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822" firstSheet="7" activeTab="11"/>
  </bookViews>
  <sheets>
    <sheet name="Display ALL DP" sheetId="14" r:id="rId1"/>
    <sheet name="Display Absensi 630" sheetId="23" r:id="rId2"/>
    <sheet name="Display 730 &amp; 1200" sheetId="24" r:id="rId3"/>
    <sheet name="Display Ritase Keseluruhan" sheetId="25" r:id="rId4"/>
    <sheet name="Display Retur" sheetId="30" r:id="rId5"/>
    <sheet name="06.30" sheetId="22" state="hidden" r:id="rId6"/>
    <sheet name="RM Pencapaian Harian" sheetId="34" r:id="rId7"/>
    <sheet name="RM Pencapaian Mingguan" sheetId="35" r:id="rId8"/>
    <sheet name="RM Pencapaian Bulanan" sheetId="36" r:id="rId9"/>
    <sheet name="06.30, 07.30, &amp; 12.00" sheetId="19" r:id="rId10"/>
    <sheet name="R-2, TPTW, Persentase TTD" sheetId="20" r:id="rId11"/>
    <sheet name="Pickup &amp; Retur Non Ecom" sheetId="21" r:id="rId12"/>
    <sheet name="Fr&amp;Ag" sheetId="33" r:id="rId13"/>
    <sheet name="Helper RM 0730" sheetId="29" state="hidden" r:id="rId14"/>
  </sheets>
  <definedNames>
    <definedName name="_xlnm._FilterDatabase" localSheetId="0" hidden="1">'Display ALL DP'!$C$8:$AX$1688</definedName>
    <definedName name="_xlnm._FilterDatabase" localSheetId="5" hidden="1">'06.30'!$C$8:$N$1675</definedName>
    <definedName name="_xlnm._FilterDatabase" localSheetId="6" hidden="1">'RM Pencapaian Harian'!$A$4:$S$105</definedName>
    <definedName name="_xlnm._FilterDatabase" localSheetId="7" hidden="1">'RM Pencapaian Mingguan'!$A$4:$O$105</definedName>
    <definedName name="_xlnm._FilterDatabase" localSheetId="8" hidden="1">'RM Pencapaian Bulanan'!$A$4:$O$105</definedName>
    <definedName name="_xlnm._FilterDatabase" localSheetId="12" hidden="1">'Fr&amp;Ag'!$B$4:$F$1716</definedName>
    <definedName name="_xlnm._FilterDatabase" localSheetId="1" hidden="1">'Display Absensi 630'!$A$5:$AM$1717</definedName>
    <definedName name="_xlnm._FilterDatabase" localSheetId="2" hidden="1">'Display 730 &amp; 1200'!$A$5:$AN$1717</definedName>
    <definedName name="_xlnm._FilterDatabase" localSheetId="3" hidden="1">'Display Ritase Keseluruhan'!$A$5:$AH$1717</definedName>
    <definedName name="_xlnm._FilterDatabase" localSheetId="4" hidden="1">'Display Retur'!$A$6:$AR$1634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<sst xmlns="http://schemas.openxmlformats.org/spreadsheetml/2006/main" count="68959" uniqueCount="4341">
  <si>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</si>
  <si>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</si>
  <si>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</si>
  <si>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</si>
  <si>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</si>
  <si>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</si>
  <si>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</si>
  <si>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</si>
  <si>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网点代码 Kode DP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</si>
  <si>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</si>
  <si>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</si>
  <si>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</si>
  <si>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</si>
  <si>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t>全天收派质量达成
Pencapaian Kualitas Operasional Harian</t>
  </si>
  <si>
    <t xml:space="preserve">快递员出勤准点率
Tingkat Ketepatan Waktu Kehadiran Spirnter </t>
  </si>
  <si>
    <t>0730出仓率
Persenase Keluar Gudang 0730</t>
  </si>
  <si>
    <t>1200签收率
Persentase TTD 1200</t>
  </si>
  <si>
    <t>二派签收率
Persentase TTD Delivery Kedua</t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</si>
  <si>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</si>
  <si>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</si>
  <si>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</si>
  <si>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</si>
  <si>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</si>
  <si>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</si>
  <si>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</si>
  <si>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</si>
  <si>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</si>
  <si>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</si>
  <si>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JKT41W</t>
  </si>
  <si>
    <t>CP_PLUIT_PERMAI</t>
  </si>
  <si>
    <t>JKT43D</t>
  </si>
  <si>
    <t>CP_DANAUSUNTER_UTARA</t>
  </si>
  <si>
    <t>JKT08L</t>
  </si>
  <si>
    <t>KAMAL_MUARA</t>
  </si>
  <si>
    <t>JKT08I</t>
  </si>
  <si>
    <t>TELUK_GONG</t>
  </si>
  <si>
    <t>JKT41T</t>
  </si>
  <si>
    <t>CP_TELUK_GONG_RAYA</t>
  </si>
  <si>
    <t>JKT30A</t>
  </si>
  <si>
    <t>CP_PADEMANGAN_4</t>
  </si>
  <si>
    <t>-</t>
  </si>
  <si>
    <t>JKT43Q</t>
  </si>
  <si>
    <t>CP_ANCOL_SELATAN_1</t>
  </si>
  <si>
    <t>JKT08C</t>
  </si>
  <si>
    <t>KEPULAUAN_SERIBU</t>
  </si>
  <si>
    <t>JKT11</t>
  </si>
  <si>
    <t>TANAH_ABANG</t>
  </si>
  <si>
    <t>JKT12</t>
  </si>
  <si>
    <t>SENEN</t>
  </si>
  <si>
    <t>JKT45I</t>
  </si>
  <si>
    <t>CP_PINANGSIA_RAYA</t>
  </si>
  <si>
    <t>JKT13K</t>
  </si>
  <si>
    <t>JOHAR_BARU_01</t>
  </si>
  <si>
    <t>JKT45L</t>
  </si>
  <si>
    <t>CP_ZAINUL_ARIFIN</t>
  </si>
  <si>
    <t>JKT45B</t>
  </si>
  <si>
    <t>CP_MANGGA_BESAR_2</t>
  </si>
  <si>
    <t>JKT53C</t>
  </si>
  <si>
    <t>CP_CEGER</t>
  </si>
  <si>
    <t>JKT18N</t>
  </si>
  <si>
    <t>KAMPUNG_TENGAH</t>
  </si>
  <si>
    <t>JKT61C</t>
  </si>
  <si>
    <t>CP_CIJANTUNG</t>
  </si>
  <si>
    <t>JKT20J</t>
  </si>
  <si>
    <t>DC_MAKASAR</t>
  </si>
  <si>
    <t>JKT19K</t>
  </si>
  <si>
    <t>DC_CIRACAS</t>
  </si>
  <si>
    <t>JKT47C</t>
  </si>
  <si>
    <t>CP_RAYA_KELAPA</t>
  </si>
  <si>
    <t>JKT50K</t>
  </si>
  <si>
    <t>CP_PONDOK_BAMBU</t>
  </si>
  <si>
    <t>JKT17K</t>
  </si>
  <si>
    <t>DC_JATINEGARA</t>
  </si>
  <si>
    <t>JKT25Q</t>
  </si>
  <si>
    <t>SETIABUDI</t>
  </si>
  <si>
    <t>JKT20C</t>
  </si>
  <si>
    <t>KLENDER</t>
  </si>
  <si>
    <t>JKT52I</t>
  </si>
  <si>
    <t>CP_JATINEGARA_BARAT</t>
  </si>
  <si>
    <t>JKT25</t>
  </si>
  <si>
    <t>TEBET</t>
  </si>
  <si>
    <t>JKT50I</t>
  </si>
  <si>
    <t>CP_HAJI_NAMAN_1</t>
  </si>
  <si>
    <t>JKT16Q</t>
  </si>
  <si>
    <t>PULOGEBANG_01</t>
  </si>
  <si>
    <t>JKT16O</t>
  </si>
  <si>
    <t>DC_PULO_GADUNG</t>
  </si>
  <si>
    <t>JKT10B</t>
  </si>
  <si>
    <t>ROROTAN</t>
  </si>
  <si>
    <t>JKT16R</t>
  </si>
  <si>
    <t>DC_UJUNG_MENTENG</t>
  </si>
  <si>
    <t>JKT51G</t>
  </si>
  <si>
    <t>CP_UTAN_KAYU</t>
  </si>
  <si>
    <t>JKT10H</t>
  </si>
  <si>
    <t>KALIBARU_01</t>
  </si>
  <si>
    <t>JKT16P</t>
  </si>
  <si>
    <t>DC_CAKUNG</t>
  </si>
  <si>
    <t>JKT02S</t>
  </si>
  <si>
    <t>KEDOYA_UTARA</t>
  </si>
  <si>
    <t>JKT26I</t>
  </si>
  <si>
    <t>DC_GAMBIR</t>
  </si>
  <si>
    <t>JKT28D</t>
  </si>
  <si>
    <t>TAMBORA</t>
  </si>
  <si>
    <t>JKT33C</t>
  </si>
  <si>
    <t>CP_ANGGREK_2</t>
  </si>
  <si>
    <t>JKT33O</t>
  </si>
  <si>
    <t>CP_KEBON_JERUK_RAYA</t>
  </si>
  <si>
    <t>JKT36M</t>
  </si>
  <si>
    <t>CP_KEMBANGAN</t>
  </si>
  <si>
    <t>JKT28I</t>
  </si>
  <si>
    <t>CP_ANGKE_INDAH</t>
  </si>
  <si>
    <t>JKT21R</t>
  </si>
  <si>
    <t>DC_KEBAYORAN_BARU</t>
  </si>
  <si>
    <t>JKT23Q</t>
  </si>
  <si>
    <t>JATIPADANG_01</t>
  </si>
  <si>
    <t>JKT24K</t>
  </si>
  <si>
    <t>DC_KALIBATA_UTARA</t>
  </si>
  <si>
    <t>JKT71</t>
  </si>
  <si>
    <t>CP_BANGKA</t>
  </si>
  <si>
    <t>JKT62G</t>
  </si>
  <si>
    <t>CP_TANJUNG_BARAT</t>
  </si>
  <si>
    <t>JKT62</t>
  </si>
  <si>
    <t>CP_SRENGSENG_SAWAH</t>
  </si>
  <si>
    <t>JKT23P</t>
  </si>
  <si>
    <t>DC_PASAR_MINGGU</t>
  </si>
  <si>
    <t>JKT62C</t>
  </si>
  <si>
    <t>CP_CIGANJUR</t>
  </si>
  <si>
    <t>JKT71A</t>
  </si>
  <si>
    <t>CP_TEGAL_PARANG</t>
  </si>
  <si>
    <t>JKT03E</t>
  </si>
  <si>
    <t>DC_PALMERAH</t>
  </si>
  <si>
    <t>JKT31J</t>
  </si>
  <si>
    <t>CP_KEBAYORAN_2</t>
  </si>
  <si>
    <t>JKT31I</t>
  </si>
  <si>
    <t>CP_PONDOK_PINANG_2</t>
  </si>
  <si>
    <t>Delivery</t>
  </si>
  <si>
    <t>JKT11M</t>
  </si>
  <si>
    <t>DC_GELORA</t>
  </si>
  <si>
    <t>JKT21S</t>
  </si>
  <si>
    <t>DC_PESANGGRAHAN</t>
  </si>
  <si>
    <t>JKT34</t>
  </si>
  <si>
    <t>CP_LEBAK_BULUS</t>
  </si>
  <si>
    <t>JKT15L</t>
  </si>
  <si>
    <t>GUNUNG_SAHARI_01</t>
  </si>
  <si>
    <t>JKT33K</t>
  </si>
  <si>
    <t>CP_KEDOYA_RAYA_2</t>
  </si>
  <si>
    <t>JKT29</t>
  </si>
  <si>
    <t>GADING_GRIYA_L</t>
  </si>
  <si>
    <t>JKT07U</t>
  </si>
  <si>
    <t>DC_KELAPA_GADING</t>
  </si>
  <si>
    <t>JKT15K</t>
  </si>
  <si>
    <t>DC_KEMAYORAN</t>
  </si>
  <si>
    <t>JKT63B</t>
  </si>
  <si>
    <t>CP_KOJA_1</t>
  </si>
  <si>
    <t>JKT39O</t>
  </si>
  <si>
    <t>CP_TANJUNG_DUREN_2</t>
  </si>
  <si>
    <t>JKT32L</t>
  </si>
  <si>
    <t>CP_KOSAMBI_BARU_1</t>
  </si>
  <si>
    <t>JKT35E</t>
  </si>
  <si>
    <t>CP_RAWA_BUAYA_2</t>
  </si>
  <si>
    <t>JKT38</t>
  </si>
  <si>
    <t>CP_PERMATA_PALEM_1</t>
  </si>
  <si>
    <t>JKT35F</t>
  </si>
  <si>
    <t>CP_KALIDERES</t>
  </si>
  <si>
    <t>JKT35G</t>
  </si>
  <si>
    <t>CP_NEW_KAPUK</t>
  </si>
  <si>
    <t>JKT01J</t>
  </si>
  <si>
    <t>KAPUK_RAYA</t>
  </si>
  <si>
    <t>JKT01V</t>
  </si>
  <si>
    <t>DC_PEGADUNGAN</t>
  </si>
  <si>
    <t>JKT09A</t>
  </si>
  <si>
    <t>ANCOL</t>
  </si>
  <si>
    <t>JKT57G</t>
  </si>
  <si>
    <t>CP_PULO_GADUNG</t>
  </si>
  <si>
    <t>JKT17L</t>
  </si>
  <si>
    <t>DC_MATRAMAN</t>
  </si>
  <si>
    <t>JKT33P</t>
  </si>
  <si>
    <t>CP_KEDOYA_UTARA</t>
  </si>
  <si>
    <t>JKT02Q</t>
  </si>
  <si>
    <t>MERUYA_UTARA</t>
  </si>
  <si>
    <t>JKT21U</t>
  </si>
  <si>
    <t>DC_GANDARIA</t>
  </si>
  <si>
    <t>JKT23O</t>
  </si>
  <si>
    <t>DC_JAGAKARSA</t>
  </si>
  <si>
    <t>JKT10G</t>
  </si>
  <si>
    <t>DC_CILINCING</t>
  </si>
  <si>
    <t>TANGERANG唐格朗</t>
  </si>
  <si>
    <t>AGENT12</t>
  </si>
  <si>
    <t>SEG06C</t>
  </si>
  <si>
    <t>SERANG_JAYA</t>
  </si>
  <si>
    <t>SEG02B</t>
  </si>
  <si>
    <t>KASEMEN_JAYA</t>
  </si>
  <si>
    <t>SEG05B</t>
  </si>
  <si>
    <t>KALODRAN_CIRUAS</t>
  </si>
  <si>
    <t>SEG06B</t>
  </si>
  <si>
    <t>CIPOCOK_JAYA</t>
  </si>
  <si>
    <t>SEG05C</t>
  </si>
  <si>
    <t>PEJATEN_MAS</t>
  </si>
  <si>
    <t>CIL07A</t>
  </si>
  <si>
    <t>PELABUHAN_MERAK</t>
  </si>
  <si>
    <t>CIL01A</t>
  </si>
  <si>
    <t>PERUMNAS_RAYA</t>
  </si>
  <si>
    <t>SNG09C</t>
  </si>
  <si>
    <t>PALKA_CIOMAS</t>
  </si>
  <si>
    <t>CIL03A</t>
  </si>
  <si>
    <t>CITANGKIL</t>
  </si>
  <si>
    <t>CIL05A</t>
  </si>
  <si>
    <t>DP_PANGGUNGRAWI</t>
  </si>
  <si>
    <t>SNG15</t>
  </si>
  <si>
    <t>PONTANG_RAYA</t>
  </si>
  <si>
    <t>CIL05B</t>
  </si>
  <si>
    <t>SNG25</t>
  </si>
  <si>
    <t>PANTAI_ANYER</t>
  </si>
  <si>
    <t>CIL04A</t>
  </si>
  <si>
    <t>CIWANDAN</t>
  </si>
  <si>
    <t>SEG04A</t>
  </si>
  <si>
    <t>TAKTAKAN_JAYA</t>
  </si>
  <si>
    <t>SEG03C</t>
  </si>
  <si>
    <t>UNYUR_JAYA</t>
  </si>
  <si>
    <t>BAL12A</t>
  </si>
  <si>
    <t>SURADITA_CISAUK</t>
  </si>
  <si>
    <t>CIP07A</t>
  </si>
  <si>
    <t>BAKTI_JAYA</t>
  </si>
  <si>
    <t>CIP02D</t>
  </si>
  <si>
    <t>RODA_HIAS</t>
  </si>
  <si>
    <t>CIP02E</t>
  </si>
  <si>
    <t>TERAS_KOTA</t>
  </si>
  <si>
    <t>CIP05I</t>
  </si>
  <si>
    <t>PONDOK_PUCUNG</t>
  </si>
  <si>
    <t>CIP05H</t>
  </si>
  <si>
    <t>PONDOKJAYA</t>
  </si>
  <si>
    <t>TGR12D</t>
  </si>
  <si>
    <t>PAKOJAN</t>
  </si>
  <si>
    <t>TGR06C</t>
  </si>
  <si>
    <t>SENTRA_JATIUWUNG</t>
  </si>
  <si>
    <t>Pickup</t>
  </si>
  <si>
    <t>TGR54B</t>
  </si>
  <si>
    <t>TGR07B</t>
  </si>
  <si>
    <t>CIMONE_RAYA</t>
  </si>
  <si>
    <t>TGR70</t>
  </si>
  <si>
    <t>CIBODAS_RAYA</t>
  </si>
  <si>
    <t>TGR01D</t>
  </si>
  <si>
    <t>BUARAN_INDAH</t>
  </si>
  <si>
    <t>TGR01F</t>
  </si>
  <si>
    <t>MODERN_PARK</t>
  </si>
  <si>
    <t>TGR12F</t>
  </si>
  <si>
    <t>KAVLING_KENANGA</t>
  </si>
  <si>
    <t>TGR01E</t>
  </si>
  <si>
    <t>TANGCITY_MALL</t>
  </si>
  <si>
    <t>TGR08D</t>
  </si>
  <si>
    <t>ARCADIA_BATUCEPER</t>
  </si>
  <si>
    <t>BAL01C</t>
  </si>
  <si>
    <t>TGR04C</t>
  </si>
  <si>
    <t>HUSEIN_SASTRANEGARA</t>
  </si>
  <si>
    <t>BAL26C</t>
  </si>
  <si>
    <t>SALEMBARAN</t>
  </si>
  <si>
    <t>TGR12E</t>
  </si>
  <si>
    <t>PINANG_CIPONDOH</t>
  </si>
  <si>
    <t>RKS08B</t>
  </si>
  <si>
    <t>PGL08</t>
  </si>
  <si>
    <t>DC_LABUAN</t>
  </si>
  <si>
    <t>RKS03</t>
  </si>
  <si>
    <t>BAYAH</t>
  </si>
  <si>
    <t>PGL03</t>
  </si>
  <si>
    <t>PANIMBANG</t>
  </si>
  <si>
    <t>PGL04</t>
  </si>
  <si>
    <t>CIBALIUNG</t>
  </si>
  <si>
    <t>PGL03A</t>
  </si>
  <si>
    <t>CIKEUSIK</t>
  </si>
  <si>
    <t>RKS20</t>
  </si>
  <si>
    <t>CILANGKAHAN</t>
  </si>
  <si>
    <t>PGL06</t>
  </si>
  <si>
    <t>SUDIRMAN_LABUAN</t>
  </si>
  <si>
    <t>RKS11A</t>
  </si>
  <si>
    <t>GAJRUG</t>
  </si>
  <si>
    <t>RKS04B</t>
  </si>
  <si>
    <t>LEUWIDAMAR</t>
  </si>
  <si>
    <t>RKS07B</t>
  </si>
  <si>
    <t>SUKANAGARA_JAYA</t>
  </si>
  <si>
    <t>PGL05B</t>
  </si>
  <si>
    <t>MAJASARI_PANDEGLANG</t>
  </si>
  <si>
    <t>RKS26</t>
  </si>
  <si>
    <t>BANJAR_KENCANA</t>
  </si>
  <si>
    <t>RKS10C</t>
  </si>
  <si>
    <t>CIKULUR</t>
  </si>
  <si>
    <t>RKS16A</t>
  </si>
  <si>
    <t>CITRA_MAJA</t>
  </si>
  <si>
    <t>RKS21A</t>
  </si>
  <si>
    <t>CILELES_KENCANA</t>
  </si>
  <si>
    <t>RKS22</t>
  </si>
  <si>
    <t>WARUNG_BANTEN</t>
  </si>
  <si>
    <t>PGL28</t>
  </si>
  <si>
    <t>MUNJUL_FLAMBOYANT</t>
  </si>
  <si>
    <t>PGL06B</t>
  </si>
  <si>
    <t>CIGADUNG_INOVASI</t>
  </si>
  <si>
    <t>RKS01A</t>
  </si>
  <si>
    <t>MANDALA_RANGKAS</t>
  </si>
  <si>
    <t>PGL03B</t>
  </si>
  <si>
    <t>CIMANUK</t>
  </si>
  <si>
    <t>RKS18</t>
  </si>
  <si>
    <t>WANASALAM</t>
  </si>
  <si>
    <t>PGL21</t>
  </si>
  <si>
    <t>MENES</t>
  </si>
  <si>
    <t>BAL08G</t>
  </si>
  <si>
    <t>INFINITY_BIZPARK</t>
  </si>
  <si>
    <t>BAL07C</t>
  </si>
  <si>
    <t>WANAKERTA_SINJAY</t>
  </si>
  <si>
    <t>BAL10D</t>
  </si>
  <si>
    <t>PANGKALAN_TELUKNAGA</t>
  </si>
  <si>
    <t>BAL16</t>
  </si>
  <si>
    <t>DC_SEPATAN</t>
  </si>
  <si>
    <t>BAL02</t>
  </si>
  <si>
    <t>RAJEG</t>
  </si>
  <si>
    <t>BAL12</t>
  </si>
  <si>
    <t>MAUK_2</t>
  </si>
  <si>
    <t>BAL53</t>
  </si>
  <si>
    <t>PAKUHAJI</t>
  </si>
  <si>
    <t>BAL15E</t>
  </si>
  <si>
    <t>BAL15D</t>
  </si>
  <si>
    <t>TGR25</t>
  </si>
  <si>
    <t>SEPATAN</t>
  </si>
  <si>
    <t>TGR05D</t>
  </si>
  <si>
    <t>BAL10E</t>
  </si>
  <si>
    <t>PIK_2_RIVERSIDE</t>
  </si>
  <si>
    <t>TGR27</t>
  </si>
  <si>
    <t>PERIUK</t>
  </si>
  <si>
    <t>BAL24A</t>
  </si>
  <si>
    <t>TERITI_KUTABUMI</t>
  </si>
  <si>
    <t>BAL17</t>
  </si>
  <si>
    <t>CANGKUDU</t>
  </si>
  <si>
    <t>TGR30</t>
  </si>
  <si>
    <t>CISOKA</t>
  </si>
  <si>
    <t>BAL04E</t>
  </si>
  <si>
    <t>CIKUPA_RAYA</t>
  </si>
  <si>
    <t>BAL04H</t>
  </si>
  <si>
    <t>KATOMAS_RAYA</t>
  </si>
  <si>
    <t>SNG06B</t>
  </si>
  <si>
    <t>KIBIN_RAYA</t>
  </si>
  <si>
    <t>SNG01A</t>
  </si>
  <si>
    <t>CIKANDE_RAYA</t>
  </si>
  <si>
    <t>SNG05B</t>
  </si>
  <si>
    <t>HARENDONG</t>
  </si>
  <si>
    <t>BAL02A</t>
  </si>
  <si>
    <t>JAMBE_RAYA</t>
  </si>
  <si>
    <t>SNG21</t>
  </si>
  <si>
    <t>DP_PETIR</t>
  </si>
  <si>
    <t>SNG14</t>
  </si>
  <si>
    <t>KRAGILAN</t>
  </si>
  <si>
    <t>BAL04K</t>
  </si>
  <si>
    <t>DUKUH_RAYA</t>
  </si>
  <si>
    <t>BAL04I</t>
  </si>
  <si>
    <t>TALAGA_PASGAD</t>
  </si>
  <si>
    <t>BAL04J</t>
  </si>
  <si>
    <t>PANONGAN_RAYA</t>
  </si>
  <si>
    <t>SNG19</t>
  </si>
  <si>
    <t>TUNJUNG_TEJA</t>
  </si>
  <si>
    <t>BAL13A</t>
  </si>
  <si>
    <t>JAYANTI</t>
  </si>
  <si>
    <t>BAL05A</t>
  </si>
  <si>
    <t>MATAGARA</t>
  </si>
  <si>
    <t>CIP01D</t>
  </si>
  <si>
    <t>TANAH_TINGAL</t>
  </si>
  <si>
    <t>CIP03B</t>
  </si>
  <si>
    <t>ALAM_SEGAR</t>
  </si>
  <si>
    <t>CIP06A</t>
  </si>
  <si>
    <t>CIPUTAT_TIMUR</t>
  </si>
  <si>
    <t>CIP03G</t>
  </si>
  <si>
    <t>GAPLEK</t>
  </si>
  <si>
    <t>TGR02B</t>
  </si>
  <si>
    <t>DIAN_MANSION</t>
  </si>
  <si>
    <t>TGR57</t>
  </si>
  <si>
    <t>LARANGAN_2</t>
  </si>
  <si>
    <t>TGR10D</t>
  </si>
  <si>
    <t>RADEN_SALEH</t>
  </si>
  <si>
    <t>CIP01E</t>
  </si>
  <si>
    <t>SERUA_INDAH_CIPUTAT</t>
  </si>
  <si>
    <t>CIP05G</t>
  </si>
  <si>
    <t>PONDOK_BETUNG</t>
  </si>
  <si>
    <t>BAL20A</t>
  </si>
  <si>
    <t>CURUG_RAYA</t>
  </si>
  <si>
    <t>CIP04D</t>
  </si>
  <si>
    <t>GRAHA_SUTERA</t>
  </si>
  <si>
    <t>BAL01D</t>
  </si>
  <si>
    <t>GADING_KELAPA_DUA</t>
  </si>
  <si>
    <t>BAL18A</t>
  </si>
  <si>
    <t>EDISON</t>
  </si>
  <si>
    <t>BAL19E</t>
  </si>
  <si>
    <t>EAST_FORESTA</t>
  </si>
  <si>
    <t>CIP04E</t>
  </si>
  <si>
    <t>PRIMA_JAYA</t>
  </si>
  <si>
    <t>BAL20C</t>
  </si>
  <si>
    <t>KADU_JAYA</t>
  </si>
  <si>
    <t>BAL19D</t>
  </si>
  <si>
    <t>TUGU_LEGOK</t>
  </si>
  <si>
    <t>BAL18D</t>
  </si>
  <si>
    <t>GADING_CARTENZ</t>
  </si>
  <si>
    <t>TGR12H</t>
  </si>
  <si>
    <t>SP_ALAM_SUTERA</t>
  </si>
  <si>
    <t>BEKASI勿加西</t>
  </si>
  <si>
    <t>AGENT13</t>
  </si>
  <si>
    <t>BKI01</t>
  </si>
  <si>
    <t>BEKASI</t>
  </si>
  <si>
    <t>BKI01A</t>
  </si>
  <si>
    <t>DC_BEKASI_UTARA_01</t>
  </si>
  <si>
    <t>BKI01F</t>
  </si>
  <si>
    <t>KALIABANG_TENGAH_02</t>
  </si>
  <si>
    <t>BKI06</t>
  </si>
  <si>
    <t>HARAPAN_BARU</t>
  </si>
  <si>
    <t>BKI07</t>
  </si>
  <si>
    <t>JATI_SAMPURNA</t>
  </si>
  <si>
    <t>BKI07B</t>
  </si>
  <si>
    <t>PONDOK_GEDE_01</t>
  </si>
  <si>
    <t>BKI07C</t>
  </si>
  <si>
    <t>JATIBENING_01</t>
  </si>
  <si>
    <t>BKI07F</t>
  </si>
  <si>
    <t>JATIBENING_02</t>
  </si>
  <si>
    <t>BKI08C</t>
  </si>
  <si>
    <t>BEKASI_BARAT_01</t>
  </si>
  <si>
    <t>BKI08F</t>
  </si>
  <si>
    <t>BINTARA_JAYA_01</t>
  </si>
  <si>
    <t>BKI13</t>
  </si>
  <si>
    <t>BANTAR_GEBANG</t>
  </si>
  <si>
    <t>BKI13A</t>
  </si>
  <si>
    <t>MANGUNJAYA_01</t>
  </si>
  <si>
    <t>BKI13C</t>
  </si>
  <si>
    <t>TAMBUN_SELATAN_01</t>
  </si>
  <si>
    <t>BKI14B</t>
  </si>
  <si>
    <t>DC_CIBITUNG_01</t>
  </si>
  <si>
    <t>BKI14E</t>
  </si>
  <si>
    <t>CIBUNTU_01</t>
  </si>
  <si>
    <t>BKI14G</t>
  </si>
  <si>
    <t>DP_MUKTIWARI_01</t>
  </si>
  <si>
    <t>BKI17</t>
  </si>
  <si>
    <t>HARAPAN_INDAH</t>
  </si>
  <si>
    <t>BKI19</t>
  </si>
  <si>
    <t>TAMBUN_UTARA</t>
  </si>
  <si>
    <t>BKI19A</t>
  </si>
  <si>
    <t>DP_BABELAN_KOTA_01</t>
  </si>
  <si>
    <t>BKI20</t>
  </si>
  <si>
    <t>BABELAN</t>
  </si>
  <si>
    <t>BKI62</t>
  </si>
  <si>
    <t>DC_TAMBUN</t>
  </si>
  <si>
    <t>BKI63</t>
  </si>
  <si>
    <t>DC_JATIASIH</t>
  </si>
  <si>
    <t>BKI64</t>
  </si>
  <si>
    <t>DC_MUSTIKA_JAYA</t>
  </si>
  <si>
    <t>BKI65</t>
  </si>
  <si>
    <t>DC_PONDOK_MELATI</t>
  </si>
  <si>
    <t>BKI66</t>
  </si>
  <si>
    <t>DC_BEKASI_TIMUR</t>
  </si>
  <si>
    <t>BKI69</t>
  </si>
  <si>
    <t>DC_MEDAN_SATRIA</t>
  </si>
  <si>
    <t>BKI71</t>
  </si>
  <si>
    <t>DC_BEKASI_SELATAN</t>
  </si>
  <si>
    <t>BKI72</t>
  </si>
  <si>
    <t>TAMBUN_UTARA_02</t>
  </si>
  <si>
    <t>BKI73</t>
  </si>
  <si>
    <t>TARUMAJAYA_02</t>
  </si>
  <si>
    <t>BKI74</t>
  </si>
  <si>
    <t>BABELAN_02</t>
  </si>
  <si>
    <t>BKI75</t>
  </si>
  <si>
    <t>SETU_02</t>
  </si>
  <si>
    <t>BKI76</t>
  </si>
  <si>
    <t>RAWALUMBU_02</t>
  </si>
  <si>
    <t>CKR01</t>
  </si>
  <si>
    <t>CIKARANG</t>
  </si>
  <si>
    <t>CKR02</t>
  </si>
  <si>
    <t>DELTA_MAS</t>
  </si>
  <si>
    <t>CKR04</t>
  </si>
  <si>
    <t>SUKATANI</t>
  </si>
  <si>
    <t>CKR06</t>
  </si>
  <si>
    <t>KEDUNG_WARINGIN</t>
  </si>
  <si>
    <t>CKR06A</t>
  </si>
  <si>
    <t>SERANG_BARU_01</t>
  </si>
  <si>
    <t>CKR09</t>
  </si>
  <si>
    <t>CIBARUSAH_JAYA</t>
  </si>
  <si>
    <t>CKR13</t>
  </si>
  <si>
    <t>PASIR_GOMBONG</t>
  </si>
  <si>
    <t>CKR14</t>
  </si>
  <si>
    <t>TELAGA_MURNI</t>
  </si>
  <si>
    <t>CKR16</t>
  </si>
  <si>
    <t>KARANG_BAHAGIA</t>
  </si>
  <si>
    <t>CKR21</t>
  </si>
  <si>
    <t>DC_CIKARANG_SELATAN</t>
  </si>
  <si>
    <t>CKR22</t>
  </si>
  <si>
    <t>DC_CIKARANG_BARAT</t>
  </si>
  <si>
    <t>CKR23</t>
  </si>
  <si>
    <t>DC_CIKARANG_UTARA</t>
  </si>
  <si>
    <t>CKR24</t>
  </si>
  <si>
    <t>DC_CIBARUSAH</t>
  </si>
  <si>
    <t>CKR25</t>
  </si>
  <si>
    <t>DC_CIKARANG_PUSAT</t>
  </si>
  <si>
    <t>CKR27</t>
  </si>
  <si>
    <t>JATI_WANGI</t>
  </si>
  <si>
    <t>CKR28</t>
  </si>
  <si>
    <t>CABANG_BUNGIN</t>
  </si>
  <si>
    <t>BOGOR茂物</t>
  </si>
  <si>
    <t>AGENT14</t>
  </si>
  <si>
    <t>CIB11A</t>
  </si>
  <si>
    <t>CIB05</t>
  </si>
  <si>
    <t>CIBATOK</t>
  </si>
  <si>
    <t>CIB22A</t>
  </si>
  <si>
    <t>DC_CIGUDEG</t>
  </si>
  <si>
    <t>CIB17</t>
  </si>
  <si>
    <t>DC_DRAMAGA</t>
  </si>
  <si>
    <t>CIB19</t>
  </si>
  <si>
    <t>DC_JASINGA</t>
  </si>
  <si>
    <t>CIB51</t>
  </si>
  <si>
    <t>CIAMPEA</t>
  </si>
  <si>
    <t>CIB21A</t>
  </si>
  <si>
    <t>DC_NANGGUNG</t>
  </si>
  <si>
    <t>CIB08A</t>
  </si>
  <si>
    <t>DRAMAGA_2</t>
  </si>
  <si>
    <t>CIB32A</t>
  </si>
  <si>
    <t>CIBATOK_RAYA</t>
  </si>
  <si>
    <t>CIB36</t>
  </si>
  <si>
    <t>LEUWILIANG1</t>
  </si>
  <si>
    <t>CIB41</t>
  </si>
  <si>
    <t>CP_PAMIJAHAN</t>
  </si>
  <si>
    <t>CIB10B</t>
  </si>
  <si>
    <t>DRAMAGA_CANTIK</t>
  </si>
  <si>
    <t>CIB33A</t>
  </si>
  <si>
    <t>LEUWISADENG</t>
  </si>
  <si>
    <t>CIB40</t>
  </si>
  <si>
    <t>TENJOLAYA</t>
  </si>
  <si>
    <t>BGR06D</t>
  </si>
  <si>
    <t>BGR29</t>
  </si>
  <si>
    <t>DC_BOGOR_KOTA</t>
  </si>
  <si>
    <t>BGR01F</t>
  </si>
  <si>
    <t>BOGOR_UTARA</t>
  </si>
  <si>
    <t>BGR01</t>
  </si>
  <si>
    <t>BOGOR</t>
  </si>
  <si>
    <t>BGR32</t>
  </si>
  <si>
    <t>CILEBUT_RAYA</t>
  </si>
  <si>
    <t>BGR36</t>
  </si>
  <si>
    <t>AIR_MANCUR</t>
  </si>
  <si>
    <t>BGR28</t>
  </si>
  <si>
    <t>GUNUNG_BATU</t>
  </si>
  <si>
    <t>BGR33</t>
  </si>
  <si>
    <t>SAWOJAJAR</t>
  </si>
  <si>
    <t>BGR06C</t>
  </si>
  <si>
    <t>SEMPLAK_RAYA</t>
  </si>
  <si>
    <t>BGR22</t>
  </si>
  <si>
    <t>TAMAN_CIMANGGU</t>
  </si>
  <si>
    <t>BGR43</t>
  </si>
  <si>
    <t>CP_BCC</t>
  </si>
  <si>
    <t>BGR44</t>
  </si>
  <si>
    <t>MARGAJAYA</t>
  </si>
  <si>
    <t>BGR34</t>
  </si>
  <si>
    <t>SINDANG_BARANG</t>
  </si>
  <si>
    <t>BGR42</t>
  </si>
  <si>
    <t>YASMIN</t>
  </si>
  <si>
    <t>BGR10</t>
  </si>
  <si>
    <t>CIOMAS</t>
  </si>
  <si>
    <t>BGR30</t>
  </si>
  <si>
    <t>DC_CIOMAS</t>
  </si>
  <si>
    <t>BGR03A</t>
  </si>
  <si>
    <t>TAJUR_4</t>
  </si>
  <si>
    <t>BGR04B</t>
  </si>
  <si>
    <t>MUARASARI</t>
  </si>
  <si>
    <t>CIB05A</t>
  </si>
  <si>
    <t>CILEUNGSI_2</t>
  </si>
  <si>
    <t>CIB15</t>
  </si>
  <si>
    <t>DC_CILEUNGSI</t>
  </si>
  <si>
    <t>CIB16</t>
  </si>
  <si>
    <t>DC_JONGGOL</t>
  </si>
  <si>
    <t>CIB34C</t>
  </si>
  <si>
    <t>GUNUNG_PUTRI_4</t>
  </si>
  <si>
    <t>CIB05D</t>
  </si>
  <si>
    <t>PASAR_GANDOANG</t>
  </si>
  <si>
    <t>CIB16B</t>
  </si>
  <si>
    <t>CARIU_2</t>
  </si>
  <si>
    <t>BGR16</t>
  </si>
  <si>
    <t>GUNUNG_PUTRI</t>
  </si>
  <si>
    <t>CIB01</t>
  </si>
  <si>
    <t>BOJONG_KULUR</t>
  </si>
  <si>
    <t>BGR04</t>
  </si>
  <si>
    <t>CILEUNGSI</t>
  </si>
  <si>
    <t>CIB12</t>
  </si>
  <si>
    <t>JONGGOL</t>
  </si>
  <si>
    <t>CIB34D</t>
  </si>
  <si>
    <t>GUNUNG_PUTRI_RAYA</t>
  </si>
  <si>
    <t>CIB05E</t>
  </si>
  <si>
    <t>METLAND_TRANSYOGI</t>
  </si>
  <si>
    <t>BGR19</t>
  </si>
  <si>
    <t>CITEUREUP</t>
  </si>
  <si>
    <t>CIB38A</t>
  </si>
  <si>
    <t>PAKANSARI_2</t>
  </si>
  <si>
    <t>CIB29A</t>
  </si>
  <si>
    <t>DC_GUNUNG_SINDUR</t>
  </si>
  <si>
    <t>CIB18</t>
  </si>
  <si>
    <t>DC_KEMANG</t>
  </si>
  <si>
    <t>CIB03A</t>
  </si>
  <si>
    <t>DC_PARUNG</t>
  </si>
  <si>
    <t>CIB02A</t>
  </si>
  <si>
    <t>KEMANG_2</t>
  </si>
  <si>
    <t>CIB08</t>
  </si>
  <si>
    <t>PARUNG_PANJANG</t>
  </si>
  <si>
    <t>CIB04A</t>
  </si>
  <si>
    <t>SASAK_PANJANG</t>
  </si>
  <si>
    <t>BGR03</t>
  </si>
  <si>
    <t>PARUNG</t>
  </si>
  <si>
    <t>CIB09</t>
  </si>
  <si>
    <t>CISEENG</t>
  </si>
  <si>
    <t>CIB50</t>
  </si>
  <si>
    <t>CP_PEMBANGUNAN</t>
  </si>
  <si>
    <t>CIB24</t>
  </si>
  <si>
    <t>JAMPANG</t>
  </si>
  <si>
    <t>CIB35C</t>
  </si>
  <si>
    <t>KEMANG_TONJONG</t>
  </si>
  <si>
    <t>CIB49</t>
  </si>
  <si>
    <t>SALABENDA</t>
  </si>
  <si>
    <t>CIB23</t>
  </si>
  <si>
    <t>RUMPIN_1</t>
  </si>
  <si>
    <t>CIB22</t>
  </si>
  <si>
    <t>KEDUNG_HALANG</t>
  </si>
  <si>
    <t>CIB28A</t>
  </si>
  <si>
    <t>SUKARAJA_1</t>
  </si>
  <si>
    <t>CIB14</t>
  </si>
  <si>
    <t>DC_PAKANSARI</t>
  </si>
  <si>
    <t>CIB04</t>
  </si>
  <si>
    <t>GAPERI_BOJONG</t>
  </si>
  <si>
    <t>CIB01E</t>
  </si>
  <si>
    <t>KARADENAN_RAYA</t>
  </si>
  <si>
    <t>CIB10</t>
  </si>
  <si>
    <t>CITAYAM_PABUARAN</t>
  </si>
  <si>
    <t>CIB01F</t>
  </si>
  <si>
    <t>CIB32</t>
  </si>
  <si>
    <t>RAGAJAYA</t>
  </si>
  <si>
    <t>CIB25</t>
  </si>
  <si>
    <t>PABUARAN_ASRI</t>
  </si>
  <si>
    <t>CIB28B</t>
  </si>
  <si>
    <t>WON_CIMANDALA</t>
  </si>
  <si>
    <t>CIB37A</t>
  </si>
  <si>
    <t>PAKANSARI_3</t>
  </si>
  <si>
    <t>BGR18</t>
  </si>
  <si>
    <t>BABAKAN_MANDANG</t>
  </si>
  <si>
    <t>CIB28</t>
  </si>
  <si>
    <t>CP_MAYOR_OKING</t>
  </si>
  <si>
    <t>CIB01A</t>
  </si>
  <si>
    <t>PAKANSARI_4</t>
  </si>
  <si>
    <t>CIB40D</t>
  </si>
  <si>
    <t>DC_CISARUA</t>
  </si>
  <si>
    <t>BGR31</t>
  </si>
  <si>
    <t>DC_TAJUR</t>
  </si>
  <si>
    <t>CIB13A</t>
  </si>
  <si>
    <t>DC_CIAWI</t>
  </si>
  <si>
    <t>CIB39A</t>
  </si>
  <si>
    <t>DC_MEGAMENDUNG</t>
  </si>
  <si>
    <t>CIB02</t>
  </si>
  <si>
    <t>CIGOMBONG</t>
  </si>
  <si>
    <t>CIB44</t>
  </si>
  <si>
    <t>CP_CARINGIN_1</t>
  </si>
  <si>
    <t>CIB21</t>
  </si>
  <si>
    <t>MAYOR_KH</t>
  </si>
  <si>
    <t>CIB40C</t>
  </si>
  <si>
    <t>PUNCAK_CISARUA</t>
  </si>
  <si>
    <t>CIB37</t>
  </si>
  <si>
    <t>CIBEDUG</t>
  </si>
  <si>
    <t>CIB14B</t>
  </si>
  <si>
    <t>CIJERUK</t>
  </si>
  <si>
    <t>CIB26A</t>
  </si>
  <si>
    <t>BOGOR_SELATAN</t>
  </si>
  <si>
    <t>CIB26B</t>
  </si>
  <si>
    <t>CIAPUS_RAYA</t>
  </si>
  <si>
    <t>BGR45</t>
  </si>
  <si>
    <t>PAHLAWAN_SUKSES</t>
  </si>
  <si>
    <t>BGR25</t>
  </si>
  <si>
    <t>PAMOYANAN_BOGOR</t>
  </si>
  <si>
    <t>BGR40</t>
  </si>
  <si>
    <t>CP_BNR</t>
  </si>
  <si>
    <t>DEPOK德波</t>
  </si>
  <si>
    <t>AGENT15</t>
  </si>
  <si>
    <t>DPK01C</t>
  </si>
  <si>
    <t>MAMPANG_DEPOK</t>
  </si>
  <si>
    <t>DPK01D</t>
  </si>
  <si>
    <t>RANGKAPAN_JAYA</t>
  </si>
  <si>
    <t>DPK02A</t>
  </si>
  <si>
    <t>CISALAK_PASAR</t>
  </si>
  <si>
    <t>DPK02B</t>
  </si>
  <si>
    <t>TUGU_DEPOK</t>
  </si>
  <si>
    <t>DPK03A</t>
  </si>
  <si>
    <t>SAWANGAN_LAMA</t>
  </si>
  <si>
    <t>DPK04A</t>
  </si>
  <si>
    <t>ABADIJAYA</t>
  </si>
  <si>
    <t>DPK04B</t>
  </si>
  <si>
    <t>MEKARJAYA</t>
  </si>
  <si>
    <t>DPK05A</t>
  </si>
  <si>
    <t>GROGOL_DEPOK</t>
  </si>
  <si>
    <t>DPK06B</t>
  </si>
  <si>
    <t>TANAH_BARU</t>
  </si>
  <si>
    <t>DPK06D</t>
  </si>
  <si>
    <t>MARGONDA_RAYA_BARU</t>
  </si>
  <si>
    <t>DPK07B</t>
  </si>
  <si>
    <t>SUKAMAJU_BARU</t>
  </si>
  <si>
    <t>DPK08A</t>
  </si>
  <si>
    <t>CINERE_BARU</t>
  </si>
  <si>
    <t>DPK08B</t>
  </si>
  <si>
    <t>PANGKALAN_JATI_BARU</t>
  </si>
  <si>
    <t>DPK09A</t>
  </si>
  <si>
    <t>JATIMULYA</t>
  </si>
  <si>
    <t>DPK09B</t>
  </si>
  <si>
    <t>CILODONG_BARU</t>
  </si>
  <si>
    <t>DPK10A</t>
  </si>
  <si>
    <t>BOJONGSARI_LAMA</t>
  </si>
  <si>
    <t>DPK10B</t>
  </si>
  <si>
    <t>SERUA_DEPOK</t>
  </si>
  <si>
    <t>DPK11A</t>
  </si>
  <si>
    <t>PONDOK_JAYA_DEPOK</t>
  </si>
  <si>
    <t>DPK26</t>
  </si>
  <si>
    <t>CP_ARIF_RAHMAN_HAKIM</t>
  </si>
  <si>
    <t>DPK27</t>
  </si>
  <si>
    <t>CP_CINERE</t>
  </si>
  <si>
    <t>DPK28</t>
  </si>
  <si>
    <t>CP_CIPAYUNG_JAYA</t>
  </si>
  <si>
    <t>DPK29</t>
  </si>
  <si>
    <t>CP_PENGASINAN</t>
  </si>
  <si>
    <t>DPK888</t>
  </si>
  <si>
    <t>DEPOK_SALES</t>
  </si>
  <si>
    <t>BANDUNG万隆</t>
  </si>
  <si>
    <t>AGENT16</t>
  </si>
  <si>
    <t>MJA05A</t>
  </si>
  <si>
    <t>KADIPATEN_2</t>
  </si>
  <si>
    <t>MJA13C</t>
  </si>
  <si>
    <t>MJA20B</t>
  </si>
  <si>
    <t>MJA04B</t>
  </si>
  <si>
    <t>JATIWANGI_2</t>
  </si>
  <si>
    <t>MJA12A</t>
  </si>
  <si>
    <t>RAJAGALUH_2</t>
  </si>
  <si>
    <t>MJA22A</t>
  </si>
  <si>
    <t>MJA19A</t>
  </si>
  <si>
    <t>MJA07B</t>
  </si>
  <si>
    <t>MJA26</t>
  </si>
  <si>
    <t>TELAGA_2</t>
  </si>
  <si>
    <t>MJA09A</t>
  </si>
  <si>
    <t>MAJALENGKA_2</t>
  </si>
  <si>
    <t>MJA02B</t>
  </si>
  <si>
    <t>MJA03A</t>
  </si>
  <si>
    <t>JATITUJUH_2</t>
  </si>
  <si>
    <t>MJA14A</t>
  </si>
  <si>
    <t>BDO80A</t>
  </si>
  <si>
    <t>SARIJADI</t>
  </si>
  <si>
    <t>CIM05</t>
  </si>
  <si>
    <t>DC_CIMAHI_TENGAH</t>
  </si>
  <si>
    <t>BDO95</t>
  </si>
  <si>
    <t>DC_DUNGUS_CARIANG</t>
  </si>
  <si>
    <t>NGP06</t>
  </si>
  <si>
    <t>DC_SARIWANGI</t>
  </si>
  <si>
    <t>CIM08</t>
  </si>
  <si>
    <t>DC_CIMAHI_UTARA</t>
  </si>
  <si>
    <t>BDO90</t>
  </si>
  <si>
    <t>DC_CIDADAP</t>
  </si>
  <si>
    <t>CIM07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</si>
  <si>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</si>
  <si>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</si>
  <si>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</si>
  <si>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</si>
  <si>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</si>
  <si>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</si>
  <si>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</si>
  <si>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</si>
  <si>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</si>
  <si>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</si>
  <si>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</si>
  <si>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</si>
  <si>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</si>
  <si>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BDO888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</si>
  <si>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</si>
  <si>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</si>
  <si>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</si>
  <si>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</si>
  <si>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</si>
  <si>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</si>
  <si>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</si>
  <si>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</si>
  <si>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</si>
  <si>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</si>
  <si>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</si>
  <si>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</si>
  <si>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</si>
  <si>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</si>
  <si>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</si>
  <si>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</si>
  <si>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</si>
  <si>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</si>
  <si>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</si>
  <si>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</si>
  <si>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</si>
  <si>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</si>
  <si>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</si>
  <si>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</si>
  <si>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</si>
  <si>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</si>
  <si>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BDO08D</t>
  </si>
  <si>
    <t>BABAKAN_CIPARAY_2</t>
  </si>
  <si>
    <t>SOG52</t>
  </si>
  <si>
    <t>KUTAWARINGIN_2</t>
  </si>
  <si>
    <t>BDO96</t>
  </si>
  <si>
    <t>DC_HOLIS</t>
  </si>
  <si>
    <t>SOG39</t>
  </si>
  <si>
    <t>WARGALUYU</t>
  </si>
  <si>
    <t>SOG27A</t>
  </si>
  <si>
    <t>PENGALENGAN_CIPINANG</t>
  </si>
  <si>
    <t>SOG44</t>
  </si>
  <si>
    <t>CILUNCAT</t>
  </si>
  <si>
    <t>BDO94</t>
  </si>
  <si>
    <t>DC_BOJONGLOA_KALER</t>
  </si>
  <si>
    <t>SOG29</t>
  </si>
  <si>
    <t>DC_MARGAHAYU_SELATAN</t>
  </si>
  <si>
    <t>SOG19</t>
  </si>
  <si>
    <t>DC_BANDUNG_SELATAN</t>
  </si>
  <si>
    <t>SOG38</t>
  </si>
  <si>
    <t>WARNASARI</t>
  </si>
  <si>
    <t>SOG32</t>
  </si>
  <si>
    <t>DC_KATAPANG</t>
  </si>
  <si>
    <t>BDO02A</t>
  </si>
  <si>
    <t>DC_CIBADUYUT_RAYA</t>
  </si>
  <si>
    <t>SOG25C</t>
  </si>
  <si>
    <t>SOG05</t>
  </si>
  <si>
    <t>CIWIDEY</t>
  </si>
  <si>
    <t>SOG30</t>
  </si>
  <si>
    <t>DC_MARGAASIH</t>
  </si>
  <si>
    <t>SOG31E</t>
  </si>
  <si>
    <t>SOG21B</t>
  </si>
  <si>
    <t>CANGKUANG_3</t>
  </si>
  <si>
    <t>KRW23</t>
  </si>
  <si>
    <t>DC_KARAWANG_BARAT</t>
  </si>
  <si>
    <t>KRW36</t>
  </si>
  <si>
    <t>PANGKAL_PERJUANGAN</t>
  </si>
  <si>
    <t>KRW18</t>
  </si>
  <si>
    <t>TEMPURAN</t>
  </si>
  <si>
    <t>CKP03A</t>
  </si>
  <si>
    <t>PULOJAYA</t>
  </si>
  <si>
    <t>KRW23B</t>
  </si>
  <si>
    <t>KARAWANG_WETAN</t>
  </si>
  <si>
    <t>KRW21</t>
  </si>
  <si>
    <t>CIBUAYA</t>
  </si>
  <si>
    <t>KRW03A</t>
  </si>
  <si>
    <t>LOJI_2</t>
  </si>
  <si>
    <t>KRW24</t>
  </si>
  <si>
    <t>DC_KOSAMBI</t>
  </si>
  <si>
    <t>KRW12</t>
  </si>
  <si>
    <t>CIAMPEL</t>
  </si>
  <si>
    <t>KRW22C</t>
  </si>
  <si>
    <t>NAGASARI_3</t>
  </si>
  <si>
    <t>KRW38</t>
  </si>
  <si>
    <t>TELUK_JAMBE_BARAT</t>
  </si>
  <si>
    <t>KRW25</t>
  </si>
  <si>
    <t>DC_MAJA</t>
  </si>
  <si>
    <t>KRW20F</t>
  </si>
  <si>
    <t>KRW22</t>
  </si>
  <si>
    <t>DC_GALUH_MAS</t>
  </si>
  <si>
    <t>KRW02B</t>
  </si>
  <si>
    <t>SUKAHARJA_KRW</t>
  </si>
  <si>
    <t>KRW16</t>
  </si>
  <si>
    <t>BATUJAYA</t>
  </si>
  <si>
    <t>KRW17A</t>
  </si>
  <si>
    <t>KRW09</t>
  </si>
  <si>
    <t>TELAGASARI</t>
  </si>
  <si>
    <t>CKP02</t>
  </si>
  <si>
    <t>DAUWAN_T</t>
  </si>
  <si>
    <t>KRW11</t>
  </si>
  <si>
    <t>CKM_CITY</t>
  </si>
  <si>
    <t>NGP11</t>
  </si>
  <si>
    <t>DC_BATULAYANG</t>
  </si>
  <si>
    <t>NGP04</t>
  </si>
  <si>
    <t>CIKAMUNING</t>
  </si>
  <si>
    <t>NGP05B</t>
  </si>
  <si>
    <t>NGP09A</t>
  </si>
  <si>
    <t>NGP16</t>
  </si>
  <si>
    <t>CIPONGKOR</t>
  </si>
  <si>
    <t>NGP27</t>
  </si>
  <si>
    <t>SIRNAJAYA</t>
  </si>
  <si>
    <t>NGP08</t>
  </si>
  <si>
    <t>DC_LEMBANG</t>
  </si>
  <si>
    <t>NGP13</t>
  </si>
  <si>
    <t>DC_PADALARANG</t>
  </si>
  <si>
    <t>NGP10</t>
  </si>
  <si>
    <t>CISARUA</t>
  </si>
  <si>
    <t>NGP02E</t>
  </si>
  <si>
    <t>NGP07A</t>
  </si>
  <si>
    <t>BDO32</t>
  </si>
  <si>
    <t>CIPATAT</t>
  </si>
  <si>
    <t>NGP11B</t>
  </si>
  <si>
    <t>CITAPEN</t>
  </si>
  <si>
    <t>NGP16B</t>
  </si>
  <si>
    <t>NGP14</t>
  </si>
  <si>
    <t>DC_NGAMPRAH</t>
  </si>
  <si>
    <t>BJA02</t>
  </si>
  <si>
    <t>BANJAR_PATROMAN</t>
  </si>
  <si>
    <t>PGR01C</t>
  </si>
  <si>
    <t>BJA02B</t>
  </si>
  <si>
    <t>LANGENSARI_3</t>
  </si>
  <si>
    <t>PGR04B</t>
  </si>
  <si>
    <t>CMI01</t>
  </si>
  <si>
    <t>CIAMIS</t>
  </si>
  <si>
    <t>CMI01B</t>
  </si>
  <si>
    <t>BJA01C</t>
  </si>
  <si>
    <t>PARUNGLESANG_3</t>
  </si>
  <si>
    <t>CMI04</t>
  </si>
  <si>
    <t>PANUMBANGAN</t>
  </si>
  <si>
    <t>CMI02</t>
  </si>
  <si>
    <t>SINDANGKASIH</t>
  </si>
  <si>
    <t>CMI12</t>
  </si>
  <si>
    <t>WINDURAJA</t>
  </si>
  <si>
    <t>CMI13C</t>
  </si>
  <si>
    <t>BJA04A</t>
  </si>
  <si>
    <t>CMI05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</si>
  <si>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</si>
  <si>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</si>
  <si>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</si>
  <si>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</si>
  <si>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</si>
  <si>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</si>
  <si>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</si>
  <si>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</si>
  <si>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</si>
  <si>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</si>
  <si>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</si>
  <si>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</si>
  <si>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</si>
  <si>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</si>
  <si>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</si>
  <si>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</si>
  <si>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</si>
  <si>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SMI03</t>
  </si>
  <si>
    <t>SUKARAJA</t>
  </si>
  <si>
    <t>SMI14</t>
  </si>
  <si>
    <t>DC_CITAMIANG</t>
  </si>
  <si>
    <t>SMI26</t>
  </si>
  <si>
    <t>DC_PONDOKASO_LANDEUH</t>
  </si>
  <si>
    <t>SMI17B</t>
  </si>
  <si>
    <t>SMI06</t>
  </si>
  <si>
    <t>CICANTAYAN</t>
  </si>
  <si>
    <t>SMI02A</t>
  </si>
  <si>
    <t>SMI02</t>
  </si>
  <si>
    <t>CIBADAK</t>
  </si>
  <si>
    <t>PER06C</t>
  </si>
  <si>
    <t>SMI29B</t>
  </si>
  <si>
    <t>SMI28</t>
  </si>
  <si>
    <t>DC_BOJONG_KEMBAR</t>
  </si>
  <si>
    <t>SMI09B</t>
  </si>
  <si>
    <t>SMI23</t>
  </si>
  <si>
    <t>DC_CIKOLE</t>
  </si>
  <si>
    <t>SMI15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</si>
  <si>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</si>
  <si>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</si>
  <si>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</si>
  <si>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</si>
  <si>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</si>
  <si>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</si>
  <si>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</si>
  <si>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</si>
  <si>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</si>
  <si>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</si>
  <si>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</si>
  <si>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</si>
  <si>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</si>
  <si>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SMI19</t>
  </si>
  <si>
    <t>DC_CISAAT</t>
  </si>
  <si>
    <t>SMI35A</t>
  </si>
  <si>
    <t>SMI20A</t>
  </si>
  <si>
    <t>SBG27</t>
  </si>
  <si>
    <t>TANGGULUN_BARAT_2</t>
  </si>
  <si>
    <t>SBG16A</t>
  </si>
  <si>
    <t>SBG10A</t>
  </si>
  <si>
    <t>GEMBOR_4</t>
  </si>
  <si>
    <t>SBG03A</t>
  </si>
  <si>
    <t>SUKAMANDIJAYA_2</t>
  </si>
  <si>
    <t>SBG14B</t>
  </si>
  <si>
    <t>PUSAKARATU_4</t>
  </si>
  <si>
    <t>SBG30</t>
  </si>
  <si>
    <t>KALIANGSANA_2</t>
  </si>
  <si>
    <t>SBG01B</t>
  </si>
  <si>
    <t>SBG18B</t>
  </si>
  <si>
    <t>LENGKONGJAYA_2</t>
  </si>
  <si>
    <t>SBG21B</t>
  </si>
  <si>
    <t>SBG29A</t>
  </si>
  <si>
    <t>SBG08C</t>
  </si>
  <si>
    <t>SBG04A</t>
  </si>
  <si>
    <t>CIBOGO_SBG</t>
  </si>
  <si>
    <t>SBG15A</t>
  </si>
  <si>
    <t>SOKLAT_4</t>
  </si>
  <si>
    <t>SBG12B</t>
  </si>
  <si>
    <t>PATOKBEUSI_2</t>
  </si>
  <si>
    <t>SBG19A</t>
  </si>
  <si>
    <t>CISALAK_4</t>
  </si>
  <si>
    <t>SBG20A</t>
  </si>
  <si>
    <t>SUKARESMI_3</t>
  </si>
  <si>
    <t>SBG27A</t>
  </si>
  <si>
    <t>CJR28</t>
  </si>
  <si>
    <t>CIEUNDEUR</t>
  </si>
  <si>
    <t>CJR22A</t>
  </si>
  <si>
    <t>CJR16B</t>
  </si>
  <si>
    <t>CJR06</t>
  </si>
  <si>
    <t>CIRANJANG</t>
  </si>
  <si>
    <t>CJR26B</t>
  </si>
  <si>
    <t>CJR09B</t>
  </si>
  <si>
    <t>CJR13B</t>
  </si>
  <si>
    <t>CJR32A</t>
  </si>
  <si>
    <t>CILAKU</t>
  </si>
  <si>
    <t>CJR06A</t>
  </si>
  <si>
    <t>CJR04A</t>
  </si>
  <si>
    <t>CJR19</t>
  </si>
  <si>
    <t>DC_SOLOKPANDAN</t>
  </si>
  <si>
    <t>CJR17A</t>
  </si>
  <si>
    <t>CJR14B</t>
  </si>
  <si>
    <t>CJR11</t>
  </si>
  <si>
    <t>SADAMAYA</t>
  </si>
  <si>
    <t>CJR12</t>
  </si>
  <si>
    <t>MUKA</t>
  </si>
  <si>
    <t>CJR03</t>
  </si>
  <si>
    <t>CIPANAS</t>
  </si>
  <si>
    <t>CJR25B</t>
  </si>
  <si>
    <t>PACET_CJR_2</t>
  </si>
  <si>
    <t>CJR18C</t>
  </si>
  <si>
    <t>CJR07B</t>
  </si>
  <si>
    <t>PWK05B</t>
  </si>
  <si>
    <t>KRW37</t>
  </si>
  <si>
    <t>JATISARI_BARU</t>
  </si>
  <si>
    <t>PWK01B</t>
  </si>
  <si>
    <t>KRW39</t>
  </si>
  <si>
    <t>PASAR_PERMAI</t>
  </si>
  <si>
    <t>KRW14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</si>
  <si>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</si>
  <si>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</si>
  <si>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</si>
  <si>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</si>
  <si>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</si>
  <si>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</si>
  <si>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</si>
  <si>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</si>
  <si>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</si>
  <si>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</si>
  <si>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KRW20</t>
  </si>
  <si>
    <t>DC_KOTABARU</t>
  </si>
  <si>
    <t>KRW28B</t>
  </si>
  <si>
    <t>PWK07D</t>
  </si>
  <si>
    <t>PWK15M</t>
  </si>
  <si>
    <t>TSK05</t>
  </si>
  <si>
    <t>MANONJAYA</t>
  </si>
  <si>
    <t>SIN03A</t>
  </si>
  <si>
    <t>SIN07A</t>
  </si>
  <si>
    <t>SIN11A</t>
  </si>
  <si>
    <t>TARAJU_2</t>
  </si>
  <si>
    <t>TSK03E</t>
  </si>
  <si>
    <t>TSK08</t>
  </si>
  <si>
    <t>KAWALU</t>
  </si>
  <si>
    <t>SIN09</t>
  </si>
  <si>
    <t>DC_KAMASAN</t>
  </si>
  <si>
    <t>TSK15</t>
  </si>
  <si>
    <t>TAMANSARI</t>
  </si>
  <si>
    <t>SIN02</t>
  </si>
  <si>
    <t>CIKATOMAS</t>
  </si>
  <si>
    <t>TSK02</t>
  </si>
  <si>
    <t>SINGAPARNA</t>
  </si>
  <si>
    <t>SIN05A</t>
  </si>
  <si>
    <t>SALAWU_2</t>
  </si>
  <si>
    <t>TSK01</t>
  </si>
  <si>
    <t>TASIKMALAYA</t>
  </si>
  <si>
    <t>TSK19</t>
  </si>
  <si>
    <t>INDIHIANG_2</t>
  </si>
  <si>
    <t>SIN14</t>
  </si>
  <si>
    <t>SINDANGRERET</t>
  </si>
  <si>
    <t>TSK06C</t>
  </si>
  <si>
    <t>CIPEDES_4</t>
  </si>
  <si>
    <t>SIN31</t>
  </si>
  <si>
    <t>SIN29B</t>
  </si>
  <si>
    <t>SIN20</t>
  </si>
  <si>
    <t>TSK24</t>
  </si>
  <si>
    <t>CIBEUREUM_2</t>
  </si>
  <si>
    <t>SIN13</t>
  </si>
  <si>
    <t>SUKAMANTRI_CIAWI</t>
  </si>
  <si>
    <t>TSK13</t>
  </si>
  <si>
    <t>DC_ARGASARI</t>
  </si>
  <si>
    <t>SIN26A</t>
  </si>
  <si>
    <t>SOG49</t>
  </si>
  <si>
    <t>CIGANITRI</t>
  </si>
  <si>
    <t>SOG17D</t>
  </si>
  <si>
    <t>RANCAMANYAR_3</t>
  </si>
  <si>
    <t>BDO97</t>
  </si>
  <si>
    <t>DC_SAMOJA</t>
  </si>
  <si>
    <t>BDO24</t>
  </si>
  <si>
    <t>BEC</t>
  </si>
  <si>
    <t>BDO98</t>
  </si>
  <si>
    <t>DC_ANTAPANI_WETAN</t>
  </si>
  <si>
    <t>SOG07A</t>
  </si>
  <si>
    <t>SOG26</t>
  </si>
  <si>
    <t>DC_BALEENDAH</t>
  </si>
  <si>
    <t>SOG27</t>
  </si>
  <si>
    <t>DC_MAJALAYA</t>
  </si>
  <si>
    <t>SOG05A</t>
  </si>
  <si>
    <t>SOG22</t>
  </si>
  <si>
    <t>PACET</t>
  </si>
  <si>
    <t>BDO88</t>
  </si>
  <si>
    <t>DC_BURANGRANG</t>
  </si>
  <si>
    <t>SOG34</t>
  </si>
  <si>
    <t>DC_CIJAGRA</t>
  </si>
  <si>
    <t>BDO01A</t>
  </si>
  <si>
    <t>DC_BINONG</t>
  </si>
  <si>
    <t>BDO21A</t>
  </si>
  <si>
    <t>PARAKAN_SAAT</t>
  </si>
  <si>
    <t>SOG03A</t>
  </si>
  <si>
    <t>SERANGMEKAR_2</t>
  </si>
  <si>
    <t>KNG10</t>
  </si>
  <si>
    <t>CIRENDANG</t>
  </si>
  <si>
    <t>KNG28</t>
  </si>
  <si>
    <t>KOJENGKANG</t>
  </si>
  <si>
    <t>KNG04</t>
  </si>
  <si>
    <t>KADUGEDE</t>
  </si>
  <si>
    <t>KNG18</t>
  </si>
  <si>
    <t>KNG03A</t>
  </si>
  <si>
    <t>KNG11</t>
  </si>
  <si>
    <t>INDANGKERTA</t>
  </si>
  <si>
    <t>KNG26</t>
  </si>
  <si>
    <t>KNG07</t>
  </si>
  <si>
    <t>DC_PANAWUAN</t>
  </si>
  <si>
    <t>SOG12E</t>
  </si>
  <si>
    <t>BDO99</t>
  </si>
  <si>
    <t>DC_RANCASARI</t>
  </si>
  <si>
    <t>BDO89</t>
  </si>
  <si>
    <t>DC_CIBIRU</t>
  </si>
  <si>
    <t>SOG02C</t>
  </si>
  <si>
    <t>SOG13C</t>
  </si>
  <si>
    <t>BDO93</t>
  </si>
  <si>
    <t>DC_MARGACINTA</t>
  </si>
  <si>
    <t>SOG23</t>
  </si>
  <si>
    <t>DC_PANYAWANGAN</t>
  </si>
  <si>
    <t>SOG11E</t>
  </si>
  <si>
    <t>SOG33</t>
  </si>
  <si>
    <t>DC_PEUNDEUY</t>
  </si>
  <si>
    <t>BDO05A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</si>
  <si>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</si>
  <si>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</si>
  <si>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</si>
  <si>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</si>
  <si>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</si>
  <si>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</si>
  <si>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</si>
  <si>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</si>
  <si>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</si>
  <si>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</si>
  <si>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</si>
  <si>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</si>
  <si>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</si>
  <si>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SMB11</t>
  </si>
  <si>
    <t>DC_CIREBON_BARAT</t>
  </si>
  <si>
    <t>SMB03C</t>
  </si>
  <si>
    <t>SMB28C</t>
  </si>
  <si>
    <t>SOG04C</t>
  </si>
  <si>
    <t>Cibeet</t>
  </si>
  <si>
    <t>SMI15A</t>
  </si>
  <si>
    <t>PER16</t>
  </si>
  <si>
    <t>Cimanggu_Per</t>
  </si>
  <si>
    <t>PER03A</t>
  </si>
  <si>
    <t>Cikangkung</t>
  </si>
  <si>
    <t>CJR11A</t>
  </si>
  <si>
    <t>TAKOKAK</t>
  </si>
  <si>
    <t>SEMARANG三宝垄</t>
  </si>
  <si>
    <t>AGENT17</t>
  </si>
  <si>
    <t>BJN01</t>
  </si>
  <si>
    <t>BANJARNEGARA</t>
  </si>
  <si>
    <t>BJN02</t>
  </si>
  <si>
    <t>KLAMPOK</t>
  </si>
  <si>
    <t>BJN03</t>
  </si>
  <si>
    <t>KARANG_KOBAR</t>
  </si>
  <si>
    <t>BJN06</t>
  </si>
  <si>
    <t>BAWANG</t>
  </si>
  <si>
    <t>BJN07</t>
  </si>
  <si>
    <t>WANADADI</t>
  </si>
  <si>
    <t>BJN09</t>
  </si>
  <si>
    <t>SIGALUH</t>
  </si>
  <si>
    <t>BJN06B</t>
  </si>
  <si>
    <t>PUNGGELAN01</t>
  </si>
  <si>
    <t>BJN13A</t>
  </si>
  <si>
    <t>MANDIRAJA01</t>
  </si>
  <si>
    <t>BJN16</t>
  </si>
  <si>
    <t>PEJAWARAN</t>
  </si>
  <si>
    <t>PKL02</t>
  </si>
  <si>
    <t>KAJEN</t>
  </si>
  <si>
    <t>PKL06</t>
  </si>
  <si>
    <t>BOJONG</t>
  </si>
  <si>
    <t>PKL13</t>
  </si>
  <si>
    <t>KARANGSARI_KAJEN</t>
  </si>
  <si>
    <t>PKL14</t>
  </si>
  <si>
    <t>DORO</t>
  </si>
  <si>
    <t>PKL22</t>
  </si>
  <si>
    <t>PANINGGARAN</t>
  </si>
  <si>
    <t>KJN01</t>
  </si>
  <si>
    <t>TIRTO01</t>
  </si>
  <si>
    <t>KJN09</t>
  </si>
  <si>
    <t>KESESI01</t>
  </si>
  <si>
    <t>KJN10</t>
  </si>
  <si>
    <t>WONOPRINGGO01</t>
  </si>
  <si>
    <t>KJN11</t>
  </si>
  <si>
    <t>KEDUNGWUNI01</t>
  </si>
  <si>
    <t>KJN12</t>
  </si>
  <si>
    <t>KARANGDADAP01</t>
  </si>
  <si>
    <t>TNU01</t>
  </si>
  <si>
    <t>TEMANGGUNG</t>
  </si>
  <si>
    <t>TNU05</t>
  </si>
  <si>
    <t>NGADIREJO</t>
  </si>
  <si>
    <t>TNU09</t>
  </si>
  <si>
    <t>CANDIROTO</t>
  </si>
  <si>
    <t>TNU02</t>
  </si>
  <si>
    <t>PARAKAN</t>
  </si>
  <si>
    <t>TNU06</t>
  </si>
  <si>
    <t>KRANGGAN</t>
  </si>
  <si>
    <t>TNU07</t>
  </si>
  <si>
    <t>KEDU</t>
  </si>
  <si>
    <t>TNU08</t>
  </si>
  <si>
    <t>WADAS</t>
  </si>
  <si>
    <t>TNU11</t>
  </si>
  <si>
    <t>PRINGSURAT_TIMUR</t>
  </si>
  <si>
    <t>BLORA</t>
  </si>
  <si>
    <t>BOL02</t>
  </si>
  <si>
    <t>NGAWEN</t>
  </si>
  <si>
    <t>BOL04</t>
  </si>
  <si>
    <t>JEPON</t>
  </si>
  <si>
    <t>BOL05</t>
  </si>
  <si>
    <t>KUNDURAN</t>
  </si>
  <si>
    <t>CEU01</t>
  </si>
  <si>
    <t>CEPU</t>
  </si>
  <si>
    <t>CEU02</t>
  </si>
  <si>
    <t>RANDUBLATUNG</t>
  </si>
  <si>
    <t>BOL06</t>
  </si>
  <si>
    <t>KEDUNGTUBAN</t>
  </si>
  <si>
    <t>BOL07</t>
  </si>
  <si>
    <t>TUNJUNGAN</t>
  </si>
  <si>
    <t>BOL08</t>
  </si>
  <si>
    <t>JATI_BLORA</t>
  </si>
  <si>
    <t>BOL09</t>
  </si>
  <si>
    <t>SAMBONG</t>
  </si>
  <si>
    <t>UNG07</t>
  </si>
  <si>
    <t>SUMOWONO</t>
  </si>
  <si>
    <t>AMB01</t>
  </si>
  <si>
    <t>AMBARAWA</t>
  </si>
  <si>
    <t>UNG01</t>
  </si>
  <si>
    <t>UNGARAN</t>
  </si>
  <si>
    <t>UNG02</t>
  </si>
  <si>
    <t>BAWEN</t>
  </si>
  <si>
    <t>UNG05</t>
  </si>
  <si>
    <t>BERGAS</t>
  </si>
  <si>
    <t>UNG09</t>
  </si>
  <si>
    <t>BANYUBIRU</t>
  </si>
  <si>
    <t>UNG10</t>
  </si>
  <si>
    <t>CANDIREJO</t>
  </si>
  <si>
    <t>UNG11</t>
  </si>
  <si>
    <t>PRINGAPUS</t>
  </si>
  <si>
    <t>SLT01</t>
  </si>
  <si>
    <t>SALATIGA</t>
  </si>
  <si>
    <t>SLT02</t>
  </si>
  <si>
    <t>SURUH</t>
  </si>
  <si>
    <t>SLT03</t>
  </si>
  <si>
    <t>BRINGIN</t>
  </si>
  <si>
    <t>SLT05</t>
  </si>
  <si>
    <t>TINGKIR</t>
  </si>
  <si>
    <t>SLT06</t>
  </si>
  <si>
    <t>TENGARAN</t>
  </si>
  <si>
    <t>PWO02</t>
  </si>
  <si>
    <t>AJIBARANG</t>
  </si>
  <si>
    <t>PWO03</t>
  </si>
  <si>
    <t>BANYUMAS</t>
  </si>
  <si>
    <t>PWO04</t>
  </si>
  <si>
    <t>PATIKRAJA</t>
  </si>
  <si>
    <t>PWO05</t>
  </si>
  <si>
    <t>SUMPIUH</t>
  </si>
  <si>
    <t>PWO06</t>
  </si>
  <si>
    <t>WANGON</t>
  </si>
  <si>
    <t>PWO07</t>
  </si>
  <si>
    <t>KEMBARAN</t>
  </si>
  <si>
    <t>PWO08</t>
  </si>
  <si>
    <t>KARANGLEWAS</t>
  </si>
  <si>
    <t>PWO11</t>
  </si>
  <si>
    <t>CILONGOK</t>
  </si>
  <si>
    <t>PWO13</t>
  </si>
  <si>
    <t>RAWALO</t>
  </si>
  <si>
    <t>PWO14</t>
  </si>
  <si>
    <t>SOMAGEDE</t>
  </si>
  <si>
    <t>PWO16</t>
  </si>
  <si>
    <t>PURWOKERTO_UTARA</t>
  </si>
  <si>
    <t>PWO18</t>
  </si>
  <si>
    <t>PEKUNCEN</t>
  </si>
  <si>
    <t>PWO10B</t>
  </si>
  <si>
    <t>SUMBANG01</t>
  </si>
  <si>
    <t>PWO27A</t>
  </si>
  <si>
    <t>KEMRANJEN01</t>
  </si>
  <si>
    <t>PDD08</t>
  </si>
  <si>
    <t>KARANGRAYUNG</t>
  </si>
  <si>
    <t>PDD01</t>
  </si>
  <si>
    <t>PURWODADI</t>
  </si>
  <si>
    <t>PDD02</t>
  </si>
  <si>
    <t>GODONG</t>
  </si>
  <si>
    <t>PDD03</t>
  </si>
  <si>
    <t>WIROSARI</t>
  </si>
  <si>
    <t>PDD04</t>
  </si>
  <si>
    <t>GUBUG</t>
  </si>
  <si>
    <t>PDD06</t>
  </si>
  <si>
    <t>KRADENAN</t>
  </si>
  <si>
    <t>PDD09</t>
  </si>
  <si>
    <t>GROBOGAN</t>
  </si>
  <si>
    <t>PDD10</t>
  </si>
  <si>
    <t>TEGOWANU</t>
  </si>
  <si>
    <t>PDD11</t>
  </si>
  <si>
    <t>PULOKULON</t>
  </si>
  <si>
    <t>PDD12</t>
  </si>
  <si>
    <t>PENAWANGAN</t>
  </si>
  <si>
    <t>PDD09B</t>
  </si>
  <si>
    <t>TANGGUNGHARJO01</t>
  </si>
  <si>
    <t>PDD02A</t>
  </si>
  <si>
    <t>GEYER</t>
  </si>
  <si>
    <t>KNL08</t>
  </si>
  <si>
    <t>GEMUH</t>
  </si>
  <si>
    <t>KNL01</t>
  </si>
  <si>
    <t>KENDAL</t>
  </si>
  <si>
    <t>KNL02</t>
  </si>
  <si>
    <t>WELERI</t>
  </si>
  <si>
    <t>KNL03</t>
  </si>
  <si>
    <t>BOJA</t>
  </si>
  <si>
    <t>KNL04</t>
  </si>
  <si>
    <t>SUKOREJO</t>
  </si>
  <si>
    <t>KNL05</t>
  </si>
  <si>
    <t>KALIWUNGU</t>
  </si>
  <si>
    <t>KNL09</t>
  </si>
  <si>
    <t>BRANGSONG</t>
  </si>
  <si>
    <t>KNL10</t>
  </si>
  <si>
    <t>TAMPINGAN</t>
  </si>
  <si>
    <t>KNL11</t>
  </si>
  <si>
    <t>PAGERUYUNG</t>
  </si>
  <si>
    <t>KDS10</t>
  </si>
  <si>
    <t>MEJOBO</t>
  </si>
  <si>
    <t>KDS01</t>
  </si>
  <si>
    <t>KUDUS</t>
  </si>
  <si>
    <t>KDS02</t>
  </si>
  <si>
    <t>JEKULO</t>
  </si>
  <si>
    <t>KDS03</t>
  </si>
  <si>
    <t>JATI</t>
  </si>
  <si>
    <t>KDS05</t>
  </si>
  <si>
    <t>DAWE</t>
  </si>
  <si>
    <t>KDS06</t>
  </si>
  <si>
    <t>UNDAAN</t>
  </si>
  <si>
    <t>KDS11</t>
  </si>
  <si>
    <t>KALIWUNGU_KUDUS</t>
  </si>
  <si>
    <t>KDS12</t>
  </si>
  <si>
    <t>GEBOG</t>
  </si>
  <si>
    <t>KDS07A</t>
  </si>
  <si>
    <t>REJOSARI_KUDUS</t>
  </si>
  <si>
    <t>JPR11</t>
  </si>
  <si>
    <t>KEDUNG</t>
  </si>
  <si>
    <t>JPR01</t>
  </si>
  <si>
    <t>JEPARA</t>
  </si>
  <si>
    <t>JPR02</t>
  </si>
  <si>
    <t>BANGSRI</t>
  </si>
  <si>
    <t>JPR03</t>
  </si>
  <si>
    <t>PECANGAAN</t>
  </si>
  <si>
    <t>JPR04</t>
  </si>
  <si>
    <t>WONOREJO</t>
  </si>
  <si>
    <t>JPR05</t>
  </si>
  <si>
    <t>MAYONG</t>
  </si>
  <si>
    <t>JPR06</t>
  </si>
  <si>
    <t>TAHUNAN</t>
  </si>
  <si>
    <t>JPR07</t>
  </si>
  <si>
    <t>KELET</t>
  </si>
  <si>
    <t>JPR08</t>
  </si>
  <si>
    <t>WELAHAN</t>
  </si>
  <si>
    <t>JPR10</t>
  </si>
  <si>
    <t>KALINYAMATAN</t>
  </si>
  <si>
    <t>JPR12</t>
  </si>
  <si>
    <t>SENENAN</t>
  </si>
  <si>
    <t>JPR11A</t>
  </si>
  <si>
    <t>NALUMSARI</t>
  </si>
  <si>
    <t>BGG05</t>
  </si>
  <si>
    <t>TULIS</t>
  </si>
  <si>
    <t>BGG06</t>
  </si>
  <si>
    <t>WARUNGASEM</t>
  </si>
  <si>
    <t>BGG08</t>
  </si>
  <si>
    <t>REBAN</t>
  </si>
  <si>
    <t>BGG09</t>
  </si>
  <si>
    <t>GRINGSING_LAMA</t>
  </si>
  <si>
    <t>BGG10</t>
  </si>
  <si>
    <t>BATANG_UTARA</t>
  </si>
  <si>
    <t>BGG16</t>
  </si>
  <si>
    <t>BATANG01</t>
  </si>
  <si>
    <t>BGG17</t>
  </si>
  <si>
    <t>BANDAR01</t>
  </si>
  <si>
    <t>BGG18</t>
  </si>
  <si>
    <t>LIMPUNG01</t>
  </si>
  <si>
    <t>BGG19</t>
  </si>
  <si>
    <t>SUBAH01</t>
  </si>
  <si>
    <t>BGG06A</t>
  </si>
  <si>
    <t>TERSONO</t>
  </si>
  <si>
    <t>BGG12B</t>
  </si>
  <si>
    <t>BLADO01</t>
  </si>
  <si>
    <t>PKL01</t>
  </si>
  <si>
    <t>PEKALONGAN</t>
  </si>
  <si>
    <t>PKL04</t>
  </si>
  <si>
    <t>WIRADESA</t>
  </si>
  <si>
    <t>PKL05</t>
  </si>
  <si>
    <t>BUARAN</t>
  </si>
  <si>
    <t>PKL18</t>
  </si>
  <si>
    <t>JATILONDO</t>
  </si>
  <si>
    <t>PKL21</t>
  </si>
  <si>
    <t>WONOKERTO</t>
  </si>
  <si>
    <t>PKL07</t>
  </si>
  <si>
    <t>KLEGO</t>
  </si>
  <si>
    <t>PKL09</t>
  </si>
  <si>
    <t>MEDONO</t>
  </si>
  <si>
    <t>PKL11</t>
  </si>
  <si>
    <t>KURIPAN</t>
  </si>
  <si>
    <t>PKL03A</t>
  </si>
  <si>
    <t>PANJANG01</t>
  </si>
  <si>
    <t>SRG05</t>
  </si>
  <si>
    <t>GUNUNG_PATI</t>
  </si>
  <si>
    <t>SRG07</t>
  </si>
  <si>
    <t>TUGU</t>
  </si>
  <si>
    <t>SRG08</t>
  </si>
  <si>
    <t>MIJEN</t>
  </si>
  <si>
    <t>SRG27</t>
  </si>
  <si>
    <t>PLALANGAN</t>
  </si>
  <si>
    <t>SRG30</t>
  </si>
  <si>
    <t>BRINGIN_SEMARANG</t>
  </si>
  <si>
    <t>SRG56</t>
  </si>
  <si>
    <t>SILAYUR</t>
  </si>
  <si>
    <t>SRG12</t>
  </si>
  <si>
    <t>SEMARANG_TENGAH</t>
  </si>
  <si>
    <t>SRG11</t>
  </si>
  <si>
    <t>HASANUDIN</t>
  </si>
  <si>
    <t>SRG13</t>
  </si>
  <si>
    <t>ANJASMORO</t>
  </si>
  <si>
    <t>SRG59</t>
  </si>
  <si>
    <t>S_PARMAN</t>
  </si>
  <si>
    <t>SRG17</t>
  </si>
  <si>
    <t>SIMONGAN</t>
  </si>
  <si>
    <t>SRG03A</t>
  </si>
  <si>
    <t>GRAHAPADMA_01</t>
  </si>
  <si>
    <t>PTI01</t>
  </si>
  <si>
    <t>PATI</t>
  </si>
  <si>
    <t>PTI02</t>
  </si>
  <si>
    <t>JUWANA</t>
  </si>
  <si>
    <t>PTI03</t>
  </si>
  <si>
    <t>TAMBAKROMO</t>
  </si>
  <si>
    <t>PTI04</t>
  </si>
  <si>
    <t>MARGOYOSO</t>
  </si>
  <si>
    <t>PTI06</t>
  </si>
  <si>
    <t>TAYU</t>
  </si>
  <si>
    <t>PTI08</t>
  </si>
  <si>
    <t>JAKENAN</t>
  </si>
  <si>
    <t>PTI10</t>
  </si>
  <si>
    <t>KAYEN</t>
  </si>
  <si>
    <t>PTI11</t>
  </si>
  <si>
    <t>WEDARIJAKSA</t>
  </si>
  <si>
    <t>PTI12</t>
  </si>
  <si>
    <t>BATANGAN</t>
  </si>
  <si>
    <t>PTI13</t>
  </si>
  <si>
    <t>TLOGOWUNGU_PTI</t>
  </si>
  <si>
    <t>PTI14</t>
  </si>
  <si>
    <t>WINONG</t>
  </si>
  <si>
    <t>PTI15</t>
  </si>
  <si>
    <t>DUKUHSETI</t>
  </si>
  <si>
    <t>PTI16</t>
  </si>
  <si>
    <t>PATI_KIDUL</t>
  </si>
  <si>
    <t>PTI17</t>
  </si>
  <si>
    <t>SUKOLILO</t>
  </si>
  <si>
    <t>PTI18</t>
  </si>
  <si>
    <t>TRANGKIL</t>
  </si>
  <si>
    <t>PTI10A</t>
  </si>
  <si>
    <t>GABUS</t>
  </si>
  <si>
    <t>PTI14A</t>
  </si>
  <si>
    <t>CLUWAK</t>
  </si>
  <si>
    <t>PTI03A</t>
  </si>
  <si>
    <t>JUWANA_TIMUR</t>
  </si>
  <si>
    <t>RMB01</t>
  </si>
  <si>
    <t>REMBANG</t>
  </si>
  <si>
    <t>RMB02</t>
  </si>
  <si>
    <t>LASEM</t>
  </si>
  <si>
    <t>RMB03</t>
  </si>
  <si>
    <t>KRAGAN</t>
  </si>
  <si>
    <t>RMB06</t>
  </si>
  <si>
    <t>PAMOTAN</t>
  </si>
  <si>
    <t>RMB07</t>
  </si>
  <si>
    <t>SEDAN</t>
  </si>
  <si>
    <t>RMB08</t>
  </si>
  <si>
    <t>BULU</t>
  </si>
  <si>
    <t>RMB09</t>
  </si>
  <si>
    <t>SLUKE</t>
  </si>
  <si>
    <t>RMB10</t>
  </si>
  <si>
    <t>SARANG</t>
  </si>
  <si>
    <t>RMB08A</t>
  </si>
  <si>
    <t>PANCUR</t>
  </si>
  <si>
    <t>SRG02</t>
  </si>
  <si>
    <t>BANYUMANIK</t>
  </si>
  <si>
    <t>SRG01</t>
  </si>
  <si>
    <t>SEMARANG</t>
  </si>
  <si>
    <t>SRG23</t>
  </si>
  <si>
    <t>TENTARA_PELAJAR</t>
  </si>
  <si>
    <t>SRG26</t>
  </si>
  <si>
    <t>SENDANGMULYO</t>
  </si>
  <si>
    <t>SRG64</t>
  </si>
  <si>
    <t>KETILENG_RAYA</t>
  </si>
  <si>
    <t>SRG65</t>
  </si>
  <si>
    <t>SUPRIYADI_FNC</t>
  </si>
  <si>
    <t>SRG66</t>
  </si>
  <si>
    <t>TLOGOSARI_FNC</t>
  </si>
  <si>
    <t>SRG68</t>
  </si>
  <si>
    <t>WOLTER_FNC</t>
  </si>
  <si>
    <t>SRG16</t>
  </si>
  <si>
    <t>SIDODADI</t>
  </si>
  <si>
    <t>SRG18</t>
  </si>
  <si>
    <t>GENUK</t>
  </si>
  <si>
    <t>PUR01</t>
  </si>
  <si>
    <t>PURBALINGGA</t>
  </si>
  <si>
    <t>PUR02</t>
  </si>
  <si>
    <t>BOBOTSARI</t>
  </si>
  <si>
    <t>PUR03</t>
  </si>
  <si>
    <t>KALIGONDANG</t>
  </si>
  <si>
    <t>PUR06</t>
  </si>
  <si>
    <t>BOJONGSARI</t>
  </si>
  <si>
    <t>PUR07</t>
  </si>
  <si>
    <t>SUMAMPIR</t>
  </si>
  <si>
    <t>PUR09</t>
  </si>
  <si>
    <t>PURBALINGGA_LOR</t>
  </si>
  <si>
    <t>PUR01B</t>
  </si>
  <si>
    <t>KEMANGKON01</t>
  </si>
  <si>
    <t>PUR13A</t>
  </si>
  <si>
    <t>KARANGREJA01</t>
  </si>
  <si>
    <t>WNB03</t>
  </si>
  <si>
    <t>MOJOTENGAH</t>
  </si>
  <si>
    <t>WNB08</t>
  </si>
  <si>
    <t>KEJAJAR</t>
  </si>
  <si>
    <t>WNB09</t>
  </si>
  <si>
    <t>KALIWIRO</t>
  </si>
  <si>
    <t>WNB12</t>
  </si>
  <si>
    <t>MADUKORO_01</t>
  </si>
  <si>
    <t>WNB06A</t>
  </si>
  <si>
    <t>SELOMERTO_01</t>
  </si>
  <si>
    <t>WNB13</t>
  </si>
  <si>
    <t>SAPURAN_01</t>
  </si>
  <si>
    <t>WNB11A</t>
  </si>
  <si>
    <t>KALIKAJAR</t>
  </si>
  <si>
    <t>SWI01</t>
  </si>
  <si>
    <t>SLAWI</t>
  </si>
  <si>
    <t>SWI03</t>
  </si>
  <si>
    <t>SURADADI</t>
  </si>
  <si>
    <t>SWI04</t>
  </si>
  <si>
    <t>BUMIJAWA</t>
  </si>
  <si>
    <t>SWI05</t>
  </si>
  <si>
    <t>SLAWI_KULON</t>
  </si>
  <si>
    <t>SWI06</t>
  </si>
  <si>
    <t>MARGASARI</t>
  </si>
  <si>
    <t>SWI07</t>
  </si>
  <si>
    <t>KRAMAT_SLAWI</t>
  </si>
  <si>
    <t>SWI08</t>
  </si>
  <si>
    <t>BALAPULANG</t>
  </si>
  <si>
    <t>SWI10</t>
  </si>
  <si>
    <t>TALANG</t>
  </si>
  <si>
    <t>SWI11</t>
  </si>
  <si>
    <t>TARUB</t>
  </si>
  <si>
    <t>SWI12</t>
  </si>
  <si>
    <t>DUKUHWARU</t>
  </si>
  <si>
    <t>SWI13</t>
  </si>
  <si>
    <t>KEDUNGBANTENG</t>
  </si>
  <si>
    <t>SWI09A</t>
  </si>
  <si>
    <t>BANDARSARI</t>
  </si>
  <si>
    <t>DMK07</t>
  </si>
  <si>
    <t>WONOSALAM</t>
  </si>
  <si>
    <t>DMK01</t>
  </si>
  <si>
    <t>DEMAK</t>
  </si>
  <si>
    <t>DMK02</t>
  </si>
  <si>
    <t>MRANGGEN</t>
  </si>
  <si>
    <t>DMK03</t>
  </si>
  <si>
    <t>GAJAH</t>
  </si>
  <si>
    <t>DMK06</t>
  </si>
  <si>
    <t>WEDUNG</t>
  </si>
  <si>
    <t>DMK09</t>
  </si>
  <si>
    <t>DEMPET</t>
  </si>
  <si>
    <t>DMK10</t>
  </si>
  <si>
    <t>SAYUNG</t>
  </si>
  <si>
    <t>DMK11</t>
  </si>
  <si>
    <t>BATURSARI</t>
  </si>
  <si>
    <t>DMK12</t>
  </si>
  <si>
    <t>GUNTUR</t>
  </si>
  <si>
    <t>DMK13</t>
  </si>
  <si>
    <t>BONANG</t>
  </si>
  <si>
    <t>DMK14</t>
  </si>
  <si>
    <t>KARANGANYAR</t>
  </si>
  <si>
    <t>BRB01</t>
  </si>
  <si>
    <t>BREBES</t>
  </si>
  <si>
    <t>BRB02</t>
  </si>
  <si>
    <t>BUMIAYU</t>
  </si>
  <si>
    <t>BRB03</t>
  </si>
  <si>
    <t>KETANGGUNGAN</t>
  </si>
  <si>
    <t>BRB04</t>
  </si>
  <si>
    <t>LOSARI</t>
  </si>
  <si>
    <t>BRB05</t>
  </si>
  <si>
    <t>JATIBARANG_KIDUL</t>
  </si>
  <si>
    <t>BRB07</t>
  </si>
  <si>
    <t>BULAKAMBA</t>
  </si>
  <si>
    <t>BRB08</t>
  </si>
  <si>
    <t>LARANGAN_BREBES</t>
  </si>
  <si>
    <t>BRB09</t>
  </si>
  <si>
    <t>WANASARI_BREBES</t>
  </si>
  <si>
    <t>BRB10</t>
  </si>
  <si>
    <t>BANJARHARJO</t>
  </si>
  <si>
    <t>BRB11</t>
  </si>
  <si>
    <t>TONJONG</t>
  </si>
  <si>
    <t>BRB12</t>
  </si>
  <si>
    <t>SALEM</t>
  </si>
  <si>
    <t>BRB13</t>
  </si>
  <si>
    <t>BANTARKAWUNG</t>
  </si>
  <si>
    <t>BRB14</t>
  </si>
  <si>
    <t>PAGUYANGAN</t>
  </si>
  <si>
    <t>BRB06A</t>
  </si>
  <si>
    <t>TANJUNG_BREBES</t>
  </si>
  <si>
    <t>BRB11B</t>
  </si>
  <si>
    <t>SIRAMPOG01</t>
  </si>
  <si>
    <t>PML01</t>
  </si>
  <si>
    <t>PEMALANG</t>
  </si>
  <si>
    <t>PML02</t>
  </si>
  <si>
    <t>RANDUDONGKAL</t>
  </si>
  <si>
    <t>PML03</t>
  </si>
  <si>
    <t>COMAL</t>
  </si>
  <si>
    <t>PML07</t>
  </si>
  <si>
    <t>AMBOKULON</t>
  </si>
  <si>
    <t>PML08</t>
  </si>
  <si>
    <t>KEBANGGAN</t>
  </si>
  <si>
    <t>PML09</t>
  </si>
  <si>
    <t>BANJARDAWA</t>
  </si>
  <si>
    <t>PML10</t>
  </si>
  <si>
    <t>PETARUKAN</t>
  </si>
  <si>
    <t>PML11</t>
  </si>
  <si>
    <t>BODEH</t>
  </si>
  <si>
    <t>PML12</t>
  </si>
  <si>
    <t>BELIK</t>
  </si>
  <si>
    <t>PML13</t>
  </si>
  <si>
    <t>WATUKUMPUL</t>
  </si>
  <si>
    <t>PML05A</t>
  </si>
  <si>
    <t>BANTARBOLANG</t>
  </si>
  <si>
    <t>PML03B</t>
  </si>
  <si>
    <t>MULYOHARJO01</t>
  </si>
  <si>
    <t>TGL01</t>
  </si>
  <si>
    <t>TEGAL</t>
  </si>
  <si>
    <t>TGL02</t>
  </si>
  <si>
    <t>MARGADANA</t>
  </si>
  <si>
    <t>TGL05</t>
  </si>
  <si>
    <t>TEGAL_BARAT</t>
  </si>
  <si>
    <t>TGL06</t>
  </si>
  <si>
    <t>DUKUHTURI</t>
  </si>
  <si>
    <t>PWO01</t>
  </si>
  <si>
    <t>PURWOKERTO</t>
  </si>
  <si>
    <t>PWO15</t>
  </si>
  <si>
    <t>KEBASEN</t>
  </si>
  <si>
    <t>SRG888</t>
  </si>
  <si>
    <t>SRG_SALES</t>
  </si>
  <si>
    <t>KNL03A</t>
  </si>
  <si>
    <t>PROTOMULYO</t>
  </si>
  <si>
    <t>SRG03</t>
  </si>
  <si>
    <t>NGALIYAN</t>
  </si>
  <si>
    <t>SRG62</t>
  </si>
  <si>
    <t>BSB_SEMARANG</t>
  </si>
  <si>
    <t>SRG09</t>
  </si>
  <si>
    <t>GAJAHMUNGKUR</t>
  </si>
  <si>
    <t>SRG37</t>
  </si>
  <si>
    <t>PANGGUNG_LOR</t>
  </si>
  <si>
    <t>Tutup</t>
  </si>
  <si>
    <t>PUDAKPAYUNG</t>
  </si>
  <si>
    <t>TEMBALANG</t>
  </si>
  <si>
    <t>BUGANGAN</t>
  </si>
  <si>
    <t>TGL03</t>
  </si>
  <si>
    <t>DEBONG</t>
  </si>
  <si>
    <t>YOGYAKARTA日惹</t>
  </si>
  <si>
    <t>AGENT18</t>
  </si>
  <si>
    <t>BTL01</t>
  </si>
  <si>
    <t>BANTUL</t>
  </si>
  <si>
    <t>BTL03</t>
  </si>
  <si>
    <t>KASIHAN</t>
  </si>
  <si>
    <t>BTL04</t>
  </si>
  <si>
    <t>SEWON</t>
  </si>
  <si>
    <t>BTL06</t>
  </si>
  <si>
    <t>DIRO</t>
  </si>
  <si>
    <t>BTL08</t>
  </si>
  <si>
    <t>GOSE</t>
  </si>
  <si>
    <t>BTL10</t>
  </si>
  <si>
    <t>PERWITA</t>
  </si>
  <si>
    <t>BTL11A</t>
  </si>
  <si>
    <t>TAMANAN</t>
  </si>
  <si>
    <t>BTL11B</t>
  </si>
  <si>
    <t>WONOCATUR</t>
  </si>
  <si>
    <t>BTL12A</t>
  </si>
  <si>
    <t>SITIMULYO</t>
  </si>
  <si>
    <t>BYL01</t>
  </si>
  <si>
    <t>BOYOLALI</t>
  </si>
  <si>
    <t>BYL02</t>
  </si>
  <si>
    <t>TERAS</t>
  </si>
  <si>
    <t>BYL03</t>
  </si>
  <si>
    <t>AMPEL</t>
  </si>
  <si>
    <t>BYL03A</t>
  </si>
  <si>
    <t>BYL04</t>
  </si>
  <si>
    <t>SIMO</t>
  </si>
  <si>
    <t>BYL04A</t>
  </si>
  <si>
    <t>BYL05</t>
  </si>
  <si>
    <t>NGEMPLAK</t>
  </si>
  <si>
    <t>BYL06</t>
  </si>
  <si>
    <t>PULISEN</t>
  </si>
  <si>
    <t>BYL07</t>
  </si>
  <si>
    <t>ANDONG</t>
  </si>
  <si>
    <t>BYL08</t>
  </si>
  <si>
    <t>SAWIT</t>
  </si>
  <si>
    <t>BYL09</t>
  </si>
  <si>
    <t>KARANGGEDE</t>
  </si>
  <si>
    <t>BYL12</t>
  </si>
  <si>
    <t>CLP01</t>
  </si>
  <si>
    <t>CILACAP</t>
  </si>
  <si>
    <t>CLP02</t>
  </si>
  <si>
    <t>MAJENANG</t>
  </si>
  <si>
    <t>CLP03</t>
  </si>
  <si>
    <t>KROYA</t>
  </si>
  <si>
    <t>CLP03A</t>
  </si>
  <si>
    <t>CLP04</t>
  </si>
  <si>
    <t>SIDAREJA</t>
  </si>
  <si>
    <t>CLP05</t>
  </si>
  <si>
    <t>ADIPALA</t>
  </si>
  <si>
    <t>CLP06</t>
  </si>
  <si>
    <t>KAWUNGANTEN</t>
  </si>
  <si>
    <t>CLP08</t>
  </si>
  <si>
    <t>CIMANGGU</t>
  </si>
  <si>
    <t>CLP09</t>
  </si>
  <si>
    <t>MERTASINGA</t>
  </si>
  <si>
    <t>CLP11</t>
  </si>
  <si>
    <t>SALIWANGI</t>
  </si>
  <si>
    <t>CLP11A</t>
  </si>
  <si>
    <t>NUSAWUNGU</t>
  </si>
  <si>
    <t>CLP13A</t>
  </si>
  <si>
    <t>CLP14</t>
  </si>
  <si>
    <t>WANAREJA</t>
  </si>
  <si>
    <t>JOG01</t>
  </si>
  <si>
    <t>YOGYAKARTA</t>
  </si>
  <si>
    <t>JOG02</t>
  </si>
  <si>
    <t>UMBULHARJO</t>
  </si>
  <si>
    <t>JOG03</t>
  </si>
  <si>
    <t>KATAMSO</t>
  </si>
  <si>
    <t>JOG04</t>
  </si>
  <si>
    <t>SURYOWIJAYAN</t>
  </si>
  <si>
    <t>JOG05</t>
  </si>
  <si>
    <t>GEDONG_KUNING</t>
  </si>
  <si>
    <t>JOG07</t>
  </si>
  <si>
    <t>GIWANGAN</t>
  </si>
  <si>
    <t>KAA02</t>
  </si>
  <si>
    <t>COLOMADU</t>
  </si>
  <si>
    <t>KAA03</t>
  </si>
  <si>
    <t>TASIKMADU</t>
  </si>
  <si>
    <t>KAA04</t>
  </si>
  <si>
    <t>GONDANGREJO</t>
  </si>
  <si>
    <t>KAA05</t>
  </si>
  <si>
    <t>KARANG_PANDAN</t>
  </si>
  <si>
    <t>KAA06</t>
  </si>
  <si>
    <t>MATESI</t>
  </si>
  <si>
    <t>KAA08</t>
  </si>
  <si>
    <t>BEJEN</t>
  </si>
  <si>
    <t>KAA10</t>
  </si>
  <si>
    <t>NGRINGO</t>
  </si>
  <si>
    <t>KAA11</t>
  </si>
  <si>
    <t>MOJOGEDANG</t>
  </si>
  <si>
    <t>KAA12</t>
  </si>
  <si>
    <t>TUGU_BOTO</t>
  </si>
  <si>
    <t>KAA14</t>
  </si>
  <si>
    <t>JUMAPOLO</t>
  </si>
  <si>
    <t>KAA15</t>
  </si>
  <si>
    <t>KEBAKKRAMAT</t>
  </si>
  <si>
    <t>KBM02</t>
  </si>
  <si>
    <t>GOMBONG</t>
  </si>
  <si>
    <t>KBM02A</t>
  </si>
  <si>
    <t>KBM03</t>
  </si>
  <si>
    <t>PREMBUN</t>
  </si>
  <si>
    <t>KBM03A</t>
  </si>
  <si>
    <t>KEBUMEN_KOTA</t>
  </si>
  <si>
    <t>KBM04</t>
  </si>
  <si>
    <t>AYAH</t>
  </si>
  <si>
    <t>KBM05</t>
  </si>
  <si>
    <t>PETANAHAN</t>
  </si>
  <si>
    <t>KBM06</t>
  </si>
  <si>
    <t>KUTOWINANGUN</t>
  </si>
  <si>
    <t>KBM08</t>
  </si>
  <si>
    <t>CANDI_KEBUMEN</t>
  </si>
  <si>
    <t>KBM17</t>
  </si>
  <si>
    <t>KLP01</t>
  </si>
  <si>
    <t>WATES</t>
  </si>
  <si>
    <t>KLP02</t>
  </si>
  <si>
    <t>SENTOLO</t>
  </si>
  <si>
    <t>KLP03</t>
  </si>
  <si>
    <t>KULONPROGO</t>
  </si>
  <si>
    <t>KLP04</t>
  </si>
  <si>
    <t>NANGGULAN</t>
  </si>
  <si>
    <t>KLT02</t>
  </si>
  <si>
    <t>KLATEN_SELATAN</t>
  </si>
  <si>
    <t>KLT03</t>
  </si>
  <si>
    <t>PRAMBANAN</t>
  </si>
  <si>
    <t>KLT04</t>
  </si>
  <si>
    <t>DELANGGU</t>
  </si>
  <si>
    <t>KLT05</t>
  </si>
  <si>
    <t>BELANG_WETAN</t>
  </si>
  <si>
    <t>KLT06</t>
  </si>
  <si>
    <t>PEDAN</t>
  </si>
  <si>
    <t>KLT07</t>
  </si>
  <si>
    <t>KLATEN_TENGAH</t>
  </si>
  <si>
    <t>KLT08</t>
  </si>
  <si>
    <t>KARANGDOWO</t>
  </si>
  <si>
    <t>KLT09</t>
  </si>
  <si>
    <t>DC_KLATEN</t>
  </si>
  <si>
    <t>KLT10</t>
  </si>
  <si>
    <t>MOJAYAN</t>
  </si>
  <si>
    <t>KLT11</t>
  </si>
  <si>
    <t>MAYUNGAN</t>
  </si>
  <si>
    <t>KLT15</t>
  </si>
  <si>
    <t>TULUNG</t>
  </si>
  <si>
    <t>KLT26</t>
  </si>
  <si>
    <t>MGL01</t>
  </si>
  <si>
    <t>MAGELANG</t>
  </si>
  <si>
    <t>MGL02</t>
  </si>
  <si>
    <t>KUPATAN</t>
  </si>
  <si>
    <t>MUG01</t>
  </si>
  <si>
    <t>MUNGKID</t>
  </si>
  <si>
    <t>MUG02</t>
  </si>
  <si>
    <t>GRABAG</t>
  </si>
  <si>
    <t>MUG03</t>
  </si>
  <si>
    <t>SALAM</t>
  </si>
  <si>
    <t>MUG04</t>
  </si>
  <si>
    <t>SECANG</t>
  </si>
  <si>
    <t>MUG05</t>
  </si>
  <si>
    <t>MERTOYUDAN</t>
  </si>
  <si>
    <t>MUG06</t>
  </si>
  <si>
    <t>BOROBUDUR</t>
  </si>
  <si>
    <t>MUG08</t>
  </si>
  <si>
    <t>KEDUNGDOWO</t>
  </si>
  <si>
    <t>MUG15</t>
  </si>
  <si>
    <t>TEGALREJO</t>
  </si>
  <si>
    <t>MUG16</t>
  </si>
  <si>
    <t>TEMPURAN_MUNGKID</t>
  </si>
  <si>
    <t>PWJ01</t>
  </si>
  <si>
    <t>PURWOREJO</t>
  </si>
  <si>
    <t>PWJ03</t>
  </si>
  <si>
    <t>LOANO</t>
  </si>
  <si>
    <t>PWJ04</t>
  </si>
  <si>
    <t>BUTUH</t>
  </si>
  <si>
    <t>PWJ05</t>
  </si>
  <si>
    <t>BAGELEN</t>
  </si>
  <si>
    <t>PWJ06</t>
  </si>
  <si>
    <t>WIRUN</t>
  </si>
  <si>
    <t>PWJ07</t>
  </si>
  <si>
    <t>DC_BANYUURIP</t>
  </si>
  <si>
    <t>SLM01</t>
  </si>
  <si>
    <t>SLEMAN</t>
  </si>
  <si>
    <t>SLM02</t>
  </si>
  <si>
    <t>GODEAN</t>
  </si>
  <si>
    <t>SLM03</t>
  </si>
  <si>
    <t>NGAGLIK</t>
  </si>
  <si>
    <t>SLM03A</t>
  </si>
  <si>
    <t>SLM04</t>
  </si>
  <si>
    <t>DENGGUNG</t>
  </si>
  <si>
    <t>SLM05</t>
  </si>
  <si>
    <t>MAGUWOHARJO</t>
  </si>
  <si>
    <t>SLM06</t>
  </si>
  <si>
    <t>CATUR_TUNGGAL</t>
  </si>
  <si>
    <t>SLM09</t>
  </si>
  <si>
    <t>SETURAN</t>
  </si>
  <si>
    <t>SLM10</t>
  </si>
  <si>
    <t>KALASAN</t>
  </si>
  <si>
    <t>SLM10A</t>
  </si>
  <si>
    <t>SLM11</t>
  </si>
  <si>
    <t>BERJO</t>
  </si>
  <si>
    <t>SLM12</t>
  </si>
  <si>
    <t>GEJAYAN</t>
  </si>
  <si>
    <t>SLM15</t>
  </si>
  <si>
    <t>PALAGAN</t>
  </si>
  <si>
    <t>SLM17A</t>
  </si>
  <si>
    <t>SLM20</t>
  </si>
  <si>
    <t>JOMBOR</t>
  </si>
  <si>
    <t>SLM21</t>
  </si>
  <si>
    <t>TRIDADI</t>
  </si>
  <si>
    <t>SLM22</t>
  </si>
  <si>
    <t>GAMPING</t>
  </si>
  <si>
    <t>SLM23</t>
  </si>
  <si>
    <t>KENTUNGAN</t>
  </si>
  <si>
    <t>SOC01</t>
  </si>
  <si>
    <t>SOLO</t>
  </si>
  <si>
    <t>SOC04</t>
  </si>
  <si>
    <t>KARTASURA</t>
  </si>
  <si>
    <t>SOC06</t>
  </si>
  <si>
    <t>SERENGAN</t>
  </si>
  <si>
    <t>SOC09</t>
  </si>
  <si>
    <t>MOJOSONGO</t>
  </si>
  <si>
    <t>SOC10</t>
  </si>
  <si>
    <t>SUMBER_BANJARSARI</t>
  </si>
  <si>
    <t>SOC12</t>
  </si>
  <si>
    <t>TIPES</t>
  </si>
  <si>
    <t>SOC13</t>
  </si>
  <si>
    <t>JAGALAN</t>
  </si>
  <si>
    <t>SOC14</t>
  </si>
  <si>
    <t>BETENG</t>
  </si>
  <si>
    <t>SOC15</t>
  </si>
  <si>
    <t>TIMURAN</t>
  </si>
  <si>
    <t>SOC16</t>
  </si>
  <si>
    <t>SEMANGGI</t>
  </si>
  <si>
    <t>SOC17</t>
  </si>
  <si>
    <t>DANUKUSUMAN</t>
  </si>
  <si>
    <t>SOC18</t>
  </si>
  <si>
    <t>BUMI_LAWEYAN</t>
  </si>
  <si>
    <t>SOC21</t>
  </si>
  <si>
    <t>SEKIP_KADIPIRO</t>
  </si>
  <si>
    <t>SOC24</t>
  </si>
  <si>
    <t>DC_SOLO_BARAT</t>
  </si>
  <si>
    <t>SOC26</t>
  </si>
  <si>
    <t>IR_SUTAMI</t>
  </si>
  <si>
    <t>SOC27</t>
  </si>
  <si>
    <t>SAMPANGAN_SOLO</t>
  </si>
  <si>
    <t>SRN01</t>
  </si>
  <si>
    <t>SRAGEN</t>
  </si>
  <si>
    <t>SRN02</t>
  </si>
  <si>
    <t>GEMOLONG</t>
  </si>
  <si>
    <t>SRN03</t>
  </si>
  <si>
    <t>MASARAN</t>
  </si>
  <si>
    <t>SRN04</t>
  </si>
  <si>
    <t>GONDANG</t>
  </si>
  <si>
    <t>SRN05</t>
  </si>
  <si>
    <t>PILANGSARI</t>
  </si>
  <si>
    <t>SRN06</t>
  </si>
  <si>
    <t>TANON</t>
  </si>
  <si>
    <t>SRN08</t>
  </si>
  <si>
    <t>TUGU_GADING_MASARAN</t>
  </si>
  <si>
    <t>SRN10</t>
  </si>
  <si>
    <t>KARANGMALANG</t>
  </si>
  <si>
    <t>SUJ01</t>
  </si>
  <si>
    <t>LANGENHARJO</t>
  </si>
  <si>
    <t>SUJ02</t>
  </si>
  <si>
    <t>POLOKARTO</t>
  </si>
  <si>
    <t>SUJ03</t>
  </si>
  <si>
    <t>BAKI</t>
  </si>
  <si>
    <t>SUJ04</t>
  </si>
  <si>
    <t>TAWANGSARI</t>
  </si>
  <si>
    <t>SUJ06</t>
  </si>
  <si>
    <t>PUCANGAN</t>
  </si>
  <si>
    <t>SUJ07</t>
  </si>
  <si>
    <t>SLAMET_RIYADI_BARAT</t>
  </si>
  <si>
    <t>SUJ08</t>
  </si>
  <si>
    <t>MOJOLABAN</t>
  </si>
  <si>
    <t>SUJ09</t>
  </si>
  <si>
    <t>TELUKAN</t>
  </si>
  <si>
    <t>SUJ10</t>
  </si>
  <si>
    <t>JETIS</t>
  </si>
  <si>
    <t>WGI01</t>
  </si>
  <si>
    <t>WONOGIRI</t>
  </si>
  <si>
    <t>WGI03</t>
  </si>
  <si>
    <t>BATURETNO</t>
  </si>
  <si>
    <t>WGI04</t>
  </si>
  <si>
    <t>NGADIROJO</t>
  </si>
  <si>
    <t>WGI05</t>
  </si>
  <si>
    <t>WURYANTORO</t>
  </si>
  <si>
    <t>WGI06</t>
  </si>
  <si>
    <t>SLOGOHIMO</t>
  </si>
  <si>
    <t>WGI07</t>
  </si>
  <si>
    <t>SELOGIRI</t>
  </si>
  <si>
    <t>WGI08</t>
  </si>
  <si>
    <t>PURWANTORO</t>
  </si>
  <si>
    <t>WGI11</t>
  </si>
  <si>
    <t>NGUNTORONADI</t>
  </si>
  <si>
    <t>WGI14</t>
  </si>
  <si>
    <t>JATISRONO_WGI</t>
  </si>
  <si>
    <t>WNO01</t>
  </si>
  <si>
    <t>WONOSARI</t>
  </si>
  <si>
    <t>WNO02</t>
  </si>
  <si>
    <t>NGLIPAR</t>
  </si>
  <si>
    <t>WNO03</t>
  </si>
  <si>
    <t>KARANGMOJO</t>
  </si>
  <si>
    <t>SURABAYA泗水</t>
  </si>
  <si>
    <t>AGENT19</t>
  </si>
  <si>
    <t>BJE02</t>
  </si>
  <si>
    <t>PADANGAN</t>
  </si>
  <si>
    <t>BJE03</t>
  </si>
  <si>
    <t>KALITIDU</t>
  </si>
  <si>
    <t>BJE06</t>
  </si>
  <si>
    <t>SUMBEREJO</t>
  </si>
  <si>
    <t>BJE07</t>
  </si>
  <si>
    <t>DC_SRATU</t>
  </si>
  <si>
    <t>BJE08</t>
  </si>
  <si>
    <t>DC_KLANGON</t>
  </si>
  <si>
    <t>BJE09</t>
  </si>
  <si>
    <t>GAYAM</t>
  </si>
  <si>
    <t>BJE10</t>
  </si>
  <si>
    <t>NGRAHO</t>
  </si>
  <si>
    <t>BJE11</t>
  </si>
  <si>
    <t>DANDER</t>
  </si>
  <si>
    <t>BJE12</t>
  </si>
  <si>
    <t>BALEN_1</t>
  </si>
  <si>
    <t>BJE14</t>
  </si>
  <si>
    <t>KEDUNGADEM_1</t>
  </si>
  <si>
    <t>TBN01</t>
  </si>
  <si>
    <t>TUBAN</t>
  </si>
  <si>
    <t>TBN02</t>
  </si>
  <si>
    <t>JATIROGO</t>
  </si>
  <si>
    <t>TBN04</t>
  </si>
  <si>
    <t>KEREK</t>
  </si>
  <si>
    <t>TBN05</t>
  </si>
  <si>
    <t>PLUMPANG</t>
  </si>
  <si>
    <t>TBN06</t>
  </si>
  <si>
    <t>PARENGAN</t>
  </si>
  <si>
    <t>TBN07</t>
  </si>
  <si>
    <t>TAMBAKBOYO</t>
  </si>
  <si>
    <t>TBN08</t>
  </si>
  <si>
    <t>RENGEL_1</t>
  </si>
  <si>
    <t>TBN10</t>
  </si>
  <si>
    <t>MERAKURAK_1</t>
  </si>
  <si>
    <t>TBN12</t>
  </si>
  <si>
    <t>TUBAN_1</t>
  </si>
  <si>
    <t>TBN13</t>
  </si>
  <si>
    <t>PALANG_1</t>
  </si>
  <si>
    <t>GSK02</t>
  </si>
  <si>
    <t>DRIYOREJO</t>
  </si>
  <si>
    <t>GSK15A</t>
  </si>
  <si>
    <t>PANCENG</t>
  </si>
  <si>
    <t>GSK13A</t>
  </si>
  <si>
    <t>MANYAR_2</t>
  </si>
  <si>
    <t>GSK06</t>
  </si>
  <si>
    <t>BAWEAN</t>
  </si>
  <si>
    <t>GSK08</t>
  </si>
  <si>
    <t>CERME</t>
  </si>
  <si>
    <t>GSK09</t>
  </si>
  <si>
    <t>KEBON</t>
  </si>
  <si>
    <t>GSK10</t>
  </si>
  <si>
    <t>MENGANTI</t>
  </si>
  <si>
    <t>GSK12A</t>
  </si>
  <si>
    <t>KEDAMEAN</t>
  </si>
  <si>
    <t>GSK08A</t>
  </si>
  <si>
    <t>BUNGAH_1</t>
  </si>
  <si>
    <t>GSK10A</t>
  </si>
  <si>
    <t>DUKUN_2</t>
  </si>
  <si>
    <t>GSK15</t>
  </si>
  <si>
    <t>WRINGINANOM</t>
  </si>
  <si>
    <t>GSK17</t>
  </si>
  <si>
    <t>KEBOMAS_1</t>
  </si>
  <si>
    <t>GSK19</t>
  </si>
  <si>
    <t>BALONGPANGGANG_1</t>
  </si>
  <si>
    <t>GSK20</t>
  </si>
  <si>
    <t>DUDUKSAMPEYAN_1</t>
  </si>
  <si>
    <t>LMG02</t>
  </si>
  <si>
    <t>BABAT</t>
  </si>
  <si>
    <t>LMG24</t>
  </si>
  <si>
    <t>KEDUNGPRING_2</t>
  </si>
  <si>
    <t>LMG03</t>
  </si>
  <si>
    <t>PACIRAN</t>
  </si>
  <si>
    <t>LMG11A</t>
  </si>
  <si>
    <t>MANTUP_1</t>
  </si>
  <si>
    <t>LMG06</t>
  </si>
  <si>
    <t>KARANGGENENG</t>
  </si>
  <si>
    <t>LMG01A</t>
  </si>
  <si>
    <t>LAMONGAN_2</t>
  </si>
  <si>
    <t>LMG08</t>
  </si>
  <si>
    <t>RAYA_PACIRAN</t>
  </si>
  <si>
    <t>LMG09</t>
  </si>
  <si>
    <t>MOROPELANG</t>
  </si>
  <si>
    <t>LMG10</t>
  </si>
  <si>
    <t>SAMBENG</t>
  </si>
  <si>
    <t>LMG11</t>
  </si>
  <si>
    <t>SUGIO_1</t>
  </si>
  <si>
    <t>LMG06A</t>
  </si>
  <si>
    <t>GLAGAH_LMG_1</t>
  </si>
  <si>
    <t>LMG16A</t>
  </si>
  <si>
    <t>TIKUNG_2</t>
  </si>
  <si>
    <t>BWX01</t>
  </si>
  <si>
    <t>BANGKALAN</t>
  </si>
  <si>
    <t>BWX02</t>
  </si>
  <si>
    <t>BLEGA</t>
  </si>
  <si>
    <t>BWX03</t>
  </si>
  <si>
    <t>BANGKALAN_KOTA</t>
  </si>
  <si>
    <t>BWX04</t>
  </si>
  <si>
    <t>SEPULU</t>
  </si>
  <si>
    <t>BWX05</t>
  </si>
  <si>
    <t>TANAH_MERAH_1</t>
  </si>
  <si>
    <t>BWX06</t>
  </si>
  <si>
    <t>BURNEH_1</t>
  </si>
  <si>
    <t>BWX07</t>
  </si>
  <si>
    <t>TANJUNG_BUMI_1</t>
  </si>
  <si>
    <t>BWX08</t>
  </si>
  <si>
    <t>KAMAL_1</t>
  </si>
  <si>
    <t>BWX09</t>
  </si>
  <si>
    <t>AROSBAYA_1</t>
  </si>
  <si>
    <t>BWX17</t>
  </si>
  <si>
    <t>GALIS_1</t>
  </si>
  <si>
    <t>PKS01</t>
  </si>
  <si>
    <t>PAMEKASAN</t>
  </si>
  <si>
    <t>PKS07</t>
  </si>
  <si>
    <t>PROPPO</t>
  </si>
  <si>
    <t>PKS02</t>
  </si>
  <si>
    <t>PAKONG</t>
  </si>
  <si>
    <t>PKS04</t>
  </si>
  <si>
    <t>LARANGAN_PAMEKASAN</t>
  </si>
  <si>
    <t>PKS05</t>
  </si>
  <si>
    <t>PALENGAAN_1</t>
  </si>
  <si>
    <t>PKS12</t>
  </si>
  <si>
    <t>PEGANTENAN</t>
  </si>
  <si>
    <t>PKS11</t>
  </si>
  <si>
    <t>PASEAN_1</t>
  </si>
  <si>
    <t>SNX01</t>
  </si>
  <si>
    <t>SUMENEP</t>
  </si>
  <si>
    <t>SNX02</t>
  </si>
  <si>
    <t>ARJASA</t>
  </si>
  <si>
    <t>SNX05</t>
  </si>
  <si>
    <t>AMBUNTEN</t>
  </si>
  <si>
    <t>SNX06</t>
  </si>
  <si>
    <t>BATUAN_1</t>
  </si>
  <si>
    <t>SNX07</t>
  </si>
  <si>
    <t>KALIANGET_1</t>
  </si>
  <si>
    <t>SNX08</t>
  </si>
  <si>
    <t>BLUTO_1</t>
  </si>
  <si>
    <t>SNX09</t>
  </si>
  <si>
    <t>GAPURA_1</t>
  </si>
  <si>
    <t>SNX10</t>
  </si>
  <si>
    <t>PRAGAAN_1</t>
  </si>
  <si>
    <t>SNX11</t>
  </si>
  <si>
    <t>KOTA_SUMENEP_1</t>
  </si>
  <si>
    <t>SPG02</t>
  </si>
  <si>
    <t>GUNUNG_SEKAR</t>
  </si>
  <si>
    <t>SPG02A</t>
  </si>
  <si>
    <t>CAMPLONG</t>
  </si>
  <si>
    <t>SPG05B</t>
  </si>
  <si>
    <t>KEDUNGDUNG_1</t>
  </si>
  <si>
    <t>SPG03</t>
  </si>
  <si>
    <t>SAMPANG_UTARA</t>
  </si>
  <si>
    <t>SPG11</t>
  </si>
  <si>
    <t>SOKOBANAH</t>
  </si>
  <si>
    <t>SPG04</t>
  </si>
  <si>
    <t>TORJUN_RAYA</t>
  </si>
  <si>
    <t>SPG05</t>
  </si>
  <si>
    <t>KARANGPENANG_1</t>
  </si>
  <si>
    <t>SPG09A</t>
  </si>
  <si>
    <t>ROBATAL</t>
  </si>
  <si>
    <t>SPG06</t>
  </si>
  <si>
    <t>BANYUATES_1</t>
  </si>
  <si>
    <t>SPG08</t>
  </si>
  <si>
    <t>OMBEN_1</t>
  </si>
  <si>
    <t>SPG13</t>
  </si>
  <si>
    <t>TAMBELANGAN_1</t>
  </si>
  <si>
    <t>CAB02</t>
  </si>
  <si>
    <t>MADIUN_1</t>
  </si>
  <si>
    <t>MDN02</t>
  </si>
  <si>
    <t>MEJAYAN</t>
  </si>
  <si>
    <t>MDN03</t>
  </si>
  <si>
    <t>DOLOPO</t>
  </si>
  <si>
    <t>MDN04</t>
  </si>
  <si>
    <t>JIWAN</t>
  </si>
  <si>
    <t>MDN05</t>
  </si>
  <si>
    <t>TAMAN_PRAJA</t>
  </si>
  <si>
    <t>MDN06</t>
  </si>
  <si>
    <t>MUNENG</t>
  </si>
  <si>
    <t>MDN09</t>
  </si>
  <si>
    <t>DC_TUGU_PENDEKAR</t>
  </si>
  <si>
    <t>MTX08</t>
  </si>
  <si>
    <t>MAGETAN_2</t>
  </si>
  <si>
    <t>MTX09</t>
  </si>
  <si>
    <t>MAOSPATI_1</t>
  </si>
  <si>
    <t>MTX18</t>
  </si>
  <si>
    <t>TAKERAN_1</t>
  </si>
  <si>
    <t>MTX14</t>
  </si>
  <si>
    <t>PLAOSAN_2</t>
  </si>
  <si>
    <t>NIW01</t>
  </si>
  <si>
    <t>NGAWI</t>
  </si>
  <si>
    <t>NIW02</t>
  </si>
  <si>
    <t>WALIKUKUN</t>
  </si>
  <si>
    <t>NIW03</t>
  </si>
  <si>
    <t>DC_KARTONYONO</t>
  </si>
  <si>
    <t>NIW04</t>
  </si>
  <si>
    <t>PARON</t>
  </si>
  <si>
    <t>PCI01</t>
  </si>
  <si>
    <t>PACITAN</t>
  </si>
  <si>
    <t>PCI02</t>
  </si>
  <si>
    <t>BALEHARJO</t>
  </si>
  <si>
    <t>PCI03</t>
  </si>
  <si>
    <t>NGADIROJO_1</t>
  </si>
  <si>
    <t>PCI06</t>
  </si>
  <si>
    <t>ARJOSARI_2</t>
  </si>
  <si>
    <t>PNO01</t>
  </si>
  <si>
    <t>PONOROGO</t>
  </si>
  <si>
    <t>PNO02</t>
  </si>
  <si>
    <t>SUMOROTO</t>
  </si>
  <si>
    <t>PNO03</t>
  </si>
  <si>
    <t>BALONG</t>
  </si>
  <si>
    <t>PNO04</t>
  </si>
  <si>
    <t>BABADAN_RAYA</t>
  </si>
  <si>
    <t>PNO05</t>
  </si>
  <si>
    <t>SAMBIT_1</t>
  </si>
  <si>
    <t>KDR01</t>
  </si>
  <si>
    <t>KEDIRI</t>
  </si>
  <si>
    <t>KDR04</t>
  </si>
  <si>
    <t>GROGOL</t>
  </si>
  <si>
    <t>KDR05</t>
  </si>
  <si>
    <t>TOSAREN</t>
  </si>
  <si>
    <t>KDR07</t>
  </si>
  <si>
    <t>NGADILUWIH</t>
  </si>
  <si>
    <t>KDR08</t>
  </si>
  <si>
    <t>TIRTO_UDAN</t>
  </si>
  <si>
    <t>KDR09</t>
  </si>
  <si>
    <t>PLOSOKLATEN</t>
  </si>
  <si>
    <t>KDR10</t>
  </si>
  <si>
    <t>PAPAR</t>
  </si>
  <si>
    <t>KDR13</t>
  </si>
  <si>
    <t>DC_KEDIRI</t>
  </si>
  <si>
    <t>NGA17A</t>
  </si>
  <si>
    <t>KDR_NGASEM_2</t>
  </si>
  <si>
    <t>NGA15A</t>
  </si>
  <si>
    <t>MOJO</t>
  </si>
  <si>
    <t>NGA23A</t>
  </si>
  <si>
    <t>KEPUNG_2</t>
  </si>
  <si>
    <t>NGA01</t>
  </si>
  <si>
    <t>RINGINREJO</t>
  </si>
  <si>
    <t>NGA20A</t>
  </si>
  <si>
    <t>PARE_4</t>
  </si>
  <si>
    <t>NGA21A</t>
  </si>
  <si>
    <t>PLEMAHAN_3</t>
  </si>
  <si>
    <t>TLA01</t>
  </si>
  <si>
    <t>TULUNG_AGUNG</t>
  </si>
  <si>
    <t>TLA02</t>
  </si>
  <si>
    <t>CAMPUR_DARAT</t>
  </si>
  <si>
    <t>TLA03</t>
  </si>
  <si>
    <t>NGUNUT</t>
  </si>
  <si>
    <t>TLA04</t>
  </si>
  <si>
    <t>KAUMAN</t>
  </si>
  <si>
    <t>TLA05</t>
  </si>
  <si>
    <t>BOYOLANGU</t>
  </si>
  <si>
    <t>TLA06</t>
  </si>
  <si>
    <t>GONDANGRAYA</t>
  </si>
  <si>
    <t>TLA07</t>
  </si>
  <si>
    <t>DC_TULUNG_AGUNG</t>
  </si>
  <si>
    <t>TGK01</t>
  </si>
  <si>
    <t>TRENGGALEK</t>
  </si>
  <si>
    <t>TGK03A</t>
  </si>
  <si>
    <t>GANDUSARI_1</t>
  </si>
  <si>
    <t>TGK03</t>
  </si>
  <si>
    <t>POGALAN</t>
  </si>
  <si>
    <t>TGK02A</t>
  </si>
  <si>
    <t>KARANGAN_1</t>
  </si>
  <si>
    <t>JBG03A</t>
  </si>
  <si>
    <t>DIWEK_1</t>
  </si>
  <si>
    <t>JBG02</t>
  </si>
  <si>
    <t>MOJOAGUNG</t>
  </si>
  <si>
    <t>JBG03</t>
  </si>
  <si>
    <t>PERAK</t>
  </si>
  <si>
    <t>JBG01A</t>
  </si>
  <si>
    <t>JOMBANG_2</t>
  </si>
  <si>
    <t>JBG13A</t>
  </si>
  <si>
    <t>TEMBELANG_1</t>
  </si>
  <si>
    <t>JBG06</t>
  </si>
  <si>
    <t>KABUH</t>
  </si>
  <si>
    <t>JBG07</t>
  </si>
  <si>
    <t>MOJOWARNO</t>
  </si>
  <si>
    <t>NGK01A</t>
  </si>
  <si>
    <t>NGANJUK_3</t>
  </si>
  <si>
    <t>NGK02</t>
  </si>
  <si>
    <t>KERTOSONO</t>
  </si>
  <si>
    <t>NGK03</t>
  </si>
  <si>
    <t>LOCERET</t>
  </si>
  <si>
    <t>NGK04</t>
  </si>
  <si>
    <t>WARUJAYENG</t>
  </si>
  <si>
    <t>NGK05</t>
  </si>
  <si>
    <t>PRAMBON</t>
  </si>
  <si>
    <t>NGK06</t>
  </si>
  <si>
    <t>NGANJUK_1</t>
  </si>
  <si>
    <t>MJK02</t>
  </si>
  <si>
    <t>MOJOSARI</t>
  </si>
  <si>
    <t>MJK05</t>
  </si>
  <si>
    <t>DC_MAJAPAHIT</t>
  </si>
  <si>
    <t>MJK06</t>
  </si>
  <si>
    <t>BRANGKAL</t>
  </si>
  <si>
    <t>MJK07</t>
  </si>
  <si>
    <t>DLANGGU</t>
  </si>
  <si>
    <t>MJK08</t>
  </si>
  <si>
    <t>TROWULAN</t>
  </si>
  <si>
    <t>MJK09</t>
  </si>
  <si>
    <t>JETIS_1</t>
  </si>
  <si>
    <t>MJK11</t>
  </si>
  <si>
    <t>KEMLAGI_1</t>
  </si>
  <si>
    <t>MOJ01</t>
  </si>
  <si>
    <t>NGORO</t>
  </si>
  <si>
    <t>MOJ02</t>
  </si>
  <si>
    <t>BANGSAL</t>
  </si>
  <si>
    <t>MOJ03</t>
  </si>
  <si>
    <t>DC_GAJAH_MADA</t>
  </si>
  <si>
    <t>SUB30B</t>
  </si>
  <si>
    <t>TEGALSARI_4</t>
  </si>
  <si>
    <t>SUB22B</t>
  </si>
  <si>
    <t>BULAK_1</t>
  </si>
  <si>
    <t>SUB37A</t>
  </si>
  <si>
    <t>DC_KENJERAN</t>
  </si>
  <si>
    <t>SUB77</t>
  </si>
  <si>
    <t>DUKUH_SETRO_2</t>
  </si>
  <si>
    <t>SUB12C</t>
  </si>
  <si>
    <t>GUBENG_3</t>
  </si>
  <si>
    <t>SUB27B</t>
  </si>
  <si>
    <t>SUB_GENTENG</t>
  </si>
  <si>
    <t>SUB78</t>
  </si>
  <si>
    <t>KARANG_EMPAT_BESAR_2</t>
  </si>
  <si>
    <t>SUB12B</t>
  </si>
  <si>
    <t>GUBENG_2</t>
  </si>
  <si>
    <t>SUB31B</t>
  </si>
  <si>
    <t>TAMBAKSARI_2</t>
  </si>
  <si>
    <t>SUB83</t>
  </si>
  <si>
    <t>ARIEF_RAHMAN_HAKIM</t>
  </si>
  <si>
    <t>SUB23A</t>
  </si>
  <si>
    <t>DC_SUKOLILO</t>
  </si>
  <si>
    <t>SUB21B</t>
  </si>
  <si>
    <t>KENJERAN_3</t>
  </si>
  <si>
    <t>SUB65</t>
  </si>
  <si>
    <t>KEPUTIH_2</t>
  </si>
  <si>
    <t>SUB97</t>
  </si>
  <si>
    <t>MULYOREJO</t>
  </si>
  <si>
    <t>SUB39A</t>
  </si>
  <si>
    <t>MULYOREJO_1</t>
  </si>
  <si>
    <t>SUB59</t>
  </si>
  <si>
    <t>ABDUL_KARIM</t>
  </si>
  <si>
    <t>SUB32A</t>
  </si>
  <si>
    <t>DC_KARANGPILANG</t>
  </si>
  <si>
    <t>SUB26</t>
  </si>
  <si>
    <t>GUNUNG_ANYAR</t>
  </si>
  <si>
    <t>SUB94</t>
  </si>
  <si>
    <t>SURABAYA_KIDUL</t>
  </si>
  <si>
    <t>SUB67A</t>
  </si>
  <si>
    <t>WONOCOLO_2</t>
  </si>
  <si>
    <t>SUB29B</t>
  </si>
  <si>
    <t>DUKUH_PAKIS_1</t>
  </si>
  <si>
    <t>SUB72A</t>
  </si>
  <si>
    <t>DUKUH_PAKIS_2</t>
  </si>
  <si>
    <t>SUB24A</t>
  </si>
  <si>
    <t>DC_ARJUNO</t>
  </si>
  <si>
    <t>SUB31A</t>
  </si>
  <si>
    <t>DC_WIYUNG</t>
  </si>
  <si>
    <t>SUB37</t>
  </si>
  <si>
    <t>PETEMON_BARAT</t>
  </si>
  <si>
    <t>SUB57A</t>
  </si>
  <si>
    <t>WONOKROMO_2</t>
  </si>
  <si>
    <t>SUB73</t>
  </si>
  <si>
    <t>PANJANG_JIWO_2</t>
  </si>
  <si>
    <t>SUB57</t>
  </si>
  <si>
    <t>RAYA_TENGGILIS</t>
  </si>
  <si>
    <t>SUB19B</t>
  </si>
  <si>
    <t>RUNGKUT_2</t>
  </si>
  <si>
    <t>SUB42</t>
  </si>
  <si>
    <t>RUNGKUT_ALANG_ALANG</t>
  </si>
  <si>
    <t>SUB19E</t>
  </si>
  <si>
    <t>KALI_RUNGKUT_1</t>
  </si>
  <si>
    <t>SUB24C</t>
  </si>
  <si>
    <t>BUBUTAN_5</t>
  </si>
  <si>
    <t>SUB35A</t>
  </si>
  <si>
    <t>DC_MADE</t>
  </si>
  <si>
    <t>SUB16B</t>
  </si>
  <si>
    <t>LAKARSANTRI_2</t>
  </si>
  <si>
    <t>SUB34A</t>
  </si>
  <si>
    <t>DC_PAKAL</t>
  </si>
  <si>
    <t>SUB90</t>
  </si>
  <si>
    <t>MAYJEND_BARAT</t>
  </si>
  <si>
    <t>SUB10D</t>
  </si>
  <si>
    <t>PAKAL_2</t>
  </si>
  <si>
    <t>SUB09</t>
  </si>
  <si>
    <t>SAMBIKEREP</t>
  </si>
  <si>
    <t>SUB28B</t>
  </si>
  <si>
    <t>SUKOMANUNGGAL_2</t>
  </si>
  <si>
    <t>SUB03B</t>
  </si>
  <si>
    <t>TANDES_2</t>
  </si>
  <si>
    <t>SUB07C</t>
  </si>
  <si>
    <t>PABEAN_CANTIAN_4</t>
  </si>
  <si>
    <t>SUB07D</t>
  </si>
  <si>
    <t>PABEAN_CANTIAN_5</t>
  </si>
  <si>
    <t>SUB05C</t>
  </si>
  <si>
    <t>SIMOKERTO_2</t>
  </si>
  <si>
    <t>SUB06A</t>
  </si>
  <si>
    <t>SEMAMPIR_2</t>
  </si>
  <si>
    <t>SUB06B</t>
  </si>
  <si>
    <t>SEMAMPIR_3</t>
  </si>
  <si>
    <t>JBR02</t>
  </si>
  <si>
    <t>AMBULU</t>
  </si>
  <si>
    <t>JBR04</t>
  </si>
  <si>
    <t>TANGGUL</t>
  </si>
  <si>
    <t>JBR05</t>
  </si>
  <si>
    <t>RAMBIPUJI</t>
  </si>
  <si>
    <t>JBR07A</t>
  </si>
  <si>
    <t>PUGER_1</t>
  </si>
  <si>
    <t>JBR12</t>
  </si>
  <si>
    <t>BALUNG</t>
  </si>
  <si>
    <t>JBR17</t>
  </si>
  <si>
    <t>KENCONG</t>
  </si>
  <si>
    <t>JBR19</t>
  </si>
  <si>
    <t>WULUHAN</t>
  </si>
  <si>
    <t>JBR21</t>
  </si>
  <si>
    <t>SEMBORO</t>
  </si>
  <si>
    <t>JBR22</t>
  </si>
  <si>
    <t>BANGSALSARI</t>
  </si>
  <si>
    <t>JBR27</t>
  </si>
  <si>
    <t>GUMUKMAS_1</t>
  </si>
  <si>
    <t>JBR30</t>
  </si>
  <si>
    <t>SUMBERBARU_1</t>
  </si>
  <si>
    <t>LMJ02</t>
  </si>
  <si>
    <t>PASIRIAN</t>
  </si>
  <si>
    <t>LMJ03</t>
  </si>
  <si>
    <t>JATIROTO</t>
  </si>
  <si>
    <t>LMJ05</t>
  </si>
  <si>
    <t>MAHAKAM</t>
  </si>
  <si>
    <t>LMJ06</t>
  </si>
  <si>
    <t>SANDTOWN</t>
  </si>
  <si>
    <t>LMJ07</t>
  </si>
  <si>
    <t>CENTRAL_LUMAJANG</t>
  </si>
  <si>
    <t>LMJ08</t>
  </si>
  <si>
    <t>SENDURO</t>
  </si>
  <si>
    <t>LMJ09</t>
  </si>
  <si>
    <t>TEMPEH</t>
  </si>
  <si>
    <t>LMJ10</t>
  </si>
  <si>
    <t>YOSOWILANGUN_1</t>
  </si>
  <si>
    <t>LMJ13</t>
  </si>
  <si>
    <t>KLAKAH_1</t>
  </si>
  <si>
    <t>LMJ14</t>
  </si>
  <si>
    <t>RANDUAGUNG_1</t>
  </si>
  <si>
    <t>LMJ15</t>
  </si>
  <si>
    <t>PRONOJIWO_1</t>
  </si>
  <si>
    <t>LMJ16</t>
  </si>
  <si>
    <t>CANDIPURO_1</t>
  </si>
  <si>
    <t>PRO06</t>
  </si>
  <si>
    <t>MAYANGAN_1</t>
  </si>
  <si>
    <t>PRO09</t>
  </si>
  <si>
    <t>WONOASIH_2</t>
  </si>
  <si>
    <t>PTN01A</t>
  </si>
  <si>
    <t>BANTARAN_1</t>
  </si>
  <si>
    <t>PTN03</t>
  </si>
  <si>
    <t>MARON</t>
  </si>
  <si>
    <t>PTN04</t>
  </si>
  <si>
    <t>GENDING</t>
  </si>
  <si>
    <t>PTN05</t>
  </si>
  <si>
    <t>KRAKSAAN_2</t>
  </si>
  <si>
    <t>PTN07</t>
  </si>
  <si>
    <t>BESUK</t>
  </si>
  <si>
    <t>PTN08</t>
  </si>
  <si>
    <t>TONGAS_1</t>
  </si>
  <si>
    <t>PTN09</t>
  </si>
  <si>
    <t>KOTAANYAR_1</t>
  </si>
  <si>
    <t>PTN12</t>
  </si>
  <si>
    <t>LECES_1</t>
  </si>
  <si>
    <t>PTN14</t>
  </si>
  <si>
    <t>SUMBERASIH_1</t>
  </si>
  <si>
    <t>PTN19</t>
  </si>
  <si>
    <t>GADING_1</t>
  </si>
  <si>
    <t>JBR01</t>
  </si>
  <si>
    <t>JEMBER</t>
  </si>
  <si>
    <t>JBR06</t>
  </si>
  <si>
    <t>KALISAT</t>
  </si>
  <si>
    <t>JBR07</t>
  </si>
  <si>
    <t>PATRANG</t>
  </si>
  <si>
    <t>JBR13A</t>
  </si>
  <si>
    <t>KALIWATES_2</t>
  </si>
  <si>
    <t>JBR09</t>
  </si>
  <si>
    <t>SUMBERSARI</t>
  </si>
  <si>
    <t>JBR12A</t>
  </si>
  <si>
    <t>MUMBULSARI_1</t>
  </si>
  <si>
    <t>JBR16</t>
  </si>
  <si>
    <t>MAYANG</t>
  </si>
  <si>
    <t>JBR04A</t>
  </si>
  <si>
    <t>PAKUSARI</t>
  </si>
  <si>
    <t>JBR18</t>
  </si>
  <si>
    <t>JENGGAWAH</t>
  </si>
  <si>
    <t>JBR24</t>
  </si>
  <si>
    <t>JEMBER_LINTAS_UTARA</t>
  </si>
  <si>
    <t>JBR28</t>
  </si>
  <si>
    <t>SILO_1</t>
  </si>
  <si>
    <t>JBR29</t>
  </si>
  <si>
    <t>SUMBERSARI_1</t>
  </si>
  <si>
    <t>JBR31</t>
  </si>
  <si>
    <t>JBR_ARJASA_1</t>
  </si>
  <si>
    <t>BWS11</t>
  </si>
  <si>
    <t>BONDOWOSO_2</t>
  </si>
  <si>
    <t>BWS02</t>
  </si>
  <si>
    <t>PRAJEKAN</t>
  </si>
  <si>
    <t>BWS04A</t>
  </si>
  <si>
    <t>MAESAN_1</t>
  </si>
  <si>
    <t>BWS05</t>
  </si>
  <si>
    <t>JAVA_IJEN</t>
  </si>
  <si>
    <t>BWS06</t>
  </si>
  <si>
    <t>KAMPUNG_DURIAN</t>
  </si>
  <si>
    <t>BWS11A</t>
  </si>
  <si>
    <t>BONDOWOSO_3</t>
  </si>
  <si>
    <t>BWS02A</t>
  </si>
  <si>
    <t>WRINGIN</t>
  </si>
  <si>
    <t>BWS21</t>
  </si>
  <si>
    <t>SUMBERWRINGIN_1</t>
  </si>
  <si>
    <t>SBD01</t>
  </si>
  <si>
    <t>SITUBONDO</t>
  </si>
  <si>
    <t>SBD03</t>
  </si>
  <si>
    <t>ASEMBAGUS</t>
  </si>
  <si>
    <t>SBD04</t>
  </si>
  <si>
    <t>BESUKI_CITY</t>
  </si>
  <si>
    <t>SBD05</t>
  </si>
  <si>
    <t>PANARUKAN</t>
  </si>
  <si>
    <t>SBD06</t>
  </si>
  <si>
    <t>ARJASA_SBD</t>
  </si>
  <si>
    <t>SBD07</t>
  </si>
  <si>
    <t>DC_PANJI</t>
  </si>
  <si>
    <t>SBD08</t>
  </si>
  <si>
    <t>MLANDINGAN_1</t>
  </si>
  <si>
    <t>SBD12</t>
  </si>
  <si>
    <t>BANYUPUTIH_1</t>
  </si>
  <si>
    <t>BWI03</t>
  </si>
  <si>
    <t>PURWOHARJO</t>
  </si>
  <si>
    <t>BWI05</t>
  </si>
  <si>
    <t>JAJAG</t>
  </si>
  <si>
    <t>BWI07</t>
  </si>
  <si>
    <t>MOJOPANGGUNG</t>
  </si>
  <si>
    <t>BWI09</t>
  </si>
  <si>
    <t>GENTENG_2</t>
  </si>
  <si>
    <t>BWI09A</t>
  </si>
  <si>
    <t>GLENMORE_1</t>
  </si>
  <si>
    <t>BWI11A</t>
  </si>
  <si>
    <t>KALIBARU_1</t>
  </si>
  <si>
    <t>BWI12</t>
  </si>
  <si>
    <t>KALIPURO</t>
  </si>
  <si>
    <t>BWI13</t>
  </si>
  <si>
    <t>SUMBERAYU</t>
  </si>
  <si>
    <t>BWI13A</t>
  </si>
  <si>
    <t>BWI_TEGALSARI_2</t>
  </si>
  <si>
    <t>BWI14</t>
  </si>
  <si>
    <t>CLURING</t>
  </si>
  <si>
    <t>BWI15</t>
  </si>
  <si>
    <t>SRONO</t>
  </si>
  <si>
    <t>BWI18</t>
  </si>
  <si>
    <t>GLAGAH</t>
  </si>
  <si>
    <t>BWI20</t>
  </si>
  <si>
    <t>KABAT</t>
  </si>
  <si>
    <t>BWI21</t>
  </si>
  <si>
    <t>WONGSOREJO</t>
  </si>
  <si>
    <t>BWI24</t>
  </si>
  <si>
    <t>SEMPU_1</t>
  </si>
  <si>
    <t>BWI29</t>
  </si>
  <si>
    <t>BANGOREJO_1</t>
  </si>
  <si>
    <t>BWI30</t>
  </si>
  <si>
    <t>PESANGGARAN_1</t>
  </si>
  <si>
    <t>BWI10A</t>
  </si>
  <si>
    <t>GENTENG_BWI_1</t>
  </si>
  <si>
    <t>BWI10B</t>
  </si>
  <si>
    <t>BWI_GENTENG</t>
  </si>
  <si>
    <t>MLG01</t>
  </si>
  <si>
    <t>MALANG</t>
  </si>
  <si>
    <t>MLG06</t>
  </si>
  <si>
    <t>BLIMBING</t>
  </si>
  <si>
    <t>MLG07</t>
  </si>
  <si>
    <t>KLOJEN</t>
  </si>
  <si>
    <t>MLG10</t>
  </si>
  <si>
    <t>SOEHAT</t>
  </si>
  <si>
    <t>MLG13</t>
  </si>
  <si>
    <t>KALPATARU</t>
  </si>
  <si>
    <t>MLG15</t>
  </si>
  <si>
    <t>SUKUN_TANJUNG</t>
  </si>
  <si>
    <t>MLG21</t>
  </si>
  <si>
    <t>MALANG_HITS</t>
  </si>
  <si>
    <t>MLG22</t>
  </si>
  <si>
    <t>DC_SUDARMO</t>
  </si>
  <si>
    <t>MLG27</t>
  </si>
  <si>
    <t>OLD_CITY</t>
  </si>
  <si>
    <t>MLG30</t>
  </si>
  <si>
    <t>PARANG_ARGO</t>
  </si>
  <si>
    <t>MLG34</t>
  </si>
  <si>
    <t>KLOJEN_1</t>
  </si>
  <si>
    <t>MLG37</t>
  </si>
  <si>
    <t>LAWANG_1</t>
  </si>
  <si>
    <t>MLG46</t>
  </si>
  <si>
    <t>SINGOSARI_1</t>
  </si>
  <si>
    <t>MLG888</t>
  </si>
  <si>
    <t>MLG_SALES</t>
  </si>
  <si>
    <t>MLG42</t>
  </si>
  <si>
    <t>KARANG_PLOSO_1</t>
  </si>
  <si>
    <t>BAT01</t>
  </si>
  <si>
    <t>BATU</t>
  </si>
  <si>
    <t>BAT02</t>
  </si>
  <si>
    <t>PUJON</t>
  </si>
  <si>
    <t>BAT05</t>
  </si>
  <si>
    <t>NGANTANG</t>
  </si>
  <si>
    <t>BAT06</t>
  </si>
  <si>
    <t>BUMIAJI_1</t>
  </si>
  <si>
    <t>BAT07</t>
  </si>
  <si>
    <t>JUNREJO_1</t>
  </si>
  <si>
    <t>BAT09</t>
  </si>
  <si>
    <t>KASEMBON_1</t>
  </si>
  <si>
    <t>BAT11</t>
  </si>
  <si>
    <t>DAU_1</t>
  </si>
  <si>
    <t>BLT01</t>
  </si>
  <si>
    <t>BLITAR</t>
  </si>
  <si>
    <t>BLT02</t>
  </si>
  <si>
    <t>TALUN</t>
  </si>
  <si>
    <t>BLT03</t>
  </si>
  <si>
    <t>SRENGAT</t>
  </si>
  <si>
    <t>BLT05</t>
  </si>
  <si>
    <t>SUKOREJO_1</t>
  </si>
  <si>
    <t>WLG02</t>
  </si>
  <si>
    <t>KADEMANGAN</t>
  </si>
  <si>
    <t>WLG03</t>
  </si>
  <si>
    <t>PONGGOK</t>
  </si>
  <si>
    <t>WLG04</t>
  </si>
  <si>
    <t>KESAMBEN</t>
  </si>
  <si>
    <t>KPJ01</t>
  </si>
  <si>
    <t>KEPANJEN</t>
  </si>
  <si>
    <t>KPJ02</t>
  </si>
  <si>
    <t>TUREN</t>
  </si>
  <si>
    <t>KPJ03</t>
  </si>
  <si>
    <t>SUMBERPUCUNG</t>
  </si>
  <si>
    <t>KPJ04</t>
  </si>
  <si>
    <t>DAMPIT</t>
  </si>
  <si>
    <t>KPJ05</t>
  </si>
  <si>
    <t>PAKISAJI</t>
  </si>
  <si>
    <t>KPJ06</t>
  </si>
  <si>
    <t>SUPER_HERO</t>
  </si>
  <si>
    <t>KPJ07</t>
  </si>
  <si>
    <t>BULULAWANG</t>
  </si>
  <si>
    <t>KPJ08</t>
  </si>
  <si>
    <t>BANTUR</t>
  </si>
  <si>
    <t>KPJ09</t>
  </si>
  <si>
    <t>TALANGAGUNG_KPJ</t>
  </si>
  <si>
    <t>KPJ10</t>
  </si>
  <si>
    <t>TIRTOYUDO</t>
  </si>
  <si>
    <t>KPJ11</t>
  </si>
  <si>
    <t>SUMBERMANJINGWETAN_1</t>
  </si>
  <si>
    <t>KPJ13</t>
  </si>
  <si>
    <t>PAGAK_1</t>
  </si>
  <si>
    <t>MLG26</t>
  </si>
  <si>
    <t>RED_DEER</t>
  </si>
  <si>
    <t>MLG47</t>
  </si>
  <si>
    <t>TAJINAN_1</t>
  </si>
  <si>
    <t>MLG23</t>
  </si>
  <si>
    <t>BEAUTIFUL_BROMO</t>
  </si>
  <si>
    <t>MLG33</t>
  </si>
  <si>
    <t>KEDUNGKANDANG_1</t>
  </si>
  <si>
    <t>MLG38</t>
  </si>
  <si>
    <t>PAKIS_1</t>
  </si>
  <si>
    <t>PND01</t>
  </si>
  <si>
    <t>PANDAAN</t>
  </si>
  <si>
    <t>PND02</t>
  </si>
  <si>
    <t>SUKOREJO_PND</t>
  </si>
  <si>
    <t>PND03</t>
  </si>
  <si>
    <t>PURWOSARI_PND</t>
  </si>
  <si>
    <t>PND05</t>
  </si>
  <si>
    <t>PURWODADI_1</t>
  </si>
  <si>
    <t>PND06A</t>
  </si>
  <si>
    <t>TUTUR_1</t>
  </si>
  <si>
    <t>PND07</t>
  </si>
  <si>
    <t>PANDAAN_2</t>
  </si>
  <si>
    <t>PSR01</t>
  </si>
  <si>
    <t>PASURUAN</t>
  </si>
  <si>
    <t>PSR02</t>
  </si>
  <si>
    <t>BANGIL</t>
  </si>
  <si>
    <t>PSR03</t>
  </si>
  <si>
    <t>GEMPOL</t>
  </si>
  <si>
    <t>PSR04</t>
  </si>
  <si>
    <t>BUGULKIDUL</t>
  </si>
  <si>
    <t>PSR05</t>
  </si>
  <si>
    <t>WONOREJO_PSR</t>
  </si>
  <si>
    <t>PSR06</t>
  </si>
  <si>
    <t>GONDANGWETAN</t>
  </si>
  <si>
    <t>PSR07</t>
  </si>
  <si>
    <t>BEJI_PSR</t>
  </si>
  <si>
    <t>PSR09</t>
  </si>
  <si>
    <t>GRATI</t>
  </si>
  <si>
    <t>PSR14A</t>
  </si>
  <si>
    <t>PUSPO_2</t>
  </si>
  <si>
    <t>PSR16</t>
  </si>
  <si>
    <t>BANGIL_1</t>
  </si>
  <si>
    <t>PSR17</t>
  </si>
  <si>
    <t>KRATON_1</t>
  </si>
  <si>
    <t>SDA24</t>
  </si>
  <si>
    <t>DC_PORONG</t>
  </si>
  <si>
    <t>SDA31</t>
  </si>
  <si>
    <t>DC_TANGGULANGIN</t>
  </si>
  <si>
    <t>SDA09A</t>
  </si>
  <si>
    <t>WONOAYU_3</t>
  </si>
  <si>
    <t>SDA07A</t>
  </si>
  <si>
    <t>PRAMBON_1</t>
  </si>
  <si>
    <t>SDA05B</t>
  </si>
  <si>
    <t>BALONGBENDO_1</t>
  </si>
  <si>
    <t>SDA08A</t>
  </si>
  <si>
    <t>TARIK_2</t>
  </si>
  <si>
    <t>SDA40</t>
  </si>
  <si>
    <t>TULANGAN_1</t>
  </si>
  <si>
    <t>SDA38</t>
  </si>
  <si>
    <t>SUKODONO_1</t>
  </si>
  <si>
    <t>SDA23</t>
  </si>
  <si>
    <t>DC_SAFELOCK</t>
  </si>
  <si>
    <t>SDA11</t>
  </si>
  <si>
    <t>GELAM</t>
  </si>
  <si>
    <t>SDA07</t>
  </si>
  <si>
    <t>TAMAN</t>
  </si>
  <si>
    <t>SDA18A</t>
  </si>
  <si>
    <t>TAMAN_3</t>
  </si>
  <si>
    <t>SDA22</t>
  </si>
  <si>
    <t>DC_TAMAN</t>
  </si>
  <si>
    <t>SDA20</t>
  </si>
  <si>
    <t>SEDATI</t>
  </si>
  <si>
    <t>SDA04A</t>
  </si>
  <si>
    <t>GEDANGAN</t>
  </si>
  <si>
    <t>SDA12B</t>
  </si>
  <si>
    <t>WARU_6</t>
  </si>
  <si>
    <t>SDA42</t>
  </si>
  <si>
    <t>SEDATI_1</t>
  </si>
  <si>
    <t>SDA36</t>
  </si>
  <si>
    <t>BUDURAN_1</t>
  </si>
  <si>
    <t>SDA12C</t>
  </si>
  <si>
    <t>WARU_7</t>
  </si>
  <si>
    <t>TCSDA003</t>
  </si>
  <si>
    <t>TCSPG101</t>
  </si>
  <si>
    <t>BALI巴厘</t>
  </si>
  <si>
    <t>AGENT21</t>
  </si>
  <si>
    <t>DPS65</t>
  </si>
  <si>
    <t>CP_SESETAN</t>
  </si>
  <si>
    <t>DPS74</t>
  </si>
  <si>
    <t>CP_BULUH_INDAH</t>
  </si>
  <si>
    <t>SGA01</t>
  </si>
  <si>
    <t>SINGARAJA</t>
  </si>
  <si>
    <t>DPS67</t>
  </si>
  <si>
    <t>CP_LETDA_MADE_PUTRA</t>
  </si>
  <si>
    <t>DPS82</t>
  </si>
  <si>
    <t>BATUKARU</t>
  </si>
  <si>
    <t>DPS73</t>
  </si>
  <si>
    <t>CP_PATIH_NAMBI</t>
  </si>
  <si>
    <t>DPS71</t>
  </si>
  <si>
    <t>CP_PULAU_NIAS</t>
  </si>
  <si>
    <t>GIA15</t>
  </si>
  <si>
    <t>CP_BATUBULAN</t>
  </si>
  <si>
    <t>DPS61</t>
  </si>
  <si>
    <t>CP_NANGKA</t>
  </si>
  <si>
    <t>MGW39</t>
  </si>
  <si>
    <t>BLAMBANGAN</t>
  </si>
  <si>
    <t>DPS62</t>
  </si>
  <si>
    <t>CP_TANGKUBAN_PERAHU</t>
  </si>
  <si>
    <t>GIA16</t>
  </si>
  <si>
    <t>CP_MADE_LEBAH</t>
  </si>
  <si>
    <t>DPS69</t>
  </si>
  <si>
    <t>CP_WR_SUPRATMAN</t>
  </si>
  <si>
    <t>DPS54</t>
  </si>
  <si>
    <t>CP_BUANA_RAYA</t>
  </si>
  <si>
    <t>GIA18</t>
  </si>
  <si>
    <t>CP_SEBATU</t>
  </si>
  <si>
    <t>NRG05</t>
  </si>
  <si>
    <t>CP_UDAYANA</t>
  </si>
  <si>
    <t>DPS81</t>
  </si>
  <si>
    <t>SAELUS</t>
  </si>
  <si>
    <t>MGW33</t>
  </si>
  <si>
    <t>CP_DALUNG</t>
  </si>
  <si>
    <t>DPS79</t>
  </si>
  <si>
    <t>CP_GATSU_TENGAH</t>
  </si>
  <si>
    <t>PYW09</t>
  </si>
  <si>
    <t>CP_GANTI</t>
  </si>
  <si>
    <t>SGA13</t>
  </si>
  <si>
    <t>CP_KALIUNTU</t>
  </si>
  <si>
    <t>DPS59</t>
  </si>
  <si>
    <t>CP_TUKAD_YEH_AYA</t>
  </si>
  <si>
    <t>MGW32</t>
  </si>
  <si>
    <t>CP_ASEMAN</t>
  </si>
  <si>
    <t>MGW37</t>
  </si>
  <si>
    <t>CP_BUDUK_TENGAH</t>
  </si>
  <si>
    <t>SLO12</t>
  </si>
  <si>
    <t>CP_MASBAGIK_UTARA</t>
  </si>
  <si>
    <t>MGW30</t>
  </si>
  <si>
    <t>CP_KESAMBI_1</t>
  </si>
  <si>
    <t>AMI17</t>
  </si>
  <si>
    <t>CP_PANJITILAR_NEGARA</t>
  </si>
  <si>
    <t>DPS66</t>
  </si>
  <si>
    <t>CP_TUKAD_BARU</t>
  </si>
  <si>
    <t>GIA14</t>
  </si>
  <si>
    <t>CP_UDAYANA_1</t>
  </si>
  <si>
    <t>DPS68</t>
  </si>
  <si>
    <t>CP_KENYERI</t>
  </si>
  <si>
    <t>DPS53</t>
  </si>
  <si>
    <t>CP_SUBUR</t>
  </si>
  <si>
    <t>GIA09</t>
  </si>
  <si>
    <t>CP_BITERA</t>
  </si>
  <si>
    <t>GIA11</t>
  </si>
  <si>
    <t>GUWANG</t>
  </si>
  <si>
    <t>DPS52</t>
  </si>
  <si>
    <t>SATELIT</t>
  </si>
  <si>
    <t>DPS05</t>
  </si>
  <si>
    <t>GLOGOR_CARIK</t>
  </si>
  <si>
    <t>TAN03</t>
  </si>
  <si>
    <t>PEMENANG</t>
  </si>
  <si>
    <t>SLO02B</t>
  </si>
  <si>
    <t>MASBAGIK_1</t>
  </si>
  <si>
    <t>TCABU021</t>
  </si>
  <si>
    <t>LKA05</t>
  </si>
  <si>
    <t>ADONARA</t>
  </si>
  <si>
    <t>WHO13</t>
  </si>
  <si>
    <t>MADAPANGGA</t>
  </si>
  <si>
    <t>PYW07A</t>
  </si>
  <si>
    <t>PUJUT</t>
  </si>
  <si>
    <t>DPU07</t>
  </si>
  <si>
    <t>PEKAT</t>
  </si>
  <si>
    <t>SLO08A</t>
  </si>
  <si>
    <t>LABUAN_HAJI</t>
  </si>
  <si>
    <t>TAW05</t>
  </si>
  <si>
    <t>SEKONGKANG</t>
  </si>
  <si>
    <t>SWW10</t>
  </si>
  <si>
    <t>UTAN_RHEE</t>
  </si>
  <si>
    <t>GER05</t>
  </si>
  <si>
    <t>KEDIRI_1</t>
  </si>
  <si>
    <t>AMI15</t>
  </si>
  <si>
    <t>AMPENAN</t>
  </si>
  <si>
    <t>KOE11</t>
  </si>
  <si>
    <t>LASIANA</t>
  </si>
  <si>
    <t>ABU01</t>
  </si>
  <si>
    <t>ATAMBUA</t>
  </si>
  <si>
    <t>BOR01</t>
  </si>
  <si>
    <t>BORONG</t>
  </si>
  <si>
    <t>WHO01</t>
  </si>
  <si>
    <t>WOHA</t>
  </si>
  <si>
    <t>KEF01</t>
  </si>
  <si>
    <t>KEFAMENANU</t>
  </si>
  <si>
    <t>BET01</t>
  </si>
  <si>
    <t>BETUN</t>
  </si>
  <si>
    <t>ENE01</t>
  </si>
  <si>
    <t>ENDE</t>
  </si>
  <si>
    <t>SLO01</t>
  </si>
  <si>
    <t>SELONG</t>
  </si>
  <si>
    <t>OEL01</t>
  </si>
  <si>
    <t>OELAMASI</t>
  </si>
  <si>
    <t>KOE10</t>
  </si>
  <si>
    <t>ALAK</t>
  </si>
  <si>
    <t>KOE08</t>
  </si>
  <si>
    <t>OEBUFU</t>
  </si>
  <si>
    <t>AMI10</t>
  </si>
  <si>
    <t>CAKRANEGARA</t>
  </si>
  <si>
    <t>AMI06</t>
  </si>
  <si>
    <t>SERUNI</t>
  </si>
  <si>
    <t>AMI12</t>
  </si>
  <si>
    <t>KARANG_GENTENG</t>
  </si>
  <si>
    <t>BAA01</t>
  </si>
  <si>
    <t>BAA</t>
  </si>
  <si>
    <t>KOE03</t>
  </si>
  <si>
    <t>KELAPA_LIMA</t>
  </si>
  <si>
    <t>KOE01</t>
  </si>
  <si>
    <t>KUPANG</t>
  </si>
  <si>
    <t>AMI01</t>
  </si>
  <si>
    <t>MATARAM</t>
  </si>
  <si>
    <t>WBK01</t>
  </si>
  <si>
    <t>WAIKABUBAK</t>
  </si>
  <si>
    <t>MOF01</t>
  </si>
  <si>
    <t>MAUMERE</t>
  </si>
  <si>
    <t>SOE01</t>
  </si>
  <si>
    <t>SOE</t>
  </si>
  <si>
    <t>AMI888</t>
  </si>
  <si>
    <t>AMI_SALES</t>
  </si>
  <si>
    <t>KOE02</t>
  </si>
  <si>
    <t>MAULAFA</t>
  </si>
  <si>
    <t>DPU01</t>
  </si>
  <si>
    <t>DOMPU</t>
  </si>
  <si>
    <t>WGP01</t>
  </si>
  <si>
    <t>WAINGAPU</t>
  </si>
  <si>
    <t>KOE05</t>
  </si>
  <si>
    <t>KUANINO</t>
  </si>
  <si>
    <t>RTG01</t>
  </si>
  <si>
    <t>RUTENG</t>
  </si>
  <si>
    <t>MBY01</t>
  </si>
  <si>
    <t>MBAY</t>
  </si>
  <si>
    <t>LEW01</t>
  </si>
  <si>
    <t>LEWOLEBA</t>
  </si>
  <si>
    <t>TAM01</t>
  </si>
  <si>
    <t>TAMBOLAKA</t>
  </si>
  <si>
    <t>BJW01</t>
  </si>
  <si>
    <t>BAJAWA</t>
  </si>
  <si>
    <t>LKA01</t>
  </si>
  <si>
    <t>LARANTUKA</t>
  </si>
  <si>
    <t>KOE06</t>
  </si>
  <si>
    <t>TODE_KISAR</t>
  </si>
  <si>
    <t>BMU01</t>
  </si>
  <si>
    <t>BIMA</t>
  </si>
  <si>
    <t>KBH01</t>
  </si>
  <si>
    <t>KALABAHI</t>
  </si>
  <si>
    <t>LAB01</t>
  </si>
  <si>
    <t>LABUAN_BAJO</t>
  </si>
  <si>
    <t>AMI09</t>
  </si>
  <si>
    <t>DASAN_CERMEN</t>
  </si>
  <si>
    <t>GIA04A</t>
  </si>
  <si>
    <t>AMI04A</t>
  </si>
  <si>
    <t>MONJOK_1</t>
  </si>
  <si>
    <t>GIA01B</t>
  </si>
  <si>
    <t>KETEWEL</t>
  </si>
  <si>
    <t>TAN05</t>
  </si>
  <si>
    <t>BAYAN_1</t>
  </si>
  <si>
    <t>TAN02A</t>
  </si>
  <si>
    <t>KAYANGAN_1</t>
  </si>
  <si>
    <t>GIA07A</t>
  </si>
  <si>
    <t>GIANYAR_1</t>
  </si>
  <si>
    <t>KKL04A</t>
  </si>
  <si>
    <t>KLUMPU</t>
  </si>
  <si>
    <t>TNW03B</t>
  </si>
  <si>
    <t>MARGA</t>
  </si>
  <si>
    <t>KKL03A</t>
  </si>
  <si>
    <t>KLUNGKUNG_1</t>
  </si>
  <si>
    <t>NRG02A</t>
  </si>
  <si>
    <t>MELAYA_1</t>
  </si>
  <si>
    <t>GIA05B</t>
  </si>
  <si>
    <t>PELIATAN_1</t>
  </si>
  <si>
    <t>GIA02A</t>
  </si>
  <si>
    <t>PAYANGAN_1</t>
  </si>
  <si>
    <t>APU08</t>
  </si>
  <si>
    <t>MUNCAN_1</t>
  </si>
  <si>
    <t>APU06A</t>
  </si>
  <si>
    <t>MANGGIS_1</t>
  </si>
  <si>
    <t>APU04B</t>
  </si>
  <si>
    <t>ABANG_1</t>
  </si>
  <si>
    <t>APU03A</t>
  </si>
  <si>
    <t>AMLAPURA_1</t>
  </si>
  <si>
    <t>GIA03A</t>
  </si>
  <si>
    <t>UBUD_1</t>
  </si>
  <si>
    <t>NRG01A</t>
  </si>
  <si>
    <t>NEGARA_1</t>
  </si>
  <si>
    <t>GIA06B</t>
  </si>
  <si>
    <t>CELUK_1</t>
  </si>
  <si>
    <t>APU02A</t>
  </si>
  <si>
    <t>MERITA_1</t>
  </si>
  <si>
    <t>GIA06A</t>
  </si>
  <si>
    <t>SUKAWATI_1</t>
  </si>
  <si>
    <t>NRG05A</t>
  </si>
  <si>
    <t>PEKUTATAN_1</t>
  </si>
  <si>
    <t>NRG04A</t>
  </si>
  <si>
    <t>MENDOYO_1</t>
  </si>
  <si>
    <t>SGA03A</t>
  </si>
  <si>
    <t>BULELENG_1</t>
  </si>
  <si>
    <t>SGA03B</t>
  </si>
  <si>
    <t>ANTURAN_1</t>
  </si>
  <si>
    <t>TNW10A</t>
  </si>
  <si>
    <t>BATURITI_1</t>
  </si>
  <si>
    <t>SGA09A</t>
  </si>
  <si>
    <t>TEJAKULA_1</t>
  </si>
  <si>
    <t>TNW09</t>
  </si>
  <si>
    <t>SELEMADEG_1</t>
  </si>
  <si>
    <t>SGA10A</t>
  </si>
  <si>
    <t>SERIRIT_1</t>
  </si>
  <si>
    <t>SGA06A</t>
  </si>
  <si>
    <t>BUNGKULAN_1</t>
  </si>
  <si>
    <t>SGA05B</t>
  </si>
  <si>
    <t>GEROKGAK_1</t>
  </si>
  <si>
    <t>MGW06F</t>
  </si>
  <si>
    <t>BADUNG_SELATAN_1</t>
  </si>
  <si>
    <t>MGW04B</t>
  </si>
  <si>
    <t>CANGGU_1</t>
  </si>
  <si>
    <t>MGW06C</t>
  </si>
  <si>
    <t>JIMBARAN_1</t>
  </si>
  <si>
    <t>MGW05D</t>
  </si>
  <si>
    <t>KUTA_2</t>
  </si>
  <si>
    <t>MGW05C</t>
  </si>
  <si>
    <t>DC_KUTA_1</t>
  </si>
  <si>
    <t>MGW06D</t>
  </si>
  <si>
    <t>UNGASAN_1</t>
  </si>
  <si>
    <t>NRG03A</t>
  </si>
  <si>
    <t>JEMBRANA</t>
  </si>
  <si>
    <t>PYW11A</t>
  </si>
  <si>
    <t>PRAYA_TENGAH</t>
  </si>
  <si>
    <t>GIA05A</t>
  </si>
  <si>
    <t>KEDEWATAN</t>
  </si>
  <si>
    <t>SGA05A</t>
  </si>
  <si>
    <t>SUMBERKIMA</t>
  </si>
  <si>
    <t>SGA02A</t>
  </si>
  <si>
    <t>BANJAR_SGA</t>
  </si>
  <si>
    <t>KKL06</t>
  </si>
  <si>
    <t>LEMBONGAN</t>
  </si>
  <si>
    <t>SGA15</t>
  </si>
  <si>
    <t>SUKASADA</t>
  </si>
  <si>
    <t>CP_SANGSIT</t>
  </si>
  <si>
    <t>PYW06</t>
  </si>
  <si>
    <t>PENGADANG</t>
  </si>
  <si>
    <t>DPU03</t>
  </si>
  <si>
    <t>WOJA</t>
  </si>
  <si>
    <t>SLO06</t>
  </si>
  <si>
    <t>PRINGGABAYA</t>
  </si>
  <si>
    <t>SLO09</t>
  </si>
  <si>
    <t>KERUAK</t>
  </si>
  <si>
    <t>BNL04</t>
  </si>
  <si>
    <t>TEMBUKU</t>
  </si>
  <si>
    <t>SWW09</t>
  </si>
  <si>
    <t>MOYO</t>
  </si>
  <si>
    <t>WHO05</t>
  </si>
  <si>
    <t>MONTA</t>
  </si>
  <si>
    <t>SWW08</t>
  </si>
  <si>
    <t>LUNYUK</t>
  </si>
  <si>
    <t>TAW04</t>
  </si>
  <si>
    <t>BRANG_REA</t>
  </si>
  <si>
    <t>BMU03</t>
  </si>
  <si>
    <t>MPUNDA</t>
  </si>
  <si>
    <t>SLO05</t>
  </si>
  <si>
    <t>REMPUNG</t>
  </si>
  <si>
    <t>KKL04</t>
  </si>
  <si>
    <t>BANJARANGKAN</t>
  </si>
  <si>
    <t>TAW02</t>
  </si>
  <si>
    <t>MALUK</t>
  </si>
  <si>
    <t>WHO04</t>
  </si>
  <si>
    <t>BOLO</t>
  </si>
  <si>
    <t>KKL03</t>
  </si>
  <si>
    <t>NUSA_PENIDA</t>
  </si>
  <si>
    <t>SLO04</t>
  </si>
  <si>
    <t>SAKRA_BARAT</t>
  </si>
  <si>
    <t>BNL02</t>
  </si>
  <si>
    <t>KINTAMANI</t>
  </si>
  <si>
    <t>WHO02</t>
  </si>
  <si>
    <t>SAPE</t>
  </si>
  <si>
    <t>SWW07</t>
  </si>
  <si>
    <t>EMPANG_TARANO</t>
  </si>
  <si>
    <t>PYW03</t>
  </si>
  <si>
    <t>PUYUNG</t>
  </si>
  <si>
    <t>BMU02</t>
  </si>
  <si>
    <t>RABA_SASAMBO</t>
  </si>
  <si>
    <t>SWW05</t>
  </si>
  <si>
    <t>PLAMPANG</t>
  </si>
  <si>
    <t>TAW03</t>
  </si>
  <si>
    <t>SETELUK</t>
  </si>
  <si>
    <t>SWW04</t>
  </si>
  <si>
    <t>LAPE</t>
  </si>
  <si>
    <t>SWW02</t>
  </si>
  <si>
    <t>ALAS</t>
  </si>
  <si>
    <t>PYW02</t>
  </si>
  <si>
    <t>MANTANG</t>
  </si>
  <si>
    <t>GER03</t>
  </si>
  <si>
    <t>NARMADA</t>
  </si>
  <si>
    <t>GER04</t>
  </si>
  <si>
    <t>GUNUNG_SARI</t>
  </si>
  <si>
    <t>SLO03</t>
  </si>
  <si>
    <t>SIKUR</t>
  </si>
  <si>
    <t>PYW04</t>
  </si>
  <si>
    <t>TANAK_AWU</t>
  </si>
  <si>
    <t>AMI13</t>
  </si>
  <si>
    <t>SEGANTENG</t>
  </si>
  <si>
    <t>SWW03</t>
  </si>
  <si>
    <t>EMPANG</t>
  </si>
  <si>
    <t>BNL03</t>
  </si>
  <si>
    <t>SUSUT</t>
  </si>
  <si>
    <t>GER01</t>
  </si>
  <si>
    <t>GERUNG</t>
  </si>
  <si>
    <t>TAW01</t>
  </si>
  <si>
    <t>TALIWANG</t>
  </si>
  <si>
    <t>SWW01</t>
  </si>
  <si>
    <t>SUMBAWA</t>
  </si>
  <si>
    <t>KKL02</t>
  </si>
  <si>
    <t>SEMARAPURA</t>
  </si>
  <si>
    <t>BNL01</t>
  </si>
  <si>
    <t>BANGLI</t>
  </si>
  <si>
    <t>AMI02</t>
  </si>
  <si>
    <t>KESRA</t>
  </si>
  <si>
    <t>AMI04</t>
  </si>
  <si>
    <t>TAMAN_SARI</t>
  </si>
  <si>
    <t>SLO02</t>
  </si>
  <si>
    <t>LABUAN_LOMBOK</t>
  </si>
  <si>
    <t>TNW06A</t>
  </si>
  <si>
    <t>PUPUAN_1</t>
  </si>
  <si>
    <t>MGW06E</t>
  </si>
  <si>
    <t>TAMAN_GRIYA_1</t>
  </si>
  <si>
    <t>MGW04C</t>
  </si>
  <si>
    <t>SEMINYAK_1</t>
  </si>
  <si>
    <t>MGW05A</t>
  </si>
  <si>
    <t>KELAN_1</t>
  </si>
  <si>
    <t>MGW04D</t>
  </si>
  <si>
    <t>MERTANADI_1</t>
  </si>
  <si>
    <t>MGW05B</t>
  </si>
  <si>
    <t>SUNSET_ROAD_1</t>
  </si>
  <si>
    <t>MGW01D</t>
  </si>
  <si>
    <t>ABIANBASE_1</t>
  </si>
  <si>
    <t>MGW02B</t>
  </si>
  <si>
    <t>BLAHKIUH_1</t>
  </si>
  <si>
    <t>MGW01G</t>
  </si>
  <si>
    <t>CICA_1</t>
  </si>
  <si>
    <t>MGW01C</t>
  </si>
  <si>
    <t>MENGWI_1</t>
  </si>
  <si>
    <t>MGW01F</t>
  </si>
  <si>
    <t>DC_MENGWI_1</t>
  </si>
  <si>
    <t>DPS05L</t>
  </si>
  <si>
    <t>DC_DENPASAR_SELATAN1</t>
  </si>
  <si>
    <t>DPS06M</t>
  </si>
  <si>
    <t>NANGKA_SELATAN_1</t>
  </si>
  <si>
    <t>DPS06L</t>
  </si>
  <si>
    <t>PEMECUTAN_1</t>
  </si>
  <si>
    <t>DPS06O</t>
  </si>
  <si>
    <t>DENPASAR_UTARA_1</t>
  </si>
  <si>
    <t>DPS06K</t>
  </si>
  <si>
    <t>KEBO_IWA_UTARA_1</t>
  </si>
  <si>
    <t>DPS06H</t>
  </si>
  <si>
    <t>PEGUYANGAN_1</t>
  </si>
  <si>
    <t>DPS06J</t>
  </si>
  <si>
    <t>KEMUDA_1</t>
  </si>
  <si>
    <t>DPS06E</t>
  </si>
  <si>
    <t>AYANI_UTARA_1</t>
  </si>
  <si>
    <t>DPS05O</t>
  </si>
  <si>
    <t>SESETAN_2</t>
  </si>
  <si>
    <t>DPS05N</t>
  </si>
  <si>
    <t>GRIYA_ANYAR_1</t>
  </si>
  <si>
    <t>DPS05M</t>
  </si>
  <si>
    <t>PUPUTAN_RENON_1</t>
  </si>
  <si>
    <t>DPS06I</t>
  </si>
  <si>
    <t>WIBISANA_1</t>
  </si>
  <si>
    <t>DPS06F</t>
  </si>
  <si>
    <t>KEBO_IWA_1</t>
  </si>
  <si>
    <t>DPS05K</t>
  </si>
  <si>
    <t>DC_PULAU_MOYO_1</t>
  </si>
  <si>
    <t>DPS05J</t>
  </si>
  <si>
    <t>PULAU_BUNGIN_1</t>
  </si>
  <si>
    <t>DPS05I</t>
  </si>
  <si>
    <t>SIDAKARYA_1</t>
  </si>
  <si>
    <t>DPS05H</t>
  </si>
  <si>
    <t>PEMOGAN_1</t>
  </si>
  <si>
    <t>DPS01H</t>
  </si>
  <si>
    <t>DC_DENPASAR_BARAT_3</t>
  </si>
  <si>
    <t>DPS05F</t>
  </si>
  <si>
    <t>SANUR_KAUH_1</t>
  </si>
  <si>
    <t>DPS05G</t>
  </si>
  <si>
    <t>SANUR_1</t>
  </si>
  <si>
    <t>DPS01F</t>
  </si>
  <si>
    <t>KEBO_IWA_SELATAN_1</t>
  </si>
  <si>
    <t>DPS01E</t>
  </si>
  <si>
    <t>PADANG_SAMBIAN_1</t>
  </si>
  <si>
    <t>DPS07B</t>
  </si>
  <si>
    <t>HAYAM_WURUK_1</t>
  </si>
  <si>
    <t>DPS07C</t>
  </si>
  <si>
    <t>RENON_1</t>
  </si>
  <si>
    <t>DPS01D</t>
  </si>
  <si>
    <t>MAHENDRADATTA_1</t>
  </si>
  <si>
    <t>TNW10</t>
  </si>
  <si>
    <t>CANDIKUNING</t>
  </si>
  <si>
    <t>DPS05E</t>
  </si>
  <si>
    <t>SUWUNG_KAUH</t>
  </si>
  <si>
    <t>MGW01B</t>
  </si>
  <si>
    <t>PERANG</t>
  </si>
  <si>
    <t>MGW02A</t>
  </si>
  <si>
    <t>SEDANG</t>
  </si>
  <si>
    <t>MGW04A</t>
  </si>
  <si>
    <t>KEROBOKAN_1</t>
  </si>
  <si>
    <t>DPS01B</t>
  </si>
  <si>
    <t>PERMATA_HIJAU</t>
  </si>
  <si>
    <t>DPS01C</t>
  </si>
  <si>
    <t>PURA_DEMAK</t>
  </si>
  <si>
    <t>TNW01B</t>
  </si>
  <si>
    <t>PENEBEL</t>
  </si>
  <si>
    <t>TNW01A</t>
  </si>
  <si>
    <t>DAUH_PEKEN_05</t>
  </si>
  <si>
    <t>TNW05A</t>
  </si>
  <si>
    <t>KERAMBITAN_04</t>
  </si>
  <si>
    <t>DPS06C</t>
  </si>
  <si>
    <t>COKROAMINOTO</t>
  </si>
  <si>
    <t>DPS05D</t>
  </si>
  <si>
    <t>TUKAD_PETANU</t>
  </si>
  <si>
    <t>DPS05C</t>
  </si>
  <si>
    <t>PANJER</t>
  </si>
  <si>
    <t>TNW02A</t>
  </si>
  <si>
    <t>TABANANAN_01</t>
  </si>
  <si>
    <t>DPS07A</t>
  </si>
  <si>
    <t>BADAK_AGUNG</t>
  </si>
  <si>
    <t>DPS06A</t>
  </si>
  <si>
    <t>AYANI_UTARA2</t>
  </si>
  <si>
    <t>DPS06B</t>
  </si>
  <si>
    <t>KARYA_MAKMUR</t>
  </si>
  <si>
    <t>DPS05B</t>
  </si>
  <si>
    <t>DENPASAR_SELATAN_2</t>
  </si>
  <si>
    <t>DPS05A</t>
  </si>
  <si>
    <t>PULAU_MOYO_2</t>
  </si>
  <si>
    <t>MGW41</t>
  </si>
  <si>
    <t>RAYA_KUTA</t>
  </si>
  <si>
    <t>MGW42</t>
  </si>
  <si>
    <t>BATU_BOLONG</t>
  </si>
  <si>
    <t>DPS85</t>
  </si>
  <si>
    <t>KESIMAN</t>
  </si>
  <si>
    <t>DPS84</t>
  </si>
  <si>
    <t>PADANG_UDAYANA</t>
  </si>
  <si>
    <t>CP_PEMECUTAN_KAJA</t>
  </si>
  <si>
    <t>KALIMUTU</t>
  </si>
  <si>
    <t>MGW25</t>
  </si>
  <si>
    <t>CP_SEMER</t>
  </si>
  <si>
    <t>DPS31</t>
  </si>
  <si>
    <t>KARTINI</t>
  </si>
  <si>
    <t>DPS41</t>
  </si>
  <si>
    <t>DENPASAR_BARAT2</t>
  </si>
  <si>
    <t>MGW23</t>
  </si>
  <si>
    <t>ULUWATU1</t>
  </si>
  <si>
    <t>DPS42</t>
  </si>
  <si>
    <t>DC_DENPASAR_BARAT</t>
  </si>
  <si>
    <t>DPS37</t>
  </si>
  <si>
    <t>SOPUTAN</t>
  </si>
  <si>
    <t>DPS01</t>
  </si>
  <si>
    <t>DENPASAR</t>
  </si>
  <si>
    <t>MGW17</t>
  </si>
  <si>
    <t>KUTA_SELATAN</t>
  </si>
  <si>
    <t>DPS07</t>
  </si>
  <si>
    <t>SIULAN</t>
  </si>
  <si>
    <t>DPS11</t>
  </si>
  <si>
    <t>SANUR_KAJA</t>
  </si>
  <si>
    <t>DPS19</t>
  </si>
  <si>
    <t>NUSA_KAMBANGAN</t>
  </si>
  <si>
    <t>SWW20</t>
  </si>
  <si>
    <t>MOYO_HULU</t>
  </si>
  <si>
    <t>PYW01</t>
  </si>
  <si>
    <t>PRAYA</t>
  </si>
  <si>
    <t>TCWHO131</t>
  </si>
  <si>
    <t>TCWHO231</t>
  </si>
  <si>
    <t>DPS50</t>
  </si>
  <si>
    <t>PEDUNGAN_1</t>
  </si>
  <si>
    <t>DPS24</t>
  </si>
  <si>
    <t>TEMBAU</t>
  </si>
  <si>
    <t>DPS888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</si>
  <si>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</si>
  <si>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</si>
  <si>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</si>
  <si>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</si>
  <si>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</si>
  <si>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</si>
  <si>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</si>
  <si>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</si>
  <si>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</si>
  <si>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</si>
  <si>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KOE17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</si>
  <si>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</si>
  <si>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</si>
  <si>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</si>
  <si>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</si>
  <si>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</si>
  <si>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</si>
  <si>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网管-打卡准点率报表爪哇-巴厘09月28日
NM-Persentase Absensi Tepat Waktu Sprinter Agent Jawa-Bali 28 Sep 2026</t>
  </si>
  <si>
    <t xml:space="preserve">RM </t>
  </si>
  <si>
    <t>网点名称
Nama DP</t>
  </si>
  <si>
    <t>总人数
Total Orang</t>
  </si>
  <si>
    <t>打卡人数
Jumlah yang Absensi</t>
  </si>
  <si>
    <t>总人数
Total Orang
27/09/2026</t>
  </si>
  <si>
    <t>打卡人数
Jumlah yang Absensi
27/09/2026</t>
  </si>
  <si>
    <t>总人数
Total Orang
26/09/2026</t>
  </si>
  <si>
    <t>打卡人数
Jumlah yang Absensi
26/09/2026</t>
  </si>
  <si>
    <t>目标值
Target</t>
  </si>
  <si>
    <t>28日打卡率
Persentase Absensi</t>
  </si>
  <si>
    <t>总人数
Total Orang
Bulanan</t>
  </si>
  <si>
    <t>准点打卡人数
Jumlah Absensi Tepat Waktu Bulanan</t>
  </si>
  <si>
    <t>准点打卡人数
Jumlah Absensi Tepat Waktu</t>
  </si>
  <si>
    <t>准点打卡人数
Jumlah Absensi Tepat Waktu
27/09/2026</t>
  </si>
  <si>
    <t>准点打卡人数
Jumlah Absensi Tepat Waktu
26/09/2026</t>
  </si>
  <si>
    <t>月累计
打卡准点率
Persentase Bulanan</t>
  </si>
  <si>
    <t>打卡准点率
Persentase Absensi Tepat Waktu</t>
  </si>
  <si>
    <t>对比昨天
Perbandingan H-1</t>
  </si>
  <si>
    <t>总人数
Total Orang Mingguan
22/09/2026 - 28/09/2026</t>
  </si>
  <si>
    <t>准点打卡人数
Jumlah Absensi Tepat Waktu
22/09/2026 - 28/09/2026</t>
  </si>
  <si>
    <t>总人数
Total Orang Mingguan
15/09/2026 - 21/09/2026</t>
  </si>
  <si>
    <t>准点打卡人数
Jumlah Absensi Tepat Waktu
15/09/2026 - 21/09/2026</t>
  </si>
  <si>
    <t>打卡准点周度率 
Persentase Mingguan
Absensi Tepat Waktu</t>
  </si>
  <si>
    <t>对比上周
Perbandingan Mingguan</t>
  </si>
  <si>
    <t>AGISTA PRIYANTONO</t>
  </si>
  <si>
    <t>JKT07T</t>
  </si>
  <si>
    <t>DC_SUNTER</t>
  </si>
  <si>
    <t>JKT08N</t>
  </si>
  <si>
    <t>PLUIT_PERMAI</t>
  </si>
  <si>
    <t>ANDI PRASETIYO</t>
  </si>
  <si>
    <t>JKT05L</t>
  </si>
  <si>
    <t>KOTA_TUA</t>
  </si>
  <si>
    <t>ARIS YULIANTO</t>
  </si>
  <si>
    <t>JKT19J</t>
  </si>
  <si>
    <t>DC_CIPAYUNG</t>
  </si>
  <si>
    <t>JKT19L</t>
  </si>
  <si>
    <t>KELAPA_DUA_01</t>
  </si>
  <si>
    <t>JKT20E</t>
  </si>
  <si>
    <t>PONDOK_BAMBU</t>
  </si>
  <si>
    <t>JKT18L</t>
  </si>
  <si>
    <t>DC_PEKAYON</t>
  </si>
  <si>
    <t>JHOSVANDO ANANG WINARTO</t>
  </si>
  <si>
    <t>JKT55E</t>
  </si>
  <si>
    <t>CP_MENTENG_PULO</t>
  </si>
  <si>
    <t>JKT20L</t>
  </si>
  <si>
    <t>PONDOK_KELAPA_01</t>
  </si>
  <si>
    <t>JKT52B</t>
  </si>
  <si>
    <t>CP_JATINEGARA</t>
  </si>
  <si>
    <t>JKT54D</t>
  </si>
  <si>
    <t>CP_DR_SATRIO</t>
  </si>
  <si>
    <t>DIFA HERDIANSAH MUNABARI</t>
  </si>
  <si>
    <t>JKT56</t>
  </si>
  <si>
    <t>CP_UJUNG_MENTENG</t>
  </si>
  <si>
    <t>CP_PISANGAN_TIMUR_2</t>
  </si>
  <si>
    <t>JKT56F</t>
  </si>
  <si>
    <t>CP_KAYU_TINGGI_1</t>
  </si>
  <si>
    <t>JKT56D</t>
  </si>
  <si>
    <t>CP_PENGGILINGAN_2</t>
  </si>
  <si>
    <t>JKT30E</t>
  </si>
  <si>
    <t>CP_ANCOL_BARAT_2</t>
  </si>
  <si>
    <t>I MADE DWI PU DJAWARDANA</t>
  </si>
  <si>
    <t>JKT02R</t>
  </si>
  <si>
    <t>DC_SRENGSENG</t>
  </si>
  <si>
    <t>JKT05K</t>
  </si>
  <si>
    <t>DC_TAMBORA</t>
  </si>
  <si>
    <t>JKT02T</t>
  </si>
  <si>
    <t>KEMBANGAN_SELATAN</t>
  </si>
  <si>
    <t>JKT33</t>
  </si>
  <si>
    <t>CP_TAMAN_RATU</t>
  </si>
  <si>
    <t>MUHAMMAD BANDI BANDANUJI</t>
  </si>
  <si>
    <t>JKT24M</t>
  </si>
  <si>
    <t>DC_MAMPANG_PRAPATAN</t>
  </si>
  <si>
    <t>JKT69A</t>
  </si>
  <si>
    <t>CP_PASAR_MAYESTIK</t>
  </si>
  <si>
    <t>JKT23R</t>
  </si>
  <si>
    <t>KHAFI_01</t>
  </si>
  <si>
    <t>BIMO WIRA ANGGORO</t>
  </si>
  <si>
    <t>JKT21T</t>
  </si>
  <si>
    <t>DC_PONDOK_PINANG</t>
  </si>
  <si>
    <t>JKT21Q</t>
  </si>
  <si>
    <t>DC_KEBAYORAN_LAMA</t>
  </si>
  <si>
    <t>JKT22I</t>
  </si>
  <si>
    <t>CILANDAK_2</t>
  </si>
  <si>
    <t>JKT65M</t>
  </si>
  <si>
    <t>CP_PESANGGRAHAN_2</t>
  </si>
  <si>
    <t>SAMSUL MAARIF</t>
  </si>
  <si>
    <t>JKT06F</t>
  </si>
  <si>
    <t>PLUMPANG_RAYA</t>
  </si>
  <si>
    <t>JKT04H</t>
  </si>
  <si>
    <t>DC_GROGOL</t>
  </si>
  <si>
    <t>JKT04I</t>
  </si>
  <si>
    <t>SUSILO_01</t>
  </si>
  <si>
    <t>JKT64N</t>
  </si>
  <si>
    <t>CP_SAWAH_BESAR_2</t>
  </si>
  <si>
    <t>SIDIQ HASPARI</t>
  </si>
  <si>
    <t>JKT01W</t>
  </si>
  <si>
    <t>DC_RAWA_BUAYA</t>
  </si>
  <si>
    <t>JKT01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</si>
  <si>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</si>
  <si>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</si>
  <si>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</si>
  <si>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</si>
  <si>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</si>
  <si>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</si>
  <si>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</si>
  <si>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</si>
  <si>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</si>
  <si>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</si>
  <si>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</si>
  <si>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</si>
  <si>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</si>
  <si>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</si>
  <si>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</si>
  <si>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</si>
  <si>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</si>
  <si>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</si>
  <si>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</si>
  <si>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</si>
  <si>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</si>
  <si>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</si>
  <si>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</si>
  <si>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Widdy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</si>
  <si>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</si>
  <si>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</si>
  <si>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</si>
  <si>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</si>
  <si>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</si>
  <si>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</si>
  <si>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</si>
  <si>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</si>
  <si>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</si>
  <si>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</si>
  <si>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</si>
  <si>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</si>
  <si>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</si>
  <si>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Ari TH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</si>
  <si>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</si>
  <si>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</si>
  <si>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</si>
  <si>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</si>
  <si>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</si>
  <si>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</si>
  <si>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</si>
  <si>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</si>
  <si>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</si>
  <si>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</si>
  <si>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</si>
  <si>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</si>
  <si>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</si>
  <si>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</si>
  <si>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</si>
  <si>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</si>
  <si>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</si>
  <si>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</si>
  <si>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</si>
  <si>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</si>
  <si>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</si>
  <si>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</si>
  <si>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</si>
  <si>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</si>
  <si>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</si>
  <si>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</si>
  <si>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</si>
  <si>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</si>
  <si>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</si>
  <si>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</si>
  <si>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</si>
  <si>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</si>
  <si>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</si>
  <si>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</si>
  <si>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</si>
  <si>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</si>
  <si>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</si>
  <si>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网管-爪哇-巴厘班0730出仓率&amp;1200签收率09月28日
NM-Persentase 0730 &amp; TTD 1200 Agent Jawa-Bali 28 Sep 2026</t>
  </si>
  <si>
    <t>RM</t>
  </si>
  <si>
    <t>网点名称
Kode DP</t>
  </si>
  <si>
    <t>Rit-1应签收
Seharusnya TTD Rit-1</t>
  </si>
  <si>
    <t>0730出仓率
Persentase Keluar Gudang 0730</t>
  </si>
  <si>
    <t>1200前已签收
TTD Sebelum
1200</t>
  </si>
  <si>
    <t>Rit-1应签收
Seharusnya TTD Rit-1
27/09/2026</t>
  </si>
  <si>
    <t>0730出仓率
Persentase Keluar Gudang 0730
27/09/2026</t>
  </si>
  <si>
    <t>1200前已签收
TTD Sebelum
1200
27/09/2026</t>
  </si>
  <si>
    <t>Rit-1应签收
Seharusnya TTD Rit-1
26/09/2026</t>
  </si>
  <si>
    <t>0730出仓率
Persentase Keluar Gudang 0730
26/09/2026</t>
  </si>
  <si>
    <t>1200前已签收
TTD Sebelum
1200
26/09/2026</t>
  </si>
  <si>
    <t>月累计签收率
Persentase Bulanan 0730</t>
  </si>
  <si>
    <t>0730出仓率
Persentase Keluar Gudang 0730 Bulanan</t>
  </si>
  <si>
    <t>28日0730出仓率
Persentase Keluar Gudang 0730</t>
  </si>
  <si>
    <t>Rit-1应签收
Seharusnya TTD Rit-1 Bulanan</t>
  </si>
  <si>
    <t>1200前已签收
TTD Sebelum
1200 Bulanan</t>
  </si>
  <si>
    <t>月累计签收率
Persentase Bulanan 1200</t>
  </si>
  <si>
    <t>Rit-1应签收
Seharusnya TTD Rit-1 Mingguan
22/09/2026 - 28/09/2026</t>
  </si>
  <si>
    <t>1200前已签收
TTD Sebelum 1200 Mingguan
22/09/2026 - 28/09/2026</t>
  </si>
  <si>
    <t>Rit-1应签收
Seharusnya TTD Rit-1 Mingguan
15/09/2026 - 21/09/2026</t>
  </si>
  <si>
    <t>1200前已签收
TTD Sebelum 1200 Mingguan
15/09/2026 - 21/09/2026</t>
  </si>
  <si>
    <t>1200前已签收周度率 
Persentase Mingguan TTD 1200</t>
  </si>
  <si>
    <t>data mingguan harus difix, ga boleh hanya patokan jakarta doang</t>
  </si>
  <si>
    <t>网管-爪哇-巴厘班次全天签收率报表09月28日
NM-Laporan Persentase Keseluruhan TTD Berdasarkan Ritase Agent Jawa-Bali 28 Sep 2026</t>
  </si>
  <si>
    <t>T-1应签收
Seharusnya TTD H-1</t>
  </si>
  <si>
    <t>2359前已签收
TTD Sebelum
2359</t>
  </si>
  <si>
    <t>未签收
Belum TTD</t>
  </si>
  <si>
    <t>T-1应签收
Seharusnya TTD 27/09/2026</t>
  </si>
  <si>
    <t>2359前已签收
TTD Sebelum
2359
27/09/2026</t>
  </si>
  <si>
    <t>未签收
Belum TTD
27/09/2026</t>
  </si>
  <si>
    <t>T-1应签收
Seharusnya TTD 26/09/2026</t>
  </si>
  <si>
    <t>2359前已签收
TTD Sebelum
2359
26/09/2026</t>
  </si>
  <si>
    <t>未签收
Belum TTD
26/09/2026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</si>
  <si>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</si>
  <si>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</si>
  <si>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</si>
  <si>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</si>
  <si>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</si>
  <si>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累计应签收量
Seharusnya TTD Mingguan
22/09/2026 - 28/09/2026</t>
  </si>
  <si>
    <t>累计签收量
TTD Mingguan
22/09/2026 - 28/09/2026</t>
  </si>
  <si>
    <t>累计应签收量
Seharusnya TTD Mingguan
15/09/2026 - 21/09/2026</t>
  </si>
  <si>
    <t>累计签收量
TTD Mingguan
15/09/2026 - 21/09/2026</t>
  </si>
  <si>
    <t>全天签收率周度率
Persentase Mingguan TTD All Ritase</t>
  </si>
  <si>
    <t>网管-雅加达退件率09月28日
NM-Monitoring Retur Agent Jawa-Bali 28 Sep 2026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</si>
  <si>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</si>
  <si>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</si>
  <si>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
Delivery
28 Sep 2026</t>
  </si>
  <si>
    <t>退件量-退件
登记票数
Jumlah
Regist Retur
28 Sep 2026</t>
  </si>
  <si>
    <t>退件量-退件
确认票数
Jumlah
Konfirmasi
Retur
28 Sep 2026</t>
  </si>
  <si>
    <t>退件量-退件签
收票数
Jumlah TTD
Retur
28 Sep 2026</t>
  </si>
  <si>
    <t>退件量-退件作
废票数
Jumlah Void
Retur
28 Sep 2026</t>
  </si>
  <si>
    <t>Total
Delivery
27 Sep 2026</t>
  </si>
  <si>
    <t>退件量-退件
登记票数
Jumlah
Regist Retur
27 Sep 2026</t>
  </si>
  <si>
    <t>退件量-退件
确认票数
Jumlah
Konfirmasi
Retur
27 Sep 2026</t>
  </si>
  <si>
    <t>退件量-退件签
收票数
Jumlah TTD
Retur
27 Sep 2026</t>
  </si>
  <si>
    <t>退件量-退件作
废票数
Jumlah Void
Retur
27 Sep 2026</t>
  </si>
  <si>
    <t>Total
Delivery
26 Sep 2026</t>
  </si>
  <si>
    <t>退件量-退件
登记票数
Jumlah
Regist Retur
26 Sep 2026</t>
  </si>
  <si>
    <t>退件量-退件
确认票数
Jumlah
Konfirmasi
Retur
26 Sep 2026</t>
  </si>
  <si>
    <t>退件量-退件签
收票数
Jumlah TTD
Retur
26 Sep 2026</t>
  </si>
  <si>
    <t>退件量-退件作
废票数
Jumlah Void
Retur
26 Sep 2026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</si>
  <si>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</si>
  <si>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</si>
  <si>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</si>
  <si>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</si>
  <si>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</si>
  <si>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</si>
  <si>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</si>
  <si>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Total Delivery Mingguan
22 Sep - 28 Sep</t>
  </si>
  <si>
    <t>退件量-退件登记票数
Jumlah Regist Retur Mingguan
22 Sep - 28 Sep</t>
  </si>
  <si>
    <t>退件量-退件作废票数
Jumlah Void Retur Mingguan
22 Sep - 28 Sep</t>
  </si>
  <si>
    <t>Total Delivery Mingguan
15 Sep - 21 Sep</t>
  </si>
  <si>
    <t>退件量-退件登记票数
Jumlah Regist Retur Mingguan
15 Sep - 21 Sep</t>
  </si>
  <si>
    <t>退件量-退件作废票数
Jumlah Void Retur Mingguan
15 Sep - 21 Sep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</si>
  <si>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</si>
  <si>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</si>
  <si>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</si>
  <si>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</si>
  <si>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</si>
  <si>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</si>
  <si>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</si>
  <si>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</si>
  <si>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</si>
  <si>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</si>
  <si>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</si>
  <si>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</si>
  <si>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</si>
  <si>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r>
      <rPr>
        <b/>
        <sz val="13"/>
        <color rgb="FFFFFFFF"/>
        <rFont val="SimSun"/>
        <charset val="134"/>
      </rPr>
      <t>网管</t>
    </r>
    <r>
      <rPr>
        <b/>
        <sz val="13"/>
        <color rgb="FFFFFFFF"/>
        <rFont val="Arial"/>
        <charset val="134"/>
      </rPr>
      <t>-RM</t>
    </r>
    <r>
      <rPr>
        <b/>
        <sz val="13"/>
        <color rgb="FFFFFFFF"/>
        <rFont val="SimSun"/>
        <charset val="134"/>
      </rPr>
      <t>达成率</t>
    </r>
    <r>
      <rPr>
        <b/>
        <sz val="13"/>
        <color rgb="FFFFFFFF"/>
        <rFont val="Arial"/>
        <charset val="134"/>
      </rPr>
      <t xml:space="preserve"> (</t>
    </r>
    <r>
      <rPr>
        <b/>
        <sz val="13"/>
        <color rgb="FFFFFFFF"/>
        <rFont val="SimSun"/>
        <charset val="134"/>
      </rPr>
      <t>周</t>
    </r>
    <r>
      <rPr>
        <b/>
        <sz val="13"/>
        <color rgb="FFFFFFFF"/>
        <rFont val="Arial"/>
        <charset val="134"/>
      </rPr>
      <t>)
NM-Pencapaian RM Mingguan berdasarkan DP/CP yang di-handle</t>
    </r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</si>
  <si>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</si>
  <si>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</si>
  <si>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</si>
  <si>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</si>
  <si>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退件周度率
%Retur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</si>
  <si>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</si>
  <si>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</si>
  <si>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</si>
  <si>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</si>
  <si>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</si>
  <si>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退件率 月累计
%Retur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</si>
  <si>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</si>
  <si>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</si>
  <si>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</si>
  <si>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</si>
  <si>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</si>
  <si>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</si>
  <si>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</si>
  <si>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派件量
Total Delivery</t>
  </si>
  <si>
    <t>退件量
Retur (Regist-Void)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</si>
  <si>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</si>
  <si>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</si>
  <si>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</si>
  <si>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</si>
  <si>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</si>
  <si>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</si>
  <si>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</si>
  <si>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</si>
  <si>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</si>
  <si>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</si>
  <si>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</si>
  <si>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</si>
  <si>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</si>
  <si>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</si>
  <si>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</si>
  <si>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G19: D5 (no agent</t>
  </si>
  <si>
    <t>AF11: F4 (tanggal h-1)</t>
  </si>
  <si>
    <t>AG11: C17 (tanggal 1 bulan ini)</t>
  </si>
  <si>
    <t>G35: D15 (kosong)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</si>
  <si>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</si>
  <si>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</si>
  <si>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</si>
  <si>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</si>
  <si>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</si>
  <si>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Nama Agent</t>
  </si>
  <si>
    <t>PICKUP NON-ECOMMERCE</t>
  </si>
  <si>
    <t>RETUR COD NON-ECOMMERCE</t>
  </si>
  <si>
    <t>TANGERANG-唐格朗</t>
  </si>
  <si>
    <t>BEKASI-勿加西</t>
  </si>
  <si>
    <t>BOGOR-茂物</t>
  </si>
  <si>
    <t>DEPOK-德波</t>
  </si>
  <si>
    <t>BANDUNG-万隆</t>
  </si>
  <si>
    <t>SEMARANG-三宝垄</t>
  </si>
  <si>
    <t>YOGYAKARTA-日惹</t>
  </si>
  <si>
    <t>SURABAYA-泗水</t>
  </si>
  <si>
    <t>BALI-巴厘</t>
  </si>
  <si>
    <t>JAKARTA-雅加达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</si>
  <si>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</si>
  <si>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</si>
  <si>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RIZKY ADITYAWARMAN</t>
  </si>
  <si>
    <t>APRI NUR YUSUP</t>
  </si>
  <si>
    <t>RUBBY ROCHMAN</t>
  </si>
  <si>
    <t>HENLY KURNIAWAN</t>
  </si>
  <si>
    <t>ARDY KRISNANTO</t>
  </si>
  <si>
    <t>RENGGA SAPUTRA</t>
  </si>
  <si>
    <t>EKA PRATAMA BAHARA</t>
  </si>
  <si>
    <t>PAZRI FIRDAUS</t>
  </si>
  <si>
    <t>AGUSMAN HULU</t>
  </si>
  <si>
    <t>NUGROHO HARI KUNCAHYO</t>
  </si>
  <si>
    <t>ARDY SASMOYO</t>
  </si>
  <si>
    <t>HENDRI ADITYA</t>
  </si>
  <si>
    <t>QORI SEKENAWAN OSADI</t>
  </si>
  <si>
    <t>AHMAD KAMAL</t>
  </si>
  <si>
    <t>RIO PERMANNA WIJAYA</t>
  </si>
  <si>
    <t>PAMUJI RYAN ANDRIANTO</t>
  </si>
  <si>
    <t>HUSEIN AL IDRUS ANHAR</t>
  </si>
  <si>
    <t>ROYMAN</t>
  </si>
  <si>
    <t>YODY EVANDER LODEWIJK N.</t>
  </si>
  <si>
    <t>NOVENDRA ALDI MUHAMMAD</t>
  </si>
  <si>
    <t>MUHAMAD FAISAL</t>
  </si>
  <si>
    <t>MUHAMMAD IQBAL</t>
  </si>
  <si>
    <t>MAHMUD H</t>
  </si>
  <si>
    <t>ARMAN SURYADI</t>
  </si>
  <si>
    <t>LILIS INDRA WATI</t>
  </si>
  <si>
    <t>TADIN SAPUTRA</t>
  </si>
  <si>
    <t>SATRIO KESIT WICAKSONO</t>
  </si>
  <si>
    <t>PAZRIN HIDAYAT</t>
  </si>
  <si>
    <t>NUR KHUSJANANTO</t>
  </si>
  <si>
    <t>SAMSU RIJAL</t>
  </si>
  <si>
    <t>LUKMAN NULHAKIM</t>
  </si>
  <si>
    <t>FIRMAN SYAHPUTRA</t>
  </si>
  <si>
    <t>RAKA FAHRIZKI</t>
  </si>
  <si>
    <t>RIDWAN ALDIANSYAH</t>
  </si>
  <si>
    <t>RAFLI FEBRIANSYAH</t>
  </si>
  <si>
    <t>DIRA CANA</t>
  </si>
  <si>
    <t>MUHAMMAD MUGHNIL LABIB</t>
  </si>
  <si>
    <t>RENDI ANDIRA</t>
  </si>
  <si>
    <t>MULFI NAZIER</t>
  </si>
  <si>
    <t>FAEROZ HAIQAL MUSTOFA</t>
  </si>
  <si>
    <t>REDIZKA ROMARIO</t>
  </si>
  <si>
    <t>PRAMU SINTO</t>
  </si>
  <si>
    <t>RANDI PRIHARTONO</t>
  </si>
  <si>
    <t>RIHYANUL AMIN</t>
  </si>
  <si>
    <t>NOTO IRAWAN</t>
  </si>
  <si>
    <t>FAJAR NUR MAULANA</t>
  </si>
  <si>
    <t>MIRZA NURUL FAJAR AHMAD</t>
  </si>
  <si>
    <t>DZULFIQAR SADDAM PRAKOSO</t>
  </si>
  <si>
    <t>DAYU CANDRA ISHAK</t>
  </si>
  <si>
    <t>VINNY LESTARI</t>
  </si>
  <si>
    <t>TRI ASMA INDRA SAPUTRA</t>
  </si>
  <si>
    <t>MOHAMAD IRVAN</t>
  </si>
  <si>
    <t>DWI PUTRO WARDOYO WIDODO</t>
  </si>
  <si>
    <t>ANJAR MAULANA</t>
  </si>
  <si>
    <t>BRIAN DANIEL</t>
  </si>
  <si>
    <t>REZA PRATAMA PUTRA</t>
  </si>
  <si>
    <t>IKHSAN ALIF AL MI' ROJ</t>
  </si>
  <si>
    <t>SALEH</t>
  </si>
  <si>
    <t>M SATIRI</t>
  </si>
  <si>
    <t>KUAT PRAYITNO</t>
  </si>
  <si>
    <t>MUHAMMAD SALISGIA</t>
  </si>
  <si>
    <t>OPI PAJAR IRAWAN</t>
  </si>
  <si>
    <t>AGUNG RESTU MUSTAQIM</t>
  </si>
  <si>
    <t>FADHILLAH NURRACHMAN S</t>
  </si>
  <si>
    <t>NIAMULLAH</t>
  </si>
  <si>
    <t>TEGUH ISWANTO</t>
  </si>
  <si>
    <t>RAMADANIALDI</t>
  </si>
  <si>
    <t>DEDE JUNA</t>
  </si>
  <si>
    <t>MOCH. JAJULI FAHMI</t>
  </si>
  <si>
    <t>ARIS HERMAWAN</t>
  </si>
  <si>
    <t>IBNU FADILLAH</t>
  </si>
  <si>
    <t>MOHAMAD JUNAEDI FIRMANSYAH</t>
  </si>
  <si>
    <t>HANDOKO</t>
  </si>
  <si>
    <t>MOHAMAD KAHIS</t>
  </si>
  <si>
    <t>CATUR MAY ANDRIAN</t>
  </si>
  <si>
    <t>NOVA ANDRIANTO</t>
  </si>
  <si>
    <t>MUHAMAD WILDAN</t>
  </si>
  <si>
    <t>MUHAMMAD LUTFI</t>
  </si>
  <si>
    <t>DHIAS WIKRAMA ATMAJA</t>
  </si>
  <si>
    <t>ANDI WIDIARTO</t>
  </si>
  <si>
    <t>SARYONO</t>
  </si>
  <si>
    <t>ANGGATIO</t>
  </si>
  <si>
    <t>MUHAMMAD RIFKI</t>
  </si>
  <si>
    <t>SUPYAN SAURI</t>
  </si>
  <si>
    <t>YUSTRIZA ENDISYA</t>
  </si>
  <si>
    <t>ARIF SETIANTO</t>
  </si>
  <si>
    <t>ALFAN AZIZ</t>
  </si>
  <si>
    <t>NUZUL</t>
  </si>
  <si>
    <t>KOMARUDIN</t>
  </si>
  <si>
    <t>TEGAR PRAKOSO</t>
  </si>
  <si>
    <t>ARIEF SOFYAN</t>
  </si>
  <si>
    <t>SYAHRUL RAMDANI</t>
  </si>
  <si>
    <t>ANDRI ATMAJA</t>
  </si>
  <si>
    <t>MUCHTAR NUR RAMDAN (AAM)</t>
  </si>
  <si>
    <t>MUHAMAD DEDENG</t>
  </si>
  <si>
    <t>DEDI KUMAEDI</t>
  </si>
  <si>
    <t>AMDI MUBAROK</t>
  </si>
  <si>
    <t>MOCH MATIN</t>
  </si>
  <si>
    <t>JUHANDI</t>
  </si>
  <si>
    <t>AZAT SUDRAJAT</t>
  </si>
  <si>
    <t>ROHMAN</t>
  </si>
  <si>
    <t>WAHYUDIN</t>
  </si>
  <si>
    <t>IRIYANTO</t>
  </si>
  <si>
    <t>ADIT PURNADILATA</t>
  </si>
  <si>
    <t>ROBI FARLI</t>
  </si>
  <si>
    <t>FAHRI PRATAMA</t>
  </si>
  <si>
    <t>HENDRA SAPUTRA</t>
  </si>
  <si>
    <t>AHMAD SUHENDI</t>
  </si>
  <si>
    <t>MUHAMMAD USUP</t>
  </si>
  <si>
    <t>ZAKARIA MAHMUD</t>
  </si>
  <si>
    <t>ADE MUKLIS</t>
  </si>
  <si>
    <t>WIDODO</t>
  </si>
  <si>
    <t>MUHAMAD HAMDAN</t>
  </si>
  <si>
    <t>MUHAMAD LUTFI SUHENDAR</t>
  </si>
  <si>
    <t>MELI ROMLI</t>
  </si>
  <si>
    <t>RIKIYANSAH</t>
  </si>
  <si>
    <t>SUHENDRIK</t>
  </si>
  <si>
    <t>MUHAMAD FICQIH</t>
  </si>
  <si>
    <t>MOHAMAD TOPAN BERI FIRMAN</t>
  </si>
  <si>
    <t>DIRGAHAYU</t>
  </si>
  <si>
    <t>MUHAMMAD BAGUS PRATAMA</t>
  </si>
  <si>
    <t>SYAMSURI</t>
  </si>
  <si>
    <t>FAUZUL HUSNAN</t>
  </si>
  <si>
    <t>NUR YOYO GUNARA</t>
  </si>
  <si>
    <t>SANDI IRAWAN</t>
  </si>
  <si>
    <t>AHMAD NURYAMAN</t>
  </si>
  <si>
    <t>AHMAD RONI SAFRONI</t>
  </si>
  <si>
    <t>DWI ADI SUTRISNO</t>
  </si>
  <si>
    <t>SAEPI</t>
  </si>
  <si>
    <t>EKO PURNAWAN SUHERI</t>
  </si>
  <si>
    <t>AZIS BACHTIAR</t>
  </si>
  <si>
    <t>NURDIN</t>
  </si>
  <si>
    <t>MULYADI</t>
  </si>
  <si>
    <t>ISHAK DISTANSYAH</t>
  </si>
  <si>
    <t>SOFYAN DWI SAPUTRA</t>
  </si>
  <si>
    <t>ADITYA</t>
  </si>
  <si>
    <t>ERIK</t>
  </si>
  <si>
    <t>DONI ANGGARA</t>
  </si>
  <si>
    <t>IQBAL PURWANDI</t>
  </si>
  <si>
    <t>ALIZHAR</t>
  </si>
  <si>
    <t>HERI LISTIANTO</t>
  </si>
  <si>
    <t>DEDEN</t>
  </si>
  <si>
    <t>JIDAN ALFARIZQI</t>
  </si>
  <si>
    <t>ADI IKUN</t>
  </si>
  <si>
    <t>LEGIYONO</t>
  </si>
  <si>
    <t>JALALUDIN</t>
  </si>
  <si>
    <t>SEPTIAN</t>
  </si>
  <si>
    <t>MUHAMMAD PRASETYA</t>
  </si>
  <si>
    <t>SANUSI</t>
  </si>
  <si>
    <t>ERLANGGA ISMADYA PUTRA</t>
  </si>
  <si>
    <t>RICHSON FAHMI</t>
  </si>
  <si>
    <t>TITO ASWIN KARIM</t>
  </si>
  <si>
    <t>AHMAD RIQBAL</t>
  </si>
  <si>
    <t>NURROHIM</t>
  </si>
  <si>
    <t>ACHMAD MAZIRI</t>
  </si>
  <si>
    <t>SUTISNA</t>
  </si>
  <si>
    <t>FAHMI AL JUFRY</t>
  </si>
  <si>
    <t>YOGA WARDANA</t>
  </si>
  <si>
    <t>ANGGA KUSUMA</t>
  </si>
  <si>
    <t>ALI IBRAHIM</t>
  </si>
  <si>
    <t>ACHMAD MAULANA PUTRA</t>
  </si>
  <si>
    <t>ANNISAA NURULHUDA WAHIDIN</t>
  </si>
  <si>
    <t>DIDIT JAMALUDIN</t>
  </si>
  <si>
    <t>RENDY DIRGANTARA</t>
  </si>
  <si>
    <t>FAUZI AKBAR</t>
  </si>
  <si>
    <t>FACHRUDIN</t>
  </si>
  <si>
    <t>FAJAR SAPUTRA NOVEBRYANTO</t>
  </si>
  <si>
    <t>KHOIRUL ANWAR</t>
  </si>
  <si>
    <t>DENI PERMANA</t>
  </si>
  <si>
    <t>AROFIQ WALHIDAYAT</t>
  </si>
  <si>
    <t>AAN SUPRATMAN</t>
  </si>
  <si>
    <t>JHENIS ATHA NANDA</t>
  </si>
  <si>
    <t>SELAMET DARSIYO</t>
  </si>
  <si>
    <t>NANDA ARIS WANDI</t>
  </si>
  <si>
    <t>IHWAN RAMADHAN</t>
  </si>
  <si>
    <t>APRIYANTO</t>
  </si>
  <si>
    <t>ANDI RACHMANSYAH</t>
  </si>
  <si>
    <t>ARI SABANDI</t>
  </si>
  <si>
    <t>FAHMI</t>
  </si>
  <si>
    <t>AGUNG HARTANTO</t>
  </si>
  <si>
    <t>SAFRIN PRIGIYANTO</t>
  </si>
  <si>
    <t>KHAIRUL WILDAN UMAM</t>
  </si>
  <si>
    <t>AEP BOIS</t>
  </si>
  <si>
    <t>FIRDAUS</t>
  </si>
  <si>
    <t>ZAKI RACHMADI NASUTION</t>
  </si>
  <si>
    <t>MUKHAMAD NOFANA ABDULLAH</t>
  </si>
  <si>
    <t>TIDAK ADA</t>
  </si>
  <si>
    <t>KIKIH RIJKI APNUR CAHYA</t>
  </si>
  <si>
    <t>HARRI SWANDI NAINGGOLAN</t>
  </si>
  <si>
    <t>IRFAN FAUZI</t>
  </si>
  <si>
    <t>M DAFIT SUHERLI</t>
  </si>
  <si>
    <t>DENI SETIAWAN</t>
  </si>
  <si>
    <t>IRZAN EFRIANSYAH</t>
  </si>
  <si>
    <t>FITRAH TEGAR RAMADHAN</t>
  </si>
  <si>
    <t>SARIFPUDIN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</si>
  <si>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</si>
  <si>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</si>
  <si>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</si>
  <si>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</si>
  <si>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</si>
  <si>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</si>
  <si>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</si>
  <si>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</si>
  <si>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</si>
  <si>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</si>
  <si>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</si>
  <si>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</si>
  <si>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</si>
  <si>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</si>
  <si>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</si>
  <si>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</si>
  <si>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</si>
  <si>
    <t>Adang Suhara</t>
  </si>
  <si>
    <t>Aries Yudie Ahmadi, S.Kesos</t>
  </si>
  <si>
    <t>Budi Mulyana</t>
  </si>
  <si>
    <t>Deni Fathurrohman</t>
  </si>
  <si>
    <t>Didi Supriadi</t>
  </si>
  <si>
    <t>Dudin Joharudin</t>
  </si>
  <si>
    <t>Hikmat Maulana</t>
  </si>
  <si>
    <t>Iqbal Permana</t>
  </si>
  <si>
    <t>Nana suryana</t>
  </si>
  <si>
    <t>Paryono</t>
  </si>
  <si>
    <t>Vichi Ramadhan</t>
  </si>
  <si>
    <t>Yandi Cahyadi, SE</t>
  </si>
  <si>
    <t>Bayu Triguna Putra</t>
  </si>
  <si>
    <t>Dadan Maulana</t>
  </si>
  <si>
    <t>Dandi Pardamean Nababan</t>
  </si>
  <si>
    <t>Danis</t>
  </si>
  <si>
    <t>Dicki Prayoga Irawan</t>
  </si>
  <si>
    <t>Eka Setiawan</t>
  </si>
  <si>
    <t>Riduan</t>
  </si>
  <si>
    <t>Ade Ahmad Sail</t>
  </si>
  <si>
    <t>Rifqy Aditya Nurul Halim</t>
  </si>
  <si>
    <t>Taufik Nugraha</t>
  </si>
  <si>
    <t>Febri Maulana</t>
  </si>
  <si>
    <t>Heri Kuswanto, S.Pd.</t>
  </si>
  <si>
    <t>Iqbal Aulia Rachman</t>
  </si>
  <si>
    <t>Muhamad Adit Nurcita</t>
  </si>
  <si>
    <t>Nur Fajar Abiyanto</t>
  </si>
  <si>
    <t>Romi Ajromi</t>
  </si>
  <si>
    <t>Sigit Prastio</t>
  </si>
  <si>
    <t>Yogi Faturahman</t>
  </si>
  <si>
    <t>Zaini Miftah</t>
  </si>
  <si>
    <t>Dian Wunandar</t>
  </si>
  <si>
    <t>Adam Supriatna</t>
  </si>
  <si>
    <t>Adi Firmansyah</t>
  </si>
  <si>
    <t>Andri Henriyana</t>
  </si>
  <si>
    <t>Dedi Martin</t>
  </si>
  <si>
    <t>Deni Jaelani</t>
  </si>
  <si>
    <t>Edwin Iskandar</t>
  </si>
  <si>
    <t>Hasan Bisri</t>
  </si>
  <si>
    <t>Ichsan Purnama</t>
  </si>
  <si>
    <t>Kemal Nurjaman</t>
  </si>
  <si>
    <t>Lyusi Fathan Mubiena</t>
  </si>
  <si>
    <t>Maulana Hisbulloh</t>
  </si>
  <si>
    <t>Muhamad Ikhsan</t>
  </si>
  <si>
    <t>Neri Hidayat</t>
  </si>
  <si>
    <t>Regi Firmansyah</t>
  </si>
  <si>
    <t>Rifki Shafik Fadillah</t>
  </si>
  <si>
    <t>Robi Ta'dim Nurdiansyah</t>
  </si>
  <si>
    <t>Rosi Riswanto</t>
  </si>
  <si>
    <t>Sayu Mulhasyim</t>
  </si>
  <si>
    <t>Undang Ramdani</t>
  </si>
  <si>
    <t>Usep kamaludin</t>
  </si>
  <si>
    <t>Ade Rahmat</t>
  </si>
  <si>
    <t>Dionofan Kurnia Pratama</t>
  </si>
  <si>
    <t>Andi Herdiansyah</t>
  </si>
  <si>
    <t>Andi Saeful Rahman</t>
  </si>
  <si>
    <t>Asep Romli</t>
  </si>
  <si>
    <t>Dani Alvin</t>
  </si>
  <si>
    <t>Sendi Moh Rahayu</t>
  </si>
  <si>
    <t>Faisal Maisandi</t>
  </si>
  <si>
    <t>Ilham Achmad Muhadzir</t>
  </si>
  <si>
    <t>Mario Aditya Firmansyah</t>
  </si>
  <si>
    <t>Muhammad Salim Riyadul Gupron</t>
  </si>
  <si>
    <t>Novi Septriani</t>
  </si>
  <si>
    <t>Rizky Zidan Haris Muharomi</t>
  </si>
  <si>
    <t>Soni</t>
  </si>
  <si>
    <t>Syifa Agustian</t>
  </si>
  <si>
    <t>Ansor Fauzi Fadillah</t>
  </si>
  <si>
    <t>Ari Budaeri Addawami</t>
  </si>
  <si>
    <t>Aril Ardiansyah</t>
  </si>
  <si>
    <t>Asep</t>
  </si>
  <si>
    <t>Dede Asikin</t>
  </si>
  <si>
    <t>Fauzi Alimashyar</t>
  </si>
  <si>
    <t>Indra Rukmana</t>
  </si>
  <si>
    <t>Januar Egy Panjayu</t>
  </si>
  <si>
    <t>Dodi Cahyadi</t>
  </si>
  <si>
    <t>Muhammad Agung Maulidia</t>
  </si>
  <si>
    <t>Muhammad Bagus Rifa'i</t>
  </si>
  <si>
    <t>Muhammad Rusdiyanto Dinata</t>
  </si>
  <si>
    <t>Nur Maulana Hasan</t>
  </si>
  <si>
    <t>Reza Zaqiyuddin</t>
  </si>
  <si>
    <t>Toni Anwar</t>
  </si>
  <si>
    <t>Yandi Sutardi</t>
  </si>
  <si>
    <t>Zezen Zaenul Arip</t>
  </si>
  <si>
    <t>A. Hafid Rasidi</t>
  </si>
  <si>
    <t>Danil Sutiarso</t>
  </si>
  <si>
    <t>Dindin Irawan</t>
  </si>
  <si>
    <t>Faiz Achmad Yasin</t>
  </si>
  <si>
    <t>Hari Pardian</t>
  </si>
  <si>
    <t>Herdi Kurniawan</t>
  </si>
  <si>
    <t>Ipan Pathurrahman</t>
  </si>
  <si>
    <t>Jamjam ramdani</t>
  </si>
  <si>
    <t>Muhammad Abdul Rozi</t>
  </si>
  <si>
    <t>Ridwan Ginanjar</t>
  </si>
  <si>
    <t>Sandi Mutakin</t>
  </si>
  <si>
    <t>Sandra Cahya Permana</t>
  </si>
  <si>
    <t>Tresha Oktariana</t>
  </si>
  <si>
    <t>Akbar Rizki Mulyana</t>
  </si>
  <si>
    <t>Deni Purnama</t>
  </si>
  <si>
    <t>Dicky Aditia</t>
  </si>
  <si>
    <t>Fikri Nurhidayat</t>
  </si>
  <si>
    <t>Irfan Abdur Rochim</t>
  </si>
  <si>
    <t>Iyan Diana</t>
  </si>
  <si>
    <t>Nunu Nugraha</t>
  </si>
  <si>
    <t>Nuralamsah</t>
  </si>
  <si>
    <t>Opie Gustriana</t>
  </si>
  <si>
    <t>Rachman Setyadi</t>
  </si>
  <si>
    <t>Redi Heriadi</t>
  </si>
  <si>
    <t>Rizki Kurniawan Akbar</t>
  </si>
  <si>
    <t>Septian Nuralamsyah</t>
  </si>
  <si>
    <t>Widodo Iqbal Baharudin</t>
  </si>
  <si>
    <t>Akhmad Wildan Heryanto</t>
  </si>
  <si>
    <t>Dwiyanto</t>
  </si>
  <si>
    <t>Endang Rudi Rohana</t>
  </si>
  <si>
    <t>Indra Nuryanto</t>
  </si>
  <si>
    <t>Mochamad Taofik</t>
  </si>
  <si>
    <t>Muhammad Iqbal</t>
  </si>
  <si>
    <t>Muhammad Ramdhan</t>
  </si>
  <si>
    <t>Rudi Hermawan</t>
  </si>
  <si>
    <t>Shevina Shevriyana</t>
  </si>
  <si>
    <t>Abdul Azid</t>
  </si>
  <si>
    <t>Agung Problema Huda</t>
  </si>
  <si>
    <t>Aris Sopiana</t>
  </si>
  <si>
    <t>Bambang Hermanto</t>
  </si>
  <si>
    <t>Dani Mardani</t>
  </si>
  <si>
    <t>Decky Verdian</t>
  </si>
  <si>
    <t>Dodi Rikiyandi</t>
  </si>
  <si>
    <t>Fadhlan Zazmi Hilman</t>
  </si>
  <si>
    <t>Fadillah Pratama Putra</t>
  </si>
  <si>
    <t>Herdiansyah</t>
  </si>
  <si>
    <t>Heriyanto</t>
  </si>
  <si>
    <t>Indra Gunawan</t>
  </si>
  <si>
    <t>Jamaludin</t>
  </si>
  <si>
    <t>Muhammad Mahfudin</t>
  </si>
  <si>
    <t>Nondi Rismaya</t>
  </si>
  <si>
    <t>Rahmat Fauzi</t>
  </si>
  <si>
    <t>Reja Suherlan</t>
  </si>
  <si>
    <t>Rendi Muhamad</t>
  </si>
  <si>
    <t>Restu Sanjaya</t>
  </si>
  <si>
    <t>Saepul Bahri</t>
  </si>
  <si>
    <t>Saepul Iman</t>
  </si>
  <si>
    <t>Sandi Purnama</t>
  </si>
  <si>
    <t>Yunus Abdul Lyi Sadjidin</t>
  </si>
  <si>
    <t>Yogi Iskandar</t>
  </si>
  <si>
    <t>Ramlan Hidayat</t>
  </si>
  <si>
    <t>Dhika Mulyadinata</t>
  </si>
  <si>
    <t>Ari Apriadi</t>
  </si>
  <si>
    <t>Argam Maulana</t>
  </si>
  <si>
    <t>Caswin Aprianto</t>
  </si>
  <si>
    <t>Dede Rino Mailudin</t>
  </si>
  <si>
    <t>Deden Maulana</t>
  </si>
  <si>
    <t>Ardi Rahman Suwandi</t>
  </si>
  <si>
    <t>Fikri Hidayatuloh</t>
  </si>
  <si>
    <t>Muhamad Ridho Rifaldi</t>
  </si>
  <si>
    <t>Ilyas Roya</t>
  </si>
  <si>
    <t>Muhamad Alimudin</t>
  </si>
  <si>
    <t>Deni Herdian</t>
  </si>
  <si>
    <t>Regy Permana</t>
  </si>
  <si>
    <t>Rijal</t>
  </si>
  <si>
    <t>Agustian Sholeh</t>
  </si>
  <si>
    <t>Billy Jenawi</t>
  </si>
  <si>
    <t>Budi Sunandar</t>
  </si>
  <si>
    <t>Dadan Darusman</t>
  </si>
  <si>
    <t>Dede Kurnia</t>
  </si>
  <si>
    <t>Faisal Malik</t>
  </si>
  <si>
    <t>Gilang Maulana Yusuf</t>
  </si>
  <si>
    <t>Harry Satria Rachman</t>
  </si>
  <si>
    <t>Iman Sulaeman</t>
  </si>
  <si>
    <t>Jamaludin Syah</t>
  </si>
  <si>
    <t>Muhammad Nurani Kholis</t>
  </si>
  <si>
    <t>Muhamad Hendar Ali</t>
  </si>
  <si>
    <t>Kamaludin</t>
  </si>
  <si>
    <t>Rahmat Efendi</t>
  </si>
  <si>
    <t>Ricky Nurdiansyah</t>
  </si>
  <si>
    <t>Tanto Taufik</t>
  </si>
  <si>
    <t>Ujang Andi</t>
  </si>
  <si>
    <t>Zam zam Mugni fadil</t>
  </si>
  <si>
    <t>Andy Risqi Pratama S</t>
  </si>
  <si>
    <t>Darwanto</t>
  </si>
  <si>
    <t>Bayu Dwi Septian</t>
  </si>
  <si>
    <t>Hafiz Muhammad Siddiq</t>
  </si>
  <si>
    <t>Haliman Apriyadi</t>
  </si>
  <si>
    <t>Jejen Jaenudin</t>
  </si>
  <si>
    <t>M. Sanusi</t>
  </si>
  <si>
    <t>Tri Santoso</t>
  </si>
  <si>
    <t>Muhamad Basir Gusfian</t>
  </si>
  <si>
    <t>Nanang Kosim</t>
  </si>
  <si>
    <t>Rahayu Akbar Permana</t>
  </si>
  <si>
    <t>Reza Cahya Jamaludin</t>
  </si>
  <si>
    <t>Rifki Satria Nasution</t>
  </si>
  <si>
    <t>Sarip Nurdin</t>
  </si>
  <si>
    <t>Suheri</t>
  </si>
  <si>
    <t>Yanuar Firmansyah</t>
  </si>
  <si>
    <t>Deden Ahmad Saepudin</t>
  </si>
  <si>
    <t>Raza Alfianzy</t>
  </si>
  <si>
    <t>Adi Viki, S.E</t>
  </si>
  <si>
    <t>Agung Maulana</t>
  </si>
  <si>
    <t>Arief Firmansyah</t>
  </si>
  <si>
    <t>Ervan Budi Nugraha, S.Kom</t>
  </si>
  <si>
    <t>Fahrul Rizal</t>
  </si>
  <si>
    <t>Haggi Hermawan, S.Pd</t>
  </si>
  <si>
    <t>Irfan Anwar Musyadad, S.Pd</t>
  </si>
  <si>
    <t>Jenal Yusuf</t>
  </si>
  <si>
    <t>Jujun Juandi</t>
  </si>
  <si>
    <t>Mahrus Ali</t>
  </si>
  <si>
    <t>Mochamad Alvin Viery Pratama</t>
  </si>
  <si>
    <t>Peri Rakasiwi, S.kom</t>
  </si>
  <si>
    <t>Ricki Wahyudi</t>
  </si>
  <si>
    <t>Ridwan Muhammad Abdul Baqi</t>
  </si>
  <si>
    <t>Rio Gilang Prakasa</t>
  </si>
  <si>
    <t>Rizki Harmawan</t>
  </si>
  <si>
    <t>Sansan Riswandi</t>
  </si>
  <si>
    <t>Soni Setiadi</t>
  </si>
  <si>
    <t>Soni Solehhudin</t>
  </si>
  <si>
    <t>Yopha Azizulindar</t>
  </si>
  <si>
    <t>Adam Muhammad Ramdan</t>
  </si>
  <si>
    <t>Adi Hapri Perdiansyah</t>
  </si>
  <si>
    <t>Kurnia Yogaswara</t>
  </si>
  <si>
    <t>Cecep Ramadhan Heryana</t>
  </si>
  <si>
    <t>Cucun Iryanto</t>
  </si>
  <si>
    <t>J. Hilmy Malik</t>
  </si>
  <si>
    <t>Mochamad Wildan Fahddino</t>
  </si>
  <si>
    <t>Muhammad Dwi Fawzi Hakim</t>
  </si>
  <si>
    <t>Gun Gun Nugraha</t>
  </si>
  <si>
    <t>Muhammad Fariz Arief Rachman</t>
  </si>
  <si>
    <t>Restu Fauzi</t>
  </si>
  <si>
    <t>Rifky Antar Ramadhan</t>
  </si>
  <si>
    <t>Rizki Gunawan</t>
  </si>
  <si>
    <t>Toni</t>
  </si>
  <si>
    <t>Adi Triandi</t>
  </si>
  <si>
    <t>Cahya Purnama</t>
  </si>
  <si>
    <t>Fani Grahamulya Gandamiharja</t>
  </si>
  <si>
    <t>Muhamad Iqbal Firdaus</t>
  </si>
  <si>
    <t>Muhamad Lukman Hakim</t>
  </si>
  <si>
    <t>Rachman Mulyawan</t>
  </si>
  <si>
    <t>Rizal Raetriansyah</t>
  </si>
  <si>
    <t>Rizki Ahmad Fauzi</t>
  </si>
  <si>
    <t>Aly Irsyad Robani</t>
  </si>
  <si>
    <t>Anggiardy Prayudha</t>
  </si>
  <si>
    <t>Azka Nujjiya Fauzan</t>
  </si>
  <si>
    <t>Dadan Firmansyah</t>
  </si>
  <si>
    <t>Deni Mardiana Ruswandi</t>
  </si>
  <si>
    <t>Kiptiah</t>
  </si>
  <si>
    <t>Krisna Aditya Putra</t>
  </si>
  <si>
    <t>Muchamad Yasir Komaeni</t>
  </si>
  <si>
    <t>Muhammad Farlan Dzulfikar</t>
  </si>
  <si>
    <t>Nezar Hikmatiar</t>
  </si>
  <si>
    <t>Ade Setiawan</t>
  </si>
  <si>
    <t>Adi Riyana</t>
  </si>
  <si>
    <t>Dadan Ramdan</t>
  </si>
  <si>
    <t>Dany Kurniawan</t>
  </si>
  <si>
    <t>Kiki Nugraha</t>
  </si>
  <si>
    <t>Kuswanto Hendriyana</t>
  </si>
  <si>
    <t>Muhammad Akbar Cokro Pamungkas</t>
  </si>
  <si>
    <t>Surya Purnama</t>
  </si>
  <si>
    <t>Muhandani Gifari Razoni</t>
  </si>
  <si>
    <t>Nasruloh Abdul Zalil</t>
  </si>
  <si>
    <t>Rama Dicky Montana</t>
  </si>
  <si>
    <t>Seftian Nuwaf Wahyudin</t>
  </si>
  <si>
    <t>Deni Sukmana</t>
  </si>
  <si>
    <t>Rizal Adilla</t>
  </si>
  <si>
    <t>Sugianto</t>
  </si>
  <si>
    <t>Idris Maulana Saleh</t>
  </si>
  <si>
    <t>Dede Supriatna</t>
  </si>
  <si>
    <t>AGUS</t>
  </si>
  <si>
    <t>AI RIFIAN</t>
  </si>
  <si>
    <t>BOWO</t>
  </si>
  <si>
    <t>DADANG</t>
  </si>
  <si>
    <t>DANIEL</t>
  </si>
  <si>
    <t>GERRY</t>
  </si>
  <si>
    <t>HERI</t>
  </si>
  <si>
    <t>RISWANTO</t>
  </si>
  <si>
    <t>KHABIB</t>
  </si>
  <si>
    <t>KHOLIK</t>
  </si>
  <si>
    <t>KHOLIL</t>
  </si>
  <si>
    <t>SUPRIYADI</t>
  </si>
  <si>
    <t>OKI</t>
  </si>
  <si>
    <t>RAGIL</t>
  </si>
  <si>
    <t>RENDRA</t>
  </si>
  <si>
    <t>ARIF WIBOWO</t>
  </si>
  <si>
    <t>RONY</t>
  </si>
  <si>
    <t>SULIS</t>
  </si>
  <si>
    <t>RIZKY</t>
  </si>
  <si>
    <t>WAWAN</t>
  </si>
  <si>
    <t>YANUAR</t>
  </si>
  <si>
    <t>YUDHA BRB</t>
  </si>
  <si>
    <t>ZAENAL</t>
  </si>
  <si>
    <t>DIAZ</t>
  </si>
  <si>
    <t>IRWAN</t>
  </si>
  <si>
    <t>BIMO WALGITO</t>
  </si>
  <si>
    <t>RIZKI NOFRIA WAHYUDI</t>
  </si>
  <si>
    <t>DIMAS DANU SOHIBAN</t>
  </si>
  <si>
    <t>IFAN SUTIONO</t>
  </si>
  <si>
    <t>SURYA DWI J</t>
  </si>
  <si>
    <t>OKI WILLYANTO</t>
  </si>
  <si>
    <t>FATAH MUSTOFA B</t>
  </si>
  <si>
    <t>LUTFI HARIYANTO</t>
  </si>
  <si>
    <t>RASTO ZANU MUBIARTO</t>
  </si>
  <si>
    <t>ADIMAS BAYU RADITYO</t>
  </si>
  <si>
    <t>MUHAMMAD DENI HENDRO SUSILO</t>
  </si>
  <si>
    <t>PAIMUN</t>
  </si>
  <si>
    <t>FARIS JAGAD SANTOSA</t>
  </si>
  <si>
    <t>MUHAMMAD CHAIRIL ANAM</t>
  </si>
  <si>
    <t>FAJAR MAFAZAKI</t>
  </si>
  <si>
    <t>FERY SAPUTRO</t>
  </si>
  <si>
    <t>JOKO NDARU FEBRIYANTO</t>
  </si>
  <si>
    <t>Fahmi Nur Muhamad</t>
  </si>
  <si>
    <t>Imam Khudori</t>
  </si>
  <si>
    <t>Dwi Murdianto</t>
  </si>
  <si>
    <t>Ali Subeki</t>
  </si>
  <si>
    <t>Mochamad Robi Hidayat</t>
  </si>
  <si>
    <t>Budianto</t>
  </si>
  <si>
    <t>Andy Kistiwantono</t>
  </si>
  <si>
    <t>M. Zen Asrofi</t>
  </si>
  <si>
    <t>Totok Suwiknyo</t>
  </si>
  <si>
    <t>Mokhammad Ali Mustofa</t>
  </si>
  <si>
    <t>Niza Ramadani</t>
  </si>
  <si>
    <t>Dian Putra Aris Firmansyah</t>
  </si>
  <si>
    <t>Mohammad Fa'Iq Al Abror</t>
  </si>
  <si>
    <t>Fariszulhazmi</t>
  </si>
  <si>
    <t>Fitra Romansyah</t>
  </si>
  <si>
    <t>Dede Rahadiansyah Ucky Pradana</t>
  </si>
  <si>
    <t>Ardyanita Wanti, S.Pd</t>
  </si>
  <si>
    <t>M. Faris Rahman</t>
  </si>
  <si>
    <t>Ali Said</t>
  </si>
  <si>
    <t>Siswa Maulana Malik</t>
  </si>
  <si>
    <t>Ahmad Andy Fajar Wijaya</t>
  </si>
  <si>
    <t>Moch Ali Muksin</t>
  </si>
  <si>
    <t>Faris Meilugianta Pratama</t>
  </si>
  <si>
    <t>Zainal Abidin</t>
  </si>
  <si>
    <t>Ega Chandra Dinata</t>
  </si>
  <si>
    <t>Fauzen Alfan</t>
  </si>
  <si>
    <t>Hilman Anshori</t>
  </si>
  <si>
    <t>Andi Wiranata Negara</t>
  </si>
  <si>
    <t>Moh. Hasan</t>
  </si>
  <si>
    <t>Farida</t>
  </si>
  <si>
    <t>Abdur Rahman</t>
  </si>
  <si>
    <t>Ahmad Khairul Zawawi</t>
  </si>
  <si>
    <t>Muhlis Riyadi</t>
  </si>
  <si>
    <t>Mohammad Irsyad</t>
  </si>
  <si>
    <t>Eka Satrio</t>
  </si>
  <si>
    <t>Hodaifah</t>
  </si>
  <si>
    <t>Syamsuddin</t>
  </si>
  <si>
    <t>Yusufil Hamdhani Akbar</t>
  </si>
  <si>
    <t>Moh. Adfar Istihar</t>
  </si>
  <si>
    <t>Abd. Ghoni</t>
  </si>
  <si>
    <t>Abd. Syakur</t>
  </si>
  <si>
    <t>Eko Junaidi</t>
  </si>
  <si>
    <t>Tika Vebrian Tiara Devi</t>
  </si>
  <si>
    <t>Eko Prasetianto Nugroho</t>
  </si>
  <si>
    <t>Boma Eka Kurniawan</t>
  </si>
  <si>
    <t>Galih Dewangga</t>
  </si>
  <si>
    <t>Riza Aji Nurcholis</t>
  </si>
  <si>
    <t>Hendrik Robi Saputra</t>
  </si>
  <si>
    <t>Rika Arif Aprianto</t>
  </si>
  <si>
    <t>Yacob Juan Firmansyah</t>
  </si>
  <si>
    <t>Rony Koco Abrianto</t>
  </si>
  <si>
    <t>Fathoni Yusuf</t>
  </si>
  <si>
    <t>Faizal Dwi Pramono</t>
  </si>
  <si>
    <t>Yudi Yiswoyo</t>
  </si>
  <si>
    <t>Irul Marwianto</t>
  </si>
  <si>
    <t>Fikto Nur Mansah</t>
  </si>
  <si>
    <t>Fanky Puguh Prasetyo</t>
  </si>
  <si>
    <t>Mohamad Ariz Zakariya</t>
  </si>
  <si>
    <t>Mohammad Putra Surya Mahendra</t>
  </si>
  <si>
    <t>Angga Widayanto</t>
  </si>
  <si>
    <t>Ruly Syaiful Ansor</t>
  </si>
  <si>
    <t>Prasetyo Istianto</t>
  </si>
  <si>
    <t>Widi Rumekso</t>
  </si>
  <si>
    <t>Mohammad Afreza Al Ayyubi</t>
  </si>
  <si>
    <t>Laga Pratama Nurjiwo</t>
  </si>
  <si>
    <t>Ali Zainal Abidin</t>
  </si>
  <si>
    <t>Dyah Ayu Larasati Tri Palupi</t>
  </si>
  <si>
    <t>Feri Setiawan</t>
  </si>
  <si>
    <t>M. Yanuar Rifa'I</t>
  </si>
  <si>
    <t>Muhammad Syaifullah</t>
  </si>
  <si>
    <t>Diky Satriawan</t>
  </si>
  <si>
    <t>Achmad Afandi</t>
  </si>
  <si>
    <t>Nanang Arifianto</t>
  </si>
  <si>
    <t>Rif'An Munawwir</t>
  </si>
  <si>
    <t>Shokibul Kafi</t>
  </si>
  <si>
    <t>Ahmad Fakhru Rozan</t>
  </si>
  <si>
    <t>Afan Fardianto</t>
  </si>
  <si>
    <t>Dwi Wahyu Wichaksono</t>
  </si>
  <si>
    <t>Hafiz Adam Adidarmawan</t>
  </si>
  <si>
    <t>Argo Lumaksana</t>
  </si>
  <si>
    <t>Rochma Ridho Permadi</t>
  </si>
  <si>
    <t>Mohammad Chandra Hermawan</t>
  </si>
  <si>
    <t>Setiyo Budi Iswanto</t>
  </si>
  <si>
    <t>Muhammad Alfan Fauzi</t>
  </si>
  <si>
    <t>Muhammad Ali Yusuf</t>
  </si>
  <si>
    <t>Ali Ghofar</t>
  </si>
  <si>
    <t>Muhammad Ghoniyyulloh</t>
  </si>
  <si>
    <t>Agung Hendi Alparista</t>
  </si>
  <si>
    <t>Muhammad Azam Khoirur Roziqin</t>
  </si>
  <si>
    <t>Didit Adi Saputro</t>
  </si>
  <si>
    <t>Ali Machtub</t>
  </si>
  <si>
    <t>Wanto Sugianto</t>
  </si>
  <si>
    <t>Dedi Wibowo</t>
  </si>
  <si>
    <t>Indra Kokasih</t>
  </si>
  <si>
    <t>Dwi Harioseno</t>
  </si>
  <si>
    <t>Harianto</t>
  </si>
  <si>
    <t>Mokhammad Arif Pratama Wijaya</t>
  </si>
  <si>
    <t>Abdul Rauf Nafik</t>
  </si>
  <si>
    <t>Ahmad Fariz Rohmatulloh</t>
  </si>
  <si>
    <t>Taufiq Hidayat</t>
  </si>
  <si>
    <t>Wahyu Hari Prayitno</t>
  </si>
  <si>
    <t>Achmad Findi Kurniawan</t>
  </si>
  <si>
    <t>Hartoyo Utomo</t>
  </si>
  <si>
    <t>Fani Putra Adi Pratama</t>
  </si>
  <si>
    <t>Tarmuji</t>
  </si>
  <si>
    <t>Ainun Yahya, S.Kom</t>
  </si>
  <si>
    <t>Roqi Andrianus Duka Djuma</t>
  </si>
  <si>
    <t>Ahmad Syihab Taqiyulloh</t>
  </si>
  <si>
    <t>Mochammad Nor Cholis</t>
  </si>
  <si>
    <t>Pradiska Julianda Vebyola</t>
  </si>
  <si>
    <t>Indra Bayu</t>
  </si>
  <si>
    <t>Bagus Hermawan</t>
  </si>
  <si>
    <t>Satrio Wahyu Nugroho</t>
  </si>
  <si>
    <t>Bintang Zaesar Ramadan</t>
  </si>
  <si>
    <t>Havid Rambu Sinaga</t>
  </si>
  <si>
    <t>Angga Yulistyawan</t>
  </si>
  <si>
    <t>Moch. Irsyad</t>
  </si>
  <si>
    <t>Alfiyatuz Zahra</t>
  </si>
  <si>
    <t>Impron Suryadi</t>
  </si>
  <si>
    <t>Wahyu Sujatmiko</t>
  </si>
  <si>
    <t>Bayu Dian Krisdianto</t>
  </si>
  <si>
    <t>Enggar Ida Ariawan</t>
  </si>
  <si>
    <t>Ghifar Zakatus Suaidah</t>
  </si>
  <si>
    <t>Agus Prianto</t>
  </si>
  <si>
    <t>Moch. Ragil Januar</t>
  </si>
  <si>
    <t>Hasan Mahmudi</t>
  </si>
  <si>
    <t>Dwi Novitasari</t>
  </si>
  <si>
    <t>Fanny Zubiatmoko</t>
  </si>
  <si>
    <t>Bonifacius Edo Prasetio</t>
  </si>
  <si>
    <t>Adha Mubarok</t>
  </si>
  <si>
    <t>Gilang Sabastian Vernando</t>
  </si>
  <si>
    <t>Legowo Herlambang</t>
  </si>
  <si>
    <t>Afid Mahardianto</t>
  </si>
  <si>
    <t>Yusky Ali</t>
  </si>
  <si>
    <t>Rofi Firmansyah</t>
  </si>
  <si>
    <t>Annur Rahman Hakim</t>
  </si>
  <si>
    <t>Rifki Maghrobi Putra Pamungkas</t>
  </si>
  <si>
    <t>Fajar Fir Rizky</t>
  </si>
  <si>
    <t>Aries Firman Widiansyah</t>
  </si>
  <si>
    <t>Moch Erfan</t>
  </si>
  <si>
    <t>Olivia Sukma Rini Widyananda</t>
  </si>
  <si>
    <t>Yusril Abdillah</t>
  </si>
  <si>
    <t>Vidya Putri Ramadhanti</t>
  </si>
  <si>
    <t>Erwin Purwanto</t>
  </si>
  <si>
    <t>Rendhy Bhaskara Putra</t>
  </si>
  <si>
    <t>Deby Alief Intan Permata</t>
  </si>
  <si>
    <t>Rizki Fajar Kurniawan</t>
  </si>
  <si>
    <t>Imam Safiudin Mustaqim</t>
  </si>
  <si>
    <t>Muhammad Yasin</t>
  </si>
  <si>
    <t>Mohammad Sholehhuddin</t>
  </si>
  <si>
    <t>Riki Yuhan Diantoro</t>
  </si>
  <si>
    <t>Miftahul Rahman</t>
  </si>
  <si>
    <t>Dwi Rahman Saleh</t>
  </si>
  <si>
    <t>Ilham Tri Cahyono</t>
  </si>
  <si>
    <t>Rizki Eki Prayoga</t>
  </si>
  <si>
    <t>Farid Amrullah</t>
  </si>
  <si>
    <t>Moh. Kusnadi</t>
  </si>
  <si>
    <t>Imro'Atul Azizah</t>
  </si>
  <si>
    <t>Muhammad Suhir</t>
  </si>
  <si>
    <t>Vigil Setya Sembada</t>
  </si>
  <si>
    <t>Putra Pratama Iwan Wahyudi</t>
  </si>
  <si>
    <t>Akhmad Taufikqul Hakim</t>
  </si>
  <si>
    <t>Hermanto</t>
  </si>
  <si>
    <t>Satrio Aji Pamungkas</t>
  </si>
  <si>
    <t>Moh. Ria Sholeh</t>
  </si>
  <si>
    <t>Agung Permana</t>
  </si>
  <si>
    <t>Mochammad Rifqi Riva</t>
  </si>
  <si>
    <t>Bingar Restu Wiyana</t>
  </si>
  <si>
    <t>Jefri Biantoro</t>
  </si>
  <si>
    <t>Mohammad Rizky Adhe Nugraha</t>
  </si>
  <si>
    <t>Nor Dwi Prakoso</t>
  </si>
  <si>
    <t>Muhammad Robit</t>
  </si>
  <si>
    <t>Tri Ari Febriyanto</t>
  </si>
  <si>
    <t>Lutfiyanto</t>
  </si>
  <si>
    <t>Rizka Azizi</t>
  </si>
  <si>
    <t>Galih Christian Kusworo</t>
  </si>
  <si>
    <t>Yohanes Tri Agung Laksono</t>
  </si>
  <si>
    <t>Hafid Arie Prastyo</t>
  </si>
  <si>
    <t>Mochamad Rizky Maulana</t>
  </si>
  <si>
    <t>Hervin Samsul Bakhri</t>
  </si>
  <si>
    <t>Tedy Eko Saputra</t>
  </si>
  <si>
    <t>Frendy Satria Nugraha</t>
  </si>
  <si>
    <t>Rizki Dio Reza Andriawan</t>
  </si>
  <si>
    <t>Wahyu Doniansyah</t>
  </si>
  <si>
    <t>Irfan Wahyu Bahtiar</t>
  </si>
  <si>
    <t>Umi Hanik</t>
  </si>
  <si>
    <t>Much Zainuri</t>
  </si>
  <si>
    <t>Wisnu Mahesa Murti</t>
  </si>
  <si>
    <t>Muhammad Angga Saputra</t>
  </si>
  <si>
    <t>Dading Tustiyan Pratama</t>
  </si>
  <si>
    <t>Doni Hadi Prasetyo</t>
  </si>
  <si>
    <t>Presma Havila Manggara</t>
  </si>
  <si>
    <t>Feri Ardiansyah</t>
  </si>
  <si>
    <t>Andrean Pradhana Putra Maulana</t>
  </si>
  <si>
    <t>Gayuh Triasa</t>
  </si>
  <si>
    <t>Wahyu Kristanto</t>
  </si>
  <si>
    <t>Bayu Indiarto Wisnu Barata</t>
  </si>
  <si>
    <t>Roffik Ari Wibowo</t>
  </si>
  <si>
    <t>Catur Budi Cahyono</t>
  </si>
  <si>
    <t>Andru Hindriyat Saputra</t>
  </si>
  <si>
    <t>Essa Abdiandiri</t>
  </si>
  <si>
    <t>Achmad Misbachul Munir</t>
  </si>
  <si>
    <t>Moh Abdul Rozaq</t>
  </si>
  <si>
    <t>Rifqi Auliaq Humaidi</t>
  </si>
  <si>
    <t>Novan Yogmaputra</t>
  </si>
  <si>
    <t>Rizky Kurniawan</t>
  </si>
  <si>
    <t>Nurul Hidayatullah</t>
  </si>
  <si>
    <t>Yudhy Indra Prasetya</t>
  </si>
  <si>
    <t>Ridwan Fatarudin</t>
  </si>
  <si>
    <t>Anang Prasetyo</t>
  </si>
  <si>
    <t>Imam Nawawi</t>
  </si>
  <si>
    <t>Fauzi Permana Putra</t>
  </si>
  <si>
    <t>Alif Septian Nur Alamsyah</t>
  </si>
  <si>
    <t>Lasio Efendi</t>
  </si>
  <si>
    <t>Ilham Ramadhan</t>
  </si>
  <si>
    <t>Muhammad Irsan Junud</t>
  </si>
  <si>
    <t>Leo Fajar Saputra</t>
  </si>
  <si>
    <t>Budi Achirianto</t>
  </si>
  <si>
    <t>Candra Robianto</t>
  </si>
  <si>
    <t>Moh. Sihabudin Zuhri, S.Pd</t>
  </si>
  <si>
    <t>Ahmad Luky Cahyono</t>
  </si>
  <si>
    <t>Achmad Subairi</t>
  </si>
  <si>
    <t>Joko Purnomo</t>
  </si>
  <si>
    <t>Mochamad Zaini</t>
  </si>
  <si>
    <t>Fery Hardianto Setiawan</t>
  </si>
  <si>
    <t>Alfi Abidin</t>
  </si>
  <si>
    <t>Vavan Aldi Zulkarnain</t>
  </si>
  <si>
    <t>Aldo Irwansyah</t>
  </si>
  <si>
    <t>Roni Nofendra Trimanto</t>
  </si>
  <si>
    <t>Tri Atmojo</t>
  </si>
  <si>
    <t>Luhur Setya Budi</t>
  </si>
  <si>
    <t>Rundi Atmoko</t>
  </si>
  <si>
    <t>Alvin Aviandika Aksanah Pu</t>
  </si>
  <si>
    <t>Muhammad Ikhwanul Masruri</t>
  </si>
  <si>
    <t>KADEK DWIPA ANGGARASTRA</t>
  </si>
  <si>
    <t>NI WAYAN ELSA SEPTIANA INDRIANI</t>
  </si>
  <si>
    <t>DEAR RAMOS DAMANIK</t>
  </si>
  <si>
    <t>DWIKY REZA ARDANI WINAHARA</t>
  </si>
  <si>
    <t>NI PUTU DEWI LASTINI</t>
  </si>
  <si>
    <t>GUSTI NGURAH ARY RAKA DARMAYASA, SE.MM</t>
  </si>
  <si>
    <t>AGUS PRADNYANA</t>
  </si>
  <si>
    <t>I Gd Andika Adi Prasetya Murya</t>
  </si>
  <si>
    <t>YUNAN FURQONA RAMADHANI</t>
  </si>
  <si>
    <t>I GEDE BAGUS ADI SURYAWAN , ST</t>
  </si>
  <si>
    <t>Suhardi</t>
  </si>
  <si>
    <t>Abi Hilmawan</t>
  </si>
  <si>
    <t>I KOMANG FERI INDRAJAYA</t>
  </si>
  <si>
    <t>MUHAMMAD JUMADIL</t>
  </si>
  <si>
    <t>MUHAMMAD TONY NUGRAHA</t>
  </si>
  <si>
    <t>CICI TRISNAWATI NGGILLI</t>
  </si>
  <si>
    <t>PETRUS TRIMULIA WANGGA DALA</t>
  </si>
  <si>
    <t>SYARIFUDDIN</t>
  </si>
  <si>
    <t>M. SALAHUDIN</t>
  </si>
  <si>
    <t>RITA HERMAWATI</t>
  </si>
  <si>
    <t>DENI SUSATYO</t>
  </si>
  <si>
    <t>EKAYASA EBENHAEZER SANDY KALLA</t>
  </si>
  <si>
    <t>ALOYSIUS RIWANTO</t>
  </si>
  <si>
    <t>CHINDY BIRE</t>
  </si>
  <si>
    <t>MANAHAN SIMATUPANG SIBURIAN</t>
  </si>
  <si>
    <t>ADRIAN ALFANDION BENU</t>
  </si>
  <si>
    <t>JUNEIDI ANDRI MANDALA</t>
  </si>
  <si>
    <t>FELIX DEMASIUS FOENAY</t>
  </si>
  <si>
    <t>ARMIYATI BULU</t>
  </si>
  <si>
    <t>PUTRY PRATIWY ELISABETH KAMEO</t>
  </si>
  <si>
    <t>ISMAIL ABDURAHMAN MARO</t>
  </si>
  <si>
    <t>FAHRURRAZI</t>
  </si>
  <si>
    <t>GEMAYA WANGSA</t>
  </si>
  <si>
    <t>AGUS KADE DIVA RAMANA</t>
  </si>
  <si>
    <t>AGUSTINUS DICKY PURWONO</t>
  </si>
  <si>
    <t>Rino Prasetya Wibowo</t>
  </si>
  <si>
    <t>I Kadek Sandiyasa</t>
  </si>
  <si>
    <t>Ari Ardiansyah</t>
  </si>
  <si>
    <t>Syamsul Bahri</t>
  </si>
  <si>
    <t>Muhammad Aqil Fadhilah</t>
  </si>
  <si>
    <t>ANTON IQRA ANUGRA</t>
  </si>
  <si>
    <t>Resi Marsila</t>
  </si>
  <si>
    <t>ADE HARYANTO</t>
  </si>
  <si>
    <t>NOFITA</t>
  </si>
  <si>
    <t>PANJI PRATAMA</t>
  </si>
  <si>
    <t>Panji Pratama</t>
  </si>
  <si>
    <t>Salvatris Siro</t>
  </si>
  <si>
    <t>Helper: jumlah Keluar Gudang 0730 mingguan per DP (dipakai sheet RM Pencapaian Mingguan). Jangan dihapus.</t>
  </si>
  <si>
    <t>代理区</t>
  </si>
  <si>
    <t>Nama DP</t>
  </si>
  <si>
    <t>0730 Minggu Ini</t>
  </si>
  <si>
    <t>0730 Minggu Lalu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</si>
</sst>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4">
    <font>
      <sz val="11"/>
      <color indexed="8"/>
      <name val="Aptos Narrow"/>
      <charset val="134"/>
      <scheme val="minor"/>
    </font>
    <font>
      <i/>
      <sz val="11"/>
      <name val="Arial"/>
      <charset val="134"/>
    </font>
    <font>
      <b/>
      <sz val="11"/>
      <name val="Arial"/>
      <charset val="134"/>
    </font>
    <font>
      <sz val="11"/>
      <color theme="1"/>
      <name val="Aptos Narrow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SimSun"/>
      <charset val="134"/>
    </font>
    <font>
      <b/>
      <sz val="11"/>
      <color rgb="FFFFFFFF"/>
      <name val="Aptos Narrow"/>
      <charset val="134"/>
      <scheme val="minor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b/>
      <sz val="11"/>
      <color theme="0"/>
      <name val="Aptos Narrow"/>
      <charset val="134"/>
      <scheme val="minor"/>
    </font>
    <font>
      <b/>
      <sz val="11"/>
      <color rgb="FFFFFFFF"/>
      <name val="Microsoft YaHei"/>
      <charset val="134"/>
    </font>
    <font>
      <sz val="11"/>
      <name val="Aptos Narrow"/>
      <charset val="134"/>
      <scheme val="minor"/>
    </font>
    <font>
      <b/>
      <sz val="13"/>
      <color rgb="FFFFFFFF"/>
      <name val="SimSun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Aptos Narrow"/>
      <charset val="134"/>
      <scheme val="minor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2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Aptos Narrow"/>
      <charset val="0"/>
      <scheme val="minor"/>
    </font>
    <font>
      <sz val="14"/>
      <color indexed="8"/>
      <name val="Aptos Narrow"/>
      <charset val="134"/>
      <scheme val="minor"/>
    </font>
    <font>
      <sz val="11"/>
      <name val="Microsoft YaHei"/>
      <charset val="134"/>
    </font>
    <font>
      <sz val="11"/>
      <color theme="1"/>
      <name val="Microsoft YaHei UI"/>
      <charset val="134"/>
    </font>
    <font>
      <b/>
      <sz val="10"/>
      <name val="微软雅黑"/>
      <charset val="0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" fillId="20" borderId="9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6" applyNumberFormat="0" applyFill="0" applyAlignment="0" applyProtection="0">
      <alignment vertical="center"/>
    </xf>
    <xf numFmtId="0" fontId="59" fillId="0" borderId="96" applyNumberFormat="0" applyFill="0" applyAlignment="0" applyProtection="0">
      <alignment vertical="center"/>
    </xf>
    <xf numFmtId="0" fontId="60" fillId="0" borderId="9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1" borderId="98" applyNumberFormat="0" applyAlignment="0" applyProtection="0">
      <alignment vertical="center"/>
    </xf>
    <xf numFmtId="0" fontId="62" fillId="22" borderId="99" applyNumberFormat="0" applyAlignment="0" applyProtection="0">
      <alignment vertical="center"/>
    </xf>
    <xf numFmtId="0" fontId="63" fillId="22" borderId="98" applyNumberFormat="0" applyAlignment="0" applyProtection="0">
      <alignment vertical="center"/>
    </xf>
    <xf numFmtId="0" fontId="64" fillId="23" borderId="100" applyNumberFormat="0" applyAlignment="0" applyProtection="0">
      <alignment vertical="center"/>
    </xf>
    <xf numFmtId="0" fontId="65" fillId="0" borderId="101" applyNumberFormat="0" applyFill="0" applyAlignment="0" applyProtection="0">
      <alignment vertical="center"/>
    </xf>
    <xf numFmtId="0" fontId="66" fillId="0" borderId="102" applyNumberFormat="0" applyFill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10" fontId="7" fillId="3" borderId="14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horizontal="center" vertical="center"/>
    </xf>
    <xf numFmtId="10" fontId="3" fillId="0" borderId="16" xfId="0" applyNumberFormat="1" applyFont="1" applyFill="1" applyBorder="1" applyAlignment="1">
      <alignment horizontal="center" vertical="center"/>
    </xf>
    <xf numFmtId="10" fontId="7" fillId="3" borderId="17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horizontal="center" vertical="center"/>
    </xf>
    <xf numFmtId="10" fontId="3" fillId="0" borderId="19" xfId="0" applyNumberFormat="1" applyFont="1" applyFill="1" applyBorder="1" applyAlignment="1">
      <alignment horizontal="center" vertical="center"/>
    </xf>
    <xf numFmtId="0" fontId="3" fillId="0" borderId="0" xfId="51">
      <alignment vertical="center"/>
    </xf>
    <xf numFmtId="0" fontId="6" fillId="2" borderId="20" xfId="51" applyFont="1" applyFill="1" applyBorder="1" applyAlignment="1">
      <alignment horizontal="center" vertical="center" wrapText="1"/>
    </xf>
    <xf numFmtId="0" fontId="6" fillId="2" borderId="21" xfId="51" applyFont="1" applyFill="1" applyBorder="1" applyAlignment="1">
      <alignment horizontal="center" vertical="center" wrapText="1"/>
    </xf>
    <xf numFmtId="0" fontId="6" fillId="2" borderId="22" xfId="51" applyFont="1" applyFill="1" applyBorder="1" applyAlignment="1">
      <alignment horizontal="center" vertical="center" wrapText="1"/>
    </xf>
    <xf numFmtId="0" fontId="6" fillId="2" borderId="7" xfId="51" applyFont="1" applyFill="1" applyBorder="1" applyAlignment="1">
      <alignment horizontal="center" vertical="center" wrapText="1"/>
    </xf>
    <xf numFmtId="0" fontId="6" fillId="2" borderId="23" xfId="51" applyFont="1" applyFill="1" applyBorder="1" applyAlignment="1">
      <alignment horizontal="center" vertical="center" wrapText="1"/>
    </xf>
    <xf numFmtId="0" fontId="6" fillId="2" borderId="8" xfId="51" applyFont="1" applyFill="1" applyBorder="1" applyAlignment="1">
      <alignment horizontal="center" vertical="center" wrapText="1"/>
    </xf>
    <xf numFmtId="0" fontId="6" fillId="2" borderId="24" xfId="51" applyFont="1" applyFill="1" applyBorder="1" applyAlignment="1">
      <alignment horizontal="center" vertical="center" wrapText="1"/>
    </xf>
    <xf numFmtId="0" fontId="6" fillId="2" borderId="25" xfId="51" applyFont="1" applyFill="1" applyBorder="1" applyAlignment="1">
      <alignment horizontal="center" vertical="center" wrapText="1"/>
    </xf>
    <xf numFmtId="0" fontId="6" fillId="2" borderId="26" xfId="51" applyFont="1" applyFill="1" applyBorder="1" applyAlignment="1">
      <alignment horizontal="center" vertical="center" wrapText="1"/>
    </xf>
    <xf numFmtId="0" fontId="6" fillId="2" borderId="27" xfId="51" applyFont="1" applyFill="1" applyBorder="1" applyAlignment="1">
      <alignment horizontal="center" vertical="center" wrapText="1"/>
    </xf>
    <xf numFmtId="0" fontId="6" fillId="2" borderId="9" xfId="51" applyFont="1" applyFill="1" applyBorder="1" applyAlignment="1">
      <alignment horizontal="center" vertical="center" wrapText="1"/>
    </xf>
    <xf numFmtId="0" fontId="6" fillId="2" borderId="28" xfId="51" applyFont="1" applyFill="1" applyBorder="1" applyAlignment="1">
      <alignment horizontal="center" vertical="center" wrapText="1"/>
    </xf>
    <xf numFmtId="58" fontId="6" fillId="2" borderId="9" xfId="51" applyNumberFormat="1" applyFont="1" applyFill="1" applyBorder="1" applyAlignment="1">
      <alignment horizontal="center" vertical="center" wrapText="1"/>
    </xf>
    <xf numFmtId="180" fontId="6" fillId="2" borderId="9" xfId="51" applyNumberFormat="1" applyFont="1" applyFill="1" applyBorder="1" applyAlignment="1">
      <alignment horizontal="center" vertical="center" wrapText="1"/>
    </xf>
    <xf numFmtId="0" fontId="0" fillId="0" borderId="29" xfId="51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0" fontId="0" fillId="0" borderId="31" xfId="51" applyFont="1" applyBorder="1" applyAlignment="1">
      <alignment horizontal="center" vertical="center"/>
    </xf>
    <xf numFmtId="10" fontId="0" fillId="4" borderId="31" xfId="52" applyNumberFormat="1" applyFont="1" applyFill="1" applyBorder="1" applyAlignment="1">
      <alignment horizontal="center"/>
    </xf>
    <xf numFmtId="10" fontId="0" fillId="0" borderId="31" xfId="52" applyNumberFormat="1" applyFont="1" applyFill="1" applyBorder="1" applyAlignment="1">
      <alignment horizontal="center"/>
    </xf>
    <xf numFmtId="181" fontId="0" fillId="4" borderId="31" xfId="51" applyNumberFormat="1" applyFont="1" applyFill="1" applyBorder="1" applyAlignment="1">
      <alignment horizontal="center" vertical="center"/>
    </xf>
    <xf numFmtId="10" fontId="0" fillId="0" borderId="31" xfId="52" applyNumberFormat="1" applyFont="1" applyBorder="1" applyAlignment="1">
      <alignment horizontal="center"/>
    </xf>
    <xf numFmtId="0" fontId="0" fillId="0" borderId="32" xfId="51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0" fillId="0" borderId="34" xfId="51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33" xfId="0" applyFont="1" applyBorder="1" applyAlignment="1">
      <alignment horizontal="left" vertical="center"/>
    </xf>
    <xf numFmtId="0" fontId="6" fillId="2" borderId="36" xfId="51" applyFont="1" applyFill="1" applyBorder="1" applyAlignment="1">
      <alignment horizontal="center" vertical="center" wrapText="1"/>
    </xf>
    <xf numFmtId="0" fontId="6" fillId="2" borderId="37" xfId="51" applyFont="1" applyFill="1" applyBorder="1" applyAlignment="1">
      <alignment horizontal="center" vertical="center" wrapText="1"/>
    </xf>
    <xf numFmtId="0" fontId="6" fillId="2" borderId="38" xfId="51" applyFont="1" applyFill="1" applyBorder="1" applyAlignment="1">
      <alignment horizontal="center" vertical="center" wrapText="1"/>
    </xf>
    <xf numFmtId="0" fontId="6" fillId="2" borderId="39" xfId="51" applyFont="1" applyFill="1" applyBorder="1" applyAlignment="1">
      <alignment horizontal="center" vertical="center" wrapText="1"/>
    </xf>
    <xf numFmtId="10" fontId="6" fillId="5" borderId="39" xfId="52" applyNumberFormat="1" applyFont="1" applyFill="1" applyBorder="1" applyAlignment="1">
      <alignment horizontal="center" vertical="center" wrapText="1"/>
    </xf>
    <xf numFmtId="10" fontId="9" fillId="5" borderId="39" xfId="52" applyNumberFormat="1" applyFont="1" applyFill="1" applyBorder="1" applyAlignment="1">
      <alignment horizontal="center" vertical="center" wrapText="1"/>
    </xf>
    <xf numFmtId="10" fontId="6" fillId="2" borderId="40" xfId="52" applyNumberFormat="1" applyFont="1" applyFill="1" applyBorder="1" applyAlignment="1">
      <alignment horizontal="center" vertical="center" wrapText="1"/>
    </xf>
    <xf numFmtId="58" fontId="3" fillId="0" borderId="0" xfId="51" applyNumberFormat="1">
      <alignment vertical="center"/>
    </xf>
    <xf numFmtId="0" fontId="4" fillId="2" borderId="41" xfId="51" applyFont="1" applyFill="1" applyBorder="1" applyAlignment="1">
      <alignment horizontal="center" vertical="center" wrapText="1"/>
    </xf>
    <xf numFmtId="0" fontId="5" fillId="2" borderId="42" xfId="51" applyFont="1" applyFill="1" applyBorder="1" applyAlignment="1">
      <alignment horizontal="center" vertical="center" wrapText="1"/>
    </xf>
    <xf numFmtId="0" fontId="5" fillId="2" borderId="43" xfId="51" applyFont="1" applyFill="1" applyBorder="1" applyAlignment="1">
      <alignment horizontal="center" vertical="center" wrapText="1"/>
    </xf>
    <xf numFmtId="0" fontId="6" fillId="2" borderId="44" xfId="51" applyFont="1" applyFill="1" applyBorder="1" applyAlignment="1">
      <alignment horizontal="center" vertical="center" wrapText="1"/>
    </xf>
    <xf numFmtId="0" fontId="6" fillId="2" borderId="45" xfId="51" applyFont="1" applyFill="1" applyBorder="1" applyAlignment="1">
      <alignment horizontal="center" vertical="center" wrapText="1"/>
    </xf>
    <xf numFmtId="0" fontId="6" fillId="2" borderId="46" xfId="51" applyFont="1" applyFill="1" applyBorder="1" applyAlignment="1">
      <alignment horizontal="center" vertical="center" wrapText="1"/>
    </xf>
    <xf numFmtId="0" fontId="4" fillId="2" borderId="24" xfId="50" applyFont="1" applyFill="1" applyBorder="1" applyAlignment="1">
      <alignment horizontal="center" vertical="center" wrapText="1"/>
    </xf>
    <xf numFmtId="0" fontId="10" fillId="2" borderId="25" xfId="50" applyFont="1" applyFill="1" applyBorder="1" applyAlignment="1">
      <alignment horizontal="center" vertical="center" wrapText="1"/>
    </xf>
    <xf numFmtId="0" fontId="10" fillId="2" borderId="47" xfId="50" applyFont="1" applyFill="1" applyBorder="1" applyAlignment="1">
      <alignment horizontal="center" vertical="center" wrapText="1"/>
    </xf>
    <xf numFmtId="0" fontId="6" fillId="2" borderId="48" xfId="51" applyFont="1" applyFill="1" applyBorder="1" applyAlignment="1">
      <alignment horizontal="center" vertical="center" wrapText="1"/>
    </xf>
    <xf numFmtId="58" fontId="6" fillId="2" borderId="49" xfId="51" applyNumberFormat="1" applyFont="1" applyFill="1" applyBorder="1" applyAlignment="1">
      <alignment horizontal="center" vertical="center" wrapText="1"/>
    </xf>
    <xf numFmtId="10" fontId="0" fillId="4" borderId="31" xfId="51" applyNumberFormat="1" applyFont="1" applyFill="1" applyBorder="1" applyAlignment="1">
      <alignment horizontal="center" vertical="center"/>
    </xf>
    <xf numFmtId="10" fontId="0" fillId="0" borderId="31" xfId="51" applyNumberFormat="1" applyFont="1" applyBorder="1" applyAlignment="1">
      <alignment horizontal="center" vertical="center"/>
    </xf>
    <xf numFmtId="181" fontId="0" fillId="0" borderId="31" xfId="51" applyNumberFormat="1" applyFont="1" applyBorder="1" applyAlignment="1">
      <alignment horizontal="center" vertical="center"/>
    </xf>
    <xf numFmtId="10" fontId="6" fillId="2" borderId="38" xfId="52" applyNumberFormat="1" applyFont="1" applyFill="1" applyBorder="1" applyAlignment="1">
      <alignment horizontal="center" vertical="center" wrapText="1"/>
    </xf>
    <xf numFmtId="10" fontId="6" fillId="2" borderId="28" xfId="52" applyNumberFormat="1" applyFont="1" applyFill="1" applyBorder="1" applyAlignment="1">
      <alignment horizontal="center" vertical="center" wrapText="1"/>
    </xf>
    <xf numFmtId="10" fontId="6" fillId="5" borderId="50" xfId="52" applyNumberFormat="1" applyFont="1" applyFill="1" applyBorder="1" applyAlignment="1">
      <alignment horizontal="center" vertical="center" wrapText="1"/>
    </xf>
    <xf numFmtId="10" fontId="6" fillId="5" borderId="51" xfId="52" applyNumberFormat="1" applyFont="1" applyFill="1" applyBorder="1" applyAlignment="1">
      <alignment horizontal="center" vertical="center" wrapText="1"/>
    </xf>
    <xf numFmtId="10" fontId="9" fillId="5" borderId="0" xfId="51" applyNumberFormat="1" applyFont="1" applyFill="1" applyAlignment="1">
      <alignment horizontal="center" vertical="center"/>
    </xf>
    <xf numFmtId="10" fontId="6" fillId="2" borderId="39" xfId="52" applyNumberFormat="1" applyFont="1" applyFill="1" applyBorder="1" applyAlignment="1">
      <alignment horizontal="center" vertical="center" wrapText="1"/>
    </xf>
    <xf numFmtId="10" fontId="3" fillId="0" borderId="0" xfId="51" applyNumberFormat="1">
      <alignment vertical="center"/>
    </xf>
    <xf numFmtId="0" fontId="3" fillId="0" borderId="0" xfId="51" applyFont="1" applyAlignment="1">
      <alignment horizontal="center" vertical="center"/>
    </xf>
    <xf numFmtId="0" fontId="3" fillId="0" borderId="0" xfId="51" applyAlignment="1">
      <alignment horizontal="center" vertical="center"/>
    </xf>
    <xf numFmtId="0" fontId="6" fillId="2" borderId="41" xfId="51" applyFont="1" applyFill="1" applyBorder="1" applyAlignment="1">
      <alignment horizontal="center" vertical="center" wrapText="1"/>
    </xf>
    <xf numFmtId="0" fontId="6" fillId="2" borderId="52" xfId="51" applyFont="1" applyFill="1" applyBorder="1" applyAlignment="1">
      <alignment horizontal="center" vertical="center" wrapText="1"/>
    </xf>
    <xf numFmtId="0" fontId="6" fillId="2" borderId="53" xfId="51" applyFont="1" applyFill="1" applyBorder="1" applyAlignment="1">
      <alignment horizontal="center" vertical="center" wrapText="1"/>
    </xf>
    <xf numFmtId="0" fontId="6" fillId="2" borderId="54" xfId="51" applyFont="1" applyFill="1" applyBorder="1" applyAlignment="1">
      <alignment horizontal="center" vertical="center" wrapText="1"/>
    </xf>
    <xf numFmtId="0" fontId="6" fillId="2" borderId="55" xfId="51" applyFont="1" applyFill="1" applyBorder="1" applyAlignment="1">
      <alignment horizontal="center" vertical="center" wrapText="1"/>
    </xf>
    <xf numFmtId="180" fontId="6" fillId="2" borderId="55" xfId="51" applyNumberFormat="1" applyFont="1" applyFill="1" applyBorder="1" applyAlignment="1">
      <alignment horizontal="center" vertical="center" wrapText="1"/>
    </xf>
    <xf numFmtId="58" fontId="6" fillId="2" borderId="55" xfId="51" applyNumberFormat="1" applyFont="1" applyFill="1" applyBorder="1" applyAlignment="1">
      <alignment horizontal="center" vertical="center" wrapText="1"/>
    </xf>
    <xf numFmtId="0" fontId="6" fillId="2" borderId="56" xfId="51" applyFont="1" applyFill="1" applyBorder="1" applyAlignment="1">
      <alignment horizontal="center" vertical="center" wrapText="1"/>
    </xf>
    <xf numFmtId="10" fontId="0" fillId="4" borderId="31" xfId="52" applyNumberFormat="1" applyFont="1" applyFill="1" applyBorder="1" applyAlignment="1">
      <alignment horizontal="center" vertical="center"/>
    </xf>
    <xf numFmtId="10" fontId="11" fillId="0" borderId="31" xfId="51" applyNumberFormat="1" applyFont="1" applyBorder="1" applyAlignment="1">
      <alignment horizontal="center" vertical="center"/>
    </xf>
    <xf numFmtId="10" fontId="6" fillId="2" borderId="57" xfId="52" applyNumberFormat="1" applyFont="1" applyFill="1" applyBorder="1" applyAlignment="1">
      <alignment horizontal="center" vertical="center" wrapText="1"/>
    </xf>
    <xf numFmtId="10" fontId="9" fillId="5" borderId="31" xfId="51" applyNumberFormat="1" applyFont="1" applyFill="1" applyBorder="1" applyAlignment="1">
      <alignment horizontal="center" vertical="center"/>
    </xf>
    <xf numFmtId="10" fontId="6" fillId="5" borderId="58" xfId="52" applyNumberFormat="1" applyFont="1" applyFill="1" applyBorder="1" applyAlignment="1">
      <alignment horizontal="center" vertical="center" wrapText="1"/>
    </xf>
    <xf numFmtId="180" fontId="3" fillId="0" borderId="0" xfId="51" applyNumberFormat="1">
      <alignment vertical="center"/>
    </xf>
    <xf numFmtId="0" fontId="12" fillId="5" borderId="59" xfId="0" applyFont="1" applyFill="1" applyBorder="1" applyAlignment="1">
      <alignment horizontal="center" vertical="center" wrapText="1"/>
    </xf>
    <xf numFmtId="0" fontId="13" fillId="5" borderId="59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3" fillId="0" borderId="59" xfId="0" applyFont="1" applyBorder="1"/>
    <xf numFmtId="58" fontId="0" fillId="0" borderId="0" xfId="0" applyNumberFormat="1"/>
    <xf numFmtId="180" fontId="0" fillId="0" borderId="0" xfId="0" applyNumberFormat="1"/>
    <xf numFmtId="0" fontId="15" fillId="6" borderId="59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9" fontId="2" fillId="6" borderId="59" xfId="0" applyNumberFormat="1" applyFont="1" applyFill="1" applyBorder="1" applyAlignment="1">
      <alignment horizontal="center" vertical="center" wrapText="1"/>
    </xf>
    <xf numFmtId="0" fontId="16" fillId="7" borderId="59" xfId="0" applyFont="1" applyFill="1" applyBorder="1" applyAlignment="1">
      <alignment horizontal="left" vertical="center"/>
    </xf>
    <xf numFmtId="3" fontId="16" fillId="7" borderId="59" xfId="0" applyNumberFormat="1" applyFont="1" applyFill="1" applyBorder="1" applyAlignment="1">
      <alignment horizontal="center" vertical="center"/>
    </xf>
    <xf numFmtId="10" fontId="16" fillId="7" borderId="59" xfId="0" applyNumberFormat="1" applyFont="1" applyFill="1" applyBorder="1" applyAlignment="1">
      <alignment horizontal="center" vertical="center"/>
    </xf>
    <xf numFmtId="0" fontId="2" fillId="8" borderId="59" xfId="0" applyFont="1" applyFill="1" applyBorder="1" applyAlignment="1">
      <alignment horizontal="left" vertical="center"/>
    </xf>
    <xf numFmtId="3" fontId="2" fillId="8" borderId="59" xfId="0" applyNumberFormat="1" applyFont="1" applyFill="1" applyBorder="1" applyAlignment="1">
      <alignment horizontal="center" vertical="center"/>
    </xf>
    <xf numFmtId="10" fontId="2" fillId="8" borderId="59" xfId="0" applyNumberFormat="1" applyFont="1" applyFill="1" applyBorder="1" applyAlignment="1">
      <alignment horizontal="center" vertical="center"/>
    </xf>
    <xf numFmtId="0" fontId="17" fillId="0" borderId="59" xfId="0" applyFont="1" applyBorder="1" applyAlignment="1">
      <alignment horizontal="left" vertical="center"/>
    </xf>
    <xf numFmtId="3" fontId="17" fillId="0" borderId="59" xfId="0" applyNumberFormat="1" applyFont="1" applyBorder="1" applyAlignment="1">
      <alignment horizontal="center" vertical="center"/>
    </xf>
    <xf numFmtId="10" fontId="17" fillId="0" borderId="59" xfId="0" applyNumberFormat="1" applyFont="1" applyBorder="1" applyAlignment="1">
      <alignment horizontal="center" vertical="center"/>
    </xf>
    <xf numFmtId="0" fontId="18" fillId="0" borderId="0" xfId="0" applyFont="1"/>
    <xf numFmtId="182" fontId="16" fillId="7" borderId="59" xfId="0" applyNumberFormat="1" applyFont="1" applyFill="1" applyBorder="1" applyAlignment="1">
      <alignment horizontal="center" vertical="center"/>
    </xf>
    <xf numFmtId="182" fontId="2" fillId="8" borderId="59" xfId="0" applyNumberFormat="1" applyFont="1" applyFill="1" applyBorder="1" applyAlignment="1">
      <alignment horizontal="center" vertical="center"/>
    </xf>
    <xf numFmtId="182" fontId="17" fillId="0" borderId="59" xfId="0" applyNumberFormat="1" applyFont="1" applyBorder="1" applyAlignment="1">
      <alignment horizontal="center" vertical="center"/>
    </xf>
    <xf numFmtId="183" fontId="14" fillId="5" borderId="59" xfId="0" applyNumberFormat="1" applyFont="1" applyFill="1" applyBorder="1" applyAlignment="1">
      <alignment horizontal="center" vertical="center" wrapText="1"/>
    </xf>
    <xf numFmtId="0" fontId="7" fillId="9" borderId="0" xfId="0" applyFont="1" applyFill="1"/>
    <xf numFmtId="0" fontId="7" fillId="10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5" borderId="0" xfId="0" applyFont="1" applyFill="1"/>
    <xf numFmtId="0" fontId="20" fillId="5" borderId="0" xfId="0" applyFont="1" applyFill="1" applyAlignment="1">
      <alignment horizontal="center" vertical="center" wrapText="1"/>
    </xf>
    <xf numFmtId="0" fontId="19" fillId="5" borderId="0" xfId="0" applyFont="1" applyFill="1"/>
    <xf numFmtId="58" fontId="7" fillId="0" borderId="0" xfId="0" applyNumberFormat="1" applyFont="1"/>
    <xf numFmtId="0" fontId="7" fillId="3" borderId="0" xfId="0" applyFont="1" applyFill="1"/>
    <xf numFmtId="0" fontId="20" fillId="3" borderId="0" xfId="0" applyFont="1" applyFill="1" applyAlignment="1">
      <alignment horizontal="center" vertical="center" wrapText="1"/>
    </xf>
    <xf numFmtId="0" fontId="21" fillId="3" borderId="16" xfId="0" applyFont="1" applyFill="1" applyBorder="1" applyAlignment="1">
      <alignment horizontal="left" vertical="top" wrapText="1"/>
    </xf>
    <xf numFmtId="0" fontId="21" fillId="3" borderId="6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80" fontId="7" fillId="0" borderId="0" xfId="0" applyNumberFormat="1" applyFont="1"/>
    <xf numFmtId="0" fontId="4" fillId="2" borderId="66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58" fontId="4" fillId="2" borderId="9" xfId="0" applyNumberFormat="1" applyFont="1" applyFill="1" applyBorder="1" applyAlignment="1">
      <alignment horizontal="center" vertical="center" wrapText="1"/>
    </xf>
    <xf numFmtId="180" fontId="4" fillId="2" borderId="9" xfId="0" applyNumberFormat="1" applyFont="1" applyFill="1" applyBorder="1" applyAlignment="1">
      <alignment horizontal="center" vertical="center" wrapText="1"/>
    </xf>
    <xf numFmtId="0" fontId="7" fillId="11" borderId="7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7" fillId="12" borderId="71" xfId="3" applyNumberFormat="1" applyFont="1" applyFill="1" applyBorder="1" applyAlignment="1">
      <alignment horizontal="center"/>
    </xf>
    <xf numFmtId="181" fontId="7" fillId="0" borderId="71" xfId="0" applyNumberFormat="1" applyFont="1" applyBorder="1" applyAlignment="1">
      <alignment horizontal="center" vertical="center"/>
    </xf>
    <xf numFmtId="181" fontId="7" fillId="0" borderId="7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11" borderId="0" xfId="0" applyFill="1" applyAlignment="1">
      <alignment horizontal="left" vertical="center"/>
    </xf>
    <xf numFmtId="0" fontId="22" fillId="0" borderId="0" xfId="0" applyFont="1"/>
    <xf numFmtId="0" fontId="23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0" fillId="11" borderId="73" xfId="0" applyFill="1" applyBorder="1" applyAlignment="1">
      <alignment horizontal="left" vertical="center"/>
    </xf>
    <xf numFmtId="0" fontId="24" fillId="0" borderId="74" xfId="0" applyFont="1" applyBorder="1" applyAlignment="1">
      <alignment horizontal="left" vertical="center"/>
    </xf>
    <xf numFmtId="0" fontId="24" fillId="0" borderId="75" xfId="0" applyFont="1" applyBorder="1" applyAlignment="1">
      <alignment horizontal="left" vertical="center"/>
    </xf>
    <xf numFmtId="0" fontId="24" fillId="0" borderId="74" xfId="0" applyFont="1" applyBorder="1" applyAlignment="1">
      <alignment horizontal="left"/>
    </xf>
    <xf numFmtId="0" fontId="24" fillId="0" borderId="75" xfId="0" applyFont="1" applyBorder="1" applyAlignment="1">
      <alignment horizontal="left"/>
    </xf>
    <xf numFmtId="0" fontId="24" fillId="0" borderId="74" xfId="0" applyFont="1" applyBorder="1"/>
    <xf numFmtId="0" fontId="24" fillId="0" borderId="75" xfId="0" applyFont="1" applyBorder="1"/>
    <xf numFmtId="0" fontId="24" fillId="14" borderId="74" xfId="0" applyFont="1" applyFill="1" applyBorder="1" applyAlignment="1">
      <alignment horizontal="left"/>
    </xf>
    <xf numFmtId="0" fontId="24" fillId="14" borderId="75" xfId="0" applyFont="1" applyFill="1" applyBorder="1" applyAlignment="1">
      <alignment horizontal="left"/>
    </xf>
    <xf numFmtId="0" fontId="0" fillId="14" borderId="74" xfId="0" applyFill="1" applyBorder="1" applyAlignment="1">
      <alignment vertical="center"/>
    </xf>
    <xf numFmtId="0" fontId="0" fillId="14" borderId="75" xfId="0" applyFill="1" applyBorder="1" applyAlignment="1">
      <alignment vertical="center"/>
    </xf>
    <xf numFmtId="0" fontId="24" fillId="14" borderId="74" xfId="0" applyFont="1" applyFill="1" applyBorder="1" applyAlignment="1">
      <alignment horizontal="left" vertical="center"/>
    </xf>
    <xf numFmtId="0" fontId="24" fillId="14" borderId="75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8" fillId="0" borderId="0" xfId="0" applyFont="1"/>
    <xf numFmtId="0" fontId="28" fillId="0" borderId="0" xfId="49" applyFont="1"/>
    <xf numFmtId="0" fontId="11" fillId="0" borderId="0" xfId="0" applyFont="1"/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 wrapText="1"/>
    </xf>
    <xf numFmtId="10" fontId="4" fillId="2" borderId="78" xfId="3" applyNumberFormat="1" applyFont="1" applyFill="1" applyBorder="1" applyAlignment="1">
      <alignment horizontal="center" vertical="center" wrapText="1"/>
    </xf>
    <xf numFmtId="10" fontId="4" fillId="15" borderId="78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0" fontId="4" fillId="3" borderId="0" xfId="3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wrapText="1"/>
    </xf>
    <xf numFmtId="0" fontId="19" fillId="5" borderId="0" xfId="0" applyFont="1" applyFill="1" applyAlignment="1">
      <alignment horizontal="center" vertical="center"/>
    </xf>
    <xf numFmtId="10" fontId="19" fillId="5" borderId="0" xfId="3" applyNumberFormat="1" applyFont="1" applyFill="1" applyBorder="1" applyAlignment="1">
      <alignment horizontal="center"/>
    </xf>
    <xf numFmtId="0" fontId="7" fillId="0" borderId="7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0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top" wrapText="1"/>
    </xf>
    <xf numFmtId="0" fontId="7" fillId="0" borderId="8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83" xfId="0" applyFont="1" applyBorder="1" applyAlignment="1">
      <alignment horizontal="left" vertical="top" wrapText="1"/>
    </xf>
    <xf numFmtId="0" fontId="7" fillId="0" borderId="84" xfId="0" applyFont="1" applyBorder="1" applyAlignment="1">
      <alignment horizontal="left" vertical="top" wrapText="1"/>
    </xf>
    <xf numFmtId="0" fontId="11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9" fillId="0" borderId="0" xfId="0" applyFont="1" applyFill="1" applyAlignment="1"/>
    <xf numFmtId="0" fontId="29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0" fillId="5" borderId="15" xfId="53" applyFont="1" applyFill="1" applyBorder="1" applyAlignment="1">
      <alignment horizontal="center" vertical="center" wrapText="1"/>
    </xf>
    <xf numFmtId="0" fontId="31" fillId="3" borderId="79" xfId="53" applyFont="1" applyFill="1" applyBorder="1" applyAlignment="1">
      <alignment horizontal="left" vertical="top" wrapText="1"/>
    </xf>
    <xf numFmtId="0" fontId="31" fillId="3" borderId="0" xfId="53" applyFont="1" applyFill="1" applyBorder="1" applyAlignment="1">
      <alignment horizontal="left" vertical="top" wrapText="1"/>
    </xf>
    <xf numFmtId="0" fontId="31" fillId="3" borderId="0" xfId="53" applyFont="1" applyFill="1" applyAlignment="1">
      <alignment horizontal="left" vertical="top" wrapText="1"/>
    </xf>
    <xf numFmtId="0" fontId="32" fillId="5" borderId="85" xfId="53" applyFont="1" applyFill="1" applyBorder="1" applyAlignment="1">
      <alignment horizontal="center" vertical="center" wrapText="1"/>
    </xf>
    <xf numFmtId="0" fontId="32" fillId="5" borderId="85" xfId="53" applyFont="1" applyFill="1" applyBorder="1" applyAlignment="1">
      <alignment horizontal="center" vertical="center"/>
    </xf>
    <xf numFmtId="0" fontId="32" fillId="5" borderId="86" xfId="53" applyFont="1" applyFill="1" applyBorder="1" applyAlignment="1">
      <alignment horizontal="center" vertical="center" wrapText="1"/>
    </xf>
    <xf numFmtId="0" fontId="32" fillId="16" borderId="85" xfId="53" applyFont="1" applyFill="1" applyBorder="1" applyAlignment="1">
      <alignment horizontal="center" vertical="center" wrapText="1"/>
    </xf>
    <xf numFmtId="0" fontId="32" fillId="16" borderId="86" xfId="53" applyFont="1" applyFill="1" applyBorder="1" applyAlignment="1">
      <alignment horizontal="center" vertical="center" wrapText="1"/>
    </xf>
    <xf numFmtId="0" fontId="32" fillId="5" borderId="15" xfId="53" applyFont="1" applyFill="1" applyBorder="1" applyAlignment="1">
      <alignment horizontal="center" vertical="center"/>
    </xf>
    <xf numFmtId="0" fontId="32" fillId="5" borderId="15" xfId="53" applyFont="1" applyFill="1" applyBorder="1" applyAlignment="1">
      <alignment horizontal="center" vertical="center" wrapText="1"/>
    </xf>
    <xf numFmtId="0" fontId="32" fillId="16" borderId="15" xfId="53" applyFont="1" applyFill="1" applyBorder="1" applyAlignment="1">
      <alignment horizontal="center" vertical="center" wrapText="1"/>
    </xf>
    <xf numFmtId="184" fontId="33" fillId="17" borderId="15" xfId="52" applyNumberFormat="1" applyFont="1" applyFill="1" applyBorder="1" applyAlignment="1">
      <alignment horizontal="center" vertical="center"/>
    </xf>
    <xf numFmtId="0" fontId="34" fillId="17" borderId="15" xfId="0" applyFont="1" applyFill="1" applyBorder="1" applyAlignment="1">
      <alignment horizontal="center" vertical="center" wrapText="1"/>
    </xf>
    <xf numFmtId="0" fontId="32" fillId="18" borderId="15" xfId="53" applyFont="1" applyFill="1" applyBorder="1" applyAlignment="1">
      <alignment horizontal="center" vertical="center" wrapText="1"/>
    </xf>
    <xf numFmtId="3" fontId="32" fillId="18" borderId="15" xfId="53" applyNumberFormat="1" applyFont="1" applyFill="1" applyBorder="1" applyAlignment="1">
      <alignment horizontal="center" vertical="center"/>
    </xf>
    <xf numFmtId="185" fontId="32" fillId="18" borderId="15" xfId="53" applyNumberFormat="1" applyFont="1" applyFill="1" applyBorder="1" applyAlignment="1">
      <alignment horizontal="center" vertical="center"/>
    </xf>
    <xf numFmtId="0" fontId="32" fillId="18" borderId="15" xfId="53" applyNumberFormat="1" applyFont="1" applyFill="1" applyBorder="1" applyAlignment="1">
      <alignment horizontal="center" vertical="center"/>
    </xf>
    <xf numFmtId="10" fontId="32" fillId="18" borderId="15" xfId="53" applyNumberFormat="1" applyFont="1" applyFill="1" applyBorder="1" applyAlignment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/>
    </xf>
    <xf numFmtId="10" fontId="32" fillId="18" borderId="15" xfId="52" applyNumberFormat="1" applyFont="1" applyFill="1" applyBorder="1" applyAlignment="1">
      <alignment horizontal="center" vertical="center"/>
    </xf>
    <xf numFmtId="186" fontId="32" fillId="18" borderId="15" xfId="53" applyNumberFormat="1" applyFont="1" applyFill="1" applyBorder="1" applyAlignment="1">
      <alignment horizontal="center" vertical="center"/>
    </xf>
    <xf numFmtId="187" fontId="29" fillId="0" borderId="0" xfId="0" applyNumberFormat="1" applyFont="1" applyFill="1" applyAlignment="1">
      <alignment horizontal="center" vertical="center"/>
    </xf>
    <xf numFmtId="0" fontId="33" fillId="0" borderId="86" xfId="53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1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/>
    </xf>
    <xf numFmtId="10" fontId="33" fillId="0" borderId="87" xfId="53" applyNumberFormat="1" applyFont="1" applyFill="1" applyBorder="1" applyAlignment="1">
      <alignment horizontal="center" vertical="center"/>
    </xf>
    <xf numFmtId="1" fontId="33" fillId="0" borderId="87" xfId="53" applyNumberFormat="1" applyFont="1" applyFill="1" applyBorder="1" applyAlignment="1">
      <alignment horizontal="center" vertical="center"/>
    </xf>
    <xf numFmtId="10" fontId="33" fillId="0" borderId="86" xfId="52" applyNumberFormat="1" applyFont="1" applyFill="1" applyBorder="1" applyAlignment="1">
      <alignment horizontal="center" vertical="center"/>
    </xf>
    <xf numFmtId="186" fontId="35" fillId="0" borderId="86" xfId="53" applyNumberFormat="1" applyFont="1" applyFill="1" applyBorder="1" applyAlignment="1">
      <alignment horizontal="center" vertical="center"/>
    </xf>
    <xf numFmtId="186" fontId="35" fillId="0" borderId="87" xfId="53" applyNumberFormat="1" applyFont="1" applyFill="1" applyBorder="1" applyAlignment="1">
      <alignment horizontal="center" vertical="center"/>
    </xf>
    <xf numFmtId="0" fontId="36" fillId="0" borderId="0" xfId="0" applyFont="1" applyFill="1" applyAlignment="1"/>
    <xf numFmtId="0" fontId="36" fillId="0" borderId="0" xfId="0" applyFont="1" applyFill="1" applyAlignment="1">
      <alignment horizontal="center" vertical="center"/>
    </xf>
    <xf numFmtId="0" fontId="37" fillId="0" borderId="15" xfId="0" applyFont="1" applyFill="1" applyBorder="1" applyAlignment="1"/>
    <xf numFmtId="0" fontId="38" fillId="0" borderId="15" xfId="0" applyFont="1" applyFill="1" applyBorder="1" applyAlignment="1">
      <alignment vertical="center"/>
    </xf>
    <xf numFmtId="0" fontId="39" fillId="0" borderId="15" xfId="0" applyFont="1" applyFill="1" applyBorder="1" applyAlignment="1">
      <alignment horizontal="center" vertical="center"/>
    </xf>
    <xf numFmtId="3" fontId="40" fillId="0" borderId="15" xfId="0" applyNumberFormat="1" applyFont="1" applyFill="1" applyBorder="1" applyAlignment="1">
      <alignment horizontal="center" vertical="center"/>
    </xf>
    <xf numFmtId="0" fontId="40" fillId="0" borderId="15" xfId="52" applyNumberFormat="1" applyFont="1" applyFill="1" applyBorder="1" applyAlignment="1">
      <alignment horizontal="center" vertical="center"/>
    </xf>
    <xf numFmtId="10" fontId="41" fillId="0" borderId="15" xfId="52" applyNumberFormat="1" applyFont="1" applyFill="1" applyBorder="1" applyAlignment="1">
      <alignment horizontal="center" vertical="center"/>
    </xf>
    <xf numFmtId="3" fontId="37" fillId="0" borderId="15" xfId="0" applyNumberFormat="1" applyFont="1" applyFill="1" applyBorder="1" applyAlignment="1">
      <alignment horizontal="center" vertical="center"/>
    </xf>
    <xf numFmtId="10" fontId="42" fillId="0" borderId="15" xfId="52" applyNumberFormat="1" applyFont="1" applyFill="1" applyBorder="1" applyAlignment="1">
      <alignment horizontal="center" vertical="center"/>
    </xf>
    <xf numFmtId="10" fontId="40" fillId="0" borderId="15" xfId="52" applyNumberFormat="1" applyFont="1" applyFill="1" applyBorder="1" applyAlignment="1">
      <alignment horizontal="center" vertical="center"/>
    </xf>
    <xf numFmtId="188" fontId="40" fillId="0" borderId="15" xfId="53" applyNumberFormat="1" applyFont="1" applyFill="1" applyBorder="1" applyAlignment="1">
      <alignment horizontal="center" vertical="center"/>
    </xf>
    <xf numFmtId="0" fontId="40" fillId="0" borderId="15" xfId="3" applyNumberFormat="1" applyFont="1" applyFill="1" applyBorder="1" applyAlignment="1" applyProtection="1">
      <alignment horizontal="center" vertical="center"/>
    </xf>
    <xf numFmtId="0" fontId="40" fillId="0" borderId="15" xfId="53" applyNumberFormat="1" applyFont="1" applyFill="1" applyBorder="1" applyAlignment="1">
      <alignment horizontal="center" vertical="center"/>
    </xf>
    <xf numFmtId="1" fontId="29" fillId="0" borderId="0" xfId="0" applyNumberFormat="1" applyFont="1" applyFill="1" applyAlignment="1"/>
    <xf numFmtId="0" fontId="29" fillId="0" borderId="0" xfId="0" applyNumberFormat="1" applyFont="1" applyFill="1" applyAlignment="1"/>
    <xf numFmtId="187" fontId="29" fillId="0" borderId="0" xfId="0" applyNumberFormat="1" applyFont="1" applyFill="1" applyAlignment="1"/>
    <xf numFmtId="184" fontId="33" fillId="19" borderId="15" xfId="52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180" fontId="0" fillId="0" borderId="0" xfId="0" applyNumberFormat="1" applyFont="1" applyFill="1" applyAlignment="1"/>
    <xf numFmtId="0" fontId="44" fillId="0" borderId="15" xfId="0" applyFont="1" applyFill="1" applyBorder="1" applyAlignment="1">
      <alignment vertical="center"/>
    </xf>
    <xf numFmtId="0" fontId="37" fillId="0" borderId="15" xfId="0" applyFont="1" applyFill="1" applyBorder="1" applyAlignment="1">
      <alignment horizontal="left" wrapText="1"/>
    </xf>
    <xf numFmtId="0" fontId="37" fillId="0" borderId="15" xfId="0" applyFont="1" applyFill="1" applyBorder="1" applyAlignment="1">
      <alignment horizontal="left"/>
    </xf>
    <xf numFmtId="0" fontId="45" fillId="0" borderId="15" xfId="0" applyFont="1" applyFill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11" fillId="0" borderId="0" xfId="0" applyFont="1" applyFill="1"/>
    <xf numFmtId="0" fontId="0" fillId="0" borderId="0" xfId="0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5" borderId="0" xfId="53" applyFont="1" applyFill="1" applyAlignment="1">
      <alignment horizontal="center" vertical="center" wrapText="1"/>
    </xf>
    <xf numFmtId="0" fontId="30" fillId="5" borderId="88" xfId="53" applyFont="1" applyFill="1" applyBorder="1" applyAlignment="1">
      <alignment horizontal="center" vertical="center" wrapText="1"/>
    </xf>
    <xf numFmtId="0" fontId="47" fillId="17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6" fillId="0" borderId="0" xfId="0" applyFont="1" applyFill="1"/>
    <xf numFmtId="0" fontId="0" fillId="0" borderId="15" xfId="0" applyBorder="1" applyAlignment="1">
      <alignment vertical="center"/>
    </xf>
    <xf numFmtId="0" fontId="45" fillId="0" borderId="15" xfId="0" applyFont="1" applyFill="1" applyBorder="1" applyAlignment="1">
      <alignment horizontal="center" vertical="center"/>
    </xf>
    <xf numFmtId="9" fontId="41" fillId="6" borderId="15" xfId="52" applyNumberFormat="1" applyFont="1" applyFill="1" applyBorder="1" applyAlignment="1">
      <alignment horizontal="center" vertical="center"/>
    </xf>
    <xf numFmtId="189" fontId="40" fillId="0" borderId="15" xfId="53" applyNumberFormat="1" applyFont="1" applyFill="1" applyBorder="1" applyAlignment="1">
      <alignment horizontal="center" vertical="center"/>
    </xf>
    <xf numFmtId="180" fontId="29" fillId="0" borderId="0" xfId="0" applyNumberFormat="1" applyFont="1" applyFill="1" applyAlignment="1"/>
    <xf numFmtId="0" fontId="0" fillId="0" borderId="15" xfId="0" applyBorder="1"/>
    <xf numFmtId="0" fontId="40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8" fillId="14" borderId="15" xfId="0" applyFont="1" applyFill="1" applyBorder="1" applyAlignment="1">
      <alignment horizontal="center" vertical="center"/>
    </xf>
    <xf numFmtId="0" fontId="37" fillId="14" borderId="15" xfId="0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/>
    </xf>
    <xf numFmtId="0" fontId="49" fillId="0" borderId="15" xfId="49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2" fillId="5" borderId="13" xfId="53" applyFont="1" applyFill="1" applyBorder="1" applyAlignment="1">
      <alignment horizontal="center" vertical="center" wrapText="1"/>
    </xf>
    <xf numFmtId="0" fontId="32" fillId="5" borderId="83" xfId="53" applyFont="1" applyFill="1" applyBorder="1" applyAlignment="1">
      <alignment horizontal="center" vertical="center" wrapText="1"/>
    </xf>
    <xf numFmtId="0" fontId="32" fillId="5" borderId="84" xfId="53" applyFont="1" applyFill="1" applyBorder="1" applyAlignment="1">
      <alignment horizontal="center" vertical="center" wrapText="1"/>
    </xf>
    <xf numFmtId="0" fontId="33" fillId="0" borderId="87" xfId="53" applyNumberFormat="1" applyFont="1" applyFill="1" applyBorder="1" applyAlignment="1">
      <alignment horizontal="center" vertical="center" wrapText="1"/>
    </xf>
    <xf numFmtId="190" fontId="33" fillId="0" borderId="86" xfId="53" applyNumberFormat="1" applyFont="1" applyFill="1" applyBorder="1" applyAlignment="1">
      <alignment horizontal="center" vertical="center" wrapText="1"/>
    </xf>
    <xf numFmtId="0" fontId="0" fillId="0" borderId="15" xfId="0" applyFont="1" applyFill="1" applyBorder="1" applyAlignment="1"/>
    <xf numFmtId="180" fontId="33" fillId="0" borderId="0" xfId="52" applyNumberFormat="1" applyFont="1" applyFill="1" applyBorder="1" applyAlignment="1">
      <alignment horizontal="center" vertical="center"/>
    </xf>
    <xf numFmtId="180" fontId="33" fillId="17" borderId="15" xfId="52" applyNumberFormat="1" applyFont="1" applyFill="1" applyBorder="1" applyAlignment="1">
      <alignment horizontal="center" vertical="center"/>
    </xf>
    <xf numFmtId="180" fontId="43" fillId="0" borderId="0" xfId="0" applyNumberFormat="1" applyFont="1" applyFill="1" applyAlignment="1">
      <alignment vertical="center"/>
    </xf>
    <xf numFmtId="180" fontId="33" fillId="17" borderId="85" xfId="52" applyNumberFormat="1" applyFont="1" applyFill="1" applyBorder="1" applyAlignment="1">
      <alignment horizontal="center" vertical="center"/>
    </xf>
    <xf numFmtId="180" fontId="0" fillId="0" borderId="0" xfId="0" applyNumberFormat="1" applyFont="1" applyFill="1" applyAlignment="1">
      <alignment horizontal="center"/>
    </xf>
    <xf numFmtId="0" fontId="37" fillId="0" borderId="15" xfId="0" applyFont="1" applyFill="1" applyBorder="1" applyAlignment="1">
      <alignment horizontal="center"/>
    </xf>
    <xf numFmtId="184" fontId="33" fillId="0" borderId="0" xfId="52" applyNumberFormat="1" applyFont="1" applyFill="1" applyBorder="1" applyAlignment="1">
      <alignment horizontal="center" vertical="center"/>
    </xf>
    <xf numFmtId="0" fontId="50" fillId="5" borderId="86" xfId="53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vertical="center"/>
    </xf>
    <xf numFmtId="0" fontId="50" fillId="5" borderId="85" xfId="53" applyFont="1" applyFill="1" applyBorder="1" applyAlignment="1">
      <alignment horizontal="center" vertical="center" wrapText="1"/>
    </xf>
    <xf numFmtId="10" fontId="32" fillId="18" borderId="15" xfId="3" applyNumberFormat="1" applyFont="1" applyFill="1" applyBorder="1" applyAlignment="1" applyProtection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 wrapText="1"/>
    </xf>
    <xf numFmtId="10" fontId="32" fillId="18" borderId="15" xfId="52" applyNumberFormat="1" applyFont="1" applyFill="1" applyBorder="1" applyAlignment="1">
      <alignment horizontal="center" vertical="center" wrapText="1"/>
    </xf>
    <xf numFmtId="185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/>
    <xf numFmtId="3" fontId="37" fillId="0" borderId="15" xfId="0" applyNumberFormat="1" applyFont="1" applyFill="1" applyBorder="1" applyAlignment="1">
      <alignment horizontal="center" vertical="center" wrapText="1"/>
    </xf>
    <xf numFmtId="0" fontId="40" fillId="0" borderId="15" xfId="52" applyNumberFormat="1" applyFont="1" applyFill="1" applyBorder="1" applyAlignment="1">
      <alignment horizontal="center" vertical="center" wrapText="1"/>
    </xf>
    <xf numFmtId="10" fontId="40" fillId="0" borderId="15" xfId="52" applyNumberFormat="1" applyFont="1" applyFill="1" applyBorder="1" applyAlignment="1">
      <alignment horizontal="center" vertical="center" wrapText="1"/>
    </xf>
    <xf numFmtId="58" fontId="0" fillId="0" borderId="0" xfId="0" applyNumberFormat="1" applyFont="1" applyFill="1" applyAlignment="1"/>
    <xf numFmtId="0" fontId="0" fillId="0" borderId="0" xfId="0" applyFont="1" applyFill="1" applyBorder="1" applyAlignment="1">
      <alignment horizontal="left" vertical="center"/>
    </xf>
    <xf numFmtId="180" fontId="0" fillId="0" borderId="0" xfId="0" applyNumberFormat="1" applyFont="1" applyFill="1" applyBorder="1" applyAlignment="1">
      <alignment horizontal="left" vertical="center"/>
    </xf>
    <xf numFmtId="0" fontId="45" fillId="0" borderId="87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1" fillId="3" borderId="8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10" fillId="2" borderId="7" xfId="5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0" fontId="0" fillId="12" borderId="0" xfId="3" applyNumberFormat="1" applyFont="1" applyFill="1" applyBorder="1" applyAlignment="1">
      <alignment horizontal="center" vertical="center"/>
    </xf>
    <xf numFmtId="181" fontId="7" fillId="0" borderId="94" xfId="0" applyNumberFormat="1" applyFont="1" applyBorder="1" applyAlignment="1">
      <alignment horizontal="center" vertical="center"/>
    </xf>
    <xf numFmtId="10" fontId="7" fillId="0" borderId="71" xfId="3" applyNumberFormat="1" applyFont="1" applyFill="1" applyBorder="1" applyAlignment="1">
      <alignment horizontal="center"/>
    </xf>
    <xf numFmtId="10" fontId="7" fillId="0" borderId="72" xfId="3" applyNumberFormat="1" applyFont="1" applyFill="1" applyBorder="1" applyAlignment="1">
      <alignment horizontal="center"/>
    </xf>
    <xf numFmtId="181" fontId="0" fillId="12" borderId="0" xfId="0" applyNumberFormat="1" applyFill="1" applyAlignment="1">
      <alignment horizontal="center" vertical="center"/>
    </xf>
    <xf numFmtId="10" fontId="7" fillId="0" borderId="94" xfId="3" applyNumberFormat="1" applyFont="1" applyBorder="1" applyAlignment="1">
      <alignment horizontal="center"/>
    </xf>
    <xf numFmtId="10" fontId="7" fillId="0" borderId="71" xfId="3" applyNumberFormat="1" applyFont="1" applyBorder="1" applyAlignment="1">
      <alignment horizontal="center"/>
    </xf>
    <xf numFmtId="0" fontId="21" fillId="0" borderId="0" xfId="0" applyFont="1"/>
    <xf numFmtId="181" fontId="7" fillId="12" borderId="71" xfId="0" applyNumberFormat="1" applyFont="1" applyFill="1" applyBorder="1" applyAlignment="1">
      <alignment horizontal="center" vertical="center"/>
    </xf>
    <xf numFmtId="181" fontId="51" fillId="15" borderId="71" xfId="0" applyNumberFormat="1" applyFont="1" applyFill="1" applyBorder="1" applyAlignment="1">
      <alignment horizontal="center" vertical="center"/>
    </xf>
    <xf numFmtId="10" fontId="51" fillId="15" borderId="78" xfId="3" applyNumberFormat="1" applyFont="1" applyFill="1" applyBorder="1" applyAlignment="1">
      <alignment horizontal="center" vertical="center" wrapText="1"/>
    </xf>
    <xf numFmtId="10" fontId="9" fillId="15" borderId="0" xfId="3" applyNumberFormat="1" applyFont="1" applyFill="1" applyBorder="1" applyAlignment="1">
      <alignment horizontal="center" vertical="center"/>
    </xf>
    <xf numFmtId="10" fontId="52" fillId="3" borderId="0" xfId="3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/>
    </xf>
    <xf numFmtId="0" fontId="3" fillId="0" borderId="13" xfId="0" applyFont="1" applyFill="1" applyBorder="1" applyAlignment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</dxfs>
  <tableStyles count="0" defaultTableStyle="TableStyleMedium2" defaultPivotStyle="PivotStyleLight16"/>
  <colors>
    <mruColors>
      <color rgb="00006100"/>
      <color rgb="00FF9999"/>
      <color rgb="00FF7C80"/>
      <color rgb="00ECBEBA"/>
      <color rgb="00C4ECCC"/>
      <color rgb="00FFF6DC"/>
      <color rgb="00C6EFCE"/>
      <color rgb="00F1C7C7"/>
      <color rgb="00FFCC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BV1692"/>
  <sheetViews>
    <sheetView topLeftCell="G1" workbookViewId="0">
      <selection activeCell="AW9" sqref="AW9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17" style="136" customWidth="1"/>
    <col min="7" max="7" width="27.3333333333333" style="136" customWidth="1"/>
    <col min="8" max="8" width="27.775" style="136" customWidth="1"/>
    <col min="9" max="9" width="29.2166666666667" style="136" customWidth="1"/>
    <col min="10" max="10" width="28.2166666666667" style="135" customWidth="1"/>
    <col min="11" max="11" width="12.1083333333333" style="135" customWidth="1"/>
    <col min="12" max="12" width="14.8833333333333" style="135" customWidth="1"/>
    <col min="13" max="15" width="14.1083333333333" style="135" customWidth="1"/>
    <col min="16" max="16" width="14.6666666666667" style="135" customWidth="1"/>
    <col min="17" max="17" width="18.775" style="135" customWidth="1"/>
    <col min="18" max="18" width="17.6666666666667" style="135" customWidth="1"/>
    <col min="19" max="19" width="16.2166666666667" style="135" customWidth="1"/>
    <col min="20" max="21" width="12.1083333333333" style="135" customWidth="1"/>
    <col min="22" max="22" width="15.775" style="135" customWidth="1"/>
    <col min="23" max="23" width="16.4416666666667" style="135" customWidth="1"/>
    <col min="24" max="24" width="15.3333333333333" style="135" customWidth="1"/>
    <col min="25" max="25" width="18" style="135" customWidth="1"/>
    <col min="26" max="26" width="12" style="135" customWidth="1"/>
    <col min="27" max="27" width="15.8833333333333" style="135" customWidth="1"/>
    <col min="28" max="28" width="15.1083333333333" style="135" customWidth="1"/>
    <col min="29" max="29" width="14.3333333333333" style="135" customWidth="1"/>
    <col min="30" max="30" width="16.4416666666667" style="135" customWidth="1"/>
    <col min="31" max="31" width="12.1083333333333" style="135" customWidth="1"/>
    <col min="32" max="32" width="16" style="135" customWidth="1"/>
    <col min="33" max="33" width="17.3333333333333" style="135" customWidth="1"/>
    <col min="34" max="34" width="17.2166666666667" style="135" customWidth="1"/>
    <col min="35" max="35" width="20.8833333333333" style="135" customWidth="1"/>
    <col min="36" max="36" width="12.1083333333333" style="135" customWidth="1"/>
    <col min="37" max="37" width="14.6666666666667" style="135" customWidth="1"/>
    <col min="38" max="38" width="16.8833333333333" style="135" customWidth="1"/>
    <col min="39" max="39" width="16.1083333333333" style="135" customWidth="1"/>
    <col min="40" max="40" width="16.6666666666667" style="135" customWidth="1"/>
    <col min="41" max="41" width="11.8833333333333" style="135" customWidth="1"/>
    <col min="42" max="42" width="14.1083333333333" style="135" customWidth="1"/>
    <col min="43" max="45" width="14.775" style="135" customWidth="1"/>
    <col min="46" max="46" width="12.1083333333333" style="135" customWidth="1"/>
    <col min="47" max="47" width="16.2166666666667" style="135" customWidth="1"/>
    <col min="48" max="48" width="14.3333333333333" style="135" customWidth="1"/>
    <col min="49" max="49" width="15.775" style="135" customWidth="1"/>
    <col min="50" max="50" width="16.8833333333333" style="135" customWidth="1"/>
    <col min="51" max="51" width="9.10833333333333" style="135" customWidth="1"/>
    <col min="52" max="52" width="2.10833333333333" style="137" customWidth="1"/>
    <col min="53" max="54" width="12.6666666666667" style="135" customWidth="1"/>
    <col min="55" max="55" width="13.775" style="135" customWidth="1"/>
    <col min="56" max="16384" width="9" style="135"/>
  </cols>
  <sheetData>
    <row r="1" ht="12" customHeight="1" spans="1:61">
      <c r="A1" s="138"/>
      <c r="B1" s="139" t="str">
        <f>"网管-雅加达网点质量达成 "&amp;TEXT(BB2,"YYYY-MM-DD")&amp;"
"&amp;"NM - Pencapaian Kualitas DropPoint Jakarta "&amp;TEXT(BB2,"YYYY-MM-DD")</f>
        <v>网管-雅加达网点质量达成 2026-09-29
NM - Pencapaian Kualitas DropPoint Jakarta 2026-09-29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40"/>
      <c r="BB1" s="135" t="s">
        <v>0</v>
      </c>
    </row>
    <row r="2" ht="61.5" customHeight="1" spans="1:6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40"/>
      <c r="BB2" s="141">
        <f>L8</f>
        <v>46294</v>
      </c>
      <c r="BC2" s="141">
        <f>EOMONTH(BB2,-1)+1</f>
        <v>46266</v>
      </c>
      <c r="BD2" s="135" t="s">
        <v>1</v>
      </c>
      <c r="BG2" s="135" t="e">
        <f>COUNTIFS(#REF!,J:J,#REF!,1,#REF!,"&lt;="&amp;#REF!)</f>
        <v>#REF!</v>
      </c>
      <c r="BH2" s="135" t="e">
        <f>COUNTIFS(#REF!,J:J,#REF!,1)</f>
        <v>#REF!</v>
      </c>
      <c r="BI2" s="135" t="e">
        <f>BG2/BH2</f>
        <v>#REF!</v>
      </c>
    </row>
    <row r="3" ht="36" customHeight="1" spans="1:61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2"/>
      <c r="AZ3" s="140"/>
      <c r="BB3" s="141">
        <f>BB2-2</f>
        <v>46292</v>
      </c>
      <c r="BC3" s="141">
        <f>EOMONTH(BB3,-1)+1</f>
        <v>46266</v>
      </c>
      <c r="BD3" s="135" t="s">
        <v>2</v>
      </c>
    </row>
    <row r="4" ht="249" hidden="1" customHeight="1" spans="1:61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341"/>
      <c r="U4" s="145"/>
      <c r="V4" s="145" t="s">
        <v>4</v>
      </c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341"/>
      <c r="AY4" s="142"/>
      <c r="AZ4" s="140"/>
    </row>
    <row r="5" ht="9" customHeight="1" spans="1:61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2"/>
      <c r="AZ5" s="140"/>
    </row>
    <row r="6" ht="57" customHeight="1" spans="1:61">
      <c r="A6" s="138"/>
      <c r="B6" s="142"/>
      <c r="C6" s="342" t="s">
        <v>5</v>
      </c>
      <c r="D6" s="12" t="s">
        <v>6</v>
      </c>
      <c r="E6" s="10" t="s">
        <v>7</v>
      </c>
      <c r="F6" s="342" t="s">
        <v>8</v>
      </c>
      <c r="G6" s="146" t="s">
        <v>9</v>
      </c>
      <c r="H6" s="147" t="s">
        <v>10</v>
      </c>
      <c r="I6" s="148"/>
      <c r="J6" s="149" t="s">
        <v>7</v>
      </c>
      <c r="K6" s="153" t="s">
        <v>11</v>
      </c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6"/>
      <c r="W6" s="156"/>
      <c r="X6" s="153"/>
      <c r="Y6" s="343"/>
      <c r="Z6" s="344" t="s">
        <v>12</v>
      </c>
      <c r="AA6" s="344"/>
      <c r="AB6" s="344"/>
      <c r="AC6" s="344"/>
      <c r="AD6" s="345"/>
      <c r="AE6" s="346" t="s">
        <v>13</v>
      </c>
      <c r="AF6" s="153"/>
      <c r="AG6" s="153"/>
      <c r="AH6" s="153"/>
      <c r="AI6" s="153"/>
      <c r="AJ6" s="153"/>
      <c r="AK6" s="153"/>
      <c r="AL6" s="153"/>
      <c r="AM6" s="153"/>
      <c r="AN6" s="343"/>
      <c r="AO6" s="347"/>
      <c r="AP6" s="347"/>
      <c r="AQ6" s="347"/>
      <c r="AR6" s="347"/>
      <c r="AS6" s="347"/>
      <c r="AT6" s="347"/>
      <c r="AU6" s="347"/>
      <c r="AV6" s="347"/>
      <c r="AW6" s="347"/>
      <c r="AX6" s="348"/>
      <c r="AY6" s="142"/>
      <c r="AZ6" s="140"/>
    </row>
    <row r="7" ht="54.45" customHeight="1" spans="1:61">
      <c r="A7" s="138"/>
      <c r="B7" s="142"/>
      <c r="C7" s="11"/>
      <c r="D7" s="152"/>
      <c r="E7" s="10"/>
      <c r="F7" s="11"/>
      <c r="G7" s="11"/>
      <c r="H7" s="9"/>
      <c r="I7" s="153"/>
      <c r="J7" s="154"/>
      <c r="K7" s="349" t="s">
        <v>14</v>
      </c>
      <c r="L7" s="347"/>
      <c r="M7" s="347"/>
      <c r="N7" s="347"/>
      <c r="O7" s="348"/>
      <c r="P7" s="349" t="s">
        <v>15</v>
      </c>
      <c r="Q7" s="347"/>
      <c r="R7" s="347"/>
      <c r="S7" s="347"/>
      <c r="T7" s="348"/>
      <c r="U7" s="350" t="s">
        <v>16</v>
      </c>
      <c r="V7" s="351"/>
      <c r="W7" s="351"/>
      <c r="X7" s="351"/>
      <c r="Y7" s="352"/>
      <c r="Z7" s="353" t="s">
        <v>17</v>
      </c>
      <c r="AA7" s="353"/>
      <c r="AB7" s="353"/>
      <c r="AC7" s="353"/>
      <c r="AD7" s="353"/>
      <c r="AE7" s="354" t="s">
        <v>18</v>
      </c>
      <c r="AF7" s="354"/>
      <c r="AG7" s="354"/>
      <c r="AH7" s="354"/>
      <c r="AI7" s="354"/>
      <c r="AJ7" s="354" t="s">
        <v>19</v>
      </c>
      <c r="AK7" s="354"/>
      <c r="AL7" s="354"/>
      <c r="AM7" s="354"/>
      <c r="AN7" s="354"/>
      <c r="AO7" s="347" t="s">
        <v>20</v>
      </c>
      <c r="AP7" s="347"/>
      <c r="AQ7" s="347"/>
      <c r="AR7" s="347"/>
      <c r="AS7" s="348"/>
      <c r="AT7" s="349" t="s">
        <v>21</v>
      </c>
      <c r="AU7" s="347"/>
      <c r="AV7" s="347"/>
      <c r="AW7" s="347"/>
      <c r="AX7" s="348"/>
      <c r="AY7" s="142"/>
      <c r="AZ7" s="140"/>
      <c r="BB7" s="158">
        <f>BB2-1</f>
        <v>46293</v>
      </c>
    </row>
    <row r="8" ht="56.25" customHeight="1" spans="1:61">
      <c r="A8" s="138"/>
      <c r="B8" s="142"/>
      <c r="C8" s="159"/>
      <c r="D8" s="152"/>
      <c r="E8" s="12"/>
      <c r="F8" s="11"/>
      <c r="G8" s="159"/>
      <c r="H8" s="160"/>
      <c r="I8" s="161"/>
      <c r="J8" s="162"/>
      <c r="K8" s="146" t="s">
        <v>22</v>
      </c>
      <c r="L8" s="164">
        <v>46294</v>
      </c>
      <c r="M8" s="164">
        <f>L8-1</f>
        <v>46293</v>
      </c>
      <c r="N8" s="164">
        <f>L8-2</f>
        <v>46292</v>
      </c>
      <c r="O8" s="146" t="s">
        <v>23</v>
      </c>
      <c r="P8" s="146" t="s">
        <v>22</v>
      </c>
      <c r="Q8" s="163">
        <f>L8</f>
        <v>46294</v>
      </c>
      <c r="R8" s="164">
        <f>M8</f>
        <v>46293</v>
      </c>
      <c r="S8" s="164">
        <f>N8</f>
        <v>46292</v>
      </c>
      <c r="T8" s="146" t="s">
        <v>23</v>
      </c>
      <c r="U8" s="146" t="s">
        <v>22</v>
      </c>
      <c r="V8" s="163">
        <f>Q8</f>
        <v>46294</v>
      </c>
      <c r="W8" s="164">
        <f>R8</f>
        <v>46293</v>
      </c>
      <c r="X8" s="164">
        <f>S8</f>
        <v>46292</v>
      </c>
      <c r="Y8" s="146" t="s">
        <v>23</v>
      </c>
      <c r="Z8" s="146" t="s">
        <v>22</v>
      </c>
      <c r="AA8" s="163">
        <f>V8</f>
        <v>46294</v>
      </c>
      <c r="AB8" s="164">
        <f>W8</f>
        <v>46293</v>
      </c>
      <c r="AC8" s="164">
        <f>X8</f>
        <v>46292</v>
      </c>
      <c r="AD8" s="146" t="s">
        <v>23</v>
      </c>
      <c r="AE8" s="146" t="s">
        <v>22</v>
      </c>
      <c r="AF8" s="163">
        <f>AA8</f>
        <v>46294</v>
      </c>
      <c r="AG8" s="164">
        <f>AB8</f>
        <v>46293</v>
      </c>
      <c r="AH8" s="164">
        <f>AC8</f>
        <v>46292</v>
      </c>
      <c r="AI8" s="146" t="s">
        <v>23</v>
      </c>
      <c r="AJ8" s="146" t="s">
        <v>22</v>
      </c>
      <c r="AK8" s="163">
        <f>AF8</f>
        <v>46294</v>
      </c>
      <c r="AL8" s="164">
        <f>AG8</f>
        <v>46293</v>
      </c>
      <c r="AM8" s="164">
        <f>AH8</f>
        <v>46292</v>
      </c>
      <c r="AN8" s="146" t="s">
        <v>23</v>
      </c>
      <c r="AO8" s="355" t="s">
        <v>22</v>
      </c>
      <c r="AP8" s="163">
        <f>AK8</f>
        <v>46294</v>
      </c>
      <c r="AQ8" s="164">
        <f>AL8</f>
        <v>46293</v>
      </c>
      <c r="AR8" s="164">
        <f>AM8</f>
        <v>46292</v>
      </c>
      <c r="AS8" s="146" t="s">
        <v>23</v>
      </c>
      <c r="AT8" s="146" t="s">
        <v>24</v>
      </c>
      <c r="AU8" s="163">
        <f>AP8</f>
        <v>46294</v>
      </c>
      <c r="AV8" s="164">
        <f>AQ8</f>
        <v>46293</v>
      </c>
      <c r="AW8" s="164">
        <f>AR8</f>
        <v>46292</v>
      </c>
      <c r="AX8" s="146" t="s">
        <v>23</v>
      </c>
      <c r="AY8" s="142"/>
      <c r="AZ8" s="140"/>
    </row>
    <row r="9" spans="1:61">
      <c r="A9" s="138"/>
      <c r="B9" s="142"/>
      <c r="C9" s="165" t="s">
        <v>25</v>
      </c>
      <c r="D9" s="166" t="s">
        <v>26</v>
      </c>
      <c r="E9" s="166" t="s">
        <v>27</v>
      </c>
      <c r="F9" s="167" t="s">
        <v>28</v>
      </c>
      <c r="G9" s="167" t="s">
        <v>29</v>
      </c>
      <c r="H9" s="167" t="s">
        <v>29</v>
      </c>
      <c r="I9" s="167" t="s">
        <v>29</v>
      </c>
      <c r="J9" s="167" t="s">
        <v>29</v>
      </c>
      <c r="K9" s="168">
        <v>0.9</v>
      </c>
      <c r="L9" s="169">
        <v>0.883333333333333</v>
      </c>
      <c r="M9" s="169">
        <v>0.877551020408163</v>
      </c>
      <c r="N9" s="170">
        <v>0.839285714285714</v>
      </c>
      <c r="O9" s="170">
        <v>0.897923875432526</v>
      </c>
      <c r="P9" s="356">
        <v>0.9</v>
      </c>
      <c r="Q9" s="357">
        <v>0.972734671730874</v>
      </c>
      <c r="R9" s="169">
        <v>0.993198600855033</v>
      </c>
      <c r="S9" s="169">
        <v>0.994776463358427</v>
      </c>
      <c r="T9" s="169">
        <v>0.950581412657112</v>
      </c>
      <c r="U9" s="356">
        <v>0.9</v>
      </c>
      <c r="V9" s="169">
        <v>0.800596852957135</v>
      </c>
      <c r="W9" s="169">
        <v>0.862806062961524</v>
      </c>
      <c r="X9" s="169">
        <v>0.760485481640805</v>
      </c>
      <c r="Y9" s="169">
        <v>0.733931516555227</v>
      </c>
      <c r="Z9" s="356">
        <v>0.92</v>
      </c>
      <c r="AA9" s="356">
        <v>0.898984593837535</v>
      </c>
      <c r="AB9" s="356">
        <v>0.945739549839228</v>
      </c>
      <c r="AC9" s="356">
        <v>0.881212723658052</v>
      </c>
      <c r="AD9" s="356">
        <v>0.916405805350028</v>
      </c>
      <c r="AE9" s="356">
        <v>0.92</v>
      </c>
      <c r="AF9" s="169">
        <v>0.995817294251736</v>
      </c>
      <c r="AG9" s="169">
        <v>0.940181362946434</v>
      </c>
      <c r="AH9" s="169">
        <v>0.939483447151398</v>
      </c>
      <c r="AI9" s="169">
        <v>0.963231249293213</v>
      </c>
      <c r="AJ9" s="356">
        <v>0.92</v>
      </c>
      <c r="AK9" s="169">
        <v>0.926222629129473</v>
      </c>
      <c r="AL9" s="169">
        <v>0.955651491365777</v>
      </c>
      <c r="AM9" s="169">
        <v>0.918500948766603</v>
      </c>
      <c r="AN9" s="169">
        <v>0.937245470578804</v>
      </c>
      <c r="AO9" s="168">
        <v>0.99</v>
      </c>
      <c r="AP9" s="358">
        <v>1</v>
      </c>
      <c r="AQ9" s="358">
        <v>1</v>
      </c>
      <c r="AR9" s="358">
        <v>1</v>
      </c>
      <c r="AS9" s="359">
        <v>1</v>
      </c>
      <c r="AT9" s="360">
        <v>0.0872182100128262</v>
      </c>
      <c r="AU9" s="361">
        <v>0.0303030303030303</v>
      </c>
      <c r="AV9" s="362">
        <v>0</v>
      </c>
      <c r="AW9" s="362">
        <v>0.103448275862069</v>
      </c>
      <c r="AX9" s="362">
        <v>0.0492813141683778</v>
      </c>
      <c r="AY9" s="142"/>
      <c r="AZ9" s="140"/>
    </row>
    <row r="10" spans="1:61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30</v>
      </c>
      <c r="G10" s="167" t="s">
        <v>31</v>
      </c>
      <c r="H10" s="167" t="s">
        <v>31</v>
      </c>
      <c r="I10" s="167" t="s">
        <v>31</v>
      </c>
      <c r="J10" s="167" t="s">
        <v>31</v>
      </c>
      <c r="K10" s="168">
        <v>0.9</v>
      </c>
      <c r="L10" s="169">
        <v>0.92436974789916</v>
      </c>
      <c r="M10" s="169">
        <v>0.881188118811881</v>
      </c>
      <c r="N10" s="170">
        <v>0.893203883495146</v>
      </c>
      <c r="O10" s="170">
        <v>0.883454106280193</v>
      </c>
      <c r="P10" s="356">
        <v>0.9</v>
      </c>
      <c r="Q10" s="357">
        <v>1.02682563338301</v>
      </c>
      <c r="R10" s="169">
        <v>1.00752984389348</v>
      </c>
      <c r="S10" s="169">
        <v>1.07169473841109</v>
      </c>
      <c r="T10" s="169">
        <v>1.0678284451057</v>
      </c>
      <c r="U10" s="356">
        <v>0.9</v>
      </c>
      <c r="V10" s="169">
        <v>0.883484622679854</v>
      </c>
      <c r="W10" s="169">
        <v>0.897153351698806</v>
      </c>
      <c r="X10" s="169">
        <v>0.889849455954688</v>
      </c>
      <c r="Y10" s="169">
        <v>0.870399974675129</v>
      </c>
      <c r="Z10" s="356">
        <v>0.92</v>
      </c>
      <c r="AA10" s="356">
        <v>0.92763053483574</v>
      </c>
      <c r="AB10" s="356">
        <v>0.948797250859106</v>
      </c>
      <c r="AC10" s="356">
        <v>0.935360408250053</v>
      </c>
      <c r="AD10" s="356">
        <v>0.960153408354204</v>
      </c>
      <c r="AE10" s="356">
        <v>0.92</v>
      </c>
      <c r="AF10" s="169">
        <v>0.997666837654924</v>
      </c>
      <c r="AG10" s="169">
        <v>0.972396791076444</v>
      </c>
      <c r="AH10" s="169">
        <v>0.982931289732648</v>
      </c>
      <c r="AI10" s="169">
        <v>0.992568730993277</v>
      </c>
      <c r="AJ10" s="356">
        <v>0.92</v>
      </c>
      <c r="AK10" s="169">
        <v>0.940776423916124</v>
      </c>
      <c r="AL10" s="169">
        <v>0.954493351673544</v>
      </c>
      <c r="AM10" s="169">
        <v>0.957970654066153</v>
      </c>
      <c r="AN10" s="169">
        <v>0.968972840248263</v>
      </c>
      <c r="AO10" s="168">
        <v>0.99</v>
      </c>
      <c r="AP10" s="358">
        <v>1</v>
      </c>
      <c r="AQ10" s="358">
        <v>1</v>
      </c>
      <c r="AR10" s="358">
        <v>1</v>
      </c>
      <c r="AS10" s="359">
        <v>1</v>
      </c>
      <c r="AT10" s="360">
        <v>0.0872182100128262</v>
      </c>
      <c r="AU10" s="361">
        <v>0.0208333333333333</v>
      </c>
      <c r="AV10" s="362">
        <v>0.0645161290322581</v>
      </c>
      <c r="AW10" s="362">
        <v>0.0144927536231884</v>
      </c>
      <c r="AX10" s="362">
        <v>0.0538894095595127</v>
      </c>
      <c r="AY10" s="142"/>
      <c r="AZ10" s="140"/>
    </row>
    <row r="11" spans="1:61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32</v>
      </c>
      <c r="G11" s="167" t="s">
        <v>33</v>
      </c>
      <c r="H11" s="167" t="s">
        <v>33</v>
      </c>
      <c r="I11" s="167" t="s">
        <v>33</v>
      </c>
      <c r="J11" s="167" t="s">
        <v>33</v>
      </c>
      <c r="K11" s="168">
        <v>0.9</v>
      </c>
      <c r="L11" s="169">
        <v>0.903225806451613</v>
      </c>
      <c r="M11" s="169">
        <v>0.96</v>
      </c>
      <c r="N11" s="170">
        <v>0.961538461538462</v>
      </c>
      <c r="O11" s="170">
        <v>0.928398058252427</v>
      </c>
      <c r="P11" s="356">
        <v>0.9</v>
      </c>
      <c r="Q11" s="357">
        <v>0.995148995148995</v>
      </c>
      <c r="R11" s="169">
        <v>0.997639653815893</v>
      </c>
      <c r="S11" s="169">
        <v>0.992044550517104</v>
      </c>
      <c r="T11" s="169">
        <v>0.94789676238663</v>
      </c>
      <c r="U11" s="356">
        <v>0.9</v>
      </c>
      <c r="V11" s="169">
        <v>0.887040887040887</v>
      </c>
      <c r="W11" s="169">
        <v>0.906372934697089</v>
      </c>
      <c r="X11" s="169">
        <v>0.909307875894988</v>
      </c>
      <c r="Y11" s="169">
        <v>0.887154506553274</v>
      </c>
      <c r="Z11" s="356">
        <v>0.92</v>
      </c>
      <c r="AA11" s="356">
        <v>0.933379597501735</v>
      </c>
      <c r="AB11" s="356">
        <v>0.927966101694915</v>
      </c>
      <c r="AC11" s="356">
        <v>0.953340402969247</v>
      </c>
      <c r="AD11" s="356">
        <v>0.948074066021669</v>
      </c>
      <c r="AE11" s="356">
        <v>0.92</v>
      </c>
      <c r="AF11" s="169">
        <v>0.995071116744121</v>
      </c>
      <c r="AG11" s="169">
        <v>0.96488368647207</v>
      </c>
      <c r="AH11" s="169">
        <v>0.955182072829132</v>
      </c>
      <c r="AI11" s="169">
        <v>0.949921730055659</v>
      </c>
      <c r="AJ11" s="356">
        <v>0.92</v>
      </c>
      <c r="AK11" s="169">
        <v>0.942580421999308</v>
      </c>
      <c r="AL11" s="169">
        <v>0.955300859598854</v>
      </c>
      <c r="AM11" s="169">
        <v>0.958200817810086</v>
      </c>
      <c r="AN11" s="169">
        <v>0.962704968561213</v>
      </c>
      <c r="AO11" s="168">
        <v>0.99</v>
      </c>
      <c r="AP11" s="358">
        <v>1</v>
      </c>
      <c r="AQ11" s="358">
        <v>1</v>
      </c>
      <c r="AR11" s="358">
        <v>1</v>
      </c>
      <c r="AS11" s="359">
        <v>1</v>
      </c>
      <c r="AT11" s="360">
        <v>0.0872182100128262</v>
      </c>
      <c r="AU11" s="361">
        <v>0.0909090909090909</v>
      </c>
      <c r="AV11" s="362">
        <v>0</v>
      </c>
      <c r="AW11" s="362">
        <v>0</v>
      </c>
      <c r="AX11" s="362">
        <v>0.0348101265822785</v>
      </c>
      <c r="AY11" s="142"/>
      <c r="AZ11" s="140"/>
    </row>
    <row r="12" spans="1:61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34</v>
      </c>
      <c r="G12" s="167" t="s">
        <v>35</v>
      </c>
      <c r="H12" s="167" t="s">
        <v>35</v>
      </c>
      <c r="I12" s="167" t="s">
        <v>35</v>
      </c>
      <c r="J12" s="167" t="s">
        <v>35</v>
      </c>
      <c r="K12" s="168">
        <v>0.9</v>
      </c>
      <c r="L12" s="169">
        <v>0.917355371900826</v>
      </c>
      <c r="M12" s="169">
        <v>0.943396226415094</v>
      </c>
      <c r="N12" s="170">
        <v>0.941176470588235</v>
      </c>
      <c r="O12" s="170">
        <v>0.920596288408884</v>
      </c>
      <c r="P12" s="356">
        <v>0.9</v>
      </c>
      <c r="Q12" s="357">
        <v>0.991635815165227</v>
      </c>
      <c r="R12" s="169">
        <v>0.877734877734878</v>
      </c>
      <c r="S12" s="169">
        <v>0.977133462860559</v>
      </c>
      <c r="T12" s="169">
        <v>0.94993301222469</v>
      </c>
      <c r="U12" s="356">
        <v>0.9</v>
      </c>
      <c r="V12" s="169">
        <v>0.902783491018785</v>
      </c>
      <c r="W12" s="169">
        <v>0.869645155359441</v>
      </c>
      <c r="X12" s="169">
        <v>0.863697504109998</v>
      </c>
      <c r="Y12" s="169">
        <v>0.863391296688625</v>
      </c>
      <c r="Z12" s="356">
        <v>0.92</v>
      </c>
      <c r="AA12" s="356">
        <v>0.949436392914654</v>
      </c>
      <c r="AB12" s="356">
        <v>0.917736757624398</v>
      </c>
      <c r="AC12" s="356">
        <v>0.954286964129484</v>
      </c>
      <c r="AD12" s="356">
        <v>0.973217818130612</v>
      </c>
      <c r="AE12" s="356">
        <v>0.92</v>
      </c>
      <c r="AF12" s="169">
        <v>0.984991662034464</v>
      </c>
      <c r="AG12" s="169">
        <v>0.965333333333333</v>
      </c>
      <c r="AH12" s="169">
        <v>0.959610027855153</v>
      </c>
      <c r="AI12" s="169">
        <v>0.937508521565241</v>
      </c>
      <c r="AJ12" s="356">
        <v>0.92</v>
      </c>
      <c r="AK12" s="169">
        <v>0.961281205840791</v>
      </c>
      <c r="AL12" s="169">
        <v>0.939550313306303</v>
      </c>
      <c r="AM12" s="169">
        <v>0.95694799658994</v>
      </c>
      <c r="AN12" s="169">
        <v>0.978348299925681</v>
      </c>
      <c r="AO12" s="168">
        <v>0.99</v>
      </c>
      <c r="AP12" s="358">
        <v>1</v>
      </c>
      <c r="AQ12" s="358">
        <v>1</v>
      </c>
      <c r="AR12" s="358">
        <v>1</v>
      </c>
      <c r="AS12" s="359">
        <v>1</v>
      </c>
      <c r="AT12" s="360">
        <v>0.0872182100128262</v>
      </c>
      <c r="AU12" s="361">
        <v>0.0208333333333333</v>
      </c>
      <c r="AV12" s="362">
        <v>0.0697674418604651</v>
      </c>
      <c r="AW12" s="362">
        <v>0.0392156862745098</v>
      </c>
      <c r="AX12" s="362">
        <v>0.0667603654251581</v>
      </c>
      <c r="AY12" s="142"/>
      <c r="AZ12" s="140"/>
    </row>
    <row r="13" spans="1:61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36</v>
      </c>
      <c r="G13" s="167" t="s">
        <v>37</v>
      </c>
      <c r="H13" s="167" t="s">
        <v>37</v>
      </c>
      <c r="I13" s="167" t="s">
        <v>37</v>
      </c>
      <c r="J13" s="167" t="s">
        <v>37</v>
      </c>
      <c r="K13" s="168">
        <v>0.9</v>
      </c>
      <c r="L13" s="169">
        <v>0.884615384615385</v>
      </c>
      <c r="M13" s="169">
        <v>0.933333333333333</v>
      </c>
      <c r="N13" s="170">
        <v>0.933333333333333</v>
      </c>
      <c r="O13" s="170">
        <v>0.899064171122995</v>
      </c>
      <c r="P13" s="356">
        <v>0.9</v>
      </c>
      <c r="Q13" s="357">
        <v>0.9702370016535</v>
      </c>
      <c r="R13" s="169">
        <v>0.867283950617284</v>
      </c>
      <c r="S13" s="169">
        <v>0.968368617683686</v>
      </c>
      <c r="T13" s="169">
        <v>0.960402781338118</v>
      </c>
      <c r="U13" s="356">
        <v>0.9</v>
      </c>
      <c r="V13" s="169">
        <v>0.939555392246923</v>
      </c>
      <c r="W13" s="169">
        <v>0.951058201058201</v>
      </c>
      <c r="X13" s="169">
        <v>0.918555417185554</v>
      </c>
      <c r="Y13" s="169">
        <v>0.937556075365291</v>
      </c>
      <c r="Z13" s="356">
        <v>0.92</v>
      </c>
      <c r="AA13" s="356">
        <v>0.975121951219512</v>
      </c>
      <c r="AB13" s="356">
        <v>0.986486486486487</v>
      </c>
      <c r="AC13" s="356">
        <v>0.971684756960831</v>
      </c>
      <c r="AD13" s="356">
        <v>0.959120157097161</v>
      </c>
      <c r="AE13" s="356">
        <v>0.92</v>
      </c>
      <c r="AF13" s="169">
        <v>0.937736369686247</v>
      </c>
      <c r="AG13" s="169">
        <v>0.905231249883771</v>
      </c>
      <c r="AH13" s="169">
        <v>0.998159795654921</v>
      </c>
      <c r="AI13" s="169">
        <v>0.967531643677741</v>
      </c>
      <c r="AJ13" s="356">
        <v>0.92</v>
      </c>
      <c r="AK13" s="169">
        <v>0.978408261187024</v>
      </c>
      <c r="AL13" s="169">
        <v>0.991211249600511</v>
      </c>
      <c r="AM13" s="169">
        <v>0.976721471593684</v>
      </c>
      <c r="AN13" s="169">
        <v>0.974498585411541</v>
      </c>
      <c r="AO13" s="168">
        <v>0.99</v>
      </c>
      <c r="AP13" s="358">
        <v>1</v>
      </c>
      <c r="AQ13" s="358">
        <v>1</v>
      </c>
      <c r="AR13" s="358">
        <v>1</v>
      </c>
      <c r="AS13" s="359">
        <v>1</v>
      </c>
      <c r="AT13" s="360">
        <v>0.0872182100128262</v>
      </c>
      <c r="AU13" s="361">
        <v>0</v>
      </c>
      <c r="AV13" s="362">
        <v>0</v>
      </c>
      <c r="AW13" s="362">
        <v>0.0416666666666667</v>
      </c>
      <c r="AX13" s="362">
        <v>0.0387182910547397</v>
      </c>
      <c r="AY13" s="142"/>
      <c r="AZ13" s="140"/>
    </row>
    <row r="14" spans="1:61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38</v>
      </c>
      <c r="G14" s="167" t="s">
        <v>39</v>
      </c>
      <c r="H14" s="167" t="s">
        <v>39</v>
      </c>
      <c r="I14" s="167" t="s">
        <v>39</v>
      </c>
      <c r="J14" s="167" t="s">
        <v>39</v>
      </c>
      <c r="K14" s="168">
        <v>0.9</v>
      </c>
      <c r="L14" s="169" t="s">
        <v>40</v>
      </c>
      <c r="M14" s="169" t="s">
        <v>40</v>
      </c>
      <c r="N14" s="170" t="s">
        <v>40</v>
      </c>
      <c r="O14" s="170" t="s">
        <v>40</v>
      </c>
      <c r="P14" s="356">
        <v>0.9</v>
      </c>
      <c r="Q14" s="357" t="s">
        <v>40</v>
      </c>
      <c r="R14" s="169" t="s">
        <v>40</v>
      </c>
      <c r="S14" s="169" t="s">
        <v>40</v>
      </c>
      <c r="T14" s="169">
        <v>0.388888888888889</v>
      </c>
      <c r="U14" s="356">
        <v>0.9</v>
      </c>
      <c r="V14" s="169" t="s">
        <v>40</v>
      </c>
      <c r="W14" s="169" t="s">
        <v>40</v>
      </c>
      <c r="X14" s="169" t="s">
        <v>40</v>
      </c>
      <c r="Y14" s="169">
        <v>0.944444444444444</v>
      </c>
      <c r="Z14" s="356">
        <v>0.92</v>
      </c>
      <c r="AA14" s="356" t="s">
        <v>40</v>
      </c>
      <c r="AB14" s="356" t="s">
        <v>40</v>
      </c>
      <c r="AC14" s="356" t="s">
        <v>40</v>
      </c>
      <c r="AD14" s="356">
        <v>1</v>
      </c>
      <c r="AE14" s="356">
        <v>0.92</v>
      </c>
      <c r="AF14" s="169" t="s">
        <v>40</v>
      </c>
      <c r="AG14" s="169" t="s">
        <v>40</v>
      </c>
      <c r="AH14" s="169" t="s">
        <v>40</v>
      </c>
      <c r="AI14" s="169">
        <v>0.996396172486641</v>
      </c>
      <c r="AJ14" s="356">
        <v>0.92</v>
      </c>
      <c r="AK14" s="169" t="s">
        <v>40</v>
      </c>
      <c r="AL14" s="169" t="s">
        <v>40</v>
      </c>
      <c r="AM14" s="169" t="s">
        <v>40</v>
      </c>
      <c r="AN14" s="169">
        <v>0.967741935483871</v>
      </c>
      <c r="AO14" s="168">
        <v>0.99</v>
      </c>
      <c r="AP14" s="358" t="s">
        <v>40</v>
      </c>
      <c r="AQ14" s="358" t="s">
        <v>40</v>
      </c>
      <c r="AR14" s="358" t="s">
        <v>40</v>
      </c>
      <c r="AS14" s="359">
        <v>1</v>
      </c>
      <c r="AT14" s="360">
        <v>0.0872182100128262</v>
      </c>
      <c r="AU14" s="361" t="s">
        <v>40</v>
      </c>
      <c r="AV14" s="362" t="s">
        <v>40</v>
      </c>
      <c r="AW14" s="362" t="s">
        <v>40</v>
      </c>
      <c r="AX14" s="362" t="s">
        <v>40</v>
      </c>
      <c r="AY14" s="142"/>
      <c r="AZ14" s="140"/>
    </row>
    <row r="15" spans="1:61">
      <c r="A15" s="138"/>
      <c r="B15" s="142"/>
      <c r="C15" s="165" t="s">
        <v>25</v>
      </c>
      <c r="D15" s="166" t="s">
        <v>26</v>
      </c>
      <c r="E15" s="166" t="s">
        <v>27</v>
      </c>
      <c r="F15" s="167" t="s">
        <v>41</v>
      </c>
      <c r="G15" s="171" t="s">
        <v>42</v>
      </c>
      <c r="H15" s="171" t="s">
        <v>42</v>
      </c>
      <c r="I15" s="171" t="s">
        <v>42</v>
      </c>
      <c r="J15" s="171" t="s">
        <v>42</v>
      </c>
      <c r="K15" s="168">
        <v>0.9</v>
      </c>
      <c r="L15" s="169">
        <v>1</v>
      </c>
      <c r="M15" s="169">
        <v>0.991304347826087</v>
      </c>
      <c r="N15" s="170">
        <v>0.981981981981982</v>
      </c>
      <c r="O15" s="170">
        <v>0.988365493757094</v>
      </c>
      <c r="P15" s="356">
        <v>0.9</v>
      </c>
      <c r="Q15" s="357">
        <v>1.00434372049103</v>
      </c>
      <c r="R15" s="169">
        <v>0.999071125265393</v>
      </c>
      <c r="S15" s="169">
        <v>1.00711093051605</v>
      </c>
      <c r="T15" s="169">
        <v>0.993276655487092</v>
      </c>
      <c r="U15" s="356">
        <v>0.9</v>
      </c>
      <c r="V15" s="169">
        <v>0.934183191690274</v>
      </c>
      <c r="W15" s="169">
        <v>0.933651804670913</v>
      </c>
      <c r="X15" s="169">
        <v>0.917614790735473</v>
      </c>
      <c r="Y15" s="169">
        <v>0.925863817174947</v>
      </c>
      <c r="Z15" s="356">
        <v>0.92</v>
      </c>
      <c r="AA15" s="356">
        <v>0.941478327328311</v>
      </c>
      <c r="AB15" s="356">
        <v>0.961418439716312</v>
      </c>
      <c r="AC15" s="356">
        <v>0.950599747474748</v>
      </c>
      <c r="AD15" s="356">
        <v>0.96523359716899</v>
      </c>
      <c r="AE15" s="356">
        <v>0.92</v>
      </c>
      <c r="AF15" s="169">
        <v>0.985189105957078</v>
      </c>
      <c r="AG15" s="169">
        <v>0.994375715792219</v>
      </c>
      <c r="AH15" s="169">
        <v>0.996927259860702</v>
      </c>
      <c r="AI15" s="169">
        <v>0.993064357991705</v>
      </c>
      <c r="AJ15" s="356">
        <v>0.92</v>
      </c>
      <c r="AK15" s="169">
        <v>0.958804889090086</v>
      </c>
      <c r="AL15" s="169">
        <v>0.974634758447611</v>
      </c>
      <c r="AM15" s="169">
        <v>0.966953234558868</v>
      </c>
      <c r="AN15" s="169">
        <v>0.977181907553387</v>
      </c>
      <c r="AO15" s="168">
        <v>0.99</v>
      </c>
      <c r="AP15" s="358">
        <v>1</v>
      </c>
      <c r="AQ15" s="358">
        <v>1</v>
      </c>
      <c r="AR15" s="358">
        <v>1</v>
      </c>
      <c r="AS15" s="359">
        <v>1</v>
      </c>
      <c r="AT15" s="360">
        <v>0.0872182100128262</v>
      </c>
      <c r="AU15" s="361">
        <v>0</v>
      </c>
      <c r="AV15" s="362">
        <v>0</v>
      </c>
      <c r="AW15" s="362">
        <v>0.0131578947368421</v>
      </c>
      <c r="AX15" s="362">
        <v>0.0261888352860096</v>
      </c>
      <c r="AY15" s="142"/>
      <c r="AZ15" s="140"/>
    </row>
    <row r="16" spans="1:61">
      <c r="A16" s="138"/>
      <c r="B16" s="142"/>
      <c r="C16" s="165" t="s">
        <v>25</v>
      </c>
      <c r="D16" s="166" t="s">
        <v>26</v>
      </c>
      <c r="E16" s="166" t="s">
        <v>27</v>
      </c>
      <c r="F16" s="167" t="s">
        <v>43</v>
      </c>
      <c r="G16" s="171" t="s">
        <v>44</v>
      </c>
      <c r="H16" s="171" t="s">
        <v>44</v>
      </c>
      <c r="I16" s="171" t="s">
        <v>44</v>
      </c>
      <c r="J16" s="171" t="s">
        <v>44</v>
      </c>
      <c r="K16" s="168">
        <v>0.9</v>
      </c>
      <c r="L16" s="169">
        <v>0.941176470588235</v>
      </c>
      <c r="M16" s="169">
        <v>0.964285714285714</v>
      </c>
      <c r="N16" s="170">
        <v>0.964285714285714</v>
      </c>
      <c r="O16" s="170">
        <v>0.961038961038961</v>
      </c>
      <c r="P16" s="356">
        <v>0.9</v>
      </c>
      <c r="Q16" s="357">
        <v>1.00260901975401</v>
      </c>
      <c r="R16" s="169">
        <v>1.00080224628961</v>
      </c>
      <c r="S16" s="169">
        <v>0.99894142554693</v>
      </c>
      <c r="T16" s="169">
        <v>0.970208802833096</v>
      </c>
      <c r="U16" s="356">
        <v>0.9</v>
      </c>
      <c r="V16" s="169">
        <v>0.987700335445397</v>
      </c>
      <c r="W16" s="169">
        <v>0.992378660248696</v>
      </c>
      <c r="X16" s="169">
        <v>0.994707127734651</v>
      </c>
      <c r="Y16" s="169">
        <v>0.962401692498735</v>
      </c>
      <c r="Z16" s="356">
        <v>0.92</v>
      </c>
      <c r="AA16" s="356">
        <v>0</v>
      </c>
      <c r="AB16" s="356" t="s">
        <v>40</v>
      </c>
      <c r="AC16" s="356" t="s">
        <v>40</v>
      </c>
      <c r="AD16" s="356">
        <v>0</v>
      </c>
      <c r="AE16" s="356">
        <v>0.92</v>
      </c>
      <c r="AF16" s="169">
        <v>0.333333333333333</v>
      </c>
      <c r="AG16" s="169">
        <v>0.555555555555556</v>
      </c>
      <c r="AH16" s="169">
        <v>0</v>
      </c>
      <c r="AI16" s="169">
        <v>0.497854077253219</v>
      </c>
      <c r="AJ16" s="356">
        <v>0.92</v>
      </c>
      <c r="AK16" s="169">
        <v>0.987755102040816</v>
      </c>
      <c r="AL16" s="169">
        <v>0.996796155386464</v>
      </c>
      <c r="AM16" s="169">
        <v>0.996832101372756</v>
      </c>
      <c r="AN16" s="169">
        <v>0.994765956959445</v>
      </c>
      <c r="AO16" s="168">
        <v>0.99</v>
      </c>
      <c r="AP16" s="358">
        <v>1</v>
      </c>
      <c r="AQ16" s="358">
        <v>1</v>
      </c>
      <c r="AR16" s="358">
        <v>1</v>
      </c>
      <c r="AS16" s="359">
        <v>1</v>
      </c>
      <c r="AT16" s="360">
        <v>0.0872182100128262</v>
      </c>
      <c r="AU16" s="361">
        <v>0</v>
      </c>
      <c r="AV16" s="362">
        <v>0</v>
      </c>
      <c r="AW16" s="362">
        <v>0</v>
      </c>
      <c r="AX16" s="362">
        <v>0.0582191780821918</v>
      </c>
      <c r="AY16" s="142"/>
      <c r="AZ16" s="140"/>
    </row>
    <row r="17" spans="1:52">
      <c r="A17" s="138"/>
      <c r="B17" s="142"/>
      <c r="C17" s="165" t="s">
        <v>25</v>
      </c>
      <c r="D17" s="166" t="s">
        <v>26</v>
      </c>
      <c r="E17" s="166" t="s">
        <v>27</v>
      </c>
      <c r="F17" s="167" t="s">
        <v>45</v>
      </c>
      <c r="G17" s="171" t="s">
        <v>46</v>
      </c>
      <c r="H17" s="171" t="s">
        <v>46</v>
      </c>
      <c r="I17" s="171" t="s">
        <v>46</v>
      </c>
      <c r="J17" s="171" t="s">
        <v>46</v>
      </c>
      <c r="K17" s="168">
        <v>0.9</v>
      </c>
      <c r="L17" s="169">
        <v>0.956521739130435</v>
      </c>
      <c r="M17" s="169">
        <v>0.855555555555556</v>
      </c>
      <c r="N17" s="170">
        <v>0.876712328767123</v>
      </c>
      <c r="O17" s="170">
        <v>0.887644643523703</v>
      </c>
      <c r="P17" s="356">
        <v>0.9</v>
      </c>
      <c r="Q17" s="357">
        <v>1.08309957924264</v>
      </c>
      <c r="R17" s="169">
        <v>1.14927768860353</v>
      </c>
      <c r="S17" s="169">
        <v>1.26357792063844</v>
      </c>
      <c r="T17" s="169">
        <v>1.15868018702848</v>
      </c>
      <c r="U17" s="356">
        <v>0.9</v>
      </c>
      <c r="V17" s="169">
        <v>0.833450210378682</v>
      </c>
      <c r="W17" s="169">
        <v>0.840770465489567</v>
      </c>
      <c r="X17" s="169">
        <v>0.668144535579694</v>
      </c>
      <c r="Y17" s="169">
        <v>0.84337798686211</v>
      </c>
      <c r="Z17" s="356">
        <v>0.92</v>
      </c>
      <c r="AA17" s="356">
        <v>0.83874829001368</v>
      </c>
      <c r="AB17" s="356">
        <v>0.891278375149343</v>
      </c>
      <c r="AC17" s="356">
        <v>0.635984354628422</v>
      </c>
      <c r="AD17" s="356">
        <v>0.873489856393891</v>
      </c>
      <c r="AE17" s="356">
        <v>0.92</v>
      </c>
      <c r="AF17" s="169">
        <v>0.997776789684304</v>
      </c>
      <c r="AG17" s="169">
        <v>0.992325658992326</v>
      </c>
      <c r="AH17" s="169">
        <v>0.992715920915713</v>
      </c>
      <c r="AI17" s="169">
        <v>0.986382734334855</v>
      </c>
      <c r="AJ17" s="356">
        <v>0.92</v>
      </c>
      <c r="AK17" s="169">
        <v>0.877812706816678</v>
      </c>
      <c r="AL17" s="169">
        <v>0.917425968109339</v>
      </c>
      <c r="AM17" s="169">
        <v>0.698884370764258</v>
      </c>
      <c r="AN17" s="169">
        <v>0.898943930088741</v>
      </c>
      <c r="AO17" s="168">
        <v>0.99</v>
      </c>
      <c r="AP17" s="358">
        <v>1</v>
      </c>
      <c r="AQ17" s="358">
        <v>1</v>
      </c>
      <c r="AR17" s="358">
        <v>1</v>
      </c>
      <c r="AS17" s="359">
        <v>1</v>
      </c>
      <c r="AT17" s="360">
        <v>0.0872182100128262</v>
      </c>
      <c r="AU17" s="361">
        <v>0.0416666666666667</v>
      </c>
      <c r="AV17" s="362">
        <v>0.0555555555555556</v>
      </c>
      <c r="AW17" s="362">
        <v>0.078125</v>
      </c>
      <c r="AX17" s="362">
        <v>0.0466101694915254</v>
      </c>
      <c r="AY17" s="142"/>
      <c r="AZ17" s="140"/>
    </row>
    <row r="18" spans="1:52">
      <c r="A18" s="138"/>
      <c r="B18" s="142"/>
      <c r="C18" s="165" t="s">
        <v>25</v>
      </c>
      <c r="D18" s="166" t="s">
        <v>26</v>
      </c>
      <c r="E18" s="166" t="s">
        <v>27</v>
      </c>
      <c r="F18" s="167" t="s">
        <v>47</v>
      </c>
      <c r="G18" s="171" t="s">
        <v>48</v>
      </c>
      <c r="H18" s="171" t="s">
        <v>48</v>
      </c>
      <c r="I18" s="171" t="s">
        <v>48</v>
      </c>
      <c r="J18" s="171" t="s">
        <v>48</v>
      </c>
      <c r="K18" s="168">
        <v>0.9</v>
      </c>
      <c r="L18" s="169">
        <v>0.958333333333333</v>
      </c>
      <c r="M18" s="169">
        <v>0.973214285714286</v>
      </c>
      <c r="N18" s="170">
        <v>0.953703703703704</v>
      </c>
      <c r="O18" s="170">
        <v>0.977673325499412</v>
      </c>
      <c r="P18" s="356">
        <v>0.9</v>
      </c>
      <c r="Q18" s="357">
        <v>1.04309667277967</v>
      </c>
      <c r="R18" s="169">
        <v>1.04884667571235</v>
      </c>
      <c r="S18" s="169">
        <v>1.07803468208092</v>
      </c>
      <c r="T18" s="169">
        <v>1.04442707411559</v>
      </c>
      <c r="U18" s="356">
        <v>0.9</v>
      </c>
      <c r="V18" s="169">
        <v>0.909090909090909</v>
      </c>
      <c r="W18" s="169">
        <v>0.914066033469018</v>
      </c>
      <c r="X18" s="169">
        <v>0.844691207788257</v>
      </c>
      <c r="Y18" s="169">
        <v>0.929645252000865</v>
      </c>
      <c r="Z18" s="356">
        <v>0.92</v>
      </c>
      <c r="AA18" s="356">
        <v>0.930741674406262</v>
      </c>
      <c r="AB18" s="356">
        <v>0.92081350064907</v>
      </c>
      <c r="AC18" s="356">
        <v>0.864767255216693</v>
      </c>
      <c r="AD18" s="356">
        <v>0.935233624410717</v>
      </c>
      <c r="AE18" s="356">
        <v>0.92</v>
      </c>
      <c r="AF18" s="169">
        <v>0.995833333333333</v>
      </c>
      <c r="AG18" s="169">
        <v>0.980961015412511</v>
      </c>
      <c r="AH18" s="169">
        <v>0.990384615384615</v>
      </c>
      <c r="AI18" s="169">
        <v>0.980835175547007</v>
      </c>
      <c r="AJ18" s="356">
        <v>0.92</v>
      </c>
      <c r="AK18" s="169">
        <v>0.944188428059396</v>
      </c>
      <c r="AL18" s="169">
        <v>0.944476327116212</v>
      </c>
      <c r="AM18" s="169">
        <v>0.877877712682565</v>
      </c>
      <c r="AN18" s="169">
        <v>0.952909771592385</v>
      </c>
      <c r="AO18" s="168">
        <v>0.99</v>
      </c>
      <c r="AP18" s="358">
        <v>1</v>
      </c>
      <c r="AQ18" s="358">
        <v>1</v>
      </c>
      <c r="AR18" s="358">
        <v>1</v>
      </c>
      <c r="AS18" s="359">
        <v>1</v>
      </c>
      <c r="AT18" s="360">
        <v>0.0872182100128262</v>
      </c>
      <c r="AU18" s="361">
        <v>0.032258064516129</v>
      </c>
      <c r="AV18" s="362">
        <v>0.046875</v>
      </c>
      <c r="AW18" s="362">
        <v>0.0416666666666667</v>
      </c>
      <c r="AX18" s="362">
        <v>0.0588726513569937</v>
      </c>
      <c r="AY18" s="142"/>
      <c r="AZ18" s="140"/>
    </row>
    <row r="19" spans="1:52">
      <c r="A19" s="138"/>
      <c r="B19" s="142"/>
      <c r="C19" s="165" t="s">
        <v>25</v>
      </c>
      <c r="D19" s="166" t="s">
        <v>26</v>
      </c>
      <c r="E19" s="166" t="s">
        <v>27</v>
      </c>
      <c r="F19" s="167" t="s">
        <v>49</v>
      </c>
      <c r="G19" s="171" t="s">
        <v>50</v>
      </c>
      <c r="H19" s="171" t="s">
        <v>50</v>
      </c>
      <c r="I19" s="171" t="s">
        <v>50</v>
      </c>
      <c r="J19" s="171" t="s">
        <v>50</v>
      </c>
      <c r="K19" s="168">
        <v>0.9</v>
      </c>
      <c r="L19" s="169">
        <v>0.875</v>
      </c>
      <c r="M19" s="169">
        <v>0.8125</v>
      </c>
      <c r="N19" s="170">
        <v>0.636363636363636</v>
      </c>
      <c r="O19" s="170">
        <v>0.806706114398422</v>
      </c>
      <c r="P19" s="356">
        <v>0.9</v>
      </c>
      <c r="Q19" s="357">
        <v>0.983434566537824</v>
      </c>
      <c r="R19" s="169">
        <v>1.02465078060805</v>
      </c>
      <c r="S19" s="169">
        <v>1.01457096600108</v>
      </c>
      <c r="T19" s="169">
        <v>0.948962785364328</v>
      </c>
      <c r="U19" s="356">
        <v>0.9</v>
      </c>
      <c r="V19" s="169">
        <v>0.77636664826063</v>
      </c>
      <c r="W19" s="169">
        <v>0.686935086277732</v>
      </c>
      <c r="X19" s="169">
        <v>0.384781435509984</v>
      </c>
      <c r="Y19" s="169">
        <v>0.671468779318253</v>
      </c>
      <c r="Z19" s="356">
        <v>0.92</v>
      </c>
      <c r="AA19" s="356">
        <v>0.861825192802057</v>
      </c>
      <c r="AB19" s="356">
        <v>0.927659574468085</v>
      </c>
      <c r="AC19" s="356">
        <v>0.452755905511811</v>
      </c>
      <c r="AD19" s="356">
        <v>0.807620528771384</v>
      </c>
      <c r="AE19" s="356">
        <v>0.92</v>
      </c>
      <c r="AF19" s="169">
        <v>0.99536600017163</v>
      </c>
      <c r="AG19" s="169">
        <v>0.99239977199316</v>
      </c>
      <c r="AH19" s="169">
        <v>0.99687800192123</v>
      </c>
      <c r="AI19" s="169">
        <v>0.994415209261706</v>
      </c>
      <c r="AJ19" s="356">
        <v>0.92</v>
      </c>
      <c r="AK19" s="169">
        <v>0.92273665585373</v>
      </c>
      <c r="AL19" s="169">
        <v>0.942972350230415</v>
      </c>
      <c r="AM19" s="169">
        <v>0.57948717948718</v>
      </c>
      <c r="AN19" s="169">
        <v>0.857040752047294</v>
      </c>
      <c r="AO19" s="168">
        <v>0.99</v>
      </c>
      <c r="AP19" s="358">
        <v>1</v>
      </c>
      <c r="AQ19" s="358">
        <v>1</v>
      </c>
      <c r="AR19" s="358">
        <v>1</v>
      </c>
      <c r="AS19" s="359">
        <v>1</v>
      </c>
      <c r="AT19" s="360">
        <v>0.0872182100128262</v>
      </c>
      <c r="AU19" s="361">
        <v>0</v>
      </c>
      <c r="AV19" s="362">
        <v>0.1</v>
      </c>
      <c r="AW19" s="362">
        <v>0.2</v>
      </c>
      <c r="AX19" s="362">
        <v>0.0613207547169811</v>
      </c>
      <c r="AY19" s="142"/>
      <c r="AZ19" s="140"/>
    </row>
    <row r="20" spans="1:52">
      <c r="A20" s="138"/>
      <c r="B20" s="142"/>
      <c r="C20" s="165" t="s">
        <v>25</v>
      </c>
      <c r="D20" s="166" t="s">
        <v>26</v>
      </c>
      <c r="E20" s="166" t="s">
        <v>27</v>
      </c>
      <c r="F20" s="167" t="s">
        <v>51</v>
      </c>
      <c r="G20" s="171" t="s">
        <v>52</v>
      </c>
      <c r="H20" s="171" t="s">
        <v>52</v>
      </c>
      <c r="I20" s="171" t="s">
        <v>52</v>
      </c>
      <c r="J20" s="171" t="s">
        <v>52</v>
      </c>
      <c r="K20" s="168">
        <v>0.9</v>
      </c>
      <c r="L20" s="169">
        <v>0.951612903225806</v>
      </c>
      <c r="M20" s="169">
        <v>0.964912280701754</v>
      </c>
      <c r="N20" s="170">
        <v>0.915254237288136</v>
      </c>
      <c r="O20" s="170">
        <v>0.937215909090909</v>
      </c>
      <c r="P20" s="356">
        <v>0.9</v>
      </c>
      <c r="Q20" s="357">
        <v>1.03189149560117</v>
      </c>
      <c r="R20" s="169">
        <v>1.05040556199305</v>
      </c>
      <c r="S20" s="169">
        <v>1.05881172219992</v>
      </c>
      <c r="T20" s="169">
        <v>1.05958957039412</v>
      </c>
      <c r="U20" s="356">
        <v>0.9</v>
      </c>
      <c r="V20" s="169">
        <v>0.903592375366569</v>
      </c>
      <c r="W20" s="169">
        <v>0.933661645422943</v>
      </c>
      <c r="X20" s="169">
        <v>0.927739863508631</v>
      </c>
      <c r="Y20" s="169">
        <v>0.933040441913048</v>
      </c>
      <c r="Z20" s="356">
        <v>0.92</v>
      </c>
      <c r="AA20" s="356">
        <v>0.91405364563657</v>
      </c>
      <c r="AB20" s="356">
        <v>0.93731778425656</v>
      </c>
      <c r="AC20" s="356">
        <v>0.901876267748479</v>
      </c>
      <c r="AD20" s="356">
        <v>0.945381382455513</v>
      </c>
      <c r="AE20" s="356">
        <v>0.92</v>
      </c>
      <c r="AF20" s="169">
        <v>0.989477503628447</v>
      </c>
      <c r="AG20" s="169">
        <v>0.995302013422819</v>
      </c>
      <c r="AH20" s="169">
        <v>0.9728</v>
      </c>
      <c r="AI20" s="169">
        <v>0.979065740918869</v>
      </c>
      <c r="AJ20" s="356">
        <v>0.92</v>
      </c>
      <c r="AK20" s="169">
        <v>0.935681050998996</v>
      </c>
      <c r="AL20" s="169">
        <v>0.954505533110838</v>
      </c>
      <c r="AM20" s="169">
        <v>0.936665230504093</v>
      </c>
      <c r="AN20" s="169">
        <v>0.962412815206561</v>
      </c>
      <c r="AO20" s="168">
        <v>0.99</v>
      </c>
      <c r="AP20" s="358">
        <v>1</v>
      </c>
      <c r="AQ20" s="358">
        <v>1</v>
      </c>
      <c r="AR20" s="358">
        <v>1</v>
      </c>
      <c r="AS20" s="359">
        <v>1</v>
      </c>
      <c r="AT20" s="360">
        <v>0.0872182100128262</v>
      </c>
      <c r="AU20" s="361">
        <v>0</v>
      </c>
      <c r="AV20" s="362">
        <v>0</v>
      </c>
      <c r="AW20" s="362">
        <v>0.0384615384615385</v>
      </c>
      <c r="AX20" s="362">
        <v>0.0587942202291978</v>
      </c>
      <c r="AY20" s="142"/>
      <c r="AZ20" s="140"/>
    </row>
    <row r="21" spans="1:52">
      <c r="A21" s="138"/>
      <c r="B21" s="142"/>
      <c r="C21" s="165" t="s">
        <v>25</v>
      </c>
      <c r="D21" s="166" t="s">
        <v>26</v>
      </c>
      <c r="E21" s="166" t="s">
        <v>27</v>
      </c>
      <c r="F21" s="167" t="s">
        <v>53</v>
      </c>
      <c r="G21" s="171" t="s">
        <v>54</v>
      </c>
      <c r="H21" s="171" t="s">
        <v>54</v>
      </c>
      <c r="I21" s="171" t="s">
        <v>54</v>
      </c>
      <c r="J21" s="171" t="s">
        <v>54</v>
      </c>
      <c r="K21" s="168">
        <v>0.9</v>
      </c>
      <c r="L21" s="169">
        <v>0.8125</v>
      </c>
      <c r="M21" s="169">
        <v>0.875</v>
      </c>
      <c r="N21" s="170">
        <v>0.588235294117647</v>
      </c>
      <c r="O21" s="170">
        <v>0.888888888888889</v>
      </c>
      <c r="P21" s="356">
        <v>0.9</v>
      </c>
      <c r="Q21" s="357">
        <v>0.956144824069352</v>
      </c>
      <c r="R21" s="169">
        <v>0.962517680339462</v>
      </c>
      <c r="S21" s="169">
        <v>0.934287228404875</v>
      </c>
      <c r="T21" s="169">
        <v>0.973262032085562</v>
      </c>
      <c r="U21" s="356">
        <v>0.9</v>
      </c>
      <c r="V21" s="169">
        <v>0.871494135645079</v>
      </c>
      <c r="W21" s="169">
        <v>0.910891089108911</v>
      </c>
      <c r="X21" s="169">
        <v>0.833598304186539</v>
      </c>
      <c r="Y21" s="169">
        <v>0.850788543460527</v>
      </c>
      <c r="Z21" s="356">
        <v>0.92</v>
      </c>
      <c r="AA21" s="356">
        <v>0.897091722595078</v>
      </c>
      <c r="AB21" s="356">
        <v>0.956381260096931</v>
      </c>
      <c r="AC21" s="356">
        <v>0.915065722952477</v>
      </c>
      <c r="AD21" s="356">
        <v>0.916242767832874</v>
      </c>
      <c r="AE21" s="356">
        <v>0.92</v>
      </c>
      <c r="AF21" s="169">
        <v>0.992487604547503</v>
      </c>
      <c r="AG21" s="169">
        <v>0.985866200026921</v>
      </c>
      <c r="AH21" s="169">
        <v>0.997959183673469</v>
      </c>
      <c r="AI21" s="169">
        <v>0.973324968731694</v>
      </c>
      <c r="AJ21" s="356">
        <v>0.92</v>
      </c>
      <c r="AK21" s="169">
        <v>0.937424425634825</v>
      </c>
      <c r="AL21" s="169">
        <v>0.968519429414658</v>
      </c>
      <c r="AM21" s="169">
        <v>0.933287004864489</v>
      </c>
      <c r="AN21" s="169">
        <v>0.951778283066627</v>
      </c>
      <c r="AO21" s="168">
        <v>0.99</v>
      </c>
      <c r="AP21" s="358">
        <v>1</v>
      </c>
      <c r="AQ21" s="358">
        <v>1</v>
      </c>
      <c r="AR21" s="358">
        <v>1</v>
      </c>
      <c r="AS21" s="359">
        <v>1</v>
      </c>
      <c r="AT21" s="360">
        <v>0.0872182100128262</v>
      </c>
      <c r="AU21" s="361">
        <v>0.2</v>
      </c>
      <c r="AV21" s="362">
        <v>0</v>
      </c>
      <c r="AW21" s="362">
        <v>0.25</v>
      </c>
      <c r="AX21" s="362">
        <v>0.105555555555556</v>
      </c>
      <c r="AY21" s="142"/>
      <c r="AZ21" s="140"/>
    </row>
    <row r="22" spans="1:52">
      <c r="A22" s="138"/>
      <c r="B22" s="142"/>
      <c r="C22" s="165" t="s">
        <v>25</v>
      </c>
      <c r="D22" s="166" t="s">
        <v>26</v>
      </c>
      <c r="E22" s="166" t="s">
        <v>27</v>
      </c>
      <c r="F22" s="167" t="s">
        <v>55</v>
      </c>
      <c r="G22" s="171" t="s">
        <v>56</v>
      </c>
      <c r="H22" s="171" t="s">
        <v>56</v>
      </c>
      <c r="I22" s="171" t="s">
        <v>56</v>
      </c>
      <c r="J22" s="171" t="s">
        <v>56</v>
      </c>
      <c r="K22" s="168">
        <v>0.9</v>
      </c>
      <c r="L22" s="169">
        <v>0.869565217391304</v>
      </c>
      <c r="M22" s="169">
        <v>0.886363636363636</v>
      </c>
      <c r="N22" s="170">
        <v>0.86046511627907</v>
      </c>
      <c r="O22" s="170">
        <v>0.904361132364193</v>
      </c>
      <c r="P22" s="356">
        <v>0.9</v>
      </c>
      <c r="Q22" s="357">
        <v>0.972098214285714</v>
      </c>
      <c r="R22" s="169">
        <v>0.851149914821124</v>
      </c>
      <c r="S22" s="169">
        <v>0.981461086637298</v>
      </c>
      <c r="T22" s="169">
        <v>0.926127607109833</v>
      </c>
      <c r="U22" s="356">
        <v>0.9</v>
      </c>
      <c r="V22" s="169">
        <v>0.939732142857143</v>
      </c>
      <c r="W22" s="169">
        <v>0.920783645655877</v>
      </c>
      <c r="X22" s="169">
        <v>0.939060205580029</v>
      </c>
      <c r="Y22" s="169">
        <v>0.899754206545535</v>
      </c>
      <c r="Z22" s="356">
        <v>0.92</v>
      </c>
      <c r="AA22" s="356">
        <v>0.935452560058238</v>
      </c>
      <c r="AB22" s="356">
        <v>0.971892567145534</v>
      </c>
      <c r="AC22" s="356">
        <v>0.96707471506965</v>
      </c>
      <c r="AD22" s="356">
        <v>0.959224798487412</v>
      </c>
      <c r="AE22" s="356">
        <v>0.92</v>
      </c>
      <c r="AF22" s="169">
        <v>0.996612963925378</v>
      </c>
      <c r="AG22" s="169">
        <v>0.990906635455118</v>
      </c>
      <c r="AH22" s="169">
        <v>0.998444790046656</v>
      </c>
      <c r="AI22" s="169">
        <v>0.989537179763787</v>
      </c>
      <c r="AJ22" s="356">
        <v>0.92</v>
      </c>
      <c r="AK22" s="169">
        <v>0.96294330945432</v>
      </c>
      <c r="AL22" s="169">
        <v>0.983655982227864</v>
      </c>
      <c r="AM22" s="169">
        <v>0.982743193148409</v>
      </c>
      <c r="AN22" s="169">
        <v>0.975620241913668</v>
      </c>
      <c r="AO22" s="168">
        <v>0.99</v>
      </c>
      <c r="AP22" s="358">
        <v>1</v>
      </c>
      <c r="AQ22" s="358">
        <v>1</v>
      </c>
      <c r="AR22" s="358">
        <v>1</v>
      </c>
      <c r="AS22" s="359">
        <v>1</v>
      </c>
      <c r="AT22" s="360">
        <v>0.0872182100128262</v>
      </c>
      <c r="AU22" s="361">
        <v>0.0416666666666667</v>
      </c>
      <c r="AV22" s="362">
        <v>0.0833333333333333</v>
      </c>
      <c r="AW22" s="362">
        <v>0.0416666666666667</v>
      </c>
      <c r="AX22" s="362">
        <v>0.0939130434782609</v>
      </c>
      <c r="AY22" s="142"/>
      <c r="AZ22" s="140"/>
    </row>
    <row r="23" spans="1:52">
      <c r="A23" s="138"/>
      <c r="B23" s="142"/>
      <c r="C23" s="165" t="s">
        <v>25</v>
      </c>
      <c r="D23" s="166" t="s">
        <v>26</v>
      </c>
      <c r="E23" s="166" t="s">
        <v>27</v>
      </c>
      <c r="F23" s="167" t="s">
        <v>57</v>
      </c>
      <c r="G23" s="171" t="s">
        <v>58</v>
      </c>
      <c r="H23" s="171" t="s">
        <v>58</v>
      </c>
      <c r="I23" s="171" t="s">
        <v>58</v>
      </c>
      <c r="J23" s="171" t="s">
        <v>58</v>
      </c>
      <c r="K23" s="168">
        <v>0.9</v>
      </c>
      <c r="L23" s="169">
        <v>0.898203592814371</v>
      </c>
      <c r="M23" s="169">
        <v>0.818181818181818</v>
      </c>
      <c r="N23" s="170">
        <v>0.78030303030303</v>
      </c>
      <c r="O23" s="170">
        <v>0.882002383790226</v>
      </c>
      <c r="P23" s="356">
        <v>0.9</v>
      </c>
      <c r="Q23" s="357">
        <v>0.806995679627783</v>
      </c>
      <c r="R23" s="169">
        <v>0.82258064516129</v>
      </c>
      <c r="S23" s="169">
        <v>0.802552473367788</v>
      </c>
      <c r="T23" s="169">
        <v>0.83512925090607</v>
      </c>
      <c r="U23" s="356">
        <v>0.9</v>
      </c>
      <c r="V23" s="169">
        <v>0.729810568295115</v>
      </c>
      <c r="W23" s="169">
        <v>0.756545114539504</v>
      </c>
      <c r="X23" s="169">
        <v>0.747073093555532</v>
      </c>
      <c r="Y23" s="169">
        <v>0.686932793422432</v>
      </c>
      <c r="Z23" s="356">
        <v>0.92</v>
      </c>
      <c r="AA23" s="356">
        <v>0.940580051874558</v>
      </c>
      <c r="AB23" s="356">
        <v>0.992571959145775</v>
      </c>
      <c r="AC23" s="356">
        <v>0.986536373507058</v>
      </c>
      <c r="AD23" s="356">
        <v>0.960603568265216</v>
      </c>
      <c r="AE23" s="356">
        <v>0.92</v>
      </c>
      <c r="AF23" s="169">
        <v>0.762983475576539</v>
      </c>
      <c r="AG23" s="169">
        <v>0.737586827887831</v>
      </c>
      <c r="AH23" s="169">
        <v>0.855796418473139</v>
      </c>
      <c r="AI23" s="169">
        <v>0.769587095441096</v>
      </c>
      <c r="AJ23" s="356">
        <v>0.92</v>
      </c>
      <c r="AK23" s="169">
        <v>0.933152094761882</v>
      </c>
      <c r="AL23" s="169">
        <v>0.9937441643324</v>
      </c>
      <c r="AM23" s="169">
        <v>0.991197558032228</v>
      </c>
      <c r="AN23" s="169">
        <v>0.969575675976983</v>
      </c>
      <c r="AO23" s="168">
        <v>0.99</v>
      </c>
      <c r="AP23" s="358">
        <v>1</v>
      </c>
      <c r="AQ23" s="358">
        <v>1</v>
      </c>
      <c r="AR23" s="358">
        <v>1</v>
      </c>
      <c r="AS23" s="359">
        <v>1</v>
      </c>
      <c r="AT23" s="360">
        <v>0.0872182100128262</v>
      </c>
      <c r="AU23" s="361">
        <v>0.0686274509803922</v>
      </c>
      <c r="AV23" s="362">
        <v>0.0123456790123457</v>
      </c>
      <c r="AW23" s="362">
        <v>0.0113636363636364</v>
      </c>
      <c r="AX23" s="362">
        <v>0.0519645120405577</v>
      </c>
      <c r="AY23" s="142"/>
      <c r="AZ23" s="140"/>
    </row>
    <row r="24" spans="1:52">
      <c r="A24" s="138"/>
      <c r="B24" s="142"/>
      <c r="C24" s="165" t="s">
        <v>25</v>
      </c>
      <c r="D24" s="166" t="s">
        <v>26</v>
      </c>
      <c r="E24" s="166" t="s">
        <v>27</v>
      </c>
      <c r="F24" s="167" t="s">
        <v>59</v>
      </c>
      <c r="G24" s="171" t="s">
        <v>60</v>
      </c>
      <c r="H24" s="171" t="s">
        <v>60</v>
      </c>
      <c r="I24" s="171" t="s">
        <v>60</v>
      </c>
      <c r="J24" s="171" t="s">
        <v>60</v>
      </c>
      <c r="K24" s="168">
        <v>0.9</v>
      </c>
      <c r="L24" s="169">
        <v>0.884353741496599</v>
      </c>
      <c r="M24" s="169">
        <v>0.861788617886179</v>
      </c>
      <c r="N24" s="170">
        <v>0.865079365079365</v>
      </c>
      <c r="O24" s="170">
        <v>0.888400488400488</v>
      </c>
      <c r="P24" s="356">
        <v>0.9</v>
      </c>
      <c r="Q24" s="357">
        <v>0.997940126338918</v>
      </c>
      <c r="R24" s="169">
        <v>0.997314835533676</v>
      </c>
      <c r="S24" s="169">
        <v>0.994824450972164</v>
      </c>
      <c r="T24" s="169">
        <v>0.976384862647656</v>
      </c>
      <c r="U24" s="356">
        <v>0.9</v>
      </c>
      <c r="V24" s="169">
        <v>0.762839879154079</v>
      </c>
      <c r="W24" s="169">
        <v>0.732154844484225</v>
      </c>
      <c r="X24" s="169">
        <v>0.690306336550567</v>
      </c>
      <c r="Y24" s="169">
        <v>0.704125500404267</v>
      </c>
      <c r="Z24" s="356">
        <v>0.92</v>
      </c>
      <c r="AA24" s="356">
        <v>0.884903047091413</v>
      </c>
      <c r="AB24" s="356">
        <v>0.869360902255639</v>
      </c>
      <c r="AC24" s="356">
        <v>0.876683937823834</v>
      </c>
      <c r="AD24" s="356">
        <v>0.892085260623766</v>
      </c>
      <c r="AE24" s="356">
        <v>0.92</v>
      </c>
      <c r="AF24" s="169">
        <v>0.93304450571091</v>
      </c>
      <c r="AG24" s="169">
        <v>0.998624168768631</v>
      </c>
      <c r="AH24" s="169">
        <v>0.996287128712871</v>
      </c>
      <c r="AI24" s="169">
        <v>0.970373720811896</v>
      </c>
      <c r="AJ24" s="356">
        <v>0.92</v>
      </c>
      <c r="AK24" s="169">
        <v>0.908915529833264</v>
      </c>
      <c r="AL24" s="169">
        <v>0.909545454545455</v>
      </c>
      <c r="AM24" s="169">
        <v>0.906646626586506</v>
      </c>
      <c r="AN24" s="169">
        <v>0.923411545708772</v>
      </c>
      <c r="AO24" s="168">
        <v>0.99</v>
      </c>
      <c r="AP24" s="358">
        <v>1</v>
      </c>
      <c r="AQ24" s="358">
        <v>1</v>
      </c>
      <c r="AR24" s="358">
        <v>1</v>
      </c>
      <c r="AS24" s="359">
        <v>1</v>
      </c>
      <c r="AT24" s="360">
        <v>0.0872182100128262</v>
      </c>
      <c r="AU24" s="361">
        <v>0.0857142857142857</v>
      </c>
      <c r="AV24" s="362">
        <v>0.0483870967741935</v>
      </c>
      <c r="AW24" s="362">
        <v>0.0125</v>
      </c>
      <c r="AX24" s="362">
        <v>0.0628930817610063</v>
      </c>
      <c r="AY24" s="142"/>
      <c r="AZ24" s="140"/>
    </row>
    <row r="25" spans="1:52">
      <c r="A25" s="138"/>
      <c r="B25" s="142"/>
      <c r="C25" s="165" t="s">
        <v>25</v>
      </c>
      <c r="D25" s="166" t="s">
        <v>26</v>
      </c>
      <c r="E25" s="166" t="s">
        <v>27</v>
      </c>
      <c r="F25" s="167" t="s">
        <v>61</v>
      </c>
      <c r="G25" s="171" t="s">
        <v>62</v>
      </c>
      <c r="H25" s="171" t="s">
        <v>62</v>
      </c>
      <c r="I25" s="171" t="s">
        <v>62</v>
      </c>
      <c r="J25" s="171" t="s">
        <v>62</v>
      </c>
      <c r="K25" s="168">
        <v>0.9</v>
      </c>
      <c r="L25" s="169">
        <v>0.917431192660551</v>
      </c>
      <c r="M25" s="169">
        <v>0.951219512195122</v>
      </c>
      <c r="N25" s="170">
        <v>0.942528735632184</v>
      </c>
      <c r="O25" s="170">
        <v>0.94019471488178</v>
      </c>
      <c r="P25" s="356">
        <v>0.9</v>
      </c>
      <c r="Q25" s="357">
        <v>0.967544931076601</v>
      </c>
      <c r="R25" s="169">
        <v>1.02124645892351</v>
      </c>
      <c r="S25" s="169">
        <v>1.04069451980467</v>
      </c>
      <c r="T25" s="169">
        <v>1.0420788954373</v>
      </c>
      <c r="U25" s="356">
        <v>0.9</v>
      </c>
      <c r="V25" s="169">
        <v>0.883091956028616</v>
      </c>
      <c r="W25" s="169">
        <v>0.860339943342776</v>
      </c>
      <c r="X25" s="169">
        <v>0.867245433170555</v>
      </c>
      <c r="Y25" s="169">
        <v>0.869677016404989</v>
      </c>
      <c r="Z25" s="356">
        <v>0.92</v>
      </c>
      <c r="AA25" s="356">
        <v>0.910945538406954</v>
      </c>
      <c r="AB25" s="356">
        <v>0.895388076490439</v>
      </c>
      <c r="AC25" s="356">
        <v>0.904623513870542</v>
      </c>
      <c r="AD25" s="356">
        <v>0.922435255768589</v>
      </c>
      <c r="AE25" s="356">
        <v>0.92</v>
      </c>
      <c r="AF25" s="169">
        <v>0.998784194528875</v>
      </c>
      <c r="AG25" s="169">
        <v>0.99718116191131</v>
      </c>
      <c r="AH25" s="169">
        <v>0.996712071395021</v>
      </c>
      <c r="AI25" s="169">
        <v>0.991196623294034</v>
      </c>
      <c r="AJ25" s="356">
        <v>0.92</v>
      </c>
      <c r="AK25" s="169">
        <v>0.930995768201054</v>
      </c>
      <c r="AL25" s="169">
        <v>0.925529953917051</v>
      </c>
      <c r="AM25" s="169">
        <v>0.926227795193312</v>
      </c>
      <c r="AN25" s="169">
        <v>0.945392553168411</v>
      </c>
      <c r="AO25" s="168">
        <v>0.99</v>
      </c>
      <c r="AP25" s="358">
        <v>1</v>
      </c>
      <c r="AQ25" s="358">
        <v>1</v>
      </c>
      <c r="AR25" s="358">
        <v>1</v>
      </c>
      <c r="AS25" s="359">
        <v>1</v>
      </c>
      <c r="AT25" s="360">
        <v>0.0872182100128262</v>
      </c>
      <c r="AU25" s="361">
        <v>0.0574712643678161</v>
      </c>
      <c r="AV25" s="362">
        <v>0.0416666666666667</v>
      </c>
      <c r="AW25" s="362">
        <v>0.037037037037037</v>
      </c>
      <c r="AX25" s="362">
        <v>0.0425623387790198</v>
      </c>
      <c r="AY25" s="142"/>
      <c r="AZ25" s="140"/>
    </row>
    <row r="26" spans="1:52">
      <c r="A26" s="138"/>
      <c r="B26" s="142"/>
      <c r="C26" s="165" t="s">
        <v>25</v>
      </c>
      <c r="D26" s="166" t="s">
        <v>26</v>
      </c>
      <c r="E26" s="166" t="s">
        <v>27</v>
      </c>
      <c r="F26" s="167" t="s">
        <v>63</v>
      </c>
      <c r="G26" s="171" t="s">
        <v>64</v>
      </c>
      <c r="H26" s="171" t="s">
        <v>64</v>
      </c>
      <c r="I26" s="171" t="s">
        <v>64</v>
      </c>
      <c r="J26" s="171" t="s">
        <v>64</v>
      </c>
      <c r="K26" s="168">
        <v>0.9</v>
      </c>
      <c r="L26" s="169">
        <v>0.923809523809524</v>
      </c>
      <c r="M26" s="169">
        <v>0.908045977011494</v>
      </c>
      <c r="N26" s="170">
        <v>0.913978494623656</v>
      </c>
      <c r="O26" s="170">
        <v>0.93030303030303</v>
      </c>
      <c r="P26" s="356">
        <v>0.9</v>
      </c>
      <c r="Q26" s="357">
        <v>0.995060857294055</v>
      </c>
      <c r="R26" s="169">
        <v>0.984234846425659</v>
      </c>
      <c r="S26" s="169">
        <v>0.984639315574567</v>
      </c>
      <c r="T26" s="169">
        <v>0.907068562128071</v>
      </c>
      <c r="U26" s="356">
        <v>0.9</v>
      </c>
      <c r="V26" s="169">
        <v>0.759393191038984</v>
      </c>
      <c r="W26" s="169">
        <v>0.784724109812449</v>
      </c>
      <c r="X26" s="169">
        <v>0.754423488236438</v>
      </c>
      <c r="Y26" s="169">
        <v>0.718001373277046</v>
      </c>
      <c r="Z26" s="356">
        <v>0.92</v>
      </c>
      <c r="AA26" s="356">
        <v>0.9010207801677</v>
      </c>
      <c r="AB26" s="356">
        <v>0.879420289855072</v>
      </c>
      <c r="AC26" s="356">
        <v>0.8710109949048</v>
      </c>
      <c r="AD26" s="356">
        <v>0.914109364284288</v>
      </c>
      <c r="AE26" s="356">
        <v>0.92</v>
      </c>
      <c r="AF26" s="169">
        <v>0.999241159508271</v>
      </c>
      <c r="AG26" s="169">
        <v>0.998071625344353</v>
      </c>
      <c r="AH26" s="169">
        <v>0.998849252013809</v>
      </c>
      <c r="AI26" s="169">
        <v>0.997399732669145</v>
      </c>
      <c r="AJ26" s="356">
        <v>0.92</v>
      </c>
      <c r="AK26" s="169">
        <v>0.92346208869814</v>
      </c>
      <c r="AL26" s="169">
        <v>0.920450350682909</v>
      </c>
      <c r="AM26" s="169">
        <v>0.91267161827594</v>
      </c>
      <c r="AN26" s="169">
        <v>0.938672013640638</v>
      </c>
      <c r="AO26" s="168">
        <v>0.99</v>
      </c>
      <c r="AP26" s="358">
        <v>1</v>
      </c>
      <c r="AQ26" s="358">
        <v>1</v>
      </c>
      <c r="AR26" s="358">
        <v>1</v>
      </c>
      <c r="AS26" s="359">
        <v>1</v>
      </c>
      <c r="AT26" s="360">
        <v>0.0872182100128262</v>
      </c>
      <c r="AU26" s="361">
        <v>0.05</v>
      </c>
      <c r="AV26" s="362">
        <v>0.0192307692307692</v>
      </c>
      <c r="AW26" s="362">
        <v>0.0476190476190476</v>
      </c>
      <c r="AX26" s="362">
        <v>0.0405887600356824</v>
      </c>
      <c r="AY26" s="142"/>
      <c r="AZ26" s="140"/>
    </row>
    <row r="27" spans="1:52">
      <c r="A27" s="138"/>
      <c r="B27" s="142"/>
      <c r="C27" s="165" t="s">
        <v>25</v>
      </c>
      <c r="D27" s="166" t="s">
        <v>26</v>
      </c>
      <c r="E27" s="166" t="s">
        <v>27</v>
      </c>
      <c r="F27" s="167" t="s">
        <v>65</v>
      </c>
      <c r="G27" s="171" t="s">
        <v>66</v>
      </c>
      <c r="H27" s="171" t="s">
        <v>66</v>
      </c>
      <c r="I27" s="171" t="s">
        <v>66</v>
      </c>
      <c r="J27" s="171" t="s">
        <v>66</v>
      </c>
      <c r="K27" s="168">
        <v>0.9</v>
      </c>
      <c r="L27" s="169">
        <v>0.952830188679245</v>
      </c>
      <c r="M27" s="169">
        <v>0.941860465116279</v>
      </c>
      <c r="N27" s="170">
        <v>0.909090909090909</v>
      </c>
      <c r="O27" s="170">
        <v>0.950537634408602</v>
      </c>
      <c r="P27" s="356">
        <v>0.9</v>
      </c>
      <c r="Q27" s="357">
        <v>0.963616071428571</v>
      </c>
      <c r="R27" s="169">
        <v>0.956579383493537</v>
      </c>
      <c r="S27" s="169">
        <v>0.969910672308416</v>
      </c>
      <c r="T27" s="169">
        <v>0.956662060062396</v>
      </c>
      <c r="U27" s="356">
        <v>0.9</v>
      </c>
      <c r="V27" s="169">
        <v>0.885267857142857</v>
      </c>
      <c r="W27" s="169">
        <v>0.86973815048061</v>
      </c>
      <c r="X27" s="169">
        <v>0.847437705688764</v>
      </c>
      <c r="Y27" s="169">
        <v>0.884012876424392</v>
      </c>
      <c r="Z27" s="356">
        <v>0.92</v>
      </c>
      <c r="AA27" s="356">
        <v>0.926523297491039</v>
      </c>
      <c r="AB27" s="356">
        <v>0.908679245283019</v>
      </c>
      <c r="AC27" s="356">
        <v>0.926475330538536</v>
      </c>
      <c r="AD27" s="356">
        <v>0.945402516882188</v>
      </c>
      <c r="AE27" s="356">
        <v>0.92</v>
      </c>
      <c r="AF27" s="169">
        <v>0.964912280701754</v>
      </c>
      <c r="AG27" s="169">
        <v>0.625</v>
      </c>
      <c r="AH27" s="169">
        <v>0.695652173913043</v>
      </c>
      <c r="AI27" s="169">
        <v>0.822384428223844</v>
      </c>
      <c r="AJ27" s="356">
        <v>0.92</v>
      </c>
      <c r="AK27" s="169">
        <v>0.947521214828048</v>
      </c>
      <c r="AL27" s="169">
        <v>0.947259327498848</v>
      </c>
      <c r="AM27" s="169">
        <v>0.948512430376308</v>
      </c>
      <c r="AN27" s="169">
        <v>0.965071770334928</v>
      </c>
      <c r="AO27" s="168">
        <v>0.99</v>
      </c>
      <c r="AP27" s="358">
        <v>1</v>
      </c>
      <c r="AQ27" s="358">
        <v>1</v>
      </c>
      <c r="AR27" s="358">
        <v>1</v>
      </c>
      <c r="AS27" s="359">
        <v>1</v>
      </c>
      <c r="AT27" s="360">
        <v>0.0872182100128262</v>
      </c>
      <c r="AU27" s="361">
        <v>0.0333333333333333</v>
      </c>
      <c r="AV27" s="362">
        <v>0.0192307692307692</v>
      </c>
      <c r="AW27" s="362">
        <v>0.0540540540540541</v>
      </c>
      <c r="AX27" s="362">
        <v>0.0622537431048069</v>
      </c>
      <c r="AY27" s="142"/>
      <c r="AZ27" s="140"/>
    </row>
    <row r="28" spans="1:52">
      <c r="A28" s="138"/>
      <c r="B28" s="142"/>
      <c r="C28" s="165" t="s">
        <v>25</v>
      </c>
      <c r="D28" s="166" t="s">
        <v>26</v>
      </c>
      <c r="E28" s="166" t="s">
        <v>27</v>
      </c>
      <c r="F28" s="167" t="s">
        <v>67</v>
      </c>
      <c r="G28" s="171" t="s">
        <v>68</v>
      </c>
      <c r="H28" s="171" t="s">
        <v>68</v>
      </c>
      <c r="I28" s="171" t="s">
        <v>68</v>
      </c>
      <c r="J28" s="171" t="s">
        <v>68</v>
      </c>
      <c r="K28" s="168">
        <v>0.9</v>
      </c>
      <c r="L28" s="169">
        <v>1</v>
      </c>
      <c r="M28" s="169">
        <v>0.979166666666667</v>
      </c>
      <c r="N28" s="170">
        <v>1</v>
      </c>
      <c r="O28" s="170">
        <v>0.982062780269058</v>
      </c>
      <c r="P28" s="356">
        <v>0.9</v>
      </c>
      <c r="Q28" s="357">
        <v>0.779750861383514</v>
      </c>
      <c r="R28" s="169">
        <v>0.965387509405568</v>
      </c>
      <c r="S28" s="169">
        <v>0.985554826001313</v>
      </c>
      <c r="T28" s="169">
        <v>0.965901759084546</v>
      </c>
      <c r="U28" s="356">
        <v>0.9</v>
      </c>
      <c r="V28" s="169">
        <v>0.898754306917572</v>
      </c>
      <c r="W28" s="169">
        <v>0.875094055680963</v>
      </c>
      <c r="X28" s="169">
        <v>0.885423506237689</v>
      </c>
      <c r="Y28" s="169">
        <v>0.898082658713251</v>
      </c>
      <c r="Z28" s="356">
        <v>0.92</v>
      </c>
      <c r="AA28" s="356">
        <v>0.947581903276131</v>
      </c>
      <c r="AB28" s="356">
        <v>0.962365591397849</v>
      </c>
      <c r="AC28" s="356">
        <v>0.942735447231425</v>
      </c>
      <c r="AD28" s="356">
        <v>0.960572048085201</v>
      </c>
      <c r="AE28" s="356">
        <v>0.92</v>
      </c>
      <c r="AF28" s="169">
        <v>0.999125874125874</v>
      </c>
      <c r="AG28" s="169">
        <v>0.991042866282789</v>
      </c>
      <c r="AH28" s="169">
        <v>0.994438006952491</v>
      </c>
      <c r="AI28" s="169">
        <v>0.994019342359768</v>
      </c>
      <c r="AJ28" s="356">
        <v>0.92</v>
      </c>
      <c r="AK28" s="169">
        <v>0.959759415723901</v>
      </c>
      <c r="AL28" s="169">
        <v>0.965059708093764</v>
      </c>
      <c r="AM28" s="169">
        <v>0.960742602978147</v>
      </c>
      <c r="AN28" s="169">
        <v>0.972525238603866</v>
      </c>
      <c r="AO28" s="168">
        <v>0.99</v>
      </c>
      <c r="AP28" s="358">
        <v>1</v>
      </c>
      <c r="AQ28" s="358">
        <v>1</v>
      </c>
      <c r="AR28" s="358">
        <v>1</v>
      </c>
      <c r="AS28" s="359">
        <v>1</v>
      </c>
      <c r="AT28" s="360">
        <v>0.0872182100128262</v>
      </c>
      <c r="AU28" s="361">
        <v>0.0357142857142857</v>
      </c>
      <c r="AV28" s="362">
        <v>0.121212121212121</v>
      </c>
      <c r="AW28" s="362">
        <v>0</v>
      </c>
      <c r="AX28" s="362">
        <v>0.0666666666666667</v>
      </c>
      <c r="AY28" s="142"/>
      <c r="AZ28" s="140"/>
    </row>
    <row r="29" spans="1:52">
      <c r="A29" s="138"/>
      <c r="B29" s="142"/>
      <c r="C29" s="165" t="s">
        <v>25</v>
      </c>
      <c r="D29" s="166" t="s">
        <v>26</v>
      </c>
      <c r="E29" s="166" t="s">
        <v>27</v>
      </c>
      <c r="F29" s="167" t="s">
        <v>69</v>
      </c>
      <c r="G29" s="171" t="s">
        <v>70</v>
      </c>
      <c r="H29" s="171" t="s">
        <v>70</v>
      </c>
      <c r="I29" s="171" t="s">
        <v>70</v>
      </c>
      <c r="J29" s="171" t="s">
        <v>70</v>
      </c>
      <c r="K29" s="168">
        <v>0.9</v>
      </c>
      <c r="L29" s="169">
        <v>0.850746268656716</v>
      </c>
      <c r="M29" s="169">
        <v>0.925925925925926</v>
      </c>
      <c r="N29" s="170">
        <v>0.844827586206897</v>
      </c>
      <c r="O29" s="170">
        <v>0.911764705882353</v>
      </c>
      <c r="P29" s="356">
        <v>0.9</v>
      </c>
      <c r="Q29" s="357">
        <v>0.980877390326209</v>
      </c>
      <c r="R29" s="169">
        <v>0.966733067729084</v>
      </c>
      <c r="S29" s="169">
        <v>0.980561907873244</v>
      </c>
      <c r="T29" s="169">
        <v>0.964777150375528</v>
      </c>
      <c r="U29" s="356">
        <v>0.9</v>
      </c>
      <c r="V29" s="169">
        <v>0.903402699662542</v>
      </c>
      <c r="W29" s="169">
        <v>0.940438247011952</v>
      </c>
      <c r="X29" s="169">
        <v>0.885658281607318</v>
      </c>
      <c r="Y29" s="169">
        <v>0.901931089304314</v>
      </c>
      <c r="Z29" s="356">
        <v>0.92</v>
      </c>
      <c r="AA29" s="356">
        <v>0.943700217233889</v>
      </c>
      <c r="AB29" s="356">
        <v>0.987833594976452</v>
      </c>
      <c r="AC29" s="356">
        <v>0.97427652733119</v>
      </c>
      <c r="AD29" s="356">
        <v>0.97314590096763</v>
      </c>
      <c r="AE29" s="356">
        <v>0.92</v>
      </c>
      <c r="AF29" s="169">
        <v>0.945088584981745</v>
      </c>
      <c r="AG29" s="169">
        <v>0.92826904615772</v>
      </c>
      <c r="AH29" s="169">
        <v>0.990829953348189</v>
      </c>
      <c r="AI29" s="169">
        <v>0.961538228408204</v>
      </c>
      <c r="AJ29" s="356">
        <v>0.92</v>
      </c>
      <c r="AK29" s="169">
        <v>0.961921314583662</v>
      </c>
      <c r="AL29" s="169">
        <v>0.98837823560486</v>
      </c>
      <c r="AM29" s="169">
        <v>0.982363673221164</v>
      </c>
      <c r="AN29" s="169">
        <v>0.981385767635027</v>
      </c>
      <c r="AO29" s="168">
        <v>0.99</v>
      </c>
      <c r="AP29" s="358">
        <v>1</v>
      </c>
      <c r="AQ29" s="358">
        <v>1</v>
      </c>
      <c r="AR29" s="358">
        <v>1</v>
      </c>
      <c r="AS29" s="359">
        <v>1</v>
      </c>
      <c r="AT29" s="360">
        <v>0.0872182100128262</v>
      </c>
      <c r="AU29" s="361">
        <v>0.0135135135135135</v>
      </c>
      <c r="AV29" s="362">
        <v>0.0140845070422535</v>
      </c>
      <c r="AW29" s="362">
        <v>0</v>
      </c>
      <c r="AX29" s="362">
        <v>0.0198875918720277</v>
      </c>
      <c r="AY29" s="142"/>
      <c r="AZ29" s="140"/>
    </row>
    <row r="30" spans="1:52">
      <c r="A30" s="138"/>
      <c r="B30" s="142"/>
      <c r="C30" s="165" t="s">
        <v>25</v>
      </c>
      <c r="D30" s="166" t="s">
        <v>26</v>
      </c>
      <c r="E30" s="166" t="s">
        <v>27</v>
      </c>
      <c r="F30" s="167" t="s">
        <v>71</v>
      </c>
      <c r="G30" s="171" t="s">
        <v>72</v>
      </c>
      <c r="H30" s="171" t="s">
        <v>72</v>
      </c>
      <c r="I30" s="171" t="s">
        <v>72</v>
      </c>
      <c r="J30" s="171" t="s">
        <v>72</v>
      </c>
      <c r="K30" s="168">
        <v>0.9</v>
      </c>
      <c r="L30" s="169">
        <v>0.84375</v>
      </c>
      <c r="M30" s="169">
        <v>0.88135593220339</v>
      </c>
      <c r="N30" s="170">
        <v>0.852459016393443</v>
      </c>
      <c r="O30" s="170">
        <v>0.903361344537815</v>
      </c>
      <c r="P30" s="356">
        <v>0.9</v>
      </c>
      <c r="Q30" s="357">
        <v>0.973587049133769</v>
      </c>
      <c r="R30" s="169">
        <v>0.980732177263969</v>
      </c>
      <c r="S30" s="169">
        <v>0.981086760732513</v>
      </c>
      <c r="T30" s="169">
        <v>0.966592974699091</v>
      </c>
      <c r="U30" s="356">
        <v>0.9</v>
      </c>
      <c r="V30" s="169">
        <v>0.864811133200795</v>
      </c>
      <c r="W30" s="169">
        <v>0.839113680154143</v>
      </c>
      <c r="X30" s="169">
        <v>0.805163614530171</v>
      </c>
      <c r="Y30" s="169">
        <v>0.833178473401472</v>
      </c>
      <c r="Z30" s="356">
        <v>0.92</v>
      </c>
      <c r="AA30" s="356">
        <v>0.912135176651306</v>
      </c>
      <c r="AB30" s="356">
        <v>0.909284951974386</v>
      </c>
      <c r="AC30" s="356">
        <v>0.926609635299415</v>
      </c>
      <c r="AD30" s="356">
        <v>0.935761719044105</v>
      </c>
      <c r="AE30" s="356">
        <v>0.92</v>
      </c>
      <c r="AF30" s="169">
        <v>1</v>
      </c>
      <c r="AG30" s="169">
        <v>0.8</v>
      </c>
      <c r="AH30" s="169">
        <v>0</v>
      </c>
      <c r="AI30" s="169">
        <v>0.539325842696629</v>
      </c>
      <c r="AJ30" s="356">
        <v>0.92</v>
      </c>
      <c r="AK30" s="169">
        <v>0.933951162106502</v>
      </c>
      <c r="AL30" s="169">
        <v>0.934638354346384</v>
      </c>
      <c r="AM30" s="169">
        <v>0.943284119553475</v>
      </c>
      <c r="AN30" s="169">
        <v>0.954627201198951</v>
      </c>
      <c r="AO30" s="168">
        <v>0.99</v>
      </c>
      <c r="AP30" s="358">
        <v>1</v>
      </c>
      <c r="AQ30" s="358">
        <v>1</v>
      </c>
      <c r="AR30" s="358" t="s">
        <v>40</v>
      </c>
      <c r="AS30" s="359">
        <v>1</v>
      </c>
      <c r="AT30" s="360">
        <v>0.0872182100128262</v>
      </c>
      <c r="AU30" s="361">
        <v>0.0192307692307692</v>
      </c>
      <c r="AV30" s="362">
        <v>0</v>
      </c>
      <c r="AW30" s="362">
        <v>0.0810810810810811</v>
      </c>
      <c r="AX30" s="362">
        <v>0.0563514804202483</v>
      </c>
      <c r="AY30" s="142"/>
      <c r="AZ30" s="140"/>
    </row>
    <row r="31" spans="1:52">
      <c r="A31" s="138"/>
      <c r="B31" s="142"/>
      <c r="C31" s="165" t="s">
        <v>25</v>
      </c>
      <c r="D31" s="166" t="s">
        <v>26</v>
      </c>
      <c r="E31" s="166" t="s">
        <v>27</v>
      </c>
      <c r="F31" s="167" t="s">
        <v>73</v>
      </c>
      <c r="G31" s="171" t="s">
        <v>74</v>
      </c>
      <c r="H31" s="171" t="s">
        <v>74</v>
      </c>
      <c r="I31" s="171" t="s">
        <v>74</v>
      </c>
      <c r="J31" s="171" t="s">
        <v>74</v>
      </c>
      <c r="K31" s="168">
        <v>0.9</v>
      </c>
      <c r="L31" s="169">
        <v>0.969387755102041</v>
      </c>
      <c r="M31" s="169">
        <v>1</v>
      </c>
      <c r="N31" s="170">
        <v>0.942857142857143</v>
      </c>
      <c r="O31" s="170">
        <v>0.971740008074283</v>
      </c>
      <c r="P31" s="356">
        <v>0.9</v>
      </c>
      <c r="Q31" s="357">
        <v>0.995342548076923</v>
      </c>
      <c r="R31" s="169">
        <v>1.00288101411697</v>
      </c>
      <c r="S31" s="169">
        <v>1.00231440270607</v>
      </c>
      <c r="T31" s="169">
        <v>0.986728003062769</v>
      </c>
      <c r="U31" s="356">
        <v>0.9</v>
      </c>
      <c r="V31" s="169">
        <v>0.925480769230769</v>
      </c>
      <c r="W31" s="169">
        <v>0.883607029674445</v>
      </c>
      <c r="X31" s="169">
        <v>0.730995193163611</v>
      </c>
      <c r="Y31" s="169">
        <v>0.845020266533785</v>
      </c>
      <c r="Z31" s="356">
        <v>0.92</v>
      </c>
      <c r="AA31" s="356">
        <v>0.941627461230179</v>
      </c>
      <c r="AB31" s="356">
        <v>0.93563829787234</v>
      </c>
      <c r="AC31" s="356">
        <v>0.79622641509434</v>
      </c>
      <c r="AD31" s="356">
        <v>0.907113938692886</v>
      </c>
      <c r="AE31" s="356">
        <v>0.92</v>
      </c>
      <c r="AF31" s="169">
        <v>0.999212133149498</v>
      </c>
      <c r="AG31" s="169">
        <v>0.993080844865259</v>
      </c>
      <c r="AH31" s="169">
        <v>0.997464788732394</v>
      </c>
      <c r="AI31" s="169">
        <v>0.994916723277659</v>
      </c>
      <c r="AJ31" s="356">
        <v>0.92</v>
      </c>
      <c r="AK31" s="169">
        <v>0.959114688128773</v>
      </c>
      <c r="AL31" s="169">
        <v>0.955906976744186</v>
      </c>
      <c r="AM31" s="169">
        <v>0.806544446813046</v>
      </c>
      <c r="AN31" s="169">
        <v>0.927756407252119</v>
      </c>
      <c r="AO31" s="168">
        <v>0.99</v>
      </c>
      <c r="AP31" s="358">
        <v>1</v>
      </c>
      <c r="AQ31" s="358">
        <v>1</v>
      </c>
      <c r="AR31" s="358">
        <v>1</v>
      </c>
      <c r="AS31" s="359">
        <v>1</v>
      </c>
      <c r="AT31" s="360">
        <v>0.0872182100128262</v>
      </c>
      <c r="AU31" s="361">
        <v>0.0566037735849057</v>
      </c>
      <c r="AV31" s="362">
        <v>0</v>
      </c>
      <c r="AW31" s="362">
        <v>0.0204081632653061</v>
      </c>
      <c r="AX31" s="362">
        <v>0.0668941979522184</v>
      </c>
      <c r="AY31" s="142"/>
      <c r="AZ31" s="140"/>
    </row>
    <row r="32" spans="1:52">
      <c r="A32" s="138"/>
      <c r="B32" s="142"/>
      <c r="C32" s="165" t="s">
        <v>25</v>
      </c>
      <c r="D32" s="166" t="s">
        <v>26</v>
      </c>
      <c r="E32" s="166" t="s">
        <v>27</v>
      </c>
      <c r="F32" s="167" t="s">
        <v>75</v>
      </c>
      <c r="G32" s="171" t="s">
        <v>76</v>
      </c>
      <c r="H32" s="171" t="s">
        <v>76</v>
      </c>
      <c r="I32" s="171" t="s">
        <v>76</v>
      </c>
      <c r="J32" s="171" t="s">
        <v>76</v>
      </c>
      <c r="K32" s="168">
        <v>0.9</v>
      </c>
      <c r="L32" s="169">
        <v>0.957746478873239</v>
      </c>
      <c r="M32" s="169">
        <v>0.852459016393443</v>
      </c>
      <c r="N32" s="170">
        <v>0.885245901639344</v>
      </c>
      <c r="O32" s="170">
        <v>0.936968484242121</v>
      </c>
      <c r="P32" s="356">
        <v>0.9</v>
      </c>
      <c r="Q32" s="357">
        <v>0.997008430785967</v>
      </c>
      <c r="R32" s="169">
        <v>1.03967227253126</v>
      </c>
      <c r="S32" s="169">
        <v>1.00249584026622</v>
      </c>
      <c r="T32" s="169">
        <v>1.00767130544632</v>
      </c>
      <c r="U32" s="356">
        <v>0.9</v>
      </c>
      <c r="V32" s="169">
        <v>0.889311939080772</v>
      </c>
      <c r="W32" s="169">
        <v>0.913324708926261</v>
      </c>
      <c r="X32" s="169">
        <v>0.905158069883527</v>
      </c>
      <c r="Y32" s="169">
        <v>0.910277308013611</v>
      </c>
      <c r="Z32" s="356">
        <v>0.92</v>
      </c>
      <c r="AA32" s="356">
        <v>0.94053911205074</v>
      </c>
      <c r="AB32" s="356">
        <v>0.941923774954628</v>
      </c>
      <c r="AC32" s="356">
        <v>0.925850891410049</v>
      </c>
      <c r="AD32" s="356">
        <v>0.955073981578453</v>
      </c>
      <c r="AE32" s="356">
        <v>0.92</v>
      </c>
      <c r="AF32" s="169">
        <v>0.998510796723753</v>
      </c>
      <c r="AG32" s="169">
        <v>0.990747879722436</v>
      </c>
      <c r="AH32" s="169">
        <v>0.997489802321933</v>
      </c>
      <c r="AI32" s="169">
        <v>0.99019792165174</v>
      </c>
      <c r="AJ32" s="356">
        <v>0.92</v>
      </c>
      <c r="AK32" s="169">
        <v>0.948619733192445</v>
      </c>
      <c r="AL32" s="169">
        <v>0.95886524822695</v>
      </c>
      <c r="AM32" s="169">
        <v>0.940719144800777</v>
      </c>
      <c r="AN32" s="169">
        <v>0.965937726781827</v>
      </c>
      <c r="AO32" s="168">
        <v>0.99</v>
      </c>
      <c r="AP32" s="358">
        <v>1</v>
      </c>
      <c r="AQ32" s="358">
        <v>1</v>
      </c>
      <c r="AR32" s="358">
        <v>1</v>
      </c>
      <c r="AS32" s="359">
        <v>1</v>
      </c>
      <c r="AT32" s="360">
        <v>0.0872182100128262</v>
      </c>
      <c r="AU32" s="361">
        <v>0.0161290322580645</v>
      </c>
      <c r="AV32" s="362">
        <v>0</v>
      </c>
      <c r="AW32" s="362">
        <v>0.0408163265306122</v>
      </c>
      <c r="AX32" s="362">
        <v>0.0473856209150327</v>
      </c>
      <c r="AY32" s="142"/>
      <c r="AZ32" s="140"/>
    </row>
    <row r="33" spans="1:52">
      <c r="A33" s="138"/>
      <c r="B33" s="142"/>
      <c r="C33" s="165" t="s">
        <v>25</v>
      </c>
      <c r="D33" s="166" t="s">
        <v>26</v>
      </c>
      <c r="E33" s="166" t="s">
        <v>27</v>
      </c>
      <c r="F33" s="167" t="s">
        <v>77</v>
      </c>
      <c r="G33" s="171" t="s">
        <v>78</v>
      </c>
      <c r="H33" s="171" t="s">
        <v>78</v>
      </c>
      <c r="I33" s="171" t="s">
        <v>78</v>
      </c>
      <c r="J33" s="171" t="s">
        <v>78</v>
      </c>
      <c r="K33" s="168">
        <v>0.9</v>
      </c>
      <c r="L33" s="169">
        <v>0.915492957746479</v>
      </c>
      <c r="M33" s="169">
        <v>0.916666666666667</v>
      </c>
      <c r="N33" s="170">
        <v>0.816666666666667</v>
      </c>
      <c r="O33" s="170">
        <v>0.922880490296221</v>
      </c>
      <c r="P33" s="356">
        <v>0.9</v>
      </c>
      <c r="Q33" s="357">
        <v>0.877263108394075</v>
      </c>
      <c r="R33" s="169">
        <v>0.831987075928918</v>
      </c>
      <c r="S33" s="169">
        <v>0.869719200607134</v>
      </c>
      <c r="T33" s="169">
        <v>0.891163728133263</v>
      </c>
      <c r="U33" s="356">
        <v>0.9</v>
      </c>
      <c r="V33" s="169">
        <v>0.816600047025629</v>
      </c>
      <c r="W33" s="169">
        <v>0.861712439418417</v>
      </c>
      <c r="X33" s="169">
        <v>0.781431823931191</v>
      </c>
      <c r="Y33" s="169">
        <v>0.807305707961172</v>
      </c>
      <c r="Z33" s="356">
        <v>0.92</v>
      </c>
      <c r="AA33" s="356">
        <v>0.918396711202467</v>
      </c>
      <c r="AB33" s="356">
        <v>0.943708609271523</v>
      </c>
      <c r="AC33" s="356">
        <v>0.85929067077872</v>
      </c>
      <c r="AD33" s="356">
        <v>0.942276373725798</v>
      </c>
      <c r="AE33" s="356">
        <v>0.92</v>
      </c>
      <c r="AF33" s="169">
        <v>0.941899904202159</v>
      </c>
      <c r="AG33" s="169">
        <v>0.95565308988764</v>
      </c>
      <c r="AH33" s="169">
        <v>0.936960108706202</v>
      </c>
      <c r="AI33" s="169">
        <v>0.950958146695722</v>
      </c>
      <c r="AJ33" s="356">
        <v>0.92</v>
      </c>
      <c r="AK33" s="169">
        <v>0.925528455284553</v>
      </c>
      <c r="AL33" s="169">
        <v>0.948776065276519</v>
      </c>
      <c r="AM33" s="169">
        <v>0.906392694063927</v>
      </c>
      <c r="AN33" s="169">
        <v>0.95527734307077</v>
      </c>
      <c r="AO33" s="168">
        <v>0.99</v>
      </c>
      <c r="AP33" s="358">
        <v>1</v>
      </c>
      <c r="AQ33" s="358">
        <v>1</v>
      </c>
      <c r="AR33" s="358">
        <v>1</v>
      </c>
      <c r="AS33" s="359">
        <v>1</v>
      </c>
      <c r="AT33" s="360">
        <v>0.0872182100128262</v>
      </c>
      <c r="AU33" s="361">
        <v>0.024390243902439</v>
      </c>
      <c r="AV33" s="362">
        <v>0.0869565217391304</v>
      </c>
      <c r="AW33" s="362">
        <v>0</v>
      </c>
      <c r="AX33" s="362">
        <v>0.0728597449908925</v>
      </c>
      <c r="AY33" s="142"/>
      <c r="AZ33" s="140"/>
    </row>
    <row r="34" spans="1:52">
      <c r="A34" s="138"/>
      <c r="B34" s="142"/>
      <c r="C34" s="165" t="s">
        <v>25</v>
      </c>
      <c r="D34" s="166" t="s">
        <v>26</v>
      </c>
      <c r="E34" s="166" t="s">
        <v>27</v>
      </c>
      <c r="F34" s="167" t="s">
        <v>79</v>
      </c>
      <c r="G34" s="171" t="s">
        <v>80</v>
      </c>
      <c r="H34" s="171" t="s">
        <v>80</v>
      </c>
      <c r="I34" s="171" t="s">
        <v>80</v>
      </c>
      <c r="J34" s="171" t="s">
        <v>80</v>
      </c>
      <c r="K34" s="168">
        <v>0.9</v>
      </c>
      <c r="L34" s="169">
        <v>0.983606557377049</v>
      </c>
      <c r="M34" s="169">
        <v>0.968085106382979</v>
      </c>
      <c r="N34" s="170">
        <v>0.97979797979798</v>
      </c>
      <c r="O34" s="170">
        <v>0.979235630454409</v>
      </c>
      <c r="P34" s="356">
        <v>0.9</v>
      </c>
      <c r="Q34" s="357">
        <v>0.994901210962396</v>
      </c>
      <c r="R34" s="169">
        <v>0.997228381374723</v>
      </c>
      <c r="S34" s="169">
        <v>0.997054236700745</v>
      </c>
      <c r="T34" s="169">
        <v>0.994486843198462</v>
      </c>
      <c r="U34" s="356">
        <v>0.9</v>
      </c>
      <c r="V34" s="169">
        <v>0.899139579349904</v>
      </c>
      <c r="W34" s="169">
        <v>0.889135254988914</v>
      </c>
      <c r="X34" s="169">
        <v>0.869866574250563</v>
      </c>
      <c r="Y34" s="169">
        <v>0.883392876218058</v>
      </c>
      <c r="Z34" s="356">
        <v>0.92</v>
      </c>
      <c r="AA34" s="356">
        <v>0.927306459773992</v>
      </c>
      <c r="AB34" s="356">
        <v>0.92289156626506</v>
      </c>
      <c r="AC34" s="356">
        <v>0.905787697897742</v>
      </c>
      <c r="AD34" s="356">
        <v>0.935308897679235</v>
      </c>
      <c r="AE34" s="356">
        <v>0.92</v>
      </c>
      <c r="AF34" s="169">
        <v>0.998237367802585</v>
      </c>
      <c r="AG34" s="169">
        <v>0.98</v>
      </c>
      <c r="AH34" s="169">
        <v>0.983745123537061</v>
      </c>
      <c r="AI34" s="169">
        <v>0.985974686018668</v>
      </c>
      <c r="AJ34" s="356">
        <v>0.92</v>
      </c>
      <c r="AK34" s="169">
        <v>0.948885976408912</v>
      </c>
      <c r="AL34" s="169">
        <v>0.952182163187856</v>
      </c>
      <c r="AM34" s="169">
        <v>0.93074447097913</v>
      </c>
      <c r="AN34" s="169">
        <v>0.957669315753453</v>
      </c>
      <c r="AO34" s="168">
        <v>0.99</v>
      </c>
      <c r="AP34" s="358">
        <v>1</v>
      </c>
      <c r="AQ34" s="358">
        <v>1</v>
      </c>
      <c r="AR34" s="358">
        <v>1</v>
      </c>
      <c r="AS34" s="359">
        <v>1</v>
      </c>
      <c r="AT34" s="360">
        <v>0.0872182100128262</v>
      </c>
      <c r="AU34" s="361">
        <v>0.0348837209302326</v>
      </c>
      <c r="AV34" s="362">
        <v>0.0655737704918033</v>
      </c>
      <c r="AW34" s="362">
        <v>0.0425531914893617</v>
      </c>
      <c r="AX34" s="362">
        <v>0.0660592255125285</v>
      </c>
      <c r="AY34" s="142"/>
      <c r="AZ34" s="140"/>
    </row>
    <row r="35" spans="1:52">
      <c r="A35" s="138"/>
      <c r="B35" s="142"/>
      <c r="C35" s="165" t="s">
        <v>25</v>
      </c>
      <c r="D35" s="166" t="s">
        <v>26</v>
      </c>
      <c r="E35" s="166" t="s">
        <v>27</v>
      </c>
      <c r="F35" s="167" t="s">
        <v>81</v>
      </c>
      <c r="G35" s="171" t="s">
        <v>82</v>
      </c>
      <c r="H35" s="171" t="s">
        <v>82</v>
      </c>
      <c r="I35" s="171" t="s">
        <v>82</v>
      </c>
      <c r="J35" s="171" t="s">
        <v>82</v>
      </c>
      <c r="K35" s="168">
        <v>0.9</v>
      </c>
      <c r="L35" s="169">
        <v>0.933333333333333</v>
      </c>
      <c r="M35" s="169">
        <v>0.891566265060241</v>
      </c>
      <c r="N35" s="170">
        <v>0.930232558139535</v>
      </c>
      <c r="O35" s="170">
        <v>0.912910618792972</v>
      </c>
      <c r="P35" s="356">
        <v>0.9</v>
      </c>
      <c r="Q35" s="357">
        <v>0.931167956916863</v>
      </c>
      <c r="R35" s="169">
        <v>0.920668612364022</v>
      </c>
      <c r="S35" s="169">
        <v>0.940532652316673</v>
      </c>
      <c r="T35" s="169">
        <v>0.989100669894952</v>
      </c>
      <c r="U35" s="356">
        <v>0.9</v>
      </c>
      <c r="V35" s="169">
        <v>0.85207001009761</v>
      </c>
      <c r="W35" s="169">
        <v>0.868930750862298</v>
      </c>
      <c r="X35" s="169">
        <v>0.882342210871945</v>
      </c>
      <c r="Y35" s="169">
        <v>0.930767207636493</v>
      </c>
      <c r="Z35" s="356">
        <v>0.92</v>
      </c>
      <c r="AA35" s="356">
        <v>0.918450560652395</v>
      </c>
      <c r="AB35" s="356">
        <v>0.965212589729431</v>
      </c>
      <c r="AC35" s="356">
        <v>0.954198473282443</v>
      </c>
      <c r="AD35" s="356">
        <v>0.947347073829372</v>
      </c>
      <c r="AE35" s="356">
        <v>0.92</v>
      </c>
      <c r="AF35" s="169">
        <v>0.996126063148083</v>
      </c>
      <c r="AG35" s="169">
        <v>0.910562225630719</v>
      </c>
      <c r="AH35" s="169">
        <v>0.986455405060056</v>
      </c>
      <c r="AI35" s="169">
        <v>0.968586831064617</v>
      </c>
      <c r="AJ35" s="356">
        <v>0.92</v>
      </c>
      <c r="AK35" s="169">
        <v>0.934848070079387</v>
      </c>
      <c r="AL35" s="169">
        <v>0.975862685499732</v>
      </c>
      <c r="AM35" s="169">
        <v>0.964232828340358</v>
      </c>
      <c r="AN35" s="169">
        <v>0.962933887804464</v>
      </c>
      <c r="AO35" s="168">
        <v>0.99</v>
      </c>
      <c r="AP35" s="358">
        <v>1</v>
      </c>
      <c r="AQ35" s="358">
        <v>1</v>
      </c>
      <c r="AR35" s="358">
        <v>1</v>
      </c>
      <c r="AS35" s="359">
        <v>0.99952711223203</v>
      </c>
      <c r="AT35" s="360">
        <v>0.0872182100128262</v>
      </c>
      <c r="AU35" s="361">
        <v>0.0144927536231884</v>
      </c>
      <c r="AV35" s="362">
        <v>0.0816326530612245</v>
      </c>
      <c r="AW35" s="362">
        <v>0</v>
      </c>
      <c r="AX35" s="362">
        <v>0.0686333534015653</v>
      </c>
      <c r="AY35" s="142"/>
      <c r="AZ35" s="140"/>
    </row>
    <row r="36" spans="1:52">
      <c r="A36" s="138"/>
      <c r="B36" s="142"/>
      <c r="C36" s="165" t="s">
        <v>25</v>
      </c>
      <c r="D36" s="166" t="s">
        <v>26</v>
      </c>
      <c r="E36" s="166" t="s">
        <v>27</v>
      </c>
      <c r="F36" s="167" t="s">
        <v>83</v>
      </c>
      <c r="G36" s="171" t="s">
        <v>84</v>
      </c>
      <c r="H36" s="171" t="s">
        <v>84</v>
      </c>
      <c r="I36" s="171" t="s">
        <v>84</v>
      </c>
      <c r="J36" s="171" t="s">
        <v>84</v>
      </c>
      <c r="K36" s="168">
        <v>0.9</v>
      </c>
      <c r="L36" s="169">
        <v>0.943396226415094</v>
      </c>
      <c r="M36" s="169">
        <v>0.955882352941177</v>
      </c>
      <c r="N36" s="170">
        <v>0.93006993006993</v>
      </c>
      <c r="O36" s="170">
        <v>0.94885598923284</v>
      </c>
      <c r="P36" s="356">
        <v>0.9</v>
      </c>
      <c r="Q36" s="357">
        <v>1</v>
      </c>
      <c r="R36" s="169">
        <v>1.06373537716821</v>
      </c>
      <c r="S36" s="169">
        <v>1.03646176122153</v>
      </c>
      <c r="T36" s="169">
        <v>1.02721203942841</v>
      </c>
      <c r="U36" s="356">
        <v>0.9</v>
      </c>
      <c r="V36" s="169">
        <v>0.881320823687096</v>
      </c>
      <c r="W36" s="169">
        <v>0.899959661153691</v>
      </c>
      <c r="X36" s="169">
        <v>0.856390680531789</v>
      </c>
      <c r="Y36" s="169">
        <v>0.8772419771401</v>
      </c>
      <c r="Z36" s="356">
        <v>0.92</v>
      </c>
      <c r="AA36" s="356">
        <v>0.924684684684685</v>
      </c>
      <c r="AB36" s="356">
        <v>0.92814371257485</v>
      </c>
      <c r="AC36" s="356">
        <v>0.911601250434179</v>
      </c>
      <c r="AD36" s="356">
        <v>0.93911758344748</v>
      </c>
      <c r="AE36" s="356">
        <v>0.92</v>
      </c>
      <c r="AF36" s="169">
        <v>0.99034749034749</v>
      </c>
      <c r="AG36" s="169">
        <v>0.986254295532646</v>
      </c>
      <c r="AH36" s="169">
        <v>0.991786447638604</v>
      </c>
      <c r="AI36" s="169">
        <v>0.959490625793138</v>
      </c>
      <c r="AJ36" s="356">
        <v>0.92</v>
      </c>
      <c r="AK36" s="169">
        <v>0.940166401132944</v>
      </c>
      <c r="AL36" s="169">
        <v>0.94752040175769</v>
      </c>
      <c r="AM36" s="169">
        <v>0.934308131241084</v>
      </c>
      <c r="AN36" s="169">
        <v>0.957204953135</v>
      </c>
      <c r="AO36" s="168">
        <v>0.99</v>
      </c>
      <c r="AP36" s="358">
        <v>1</v>
      </c>
      <c r="AQ36" s="358">
        <v>1</v>
      </c>
      <c r="AR36" s="358">
        <v>1</v>
      </c>
      <c r="AS36" s="359">
        <v>1</v>
      </c>
      <c r="AT36" s="360">
        <v>0.0872182100128262</v>
      </c>
      <c r="AU36" s="361">
        <v>0.0112359550561798</v>
      </c>
      <c r="AV36" s="362">
        <v>0</v>
      </c>
      <c r="AW36" s="362">
        <v>0.103448275862069</v>
      </c>
      <c r="AX36" s="362">
        <v>0.053921568627451</v>
      </c>
      <c r="AY36" s="142"/>
      <c r="AZ36" s="140"/>
    </row>
    <row r="37" spans="1:52">
      <c r="A37" s="138"/>
      <c r="B37" s="142"/>
      <c r="C37" s="165" t="s">
        <v>25</v>
      </c>
      <c r="D37" s="166" t="s">
        <v>26</v>
      </c>
      <c r="E37" s="166" t="s">
        <v>27</v>
      </c>
      <c r="F37" s="167" t="s">
        <v>85</v>
      </c>
      <c r="G37" s="171" t="s">
        <v>86</v>
      </c>
      <c r="H37" s="171" t="s">
        <v>86</v>
      </c>
      <c r="I37" s="171" t="s">
        <v>86</v>
      </c>
      <c r="J37" s="171" t="s">
        <v>86</v>
      </c>
      <c r="K37" s="168">
        <v>0.9</v>
      </c>
      <c r="L37" s="169" t="s">
        <v>40</v>
      </c>
      <c r="M37" s="169" t="s">
        <v>40</v>
      </c>
      <c r="N37" s="170" t="s">
        <v>40</v>
      </c>
      <c r="O37" s="170" t="s">
        <v>40</v>
      </c>
      <c r="P37" s="356">
        <v>0.9</v>
      </c>
      <c r="Q37" s="357" t="s">
        <v>40</v>
      </c>
      <c r="R37" s="169" t="s">
        <v>40</v>
      </c>
      <c r="S37" s="169" t="s">
        <v>40</v>
      </c>
      <c r="T37" s="169" t="s">
        <v>40</v>
      </c>
      <c r="U37" s="356">
        <v>0.9</v>
      </c>
      <c r="V37" s="169" t="s">
        <v>40</v>
      </c>
      <c r="W37" s="169" t="s">
        <v>40</v>
      </c>
      <c r="X37" s="169" t="s">
        <v>40</v>
      </c>
      <c r="Y37" s="169" t="s">
        <v>40</v>
      </c>
      <c r="Z37" s="356">
        <v>0.92</v>
      </c>
      <c r="AA37" s="356" t="s">
        <v>40</v>
      </c>
      <c r="AB37" s="356" t="s">
        <v>40</v>
      </c>
      <c r="AC37" s="356" t="s">
        <v>40</v>
      </c>
      <c r="AD37" s="356" t="s">
        <v>40</v>
      </c>
      <c r="AE37" s="356">
        <v>0.92</v>
      </c>
      <c r="AF37" s="169" t="s">
        <v>40</v>
      </c>
      <c r="AG37" s="169" t="s">
        <v>40</v>
      </c>
      <c r="AH37" s="169" t="s">
        <v>40</v>
      </c>
      <c r="AI37" s="169" t="s">
        <v>40</v>
      </c>
      <c r="AJ37" s="356">
        <v>0.92</v>
      </c>
      <c r="AK37" s="169" t="s">
        <v>40</v>
      </c>
      <c r="AL37" s="169" t="s">
        <v>40</v>
      </c>
      <c r="AM37" s="169" t="s">
        <v>40</v>
      </c>
      <c r="AN37" s="169" t="s">
        <v>40</v>
      </c>
      <c r="AO37" s="168">
        <v>0.99</v>
      </c>
      <c r="AP37" s="358" t="s">
        <v>40</v>
      </c>
      <c r="AQ37" s="358" t="s">
        <v>40</v>
      </c>
      <c r="AR37" s="358" t="s">
        <v>40</v>
      </c>
      <c r="AS37" s="359" t="s">
        <v>40</v>
      </c>
      <c r="AT37" s="360">
        <v>0.0872182100128262</v>
      </c>
      <c r="AU37" s="361" t="s">
        <v>40</v>
      </c>
      <c r="AV37" s="362" t="s">
        <v>40</v>
      </c>
      <c r="AW37" s="362" t="s">
        <v>40</v>
      </c>
      <c r="AX37" s="362" t="s">
        <v>40</v>
      </c>
      <c r="AY37" s="142"/>
      <c r="AZ37" s="140"/>
    </row>
    <row r="38" spans="1:52">
      <c r="A38" s="138"/>
      <c r="B38" s="142"/>
      <c r="C38" s="165" t="s">
        <v>25</v>
      </c>
      <c r="D38" s="166" t="s">
        <v>26</v>
      </c>
      <c r="E38" s="166" t="s">
        <v>27</v>
      </c>
      <c r="F38" s="167" t="s">
        <v>87</v>
      </c>
      <c r="G38" s="171" t="s">
        <v>88</v>
      </c>
      <c r="H38" s="171" t="s">
        <v>88</v>
      </c>
      <c r="I38" s="171" t="s">
        <v>88</v>
      </c>
      <c r="J38" s="171" t="s">
        <v>88</v>
      </c>
      <c r="K38" s="168">
        <v>0.9</v>
      </c>
      <c r="L38" s="169">
        <v>0.951612903225806</v>
      </c>
      <c r="M38" s="169">
        <v>1</v>
      </c>
      <c r="N38" s="170">
        <v>0.953125</v>
      </c>
      <c r="O38" s="170">
        <v>0.978039635779325</v>
      </c>
      <c r="P38" s="356">
        <v>0.9</v>
      </c>
      <c r="Q38" s="357">
        <v>1.03314659197012</v>
      </c>
      <c r="R38" s="169">
        <v>1.07591240875912</v>
      </c>
      <c r="S38" s="169">
        <v>1.05243351731059</v>
      </c>
      <c r="T38" s="169">
        <v>1.0600383643176</v>
      </c>
      <c r="U38" s="356">
        <v>0.9</v>
      </c>
      <c r="V38" s="169">
        <v>0.915732959850607</v>
      </c>
      <c r="W38" s="169">
        <v>0.945620437956204</v>
      </c>
      <c r="X38" s="169">
        <v>0.915955845459107</v>
      </c>
      <c r="Y38" s="169">
        <v>0.922679765511554</v>
      </c>
      <c r="Z38" s="356">
        <v>0.92</v>
      </c>
      <c r="AA38" s="356">
        <v>0.912702188392008</v>
      </c>
      <c r="AB38" s="356">
        <v>0.924924924924925</v>
      </c>
      <c r="AC38" s="356">
        <v>0.921079603689785</v>
      </c>
      <c r="AD38" s="356">
        <v>0.935204873969657</v>
      </c>
      <c r="AE38" s="356">
        <v>0.92</v>
      </c>
      <c r="AF38" s="169">
        <v>0.936211269158672</v>
      </c>
      <c r="AG38" s="169">
        <v>0.994721189591078</v>
      </c>
      <c r="AH38" s="169">
        <v>0.996536596628954</v>
      </c>
      <c r="AI38" s="169">
        <v>0.992325371078679</v>
      </c>
      <c r="AJ38" s="356">
        <v>0.92</v>
      </c>
      <c r="AK38" s="169">
        <v>0.929032989456978</v>
      </c>
      <c r="AL38" s="169">
        <v>0.946672849524693</v>
      </c>
      <c r="AM38" s="169">
        <v>0.942987931751977</v>
      </c>
      <c r="AN38" s="169">
        <v>0.955712212722566</v>
      </c>
      <c r="AO38" s="168">
        <v>0.99</v>
      </c>
      <c r="AP38" s="358">
        <v>1</v>
      </c>
      <c r="AQ38" s="358">
        <v>1</v>
      </c>
      <c r="AR38" s="358">
        <v>1</v>
      </c>
      <c r="AS38" s="359">
        <v>1</v>
      </c>
      <c r="AT38" s="360">
        <v>0.0872182100128262</v>
      </c>
      <c r="AU38" s="361">
        <v>0</v>
      </c>
      <c r="AV38" s="362">
        <v>0.125</v>
      </c>
      <c r="AW38" s="362">
        <v>0</v>
      </c>
      <c r="AX38" s="362">
        <v>0.065081351689612</v>
      </c>
      <c r="AY38" s="142"/>
      <c r="AZ38" s="140"/>
    </row>
    <row r="39" spans="1:52">
      <c r="A39" s="138"/>
      <c r="B39" s="142"/>
      <c r="C39" s="165" t="s">
        <v>25</v>
      </c>
      <c r="D39" s="166" t="s">
        <v>26</v>
      </c>
      <c r="E39" s="166" t="s">
        <v>27</v>
      </c>
      <c r="F39" s="167" t="s">
        <v>89</v>
      </c>
      <c r="G39" s="171" t="s">
        <v>90</v>
      </c>
      <c r="H39" s="171" t="s">
        <v>90</v>
      </c>
      <c r="I39" s="171" t="s">
        <v>90</v>
      </c>
      <c r="J39" s="171" t="s">
        <v>90</v>
      </c>
      <c r="K39" s="168">
        <v>0.9</v>
      </c>
      <c r="L39" s="169">
        <v>0.982142857142857</v>
      </c>
      <c r="M39" s="169">
        <v>0.964285714285714</v>
      </c>
      <c r="N39" s="170">
        <v>0.964912280701754</v>
      </c>
      <c r="O39" s="170">
        <v>0.935064935064935</v>
      </c>
      <c r="P39" s="356">
        <v>0.9</v>
      </c>
      <c r="Q39" s="357">
        <v>1.01661474558671</v>
      </c>
      <c r="R39" s="169">
        <v>1.01147626499739</v>
      </c>
      <c r="S39" s="169">
        <v>1.01313061506565</v>
      </c>
      <c r="T39" s="169">
        <v>1.02478026580648</v>
      </c>
      <c r="U39" s="356">
        <v>0.9</v>
      </c>
      <c r="V39" s="169">
        <v>0.944963655244029</v>
      </c>
      <c r="W39" s="169">
        <v>0.949400104329682</v>
      </c>
      <c r="X39" s="169">
        <v>0.938493434692467</v>
      </c>
      <c r="Y39" s="169">
        <v>0.921133240813673</v>
      </c>
      <c r="Z39" s="356">
        <v>0.92</v>
      </c>
      <c r="AA39" s="356">
        <v>0.940413599719593</v>
      </c>
      <c r="AB39" s="356">
        <v>0.963011889035667</v>
      </c>
      <c r="AC39" s="356">
        <v>0.946080878681977</v>
      </c>
      <c r="AD39" s="356">
        <v>0.958564782669074</v>
      </c>
      <c r="AE39" s="356">
        <v>0.92</v>
      </c>
      <c r="AF39" s="169">
        <v>0.996938775510204</v>
      </c>
      <c r="AG39" s="169">
        <v>0.933333333333333</v>
      </c>
      <c r="AH39" s="169">
        <v>0.989293361884368</v>
      </c>
      <c r="AI39" s="169">
        <v>0.990933702701001</v>
      </c>
      <c r="AJ39" s="356">
        <v>0.92</v>
      </c>
      <c r="AK39" s="169">
        <v>0.955164683566132</v>
      </c>
      <c r="AL39" s="169">
        <v>0.976658021489441</v>
      </c>
      <c r="AM39" s="169">
        <v>0.959505972869002</v>
      </c>
      <c r="AN39" s="169">
        <v>0.971550212872527</v>
      </c>
      <c r="AO39" s="168">
        <v>0.99</v>
      </c>
      <c r="AP39" s="358">
        <v>1</v>
      </c>
      <c r="AQ39" s="358">
        <v>1</v>
      </c>
      <c r="AR39" s="358">
        <v>1</v>
      </c>
      <c r="AS39" s="359">
        <v>1</v>
      </c>
      <c r="AT39" s="360">
        <v>0.0872182100128262</v>
      </c>
      <c r="AU39" s="361">
        <v>0</v>
      </c>
      <c r="AV39" s="362">
        <v>0</v>
      </c>
      <c r="AW39" s="362">
        <v>0.0526315789473684</v>
      </c>
      <c r="AX39" s="362">
        <v>0.0402219140083218</v>
      </c>
      <c r="AY39" s="142"/>
      <c r="AZ39" s="140"/>
    </row>
    <row r="40" spans="1:52">
      <c r="A40" s="138"/>
      <c r="B40" s="142"/>
      <c r="C40" s="165" t="s">
        <v>25</v>
      </c>
      <c r="D40" s="166" t="s">
        <v>26</v>
      </c>
      <c r="E40" s="166" t="s">
        <v>27</v>
      </c>
      <c r="F40" s="167" t="s">
        <v>91</v>
      </c>
      <c r="G40" s="171" t="s">
        <v>92</v>
      </c>
      <c r="H40" s="171" t="s">
        <v>92</v>
      </c>
      <c r="I40" s="171" t="s">
        <v>92</v>
      </c>
      <c r="J40" s="171" t="s">
        <v>92</v>
      </c>
      <c r="K40" s="168">
        <v>0.9</v>
      </c>
      <c r="L40" s="169" t="s">
        <v>40</v>
      </c>
      <c r="M40" s="169" t="s">
        <v>40</v>
      </c>
      <c r="N40" s="170" t="s">
        <v>40</v>
      </c>
      <c r="O40" s="170" t="s">
        <v>40</v>
      </c>
      <c r="P40" s="356">
        <v>0.9</v>
      </c>
      <c r="Q40" s="357">
        <v>0</v>
      </c>
      <c r="R40" s="169">
        <v>0</v>
      </c>
      <c r="S40" s="169">
        <v>0</v>
      </c>
      <c r="T40" s="169">
        <v>0.0792452830188679</v>
      </c>
      <c r="U40" s="356">
        <v>0.9</v>
      </c>
      <c r="V40" s="169">
        <v>1</v>
      </c>
      <c r="W40" s="169">
        <v>1</v>
      </c>
      <c r="X40" s="169">
        <v>1</v>
      </c>
      <c r="Y40" s="169">
        <v>0.969811320754717</v>
      </c>
      <c r="Z40" s="356">
        <v>0.92</v>
      </c>
      <c r="AA40" s="356">
        <v>1</v>
      </c>
      <c r="AB40" s="356" t="s">
        <v>40</v>
      </c>
      <c r="AC40" s="356">
        <v>1</v>
      </c>
      <c r="AD40" s="356">
        <v>1</v>
      </c>
      <c r="AE40" s="356">
        <v>0.92</v>
      </c>
      <c r="AF40" s="169" t="s">
        <v>40</v>
      </c>
      <c r="AG40" s="169" t="s">
        <v>40</v>
      </c>
      <c r="AH40" s="169" t="s">
        <v>40</v>
      </c>
      <c r="AI40" s="169">
        <v>0.979897591503888</v>
      </c>
      <c r="AJ40" s="356">
        <v>0.92</v>
      </c>
      <c r="AK40" s="169">
        <v>1</v>
      </c>
      <c r="AL40" s="169">
        <v>1</v>
      </c>
      <c r="AM40" s="169">
        <v>1</v>
      </c>
      <c r="AN40" s="169">
        <v>0.981264637002342</v>
      </c>
      <c r="AO40" s="168">
        <v>0.99</v>
      </c>
      <c r="AP40" s="358" t="s">
        <v>40</v>
      </c>
      <c r="AQ40" s="358" t="s">
        <v>40</v>
      </c>
      <c r="AR40" s="358" t="s">
        <v>40</v>
      </c>
      <c r="AS40" s="359">
        <v>1</v>
      </c>
      <c r="AT40" s="360">
        <v>0.0872182100128262</v>
      </c>
      <c r="AU40" s="361" t="s">
        <v>40</v>
      </c>
      <c r="AV40" s="362" t="s">
        <v>40</v>
      </c>
      <c r="AW40" s="362" t="s">
        <v>40</v>
      </c>
      <c r="AX40" s="362">
        <v>11</v>
      </c>
      <c r="AY40" s="142"/>
      <c r="AZ40" s="140"/>
    </row>
    <row r="41" spans="1:52">
      <c r="A41" s="138"/>
      <c r="B41" s="142"/>
      <c r="C41" s="165" t="s">
        <v>25</v>
      </c>
      <c r="D41" s="166" t="s">
        <v>26</v>
      </c>
      <c r="E41" s="166" t="s">
        <v>27</v>
      </c>
      <c r="F41" s="167" t="s">
        <v>93</v>
      </c>
      <c r="G41" s="171" t="s">
        <v>94</v>
      </c>
      <c r="H41" s="171" t="s">
        <v>94</v>
      </c>
      <c r="I41" s="171" t="s">
        <v>94</v>
      </c>
      <c r="J41" s="171" t="s">
        <v>94</v>
      </c>
      <c r="K41" s="168">
        <v>0.9</v>
      </c>
      <c r="L41" s="169">
        <v>0.963963963963964</v>
      </c>
      <c r="M41" s="169">
        <v>0.958762886597938</v>
      </c>
      <c r="N41" s="170">
        <v>0.980392156862745</v>
      </c>
      <c r="O41" s="170">
        <v>0.961664190193165</v>
      </c>
      <c r="P41" s="356">
        <v>0.9</v>
      </c>
      <c r="Q41" s="357">
        <v>1.00311203319502</v>
      </c>
      <c r="R41" s="169">
        <v>1.02181025081788</v>
      </c>
      <c r="S41" s="169">
        <v>1.01260945709282</v>
      </c>
      <c r="T41" s="169">
        <v>1.0120464486893</v>
      </c>
      <c r="U41" s="356">
        <v>0.9</v>
      </c>
      <c r="V41" s="169">
        <v>0.902143845089903</v>
      </c>
      <c r="W41" s="169">
        <v>0.903217011995638</v>
      </c>
      <c r="X41" s="169">
        <v>0.904203152364273</v>
      </c>
      <c r="Y41" s="169">
        <v>0.914592315196526</v>
      </c>
      <c r="Z41" s="356">
        <v>0.92</v>
      </c>
      <c r="AA41" s="356">
        <v>0.94509735134187</v>
      </c>
      <c r="AB41" s="356">
        <v>0.946428571428571</v>
      </c>
      <c r="AC41" s="356">
        <v>0.953320019970045</v>
      </c>
      <c r="AD41" s="356">
        <v>0.959346342735451</v>
      </c>
      <c r="AE41" s="356">
        <v>0.92</v>
      </c>
      <c r="AF41" s="169">
        <v>0.997309602649007</v>
      </c>
      <c r="AG41" s="169">
        <v>0.994579945799458</v>
      </c>
      <c r="AH41" s="169">
        <v>0.988973121984838</v>
      </c>
      <c r="AI41" s="169">
        <v>0.991894003515854</v>
      </c>
      <c r="AJ41" s="356">
        <v>0.92</v>
      </c>
      <c r="AK41" s="169">
        <v>0.957825598478956</v>
      </c>
      <c r="AL41" s="169">
        <v>0.964577151335312</v>
      </c>
      <c r="AM41" s="169">
        <v>0.965685775379289</v>
      </c>
      <c r="AN41" s="169">
        <v>0.973492202103014</v>
      </c>
      <c r="AO41" s="168">
        <v>0.99</v>
      </c>
      <c r="AP41" s="358">
        <v>1</v>
      </c>
      <c r="AQ41" s="358">
        <v>1</v>
      </c>
      <c r="AR41" s="358">
        <v>1</v>
      </c>
      <c r="AS41" s="359">
        <v>1</v>
      </c>
      <c r="AT41" s="360">
        <v>0.0872182100128262</v>
      </c>
      <c r="AU41" s="361">
        <v>0.04</v>
      </c>
      <c r="AV41" s="362">
        <v>0.0769230769230769</v>
      </c>
      <c r="AW41" s="362">
        <v>0</v>
      </c>
      <c r="AX41" s="362">
        <v>0.0426300578034682</v>
      </c>
      <c r="AY41" s="142"/>
      <c r="AZ41" s="140"/>
    </row>
    <row r="42" spans="1:52">
      <c r="A42" s="138"/>
      <c r="B42" s="142"/>
      <c r="C42" s="165" t="s">
        <v>25</v>
      </c>
      <c r="D42" s="166" t="s">
        <v>26</v>
      </c>
      <c r="E42" s="166" t="s">
        <v>27</v>
      </c>
      <c r="F42" s="167" t="s">
        <v>95</v>
      </c>
      <c r="G42" s="171" t="s">
        <v>96</v>
      </c>
      <c r="H42" s="171" t="s">
        <v>96</v>
      </c>
      <c r="I42" s="171" t="s">
        <v>96</v>
      </c>
      <c r="J42" s="171" t="s">
        <v>96</v>
      </c>
      <c r="K42" s="168">
        <v>0.9</v>
      </c>
      <c r="L42" s="169">
        <v>0.985611510791367</v>
      </c>
      <c r="M42" s="169">
        <v>0.991150442477876</v>
      </c>
      <c r="N42" s="170">
        <v>0.983333333333333</v>
      </c>
      <c r="O42" s="170">
        <v>0.977606177606178</v>
      </c>
      <c r="P42" s="356">
        <v>0.9</v>
      </c>
      <c r="Q42" s="357">
        <v>1.01644931831654</v>
      </c>
      <c r="R42" s="169">
        <v>1.03463819691578</v>
      </c>
      <c r="S42" s="169">
        <v>1.04382348450145</v>
      </c>
      <c r="T42" s="169">
        <v>1.03715443998792</v>
      </c>
      <c r="U42" s="356">
        <v>0.9</v>
      </c>
      <c r="V42" s="169">
        <v>0.932572614107884</v>
      </c>
      <c r="W42" s="169">
        <v>0.946144721233689</v>
      </c>
      <c r="X42" s="169">
        <v>0.948999847304932</v>
      </c>
      <c r="Y42" s="169">
        <v>0.957869711476258</v>
      </c>
      <c r="Z42" s="356">
        <v>0.92</v>
      </c>
      <c r="AA42" s="356">
        <v>0.931286105199149</v>
      </c>
      <c r="AB42" s="356">
        <v>0.939078751857355</v>
      </c>
      <c r="AC42" s="356">
        <v>0.933496441281139</v>
      </c>
      <c r="AD42" s="356">
        <v>0.954951661992003</v>
      </c>
      <c r="AE42" s="356">
        <v>0.92</v>
      </c>
      <c r="AF42" s="169">
        <v>0.983202483111192</v>
      </c>
      <c r="AG42" s="169">
        <v>0.961773433408972</v>
      </c>
      <c r="AH42" s="169">
        <v>0.987101556708673</v>
      </c>
      <c r="AI42" s="169">
        <v>0.974566221702503</v>
      </c>
      <c r="AJ42" s="356">
        <v>0.92</v>
      </c>
      <c r="AK42" s="169">
        <v>0.947602131438721</v>
      </c>
      <c r="AL42" s="169">
        <v>0.958144619709511</v>
      </c>
      <c r="AM42" s="169">
        <v>0.953977472720873</v>
      </c>
      <c r="AN42" s="169">
        <v>0.970783845077052</v>
      </c>
      <c r="AO42" s="168">
        <v>0.99</v>
      </c>
      <c r="AP42" s="358">
        <v>1</v>
      </c>
      <c r="AQ42" s="358">
        <v>1</v>
      </c>
      <c r="AR42" s="358">
        <v>1</v>
      </c>
      <c r="AS42" s="359">
        <v>1</v>
      </c>
      <c r="AT42" s="360">
        <v>0.0872182100128262</v>
      </c>
      <c r="AU42" s="361">
        <v>0.0307692307692308</v>
      </c>
      <c r="AV42" s="362">
        <v>0.0606060606060606</v>
      </c>
      <c r="AW42" s="362">
        <v>0</v>
      </c>
      <c r="AX42" s="362">
        <v>0.0421853388658368</v>
      </c>
      <c r="AY42" s="142"/>
      <c r="AZ42" s="140"/>
    </row>
    <row r="43" spans="1:52">
      <c r="A43" s="138"/>
      <c r="B43" s="142"/>
      <c r="C43" s="165" t="s">
        <v>25</v>
      </c>
      <c r="D43" s="166" t="s">
        <v>26</v>
      </c>
      <c r="E43" s="166" t="s">
        <v>27</v>
      </c>
      <c r="F43" s="167" t="s">
        <v>97</v>
      </c>
      <c r="G43" s="171" t="s">
        <v>98</v>
      </c>
      <c r="H43" s="171" t="s">
        <v>98</v>
      </c>
      <c r="I43" s="171" t="s">
        <v>98</v>
      </c>
      <c r="J43" s="171" t="s">
        <v>98</v>
      </c>
      <c r="K43" s="168">
        <v>0.9</v>
      </c>
      <c r="L43" s="169" t="s">
        <v>40</v>
      </c>
      <c r="M43" s="169" t="s">
        <v>40</v>
      </c>
      <c r="N43" s="170" t="s">
        <v>40</v>
      </c>
      <c r="O43" s="170" t="s">
        <v>40</v>
      </c>
      <c r="P43" s="356">
        <v>0.9</v>
      </c>
      <c r="Q43" s="357" t="s">
        <v>40</v>
      </c>
      <c r="R43" s="169" t="s">
        <v>40</v>
      </c>
      <c r="S43" s="169" t="s">
        <v>40</v>
      </c>
      <c r="T43" s="169" t="s">
        <v>40</v>
      </c>
      <c r="U43" s="356">
        <v>0.9</v>
      </c>
      <c r="V43" s="169" t="s">
        <v>40</v>
      </c>
      <c r="W43" s="169" t="s">
        <v>40</v>
      </c>
      <c r="X43" s="169" t="s">
        <v>40</v>
      </c>
      <c r="Y43" s="169" t="s">
        <v>40</v>
      </c>
      <c r="Z43" s="356">
        <v>0.92</v>
      </c>
      <c r="AA43" s="356" t="s">
        <v>40</v>
      </c>
      <c r="AB43" s="356" t="s">
        <v>40</v>
      </c>
      <c r="AC43" s="356" t="s">
        <v>40</v>
      </c>
      <c r="AD43" s="356" t="s">
        <v>40</v>
      </c>
      <c r="AE43" s="356">
        <v>0.92</v>
      </c>
      <c r="AF43" s="169" t="s">
        <v>40</v>
      </c>
      <c r="AG43" s="169" t="s">
        <v>40</v>
      </c>
      <c r="AH43" s="169" t="s">
        <v>40</v>
      </c>
      <c r="AI43" s="169" t="s">
        <v>40</v>
      </c>
      <c r="AJ43" s="356">
        <v>0.92</v>
      </c>
      <c r="AK43" s="169" t="s">
        <v>40</v>
      </c>
      <c r="AL43" s="169" t="s">
        <v>40</v>
      </c>
      <c r="AM43" s="169" t="s">
        <v>40</v>
      </c>
      <c r="AN43" s="169" t="s">
        <v>40</v>
      </c>
      <c r="AO43" s="168">
        <v>0.99</v>
      </c>
      <c r="AP43" s="358" t="s">
        <v>40</v>
      </c>
      <c r="AQ43" s="358" t="s">
        <v>40</v>
      </c>
      <c r="AR43" s="358" t="s">
        <v>40</v>
      </c>
      <c r="AS43" s="359" t="s">
        <v>40</v>
      </c>
      <c r="AT43" s="360">
        <v>0.0872182100128262</v>
      </c>
      <c r="AU43" s="361" t="s">
        <v>40</v>
      </c>
      <c r="AV43" s="362" t="s">
        <v>40</v>
      </c>
      <c r="AW43" s="362" t="s">
        <v>40</v>
      </c>
      <c r="AX43" s="362" t="s">
        <v>40</v>
      </c>
      <c r="AY43" s="142"/>
      <c r="AZ43" s="140"/>
    </row>
    <row r="44" spans="1:52">
      <c r="A44" s="138"/>
      <c r="B44" s="142"/>
      <c r="C44" s="165" t="s">
        <v>25</v>
      </c>
      <c r="D44" s="166" t="s">
        <v>26</v>
      </c>
      <c r="E44" s="166" t="s">
        <v>27</v>
      </c>
      <c r="F44" s="167" t="s">
        <v>99</v>
      </c>
      <c r="G44" s="171" t="s">
        <v>100</v>
      </c>
      <c r="H44" s="171" t="s">
        <v>100</v>
      </c>
      <c r="I44" s="171" t="s">
        <v>100</v>
      </c>
      <c r="J44" s="171" t="s">
        <v>100</v>
      </c>
      <c r="K44" s="168">
        <v>0.9</v>
      </c>
      <c r="L44" s="169">
        <v>0.84375</v>
      </c>
      <c r="M44" s="169">
        <v>0.836065573770492</v>
      </c>
      <c r="N44" s="170">
        <v>0.851063829787234</v>
      </c>
      <c r="O44" s="170">
        <v>0.826285714285714</v>
      </c>
      <c r="P44" s="356">
        <v>0.9</v>
      </c>
      <c r="Q44" s="357">
        <v>1.00464516129032</v>
      </c>
      <c r="R44" s="169">
        <v>1.0922421948912</v>
      </c>
      <c r="S44" s="169">
        <v>1.15168153740563</v>
      </c>
      <c r="T44" s="169">
        <v>1.07323088401397</v>
      </c>
      <c r="U44" s="356">
        <v>0.9</v>
      </c>
      <c r="V44" s="169">
        <v>0.751225806451613</v>
      </c>
      <c r="W44" s="169">
        <v>0.733207190160833</v>
      </c>
      <c r="X44" s="169">
        <v>0.583390528483185</v>
      </c>
      <c r="Y44" s="169">
        <v>0.708123063531704</v>
      </c>
      <c r="Z44" s="356">
        <v>0.92</v>
      </c>
      <c r="AA44" s="356">
        <v>0.868210642404191</v>
      </c>
      <c r="AB44" s="356">
        <v>0.805531547104581</v>
      </c>
      <c r="AC44" s="356">
        <v>0.626215644820296</v>
      </c>
      <c r="AD44" s="356">
        <v>0.796887047661365</v>
      </c>
      <c r="AE44" s="356">
        <v>0.92</v>
      </c>
      <c r="AF44" s="169">
        <v>0.723684210526316</v>
      </c>
      <c r="AG44" s="169">
        <v>0.566666666666667</v>
      </c>
      <c r="AH44" s="169">
        <v>0.793103448275862</v>
      </c>
      <c r="AI44" s="169">
        <v>0.839306358381503</v>
      </c>
      <c r="AJ44" s="356">
        <v>0.92</v>
      </c>
      <c r="AK44" s="169">
        <v>0.891467842323652</v>
      </c>
      <c r="AL44" s="169">
        <v>0.879977083930106</v>
      </c>
      <c r="AM44" s="169">
        <v>0.680567572244333</v>
      </c>
      <c r="AN44" s="169">
        <v>0.858265612217071</v>
      </c>
      <c r="AO44" s="168">
        <v>0.99</v>
      </c>
      <c r="AP44" s="358">
        <v>1</v>
      </c>
      <c r="AQ44" s="358">
        <v>1</v>
      </c>
      <c r="AR44" s="358">
        <v>1</v>
      </c>
      <c r="AS44" s="359">
        <v>1</v>
      </c>
      <c r="AT44" s="360">
        <v>0.0872182100128262</v>
      </c>
      <c r="AU44" s="361">
        <v>0.0508474576271186</v>
      </c>
      <c r="AV44" s="362">
        <v>0</v>
      </c>
      <c r="AW44" s="362">
        <v>0</v>
      </c>
      <c r="AX44" s="362">
        <v>0.0494186046511628</v>
      </c>
      <c r="AY44" s="142"/>
      <c r="AZ44" s="140"/>
    </row>
    <row r="45" spans="1:52">
      <c r="A45" s="138"/>
      <c r="B45" s="142"/>
      <c r="C45" s="165" t="s">
        <v>25</v>
      </c>
      <c r="D45" s="166" t="s">
        <v>26</v>
      </c>
      <c r="E45" s="166" t="s">
        <v>27</v>
      </c>
      <c r="F45" s="167" t="s">
        <v>101</v>
      </c>
      <c r="G45" s="171" t="s">
        <v>102</v>
      </c>
      <c r="H45" s="171" t="s">
        <v>102</v>
      </c>
      <c r="I45" s="171" t="s">
        <v>102</v>
      </c>
      <c r="J45" s="171" t="s">
        <v>102</v>
      </c>
      <c r="K45" s="168">
        <v>0.9</v>
      </c>
      <c r="L45" s="169">
        <v>0.904761904761905</v>
      </c>
      <c r="M45" s="169">
        <v>0.857142857142857</v>
      </c>
      <c r="N45" s="170">
        <v>0.875</v>
      </c>
      <c r="O45" s="170">
        <v>0.900341685649203</v>
      </c>
      <c r="P45" s="356">
        <v>0.9</v>
      </c>
      <c r="Q45" s="357">
        <v>0.89462261876055</v>
      </c>
      <c r="R45" s="169">
        <v>0.810236004390779</v>
      </c>
      <c r="S45" s="169">
        <v>0.934230399560621</v>
      </c>
      <c r="T45" s="169">
        <v>0.886598270952913</v>
      </c>
      <c r="U45" s="356">
        <v>0.9</v>
      </c>
      <c r="V45" s="169">
        <v>0.853146853146853</v>
      </c>
      <c r="W45" s="169">
        <v>0.868002195389682</v>
      </c>
      <c r="X45" s="169">
        <v>0.828504737058904</v>
      </c>
      <c r="Y45" s="169">
        <v>0.8178108636842</v>
      </c>
      <c r="Z45" s="356">
        <v>0.92</v>
      </c>
      <c r="AA45" s="356">
        <v>0.901401141670991</v>
      </c>
      <c r="AB45" s="356">
        <v>0.982428738773916</v>
      </c>
      <c r="AC45" s="356">
        <v>0.964321110009911</v>
      </c>
      <c r="AD45" s="356">
        <v>0.969241711346974</v>
      </c>
      <c r="AE45" s="356">
        <v>0.92</v>
      </c>
      <c r="AF45" s="169">
        <v>0.988474571984928</v>
      </c>
      <c r="AG45" s="169">
        <v>0.99390676488334</v>
      </c>
      <c r="AH45" s="169">
        <v>0.999636735462691</v>
      </c>
      <c r="AI45" s="169">
        <v>0.996832219052117</v>
      </c>
      <c r="AJ45" s="356">
        <v>0.92</v>
      </c>
      <c r="AK45" s="169">
        <v>0.926933181850458</v>
      </c>
      <c r="AL45" s="169">
        <v>0.981641140075058</v>
      </c>
      <c r="AM45" s="169">
        <v>0.920731707317073</v>
      </c>
      <c r="AN45" s="169">
        <v>0.969710371915246</v>
      </c>
      <c r="AO45" s="168">
        <v>0.99</v>
      </c>
      <c r="AP45" s="358">
        <v>1</v>
      </c>
      <c r="AQ45" s="358">
        <v>1</v>
      </c>
      <c r="AR45" s="358">
        <v>1</v>
      </c>
      <c r="AS45" s="359">
        <v>1</v>
      </c>
      <c r="AT45" s="360">
        <v>0.0872182100128262</v>
      </c>
      <c r="AU45" s="361">
        <v>0.0555555555555556</v>
      </c>
      <c r="AV45" s="362">
        <v>0.0714285714285714</v>
      </c>
      <c r="AW45" s="362">
        <v>0.1</v>
      </c>
      <c r="AX45" s="362">
        <v>0.0486935866983373</v>
      </c>
      <c r="AY45" s="142"/>
      <c r="AZ45" s="140"/>
    </row>
    <row r="46" spans="1:52">
      <c r="A46" s="138"/>
      <c r="B46" s="142"/>
      <c r="C46" s="165" t="s">
        <v>25</v>
      </c>
      <c r="D46" s="166" t="s">
        <v>26</v>
      </c>
      <c r="E46" s="166" t="s">
        <v>27</v>
      </c>
      <c r="F46" s="167" t="s">
        <v>103</v>
      </c>
      <c r="G46" s="171" t="s">
        <v>104</v>
      </c>
      <c r="H46" s="171" t="s">
        <v>104</v>
      </c>
      <c r="I46" s="171" t="s">
        <v>104</v>
      </c>
      <c r="J46" s="171" t="s">
        <v>104</v>
      </c>
      <c r="K46" s="168">
        <v>0.9</v>
      </c>
      <c r="L46" s="169" t="s">
        <v>40</v>
      </c>
      <c r="M46" s="169" t="s">
        <v>40</v>
      </c>
      <c r="N46" s="170" t="s">
        <v>40</v>
      </c>
      <c r="O46" s="170" t="s">
        <v>40</v>
      </c>
      <c r="P46" s="356">
        <v>0.9</v>
      </c>
      <c r="Q46" s="357" t="s">
        <v>40</v>
      </c>
      <c r="R46" s="169">
        <v>0</v>
      </c>
      <c r="S46" s="169">
        <v>0</v>
      </c>
      <c r="T46" s="169">
        <v>0</v>
      </c>
      <c r="U46" s="356">
        <v>0.9</v>
      </c>
      <c r="V46" s="169" t="s">
        <v>40</v>
      </c>
      <c r="W46" s="169">
        <v>0</v>
      </c>
      <c r="X46" s="169">
        <v>0</v>
      </c>
      <c r="Y46" s="169">
        <v>0.25</v>
      </c>
      <c r="Z46" s="356">
        <v>0.92</v>
      </c>
      <c r="AA46" s="356" t="s">
        <v>40</v>
      </c>
      <c r="AB46" s="356" t="s">
        <v>40</v>
      </c>
      <c r="AC46" s="356">
        <v>0</v>
      </c>
      <c r="AD46" s="356">
        <v>0</v>
      </c>
      <c r="AE46" s="356">
        <v>0.92</v>
      </c>
      <c r="AF46" s="169" t="s">
        <v>40</v>
      </c>
      <c r="AG46" s="169" t="s">
        <v>40</v>
      </c>
      <c r="AH46" s="169" t="s">
        <v>40</v>
      </c>
      <c r="AI46" s="169" t="s">
        <v>40</v>
      </c>
      <c r="AJ46" s="356">
        <v>0.92</v>
      </c>
      <c r="AK46" s="169" t="s">
        <v>40</v>
      </c>
      <c r="AL46" s="169">
        <v>0</v>
      </c>
      <c r="AM46" s="169">
        <v>0</v>
      </c>
      <c r="AN46" s="169">
        <v>0.166666666666667</v>
      </c>
      <c r="AO46" s="168">
        <v>0.99</v>
      </c>
      <c r="AP46" s="358" t="s">
        <v>40</v>
      </c>
      <c r="AQ46" s="358" t="s">
        <v>40</v>
      </c>
      <c r="AR46" s="358" t="s">
        <v>40</v>
      </c>
      <c r="AS46" s="359" t="s">
        <v>40</v>
      </c>
      <c r="AT46" s="360">
        <v>0.0872182100128262</v>
      </c>
      <c r="AU46" s="361" t="s">
        <v>40</v>
      </c>
      <c r="AV46" s="362" t="s">
        <v>40</v>
      </c>
      <c r="AW46" s="362" t="s">
        <v>40</v>
      </c>
      <c r="AX46" s="362" t="s">
        <v>40</v>
      </c>
      <c r="AY46" s="142"/>
      <c r="AZ46" s="140"/>
    </row>
    <row r="47" spans="1:52">
      <c r="A47" s="138"/>
      <c r="B47" s="142"/>
      <c r="C47" s="165" t="s">
        <v>25</v>
      </c>
      <c r="D47" s="166" t="s">
        <v>26</v>
      </c>
      <c r="E47" s="166" t="s">
        <v>27</v>
      </c>
      <c r="F47" s="167" t="s">
        <v>105</v>
      </c>
      <c r="G47" s="171" t="s">
        <v>106</v>
      </c>
      <c r="H47" s="171" t="s">
        <v>106</v>
      </c>
      <c r="I47" s="171" t="s">
        <v>106</v>
      </c>
      <c r="J47" s="171" t="s">
        <v>106</v>
      </c>
      <c r="K47" s="168">
        <v>0.9</v>
      </c>
      <c r="L47" s="169">
        <v>0.901639344262295</v>
      </c>
      <c r="M47" s="169">
        <v>0.910891089108911</v>
      </c>
      <c r="N47" s="170">
        <v>0.92</v>
      </c>
      <c r="O47" s="170">
        <v>0.868012876792508</v>
      </c>
      <c r="P47" s="356">
        <v>0.9</v>
      </c>
      <c r="Q47" s="357">
        <v>0.99711066165848</v>
      </c>
      <c r="R47" s="169">
        <v>0.959332191780822</v>
      </c>
      <c r="S47" s="169">
        <v>0.989090909090909</v>
      </c>
      <c r="T47" s="169">
        <v>1.01215074794847</v>
      </c>
      <c r="U47" s="356">
        <v>0.9</v>
      </c>
      <c r="V47" s="169">
        <v>0.931956082057209</v>
      </c>
      <c r="W47" s="169">
        <v>0.949700342465753</v>
      </c>
      <c r="X47" s="169">
        <v>0.903083003952569</v>
      </c>
      <c r="Y47" s="169">
        <v>0.906252390266289</v>
      </c>
      <c r="Z47" s="356">
        <v>0.92</v>
      </c>
      <c r="AA47" s="356">
        <v>0.931388796818031</v>
      </c>
      <c r="AB47" s="356">
        <v>0.982305358948433</v>
      </c>
      <c r="AC47" s="356">
        <v>0.961986822098327</v>
      </c>
      <c r="AD47" s="356">
        <v>0.959391652728616</v>
      </c>
      <c r="AE47" s="356">
        <v>0.92</v>
      </c>
      <c r="AF47" s="169">
        <v>0.978641936277093</v>
      </c>
      <c r="AG47" s="169">
        <v>0.980527013589659</v>
      </c>
      <c r="AH47" s="169">
        <v>0.997395311560809</v>
      </c>
      <c r="AI47" s="169">
        <v>0.988912279394414</v>
      </c>
      <c r="AJ47" s="356">
        <v>0.92</v>
      </c>
      <c r="AK47" s="169">
        <v>0.946846846846847</v>
      </c>
      <c r="AL47" s="169">
        <v>0.983664459161148</v>
      </c>
      <c r="AM47" s="169">
        <v>0.95640223675481</v>
      </c>
      <c r="AN47" s="169">
        <v>0.970756336901876</v>
      </c>
      <c r="AO47" s="168">
        <v>0.99</v>
      </c>
      <c r="AP47" s="358">
        <v>1</v>
      </c>
      <c r="AQ47" s="358">
        <v>1</v>
      </c>
      <c r="AR47" s="358">
        <v>1</v>
      </c>
      <c r="AS47" s="359">
        <v>1</v>
      </c>
      <c r="AT47" s="360">
        <v>0.0872182100128262</v>
      </c>
      <c r="AU47" s="361">
        <v>0.0847457627118644</v>
      </c>
      <c r="AV47" s="362">
        <v>0</v>
      </c>
      <c r="AW47" s="362">
        <v>0.0535714285714286</v>
      </c>
      <c r="AX47" s="362">
        <v>0.0474308300395257</v>
      </c>
      <c r="AY47" s="142"/>
      <c r="AZ47" s="140"/>
    </row>
    <row r="48" spans="1:52">
      <c r="A48" s="138"/>
      <c r="B48" s="142"/>
      <c r="C48" s="165" t="s">
        <v>25</v>
      </c>
      <c r="D48" s="166" t="s">
        <v>26</v>
      </c>
      <c r="E48" s="166" t="s">
        <v>27</v>
      </c>
      <c r="F48" s="167" t="s">
        <v>107</v>
      </c>
      <c r="G48" s="171" t="s">
        <v>108</v>
      </c>
      <c r="H48" s="171" t="s">
        <v>108</v>
      </c>
      <c r="I48" s="171" t="s">
        <v>108</v>
      </c>
      <c r="J48" s="171" t="s">
        <v>108</v>
      </c>
      <c r="K48" s="168">
        <v>0.9</v>
      </c>
      <c r="L48" s="169">
        <v>0.970588235294118</v>
      </c>
      <c r="M48" s="169">
        <v>0.966666666666667</v>
      </c>
      <c r="N48" s="170">
        <v>0.935483870967742</v>
      </c>
      <c r="O48" s="170">
        <v>0.944791666666667</v>
      </c>
      <c r="P48" s="356">
        <v>0.9</v>
      </c>
      <c r="Q48" s="357">
        <v>0.977416946621874</v>
      </c>
      <c r="R48" s="169">
        <v>1.00277085065115</v>
      </c>
      <c r="S48" s="169">
        <v>1.06172839506173</v>
      </c>
      <c r="T48" s="169">
        <v>1.00657246399847</v>
      </c>
      <c r="U48" s="356">
        <v>0.9</v>
      </c>
      <c r="V48" s="169">
        <v>0.944942142590519</v>
      </c>
      <c r="W48" s="169">
        <v>0.963147686339706</v>
      </c>
      <c r="X48" s="169">
        <v>0.950833874810483</v>
      </c>
      <c r="Y48" s="169">
        <v>0.954493435483358</v>
      </c>
      <c r="Z48" s="356">
        <v>0.92</v>
      </c>
      <c r="AA48" s="356">
        <v>0.929145837861335</v>
      </c>
      <c r="AB48" s="356">
        <v>0.948732718894009</v>
      </c>
      <c r="AC48" s="356">
        <v>0.950215119852489</v>
      </c>
      <c r="AD48" s="356">
        <v>0.961361966717417</v>
      </c>
      <c r="AE48" s="356">
        <v>0.92</v>
      </c>
      <c r="AF48" s="169">
        <v>0.983923855438771</v>
      </c>
      <c r="AG48" s="169">
        <v>0.920211377870564</v>
      </c>
      <c r="AH48" s="169">
        <v>0.996840252779778</v>
      </c>
      <c r="AI48" s="169">
        <v>0.977037633326625</v>
      </c>
      <c r="AJ48" s="356">
        <v>0.92</v>
      </c>
      <c r="AK48" s="169">
        <v>0.942179537436299</v>
      </c>
      <c r="AL48" s="169">
        <v>0.968917470525188</v>
      </c>
      <c r="AM48" s="169">
        <v>0.962261932753351</v>
      </c>
      <c r="AN48" s="169">
        <v>0.972696557392019</v>
      </c>
      <c r="AO48" s="168">
        <v>0.99</v>
      </c>
      <c r="AP48" s="358">
        <v>1</v>
      </c>
      <c r="AQ48" s="358">
        <v>1</v>
      </c>
      <c r="AR48" s="358">
        <v>1</v>
      </c>
      <c r="AS48" s="359">
        <v>1</v>
      </c>
      <c r="AT48" s="360">
        <v>0.0872182100128262</v>
      </c>
      <c r="AU48" s="361">
        <v>0</v>
      </c>
      <c r="AV48" s="362">
        <v>0.0294117647058824</v>
      </c>
      <c r="AW48" s="362">
        <v>0.0178571428571429</v>
      </c>
      <c r="AX48" s="362">
        <v>0.0489795918367347</v>
      </c>
      <c r="AY48" s="142"/>
      <c r="AZ48" s="140"/>
    </row>
    <row r="49" spans="1:52">
      <c r="A49" s="138"/>
      <c r="B49" s="142"/>
      <c r="C49" s="165" t="s">
        <v>25</v>
      </c>
      <c r="D49" s="166" t="s">
        <v>26</v>
      </c>
      <c r="E49" s="166" t="s">
        <v>27</v>
      </c>
      <c r="F49" s="167" t="s">
        <v>109</v>
      </c>
      <c r="G49" s="171" t="s">
        <v>110</v>
      </c>
      <c r="H49" s="171" t="s">
        <v>110</v>
      </c>
      <c r="I49" s="171" t="s">
        <v>110</v>
      </c>
      <c r="J49" s="171" t="s">
        <v>110</v>
      </c>
      <c r="K49" s="168">
        <v>0.9</v>
      </c>
      <c r="L49" s="169">
        <v>0.924528301886792</v>
      </c>
      <c r="M49" s="169">
        <v>0.959183673469388</v>
      </c>
      <c r="N49" s="170">
        <v>0.903846153846154</v>
      </c>
      <c r="O49" s="170">
        <v>0.961171662125341</v>
      </c>
      <c r="P49" s="356">
        <v>0.9</v>
      </c>
      <c r="Q49" s="357">
        <v>0.90990818668707</v>
      </c>
      <c r="R49" s="169">
        <v>0.988349925863165</v>
      </c>
      <c r="S49" s="169">
        <v>0.846311675622863</v>
      </c>
      <c r="T49" s="169">
        <v>0.951137864125819</v>
      </c>
      <c r="U49" s="356">
        <v>0.9</v>
      </c>
      <c r="V49" s="169">
        <v>0.959831675592961</v>
      </c>
      <c r="W49" s="169">
        <v>0.97055708536327</v>
      </c>
      <c r="X49" s="169">
        <v>0.922618466047875</v>
      </c>
      <c r="Y49" s="169">
        <v>0.931883132582403</v>
      </c>
      <c r="Z49" s="356">
        <v>0.92</v>
      </c>
      <c r="AA49" s="356">
        <v>0.956673761021587</v>
      </c>
      <c r="AB49" s="356">
        <v>0.982349696635411</v>
      </c>
      <c r="AC49" s="356">
        <v>0.968935262034622</v>
      </c>
      <c r="AD49" s="356">
        <v>0.968046825821848</v>
      </c>
      <c r="AE49" s="356">
        <v>0.92</v>
      </c>
      <c r="AF49" s="169">
        <v>0.988426353927292</v>
      </c>
      <c r="AG49" s="169">
        <v>0.973189021337399</v>
      </c>
      <c r="AH49" s="169">
        <v>0.987200832466181</v>
      </c>
      <c r="AI49" s="169">
        <v>0.985369736626183</v>
      </c>
      <c r="AJ49" s="356">
        <v>0.92</v>
      </c>
      <c r="AK49" s="169">
        <v>0.974403927068724</v>
      </c>
      <c r="AL49" s="169">
        <v>0.990460927960928</v>
      </c>
      <c r="AM49" s="169">
        <v>0.982448866777225</v>
      </c>
      <c r="AN49" s="169">
        <v>0.980800309097191</v>
      </c>
      <c r="AO49" s="168">
        <v>0.99</v>
      </c>
      <c r="AP49" s="358">
        <v>1</v>
      </c>
      <c r="AQ49" s="358">
        <v>1</v>
      </c>
      <c r="AR49" s="358">
        <v>1</v>
      </c>
      <c r="AS49" s="359">
        <v>1</v>
      </c>
      <c r="AT49" s="360">
        <v>0.0872182100128262</v>
      </c>
      <c r="AU49" s="361">
        <v>0</v>
      </c>
      <c r="AV49" s="362">
        <v>0.0666666666666667</v>
      </c>
      <c r="AW49" s="362">
        <v>0</v>
      </c>
      <c r="AX49" s="362">
        <v>0.0623268698060942</v>
      </c>
      <c r="AY49" s="142"/>
      <c r="AZ49" s="140"/>
    </row>
    <row r="50" spans="1:52">
      <c r="A50" s="138"/>
      <c r="B50" s="142"/>
      <c r="C50" s="165" t="s">
        <v>25</v>
      </c>
      <c r="D50" s="166" t="s">
        <v>26</v>
      </c>
      <c r="E50" s="166" t="s">
        <v>27</v>
      </c>
      <c r="F50" s="167" t="s">
        <v>111</v>
      </c>
      <c r="G50" s="171" t="s">
        <v>112</v>
      </c>
      <c r="H50" s="171" t="s">
        <v>112</v>
      </c>
      <c r="I50" s="171" t="s">
        <v>112</v>
      </c>
      <c r="J50" s="171" t="s">
        <v>112</v>
      </c>
      <c r="K50" s="168">
        <v>0.9</v>
      </c>
      <c r="L50" s="169">
        <v>0.923076923076923</v>
      </c>
      <c r="M50" s="169">
        <v>0.910714285714286</v>
      </c>
      <c r="N50" s="170">
        <v>0.902439024390244</v>
      </c>
      <c r="O50" s="170">
        <v>0.927847346451998</v>
      </c>
      <c r="P50" s="356">
        <v>0.9</v>
      </c>
      <c r="Q50" s="357">
        <v>0.962458836443469</v>
      </c>
      <c r="R50" s="169">
        <v>0.909362975630611</v>
      </c>
      <c r="S50" s="169">
        <v>0.840806579994694</v>
      </c>
      <c r="T50" s="169">
        <v>0.914125981563674</v>
      </c>
      <c r="U50" s="356">
        <v>0.9</v>
      </c>
      <c r="V50" s="169">
        <v>0.836882546652031</v>
      </c>
      <c r="W50" s="169">
        <v>0.732791791363831</v>
      </c>
      <c r="X50" s="169">
        <v>0.543910851684797</v>
      </c>
      <c r="Y50" s="169">
        <v>0.709696142027996</v>
      </c>
      <c r="Z50" s="356">
        <v>0.92</v>
      </c>
      <c r="AA50" s="356">
        <v>0.9031859718449</v>
      </c>
      <c r="AB50" s="356">
        <v>0.892825509300266</v>
      </c>
      <c r="AC50" s="356">
        <v>0.701347935973041</v>
      </c>
      <c r="AD50" s="356">
        <v>0.860329248355659</v>
      </c>
      <c r="AE50" s="356">
        <v>0.92</v>
      </c>
      <c r="AF50" s="169">
        <v>0.963636363636364</v>
      </c>
      <c r="AG50" s="169">
        <v>0.963414634146341</v>
      </c>
      <c r="AH50" s="169">
        <v>1</v>
      </c>
      <c r="AI50" s="169">
        <v>0.944263817928472</v>
      </c>
      <c r="AJ50" s="356">
        <v>0.92</v>
      </c>
      <c r="AK50" s="169">
        <v>0.941313190005811</v>
      </c>
      <c r="AL50" s="169">
        <v>0.938869665513264</v>
      </c>
      <c r="AM50" s="169">
        <v>0.748819794888491</v>
      </c>
      <c r="AN50" s="169">
        <v>0.90294952871989</v>
      </c>
      <c r="AO50" s="168">
        <v>0.99</v>
      </c>
      <c r="AP50" s="358" t="s">
        <v>40</v>
      </c>
      <c r="AQ50" s="358">
        <v>1</v>
      </c>
      <c r="AR50" s="358">
        <v>1</v>
      </c>
      <c r="AS50" s="359">
        <v>1</v>
      </c>
      <c r="AT50" s="360">
        <v>0.0872182100128262</v>
      </c>
      <c r="AU50" s="361">
        <v>0.0789473684210526</v>
      </c>
      <c r="AV50" s="362">
        <v>0.0526315789473684</v>
      </c>
      <c r="AW50" s="362">
        <v>0.05</v>
      </c>
      <c r="AX50" s="362">
        <v>0.074280408542247</v>
      </c>
      <c r="AY50" s="142"/>
      <c r="AZ50" s="140"/>
    </row>
    <row r="51" spans="1:52">
      <c r="A51" s="138"/>
      <c r="B51" s="142"/>
      <c r="C51" s="165" t="s">
        <v>25</v>
      </c>
      <c r="D51" s="166" t="s">
        <v>26</v>
      </c>
      <c r="E51" s="166" t="s">
        <v>27</v>
      </c>
      <c r="F51" s="167" t="s">
        <v>113</v>
      </c>
      <c r="G51" s="171" t="s">
        <v>114</v>
      </c>
      <c r="H51" s="171" t="s">
        <v>114</v>
      </c>
      <c r="I51" s="171" t="s">
        <v>114</v>
      </c>
      <c r="J51" s="171" t="s">
        <v>114</v>
      </c>
      <c r="K51" s="168">
        <v>0.9</v>
      </c>
      <c r="L51" s="169">
        <v>0.961538461538462</v>
      </c>
      <c r="M51" s="169">
        <v>0.819277108433735</v>
      </c>
      <c r="N51" s="170">
        <v>0.839506172839506</v>
      </c>
      <c r="O51" s="170">
        <v>0.917042042042042</v>
      </c>
      <c r="P51" s="356">
        <v>0.9</v>
      </c>
      <c r="Q51" s="357">
        <v>0.976507310662067</v>
      </c>
      <c r="R51" s="169">
        <v>0.949708840656432</v>
      </c>
      <c r="S51" s="169">
        <v>0.963301043219076</v>
      </c>
      <c r="T51" s="169">
        <v>0.953354432708939</v>
      </c>
      <c r="U51" s="356">
        <v>0.9</v>
      </c>
      <c r="V51" s="169">
        <v>0.907343518974864</v>
      </c>
      <c r="W51" s="169">
        <v>0.887241926945474</v>
      </c>
      <c r="X51" s="169">
        <v>0.874627421758569</v>
      </c>
      <c r="Y51" s="169">
        <v>0.870925796440094</v>
      </c>
      <c r="Z51" s="356">
        <v>0.92</v>
      </c>
      <c r="AA51" s="356">
        <v>0.930907172995781</v>
      </c>
      <c r="AB51" s="356">
        <v>0.938202247191011</v>
      </c>
      <c r="AC51" s="356">
        <v>0.925660792951542</v>
      </c>
      <c r="AD51" s="356">
        <v>0.940926830121979</v>
      </c>
      <c r="AE51" s="356">
        <v>0.92</v>
      </c>
      <c r="AF51" s="169">
        <v>0.75</v>
      </c>
      <c r="AG51" s="169">
        <v>1</v>
      </c>
      <c r="AH51" s="169">
        <v>1</v>
      </c>
      <c r="AI51" s="169">
        <v>0.887372013651877</v>
      </c>
      <c r="AJ51" s="356">
        <v>0.92</v>
      </c>
      <c r="AK51" s="169">
        <v>0.948081646480901</v>
      </c>
      <c r="AL51" s="169">
        <v>0.962636967846237</v>
      </c>
      <c r="AM51" s="169">
        <v>0.951934737074193</v>
      </c>
      <c r="AN51" s="169">
        <v>0.96282517180585</v>
      </c>
      <c r="AO51" s="168">
        <v>0.99</v>
      </c>
      <c r="AP51" s="358">
        <v>1</v>
      </c>
      <c r="AQ51" s="358">
        <v>1</v>
      </c>
      <c r="AR51" s="358" t="s">
        <v>40</v>
      </c>
      <c r="AS51" s="359">
        <v>1</v>
      </c>
      <c r="AT51" s="360">
        <v>0.0872182100128262</v>
      </c>
      <c r="AU51" s="361">
        <v>0.0307692307692308</v>
      </c>
      <c r="AV51" s="362">
        <v>0.0256410256410256</v>
      </c>
      <c r="AW51" s="362">
        <v>0.0517241379310345</v>
      </c>
      <c r="AX51" s="362">
        <v>0.0734463276836158</v>
      </c>
      <c r="AY51" s="142"/>
      <c r="AZ51" s="140"/>
    </row>
    <row r="52" spans="1:52">
      <c r="A52" s="138"/>
      <c r="B52" s="142"/>
      <c r="C52" s="165" t="s">
        <v>25</v>
      </c>
      <c r="D52" s="166" t="s">
        <v>26</v>
      </c>
      <c r="E52" s="166" t="s">
        <v>27</v>
      </c>
      <c r="F52" s="167" t="s">
        <v>115</v>
      </c>
      <c r="G52" s="171" t="s">
        <v>116</v>
      </c>
      <c r="H52" s="171" t="s">
        <v>116</v>
      </c>
      <c r="I52" s="171" t="s">
        <v>116</v>
      </c>
      <c r="J52" s="171" t="s">
        <v>116</v>
      </c>
      <c r="K52" s="168">
        <v>0.9</v>
      </c>
      <c r="L52" s="169">
        <v>0.916666666666667</v>
      </c>
      <c r="M52" s="169">
        <v>0.92</v>
      </c>
      <c r="N52" s="170">
        <v>0.958333333333333</v>
      </c>
      <c r="O52" s="170">
        <v>0.969645147498931</v>
      </c>
      <c r="P52" s="356">
        <v>0.9</v>
      </c>
      <c r="Q52" s="357">
        <v>1.00188643652141</v>
      </c>
      <c r="R52" s="169">
        <v>1.00936768149883</v>
      </c>
      <c r="S52" s="169">
        <v>1.01178699221217</v>
      </c>
      <c r="T52" s="169">
        <v>1.007574044766</v>
      </c>
      <c r="U52" s="356">
        <v>0.9</v>
      </c>
      <c r="V52" s="169">
        <v>0.935295227315601</v>
      </c>
      <c r="W52" s="169">
        <v>0.916025426564068</v>
      </c>
      <c r="X52" s="169">
        <v>0.902336350242054</v>
      </c>
      <c r="Y52" s="169">
        <v>0.932323460697867</v>
      </c>
      <c r="Z52" s="356">
        <v>0.92</v>
      </c>
      <c r="AA52" s="356">
        <v>0.94336902800659</v>
      </c>
      <c r="AB52" s="356">
        <v>0.943433029908973</v>
      </c>
      <c r="AC52" s="356">
        <v>0.923150206414735</v>
      </c>
      <c r="AD52" s="356">
        <v>0.951378115901991</v>
      </c>
      <c r="AE52" s="356">
        <v>0.92</v>
      </c>
      <c r="AF52" s="169">
        <v>0.997104596453131</v>
      </c>
      <c r="AG52" s="169">
        <v>0.994944707740916</v>
      </c>
      <c r="AH52" s="169">
        <v>0.99811320754717</v>
      </c>
      <c r="AI52" s="169">
        <v>0.983351542583632</v>
      </c>
      <c r="AJ52" s="356">
        <v>0.92</v>
      </c>
      <c r="AK52" s="169">
        <v>0.957010258915486</v>
      </c>
      <c r="AL52" s="169">
        <v>0.964082347787998</v>
      </c>
      <c r="AM52" s="169">
        <v>0.943977942098007</v>
      </c>
      <c r="AN52" s="169">
        <v>0.967139842449504</v>
      </c>
      <c r="AO52" s="168">
        <v>0.99</v>
      </c>
      <c r="AP52" s="358">
        <v>1</v>
      </c>
      <c r="AQ52" s="358">
        <v>1</v>
      </c>
      <c r="AR52" s="358">
        <v>1</v>
      </c>
      <c r="AS52" s="359">
        <v>1</v>
      </c>
      <c r="AT52" s="360">
        <v>0.0872182100128262</v>
      </c>
      <c r="AU52" s="361">
        <v>0.0136986301369863</v>
      </c>
      <c r="AV52" s="362">
        <v>0.0363636363636364</v>
      </c>
      <c r="AW52" s="362">
        <v>0.0612244897959184</v>
      </c>
      <c r="AX52" s="362">
        <v>0.0694183864915572</v>
      </c>
      <c r="AY52" s="142"/>
      <c r="AZ52" s="140"/>
    </row>
    <row r="53" spans="1:52">
      <c r="A53" s="138"/>
      <c r="B53" s="142"/>
      <c r="C53" s="165" t="s">
        <v>25</v>
      </c>
      <c r="D53" s="166" t="s">
        <v>26</v>
      </c>
      <c r="E53" s="166" t="s">
        <v>27</v>
      </c>
      <c r="F53" s="167" t="s">
        <v>117</v>
      </c>
      <c r="G53" s="171" t="s">
        <v>118</v>
      </c>
      <c r="H53" s="171" t="s">
        <v>118</v>
      </c>
      <c r="I53" s="171" t="s">
        <v>118</v>
      </c>
      <c r="J53" s="171" t="s">
        <v>118</v>
      </c>
      <c r="K53" s="168">
        <v>0.9</v>
      </c>
      <c r="L53" s="169">
        <v>0.941176470588235</v>
      </c>
      <c r="M53" s="169">
        <v>0.878048780487805</v>
      </c>
      <c r="N53" s="170">
        <v>0.904761904761905</v>
      </c>
      <c r="O53" s="170">
        <v>0.932325413966883</v>
      </c>
      <c r="P53" s="356">
        <v>0.9</v>
      </c>
      <c r="Q53" s="357">
        <v>0.988747408942849</v>
      </c>
      <c r="R53" s="169">
        <v>1.05840611353712</v>
      </c>
      <c r="S53" s="169">
        <v>1.05622214604045</v>
      </c>
      <c r="T53" s="169">
        <v>1.06770135561661</v>
      </c>
      <c r="U53" s="356">
        <v>0.9</v>
      </c>
      <c r="V53" s="169">
        <v>0.956174119040569</v>
      </c>
      <c r="W53" s="169">
        <v>0.950327510917031</v>
      </c>
      <c r="X53" s="169">
        <v>0.943092218032225</v>
      </c>
      <c r="Y53" s="169">
        <v>0.936544880673948</v>
      </c>
      <c r="Z53" s="356">
        <v>0.92</v>
      </c>
      <c r="AA53" s="356">
        <v>0.944954128440367</v>
      </c>
      <c r="AB53" s="356">
        <v>0.943436499466382</v>
      </c>
      <c r="AC53" s="356">
        <v>0.87910976226606</v>
      </c>
      <c r="AD53" s="356">
        <v>0.885183470481937</v>
      </c>
      <c r="AE53" s="356">
        <v>0.92</v>
      </c>
      <c r="AF53" s="169">
        <v>0.998907581385187</v>
      </c>
      <c r="AG53" s="169">
        <v>0.842094062566504</v>
      </c>
      <c r="AH53" s="169">
        <v>0.989165763813651</v>
      </c>
      <c r="AI53" s="169">
        <v>0.962531360401413</v>
      </c>
      <c r="AJ53" s="356">
        <v>0.92</v>
      </c>
      <c r="AK53" s="169">
        <v>0.961544128480919</v>
      </c>
      <c r="AL53" s="169">
        <v>0.955403087478559</v>
      </c>
      <c r="AM53" s="169">
        <v>0.912242899118511</v>
      </c>
      <c r="AN53" s="169">
        <v>0.93392178647499</v>
      </c>
      <c r="AO53" s="168">
        <v>0.99</v>
      </c>
      <c r="AP53" s="358">
        <v>1</v>
      </c>
      <c r="AQ53" s="358">
        <v>1</v>
      </c>
      <c r="AR53" s="358">
        <v>1</v>
      </c>
      <c r="AS53" s="359">
        <v>1</v>
      </c>
      <c r="AT53" s="360">
        <v>0.0872182100128262</v>
      </c>
      <c r="AU53" s="361">
        <v>0</v>
      </c>
      <c r="AV53" s="362">
        <v>0.0344827586206897</v>
      </c>
      <c r="AW53" s="362">
        <v>0</v>
      </c>
      <c r="AX53" s="362">
        <v>0.0621814475025484</v>
      </c>
      <c r="AY53" s="142"/>
      <c r="AZ53" s="140"/>
    </row>
    <row r="54" spans="1:52">
      <c r="A54" s="138"/>
      <c r="B54" s="142"/>
      <c r="C54" s="165" t="s">
        <v>25</v>
      </c>
      <c r="D54" s="166" t="s">
        <v>26</v>
      </c>
      <c r="E54" s="166" t="s">
        <v>27</v>
      </c>
      <c r="F54" s="167" t="s">
        <v>119</v>
      </c>
      <c r="G54" s="171" t="s">
        <v>120</v>
      </c>
      <c r="H54" s="171" t="s">
        <v>120</v>
      </c>
      <c r="I54" s="171" t="s">
        <v>120</v>
      </c>
      <c r="J54" s="171" t="s">
        <v>120</v>
      </c>
      <c r="K54" s="168">
        <v>0.9</v>
      </c>
      <c r="L54" s="169">
        <v>1</v>
      </c>
      <c r="M54" s="169">
        <v>1</v>
      </c>
      <c r="N54" s="170">
        <v>1</v>
      </c>
      <c r="O54" s="170">
        <v>0.938967136150235</v>
      </c>
      <c r="P54" s="356">
        <v>0.9</v>
      </c>
      <c r="Q54" s="357">
        <v>0.972741039878849</v>
      </c>
      <c r="R54" s="169">
        <v>0.983170947741364</v>
      </c>
      <c r="S54" s="169">
        <v>0.935081967213115</v>
      </c>
      <c r="T54" s="169">
        <v>0.966670257459873</v>
      </c>
      <c r="U54" s="356">
        <v>0.9</v>
      </c>
      <c r="V54" s="169">
        <v>0.932862190812721</v>
      </c>
      <c r="W54" s="169">
        <v>0.91674047829938</v>
      </c>
      <c r="X54" s="169">
        <v>0.883934426229508</v>
      </c>
      <c r="Y54" s="169">
        <v>0.913540881180653</v>
      </c>
      <c r="Z54" s="356">
        <v>0.92</v>
      </c>
      <c r="AA54" s="356">
        <v>0.952165481577246</v>
      </c>
      <c r="AB54" s="356">
        <v>0.911392405063291</v>
      </c>
      <c r="AC54" s="356">
        <v>0.901507537688442</v>
      </c>
      <c r="AD54" s="356">
        <v>0.93781696443369</v>
      </c>
      <c r="AE54" s="356">
        <v>0.92</v>
      </c>
      <c r="AF54" s="169">
        <v>1</v>
      </c>
      <c r="AG54" s="169">
        <v>0.938220757825371</v>
      </c>
      <c r="AH54" s="169">
        <v>1</v>
      </c>
      <c r="AI54" s="169">
        <v>0.927263167119446</v>
      </c>
      <c r="AJ54" s="356">
        <v>0.92</v>
      </c>
      <c r="AK54" s="169">
        <v>0.965536723163842</v>
      </c>
      <c r="AL54" s="169">
        <v>0.960260586319218</v>
      </c>
      <c r="AM54" s="169">
        <v>0.932411067193676</v>
      </c>
      <c r="AN54" s="169">
        <v>0.962110168167855</v>
      </c>
      <c r="AO54" s="168">
        <v>0.99</v>
      </c>
      <c r="AP54" s="358">
        <v>1</v>
      </c>
      <c r="AQ54" s="358">
        <v>1</v>
      </c>
      <c r="AR54" s="358">
        <v>1</v>
      </c>
      <c r="AS54" s="359">
        <v>1</v>
      </c>
      <c r="AT54" s="360">
        <v>0.0872182100128262</v>
      </c>
      <c r="AU54" s="361">
        <v>0</v>
      </c>
      <c r="AV54" s="362">
        <v>0</v>
      </c>
      <c r="AW54" s="362">
        <v>0</v>
      </c>
      <c r="AX54" s="362">
        <v>0.0741350906095552</v>
      </c>
      <c r="AY54" s="142"/>
      <c r="AZ54" s="140"/>
    </row>
    <row r="55" spans="1:52">
      <c r="A55" s="138"/>
      <c r="B55" s="142"/>
      <c r="C55" s="165" t="s">
        <v>25</v>
      </c>
      <c r="D55" s="166" t="s">
        <v>26</v>
      </c>
      <c r="E55" s="166" t="s">
        <v>27</v>
      </c>
      <c r="F55" s="167" t="s">
        <v>121</v>
      </c>
      <c r="G55" s="171" t="s">
        <v>122</v>
      </c>
      <c r="H55" s="171" t="s">
        <v>122</v>
      </c>
      <c r="I55" s="171" t="s">
        <v>122</v>
      </c>
      <c r="J55" s="171" t="s">
        <v>122</v>
      </c>
      <c r="K55" s="168">
        <v>0.9</v>
      </c>
      <c r="L55" s="169" t="s">
        <v>40</v>
      </c>
      <c r="M55" s="169" t="s">
        <v>40</v>
      </c>
      <c r="N55" s="170" t="s">
        <v>40</v>
      </c>
      <c r="O55" s="170" t="s">
        <v>40</v>
      </c>
      <c r="P55" s="356">
        <v>0.9</v>
      </c>
      <c r="Q55" s="357" t="s">
        <v>40</v>
      </c>
      <c r="R55" s="169" t="s">
        <v>40</v>
      </c>
      <c r="S55" s="169" t="s">
        <v>40</v>
      </c>
      <c r="T55" s="169" t="s">
        <v>40</v>
      </c>
      <c r="U55" s="356">
        <v>0.9</v>
      </c>
      <c r="V55" s="169" t="s">
        <v>40</v>
      </c>
      <c r="W55" s="169" t="s">
        <v>40</v>
      </c>
      <c r="X55" s="169" t="s">
        <v>40</v>
      </c>
      <c r="Y55" s="169" t="s">
        <v>40</v>
      </c>
      <c r="Z55" s="356">
        <v>0.92</v>
      </c>
      <c r="AA55" s="356" t="s">
        <v>40</v>
      </c>
      <c r="AB55" s="356" t="s">
        <v>40</v>
      </c>
      <c r="AC55" s="356" t="s">
        <v>40</v>
      </c>
      <c r="AD55" s="356">
        <v>1</v>
      </c>
      <c r="AE55" s="356">
        <v>0.92</v>
      </c>
      <c r="AF55" s="169" t="s">
        <v>40</v>
      </c>
      <c r="AG55" s="169" t="s">
        <v>40</v>
      </c>
      <c r="AH55" s="169" t="s">
        <v>40</v>
      </c>
      <c r="AI55" s="169">
        <v>1</v>
      </c>
      <c r="AJ55" s="356">
        <v>0.92</v>
      </c>
      <c r="AK55" s="169" t="s">
        <v>40</v>
      </c>
      <c r="AL55" s="169" t="s">
        <v>40</v>
      </c>
      <c r="AM55" s="169" t="s">
        <v>40</v>
      </c>
      <c r="AN55" s="169">
        <v>1</v>
      </c>
      <c r="AO55" s="168">
        <v>0.99</v>
      </c>
      <c r="AP55" s="358" t="s">
        <v>40</v>
      </c>
      <c r="AQ55" s="358" t="s">
        <v>40</v>
      </c>
      <c r="AR55" s="358" t="s">
        <v>40</v>
      </c>
      <c r="AS55" s="359">
        <v>1</v>
      </c>
      <c r="AT55" s="360">
        <v>0.0872182100128262</v>
      </c>
      <c r="AU55" s="361" t="s">
        <v>40</v>
      </c>
      <c r="AV55" s="362" t="s">
        <v>40</v>
      </c>
      <c r="AW55" s="362" t="s">
        <v>40</v>
      </c>
      <c r="AX55" s="362" t="s">
        <v>40</v>
      </c>
      <c r="AY55" s="142"/>
      <c r="AZ55" s="140"/>
    </row>
    <row r="56" spans="1:52">
      <c r="A56" s="138"/>
      <c r="B56" s="142"/>
      <c r="C56" s="165" t="s">
        <v>25</v>
      </c>
      <c r="D56" s="166" t="s">
        <v>26</v>
      </c>
      <c r="E56" s="166" t="s">
        <v>27</v>
      </c>
      <c r="F56" s="167" t="s">
        <v>123</v>
      </c>
      <c r="G56" s="171" t="s">
        <v>124</v>
      </c>
      <c r="H56" s="171" t="s">
        <v>124</v>
      </c>
      <c r="I56" s="171" t="s">
        <v>124</v>
      </c>
      <c r="J56" s="171" t="s">
        <v>124</v>
      </c>
      <c r="K56" s="168">
        <v>0.9</v>
      </c>
      <c r="L56" s="169">
        <v>1</v>
      </c>
      <c r="M56" s="169">
        <v>1</v>
      </c>
      <c r="N56" s="170">
        <v>1</v>
      </c>
      <c r="O56" s="170">
        <v>0.996081845885938</v>
      </c>
      <c r="P56" s="356">
        <v>0.9</v>
      </c>
      <c r="Q56" s="357">
        <v>0.979057591623037</v>
      </c>
      <c r="R56" s="169">
        <v>0.985421836228288</v>
      </c>
      <c r="S56" s="169">
        <v>0.962784148058741</v>
      </c>
      <c r="T56" s="169">
        <v>0.978536338382802</v>
      </c>
      <c r="U56" s="356">
        <v>0.9</v>
      </c>
      <c r="V56" s="169">
        <v>0.936089546849612</v>
      </c>
      <c r="W56" s="169">
        <v>0.921526054590571</v>
      </c>
      <c r="X56" s="169">
        <v>0.884530275598471</v>
      </c>
      <c r="Y56" s="169">
        <v>0.917675876130657</v>
      </c>
      <c r="Z56" s="356">
        <v>0.92</v>
      </c>
      <c r="AA56" s="356">
        <v>0.946310035142522</v>
      </c>
      <c r="AB56" s="356">
        <v>0.898061288305191</v>
      </c>
      <c r="AC56" s="356">
        <v>0.89883507050889</v>
      </c>
      <c r="AD56" s="356">
        <v>0.941556767287069</v>
      </c>
      <c r="AE56" s="356">
        <v>0.92</v>
      </c>
      <c r="AF56" s="169">
        <v>0.99859392575928</v>
      </c>
      <c r="AG56" s="169">
        <v>0.993827160493827</v>
      </c>
      <c r="AH56" s="169">
        <v>0.999266055045872</v>
      </c>
      <c r="AI56" s="169">
        <v>0.997813501155042</v>
      </c>
      <c r="AJ56" s="356">
        <v>0.92</v>
      </c>
      <c r="AK56" s="169">
        <v>0.959105371514131</v>
      </c>
      <c r="AL56" s="169">
        <v>0.94588430437487</v>
      </c>
      <c r="AM56" s="169">
        <v>0.919854280510018</v>
      </c>
      <c r="AN56" s="169">
        <v>0.960183144782406</v>
      </c>
      <c r="AO56" s="168">
        <v>0.99</v>
      </c>
      <c r="AP56" s="358">
        <v>1</v>
      </c>
      <c r="AQ56" s="358">
        <v>1</v>
      </c>
      <c r="AR56" s="358">
        <v>1</v>
      </c>
      <c r="AS56" s="359">
        <v>1</v>
      </c>
      <c r="AT56" s="360">
        <v>0.0872182100128262</v>
      </c>
      <c r="AU56" s="361">
        <v>0.0615384615384615</v>
      </c>
      <c r="AV56" s="362">
        <v>0.027027027027027</v>
      </c>
      <c r="AW56" s="362">
        <v>0</v>
      </c>
      <c r="AX56" s="362">
        <v>0.0569169960474308</v>
      </c>
      <c r="AY56" s="142"/>
      <c r="AZ56" s="140"/>
    </row>
    <row r="57" spans="1:52">
      <c r="A57" s="138"/>
      <c r="B57" s="142"/>
      <c r="C57" s="165" t="s">
        <v>25</v>
      </c>
      <c r="D57" s="166" t="s">
        <v>26</v>
      </c>
      <c r="E57" s="166" t="s">
        <v>27</v>
      </c>
      <c r="F57" s="167" t="s">
        <v>125</v>
      </c>
      <c r="G57" s="171" t="s">
        <v>126</v>
      </c>
      <c r="H57" s="171" t="s">
        <v>126</v>
      </c>
      <c r="I57" s="171" t="s">
        <v>126</v>
      </c>
      <c r="J57" s="171" t="s">
        <v>126</v>
      </c>
      <c r="K57" s="168">
        <v>0.9</v>
      </c>
      <c r="L57" s="169">
        <v>0.985294117647059</v>
      </c>
      <c r="M57" s="169">
        <v>0.981132075471698</v>
      </c>
      <c r="N57" s="170">
        <v>0.88135593220339</v>
      </c>
      <c r="O57" s="170">
        <v>0.961695607763024</v>
      </c>
      <c r="P57" s="356">
        <v>0.9</v>
      </c>
      <c r="Q57" s="357">
        <v>0.976324471181836</v>
      </c>
      <c r="R57" s="169">
        <v>0.97735477518871</v>
      </c>
      <c r="S57" s="169">
        <v>0.964338781575037</v>
      </c>
      <c r="T57" s="169">
        <v>0.973775250997944</v>
      </c>
      <c r="U57" s="356">
        <v>0.9</v>
      </c>
      <c r="V57" s="169">
        <v>0.933630894624491</v>
      </c>
      <c r="W57" s="169">
        <v>0.91499835904168</v>
      </c>
      <c r="X57" s="169">
        <v>0.907875185735513</v>
      </c>
      <c r="Y57" s="169">
        <v>0.922454739728237</v>
      </c>
      <c r="Z57" s="356">
        <v>0.92</v>
      </c>
      <c r="AA57" s="356">
        <v>0.940247252747253</v>
      </c>
      <c r="AB57" s="356">
        <v>0.941296928327645</v>
      </c>
      <c r="AC57" s="356">
        <v>0.94</v>
      </c>
      <c r="AD57" s="356">
        <v>0.953180974450527</v>
      </c>
      <c r="AE57" s="356">
        <v>0.92</v>
      </c>
      <c r="AF57" s="169">
        <v>0.988732847772725</v>
      </c>
      <c r="AG57" s="169">
        <v>0.959052787370498</v>
      </c>
      <c r="AH57" s="169">
        <v>0.973911936879613</v>
      </c>
      <c r="AI57" s="169">
        <v>0.973340695544376</v>
      </c>
      <c r="AJ57" s="356">
        <v>0.92</v>
      </c>
      <c r="AK57" s="169">
        <v>0.958843857995602</v>
      </c>
      <c r="AL57" s="169">
        <v>0.961700243524463</v>
      </c>
      <c r="AM57" s="169">
        <v>0.963183821623023</v>
      </c>
      <c r="AN57" s="169">
        <v>0.969951836676012</v>
      </c>
      <c r="AO57" s="168">
        <v>0.99</v>
      </c>
      <c r="AP57" s="358">
        <v>1</v>
      </c>
      <c r="AQ57" s="358">
        <v>1</v>
      </c>
      <c r="AR57" s="358">
        <v>1</v>
      </c>
      <c r="AS57" s="359">
        <v>1</v>
      </c>
      <c r="AT57" s="360">
        <v>0.0872182100128262</v>
      </c>
      <c r="AU57" s="361">
        <v>0.0227272727272727</v>
      </c>
      <c r="AV57" s="362">
        <v>0</v>
      </c>
      <c r="AW57" s="362">
        <v>0</v>
      </c>
      <c r="AX57" s="362">
        <v>0.0496551724137931</v>
      </c>
      <c r="AY57" s="142"/>
      <c r="AZ57" s="140"/>
    </row>
    <row r="58" spans="1:52">
      <c r="A58" s="138"/>
      <c r="B58" s="142"/>
      <c r="C58" s="165" t="s">
        <v>25</v>
      </c>
      <c r="D58" s="166" t="s">
        <v>26</v>
      </c>
      <c r="E58" s="166" t="s">
        <v>27</v>
      </c>
      <c r="F58" s="167" t="s">
        <v>127</v>
      </c>
      <c r="G58" s="171" t="s">
        <v>128</v>
      </c>
      <c r="H58" s="171" t="s">
        <v>128</v>
      </c>
      <c r="I58" s="171" t="s">
        <v>128</v>
      </c>
      <c r="J58" s="171" t="s">
        <v>128</v>
      </c>
      <c r="K58" s="168">
        <v>0.9</v>
      </c>
      <c r="L58" s="169">
        <v>0.966666666666667</v>
      </c>
      <c r="M58" s="169">
        <v>0.961538461538462</v>
      </c>
      <c r="N58" s="170">
        <v>0.962962962962963</v>
      </c>
      <c r="O58" s="170">
        <v>0.988465974625144</v>
      </c>
      <c r="P58" s="356">
        <v>0.9</v>
      </c>
      <c r="Q58" s="357">
        <v>1.01090188305253</v>
      </c>
      <c r="R58" s="169">
        <v>1.01516427969671</v>
      </c>
      <c r="S58" s="169">
        <v>0.976081424936387</v>
      </c>
      <c r="T58" s="169">
        <v>0.98780060909441</v>
      </c>
      <c r="U58" s="356">
        <v>0.9</v>
      </c>
      <c r="V58" s="169">
        <v>0.968780971258672</v>
      </c>
      <c r="W58" s="169">
        <v>0.984835720303286</v>
      </c>
      <c r="X58" s="169">
        <v>0.966921119592875</v>
      </c>
      <c r="Y58" s="169">
        <v>0.956348233976266</v>
      </c>
      <c r="Z58" s="356">
        <v>0.92</v>
      </c>
      <c r="AA58" s="356">
        <v>0.964141414141414</v>
      </c>
      <c r="AB58" s="356">
        <v>0.971473851030111</v>
      </c>
      <c r="AC58" s="356">
        <v>0.962452107279693</v>
      </c>
      <c r="AD58" s="356">
        <v>0.969127748098181</v>
      </c>
      <c r="AE58" s="356">
        <v>0.92</v>
      </c>
      <c r="AF58" s="169">
        <v>0.998415841584158</v>
      </c>
      <c r="AG58" s="169">
        <v>0.981496379726468</v>
      </c>
      <c r="AH58" s="169">
        <v>0.985283812193413</v>
      </c>
      <c r="AI58" s="169">
        <v>0.98704056720511</v>
      </c>
      <c r="AJ58" s="356">
        <v>0.92</v>
      </c>
      <c r="AK58" s="169">
        <v>0.971810089020771</v>
      </c>
      <c r="AL58" s="169">
        <v>0.982123510292524</v>
      </c>
      <c r="AM58" s="169">
        <v>0.968329847624739</v>
      </c>
      <c r="AN58" s="169">
        <v>0.976852875550284</v>
      </c>
      <c r="AO58" s="168">
        <v>0.99</v>
      </c>
      <c r="AP58" s="358">
        <v>1</v>
      </c>
      <c r="AQ58" s="358">
        <v>1</v>
      </c>
      <c r="AR58" s="358">
        <v>1</v>
      </c>
      <c r="AS58" s="359">
        <v>1</v>
      </c>
      <c r="AT58" s="360">
        <v>0.0872182100128262</v>
      </c>
      <c r="AU58" s="361">
        <v>0.04</v>
      </c>
      <c r="AV58" s="362">
        <v>0.133333333333333</v>
      </c>
      <c r="AW58" s="362">
        <v>0.0555555555555556</v>
      </c>
      <c r="AX58" s="362">
        <v>0.0555555555555556</v>
      </c>
      <c r="AY58" s="142"/>
      <c r="AZ58" s="140"/>
    </row>
    <row r="59" spans="1:52">
      <c r="A59" s="138"/>
      <c r="B59" s="142"/>
      <c r="C59" s="165" t="s">
        <v>25</v>
      </c>
      <c r="D59" s="166" t="s">
        <v>26</v>
      </c>
      <c r="E59" s="166" t="s">
        <v>27</v>
      </c>
      <c r="F59" s="167" t="s">
        <v>129</v>
      </c>
      <c r="G59" s="171" t="s">
        <v>130</v>
      </c>
      <c r="H59" s="171" t="s">
        <v>130</v>
      </c>
      <c r="I59" s="171" t="s">
        <v>130</v>
      </c>
      <c r="J59" s="171" t="s">
        <v>130</v>
      </c>
      <c r="K59" s="168">
        <v>0.9</v>
      </c>
      <c r="L59" s="169">
        <v>0.97029702970297</v>
      </c>
      <c r="M59" s="169">
        <v>1</v>
      </c>
      <c r="N59" s="170">
        <v>0.975609756097561</v>
      </c>
      <c r="O59" s="170">
        <v>0.954445260837619</v>
      </c>
      <c r="P59" s="356">
        <v>0.9</v>
      </c>
      <c r="Q59" s="357">
        <v>0.981858688733291</v>
      </c>
      <c r="R59" s="169">
        <v>1.01621017328116</v>
      </c>
      <c r="S59" s="169">
        <v>0.476396396396396</v>
      </c>
      <c r="T59" s="169">
        <v>0.970032881014895</v>
      </c>
      <c r="U59" s="356">
        <v>0.9</v>
      </c>
      <c r="V59" s="169">
        <v>0.78835136855506</v>
      </c>
      <c r="W59" s="169">
        <v>0.744270542202348</v>
      </c>
      <c r="X59" s="169">
        <v>0.618738738738739</v>
      </c>
      <c r="Y59" s="169">
        <v>0.766152185115206</v>
      </c>
      <c r="Z59" s="356">
        <v>0.92</v>
      </c>
      <c r="AA59" s="356">
        <v>0.930148327009314</v>
      </c>
      <c r="AB59" s="356">
        <v>0.909288430200978</v>
      </c>
      <c r="AC59" s="356">
        <v>0.856281143456596</v>
      </c>
      <c r="AD59" s="356">
        <v>0.923713346075038</v>
      </c>
      <c r="AE59" s="356">
        <v>0.92</v>
      </c>
      <c r="AF59" s="169">
        <v>0.998070243149363</v>
      </c>
      <c r="AG59" s="169">
        <v>0.992307692307692</v>
      </c>
      <c r="AH59" s="169">
        <v>0.998839009287926</v>
      </c>
      <c r="AI59" s="169">
        <v>0.982438395719308</v>
      </c>
      <c r="AJ59" s="356">
        <v>0.92</v>
      </c>
      <c r="AK59" s="169">
        <v>0.947385647655675</v>
      </c>
      <c r="AL59" s="169">
        <v>0.932334897149044</v>
      </c>
      <c r="AM59" s="169">
        <v>0.886995609450136</v>
      </c>
      <c r="AN59" s="169">
        <v>0.948934980158098</v>
      </c>
      <c r="AO59" s="168">
        <v>0.99</v>
      </c>
      <c r="AP59" s="358">
        <v>1</v>
      </c>
      <c r="AQ59" s="358">
        <v>1</v>
      </c>
      <c r="AR59" s="358">
        <v>1</v>
      </c>
      <c r="AS59" s="359">
        <v>1</v>
      </c>
      <c r="AT59" s="360">
        <v>0.0872182100128262</v>
      </c>
      <c r="AU59" s="361">
        <v>0.0158730158730159</v>
      </c>
      <c r="AV59" s="362">
        <v>0.0540540540540541</v>
      </c>
      <c r="AW59" s="362">
        <v>0.0612244897959184</v>
      </c>
      <c r="AX59" s="362">
        <v>0.0629020729092209</v>
      </c>
      <c r="AY59" s="142"/>
      <c r="AZ59" s="140"/>
    </row>
    <row r="60" spans="1:52">
      <c r="A60" s="138"/>
      <c r="B60" s="142"/>
      <c r="C60" s="165" t="s">
        <v>25</v>
      </c>
      <c r="D60" s="166" t="s">
        <v>26</v>
      </c>
      <c r="E60" s="166" t="s">
        <v>27</v>
      </c>
      <c r="F60" s="167" t="s">
        <v>131</v>
      </c>
      <c r="G60" s="171" t="s">
        <v>132</v>
      </c>
      <c r="H60" s="171" t="s">
        <v>132</v>
      </c>
      <c r="I60" s="171" t="s">
        <v>132</v>
      </c>
      <c r="J60" s="171" t="s">
        <v>132</v>
      </c>
      <c r="K60" s="168">
        <v>0.9</v>
      </c>
      <c r="L60" s="169">
        <v>0.767123287671233</v>
      </c>
      <c r="M60" s="169">
        <v>0.923076923076923</v>
      </c>
      <c r="N60" s="170">
        <v>0.901639344262295</v>
      </c>
      <c r="O60" s="170">
        <v>0.918024928092042</v>
      </c>
      <c r="P60" s="356">
        <v>0.9</v>
      </c>
      <c r="Q60" s="357">
        <v>0.974393530997305</v>
      </c>
      <c r="R60" s="169">
        <v>0.915085388994307</v>
      </c>
      <c r="S60" s="169">
        <v>0.967695877208638</v>
      </c>
      <c r="T60" s="169">
        <v>0.967713036838403</v>
      </c>
      <c r="U60" s="356">
        <v>0.9</v>
      </c>
      <c r="V60" s="169">
        <v>0.794249775381851</v>
      </c>
      <c r="W60" s="169">
        <v>0.833728652751423</v>
      </c>
      <c r="X60" s="169">
        <v>0.736034267356773</v>
      </c>
      <c r="Y60" s="169">
        <v>0.803332110797795</v>
      </c>
      <c r="Z60" s="356">
        <v>0.92</v>
      </c>
      <c r="AA60" s="356">
        <v>0.877967293828029</v>
      </c>
      <c r="AB60" s="356">
        <v>0.972299168975069</v>
      </c>
      <c r="AC60" s="356">
        <v>0.932188065099458</v>
      </c>
      <c r="AD60" s="356">
        <v>0.948189439885837</v>
      </c>
      <c r="AE60" s="356">
        <v>0.92</v>
      </c>
      <c r="AF60" s="169">
        <v>0.99350204260686</v>
      </c>
      <c r="AG60" s="169">
        <v>0.991862567811935</v>
      </c>
      <c r="AH60" s="169">
        <v>0.997273947324274</v>
      </c>
      <c r="AI60" s="169">
        <v>0.987736022311342</v>
      </c>
      <c r="AJ60" s="356">
        <v>0.92</v>
      </c>
      <c r="AK60" s="169">
        <v>0.905509908168197</v>
      </c>
      <c r="AL60" s="169">
        <v>0.974499089253188</v>
      </c>
      <c r="AM60" s="169">
        <v>0.949124177172822</v>
      </c>
      <c r="AN60" s="169">
        <v>0.963739657194504</v>
      </c>
      <c r="AO60" s="168">
        <v>0.99</v>
      </c>
      <c r="AP60" s="358">
        <v>1</v>
      </c>
      <c r="AQ60" s="358">
        <v>1</v>
      </c>
      <c r="AR60" s="358">
        <v>1</v>
      </c>
      <c r="AS60" s="359">
        <v>1</v>
      </c>
      <c r="AT60" s="360">
        <v>0.0872182100128262</v>
      </c>
      <c r="AU60" s="361">
        <v>0.0185185185185185</v>
      </c>
      <c r="AV60" s="362">
        <v>0.0227272727272727</v>
      </c>
      <c r="AW60" s="362">
        <v>0.0185185185185185</v>
      </c>
      <c r="AX60" s="362">
        <v>0.0588709677419355</v>
      </c>
      <c r="AY60" s="142"/>
      <c r="AZ60" s="140"/>
    </row>
    <row r="61" spans="1:52">
      <c r="A61" s="138"/>
      <c r="B61" s="142"/>
      <c r="C61" s="165" t="s">
        <v>25</v>
      </c>
      <c r="D61" s="166" t="s">
        <v>26</v>
      </c>
      <c r="E61" s="166" t="s">
        <v>27</v>
      </c>
      <c r="F61" s="167" t="s">
        <v>133</v>
      </c>
      <c r="G61" s="171" t="s">
        <v>134</v>
      </c>
      <c r="H61" s="171" t="s">
        <v>134</v>
      </c>
      <c r="I61" s="171" t="s">
        <v>134</v>
      </c>
      <c r="J61" s="171" t="s">
        <v>134</v>
      </c>
      <c r="K61" s="168">
        <v>0.9</v>
      </c>
      <c r="L61" s="169">
        <v>0.932584269662921</v>
      </c>
      <c r="M61" s="169">
        <v>0.898550724637681</v>
      </c>
      <c r="N61" s="170">
        <v>0.917808219178082</v>
      </c>
      <c r="O61" s="170">
        <v>0.927536231884058</v>
      </c>
      <c r="P61" s="356">
        <v>0.9</v>
      </c>
      <c r="Q61" s="357">
        <v>0.96078431372549</v>
      </c>
      <c r="R61" s="169">
        <v>0.918023255813953</v>
      </c>
      <c r="S61" s="169">
        <v>0.968745392894</v>
      </c>
      <c r="T61" s="169">
        <v>0.966974170703852</v>
      </c>
      <c r="U61" s="356">
        <v>0.9</v>
      </c>
      <c r="V61" s="169">
        <v>0.856251591545709</v>
      </c>
      <c r="W61" s="169">
        <v>0.898255813953488</v>
      </c>
      <c r="X61" s="169">
        <v>0.890019165560961</v>
      </c>
      <c r="Y61" s="169">
        <v>0.878733201570722</v>
      </c>
      <c r="Z61" s="356">
        <v>0.92</v>
      </c>
      <c r="AA61" s="356">
        <v>0.942175066312997</v>
      </c>
      <c r="AB61" s="356">
        <v>0.965377957299481</v>
      </c>
      <c r="AC61" s="356">
        <v>0.946153846153846</v>
      </c>
      <c r="AD61" s="356">
        <v>0.962098996997156</v>
      </c>
      <c r="AE61" s="356">
        <v>0.92</v>
      </c>
      <c r="AF61" s="169">
        <v>0.990654784007922</v>
      </c>
      <c r="AG61" s="169">
        <v>0.955119957617498</v>
      </c>
      <c r="AH61" s="169">
        <v>0.929818181818182</v>
      </c>
      <c r="AI61" s="169">
        <v>0.969382326983449</v>
      </c>
      <c r="AJ61" s="356">
        <v>0.92</v>
      </c>
      <c r="AK61" s="169">
        <v>0.952960259529603</v>
      </c>
      <c r="AL61" s="169">
        <v>0.971511207519884</v>
      </c>
      <c r="AM61" s="169">
        <v>0.964968152866242</v>
      </c>
      <c r="AN61" s="169">
        <v>0.97261698440208</v>
      </c>
      <c r="AO61" s="168">
        <v>0.99</v>
      </c>
      <c r="AP61" s="358">
        <v>1</v>
      </c>
      <c r="AQ61" s="358">
        <v>1</v>
      </c>
      <c r="AR61" s="358">
        <v>1</v>
      </c>
      <c r="AS61" s="359">
        <v>1</v>
      </c>
      <c r="AT61" s="360">
        <v>0.0872182100128262</v>
      </c>
      <c r="AU61" s="361">
        <v>0.0120481927710843</v>
      </c>
      <c r="AV61" s="362">
        <v>0.0338983050847458</v>
      </c>
      <c r="AW61" s="362">
        <v>0.0298507462686567</v>
      </c>
      <c r="AX61" s="362">
        <v>0.0586172344689379</v>
      </c>
      <c r="AY61" s="142"/>
      <c r="AZ61" s="140"/>
    </row>
    <row r="62" spans="1:52">
      <c r="A62" s="138"/>
      <c r="B62" s="142"/>
      <c r="C62" s="165" t="s">
        <v>25</v>
      </c>
      <c r="D62" s="166" t="s">
        <v>135</v>
      </c>
      <c r="E62" s="166" t="s">
        <v>27</v>
      </c>
      <c r="F62" s="167" t="s">
        <v>136</v>
      </c>
      <c r="G62" s="171" t="s">
        <v>137</v>
      </c>
      <c r="H62" s="171" t="s">
        <v>137</v>
      </c>
      <c r="I62" s="171" t="s">
        <v>137</v>
      </c>
      <c r="J62" s="171" t="s">
        <v>137</v>
      </c>
      <c r="K62" s="168">
        <v>0.9</v>
      </c>
      <c r="L62" s="169">
        <v>0.930232558139535</v>
      </c>
      <c r="M62" s="169">
        <v>0.928571428571429</v>
      </c>
      <c r="N62" s="170">
        <v>0.96969696969697</v>
      </c>
      <c r="O62" s="170">
        <v>0.92527287993283</v>
      </c>
      <c r="P62" s="356">
        <v>0.9</v>
      </c>
      <c r="Q62" s="357">
        <v>1.0132944228275</v>
      </c>
      <c r="R62" s="169">
        <v>1.0150462962963</v>
      </c>
      <c r="S62" s="169">
        <v>0.84437475499804</v>
      </c>
      <c r="T62" s="169">
        <v>1.01008869930259</v>
      </c>
      <c r="U62" s="356">
        <v>0.9</v>
      </c>
      <c r="V62" s="169">
        <v>0.799935149156939</v>
      </c>
      <c r="W62" s="169">
        <v>0.767361111111111</v>
      </c>
      <c r="X62" s="169">
        <v>0.497451979615837</v>
      </c>
      <c r="Y62" s="169">
        <v>0.765332791658203</v>
      </c>
      <c r="Z62" s="356">
        <v>0.92</v>
      </c>
      <c r="AA62" s="356">
        <v>0.939864595778574</v>
      </c>
      <c r="AB62" s="356">
        <v>0.946380697050938</v>
      </c>
      <c r="AC62" s="356">
        <v>0.771543086172345</v>
      </c>
      <c r="AD62" s="356">
        <v>0.8972438105921</v>
      </c>
      <c r="AE62" s="356">
        <v>0.92</v>
      </c>
      <c r="AF62" s="169">
        <v>0.995348837209302</v>
      </c>
      <c r="AG62" s="169">
        <v>0.989130434782609</v>
      </c>
      <c r="AH62" s="169">
        <v>0.983739837398374</v>
      </c>
      <c r="AI62" s="169">
        <v>0.982959268495428</v>
      </c>
      <c r="AJ62" s="356">
        <v>0.92</v>
      </c>
      <c r="AK62" s="169">
        <v>0.954871436067868</v>
      </c>
      <c r="AL62" s="169">
        <v>0.962308598351001</v>
      </c>
      <c r="AM62" s="169">
        <v>0.757265364459266</v>
      </c>
      <c r="AN62" s="169">
        <v>0.917516927205217</v>
      </c>
      <c r="AO62" s="168">
        <v>0.99</v>
      </c>
      <c r="AP62" s="358">
        <v>1</v>
      </c>
      <c r="AQ62" s="358">
        <v>1</v>
      </c>
      <c r="AR62" s="358">
        <v>1</v>
      </c>
      <c r="AS62" s="359">
        <v>1</v>
      </c>
      <c r="AT62" s="360">
        <v>0.0872182100128262</v>
      </c>
      <c r="AU62" s="361">
        <v>0</v>
      </c>
      <c r="AV62" s="362">
        <v>0.0645161290322581</v>
      </c>
      <c r="AW62" s="362">
        <v>0</v>
      </c>
      <c r="AX62" s="362">
        <v>0.0610328638497653</v>
      </c>
      <c r="AY62" s="142"/>
      <c r="AZ62" s="140"/>
    </row>
    <row r="63" spans="1:52">
      <c r="A63" s="138"/>
      <c r="B63" s="142"/>
      <c r="C63" s="165" t="s">
        <v>25</v>
      </c>
      <c r="D63" s="166" t="s">
        <v>26</v>
      </c>
      <c r="E63" s="166" t="s">
        <v>27</v>
      </c>
      <c r="F63" s="167" t="s">
        <v>138</v>
      </c>
      <c r="G63" s="171" t="s">
        <v>139</v>
      </c>
      <c r="H63" s="171" t="s">
        <v>139</v>
      </c>
      <c r="I63" s="171" t="s">
        <v>139</v>
      </c>
      <c r="J63" s="171" t="s">
        <v>139</v>
      </c>
      <c r="K63" s="168">
        <v>0.9</v>
      </c>
      <c r="L63" s="169">
        <v>1</v>
      </c>
      <c r="M63" s="169">
        <v>1</v>
      </c>
      <c r="N63" s="170">
        <v>0.975308641975309</v>
      </c>
      <c r="O63" s="170">
        <v>0.972254335260116</v>
      </c>
      <c r="P63" s="356">
        <v>0.9</v>
      </c>
      <c r="Q63" s="357">
        <v>0.978218175325835</v>
      </c>
      <c r="R63" s="169">
        <v>0.995782963171212</v>
      </c>
      <c r="S63" s="169">
        <v>0.996605694889685</v>
      </c>
      <c r="T63" s="169">
        <v>0.991978447550093</v>
      </c>
      <c r="U63" s="356">
        <v>0.9</v>
      </c>
      <c r="V63" s="169">
        <v>0.880735582931619</v>
      </c>
      <c r="W63" s="169">
        <v>0.831037391059882</v>
      </c>
      <c r="X63" s="169">
        <v>0.879879313596078</v>
      </c>
      <c r="Y63" s="169">
        <v>0.886304091597912</v>
      </c>
      <c r="Z63" s="356">
        <v>0.92</v>
      </c>
      <c r="AA63" s="356">
        <v>0.923308537017357</v>
      </c>
      <c r="AB63" s="356">
        <v>0.893604980192417</v>
      </c>
      <c r="AC63" s="356">
        <v>0.897922998986829</v>
      </c>
      <c r="AD63" s="356">
        <v>0.934059047857769</v>
      </c>
      <c r="AE63" s="356">
        <v>0.92</v>
      </c>
      <c r="AF63" s="169">
        <v>0.970464135021097</v>
      </c>
      <c r="AG63" s="169">
        <v>0.949242424242424</v>
      </c>
      <c r="AH63" s="169">
        <v>0.96078431372549</v>
      </c>
      <c r="AI63" s="169">
        <v>0.958698574885722</v>
      </c>
      <c r="AJ63" s="356">
        <v>0.92</v>
      </c>
      <c r="AK63" s="169">
        <v>0.948586118251928</v>
      </c>
      <c r="AL63" s="169">
        <v>0.935047869344847</v>
      </c>
      <c r="AM63" s="169">
        <v>0.935341105354059</v>
      </c>
      <c r="AN63" s="169">
        <v>0.957946292855936</v>
      </c>
      <c r="AO63" s="168">
        <v>0.99</v>
      </c>
      <c r="AP63" s="358">
        <v>1</v>
      </c>
      <c r="AQ63" s="358">
        <v>1</v>
      </c>
      <c r="AR63" s="358">
        <v>1</v>
      </c>
      <c r="AS63" s="359">
        <v>1</v>
      </c>
      <c r="AT63" s="360">
        <v>0.0872182100128262</v>
      </c>
      <c r="AU63" s="361">
        <v>0.0461538461538462</v>
      </c>
      <c r="AV63" s="362">
        <v>0.02</v>
      </c>
      <c r="AW63" s="362">
        <v>0.0476190476190476</v>
      </c>
      <c r="AX63" s="362">
        <v>0.0841523341523342</v>
      </c>
      <c r="AY63" s="142"/>
      <c r="AZ63" s="140"/>
    </row>
    <row r="64" spans="1:52">
      <c r="A64" s="138"/>
      <c r="B64" s="142"/>
      <c r="C64" s="165" t="s">
        <v>25</v>
      </c>
      <c r="D64" s="166" t="s">
        <v>26</v>
      </c>
      <c r="E64" s="166" t="s">
        <v>27</v>
      </c>
      <c r="F64" s="167" t="s">
        <v>140</v>
      </c>
      <c r="G64" s="171" t="s">
        <v>141</v>
      </c>
      <c r="H64" s="171" t="s">
        <v>141</v>
      </c>
      <c r="I64" s="171" t="s">
        <v>141</v>
      </c>
      <c r="J64" s="171" t="s">
        <v>141</v>
      </c>
      <c r="K64" s="168">
        <v>0.9</v>
      </c>
      <c r="L64" s="169">
        <v>0.982758620689655</v>
      </c>
      <c r="M64" s="169">
        <v>0.941747572815534</v>
      </c>
      <c r="N64" s="170">
        <v>0.95</v>
      </c>
      <c r="O64" s="170">
        <v>0.952264381884945</v>
      </c>
      <c r="P64" s="356">
        <v>0.9</v>
      </c>
      <c r="Q64" s="357">
        <v>0.979252318577302</v>
      </c>
      <c r="R64" s="169">
        <v>0.989299610894942</v>
      </c>
      <c r="S64" s="169">
        <v>0.973307078000219</v>
      </c>
      <c r="T64" s="169">
        <v>0.977156384990238</v>
      </c>
      <c r="U64" s="356">
        <v>0.9</v>
      </c>
      <c r="V64" s="169">
        <v>0.900850941772636</v>
      </c>
      <c r="W64" s="169">
        <v>0.911316472114137</v>
      </c>
      <c r="X64" s="169">
        <v>0.815446887649054</v>
      </c>
      <c r="Y64" s="169">
        <v>0.859521759849964</v>
      </c>
      <c r="Z64" s="356">
        <v>0.92</v>
      </c>
      <c r="AA64" s="356">
        <v>0.944668123777752</v>
      </c>
      <c r="AB64" s="356">
        <v>0.955485453908167</v>
      </c>
      <c r="AC64" s="356">
        <v>0.902990388038448</v>
      </c>
      <c r="AD64" s="356">
        <v>0.948020275162925</v>
      </c>
      <c r="AE64" s="356">
        <v>0.92</v>
      </c>
      <c r="AF64" s="169">
        <v>0.997731480709246</v>
      </c>
      <c r="AG64" s="169">
        <v>0.962433464314578</v>
      </c>
      <c r="AH64" s="169">
        <v>0.996370699790421</v>
      </c>
      <c r="AI64" s="169">
        <v>0.976373525709013</v>
      </c>
      <c r="AJ64" s="356">
        <v>0.92</v>
      </c>
      <c r="AK64" s="169">
        <v>0.964079036546583</v>
      </c>
      <c r="AL64" s="169">
        <v>0.965326243491747</v>
      </c>
      <c r="AM64" s="169">
        <v>0.932236663958841</v>
      </c>
      <c r="AN64" s="169">
        <v>0.964920181808104</v>
      </c>
      <c r="AO64" s="168">
        <v>0.99</v>
      </c>
      <c r="AP64" s="358">
        <v>1</v>
      </c>
      <c r="AQ64" s="358">
        <v>1</v>
      </c>
      <c r="AR64" s="358">
        <v>1</v>
      </c>
      <c r="AS64" s="359">
        <v>0.999797354022523</v>
      </c>
      <c r="AT64" s="360">
        <v>0.0872182100128262</v>
      </c>
      <c r="AU64" s="361">
        <v>0.0631578947368421</v>
      </c>
      <c r="AV64" s="362">
        <v>0.0454545454545455</v>
      </c>
      <c r="AW64" s="362">
        <v>0.0405405405405405</v>
      </c>
      <c r="AX64" s="362">
        <v>0.0622551153678711</v>
      </c>
      <c r="AY64" s="142"/>
      <c r="AZ64" s="140"/>
    </row>
    <row r="65" spans="1:52">
      <c r="A65" s="138"/>
      <c r="B65" s="142"/>
      <c r="C65" s="165" t="s">
        <v>25</v>
      </c>
      <c r="D65" s="166" t="s">
        <v>26</v>
      </c>
      <c r="E65" s="166" t="s">
        <v>27</v>
      </c>
      <c r="F65" s="167" t="s">
        <v>142</v>
      </c>
      <c r="G65" s="171" t="s">
        <v>143</v>
      </c>
      <c r="H65" s="171" t="s">
        <v>143</v>
      </c>
      <c r="I65" s="171" t="s">
        <v>143</v>
      </c>
      <c r="J65" s="171" t="s">
        <v>143</v>
      </c>
      <c r="K65" s="168">
        <v>0.9</v>
      </c>
      <c r="L65" s="169">
        <v>0.818181818181818</v>
      </c>
      <c r="M65" s="169">
        <v>0.875</v>
      </c>
      <c r="N65" s="170">
        <v>0.825396825396825</v>
      </c>
      <c r="O65" s="170">
        <v>0.863679245283019</v>
      </c>
      <c r="P65" s="356">
        <v>0.9</v>
      </c>
      <c r="Q65" s="357">
        <v>0.992722265932337</v>
      </c>
      <c r="R65" s="169">
        <v>0.992379632836855</v>
      </c>
      <c r="S65" s="169">
        <v>0.992058089403222</v>
      </c>
      <c r="T65" s="169">
        <v>0.976499913549651</v>
      </c>
      <c r="U65" s="356">
        <v>0.9</v>
      </c>
      <c r="V65" s="169">
        <v>0.85837922895358</v>
      </c>
      <c r="W65" s="169">
        <v>0.783512296501559</v>
      </c>
      <c r="X65" s="169">
        <v>0.539823008849557</v>
      </c>
      <c r="Y65" s="169">
        <v>0.773600945190479</v>
      </c>
      <c r="Z65" s="356">
        <v>0.92</v>
      </c>
      <c r="AA65" s="356">
        <v>0.930749828021096</v>
      </c>
      <c r="AB65" s="356">
        <v>0.941221964423821</v>
      </c>
      <c r="AC65" s="356">
        <v>0.642478462557985</v>
      </c>
      <c r="AD65" s="356">
        <v>0.902661492713584</v>
      </c>
      <c r="AE65" s="356">
        <v>0.92</v>
      </c>
      <c r="AF65" s="169">
        <v>0.99869234427009</v>
      </c>
      <c r="AG65" s="169">
        <v>0.995091164095372</v>
      </c>
      <c r="AH65" s="169">
        <v>0.999748932965102</v>
      </c>
      <c r="AI65" s="169">
        <v>0.990836940836941</v>
      </c>
      <c r="AJ65" s="356">
        <v>0.92</v>
      </c>
      <c r="AK65" s="169">
        <v>0.947929869032531</v>
      </c>
      <c r="AL65" s="169">
        <v>0.960545193687231</v>
      </c>
      <c r="AM65" s="169">
        <v>0.7111500134662</v>
      </c>
      <c r="AN65" s="169">
        <v>0.924739456427881</v>
      </c>
      <c r="AO65" s="168">
        <v>0.99</v>
      </c>
      <c r="AP65" s="358">
        <v>1</v>
      </c>
      <c r="AQ65" s="358">
        <v>1</v>
      </c>
      <c r="AR65" s="358">
        <v>1</v>
      </c>
      <c r="AS65" s="359">
        <v>1</v>
      </c>
      <c r="AT65" s="360">
        <v>0.0872182100128262</v>
      </c>
      <c r="AU65" s="361">
        <v>0.0303030303030303</v>
      </c>
      <c r="AV65" s="362">
        <v>0.0588235294117647</v>
      </c>
      <c r="AW65" s="362">
        <v>0</v>
      </c>
      <c r="AX65" s="362">
        <v>0.0640535372848948</v>
      </c>
      <c r="AY65" s="142"/>
      <c r="AZ65" s="140"/>
    </row>
    <row r="66" spans="1:52">
      <c r="A66" s="138"/>
      <c r="B66" s="142"/>
      <c r="C66" s="165" t="s">
        <v>25</v>
      </c>
      <c r="D66" s="166" t="s">
        <v>26</v>
      </c>
      <c r="E66" s="166" t="s">
        <v>27</v>
      </c>
      <c r="F66" s="167" t="s">
        <v>144</v>
      </c>
      <c r="G66" s="171" t="s">
        <v>145</v>
      </c>
      <c r="H66" s="171" t="s">
        <v>145</v>
      </c>
      <c r="I66" s="171" t="s">
        <v>145</v>
      </c>
      <c r="J66" s="171" t="s">
        <v>145</v>
      </c>
      <c r="K66" s="168">
        <v>0.9</v>
      </c>
      <c r="L66" s="169">
        <v>1</v>
      </c>
      <c r="M66" s="169">
        <v>0.82</v>
      </c>
      <c r="N66" s="170">
        <v>0.96078431372549</v>
      </c>
      <c r="O66" s="170">
        <v>0.949818621523579</v>
      </c>
      <c r="P66" s="356">
        <v>0.9</v>
      </c>
      <c r="Q66" s="357">
        <v>0.976631748589847</v>
      </c>
      <c r="R66" s="169">
        <v>0.984163367368202</v>
      </c>
      <c r="S66" s="169">
        <v>0.971945367294205</v>
      </c>
      <c r="T66" s="169">
        <v>0.970636909180896</v>
      </c>
      <c r="U66" s="356">
        <v>0.9</v>
      </c>
      <c r="V66" s="169">
        <v>0.909911361804996</v>
      </c>
      <c r="W66" s="169">
        <v>0.945405292769327</v>
      </c>
      <c r="X66" s="169">
        <v>0.866740494647471</v>
      </c>
      <c r="Y66" s="169">
        <v>0.911214736451373</v>
      </c>
      <c r="Z66" s="356">
        <v>0.92</v>
      </c>
      <c r="AA66" s="356">
        <v>0.930348258706468</v>
      </c>
      <c r="AB66" s="356">
        <v>0.97060174552136</v>
      </c>
      <c r="AC66" s="356">
        <v>0.9228515625</v>
      </c>
      <c r="AD66" s="356">
        <v>0.969519529742856</v>
      </c>
      <c r="AE66" s="356">
        <v>0.92</v>
      </c>
      <c r="AF66" s="169">
        <v>0.997401741466939</v>
      </c>
      <c r="AG66" s="169">
        <v>0.960693674811221</v>
      </c>
      <c r="AH66" s="169">
        <v>0.998594264599566</v>
      </c>
      <c r="AI66" s="169">
        <v>0.992522153591945</v>
      </c>
      <c r="AJ66" s="356">
        <v>0.92</v>
      </c>
      <c r="AK66" s="169">
        <v>0.94441431670282</v>
      </c>
      <c r="AL66" s="169">
        <v>0.977363896848138</v>
      </c>
      <c r="AM66" s="169">
        <v>0.929471329330037</v>
      </c>
      <c r="AN66" s="169">
        <v>0.976659205089194</v>
      </c>
      <c r="AO66" s="168">
        <v>0.99</v>
      </c>
      <c r="AP66" s="358">
        <v>1</v>
      </c>
      <c r="AQ66" s="358">
        <v>1</v>
      </c>
      <c r="AR66" s="358">
        <v>1</v>
      </c>
      <c r="AS66" s="359">
        <v>1</v>
      </c>
      <c r="AT66" s="360">
        <v>0.0872182100128262</v>
      </c>
      <c r="AU66" s="361">
        <v>0.0256410256410256</v>
      </c>
      <c r="AV66" s="362">
        <v>0</v>
      </c>
      <c r="AW66" s="362">
        <v>0.0285714285714286</v>
      </c>
      <c r="AX66" s="362">
        <v>0.0718562874251497</v>
      </c>
      <c r="AY66" s="142"/>
      <c r="AZ66" s="140"/>
    </row>
    <row r="67" spans="1:52">
      <c r="A67" s="138"/>
      <c r="B67" s="142"/>
      <c r="C67" s="165" t="s">
        <v>25</v>
      </c>
      <c r="D67" s="166" t="s">
        <v>26</v>
      </c>
      <c r="E67" s="166" t="s">
        <v>27</v>
      </c>
      <c r="F67" s="167" t="s">
        <v>146</v>
      </c>
      <c r="G67" s="171" t="s">
        <v>147</v>
      </c>
      <c r="H67" s="171" t="s">
        <v>147</v>
      </c>
      <c r="I67" s="171" t="s">
        <v>147</v>
      </c>
      <c r="J67" s="171" t="s">
        <v>147</v>
      </c>
      <c r="K67" s="168">
        <v>0.9</v>
      </c>
      <c r="L67" s="169" t="s">
        <v>40</v>
      </c>
      <c r="M67" s="169" t="s">
        <v>40</v>
      </c>
      <c r="N67" s="170" t="s">
        <v>40</v>
      </c>
      <c r="O67" s="170" t="s">
        <v>40</v>
      </c>
      <c r="P67" s="356">
        <v>0.9</v>
      </c>
      <c r="Q67" s="357" t="s">
        <v>40</v>
      </c>
      <c r="R67" s="169" t="s">
        <v>40</v>
      </c>
      <c r="S67" s="169" t="s">
        <v>40</v>
      </c>
      <c r="T67" s="169" t="s">
        <v>40</v>
      </c>
      <c r="U67" s="356">
        <v>0.9</v>
      </c>
      <c r="V67" s="169" t="s">
        <v>40</v>
      </c>
      <c r="W67" s="169" t="s">
        <v>40</v>
      </c>
      <c r="X67" s="169" t="s">
        <v>40</v>
      </c>
      <c r="Y67" s="169" t="s">
        <v>40</v>
      </c>
      <c r="Z67" s="356">
        <v>0.92</v>
      </c>
      <c r="AA67" s="356" t="s">
        <v>40</v>
      </c>
      <c r="AB67" s="356" t="s">
        <v>40</v>
      </c>
      <c r="AC67" s="356" t="s">
        <v>40</v>
      </c>
      <c r="AD67" s="356" t="s">
        <v>40</v>
      </c>
      <c r="AE67" s="356">
        <v>0.92</v>
      </c>
      <c r="AF67" s="169" t="s">
        <v>40</v>
      </c>
      <c r="AG67" s="169" t="s">
        <v>40</v>
      </c>
      <c r="AH67" s="169" t="s">
        <v>40</v>
      </c>
      <c r="AI67" s="169" t="s">
        <v>40</v>
      </c>
      <c r="AJ67" s="356">
        <v>0.92</v>
      </c>
      <c r="AK67" s="169" t="s">
        <v>40</v>
      </c>
      <c r="AL67" s="169" t="s">
        <v>40</v>
      </c>
      <c r="AM67" s="169" t="s">
        <v>40</v>
      </c>
      <c r="AN67" s="169" t="s">
        <v>40</v>
      </c>
      <c r="AO67" s="168">
        <v>0.99</v>
      </c>
      <c r="AP67" s="358" t="s">
        <v>40</v>
      </c>
      <c r="AQ67" s="358" t="s">
        <v>40</v>
      </c>
      <c r="AR67" s="358" t="s">
        <v>40</v>
      </c>
      <c r="AS67" s="359" t="s">
        <v>40</v>
      </c>
      <c r="AT67" s="360">
        <v>0.0872182100128262</v>
      </c>
      <c r="AU67" s="361" t="s">
        <v>40</v>
      </c>
      <c r="AV67" s="362" t="s">
        <v>40</v>
      </c>
      <c r="AW67" s="362" t="s">
        <v>40</v>
      </c>
      <c r="AX67" s="362" t="s">
        <v>40</v>
      </c>
      <c r="AY67" s="142"/>
      <c r="AZ67" s="140"/>
    </row>
    <row r="68" spans="1:52">
      <c r="A68" s="138"/>
      <c r="B68" s="142"/>
      <c r="C68" s="165" t="s">
        <v>25</v>
      </c>
      <c r="D68" s="166" t="s">
        <v>26</v>
      </c>
      <c r="E68" s="166" t="s">
        <v>27</v>
      </c>
      <c r="F68" s="167" t="s">
        <v>148</v>
      </c>
      <c r="G68" s="171" t="s">
        <v>149</v>
      </c>
      <c r="H68" s="171" t="s">
        <v>149</v>
      </c>
      <c r="I68" s="171" t="s">
        <v>149</v>
      </c>
      <c r="J68" s="171" t="s">
        <v>149</v>
      </c>
      <c r="K68" s="168">
        <v>0.9</v>
      </c>
      <c r="L68" s="169">
        <v>0.954022988505747</v>
      </c>
      <c r="M68" s="169">
        <v>0.987012987012987</v>
      </c>
      <c r="N68" s="170">
        <v>0.947368421052632</v>
      </c>
      <c r="O68" s="170">
        <v>0.950900163666121</v>
      </c>
      <c r="P68" s="356">
        <v>0.9</v>
      </c>
      <c r="Q68" s="357">
        <v>0.990678744912695</v>
      </c>
      <c r="R68" s="169">
        <v>0.976619581100828</v>
      </c>
      <c r="S68" s="169">
        <v>0.967989547607382</v>
      </c>
      <c r="T68" s="169">
        <v>0.985050470633332</v>
      </c>
      <c r="U68" s="356">
        <v>0.9</v>
      </c>
      <c r="V68" s="169">
        <v>0.852304056715242</v>
      </c>
      <c r="W68" s="169">
        <v>0.827812956648807</v>
      </c>
      <c r="X68" s="169">
        <v>0.723828188796342</v>
      </c>
      <c r="Y68" s="169">
        <v>0.813274628391328</v>
      </c>
      <c r="Z68" s="356">
        <v>0.92</v>
      </c>
      <c r="AA68" s="356">
        <v>0.931362353290744</v>
      </c>
      <c r="AB68" s="356">
        <v>0.930873180873181</v>
      </c>
      <c r="AC68" s="356">
        <v>0.871986894453545</v>
      </c>
      <c r="AD68" s="356">
        <v>0.932098812394915</v>
      </c>
      <c r="AE68" s="356">
        <v>0.92</v>
      </c>
      <c r="AF68" s="169">
        <v>0.994599702983664</v>
      </c>
      <c r="AG68" s="169">
        <v>0.956740442655936</v>
      </c>
      <c r="AH68" s="169">
        <v>0.993654822335025</v>
      </c>
      <c r="AI68" s="169">
        <v>0.991770950369997</v>
      </c>
      <c r="AJ68" s="356">
        <v>0.92</v>
      </c>
      <c r="AK68" s="169">
        <v>0.944625859792955</v>
      </c>
      <c r="AL68" s="169">
        <v>0.943527080581242</v>
      </c>
      <c r="AM68" s="169">
        <v>0.891277347855164</v>
      </c>
      <c r="AN68" s="169">
        <v>0.950315868286824</v>
      </c>
      <c r="AO68" s="168">
        <v>0.99</v>
      </c>
      <c r="AP68" s="358">
        <v>1</v>
      </c>
      <c r="AQ68" s="358">
        <v>1</v>
      </c>
      <c r="AR68" s="358">
        <v>1</v>
      </c>
      <c r="AS68" s="359">
        <v>1</v>
      </c>
      <c r="AT68" s="360">
        <v>0.0872182100128262</v>
      </c>
      <c r="AU68" s="361">
        <v>0.0434782608695652</v>
      </c>
      <c r="AV68" s="362">
        <v>0.0384615384615385</v>
      </c>
      <c r="AW68" s="362">
        <v>0.0161290322580645</v>
      </c>
      <c r="AX68" s="362">
        <v>0.0617283950617284</v>
      </c>
      <c r="AY68" s="142"/>
      <c r="AZ68" s="140"/>
    </row>
    <row r="69" spans="1:52">
      <c r="A69" s="138"/>
      <c r="B69" s="142"/>
      <c r="C69" s="165" t="s">
        <v>25</v>
      </c>
      <c r="D69" s="166" t="s">
        <v>26</v>
      </c>
      <c r="E69" s="166" t="s">
        <v>27</v>
      </c>
      <c r="F69" s="167" t="s">
        <v>150</v>
      </c>
      <c r="G69" s="171" t="s">
        <v>151</v>
      </c>
      <c r="H69" s="171" t="s">
        <v>151</v>
      </c>
      <c r="I69" s="171" t="s">
        <v>151</v>
      </c>
      <c r="J69" s="171" t="s">
        <v>151</v>
      </c>
      <c r="K69" s="168">
        <v>0.9</v>
      </c>
      <c r="L69" s="169">
        <v>0.959349593495935</v>
      </c>
      <c r="M69" s="169">
        <v>0.972222222222222</v>
      </c>
      <c r="N69" s="170">
        <v>0.969387755102041</v>
      </c>
      <c r="O69" s="170">
        <v>0.952569169960474</v>
      </c>
      <c r="P69" s="356">
        <v>0.9</v>
      </c>
      <c r="Q69" s="357">
        <v>0.98641975308642</v>
      </c>
      <c r="R69" s="169">
        <v>0.988516522146707</v>
      </c>
      <c r="S69" s="169">
        <v>0.985813262949522</v>
      </c>
      <c r="T69" s="169">
        <v>0.982212390379341</v>
      </c>
      <c r="U69" s="356">
        <v>0.9</v>
      </c>
      <c r="V69" s="169">
        <v>0.898765432098765</v>
      </c>
      <c r="W69" s="169">
        <v>0.868760253105226</v>
      </c>
      <c r="X69" s="169">
        <v>0.763444407786209</v>
      </c>
      <c r="Y69" s="169">
        <v>0.857089649101026</v>
      </c>
      <c r="Z69" s="356">
        <v>0.92</v>
      </c>
      <c r="AA69" s="356">
        <v>0.926992836457857</v>
      </c>
      <c r="AB69" s="356">
        <v>0.943560800410467</v>
      </c>
      <c r="AC69" s="356">
        <v>0.841332712022367</v>
      </c>
      <c r="AD69" s="356">
        <v>0.924933939171638</v>
      </c>
      <c r="AE69" s="356">
        <v>0.92</v>
      </c>
      <c r="AF69" s="169">
        <v>0.96827379465401</v>
      </c>
      <c r="AG69" s="169">
        <v>0.917236142748671</v>
      </c>
      <c r="AH69" s="169">
        <v>0.993132593766508</v>
      </c>
      <c r="AI69" s="169">
        <v>0.983161853945484</v>
      </c>
      <c r="AJ69" s="356">
        <v>0.92</v>
      </c>
      <c r="AK69" s="169">
        <v>0.947537719231064</v>
      </c>
      <c r="AL69" s="169">
        <v>0.958494208494209</v>
      </c>
      <c r="AM69" s="169">
        <v>0.878983967548773</v>
      </c>
      <c r="AN69" s="169">
        <v>0.948345917635288</v>
      </c>
      <c r="AO69" s="168">
        <v>0.99</v>
      </c>
      <c r="AP69" s="358">
        <v>1</v>
      </c>
      <c r="AQ69" s="358">
        <v>1</v>
      </c>
      <c r="AR69" s="358">
        <v>1</v>
      </c>
      <c r="AS69" s="359">
        <v>1</v>
      </c>
      <c r="AT69" s="360">
        <v>0.0872182100128262</v>
      </c>
      <c r="AU69" s="361">
        <v>0.0319148936170213</v>
      </c>
      <c r="AV69" s="362">
        <v>0.0487804878048781</v>
      </c>
      <c r="AW69" s="362">
        <v>0.025</v>
      </c>
      <c r="AX69" s="362">
        <v>0.0580931263858093</v>
      </c>
      <c r="AY69" s="142"/>
      <c r="AZ69" s="140"/>
    </row>
    <row r="70" spans="1:52">
      <c r="A70" s="138"/>
      <c r="B70" s="142"/>
      <c r="C70" s="165" t="s">
        <v>25</v>
      </c>
      <c r="D70" s="166" t="s">
        <v>26</v>
      </c>
      <c r="E70" s="166" t="s">
        <v>27</v>
      </c>
      <c r="F70" s="167" t="s">
        <v>152</v>
      </c>
      <c r="G70" s="171" t="s">
        <v>153</v>
      </c>
      <c r="H70" s="171" t="s">
        <v>153</v>
      </c>
      <c r="I70" s="171" t="s">
        <v>153</v>
      </c>
      <c r="J70" s="171" t="s">
        <v>153</v>
      </c>
      <c r="K70" s="168">
        <v>0.9</v>
      </c>
      <c r="L70" s="169">
        <v>0.974522292993631</v>
      </c>
      <c r="M70" s="169">
        <v>0.96078431372549</v>
      </c>
      <c r="N70" s="170">
        <v>0.954248366013072</v>
      </c>
      <c r="O70" s="170">
        <v>0.941531322505801</v>
      </c>
      <c r="P70" s="356">
        <v>0.9</v>
      </c>
      <c r="Q70" s="357">
        <v>0.977480417754569</v>
      </c>
      <c r="R70" s="169">
        <v>0.976561623864528</v>
      </c>
      <c r="S70" s="169">
        <v>0.975540750205348</v>
      </c>
      <c r="T70" s="169">
        <v>0.97428612864001</v>
      </c>
      <c r="U70" s="356">
        <v>0.9</v>
      </c>
      <c r="V70" s="169">
        <v>0.867575065274151</v>
      </c>
      <c r="W70" s="169">
        <v>0.86542559156667</v>
      </c>
      <c r="X70" s="169">
        <v>0.85762526238934</v>
      </c>
      <c r="Y70" s="169">
        <v>0.8365653853734</v>
      </c>
      <c r="Z70" s="356">
        <v>0.92</v>
      </c>
      <c r="AA70" s="356">
        <v>0.932073732718894</v>
      </c>
      <c r="AB70" s="356">
        <v>0.951838671411625</v>
      </c>
      <c r="AC70" s="356">
        <v>0.935112990617153</v>
      </c>
      <c r="AD70" s="356">
        <v>0.946194369479271</v>
      </c>
      <c r="AE70" s="356">
        <v>0.92</v>
      </c>
      <c r="AF70" s="169">
        <v>0.715009732270741</v>
      </c>
      <c r="AG70" s="169">
        <v>0.970158268246146</v>
      </c>
      <c r="AH70" s="169">
        <v>0.994331967296675</v>
      </c>
      <c r="AI70" s="169">
        <v>0.969480116449187</v>
      </c>
      <c r="AJ70" s="356">
        <v>0.92</v>
      </c>
      <c r="AK70" s="169">
        <v>0.951938051566015</v>
      </c>
      <c r="AL70" s="169">
        <v>0.962771221926151</v>
      </c>
      <c r="AM70" s="169">
        <v>0.953581259783019</v>
      </c>
      <c r="AN70" s="169">
        <v>0.961785350944778</v>
      </c>
      <c r="AO70" s="168">
        <v>0.99</v>
      </c>
      <c r="AP70" s="358">
        <v>1</v>
      </c>
      <c r="AQ70" s="358">
        <v>1</v>
      </c>
      <c r="AR70" s="358">
        <v>1</v>
      </c>
      <c r="AS70" s="359">
        <v>1</v>
      </c>
      <c r="AT70" s="360">
        <v>0.0872182100128262</v>
      </c>
      <c r="AU70" s="361">
        <v>0.0305343511450382</v>
      </c>
      <c r="AV70" s="362">
        <v>0.0526315789473684</v>
      </c>
      <c r="AW70" s="362">
        <v>0</v>
      </c>
      <c r="AX70" s="362">
        <v>0.0579977835241965</v>
      </c>
      <c r="AY70" s="142"/>
      <c r="AZ70" s="140"/>
    </row>
    <row r="71" spans="1:52">
      <c r="A71" s="138"/>
      <c r="B71" s="142"/>
      <c r="C71" s="165" t="s">
        <v>25</v>
      </c>
      <c r="D71" s="166" t="s">
        <v>26</v>
      </c>
      <c r="E71" s="166" t="s">
        <v>27</v>
      </c>
      <c r="F71" s="167" t="s">
        <v>154</v>
      </c>
      <c r="G71" s="171" t="s">
        <v>155</v>
      </c>
      <c r="H71" s="171" t="s">
        <v>155</v>
      </c>
      <c r="I71" s="171" t="s">
        <v>155</v>
      </c>
      <c r="J71" s="171" t="s">
        <v>155</v>
      </c>
      <c r="K71" s="168">
        <v>0.9</v>
      </c>
      <c r="L71" s="169">
        <v>0.954545454545455</v>
      </c>
      <c r="M71" s="169">
        <v>0.905660377358491</v>
      </c>
      <c r="N71" s="170">
        <v>0.895833333333333</v>
      </c>
      <c r="O71" s="170">
        <v>0.931965442764579</v>
      </c>
      <c r="P71" s="356">
        <v>0.9</v>
      </c>
      <c r="Q71" s="357">
        <v>0.956327123155093</v>
      </c>
      <c r="R71" s="169">
        <v>0.891945343401654</v>
      </c>
      <c r="S71" s="169">
        <v>0.928055077452668</v>
      </c>
      <c r="T71" s="169">
        <v>0.940239549054295</v>
      </c>
      <c r="U71" s="356">
        <v>0.9</v>
      </c>
      <c r="V71" s="169">
        <v>0.903459956448101</v>
      </c>
      <c r="W71" s="169">
        <v>0.878820568140956</v>
      </c>
      <c r="X71" s="169">
        <v>0.846815834767642</v>
      </c>
      <c r="Y71" s="169">
        <v>0.884968265139843</v>
      </c>
      <c r="Z71" s="356">
        <v>0.92</v>
      </c>
      <c r="AA71" s="356">
        <v>0.945638432364096</v>
      </c>
      <c r="AB71" s="356">
        <v>0.98510078878177</v>
      </c>
      <c r="AC71" s="356">
        <v>0.939138294667068</v>
      </c>
      <c r="AD71" s="356">
        <v>0.960599872104297</v>
      </c>
      <c r="AE71" s="356">
        <v>0.92</v>
      </c>
      <c r="AF71" s="169">
        <v>0.984680821229507</v>
      </c>
      <c r="AG71" s="169">
        <v>0.976012583562721</v>
      </c>
      <c r="AH71" s="169">
        <v>0.983295454545455</v>
      </c>
      <c r="AI71" s="169">
        <v>0.977584798936334</v>
      </c>
      <c r="AJ71" s="356">
        <v>0.92</v>
      </c>
      <c r="AK71" s="169">
        <v>0.962344608268286</v>
      </c>
      <c r="AL71" s="169">
        <v>0.977667808653724</v>
      </c>
      <c r="AM71" s="169">
        <v>0.962311557788945</v>
      </c>
      <c r="AN71" s="169">
        <v>0.973143192029693</v>
      </c>
      <c r="AO71" s="168">
        <v>0.99</v>
      </c>
      <c r="AP71" s="358">
        <v>1</v>
      </c>
      <c r="AQ71" s="358">
        <v>1</v>
      </c>
      <c r="AR71" s="358">
        <v>1</v>
      </c>
      <c r="AS71" s="359">
        <v>1</v>
      </c>
      <c r="AT71" s="360">
        <v>0.0872182100128262</v>
      </c>
      <c r="AU71" s="361">
        <v>0.0208333333333333</v>
      </c>
      <c r="AV71" s="362">
        <v>0.0714285714285714</v>
      </c>
      <c r="AW71" s="362">
        <v>0.183673469387755</v>
      </c>
      <c r="AX71" s="362">
        <v>0.0792682926829268</v>
      </c>
      <c r="AY71" s="142"/>
      <c r="AZ71" s="140"/>
    </row>
    <row r="72" spans="1:52">
      <c r="A72" s="138"/>
      <c r="B72" s="142"/>
      <c r="C72" s="165" t="s">
        <v>25</v>
      </c>
      <c r="D72" s="166" t="s">
        <v>26</v>
      </c>
      <c r="E72" s="166" t="s">
        <v>27</v>
      </c>
      <c r="F72" s="167" t="s">
        <v>156</v>
      </c>
      <c r="G72" s="171" t="s">
        <v>157</v>
      </c>
      <c r="H72" s="171" t="s">
        <v>157</v>
      </c>
      <c r="I72" s="171" t="s">
        <v>157</v>
      </c>
      <c r="J72" s="171" t="s">
        <v>157</v>
      </c>
      <c r="K72" s="168">
        <v>0.9</v>
      </c>
      <c r="L72" s="169">
        <v>0.935483870967742</v>
      </c>
      <c r="M72" s="169">
        <v>0.817073170731707</v>
      </c>
      <c r="N72" s="170">
        <v>0.860759493670886</v>
      </c>
      <c r="O72" s="170">
        <v>0.835642081617372</v>
      </c>
      <c r="P72" s="356">
        <v>0.9</v>
      </c>
      <c r="Q72" s="357">
        <v>0.973093401885176</v>
      </c>
      <c r="R72" s="169">
        <v>1.00458598726115</v>
      </c>
      <c r="S72" s="169">
        <v>1.00341685649203</v>
      </c>
      <c r="T72" s="169">
        <v>0.924611486823468</v>
      </c>
      <c r="U72" s="356">
        <v>0.9</v>
      </c>
      <c r="V72" s="169">
        <v>0.825364181662382</v>
      </c>
      <c r="W72" s="169">
        <v>0.847643312101911</v>
      </c>
      <c r="X72" s="169">
        <v>0.765186028853455</v>
      </c>
      <c r="Y72" s="169">
        <v>0.788450668635</v>
      </c>
      <c r="Z72" s="356">
        <v>0.92</v>
      </c>
      <c r="AA72" s="356">
        <v>0.884809465808248</v>
      </c>
      <c r="AB72" s="356">
        <v>0.902199344875994</v>
      </c>
      <c r="AC72" s="356">
        <v>0.866003062787136</v>
      </c>
      <c r="AD72" s="356">
        <v>0.884519874494539</v>
      </c>
      <c r="AE72" s="356">
        <v>0.92</v>
      </c>
      <c r="AF72" s="169">
        <v>0.996933635102577</v>
      </c>
      <c r="AG72" s="169">
        <v>0.988341424257483</v>
      </c>
      <c r="AH72" s="169">
        <v>0.997968382959812</v>
      </c>
      <c r="AI72" s="169">
        <v>0.961253733927876</v>
      </c>
      <c r="AJ72" s="356">
        <v>0.92</v>
      </c>
      <c r="AK72" s="169">
        <v>0.914947368421053</v>
      </c>
      <c r="AL72" s="169">
        <v>0.932392156862745</v>
      </c>
      <c r="AM72" s="169">
        <v>0.897798088907354</v>
      </c>
      <c r="AN72" s="169">
        <v>0.921408664988838</v>
      </c>
      <c r="AO72" s="168">
        <v>0.99</v>
      </c>
      <c r="AP72" s="358">
        <v>1</v>
      </c>
      <c r="AQ72" s="358">
        <v>1</v>
      </c>
      <c r="AR72" s="358">
        <v>1</v>
      </c>
      <c r="AS72" s="359">
        <v>1</v>
      </c>
      <c r="AT72" s="360">
        <v>0.0872182100128262</v>
      </c>
      <c r="AU72" s="361">
        <v>0.0526315789473684</v>
      </c>
      <c r="AV72" s="362">
        <v>0.024390243902439</v>
      </c>
      <c r="AW72" s="362">
        <v>0</v>
      </c>
      <c r="AX72" s="362">
        <v>0.0540340488527017</v>
      </c>
      <c r="AY72" s="142"/>
      <c r="AZ72" s="140"/>
    </row>
    <row r="73" spans="1:52">
      <c r="A73" s="138"/>
      <c r="B73" s="142"/>
      <c r="C73" s="165" t="s">
        <v>25</v>
      </c>
      <c r="D73" s="166" t="s">
        <v>26</v>
      </c>
      <c r="E73" s="166" t="s">
        <v>27</v>
      </c>
      <c r="F73" s="167" t="s">
        <v>158</v>
      </c>
      <c r="G73" s="171" t="s">
        <v>159</v>
      </c>
      <c r="H73" s="171" t="s">
        <v>159</v>
      </c>
      <c r="I73" s="171" t="s">
        <v>159</v>
      </c>
      <c r="J73" s="171" t="s">
        <v>159</v>
      </c>
      <c r="K73" s="168">
        <v>0.9</v>
      </c>
      <c r="L73" s="169">
        <v>0.929133858267717</v>
      </c>
      <c r="M73" s="169">
        <v>0.929133858267717</v>
      </c>
      <c r="N73" s="170">
        <v>0.906976744186046</v>
      </c>
      <c r="O73" s="170">
        <v>0.954879594423321</v>
      </c>
      <c r="P73" s="356">
        <v>0.9</v>
      </c>
      <c r="Q73" s="357">
        <v>0.934753990455817</v>
      </c>
      <c r="R73" s="169">
        <v>0.953151143335192</v>
      </c>
      <c r="S73" s="169">
        <v>0.892616242467848</v>
      </c>
      <c r="T73" s="169">
        <v>0.925347347462885</v>
      </c>
      <c r="U73" s="356">
        <v>0.9</v>
      </c>
      <c r="V73" s="169">
        <v>0.842438703307553</v>
      </c>
      <c r="W73" s="169">
        <v>0.870384829894032</v>
      </c>
      <c r="X73" s="169">
        <v>0.762208831729472</v>
      </c>
      <c r="Y73" s="169">
        <v>0.782938494611245</v>
      </c>
      <c r="Z73" s="356">
        <v>0.92</v>
      </c>
      <c r="AA73" s="356">
        <v>0.914655172413793</v>
      </c>
      <c r="AB73" s="356">
        <v>0.962234636871508</v>
      </c>
      <c r="AC73" s="356">
        <v>0.898181276088253</v>
      </c>
      <c r="AD73" s="356">
        <v>0.936447228818269</v>
      </c>
      <c r="AE73" s="356">
        <v>0.92</v>
      </c>
      <c r="AF73" s="169">
        <v>0.977654436128993</v>
      </c>
      <c r="AG73" s="169">
        <v>0.93182649594983</v>
      </c>
      <c r="AH73" s="169">
        <v>0.991325167424269</v>
      </c>
      <c r="AI73" s="169">
        <v>0.96399717767551</v>
      </c>
      <c r="AJ73" s="356">
        <v>0.92</v>
      </c>
      <c r="AK73" s="169">
        <v>0.93990639350053</v>
      </c>
      <c r="AL73" s="169">
        <v>0.968257508177223</v>
      </c>
      <c r="AM73" s="169">
        <v>0.923473678309133</v>
      </c>
      <c r="AN73" s="169">
        <v>0.95209822300537</v>
      </c>
      <c r="AO73" s="168">
        <v>0.99</v>
      </c>
      <c r="AP73" s="358">
        <v>1</v>
      </c>
      <c r="AQ73" s="358">
        <v>1</v>
      </c>
      <c r="AR73" s="358">
        <v>1</v>
      </c>
      <c r="AS73" s="359">
        <v>1</v>
      </c>
      <c r="AT73" s="360">
        <v>0.0872182100128262</v>
      </c>
      <c r="AU73" s="361">
        <v>0.0112359550561798</v>
      </c>
      <c r="AV73" s="362">
        <v>0</v>
      </c>
      <c r="AW73" s="362">
        <v>0.025</v>
      </c>
      <c r="AX73" s="362">
        <v>0.0544763513513514</v>
      </c>
      <c r="AY73" s="142"/>
      <c r="AZ73" s="140"/>
    </row>
    <row r="74" spans="1:52">
      <c r="A74" s="138"/>
      <c r="B74" s="142"/>
      <c r="C74" s="165" t="s">
        <v>25</v>
      </c>
      <c r="D74" s="166" t="s">
        <v>26</v>
      </c>
      <c r="E74" s="166" t="s">
        <v>27</v>
      </c>
      <c r="F74" s="167" t="s">
        <v>160</v>
      </c>
      <c r="G74" s="171" t="s">
        <v>161</v>
      </c>
      <c r="H74" s="171" t="s">
        <v>161</v>
      </c>
      <c r="I74" s="171" t="s">
        <v>161</v>
      </c>
      <c r="J74" s="171" t="s">
        <v>161</v>
      </c>
      <c r="K74" s="168">
        <v>0.9</v>
      </c>
      <c r="L74" s="169">
        <v>0.935185185185185</v>
      </c>
      <c r="M74" s="169">
        <v>0.926315789473684</v>
      </c>
      <c r="N74" s="170">
        <v>0.872340425531915</v>
      </c>
      <c r="O74" s="170">
        <v>0.887069259638349</v>
      </c>
      <c r="P74" s="356">
        <v>0.9</v>
      </c>
      <c r="Q74" s="357">
        <v>1.01196808510638</v>
      </c>
      <c r="R74" s="169">
        <v>0.983951300498063</v>
      </c>
      <c r="S74" s="169">
        <v>1.01624906970975</v>
      </c>
      <c r="T74" s="169">
        <v>1.0114952937211</v>
      </c>
      <c r="U74" s="356">
        <v>0.9</v>
      </c>
      <c r="V74" s="169">
        <v>0.905806737588652</v>
      </c>
      <c r="W74" s="169">
        <v>0.911455451023796</v>
      </c>
      <c r="X74" s="169">
        <v>0.887124782932275</v>
      </c>
      <c r="Y74" s="169">
        <v>0.835931722482983</v>
      </c>
      <c r="Z74" s="356">
        <v>0.92</v>
      </c>
      <c r="AA74" s="356">
        <v>0.926293843512387</v>
      </c>
      <c r="AB74" s="356">
        <v>0.954672635702294</v>
      </c>
      <c r="AC74" s="356">
        <v>0.894078398665555</v>
      </c>
      <c r="AD74" s="356">
        <v>0.887234846726654</v>
      </c>
      <c r="AE74" s="356">
        <v>0.92</v>
      </c>
      <c r="AF74" s="169">
        <v>0.999012713107307</v>
      </c>
      <c r="AG74" s="169">
        <v>0.984722934726847</v>
      </c>
      <c r="AH74" s="169">
        <v>0.998019375092631</v>
      </c>
      <c r="AI74" s="169">
        <v>0.991450946436789</v>
      </c>
      <c r="AJ74" s="356">
        <v>0.92</v>
      </c>
      <c r="AK74" s="169">
        <v>0.951658010387535</v>
      </c>
      <c r="AL74" s="169">
        <v>0.967654499457897</v>
      </c>
      <c r="AM74" s="169">
        <v>0.931421726435577</v>
      </c>
      <c r="AN74" s="169">
        <v>0.930292873564472</v>
      </c>
      <c r="AO74" s="168">
        <v>0.99</v>
      </c>
      <c r="AP74" s="358">
        <v>1</v>
      </c>
      <c r="AQ74" s="358">
        <v>1</v>
      </c>
      <c r="AR74" s="358">
        <v>1</v>
      </c>
      <c r="AS74" s="359">
        <v>1</v>
      </c>
      <c r="AT74" s="360">
        <v>0.0872182100128262</v>
      </c>
      <c r="AU74" s="361">
        <v>0.032258064516129</v>
      </c>
      <c r="AV74" s="362">
        <v>0</v>
      </c>
      <c r="AW74" s="362">
        <v>0</v>
      </c>
      <c r="AX74" s="362">
        <v>0.0540958268933539</v>
      </c>
      <c r="AY74" s="142"/>
      <c r="AZ74" s="140"/>
    </row>
    <row r="75" spans="1:52">
      <c r="A75" s="138"/>
      <c r="B75" s="142"/>
      <c r="C75" s="165" t="s">
        <v>25</v>
      </c>
      <c r="D75" s="166" t="s">
        <v>26</v>
      </c>
      <c r="E75" s="166" t="s">
        <v>27</v>
      </c>
      <c r="F75" s="167" t="s">
        <v>162</v>
      </c>
      <c r="G75" s="171" t="s">
        <v>163</v>
      </c>
      <c r="H75" s="171" t="s">
        <v>163</v>
      </c>
      <c r="I75" s="171" t="s">
        <v>163</v>
      </c>
      <c r="J75" s="171" t="s">
        <v>163</v>
      </c>
      <c r="K75" s="168">
        <v>0.9</v>
      </c>
      <c r="L75" s="169">
        <v>0.923913043478261</v>
      </c>
      <c r="M75" s="169">
        <v>0.932584269662921</v>
      </c>
      <c r="N75" s="170">
        <v>0.939759036144578</v>
      </c>
      <c r="O75" s="170">
        <v>0.946743295019157</v>
      </c>
      <c r="P75" s="356">
        <v>0.9</v>
      </c>
      <c r="Q75" s="357">
        <v>0.983748199958856</v>
      </c>
      <c r="R75" s="169">
        <v>0.941550501345072</v>
      </c>
      <c r="S75" s="169">
        <v>0.980645161290323</v>
      </c>
      <c r="T75" s="169">
        <v>0.975389095432635</v>
      </c>
      <c r="U75" s="356">
        <v>0.9</v>
      </c>
      <c r="V75" s="169">
        <v>0.899197695947336</v>
      </c>
      <c r="W75" s="169">
        <v>0.89190511127415</v>
      </c>
      <c r="X75" s="169">
        <v>0.870537634408602</v>
      </c>
      <c r="Y75" s="169">
        <v>0.887413239846765</v>
      </c>
      <c r="Z75" s="356">
        <v>0.92</v>
      </c>
      <c r="AA75" s="356">
        <v>0.923789020452099</v>
      </c>
      <c r="AB75" s="356">
        <v>0.932106598984772</v>
      </c>
      <c r="AC75" s="356">
        <v>0.900247066090179</v>
      </c>
      <c r="AD75" s="356">
        <v>0.949841401594877</v>
      </c>
      <c r="AE75" s="356">
        <v>0.92</v>
      </c>
      <c r="AF75" s="169">
        <v>0.742348572160328</v>
      </c>
      <c r="AG75" s="169">
        <v>0.998983119788489</v>
      </c>
      <c r="AH75" s="169">
        <v>0.998272884283247</v>
      </c>
      <c r="AI75" s="169">
        <v>0.981780110925787</v>
      </c>
      <c r="AJ75" s="356">
        <v>0.92</v>
      </c>
      <c r="AK75" s="169">
        <v>0.94435111297774</v>
      </c>
      <c r="AL75" s="169">
        <v>0.954697690816147</v>
      </c>
      <c r="AM75" s="169">
        <v>0.931370070778564</v>
      </c>
      <c r="AN75" s="169">
        <v>0.964848893863577</v>
      </c>
      <c r="AO75" s="168">
        <v>0.99</v>
      </c>
      <c r="AP75" s="358">
        <v>1</v>
      </c>
      <c r="AQ75" s="358">
        <v>1</v>
      </c>
      <c r="AR75" s="358">
        <v>1</v>
      </c>
      <c r="AS75" s="359">
        <v>1</v>
      </c>
      <c r="AT75" s="360">
        <v>0.0872182100128262</v>
      </c>
      <c r="AU75" s="361">
        <v>0.05</v>
      </c>
      <c r="AV75" s="362">
        <v>0</v>
      </c>
      <c r="AW75" s="362">
        <v>0.037037037037037</v>
      </c>
      <c r="AX75" s="362">
        <v>0.0539460539460539</v>
      </c>
      <c r="AY75" s="142"/>
      <c r="AZ75" s="140"/>
    </row>
    <row r="76" spans="1:52">
      <c r="A76" s="138"/>
      <c r="B76" s="142"/>
      <c r="C76" s="165" t="s">
        <v>25</v>
      </c>
      <c r="D76" s="166" t="s">
        <v>26</v>
      </c>
      <c r="E76" s="166" t="s">
        <v>27</v>
      </c>
      <c r="F76" s="167" t="s">
        <v>164</v>
      </c>
      <c r="G76" s="171" t="s">
        <v>165</v>
      </c>
      <c r="H76" s="171" t="s">
        <v>165</v>
      </c>
      <c r="I76" s="171" t="s">
        <v>165</v>
      </c>
      <c r="J76" s="171" t="s">
        <v>165</v>
      </c>
      <c r="K76" s="168">
        <v>0.9</v>
      </c>
      <c r="L76" s="169">
        <v>0.884210526315789</v>
      </c>
      <c r="M76" s="169">
        <v>0.882978723404255</v>
      </c>
      <c r="N76" s="170">
        <v>0.813186813186813</v>
      </c>
      <c r="O76" s="170">
        <v>0.885551330798479</v>
      </c>
      <c r="P76" s="356">
        <v>0.9</v>
      </c>
      <c r="Q76" s="357">
        <v>0.98679532757745</v>
      </c>
      <c r="R76" s="169">
        <v>0.775909906969153</v>
      </c>
      <c r="S76" s="169">
        <v>0.959468438538206</v>
      </c>
      <c r="T76" s="169">
        <v>0.900440162687582</v>
      </c>
      <c r="U76" s="356">
        <v>0.9</v>
      </c>
      <c r="V76" s="169">
        <v>0.805146436431353</v>
      </c>
      <c r="W76" s="169">
        <v>0.807899461400359</v>
      </c>
      <c r="X76" s="169">
        <v>0.746677740863787</v>
      </c>
      <c r="Y76" s="169">
        <v>0.765796769982631</v>
      </c>
      <c r="Z76" s="356">
        <v>0.92</v>
      </c>
      <c r="AA76" s="356">
        <v>0.918316831683168</v>
      </c>
      <c r="AB76" s="356">
        <v>0.927989712816117</v>
      </c>
      <c r="AC76" s="356">
        <v>0.912566975158305</v>
      </c>
      <c r="AD76" s="356">
        <v>0.934640822024395</v>
      </c>
      <c r="AE76" s="356">
        <v>0.92</v>
      </c>
      <c r="AF76" s="169">
        <v>0.997567287784679</v>
      </c>
      <c r="AG76" s="169">
        <v>0.983508554937126</v>
      </c>
      <c r="AH76" s="169">
        <v>0.999609527528309</v>
      </c>
      <c r="AI76" s="169">
        <v>0.982542336973915</v>
      </c>
      <c r="AJ76" s="356">
        <v>0.92</v>
      </c>
      <c r="AK76" s="169">
        <v>0.938406931830045</v>
      </c>
      <c r="AL76" s="169">
        <v>0.949338686820973</v>
      </c>
      <c r="AM76" s="169">
        <v>0.925984407381822</v>
      </c>
      <c r="AN76" s="169">
        <v>0.950696220517192</v>
      </c>
      <c r="AO76" s="168">
        <v>0.99</v>
      </c>
      <c r="AP76" s="358">
        <v>1</v>
      </c>
      <c r="AQ76" s="358">
        <v>1</v>
      </c>
      <c r="AR76" s="358">
        <v>1</v>
      </c>
      <c r="AS76" s="359">
        <v>1</v>
      </c>
      <c r="AT76" s="360">
        <v>0.0872182100128262</v>
      </c>
      <c r="AU76" s="361">
        <v>0.0869565217391304</v>
      </c>
      <c r="AV76" s="362">
        <v>0.0714285714285714</v>
      </c>
      <c r="AW76" s="362">
        <v>0.0256410256410256</v>
      </c>
      <c r="AX76" s="362">
        <v>0.0695187165775401</v>
      </c>
      <c r="AY76" s="142"/>
      <c r="AZ76" s="140"/>
    </row>
    <row r="77" spans="1:52">
      <c r="A77" s="138"/>
      <c r="B77" s="142"/>
      <c r="C77" s="165" t="s">
        <v>25</v>
      </c>
      <c r="D77" s="166" t="s">
        <v>26</v>
      </c>
      <c r="E77" s="166" t="s">
        <v>27</v>
      </c>
      <c r="F77" s="167" t="s">
        <v>166</v>
      </c>
      <c r="G77" s="171" t="s">
        <v>167</v>
      </c>
      <c r="H77" s="171" t="s">
        <v>167</v>
      </c>
      <c r="I77" s="171" t="s">
        <v>167</v>
      </c>
      <c r="J77" s="171" t="s">
        <v>167</v>
      </c>
      <c r="K77" s="168">
        <v>0.9</v>
      </c>
      <c r="L77" s="169">
        <v>1</v>
      </c>
      <c r="M77" s="169">
        <v>1</v>
      </c>
      <c r="N77" s="170">
        <v>1</v>
      </c>
      <c r="O77" s="170">
        <v>0.943866943866944</v>
      </c>
      <c r="P77" s="356">
        <v>0.9</v>
      </c>
      <c r="Q77" s="357">
        <v>0.869826937547028</v>
      </c>
      <c r="R77" s="169">
        <v>0.826944140197152</v>
      </c>
      <c r="S77" s="169">
        <v>0.87713588283157</v>
      </c>
      <c r="T77" s="169">
        <v>0.944879654859219</v>
      </c>
      <c r="U77" s="356">
        <v>0.9</v>
      </c>
      <c r="V77" s="169">
        <v>0.866064710308503</v>
      </c>
      <c r="W77" s="169">
        <v>0.859802847754655</v>
      </c>
      <c r="X77" s="169">
        <v>0.832384052074858</v>
      </c>
      <c r="Y77" s="169">
        <v>0.859758174386921</v>
      </c>
      <c r="Z77" s="356">
        <v>0.92</v>
      </c>
      <c r="AA77" s="356">
        <v>0.744530244530245</v>
      </c>
      <c r="AB77" s="356">
        <v>0.902004454342984</v>
      </c>
      <c r="AC77" s="356">
        <v>0.911308203991131</v>
      </c>
      <c r="AD77" s="356">
        <v>0.936062730905527</v>
      </c>
      <c r="AE77" s="356">
        <v>0.92</v>
      </c>
      <c r="AF77" s="169">
        <v>0.99669435497542</v>
      </c>
      <c r="AG77" s="169">
        <v>0.999789739276703</v>
      </c>
      <c r="AH77" s="169">
        <v>0.999684492822212</v>
      </c>
      <c r="AI77" s="169">
        <v>0.984038225874551</v>
      </c>
      <c r="AJ77" s="356">
        <v>0.92</v>
      </c>
      <c r="AK77" s="169">
        <v>0.837986901068597</v>
      </c>
      <c r="AL77" s="169">
        <v>0.907556859867938</v>
      </c>
      <c r="AM77" s="169">
        <v>0.936768149882904</v>
      </c>
      <c r="AN77" s="169">
        <v>0.957848766680146</v>
      </c>
      <c r="AO77" s="168">
        <v>0.99</v>
      </c>
      <c r="AP77" s="358">
        <v>1</v>
      </c>
      <c r="AQ77" s="358">
        <v>1</v>
      </c>
      <c r="AR77" s="358">
        <v>1</v>
      </c>
      <c r="AS77" s="359">
        <v>1</v>
      </c>
      <c r="AT77" s="360">
        <v>0.0872182100128262</v>
      </c>
      <c r="AU77" s="361">
        <v>0</v>
      </c>
      <c r="AV77" s="362">
        <v>0</v>
      </c>
      <c r="AW77" s="362">
        <v>0.0833333333333333</v>
      </c>
      <c r="AX77" s="362">
        <v>0.0441988950276243</v>
      </c>
      <c r="AY77" s="142"/>
      <c r="AZ77" s="140"/>
    </row>
    <row r="78" spans="1:52">
      <c r="A78" s="138"/>
      <c r="B78" s="142"/>
      <c r="C78" s="165" t="s">
        <v>25</v>
      </c>
      <c r="D78" s="166" t="s">
        <v>26</v>
      </c>
      <c r="E78" s="166" t="s">
        <v>27</v>
      </c>
      <c r="F78" s="167" t="s">
        <v>168</v>
      </c>
      <c r="G78" s="171" t="s">
        <v>169</v>
      </c>
      <c r="H78" s="171" t="s">
        <v>169</v>
      </c>
      <c r="I78" s="171" t="s">
        <v>169</v>
      </c>
      <c r="J78" s="171" t="s">
        <v>169</v>
      </c>
      <c r="K78" s="168">
        <v>0.9</v>
      </c>
      <c r="L78" s="169">
        <v>0.963855421686747</v>
      </c>
      <c r="M78" s="169">
        <v>0.971830985915493</v>
      </c>
      <c r="N78" s="170">
        <v>0.923076923076923</v>
      </c>
      <c r="O78" s="170">
        <v>0.945590171127688</v>
      </c>
      <c r="P78" s="356">
        <v>0.9</v>
      </c>
      <c r="Q78" s="357">
        <v>1.05013799448022</v>
      </c>
      <c r="R78" s="169">
        <v>1.08312698974178</v>
      </c>
      <c r="S78" s="169">
        <v>1.08476366517032</v>
      </c>
      <c r="T78" s="169">
        <v>1.07988081248951</v>
      </c>
      <c r="U78" s="356">
        <v>0.9</v>
      </c>
      <c r="V78" s="169">
        <v>0.958141674333027</v>
      </c>
      <c r="W78" s="169">
        <v>0.95790590732225</v>
      </c>
      <c r="X78" s="169">
        <v>0.953525217850541</v>
      </c>
      <c r="Y78" s="169">
        <v>0.952148732583515</v>
      </c>
      <c r="Z78" s="356">
        <v>0.92</v>
      </c>
      <c r="AA78" s="356">
        <v>0.935118658828652</v>
      </c>
      <c r="AB78" s="356">
        <v>0.944111776447106</v>
      </c>
      <c r="AC78" s="356">
        <v>0.934819317798041</v>
      </c>
      <c r="AD78" s="356">
        <v>0.951885690003187</v>
      </c>
      <c r="AE78" s="356">
        <v>0.92</v>
      </c>
      <c r="AF78" s="169">
        <v>0.999149659863946</v>
      </c>
      <c r="AG78" s="169">
        <v>0.998257080610022</v>
      </c>
      <c r="AH78" s="169">
        <v>0.997094430992736</v>
      </c>
      <c r="AI78" s="169">
        <v>0.955206983244585</v>
      </c>
      <c r="AJ78" s="356">
        <v>0.92</v>
      </c>
      <c r="AK78" s="169">
        <v>0.954471190502124</v>
      </c>
      <c r="AL78" s="169">
        <v>0.964590163934426</v>
      </c>
      <c r="AM78" s="169">
        <v>0.954545454545455</v>
      </c>
      <c r="AN78" s="169">
        <v>0.969157584420225</v>
      </c>
      <c r="AO78" s="168">
        <v>0.99</v>
      </c>
      <c r="AP78" s="358">
        <v>1</v>
      </c>
      <c r="AQ78" s="358">
        <v>1</v>
      </c>
      <c r="AR78" s="358">
        <v>1</v>
      </c>
      <c r="AS78" s="359">
        <v>1</v>
      </c>
      <c r="AT78" s="360">
        <v>0.0872182100128262</v>
      </c>
      <c r="AU78" s="361">
        <v>0.0303030303030303</v>
      </c>
      <c r="AV78" s="362">
        <v>0.0476190476190476</v>
      </c>
      <c r="AW78" s="362">
        <v>0.03125</v>
      </c>
      <c r="AX78" s="362">
        <v>0.0852601156069364</v>
      </c>
      <c r="AY78" s="142"/>
      <c r="AZ78" s="140"/>
    </row>
    <row r="79" spans="1:52">
      <c r="A79" s="138"/>
      <c r="B79" s="142"/>
      <c r="C79" s="165" t="s">
        <v>25</v>
      </c>
      <c r="D79" s="166" t="s">
        <v>26</v>
      </c>
      <c r="E79" s="166" t="s">
        <v>27</v>
      </c>
      <c r="F79" s="167" t="s">
        <v>170</v>
      </c>
      <c r="G79" s="363" t="s">
        <v>171</v>
      </c>
      <c r="H79" s="363" t="s">
        <v>171</v>
      </c>
      <c r="I79" s="363" t="s">
        <v>171</v>
      </c>
      <c r="J79" s="363" t="s">
        <v>171</v>
      </c>
      <c r="K79" s="168">
        <v>0.9</v>
      </c>
      <c r="L79" s="169">
        <v>0.917647058823529</v>
      </c>
      <c r="M79" s="169">
        <v>0.691358024691358</v>
      </c>
      <c r="N79" s="170">
        <v>0.891891891891892</v>
      </c>
      <c r="O79" s="170">
        <v>0.91923890063425</v>
      </c>
      <c r="P79" s="356">
        <v>0.9</v>
      </c>
      <c r="Q79" s="357">
        <v>0.922674060382009</v>
      </c>
      <c r="R79" s="169">
        <v>0.839468105608017</v>
      </c>
      <c r="S79" s="169">
        <v>0.909944367176634</v>
      </c>
      <c r="T79" s="169">
        <v>0.91357680026522</v>
      </c>
      <c r="U79" s="356">
        <v>0.9</v>
      </c>
      <c r="V79" s="169">
        <v>0.880622304374615</v>
      </c>
      <c r="W79" s="169">
        <v>0.866255540566583</v>
      </c>
      <c r="X79" s="169">
        <v>0.875347705146036</v>
      </c>
      <c r="Y79" s="169">
        <v>0.904753595877464</v>
      </c>
      <c r="Z79" s="356">
        <v>0.92</v>
      </c>
      <c r="AA79" s="356">
        <v>0.974947408682348</v>
      </c>
      <c r="AB79" s="356">
        <v>0.967469879518072</v>
      </c>
      <c r="AC79" s="356">
        <v>0.94016</v>
      </c>
      <c r="AD79" s="356">
        <v>0.977239368454459</v>
      </c>
      <c r="AE79" s="356">
        <v>0.92</v>
      </c>
      <c r="AF79" s="169">
        <v>0.996630229308786</v>
      </c>
      <c r="AG79" s="169">
        <v>0.99555737816964</v>
      </c>
      <c r="AH79" s="169">
        <v>0.951142797232124</v>
      </c>
      <c r="AI79" s="169">
        <v>0.984851562298042</v>
      </c>
      <c r="AJ79" s="356">
        <v>0.92</v>
      </c>
      <c r="AK79" s="169">
        <v>0.969322539412015</v>
      </c>
      <c r="AL79" s="169">
        <v>0.947583588845087</v>
      </c>
      <c r="AM79" s="169">
        <v>0.94300518134715</v>
      </c>
      <c r="AN79" s="169">
        <v>0.981854306577906</v>
      </c>
      <c r="AO79" s="168">
        <v>0.99</v>
      </c>
      <c r="AP79" s="358">
        <v>1</v>
      </c>
      <c r="AQ79" s="358">
        <v>1</v>
      </c>
      <c r="AR79" s="358">
        <v>1</v>
      </c>
      <c r="AS79" s="359">
        <v>1</v>
      </c>
      <c r="AT79" s="360">
        <v>0.0872182100128262</v>
      </c>
      <c r="AU79" s="361">
        <v>0</v>
      </c>
      <c r="AV79" s="362">
        <v>0.0588235294117647</v>
      </c>
      <c r="AW79" s="362">
        <v>0</v>
      </c>
      <c r="AX79" s="362">
        <v>0.0452147701582517</v>
      </c>
      <c r="AY79" s="142"/>
      <c r="AZ79" s="140"/>
    </row>
    <row r="80" spans="1:52">
      <c r="A80" s="138"/>
      <c r="B80" s="142"/>
      <c r="C80" s="165" t="s">
        <v>25</v>
      </c>
      <c r="D80" s="166" t="s">
        <v>26</v>
      </c>
      <c r="E80" s="166" t="s">
        <v>27</v>
      </c>
      <c r="F80" s="167" t="s">
        <v>172</v>
      </c>
      <c r="G80" s="363" t="s">
        <v>173</v>
      </c>
      <c r="H80" s="363" t="s">
        <v>173</v>
      </c>
      <c r="I80" s="363" t="s">
        <v>173</v>
      </c>
      <c r="J80" s="363" t="s">
        <v>173</v>
      </c>
      <c r="K80" s="168">
        <v>0.9</v>
      </c>
      <c r="L80" s="169">
        <v>0.953020134228188</v>
      </c>
      <c r="M80" s="169">
        <v>0.955223880597015</v>
      </c>
      <c r="N80" s="170">
        <v>0.967741935483871</v>
      </c>
      <c r="O80" s="170">
        <v>0.941443715295305</v>
      </c>
      <c r="P80" s="356">
        <v>0.9</v>
      </c>
      <c r="Q80" s="357">
        <v>1.00477590007348</v>
      </c>
      <c r="R80" s="169">
        <v>1.02503269194844</v>
      </c>
      <c r="S80" s="169">
        <v>1.03012211668928</v>
      </c>
      <c r="T80" s="169">
        <v>1.03094215711038</v>
      </c>
      <c r="U80" s="356">
        <v>0.9</v>
      </c>
      <c r="V80" s="169">
        <v>0.910849865295126</v>
      </c>
      <c r="W80" s="169">
        <v>0.919110779002429</v>
      </c>
      <c r="X80" s="169">
        <v>0.866892808683853</v>
      </c>
      <c r="Y80" s="169">
        <v>0.867102803738318</v>
      </c>
      <c r="Z80" s="356">
        <v>0.92</v>
      </c>
      <c r="AA80" s="356">
        <v>0.924069478908189</v>
      </c>
      <c r="AB80" s="356">
        <v>0.930960086299892</v>
      </c>
      <c r="AC80" s="356">
        <v>0.888932114374635</v>
      </c>
      <c r="AD80" s="356">
        <v>0.929172893249302</v>
      </c>
      <c r="AE80" s="356">
        <v>0.92</v>
      </c>
      <c r="AF80" s="169">
        <v>0.998282377189969</v>
      </c>
      <c r="AG80" s="169">
        <v>0.976143513007992</v>
      </c>
      <c r="AH80" s="169">
        <v>0.997760793530359</v>
      </c>
      <c r="AI80" s="169">
        <v>0.948404555862848</v>
      </c>
      <c r="AJ80" s="356">
        <v>0.92</v>
      </c>
      <c r="AK80" s="169">
        <v>0.944518635425519</v>
      </c>
      <c r="AL80" s="169">
        <v>0.948550380228137</v>
      </c>
      <c r="AM80" s="169">
        <v>0.918761941153993</v>
      </c>
      <c r="AN80" s="169">
        <v>0.950418998255779</v>
      </c>
      <c r="AO80" s="168">
        <v>0.99</v>
      </c>
      <c r="AP80" s="358">
        <v>1</v>
      </c>
      <c r="AQ80" s="358">
        <v>1</v>
      </c>
      <c r="AR80" s="358">
        <v>1</v>
      </c>
      <c r="AS80" s="359">
        <v>1</v>
      </c>
      <c r="AT80" s="360">
        <v>0.0872182100128262</v>
      </c>
      <c r="AU80" s="361">
        <v>0.0884955752212389</v>
      </c>
      <c r="AV80" s="362">
        <v>0.0111111111111111</v>
      </c>
      <c r="AW80" s="362">
        <v>0.0210526315789474</v>
      </c>
      <c r="AX80" s="362">
        <v>0.0517374517374517</v>
      </c>
      <c r="AY80" s="142"/>
      <c r="AZ80" s="140"/>
    </row>
    <row r="81" spans="1:52">
      <c r="A81" s="138"/>
      <c r="B81" s="142"/>
      <c r="C81" s="165" t="s">
        <v>25</v>
      </c>
      <c r="D81" s="166" t="s">
        <v>26</v>
      </c>
      <c r="E81" s="166" t="s">
        <v>27</v>
      </c>
      <c r="F81" s="167" t="s">
        <v>174</v>
      </c>
      <c r="G81" s="363" t="s">
        <v>175</v>
      </c>
      <c r="H81" s="363" t="s">
        <v>175</v>
      </c>
      <c r="I81" s="363" t="s">
        <v>175</v>
      </c>
      <c r="J81" s="363" t="s">
        <v>175</v>
      </c>
      <c r="K81" s="168">
        <v>0.9</v>
      </c>
      <c r="L81" s="169">
        <v>0.932584269662921</v>
      </c>
      <c r="M81" s="169">
        <v>0.893333333333333</v>
      </c>
      <c r="N81" s="170">
        <v>0.87012987012987</v>
      </c>
      <c r="O81" s="170">
        <v>0.941102756892231</v>
      </c>
      <c r="P81" s="356">
        <v>0.9</v>
      </c>
      <c r="Q81" s="357">
        <v>1.02615827976059</v>
      </c>
      <c r="R81" s="169">
        <v>1.03836930455635</v>
      </c>
      <c r="S81" s="169">
        <v>1.04878640776699</v>
      </c>
      <c r="T81" s="169">
        <v>1.02746957164952</v>
      </c>
      <c r="U81" s="356">
        <v>0.9</v>
      </c>
      <c r="V81" s="169">
        <v>0.935269341609399</v>
      </c>
      <c r="W81" s="169">
        <v>0.92497430626927</v>
      </c>
      <c r="X81" s="169">
        <v>0.910194174757282</v>
      </c>
      <c r="Y81" s="169">
        <v>0.920903099993275</v>
      </c>
      <c r="Z81" s="356">
        <v>0.92</v>
      </c>
      <c r="AA81" s="356">
        <v>0.951948051948052</v>
      </c>
      <c r="AB81" s="356">
        <v>0.946712802768166</v>
      </c>
      <c r="AC81" s="356">
        <v>0.927967428750392</v>
      </c>
      <c r="AD81" s="356">
        <v>0.965809050092438</v>
      </c>
      <c r="AE81" s="356">
        <v>0.92</v>
      </c>
      <c r="AF81" s="169">
        <v>0.989071038251366</v>
      </c>
      <c r="AG81" s="169">
        <v>0.986876640419947</v>
      </c>
      <c r="AH81" s="169">
        <v>0.993650793650794</v>
      </c>
      <c r="AI81" s="169">
        <v>0.933765790372141</v>
      </c>
      <c r="AJ81" s="356">
        <v>0.92</v>
      </c>
      <c r="AK81" s="169">
        <v>0.961883165964799</v>
      </c>
      <c r="AL81" s="169">
        <v>0.960775573880098</v>
      </c>
      <c r="AM81" s="169">
        <v>0.940950106157112</v>
      </c>
      <c r="AN81" s="169">
        <v>0.976234772771893</v>
      </c>
      <c r="AO81" s="168">
        <v>0.99</v>
      </c>
      <c r="AP81" s="358">
        <v>1</v>
      </c>
      <c r="AQ81" s="358">
        <v>1</v>
      </c>
      <c r="AR81" s="358">
        <v>1</v>
      </c>
      <c r="AS81" s="359">
        <v>1</v>
      </c>
      <c r="AT81" s="360">
        <v>0.0872182100128262</v>
      </c>
      <c r="AU81" s="361">
        <v>0.0727272727272727</v>
      </c>
      <c r="AV81" s="362">
        <v>0</v>
      </c>
      <c r="AW81" s="362">
        <v>0</v>
      </c>
      <c r="AX81" s="362">
        <v>0.0371287128712871</v>
      </c>
      <c r="AY81" s="142"/>
      <c r="AZ81" s="140"/>
    </row>
    <row r="82" spans="1:52">
      <c r="A82" s="138"/>
      <c r="B82" s="142"/>
      <c r="C82" s="165" t="s">
        <v>25</v>
      </c>
      <c r="D82" s="166" t="s">
        <v>26</v>
      </c>
      <c r="E82" s="166" t="s">
        <v>27</v>
      </c>
      <c r="F82" s="167" t="s">
        <v>176</v>
      </c>
      <c r="G82" s="363" t="s">
        <v>177</v>
      </c>
      <c r="H82" s="363" t="s">
        <v>177</v>
      </c>
      <c r="I82" s="363" t="s">
        <v>177</v>
      </c>
      <c r="J82" s="363" t="s">
        <v>177</v>
      </c>
      <c r="K82" s="168">
        <v>0.9</v>
      </c>
      <c r="L82" s="169">
        <v>0.938271604938272</v>
      </c>
      <c r="M82" s="169">
        <v>0.917808219178082</v>
      </c>
      <c r="N82" s="170">
        <v>0.863013698630137</v>
      </c>
      <c r="O82" s="170">
        <v>0.882617586912065</v>
      </c>
      <c r="P82" s="356">
        <v>0.9</v>
      </c>
      <c r="Q82" s="357">
        <v>1.01800614844093</v>
      </c>
      <c r="R82" s="169">
        <v>0.848139384813938</v>
      </c>
      <c r="S82" s="169">
        <v>0.693248363761626</v>
      </c>
      <c r="T82" s="169">
        <v>0.985810810810811</v>
      </c>
      <c r="U82" s="356">
        <v>0.9</v>
      </c>
      <c r="V82" s="169">
        <v>0.958864002342263</v>
      </c>
      <c r="W82" s="169">
        <v>0.881264788126479</v>
      </c>
      <c r="X82" s="169">
        <v>0.88821908370651</v>
      </c>
      <c r="Y82" s="169">
        <v>0.957227870071907</v>
      </c>
      <c r="Z82" s="356">
        <v>0.92</v>
      </c>
      <c r="AA82" s="356">
        <v>0.885803001552527</v>
      </c>
      <c r="AB82" s="356">
        <v>0.923438233912635</v>
      </c>
      <c r="AC82" s="356">
        <v>0.830803201766492</v>
      </c>
      <c r="AD82" s="356">
        <v>0.910141637212662</v>
      </c>
      <c r="AE82" s="356">
        <v>0.92</v>
      </c>
      <c r="AF82" s="169">
        <v>0.99426288725511</v>
      </c>
      <c r="AG82" s="169">
        <v>0.910672483507129</v>
      </c>
      <c r="AH82" s="169">
        <v>0.99601593625498</v>
      </c>
      <c r="AI82" s="169">
        <v>0.938532195389724</v>
      </c>
      <c r="AJ82" s="356">
        <v>0.92</v>
      </c>
      <c r="AK82" s="169">
        <v>0.910585969331062</v>
      </c>
      <c r="AL82" s="169">
        <v>0.922979797979798</v>
      </c>
      <c r="AM82" s="169">
        <v>0.847864077669903</v>
      </c>
      <c r="AN82" s="169">
        <v>0.935159472918308</v>
      </c>
      <c r="AO82" s="168">
        <v>0.99</v>
      </c>
      <c r="AP82" s="358">
        <v>1</v>
      </c>
      <c r="AQ82" s="358">
        <v>1</v>
      </c>
      <c r="AR82" s="358">
        <v>1</v>
      </c>
      <c r="AS82" s="359">
        <v>1</v>
      </c>
      <c r="AT82" s="360">
        <v>0.0872182100128262</v>
      </c>
      <c r="AU82" s="361">
        <v>0.0338983050847458</v>
      </c>
      <c r="AV82" s="362">
        <v>0</v>
      </c>
      <c r="AW82" s="362">
        <v>0.0227272727272727</v>
      </c>
      <c r="AX82" s="362">
        <v>0.0513931888544892</v>
      </c>
      <c r="AY82" s="142"/>
      <c r="AZ82" s="140"/>
    </row>
    <row r="83" spans="1:52">
      <c r="A83" s="138"/>
      <c r="B83" s="142"/>
      <c r="C83" s="165" t="s">
        <v>25</v>
      </c>
      <c r="D83" s="166" t="s">
        <v>26</v>
      </c>
      <c r="E83" s="166" t="s">
        <v>27</v>
      </c>
      <c r="F83" s="167" t="s">
        <v>178</v>
      </c>
      <c r="G83" s="363" t="s">
        <v>179</v>
      </c>
      <c r="H83" s="363" t="s">
        <v>179</v>
      </c>
      <c r="I83" s="363" t="s">
        <v>179</v>
      </c>
      <c r="J83" s="363" t="s">
        <v>179</v>
      </c>
      <c r="K83" s="168">
        <v>0.9</v>
      </c>
      <c r="L83" s="169">
        <v>0.916666666666667</v>
      </c>
      <c r="M83" s="169">
        <v>0.916666666666667</v>
      </c>
      <c r="N83" s="170">
        <v>0.9375</v>
      </c>
      <c r="O83" s="170">
        <v>0.929667519181586</v>
      </c>
      <c r="P83" s="356">
        <v>0.9</v>
      </c>
      <c r="Q83" s="357">
        <v>0.99792531120332</v>
      </c>
      <c r="R83" s="169">
        <v>1.07418788410887</v>
      </c>
      <c r="S83" s="169">
        <v>1.133484805453</v>
      </c>
      <c r="T83" s="169">
        <v>1.07287214777255</v>
      </c>
      <c r="U83" s="356">
        <v>0.9</v>
      </c>
      <c r="V83" s="169">
        <v>0.94974642692485</v>
      </c>
      <c r="W83" s="169">
        <v>0.958296751536435</v>
      </c>
      <c r="X83" s="169">
        <v>0.907412666856007</v>
      </c>
      <c r="Y83" s="169">
        <v>0.935557768924303</v>
      </c>
      <c r="Z83" s="356">
        <v>0.92</v>
      </c>
      <c r="AA83" s="356">
        <v>0.950560316413975</v>
      </c>
      <c r="AB83" s="356">
        <v>0.935652173913043</v>
      </c>
      <c r="AC83" s="356">
        <v>0.854922279792746</v>
      </c>
      <c r="AD83" s="356">
        <v>0.897396021699819</v>
      </c>
      <c r="AE83" s="356">
        <v>0.92</v>
      </c>
      <c r="AF83" s="169">
        <v>1</v>
      </c>
      <c r="AG83" s="169">
        <v>0.954198473282443</v>
      </c>
      <c r="AH83" s="169">
        <v>0.985507246376812</v>
      </c>
      <c r="AI83" s="169">
        <v>0.96882333221589</v>
      </c>
      <c r="AJ83" s="356">
        <v>0.92</v>
      </c>
      <c r="AK83" s="169">
        <v>0.957732634338139</v>
      </c>
      <c r="AL83" s="169">
        <v>0.963023829087921</v>
      </c>
      <c r="AM83" s="169">
        <v>0.893791088385683</v>
      </c>
      <c r="AN83" s="169">
        <v>0.933943621040395</v>
      </c>
      <c r="AO83" s="168">
        <v>0.99</v>
      </c>
      <c r="AP83" s="358">
        <v>1</v>
      </c>
      <c r="AQ83" s="358">
        <v>1</v>
      </c>
      <c r="AR83" s="358">
        <v>1</v>
      </c>
      <c r="AS83" s="359">
        <v>1</v>
      </c>
      <c r="AT83" s="360">
        <v>0.0872182100128262</v>
      </c>
      <c r="AU83" s="361">
        <v>0.0263157894736842</v>
      </c>
      <c r="AV83" s="362">
        <v>0.0333333333333333</v>
      </c>
      <c r="AW83" s="362">
        <v>0</v>
      </c>
      <c r="AX83" s="362">
        <v>0.0744186046511628</v>
      </c>
      <c r="AY83" s="142"/>
      <c r="AZ83" s="140"/>
    </row>
    <row r="84" spans="1:52">
      <c r="A84" s="138"/>
      <c r="B84" s="142"/>
      <c r="C84" s="165" t="s">
        <v>25</v>
      </c>
      <c r="D84" s="166" t="s">
        <v>26</v>
      </c>
      <c r="E84" s="166" t="s">
        <v>27</v>
      </c>
      <c r="F84" s="167" t="s">
        <v>180</v>
      </c>
      <c r="G84" s="363" t="s">
        <v>181</v>
      </c>
      <c r="H84" s="363" t="s">
        <v>181</v>
      </c>
      <c r="I84" s="363" t="s">
        <v>181</v>
      </c>
      <c r="J84" s="363" t="s">
        <v>181</v>
      </c>
      <c r="K84" s="168">
        <v>0.9</v>
      </c>
      <c r="L84" s="169">
        <v>1</v>
      </c>
      <c r="M84" s="169">
        <v>0.96</v>
      </c>
      <c r="N84" s="170">
        <v>0.981818181818182</v>
      </c>
      <c r="O84" s="170">
        <v>0.97335701598579</v>
      </c>
      <c r="P84" s="356">
        <v>0.9</v>
      </c>
      <c r="Q84" s="357">
        <v>0.978963684676705</v>
      </c>
      <c r="R84" s="169">
        <v>0.968916518650089</v>
      </c>
      <c r="S84" s="169">
        <v>0.960313447927199</v>
      </c>
      <c r="T84" s="169">
        <v>0.839628967367009</v>
      </c>
      <c r="U84" s="356">
        <v>0.9</v>
      </c>
      <c r="V84" s="169">
        <v>0.872232063773251</v>
      </c>
      <c r="W84" s="169">
        <v>0.874777975133215</v>
      </c>
      <c r="X84" s="169">
        <v>0.80005055611729</v>
      </c>
      <c r="Y84" s="169">
        <v>0.803789415769747</v>
      </c>
      <c r="Z84" s="356">
        <v>0.92</v>
      </c>
      <c r="AA84" s="356">
        <v>0.923913043478261</v>
      </c>
      <c r="AB84" s="356">
        <v>0.958408679927667</v>
      </c>
      <c r="AC84" s="356">
        <v>0.892561983471074</v>
      </c>
      <c r="AD84" s="356">
        <v>0.926780934733375</v>
      </c>
      <c r="AE84" s="356">
        <v>0.92</v>
      </c>
      <c r="AF84" s="169">
        <v>0.964788732394366</v>
      </c>
      <c r="AG84" s="169">
        <v>0.967213114754098</v>
      </c>
      <c r="AH84" s="169">
        <v>0.941176470588235</v>
      </c>
      <c r="AI84" s="169">
        <v>0.966613672496025</v>
      </c>
      <c r="AJ84" s="356">
        <v>0.92</v>
      </c>
      <c r="AK84" s="169">
        <v>0.934338123612572</v>
      </c>
      <c r="AL84" s="169">
        <v>0.972337894110648</v>
      </c>
      <c r="AM84" s="169">
        <v>0.929230769230769</v>
      </c>
      <c r="AN84" s="169">
        <v>0.952075065754595</v>
      </c>
      <c r="AO84" s="168">
        <v>0.99</v>
      </c>
      <c r="AP84" s="358">
        <v>1</v>
      </c>
      <c r="AQ84" s="358">
        <v>1</v>
      </c>
      <c r="AR84" s="358">
        <v>1</v>
      </c>
      <c r="AS84" s="359">
        <v>1</v>
      </c>
      <c r="AT84" s="360">
        <v>0.0872182100128262</v>
      </c>
      <c r="AU84" s="361">
        <v>0.0227272727272727</v>
      </c>
      <c r="AV84" s="362">
        <v>0.0833333333333333</v>
      </c>
      <c r="AW84" s="362">
        <v>0</v>
      </c>
      <c r="AX84" s="362">
        <v>0.0556621880998081</v>
      </c>
      <c r="AY84" s="142"/>
      <c r="AZ84" s="140"/>
    </row>
    <row r="85" spans="1:52">
      <c r="A85" s="138"/>
      <c r="B85" s="142"/>
      <c r="C85" s="165" t="s">
        <v>25</v>
      </c>
      <c r="D85" s="166" t="s">
        <v>26</v>
      </c>
      <c r="E85" s="166" t="s">
        <v>27</v>
      </c>
      <c r="F85" s="167" t="s">
        <v>182</v>
      </c>
      <c r="G85" s="363" t="s">
        <v>183</v>
      </c>
      <c r="H85" s="363" t="s">
        <v>183</v>
      </c>
      <c r="I85" s="363" t="s">
        <v>183</v>
      </c>
      <c r="J85" s="363" t="s">
        <v>183</v>
      </c>
      <c r="K85" s="168">
        <v>0.9</v>
      </c>
      <c r="L85" s="169">
        <v>0.956989247311828</v>
      </c>
      <c r="M85" s="169">
        <v>0.853333333333333</v>
      </c>
      <c r="N85" s="170">
        <v>0.89041095890411</v>
      </c>
      <c r="O85" s="170">
        <v>0.943972179289026</v>
      </c>
      <c r="P85" s="356">
        <v>0.9</v>
      </c>
      <c r="Q85" s="357">
        <v>0.996677740863787</v>
      </c>
      <c r="R85" s="169">
        <v>0.997733894464228</v>
      </c>
      <c r="S85" s="169">
        <v>0.997774180493727</v>
      </c>
      <c r="T85" s="169">
        <v>0.974446797322456</v>
      </c>
      <c r="U85" s="356">
        <v>0.9</v>
      </c>
      <c r="V85" s="169">
        <v>0.925064599483204</v>
      </c>
      <c r="W85" s="169">
        <v>0.92101003561023</v>
      </c>
      <c r="X85" s="169">
        <v>0.884864427357345</v>
      </c>
      <c r="Y85" s="169">
        <v>0.918316444722368</v>
      </c>
      <c r="Z85" s="356">
        <v>0.92</v>
      </c>
      <c r="AA85" s="356">
        <v>0.938160211267606</v>
      </c>
      <c r="AB85" s="356">
        <v>0.911966987620358</v>
      </c>
      <c r="AC85" s="356">
        <v>0.920550516108852</v>
      </c>
      <c r="AD85" s="356">
        <v>0.94516660563896</v>
      </c>
      <c r="AE85" s="356">
        <v>0.92</v>
      </c>
      <c r="AF85" s="169">
        <v>0.999025341130604</v>
      </c>
      <c r="AG85" s="169">
        <v>0.99718785151856</v>
      </c>
      <c r="AH85" s="169">
        <v>0.987603305785124</v>
      </c>
      <c r="AI85" s="169">
        <v>0.983607977306685</v>
      </c>
      <c r="AJ85" s="356">
        <v>0.92</v>
      </c>
      <c r="AK85" s="169">
        <v>0.95416791754228</v>
      </c>
      <c r="AL85" s="169">
        <v>0.951627088830255</v>
      </c>
      <c r="AM85" s="169">
        <v>0.949073505951651</v>
      </c>
      <c r="AN85" s="169">
        <v>0.965345293129248</v>
      </c>
      <c r="AO85" s="168">
        <v>0.99</v>
      </c>
      <c r="AP85" s="358">
        <v>1</v>
      </c>
      <c r="AQ85" s="358">
        <v>1</v>
      </c>
      <c r="AR85" s="358">
        <v>1</v>
      </c>
      <c r="AS85" s="359">
        <v>1</v>
      </c>
      <c r="AT85" s="360">
        <v>0.0872182100128262</v>
      </c>
      <c r="AU85" s="361">
        <v>0.0136986301369863</v>
      </c>
      <c r="AV85" s="362">
        <v>0.0545454545454545</v>
      </c>
      <c r="AW85" s="362">
        <v>0.0142857142857143</v>
      </c>
      <c r="AX85" s="362">
        <v>0.0587167070217918</v>
      </c>
      <c r="AY85" s="142"/>
      <c r="AZ85" s="140"/>
    </row>
    <row r="86" spans="1:52">
      <c r="A86" s="138"/>
      <c r="B86" s="142"/>
      <c r="C86" s="165" t="s">
        <v>25</v>
      </c>
      <c r="D86" s="166" t="s">
        <v>26</v>
      </c>
      <c r="E86" s="166" t="s">
        <v>27</v>
      </c>
      <c r="F86" s="167" t="s">
        <v>184</v>
      </c>
      <c r="G86" s="363" t="s">
        <v>185</v>
      </c>
      <c r="H86" s="363" t="s">
        <v>185</v>
      </c>
      <c r="I86" s="363" t="s">
        <v>185</v>
      </c>
      <c r="J86" s="363" t="s">
        <v>185</v>
      </c>
      <c r="K86" s="168">
        <v>0.9</v>
      </c>
      <c r="L86" s="169">
        <v>0.941860465116279</v>
      </c>
      <c r="M86" s="169">
        <v>0.876712328767123</v>
      </c>
      <c r="N86" s="170">
        <v>0.936708860759494</v>
      </c>
      <c r="O86" s="170">
        <v>0.938435940099834</v>
      </c>
      <c r="P86" s="356">
        <v>0.9</v>
      </c>
      <c r="Q86" s="357">
        <v>1.04172099087353</v>
      </c>
      <c r="R86" s="169">
        <v>1.1131648434553</v>
      </c>
      <c r="S86" s="169">
        <v>1.08827683615819</v>
      </c>
      <c r="T86" s="169">
        <v>1.06051922434748</v>
      </c>
      <c r="U86" s="356">
        <v>0.9</v>
      </c>
      <c r="V86" s="169">
        <v>0.844850065189048</v>
      </c>
      <c r="W86" s="169">
        <v>0.846095812900792</v>
      </c>
      <c r="X86" s="169">
        <v>0.858992467043315</v>
      </c>
      <c r="Y86" s="169">
        <v>0.845327679798709</v>
      </c>
      <c r="Z86" s="356">
        <v>0.92</v>
      </c>
      <c r="AA86" s="356">
        <v>0.934927817280758</v>
      </c>
      <c r="AB86" s="356">
        <v>0.925240562546262</v>
      </c>
      <c r="AC86" s="356">
        <v>0.925607131878266</v>
      </c>
      <c r="AD86" s="356">
        <v>0.93441314602028</v>
      </c>
      <c r="AE86" s="356">
        <v>0.92</v>
      </c>
      <c r="AF86" s="169">
        <v>0.995661605206074</v>
      </c>
      <c r="AG86" s="169">
        <v>0.863636363636364</v>
      </c>
      <c r="AH86" s="169">
        <v>0.976923076923077</v>
      </c>
      <c r="AI86" s="169">
        <v>0.96804142117479</v>
      </c>
      <c r="AJ86" s="356">
        <v>0.92</v>
      </c>
      <c r="AK86" s="169">
        <v>0.939489442168295</v>
      </c>
      <c r="AL86" s="169">
        <v>0.945747126436782</v>
      </c>
      <c r="AM86" s="169">
        <v>0.940798589242978</v>
      </c>
      <c r="AN86" s="169">
        <v>0.953114455392091</v>
      </c>
      <c r="AO86" s="168">
        <v>0.99</v>
      </c>
      <c r="AP86" s="358">
        <v>1</v>
      </c>
      <c r="AQ86" s="358">
        <v>1</v>
      </c>
      <c r="AR86" s="358">
        <v>1</v>
      </c>
      <c r="AS86" s="359">
        <v>1</v>
      </c>
      <c r="AT86" s="360">
        <v>0.0872182100128262</v>
      </c>
      <c r="AU86" s="361">
        <v>0.0178571428571429</v>
      </c>
      <c r="AV86" s="362">
        <v>0.133333333333333</v>
      </c>
      <c r="AW86" s="362">
        <v>0.105263157894737</v>
      </c>
      <c r="AX86" s="362">
        <v>0.0613553113553114</v>
      </c>
      <c r="AY86" s="142"/>
      <c r="AZ86" s="140"/>
    </row>
    <row r="87" spans="1:52">
      <c r="A87" s="138"/>
      <c r="B87" s="142"/>
      <c r="C87" s="172" t="s">
        <v>186</v>
      </c>
      <c r="D87" s="166" t="s">
        <v>26</v>
      </c>
      <c r="E87" s="166" t="s">
        <v>187</v>
      </c>
      <c r="F87" s="167" t="s">
        <v>188</v>
      </c>
      <c r="G87" s="173" t="s">
        <v>189</v>
      </c>
      <c r="H87" s="173" t="s">
        <v>189</v>
      </c>
      <c r="I87" s="173" t="s">
        <v>189</v>
      </c>
      <c r="J87" s="173" t="s">
        <v>189</v>
      </c>
      <c r="K87" s="168">
        <v>0.9</v>
      </c>
      <c r="L87" s="169">
        <v>0.970588235294118</v>
      </c>
      <c r="M87" s="169">
        <v>0.926470588235294</v>
      </c>
      <c r="N87" s="170">
        <v>0.920634920634921</v>
      </c>
      <c r="O87" s="170">
        <v>0.941235059760956</v>
      </c>
      <c r="P87" s="356">
        <v>0.9</v>
      </c>
      <c r="Q87" s="357">
        <v>0.963643627646824</v>
      </c>
      <c r="R87" s="169">
        <v>0.972139303482587</v>
      </c>
      <c r="S87" s="169">
        <v>0.964024196115887</v>
      </c>
      <c r="T87" s="169">
        <v>0.967116722546088</v>
      </c>
      <c r="U87" s="356">
        <v>0.9</v>
      </c>
      <c r="V87" s="169">
        <v>0.891729924091091</v>
      </c>
      <c r="W87" s="169">
        <v>0.895522388059702</v>
      </c>
      <c r="X87" s="169">
        <v>0.87551735116205</v>
      </c>
      <c r="Y87" s="169">
        <v>0.889902437550971</v>
      </c>
      <c r="Z87" s="356">
        <v>0.92</v>
      </c>
      <c r="AA87" s="356">
        <v>0.920107238605898</v>
      </c>
      <c r="AB87" s="356">
        <v>0.895890410958904</v>
      </c>
      <c r="AC87" s="356">
        <v>0.913388668350776</v>
      </c>
      <c r="AD87" s="356">
        <v>0.929160130474839</v>
      </c>
      <c r="AE87" s="356">
        <v>0.92</v>
      </c>
      <c r="AF87" s="169">
        <v>0.995508645856726</v>
      </c>
      <c r="AG87" s="169">
        <v>0.878403755868545</v>
      </c>
      <c r="AH87" s="169">
        <v>0.992786727578745</v>
      </c>
      <c r="AI87" s="169">
        <v>0.950157887182431</v>
      </c>
      <c r="AJ87" s="356">
        <v>0.92</v>
      </c>
      <c r="AK87" s="169">
        <v>0.939782190903267</v>
      </c>
      <c r="AL87" s="169">
        <v>0.951154313487242</v>
      </c>
      <c r="AM87" s="169">
        <v>0.939803855258708</v>
      </c>
      <c r="AN87" s="169">
        <v>0.956570601980639</v>
      </c>
      <c r="AO87" s="168">
        <v>0.99</v>
      </c>
      <c r="AP87" s="358">
        <v>1</v>
      </c>
      <c r="AQ87" s="358">
        <v>1</v>
      </c>
      <c r="AR87" s="358">
        <v>1</v>
      </c>
      <c r="AS87" s="359">
        <v>1</v>
      </c>
      <c r="AT87" s="360">
        <v>0.105261498981944</v>
      </c>
      <c r="AU87" s="361">
        <v>0</v>
      </c>
      <c r="AV87" s="362">
        <v>0</v>
      </c>
      <c r="AW87" s="362">
        <v>0.133333333333333</v>
      </c>
      <c r="AX87" s="362">
        <v>0.0918774966711052</v>
      </c>
      <c r="AY87" s="142"/>
      <c r="AZ87" s="140"/>
    </row>
    <row r="88" spans="1:52">
      <c r="A88" s="138"/>
      <c r="B88" s="142"/>
      <c r="C88" s="172" t="s">
        <v>186</v>
      </c>
      <c r="D88" s="166" t="s">
        <v>26</v>
      </c>
      <c r="E88" s="166" t="s">
        <v>187</v>
      </c>
      <c r="F88" s="167" t="s">
        <v>190</v>
      </c>
      <c r="G88" s="173" t="s">
        <v>191</v>
      </c>
      <c r="H88" s="173" t="s">
        <v>191</v>
      </c>
      <c r="I88" s="173" t="s">
        <v>191</v>
      </c>
      <c r="J88" s="173" t="s">
        <v>191</v>
      </c>
      <c r="K88" s="168">
        <v>0.9</v>
      </c>
      <c r="L88" s="169">
        <v>0.888888888888889</v>
      </c>
      <c r="M88" s="169">
        <v>0.980392156862745</v>
      </c>
      <c r="N88" s="170">
        <v>0.925925925925926</v>
      </c>
      <c r="O88" s="170">
        <v>0.915015974440895</v>
      </c>
      <c r="P88" s="356">
        <v>0.9</v>
      </c>
      <c r="Q88" s="357">
        <v>0.947078280044101</v>
      </c>
      <c r="R88" s="169">
        <v>0.943371378402107</v>
      </c>
      <c r="S88" s="169">
        <v>0.957421875</v>
      </c>
      <c r="T88" s="169">
        <v>0.943798237617745</v>
      </c>
      <c r="U88" s="356">
        <v>0.9</v>
      </c>
      <c r="V88" s="169">
        <v>0.879823594266814</v>
      </c>
      <c r="W88" s="169">
        <v>0.894205443371378</v>
      </c>
      <c r="X88" s="169">
        <v>0.86015625</v>
      </c>
      <c r="Y88" s="169">
        <v>0.878991188088727</v>
      </c>
      <c r="Z88" s="356">
        <v>0.92</v>
      </c>
      <c r="AA88" s="356">
        <v>0.945144551519644</v>
      </c>
      <c r="AB88" s="356">
        <v>0.897755610972569</v>
      </c>
      <c r="AC88" s="356">
        <v>0.921489457155675</v>
      </c>
      <c r="AD88" s="356">
        <v>0.943056207922342</v>
      </c>
      <c r="AE88" s="356">
        <v>0.92</v>
      </c>
      <c r="AF88" s="169">
        <v>0.968634686346863</v>
      </c>
      <c r="AG88" s="169">
        <v>0.864</v>
      </c>
      <c r="AH88" s="169">
        <v>0.986338797814208</v>
      </c>
      <c r="AI88" s="169">
        <v>0.982898215465962</v>
      </c>
      <c r="AJ88" s="356">
        <v>0.92</v>
      </c>
      <c r="AK88" s="169">
        <v>0.953297919433378</v>
      </c>
      <c r="AL88" s="169">
        <v>0.949125081011017</v>
      </c>
      <c r="AM88" s="169">
        <v>0.949071175120017</v>
      </c>
      <c r="AN88" s="169">
        <v>0.963935614948387</v>
      </c>
      <c r="AO88" s="168">
        <v>0.99</v>
      </c>
      <c r="AP88" s="358">
        <v>1</v>
      </c>
      <c r="AQ88" s="358">
        <v>1</v>
      </c>
      <c r="AR88" s="358">
        <v>1</v>
      </c>
      <c r="AS88" s="359">
        <v>1</v>
      </c>
      <c r="AT88" s="360">
        <v>0.105261498981944</v>
      </c>
      <c r="AU88" s="361">
        <v>0.0909090909090909</v>
      </c>
      <c r="AV88" s="362">
        <v>0</v>
      </c>
      <c r="AW88" s="362">
        <v>0</v>
      </c>
      <c r="AX88" s="362">
        <v>0.101190476190476</v>
      </c>
      <c r="AY88" s="142"/>
      <c r="AZ88" s="140"/>
    </row>
    <row r="89" spans="1:52">
      <c r="A89" s="138"/>
      <c r="B89" s="142"/>
      <c r="C89" s="172" t="s">
        <v>186</v>
      </c>
      <c r="D89" s="166" t="s">
        <v>26</v>
      </c>
      <c r="E89" s="166" t="s">
        <v>187</v>
      </c>
      <c r="F89" s="167" t="s">
        <v>192</v>
      </c>
      <c r="G89" s="173" t="s">
        <v>193</v>
      </c>
      <c r="H89" s="173" t="s">
        <v>193</v>
      </c>
      <c r="I89" s="173" t="s">
        <v>193</v>
      </c>
      <c r="J89" s="173" t="s">
        <v>193</v>
      </c>
      <c r="K89" s="168">
        <v>0.9</v>
      </c>
      <c r="L89" s="169">
        <v>0.936842105263158</v>
      </c>
      <c r="M89" s="169">
        <v>0.948453608247423</v>
      </c>
      <c r="N89" s="170">
        <v>0.895833333333333</v>
      </c>
      <c r="O89" s="170">
        <v>0.943870523415978</v>
      </c>
      <c r="P89" s="356">
        <v>0.9</v>
      </c>
      <c r="Q89" s="357">
        <v>0.985981308411215</v>
      </c>
      <c r="R89" s="169">
        <v>0.98984375</v>
      </c>
      <c r="S89" s="169">
        <v>0.982104509663565</v>
      </c>
      <c r="T89" s="169">
        <v>0.925080352751438</v>
      </c>
      <c r="U89" s="356">
        <v>0.9</v>
      </c>
      <c r="V89" s="169">
        <v>0.825381210034432</v>
      </c>
      <c r="W89" s="169">
        <v>0.859375</v>
      </c>
      <c r="X89" s="169">
        <v>0.811381531853973</v>
      </c>
      <c r="Y89" s="169">
        <v>0.816492616697359</v>
      </c>
      <c r="Z89" s="356">
        <v>0.92</v>
      </c>
      <c r="AA89" s="356">
        <v>0.91374757965147</v>
      </c>
      <c r="AB89" s="356">
        <v>0.910878918254456</v>
      </c>
      <c r="AC89" s="356">
        <v>0.929196168263224</v>
      </c>
      <c r="AD89" s="356">
        <v>0.939756022190503</v>
      </c>
      <c r="AE89" s="356">
        <v>0.92</v>
      </c>
      <c r="AF89" s="169">
        <v>0.976150859678314</v>
      </c>
      <c r="AG89" s="169">
        <v>0.932297447280799</v>
      </c>
      <c r="AH89" s="169">
        <v>0.922297297297297</v>
      </c>
      <c r="AI89" s="169">
        <v>0.944142332396216</v>
      </c>
      <c r="AJ89" s="356">
        <v>0.92</v>
      </c>
      <c r="AK89" s="169">
        <v>0.934666666666667</v>
      </c>
      <c r="AL89" s="169">
        <v>0.959839952578542</v>
      </c>
      <c r="AM89" s="169">
        <v>0.952367205542725</v>
      </c>
      <c r="AN89" s="169">
        <v>0.960175396830503</v>
      </c>
      <c r="AO89" s="168">
        <v>0.99</v>
      </c>
      <c r="AP89" s="358">
        <v>1</v>
      </c>
      <c r="AQ89" s="358">
        <v>1</v>
      </c>
      <c r="AR89" s="358">
        <v>1</v>
      </c>
      <c r="AS89" s="359">
        <v>1</v>
      </c>
      <c r="AT89" s="360">
        <v>0.105261498981944</v>
      </c>
      <c r="AU89" s="361">
        <v>0.0434782608695652</v>
      </c>
      <c r="AV89" s="362">
        <v>0.0625</v>
      </c>
      <c r="AW89" s="362">
        <v>0.0416666666666667</v>
      </c>
      <c r="AX89" s="362">
        <v>0.0918774966711052</v>
      </c>
      <c r="AY89" s="142"/>
      <c r="AZ89" s="140"/>
    </row>
    <row r="90" spans="1:52">
      <c r="A90" s="138"/>
      <c r="B90" s="142"/>
      <c r="C90" s="172" t="s">
        <v>186</v>
      </c>
      <c r="D90" s="166" t="s">
        <v>26</v>
      </c>
      <c r="E90" s="166" t="s">
        <v>187</v>
      </c>
      <c r="F90" s="167" t="s">
        <v>194</v>
      </c>
      <c r="G90" s="173" t="s">
        <v>195</v>
      </c>
      <c r="H90" s="173" t="s">
        <v>195</v>
      </c>
      <c r="I90" s="173" t="s">
        <v>195</v>
      </c>
      <c r="J90" s="173" t="s">
        <v>195</v>
      </c>
      <c r="K90" s="168">
        <v>0.9</v>
      </c>
      <c r="L90" s="169">
        <v>0.883211678832117</v>
      </c>
      <c r="M90" s="169">
        <v>0.892561983471074</v>
      </c>
      <c r="N90" s="170">
        <v>0.901639344262295</v>
      </c>
      <c r="O90" s="170">
        <v>0.903703703703704</v>
      </c>
      <c r="P90" s="356">
        <v>0.9</v>
      </c>
      <c r="Q90" s="357">
        <v>0.875498954571374</v>
      </c>
      <c r="R90" s="169">
        <v>0.892282696994314</v>
      </c>
      <c r="S90" s="169">
        <v>0.886559619387452</v>
      </c>
      <c r="T90" s="169">
        <v>0.797301380967685</v>
      </c>
      <c r="U90" s="356">
        <v>0.9</v>
      </c>
      <c r="V90" s="169">
        <v>0.863904200722296</v>
      </c>
      <c r="W90" s="169">
        <v>0.849228269699431</v>
      </c>
      <c r="X90" s="169">
        <v>0.858162355040143</v>
      </c>
      <c r="Y90" s="169">
        <v>0.838404236438552</v>
      </c>
      <c r="Z90" s="356">
        <v>0.92</v>
      </c>
      <c r="AA90" s="356">
        <v>0.922718808193669</v>
      </c>
      <c r="AB90" s="356">
        <v>0.891693437356586</v>
      </c>
      <c r="AC90" s="356">
        <v>0.908209329543555</v>
      </c>
      <c r="AD90" s="356">
        <v>0.927116744828568</v>
      </c>
      <c r="AE90" s="356">
        <v>0.92</v>
      </c>
      <c r="AF90" s="169">
        <v>0.987124463519313</v>
      </c>
      <c r="AG90" s="169">
        <v>0.99003449597547</v>
      </c>
      <c r="AH90" s="169">
        <v>0.990476190476191</v>
      </c>
      <c r="AI90" s="169">
        <v>0.987804669898273</v>
      </c>
      <c r="AJ90" s="356">
        <v>0.92</v>
      </c>
      <c r="AK90" s="169">
        <v>0.938149160484186</v>
      </c>
      <c r="AL90" s="169">
        <v>0.938606988989947</v>
      </c>
      <c r="AM90" s="169">
        <v>0.93843855649029</v>
      </c>
      <c r="AN90" s="169">
        <v>0.954242703630699</v>
      </c>
      <c r="AO90" s="168">
        <v>0.99</v>
      </c>
      <c r="AP90" s="358">
        <v>1</v>
      </c>
      <c r="AQ90" s="358">
        <v>1</v>
      </c>
      <c r="AR90" s="358">
        <v>1</v>
      </c>
      <c r="AS90" s="359">
        <v>1</v>
      </c>
      <c r="AT90" s="360">
        <v>0.105261498981944</v>
      </c>
      <c r="AU90" s="361">
        <v>0.147058823529412</v>
      </c>
      <c r="AV90" s="362">
        <v>0.0476190476190476</v>
      </c>
      <c r="AW90" s="362">
        <v>0</v>
      </c>
      <c r="AX90" s="362">
        <v>0.0692520775623269</v>
      </c>
      <c r="AY90" s="142"/>
      <c r="AZ90" s="140"/>
    </row>
    <row r="91" spans="1:52">
      <c r="A91" s="138"/>
      <c r="B91" s="142"/>
      <c r="C91" s="172" t="s">
        <v>186</v>
      </c>
      <c r="D91" s="166" t="s">
        <v>26</v>
      </c>
      <c r="E91" s="166" t="s">
        <v>187</v>
      </c>
      <c r="F91" s="167" t="s">
        <v>196</v>
      </c>
      <c r="G91" s="173" t="s">
        <v>197</v>
      </c>
      <c r="H91" s="173" t="s">
        <v>197</v>
      </c>
      <c r="I91" s="173" t="s">
        <v>197</v>
      </c>
      <c r="J91" s="173" t="s">
        <v>197</v>
      </c>
      <c r="K91" s="168">
        <v>0.9</v>
      </c>
      <c r="L91" s="169">
        <v>0.96551724137931</v>
      </c>
      <c r="M91" s="169">
        <v>0.9375</v>
      </c>
      <c r="N91" s="170">
        <v>0.921052631578947</v>
      </c>
      <c r="O91" s="170">
        <v>0.94749498997996</v>
      </c>
      <c r="P91" s="356">
        <v>0.9</v>
      </c>
      <c r="Q91" s="357">
        <v>0.914590747330961</v>
      </c>
      <c r="R91" s="169">
        <v>0.876982220086497</v>
      </c>
      <c r="S91" s="169">
        <v>0.870152131990572</v>
      </c>
      <c r="T91" s="169">
        <v>0.892007117437722</v>
      </c>
      <c r="U91" s="356">
        <v>0.9</v>
      </c>
      <c r="V91" s="169">
        <v>0.838215165617301</v>
      </c>
      <c r="W91" s="169">
        <v>0.818116290245074</v>
      </c>
      <c r="X91" s="169">
        <v>0.812727662309835</v>
      </c>
      <c r="Y91" s="169">
        <v>0.843131672597865</v>
      </c>
      <c r="Z91" s="356">
        <v>0.92</v>
      </c>
      <c r="AA91" s="356">
        <v>0.929845422116528</v>
      </c>
      <c r="AB91" s="356">
        <v>0.89747191011236</v>
      </c>
      <c r="AC91" s="356">
        <v>0.860627177700348</v>
      </c>
      <c r="AD91" s="356">
        <v>0.920167804703887</v>
      </c>
      <c r="AE91" s="356">
        <v>0.92</v>
      </c>
      <c r="AF91" s="169">
        <v>0.996365524402908</v>
      </c>
      <c r="AG91" s="169">
        <v>0.952380952380952</v>
      </c>
      <c r="AH91" s="169">
        <v>0.992748846407383</v>
      </c>
      <c r="AI91" s="169">
        <v>0.985438111975898</v>
      </c>
      <c r="AJ91" s="356">
        <v>0.92</v>
      </c>
      <c r="AK91" s="169">
        <v>0.947870019520037</v>
      </c>
      <c r="AL91" s="169">
        <v>0.939399356453343</v>
      </c>
      <c r="AM91" s="169">
        <v>0.913213627992634</v>
      </c>
      <c r="AN91" s="169">
        <v>0.95012549783447</v>
      </c>
      <c r="AO91" s="168">
        <v>0.99</v>
      </c>
      <c r="AP91" s="358">
        <v>1</v>
      </c>
      <c r="AQ91" s="358">
        <v>1</v>
      </c>
      <c r="AR91" s="358">
        <v>1</v>
      </c>
      <c r="AS91" s="359">
        <v>1</v>
      </c>
      <c r="AT91" s="360">
        <v>0.105261498981944</v>
      </c>
      <c r="AU91" s="361">
        <v>0</v>
      </c>
      <c r="AV91" s="362">
        <v>0.0256410256410256</v>
      </c>
      <c r="AW91" s="362">
        <v>0.0909090909090909</v>
      </c>
      <c r="AX91" s="362">
        <v>0.0781637717121588</v>
      </c>
      <c r="AY91" s="142"/>
      <c r="AZ91" s="140"/>
    </row>
    <row r="92" spans="1:52">
      <c r="A92" s="138"/>
      <c r="B92" s="142"/>
      <c r="C92" s="172" t="s">
        <v>186</v>
      </c>
      <c r="D92" s="166" t="s">
        <v>26</v>
      </c>
      <c r="E92" s="166" t="s">
        <v>187</v>
      </c>
      <c r="F92" s="167" t="s">
        <v>198</v>
      </c>
      <c r="G92" s="173" t="s">
        <v>199</v>
      </c>
      <c r="H92" s="173" t="s">
        <v>199</v>
      </c>
      <c r="I92" s="173" t="s">
        <v>199</v>
      </c>
      <c r="J92" s="173" t="s">
        <v>199</v>
      </c>
      <c r="K92" s="168">
        <v>0.9</v>
      </c>
      <c r="L92" s="169">
        <v>0.947368421052632</v>
      </c>
      <c r="M92" s="169">
        <v>0.982456140350877</v>
      </c>
      <c r="N92" s="170">
        <v>0.929824561403509</v>
      </c>
      <c r="O92" s="170">
        <v>0.942176870748299</v>
      </c>
      <c r="P92" s="356">
        <v>0.9</v>
      </c>
      <c r="Q92" s="357">
        <v>1</v>
      </c>
      <c r="R92" s="169" t="s">
        <v>40</v>
      </c>
      <c r="S92" s="169" t="s">
        <v>40</v>
      </c>
      <c r="T92" s="169">
        <v>0.555555555555556</v>
      </c>
      <c r="U92" s="356">
        <v>0.9</v>
      </c>
      <c r="V92" s="169">
        <v>0</v>
      </c>
      <c r="W92" s="169" t="s">
        <v>40</v>
      </c>
      <c r="X92" s="169" t="s">
        <v>40</v>
      </c>
      <c r="Y92" s="169">
        <v>0.444444444444444</v>
      </c>
      <c r="Z92" s="356">
        <v>0.92</v>
      </c>
      <c r="AA92" s="356">
        <v>0.927133655394525</v>
      </c>
      <c r="AB92" s="356">
        <v>0.955816554809843</v>
      </c>
      <c r="AC92" s="356">
        <v>0.947940691927512</v>
      </c>
      <c r="AD92" s="356">
        <v>0.954060513477554</v>
      </c>
      <c r="AE92" s="356">
        <v>0.92</v>
      </c>
      <c r="AF92" s="169">
        <v>0.965277777777778</v>
      </c>
      <c r="AG92" s="169">
        <v>0.948148148148148</v>
      </c>
      <c r="AH92" s="169">
        <v>0.975609756097561</v>
      </c>
      <c r="AI92" s="169">
        <v>0.864857456140351</v>
      </c>
      <c r="AJ92" s="356">
        <v>0.92</v>
      </c>
      <c r="AK92" s="169">
        <v>0.945345345345345</v>
      </c>
      <c r="AL92" s="169">
        <v>0.962725450901804</v>
      </c>
      <c r="AM92" s="169">
        <v>0.95706789632692</v>
      </c>
      <c r="AN92" s="169">
        <v>0.96525606206516</v>
      </c>
      <c r="AO92" s="168">
        <v>0.99</v>
      </c>
      <c r="AP92" s="358">
        <v>1</v>
      </c>
      <c r="AQ92" s="358">
        <v>1</v>
      </c>
      <c r="AR92" s="358">
        <v>1</v>
      </c>
      <c r="AS92" s="359">
        <v>1</v>
      </c>
      <c r="AT92" s="360">
        <v>0.105261498981944</v>
      </c>
      <c r="AU92" s="361">
        <v>0.0666666666666667</v>
      </c>
      <c r="AV92" s="362">
        <v>0.0769230769230769</v>
      </c>
      <c r="AW92" s="362">
        <v>0.133333333333333</v>
      </c>
      <c r="AX92" s="362">
        <v>0.0725552050473186</v>
      </c>
      <c r="AY92" s="142"/>
      <c r="AZ92" s="140"/>
    </row>
    <row r="93" spans="1:52">
      <c r="A93" s="138"/>
      <c r="B93" s="142"/>
      <c r="C93" s="172" t="s">
        <v>186</v>
      </c>
      <c r="D93" s="166" t="s">
        <v>26</v>
      </c>
      <c r="E93" s="166" t="s">
        <v>187</v>
      </c>
      <c r="F93" s="167" t="s">
        <v>200</v>
      </c>
      <c r="G93" s="173" t="s">
        <v>201</v>
      </c>
      <c r="H93" s="173" t="s">
        <v>201</v>
      </c>
      <c r="I93" s="173" t="s">
        <v>201</v>
      </c>
      <c r="J93" s="173" t="s">
        <v>201</v>
      </c>
      <c r="K93" s="168">
        <v>0.9</v>
      </c>
      <c r="L93" s="169">
        <v>0.934426229508197</v>
      </c>
      <c r="M93" s="169">
        <v>0.932203389830508</v>
      </c>
      <c r="N93" s="170">
        <v>0.915254237288136</v>
      </c>
      <c r="O93" s="170">
        <v>0.949863760217984</v>
      </c>
      <c r="P93" s="356">
        <v>0.9</v>
      </c>
      <c r="Q93" s="357">
        <v>0.940953822861469</v>
      </c>
      <c r="R93" s="169">
        <v>0.957077625570776</v>
      </c>
      <c r="S93" s="169">
        <v>0.938995913601868</v>
      </c>
      <c r="T93" s="169">
        <v>0.935915088403987</v>
      </c>
      <c r="U93" s="356">
        <v>0.9</v>
      </c>
      <c r="V93" s="169">
        <v>0.866389099167297</v>
      </c>
      <c r="W93" s="169">
        <v>0.873972602739726</v>
      </c>
      <c r="X93" s="169">
        <v>0.820782253356684</v>
      </c>
      <c r="Y93" s="169">
        <v>0.86738034230899</v>
      </c>
      <c r="Z93" s="356">
        <v>0.92</v>
      </c>
      <c r="AA93" s="356">
        <v>0.915082382762991</v>
      </c>
      <c r="AB93" s="356">
        <v>0.910976663785653</v>
      </c>
      <c r="AC93" s="356">
        <v>0.926744553204926</v>
      </c>
      <c r="AD93" s="356">
        <v>0.938657118901403</v>
      </c>
      <c r="AE93" s="356">
        <v>0.92</v>
      </c>
      <c r="AF93" s="169">
        <v>0.998509687034277</v>
      </c>
      <c r="AG93" s="169">
        <v>0.990366088631985</v>
      </c>
      <c r="AH93" s="169">
        <v>0.981308411214953</v>
      </c>
      <c r="AI93" s="169">
        <v>0.970970909537253</v>
      </c>
      <c r="AJ93" s="356">
        <v>0.92</v>
      </c>
      <c r="AK93" s="169">
        <v>0.932121212121212</v>
      </c>
      <c r="AL93" s="169">
        <v>0.959739091318039</v>
      </c>
      <c r="AM93" s="169">
        <v>0.94258445690047</v>
      </c>
      <c r="AN93" s="169">
        <v>0.959127006164269</v>
      </c>
      <c r="AO93" s="168">
        <v>0.99</v>
      </c>
      <c r="AP93" s="358">
        <v>1</v>
      </c>
      <c r="AQ93" s="358">
        <v>1</v>
      </c>
      <c r="AR93" s="358">
        <v>1</v>
      </c>
      <c r="AS93" s="359">
        <v>1</v>
      </c>
      <c r="AT93" s="360">
        <v>0.105261498981944</v>
      </c>
      <c r="AU93" s="361">
        <v>0.0416666666666667</v>
      </c>
      <c r="AV93" s="362">
        <v>0.04</v>
      </c>
      <c r="AW93" s="362">
        <v>0.0416666666666667</v>
      </c>
      <c r="AX93" s="362">
        <v>0.0777642770352369</v>
      </c>
      <c r="AY93" s="142"/>
      <c r="AZ93" s="140"/>
    </row>
    <row r="94" spans="1:52">
      <c r="A94" s="138"/>
      <c r="B94" s="142"/>
      <c r="C94" s="172" t="s">
        <v>186</v>
      </c>
      <c r="D94" s="166" t="s">
        <v>26</v>
      </c>
      <c r="E94" s="166" t="s">
        <v>187</v>
      </c>
      <c r="F94" s="167" t="s">
        <v>202</v>
      </c>
      <c r="G94" s="173" t="s">
        <v>203</v>
      </c>
      <c r="H94" s="173" t="s">
        <v>203</v>
      </c>
      <c r="I94" s="173" t="s">
        <v>203</v>
      </c>
      <c r="J94" s="173" t="s">
        <v>203</v>
      </c>
      <c r="K94" s="168">
        <v>0.9</v>
      </c>
      <c r="L94" s="169">
        <v>0.975609756097561</v>
      </c>
      <c r="M94" s="169">
        <v>0.886075949367089</v>
      </c>
      <c r="N94" s="170">
        <v>0.890243902439024</v>
      </c>
      <c r="O94" s="170">
        <v>0.923173803526448</v>
      </c>
      <c r="P94" s="356">
        <v>0.9</v>
      </c>
      <c r="Q94" s="357" t="s">
        <v>40</v>
      </c>
      <c r="R94" s="169">
        <v>0</v>
      </c>
      <c r="S94" s="169" t="s">
        <v>40</v>
      </c>
      <c r="T94" s="169">
        <v>0.823529411764706</v>
      </c>
      <c r="U94" s="356">
        <v>0.9</v>
      </c>
      <c r="V94" s="169" t="s">
        <v>40</v>
      </c>
      <c r="W94" s="169">
        <v>0</v>
      </c>
      <c r="X94" s="169" t="s">
        <v>40</v>
      </c>
      <c r="Y94" s="169">
        <v>0.794117647058823</v>
      </c>
      <c r="Z94" s="356">
        <v>0.92</v>
      </c>
      <c r="AA94" s="356">
        <v>0.957610789980732</v>
      </c>
      <c r="AB94" s="356">
        <v>0.975639966969447</v>
      </c>
      <c r="AC94" s="356">
        <v>0.965058236272879</v>
      </c>
      <c r="AD94" s="356">
        <v>0.969383628906476</v>
      </c>
      <c r="AE94" s="356">
        <v>0.92</v>
      </c>
      <c r="AF94" s="169">
        <v>0.994310099573257</v>
      </c>
      <c r="AG94" s="169">
        <v>0.989637305699482</v>
      </c>
      <c r="AH94" s="169">
        <v>0.99406528189911</v>
      </c>
      <c r="AI94" s="169">
        <v>0.974654027475034</v>
      </c>
      <c r="AJ94" s="356">
        <v>0.92</v>
      </c>
      <c r="AK94" s="169">
        <v>0.967605633802817</v>
      </c>
      <c r="AL94" s="169">
        <v>0.977721995607154</v>
      </c>
      <c r="AM94" s="169">
        <v>0.973608863438317</v>
      </c>
      <c r="AN94" s="169">
        <v>0.977789901245828</v>
      </c>
      <c r="AO94" s="168">
        <v>0.99</v>
      </c>
      <c r="AP94" s="358">
        <v>1</v>
      </c>
      <c r="AQ94" s="358">
        <v>1</v>
      </c>
      <c r="AR94" s="358">
        <v>1</v>
      </c>
      <c r="AS94" s="359">
        <v>1</v>
      </c>
      <c r="AT94" s="360">
        <v>0.105261498981944</v>
      </c>
      <c r="AU94" s="361">
        <v>0</v>
      </c>
      <c r="AV94" s="362">
        <v>0.0476190476190476</v>
      </c>
      <c r="AW94" s="362">
        <v>0.03125</v>
      </c>
      <c r="AX94" s="362">
        <v>0.0480132450331126</v>
      </c>
      <c r="AY94" s="142"/>
      <c r="AZ94" s="140"/>
    </row>
    <row r="95" spans="1:52">
      <c r="A95" s="138"/>
      <c r="B95" s="142"/>
      <c r="C95" s="172" t="s">
        <v>186</v>
      </c>
      <c r="D95" s="166" t="s">
        <v>26</v>
      </c>
      <c r="E95" s="166" t="s">
        <v>187</v>
      </c>
      <c r="F95" s="167" t="s">
        <v>204</v>
      </c>
      <c r="G95" s="173" t="s">
        <v>205</v>
      </c>
      <c r="H95" s="173" t="s">
        <v>205</v>
      </c>
      <c r="I95" s="173" t="s">
        <v>205</v>
      </c>
      <c r="J95" s="173" t="s">
        <v>205</v>
      </c>
      <c r="K95" s="168">
        <v>0.9</v>
      </c>
      <c r="L95" s="169">
        <v>0.975609756097561</v>
      </c>
      <c r="M95" s="169">
        <v>0.975</v>
      </c>
      <c r="N95" s="170">
        <v>0.974358974358974</v>
      </c>
      <c r="O95" s="170">
        <v>0.967741935483871</v>
      </c>
      <c r="P95" s="356">
        <v>0.9</v>
      </c>
      <c r="Q95" s="357">
        <v>0.922215674720094</v>
      </c>
      <c r="R95" s="169">
        <v>0.91988255033557</v>
      </c>
      <c r="S95" s="169">
        <v>0.913942904426976</v>
      </c>
      <c r="T95" s="169">
        <v>0.922995867203109</v>
      </c>
      <c r="U95" s="356">
        <v>0.9</v>
      </c>
      <c r="V95" s="169">
        <v>0.888626988803771</v>
      </c>
      <c r="W95" s="169">
        <v>0.874580536912752</v>
      </c>
      <c r="X95" s="169">
        <v>0.891601158460902</v>
      </c>
      <c r="Y95" s="169">
        <v>0.895530558064428</v>
      </c>
      <c r="Z95" s="356">
        <v>0.92</v>
      </c>
      <c r="AA95" s="356">
        <v>0.960095770151636</v>
      </c>
      <c r="AB95" s="356">
        <v>0.949935815147625</v>
      </c>
      <c r="AC95" s="356">
        <v>0.954954954954955</v>
      </c>
      <c r="AD95" s="356">
        <v>0.958743734445652</v>
      </c>
      <c r="AE95" s="356">
        <v>0.92</v>
      </c>
      <c r="AF95" s="169">
        <v>0.989154013015184</v>
      </c>
      <c r="AG95" s="169">
        <v>0.822784810126582</v>
      </c>
      <c r="AH95" s="169">
        <v>0.940740740740741</v>
      </c>
      <c r="AI95" s="169">
        <v>0.977629646367642</v>
      </c>
      <c r="AJ95" s="356">
        <v>0.92</v>
      </c>
      <c r="AK95" s="169">
        <v>0.966492395437262</v>
      </c>
      <c r="AL95" s="169">
        <v>0.963665086887836</v>
      </c>
      <c r="AM95" s="169">
        <v>0.965981886459024</v>
      </c>
      <c r="AN95" s="169">
        <v>0.971541842097176</v>
      </c>
      <c r="AO95" s="168">
        <v>0.99</v>
      </c>
      <c r="AP95" s="358">
        <v>1</v>
      </c>
      <c r="AQ95" s="358">
        <v>1</v>
      </c>
      <c r="AR95" s="358">
        <v>1</v>
      </c>
      <c r="AS95" s="359">
        <v>1</v>
      </c>
      <c r="AT95" s="360">
        <v>0.105261498981944</v>
      </c>
      <c r="AU95" s="361">
        <v>0.0666666666666667</v>
      </c>
      <c r="AV95" s="362">
        <v>0</v>
      </c>
      <c r="AW95" s="362">
        <v>0</v>
      </c>
      <c r="AX95" s="362">
        <v>0.0639386189258312</v>
      </c>
      <c r="AY95" s="142"/>
      <c r="AZ95" s="140"/>
    </row>
    <row r="96" spans="1:52">
      <c r="A96" s="138"/>
      <c r="B96" s="142"/>
      <c r="C96" s="172" t="s">
        <v>186</v>
      </c>
      <c r="D96" s="166" t="s">
        <v>26</v>
      </c>
      <c r="E96" s="166" t="s">
        <v>187</v>
      </c>
      <c r="F96" s="167" t="s">
        <v>206</v>
      </c>
      <c r="G96" s="173" t="s">
        <v>207</v>
      </c>
      <c r="H96" s="173" t="s">
        <v>207</v>
      </c>
      <c r="I96" s="173" t="s">
        <v>207</v>
      </c>
      <c r="J96" s="173" t="s">
        <v>207</v>
      </c>
      <c r="K96" s="168">
        <v>0.9</v>
      </c>
      <c r="L96" s="169">
        <v>0.847457627118644</v>
      </c>
      <c r="M96" s="169">
        <v>0.833333333333333</v>
      </c>
      <c r="N96" s="170">
        <v>0.814814814814815</v>
      </c>
      <c r="O96" s="170">
        <v>0.831019915509958</v>
      </c>
      <c r="P96" s="356">
        <v>0.9</v>
      </c>
      <c r="Q96" s="357">
        <v>1</v>
      </c>
      <c r="R96" s="169">
        <v>1</v>
      </c>
      <c r="S96" s="169">
        <v>0.928571428571429</v>
      </c>
      <c r="T96" s="169">
        <v>0.710144927536232</v>
      </c>
      <c r="U96" s="356">
        <v>0.9</v>
      </c>
      <c r="V96" s="169">
        <v>0.666666666666667</v>
      </c>
      <c r="W96" s="169">
        <v>0</v>
      </c>
      <c r="X96" s="169">
        <v>0.357142857142857</v>
      </c>
      <c r="Y96" s="169">
        <v>0.27536231884058</v>
      </c>
      <c r="Z96" s="356">
        <v>0.92</v>
      </c>
      <c r="AA96" s="356">
        <v>0.894808743169399</v>
      </c>
      <c r="AB96" s="356">
        <v>0.858006042296072</v>
      </c>
      <c r="AC96" s="356">
        <v>0.897907949790795</v>
      </c>
      <c r="AD96" s="356">
        <v>0.887080181543117</v>
      </c>
      <c r="AE96" s="356">
        <v>0.92</v>
      </c>
      <c r="AF96" s="169">
        <v>0.954166666666667</v>
      </c>
      <c r="AG96" s="169">
        <v>0.869565217391304</v>
      </c>
      <c r="AH96" s="169">
        <v>0.4</v>
      </c>
      <c r="AI96" s="169">
        <v>0.862925851703407</v>
      </c>
      <c r="AJ96" s="356">
        <v>0.92</v>
      </c>
      <c r="AK96" s="169">
        <v>0.922654462242563</v>
      </c>
      <c r="AL96" s="169">
        <v>0.908474576271186</v>
      </c>
      <c r="AM96" s="169">
        <v>0.921216701303609</v>
      </c>
      <c r="AN96" s="169">
        <v>0.926179012627962</v>
      </c>
      <c r="AO96" s="168">
        <v>0.99</v>
      </c>
      <c r="AP96" s="358">
        <v>1</v>
      </c>
      <c r="AQ96" s="358">
        <v>1</v>
      </c>
      <c r="AR96" s="358">
        <v>1</v>
      </c>
      <c r="AS96" s="359">
        <v>1</v>
      </c>
      <c r="AT96" s="360">
        <v>0.105261498981944</v>
      </c>
      <c r="AU96" s="361">
        <v>0.181818181818182</v>
      </c>
      <c r="AV96" s="362">
        <v>0</v>
      </c>
      <c r="AW96" s="362">
        <v>0</v>
      </c>
      <c r="AX96" s="362">
        <v>0.0987394957983193</v>
      </c>
      <c r="AY96" s="142"/>
      <c r="AZ96" s="140"/>
    </row>
    <row r="97" spans="1:52">
      <c r="A97" s="138"/>
      <c r="B97" s="142"/>
      <c r="C97" s="172" t="s">
        <v>186</v>
      </c>
      <c r="D97" s="166" t="s">
        <v>26</v>
      </c>
      <c r="E97" s="166" t="s">
        <v>187</v>
      </c>
      <c r="F97" s="167" t="s">
        <v>208</v>
      </c>
      <c r="G97" s="173" t="s">
        <v>209</v>
      </c>
      <c r="H97" s="173" t="s">
        <v>209</v>
      </c>
      <c r="I97" s="173" t="s">
        <v>209</v>
      </c>
      <c r="J97" s="173" t="s">
        <v>209</v>
      </c>
      <c r="K97" s="168">
        <v>0.9</v>
      </c>
      <c r="L97" s="169">
        <v>1</v>
      </c>
      <c r="M97" s="169">
        <v>0.894736842105263</v>
      </c>
      <c r="N97" s="170">
        <v>0.885245901639344</v>
      </c>
      <c r="O97" s="170">
        <v>0.936772046589018</v>
      </c>
      <c r="P97" s="356">
        <v>0.9</v>
      </c>
      <c r="Q97" s="357">
        <v>0.5</v>
      </c>
      <c r="R97" s="169">
        <v>0.6</v>
      </c>
      <c r="S97" s="169">
        <v>1</v>
      </c>
      <c r="T97" s="169">
        <v>0.666666666666667</v>
      </c>
      <c r="U97" s="356">
        <v>0.9</v>
      </c>
      <c r="V97" s="169">
        <v>0</v>
      </c>
      <c r="W97" s="169">
        <v>0.4</v>
      </c>
      <c r="X97" s="169">
        <v>1</v>
      </c>
      <c r="Y97" s="169">
        <v>0.555555555555556</v>
      </c>
      <c r="Z97" s="356">
        <v>0.92</v>
      </c>
      <c r="AA97" s="356">
        <v>0.951836734693878</v>
      </c>
      <c r="AB97" s="356">
        <v>0.979816513761468</v>
      </c>
      <c r="AC97" s="356">
        <v>0.975521958243341</v>
      </c>
      <c r="AD97" s="356">
        <v>0.971973725367532</v>
      </c>
      <c r="AE97" s="356">
        <v>0.92</v>
      </c>
      <c r="AF97" s="169">
        <v>0.98936170212766</v>
      </c>
      <c r="AG97" s="169">
        <v>0.957446808510638</v>
      </c>
      <c r="AH97" s="169">
        <v>1</v>
      </c>
      <c r="AI97" s="169">
        <v>0.981165166997102</v>
      </c>
      <c r="AJ97" s="356">
        <v>0.92</v>
      </c>
      <c r="AK97" s="169">
        <v>0.963199399173864</v>
      </c>
      <c r="AL97" s="169">
        <v>0.979928163955208</v>
      </c>
      <c r="AM97" s="169">
        <v>0.983529411764706</v>
      </c>
      <c r="AN97" s="169">
        <v>0.979956401280041</v>
      </c>
      <c r="AO97" s="168">
        <v>0.99</v>
      </c>
      <c r="AP97" s="358">
        <v>1</v>
      </c>
      <c r="AQ97" s="358">
        <v>1</v>
      </c>
      <c r="AR97" s="358">
        <v>1</v>
      </c>
      <c r="AS97" s="359">
        <v>1</v>
      </c>
      <c r="AT97" s="360">
        <v>0.105261498981944</v>
      </c>
      <c r="AU97" s="361">
        <v>0</v>
      </c>
      <c r="AV97" s="362">
        <v>0</v>
      </c>
      <c r="AW97" s="362">
        <v>0</v>
      </c>
      <c r="AX97" s="362">
        <v>0.101580135440181</v>
      </c>
      <c r="AY97" s="142"/>
      <c r="AZ97" s="140"/>
    </row>
    <row r="98" spans="1:52">
      <c r="A98" s="138"/>
      <c r="B98" s="142"/>
      <c r="C98" s="172" t="s">
        <v>186</v>
      </c>
      <c r="D98" s="166" t="s">
        <v>26</v>
      </c>
      <c r="E98" s="166" t="s">
        <v>187</v>
      </c>
      <c r="F98" s="167" t="s">
        <v>210</v>
      </c>
      <c r="G98" s="173" t="s">
        <v>210</v>
      </c>
      <c r="H98" s="173" t="s">
        <v>210</v>
      </c>
      <c r="I98" s="173" t="s">
        <v>210</v>
      </c>
      <c r="J98" s="173" t="s">
        <v>210</v>
      </c>
      <c r="K98" s="168">
        <v>0.9</v>
      </c>
      <c r="L98" s="169">
        <v>0.932203389830508</v>
      </c>
      <c r="M98" s="169">
        <v>0.929824561403509</v>
      </c>
      <c r="N98" s="170">
        <v>0.924528301886792</v>
      </c>
      <c r="O98" s="170">
        <v>0.94248291571754</v>
      </c>
      <c r="P98" s="356">
        <v>0.9</v>
      </c>
      <c r="Q98" s="357">
        <v>0.960369372835706</v>
      </c>
      <c r="R98" s="169">
        <v>0.972850678733032</v>
      </c>
      <c r="S98" s="169">
        <v>0.957696827262045</v>
      </c>
      <c r="T98" s="169">
        <v>0.959033703785106</v>
      </c>
      <c r="U98" s="356">
        <v>0.9</v>
      </c>
      <c r="V98" s="169">
        <v>0.881108118507118</v>
      </c>
      <c r="W98" s="169">
        <v>0.88446455505279</v>
      </c>
      <c r="X98" s="169">
        <v>0.833137485311398</v>
      </c>
      <c r="Y98" s="169">
        <v>0.853956635163932</v>
      </c>
      <c r="Z98" s="356">
        <v>0.92</v>
      </c>
      <c r="AA98" s="356">
        <v>0.934277317659631</v>
      </c>
      <c r="AB98" s="356">
        <v>0.940338379341051</v>
      </c>
      <c r="AC98" s="356">
        <v>0.910582180765519</v>
      </c>
      <c r="AD98" s="356">
        <v>0.935869949346213</v>
      </c>
      <c r="AE98" s="356">
        <v>0.92</v>
      </c>
      <c r="AF98" s="169">
        <v>0.854901960784314</v>
      </c>
      <c r="AG98" s="169">
        <v>0.723756906077348</v>
      </c>
      <c r="AH98" s="169">
        <v>0.985981308411215</v>
      </c>
      <c r="AI98" s="169">
        <v>0.951304139746351</v>
      </c>
      <c r="AJ98" s="356">
        <v>0.92</v>
      </c>
      <c r="AK98" s="169">
        <v>0.949858088930937</v>
      </c>
      <c r="AL98" s="169">
        <v>0.969390051766824</v>
      </c>
      <c r="AM98" s="169">
        <v>0.938766114180479</v>
      </c>
      <c r="AN98" s="169">
        <v>0.958363430258614</v>
      </c>
      <c r="AO98" s="168">
        <v>0.99</v>
      </c>
      <c r="AP98" s="358">
        <v>1</v>
      </c>
      <c r="AQ98" s="358">
        <v>1</v>
      </c>
      <c r="AR98" s="358">
        <v>1</v>
      </c>
      <c r="AS98" s="359">
        <v>1</v>
      </c>
      <c r="AT98" s="360">
        <v>0.105261498981944</v>
      </c>
      <c r="AU98" s="361">
        <v>0</v>
      </c>
      <c r="AV98" s="362">
        <v>0.0666666666666667</v>
      </c>
      <c r="AW98" s="362">
        <v>0</v>
      </c>
      <c r="AX98" s="362">
        <v>0.0828220858895705</v>
      </c>
      <c r="AY98" s="142"/>
      <c r="AZ98" s="140"/>
    </row>
    <row r="99" spans="1:52">
      <c r="A99" s="138"/>
      <c r="B99" s="142"/>
      <c r="C99" s="172" t="s">
        <v>186</v>
      </c>
      <c r="D99" s="166" t="s">
        <v>26</v>
      </c>
      <c r="E99" s="166" t="s">
        <v>187</v>
      </c>
      <c r="F99" s="167" t="s">
        <v>211</v>
      </c>
      <c r="G99" s="173" t="s">
        <v>212</v>
      </c>
      <c r="H99" s="173" t="s">
        <v>212</v>
      </c>
      <c r="I99" s="173" t="s">
        <v>212</v>
      </c>
      <c r="J99" s="173" t="s">
        <v>212</v>
      </c>
      <c r="K99" s="168">
        <v>0.9</v>
      </c>
      <c r="L99" s="169">
        <v>0.961538461538462</v>
      </c>
      <c r="M99" s="169">
        <v>0.979591836734694</v>
      </c>
      <c r="N99" s="170">
        <v>0.884615384615385</v>
      </c>
      <c r="O99" s="170">
        <v>0.956180510137345</v>
      </c>
      <c r="P99" s="356">
        <v>0.9</v>
      </c>
      <c r="Q99" s="357" t="s">
        <v>40</v>
      </c>
      <c r="R99" s="169" t="s">
        <v>40</v>
      </c>
      <c r="S99" s="169">
        <v>1</v>
      </c>
      <c r="T99" s="169">
        <v>0.325581395348837</v>
      </c>
      <c r="U99" s="356">
        <v>0.9</v>
      </c>
      <c r="V99" s="169" t="s">
        <v>40</v>
      </c>
      <c r="W99" s="169" t="s">
        <v>40</v>
      </c>
      <c r="X99" s="169">
        <v>1</v>
      </c>
      <c r="Y99" s="169">
        <v>0.767441860465116</v>
      </c>
      <c r="Z99" s="356">
        <v>0.92</v>
      </c>
      <c r="AA99" s="356">
        <v>0.963636363636364</v>
      </c>
      <c r="AB99" s="356">
        <v>0.985066371681416</v>
      </c>
      <c r="AC99" s="356">
        <v>0.982685810810811</v>
      </c>
      <c r="AD99" s="356">
        <v>0.983686374634465</v>
      </c>
      <c r="AE99" s="356">
        <v>0.92</v>
      </c>
      <c r="AF99" s="169">
        <v>0.959183673469388</v>
      </c>
      <c r="AG99" s="169">
        <v>0.979166666666667</v>
      </c>
      <c r="AH99" s="169">
        <v>0.940397350993378</v>
      </c>
      <c r="AI99" s="169">
        <v>0.95123469599502</v>
      </c>
      <c r="AJ99" s="356">
        <v>0.92</v>
      </c>
      <c r="AK99" s="169">
        <v>0.976221245799948</v>
      </c>
      <c r="AL99" s="169">
        <v>0.9860529986053</v>
      </c>
      <c r="AM99" s="169">
        <v>0.986241161857443</v>
      </c>
      <c r="AN99" s="169">
        <v>0.987204769249793</v>
      </c>
      <c r="AO99" s="168">
        <v>0.99</v>
      </c>
      <c r="AP99" s="358">
        <v>1</v>
      </c>
      <c r="AQ99" s="358">
        <v>1</v>
      </c>
      <c r="AR99" s="358">
        <v>1</v>
      </c>
      <c r="AS99" s="359">
        <v>1</v>
      </c>
      <c r="AT99" s="360">
        <v>0.105261498981944</v>
      </c>
      <c r="AU99" s="361">
        <v>0.111111111111111</v>
      </c>
      <c r="AV99" s="362">
        <v>0</v>
      </c>
      <c r="AW99" s="362">
        <v>0.166666666666667</v>
      </c>
      <c r="AX99" s="362">
        <v>0.0889487870619946</v>
      </c>
      <c r="AY99" s="142"/>
      <c r="AZ99" s="140"/>
    </row>
    <row r="100" spans="1:52">
      <c r="A100" s="138"/>
      <c r="B100" s="142"/>
      <c r="C100" s="172" t="s">
        <v>186</v>
      </c>
      <c r="D100" s="166" t="s">
        <v>26</v>
      </c>
      <c r="E100" s="166" t="s">
        <v>187</v>
      </c>
      <c r="F100" s="167" t="s">
        <v>213</v>
      </c>
      <c r="G100" s="173" t="s">
        <v>214</v>
      </c>
      <c r="H100" s="173" t="s">
        <v>214</v>
      </c>
      <c r="I100" s="173" t="s">
        <v>214</v>
      </c>
      <c r="J100" s="173" t="s">
        <v>214</v>
      </c>
      <c r="K100" s="168">
        <v>0.9</v>
      </c>
      <c r="L100" s="169">
        <v>0.905660377358491</v>
      </c>
      <c r="M100" s="169">
        <v>0.957446808510638</v>
      </c>
      <c r="N100" s="170">
        <v>0.943396226415094</v>
      </c>
      <c r="O100" s="170">
        <v>0.945222929936306</v>
      </c>
      <c r="P100" s="356">
        <v>0.9</v>
      </c>
      <c r="Q100" s="357">
        <v>0.955061280072628</v>
      </c>
      <c r="R100" s="169">
        <v>0.988248673237301</v>
      </c>
      <c r="S100" s="169">
        <v>0.967645096731154</v>
      </c>
      <c r="T100" s="169">
        <v>0.957799259517674</v>
      </c>
      <c r="U100" s="356">
        <v>0.9</v>
      </c>
      <c r="V100" s="169">
        <v>0.868361325465275</v>
      </c>
      <c r="W100" s="169">
        <v>0.880212282031842</v>
      </c>
      <c r="X100" s="169">
        <v>0.87625083388926</v>
      </c>
      <c r="Y100" s="169">
        <v>0.863629713822712</v>
      </c>
      <c r="Z100" s="356">
        <v>0.92</v>
      </c>
      <c r="AA100" s="356">
        <v>0.940895114451657</v>
      </c>
      <c r="AB100" s="356">
        <v>0.922273781902552</v>
      </c>
      <c r="AC100" s="356">
        <v>0.940828402366864</v>
      </c>
      <c r="AD100" s="356">
        <v>0.946633221683164</v>
      </c>
      <c r="AE100" s="356">
        <v>0.92</v>
      </c>
      <c r="AF100" s="169">
        <v>0.932584269662921</v>
      </c>
      <c r="AG100" s="169">
        <v>0.830882352941177</v>
      </c>
      <c r="AH100" s="169">
        <v>0.972689075630252</v>
      </c>
      <c r="AI100" s="169">
        <v>0.971974613135563</v>
      </c>
      <c r="AJ100" s="356">
        <v>0.92</v>
      </c>
      <c r="AK100" s="169">
        <v>0.956496407069334</v>
      </c>
      <c r="AL100" s="169">
        <v>0.962414578587699</v>
      </c>
      <c r="AM100" s="169">
        <v>0.962956068503351</v>
      </c>
      <c r="AN100" s="169">
        <v>0.968528368794326</v>
      </c>
      <c r="AO100" s="168">
        <v>0.99</v>
      </c>
      <c r="AP100" s="358">
        <v>1</v>
      </c>
      <c r="AQ100" s="358">
        <v>1</v>
      </c>
      <c r="AR100" s="358">
        <v>1</v>
      </c>
      <c r="AS100" s="359">
        <v>1</v>
      </c>
      <c r="AT100" s="360">
        <v>0.105261498981944</v>
      </c>
      <c r="AU100" s="361">
        <v>0.25</v>
      </c>
      <c r="AV100" s="362">
        <v>0</v>
      </c>
      <c r="AW100" s="362">
        <v>0</v>
      </c>
      <c r="AX100" s="362">
        <v>0.0928792569659443</v>
      </c>
      <c r="AY100" s="142"/>
      <c r="AZ100" s="140"/>
    </row>
    <row r="101" spans="1:52">
      <c r="A101" s="138"/>
      <c r="B101" s="142"/>
      <c r="C101" s="172" t="s">
        <v>186</v>
      </c>
      <c r="D101" s="166" t="s">
        <v>26</v>
      </c>
      <c r="E101" s="166" t="s">
        <v>187</v>
      </c>
      <c r="F101" s="167" t="s">
        <v>215</v>
      </c>
      <c r="G101" s="173" t="s">
        <v>216</v>
      </c>
      <c r="H101" s="173" t="s">
        <v>216</v>
      </c>
      <c r="I101" s="173" t="s">
        <v>216</v>
      </c>
      <c r="J101" s="173" t="s">
        <v>216</v>
      </c>
      <c r="K101" s="168">
        <v>0.9</v>
      </c>
      <c r="L101" s="169">
        <v>0.985714285714286</v>
      </c>
      <c r="M101" s="169">
        <v>0.970588235294118</v>
      </c>
      <c r="N101" s="170">
        <v>0.92</v>
      </c>
      <c r="O101" s="170">
        <v>0.942415730337079</v>
      </c>
      <c r="P101" s="356">
        <v>0.9</v>
      </c>
      <c r="Q101" s="357">
        <v>0.980319346453769</v>
      </c>
      <c r="R101" s="169">
        <v>0.964530551415797</v>
      </c>
      <c r="S101" s="169">
        <v>0.91686320754717</v>
      </c>
      <c r="T101" s="169">
        <v>0.942645189785562</v>
      </c>
      <c r="U101" s="356">
        <v>0.9</v>
      </c>
      <c r="V101" s="169">
        <v>0.910137393241738</v>
      </c>
      <c r="W101" s="169">
        <v>0.909388971684054</v>
      </c>
      <c r="X101" s="169">
        <v>0.917747641509434</v>
      </c>
      <c r="Y101" s="169">
        <v>0.911619689745</v>
      </c>
      <c r="Z101" s="356">
        <v>0.92</v>
      </c>
      <c r="AA101" s="356">
        <v>0.93514915693904</v>
      </c>
      <c r="AB101" s="356">
        <v>0.935787671232877</v>
      </c>
      <c r="AC101" s="356">
        <v>0.941682013505218</v>
      </c>
      <c r="AD101" s="356">
        <v>0.951983181184512</v>
      </c>
      <c r="AE101" s="356">
        <v>0.92</v>
      </c>
      <c r="AF101" s="169">
        <v>0.703412073490814</v>
      </c>
      <c r="AG101" s="169">
        <v>0.720496894409938</v>
      </c>
      <c r="AH101" s="169">
        <v>0.963503649635037</v>
      </c>
      <c r="AI101" s="169">
        <v>0.921280760626398</v>
      </c>
      <c r="AJ101" s="356">
        <v>0.92</v>
      </c>
      <c r="AK101" s="169">
        <v>0.949276466108149</v>
      </c>
      <c r="AL101" s="169">
        <v>0.966850828729282</v>
      </c>
      <c r="AM101" s="169">
        <v>0.961503759398496</v>
      </c>
      <c r="AN101" s="169">
        <v>0.970669147584606</v>
      </c>
      <c r="AO101" s="168">
        <v>0.99</v>
      </c>
      <c r="AP101" s="358">
        <v>1</v>
      </c>
      <c r="AQ101" s="358">
        <v>1</v>
      </c>
      <c r="AR101" s="358">
        <v>1</v>
      </c>
      <c r="AS101" s="359">
        <v>1</v>
      </c>
      <c r="AT101" s="360">
        <v>0.105261498981944</v>
      </c>
      <c r="AU101" s="361">
        <v>0.0666666666666667</v>
      </c>
      <c r="AV101" s="362">
        <v>0.2</v>
      </c>
      <c r="AW101" s="362">
        <v>0.0344827586206897</v>
      </c>
      <c r="AX101" s="362">
        <v>0.0676258992805755</v>
      </c>
      <c r="AY101" s="142"/>
      <c r="AZ101" s="140"/>
    </row>
    <row r="102" spans="1:52">
      <c r="A102" s="138"/>
      <c r="B102" s="142"/>
      <c r="C102" s="172" t="s">
        <v>186</v>
      </c>
      <c r="D102" s="166" t="s">
        <v>26</v>
      </c>
      <c r="E102" s="166" t="s">
        <v>187</v>
      </c>
      <c r="F102" s="167" t="s">
        <v>217</v>
      </c>
      <c r="G102" s="173" t="s">
        <v>218</v>
      </c>
      <c r="H102" s="173" t="s">
        <v>218</v>
      </c>
      <c r="I102" s="173" t="s">
        <v>218</v>
      </c>
      <c r="J102" s="173" t="s">
        <v>218</v>
      </c>
      <c r="K102" s="168">
        <v>0.9</v>
      </c>
      <c r="L102" s="169">
        <v>0.984848484848485</v>
      </c>
      <c r="M102" s="169">
        <v>0.903225806451613</v>
      </c>
      <c r="N102" s="170">
        <v>0.9</v>
      </c>
      <c r="O102" s="170">
        <v>0.945043656908064</v>
      </c>
      <c r="P102" s="356">
        <v>0.9</v>
      </c>
      <c r="Q102" s="357">
        <v>0.92170130497825</v>
      </c>
      <c r="R102" s="169">
        <v>0.95381679389313</v>
      </c>
      <c r="S102" s="169">
        <v>0.947695683979517</v>
      </c>
      <c r="T102" s="169">
        <v>0.93306702376359</v>
      </c>
      <c r="U102" s="356">
        <v>0.9</v>
      </c>
      <c r="V102" s="169">
        <v>0.91928467858869</v>
      </c>
      <c r="W102" s="169">
        <v>0.890458015267176</v>
      </c>
      <c r="X102" s="169">
        <v>0.908558888076079</v>
      </c>
      <c r="Y102" s="169">
        <v>0.892485076828798</v>
      </c>
      <c r="Z102" s="356">
        <v>0.92</v>
      </c>
      <c r="AA102" s="356">
        <v>0.951644736842105</v>
      </c>
      <c r="AB102" s="356">
        <v>0.9364896073903</v>
      </c>
      <c r="AC102" s="356">
        <v>0.952822240943555</v>
      </c>
      <c r="AD102" s="356">
        <v>0.951827266340736</v>
      </c>
      <c r="AE102" s="356">
        <v>0.92</v>
      </c>
      <c r="AF102" s="169">
        <v>0.947122861586314</v>
      </c>
      <c r="AG102" s="169">
        <v>0.829439252336449</v>
      </c>
      <c r="AH102" s="169">
        <v>0.987875288683603</v>
      </c>
      <c r="AI102" s="169">
        <v>0.98325106760579</v>
      </c>
      <c r="AJ102" s="356">
        <v>0.92</v>
      </c>
      <c r="AK102" s="169">
        <v>0.961733697774307</v>
      </c>
      <c r="AL102" s="169">
        <v>0.968776854769407</v>
      </c>
      <c r="AM102" s="169">
        <v>0.966718872357087</v>
      </c>
      <c r="AN102" s="169">
        <v>0.96879610457864</v>
      </c>
      <c r="AO102" s="168">
        <v>0.99</v>
      </c>
      <c r="AP102" s="358">
        <v>1</v>
      </c>
      <c r="AQ102" s="358">
        <v>1</v>
      </c>
      <c r="AR102" s="358">
        <v>1</v>
      </c>
      <c r="AS102" s="359">
        <v>1</v>
      </c>
      <c r="AT102" s="360">
        <v>0.105261498981944</v>
      </c>
      <c r="AU102" s="361">
        <v>0.0454545454545455</v>
      </c>
      <c r="AV102" s="362">
        <v>0</v>
      </c>
      <c r="AW102" s="362">
        <v>0</v>
      </c>
      <c r="AX102" s="362">
        <v>0.104081632653061</v>
      </c>
      <c r="AY102" s="142"/>
      <c r="AZ102" s="140"/>
    </row>
    <row r="103" spans="1:52">
      <c r="A103" s="138"/>
      <c r="B103" s="142"/>
      <c r="C103" s="172" t="s">
        <v>186</v>
      </c>
      <c r="D103" s="166" t="s">
        <v>26</v>
      </c>
      <c r="E103" s="166" t="s">
        <v>187</v>
      </c>
      <c r="F103" s="167" t="s">
        <v>219</v>
      </c>
      <c r="G103" s="173" t="s">
        <v>220</v>
      </c>
      <c r="H103" s="173" t="s">
        <v>220</v>
      </c>
      <c r="I103" s="173" t="s">
        <v>220</v>
      </c>
      <c r="J103" s="173" t="s">
        <v>220</v>
      </c>
      <c r="K103" s="168">
        <v>0.9</v>
      </c>
      <c r="L103" s="169" t="s">
        <v>40</v>
      </c>
      <c r="M103" s="169" t="s">
        <v>40</v>
      </c>
      <c r="N103" s="170" t="s">
        <v>40</v>
      </c>
      <c r="O103" s="170">
        <v>0.920353982300885</v>
      </c>
      <c r="P103" s="356">
        <v>0.9</v>
      </c>
      <c r="Q103" s="357">
        <v>0</v>
      </c>
      <c r="R103" s="169">
        <v>0</v>
      </c>
      <c r="S103" s="169">
        <v>0</v>
      </c>
      <c r="T103" s="169">
        <v>0.920690162246949</v>
      </c>
      <c r="U103" s="356">
        <v>0.9</v>
      </c>
      <c r="V103" s="169">
        <v>1</v>
      </c>
      <c r="W103" s="169">
        <v>1</v>
      </c>
      <c r="X103" s="169">
        <v>1</v>
      </c>
      <c r="Y103" s="169">
        <v>0.863389049556394</v>
      </c>
      <c r="Z103" s="356">
        <v>0.92</v>
      </c>
      <c r="AA103" s="356">
        <v>1</v>
      </c>
      <c r="AB103" s="356" t="s">
        <v>40</v>
      </c>
      <c r="AC103" s="356">
        <v>1</v>
      </c>
      <c r="AD103" s="356">
        <v>0.974615898463594</v>
      </c>
      <c r="AE103" s="356">
        <v>0.92</v>
      </c>
      <c r="AF103" s="169" t="s">
        <v>40</v>
      </c>
      <c r="AG103" s="169" t="s">
        <v>40</v>
      </c>
      <c r="AH103" s="169" t="s">
        <v>40</v>
      </c>
      <c r="AI103" s="169">
        <v>0.970424727596175</v>
      </c>
      <c r="AJ103" s="356">
        <v>0.92</v>
      </c>
      <c r="AK103" s="169">
        <v>1</v>
      </c>
      <c r="AL103" s="169">
        <v>1</v>
      </c>
      <c r="AM103" s="169">
        <v>1</v>
      </c>
      <c r="AN103" s="169">
        <v>0.984967743926907</v>
      </c>
      <c r="AO103" s="168">
        <v>0.99</v>
      </c>
      <c r="AP103" s="358" t="s">
        <v>40</v>
      </c>
      <c r="AQ103" s="358" t="s">
        <v>40</v>
      </c>
      <c r="AR103" s="358" t="s">
        <v>40</v>
      </c>
      <c r="AS103" s="359">
        <v>1</v>
      </c>
      <c r="AT103" s="360">
        <v>0.105261498981944</v>
      </c>
      <c r="AU103" s="361" t="s">
        <v>40</v>
      </c>
      <c r="AV103" s="362" t="s">
        <v>40</v>
      </c>
      <c r="AW103" s="362" t="s">
        <v>40</v>
      </c>
      <c r="AX103" s="362">
        <v>0.0449438202247191</v>
      </c>
      <c r="AY103" s="142"/>
      <c r="AZ103" s="140"/>
    </row>
    <row r="104" spans="1:52">
      <c r="A104" s="138"/>
      <c r="B104" s="142"/>
      <c r="C104" s="172" t="s">
        <v>186</v>
      </c>
      <c r="D104" s="166" t="s">
        <v>26</v>
      </c>
      <c r="E104" s="166" t="s">
        <v>187</v>
      </c>
      <c r="F104" s="167" t="s">
        <v>221</v>
      </c>
      <c r="G104" s="173" t="s">
        <v>222</v>
      </c>
      <c r="H104" s="173" t="s">
        <v>222</v>
      </c>
      <c r="I104" s="173" t="s">
        <v>222</v>
      </c>
      <c r="J104" s="173" t="s">
        <v>222</v>
      </c>
      <c r="K104" s="168">
        <v>0.9</v>
      </c>
      <c r="L104" s="169" t="s">
        <v>40</v>
      </c>
      <c r="M104" s="169" t="s">
        <v>40</v>
      </c>
      <c r="N104" s="170" t="s">
        <v>40</v>
      </c>
      <c r="O104" s="170" t="s">
        <v>40</v>
      </c>
      <c r="P104" s="356">
        <v>0.9</v>
      </c>
      <c r="Q104" s="357" t="s">
        <v>40</v>
      </c>
      <c r="R104" s="169" t="s">
        <v>40</v>
      </c>
      <c r="S104" s="169" t="s">
        <v>40</v>
      </c>
      <c r="T104" s="169">
        <v>1</v>
      </c>
      <c r="U104" s="356">
        <v>0.9</v>
      </c>
      <c r="V104" s="169" t="s">
        <v>40</v>
      </c>
      <c r="W104" s="169" t="s">
        <v>40</v>
      </c>
      <c r="X104" s="169" t="s">
        <v>40</v>
      </c>
      <c r="Y104" s="169">
        <v>1</v>
      </c>
      <c r="Z104" s="356">
        <v>0.92</v>
      </c>
      <c r="AA104" s="356" t="s">
        <v>40</v>
      </c>
      <c r="AB104" s="356" t="s">
        <v>40</v>
      </c>
      <c r="AC104" s="356" t="s">
        <v>40</v>
      </c>
      <c r="AD104" s="356" t="s">
        <v>40</v>
      </c>
      <c r="AE104" s="356">
        <v>0.92</v>
      </c>
      <c r="AF104" s="169" t="s">
        <v>40</v>
      </c>
      <c r="AG104" s="169" t="s">
        <v>40</v>
      </c>
      <c r="AH104" s="169" t="s">
        <v>40</v>
      </c>
      <c r="AI104" s="169" t="s">
        <v>40</v>
      </c>
      <c r="AJ104" s="356">
        <v>0.92</v>
      </c>
      <c r="AK104" s="169" t="s">
        <v>40</v>
      </c>
      <c r="AL104" s="169" t="s">
        <v>40</v>
      </c>
      <c r="AM104" s="169" t="s">
        <v>40</v>
      </c>
      <c r="AN104" s="169">
        <v>1</v>
      </c>
      <c r="AO104" s="168">
        <v>0.99</v>
      </c>
      <c r="AP104" s="358" t="s">
        <v>40</v>
      </c>
      <c r="AQ104" s="358" t="s">
        <v>40</v>
      </c>
      <c r="AR104" s="358" t="s">
        <v>40</v>
      </c>
      <c r="AS104" s="359" t="s">
        <v>40</v>
      </c>
      <c r="AT104" s="360">
        <v>0.105261498981944</v>
      </c>
      <c r="AU104" s="361" t="s">
        <v>40</v>
      </c>
      <c r="AV104" s="362" t="s">
        <v>40</v>
      </c>
      <c r="AW104" s="362" t="s">
        <v>40</v>
      </c>
      <c r="AX104" s="362" t="s">
        <v>40</v>
      </c>
      <c r="AY104" s="142"/>
      <c r="AZ104" s="140"/>
    </row>
    <row r="105" spans="1:52">
      <c r="A105" s="138"/>
      <c r="B105" s="142"/>
      <c r="C105" s="172" t="s">
        <v>186</v>
      </c>
      <c r="D105" s="166" t="s">
        <v>26</v>
      </c>
      <c r="E105" s="166" t="s">
        <v>187</v>
      </c>
      <c r="F105" s="167" t="s">
        <v>223</v>
      </c>
      <c r="G105" s="173" t="s">
        <v>224</v>
      </c>
      <c r="H105" s="173" t="s">
        <v>224</v>
      </c>
      <c r="I105" s="173" t="s">
        <v>224</v>
      </c>
      <c r="J105" s="173" t="s">
        <v>224</v>
      </c>
      <c r="K105" s="168">
        <v>0.9</v>
      </c>
      <c r="L105" s="169">
        <v>0.954545454545455</v>
      </c>
      <c r="M105" s="169">
        <v>1</v>
      </c>
      <c r="N105" s="170">
        <v>1</v>
      </c>
      <c r="O105" s="170">
        <v>0.941530524505589</v>
      </c>
      <c r="P105" s="356">
        <v>0.9</v>
      </c>
      <c r="Q105" s="357">
        <v>0.947774480712166</v>
      </c>
      <c r="R105" s="169">
        <v>0.939493049877351</v>
      </c>
      <c r="S105" s="169">
        <v>0.872914349276974</v>
      </c>
      <c r="T105" s="169">
        <v>0.916999841763806</v>
      </c>
      <c r="U105" s="356">
        <v>0.9</v>
      </c>
      <c r="V105" s="169">
        <v>0.904451038575668</v>
      </c>
      <c r="W105" s="169">
        <v>0.912510220768602</v>
      </c>
      <c r="X105" s="169">
        <v>0.814794215795328</v>
      </c>
      <c r="Y105" s="169">
        <v>0.871132443694288</v>
      </c>
      <c r="Z105" s="356">
        <v>0.92</v>
      </c>
      <c r="AA105" s="356">
        <v>0.951130116065974</v>
      </c>
      <c r="AB105" s="356">
        <v>0.966850828729282</v>
      </c>
      <c r="AC105" s="356">
        <v>0.934183673469388</v>
      </c>
      <c r="AD105" s="356">
        <v>0.951674488234008</v>
      </c>
      <c r="AE105" s="356">
        <v>0.92</v>
      </c>
      <c r="AF105" s="169">
        <v>0.995118974984747</v>
      </c>
      <c r="AG105" s="169">
        <v>0.972307692307692</v>
      </c>
      <c r="AH105" s="169">
        <v>0.997663551401869</v>
      </c>
      <c r="AI105" s="169">
        <v>0.969704576173006</v>
      </c>
      <c r="AJ105" s="356">
        <v>0.92</v>
      </c>
      <c r="AK105" s="169">
        <v>0.967703169595914</v>
      </c>
      <c r="AL105" s="169">
        <v>0.981509096331643</v>
      </c>
      <c r="AM105" s="169">
        <v>0.949253194169516</v>
      </c>
      <c r="AN105" s="169">
        <v>0.967108034713176</v>
      </c>
      <c r="AO105" s="168">
        <v>0.99</v>
      </c>
      <c r="AP105" s="358">
        <v>1</v>
      </c>
      <c r="AQ105" s="358">
        <v>1</v>
      </c>
      <c r="AR105" s="358">
        <v>1</v>
      </c>
      <c r="AS105" s="359">
        <v>1</v>
      </c>
      <c r="AT105" s="360">
        <v>0.105261498981944</v>
      </c>
      <c r="AU105" s="361">
        <v>0</v>
      </c>
      <c r="AV105" s="362">
        <v>0.04</v>
      </c>
      <c r="AW105" s="362">
        <v>0</v>
      </c>
      <c r="AX105" s="362">
        <v>0.097813578826237</v>
      </c>
      <c r="AY105" s="142"/>
      <c r="AZ105" s="140"/>
    </row>
    <row r="106" spans="1:52">
      <c r="A106" s="138"/>
      <c r="B106" s="142"/>
      <c r="C106" s="172" t="s">
        <v>186</v>
      </c>
      <c r="D106" s="166" t="s">
        <v>26</v>
      </c>
      <c r="E106" s="166" t="s">
        <v>187</v>
      </c>
      <c r="F106" s="167" t="s">
        <v>225</v>
      </c>
      <c r="G106" s="173" t="s">
        <v>226</v>
      </c>
      <c r="H106" s="173" t="s">
        <v>226</v>
      </c>
      <c r="I106" s="173" t="s">
        <v>226</v>
      </c>
      <c r="J106" s="173" t="s">
        <v>226</v>
      </c>
      <c r="K106" s="168">
        <v>0.9</v>
      </c>
      <c r="L106" s="169">
        <v>1</v>
      </c>
      <c r="M106" s="169">
        <v>0.959183673469388</v>
      </c>
      <c r="N106" s="170">
        <v>0.933333333333333</v>
      </c>
      <c r="O106" s="170">
        <v>0.927494615936827</v>
      </c>
      <c r="P106" s="356">
        <v>0.9</v>
      </c>
      <c r="Q106" s="357">
        <v>0.959640032724298</v>
      </c>
      <c r="R106" s="169">
        <v>0.967474048442907</v>
      </c>
      <c r="S106" s="169">
        <v>0.946483180428135</v>
      </c>
      <c r="T106" s="169">
        <v>0.919990516832622</v>
      </c>
      <c r="U106" s="356">
        <v>0.9</v>
      </c>
      <c r="V106" s="169">
        <v>0.901008999181893</v>
      </c>
      <c r="W106" s="169">
        <v>0.906920415224914</v>
      </c>
      <c r="X106" s="169">
        <v>0.850662589194699</v>
      </c>
      <c r="Y106" s="169">
        <v>0.87226173541963</v>
      </c>
      <c r="Z106" s="356">
        <v>0.92</v>
      </c>
      <c r="AA106" s="356">
        <v>0.917007150153218</v>
      </c>
      <c r="AB106" s="356">
        <v>0.905974534769833</v>
      </c>
      <c r="AC106" s="356">
        <v>0.905112651646447</v>
      </c>
      <c r="AD106" s="356">
        <v>0.931650385759365</v>
      </c>
      <c r="AE106" s="356">
        <v>0.92</v>
      </c>
      <c r="AF106" s="169">
        <v>0.992024871586915</v>
      </c>
      <c r="AG106" s="169">
        <v>0.758965517241379</v>
      </c>
      <c r="AH106" s="169">
        <v>0.995733788395904</v>
      </c>
      <c r="AI106" s="169">
        <v>0.968538301198541</v>
      </c>
      <c r="AJ106" s="356">
        <v>0.92</v>
      </c>
      <c r="AK106" s="169">
        <v>0.946116441056643</v>
      </c>
      <c r="AL106" s="169">
        <v>0.96140081799591</v>
      </c>
      <c r="AM106" s="169">
        <v>0.935525260625501</v>
      </c>
      <c r="AN106" s="169">
        <v>0.960334369506246</v>
      </c>
      <c r="AO106" s="168">
        <v>0.99</v>
      </c>
      <c r="AP106" s="358">
        <v>1</v>
      </c>
      <c r="AQ106" s="358">
        <v>1</v>
      </c>
      <c r="AR106" s="358">
        <v>1</v>
      </c>
      <c r="AS106" s="359">
        <v>1</v>
      </c>
      <c r="AT106" s="360">
        <v>0.105261498981944</v>
      </c>
      <c r="AU106" s="361">
        <v>0</v>
      </c>
      <c r="AV106" s="362">
        <v>0.0909090909090909</v>
      </c>
      <c r="AW106" s="362">
        <v>0.0833333333333333</v>
      </c>
      <c r="AX106" s="362">
        <v>0.0834532374100719</v>
      </c>
      <c r="AY106" s="142"/>
      <c r="AZ106" s="140"/>
    </row>
    <row r="107" spans="1:52">
      <c r="A107" s="138"/>
      <c r="B107" s="142"/>
      <c r="C107" s="172" t="s">
        <v>186</v>
      </c>
      <c r="D107" s="166" t="s">
        <v>26</v>
      </c>
      <c r="E107" s="166" t="s">
        <v>187</v>
      </c>
      <c r="F107" s="167" t="s">
        <v>227</v>
      </c>
      <c r="G107" s="173" t="s">
        <v>228</v>
      </c>
      <c r="H107" s="173" t="s">
        <v>228</v>
      </c>
      <c r="I107" s="173" t="s">
        <v>228</v>
      </c>
      <c r="J107" s="173" t="s">
        <v>228</v>
      </c>
      <c r="K107" s="168">
        <v>0.9</v>
      </c>
      <c r="L107" s="169" t="s">
        <v>40</v>
      </c>
      <c r="M107" s="169" t="s">
        <v>40</v>
      </c>
      <c r="N107" s="170" t="s">
        <v>40</v>
      </c>
      <c r="O107" s="170">
        <v>0.954128440366973</v>
      </c>
      <c r="P107" s="356">
        <v>0.9</v>
      </c>
      <c r="Q107" s="357">
        <v>0</v>
      </c>
      <c r="R107" s="169">
        <v>0</v>
      </c>
      <c r="S107" s="169">
        <v>0</v>
      </c>
      <c r="T107" s="169">
        <v>0.943678798481034</v>
      </c>
      <c r="U107" s="356">
        <v>0.9</v>
      </c>
      <c r="V107" s="169">
        <v>1</v>
      </c>
      <c r="W107" s="169">
        <v>1</v>
      </c>
      <c r="X107" s="169">
        <v>1</v>
      </c>
      <c r="Y107" s="169">
        <v>0.920126296027649</v>
      </c>
      <c r="Z107" s="356">
        <v>0.92</v>
      </c>
      <c r="AA107" s="356">
        <v>1</v>
      </c>
      <c r="AB107" s="356">
        <v>1</v>
      </c>
      <c r="AC107" s="356">
        <v>1</v>
      </c>
      <c r="AD107" s="356">
        <v>0.971612031091585</v>
      </c>
      <c r="AE107" s="356">
        <v>0.92</v>
      </c>
      <c r="AF107" s="169" t="s">
        <v>40</v>
      </c>
      <c r="AG107" s="169" t="s">
        <v>40</v>
      </c>
      <c r="AH107" s="169" t="s">
        <v>40</v>
      </c>
      <c r="AI107" s="169">
        <v>0.988985813728082</v>
      </c>
      <c r="AJ107" s="356">
        <v>0.92</v>
      </c>
      <c r="AK107" s="169">
        <v>1</v>
      </c>
      <c r="AL107" s="169">
        <v>1</v>
      </c>
      <c r="AM107" s="169">
        <v>1</v>
      </c>
      <c r="AN107" s="169">
        <v>0.981390972530775</v>
      </c>
      <c r="AO107" s="168">
        <v>0.99</v>
      </c>
      <c r="AP107" s="358" t="s">
        <v>40</v>
      </c>
      <c r="AQ107" s="358" t="s">
        <v>40</v>
      </c>
      <c r="AR107" s="358" t="s">
        <v>40</v>
      </c>
      <c r="AS107" s="359">
        <v>1</v>
      </c>
      <c r="AT107" s="360">
        <v>0.105261498981944</v>
      </c>
      <c r="AU107" s="361" t="s">
        <v>40</v>
      </c>
      <c r="AV107" s="362" t="s">
        <v>40</v>
      </c>
      <c r="AW107" s="362" t="s">
        <v>40</v>
      </c>
      <c r="AX107" s="362">
        <v>0.0509554140127389</v>
      </c>
      <c r="AY107" s="142"/>
      <c r="AZ107" s="140"/>
    </row>
    <row r="108" spans="1:52">
      <c r="A108" s="138"/>
      <c r="B108" s="142"/>
      <c r="C108" s="172" t="s">
        <v>186</v>
      </c>
      <c r="D108" s="166" t="s">
        <v>26</v>
      </c>
      <c r="E108" s="166" t="s">
        <v>187</v>
      </c>
      <c r="F108" s="167" t="s">
        <v>229</v>
      </c>
      <c r="G108" s="173" t="s">
        <v>230</v>
      </c>
      <c r="H108" s="173" t="s">
        <v>230</v>
      </c>
      <c r="I108" s="173" t="s">
        <v>230</v>
      </c>
      <c r="J108" s="173" t="s">
        <v>230</v>
      </c>
      <c r="K108" s="168">
        <v>0.9</v>
      </c>
      <c r="L108" s="169" t="s">
        <v>40</v>
      </c>
      <c r="M108" s="169" t="s">
        <v>40</v>
      </c>
      <c r="N108" s="170" t="s">
        <v>40</v>
      </c>
      <c r="O108" s="170">
        <v>0.959935897435897</v>
      </c>
      <c r="P108" s="356">
        <v>0.9</v>
      </c>
      <c r="Q108" s="357">
        <v>0</v>
      </c>
      <c r="R108" s="169">
        <v>0</v>
      </c>
      <c r="S108" s="169">
        <v>0</v>
      </c>
      <c r="T108" s="169">
        <v>0.943287219877683</v>
      </c>
      <c r="U108" s="356">
        <v>0.9</v>
      </c>
      <c r="V108" s="169">
        <v>1</v>
      </c>
      <c r="W108" s="169">
        <v>1</v>
      </c>
      <c r="X108" s="169">
        <v>1</v>
      </c>
      <c r="Y108" s="169">
        <v>0.914084538827831</v>
      </c>
      <c r="Z108" s="356">
        <v>0.92</v>
      </c>
      <c r="AA108" s="356">
        <v>1</v>
      </c>
      <c r="AB108" s="356">
        <v>1</v>
      </c>
      <c r="AC108" s="356">
        <v>1</v>
      </c>
      <c r="AD108" s="356">
        <v>0.954555198285102</v>
      </c>
      <c r="AE108" s="356">
        <v>0.92</v>
      </c>
      <c r="AF108" s="169" t="s">
        <v>40</v>
      </c>
      <c r="AG108" s="169" t="s">
        <v>40</v>
      </c>
      <c r="AH108" s="169" t="s">
        <v>40</v>
      </c>
      <c r="AI108" s="169">
        <v>0.965666863257225</v>
      </c>
      <c r="AJ108" s="356">
        <v>0.92</v>
      </c>
      <c r="AK108" s="169">
        <v>1</v>
      </c>
      <c r="AL108" s="169">
        <v>1</v>
      </c>
      <c r="AM108" s="169">
        <v>1</v>
      </c>
      <c r="AN108" s="169">
        <v>0.972547068093224</v>
      </c>
      <c r="AO108" s="168">
        <v>0.99</v>
      </c>
      <c r="AP108" s="358" t="s">
        <v>40</v>
      </c>
      <c r="AQ108" s="358" t="s">
        <v>40</v>
      </c>
      <c r="AR108" s="358" t="s">
        <v>40</v>
      </c>
      <c r="AS108" s="359">
        <v>1</v>
      </c>
      <c r="AT108" s="360">
        <v>0.105261498981944</v>
      </c>
      <c r="AU108" s="361" t="s">
        <v>40</v>
      </c>
      <c r="AV108" s="362" t="s">
        <v>40</v>
      </c>
      <c r="AW108" s="362" t="s">
        <v>40</v>
      </c>
      <c r="AX108" s="362">
        <v>0.0844594594594595</v>
      </c>
      <c r="AY108" s="142"/>
      <c r="AZ108" s="140"/>
    </row>
    <row r="109" spans="1:52">
      <c r="A109" s="138"/>
      <c r="B109" s="142"/>
      <c r="C109" s="172" t="s">
        <v>186</v>
      </c>
      <c r="D109" s="166" t="s">
        <v>26</v>
      </c>
      <c r="E109" s="166" t="s">
        <v>187</v>
      </c>
      <c r="F109" s="167" t="s">
        <v>231</v>
      </c>
      <c r="G109" s="173" t="s">
        <v>232</v>
      </c>
      <c r="H109" s="173" t="s">
        <v>232</v>
      </c>
      <c r="I109" s="173" t="s">
        <v>232</v>
      </c>
      <c r="J109" s="173" t="s">
        <v>232</v>
      </c>
      <c r="K109" s="168">
        <v>0.9</v>
      </c>
      <c r="L109" s="169" t="s">
        <v>40</v>
      </c>
      <c r="M109" s="169" t="s">
        <v>40</v>
      </c>
      <c r="N109" s="170" t="s">
        <v>40</v>
      </c>
      <c r="O109" s="170" t="s">
        <v>40</v>
      </c>
      <c r="P109" s="356">
        <v>0.9</v>
      </c>
      <c r="Q109" s="357" t="s">
        <v>40</v>
      </c>
      <c r="R109" s="169" t="s">
        <v>40</v>
      </c>
      <c r="S109" s="169" t="s">
        <v>40</v>
      </c>
      <c r="T109" s="169" t="s">
        <v>40</v>
      </c>
      <c r="U109" s="356">
        <v>0.9</v>
      </c>
      <c r="V109" s="169" t="s">
        <v>40</v>
      </c>
      <c r="W109" s="169" t="s">
        <v>40</v>
      </c>
      <c r="X109" s="169" t="s">
        <v>40</v>
      </c>
      <c r="Y109" s="169" t="s">
        <v>40</v>
      </c>
      <c r="Z109" s="356">
        <v>0.92</v>
      </c>
      <c r="AA109" s="356" t="s">
        <v>40</v>
      </c>
      <c r="AB109" s="356" t="s">
        <v>40</v>
      </c>
      <c r="AC109" s="356" t="s">
        <v>40</v>
      </c>
      <c r="AD109" s="356" t="s">
        <v>40</v>
      </c>
      <c r="AE109" s="356">
        <v>0.92</v>
      </c>
      <c r="AF109" s="169" t="s">
        <v>40</v>
      </c>
      <c r="AG109" s="169" t="s">
        <v>40</v>
      </c>
      <c r="AH109" s="169" t="s">
        <v>40</v>
      </c>
      <c r="AI109" s="169" t="s">
        <v>40</v>
      </c>
      <c r="AJ109" s="356">
        <v>0.92</v>
      </c>
      <c r="AK109" s="169" t="s">
        <v>40</v>
      </c>
      <c r="AL109" s="169" t="s">
        <v>40</v>
      </c>
      <c r="AM109" s="169" t="s">
        <v>40</v>
      </c>
      <c r="AN109" s="169" t="s">
        <v>40</v>
      </c>
      <c r="AO109" s="168">
        <v>0.99</v>
      </c>
      <c r="AP109" s="358" t="s">
        <v>40</v>
      </c>
      <c r="AQ109" s="358" t="s">
        <v>40</v>
      </c>
      <c r="AR109" s="358" t="s">
        <v>40</v>
      </c>
      <c r="AS109" s="359" t="s">
        <v>40</v>
      </c>
      <c r="AT109" s="360">
        <v>0.105261498981944</v>
      </c>
      <c r="AU109" s="361" t="s">
        <v>40</v>
      </c>
      <c r="AV109" s="362" t="s">
        <v>40</v>
      </c>
      <c r="AW109" s="362" t="s">
        <v>40</v>
      </c>
      <c r="AX109" s="362" t="s">
        <v>40</v>
      </c>
      <c r="AY109" s="142"/>
      <c r="AZ109" s="140"/>
    </row>
    <row r="110" spans="1:52">
      <c r="A110" s="138"/>
      <c r="B110" s="142"/>
      <c r="C110" s="172" t="s">
        <v>186</v>
      </c>
      <c r="D110" s="166" t="s">
        <v>26</v>
      </c>
      <c r="E110" s="166" t="s">
        <v>187</v>
      </c>
      <c r="F110" s="167" t="s">
        <v>233</v>
      </c>
      <c r="G110" s="173" t="s">
        <v>234</v>
      </c>
      <c r="H110" s="173" t="s">
        <v>234</v>
      </c>
      <c r="I110" s="173" t="s">
        <v>234</v>
      </c>
      <c r="J110" s="173" t="s">
        <v>234</v>
      </c>
      <c r="K110" s="168">
        <v>0.9</v>
      </c>
      <c r="L110" s="169">
        <v>0.975609756097561</v>
      </c>
      <c r="M110" s="169">
        <v>0.963414634146341</v>
      </c>
      <c r="N110" s="170">
        <v>0.948717948717949</v>
      </c>
      <c r="O110" s="170">
        <v>0.957359573595736</v>
      </c>
      <c r="P110" s="356">
        <v>0.9</v>
      </c>
      <c r="Q110" s="357">
        <v>0.950043821209465</v>
      </c>
      <c r="R110" s="169">
        <v>0.967990807616546</v>
      </c>
      <c r="S110" s="169">
        <v>0.948235294117647</v>
      </c>
      <c r="T110" s="169">
        <v>0.925933342869404</v>
      </c>
      <c r="U110" s="356">
        <v>0.9</v>
      </c>
      <c r="V110" s="169">
        <v>0.905638328951212</v>
      </c>
      <c r="W110" s="169">
        <v>0.927774130006566</v>
      </c>
      <c r="X110" s="169">
        <v>0.90560553633218</v>
      </c>
      <c r="Y110" s="169">
        <v>0.90433986554141</v>
      </c>
      <c r="Z110" s="356">
        <v>0.92</v>
      </c>
      <c r="AA110" s="356">
        <v>0.925746413338503</v>
      </c>
      <c r="AB110" s="356">
        <v>0.910529187124932</v>
      </c>
      <c r="AC110" s="356">
        <v>0.906487968321657</v>
      </c>
      <c r="AD110" s="356">
        <v>0.925544699305084</v>
      </c>
      <c r="AE110" s="356">
        <v>0.92</v>
      </c>
      <c r="AF110" s="169">
        <v>0.942145872354701</v>
      </c>
      <c r="AG110" s="169">
        <v>0.830469153858762</v>
      </c>
      <c r="AH110" s="169">
        <v>0.937695802005013</v>
      </c>
      <c r="AI110" s="169">
        <v>0.925725920635643</v>
      </c>
      <c r="AJ110" s="356">
        <v>0.92</v>
      </c>
      <c r="AK110" s="169">
        <v>0.948824457921409</v>
      </c>
      <c r="AL110" s="169">
        <v>0.953675730110775</v>
      </c>
      <c r="AM110" s="169">
        <v>0.944180296690757</v>
      </c>
      <c r="AN110" s="169">
        <v>0.955365639546464</v>
      </c>
      <c r="AO110" s="168">
        <v>0.99</v>
      </c>
      <c r="AP110" s="358">
        <v>1</v>
      </c>
      <c r="AQ110" s="358">
        <v>1</v>
      </c>
      <c r="AR110" s="358">
        <v>1</v>
      </c>
      <c r="AS110" s="359">
        <v>1</v>
      </c>
      <c r="AT110" s="360">
        <v>0.105261498981944</v>
      </c>
      <c r="AU110" s="361">
        <v>0.1</v>
      </c>
      <c r="AV110" s="362">
        <v>0</v>
      </c>
      <c r="AW110" s="362">
        <v>0</v>
      </c>
      <c r="AX110" s="362">
        <v>0.0714285714285714</v>
      </c>
      <c r="AY110" s="142"/>
      <c r="AZ110" s="140"/>
    </row>
    <row r="111" spans="1:52">
      <c r="A111" s="138"/>
      <c r="B111" s="142"/>
      <c r="C111" s="172" t="s">
        <v>186</v>
      </c>
      <c r="D111" s="166" t="s">
        <v>235</v>
      </c>
      <c r="E111" s="166" t="s">
        <v>187</v>
      </c>
      <c r="F111" s="167" t="s">
        <v>236</v>
      </c>
      <c r="G111" s="173" t="s">
        <v>236</v>
      </c>
      <c r="H111" s="173" t="s">
        <v>236</v>
      </c>
      <c r="I111" s="173" t="s">
        <v>236</v>
      </c>
      <c r="J111" s="173" t="s">
        <v>236</v>
      </c>
      <c r="K111" s="168">
        <v>0.9</v>
      </c>
      <c r="L111" s="169" t="s">
        <v>40</v>
      </c>
      <c r="M111" s="169" t="s">
        <v>40</v>
      </c>
      <c r="N111" s="170" t="s">
        <v>40</v>
      </c>
      <c r="O111" s="170" t="s">
        <v>40</v>
      </c>
      <c r="P111" s="356">
        <v>0.9</v>
      </c>
      <c r="Q111" s="357" t="s">
        <v>40</v>
      </c>
      <c r="R111" s="169" t="s">
        <v>40</v>
      </c>
      <c r="S111" s="169" t="s">
        <v>40</v>
      </c>
      <c r="T111" s="169" t="s">
        <v>40</v>
      </c>
      <c r="U111" s="356">
        <v>0.9</v>
      </c>
      <c r="V111" s="169" t="s">
        <v>40</v>
      </c>
      <c r="W111" s="169" t="s">
        <v>40</v>
      </c>
      <c r="X111" s="169" t="s">
        <v>40</v>
      </c>
      <c r="Y111" s="169" t="s">
        <v>40</v>
      </c>
      <c r="Z111" s="356">
        <v>0.92</v>
      </c>
      <c r="AA111" s="356" t="s">
        <v>40</v>
      </c>
      <c r="AB111" s="356" t="s">
        <v>40</v>
      </c>
      <c r="AC111" s="356" t="s">
        <v>40</v>
      </c>
      <c r="AD111" s="356" t="s">
        <v>40</v>
      </c>
      <c r="AE111" s="356">
        <v>0.92</v>
      </c>
      <c r="AF111" s="169">
        <v>0.99623706491063</v>
      </c>
      <c r="AG111" s="169">
        <v>0.991323210412148</v>
      </c>
      <c r="AH111" s="169">
        <v>0.992700729927007</v>
      </c>
      <c r="AI111" s="169">
        <v>0.898517773599755</v>
      </c>
      <c r="AJ111" s="356">
        <v>0.92</v>
      </c>
      <c r="AK111" s="169" t="s">
        <v>40</v>
      </c>
      <c r="AL111" s="169" t="s">
        <v>40</v>
      </c>
      <c r="AM111" s="169" t="s">
        <v>40</v>
      </c>
      <c r="AN111" s="169" t="s">
        <v>40</v>
      </c>
      <c r="AO111" s="168">
        <v>0.99</v>
      </c>
      <c r="AP111" s="358" t="s">
        <v>40</v>
      </c>
      <c r="AQ111" s="358" t="s">
        <v>40</v>
      </c>
      <c r="AR111" s="358" t="s">
        <v>40</v>
      </c>
      <c r="AS111" s="359">
        <v>1</v>
      </c>
      <c r="AT111" s="360">
        <v>0.105261498981944</v>
      </c>
      <c r="AU111" s="361" t="s">
        <v>40</v>
      </c>
      <c r="AV111" s="362" t="s">
        <v>40</v>
      </c>
      <c r="AW111" s="362" t="s">
        <v>40</v>
      </c>
      <c r="AX111" s="362" t="s">
        <v>40</v>
      </c>
      <c r="AY111" s="142"/>
      <c r="AZ111" s="140"/>
    </row>
    <row r="112" spans="1:52">
      <c r="A112" s="138"/>
      <c r="B112" s="142"/>
      <c r="C112" s="172" t="s">
        <v>186</v>
      </c>
      <c r="D112" s="166" t="s">
        <v>26</v>
      </c>
      <c r="E112" s="166" t="s">
        <v>187</v>
      </c>
      <c r="F112" s="167" t="s">
        <v>237</v>
      </c>
      <c r="G112" s="173" t="s">
        <v>238</v>
      </c>
      <c r="H112" s="173" t="s">
        <v>238</v>
      </c>
      <c r="I112" s="173" t="s">
        <v>238</v>
      </c>
      <c r="J112" s="173" t="s">
        <v>238</v>
      </c>
      <c r="K112" s="168">
        <v>0.9</v>
      </c>
      <c r="L112" s="169">
        <v>0.831460674157303</v>
      </c>
      <c r="M112" s="169">
        <v>0.933333333333333</v>
      </c>
      <c r="N112" s="170">
        <v>0.851851851851852</v>
      </c>
      <c r="O112" s="170">
        <v>0.896338955162485</v>
      </c>
      <c r="P112" s="356">
        <v>0.9</v>
      </c>
      <c r="Q112" s="357">
        <v>0.979173094723851</v>
      </c>
      <c r="R112" s="169">
        <v>0.93373201874899</v>
      </c>
      <c r="S112" s="169">
        <v>0.961916987590929</v>
      </c>
      <c r="T112" s="169">
        <v>0.93950636496623</v>
      </c>
      <c r="U112" s="356">
        <v>0.9</v>
      </c>
      <c r="V112" s="169">
        <v>0.906510336315952</v>
      </c>
      <c r="W112" s="169">
        <v>0.907548084693713</v>
      </c>
      <c r="X112" s="169">
        <v>0.85950648980174</v>
      </c>
      <c r="Y112" s="169">
        <v>0.87088922780043</v>
      </c>
      <c r="Z112" s="356">
        <v>0.92</v>
      </c>
      <c r="AA112" s="356">
        <v>0.893792860910849</v>
      </c>
      <c r="AB112" s="356">
        <v>0.89859437751004</v>
      </c>
      <c r="AC112" s="356">
        <v>0.857822558074447</v>
      </c>
      <c r="AD112" s="356">
        <v>0.905091519627535</v>
      </c>
      <c r="AE112" s="356">
        <v>0.92</v>
      </c>
      <c r="AF112" s="169">
        <v>0.98736240652046</v>
      </c>
      <c r="AG112" s="169">
        <v>0.908562810702117</v>
      </c>
      <c r="AH112" s="169">
        <v>0.96472031649056</v>
      </c>
      <c r="AI112" s="169">
        <v>0.96756286102392</v>
      </c>
      <c r="AJ112" s="356">
        <v>0.92</v>
      </c>
      <c r="AK112" s="169">
        <v>0.932319764590485</v>
      </c>
      <c r="AL112" s="169">
        <v>0.956664238892935</v>
      </c>
      <c r="AM112" s="169">
        <v>0.917600527356625</v>
      </c>
      <c r="AN112" s="169">
        <v>0.94641755835826</v>
      </c>
      <c r="AO112" s="168">
        <v>0.99</v>
      </c>
      <c r="AP112" s="358">
        <v>1</v>
      </c>
      <c r="AQ112" s="358">
        <v>1</v>
      </c>
      <c r="AR112" s="358">
        <v>1</v>
      </c>
      <c r="AS112" s="359">
        <v>1</v>
      </c>
      <c r="AT112" s="360">
        <v>0.105261498981944</v>
      </c>
      <c r="AU112" s="361">
        <v>0.025</v>
      </c>
      <c r="AV112" s="362">
        <v>0</v>
      </c>
      <c r="AW112" s="362">
        <v>0.0208333333333333</v>
      </c>
      <c r="AX112" s="362">
        <v>0.0627362055933485</v>
      </c>
      <c r="AY112" s="142"/>
      <c r="AZ112" s="140"/>
    </row>
    <row r="113" spans="1:52">
      <c r="A113" s="138"/>
      <c r="B113" s="142"/>
      <c r="C113" s="172" t="s">
        <v>186</v>
      </c>
      <c r="D113" s="166" t="s">
        <v>26</v>
      </c>
      <c r="E113" s="166" t="s">
        <v>187</v>
      </c>
      <c r="F113" s="167" t="s">
        <v>239</v>
      </c>
      <c r="G113" s="173" t="s">
        <v>240</v>
      </c>
      <c r="H113" s="173" t="s">
        <v>240</v>
      </c>
      <c r="I113" s="173" t="s">
        <v>240</v>
      </c>
      <c r="J113" s="173" t="s">
        <v>240</v>
      </c>
      <c r="K113" s="168">
        <v>0.9</v>
      </c>
      <c r="L113" s="169" t="s">
        <v>40</v>
      </c>
      <c r="M113" s="169" t="s">
        <v>40</v>
      </c>
      <c r="N113" s="170" t="s">
        <v>40</v>
      </c>
      <c r="O113" s="170" t="s">
        <v>40</v>
      </c>
      <c r="P113" s="356">
        <v>0.9</v>
      </c>
      <c r="Q113" s="357" t="s">
        <v>40</v>
      </c>
      <c r="R113" s="169" t="s">
        <v>40</v>
      </c>
      <c r="S113" s="169" t="s">
        <v>40</v>
      </c>
      <c r="T113" s="169">
        <v>1</v>
      </c>
      <c r="U113" s="356">
        <v>0.9</v>
      </c>
      <c r="V113" s="169" t="s">
        <v>40</v>
      </c>
      <c r="W113" s="169" t="s">
        <v>40</v>
      </c>
      <c r="X113" s="169" t="s">
        <v>40</v>
      </c>
      <c r="Y113" s="169">
        <v>0.666666666666667</v>
      </c>
      <c r="Z113" s="356">
        <v>0.92</v>
      </c>
      <c r="AA113" s="356" t="s">
        <v>40</v>
      </c>
      <c r="AB113" s="356" t="s">
        <v>40</v>
      </c>
      <c r="AC113" s="356" t="s">
        <v>40</v>
      </c>
      <c r="AD113" s="356">
        <v>1</v>
      </c>
      <c r="AE113" s="356">
        <v>0.92</v>
      </c>
      <c r="AF113" s="169" t="s">
        <v>40</v>
      </c>
      <c r="AG113" s="169" t="s">
        <v>40</v>
      </c>
      <c r="AH113" s="169" t="s">
        <v>40</v>
      </c>
      <c r="AI113" s="169" t="s">
        <v>40</v>
      </c>
      <c r="AJ113" s="356">
        <v>0.92</v>
      </c>
      <c r="AK113" s="169" t="s">
        <v>40</v>
      </c>
      <c r="AL113" s="169" t="s">
        <v>40</v>
      </c>
      <c r="AM113" s="169" t="s">
        <v>40</v>
      </c>
      <c r="AN113" s="169">
        <v>0.777777777777778</v>
      </c>
      <c r="AO113" s="168">
        <v>0.99</v>
      </c>
      <c r="AP113" s="358" t="s">
        <v>40</v>
      </c>
      <c r="AQ113" s="358" t="s">
        <v>40</v>
      </c>
      <c r="AR113" s="358" t="s">
        <v>40</v>
      </c>
      <c r="AS113" s="359" t="s">
        <v>40</v>
      </c>
      <c r="AT113" s="360">
        <v>0.105261498981944</v>
      </c>
      <c r="AU113" s="361" t="s">
        <v>40</v>
      </c>
      <c r="AV113" s="362" t="s">
        <v>40</v>
      </c>
      <c r="AW113" s="362" t="s">
        <v>40</v>
      </c>
      <c r="AX113" s="362" t="s">
        <v>40</v>
      </c>
      <c r="AY113" s="142"/>
      <c r="AZ113" s="140"/>
    </row>
    <row r="114" spans="1:52">
      <c r="A114" s="138"/>
      <c r="B114" s="142"/>
      <c r="C114" s="172" t="s">
        <v>186</v>
      </c>
      <c r="D114" s="166" t="s">
        <v>26</v>
      </c>
      <c r="E114" s="166" t="s">
        <v>187</v>
      </c>
      <c r="F114" s="167" t="s">
        <v>241</v>
      </c>
      <c r="G114" s="173" t="s">
        <v>242</v>
      </c>
      <c r="H114" s="173" t="s">
        <v>242</v>
      </c>
      <c r="I114" s="173" t="s">
        <v>242</v>
      </c>
      <c r="J114" s="173" t="s">
        <v>242</v>
      </c>
      <c r="K114" s="168">
        <v>0.9</v>
      </c>
      <c r="L114" s="169">
        <v>1</v>
      </c>
      <c r="M114" s="169">
        <v>0.977272727272727</v>
      </c>
      <c r="N114" s="170">
        <v>0.909090909090909</v>
      </c>
      <c r="O114" s="170">
        <v>0.996664442961975</v>
      </c>
      <c r="P114" s="356">
        <v>0.9</v>
      </c>
      <c r="Q114" s="357">
        <v>0.976779026217228</v>
      </c>
      <c r="R114" s="169">
        <v>0.96036866359447</v>
      </c>
      <c r="S114" s="169">
        <v>0.974803664921466</v>
      </c>
      <c r="T114" s="169">
        <v>0.979898366520179</v>
      </c>
      <c r="U114" s="356">
        <v>0.9</v>
      </c>
      <c r="V114" s="169">
        <v>0.8812734082397</v>
      </c>
      <c r="W114" s="169">
        <v>0.866820276497696</v>
      </c>
      <c r="X114" s="169">
        <v>0.839332460732984</v>
      </c>
      <c r="Y114" s="169">
        <v>0.866834081567383</v>
      </c>
      <c r="Z114" s="356">
        <v>0.92</v>
      </c>
      <c r="AA114" s="356">
        <v>0.931473829201102</v>
      </c>
      <c r="AB114" s="356">
        <v>0.938502673796791</v>
      </c>
      <c r="AC114" s="356">
        <v>0.946100917431193</v>
      </c>
      <c r="AD114" s="356">
        <v>0.948614544035384</v>
      </c>
      <c r="AE114" s="356">
        <v>0.92</v>
      </c>
      <c r="AF114" s="169">
        <v>0.97734746072342</v>
      </c>
      <c r="AG114" s="169">
        <v>0.899912967798085</v>
      </c>
      <c r="AH114" s="169">
        <v>0.986128625472888</v>
      </c>
      <c r="AI114" s="169">
        <v>0.979975958496773</v>
      </c>
      <c r="AJ114" s="356">
        <v>0.92</v>
      </c>
      <c r="AK114" s="169">
        <v>0.947424892703863</v>
      </c>
      <c r="AL114" s="169">
        <v>0.970205479452055</v>
      </c>
      <c r="AM114" s="169">
        <v>0.96563931695127</v>
      </c>
      <c r="AN114" s="169">
        <v>0.970014017543606</v>
      </c>
      <c r="AO114" s="168">
        <v>0.99</v>
      </c>
      <c r="AP114" s="358">
        <v>1</v>
      </c>
      <c r="AQ114" s="358">
        <v>1</v>
      </c>
      <c r="AR114" s="358">
        <v>1</v>
      </c>
      <c r="AS114" s="359">
        <v>1</v>
      </c>
      <c r="AT114" s="360">
        <v>0.105261498981944</v>
      </c>
      <c r="AU114" s="361">
        <v>0</v>
      </c>
      <c r="AV114" s="362">
        <v>0.0769230769230769</v>
      </c>
      <c r="AW114" s="362">
        <v>0.0476190476190476</v>
      </c>
      <c r="AX114" s="362">
        <v>0.0942812982998454</v>
      </c>
      <c r="AY114" s="142"/>
      <c r="AZ114" s="140"/>
    </row>
    <row r="115" spans="1:52">
      <c r="A115" s="138"/>
      <c r="B115" s="142"/>
      <c r="C115" s="172" t="s">
        <v>186</v>
      </c>
      <c r="D115" s="166" t="s">
        <v>26</v>
      </c>
      <c r="E115" s="166" t="s">
        <v>187</v>
      </c>
      <c r="F115" s="167" t="s">
        <v>243</v>
      </c>
      <c r="G115" s="173" t="s">
        <v>244</v>
      </c>
      <c r="H115" s="173" t="s">
        <v>244</v>
      </c>
      <c r="I115" s="173" t="s">
        <v>244</v>
      </c>
      <c r="J115" s="173" t="s">
        <v>244</v>
      </c>
      <c r="K115" s="168">
        <v>0.9</v>
      </c>
      <c r="L115" s="169">
        <v>0.930232558139535</v>
      </c>
      <c r="M115" s="169">
        <v>0.944444444444444</v>
      </c>
      <c r="N115" s="170">
        <v>0.888888888888889</v>
      </c>
      <c r="O115" s="170">
        <v>0.94585448392555</v>
      </c>
      <c r="P115" s="356">
        <v>0.9</v>
      </c>
      <c r="Q115" s="357">
        <v>0.968734613490891</v>
      </c>
      <c r="R115" s="169">
        <v>0.958975851032878</v>
      </c>
      <c r="S115" s="169">
        <v>0.91213288396726</v>
      </c>
      <c r="T115" s="169">
        <v>0.936761927852027</v>
      </c>
      <c r="U115" s="356">
        <v>0.9</v>
      </c>
      <c r="V115" s="169">
        <v>0.91014278680453</v>
      </c>
      <c r="W115" s="169">
        <v>0.881873727087576</v>
      </c>
      <c r="X115" s="169">
        <v>0.871689937409726</v>
      </c>
      <c r="Y115" s="169">
        <v>0.87833237365013</v>
      </c>
      <c r="Z115" s="356">
        <v>0.92</v>
      </c>
      <c r="AA115" s="356">
        <v>0.893223234624146</v>
      </c>
      <c r="AB115" s="356">
        <v>0.895147313691508</v>
      </c>
      <c r="AC115" s="356">
        <v>0.846837944664032</v>
      </c>
      <c r="AD115" s="356">
        <v>0.90617511200639</v>
      </c>
      <c r="AE115" s="356">
        <v>0.92</v>
      </c>
      <c r="AF115" s="169">
        <v>0.896155630132875</v>
      </c>
      <c r="AG115" s="169">
        <v>0.652066133994378</v>
      </c>
      <c r="AH115" s="169">
        <v>0.98499399759904</v>
      </c>
      <c r="AI115" s="169">
        <v>0.911993381419367</v>
      </c>
      <c r="AJ115" s="356">
        <v>0.92</v>
      </c>
      <c r="AK115" s="169">
        <v>0.920655737704918</v>
      </c>
      <c r="AL115" s="169">
        <v>0.944275141488899</v>
      </c>
      <c r="AM115" s="169">
        <v>0.899886786349668</v>
      </c>
      <c r="AN115" s="169">
        <v>0.938818740389585</v>
      </c>
      <c r="AO115" s="168">
        <v>0.99</v>
      </c>
      <c r="AP115" s="358">
        <v>1</v>
      </c>
      <c r="AQ115" s="358">
        <v>1</v>
      </c>
      <c r="AR115" s="358">
        <v>1</v>
      </c>
      <c r="AS115" s="359">
        <v>0.999932980363246</v>
      </c>
      <c r="AT115" s="360">
        <v>0.105261498981944</v>
      </c>
      <c r="AU115" s="361">
        <v>0</v>
      </c>
      <c r="AV115" s="362">
        <v>0.266666666666667</v>
      </c>
      <c r="AW115" s="362">
        <v>0.0476190476190476</v>
      </c>
      <c r="AX115" s="362">
        <v>0.0642361111111111</v>
      </c>
      <c r="AY115" s="142"/>
      <c r="AZ115" s="140"/>
    </row>
    <row r="116" spans="1:52">
      <c r="A116" s="138"/>
      <c r="B116" s="142"/>
      <c r="C116" s="172" t="s">
        <v>186</v>
      </c>
      <c r="D116" s="166" t="s">
        <v>26</v>
      </c>
      <c r="E116" s="166" t="s">
        <v>187</v>
      </c>
      <c r="F116" s="167" t="s">
        <v>245</v>
      </c>
      <c r="G116" s="173" t="s">
        <v>246</v>
      </c>
      <c r="H116" s="173" t="s">
        <v>246</v>
      </c>
      <c r="I116" s="173" t="s">
        <v>246</v>
      </c>
      <c r="J116" s="173" t="s">
        <v>246</v>
      </c>
      <c r="K116" s="168">
        <v>0.9</v>
      </c>
      <c r="L116" s="169">
        <v>0.984375</v>
      </c>
      <c r="M116" s="169">
        <v>1</v>
      </c>
      <c r="N116" s="170">
        <v>0.981818181818182</v>
      </c>
      <c r="O116" s="170">
        <v>0.990449438202247</v>
      </c>
      <c r="P116" s="356">
        <v>0.9</v>
      </c>
      <c r="Q116" s="357">
        <v>0.931942688579857</v>
      </c>
      <c r="R116" s="169">
        <v>0.971477328132618</v>
      </c>
      <c r="S116" s="169">
        <v>0.915588178481746</v>
      </c>
      <c r="T116" s="169">
        <v>0.94716619366816</v>
      </c>
      <c r="U116" s="356">
        <v>0.9</v>
      </c>
      <c r="V116" s="169">
        <v>0.909397387273494</v>
      </c>
      <c r="W116" s="169">
        <v>0.927352510970258</v>
      </c>
      <c r="X116" s="169">
        <v>0.892795055051188</v>
      </c>
      <c r="Y116" s="169">
        <v>0.90006923785104</v>
      </c>
      <c r="Z116" s="356">
        <v>0.92</v>
      </c>
      <c r="AA116" s="356">
        <v>0.927213722763097</v>
      </c>
      <c r="AB116" s="356">
        <v>0.921933085501859</v>
      </c>
      <c r="AC116" s="356">
        <v>0.887073863636364</v>
      </c>
      <c r="AD116" s="356">
        <v>0.936152039291053</v>
      </c>
      <c r="AE116" s="356">
        <v>0.92</v>
      </c>
      <c r="AF116" s="169">
        <v>0.902018220418693</v>
      </c>
      <c r="AG116" s="169">
        <v>0.660006560701399</v>
      </c>
      <c r="AH116" s="169">
        <v>0.996133600409931</v>
      </c>
      <c r="AI116" s="169">
        <v>0.970620136391623</v>
      </c>
      <c r="AJ116" s="356">
        <v>0.92</v>
      </c>
      <c r="AK116" s="169">
        <v>0.944462773562081</v>
      </c>
      <c r="AL116" s="169">
        <v>0.952826725403818</v>
      </c>
      <c r="AM116" s="169">
        <v>0.9256064016004</v>
      </c>
      <c r="AN116" s="169">
        <v>0.95664530430705</v>
      </c>
      <c r="AO116" s="168">
        <v>0.99</v>
      </c>
      <c r="AP116" s="358">
        <v>1</v>
      </c>
      <c r="AQ116" s="358">
        <v>1</v>
      </c>
      <c r="AR116" s="358">
        <v>1</v>
      </c>
      <c r="AS116" s="359">
        <v>1</v>
      </c>
      <c r="AT116" s="360">
        <v>0.105261498981944</v>
      </c>
      <c r="AU116" s="361">
        <v>0</v>
      </c>
      <c r="AV116" s="362">
        <v>0.0857142857142857</v>
      </c>
      <c r="AW116" s="362">
        <v>0</v>
      </c>
      <c r="AX116" s="362">
        <v>0.0390964378801043</v>
      </c>
      <c r="AY116" s="142"/>
      <c r="AZ116" s="140"/>
    </row>
    <row r="117" spans="1:52">
      <c r="A117" s="138"/>
      <c r="B117" s="142"/>
      <c r="C117" s="172" t="s">
        <v>186</v>
      </c>
      <c r="D117" s="166" t="s">
        <v>26</v>
      </c>
      <c r="E117" s="166" t="s">
        <v>187</v>
      </c>
      <c r="F117" s="167" t="s">
        <v>247</v>
      </c>
      <c r="G117" s="173" t="s">
        <v>248</v>
      </c>
      <c r="H117" s="173" t="s">
        <v>248</v>
      </c>
      <c r="I117" s="173" t="s">
        <v>248</v>
      </c>
      <c r="J117" s="173" t="s">
        <v>248</v>
      </c>
      <c r="K117" s="168">
        <v>0.9</v>
      </c>
      <c r="L117" s="169" t="s">
        <v>40</v>
      </c>
      <c r="M117" s="169" t="s">
        <v>40</v>
      </c>
      <c r="N117" s="170" t="s">
        <v>40</v>
      </c>
      <c r="O117" s="170" t="s">
        <v>40</v>
      </c>
      <c r="P117" s="356">
        <v>0.9</v>
      </c>
      <c r="Q117" s="357" t="s">
        <v>40</v>
      </c>
      <c r="R117" s="169" t="s">
        <v>40</v>
      </c>
      <c r="S117" s="169" t="s">
        <v>40</v>
      </c>
      <c r="T117" s="169" t="s">
        <v>40</v>
      </c>
      <c r="U117" s="356">
        <v>0.9</v>
      </c>
      <c r="V117" s="169" t="s">
        <v>40</v>
      </c>
      <c r="W117" s="169" t="s">
        <v>40</v>
      </c>
      <c r="X117" s="169" t="s">
        <v>40</v>
      </c>
      <c r="Y117" s="169" t="s">
        <v>40</v>
      </c>
      <c r="Z117" s="356">
        <v>0.92</v>
      </c>
      <c r="AA117" s="356" t="s">
        <v>40</v>
      </c>
      <c r="AB117" s="356" t="s">
        <v>40</v>
      </c>
      <c r="AC117" s="356" t="s">
        <v>40</v>
      </c>
      <c r="AD117" s="356" t="s">
        <v>40</v>
      </c>
      <c r="AE117" s="356">
        <v>0.92</v>
      </c>
      <c r="AF117" s="169">
        <v>0.99</v>
      </c>
      <c r="AG117" s="169">
        <v>0.947478991596639</v>
      </c>
      <c r="AH117" s="169">
        <v>0.972027972027972</v>
      </c>
      <c r="AI117" s="169">
        <v>0.953365459350225</v>
      </c>
      <c r="AJ117" s="356">
        <v>0.92</v>
      </c>
      <c r="AK117" s="169" t="s">
        <v>40</v>
      </c>
      <c r="AL117" s="169" t="s">
        <v>40</v>
      </c>
      <c r="AM117" s="169" t="s">
        <v>40</v>
      </c>
      <c r="AN117" s="169" t="s">
        <v>40</v>
      </c>
      <c r="AO117" s="168">
        <v>0.99</v>
      </c>
      <c r="AP117" s="358">
        <v>1</v>
      </c>
      <c r="AQ117" s="358">
        <v>1</v>
      </c>
      <c r="AR117" s="358">
        <v>1</v>
      </c>
      <c r="AS117" s="359">
        <v>1</v>
      </c>
      <c r="AT117" s="360">
        <v>0.105261498981944</v>
      </c>
      <c r="AU117" s="361" t="s">
        <v>40</v>
      </c>
      <c r="AV117" s="362" t="s">
        <v>40</v>
      </c>
      <c r="AW117" s="362" t="s">
        <v>40</v>
      </c>
      <c r="AX117" s="362" t="s">
        <v>40</v>
      </c>
      <c r="AY117" s="142"/>
      <c r="AZ117" s="140"/>
    </row>
    <row r="118" spans="1:52">
      <c r="A118" s="138"/>
      <c r="B118" s="142"/>
      <c r="C118" s="172" t="s">
        <v>186</v>
      </c>
      <c r="D118" s="166" t="s">
        <v>26</v>
      </c>
      <c r="E118" s="166" t="s">
        <v>187</v>
      </c>
      <c r="F118" s="167" t="s">
        <v>249</v>
      </c>
      <c r="G118" s="173" t="s">
        <v>250</v>
      </c>
      <c r="H118" s="173" t="s">
        <v>250</v>
      </c>
      <c r="I118" s="173" t="s">
        <v>250</v>
      </c>
      <c r="J118" s="173" t="s">
        <v>250</v>
      </c>
      <c r="K118" s="168">
        <v>0.9</v>
      </c>
      <c r="L118" s="169">
        <v>0.979591836734694</v>
      </c>
      <c r="M118" s="169">
        <v>0.944444444444444</v>
      </c>
      <c r="N118" s="170">
        <v>0.96551724137931</v>
      </c>
      <c r="O118" s="170">
        <v>0.919590643274854</v>
      </c>
      <c r="P118" s="356">
        <v>0.9</v>
      </c>
      <c r="Q118" s="357">
        <v>0.915851038433994</v>
      </c>
      <c r="R118" s="169">
        <v>0.958816779293638</v>
      </c>
      <c r="S118" s="169">
        <v>0.892098555649958</v>
      </c>
      <c r="T118" s="169">
        <v>0.912405544161975</v>
      </c>
      <c r="U118" s="356">
        <v>0.9</v>
      </c>
      <c r="V118" s="169">
        <v>0.918835044163285</v>
      </c>
      <c r="W118" s="169">
        <v>0.910238429172511</v>
      </c>
      <c r="X118" s="169">
        <v>0.849086661002549</v>
      </c>
      <c r="Y118" s="169">
        <v>0.86421299418698</v>
      </c>
      <c r="Z118" s="356">
        <v>0.92</v>
      </c>
      <c r="AA118" s="356">
        <v>0.932745019387619</v>
      </c>
      <c r="AB118" s="356">
        <v>0.919424460431655</v>
      </c>
      <c r="AC118" s="356">
        <v>0.825945241199479</v>
      </c>
      <c r="AD118" s="356">
        <v>0.899776171201734</v>
      </c>
      <c r="AE118" s="356">
        <v>0.92</v>
      </c>
      <c r="AF118" s="169">
        <v>0.990306383084763</v>
      </c>
      <c r="AG118" s="169">
        <v>0.938061343632118</v>
      </c>
      <c r="AH118" s="169">
        <v>0.986732921651872</v>
      </c>
      <c r="AI118" s="169">
        <v>0.969002250230011</v>
      </c>
      <c r="AJ118" s="356">
        <v>0.92</v>
      </c>
      <c r="AK118" s="169">
        <v>0.954950992711737</v>
      </c>
      <c r="AL118" s="169">
        <v>0.959379407616361</v>
      </c>
      <c r="AM118" s="169">
        <v>0.87564175698802</v>
      </c>
      <c r="AN118" s="169">
        <v>0.934653088087568</v>
      </c>
      <c r="AO118" s="168">
        <v>0.99</v>
      </c>
      <c r="AP118" s="358">
        <v>1</v>
      </c>
      <c r="AQ118" s="358">
        <v>1</v>
      </c>
      <c r="AR118" s="358">
        <v>1</v>
      </c>
      <c r="AS118" s="359">
        <v>1</v>
      </c>
      <c r="AT118" s="360">
        <v>0.105261498981944</v>
      </c>
      <c r="AU118" s="361">
        <v>0.00549450549450549</v>
      </c>
      <c r="AV118" s="362">
        <v>0.0056657223796034</v>
      </c>
      <c r="AW118" s="362">
        <v>0.00651465798045603</v>
      </c>
      <c r="AX118" s="362">
        <v>0.0196979645436638</v>
      </c>
      <c r="AY118" s="142"/>
      <c r="AZ118" s="140"/>
    </row>
    <row r="119" spans="1:52">
      <c r="A119" s="138"/>
      <c r="B119" s="142"/>
      <c r="C119" s="172" t="s">
        <v>186</v>
      </c>
      <c r="D119" s="166" t="s">
        <v>235</v>
      </c>
      <c r="E119" s="166" t="s">
        <v>187</v>
      </c>
      <c r="F119" s="167" t="s">
        <v>251</v>
      </c>
      <c r="G119" s="173" t="s">
        <v>251</v>
      </c>
      <c r="H119" s="173" t="s">
        <v>251</v>
      </c>
      <c r="I119" s="173" t="s">
        <v>251</v>
      </c>
      <c r="J119" s="173" t="s">
        <v>251</v>
      </c>
      <c r="K119" s="168">
        <v>0.9</v>
      </c>
      <c r="L119" s="169" t="s">
        <v>40</v>
      </c>
      <c r="M119" s="169" t="s">
        <v>40</v>
      </c>
      <c r="N119" s="170" t="s">
        <v>40</v>
      </c>
      <c r="O119" s="170" t="s">
        <v>40</v>
      </c>
      <c r="P119" s="356">
        <v>0.9</v>
      </c>
      <c r="Q119" s="357">
        <v>0.5</v>
      </c>
      <c r="R119" s="169" t="s">
        <v>40</v>
      </c>
      <c r="S119" s="169">
        <v>0.333333333333333</v>
      </c>
      <c r="T119" s="169">
        <v>0.515151515151515</v>
      </c>
      <c r="U119" s="356">
        <v>0.9</v>
      </c>
      <c r="V119" s="169">
        <v>1</v>
      </c>
      <c r="W119" s="169" t="s">
        <v>40</v>
      </c>
      <c r="X119" s="169">
        <v>1</v>
      </c>
      <c r="Y119" s="169">
        <v>1</v>
      </c>
      <c r="Z119" s="356">
        <v>0.92</v>
      </c>
      <c r="AA119" s="356" t="s">
        <v>40</v>
      </c>
      <c r="AB119" s="356" t="s">
        <v>40</v>
      </c>
      <c r="AC119" s="356" t="s">
        <v>40</v>
      </c>
      <c r="AD119" s="356">
        <v>1</v>
      </c>
      <c r="AE119" s="356">
        <v>0.92</v>
      </c>
      <c r="AF119" s="169">
        <v>0.975208416760712</v>
      </c>
      <c r="AG119" s="169">
        <v>0.856753329105897</v>
      </c>
      <c r="AH119" s="169">
        <v>0.953794940079894</v>
      </c>
      <c r="AI119" s="169">
        <v>0.969972037894913</v>
      </c>
      <c r="AJ119" s="356">
        <v>0.92</v>
      </c>
      <c r="AK119" s="169">
        <v>1</v>
      </c>
      <c r="AL119" s="169" t="s">
        <v>40</v>
      </c>
      <c r="AM119" s="169">
        <v>1</v>
      </c>
      <c r="AN119" s="169">
        <v>1</v>
      </c>
      <c r="AO119" s="168">
        <v>0.99</v>
      </c>
      <c r="AP119" s="358">
        <v>1</v>
      </c>
      <c r="AQ119" s="358" t="s">
        <v>40</v>
      </c>
      <c r="AR119" s="358" t="s">
        <v>40</v>
      </c>
      <c r="AS119" s="359">
        <v>1</v>
      </c>
      <c r="AT119" s="360">
        <v>0.105261498981944</v>
      </c>
      <c r="AU119" s="361" t="s">
        <v>40</v>
      </c>
      <c r="AV119" s="362" t="s">
        <v>40</v>
      </c>
      <c r="AW119" s="362" t="s">
        <v>40</v>
      </c>
      <c r="AX119" s="362" t="s">
        <v>40</v>
      </c>
      <c r="AY119" s="142"/>
      <c r="AZ119" s="140"/>
    </row>
    <row r="120" spans="1:52">
      <c r="A120" s="138"/>
      <c r="B120" s="142"/>
      <c r="C120" s="172" t="s">
        <v>186</v>
      </c>
      <c r="D120" s="166" t="s">
        <v>26</v>
      </c>
      <c r="E120" s="166" t="s">
        <v>187</v>
      </c>
      <c r="F120" s="167" t="s">
        <v>252</v>
      </c>
      <c r="G120" s="173" t="s">
        <v>253</v>
      </c>
      <c r="H120" s="173" t="s">
        <v>253</v>
      </c>
      <c r="I120" s="173" t="s">
        <v>253</v>
      </c>
      <c r="J120" s="173" t="s">
        <v>253</v>
      </c>
      <c r="K120" s="168">
        <v>0.9</v>
      </c>
      <c r="L120" s="169">
        <v>0.9</v>
      </c>
      <c r="M120" s="169">
        <v>0.967741935483871</v>
      </c>
      <c r="N120" s="170">
        <v>0.885245901639344</v>
      </c>
      <c r="O120" s="170">
        <v>0.960970464135021</v>
      </c>
      <c r="P120" s="356">
        <v>0.9</v>
      </c>
      <c r="Q120" s="357">
        <v>0.963529195063548</v>
      </c>
      <c r="R120" s="169">
        <v>0.957216737188528</v>
      </c>
      <c r="S120" s="169">
        <v>0.898779495524817</v>
      </c>
      <c r="T120" s="169">
        <v>0.931824882944722</v>
      </c>
      <c r="U120" s="356">
        <v>0.9</v>
      </c>
      <c r="V120" s="169">
        <v>0.886166881561982</v>
      </c>
      <c r="W120" s="169">
        <v>0.886459802538787</v>
      </c>
      <c r="X120" s="169">
        <v>0.843938161106591</v>
      </c>
      <c r="Y120" s="169">
        <v>0.873362110651146</v>
      </c>
      <c r="Z120" s="356">
        <v>0.92</v>
      </c>
      <c r="AA120" s="356">
        <v>0.88932266250244</v>
      </c>
      <c r="AB120" s="356">
        <v>0.907664884135472</v>
      </c>
      <c r="AC120" s="356">
        <v>0.837197320968573</v>
      </c>
      <c r="AD120" s="356">
        <v>0.893744286969409</v>
      </c>
      <c r="AE120" s="356">
        <v>0.92</v>
      </c>
      <c r="AF120" s="169">
        <v>0.988060016906171</v>
      </c>
      <c r="AG120" s="169">
        <v>0.982639062110252</v>
      </c>
      <c r="AH120" s="169">
        <v>0.98784794349813</v>
      </c>
      <c r="AI120" s="169">
        <v>0.964064922981495</v>
      </c>
      <c r="AJ120" s="356">
        <v>0.92</v>
      </c>
      <c r="AK120" s="169">
        <v>0.927619767551734</v>
      </c>
      <c r="AL120" s="169">
        <v>0.937579617834395</v>
      </c>
      <c r="AM120" s="169">
        <v>0.885634588563459</v>
      </c>
      <c r="AN120" s="169">
        <v>0.933118798035905</v>
      </c>
      <c r="AO120" s="168">
        <v>0.99</v>
      </c>
      <c r="AP120" s="358">
        <v>1</v>
      </c>
      <c r="AQ120" s="358">
        <v>1</v>
      </c>
      <c r="AR120" s="358">
        <v>1</v>
      </c>
      <c r="AS120" s="359">
        <v>1</v>
      </c>
      <c r="AT120" s="360">
        <v>0.105261498981944</v>
      </c>
      <c r="AU120" s="361">
        <v>0.111111111111111</v>
      </c>
      <c r="AV120" s="362">
        <v>0.0625</v>
      </c>
      <c r="AW120" s="362">
        <v>0.04</v>
      </c>
      <c r="AX120" s="362">
        <v>0.0974025974025974</v>
      </c>
      <c r="AY120" s="142"/>
      <c r="AZ120" s="140"/>
    </row>
    <row r="121" spans="1:52">
      <c r="A121" s="138"/>
      <c r="B121" s="142"/>
      <c r="C121" s="172" t="s">
        <v>186</v>
      </c>
      <c r="D121" s="166" t="s">
        <v>26</v>
      </c>
      <c r="E121" s="166" t="s">
        <v>187</v>
      </c>
      <c r="F121" s="167" t="s">
        <v>254</v>
      </c>
      <c r="G121" s="173" t="s">
        <v>255</v>
      </c>
      <c r="H121" s="173" t="s">
        <v>255</v>
      </c>
      <c r="I121" s="173" t="s">
        <v>255</v>
      </c>
      <c r="J121" s="173" t="s">
        <v>255</v>
      </c>
      <c r="K121" s="168">
        <v>0.9</v>
      </c>
      <c r="L121" s="169">
        <v>0.947368421052632</v>
      </c>
      <c r="M121" s="169">
        <v>0.91304347826087</v>
      </c>
      <c r="N121" s="170">
        <v>0.957446808510638</v>
      </c>
      <c r="O121" s="170">
        <v>0.934045689019897</v>
      </c>
      <c r="P121" s="356">
        <v>0.9</v>
      </c>
      <c r="Q121" s="357">
        <v>0.93907111484908</v>
      </c>
      <c r="R121" s="169">
        <v>0.926708547496669</v>
      </c>
      <c r="S121" s="169">
        <v>0.894289486713979</v>
      </c>
      <c r="T121" s="169">
        <v>0.893254970417165</v>
      </c>
      <c r="U121" s="356">
        <v>0.9</v>
      </c>
      <c r="V121" s="169">
        <v>0.965610690589665</v>
      </c>
      <c r="W121" s="169">
        <v>0.976299257567105</v>
      </c>
      <c r="X121" s="169">
        <v>0.961379765637894</v>
      </c>
      <c r="Y121" s="169">
        <v>0.950778740422244</v>
      </c>
      <c r="Z121" s="356">
        <v>0.92</v>
      </c>
      <c r="AA121" s="356">
        <v>0.967814476458187</v>
      </c>
      <c r="AB121" s="356">
        <v>0.985141575553687</v>
      </c>
      <c r="AC121" s="356">
        <v>0.965480803099683</v>
      </c>
      <c r="AD121" s="356">
        <v>0.975852450692709</v>
      </c>
      <c r="AE121" s="356">
        <v>0.92</v>
      </c>
      <c r="AF121" s="169">
        <v>0.982453696115391</v>
      </c>
      <c r="AG121" s="169">
        <v>0.968038681390727</v>
      </c>
      <c r="AH121" s="169">
        <v>0.983986126517412</v>
      </c>
      <c r="AI121" s="169">
        <v>0.962156420167833</v>
      </c>
      <c r="AJ121" s="356">
        <v>0.92</v>
      </c>
      <c r="AK121" s="169">
        <v>0.978989242492156</v>
      </c>
      <c r="AL121" s="169">
        <v>0.990767045454545</v>
      </c>
      <c r="AM121" s="169">
        <v>0.978838057816447</v>
      </c>
      <c r="AN121" s="169">
        <v>0.985173394131917</v>
      </c>
      <c r="AO121" s="168">
        <v>0.99</v>
      </c>
      <c r="AP121" s="358">
        <v>1</v>
      </c>
      <c r="AQ121" s="358">
        <v>1</v>
      </c>
      <c r="AR121" s="358">
        <v>1</v>
      </c>
      <c r="AS121" s="359">
        <v>1</v>
      </c>
      <c r="AT121" s="360">
        <v>0.105261498981944</v>
      </c>
      <c r="AU121" s="361">
        <v>0</v>
      </c>
      <c r="AV121" s="362">
        <v>0.115384615384615</v>
      </c>
      <c r="AW121" s="362">
        <v>0.0357142857142857</v>
      </c>
      <c r="AX121" s="362">
        <v>0.0752056404230317</v>
      </c>
      <c r="AY121" s="142"/>
      <c r="AZ121" s="140"/>
    </row>
    <row r="122" spans="1:52">
      <c r="A122" s="138"/>
      <c r="B122" s="142"/>
      <c r="C122" s="172" t="s">
        <v>186</v>
      </c>
      <c r="D122" s="166" t="s">
        <v>26</v>
      </c>
      <c r="E122" s="166" t="s">
        <v>187</v>
      </c>
      <c r="F122" s="167" t="s">
        <v>256</v>
      </c>
      <c r="G122" s="173" t="s">
        <v>257</v>
      </c>
      <c r="H122" s="173" t="s">
        <v>257</v>
      </c>
      <c r="I122" s="173" t="s">
        <v>257</v>
      </c>
      <c r="J122" s="173" t="s">
        <v>257</v>
      </c>
      <c r="K122" s="168">
        <v>0.9</v>
      </c>
      <c r="L122" s="169">
        <v>0.905882352941176</v>
      </c>
      <c r="M122" s="169">
        <v>0.905405405405405</v>
      </c>
      <c r="N122" s="170">
        <v>0.91304347826087</v>
      </c>
      <c r="O122" s="170">
        <v>0.927731824118415</v>
      </c>
      <c r="P122" s="356">
        <v>0.9</v>
      </c>
      <c r="Q122" s="357">
        <v>0.932245637888058</v>
      </c>
      <c r="R122" s="169">
        <v>0.94206067231484</v>
      </c>
      <c r="S122" s="169">
        <v>0.882057231245166</v>
      </c>
      <c r="T122" s="169">
        <v>0.923752187800078</v>
      </c>
      <c r="U122" s="356">
        <v>0.9</v>
      </c>
      <c r="V122" s="169">
        <v>0.902107409925221</v>
      </c>
      <c r="W122" s="169">
        <v>0.887127630500137</v>
      </c>
      <c r="X122" s="169">
        <v>0.828886310904872</v>
      </c>
      <c r="Y122" s="169">
        <v>0.875589939865293</v>
      </c>
      <c r="Z122" s="356">
        <v>0.92</v>
      </c>
      <c r="AA122" s="356">
        <v>0.920376319412575</v>
      </c>
      <c r="AB122" s="356">
        <v>0.9232</v>
      </c>
      <c r="AC122" s="356">
        <v>0.878885316184352</v>
      </c>
      <c r="AD122" s="356">
        <v>0.935059403721139</v>
      </c>
      <c r="AE122" s="356">
        <v>0.92</v>
      </c>
      <c r="AF122" s="169">
        <v>0.996089931573803</v>
      </c>
      <c r="AG122" s="169">
        <v>0.988213399503722</v>
      </c>
      <c r="AH122" s="169">
        <v>0.994748358862144</v>
      </c>
      <c r="AI122" s="169">
        <v>0.988282197429057</v>
      </c>
      <c r="AJ122" s="356">
        <v>0.92</v>
      </c>
      <c r="AK122" s="169">
        <v>0.937159709618875</v>
      </c>
      <c r="AL122" s="169">
        <v>0.960357796300061</v>
      </c>
      <c r="AM122" s="169">
        <v>0.915914786967419</v>
      </c>
      <c r="AN122" s="169">
        <v>0.959199397177232</v>
      </c>
      <c r="AO122" s="168">
        <v>0.99</v>
      </c>
      <c r="AP122" s="358">
        <v>1</v>
      </c>
      <c r="AQ122" s="358">
        <v>1</v>
      </c>
      <c r="AR122" s="358">
        <v>1</v>
      </c>
      <c r="AS122" s="359">
        <v>1</v>
      </c>
      <c r="AT122" s="360">
        <v>0.105261498981944</v>
      </c>
      <c r="AU122" s="361">
        <v>0.0645161290322581</v>
      </c>
      <c r="AV122" s="362">
        <v>0</v>
      </c>
      <c r="AW122" s="362">
        <v>0</v>
      </c>
      <c r="AX122" s="362">
        <v>0.0725806451612903</v>
      </c>
      <c r="AY122" s="142"/>
      <c r="AZ122" s="140"/>
    </row>
    <row r="123" spans="1:52">
      <c r="A123" s="138"/>
      <c r="B123" s="142"/>
      <c r="C123" s="172" t="s">
        <v>186</v>
      </c>
      <c r="D123" s="166" t="s">
        <v>26</v>
      </c>
      <c r="E123" s="166" t="s">
        <v>187</v>
      </c>
      <c r="F123" s="167" t="s">
        <v>258</v>
      </c>
      <c r="G123" s="173" t="s">
        <v>258</v>
      </c>
      <c r="H123" s="173" t="s">
        <v>258</v>
      </c>
      <c r="I123" s="173" t="s">
        <v>258</v>
      </c>
      <c r="J123" s="173" t="s">
        <v>258</v>
      </c>
      <c r="K123" s="168">
        <v>0.9</v>
      </c>
      <c r="L123" s="169">
        <v>0.978021978021978</v>
      </c>
      <c r="M123" s="169">
        <v>1</v>
      </c>
      <c r="N123" s="170">
        <v>0.988095238095238</v>
      </c>
      <c r="O123" s="170">
        <v>0.984649122807018</v>
      </c>
      <c r="P123" s="356">
        <v>0.9</v>
      </c>
      <c r="Q123" s="357" t="s">
        <v>40</v>
      </c>
      <c r="R123" s="169" t="s">
        <v>40</v>
      </c>
      <c r="S123" s="169" t="s">
        <v>40</v>
      </c>
      <c r="T123" s="169">
        <v>1</v>
      </c>
      <c r="U123" s="356">
        <v>0.9</v>
      </c>
      <c r="V123" s="169" t="s">
        <v>40</v>
      </c>
      <c r="W123" s="169" t="s">
        <v>40</v>
      </c>
      <c r="X123" s="169" t="s">
        <v>40</v>
      </c>
      <c r="Y123" s="169">
        <v>1</v>
      </c>
      <c r="Z123" s="356">
        <v>0.92</v>
      </c>
      <c r="AA123" s="356">
        <v>0</v>
      </c>
      <c r="AB123" s="356" t="s">
        <v>40</v>
      </c>
      <c r="AC123" s="356" t="s">
        <v>40</v>
      </c>
      <c r="AD123" s="356">
        <v>0.333333333333333</v>
      </c>
      <c r="AE123" s="356">
        <v>0.92</v>
      </c>
      <c r="AF123" s="169">
        <v>1</v>
      </c>
      <c r="AG123" s="169">
        <v>0.994039735099338</v>
      </c>
      <c r="AH123" s="169">
        <v>0.993501218521527</v>
      </c>
      <c r="AI123" s="169">
        <v>0.996488305607456</v>
      </c>
      <c r="AJ123" s="356">
        <v>0.92</v>
      </c>
      <c r="AK123" s="169">
        <v>0.949136939010357</v>
      </c>
      <c r="AL123" s="169">
        <v>0.96561872909699</v>
      </c>
      <c r="AM123" s="169">
        <v>0.962797619047619</v>
      </c>
      <c r="AN123" s="169">
        <v>0.978941584965481</v>
      </c>
      <c r="AO123" s="168">
        <v>0.99</v>
      </c>
      <c r="AP123" s="358">
        <v>1</v>
      </c>
      <c r="AQ123" s="358">
        <v>1</v>
      </c>
      <c r="AR123" s="358">
        <v>1</v>
      </c>
      <c r="AS123" s="359">
        <v>1</v>
      </c>
      <c r="AT123" s="360">
        <v>0.105261498981944</v>
      </c>
      <c r="AU123" s="361">
        <v>0.130434782608696</v>
      </c>
      <c r="AV123" s="362">
        <v>0.037037037037037</v>
      </c>
      <c r="AW123" s="362">
        <v>0.0967741935483871</v>
      </c>
      <c r="AX123" s="362">
        <v>0.0421768707482993</v>
      </c>
      <c r="AY123" s="142"/>
      <c r="AZ123" s="140"/>
    </row>
    <row r="124" spans="1:52">
      <c r="A124" s="138"/>
      <c r="B124" s="142"/>
      <c r="C124" s="172" t="s">
        <v>186</v>
      </c>
      <c r="D124" s="166" t="s">
        <v>26</v>
      </c>
      <c r="E124" s="166" t="s">
        <v>187</v>
      </c>
      <c r="F124" s="167" t="s">
        <v>259</v>
      </c>
      <c r="G124" s="173" t="s">
        <v>260</v>
      </c>
      <c r="H124" s="173" t="s">
        <v>260</v>
      </c>
      <c r="I124" s="173" t="s">
        <v>260</v>
      </c>
      <c r="J124" s="173" t="s">
        <v>260</v>
      </c>
      <c r="K124" s="168">
        <v>0.9</v>
      </c>
      <c r="L124" s="169">
        <v>0.96</v>
      </c>
      <c r="M124" s="169">
        <v>0.934065934065934</v>
      </c>
      <c r="N124" s="170">
        <v>0.933333333333333</v>
      </c>
      <c r="O124" s="170">
        <v>0.937833714721587</v>
      </c>
      <c r="P124" s="356">
        <v>0.9</v>
      </c>
      <c r="Q124" s="357">
        <v>0</v>
      </c>
      <c r="R124" s="169" t="s">
        <v>40</v>
      </c>
      <c r="S124" s="169" t="s">
        <v>40</v>
      </c>
      <c r="T124" s="169">
        <v>0.5</v>
      </c>
      <c r="U124" s="356">
        <v>0.9</v>
      </c>
      <c r="V124" s="169">
        <v>0</v>
      </c>
      <c r="W124" s="169" t="s">
        <v>40</v>
      </c>
      <c r="X124" s="169" t="s">
        <v>40</v>
      </c>
      <c r="Y124" s="169">
        <v>0</v>
      </c>
      <c r="Z124" s="356">
        <v>0.92</v>
      </c>
      <c r="AA124" s="356">
        <v>0</v>
      </c>
      <c r="AB124" s="356">
        <v>0</v>
      </c>
      <c r="AC124" s="356" t="s">
        <v>40</v>
      </c>
      <c r="AD124" s="356">
        <v>0</v>
      </c>
      <c r="AE124" s="356">
        <v>0.92</v>
      </c>
      <c r="AF124" s="169">
        <v>0.971153846153846</v>
      </c>
      <c r="AG124" s="169">
        <v>0.988</v>
      </c>
      <c r="AH124" s="169">
        <v>0.97923875432526</v>
      </c>
      <c r="AI124" s="169">
        <v>0.822274091363788</v>
      </c>
      <c r="AJ124" s="356">
        <v>0.92</v>
      </c>
      <c r="AK124" s="169">
        <v>0.947082096933729</v>
      </c>
      <c r="AL124" s="169">
        <v>0.972041870942096</v>
      </c>
      <c r="AM124" s="169">
        <v>0.974074551786405</v>
      </c>
      <c r="AN124" s="169">
        <v>0.976572778652831</v>
      </c>
      <c r="AO124" s="168">
        <v>0.99</v>
      </c>
      <c r="AP124" s="358">
        <v>1</v>
      </c>
      <c r="AQ124" s="358">
        <v>1</v>
      </c>
      <c r="AR124" s="358">
        <v>1</v>
      </c>
      <c r="AS124" s="359">
        <v>1</v>
      </c>
      <c r="AT124" s="360">
        <v>0.105261498981944</v>
      </c>
      <c r="AU124" s="361">
        <v>0.1</v>
      </c>
      <c r="AV124" s="362">
        <v>0</v>
      </c>
      <c r="AW124" s="362">
        <v>0</v>
      </c>
      <c r="AX124" s="362">
        <v>0.101382488479263</v>
      </c>
      <c r="AY124" s="142"/>
      <c r="AZ124" s="140"/>
    </row>
    <row r="125" spans="1:52">
      <c r="A125" s="138"/>
      <c r="B125" s="142"/>
      <c r="C125" s="172" t="s">
        <v>186</v>
      </c>
      <c r="D125" s="166" t="s">
        <v>26</v>
      </c>
      <c r="E125" s="166" t="s">
        <v>187</v>
      </c>
      <c r="F125" s="167" t="s">
        <v>261</v>
      </c>
      <c r="G125" s="173" t="s">
        <v>262</v>
      </c>
      <c r="H125" s="173" t="s">
        <v>262</v>
      </c>
      <c r="I125" s="173" t="s">
        <v>262</v>
      </c>
      <c r="J125" s="173" t="s">
        <v>262</v>
      </c>
      <c r="K125" s="168">
        <v>0.9</v>
      </c>
      <c r="L125" s="169">
        <v>0.958904109589041</v>
      </c>
      <c r="M125" s="169">
        <v>0.933333333333333</v>
      </c>
      <c r="N125" s="170">
        <v>0.948717948717949</v>
      </c>
      <c r="O125" s="170">
        <v>0.966222222222222</v>
      </c>
      <c r="P125" s="356">
        <v>0.9</v>
      </c>
      <c r="Q125" s="357" t="s">
        <v>40</v>
      </c>
      <c r="R125" s="169" t="s">
        <v>40</v>
      </c>
      <c r="S125" s="169" t="s">
        <v>40</v>
      </c>
      <c r="T125" s="169">
        <v>0</v>
      </c>
      <c r="U125" s="356">
        <v>0.9</v>
      </c>
      <c r="V125" s="169" t="s">
        <v>40</v>
      </c>
      <c r="W125" s="169" t="s">
        <v>40</v>
      </c>
      <c r="X125" s="169" t="s">
        <v>40</v>
      </c>
      <c r="Y125" s="169">
        <v>0</v>
      </c>
      <c r="Z125" s="356">
        <v>0.92</v>
      </c>
      <c r="AA125" s="356">
        <v>0</v>
      </c>
      <c r="AB125" s="356" t="s">
        <v>40</v>
      </c>
      <c r="AC125" s="356" t="s">
        <v>40</v>
      </c>
      <c r="AD125" s="356">
        <v>0</v>
      </c>
      <c r="AE125" s="356">
        <v>0.92</v>
      </c>
      <c r="AF125" s="169">
        <v>1</v>
      </c>
      <c r="AG125" s="169">
        <v>1</v>
      </c>
      <c r="AH125" s="169">
        <v>1</v>
      </c>
      <c r="AI125" s="169">
        <v>0.991580558744738</v>
      </c>
      <c r="AJ125" s="356">
        <v>0.92</v>
      </c>
      <c r="AK125" s="169">
        <v>0.964439655172414</v>
      </c>
      <c r="AL125" s="169">
        <v>0.963552980931692</v>
      </c>
      <c r="AM125" s="169">
        <v>0.973021368031515</v>
      </c>
      <c r="AN125" s="169">
        <v>0.975750151037122</v>
      </c>
      <c r="AO125" s="168">
        <v>0.99</v>
      </c>
      <c r="AP125" s="358">
        <v>1</v>
      </c>
      <c r="AQ125" s="358">
        <v>1</v>
      </c>
      <c r="AR125" s="358">
        <v>1</v>
      </c>
      <c r="AS125" s="359">
        <v>1</v>
      </c>
      <c r="AT125" s="360">
        <v>0.105261498981944</v>
      </c>
      <c r="AU125" s="361">
        <v>0.0588235294117647</v>
      </c>
      <c r="AV125" s="362">
        <v>0.0555555555555556</v>
      </c>
      <c r="AW125" s="362">
        <v>0</v>
      </c>
      <c r="AX125" s="362">
        <v>0.0574506283662478</v>
      </c>
      <c r="AY125" s="142"/>
      <c r="AZ125" s="140"/>
    </row>
    <row r="126" spans="1:52">
      <c r="A126" s="138"/>
      <c r="B126" s="142"/>
      <c r="C126" s="172" t="s">
        <v>186</v>
      </c>
      <c r="D126" s="166" t="s">
        <v>26</v>
      </c>
      <c r="E126" s="166" t="s">
        <v>187</v>
      </c>
      <c r="F126" s="167" t="s">
        <v>263</v>
      </c>
      <c r="G126" s="173" t="s">
        <v>264</v>
      </c>
      <c r="H126" s="173" t="s">
        <v>264</v>
      </c>
      <c r="I126" s="173" t="s">
        <v>264</v>
      </c>
      <c r="J126" s="173" t="s">
        <v>264</v>
      </c>
      <c r="K126" s="168">
        <v>0.9</v>
      </c>
      <c r="L126" s="169">
        <v>0.974025974025974</v>
      </c>
      <c r="M126" s="169">
        <v>0.966292134831461</v>
      </c>
      <c r="N126" s="170">
        <v>0.941860465116279</v>
      </c>
      <c r="O126" s="170">
        <v>0.960700389105058</v>
      </c>
      <c r="P126" s="356">
        <v>0.9</v>
      </c>
      <c r="Q126" s="357" t="s">
        <v>40</v>
      </c>
      <c r="R126" s="169">
        <v>0</v>
      </c>
      <c r="S126" s="169" t="s">
        <v>40</v>
      </c>
      <c r="T126" s="169">
        <v>0</v>
      </c>
      <c r="U126" s="356">
        <v>0.9</v>
      </c>
      <c r="V126" s="169" t="s">
        <v>40</v>
      </c>
      <c r="W126" s="169">
        <v>0</v>
      </c>
      <c r="X126" s="169" t="s">
        <v>40</v>
      </c>
      <c r="Y126" s="169">
        <v>0</v>
      </c>
      <c r="Z126" s="356">
        <v>0.92</v>
      </c>
      <c r="AA126" s="356">
        <v>0</v>
      </c>
      <c r="AB126" s="356">
        <v>0</v>
      </c>
      <c r="AC126" s="356" t="s">
        <v>40</v>
      </c>
      <c r="AD126" s="356">
        <v>0.130434782608696</v>
      </c>
      <c r="AE126" s="356">
        <v>0.92</v>
      </c>
      <c r="AF126" s="169">
        <v>0.892156862745098</v>
      </c>
      <c r="AG126" s="169">
        <v>0.935185185185185</v>
      </c>
      <c r="AH126" s="169">
        <v>0.916666666666667</v>
      </c>
      <c r="AI126" s="169">
        <v>0.939566704675028</v>
      </c>
      <c r="AJ126" s="356">
        <v>0.92</v>
      </c>
      <c r="AK126" s="169">
        <v>0.944514501891551</v>
      </c>
      <c r="AL126" s="169">
        <v>0.973175816539263</v>
      </c>
      <c r="AM126" s="169">
        <v>0.973215481451721</v>
      </c>
      <c r="AN126" s="169">
        <v>0.975516071148089</v>
      </c>
      <c r="AO126" s="168">
        <v>0.99</v>
      </c>
      <c r="AP126" s="358">
        <v>1</v>
      </c>
      <c r="AQ126" s="358">
        <v>1</v>
      </c>
      <c r="AR126" s="358">
        <v>1</v>
      </c>
      <c r="AS126" s="359">
        <v>0.997985901309164</v>
      </c>
      <c r="AT126" s="360">
        <v>0.105261498981944</v>
      </c>
      <c r="AU126" s="361">
        <v>0</v>
      </c>
      <c r="AV126" s="362">
        <v>0.133333333333333</v>
      </c>
      <c r="AW126" s="362">
        <v>0</v>
      </c>
      <c r="AX126" s="362">
        <v>0.0933660933660934</v>
      </c>
      <c r="AY126" s="142"/>
      <c r="AZ126" s="140"/>
    </row>
    <row r="127" spans="1:52">
      <c r="A127" s="138"/>
      <c r="B127" s="142"/>
      <c r="C127" s="172" t="s">
        <v>186</v>
      </c>
      <c r="D127" s="166" t="s">
        <v>26</v>
      </c>
      <c r="E127" s="166" t="s">
        <v>187</v>
      </c>
      <c r="F127" s="167" t="s">
        <v>265</v>
      </c>
      <c r="G127" s="173" t="s">
        <v>266</v>
      </c>
      <c r="H127" s="173" t="s">
        <v>266</v>
      </c>
      <c r="I127" s="173" t="s">
        <v>266</v>
      </c>
      <c r="J127" s="173" t="s">
        <v>266</v>
      </c>
      <c r="K127" s="168">
        <v>0.9</v>
      </c>
      <c r="L127" s="169">
        <v>0.947368421052632</v>
      </c>
      <c r="M127" s="169">
        <v>0.903225806451613</v>
      </c>
      <c r="N127" s="170">
        <v>0.921348314606742</v>
      </c>
      <c r="O127" s="170">
        <v>0.927724665391969</v>
      </c>
      <c r="P127" s="356">
        <v>0.9</v>
      </c>
      <c r="Q127" s="357" t="s">
        <v>40</v>
      </c>
      <c r="R127" s="169" t="s">
        <v>40</v>
      </c>
      <c r="S127" s="169">
        <v>0</v>
      </c>
      <c r="T127" s="169">
        <v>0</v>
      </c>
      <c r="U127" s="356">
        <v>0.9</v>
      </c>
      <c r="V127" s="169" t="s">
        <v>40</v>
      </c>
      <c r="W127" s="169" t="s">
        <v>40</v>
      </c>
      <c r="X127" s="169">
        <v>0</v>
      </c>
      <c r="Y127" s="169">
        <v>0</v>
      </c>
      <c r="Z127" s="356">
        <v>0.92</v>
      </c>
      <c r="AA127" s="356">
        <v>0</v>
      </c>
      <c r="AB127" s="356">
        <v>0</v>
      </c>
      <c r="AC127" s="356" t="s">
        <v>40</v>
      </c>
      <c r="AD127" s="356">
        <v>0</v>
      </c>
      <c r="AE127" s="356">
        <v>0.92</v>
      </c>
      <c r="AF127" s="169">
        <v>0.973684210526316</v>
      </c>
      <c r="AG127" s="169">
        <v>0.971830985915493</v>
      </c>
      <c r="AH127" s="169">
        <v>0.846153846153846</v>
      </c>
      <c r="AI127" s="169">
        <v>0.954078549848943</v>
      </c>
      <c r="AJ127" s="356">
        <v>0.92</v>
      </c>
      <c r="AK127" s="169">
        <v>0.90314197968344</v>
      </c>
      <c r="AL127" s="169">
        <v>0.951268898488121</v>
      </c>
      <c r="AM127" s="169">
        <v>0.9498001998002</v>
      </c>
      <c r="AN127" s="169">
        <v>0.956080264324281</v>
      </c>
      <c r="AO127" s="168">
        <v>0.99</v>
      </c>
      <c r="AP127" s="358">
        <v>1</v>
      </c>
      <c r="AQ127" s="358">
        <v>1</v>
      </c>
      <c r="AR127" s="358">
        <v>1</v>
      </c>
      <c r="AS127" s="359">
        <v>1</v>
      </c>
      <c r="AT127" s="360">
        <v>0.105261498981944</v>
      </c>
      <c r="AU127" s="361">
        <v>0.375</v>
      </c>
      <c r="AV127" s="362">
        <v>0</v>
      </c>
      <c r="AW127" s="362">
        <v>0.222222222222222</v>
      </c>
      <c r="AX127" s="362">
        <v>0.108910891089109</v>
      </c>
      <c r="AY127" s="142"/>
      <c r="AZ127" s="140"/>
    </row>
    <row r="128" spans="1:52">
      <c r="A128" s="138"/>
      <c r="B128" s="142"/>
      <c r="C128" s="172" t="s">
        <v>186</v>
      </c>
      <c r="D128" s="166" t="s">
        <v>26</v>
      </c>
      <c r="E128" s="166" t="s">
        <v>187</v>
      </c>
      <c r="F128" s="167" t="s">
        <v>267</v>
      </c>
      <c r="G128" s="173" t="s">
        <v>268</v>
      </c>
      <c r="H128" s="173" t="s">
        <v>268</v>
      </c>
      <c r="I128" s="173" t="s">
        <v>268</v>
      </c>
      <c r="J128" s="173" t="s">
        <v>268</v>
      </c>
      <c r="K128" s="168">
        <v>0.9</v>
      </c>
      <c r="L128" s="169">
        <v>1</v>
      </c>
      <c r="M128" s="169">
        <v>0.966666666666667</v>
      </c>
      <c r="N128" s="170">
        <v>1</v>
      </c>
      <c r="O128" s="170">
        <v>0.997693194925029</v>
      </c>
      <c r="P128" s="356">
        <v>0.9</v>
      </c>
      <c r="Q128" s="357">
        <v>0</v>
      </c>
      <c r="R128" s="169">
        <v>0</v>
      </c>
      <c r="S128" s="169" t="s">
        <v>40</v>
      </c>
      <c r="T128" s="169">
        <v>0.4</v>
      </c>
      <c r="U128" s="356">
        <v>0.9</v>
      </c>
      <c r="V128" s="169">
        <v>0</v>
      </c>
      <c r="W128" s="169">
        <v>0</v>
      </c>
      <c r="X128" s="169" t="s">
        <v>40</v>
      </c>
      <c r="Y128" s="169">
        <v>0.4</v>
      </c>
      <c r="Z128" s="356">
        <v>0.92</v>
      </c>
      <c r="AA128" s="356">
        <v>0</v>
      </c>
      <c r="AB128" s="356" t="s">
        <v>40</v>
      </c>
      <c r="AC128" s="356" t="s">
        <v>40</v>
      </c>
      <c r="AD128" s="356">
        <v>0</v>
      </c>
      <c r="AE128" s="356">
        <v>0.92</v>
      </c>
      <c r="AF128" s="169">
        <v>1</v>
      </c>
      <c r="AG128" s="169">
        <v>0.996951219512195</v>
      </c>
      <c r="AH128" s="169">
        <v>1</v>
      </c>
      <c r="AI128" s="169">
        <v>0.996276714572939</v>
      </c>
      <c r="AJ128" s="356">
        <v>0.92</v>
      </c>
      <c r="AK128" s="169">
        <v>0.946657183499289</v>
      </c>
      <c r="AL128" s="169">
        <v>0.967928902627512</v>
      </c>
      <c r="AM128" s="169">
        <v>0.972300140252454</v>
      </c>
      <c r="AN128" s="169">
        <v>0.976446687200996</v>
      </c>
      <c r="AO128" s="168">
        <v>0.99</v>
      </c>
      <c r="AP128" s="358">
        <v>1</v>
      </c>
      <c r="AQ128" s="358">
        <v>1</v>
      </c>
      <c r="AR128" s="358">
        <v>1</v>
      </c>
      <c r="AS128" s="359">
        <v>1</v>
      </c>
      <c r="AT128" s="360">
        <v>0.105261498981944</v>
      </c>
      <c r="AU128" s="361">
        <v>0</v>
      </c>
      <c r="AV128" s="362">
        <v>0</v>
      </c>
      <c r="AW128" s="362">
        <v>0.333333333333333</v>
      </c>
      <c r="AX128" s="362">
        <v>0.0701754385964912</v>
      </c>
      <c r="AY128" s="142"/>
      <c r="AZ128" s="140"/>
    </row>
    <row r="129" spans="1:52">
      <c r="A129" s="138"/>
      <c r="B129" s="142"/>
      <c r="C129" s="172" t="s">
        <v>186</v>
      </c>
      <c r="D129" s="166" t="s">
        <v>26</v>
      </c>
      <c r="E129" s="166" t="s">
        <v>187</v>
      </c>
      <c r="F129" s="167" t="s">
        <v>269</v>
      </c>
      <c r="G129" s="173" t="s">
        <v>270</v>
      </c>
      <c r="H129" s="173" t="s">
        <v>270</v>
      </c>
      <c r="I129" s="173" t="s">
        <v>270</v>
      </c>
      <c r="J129" s="173" t="s">
        <v>270</v>
      </c>
      <c r="K129" s="168">
        <v>0.9</v>
      </c>
      <c r="L129" s="169">
        <v>0.983606557377049</v>
      </c>
      <c r="M129" s="169">
        <v>1</v>
      </c>
      <c r="N129" s="170">
        <v>1</v>
      </c>
      <c r="O129" s="170">
        <v>0.994413407821229</v>
      </c>
      <c r="P129" s="356">
        <v>0.9</v>
      </c>
      <c r="Q129" s="357" t="s">
        <v>40</v>
      </c>
      <c r="R129" s="169" t="s">
        <v>40</v>
      </c>
      <c r="S129" s="169" t="s">
        <v>40</v>
      </c>
      <c r="T129" s="169" t="s">
        <v>40</v>
      </c>
      <c r="U129" s="356">
        <v>0.9</v>
      </c>
      <c r="V129" s="169" t="s">
        <v>40</v>
      </c>
      <c r="W129" s="169" t="s">
        <v>40</v>
      </c>
      <c r="X129" s="169" t="s">
        <v>40</v>
      </c>
      <c r="Y129" s="169" t="s">
        <v>40</v>
      </c>
      <c r="Z129" s="356">
        <v>0.92</v>
      </c>
      <c r="AA129" s="356" t="s">
        <v>40</v>
      </c>
      <c r="AB129" s="356" t="s">
        <v>40</v>
      </c>
      <c r="AC129" s="356" t="s">
        <v>40</v>
      </c>
      <c r="AD129" s="356">
        <v>1</v>
      </c>
      <c r="AE129" s="356">
        <v>0.92</v>
      </c>
      <c r="AF129" s="169">
        <v>0.966101694915254</v>
      </c>
      <c r="AG129" s="169">
        <v>0.988095238095238</v>
      </c>
      <c r="AH129" s="169">
        <v>0.992063492063492</v>
      </c>
      <c r="AI129" s="169">
        <v>0.984715322888804</v>
      </c>
      <c r="AJ129" s="356">
        <v>0.92</v>
      </c>
      <c r="AK129" s="169">
        <v>0.966096783541003</v>
      </c>
      <c r="AL129" s="169">
        <v>0.986331158744952</v>
      </c>
      <c r="AM129" s="169">
        <v>0.989669744874002</v>
      </c>
      <c r="AN129" s="169">
        <v>0.989254212656267</v>
      </c>
      <c r="AO129" s="168">
        <v>0.99</v>
      </c>
      <c r="AP129" s="358">
        <v>1</v>
      </c>
      <c r="AQ129" s="358">
        <v>1</v>
      </c>
      <c r="AR129" s="358">
        <v>1</v>
      </c>
      <c r="AS129" s="359">
        <v>1</v>
      </c>
      <c r="AT129" s="360">
        <v>0.105261498981944</v>
      </c>
      <c r="AU129" s="361">
        <v>0</v>
      </c>
      <c r="AV129" s="362">
        <v>0.333333333333333</v>
      </c>
      <c r="AW129" s="362">
        <v>0</v>
      </c>
      <c r="AX129" s="362">
        <v>0.103092783505155</v>
      </c>
      <c r="AY129" s="142"/>
      <c r="AZ129" s="140"/>
    </row>
    <row r="130" spans="1:52">
      <c r="A130" s="138"/>
      <c r="B130" s="142"/>
      <c r="C130" s="172" t="s">
        <v>186</v>
      </c>
      <c r="D130" s="166" t="s">
        <v>26</v>
      </c>
      <c r="E130" s="166" t="s">
        <v>187</v>
      </c>
      <c r="F130" s="167" t="s">
        <v>271</v>
      </c>
      <c r="G130" s="173" t="s">
        <v>272</v>
      </c>
      <c r="H130" s="173" t="s">
        <v>272</v>
      </c>
      <c r="I130" s="173" t="s">
        <v>272</v>
      </c>
      <c r="J130" s="173" t="s">
        <v>272</v>
      </c>
      <c r="K130" s="168">
        <v>0.9</v>
      </c>
      <c r="L130" s="169">
        <v>1</v>
      </c>
      <c r="M130" s="169">
        <v>0.986111111111111</v>
      </c>
      <c r="N130" s="170">
        <v>1</v>
      </c>
      <c r="O130" s="170">
        <v>0.982951996410947</v>
      </c>
      <c r="P130" s="356">
        <v>0.9</v>
      </c>
      <c r="Q130" s="357">
        <v>1</v>
      </c>
      <c r="R130" s="169" t="s">
        <v>40</v>
      </c>
      <c r="S130" s="169">
        <v>1</v>
      </c>
      <c r="T130" s="169">
        <v>1</v>
      </c>
      <c r="U130" s="356">
        <v>0.9</v>
      </c>
      <c r="V130" s="169">
        <v>0</v>
      </c>
      <c r="W130" s="169" t="s">
        <v>40</v>
      </c>
      <c r="X130" s="169">
        <v>0</v>
      </c>
      <c r="Y130" s="169">
        <v>0.5</v>
      </c>
      <c r="Z130" s="356">
        <v>0.92</v>
      </c>
      <c r="AA130" s="356">
        <v>0</v>
      </c>
      <c r="AB130" s="356">
        <v>0</v>
      </c>
      <c r="AC130" s="356" t="s">
        <v>40</v>
      </c>
      <c r="AD130" s="356">
        <v>0</v>
      </c>
      <c r="AE130" s="356">
        <v>0.92</v>
      </c>
      <c r="AF130" s="169">
        <v>0.989690721649485</v>
      </c>
      <c r="AG130" s="169">
        <v>0.987381703470032</v>
      </c>
      <c r="AH130" s="169">
        <v>0.951456310679612</v>
      </c>
      <c r="AI130" s="169">
        <v>0.986901535682023</v>
      </c>
      <c r="AJ130" s="356">
        <v>0.92</v>
      </c>
      <c r="AK130" s="169">
        <v>0.950029568302779</v>
      </c>
      <c r="AL130" s="169">
        <v>0.974711473183978</v>
      </c>
      <c r="AM130" s="169">
        <v>0.982686008423023</v>
      </c>
      <c r="AN130" s="169">
        <v>0.9835275483652</v>
      </c>
      <c r="AO130" s="168">
        <v>0.99</v>
      </c>
      <c r="AP130" s="358">
        <v>1</v>
      </c>
      <c r="AQ130" s="358">
        <v>1</v>
      </c>
      <c r="AR130" s="358">
        <v>1</v>
      </c>
      <c r="AS130" s="359">
        <v>1</v>
      </c>
      <c r="AT130" s="360">
        <v>0.105261498981944</v>
      </c>
      <c r="AU130" s="361">
        <v>0</v>
      </c>
      <c r="AV130" s="362">
        <v>0</v>
      </c>
      <c r="AW130" s="362">
        <v>0.166666666666667</v>
      </c>
      <c r="AX130" s="362">
        <v>0.0608695652173913</v>
      </c>
      <c r="AY130" s="142"/>
      <c r="AZ130" s="140"/>
    </row>
    <row r="131" spans="1:52">
      <c r="A131" s="138"/>
      <c r="B131" s="142"/>
      <c r="C131" s="172" t="s">
        <v>186</v>
      </c>
      <c r="D131" s="166" t="s">
        <v>26</v>
      </c>
      <c r="E131" s="166" t="s">
        <v>187</v>
      </c>
      <c r="F131" s="167" t="s">
        <v>273</v>
      </c>
      <c r="G131" s="173" t="s">
        <v>274</v>
      </c>
      <c r="H131" s="173" t="s">
        <v>274</v>
      </c>
      <c r="I131" s="173" t="s">
        <v>274</v>
      </c>
      <c r="J131" s="173" t="s">
        <v>274</v>
      </c>
      <c r="K131" s="168">
        <v>0.9</v>
      </c>
      <c r="L131" s="169">
        <v>1</v>
      </c>
      <c r="M131" s="169">
        <v>1</v>
      </c>
      <c r="N131" s="170">
        <v>1</v>
      </c>
      <c r="O131" s="170">
        <v>0.994114499732477</v>
      </c>
      <c r="P131" s="356">
        <v>0.9</v>
      </c>
      <c r="Q131" s="357">
        <v>0</v>
      </c>
      <c r="R131" s="169" t="s">
        <v>40</v>
      </c>
      <c r="S131" s="169">
        <v>0</v>
      </c>
      <c r="T131" s="169">
        <v>0.125</v>
      </c>
      <c r="U131" s="356">
        <v>0.9</v>
      </c>
      <c r="V131" s="169">
        <v>1</v>
      </c>
      <c r="W131" s="169" t="s">
        <v>40</v>
      </c>
      <c r="X131" s="169">
        <v>0</v>
      </c>
      <c r="Y131" s="169">
        <v>0.5</v>
      </c>
      <c r="Z131" s="356">
        <v>0.92</v>
      </c>
      <c r="AA131" s="356">
        <v>0</v>
      </c>
      <c r="AB131" s="356" t="s">
        <v>40</v>
      </c>
      <c r="AC131" s="356" t="s">
        <v>40</v>
      </c>
      <c r="AD131" s="356">
        <v>0</v>
      </c>
      <c r="AE131" s="356">
        <v>0.92</v>
      </c>
      <c r="AF131" s="169">
        <v>0.993827160493827</v>
      </c>
      <c r="AG131" s="169">
        <v>0.99234693877551</v>
      </c>
      <c r="AH131" s="169">
        <v>0.979166666666667</v>
      </c>
      <c r="AI131" s="169">
        <v>0.937552155771905</v>
      </c>
      <c r="AJ131" s="356">
        <v>0.92</v>
      </c>
      <c r="AK131" s="169">
        <v>0.924207858048162</v>
      </c>
      <c r="AL131" s="169">
        <v>0.943084803642573</v>
      </c>
      <c r="AM131" s="169">
        <v>0.952743902439024</v>
      </c>
      <c r="AN131" s="169">
        <v>0.955764518262087</v>
      </c>
      <c r="AO131" s="168">
        <v>0.99</v>
      </c>
      <c r="AP131" s="358">
        <v>1</v>
      </c>
      <c r="AQ131" s="358">
        <v>1</v>
      </c>
      <c r="AR131" s="358">
        <v>1</v>
      </c>
      <c r="AS131" s="359">
        <v>1</v>
      </c>
      <c r="AT131" s="360">
        <v>0.105261498981944</v>
      </c>
      <c r="AU131" s="361">
        <v>0.333333333333333</v>
      </c>
      <c r="AV131" s="362">
        <v>0.25</v>
      </c>
      <c r="AW131" s="362">
        <v>0</v>
      </c>
      <c r="AX131" s="362">
        <v>0.0607476635514019</v>
      </c>
      <c r="AY131" s="142"/>
      <c r="AZ131" s="140"/>
    </row>
    <row r="132" spans="1:52">
      <c r="A132" s="138"/>
      <c r="B132" s="142"/>
      <c r="C132" s="172" t="s">
        <v>186</v>
      </c>
      <c r="D132" s="166" t="s">
        <v>26</v>
      </c>
      <c r="E132" s="166" t="s">
        <v>187</v>
      </c>
      <c r="F132" s="167" t="s">
        <v>275</v>
      </c>
      <c r="G132" s="173" t="s">
        <v>276</v>
      </c>
      <c r="H132" s="173" t="s">
        <v>276</v>
      </c>
      <c r="I132" s="173" t="s">
        <v>276</v>
      </c>
      <c r="J132" s="173" t="s">
        <v>276</v>
      </c>
      <c r="K132" s="168">
        <v>0.9</v>
      </c>
      <c r="L132" s="169">
        <v>1</v>
      </c>
      <c r="M132" s="169">
        <v>0.982758620689655</v>
      </c>
      <c r="N132" s="170">
        <v>0.96551724137931</v>
      </c>
      <c r="O132" s="170">
        <v>0.983793517406963</v>
      </c>
      <c r="P132" s="356">
        <v>0.9</v>
      </c>
      <c r="Q132" s="357" t="s">
        <v>40</v>
      </c>
      <c r="R132" s="169" t="s">
        <v>40</v>
      </c>
      <c r="S132" s="169" t="s">
        <v>40</v>
      </c>
      <c r="T132" s="169">
        <v>1</v>
      </c>
      <c r="U132" s="356">
        <v>0.9</v>
      </c>
      <c r="V132" s="169" t="s">
        <v>40</v>
      </c>
      <c r="W132" s="169" t="s">
        <v>40</v>
      </c>
      <c r="X132" s="169" t="s">
        <v>40</v>
      </c>
      <c r="Y132" s="169">
        <v>0</v>
      </c>
      <c r="Z132" s="356">
        <v>0.92</v>
      </c>
      <c r="AA132" s="356" t="s">
        <v>40</v>
      </c>
      <c r="AB132" s="356" t="s">
        <v>40</v>
      </c>
      <c r="AC132" s="356" t="s">
        <v>40</v>
      </c>
      <c r="AD132" s="356" t="s">
        <v>40</v>
      </c>
      <c r="AE132" s="356">
        <v>0.92</v>
      </c>
      <c r="AF132" s="169">
        <v>0.992700729927007</v>
      </c>
      <c r="AG132" s="169">
        <v>1</v>
      </c>
      <c r="AH132" s="169">
        <v>0.986842105263158</v>
      </c>
      <c r="AI132" s="169">
        <v>0.993569958847737</v>
      </c>
      <c r="AJ132" s="356">
        <v>0.92</v>
      </c>
      <c r="AK132" s="169">
        <v>0.956254272043746</v>
      </c>
      <c r="AL132" s="169">
        <v>0.971677982541222</v>
      </c>
      <c r="AM132" s="169">
        <v>0.9721059972106</v>
      </c>
      <c r="AN132" s="169">
        <v>0.979704991357895</v>
      </c>
      <c r="AO132" s="168">
        <v>0.99</v>
      </c>
      <c r="AP132" s="358">
        <v>1</v>
      </c>
      <c r="AQ132" s="358">
        <v>1</v>
      </c>
      <c r="AR132" s="358">
        <v>1</v>
      </c>
      <c r="AS132" s="359">
        <v>1</v>
      </c>
      <c r="AT132" s="360">
        <v>0.105261498981944</v>
      </c>
      <c r="AU132" s="361">
        <v>0</v>
      </c>
      <c r="AV132" s="362">
        <v>0</v>
      </c>
      <c r="AW132" s="362">
        <v>0.2</v>
      </c>
      <c r="AX132" s="362">
        <v>0.0481283422459893</v>
      </c>
      <c r="AY132" s="142"/>
      <c r="AZ132" s="140"/>
    </row>
    <row r="133" spans="1:52">
      <c r="A133" s="138"/>
      <c r="B133" s="142"/>
      <c r="C133" s="172" t="s">
        <v>186</v>
      </c>
      <c r="D133" s="166" t="s">
        <v>26</v>
      </c>
      <c r="E133" s="166" t="s">
        <v>187</v>
      </c>
      <c r="F133" s="167" t="s">
        <v>277</v>
      </c>
      <c r="G133" s="173" t="s">
        <v>278</v>
      </c>
      <c r="H133" s="173" t="s">
        <v>278</v>
      </c>
      <c r="I133" s="173" t="s">
        <v>278</v>
      </c>
      <c r="J133" s="173" t="s">
        <v>278</v>
      </c>
      <c r="K133" s="168">
        <v>0.9</v>
      </c>
      <c r="L133" s="169">
        <v>1</v>
      </c>
      <c r="M133" s="169">
        <v>1</v>
      </c>
      <c r="N133" s="170">
        <v>1</v>
      </c>
      <c r="O133" s="170">
        <v>0.99232245681382</v>
      </c>
      <c r="P133" s="356">
        <v>0.9</v>
      </c>
      <c r="Q133" s="357" t="s">
        <v>40</v>
      </c>
      <c r="R133" s="169" t="s">
        <v>40</v>
      </c>
      <c r="S133" s="169" t="s">
        <v>40</v>
      </c>
      <c r="T133" s="169">
        <v>0</v>
      </c>
      <c r="U133" s="356">
        <v>0.9</v>
      </c>
      <c r="V133" s="169" t="s">
        <v>40</v>
      </c>
      <c r="W133" s="169" t="s">
        <v>40</v>
      </c>
      <c r="X133" s="169" t="s">
        <v>40</v>
      </c>
      <c r="Y133" s="169">
        <v>0</v>
      </c>
      <c r="Z133" s="356">
        <v>0.92</v>
      </c>
      <c r="AA133" s="356" t="s">
        <v>40</v>
      </c>
      <c r="AB133" s="356">
        <v>0</v>
      </c>
      <c r="AC133" s="356" t="s">
        <v>40</v>
      </c>
      <c r="AD133" s="356">
        <v>0</v>
      </c>
      <c r="AE133" s="356">
        <v>0.92</v>
      </c>
      <c r="AF133" s="169">
        <v>1</v>
      </c>
      <c r="AG133" s="169">
        <v>1</v>
      </c>
      <c r="AH133" s="169">
        <v>1</v>
      </c>
      <c r="AI133" s="169">
        <v>0.994824016563147</v>
      </c>
      <c r="AJ133" s="356">
        <v>0.92</v>
      </c>
      <c r="AK133" s="169">
        <v>0.975699947173798</v>
      </c>
      <c r="AL133" s="169">
        <v>0.984514592019059</v>
      </c>
      <c r="AM133" s="169">
        <v>0.987210884353741</v>
      </c>
      <c r="AN133" s="169">
        <v>0.987606802609669</v>
      </c>
      <c r="AO133" s="168">
        <v>0.99</v>
      </c>
      <c r="AP133" s="358">
        <v>1</v>
      </c>
      <c r="AQ133" s="358">
        <v>1</v>
      </c>
      <c r="AR133" s="358">
        <v>1</v>
      </c>
      <c r="AS133" s="359">
        <v>1</v>
      </c>
      <c r="AT133" s="360">
        <v>0.105261498981944</v>
      </c>
      <c r="AU133" s="361">
        <v>0</v>
      </c>
      <c r="AV133" s="362">
        <v>0</v>
      </c>
      <c r="AW133" s="362">
        <v>0</v>
      </c>
      <c r="AX133" s="362">
        <v>0.0656934306569343</v>
      </c>
      <c r="AY133" s="142"/>
      <c r="AZ133" s="140"/>
    </row>
    <row r="134" spans="1:52">
      <c r="A134" s="138"/>
      <c r="B134" s="142"/>
      <c r="C134" s="172" t="s">
        <v>186</v>
      </c>
      <c r="D134" s="166" t="s">
        <v>26</v>
      </c>
      <c r="E134" s="166" t="s">
        <v>187</v>
      </c>
      <c r="F134" s="167" t="s">
        <v>279</v>
      </c>
      <c r="G134" s="173" t="s">
        <v>280</v>
      </c>
      <c r="H134" s="173" t="s">
        <v>280</v>
      </c>
      <c r="I134" s="173" t="s">
        <v>280</v>
      </c>
      <c r="J134" s="173" t="s">
        <v>280</v>
      </c>
      <c r="K134" s="168">
        <v>0.9</v>
      </c>
      <c r="L134" s="169">
        <v>0.967741935483871</v>
      </c>
      <c r="M134" s="169">
        <v>0.971153846153846</v>
      </c>
      <c r="N134" s="170">
        <v>0.980952380952381</v>
      </c>
      <c r="O134" s="170">
        <v>0.983412322274882</v>
      </c>
      <c r="P134" s="356">
        <v>0.9</v>
      </c>
      <c r="Q134" s="357">
        <v>1</v>
      </c>
      <c r="R134" s="169" t="s">
        <v>40</v>
      </c>
      <c r="S134" s="169" t="s">
        <v>40</v>
      </c>
      <c r="T134" s="169">
        <v>0.75</v>
      </c>
      <c r="U134" s="356">
        <v>0.9</v>
      </c>
      <c r="V134" s="169">
        <v>1</v>
      </c>
      <c r="W134" s="169" t="s">
        <v>40</v>
      </c>
      <c r="X134" s="169" t="s">
        <v>40</v>
      </c>
      <c r="Y134" s="169">
        <v>0.875</v>
      </c>
      <c r="Z134" s="356">
        <v>0.92</v>
      </c>
      <c r="AA134" s="356">
        <v>0</v>
      </c>
      <c r="AB134" s="356">
        <v>0</v>
      </c>
      <c r="AC134" s="356" t="s">
        <v>40</v>
      </c>
      <c r="AD134" s="356">
        <v>0.285714285714286</v>
      </c>
      <c r="AE134" s="356">
        <v>0.92</v>
      </c>
      <c r="AF134" s="169">
        <v>0.996575342465753</v>
      </c>
      <c r="AG134" s="169">
        <v>0.993557623478883</v>
      </c>
      <c r="AH134" s="169">
        <v>0.985626283367556</v>
      </c>
      <c r="AI134" s="169">
        <v>0.989710498779212</v>
      </c>
      <c r="AJ134" s="356">
        <v>0.92</v>
      </c>
      <c r="AK134" s="169">
        <v>0.961772371850565</v>
      </c>
      <c r="AL134" s="169">
        <v>0.976383503701093</v>
      </c>
      <c r="AM134" s="169">
        <v>0.982026330852891</v>
      </c>
      <c r="AN134" s="169">
        <v>0.984894223143038</v>
      </c>
      <c r="AO134" s="168">
        <v>0.99</v>
      </c>
      <c r="AP134" s="358">
        <v>1</v>
      </c>
      <c r="AQ134" s="358">
        <v>1</v>
      </c>
      <c r="AR134" s="358">
        <v>1</v>
      </c>
      <c r="AS134" s="359">
        <v>1</v>
      </c>
      <c r="AT134" s="360">
        <v>0.105261498981944</v>
      </c>
      <c r="AU134" s="361">
        <v>0</v>
      </c>
      <c r="AV134" s="362">
        <v>0</v>
      </c>
      <c r="AW134" s="362">
        <v>0.0714285714285714</v>
      </c>
      <c r="AX134" s="362">
        <v>0.0685579196217494</v>
      </c>
      <c r="AY134" s="142"/>
      <c r="AZ134" s="140"/>
    </row>
    <row r="135" spans="1:52">
      <c r="A135" s="138"/>
      <c r="B135" s="142"/>
      <c r="C135" s="172" t="s">
        <v>186</v>
      </c>
      <c r="D135" s="166" t="s">
        <v>26</v>
      </c>
      <c r="E135" s="166" t="s">
        <v>187</v>
      </c>
      <c r="F135" s="167" t="s">
        <v>281</v>
      </c>
      <c r="G135" s="173" t="s">
        <v>282</v>
      </c>
      <c r="H135" s="173" t="s">
        <v>282</v>
      </c>
      <c r="I135" s="173" t="s">
        <v>282</v>
      </c>
      <c r="J135" s="173" t="s">
        <v>282</v>
      </c>
      <c r="K135" s="168">
        <v>0.9</v>
      </c>
      <c r="L135" s="169">
        <v>0.980392156862745</v>
      </c>
      <c r="M135" s="169">
        <v>1</v>
      </c>
      <c r="N135" s="170">
        <v>1</v>
      </c>
      <c r="O135" s="170">
        <v>0.997250859106529</v>
      </c>
      <c r="P135" s="356">
        <v>0.9</v>
      </c>
      <c r="Q135" s="357" t="s">
        <v>40</v>
      </c>
      <c r="R135" s="169" t="s">
        <v>40</v>
      </c>
      <c r="S135" s="169" t="s">
        <v>40</v>
      </c>
      <c r="T135" s="169">
        <v>0</v>
      </c>
      <c r="U135" s="356">
        <v>0.9</v>
      </c>
      <c r="V135" s="169" t="s">
        <v>40</v>
      </c>
      <c r="W135" s="169" t="s">
        <v>40</v>
      </c>
      <c r="X135" s="169" t="s">
        <v>40</v>
      </c>
      <c r="Y135" s="169">
        <v>0</v>
      </c>
      <c r="Z135" s="356">
        <v>0.92</v>
      </c>
      <c r="AA135" s="356">
        <v>0</v>
      </c>
      <c r="AB135" s="356" t="s">
        <v>40</v>
      </c>
      <c r="AC135" s="356" t="s">
        <v>40</v>
      </c>
      <c r="AD135" s="356">
        <v>0</v>
      </c>
      <c r="AE135" s="356">
        <v>0.92</v>
      </c>
      <c r="AF135" s="169">
        <v>0.989795918367347</v>
      </c>
      <c r="AG135" s="169">
        <v>0.979899497487437</v>
      </c>
      <c r="AH135" s="169">
        <v>0.984293193717278</v>
      </c>
      <c r="AI135" s="169">
        <v>0.981321030719028</v>
      </c>
      <c r="AJ135" s="356">
        <v>0.92</v>
      </c>
      <c r="AK135" s="169">
        <v>0.951853267099733</v>
      </c>
      <c r="AL135" s="169">
        <v>0.974739281575898</v>
      </c>
      <c r="AM135" s="169">
        <v>0.948406040268456</v>
      </c>
      <c r="AN135" s="169">
        <v>0.966666169851253</v>
      </c>
      <c r="AO135" s="168">
        <v>0.99</v>
      </c>
      <c r="AP135" s="358">
        <v>1</v>
      </c>
      <c r="AQ135" s="358">
        <v>1</v>
      </c>
      <c r="AR135" s="358">
        <v>1</v>
      </c>
      <c r="AS135" s="359">
        <v>1</v>
      </c>
      <c r="AT135" s="360">
        <v>0.105261498981944</v>
      </c>
      <c r="AU135" s="361">
        <v>0.0909090909090909</v>
      </c>
      <c r="AV135" s="362">
        <v>0.166666666666667</v>
      </c>
      <c r="AW135" s="362">
        <v>0</v>
      </c>
      <c r="AX135" s="362">
        <v>0.1</v>
      </c>
      <c r="AY135" s="142"/>
      <c r="AZ135" s="140"/>
    </row>
    <row r="136" spans="1:52">
      <c r="A136" s="138"/>
      <c r="B136" s="142"/>
      <c r="C136" s="172" t="s">
        <v>186</v>
      </c>
      <c r="D136" s="166" t="s">
        <v>26</v>
      </c>
      <c r="E136" s="166" t="s">
        <v>187</v>
      </c>
      <c r="F136" s="167" t="s">
        <v>283</v>
      </c>
      <c r="G136" s="173" t="s">
        <v>284</v>
      </c>
      <c r="H136" s="173" t="s">
        <v>284</v>
      </c>
      <c r="I136" s="173" t="s">
        <v>284</v>
      </c>
      <c r="J136" s="173" t="s">
        <v>284</v>
      </c>
      <c r="K136" s="168">
        <v>0.9</v>
      </c>
      <c r="L136" s="169">
        <v>1</v>
      </c>
      <c r="M136" s="169">
        <v>0.981132075471698</v>
      </c>
      <c r="N136" s="170">
        <v>0.981132075471698</v>
      </c>
      <c r="O136" s="170">
        <v>0.98932831136221</v>
      </c>
      <c r="P136" s="356">
        <v>0.9</v>
      </c>
      <c r="Q136" s="357" t="s">
        <v>40</v>
      </c>
      <c r="R136" s="169" t="s">
        <v>40</v>
      </c>
      <c r="S136" s="169" t="s">
        <v>40</v>
      </c>
      <c r="T136" s="169" t="s">
        <v>40</v>
      </c>
      <c r="U136" s="356">
        <v>0.9</v>
      </c>
      <c r="V136" s="169" t="s">
        <v>40</v>
      </c>
      <c r="W136" s="169" t="s">
        <v>40</v>
      </c>
      <c r="X136" s="169" t="s">
        <v>40</v>
      </c>
      <c r="Y136" s="169" t="s">
        <v>40</v>
      </c>
      <c r="Z136" s="356">
        <v>0.92</v>
      </c>
      <c r="AA136" s="356" t="s">
        <v>40</v>
      </c>
      <c r="AB136" s="356" t="s">
        <v>40</v>
      </c>
      <c r="AC136" s="356" t="s">
        <v>40</v>
      </c>
      <c r="AD136" s="356" t="s">
        <v>40</v>
      </c>
      <c r="AE136" s="356">
        <v>0.92</v>
      </c>
      <c r="AF136" s="169">
        <v>0.998643147896879</v>
      </c>
      <c r="AG136" s="169">
        <v>0.995201535508637</v>
      </c>
      <c r="AH136" s="169">
        <v>0.983870967741935</v>
      </c>
      <c r="AI136" s="169">
        <v>0.994496789794047</v>
      </c>
      <c r="AJ136" s="356">
        <v>0.92</v>
      </c>
      <c r="AK136" s="169">
        <v>0.971437844855566</v>
      </c>
      <c r="AL136" s="169">
        <v>0.9765003615329</v>
      </c>
      <c r="AM136" s="169">
        <v>0.983370864368613</v>
      </c>
      <c r="AN136" s="169">
        <v>0.982875470817025</v>
      </c>
      <c r="AO136" s="168">
        <v>0.99</v>
      </c>
      <c r="AP136" s="358">
        <v>1</v>
      </c>
      <c r="AQ136" s="358">
        <v>1</v>
      </c>
      <c r="AR136" s="358">
        <v>1</v>
      </c>
      <c r="AS136" s="359">
        <v>1</v>
      </c>
      <c r="AT136" s="360">
        <v>0.105261498981944</v>
      </c>
      <c r="AU136" s="361">
        <v>0.0909090909090909</v>
      </c>
      <c r="AV136" s="362">
        <v>0</v>
      </c>
      <c r="AW136" s="362">
        <v>0</v>
      </c>
      <c r="AX136" s="362">
        <v>0.0798479087452472</v>
      </c>
      <c r="AY136" s="142"/>
      <c r="AZ136" s="140"/>
    </row>
    <row r="137" spans="1:52">
      <c r="A137" s="138"/>
      <c r="B137" s="142"/>
      <c r="C137" s="172" t="s">
        <v>186</v>
      </c>
      <c r="D137" s="166" t="s">
        <v>26</v>
      </c>
      <c r="E137" s="166" t="s">
        <v>187</v>
      </c>
      <c r="F137" s="167" t="s">
        <v>285</v>
      </c>
      <c r="G137" s="173" t="s">
        <v>286</v>
      </c>
      <c r="H137" s="173" t="s">
        <v>286</v>
      </c>
      <c r="I137" s="173" t="s">
        <v>286</v>
      </c>
      <c r="J137" s="173" t="s">
        <v>286</v>
      </c>
      <c r="K137" s="168">
        <v>0.9</v>
      </c>
      <c r="L137" s="169">
        <v>1</v>
      </c>
      <c r="M137" s="169">
        <v>0.983333333333333</v>
      </c>
      <c r="N137" s="170">
        <v>0.980769230769231</v>
      </c>
      <c r="O137" s="170">
        <v>0.991990141712877</v>
      </c>
      <c r="P137" s="356">
        <v>0.9</v>
      </c>
      <c r="Q137" s="357" t="s">
        <v>40</v>
      </c>
      <c r="R137" s="169" t="s">
        <v>40</v>
      </c>
      <c r="S137" s="169" t="s">
        <v>40</v>
      </c>
      <c r="T137" s="169">
        <v>0</v>
      </c>
      <c r="U137" s="356">
        <v>0.9</v>
      </c>
      <c r="V137" s="169" t="s">
        <v>40</v>
      </c>
      <c r="W137" s="169" t="s">
        <v>40</v>
      </c>
      <c r="X137" s="169" t="s">
        <v>40</v>
      </c>
      <c r="Y137" s="169">
        <v>0.5</v>
      </c>
      <c r="Z137" s="356">
        <v>0.92</v>
      </c>
      <c r="AA137" s="356">
        <v>0</v>
      </c>
      <c r="AB137" s="356" t="s">
        <v>40</v>
      </c>
      <c r="AC137" s="356" t="s">
        <v>40</v>
      </c>
      <c r="AD137" s="356">
        <v>0.5</v>
      </c>
      <c r="AE137" s="356">
        <v>0.92</v>
      </c>
      <c r="AF137" s="169">
        <v>0.998885172798216</v>
      </c>
      <c r="AG137" s="169">
        <v>0.907957813998083</v>
      </c>
      <c r="AH137" s="169">
        <v>0.988326848249027</v>
      </c>
      <c r="AI137" s="169">
        <v>0.980392156862745</v>
      </c>
      <c r="AJ137" s="356">
        <v>0.92</v>
      </c>
      <c r="AK137" s="169">
        <v>0.961752692164872</v>
      </c>
      <c r="AL137" s="169">
        <v>0.974931535706762</v>
      </c>
      <c r="AM137" s="169">
        <v>0.980845181674566</v>
      </c>
      <c r="AN137" s="169">
        <v>0.983643885019269</v>
      </c>
      <c r="AO137" s="168">
        <v>0.99</v>
      </c>
      <c r="AP137" s="358">
        <v>1</v>
      </c>
      <c r="AQ137" s="358">
        <v>1</v>
      </c>
      <c r="AR137" s="358">
        <v>1</v>
      </c>
      <c r="AS137" s="359">
        <v>1</v>
      </c>
      <c r="AT137" s="360">
        <v>0.105261498981944</v>
      </c>
      <c r="AU137" s="361">
        <v>0.2</v>
      </c>
      <c r="AV137" s="362">
        <v>0.2</v>
      </c>
      <c r="AW137" s="362">
        <v>0</v>
      </c>
      <c r="AX137" s="362">
        <v>0.0857988165680473</v>
      </c>
      <c r="AY137" s="142"/>
      <c r="AZ137" s="140"/>
    </row>
    <row r="138" spans="1:52">
      <c r="A138" s="138"/>
      <c r="B138" s="142"/>
      <c r="C138" s="172" t="s">
        <v>186</v>
      </c>
      <c r="D138" s="166" t="s">
        <v>26</v>
      </c>
      <c r="E138" s="166" t="s">
        <v>187</v>
      </c>
      <c r="F138" s="167" t="s">
        <v>287</v>
      </c>
      <c r="G138" s="173" t="s">
        <v>288</v>
      </c>
      <c r="H138" s="173" t="s">
        <v>288</v>
      </c>
      <c r="I138" s="173" t="s">
        <v>288</v>
      </c>
      <c r="J138" s="173" t="s">
        <v>288</v>
      </c>
      <c r="K138" s="168">
        <v>0.9</v>
      </c>
      <c r="L138" s="169">
        <v>1</v>
      </c>
      <c r="M138" s="169">
        <v>1</v>
      </c>
      <c r="N138" s="170">
        <v>1</v>
      </c>
      <c r="O138" s="170">
        <v>0.988847583643123</v>
      </c>
      <c r="P138" s="356">
        <v>0.9</v>
      </c>
      <c r="Q138" s="357" t="s">
        <v>40</v>
      </c>
      <c r="R138" s="169" t="s">
        <v>40</v>
      </c>
      <c r="S138" s="169" t="s">
        <v>40</v>
      </c>
      <c r="T138" s="169">
        <v>1</v>
      </c>
      <c r="U138" s="356">
        <v>0.9</v>
      </c>
      <c r="V138" s="169" t="s">
        <v>40</v>
      </c>
      <c r="W138" s="169" t="s">
        <v>40</v>
      </c>
      <c r="X138" s="169" t="s">
        <v>40</v>
      </c>
      <c r="Y138" s="169">
        <v>1</v>
      </c>
      <c r="Z138" s="356">
        <v>0.92</v>
      </c>
      <c r="AA138" s="356" t="s">
        <v>40</v>
      </c>
      <c r="AB138" s="356" t="s">
        <v>40</v>
      </c>
      <c r="AC138" s="356" t="s">
        <v>40</v>
      </c>
      <c r="AD138" s="356">
        <v>0.5</v>
      </c>
      <c r="AE138" s="356">
        <v>0.92</v>
      </c>
      <c r="AF138" s="169">
        <v>0.956521739130435</v>
      </c>
      <c r="AG138" s="169">
        <v>0.980952380952381</v>
      </c>
      <c r="AH138" s="169">
        <v>0.973118279569892</v>
      </c>
      <c r="AI138" s="169">
        <v>0.947408770315854</v>
      </c>
      <c r="AJ138" s="356">
        <v>0.92</v>
      </c>
      <c r="AK138" s="169">
        <v>0.943644590703414</v>
      </c>
      <c r="AL138" s="169">
        <v>0.972655367231638</v>
      </c>
      <c r="AM138" s="169">
        <v>0.97146847565842</v>
      </c>
      <c r="AN138" s="169">
        <v>0.966992715069166</v>
      </c>
      <c r="AO138" s="168">
        <v>0.99</v>
      </c>
      <c r="AP138" s="358">
        <v>1</v>
      </c>
      <c r="AQ138" s="358">
        <v>1</v>
      </c>
      <c r="AR138" s="358">
        <v>1</v>
      </c>
      <c r="AS138" s="359">
        <v>1</v>
      </c>
      <c r="AT138" s="360">
        <v>0.105261498981944</v>
      </c>
      <c r="AU138" s="361">
        <v>0</v>
      </c>
      <c r="AV138" s="362">
        <v>0</v>
      </c>
      <c r="AW138" s="362">
        <v>0.2</v>
      </c>
      <c r="AX138" s="362">
        <v>0.0622222222222222</v>
      </c>
      <c r="AY138" s="142"/>
      <c r="AZ138" s="140"/>
    </row>
    <row r="139" spans="1:52">
      <c r="A139" s="138"/>
      <c r="B139" s="142"/>
      <c r="C139" s="172" t="s">
        <v>186</v>
      </c>
      <c r="D139" s="166" t="s">
        <v>26</v>
      </c>
      <c r="E139" s="166" t="s">
        <v>187</v>
      </c>
      <c r="F139" s="167" t="s">
        <v>289</v>
      </c>
      <c r="G139" s="173" t="s">
        <v>290</v>
      </c>
      <c r="H139" s="173" t="s">
        <v>290</v>
      </c>
      <c r="I139" s="173" t="s">
        <v>290</v>
      </c>
      <c r="J139" s="173" t="s">
        <v>290</v>
      </c>
      <c r="K139" s="168">
        <v>0.9</v>
      </c>
      <c r="L139" s="169">
        <v>0.962962962962963</v>
      </c>
      <c r="M139" s="169">
        <v>0.971428571428571</v>
      </c>
      <c r="N139" s="170">
        <v>0.972222222222222</v>
      </c>
      <c r="O139" s="170">
        <v>0.979166666666667</v>
      </c>
      <c r="P139" s="356">
        <v>0.9</v>
      </c>
      <c r="Q139" s="357" t="s">
        <v>40</v>
      </c>
      <c r="R139" s="169" t="s">
        <v>40</v>
      </c>
      <c r="S139" s="169" t="s">
        <v>40</v>
      </c>
      <c r="T139" s="169" t="s">
        <v>40</v>
      </c>
      <c r="U139" s="356">
        <v>0.9</v>
      </c>
      <c r="V139" s="169" t="s">
        <v>40</v>
      </c>
      <c r="W139" s="169" t="s">
        <v>40</v>
      </c>
      <c r="X139" s="169" t="s">
        <v>40</v>
      </c>
      <c r="Y139" s="169" t="s">
        <v>40</v>
      </c>
      <c r="Z139" s="356">
        <v>0.92</v>
      </c>
      <c r="AA139" s="356">
        <v>0</v>
      </c>
      <c r="AB139" s="356" t="s">
        <v>40</v>
      </c>
      <c r="AC139" s="356" t="s">
        <v>40</v>
      </c>
      <c r="AD139" s="356">
        <v>0</v>
      </c>
      <c r="AE139" s="356">
        <v>0.92</v>
      </c>
      <c r="AF139" s="169" t="s">
        <v>40</v>
      </c>
      <c r="AG139" s="169">
        <v>1</v>
      </c>
      <c r="AH139" s="169">
        <v>1</v>
      </c>
      <c r="AI139" s="169">
        <v>0.994962216624685</v>
      </c>
      <c r="AJ139" s="356">
        <v>0.92</v>
      </c>
      <c r="AK139" s="169">
        <v>0.962666666666667</v>
      </c>
      <c r="AL139" s="169">
        <v>0.973590982286634</v>
      </c>
      <c r="AM139" s="169">
        <v>0.98444173276388</v>
      </c>
      <c r="AN139" s="169">
        <v>0.985270626512872</v>
      </c>
      <c r="AO139" s="168">
        <v>0.99</v>
      </c>
      <c r="AP139" s="358" t="s">
        <v>40</v>
      </c>
      <c r="AQ139" s="358" t="s">
        <v>40</v>
      </c>
      <c r="AR139" s="358">
        <v>1</v>
      </c>
      <c r="AS139" s="359">
        <v>1</v>
      </c>
      <c r="AT139" s="360">
        <v>0.105261498981944</v>
      </c>
      <c r="AU139" s="361">
        <v>0</v>
      </c>
      <c r="AV139" s="362">
        <v>0</v>
      </c>
      <c r="AW139" s="362">
        <v>0.166666666666667</v>
      </c>
      <c r="AX139" s="362">
        <v>0.0582010582010582</v>
      </c>
      <c r="AY139" s="142"/>
      <c r="AZ139" s="140"/>
    </row>
    <row r="140" spans="1:52">
      <c r="A140" s="138"/>
      <c r="B140" s="142"/>
      <c r="C140" s="172" t="s">
        <v>186</v>
      </c>
      <c r="D140" s="166" t="s">
        <v>26</v>
      </c>
      <c r="E140" s="166" t="s">
        <v>187</v>
      </c>
      <c r="F140" s="167" t="s">
        <v>291</v>
      </c>
      <c r="G140" s="173" t="s">
        <v>292</v>
      </c>
      <c r="H140" s="173" t="s">
        <v>292</v>
      </c>
      <c r="I140" s="173" t="s">
        <v>292</v>
      </c>
      <c r="J140" s="173" t="s">
        <v>292</v>
      </c>
      <c r="K140" s="168">
        <v>0.9</v>
      </c>
      <c r="L140" s="169">
        <v>0.944444444444444</v>
      </c>
      <c r="M140" s="169">
        <v>0.952380952380952</v>
      </c>
      <c r="N140" s="170">
        <v>0.956521739130435</v>
      </c>
      <c r="O140" s="170">
        <v>0.983388704318937</v>
      </c>
      <c r="P140" s="356">
        <v>0.9</v>
      </c>
      <c r="Q140" s="357" t="s">
        <v>40</v>
      </c>
      <c r="R140" s="169" t="s">
        <v>40</v>
      </c>
      <c r="S140" s="169" t="s">
        <v>40</v>
      </c>
      <c r="T140" s="169" t="s">
        <v>40</v>
      </c>
      <c r="U140" s="356">
        <v>0.9</v>
      </c>
      <c r="V140" s="169" t="s">
        <v>40</v>
      </c>
      <c r="W140" s="169" t="s">
        <v>40</v>
      </c>
      <c r="X140" s="169" t="s">
        <v>40</v>
      </c>
      <c r="Y140" s="169" t="s">
        <v>40</v>
      </c>
      <c r="Z140" s="356">
        <v>0.92</v>
      </c>
      <c r="AA140" s="356">
        <v>0</v>
      </c>
      <c r="AB140" s="356" t="s">
        <v>40</v>
      </c>
      <c r="AC140" s="356" t="s">
        <v>40</v>
      </c>
      <c r="AD140" s="356">
        <v>0.25</v>
      </c>
      <c r="AE140" s="356">
        <v>0.92</v>
      </c>
      <c r="AF140" s="169">
        <v>0.990566037735849</v>
      </c>
      <c r="AG140" s="169">
        <v>0.986486486486487</v>
      </c>
      <c r="AH140" s="169">
        <v>0.963855421686747</v>
      </c>
      <c r="AI140" s="169">
        <v>0.968280467445743</v>
      </c>
      <c r="AJ140" s="356">
        <v>0.92</v>
      </c>
      <c r="AK140" s="169">
        <v>0.964850615114236</v>
      </c>
      <c r="AL140" s="169">
        <v>0.983705772811918</v>
      </c>
      <c r="AM140" s="169">
        <v>0.982913669064748</v>
      </c>
      <c r="AN140" s="169">
        <v>0.98980046462782</v>
      </c>
      <c r="AO140" s="168">
        <v>0.99</v>
      </c>
      <c r="AP140" s="358">
        <v>1</v>
      </c>
      <c r="AQ140" s="358">
        <v>1</v>
      </c>
      <c r="AR140" s="358">
        <v>1</v>
      </c>
      <c r="AS140" s="359">
        <v>1</v>
      </c>
      <c r="AT140" s="360">
        <v>0.105261498981944</v>
      </c>
      <c r="AU140" s="361">
        <v>0.25</v>
      </c>
      <c r="AV140" s="362">
        <v>0</v>
      </c>
      <c r="AW140" s="362">
        <v>0</v>
      </c>
      <c r="AX140" s="362">
        <v>0.0576923076923077</v>
      </c>
      <c r="AY140" s="142"/>
      <c r="AZ140" s="140"/>
    </row>
    <row r="141" spans="1:52">
      <c r="A141" s="138"/>
      <c r="B141" s="142"/>
      <c r="C141" s="172" t="s">
        <v>186</v>
      </c>
      <c r="D141" s="166" t="s">
        <v>26</v>
      </c>
      <c r="E141" s="166" t="s">
        <v>187</v>
      </c>
      <c r="F141" s="167" t="s">
        <v>293</v>
      </c>
      <c r="G141" s="173" t="s">
        <v>294</v>
      </c>
      <c r="H141" s="173" t="s">
        <v>294</v>
      </c>
      <c r="I141" s="173" t="s">
        <v>294</v>
      </c>
      <c r="J141" s="173" t="s">
        <v>294</v>
      </c>
      <c r="K141" s="168">
        <v>0.9</v>
      </c>
      <c r="L141" s="169">
        <v>0.971014492753623</v>
      </c>
      <c r="M141" s="169">
        <v>0.957746478873239</v>
      </c>
      <c r="N141" s="170">
        <v>0.971830985915493</v>
      </c>
      <c r="O141" s="170">
        <v>0.952629085741355</v>
      </c>
      <c r="P141" s="356">
        <v>0.9</v>
      </c>
      <c r="Q141" s="357" t="s">
        <v>40</v>
      </c>
      <c r="R141" s="169" t="s">
        <v>40</v>
      </c>
      <c r="S141" s="169">
        <v>1</v>
      </c>
      <c r="T141" s="169">
        <v>0.333333333333333</v>
      </c>
      <c r="U141" s="356">
        <v>0.9</v>
      </c>
      <c r="V141" s="169" t="s">
        <v>40</v>
      </c>
      <c r="W141" s="169" t="s">
        <v>40</v>
      </c>
      <c r="X141" s="169">
        <v>0</v>
      </c>
      <c r="Y141" s="169">
        <v>0.333333333333333</v>
      </c>
      <c r="Z141" s="356">
        <v>0.92</v>
      </c>
      <c r="AA141" s="356">
        <v>0</v>
      </c>
      <c r="AB141" s="356">
        <v>0</v>
      </c>
      <c r="AC141" s="356">
        <v>0</v>
      </c>
      <c r="AD141" s="356">
        <v>0</v>
      </c>
      <c r="AE141" s="356">
        <v>0.92</v>
      </c>
      <c r="AF141" s="169">
        <v>1</v>
      </c>
      <c r="AG141" s="169">
        <v>0.995145631067961</v>
      </c>
      <c r="AH141" s="169">
        <v>0.986842105263158</v>
      </c>
      <c r="AI141" s="169">
        <v>0.987102167552397</v>
      </c>
      <c r="AJ141" s="356">
        <v>0.92</v>
      </c>
      <c r="AK141" s="169">
        <v>0.962131457938869</v>
      </c>
      <c r="AL141" s="169">
        <v>0.979784161726706</v>
      </c>
      <c r="AM141" s="169">
        <v>0.978076585793628</v>
      </c>
      <c r="AN141" s="169">
        <v>0.986327247952184</v>
      </c>
      <c r="AO141" s="168">
        <v>0.99</v>
      </c>
      <c r="AP141" s="358">
        <v>1</v>
      </c>
      <c r="AQ141" s="358">
        <v>1</v>
      </c>
      <c r="AR141" s="358">
        <v>1</v>
      </c>
      <c r="AS141" s="359">
        <v>1</v>
      </c>
      <c r="AT141" s="360">
        <v>0.105261498981944</v>
      </c>
      <c r="AU141" s="361">
        <v>0.0714285714285714</v>
      </c>
      <c r="AV141" s="362">
        <v>0.230769230769231</v>
      </c>
      <c r="AW141" s="362">
        <v>0</v>
      </c>
      <c r="AX141" s="362">
        <v>0.0799031476997579</v>
      </c>
      <c r="AY141" s="142"/>
      <c r="AZ141" s="140"/>
    </row>
    <row r="142" spans="1:52">
      <c r="A142" s="138"/>
      <c r="B142" s="142"/>
      <c r="C142" s="172" t="s">
        <v>186</v>
      </c>
      <c r="D142" s="166" t="s">
        <v>26</v>
      </c>
      <c r="E142" s="166" t="s">
        <v>187</v>
      </c>
      <c r="F142" s="167" t="s">
        <v>295</v>
      </c>
      <c r="G142" s="173" t="s">
        <v>296</v>
      </c>
      <c r="H142" s="173" t="s">
        <v>296</v>
      </c>
      <c r="I142" s="173" t="s">
        <v>296</v>
      </c>
      <c r="J142" s="173" t="s">
        <v>296</v>
      </c>
      <c r="K142" s="168">
        <v>0.9</v>
      </c>
      <c r="L142" s="169">
        <v>0.9375</v>
      </c>
      <c r="M142" s="169">
        <v>0.9375</v>
      </c>
      <c r="N142" s="170">
        <v>0.916666666666667</v>
      </c>
      <c r="O142" s="170">
        <v>0.95</v>
      </c>
      <c r="P142" s="356">
        <v>0.9</v>
      </c>
      <c r="Q142" s="357" t="s">
        <v>40</v>
      </c>
      <c r="R142" s="169" t="s">
        <v>40</v>
      </c>
      <c r="S142" s="169" t="s">
        <v>40</v>
      </c>
      <c r="T142" s="169">
        <v>1</v>
      </c>
      <c r="U142" s="356">
        <v>0.9</v>
      </c>
      <c r="V142" s="169" t="s">
        <v>40</v>
      </c>
      <c r="W142" s="169" t="s">
        <v>40</v>
      </c>
      <c r="X142" s="169" t="s">
        <v>40</v>
      </c>
      <c r="Y142" s="169">
        <v>1</v>
      </c>
      <c r="Z142" s="356">
        <v>0.92</v>
      </c>
      <c r="AA142" s="356" t="s">
        <v>40</v>
      </c>
      <c r="AB142" s="356" t="s">
        <v>40</v>
      </c>
      <c r="AC142" s="356" t="s">
        <v>40</v>
      </c>
      <c r="AD142" s="356">
        <v>1</v>
      </c>
      <c r="AE142" s="356">
        <v>0.92</v>
      </c>
      <c r="AF142" s="169">
        <v>0.995983935742972</v>
      </c>
      <c r="AG142" s="169">
        <v>0.99375</v>
      </c>
      <c r="AH142" s="169">
        <v>0.993421052631579</v>
      </c>
      <c r="AI142" s="169">
        <v>0.994325831890748</v>
      </c>
      <c r="AJ142" s="356">
        <v>0.92</v>
      </c>
      <c r="AK142" s="169">
        <v>0.975031605562579</v>
      </c>
      <c r="AL142" s="169">
        <v>0.985714285714286</v>
      </c>
      <c r="AM142" s="169">
        <v>0.986981843096951</v>
      </c>
      <c r="AN142" s="169">
        <v>0.989122919944691</v>
      </c>
      <c r="AO142" s="168">
        <v>0.99</v>
      </c>
      <c r="AP142" s="358">
        <v>1</v>
      </c>
      <c r="AQ142" s="358">
        <v>1</v>
      </c>
      <c r="AR142" s="358">
        <v>1</v>
      </c>
      <c r="AS142" s="359">
        <v>1</v>
      </c>
      <c r="AT142" s="360">
        <v>0.105261498981944</v>
      </c>
      <c r="AU142" s="361">
        <v>0</v>
      </c>
      <c r="AV142" s="362">
        <v>0.0666666666666667</v>
      </c>
      <c r="AW142" s="362">
        <v>0</v>
      </c>
      <c r="AX142" s="362">
        <v>0.0117647058823529</v>
      </c>
      <c r="AY142" s="142"/>
      <c r="AZ142" s="140"/>
    </row>
    <row r="143" spans="1:52">
      <c r="A143" s="138"/>
      <c r="B143" s="142"/>
      <c r="C143" s="172" t="s">
        <v>186</v>
      </c>
      <c r="D143" s="166" t="s">
        <v>26</v>
      </c>
      <c r="E143" s="166" t="s">
        <v>187</v>
      </c>
      <c r="F143" s="167" t="s">
        <v>297</v>
      </c>
      <c r="G143" s="173" t="s">
        <v>298</v>
      </c>
      <c r="H143" s="173" t="s">
        <v>298</v>
      </c>
      <c r="I143" s="173" t="s">
        <v>298</v>
      </c>
      <c r="J143" s="173" t="s">
        <v>298</v>
      </c>
      <c r="K143" s="168">
        <v>0.9</v>
      </c>
      <c r="L143" s="169">
        <v>1</v>
      </c>
      <c r="M143" s="169">
        <v>1</v>
      </c>
      <c r="N143" s="170">
        <v>1</v>
      </c>
      <c r="O143" s="170">
        <v>0.983708301008534</v>
      </c>
      <c r="P143" s="356">
        <v>0.9</v>
      </c>
      <c r="Q143" s="357" t="s">
        <v>40</v>
      </c>
      <c r="R143" s="169" t="s">
        <v>40</v>
      </c>
      <c r="S143" s="169" t="s">
        <v>40</v>
      </c>
      <c r="T143" s="169">
        <v>0</v>
      </c>
      <c r="U143" s="356">
        <v>0.9</v>
      </c>
      <c r="V143" s="169" t="s">
        <v>40</v>
      </c>
      <c r="W143" s="169" t="s">
        <v>40</v>
      </c>
      <c r="X143" s="169" t="s">
        <v>40</v>
      </c>
      <c r="Y143" s="169">
        <v>0</v>
      </c>
      <c r="Z143" s="356">
        <v>0.92</v>
      </c>
      <c r="AA143" s="356">
        <v>0</v>
      </c>
      <c r="AB143" s="356" t="s">
        <v>40</v>
      </c>
      <c r="AC143" s="356" t="s">
        <v>40</v>
      </c>
      <c r="AD143" s="356">
        <v>0</v>
      </c>
      <c r="AE143" s="356">
        <v>0.92</v>
      </c>
      <c r="AF143" s="169">
        <v>1</v>
      </c>
      <c r="AG143" s="169">
        <v>1</v>
      </c>
      <c r="AH143" s="169">
        <v>0.981132075471698</v>
      </c>
      <c r="AI143" s="169">
        <v>0.993014591741695</v>
      </c>
      <c r="AJ143" s="356">
        <v>0.92</v>
      </c>
      <c r="AK143" s="169">
        <v>0.98045757864633</v>
      </c>
      <c r="AL143" s="169">
        <v>0.98908807482463</v>
      </c>
      <c r="AM143" s="169">
        <v>0.990325865580448</v>
      </c>
      <c r="AN143" s="169">
        <v>0.992293428610194</v>
      </c>
      <c r="AO143" s="168">
        <v>0.99</v>
      </c>
      <c r="AP143" s="358">
        <v>1</v>
      </c>
      <c r="AQ143" s="358">
        <v>1</v>
      </c>
      <c r="AR143" s="358">
        <v>1</v>
      </c>
      <c r="AS143" s="359">
        <v>1</v>
      </c>
      <c r="AT143" s="360">
        <v>0.105261498981944</v>
      </c>
      <c r="AU143" s="361">
        <v>-0.2</v>
      </c>
      <c r="AV143" s="362">
        <v>0</v>
      </c>
      <c r="AW143" s="362" t="s">
        <v>40</v>
      </c>
      <c r="AX143" s="362">
        <v>0.0742857142857143</v>
      </c>
      <c r="AY143" s="142"/>
      <c r="AZ143" s="140"/>
    </row>
    <row r="144" spans="1:52">
      <c r="A144" s="138"/>
      <c r="B144" s="142"/>
      <c r="C144" s="172" t="s">
        <v>186</v>
      </c>
      <c r="D144" s="166" t="s">
        <v>26</v>
      </c>
      <c r="E144" s="166" t="s">
        <v>187</v>
      </c>
      <c r="F144" s="167" t="s">
        <v>299</v>
      </c>
      <c r="G144" s="173" t="s">
        <v>300</v>
      </c>
      <c r="H144" s="173" t="s">
        <v>300</v>
      </c>
      <c r="I144" s="173" t="s">
        <v>300</v>
      </c>
      <c r="J144" s="173" t="s">
        <v>300</v>
      </c>
      <c r="K144" s="168">
        <v>0.9</v>
      </c>
      <c r="L144" s="169">
        <v>1</v>
      </c>
      <c r="M144" s="169">
        <v>1</v>
      </c>
      <c r="N144" s="170">
        <v>1</v>
      </c>
      <c r="O144" s="170">
        <v>0.992256637168142</v>
      </c>
      <c r="P144" s="356">
        <v>0.9</v>
      </c>
      <c r="Q144" s="357" t="s">
        <v>40</v>
      </c>
      <c r="R144" s="169">
        <v>0</v>
      </c>
      <c r="S144" s="169" t="s">
        <v>40</v>
      </c>
      <c r="T144" s="169">
        <v>0</v>
      </c>
      <c r="U144" s="356">
        <v>0.9</v>
      </c>
      <c r="V144" s="169" t="s">
        <v>40</v>
      </c>
      <c r="W144" s="169">
        <v>1</v>
      </c>
      <c r="X144" s="169" t="s">
        <v>40</v>
      </c>
      <c r="Y144" s="169">
        <v>1</v>
      </c>
      <c r="Z144" s="356">
        <v>0.92</v>
      </c>
      <c r="AA144" s="356" t="s">
        <v>40</v>
      </c>
      <c r="AB144" s="356" t="s">
        <v>40</v>
      </c>
      <c r="AC144" s="356" t="s">
        <v>40</v>
      </c>
      <c r="AD144" s="356" t="s">
        <v>40</v>
      </c>
      <c r="AE144" s="356">
        <v>0.92</v>
      </c>
      <c r="AF144" s="169">
        <v>1</v>
      </c>
      <c r="AG144" s="169">
        <v>1</v>
      </c>
      <c r="AH144" s="169">
        <v>1</v>
      </c>
      <c r="AI144" s="169">
        <v>0.997810618500274</v>
      </c>
      <c r="AJ144" s="356">
        <v>0.92</v>
      </c>
      <c r="AK144" s="169">
        <v>0.967843631778058</v>
      </c>
      <c r="AL144" s="169">
        <v>0.989601386481802</v>
      </c>
      <c r="AM144" s="169">
        <v>0.98496993987976</v>
      </c>
      <c r="AN144" s="169">
        <v>0.987062724767643</v>
      </c>
      <c r="AO144" s="168">
        <v>0.99</v>
      </c>
      <c r="AP144" s="358">
        <v>1</v>
      </c>
      <c r="AQ144" s="358">
        <v>1</v>
      </c>
      <c r="AR144" s="358">
        <v>1</v>
      </c>
      <c r="AS144" s="359">
        <v>1</v>
      </c>
      <c r="AT144" s="360">
        <v>0.105261498981944</v>
      </c>
      <c r="AU144" s="361">
        <v>0.5</v>
      </c>
      <c r="AV144" s="362">
        <v>0</v>
      </c>
      <c r="AW144" s="362">
        <v>0.333333333333333</v>
      </c>
      <c r="AX144" s="362">
        <v>0.159574468085106</v>
      </c>
      <c r="AY144" s="142"/>
      <c r="AZ144" s="140"/>
    </row>
    <row r="145" spans="1:52">
      <c r="A145" s="138"/>
      <c r="B145" s="142"/>
      <c r="C145" s="172" t="s">
        <v>186</v>
      </c>
      <c r="D145" s="166" t="s">
        <v>26</v>
      </c>
      <c r="E145" s="166" t="s">
        <v>187</v>
      </c>
      <c r="F145" s="167" t="s">
        <v>301</v>
      </c>
      <c r="G145" s="173" t="s">
        <v>302</v>
      </c>
      <c r="H145" s="173" t="s">
        <v>302</v>
      </c>
      <c r="I145" s="173" t="s">
        <v>302</v>
      </c>
      <c r="J145" s="173" t="s">
        <v>302</v>
      </c>
      <c r="K145" s="168">
        <v>0.9</v>
      </c>
      <c r="L145" s="169">
        <v>1</v>
      </c>
      <c r="M145" s="169">
        <v>0.985714285714286</v>
      </c>
      <c r="N145" s="170">
        <v>0.984375</v>
      </c>
      <c r="O145" s="170">
        <v>0.974307304785894</v>
      </c>
      <c r="P145" s="356">
        <v>0.9</v>
      </c>
      <c r="Q145" s="357" t="s">
        <v>40</v>
      </c>
      <c r="R145" s="169" t="s">
        <v>40</v>
      </c>
      <c r="S145" s="169" t="s">
        <v>40</v>
      </c>
      <c r="T145" s="169">
        <v>2</v>
      </c>
      <c r="U145" s="356">
        <v>0.9</v>
      </c>
      <c r="V145" s="169" t="s">
        <v>40</v>
      </c>
      <c r="W145" s="169" t="s">
        <v>40</v>
      </c>
      <c r="X145" s="169" t="s">
        <v>40</v>
      </c>
      <c r="Y145" s="169">
        <v>1</v>
      </c>
      <c r="Z145" s="356">
        <v>0.92</v>
      </c>
      <c r="AA145" s="356">
        <v>0</v>
      </c>
      <c r="AB145" s="356" t="s">
        <v>40</v>
      </c>
      <c r="AC145" s="356" t="s">
        <v>40</v>
      </c>
      <c r="AD145" s="356">
        <v>0.125</v>
      </c>
      <c r="AE145" s="356">
        <v>0.92</v>
      </c>
      <c r="AF145" s="169">
        <v>0.995468277945619</v>
      </c>
      <c r="AG145" s="169">
        <v>0.990723562152134</v>
      </c>
      <c r="AH145" s="169">
        <v>0.994579945799458</v>
      </c>
      <c r="AI145" s="169">
        <v>0.867262546874197</v>
      </c>
      <c r="AJ145" s="356">
        <v>0.92</v>
      </c>
      <c r="AK145" s="169">
        <v>0.97169143665959</v>
      </c>
      <c r="AL145" s="169">
        <v>0.985760394911714</v>
      </c>
      <c r="AM145" s="169">
        <v>0.986333393274591</v>
      </c>
      <c r="AN145" s="169">
        <v>0.986664316766537</v>
      </c>
      <c r="AO145" s="168">
        <v>0.99</v>
      </c>
      <c r="AP145" s="358">
        <v>1</v>
      </c>
      <c r="AQ145" s="358">
        <v>1</v>
      </c>
      <c r="AR145" s="358">
        <v>1</v>
      </c>
      <c r="AS145" s="359">
        <v>1</v>
      </c>
      <c r="AT145" s="360">
        <v>0.105261498981944</v>
      </c>
      <c r="AU145" s="361">
        <v>0.2</v>
      </c>
      <c r="AV145" s="362">
        <v>0.0769230769230769</v>
      </c>
      <c r="AW145" s="362">
        <v>0.0909090909090909</v>
      </c>
      <c r="AX145" s="362">
        <v>0.0909090909090909</v>
      </c>
      <c r="AY145" s="142"/>
      <c r="AZ145" s="140"/>
    </row>
    <row r="146" spans="1:52">
      <c r="A146" s="138"/>
      <c r="B146" s="142"/>
      <c r="C146" s="172" t="s">
        <v>186</v>
      </c>
      <c r="D146" s="166" t="s">
        <v>26</v>
      </c>
      <c r="E146" s="166" t="s">
        <v>187</v>
      </c>
      <c r="F146" s="167" t="s">
        <v>303</v>
      </c>
      <c r="G146" s="173" t="s">
        <v>304</v>
      </c>
      <c r="H146" s="173" t="s">
        <v>304</v>
      </c>
      <c r="I146" s="173" t="s">
        <v>304</v>
      </c>
      <c r="J146" s="173" t="s">
        <v>304</v>
      </c>
      <c r="K146" s="168">
        <v>0.9</v>
      </c>
      <c r="L146" s="169">
        <v>0.945054945054945</v>
      </c>
      <c r="M146" s="169">
        <v>0.962962962962963</v>
      </c>
      <c r="N146" s="170">
        <v>0.965116279069767</v>
      </c>
      <c r="O146" s="170">
        <v>0.971569370735406</v>
      </c>
      <c r="P146" s="356">
        <v>0.9</v>
      </c>
      <c r="Q146" s="357">
        <v>0.937393134289096</v>
      </c>
      <c r="R146" s="169">
        <v>0.955233291298865</v>
      </c>
      <c r="S146" s="169">
        <v>0.918365010304557</v>
      </c>
      <c r="T146" s="169">
        <v>0.939259151232317</v>
      </c>
      <c r="U146" s="356">
        <v>0.9</v>
      </c>
      <c r="V146" s="169">
        <v>0.94225963435486</v>
      </c>
      <c r="W146" s="169">
        <v>0.937894073139975</v>
      </c>
      <c r="X146" s="169">
        <v>0.920769406915503</v>
      </c>
      <c r="Y146" s="169">
        <v>0.930773297360362</v>
      </c>
      <c r="Z146" s="356">
        <v>0.92</v>
      </c>
      <c r="AA146" s="356">
        <v>0.96645942408377</v>
      </c>
      <c r="AB146" s="356">
        <v>0.962546816479401</v>
      </c>
      <c r="AC146" s="356">
        <v>0.956668396471199</v>
      </c>
      <c r="AD146" s="356">
        <v>0.970435913901375</v>
      </c>
      <c r="AE146" s="356">
        <v>0.92</v>
      </c>
      <c r="AF146" s="169">
        <v>0.989379383031335</v>
      </c>
      <c r="AG146" s="169">
        <v>0.899827652914073</v>
      </c>
      <c r="AH146" s="169">
        <v>0.963381203715069</v>
      </c>
      <c r="AI146" s="169">
        <v>0.962314620861627</v>
      </c>
      <c r="AJ146" s="356">
        <v>0.92</v>
      </c>
      <c r="AK146" s="169">
        <v>0.976636192134668</v>
      </c>
      <c r="AL146" s="169">
        <v>0.982999392835458</v>
      </c>
      <c r="AM146" s="169">
        <v>0.97737736148595</v>
      </c>
      <c r="AN146" s="169">
        <v>0.98263650835219</v>
      </c>
      <c r="AO146" s="168">
        <v>0.99</v>
      </c>
      <c r="AP146" s="358">
        <v>1</v>
      </c>
      <c r="AQ146" s="358">
        <v>1</v>
      </c>
      <c r="AR146" s="358">
        <v>1</v>
      </c>
      <c r="AS146" s="359">
        <v>0.99984375</v>
      </c>
      <c r="AT146" s="360">
        <v>0.105261498981944</v>
      </c>
      <c r="AU146" s="361">
        <v>0</v>
      </c>
      <c r="AV146" s="362">
        <v>0</v>
      </c>
      <c r="AW146" s="362">
        <v>0.0357142857142857</v>
      </c>
      <c r="AX146" s="362">
        <v>0.0836197021764032</v>
      </c>
      <c r="AY146" s="142"/>
      <c r="AZ146" s="140"/>
    </row>
    <row r="147" spans="1:52">
      <c r="A147" s="138"/>
      <c r="B147" s="142"/>
      <c r="C147" s="172" t="s">
        <v>186</v>
      </c>
      <c r="D147" s="166" t="s">
        <v>26</v>
      </c>
      <c r="E147" s="166" t="s">
        <v>187</v>
      </c>
      <c r="F147" s="167" t="s">
        <v>305</v>
      </c>
      <c r="G147" s="173" t="s">
        <v>306</v>
      </c>
      <c r="H147" s="173" t="s">
        <v>306</v>
      </c>
      <c r="I147" s="173" t="s">
        <v>306</v>
      </c>
      <c r="J147" s="173" t="s">
        <v>306</v>
      </c>
      <c r="K147" s="168">
        <v>0.9</v>
      </c>
      <c r="L147" s="169">
        <v>1</v>
      </c>
      <c r="M147" s="169">
        <v>1</v>
      </c>
      <c r="N147" s="170">
        <v>0.985915492957746</v>
      </c>
      <c r="O147" s="170">
        <v>0.991142191142191</v>
      </c>
      <c r="P147" s="356">
        <v>0.9</v>
      </c>
      <c r="Q147" s="357">
        <v>0.974180397485986</v>
      </c>
      <c r="R147" s="169">
        <v>0.974584955933593</v>
      </c>
      <c r="S147" s="169">
        <v>0.97045418827597</v>
      </c>
      <c r="T147" s="169">
        <v>0.97103527724553</v>
      </c>
      <c r="U147" s="356">
        <v>0.9</v>
      </c>
      <c r="V147" s="169">
        <v>0.924579582130117</v>
      </c>
      <c r="W147" s="169">
        <v>0.941176470588235</v>
      </c>
      <c r="X147" s="169">
        <v>0.931478862171931</v>
      </c>
      <c r="Y147" s="169">
        <v>0.929392610704252</v>
      </c>
      <c r="Z147" s="356">
        <v>0.92</v>
      </c>
      <c r="AA147" s="356">
        <v>0.955960671855797</v>
      </c>
      <c r="AB147" s="356">
        <v>0.952452830188679</v>
      </c>
      <c r="AC147" s="356">
        <v>0.96145544249152</v>
      </c>
      <c r="AD147" s="356">
        <v>0.96564912745928</v>
      </c>
      <c r="AE147" s="356">
        <v>0.92</v>
      </c>
      <c r="AF147" s="169">
        <v>0.996640004011936</v>
      </c>
      <c r="AG147" s="169">
        <v>0.981080375782881</v>
      </c>
      <c r="AH147" s="169">
        <v>0.997264401538279</v>
      </c>
      <c r="AI147" s="169">
        <v>0.981449951592347</v>
      </c>
      <c r="AJ147" s="356">
        <v>0.92</v>
      </c>
      <c r="AK147" s="169">
        <v>0.97060732498841</v>
      </c>
      <c r="AL147" s="169">
        <v>0.978407992265549</v>
      </c>
      <c r="AM147" s="169">
        <v>0.976269775187344</v>
      </c>
      <c r="AN147" s="169">
        <v>0.980246361417044</v>
      </c>
      <c r="AO147" s="168">
        <v>0.99</v>
      </c>
      <c r="AP147" s="358">
        <v>1</v>
      </c>
      <c r="AQ147" s="358">
        <v>1</v>
      </c>
      <c r="AR147" s="358">
        <v>1</v>
      </c>
      <c r="AS147" s="359">
        <v>1</v>
      </c>
      <c r="AT147" s="360">
        <v>0.105261498981944</v>
      </c>
      <c r="AU147" s="361">
        <v>0.0476190476190476</v>
      </c>
      <c r="AV147" s="362">
        <v>0</v>
      </c>
      <c r="AW147" s="362">
        <v>0.0434782608695652</v>
      </c>
      <c r="AX147" s="362">
        <v>0.0502035278154681</v>
      </c>
      <c r="AY147" s="142"/>
      <c r="AZ147" s="140"/>
    </row>
    <row r="148" spans="1:52">
      <c r="A148" s="138"/>
      <c r="B148" s="142"/>
      <c r="C148" s="172" t="s">
        <v>186</v>
      </c>
      <c r="D148" s="166" t="s">
        <v>26</v>
      </c>
      <c r="E148" s="166" t="s">
        <v>187</v>
      </c>
      <c r="F148" s="167" t="s">
        <v>307</v>
      </c>
      <c r="G148" s="173" t="s">
        <v>308</v>
      </c>
      <c r="H148" s="173" t="s">
        <v>308</v>
      </c>
      <c r="I148" s="173" t="s">
        <v>308</v>
      </c>
      <c r="J148" s="173" t="s">
        <v>308</v>
      </c>
      <c r="K148" s="168">
        <v>0.9</v>
      </c>
      <c r="L148" s="169">
        <v>0.981981981981982</v>
      </c>
      <c r="M148" s="169">
        <v>0.912621359223301</v>
      </c>
      <c r="N148" s="170">
        <v>0.981308411214953</v>
      </c>
      <c r="O148" s="170">
        <v>0.967459324155194</v>
      </c>
      <c r="P148" s="356">
        <v>0.9</v>
      </c>
      <c r="Q148" s="357">
        <v>0.979030379066225</v>
      </c>
      <c r="R148" s="169">
        <v>0.975609756097561</v>
      </c>
      <c r="S148" s="169">
        <v>0.972732421716967</v>
      </c>
      <c r="T148" s="169">
        <v>0.965056399278449</v>
      </c>
      <c r="U148" s="356">
        <v>0.9</v>
      </c>
      <c r="V148" s="169">
        <v>0.916659198852944</v>
      </c>
      <c r="W148" s="169">
        <v>0.930510814542108</v>
      </c>
      <c r="X148" s="169">
        <v>0.906141273565823</v>
      </c>
      <c r="Y148" s="169">
        <v>0.896486553244362</v>
      </c>
      <c r="Z148" s="356">
        <v>0.92</v>
      </c>
      <c r="AA148" s="356">
        <v>0.88750299832094</v>
      </c>
      <c r="AB148" s="356">
        <v>0.921744509743272</v>
      </c>
      <c r="AC148" s="356">
        <v>0.88395200599925</v>
      </c>
      <c r="AD148" s="356">
        <v>0.901212405755475</v>
      </c>
      <c r="AE148" s="356">
        <v>0.92</v>
      </c>
      <c r="AF148" s="169">
        <v>0.99306532900375</v>
      </c>
      <c r="AG148" s="169">
        <v>0.971327967806841</v>
      </c>
      <c r="AH148" s="169">
        <v>0.990846818463888</v>
      </c>
      <c r="AI148" s="169">
        <v>0.986786077410576</v>
      </c>
      <c r="AJ148" s="356">
        <v>0.92</v>
      </c>
      <c r="AK148" s="169">
        <v>0.927495388399262</v>
      </c>
      <c r="AL148" s="169">
        <v>0.954761398284053</v>
      </c>
      <c r="AM148" s="169">
        <v>0.933216565907678</v>
      </c>
      <c r="AN148" s="169">
        <v>0.943690502760769</v>
      </c>
      <c r="AO148" s="168">
        <v>0.99</v>
      </c>
      <c r="AP148" s="358">
        <v>1</v>
      </c>
      <c r="AQ148" s="358">
        <v>1</v>
      </c>
      <c r="AR148" s="358">
        <v>1</v>
      </c>
      <c r="AS148" s="359">
        <v>1</v>
      </c>
      <c r="AT148" s="360">
        <v>0.105261498981944</v>
      </c>
      <c r="AU148" s="361">
        <v>0.0285714285714286</v>
      </c>
      <c r="AV148" s="362">
        <v>0.027027027027027</v>
      </c>
      <c r="AW148" s="362">
        <v>0</v>
      </c>
      <c r="AX148" s="362">
        <v>0.0638977635782748</v>
      </c>
      <c r="AY148" s="142"/>
      <c r="AZ148" s="140"/>
    </row>
    <row r="149" spans="1:52">
      <c r="A149" s="138"/>
      <c r="B149" s="142"/>
      <c r="C149" s="172" t="s">
        <v>186</v>
      </c>
      <c r="D149" s="166" t="s">
        <v>135</v>
      </c>
      <c r="E149" s="166" t="s">
        <v>187</v>
      </c>
      <c r="F149" s="167" t="s">
        <v>309</v>
      </c>
      <c r="G149" s="173" t="s">
        <v>310</v>
      </c>
      <c r="H149" s="173" t="s">
        <v>310</v>
      </c>
      <c r="I149" s="173" t="s">
        <v>310</v>
      </c>
      <c r="J149" s="173" t="s">
        <v>310</v>
      </c>
      <c r="K149" s="168">
        <v>0.9</v>
      </c>
      <c r="L149" s="169">
        <v>0.989247311827957</v>
      </c>
      <c r="M149" s="169">
        <v>0.988636363636364</v>
      </c>
      <c r="N149" s="170">
        <v>0.988372093023256</v>
      </c>
      <c r="O149" s="170">
        <v>0.98509131569139</v>
      </c>
      <c r="P149" s="356">
        <v>0.9</v>
      </c>
      <c r="Q149" s="357">
        <v>0.975110306595769</v>
      </c>
      <c r="R149" s="169">
        <v>0.972420709539927</v>
      </c>
      <c r="S149" s="169">
        <v>0.939005794449527</v>
      </c>
      <c r="T149" s="169">
        <v>0.957862747954957</v>
      </c>
      <c r="U149" s="356">
        <v>0.9</v>
      </c>
      <c r="V149" s="169">
        <v>0.964249349473922</v>
      </c>
      <c r="W149" s="169">
        <v>0.956876018553341</v>
      </c>
      <c r="X149" s="169">
        <v>0.920809189793636</v>
      </c>
      <c r="Y149" s="169">
        <v>0.938151239514602</v>
      </c>
      <c r="Z149" s="356">
        <v>0.92</v>
      </c>
      <c r="AA149" s="356">
        <v>0.94668984499493</v>
      </c>
      <c r="AB149" s="356">
        <v>0.952087912087912</v>
      </c>
      <c r="AC149" s="356">
        <v>0.939916976185274</v>
      </c>
      <c r="AD149" s="356">
        <v>0.94886283478248</v>
      </c>
      <c r="AE149" s="356">
        <v>0.92</v>
      </c>
      <c r="AF149" s="169">
        <v>0.942895945159413</v>
      </c>
      <c r="AG149" s="169">
        <v>0.590359129886911</v>
      </c>
      <c r="AH149" s="169">
        <v>0.97732586351405</v>
      </c>
      <c r="AI149" s="169">
        <v>0.933152635698088</v>
      </c>
      <c r="AJ149" s="356">
        <v>0.92</v>
      </c>
      <c r="AK149" s="169">
        <v>0.969890973630832</v>
      </c>
      <c r="AL149" s="169">
        <v>0.9781740231901</v>
      </c>
      <c r="AM149" s="169">
        <v>0.96561286744315</v>
      </c>
      <c r="AN149" s="169">
        <v>0.973741852619686</v>
      </c>
      <c r="AO149" s="168">
        <v>0.99</v>
      </c>
      <c r="AP149" s="358">
        <v>1</v>
      </c>
      <c r="AQ149" s="358">
        <v>1</v>
      </c>
      <c r="AR149" s="358">
        <v>1</v>
      </c>
      <c r="AS149" s="359">
        <v>0.994128440366972</v>
      </c>
      <c r="AT149" s="360">
        <v>0.105261498981944</v>
      </c>
      <c r="AU149" s="361">
        <v>0.0666666666666667</v>
      </c>
      <c r="AV149" s="362">
        <v>0</v>
      </c>
      <c r="AW149" s="362">
        <v>0</v>
      </c>
      <c r="AX149" s="362">
        <v>0.077639751552795</v>
      </c>
      <c r="AY149" s="142"/>
      <c r="AZ149" s="140"/>
    </row>
    <row r="150" spans="1:52">
      <c r="A150" s="138"/>
      <c r="B150" s="142"/>
      <c r="C150" s="172" t="s">
        <v>186</v>
      </c>
      <c r="D150" s="166" t="s">
        <v>26</v>
      </c>
      <c r="E150" s="166" t="s">
        <v>187</v>
      </c>
      <c r="F150" s="167" t="s">
        <v>311</v>
      </c>
      <c r="G150" s="173" t="s">
        <v>312</v>
      </c>
      <c r="H150" s="173" t="s">
        <v>312</v>
      </c>
      <c r="I150" s="173" t="s">
        <v>312</v>
      </c>
      <c r="J150" s="173" t="s">
        <v>312</v>
      </c>
      <c r="K150" s="168">
        <v>0.9</v>
      </c>
      <c r="L150" s="169">
        <v>1</v>
      </c>
      <c r="M150" s="169">
        <v>1</v>
      </c>
      <c r="N150" s="170">
        <v>1</v>
      </c>
      <c r="O150" s="170">
        <v>0.999568221070812</v>
      </c>
      <c r="P150" s="356">
        <v>0.9</v>
      </c>
      <c r="Q150" s="357">
        <v>0.959638009049774</v>
      </c>
      <c r="R150" s="169">
        <v>0.979684199939656</v>
      </c>
      <c r="S150" s="169">
        <v>0.973695863962448</v>
      </c>
      <c r="T150" s="169">
        <v>0.971188441646054</v>
      </c>
      <c r="U150" s="356">
        <v>0.9</v>
      </c>
      <c r="V150" s="169">
        <v>0.907330316742081</v>
      </c>
      <c r="W150" s="169">
        <v>0.913305843306849</v>
      </c>
      <c r="X150" s="169">
        <v>0.911611017624657</v>
      </c>
      <c r="Y150" s="169">
        <v>0.959559414051206</v>
      </c>
      <c r="Z150" s="356">
        <v>0.92</v>
      </c>
      <c r="AA150" s="356">
        <v>0.841162096117296</v>
      </c>
      <c r="AB150" s="356">
        <v>0.957041464325738</v>
      </c>
      <c r="AC150" s="356">
        <v>0.913470319634703</v>
      </c>
      <c r="AD150" s="356">
        <v>0.945515673682203</v>
      </c>
      <c r="AE150" s="356">
        <v>0.92</v>
      </c>
      <c r="AF150" s="169">
        <v>0.988303651137103</v>
      </c>
      <c r="AG150" s="169">
        <v>0.93778206364513</v>
      </c>
      <c r="AH150" s="169">
        <v>0.991436399850364</v>
      </c>
      <c r="AI150" s="169">
        <v>0.982067605128665</v>
      </c>
      <c r="AJ150" s="356">
        <v>0.92</v>
      </c>
      <c r="AK150" s="169">
        <v>0.914585928613985</v>
      </c>
      <c r="AL150" s="169">
        <v>0.969308653694036</v>
      </c>
      <c r="AM150" s="169">
        <v>0.955424138369579</v>
      </c>
      <c r="AN150" s="169">
        <v>0.97399117234178</v>
      </c>
      <c r="AO150" s="168">
        <v>0.99</v>
      </c>
      <c r="AP150" s="358">
        <v>1</v>
      </c>
      <c r="AQ150" s="358">
        <v>1</v>
      </c>
      <c r="AR150" s="358">
        <v>1</v>
      </c>
      <c r="AS150" s="359">
        <v>1</v>
      </c>
      <c r="AT150" s="360">
        <v>0.105261498981944</v>
      </c>
      <c r="AU150" s="361">
        <v>0.0689655172413793</v>
      </c>
      <c r="AV150" s="362">
        <v>0.037037037037037</v>
      </c>
      <c r="AW150" s="362">
        <v>0.0571428571428571</v>
      </c>
      <c r="AX150" s="362">
        <v>0.0495951417004049</v>
      </c>
      <c r="AY150" s="142"/>
      <c r="AZ150" s="140"/>
    </row>
    <row r="151" spans="1:52">
      <c r="A151" s="138"/>
      <c r="B151" s="142"/>
      <c r="C151" s="172" t="s">
        <v>186</v>
      </c>
      <c r="D151" s="166" t="s">
        <v>26</v>
      </c>
      <c r="E151" s="166" t="s">
        <v>187</v>
      </c>
      <c r="F151" s="167" t="s">
        <v>313</v>
      </c>
      <c r="G151" s="173" t="s">
        <v>314</v>
      </c>
      <c r="H151" s="173" t="s">
        <v>314</v>
      </c>
      <c r="I151" s="173" t="s">
        <v>314</v>
      </c>
      <c r="J151" s="173" t="s">
        <v>314</v>
      </c>
      <c r="K151" s="168">
        <v>0.9</v>
      </c>
      <c r="L151" s="169">
        <v>1</v>
      </c>
      <c r="M151" s="169">
        <v>1</v>
      </c>
      <c r="N151" s="170">
        <v>1</v>
      </c>
      <c r="O151" s="170">
        <v>1</v>
      </c>
      <c r="P151" s="356">
        <v>0.9</v>
      </c>
      <c r="Q151" s="357">
        <v>0.964555642428981</v>
      </c>
      <c r="R151" s="169">
        <v>0.968430283542824</v>
      </c>
      <c r="S151" s="169">
        <v>0.971395617070358</v>
      </c>
      <c r="T151" s="169">
        <v>0.966502807624303</v>
      </c>
      <c r="U151" s="356">
        <v>0.9</v>
      </c>
      <c r="V151" s="169">
        <v>0.958821996351316</v>
      </c>
      <c r="W151" s="169">
        <v>0.957322420344928</v>
      </c>
      <c r="X151" s="169">
        <v>0.963091118800461</v>
      </c>
      <c r="Y151" s="169">
        <v>0.94981250121437</v>
      </c>
      <c r="Z151" s="356">
        <v>0.92</v>
      </c>
      <c r="AA151" s="356">
        <v>0.955519480519481</v>
      </c>
      <c r="AB151" s="356">
        <v>0.953237410071942</v>
      </c>
      <c r="AC151" s="356">
        <v>0.954471544715447</v>
      </c>
      <c r="AD151" s="356">
        <v>0.954751209398756</v>
      </c>
      <c r="AE151" s="356">
        <v>0.92</v>
      </c>
      <c r="AF151" s="169">
        <v>0.796436088115617</v>
      </c>
      <c r="AG151" s="169">
        <v>0.976187069476524</v>
      </c>
      <c r="AH151" s="169">
        <v>0.993611601824083</v>
      </c>
      <c r="AI151" s="169">
        <v>0.960608078823244</v>
      </c>
      <c r="AJ151" s="356">
        <v>0.92</v>
      </c>
      <c r="AK151" s="169">
        <v>0.973703222077734</v>
      </c>
      <c r="AL151" s="169">
        <v>0.979051819184123</v>
      </c>
      <c r="AM151" s="169">
        <v>0.980109961190168</v>
      </c>
      <c r="AN151" s="169">
        <v>0.976421895197375</v>
      </c>
      <c r="AO151" s="168">
        <v>0.99</v>
      </c>
      <c r="AP151" s="358">
        <v>1</v>
      </c>
      <c r="AQ151" s="358">
        <v>1</v>
      </c>
      <c r="AR151" s="358">
        <v>1</v>
      </c>
      <c r="AS151" s="359">
        <v>1</v>
      </c>
      <c r="AT151" s="360">
        <v>0.105261498981944</v>
      </c>
      <c r="AU151" s="361">
        <v>0.111111111111111</v>
      </c>
      <c r="AV151" s="362">
        <v>0</v>
      </c>
      <c r="AW151" s="362">
        <v>0</v>
      </c>
      <c r="AX151" s="362">
        <v>0.0571428571428571</v>
      </c>
      <c r="AY151" s="142"/>
      <c r="AZ151" s="140"/>
    </row>
    <row r="152" spans="1:52">
      <c r="A152" s="138"/>
      <c r="B152" s="142"/>
      <c r="C152" s="172" t="s">
        <v>186</v>
      </c>
      <c r="D152" s="166" t="s">
        <v>26</v>
      </c>
      <c r="E152" s="166" t="s">
        <v>187</v>
      </c>
      <c r="F152" s="167" t="s">
        <v>315</v>
      </c>
      <c r="G152" s="173" t="s">
        <v>316</v>
      </c>
      <c r="H152" s="173" t="s">
        <v>316</v>
      </c>
      <c r="I152" s="173" t="s">
        <v>316</v>
      </c>
      <c r="J152" s="173" t="s">
        <v>316</v>
      </c>
      <c r="K152" s="168">
        <v>0.9</v>
      </c>
      <c r="L152" s="169">
        <v>1</v>
      </c>
      <c r="M152" s="169">
        <v>0.985915492957746</v>
      </c>
      <c r="N152" s="170">
        <v>0.948051948051948</v>
      </c>
      <c r="O152" s="170">
        <v>0.973125270914608</v>
      </c>
      <c r="P152" s="356">
        <v>0.9</v>
      </c>
      <c r="Q152" s="357">
        <v>0.975261562530556</v>
      </c>
      <c r="R152" s="169">
        <v>0.992098970786984</v>
      </c>
      <c r="S152" s="169">
        <v>0.980272727272727</v>
      </c>
      <c r="T152" s="169">
        <v>0.974798565849397</v>
      </c>
      <c r="U152" s="356">
        <v>0.9</v>
      </c>
      <c r="V152" s="169">
        <v>0.961767869365405</v>
      </c>
      <c r="W152" s="169">
        <v>0.970683023183283</v>
      </c>
      <c r="X152" s="169">
        <v>0.943727272727273</v>
      </c>
      <c r="Y152" s="169">
        <v>0.938062512704516</v>
      </c>
      <c r="Z152" s="356">
        <v>0.92</v>
      </c>
      <c r="AA152" s="356">
        <v>0.925601131541726</v>
      </c>
      <c r="AB152" s="356">
        <v>0.949759119064005</v>
      </c>
      <c r="AC152" s="356">
        <v>0.912562132851333</v>
      </c>
      <c r="AD152" s="356">
        <v>0.938160453473458</v>
      </c>
      <c r="AE152" s="356">
        <v>0.92</v>
      </c>
      <c r="AF152" s="169">
        <v>0.997121784493614</v>
      </c>
      <c r="AG152" s="169">
        <v>0.904533026334724</v>
      </c>
      <c r="AH152" s="169">
        <v>0.998718533213401</v>
      </c>
      <c r="AI152" s="169">
        <v>0.959122722719462</v>
      </c>
      <c r="AJ152" s="356">
        <v>0.92</v>
      </c>
      <c r="AK152" s="169">
        <v>0.960367438904616</v>
      </c>
      <c r="AL152" s="169">
        <v>0.981165203511572</v>
      </c>
      <c r="AM152" s="169">
        <v>0.959116236879616</v>
      </c>
      <c r="AN152" s="169">
        <v>0.969739803752934</v>
      </c>
      <c r="AO152" s="168">
        <v>0.99</v>
      </c>
      <c r="AP152" s="358">
        <v>1</v>
      </c>
      <c r="AQ152" s="358">
        <v>1</v>
      </c>
      <c r="AR152" s="358">
        <v>1</v>
      </c>
      <c r="AS152" s="359">
        <v>1</v>
      </c>
      <c r="AT152" s="360">
        <v>0.105261498981944</v>
      </c>
      <c r="AU152" s="361">
        <v>-0.0769230769230769</v>
      </c>
      <c r="AV152" s="362">
        <v>0.0909090909090909</v>
      </c>
      <c r="AW152" s="362">
        <v>0</v>
      </c>
      <c r="AX152" s="362">
        <v>0.0705882352941176</v>
      </c>
      <c r="AY152" s="142"/>
      <c r="AZ152" s="140"/>
    </row>
    <row r="153" spans="1:52">
      <c r="A153" s="138"/>
      <c r="B153" s="142"/>
      <c r="C153" s="172" t="s">
        <v>186</v>
      </c>
      <c r="D153" s="166" t="s">
        <v>26</v>
      </c>
      <c r="E153" s="166" t="s">
        <v>187</v>
      </c>
      <c r="F153" s="167" t="s">
        <v>317</v>
      </c>
      <c r="G153" s="173" t="s">
        <v>317</v>
      </c>
      <c r="H153" s="173" t="s">
        <v>317</v>
      </c>
      <c r="I153" s="173" t="s">
        <v>317</v>
      </c>
      <c r="J153" s="173" t="s">
        <v>317</v>
      </c>
      <c r="K153" s="168">
        <v>0.9</v>
      </c>
      <c r="L153" s="169">
        <v>0.84</v>
      </c>
      <c r="M153" s="169">
        <v>0.880434782608696</v>
      </c>
      <c r="N153" s="170">
        <v>0.950980392156863</v>
      </c>
      <c r="O153" s="170">
        <v>0.935086011035378</v>
      </c>
      <c r="P153" s="356">
        <v>0.9</v>
      </c>
      <c r="Q153" s="357">
        <v>0.978239528795812</v>
      </c>
      <c r="R153" s="169">
        <v>0.901062155782848</v>
      </c>
      <c r="S153" s="169">
        <v>0.969768124449662</v>
      </c>
      <c r="T153" s="169">
        <v>0.972514263159783</v>
      </c>
      <c r="U153" s="356">
        <v>0.9</v>
      </c>
      <c r="V153" s="169">
        <v>0.901341623036649</v>
      </c>
      <c r="W153" s="169">
        <v>0.918568056648308</v>
      </c>
      <c r="X153" s="169">
        <v>0.935427061931318</v>
      </c>
      <c r="Y153" s="169">
        <v>0.932705566348682</v>
      </c>
      <c r="Z153" s="356">
        <v>0.92</v>
      </c>
      <c r="AA153" s="356">
        <v>0.912087912087912</v>
      </c>
      <c r="AB153" s="356">
        <v>0.913838120104439</v>
      </c>
      <c r="AC153" s="356">
        <v>0.933538979248458</v>
      </c>
      <c r="AD153" s="356">
        <v>0.942957061673105</v>
      </c>
      <c r="AE153" s="356">
        <v>0.92</v>
      </c>
      <c r="AF153" s="169">
        <v>0.983632176344793</v>
      </c>
      <c r="AG153" s="169">
        <v>0.75031122176774</v>
      </c>
      <c r="AH153" s="169">
        <v>0.973271826877417</v>
      </c>
      <c r="AI153" s="169">
        <v>0.975443043234371</v>
      </c>
      <c r="AJ153" s="356">
        <v>0.92</v>
      </c>
      <c r="AK153" s="169">
        <v>0.942145197447836</v>
      </c>
      <c r="AL153" s="169">
        <v>0.960102765603748</v>
      </c>
      <c r="AM153" s="169">
        <v>0.967539973030245</v>
      </c>
      <c r="AN153" s="169">
        <v>0.970456623828012</v>
      </c>
      <c r="AO153" s="168">
        <v>0.99</v>
      </c>
      <c r="AP153" s="358">
        <v>1</v>
      </c>
      <c r="AQ153" s="358">
        <v>1</v>
      </c>
      <c r="AR153" s="358">
        <v>1</v>
      </c>
      <c r="AS153" s="359">
        <v>0.999604664953548</v>
      </c>
      <c r="AT153" s="360">
        <v>0.105261498981944</v>
      </c>
      <c r="AU153" s="361">
        <v>0.125</v>
      </c>
      <c r="AV153" s="362">
        <v>0.125</v>
      </c>
      <c r="AW153" s="362">
        <v>0.266666666666667</v>
      </c>
      <c r="AX153" s="362">
        <v>0.0966542750929368</v>
      </c>
      <c r="AY153" s="142"/>
      <c r="AZ153" s="140"/>
    </row>
    <row r="154" spans="1:52">
      <c r="A154" s="138"/>
      <c r="B154" s="142"/>
      <c r="C154" s="172" t="s">
        <v>186</v>
      </c>
      <c r="D154" s="166" t="s">
        <v>26</v>
      </c>
      <c r="E154" s="166" t="s">
        <v>187</v>
      </c>
      <c r="F154" s="167" t="s">
        <v>318</v>
      </c>
      <c r="G154" s="173" t="s">
        <v>318</v>
      </c>
      <c r="H154" s="173" t="s">
        <v>318</v>
      </c>
      <c r="I154" s="173" t="s">
        <v>318</v>
      </c>
      <c r="J154" s="173" t="s">
        <v>318</v>
      </c>
      <c r="K154" s="168">
        <v>0.9</v>
      </c>
      <c r="L154" s="169">
        <v>0.96551724137931</v>
      </c>
      <c r="M154" s="169">
        <v>0.92</v>
      </c>
      <c r="N154" s="170">
        <v>0.91358024691358</v>
      </c>
      <c r="O154" s="170">
        <v>0.944152165115338</v>
      </c>
      <c r="P154" s="356">
        <v>0.9</v>
      </c>
      <c r="Q154" s="357">
        <v>0.983832046332046</v>
      </c>
      <c r="R154" s="169">
        <v>0.984511405237961</v>
      </c>
      <c r="S154" s="169">
        <v>0.981714285714286</v>
      </c>
      <c r="T154" s="169">
        <v>0.977790252278431</v>
      </c>
      <c r="U154" s="356">
        <v>0.9</v>
      </c>
      <c r="V154" s="169">
        <v>0.934604247104247</v>
      </c>
      <c r="W154" s="169">
        <v>0.939735285834976</v>
      </c>
      <c r="X154" s="169">
        <v>0.943428571428571</v>
      </c>
      <c r="Y154" s="169">
        <v>0.942464667811386</v>
      </c>
      <c r="Z154" s="356">
        <v>0.92</v>
      </c>
      <c r="AA154" s="356">
        <v>0.927200374531835</v>
      </c>
      <c r="AB154" s="356">
        <v>0.932380952380952</v>
      </c>
      <c r="AC154" s="356">
        <v>0.930980392156863</v>
      </c>
      <c r="AD154" s="356">
        <v>0.942700971731449</v>
      </c>
      <c r="AE154" s="356">
        <v>0.92</v>
      </c>
      <c r="AF154" s="169">
        <v>0.989099254159495</v>
      </c>
      <c r="AG154" s="169">
        <v>0.832172701949861</v>
      </c>
      <c r="AH154" s="169">
        <v>0.846885813148789</v>
      </c>
      <c r="AI154" s="169">
        <v>0.899814914944059</v>
      </c>
      <c r="AJ154" s="356">
        <v>0.92</v>
      </c>
      <c r="AK154" s="169">
        <v>0.953041622198506</v>
      </c>
      <c r="AL154" s="169">
        <v>0.969361147327249</v>
      </c>
      <c r="AM154" s="169">
        <v>0.968461538461538</v>
      </c>
      <c r="AN154" s="169">
        <v>0.97193805880117</v>
      </c>
      <c r="AO154" s="168">
        <v>0.99</v>
      </c>
      <c r="AP154" s="358">
        <v>1</v>
      </c>
      <c r="AQ154" s="358">
        <v>1</v>
      </c>
      <c r="AR154" s="358">
        <v>1</v>
      </c>
      <c r="AS154" s="359">
        <v>1</v>
      </c>
      <c r="AT154" s="360">
        <v>0.105261498981944</v>
      </c>
      <c r="AU154" s="361">
        <v>0</v>
      </c>
      <c r="AV154" s="362">
        <v>0</v>
      </c>
      <c r="AW154" s="362">
        <v>0.111111111111111</v>
      </c>
      <c r="AX154" s="362">
        <v>0.0833333333333333</v>
      </c>
      <c r="AY154" s="142"/>
      <c r="AZ154" s="140"/>
    </row>
    <row r="155" spans="1:52">
      <c r="A155" s="138"/>
      <c r="B155" s="142"/>
      <c r="C155" s="172" t="s">
        <v>186</v>
      </c>
      <c r="D155" s="166" t="s">
        <v>26</v>
      </c>
      <c r="E155" s="166" t="s">
        <v>187</v>
      </c>
      <c r="F155" s="167" t="s">
        <v>319</v>
      </c>
      <c r="G155" s="173" t="s">
        <v>320</v>
      </c>
      <c r="H155" s="173" t="s">
        <v>320</v>
      </c>
      <c r="I155" s="173" t="s">
        <v>320</v>
      </c>
      <c r="J155" s="173" t="s">
        <v>320</v>
      </c>
      <c r="K155" s="168">
        <v>0.9</v>
      </c>
      <c r="L155" s="169">
        <v>1</v>
      </c>
      <c r="M155" s="169">
        <v>1</v>
      </c>
      <c r="N155" s="170">
        <v>1</v>
      </c>
      <c r="O155" s="170">
        <v>0.985008818342152</v>
      </c>
      <c r="P155" s="356">
        <v>0.9</v>
      </c>
      <c r="Q155" s="357">
        <v>0.957110212691158</v>
      </c>
      <c r="R155" s="169">
        <v>0.958004158004158</v>
      </c>
      <c r="S155" s="169">
        <v>0.962100959270326</v>
      </c>
      <c r="T155" s="169">
        <v>0.92817538504232</v>
      </c>
      <c r="U155" s="356">
        <v>0.9</v>
      </c>
      <c r="V155" s="169">
        <v>0.944454209878713</v>
      </c>
      <c r="W155" s="169">
        <v>0.944490644490644</v>
      </c>
      <c r="X155" s="169">
        <v>0.949520364837239</v>
      </c>
      <c r="Y155" s="169">
        <v>0.929152213126127</v>
      </c>
      <c r="Z155" s="356">
        <v>0.92</v>
      </c>
      <c r="AA155" s="356">
        <v>0.969167904903418</v>
      </c>
      <c r="AB155" s="356">
        <v>0.956760466712423</v>
      </c>
      <c r="AC155" s="356">
        <v>0.959711365003007</v>
      </c>
      <c r="AD155" s="356">
        <v>0.94798810172831</v>
      </c>
      <c r="AE155" s="356">
        <v>0.92</v>
      </c>
      <c r="AF155" s="169">
        <v>0.97895664089263</v>
      </c>
      <c r="AG155" s="169">
        <v>0.911705348133199</v>
      </c>
      <c r="AH155" s="169">
        <v>0.957249960121231</v>
      </c>
      <c r="AI155" s="169">
        <v>0.952527615126441</v>
      </c>
      <c r="AJ155" s="356">
        <v>0.92</v>
      </c>
      <c r="AK155" s="169">
        <v>0.977613287597039</v>
      </c>
      <c r="AL155" s="169">
        <v>0.977738909206551</v>
      </c>
      <c r="AM155" s="169">
        <v>0.980187803116293</v>
      </c>
      <c r="AN155" s="169">
        <v>0.973348661474726</v>
      </c>
      <c r="AO155" s="168">
        <v>0.99</v>
      </c>
      <c r="AP155" s="358">
        <v>1</v>
      </c>
      <c r="AQ155" s="358">
        <v>1</v>
      </c>
      <c r="AR155" s="358">
        <v>1</v>
      </c>
      <c r="AS155" s="359">
        <v>1</v>
      </c>
      <c r="AT155" s="360">
        <v>0.105261498981944</v>
      </c>
      <c r="AU155" s="361">
        <v>0.0384615384615385</v>
      </c>
      <c r="AV155" s="362">
        <v>0.107142857142857</v>
      </c>
      <c r="AW155" s="362">
        <v>0.130434782608696</v>
      </c>
      <c r="AX155" s="362">
        <v>0.0635155096011817</v>
      </c>
      <c r="AY155" s="142"/>
      <c r="AZ155" s="140"/>
    </row>
    <row r="156" spans="1:52">
      <c r="A156" s="138"/>
      <c r="B156" s="142"/>
      <c r="C156" s="172" t="s">
        <v>186</v>
      </c>
      <c r="D156" s="166" t="s">
        <v>26</v>
      </c>
      <c r="E156" s="166" t="s">
        <v>187</v>
      </c>
      <c r="F156" s="167" t="s">
        <v>321</v>
      </c>
      <c r="G156" s="173" t="s">
        <v>321</v>
      </c>
      <c r="H156" s="173" t="s">
        <v>321</v>
      </c>
      <c r="I156" s="173" t="s">
        <v>321</v>
      </c>
      <c r="J156" s="173" t="s">
        <v>321</v>
      </c>
      <c r="K156" s="168">
        <v>0.9</v>
      </c>
      <c r="L156" s="169">
        <v>1</v>
      </c>
      <c r="M156" s="169">
        <v>1</v>
      </c>
      <c r="N156" s="170">
        <v>1</v>
      </c>
      <c r="O156" s="170">
        <v>0.95099281791297</v>
      </c>
      <c r="P156" s="356">
        <v>0.9</v>
      </c>
      <c r="Q156" s="357">
        <v>0.952663622526636</v>
      </c>
      <c r="R156" s="169">
        <v>0.968973747016706</v>
      </c>
      <c r="S156" s="169">
        <v>0.932549678141618</v>
      </c>
      <c r="T156" s="169">
        <v>0.943622508661891</v>
      </c>
      <c r="U156" s="356">
        <v>0.9</v>
      </c>
      <c r="V156" s="169">
        <v>0.912785388127854</v>
      </c>
      <c r="W156" s="169">
        <v>0.929135303836975</v>
      </c>
      <c r="X156" s="169">
        <v>0.898684578785334</v>
      </c>
      <c r="Y156" s="169">
        <v>0.896397098962801</v>
      </c>
      <c r="Z156" s="356">
        <v>0.92</v>
      </c>
      <c r="AA156" s="356">
        <v>0.924624060150376</v>
      </c>
      <c r="AB156" s="356">
        <v>0.942535545023697</v>
      </c>
      <c r="AC156" s="356">
        <v>0.891500904159132</v>
      </c>
      <c r="AD156" s="356">
        <v>0.920707206000536</v>
      </c>
      <c r="AE156" s="356">
        <v>0.92</v>
      </c>
      <c r="AF156" s="169">
        <v>0.996907280262263</v>
      </c>
      <c r="AG156" s="169">
        <v>0.994314019048833</v>
      </c>
      <c r="AH156" s="169">
        <v>0.990675990675991</v>
      </c>
      <c r="AI156" s="169">
        <v>0.96125362276902</v>
      </c>
      <c r="AJ156" s="356">
        <v>0.92</v>
      </c>
      <c r="AK156" s="169">
        <v>0.950201545179711</v>
      </c>
      <c r="AL156" s="169">
        <v>0.97548676285194</v>
      </c>
      <c r="AM156" s="169">
        <v>0.928346231011751</v>
      </c>
      <c r="AN156" s="169">
        <v>0.955528768999237</v>
      </c>
      <c r="AO156" s="168">
        <v>0.99</v>
      </c>
      <c r="AP156" s="358">
        <v>1</v>
      </c>
      <c r="AQ156" s="358">
        <v>1</v>
      </c>
      <c r="AR156" s="358">
        <v>1</v>
      </c>
      <c r="AS156" s="359">
        <v>1</v>
      </c>
      <c r="AT156" s="360">
        <v>0.105261498981944</v>
      </c>
      <c r="AU156" s="361">
        <v>0.0434782608695652</v>
      </c>
      <c r="AV156" s="362">
        <v>0.02</v>
      </c>
      <c r="AW156" s="362">
        <v>0.037037037037037</v>
      </c>
      <c r="AX156" s="362">
        <v>0.0417690417690418</v>
      </c>
      <c r="AY156" s="142"/>
      <c r="AZ156" s="140"/>
    </row>
    <row r="157" spans="1:52">
      <c r="A157" s="138"/>
      <c r="B157" s="142"/>
      <c r="C157" s="172" t="s">
        <v>186</v>
      </c>
      <c r="D157" s="166" t="s">
        <v>26</v>
      </c>
      <c r="E157" s="166" t="s">
        <v>187</v>
      </c>
      <c r="F157" s="167" t="s">
        <v>322</v>
      </c>
      <c r="G157" s="173" t="s">
        <v>323</v>
      </c>
      <c r="H157" s="173" t="s">
        <v>323</v>
      </c>
      <c r="I157" s="173" t="s">
        <v>323</v>
      </c>
      <c r="J157" s="173" t="s">
        <v>323</v>
      </c>
      <c r="K157" s="168">
        <v>0.9</v>
      </c>
      <c r="L157" s="169">
        <v>0.714285714285714</v>
      </c>
      <c r="M157" s="169">
        <v>0.772727272727273</v>
      </c>
      <c r="N157" s="170">
        <v>0.636363636363636</v>
      </c>
      <c r="O157" s="170">
        <v>0.861958266452649</v>
      </c>
      <c r="P157" s="356">
        <v>0.9</v>
      </c>
      <c r="Q157" s="357">
        <v>0.892279411764706</v>
      </c>
      <c r="R157" s="169">
        <v>0.955828779599271</v>
      </c>
      <c r="S157" s="169">
        <v>0.900151860288535</v>
      </c>
      <c r="T157" s="169">
        <v>0.896956888015253</v>
      </c>
      <c r="U157" s="356">
        <v>0.9</v>
      </c>
      <c r="V157" s="169">
        <v>0.860661764705882</v>
      </c>
      <c r="W157" s="169">
        <v>0.874772313296903</v>
      </c>
      <c r="X157" s="169">
        <v>0.829157175398633</v>
      </c>
      <c r="Y157" s="169">
        <v>0.796514979086919</v>
      </c>
      <c r="Z157" s="356">
        <v>0.92</v>
      </c>
      <c r="AA157" s="356">
        <v>0.920353982300885</v>
      </c>
      <c r="AB157" s="356">
        <v>0.90671031096563</v>
      </c>
      <c r="AC157" s="356">
        <v>0.91273374888691</v>
      </c>
      <c r="AD157" s="356">
        <v>0.936505818298281</v>
      </c>
      <c r="AE157" s="356">
        <v>0.92</v>
      </c>
      <c r="AF157" s="169">
        <v>0.990883768042542</v>
      </c>
      <c r="AG157" s="169">
        <v>0.963569532366755</v>
      </c>
      <c r="AH157" s="169">
        <v>0.988689451684288</v>
      </c>
      <c r="AI157" s="169">
        <v>0.977097129111398</v>
      </c>
      <c r="AJ157" s="356">
        <v>0.92</v>
      </c>
      <c r="AK157" s="169">
        <v>0.940892894571369</v>
      </c>
      <c r="AL157" s="169">
        <v>0.940946282461757</v>
      </c>
      <c r="AM157" s="169">
        <v>0.937217345038574</v>
      </c>
      <c r="AN157" s="169">
        <v>0.954267626118119</v>
      </c>
      <c r="AO157" s="168">
        <v>0.99</v>
      </c>
      <c r="AP157" s="358">
        <v>1</v>
      </c>
      <c r="AQ157" s="358">
        <v>1</v>
      </c>
      <c r="AR157" s="358">
        <v>1</v>
      </c>
      <c r="AS157" s="359">
        <v>1</v>
      </c>
      <c r="AT157" s="360">
        <v>0.105261498981944</v>
      </c>
      <c r="AU157" s="361">
        <v>0</v>
      </c>
      <c r="AV157" s="362">
        <v>0</v>
      </c>
      <c r="AW157" s="362">
        <v>0.375</v>
      </c>
      <c r="AX157" s="362">
        <v>0.0444444444444444</v>
      </c>
      <c r="AY157" s="142"/>
      <c r="AZ157" s="140"/>
    </row>
    <row r="158" spans="1:52">
      <c r="A158" s="138"/>
      <c r="B158" s="142"/>
      <c r="C158" s="172" t="s">
        <v>186</v>
      </c>
      <c r="D158" s="166" t="s">
        <v>26</v>
      </c>
      <c r="E158" s="166" t="s">
        <v>187</v>
      </c>
      <c r="F158" s="167" t="s">
        <v>324</v>
      </c>
      <c r="G158" s="173" t="s">
        <v>325</v>
      </c>
      <c r="H158" s="173" t="s">
        <v>325</v>
      </c>
      <c r="I158" s="173" t="s">
        <v>325</v>
      </c>
      <c r="J158" s="173" t="s">
        <v>325</v>
      </c>
      <c r="K158" s="168">
        <v>0.9</v>
      </c>
      <c r="L158" s="169">
        <v>0.984615384615385</v>
      </c>
      <c r="M158" s="169">
        <v>1</v>
      </c>
      <c r="N158" s="170">
        <v>1</v>
      </c>
      <c r="O158" s="170">
        <v>0.995065789473684</v>
      </c>
      <c r="P158" s="356">
        <v>0.9</v>
      </c>
      <c r="Q158" s="357">
        <v>0.978621378621379</v>
      </c>
      <c r="R158" s="169">
        <v>0.916698879010437</v>
      </c>
      <c r="S158" s="169">
        <v>0.94031997123854</v>
      </c>
      <c r="T158" s="169">
        <v>0.961132395519551</v>
      </c>
      <c r="U158" s="356">
        <v>0.9</v>
      </c>
      <c r="V158" s="169">
        <v>0.962037962037962</v>
      </c>
      <c r="W158" s="169">
        <v>0.947622729029764</v>
      </c>
      <c r="X158" s="169">
        <v>0.964227934567679</v>
      </c>
      <c r="Y158" s="169">
        <v>0.939673324949551</v>
      </c>
      <c r="Z158" s="356">
        <v>0.92</v>
      </c>
      <c r="AA158" s="356">
        <v>0.927751519243754</v>
      </c>
      <c r="AB158" s="356">
        <v>0.932056825200741</v>
      </c>
      <c r="AC158" s="356">
        <v>0.944277108433735</v>
      </c>
      <c r="AD158" s="356">
        <v>0.933048970758468</v>
      </c>
      <c r="AE158" s="356">
        <v>0.92</v>
      </c>
      <c r="AF158" s="169">
        <v>0.994747076798747</v>
      </c>
      <c r="AG158" s="169">
        <v>0.924620588773085</v>
      </c>
      <c r="AH158" s="169">
        <v>0.994323383995605</v>
      </c>
      <c r="AI158" s="169">
        <v>0.958326797777866</v>
      </c>
      <c r="AJ158" s="356">
        <v>0.92</v>
      </c>
      <c r="AK158" s="169">
        <v>0.956902925953312</v>
      </c>
      <c r="AL158" s="169">
        <v>0.963540135254337</v>
      </c>
      <c r="AM158" s="169">
        <v>0.975929978118162</v>
      </c>
      <c r="AN158" s="169">
        <v>0.966069358020243</v>
      </c>
      <c r="AO158" s="168">
        <v>0.99</v>
      </c>
      <c r="AP158" s="358">
        <v>1</v>
      </c>
      <c r="AQ158" s="358">
        <v>1</v>
      </c>
      <c r="AR158" s="358">
        <v>1</v>
      </c>
      <c r="AS158" s="359">
        <v>1</v>
      </c>
      <c r="AT158" s="360">
        <v>0.105261498981944</v>
      </c>
      <c r="AU158" s="361">
        <v>0.0606060606060606</v>
      </c>
      <c r="AV158" s="362">
        <v>0.0769230769230769</v>
      </c>
      <c r="AW158" s="362">
        <v>0.03125</v>
      </c>
      <c r="AX158" s="362">
        <v>0.0517543859649123</v>
      </c>
      <c r="AY158" s="142"/>
      <c r="AZ158" s="140"/>
    </row>
    <row r="159" spans="1:52">
      <c r="A159" s="138"/>
      <c r="B159" s="142"/>
      <c r="C159" s="172" t="s">
        <v>186</v>
      </c>
      <c r="D159" s="166" t="s">
        <v>26</v>
      </c>
      <c r="E159" s="166" t="s">
        <v>187</v>
      </c>
      <c r="F159" s="167" t="s">
        <v>326</v>
      </c>
      <c r="G159" s="173" t="s">
        <v>327</v>
      </c>
      <c r="H159" s="173" t="s">
        <v>327</v>
      </c>
      <c r="I159" s="173" t="s">
        <v>327</v>
      </c>
      <c r="J159" s="173" t="s">
        <v>327</v>
      </c>
      <c r="K159" s="168">
        <v>0.9</v>
      </c>
      <c r="L159" s="169" t="s">
        <v>40</v>
      </c>
      <c r="M159" s="169" t="s">
        <v>40</v>
      </c>
      <c r="N159" s="170" t="s">
        <v>40</v>
      </c>
      <c r="O159" s="170" t="s">
        <v>40</v>
      </c>
      <c r="P159" s="356">
        <v>0.9</v>
      </c>
      <c r="Q159" s="357" t="s">
        <v>40</v>
      </c>
      <c r="R159" s="169" t="s">
        <v>40</v>
      </c>
      <c r="S159" s="169" t="s">
        <v>40</v>
      </c>
      <c r="T159" s="169" t="s">
        <v>40</v>
      </c>
      <c r="U159" s="356">
        <v>0.9</v>
      </c>
      <c r="V159" s="169" t="s">
        <v>40</v>
      </c>
      <c r="W159" s="169" t="s">
        <v>40</v>
      </c>
      <c r="X159" s="169" t="s">
        <v>40</v>
      </c>
      <c r="Y159" s="169" t="s">
        <v>40</v>
      </c>
      <c r="Z159" s="356">
        <v>0.92</v>
      </c>
      <c r="AA159" s="356" t="s">
        <v>40</v>
      </c>
      <c r="AB159" s="356" t="s">
        <v>40</v>
      </c>
      <c r="AC159" s="356" t="s">
        <v>40</v>
      </c>
      <c r="AD159" s="356" t="s">
        <v>40</v>
      </c>
      <c r="AE159" s="356">
        <v>0.92</v>
      </c>
      <c r="AF159" s="169" t="s">
        <v>40</v>
      </c>
      <c r="AG159" s="169" t="s">
        <v>40</v>
      </c>
      <c r="AH159" s="169" t="s">
        <v>40</v>
      </c>
      <c r="AI159" s="169" t="s">
        <v>40</v>
      </c>
      <c r="AJ159" s="356">
        <v>0.92</v>
      </c>
      <c r="AK159" s="169" t="s">
        <v>40</v>
      </c>
      <c r="AL159" s="169" t="s">
        <v>40</v>
      </c>
      <c r="AM159" s="169" t="s">
        <v>40</v>
      </c>
      <c r="AN159" s="169" t="s">
        <v>40</v>
      </c>
      <c r="AO159" s="168">
        <v>0.99</v>
      </c>
      <c r="AP159" s="358" t="s">
        <v>40</v>
      </c>
      <c r="AQ159" s="358" t="s">
        <v>40</v>
      </c>
      <c r="AR159" s="358" t="s">
        <v>40</v>
      </c>
      <c r="AS159" s="359" t="s">
        <v>40</v>
      </c>
      <c r="AT159" s="360">
        <v>0.105261498981944</v>
      </c>
      <c r="AU159" s="361" t="s">
        <v>40</v>
      </c>
      <c r="AV159" s="362" t="s">
        <v>40</v>
      </c>
      <c r="AW159" s="362" t="s">
        <v>40</v>
      </c>
      <c r="AX159" s="362" t="s">
        <v>40</v>
      </c>
      <c r="AY159" s="142"/>
      <c r="AZ159" s="140"/>
    </row>
    <row r="160" spans="1:52">
      <c r="A160" s="138"/>
      <c r="B160" s="142"/>
      <c r="C160" s="172" t="s">
        <v>186</v>
      </c>
      <c r="D160" s="166" t="s">
        <v>26</v>
      </c>
      <c r="E160" s="166" t="s">
        <v>187</v>
      </c>
      <c r="F160" s="167" t="s">
        <v>328</v>
      </c>
      <c r="G160" s="173" t="s">
        <v>329</v>
      </c>
      <c r="H160" s="173" t="s">
        <v>329</v>
      </c>
      <c r="I160" s="173" t="s">
        <v>329</v>
      </c>
      <c r="J160" s="173" t="s">
        <v>329</v>
      </c>
      <c r="K160" s="168">
        <v>0.9</v>
      </c>
      <c r="L160" s="169">
        <v>1</v>
      </c>
      <c r="M160" s="169">
        <v>1</v>
      </c>
      <c r="N160" s="170">
        <v>0.9625</v>
      </c>
      <c r="O160" s="170">
        <v>0.975903614457831</v>
      </c>
      <c r="P160" s="356">
        <v>0.9</v>
      </c>
      <c r="Q160" s="357">
        <v>0.967494302506897</v>
      </c>
      <c r="R160" s="169">
        <v>0.971305595408895</v>
      </c>
      <c r="S160" s="169">
        <v>0.948432760364004</v>
      </c>
      <c r="T160" s="169">
        <v>0.944461474831521</v>
      </c>
      <c r="U160" s="356">
        <v>0.9</v>
      </c>
      <c r="V160" s="169">
        <v>0.951061532925513</v>
      </c>
      <c r="W160" s="169">
        <v>0.962566844919786</v>
      </c>
      <c r="X160" s="169">
        <v>0.952701943601842</v>
      </c>
      <c r="Y160" s="169">
        <v>0.941410602632411</v>
      </c>
      <c r="Z160" s="356">
        <v>0.92</v>
      </c>
      <c r="AA160" s="356">
        <v>0.959659273545484</v>
      </c>
      <c r="AB160" s="356">
        <v>0.955454545454545</v>
      </c>
      <c r="AC160" s="356">
        <v>0.964067074793718</v>
      </c>
      <c r="AD160" s="356">
        <v>0.96434577265734</v>
      </c>
      <c r="AE160" s="356">
        <v>0.92</v>
      </c>
      <c r="AF160" s="169">
        <v>0.989492925716424</v>
      </c>
      <c r="AG160" s="169">
        <v>0.838990930774725</v>
      </c>
      <c r="AH160" s="169">
        <v>0.991680103192519</v>
      </c>
      <c r="AI160" s="169">
        <v>0.974641054609214</v>
      </c>
      <c r="AJ160" s="356">
        <v>0.92</v>
      </c>
      <c r="AK160" s="169">
        <v>0.971037315987676</v>
      </c>
      <c r="AL160" s="169">
        <v>0.9785403380909</v>
      </c>
      <c r="AM160" s="169">
        <v>0.98010264508488</v>
      </c>
      <c r="AN160" s="169">
        <v>0.979009418366287</v>
      </c>
      <c r="AO160" s="168">
        <v>0.99</v>
      </c>
      <c r="AP160" s="358">
        <v>1</v>
      </c>
      <c r="AQ160" s="358">
        <v>1</v>
      </c>
      <c r="AR160" s="358">
        <v>1</v>
      </c>
      <c r="AS160" s="359">
        <v>1</v>
      </c>
      <c r="AT160" s="360">
        <v>0.105261498981944</v>
      </c>
      <c r="AU160" s="361">
        <v>0.0555555555555556</v>
      </c>
      <c r="AV160" s="362">
        <v>0</v>
      </c>
      <c r="AW160" s="362">
        <v>0.111111111111111</v>
      </c>
      <c r="AX160" s="362">
        <v>0.0595567867036011</v>
      </c>
      <c r="AY160" s="142"/>
      <c r="AZ160" s="140"/>
    </row>
    <row r="161" spans="1:52">
      <c r="A161" s="138"/>
      <c r="B161" s="142"/>
      <c r="C161" s="172" t="s">
        <v>186</v>
      </c>
      <c r="D161" s="166" t="s">
        <v>26</v>
      </c>
      <c r="E161" s="166" t="s">
        <v>187</v>
      </c>
      <c r="F161" s="167" t="s">
        <v>330</v>
      </c>
      <c r="G161" s="173" t="s">
        <v>331</v>
      </c>
      <c r="H161" s="173" t="s">
        <v>331</v>
      </c>
      <c r="I161" s="173" t="s">
        <v>331</v>
      </c>
      <c r="J161" s="173" t="s">
        <v>331</v>
      </c>
      <c r="K161" s="168">
        <v>0.9</v>
      </c>
      <c r="L161" s="169">
        <v>0.965811965811966</v>
      </c>
      <c r="M161" s="169">
        <v>0.965217391304348</v>
      </c>
      <c r="N161" s="170">
        <v>0.957627118644068</v>
      </c>
      <c r="O161" s="170">
        <v>0.968290573652349</v>
      </c>
      <c r="P161" s="356">
        <v>0.9</v>
      </c>
      <c r="Q161" s="357">
        <v>0.931731873178486</v>
      </c>
      <c r="R161" s="169">
        <v>0.929061071873702</v>
      </c>
      <c r="S161" s="169">
        <v>0.921829278488421</v>
      </c>
      <c r="T161" s="169">
        <v>0.947655511724964</v>
      </c>
      <c r="U161" s="356">
        <v>0.9</v>
      </c>
      <c r="V161" s="169">
        <v>0.940121875827961</v>
      </c>
      <c r="W161" s="169">
        <v>0.960739509763191</v>
      </c>
      <c r="X161" s="169">
        <v>0.947496028760137</v>
      </c>
      <c r="Y161" s="169">
        <v>0.944427069145842</v>
      </c>
      <c r="Z161" s="356">
        <v>0.92</v>
      </c>
      <c r="AA161" s="356">
        <v>0.939761694616064</v>
      </c>
      <c r="AB161" s="356">
        <v>0.951697584879244</v>
      </c>
      <c r="AC161" s="356">
        <v>0.950118764845606</v>
      </c>
      <c r="AD161" s="356">
        <v>0.953628208490112</v>
      </c>
      <c r="AE161" s="356">
        <v>0.92</v>
      </c>
      <c r="AF161" s="169">
        <v>0.805986015524051</v>
      </c>
      <c r="AG161" s="169">
        <v>0.826932876268124</v>
      </c>
      <c r="AH161" s="169">
        <v>0.98094011251906</v>
      </c>
      <c r="AI161" s="169">
        <v>0.908275866703592</v>
      </c>
      <c r="AJ161" s="356">
        <v>0.92</v>
      </c>
      <c r="AK161" s="169">
        <v>0.961152206926958</v>
      </c>
      <c r="AL161" s="169">
        <v>0.978377512613118</v>
      </c>
      <c r="AM161" s="169">
        <v>0.975567790777701</v>
      </c>
      <c r="AN161" s="169">
        <v>0.9756164152035</v>
      </c>
      <c r="AO161" s="168">
        <v>0.99</v>
      </c>
      <c r="AP161" s="358">
        <v>1</v>
      </c>
      <c r="AQ161" s="358">
        <v>1</v>
      </c>
      <c r="AR161" s="358">
        <v>1</v>
      </c>
      <c r="AS161" s="359">
        <v>1</v>
      </c>
      <c r="AT161" s="360">
        <v>0.105261498981944</v>
      </c>
      <c r="AU161" s="361">
        <v>0</v>
      </c>
      <c r="AV161" s="362">
        <v>0.0202020202020202</v>
      </c>
      <c r="AW161" s="362">
        <v>0.00952380952380952</v>
      </c>
      <c r="AX161" s="362">
        <v>0.0251386321626617</v>
      </c>
      <c r="AY161" s="142"/>
      <c r="AZ161" s="140"/>
    </row>
    <row r="162" spans="1:52">
      <c r="A162" s="138"/>
      <c r="B162" s="142"/>
      <c r="C162" s="172" t="s">
        <v>186</v>
      </c>
      <c r="D162" s="166" t="s">
        <v>26</v>
      </c>
      <c r="E162" s="166" t="s">
        <v>187</v>
      </c>
      <c r="F162" s="167" t="s">
        <v>332</v>
      </c>
      <c r="G162" s="173" t="s">
        <v>333</v>
      </c>
      <c r="H162" s="173" t="s">
        <v>333</v>
      </c>
      <c r="I162" s="173" t="s">
        <v>333</v>
      </c>
      <c r="J162" s="173" t="s">
        <v>333</v>
      </c>
      <c r="K162" s="168">
        <v>0.9</v>
      </c>
      <c r="L162" s="169">
        <v>0.985074626865672</v>
      </c>
      <c r="M162" s="169">
        <v>0.949152542372881</v>
      </c>
      <c r="N162" s="170">
        <v>0.982142857142857</v>
      </c>
      <c r="O162" s="170">
        <v>0.963114754098361</v>
      </c>
      <c r="P162" s="356">
        <v>0.9</v>
      </c>
      <c r="Q162" s="357">
        <v>0.924623115577889</v>
      </c>
      <c r="R162" s="169">
        <v>0.919147694103911</v>
      </c>
      <c r="S162" s="169">
        <v>0.88640634788056</v>
      </c>
      <c r="T162" s="169">
        <v>0.913276903125044</v>
      </c>
      <c r="U162" s="356">
        <v>0.9</v>
      </c>
      <c r="V162" s="169">
        <v>0.892645043398812</v>
      </c>
      <c r="W162" s="169">
        <v>0.903969643899591</v>
      </c>
      <c r="X162" s="169">
        <v>0.868030904155356</v>
      </c>
      <c r="Y162" s="169">
        <v>0.8931126326505</v>
      </c>
      <c r="Z162" s="356">
        <v>0.92</v>
      </c>
      <c r="AA162" s="356">
        <v>0.953830796106813</v>
      </c>
      <c r="AB162" s="356">
        <v>0.936967632027257</v>
      </c>
      <c r="AC162" s="356">
        <v>0.918383210260396</v>
      </c>
      <c r="AD162" s="356">
        <v>0.957385663847606</v>
      </c>
      <c r="AE162" s="356">
        <v>0.92</v>
      </c>
      <c r="AF162" s="169">
        <v>0.992446393762183</v>
      </c>
      <c r="AG162" s="169">
        <v>0.9923273657289</v>
      </c>
      <c r="AH162" s="169">
        <v>0.996648512777545</v>
      </c>
      <c r="AI162" s="169">
        <v>0.996557145955324</v>
      </c>
      <c r="AJ162" s="356">
        <v>0.92</v>
      </c>
      <c r="AK162" s="169">
        <v>0.962910297428605</v>
      </c>
      <c r="AL162" s="169">
        <v>0.965367965367965</v>
      </c>
      <c r="AM162" s="169">
        <v>0.945032573289902</v>
      </c>
      <c r="AN162" s="169">
        <v>0.972349928615401</v>
      </c>
      <c r="AO162" s="168">
        <v>0.99</v>
      </c>
      <c r="AP162" s="358">
        <v>1</v>
      </c>
      <c r="AQ162" s="358">
        <v>1</v>
      </c>
      <c r="AR162" s="358">
        <v>1</v>
      </c>
      <c r="AS162" s="359">
        <v>1</v>
      </c>
      <c r="AT162" s="360">
        <v>0.105261498981944</v>
      </c>
      <c r="AU162" s="361">
        <v>0.0869565217391304</v>
      </c>
      <c r="AV162" s="362">
        <v>0.125</v>
      </c>
      <c r="AW162" s="362">
        <v>0.0769230769230769</v>
      </c>
      <c r="AX162" s="362">
        <v>0.0900621118012422</v>
      </c>
      <c r="AY162" s="142"/>
      <c r="AZ162" s="140"/>
    </row>
    <row r="163" spans="1:52">
      <c r="A163" s="138"/>
      <c r="B163" s="142"/>
      <c r="C163" s="172" t="s">
        <v>186</v>
      </c>
      <c r="D163" s="166" t="s">
        <v>26</v>
      </c>
      <c r="E163" s="166" t="s">
        <v>187</v>
      </c>
      <c r="F163" s="167" t="s">
        <v>334</v>
      </c>
      <c r="G163" s="173" t="s">
        <v>335</v>
      </c>
      <c r="H163" s="173" t="s">
        <v>335</v>
      </c>
      <c r="I163" s="173" t="s">
        <v>335</v>
      </c>
      <c r="J163" s="173" t="s">
        <v>335</v>
      </c>
      <c r="K163" s="168">
        <v>0.9</v>
      </c>
      <c r="L163" s="169">
        <v>0.964285714285714</v>
      </c>
      <c r="M163" s="169">
        <v>0.925925925925926</v>
      </c>
      <c r="N163" s="170">
        <v>0.961538461538462</v>
      </c>
      <c r="O163" s="170">
        <v>0.966313162819713</v>
      </c>
      <c r="P163" s="356">
        <v>0.9</v>
      </c>
      <c r="Q163" s="357">
        <v>0.955401860243263</v>
      </c>
      <c r="R163" s="169">
        <v>0.952340182648402</v>
      </c>
      <c r="S163" s="169">
        <v>0.926742233417296</v>
      </c>
      <c r="T163" s="169">
        <v>0.941329405930178</v>
      </c>
      <c r="U163" s="356">
        <v>0.9</v>
      </c>
      <c r="V163" s="169">
        <v>0.941569282136895</v>
      </c>
      <c r="W163" s="169">
        <v>0.934931506849315</v>
      </c>
      <c r="X163" s="169">
        <v>0.927791771620487</v>
      </c>
      <c r="Y163" s="169">
        <v>0.939646233149487</v>
      </c>
      <c r="Z163" s="356">
        <v>0.92</v>
      </c>
      <c r="AA163" s="356">
        <v>0.957165520888419</v>
      </c>
      <c r="AB163" s="356">
        <v>0.952820512820513</v>
      </c>
      <c r="AC163" s="356">
        <v>0.956089478044739</v>
      </c>
      <c r="AD163" s="356">
        <v>0.97071632571303</v>
      </c>
      <c r="AE163" s="356">
        <v>0.92</v>
      </c>
      <c r="AF163" s="169">
        <v>0.995891979257862</v>
      </c>
      <c r="AG163" s="169">
        <v>0.973107278573517</v>
      </c>
      <c r="AH163" s="169">
        <v>0.992353765770358</v>
      </c>
      <c r="AI163" s="169">
        <v>0.97784702872448</v>
      </c>
      <c r="AJ163" s="356">
        <v>0.92</v>
      </c>
      <c r="AK163" s="169">
        <v>0.967915106117353</v>
      </c>
      <c r="AL163" s="169">
        <v>0.97547926883638</v>
      </c>
      <c r="AM163" s="169">
        <v>0.975358485312544</v>
      </c>
      <c r="AN163" s="169">
        <v>0.982021596877285</v>
      </c>
      <c r="AO163" s="168">
        <v>0.99</v>
      </c>
      <c r="AP163" s="358">
        <v>1</v>
      </c>
      <c r="AQ163" s="358">
        <v>1</v>
      </c>
      <c r="AR163" s="358">
        <v>1</v>
      </c>
      <c r="AS163" s="359">
        <v>1</v>
      </c>
      <c r="AT163" s="360">
        <v>0.105261498981944</v>
      </c>
      <c r="AU163" s="361">
        <v>0</v>
      </c>
      <c r="AV163" s="362">
        <v>0</v>
      </c>
      <c r="AW163" s="362">
        <v>0.0434782608695652</v>
      </c>
      <c r="AX163" s="362">
        <v>0.0480225988700565</v>
      </c>
      <c r="AY163" s="142"/>
      <c r="AZ163" s="140"/>
    </row>
    <row r="164" spans="1:52">
      <c r="A164" s="138"/>
      <c r="B164" s="142"/>
      <c r="C164" s="172" t="s">
        <v>186</v>
      </c>
      <c r="D164" s="166" t="s">
        <v>26</v>
      </c>
      <c r="E164" s="166" t="s">
        <v>187</v>
      </c>
      <c r="F164" s="167" t="s">
        <v>336</v>
      </c>
      <c r="G164" s="173" t="s">
        <v>337</v>
      </c>
      <c r="H164" s="173" t="s">
        <v>337</v>
      </c>
      <c r="I164" s="173" t="s">
        <v>337</v>
      </c>
      <c r="J164" s="173" t="s">
        <v>337</v>
      </c>
      <c r="K164" s="168">
        <v>0.9</v>
      </c>
      <c r="L164" s="169">
        <v>0.945945945945946</v>
      </c>
      <c r="M164" s="169">
        <v>0.927083333333333</v>
      </c>
      <c r="N164" s="170">
        <v>0.904255319148936</v>
      </c>
      <c r="O164" s="170">
        <v>0.945223345288556</v>
      </c>
      <c r="P164" s="356">
        <v>0.9</v>
      </c>
      <c r="Q164" s="357">
        <v>0.946104589114194</v>
      </c>
      <c r="R164" s="169">
        <v>0.950260004521818</v>
      </c>
      <c r="S164" s="169">
        <v>0.966934957581031</v>
      </c>
      <c r="T164" s="169">
        <v>0.950777814840646</v>
      </c>
      <c r="U164" s="356">
        <v>0.9</v>
      </c>
      <c r="V164" s="169">
        <v>0.87273212379936</v>
      </c>
      <c r="W164" s="169">
        <v>0.848745195568619</v>
      </c>
      <c r="X164" s="169">
        <v>0.890798346747879</v>
      </c>
      <c r="Y164" s="169">
        <v>0.88635109318616</v>
      </c>
      <c r="Z164" s="356">
        <v>0.92</v>
      </c>
      <c r="AA164" s="356">
        <v>0.93067143424712</v>
      </c>
      <c r="AB164" s="356">
        <v>0.926862611073137</v>
      </c>
      <c r="AC164" s="356">
        <v>0.917748917748918</v>
      </c>
      <c r="AD164" s="356">
        <v>0.939845016561043</v>
      </c>
      <c r="AE164" s="356">
        <v>0.92</v>
      </c>
      <c r="AF164" s="169">
        <v>0.986943620178041</v>
      </c>
      <c r="AG164" s="169">
        <v>0.953968253968254</v>
      </c>
      <c r="AH164" s="169">
        <v>0.945260347129506</v>
      </c>
      <c r="AI164" s="169">
        <v>0.965207584997076</v>
      </c>
      <c r="AJ164" s="356">
        <v>0.92</v>
      </c>
      <c r="AK164" s="169">
        <v>0.944198204341402</v>
      </c>
      <c r="AL164" s="169">
        <v>0.951289884589274</v>
      </c>
      <c r="AM164" s="169">
        <v>0.943140091242906</v>
      </c>
      <c r="AN164" s="169">
        <v>0.963031266055795</v>
      </c>
      <c r="AO164" s="168">
        <v>0.99</v>
      </c>
      <c r="AP164" s="358">
        <v>1</v>
      </c>
      <c r="AQ164" s="358">
        <v>1</v>
      </c>
      <c r="AR164" s="358">
        <v>1</v>
      </c>
      <c r="AS164" s="359">
        <v>1</v>
      </c>
      <c r="AT164" s="360">
        <v>0.105261498981944</v>
      </c>
      <c r="AU164" s="361">
        <v>0.1875</v>
      </c>
      <c r="AV164" s="362">
        <v>0.111111111111111</v>
      </c>
      <c r="AW164" s="362">
        <v>0</v>
      </c>
      <c r="AX164" s="362">
        <v>0.0644567219152855</v>
      </c>
      <c r="AY164" s="142"/>
      <c r="AZ164" s="140"/>
    </row>
    <row r="165" spans="1:52">
      <c r="A165" s="138"/>
      <c r="B165" s="142"/>
      <c r="C165" s="172" t="s">
        <v>186</v>
      </c>
      <c r="D165" s="166" t="s">
        <v>26</v>
      </c>
      <c r="E165" s="166" t="s">
        <v>187</v>
      </c>
      <c r="F165" s="167" t="s">
        <v>338</v>
      </c>
      <c r="G165" s="173" t="s">
        <v>339</v>
      </c>
      <c r="H165" s="173" t="s">
        <v>339</v>
      </c>
      <c r="I165" s="173" t="s">
        <v>339</v>
      </c>
      <c r="J165" s="173" t="s">
        <v>339</v>
      </c>
      <c r="K165" s="168">
        <v>0.9</v>
      </c>
      <c r="L165" s="169" t="s">
        <v>40</v>
      </c>
      <c r="M165" s="169" t="s">
        <v>40</v>
      </c>
      <c r="N165" s="170" t="s">
        <v>40</v>
      </c>
      <c r="O165" s="170">
        <v>0.973895582329317</v>
      </c>
      <c r="P165" s="356">
        <v>0.9</v>
      </c>
      <c r="Q165" s="357" t="s">
        <v>40</v>
      </c>
      <c r="R165" s="169" t="s">
        <v>40</v>
      </c>
      <c r="S165" s="169">
        <v>1</v>
      </c>
      <c r="T165" s="169">
        <v>0.952036161651685</v>
      </c>
      <c r="U165" s="356">
        <v>0.9</v>
      </c>
      <c r="V165" s="169" t="s">
        <v>40</v>
      </c>
      <c r="W165" s="169" t="s">
        <v>40</v>
      </c>
      <c r="X165" s="169">
        <v>1</v>
      </c>
      <c r="Y165" s="169">
        <v>0.945519616868542</v>
      </c>
      <c r="Z165" s="356">
        <v>0.92</v>
      </c>
      <c r="AA165" s="356" t="s">
        <v>40</v>
      </c>
      <c r="AB165" s="356" t="s">
        <v>40</v>
      </c>
      <c r="AC165" s="356" t="s">
        <v>40</v>
      </c>
      <c r="AD165" s="356">
        <v>0.9635285761119</v>
      </c>
      <c r="AE165" s="356">
        <v>0.92</v>
      </c>
      <c r="AF165" s="169" t="s">
        <v>40</v>
      </c>
      <c r="AG165" s="169" t="s">
        <v>40</v>
      </c>
      <c r="AH165" s="169" t="s">
        <v>40</v>
      </c>
      <c r="AI165" s="169">
        <v>0.990132190574006</v>
      </c>
      <c r="AJ165" s="356">
        <v>0.92</v>
      </c>
      <c r="AK165" s="169" t="s">
        <v>40</v>
      </c>
      <c r="AL165" s="169" t="s">
        <v>40</v>
      </c>
      <c r="AM165" s="169">
        <v>1</v>
      </c>
      <c r="AN165" s="169">
        <v>0.977474667827847</v>
      </c>
      <c r="AO165" s="168">
        <v>0.99</v>
      </c>
      <c r="AP165" s="358" t="s">
        <v>40</v>
      </c>
      <c r="AQ165" s="358" t="s">
        <v>40</v>
      </c>
      <c r="AR165" s="358" t="s">
        <v>40</v>
      </c>
      <c r="AS165" s="359">
        <v>1</v>
      </c>
      <c r="AT165" s="360">
        <v>0.105261498981944</v>
      </c>
      <c r="AU165" s="361" t="s">
        <v>40</v>
      </c>
      <c r="AV165" s="362" t="s">
        <v>40</v>
      </c>
      <c r="AW165" s="362" t="s">
        <v>40</v>
      </c>
      <c r="AX165" s="362">
        <v>0.050531914893617</v>
      </c>
      <c r="AY165" s="142"/>
      <c r="AZ165" s="140"/>
    </row>
    <row r="166" spans="1:52">
      <c r="A166" s="138"/>
      <c r="B166" s="142"/>
      <c r="C166" s="172" t="s">
        <v>186</v>
      </c>
      <c r="D166" s="166" t="s">
        <v>26</v>
      </c>
      <c r="E166" s="166" t="s">
        <v>187</v>
      </c>
      <c r="F166" s="167" t="s">
        <v>340</v>
      </c>
      <c r="G166" s="173" t="s">
        <v>341</v>
      </c>
      <c r="H166" s="173" t="s">
        <v>341</v>
      </c>
      <c r="I166" s="173" t="s">
        <v>341</v>
      </c>
      <c r="J166" s="173" t="s">
        <v>341</v>
      </c>
      <c r="K166" s="168">
        <v>0.9</v>
      </c>
      <c r="L166" s="169">
        <v>0.985294117647059</v>
      </c>
      <c r="M166" s="169">
        <v>0.952380952380952</v>
      </c>
      <c r="N166" s="170">
        <v>0.984615384615385</v>
      </c>
      <c r="O166" s="170">
        <v>0.973482916879143</v>
      </c>
      <c r="P166" s="356">
        <v>0.9</v>
      </c>
      <c r="Q166" s="357">
        <v>0</v>
      </c>
      <c r="R166" s="169" t="s">
        <v>40</v>
      </c>
      <c r="S166" s="169">
        <v>0</v>
      </c>
      <c r="T166" s="169">
        <v>0.333333333333333</v>
      </c>
      <c r="U166" s="356">
        <v>0.9</v>
      </c>
      <c r="V166" s="169">
        <v>1</v>
      </c>
      <c r="W166" s="169" t="s">
        <v>40</v>
      </c>
      <c r="X166" s="169">
        <v>0</v>
      </c>
      <c r="Y166" s="169">
        <v>0.555555555555556</v>
      </c>
      <c r="Z166" s="356">
        <v>0.92</v>
      </c>
      <c r="AA166" s="356">
        <v>0.952781844802343</v>
      </c>
      <c r="AB166" s="356">
        <v>0.965041851304776</v>
      </c>
      <c r="AC166" s="356">
        <v>0.963799504950495</v>
      </c>
      <c r="AD166" s="356">
        <v>0.972271237711117</v>
      </c>
      <c r="AE166" s="356">
        <v>0.92</v>
      </c>
      <c r="AF166" s="169">
        <v>0.993377483443709</v>
      </c>
      <c r="AG166" s="169">
        <v>0.975609756097561</v>
      </c>
      <c r="AH166" s="169">
        <v>0.992753623188406</v>
      </c>
      <c r="AI166" s="169">
        <v>0.988222222222222</v>
      </c>
      <c r="AJ166" s="356">
        <v>0.92</v>
      </c>
      <c r="AK166" s="169">
        <v>0.96685275645499</v>
      </c>
      <c r="AL166" s="169">
        <v>0.974602038991236</v>
      </c>
      <c r="AM166" s="169">
        <v>0.97552105189537</v>
      </c>
      <c r="AN166" s="169">
        <v>0.981971228153608</v>
      </c>
      <c r="AO166" s="168">
        <v>0.99</v>
      </c>
      <c r="AP166" s="358">
        <v>1</v>
      </c>
      <c r="AQ166" s="358">
        <v>1</v>
      </c>
      <c r="AR166" s="358">
        <v>1</v>
      </c>
      <c r="AS166" s="359">
        <v>1</v>
      </c>
      <c r="AT166" s="360">
        <v>0.105261498981944</v>
      </c>
      <c r="AU166" s="361">
        <v>0.153846153846154</v>
      </c>
      <c r="AV166" s="362">
        <v>0.1</v>
      </c>
      <c r="AW166" s="362">
        <v>0</v>
      </c>
      <c r="AX166" s="362">
        <v>0.0881612090680101</v>
      </c>
      <c r="AY166" s="142"/>
      <c r="AZ166" s="140"/>
    </row>
    <row r="167" spans="1:52">
      <c r="A167" s="138"/>
      <c r="B167" s="142"/>
      <c r="C167" s="172" t="s">
        <v>186</v>
      </c>
      <c r="D167" s="166" t="s">
        <v>26</v>
      </c>
      <c r="E167" s="166" t="s">
        <v>187</v>
      </c>
      <c r="F167" s="167" t="s">
        <v>342</v>
      </c>
      <c r="G167" s="173" t="s">
        <v>343</v>
      </c>
      <c r="H167" s="173" t="s">
        <v>343</v>
      </c>
      <c r="I167" s="173" t="s">
        <v>343</v>
      </c>
      <c r="J167" s="173" t="s">
        <v>343</v>
      </c>
      <c r="K167" s="168">
        <v>0.9</v>
      </c>
      <c r="L167" s="169">
        <v>1</v>
      </c>
      <c r="M167" s="169">
        <v>0.967741935483871</v>
      </c>
      <c r="N167" s="170">
        <v>0.96875</v>
      </c>
      <c r="O167" s="170">
        <v>0.964753272910373</v>
      </c>
      <c r="P167" s="356">
        <v>0.9</v>
      </c>
      <c r="Q167" s="357">
        <v>0.952552862300155</v>
      </c>
      <c r="R167" s="169">
        <v>0.956885456885457</v>
      </c>
      <c r="S167" s="169">
        <v>0.960544217687075</v>
      </c>
      <c r="T167" s="169">
        <v>0.95044197147891</v>
      </c>
      <c r="U167" s="356">
        <v>0.9</v>
      </c>
      <c r="V167" s="169">
        <v>0.938628158844765</v>
      </c>
      <c r="W167" s="169">
        <v>0.944658944658945</v>
      </c>
      <c r="X167" s="169">
        <v>0.953741496598639</v>
      </c>
      <c r="Y167" s="169">
        <v>0.943243935127321</v>
      </c>
      <c r="Z167" s="356">
        <v>0.92</v>
      </c>
      <c r="AA167" s="356">
        <v>0.979761286974572</v>
      </c>
      <c r="AB167" s="356">
        <v>0.973557692307692</v>
      </c>
      <c r="AC167" s="356">
        <v>0.979294478527607</v>
      </c>
      <c r="AD167" s="356">
        <v>0.978524720103042</v>
      </c>
      <c r="AE167" s="356">
        <v>0.92</v>
      </c>
      <c r="AF167" s="169">
        <v>0.983050847457627</v>
      </c>
      <c r="AG167" s="169">
        <v>0.990740740740741</v>
      </c>
      <c r="AH167" s="169">
        <v>0.972881355932203</v>
      </c>
      <c r="AI167" s="169">
        <v>0.987940860659123</v>
      </c>
      <c r="AJ167" s="356">
        <v>0.92</v>
      </c>
      <c r="AK167" s="169">
        <v>0.983230134158927</v>
      </c>
      <c r="AL167" s="169">
        <v>0.986802030456853</v>
      </c>
      <c r="AM167" s="169">
        <v>0.988888888888889</v>
      </c>
      <c r="AN167" s="169">
        <v>0.987661371104392</v>
      </c>
      <c r="AO167" s="168">
        <v>0.99</v>
      </c>
      <c r="AP167" s="358">
        <v>1</v>
      </c>
      <c r="AQ167" s="358">
        <v>1</v>
      </c>
      <c r="AR167" s="358">
        <v>1</v>
      </c>
      <c r="AS167" s="359">
        <v>1</v>
      </c>
      <c r="AT167" s="360">
        <v>0.105261498981944</v>
      </c>
      <c r="AU167" s="361">
        <v>0</v>
      </c>
      <c r="AV167" s="362">
        <v>-0.166666666666667</v>
      </c>
      <c r="AW167" s="362">
        <v>0.153846153846154</v>
      </c>
      <c r="AX167" s="362">
        <v>0.0588235294117647</v>
      </c>
      <c r="AY167" s="142"/>
      <c r="AZ167" s="140"/>
    </row>
    <row r="168" spans="1:52">
      <c r="A168" s="138"/>
      <c r="B168" s="142"/>
      <c r="C168" s="172" t="s">
        <v>186</v>
      </c>
      <c r="D168" s="166" t="s">
        <v>26</v>
      </c>
      <c r="E168" s="166" t="s">
        <v>187</v>
      </c>
      <c r="F168" s="167" t="s">
        <v>344</v>
      </c>
      <c r="G168" s="173" t="s">
        <v>345</v>
      </c>
      <c r="H168" s="173" t="s">
        <v>345</v>
      </c>
      <c r="I168" s="173" t="s">
        <v>345</v>
      </c>
      <c r="J168" s="173" t="s">
        <v>345</v>
      </c>
      <c r="K168" s="168">
        <v>0.9</v>
      </c>
      <c r="L168" s="169">
        <v>0.980769230769231</v>
      </c>
      <c r="M168" s="169">
        <v>0.968421052631579</v>
      </c>
      <c r="N168" s="170">
        <v>0.959183673469388</v>
      </c>
      <c r="O168" s="170">
        <v>0.965848806366048</v>
      </c>
      <c r="P168" s="356">
        <v>0.9</v>
      </c>
      <c r="Q168" s="357">
        <v>1</v>
      </c>
      <c r="R168" s="169" t="s">
        <v>40</v>
      </c>
      <c r="S168" s="169">
        <v>1</v>
      </c>
      <c r="T168" s="169">
        <v>0.545454545454545</v>
      </c>
      <c r="U168" s="356">
        <v>0.9</v>
      </c>
      <c r="V168" s="169">
        <v>1</v>
      </c>
      <c r="W168" s="169" t="s">
        <v>40</v>
      </c>
      <c r="X168" s="169">
        <v>1</v>
      </c>
      <c r="Y168" s="169">
        <v>0.636363636363636</v>
      </c>
      <c r="Z168" s="356">
        <v>0.92</v>
      </c>
      <c r="AA168" s="356">
        <v>0.94106463878327</v>
      </c>
      <c r="AB168" s="356">
        <v>0.948046717680226</v>
      </c>
      <c r="AC168" s="356">
        <v>0.953499186235759</v>
      </c>
      <c r="AD168" s="356">
        <v>0.951738404958115</v>
      </c>
      <c r="AE168" s="356">
        <v>0.92</v>
      </c>
      <c r="AF168" s="169">
        <v>0.944533120510774</v>
      </c>
      <c r="AG168" s="169">
        <v>0.873540856031128</v>
      </c>
      <c r="AH168" s="169">
        <v>0.968336211859528</v>
      </c>
      <c r="AI168" s="169">
        <v>0.964708448163055</v>
      </c>
      <c r="AJ168" s="356">
        <v>0.92</v>
      </c>
      <c r="AK168" s="169">
        <v>0.954032258064516</v>
      </c>
      <c r="AL168" s="169">
        <v>0.960678263411782</v>
      </c>
      <c r="AM168" s="169">
        <v>0.964262366528655</v>
      </c>
      <c r="AN168" s="169">
        <v>0.965530389404548</v>
      </c>
      <c r="AO168" s="168">
        <v>0.99</v>
      </c>
      <c r="AP168" s="358">
        <v>1</v>
      </c>
      <c r="AQ168" s="358">
        <v>1</v>
      </c>
      <c r="AR168" s="358">
        <v>1</v>
      </c>
      <c r="AS168" s="359">
        <v>1</v>
      </c>
      <c r="AT168" s="360">
        <v>0.105261498981944</v>
      </c>
      <c r="AU168" s="361">
        <v>0.142857142857143</v>
      </c>
      <c r="AV168" s="362">
        <v>0.111111111111111</v>
      </c>
      <c r="AW168" s="362">
        <v>0</v>
      </c>
      <c r="AX168" s="362">
        <v>0.0606860158311346</v>
      </c>
      <c r="AY168" s="142"/>
      <c r="AZ168" s="140"/>
    </row>
    <row r="169" spans="1:52">
      <c r="A169" s="138"/>
      <c r="B169" s="142"/>
      <c r="C169" s="172" t="s">
        <v>186</v>
      </c>
      <c r="D169" s="166" t="s">
        <v>26</v>
      </c>
      <c r="E169" s="166" t="s">
        <v>187</v>
      </c>
      <c r="F169" s="167" t="s">
        <v>346</v>
      </c>
      <c r="G169" s="173" t="s">
        <v>347</v>
      </c>
      <c r="H169" s="173" t="s">
        <v>347</v>
      </c>
      <c r="I169" s="173" t="s">
        <v>347</v>
      </c>
      <c r="J169" s="173" t="s">
        <v>347</v>
      </c>
      <c r="K169" s="168">
        <v>0.9</v>
      </c>
      <c r="L169" s="169">
        <v>0.944444444444444</v>
      </c>
      <c r="M169" s="169">
        <v>0.942307692307692</v>
      </c>
      <c r="N169" s="170">
        <v>0.964912280701754</v>
      </c>
      <c r="O169" s="170">
        <v>0.9375</v>
      </c>
      <c r="P169" s="356">
        <v>0.9</v>
      </c>
      <c r="Q169" s="357">
        <v>0.955534969893469</v>
      </c>
      <c r="R169" s="169">
        <v>0.967948717948718</v>
      </c>
      <c r="S169" s="169">
        <v>0.977626459143969</v>
      </c>
      <c r="T169" s="169">
        <v>0.965665278900969</v>
      </c>
      <c r="U169" s="356">
        <v>0.9</v>
      </c>
      <c r="V169" s="169">
        <v>0.91431218156554</v>
      </c>
      <c r="W169" s="169">
        <v>0.908119658119658</v>
      </c>
      <c r="X169" s="169">
        <v>0.92704280155642</v>
      </c>
      <c r="Y169" s="169">
        <v>0.89952176995038</v>
      </c>
      <c r="Z169" s="356">
        <v>0.92</v>
      </c>
      <c r="AA169" s="356">
        <v>0.930798004987531</v>
      </c>
      <c r="AB169" s="356">
        <v>0.941427050053248</v>
      </c>
      <c r="AC169" s="356">
        <v>0.92964824120603</v>
      </c>
      <c r="AD169" s="356">
        <v>0.95166630447288</v>
      </c>
      <c r="AE169" s="356">
        <v>0.92</v>
      </c>
      <c r="AF169" s="169">
        <v>0.974850299401198</v>
      </c>
      <c r="AG169" s="169">
        <v>0.954177897574124</v>
      </c>
      <c r="AH169" s="169">
        <v>0.958715596330275</v>
      </c>
      <c r="AI169" s="169">
        <v>0.957196495619524</v>
      </c>
      <c r="AJ169" s="356">
        <v>0.92</v>
      </c>
      <c r="AK169" s="169">
        <v>0.946957007258515</v>
      </c>
      <c r="AL169" s="169">
        <v>0.970933333333333</v>
      </c>
      <c r="AM169" s="169">
        <v>0.956291857596052</v>
      </c>
      <c r="AN169" s="169">
        <v>0.970461841876726</v>
      </c>
      <c r="AO169" s="168">
        <v>0.99</v>
      </c>
      <c r="AP169" s="358">
        <v>1</v>
      </c>
      <c r="AQ169" s="358">
        <v>1</v>
      </c>
      <c r="AR169" s="358">
        <v>1</v>
      </c>
      <c r="AS169" s="359">
        <v>1</v>
      </c>
      <c r="AT169" s="360">
        <v>0.105261498981944</v>
      </c>
      <c r="AU169" s="361">
        <v>0.157894736842105</v>
      </c>
      <c r="AV169" s="362">
        <v>0.125</v>
      </c>
      <c r="AW169" s="362">
        <v>0.166666666666667</v>
      </c>
      <c r="AX169" s="362">
        <v>0.0697674418604651</v>
      </c>
      <c r="AY169" s="142"/>
      <c r="AZ169" s="140"/>
    </row>
    <row r="170" spans="1:52">
      <c r="A170" s="138"/>
      <c r="B170" s="142"/>
      <c r="C170" s="172" t="s">
        <v>186</v>
      </c>
      <c r="D170" s="166" t="s">
        <v>26</v>
      </c>
      <c r="E170" s="166" t="s">
        <v>187</v>
      </c>
      <c r="F170" s="167" t="s">
        <v>348</v>
      </c>
      <c r="G170" s="173" t="s">
        <v>349</v>
      </c>
      <c r="H170" s="173" t="s">
        <v>349</v>
      </c>
      <c r="I170" s="173" t="s">
        <v>349</v>
      </c>
      <c r="J170" s="173" t="s">
        <v>349</v>
      </c>
      <c r="K170" s="168">
        <v>0.9</v>
      </c>
      <c r="L170" s="169">
        <v>0.96078431372549</v>
      </c>
      <c r="M170" s="169">
        <v>0.909090909090909</v>
      </c>
      <c r="N170" s="170">
        <v>0.931818181818182</v>
      </c>
      <c r="O170" s="170">
        <v>0.960468521229868</v>
      </c>
      <c r="P170" s="356">
        <v>0.9</v>
      </c>
      <c r="Q170" s="357">
        <v>0.965580261955528</v>
      </c>
      <c r="R170" s="169">
        <v>0.966357706831445</v>
      </c>
      <c r="S170" s="169">
        <v>0.924880127863612</v>
      </c>
      <c r="T170" s="169">
        <v>0.941984081864696</v>
      </c>
      <c r="U170" s="356">
        <v>0.9</v>
      </c>
      <c r="V170" s="169">
        <v>0.934511117879988</v>
      </c>
      <c r="W170" s="169">
        <v>0.933058702368692</v>
      </c>
      <c r="X170" s="169">
        <v>0.913159296750133</v>
      </c>
      <c r="Y170" s="169">
        <v>0.919054386962289</v>
      </c>
      <c r="Z170" s="356">
        <v>0.92</v>
      </c>
      <c r="AA170" s="356">
        <v>0.945169712793734</v>
      </c>
      <c r="AB170" s="356">
        <v>0.958378970427163</v>
      </c>
      <c r="AC170" s="356">
        <v>0.955874534821903</v>
      </c>
      <c r="AD170" s="356">
        <v>0.964244502592274</v>
      </c>
      <c r="AE170" s="356">
        <v>0.92</v>
      </c>
      <c r="AF170" s="169">
        <v>0.927240392793629</v>
      </c>
      <c r="AG170" s="169">
        <v>0.991723302604132</v>
      </c>
      <c r="AH170" s="169">
        <v>0.991335651961682</v>
      </c>
      <c r="AI170" s="169">
        <v>0.978438047263926</v>
      </c>
      <c r="AJ170" s="356">
        <v>0.92</v>
      </c>
      <c r="AK170" s="169">
        <v>0.957326639472858</v>
      </c>
      <c r="AL170" s="169">
        <v>0.967464862051015</v>
      </c>
      <c r="AM170" s="169">
        <v>0.971828490432318</v>
      </c>
      <c r="AN170" s="169">
        <v>0.976167277378938</v>
      </c>
      <c r="AO170" s="168">
        <v>0.99</v>
      </c>
      <c r="AP170" s="358">
        <v>1</v>
      </c>
      <c r="AQ170" s="358">
        <v>1</v>
      </c>
      <c r="AR170" s="358">
        <v>1</v>
      </c>
      <c r="AS170" s="359">
        <v>1</v>
      </c>
      <c r="AT170" s="360">
        <v>0.105261498981944</v>
      </c>
      <c r="AU170" s="361">
        <v>0.1</v>
      </c>
      <c r="AV170" s="362">
        <v>0.111111111111111</v>
      </c>
      <c r="AW170" s="362">
        <v>0</v>
      </c>
      <c r="AX170" s="362">
        <v>0.0685579196217494</v>
      </c>
      <c r="AY170" s="142"/>
      <c r="AZ170" s="140"/>
    </row>
    <row r="171" spans="1:52">
      <c r="A171" s="138"/>
      <c r="B171" s="142"/>
      <c r="C171" s="172" t="s">
        <v>186</v>
      </c>
      <c r="D171" s="166" t="s">
        <v>26</v>
      </c>
      <c r="E171" s="166" t="s">
        <v>187</v>
      </c>
      <c r="F171" s="167" t="s">
        <v>350</v>
      </c>
      <c r="G171" s="173" t="s">
        <v>351</v>
      </c>
      <c r="H171" s="173" t="s">
        <v>351</v>
      </c>
      <c r="I171" s="173" t="s">
        <v>351</v>
      </c>
      <c r="J171" s="173" t="s">
        <v>351</v>
      </c>
      <c r="K171" s="168">
        <v>0.9</v>
      </c>
      <c r="L171" s="169">
        <v>1</v>
      </c>
      <c r="M171" s="169">
        <v>0.978260869565217</v>
      </c>
      <c r="N171" s="170">
        <v>1</v>
      </c>
      <c r="O171" s="170">
        <v>0.987078248384781</v>
      </c>
      <c r="P171" s="356">
        <v>0.9</v>
      </c>
      <c r="Q171" s="357">
        <v>0.987212276214834</v>
      </c>
      <c r="R171" s="169">
        <v>0.983339790778768</v>
      </c>
      <c r="S171" s="169">
        <v>0.983680360157569</v>
      </c>
      <c r="T171" s="169">
        <v>0.982891734575087</v>
      </c>
      <c r="U171" s="356">
        <v>0.9</v>
      </c>
      <c r="V171" s="169">
        <v>0.960038363171355</v>
      </c>
      <c r="W171" s="169">
        <v>0.96474234792716</v>
      </c>
      <c r="X171" s="169">
        <v>0.945132245357344</v>
      </c>
      <c r="Y171" s="169">
        <v>0.957578579743888</v>
      </c>
      <c r="Z171" s="356">
        <v>0.92</v>
      </c>
      <c r="AA171" s="356">
        <v>0.956493506493507</v>
      </c>
      <c r="AB171" s="356">
        <v>0.970360824742268</v>
      </c>
      <c r="AC171" s="356">
        <v>0.967186659494352</v>
      </c>
      <c r="AD171" s="356">
        <v>0.972339883435778</v>
      </c>
      <c r="AE171" s="356">
        <v>0.92</v>
      </c>
      <c r="AF171" s="169">
        <v>0.995689655172414</v>
      </c>
      <c r="AG171" s="169">
        <v>0.495283018867925</v>
      </c>
      <c r="AH171" s="169">
        <v>0.991896272285251</v>
      </c>
      <c r="AI171" s="169">
        <v>0.987839947415989</v>
      </c>
      <c r="AJ171" s="356">
        <v>0.92</v>
      </c>
      <c r="AK171" s="169">
        <v>0.965539349254688</v>
      </c>
      <c r="AL171" s="169">
        <v>0.978887897710378</v>
      </c>
      <c r="AM171" s="169">
        <v>0.981717451523546</v>
      </c>
      <c r="AN171" s="169">
        <v>0.983064582428036</v>
      </c>
      <c r="AO171" s="168">
        <v>0.99</v>
      </c>
      <c r="AP171" s="358">
        <v>1</v>
      </c>
      <c r="AQ171" s="358">
        <v>1</v>
      </c>
      <c r="AR171" s="358">
        <v>1</v>
      </c>
      <c r="AS171" s="359">
        <v>1</v>
      </c>
      <c r="AT171" s="360">
        <v>0.105261498981944</v>
      </c>
      <c r="AU171" s="361">
        <v>0.0833333333333333</v>
      </c>
      <c r="AV171" s="362">
        <v>0</v>
      </c>
      <c r="AW171" s="362">
        <v>0</v>
      </c>
      <c r="AX171" s="362">
        <v>0.0549199084668192</v>
      </c>
      <c r="AY171" s="142"/>
      <c r="AZ171" s="140"/>
    </row>
    <row r="172" spans="1:52">
      <c r="A172" s="138"/>
      <c r="B172" s="142"/>
      <c r="C172" s="172" t="s">
        <v>186</v>
      </c>
      <c r="D172" s="166" t="s">
        <v>26</v>
      </c>
      <c r="E172" s="166" t="s">
        <v>187</v>
      </c>
      <c r="F172" s="167" t="s">
        <v>352</v>
      </c>
      <c r="G172" s="173" t="s">
        <v>353</v>
      </c>
      <c r="H172" s="173" t="s">
        <v>353</v>
      </c>
      <c r="I172" s="173" t="s">
        <v>353</v>
      </c>
      <c r="J172" s="173" t="s">
        <v>353</v>
      </c>
      <c r="K172" s="168">
        <v>0.9</v>
      </c>
      <c r="L172" s="169">
        <v>0.940594059405941</v>
      </c>
      <c r="M172" s="169">
        <v>0.968085106382979</v>
      </c>
      <c r="N172" s="170">
        <v>0.947368421052632</v>
      </c>
      <c r="O172" s="170">
        <v>0.966813410091432</v>
      </c>
      <c r="P172" s="356">
        <v>0.9</v>
      </c>
      <c r="Q172" s="357">
        <v>0.980172646344753</v>
      </c>
      <c r="R172" s="169">
        <v>0.978691774033697</v>
      </c>
      <c r="S172" s="169">
        <v>0.975642430885398</v>
      </c>
      <c r="T172" s="169">
        <v>0.97334512322411</v>
      </c>
      <c r="U172" s="356">
        <v>0.9</v>
      </c>
      <c r="V172" s="169">
        <v>0.961828972214729</v>
      </c>
      <c r="W172" s="169">
        <v>0.959696068714899</v>
      </c>
      <c r="X172" s="169">
        <v>0.960906101571063</v>
      </c>
      <c r="Y172" s="169">
        <v>0.956649361659457</v>
      </c>
      <c r="Z172" s="356">
        <v>0.92</v>
      </c>
      <c r="AA172" s="356">
        <v>0.933655193895032</v>
      </c>
      <c r="AB172" s="356">
        <v>0.877966101694915</v>
      </c>
      <c r="AC172" s="356">
        <v>0.930323846908734</v>
      </c>
      <c r="AD172" s="356">
        <v>0.947823633725617</v>
      </c>
      <c r="AE172" s="356">
        <v>0.92</v>
      </c>
      <c r="AF172" s="169">
        <v>0.882269859703085</v>
      </c>
      <c r="AG172" s="169">
        <v>0.984468339307049</v>
      </c>
      <c r="AH172" s="169">
        <v>0.996715605774651</v>
      </c>
      <c r="AI172" s="169">
        <v>0.989022315704792</v>
      </c>
      <c r="AJ172" s="356">
        <v>0.92</v>
      </c>
      <c r="AK172" s="169">
        <v>0.957004761217717</v>
      </c>
      <c r="AL172" s="169">
        <v>0.955805339123771</v>
      </c>
      <c r="AM172" s="169">
        <v>0.963794646489301</v>
      </c>
      <c r="AN172" s="169">
        <v>0.972428867467635</v>
      </c>
      <c r="AO172" s="168">
        <v>0.99</v>
      </c>
      <c r="AP172" s="358">
        <v>1</v>
      </c>
      <c r="AQ172" s="358">
        <v>1</v>
      </c>
      <c r="AR172" s="358">
        <v>1</v>
      </c>
      <c r="AS172" s="359">
        <v>0.999927033929223</v>
      </c>
      <c r="AT172" s="360">
        <v>0.105261498981944</v>
      </c>
      <c r="AU172" s="361">
        <v>0.0555555555555556</v>
      </c>
      <c r="AV172" s="362">
        <v>0.1</v>
      </c>
      <c r="AW172" s="362">
        <v>0</v>
      </c>
      <c r="AX172" s="362">
        <v>0.0619637750238322</v>
      </c>
      <c r="AY172" s="142"/>
      <c r="AZ172" s="140"/>
    </row>
    <row r="173" spans="1:52">
      <c r="A173" s="138"/>
      <c r="B173" s="142"/>
      <c r="C173" s="172" t="s">
        <v>186</v>
      </c>
      <c r="D173" s="166" t="s">
        <v>26</v>
      </c>
      <c r="E173" s="166" t="s">
        <v>187</v>
      </c>
      <c r="F173" s="167" t="s">
        <v>354</v>
      </c>
      <c r="G173" s="173" t="s">
        <v>355</v>
      </c>
      <c r="H173" s="173" t="s">
        <v>355</v>
      </c>
      <c r="I173" s="173" t="s">
        <v>355</v>
      </c>
      <c r="J173" s="173" t="s">
        <v>355</v>
      </c>
      <c r="K173" s="168">
        <v>0.9</v>
      </c>
      <c r="L173" s="169">
        <v>0.9375</v>
      </c>
      <c r="M173" s="169">
        <v>0.98</v>
      </c>
      <c r="N173" s="170">
        <v>0.955555555555556</v>
      </c>
      <c r="O173" s="170">
        <v>0.963957597173145</v>
      </c>
      <c r="P173" s="356">
        <v>0.9</v>
      </c>
      <c r="Q173" s="357">
        <v>1</v>
      </c>
      <c r="R173" s="169" t="s">
        <v>40</v>
      </c>
      <c r="S173" s="169" t="s">
        <v>40</v>
      </c>
      <c r="T173" s="169">
        <v>0.857142857142857</v>
      </c>
      <c r="U173" s="356">
        <v>0.9</v>
      </c>
      <c r="V173" s="169">
        <v>0</v>
      </c>
      <c r="W173" s="169" t="s">
        <v>40</v>
      </c>
      <c r="X173" s="169" t="s">
        <v>40</v>
      </c>
      <c r="Y173" s="169">
        <v>0.714285714285714</v>
      </c>
      <c r="Z173" s="356">
        <v>0.92</v>
      </c>
      <c r="AA173" s="356">
        <v>0.940047961630695</v>
      </c>
      <c r="AB173" s="356">
        <v>0.976470588235294</v>
      </c>
      <c r="AC173" s="356">
        <v>0.95959595959596</v>
      </c>
      <c r="AD173" s="356">
        <v>0.976878797569556</v>
      </c>
      <c r="AE173" s="356">
        <v>0.92</v>
      </c>
      <c r="AF173" s="169">
        <v>0.99725425590335</v>
      </c>
      <c r="AG173" s="169">
        <v>0.988349514563107</v>
      </c>
      <c r="AH173" s="169">
        <v>0.996105160662123</v>
      </c>
      <c r="AI173" s="169">
        <v>0.991194550589799</v>
      </c>
      <c r="AJ173" s="356">
        <v>0.92</v>
      </c>
      <c r="AK173" s="169">
        <v>0.958354755784062</v>
      </c>
      <c r="AL173" s="169">
        <v>0.976619581100828</v>
      </c>
      <c r="AM173" s="169">
        <v>0.969743101807802</v>
      </c>
      <c r="AN173" s="169">
        <v>0.982100467898846</v>
      </c>
      <c r="AO173" s="168">
        <v>0.99</v>
      </c>
      <c r="AP173" s="358">
        <v>1</v>
      </c>
      <c r="AQ173" s="358">
        <v>1</v>
      </c>
      <c r="AR173" s="358">
        <v>1</v>
      </c>
      <c r="AS173" s="359">
        <v>0.999445676274945</v>
      </c>
      <c r="AT173" s="360">
        <v>0.105261498981944</v>
      </c>
      <c r="AU173" s="361">
        <v>0</v>
      </c>
      <c r="AV173" s="362">
        <v>0.285714285714286</v>
      </c>
      <c r="AW173" s="362">
        <v>0</v>
      </c>
      <c r="AX173" s="362">
        <v>0.076555023923445</v>
      </c>
      <c r="AY173" s="142"/>
      <c r="AZ173" s="140"/>
    </row>
    <row r="174" spans="1:52">
      <c r="A174" s="138"/>
      <c r="B174" s="142"/>
      <c r="C174" s="172" t="s">
        <v>186</v>
      </c>
      <c r="D174" s="166" t="s">
        <v>26</v>
      </c>
      <c r="E174" s="166" t="s">
        <v>187</v>
      </c>
      <c r="F174" s="167" t="s">
        <v>356</v>
      </c>
      <c r="G174" s="173" t="s">
        <v>357</v>
      </c>
      <c r="H174" s="173" t="s">
        <v>357</v>
      </c>
      <c r="I174" s="173" t="s">
        <v>357</v>
      </c>
      <c r="J174" s="173" t="s">
        <v>357</v>
      </c>
      <c r="K174" s="168">
        <v>0.9</v>
      </c>
      <c r="L174" s="169">
        <v>0.981132075471698</v>
      </c>
      <c r="M174" s="169">
        <v>0.957446808510638</v>
      </c>
      <c r="N174" s="170">
        <v>0.959183673469388</v>
      </c>
      <c r="O174" s="170">
        <v>0.97976501305483</v>
      </c>
      <c r="P174" s="356">
        <v>0.9</v>
      </c>
      <c r="Q174" s="357">
        <v>0.979520187244002</v>
      </c>
      <c r="R174" s="169">
        <v>0.985085485631139</v>
      </c>
      <c r="S174" s="169">
        <v>0.987760416666667</v>
      </c>
      <c r="T174" s="169">
        <v>0.978126085446336</v>
      </c>
      <c r="U174" s="356">
        <v>0.9</v>
      </c>
      <c r="V174" s="169">
        <v>0.951726155646577</v>
      </c>
      <c r="W174" s="169">
        <v>0.947617315387414</v>
      </c>
      <c r="X174" s="169">
        <v>0.947395833333333</v>
      </c>
      <c r="Y174" s="169">
        <v>0.94804619659604</v>
      </c>
      <c r="Z174" s="356">
        <v>0.92</v>
      </c>
      <c r="AA174" s="356">
        <v>0.936934124258508</v>
      </c>
      <c r="AB174" s="356">
        <v>0.962686567164179</v>
      </c>
      <c r="AC174" s="356">
        <v>0.95961145194274</v>
      </c>
      <c r="AD174" s="356">
        <v>0.965999705752538</v>
      </c>
      <c r="AE174" s="356">
        <v>0.92</v>
      </c>
      <c r="AF174" s="169">
        <v>0.998806504550201</v>
      </c>
      <c r="AG174" s="169">
        <v>0.967526265520535</v>
      </c>
      <c r="AH174" s="169">
        <v>0.998582565556343</v>
      </c>
      <c r="AI174" s="169">
        <v>0.973375895906164</v>
      </c>
      <c r="AJ174" s="356">
        <v>0.92</v>
      </c>
      <c r="AK174" s="169">
        <v>0.959770980864849</v>
      </c>
      <c r="AL174" s="169">
        <v>0.980866629150253</v>
      </c>
      <c r="AM174" s="169">
        <v>0.978785788202829</v>
      </c>
      <c r="AN174" s="169">
        <v>0.981106119084403</v>
      </c>
      <c r="AO174" s="168">
        <v>0.99</v>
      </c>
      <c r="AP174" s="358">
        <v>1</v>
      </c>
      <c r="AQ174" s="358">
        <v>1</v>
      </c>
      <c r="AR174" s="358">
        <v>1</v>
      </c>
      <c r="AS174" s="359">
        <v>1</v>
      </c>
      <c r="AT174" s="360">
        <v>0.105261498981944</v>
      </c>
      <c r="AU174" s="361">
        <v>0</v>
      </c>
      <c r="AV174" s="362">
        <v>0</v>
      </c>
      <c r="AW174" s="362">
        <v>0.0625</v>
      </c>
      <c r="AX174" s="362">
        <v>0.086053412462908</v>
      </c>
      <c r="AY174" s="142"/>
      <c r="AZ174" s="140"/>
    </row>
    <row r="175" spans="1:52">
      <c r="A175" s="138"/>
      <c r="B175" s="142"/>
      <c r="C175" s="172" t="s">
        <v>186</v>
      </c>
      <c r="D175" s="166" t="s">
        <v>26</v>
      </c>
      <c r="E175" s="166" t="s">
        <v>187</v>
      </c>
      <c r="F175" s="167" t="s">
        <v>358</v>
      </c>
      <c r="G175" s="173" t="s">
        <v>359</v>
      </c>
      <c r="H175" s="173" t="s">
        <v>359</v>
      </c>
      <c r="I175" s="173" t="s">
        <v>359</v>
      </c>
      <c r="J175" s="173" t="s">
        <v>359</v>
      </c>
      <c r="K175" s="168">
        <v>0.9</v>
      </c>
      <c r="L175" s="169">
        <v>0.91304347826087</v>
      </c>
      <c r="M175" s="169">
        <v>0.880952380952381</v>
      </c>
      <c r="N175" s="170">
        <v>0.883720930232558</v>
      </c>
      <c r="O175" s="170">
        <v>0.941653160453809</v>
      </c>
      <c r="P175" s="356">
        <v>0.9</v>
      </c>
      <c r="Q175" s="357">
        <v>0.956263899184581</v>
      </c>
      <c r="R175" s="169">
        <v>0.941886455073759</v>
      </c>
      <c r="S175" s="169">
        <v>0.946547884187082</v>
      </c>
      <c r="T175" s="169">
        <v>0.944014521830515</v>
      </c>
      <c r="U175" s="356">
        <v>0.9</v>
      </c>
      <c r="V175" s="169">
        <v>0.913269088213492</v>
      </c>
      <c r="W175" s="169">
        <v>0.894948591864104</v>
      </c>
      <c r="X175" s="169">
        <v>0.909958638243716</v>
      </c>
      <c r="Y175" s="169">
        <v>0.918580087682982</v>
      </c>
      <c r="Z175" s="356">
        <v>0.92</v>
      </c>
      <c r="AA175" s="356">
        <v>0.92824427480916</v>
      </c>
      <c r="AB175" s="356">
        <v>0.881278538812785</v>
      </c>
      <c r="AC175" s="356">
        <v>0.901019796040792</v>
      </c>
      <c r="AD175" s="356">
        <v>0.951156356413167</v>
      </c>
      <c r="AE175" s="356">
        <v>0.92</v>
      </c>
      <c r="AF175" s="169">
        <v>0.995145631067961</v>
      </c>
      <c r="AG175" s="169">
        <v>0.98936170212766</v>
      </c>
      <c r="AH175" s="169">
        <v>0.953125</v>
      </c>
      <c r="AI175" s="169">
        <v>0.945612343297975</v>
      </c>
      <c r="AJ175" s="356">
        <v>0.92</v>
      </c>
      <c r="AK175" s="169">
        <v>0.941231517873854</v>
      </c>
      <c r="AL175" s="169">
        <v>0.932665745856354</v>
      </c>
      <c r="AM175" s="169">
        <v>0.936590436590437</v>
      </c>
      <c r="AN175" s="169">
        <v>0.966161545762892</v>
      </c>
      <c r="AO175" s="168">
        <v>0.99</v>
      </c>
      <c r="AP175" s="358">
        <v>1</v>
      </c>
      <c r="AQ175" s="358">
        <v>1</v>
      </c>
      <c r="AR175" s="358">
        <v>1</v>
      </c>
      <c r="AS175" s="359">
        <v>1</v>
      </c>
      <c r="AT175" s="360">
        <v>0.105261498981944</v>
      </c>
      <c r="AU175" s="361">
        <v>0.0714285714285714</v>
      </c>
      <c r="AV175" s="362">
        <v>0</v>
      </c>
      <c r="AW175" s="362">
        <v>0</v>
      </c>
      <c r="AX175" s="362">
        <v>0.0736842105263158</v>
      </c>
      <c r="AY175" s="142"/>
      <c r="AZ175" s="140"/>
    </row>
    <row r="176" spans="1:52">
      <c r="A176" s="138"/>
      <c r="B176" s="142"/>
      <c r="C176" s="172" t="s">
        <v>186</v>
      </c>
      <c r="D176" s="166" t="s">
        <v>26</v>
      </c>
      <c r="E176" s="166" t="s">
        <v>187</v>
      </c>
      <c r="F176" s="167" t="s">
        <v>360</v>
      </c>
      <c r="G176" s="173" t="s">
        <v>361</v>
      </c>
      <c r="H176" s="173" t="s">
        <v>361</v>
      </c>
      <c r="I176" s="173" t="s">
        <v>361</v>
      </c>
      <c r="J176" s="173" t="s">
        <v>361</v>
      </c>
      <c r="K176" s="168">
        <v>0.9</v>
      </c>
      <c r="L176" s="169">
        <v>1</v>
      </c>
      <c r="M176" s="169">
        <v>0.985074626865672</v>
      </c>
      <c r="N176" s="170">
        <v>0.953125</v>
      </c>
      <c r="O176" s="170">
        <v>0.97112462006079</v>
      </c>
      <c r="P176" s="356">
        <v>0.9</v>
      </c>
      <c r="Q176" s="357">
        <v>0.939306950994464</v>
      </c>
      <c r="R176" s="169">
        <v>0.949287280701754</v>
      </c>
      <c r="S176" s="169">
        <v>0.93175905543326</v>
      </c>
      <c r="T176" s="169">
        <v>0.945936144814977</v>
      </c>
      <c r="U176" s="356">
        <v>0.9</v>
      </c>
      <c r="V176" s="169">
        <v>0.892351855648965</v>
      </c>
      <c r="W176" s="169">
        <v>0.907072368421053</v>
      </c>
      <c r="X176" s="169">
        <v>0.903742245347208</v>
      </c>
      <c r="Y176" s="169">
        <v>0.899842855200133</v>
      </c>
      <c r="Z176" s="356">
        <v>0.92</v>
      </c>
      <c r="AA176" s="356">
        <v>0.935643564356436</v>
      </c>
      <c r="AB176" s="356">
        <v>0.946271050521251</v>
      </c>
      <c r="AC176" s="356">
        <v>0.971487461353487</v>
      </c>
      <c r="AD176" s="356">
        <v>0.947653386358736</v>
      </c>
      <c r="AE176" s="356">
        <v>0.92</v>
      </c>
      <c r="AF176" s="169">
        <v>0.988257397839361</v>
      </c>
      <c r="AG176" s="169">
        <v>0.952859836580767</v>
      </c>
      <c r="AH176" s="169">
        <v>0.992631255756831</v>
      </c>
      <c r="AI176" s="169">
        <v>0.981976728293256</v>
      </c>
      <c r="AJ176" s="356">
        <v>0.92</v>
      </c>
      <c r="AK176" s="169">
        <v>0.948315736551031</v>
      </c>
      <c r="AL176" s="169">
        <v>0.967360261117911</v>
      </c>
      <c r="AM176" s="169">
        <v>0.977923552415794</v>
      </c>
      <c r="AN176" s="169">
        <v>0.968518946930088</v>
      </c>
      <c r="AO176" s="168">
        <v>0.99</v>
      </c>
      <c r="AP176" s="358">
        <v>1</v>
      </c>
      <c r="AQ176" s="358">
        <v>1</v>
      </c>
      <c r="AR176" s="358">
        <v>1</v>
      </c>
      <c r="AS176" s="359">
        <v>1</v>
      </c>
      <c r="AT176" s="360">
        <v>0.105261498981944</v>
      </c>
      <c r="AU176" s="361">
        <v>0.0714285714285714</v>
      </c>
      <c r="AV176" s="362">
        <v>0.0697674418604651</v>
      </c>
      <c r="AW176" s="362">
        <v>0.142857142857143</v>
      </c>
      <c r="AX176" s="362">
        <v>0.0783608914450036</v>
      </c>
      <c r="AY176" s="142"/>
      <c r="AZ176" s="140"/>
    </row>
    <row r="177" spans="1:52">
      <c r="A177" s="138"/>
      <c r="B177" s="142"/>
      <c r="C177" s="172" t="s">
        <v>186</v>
      </c>
      <c r="D177" s="166" t="s">
        <v>26</v>
      </c>
      <c r="E177" s="166" t="s">
        <v>187</v>
      </c>
      <c r="F177" s="167" t="s">
        <v>362</v>
      </c>
      <c r="G177" s="173" t="s">
        <v>363</v>
      </c>
      <c r="H177" s="173" t="s">
        <v>363</v>
      </c>
      <c r="I177" s="173" t="s">
        <v>363</v>
      </c>
      <c r="J177" s="173" t="s">
        <v>363</v>
      </c>
      <c r="K177" s="168">
        <v>0.9</v>
      </c>
      <c r="L177" s="169">
        <v>0.976744186046512</v>
      </c>
      <c r="M177" s="169">
        <v>1</v>
      </c>
      <c r="N177" s="170">
        <v>0.948051948051948</v>
      </c>
      <c r="O177" s="170">
        <v>0.963550600343053</v>
      </c>
      <c r="P177" s="356">
        <v>0.9</v>
      </c>
      <c r="Q177" s="357">
        <v>0.9639475600874</v>
      </c>
      <c r="R177" s="169">
        <v>0.972448490656445</v>
      </c>
      <c r="S177" s="169">
        <v>0.964346931779225</v>
      </c>
      <c r="T177" s="169">
        <v>0.956920105053552</v>
      </c>
      <c r="U177" s="356">
        <v>0.9</v>
      </c>
      <c r="V177" s="169">
        <v>0.927713037144938</v>
      </c>
      <c r="W177" s="169">
        <v>0.92453282223287</v>
      </c>
      <c r="X177" s="169">
        <v>0.910695920466232</v>
      </c>
      <c r="Y177" s="169">
        <v>0.912728812325931</v>
      </c>
      <c r="Z177" s="356">
        <v>0.92</v>
      </c>
      <c r="AA177" s="356">
        <v>0.927335047129392</v>
      </c>
      <c r="AB177" s="356">
        <v>0.934426229508197</v>
      </c>
      <c r="AC177" s="356">
        <v>0.932600520682673</v>
      </c>
      <c r="AD177" s="356">
        <v>0.938406839574171</v>
      </c>
      <c r="AE177" s="356">
        <v>0.92</v>
      </c>
      <c r="AF177" s="169">
        <v>0.992950391644909</v>
      </c>
      <c r="AG177" s="169">
        <v>0.994427028909788</v>
      </c>
      <c r="AH177" s="169">
        <v>0.998342893562779</v>
      </c>
      <c r="AI177" s="169">
        <v>0.985775451154856</v>
      </c>
      <c r="AJ177" s="356">
        <v>0.92</v>
      </c>
      <c r="AK177" s="169">
        <v>0.94634232018969</v>
      </c>
      <c r="AL177" s="169">
        <v>0.965710286913926</v>
      </c>
      <c r="AM177" s="169">
        <v>0.955722729715207</v>
      </c>
      <c r="AN177" s="169">
        <v>0.96398274449318</v>
      </c>
      <c r="AO177" s="168">
        <v>0.99</v>
      </c>
      <c r="AP177" s="358">
        <v>1</v>
      </c>
      <c r="AQ177" s="358">
        <v>1</v>
      </c>
      <c r="AR177" s="358">
        <v>1</v>
      </c>
      <c r="AS177" s="359">
        <v>1</v>
      </c>
      <c r="AT177" s="360">
        <v>0.105261498981944</v>
      </c>
      <c r="AU177" s="361">
        <v>-0.0144927536231884</v>
      </c>
      <c r="AV177" s="362">
        <v>0.0392156862745098</v>
      </c>
      <c r="AW177" s="362">
        <v>0.0547945205479452</v>
      </c>
      <c r="AX177" s="362">
        <v>0.0597302504816956</v>
      </c>
      <c r="AY177" s="142"/>
      <c r="AZ177" s="140"/>
    </row>
    <row r="178" spans="1:52">
      <c r="A178" s="138"/>
      <c r="B178" s="142"/>
      <c r="C178" s="172" t="s">
        <v>186</v>
      </c>
      <c r="D178" s="166" t="s">
        <v>26</v>
      </c>
      <c r="E178" s="166" t="s">
        <v>187</v>
      </c>
      <c r="F178" s="167" t="s">
        <v>364</v>
      </c>
      <c r="G178" s="173" t="s">
        <v>365</v>
      </c>
      <c r="H178" s="173" t="s">
        <v>365</v>
      </c>
      <c r="I178" s="173" t="s">
        <v>365</v>
      </c>
      <c r="J178" s="173" t="s">
        <v>365</v>
      </c>
      <c r="K178" s="168">
        <v>0.9</v>
      </c>
      <c r="L178" s="169">
        <v>0.956521739130435</v>
      </c>
      <c r="M178" s="169">
        <v>0.955223880597015</v>
      </c>
      <c r="N178" s="170">
        <v>0.929577464788732</v>
      </c>
      <c r="O178" s="170">
        <v>0.934065934065934</v>
      </c>
      <c r="P178" s="356">
        <v>0.9</v>
      </c>
      <c r="Q178" s="357">
        <v>0.936512758201701</v>
      </c>
      <c r="R178" s="169">
        <v>0.959851625572769</v>
      </c>
      <c r="S178" s="169">
        <v>0.908010965580262</v>
      </c>
      <c r="T178" s="169">
        <v>0.938972544044161</v>
      </c>
      <c r="U178" s="356">
        <v>0.9</v>
      </c>
      <c r="V178" s="169">
        <v>0.888517618469016</v>
      </c>
      <c r="W178" s="169">
        <v>0.923630809513419</v>
      </c>
      <c r="X178" s="169">
        <v>0.85501066098081</v>
      </c>
      <c r="Y178" s="169">
        <v>0.901784025018642</v>
      </c>
      <c r="Z178" s="356">
        <v>0.92</v>
      </c>
      <c r="AA178" s="356">
        <v>0.90809968847352</v>
      </c>
      <c r="AB178" s="356">
        <v>0.924117647058823</v>
      </c>
      <c r="AC178" s="356">
        <v>0.9</v>
      </c>
      <c r="AD178" s="356">
        <v>0.930252516058565</v>
      </c>
      <c r="AE178" s="356">
        <v>0.92</v>
      </c>
      <c r="AF178" s="169">
        <v>0.996696035242291</v>
      </c>
      <c r="AG178" s="169">
        <v>0.957585644371941</v>
      </c>
      <c r="AH178" s="169">
        <v>0.969094922737307</v>
      </c>
      <c r="AI178" s="169">
        <v>0.98293676677727</v>
      </c>
      <c r="AJ178" s="356">
        <v>0.92</v>
      </c>
      <c r="AK178" s="169">
        <v>0.934631006207372</v>
      </c>
      <c r="AL178" s="169">
        <v>0.959294005406265</v>
      </c>
      <c r="AM178" s="169">
        <v>0.929539812869964</v>
      </c>
      <c r="AN178" s="169">
        <v>0.954686441825816</v>
      </c>
      <c r="AO178" s="168">
        <v>0.99</v>
      </c>
      <c r="AP178" s="358">
        <v>1</v>
      </c>
      <c r="AQ178" s="358">
        <v>1</v>
      </c>
      <c r="AR178" s="358">
        <v>1</v>
      </c>
      <c r="AS178" s="359">
        <v>1</v>
      </c>
      <c r="AT178" s="360">
        <v>0.105261498981944</v>
      </c>
      <c r="AU178" s="361">
        <v>0.0714285714285714</v>
      </c>
      <c r="AV178" s="362">
        <v>0.0153846153846154</v>
      </c>
      <c r="AW178" s="362">
        <v>0.107142857142857</v>
      </c>
      <c r="AX178" s="362">
        <v>0.0758587786259542</v>
      </c>
      <c r="AY178" s="142"/>
      <c r="AZ178" s="140"/>
    </row>
    <row r="179" spans="1:52">
      <c r="A179" s="138"/>
      <c r="B179" s="142"/>
      <c r="C179" s="172" t="s">
        <v>186</v>
      </c>
      <c r="D179" s="166" t="s">
        <v>26</v>
      </c>
      <c r="E179" s="166" t="s">
        <v>187</v>
      </c>
      <c r="F179" s="167" t="s">
        <v>366</v>
      </c>
      <c r="G179" s="173" t="s">
        <v>367</v>
      </c>
      <c r="H179" s="173" t="s">
        <v>367</v>
      </c>
      <c r="I179" s="173" t="s">
        <v>367</v>
      </c>
      <c r="J179" s="173" t="s">
        <v>367</v>
      </c>
      <c r="K179" s="168">
        <v>0.9</v>
      </c>
      <c r="L179" s="169">
        <v>0.941176470588235</v>
      </c>
      <c r="M179" s="169">
        <v>0.928571428571429</v>
      </c>
      <c r="N179" s="170">
        <v>0.933333333333333</v>
      </c>
      <c r="O179" s="170">
        <v>0.971291866028708</v>
      </c>
      <c r="P179" s="356">
        <v>0.9</v>
      </c>
      <c r="Q179" s="357">
        <v>0.937105112004595</v>
      </c>
      <c r="R179" s="169">
        <v>0.930941358024691</v>
      </c>
      <c r="S179" s="169">
        <v>0.957641196013289</v>
      </c>
      <c r="T179" s="169">
        <v>0.952793118096856</v>
      </c>
      <c r="U179" s="356">
        <v>0.9</v>
      </c>
      <c r="V179" s="169">
        <v>0.914417001723148</v>
      </c>
      <c r="W179" s="169">
        <v>0.892746913580247</v>
      </c>
      <c r="X179" s="169">
        <v>0.913344407530454</v>
      </c>
      <c r="Y179" s="169">
        <v>0.920858113848768</v>
      </c>
      <c r="Z179" s="356">
        <v>0.92</v>
      </c>
      <c r="AA179" s="356">
        <v>0.951316161902066</v>
      </c>
      <c r="AB179" s="356">
        <v>0.92511013215859</v>
      </c>
      <c r="AC179" s="356">
        <v>0.950984883188273</v>
      </c>
      <c r="AD179" s="356">
        <v>0.963384143882571</v>
      </c>
      <c r="AE179" s="356">
        <v>0.92</v>
      </c>
      <c r="AF179" s="169">
        <v>0.994591570309586</v>
      </c>
      <c r="AG179" s="169">
        <v>0.957494407158837</v>
      </c>
      <c r="AH179" s="169">
        <v>0.975375626043406</v>
      </c>
      <c r="AI179" s="169">
        <v>0.979767373668263</v>
      </c>
      <c r="AJ179" s="356">
        <v>0.92</v>
      </c>
      <c r="AK179" s="169">
        <v>0.965188974140381</v>
      </c>
      <c r="AL179" s="169">
        <v>0.960057061340941</v>
      </c>
      <c r="AM179" s="169">
        <v>0.968431947559082</v>
      </c>
      <c r="AN179" s="169">
        <v>0.977403046205043</v>
      </c>
      <c r="AO179" s="168">
        <v>0.99</v>
      </c>
      <c r="AP179" s="358">
        <v>1</v>
      </c>
      <c r="AQ179" s="358">
        <v>1</v>
      </c>
      <c r="AR179" s="358">
        <v>1</v>
      </c>
      <c r="AS179" s="359">
        <v>1</v>
      </c>
      <c r="AT179" s="360">
        <v>0.105261498981944</v>
      </c>
      <c r="AU179" s="361">
        <v>0.0416666666666667</v>
      </c>
      <c r="AV179" s="362">
        <v>0.0967741935483871</v>
      </c>
      <c r="AW179" s="362">
        <v>0.0416666666666667</v>
      </c>
      <c r="AX179" s="362">
        <v>0.0678137651821862</v>
      </c>
      <c r="AY179" s="142"/>
      <c r="AZ179" s="140"/>
    </row>
    <row r="180" spans="1:52">
      <c r="A180" s="138"/>
      <c r="B180" s="142"/>
      <c r="C180" s="172" t="s">
        <v>186</v>
      </c>
      <c r="D180" s="166" t="s">
        <v>26</v>
      </c>
      <c r="E180" s="166" t="s">
        <v>187</v>
      </c>
      <c r="F180" s="167" t="s">
        <v>368</v>
      </c>
      <c r="G180" s="173" t="s">
        <v>369</v>
      </c>
      <c r="H180" s="173" t="s">
        <v>369</v>
      </c>
      <c r="I180" s="173" t="s">
        <v>369</v>
      </c>
      <c r="J180" s="173" t="s">
        <v>369</v>
      </c>
      <c r="K180" s="168">
        <v>0.9</v>
      </c>
      <c r="L180" s="169">
        <v>0.932432432432432</v>
      </c>
      <c r="M180" s="169">
        <v>0.918032786885246</v>
      </c>
      <c r="N180" s="170">
        <v>0.921875</v>
      </c>
      <c r="O180" s="170">
        <v>0.933714830710539</v>
      </c>
      <c r="P180" s="356">
        <v>0.9</v>
      </c>
      <c r="Q180" s="357">
        <v>0.965170278637771</v>
      </c>
      <c r="R180" s="169">
        <v>0.971400714982125</v>
      </c>
      <c r="S180" s="169">
        <v>0.97910927456382</v>
      </c>
      <c r="T180" s="169">
        <v>0.975818290341835</v>
      </c>
      <c r="U180" s="356">
        <v>0.9</v>
      </c>
      <c r="V180" s="169">
        <v>0.906346749226006</v>
      </c>
      <c r="W180" s="169">
        <v>0.888852778680533</v>
      </c>
      <c r="X180" s="169">
        <v>0.885215794306703</v>
      </c>
      <c r="Y180" s="169">
        <v>0.906104308828986</v>
      </c>
      <c r="Z180" s="356">
        <v>0.92</v>
      </c>
      <c r="AA180" s="356">
        <v>0.940715109573241</v>
      </c>
      <c r="AB180" s="356">
        <v>0.93476465730801</v>
      </c>
      <c r="AC180" s="356">
        <v>0.917022792022792</v>
      </c>
      <c r="AD180" s="356">
        <v>0.944681738959668</v>
      </c>
      <c r="AE180" s="356">
        <v>0.92</v>
      </c>
      <c r="AF180" s="169">
        <v>0.995886184436064</v>
      </c>
      <c r="AG180" s="169">
        <v>0.40669628689305</v>
      </c>
      <c r="AH180" s="169">
        <v>0.926972909305065</v>
      </c>
      <c r="AI180" s="169">
        <v>0.67150835834517</v>
      </c>
      <c r="AJ180" s="356">
        <v>0.92</v>
      </c>
      <c r="AK180" s="169">
        <v>0.951051486584481</v>
      </c>
      <c r="AL180" s="169">
        <v>0.948251748251748</v>
      </c>
      <c r="AM180" s="169">
        <v>0.942645827518839</v>
      </c>
      <c r="AN180" s="169">
        <v>0.965187318202601</v>
      </c>
      <c r="AO180" s="168">
        <v>0.99</v>
      </c>
      <c r="AP180" s="358">
        <v>1</v>
      </c>
      <c r="AQ180" s="358">
        <v>1</v>
      </c>
      <c r="AR180" s="358">
        <v>1</v>
      </c>
      <c r="AS180" s="359">
        <v>1</v>
      </c>
      <c r="AT180" s="360">
        <v>0.105261498981944</v>
      </c>
      <c r="AU180" s="361">
        <v>0.0689655172413793</v>
      </c>
      <c r="AV180" s="362">
        <v>0.0606060606060606</v>
      </c>
      <c r="AW180" s="362">
        <v>0.0384615384615385</v>
      </c>
      <c r="AX180" s="362">
        <v>0.0944954128440367</v>
      </c>
      <c r="AY180" s="142"/>
      <c r="AZ180" s="140"/>
    </row>
    <row r="181" spans="1:52">
      <c r="A181" s="138"/>
      <c r="B181" s="142"/>
      <c r="C181" s="172" t="s">
        <v>186</v>
      </c>
      <c r="D181" s="166" t="s">
        <v>26</v>
      </c>
      <c r="E181" s="166" t="s">
        <v>187</v>
      </c>
      <c r="F181" s="167" t="s">
        <v>370</v>
      </c>
      <c r="G181" s="173" t="s">
        <v>371</v>
      </c>
      <c r="H181" s="173" t="s">
        <v>371</v>
      </c>
      <c r="I181" s="173" t="s">
        <v>371</v>
      </c>
      <c r="J181" s="173" t="s">
        <v>371</v>
      </c>
      <c r="K181" s="168">
        <v>0.9</v>
      </c>
      <c r="L181" s="169">
        <v>0.902777777777778</v>
      </c>
      <c r="M181" s="169">
        <v>0.942857142857143</v>
      </c>
      <c r="N181" s="170">
        <v>0.884057971014493</v>
      </c>
      <c r="O181" s="170">
        <v>0.921898171033119</v>
      </c>
      <c r="P181" s="356">
        <v>0.9</v>
      </c>
      <c r="Q181" s="357">
        <v>0.954555152549605</v>
      </c>
      <c r="R181" s="169">
        <v>0.935258964143426</v>
      </c>
      <c r="S181" s="169">
        <v>0.89276087793608</v>
      </c>
      <c r="T181" s="169">
        <v>0.931235728772213</v>
      </c>
      <c r="U181" s="356">
        <v>0.9</v>
      </c>
      <c r="V181" s="169">
        <v>0.904203114998933</v>
      </c>
      <c r="W181" s="169">
        <v>0.906125498007968</v>
      </c>
      <c r="X181" s="169">
        <v>0.88717751251444</v>
      </c>
      <c r="Y181" s="169">
        <v>0.886184742373314</v>
      </c>
      <c r="Z181" s="356">
        <v>0.92</v>
      </c>
      <c r="AA181" s="356">
        <v>0.903865411576207</v>
      </c>
      <c r="AB181" s="356">
        <v>0.873129472999349</v>
      </c>
      <c r="AC181" s="356">
        <v>0.881233595800525</v>
      </c>
      <c r="AD181" s="356">
        <v>0.901472681971881</v>
      </c>
      <c r="AE181" s="356">
        <v>0.92</v>
      </c>
      <c r="AF181" s="169">
        <v>0.846664475846204</v>
      </c>
      <c r="AG181" s="169">
        <v>0.899495904221802</v>
      </c>
      <c r="AH181" s="169">
        <v>0.992163524769838</v>
      </c>
      <c r="AI181" s="169">
        <v>0.971685751891101</v>
      </c>
      <c r="AJ181" s="356">
        <v>0.92</v>
      </c>
      <c r="AK181" s="169">
        <v>0.923234600799426</v>
      </c>
      <c r="AL181" s="169">
        <v>0.938713156002876</v>
      </c>
      <c r="AM181" s="169">
        <v>0.922536064977573</v>
      </c>
      <c r="AN181" s="169">
        <v>0.940206078493316</v>
      </c>
      <c r="AO181" s="168">
        <v>0.99</v>
      </c>
      <c r="AP181" s="358">
        <v>1</v>
      </c>
      <c r="AQ181" s="358">
        <v>1</v>
      </c>
      <c r="AR181" s="358">
        <v>1</v>
      </c>
      <c r="AS181" s="359">
        <v>1</v>
      </c>
      <c r="AT181" s="360">
        <v>0.105261498981944</v>
      </c>
      <c r="AU181" s="361">
        <v>0.0238095238095238</v>
      </c>
      <c r="AV181" s="362">
        <v>0.166666666666667</v>
      </c>
      <c r="AW181" s="362">
        <v>0.112903225806452</v>
      </c>
      <c r="AX181" s="362">
        <v>0.0721649484536082</v>
      </c>
      <c r="AY181" s="142"/>
      <c r="AZ181" s="140"/>
    </row>
    <row r="182" spans="1:52">
      <c r="A182" s="138"/>
      <c r="B182" s="142"/>
      <c r="C182" s="172" t="s">
        <v>186</v>
      </c>
      <c r="D182" s="166" t="s">
        <v>26</v>
      </c>
      <c r="E182" s="166" t="s">
        <v>187</v>
      </c>
      <c r="F182" s="167" t="s">
        <v>372</v>
      </c>
      <c r="G182" s="173" t="s">
        <v>373</v>
      </c>
      <c r="H182" s="173" t="s">
        <v>373</v>
      </c>
      <c r="I182" s="173" t="s">
        <v>373</v>
      </c>
      <c r="J182" s="173" t="s">
        <v>373</v>
      </c>
      <c r="K182" s="168">
        <v>0.9</v>
      </c>
      <c r="L182" s="169">
        <v>0.962962962962963</v>
      </c>
      <c r="M182" s="169">
        <v>0.91025641025641</v>
      </c>
      <c r="N182" s="170">
        <v>0.9</v>
      </c>
      <c r="O182" s="170">
        <v>0.926489778164419</v>
      </c>
      <c r="P182" s="356">
        <v>0.9</v>
      </c>
      <c r="Q182" s="357">
        <v>0.948169556840077</v>
      </c>
      <c r="R182" s="169">
        <v>0.948942042318307</v>
      </c>
      <c r="S182" s="169">
        <v>0.87471684962537</v>
      </c>
      <c r="T182" s="169">
        <v>0.917329183760079</v>
      </c>
      <c r="U182" s="356">
        <v>0.9</v>
      </c>
      <c r="V182" s="169">
        <v>0.915414258188825</v>
      </c>
      <c r="W182" s="169">
        <v>0.917203311867525</v>
      </c>
      <c r="X182" s="169">
        <v>0.846314688970204</v>
      </c>
      <c r="Y182" s="169">
        <v>0.889772245013439</v>
      </c>
      <c r="Z182" s="356">
        <v>0.92</v>
      </c>
      <c r="AA182" s="356">
        <v>0.94296994955034</v>
      </c>
      <c r="AB182" s="356">
        <v>0.960076045627376</v>
      </c>
      <c r="AC182" s="356">
        <v>0.9369274136716</v>
      </c>
      <c r="AD182" s="356">
        <v>0.9500059333096</v>
      </c>
      <c r="AE182" s="356">
        <v>0.92</v>
      </c>
      <c r="AF182" s="169">
        <v>0.989447777265036</v>
      </c>
      <c r="AG182" s="169">
        <v>0.841632897277598</v>
      </c>
      <c r="AH182" s="169">
        <v>0.988223293768546</v>
      </c>
      <c r="AI182" s="169">
        <v>0.973198181057118</v>
      </c>
      <c r="AJ182" s="356">
        <v>0.92</v>
      </c>
      <c r="AK182" s="169">
        <v>0.964984130234463</v>
      </c>
      <c r="AL182" s="169">
        <v>0.978480161398789</v>
      </c>
      <c r="AM182" s="169">
        <v>0.966387531984182</v>
      </c>
      <c r="AN182" s="169">
        <v>0.971647628096069</v>
      </c>
      <c r="AO182" s="168">
        <v>0.99</v>
      </c>
      <c r="AP182" s="358">
        <v>1</v>
      </c>
      <c r="AQ182" s="358">
        <v>1</v>
      </c>
      <c r="AR182" s="358">
        <v>1</v>
      </c>
      <c r="AS182" s="359">
        <v>0.999898446227277</v>
      </c>
      <c r="AT182" s="360">
        <v>0.105261498981944</v>
      </c>
      <c r="AU182" s="361">
        <v>0.0105263157894737</v>
      </c>
      <c r="AV182" s="362">
        <v>0</v>
      </c>
      <c r="AW182" s="362">
        <v>0.00986842105263158</v>
      </c>
      <c r="AX182" s="362">
        <v>0.0274145929987347</v>
      </c>
      <c r="AY182" s="142"/>
      <c r="AZ182" s="140"/>
    </row>
    <row r="183" spans="1:52">
      <c r="A183" s="138"/>
      <c r="B183" s="142"/>
      <c r="C183" s="172" t="s">
        <v>186</v>
      </c>
      <c r="D183" s="166" t="s">
        <v>26</v>
      </c>
      <c r="E183" s="166" t="s">
        <v>187</v>
      </c>
      <c r="F183" s="167" t="s">
        <v>374</v>
      </c>
      <c r="G183" s="173" t="s">
        <v>375</v>
      </c>
      <c r="H183" s="173" t="s">
        <v>375</v>
      </c>
      <c r="I183" s="173" t="s">
        <v>375</v>
      </c>
      <c r="J183" s="173" t="s">
        <v>375</v>
      </c>
      <c r="K183" s="168">
        <v>0.9</v>
      </c>
      <c r="L183" s="169">
        <v>0.909090909090909</v>
      </c>
      <c r="M183" s="169">
        <v>1</v>
      </c>
      <c r="N183" s="170">
        <v>0.902439024390244</v>
      </c>
      <c r="O183" s="170">
        <v>0.944400939702428</v>
      </c>
      <c r="P183" s="356">
        <v>0.9</v>
      </c>
      <c r="Q183" s="357">
        <v>0.967121371108779</v>
      </c>
      <c r="R183" s="169">
        <v>0.959881129271917</v>
      </c>
      <c r="S183" s="169">
        <v>0.95993031358885</v>
      </c>
      <c r="T183" s="169">
        <v>0.965983285453121</v>
      </c>
      <c r="U183" s="356">
        <v>0.9</v>
      </c>
      <c r="V183" s="169">
        <v>0.937740468695348</v>
      </c>
      <c r="W183" s="169">
        <v>0.92025755324418</v>
      </c>
      <c r="X183" s="169">
        <v>0.929268292682927</v>
      </c>
      <c r="Y183" s="169">
        <v>0.931548707234265</v>
      </c>
      <c r="Z183" s="356">
        <v>0.92</v>
      </c>
      <c r="AA183" s="356">
        <v>0.951184493898062</v>
      </c>
      <c r="AB183" s="356">
        <v>0.94488188976378</v>
      </c>
      <c r="AC183" s="356">
        <v>0.938787185354691</v>
      </c>
      <c r="AD183" s="356">
        <v>0.965357967667437</v>
      </c>
      <c r="AE183" s="356">
        <v>0.92</v>
      </c>
      <c r="AF183" s="169">
        <v>0.976797088262056</v>
      </c>
      <c r="AG183" s="169">
        <v>0.923620933521924</v>
      </c>
      <c r="AH183" s="169">
        <v>0.962166809974205</v>
      </c>
      <c r="AI183" s="169">
        <v>0.981964256435481</v>
      </c>
      <c r="AJ183" s="356">
        <v>0.92</v>
      </c>
      <c r="AK183" s="169">
        <v>0.952439024390244</v>
      </c>
      <c r="AL183" s="169">
        <v>0.971804511278195</v>
      </c>
      <c r="AM183" s="169">
        <v>0.963203463203463</v>
      </c>
      <c r="AN183" s="169">
        <v>0.977744000882049</v>
      </c>
      <c r="AO183" s="168">
        <v>0.99</v>
      </c>
      <c r="AP183" s="358">
        <v>1</v>
      </c>
      <c r="AQ183" s="358">
        <v>1</v>
      </c>
      <c r="AR183" s="358">
        <v>1</v>
      </c>
      <c r="AS183" s="359">
        <v>1</v>
      </c>
      <c r="AT183" s="360">
        <v>0.105261498981944</v>
      </c>
      <c r="AU183" s="361">
        <v>0.0476190476190476</v>
      </c>
      <c r="AV183" s="362">
        <v>0.1</v>
      </c>
      <c r="AW183" s="362">
        <v>0</v>
      </c>
      <c r="AX183" s="362">
        <v>0.0746268656716418</v>
      </c>
      <c r="AY183" s="142"/>
      <c r="AZ183" s="140"/>
    </row>
    <row r="184" spans="1:52">
      <c r="A184" s="138"/>
      <c r="B184" s="142"/>
      <c r="C184" s="172" t="s">
        <v>186</v>
      </c>
      <c r="D184" s="166" t="s">
        <v>26</v>
      </c>
      <c r="E184" s="166" t="s">
        <v>187</v>
      </c>
      <c r="F184" s="167" t="s">
        <v>376</v>
      </c>
      <c r="G184" s="173" t="s">
        <v>377</v>
      </c>
      <c r="H184" s="173" t="s">
        <v>377</v>
      </c>
      <c r="I184" s="173" t="s">
        <v>377</v>
      </c>
      <c r="J184" s="173" t="s">
        <v>377</v>
      </c>
      <c r="K184" s="168">
        <v>0.9</v>
      </c>
      <c r="L184" s="169">
        <v>0.963414634146341</v>
      </c>
      <c r="M184" s="169">
        <v>0.971014492753623</v>
      </c>
      <c r="N184" s="170">
        <v>0.970149253731343</v>
      </c>
      <c r="O184" s="170">
        <v>0.975644699140401</v>
      </c>
      <c r="P184" s="356">
        <v>0.9</v>
      </c>
      <c r="Q184" s="357">
        <v>0.96992741099205</v>
      </c>
      <c r="R184" s="169">
        <v>0.920985556499575</v>
      </c>
      <c r="S184" s="169">
        <v>0.954809996576515</v>
      </c>
      <c r="T184" s="169">
        <v>0.927567884300382</v>
      </c>
      <c r="U184" s="356">
        <v>0.9</v>
      </c>
      <c r="V184" s="169">
        <v>0.943311441410301</v>
      </c>
      <c r="W184" s="169">
        <v>0.932880203908241</v>
      </c>
      <c r="X184" s="169">
        <v>0.94488188976378</v>
      </c>
      <c r="Y184" s="169">
        <v>0.930284588033186</v>
      </c>
      <c r="Z184" s="356">
        <v>0.92</v>
      </c>
      <c r="AA184" s="356">
        <v>0.978909367281018</v>
      </c>
      <c r="AB184" s="356">
        <v>0.99023028611305</v>
      </c>
      <c r="AC184" s="356">
        <v>0.99652118912081</v>
      </c>
      <c r="AD184" s="356">
        <v>0.989867788329883</v>
      </c>
      <c r="AE184" s="356">
        <v>0.92</v>
      </c>
      <c r="AF184" s="169">
        <v>0.990789963769343</v>
      </c>
      <c r="AG184" s="169">
        <v>0.979027670028446</v>
      </c>
      <c r="AH184" s="169">
        <v>0.975986997326063</v>
      </c>
      <c r="AI184" s="169">
        <v>0.959583728900832</v>
      </c>
      <c r="AJ184" s="356">
        <v>0.92</v>
      </c>
      <c r="AK184" s="169">
        <v>0.982822196240669</v>
      </c>
      <c r="AL184" s="169">
        <v>0.99479843953186</v>
      </c>
      <c r="AM184" s="169">
        <v>0.998335552596538</v>
      </c>
      <c r="AN184" s="169">
        <v>0.992611812849093</v>
      </c>
      <c r="AO184" s="168">
        <v>0.99</v>
      </c>
      <c r="AP184" s="358">
        <v>1</v>
      </c>
      <c r="AQ184" s="358">
        <v>1</v>
      </c>
      <c r="AR184" s="358">
        <v>1</v>
      </c>
      <c r="AS184" s="359">
        <v>1</v>
      </c>
      <c r="AT184" s="360">
        <v>0.105261498981944</v>
      </c>
      <c r="AU184" s="361">
        <v>0.00714285714285714</v>
      </c>
      <c r="AV184" s="362">
        <v>0.00558659217877095</v>
      </c>
      <c r="AW184" s="362">
        <v>0.00980392156862745</v>
      </c>
      <c r="AX184" s="362">
        <v>0.0282159520106643</v>
      </c>
      <c r="AY184" s="142"/>
      <c r="AZ184" s="140"/>
    </row>
    <row r="185" spans="1:52">
      <c r="A185" s="138"/>
      <c r="B185" s="142"/>
      <c r="C185" s="172" t="s">
        <v>186</v>
      </c>
      <c r="D185" s="166" t="s">
        <v>26</v>
      </c>
      <c r="E185" s="166" t="s">
        <v>187</v>
      </c>
      <c r="F185" s="167" t="s">
        <v>378</v>
      </c>
      <c r="G185" s="173" t="s">
        <v>379</v>
      </c>
      <c r="H185" s="173" t="s">
        <v>379</v>
      </c>
      <c r="I185" s="173" t="s">
        <v>379</v>
      </c>
      <c r="J185" s="173" t="s">
        <v>379</v>
      </c>
      <c r="K185" s="168">
        <v>0.9</v>
      </c>
      <c r="L185" s="169" t="s">
        <v>40</v>
      </c>
      <c r="M185" s="169" t="s">
        <v>40</v>
      </c>
      <c r="N185" s="170" t="s">
        <v>40</v>
      </c>
      <c r="O185" s="170" t="s">
        <v>40</v>
      </c>
      <c r="P185" s="356">
        <v>0.9</v>
      </c>
      <c r="Q185" s="357" t="s">
        <v>40</v>
      </c>
      <c r="R185" s="169" t="s">
        <v>40</v>
      </c>
      <c r="S185" s="169" t="s">
        <v>40</v>
      </c>
      <c r="T185" s="169">
        <v>1</v>
      </c>
      <c r="U185" s="356">
        <v>0.9</v>
      </c>
      <c r="V185" s="169" t="s">
        <v>40</v>
      </c>
      <c r="W185" s="169" t="s">
        <v>40</v>
      </c>
      <c r="X185" s="169" t="s">
        <v>40</v>
      </c>
      <c r="Y185" s="169">
        <v>1</v>
      </c>
      <c r="Z185" s="356">
        <v>0.92</v>
      </c>
      <c r="AA185" s="356" t="s">
        <v>40</v>
      </c>
      <c r="AB185" s="356" t="s">
        <v>40</v>
      </c>
      <c r="AC185" s="356" t="s">
        <v>40</v>
      </c>
      <c r="AD185" s="356">
        <v>1</v>
      </c>
      <c r="AE185" s="356">
        <v>0.92</v>
      </c>
      <c r="AF185" s="169" t="s">
        <v>40</v>
      </c>
      <c r="AG185" s="169" t="s">
        <v>40</v>
      </c>
      <c r="AH185" s="169" t="s">
        <v>40</v>
      </c>
      <c r="AI185" s="169" t="s">
        <v>40</v>
      </c>
      <c r="AJ185" s="356">
        <v>0.92</v>
      </c>
      <c r="AK185" s="169" t="s">
        <v>40</v>
      </c>
      <c r="AL185" s="169" t="s">
        <v>40</v>
      </c>
      <c r="AM185" s="169" t="s">
        <v>40</v>
      </c>
      <c r="AN185" s="169">
        <v>1</v>
      </c>
      <c r="AO185" s="168">
        <v>0.99</v>
      </c>
      <c r="AP185" s="358" t="s">
        <v>40</v>
      </c>
      <c r="AQ185" s="358" t="s">
        <v>40</v>
      </c>
      <c r="AR185" s="358" t="s">
        <v>40</v>
      </c>
      <c r="AS185" s="359" t="s">
        <v>40</v>
      </c>
      <c r="AT185" s="360">
        <v>0.105261498981944</v>
      </c>
      <c r="AU185" s="361" t="s">
        <v>40</v>
      </c>
      <c r="AV185" s="362" t="s">
        <v>40</v>
      </c>
      <c r="AW185" s="362" t="s">
        <v>40</v>
      </c>
      <c r="AX185" s="362" t="s">
        <v>40</v>
      </c>
      <c r="AY185" s="142"/>
      <c r="AZ185" s="140"/>
    </row>
    <row r="186" spans="1:52">
      <c r="A186" s="138"/>
      <c r="B186" s="142"/>
      <c r="C186" s="172" t="s">
        <v>186</v>
      </c>
      <c r="D186" s="166" t="s">
        <v>26</v>
      </c>
      <c r="E186" s="166" t="s">
        <v>187</v>
      </c>
      <c r="F186" s="167" t="s">
        <v>380</v>
      </c>
      <c r="G186" s="173" t="s">
        <v>381</v>
      </c>
      <c r="H186" s="173" t="s">
        <v>381</v>
      </c>
      <c r="I186" s="173" t="s">
        <v>381</v>
      </c>
      <c r="J186" s="173" t="s">
        <v>381</v>
      </c>
      <c r="K186" s="168">
        <v>0.9</v>
      </c>
      <c r="L186" s="169">
        <v>0.9</v>
      </c>
      <c r="M186" s="169">
        <v>0.930555555555556</v>
      </c>
      <c r="N186" s="170">
        <v>0.972602739726027</v>
      </c>
      <c r="O186" s="170">
        <v>0.929002320185615</v>
      </c>
      <c r="P186" s="356">
        <v>0.9</v>
      </c>
      <c r="Q186" s="357">
        <v>0.970541541718116</v>
      </c>
      <c r="R186" s="169">
        <v>0.949339207048458</v>
      </c>
      <c r="S186" s="169">
        <v>0.955095862764884</v>
      </c>
      <c r="T186" s="169">
        <v>0.951986283563798</v>
      </c>
      <c r="U186" s="356">
        <v>0.9</v>
      </c>
      <c r="V186" s="169">
        <v>0.941965073205151</v>
      </c>
      <c r="W186" s="169">
        <v>0.925844346549192</v>
      </c>
      <c r="X186" s="169">
        <v>0.929532458795829</v>
      </c>
      <c r="Y186" s="169">
        <v>0.926014186855495</v>
      </c>
      <c r="Z186" s="356">
        <v>0.92</v>
      </c>
      <c r="AA186" s="356">
        <v>0.907876911167022</v>
      </c>
      <c r="AB186" s="356">
        <v>0.860932475884244</v>
      </c>
      <c r="AC186" s="356">
        <v>0.881008403361345</v>
      </c>
      <c r="AD186" s="356">
        <v>0.910519741486993</v>
      </c>
      <c r="AE186" s="356">
        <v>0.92</v>
      </c>
      <c r="AF186" s="169">
        <v>0.996932674811541</v>
      </c>
      <c r="AG186" s="169">
        <v>0.995738403540403</v>
      </c>
      <c r="AH186" s="169">
        <v>0.986897404202719</v>
      </c>
      <c r="AI186" s="169">
        <v>0.981977397080257</v>
      </c>
      <c r="AJ186" s="356">
        <v>0.92</v>
      </c>
      <c r="AK186" s="169">
        <v>0.937236190126629</v>
      </c>
      <c r="AL186" s="169">
        <v>0.938366429374297</v>
      </c>
      <c r="AM186" s="169">
        <v>0.938633818589026</v>
      </c>
      <c r="AN186" s="169">
        <v>0.952689341117335</v>
      </c>
      <c r="AO186" s="168">
        <v>0.99</v>
      </c>
      <c r="AP186" s="358">
        <v>1</v>
      </c>
      <c r="AQ186" s="358">
        <v>1</v>
      </c>
      <c r="AR186" s="358">
        <v>1</v>
      </c>
      <c r="AS186" s="359">
        <v>1</v>
      </c>
      <c r="AT186" s="360">
        <v>0.105261498981944</v>
      </c>
      <c r="AU186" s="361">
        <v>0</v>
      </c>
      <c r="AV186" s="362">
        <v>0.0967741935483871</v>
      </c>
      <c r="AW186" s="362">
        <v>0.032258064516129</v>
      </c>
      <c r="AX186" s="362">
        <v>0.0691163604549431</v>
      </c>
      <c r="AY186" s="142"/>
      <c r="AZ186" s="140"/>
    </row>
    <row r="187" spans="1:52">
      <c r="A187" s="138"/>
      <c r="B187" s="142"/>
      <c r="C187" s="172" t="s">
        <v>186</v>
      </c>
      <c r="D187" s="166" t="s">
        <v>26</v>
      </c>
      <c r="E187" s="166" t="s">
        <v>187</v>
      </c>
      <c r="F187" s="167" t="s">
        <v>382</v>
      </c>
      <c r="G187" s="173" t="s">
        <v>383</v>
      </c>
      <c r="H187" s="173" t="s">
        <v>383</v>
      </c>
      <c r="I187" s="173" t="s">
        <v>383</v>
      </c>
      <c r="J187" s="173" t="s">
        <v>383</v>
      </c>
      <c r="K187" s="168">
        <v>0.9</v>
      </c>
      <c r="L187" s="169" t="s">
        <v>40</v>
      </c>
      <c r="M187" s="169" t="s">
        <v>40</v>
      </c>
      <c r="N187" s="170" t="s">
        <v>40</v>
      </c>
      <c r="O187" s="170" t="s">
        <v>40</v>
      </c>
      <c r="P187" s="356">
        <v>0.9</v>
      </c>
      <c r="Q187" s="357" t="s">
        <v>40</v>
      </c>
      <c r="R187" s="169" t="s">
        <v>40</v>
      </c>
      <c r="S187" s="169" t="s">
        <v>40</v>
      </c>
      <c r="T187" s="169" t="s">
        <v>40</v>
      </c>
      <c r="U187" s="356">
        <v>0.9</v>
      </c>
      <c r="V187" s="169" t="s">
        <v>40</v>
      </c>
      <c r="W187" s="169" t="s">
        <v>40</v>
      </c>
      <c r="X187" s="169" t="s">
        <v>40</v>
      </c>
      <c r="Y187" s="169" t="s">
        <v>40</v>
      </c>
      <c r="Z187" s="356">
        <v>0.92</v>
      </c>
      <c r="AA187" s="356" t="s">
        <v>40</v>
      </c>
      <c r="AB187" s="356" t="s">
        <v>40</v>
      </c>
      <c r="AC187" s="356" t="s">
        <v>40</v>
      </c>
      <c r="AD187" s="356" t="s">
        <v>40</v>
      </c>
      <c r="AE187" s="356">
        <v>0.92</v>
      </c>
      <c r="AF187" s="169" t="s">
        <v>40</v>
      </c>
      <c r="AG187" s="169" t="s">
        <v>40</v>
      </c>
      <c r="AH187" s="169" t="s">
        <v>40</v>
      </c>
      <c r="AI187" s="169" t="s">
        <v>40</v>
      </c>
      <c r="AJ187" s="356">
        <v>0.92</v>
      </c>
      <c r="AK187" s="169" t="s">
        <v>40</v>
      </c>
      <c r="AL187" s="169" t="s">
        <v>40</v>
      </c>
      <c r="AM187" s="169" t="s">
        <v>40</v>
      </c>
      <c r="AN187" s="169" t="s">
        <v>40</v>
      </c>
      <c r="AO187" s="168">
        <v>0.99</v>
      </c>
      <c r="AP187" s="358" t="s">
        <v>40</v>
      </c>
      <c r="AQ187" s="358" t="s">
        <v>40</v>
      </c>
      <c r="AR187" s="358" t="s">
        <v>40</v>
      </c>
      <c r="AS187" s="359" t="s">
        <v>40</v>
      </c>
      <c r="AT187" s="360">
        <v>0.105261498981944</v>
      </c>
      <c r="AU187" s="361" t="s">
        <v>40</v>
      </c>
      <c r="AV187" s="362" t="s">
        <v>40</v>
      </c>
      <c r="AW187" s="362" t="s">
        <v>40</v>
      </c>
      <c r="AX187" s="362" t="s">
        <v>40</v>
      </c>
      <c r="AY187" s="142"/>
      <c r="AZ187" s="140"/>
    </row>
    <row r="188" spans="1:52">
      <c r="A188" s="138"/>
      <c r="B188" s="142"/>
      <c r="C188" s="172" t="s">
        <v>186</v>
      </c>
      <c r="D188" s="166" t="s">
        <v>26</v>
      </c>
      <c r="E188" s="166" t="s">
        <v>187</v>
      </c>
      <c r="F188" s="167" t="s">
        <v>384</v>
      </c>
      <c r="G188" s="173" t="s">
        <v>385</v>
      </c>
      <c r="H188" s="173" t="s">
        <v>385</v>
      </c>
      <c r="I188" s="173" t="s">
        <v>385</v>
      </c>
      <c r="J188" s="173" t="s">
        <v>385</v>
      </c>
      <c r="K188" s="168">
        <v>0.9</v>
      </c>
      <c r="L188" s="169">
        <v>0.983606557377049</v>
      </c>
      <c r="M188" s="169">
        <v>1</v>
      </c>
      <c r="N188" s="170">
        <v>1</v>
      </c>
      <c r="O188" s="170">
        <v>0.987871437234688</v>
      </c>
      <c r="P188" s="356">
        <v>0.9</v>
      </c>
      <c r="Q188" s="357">
        <v>0.955677438482063</v>
      </c>
      <c r="R188" s="169">
        <v>0.959713855421687</v>
      </c>
      <c r="S188" s="169">
        <v>0.935850773430391</v>
      </c>
      <c r="T188" s="169">
        <v>0.937610852787498</v>
      </c>
      <c r="U188" s="356">
        <v>0.9</v>
      </c>
      <c r="V188" s="169">
        <v>0.938778535428402</v>
      </c>
      <c r="W188" s="169">
        <v>0.943335843373494</v>
      </c>
      <c r="X188" s="169">
        <v>0.924021838034577</v>
      </c>
      <c r="Y188" s="169">
        <v>0.927987632424141</v>
      </c>
      <c r="Z188" s="356">
        <v>0.92</v>
      </c>
      <c r="AA188" s="356">
        <v>0.925127830533236</v>
      </c>
      <c r="AB188" s="356">
        <v>0.93928779918272</v>
      </c>
      <c r="AC188" s="356">
        <v>0.918483412322275</v>
      </c>
      <c r="AD188" s="356">
        <v>0.946096790010119</v>
      </c>
      <c r="AE188" s="356">
        <v>0.92</v>
      </c>
      <c r="AF188" s="169">
        <v>0.99664614536433</v>
      </c>
      <c r="AG188" s="169">
        <v>0.929820579911358</v>
      </c>
      <c r="AH188" s="169">
        <v>0.996139388397846</v>
      </c>
      <c r="AI188" s="169">
        <v>0.985816318376154</v>
      </c>
      <c r="AJ188" s="356">
        <v>0.92</v>
      </c>
      <c r="AK188" s="169">
        <v>0.951954397394137</v>
      </c>
      <c r="AL188" s="169">
        <v>0.969559032716927</v>
      </c>
      <c r="AM188" s="169">
        <v>0.954340704340704</v>
      </c>
      <c r="AN188" s="169">
        <v>0.968458716014494</v>
      </c>
      <c r="AO188" s="168">
        <v>0.99</v>
      </c>
      <c r="AP188" s="358">
        <v>1</v>
      </c>
      <c r="AQ188" s="358">
        <v>1</v>
      </c>
      <c r="AR188" s="358">
        <v>1</v>
      </c>
      <c r="AS188" s="359">
        <v>0.99964576691463</v>
      </c>
      <c r="AT188" s="360">
        <v>0.105261498981944</v>
      </c>
      <c r="AU188" s="361">
        <v>0.1</v>
      </c>
      <c r="AV188" s="362">
        <v>0.0285714285714286</v>
      </c>
      <c r="AW188" s="362">
        <v>0.0454545454545455</v>
      </c>
      <c r="AX188" s="362">
        <v>0.0686813186813187</v>
      </c>
      <c r="AY188" s="142"/>
      <c r="AZ188" s="140"/>
    </row>
    <row r="189" spans="1:52">
      <c r="A189" s="138"/>
      <c r="B189" s="142"/>
      <c r="C189" s="172" t="s">
        <v>186</v>
      </c>
      <c r="D189" s="166" t="s">
        <v>26</v>
      </c>
      <c r="E189" s="166" t="s">
        <v>187</v>
      </c>
      <c r="F189" s="167" t="s">
        <v>386</v>
      </c>
      <c r="G189" s="173" t="s">
        <v>387</v>
      </c>
      <c r="H189" s="173" t="s">
        <v>387</v>
      </c>
      <c r="I189" s="173" t="s">
        <v>387</v>
      </c>
      <c r="J189" s="173" t="s">
        <v>387</v>
      </c>
      <c r="K189" s="168">
        <v>0.9</v>
      </c>
      <c r="L189" s="169">
        <v>0.980769230769231</v>
      </c>
      <c r="M189" s="169">
        <v>0.936170212765957</v>
      </c>
      <c r="N189" s="170">
        <v>0.936170212765957</v>
      </c>
      <c r="O189" s="170">
        <v>0.94</v>
      </c>
      <c r="P189" s="356">
        <v>0.9</v>
      </c>
      <c r="Q189" s="357">
        <v>0.956382553021208</v>
      </c>
      <c r="R189" s="169">
        <v>0.935090152565881</v>
      </c>
      <c r="S189" s="169">
        <v>0.94447646493756</v>
      </c>
      <c r="T189" s="169">
        <v>0.930966208161074</v>
      </c>
      <c r="U189" s="356">
        <v>0.9</v>
      </c>
      <c r="V189" s="169">
        <v>0.941176470588235</v>
      </c>
      <c r="W189" s="169">
        <v>0.945353675450763</v>
      </c>
      <c r="X189" s="169">
        <v>0.937560038424592</v>
      </c>
      <c r="Y189" s="169">
        <v>0.923576204187204</v>
      </c>
      <c r="Z189" s="356">
        <v>0.92</v>
      </c>
      <c r="AA189" s="356">
        <v>0.934649122807018</v>
      </c>
      <c r="AB189" s="356">
        <v>0.912863070539419</v>
      </c>
      <c r="AC189" s="356">
        <v>0.916943521594684</v>
      </c>
      <c r="AD189" s="356">
        <v>0.942645408132476</v>
      </c>
      <c r="AE189" s="356">
        <v>0.92</v>
      </c>
      <c r="AF189" s="169">
        <v>0.99390801096558</v>
      </c>
      <c r="AG189" s="169">
        <v>0.613095820691005</v>
      </c>
      <c r="AH189" s="169">
        <v>0.987237436851901</v>
      </c>
      <c r="AI189" s="169">
        <v>0.92075262406234</v>
      </c>
      <c r="AJ189" s="356">
        <v>0.92</v>
      </c>
      <c r="AK189" s="169">
        <v>0.952762459681615</v>
      </c>
      <c r="AL189" s="169">
        <v>0.957641196013289</v>
      </c>
      <c r="AM189" s="169">
        <v>0.952543228575035</v>
      </c>
      <c r="AN189" s="169">
        <v>0.967254396951682</v>
      </c>
      <c r="AO189" s="168">
        <v>0.99</v>
      </c>
      <c r="AP189" s="358">
        <v>1</v>
      </c>
      <c r="AQ189" s="358">
        <v>1</v>
      </c>
      <c r="AR189" s="358">
        <v>1</v>
      </c>
      <c r="AS189" s="359">
        <v>1</v>
      </c>
      <c r="AT189" s="360">
        <v>0.105261498981944</v>
      </c>
      <c r="AU189" s="361">
        <v>0.0476190476190476</v>
      </c>
      <c r="AV189" s="362">
        <v>0.130434782608696</v>
      </c>
      <c r="AW189" s="362">
        <v>0.0625</v>
      </c>
      <c r="AX189" s="362">
        <v>0.0492476060191518</v>
      </c>
      <c r="AY189" s="142"/>
      <c r="AZ189" s="140"/>
    </row>
    <row r="190" spans="1:52">
      <c r="A190" s="138"/>
      <c r="B190" s="142"/>
      <c r="C190" s="172" t="s">
        <v>186</v>
      </c>
      <c r="D190" s="166" t="s">
        <v>26</v>
      </c>
      <c r="E190" s="166" t="s">
        <v>187</v>
      </c>
      <c r="F190" s="167" t="s">
        <v>388</v>
      </c>
      <c r="G190" s="173" t="s">
        <v>389</v>
      </c>
      <c r="H190" s="173" t="s">
        <v>389</v>
      </c>
      <c r="I190" s="173" t="s">
        <v>389</v>
      </c>
      <c r="J190" s="173" t="s">
        <v>389</v>
      </c>
      <c r="K190" s="168">
        <v>0.9</v>
      </c>
      <c r="L190" s="169">
        <v>0.977272727272727</v>
      </c>
      <c r="M190" s="169">
        <v>0.953488372093023</v>
      </c>
      <c r="N190" s="170">
        <v>1</v>
      </c>
      <c r="O190" s="170">
        <v>0.962178517397882</v>
      </c>
      <c r="P190" s="356">
        <v>0.9</v>
      </c>
      <c r="Q190" s="357">
        <v>0.947578749412318</v>
      </c>
      <c r="R190" s="169">
        <v>0.940597420230821</v>
      </c>
      <c r="S190" s="169">
        <v>0.921487603305785</v>
      </c>
      <c r="T190" s="169">
        <v>0.920747089129738</v>
      </c>
      <c r="U190" s="356">
        <v>0.9</v>
      </c>
      <c r="V190" s="169">
        <v>0.922425952045134</v>
      </c>
      <c r="W190" s="169">
        <v>0.923625254582485</v>
      </c>
      <c r="X190" s="169">
        <v>0.908361691784152</v>
      </c>
      <c r="Y190" s="169">
        <v>0.913590087017971</v>
      </c>
      <c r="Z190" s="356">
        <v>0.92</v>
      </c>
      <c r="AA190" s="356">
        <v>0.93133514986376</v>
      </c>
      <c r="AB190" s="356">
        <v>0.946681175190424</v>
      </c>
      <c r="AC190" s="356">
        <v>0.926897844423618</v>
      </c>
      <c r="AD190" s="356">
        <v>0.949328501998677</v>
      </c>
      <c r="AE190" s="356">
        <v>0.92</v>
      </c>
      <c r="AF190" s="169">
        <v>0.993968084294113</v>
      </c>
      <c r="AG190" s="169">
        <v>0.750126637238585</v>
      </c>
      <c r="AH190" s="169">
        <v>0.953953403045313</v>
      </c>
      <c r="AI190" s="169">
        <v>0.968272151062987</v>
      </c>
      <c r="AJ190" s="356">
        <v>0.92</v>
      </c>
      <c r="AK190" s="169">
        <v>0.950113093742146</v>
      </c>
      <c r="AL190" s="169">
        <v>0.969290322580645</v>
      </c>
      <c r="AM190" s="169">
        <v>0.950295668850887</v>
      </c>
      <c r="AN190" s="169">
        <v>0.967189572519243</v>
      </c>
      <c r="AO190" s="168">
        <v>0.99</v>
      </c>
      <c r="AP190" s="358">
        <v>1</v>
      </c>
      <c r="AQ190" s="358">
        <v>1</v>
      </c>
      <c r="AR190" s="358">
        <v>1</v>
      </c>
      <c r="AS190" s="359">
        <v>1</v>
      </c>
      <c r="AT190" s="360">
        <v>0.105261498981944</v>
      </c>
      <c r="AU190" s="361">
        <v>0</v>
      </c>
      <c r="AV190" s="362">
        <v>0.0434782608695652</v>
      </c>
      <c r="AW190" s="362">
        <v>0.0769230769230769</v>
      </c>
      <c r="AX190" s="362">
        <v>0.0789473684210526</v>
      </c>
      <c r="AY190" s="142"/>
      <c r="AZ190" s="140"/>
    </row>
    <row r="191" spans="1:52">
      <c r="A191" s="138"/>
      <c r="B191" s="142"/>
      <c r="C191" s="172" t="s">
        <v>186</v>
      </c>
      <c r="D191" s="166" t="s">
        <v>26</v>
      </c>
      <c r="E191" s="166" t="s">
        <v>187</v>
      </c>
      <c r="F191" s="167" t="s">
        <v>390</v>
      </c>
      <c r="G191" s="173" t="s">
        <v>391</v>
      </c>
      <c r="H191" s="173" t="s">
        <v>391</v>
      </c>
      <c r="I191" s="173" t="s">
        <v>391</v>
      </c>
      <c r="J191" s="173" t="s">
        <v>391</v>
      </c>
      <c r="K191" s="168">
        <v>0.9</v>
      </c>
      <c r="L191" s="169" t="s">
        <v>40</v>
      </c>
      <c r="M191" s="169" t="s">
        <v>40</v>
      </c>
      <c r="N191" s="170" t="s">
        <v>40</v>
      </c>
      <c r="O191" s="170" t="s">
        <v>40</v>
      </c>
      <c r="P191" s="356">
        <v>0.9</v>
      </c>
      <c r="Q191" s="357" t="s">
        <v>40</v>
      </c>
      <c r="R191" s="169" t="s">
        <v>40</v>
      </c>
      <c r="S191" s="169" t="s">
        <v>40</v>
      </c>
      <c r="T191" s="169">
        <v>1</v>
      </c>
      <c r="U191" s="356">
        <v>0.9</v>
      </c>
      <c r="V191" s="169" t="s">
        <v>40</v>
      </c>
      <c r="W191" s="169" t="s">
        <v>40</v>
      </c>
      <c r="X191" s="169" t="s">
        <v>40</v>
      </c>
      <c r="Y191" s="169">
        <v>1</v>
      </c>
      <c r="Z191" s="356">
        <v>0.92</v>
      </c>
      <c r="AA191" s="356" t="s">
        <v>40</v>
      </c>
      <c r="AB191" s="356" t="s">
        <v>40</v>
      </c>
      <c r="AC191" s="356" t="s">
        <v>40</v>
      </c>
      <c r="AD191" s="356" t="s">
        <v>40</v>
      </c>
      <c r="AE191" s="356">
        <v>0.92</v>
      </c>
      <c r="AF191" s="169" t="s">
        <v>40</v>
      </c>
      <c r="AG191" s="169" t="s">
        <v>40</v>
      </c>
      <c r="AH191" s="169" t="s">
        <v>40</v>
      </c>
      <c r="AI191" s="169" t="s">
        <v>40</v>
      </c>
      <c r="AJ191" s="356">
        <v>0.92</v>
      </c>
      <c r="AK191" s="169" t="s">
        <v>40</v>
      </c>
      <c r="AL191" s="169" t="s">
        <v>40</v>
      </c>
      <c r="AM191" s="169" t="s">
        <v>40</v>
      </c>
      <c r="AN191" s="169">
        <v>1</v>
      </c>
      <c r="AO191" s="168">
        <v>0.99</v>
      </c>
      <c r="AP191" s="358" t="s">
        <v>40</v>
      </c>
      <c r="AQ191" s="358" t="s">
        <v>40</v>
      </c>
      <c r="AR191" s="358" t="s">
        <v>40</v>
      </c>
      <c r="AS191" s="359" t="s">
        <v>40</v>
      </c>
      <c r="AT191" s="360">
        <v>0.105261498981944</v>
      </c>
      <c r="AU191" s="361" t="s">
        <v>40</v>
      </c>
      <c r="AV191" s="362" t="s">
        <v>40</v>
      </c>
      <c r="AW191" s="362" t="s">
        <v>40</v>
      </c>
      <c r="AX191" s="362" t="s">
        <v>40</v>
      </c>
      <c r="AY191" s="142"/>
      <c r="AZ191" s="140"/>
    </row>
    <row r="192" spans="1:52">
      <c r="A192" s="138"/>
      <c r="B192" s="142"/>
      <c r="C192" s="172" t="s">
        <v>186</v>
      </c>
      <c r="D192" s="166" t="s">
        <v>26</v>
      </c>
      <c r="E192" s="166" t="s">
        <v>187</v>
      </c>
      <c r="F192" s="167" t="s">
        <v>392</v>
      </c>
      <c r="G192" s="173" t="s">
        <v>393</v>
      </c>
      <c r="H192" s="173" t="s">
        <v>393</v>
      </c>
      <c r="I192" s="173" t="s">
        <v>393</v>
      </c>
      <c r="J192" s="173" t="s">
        <v>393</v>
      </c>
      <c r="K192" s="168">
        <v>0.9</v>
      </c>
      <c r="L192" s="169" t="s">
        <v>40</v>
      </c>
      <c r="M192" s="169" t="s">
        <v>40</v>
      </c>
      <c r="N192" s="170" t="s">
        <v>40</v>
      </c>
      <c r="O192" s="170" t="s">
        <v>40</v>
      </c>
      <c r="P192" s="356">
        <v>0.9</v>
      </c>
      <c r="Q192" s="357" t="s">
        <v>40</v>
      </c>
      <c r="R192" s="169" t="s">
        <v>40</v>
      </c>
      <c r="S192" s="169" t="s">
        <v>40</v>
      </c>
      <c r="T192" s="169">
        <v>1</v>
      </c>
      <c r="U192" s="356">
        <v>0.9</v>
      </c>
      <c r="V192" s="169" t="s">
        <v>40</v>
      </c>
      <c r="W192" s="169" t="s">
        <v>40</v>
      </c>
      <c r="X192" s="169" t="s">
        <v>40</v>
      </c>
      <c r="Y192" s="169">
        <v>1</v>
      </c>
      <c r="Z192" s="356">
        <v>0.92</v>
      </c>
      <c r="AA192" s="356" t="s">
        <v>40</v>
      </c>
      <c r="AB192" s="356" t="s">
        <v>40</v>
      </c>
      <c r="AC192" s="356" t="s">
        <v>40</v>
      </c>
      <c r="AD192" s="356" t="s">
        <v>40</v>
      </c>
      <c r="AE192" s="356">
        <v>0.92</v>
      </c>
      <c r="AF192" s="169" t="s">
        <v>40</v>
      </c>
      <c r="AG192" s="169" t="s">
        <v>40</v>
      </c>
      <c r="AH192" s="169" t="s">
        <v>40</v>
      </c>
      <c r="AI192" s="169" t="s">
        <v>40</v>
      </c>
      <c r="AJ192" s="356">
        <v>0.92</v>
      </c>
      <c r="AK192" s="169" t="s">
        <v>40</v>
      </c>
      <c r="AL192" s="169" t="s">
        <v>40</v>
      </c>
      <c r="AM192" s="169" t="s">
        <v>40</v>
      </c>
      <c r="AN192" s="169">
        <v>1</v>
      </c>
      <c r="AO192" s="168">
        <v>0.99</v>
      </c>
      <c r="AP192" s="358" t="s">
        <v>40</v>
      </c>
      <c r="AQ192" s="358" t="s">
        <v>40</v>
      </c>
      <c r="AR192" s="358" t="s">
        <v>40</v>
      </c>
      <c r="AS192" s="359" t="s">
        <v>40</v>
      </c>
      <c r="AT192" s="360">
        <v>0.105261498981944</v>
      </c>
      <c r="AU192" s="361" t="s">
        <v>40</v>
      </c>
      <c r="AV192" s="362" t="s">
        <v>40</v>
      </c>
      <c r="AW192" s="362" t="s">
        <v>40</v>
      </c>
      <c r="AX192" s="362" t="s">
        <v>40</v>
      </c>
      <c r="AY192" s="142"/>
      <c r="AZ192" s="140"/>
    </row>
    <row r="193" spans="1:52">
      <c r="A193" s="138"/>
      <c r="B193" s="142"/>
      <c r="C193" s="172" t="s">
        <v>186</v>
      </c>
      <c r="D193" s="166" t="s">
        <v>26</v>
      </c>
      <c r="E193" s="166" t="s">
        <v>187</v>
      </c>
      <c r="F193" s="167" t="s">
        <v>394</v>
      </c>
      <c r="G193" s="173" t="s">
        <v>395</v>
      </c>
      <c r="H193" s="173" t="s">
        <v>395</v>
      </c>
      <c r="I193" s="173" t="s">
        <v>395</v>
      </c>
      <c r="J193" s="173" t="s">
        <v>395</v>
      </c>
      <c r="K193" s="168">
        <v>0.9</v>
      </c>
      <c r="L193" s="169" t="s">
        <v>40</v>
      </c>
      <c r="M193" s="169" t="s">
        <v>40</v>
      </c>
      <c r="N193" s="170" t="s">
        <v>40</v>
      </c>
      <c r="O193" s="170" t="s">
        <v>40</v>
      </c>
      <c r="P193" s="356">
        <v>0.9</v>
      </c>
      <c r="Q193" s="357" t="s">
        <v>40</v>
      </c>
      <c r="R193" s="169" t="s">
        <v>40</v>
      </c>
      <c r="S193" s="169" t="s">
        <v>40</v>
      </c>
      <c r="T193" s="169" t="s">
        <v>40</v>
      </c>
      <c r="U193" s="356">
        <v>0.9</v>
      </c>
      <c r="V193" s="169" t="s">
        <v>40</v>
      </c>
      <c r="W193" s="169" t="s">
        <v>40</v>
      </c>
      <c r="X193" s="169" t="s">
        <v>40</v>
      </c>
      <c r="Y193" s="169" t="s">
        <v>40</v>
      </c>
      <c r="Z193" s="356">
        <v>0.92</v>
      </c>
      <c r="AA193" s="356" t="s">
        <v>40</v>
      </c>
      <c r="AB193" s="356" t="s">
        <v>40</v>
      </c>
      <c r="AC193" s="356" t="s">
        <v>40</v>
      </c>
      <c r="AD193" s="356" t="s">
        <v>40</v>
      </c>
      <c r="AE193" s="356">
        <v>0.92</v>
      </c>
      <c r="AF193" s="169" t="s">
        <v>40</v>
      </c>
      <c r="AG193" s="169" t="s">
        <v>40</v>
      </c>
      <c r="AH193" s="169" t="s">
        <v>40</v>
      </c>
      <c r="AI193" s="169" t="s">
        <v>40</v>
      </c>
      <c r="AJ193" s="356">
        <v>0.92</v>
      </c>
      <c r="AK193" s="169" t="s">
        <v>40</v>
      </c>
      <c r="AL193" s="169" t="s">
        <v>40</v>
      </c>
      <c r="AM193" s="169" t="s">
        <v>40</v>
      </c>
      <c r="AN193" s="169" t="s">
        <v>40</v>
      </c>
      <c r="AO193" s="168">
        <v>0.99</v>
      </c>
      <c r="AP193" s="358" t="s">
        <v>40</v>
      </c>
      <c r="AQ193" s="358" t="s">
        <v>40</v>
      </c>
      <c r="AR193" s="358" t="s">
        <v>40</v>
      </c>
      <c r="AS193" s="359" t="s">
        <v>40</v>
      </c>
      <c r="AT193" s="360">
        <v>0.105261498981944</v>
      </c>
      <c r="AU193" s="361" t="s">
        <v>40</v>
      </c>
      <c r="AV193" s="362" t="s">
        <v>40</v>
      </c>
      <c r="AW193" s="362" t="s">
        <v>40</v>
      </c>
      <c r="AX193" s="362" t="s">
        <v>40</v>
      </c>
      <c r="AY193" s="142"/>
      <c r="AZ193" s="140"/>
    </row>
    <row r="194" spans="1:52">
      <c r="A194" s="138"/>
      <c r="B194" s="142"/>
      <c r="C194" s="172" t="s">
        <v>186</v>
      </c>
      <c r="D194" s="166" t="s">
        <v>26</v>
      </c>
      <c r="E194" s="166" t="s">
        <v>187</v>
      </c>
      <c r="F194" s="167" t="s">
        <v>396</v>
      </c>
      <c r="G194" s="173" t="s">
        <v>397</v>
      </c>
      <c r="H194" s="173" t="s">
        <v>397</v>
      </c>
      <c r="I194" s="173" t="s">
        <v>397</v>
      </c>
      <c r="J194" s="173" t="s">
        <v>397</v>
      </c>
      <c r="K194" s="168">
        <v>0.9</v>
      </c>
      <c r="L194" s="169" t="s">
        <v>40</v>
      </c>
      <c r="M194" s="169" t="s">
        <v>40</v>
      </c>
      <c r="N194" s="170" t="s">
        <v>40</v>
      </c>
      <c r="O194" s="170" t="s">
        <v>40</v>
      </c>
      <c r="P194" s="356">
        <v>0.9</v>
      </c>
      <c r="Q194" s="357" t="s">
        <v>40</v>
      </c>
      <c r="R194" s="169" t="s">
        <v>40</v>
      </c>
      <c r="S194" s="169" t="s">
        <v>40</v>
      </c>
      <c r="T194" s="169" t="s">
        <v>40</v>
      </c>
      <c r="U194" s="356">
        <v>0.9</v>
      </c>
      <c r="V194" s="169" t="s">
        <v>40</v>
      </c>
      <c r="W194" s="169" t="s">
        <v>40</v>
      </c>
      <c r="X194" s="169" t="s">
        <v>40</v>
      </c>
      <c r="Y194" s="169" t="s">
        <v>40</v>
      </c>
      <c r="Z194" s="356">
        <v>0.92</v>
      </c>
      <c r="AA194" s="356" t="s">
        <v>40</v>
      </c>
      <c r="AB194" s="356" t="s">
        <v>40</v>
      </c>
      <c r="AC194" s="356" t="s">
        <v>40</v>
      </c>
      <c r="AD194" s="356" t="s">
        <v>40</v>
      </c>
      <c r="AE194" s="356">
        <v>0.92</v>
      </c>
      <c r="AF194" s="169">
        <v>0.566787003610108</v>
      </c>
      <c r="AG194" s="169">
        <v>0.156756756756757</v>
      </c>
      <c r="AH194" s="169">
        <v>0.88</v>
      </c>
      <c r="AI194" s="169">
        <v>0.632703954399715</v>
      </c>
      <c r="AJ194" s="356">
        <v>0.92</v>
      </c>
      <c r="AK194" s="169" t="s">
        <v>40</v>
      </c>
      <c r="AL194" s="169" t="s">
        <v>40</v>
      </c>
      <c r="AM194" s="169" t="s">
        <v>40</v>
      </c>
      <c r="AN194" s="169" t="s">
        <v>40</v>
      </c>
      <c r="AO194" s="168">
        <v>0.99</v>
      </c>
      <c r="AP194" s="358">
        <v>1</v>
      </c>
      <c r="AQ194" s="358">
        <v>1</v>
      </c>
      <c r="AR194" s="358">
        <v>1</v>
      </c>
      <c r="AS194" s="359">
        <v>1</v>
      </c>
      <c r="AT194" s="360">
        <v>0.105261498981944</v>
      </c>
      <c r="AU194" s="361" t="s">
        <v>40</v>
      </c>
      <c r="AV194" s="362" t="s">
        <v>40</v>
      </c>
      <c r="AW194" s="362" t="s">
        <v>40</v>
      </c>
      <c r="AX194" s="362" t="s">
        <v>40</v>
      </c>
      <c r="AY194" s="142"/>
      <c r="AZ194" s="140"/>
    </row>
    <row r="195" spans="1:52">
      <c r="A195" s="138"/>
      <c r="B195" s="142"/>
      <c r="C195" s="172" t="s">
        <v>398</v>
      </c>
      <c r="D195" s="166" t="s">
        <v>235</v>
      </c>
      <c r="E195" s="166" t="s">
        <v>399</v>
      </c>
      <c r="F195" s="167" t="s">
        <v>400</v>
      </c>
      <c r="G195" s="174" t="s">
        <v>401</v>
      </c>
      <c r="H195" s="174" t="s">
        <v>401</v>
      </c>
      <c r="I195" s="174" t="s">
        <v>401</v>
      </c>
      <c r="J195" s="174" t="s">
        <v>401</v>
      </c>
      <c r="K195" s="168">
        <v>0.9</v>
      </c>
      <c r="L195" s="169" t="s">
        <v>40</v>
      </c>
      <c r="M195" s="169" t="s">
        <v>40</v>
      </c>
      <c r="N195" s="170" t="s">
        <v>40</v>
      </c>
      <c r="O195" s="170" t="s">
        <v>40</v>
      </c>
      <c r="P195" s="356">
        <v>0.9</v>
      </c>
      <c r="Q195" s="357" t="s">
        <v>40</v>
      </c>
      <c r="R195" s="169" t="s">
        <v>40</v>
      </c>
      <c r="S195" s="169" t="s">
        <v>40</v>
      </c>
      <c r="T195" s="169">
        <v>0</v>
      </c>
      <c r="U195" s="356">
        <v>0.9</v>
      </c>
      <c r="V195" s="169" t="s">
        <v>40</v>
      </c>
      <c r="W195" s="169" t="s">
        <v>40</v>
      </c>
      <c r="X195" s="169" t="s">
        <v>40</v>
      </c>
      <c r="Y195" s="169">
        <v>1</v>
      </c>
      <c r="Z195" s="356">
        <v>0.92</v>
      </c>
      <c r="AA195" s="356" t="s">
        <v>40</v>
      </c>
      <c r="AB195" s="356" t="s">
        <v>40</v>
      </c>
      <c r="AC195" s="356" t="s">
        <v>40</v>
      </c>
      <c r="AD195" s="356" t="s">
        <v>40</v>
      </c>
      <c r="AE195" s="356">
        <v>0.92</v>
      </c>
      <c r="AF195" s="169">
        <v>1</v>
      </c>
      <c r="AG195" s="169">
        <v>1</v>
      </c>
      <c r="AH195" s="169">
        <v>0.991341991341991</v>
      </c>
      <c r="AI195" s="169">
        <v>0.998048939110641</v>
      </c>
      <c r="AJ195" s="356">
        <v>0.92</v>
      </c>
      <c r="AK195" s="169" t="s">
        <v>40</v>
      </c>
      <c r="AL195" s="169" t="s">
        <v>40</v>
      </c>
      <c r="AM195" s="169" t="s">
        <v>40</v>
      </c>
      <c r="AN195" s="169">
        <v>1</v>
      </c>
      <c r="AO195" s="168">
        <v>0.99</v>
      </c>
      <c r="AP195" s="358">
        <v>1</v>
      </c>
      <c r="AQ195" s="358">
        <v>1</v>
      </c>
      <c r="AR195" s="358">
        <v>1</v>
      </c>
      <c r="AS195" s="359">
        <v>1</v>
      </c>
      <c r="AT195" s="364">
        <v>0.0719793575775068</v>
      </c>
      <c r="AU195" s="361" t="s">
        <v>40</v>
      </c>
      <c r="AV195" s="362" t="s">
        <v>40</v>
      </c>
      <c r="AW195" s="362" t="s">
        <v>40</v>
      </c>
      <c r="AX195" s="362" t="s">
        <v>40</v>
      </c>
      <c r="AY195" s="142"/>
      <c r="AZ195" s="140"/>
    </row>
    <row r="196" spans="1:52">
      <c r="A196" s="138"/>
      <c r="B196" s="142"/>
      <c r="C196" s="172" t="s">
        <v>398</v>
      </c>
      <c r="D196" s="166" t="s">
        <v>26</v>
      </c>
      <c r="E196" s="166" t="s">
        <v>399</v>
      </c>
      <c r="F196" s="167" t="s">
        <v>402</v>
      </c>
      <c r="G196" s="174" t="s">
        <v>403</v>
      </c>
      <c r="H196" s="174" t="s">
        <v>403</v>
      </c>
      <c r="I196" s="174" t="s">
        <v>403</v>
      </c>
      <c r="J196" s="174" t="s">
        <v>403</v>
      </c>
      <c r="K196" s="168">
        <v>0.9</v>
      </c>
      <c r="L196" s="169">
        <v>1</v>
      </c>
      <c r="M196" s="169">
        <v>1</v>
      </c>
      <c r="N196" s="170">
        <v>1</v>
      </c>
      <c r="O196" s="170">
        <v>0.987124463519313</v>
      </c>
      <c r="P196" s="356">
        <v>0.9</v>
      </c>
      <c r="Q196" s="357">
        <v>0.967429861335053</v>
      </c>
      <c r="R196" s="169">
        <v>0.966035037540222</v>
      </c>
      <c r="S196" s="169">
        <v>0.940876350540216</v>
      </c>
      <c r="T196" s="169">
        <v>0.958811561188828</v>
      </c>
      <c r="U196" s="356">
        <v>0.9</v>
      </c>
      <c r="V196" s="169">
        <v>0.902612060625605</v>
      </c>
      <c r="W196" s="169">
        <v>0.930282445477297</v>
      </c>
      <c r="X196" s="169">
        <v>0.928871548619448</v>
      </c>
      <c r="Y196" s="169">
        <v>0.918908131577154</v>
      </c>
      <c r="Z196" s="356">
        <v>0.92</v>
      </c>
      <c r="AA196" s="356">
        <v>0.931963470319635</v>
      </c>
      <c r="AB196" s="356">
        <v>0.910891089108911</v>
      </c>
      <c r="AC196" s="356">
        <v>0.931405265109381</v>
      </c>
      <c r="AD196" s="356">
        <v>0.953566499127581</v>
      </c>
      <c r="AE196" s="356">
        <v>0.92</v>
      </c>
      <c r="AF196" s="169">
        <v>0.999019928128063</v>
      </c>
      <c r="AG196" s="169">
        <v>0.993418887792037</v>
      </c>
      <c r="AH196" s="169">
        <v>0.997907324364724</v>
      </c>
      <c r="AI196" s="169">
        <v>0.99441211070522</v>
      </c>
      <c r="AJ196" s="356">
        <v>0.92</v>
      </c>
      <c r="AK196" s="169">
        <v>0.945335471798984</v>
      </c>
      <c r="AL196" s="169">
        <v>0.957906098219104</v>
      </c>
      <c r="AM196" s="169">
        <v>0.954221263891193</v>
      </c>
      <c r="AN196" s="169">
        <v>0.969046266278979</v>
      </c>
      <c r="AO196" s="168">
        <v>0.99</v>
      </c>
      <c r="AP196" s="358">
        <v>1</v>
      </c>
      <c r="AQ196" s="358">
        <v>1</v>
      </c>
      <c r="AR196" s="358">
        <v>1</v>
      </c>
      <c r="AS196" s="359">
        <v>1</v>
      </c>
      <c r="AT196" s="364">
        <v>0.0719793575775068</v>
      </c>
      <c r="AU196" s="361">
        <v>0</v>
      </c>
      <c r="AV196" s="362">
        <v>0.032258064516129</v>
      </c>
      <c r="AW196" s="362">
        <v>0.0212765957446809</v>
      </c>
      <c r="AX196" s="362">
        <v>0.0687079910380881</v>
      </c>
      <c r="AY196" s="142"/>
      <c r="AZ196" s="140"/>
    </row>
    <row r="197" spans="1:52">
      <c r="A197" s="138"/>
      <c r="B197" s="142"/>
      <c r="C197" s="172" t="s">
        <v>398</v>
      </c>
      <c r="D197" s="166" t="s">
        <v>26</v>
      </c>
      <c r="E197" s="166" t="s">
        <v>399</v>
      </c>
      <c r="F197" s="167" t="s">
        <v>404</v>
      </c>
      <c r="G197" s="174" t="s">
        <v>405</v>
      </c>
      <c r="H197" s="174" t="s">
        <v>405</v>
      </c>
      <c r="I197" s="174" t="s">
        <v>405</v>
      </c>
      <c r="J197" s="174" t="s">
        <v>405</v>
      </c>
      <c r="K197" s="168">
        <v>0.9</v>
      </c>
      <c r="L197" s="169">
        <v>0.985714285714286</v>
      </c>
      <c r="M197" s="169">
        <v>1</v>
      </c>
      <c r="N197" s="170">
        <v>1</v>
      </c>
      <c r="O197" s="170">
        <v>0.986255924170616</v>
      </c>
      <c r="P197" s="356">
        <v>0.9</v>
      </c>
      <c r="Q197" s="357">
        <v>0.938711516533637</v>
      </c>
      <c r="R197" s="169">
        <v>0.959576515880655</v>
      </c>
      <c r="S197" s="169">
        <v>0.963350785340314</v>
      </c>
      <c r="T197" s="169">
        <v>0.957459786340426</v>
      </c>
      <c r="U197" s="356">
        <v>0.9</v>
      </c>
      <c r="V197" s="169">
        <v>0.897662485746864</v>
      </c>
      <c r="W197" s="169">
        <v>0.918832210458775</v>
      </c>
      <c r="X197" s="169">
        <v>0.928906034720309</v>
      </c>
      <c r="Y197" s="169">
        <v>0.925323713424304</v>
      </c>
      <c r="Z197" s="356">
        <v>0.92</v>
      </c>
      <c r="AA197" s="356">
        <v>0.935086620747234</v>
      </c>
      <c r="AB197" s="356">
        <v>0.936427850655903</v>
      </c>
      <c r="AC197" s="356">
        <v>0.950065703022339</v>
      </c>
      <c r="AD197" s="356">
        <v>0.956738506964193</v>
      </c>
      <c r="AE197" s="356">
        <v>0.92</v>
      </c>
      <c r="AF197" s="169">
        <v>0.996406755300036</v>
      </c>
      <c r="AG197" s="169">
        <v>0.987246811702926</v>
      </c>
      <c r="AH197" s="169">
        <v>0.998544395924309</v>
      </c>
      <c r="AI197" s="169">
        <v>0.994989702763348</v>
      </c>
      <c r="AJ197" s="356">
        <v>0.92</v>
      </c>
      <c r="AK197" s="169">
        <v>0.94770454271599</v>
      </c>
      <c r="AL197" s="169">
        <v>0.96713729308666</v>
      </c>
      <c r="AM197" s="169">
        <v>0.965083170987562</v>
      </c>
      <c r="AN197" s="169">
        <v>0.973187238483126</v>
      </c>
      <c r="AO197" s="168">
        <v>0.99</v>
      </c>
      <c r="AP197" s="358">
        <v>1</v>
      </c>
      <c r="AQ197" s="358">
        <v>1</v>
      </c>
      <c r="AR197" s="358">
        <v>1</v>
      </c>
      <c r="AS197" s="359">
        <v>1</v>
      </c>
      <c r="AT197" s="364">
        <v>0.0719793575775068</v>
      </c>
      <c r="AU197" s="361">
        <v>0.0119047619047619</v>
      </c>
      <c r="AV197" s="362">
        <v>0.038961038961039</v>
      </c>
      <c r="AW197" s="362">
        <v>0.0121951219512195</v>
      </c>
      <c r="AX197" s="362">
        <v>0.0478828650573803</v>
      </c>
      <c r="AY197" s="142"/>
      <c r="AZ197" s="140"/>
    </row>
    <row r="198" spans="1:52">
      <c r="A198" s="138"/>
      <c r="B198" s="142"/>
      <c r="C198" s="172" t="s">
        <v>398</v>
      </c>
      <c r="D198" s="166" t="s">
        <v>235</v>
      </c>
      <c r="E198" s="166" t="s">
        <v>399</v>
      </c>
      <c r="F198" s="167" t="s">
        <v>406</v>
      </c>
      <c r="G198" s="174" t="s">
        <v>407</v>
      </c>
      <c r="H198" s="174" t="s">
        <v>407</v>
      </c>
      <c r="I198" s="174" t="s">
        <v>407</v>
      </c>
      <c r="J198" s="174" t="s">
        <v>407</v>
      </c>
      <c r="K198" s="168">
        <v>0.9</v>
      </c>
      <c r="L198" s="169" t="s">
        <v>40</v>
      </c>
      <c r="M198" s="169" t="s">
        <v>40</v>
      </c>
      <c r="N198" s="170" t="s">
        <v>40</v>
      </c>
      <c r="O198" s="170" t="s">
        <v>40</v>
      </c>
      <c r="P198" s="356">
        <v>0.9</v>
      </c>
      <c r="Q198" s="357">
        <v>0</v>
      </c>
      <c r="R198" s="169">
        <v>0</v>
      </c>
      <c r="S198" s="169">
        <v>0</v>
      </c>
      <c r="T198" s="169">
        <v>0</v>
      </c>
      <c r="U198" s="356">
        <v>0.9</v>
      </c>
      <c r="V198" s="169">
        <v>0.85</v>
      </c>
      <c r="W198" s="169">
        <v>1</v>
      </c>
      <c r="X198" s="169">
        <v>0.916666666666667</v>
      </c>
      <c r="Y198" s="169">
        <v>0.885985748218527</v>
      </c>
      <c r="Z198" s="356">
        <v>0.92</v>
      </c>
      <c r="AA198" s="356" t="s">
        <v>40</v>
      </c>
      <c r="AB198" s="356">
        <v>1</v>
      </c>
      <c r="AC198" s="356">
        <v>1</v>
      </c>
      <c r="AD198" s="356">
        <v>0.859649122807018</v>
      </c>
      <c r="AE198" s="356">
        <v>0.92</v>
      </c>
      <c r="AF198" s="169">
        <v>0.836076620785823</v>
      </c>
      <c r="AG198" s="169">
        <v>0.967611630321911</v>
      </c>
      <c r="AH198" s="169">
        <v>0.997375209712626</v>
      </c>
      <c r="AI198" s="169">
        <v>0.974510984819226</v>
      </c>
      <c r="AJ198" s="356">
        <v>0.92</v>
      </c>
      <c r="AK198" s="169">
        <v>0.857142857142857</v>
      </c>
      <c r="AL198" s="169">
        <v>1</v>
      </c>
      <c r="AM198" s="169">
        <v>0.9375</v>
      </c>
      <c r="AN198" s="169">
        <v>0.913333333333333</v>
      </c>
      <c r="AO198" s="168">
        <v>0.99</v>
      </c>
      <c r="AP198" s="358">
        <v>1</v>
      </c>
      <c r="AQ198" s="358">
        <v>1</v>
      </c>
      <c r="AR198" s="358">
        <v>1</v>
      </c>
      <c r="AS198" s="359">
        <v>0.999863322626939</v>
      </c>
      <c r="AT198" s="364">
        <v>0.0719793575775068</v>
      </c>
      <c r="AU198" s="361" t="s">
        <v>40</v>
      </c>
      <c r="AV198" s="362" t="s">
        <v>40</v>
      </c>
      <c r="AW198" s="362" t="s">
        <v>40</v>
      </c>
      <c r="AX198" s="362" t="s">
        <v>40</v>
      </c>
      <c r="AY198" s="142"/>
      <c r="AZ198" s="140"/>
    </row>
    <row r="199" s="133" customFormat="1" spans="1:52">
      <c r="A199" s="138"/>
      <c r="C199" s="172" t="s">
        <v>398</v>
      </c>
      <c r="D199" s="166" t="s">
        <v>26</v>
      </c>
      <c r="E199" s="166" t="s">
        <v>399</v>
      </c>
      <c r="F199" s="167" t="s">
        <v>408</v>
      </c>
      <c r="G199" s="174" t="s">
        <v>409</v>
      </c>
      <c r="H199" s="174" t="s">
        <v>409</v>
      </c>
      <c r="I199" s="174" t="s">
        <v>409</v>
      </c>
      <c r="J199" s="174" t="s">
        <v>409</v>
      </c>
      <c r="K199" s="168">
        <v>0.9</v>
      </c>
      <c r="L199" s="169">
        <v>0.89344262295082</v>
      </c>
      <c r="M199" s="169">
        <v>0.928571428571429</v>
      </c>
      <c r="N199" s="170">
        <v>0.926605504587156</v>
      </c>
      <c r="O199" s="170">
        <v>0.930723827275551</v>
      </c>
      <c r="P199" s="356">
        <v>0.9</v>
      </c>
      <c r="Q199" s="357">
        <v>0.995248238571194</v>
      </c>
      <c r="R199" s="169">
        <v>0.992015537332758</v>
      </c>
      <c r="S199" s="169">
        <v>0.992124718739955</v>
      </c>
      <c r="T199" s="169">
        <v>0.991855730075625</v>
      </c>
      <c r="U199" s="356">
        <v>0.9</v>
      </c>
      <c r="V199" s="169">
        <v>0.949369162706865</v>
      </c>
      <c r="W199" s="169">
        <v>0.937419076391886</v>
      </c>
      <c r="X199" s="169">
        <v>0.924140147862424</v>
      </c>
      <c r="Y199" s="169">
        <v>0.93851283969085</v>
      </c>
      <c r="Z199" s="356">
        <v>0.92</v>
      </c>
      <c r="AA199" s="356">
        <v>0.962110481586402</v>
      </c>
      <c r="AB199" s="356">
        <v>0.954908675799087</v>
      </c>
      <c r="AC199" s="356">
        <v>0.952774498229044</v>
      </c>
      <c r="AD199" s="356">
        <v>0.967184535024843</v>
      </c>
      <c r="AE199" s="356">
        <v>0.92</v>
      </c>
      <c r="AF199" s="169">
        <v>0.994858272907053</v>
      </c>
      <c r="AG199" s="169">
        <v>0.995696400625978</v>
      </c>
      <c r="AH199" s="169">
        <v>0.997196916608269</v>
      </c>
      <c r="AI199" s="169">
        <v>0.992185121282858</v>
      </c>
      <c r="AJ199" s="356">
        <v>0.92</v>
      </c>
      <c r="AK199" s="169">
        <v>0.97303602058319</v>
      </c>
      <c r="AL199" s="169">
        <v>0.976667710616975</v>
      </c>
      <c r="AM199" s="169">
        <v>0.968949044585987</v>
      </c>
      <c r="AN199" s="169">
        <v>0.979849625820575</v>
      </c>
      <c r="AO199" s="168">
        <v>0.99</v>
      </c>
      <c r="AP199" s="358">
        <v>1</v>
      </c>
      <c r="AQ199" s="358">
        <v>1</v>
      </c>
      <c r="AR199" s="358">
        <v>1</v>
      </c>
      <c r="AS199" s="359">
        <v>1</v>
      </c>
      <c r="AT199" s="364">
        <v>0.0719793575775068</v>
      </c>
      <c r="AU199" s="361">
        <v>0</v>
      </c>
      <c r="AV199" s="362">
        <v>0.032258064516129</v>
      </c>
      <c r="AW199" s="362">
        <v>0</v>
      </c>
      <c r="AX199" s="362">
        <v>0.0681003584229391</v>
      </c>
      <c r="AY199" s="135"/>
      <c r="AZ199" s="140"/>
    </row>
    <row r="200" spans="1:52">
      <c r="A200" s="138"/>
      <c r="B200" s="142"/>
      <c r="C200" s="172" t="s">
        <v>398</v>
      </c>
      <c r="D200" s="166" t="s">
        <v>26</v>
      </c>
      <c r="E200" s="166" t="s">
        <v>399</v>
      </c>
      <c r="F200" s="167" t="s">
        <v>410</v>
      </c>
      <c r="G200" s="174" t="s">
        <v>411</v>
      </c>
      <c r="H200" s="174" t="s">
        <v>411</v>
      </c>
      <c r="I200" s="174" t="s">
        <v>411</v>
      </c>
      <c r="J200" s="174" t="s">
        <v>411</v>
      </c>
      <c r="K200" s="168">
        <v>0.9</v>
      </c>
      <c r="L200" s="169">
        <v>0.891566265060241</v>
      </c>
      <c r="M200" s="169">
        <v>0.902777777777778</v>
      </c>
      <c r="N200" s="170">
        <v>0.921052631578947</v>
      </c>
      <c r="O200" s="170">
        <v>0.938239159001314</v>
      </c>
      <c r="P200" s="356">
        <v>0.9</v>
      </c>
      <c r="Q200" s="357">
        <v>0.96641963872163</v>
      </c>
      <c r="R200" s="169">
        <v>0.971420065495683</v>
      </c>
      <c r="S200" s="169">
        <v>0.846285591950332</v>
      </c>
      <c r="T200" s="169">
        <v>0.933170829289255</v>
      </c>
      <c r="U200" s="356">
        <v>0.9</v>
      </c>
      <c r="V200" s="169">
        <v>0.913154238073182</v>
      </c>
      <c r="W200" s="169">
        <v>0.909199166418577</v>
      </c>
      <c r="X200" s="169">
        <v>0.900021408691929</v>
      </c>
      <c r="Y200" s="169">
        <v>0.916700624578613</v>
      </c>
      <c r="Z200" s="356">
        <v>0.92</v>
      </c>
      <c r="AA200" s="356">
        <v>0.882787946015899</v>
      </c>
      <c r="AB200" s="356">
        <v>0.893772893772894</v>
      </c>
      <c r="AC200" s="356">
        <v>0.923613128085972</v>
      </c>
      <c r="AD200" s="356">
        <v>0.927932395079442</v>
      </c>
      <c r="AE200" s="356">
        <v>0.92</v>
      </c>
      <c r="AF200" s="169">
        <v>0.966041108132261</v>
      </c>
      <c r="AG200" s="169">
        <v>0.979493365500603</v>
      </c>
      <c r="AH200" s="169">
        <v>0.978700745473908</v>
      </c>
      <c r="AI200" s="169">
        <v>0.979764331526873</v>
      </c>
      <c r="AJ200" s="356">
        <v>0.92</v>
      </c>
      <c r="AK200" s="169">
        <v>0.919296802714095</v>
      </c>
      <c r="AL200" s="169">
        <v>0.939788811503033</v>
      </c>
      <c r="AM200" s="169">
        <v>0.93985703721962</v>
      </c>
      <c r="AN200" s="169">
        <v>0.954380070331813</v>
      </c>
      <c r="AO200" s="168">
        <v>0.99</v>
      </c>
      <c r="AP200" s="358">
        <v>1</v>
      </c>
      <c r="AQ200" s="358">
        <v>1</v>
      </c>
      <c r="AR200" s="358">
        <v>1</v>
      </c>
      <c r="AS200" s="359">
        <v>1</v>
      </c>
      <c r="AT200" s="364">
        <v>0.0719793575775068</v>
      </c>
      <c r="AU200" s="361">
        <v>0.0363636363636364</v>
      </c>
      <c r="AV200" s="362">
        <v>0.02</v>
      </c>
      <c r="AW200" s="362">
        <v>0</v>
      </c>
      <c r="AX200" s="362">
        <v>0.0740502253702511</v>
      </c>
      <c r="AY200" s="142"/>
      <c r="AZ200" s="140"/>
    </row>
    <row r="201" spans="1:52">
      <c r="A201" s="138"/>
      <c r="B201" s="142"/>
      <c r="C201" s="172" t="s">
        <v>398</v>
      </c>
      <c r="D201" s="166" t="s">
        <v>26</v>
      </c>
      <c r="E201" s="166" t="s">
        <v>399</v>
      </c>
      <c r="F201" s="167" t="s">
        <v>412</v>
      </c>
      <c r="G201" s="174" t="s">
        <v>413</v>
      </c>
      <c r="H201" s="174" t="s">
        <v>413</v>
      </c>
      <c r="I201" s="174" t="s">
        <v>413</v>
      </c>
      <c r="J201" s="174" t="s">
        <v>413</v>
      </c>
      <c r="K201" s="168">
        <v>0.9</v>
      </c>
      <c r="L201" s="169">
        <v>0.948717948717949</v>
      </c>
      <c r="M201" s="169">
        <v>1</v>
      </c>
      <c r="N201" s="170">
        <v>0.918918918918919</v>
      </c>
      <c r="O201" s="170">
        <v>0.95004712535344</v>
      </c>
      <c r="P201" s="356">
        <v>0.9</v>
      </c>
      <c r="Q201" s="357">
        <v>0.957029620358782</v>
      </c>
      <c r="R201" s="169">
        <v>0.964984083674397</v>
      </c>
      <c r="S201" s="169">
        <v>0.955646537018083</v>
      </c>
      <c r="T201" s="169">
        <v>0.949131450629825</v>
      </c>
      <c r="U201" s="356">
        <v>0.9</v>
      </c>
      <c r="V201" s="169">
        <v>0.920734251147267</v>
      </c>
      <c r="W201" s="169">
        <v>0.92087312414734</v>
      </c>
      <c r="X201" s="169">
        <v>0.901057659501876</v>
      </c>
      <c r="Y201" s="169">
        <v>0.90781186509549</v>
      </c>
      <c r="Z201" s="356">
        <v>0.92</v>
      </c>
      <c r="AA201" s="356">
        <v>0.929714683368128</v>
      </c>
      <c r="AB201" s="356">
        <v>0.908527131782946</v>
      </c>
      <c r="AC201" s="356">
        <v>0.932319764590485</v>
      </c>
      <c r="AD201" s="356">
        <v>0.941587967820916</v>
      </c>
      <c r="AE201" s="356">
        <v>0.92</v>
      </c>
      <c r="AF201" s="169">
        <v>0.851926977687627</v>
      </c>
      <c r="AG201" s="169">
        <v>0.987075928917609</v>
      </c>
      <c r="AH201" s="169">
        <v>0.974712643678161</v>
      </c>
      <c r="AI201" s="169">
        <v>0.958561481781924</v>
      </c>
      <c r="AJ201" s="356">
        <v>0.92</v>
      </c>
      <c r="AK201" s="169">
        <v>0.945930563460444</v>
      </c>
      <c r="AL201" s="169">
        <v>0.955696202531646</v>
      </c>
      <c r="AM201" s="169">
        <v>0.954947707160097</v>
      </c>
      <c r="AN201" s="169">
        <v>0.962110856844466</v>
      </c>
      <c r="AO201" s="168">
        <v>0.99</v>
      </c>
      <c r="AP201" s="358">
        <v>1</v>
      </c>
      <c r="AQ201" s="358">
        <v>1</v>
      </c>
      <c r="AR201" s="358">
        <v>1</v>
      </c>
      <c r="AS201" s="359">
        <v>1</v>
      </c>
      <c r="AT201" s="364">
        <v>0.0719793575775068</v>
      </c>
      <c r="AU201" s="361">
        <v>0</v>
      </c>
      <c r="AV201" s="362">
        <v>0.0714285714285714</v>
      </c>
      <c r="AW201" s="362">
        <v>0</v>
      </c>
      <c r="AX201" s="362">
        <v>0.0906113537117904</v>
      </c>
      <c r="AY201" s="142"/>
      <c r="AZ201" s="140"/>
    </row>
    <row r="202" spans="1:52">
      <c r="A202" s="138"/>
      <c r="B202" s="142"/>
      <c r="C202" s="172" t="s">
        <v>398</v>
      </c>
      <c r="D202" s="166" t="s">
        <v>235</v>
      </c>
      <c r="E202" s="166" t="s">
        <v>399</v>
      </c>
      <c r="F202" s="167" t="s">
        <v>414</v>
      </c>
      <c r="G202" s="174" t="s">
        <v>415</v>
      </c>
      <c r="H202" s="174" t="s">
        <v>415</v>
      </c>
      <c r="I202" s="174" t="s">
        <v>415</v>
      </c>
      <c r="J202" s="174" t="s">
        <v>415</v>
      </c>
      <c r="K202" s="168">
        <v>0.9</v>
      </c>
      <c r="L202" s="169" t="s">
        <v>40</v>
      </c>
      <c r="M202" s="169" t="s">
        <v>40</v>
      </c>
      <c r="N202" s="170" t="s">
        <v>40</v>
      </c>
      <c r="O202" s="170" t="s">
        <v>40</v>
      </c>
      <c r="P202" s="356">
        <v>0.9</v>
      </c>
      <c r="Q202" s="357">
        <v>0</v>
      </c>
      <c r="R202" s="169">
        <v>0</v>
      </c>
      <c r="S202" s="169">
        <v>0</v>
      </c>
      <c r="T202" s="169">
        <v>0</v>
      </c>
      <c r="U202" s="356">
        <v>0.9</v>
      </c>
      <c r="V202" s="169">
        <v>1</v>
      </c>
      <c r="W202" s="169">
        <v>1</v>
      </c>
      <c r="X202" s="169">
        <v>1</v>
      </c>
      <c r="Y202" s="169">
        <v>0.980392156862745</v>
      </c>
      <c r="Z202" s="356">
        <v>0.92</v>
      </c>
      <c r="AA202" s="356">
        <v>0.5</v>
      </c>
      <c r="AB202" s="356" t="s">
        <v>40</v>
      </c>
      <c r="AC202" s="356" t="s">
        <v>40</v>
      </c>
      <c r="AD202" s="356">
        <v>0.894736842105263</v>
      </c>
      <c r="AE202" s="356">
        <v>0.92</v>
      </c>
      <c r="AF202" s="169">
        <v>0.992237924488505</v>
      </c>
      <c r="AG202" s="169">
        <v>0.940342781806196</v>
      </c>
      <c r="AH202" s="169">
        <v>0.999700275746313</v>
      </c>
      <c r="AI202" s="169">
        <v>0.990322173567381</v>
      </c>
      <c r="AJ202" s="356">
        <v>0.92</v>
      </c>
      <c r="AK202" s="169">
        <v>0.857142857142857</v>
      </c>
      <c r="AL202" s="169">
        <v>1</v>
      </c>
      <c r="AM202" s="169">
        <v>1</v>
      </c>
      <c r="AN202" s="169">
        <v>0.961832061068702</v>
      </c>
      <c r="AO202" s="168">
        <v>0.99</v>
      </c>
      <c r="AP202" s="358">
        <v>1</v>
      </c>
      <c r="AQ202" s="358">
        <v>1</v>
      </c>
      <c r="AR202" s="358">
        <v>1</v>
      </c>
      <c r="AS202" s="359">
        <v>0.999857448325018</v>
      </c>
      <c r="AT202" s="364">
        <v>0.0719793575775068</v>
      </c>
      <c r="AU202" s="361" t="s">
        <v>40</v>
      </c>
      <c r="AV202" s="362" t="s">
        <v>40</v>
      </c>
      <c r="AW202" s="362" t="s">
        <v>40</v>
      </c>
      <c r="AX202" s="362" t="s">
        <v>40</v>
      </c>
      <c r="AY202" s="142"/>
      <c r="AZ202" s="140"/>
    </row>
    <row r="203" spans="1:52">
      <c r="A203" s="138"/>
      <c r="B203" s="142"/>
      <c r="C203" s="172" t="s">
        <v>398</v>
      </c>
      <c r="D203" s="166" t="s">
        <v>26</v>
      </c>
      <c r="E203" s="166" t="s">
        <v>399</v>
      </c>
      <c r="F203" s="167" t="s">
        <v>416</v>
      </c>
      <c r="G203" s="174" t="s">
        <v>417</v>
      </c>
      <c r="H203" s="174" t="s">
        <v>417</v>
      </c>
      <c r="I203" s="174" t="s">
        <v>417</v>
      </c>
      <c r="J203" s="174" t="s">
        <v>417</v>
      </c>
      <c r="K203" s="168">
        <v>0.9</v>
      </c>
      <c r="L203" s="169">
        <v>0.92</v>
      </c>
      <c r="M203" s="169">
        <v>0.901639344262295</v>
      </c>
      <c r="N203" s="170">
        <v>0.951612903225806</v>
      </c>
      <c r="O203" s="170">
        <v>0.909271194843827</v>
      </c>
      <c r="P203" s="356">
        <v>0.9</v>
      </c>
      <c r="Q203" s="357">
        <v>0.9602053915276</v>
      </c>
      <c r="R203" s="169">
        <v>0.9475932782683</v>
      </c>
      <c r="S203" s="169">
        <v>0.924329501915709</v>
      </c>
      <c r="T203" s="169">
        <v>0.945723064087857</v>
      </c>
      <c r="U203" s="356">
        <v>0.9</v>
      </c>
      <c r="V203" s="169">
        <v>0.916302952503209</v>
      </c>
      <c r="W203" s="169">
        <v>0.905155226431216</v>
      </c>
      <c r="X203" s="169">
        <v>0.889607279693487</v>
      </c>
      <c r="Y203" s="169">
        <v>0.907794989451054</v>
      </c>
      <c r="Z203" s="356">
        <v>0.92</v>
      </c>
      <c r="AA203" s="356">
        <v>0.908638464273018</v>
      </c>
      <c r="AB203" s="356">
        <v>0.920382165605096</v>
      </c>
      <c r="AC203" s="356">
        <v>0.89537925021796</v>
      </c>
      <c r="AD203" s="356">
        <v>0.933325564889459</v>
      </c>
      <c r="AE203" s="356">
        <v>0.92</v>
      </c>
      <c r="AF203" s="169">
        <v>0.980447254419857</v>
      </c>
      <c r="AG203" s="169">
        <v>0.88030303030303</v>
      </c>
      <c r="AH203" s="169">
        <v>0.967680608365019</v>
      </c>
      <c r="AI203" s="169">
        <v>0.975837923981378</v>
      </c>
      <c r="AJ203" s="356">
        <v>0.92</v>
      </c>
      <c r="AK203" s="169">
        <v>0.929209116689423</v>
      </c>
      <c r="AL203" s="169">
        <v>0.950702748059576</v>
      </c>
      <c r="AM203" s="169">
        <v>0.923864531373064</v>
      </c>
      <c r="AN203" s="169">
        <v>0.954822659423928</v>
      </c>
      <c r="AO203" s="168">
        <v>0.99</v>
      </c>
      <c r="AP203" s="358">
        <v>1</v>
      </c>
      <c r="AQ203" s="358">
        <v>1</v>
      </c>
      <c r="AR203" s="358">
        <v>1</v>
      </c>
      <c r="AS203" s="359">
        <v>0.99980839241234</v>
      </c>
      <c r="AT203" s="364">
        <v>0.0719793575775068</v>
      </c>
      <c r="AU203" s="361">
        <v>0</v>
      </c>
      <c r="AV203" s="362">
        <v>0.0384615384615385</v>
      </c>
      <c r="AW203" s="362">
        <v>0.0416666666666667</v>
      </c>
      <c r="AX203" s="362">
        <v>0.0575665067597034</v>
      </c>
      <c r="AY203" s="142"/>
      <c r="AZ203" s="140"/>
    </row>
    <row r="204" s="134" customFormat="1" spans="1:52">
      <c r="A204" s="138"/>
      <c r="C204" s="172" t="s">
        <v>398</v>
      </c>
      <c r="D204" s="166" t="s">
        <v>26</v>
      </c>
      <c r="E204" s="166" t="s">
        <v>399</v>
      </c>
      <c r="F204" s="167" t="s">
        <v>418</v>
      </c>
      <c r="G204" s="174" t="s">
        <v>419</v>
      </c>
      <c r="H204" s="174" t="s">
        <v>419</v>
      </c>
      <c r="I204" s="174" t="s">
        <v>419</v>
      </c>
      <c r="J204" s="174" t="s">
        <v>419</v>
      </c>
      <c r="K204" s="168">
        <v>0.9</v>
      </c>
      <c r="L204" s="169">
        <v>0.925</v>
      </c>
      <c r="M204" s="169">
        <v>0.941176470588235</v>
      </c>
      <c r="N204" s="170">
        <v>0.972972972972973</v>
      </c>
      <c r="O204" s="170">
        <v>0.943868739205527</v>
      </c>
      <c r="P204" s="356">
        <v>0.9</v>
      </c>
      <c r="Q204" s="357">
        <v>0.96769456681351</v>
      </c>
      <c r="R204" s="169">
        <v>0.97399660825325</v>
      </c>
      <c r="S204" s="169">
        <v>0.979990693345742</v>
      </c>
      <c r="T204" s="169">
        <v>0.976104681344856</v>
      </c>
      <c r="U204" s="356">
        <v>0.9</v>
      </c>
      <c r="V204" s="169">
        <v>0.90699951052374</v>
      </c>
      <c r="W204" s="169">
        <v>0.912379875635952</v>
      </c>
      <c r="X204" s="169">
        <v>0.906468124709167</v>
      </c>
      <c r="Y204" s="169">
        <v>0.913106544110911</v>
      </c>
      <c r="Z204" s="356">
        <v>0.92</v>
      </c>
      <c r="AA204" s="356">
        <v>0.921782178217822</v>
      </c>
      <c r="AB204" s="356">
        <v>0.906735751295337</v>
      </c>
      <c r="AC204" s="356">
        <v>0.872636262513904</v>
      </c>
      <c r="AD204" s="356">
        <v>0.923564451753946</v>
      </c>
      <c r="AE204" s="356">
        <v>0.92</v>
      </c>
      <c r="AF204" s="169">
        <v>1</v>
      </c>
      <c r="AG204" s="169">
        <v>0.991803278688525</v>
      </c>
      <c r="AH204" s="169">
        <v>1</v>
      </c>
      <c r="AI204" s="169">
        <v>0.967894558972626</v>
      </c>
      <c r="AJ204" s="356">
        <v>0.92</v>
      </c>
      <c r="AK204" s="169">
        <v>0.934371304690579</v>
      </c>
      <c r="AL204" s="169">
        <v>0.951022146507666</v>
      </c>
      <c r="AM204" s="169">
        <v>0.921712693184697</v>
      </c>
      <c r="AN204" s="169">
        <v>0.950659662627208</v>
      </c>
      <c r="AO204" s="168">
        <v>0.99</v>
      </c>
      <c r="AP204" s="358">
        <v>1</v>
      </c>
      <c r="AQ204" s="358">
        <v>1</v>
      </c>
      <c r="AR204" s="358">
        <v>1</v>
      </c>
      <c r="AS204" s="359">
        <v>1</v>
      </c>
      <c r="AT204" s="364">
        <v>0.0719793575775068</v>
      </c>
      <c r="AU204" s="361">
        <v>0</v>
      </c>
      <c r="AV204" s="362">
        <v>0.0555555555555556</v>
      </c>
      <c r="AW204" s="362">
        <v>0.0217391304347826</v>
      </c>
      <c r="AX204" s="362">
        <v>0.0636079249217935</v>
      </c>
      <c r="AY204" s="135"/>
      <c r="AZ204" s="140"/>
    </row>
    <row r="205" spans="1:52">
      <c r="A205" s="138"/>
      <c r="B205" s="142"/>
      <c r="C205" s="172" t="s">
        <v>398</v>
      </c>
      <c r="D205" s="166" t="s">
        <v>26</v>
      </c>
      <c r="E205" s="166" t="s">
        <v>399</v>
      </c>
      <c r="F205" s="167" t="s">
        <v>420</v>
      </c>
      <c r="G205" s="174" t="s">
        <v>421</v>
      </c>
      <c r="H205" s="174" t="s">
        <v>421</v>
      </c>
      <c r="I205" s="174" t="s">
        <v>421</v>
      </c>
      <c r="J205" s="174" t="s">
        <v>421</v>
      </c>
      <c r="K205" s="168">
        <v>0.9</v>
      </c>
      <c r="L205" s="169">
        <v>1</v>
      </c>
      <c r="M205" s="169">
        <v>1</v>
      </c>
      <c r="N205" s="170">
        <v>0.956521739130435</v>
      </c>
      <c r="O205" s="170">
        <v>0.974940898345154</v>
      </c>
      <c r="P205" s="356">
        <v>0.9</v>
      </c>
      <c r="Q205" s="357">
        <v>0.951465416178195</v>
      </c>
      <c r="R205" s="169">
        <v>0.94393894922219</v>
      </c>
      <c r="S205" s="169">
        <v>0.948651000870322</v>
      </c>
      <c r="T205" s="169">
        <v>0.960658460542336</v>
      </c>
      <c r="U205" s="356">
        <v>0.9</v>
      </c>
      <c r="V205" s="169">
        <v>0.944900351699883</v>
      </c>
      <c r="W205" s="169">
        <v>0.91400058702671</v>
      </c>
      <c r="X205" s="169">
        <v>0.927328111401218</v>
      </c>
      <c r="Y205" s="169">
        <v>0.932035555180204</v>
      </c>
      <c r="Z205" s="356">
        <v>0.92</v>
      </c>
      <c r="AA205" s="356">
        <v>0.950593906007919</v>
      </c>
      <c r="AB205" s="356">
        <v>0.941860465116279</v>
      </c>
      <c r="AC205" s="356">
        <v>0.944588744588745</v>
      </c>
      <c r="AD205" s="356">
        <v>0.960489225611298</v>
      </c>
      <c r="AE205" s="356">
        <v>0.92</v>
      </c>
      <c r="AF205" s="169">
        <v>0.993790885907529</v>
      </c>
      <c r="AG205" s="169">
        <v>0.977617328519856</v>
      </c>
      <c r="AH205" s="169">
        <v>0.999531835205993</v>
      </c>
      <c r="AI205" s="169">
        <v>0.994908431319512</v>
      </c>
      <c r="AJ205" s="356">
        <v>0.92</v>
      </c>
      <c r="AK205" s="169">
        <v>0.96416517768513</v>
      </c>
      <c r="AL205" s="169">
        <v>0.969944751381215</v>
      </c>
      <c r="AM205" s="169">
        <v>0.963279990075673</v>
      </c>
      <c r="AN205" s="169">
        <v>0.975057554852889</v>
      </c>
      <c r="AO205" s="168">
        <v>0.99</v>
      </c>
      <c r="AP205" s="358">
        <v>1</v>
      </c>
      <c r="AQ205" s="358">
        <v>1</v>
      </c>
      <c r="AR205" s="358">
        <v>1</v>
      </c>
      <c r="AS205" s="359">
        <v>1</v>
      </c>
      <c r="AT205" s="364">
        <v>0.0719793575775068</v>
      </c>
      <c r="AU205" s="361">
        <v>0.117647058823529</v>
      </c>
      <c r="AV205" s="362">
        <v>0.1</v>
      </c>
      <c r="AW205" s="362">
        <v>0</v>
      </c>
      <c r="AX205" s="362">
        <v>0.0585197934595525</v>
      </c>
      <c r="AY205" s="142"/>
      <c r="AZ205" s="140"/>
    </row>
    <row r="206" spans="1:52">
      <c r="A206" s="138"/>
      <c r="B206" s="142"/>
      <c r="C206" s="172" t="s">
        <v>398</v>
      </c>
      <c r="D206" s="166" t="s">
        <v>26</v>
      </c>
      <c r="E206" s="166" t="s">
        <v>399</v>
      </c>
      <c r="F206" s="167" t="s">
        <v>422</v>
      </c>
      <c r="G206" s="174" t="s">
        <v>423</v>
      </c>
      <c r="H206" s="174" t="s">
        <v>423</v>
      </c>
      <c r="I206" s="174" t="s">
        <v>423</v>
      </c>
      <c r="J206" s="174" t="s">
        <v>423</v>
      </c>
      <c r="K206" s="168">
        <v>0.9</v>
      </c>
      <c r="L206" s="169">
        <v>0.988235294117647</v>
      </c>
      <c r="M206" s="169">
        <v>0.946666666666667</v>
      </c>
      <c r="N206" s="170">
        <v>0.989010989010989</v>
      </c>
      <c r="O206" s="170">
        <v>0.964403973509934</v>
      </c>
      <c r="P206" s="356">
        <v>0.9</v>
      </c>
      <c r="Q206" s="357">
        <v>0.982305490502212</v>
      </c>
      <c r="R206" s="169">
        <v>0.988902589395808</v>
      </c>
      <c r="S206" s="169">
        <v>0.980872976949485</v>
      </c>
      <c r="T206" s="169">
        <v>0.984932037554506</v>
      </c>
      <c r="U206" s="356">
        <v>0.9</v>
      </c>
      <c r="V206" s="169">
        <v>0.947697111631538</v>
      </c>
      <c r="W206" s="169">
        <v>0.94944512946979</v>
      </c>
      <c r="X206" s="169">
        <v>0.956841589014223</v>
      </c>
      <c r="Y206" s="169">
        <v>0.956419957631659</v>
      </c>
      <c r="Z206" s="356">
        <v>0.92</v>
      </c>
      <c r="AA206" s="356">
        <v>0.950192272477568</v>
      </c>
      <c r="AB206" s="356">
        <v>0.951907131011609</v>
      </c>
      <c r="AC206" s="356">
        <v>0.964588820602868</v>
      </c>
      <c r="AD206" s="356">
        <v>0.968515509371863</v>
      </c>
      <c r="AE206" s="356">
        <v>0.92</v>
      </c>
      <c r="AF206" s="169">
        <v>0.995376486129458</v>
      </c>
      <c r="AG206" s="169">
        <v>0.991513005250946</v>
      </c>
      <c r="AH206" s="169">
        <v>0.993421052631579</v>
      </c>
      <c r="AI206" s="169">
        <v>0.991819985973708</v>
      </c>
      <c r="AJ206" s="356">
        <v>0.92</v>
      </c>
      <c r="AK206" s="169">
        <v>0.962059329320722</v>
      </c>
      <c r="AL206" s="169">
        <v>0.976404494382022</v>
      </c>
      <c r="AM206" s="169">
        <v>0.976517678452302</v>
      </c>
      <c r="AN206" s="169">
        <v>0.980284830744102</v>
      </c>
      <c r="AO206" s="168">
        <v>0.99</v>
      </c>
      <c r="AP206" s="358">
        <v>1</v>
      </c>
      <c r="AQ206" s="358">
        <v>1</v>
      </c>
      <c r="AR206" s="358">
        <v>1</v>
      </c>
      <c r="AS206" s="359">
        <v>1</v>
      </c>
      <c r="AT206" s="364">
        <v>0.0719793575775068</v>
      </c>
      <c r="AU206" s="361">
        <v>0</v>
      </c>
      <c r="AV206" s="362">
        <v>0.0392156862745098</v>
      </c>
      <c r="AW206" s="362">
        <v>0.0172413793103448</v>
      </c>
      <c r="AX206" s="362">
        <v>0.0757459831675593</v>
      </c>
      <c r="AY206" s="142"/>
      <c r="AZ206" s="140"/>
    </row>
    <row r="207" spans="1:52">
      <c r="A207" s="138"/>
      <c r="B207" s="142"/>
      <c r="C207" s="172" t="s">
        <v>398</v>
      </c>
      <c r="D207" s="166" t="s">
        <v>235</v>
      </c>
      <c r="E207" s="166" t="s">
        <v>399</v>
      </c>
      <c r="F207" s="167" t="s">
        <v>424</v>
      </c>
      <c r="G207" s="174" t="s">
        <v>425</v>
      </c>
      <c r="H207" s="174" t="s">
        <v>425</v>
      </c>
      <c r="I207" s="174" t="s">
        <v>425</v>
      </c>
      <c r="J207" s="174" t="s">
        <v>425</v>
      </c>
      <c r="K207" s="168">
        <v>0.9</v>
      </c>
      <c r="L207" s="169" t="s">
        <v>40</v>
      </c>
      <c r="M207" s="169" t="s">
        <v>40</v>
      </c>
      <c r="N207" s="170" t="s">
        <v>40</v>
      </c>
      <c r="O207" s="170" t="s">
        <v>40</v>
      </c>
      <c r="P207" s="356">
        <v>0.9</v>
      </c>
      <c r="Q207" s="357" t="s">
        <v>40</v>
      </c>
      <c r="R207" s="169" t="s">
        <v>40</v>
      </c>
      <c r="S207" s="169">
        <v>0</v>
      </c>
      <c r="T207" s="169">
        <v>0</v>
      </c>
      <c r="U207" s="356">
        <v>0.9</v>
      </c>
      <c r="V207" s="169" t="s">
        <v>40</v>
      </c>
      <c r="W207" s="169" t="s">
        <v>40</v>
      </c>
      <c r="X207" s="169">
        <v>0</v>
      </c>
      <c r="Y207" s="169">
        <v>0</v>
      </c>
      <c r="Z207" s="356">
        <v>0.92</v>
      </c>
      <c r="AA207" s="356" t="s">
        <v>40</v>
      </c>
      <c r="AB207" s="356" t="s">
        <v>40</v>
      </c>
      <c r="AC207" s="356" t="s">
        <v>40</v>
      </c>
      <c r="AD207" s="356" t="s">
        <v>40</v>
      </c>
      <c r="AE207" s="356">
        <v>0.92</v>
      </c>
      <c r="AF207" s="169">
        <v>0.978082191780822</v>
      </c>
      <c r="AG207" s="169">
        <v>0.964968152866242</v>
      </c>
      <c r="AH207" s="169">
        <v>0.994117647058824</v>
      </c>
      <c r="AI207" s="169">
        <v>0.994119843195819</v>
      </c>
      <c r="AJ207" s="356">
        <v>0.92</v>
      </c>
      <c r="AK207" s="169" t="s">
        <v>40</v>
      </c>
      <c r="AL207" s="169" t="s">
        <v>40</v>
      </c>
      <c r="AM207" s="169">
        <v>0</v>
      </c>
      <c r="AN207" s="169">
        <v>0</v>
      </c>
      <c r="AO207" s="168">
        <v>0.99</v>
      </c>
      <c r="AP207" s="358">
        <v>1</v>
      </c>
      <c r="AQ207" s="358">
        <v>1</v>
      </c>
      <c r="AR207" s="358">
        <v>1</v>
      </c>
      <c r="AS207" s="359">
        <v>1</v>
      </c>
      <c r="AT207" s="364">
        <v>0.0719793575775068</v>
      </c>
      <c r="AU207" s="361" t="s">
        <v>40</v>
      </c>
      <c r="AV207" s="362" t="s">
        <v>40</v>
      </c>
      <c r="AW207" s="362" t="s">
        <v>40</v>
      </c>
      <c r="AX207" s="362" t="s">
        <v>40</v>
      </c>
      <c r="AY207" s="142"/>
      <c r="AZ207" s="140"/>
    </row>
    <row r="208" spans="1:52">
      <c r="A208" s="138"/>
      <c r="B208" s="142"/>
      <c r="C208" s="172" t="s">
        <v>398</v>
      </c>
      <c r="D208" s="166" t="s">
        <v>26</v>
      </c>
      <c r="E208" s="166" t="s">
        <v>399</v>
      </c>
      <c r="F208" s="167" t="s">
        <v>426</v>
      </c>
      <c r="G208" s="174" t="s">
        <v>427</v>
      </c>
      <c r="H208" s="174" t="s">
        <v>427</v>
      </c>
      <c r="I208" s="174" t="s">
        <v>427</v>
      </c>
      <c r="J208" s="174" t="s">
        <v>427</v>
      </c>
      <c r="K208" s="168">
        <v>0.9</v>
      </c>
      <c r="L208" s="169">
        <v>0.966942148760331</v>
      </c>
      <c r="M208" s="169">
        <v>1</v>
      </c>
      <c r="N208" s="170">
        <v>0.929203539823009</v>
      </c>
      <c r="O208" s="170">
        <v>0.974821173104435</v>
      </c>
      <c r="P208" s="356">
        <v>0.9</v>
      </c>
      <c r="Q208" s="357">
        <v>0.950052655333233</v>
      </c>
      <c r="R208" s="169">
        <v>0.952440106477374</v>
      </c>
      <c r="S208" s="169">
        <v>0.95530803080308</v>
      </c>
      <c r="T208" s="169">
        <v>0.945406307784709</v>
      </c>
      <c r="U208" s="356">
        <v>0.9</v>
      </c>
      <c r="V208" s="169">
        <v>0.85391906123063</v>
      </c>
      <c r="W208" s="169">
        <v>0.865661047027507</v>
      </c>
      <c r="X208" s="169">
        <v>0.858360836083608</v>
      </c>
      <c r="Y208" s="169">
        <v>0.85903250367694</v>
      </c>
      <c r="Z208" s="356">
        <v>0.92</v>
      </c>
      <c r="AA208" s="356">
        <v>0.891864268192968</v>
      </c>
      <c r="AB208" s="356">
        <v>0.88005711565921</v>
      </c>
      <c r="AC208" s="356">
        <v>0.912165490067312</v>
      </c>
      <c r="AD208" s="356">
        <v>0.927719146600008</v>
      </c>
      <c r="AE208" s="356">
        <v>0.92</v>
      </c>
      <c r="AF208" s="169">
        <v>0.992179395100152</v>
      </c>
      <c r="AG208" s="169">
        <v>0.991477822971141</v>
      </c>
      <c r="AH208" s="169">
        <v>0.992217898832685</v>
      </c>
      <c r="AI208" s="169">
        <v>0.98605960216362</v>
      </c>
      <c r="AJ208" s="356">
        <v>0.92</v>
      </c>
      <c r="AK208" s="169">
        <v>0.915895813047712</v>
      </c>
      <c r="AL208" s="169">
        <v>0.928783766317694</v>
      </c>
      <c r="AM208" s="169">
        <v>0.936466362343785</v>
      </c>
      <c r="AN208" s="169">
        <v>0.950632154026634</v>
      </c>
      <c r="AO208" s="168">
        <v>0.99</v>
      </c>
      <c r="AP208" s="358">
        <v>1</v>
      </c>
      <c r="AQ208" s="358">
        <v>1</v>
      </c>
      <c r="AR208" s="358">
        <v>1</v>
      </c>
      <c r="AS208" s="359">
        <v>1</v>
      </c>
      <c r="AT208" s="364">
        <v>0.0719793575775068</v>
      </c>
      <c r="AU208" s="361">
        <v>0.0172413793103448</v>
      </c>
      <c r="AV208" s="362">
        <v>0.176470588235294</v>
      </c>
      <c r="AW208" s="362">
        <v>0</v>
      </c>
      <c r="AX208" s="362">
        <v>0.0594555873925501</v>
      </c>
      <c r="AY208" s="142"/>
      <c r="AZ208" s="140"/>
    </row>
    <row r="209" spans="1:52">
      <c r="A209" s="138"/>
      <c r="B209" s="142"/>
      <c r="C209" s="172" t="s">
        <v>398</v>
      </c>
      <c r="D209" s="166" t="s">
        <v>235</v>
      </c>
      <c r="E209" s="166" t="s">
        <v>399</v>
      </c>
      <c r="F209" s="167" t="s">
        <v>428</v>
      </c>
      <c r="G209" s="174" t="s">
        <v>429</v>
      </c>
      <c r="H209" s="174" t="s">
        <v>429</v>
      </c>
      <c r="I209" s="174" t="s">
        <v>429</v>
      </c>
      <c r="J209" s="174" t="s">
        <v>429</v>
      </c>
      <c r="K209" s="168">
        <v>0.9</v>
      </c>
      <c r="L209" s="169" t="s">
        <v>40</v>
      </c>
      <c r="M209" s="169" t="s">
        <v>40</v>
      </c>
      <c r="N209" s="170" t="s">
        <v>40</v>
      </c>
      <c r="O209" s="170" t="s">
        <v>40</v>
      </c>
      <c r="P209" s="356">
        <v>0.9</v>
      </c>
      <c r="Q209" s="357">
        <v>0</v>
      </c>
      <c r="R209" s="169" t="s">
        <v>40</v>
      </c>
      <c r="S209" s="169" t="s">
        <v>40</v>
      </c>
      <c r="T209" s="169">
        <v>0</v>
      </c>
      <c r="U209" s="356">
        <v>0.9</v>
      </c>
      <c r="V209" s="169">
        <v>0</v>
      </c>
      <c r="W209" s="169" t="s">
        <v>40</v>
      </c>
      <c r="X209" s="169" t="s">
        <v>40</v>
      </c>
      <c r="Y209" s="169">
        <v>0.638297872340426</v>
      </c>
      <c r="Z209" s="356">
        <v>0.92</v>
      </c>
      <c r="AA209" s="356" t="s">
        <v>40</v>
      </c>
      <c r="AB209" s="356" t="s">
        <v>40</v>
      </c>
      <c r="AC209" s="356" t="s">
        <v>40</v>
      </c>
      <c r="AD209" s="356">
        <v>0.2</v>
      </c>
      <c r="AE209" s="356">
        <v>0.92</v>
      </c>
      <c r="AF209" s="169">
        <v>0.998420221169036</v>
      </c>
      <c r="AG209" s="169">
        <v>0.997936957251835</v>
      </c>
      <c r="AH209" s="169">
        <v>1</v>
      </c>
      <c r="AI209" s="169">
        <v>0.994273505539672</v>
      </c>
      <c r="AJ209" s="356">
        <v>0.92</v>
      </c>
      <c r="AK209" s="169">
        <v>0</v>
      </c>
      <c r="AL209" s="169" t="s">
        <v>40</v>
      </c>
      <c r="AM209" s="169" t="s">
        <v>40</v>
      </c>
      <c r="AN209" s="169">
        <v>0.758064516129032</v>
      </c>
      <c r="AO209" s="168">
        <v>0.99</v>
      </c>
      <c r="AP209" s="358">
        <v>1</v>
      </c>
      <c r="AQ209" s="358">
        <v>1</v>
      </c>
      <c r="AR209" s="358" t="s">
        <v>40</v>
      </c>
      <c r="AS209" s="359">
        <v>1</v>
      </c>
      <c r="AT209" s="364">
        <v>0.0719793575775068</v>
      </c>
      <c r="AU209" s="361" t="s">
        <v>40</v>
      </c>
      <c r="AV209" s="362" t="s">
        <v>40</v>
      </c>
      <c r="AW209" s="362" t="s">
        <v>40</v>
      </c>
      <c r="AX209" s="362" t="s">
        <v>40</v>
      </c>
      <c r="AY209" s="142"/>
      <c r="AZ209" s="140"/>
    </row>
    <row r="210" spans="1:52">
      <c r="A210" s="138"/>
      <c r="B210" s="142"/>
      <c r="C210" s="172" t="s">
        <v>398</v>
      </c>
      <c r="D210" s="166" t="s">
        <v>26</v>
      </c>
      <c r="E210" s="166" t="s">
        <v>399</v>
      </c>
      <c r="F210" s="167" t="s">
        <v>430</v>
      </c>
      <c r="G210" s="174" t="s">
        <v>431</v>
      </c>
      <c r="H210" s="174" t="s">
        <v>431</v>
      </c>
      <c r="I210" s="174" t="s">
        <v>431</v>
      </c>
      <c r="J210" s="174" t="s">
        <v>431</v>
      </c>
      <c r="K210" s="168">
        <v>0.9</v>
      </c>
      <c r="L210" s="169">
        <v>0.930555555555556</v>
      </c>
      <c r="M210" s="169">
        <v>0.964285714285714</v>
      </c>
      <c r="N210" s="170">
        <v>0.985915492957746</v>
      </c>
      <c r="O210" s="170">
        <v>0.929156626506024</v>
      </c>
      <c r="P210" s="356">
        <v>0.9</v>
      </c>
      <c r="Q210" s="357">
        <v>0.942558746736292</v>
      </c>
      <c r="R210" s="169">
        <v>0.945746388443018</v>
      </c>
      <c r="S210" s="169">
        <v>0.954883363240195</v>
      </c>
      <c r="T210" s="169">
        <v>0.949150073683128</v>
      </c>
      <c r="U210" s="356">
        <v>0.9</v>
      </c>
      <c r="V210" s="169">
        <v>0.91035683202785</v>
      </c>
      <c r="W210" s="169">
        <v>0.906581059390048</v>
      </c>
      <c r="X210" s="169">
        <v>0.921814919251474</v>
      </c>
      <c r="Y210" s="169">
        <v>0.920010966791185</v>
      </c>
      <c r="Z210" s="356">
        <v>0.92</v>
      </c>
      <c r="AA210" s="356">
        <v>0.94604743083004</v>
      </c>
      <c r="AB210" s="356">
        <v>0.927804878048781</v>
      </c>
      <c r="AC210" s="356">
        <v>0.939655172413793</v>
      </c>
      <c r="AD210" s="356">
        <v>0.948480903252628</v>
      </c>
      <c r="AE210" s="356">
        <v>0.92</v>
      </c>
      <c r="AF210" s="169">
        <v>0.998017839444995</v>
      </c>
      <c r="AG210" s="169">
        <v>0.998679867986799</v>
      </c>
      <c r="AH210" s="169">
        <v>0.999212598425197</v>
      </c>
      <c r="AI210" s="169">
        <v>0.998398586338285</v>
      </c>
      <c r="AJ210" s="356">
        <v>0.92</v>
      </c>
      <c r="AK210" s="169">
        <v>0.95674150699424</v>
      </c>
      <c r="AL210" s="169">
        <v>0.963285024154589</v>
      </c>
      <c r="AM210" s="169">
        <v>0.963071758287872</v>
      </c>
      <c r="AN210" s="169">
        <v>0.967767197394087</v>
      </c>
      <c r="AO210" s="168">
        <v>0.99</v>
      </c>
      <c r="AP210" s="358">
        <v>1</v>
      </c>
      <c r="AQ210" s="358">
        <v>1</v>
      </c>
      <c r="AR210" s="358">
        <v>1</v>
      </c>
      <c r="AS210" s="359">
        <v>1</v>
      </c>
      <c r="AT210" s="364">
        <v>0.0719793575775068</v>
      </c>
      <c r="AU210" s="361">
        <v>0.0416666666666667</v>
      </c>
      <c r="AV210" s="362">
        <v>0</v>
      </c>
      <c r="AW210" s="362">
        <v>0.0588235294117647</v>
      </c>
      <c r="AX210" s="362">
        <v>0.047887323943662</v>
      </c>
      <c r="AY210" s="142"/>
      <c r="AZ210" s="140"/>
    </row>
    <row r="211" spans="1:52">
      <c r="A211" s="138"/>
      <c r="B211" s="142"/>
      <c r="C211" s="172" t="s">
        <v>398</v>
      </c>
      <c r="D211" s="166" t="s">
        <v>235</v>
      </c>
      <c r="E211" s="166" t="s">
        <v>399</v>
      </c>
      <c r="F211" s="167" t="s">
        <v>432</v>
      </c>
      <c r="G211" s="174" t="s">
        <v>433</v>
      </c>
      <c r="H211" s="174" t="s">
        <v>433</v>
      </c>
      <c r="I211" s="174" t="s">
        <v>433</v>
      </c>
      <c r="J211" s="174" t="s">
        <v>433</v>
      </c>
      <c r="K211" s="168">
        <v>0.9</v>
      </c>
      <c r="L211" s="169" t="s">
        <v>40</v>
      </c>
      <c r="M211" s="169" t="s">
        <v>40</v>
      </c>
      <c r="N211" s="170" t="s">
        <v>40</v>
      </c>
      <c r="O211" s="170" t="s">
        <v>40</v>
      </c>
      <c r="P211" s="356">
        <v>0.9</v>
      </c>
      <c r="Q211" s="357">
        <v>0</v>
      </c>
      <c r="R211" s="169">
        <v>0</v>
      </c>
      <c r="S211" s="169">
        <v>0</v>
      </c>
      <c r="T211" s="169">
        <v>0</v>
      </c>
      <c r="U211" s="356">
        <v>0.9</v>
      </c>
      <c r="V211" s="169">
        <v>0</v>
      </c>
      <c r="W211" s="169">
        <v>1</v>
      </c>
      <c r="X211" s="169">
        <v>1</v>
      </c>
      <c r="Y211" s="169">
        <v>0.941176470588235</v>
      </c>
      <c r="Z211" s="356">
        <v>0.92</v>
      </c>
      <c r="AA211" s="356" t="s">
        <v>40</v>
      </c>
      <c r="AB211" s="356" t="s">
        <v>40</v>
      </c>
      <c r="AC211" s="356" t="s">
        <v>40</v>
      </c>
      <c r="AD211" s="356">
        <v>0.5</v>
      </c>
      <c r="AE211" s="356">
        <v>0.92</v>
      </c>
      <c r="AF211" s="169">
        <v>0.999820627802691</v>
      </c>
      <c r="AG211" s="169">
        <v>0.386011745862253</v>
      </c>
      <c r="AH211" s="169">
        <v>0.98327199732352</v>
      </c>
      <c r="AI211" s="169">
        <v>0.939743047478059</v>
      </c>
      <c r="AJ211" s="356">
        <v>0.92</v>
      </c>
      <c r="AK211" s="169">
        <v>0</v>
      </c>
      <c r="AL211" s="169">
        <v>1</v>
      </c>
      <c r="AM211" s="169">
        <v>1</v>
      </c>
      <c r="AN211" s="169">
        <v>0.928571428571429</v>
      </c>
      <c r="AO211" s="168">
        <v>0.99</v>
      </c>
      <c r="AP211" s="358">
        <v>1</v>
      </c>
      <c r="AQ211" s="358">
        <v>1</v>
      </c>
      <c r="AR211" s="358">
        <v>1</v>
      </c>
      <c r="AS211" s="359">
        <v>1</v>
      </c>
      <c r="AT211" s="364">
        <v>0.0719793575775068</v>
      </c>
      <c r="AU211" s="361" t="s">
        <v>40</v>
      </c>
      <c r="AV211" s="362" t="s">
        <v>40</v>
      </c>
      <c r="AW211" s="362" t="s">
        <v>40</v>
      </c>
      <c r="AX211" s="362" t="s">
        <v>40</v>
      </c>
      <c r="AY211" s="142"/>
      <c r="AZ211" s="140"/>
    </row>
    <row r="212" spans="1:52">
      <c r="A212" s="138"/>
      <c r="B212" s="142"/>
      <c r="C212" s="172" t="s">
        <v>398</v>
      </c>
      <c r="D212" s="166" t="s">
        <v>26</v>
      </c>
      <c r="E212" s="166" t="s">
        <v>399</v>
      </c>
      <c r="F212" s="167" t="s">
        <v>434</v>
      </c>
      <c r="G212" s="174" t="s">
        <v>435</v>
      </c>
      <c r="H212" s="174" t="s">
        <v>435</v>
      </c>
      <c r="I212" s="174" t="s">
        <v>435</v>
      </c>
      <c r="J212" s="174" t="s">
        <v>435</v>
      </c>
      <c r="K212" s="168">
        <v>0.9</v>
      </c>
      <c r="L212" s="169">
        <v>1</v>
      </c>
      <c r="M212" s="169">
        <v>1</v>
      </c>
      <c r="N212" s="170">
        <v>0.98</v>
      </c>
      <c r="O212" s="170">
        <v>0.972435897435897</v>
      </c>
      <c r="P212" s="356">
        <v>0.9</v>
      </c>
      <c r="Q212" s="357">
        <v>0.9939111747851</v>
      </c>
      <c r="R212" s="169">
        <v>0.992753623188406</v>
      </c>
      <c r="S212" s="169">
        <v>0.985960433950223</v>
      </c>
      <c r="T212" s="169">
        <v>0.993163107158952</v>
      </c>
      <c r="U212" s="356">
        <v>0.9</v>
      </c>
      <c r="V212" s="169">
        <v>0.919770773638969</v>
      </c>
      <c r="W212" s="169">
        <v>0.897271952259165</v>
      </c>
      <c r="X212" s="169">
        <v>0.916081684747926</v>
      </c>
      <c r="Y212" s="169">
        <v>0.898501819141102</v>
      </c>
      <c r="Z212" s="356">
        <v>0.92</v>
      </c>
      <c r="AA212" s="356">
        <v>0.9334800684764</v>
      </c>
      <c r="AB212" s="356">
        <v>0.927639383155397</v>
      </c>
      <c r="AC212" s="356">
        <v>0.952326028450596</v>
      </c>
      <c r="AD212" s="356">
        <v>0.950346736836335</v>
      </c>
      <c r="AE212" s="356">
        <v>0.92</v>
      </c>
      <c r="AF212" s="169">
        <v>0.999232834675873</v>
      </c>
      <c r="AG212" s="169">
        <v>0.998744507219083</v>
      </c>
      <c r="AH212" s="169">
        <v>0.999147848317</v>
      </c>
      <c r="AI212" s="169">
        <v>0.999112660927503</v>
      </c>
      <c r="AJ212" s="356">
        <v>0.92</v>
      </c>
      <c r="AK212" s="169">
        <v>0.952332509809621</v>
      </c>
      <c r="AL212" s="169">
        <v>0.951708999686422</v>
      </c>
      <c r="AM212" s="169">
        <v>0.968613775065388</v>
      </c>
      <c r="AN212" s="169">
        <v>0.968394923182952</v>
      </c>
      <c r="AO212" s="168">
        <v>0.99</v>
      </c>
      <c r="AP212" s="358">
        <v>1</v>
      </c>
      <c r="AQ212" s="358">
        <v>1</v>
      </c>
      <c r="AR212" s="358">
        <v>1</v>
      </c>
      <c r="AS212" s="359">
        <v>1</v>
      </c>
      <c r="AT212" s="364">
        <v>0.0719793575775068</v>
      </c>
      <c r="AU212" s="361">
        <v>0</v>
      </c>
      <c r="AV212" s="362">
        <v>0.0526315789473684</v>
      </c>
      <c r="AW212" s="362">
        <v>0.08</v>
      </c>
      <c r="AX212" s="362">
        <v>0.0424242424242424</v>
      </c>
      <c r="AY212" s="142"/>
      <c r="AZ212" s="140"/>
    </row>
    <row r="213" spans="1:52">
      <c r="A213" s="138"/>
      <c r="B213" s="142"/>
      <c r="C213" s="172" t="s">
        <v>398</v>
      </c>
      <c r="D213" s="166" t="s">
        <v>26</v>
      </c>
      <c r="E213" s="166" t="s">
        <v>399</v>
      </c>
      <c r="F213" s="167" t="s">
        <v>436</v>
      </c>
      <c r="G213" s="174" t="s">
        <v>437</v>
      </c>
      <c r="H213" s="174" t="s">
        <v>437</v>
      </c>
      <c r="I213" s="174" t="s">
        <v>437</v>
      </c>
      <c r="J213" s="174" t="s">
        <v>437</v>
      </c>
      <c r="K213" s="168">
        <v>0.9</v>
      </c>
      <c r="L213" s="169">
        <v>0.923076923076923</v>
      </c>
      <c r="M213" s="169">
        <v>0.916666666666667</v>
      </c>
      <c r="N213" s="170">
        <v>0.956989247311828</v>
      </c>
      <c r="O213" s="170">
        <v>0.909503843466108</v>
      </c>
      <c r="P213" s="356">
        <v>0.9</v>
      </c>
      <c r="Q213" s="357">
        <v>0.970843672456576</v>
      </c>
      <c r="R213" s="169">
        <v>0.970679697912039</v>
      </c>
      <c r="S213" s="169">
        <v>0.965665236051502</v>
      </c>
      <c r="T213" s="169">
        <v>0.964131247569766</v>
      </c>
      <c r="U213" s="356">
        <v>0.9</v>
      </c>
      <c r="V213" s="169">
        <v>0.917907361455749</v>
      </c>
      <c r="W213" s="169">
        <v>0.874944469124833</v>
      </c>
      <c r="X213" s="169">
        <v>0.885321888412017</v>
      </c>
      <c r="Y213" s="169">
        <v>0.881990847366375</v>
      </c>
      <c r="Z213" s="356">
        <v>0.92</v>
      </c>
      <c r="AA213" s="356">
        <v>0.895940460081191</v>
      </c>
      <c r="AB213" s="356">
        <v>0.837785016286645</v>
      </c>
      <c r="AC213" s="356">
        <v>0.884160756501182</v>
      </c>
      <c r="AD213" s="356">
        <v>0.906772014164284</v>
      </c>
      <c r="AE213" s="356">
        <v>0.92</v>
      </c>
      <c r="AF213" s="169">
        <v>0.989749096944255</v>
      </c>
      <c r="AG213" s="169">
        <v>0.785720356991075</v>
      </c>
      <c r="AH213" s="169">
        <v>0.997091243110839</v>
      </c>
      <c r="AI213" s="169">
        <v>0.981052484617609</v>
      </c>
      <c r="AJ213" s="356">
        <v>0.92</v>
      </c>
      <c r="AK213" s="169">
        <v>0.924033036225366</v>
      </c>
      <c r="AL213" s="169">
        <v>0.929269504720888</v>
      </c>
      <c r="AM213" s="169">
        <v>0.925176560412292</v>
      </c>
      <c r="AN213" s="169">
        <v>0.938794068972434</v>
      </c>
      <c r="AO213" s="168">
        <v>0.99</v>
      </c>
      <c r="AP213" s="358">
        <v>1</v>
      </c>
      <c r="AQ213" s="358">
        <v>1</v>
      </c>
      <c r="AR213" s="358">
        <v>1</v>
      </c>
      <c r="AS213" s="359">
        <v>1</v>
      </c>
      <c r="AT213" s="364">
        <v>0.0719793575775068</v>
      </c>
      <c r="AU213" s="361">
        <v>0.0227272727272727</v>
      </c>
      <c r="AV213" s="362">
        <v>0.0196078431372549</v>
      </c>
      <c r="AW213" s="362">
        <v>0.0454545454545455</v>
      </c>
      <c r="AX213" s="362">
        <v>0.0541740674955595</v>
      </c>
      <c r="AY213" s="142"/>
      <c r="AZ213" s="140"/>
    </row>
    <row r="214" spans="1:52">
      <c r="A214" s="138"/>
      <c r="B214" s="142"/>
      <c r="C214" s="172" t="s">
        <v>398</v>
      </c>
      <c r="D214" s="166" t="s">
        <v>235</v>
      </c>
      <c r="E214" s="166" t="s">
        <v>399</v>
      </c>
      <c r="F214" s="167" t="s">
        <v>438</v>
      </c>
      <c r="G214" s="174" t="s">
        <v>439</v>
      </c>
      <c r="H214" s="174" t="s">
        <v>439</v>
      </c>
      <c r="I214" s="174" t="s">
        <v>439</v>
      </c>
      <c r="J214" s="174" t="s">
        <v>439</v>
      </c>
      <c r="K214" s="168">
        <v>0.9</v>
      </c>
      <c r="L214" s="169" t="s">
        <v>40</v>
      </c>
      <c r="M214" s="169" t="s">
        <v>40</v>
      </c>
      <c r="N214" s="170" t="s">
        <v>40</v>
      </c>
      <c r="O214" s="170" t="s">
        <v>40</v>
      </c>
      <c r="P214" s="356">
        <v>0.9</v>
      </c>
      <c r="Q214" s="357">
        <v>0</v>
      </c>
      <c r="R214" s="169">
        <v>0</v>
      </c>
      <c r="S214" s="169">
        <v>0</v>
      </c>
      <c r="T214" s="169">
        <v>0</v>
      </c>
      <c r="U214" s="356">
        <v>0.9</v>
      </c>
      <c r="V214" s="169">
        <v>0.758620689655172</v>
      </c>
      <c r="W214" s="169">
        <v>0.25</v>
      </c>
      <c r="X214" s="169">
        <v>0.888888888888889</v>
      </c>
      <c r="Y214" s="169">
        <v>0.880478087649402</v>
      </c>
      <c r="Z214" s="356">
        <v>0.92</v>
      </c>
      <c r="AA214" s="356">
        <v>1</v>
      </c>
      <c r="AB214" s="356">
        <v>1</v>
      </c>
      <c r="AC214" s="356" t="s">
        <v>40</v>
      </c>
      <c r="AD214" s="356">
        <v>0.695652173913043</v>
      </c>
      <c r="AE214" s="356">
        <v>0.92</v>
      </c>
      <c r="AF214" s="169">
        <v>0.999652360786297</v>
      </c>
      <c r="AG214" s="169">
        <v>0.959723787235272</v>
      </c>
      <c r="AH214" s="169">
        <v>0.98664139779976</v>
      </c>
      <c r="AI214" s="169">
        <v>0.940784553514734</v>
      </c>
      <c r="AJ214" s="356">
        <v>0.92</v>
      </c>
      <c r="AK214" s="169">
        <v>0.75</v>
      </c>
      <c r="AL214" s="169">
        <v>0.75</v>
      </c>
      <c r="AM214" s="169">
        <v>0.85</v>
      </c>
      <c r="AN214" s="169">
        <v>0.785522788203753</v>
      </c>
      <c r="AO214" s="168">
        <v>0.99</v>
      </c>
      <c r="AP214" s="358">
        <v>1</v>
      </c>
      <c r="AQ214" s="358" t="s">
        <v>40</v>
      </c>
      <c r="AR214" s="358">
        <v>1</v>
      </c>
      <c r="AS214" s="359">
        <v>1</v>
      </c>
      <c r="AT214" s="364">
        <v>0.0719793575775068</v>
      </c>
      <c r="AU214" s="361" t="s">
        <v>40</v>
      </c>
      <c r="AV214" s="362" t="s">
        <v>40</v>
      </c>
      <c r="AW214" s="362" t="s">
        <v>40</v>
      </c>
      <c r="AX214" s="362" t="s">
        <v>40</v>
      </c>
      <c r="AY214" s="142"/>
      <c r="AZ214" s="140"/>
    </row>
    <row r="215" spans="1:52">
      <c r="A215" s="138"/>
      <c r="C215" s="172" t="s">
        <v>398</v>
      </c>
      <c r="D215" s="166" t="s">
        <v>26</v>
      </c>
      <c r="E215" s="166" t="s">
        <v>399</v>
      </c>
      <c r="F215" s="167" t="s">
        <v>440</v>
      </c>
      <c r="G215" s="174" t="s">
        <v>441</v>
      </c>
      <c r="H215" s="174" t="s">
        <v>441</v>
      </c>
      <c r="I215" s="174" t="s">
        <v>441</v>
      </c>
      <c r="J215" s="174" t="s">
        <v>441</v>
      </c>
      <c r="K215" s="168">
        <v>0.9</v>
      </c>
      <c r="L215" s="169">
        <v>0.94475138121547</v>
      </c>
      <c r="M215" s="169">
        <v>0.96</v>
      </c>
      <c r="N215" s="170">
        <v>0.954022988505747</v>
      </c>
      <c r="O215" s="170">
        <v>0.94591439688716</v>
      </c>
      <c r="P215" s="356">
        <v>0.9</v>
      </c>
      <c r="Q215" s="357">
        <v>0.972105464272067</v>
      </c>
      <c r="R215" s="169">
        <v>0.985433818872704</v>
      </c>
      <c r="S215" s="169">
        <v>0.971623155505108</v>
      </c>
      <c r="T215" s="169">
        <v>0.960784553741197</v>
      </c>
      <c r="U215" s="356">
        <v>0.9</v>
      </c>
      <c r="V215" s="169">
        <v>0.935676983823717</v>
      </c>
      <c r="W215" s="169">
        <v>0.924002533248892</v>
      </c>
      <c r="X215" s="169">
        <v>0.930129902888132</v>
      </c>
      <c r="Y215" s="169">
        <v>0.921430378403963</v>
      </c>
      <c r="Z215" s="356">
        <v>0.92</v>
      </c>
      <c r="AA215" s="356">
        <v>0.932879899767317</v>
      </c>
      <c r="AB215" s="356">
        <v>0.928472542685741</v>
      </c>
      <c r="AC215" s="356">
        <v>0.916902457185406</v>
      </c>
      <c r="AD215" s="356">
        <v>0.94143497345386</v>
      </c>
      <c r="AE215" s="356">
        <v>0.92</v>
      </c>
      <c r="AF215" s="169">
        <v>0.978489142624121</v>
      </c>
      <c r="AG215" s="169">
        <v>0.9893078221722</v>
      </c>
      <c r="AH215" s="169">
        <v>0.998511166253102</v>
      </c>
      <c r="AI215" s="169">
        <v>0.992218976783402</v>
      </c>
      <c r="AJ215" s="356">
        <v>0.92</v>
      </c>
      <c r="AK215" s="169">
        <v>0.950286404960849</v>
      </c>
      <c r="AL215" s="169">
        <v>0.960867515322961</v>
      </c>
      <c r="AM215" s="169">
        <v>0.947555312756078</v>
      </c>
      <c r="AN215" s="169">
        <v>0.962032838793234</v>
      </c>
      <c r="AO215" s="168">
        <v>0.99</v>
      </c>
      <c r="AP215" s="358">
        <v>1</v>
      </c>
      <c r="AQ215" s="358">
        <v>1</v>
      </c>
      <c r="AR215" s="358">
        <v>1</v>
      </c>
      <c r="AS215" s="359">
        <v>1</v>
      </c>
      <c r="AT215" s="364">
        <v>0.0719793575775068</v>
      </c>
      <c r="AU215" s="361">
        <v>0.0166666666666667</v>
      </c>
      <c r="AV215" s="362">
        <v>0.0377358490566038</v>
      </c>
      <c r="AW215" s="362">
        <v>0.0223880597014925</v>
      </c>
      <c r="AX215" s="362">
        <v>0.0571240971766251</v>
      </c>
      <c r="AY215" s="142"/>
      <c r="AZ215" s="140"/>
    </row>
    <row r="216" spans="1:52">
      <c r="A216" s="138"/>
      <c r="C216" s="172" t="s">
        <v>398</v>
      </c>
      <c r="D216" s="166" t="s">
        <v>26</v>
      </c>
      <c r="E216" s="166" t="s">
        <v>399</v>
      </c>
      <c r="F216" s="167" t="s">
        <v>442</v>
      </c>
      <c r="G216" s="174" t="s">
        <v>443</v>
      </c>
      <c r="H216" s="174" t="s">
        <v>443</v>
      </c>
      <c r="I216" s="174" t="s">
        <v>443</v>
      </c>
      <c r="J216" s="174" t="s">
        <v>443</v>
      </c>
      <c r="K216" s="168">
        <v>0.9</v>
      </c>
      <c r="L216" s="169">
        <v>0.936507936507937</v>
      </c>
      <c r="M216" s="169">
        <v>0.946902654867257</v>
      </c>
      <c r="N216" s="170">
        <v>0.922413793103448</v>
      </c>
      <c r="O216" s="170">
        <v>0.941095513349849</v>
      </c>
      <c r="P216" s="356">
        <v>0.9</v>
      </c>
      <c r="Q216" s="357">
        <v>0.963937918441875</v>
      </c>
      <c r="R216" s="169">
        <v>0.969727960728165</v>
      </c>
      <c r="S216" s="169">
        <v>0.965679574791192</v>
      </c>
      <c r="T216" s="169">
        <v>0.959667311186467</v>
      </c>
      <c r="U216" s="356">
        <v>0.9</v>
      </c>
      <c r="V216" s="169">
        <v>0.911138161898965</v>
      </c>
      <c r="W216" s="169">
        <v>0.899365923501739</v>
      </c>
      <c r="X216" s="169">
        <v>0.907820804859529</v>
      </c>
      <c r="Y216" s="169">
        <v>0.911653824852554</v>
      </c>
      <c r="Z216" s="356">
        <v>0.92</v>
      </c>
      <c r="AA216" s="356">
        <v>0.91522633744856</v>
      </c>
      <c r="AB216" s="356">
        <v>0.914607948442535</v>
      </c>
      <c r="AC216" s="356">
        <v>0.931462390225277</v>
      </c>
      <c r="AD216" s="356">
        <v>0.946399978288599</v>
      </c>
      <c r="AE216" s="356">
        <v>0.92</v>
      </c>
      <c r="AF216" s="169">
        <v>0.998214285714286</v>
      </c>
      <c r="AG216" s="169">
        <v>0.938546749307662</v>
      </c>
      <c r="AH216" s="169">
        <v>0.998995731860407</v>
      </c>
      <c r="AI216" s="169">
        <v>0.982563204434354</v>
      </c>
      <c r="AJ216" s="356">
        <v>0.92</v>
      </c>
      <c r="AK216" s="169">
        <v>0.937922801432551</v>
      </c>
      <c r="AL216" s="169">
        <v>0.949644549763033</v>
      </c>
      <c r="AM216" s="169">
        <v>0.95010148849797</v>
      </c>
      <c r="AN216" s="169">
        <v>0.964413103541988</v>
      </c>
      <c r="AO216" s="168">
        <v>0.99</v>
      </c>
      <c r="AP216" s="358">
        <v>1</v>
      </c>
      <c r="AQ216" s="358">
        <v>1</v>
      </c>
      <c r="AR216" s="358">
        <v>1</v>
      </c>
      <c r="AS216" s="359">
        <v>1</v>
      </c>
      <c r="AT216" s="364">
        <v>0.0719793575775068</v>
      </c>
      <c r="AU216" s="361">
        <v>0</v>
      </c>
      <c r="AV216" s="362">
        <v>0.0194174757281553</v>
      </c>
      <c r="AW216" s="362">
        <v>0.0178571428571429</v>
      </c>
      <c r="AX216" s="362">
        <v>0.0590744995077125</v>
      </c>
      <c r="AY216" s="142"/>
      <c r="AZ216" s="140"/>
    </row>
    <row r="217" spans="1:52">
      <c r="A217" s="138"/>
      <c r="C217" s="172" t="s">
        <v>398</v>
      </c>
      <c r="D217" s="166" t="s">
        <v>26</v>
      </c>
      <c r="E217" s="166" t="s">
        <v>399</v>
      </c>
      <c r="F217" s="167" t="s">
        <v>444</v>
      </c>
      <c r="G217" s="174" t="s">
        <v>445</v>
      </c>
      <c r="H217" s="174" t="s">
        <v>445</v>
      </c>
      <c r="I217" s="174" t="s">
        <v>445</v>
      </c>
      <c r="J217" s="174" t="s">
        <v>445</v>
      </c>
      <c r="K217" s="168">
        <v>0.9</v>
      </c>
      <c r="L217" s="169">
        <v>0.909090909090909</v>
      </c>
      <c r="M217" s="169">
        <v>0.922413793103448</v>
      </c>
      <c r="N217" s="170">
        <v>0.906779661016949</v>
      </c>
      <c r="O217" s="170">
        <v>0.936955948298602</v>
      </c>
      <c r="P217" s="356">
        <v>0.9</v>
      </c>
      <c r="Q217" s="357">
        <v>0.941176470588235</v>
      </c>
      <c r="R217" s="169">
        <v>0.941722086104305</v>
      </c>
      <c r="S217" s="169">
        <v>0.903905516038116</v>
      </c>
      <c r="T217" s="169">
        <v>0.934070274156186</v>
      </c>
      <c r="U217" s="356">
        <v>0.9</v>
      </c>
      <c r="V217" s="169">
        <v>0.916401384083045</v>
      </c>
      <c r="W217" s="169">
        <v>0.913195659782989</v>
      </c>
      <c r="X217" s="169">
        <v>0.904039726211247</v>
      </c>
      <c r="Y217" s="169">
        <v>0.910799392933533</v>
      </c>
      <c r="Z217" s="356">
        <v>0.92</v>
      </c>
      <c r="AA217" s="356">
        <v>0.942923763179238</v>
      </c>
      <c r="AB217" s="356">
        <v>0.920749279538905</v>
      </c>
      <c r="AC217" s="356">
        <v>0.933037912358444</v>
      </c>
      <c r="AD217" s="356">
        <v>0.949640246785578</v>
      </c>
      <c r="AE217" s="356">
        <v>0.92</v>
      </c>
      <c r="AF217" s="169">
        <v>0.99871785739725</v>
      </c>
      <c r="AG217" s="169">
        <v>0.985459980975676</v>
      </c>
      <c r="AH217" s="169">
        <v>0.987632111535867</v>
      </c>
      <c r="AI217" s="169">
        <v>0.985505942242305</v>
      </c>
      <c r="AJ217" s="356">
        <v>0.92</v>
      </c>
      <c r="AK217" s="169">
        <v>0.954138637028371</v>
      </c>
      <c r="AL217" s="169">
        <v>0.955233453052848</v>
      </c>
      <c r="AM217" s="169">
        <v>0.951421188630491</v>
      </c>
      <c r="AN217" s="169">
        <v>0.966025895246718</v>
      </c>
      <c r="AO217" s="168">
        <v>0.99</v>
      </c>
      <c r="AP217" s="358">
        <v>1</v>
      </c>
      <c r="AQ217" s="358">
        <v>1</v>
      </c>
      <c r="AR217" s="358">
        <v>1</v>
      </c>
      <c r="AS217" s="359">
        <v>1</v>
      </c>
      <c r="AT217" s="364">
        <v>0.0719793575775068</v>
      </c>
      <c r="AU217" s="361">
        <v>0</v>
      </c>
      <c r="AV217" s="362">
        <v>0</v>
      </c>
      <c r="AW217" s="362">
        <v>0</v>
      </c>
      <c r="AX217" s="362">
        <v>0.0763983628922237</v>
      </c>
      <c r="AY217" s="142"/>
      <c r="AZ217" s="140"/>
    </row>
    <row r="218" spans="1:52">
      <c r="A218" s="138"/>
      <c r="C218" s="172" t="s">
        <v>398</v>
      </c>
      <c r="D218" s="166" t="s">
        <v>26</v>
      </c>
      <c r="E218" s="166" t="s">
        <v>399</v>
      </c>
      <c r="F218" s="167" t="s">
        <v>446</v>
      </c>
      <c r="G218" s="174" t="s">
        <v>447</v>
      </c>
      <c r="H218" s="174" t="s">
        <v>447</v>
      </c>
      <c r="I218" s="174" t="s">
        <v>447</v>
      </c>
      <c r="J218" s="174" t="s">
        <v>447</v>
      </c>
      <c r="K218" s="168">
        <v>0.9</v>
      </c>
      <c r="L218" s="169">
        <v>0.971014492753623</v>
      </c>
      <c r="M218" s="169">
        <v>0.928571428571429</v>
      </c>
      <c r="N218" s="170">
        <v>0.904761904761905</v>
      </c>
      <c r="O218" s="170">
        <v>0.941514360313316</v>
      </c>
      <c r="P218" s="356">
        <v>0.9</v>
      </c>
      <c r="Q218" s="357">
        <v>0.983510011778563</v>
      </c>
      <c r="R218" s="169">
        <v>0.990351215746816</v>
      </c>
      <c r="S218" s="169">
        <v>0.965423111919927</v>
      </c>
      <c r="T218" s="169">
        <v>0.980787198484031</v>
      </c>
      <c r="U218" s="356">
        <v>0.9</v>
      </c>
      <c r="V218" s="169">
        <v>0.921672555948174</v>
      </c>
      <c r="W218" s="169">
        <v>0.918564260903126</v>
      </c>
      <c r="X218" s="169">
        <v>0.916590840157719</v>
      </c>
      <c r="Y218" s="169">
        <v>0.927938834862023</v>
      </c>
      <c r="Z218" s="356">
        <v>0.92</v>
      </c>
      <c r="AA218" s="356">
        <v>0.958673826756946</v>
      </c>
      <c r="AB218" s="356">
        <v>0.953926701570681</v>
      </c>
      <c r="AC218" s="356">
        <v>0.956328645447816</v>
      </c>
      <c r="AD218" s="356">
        <v>0.967736031584177</v>
      </c>
      <c r="AE218" s="356">
        <v>0.92</v>
      </c>
      <c r="AF218" s="169">
        <v>0.998955940697432</v>
      </c>
      <c r="AG218" s="169">
        <v>0.997799779977998</v>
      </c>
      <c r="AH218" s="169">
        <v>0.998792635073951</v>
      </c>
      <c r="AI218" s="169">
        <v>0.996920361294199</v>
      </c>
      <c r="AJ218" s="356">
        <v>0.92</v>
      </c>
      <c r="AK218" s="169">
        <v>0.967313452272431</v>
      </c>
      <c r="AL218" s="169">
        <v>0.970107163000564</v>
      </c>
      <c r="AM218" s="169">
        <v>0.969161526921154</v>
      </c>
      <c r="AN218" s="169">
        <v>0.979824172698079</v>
      </c>
      <c r="AO218" s="168">
        <v>0.99</v>
      </c>
      <c r="AP218" s="358">
        <v>1</v>
      </c>
      <c r="AQ218" s="358">
        <v>1</v>
      </c>
      <c r="AR218" s="358">
        <v>1</v>
      </c>
      <c r="AS218" s="359">
        <v>1</v>
      </c>
      <c r="AT218" s="364">
        <v>0.0719793575775068</v>
      </c>
      <c r="AU218" s="361">
        <v>0.1</v>
      </c>
      <c r="AV218" s="362">
        <v>0.114285714285714</v>
      </c>
      <c r="AW218" s="362">
        <v>0</v>
      </c>
      <c r="AX218" s="362">
        <v>0.0716878402903811</v>
      </c>
      <c r="AY218" s="142"/>
      <c r="AZ218" s="140"/>
    </row>
    <row r="219" spans="1:52">
      <c r="A219" s="138"/>
      <c r="C219" s="172" t="s">
        <v>398</v>
      </c>
      <c r="D219" s="166" t="s">
        <v>26</v>
      </c>
      <c r="E219" s="166" t="s">
        <v>399</v>
      </c>
      <c r="F219" s="167" t="s">
        <v>448</v>
      </c>
      <c r="G219" s="174" t="s">
        <v>449</v>
      </c>
      <c r="H219" s="174" t="s">
        <v>449</v>
      </c>
      <c r="I219" s="174" t="s">
        <v>449</v>
      </c>
      <c r="J219" s="174" t="s">
        <v>449</v>
      </c>
      <c r="K219" s="168">
        <v>0.9</v>
      </c>
      <c r="L219" s="169">
        <v>0.926605504587156</v>
      </c>
      <c r="M219" s="169">
        <v>0.940594059405941</v>
      </c>
      <c r="N219" s="170">
        <v>0.94949494949495</v>
      </c>
      <c r="O219" s="170">
        <v>0.948403740728797</v>
      </c>
      <c r="P219" s="356">
        <v>0.9</v>
      </c>
      <c r="Q219" s="357">
        <v>0.959278650378127</v>
      </c>
      <c r="R219" s="169">
        <v>0.968790301779727</v>
      </c>
      <c r="S219" s="169">
        <v>0.961166754524688</v>
      </c>
      <c r="T219" s="169">
        <v>0.970095887211245</v>
      </c>
      <c r="U219" s="356">
        <v>0.9</v>
      </c>
      <c r="V219" s="169">
        <v>0.926119837114602</v>
      </c>
      <c r="W219" s="169">
        <v>0.929068867681197</v>
      </c>
      <c r="X219" s="169">
        <v>0.917062027763135</v>
      </c>
      <c r="Y219" s="169">
        <v>0.924452137248678</v>
      </c>
      <c r="Z219" s="356">
        <v>0.92</v>
      </c>
      <c r="AA219" s="356">
        <v>0.941611345805673</v>
      </c>
      <c r="AB219" s="356">
        <v>0.934813753581662</v>
      </c>
      <c r="AC219" s="356">
        <v>0.92874109263658</v>
      </c>
      <c r="AD219" s="356">
        <v>0.951344320651709</v>
      </c>
      <c r="AE219" s="356">
        <v>0.92</v>
      </c>
      <c r="AF219" s="169">
        <v>0.996782595373066</v>
      </c>
      <c r="AG219" s="169">
        <v>0.9953178040501</v>
      </c>
      <c r="AH219" s="169">
        <v>0.99789029535865</v>
      </c>
      <c r="AI219" s="169">
        <v>0.994987659231012</v>
      </c>
      <c r="AJ219" s="356">
        <v>0.92</v>
      </c>
      <c r="AK219" s="169">
        <v>0.955968439806567</v>
      </c>
      <c r="AL219" s="169">
        <v>0.965863834629243</v>
      </c>
      <c r="AM219" s="169">
        <v>0.954348045651954</v>
      </c>
      <c r="AN219" s="169">
        <v>0.970212930864406</v>
      </c>
      <c r="AO219" s="168">
        <v>0.99</v>
      </c>
      <c r="AP219" s="358">
        <v>1</v>
      </c>
      <c r="AQ219" s="358">
        <v>1</v>
      </c>
      <c r="AR219" s="358">
        <v>1</v>
      </c>
      <c r="AS219" s="359">
        <v>1</v>
      </c>
      <c r="AT219" s="364">
        <v>0.0719793575775068</v>
      </c>
      <c r="AU219" s="361">
        <v>0.0147058823529412</v>
      </c>
      <c r="AV219" s="362">
        <v>0</v>
      </c>
      <c r="AW219" s="362">
        <v>0</v>
      </c>
      <c r="AX219" s="362">
        <v>0.095372460496614</v>
      </c>
      <c r="AY219" s="142"/>
      <c r="AZ219" s="140"/>
    </row>
    <row r="220" spans="1:52">
      <c r="A220" s="138"/>
      <c r="C220" s="172" t="s">
        <v>398</v>
      </c>
      <c r="D220" s="166" t="s">
        <v>26</v>
      </c>
      <c r="E220" s="166" t="s">
        <v>399</v>
      </c>
      <c r="F220" s="167" t="s">
        <v>450</v>
      </c>
      <c r="G220" s="174" t="s">
        <v>451</v>
      </c>
      <c r="H220" s="174" t="s">
        <v>451</v>
      </c>
      <c r="I220" s="174" t="s">
        <v>451</v>
      </c>
      <c r="J220" s="174" t="s">
        <v>451</v>
      </c>
      <c r="K220" s="168">
        <v>0.9</v>
      </c>
      <c r="L220" s="169">
        <v>0.91358024691358</v>
      </c>
      <c r="M220" s="169">
        <v>0.878787878787879</v>
      </c>
      <c r="N220" s="170">
        <v>0.909090909090909</v>
      </c>
      <c r="O220" s="170">
        <v>0.93719156572454</v>
      </c>
      <c r="P220" s="356">
        <v>0.9</v>
      </c>
      <c r="Q220" s="357">
        <v>0.961223506743738</v>
      </c>
      <c r="R220" s="169">
        <v>0.955886565454025</v>
      </c>
      <c r="S220" s="169">
        <v>0.93418647166362</v>
      </c>
      <c r="T220" s="169">
        <v>0.937778903531971</v>
      </c>
      <c r="U220" s="356">
        <v>0.9</v>
      </c>
      <c r="V220" s="169">
        <v>0.922206165703276</v>
      </c>
      <c r="W220" s="169">
        <v>0.911200229160699</v>
      </c>
      <c r="X220" s="169">
        <v>0.897394881170018</v>
      </c>
      <c r="Y220" s="169">
        <v>0.932422465749343</v>
      </c>
      <c r="Z220" s="356">
        <v>0.92</v>
      </c>
      <c r="AA220" s="356">
        <v>0.932875536480687</v>
      </c>
      <c r="AB220" s="356">
        <v>0.928513403736799</v>
      </c>
      <c r="AC220" s="356">
        <v>0.942017259978425</v>
      </c>
      <c r="AD220" s="356">
        <v>0.958753049500275</v>
      </c>
      <c r="AE220" s="356">
        <v>0.92</v>
      </c>
      <c r="AF220" s="169">
        <v>0.999394673123487</v>
      </c>
      <c r="AG220" s="169">
        <v>0.996995192307692</v>
      </c>
      <c r="AH220" s="169">
        <v>0.997886827893872</v>
      </c>
      <c r="AI220" s="169">
        <v>0.99803996961484</v>
      </c>
      <c r="AJ220" s="356">
        <v>0.92</v>
      </c>
      <c r="AK220" s="169">
        <v>0.946075974741906</v>
      </c>
      <c r="AL220" s="169">
        <v>0.953449005501481</v>
      </c>
      <c r="AM220" s="169">
        <v>0.953617810760668</v>
      </c>
      <c r="AN220" s="169">
        <v>0.973274725647362</v>
      </c>
      <c r="AO220" s="168">
        <v>0.99</v>
      </c>
      <c r="AP220" s="358">
        <v>1</v>
      </c>
      <c r="AQ220" s="358">
        <v>1</v>
      </c>
      <c r="AR220" s="358">
        <v>1</v>
      </c>
      <c r="AS220" s="359">
        <v>1</v>
      </c>
      <c r="AT220" s="364">
        <v>0.0719793575775068</v>
      </c>
      <c r="AU220" s="361">
        <v>0</v>
      </c>
      <c r="AV220" s="362">
        <v>0.0263157894736842</v>
      </c>
      <c r="AW220" s="362">
        <v>0.0909090909090909</v>
      </c>
      <c r="AX220" s="362">
        <v>0.0604075691411936</v>
      </c>
      <c r="AY220" s="142"/>
      <c r="AZ220" s="140"/>
    </row>
    <row r="221" s="134" customFormat="1" spans="1:52">
      <c r="A221" s="138"/>
      <c r="B221" s="135"/>
      <c r="C221" s="172" t="s">
        <v>398</v>
      </c>
      <c r="D221" s="166" t="s">
        <v>26</v>
      </c>
      <c r="E221" s="166" t="s">
        <v>399</v>
      </c>
      <c r="F221" s="167" t="s">
        <v>452</v>
      </c>
      <c r="G221" s="174" t="s">
        <v>453</v>
      </c>
      <c r="H221" s="174" t="s">
        <v>453</v>
      </c>
      <c r="I221" s="174" t="s">
        <v>453</v>
      </c>
      <c r="J221" s="174" t="s">
        <v>453</v>
      </c>
      <c r="K221" s="168">
        <v>0.9</v>
      </c>
      <c r="L221" s="169">
        <v>0.948453608247423</v>
      </c>
      <c r="M221" s="169">
        <v>0.952380952380952</v>
      </c>
      <c r="N221" s="170">
        <v>0.887640449438202</v>
      </c>
      <c r="O221" s="170">
        <v>0.937227866473149</v>
      </c>
      <c r="P221" s="356">
        <v>0.9</v>
      </c>
      <c r="Q221" s="357">
        <v>0.958355023425299</v>
      </c>
      <c r="R221" s="169">
        <v>0.959990695510584</v>
      </c>
      <c r="S221" s="169">
        <v>0.951168831168831</v>
      </c>
      <c r="T221" s="169">
        <v>0.955028437148793</v>
      </c>
      <c r="U221" s="356">
        <v>0.9</v>
      </c>
      <c r="V221" s="169">
        <v>0.9049106368211</v>
      </c>
      <c r="W221" s="169">
        <v>0.904163759013724</v>
      </c>
      <c r="X221" s="169">
        <v>0.861818181818182</v>
      </c>
      <c r="Y221" s="169">
        <v>0.893925461748913</v>
      </c>
      <c r="Z221" s="356">
        <v>0.92</v>
      </c>
      <c r="AA221" s="356">
        <v>0.929158249158249</v>
      </c>
      <c r="AB221" s="356">
        <v>0.909961685823755</v>
      </c>
      <c r="AC221" s="356">
        <v>0.904049700874367</v>
      </c>
      <c r="AD221" s="356">
        <v>0.937354639664584</v>
      </c>
      <c r="AE221" s="356">
        <v>0.92</v>
      </c>
      <c r="AF221" s="169">
        <v>0.994250194250194</v>
      </c>
      <c r="AG221" s="169">
        <v>0.950242483026188</v>
      </c>
      <c r="AH221" s="169">
        <v>0.979826086956522</v>
      </c>
      <c r="AI221" s="169">
        <v>0.980685173029885</v>
      </c>
      <c r="AJ221" s="356">
        <v>0.92</v>
      </c>
      <c r="AK221" s="169">
        <v>0.944806671721001</v>
      </c>
      <c r="AL221" s="169">
        <v>0.948857824752813</v>
      </c>
      <c r="AM221" s="169">
        <v>0.921853388658368</v>
      </c>
      <c r="AN221" s="169">
        <v>0.955861749933915</v>
      </c>
      <c r="AO221" s="168">
        <v>0.99</v>
      </c>
      <c r="AP221" s="358">
        <v>1</v>
      </c>
      <c r="AQ221" s="358">
        <v>1</v>
      </c>
      <c r="AR221" s="358">
        <v>1</v>
      </c>
      <c r="AS221" s="359">
        <v>1</v>
      </c>
      <c r="AT221" s="364">
        <v>0.0719793575775068</v>
      </c>
      <c r="AU221" s="361">
        <v>0.0208333333333333</v>
      </c>
      <c r="AV221" s="362">
        <v>0.0459770114942529</v>
      </c>
      <c r="AW221" s="362">
        <v>0.00980392156862745</v>
      </c>
      <c r="AX221" s="362">
        <v>0.0543180930050801</v>
      </c>
      <c r="AY221" s="135"/>
      <c r="AZ221" s="140"/>
    </row>
    <row r="222" s="134" customFormat="1" spans="1:52">
      <c r="A222" s="138"/>
      <c r="B222" s="135"/>
      <c r="C222" s="172" t="s">
        <v>398</v>
      </c>
      <c r="D222" s="166" t="s">
        <v>26</v>
      </c>
      <c r="E222" s="166" t="s">
        <v>399</v>
      </c>
      <c r="F222" s="167" t="s">
        <v>454</v>
      </c>
      <c r="G222" s="174" t="s">
        <v>455</v>
      </c>
      <c r="H222" s="174" t="s">
        <v>455</v>
      </c>
      <c r="I222" s="174" t="s">
        <v>455</v>
      </c>
      <c r="J222" s="174" t="s">
        <v>455</v>
      </c>
      <c r="K222" s="168">
        <v>0.9</v>
      </c>
      <c r="L222" s="169">
        <v>0.957142857142857</v>
      </c>
      <c r="M222" s="169">
        <v>0.945454545454545</v>
      </c>
      <c r="N222" s="170">
        <v>0.919354838709677</v>
      </c>
      <c r="O222" s="170">
        <v>0.939887926642894</v>
      </c>
      <c r="P222" s="356">
        <v>0.9</v>
      </c>
      <c r="Q222" s="357">
        <v>0.942044482463644</v>
      </c>
      <c r="R222" s="169">
        <v>0.955944931163955</v>
      </c>
      <c r="S222" s="169">
        <v>0.885932302876149</v>
      </c>
      <c r="T222" s="169">
        <v>0.946245249370479</v>
      </c>
      <c r="U222" s="356">
        <v>0.9</v>
      </c>
      <c r="V222" s="169">
        <v>0.910393498716852</v>
      </c>
      <c r="W222" s="169">
        <v>0.896871088861076</v>
      </c>
      <c r="X222" s="169">
        <v>0.877323420074349</v>
      </c>
      <c r="Y222" s="169">
        <v>0.912127547305917</v>
      </c>
      <c r="Z222" s="356">
        <v>0.92</v>
      </c>
      <c r="AA222" s="356">
        <v>0.938066240903015</v>
      </c>
      <c r="AB222" s="356">
        <v>0.934122871946706</v>
      </c>
      <c r="AC222" s="356">
        <v>0.934339803498682</v>
      </c>
      <c r="AD222" s="356">
        <v>0.942729620621348</v>
      </c>
      <c r="AE222" s="356">
        <v>0.92</v>
      </c>
      <c r="AF222" s="169">
        <v>0.993530020703934</v>
      </c>
      <c r="AG222" s="169">
        <v>0.997449571064224</v>
      </c>
      <c r="AH222" s="169">
        <v>0.998058252427184</v>
      </c>
      <c r="AI222" s="169">
        <v>0.994567925357823</v>
      </c>
      <c r="AJ222" s="356">
        <v>0.92</v>
      </c>
      <c r="AK222" s="169">
        <v>0.953198948290973</v>
      </c>
      <c r="AL222" s="169">
        <v>0.95959595959596</v>
      </c>
      <c r="AM222" s="169">
        <v>0.954976303317536</v>
      </c>
      <c r="AN222" s="169">
        <v>0.962796740724242</v>
      </c>
      <c r="AO222" s="168">
        <v>0.99</v>
      </c>
      <c r="AP222" s="358">
        <v>1</v>
      </c>
      <c r="AQ222" s="358">
        <v>1</v>
      </c>
      <c r="AR222" s="358">
        <v>1</v>
      </c>
      <c r="AS222" s="359">
        <v>1</v>
      </c>
      <c r="AT222" s="364">
        <v>0.0719793575775068</v>
      </c>
      <c r="AU222" s="361">
        <v>0</v>
      </c>
      <c r="AV222" s="362">
        <v>0</v>
      </c>
      <c r="AW222" s="362">
        <v>0</v>
      </c>
      <c r="AX222" s="362">
        <v>0.0782828282828283</v>
      </c>
      <c r="AY222" s="135"/>
      <c r="AZ222" s="140"/>
    </row>
    <row r="223" s="134" customFormat="1" spans="1:52">
      <c r="A223" s="138"/>
      <c r="B223" s="135"/>
      <c r="C223" s="172" t="s">
        <v>398</v>
      </c>
      <c r="D223" s="166" t="s">
        <v>26</v>
      </c>
      <c r="E223" s="166" t="s">
        <v>399</v>
      </c>
      <c r="F223" s="167" t="s">
        <v>456</v>
      </c>
      <c r="G223" s="174" t="s">
        <v>457</v>
      </c>
      <c r="H223" s="174" t="s">
        <v>457</v>
      </c>
      <c r="I223" s="174" t="s">
        <v>457</v>
      </c>
      <c r="J223" s="174" t="s">
        <v>457</v>
      </c>
      <c r="K223" s="168">
        <v>0.9</v>
      </c>
      <c r="L223" s="169">
        <v>0.931034482758621</v>
      </c>
      <c r="M223" s="169">
        <v>0.898989898989899</v>
      </c>
      <c r="N223" s="170">
        <v>0.884955752212389</v>
      </c>
      <c r="O223" s="170">
        <v>0.930493936705117</v>
      </c>
      <c r="P223" s="356">
        <v>0.9</v>
      </c>
      <c r="Q223" s="357">
        <v>0.970244282744283</v>
      </c>
      <c r="R223" s="169">
        <v>0.967425627389064</v>
      </c>
      <c r="S223" s="169">
        <v>0.953048180924287</v>
      </c>
      <c r="T223" s="169">
        <v>0.963928145751745</v>
      </c>
      <c r="U223" s="356">
        <v>0.9</v>
      </c>
      <c r="V223" s="169">
        <v>0.925285862785863</v>
      </c>
      <c r="W223" s="169">
        <v>0.906265580854246</v>
      </c>
      <c r="X223" s="169">
        <v>0.90326941986234</v>
      </c>
      <c r="Y223" s="169">
        <v>0.895743231738464</v>
      </c>
      <c r="Z223" s="356">
        <v>0.92</v>
      </c>
      <c r="AA223" s="356">
        <v>0.944353852425601</v>
      </c>
      <c r="AB223" s="356">
        <v>0.935316336166194</v>
      </c>
      <c r="AC223" s="356">
        <v>0.906429124709528</v>
      </c>
      <c r="AD223" s="356">
        <v>0.921154494879902</v>
      </c>
      <c r="AE223" s="356">
        <v>0.92</v>
      </c>
      <c r="AF223" s="169">
        <v>0.997196523689375</v>
      </c>
      <c r="AG223" s="169">
        <v>0.995714693838682</v>
      </c>
      <c r="AH223" s="169">
        <v>0.998194424382493</v>
      </c>
      <c r="AI223" s="169">
        <v>0.992535650229768</v>
      </c>
      <c r="AJ223" s="356">
        <v>0.92</v>
      </c>
      <c r="AK223" s="169">
        <v>0.959570580173595</v>
      </c>
      <c r="AL223" s="169">
        <v>0.963868747695711</v>
      </c>
      <c r="AM223" s="169">
        <v>0.934219542277648</v>
      </c>
      <c r="AN223" s="169">
        <v>0.947139723768094</v>
      </c>
      <c r="AO223" s="168">
        <v>0.99</v>
      </c>
      <c r="AP223" s="358">
        <v>1</v>
      </c>
      <c r="AQ223" s="358">
        <v>1</v>
      </c>
      <c r="AR223" s="358">
        <v>1</v>
      </c>
      <c r="AS223" s="359">
        <v>1</v>
      </c>
      <c r="AT223" s="364">
        <v>0.0719793575775068</v>
      </c>
      <c r="AU223" s="361">
        <v>0.0238095238095238</v>
      </c>
      <c r="AV223" s="362">
        <v>0.0408163265306122</v>
      </c>
      <c r="AW223" s="362">
        <v>0</v>
      </c>
      <c r="AX223" s="362">
        <v>0.0654205607476635</v>
      </c>
      <c r="AY223" s="135"/>
      <c r="AZ223" s="140"/>
    </row>
    <row r="224" s="134" customFormat="1" spans="1:52">
      <c r="A224" s="138"/>
      <c r="B224" s="135"/>
      <c r="C224" s="172" t="s">
        <v>398</v>
      </c>
      <c r="D224" s="166" t="s">
        <v>26</v>
      </c>
      <c r="E224" s="166" t="s">
        <v>399</v>
      </c>
      <c r="F224" s="167" t="s">
        <v>458</v>
      </c>
      <c r="G224" s="174" t="s">
        <v>459</v>
      </c>
      <c r="H224" s="174" t="s">
        <v>459</v>
      </c>
      <c r="I224" s="174" t="s">
        <v>459</v>
      </c>
      <c r="J224" s="174" t="s">
        <v>459</v>
      </c>
      <c r="K224" s="168">
        <v>0.9</v>
      </c>
      <c r="L224" s="169">
        <v>0.955555555555556</v>
      </c>
      <c r="M224" s="169">
        <v>0.985294117647059</v>
      </c>
      <c r="N224" s="170">
        <v>0.964705882352941</v>
      </c>
      <c r="O224" s="170">
        <v>0.967987804878049</v>
      </c>
      <c r="P224" s="356">
        <v>0.9</v>
      </c>
      <c r="Q224" s="357">
        <v>0.955825864276568</v>
      </c>
      <c r="R224" s="169">
        <v>0.955353615171869</v>
      </c>
      <c r="S224" s="169">
        <v>0.952083333333333</v>
      </c>
      <c r="T224" s="169">
        <v>0.95653231199465</v>
      </c>
      <c r="U224" s="356">
        <v>0.9</v>
      </c>
      <c r="V224" s="169">
        <v>0.916613316261204</v>
      </c>
      <c r="W224" s="169">
        <v>0.917423943105492</v>
      </c>
      <c r="X224" s="169">
        <v>0.909455128205128</v>
      </c>
      <c r="Y224" s="169">
        <v>0.918182370854266</v>
      </c>
      <c r="Z224" s="356">
        <v>0.92</v>
      </c>
      <c r="AA224" s="356">
        <v>0.936519979767324</v>
      </c>
      <c r="AB224" s="356">
        <v>0.952797202797203</v>
      </c>
      <c r="AC224" s="356">
        <v>0.936153992757766</v>
      </c>
      <c r="AD224" s="356">
        <v>0.956458277510612</v>
      </c>
      <c r="AE224" s="356">
        <v>0.92</v>
      </c>
      <c r="AF224" s="169">
        <v>0.94365879344065</v>
      </c>
      <c r="AG224" s="169">
        <v>0.991270553064275</v>
      </c>
      <c r="AH224" s="169">
        <v>0.993346640053227</v>
      </c>
      <c r="AI224" s="169">
        <v>0.984389599603179</v>
      </c>
      <c r="AJ224" s="356">
        <v>0.92</v>
      </c>
      <c r="AK224" s="169">
        <v>0.955142695676745</v>
      </c>
      <c r="AL224" s="169">
        <v>0.972414810444018</v>
      </c>
      <c r="AM224" s="169">
        <v>0.952903281970924</v>
      </c>
      <c r="AN224" s="169">
        <v>0.97198780623815</v>
      </c>
      <c r="AO224" s="168">
        <v>0.99</v>
      </c>
      <c r="AP224" s="358">
        <v>1</v>
      </c>
      <c r="AQ224" s="358">
        <v>1</v>
      </c>
      <c r="AR224" s="358">
        <v>1</v>
      </c>
      <c r="AS224" s="359">
        <v>1</v>
      </c>
      <c r="AT224" s="364">
        <v>0.0719793575775068</v>
      </c>
      <c r="AU224" s="361">
        <v>0.05</v>
      </c>
      <c r="AV224" s="362">
        <v>0.0384615384615385</v>
      </c>
      <c r="AW224" s="362">
        <v>0.0294117647058824</v>
      </c>
      <c r="AX224" s="362">
        <v>0.0900981266726137</v>
      </c>
      <c r="AY224" s="135"/>
      <c r="AZ224" s="140"/>
    </row>
    <row r="225" s="134" customFormat="1" spans="1:52">
      <c r="A225" s="138"/>
      <c r="B225" s="135"/>
      <c r="C225" s="172" t="s">
        <v>398</v>
      </c>
      <c r="D225" s="166" t="s">
        <v>26</v>
      </c>
      <c r="E225" s="166" t="s">
        <v>399</v>
      </c>
      <c r="F225" s="167" t="s">
        <v>460</v>
      </c>
      <c r="G225" s="174" t="s">
        <v>461</v>
      </c>
      <c r="H225" s="174" t="s">
        <v>461</v>
      </c>
      <c r="I225" s="174" t="s">
        <v>461</v>
      </c>
      <c r="J225" s="174" t="s">
        <v>461</v>
      </c>
      <c r="K225" s="168">
        <v>0.9</v>
      </c>
      <c r="L225" s="169">
        <v>0.957317073170732</v>
      </c>
      <c r="M225" s="169">
        <v>0.945205479452055</v>
      </c>
      <c r="N225" s="170">
        <v>0.914285714285714</v>
      </c>
      <c r="O225" s="170">
        <v>0.938541197658712</v>
      </c>
      <c r="P225" s="356">
        <v>0.9</v>
      </c>
      <c r="Q225" s="357">
        <v>0.96270337922403</v>
      </c>
      <c r="R225" s="169">
        <v>0.949528231241576</v>
      </c>
      <c r="S225" s="169">
        <v>0.954112453531598</v>
      </c>
      <c r="T225" s="169">
        <v>0.93510598665618</v>
      </c>
      <c r="U225" s="356">
        <v>0.9</v>
      </c>
      <c r="V225" s="169">
        <v>0.934292866082603</v>
      </c>
      <c r="W225" s="169">
        <v>0.930357945184963</v>
      </c>
      <c r="X225" s="169">
        <v>0.925302044609665</v>
      </c>
      <c r="Y225" s="169">
        <v>0.904162323465329</v>
      </c>
      <c r="Z225" s="356">
        <v>0.92</v>
      </c>
      <c r="AA225" s="356">
        <v>0.955871164088258</v>
      </c>
      <c r="AB225" s="356">
        <v>0.906946826758148</v>
      </c>
      <c r="AC225" s="356">
        <v>0.937119955776672</v>
      </c>
      <c r="AD225" s="356">
        <v>0.93188126065456</v>
      </c>
      <c r="AE225" s="356">
        <v>0.92</v>
      </c>
      <c r="AF225" s="169">
        <v>0.995218361491871</v>
      </c>
      <c r="AG225" s="169">
        <v>0.967545638945233</v>
      </c>
      <c r="AH225" s="169">
        <v>0.990082644628099</v>
      </c>
      <c r="AI225" s="169">
        <v>0.958795966181114</v>
      </c>
      <c r="AJ225" s="356">
        <v>0.92</v>
      </c>
      <c r="AK225" s="169">
        <v>0.966700302724521</v>
      </c>
      <c r="AL225" s="169">
        <v>0.956154956154956</v>
      </c>
      <c r="AM225" s="169">
        <v>0.960239823288104</v>
      </c>
      <c r="AN225" s="169">
        <v>0.955429776835598</v>
      </c>
      <c r="AO225" s="168">
        <v>0.99</v>
      </c>
      <c r="AP225" s="358">
        <v>1</v>
      </c>
      <c r="AQ225" s="358">
        <v>1</v>
      </c>
      <c r="AR225" s="358">
        <v>1</v>
      </c>
      <c r="AS225" s="359">
        <v>1</v>
      </c>
      <c r="AT225" s="364">
        <v>0.0719793575775068</v>
      </c>
      <c r="AU225" s="361">
        <v>0</v>
      </c>
      <c r="AV225" s="362">
        <v>0</v>
      </c>
      <c r="AW225" s="362">
        <v>0.02</v>
      </c>
      <c r="AX225" s="362">
        <v>0.060490045941807</v>
      </c>
      <c r="AY225" s="135"/>
      <c r="AZ225" s="140"/>
    </row>
    <row r="226" s="134" customFormat="1" spans="1:52">
      <c r="A226" s="138"/>
      <c r="B226" s="135"/>
      <c r="C226" s="172" t="s">
        <v>398</v>
      </c>
      <c r="D226" s="166" t="s">
        <v>26</v>
      </c>
      <c r="E226" s="166" t="s">
        <v>399</v>
      </c>
      <c r="F226" s="167" t="s">
        <v>462</v>
      </c>
      <c r="G226" s="174" t="s">
        <v>463</v>
      </c>
      <c r="H226" s="174" t="s">
        <v>463</v>
      </c>
      <c r="I226" s="174" t="s">
        <v>463</v>
      </c>
      <c r="J226" s="174" t="s">
        <v>463</v>
      </c>
      <c r="K226" s="168">
        <v>0.9</v>
      </c>
      <c r="L226" s="169">
        <v>0.902654867256637</v>
      </c>
      <c r="M226" s="169">
        <v>0.931372549019608</v>
      </c>
      <c r="N226" s="170">
        <v>0.883495145631068</v>
      </c>
      <c r="O226" s="170">
        <v>0.924657534246575</v>
      </c>
      <c r="P226" s="356">
        <v>0.9</v>
      </c>
      <c r="Q226" s="357">
        <v>0.964720445636476</v>
      </c>
      <c r="R226" s="169">
        <v>0.969211195928753</v>
      </c>
      <c r="S226" s="169">
        <v>0.942369668246446</v>
      </c>
      <c r="T226" s="169">
        <v>0.9619154846842</v>
      </c>
      <c r="U226" s="356">
        <v>0.9</v>
      </c>
      <c r="V226" s="169">
        <v>0.921188363936456</v>
      </c>
      <c r="W226" s="169">
        <v>0.906870229007634</v>
      </c>
      <c r="X226" s="169">
        <v>0.87867298578199</v>
      </c>
      <c r="Y226" s="169">
        <v>0.907835962453955</v>
      </c>
      <c r="Z226" s="356">
        <v>0.92</v>
      </c>
      <c r="AA226" s="356">
        <v>0.927434456928839</v>
      </c>
      <c r="AB226" s="356">
        <v>0.918639053254438</v>
      </c>
      <c r="AC226" s="356">
        <v>0.901801134961757</v>
      </c>
      <c r="AD226" s="356">
        <v>0.940514635151848</v>
      </c>
      <c r="AE226" s="356">
        <v>0.92</v>
      </c>
      <c r="AF226" s="169">
        <v>0.995639877445204</v>
      </c>
      <c r="AG226" s="169">
        <v>0.985612443292288</v>
      </c>
      <c r="AH226" s="169">
        <v>0.993170475439979</v>
      </c>
      <c r="AI226" s="169">
        <v>0.989363853472516</v>
      </c>
      <c r="AJ226" s="356">
        <v>0.92</v>
      </c>
      <c r="AK226" s="169">
        <v>0.945002221235007</v>
      </c>
      <c r="AL226" s="169">
        <v>0.955328411887185</v>
      </c>
      <c r="AM226" s="169">
        <v>0.930539178904491</v>
      </c>
      <c r="AN226" s="169">
        <v>0.960953633109204</v>
      </c>
      <c r="AO226" s="168">
        <v>0.99</v>
      </c>
      <c r="AP226" s="358">
        <v>1</v>
      </c>
      <c r="AQ226" s="358">
        <v>1</v>
      </c>
      <c r="AR226" s="358">
        <v>1</v>
      </c>
      <c r="AS226" s="359">
        <v>1</v>
      </c>
      <c r="AT226" s="364">
        <v>0.0719793575775068</v>
      </c>
      <c r="AU226" s="361">
        <v>0.051948051948052</v>
      </c>
      <c r="AV226" s="362">
        <v>0.0175438596491228</v>
      </c>
      <c r="AW226" s="362">
        <v>0.0571428571428571</v>
      </c>
      <c r="AX226" s="362">
        <v>0.101654846335697</v>
      </c>
      <c r="AY226" s="135"/>
      <c r="AZ226" s="140"/>
    </row>
    <row r="227" s="134" customFormat="1" spans="1:52">
      <c r="A227" s="138"/>
      <c r="B227" s="135"/>
      <c r="C227" s="172" t="s">
        <v>398</v>
      </c>
      <c r="D227" s="166" t="s">
        <v>26</v>
      </c>
      <c r="E227" s="166" t="s">
        <v>399</v>
      </c>
      <c r="F227" s="167" t="s">
        <v>464</v>
      </c>
      <c r="G227" s="174" t="s">
        <v>465</v>
      </c>
      <c r="H227" s="174" t="s">
        <v>465</v>
      </c>
      <c r="I227" s="174" t="s">
        <v>465</v>
      </c>
      <c r="J227" s="174" t="s">
        <v>465</v>
      </c>
      <c r="K227" s="168">
        <v>0.9</v>
      </c>
      <c r="L227" s="169">
        <v>1</v>
      </c>
      <c r="M227" s="169">
        <v>1</v>
      </c>
      <c r="N227" s="170">
        <v>1</v>
      </c>
      <c r="O227" s="170">
        <v>0.983756345177665</v>
      </c>
      <c r="P227" s="356">
        <v>0.9</v>
      </c>
      <c r="Q227" s="357">
        <v>0.969525681985746</v>
      </c>
      <c r="R227" s="169">
        <v>0.974594429139884</v>
      </c>
      <c r="S227" s="169">
        <v>0.969852469531751</v>
      </c>
      <c r="T227" s="169">
        <v>0.972532182709205</v>
      </c>
      <c r="U227" s="356">
        <v>0.9</v>
      </c>
      <c r="V227" s="169">
        <v>0.925288768739248</v>
      </c>
      <c r="W227" s="169">
        <v>0.92653810835629</v>
      </c>
      <c r="X227" s="169">
        <v>0.917254650416934</v>
      </c>
      <c r="Y227" s="169">
        <v>0.926476261233587</v>
      </c>
      <c r="Z227" s="356">
        <v>0.92</v>
      </c>
      <c r="AA227" s="356">
        <v>0.934693177922523</v>
      </c>
      <c r="AB227" s="356">
        <v>0.921447484554281</v>
      </c>
      <c r="AC227" s="356">
        <v>0.927575107296137</v>
      </c>
      <c r="AD227" s="356">
        <v>0.941298131910027</v>
      </c>
      <c r="AE227" s="356">
        <v>0.92</v>
      </c>
      <c r="AF227" s="169">
        <v>0.998734711092366</v>
      </c>
      <c r="AG227" s="169">
        <v>0.980691056910569</v>
      </c>
      <c r="AH227" s="169">
        <v>0.994995829858215</v>
      </c>
      <c r="AI227" s="169">
        <v>0.988797887483754</v>
      </c>
      <c r="AJ227" s="356">
        <v>0.92</v>
      </c>
      <c r="AK227" s="169">
        <v>0.947697899838449</v>
      </c>
      <c r="AL227" s="169">
        <v>0.952045454545455</v>
      </c>
      <c r="AM227" s="169">
        <v>0.950148720999405</v>
      </c>
      <c r="AN227" s="169">
        <v>0.960939062978463</v>
      </c>
      <c r="AO227" s="168">
        <v>0.99</v>
      </c>
      <c r="AP227" s="358">
        <v>1</v>
      </c>
      <c r="AQ227" s="358">
        <v>1</v>
      </c>
      <c r="AR227" s="358">
        <v>1</v>
      </c>
      <c r="AS227" s="359">
        <v>1</v>
      </c>
      <c r="AT227" s="364">
        <v>0.0719793575775068</v>
      </c>
      <c r="AU227" s="361">
        <v>0.108108108108108</v>
      </c>
      <c r="AV227" s="362">
        <v>0</v>
      </c>
      <c r="AW227" s="362">
        <v>0.0714285714285714</v>
      </c>
      <c r="AX227" s="362">
        <v>0.0593548387096774</v>
      </c>
      <c r="AY227" s="135"/>
      <c r="AZ227" s="140"/>
    </row>
    <row r="228" s="134" customFormat="1" spans="1:52">
      <c r="A228" s="138"/>
      <c r="B228" s="135"/>
      <c r="C228" s="172" t="s">
        <v>398</v>
      </c>
      <c r="D228" s="166" t="s">
        <v>26</v>
      </c>
      <c r="E228" s="166" t="s">
        <v>399</v>
      </c>
      <c r="F228" s="167" t="s">
        <v>466</v>
      </c>
      <c r="G228" s="174" t="s">
        <v>467</v>
      </c>
      <c r="H228" s="174" t="s">
        <v>467</v>
      </c>
      <c r="I228" s="174" t="s">
        <v>467</v>
      </c>
      <c r="J228" s="174" t="s">
        <v>467</v>
      </c>
      <c r="K228" s="168">
        <v>0.9</v>
      </c>
      <c r="L228" s="169">
        <v>0.947368421052632</v>
      </c>
      <c r="M228" s="169">
        <v>0.94047619047619</v>
      </c>
      <c r="N228" s="170">
        <v>0.894117647058824</v>
      </c>
      <c r="O228" s="170">
        <v>0.939181717655732</v>
      </c>
      <c r="P228" s="356">
        <v>0.9</v>
      </c>
      <c r="Q228" s="357">
        <v>0.891149870801034</v>
      </c>
      <c r="R228" s="169">
        <v>0.883567475521499</v>
      </c>
      <c r="S228" s="169">
        <v>0.901833333333333</v>
      </c>
      <c r="T228" s="169">
        <v>0.875013081608305</v>
      </c>
      <c r="U228" s="356">
        <v>0.9</v>
      </c>
      <c r="V228" s="169">
        <v>0.891472868217054</v>
      </c>
      <c r="W228" s="169">
        <v>0.883567475521499</v>
      </c>
      <c r="X228" s="169">
        <v>0.846333333333333</v>
      </c>
      <c r="Y228" s="169">
        <v>0.867310630638173</v>
      </c>
      <c r="Z228" s="356">
        <v>0.92</v>
      </c>
      <c r="AA228" s="356">
        <v>0.896612561750176</v>
      </c>
      <c r="AB228" s="356">
        <v>0.925457102672293</v>
      </c>
      <c r="AC228" s="356">
        <v>0.909977324263039</v>
      </c>
      <c r="AD228" s="356">
        <v>0.93518790422507</v>
      </c>
      <c r="AE228" s="356">
        <v>0.92</v>
      </c>
      <c r="AF228" s="169">
        <v>0.990517870167761</v>
      </c>
      <c r="AG228" s="169">
        <v>0.95159386068477</v>
      </c>
      <c r="AH228" s="169">
        <v>0.988621997471555</v>
      </c>
      <c r="AI228" s="169">
        <v>0.963923057871708</v>
      </c>
      <c r="AJ228" s="356">
        <v>0.92</v>
      </c>
      <c r="AK228" s="169">
        <v>0.91860623383694</v>
      </c>
      <c r="AL228" s="169">
        <v>0.948692810457516</v>
      </c>
      <c r="AM228" s="169">
        <v>0.929113437710114</v>
      </c>
      <c r="AN228" s="169">
        <v>0.953731135726033</v>
      </c>
      <c r="AO228" s="168">
        <v>0.99</v>
      </c>
      <c r="AP228" s="358">
        <v>1</v>
      </c>
      <c r="AQ228" s="358">
        <v>1</v>
      </c>
      <c r="AR228" s="358">
        <v>1</v>
      </c>
      <c r="AS228" s="359">
        <v>1</v>
      </c>
      <c r="AT228" s="364">
        <v>0.0719793575775068</v>
      </c>
      <c r="AU228" s="361">
        <v>0.0434782608695652</v>
      </c>
      <c r="AV228" s="362">
        <v>0</v>
      </c>
      <c r="AW228" s="362">
        <v>0.0625</v>
      </c>
      <c r="AX228" s="362">
        <v>0.0736318407960199</v>
      </c>
      <c r="AY228" s="135"/>
      <c r="AZ228" s="140"/>
    </row>
    <row r="229" spans="1:52">
      <c r="A229" s="138"/>
      <c r="C229" s="172" t="s">
        <v>398</v>
      </c>
      <c r="D229" s="166" t="s">
        <v>26</v>
      </c>
      <c r="E229" s="166" t="s">
        <v>399</v>
      </c>
      <c r="F229" s="167" t="s">
        <v>468</v>
      </c>
      <c r="G229" s="174" t="s">
        <v>469</v>
      </c>
      <c r="H229" s="174" t="s">
        <v>469</v>
      </c>
      <c r="I229" s="174" t="s">
        <v>469</v>
      </c>
      <c r="J229" s="174" t="s">
        <v>469</v>
      </c>
      <c r="K229" s="168">
        <v>0.9</v>
      </c>
      <c r="L229" s="169">
        <v>0.903225806451613</v>
      </c>
      <c r="M229" s="169">
        <v>0.939024390243902</v>
      </c>
      <c r="N229" s="170">
        <v>0.932584269662921</v>
      </c>
      <c r="O229" s="170">
        <v>0.926158680282797</v>
      </c>
      <c r="P229" s="356">
        <v>0.9</v>
      </c>
      <c r="Q229" s="357">
        <v>0.969145394006659</v>
      </c>
      <c r="R229" s="169">
        <v>0.979742173112339</v>
      </c>
      <c r="S229" s="169">
        <v>0.969150174621653</v>
      </c>
      <c r="T229" s="169">
        <v>0.976116086926335</v>
      </c>
      <c r="U229" s="356">
        <v>0.9</v>
      </c>
      <c r="V229" s="169">
        <v>0.93984461709212</v>
      </c>
      <c r="W229" s="169">
        <v>0.935280189423836</v>
      </c>
      <c r="X229" s="169">
        <v>0.937718277066356</v>
      </c>
      <c r="Y229" s="169">
        <v>0.930368673193085</v>
      </c>
      <c r="Z229" s="356">
        <v>0.92</v>
      </c>
      <c r="AA229" s="356">
        <v>0.941321499013807</v>
      </c>
      <c r="AB229" s="356">
        <v>0.932258064516129</v>
      </c>
      <c r="AC229" s="356">
        <v>0.94732683697656</v>
      </c>
      <c r="AD229" s="356">
        <v>0.952767554634204</v>
      </c>
      <c r="AE229" s="356">
        <v>0.92</v>
      </c>
      <c r="AF229" s="169">
        <v>0.998072156430735</v>
      </c>
      <c r="AG229" s="169">
        <v>0.990654205607477</v>
      </c>
      <c r="AH229" s="169">
        <v>0.997107039537126</v>
      </c>
      <c r="AI229" s="169">
        <v>0.992675753633844</v>
      </c>
      <c r="AJ229" s="356">
        <v>0.92</v>
      </c>
      <c r="AK229" s="169">
        <v>0.958640226628895</v>
      </c>
      <c r="AL229" s="169">
        <v>0.968464894882983</v>
      </c>
      <c r="AM229" s="169">
        <v>0.968159982124902</v>
      </c>
      <c r="AN229" s="169">
        <v>0.972009024003534</v>
      </c>
      <c r="AO229" s="168">
        <v>0.99</v>
      </c>
      <c r="AP229" s="358">
        <v>1</v>
      </c>
      <c r="AQ229" s="358">
        <v>1</v>
      </c>
      <c r="AR229" s="358">
        <v>1</v>
      </c>
      <c r="AS229" s="359">
        <v>1</v>
      </c>
      <c r="AT229" s="364">
        <v>0.0719793575775068</v>
      </c>
      <c r="AU229" s="361">
        <v>0</v>
      </c>
      <c r="AV229" s="362">
        <v>0.0416666666666667</v>
      </c>
      <c r="AW229" s="362">
        <v>0.0384615384615385</v>
      </c>
      <c r="AX229" s="362">
        <v>0.0658307210031348</v>
      </c>
      <c r="AY229" s="142"/>
      <c r="AZ229" s="140"/>
    </row>
    <row r="230" spans="1:52">
      <c r="A230" s="138"/>
      <c r="C230" s="172" t="s">
        <v>398</v>
      </c>
      <c r="D230" s="166" t="s">
        <v>26</v>
      </c>
      <c r="E230" s="166" t="s">
        <v>399</v>
      </c>
      <c r="F230" s="167" t="s">
        <v>470</v>
      </c>
      <c r="G230" s="174" t="s">
        <v>471</v>
      </c>
      <c r="H230" s="174" t="s">
        <v>471</v>
      </c>
      <c r="I230" s="174" t="s">
        <v>471</v>
      </c>
      <c r="J230" s="174" t="s">
        <v>471</v>
      </c>
      <c r="K230" s="168">
        <v>0.9</v>
      </c>
      <c r="L230" s="169">
        <v>0.934782608695652</v>
      </c>
      <c r="M230" s="169">
        <v>0.938271604938272</v>
      </c>
      <c r="N230" s="170">
        <v>0.966666666666667</v>
      </c>
      <c r="O230" s="170">
        <v>0.926882502728265</v>
      </c>
      <c r="P230" s="356">
        <v>0.9</v>
      </c>
      <c r="Q230" s="357">
        <v>0.961402890377159</v>
      </c>
      <c r="R230" s="169">
        <v>0.970952488178338</v>
      </c>
      <c r="S230" s="169">
        <v>0.960258634284813</v>
      </c>
      <c r="T230" s="169">
        <v>0.957284664686572</v>
      </c>
      <c r="U230" s="356">
        <v>0.9</v>
      </c>
      <c r="V230" s="169">
        <v>0.906238984843144</v>
      </c>
      <c r="W230" s="169">
        <v>0.891015537041207</v>
      </c>
      <c r="X230" s="169">
        <v>0.913105188456079</v>
      </c>
      <c r="Y230" s="169">
        <v>0.90415149958686</v>
      </c>
      <c r="Z230" s="356">
        <v>0.92</v>
      </c>
      <c r="AA230" s="356">
        <v>0.913015042511445</v>
      </c>
      <c r="AB230" s="356">
        <v>0.915848527349229</v>
      </c>
      <c r="AC230" s="356">
        <v>0.935969058874087</v>
      </c>
      <c r="AD230" s="356">
        <v>0.940238191807087</v>
      </c>
      <c r="AE230" s="356">
        <v>0.92</v>
      </c>
      <c r="AF230" s="169">
        <v>0.99438202247191</v>
      </c>
      <c r="AG230" s="169">
        <v>0.974647887323944</v>
      </c>
      <c r="AH230" s="169">
        <v>0.985245901639344</v>
      </c>
      <c r="AI230" s="169">
        <v>0.988637097294854</v>
      </c>
      <c r="AJ230" s="356">
        <v>0.92</v>
      </c>
      <c r="AK230" s="169">
        <v>0.937833170658458</v>
      </c>
      <c r="AL230" s="169">
        <v>0.953979887506392</v>
      </c>
      <c r="AM230" s="169">
        <v>0.958257548199345</v>
      </c>
      <c r="AN230" s="169">
        <v>0.962186702758001</v>
      </c>
      <c r="AO230" s="168">
        <v>0.99</v>
      </c>
      <c r="AP230" s="358">
        <v>1</v>
      </c>
      <c r="AQ230" s="358">
        <v>1</v>
      </c>
      <c r="AR230" s="358">
        <v>1</v>
      </c>
      <c r="AS230" s="359">
        <v>1</v>
      </c>
      <c r="AT230" s="364">
        <v>0.0719793575775068</v>
      </c>
      <c r="AU230" s="361">
        <v>0</v>
      </c>
      <c r="AV230" s="362">
        <v>0</v>
      </c>
      <c r="AW230" s="362">
        <v>0.08</v>
      </c>
      <c r="AX230" s="362">
        <v>0.077762619372442</v>
      </c>
      <c r="AY230" s="142"/>
      <c r="AZ230" s="140"/>
    </row>
    <row r="231" spans="1:52">
      <c r="A231" s="138"/>
      <c r="C231" s="172" t="s">
        <v>398</v>
      </c>
      <c r="D231" s="166" t="s">
        <v>26</v>
      </c>
      <c r="E231" s="166" t="s">
        <v>399</v>
      </c>
      <c r="F231" s="167" t="s">
        <v>472</v>
      </c>
      <c r="G231" s="174" t="s">
        <v>473</v>
      </c>
      <c r="H231" s="174" t="s">
        <v>473</v>
      </c>
      <c r="I231" s="174" t="s">
        <v>473</v>
      </c>
      <c r="J231" s="174" t="s">
        <v>473</v>
      </c>
      <c r="K231" s="168">
        <v>0.9</v>
      </c>
      <c r="L231" s="169">
        <v>0.911764705882353</v>
      </c>
      <c r="M231" s="169">
        <v>0.945945945945946</v>
      </c>
      <c r="N231" s="170">
        <v>0.937984496124031</v>
      </c>
      <c r="O231" s="170">
        <v>0.937565036420395</v>
      </c>
      <c r="P231" s="356">
        <v>0.9</v>
      </c>
      <c r="Q231" s="357">
        <v>0.932290184921764</v>
      </c>
      <c r="R231" s="169">
        <v>0.948671931083991</v>
      </c>
      <c r="S231" s="169">
        <v>0.935047542520423</v>
      </c>
      <c r="T231" s="169">
        <v>0.941106345661081</v>
      </c>
      <c r="U231" s="356">
        <v>0.9</v>
      </c>
      <c r="V231" s="169">
        <v>0.903840682788051</v>
      </c>
      <c r="W231" s="169">
        <v>0.894831299353912</v>
      </c>
      <c r="X231" s="169">
        <v>0.881612428016606</v>
      </c>
      <c r="Y231" s="169">
        <v>0.898125944906526</v>
      </c>
      <c r="Z231" s="356">
        <v>0.92</v>
      </c>
      <c r="AA231" s="356">
        <v>0.919886421255451</v>
      </c>
      <c r="AB231" s="356">
        <v>0.882703777335984</v>
      </c>
      <c r="AC231" s="356">
        <v>0.900085106382979</v>
      </c>
      <c r="AD231" s="356">
        <v>0.929720989478215</v>
      </c>
      <c r="AE231" s="356">
        <v>0.92</v>
      </c>
      <c r="AF231" s="169">
        <v>1</v>
      </c>
      <c r="AG231" s="169">
        <v>0.975342465753425</v>
      </c>
      <c r="AH231" s="169">
        <v>0.99660441426146</v>
      </c>
      <c r="AI231" s="169">
        <v>0.994748990190421</v>
      </c>
      <c r="AJ231" s="356">
        <v>0.92</v>
      </c>
      <c r="AK231" s="169">
        <v>0.937729371374452</v>
      </c>
      <c r="AL231" s="169">
        <v>0.935917721518987</v>
      </c>
      <c r="AM231" s="169">
        <v>0.932329136690647</v>
      </c>
      <c r="AN231" s="169">
        <v>0.953123800850341</v>
      </c>
      <c r="AO231" s="168">
        <v>0.99</v>
      </c>
      <c r="AP231" s="358">
        <v>1</v>
      </c>
      <c r="AQ231" s="358">
        <v>1</v>
      </c>
      <c r="AR231" s="358">
        <v>1</v>
      </c>
      <c r="AS231" s="359">
        <v>1</v>
      </c>
      <c r="AT231" s="364">
        <v>0.0719793575775068</v>
      </c>
      <c r="AU231" s="361">
        <v>0.0363636363636364</v>
      </c>
      <c r="AV231" s="362">
        <v>0</v>
      </c>
      <c r="AW231" s="362">
        <v>0</v>
      </c>
      <c r="AX231" s="362">
        <v>0.0620915032679739</v>
      </c>
      <c r="AY231" s="142"/>
      <c r="AZ231" s="140"/>
    </row>
    <row r="232" spans="1:52">
      <c r="A232" s="138"/>
      <c r="C232" s="172" t="s">
        <v>398</v>
      </c>
      <c r="D232" s="166" t="s">
        <v>26</v>
      </c>
      <c r="E232" s="166" t="s">
        <v>399</v>
      </c>
      <c r="F232" s="167" t="s">
        <v>474</v>
      </c>
      <c r="G232" s="174" t="s">
        <v>475</v>
      </c>
      <c r="H232" s="174" t="s">
        <v>475</v>
      </c>
      <c r="I232" s="174" t="s">
        <v>475</v>
      </c>
      <c r="J232" s="174" t="s">
        <v>475</v>
      </c>
      <c r="K232" s="168">
        <v>0.9</v>
      </c>
      <c r="L232" s="169">
        <v>0.947368421052632</v>
      </c>
      <c r="M232" s="169">
        <v>1</v>
      </c>
      <c r="N232" s="170">
        <v>0.941176470588235</v>
      </c>
      <c r="O232" s="170">
        <v>0.963531669865643</v>
      </c>
      <c r="P232" s="356">
        <v>0.9</v>
      </c>
      <c r="Q232" s="357">
        <v>0.991039426523297</v>
      </c>
      <c r="R232" s="169">
        <v>0.9828141783029</v>
      </c>
      <c r="S232" s="169">
        <v>0.988747186796699</v>
      </c>
      <c r="T232" s="169">
        <v>0.986983283441526</v>
      </c>
      <c r="U232" s="356">
        <v>0.9</v>
      </c>
      <c r="V232" s="169">
        <v>0.96415770609319</v>
      </c>
      <c r="W232" s="169">
        <v>0.958109559613319</v>
      </c>
      <c r="X232" s="169">
        <v>0.91297824456114</v>
      </c>
      <c r="Y232" s="169">
        <v>0.910665635195587</v>
      </c>
      <c r="Z232" s="356">
        <v>0.92</v>
      </c>
      <c r="AA232" s="356">
        <v>0.962985811227637</v>
      </c>
      <c r="AB232" s="356">
        <v>0.960431654676259</v>
      </c>
      <c r="AC232" s="356">
        <v>0.957983193277311</v>
      </c>
      <c r="AD232" s="356">
        <v>0.942579916262378</v>
      </c>
      <c r="AE232" s="356">
        <v>0.92</v>
      </c>
      <c r="AF232" s="169">
        <v>1</v>
      </c>
      <c r="AG232" s="169">
        <v>1</v>
      </c>
      <c r="AH232" s="169">
        <v>1</v>
      </c>
      <c r="AI232" s="169">
        <v>0.989051094890511</v>
      </c>
      <c r="AJ232" s="356">
        <v>0.92</v>
      </c>
      <c r="AK232" s="169">
        <v>0.97332846181951</v>
      </c>
      <c r="AL232" s="169">
        <v>0.977667493796526</v>
      </c>
      <c r="AM232" s="169">
        <v>0.966301969365427</v>
      </c>
      <c r="AN232" s="169">
        <v>0.964587830348288</v>
      </c>
      <c r="AO232" s="168">
        <v>0.99</v>
      </c>
      <c r="AP232" s="358">
        <v>1</v>
      </c>
      <c r="AQ232" s="358">
        <v>1</v>
      </c>
      <c r="AR232" s="358">
        <v>1</v>
      </c>
      <c r="AS232" s="359">
        <v>1</v>
      </c>
      <c r="AT232" s="364">
        <v>0.0719793575775068</v>
      </c>
      <c r="AU232" s="361">
        <v>0</v>
      </c>
      <c r="AV232" s="362">
        <v>0.2</v>
      </c>
      <c r="AW232" s="362">
        <v>0</v>
      </c>
      <c r="AX232" s="362">
        <v>0.0446428571428571</v>
      </c>
      <c r="AY232" s="142"/>
      <c r="AZ232" s="140"/>
    </row>
    <row r="233" spans="1:52">
      <c r="A233" s="138"/>
      <c r="C233" s="172" t="s">
        <v>398</v>
      </c>
      <c r="D233" s="166" t="s">
        <v>26</v>
      </c>
      <c r="E233" s="166" t="s">
        <v>399</v>
      </c>
      <c r="F233" s="167" t="s">
        <v>476</v>
      </c>
      <c r="G233" s="174" t="s">
        <v>477</v>
      </c>
      <c r="H233" s="174" t="s">
        <v>477</v>
      </c>
      <c r="I233" s="174" t="s">
        <v>477</v>
      </c>
      <c r="J233" s="174" t="s">
        <v>477</v>
      </c>
      <c r="K233" s="168">
        <v>0.9</v>
      </c>
      <c r="L233" s="169">
        <v>0.98780487804878</v>
      </c>
      <c r="M233" s="169">
        <v>0.971428571428571</v>
      </c>
      <c r="N233" s="170">
        <v>0.974025974025974</v>
      </c>
      <c r="O233" s="170">
        <v>0.952912019826518</v>
      </c>
      <c r="P233" s="356">
        <v>0.9</v>
      </c>
      <c r="Q233" s="357">
        <v>0.961503827104908</v>
      </c>
      <c r="R233" s="169">
        <v>0.906104500775996</v>
      </c>
      <c r="S233" s="169">
        <v>0.957288567785805</v>
      </c>
      <c r="T233" s="169">
        <v>0.934955171807597</v>
      </c>
      <c r="U233" s="356">
        <v>0.9</v>
      </c>
      <c r="V233" s="169">
        <v>0.928185502026114</v>
      </c>
      <c r="W233" s="169">
        <v>0.896016554578376</v>
      </c>
      <c r="X233" s="169">
        <v>0.883977900552486</v>
      </c>
      <c r="Y233" s="169">
        <v>0.899011480885475</v>
      </c>
      <c r="Z233" s="356">
        <v>0.92</v>
      </c>
      <c r="AA233" s="356">
        <v>0.921069904824417</v>
      </c>
      <c r="AB233" s="356">
        <v>0.905223880597015</v>
      </c>
      <c r="AC233" s="356">
        <v>0.947173043974871</v>
      </c>
      <c r="AD233" s="356">
        <v>0.940285163489388</v>
      </c>
      <c r="AE233" s="356">
        <v>0.92</v>
      </c>
      <c r="AF233" s="169">
        <v>0.999524036173251</v>
      </c>
      <c r="AG233" s="169">
        <v>0.999295526593871</v>
      </c>
      <c r="AH233" s="169">
        <v>0.9977378764315</v>
      </c>
      <c r="AI233" s="169">
        <v>0.996778565112032</v>
      </c>
      <c r="AJ233" s="356">
        <v>0.92</v>
      </c>
      <c r="AK233" s="169">
        <v>0.942867988991174</v>
      </c>
      <c r="AL233" s="169">
        <v>0.951027463030536</v>
      </c>
      <c r="AM233" s="169">
        <v>0.966008771929825</v>
      </c>
      <c r="AN233" s="169">
        <v>0.962111241676459</v>
      </c>
      <c r="AO233" s="168">
        <v>0.99</v>
      </c>
      <c r="AP233" s="358">
        <v>1</v>
      </c>
      <c r="AQ233" s="358">
        <v>1</v>
      </c>
      <c r="AR233" s="358">
        <v>1</v>
      </c>
      <c r="AS233" s="359">
        <v>1</v>
      </c>
      <c r="AT233" s="364">
        <v>0.0719793575775068</v>
      </c>
      <c r="AU233" s="361">
        <v>0.0526315789473684</v>
      </c>
      <c r="AV233" s="362">
        <v>0.1</v>
      </c>
      <c r="AW233" s="362">
        <v>0</v>
      </c>
      <c r="AX233" s="362">
        <v>0.072122052704577</v>
      </c>
      <c r="AY233" s="142"/>
      <c r="AZ233" s="140"/>
    </row>
    <row r="234" spans="1:52">
      <c r="A234" s="138"/>
      <c r="C234" s="172" t="s">
        <v>398</v>
      </c>
      <c r="D234" s="166" t="s">
        <v>235</v>
      </c>
      <c r="E234" s="166" t="s">
        <v>399</v>
      </c>
      <c r="F234" s="167" t="s">
        <v>478</v>
      </c>
      <c r="G234" s="174" t="s">
        <v>479</v>
      </c>
      <c r="H234" s="174" t="s">
        <v>479</v>
      </c>
      <c r="I234" s="174" t="s">
        <v>479</v>
      </c>
      <c r="J234" s="174" t="s">
        <v>479</v>
      </c>
      <c r="K234" s="168">
        <v>0.9</v>
      </c>
      <c r="L234" s="169" t="s">
        <v>40</v>
      </c>
      <c r="M234" s="169" t="s">
        <v>40</v>
      </c>
      <c r="N234" s="170" t="s">
        <v>40</v>
      </c>
      <c r="O234" s="170" t="s">
        <v>40</v>
      </c>
      <c r="P234" s="356">
        <v>0.9</v>
      </c>
      <c r="Q234" s="357" t="s">
        <v>40</v>
      </c>
      <c r="R234" s="169" t="s">
        <v>40</v>
      </c>
      <c r="S234" s="169" t="s">
        <v>40</v>
      </c>
      <c r="T234" s="169" t="s">
        <v>40</v>
      </c>
      <c r="U234" s="356">
        <v>0.9</v>
      </c>
      <c r="V234" s="169" t="s">
        <v>40</v>
      </c>
      <c r="W234" s="169" t="s">
        <v>40</v>
      </c>
      <c r="X234" s="169" t="s">
        <v>40</v>
      </c>
      <c r="Y234" s="169" t="s">
        <v>40</v>
      </c>
      <c r="Z234" s="356">
        <v>0.92</v>
      </c>
      <c r="AA234" s="356" t="s">
        <v>40</v>
      </c>
      <c r="AB234" s="356" t="s">
        <v>40</v>
      </c>
      <c r="AC234" s="356" t="s">
        <v>40</v>
      </c>
      <c r="AD234" s="356" t="s">
        <v>40</v>
      </c>
      <c r="AE234" s="356">
        <v>0.92</v>
      </c>
      <c r="AF234" s="169">
        <v>0.919354838709677</v>
      </c>
      <c r="AG234" s="169">
        <v>0.739130434782609</v>
      </c>
      <c r="AH234" s="169">
        <v>0.979591836734694</v>
      </c>
      <c r="AI234" s="169">
        <v>0.978232477144101</v>
      </c>
      <c r="AJ234" s="356">
        <v>0.92</v>
      </c>
      <c r="AK234" s="169" t="s">
        <v>40</v>
      </c>
      <c r="AL234" s="169" t="s">
        <v>40</v>
      </c>
      <c r="AM234" s="169" t="s">
        <v>40</v>
      </c>
      <c r="AN234" s="169" t="s">
        <v>40</v>
      </c>
      <c r="AO234" s="168">
        <v>0.99</v>
      </c>
      <c r="AP234" s="358" t="s">
        <v>40</v>
      </c>
      <c r="AQ234" s="358" t="s">
        <v>40</v>
      </c>
      <c r="AR234" s="358" t="s">
        <v>40</v>
      </c>
      <c r="AS234" s="359">
        <v>1</v>
      </c>
      <c r="AT234" s="364">
        <v>0.0719793575775068</v>
      </c>
      <c r="AU234" s="361" t="s">
        <v>40</v>
      </c>
      <c r="AV234" s="362" t="s">
        <v>40</v>
      </c>
      <c r="AW234" s="362" t="s">
        <v>40</v>
      </c>
      <c r="AX234" s="362" t="s">
        <v>40</v>
      </c>
      <c r="AY234" s="142"/>
      <c r="AZ234" s="140"/>
    </row>
    <row r="235" spans="1:52">
      <c r="A235" s="138"/>
      <c r="C235" s="172" t="s">
        <v>398</v>
      </c>
      <c r="D235" s="166" t="s">
        <v>26</v>
      </c>
      <c r="E235" s="166" t="s">
        <v>399</v>
      </c>
      <c r="F235" s="167" t="s">
        <v>480</v>
      </c>
      <c r="G235" s="174" t="s">
        <v>481</v>
      </c>
      <c r="H235" s="174" t="s">
        <v>481</v>
      </c>
      <c r="I235" s="174" t="s">
        <v>481</v>
      </c>
      <c r="J235" s="174" t="s">
        <v>481</v>
      </c>
      <c r="K235" s="168">
        <v>0.9</v>
      </c>
      <c r="L235" s="169">
        <v>0.976923076923077</v>
      </c>
      <c r="M235" s="169">
        <v>0.956896551724138</v>
      </c>
      <c r="N235" s="170">
        <v>0.967479674796748</v>
      </c>
      <c r="O235" s="170">
        <v>0.966722129783694</v>
      </c>
      <c r="P235" s="356">
        <v>0.9</v>
      </c>
      <c r="Q235" s="357">
        <v>0.960431654676259</v>
      </c>
      <c r="R235" s="169">
        <v>0.968478420975107</v>
      </c>
      <c r="S235" s="169">
        <v>0.947708835781627</v>
      </c>
      <c r="T235" s="169">
        <v>0.95216566423122</v>
      </c>
      <c r="U235" s="356">
        <v>0.9</v>
      </c>
      <c r="V235" s="169">
        <v>0.930414289258249</v>
      </c>
      <c r="W235" s="169">
        <v>0.911032552658713</v>
      </c>
      <c r="X235" s="169">
        <v>0.911642183731638</v>
      </c>
      <c r="Y235" s="169">
        <v>0.903116295967384</v>
      </c>
      <c r="Z235" s="356">
        <v>0.92</v>
      </c>
      <c r="AA235" s="356">
        <v>0.939794271883824</v>
      </c>
      <c r="AB235" s="356">
        <v>0.934160305343511</v>
      </c>
      <c r="AC235" s="356">
        <v>0.924688733677498</v>
      </c>
      <c r="AD235" s="356">
        <v>0.941186139785653</v>
      </c>
      <c r="AE235" s="356">
        <v>0.92</v>
      </c>
      <c r="AF235" s="169">
        <v>0.99846748887105</v>
      </c>
      <c r="AG235" s="169">
        <v>0.99673918853905</v>
      </c>
      <c r="AH235" s="169">
        <v>0.998923076923077</v>
      </c>
      <c r="AI235" s="169">
        <v>0.993110125513046</v>
      </c>
      <c r="AJ235" s="356">
        <v>0.92</v>
      </c>
      <c r="AK235" s="169">
        <v>0.955344233122011</v>
      </c>
      <c r="AL235" s="169">
        <v>0.961625028134144</v>
      </c>
      <c r="AM235" s="169">
        <v>0.9532722179781</v>
      </c>
      <c r="AN235" s="169">
        <v>0.962463223161623</v>
      </c>
      <c r="AO235" s="168">
        <v>0.99</v>
      </c>
      <c r="AP235" s="358">
        <v>1</v>
      </c>
      <c r="AQ235" s="358">
        <v>1</v>
      </c>
      <c r="AR235" s="358">
        <v>1</v>
      </c>
      <c r="AS235" s="359">
        <v>1</v>
      </c>
      <c r="AT235" s="364">
        <v>0.0719793575775068</v>
      </c>
      <c r="AU235" s="361">
        <v>0.0285714285714286</v>
      </c>
      <c r="AV235" s="362">
        <v>0</v>
      </c>
      <c r="AW235" s="362">
        <v>0</v>
      </c>
      <c r="AX235" s="362">
        <v>0.0645463049579046</v>
      </c>
      <c r="AY235" s="142"/>
      <c r="AZ235" s="140"/>
    </row>
    <row r="236" spans="1:52">
      <c r="A236" s="138"/>
      <c r="C236" s="172" t="s">
        <v>398</v>
      </c>
      <c r="D236" s="166" t="s">
        <v>26</v>
      </c>
      <c r="E236" s="166" t="s">
        <v>399</v>
      </c>
      <c r="F236" s="167" t="s">
        <v>482</v>
      </c>
      <c r="G236" s="174" t="s">
        <v>483</v>
      </c>
      <c r="H236" s="174" t="s">
        <v>483</v>
      </c>
      <c r="I236" s="174" t="s">
        <v>483</v>
      </c>
      <c r="J236" s="174" t="s">
        <v>483</v>
      </c>
      <c r="K236" s="168">
        <v>0.9</v>
      </c>
      <c r="L236" s="169">
        <v>0.94017094017094</v>
      </c>
      <c r="M236" s="169">
        <v>0.94949494949495</v>
      </c>
      <c r="N236" s="170">
        <v>0.93</v>
      </c>
      <c r="O236" s="170">
        <v>0.936977491961415</v>
      </c>
      <c r="P236" s="356">
        <v>0.9</v>
      </c>
      <c r="Q236" s="357">
        <v>0.969235699407146</v>
      </c>
      <c r="R236" s="169">
        <v>0.983272133822929</v>
      </c>
      <c r="S236" s="169">
        <v>0.974887614323361</v>
      </c>
      <c r="T236" s="169">
        <v>0.972514045165257</v>
      </c>
      <c r="U236" s="356">
        <v>0.9</v>
      </c>
      <c r="V236" s="169">
        <v>0.916840249959942</v>
      </c>
      <c r="W236" s="169">
        <v>0.924520603835169</v>
      </c>
      <c r="X236" s="169">
        <v>0.923732754611688</v>
      </c>
      <c r="Y236" s="169">
        <v>0.924447784568975</v>
      </c>
      <c r="Z236" s="356">
        <v>0.92</v>
      </c>
      <c r="AA236" s="356">
        <v>0.931645569620253</v>
      </c>
      <c r="AB236" s="356">
        <v>0.909200968523002</v>
      </c>
      <c r="AC236" s="356">
        <v>0.917015759026531</v>
      </c>
      <c r="AD236" s="356">
        <v>0.93688228204098</v>
      </c>
      <c r="AE236" s="356">
        <v>0.92</v>
      </c>
      <c r="AF236" s="169">
        <v>0.998930481283422</v>
      </c>
      <c r="AG236" s="169">
        <v>0.989908051132541</v>
      </c>
      <c r="AH236" s="169">
        <v>0.996970663265306</v>
      </c>
      <c r="AI236" s="169">
        <v>0.986028292465362</v>
      </c>
      <c r="AJ236" s="356">
        <v>0.92</v>
      </c>
      <c r="AK236" s="169">
        <v>0.949973211893919</v>
      </c>
      <c r="AL236" s="169">
        <v>0.95254806225206</v>
      </c>
      <c r="AM236" s="169">
        <v>0.948286387023633</v>
      </c>
      <c r="AN236" s="169">
        <v>0.960663025717272</v>
      </c>
      <c r="AO236" s="168">
        <v>0.99</v>
      </c>
      <c r="AP236" s="358">
        <v>1</v>
      </c>
      <c r="AQ236" s="358">
        <v>1</v>
      </c>
      <c r="AR236" s="358">
        <v>1</v>
      </c>
      <c r="AS236" s="359">
        <v>1</v>
      </c>
      <c r="AT236" s="364">
        <v>0.0719793575775068</v>
      </c>
      <c r="AU236" s="361">
        <v>0.0232558139534884</v>
      </c>
      <c r="AV236" s="362">
        <v>0.0384615384615385</v>
      </c>
      <c r="AW236" s="362">
        <v>0</v>
      </c>
      <c r="AX236" s="362">
        <v>0.0678294573643411</v>
      </c>
      <c r="AY236" s="142"/>
      <c r="AZ236" s="140"/>
    </row>
    <row r="237" s="134" customFormat="1" spans="1:52">
      <c r="A237" s="138"/>
      <c r="B237" s="135"/>
      <c r="C237" s="172" t="s">
        <v>398</v>
      </c>
      <c r="D237" s="166" t="s">
        <v>26</v>
      </c>
      <c r="E237" s="166" t="s">
        <v>399</v>
      </c>
      <c r="F237" s="167" t="s">
        <v>484</v>
      </c>
      <c r="G237" s="174" t="s">
        <v>485</v>
      </c>
      <c r="H237" s="174" t="s">
        <v>485</v>
      </c>
      <c r="I237" s="174" t="s">
        <v>485</v>
      </c>
      <c r="J237" s="174" t="s">
        <v>485</v>
      </c>
      <c r="K237" s="168">
        <v>0.9</v>
      </c>
      <c r="L237" s="169">
        <v>0.978723404255319</v>
      </c>
      <c r="M237" s="169">
        <v>0.963414634146341</v>
      </c>
      <c r="N237" s="170">
        <v>0.988235294117647</v>
      </c>
      <c r="O237" s="170">
        <v>0.986281053021876</v>
      </c>
      <c r="P237" s="356">
        <v>0.9</v>
      </c>
      <c r="Q237" s="357">
        <v>0.945603907637655</v>
      </c>
      <c r="R237" s="169">
        <v>0.932702149437052</v>
      </c>
      <c r="S237" s="169">
        <v>0.940761636107193</v>
      </c>
      <c r="T237" s="169">
        <v>0.934774425607852</v>
      </c>
      <c r="U237" s="356">
        <v>0.9</v>
      </c>
      <c r="V237" s="169">
        <v>0.919404973357016</v>
      </c>
      <c r="W237" s="169">
        <v>0.916837256908905</v>
      </c>
      <c r="X237" s="169">
        <v>0.903485794882128</v>
      </c>
      <c r="Y237" s="169">
        <v>0.914189716707562</v>
      </c>
      <c r="Z237" s="356">
        <v>0.92</v>
      </c>
      <c r="AA237" s="356">
        <v>0.915675675675676</v>
      </c>
      <c r="AB237" s="356">
        <v>0.920120572720422</v>
      </c>
      <c r="AC237" s="356">
        <v>0.914441147378833</v>
      </c>
      <c r="AD237" s="356">
        <v>0.951207662409772</v>
      </c>
      <c r="AE237" s="356">
        <v>0.92</v>
      </c>
      <c r="AF237" s="169">
        <v>0.997182858118491</v>
      </c>
      <c r="AG237" s="169">
        <v>0.995152268489745</v>
      </c>
      <c r="AH237" s="169">
        <v>0.994807034108344</v>
      </c>
      <c r="AI237" s="169">
        <v>0.987633606317428</v>
      </c>
      <c r="AJ237" s="356">
        <v>0.92</v>
      </c>
      <c r="AK237" s="169">
        <v>0.937164192696476</v>
      </c>
      <c r="AL237" s="169">
        <v>0.956455309396486</v>
      </c>
      <c r="AM237" s="169">
        <v>0.943840177580466</v>
      </c>
      <c r="AN237" s="169">
        <v>0.966830267429278</v>
      </c>
      <c r="AO237" s="168">
        <v>0.99</v>
      </c>
      <c r="AP237" s="358">
        <v>1</v>
      </c>
      <c r="AQ237" s="358">
        <v>1</v>
      </c>
      <c r="AR237" s="358">
        <v>1</v>
      </c>
      <c r="AS237" s="359">
        <v>1</v>
      </c>
      <c r="AT237" s="364">
        <v>0.0719793575775068</v>
      </c>
      <c r="AU237" s="361">
        <v>0.02</v>
      </c>
      <c r="AV237" s="362">
        <v>0</v>
      </c>
      <c r="AW237" s="362">
        <v>0.0416666666666667</v>
      </c>
      <c r="AX237" s="362">
        <v>0.0624434389140271</v>
      </c>
      <c r="AY237" s="135"/>
      <c r="AZ237" s="140"/>
    </row>
    <row r="238" spans="1:52">
      <c r="A238" s="138"/>
      <c r="C238" s="172" t="s">
        <v>398</v>
      </c>
      <c r="D238" s="166" t="s">
        <v>26</v>
      </c>
      <c r="E238" s="166" t="s">
        <v>399</v>
      </c>
      <c r="F238" s="167" t="s">
        <v>486</v>
      </c>
      <c r="G238" s="174" t="s">
        <v>487</v>
      </c>
      <c r="H238" s="174" t="s">
        <v>487</v>
      </c>
      <c r="I238" s="174" t="s">
        <v>487</v>
      </c>
      <c r="J238" s="174" t="s">
        <v>487</v>
      </c>
      <c r="K238" s="168">
        <v>0.9</v>
      </c>
      <c r="L238" s="169">
        <v>0.885496183206107</v>
      </c>
      <c r="M238" s="169">
        <v>0.944954128440367</v>
      </c>
      <c r="N238" s="170">
        <v>0.917355371900826</v>
      </c>
      <c r="O238" s="170">
        <v>0.915349584784356</v>
      </c>
      <c r="P238" s="356">
        <v>0.9</v>
      </c>
      <c r="Q238" s="357">
        <v>0.93978021978022</v>
      </c>
      <c r="R238" s="169">
        <v>0.860184528034067</v>
      </c>
      <c r="S238" s="169">
        <v>0.942698706099815</v>
      </c>
      <c r="T238" s="169">
        <v>0.921457962633452</v>
      </c>
      <c r="U238" s="356">
        <v>0.9</v>
      </c>
      <c r="V238" s="169">
        <v>0.868717948717949</v>
      </c>
      <c r="W238" s="169">
        <v>0.879347054648687</v>
      </c>
      <c r="X238" s="169">
        <v>0.87999431252666</v>
      </c>
      <c r="Y238" s="169">
        <v>0.882701290035587</v>
      </c>
      <c r="Z238" s="356">
        <v>0.92</v>
      </c>
      <c r="AA238" s="356">
        <v>0.870436225699384</v>
      </c>
      <c r="AB238" s="356">
        <v>0.892703862660944</v>
      </c>
      <c r="AC238" s="356">
        <v>0.939607032057911</v>
      </c>
      <c r="AD238" s="356">
        <v>0.926536843029578</v>
      </c>
      <c r="AE238" s="356">
        <v>0.92</v>
      </c>
      <c r="AF238" s="169">
        <v>0.99485155311481</v>
      </c>
      <c r="AG238" s="169">
        <v>0.992378048780488</v>
      </c>
      <c r="AH238" s="169">
        <v>0.996126175982291</v>
      </c>
      <c r="AI238" s="169">
        <v>0.970257352941176</v>
      </c>
      <c r="AJ238" s="356">
        <v>0.92</v>
      </c>
      <c r="AK238" s="169">
        <v>0.904403092648408</v>
      </c>
      <c r="AL238" s="169">
        <v>0.940553185633687</v>
      </c>
      <c r="AM238" s="169">
        <v>0.9561846983485</v>
      </c>
      <c r="AN238" s="169">
        <v>0.953173305486473</v>
      </c>
      <c r="AO238" s="168">
        <v>0.99</v>
      </c>
      <c r="AP238" s="358">
        <v>1</v>
      </c>
      <c r="AQ238" s="358">
        <v>1</v>
      </c>
      <c r="AR238" s="358">
        <v>1</v>
      </c>
      <c r="AS238" s="359">
        <v>1</v>
      </c>
      <c r="AT238" s="364">
        <v>0.0719793575775068</v>
      </c>
      <c r="AU238" s="361">
        <v>0.0185185185185185</v>
      </c>
      <c r="AV238" s="362">
        <v>0.0487804878048781</v>
      </c>
      <c r="AW238" s="362">
        <v>0.0172413793103448</v>
      </c>
      <c r="AX238" s="362">
        <v>0.0701634877384196</v>
      </c>
      <c r="AY238" s="142"/>
      <c r="AZ238" s="140"/>
    </row>
    <row r="239" spans="1:52">
      <c r="A239" s="138"/>
      <c r="C239" s="172" t="s">
        <v>398</v>
      </c>
      <c r="D239" s="166" t="s">
        <v>26</v>
      </c>
      <c r="E239" s="166" t="s">
        <v>399</v>
      </c>
      <c r="F239" s="167" t="s">
        <v>488</v>
      </c>
      <c r="G239" s="174" t="s">
        <v>489</v>
      </c>
      <c r="H239" s="174" t="s">
        <v>489</v>
      </c>
      <c r="I239" s="174" t="s">
        <v>489</v>
      </c>
      <c r="J239" s="174" t="s">
        <v>489</v>
      </c>
      <c r="K239" s="168">
        <v>0.9</v>
      </c>
      <c r="L239" s="169">
        <v>0.927272727272727</v>
      </c>
      <c r="M239" s="169">
        <v>0.94</v>
      </c>
      <c r="N239" s="170">
        <v>0.905660377358491</v>
      </c>
      <c r="O239" s="170">
        <v>0.958787878787879</v>
      </c>
      <c r="P239" s="356">
        <v>0.9</v>
      </c>
      <c r="Q239" s="357">
        <v>0.915563401000294</v>
      </c>
      <c r="R239" s="169">
        <v>0.908565601631543</v>
      </c>
      <c r="S239" s="169">
        <v>0.904491341991342</v>
      </c>
      <c r="T239" s="169">
        <v>0.941800753166724</v>
      </c>
      <c r="U239" s="356">
        <v>0.9</v>
      </c>
      <c r="V239" s="169">
        <v>0.892321270962048</v>
      </c>
      <c r="W239" s="169">
        <v>0.901427600271924</v>
      </c>
      <c r="X239" s="169">
        <v>0.899621212121212</v>
      </c>
      <c r="Y239" s="169">
        <v>0.908622291778745</v>
      </c>
      <c r="Z239" s="356">
        <v>0.92</v>
      </c>
      <c r="AA239" s="356">
        <v>0.932559178204556</v>
      </c>
      <c r="AB239" s="356">
        <v>0.924910607866508</v>
      </c>
      <c r="AC239" s="356">
        <v>0.948923750456038</v>
      </c>
      <c r="AD239" s="356">
        <v>0.937433493792754</v>
      </c>
      <c r="AE239" s="356">
        <v>0.92</v>
      </c>
      <c r="AF239" s="169">
        <v>0.997993694468329</v>
      </c>
      <c r="AG239" s="169">
        <v>0.993272886809008</v>
      </c>
      <c r="AH239" s="169">
        <v>0.998833819241983</v>
      </c>
      <c r="AI239" s="169">
        <v>0.996515172670576</v>
      </c>
      <c r="AJ239" s="356">
        <v>0.92</v>
      </c>
      <c r="AK239" s="169">
        <v>0.947441919512505</v>
      </c>
      <c r="AL239" s="169">
        <v>0.957154192012695</v>
      </c>
      <c r="AM239" s="169">
        <v>0.968157812985399</v>
      </c>
      <c r="AN239" s="169">
        <v>0.960070421757895</v>
      </c>
      <c r="AO239" s="168">
        <v>0.99</v>
      </c>
      <c r="AP239" s="358">
        <v>1</v>
      </c>
      <c r="AQ239" s="358">
        <v>1</v>
      </c>
      <c r="AR239" s="358">
        <v>1</v>
      </c>
      <c r="AS239" s="359">
        <v>1</v>
      </c>
      <c r="AT239" s="364">
        <v>0.0719793575775068</v>
      </c>
      <c r="AU239" s="361">
        <v>0</v>
      </c>
      <c r="AV239" s="362">
        <v>0</v>
      </c>
      <c r="AW239" s="362">
        <v>0.125</v>
      </c>
      <c r="AX239" s="362">
        <v>0.0808080808080808</v>
      </c>
      <c r="AY239" s="142"/>
      <c r="AZ239" s="140"/>
    </row>
    <row r="240" s="134" customFormat="1" spans="1:52">
      <c r="A240" s="138"/>
      <c r="B240" s="135"/>
      <c r="C240" s="172" t="s">
        <v>398</v>
      </c>
      <c r="D240" s="166" t="s">
        <v>26</v>
      </c>
      <c r="E240" s="166" t="s">
        <v>399</v>
      </c>
      <c r="F240" s="167" t="s">
        <v>490</v>
      </c>
      <c r="G240" s="174" t="s">
        <v>491</v>
      </c>
      <c r="H240" s="174" t="s">
        <v>491</v>
      </c>
      <c r="I240" s="174" t="s">
        <v>491</v>
      </c>
      <c r="J240" s="174" t="s">
        <v>491</v>
      </c>
      <c r="K240" s="168">
        <v>0.9</v>
      </c>
      <c r="L240" s="169">
        <v>0.955056179775281</v>
      </c>
      <c r="M240" s="169">
        <v>0.962025316455696</v>
      </c>
      <c r="N240" s="170">
        <v>0.949367088607595</v>
      </c>
      <c r="O240" s="170">
        <v>0.950612557427259</v>
      </c>
      <c r="P240" s="356">
        <v>0.9</v>
      </c>
      <c r="Q240" s="357">
        <v>0.9656764351666</v>
      </c>
      <c r="R240" s="169">
        <v>0.870883676853826</v>
      </c>
      <c r="S240" s="169">
        <v>0.894447498625618</v>
      </c>
      <c r="T240" s="169">
        <v>0.934280957079428</v>
      </c>
      <c r="U240" s="356">
        <v>0.9</v>
      </c>
      <c r="V240" s="169">
        <v>0.923725411481333</v>
      </c>
      <c r="W240" s="169">
        <v>0.875858801231936</v>
      </c>
      <c r="X240" s="169">
        <v>0.877588418544988</v>
      </c>
      <c r="Y240" s="169">
        <v>0.910199802664036</v>
      </c>
      <c r="Z240" s="356">
        <v>0.92</v>
      </c>
      <c r="AA240" s="356">
        <v>0.889652211249463</v>
      </c>
      <c r="AB240" s="356">
        <v>0.858251057827927</v>
      </c>
      <c r="AC240" s="356">
        <v>0.922976501305483</v>
      </c>
      <c r="AD240" s="356">
        <v>0.939830799692363</v>
      </c>
      <c r="AE240" s="356">
        <v>0.92</v>
      </c>
      <c r="AF240" s="169">
        <v>0.994196044711952</v>
      </c>
      <c r="AG240" s="169">
        <v>0.934879571810883</v>
      </c>
      <c r="AH240" s="169">
        <v>0.995245641838352</v>
      </c>
      <c r="AI240" s="169">
        <v>0.975241429341568</v>
      </c>
      <c r="AJ240" s="356">
        <v>0.92</v>
      </c>
      <c r="AK240" s="169">
        <v>0.921643972934592</v>
      </c>
      <c r="AL240" s="169">
        <v>0.934929078014184</v>
      </c>
      <c r="AM240" s="169">
        <v>0.944229112833764</v>
      </c>
      <c r="AN240" s="169">
        <v>0.962202454203439</v>
      </c>
      <c r="AO240" s="168">
        <v>0.99</v>
      </c>
      <c r="AP240" s="358">
        <v>1</v>
      </c>
      <c r="AQ240" s="358">
        <v>1</v>
      </c>
      <c r="AR240" s="358">
        <v>1</v>
      </c>
      <c r="AS240" s="359">
        <v>1</v>
      </c>
      <c r="AT240" s="364">
        <v>0.0719793575775068</v>
      </c>
      <c r="AU240" s="361">
        <v>0.0277777777777778</v>
      </c>
      <c r="AV240" s="362">
        <v>0.08</v>
      </c>
      <c r="AW240" s="362">
        <v>0.0444444444444444</v>
      </c>
      <c r="AX240" s="362">
        <v>0.06580259222333</v>
      </c>
      <c r="AY240" s="135"/>
      <c r="AZ240" s="140"/>
    </row>
    <row r="241" s="134" customFormat="1" spans="1:52">
      <c r="A241" s="138"/>
      <c r="B241" s="135"/>
      <c r="C241" s="172" t="s">
        <v>398</v>
      </c>
      <c r="D241" s="166" t="s">
        <v>26</v>
      </c>
      <c r="E241" s="166" t="s">
        <v>399</v>
      </c>
      <c r="F241" s="167" t="s">
        <v>492</v>
      </c>
      <c r="G241" s="174" t="s">
        <v>493</v>
      </c>
      <c r="H241" s="174" t="s">
        <v>493</v>
      </c>
      <c r="I241" s="174" t="s">
        <v>493</v>
      </c>
      <c r="J241" s="174" t="s">
        <v>493</v>
      </c>
      <c r="K241" s="168">
        <v>0.9</v>
      </c>
      <c r="L241" s="169">
        <v>0.931034482758621</v>
      </c>
      <c r="M241" s="169">
        <v>0.923076923076923</v>
      </c>
      <c r="N241" s="170">
        <v>0.942307692307692</v>
      </c>
      <c r="O241" s="170">
        <v>0.936157864190366</v>
      </c>
      <c r="P241" s="356">
        <v>0.9</v>
      </c>
      <c r="Q241" s="357">
        <v>0.952285283776997</v>
      </c>
      <c r="R241" s="169">
        <v>0.927911275415896</v>
      </c>
      <c r="S241" s="169">
        <v>0.94400396432111</v>
      </c>
      <c r="T241" s="169">
        <v>0.949649489607674</v>
      </c>
      <c r="U241" s="356">
        <v>0.9</v>
      </c>
      <c r="V241" s="169">
        <v>0.896785534907082</v>
      </c>
      <c r="W241" s="169">
        <v>0.866913123844732</v>
      </c>
      <c r="X241" s="169">
        <v>0.897423191278494</v>
      </c>
      <c r="Y241" s="169">
        <v>0.907219284220883</v>
      </c>
      <c r="Z241" s="356">
        <v>0.92</v>
      </c>
      <c r="AA241" s="356">
        <v>0.915964880845727</v>
      </c>
      <c r="AB241" s="356">
        <v>0.909767441860465</v>
      </c>
      <c r="AC241" s="356">
        <v>0.937706891363226</v>
      </c>
      <c r="AD241" s="356">
        <v>0.946568833435692</v>
      </c>
      <c r="AE241" s="356">
        <v>0.92</v>
      </c>
      <c r="AF241" s="169">
        <v>1</v>
      </c>
      <c r="AG241" s="169">
        <v>0.98876404494382</v>
      </c>
      <c r="AH241" s="169">
        <v>1</v>
      </c>
      <c r="AI241" s="169">
        <v>0.956342276551834</v>
      </c>
      <c r="AJ241" s="356">
        <v>0.92</v>
      </c>
      <c r="AK241" s="169">
        <v>0.935082584152206</v>
      </c>
      <c r="AL241" s="169">
        <v>0.952336881073577</v>
      </c>
      <c r="AM241" s="169">
        <v>0.955021062644381</v>
      </c>
      <c r="AN241" s="169">
        <v>0.965287186148395</v>
      </c>
      <c r="AO241" s="168">
        <v>0.99</v>
      </c>
      <c r="AP241" s="358">
        <v>1</v>
      </c>
      <c r="AQ241" s="358">
        <v>1</v>
      </c>
      <c r="AR241" s="358">
        <v>1</v>
      </c>
      <c r="AS241" s="359">
        <v>1</v>
      </c>
      <c r="AT241" s="364">
        <v>0.0719793575775068</v>
      </c>
      <c r="AU241" s="361">
        <v>0</v>
      </c>
      <c r="AV241" s="362">
        <v>0.0666666666666667</v>
      </c>
      <c r="AW241" s="362">
        <v>0.0526315789473684</v>
      </c>
      <c r="AX241" s="362">
        <v>0.0566929133858268</v>
      </c>
      <c r="AY241" s="135"/>
      <c r="AZ241" s="140"/>
    </row>
    <row r="242" s="134" customFormat="1" spans="1:52">
      <c r="A242" s="138"/>
      <c r="B242" s="135"/>
      <c r="C242" s="172" t="s">
        <v>398</v>
      </c>
      <c r="D242" s="166" t="s">
        <v>26</v>
      </c>
      <c r="E242" s="166" t="s">
        <v>399</v>
      </c>
      <c r="F242" s="167" t="s">
        <v>494</v>
      </c>
      <c r="G242" s="174" t="s">
        <v>495</v>
      </c>
      <c r="H242" s="174" t="s">
        <v>495</v>
      </c>
      <c r="I242" s="174" t="s">
        <v>495</v>
      </c>
      <c r="J242" s="174" t="s">
        <v>495</v>
      </c>
      <c r="K242" s="168">
        <v>0.9</v>
      </c>
      <c r="L242" s="169">
        <v>0.978260869565217</v>
      </c>
      <c r="M242" s="169">
        <v>1</v>
      </c>
      <c r="N242" s="170">
        <v>0.978723404255319</v>
      </c>
      <c r="O242" s="170">
        <v>0.962007168458781</v>
      </c>
      <c r="P242" s="356">
        <v>0.9</v>
      </c>
      <c r="Q242" s="357">
        <v>0.980574773815859</v>
      </c>
      <c r="R242" s="169">
        <v>0.984304932735426</v>
      </c>
      <c r="S242" s="169">
        <v>0.988266517670066</v>
      </c>
      <c r="T242" s="169">
        <v>0.972551067780873</v>
      </c>
      <c r="U242" s="356">
        <v>0.9</v>
      </c>
      <c r="V242" s="169">
        <v>0.943320915380522</v>
      </c>
      <c r="W242" s="169">
        <v>0.944557684467998</v>
      </c>
      <c r="X242" s="169">
        <v>0.959910602039391</v>
      </c>
      <c r="Y242" s="169">
        <v>0.949609254100898</v>
      </c>
      <c r="Z242" s="356">
        <v>0.92</v>
      </c>
      <c r="AA242" s="356">
        <v>0.210526315789474</v>
      </c>
      <c r="AB242" s="356">
        <v>0.5</v>
      </c>
      <c r="AC242" s="356">
        <v>1</v>
      </c>
      <c r="AD242" s="356">
        <v>0.742424242424242</v>
      </c>
      <c r="AE242" s="356">
        <v>0.92</v>
      </c>
      <c r="AF242" s="169">
        <v>0.985815602836879</v>
      </c>
      <c r="AG242" s="169">
        <v>0.977653631284916</v>
      </c>
      <c r="AH242" s="169">
        <v>1</v>
      </c>
      <c r="AI242" s="169">
        <v>0.987076811066618</v>
      </c>
      <c r="AJ242" s="356">
        <v>0.92</v>
      </c>
      <c r="AK242" s="169">
        <v>0.972464919248081</v>
      </c>
      <c r="AL242" s="169">
        <v>0.975957620211899</v>
      </c>
      <c r="AM242" s="169">
        <v>0.981714126186488</v>
      </c>
      <c r="AN242" s="169">
        <v>0.987225677548258</v>
      </c>
      <c r="AO242" s="168">
        <v>0.99</v>
      </c>
      <c r="AP242" s="358">
        <v>1</v>
      </c>
      <c r="AQ242" s="358">
        <v>1</v>
      </c>
      <c r="AR242" s="358">
        <v>1</v>
      </c>
      <c r="AS242" s="359">
        <v>1</v>
      </c>
      <c r="AT242" s="364">
        <v>0.0719793575775068</v>
      </c>
      <c r="AU242" s="361">
        <v>0.0909090909090909</v>
      </c>
      <c r="AV242" s="362">
        <v>0</v>
      </c>
      <c r="AW242" s="362">
        <v>0</v>
      </c>
      <c r="AX242" s="362">
        <v>0.0444444444444444</v>
      </c>
      <c r="AY242" s="135"/>
      <c r="AZ242" s="140"/>
    </row>
    <row r="243" spans="1:52">
      <c r="A243" s="138"/>
      <c r="B243" s="142"/>
      <c r="C243" s="175" t="s">
        <v>496</v>
      </c>
      <c r="D243" s="166" t="s">
        <v>26</v>
      </c>
      <c r="E243" s="166" t="s">
        <v>497</v>
      </c>
      <c r="F243" s="167" t="s">
        <v>498</v>
      </c>
      <c r="G243" s="176" t="s">
        <v>498</v>
      </c>
      <c r="H243" s="176" t="s">
        <v>498</v>
      </c>
      <c r="I243" s="176" t="s">
        <v>498</v>
      </c>
      <c r="J243" s="176" t="s">
        <v>498</v>
      </c>
      <c r="K243" s="168">
        <v>0.9</v>
      </c>
      <c r="L243" s="169">
        <v>0.978494623655914</v>
      </c>
      <c r="M243" s="169">
        <v>0.971830985915493</v>
      </c>
      <c r="N243" s="170">
        <v>0.987654320987654</v>
      </c>
      <c r="O243" s="170">
        <v>0.976744186046512</v>
      </c>
      <c r="P243" s="356">
        <v>0.9</v>
      </c>
      <c r="Q243" s="357">
        <v>0.977696303085854</v>
      </c>
      <c r="R243" s="169">
        <v>0.989333333333333</v>
      </c>
      <c r="S243" s="169">
        <v>0.965767116441779</v>
      </c>
      <c r="T243" s="169">
        <v>0.971835210985934</v>
      </c>
      <c r="U243" s="356">
        <v>0.9</v>
      </c>
      <c r="V243" s="169">
        <v>0.906507791017415</v>
      </c>
      <c r="W243" s="169">
        <v>0.909666666666667</v>
      </c>
      <c r="X243" s="169">
        <v>0.930534732633683</v>
      </c>
      <c r="Y243" s="169">
        <v>0.908106126258249</v>
      </c>
      <c r="Z243" s="356">
        <v>0.92</v>
      </c>
      <c r="AA243" s="356">
        <v>0.930430776318821</v>
      </c>
      <c r="AB243" s="356">
        <v>0.917464114832536</v>
      </c>
      <c r="AC243" s="356">
        <v>0.915445321307779</v>
      </c>
      <c r="AD243" s="356">
        <v>0.948079958432595</v>
      </c>
      <c r="AE243" s="356">
        <v>0.92</v>
      </c>
      <c r="AF243" s="169">
        <v>0.980204701383421</v>
      </c>
      <c r="AG243" s="169">
        <v>0.832042594385286</v>
      </c>
      <c r="AH243" s="169">
        <v>0.979713858637626</v>
      </c>
      <c r="AI243" s="169">
        <v>0.892496317250909</v>
      </c>
      <c r="AJ243" s="356">
        <v>0.92</v>
      </c>
      <c r="AK243" s="169">
        <v>0.947650831043057</v>
      </c>
      <c r="AL243" s="169">
        <v>0.951637063984592</v>
      </c>
      <c r="AM243" s="169">
        <v>0.951132300357569</v>
      </c>
      <c r="AN243" s="169">
        <v>0.966789003219778</v>
      </c>
      <c r="AO243" s="168">
        <v>0.99</v>
      </c>
      <c r="AP243" s="358">
        <v>1</v>
      </c>
      <c r="AQ243" s="358">
        <v>1</v>
      </c>
      <c r="AR243" s="358">
        <v>1</v>
      </c>
      <c r="AS243" s="359">
        <v>1</v>
      </c>
      <c r="AT243" s="364">
        <v>0.0922287257019438</v>
      </c>
      <c r="AU243" s="361">
        <v>0.0909090909090909</v>
      </c>
      <c r="AV243" s="362">
        <v>0</v>
      </c>
      <c r="AW243" s="362">
        <v>0.0555555555555556</v>
      </c>
      <c r="AX243" s="362">
        <v>0.0505050505050505</v>
      </c>
      <c r="AY243" s="142"/>
      <c r="AZ243" s="140"/>
    </row>
    <row r="244" spans="1:52">
      <c r="A244" s="138"/>
      <c r="B244" s="142"/>
      <c r="C244" s="175" t="s">
        <v>496</v>
      </c>
      <c r="D244" s="166" t="s">
        <v>26</v>
      </c>
      <c r="E244" s="166" t="s">
        <v>497</v>
      </c>
      <c r="F244" s="167" t="s">
        <v>499</v>
      </c>
      <c r="G244" s="176" t="s">
        <v>500</v>
      </c>
      <c r="H244" s="176" t="s">
        <v>500</v>
      </c>
      <c r="I244" s="176" t="s">
        <v>500</v>
      </c>
      <c r="J244" s="176" t="s">
        <v>500</v>
      </c>
      <c r="K244" s="168">
        <v>0.9</v>
      </c>
      <c r="L244" s="169">
        <v>0.836065573770492</v>
      </c>
      <c r="M244" s="169">
        <v>0.859649122807018</v>
      </c>
      <c r="N244" s="170">
        <v>0.888888888888889</v>
      </c>
      <c r="O244" s="170">
        <v>0.862722573233774</v>
      </c>
      <c r="P244" s="356">
        <v>0.9</v>
      </c>
      <c r="Q244" s="357">
        <v>0.972292191435768</v>
      </c>
      <c r="R244" s="169">
        <v>0.979376257545272</v>
      </c>
      <c r="S244" s="169">
        <v>0.965748587570621</v>
      </c>
      <c r="T244" s="169">
        <v>0.960609971230006</v>
      </c>
      <c r="U244" s="356">
        <v>0.9</v>
      </c>
      <c r="V244" s="169">
        <v>0.928211586901763</v>
      </c>
      <c r="W244" s="169">
        <v>0.924044265593561</v>
      </c>
      <c r="X244" s="169">
        <v>0.917372881355932</v>
      </c>
      <c r="Y244" s="169">
        <v>0.942448172572606</v>
      </c>
      <c r="Z244" s="356">
        <v>0.92</v>
      </c>
      <c r="AA244" s="356">
        <v>0.965998945703743</v>
      </c>
      <c r="AB244" s="356">
        <v>0.945017182130584</v>
      </c>
      <c r="AC244" s="356">
        <v>0.957264957264957</v>
      </c>
      <c r="AD244" s="356">
        <v>0.973530836851942</v>
      </c>
      <c r="AE244" s="356">
        <v>0.92</v>
      </c>
      <c r="AF244" s="169">
        <v>0.998840445269017</v>
      </c>
      <c r="AG244" s="169">
        <v>0.9739336492891</v>
      </c>
      <c r="AH244" s="169">
        <v>0.980769230769231</v>
      </c>
      <c r="AI244" s="169">
        <v>0.991770711084089</v>
      </c>
      <c r="AJ244" s="356">
        <v>0.92</v>
      </c>
      <c r="AK244" s="169">
        <v>0.970341715022566</v>
      </c>
      <c r="AL244" s="169">
        <v>0.975200838281523</v>
      </c>
      <c r="AM244" s="169">
        <v>0.975265700483092</v>
      </c>
      <c r="AN244" s="169">
        <v>0.984074057545059</v>
      </c>
      <c r="AO244" s="168">
        <v>0.99</v>
      </c>
      <c r="AP244" s="358">
        <v>1</v>
      </c>
      <c r="AQ244" s="358">
        <v>1</v>
      </c>
      <c r="AR244" s="358">
        <v>1</v>
      </c>
      <c r="AS244" s="359">
        <v>1</v>
      </c>
      <c r="AT244" s="364">
        <v>0.0922287257019438</v>
      </c>
      <c r="AU244" s="361">
        <v>0</v>
      </c>
      <c r="AV244" s="362">
        <v>0</v>
      </c>
      <c r="AW244" s="362">
        <v>0</v>
      </c>
      <c r="AX244" s="362">
        <v>0.0869565217391304</v>
      </c>
      <c r="AY244" s="142"/>
      <c r="AZ244" s="140"/>
    </row>
    <row r="245" spans="1:52">
      <c r="A245" s="138"/>
      <c r="B245" s="142"/>
      <c r="C245" s="175" t="s">
        <v>496</v>
      </c>
      <c r="D245" s="166" t="s">
        <v>26</v>
      </c>
      <c r="E245" s="166" t="s">
        <v>497</v>
      </c>
      <c r="F245" s="167" t="s">
        <v>501</v>
      </c>
      <c r="G245" s="176" t="s">
        <v>502</v>
      </c>
      <c r="H245" s="176" t="s">
        <v>502</v>
      </c>
      <c r="I245" s="176" t="s">
        <v>502</v>
      </c>
      <c r="J245" s="176" t="s">
        <v>502</v>
      </c>
      <c r="K245" s="168">
        <v>0.9</v>
      </c>
      <c r="L245" s="169">
        <v>0.951219512195122</v>
      </c>
      <c r="M245" s="169">
        <v>0.947368421052632</v>
      </c>
      <c r="N245" s="170">
        <v>0.938271604938272</v>
      </c>
      <c r="O245" s="170">
        <v>0.960531960531961</v>
      </c>
      <c r="P245" s="356">
        <v>0.9</v>
      </c>
      <c r="Q245" s="357">
        <v>0.975516995483718</v>
      </c>
      <c r="R245" s="169">
        <v>0.978849809885932</v>
      </c>
      <c r="S245" s="169">
        <v>0.928559421751555</v>
      </c>
      <c r="T245" s="169">
        <v>0.957618121742035</v>
      </c>
      <c r="U245" s="356">
        <v>0.9</v>
      </c>
      <c r="V245" s="169">
        <v>0.957689565010696</v>
      </c>
      <c r="W245" s="169">
        <v>0.947956273764259</v>
      </c>
      <c r="X245" s="169">
        <v>0.936964195663137</v>
      </c>
      <c r="Y245" s="169">
        <v>0.959979960158887</v>
      </c>
      <c r="Z245" s="356">
        <v>0.92</v>
      </c>
      <c r="AA245" s="356">
        <v>0.950104571257843</v>
      </c>
      <c r="AB245" s="356">
        <v>0.91504854368932</v>
      </c>
      <c r="AC245" s="356">
        <v>0.956909361069837</v>
      </c>
      <c r="AD245" s="356">
        <v>0.964706297158169</v>
      </c>
      <c r="AE245" s="356">
        <v>0.92</v>
      </c>
      <c r="AF245" s="169">
        <v>0.990254872563718</v>
      </c>
      <c r="AG245" s="169">
        <v>0.985037406483791</v>
      </c>
      <c r="AH245" s="169">
        <v>0.987654320987654</v>
      </c>
      <c r="AI245" s="169">
        <v>0.948728146777568</v>
      </c>
      <c r="AJ245" s="356">
        <v>0.92</v>
      </c>
      <c r="AK245" s="169">
        <v>0.96584014771828</v>
      </c>
      <c r="AL245" s="169">
        <v>0.976252158894646</v>
      </c>
      <c r="AM245" s="169">
        <v>0.978187288454306</v>
      </c>
      <c r="AN245" s="169">
        <v>0.983711369561929</v>
      </c>
      <c r="AO245" s="168">
        <v>0.99</v>
      </c>
      <c r="AP245" s="358">
        <v>1</v>
      </c>
      <c r="AQ245" s="358">
        <v>1</v>
      </c>
      <c r="AR245" s="358">
        <v>1</v>
      </c>
      <c r="AS245" s="359">
        <v>1</v>
      </c>
      <c r="AT245" s="364">
        <v>0.0922287257019438</v>
      </c>
      <c r="AU245" s="361">
        <v>0.0909090909090909</v>
      </c>
      <c r="AV245" s="362">
        <v>0</v>
      </c>
      <c r="AW245" s="362">
        <v>0</v>
      </c>
      <c r="AX245" s="362">
        <v>0.120274914089347</v>
      </c>
      <c r="AY245" s="142"/>
      <c r="AZ245" s="140"/>
    </row>
    <row r="246" spans="1:52">
      <c r="A246" s="138"/>
      <c r="B246" s="142"/>
      <c r="C246" s="175" t="s">
        <v>496</v>
      </c>
      <c r="D246" s="166" t="s">
        <v>26</v>
      </c>
      <c r="E246" s="166" t="s">
        <v>497</v>
      </c>
      <c r="F246" s="167" t="s">
        <v>503</v>
      </c>
      <c r="G246" s="176" t="s">
        <v>504</v>
      </c>
      <c r="H246" s="176" t="s">
        <v>504</v>
      </c>
      <c r="I246" s="176" t="s">
        <v>504</v>
      </c>
      <c r="J246" s="176" t="s">
        <v>504</v>
      </c>
      <c r="K246" s="168">
        <v>0.9</v>
      </c>
      <c r="L246" s="169">
        <v>0.964285714285714</v>
      </c>
      <c r="M246" s="169">
        <v>0.990990990990991</v>
      </c>
      <c r="N246" s="170">
        <v>1</v>
      </c>
      <c r="O246" s="170">
        <v>0.990309555854643</v>
      </c>
      <c r="P246" s="356">
        <v>0.9</v>
      </c>
      <c r="Q246" s="357">
        <v>0.965754772682543</v>
      </c>
      <c r="R246" s="169">
        <v>0.964357767316745</v>
      </c>
      <c r="S246" s="169">
        <v>0.95221787345075</v>
      </c>
      <c r="T246" s="169">
        <v>0.948196563958704</v>
      </c>
      <c r="U246" s="356">
        <v>0.9</v>
      </c>
      <c r="V246" s="169">
        <v>0.931115922062586</v>
      </c>
      <c r="W246" s="169">
        <v>0.923335574983188</v>
      </c>
      <c r="X246" s="169">
        <v>0.938356164383562</v>
      </c>
      <c r="Y246" s="169">
        <v>0.937689613602473</v>
      </c>
      <c r="Z246" s="356">
        <v>0.92</v>
      </c>
      <c r="AA246" s="356">
        <v>0.963752665245203</v>
      </c>
      <c r="AB246" s="356">
        <v>0.953634802518603</v>
      </c>
      <c r="AC246" s="356">
        <v>0.961182994454713</v>
      </c>
      <c r="AD246" s="356">
        <v>0.972814432561807</v>
      </c>
      <c r="AE246" s="356">
        <v>0.92</v>
      </c>
      <c r="AF246" s="169">
        <v>0.998635991634082</v>
      </c>
      <c r="AG246" s="169">
        <v>0.720203951561504</v>
      </c>
      <c r="AH246" s="169">
        <v>0.998578535891969</v>
      </c>
      <c r="AI246" s="169">
        <v>0.983549555055514</v>
      </c>
      <c r="AJ246" s="356">
        <v>0.92</v>
      </c>
      <c r="AK246" s="169">
        <v>0.971285793606726</v>
      </c>
      <c r="AL246" s="169">
        <v>0.976324689966178</v>
      </c>
      <c r="AM246" s="169">
        <v>0.976549718233049</v>
      </c>
      <c r="AN246" s="169">
        <v>0.98325956741371</v>
      </c>
      <c r="AO246" s="168">
        <v>0.99</v>
      </c>
      <c r="AP246" s="358">
        <v>1</v>
      </c>
      <c r="AQ246" s="358">
        <v>1</v>
      </c>
      <c r="AR246" s="358">
        <v>1</v>
      </c>
      <c r="AS246" s="359">
        <v>1</v>
      </c>
      <c r="AT246" s="364">
        <v>0.0922287257019438</v>
      </c>
      <c r="AU246" s="361">
        <v>0.0357142857142857</v>
      </c>
      <c r="AV246" s="362">
        <v>0.0714285714285714</v>
      </c>
      <c r="AW246" s="362">
        <v>0</v>
      </c>
      <c r="AX246" s="362">
        <v>0.0484171322160149</v>
      </c>
      <c r="AY246" s="142"/>
      <c r="AZ246" s="140"/>
    </row>
    <row r="247" spans="1:52">
      <c r="A247" s="138"/>
      <c r="B247" s="142"/>
      <c r="C247" s="175" t="s">
        <v>496</v>
      </c>
      <c r="D247" s="166" t="s">
        <v>26</v>
      </c>
      <c r="E247" s="166" t="s">
        <v>497</v>
      </c>
      <c r="F247" s="167" t="s">
        <v>505</v>
      </c>
      <c r="G247" s="176" t="s">
        <v>506</v>
      </c>
      <c r="H247" s="176" t="s">
        <v>506</v>
      </c>
      <c r="I247" s="176" t="s">
        <v>506</v>
      </c>
      <c r="J247" s="176" t="s">
        <v>506</v>
      </c>
      <c r="K247" s="168">
        <v>0.9</v>
      </c>
      <c r="L247" s="169">
        <v>0.981651376146789</v>
      </c>
      <c r="M247" s="169">
        <v>0.989690721649485</v>
      </c>
      <c r="N247" s="170">
        <v>1</v>
      </c>
      <c r="O247" s="170">
        <v>0.989512855209743</v>
      </c>
      <c r="P247" s="356">
        <v>0.9</v>
      </c>
      <c r="Q247" s="357">
        <v>0.958088235294118</v>
      </c>
      <c r="R247" s="169">
        <v>0.978902953586498</v>
      </c>
      <c r="S247" s="169">
        <v>0.97770154373928</v>
      </c>
      <c r="T247" s="169">
        <v>0.952972173603766</v>
      </c>
      <c r="U247" s="356">
        <v>0.9</v>
      </c>
      <c r="V247" s="169">
        <v>0.937316176470588</v>
      </c>
      <c r="W247" s="169">
        <v>0.961146272855134</v>
      </c>
      <c r="X247" s="169">
        <v>0.957382240401108</v>
      </c>
      <c r="Y247" s="169">
        <v>0.961391226214655</v>
      </c>
      <c r="Z247" s="356">
        <v>0.92</v>
      </c>
      <c r="AA247" s="356">
        <v>0.938316073840612</v>
      </c>
      <c r="AB247" s="356">
        <v>0.938485804416404</v>
      </c>
      <c r="AC247" s="356">
        <v>0.921307506053269</v>
      </c>
      <c r="AD247" s="356">
        <v>0.970600784529626</v>
      </c>
      <c r="AE247" s="356">
        <v>0.92</v>
      </c>
      <c r="AF247" s="169">
        <v>0.993068969435291</v>
      </c>
      <c r="AG247" s="169">
        <v>0.903523974581167</v>
      </c>
      <c r="AH247" s="169">
        <v>0.96839546191248</v>
      </c>
      <c r="AI247" s="169">
        <v>0.977443946005631</v>
      </c>
      <c r="AJ247" s="356">
        <v>0.92</v>
      </c>
      <c r="AK247" s="169">
        <v>0.954577571414152</v>
      </c>
      <c r="AL247" s="169">
        <v>0.979462875197472</v>
      </c>
      <c r="AM247" s="169">
        <v>0.971874378851123</v>
      </c>
      <c r="AN247" s="169">
        <v>0.98486720844504</v>
      </c>
      <c r="AO247" s="168">
        <v>0.99</v>
      </c>
      <c r="AP247" s="358">
        <v>1</v>
      </c>
      <c r="AQ247" s="358">
        <v>1</v>
      </c>
      <c r="AR247" s="358">
        <v>1</v>
      </c>
      <c r="AS247" s="359">
        <v>1</v>
      </c>
      <c r="AT247" s="364">
        <v>0.0922287257019438</v>
      </c>
      <c r="AU247" s="361">
        <v>0</v>
      </c>
      <c r="AV247" s="362">
        <v>0.0833333333333333</v>
      </c>
      <c r="AW247" s="362">
        <v>0</v>
      </c>
      <c r="AX247" s="362">
        <v>0.0779816513761468</v>
      </c>
      <c r="AY247" s="142"/>
      <c r="AZ247" s="140"/>
    </row>
    <row r="248" spans="1:52">
      <c r="A248" s="138"/>
      <c r="B248" s="142"/>
      <c r="C248" s="175" t="s">
        <v>496</v>
      </c>
      <c r="D248" s="166" t="s">
        <v>26</v>
      </c>
      <c r="E248" s="166" t="s">
        <v>497</v>
      </c>
      <c r="F248" s="167" t="s">
        <v>507</v>
      </c>
      <c r="G248" s="176" t="s">
        <v>508</v>
      </c>
      <c r="H248" s="176" t="s">
        <v>508</v>
      </c>
      <c r="I248" s="176" t="s">
        <v>508</v>
      </c>
      <c r="J248" s="176" t="s">
        <v>508</v>
      </c>
      <c r="K248" s="168">
        <v>0.9</v>
      </c>
      <c r="L248" s="169">
        <v>0.97</v>
      </c>
      <c r="M248" s="169">
        <v>0.9125</v>
      </c>
      <c r="N248" s="170">
        <v>0.944444444444444</v>
      </c>
      <c r="O248" s="170">
        <v>0.954285714285714</v>
      </c>
      <c r="P248" s="356">
        <v>0.9</v>
      </c>
      <c r="Q248" s="357">
        <v>0.940953981928977</v>
      </c>
      <c r="R248" s="169">
        <v>0.948517200474496</v>
      </c>
      <c r="S248" s="169">
        <v>0.950879100960667</v>
      </c>
      <c r="T248" s="169">
        <v>0.939097433779109</v>
      </c>
      <c r="U248" s="356">
        <v>0.9</v>
      </c>
      <c r="V248" s="169">
        <v>0.912166421517125</v>
      </c>
      <c r="W248" s="169">
        <v>0.915302491103203</v>
      </c>
      <c r="X248" s="169">
        <v>0.929128149356534</v>
      </c>
      <c r="Y248" s="169">
        <v>0.928964217483348</v>
      </c>
      <c r="Z248" s="356">
        <v>0.92</v>
      </c>
      <c r="AA248" s="356">
        <v>0.945494830132939</v>
      </c>
      <c r="AB248" s="356">
        <v>0.946428571428571</v>
      </c>
      <c r="AC248" s="356">
        <v>0.947288172511435</v>
      </c>
      <c r="AD248" s="356">
        <v>0.953824539494224</v>
      </c>
      <c r="AE248" s="356">
        <v>0.92</v>
      </c>
      <c r="AF248" s="169">
        <v>0.982992864822598</v>
      </c>
      <c r="AG248" s="169">
        <v>0.943703913783324</v>
      </c>
      <c r="AH248" s="169">
        <v>0.99939997599904</v>
      </c>
      <c r="AI248" s="169">
        <v>0.991518166460362</v>
      </c>
      <c r="AJ248" s="356">
        <v>0.92</v>
      </c>
      <c r="AK248" s="169">
        <v>0.955742248397713</v>
      </c>
      <c r="AL248" s="169">
        <v>0.962229310055397</v>
      </c>
      <c r="AM248" s="169">
        <v>0.964098506576995</v>
      </c>
      <c r="AN248" s="169">
        <v>0.969034659847487</v>
      </c>
      <c r="AO248" s="168">
        <v>0.99</v>
      </c>
      <c r="AP248" s="358">
        <v>1</v>
      </c>
      <c r="AQ248" s="358">
        <v>1</v>
      </c>
      <c r="AR248" s="358">
        <v>1</v>
      </c>
      <c r="AS248" s="359">
        <v>1</v>
      </c>
      <c r="AT248" s="364">
        <v>0.0922287257019438</v>
      </c>
      <c r="AU248" s="361">
        <v>0.0434782608695652</v>
      </c>
      <c r="AV248" s="362">
        <v>0</v>
      </c>
      <c r="AW248" s="362">
        <v>0.0416666666666667</v>
      </c>
      <c r="AX248" s="362">
        <v>0.0902777777777778</v>
      </c>
      <c r="AY248" s="142"/>
      <c r="AZ248" s="140"/>
    </row>
    <row r="249" spans="1:52">
      <c r="A249" s="138"/>
      <c r="B249" s="142"/>
      <c r="C249" s="175" t="s">
        <v>496</v>
      </c>
      <c r="D249" s="166" t="s">
        <v>26</v>
      </c>
      <c r="E249" s="166" t="s">
        <v>497</v>
      </c>
      <c r="F249" s="167" t="s">
        <v>509</v>
      </c>
      <c r="G249" s="176" t="s">
        <v>510</v>
      </c>
      <c r="H249" s="176" t="s">
        <v>510</v>
      </c>
      <c r="I249" s="176" t="s">
        <v>510</v>
      </c>
      <c r="J249" s="176" t="s">
        <v>510</v>
      </c>
      <c r="K249" s="168">
        <v>0.9</v>
      </c>
      <c r="L249" s="169">
        <v>0.953703703703704</v>
      </c>
      <c r="M249" s="169">
        <v>0.966666666666667</v>
      </c>
      <c r="N249" s="170">
        <v>0.919191919191919</v>
      </c>
      <c r="O249" s="170">
        <v>0.950086655112652</v>
      </c>
      <c r="P249" s="356">
        <v>0.9</v>
      </c>
      <c r="Q249" s="357">
        <v>0.978035576179428</v>
      </c>
      <c r="R249" s="169">
        <v>0.976811154895423</v>
      </c>
      <c r="S249" s="169">
        <v>0.943186765346104</v>
      </c>
      <c r="T249" s="169">
        <v>0.954859325072091</v>
      </c>
      <c r="U249" s="356">
        <v>0.9</v>
      </c>
      <c r="V249" s="169">
        <v>0.947099767981438</v>
      </c>
      <c r="W249" s="169">
        <v>0.950439527129433</v>
      </c>
      <c r="X249" s="169">
        <v>0.937636047017849</v>
      </c>
      <c r="Y249" s="169">
        <v>0.938161483906165</v>
      </c>
      <c r="Z249" s="356">
        <v>0.92</v>
      </c>
      <c r="AA249" s="356">
        <v>0.964518976169462</v>
      </c>
      <c r="AB249" s="356">
        <v>0.963206307490145</v>
      </c>
      <c r="AC249" s="356">
        <v>0.970695970695971</v>
      </c>
      <c r="AD249" s="356">
        <v>0.972225310769641</v>
      </c>
      <c r="AE249" s="356">
        <v>0.92</v>
      </c>
      <c r="AF249" s="169">
        <v>0.976794155565105</v>
      </c>
      <c r="AG249" s="169">
        <v>0.775456919060052</v>
      </c>
      <c r="AH249" s="169">
        <v>0.815290519877676</v>
      </c>
      <c r="AI249" s="169">
        <v>0.911460343073631</v>
      </c>
      <c r="AJ249" s="356">
        <v>0.92</v>
      </c>
      <c r="AK249" s="169">
        <v>0.973584595128374</v>
      </c>
      <c r="AL249" s="169">
        <v>0.980883947939262</v>
      </c>
      <c r="AM249" s="169">
        <v>0.980994386527666</v>
      </c>
      <c r="AN249" s="169">
        <v>0.983340830968695</v>
      </c>
      <c r="AO249" s="168">
        <v>0.99</v>
      </c>
      <c r="AP249" s="358">
        <v>1</v>
      </c>
      <c r="AQ249" s="358">
        <v>1</v>
      </c>
      <c r="AR249" s="358">
        <v>1</v>
      </c>
      <c r="AS249" s="359">
        <v>1</v>
      </c>
      <c r="AT249" s="364">
        <v>0.0922287257019438</v>
      </c>
      <c r="AU249" s="361">
        <v>0</v>
      </c>
      <c r="AV249" s="362">
        <v>0</v>
      </c>
      <c r="AW249" s="362">
        <v>0</v>
      </c>
      <c r="AX249" s="362">
        <v>0.0612691466083151</v>
      </c>
      <c r="AY249" s="142"/>
      <c r="AZ249" s="140"/>
    </row>
    <row r="250" spans="1:52">
      <c r="A250" s="138"/>
      <c r="B250" s="142"/>
      <c r="C250" s="175" t="s">
        <v>496</v>
      </c>
      <c r="D250" s="166" t="s">
        <v>26</v>
      </c>
      <c r="E250" s="166" t="s">
        <v>497</v>
      </c>
      <c r="F250" s="167" t="s">
        <v>511</v>
      </c>
      <c r="G250" s="176" t="s">
        <v>512</v>
      </c>
      <c r="H250" s="176" t="s">
        <v>512</v>
      </c>
      <c r="I250" s="176" t="s">
        <v>512</v>
      </c>
      <c r="J250" s="176" t="s">
        <v>512</v>
      </c>
      <c r="K250" s="168">
        <v>0.9</v>
      </c>
      <c r="L250" s="169">
        <v>0.883495145631068</v>
      </c>
      <c r="M250" s="169">
        <v>0.952380952380952</v>
      </c>
      <c r="N250" s="170">
        <v>0.945652173913043</v>
      </c>
      <c r="O250" s="170">
        <v>0.958473625140292</v>
      </c>
      <c r="P250" s="356">
        <v>0.9</v>
      </c>
      <c r="Q250" s="357">
        <v>0.851476421330983</v>
      </c>
      <c r="R250" s="169">
        <v>0.969267139479905</v>
      </c>
      <c r="S250" s="169">
        <v>0.905463474524248</v>
      </c>
      <c r="T250" s="169">
        <v>0.958126758676136</v>
      </c>
      <c r="U250" s="356">
        <v>0.9</v>
      </c>
      <c r="V250" s="169">
        <v>0.885191714411635</v>
      </c>
      <c r="W250" s="169">
        <v>0.925827423167849</v>
      </c>
      <c r="X250" s="169">
        <v>0.928586044608144</v>
      </c>
      <c r="Y250" s="169">
        <v>0.92451650364018</v>
      </c>
      <c r="Z250" s="356">
        <v>0.92</v>
      </c>
      <c r="AA250" s="356">
        <v>0.956748306409588</v>
      </c>
      <c r="AB250" s="356">
        <v>0.963039014373717</v>
      </c>
      <c r="AC250" s="356">
        <v>0.970491803278689</v>
      </c>
      <c r="AD250" s="356">
        <v>0.973043106061957</v>
      </c>
      <c r="AE250" s="356">
        <v>0.92</v>
      </c>
      <c r="AF250" s="169">
        <v>0.99041889483066</v>
      </c>
      <c r="AG250" s="169">
        <v>0.838580423583286</v>
      </c>
      <c r="AH250" s="169">
        <v>0.961352657004831</v>
      </c>
      <c r="AI250" s="169">
        <v>0.965120812902464</v>
      </c>
      <c r="AJ250" s="356">
        <v>0.92</v>
      </c>
      <c r="AK250" s="169">
        <v>0.970913321698662</v>
      </c>
      <c r="AL250" s="169">
        <v>0.982485060787142</v>
      </c>
      <c r="AM250" s="169">
        <v>0.981222299976674</v>
      </c>
      <c r="AN250" s="169">
        <v>0.983090749955427</v>
      </c>
      <c r="AO250" s="168">
        <v>0.99</v>
      </c>
      <c r="AP250" s="358">
        <v>1</v>
      </c>
      <c r="AQ250" s="358">
        <v>1</v>
      </c>
      <c r="AR250" s="358">
        <v>1</v>
      </c>
      <c r="AS250" s="359">
        <v>1</v>
      </c>
      <c r="AT250" s="364">
        <v>0.0922287257019438</v>
      </c>
      <c r="AU250" s="361">
        <v>0</v>
      </c>
      <c r="AV250" s="362">
        <v>0</v>
      </c>
      <c r="AW250" s="362">
        <v>0.0833333333333333</v>
      </c>
      <c r="AX250" s="362">
        <v>0.063953488372093</v>
      </c>
      <c r="AY250" s="142"/>
      <c r="AZ250" s="140"/>
    </row>
    <row r="251" spans="1:52">
      <c r="A251" s="138"/>
      <c r="B251" s="142"/>
      <c r="C251" s="175" t="s">
        <v>496</v>
      </c>
      <c r="D251" s="166" t="s">
        <v>235</v>
      </c>
      <c r="E251" s="166" t="s">
        <v>497</v>
      </c>
      <c r="F251" s="167" t="s">
        <v>513</v>
      </c>
      <c r="G251" s="176" t="s">
        <v>514</v>
      </c>
      <c r="H251" s="176" t="s">
        <v>514</v>
      </c>
      <c r="I251" s="176" t="s">
        <v>514</v>
      </c>
      <c r="J251" s="176" t="s">
        <v>514</v>
      </c>
      <c r="K251" s="168">
        <v>0.9</v>
      </c>
      <c r="L251" s="169" t="s">
        <v>40</v>
      </c>
      <c r="M251" s="169" t="s">
        <v>40</v>
      </c>
      <c r="N251" s="170" t="s">
        <v>40</v>
      </c>
      <c r="O251" s="170" t="s">
        <v>40</v>
      </c>
      <c r="P251" s="356">
        <v>0.9</v>
      </c>
      <c r="Q251" s="357" t="s">
        <v>40</v>
      </c>
      <c r="R251" s="169" t="s">
        <v>40</v>
      </c>
      <c r="S251" s="169" t="s">
        <v>40</v>
      </c>
      <c r="T251" s="169" t="s">
        <v>40</v>
      </c>
      <c r="U251" s="356">
        <v>0.9</v>
      </c>
      <c r="V251" s="169" t="s">
        <v>40</v>
      </c>
      <c r="W251" s="169" t="s">
        <v>40</v>
      </c>
      <c r="X251" s="169" t="s">
        <v>40</v>
      </c>
      <c r="Y251" s="169" t="s">
        <v>40</v>
      </c>
      <c r="Z251" s="356">
        <v>0.92</v>
      </c>
      <c r="AA251" s="356" t="s">
        <v>40</v>
      </c>
      <c r="AB251" s="356" t="s">
        <v>40</v>
      </c>
      <c r="AC251" s="356" t="s">
        <v>40</v>
      </c>
      <c r="AD251" s="356" t="s">
        <v>40</v>
      </c>
      <c r="AE251" s="356">
        <v>0.92</v>
      </c>
      <c r="AF251" s="169">
        <v>1</v>
      </c>
      <c r="AG251" s="169">
        <v>0.983050847457627</v>
      </c>
      <c r="AH251" s="169">
        <v>0.981651376146789</v>
      </c>
      <c r="AI251" s="169">
        <v>0.972353228167182</v>
      </c>
      <c r="AJ251" s="356">
        <v>0.92</v>
      </c>
      <c r="AK251" s="169" t="s">
        <v>40</v>
      </c>
      <c r="AL251" s="169" t="s">
        <v>40</v>
      </c>
      <c r="AM251" s="169" t="s">
        <v>40</v>
      </c>
      <c r="AN251" s="169" t="s">
        <v>40</v>
      </c>
      <c r="AO251" s="168">
        <v>0.99</v>
      </c>
      <c r="AP251" s="358">
        <v>1</v>
      </c>
      <c r="AQ251" s="358">
        <v>1</v>
      </c>
      <c r="AR251" s="358">
        <v>1</v>
      </c>
      <c r="AS251" s="359">
        <v>1</v>
      </c>
      <c r="AT251" s="364">
        <v>0.0922287257019438</v>
      </c>
      <c r="AU251" s="361" t="s">
        <v>40</v>
      </c>
      <c r="AV251" s="362" t="s">
        <v>40</v>
      </c>
      <c r="AW251" s="362" t="s">
        <v>40</v>
      </c>
      <c r="AX251" s="362" t="s">
        <v>40</v>
      </c>
      <c r="AY251" s="142"/>
      <c r="AZ251" s="140"/>
    </row>
    <row r="252" spans="1:52">
      <c r="A252" s="138"/>
      <c r="B252" s="142"/>
      <c r="C252" s="175" t="s">
        <v>496</v>
      </c>
      <c r="D252" s="166" t="s">
        <v>26</v>
      </c>
      <c r="E252" s="166" t="s">
        <v>497</v>
      </c>
      <c r="F252" s="167" t="s">
        <v>515</v>
      </c>
      <c r="G252" s="176" t="s">
        <v>516</v>
      </c>
      <c r="H252" s="176" t="s">
        <v>516</v>
      </c>
      <c r="I252" s="176" t="s">
        <v>516</v>
      </c>
      <c r="J252" s="176" t="s">
        <v>516</v>
      </c>
      <c r="K252" s="168">
        <v>0.9</v>
      </c>
      <c r="L252" s="169">
        <v>0.8125</v>
      </c>
      <c r="M252" s="169">
        <v>0.764705882352941</v>
      </c>
      <c r="N252" s="170">
        <v>0.9375</v>
      </c>
      <c r="O252" s="170">
        <v>0.900677200902935</v>
      </c>
      <c r="P252" s="356">
        <v>0.9</v>
      </c>
      <c r="Q252" s="357">
        <v>0.991666666666667</v>
      </c>
      <c r="R252" s="169">
        <v>0.985327313769752</v>
      </c>
      <c r="S252" s="169">
        <v>0.989247311827957</v>
      </c>
      <c r="T252" s="169">
        <v>0.983135883990419</v>
      </c>
      <c r="U252" s="356">
        <v>0.9</v>
      </c>
      <c r="V252" s="169">
        <v>0.945833333333333</v>
      </c>
      <c r="W252" s="169">
        <v>0.937923250564334</v>
      </c>
      <c r="X252" s="169">
        <v>0.933002481389578</v>
      </c>
      <c r="Y252" s="169">
        <v>0.944002071599663</v>
      </c>
      <c r="Z252" s="356">
        <v>0.92</v>
      </c>
      <c r="AA252" s="356">
        <v>0.929873772791024</v>
      </c>
      <c r="AB252" s="356">
        <v>0.964953271028037</v>
      </c>
      <c r="AC252" s="356">
        <v>0.926595744680851</v>
      </c>
      <c r="AD252" s="356">
        <v>0.950822227417972</v>
      </c>
      <c r="AE252" s="356">
        <v>0.92</v>
      </c>
      <c r="AF252" s="169">
        <v>0.997507869884575</v>
      </c>
      <c r="AG252" s="169">
        <v>0.997943595769683</v>
      </c>
      <c r="AH252" s="169">
        <v>1</v>
      </c>
      <c r="AI252" s="169">
        <v>0.996158882222296</v>
      </c>
      <c r="AJ252" s="356">
        <v>0.92</v>
      </c>
      <c r="AK252" s="169">
        <v>0.94714986787467</v>
      </c>
      <c r="AL252" s="169">
        <v>0.972727272727273</v>
      </c>
      <c r="AM252" s="169">
        <v>0.954397394136808</v>
      </c>
      <c r="AN252" s="169">
        <v>0.968792425551422</v>
      </c>
      <c r="AO252" s="168">
        <v>0.99</v>
      </c>
      <c r="AP252" s="358">
        <v>1</v>
      </c>
      <c r="AQ252" s="358">
        <v>1</v>
      </c>
      <c r="AR252" s="358">
        <v>1</v>
      </c>
      <c r="AS252" s="359">
        <v>1</v>
      </c>
      <c r="AT252" s="364">
        <v>0.0922287257019438</v>
      </c>
      <c r="AU252" s="361">
        <v>0</v>
      </c>
      <c r="AV252" s="362">
        <v>0.166666666666667</v>
      </c>
      <c r="AW252" s="362">
        <v>0</v>
      </c>
      <c r="AX252" s="362">
        <v>0.103658536585366</v>
      </c>
      <c r="AY252" s="142"/>
      <c r="AZ252" s="140"/>
    </row>
    <row r="253" spans="1:52">
      <c r="A253" s="138"/>
      <c r="B253" s="142"/>
      <c r="C253" s="175" t="s">
        <v>496</v>
      </c>
      <c r="D253" s="166" t="s">
        <v>235</v>
      </c>
      <c r="E253" s="166" t="s">
        <v>497</v>
      </c>
      <c r="F253" s="167" t="s">
        <v>517</v>
      </c>
      <c r="G253" s="176" t="s">
        <v>518</v>
      </c>
      <c r="H253" s="176" t="s">
        <v>518</v>
      </c>
      <c r="I253" s="176" t="s">
        <v>518</v>
      </c>
      <c r="J253" s="176" t="s">
        <v>518</v>
      </c>
      <c r="K253" s="168">
        <v>0.9</v>
      </c>
      <c r="L253" s="169" t="s">
        <v>40</v>
      </c>
      <c r="M253" s="169" t="s">
        <v>40</v>
      </c>
      <c r="N253" s="170" t="s">
        <v>40</v>
      </c>
      <c r="O253" s="170" t="s">
        <v>40</v>
      </c>
      <c r="P253" s="356">
        <v>0.9</v>
      </c>
      <c r="Q253" s="357">
        <v>0</v>
      </c>
      <c r="R253" s="169">
        <v>0</v>
      </c>
      <c r="S253" s="169">
        <v>0</v>
      </c>
      <c r="T253" s="169">
        <v>0.0606060606060606</v>
      </c>
      <c r="U253" s="356">
        <v>0.9</v>
      </c>
      <c r="V253" s="169">
        <v>0</v>
      </c>
      <c r="W253" s="169">
        <v>0</v>
      </c>
      <c r="X253" s="169">
        <v>0</v>
      </c>
      <c r="Y253" s="169">
        <v>0.545454545454545</v>
      </c>
      <c r="Z253" s="356">
        <v>0.92</v>
      </c>
      <c r="AA253" s="356" t="s">
        <v>40</v>
      </c>
      <c r="AB253" s="356" t="s">
        <v>40</v>
      </c>
      <c r="AC253" s="356" t="s">
        <v>40</v>
      </c>
      <c r="AD253" s="356">
        <v>0.5</v>
      </c>
      <c r="AE253" s="356">
        <v>0.92</v>
      </c>
      <c r="AF253" s="169">
        <v>0.838489469862019</v>
      </c>
      <c r="AG253" s="169">
        <v>0.212166172106825</v>
      </c>
      <c r="AH253" s="169">
        <v>0.998524305555556</v>
      </c>
      <c r="AI253" s="169">
        <v>0.966738524193693</v>
      </c>
      <c r="AJ253" s="356">
        <v>0.92</v>
      </c>
      <c r="AK253" s="169">
        <v>0</v>
      </c>
      <c r="AL253" s="169">
        <v>0</v>
      </c>
      <c r="AM253" s="169">
        <v>0</v>
      </c>
      <c r="AN253" s="169">
        <v>0.615384615384615</v>
      </c>
      <c r="AO253" s="168">
        <v>0.99</v>
      </c>
      <c r="AP253" s="358">
        <v>1</v>
      </c>
      <c r="AQ253" s="358" t="s">
        <v>40</v>
      </c>
      <c r="AR253" s="358">
        <v>1</v>
      </c>
      <c r="AS253" s="359">
        <v>1</v>
      </c>
      <c r="AT253" s="364">
        <v>0.0922287257019438</v>
      </c>
      <c r="AU253" s="361" t="s">
        <v>40</v>
      </c>
      <c r="AV253" s="362" t="s">
        <v>40</v>
      </c>
      <c r="AW253" s="362" t="s">
        <v>40</v>
      </c>
      <c r="AX253" s="362">
        <v>0</v>
      </c>
      <c r="AY253" s="142"/>
      <c r="AZ253" s="140"/>
    </row>
    <row r="254" spans="1:52">
      <c r="A254" s="138"/>
      <c r="B254" s="142"/>
      <c r="C254" s="175" t="s">
        <v>496</v>
      </c>
      <c r="D254" s="166" t="s">
        <v>235</v>
      </c>
      <c r="E254" s="166" t="s">
        <v>497</v>
      </c>
      <c r="F254" s="167" t="s">
        <v>519</v>
      </c>
      <c r="G254" s="176" t="s">
        <v>520</v>
      </c>
      <c r="H254" s="176" t="s">
        <v>520</v>
      </c>
      <c r="I254" s="176" t="s">
        <v>520</v>
      </c>
      <c r="J254" s="176" t="s">
        <v>520</v>
      </c>
      <c r="K254" s="168">
        <v>0.9</v>
      </c>
      <c r="L254" s="169" t="s">
        <v>40</v>
      </c>
      <c r="M254" s="169" t="s">
        <v>40</v>
      </c>
      <c r="N254" s="170" t="s">
        <v>40</v>
      </c>
      <c r="O254" s="170" t="s">
        <v>40</v>
      </c>
      <c r="P254" s="356">
        <v>0.9</v>
      </c>
      <c r="Q254" s="357" t="s">
        <v>40</v>
      </c>
      <c r="R254" s="169" t="s">
        <v>40</v>
      </c>
      <c r="S254" s="169">
        <v>0</v>
      </c>
      <c r="T254" s="169">
        <v>0.4</v>
      </c>
      <c r="U254" s="356">
        <v>0.9</v>
      </c>
      <c r="V254" s="169" t="s">
        <v>40</v>
      </c>
      <c r="W254" s="169" t="s">
        <v>40</v>
      </c>
      <c r="X254" s="169">
        <v>0</v>
      </c>
      <c r="Y254" s="169">
        <v>0.4</v>
      </c>
      <c r="Z254" s="356">
        <v>0.92</v>
      </c>
      <c r="AA254" s="356" t="s">
        <v>40</v>
      </c>
      <c r="AB254" s="356" t="s">
        <v>40</v>
      </c>
      <c r="AC254" s="356" t="s">
        <v>40</v>
      </c>
      <c r="AD254" s="356" t="s">
        <v>40</v>
      </c>
      <c r="AE254" s="356">
        <v>0.92</v>
      </c>
      <c r="AF254" s="169">
        <v>0.998805256869773</v>
      </c>
      <c r="AG254" s="169">
        <v>0.998387096774194</v>
      </c>
      <c r="AH254" s="169">
        <v>1</v>
      </c>
      <c r="AI254" s="169">
        <v>0.999673112655702</v>
      </c>
      <c r="AJ254" s="356">
        <v>0.92</v>
      </c>
      <c r="AK254" s="169" t="s">
        <v>40</v>
      </c>
      <c r="AL254" s="169" t="s">
        <v>40</v>
      </c>
      <c r="AM254" s="169">
        <v>0</v>
      </c>
      <c r="AN254" s="169">
        <v>0.4</v>
      </c>
      <c r="AO254" s="168">
        <v>0.99</v>
      </c>
      <c r="AP254" s="358">
        <v>1</v>
      </c>
      <c r="AQ254" s="358">
        <v>1</v>
      </c>
      <c r="AR254" s="358">
        <v>1</v>
      </c>
      <c r="AS254" s="359">
        <v>1</v>
      </c>
      <c r="AT254" s="364">
        <v>0.0922287257019438</v>
      </c>
      <c r="AU254" s="361" t="s">
        <v>40</v>
      </c>
      <c r="AV254" s="362" t="s">
        <v>40</v>
      </c>
      <c r="AW254" s="362" t="s">
        <v>40</v>
      </c>
      <c r="AX254" s="362">
        <v>0</v>
      </c>
      <c r="AY254" s="142"/>
      <c r="AZ254" s="140"/>
    </row>
    <row r="255" spans="1:52">
      <c r="A255" s="138"/>
      <c r="B255" s="142"/>
      <c r="C255" s="175" t="s">
        <v>496</v>
      </c>
      <c r="D255" s="166" t="s">
        <v>235</v>
      </c>
      <c r="E255" s="166" t="s">
        <v>497</v>
      </c>
      <c r="F255" s="167" t="s">
        <v>521</v>
      </c>
      <c r="G255" s="176" t="s">
        <v>522</v>
      </c>
      <c r="H255" s="176" t="s">
        <v>522</v>
      </c>
      <c r="I255" s="176" t="s">
        <v>522</v>
      </c>
      <c r="J255" s="176" t="s">
        <v>522</v>
      </c>
      <c r="K255" s="168">
        <v>0.9</v>
      </c>
      <c r="L255" s="169" t="s">
        <v>40</v>
      </c>
      <c r="M255" s="169" t="s">
        <v>40</v>
      </c>
      <c r="N255" s="170" t="s">
        <v>40</v>
      </c>
      <c r="O255" s="170" t="s">
        <v>40</v>
      </c>
      <c r="P255" s="356">
        <v>0.9</v>
      </c>
      <c r="Q255" s="357">
        <v>0</v>
      </c>
      <c r="R255" s="169">
        <v>0</v>
      </c>
      <c r="S255" s="169">
        <v>0</v>
      </c>
      <c r="T255" s="169">
        <v>0</v>
      </c>
      <c r="U255" s="356">
        <v>0.9</v>
      </c>
      <c r="V255" s="169">
        <v>1</v>
      </c>
      <c r="W255" s="169">
        <v>1</v>
      </c>
      <c r="X255" s="169">
        <v>1</v>
      </c>
      <c r="Y255" s="169">
        <v>0.908730158730159</v>
      </c>
      <c r="Z255" s="356">
        <v>0.92</v>
      </c>
      <c r="AA255" s="356" t="s">
        <v>40</v>
      </c>
      <c r="AB255" s="356">
        <v>1</v>
      </c>
      <c r="AC255" s="356" t="s">
        <v>40</v>
      </c>
      <c r="AD255" s="356">
        <v>0.925</v>
      </c>
      <c r="AE255" s="356">
        <v>0.92</v>
      </c>
      <c r="AF255" s="169">
        <v>0.610852864901894</v>
      </c>
      <c r="AG255" s="169">
        <v>0.991797346200241</v>
      </c>
      <c r="AH255" s="169">
        <v>0.998814463544754</v>
      </c>
      <c r="AI255" s="169">
        <v>0.938672830264012</v>
      </c>
      <c r="AJ255" s="356">
        <v>0.92</v>
      </c>
      <c r="AK255" s="169">
        <v>1</v>
      </c>
      <c r="AL255" s="169">
        <v>1</v>
      </c>
      <c r="AM255" s="169">
        <v>1</v>
      </c>
      <c r="AN255" s="169">
        <v>0.927051671732523</v>
      </c>
      <c r="AO255" s="168">
        <v>0.99</v>
      </c>
      <c r="AP255" s="358">
        <v>1</v>
      </c>
      <c r="AQ255" s="358">
        <v>1</v>
      </c>
      <c r="AR255" s="358">
        <v>1</v>
      </c>
      <c r="AS255" s="359">
        <v>1</v>
      </c>
      <c r="AT255" s="364">
        <v>0.0922287257019438</v>
      </c>
      <c r="AU255" s="361" t="s">
        <v>40</v>
      </c>
      <c r="AV255" s="362" t="s">
        <v>40</v>
      </c>
      <c r="AW255" s="362" t="s">
        <v>40</v>
      </c>
      <c r="AX255" s="362" t="s">
        <v>40</v>
      </c>
      <c r="AY255" s="142"/>
      <c r="AZ255" s="140"/>
    </row>
    <row r="256" spans="1:52">
      <c r="A256" s="138"/>
      <c r="B256" s="142"/>
      <c r="C256" s="175" t="s">
        <v>496</v>
      </c>
      <c r="D256" s="166" t="s">
        <v>235</v>
      </c>
      <c r="E256" s="166" t="s">
        <v>497</v>
      </c>
      <c r="F256" s="167" t="s">
        <v>523</v>
      </c>
      <c r="G256" s="176" t="s">
        <v>524</v>
      </c>
      <c r="H256" s="176" t="s">
        <v>524</v>
      </c>
      <c r="I256" s="176" t="s">
        <v>524</v>
      </c>
      <c r="J256" s="176" t="s">
        <v>524</v>
      </c>
      <c r="K256" s="168">
        <v>0.9</v>
      </c>
      <c r="L256" s="169" t="s">
        <v>40</v>
      </c>
      <c r="M256" s="169" t="s">
        <v>40</v>
      </c>
      <c r="N256" s="170" t="s">
        <v>40</v>
      </c>
      <c r="O256" s="170" t="s">
        <v>40</v>
      </c>
      <c r="P256" s="356">
        <v>0.9</v>
      </c>
      <c r="Q256" s="357" t="s">
        <v>40</v>
      </c>
      <c r="R256" s="169">
        <v>1</v>
      </c>
      <c r="S256" s="169">
        <v>1</v>
      </c>
      <c r="T256" s="169">
        <v>1</v>
      </c>
      <c r="U256" s="356">
        <v>0.9</v>
      </c>
      <c r="V256" s="169" t="s">
        <v>40</v>
      </c>
      <c r="W256" s="169">
        <v>1</v>
      </c>
      <c r="X256" s="169">
        <v>0</v>
      </c>
      <c r="Y256" s="169">
        <v>0.5</v>
      </c>
      <c r="Z256" s="356">
        <v>0.92</v>
      </c>
      <c r="AA256" s="356" t="s">
        <v>40</v>
      </c>
      <c r="AB256" s="356">
        <v>1</v>
      </c>
      <c r="AC256" s="356" t="s">
        <v>40</v>
      </c>
      <c r="AD256" s="356">
        <v>0.4</v>
      </c>
      <c r="AE256" s="356">
        <v>0.92</v>
      </c>
      <c r="AF256" s="169">
        <v>0.999445573831085</v>
      </c>
      <c r="AG256" s="169">
        <v>0.998013902681231</v>
      </c>
      <c r="AH256" s="169">
        <v>0.999585234342596</v>
      </c>
      <c r="AI256" s="169">
        <v>0.994393339485775</v>
      </c>
      <c r="AJ256" s="356">
        <v>0.92</v>
      </c>
      <c r="AK256" s="169" t="s">
        <v>40</v>
      </c>
      <c r="AL256" s="169">
        <v>1</v>
      </c>
      <c r="AM256" s="169">
        <v>0</v>
      </c>
      <c r="AN256" s="169">
        <v>0.5</v>
      </c>
      <c r="AO256" s="168">
        <v>0.99</v>
      </c>
      <c r="AP256" s="358">
        <v>1</v>
      </c>
      <c r="AQ256" s="358">
        <v>1</v>
      </c>
      <c r="AR256" s="358">
        <v>1</v>
      </c>
      <c r="AS256" s="359">
        <v>1</v>
      </c>
      <c r="AT256" s="364">
        <v>0.0922287257019438</v>
      </c>
      <c r="AU256" s="361" t="s">
        <v>40</v>
      </c>
      <c r="AV256" s="362" t="s">
        <v>40</v>
      </c>
      <c r="AW256" s="362" t="s">
        <v>40</v>
      </c>
      <c r="AX256" s="362">
        <v>0.5</v>
      </c>
      <c r="AY256" s="142"/>
      <c r="AZ256" s="140"/>
    </row>
    <row r="257" spans="1:52">
      <c r="A257" s="138"/>
      <c r="B257" s="142"/>
      <c r="C257" s="175" t="s">
        <v>496</v>
      </c>
      <c r="D257" s="166" t="s">
        <v>26</v>
      </c>
      <c r="E257" s="166" t="s">
        <v>497</v>
      </c>
      <c r="F257" s="167" t="s">
        <v>525</v>
      </c>
      <c r="G257" s="176" t="s">
        <v>525</v>
      </c>
      <c r="H257" s="176" t="s">
        <v>525</v>
      </c>
      <c r="I257" s="176" t="s">
        <v>525</v>
      </c>
      <c r="J257" s="176" t="s">
        <v>525</v>
      </c>
      <c r="K257" s="168">
        <v>0.9</v>
      </c>
      <c r="L257" s="169">
        <v>0.929411764705882</v>
      </c>
      <c r="M257" s="169">
        <v>0.951612903225806</v>
      </c>
      <c r="N257" s="170">
        <v>0.915492957746479</v>
      </c>
      <c r="O257" s="170">
        <v>0.9014272970562</v>
      </c>
      <c r="P257" s="356">
        <v>0.9</v>
      </c>
      <c r="Q257" s="357">
        <v>0.944894228258031</v>
      </c>
      <c r="R257" s="169">
        <v>0.946127946127946</v>
      </c>
      <c r="S257" s="169">
        <v>0.91928361138371</v>
      </c>
      <c r="T257" s="169">
        <v>0.928296676200809</v>
      </c>
      <c r="U257" s="356">
        <v>0.9</v>
      </c>
      <c r="V257" s="169">
        <v>0.931835988508749</v>
      </c>
      <c r="W257" s="169">
        <v>0.91986531986532</v>
      </c>
      <c r="X257" s="169">
        <v>0.925907752698724</v>
      </c>
      <c r="Y257" s="169">
        <v>0.931830884045106</v>
      </c>
      <c r="Z257" s="356">
        <v>0.92</v>
      </c>
      <c r="AA257" s="356">
        <v>0.964748574390876</v>
      </c>
      <c r="AB257" s="356">
        <v>0.981547196593329</v>
      </c>
      <c r="AC257" s="356">
        <v>0.985927627800115</v>
      </c>
      <c r="AD257" s="356">
        <v>0.987643266475645</v>
      </c>
      <c r="AE257" s="356">
        <v>0.92</v>
      </c>
      <c r="AF257" s="169">
        <v>0.877694470477976</v>
      </c>
      <c r="AG257" s="169">
        <v>0.305810397553517</v>
      </c>
      <c r="AH257" s="169">
        <v>0.990106544901065</v>
      </c>
      <c r="AI257" s="169">
        <v>0.958132530120482</v>
      </c>
      <c r="AJ257" s="356">
        <v>0.92</v>
      </c>
      <c r="AK257" s="169">
        <v>0.975083056478405</v>
      </c>
      <c r="AL257" s="169">
        <v>0.985200364298725</v>
      </c>
      <c r="AM257" s="169">
        <v>0.990084611316764</v>
      </c>
      <c r="AN257" s="169">
        <v>0.991632478444966</v>
      </c>
      <c r="AO257" s="168">
        <v>0.99</v>
      </c>
      <c r="AP257" s="358">
        <v>1</v>
      </c>
      <c r="AQ257" s="358">
        <v>1</v>
      </c>
      <c r="AR257" s="358">
        <v>1</v>
      </c>
      <c r="AS257" s="359">
        <v>1</v>
      </c>
      <c r="AT257" s="364">
        <v>0.0922287257019438</v>
      </c>
      <c r="AU257" s="361">
        <v>0.0967741935483871</v>
      </c>
      <c r="AV257" s="362">
        <v>0.115384615384615</v>
      </c>
      <c r="AW257" s="362">
        <v>0.121951219512195</v>
      </c>
      <c r="AX257" s="362">
        <v>0.112781954887218</v>
      </c>
      <c r="AY257" s="142"/>
      <c r="AZ257" s="140"/>
    </row>
    <row r="258" spans="1:52">
      <c r="A258" s="138"/>
      <c r="B258" s="142"/>
      <c r="C258" s="175" t="s">
        <v>496</v>
      </c>
      <c r="D258" s="166" t="s">
        <v>26</v>
      </c>
      <c r="E258" s="166" t="s">
        <v>497</v>
      </c>
      <c r="F258" s="167" t="s">
        <v>526</v>
      </c>
      <c r="G258" s="176" t="s">
        <v>527</v>
      </c>
      <c r="H258" s="176" t="s">
        <v>527</v>
      </c>
      <c r="I258" s="176" t="s">
        <v>527</v>
      </c>
      <c r="J258" s="176" t="s">
        <v>527</v>
      </c>
      <c r="K258" s="168">
        <v>0.9</v>
      </c>
      <c r="L258" s="169">
        <v>0.96969696969697</v>
      </c>
      <c r="M258" s="169">
        <v>0.973684210526316</v>
      </c>
      <c r="N258" s="170">
        <v>0.973684210526316</v>
      </c>
      <c r="O258" s="170">
        <v>0.917597765363129</v>
      </c>
      <c r="P258" s="356">
        <v>0.9</v>
      </c>
      <c r="Q258" s="357">
        <v>1.00080759135877</v>
      </c>
      <c r="R258" s="169">
        <v>1.00049297510476</v>
      </c>
      <c r="S258" s="169">
        <v>0.983136593591906</v>
      </c>
      <c r="T258" s="169">
        <v>0.928594186090968</v>
      </c>
      <c r="U258" s="356">
        <v>0.9</v>
      </c>
      <c r="V258" s="169">
        <v>0.928124369069251</v>
      </c>
      <c r="W258" s="169">
        <v>0.919645057924575</v>
      </c>
      <c r="X258" s="169">
        <v>0.897507963275248</v>
      </c>
      <c r="Y258" s="169">
        <v>0.918061095747257</v>
      </c>
      <c r="Z258" s="356">
        <v>0.92</v>
      </c>
      <c r="AA258" s="356">
        <v>0.932212227871203</v>
      </c>
      <c r="AB258" s="356">
        <v>0.93027027027027</v>
      </c>
      <c r="AC258" s="356">
        <v>0.919254658385093</v>
      </c>
      <c r="AD258" s="356">
        <v>0.950349946336523</v>
      </c>
      <c r="AE258" s="356">
        <v>0.92</v>
      </c>
      <c r="AF258" s="169">
        <v>0.996582720451675</v>
      </c>
      <c r="AG258" s="169">
        <v>0.427242609582059</v>
      </c>
      <c r="AH258" s="169">
        <v>0.955790866975513</v>
      </c>
      <c r="AI258" s="169">
        <v>0.96229731917748</v>
      </c>
      <c r="AJ258" s="356">
        <v>0.92</v>
      </c>
      <c r="AK258" s="169">
        <v>0.949084623241927</v>
      </c>
      <c r="AL258" s="169">
        <v>0.955926544240401</v>
      </c>
      <c r="AM258" s="169">
        <v>0.944008845999196</v>
      </c>
      <c r="AN258" s="169">
        <v>0.966243941396783</v>
      </c>
      <c r="AO258" s="168">
        <v>0.99</v>
      </c>
      <c r="AP258" s="358">
        <v>1</v>
      </c>
      <c r="AQ258" s="358">
        <v>1</v>
      </c>
      <c r="AR258" s="358">
        <v>1</v>
      </c>
      <c r="AS258" s="359">
        <v>1</v>
      </c>
      <c r="AT258" s="364">
        <v>0.0922287257019438</v>
      </c>
      <c r="AU258" s="361">
        <v>0.0181818181818182</v>
      </c>
      <c r="AV258" s="362">
        <v>0.0425531914893617</v>
      </c>
      <c r="AW258" s="362">
        <v>0.0169491525423729</v>
      </c>
      <c r="AX258" s="362">
        <v>0.0631205673758865</v>
      </c>
      <c r="AY258" s="142"/>
      <c r="AZ258" s="140"/>
    </row>
    <row r="259" spans="1:52">
      <c r="A259" s="138"/>
      <c r="B259" s="142"/>
      <c r="C259" s="175" t="s">
        <v>496</v>
      </c>
      <c r="D259" s="166" t="s">
        <v>26</v>
      </c>
      <c r="E259" s="166" t="s">
        <v>497</v>
      </c>
      <c r="F259" s="167" t="s">
        <v>528</v>
      </c>
      <c r="G259" s="176" t="s">
        <v>529</v>
      </c>
      <c r="H259" s="176" t="s">
        <v>529</v>
      </c>
      <c r="I259" s="176" t="s">
        <v>529</v>
      </c>
      <c r="J259" s="176" t="s">
        <v>529</v>
      </c>
      <c r="K259" s="168">
        <v>0.9</v>
      </c>
      <c r="L259" s="169">
        <v>0.945945945945946</v>
      </c>
      <c r="M259" s="169">
        <v>0.963855421686747</v>
      </c>
      <c r="N259" s="170">
        <v>0.939393939393939</v>
      </c>
      <c r="O259" s="170">
        <v>0.930113052415211</v>
      </c>
      <c r="P259" s="356">
        <v>0.9</v>
      </c>
      <c r="Q259" s="357">
        <v>0.956126021003501</v>
      </c>
      <c r="R259" s="169">
        <v>0.970671712393567</v>
      </c>
      <c r="S259" s="169">
        <v>0.928905727657678</v>
      </c>
      <c r="T259" s="169">
        <v>0.956465897041473</v>
      </c>
      <c r="U259" s="356">
        <v>0.9</v>
      </c>
      <c r="V259" s="169">
        <v>0.936989498249708</v>
      </c>
      <c r="W259" s="169">
        <v>0.944497004099653</v>
      </c>
      <c r="X259" s="169">
        <v>0.936706039670158</v>
      </c>
      <c r="Y259" s="169">
        <v>0.942987499813319</v>
      </c>
      <c r="Z259" s="356">
        <v>0.92</v>
      </c>
      <c r="AA259" s="356">
        <v>0.981710251885128</v>
      </c>
      <c r="AB259" s="356">
        <v>0.986842105263158</v>
      </c>
      <c r="AC259" s="356">
        <v>0.991820040899795</v>
      </c>
      <c r="AD259" s="356">
        <v>0.984209128296253</v>
      </c>
      <c r="AE259" s="356">
        <v>0.92</v>
      </c>
      <c r="AF259" s="169">
        <v>0.982818725099602</v>
      </c>
      <c r="AG259" s="169">
        <v>0.96695652173913</v>
      </c>
      <c r="AH259" s="169">
        <v>0.991105029079713</v>
      </c>
      <c r="AI259" s="169">
        <v>0.975352690288714</v>
      </c>
      <c r="AJ259" s="356">
        <v>0.92</v>
      </c>
      <c r="AK259" s="169">
        <v>0.986603325415677</v>
      </c>
      <c r="AL259" s="169">
        <v>0.99207223078617</v>
      </c>
      <c r="AM259" s="169">
        <v>0.99290696299799</v>
      </c>
      <c r="AN259" s="169">
        <v>0.989631407424455</v>
      </c>
      <c r="AO259" s="168">
        <v>0.99</v>
      </c>
      <c r="AP259" s="358">
        <v>1</v>
      </c>
      <c r="AQ259" s="358">
        <v>1</v>
      </c>
      <c r="AR259" s="358">
        <v>1</v>
      </c>
      <c r="AS259" s="359">
        <v>1</v>
      </c>
      <c r="AT259" s="364">
        <v>0.0922287257019438</v>
      </c>
      <c r="AU259" s="361">
        <v>0.0588235294117647</v>
      </c>
      <c r="AV259" s="362">
        <v>0.111111111111111</v>
      </c>
      <c r="AW259" s="362">
        <v>0</v>
      </c>
      <c r="AX259" s="362">
        <v>0.13</v>
      </c>
      <c r="AY259" s="142"/>
      <c r="AZ259" s="140"/>
    </row>
    <row r="260" spans="1:52">
      <c r="A260" s="138"/>
      <c r="B260" s="142"/>
      <c r="C260" s="175" t="s">
        <v>496</v>
      </c>
      <c r="D260" s="166" t="s">
        <v>235</v>
      </c>
      <c r="E260" s="166" t="s">
        <v>497</v>
      </c>
      <c r="F260" s="167" t="s">
        <v>530</v>
      </c>
      <c r="G260" s="176" t="s">
        <v>531</v>
      </c>
      <c r="H260" s="176" t="s">
        <v>531</v>
      </c>
      <c r="I260" s="176" t="s">
        <v>531</v>
      </c>
      <c r="J260" s="176" t="s">
        <v>531</v>
      </c>
      <c r="K260" s="168">
        <v>0.9</v>
      </c>
      <c r="L260" s="169" t="s">
        <v>40</v>
      </c>
      <c r="M260" s="169" t="s">
        <v>40</v>
      </c>
      <c r="N260" s="170" t="s">
        <v>40</v>
      </c>
      <c r="O260" s="170" t="s">
        <v>40</v>
      </c>
      <c r="P260" s="356">
        <v>0.9</v>
      </c>
      <c r="Q260" s="357" t="s">
        <v>40</v>
      </c>
      <c r="R260" s="169">
        <v>0</v>
      </c>
      <c r="S260" s="169">
        <v>0</v>
      </c>
      <c r="T260" s="169">
        <v>0</v>
      </c>
      <c r="U260" s="356">
        <v>0.9</v>
      </c>
      <c r="V260" s="169" t="s">
        <v>40</v>
      </c>
      <c r="W260" s="169">
        <v>1</v>
      </c>
      <c r="X260" s="169">
        <v>1</v>
      </c>
      <c r="Y260" s="169">
        <v>1</v>
      </c>
      <c r="Z260" s="356">
        <v>0.92</v>
      </c>
      <c r="AA260" s="356" t="s">
        <v>40</v>
      </c>
      <c r="AB260" s="356" t="s">
        <v>40</v>
      </c>
      <c r="AC260" s="356" t="s">
        <v>40</v>
      </c>
      <c r="AD260" s="356" t="s">
        <v>40</v>
      </c>
      <c r="AE260" s="356">
        <v>0.92</v>
      </c>
      <c r="AF260" s="169">
        <v>1</v>
      </c>
      <c r="AG260" s="169">
        <v>1</v>
      </c>
      <c r="AH260" s="169">
        <v>1</v>
      </c>
      <c r="AI260" s="169">
        <v>0.999365021770682</v>
      </c>
      <c r="AJ260" s="356">
        <v>0.92</v>
      </c>
      <c r="AK260" s="169" t="s">
        <v>40</v>
      </c>
      <c r="AL260" s="169">
        <v>1</v>
      </c>
      <c r="AM260" s="169">
        <v>1</v>
      </c>
      <c r="AN260" s="169">
        <v>1</v>
      </c>
      <c r="AO260" s="168">
        <v>0.99</v>
      </c>
      <c r="AP260" s="358" t="s">
        <v>40</v>
      </c>
      <c r="AQ260" s="358">
        <v>1</v>
      </c>
      <c r="AR260" s="358">
        <v>1</v>
      </c>
      <c r="AS260" s="359">
        <v>1</v>
      </c>
      <c r="AT260" s="364">
        <v>0.0922287257019438</v>
      </c>
      <c r="AU260" s="361" t="s">
        <v>40</v>
      </c>
      <c r="AV260" s="362" t="s">
        <v>40</v>
      </c>
      <c r="AW260" s="362" t="s">
        <v>40</v>
      </c>
      <c r="AX260" s="362" t="s">
        <v>40</v>
      </c>
      <c r="AY260" s="142"/>
      <c r="AZ260" s="140"/>
    </row>
    <row r="261" spans="1:52">
      <c r="A261" s="138"/>
      <c r="B261" s="142"/>
      <c r="C261" s="175" t="s">
        <v>496</v>
      </c>
      <c r="D261" s="166" t="s">
        <v>235</v>
      </c>
      <c r="E261" s="166" t="s">
        <v>497</v>
      </c>
      <c r="F261" s="167" t="s">
        <v>532</v>
      </c>
      <c r="G261" s="176" t="s">
        <v>533</v>
      </c>
      <c r="H261" s="176" t="s">
        <v>533</v>
      </c>
      <c r="I261" s="176" t="s">
        <v>533</v>
      </c>
      <c r="J261" s="176" t="s">
        <v>533</v>
      </c>
      <c r="K261" s="168">
        <v>0.9</v>
      </c>
      <c r="L261" s="169" t="s">
        <v>40</v>
      </c>
      <c r="M261" s="169" t="s">
        <v>40</v>
      </c>
      <c r="N261" s="170" t="s">
        <v>40</v>
      </c>
      <c r="O261" s="170" t="s">
        <v>40</v>
      </c>
      <c r="P261" s="356">
        <v>0.9</v>
      </c>
      <c r="Q261" s="357" t="s">
        <v>40</v>
      </c>
      <c r="R261" s="169" t="s">
        <v>40</v>
      </c>
      <c r="S261" s="169" t="s">
        <v>40</v>
      </c>
      <c r="T261" s="169" t="s">
        <v>40</v>
      </c>
      <c r="U261" s="356">
        <v>0.9</v>
      </c>
      <c r="V261" s="169" t="s">
        <v>40</v>
      </c>
      <c r="W261" s="169" t="s">
        <v>40</v>
      </c>
      <c r="X261" s="169" t="s">
        <v>40</v>
      </c>
      <c r="Y261" s="169" t="s">
        <v>40</v>
      </c>
      <c r="Z261" s="356">
        <v>0.92</v>
      </c>
      <c r="AA261" s="356" t="s">
        <v>40</v>
      </c>
      <c r="AB261" s="356" t="s">
        <v>40</v>
      </c>
      <c r="AC261" s="356" t="s">
        <v>40</v>
      </c>
      <c r="AD261" s="356" t="s">
        <v>40</v>
      </c>
      <c r="AE261" s="356">
        <v>0.92</v>
      </c>
      <c r="AF261" s="169">
        <v>0.983739837398374</v>
      </c>
      <c r="AG261" s="169">
        <v>0.979591836734694</v>
      </c>
      <c r="AH261" s="169">
        <v>1</v>
      </c>
      <c r="AI261" s="169">
        <v>0.994965143299768</v>
      </c>
      <c r="AJ261" s="356">
        <v>0.92</v>
      </c>
      <c r="AK261" s="169" t="s">
        <v>40</v>
      </c>
      <c r="AL261" s="169" t="s">
        <v>40</v>
      </c>
      <c r="AM261" s="169" t="s">
        <v>40</v>
      </c>
      <c r="AN261" s="169" t="s">
        <v>40</v>
      </c>
      <c r="AO261" s="168">
        <v>0.99</v>
      </c>
      <c r="AP261" s="358" t="s">
        <v>40</v>
      </c>
      <c r="AQ261" s="358">
        <v>1</v>
      </c>
      <c r="AR261" s="358" t="s">
        <v>40</v>
      </c>
      <c r="AS261" s="359">
        <v>1</v>
      </c>
      <c r="AT261" s="364">
        <v>0.0922287257019438</v>
      </c>
      <c r="AU261" s="361" t="s">
        <v>40</v>
      </c>
      <c r="AV261" s="362" t="s">
        <v>40</v>
      </c>
      <c r="AW261" s="362" t="s">
        <v>40</v>
      </c>
      <c r="AX261" s="362" t="s">
        <v>40</v>
      </c>
      <c r="AY261" s="142"/>
      <c r="AZ261" s="140"/>
    </row>
    <row r="262" spans="1:52">
      <c r="A262" s="138"/>
      <c r="B262" s="142"/>
      <c r="C262" s="175" t="s">
        <v>496</v>
      </c>
      <c r="D262" s="166" t="s">
        <v>26</v>
      </c>
      <c r="E262" s="166" t="s">
        <v>497</v>
      </c>
      <c r="F262" s="167" t="s">
        <v>534</v>
      </c>
      <c r="G262" s="176" t="s">
        <v>535</v>
      </c>
      <c r="H262" s="176" t="s">
        <v>535</v>
      </c>
      <c r="I262" s="176" t="s">
        <v>535</v>
      </c>
      <c r="J262" s="176" t="s">
        <v>535</v>
      </c>
      <c r="K262" s="168">
        <v>0.9</v>
      </c>
      <c r="L262" s="169">
        <v>1</v>
      </c>
      <c r="M262" s="169">
        <v>0.967741935483871</v>
      </c>
      <c r="N262" s="170">
        <v>1</v>
      </c>
      <c r="O262" s="170">
        <v>0.852307692307692</v>
      </c>
      <c r="P262" s="356">
        <v>0.9</v>
      </c>
      <c r="Q262" s="357">
        <v>0.944636678200692</v>
      </c>
      <c r="R262" s="169">
        <v>0.963031423290203</v>
      </c>
      <c r="S262" s="169">
        <v>0.963682864450128</v>
      </c>
      <c r="T262" s="169">
        <v>0.956655264996874</v>
      </c>
      <c r="U262" s="356">
        <v>0.9</v>
      </c>
      <c r="V262" s="169">
        <v>0.94002306805075</v>
      </c>
      <c r="W262" s="169">
        <v>0.945779420825632</v>
      </c>
      <c r="X262" s="169">
        <v>0.934015345268542</v>
      </c>
      <c r="Y262" s="169">
        <v>0.943010040825334</v>
      </c>
      <c r="Z262" s="356">
        <v>0.92</v>
      </c>
      <c r="AA262" s="356">
        <v>0.916170043702821</v>
      </c>
      <c r="AB262" s="356">
        <v>0.921237693389592</v>
      </c>
      <c r="AC262" s="356">
        <v>0.934644670050761</v>
      </c>
      <c r="AD262" s="356">
        <v>0.95384408360994</v>
      </c>
      <c r="AE262" s="356">
        <v>0.92</v>
      </c>
      <c r="AF262" s="169">
        <v>0.999283643186082</v>
      </c>
      <c r="AG262" s="169">
        <v>0.999534215735745</v>
      </c>
      <c r="AH262" s="169">
        <v>0.999672152645728</v>
      </c>
      <c r="AI262" s="169">
        <v>0.99544133943529</v>
      </c>
      <c r="AJ262" s="356">
        <v>0.92</v>
      </c>
      <c r="AK262" s="169">
        <v>0.93780802628491</v>
      </c>
      <c r="AL262" s="169">
        <v>0.957656116338751</v>
      </c>
      <c r="AM262" s="169">
        <v>0.955367231638418</v>
      </c>
      <c r="AN262" s="169">
        <v>0.97020224945781</v>
      </c>
      <c r="AO262" s="168">
        <v>0.99</v>
      </c>
      <c r="AP262" s="358">
        <v>1</v>
      </c>
      <c r="AQ262" s="358">
        <v>1</v>
      </c>
      <c r="AR262" s="358">
        <v>1</v>
      </c>
      <c r="AS262" s="359">
        <v>1</v>
      </c>
      <c r="AT262" s="364">
        <v>0.0922287257019438</v>
      </c>
      <c r="AU262" s="361">
        <v>0</v>
      </c>
      <c r="AV262" s="362">
        <v>0</v>
      </c>
      <c r="AW262" s="362">
        <v>0</v>
      </c>
      <c r="AX262" s="362">
        <v>0.0701402805611222</v>
      </c>
      <c r="AY262" s="142"/>
      <c r="AZ262" s="140"/>
    </row>
    <row r="263" spans="1:52">
      <c r="A263" s="138"/>
      <c r="B263" s="142"/>
      <c r="C263" s="175" t="s">
        <v>496</v>
      </c>
      <c r="D263" s="166" t="s">
        <v>26</v>
      </c>
      <c r="E263" s="166" t="s">
        <v>497</v>
      </c>
      <c r="F263" s="167" t="s">
        <v>536</v>
      </c>
      <c r="G263" s="176" t="s">
        <v>537</v>
      </c>
      <c r="H263" s="176" t="s">
        <v>537</v>
      </c>
      <c r="I263" s="176" t="s">
        <v>537</v>
      </c>
      <c r="J263" s="176" t="s">
        <v>537</v>
      </c>
      <c r="K263" s="168">
        <v>0.9</v>
      </c>
      <c r="L263" s="169">
        <v>1</v>
      </c>
      <c r="M263" s="169">
        <v>0.975609756097561</v>
      </c>
      <c r="N263" s="170">
        <v>1</v>
      </c>
      <c r="O263" s="170">
        <v>0.978671041837572</v>
      </c>
      <c r="P263" s="356">
        <v>0.9</v>
      </c>
      <c r="Q263" s="357">
        <v>0.968944099378882</v>
      </c>
      <c r="R263" s="169">
        <v>0.975567190226876</v>
      </c>
      <c r="S263" s="169">
        <v>0.976744186046512</v>
      </c>
      <c r="T263" s="169">
        <v>0.969455742478674</v>
      </c>
      <c r="U263" s="356">
        <v>0.9</v>
      </c>
      <c r="V263" s="169">
        <v>0.920210224558051</v>
      </c>
      <c r="W263" s="169">
        <v>0.922047702152414</v>
      </c>
      <c r="X263" s="169">
        <v>0.937388193202147</v>
      </c>
      <c r="Y263" s="169">
        <v>0.9343535853894</v>
      </c>
      <c r="Z263" s="356">
        <v>0.92</v>
      </c>
      <c r="AA263" s="356">
        <v>0.928029052492572</v>
      </c>
      <c r="AB263" s="356">
        <v>0.923836389280677</v>
      </c>
      <c r="AC263" s="356">
        <v>0.931192660550459</v>
      </c>
      <c r="AD263" s="356">
        <v>0.955067709955837</v>
      </c>
      <c r="AE263" s="356">
        <v>0.92</v>
      </c>
      <c r="AF263" s="169">
        <v>0.995107033639144</v>
      </c>
      <c r="AG263" s="169">
        <v>0.96</v>
      </c>
      <c r="AH263" s="169">
        <v>0.996278575225944</v>
      </c>
      <c r="AI263" s="169">
        <v>0.986479992020384</v>
      </c>
      <c r="AJ263" s="356">
        <v>0.92</v>
      </c>
      <c r="AK263" s="169">
        <v>0.93519768563163</v>
      </c>
      <c r="AL263" s="169">
        <v>0.958555601148954</v>
      </c>
      <c r="AM263" s="169">
        <v>0.962079357106981</v>
      </c>
      <c r="AN263" s="169">
        <v>0.970020868325953</v>
      </c>
      <c r="AO263" s="168">
        <v>0.99</v>
      </c>
      <c r="AP263" s="358">
        <v>1</v>
      </c>
      <c r="AQ263" s="358">
        <v>1</v>
      </c>
      <c r="AR263" s="358">
        <v>1</v>
      </c>
      <c r="AS263" s="359">
        <v>1</v>
      </c>
      <c r="AT263" s="364">
        <v>0.0922287257019438</v>
      </c>
      <c r="AU263" s="361">
        <v>0.0769230769230769</v>
      </c>
      <c r="AV263" s="362">
        <v>0.375</v>
      </c>
      <c r="AW263" s="362">
        <v>0</v>
      </c>
      <c r="AX263" s="362">
        <v>0.0857908847184987</v>
      </c>
      <c r="AY263" s="142"/>
      <c r="AZ263" s="140"/>
    </row>
    <row r="264" spans="1:52">
      <c r="A264" s="138"/>
      <c r="B264" s="142"/>
      <c r="C264" s="175" t="s">
        <v>496</v>
      </c>
      <c r="D264" s="166" t="s">
        <v>235</v>
      </c>
      <c r="E264" s="166" t="s">
        <v>497</v>
      </c>
      <c r="F264" s="167" t="s">
        <v>538</v>
      </c>
      <c r="G264" s="176" t="s">
        <v>539</v>
      </c>
      <c r="H264" s="176" t="s">
        <v>539</v>
      </c>
      <c r="I264" s="176" t="s">
        <v>539</v>
      </c>
      <c r="J264" s="176" t="s">
        <v>539</v>
      </c>
      <c r="K264" s="168">
        <v>0.9</v>
      </c>
      <c r="L264" s="169" t="s">
        <v>40</v>
      </c>
      <c r="M264" s="169" t="s">
        <v>40</v>
      </c>
      <c r="N264" s="170" t="s">
        <v>40</v>
      </c>
      <c r="O264" s="170" t="s">
        <v>40</v>
      </c>
      <c r="P264" s="356">
        <v>0.9</v>
      </c>
      <c r="Q264" s="357">
        <v>0.925373134328358</v>
      </c>
      <c r="R264" s="169">
        <v>1</v>
      </c>
      <c r="S264" s="169">
        <v>0.975460122699387</v>
      </c>
      <c r="T264" s="169">
        <v>0.984350547730829</v>
      </c>
      <c r="U264" s="356">
        <v>0.9</v>
      </c>
      <c r="V264" s="169">
        <v>0.977611940298508</v>
      </c>
      <c r="W264" s="169">
        <v>1</v>
      </c>
      <c r="X264" s="169">
        <v>0.993865030674847</v>
      </c>
      <c r="Y264" s="169">
        <v>0.990610328638498</v>
      </c>
      <c r="Z264" s="356">
        <v>0.92</v>
      </c>
      <c r="AA264" s="356">
        <v>0.849462365591398</v>
      </c>
      <c r="AB264" s="356">
        <v>1</v>
      </c>
      <c r="AC264" s="356">
        <v>1</v>
      </c>
      <c r="AD264" s="356">
        <v>0.974012474012474</v>
      </c>
      <c r="AE264" s="356">
        <v>0.92</v>
      </c>
      <c r="AF264" s="169">
        <v>0.999914908100749</v>
      </c>
      <c r="AG264" s="169">
        <v>0.973350253807107</v>
      </c>
      <c r="AH264" s="169">
        <v>0.999565972222222</v>
      </c>
      <c r="AI264" s="169">
        <v>0.997211254092181</v>
      </c>
      <c r="AJ264" s="356">
        <v>0.92</v>
      </c>
      <c r="AK264" s="169">
        <v>0.92511013215859</v>
      </c>
      <c r="AL264" s="169">
        <v>1</v>
      </c>
      <c r="AM264" s="169">
        <v>0.995121951219512</v>
      </c>
      <c r="AN264" s="169">
        <v>0.985457063711911</v>
      </c>
      <c r="AO264" s="168">
        <v>0.99</v>
      </c>
      <c r="AP264" s="358">
        <v>1</v>
      </c>
      <c r="AQ264" s="358">
        <v>1</v>
      </c>
      <c r="AR264" s="358">
        <v>1</v>
      </c>
      <c r="AS264" s="359">
        <v>1</v>
      </c>
      <c r="AT264" s="364">
        <v>0.0922287257019438</v>
      </c>
      <c r="AU264" s="361" t="s">
        <v>40</v>
      </c>
      <c r="AV264" s="362" t="s">
        <v>40</v>
      </c>
      <c r="AW264" s="362" t="s">
        <v>40</v>
      </c>
      <c r="AX264" s="362" t="s">
        <v>40</v>
      </c>
      <c r="AY264" s="142"/>
      <c r="AZ264" s="140"/>
    </row>
    <row r="265" spans="1:52">
      <c r="A265" s="138"/>
      <c r="B265" s="142"/>
      <c r="C265" s="175" t="s">
        <v>496</v>
      </c>
      <c r="D265" s="166" t="s">
        <v>235</v>
      </c>
      <c r="E265" s="166" t="s">
        <v>497</v>
      </c>
      <c r="F265" s="167" t="s">
        <v>540</v>
      </c>
      <c r="G265" s="176" t="s">
        <v>541</v>
      </c>
      <c r="H265" s="176" t="s">
        <v>541</v>
      </c>
      <c r="I265" s="176" t="s">
        <v>541</v>
      </c>
      <c r="J265" s="176" t="s">
        <v>541</v>
      </c>
      <c r="K265" s="168">
        <v>0.9</v>
      </c>
      <c r="L265" s="169" t="s">
        <v>40</v>
      </c>
      <c r="M265" s="169" t="s">
        <v>40</v>
      </c>
      <c r="N265" s="170" t="s">
        <v>40</v>
      </c>
      <c r="O265" s="170" t="s">
        <v>40</v>
      </c>
      <c r="P265" s="356">
        <v>0.9</v>
      </c>
      <c r="Q265" s="357" t="s">
        <v>40</v>
      </c>
      <c r="R265" s="169" t="s">
        <v>40</v>
      </c>
      <c r="S265" s="169" t="s">
        <v>40</v>
      </c>
      <c r="T265" s="169">
        <v>0</v>
      </c>
      <c r="U265" s="356">
        <v>0.9</v>
      </c>
      <c r="V265" s="169" t="s">
        <v>40</v>
      </c>
      <c r="W265" s="169" t="s">
        <v>40</v>
      </c>
      <c r="X265" s="169" t="s">
        <v>40</v>
      </c>
      <c r="Y265" s="169">
        <v>1</v>
      </c>
      <c r="Z265" s="356">
        <v>0.92</v>
      </c>
      <c r="AA265" s="356" t="s">
        <v>40</v>
      </c>
      <c r="AB265" s="356">
        <v>0</v>
      </c>
      <c r="AC265" s="356" t="s">
        <v>40</v>
      </c>
      <c r="AD265" s="356">
        <v>0</v>
      </c>
      <c r="AE265" s="356">
        <v>0.92</v>
      </c>
      <c r="AF265" s="169">
        <v>1</v>
      </c>
      <c r="AG265" s="169">
        <v>1</v>
      </c>
      <c r="AH265" s="169">
        <v>1</v>
      </c>
      <c r="AI265" s="169">
        <v>0.999866847162735</v>
      </c>
      <c r="AJ265" s="356">
        <v>0.92</v>
      </c>
      <c r="AK265" s="169" t="s">
        <v>40</v>
      </c>
      <c r="AL265" s="169">
        <v>0</v>
      </c>
      <c r="AM265" s="169" t="s">
        <v>40</v>
      </c>
      <c r="AN265" s="169">
        <v>0.5</v>
      </c>
      <c r="AO265" s="168">
        <v>0.99</v>
      </c>
      <c r="AP265" s="358">
        <v>1</v>
      </c>
      <c r="AQ265" s="358">
        <v>1</v>
      </c>
      <c r="AR265" s="358">
        <v>1</v>
      </c>
      <c r="AS265" s="359">
        <v>1</v>
      </c>
      <c r="AT265" s="364">
        <v>0.0922287257019438</v>
      </c>
      <c r="AU265" s="361">
        <v>0</v>
      </c>
      <c r="AV265" s="362" t="s">
        <v>40</v>
      </c>
      <c r="AW265" s="362" t="s">
        <v>40</v>
      </c>
      <c r="AX265" s="362">
        <v>0</v>
      </c>
      <c r="AY265" s="142"/>
      <c r="AZ265" s="140"/>
    </row>
    <row r="266" spans="1:52">
      <c r="A266" s="138"/>
      <c r="B266" s="142"/>
      <c r="C266" s="175" t="s">
        <v>496</v>
      </c>
      <c r="D266" s="166" t="s">
        <v>235</v>
      </c>
      <c r="E266" s="166" t="s">
        <v>497</v>
      </c>
      <c r="F266" s="167" t="s">
        <v>542</v>
      </c>
      <c r="G266" s="176" t="s">
        <v>543</v>
      </c>
      <c r="H266" s="176" t="s">
        <v>543</v>
      </c>
      <c r="I266" s="176" t="s">
        <v>543</v>
      </c>
      <c r="J266" s="176" t="s">
        <v>543</v>
      </c>
      <c r="K266" s="168">
        <v>0.9</v>
      </c>
      <c r="L266" s="169" t="s">
        <v>40</v>
      </c>
      <c r="M266" s="169" t="s">
        <v>40</v>
      </c>
      <c r="N266" s="170" t="s">
        <v>40</v>
      </c>
      <c r="O266" s="170" t="s">
        <v>40</v>
      </c>
      <c r="P266" s="356">
        <v>0.9</v>
      </c>
      <c r="Q266" s="357">
        <v>0.307692307692308</v>
      </c>
      <c r="R266" s="169">
        <v>0.75</v>
      </c>
      <c r="S266" s="169">
        <v>1</v>
      </c>
      <c r="T266" s="169">
        <v>0.676470588235294</v>
      </c>
      <c r="U266" s="356">
        <v>0.9</v>
      </c>
      <c r="V266" s="169">
        <v>0.692307692307692</v>
      </c>
      <c r="W266" s="169">
        <v>1</v>
      </c>
      <c r="X266" s="169">
        <v>1</v>
      </c>
      <c r="Y266" s="169">
        <v>0.813725490196078</v>
      </c>
      <c r="Z266" s="356">
        <v>0.92</v>
      </c>
      <c r="AA266" s="356" t="s">
        <v>40</v>
      </c>
      <c r="AB266" s="356" t="s">
        <v>40</v>
      </c>
      <c r="AC266" s="356" t="s">
        <v>40</v>
      </c>
      <c r="AD266" s="356">
        <v>0.444444444444444</v>
      </c>
      <c r="AE266" s="356">
        <v>0.92</v>
      </c>
      <c r="AF266" s="169">
        <v>0.998980127047031</v>
      </c>
      <c r="AG266" s="169">
        <v>0.967439644218551</v>
      </c>
      <c r="AH266" s="169">
        <v>0.999654391152414</v>
      </c>
      <c r="AI266" s="169">
        <v>0.976526967887073</v>
      </c>
      <c r="AJ266" s="356">
        <v>0.92</v>
      </c>
      <c r="AK266" s="169">
        <v>0.769230769230769</v>
      </c>
      <c r="AL266" s="169">
        <v>1</v>
      </c>
      <c r="AM266" s="169">
        <v>1</v>
      </c>
      <c r="AN266" s="169">
        <v>0.795454545454545</v>
      </c>
      <c r="AO266" s="168">
        <v>0.99</v>
      </c>
      <c r="AP266" s="358">
        <v>1</v>
      </c>
      <c r="AQ266" s="358">
        <v>1</v>
      </c>
      <c r="AR266" s="358">
        <v>1</v>
      </c>
      <c r="AS266" s="359">
        <v>1</v>
      </c>
      <c r="AT266" s="364">
        <v>0.0922287257019438</v>
      </c>
      <c r="AU266" s="361">
        <v>0</v>
      </c>
      <c r="AV266" s="362" t="s">
        <v>40</v>
      </c>
      <c r="AW266" s="362" t="s">
        <v>40</v>
      </c>
      <c r="AX266" s="362">
        <v>0</v>
      </c>
      <c r="AY266" s="142"/>
      <c r="AZ266" s="140"/>
    </row>
    <row r="267" spans="1:52">
      <c r="A267" s="138"/>
      <c r="B267" s="142"/>
      <c r="C267" s="175" t="s">
        <v>496</v>
      </c>
      <c r="D267" s="166" t="s">
        <v>235</v>
      </c>
      <c r="E267" s="166" t="s">
        <v>497</v>
      </c>
      <c r="F267" s="167" t="s">
        <v>544</v>
      </c>
      <c r="G267" s="176" t="s">
        <v>545</v>
      </c>
      <c r="H267" s="176" t="s">
        <v>545</v>
      </c>
      <c r="I267" s="176" t="s">
        <v>545</v>
      </c>
      <c r="J267" s="176" t="s">
        <v>545</v>
      </c>
      <c r="K267" s="168">
        <v>0.9</v>
      </c>
      <c r="L267" s="169" t="s">
        <v>40</v>
      </c>
      <c r="M267" s="169" t="s">
        <v>40</v>
      </c>
      <c r="N267" s="170" t="s">
        <v>40</v>
      </c>
      <c r="O267" s="170" t="s">
        <v>40</v>
      </c>
      <c r="P267" s="356">
        <v>0.9</v>
      </c>
      <c r="Q267" s="357" t="s">
        <v>40</v>
      </c>
      <c r="R267" s="169" t="s">
        <v>40</v>
      </c>
      <c r="S267" s="169" t="s">
        <v>40</v>
      </c>
      <c r="T267" s="169" t="s">
        <v>40</v>
      </c>
      <c r="U267" s="356">
        <v>0.9</v>
      </c>
      <c r="V267" s="169" t="s">
        <v>40</v>
      </c>
      <c r="W267" s="169" t="s">
        <v>40</v>
      </c>
      <c r="X267" s="169" t="s">
        <v>40</v>
      </c>
      <c r="Y267" s="169" t="s">
        <v>40</v>
      </c>
      <c r="Z267" s="356">
        <v>0.92</v>
      </c>
      <c r="AA267" s="356" t="s">
        <v>40</v>
      </c>
      <c r="AB267" s="356" t="s">
        <v>40</v>
      </c>
      <c r="AC267" s="356" t="s">
        <v>40</v>
      </c>
      <c r="AD267" s="356" t="s">
        <v>40</v>
      </c>
      <c r="AE267" s="356">
        <v>0.92</v>
      </c>
      <c r="AF267" s="169">
        <v>0.764842840512224</v>
      </c>
      <c r="AG267" s="169">
        <v>0.168888888888889</v>
      </c>
      <c r="AH267" s="169">
        <v>0.997955010224949</v>
      </c>
      <c r="AI267" s="169">
        <v>0.926409070893879</v>
      </c>
      <c r="AJ267" s="356">
        <v>0.92</v>
      </c>
      <c r="AK267" s="169" t="s">
        <v>40</v>
      </c>
      <c r="AL267" s="169" t="s">
        <v>40</v>
      </c>
      <c r="AM267" s="169" t="s">
        <v>40</v>
      </c>
      <c r="AN267" s="169">
        <v>1</v>
      </c>
      <c r="AO267" s="168">
        <v>0.99</v>
      </c>
      <c r="AP267" s="358">
        <v>1</v>
      </c>
      <c r="AQ267" s="358">
        <v>1</v>
      </c>
      <c r="AR267" s="358">
        <v>1</v>
      </c>
      <c r="AS267" s="359">
        <v>1</v>
      </c>
      <c r="AT267" s="364">
        <v>0.0922287257019438</v>
      </c>
      <c r="AU267" s="361" t="s">
        <v>40</v>
      </c>
      <c r="AV267" s="362" t="s">
        <v>40</v>
      </c>
      <c r="AW267" s="362" t="s">
        <v>40</v>
      </c>
      <c r="AX267" s="362">
        <v>0</v>
      </c>
      <c r="AY267" s="142"/>
      <c r="AZ267" s="140"/>
    </row>
    <row r="268" spans="1:52">
      <c r="A268" s="138"/>
      <c r="B268" s="142"/>
      <c r="C268" s="175" t="s">
        <v>496</v>
      </c>
      <c r="D268" s="166" t="s">
        <v>235</v>
      </c>
      <c r="E268" s="166" t="s">
        <v>497</v>
      </c>
      <c r="F268" s="167" t="s">
        <v>546</v>
      </c>
      <c r="G268" s="176" t="s">
        <v>547</v>
      </c>
      <c r="H268" s="176" t="s">
        <v>547</v>
      </c>
      <c r="I268" s="176" t="s">
        <v>547</v>
      </c>
      <c r="J268" s="176" t="s">
        <v>547</v>
      </c>
      <c r="K268" s="168">
        <v>0.9</v>
      </c>
      <c r="L268" s="169" t="s">
        <v>40</v>
      </c>
      <c r="M268" s="169" t="s">
        <v>40</v>
      </c>
      <c r="N268" s="170" t="s">
        <v>40</v>
      </c>
      <c r="O268" s="170" t="s">
        <v>40</v>
      </c>
      <c r="P268" s="356">
        <v>0.9</v>
      </c>
      <c r="Q268" s="357" t="s">
        <v>40</v>
      </c>
      <c r="R268" s="169">
        <v>1</v>
      </c>
      <c r="S268" s="169" t="s">
        <v>40</v>
      </c>
      <c r="T268" s="169">
        <v>1</v>
      </c>
      <c r="U268" s="356">
        <v>0.9</v>
      </c>
      <c r="V268" s="169" t="s">
        <v>40</v>
      </c>
      <c r="W268" s="169">
        <v>1</v>
      </c>
      <c r="X268" s="169" t="s">
        <v>40</v>
      </c>
      <c r="Y268" s="169">
        <v>1</v>
      </c>
      <c r="Z268" s="356">
        <v>0.92</v>
      </c>
      <c r="AA268" s="356" t="s">
        <v>40</v>
      </c>
      <c r="AB268" s="356" t="s">
        <v>40</v>
      </c>
      <c r="AC268" s="356" t="s">
        <v>40</v>
      </c>
      <c r="AD268" s="356" t="s">
        <v>40</v>
      </c>
      <c r="AE268" s="356">
        <v>0.92</v>
      </c>
      <c r="AF268" s="169">
        <v>0.999486389316898</v>
      </c>
      <c r="AG268" s="169">
        <v>0.993827160493827</v>
      </c>
      <c r="AH268" s="169">
        <v>1</v>
      </c>
      <c r="AI268" s="169">
        <v>0.979462515101092</v>
      </c>
      <c r="AJ268" s="356">
        <v>0.92</v>
      </c>
      <c r="AK268" s="169" t="s">
        <v>40</v>
      </c>
      <c r="AL268" s="169">
        <v>1</v>
      </c>
      <c r="AM268" s="169" t="s">
        <v>40</v>
      </c>
      <c r="AN268" s="169">
        <v>1</v>
      </c>
      <c r="AO268" s="168">
        <v>0.99</v>
      </c>
      <c r="AP268" s="358">
        <v>1</v>
      </c>
      <c r="AQ268" s="358">
        <v>1</v>
      </c>
      <c r="AR268" s="358" t="s">
        <v>40</v>
      </c>
      <c r="AS268" s="359">
        <v>1</v>
      </c>
      <c r="AT268" s="364">
        <v>0.0922287257019438</v>
      </c>
      <c r="AU268" s="361">
        <v>0</v>
      </c>
      <c r="AV268" s="362">
        <v>0</v>
      </c>
      <c r="AW268" s="362" t="s">
        <v>40</v>
      </c>
      <c r="AX268" s="362">
        <v>0</v>
      </c>
      <c r="AY268" s="142"/>
      <c r="AZ268" s="140"/>
    </row>
    <row r="269" spans="1:52">
      <c r="A269" s="138"/>
      <c r="B269" s="142"/>
      <c r="C269" s="175" t="s">
        <v>496</v>
      </c>
      <c r="D269" s="166" t="s">
        <v>235</v>
      </c>
      <c r="E269" s="166" t="s">
        <v>497</v>
      </c>
      <c r="F269" s="167" t="s">
        <v>548</v>
      </c>
      <c r="G269" s="176" t="s">
        <v>549</v>
      </c>
      <c r="H269" s="176" t="s">
        <v>549</v>
      </c>
      <c r="I269" s="176" t="s">
        <v>549</v>
      </c>
      <c r="J269" s="176" t="s">
        <v>549</v>
      </c>
      <c r="K269" s="168">
        <v>0.9</v>
      </c>
      <c r="L269" s="169" t="s">
        <v>40</v>
      </c>
      <c r="M269" s="169" t="s">
        <v>40</v>
      </c>
      <c r="N269" s="170" t="s">
        <v>40</v>
      </c>
      <c r="O269" s="170" t="s">
        <v>40</v>
      </c>
      <c r="P269" s="356">
        <v>0.9</v>
      </c>
      <c r="Q269" s="357" t="s">
        <v>40</v>
      </c>
      <c r="R269" s="169">
        <v>1</v>
      </c>
      <c r="S269" s="169" t="s">
        <v>40</v>
      </c>
      <c r="T269" s="169">
        <v>0.119047619047619</v>
      </c>
      <c r="U269" s="356">
        <v>0.9</v>
      </c>
      <c r="V269" s="169" t="s">
        <v>40</v>
      </c>
      <c r="W269" s="169">
        <v>1</v>
      </c>
      <c r="X269" s="169" t="s">
        <v>40</v>
      </c>
      <c r="Y269" s="169">
        <v>0.857142857142857</v>
      </c>
      <c r="Z269" s="356">
        <v>0.92</v>
      </c>
      <c r="AA269" s="356">
        <v>0</v>
      </c>
      <c r="AB269" s="356">
        <v>0</v>
      </c>
      <c r="AC269" s="356" t="s">
        <v>40</v>
      </c>
      <c r="AD269" s="356">
        <v>0.125</v>
      </c>
      <c r="AE269" s="356">
        <v>0.92</v>
      </c>
      <c r="AF269" s="169">
        <v>0.993825373854317</v>
      </c>
      <c r="AG269" s="169">
        <v>0.41131498470948</v>
      </c>
      <c r="AH269" s="169">
        <v>1</v>
      </c>
      <c r="AI269" s="169">
        <v>0.974400038130645</v>
      </c>
      <c r="AJ269" s="356">
        <v>0.92</v>
      </c>
      <c r="AK269" s="169">
        <v>0</v>
      </c>
      <c r="AL269" s="169">
        <v>0.333333333333333</v>
      </c>
      <c r="AM269" s="169">
        <v>1</v>
      </c>
      <c r="AN269" s="169">
        <v>0.814814814814815</v>
      </c>
      <c r="AO269" s="168">
        <v>0.99</v>
      </c>
      <c r="AP269" s="358">
        <v>1</v>
      </c>
      <c r="AQ269" s="358">
        <v>1</v>
      </c>
      <c r="AR269" s="358" t="s">
        <v>40</v>
      </c>
      <c r="AS269" s="359">
        <v>1</v>
      </c>
      <c r="AT269" s="364">
        <v>0.0922287257019438</v>
      </c>
      <c r="AU269" s="361" t="s">
        <v>40</v>
      </c>
      <c r="AV269" s="362" t="s">
        <v>40</v>
      </c>
      <c r="AW269" s="362" t="s">
        <v>40</v>
      </c>
      <c r="AX269" s="362">
        <v>0</v>
      </c>
      <c r="AY269" s="142"/>
      <c r="AZ269" s="140"/>
    </row>
    <row r="270" spans="1:52">
      <c r="A270" s="138"/>
      <c r="B270" s="142"/>
      <c r="C270" s="175" t="s">
        <v>496</v>
      </c>
      <c r="D270" s="166" t="s">
        <v>235</v>
      </c>
      <c r="E270" s="166" t="s">
        <v>497</v>
      </c>
      <c r="F270" s="167" t="s">
        <v>550</v>
      </c>
      <c r="G270" s="176" t="s">
        <v>551</v>
      </c>
      <c r="H270" s="176" t="s">
        <v>551</v>
      </c>
      <c r="I270" s="176" t="s">
        <v>551</v>
      </c>
      <c r="J270" s="176" t="s">
        <v>551</v>
      </c>
      <c r="K270" s="168">
        <v>0.9</v>
      </c>
      <c r="L270" s="169" t="s">
        <v>40</v>
      </c>
      <c r="M270" s="169" t="s">
        <v>40</v>
      </c>
      <c r="N270" s="170" t="s">
        <v>40</v>
      </c>
      <c r="O270" s="170" t="s">
        <v>40</v>
      </c>
      <c r="P270" s="356">
        <v>0.9</v>
      </c>
      <c r="Q270" s="357">
        <v>1</v>
      </c>
      <c r="R270" s="169">
        <v>0.75</v>
      </c>
      <c r="S270" s="169">
        <v>0.5</v>
      </c>
      <c r="T270" s="169">
        <v>0.686567164179104</v>
      </c>
      <c r="U270" s="356">
        <v>0.9</v>
      </c>
      <c r="V270" s="169">
        <v>1</v>
      </c>
      <c r="W270" s="169">
        <v>0.75</v>
      </c>
      <c r="X270" s="169">
        <v>0</v>
      </c>
      <c r="Y270" s="169">
        <v>0.746268656716418</v>
      </c>
      <c r="Z270" s="356">
        <v>0.92</v>
      </c>
      <c r="AA270" s="356" t="s">
        <v>40</v>
      </c>
      <c r="AB270" s="356">
        <v>1</v>
      </c>
      <c r="AC270" s="356" t="s">
        <v>40</v>
      </c>
      <c r="AD270" s="356">
        <v>0.375</v>
      </c>
      <c r="AE270" s="356">
        <v>0.92</v>
      </c>
      <c r="AF270" s="169">
        <v>0.855692606194997</v>
      </c>
      <c r="AG270" s="169">
        <v>0.708303208942773</v>
      </c>
      <c r="AH270" s="169">
        <v>0.991508098757666</v>
      </c>
      <c r="AI270" s="169">
        <v>0.978434442033497</v>
      </c>
      <c r="AJ270" s="356">
        <v>0.92</v>
      </c>
      <c r="AK270" s="169">
        <v>1</v>
      </c>
      <c r="AL270" s="169">
        <v>1</v>
      </c>
      <c r="AM270" s="169">
        <v>0.333333333333333</v>
      </c>
      <c r="AN270" s="169">
        <v>0.76530612244898</v>
      </c>
      <c r="AO270" s="168">
        <v>0.99</v>
      </c>
      <c r="AP270" s="358">
        <v>1</v>
      </c>
      <c r="AQ270" s="358">
        <v>1</v>
      </c>
      <c r="AR270" s="358">
        <v>1</v>
      </c>
      <c r="AS270" s="359">
        <v>1</v>
      </c>
      <c r="AT270" s="364">
        <v>0.0922287257019438</v>
      </c>
      <c r="AU270" s="361">
        <v>0</v>
      </c>
      <c r="AV270" s="362" t="s">
        <v>40</v>
      </c>
      <c r="AW270" s="362" t="s">
        <v>40</v>
      </c>
      <c r="AX270" s="362">
        <v>0</v>
      </c>
      <c r="AY270" s="142"/>
      <c r="AZ270" s="140"/>
    </row>
    <row r="271" spans="1:52">
      <c r="A271" s="138"/>
      <c r="B271" s="142"/>
      <c r="C271" s="175" t="s">
        <v>496</v>
      </c>
      <c r="D271" s="166" t="s">
        <v>235</v>
      </c>
      <c r="E271" s="166" t="s">
        <v>497</v>
      </c>
      <c r="F271" s="167" t="s">
        <v>552</v>
      </c>
      <c r="G271" s="176" t="s">
        <v>553</v>
      </c>
      <c r="H271" s="176" t="s">
        <v>553</v>
      </c>
      <c r="I271" s="176" t="s">
        <v>553</v>
      </c>
      <c r="J271" s="176" t="s">
        <v>553</v>
      </c>
      <c r="K271" s="168">
        <v>0.9</v>
      </c>
      <c r="L271" s="169" t="s">
        <v>40</v>
      </c>
      <c r="M271" s="169" t="s">
        <v>40</v>
      </c>
      <c r="N271" s="170" t="s">
        <v>40</v>
      </c>
      <c r="O271" s="170" t="s">
        <v>40</v>
      </c>
      <c r="P271" s="356">
        <v>0.9</v>
      </c>
      <c r="Q271" s="357" t="s">
        <v>40</v>
      </c>
      <c r="R271" s="169" t="s">
        <v>40</v>
      </c>
      <c r="S271" s="169" t="s">
        <v>40</v>
      </c>
      <c r="T271" s="169" t="s">
        <v>40</v>
      </c>
      <c r="U271" s="356">
        <v>0.9</v>
      </c>
      <c r="V271" s="169" t="s">
        <v>40</v>
      </c>
      <c r="W271" s="169" t="s">
        <v>40</v>
      </c>
      <c r="X271" s="169" t="s">
        <v>40</v>
      </c>
      <c r="Y271" s="169" t="s">
        <v>40</v>
      </c>
      <c r="Z271" s="356">
        <v>0.92</v>
      </c>
      <c r="AA271" s="356" t="s">
        <v>40</v>
      </c>
      <c r="AB271" s="356" t="s">
        <v>40</v>
      </c>
      <c r="AC271" s="356" t="s">
        <v>40</v>
      </c>
      <c r="AD271" s="356" t="s">
        <v>40</v>
      </c>
      <c r="AE271" s="356">
        <v>0.92</v>
      </c>
      <c r="AF271" s="169">
        <v>0.997402597402597</v>
      </c>
      <c r="AG271" s="169">
        <v>1</v>
      </c>
      <c r="AH271" s="169">
        <v>1</v>
      </c>
      <c r="AI271" s="169">
        <v>0.998926933957663</v>
      </c>
      <c r="AJ271" s="356">
        <v>0.92</v>
      </c>
      <c r="AK271" s="169" t="s">
        <v>40</v>
      </c>
      <c r="AL271" s="169" t="s">
        <v>40</v>
      </c>
      <c r="AM271" s="169" t="s">
        <v>40</v>
      </c>
      <c r="AN271" s="169" t="s">
        <v>40</v>
      </c>
      <c r="AO271" s="168">
        <v>0.99</v>
      </c>
      <c r="AP271" s="358" t="s">
        <v>40</v>
      </c>
      <c r="AQ271" s="358" t="s">
        <v>40</v>
      </c>
      <c r="AR271" s="358" t="s">
        <v>40</v>
      </c>
      <c r="AS271" s="359">
        <v>1</v>
      </c>
      <c r="AT271" s="364">
        <v>0.0922287257019438</v>
      </c>
      <c r="AU271" s="361" t="s">
        <v>40</v>
      </c>
      <c r="AV271" s="362" t="s">
        <v>40</v>
      </c>
      <c r="AW271" s="362" t="s">
        <v>40</v>
      </c>
      <c r="AX271" s="362" t="s">
        <v>40</v>
      </c>
      <c r="AY271" s="142"/>
      <c r="AZ271" s="140"/>
    </row>
    <row r="272" spans="1:52">
      <c r="A272" s="138"/>
      <c r="B272" s="142"/>
      <c r="C272" s="175" t="s">
        <v>496</v>
      </c>
      <c r="D272" s="166" t="s">
        <v>26</v>
      </c>
      <c r="E272" s="166" t="s">
        <v>497</v>
      </c>
      <c r="F272" s="167" t="s">
        <v>554</v>
      </c>
      <c r="G272" s="176" t="s">
        <v>555</v>
      </c>
      <c r="H272" s="176" t="s">
        <v>555</v>
      </c>
      <c r="I272" s="176" t="s">
        <v>555</v>
      </c>
      <c r="J272" s="176" t="s">
        <v>555</v>
      </c>
      <c r="K272" s="168">
        <v>0.9</v>
      </c>
      <c r="L272" s="169">
        <v>0.964912280701754</v>
      </c>
      <c r="M272" s="169">
        <v>0.958333333333333</v>
      </c>
      <c r="N272" s="170">
        <v>0.923076923076923</v>
      </c>
      <c r="O272" s="170">
        <v>0.954855472556025</v>
      </c>
      <c r="P272" s="356">
        <v>0.9</v>
      </c>
      <c r="Q272" s="357">
        <v>0.966455122393472</v>
      </c>
      <c r="R272" s="169">
        <v>0.973037272006344</v>
      </c>
      <c r="S272" s="169">
        <v>0.966618881834937</v>
      </c>
      <c r="T272" s="169">
        <v>0.975820688570755</v>
      </c>
      <c r="U272" s="356">
        <v>0.9</v>
      </c>
      <c r="V272" s="169">
        <v>0.931323662737987</v>
      </c>
      <c r="W272" s="169">
        <v>0.94263811789585</v>
      </c>
      <c r="X272" s="169">
        <v>0.934671308621749</v>
      </c>
      <c r="Y272" s="169">
        <v>0.93916219364891</v>
      </c>
      <c r="Z272" s="356">
        <v>0.92</v>
      </c>
      <c r="AA272" s="356">
        <v>0.964804292929293</v>
      </c>
      <c r="AB272" s="356">
        <v>0.959929286977018</v>
      </c>
      <c r="AC272" s="356">
        <v>0.969200684429235</v>
      </c>
      <c r="AD272" s="356">
        <v>0.972568262628481</v>
      </c>
      <c r="AE272" s="356">
        <v>0.92</v>
      </c>
      <c r="AF272" s="169">
        <v>0.986419623118223</v>
      </c>
      <c r="AG272" s="169">
        <v>0.882016144171203</v>
      </c>
      <c r="AH272" s="169">
        <v>0.994766589909985</v>
      </c>
      <c r="AI272" s="169">
        <v>0.977657728923791</v>
      </c>
      <c r="AJ272" s="356">
        <v>0.92</v>
      </c>
      <c r="AK272" s="169">
        <v>0.972945332837486</v>
      </c>
      <c r="AL272" s="169">
        <v>0.978684642011295</v>
      </c>
      <c r="AM272" s="169">
        <v>0.979168987412276</v>
      </c>
      <c r="AN272" s="169">
        <v>0.982332866440185</v>
      </c>
      <c r="AO272" s="168">
        <v>0.99</v>
      </c>
      <c r="AP272" s="358">
        <v>1</v>
      </c>
      <c r="AQ272" s="358">
        <v>1</v>
      </c>
      <c r="AR272" s="358">
        <v>1</v>
      </c>
      <c r="AS272" s="359">
        <v>1</v>
      </c>
      <c r="AT272" s="364">
        <v>0.0922287257019438</v>
      </c>
      <c r="AU272" s="361">
        <v>0</v>
      </c>
      <c r="AV272" s="362">
        <v>0.0357142857142857</v>
      </c>
      <c r="AW272" s="362">
        <v>0.0689655172413793</v>
      </c>
      <c r="AX272" s="362">
        <v>0.0697674418604651</v>
      </c>
      <c r="AY272" s="142"/>
      <c r="AZ272" s="140"/>
    </row>
    <row r="273" spans="1:52">
      <c r="A273" s="138"/>
      <c r="B273" s="142"/>
      <c r="C273" s="175" t="s">
        <v>496</v>
      </c>
      <c r="D273" s="166" t="s">
        <v>26</v>
      </c>
      <c r="E273" s="166" t="s">
        <v>497</v>
      </c>
      <c r="F273" s="167" t="s">
        <v>556</v>
      </c>
      <c r="G273" s="176" t="s">
        <v>557</v>
      </c>
      <c r="H273" s="176" t="s">
        <v>557</v>
      </c>
      <c r="I273" s="176" t="s">
        <v>557</v>
      </c>
      <c r="J273" s="176" t="s">
        <v>557</v>
      </c>
      <c r="K273" s="168">
        <v>0.9</v>
      </c>
      <c r="L273" s="169">
        <v>0.904761904761905</v>
      </c>
      <c r="M273" s="169">
        <v>0.906976744186046</v>
      </c>
      <c r="N273" s="170">
        <v>0.947916666666667</v>
      </c>
      <c r="O273" s="170">
        <v>0.922337014606341</v>
      </c>
      <c r="P273" s="356">
        <v>0.9</v>
      </c>
      <c r="Q273" s="357">
        <v>0.995138888888889</v>
      </c>
      <c r="R273" s="169">
        <v>0.994167395742199</v>
      </c>
      <c r="S273" s="169">
        <v>0.99225639922564</v>
      </c>
      <c r="T273" s="169">
        <v>0.992583796697905</v>
      </c>
      <c r="U273" s="356">
        <v>0.9</v>
      </c>
      <c r="V273" s="169">
        <v>0.956712962962963</v>
      </c>
      <c r="W273" s="169">
        <v>0.934966462525518</v>
      </c>
      <c r="X273" s="169">
        <v>0.940632394063239</v>
      </c>
      <c r="Y273" s="169">
        <v>0.951819565124646</v>
      </c>
      <c r="Z273" s="356">
        <v>0.92</v>
      </c>
      <c r="AA273" s="356">
        <v>0.943683643637483</v>
      </c>
      <c r="AB273" s="356">
        <v>0.955402010050251</v>
      </c>
      <c r="AC273" s="356">
        <v>0.959272540983607</v>
      </c>
      <c r="AD273" s="356">
        <v>0.965576417478929</v>
      </c>
      <c r="AE273" s="356">
        <v>0.92</v>
      </c>
      <c r="AF273" s="169">
        <v>0.944491169049621</v>
      </c>
      <c r="AG273" s="169">
        <v>0.971018082734704</v>
      </c>
      <c r="AH273" s="169">
        <v>0.896656534954407</v>
      </c>
      <c r="AI273" s="169">
        <v>0.973070833010375</v>
      </c>
      <c r="AJ273" s="356">
        <v>0.92</v>
      </c>
      <c r="AK273" s="169">
        <v>0.961109575154364</v>
      </c>
      <c r="AL273" s="169">
        <v>0.971559268098648</v>
      </c>
      <c r="AM273" s="169">
        <v>0.972549935755169</v>
      </c>
      <c r="AN273" s="169">
        <v>0.978674905118948</v>
      </c>
      <c r="AO273" s="168">
        <v>0.99</v>
      </c>
      <c r="AP273" s="358">
        <v>1</v>
      </c>
      <c r="AQ273" s="358">
        <v>1</v>
      </c>
      <c r="AR273" s="358">
        <v>1</v>
      </c>
      <c r="AS273" s="359">
        <v>1</v>
      </c>
      <c r="AT273" s="364">
        <v>0.0922287257019438</v>
      </c>
      <c r="AU273" s="361">
        <v>0</v>
      </c>
      <c r="AV273" s="362">
        <v>0</v>
      </c>
      <c r="AW273" s="362">
        <v>0</v>
      </c>
      <c r="AX273" s="362">
        <v>0.0965018094089264</v>
      </c>
      <c r="AY273" s="142"/>
      <c r="AZ273" s="140"/>
    </row>
    <row r="274" spans="1:52">
      <c r="A274" s="138"/>
      <c r="B274" s="142"/>
      <c r="C274" s="175" t="s">
        <v>496</v>
      </c>
      <c r="D274" s="166" t="s">
        <v>235</v>
      </c>
      <c r="E274" s="166" t="s">
        <v>497</v>
      </c>
      <c r="F274" s="167" t="s">
        <v>558</v>
      </c>
      <c r="G274" s="176" t="s">
        <v>559</v>
      </c>
      <c r="H274" s="176" t="s">
        <v>559</v>
      </c>
      <c r="I274" s="176" t="s">
        <v>559</v>
      </c>
      <c r="J274" s="176" t="s">
        <v>559</v>
      </c>
      <c r="K274" s="168">
        <v>0.9</v>
      </c>
      <c r="L274" s="169" t="s">
        <v>40</v>
      </c>
      <c r="M274" s="169" t="s">
        <v>40</v>
      </c>
      <c r="N274" s="170" t="s">
        <v>40</v>
      </c>
      <c r="O274" s="170" t="s">
        <v>40</v>
      </c>
      <c r="P274" s="356">
        <v>0.9</v>
      </c>
      <c r="Q274" s="357">
        <v>0</v>
      </c>
      <c r="R274" s="169">
        <v>0</v>
      </c>
      <c r="S274" s="169">
        <v>1</v>
      </c>
      <c r="T274" s="169">
        <v>0.113636363636364</v>
      </c>
      <c r="U274" s="356">
        <v>0.9</v>
      </c>
      <c r="V274" s="169">
        <v>1</v>
      </c>
      <c r="W274" s="169">
        <v>1</v>
      </c>
      <c r="X274" s="169">
        <v>0.5</v>
      </c>
      <c r="Y274" s="169">
        <v>0.871212121212121</v>
      </c>
      <c r="Z274" s="356">
        <v>0.92</v>
      </c>
      <c r="AA274" s="356" t="s">
        <v>40</v>
      </c>
      <c r="AB274" s="356">
        <v>0</v>
      </c>
      <c r="AC274" s="356">
        <v>0</v>
      </c>
      <c r="AD274" s="356">
        <v>0.5</v>
      </c>
      <c r="AE274" s="356">
        <v>0.92</v>
      </c>
      <c r="AF274" s="169">
        <v>0.997194613658224</v>
      </c>
      <c r="AG274" s="169">
        <v>0.994867024941436</v>
      </c>
      <c r="AH274" s="169">
        <v>0.995938055343996</v>
      </c>
      <c r="AI274" s="169">
        <v>0.996939289112074</v>
      </c>
      <c r="AJ274" s="356">
        <v>0.92</v>
      </c>
      <c r="AK274" s="169">
        <v>1</v>
      </c>
      <c r="AL274" s="169">
        <v>0.5</v>
      </c>
      <c r="AM274" s="169">
        <v>0.333333333333333</v>
      </c>
      <c r="AN274" s="169">
        <v>0.863354037267081</v>
      </c>
      <c r="AO274" s="168">
        <v>0.99</v>
      </c>
      <c r="AP274" s="358">
        <v>1</v>
      </c>
      <c r="AQ274" s="358">
        <v>1</v>
      </c>
      <c r="AR274" s="358">
        <v>1</v>
      </c>
      <c r="AS274" s="359">
        <v>1</v>
      </c>
      <c r="AT274" s="364">
        <v>0.0922287257019438</v>
      </c>
      <c r="AU274" s="361" t="s">
        <v>40</v>
      </c>
      <c r="AV274" s="362" t="s">
        <v>40</v>
      </c>
      <c r="AW274" s="362" t="s">
        <v>40</v>
      </c>
      <c r="AX274" s="362">
        <v>0</v>
      </c>
      <c r="AY274" s="142"/>
      <c r="AZ274" s="140"/>
    </row>
    <row r="275" spans="1:52">
      <c r="A275" s="138"/>
      <c r="B275" s="142"/>
      <c r="C275" s="175" t="s">
        <v>496</v>
      </c>
      <c r="D275" s="166" t="s">
        <v>26</v>
      </c>
      <c r="E275" s="166" t="s">
        <v>497</v>
      </c>
      <c r="F275" s="167" t="s">
        <v>560</v>
      </c>
      <c r="G275" s="176" t="s">
        <v>561</v>
      </c>
      <c r="H275" s="176" t="s">
        <v>561</v>
      </c>
      <c r="I275" s="176" t="s">
        <v>561</v>
      </c>
      <c r="J275" s="176" t="s">
        <v>561</v>
      </c>
      <c r="K275" s="168">
        <v>0.9</v>
      </c>
      <c r="L275" s="169">
        <v>0.826086956521739</v>
      </c>
      <c r="M275" s="169">
        <v>0.83</v>
      </c>
      <c r="N275" s="170">
        <v>0.838095238095238</v>
      </c>
      <c r="O275" s="170">
        <v>0.880806310254163</v>
      </c>
      <c r="P275" s="356">
        <v>0.9</v>
      </c>
      <c r="Q275" s="357">
        <v>0.96392172849572</v>
      </c>
      <c r="R275" s="169">
        <v>0.929476036751924</v>
      </c>
      <c r="S275" s="169">
        <v>0.921034363068379</v>
      </c>
      <c r="T275" s="169">
        <v>0.961671793929933</v>
      </c>
      <c r="U275" s="356">
        <v>0.9</v>
      </c>
      <c r="V275" s="169">
        <v>0.898695474928659</v>
      </c>
      <c r="W275" s="169">
        <v>0.916811522224981</v>
      </c>
      <c r="X275" s="169">
        <v>0.902811523776466</v>
      </c>
      <c r="Y275" s="169">
        <v>0.935390743376647</v>
      </c>
      <c r="Z275" s="356">
        <v>0.92</v>
      </c>
      <c r="AA275" s="356">
        <v>0.958035222894882</v>
      </c>
      <c r="AB275" s="356">
        <v>0.958636109558412</v>
      </c>
      <c r="AC275" s="356">
        <v>0.961171510982915</v>
      </c>
      <c r="AD275" s="356">
        <v>0.969341742990392</v>
      </c>
      <c r="AE275" s="356">
        <v>0.92</v>
      </c>
      <c r="AF275" s="169">
        <v>0.987899472541111</v>
      </c>
      <c r="AG275" s="169">
        <v>0.98644251626898</v>
      </c>
      <c r="AH275" s="169">
        <v>0.997005988023952</v>
      </c>
      <c r="AI275" s="169">
        <v>0.970686189427149</v>
      </c>
      <c r="AJ275" s="356">
        <v>0.92</v>
      </c>
      <c r="AK275" s="169">
        <v>0.968714074560683</v>
      </c>
      <c r="AL275" s="169">
        <v>0.976964070826887</v>
      </c>
      <c r="AM275" s="169">
        <v>0.971470301850049</v>
      </c>
      <c r="AN275" s="169">
        <v>0.98020611655942</v>
      </c>
      <c r="AO275" s="168">
        <v>0.99</v>
      </c>
      <c r="AP275" s="358">
        <v>1</v>
      </c>
      <c r="AQ275" s="358">
        <v>1</v>
      </c>
      <c r="AR275" s="358">
        <v>1</v>
      </c>
      <c r="AS275" s="359">
        <v>1</v>
      </c>
      <c r="AT275" s="364">
        <v>0.0922287257019438</v>
      </c>
      <c r="AU275" s="361">
        <v>0</v>
      </c>
      <c r="AV275" s="362">
        <v>0.111111111111111</v>
      </c>
      <c r="AW275" s="362">
        <v>0.05</v>
      </c>
      <c r="AX275" s="362">
        <v>0.096551724137931</v>
      </c>
      <c r="AY275" s="142"/>
      <c r="AZ275" s="140"/>
    </row>
    <row r="276" spans="1:52">
      <c r="A276" s="138"/>
      <c r="B276" s="142"/>
      <c r="C276" s="175" t="s">
        <v>496</v>
      </c>
      <c r="D276" s="166" t="s">
        <v>26</v>
      </c>
      <c r="E276" s="166" t="s">
        <v>497</v>
      </c>
      <c r="F276" s="167" t="s">
        <v>562</v>
      </c>
      <c r="G276" s="176" t="s">
        <v>563</v>
      </c>
      <c r="H276" s="176" t="s">
        <v>563</v>
      </c>
      <c r="I276" s="176" t="s">
        <v>563</v>
      </c>
      <c r="J276" s="176" t="s">
        <v>563</v>
      </c>
      <c r="K276" s="168">
        <v>0.9</v>
      </c>
      <c r="L276" s="169">
        <v>1</v>
      </c>
      <c r="M276" s="169">
        <v>0.968253968253968</v>
      </c>
      <c r="N276" s="170">
        <v>0.962121212121212</v>
      </c>
      <c r="O276" s="170">
        <v>0.975343887879574</v>
      </c>
      <c r="P276" s="356">
        <v>0.9</v>
      </c>
      <c r="Q276" s="357">
        <v>0.987242085367774</v>
      </c>
      <c r="R276" s="169">
        <v>0.98902791145332</v>
      </c>
      <c r="S276" s="169">
        <v>0.97735593220339</v>
      </c>
      <c r="T276" s="169">
        <v>0.982487790059122</v>
      </c>
      <c r="U276" s="356">
        <v>0.9</v>
      </c>
      <c r="V276" s="169">
        <v>0.962671286816822</v>
      </c>
      <c r="W276" s="169">
        <v>0.967468719923003</v>
      </c>
      <c r="X276" s="169">
        <v>0.962033898305085</v>
      </c>
      <c r="Y276" s="169">
        <v>0.958890472740869</v>
      </c>
      <c r="Z276" s="356">
        <v>0.92</v>
      </c>
      <c r="AA276" s="356">
        <v>0.981644640234949</v>
      </c>
      <c r="AB276" s="356">
        <v>0.985933503836317</v>
      </c>
      <c r="AC276" s="356">
        <v>0.988111413043478</v>
      </c>
      <c r="AD276" s="356">
        <v>0.991395777526551</v>
      </c>
      <c r="AE276" s="356">
        <v>0.92</v>
      </c>
      <c r="AF276" s="169">
        <v>0.999013076733284</v>
      </c>
      <c r="AG276" s="169">
        <v>0.997020262216925</v>
      </c>
      <c r="AH276" s="169">
        <v>0.997357992073976</v>
      </c>
      <c r="AI276" s="169">
        <v>0.989933879403928</v>
      </c>
      <c r="AJ276" s="356">
        <v>0.92</v>
      </c>
      <c r="AK276" s="169">
        <v>0.985114000376861</v>
      </c>
      <c r="AL276" s="169">
        <v>0.99364490930756</v>
      </c>
      <c r="AM276" s="169">
        <v>0.992018072289157</v>
      </c>
      <c r="AN276" s="169">
        <v>0.994328390024057</v>
      </c>
      <c r="AO276" s="168">
        <v>0.99</v>
      </c>
      <c r="AP276" s="358">
        <v>1</v>
      </c>
      <c r="AQ276" s="358">
        <v>1</v>
      </c>
      <c r="AR276" s="358">
        <v>1</v>
      </c>
      <c r="AS276" s="359">
        <v>1</v>
      </c>
      <c r="AT276" s="364">
        <v>0.0922287257019438</v>
      </c>
      <c r="AU276" s="361">
        <v>0.0555555555555556</v>
      </c>
      <c r="AV276" s="362">
        <v>0</v>
      </c>
      <c r="AW276" s="362">
        <v>0</v>
      </c>
      <c r="AX276" s="362">
        <v>0.116650049850449</v>
      </c>
      <c r="AY276" s="142"/>
      <c r="AZ276" s="140"/>
    </row>
    <row r="277" spans="1:52">
      <c r="A277" s="138"/>
      <c r="B277" s="142"/>
      <c r="C277" s="175" t="s">
        <v>496</v>
      </c>
      <c r="D277" s="166" t="s">
        <v>26</v>
      </c>
      <c r="E277" s="166" t="s">
        <v>497</v>
      </c>
      <c r="F277" s="167" t="s">
        <v>564</v>
      </c>
      <c r="G277" s="176" t="s">
        <v>565</v>
      </c>
      <c r="H277" s="176" t="s">
        <v>565</v>
      </c>
      <c r="I277" s="176" t="s">
        <v>565</v>
      </c>
      <c r="J277" s="176" t="s">
        <v>565</v>
      </c>
      <c r="K277" s="168">
        <v>0.9</v>
      </c>
      <c r="L277" s="169">
        <v>1</v>
      </c>
      <c r="M277" s="169">
        <v>0.912751677852349</v>
      </c>
      <c r="N277" s="170">
        <v>0.977401129943503</v>
      </c>
      <c r="O277" s="170">
        <v>0.94720908230842</v>
      </c>
      <c r="P277" s="356">
        <v>0.9</v>
      </c>
      <c r="Q277" s="357">
        <v>0.963993669216566</v>
      </c>
      <c r="R277" s="169">
        <v>0.977974363603539</v>
      </c>
      <c r="S277" s="169">
        <v>0.977989365648572</v>
      </c>
      <c r="T277" s="169">
        <v>0.976044047464632</v>
      </c>
      <c r="U277" s="356">
        <v>0.9</v>
      </c>
      <c r="V277" s="169">
        <v>0.974281192297547</v>
      </c>
      <c r="W277" s="169">
        <v>0.97147499548655</v>
      </c>
      <c r="X277" s="169">
        <v>0.959317423024607</v>
      </c>
      <c r="Y277" s="169">
        <v>0.959579921011553</v>
      </c>
      <c r="Z277" s="356">
        <v>0.92</v>
      </c>
      <c r="AA277" s="356">
        <v>0.986324786324786</v>
      </c>
      <c r="AB277" s="356">
        <v>0.991037131882202</v>
      </c>
      <c r="AC277" s="356">
        <v>0.993384055573933</v>
      </c>
      <c r="AD277" s="356">
        <v>0.992079908551521</v>
      </c>
      <c r="AE277" s="356">
        <v>0.92</v>
      </c>
      <c r="AF277" s="169">
        <v>0.999565783760313</v>
      </c>
      <c r="AG277" s="169">
        <v>0.997777777777778</v>
      </c>
      <c r="AH277" s="169">
        <v>0.998733642887294</v>
      </c>
      <c r="AI277" s="169">
        <v>0.996293172070477</v>
      </c>
      <c r="AJ277" s="356">
        <v>0.92</v>
      </c>
      <c r="AK277" s="169">
        <v>0.9901550433296</v>
      </c>
      <c r="AL277" s="169">
        <v>0.995561755008876</v>
      </c>
      <c r="AM277" s="169">
        <v>0.996462431017405</v>
      </c>
      <c r="AN277" s="169">
        <v>0.995468392899664</v>
      </c>
      <c r="AO277" s="168">
        <v>0.99</v>
      </c>
      <c r="AP277" s="358">
        <v>1</v>
      </c>
      <c r="AQ277" s="358">
        <v>1</v>
      </c>
      <c r="AR277" s="358">
        <v>1</v>
      </c>
      <c r="AS277" s="359">
        <v>1</v>
      </c>
      <c r="AT277" s="364">
        <v>0.0922287257019438</v>
      </c>
      <c r="AU277" s="361">
        <v>0</v>
      </c>
      <c r="AV277" s="362">
        <v>0</v>
      </c>
      <c r="AW277" s="362">
        <v>0.107142857142857</v>
      </c>
      <c r="AX277" s="362">
        <v>0.11372064276885</v>
      </c>
      <c r="AY277" s="142"/>
      <c r="AZ277" s="140"/>
    </row>
    <row r="278" spans="1:52">
      <c r="A278" s="138"/>
      <c r="B278" s="142"/>
      <c r="C278" s="175" t="s">
        <v>496</v>
      </c>
      <c r="D278" s="166" t="s">
        <v>26</v>
      </c>
      <c r="E278" s="166" t="s">
        <v>497</v>
      </c>
      <c r="F278" s="167" t="s">
        <v>566</v>
      </c>
      <c r="G278" s="176" t="s">
        <v>567</v>
      </c>
      <c r="H278" s="176" t="s">
        <v>567</v>
      </c>
      <c r="I278" s="176" t="s">
        <v>567</v>
      </c>
      <c r="J278" s="176" t="s">
        <v>567</v>
      </c>
      <c r="K278" s="168">
        <v>0.9</v>
      </c>
      <c r="L278" s="169">
        <v>0.935185185185185</v>
      </c>
      <c r="M278" s="169">
        <v>0.978021978021978</v>
      </c>
      <c r="N278" s="170">
        <v>0.97</v>
      </c>
      <c r="O278" s="170">
        <v>0.95124313852115</v>
      </c>
      <c r="P278" s="356">
        <v>0.9</v>
      </c>
      <c r="Q278" s="357">
        <v>0.991423070190793</v>
      </c>
      <c r="R278" s="169">
        <v>0.99041737649063</v>
      </c>
      <c r="S278" s="169">
        <v>0.988449367088608</v>
      </c>
      <c r="T278" s="169">
        <v>0.986284759646476</v>
      </c>
      <c r="U278" s="356">
        <v>0.9</v>
      </c>
      <c r="V278" s="169">
        <v>0.980220549623665</v>
      </c>
      <c r="W278" s="169">
        <v>0.977853492333901</v>
      </c>
      <c r="X278" s="169">
        <v>0.983386075949367</v>
      </c>
      <c r="Y278" s="169">
        <v>0.979984910541065</v>
      </c>
      <c r="Z278" s="356">
        <v>0.92</v>
      </c>
      <c r="AA278" s="356">
        <v>0.990035241220075</v>
      </c>
      <c r="AB278" s="356">
        <v>0.997545409916544</v>
      </c>
      <c r="AC278" s="356">
        <v>0.995088408644401</v>
      </c>
      <c r="AD278" s="356">
        <v>0.995508115943913</v>
      </c>
      <c r="AE278" s="356">
        <v>0.92</v>
      </c>
      <c r="AF278" s="169">
        <v>0.995918962250401</v>
      </c>
      <c r="AG278" s="169">
        <v>0.992457452294997</v>
      </c>
      <c r="AH278" s="169">
        <v>0.995738636363636</v>
      </c>
      <c r="AI278" s="169">
        <v>0.994511831760251</v>
      </c>
      <c r="AJ278" s="356">
        <v>0.92</v>
      </c>
      <c r="AK278" s="169">
        <v>0.991214285714286</v>
      </c>
      <c r="AL278" s="169">
        <v>0.997335307179867</v>
      </c>
      <c r="AM278" s="169">
        <v>0.997021723896286</v>
      </c>
      <c r="AN278" s="169">
        <v>0.996808861072223</v>
      </c>
      <c r="AO278" s="168">
        <v>0.99</v>
      </c>
      <c r="AP278" s="358">
        <v>1</v>
      </c>
      <c r="AQ278" s="358">
        <v>1</v>
      </c>
      <c r="AR278" s="358">
        <v>1</v>
      </c>
      <c r="AS278" s="359">
        <v>1</v>
      </c>
      <c r="AT278" s="364">
        <v>0.0922287257019438</v>
      </c>
      <c r="AU278" s="361">
        <v>0.0384615384615385</v>
      </c>
      <c r="AV278" s="362">
        <v>0</v>
      </c>
      <c r="AW278" s="362">
        <v>0.0277777777777778</v>
      </c>
      <c r="AX278" s="362">
        <v>0.0771276595744681</v>
      </c>
      <c r="AY278" s="142"/>
      <c r="AZ278" s="140"/>
    </row>
    <row r="279" spans="1:52">
      <c r="A279" s="138"/>
      <c r="B279" s="142"/>
      <c r="C279" s="175" t="s">
        <v>496</v>
      </c>
      <c r="D279" s="166" t="s">
        <v>26</v>
      </c>
      <c r="E279" s="166" t="s">
        <v>497</v>
      </c>
      <c r="F279" s="167" t="s">
        <v>568</v>
      </c>
      <c r="G279" s="176" t="s">
        <v>569</v>
      </c>
      <c r="H279" s="176" t="s">
        <v>569</v>
      </c>
      <c r="I279" s="176" t="s">
        <v>569</v>
      </c>
      <c r="J279" s="176" t="s">
        <v>569</v>
      </c>
      <c r="K279" s="168">
        <v>0.9</v>
      </c>
      <c r="L279" s="169">
        <v>0.99009900990099</v>
      </c>
      <c r="M279" s="169">
        <v>1</v>
      </c>
      <c r="N279" s="170">
        <v>1</v>
      </c>
      <c r="O279" s="170">
        <v>0.996276991809382</v>
      </c>
      <c r="P279" s="356">
        <v>0.9</v>
      </c>
      <c r="Q279" s="357">
        <v>0.987044145873321</v>
      </c>
      <c r="R279" s="169">
        <v>0.985944976076555</v>
      </c>
      <c r="S279" s="169">
        <v>0.988699360341151</v>
      </c>
      <c r="T279" s="169">
        <v>0.984973411101876</v>
      </c>
      <c r="U279" s="356">
        <v>0.9</v>
      </c>
      <c r="V279" s="169">
        <v>0.964011516314779</v>
      </c>
      <c r="W279" s="169">
        <v>0.970992822966507</v>
      </c>
      <c r="X279" s="169">
        <v>0.969296375266525</v>
      </c>
      <c r="Y279" s="169">
        <v>0.965496951286785</v>
      </c>
      <c r="Z279" s="356">
        <v>0.92</v>
      </c>
      <c r="AA279" s="356">
        <v>0.987185805815673</v>
      </c>
      <c r="AB279" s="356">
        <v>0.98844323589395</v>
      </c>
      <c r="AC279" s="356">
        <v>0.991730981256891</v>
      </c>
      <c r="AD279" s="356">
        <v>0.991895200564745</v>
      </c>
      <c r="AE279" s="356">
        <v>0.92</v>
      </c>
      <c r="AF279" s="169">
        <v>0.998399146211313</v>
      </c>
      <c r="AG279" s="169">
        <v>0.996619545175169</v>
      </c>
      <c r="AH279" s="169">
        <v>0.999441964285714</v>
      </c>
      <c r="AI279" s="169">
        <v>0.961583476018119</v>
      </c>
      <c r="AJ279" s="356">
        <v>0.92</v>
      </c>
      <c r="AK279" s="169">
        <v>0.988805606930789</v>
      </c>
      <c r="AL279" s="169">
        <v>0.992117817880108</v>
      </c>
      <c r="AM279" s="169">
        <v>0.993749248707777</v>
      </c>
      <c r="AN279" s="169">
        <v>0.99414891259233</v>
      </c>
      <c r="AO279" s="168">
        <v>0.99</v>
      </c>
      <c r="AP279" s="358">
        <v>1</v>
      </c>
      <c r="AQ279" s="358">
        <v>1</v>
      </c>
      <c r="AR279" s="358">
        <v>1</v>
      </c>
      <c r="AS279" s="359">
        <v>1</v>
      </c>
      <c r="AT279" s="364">
        <v>0.0922287257019438</v>
      </c>
      <c r="AU279" s="361">
        <v>0.0476190476190476</v>
      </c>
      <c r="AV279" s="362">
        <v>0.0833333333333333</v>
      </c>
      <c r="AW279" s="362">
        <v>0</v>
      </c>
      <c r="AX279" s="362">
        <v>0.104347826086957</v>
      </c>
      <c r="AY279" s="142"/>
      <c r="AZ279" s="140"/>
    </row>
    <row r="280" spans="1:52">
      <c r="A280" s="138"/>
      <c r="B280" s="142"/>
      <c r="C280" s="175" t="s">
        <v>496</v>
      </c>
      <c r="D280" s="166" t="s">
        <v>26</v>
      </c>
      <c r="E280" s="166" t="s">
        <v>497</v>
      </c>
      <c r="F280" s="167" t="s">
        <v>570</v>
      </c>
      <c r="G280" s="176" t="s">
        <v>571</v>
      </c>
      <c r="H280" s="176" t="s">
        <v>571</v>
      </c>
      <c r="I280" s="176" t="s">
        <v>571</v>
      </c>
      <c r="J280" s="176" t="s">
        <v>571</v>
      </c>
      <c r="K280" s="168">
        <v>0.9</v>
      </c>
      <c r="L280" s="169">
        <v>0.941860465116279</v>
      </c>
      <c r="M280" s="169">
        <v>0.96</v>
      </c>
      <c r="N280" s="170">
        <v>0.975609756097561</v>
      </c>
      <c r="O280" s="170">
        <v>0.957908163265306</v>
      </c>
      <c r="P280" s="356">
        <v>0.9</v>
      </c>
      <c r="Q280" s="357">
        <v>0.988060781476122</v>
      </c>
      <c r="R280" s="169">
        <v>0.979784946236559</v>
      </c>
      <c r="S280" s="169">
        <v>0.990852662528585</v>
      </c>
      <c r="T280" s="169">
        <v>0.957781849536538</v>
      </c>
      <c r="U280" s="356">
        <v>0.9</v>
      </c>
      <c r="V280" s="169">
        <v>0.94862518089725</v>
      </c>
      <c r="W280" s="169">
        <v>0.961720430107527</v>
      </c>
      <c r="X280" s="169">
        <v>0.960797125122509</v>
      </c>
      <c r="Y280" s="169">
        <v>0.964378098728174</v>
      </c>
      <c r="Z280" s="356">
        <v>0.92</v>
      </c>
      <c r="AA280" s="356">
        <v>0.985679012345679</v>
      </c>
      <c r="AB280" s="356">
        <v>0.989304812834225</v>
      </c>
      <c r="AC280" s="356">
        <v>0.988755020080321</v>
      </c>
      <c r="AD280" s="356">
        <v>0.991446208112875</v>
      </c>
      <c r="AE280" s="356">
        <v>0.92</v>
      </c>
      <c r="AF280" s="169">
        <v>1</v>
      </c>
      <c r="AG280" s="169">
        <v>0.9906191369606</v>
      </c>
      <c r="AH280" s="169">
        <v>0.998178506375228</v>
      </c>
      <c r="AI280" s="169">
        <v>0.993601846024754</v>
      </c>
      <c r="AJ280" s="356">
        <v>0.92</v>
      </c>
      <c r="AK280" s="169">
        <v>0.986245244366403</v>
      </c>
      <c r="AL280" s="169">
        <v>0.993253603189206</v>
      </c>
      <c r="AM280" s="169">
        <v>0.993695965417867</v>
      </c>
      <c r="AN280" s="169">
        <v>0.994652126955371</v>
      </c>
      <c r="AO280" s="168">
        <v>0.99</v>
      </c>
      <c r="AP280" s="358">
        <v>1</v>
      </c>
      <c r="AQ280" s="358">
        <v>1</v>
      </c>
      <c r="AR280" s="358">
        <v>1</v>
      </c>
      <c r="AS280" s="359">
        <v>1</v>
      </c>
      <c r="AT280" s="364">
        <v>0.0922287257019438</v>
      </c>
      <c r="AU280" s="361">
        <v>0</v>
      </c>
      <c r="AV280" s="362">
        <v>0</v>
      </c>
      <c r="AW280" s="362">
        <v>0</v>
      </c>
      <c r="AX280" s="362">
        <v>0.0777777777777778</v>
      </c>
      <c r="AY280" s="142"/>
      <c r="AZ280" s="140"/>
    </row>
    <row r="281" spans="1:52">
      <c r="A281" s="138"/>
      <c r="B281" s="142"/>
      <c r="C281" s="175" t="s">
        <v>496</v>
      </c>
      <c r="D281" s="166" t="s">
        <v>26</v>
      </c>
      <c r="E281" s="166" t="s">
        <v>497</v>
      </c>
      <c r="F281" s="167" t="s">
        <v>572</v>
      </c>
      <c r="G281" s="176" t="s">
        <v>573</v>
      </c>
      <c r="H281" s="176" t="s">
        <v>573</v>
      </c>
      <c r="I281" s="176" t="s">
        <v>573</v>
      </c>
      <c r="J281" s="176" t="s">
        <v>573</v>
      </c>
      <c r="K281" s="168">
        <v>0.9</v>
      </c>
      <c r="L281" s="169">
        <v>0.89171974522293</v>
      </c>
      <c r="M281" s="169">
        <v>0.859375</v>
      </c>
      <c r="N281" s="170">
        <v>0.868055555555556</v>
      </c>
      <c r="O281" s="170">
        <v>0.896242023162373</v>
      </c>
      <c r="P281" s="356">
        <v>0.9</v>
      </c>
      <c r="Q281" s="357">
        <v>0.980051219840949</v>
      </c>
      <c r="R281" s="169">
        <v>0.973303088466236</v>
      </c>
      <c r="S281" s="169">
        <v>0.977429699062654</v>
      </c>
      <c r="T281" s="169">
        <v>0.972004899554998</v>
      </c>
      <c r="U281" s="356">
        <v>0.9</v>
      </c>
      <c r="V281" s="169">
        <v>0.952015096374174</v>
      </c>
      <c r="W281" s="169">
        <v>0.942243936485779</v>
      </c>
      <c r="X281" s="169">
        <v>0.950296003946719</v>
      </c>
      <c r="Y281" s="169">
        <v>0.948785627972005</v>
      </c>
      <c r="Z281" s="356">
        <v>0.92</v>
      </c>
      <c r="AA281" s="356">
        <v>0.974901272487933</v>
      </c>
      <c r="AB281" s="356">
        <v>0.985534830605253</v>
      </c>
      <c r="AC281" s="356">
        <v>0.981357196122297</v>
      </c>
      <c r="AD281" s="356">
        <v>0.984978406459285</v>
      </c>
      <c r="AE281" s="356">
        <v>0.92</v>
      </c>
      <c r="AF281" s="169">
        <v>0.977565328234544</v>
      </c>
      <c r="AG281" s="169">
        <v>0.940448113207547</v>
      </c>
      <c r="AH281" s="169">
        <v>0.989720159908624</v>
      </c>
      <c r="AI281" s="169">
        <v>0.977117005747051</v>
      </c>
      <c r="AJ281" s="356">
        <v>0.92</v>
      </c>
      <c r="AK281" s="169">
        <v>0.981200212426978</v>
      </c>
      <c r="AL281" s="169">
        <v>0.989481233564427</v>
      </c>
      <c r="AM281" s="169">
        <v>0.987044534412955</v>
      </c>
      <c r="AN281" s="169">
        <v>0.990096789948053</v>
      </c>
      <c r="AO281" s="168">
        <v>0.99</v>
      </c>
      <c r="AP281" s="358">
        <v>1</v>
      </c>
      <c r="AQ281" s="358">
        <v>1</v>
      </c>
      <c r="AR281" s="358">
        <v>1</v>
      </c>
      <c r="AS281" s="359">
        <v>1</v>
      </c>
      <c r="AT281" s="364">
        <v>0.0922287257019438</v>
      </c>
      <c r="AU281" s="361">
        <v>0.027027027027027</v>
      </c>
      <c r="AV281" s="362">
        <v>0</v>
      </c>
      <c r="AW281" s="362">
        <v>0.0416666666666667</v>
      </c>
      <c r="AX281" s="362">
        <v>0.0811011904761905</v>
      </c>
      <c r="AY281" s="142"/>
      <c r="AZ281" s="140"/>
    </row>
    <row r="282" spans="1:52">
      <c r="A282" s="138"/>
      <c r="B282" s="142"/>
      <c r="C282" s="175" t="s">
        <v>496</v>
      </c>
      <c r="D282" s="166" t="s">
        <v>235</v>
      </c>
      <c r="E282" s="166" t="s">
        <v>497</v>
      </c>
      <c r="F282" s="167" t="s">
        <v>574</v>
      </c>
      <c r="G282" s="176" t="s">
        <v>575</v>
      </c>
      <c r="H282" s="176" t="s">
        <v>575</v>
      </c>
      <c r="I282" s="176" t="s">
        <v>575</v>
      </c>
      <c r="J282" s="176" t="s">
        <v>575</v>
      </c>
      <c r="K282" s="168">
        <v>0.9</v>
      </c>
      <c r="L282" s="169" t="s">
        <v>40</v>
      </c>
      <c r="M282" s="169" t="s">
        <v>40</v>
      </c>
      <c r="N282" s="170" t="s">
        <v>40</v>
      </c>
      <c r="O282" s="170" t="s">
        <v>40</v>
      </c>
      <c r="P282" s="356">
        <v>0.9</v>
      </c>
      <c r="Q282" s="357" t="s">
        <v>40</v>
      </c>
      <c r="R282" s="169" t="s">
        <v>40</v>
      </c>
      <c r="S282" s="169" t="s">
        <v>40</v>
      </c>
      <c r="T282" s="169">
        <v>0</v>
      </c>
      <c r="U282" s="356">
        <v>0.9</v>
      </c>
      <c r="V282" s="169" t="s">
        <v>40</v>
      </c>
      <c r="W282" s="169" t="s">
        <v>40</v>
      </c>
      <c r="X282" s="169" t="s">
        <v>40</v>
      </c>
      <c r="Y282" s="169">
        <v>0.363636363636364</v>
      </c>
      <c r="Z282" s="356">
        <v>0.92</v>
      </c>
      <c r="AA282" s="356" t="s">
        <v>40</v>
      </c>
      <c r="AB282" s="356" t="s">
        <v>40</v>
      </c>
      <c r="AC282" s="356" t="s">
        <v>40</v>
      </c>
      <c r="AD282" s="356">
        <v>1</v>
      </c>
      <c r="AE282" s="356">
        <v>0.92</v>
      </c>
      <c r="AF282" s="169">
        <v>0.996966632962588</v>
      </c>
      <c r="AG282" s="169">
        <v>1</v>
      </c>
      <c r="AH282" s="169">
        <v>0.997679814385151</v>
      </c>
      <c r="AI282" s="169">
        <v>0.993348682527501</v>
      </c>
      <c r="AJ282" s="356">
        <v>0.92</v>
      </c>
      <c r="AK282" s="169" t="s">
        <v>40</v>
      </c>
      <c r="AL282" s="169" t="s">
        <v>40</v>
      </c>
      <c r="AM282" s="169" t="s">
        <v>40</v>
      </c>
      <c r="AN282" s="169">
        <v>0.5</v>
      </c>
      <c r="AO282" s="168">
        <v>0.99</v>
      </c>
      <c r="AP282" s="358">
        <v>1</v>
      </c>
      <c r="AQ282" s="358">
        <v>1</v>
      </c>
      <c r="AR282" s="358">
        <v>1</v>
      </c>
      <c r="AS282" s="359">
        <v>1</v>
      </c>
      <c r="AT282" s="364">
        <v>0.0922287257019438</v>
      </c>
      <c r="AU282" s="361" t="s">
        <v>40</v>
      </c>
      <c r="AV282" s="362" t="s">
        <v>40</v>
      </c>
      <c r="AW282" s="362" t="s">
        <v>40</v>
      </c>
      <c r="AX282" s="362" t="s">
        <v>40</v>
      </c>
      <c r="AY282" s="142"/>
      <c r="AZ282" s="140"/>
    </row>
    <row r="283" spans="1:52">
      <c r="A283" s="138"/>
      <c r="B283" s="142"/>
      <c r="C283" s="175" t="s">
        <v>496</v>
      </c>
      <c r="D283" s="166" t="s">
        <v>235</v>
      </c>
      <c r="E283" s="166" t="s">
        <v>497</v>
      </c>
      <c r="F283" s="167" t="s">
        <v>576</v>
      </c>
      <c r="G283" s="176" t="s">
        <v>577</v>
      </c>
      <c r="H283" s="176" t="s">
        <v>577</v>
      </c>
      <c r="I283" s="176" t="s">
        <v>577</v>
      </c>
      <c r="J283" s="176" t="s">
        <v>577</v>
      </c>
      <c r="K283" s="168">
        <v>0.9</v>
      </c>
      <c r="L283" s="169" t="s">
        <v>40</v>
      </c>
      <c r="M283" s="169" t="s">
        <v>40</v>
      </c>
      <c r="N283" s="170" t="s">
        <v>40</v>
      </c>
      <c r="O283" s="170" t="s">
        <v>40</v>
      </c>
      <c r="P283" s="356">
        <v>0.9</v>
      </c>
      <c r="Q283" s="357">
        <v>0</v>
      </c>
      <c r="R283" s="169" t="s">
        <v>40</v>
      </c>
      <c r="S283" s="169" t="s">
        <v>40</v>
      </c>
      <c r="T283" s="169">
        <v>0</v>
      </c>
      <c r="U283" s="356">
        <v>0.9</v>
      </c>
      <c r="V283" s="169">
        <v>1</v>
      </c>
      <c r="W283" s="169" t="s">
        <v>40</v>
      </c>
      <c r="X283" s="169" t="s">
        <v>40</v>
      </c>
      <c r="Y283" s="169">
        <v>1</v>
      </c>
      <c r="Z283" s="356">
        <v>0.92</v>
      </c>
      <c r="AA283" s="356" t="s">
        <v>40</v>
      </c>
      <c r="AB283" s="356" t="s">
        <v>40</v>
      </c>
      <c r="AC283" s="356" t="s">
        <v>40</v>
      </c>
      <c r="AD283" s="356" t="s">
        <v>40</v>
      </c>
      <c r="AE283" s="356">
        <v>0.92</v>
      </c>
      <c r="AF283" s="169">
        <v>1</v>
      </c>
      <c r="AG283" s="169">
        <v>1</v>
      </c>
      <c r="AH283" s="169">
        <v>0.997506234413965</v>
      </c>
      <c r="AI283" s="169">
        <v>0.996402051596111</v>
      </c>
      <c r="AJ283" s="356">
        <v>0.92</v>
      </c>
      <c r="AK283" s="169">
        <v>1</v>
      </c>
      <c r="AL283" s="169" t="s">
        <v>40</v>
      </c>
      <c r="AM283" s="169" t="s">
        <v>40</v>
      </c>
      <c r="AN283" s="169">
        <v>1</v>
      </c>
      <c r="AO283" s="168">
        <v>0.99</v>
      </c>
      <c r="AP283" s="358">
        <v>1</v>
      </c>
      <c r="AQ283" s="358" t="s">
        <v>40</v>
      </c>
      <c r="AR283" s="358" t="s">
        <v>40</v>
      </c>
      <c r="AS283" s="359">
        <v>1</v>
      </c>
      <c r="AT283" s="364">
        <v>0.0922287257019438</v>
      </c>
      <c r="AU283" s="361" t="s">
        <v>40</v>
      </c>
      <c r="AV283" s="362" t="s">
        <v>40</v>
      </c>
      <c r="AW283" s="362" t="s">
        <v>40</v>
      </c>
      <c r="AX283" s="362" t="s">
        <v>40</v>
      </c>
      <c r="AY283" s="142"/>
      <c r="AZ283" s="140"/>
    </row>
    <row r="284" spans="1:52">
      <c r="A284" s="138"/>
      <c r="B284" s="142"/>
      <c r="C284" s="175" t="s">
        <v>496</v>
      </c>
      <c r="D284" s="166" t="s">
        <v>235</v>
      </c>
      <c r="E284" s="166" t="s">
        <v>497</v>
      </c>
      <c r="F284" s="167" t="s">
        <v>578</v>
      </c>
      <c r="G284" s="176" t="s">
        <v>579</v>
      </c>
      <c r="H284" s="176" t="s">
        <v>579</v>
      </c>
      <c r="I284" s="176" t="s">
        <v>579</v>
      </c>
      <c r="J284" s="176" t="s">
        <v>579</v>
      </c>
      <c r="K284" s="168">
        <v>0.9</v>
      </c>
      <c r="L284" s="169" t="s">
        <v>40</v>
      </c>
      <c r="M284" s="169" t="s">
        <v>40</v>
      </c>
      <c r="N284" s="170" t="s">
        <v>40</v>
      </c>
      <c r="O284" s="170" t="s">
        <v>40</v>
      </c>
      <c r="P284" s="356">
        <v>0.9</v>
      </c>
      <c r="Q284" s="357" t="s">
        <v>40</v>
      </c>
      <c r="R284" s="169" t="s">
        <v>40</v>
      </c>
      <c r="S284" s="169" t="s">
        <v>40</v>
      </c>
      <c r="T284" s="169">
        <v>0</v>
      </c>
      <c r="U284" s="356">
        <v>0.9</v>
      </c>
      <c r="V284" s="169" t="s">
        <v>40</v>
      </c>
      <c r="W284" s="169" t="s">
        <v>40</v>
      </c>
      <c r="X284" s="169" t="s">
        <v>40</v>
      </c>
      <c r="Y284" s="169">
        <v>1</v>
      </c>
      <c r="Z284" s="356">
        <v>0.92</v>
      </c>
      <c r="AA284" s="356" t="s">
        <v>40</v>
      </c>
      <c r="AB284" s="356" t="s">
        <v>40</v>
      </c>
      <c r="AC284" s="356">
        <v>0</v>
      </c>
      <c r="AD284" s="356">
        <v>0</v>
      </c>
      <c r="AE284" s="356">
        <v>0.92</v>
      </c>
      <c r="AF284" s="169">
        <v>1</v>
      </c>
      <c r="AG284" s="169">
        <v>0.995327102803738</v>
      </c>
      <c r="AH284" s="169">
        <v>1</v>
      </c>
      <c r="AI284" s="169">
        <v>0.991935066949284</v>
      </c>
      <c r="AJ284" s="356">
        <v>0.92</v>
      </c>
      <c r="AK284" s="169" t="s">
        <v>40</v>
      </c>
      <c r="AL284" s="169" t="s">
        <v>40</v>
      </c>
      <c r="AM284" s="169">
        <v>0</v>
      </c>
      <c r="AN284" s="169">
        <v>0.333333333333333</v>
      </c>
      <c r="AO284" s="168">
        <v>0.99</v>
      </c>
      <c r="AP284" s="358" t="s">
        <v>40</v>
      </c>
      <c r="AQ284" s="358" t="s">
        <v>40</v>
      </c>
      <c r="AR284" s="358" t="s">
        <v>40</v>
      </c>
      <c r="AS284" s="359">
        <v>1</v>
      </c>
      <c r="AT284" s="364">
        <v>0.0922287257019438</v>
      </c>
      <c r="AU284" s="361" t="s">
        <v>40</v>
      </c>
      <c r="AV284" s="362" t="s">
        <v>40</v>
      </c>
      <c r="AW284" s="362" t="s">
        <v>40</v>
      </c>
      <c r="AX284" s="362" t="s">
        <v>40</v>
      </c>
      <c r="AY284" s="142"/>
      <c r="AZ284" s="140"/>
    </row>
    <row r="285" spans="1:52">
      <c r="A285" s="138"/>
      <c r="B285" s="142"/>
      <c r="C285" s="175" t="s">
        <v>496</v>
      </c>
      <c r="D285" s="166" t="s">
        <v>235</v>
      </c>
      <c r="E285" s="166" t="s">
        <v>497</v>
      </c>
      <c r="F285" s="167" t="s">
        <v>580</v>
      </c>
      <c r="G285" s="176" t="s">
        <v>581</v>
      </c>
      <c r="H285" s="176" t="s">
        <v>581</v>
      </c>
      <c r="I285" s="176" t="s">
        <v>581</v>
      </c>
      <c r="J285" s="176" t="s">
        <v>581</v>
      </c>
      <c r="K285" s="168">
        <v>0.9</v>
      </c>
      <c r="L285" s="169" t="s">
        <v>40</v>
      </c>
      <c r="M285" s="169" t="s">
        <v>40</v>
      </c>
      <c r="N285" s="170" t="s">
        <v>40</v>
      </c>
      <c r="O285" s="170" t="s">
        <v>40</v>
      </c>
      <c r="P285" s="356">
        <v>0.9</v>
      </c>
      <c r="Q285" s="357" t="s">
        <v>40</v>
      </c>
      <c r="R285" s="169" t="s">
        <v>40</v>
      </c>
      <c r="S285" s="169" t="s">
        <v>40</v>
      </c>
      <c r="T285" s="169">
        <v>0</v>
      </c>
      <c r="U285" s="356">
        <v>0.9</v>
      </c>
      <c r="V285" s="169" t="s">
        <v>40</v>
      </c>
      <c r="W285" s="169" t="s">
        <v>40</v>
      </c>
      <c r="X285" s="169" t="s">
        <v>40</v>
      </c>
      <c r="Y285" s="169">
        <v>0</v>
      </c>
      <c r="Z285" s="356">
        <v>0.92</v>
      </c>
      <c r="AA285" s="356" t="s">
        <v>40</v>
      </c>
      <c r="AB285" s="356" t="s">
        <v>40</v>
      </c>
      <c r="AC285" s="356" t="s">
        <v>40</v>
      </c>
      <c r="AD285" s="356" t="s">
        <v>40</v>
      </c>
      <c r="AE285" s="356">
        <v>0.92</v>
      </c>
      <c r="AF285" s="169">
        <v>1</v>
      </c>
      <c r="AG285" s="169">
        <v>1</v>
      </c>
      <c r="AH285" s="169">
        <v>1</v>
      </c>
      <c r="AI285" s="169">
        <v>0.99740932642487</v>
      </c>
      <c r="AJ285" s="356">
        <v>0.92</v>
      </c>
      <c r="AK285" s="169" t="s">
        <v>40</v>
      </c>
      <c r="AL285" s="169" t="s">
        <v>40</v>
      </c>
      <c r="AM285" s="169" t="s">
        <v>40</v>
      </c>
      <c r="AN285" s="169">
        <v>0</v>
      </c>
      <c r="AO285" s="168">
        <v>0.99</v>
      </c>
      <c r="AP285" s="358" t="s">
        <v>40</v>
      </c>
      <c r="AQ285" s="358" t="s">
        <v>40</v>
      </c>
      <c r="AR285" s="358">
        <v>1</v>
      </c>
      <c r="AS285" s="359">
        <v>1</v>
      </c>
      <c r="AT285" s="364">
        <v>0.0922287257019438</v>
      </c>
      <c r="AU285" s="361" t="s">
        <v>40</v>
      </c>
      <c r="AV285" s="362" t="s">
        <v>40</v>
      </c>
      <c r="AW285" s="362" t="s">
        <v>40</v>
      </c>
      <c r="AX285" s="362" t="s">
        <v>40</v>
      </c>
      <c r="AY285" s="142"/>
      <c r="AZ285" s="140"/>
    </row>
    <row r="286" spans="1:52">
      <c r="A286" s="138"/>
      <c r="B286" s="142"/>
      <c r="C286" s="175" t="s">
        <v>496</v>
      </c>
      <c r="D286" s="166" t="s">
        <v>26</v>
      </c>
      <c r="E286" s="166" t="s">
        <v>497</v>
      </c>
      <c r="F286" s="167" t="s">
        <v>582</v>
      </c>
      <c r="G286" s="176" t="s">
        <v>583</v>
      </c>
      <c r="H286" s="176" t="s">
        <v>583</v>
      </c>
      <c r="I286" s="176" t="s">
        <v>583</v>
      </c>
      <c r="J286" s="176" t="s">
        <v>583</v>
      </c>
      <c r="K286" s="168">
        <v>0.9</v>
      </c>
      <c r="L286" s="169">
        <v>1</v>
      </c>
      <c r="M286" s="169">
        <v>0.9375</v>
      </c>
      <c r="N286" s="170">
        <v>1</v>
      </c>
      <c r="O286" s="170">
        <v>0.945263157894737</v>
      </c>
      <c r="P286" s="356">
        <v>0.9</v>
      </c>
      <c r="Q286" s="357">
        <v>0.994876174210077</v>
      </c>
      <c r="R286" s="169">
        <v>0.989010989010989</v>
      </c>
      <c r="S286" s="169">
        <v>0.989430894308943</v>
      </c>
      <c r="T286" s="169">
        <v>0.984458550924044</v>
      </c>
      <c r="U286" s="356">
        <v>0.9</v>
      </c>
      <c r="V286" s="169">
        <v>0.92399658411614</v>
      </c>
      <c r="W286" s="169">
        <v>0.932067932067932</v>
      </c>
      <c r="X286" s="169">
        <v>0.948780487804878</v>
      </c>
      <c r="Y286" s="169">
        <v>0.915632133587667</v>
      </c>
      <c r="Z286" s="356">
        <v>0.92</v>
      </c>
      <c r="AA286" s="356">
        <v>0.972739361702128</v>
      </c>
      <c r="AB286" s="356">
        <v>0.960739030023095</v>
      </c>
      <c r="AC286" s="356">
        <v>0.980437284234753</v>
      </c>
      <c r="AD286" s="356">
        <v>0.981543174420831</v>
      </c>
      <c r="AE286" s="356">
        <v>0.92</v>
      </c>
      <c r="AF286" s="169">
        <v>0.846226862838159</v>
      </c>
      <c r="AG286" s="169">
        <v>0.977245302534046</v>
      </c>
      <c r="AH286" s="169">
        <v>0.959512022630834</v>
      </c>
      <c r="AI286" s="169">
        <v>0.950680266351613</v>
      </c>
      <c r="AJ286" s="356">
        <v>0.92</v>
      </c>
      <c r="AK286" s="169">
        <v>0.980948823309675</v>
      </c>
      <c r="AL286" s="169">
        <v>0.981894150417827</v>
      </c>
      <c r="AM286" s="169">
        <v>0.989523809523809</v>
      </c>
      <c r="AN286" s="169">
        <v>0.987457417157015</v>
      </c>
      <c r="AO286" s="168">
        <v>0.99</v>
      </c>
      <c r="AP286" s="358">
        <v>1</v>
      </c>
      <c r="AQ286" s="358">
        <v>1</v>
      </c>
      <c r="AR286" s="358">
        <v>1</v>
      </c>
      <c r="AS286" s="359">
        <v>1</v>
      </c>
      <c r="AT286" s="364">
        <v>0.0922287257019438</v>
      </c>
      <c r="AU286" s="361">
        <v>0</v>
      </c>
      <c r="AV286" s="362">
        <v>0</v>
      </c>
      <c r="AW286" s="362">
        <v>0</v>
      </c>
      <c r="AX286" s="362">
        <v>0.0303030303030303</v>
      </c>
      <c r="AY286" s="142"/>
      <c r="AZ286" s="140"/>
    </row>
    <row r="287" spans="1:52">
      <c r="A287" s="138"/>
      <c r="B287" s="142"/>
      <c r="C287" s="175" t="s">
        <v>496</v>
      </c>
      <c r="D287" s="166" t="s">
        <v>235</v>
      </c>
      <c r="E287" s="166" t="s">
        <v>497</v>
      </c>
      <c r="F287" s="167" t="s">
        <v>584</v>
      </c>
      <c r="G287" s="176" t="s">
        <v>585</v>
      </c>
      <c r="H287" s="176" t="s">
        <v>585</v>
      </c>
      <c r="I287" s="176" t="s">
        <v>585</v>
      </c>
      <c r="J287" s="176" t="s">
        <v>585</v>
      </c>
      <c r="K287" s="168">
        <v>0.9</v>
      </c>
      <c r="L287" s="169" t="s">
        <v>40</v>
      </c>
      <c r="M287" s="169" t="s">
        <v>40</v>
      </c>
      <c r="N287" s="170" t="s">
        <v>40</v>
      </c>
      <c r="O287" s="170" t="s">
        <v>40</v>
      </c>
      <c r="P287" s="356">
        <v>0.9</v>
      </c>
      <c r="Q287" s="357">
        <v>0</v>
      </c>
      <c r="R287" s="169">
        <v>0</v>
      </c>
      <c r="S287" s="169">
        <v>0</v>
      </c>
      <c r="T287" s="169">
        <v>0.0208333333333333</v>
      </c>
      <c r="U287" s="356">
        <v>0.9</v>
      </c>
      <c r="V287" s="169">
        <v>0.833333333333333</v>
      </c>
      <c r="W287" s="169">
        <v>1</v>
      </c>
      <c r="X287" s="169">
        <v>0</v>
      </c>
      <c r="Y287" s="169">
        <v>0.833333333333333</v>
      </c>
      <c r="Z287" s="356">
        <v>0.92</v>
      </c>
      <c r="AA287" s="356" t="s">
        <v>40</v>
      </c>
      <c r="AB287" s="356" t="s">
        <v>40</v>
      </c>
      <c r="AC287" s="356" t="s">
        <v>40</v>
      </c>
      <c r="AD287" s="356">
        <v>0.333333333333333</v>
      </c>
      <c r="AE287" s="356">
        <v>0.92</v>
      </c>
      <c r="AF287" s="169">
        <v>0.999542613203232</v>
      </c>
      <c r="AG287" s="169">
        <v>0.99964234620887</v>
      </c>
      <c r="AH287" s="169">
        <v>0.998581560283688</v>
      </c>
      <c r="AI287" s="169">
        <v>0.998532386283456</v>
      </c>
      <c r="AJ287" s="356">
        <v>0.92</v>
      </c>
      <c r="AK287" s="169">
        <v>0.833333333333333</v>
      </c>
      <c r="AL287" s="169">
        <v>1</v>
      </c>
      <c r="AM287" s="169">
        <v>0</v>
      </c>
      <c r="AN287" s="169">
        <v>0.865384615384615</v>
      </c>
      <c r="AO287" s="168">
        <v>0.99</v>
      </c>
      <c r="AP287" s="358">
        <v>1</v>
      </c>
      <c r="AQ287" s="358">
        <v>1</v>
      </c>
      <c r="AR287" s="358">
        <v>1</v>
      </c>
      <c r="AS287" s="359">
        <v>1</v>
      </c>
      <c r="AT287" s="364">
        <v>0.0922287257019438</v>
      </c>
      <c r="AU287" s="361" t="s">
        <v>40</v>
      </c>
      <c r="AV287" s="362" t="s">
        <v>40</v>
      </c>
      <c r="AW287" s="362" t="s">
        <v>40</v>
      </c>
      <c r="AX287" s="362" t="s">
        <v>40</v>
      </c>
      <c r="AY287" s="142"/>
      <c r="AZ287" s="140"/>
    </row>
    <row r="288" s="134" customFormat="1" spans="1:52">
      <c r="A288" s="138"/>
      <c r="B288" s="135"/>
      <c r="C288" s="175" t="s">
        <v>496</v>
      </c>
      <c r="D288" s="166" t="s">
        <v>26</v>
      </c>
      <c r="E288" s="166" t="s">
        <v>497</v>
      </c>
      <c r="F288" s="167" t="s">
        <v>586</v>
      </c>
      <c r="G288" s="176" t="s">
        <v>587</v>
      </c>
      <c r="H288" s="176" t="s">
        <v>587</v>
      </c>
      <c r="I288" s="176" t="s">
        <v>587</v>
      </c>
      <c r="J288" s="176" t="s">
        <v>587</v>
      </c>
      <c r="K288" s="168">
        <v>0.9</v>
      </c>
      <c r="L288" s="169">
        <v>0.974842767295597</v>
      </c>
      <c r="M288" s="169">
        <v>0.933333333333333</v>
      </c>
      <c r="N288" s="170">
        <v>0.958620689655172</v>
      </c>
      <c r="O288" s="170">
        <v>0.96875</v>
      </c>
      <c r="P288" s="356">
        <v>0.9</v>
      </c>
      <c r="Q288" s="357">
        <v>0.98783897120492</v>
      </c>
      <c r="R288" s="169">
        <v>0.972776769509982</v>
      </c>
      <c r="S288" s="169">
        <v>1.00227992400253</v>
      </c>
      <c r="T288" s="169">
        <v>0.982991701801723</v>
      </c>
      <c r="U288" s="356">
        <v>0.9</v>
      </c>
      <c r="V288" s="169">
        <v>0.935700307520268</v>
      </c>
      <c r="W288" s="169">
        <v>0.920805147665402</v>
      </c>
      <c r="X288" s="169">
        <v>0.936415452818239</v>
      </c>
      <c r="Y288" s="169">
        <v>0.927241508578199</v>
      </c>
      <c r="Z288" s="356">
        <v>0.92</v>
      </c>
      <c r="AA288" s="356">
        <v>0.96980301969803</v>
      </c>
      <c r="AB288" s="356">
        <v>0.975190076030412</v>
      </c>
      <c r="AC288" s="356">
        <v>0.972339733159779</v>
      </c>
      <c r="AD288" s="356">
        <v>0.980544553360034</v>
      </c>
      <c r="AE288" s="356">
        <v>0.92</v>
      </c>
      <c r="AF288" s="169">
        <v>0.896307061036074</v>
      </c>
      <c r="AG288" s="169">
        <v>0.928770114643721</v>
      </c>
      <c r="AH288" s="169">
        <v>0.993817928008775</v>
      </c>
      <c r="AI288" s="169">
        <v>0.978197514042854</v>
      </c>
      <c r="AJ288" s="356">
        <v>0.92</v>
      </c>
      <c r="AK288" s="169">
        <v>0.979206598129756</v>
      </c>
      <c r="AL288" s="169">
        <v>0.986930372426556</v>
      </c>
      <c r="AM288" s="169">
        <v>0.983499508495998</v>
      </c>
      <c r="AN288" s="169">
        <v>0.987831045089654</v>
      </c>
      <c r="AO288" s="168">
        <v>0.99</v>
      </c>
      <c r="AP288" s="358">
        <v>1</v>
      </c>
      <c r="AQ288" s="358">
        <v>1</v>
      </c>
      <c r="AR288" s="358">
        <v>1</v>
      </c>
      <c r="AS288" s="359">
        <v>1</v>
      </c>
      <c r="AT288" s="364">
        <v>0.0922287257019438</v>
      </c>
      <c r="AU288" s="361">
        <v>0</v>
      </c>
      <c r="AV288" s="362">
        <v>0.0384615384615385</v>
      </c>
      <c r="AW288" s="362">
        <v>0.0606060606060606</v>
      </c>
      <c r="AX288" s="362">
        <v>0.0778564206268958</v>
      </c>
      <c r="AY288" s="135"/>
      <c r="AZ288" s="140"/>
    </row>
    <row r="289" s="134" customFormat="1" spans="1:52">
      <c r="A289" s="138"/>
      <c r="B289" s="135"/>
      <c r="C289" s="175" t="s">
        <v>496</v>
      </c>
      <c r="D289" s="166" t="s">
        <v>26</v>
      </c>
      <c r="E289" s="166" t="s">
        <v>497</v>
      </c>
      <c r="F289" s="167" t="s">
        <v>588</v>
      </c>
      <c r="G289" s="176" t="s">
        <v>589</v>
      </c>
      <c r="H289" s="176" t="s">
        <v>589</v>
      </c>
      <c r="I289" s="176" t="s">
        <v>589</v>
      </c>
      <c r="J289" s="176" t="s">
        <v>589</v>
      </c>
      <c r="K289" s="168">
        <v>0.9</v>
      </c>
      <c r="L289" s="169">
        <v>0.91304347826087</v>
      </c>
      <c r="M289" s="169">
        <v>0.830188679245283</v>
      </c>
      <c r="N289" s="170">
        <v>0.90625</v>
      </c>
      <c r="O289" s="170">
        <v>0.915492957746479</v>
      </c>
      <c r="P289" s="356">
        <v>0.9</v>
      </c>
      <c r="Q289" s="357">
        <v>0.970501474926254</v>
      </c>
      <c r="R289" s="169">
        <v>0.970216606498195</v>
      </c>
      <c r="S289" s="169">
        <v>0.951859229747676</v>
      </c>
      <c r="T289" s="169">
        <v>0.958456668076207</v>
      </c>
      <c r="U289" s="356">
        <v>0.9</v>
      </c>
      <c r="V289" s="169">
        <v>0.936946902654867</v>
      </c>
      <c r="W289" s="169">
        <v>0.933212996389892</v>
      </c>
      <c r="X289" s="169">
        <v>0.933930942895086</v>
      </c>
      <c r="Y289" s="169">
        <v>0.931542074766569</v>
      </c>
      <c r="Z289" s="356">
        <v>0.92</v>
      </c>
      <c r="AA289" s="356">
        <v>0.980896226415094</v>
      </c>
      <c r="AB289" s="356">
        <v>0.974977658623771</v>
      </c>
      <c r="AC289" s="356">
        <v>0.987220447284345</v>
      </c>
      <c r="AD289" s="356">
        <v>0.991944687740531</v>
      </c>
      <c r="AE289" s="356">
        <v>0.92</v>
      </c>
      <c r="AF289" s="169">
        <v>0.976121860848086</v>
      </c>
      <c r="AG289" s="169">
        <v>0.971854304635762</v>
      </c>
      <c r="AH289" s="169">
        <v>0.987411487018096</v>
      </c>
      <c r="AI289" s="169">
        <v>0.986500355253809</v>
      </c>
      <c r="AJ289" s="356">
        <v>0.92</v>
      </c>
      <c r="AK289" s="169">
        <v>0.985496840896037</v>
      </c>
      <c r="AL289" s="169">
        <v>0.988312855858556</v>
      </c>
      <c r="AM289" s="169">
        <v>0.989670170351577</v>
      </c>
      <c r="AN289" s="169">
        <v>0.994096964416109</v>
      </c>
      <c r="AO289" s="168">
        <v>0.99</v>
      </c>
      <c r="AP289" s="358">
        <v>1</v>
      </c>
      <c r="AQ289" s="358">
        <v>1</v>
      </c>
      <c r="AR289" s="358">
        <v>1</v>
      </c>
      <c r="AS289" s="359">
        <v>1</v>
      </c>
      <c r="AT289" s="364">
        <v>0.0922287257019438</v>
      </c>
      <c r="AU289" s="361">
        <v>0</v>
      </c>
      <c r="AV289" s="362">
        <v>0</v>
      </c>
      <c r="AW289" s="362">
        <v>0.0769230769230769</v>
      </c>
      <c r="AX289" s="362">
        <v>0.0539083557951483</v>
      </c>
      <c r="AY289" s="135"/>
      <c r="AZ289" s="140"/>
    </row>
    <row r="290" s="134" customFormat="1" spans="1:52">
      <c r="A290" s="138"/>
      <c r="B290" s="135"/>
      <c r="C290" s="175" t="s">
        <v>496</v>
      </c>
      <c r="D290" s="166" t="s">
        <v>26</v>
      </c>
      <c r="E290" s="166" t="s">
        <v>497</v>
      </c>
      <c r="F290" s="167" t="s">
        <v>590</v>
      </c>
      <c r="G290" s="176" t="s">
        <v>591</v>
      </c>
      <c r="H290" s="176" t="s">
        <v>591</v>
      </c>
      <c r="I290" s="176" t="s">
        <v>591</v>
      </c>
      <c r="J290" s="176" t="s">
        <v>591</v>
      </c>
      <c r="K290" s="168">
        <v>0.9</v>
      </c>
      <c r="L290" s="169">
        <v>0.864</v>
      </c>
      <c r="M290" s="169">
        <v>0.866666666666667</v>
      </c>
      <c r="N290" s="170">
        <v>0.885714285714286</v>
      </c>
      <c r="O290" s="170">
        <v>0.930959752321981</v>
      </c>
      <c r="P290" s="356">
        <v>0.9</v>
      </c>
      <c r="Q290" s="357">
        <v>0.972874839812046</v>
      </c>
      <c r="R290" s="169">
        <v>0.966923076923077</v>
      </c>
      <c r="S290" s="169">
        <v>0.970932427331068</v>
      </c>
      <c r="T290" s="169">
        <v>0.953934251554155</v>
      </c>
      <c r="U290" s="356">
        <v>0.9</v>
      </c>
      <c r="V290" s="169">
        <v>0.922041862451944</v>
      </c>
      <c r="W290" s="169">
        <v>0.917948717948718</v>
      </c>
      <c r="X290" s="169">
        <v>0.930917327293318</v>
      </c>
      <c r="Y290" s="169">
        <v>0.930806591840603</v>
      </c>
      <c r="Z290" s="356">
        <v>0.92</v>
      </c>
      <c r="AA290" s="356">
        <v>0.967431633915075</v>
      </c>
      <c r="AB290" s="356">
        <v>0.973902728351127</v>
      </c>
      <c r="AC290" s="356">
        <v>0.977288059365865</v>
      </c>
      <c r="AD290" s="356">
        <v>0.982835916485206</v>
      </c>
      <c r="AE290" s="356">
        <v>0.92</v>
      </c>
      <c r="AF290" s="169">
        <v>0.996135552913199</v>
      </c>
      <c r="AG290" s="169">
        <v>0.787610619469027</v>
      </c>
      <c r="AH290" s="169">
        <v>0.992967651195499</v>
      </c>
      <c r="AI290" s="169">
        <v>0.942939034555372</v>
      </c>
      <c r="AJ290" s="356">
        <v>0.92</v>
      </c>
      <c r="AK290" s="169">
        <v>0.975125208681135</v>
      </c>
      <c r="AL290" s="169">
        <v>0.987674169346195</v>
      </c>
      <c r="AM290" s="169">
        <v>0.984818955790338</v>
      </c>
      <c r="AN290" s="169">
        <v>0.988359155225259</v>
      </c>
      <c r="AO290" s="168">
        <v>0.99</v>
      </c>
      <c r="AP290" s="358">
        <v>1</v>
      </c>
      <c r="AQ290" s="358">
        <v>1</v>
      </c>
      <c r="AR290" s="358">
        <v>1</v>
      </c>
      <c r="AS290" s="359">
        <v>1</v>
      </c>
      <c r="AT290" s="364">
        <v>0.0922287257019438</v>
      </c>
      <c r="AU290" s="361">
        <v>0</v>
      </c>
      <c r="AV290" s="362">
        <v>0</v>
      </c>
      <c r="AW290" s="362">
        <v>0.0476190476190476</v>
      </c>
      <c r="AX290" s="362">
        <v>0.0854092526690391</v>
      </c>
      <c r="AY290" s="135"/>
      <c r="AZ290" s="140"/>
    </row>
    <row r="291" s="134" customFormat="1" spans="1:52">
      <c r="A291" s="138"/>
      <c r="B291" s="135"/>
      <c r="C291" s="175" t="s">
        <v>496</v>
      </c>
      <c r="D291" s="166" t="s">
        <v>26</v>
      </c>
      <c r="E291" s="166" t="s">
        <v>497</v>
      </c>
      <c r="F291" s="167" t="s">
        <v>592</v>
      </c>
      <c r="G291" s="176" t="s">
        <v>593</v>
      </c>
      <c r="H291" s="176" t="s">
        <v>593</v>
      </c>
      <c r="I291" s="176" t="s">
        <v>593</v>
      </c>
      <c r="J291" s="176" t="s">
        <v>593</v>
      </c>
      <c r="K291" s="168">
        <v>0.9</v>
      </c>
      <c r="L291" s="169">
        <v>0.877358490566038</v>
      </c>
      <c r="M291" s="169">
        <v>0.862068965517241</v>
      </c>
      <c r="N291" s="170">
        <v>0.826530612244898</v>
      </c>
      <c r="O291" s="170">
        <v>0.901718213058419</v>
      </c>
      <c r="P291" s="356">
        <v>0.9</v>
      </c>
      <c r="Q291" s="357">
        <v>0.958932714617169</v>
      </c>
      <c r="R291" s="169">
        <v>0.942179820757444</v>
      </c>
      <c r="S291" s="169">
        <v>0.894467213114754</v>
      </c>
      <c r="T291" s="169">
        <v>0.936940769313962</v>
      </c>
      <c r="U291" s="356">
        <v>0.9</v>
      </c>
      <c r="V291" s="169">
        <v>0.941763341067285</v>
      </c>
      <c r="W291" s="169">
        <v>0.930615784908933</v>
      </c>
      <c r="X291" s="169">
        <v>0.929918032786885</v>
      </c>
      <c r="Y291" s="169">
        <v>0.933602509102707</v>
      </c>
      <c r="Z291" s="356">
        <v>0.92</v>
      </c>
      <c r="AA291" s="356">
        <v>0.957023226418076</v>
      </c>
      <c r="AB291" s="356">
        <v>0.953252032520325</v>
      </c>
      <c r="AC291" s="356">
        <v>0.956770186335404</v>
      </c>
      <c r="AD291" s="356">
        <v>0.967236044589497</v>
      </c>
      <c r="AE291" s="356">
        <v>0.92</v>
      </c>
      <c r="AF291" s="169">
        <v>0.982832618025751</v>
      </c>
      <c r="AG291" s="169">
        <v>0.688249400479616</v>
      </c>
      <c r="AH291" s="169">
        <v>0.981032665964173</v>
      </c>
      <c r="AI291" s="169">
        <v>0.983698577470204</v>
      </c>
      <c r="AJ291" s="356">
        <v>0.92</v>
      </c>
      <c r="AK291" s="169">
        <v>0.969563175199624</v>
      </c>
      <c r="AL291" s="169">
        <v>0.976094003241491</v>
      </c>
      <c r="AM291" s="169">
        <v>0.973409626388421</v>
      </c>
      <c r="AN291" s="169">
        <v>0.979317512963049</v>
      </c>
      <c r="AO291" s="168">
        <v>0.99</v>
      </c>
      <c r="AP291" s="358">
        <v>1</v>
      </c>
      <c r="AQ291" s="358">
        <v>1</v>
      </c>
      <c r="AR291" s="358">
        <v>1</v>
      </c>
      <c r="AS291" s="359">
        <v>1</v>
      </c>
      <c r="AT291" s="364">
        <v>0.0922287257019438</v>
      </c>
      <c r="AU291" s="361">
        <v>0.04</v>
      </c>
      <c r="AV291" s="362">
        <v>0.0555555555555556</v>
      </c>
      <c r="AW291" s="362">
        <v>0.111111111111111</v>
      </c>
      <c r="AX291" s="362">
        <v>0.0954063604240283</v>
      </c>
      <c r="AY291" s="135"/>
      <c r="AZ291" s="140"/>
    </row>
    <row r="292" s="134" customFormat="1" spans="1:52">
      <c r="A292" s="138"/>
      <c r="B292" s="135"/>
      <c r="C292" s="175" t="s">
        <v>496</v>
      </c>
      <c r="D292" s="166" t="s">
        <v>26</v>
      </c>
      <c r="E292" s="166" t="s">
        <v>497</v>
      </c>
      <c r="F292" s="167" t="s">
        <v>594</v>
      </c>
      <c r="G292" s="176" t="s">
        <v>595</v>
      </c>
      <c r="H292" s="176" t="s">
        <v>595</v>
      </c>
      <c r="I292" s="176" t="s">
        <v>595</v>
      </c>
      <c r="J292" s="176" t="s">
        <v>595</v>
      </c>
      <c r="K292" s="168">
        <v>0.9</v>
      </c>
      <c r="L292" s="169">
        <v>0.927927927927928</v>
      </c>
      <c r="M292" s="169">
        <v>0.936842105263158</v>
      </c>
      <c r="N292" s="170">
        <v>0.923809523809524</v>
      </c>
      <c r="O292" s="170">
        <v>0.933757109401138</v>
      </c>
      <c r="P292" s="356">
        <v>0.9</v>
      </c>
      <c r="Q292" s="357">
        <v>0.972171945701357</v>
      </c>
      <c r="R292" s="169">
        <v>0.96987087517934</v>
      </c>
      <c r="S292" s="169">
        <v>0.957847350112544</v>
      </c>
      <c r="T292" s="169">
        <v>0.968094753528683</v>
      </c>
      <c r="U292" s="356">
        <v>0.9</v>
      </c>
      <c r="V292" s="169">
        <v>0.929864253393665</v>
      </c>
      <c r="W292" s="169">
        <v>0.927116212338594</v>
      </c>
      <c r="X292" s="169">
        <v>0.912625332514835</v>
      </c>
      <c r="Y292" s="169">
        <v>0.93305366920718</v>
      </c>
      <c r="Z292" s="356">
        <v>0.92</v>
      </c>
      <c r="AA292" s="356">
        <v>0.956884773037802</v>
      </c>
      <c r="AB292" s="356">
        <v>0.940308517773306</v>
      </c>
      <c r="AC292" s="356">
        <v>0.9581519109821</v>
      </c>
      <c r="AD292" s="356">
        <v>0.966936137148903</v>
      </c>
      <c r="AE292" s="356">
        <v>0.92</v>
      </c>
      <c r="AF292" s="169">
        <v>0.982712765957447</v>
      </c>
      <c r="AG292" s="169">
        <v>0.843797856049005</v>
      </c>
      <c r="AH292" s="169">
        <v>0.988436400201106</v>
      </c>
      <c r="AI292" s="169">
        <v>0.97149433427762</v>
      </c>
      <c r="AJ292" s="356">
        <v>0.92</v>
      </c>
      <c r="AK292" s="169">
        <v>0.96875851421306</v>
      </c>
      <c r="AL292" s="169">
        <v>0.971061093247588</v>
      </c>
      <c r="AM292" s="169">
        <v>0.971510918966855</v>
      </c>
      <c r="AN292" s="169">
        <v>0.979354921333248</v>
      </c>
      <c r="AO292" s="168">
        <v>0.99</v>
      </c>
      <c r="AP292" s="358">
        <v>1</v>
      </c>
      <c r="AQ292" s="358">
        <v>1</v>
      </c>
      <c r="AR292" s="358">
        <v>1</v>
      </c>
      <c r="AS292" s="359">
        <v>1</v>
      </c>
      <c r="AT292" s="364">
        <v>0.0922287257019438</v>
      </c>
      <c r="AU292" s="361">
        <v>0</v>
      </c>
      <c r="AV292" s="362">
        <v>0.0588235294117647</v>
      </c>
      <c r="AW292" s="362">
        <v>0</v>
      </c>
      <c r="AX292" s="362">
        <v>0.0767888307155323</v>
      </c>
      <c r="AY292" s="135"/>
      <c r="AZ292" s="140"/>
    </row>
    <row r="293" s="134" customFormat="1" spans="1:52">
      <c r="A293" s="138"/>
      <c r="B293" s="135"/>
      <c r="C293" s="175" t="s">
        <v>496</v>
      </c>
      <c r="D293" s="166" t="s">
        <v>26</v>
      </c>
      <c r="E293" s="166" t="s">
        <v>497</v>
      </c>
      <c r="F293" s="167" t="s">
        <v>596</v>
      </c>
      <c r="G293" s="176" t="s">
        <v>597</v>
      </c>
      <c r="H293" s="176" t="s">
        <v>597</v>
      </c>
      <c r="I293" s="176" t="s">
        <v>597</v>
      </c>
      <c r="J293" s="176" t="s">
        <v>597</v>
      </c>
      <c r="K293" s="168">
        <v>0.9</v>
      </c>
      <c r="L293" s="169">
        <v>0.921052631578947</v>
      </c>
      <c r="M293" s="169">
        <v>0.932038834951456</v>
      </c>
      <c r="N293" s="170">
        <v>0.915094339622642</v>
      </c>
      <c r="O293" s="170">
        <v>0.888451443569554</v>
      </c>
      <c r="P293" s="356">
        <v>0.9</v>
      </c>
      <c r="Q293" s="357">
        <v>0.975600079349335</v>
      </c>
      <c r="R293" s="169">
        <v>0.988825720446971</v>
      </c>
      <c r="S293" s="169">
        <v>0.958947672737785</v>
      </c>
      <c r="T293" s="169">
        <v>0.95097007377592</v>
      </c>
      <c r="U293" s="356">
        <v>0.9</v>
      </c>
      <c r="V293" s="169">
        <v>0.954969252132513</v>
      </c>
      <c r="W293" s="169">
        <v>0.958635561654578</v>
      </c>
      <c r="X293" s="169">
        <v>0.953599306157849</v>
      </c>
      <c r="Y293" s="169">
        <v>0.950164032056844</v>
      </c>
      <c r="Z293" s="356">
        <v>0.92</v>
      </c>
      <c r="AA293" s="356">
        <v>0.950808471874288</v>
      </c>
      <c r="AB293" s="356">
        <v>0.947619047619048</v>
      </c>
      <c r="AC293" s="356">
        <v>0.955248849853618</v>
      </c>
      <c r="AD293" s="356">
        <v>0.969516037084821</v>
      </c>
      <c r="AE293" s="356">
        <v>0.92</v>
      </c>
      <c r="AF293" s="169">
        <v>0.996717867927005</v>
      </c>
      <c r="AG293" s="169">
        <v>0.942477876106195</v>
      </c>
      <c r="AH293" s="169">
        <v>0.973618376165567</v>
      </c>
      <c r="AI293" s="169">
        <v>0.97844679897736</v>
      </c>
      <c r="AJ293" s="356">
        <v>0.92</v>
      </c>
      <c r="AK293" s="169">
        <v>0.964947580218151</v>
      </c>
      <c r="AL293" s="169">
        <v>0.978033472803347</v>
      </c>
      <c r="AM293" s="169">
        <v>0.976372033079154</v>
      </c>
      <c r="AN293" s="169">
        <v>0.982900100182776</v>
      </c>
      <c r="AO293" s="168">
        <v>0.99</v>
      </c>
      <c r="AP293" s="358">
        <v>1</v>
      </c>
      <c r="AQ293" s="358">
        <v>1</v>
      </c>
      <c r="AR293" s="358">
        <v>1</v>
      </c>
      <c r="AS293" s="359">
        <v>1</v>
      </c>
      <c r="AT293" s="364">
        <v>0.0922287257019438</v>
      </c>
      <c r="AU293" s="361">
        <v>0</v>
      </c>
      <c r="AV293" s="362">
        <v>0</v>
      </c>
      <c r="AW293" s="362">
        <v>0.0625</v>
      </c>
      <c r="AX293" s="362">
        <v>0.0440881763527054</v>
      </c>
      <c r="AY293" s="135"/>
      <c r="AZ293" s="140"/>
    </row>
    <row r="294" s="134" customFormat="1" spans="1:52">
      <c r="A294" s="138"/>
      <c r="B294" s="135"/>
      <c r="C294" s="175" t="s">
        <v>496</v>
      </c>
      <c r="D294" s="166" t="s">
        <v>26</v>
      </c>
      <c r="E294" s="166" t="s">
        <v>497</v>
      </c>
      <c r="F294" s="167" t="s">
        <v>598</v>
      </c>
      <c r="G294" s="176" t="s">
        <v>599</v>
      </c>
      <c r="H294" s="176" t="s">
        <v>599</v>
      </c>
      <c r="I294" s="176" t="s">
        <v>599</v>
      </c>
      <c r="J294" s="176" t="s">
        <v>599</v>
      </c>
      <c r="K294" s="168">
        <v>0.9</v>
      </c>
      <c r="L294" s="169">
        <v>0.962962962962963</v>
      </c>
      <c r="M294" s="169">
        <v>0.919540229885057</v>
      </c>
      <c r="N294" s="170">
        <v>0.936842105263158</v>
      </c>
      <c r="O294" s="170">
        <v>0.947181850407657</v>
      </c>
      <c r="P294" s="356">
        <v>0.9</v>
      </c>
      <c r="Q294" s="357">
        <v>0.978632478632479</v>
      </c>
      <c r="R294" s="169">
        <v>0.969198642652049</v>
      </c>
      <c r="S294" s="169">
        <v>0.967888175292784</v>
      </c>
      <c r="T294" s="169">
        <v>0.965831273356267</v>
      </c>
      <c r="U294" s="356">
        <v>0.9</v>
      </c>
      <c r="V294" s="169">
        <v>0.933547008547009</v>
      </c>
      <c r="W294" s="169">
        <v>0.926389976507439</v>
      </c>
      <c r="X294" s="169">
        <v>0.932376275028334</v>
      </c>
      <c r="Y294" s="169">
        <v>0.942260402615257</v>
      </c>
      <c r="Z294" s="356">
        <v>0.92</v>
      </c>
      <c r="AA294" s="356">
        <v>0.972089761570827</v>
      </c>
      <c r="AB294" s="356">
        <v>0.972514619883041</v>
      </c>
      <c r="AC294" s="356">
        <v>0.975499524262607</v>
      </c>
      <c r="AD294" s="356">
        <v>0.981007005928093</v>
      </c>
      <c r="AE294" s="356">
        <v>0.92</v>
      </c>
      <c r="AF294" s="169">
        <v>0.991566741336144</v>
      </c>
      <c r="AG294" s="169">
        <v>0.987742594484168</v>
      </c>
      <c r="AH294" s="169">
        <v>0.999036299389656</v>
      </c>
      <c r="AI294" s="169">
        <v>0.995700130865582</v>
      </c>
      <c r="AJ294" s="356">
        <v>0.92</v>
      </c>
      <c r="AK294" s="169">
        <v>0.977753341228219</v>
      </c>
      <c r="AL294" s="169">
        <v>0.982380438691118</v>
      </c>
      <c r="AM294" s="169">
        <v>0.982764056752496</v>
      </c>
      <c r="AN294" s="169">
        <v>0.987189336139612</v>
      </c>
      <c r="AO294" s="168">
        <v>0.99</v>
      </c>
      <c r="AP294" s="358">
        <v>1</v>
      </c>
      <c r="AQ294" s="358">
        <v>1</v>
      </c>
      <c r="AR294" s="358">
        <v>1</v>
      </c>
      <c r="AS294" s="359">
        <v>1</v>
      </c>
      <c r="AT294" s="364">
        <v>0.0922287257019438</v>
      </c>
      <c r="AU294" s="361">
        <v>0.0689655172413793</v>
      </c>
      <c r="AV294" s="362">
        <v>0</v>
      </c>
      <c r="AW294" s="362">
        <v>0.05</v>
      </c>
      <c r="AX294" s="362">
        <v>0.112215909090909</v>
      </c>
      <c r="AY294" s="135"/>
      <c r="AZ294" s="140"/>
    </row>
    <row r="295" s="134" customFormat="1" spans="1:52">
      <c r="A295" s="138"/>
      <c r="B295" s="135"/>
      <c r="C295" s="175" t="s">
        <v>496</v>
      </c>
      <c r="D295" s="166" t="s">
        <v>235</v>
      </c>
      <c r="E295" s="166" t="s">
        <v>497</v>
      </c>
      <c r="F295" s="167" t="s">
        <v>600</v>
      </c>
      <c r="G295" s="176" t="s">
        <v>601</v>
      </c>
      <c r="H295" s="176" t="s">
        <v>601</v>
      </c>
      <c r="I295" s="176" t="s">
        <v>601</v>
      </c>
      <c r="J295" s="176" t="s">
        <v>601</v>
      </c>
      <c r="K295" s="168">
        <v>0.9</v>
      </c>
      <c r="L295" s="169" t="s">
        <v>40</v>
      </c>
      <c r="M295" s="169" t="s">
        <v>40</v>
      </c>
      <c r="N295" s="170" t="s">
        <v>40</v>
      </c>
      <c r="O295" s="170" t="s">
        <v>40</v>
      </c>
      <c r="P295" s="356">
        <v>0.9</v>
      </c>
      <c r="Q295" s="357" t="s">
        <v>40</v>
      </c>
      <c r="R295" s="169">
        <v>0</v>
      </c>
      <c r="S295" s="169">
        <v>0</v>
      </c>
      <c r="T295" s="169">
        <v>0</v>
      </c>
      <c r="U295" s="356">
        <v>0.9</v>
      </c>
      <c r="V295" s="169" t="s">
        <v>40</v>
      </c>
      <c r="W295" s="169">
        <v>1</v>
      </c>
      <c r="X295" s="169">
        <v>0</v>
      </c>
      <c r="Y295" s="169">
        <v>0.5</v>
      </c>
      <c r="Z295" s="356">
        <v>0.92</v>
      </c>
      <c r="AA295" s="356" t="s">
        <v>40</v>
      </c>
      <c r="AB295" s="356" t="s">
        <v>40</v>
      </c>
      <c r="AC295" s="356" t="s">
        <v>40</v>
      </c>
      <c r="AD295" s="356">
        <v>0</v>
      </c>
      <c r="AE295" s="356">
        <v>0.92</v>
      </c>
      <c r="AF295" s="169">
        <v>0.996728462377317</v>
      </c>
      <c r="AG295" s="169">
        <v>0.986083499005964</v>
      </c>
      <c r="AH295" s="169">
        <v>0.995756718528996</v>
      </c>
      <c r="AI295" s="169">
        <v>0.993746637977407</v>
      </c>
      <c r="AJ295" s="356">
        <v>0.92</v>
      </c>
      <c r="AK295" s="169" t="s">
        <v>40</v>
      </c>
      <c r="AL295" s="169">
        <v>0.5</v>
      </c>
      <c r="AM295" s="169">
        <v>0</v>
      </c>
      <c r="AN295" s="169">
        <v>0.461538461538462</v>
      </c>
      <c r="AO295" s="168">
        <v>0.99</v>
      </c>
      <c r="AP295" s="358">
        <v>1</v>
      </c>
      <c r="AQ295" s="358">
        <v>1</v>
      </c>
      <c r="AR295" s="358">
        <v>1</v>
      </c>
      <c r="AS295" s="359">
        <v>1</v>
      </c>
      <c r="AT295" s="364">
        <v>0.0922287257019438</v>
      </c>
      <c r="AU295" s="361" t="s">
        <v>40</v>
      </c>
      <c r="AV295" s="362" t="s">
        <v>40</v>
      </c>
      <c r="AW295" s="362" t="s">
        <v>40</v>
      </c>
      <c r="AX295" s="362" t="s">
        <v>40</v>
      </c>
      <c r="AY295" s="135"/>
      <c r="AZ295" s="140"/>
    </row>
    <row r="296" s="134" customFormat="1" spans="1:52">
      <c r="A296" s="138"/>
      <c r="B296" s="135"/>
      <c r="C296" s="175" t="s">
        <v>496</v>
      </c>
      <c r="D296" s="166" t="s">
        <v>235</v>
      </c>
      <c r="E296" s="166" t="s">
        <v>497</v>
      </c>
      <c r="F296" s="167" t="s">
        <v>602</v>
      </c>
      <c r="G296" s="176" t="s">
        <v>603</v>
      </c>
      <c r="H296" s="176" t="s">
        <v>603</v>
      </c>
      <c r="I296" s="176" t="s">
        <v>603</v>
      </c>
      <c r="J296" s="176" t="s">
        <v>603</v>
      </c>
      <c r="K296" s="168">
        <v>0.9</v>
      </c>
      <c r="L296" s="169" t="s">
        <v>40</v>
      </c>
      <c r="M296" s="169" t="s">
        <v>40</v>
      </c>
      <c r="N296" s="170" t="s">
        <v>40</v>
      </c>
      <c r="O296" s="170" t="s">
        <v>40</v>
      </c>
      <c r="P296" s="356">
        <v>0.9</v>
      </c>
      <c r="Q296" s="357" t="s">
        <v>40</v>
      </c>
      <c r="R296" s="169" t="s">
        <v>40</v>
      </c>
      <c r="S296" s="169" t="s">
        <v>40</v>
      </c>
      <c r="T296" s="169">
        <v>0.333333333333333</v>
      </c>
      <c r="U296" s="356">
        <v>0.9</v>
      </c>
      <c r="V296" s="169" t="s">
        <v>40</v>
      </c>
      <c r="W296" s="169" t="s">
        <v>40</v>
      </c>
      <c r="X296" s="169" t="s">
        <v>40</v>
      </c>
      <c r="Y296" s="169">
        <v>0.333333333333333</v>
      </c>
      <c r="Z296" s="356">
        <v>0.92</v>
      </c>
      <c r="AA296" s="356" t="s">
        <v>40</v>
      </c>
      <c r="AB296" s="356" t="s">
        <v>40</v>
      </c>
      <c r="AC296" s="356" t="s">
        <v>40</v>
      </c>
      <c r="AD296" s="356">
        <v>0</v>
      </c>
      <c r="AE296" s="356">
        <v>0.92</v>
      </c>
      <c r="AF296" s="169">
        <v>1</v>
      </c>
      <c r="AG296" s="169">
        <v>0</v>
      </c>
      <c r="AH296" s="169">
        <v>0.999465811965812</v>
      </c>
      <c r="AI296" s="169">
        <v>0.99630151784243</v>
      </c>
      <c r="AJ296" s="356">
        <v>0.92</v>
      </c>
      <c r="AK296" s="169" t="s">
        <v>40</v>
      </c>
      <c r="AL296" s="169" t="s">
        <v>40</v>
      </c>
      <c r="AM296" s="169" t="s">
        <v>40</v>
      </c>
      <c r="AN296" s="169">
        <v>0.25</v>
      </c>
      <c r="AO296" s="168">
        <v>0.99</v>
      </c>
      <c r="AP296" s="358" t="s">
        <v>40</v>
      </c>
      <c r="AQ296" s="358" t="s">
        <v>40</v>
      </c>
      <c r="AR296" s="358" t="s">
        <v>40</v>
      </c>
      <c r="AS296" s="359">
        <v>1</v>
      </c>
      <c r="AT296" s="364">
        <v>0.0922287257019438</v>
      </c>
      <c r="AU296" s="361" t="s">
        <v>40</v>
      </c>
      <c r="AV296" s="362" t="s">
        <v>40</v>
      </c>
      <c r="AW296" s="362" t="s">
        <v>40</v>
      </c>
      <c r="AX296" s="362" t="s">
        <v>40</v>
      </c>
      <c r="AY296" s="135"/>
      <c r="AZ296" s="140"/>
    </row>
    <row r="297" s="134" customFormat="1" spans="1:52">
      <c r="A297" s="138"/>
      <c r="B297" s="135"/>
      <c r="C297" s="175" t="s">
        <v>496</v>
      </c>
      <c r="D297" s="166" t="s">
        <v>235</v>
      </c>
      <c r="E297" s="166" t="s">
        <v>497</v>
      </c>
      <c r="F297" s="167" t="s">
        <v>604</v>
      </c>
      <c r="G297" s="176" t="s">
        <v>605</v>
      </c>
      <c r="H297" s="176" t="s">
        <v>605</v>
      </c>
      <c r="I297" s="176" t="s">
        <v>605</v>
      </c>
      <c r="J297" s="176" t="s">
        <v>605</v>
      </c>
      <c r="K297" s="168">
        <v>0.9</v>
      </c>
      <c r="L297" s="169" t="s">
        <v>40</v>
      </c>
      <c r="M297" s="169" t="s">
        <v>40</v>
      </c>
      <c r="N297" s="170" t="s">
        <v>40</v>
      </c>
      <c r="O297" s="170" t="s">
        <v>40</v>
      </c>
      <c r="P297" s="356">
        <v>0.9</v>
      </c>
      <c r="Q297" s="357">
        <v>0.5</v>
      </c>
      <c r="R297" s="169">
        <v>1</v>
      </c>
      <c r="S297" s="169">
        <v>0.2</v>
      </c>
      <c r="T297" s="169">
        <v>0.622950819672131</v>
      </c>
      <c r="U297" s="356">
        <v>0.9</v>
      </c>
      <c r="V297" s="169">
        <v>0.833333333333333</v>
      </c>
      <c r="W297" s="169">
        <v>1</v>
      </c>
      <c r="X297" s="169">
        <v>0.2</v>
      </c>
      <c r="Y297" s="169">
        <v>0.754098360655738</v>
      </c>
      <c r="Z297" s="356">
        <v>0.92</v>
      </c>
      <c r="AA297" s="356" t="s">
        <v>40</v>
      </c>
      <c r="AB297" s="356" t="s">
        <v>40</v>
      </c>
      <c r="AC297" s="356">
        <v>0</v>
      </c>
      <c r="AD297" s="356">
        <v>0.25</v>
      </c>
      <c r="AE297" s="356">
        <v>0.92</v>
      </c>
      <c r="AF297" s="169">
        <v>0.975362161771612</v>
      </c>
      <c r="AG297" s="169">
        <v>0.880706720233747</v>
      </c>
      <c r="AH297" s="169">
        <v>0.998620760114426</v>
      </c>
      <c r="AI297" s="169">
        <v>0.950472574689726</v>
      </c>
      <c r="AJ297" s="356">
        <v>0.92</v>
      </c>
      <c r="AK297" s="169">
        <v>0.857142857142857</v>
      </c>
      <c r="AL297" s="169">
        <v>1</v>
      </c>
      <c r="AM297" s="169">
        <v>0.142857142857143</v>
      </c>
      <c r="AN297" s="169">
        <v>0.783783783783784</v>
      </c>
      <c r="AO297" s="168">
        <v>0.99</v>
      </c>
      <c r="AP297" s="358" t="s">
        <v>40</v>
      </c>
      <c r="AQ297" s="358" t="s">
        <v>40</v>
      </c>
      <c r="AR297" s="358">
        <v>1</v>
      </c>
      <c r="AS297" s="359">
        <v>1</v>
      </c>
      <c r="AT297" s="364">
        <v>0.0922287257019438</v>
      </c>
      <c r="AU297" s="361" t="s">
        <v>40</v>
      </c>
      <c r="AV297" s="362" t="s">
        <v>40</v>
      </c>
      <c r="AW297" s="362" t="s">
        <v>40</v>
      </c>
      <c r="AX297" s="362" t="s">
        <v>40</v>
      </c>
      <c r="AY297" s="135"/>
      <c r="AZ297" s="140"/>
    </row>
    <row r="298" s="134" customFormat="1" spans="1:52">
      <c r="A298" s="138"/>
      <c r="B298" s="135"/>
      <c r="C298" s="175" t="s">
        <v>496</v>
      </c>
      <c r="D298" s="166" t="s">
        <v>235</v>
      </c>
      <c r="E298" s="166" t="s">
        <v>497</v>
      </c>
      <c r="F298" s="167" t="s">
        <v>606</v>
      </c>
      <c r="G298" s="176" t="s">
        <v>607</v>
      </c>
      <c r="H298" s="176" t="s">
        <v>607</v>
      </c>
      <c r="I298" s="176" t="s">
        <v>607</v>
      </c>
      <c r="J298" s="176" t="s">
        <v>607</v>
      </c>
      <c r="K298" s="168">
        <v>0.9</v>
      </c>
      <c r="L298" s="169" t="s">
        <v>40</v>
      </c>
      <c r="M298" s="169" t="s">
        <v>40</v>
      </c>
      <c r="N298" s="170" t="s">
        <v>40</v>
      </c>
      <c r="O298" s="170" t="s">
        <v>40</v>
      </c>
      <c r="P298" s="356">
        <v>0.9</v>
      </c>
      <c r="Q298" s="357" t="s">
        <v>40</v>
      </c>
      <c r="R298" s="169" t="s">
        <v>40</v>
      </c>
      <c r="S298" s="169" t="s">
        <v>40</v>
      </c>
      <c r="T298" s="169" t="s">
        <v>40</v>
      </c>
      <c r="U298" s="356">
        <v>0.9</v>
      </c>
      <c r="V298" s="169" t="s">
        <v>40</v>
      </c>
      <c r="W298" s="169" t="s">
        <v>40</v>
      </c>
      <c r="X298" s="169" t="s">
        <v>40</v>
      </c>
      <c r="Y298" s="169" t="s">
        <v>40</v>
      </c>
      <c r="Z298" s="356">
        <v>0.92</v>
      </c>
      <c r="AA298" s="356" t="s">
        <v>40</v>
      </c>
      <c r="AB298" s="356" t="s">
        <v>40</v>
      </c>
      <c r="AC298" s="356" t="s">
        <v>40</v>
      </c>
      <c r="AD298" s="356">
        <v>0</v>
      </c>
      <c r="AE298" s="356">
        <v>0.92</v>
      </c>
      <c r="AF298" s="169">
        <v>0.999179655455291</v>
      </c>
      <c r="AG298" s="169">
        <v>0.809128630705394</v>
      </c>
      <c r="AH298" s="169">
        <v>1</v>
      </c>
      <c r="AI298" s="169">
        <v>0.978549492085991</v>
      </c>
      <c r="AJ298" s="356">
        <v>0.92</v>
      </c>
      <c r="AK298" s="169" t="s">
        <v>40</v>
      </c>
      <c r="AL298" s="169" t="s">
        <v>40</v>
      </c>
      <c r="AM298" s="169" t="s">
        <v>40</v>
      </c>
      <c r="AN298" s="169">
        <v>0</v>
      </c>
      <c r="AO298" s="168">
        <v>0.99</v>
      </c>
      <c r="AP298" s="358">
        <v>1</v>
      </c>
      <c r="AQ298" s="358" t="s">
        <v>40</v>
      </c>
      <c r="AR298" s="358" t="s">
        <v>40</v>
      </c>
      <c r="AS298" s="359">
        <v>1</v>
      </c>
      <c r="AT298" s="364">
        <v>0.0922287257019438</v>
      </c>
      <c r="AU298" s="361" t="s">
        <v>40</v>
      </c>
      <c r="AV298" s="362" t="s">
        <v>40</v>
      </c>
      <c r="AW298" s="362" t="s">
        <v>40</v>
      </c>
      <c r="AX298" s="362" t="s">
        <v>40</v>
      </c>
      <c r="AY298" s="135"/>
      <c r="AZ298" s="140"/>
    </row>
    <row r="299" s="134" customFormat="1" spans="1:52">
      <c r="A299" s="138"/>
      <c r="B299" s="135"/>
      <c r="C299" s="175" t="s">
        <v>496</v>
      </c>
      <c r="D299" s="166" t="s">
        <v>235</v>
      </c>
      <c r="E299" s="166" t="s">
        <v>497</v>
      </c>
      <c r="F299" s="167" t="s">
        <v>608</v>
      </c>
      <c r="G299" s="176" t="s">
        <v>609</v>
      </c>
      <c r="H299" s="176" t="s">
        <v>609</v>
      </c>
      <c r="I299" s="176" t="s">
        <v>609</v>
      </c>
      <c r="J299" s="176" t="s">
        <v>609</v>
      </c>
      <c r="K299" s="168">
        <v>0.9</v>
      </c>
      <c r="L299" s="169" t="s">
        <v>40</v>
      </c>
      <c r="M299" s="169" t="s">
        <v>40</v>
      </c>
      <c r="N299" s="170" t="s">
        <v>40</v>
      </c>
      <c r="O299" s="170" t="s">
        <v>40</v>
      </c>
      <c r="P299" s="356">
        <v>0.9</v>
      </c>
      <c r="Q299" s="357" t="s">
        <v>40</v>
      </c>
      <c r="R299" s="169" t="s">
        <v>40</v>
      </c>
      <c r="S299" s="169" t="s">
        <v>40</v>
      </c>
      <c r="T299" s="169">
        <v>0</v>
      </c>
      <c r="U299" s="356">
        <v>0.9</v>
      </c>
      <c r="V299" s="169" t="s">
        <v>40</v>
      </c>
      <c r="W299" s="169" t="s">
        <v>40</v>
      </c>
      <c r="X299" s="169" t="s">
        <v>40</v>
      </c>
      <c r="Y299" s="169">
        <v>0</v>
      </c>
      <c r="Z299" s="356">
        <v>0.92</v>
      </c>
      <c r="AA299" s="356" t="s">
        <v>40</v>
      </c>
      <c r="AB299" s="356" t="s">
        <v>40</v>
      </c>
      <c r="AC299" s="356" t="s">
        <v>40</v>
      </c>
      <c r="AD299" s="356" t="s">
        <v>40</v>
      </c>
      <c r="AE299" s="356">
        <v>0.92</v>
      </c>
      <c r="AF299" s="169">
        <v>0.988416988416988</v>
      </c>
      <c r="AG299" s="169">
        <v>1</v>
      </c>
      <c r="AH299" s="169">
        <v>0.982490272373541</v>
      </c>
      <c r="AI299" s="169">
        <v>0.991292110124021</v>
      </c>
      <c r="AJ299" s="356">
        <v>0.92</v>
      </c>
      <c r="AK299" s="169" t="s">
        <v>40</v>
      </c>
      <c r="AL299" s="169" t="s">
        <v>40</v>
      </c>
      <c r="AM299" s="169" t="s">
        <v>40</v>
      </c>
      <c r="AN299" s="169">
        <v>0.166666666666667</v>
      </c>
      <c r="AO299" s="168">
        <v>0.99</v>
      </c>
      <c r="AP299" s="358">
        <v>1</v>
      </c>
      <c r="AQ299" s="358" t="s">
        <v>40</v>
      </c>
      <c r="AR299" s="358" t="s">
        <v>40</v>
      </c>
      <c r="AS299" s="359">
        <v>1</v>
      </c>
      <c r="AT299" s="364">
        <v>0.0922287257019438</v>
      </c>
      <c r="AU299" s="361" t="s">
        <v>40</v>
      </c>
      <c r="AV299" s="362" t="s">
        <v>40</v>
      </c>
      <c r="AW299" s="362" t="s">
        <v>40</v>
      </c>
      <c r="AX299" s="362" t="s">
        <v>40</v>
      </c>
      <c r="AY299" s="135"/>
      <c r="AZ299" s="140"/>
    </row>
    <row r="300" s="134" customFormat="1" spans="1:52">
      <c r="A300" s="138"/>
      <c r="B300" s="135"/>
      <c r="C300" s="175" t="s">
        <v>496</v>
      </c>
      <c r="D300" s="166" t="s">
        <v>235</v>
      </c>
      <c r="E300" s="166" t="s">
        <v>497</v>
      </c>
      <c r="F300" s="167" t="s">
        <v>610</v>
      </c>
      <c r="G300" s="176" t="s">
        <v>611</v>
      </c>
      <c r="H300" s="176" t="s">
        <v>611</v>
      </c>
      <c r="I300" s="176" t="s">
        <v>611</v>
      </c>
      <c r="J300" s="176" t="s">
        <v>611</v>
      </c>
      <c r="K300" s="168">
        <v>0.9</v>
      </c>
      <c r="L300" s="169" t="s">
        <v>40</v>
      </c>
      <c r="M300" s="169" t="s">
        <v>40</v>
      </c>
      <c r="N300" s="170" t="s">
        <v>40</v>
      </c>
      <c r="O300" s="170" t="s">
        <v>40</v>
      </c>
      <c r="P300" s="356">
        <v>0.9</v>
      </c>
      <c r="Q300" s="357" t="s">
        <v>40</v>
      </c>
      <c r="R300" s="169" t="s">
        <v>40</v>
      </c>
      <c r="S300" s="169" t="s">
        <v>40</v>
      </c>
      <c r="T300" s="169">
        <v>1</v>
      </c>
      <c r="U300" s="356">
        <v>0.9</v>
      </c>
      <c r="V300" s="169" t="s">
        <v>40</v>
      </c>
      <c r="W300" s="169" t="s">
        <v>40</v>
      </c>
      <c r="X300" s="169" t="s">
        <v>40</v>
      </c>
      <c r="Y300" s="169">
        <v>0.571428571428571</v>
      </c>
      <c r="Z300" s="356">
        <v>0.92</v>
      </c>
      <c r="AA300" s="356" t="s">
        <v>40</v>
      </c>
      <c r="AB300" s="356" t="s">
        <v>40</v>
      </c>
      <c r="AC300" s="356" t="s">
        <v>40</v>
      </c>
      <c r="AD300" s="356">
        <v>0</v>
      </c>
      <c r="AE300" s="356">
        <v>0.92</v>
      </c>
      <c r="AF300" s="169">
        <v>0.997303543913713</v>
      </c>
      <c r="AG300" s="169">
        <v>0.966508918820531</v>
      </c>
      <c r="AH300" s="169">
        <v>1</v>
      </c>
      <c r="AI300" s="169">
        <v>0.991480730223124</v>
      </c>
      <c r="AJ300" s="356">
        <v>0.92</v>
      </c>
      <c r="AK300" s="169" t="s">
        <v>40</v>
      </c>
      <c r="AL300" s="169" t="s">
        <v>40</v>
      </c>
      <c r="AM300" s="169">
        <v>1</v>
      </c>
      <c r="AN300" s="169">
        <v>0.555555555555556</v>
      </c>
      <c r="AO300" s="168">
        <v>0.99</v>
      </c>
      <c r="AP300" s="358">
        <v>1</v>
      </c>
      <c r="AQ300" s="358" t="s">
        <v>40</v>
      </c>
      <c r="AR300" s="358">
        <v>1</v>
      </c>
      <c r="AS300" s="359">
        <v>1</v>
      </c>
      <c r="AT300" s="364">
        <v>0.0922287257019438</v>
      </c>
      <c r="AU300" s="361" t="s">
        <v>40</v>
      </c>
      <c r="AV300" s="362" t="s">
        <v>40</v>
      </c>
      <c r="AW300" s="362" t="s">
        <v>40</v>
      </c>
      <c r="AX300" s="362" t="s">
        <v>40</v>
      </c>
      <c r="AY300" s="135"/>
      <c r="AZ300" s="140"/>
    </row>
    <row r="301" s="134" customFormat="1" spans="1:52">
      <c r="A301" s="138"/>
      <c r="B301" s="135"/>
      <c r="C301" s="175" t="s">
        <v>496</v>
      </c>
      <c r="D301" s="166" t="s">
        <v>26</v>
      </c>
      <c r="E301" s="166" t="s">
        <v>497</v>
      </c>
      <c r="F301" s="167" t="s">
        <v>612</v>
      </c>
      <c r="G301" s="176" t="s">
        <v>613</v>
      </c>
      <c r="H301" s="176" t="s">
        <v>613</v>
      </c>
      <c r="I301" s="176" t="s">
        <v>613</v>
      </c>
      <c r="J301" s="176" t="s">
        <v>613</v>
      </c>
      <c r="K301" s="168">
        <v>0.9</v>
      </c>
      <c r="L301" s="169">
        <v>0.916666666666667</v>
      </c>
      <c r="M301" s="169">
        <v>0.863636363636364</v>
      </c>
      <c r="N301" s="170">
        <v>0.845454545454545</v>
      </c>
      <c r="O301" s="170">
        <v>0.925627517818407</v>
      </c>
      <c r="P301" s="356">
        <v>0.9</v>
      </c>
      <c r="Q301" s="357">
        <v>0.976233183856502</v>
      </c>
      <c r="R301" s="169">
        <v>0.980184940554822</v>
      </c>
      <c r="S301" s="169">
        <v>0.951415701415701</v>
      </c>
      <c r="T301" s="169">
        <v>0.961310652537646</v>
      </c>
      <c r="U301" s="356">
        <v>0.9</v>
      </c>
      <c r="V301" s="169">
        <v>0.932959641255605</v>
      </c>
      <c r="W301" s="169">
        <v>0.918097754293263</v>
      </c>
      <c r="X301" s="169">
        <v>0.902187902187902</v>
      </c>
      <c r="Y301" s="169">
        <v>0.917579475738985</v>
      </c>
      <c r="Z301" s="356">
        <v>0.92</v>
      </c>
      <c r="AA301" s="356">
        <v>0.944544287548139</v>
      </c>
      <c r="AB301" s="356">
        <v>0.844529750479846</v>
      </c>
      <c r="AC301" s="356">
        <v>0.93620765508139</v>
      </c>
      <c r="AD301" s="356">
        <v>0.948393661869458</v>
      </c>
      <c r="AE301" s="356">
        <v>0.92</v>
      </c>
      <c r="AF301" s="169">
        <v>1</v>
      </c>
      <c r="AG301" s="169">
        <v>0.998871331828442</v>
      </c>
      <c r="AH301" s="169">
        <v>0.990291262135922</v>
      </c>
      <c r="AI301" s="169">
        <v>0.99414328520839</v>
      </c>
      <c r="AJ301" s="356">
        <v>0.92</v>
      </c>
      <c r="AK301" s="169">
        <v>0.960835820895522</v>
      </c>
      <c r="AL301" s="169">
        <v>0.957345971563981</v>
      </c>
      <c r="AM301" s="169">
        <v>0.970432324184238</v>
      </c>
      <c r="AN301" s="169">
        <v>0.974959274104963</v>
      </c>
      <c r="AO301" s="168">
        <v>0.99</v>
      </c>
      <c r="AP301" s="358">
        <v>1</v>
      </c>
      <c r="AQ301" s="358">
        <v>1</v>
      </c>
      <c r="AR301" s="358">
        <v>1</v>
      </c>
      <c r="AS301" s="359">
        <v>1</v>
      </c>
      <c r="AT301" s="364">
        <v>0.0922287257019438</v>
      </c>
      <c r="AU301" s="361">
        <v>0.0952380952380952</v>
      </c>
      <c r="AV301" s="362">
        <v>0.0625</v>
      </c>
      <c r="AW301" s="362">
        <v>0</v>
      </c>
      <c r="AX301" s="362">
        <v>0.0462287104622871</v>
      </c>
      <c r="AY301" s="135"/>
      <c r="AZ301" s="140"/>
    </row>
    <row r="302" s="134" customFormat="1" spans="1:52">
      <c r="A302" s="138"/>
      <c r="B302" s="135"/>
      <c r="C302" s="175" t="s">
        <v>496</v>
      </c>
      <c r="D302" s="166" t="s">
        <v>26</v>
      </c>
      <c r="E302" s="166" t="s">
        <v>497</v>
      </c>
      <c r="F302" s="167" t="s">
        <v>614</v>
      </c>
      <c r="G302" s="177" t="s">
        <v>615</v>
      </c>
      <c r="H302" s="177" t="s">
        <v>615</v>
      </c>
      <c r="I302" s="177" t="s">
        <v>615</v>
      </c>
      <c r="J302" s="177" t="s">
        <v>615</v>
      </c>
      <c r="K302" s="168">
        <v>0.9</v>
      </c>
      <c r="L302" s="169" t="s">
        <v>40</v>
      </c>
      <c r="M302" s="169" t="s">
        <v>40</v>
      </c>
      <c r="N302" s="170" t="s">
        <v>40</v>
      </c>
      <c r="O302" s="170" t="s">
        <v>40</v>
      </c>
      <c r="P302" s="356">
        <v>0.9</v>
      </c>
      <c r="Q302" s="357" t="s">
        <v>40</v>
      </c>
      <c r="R302" s="169" t="s">
        <v>40</v>
      </c>
      <c r="S302" s="169" t="s">
        <v>40</v>
      </c>
      <c r="T302" s="169" t="s">
        <v>40</v>
      </c>
      <c r="U302" s="356">
        <v>0.9</v>
      </c>
      <c r="V302" s="169" t="s">
        <v>40</v>
      </c>
      <c r="W302" s="169" t="s">
        <v>40</v>
      </c>
      <c r="X302" s="169" t="s">
        <v>40</v>
      </c>
      <c r="Y302" s="169" t="s">
        <v>40</v>
      </c>
      <c r="Z302" s="356">
        <v>0.92</v>
      </c>
      <c r="AA302" s="356" t="s">
        <v>40</v>
      </c>
      <c r="AB302" s="356" t="s">
        <v>40</v>
      </c>
      <c r="AC302" s="356" t="s">
        <v>40</v>
      </c>
      <c r="AD302" s="356" t="s">
        <v>40</v>
      </c>
      <c r="AE302" s="356">
        <v>0.92</v>
      </c>
      <c r="AF302" s="169" t="s">
        <v>40</v>
      </c>
      <c r="AG302" s="169" t="s">
        <v>40</v>
      </c>
      <c r="AH302" s="169" t="s">
        <v>40</v>
      </c>
      <c r="AI302" s="169" t="s">
        <v>40</v>
      </c>
      <c r="AJ302" s="356">
        <v>0.92</v>
      </c>
      <c r="AK302" s="169" t="s">
        <v>40</v>
      </c>
      <c r="AL302" s="169" t="s">
        <v>40</v>
      </c>
      <c r="AM302" s="169" t="s">
        <v>40</v>
      </c>
      <c r="AN302" s="169" t="s">
        <v>40</v>
      </c>
      <c r="AO302" s="168">
        <v>0.99</v>
      </c>
      <c r="AP302" s="358" t="s">
        <v>40</v>
      </c>
      <c r="AQ302" s="358" t="s">
        <v>40</v>
      </c>
      <c r="AR302" s="358" t="s">
        <v>40</v>
      </c>
      <c r="AS302" s="359" t="s">
        <v>40</v>
      </c>
      <c r="AT302" s="364">
        <v>0.0922287257019438</v>
      </c>
      <c r="AU302" s="361" t="s">
        <v>40</v>
      </c>
      <c r="AV302" s="362" t="s">
        <v>40</v>
      </c>
      <c r="AW302" s="362" t="s">
        <v>40</v>
      </c>
      <c r="AX302" s="362" t="s">
        <v>40</v>
      </c>
      <c r="AY302" s="135"/>
      <c r="AZ302" s="140"/>
    </row>
    <row r="303" s="134" customFormat="1" spans="1:52">
      <c r="A303" s="138"/>
      <c r="B303" s="135"/>
      <c r="C303" s="175" t="s">
        <v>496</v>
      </c>
      <c r="D303" s="166" t="s">
        <v>26</v>
      </c>
      <c r="E303" s="166" t="s">
        <v>497</v>
      </c>
      <c r="F303" s="167" t="s">
        <v>616</v>
      </c>
      <c r="G303" s="176" t="s">
        <v>617</v>
      </c>
      <c r="H303" s="176" t="s">
        <v>617</v>
      </c>
      <c r="I303" s="176" t="s">
        <v>617</v>
      </c>
      <c r="J303" s="176" t="s">
        <v>617</v>
      </c>
      <c r="K303" s="168">
        <v>0.9</v>
      </c>
      <c r="L303" s="169">
        <v>0.985401459854015</v>
      </c>
      <c r="M303" s="169">
        <v>0.965811965811966</v>
      </c>
      <c r="N303" s="170">
        <v>0.967479674796748</v>
      </c>
      <c r="O303" s="170">
        <v>0.982498653742596</v>
      </c>
      <c r="P303" s="356">
        <v>0.9</v>
      </c>
      <c r="Q303" s="357">
        <v>0.96858277231141</v>
      </c>
      <c r="R303" s="169">
        <v>0.964408973252804</v>
      </c>
      <c r="S303" s="169">
        <v>0.971624422126574</v>
      </c>
      <c r="T303" s="169">
        <v>0.964623033644589</v>
      </c>
      <c r="U303" s="356">
        <v>0.9</v>
      </c>
      <c r="V303" s="169">
        <v>0.942689452787847</v>
      </c>
      <c r="W303" s="169">
        <v>0.93809318377912</v>
      </c>
      <c r="X303" s="169">
        <v>0.942132950741272</v>
      </c>
      <c r="Y303" s="169">
        <v>0.936406202232246</v>
      </c>
      <c r="Z303" s="356">
        <v>0.92</v>
      </c>
      <c r="AA303" s="356">
        <v>0.972621649603129</v>
      </c>
      <c r="AB303" s="356">
        <v>0.987124463519313</v>
      </c>
      <c r="AC303" s="356">
        <v>0.98840206185567</v>
      </c>
      <c r="AD303" s="356">
        <v>0.98934074773103</v>
      </c>
      <c r="AE303" s="356">
        <v>0.92</v>
      </c>
      <c r="AF303" s="169">
        <v>0.995396755808856</v>
      </c>
      <c r="AG303" s="169">
        <v>0.980758017492711</v>
      </c>
      <c r="AH303" s="169">
        <v>0.994075049374589</v>
      </c>
      <c r="AI303" s="169">
        <v>0.982995487911644</v>
      </c>
      <c r="AJ303" s="356">
        <v>0.92</v>
      </c>
      <c r="AK303" s="169">
        <v>0.980563787993659</v>
      </c>
      <c r="AL303" s="169">
        <v>0.991535491535492</v>
      </c>
      <c r="AM303" s="169">
        <v>0.991971301674069</v>
      </c>
      <c r="AN303" s="169">
        <v>0.992741947190408</v>
      </c>
      <c r="AO303" s="168">
        <v>0.99</v>
      </c>
      <c r="AP303" s="358">
        <v>1</v>
      </c>
      <c r="AQ303" s="358">
        <v>1</v>
      </c>
      <c r="AR303" s="358">
        <v>1</v>
      </c>
      <c r="AS303" s="359">
        <v>1</v>
      </c>
      <c r="AT303" s="364">
        <v>0.0922287257019438</v>
      </c>
      <c r="AU303" s="361">
        <v>0</v>
      </c>
      <c r="AV303" s="362">
        <v>0.0434782608695652</v>
      </c>
      <c r="AW303" s="362">
        <v>0.032258064516129</v>
      </c>
      <c r="AX303" s="362">
        <v>0.0747950819672131</v>
      </c>
      <c r="AY303" s="135"/>
      <c r="AZ303" s="140"/>
    </row>
    <row r="304" s="134" customFormat="1" spans="1:52">
      <c r="A304" s="138"/>
      <c r="B304" s="135"/>
      <c r="C304" s="175" t="s">
        <v>496</v>
      </c>
      <c r="D304" s="166" t="s">
        <v>26</v>
      </c>
      <c r="E304" s="166" t="s">
        <v>497</v>
      </c>
      <c r="F304" s="167" t="s">
        <v>618</v>
      </c>
      <c r="G304" s="176" t="s">
        <v>619</v>
      </c>
      <c r="H304" s="176" t="s">
        <v>619</v>
      </c>
      <c r="I304" s="176" t="s">
        <v>619</v>
      </c>
      <c r="J304" s="176" t="s">
        <v>619</v>
      </c>
      <c r="K304" s="168">
        <v>0.9</v>
      </c>
      <c r="L304" s="169">
        <v>0.895</v>
      </c>
      <c r="M304" s="169">
        <v>0.975460122699387</v>
      </c>
      <c r="N304" s="170">
        <v>0.857954545454545</v>
      </c>
      <c r="O304" s="170">
        <v>0.926223384385506</v>
      </c>
      <c r="P304" s="356">
        <v>0.9</v>
      </c>
      <c r="Q304" s="357">
        <v>0.948163891840831</v>
      </c>
      <c r="R304" s="169">
        <v>0.957631954350927</v>
      </c>
      <c r="S304" s="169">
        <v>0.94667101118714</v>
      </c>
      <c r="T304" s="169">
        <v>0.938322041784405</v>
      </c>
      <c r="U304" s="356">
        <v>0.9</v>
      </c>
      <c r="V304" s="169">
        <v>0.93245955838942</v>
      </c>
      <c r="W304" s="169">
        <v>0.92753209700428</v>
      </c>
      <c r="X304" s="169">
        <v>0.922233083523406</v>
      </c>
      <c r="Y304" s="169">
        <v>0.92253656986575</v>
      </c>
      <c r="Z304" s="356">
        <v>0.92</v>
      </c>
      <c r="AA304" s="356">
        <v>0.976245654692932</v>
      </c>
      <c r="AB304" s="356">
        <v>0.982398956975228</v>
      </c>
      <c r="AC304" s="356">
        <v>0.981018708179708</v>
      </c>
      <c r="AD304" s="356">
        <v>0.979988447707243</v>
      </c>
      <c r="AE304" s="356">
        <v>0.92</v>
      </c>
      <c r="AF304" s="169">
        <v>0.991147540983607</v>
      </c>
      <c r="AG304" s="169">
        <v>0.963380281690141</v>
      </c>
      <c r="AH304" s="169">
        <v>0.989485649332197</v>
      </c>
      <c r="AI304" s="169">
        <v>0.987628950721302</v>
      </c>
      <c r="AJ304" s="356">
        <v>0.92</v>
      </c>
      <c r="AK304" s="169">
        <v>0.981107333657115</v>
      </c>
      <c r="AL304" s="169">
        <v>0.989653133622389</v>
      </c>
      <c r="AM304" s="169">
        <v>0.986825406418082</v>
      </c>
      <c r="AN304" s="169">
        <v>0.986279254098703</v>
      </c>
      <c r="AO304" s="168">
        <v>0.99</v>
      </c>
      <c r="AP304" s="358">
        <v>1</v>
      </c>
      <c r="AQ304" s="358">
        <v>1</v>
      </c>
      <c r="AR304" s="358">
        <v>1</v>
      </c>
      <c r="AS304" s="359">
        <v>1</v>
      </c>
      <c r="AT304" s="364">
        <v>0.0922287257019438</v>
      </c>
      <c r="AU304" s="361">
        <v>0.0392156862745098</v>
      </c>
      <c r="AV304" s="362">
        <v>0.0204081632653061</v>
      </c>
      <c r="AW304" s="362">
        <v>0.027027027027027</v>
      </c>
      <c r="AX304" s="362">
        <v>0.102470265324794</v>
      </c>
      <c r="AY304" s="135"/>
      <c r="AZ304" s="140"/>
    </row>
    <row r="305" s="134" customFormat="1" spans="1:52">
      <c r="A305" s="138"/>
      <c r="B305" s="135"/>
      <c r="C305" s="175" t="s">
        <v>496</v>
      </c>
      <c r="D305" s="166" t="s">
        <v>235</v>
      </c>
      <c r="E305" s="166" t="s">
        <v>497</v>
      </c>
      <c r="F305" s="167" t="s">
        <v>620</v>
      </c>
      <c r="G305" s="176" t="s">
        <v>621</v>
      </c>
      <c r="H305" s="176" t="s">
        <v>621</v>
      </c>
      <c r="I305" s="176" t="s">
        <v>621</v>
      </c>
      <c r="J305" s="176" t="s">
        <v>621</v>
      </c>
      <c r="K305" s="168">
        <v>0.9</v>
      </c>
      <c r="L305" s="169" t="s">
        <v>40</v>
      </c>
      <c r="M305" s="169" t="s">
        <v>40</v>
      </c>
      <c r="N305" s="170" t="s">
        <v>40</v>
      </c>
      <c r="O305" s="170" t="s">
        <v>40</v>
      </c>
      <c r="P305" s="356">
        <v>0.9</v>
      </c>
      <c r="Q305" s="357" t="s">
        <v>40</v>
      </c>
      <c r="R305" s="169" t="s">
        <v>40</v>
      </c>
      <c r="S305" s="169" t="s">
        <v>40</v>
      </c>
      <c r="T305" s="169">
        <v>0</v>
      </c>
      <c r="U305" s="356">
        <v>0.9</v>
      </c>
      <c r="V305" s="169" t="s">
        <v>40</v>
      </c>
      <c r="W305" s="169" t="s">
        <v>40</v>
      </c>
      <c r="X305" s="169" t="s">
        <v>40</v>
      </c>
      <c r="Y305" s="169">
        <v>1</v>
      </c>
      <c r="Z305" s="356">
        <v>0.92</v>
      </c>
      <c r="AA305" s="356" t="s">
        <v>40</v>
      </c>
      <c r="AB305" s="356" t="s">
        <v>40</v>
      </c>
      <c r="AC305" s="356" t="s">
        <v>40</v>
      </c>
      <c r="AD305" s="356" t="s">
        <v>40</v>
      </c>
      <c r="AE305" s="356">
        <v>0.92</v>
      </c>
      <c r="AF305" s="169">
        <v>0.985587583148559</v>
      </c>
      <c r="AG305" s="169">
        <v>0.991349480968858</v>
      </c>
      <c r="AH305" s="169">
        <v>1</v>
      </c>
      <c r="AI305" s="169">
        <v>0.988795056642636</v>
      </c>
      <c r="AJ305" s="356">
        <v>0.92</v>
      </c>
      <c r="AK305" s="169" t="s">
        <v>40</v>
      </c>
      <c r="AL305" s="169" t="s">
        <v>40</v>
      </c>
      <c r="AM305" s="169" t="s">
        <v>40</v>
      </c>
      <c r="AN305" s="169">
        <v>1</v>
      </c>
      <c r="AO305" s="168">
        <v>0.99</v>
      </c>
      <c r="AP305" s="358" t="s">
        <v>40</v>
      </c>
      <c r="AQ305" s="358" t="s">
        <v>40</v>
      </c>
      <c r="AR305" s="358">
        <v>1</v>
      </c>
      <c r="AS305" s="359">
        <v>1</v>
      </c>
      <c r="AT305" s="364">
        <v>0.0922287257019438</v>
      </c>
      <c r="AU305" s="361" t="s">
        <v>40</v>
      </c>
      <c r="AV305" s="362" t="s">
        <v>40</v>
      </c>
      <c r="AW305" s="362" t="s">
        <v>40</v>
      </c>
      <c r="AX305" s="362" t="s">
        <v>40</v>
      </c>
      <c r="AY305" s="135"/>
      <c r="AZ305" s="140"/>
    </row>
    <row r="306" s="134" customFormat="1" spans="1:52">
      <c r="A306" s="138"/>
      <c r="B306" s="135"/>
      <c r="C306" s="175" t="s">
        <v>496</v>
      </c>
      <c r="D306" s="166" t="s">
        <v>235</v>
      </c>
      <c r="E306" s="166" t="s">
        <v>497</v>
      </c>
      <c r="F306" s="167" t="s">
        <v>622</v>
      </c>
      <c r="G306" s="176" t="s">
        <v>623</v>
      </c>
      <c r="H306" s="176" t="s">
        <v>623</v>
      </c>
      <c r="I306" s="176" t="s">
        <v>623</v>
      </c>
      <c r="J306" s="176" t="s">
        <v>623</v>
      </c>
      <c r="K306" s="168">
        <v>0.9</v>
      </c>
      <c r="L306" s="169" t="s">
        <v>40</v>
      </c>
      <c r="M306" s="169" t="s">
        <v>40</v>
      </c>
      <c r="N306" s="170" t="s">
        <v>40</v>
      </c>
      <c r="O306" s="170" t="s">
        <v>40</v>
      </c>
      <c r="P306" s="356">
        <v>0.9</v>
      </c>
      <c r="Q306" s="357" t="s">
        <v>40</v>
      </c>
      <c r="R306" s="169" t="s">
        <v>40</v>
      </c>
      <c r="S306" s="169" t="s">
        <v>40</v>
      </c>
      <c r="T306" s="169" t="s">
        <v>40</v>
      </c>
      <c r="U306" s="356">
        <v>0.9</v>
      </c>
      <c r="V306" s="169" t="s">
        <v>40</v>
      </c>
      <c r="W306" s="169" t="s">
        <v>40</v>
      </c>
      <c r="X306" s="169" t="s">
        <v>40</v>
      </c>
      <c r="Y306" s="169" t="s">
        <v>40</v>
      </c>
      <c r="Z306" s="356">
        <v>0.92</v>
      </c>
      <c r="AA306" s="356" t="s">
        <v>40</v>
      </c>
      <c r="AB306" s="356" t="s">
        <v>40</v>
      </c>
      <c r="AC306" s="356" t="s">
        <v>40</v>
      </c>
      <c r="AD306" s="356" t="s">
        <v>40</v>
      </c>
      <c r="AE306" s="356">
        <v>0.92</v>
      </c>
      <c r="AF306" s="169">
        <v>0.994285714285714</v>
      </c>
      <c r="AG306" s="169">
        <v>1</v>
      </c>
      <c r="AH306" s="169">
        <v>1</v>
      </c>
      <c r="AI306" s="169">
        <v>0.993627724986026</v>
      </c>
      <c r="AJ306" s="356">
        <v>0.92</v>
      </c>
      <c r="AK306" s="169" t="s">
        <v>40</v>
      </c>
      <c r="AL306" s="169" t="s">
        <v>40</v>
      </c>
      <c r="AM306" s="169" t="s">
        <v>40</v>
      </c>
      <c r="AN306" s="169" t="s">
        <v>40</v>
      </c>
      <c r="AO306" s="168">
        <v>0.99</v>
      </c>
      <c r="AP306" s="358">
        <v>1</v>
      </c>
      <c r="AQ306" s="358">
        <v>1</v>
      </c>
      <c r="AR306" s="358">
        <v>1</v>
      </c>
      <c r="AS306" s="359">
        <v>1</v>
      </c>
      <c r="AT306" s="364">
        <v>0.0922287257019438</v>
      </c>
      <c r="AU306" s="361" t="s">
        <v>40</v>
      </c>
      <c r="AV306" s="362" t="s">
        <v>40</v>
      </c>
      <c r="AW306" s="362" t="s">
        <v>40</v>
      </c>
      <c r="AX306" s="362" t="s">
        <v>40</v>
      </c>
      <c r="AY306" s="135"/>
      <c r="AZ306" s="140"/>
    </row>
    <row r="307" s="134" customFormat="1" spans="1:52">
      <c r="A307" s="138"/>
      <c r="B307" s="135"/>
      <c r="C307" s="175" t="s">
        <v>496</v>
      </c>
      <c r="D307" s="166" t="s">
        <v>235</v>
      </c>
      <c r="E307" s="166" t="s">
        <v>497</v>
      </c>
      <c r="F307" s="167" t="s">
        <v>624</v>
      </c>
      <c r="G307" s="176" t="s">
        <v>625</v>
      </c>
      <c r="H307" s="176" t="s">
        <v>625</v>
      </c>
      <c r="I307" s="176" t="s">
        <v>625</v>
      </c>
      <c r="J307" s="176" t="s">
        <v>625</v>
      </c>
      <c r="K307" s="168">
        <v>0.9</v>
      </c>
      <c r="L307" s="169" t="s">
        <v>40</v>
      </c>
      <c r="M307" s="169" t="s">
        <v>40</v>
      </c>
      <c r="N307" s="170" t="s">
        <v>40</v>
      </c>
      <c r="O307" s="170" t="s">
        <v>40</v>
      </c>
      <c r="P307" s="356">
        <v>0.9</v>
      </c>
      <c r="Q307" s="357">
        <v>0.583333333333333</v>
      </c>
      <c r="R307" s="169">
        <v>0.84</v>
      </c>
      <c r="S307" s="169">
        <v>0.916666666666667</v>
      </c>
      <c r="T307" s="169">
        <v>0.902255639097744</v>
      </c>
      <c r="U307" s="356">
        <v>0.9</v>
      </c>
      <c r="V307" s="169">
        <v>0.583333333333333</v>
      </c>
      <c r="W307" s="169">
        <v>0.84</v>
      </c>
      <c r="X307" s="169">
        <v>0.944444444444444</v>
      </c>
      <c r="Y307" s="169">
        <v>0.919172932330827</v>
      </c>
      <c r="Z307" s="356">
        <v>0.92</v>
      </c>
      <c r="AA307" s="356">
        <v>0.5625</v>
      </c>
      <c r="AB307" s="356">
        <v>0.5625</v>
      </c>
      <c r="AC307" s="356">
        <v>0.833333333333333</v>
      </c>
      <c r="AD307" s="356">
        <v>0.92578125</v>
      </c>
      <c r="AE307" s="356">
        <v>0.92</v>
      </c>
      <c r="AF307" s="169">
        <v>0.99488105992171</v>
      </c>
      <c r="AG307" s="169">
        <v>0.731843575418994</v>
      </c>
      <c r="AH307" s="169">
        <v>0.99873417721519</v>
      </c>
      <c r="AI307" s="169">
        <v>0.936311715069157</v>
      </c>
      <c r="AJ307" s="356">
        <v>0.92</v>
      </c>
      <c r="AK307" s="169">
        <v>0.578125</v>
      </c>
      <c r="AL307" s="169">
        <v>0.731707317073171</v>
      </c>
      <c r="AM307" s="169">
        <v>0.928571428571429</v>
      </c>
      <c r="AN307" s="169">
        <v>0.922784810126582</v>
      </c>
      <c r="AO307" s="168">
        <v>0.99</v>
      </c>
      <c r="AP307" s="358">
        <v>1</v>
      </c>
      <c r="AQ307" s="358">
        <v>1</v>
      </c>
      <c r="AR307" s="358" t="s">
        <v>40</v>
      </c>
      <c r="AS307" s="359">
        <v>1</v>
      </c>
      <c r="AT307" s="364">
        <v>0.0922287257019438</v>
      </c>
      <c r="AU307" s="361" t="s">
        <v>40</v>
      </c>
      <c r="AV307" s="362">
        <v>0</v>
      </c>
      <c r="AW307" s="362" t="s">
        <v>40</v>
      </c>
      <c r="AX307" s="362">
        <v>0</v>
      </c>
      <c r="AY307" s="135"/>
      <c r="AZ307" s="140"/>
    </row>
    <row r="308" s="134" customFormat="1" spans="1:52">
      <c r="A308" s="138"/>
      <c r="B308" s="135"/>
      <c r="C308" s="175" t="s">
        <v>496</v>
      </c>
      <c r="D308" s="166" t="s">
        <v>235</v>
      </c>
      <c r="E308" s="166" t="s">
        <v>497</v>
      </c>
      <c r="F308" s="167" t="s">
        <v>626</v>
      </c>
      <c r="G308" s="176" t="s">
        <v>626</v>
      </c>
      <c r="H308" s="176" t="s">
        <v>626</v>
      </c>
      <c r="I308" s="176" t="s">
        <v>626</v>
      </c>
      <c r="J308" s="176" t="s">
        <v>626</v>
      </c>
      <c r="K308" s="168">
        <v>0.9</v>
      </c>
      <c r="L308" s="169" t="s">
        <v>40</v>
      </c>
      <c r="M308" s="169" t="s">
        <v>40</v>
      </c>
      <c r="N308" s="170" t="s">
        <v>40</v>
      </c>
      <c r="O308" s="170" t="s">
        <v>40</v>
      </c>
      <c r="P308" s="356">
        <v>0.9</v>
      </c>
      <c r="Q308" s="357">
        <v>1</v>
      </c>
      <c r="R308" s="169">
        <v>0</v>
      </c>
      <c r="S308" s="169" t="s">
        <v>40</v>
      </c>
      <c r="T308" s="169">
        <v>0.181818181818182</v>
      </c>
      <c r="U308" s="356">
        <v>0.9</v>
      </c>
      <c r="V308" s="169">
        <v>1</v>
      </c>
      <c r="W308" s="169">
        <v>0.857142857142857</v>
      </c>
      <c r="X308" s="169" t="s">
        <v>40</v>
      </c>
      <c r="Y308" s="169">
        <v>0.954545454545455</v>
      </c>
      <c r="Z308" s="356">
        <v>0.92</v>
      </c>
      <c r="AA308" s="356" t="s">
        <v>40</v>
      </c>
      <c r="AB308" s="356" t="s">
        <v>40</v>
      </c>
      <c r="AC308" s="356" t="s">
        <v>40</v>
      </c>
      <c r="AD308" s="356">
        <v>0</v>
      </c>
      <c r="AE308" s="356">
        <v>0.92</v>
      </c>
      <c r="AF308" s="169">
        <v>0.986357999173212</v>
      </c>
      <c r="AG308" s="169">
        <v>0.997726842204963</v>
      </c>
      <c r="AH308" s="169">
        <v>0.996979422314518</v>
      </c>
      <c r="AI308" s="169">
        <v>0.984989328738664</v>
      </c>
      <c r="AJ308" s="356">
        <v>0.92</v>
      </c>
      <c r="AK308" s="169">
        <v>1</v>
      </c>
      <c r="AL308" s="169">
        <v>1</v>
      </c>
      <c r="AM308" s="169" t="s">
        <v>40</v>
      </c>
      <c r="AN308" s="169">
        <v>0.956521739130435</v>
      </c>
      <c r="AO308" s="168">
        <v>0.99</v>
      </c>
      <c r="AP308" s="358">
        <v>1</v>
      </c>
      <c r="AQ308" s="358">
        <v>1</v>
      </c>
      <c r="AR308" s="358">
        <v>1</v>
      </c>
      <c r="AS308" s="359">
        <v>1</v>
      </c>
      <c r="AT308" s="364">
        <v>0.0922287257019438</v>
      </c>
      <c r="AU308" s="361" t="s">
        <v>40</v>
      </c>
      <c r="AV308" s="362" t="s">
        <v>40</v>
      </c>
      <c r="AW308" s="362" t="s">
        <v>40</v>
      </c>
      <c r="AX308" s="362">
        <v>0</v>
      </c>
      <c r="AY308" s="135"/>
      <c r="AZ308" s="140"/>
    </row>
    <row r="309" s="134" customFormat="1" spans="1:52">
      <c r="A309" s="138"/>
      <c r="B309" s="135"/>
      <c r="C309" s="175" t="s">
        <v>496</v>
      </c>
      <c r="D309" s="166" t="s">
        <v>235</v>
      </c>
      <c r="E309" s="166" t="s">
        <v>497</v>
      </c>
      <c r="F309" s="167" t="s">
        <v>627</v>
      </c>
      <c r="G309" s="176" t="s">
        <v>628</v>
      </c>
      <c r="H309" s="176" t="s">
        <v>628</v>
      </c>
      <c r="I309" s="176" t="s">
        <v>628</v>
      </c>
      <c r="J309" s="176" t="s">
        <v>628</v>
      </c>
      <c r="K309" s="168">
        <v>0.9</v>
      </c>
      <c r="L309" s="169" t="s">
        <v>40</v>
      </c>
      <c r="M309" s="169" t="s">
        <v>40</v>
      </c>
      <c r="N309" s="170" t="s">
        <v>40</v>
      </c>
      <c r="O309" s="170" t="s">
        <v>40</v>
      </c>
      <c r="P309" s="356">
        <v>0.9</v>
      </c>
      <c r="Q309" s="357" t="s">
        <v>40</v>
      </c>
      <c r="R309" s="169" t="s">
        <v>40</v>
      </c>
      <c r="S309" s="169" t="s">
        <v>40</v>
      </c>
      <c r="T309" s="169">
        <v>0.0588235294117647</v>
      </c>
      <c r="U309" s="356">
        <v>0.9</v>
      </c>
      <c r="V309" s="169" t="s">
        <v>40</v>
      </c>
      <c r="W309" s="169" t="s">
        <v>40</v>
      </c>
      <c r="X309" s="169" t="s">
        <v>40</v>
      </c>
      <c r="Y309" s="169">
        <v>0.764705882352941</v>
      </c>
      <c r="Z309" s="356">
        <v>0.92</v>
      </c>
      <c r="AA309" s="356" t="s">
        <v>40</v>
      </c>
      <c r="AB309" s="356" t="s">
        <v>40</v>
      </c>
      <c r="AC309" s="356" t="s">
        <v>40</v>
      </c>
      <c r="AD309" s="356">
        <v>0</v>
      </c>
      <c r="AE309" s="356">
        <v>0.92</v>
      </c>
      <c r="AF309" s="169">
        <v>0.998265510340227</v>
      </c>
      <c r="AG309" s="169">
        <v>0.99648382559775</v>
      </c>
      <c r="AH309" s="169">
        <v>0.997779187817259</v>
      </c>
      <c r="AI309" s="169">
        <v>0.961056123595888</v>
      </c>
      <c r="AJ309" s="356">
        <v>0.92</v>
      </c>
      <c r="AK309" s="169">
        <v>1</v>
      </c>
      <c r="AL309" s="169" t="s">
        <v>40</v>
      </c>
      <c r="AM309" s="169" t="s">
        <v>40</v>
      </c>
      <c r="AN309" s="169">
        <v>0.763157894736842</v>
      </c>
      <c r="AO309" s="168">
        <v>0.99</v>
      </c>
      <c r="AP309" s="358">
        <v>1</v>
      </c>
      <c r="AQ309" s="358">
        <v>1</v>
      </c>
      <c r="AR309" s="358">
        <v>1</v>
      </c>
      <c r="AS309" s="359">
        <v>1</v>
      </c>
      <c r="AT309" s="364">
        <v>0.0922287257019438</v>
      </c>
      <c r="AU309" s="361" t="s">
        <v>40</v>
      </c>
      <c r="AV309" s="362" t="s">
        <v>40</v>
      </c>
      <c r="AW309" s="362" t="s">
        <v>40</v>
      </c>
      <c r="AX309" s="362">
        <v>0</v>
      </c>
      <c r="AY309" s="135"/>
      <c r="AZ309" s="140"/>
    </row>
    <row r="310" s="134" customFormat="1" spans="1:52">
      <c r="A310" s="138"/>
      <c r="B310" s="135"/>
      <c r="C310" s="175" t="s">
        <v>496</v>
      </c>
      <c r="D310" s="166" t="s">
        <v>235</v>
      </c>
      <c r="E310" s="166" t="s">
        <v>497</v>
      </c>
      <c r="F310" s="167" t="s">
        <v>629</v>
      </c>
      <c r="G310" s="176" t="s">
        <v>630</v>
      </c>
      <c r="H310" s="176" t="s">
        <v>630</v>
      </c>
      <c r="I310" s="176" t="s">
        <v>630</v>
      </c>
      <c r="J310" s="176" t="s">
        <v>630</v>
      </c>
      <c r="K310" s="168">
        <v>0.9</v>
      </c>
      <c r="L310" s="169" t="s">
        <v>40</v>
      </c>
      <c r="M310" s="169" t="s">
        <v>40</v>
      </c>
      <c r="N310" s="170" t="s">
        <v>40</v>
      </c>
      <c r="O310" s="170" t="s">
        <v>40</v>
      </c>
      <c r="P310" s="356">
        <v>0.9</v>
      </c>
      <c r="Q310" s="357" t="s">
        <v>40</v>
      </c>
      <c r="R310" s="169" t="s">
        <v>40</v>
      </c>
      <c r="S310" s="169">
        <v>0</v>
      </c>
      <c r="T310" s="169">
        <v>0.666666666666667</v>
      </c>
      <c r="U310" s="356">
        <v>0.9</v>
      </c>
      <c r="V310" s="169" t="s">
        <v>40</v>
      </c>
      <c r="W310" s="169" t="s">
        <v>40</v>
      </c>
      <c r="X310" s="169">
        <v>0</v>
      </c>
      <c r="Y310" s="169">
        <v>0.666666666666667</v>
      </c>
      <c r="Z310" s="356">
        <v>0.92</v>
      </c>
      <c r="AA310" s="356">
        <v>1</v>
      </c>
      <c r="AB310" s="356" t="s">
        <v>40</v>
      </c>
      <c r="AC310" s="356" t="s">
        <v>40</v>
      </c>
      <c r="AD310" s="356">
        <v>1</v>
      </c>
      <c r="AE310" s="356">
        <v>0.92</v>
      </c>
      <c r="AF310" s="169">
        <v>0.999767765908035</v>
      </c>
      <c r="AG310" s="169">
        <v>0.985272884781981</v>
      </c>
      <c r="AH310" s="169">
        <v>0.999588815789474</v>
      </c>
      <c r="AI310" s="169">
        <v>0.997095244516361</v>
      </c>
      <c r="AJ310" s="356">
        <v>0.92</v>
      </c>
      <c r="AK310" s="169">
        <v>1</v>
      </c>
      <c r="AL310" s="169" t="s">
        <v>40</v>
      </c>
      <c r="AM310" s="169">
        <v>0</v>
      </c>
      <c r="AN310" s="169">
        <v>0.875</v>
      </c>
      <c r="AO310" s="168">
        <v>0.99</v>
      </c>
      <c r="AP310" s="358">
        <v>1</v>
      </c>
      <c r="AQ310" s="358">
        <v>1</v>
      </c>
      <c r="AR310" s="358" t="s">
        <v>40</v>
      </c>
      <c r="AS310" s="359">
        <v>1</v>
      </c>
      <c r="AT310" s="364">
        <v>0.0922287257019438</v>
      </c>
      <c r="AU310" s="361" t="s">
        <v>40</v>
      </c>
      <c r="AV310" s="362" t="s">
        <v>40</v>
      </c>
      <c r="AW310" s="362" t="s">
        <v>40</v>
      </c>
      <c r="AX310" s="362" t="s">
        <v>40</v>
      </c>
      <c r="AY310" s="135"/>
      <c r="AZ310" s="140"/>
    </row>
    <row r="311" s="134" customFormat="1" spans="1:52">
      <c r="A311" s="138"/>
      <c r="B311" s="135"/>
      <c r="C311" s="175" t="s">
        <v>496</v>
      </c>
      <c r="D311" s="166" t="s">
        <v>235</v>
      </c>
      <c r="E311" s="166" t="s">
        <v>497</v>
      </c>
      <c r="F311" s="167" t="s">
        <v>631</v>
      </c>
      <c r="G311" s="176" t="s">
        <v>632</v>
      </c>
      <c r="H311" s="176" t="s">
        <v>632</v>
      </c>
      <c r="I311" s="176" t="s">
        <v>632</v>
      </c>
      <c r="J311" s="176" t="s">
        <v>632</v>
      </c>
      <c r="K311" s="168">
        <v>0.9</v>
      </c>
      <c r="L311" s="169" t="s">
        <v>40</v>
      </c>
      <c r="M311" s="169" t="s">
        <v>40</v>
      </c>
      <c r="N311" s="170" t="s">
        <v>40</v>
      </c>
      <c r="O311" s="170" t="s">
        <v>40</v>
      </c>
      <c r="P311" s="356">
        <v>0.9</v>
      </c>
      <c r="Q311" s="357" t="s">
        <v>40</v>
      </c>
      <c r="R311" s="169">
        <v>0</v>
      </c>
      <c r="S311" s="169" t="s">
        <v>40</v>
      </c>
      <c r="T311" s="169">
        <v>0.5</v>
      </c>
      <c r="U311" s="356">
        <v>0.9</v>
      </c>
      <c r="V311" s="169" t="s">
        <v>40</v>
      </c>
      <c r="W311" s="169">
        <v>1</v>
      </c>
      <c r="X311" s="169" t="s">
        <v>40</v>
      </c>
      <c r="Y311" s="169">
        <v>1</v>
      </c>
      <c r="Z311" s="356">
        <v>0.92</v>
      </c>
      <c r="AA311" s="356" t="s">
        <v>40</v>
      </c>
      <c r="AB311" s="356" t="s">
        <v>40</v>
      </c>
      <c r="AC311" s="356" t="s">
        <v>40</v>
      </c>
      <c r="AD311" s="356" t="s">
        <v>40</v>
      </c>
      <c r="AE311" s="356">
        <v>0.92</v>
      </c>
      <c r="AF311" s="169">
        <v>0.976424361493124</v>
      </c>
      <c r="AG311" s="169">
        <v>0.961923847695391</v>
      </c>
      <c r="AH311" s="169">
        <v>0.938947368421053</v>
      </c>
      <c r="AI311" s="169">
        <v>0.960762032085562</v>
      </c>
      <c r="AJ311" s="356">
        <v>0.92</v>
      </c>
      <c r="AK311" s="169" t="s">
        <v>40</v>
      </c>
      <c r="AL311" s="169">
        <v>1</v>
      </c>
      <c r="AM311" s="169" t="s">
        <v>40</v>
      </c>
      <c r="AN311" s="169">
        <v>1</v>
      </c>
      <c r="AO311" s="168">
        <v>0.99</v>
      </c>
      <c r="AP311" s="358">
        <v>1</v>
      </c>
      <c r="AQ311" s="358">
        <v>1</v>
      </c>
      <c r="AR311" s="358" t="s">
        <v>40</v>
      </c>
      <c r="AS311" s="359">
        <v>1</v>
      </c>
      <c r="AT311" s="364">
        <v>0.0922287257019438</v>
      </c>
      <c r="AU311" s="361" t="s">
        <v>40</v>
      </c>
      <c r="AV311" s="362" t="s">
        <v>40</v>
      </c>
      <c r="AW311" s="362" t="s">
        <v>40</v>
      </c>
      <c r="AX311" s="362" t="s">
        <v>40</v>
      </c>
      <c r="AY311" s="135"/>
      <c r="AZ311" s="140"/>
    </row>
    <row r="312" s="134" customFormat="1" spans="1:52">
      <c r="A312" s="138"/>
      <c r="B312" s="135"/>
      <c r="C312" s="175" t="s">
        <v>496</v>
      </c>
      <c r="D312" s="166" t="s">
        <v>26</v>
      </c>
      <c r="E312" s="166" t="s">
        <v>497</v>
      </c>
      <c r="F312" s="167" t="s">
        <v>633</v>
      </c>
      <c r="G312" s="176" t="s">
        <v>634</v>
      </c>
      <c r="H312" s="176" t="s">
        <v>634</v>
      </c>
      <c r="I312" s="176" t="s">
        <v>634</v>
      </c>
      <c r="J312" s="176" t="s">
        <v>634</v>
      </c>
      <c r="K312" s="168">
        <v>0.9</v>
      </c>
      <c r="L312" s="169">
        <v>0.958333333333333</v>
      </c>
      <c r="M312" s="169">
        <v>0.989130434782609</v>
      </c>
      <c r="N312" s="170">
        <v>0.914285714285714</v>
      </c>
      <c r="O312" s="170">
        <v>0.968370607028754</v>
      </c>
      <c r="P312" s="356">
        <v>0.9</v>
      </c>
      <c r="Q312" s="357">
        <v>0.968369309681556</v>
      </c>
      <c r="R312" s="169">
        <v>0.959504132231405</v>
      </c>
      <c r="S312" s="169">
        <v>0.954805604894415</v>
      </c>
      <c r="T312" s="169">
        <v>0.964186884828506</v>
      </c>
      <c r="U312" s="356">
        <v>0.9</v>
      </c>
      <c r="V312" s="169">
        <v>0.938448386407352</v>
      </c>
      <c r="W312" s="169">
        <v>0.930853994490358</v>
      </c>
      <c r="X312" s="169">
        <v>0.938425103611604</v>
      </c>
      <c r="Y312" s="169">
        <v>0.938812840459105</v>
      </c>
      <c r="Z312" s="356">
        <v>0.92</v>
      </c>
      <c r="AA312" s="356">
        <v>0.978078748952806</v>
      </c>
      <c r="AB312" s="356">
        <v>0.987535410764873</v>
      </c>
      <c r="AC312" s="356">
        <v>0.982705520018953</v>
      </c>
      <c r="AD312" s="356">
        <v>0.984413699537775</v>
      </c>
      <c r="AE312" s="356">
        <v>0.92</v>
      </c>
      <c r="AF312" s="169">
        <v>0.985590062111801</v>
      </c>
      <c r="AG312" s="169">
        <v>0.986442262739598</v>
      </c>
      <c r="AH312" s="169">
        <v>0.982346018046293</v>
      </c>
      <c r="AI312" s="169">
        <v>0.984116039106558</v>
      </c>
      <c r="AJ312" s="356">
        <v>0.92</v>
      </c>
      <c r="AK312" s="169">
        <v>0.984211415062479</v>
      </c>
      <c r="AL312" s="169">
        <v>0.992217898832685</v>
      </c>
      <c r="AM312" s="169">
        <v>0.989125753660637</v>
      </c>
      <c r="AN312" s="169">
        <v>0.990116436991833</v>
      </c>
      <c r="AO312" s="168">
        <v>0.99</v>
      </c>
      <c r="AP312" s="358">
        <v>1</v>
      </c>
      <c r="AQ312" s="358">
        <v>1</v>
      </c>
      <c r="AR312" s="358">
        <v>1</v>
      </c>
      <c r="AS312" s="359">
        <v>1</v>
      </c>
      <c r="AT312" s="364">
        <v>0.0922287257019438</v>
      </c>
      <c r="AU312" s="361">
        <v>0.08</v>
      </c>
      <c r="AV312" s="362">
        <v>0.0434782608695652</v>
      </c>
      <c r="AW312" s="362">
        <v>0</v>
      </c>
      <c r="AX312" s="362">
        <v>0.0739030023094688</v>
      </c>
      <c r="AY312" s="135"/>
      <c r="AZ312" s="140"/>
    </row>
    <row r="313" s="134" customFormat="1" spans="1:52">
      <c r="A313" s="138"/>
      <c r="B313" s="135"/>
      <c r="C313" s="175" t="s">
        <v>496</v>
      </c>
      <c r="D313" s="166" t="s">
        <v>235</v>
      </c>
      <c r="E313" s="166" t="s">
        <v>497</v>
      </c>
      <c r="F313" s="167" t="s">
        <v>635</v>
      </c>
      <c r="G313" s="176" t="s">
        <v>636</v>
      </c>
      <c r="H313" s="176" t="s">
        <v>636</v>
      </c>
      <c r="I313" s="176" t="s">
        <v>636</v>
      </c>
      <c r="J313" s="176" t="s">
        <v>636</v>
      </c>
      <c r="K313" s="168">
        <v>0.9</v>
      </c>
      <c r="L313" s="169" t="s">
        <v>40</v>
      </c>
      <c r="M313" s="169" t="s">
        <v>40</v>
      </c>
      <c r="N313" s="170" t="s">
        <v>40</v>
      </c>
      <c r="O313" s="170" t="s">
        <v>40</v>
      </c>
      <c r="P313" s="356">
        <v>0.9</v>
      </c>
      <c r="Q313" s="357" t="s">
        <v>40</v>
      </c>
      <c r="R313" s="169" t="s">
        <v>40</v>
      </c>
      <c r="S313" s="169" t="s">
        <v>40</v>
      </c>
      <c r="T313" s="169" t="s">
        <v>40</v>
      </c>
      <c r="U313" s="356">
        <v>0.9</v>
      </c>
      <c r="V313" s="169" t="s">
        <v>40</v>
      </c>
      <c r="W313" s="169" t="s">
        <v>40</v>
      </c>
      <c r="X313" s="169" t="s">
        <v>40</v>
      </c>
      <c r="Y313" s="169" t="s">
        <v>40</v>
      </c>
      <c r="Z313" s="356">
        <v>0.92</v>
      </c>
      <c r="AA313" s="356" t="s">
        <v>40</v>
      </c>
      <c r="AB313" s="356" t="s">
        <v>40</v>
      </c>
      <c r="AC313" s="356" t="s">
        <v>40</v>
      </c>
      <c r="AD313" s="356" t="s">
        <v>40</v>
      </c>
      <c r="AE313" s="356">
        <v>0.92</v>
      </c>
      <c r="AF313" s="169">
        <v>1</v>
      </c>
      <c r="AG313" s="169">
        <v>0.987654320987654</v>
      </c>
      <c r="AH313" s="169">
        <v>0.949152542372881</v>
      </c>
      <c r="AI313" s="169">
        <v>0.994864420706656</v>
      </c>
      <c r="AJ313" s="356">
        <v>0.92</v>
      </c>
      <c r="AK313" s="169" t="s">
        <v>40</v>
      </c>
      <c r="AL313" s="169" t="s">
        <v>40</v>
      </c>
      <c r="AM313" s="169" t="s">
        <v>40</v>
      </c>
      <c r="AN313" s="169" t="s">
        <v>40</v>
      </c>
      <c r="AO313" s="168">
        <v>0.99</v>
      </c>
      <c r="AP313" s="358">
        <v>1</v>
      </c>
      <c r="AQ313" s="358" t="s">
        <v>40</v>
      </c>
      <c r="AR313" s="358">
        <v>1</v>
      </c>
      <c r="AS313" s="359">
        <v>1</v>
      </c>
      <c r="AT313" s="364">
        <v>0.0922287257019438</v>
      </c>
      <c r="AU313" s="361" t="s">
        <v>40</v>
      </c>
      <c r="AV313" s="362" t="s">
        <v>40</v>
      </c>
      <c r="AW313" s="362" t="s">
        <v>40</v>
      </c>
      <c r="AX313" s="362" t="s">
        <v>40</v>
      </c>
      <c r="AY313" s="135"/>
      <c r="AZ313" s="140"/>
    </row>
    <row r="314" s="134" customFormat="1" spans="1:52">
      <c r="A314" s="138"/>
      <c r="B314" s="135"/>
      <c r="C314" s="175" t="s">
        <v>496</v>
      </c>
      <c r="D314" s="166" t="s">
        <v>235</v>
      </c>
      <c r="E314" s="166" t="s">
        <v>497</v>
      </c>
      <c r="F314" s="167" t="s">
        <v>637</v>
      </c>
      <c r="G314" s="176" t="s">
        <v>638</v>
      </c>
      <c r="H314" s="176" t="s">
        <v>638</v>
      </c>
      <c r="I314" s="176" t="s">
        <v>638</v>
      </c>
      <c r="J314" s="176" t="s">
        <v>638</v>
      </c>
      <c r="K314" s="168">
        <v>0.9</v>
      </c>
      <c r="L314" s="169" t="s">
        <v>40</v>
      </c>
      <c r="M314" s="169" t="s">
        <v>40</v>
      </c>
      <c r="N314" s="170" t="s">
        <v>40</v>
      </c>
      <c r="O314" s="170" t="s">
        <v>40</v>
      </c>
      <c r="P314" s="356">
        <v>0.9</v>
      </c>
      <c r="Q314" s="357">
        <v>0</v>
      </c>
      <c r="R314" s="169">
        <v>1</v>
      </c>
      <c r="S314" s="169">
        <v>1</v>
      </c>
      <c r="T314" s="169">
        <v>0.645161290322581</v>
      </c>
      <c r="U314" s="356">
        <v>0.9</v>
      </c>
      <c r="V314" s="169">
        <v>0</v>
      </c>
      <c r="W314" s="169">
        <v>1</v>
      </c>
      <c r="X314" s="169">
        <v>1</v>
      </c>
      <c r="Y314" s="169">
        <v>0.774193548387097</v>
      </c>
      <c r="Z314" s="356">
        <v>0.92</v>
      </c>
      <c r="AA314" s="356" t="s">
        <v>40</v>
      </c>
      <c r="AB314" s="356">
        <v>1</v>
      </c>
      <c r="AC314" s="356" t="s">
        <v>40</v>
      </c>
      <c r="AD314" s="356">
        <v>0.8</v>
      </c>
      <c r="AE314" s="356">
        <v>0.92</v>
      </c>
      <c r="AF314" s="169">
        <v>0.996360153256705</v>
      </c>
      <c r="AG314" s="169">
        <v>0.984098486791485</v>
      </c>
      <c r="AH314" s="169">
        <v>0.999588477366255</v>
      </c>
      <c r="AI314" s="169">
        <v>0.98445524167623</v>
      </c>
      <c r="AJ314" s="356">
        <v>0.92</v>
      </c>
      <c r="AK314" s="169">
        <v>0.5</v>
      </c>
      <c r="AL314" s="169">
        <v>1</v>
      </c>
      <c r="AM314" s="169">
        <v>1</v>
      </c>
      <c r="AN314" s="169">
        <v>0.903846153846154</v>
      </c>
      <c r="AO314" s="168">
        <v>0.99</v>
      </c>
      <c r="AP314" s="358">
        <v>1</v>
      </c>
      <c r="AQ314" s="358">
        <v>1</v>
      </c>
      <c r="AR314" s="358" t="s">
        <v>40</v>
      </c>
      <c r="AS314" s="359">
        <v>1</v>
      </c>
      <c r="AT314" s="364">
        <v>0.0922287257019438</v>
      </c>
      <c r="AU314" s="361" t="s">
        <v>40</v>
      </c>
      <c r="AV314" s="362" t="s">
        <v>40</v>
      </c>
      <c r="AW314" s="362" t="s">
        <v>40</v>
      </c>
      <c r="AX314" s="362">
        <v>0</v>
      </c>
      <c r="AY314" s="135"/>
      <c r="AZ314" s="140"/>
    </row>
    <row r="315" s="134" customFormat="1" spans="1:52">
      <c r="A315" s="138"/>
      <c r="B315" s="135"/>
      <c r="C315" s="175" t="s">
        <v>496</v>
      </c>
      <c r="D315" s="166" t="s">
        <v>26</v>
      </c>
      <c r="E315" s="166" t="s">
        <v>497</v>
      </c>
      <c r="F315" s="167" t="s">
        <v>639</v>
      </c>
      <c r="G315" s="176" t="s">
        <v>640</v>
      </c>
      <c r="H315" s="176" t="s">
        <v>640</v>
      </c>
      <c r="I315" s="176" t="s">
        <v>640</v>
      </c>
      <c r="J315" s="176" t="s">
        <v>640</v>
      </c>
      <c r="K315" s="168">
        <v>0.9</v>
      </c>
      <c r="L315" s="169">
        <v>0.943181818181818</v>
      </c>
      <c r="M315" s="169">
        <v>0.986301369863014</v>
      </c>
      <c r="N315" s="170">
        <v>0.946666666666667</v>
      </c>
      <c r="O315" s="170">
        <v>0.951647411210954</v>
      </c>
      <c r="P315" s="356">
        <v>0.9</v>
      </c>
      <c r="Q315" s="357">
        <v>0.982623592755751</v>
      </c>
      <c r="R315" s="169">
        <v>0.980929678188319</v>
      </c>
      <c r="S315" s="169">
        <v>0.982097773697498</v>
      </c>
      <c r="T315" s="169">
        <v>0.975522538813678</v>
      </c>
      <c r="U315" s="356">
        <v>0.9</v>
      </c>
      <c r="V315" s="169">
        <v>0.938081253059227</v>
      </c>
      <c r="W315" s="169">
        <v>0.921632896305125</v>
      </c>
      <c r="X315" s="169">
        <v>0.919669497360569</v>
      </c>
      <c r="Y315" s="169">
        <v>0.93671700633726</v>
      </c>
      <c r="Z315" s="356">
        <v>0.92</v>
      </c>
      <c r="AA315" s="356">
        <v>0.985331401666063</v>
      </c>
      <c r="AB315" s="356">
        <v>0.997931034482759</v>
      </c>
      <c r="AC315" s="356">
        <v>0.998491249245625</v>
      </c>
      <c r="AD315" s="356">
        <v>0.991422615945805</v>
      </c>
      <c r="AE315" s="356">
        <v>0.92</v>
      </c>
      <c r="AF315" s="169">
        <v>0.986246329779014</v>
      </c>
      <c r="AG315" s="169">
        <v>0.98237614000493</v>
      </c>
      <c r="AH315" s="169">
        <v>0.985074626865672</v>
      </c>
      <c r="AI315" s="169">
        <v>0.965905192676636</v>
      </c>
      <c r="AJ315" s="356">
        <v>0.92</v>
      </c>
      <c r="AK315" s="169">
        <v>0.988775722303056</v>
      </c>
      <c r="AL315" s="169">
        <v>0.997713573061733</v>
      </c>
      <c r="AM315" s="169">
        <v>0.998827972392239</v>
      </c>
      <c r="AN315" s="169">
        <v>0.994677132687888</v>
      </c>
      <c r="AO315" s="168">
        <v>0.99</v>
      </c>
      <c r="AP315" s="358">
        <v>1</v>
      </c>
      <c r="AQ315" s="358">
        <v>1</v>
      </c>
      <c r="AR315" s="358">
        <v>1</v>
      </c>
      <c r="AS315" s="359">
        <v>1</v>
      </c>
      <c r="AT315" s="364">
        <v>0.0922287257019438</v>
      </c>
      <c r="AU315" s="361">
        <v>0.0816326530612245</v>
      </c>
      <c r="AV315" s="362">
        <v>0</v>
      </c>
      <c r="AW315" s="362">
        <v>0.0540540540540541</v>
      </c>
      <c r="AX315" s="362">
        <v>0.100076982294072</v>
      </c>
      <c r="AY315" s="135"/>
      <c r="AZ315" s="140"/>
    </row>
    <row r="316" s="134" customFormat="1" spans="1:52">
      <c r="A316" s="138"/>
      <c r="B316" s="135"/>
      <c r="C316" s="175" t="s">
        <v>496</v>
      </c>
      <c r="D316" s="166" t="s">
        <v>26</v>
      </c>
      <c r="E316" s="166" t="s">
        <v>497</v>
      </c>
      <c r="F316" s="167" t="s">
        <v>641</v>
      </c>
      <c r="G316" s="176" t="s">
        <v>642</v>
      </c>
      <c r="H316" s="176" t="s">
        <v>642</v>
      </c>
      <c r="I316" s="176" t="s">
        <v>642</v>
      </c>
      <c r="J316" s="176" t="s">
        <v>642</v>
      </c>
      <c r="K316" s="168">
        <v>0.9</v>
      </c>
      <c r="L316" s="169">
        <v>0.979591836734694</v>
      </c>
      <c r="M316" s="169">
        <v>0.965909090909091</v>
      </c>
      <c r="N316" s="170">
        <v>0.96078431372549</v>
      </c>
      <c r="O316" s="170">
        <v>0.969741159314619</v>
      </c>
      <c r="P316" s="356">
        <v>0.9</v>
      </c>
      <c r="Q316" s="357">
        <v>0.971155931468228</v>
      </c>
      <c r="R316" s="169">
        <v>0.965961361545538</v>
      </c>
      <c r="S316" s="169">
        <v>0.961837105567487</v>
      </c>
      <c r="T316" s="169">
        <v>0.967769224261907</v>
      </c>
      <c r="U316" s="356">
        <v>0.9</v>
      </c>
      <c r="V316" s="169">
        <v>0.926913901539796</v>
      </c>
      <c r="W316" s="169">
        <v>0.914213431462741</v>
      </c>
      <c r="X316" s="169">
        <v>0.914092185693045</v>
      </c>
      <c r="Y316" s="169">
        <v>0.933525082480332</v>
      </c>
      <c r="Z316" s="356">
        <v>0.92</v>
      </c>
      <c r="AA316" s="356">
        <v>0.946803069053708</v>
      </c>
      <c r="AB316" s="356">
        <v>0.920074349442379</v>
      </c>
      <c r="AC316" s="356">
        <v>0.932604735883424</v>
      </c>
      <c r="AD316" s="356">
        <v>0.948147552840955</v>
      </c>
      <c r="AE316" s="356">
        <v>0.92</v>
      </c>
      <c r="AF316" s="169">
        <v>0.994830557151063</v>
      </c>
      <c r="AG316" s="169">
        <v>0.981443298969072</v>
      </c>
      <c r="AH316" s="169">
        <v>0.990675990675991</v>
      </c>
      <c r="AI316" s="169">
        <v>0.989244155012277</v>
      </c>
      <c r="AJ316" s="356">
        <v>0.92</v>
      </c>
      <c r="AK316" s="169">
        <v>0.959030785438371</v>
      </c>
      <c r="AL316" s="169">
        <v>0.963825873697118</v>
      </c>
      <c r="AM316" s="169">
        <v>0.957848837209302</v>
      </c>
      <c r="AN316" s="169">
        <v>0.970943845078358</v>
      </c>
      <c r="AO316" s="168">
        <v>0.99</v>
      </c>
      <c r="AP316" s="358">
        <v>1</v>
      </c>
      <c r="AQ316" s="358">
        <v>1</v>
      </c>
      <c r="AR316" s="358">
        <v>1</v>
      </c>
      <c r="AS316" s="359">
        <v>1</v>
      </c>
      <c r="AT316" s="364">
        <v>0.0922287257019438</v>
      </c>
      <c r="AU316" s="361">
        <v>0</v>
      </c>
      <c r="AV316" s="362">
        <v>0.166666666666667</v>
      </c>
      <c r="AW316" s="362">
        <v>0.0588235294117647</v>
      </c>
      <c r="AX316" s="362">
        <v>0.0491803278688525</v>
      </c>
      <c r="AY316" s="135"/>
      <c r="AZ316" s="140"/>
    </row>
    <row r="317" s="134" customFormat="1" spans="1:52">
      <c r="A317" s="138"/>
      <c r="B317" s="135"/>
      <c r="C317" s="175" t="s">
        <v>496</v>
      </c>
      <c r="D317" s="166" t="s">
        <v>26</v>
      </c>
      <c r="E317" s="166" t="s">
        <v>497</v>
      </c>
      <c r="F317" s="167" t="s">
        <v>643</v>
      </c>
      <c r="G317" s="176" t="s">
        <v>644</v>
      </c>
      <c r="H317" s="176" t="s">
        <v>644</v>
      </c>
      <c r="I317" s="176" t="s">
        <v>644</v>
      </c>
      <c r="J317" s="176" t="s">
        <v>644</v>
      </c>
      <c r="K317" s="168">
        <v>0.9</v>
      </c>
      <c r="L317" s="169">
        <v>0.947368421052632</v>
      </c>
      <c r="M317" s="169">
        <v>0.949685534591195</v>
      </c>
      <c r="N317" s="170">
        <v>0.95</v>
      </c>
      <c r="O317" s="170">
        <v>0.948449825720051</v>
      </c>
      <c r="P317" s="356">
        <v>0.9</v>
      </c>
      <c r="Q317" s="357">
        <v>0.971516213847502</v>
      </c>
      <c r="R317" s="169">
        <v>0.965899403239557</v>
      </c>
      <c r="S317" s="169">
        <v>0.964598540145985</v>
      </c>
      <c r="T317" s="169">
        <v>0.970883558487546</v>
      </c>
      <c r="U317" s="356">
        <v>0.9</v>
      </c>
      <c r="V317" s="169">
        <v>0.946099912357581</v>
      </c>
      <c r="W317" s="169">
        <v>0.947144075021313</v>
      </c>
      <c r="X317" s="169">
        <v>0.945742092457421</v>
      </c>
      <c r="Y317" s="169">
        <v>0.956076738376464</v>
      </c>
      <c r="Z317" s="356">
        <v>0.92</v>
      </c>
      <c r="AA317" s="356">
        <v>0.96988684185916</v>
      </c>
      <c r="AB317" s="356">
        <v>0.950650344299923</v>
      </c>
      <c r="AC317" s="356">
        <v>0.96833112387686</v>
      </c>
      <c r="AD317" s="356">
        <v>0.974957123339438</v>
      </c>
      <c r="AE317" s="356">
        <v>0.92</v>
      </c>
      <c r="AF317" s="169">
        <v>0.992368100873797</v>
      </c>
      <c r="AG317" s="169">
        <v>0.952864689150752</v>
      </c>
      <c r="AH317" s="169">
        <v>0.982508532423208</v>
      </c>
      <c r="AI317" s="169">
        <v>0.982988932558532</v>
      </c>
      <c r="AJ317" s="356">
        <v>0.92</v>
      </c>
      <c r="AK317" s="169">
        <v>0.978072673425219</v>
      </c>
      <c r="AL317" s="169">
        <v>0.973631547969394</v>
      </c>
      <c r="AM317" s="169">
        <v>0.980560548565342</v>
      </c>
      <c r="AN317" s="169">
        <v>0.984749728695736</v>
      </c>
      <c r="AO317" s="168">
        <v>0.99</v>
      </c>
      <c r="AP317" s="358">
        <v>1</v>
      </c>
      <c r="AQ317" s="358">
        <v>1</v>
      </c>
      <c r="AR317" s="358">
        <v>1</v>
      </c>
      <c r="AS317" s="359">
        <v>1</v>
      </c>
      <c r="AT317" s="364">
        <v>0.0922287257019438</v>
      </c>
      <c r="AU317" s="361">
        <v>0</v>
      </c>
      <c r="AV317" s="362">
        <v>0</v>
      </c>
      <c r="AW317" s="362">
        <v>0</v>
      </c>
      <c r="AX317" s="362">
        <v>0.0482921083627797</v>
      </c>
      <c r="AY317" s="135"/>
      <c r="AZ317" s="140"/>
    </row>
    <row r="318" s="134" customFormat="1" spans="1:52">
      <c r="A318" s="138"/>
      <c r="B318" s="135"/>
      <c r="C318" s="175" t="s">
        <v>496</v>
      </c>
      <c r="D318" s="166" t="s">
        <v>26</v>
      </c>
      <c r="E318" s="166" t="s">
        <v>497</v>
      </c>
      <c r="F318" s="167" t="s">
        <v>645</v>
      </c>
      <c r="G318" s="176" t="s">
        <v>646</v>
      </c>
      <c r="H318" s="176" t="s">
        <v>646</v>
      </c>
      <c r="I318" s="176" t="s">
        <v>646</v>
      </c>
      <c r="J318" s="176" t="s">
        <v>646</v>
      </c>
      <c r="K318" s="168">
        <v>0.9</v>
      </c>
      <c r="L318" s="169">
        <v>0.990909090909091</v>
      </c>
      <c r="M318" s="169">
        <v>1</v>
      </c>
      <c r="N318" s="170">
        <v>0.98</v>
      </c>
      <c r="O318" s="170">
        <v>0.979564032697548</v>
      </c>
      <c r="P318" s="356">
        <v>0.9</v>
      </c>
      <c r="Q318" s="357">
        <v>0.981004423627374</v>
      </c>
      <c r="R318" s="169">
        <v>0.980329949238579</v>
      </c>
      <c r="S318" s="169">
        <v>0.982817869415808</v>
      </c>
      <c r="T318" s="169">
        <v>0.976089948447596</v>
      </c>
      <c r="U318" s="356">
        <v>0.9</v>
      </c>
      <c r="V318" s="169">
        <v>0.95472287275566</v>
      </c>
      <c r="W318" s="169">
        <v>0.945431472081218</v>
      </c>
      <c r="X318" s="169">
        <v>0.962657502863688</v>
      </c>
      <c r="Y318" s="169">
        <v>0.957731694231263</v>
      </c>
      <c r="Z318" s="356">
        <v>0.92</v>
      </c>
      <c r="AA318" s="356">
        <v>0.973148315011714</v>
      </c>
      <c r="AB318" s="356">
        <v>0.961290322580645</v>
      </c>
      <c r="AC318" s="356">
        <v>0.967479674796748</v>
      </c>
      <c r="AD318" s="356">
        <v>0.97865628188686</v>
      </c>
      <c r="AE318" s="356">
        <v>0.92</v>
      </c>
      <c r="AF318" s="169">
        <v>0.998739919354839</v>
      </c>
      <c r="AG318" s="169">
        <v>1</v>
      </c>
      <c r="AH318" s="169">
        <v>0.99917149958575</v>
      </c>
      <c r="AI318" s="169">
        <v>0.997247575584712</v>
      </c>
      <c r="AJ318" s="356">
        <v>0.92</v>
      </c>
      <c r="AK318" s="169">
        <v>0.980630055342699</v>
      </c>
      <c r="AL318" s="169">
        <v>0.976703296703297</v>
      </c>
      <c r="AM318" s="169">
        <v>0.981217698222614</v>
      </c>
      <c r="AN318" s="169">
        <v>0.987088773178625</v>
      </c>
      <c r="AO318" s="168">
        <v>0.99</v>
      </c>
      <c r="AP318" s="358">
        <v>1</v>
      </c>
      <c r="AQ318" s="358">
        <v>1</v>
      </c>
      <c r="AR318" s="358">
        <v>1</v>
      </c>
      <c r="AS318" s="359">
        <v>1</v>
      </c>
      <c r="AT318" s="364">
        <v>0.0922287257019438</v>
      </c>
      <c r="AU318" s="361">
        <v>0.0454545454545455</v>
      </c>
      <c r="AV318" s="362">
        <v>0</v>
      </c>
      <c r="AW318" s="362">
        <v>0</v>
      </c>
      <c r="AX318" s="362">
        <v>0.0494505494505494</v>
      </c>
      <c r="AY318" s="135"/>
      <c r="AZ318" s="140"/>
    </row>
    <row r="319" s="134" customFormat="1" spans="1:52">
      <c r="A319" s="138"/>
      <c r="B319" s="135"/>
      <c r="C319" s="175" t="s">
        <v>496</v>
      </c>
      <c r="D319" s="166" t="s">
        <v>26</v>
      </c>
      <c r="E319" s="166" t="s">
        <v>497</v>
      </c>
      <c r="F319" s="167" t="s">
        <v>647</v>
      </c>
      <c r="G319" s="176" t="s">
        <v>648</v>
      </c>
      <c r="H319" s="176" t="s">
        <v>648</v>
      </c>
      <c r="I319" s="176" t="s">
        <v>648</v>
      </c>
      <c r="J319" s="176" t="s">
        <v>648</v>
      </c>
      <c r="K319" s="168">
        <v>0.9</v>
      </c>
      <c r="L319" s="169">
        <v>0.988235294117647</v>
      </c>
      <c r="M319" s="169">
        <v>1</v>
      </c>
      <c r="N319" s="170">
        <v>0.988095238095238</v>
      </c>
      <c r="O319" s="170">
        <v>0.993469387755102</v>
      </c>
      <c r="P319" s="356">
        <v>0.9</v>
      </c>
      <c r="Q319" s="357">
        <v>0.991112473184186</v>
      </c>
      <c r="R319" s="169">
        <v>0.991462407050399</v>
      </c>
      <c r="S319" s="169">
        <v>0.989203503768588</v>
      </c>
      <c r="T319" s="169">
        <v>0.989284766738273</v>
      </c>
      <c r="U319" s="356">
        <v>0.9</v>
      </c>
      <c r="V319" s="169">
        <v>0.980999080600674</v>
      </c>
      <c r="W319" s="169">
        <v>0.976865877168824</v>
      </c>
      <c r="X319" s="169">
        <v>0.980851497249949</v>
      </c>
      <c r="Y319" s="169">
        <v>0.981642032470923</v>
      </c>
      <c r="Z319" s="356">
        <v>0.92</v>
      </c>
      <c r="AA319" s="356">
        <v>0.978878037701567</v>
      </c>
      <c r="AB319" s="356">
        <v>0.976253298153034</v>
      </c>
      <c r="AC319" s="356">
        <v>0.975792507204611</v>
      </c>
      <c r="AD319" s="356">
        <v>0.984444040130998</v>
      </c>
      <c r="AE319" s="356">
        <v>0.92</v>
      </c>
      <c r="AF319" s="169">
        <v>0.988267770876467</v>
      </c>
      <c r="AG319" s="169">
        <v>0.966386554621849</v>
      </c>
      <c r="AH319" s="169">
        <v>0.980838323353293</v>
      </c>
      <c r="AI319" s="169">
        <v>0.984247999495936</v>
      </c>
      <c r="AJ319" s="356">
        <v>0.92</v>
      </c>
      <c r="AK319" s="169">
        <v>0.985002608242045</v>
      </c>
      <c r="AL319" s="169">
        <v>0.991402809813378</v>
      </c>
      <c r="AM319" s="169">
        <v>0.989315274642588</v>
      </c>
      <c r="AN319" s="169">
        <v>0.991368324381775</v>
      </c>
      <c r="AO319" s="168">
        <v>0.99</v>
      </c>
      <c r="AP319" s="358">
        <v>1</v>
      </c>
      <c r="AQ319" s="358">
        <v>1</v>
      </c>
      <c r="AR319" s="358">
        <v>1</v>
      </c>
      <c r="AS319" s="359">
        <v>1</v>
      </c>
      <c r="AT319" s="364">
        <v>0.0922287257019438</v>
      </c>
      <c r="AU319" s="361">
        <v>0.181818181818182</v>
      </c>
      <c r="AV319" s="362">
        <v>0.142857142857143</v>
      </c>
      <c r="AW319" s="362">
        <v>0</v>
      </c>
      <c r="AX319" s="362">
        <v>0.056782334384858</v>
      </c>
      <c r="AY319" s="135"/>
      <c r="AZ319" s="140"/>
    </row>
    <row r="320" s="134" customFormat="1" spans="1:52">
      <c r="A320" s="138"/>
      <c r="B320" s="135"/>
      <c r="C320" s="175" t="s">
        <v>496</v>
      </c>
      <c r="D320" s="166" t="s">
        <v>235</v>
      </c>
      <c r="E320" s="166" t="s">
        <v>497</v>
      </c>
      <c r="F320" s="167" t="s">
        <v>649</v>
      </c>
      <c r="G320" s="176" t="s">
        <v>650</v>
      </c>
      <c r="H320" s="176" t="s">
        <v>650</v>
      </c>
      <c r="I320" s="176" t="s">
        <v>650</v>
      </c>
      <c r="J320" s="176" t="s">
        <v>650</v>
      </c>
      <c r="K320" s="168">
        <v>0.9</v>
      </c>
      <c r="L320" s="169" t="s">
        <v>40</v>
      </c>
      <c r="M320" s="169" t="s">
        <v>40</v>
      </c>
      <c r="N320" s="170" t="s">
        <v>40</v>
      </c>
      <c r="O320" s="170" t="s">
        <v>40</v>
      </c>
      <c r="P320" s="356">
        <v>0.9</v>
      </c>
      <c r="Q320" s="357" t="s">
        <v>40</v>
      </c>
      <c r="R320" s="169" t="s">
        <v>40</v>
      </c>
      <c r="S320" s="169" t="s">
        <v>40</v>
      </c>
      <c r="T320" s="169" t="s">
        <v>40</v>
      </c>
      <c r="U320" s="356">
        <v>0.9</v>
      </c>
      <c r="V320" s="169" t="s">
        <v>40</v>
      </c>
      <c r="W320" s="169" t="s">
        <v>40</v>
      </c>
      <c r="X320" s="169" t="s">
        <v>40</v>
      </c>
      <c r="Y320" s="169" t="s">
        <v>40</v>
      </c>
      <c r="Z320" s="356">
        <v>0.92</v>
      </c>
      <c r="AA320" s="356" t="s">
        <v>40</v>
      </c>
      <c r="AB320" s="356" t="s">
        <v>40</v>
      </c>
      <c r="AC320" s="356" t="s">
        <v>40</v>
      </c>
      <c r="AD320" s="356" t="s">
        <v>40</v>
      </c>
      <c r="AE320" s="356">
        <v>0.92</v>
      </c>
      <c r="AF320" s="169">
        <v>0.998452012383901</v>
      </c>
      <c r="AG320" s="169">
        <v>0.992753623188406</v>
      </c>
      <c r="AH320" s="169">
        <v>1</v>
      </c>
      <c r="AI320" s="169">
        <v>0.998715000676315</v>
      </c>
      <c r="AJ320" s="356">
        <v>0.92</v>
      </c>
      <c r="AK320" s="169" t="s">
        <v>40</v>
      </c>
      <c r="AL320" s="169" t="s">
        <v>40</v>
      </c>
      <c r="AM320" s="169" t="s">
        <v>40</v>
      </c>
      <c r="AN320" s="169" t="s">
        <v>40</v>
      </c>
      <c r="AO320" s="168">
        <v>0.99</v>
      </c>
      <c r="AP320" s="358" t="s">
        <v>40</v>
      </c>
      <c r="AQ320" s="358" t="s">
        <v>40</v>
      </c>
      <c r="AR320" s="358" t="s">
        <v>40</v>
      </c>
      <c r="AS320" s="359">
        <v>1</v>
      </c>
      <c r="AT320" s="364">
        <v>0.0922287257019438</v>
      </c>
      <c r="AU320" s="361" t="s">
        <v>40</v>
      </c>
      <c r="AV320" s="362" t="s">
        <v>40</v>
      </c>
      <c r="AW320" s="362" t="s">
        <v>40</v>
      </c>
      <c r="AX320" s="362" t="s">
        <v>40</v>
      </c>
      <c r="AY320" s="135"/>
      <c r="AZ320" s="140"/>
    </row>
    <row r="321" s="134" customFormat="1" spans="1:52">
      <c r="A321" s="138"/>
      <c r="B321" s="135"/>
      <c r="C321" s="175" t="s">
        <v>496</v>
      </c>
      <c r="D321" s="166" t="s">
        <v>235</v>
      </c>
      <c r="E321" s="166" t="s">
        <v>497</v>
      </c>
      <c r="F321" s="167" t="s">
        <v>651</v>
      </c>
      <c r="G321" s="176" t="s">
        <v>652</v>
      </c>
      <c r="H321" s="176" t="s">
        <v>652</v>
      </c>
      <c r="I321" s="176" t="s">
        <v>652</v>
      </c>
      <c r="J321" s="176" t="s">
        <v>652</v>
      </c>
      <c r="K321" s="168">
        <v>0.9</v>
      </c>
      <c r="L321" s="169" t="s">
        <v>40</v>
      </c>
      <c r="M321" s="169" t="s">
        <v>40</v>
      </c>
      <c r="N321" s="170" t="s">
        <v>40</v>
      </c>
      <c r="O321" s="170" t="s">
        <v>40</v>
      </c>
      <c r="P321" s="356">
        <v>0.9</v>
      </c>
      <c r="Q321" s="357" t="s">
        <v>40</v>
      </c>
      <c r="R321" s="169">
        <v>0</v>
      </c>
      <c r="S321" s="169">
        <v>0</v>
      </c>
      <c r="T321" s="169">
        <v>0.125</v>
      </c>
      <c r="U321" s="356">
        <v>0.9</v>
      </c>
      <c r="V321" s="169" t="s">
        <v>40</v>
      </c>
      <c r="W321" s="169">
        <v>0</v>
      </c>
      <c r="X321" s="169">
        <v>1</v>
      </c>
      <c r="Y321" s="169">
        <v>0.857142857142857</v>
      </c>
      <c r="Z321" s="356">
        <v>0.92</v>
      </c>
      <c r="AA321" s="356" t="s">
        <v>40</v>
      </c>
      <c r="AB321" s="356">
        <v>1</v>
      </c>
      <c r="AC321" s="356" t="s">
        <v>40</v>
      </c>
      <c r="AD321" s="356">
        <v>0.5</v>
      </c>
      <c r="AE321" s="356">
        <v>0.92</v>
      </c>
      <c r="AF321" s="169">
        <v>0.755906969854085</v>
      </c>
      <c r="AG321" s="169">
        <v>0.999745773484174</v>
      </c>
      <c r="AH321" s="169">
        <v>1</v>
      </c>
      <c r="AI321" s="169">
        <v>0.985236737611866</v>
      </c>
      <c r="AJ321" s="356">
        <v>0.92</v>
      </c>
      <c r="AK321" s="169">
        <v>1</v>
      </c>
      <c r="AL321" s="169">
        <v>0.333333333333333</v>
      </c>
      <c r="AM321" s="169">
        <v>1</v>
      </c>
      <c r="AN321" s="169">
        <v>0.845070422535211</v>
      </c>
      <c r="AO321" s="168">
        <v>0.99</v>
      </c>
      <c r="AP321" s="358">
        <v>1</v>
      </c>
      <c r="AQ321" s="358">
        <v>1</v>
      </c>
      <c r="AR321" s="358" t="s">
        <v>40</v>
      </c>
      <c r="AS321" s="359">
        <v>1</v>
      </c>
      <c r="AT321" s="364">
        <v>0.0922287257019438</v>
      </c>
      <c r="AU321" s="361" t="s">
        <v>40</v>
      </c>
      <c r="AV321" s="362" t="s">
        <v>40</v>
      </c>
      <c r="AW321" s="362" t="s">
        <v>40</v>
      </c>
      <c r="AX321" s="362">
        <v>0</v>
      </c>
      <c r="AY321" s="135"/>
      <c r="AZ321" s="140"/>
    </row>
    <row r="322" s="134" customFormat="1" spans="1:52">
      <c r="A322" s="138"/>
      <c r="B322" s="135"/>
      <c r="C322" s="175" t="s">
        <v>496</v>
      </c>
      <c r="D322" s="166" t="s">
        <v>235</v>
      </c>
      <c r="E322" s="166" t="s">
        <v>497</v>
      </c>
      <c r="F322" s="167" t="s">
        <v>653</v>
      </c>
      <c r="G322" s="176" t="s">
        <v>654</v>
      </c>
      <c r="H322" s="176" t="s">
        <v>654</v>
      </c>
      <c r="I322" s="176" t="s">
        <v>654</v>
      </c>
      <c r="J322" s="176" t="s">
        <v>654</v>
      </c>
      <c r="K322" s="168">
        <v>0.9</v>
      </c>
      <c r="L322" s="169" t="s">
        <v>40</v>
      </c>
      <c r="M322" s="169" t="s">
        <v>40</v>
      </c>
      <c r="N322" s="170" t="s">
        <v>40</v>
      </c>
      <c r="O322" s="170" t="s">
        <v>40</v>
      </c>
      <c r="P322" s="356">
        <v>0.9</v>
      </c>
      <c r="Q322" s="357" t="s">
        <v>40</v>
      </c>
      <c r="R322" s="169">
        <v>1</v>
      </c>
      <c r="S322" s="169" t="s">
        <v>40</v>
      </c>
      <c r="T322" s="169">
        <v>0.5</v>
      </c>
      <c r="U322" s="356">
        <v>0.9</v>
      </c>
      <c r="V322" s="169" t="s">
        <v>40</v>
      </c>
      <c r="W322" s="169">
        <v>1</v>
      </c>
      <c r="X322" s="169" t="s">
        <v>40</v>
      </c>
      <c r="Y322" s="169">
        <v>0.5</v>
      </c>
      <c r="Z322" s="356">
        <v>0.92</v>
      </c>
      <c r="AA322" s="356" t="s">
        <v>40</v>
      </c>
      <c r="AB322" s="356" t="s">
        <v>40</v>
      </c>
      <c r="AC322" s="356" t="s">
        <v>40</v>
      </c>
      <c r="AD322" s="356">
        <v>0.5</v>
      </c>
      <c r="AE322" s="356">
        <v>0.92</v>
      </c>
      <c r="AF322" s="169">
        <v>0.999408783783784</v>
      </c>
      <c r="AG322" s="169">
        <v>0.991735537190083</v>
      </c>
      <c r="AH322" s="169">
        <v>1</v>
      </c>
      <c r="AI322" s="169">
        <v>0.99781849114591</v>
      </c>
      <c r="AJ322" s="356">
        <v>0.92</v>
      </c>
      <c r="AK322" s="169" t="s">
        <v>40</v>
      </c>
      <c r="AL322" s="169">
        <v>1</v>
      </c>
      <c r="AM322" s="169" t="s">
        <v>40</v>
      </c>
      <c r="AN322" s="169">
        <v>0.625</v>
      </c>
      <c r="AO322" s="168">
        <v>0.99</v>
      </c>
      <c r="AP322" s="358">
        <v>1</v>
      </c>
      <c r="AQ322" s="358">
        <v>1</v>
      </c>
      <c r="AR322" s="358">
        <v>1</v>
      </c>
      <c r="AS322" s="359">
        <v>1</v>
      </c>
      <c r="AT322" s="364">
        <v>0.0922287257019438</v>
      </c>
      <c r="AU322" s="361" t="s">
        <v>40</v>
      </c>
      <c r="AV322" s="362" t="s">
        <v>40</v>
      </c>
      <c r="AW322" s="362" t="s">
        <v>40</v>
      </c>
      <c r="AX322" s="362">
        <v>0</v>
      </c>
      <c r="AY322" s="135"/>
      <c r="AZ322" s="140"/>
    </row>
    <row r="323" s="134" customFormat="1" spans="1:52">
      <c r="A323" s="138"/>
      <c r="B323" s="135"/>
      <c r="C323" s="175" t="s">
        <v>496</v>
      </c>
      <c r="D323" s="166" t="s">
        <v>235</v>
      </c>
      <c r="E323" s="166" t="s">
        <v>497</v>
      </c>
      <c r="F323" s="167" t="s">
        <v>655</v>
      </c>
      <c r="G323" s="176" t="s">
        <v>656</v>
      </c>
      <c r="H323" s="176" t="s">
        <v>656</v>
      </c>
      <c r="I323" s="176" t="s">
        <v>656</v>
      </c>
      <c r="J323" s="176" t="s">
        <v>656</v>
      </c>
      <c r="K323" s="168">
        <v>0.9</v>
      </c>
      <c r="L323" s="169" t="s">
        <v>40</v>
      </c>
      <c r="M323" s="169" t="s">
        <v>40</v>
      </c>
      <c r="N323" s="170" t="s">
        <v>40</v>
      </c>
      <c r="O323" s="170" t="s">
        <v>40</v>
      </c>
      <c r="P323" s="356">
        <v>0.9</v>
      </c>
      <c r="Q323" s="357" t="s">
        <v>40</v>
      </c>
      <c r="R323" s="169" t="s">
        <v>40</v>
      </c>
      <c r="S323" s="169" t="s">
        <v>40</v>
      </c>
      <c r="T323" s="169">
        <v>0.0833333333333333</v>
      </c>
      <c r="U323" s="356">
        <v>0.9</v>
      </c>
      <c r="V323" s="169" t="s">
        <v>40</v>
      </c>
      <c r="W323" s="169" t="s">
        <v>40</v>
      </c>
      <c r="X323" s="169" t="s">
        <v>40</v>
      </c>
      <c r="Y323" s="169">
        <v>0.5</v>
      </c>
      <c r="Z323" s="356">
        <v>0.92</v>
      </c>
      <c r="AA323" s="356" t="s">
        <v>40</v>
      </c>
      <c r="AB323" s="356" t="s">
        <v>40</v>
      </c>
      <c r="AC323" s="356" t="s">
        <v>40</v>
      </c>
      <c r="AD323" s="356">
        <v>0</v>
      </c>
      <c r="AE323" s="356">
        <v>0.92</v>
      </c>
      <c r="AF323" s="169">
        <v>0.695196211096076</v>
      </c>
      <c r="AG323" s="169">
        <v>0.911680911680912</v>
      </c>
      <c r="AH323" s="169">
        <v>0.970615758936927</v>
      </c>
      <c r="AI323" s="169">
        <v>0.947447379188071</v>
      </c>
      <c r="AJ323" s="356">
        <v>0.92</v>
      </c>
      <c r="AK323" s="169" t="s">
        <v>40</v>
      </c>
      <c r="AL323" s="169" t="s">
        <v>40</v>
      </c>
      <c r="AM323" s="169" t="s">
        <v>40</v>
      </c>
      <c r="AN323" s="169">
        <v>0.428571428571429</v>
      </c>
      <c r="AO323" s="168">
        <v>0.99</v>
      </c>
      <c r="AP323" s="358">
        <v>1</v>
      </c>
      <c r="AQ323" s="358">
        <v>1</v>
      </c>
      <c r="AR323" s="358">
        <v>1</v>
      </c>
      <c r="AS323" s="359">
        <v>1</v>
      </c>
      <c r="AT323" s="364">
        <v>0.0922287257019438</v>
      </c>
      <c r="AU323" s="361" t="s">
        <v>40</v>
      </c>
      <c r="AV323" s="362" t="s">
        <v>40</v>
      </c>
      <c r="AW323" s="362" t="s">
        <v>40</v>
      </c>
      <c r="AX323" s="362" t="s">
        <v>40</v>
      </c>
      <c r="AY323" s="135"/>
      <c r="AZ323" s="140"/>
    </row>
    <row r="324" s="134" customFormat="1" spans="1:52">
      <c r="A324" s="138"/>
      <c r="B324" s="135"/>
      <c r="C324" s="175" t="s">
        <v>496</v>
      </c>
      <c r="D324" s="166" t="s">
        <v>235</v>
      </c>
      <c r="E324" s="166" t="s">
        <v>497</v>
      </c>
      <c r="F324" s="167" t="s">
        <v>657</v>
      </c>
      <c r="G324" s="176" t="s">
        <v>658</v>
      </c>
      <c r="H324" s="176" t="s">
        <v>658</v>
      </c>
      <c r="I324" s="176" t="s">
        <v>658</v>
      </c>
      <c r="J324" s="176" t="s">
        <v>658</v>
      </c>
      <c r="K324" s="168">
        <v>0.9</v>
      </c>
      <c r="L324" s="169" t="s">
        <v>40</v>
      </c>
      <c r="M324" s="169" t="s">
        <v>40</v>
      </c>
      <c r="N324" s="170" t="s">
        <v>40</v>
      </c>
      <c r="O324" s="170" t="s">
        <v>40</v>
      </c>
      <c r="P324" s="356">
        <v>0.9</v>
      </c>
      <c r="Q324" s="357" t="s">
        <v>40</v>
      </c>
      <c r="R324" s="169">
        <v>1</v>
      </c>
      <c r="S324" s="169" t="s">
        <v>40</v>
      </c>
      <c r="T324" s="169">
        <v>0.75</v>
      </c>
      <c r="U324" s="356">
        <v>0.9</v>
      </c>
      <c r="V324" s="169" t="s">
        <v>40</v>
      </c>
      <c r="W324" s="169">
        <v>1</v>
      </c>
      <c r="X324" s="169" t="s">
        <v>40</v>
      </c>
      <c r="Y324" s="169">
        <v>0.875</v>
      </c>
      <c r="Z324" s="356">
        <v>0.92</v>
      </c>
      <c r="AA324" s="356" t="s">
        <v>40</v>
      </c>
      <c r="AB324" s="356" t="s">
        <v>40</v>
      </c>
      <c r="AC324" s="356" t="s">
        <v>40</v>
      </c>
      <c r="AD324" s="356">
        <v>1</v>
      </c>
      <c r="AE324" s="356">
        <v>0.92</v>
      </c>
      <c r="AF324" s="169">
        <v>0.998429613011778</v>
      </c>
      <c r="AG324" s="169">
        <v>0.992951271835734</v>
      </c>
      <c r="AH324" s="169">
        <v>1</v>
      </c>
      <c r="AI324" s="169">
        <v>0.998136224057306</v>
      </c>
      <c r="AJ324" s="356">
        <v>0.92</v>
      </c>
      <c r="AK324" s="169" t="s">
        <v>40</v>
      </c>
      <c r="AL324" s="169">
        <v>1</v>
      </c>
      <c r="AM324" s="169" t="s">
        <v>40</v>
      </c>
      <c r="AN324" s="169">
        <v>0.923076923076923</v>
      </c>
      <c r="AO324" s="168">
        <v>0.99</v>
      </c>
      <c r="AP324" s="358">
        <v>1</v>
      </c>
      <c r="AQ324" s="358">
        <v>1</v>
      </c>
      <c r="AR324" s="358" t="s">
        <v>40</v>
      </c>
      <c r="AS324" s="359">
        <v>1</v>
      </c>
      <c r="AT324" s="364">
        <v>0.0922287257019438</v>
      </c>
      <c r="AU324" s="361" t="s">
        <v>40</v>
      </c>
      <c r="AV324" s="362" t="s">
        <v>40</v>
      </c>
      <c r="AW324" s="362" t="s">
        <v>40</v>
      </c>
      <c r="AX324" s="362" t="s">
        <v>40</v>
      </c>
      <c r="AY324" s="135"/>
      <c r="AZ324" s="140"/>
    </row>
    <row r="325" s="134" customFormat="1" spans="1:52">
      <c r="A325" s="138"/>
      <c r="B325" s="135"/>
      <c r="C325" s="175" t="s">
        <v>496</v>
      </c>
      <c r="D325" s="166" t="s">
        <v>235</v>
      </c>
      <c r="E325" s="166" t="s">
        <v>497</v>
      </c>
      <c r="F325" s="167" t="s">
        <v>659</v>
      </c>
      <c r="G325" s="176" t="s">
        <v>660</v>
      </c>
      <c r="H325" s="176" t="s">
        <v>660</v>
      </c>
      <c r="I325" s="176" t="s">
        <v>660</v>
      </c>
      <c r="J325" s="176" t="s">
        <v>660</v>
      </c>
      <c r="K325" s="168">
        <v>0.9</v>
      </c>
      <c r="L325" s="169" t="s">
        <v>40</v>
      </c>
      <c r="M325" s="169" t="s">
        <v>40</v>
      </c>
      <c r="N325" s="170" t="s">
        <v>40</v>
      </c>
      <c r="O325" s="170" t="s">
        <v>40</v>
      </c>
      <c r="P325" s="356">
        <v>0.9</v>
      </c>
      <c r="Q325" s="357">
        <v>0</v>
      </c>
      <c r="R325" s="169" t="s">
        <v>40</v>
      </c>
      <c r="S325" s="169">
        <v>0</v>
      </c>
      <c r="T325" s="169">
        <v>0.666666666666667</v>
      </c>
      <c r="U325" s="356">
        <v>0.9</v>
      </c>
      <c r="V325" s="169">
        <v>0</v>
      </c>
      <c r="W325" s="169" t="s">
        <v>40</v>
      </c>
      <c r="X325" s="169">
        <v>0</v>
      </c>
      <c r="Y325" s="169">
        <v>0.916666666666667</v>
      </c>
      <c r="Z325" s="356">
        <v>0.92</v>
      </c>
      <c r="AA325" s="356">
        <v>0</v>
      </c>
      <c r="AB325" s="356" t="s">
        <v>40</v>
      </c>
      <c r="AC325" s="356" t="s">
        <v>40</v>
      </c>
      <c r="AD325" s="356">
        <v>0.666666666666667</v>
      </c>
      <c r="AE325" s="356">
        <v>0.92</v>
      </c>
      <c r="AF325" s="169">
        <v>0.715955242436801</v>
      </c>
      <c r="AG325" s="169">
        <v>0.997604790419162</v>
      </c>
      <c r="AH325" s="169">
        <v>0.997647484618169</v>
      </c>
      <c r="AI325" s="169">
        <v>0.945963841830078</v>
      </c>
      <c r="AJ325" s="356">
        <v>0.92</v>
      </c>
      <c r="AK325" s="169">
        <v>0</v>
      </c>
      <c r="AL325" s="169" t="s">
        <v>40</v>
      </c>
      <c r="AM325" s="169">
        <v>0</v>
      </c>
      <c r="AN325" s="169">
        <v>0.875</v>
      </c>
      <c r="AO325" s="168">
        <v>0.99</v>
      </c>
      <c r="AP325" s="358" t="s">
        <v>40</v>
      </c>
      <c r="AQ325" s="358" t="s">
        <v>40</v>
      </c>
      <c r="AR325" s="358" t="s">
        <v>40</v>
      </c>
      <c r="AS325" s="359">
        <v>1</v>
      </c>
      <c r="AT325" s="364">
        <v>0.0922287257019438</v>
      </c>
      <c r="AU325" s="361" t="s">
        <v>40</v>
      </c>
      <c r="AV325" s="362" t="s">
        <v>40</v>
      </c>
      <c r="AW325" s="362" t="s">
        <v>40</v>
      </c>
      <c r="AX325" s="362" t="s">
        <v>40</v>
      </c>
      <c r="AY325" s="135"/>
      <c r="AZ325" s="140"/>
    </row>
    <row r="326" s="134" customFormat="1" spans="1:52">
      <c r="A326" s="138"/>
      <c r="B326" s="135"/>
      <c r="C326" s="175" t="s">
        <v>496</v>
      </c>
      <c r="D326" s="166" t="s">
        <v>26</v>
      </c>
      <c r="E326" s="166" t="s">
        <v>497</v>
      </c>
      <c r="F326" s="167" t="s">
        <v>661</v>
      </c>
      <c r="G326" s="176" t="s">
        <v>662</v>
      </c>
      <c r="H326" s="176" t="s">
        <v>662</v>
      </c>
      <c r="I326" s="176" t="s">
        <v>662</v>
      </c>
      <c r="J326" s="176" t="s">
        <v>662</v>
      </c>
      <c r="K326" s="168">
        <v>0.9</v>
      </c>
      <c r="L326" s="169">
        <v>0.957983193277311</v>
      </c>
      <c r="M326" s="169">
        <v>0.989247311827957</v>
      </c>
      <c r="N326" s="170">
        <v>0.963963963963964</v>
      </c>
      <c r="O326" s="170">
        <v>0.991730474732006</v>
      </c>
      <c r="P326" s="356">
        <v>0.9</v>
      </c>
      <c r="Q326" s="357">
        <v>0.976954732510288</v>
      </c>
      <c r="R326" s="169">
        <v>0.981299885974914</v>
      </c>
      <c r="S326" s="169">
        <v>0.977219730941704</v>
      </c>
      <c r="T326" s="169">
        <v>0.974075532855953</v>
      </c>
      <c r="U326" s="356">
        <v>0.9</v>
      </c>
      <c r="V326" s="169">
        <v>0.956378600823045</v>
      </c>
      <c r="W326" s="169">
        <v>0.949372862029647</v>
      </c>
      <c r="X326" s="169">
        <v>0.951928251121076</v>
      </c>
      <c r="Y326" s="169">
        <v>0.95831423166078</v>
      </c>
      <c r="Z326" s="356">
        <v>0.92</v>
      </c>
      <c r="AA326" s="356">
        <v>0.961572966507177</v>
      </c>
      <c r="AB326" s="356">
        <v>0.968004338394794</v>
      </c>
      <c r="AC326" s="356">
        <v>0.966629834254144</v>
      </c>
      <c r="AD326" s="356">
        <v>0.977740221737123</v>
      </c>
      <c r="AE326" s="356">
        <v>0.92</v>
      </c>
      <c r="AF326" s="169">
        <v>0.935948620031245</v>
      </c>
      <c r="AG326" s="169">
        <v>0.851485579855363</v>
      </c>
      <c r="AH326" s="169">
        <v>0.973150782361309</v>
      </c>
      <c r="AI326" s="169">
        <v>0.90196105963566</v>
      </c>
      <c r="AJ326" s="356">
        <v>0.92</v>
      </c>
      <c r="AK326" s="169">
        <v>0.973342565345335</v>
      </c>
      <c r="AL326" s="169">
        <v>0.983352008964303</v>
      </c>
      <c r="AM326" s="169">
        <v>0.980203899831733</v>
      </c>
      <c r="AN326" s="169">
        <v>0.986533320130706</v>
      </c>
      <c r="AO326" s="168">
        <v>0.99</v>
      </c>
      <c r="AP326" s="358">
        <v>1</v>
      </c>
      <c r="AQ326" s="358">
        <v>1</v>
      </c>
      <c r="AR326" s="358">
        <v>1</v>
      </c>
      <c r="AS326" s="359">
        <v>1</v>
      </c>
      <c r="AT326" s="364">
        <v>0.0922287257019438</v>
      </c>
      <c r="AU326" s="361">
        <v>0</v>
      </c>
      <c r="AV326" s="362">
        <v>0.0625</v>
      </c>
      <c r="AW326" s="362">
        <v>0</v>
      </c>
      <c r="AX326" s="362">
        <v>0.0479825517993457</v>
      </c>
      <c r="AY326" s="135"/>
      <c r="AZ326" s="140"/>
    </row>
    <row r="327" s="134" customFormat="1" spans="1:52">
      <c r="A327" s="138"/>
      <c r="B327" s="135"/>
      <c r="C327" s="175" t="s">
        <v>496</v>
      </c>
      <c r="D327" s="166" t="s">
        <v>235</v>
      </c>
      <c r="E327" s="166" t="s">
        <v>497</v>
      </c>
      <c r="F327" s="167" t="s">
        <v>663</v>
      </c>
      <c r="G327" s="176" t="s">
        <v>664</v>
      </c>
      <c r="H327" s="176" t="s">
        <v>664</v>
      </c>
      <c r="I327" s="176" t="s">
        <v>664</v>
      </c>
      <c r="J327" s="176" t="s">
        <v>664</v>
      </c>
      <c r="K327" s="168">
        <v>0.9</v>
      </c>
      <c r="L327" s="169" t="s">
        <v>40</v>
      </c>
      <c r="M327" s="169" t="s">
        <v>40</v>
      </c>
      <c r="N327" s="170" t="s">
        <v>40</v>
      </c>
      <c r="O327" s="170" t="s">
        <v>40</v>
      </c>
      <c r="P327" s="356">
        <v>0.9</v>
      </c>
      <c r="Q327" s="357" t="s">
        <v>40</v>
      </c>
      <c r="R327" s="169" t="s">
        <v>40</v>
      </c>
      <c r="S327" s="169" t="s">
        <v>40</v>
      </c>
      <c r="T327" s="169">
        <v>0</v>
      </c>
      <c r="U327" s="356">
        <v>0.9</v>
      </c>
      <c r="V327" s="169" t="s">
        <v>40</v>
      </c>
      <c r="W327" s="169" t="s">
        <v>40</v>
      </c>
      <c r="X327" s="169" t="s">
        <v>40</v>
      </c>
      <c r="Y327" s="169">
        <v>0.583333333333333</v>
      </c>
      <c r="Z327" s="356">
        <v>0.92</v>
      </c>
      <c r="AA327" s="356" t="s">
        <v>40</v>
      </c>
      <c r="AB327" s="356" t="s">
        <v>40</v>
      </c>
      <c r="AC327" s="356" t="s">
        <v>40</v>
      </c>
      <c r="AD327" s="356" t="s">
        <v>40</v>
      </c>
      <c r="AE327" s="356">
        <v>0.92</v>
      </c>
      <c r="AF327" s="169">
        <v>0.641025641025641</v>
      </c>
      <c r="AG327" s="169">
        <v>0.990727532097004</v>
      </c>
      <c r="AH327" s="169">
        <v>1</v>
      </c>
      <c r="AI327" s="169">
        <v>0.967705842544552</v>
      </c>
      <c r="AJ327" s="356">
        <v>0.92</v>
      </c>
      <c r="AK327" s="169" t="s">
        <v>40</v>
      </c>
      <c r="AL327" s="169" t="s">
        <v>40</v>
      </c>
      <c r="AM327" s="169" t="s">
        <v>40</v>
      </c>
      <c r="AN327" s="169">
        <v>0.571428571428571</v>
      </c>
      <c r="AO327" s="168">
        <v>0.99</v>
      </c>
      <c r="AP327" s="358">
        <v>1</v>
      </c>
      <c r="AQ327" s="358">
        <v>1</v>
      </c>
      <c r="AR327" s="358">
        <v>1</v>
      </c>
      <c r="AS327" s="359">
        <v>1</v>
      </c>
      <c r="AT327" s="364">
        <v>0.0922287257019438</v>
      </c>
      <c r="AU327" s="361" t="s">
        <v>40</v>
      </c>
      <c r="AV327" s="362" t="s">
        <v>40</v>
      </c>
      <c r="AW327" s="362" t="s">
        <v>40</v>
      </c>
      <c r="AX327" s="362" t="s">
        <v>40</v>
      </c>
      <c r="AY327" s="135"/>
      <c r="AZ327" s="140"/>
    </row>
    <row r="328" s="134" customFormat="1" spans="1:52">
      <c r="A328" s="138"/>
      <c r="B328" s="135"/>
      <c r="C328" s="175" t="s">
        <v>496</v>
      </c>
      <c r="D328" s="166" t="s">
        <v>26</v>
      </c>
      <c r="E328" s="166" t="s">
        <v>497</v>
      </c>
      <c r="F328" s="167" t="s">
        <v>665</v>
      </c>
      <c r="G328" s="176" t="s">
        <v>666</v>
      </c>
      <c r="H328" s="176" t="s">
        <v>666</v>
      </c>
      <c r="I328" s="176" t="s">
        <v>666</v>
      </c>
      <c r="J328" s="176" t="s">
        <v>666</v>
      </c>
      <c r="K328" s="168">
        <v>0.9</v>
      </c>
      <c r="L328" s="169">
        <v>0.84375</v>
      </c>
      <c r="M328" s="169">
        <v>0.875</v>
      </c>
      <c r="N328" s="170">
        <v>0.833333333333333</v>
      </c>
      <c r="O328" s="170">
        <v>0.907845579078456</v>
      </c>
      <c r="P328" s="356">
        <v>0.9</v>
      </c>
      <c r="Q328" s="357">
        <v>0.973438268568618</v>
      </c>
      <c r="R328" s="169">
        <v>0.983597285067873</v>
      </c>
      <c r="S328" s="169">
        <v>0.972310485701316</v>
      </c>
      <c r="T328" s="169">
        <v>0.958027908997122</v>
      </c>
      <c r="U328" s="356">
        <v>0.9</v>
      </c>
      <c r="V328" s="169">
        <v>0.932120019675357</v>
      </c>
      <c r="W328" s="169">
        <v>0.936651583710407</v>
      </c>
      <c r="X328" s="169">
        <v>0.893781207444394</v>
      </c>
      <c r="Y328" s="169">
        <v>0.914245896001882</v>
      </c>
      <c r="Z328" s="356">
        <v>0.92</v>
      </c>
      <c r="AA328" s="356">
        <v>0.922368947579032</v>
      </c>
      <c r="AB328" s="356">
        <v>0.92328398384926</v>
      </c>
      <c r="AC328" s="356">
        <v>0.943698016634677</v>
      </c>
      <c r="AD328" s="356">
        <v>0.937017510826586</v>
      </c>
      <c r="AE328" s="356">
        <v>0.92</v>
      </c>
      <c r="AF328" s="169">
        <v>0.999884772714179</v>
      </c>
      <c r="AG328" s="169">
        <v>1</v>
      </c>
      <c r="AH328" s="169">
        <v>0.999936479705266</v>
      </c>
      <c r="AI328" s="169">
        <v>0.999966592527776</v>
      </c>
      <c r="AJ328" s="356">
        <v>0.92</v>
      </c>
      <c r="AK328" s="169">
        <v>0.943748626675456</v>
      </c>
      <c r="AL328" s="169">
        <v>0.959776981282358</v>
      </c>
      <c r="AM328" s="169">
        <v>0.959416445623342</v>
      </c>
      <c r="AN328" s="169">
        <v>0.961022893426448</v>
      </c>
      <c r="AO328" s="168">
        <v>0.99</v>
      </c>
      <c r="AP328" s="358">
        <v>1</v>
      </c>
      <c r="AQ328" s="358">
        <v>1</v>
      </c>
      <c r="AR328" s="358">
        <v>1</v>
      </c>
      <c r="AS328" s="359">
        <v>1</v>
      </c>
      <c r="AT328" s="364">
        <v>0.0922287257019438</v>
      </c>
      <c r="AU328" s="361">
        <v>0</v>
      </c>
      <c r="AV328" s="362">
        <v>0</v>
      </c>
      <c r="AW328" s="362">
        <v>0</v>
      </c>
      <c r="AX328" s="362">
        <v>0.078125</v>
      </c>
      <c r="AY328" s="135"/>
      <c r="AZ328" s="140"/>
    </row>
    <row r="329" s="134" customFormat="1" spans="1:52">
      <c r="A329" s="138"/>
      <c r="B329" s="135"/>
      <c r="C329" s="175" t="s">
        <v>496</v>
      </c>
      <c r="D329" s="166" t="s">
        <v>26</v>
      </c>
      <c r="E329" s="166" t="s">
        <v>497</v>
      </c>
      <c r="F329" s="167" t="s">
        <v>667</v>
      </c>
      <c r="G329" s="176" t="s">
        <v>668</v>
      </c>
      <c r="H329" s="176" t="s">
        <v>668</v>
      </c>
      <c r="I329" s="176" t="s">
        <v>668</v>
      </c>
      <c r="J329" s="176" t="s">
        <v>668</v>
      </c>
      <c r="K329" s="168">
        <v>0.9</v>
      </c>
      <c r="L329" s="169">
        <v>1</v>
      </c>
      <c r="M329" s="169">
        <v>0.96</v>
      </c>
      <c r="N329" s="170">
        <v>1</v>
      </c>
      <c r="O329" s="170">
        <v>0.960193003618818</v>
      </c>
      <c r="P329" s="356">
        <v>0.9</v>
      </c>
      <c r="Q329" s="357">
        <v>0.989084802686818</v>
      </c>
      <c r="R329" s="169">
        <v>0.97874601487779</v>
      </c>
      <c r="S329" s="169">
        <v>0.983199415631848</v>
      </c>
      <c r="T329" s="169">
        <v>0.983288637266587</v>
      </c>
      <c r="U329" s="356">
        <v>0.9</v>
      </c>
      <c r="V329" s="169">
        <v>0.924433249370277</v>
      </c>
      <c r="W329" s="169">
        <v>0.914984059511158</v>
      </c>
      <c r="X329" s="169">
        <v>0.921840759678597</v>
      </c>
      <c r="Y329" s="169">
        <v>0.929901668653158</v>
      </c>
      <c r="Z329" s="356">
        <v>0.92</v>
      </c>
      <c r="AA329" s="356">
        <v>0.937874659400545</v>
      </c>
      <c r="AB329" s="356">
        <v>0.956435643564356</v>
      </c>
      <c r="AC329" s="356">
        <v>0.943347639484979</v>
      </c>
      <c r="AD329" s="356">
        <v>0.959962998294453</v>
      </c>
      <c r="AE329" s="356">
        <v>0.92</v>
      </c>
      <c r="AF329" s="169">
        <v>0.998714652956298</v>
      </c>
      <c r="AG329" s="169">
        <v>0.998496240601504</v>
      </c>
      <c r="AH329" s="169">
        <v>0.957746478873239</v>
      </c>
      <c r="AI329" s="169">
        <v>0.993908565687013</v>
      </c>
      <c r="AJ329" s="356">
        <v>0.92</v>
      </c>
      <c r="AK329" s="169">
        <v>0.953795379537954</v>
      </c>
      <c r="AL329" s="169">
        <v>0.970344827586207</v>
      </c>
      <c r="AM329" s="169">
        <v>0.963313609467456</v>
      </c>
      <c r="AN329" s="169">
        <v>0.974201818691664</v>
      </c>
      <c r="AO329" s="168">
        <v>0.99</v>
      </c>
      <c r="AP329" s="358">
        <v>1</v>
      </c>
      <c r="AQ329" s="358">
        <v>1</v>
      </c>
      <c r="AR329" s="358">
        <v>1</v>
      </c>
      <c r="AS329" s="359">
        <v>1</v>
      </c>
      <c r="AT329" s="364">
        <v>0.0922287257019438</v>
      </c>
      <c r="AU329" s="361">
        <v>0</v>
      </c>
      <c r="AV329" s="362">
        <v>0</v>
      </c>
      <c r="AW329" s="362">
        <v>0</v>
      </c>
      <c r="AX329" s="362">
        <v>0.0818713450292398</v>
      </c>
      <c r="AY329" s="135"/>
      <c r="AZ329" s="140"/>
    </row>
    <row r="330" s="134" customFormat="1" spans="1:52">
      <c r="A330" s="138"/>
      <c r="B330" s="135"/>
      <c r="C330" s="175" t="s">
        <v>496</v>
      </c>
      <c r="D330" s="166" t="s">
        <v>235</v>
      </c>
      <c r="E330" s="166" t="s">
        <v>497</v>
      </c>
      <c r="F330" s="167" t="s">
        <v>669</v>
      </c>
      <c r="G330" s="176" t="s">
        <v>670</v>
      </c>
      <c r="H330" s="176" t="s">
        <v>670</v>
      </c>
      <c r="I330" s="176" t="s">
        <v>670</v>
      </c>
      <c r="J330" s="176" t="s">
        <v>670</v>
      </c>
      <c r="K330" s="168">
        <v>0.9</v>
      </c>
      <c r="L330" s="169" t="s">
        <v>40</v>
      </c>
      <c r="M330" s="169" t="s">
        <v>40</v>
      </c>
      <c r="N330" s="170" t="s">
        <v>40</v>
      </c>
      <c r="O330" s="170" t="s">
        <v>40</v>
      </c>
      <c r="P330" s="356">
        <v>0.9</v>
      </c>
      <c r="Q330" s="357">
        <v>1</v>
      </c>
      <c r="R330" s="169" t="s">
        <v>40</v>
      </c>
      <c r="S330" s="169">
        <v>0</v>
      </c>
      <c r="T330" s="169">
        <v>0.666666666666667</v>
      </c>
      <c r="U330" s="356">
        <v>0.9</v>
      </c>
      <c r="V330" s="169">
        <v>1</v>
      </c>
      <c r="W330" s="169" t="s">
        <v>40</v>
      </c>
      <c r="X330" s="169">
        <v>0</v>
      </c>
      <c r="Y330" s="169">
        <v>0.666666666666667</v>
      </c>
      <c r="Z330" s="356">
        <v>0.92</v>
      </c>
      <c r="AA330" s="356" t="s">
        <v>40</v>
      </c>
      <c r="AB330" s="356" t="s">
        <v>40</v>
      </c>
      <c r="AC330" s="356" t="s">
        <v>40</v>
      </c>
      <c r="AD330" s="356" t="s">
        <v>40</v>
      </c>
      <c r="AE330" s="356">
        <v>0.92</v>
      </c>
      <c r="AF330" s="169">
        <v>1</v>
      </c>
      <c r="AG330" s="169">
        <v>0.999911355376296</v>
      </c>
      <c r="AH330" s="169">
        <v>0.999746707193516</v>
      </c>
      <c r="AI330" s="169">
        <v>0.995557763684718</v>
      </c>
      <c r="AJ330" s="356">
        <v>0.92</v>
      </c>
      <c r="AK330" s="169">
        <v>1</v>
      </c>
      <c r="AL330" s="169" t="s">
        <v>40</v>
      </c>
      <c r="AM330" s="169">
        <v>0</v>
      </c>
      <c r="AN330" s="169">
        <v>0.777777777777778</v>
      </c>
      <c r="AO330" s="168">
        <v>0.99</v>
      </c>
      <c r="AP330" s="358">
        <v>1</v>
      </c>
      <c r="AQ330" s="358">
        <v>1</v>
      </c>
      <c r="AR330" s="358">
        <v>1</v>
      </c>
      <c r="AS330" s="359">
        <v>1</v>
      </c>
      <c r="AT330" s="364">
        <v>0.0922287257019438</v>
      </c>
      <c r="AU330" s="361" t="s">
        <v>40</v>
      </c>
      <c r="AV330" s="362" t="s">
        <v>40</v>
      </c>
      <c r="AW330" s="362" t="s">
        <v>40</v>
      </c>
      <c r="AX330" s="362">
        <v>0</v>
      </c>
      <c r="AY330" s="135"/>
      <c r="AZ330" s="140"/>
    </row>
    <row r="331" spans="1:52">
      <c r="A331" s="138"/>
      <c r="B331" s="142"/>
      <c r="C331" s="175" t="s">
        <v>671</v>
      </c>
      <c r="D331" s="166" t="s">
        <v>26</v>
      </c>
      <c r="E331" s="166" t="s">
        <v>672</v>
      </c>
      <c r="F331" s="167" t="s">
        <v>673</v>
      </c>
      <c r="G331" s="178" t="s">
        <v>674</v>
      </c>
      <c r="H331" s="178" t="s">
        <v>674</v>
      </c>
      <c r="I331" s="178" t="s">
        <v>674</v>
      </c>
      <c r="J331" s="178" t="s">
        <v>674</v>
      </c>
      <c r="K331" s="168">
        <v>0.9</v>
      </c>
      <c r="L331" s="169">
        <v>0.908163265306122</v>
      </c>
      <c r="M331" s="169">
        <v>0.888888888888889</v>
      </c>
      <c r="N331" s="170">
        <v>0.8375</v>
      </c>
      <c r="O331" s="170">
        <v>0.911008822401227</v>
      </c>
      <c r="P331" s="356">
        <v>0.9</v>
      </c>
      <c r="Q331" s="357">
        <v>0.970116325711994</v>
      </c>
      <c r="R331" s="169">
        <v>0.962269585253456</v>
      </c>
      <c r="S331" s="169">
        <v>0.953296135565199</v>
      </c>
      <c r="T331" s="169">
        <v>0.966885597102225</v>
      </c>
      <c r="U331" s="356">
        <v>0.9</v>
      </c>
      <c r="V331" s="169">
        <v>0.929001203369434</v>
      </c>
      <c r="W331" s="169">
        <v>0.917626728110599</v>
      </c>
      <c r="X331" s="169">
        <v>0.909278776606737</v>
      </c>
      <c r="Y331" s="169">
        <v>0.927069385914222</v>
      </c>
      <c r="Z331" s="356">
        <v>0.92</v>
      </c>
      <c r="AA331" s="356">
        <v>0.943116384575118</v>
      </c>
      <c r="AB331" s="356">
        <v>0.911421911421911</v>
      </c>
      <c r="AC331" s="356">
        <v>0.918765866041789</v>
      </c>
      <c r="AD331" s="356">
        <v>0.941184924944107</v>
      </c>
      <c r="AE331" s="356">
        <v>0.92</v>
      </c>
      <c r="AF331" s="169">
        <v>0.99365367180417</v>
      </c>
      <c r="AG331" s="169">
        <v>0.861875125476812</v>
      </c>
      <c r="AH331" s="169">
        <v>0.97879177377892</v>
      </c>
      <c r="AI331" s="169">
        <v>0.983782224954276</v>
      </c>
      <c r="AJ331" s="356">
        <v>0.92</v>
      </c>
      <c r="AK331" s="169">
        <v>0.956541969104783</v>
      </c>
      <c r="AL331" s="169">
        <v>0.945006208976406</v>
      </c>
      <c r="AM331" s="169">
        <v>0.942130556668002</v>
      </c>
      <c r="AN331" s="169">
        <v>0.960405390272127</v>
      </c>
      <c r="AO331" s="168">
        <v>0.99</v>
      </c>
      <c r="AP331" s="358">
        <v>1</v>
      </c>
      <c r="AQ331" s="358">
        <v>1</v>
      </c>
      <c r="AR331" s="358">
        <v>1</v>
      </c>
      <c r="AS331" s="359">
        <v>1</v>
      </c>
      <c r="AT331" s="364">
        <v>0.0739852556983447</v>
      </c>
      <c r="AU331" s="361">
        <v>0.0133333333333333</v>
      </c>
      <c r="AV331" s="362">
        <v>0.0833333333333333</v>
      </c>
      <c r="AW331" s="362">
        <v>0</v>
      </c>
      <c r="AX331" s="362">
        <v>0.0589788732394366</v>
      </c>
      <c r="AY331" s="142"/>
      <c r="AZ331" s="140"/>
    </row>
    <row r="332" spans="1:52">
      <c r="A332" s="138"/>
      <c r="B332" s="142"/>
      <c r="C332" s="175" t="s">
        <v>671</v>
      </c>
      <c r="D332" s="166" t="s">
        <v>235</v>
      </c>
      <c r="E332" s="166" t="s">
        <v>672</v>
      </c>
      <c r="F332" s="167" t="s">
        <v>675</v>
      </c>
      <c r="G332" s="178" t="s">
        <v>676</v>
      </c>
      <c r="H332" s="178" t="s">
        <v>676</v>
      </c>
      <c r="I332" s="178" t="s">
        <v>676</v>
      </c>
      <c r="J332" s="178" t="s">
        <v>676</v>
      </c>
      <c r="K332" s="168">
        <v>0.9</v>
      </c>
      <c r="L332" s="169" t="s">
        <v>40</v>
      </c>
      <c r="M332" s="169" t="s">
        <v>40</v>
      </c>
      <c r="N332" s="170" t="s">
        <v>40</v>
      </c>
      <c r="O332" s="170" t="s">
        <v>40</v>
      </c>
      <c r="P332" s="356">
        <v>0.9</v>
      </c>
      <c r="Q332" s="357" t="s">
        <v>40</v>
      </c>
      <c r="R332" s="169" t="s">
        <v>40</v>
      </c>
      <c r="S332" s="169" t="s">
        <v>40</v>
      </c>
      <c r="T332" s="169">
        <v>0</v>
      </c>
      <c r="U332" s="356">
        <v>0.9</v>
      </c>
      <c r="V332" s="169" t="s">
        <v>40</v>
      </c>
      <c r="W332" s="169" t="s">
        <v>40</v>
      </c>
      <c r="X332" s="169" t="s">
        <v>40</v>
      </c>
      <c r="Y332" s="169">
        <v>1</v>
      </c>
      <c r="Z332" s="356">
        <v>0.92</v>
      </c>
      <c r="AA332" s="356" t="s">
        <v>40</v>
      </c>
      <c r="AB332" s="356" t="s">
        <v>40</v>
      </c>
      <c r="AC332" s="356" t="s">
        <v>40</v>
      </c>
      <c r="AD332" s="356">
        <v>1</v>
      </c>
      <c r="AE332" s="356">
        <v>0.92</v>
      </c>
      <c r="AF332" s="169">
        <v>0.993431855500821</v>
      </c>
      <c r="AG332" s="169">
        <v>0.989067055393586</v>
      </c>
      <c r="AH332" s="169">
        <v>0.82695810564663</v>
      </c>
      <c r="AI332" s="169">
        <v>0.977086106582509</v>
      </c>
      <c r="AJ332" s="356">
        <v>0.92</v>
      </c>
      <c r="AK332" s="169" t="s">
        <v>40</v>
      </c>
      <c r="AL332" s="169" t="s">
        <v>40</v>
      </c>
      <c r="AM332" s="169" t="s">
        <v>40</v>
      </c>
      <c r="AN332" s="169">
        <v>1</v>
      </c>
      <c r="AO332" s="168">
        <v>0.99</v>
      </c>
      <c r="AP332" s="358">
        <v>1</v>
      </c>
      <c r="AQ332" s="358">
        <v>1</v>
      </c>
      <c r="AR332" s="358">
        <v>1</v>
      </c>
      <c r="AS332" s="359">
        <v>1</v>
      </c>
      <c r="AT332" s="364">
        <v>0.0739852556983447</v>
      </c>
      <c r="AU332" s="361" t="s">
        <v>40</v>
      </c>
      <c r="AV332" s="362" t="s">
        <v>40</v>
      </c>
      <c r="AW332" s="362" t="s">
        <v>40</v>
      </c>
      <c r="AX332" s="362" t="s">
        <v>40</v>
      </c>
      <c r="AY332" s="142"/>
      <c r="AZ332" s="140"/>
    </row>
    <row r="333" spans="1:52">
      <c r="A333" s="138"/>
      <c r="B333" s="142"/>
      <c r="C333" s="175" t="s">
        <v>671</v>
      </c>
      <c r="D333" s="166" t="s">
        <v>26</v>
      </c>
      <c r="E333" s="166" t="s">
        <v>672</v>
      </c>
      <c r="F333" s="167" t="s">
        <v>677</v>
      </c>
      <c r="G333" s="178" t="s">
        <v>678</v>
      </c>
      <c r="H333" s="178" t="s">
        <v>678</v>
      </c>
      <c r="I333" s="178" t="s">
        <v>678</v>
      </c>
      <c r="J333" s="178" t="s">
        <v>678</v>
      </c>
      <c r="K333" s="168">
        <v>0.9</v>
      </c>
      <c r="L333" s="169">
        <v>0.914285714285714</v>
      </c>
      <c r="M333" s="169">
        <v>0.903225806451613</v>
      </c>
      <c r="N333" s="170">
        <v>0.943820224719101</v>
      </c>
      <c r="O333" s="170">
        <v>0.944626474442988</v>
      </c>
      <c r="P333" s="356">
        <v>0.9</v>
      </c>
      <c r="Q333" s="357">
        <v>0.942287873582961</v>
      </c>
      <c r="R333" s="169">
        <v>0.942233632862644</v>
      </c>
      <c r="S333" s="169">
        <v>0.924820143884892</v>
      </c>
      <c r="T333" s="169">
        <v>0.933748107299197</v>
      </c>
      <c r="U333" s="356">
        <v>0.9</v>
      </c>
      <c r="V333" s="169">
        <v>0.88835451734799</v>
      </c>
      <c r="W333" s="169">
        <v>0.868635002139495</v>
      </c>
      <c r="X333" s="169">
        <v>0.863669064748201</v>
      </c>
      <c r="Y333" s="169">
        <v>0.87796572223106</v>
      </c>
      <c r="Z333" s="356">
        <v>0.92</v>
      </c>
      <c r="AA333" s="356">
        <v>0.930850371142076</v>
      </c>
      <c r="AB333" s="356">
        <v>0.926900584795322</v>
      </c>
      <c r="AC333" s="356">
        <v>0.929088491653125</v>
      </c>
      <c r="AD333" s="356">
        <v>0.948548217240861</v>
      </c>
      <c r="AE333" s="356">
        <v>0.92</v>
      </c>
      <c r="AF333" s="169">
        <v>0.991418096983836</v>
      </c>
      <c r="AG333" s="169">
        <v>0.976310679611651</v>
      </c>
      <c r="AH333" s="169">
        <v>0.975407111997341</v>
      </c>
      <c r="AI333" s="169">
        <v>0.982776895474665</v>
      </c>
      <c r="AJ333" s="356">
        <v>0.92</v>
      </c>
      <c r="AK333" s="169">
        <v>0.944136555087564</v>
      </c>
      <c r="AL333" s="169">
        <v>0.949035998382095</v>
      </c>
      <c r="AM333" s="169">
        <v>0.943336575875486</v>
      </c>
      <c r="AN333" s="169">
        <v>0.961338259002136</v>
      </c>
      <c r="AO333" s="168">
        <v>0.99</v>
      </c>
      <c r="AP333" s="358">
        <v>1</v>
      </c>
      <c r="AQ333" s="358">
        <v>1</v>
      </c>
      <c r="AR333" s="358">
        <v>1</v>
      </c>
      <c r="AS333" s="359">
        <v>1</v>
      </c>
      <c r="AT333" s="364">
        <v>0.0739852556983447</v>
      </c>
      <c r="AU333" s="361">
        <v>0.0185185185185185</v>
      </c>
      <c r="AV333" s="362">
        <v>0.0337078651685393</v>
      </c>
      <c r="AW333" s="362">
        <v>0.0471698113207547</v>
      </c>
      <c r="AX333" s="362">
        <v>0.0767669935745688</v>
      </c>
      <c r="AY333" s="142"/>
      <c r="AZ333" s="140"/>
    </row>
    <row r="334" spans="1:52">
      <c r="A334" s="138"/>
      <c r="B334" s="142"/>
      <c r="C334" s="175" t="s">
        <v>671</v>
      </c>
      <c r="D334" s="166" t="s">
        <v>235</v>
      </c>
      <c r="E334" s="166" t="s">
        <v>672</v>
      </c>
      <c r="F334" s="167" t="s">
        <v>679</v>
      </c>
      <c r="G334" s="178" t="s">
        <v>680</v>
      </c>
      <c r="H334" s="178" t="s">
        <v>680</v>
      </c>
      <c r="I334" s="178" t="s">
        <v>680</v>
      </c>
      <c r="J334" s="178" t="s">
        <v>680</v>
      </c>
      <c r="K334" s="168">
        <v>0.9</v>
      </c>
      <c r="L334" s="169" t="s">
        <v>40</v>
      </c>
      <c r="M334" s="169" t="s">
        <v>40</v>
      </c>
      <c r="N334" s="170" t="s">
        <v>40</v>
      </c>
      <c r="O334" s="170" t="s">
        <v>40</v>
      </c>
      <c r="P334" s="356">
        <v>0.9</v>
      </c>
      <c r="Q334" s="357" t="s">
        <v>40</v>
      </c>
      <c r="R334" s="169" t="s">
        <v>40</v>
      </c>
      <c r="S334" s="169" t="s">
        <v>40</v>
      </c>
      <c r="T334" s="169" t="s">
        <v>40</v>
      </c>
      <c r="U334" s="356">
        <v>0.9</v>
      </c>
      <c r="V334" s="169" t="s">
        <v>40</v>
      </c>
      <c r="W334" s="169" t="s">
        <v>40</v>
      </c>
      <c r="X334" s="169" t="s">
        <v>40</v>
      </c>
      <c r="Y334" s="169" t="s">
        <v>40</v>
      </c>
      <c r="Z334" s="356">
        <v>0.92</v>
      </c>
      <c r="AA334" s="356" t="s">
        <v>40</v>
      </c>
      <c r="AB334" s="356" t="s">
        <v>40</v>
      </c>
      <c r="AC334" s="356" t="s">
        <v>40</v>
      </c>
      <c r="AD334" s="356">
        <v>1</v>
      </c>
      <c r="AE334" s="356">
        <v>0.92</v>
      </c>
      <c r="AF334" s="169">
        <v>0.995049504950495</v>
      </c>
      <c r="AG334" s="169">
        <v>1</v>
      </c>
      <c r="AH334" s="169">
        <v>1</v>
      </c>
      <c r="AI334" s="169">
        <v>0.998833002684094</v>
      </c>
      <c r="AJ334" s="356">
        <v>0.92</v>
      </c>
      <c r="AK334" s="169" t="s">
        <v>40</v>
      </c>
      <c r="AL334" s="169" t="s">
        <v>40</v>
      </c>
      <c r="AM334" s="169" t="s">
        <v>40</v>
      </c>
      <c r="AN334" s="169">
        <v>1</v>
      </c>
      <c r="AO334" s="168">
        <v>0.99</v>
      </c>
      <c r="AP334" s="358">
        <v>1</v>
      </c>
      <c r="AQ334" s="358">
        <v>1</v>
      </c>
      <c r="AR334" s="358">
        <v>1</v>
      </c>
      <c r="AS334" s="359">
        <v>1</v>
      </c>
      <c r="AT334" s="364">
        <v>0.0739852556983447</v>
      </c>
      <c r="AU334" s="361" t="s">
        <v>40</v>
      </c>
      <c r="AV334" s="362" t="s">
        <v>40</v>
      </c>
      <c r="AW334" s="362" t="s">
        <v>40</v>
      </c>
      <c r="AX334" s="362" t="s">
        <v>40</v>
      </c>
      <c r="AY334" s="142"/>
      <c r="AZ334" s="140"/>
    </row>
    <row r="335" spans="1:52">
      <c r="A335" s="138"/>
      <c r="B335" s="142"/>
      <c r="C335" s="175" t="s">
        <v>671</v>
      </c>
      <c r="D335" s="166" t="s">
        <v>26</v>
      </c>
      <c r="E335" s="166" t="s">
        <v>672</v>
      </c>
      <c r="F335" s="167" t="s">
        <v>681</v>
      </c>
      <c r="G335" s="178" t="s">
        <v>682</v>
      </c>
      <c r="H335" s="178" t="s">
        <v>682</v>
      </c>
      <c r="I335" s="178" t="s">
        <v>682</v>
      </c>
      <c r="J335" s="178" t="s">
        <v>682</v>
      </c>
      <c r="K335" s="168">
        <v>0.9</v>
      </c>
      <c r="L335" s="169">
        <v>0.917647058823529</v>
      </c>
      <c r="M335" s="169">
        <v>0.886075949367089</v>
      </c>
      <c r="N335" s="170">
        <v>0.893333333333333</v>
      </c>
      <c r="O335" s="170">
        <v>0.945575567736883</v>
      </c>
      <c r="P335" s="356">
        <v>0.9</v>
      </c>
      <c r="Q335" s="357">
        <v>0.961429725363489</v>
      </c>
      <c r="R335" s="169">
        <v>0.942881025355252</v>
      </c>
      <c r="S335" s="169">
        <v>0.946041666666667</v>
      </c>
      <c r="T335" s="169">
        <v>0.949860587289213</v>
      </c>
      <c r="U335" s="356">
        <v>0.9</v>
      </c>
      <c r="V335" s="169">
        <v>0.9281098546042</v>
      </c>
      <c r="W335" s="169">
        <v>0.910560044580663</v>
      </c>
      <c r="X335" s="169">
        <v>0.91125</v>
      </c>
      <c r="Y335" s="169">
        <v>0.923242240997872</v>
      </c>
      <c r="Z335" s="356">
        <v>0.92</v>
      </c>
      <c r="AA335" s="356">
        <v>0.939930555555556</v>
      </c>
      <c r="AB335" s="356">
        <v>0.907049608355091</v>
      </c>
      <c r="AC335" s="356">
        <v>0.914810472840954</v>
      </c>
      <c r="AD335" s="356">
        <v>0.946731685226069</v>
      </c>
      <c r="AE335" s="356">
        <v>0.92</v>
      </c>
      <c r="AF335" s="169">
        <v>0.980051992148125</v>
      </c>
      <c r="AG335" s="169">
        <v>0.937670949026109</v>
      </c>
      <c r="AH335" s="169">
        <v>0.978000725250816</v>
      </c>
      <c r="AI335" s="169">
        <v>0.964896467982904</v>
      </c>
      <c r="AJ335" s="356">
        <v>0.92</v>
      </c>
      <c r="AK335" s="169">
        <v>0.955893323386796</v>
      </c>
      <c r="AL335" s="169">
        <v>0.9453125</v>
      </c>
      <c r="AM335" s="169">
        <v>0.936511135745238</v>
      </c>
      <c r="AN335" s="169">
        <v>0.962620684473496</v>
      </c>
      <c r="AO335" s="168">
        <v>0.99</v>
      </c>
      <c r="AP335" s="358">
        <v>1</v>
      </c>
      <c r="AQ335" s="358">
        <v>1</v>
      </c>
      <c r="AR335" s="358">
        <v>1</v>
      </c>
      <c r="AS335" s="359">
        <v>1</v>
      </c>
      <c r="AT335" s="364">
        <v>0.0739852556983447</v>
      </c>
      <c r="AU335" s="361">
        <v>0</v>
      </c>
      <c r="AV335" s="362">
        <v>0.0175438596491228</v>
      </c>
      <c r="AW335" s="362">
        <v>0</v>
      </c>
      <c r="AX335" s="362">
        <v>0.0650069156293223</v>
      </c>
      <c r="AY335" s="142"/>
      <c r="AZ335" s="140"/>
    </row>
    <row r="336" spans="1:52">
      <c r="A336" s="138"/>
      <c r="B336" s="142"/>
      <c r="C336" s="175" t="s">
        <v>671</v>
      </c>
      <c r="D336" s="166" t="s">
        <v>26</v>
      </c>
      <c r="E336" s="166" t="s">
        <v>672</v>
      </c>
      <c r="F336" s="167" t="s">
        <v>683</v>
      </c>
      <c r="G336" s="178" t="s">
        <v>684</v>
      </c>
      <c r="H336" s="178" t="s">
        <v>684</v>
      </c>
      <c r="I336" s="178" t="s">
        <v>684</v>
      </c>
      <c r="J336" s="178" t="s">
        <v>684</v>
      </c>
      <c r="K336" s="168">
        <v>0.9</v>
      </c>
      <c r="L336" s="169">
        <v>0.975609756097561</v>
      </c>
      <c r="M336" s="169">
        <v>0.975</v>
      </c>
      <c r="N336" s="170">
        <v>0.944444444444444</v>
      </c>
      <c r="O336" s="170">
        <v>0.972972972972973</v>
      </c>
      <c r="P336" s="356">
        <v>0.9</v>
      </c>
      <c r="Q336" s="357">
        <v>0.967908082408875</v>
      </c>
      <c r="R336" s="169">
        <v>0.95408435664709</v>
      </c>
      <c r="S336" s="169">
        <v>0.96025641025641</v>
      </c>
      <c r="T336" s="169">
        <v>0.938839061490995</v>
      </c>
      <c r="U336" s="356">
        <v>0.9</v>
      </c>
      <c r="V336" s="169">
        <v>0.937797147385103</v>
      </c>
      <c r="W336" s="169">
        <v>0.941804591564335</v>
      </c>
      <c r="X336" s="169">
        <v>0.925213675213675</v>
      </c>
      <c r="Y336" s="169">
        <v>0.929181315921647</v>
      </c>
      <c r="Z336" s="356">
        <v>0.92</v>
      </c>
      <c r="AA336" s="356">
        <v>0.965916197623515</v>
      </c>
      <c r="AB336" s="356">
        <v>0.961121157323689</v>
      </c>
      <c r="AC336" s="356">
        <v>0.958730158730159</v>
      </c>
      <c r="AD336" s="356">
        <v>0.973142991838298</v>
      </c>
      <c r="AE336" s="356">
        <v>0.92</v>
      </c>
      <c r="AF336" s="169">
        <v>0.993792101439704</v>
      </c>
      <c r="AG336" s="169">
        <v>0.897084962673303</v>
      </c>
      <c r="AH336" s="169">
        <v>0.978462377317339</v>
      </c>
      <c r="AI336" s="169">
        <v>0.982544265140263</v>
      </c>
      <c r="AJ336" s="356">
        <v>0.92</v>
      </c>
      <c r="AK336" s="169">
        <v>0.96969696969697</v>
      </c>
      <c r="AL336" s="169">
        <v>0.975527991954408</v>
      </c>
      <c r="AM336" s="169">
        <v>0.965483995372156</v>
      </c>
      <c r="AN336" s="169">
        <v>0.979134449937926</v>
      </c>
      <c r="AO336" s="168">
        <v>0.99</v>
      </c>
      <c r="AP336" s="358">
        <v>1</v>
      </c>
      <c r="AQ336" s="358">
        <v>1</v>
      </c>
      <c r="AR336" s="358">
        <v>1</v>
      </c>
      <c r="AS336" s="359">
        <v>1</v>
      </c>
      <c r="AT336" s="364">
        <v>0.0739852556983447</v>
      </c>
      <c r="AU336" s="361">
        <v>0.0175438596491228</v>
      </c>
      <c r="AV336" s="362">
        <v>0</v>
      </c>
      <c r="AW336" s="362">
        <v>0</v>
      </c>
      <c r="AX336" s="362">
        <v>0.062780269058296</v>
      </c>
      <c r="AY336" s="142"/>
      <c r="AZ336" s="140"/>
    </row>
    <row r="337" spans="1:52">
      <c r="A337" s="138"/>
      <c r="B337" s="142"/>
      <c r="C337" s="175" t="s">
        <v>671</v>
      </c>
      <c r="D337" s="166" t="s">
        <v>26</v>
      </c>
      <c r="E337" s="166" t="s">
        <v>672</v>
      </c>
      <c r="F337" s="167" t="s">
        <v>685</v>
      </c>
      <c r="G337" s="178" t="s">
        <v>686</v>
      </c>
      <c r="H337" s="178" t="s">
        <v>686</v>
      </c>
      <c r="I337" s="178" t="s">
        <v>686</v>
      </c>
      <c r="J337" s="178" t="s">
        <v>686</v>
      </c>
      <c r="K337" s="168">
        <v>0.9</v>
      </c>
      <c r="L337" s="169">
        <v>0.9375</v>
      </c>
      <c r="M337" s="169">
        <v>0.96875</v>
      </c>
      <c r="N337" s="170">
        <v>1</v>
      </c>
      <c r="O337" s="170">
        <v>0.965082444228904</v>
      </c>
      <c r="P337" s="356">
        <v>0.9</v>
      </c>
      <c r="Q337" s="357">
        <v>0.96370582617001</v>
      </c>
      <c r="R337" s="169">
        <v>0.950455580865604</v>
      </c>
      <c r="S337" s="169">
        <v>0.969354838709677</v>
      </c>
      <c r="T337" s="169">
        <v>0.962091211037302</v>
      </c>
      <c r="U337" s="356">
        <v>0.9</v>
      </c>
      <c r="V337" s="169">
        <v>0.879656160458453</v>
      </c>
      <c r="W337" s="169">
        <v>0.92369020501139</v>
      </c>
      <c r="X337" s="169">
        <v>0.926881720430108</v>
      </c>
      <c r="Y337" s="169">
        <v>0.922888988247317</v>
      </c>
      <c r="Z337" s="356">
        <v>0.92</v>
      </c>
      <c r="AA337" s="356">
        <v>0.946251768033946</v>
      </c>
      <c r="AB337" s="356">
        <v>0.947638603696099</v>
      </c>
      <c r="AC337" s="356">
        <v>0.949822204662189</v>
      </c>
      <c r="AD337" s="356">
        <v>0.96315703022339</v>
      </c>
      <c r="AE337" s="356">
        <v>0.92</v>
      </c>
      <c r="AF337" s="169">
        <v>1</v>
      </c>
      <c r="AG337" s="169">
        <v>1</v>
      </c>
      <c r="AH337" s="169">
        <v>0.996904024767802</v>
      </c>
      <c r="AI337" s="169">
        <v>0.996865734858111</v>
      </c>
      <c r="AJ337" s="356">
        <v>0.92</v>
      </c>
      <c r="AK337" s="169">
        <v>0.956821406851814</v>
      </c>
      <c r="AL337" s="169">
        <v>0.961552544855364</v>
      </c>
      <c r="AM337" s="169">
        <v>0.960717529518619</v>
      </c>
      <c r="AN337" s="169">
        <v>0.972363718688853</v>
      </c>
      <c r="AO337" s="168">
        <v>0.99</v>
      </c>
      <c r="AP337" s="358">
        <v>1</v>
      </c>
      <c r="AQ337" s="358">
        <v>1</v>
      </c>
      <c r="AR337" s="358">
        <v>1</v>
      </c>
      <c r="AS337" s="359">
        <v>1</v>
      </c>
      <c r="AT337" s="364">
        <v>0.0739852556983447</v>
      </c>
      <c r="AU337" s="361">
        <v>0.05</v>
      </c>
      <c r="AV337" s="362">
        <v>0.0909090909090909</v>
      </c>
      <c r="AW337" s="362">
        <v>0</v>
      </c>
      <c r="AX337" s="362">
        <v>0.0822683706070288</v>
      </c>
      <c r="AY337" s="142"/>
      <c r="AZ337" s="140"/>
    </row>
    <row r="338" spans="1:52">
      <c r="A338" s="138"/>
      <c r="B338" s="142"/>
      <c r="C338" s="175" t="s">
        <v>671</v>
      </c>
      <c r="D338" s="166" t="s">
        <v>26</v>
      </c>
      <c r="E338" s="166" t="s">
        <v>672</v>
      </c>
      <c r="F338" s="167" t="s">
        <v>687</v>
      </c>
      <c r="G338" s="178" t="s">
        <v>688</v>
      </c>
      <c r="H338" s="178" t="s">
        <v>688</v>
      </c>
      <c r="I338" s="178" t="s">
        <v>688</v>
      </c>
      <c r="J338" s="178" t="s">
        <v>688</v>
      </c>
      <c r="K338" s="168">
        <v>0.9</v>
      </c>
      <c r="L338" s="169">
        <v>0.964285714285714</v>
      </c>
      <c r="M338" s="169">
        <v>0.9375</v>
      </c>
      <c r="N338" s="170">
        <v>0.88</v>
      </c>
      <c r="O338" s="170">
        <v>0.948473282442748</v>
      </c>
      <c r="P338" s="356">
        <v>0.9</v>
      </c>
      <c r="Q338" s="357">
        <v>0.985863345674857</v>
      </c>
      <c r="R338" s="169">
        <v>0.96909594095941</v>
      </c>
      <c r="S338" s="169">
        <v>0.977322604242868</v>
      </c>
      <c r="T338" s="169">
        <v>0.964444694244604</v>
      </c>
      <c r="U338" s="356">
        <v>0.9</v>
      </c>
      <c r="V338" s="169">
        <v>0.910467855940761</v>
      </c>
      <c r="W338" s="169">
        <v>0.887915129151292</v>
      </c>
      <c r="X338" s="169">
        <v>0.897951719092904</v>
      </c>
      <c r="Y338" s="169">
        <v>0.897302158273381</v>
      </c>
      <c r="Z338" s="356">
        <v>0.92</v>
      </c>
      <c r="AA338" s="356">
        <v>0.936468646864686</v>
      </c>
      <c r="AB338" s="356">
        <v>0.932937181663837</v>
      </c>
      <c r="AC338" s="356">
        <v>0.918795620437956</v>
      </c>
      <c r="AD338" s="356">
        <v>0.955246567491465</v>
      </c>
      <c r="AE338" s="356">
        <v>0.92</v>
      </c>
      <c r="AF338" s="169">
        <v>0.998696219035202</v>
      </c>
      <c r="AG338" s="169">
        <v>0.987183811129848</v>
      </c>
      <c r="AH338" s="169">
        <v>0.996651038178165</v>
      </c>
      <c r="AI338" s="169">
        <v>0.9900767100783</v>
      </c>
      <c r="AJ338" s="356">
        <v>0.92</v>
      </c>
      <c r="AK338" s="169">
        <v>0.950415721844293</v>
      </c>
      <c r="AL338" s="169">
        <v>0.948358208955224</v>
      </c>
      <c r="AM338" s="169">
        <v>0.937427385892116</v>
      </c>
      <c r="AN338" s="169">
        <v>0.962399400090931</v>
      </c>
      <c r="AO338" s="168">
        <v>0.99</v>
      </c>
      <c r="AP338" s="358">
        <v>1</v>
      </c>
      <c r="AQ338" s="358">
        <v>1</v>
      </c>
      <c r="AR338" s="358">
        <v>1</v>
      </c>
      <c r="AS338" s="359">
        <v>1</v>
      </c>
      <c r="AT338" s="364">
        <v>0.0739852556983447</v>
      </c>
      <c r="AU338" s="361">
        <v>0.0285714285714286</v>
      </c>
      <c r="AV338" s="362">
        <v>0.0857142857142857</v>
      </c>
      <c r="AW338" s="362">
        <v>0.0188679245283019</v>
      </c>
      <c r="AX338" s="362">
        <v>0.071304347826087</v>
      </c>
      <c r="AY338" s="142"/>
      <c r="AZ338" s="140"/>
    </row>
    <row r="339" spans="1:52">
      <c r="A339" s="138"/>
      <c r="B339" s="142"/>
      <c r="C339" s="175" t="s">
        <v>671</v>
      </c>
      <c r="D339" s="166" t="s">
        <v>26</v>
      </c>
      <c r="E339" s="166" t="s">
        <v>672</v>
      </c>
      <c r="F339" s="167" t="s">
        <v>689</v>
      </c>
      <c r="G339" s="178" t="s">
        <v>690</v>
      </c>
      <c r="H339" s="178" t="s">
        <v>690</v>
      </c>
      <c r="I339" s="178" t="s">
        <v>690</v>
      </c>
      <c r="J339" s="178" t="s">
        <v>690</v>
      </c>
      <c r="K339" s="168">
        <v>0.9</v>
      </c>
      <c r="L339" s="169">
        <v>0.952380952380952</v>
      </c>
      <c r="M339" s="169">
        <v>0.970588235294118</v>
      </c>
      <c r="N339" s="170">
        <v>0.92</v>
      </c>
      <c r="O339" s="170">
        <v>0.958874458874459</v>
      </c>
      <c r="P339" s="356">
        <v>0.9</v>
      </c>
      <c r="Q339" s="357">
        <v>0.985395537525355</v>
      </c>
      <c r="R339" s="169">
        <v>0.971583220568336</v>
      </c>
      <c r="S339" s="169">
        <v>0.98887191795767</v>
      </c>
      <c r="T339" s="169">
        <v>0.98251321378181</v>
      </c>
      <c r="U339" s="356">
        <v>0.9</v>
      </c>
      <c r="V339" s="169">
        <v>0.937322515212982</v>
      </c>
      <c r="W339" s="169">
        <v>0.920974289580514</v>
      </c>
      <c r="X339" s="169">
        <v>0.920357844206851</v>
      </c>
      <c r="Y339" s="169">
        <v>0.92234024665726</v>
      </c>
      <c r="Z339" s="356">
        <v>0.92</v>
      </c>
      <c r="AA339" s="356">
        <v>0.963827304550758</v>
      </c>
      <c r="AB339" s="356">
        <v>0.9493545183714</v>
      </c>
      <c r="AC339" s="356">
        <v>0.961023622047244</v>
      </c>
      <c r="AD339" s="356">
        <v>0.968849771334886</v>
      </c>
      <c r="AE339" s="356">
        <v>0.92</v>
      </c>
      <c r="AF339" s="169">
        <v>0.992968042887976</v>
      </c>
      <c r="AG339" s="169">
        <v>0.936708860759494</v>
      </c>
      <c r="AH339" s="169">
        <v>0.994925537782681</v>
      </c>
      <c r="AI339" s="169">
        <v>0.962627843290672</v>
      </c>
      <c r="AJ339" s="356">
        <v>0.92</v>
      </c>
      <c r="AK339" s="169">
        <v>0.970164233576642</v>
      </c>
      <c r="AL339" s="169">
        <v>0.96836770360014</v>
      </c>
      <c r="AM339" s="169">
        <v>0.965513680949923</v>
      </c>
      <c r="AN339" s="169">
        <v>0.975462115061458</v>
      </c>
      <c r="AO339" s="168">
        <v>0.99</v>
      </c>
      <c r="AP339" s="358">
        <v>1</v>
      </c>
      <c r="AQ339" s="358">
        <v>1</v>
      </c>
      <c r="AR339" s="358">
        <v>1</v>
      </c>
      <c r="AS339" s="359">
        <v>1</v>
      </c>
      <c r="AT339" s="364">
        <v>0.0739852556983447</v>
      </c>
      <c r="AU339" s="361">
        <v>0.027027027027027</v>
      </c>
      <c r="AV339" s="362">
        <v>0.027027027027027</v>
      </c>
      <c r="AW339" s="362">
        <v>0.0238095238095238</v>
      </c>
      <c r="AX339" s="362">
        <v>0.0573419078242229</v>
      </c>
      <c r="AY339" s="142"/>
      <c r="AZ339" s="140"/>
    </row>
    <row r="340" spans="1:52">
      <c r="A340" s="138"/>
      <c r="B340" s="142"/>
      <c r="C340" s="175" t="s">
        <v>671</v>
      </c>
      <c r="D340" s="166" t="s">
        <v>235</v>
      </c>
      <c r="E340" s="166" t="s">
        <v>672</v>
      </c>
      <c r="F340" s="167" t="s">
        <v>691</v>
      </c>
      <c r="G340" s="178" t="s">
        <v>692</v>
      </c>
      <c r="H340" s="178" t="s">
        <v>692</v>
      </c>
      <c r="I340" s="178" t="s">
        <v>692</v>
      </c>
      <c r="J340" s="178" t="s">
        <v>692</v>
      </c>
      <c r="K340" s="168">
        <v>0.9</v>
      </c>
      <c r="L340" s="169" t="s">
        <v>40</v>
      </c>
      <c r="M340" s="169" t="s">
        <v>40</v>
      </c>
      <c r="N340" s="170" t="s">
        <v>40</v>
      </c>
      <c r="O340" s="170" t="s">
        <v>40</v>
      </c>
      <c r="P340" s="356">
        <v>0.9</v>
      </c>
      <c r="Q340" s="357" t="s">
        <v>40</v>
      </c>
      <c r="R340" s="169" t="s">
        <v>40</v>
      </c>
      <c r="S340" s="169" t="s">
        <v>40</v>
      </c>
      <c r="T340" s="169">
        <v>0</v>
      </c>
      <c r="U340" s="356">
        <v>0.9</v>
      </c>
      <c r="V340" s="169" t="s">
        <v>40</v>
      </c>
      <c r="W340" s="169" t="s">
        <v>40</v>
      </c>
      <c r="X340" s="169" t="s">
        <v>40</v>
      </c>
      <c r="Y340" s="169">
        <v>1</v>
      </c>
      <c r="Z340" s="356">
        <v>0.92</v>
      </c>
      <c r="AA340" s="356" t="s">
        <v>40</v>
      </c>
      <c r="AB340" s="356" t="s">
        <v>40</v>
      </c>
      <c r="AC340" s="356" t="s">
        <v>40</v>
      </c>
      <c r="AD340" s="356" t="s">
        <v>40</v>
      </c>
      <c r="AE340" s="356">
        <v>0.92</v>
      </c>
      <c r="AF340" s="169">
        <v>1</v>
      </c>
      <c r="AG340" s="169">
        <v>1</v>
      </c>
      <c r="AH340" s="169">
        <v>1</v>
      </c>
      <c r="AI340" s="169">
        <v>0.97698326055313</v>
      </c>
      <c r="AJ340" s="356">
        <v>0.92</v>
      </c>
      <c r="AK340" s="169" t="s">
        <v>40</v>
      </c>
      <c r="AL340" s="169" t="s">
        <v>40</v>
      </c>
      <c r="AM340" s="169" t="s">
        <v>40</v>
      </c>
      <c r="AN340" s="169">
        <v>1</v>
      </c>
      <c r="AO340" s="168">
        <v>0.99</v>
      </c>
      <c r="AP340" s="358" t="s">
        <v>40</v>
      </c>
      <c r="AQ340" s="358" t="s">
        <v>40</v>
      </c>
      <c r="AR340" s="358" t="s">
        <v>40</v>
      </c>
      <c r="AS340" s="359">
        <v>1</v>
      </c>
      <c r="AT340" s="364">
        <v>0.0739852556983447</v>
      </c>
      <c r="AU340" s="361" t="s">
        <v>40</v>
      </c>
      <c r="AV340" s="362" t="s">
        <v>40</v>
      </c>
      <c r="AW340" s="362" t="s">
        <v>40</v>
      </c>
      <c r="AX340" s="362" t="s">
        <v>40</v>
      </c>
      <c r="AY340" s="142"/>
      <c r="AZ340" s="140"/>
    </row>
    <row r="341" spans="1:52">
      <c r="A341" s="138"/>
      <c r="B341" s="142"/>
      <c r="C341" s="175" t="s">
        <v>671</v>
      </c>
      <c r="D341" s="166" t="s">
        <v>26</v>
      </c>
      <c r="E341" s="166" t="s">
        <v>672</v>
      </c>
      <c r="F341" s="167" t="s">
        <v>693</v>
      </c>
      <c r="G341" s="178" t="s">
        <v>694</v>
      </c>
      <c r="H341" s="178" t="s">
        <v>694</v>
      </c>
      <c r="I341" s="178" t="s">
        <v>694</v>
      </c>
      <c r="J341" s="178" t="s">
        <v>694</v>
      </c>
      <c r="K341" s="168">
        <v>0.9</v>
      </c>
      <c r="L341" s="169">
        <v>0.921875</v>
      </c>
      <c r="M341" s="169">
        <v>0.884955752212389</v>
      </c>
      <c r="N341" s="170">
        <v>0.836065573770492</v>
      </c>
      <c r="O341" s="170">
        <v>0.900411522633745</v>
      </c>
      <c r="P341" s="356">
        <v>0.9</v>
      </c>
      <c r="Q341" s="357">
        <v>0.972099262240107</v>
      </c>
      <c r="R341" s="169">
        <v>0.966643258426966</v>
      </c>
      <c r="S341" s="169">
        <v>0.943858606861726</v>
      </c>
      <c r="T341" s="169">
        <v>0.955786450097774</v>
      </c>
      <c r="U341" s="356">
        <v>0.9</v>
      </c>
      <c r="V341" s="169">
        <v>0.930114017437961</v>
      </c>
      <c r="W341" s="169">
        <v>0.896594101123595</v>
      </c>
      <c r="X341" s="169">
        <v>0.893361057478093</v>
      </c>
      <c r="Y341" s="169">
        <v>0.910702757323703</v>
      </c>
      <c r="Z341" s="356">
        <v>0.92</v>
      </c>
      <c r="AA341" s="356">
        <v>0.950653983353151</v>
      </c>
      <c r="AB341" s="356">
        <v>0.91611030478955</v>
      </c>
      <c r="AC341" s="356">
        <v>0.942902458366376</v>
      </c>
      <c r="AD341" s="356">
        <v>0.951443370658298</v>
      </c>
      <c r="AE341" s="356">
        <v>0.92</v>
      </c>
      <c r="AF341" s="169">
        <v>0.991290057518488</v>
      </c>
      <c r="AG341" s="169">
        <v>0.680129782949206</v>
      </c>
      <c r="AH341" s="169">
        <v>0.987566137566138</v>
      </c>
      <c r="AI341" s="169">
        <v>0.949352783463545</v>
      </c>
      <c r="AJ341" s="356">
        <v>0.92</v>
      </c>
      <c r="AK341" s="169">
        <v>0.962489343563512</v>
      </c>
      <c r="AL341" s="169">
        <v>0.946093408991707</v>
      </c>
      <c r="AM341" s="169">
        <v>0.955146303901437</v>
      </c>
      <c r="AN341" s="169">
        <v>0.965145723786927</v>
      </c>
      <c r="AO341" s="168">
        <v>0.99</v>
      </c>
      <c r="AP341" s="358">
        <v>1</v>
      </c>
      <c r="AQ341" s="358">
        <v>1</v>
      </c>
      <c r="AR341" s="358">
        <v>1</v>
      </c>
      <c r="AS341" s="359">
        <v>1</v>
      </c>
      <c r="AT341" s="364">
        <v>0.0739852556983447</v>
      </c>
      <c r="AU341" s="361">
        <v>0.0697674418604651</v>
      </c>
      <c r="AV341" s="362">
        <v>0.0212765957446809</v>
      </c>
      <c r="AW341" s="362">
        <v>0.0138888888888889</v>
      </c>
      <c r="AX341" s="362">
        <v>0.0728211009174312</v>
      </c>
      <c r="AY341" s="142"/>
      <c r="AZ341" s="140"/>
    </row>
    <row r="342" spans="1:52">
      <c r="A342" s="138"/>
      <c r="B342" s="142"/>
      <c r="C342" s="175" t="s">
        <v>671</v>
      </c>
      <c r="D342" s="166" t="s">
        <v>26</v>
      </c>
      <c r="E342" s="166" t="s">
        <v>672</v>
      </c>
      <c r="F342" s="167" t="s">
        <v>695</v>
      </c>
      <c r="G342" s="178" t="s">
        <v>696</v>
      </c>
      <c r="H342" s="178" t="s">
        <v>696</v>
      </c>
      <c r="I342" s="178" t="s">
        <v>696</v>
      </c>
      <c r="J342" s="178" t="s">
        <v>696</v>
      </c>
      <c r="K342" s="168">
        <v>0.9</v>
      </c>
      <c r="L342" s="169">
        <v>1</v>
      </c>
      <c r="M342" s="169">
        <v>0.979591836734694</v>
      </c>
      <c r="N342" s="170">
        <v>0.962962962962963</v>
      </c>
      <c r="O342" s="170">
        <v>0.963789981894991</v>
      </c>
      <c r="P342" s="356">
        <v>0.9</v>
      </c>
      <c r="Q342" s="357">
        <v>0.952337023370234</v>
      </c>
      <c r="R342" s="169">
        <v>0.947845804988662</v>
      </c>
      <c r="S342" s="169">
        <v>0.950836120401338</v>
      </c>
      <c r="T342" s="169">
        <v>0.957386708448731</v>
      </c>
      <c r="U342" s="356">
        <v>0.9</v>
      </c>
      <c r="V342" s="169">
        <v>0.923739237392374</v>
      </c>
      <c r="W342" s="169">
        <v>0.918367346938776</v>
      </c>
      <c r="X342" s="169">
        <v>0.913377926421405</v>
      </c>
      <c r="Y342" s="169">
        <v>0.923004777720156</v>
      </c>
      <c r="Z342" s="356">
        <v>0.92</v>
      </c>
      <c r="AA342" s="356">
        <v>0.958964976476738</v>
      </c>
      <c r="AB342" s="356">
        <v>0.927729772191673</v>
      </c>
      <c r="AC342" s="356">
        <v>0.952380952380952</v>
      </c>
      <c r="AD342" s="356">
        <v>0.96158767744173</v>
      </c>
      <c r="AE342" s="356">
        <v>0.92</v>
      </c>
      <c r="AF342" s="169">
        <v>0.997657860221098</v>
      </c>
      <c r="AG342" s="169">
        <v>0.991992882562278</v>
      </c>
      <c r="AH342" s="169">
        <v>0.995427146123467</v>
      </c>
      <c r="AI342" s="169">
        <v>0.991795881086489</v>
      </c>
      <c r="AJ342" s="356">
        <v>0.92</v>
      </c>
      <c r="AK342" s="169">
        <v>0.966436327739388</v>
      </c>
      <c r="AL342" s="169">
        <v>0.95243553008596</v>
      </c>
      <c r="AM342" s="169">
        <v>0.960413354531002</v>
      </c>
      <c r="AN342" s="169">
        <v>0.971887688193287</v>
      </c>
      <c r="AO342" s="168">
        <v>0.99</v>
      </c>
      <c r="AP342" s="358">
        <v>1</v>
      </c>
      <c r="AQ342" s="358">
        <v>1</v>
      </c>
      <c r="AR342" s="358">
        <v>1</v>
      </c>
      <c r="AS342" s="359">
        <v>1</v>
      </c>
      <c r="AT342" s="364">
        <v>0.0739852556983447</v>
      </c>
      <c r="AU342" s="361">
        <v>0.0784313725490196</v>
      </c>
      <c r="AV342" s="362">
        <v>0.0454545454545455</v>
      </c>
      <c r="AW342" s="362">
        <v>0.0363636363636364</v>
      </c>
      <c r="AX342" s="362">
        <v>0.0757679180887372</v>
      </c>
      <c r="AY342" s="142"/>
      <c r="AZ342" s="140"/>
    </row>
    <row r="343" spans="1:52">
      <c r="A343" s="138"/>
      <c r="B343" s="142"/>
      <c r="C343" s="175" t="s">
        <v>671</v>
      </c>
      <c r="D343" s="166" t="s">
        <v>235</v>
      </c>
      <c r="E343" s="166" t="s">
        <v>672</v>
      </c>
      <c r="F343" s="167" t="s">
        <v>697</v>
      </c>
      <c r="G343" s="178" t="s">
        <v>698</v>
      </c>
      <c r="H343" s="178" t="s">
        <v>698</v>
      </c>
      <c r="I343" s="178" t="s">
        <v>698</v>
      </c>
      <c r="J343" s="178" t="s">
        <v>698</v>
      </c>
      <c r="K343" s="168">
        <v>0.9</v>
      </c>
      <c r="L343" s="169" t="s">
        <v>40</v>
      </c>
      <c r="M343" s="169" t="s">
        <v>40</v>
      </c>
      <c r="N343" s="170" t="s">
        <v>40</v>
      </c>
      <c r="O343" s="170" t="s">
        <v>40</v>
      </c>
      <c r="P343" s="356">
        <v>0.9</v>
      </c>
      <c r="Q343" s="357" t="s">
        <v>40</v>
      </c>
      <c r="R343" s="169" t="s">
        <v>40</v>
      </c>
      <c r="S343" s="169" t="s">
        <v>40</v>
      </c>
      <c r="T343" s="169">
        <v>1</v>
      </c>
      <c r="U343" s="356">
        <v>0.9</v>
      </c>
      <c r="V343" s="169" t="s">
        <v>40</v>
      </c>
      <c r="W343" s="169" t="s">
        <v>40</v>
      </c>
      <c r="X343" s="169" t="s">
        <v>40</v>
      </c>
      <c r="Y343" s="169">
        <v>1</v>
      </c>
      <c r="Z343" s="356">
        <v>0.92</v>
      </c>
      <c r="AA343" s="356" t="s">
        <v>40</v>
      </c>
      <c r="AB343" s="356" t="s">
        <v>40</v>
      </c>
      <c r="AC343" s="356" t="s">
        <v>40</v>
      </c>
      <c r="AD343" s="356" t="s">
        <v>40</v>
      </c>
      <c r="AE343" s="356">
        <v>0.92</v>
      </c>
      <c r="AF343" s="169">
        <v>0.962085308056872</v>
      </c>
      <c r="AG343" s="169">
        <v>1</v>
      </c>
      <c r="AH343" s="169">
        <v>1</v>
      </c>
      <c r="AI343" s="169">
        <v>0.994768050226718</v>
      </c>
      <c r="AJ343" s="356">
        <v>0.92</v>
      </c>
      <c r="AK343" s="169" t="s">
        <v>40</v>
      </c>
      <c r="AL343" s="169" t="s">
        <v>40</v>
      </c>
      <c r="AM343" s="169" t="s">
        <v>40</v>
      </c>
      <c r="AN343" s="169">
        <v>1</v>
      </c>
      <c r="AO343" s="168">
        <v>0.99</v>
      </c>
      <c r="AP343" s="358" t="s">
        <v>40</v>
      </c>
      <c r="AQ343" s="358">
        <v>1</v>
      </c>
      <c r="AR343" s="358" t="s">
        <v>40</v>
      </c>
      <c r="AS343" s="359">
        <v>1</v>
      </c>
      <c r="AT343" s="364">
        <v>0.0739852556983447</v>
      </c>
      <c r="AU343" s="361" t="s">
        <v>40</v>
      </c>
      <c r="AV343" s="362" t="s">
        <v>40</v>
      </c>
      <c r="AW343" s="362" t="s">
        <v>40</v>
      </c>
      <c r="AX343" s="362" t="s">
        <v>40</v>
      </c>
      <c r="AY343" s="142"/>
      <c r="AZ343" s="140"/>
    </row>
    <row r="344" spans="1:52">
      <c r="A344" s="138"/>
      <c r="B344" s="142"/>
      <c r="C344" s="175" t="s">
        <v>671</v>
      </c>
      <c r="D344" s="166" t="s">
        <v>26</v>
      </c>
      <c r="E344" s="166" t="s">
        <v>672</v>
      </c>
      <c r="F344" s="167" t="s">
        <v>699</v>
      </c>
      <c r="G344" s="178" t="s">
        <v>700</v>
      </c>
      <c r="H344" s="178" t="s">
        <v>700</v>
      </c>
      <c r="I344" s="178" t="s">
        <v>700</v>
      </c>
      <c r="J344" s="178" t="s">
        <v>700</v>
      </c>
      <c r="K344" s="168">
        <v>0.9</v>
      </c>
      <c r="L344" s="169">
        <v>0.967741935483871</v>
      </c>
      <c r="M344" s="169">
        <v>0.976470588235294</v>
      </c>
      <c r="N344" s="170">
        <v>1</v>
      </c>
      <c r="O344" s="170">
        <v>0.972060535506403</v>
      </c>
      <c r="P344" s="356">
        <v>0.9</v>
      </c>
      <c r="Q344" s="357">
        <v>0.980448533640023</v>
      </c>
      <c r="R344" s="169">
        <v>0.974176094441712</v>
      </c>
      <c r="S344" s="169">
        <v>0.98014735980352</v>
      </c>
      <c r="T344" s="169">
        <v>0.973165596168791</v>
      </c>
      <c r="U344" s="356">
        <v>0.9</v>
      </c>
      <c r="V344" s="169">
        <v>0.943645773433007</v>
      </c>
      <c r="W344" s="169">
        <v>0.939252336448598</v>
      </c>
      <c r="X344" s="169">
        <v>0.942079410560786</v>
      </c>
      <c r="Y344" s="169">
        <v>0.938367219517379</v>
      </c>
      <c r="Z344" s="356">
        <v>0.92</v>
      </c>
      <c r="AA344" s="356">
        <v>0.968100673105063</v>
      </c>
      <c r="AB344" s="356">
        <v>0.958551483420593</v>
      </c>
      <c r="AC344" s="356">
        <v>0.957400961379082</v>
      </c>
      <c r="AD344" s="356">
        <v>0.969353807616538</v>
      </c>
      <c r="AE344" s="356">
        <v>0.92</v>
      </c>
      <c r="AF344" s="169">
        <v>0.998892273608419</v>
      </c>
      <c r="AG344" s="169">
        <v>0.999131533238591</v>
      </c>
      <c r="AH344" s="169">
        <v>0.993762183235867</v>
      </c>
      <c r="AI344" s="169">
        <v>0.995902611109505</v>
      </c>
      <c r="AJ344" s="356">
        <v>0.92</v>
      </c>
      <c r="AK344" s="169">
        <v>0.972818430430099</v>
      </c>
      <c r="AL344" s="169">
        <v>0.968872818739192</v>
      </c>
      <c r="AM344" s="169">
        <v>0.966877115930094</v>
      </c>
      <c r="AN344" s="169">
        <v>0.976579348798064</v>
      </c>
      <c r="AO344" s="168">
        <v>0.99</v>
      </c>
      <c r="AP344" s="358">
        <v>1</v>
      </c>
      <c r="AQ344" s="358">
        <v>1</v>
      </c>
      <c r="AR344" s="358">
        <v>1</v>
      </c>
      <c r="AS344" s="359">
        <v>1</v>
      </c>
      <c r="AT344" s="364">
        <v>0.0739852556983447</v>
      </c>
      <c r="AU344" s="361">
        <v>0</v>
      </c>
      <c r="AV344" s="362">
        <v>0.125</v>
      </c>
      <c r="AW344" s="362">
        <v>0.0153846153846154</v>
      </c>
      <c r="AX344" s="362">
        <v>0.0792079207920792</v>
      </c>
      <c r="AY344" s="142"/>
      <c r="AZ344" s="140"/>
    </row>
    <row r="345" spans="1:52">
      <c r="A345" s="138"/>
      <c r="B345" s="142"/>
      <c r="C345" s="175" t="s">
        <v>671</v>
      </c>
      <c r="D345" s="166" t="s">
        <v>235</v>
      </c>
      <c r="E345" s="166" t="s">
        <v>672</v>
      </c>
      <c r="F345" s="167" t="s">
        <v>701</v>
      </c>
      <c r="G345" s="178" t="s">
        <v>702</v>
      </c>
      <c r="H345" s="178" t="s">
        <v>702</v>
      </c>
      <c r="I345" s="178" t="s">
        <v>702</v>
      </c>
      <c r="J345" s="178" t="s">
        <v>702</v>
      </c>
      <c r="K345" s="168">
        <v>0.9</v>
      </c>
      <c r="L345" s="169" t="s">
        <v>40</v>
      </c>
      <c r="M345" s="169" t="s">
        <v>40</v>
      </c>
      <c r="N345" s="170" t="s">
        <v>40</v>
      </c>
      <c r="O345" s="170" t="s">
        <v>40</v>
      </c>
      <c r="P345" s="356">
        <v>0.9</v>
      </c>
      <c r="Q345" s="357" t="s">
        <v>40</v>
      </c>
      <c r="R345" s="169" t="s">
        <v>40</v>
      </c>
      <c r="S345" s="169" t="s">
        <v>40</v>
      </c>
      <c r="T345" s="169" t="s">
        <v>40</v>
      </c>
      <c r="U345" s="356">
        <v>0.9</v>
      </c>
      <c r="V345" s="169" t="s">
        <v>40</v>
      </c>
      <c r="W345" s="169" t="s">
        <v>40</v>
      </c>
      <c r="X345" s="169" t="s">
        <v>40</v>
      </c>
      <c r="Y345" s="169" t="s">
        <v>40</v>
      </c>
      <c r="Z345" s="356">
        <v>0.92</v>
      </c>
      <c r="AA345" s="356" t="s">
        <v>40</v>
      </c>
      <c r="AB345" s="356" t="s">
        <v>40</v>
      </c>
      <c r="AC345" s="356" t="s">
        <v>40</v>
      </c>
      <c r="AD345" s="356" t="s">
        <v>40</v>
      </c>
      <c r="AE345" s="356">
        <v>0.92</v>
      </c>
      <c r="AF345" s="169">
        <v>1</v>
      </c>
      <c r="AG345" s="169">
        <v>0.955056179775281</v>
      </c>
      <c r="AH345" s="169">
        <v>1</v>
      </c>
      <c r="AI345" s="169">
        <v>0.967335640138408</v>
      </c>
      <c r="AJ345" s="356">
        <v>0.92</v>
      </c>
      <c r="AK345" s="169" t="s">
        <v>40</v>
      </c>
      <c r="AL345" s="169" t="s">
        <v>40</v>
      </c>
      <c r="AM345" s="169" t="s">
        <v>40</v>
      </c>
      <c r="AN345" s="169" t="s">
        <v>40</v>
      </c>
      <c r="AO345" s="168">
        <v>0.99</v>
      </c>
      <c r="AP345" s="358" t="s">
        <v>40</v>
      </c>
      <c r="AQ345" s="358" t="s">
        <v>40</v>
      </c>
      <c r="AR345" s="358" t="s">
        <v>40</v>
      </c>
      <c r="AS345" s="359">
        <v>1</v>
      </c>
      <c r="AT345" s="364">
        <v>0.0739852556983447</v>
      </c>
      <c r="AU345" s="361" t="s">
        <v>40</v>
      </c>
      <c r="AV345" s="362" t="s">
        <v>40</v>
      </c>
      <c r="AW345" s="362" t="s">
        <v>40</v>
      </c>
      <c r="AX345" s="362" t="s">
        <v>40</v>
      </c>
      <c r="AY345" s="142"/>
      <c r="AZ345" s="140"/>
    </row>
    <row r="346" spans="1:52">
      <c r="A346" s="138"/>
      <c r="B346" s="142"/>
      <c r="C346" s="175" t="s">
        <v>671</v>
      </c>
      <c r="D346" s="166" t="s">
        <v>26</v>
      </c>
      <c r="E346" s="166" t="s">
        <v>672</v>
      </c>
      <c r="F346" s="167" t="s">
        <v>703</v>
      </c>
      <c r="G346" s="178" t="s">
        <v>704</v>
      </c>
      <c r="H346" s="178" t="s">
        <v>704</v>
      </c>
      <c r="I346" s="178" t="s">
        <v>704</v>
      </c>
      <c r="J346" s="178" t="s">
        <v>704</v>
      </c>
      <c r="K346" s="168">
        <v>0.9</v>
      </c>
      <c r="L346" s="169">
        <v>0.885245901639344</v>
      </c>
      <c r="M346" s="169">
        <v>0.905660377358491</v>
      </c>
      <c r="N346" s="170">
        <v>0.894736842105263</v>
      </c>
      <c r="O346" s="170">
        <v>0.937235968617984</v>
      </c>
      <c r="P346" s="356">
        <v>0.9</v>
      </c>
      <c r="Q346" s="357">
        <v>0.922892209178228</v>
      </c>
      <c r="R346" s="169">
        <v>0.917346576800284</v>
      </c>
      <c r="S346" s="169">
        <v>0.918725811253349</v>
      </c>
      <c r="T346" s="169">
        <v>0.918185901137478</v>
      </c>
      <c r="U346" s="356">
        <v>0.9</v>
      </c>
      <c r="V346" s="169">
        <v>0.909818569903949</v>
      </c>
      <c r="W346" s="169">
        <v>0.906349769421781</v>
      </c>
      <c r="X346" s="169">
        <v>0.90979458172075</v>
      </c>
      <c r="Y346" s="169">
        <v>0.906316165754668</v>
      </c>
      <c r="Z346" s="356">
        <v>0.92</v>
      </c>
      <c r="AA346" s="356">
        <v>0.94743508549715</v>
      </c>
      <c r="AB346" s="356">
        <v>0.921846153846154</v>
      </c>
      <c r="AC346" s="356">
        <v>0.928481806775408</v>
      </c>
      <c r="AD346" s="356">
        <v>0.946846222801728</v>
      </c>
      <c r="AE346" s="356">
        <v>0.92</v>
      </c>
      <c r="AF346" s="169">
        <v>0.985204796760629</v>
      </c>
      <c r="AG346" s="169">
        <v>0.992337847469708</v>
      </c>
      <c r="AH346" s="169">
        <v>0.994224422442244</v>
      </c>
      <c r="AI346" s="169">
        <v>0.986654366957775</v>
      </c>
      <c r="AJ346" s="356">
        <v>0.92</v>
      </c>
      <c r="AK346" s="169">
        <v>0.9559533623837</v>
      </c>
      <c r="AL346" s="169">
        <v>0.942946990116801</v>
      </c>
      <c r="AM346" s="169">
        <v>0.945291235710397</v>
      </c>
      <c r="AN346" s="169">
        <v>0.959891436918197</v>
      </c>
      <c r="AO346" s="168">
        <v>0.99</v>
      </c>
      <c r="AP346" s="358">
        <v>1</v>
      </c>
      <c r="AQ346" s="358">
        <v>1</v>
      </c>
      <c r="AR346" s="358">
        <v>1</v>
      </c>
      <c r="AS346" s="359">
        <v>1</v>
      </c>
      <c r="AT346" s="364">
        <v>0.0739852556983447</v>
      </c>
      <c r="AU346" s="361">
        <v>0.0714285714285714</v>
      </c>
      <c r="AV346" s="362">
        <v>0.0333333333333333</v>
      </c>
      <c r="AW346" s="362">
        <v>0</v>
      </c>
      <c r="AX346" s="362">
        <v>0.0467111534795043</v>
      </c>
      <c r="AY346" s="142"/>
      <c r="AZ346" s="140"/>
    </row>
    <row r="347" spans="1:52">
      <c r="A347" s="138"/>
      <c r="B347" s="142"/>
      <c r="C347" s="175" t="s">
        <v>671</v>
      </c>
      <c r="D347" s="166" t="s">
        <v>235</v>
      </c>
      <c r="E347" s="166" t="s">
        <v>672</v>
      </c>
      <c r="F347" s="167" t="s">
        <v>705</v>
      </c>
      <c r="G347" s="178" t="s">
        <v>706</v>
      </c>
      <c r="H347" s="178" t="s">
        <v>706</v>
      </c>
      <c r="I347" s="178" t="s">
        <v>706</v>
      </c>
      <c r="J347" s="178" t="s">
        <v>706</v>
      </c>
      <c r="K347" s="168">
        <v>0.9</v>
      </c>
      <c r="L347" s="169" t="s">
        <v>40</v>
      </c>
      <c r="M347" s="169" t="s">
        <v>40</v>
      </c>
      <c r="N347" s="170" t="s">
        <v>40</v>
      </c>
      <c r="O347" s="170" t="s">
        <v>40</v>
      </c>
      <c r="P347" s="356">
        <v>0.9</v>
      </c>
      <c r="Q347" s="357" t="s">
        <v>40</v>
      </c>
      <c r="R347" s="169" t="s">
        <v>40</v>
      </c>
      <c r="S347" s="169" t="s">
        <v>40</v>
      </c>
      <c r="T347" s="169">
        <v>0</v>
      </c>
      <c r="U347" s="356">
        <v>0.9</v>
      </c>
      <c r="V347" s="169" t="s">
        <v>40</v>
      </c>
      <c r="W347" s="169" t="s">
        <v>40</v>
      </c>
      <c r="X347" s="169" t="s">
        <v>40</v>
      </c>
      <c r="Y347" s="169">
        <v>0</v>
      </c>
      <c r="Z347" s="356">
        <v>0.92</v>
      </c>
      <c r="AA347" s="356" t="s">
        <v>40</v>
      </c>
      <c r="AB347" s="356" t="s">
        <v>40</v>
      </c>
      <c r="AC347" s="356" t="s">
        <v>40</v>
      </c>
      <c r="AD347" s="356" t="s">
        <v>40</v>
      </c>
      <c r="AE347" s="356">
        <v>0.92</v>
      </c>
      <c r="AF347" s="169">
        <v>0.997311827956989</v>
      </c>
      <c r="AG347" s="169">
        <v>1</v>
      </c>
      <c r="AH347" s="169">
        <v>1</v>
      </c>
      <c r="AI347" s="169">
        <v>0.999200106652446</v>
      </c>
      <c r="AJ347" s="356">
        <v>0.92</v>
      </c>
      <c r="AK347" s="169" t="s">
        <v>40</v>
      </c>
      <c r="AL347" s="169" t="s">
        <v>40</v>
      </c>
      <c r="AM347" s="169" t="s">
        <v>40</v>
      </c>
      <c r="AN347" s="169">
        <v>0</v>
      </c>
      <c r="AO347" s="168">
        <v>0.99</v>
      </c>
      <c r="AP347" s="358">
        <v>1</v>
      </c>
      <c r="AQ347" s="358" t="s">
        <v>40</v>
      </c>
      <c r="AR347" s="358" t="s">
        <v>40</v>
      </c>
      <c r="AS347" s="359">
        <v>1</v>
      </c>
      <c r="AT347" s="364">
        <v>0.0739852556983447</v>
      </c>
      <c r="AU347" s="361" t="s">
        <v>40</v>
      </c>
      <c r="AV347" s="362" t="s">
        <v>40</v>
      </c>
      <c r="AW347" s="362" t="s">
        <v>40</v>
      </c>
      <c r="AX347" s="362" t="s">
        <v>40</v>
      </c>
      <c r="AY347" s="142"/>
      <c r="AZ347" s="140"/>
    </row>
    <row r="348" spans="1:52">
      <c r="A348" s="138"/>
      <c r="B348" s="142"/>
      <c r="C348" s="175" t="s">
        <v>671</v>
      </c>
      <c r="D348" s="166" t="s">
        <v>26</v>
      </c>
      <c r="E348" s="166" t="s">
        <v>672</v>
      </c>
      <c r="F348" s="167" t="s">
        <v>707</v>
      </c>
      <c r="G348" s="178" t="s">
        <v>708</v>
      </c>
      <c r="H348" s="178" t="s">
        <v>708</v>
      </c>
      <c r="I348" s="178" t="s">
        <v>708</v>
      </c>
      <c r="J348" s="178" t="s">
        <v>708</v>
      </c>
      <c r="K348" s="168">
        <v>0.9</v>
      </c>
      <c r="L348" s="169">
        <v>0.922077922077922</v>
      </c>
      <c r="M348" s="169">
        <v>0.931034482758621</v>
      </c>
      <c r="N348" s="170">
        <v>0.859154929577465</v>
      </c>
      <c r="O348" s="170">
        <v>0.929109437306159</v>
      </c>
      <c r="P348" s="356">
        <v>0.9</v>
      </c>
      <c r="Q348" s="357">
        <v>0.959704641350211</v>
      </c>
      <c r="R348" s="169">
        <v>0.949934469200524</v>
      </c>
      <c r="S348" s="169">
        <v>0.965829373161349</v>
      </c>
      <c r="T348" s="169">
        <v>0.942967274463409</v>
      </c>
      <c r="U348" s="356">
        <v>0.9</v>
      </c>
      <c r="V348" s="169">
        <v>0.928059071729958</v>
      </c>
      <c r="W348" s="169">
        <v>0.922411533420708</v>
      </c>
      <c r="X348" s="169">
        <v>0.931658746322697</v>
      </c>
      <c r="Y348" s="169">
        <v>0.924017215836885</v>
      </c>
      <c r="Z348" s="356">
        <v>0.92</v>
      </c>
      <c r="AA348" s="356">
        <v>0.948239493753042</v>
      </c>
      <c r="AB348" s="356">
        <v>0.931982633863965</v>
      </c>
      <c r="AC348" s="356">
        <v>0.948032385614762</v>
      </c>
      <c r="AD348" s="356">
        <v>0.958119496121771</v>
      </c>
      <c r="AE348" s="356">
        <v>0.92</v>
      </c>
      <c r="AF348" s="169">
        <v>0.980416816385196</v>
      </c>
      <c r="AG348" s="169">
        <v>0.992260632416894</v>
      </c>
      <c r="AH348" s="169">
        <v>0.994369516825979</v>
      </c>
      <c r="AI348" s="169">
        <v>0.986255764547386</v>
      </c>
      <c r="AJ348" s="356">
        <v>0.92</v>
      </c>
      <c r="AK348" s="169">
        <v>0.960025671587054</v>
      </c>
      <c r="AL348" s="169">
        <v>0.95704584040747</v>
      </c>
      <c r="AM348" s="169">
        <v>0.960989631454676</v>
      </c>
      <c r="AN348" s="169">
        <v>0.970531673803788</v>
      </c>
      <c r="AO348" s="168">
        <v>0.99</v>
      </c>
      <c r="AP348" s="358">
        <v>1</v>
      </c>
      <c r="AQ348" s="358">
        <v>1</v>
      </c>
      <c r="AR348" s="358">
        <v>1</v>
      </c>
      <c r="AS348" s="359">
        <v>1</v>
      </c>
      <c r="AT348" s="364">
        <v>0.0739852556983447</v>
      </c>
      <c r="AU348" s="361">
        <v>0</v>
      </c>
      <c r="AV348" s="362">
        <v>0.0333333333333333</v>
      </c>
      <c r="AW348" s="362">
        <v>0</v>
      </c>
      <c r="AX348" s="362">
        <v>0.0510597302504817</v>
      </c>
      <c r="AY348" s="142"/>
      <c r="AZ348" s="140"/>
    </row>
    <row r="349" spans="1:52">
      <c r="A349" s="138"/>
      <c r="B349" s="142"/>
      <c r="C349" s="175" t="s">
        <v>671</v>
      </c>
      <c r="D349" s="166" t="s">
        <v>235</v>
      </c>
      <c r="E349" s="166" t="s">
        <v>672</v>
      </c>
      <c r="F349" s="167" t="s">
        <v>709</v>
      </c>
      <c r="G349" s="178" t="s">
        <v>710</v>
      </c>
      <c r="H349" s="178" t="s">
        <v>710</v>
      </c>
      <c r="I349" s="178" t="s">
        <v>710</v>
      </c>
      <c r="J349" s="178" t="s">
        <v>710</v>
      </c>
      <c r="K349" s="168">
        <v>0.9</v>
      </c>
      <c r="L349" s="169" t="s">
        <v>40</v>
      </c>
      <c r="M349" s="169" t="s">
        <v>40</v>
      </c>
      <c r="N349" s="170" t="s">
        <v>40</v>
      </c>
      <c r="O349" s="170" t="s">
        <v>40</v>
      </c>
      <c r="P349" s="356">
        <v>0.9</v>
      </c>
      <c r="Q349" s="357" t="s">
        <v>40</v>
      </c>
      <c r="R349" s="169">
        <v>1</v>
      </c>
      <c r="S349" s="169" t="s">
        <v>40</v>
      </c>
      <c r="T349" s="169">
        <v>0.863636363636364</v>
      </c>
      <c r="U349" s="356">
        <v>0.9</v>
      </c>
      <c r="V349" s="169" t="s">
        <v>40</v>
      </c>
      <c r="W349" s="169">
        <v>1</v>
      </c>
      <c r="X349" s="169" t="s">
        <v>40</v>
      </c>
      <c r="Y349" s="169">
        <v>0.909090909090909</v>
      </c>
      <c r="Z349" s="356">
        <v>0.92</v>
      </c>
      <c r="AA349" s="356" t="s">
        <v>40</v>
      </c>
      <c r="AB349" s="356" t="s">
        <v>40</v>
      </c>
      <c r="AC349" s="356" t="s">
        <v>40</v>
      </c>
      <c r="AD349" s="356">
        <v>0.75</v>
      </c>
      <c r="AE349" s="356">
        <v>0.92</v>
      </c>
      <c r="AF349" s="169">
        <v>0.996730769230769</v>
      </c>
      <c r="AG349" s="169">
        <v>0.907330345710627</v>
      </c>
      <c r="AH349" s="169">
        <v>0.998193315266486</v>
      </c>
      <c r="AI349" s="169">
        <v>0.964466495259521</v>
      </c>
      <c r="AJ349" s="356">
        <v>0.92</v>
      </c>
      <c r="AK349" s="169">
        <v>1</v>
      </c>
      <c r="AL349" s="169">
        <v>1</v>
      </c>
      <c r="AM349" s="169">
        <v>1</v>
      </c>
      <c r="AN349" s="169">
        <v>0.940298507462687</v>
      </c>
      <c r="AO349" s="168">
        <v>0.99</v>
      </c>
      <c r="AP349" s="358">
        <v>1</v>
      </c>
      <c r="AQ349" s="358">
        <v>1</v>
      </c>
      <c r="AR349" s="358">
        <v>1</v>
      </c>
      <c r="AS349" s="359">
        <v>1</v>
      </c>
      <c r="AT349" s="364">
        <v>0.0739852556983447</v>
      </c>
      <c r="AU349" s="361" t="s">
        <v>40</v>
      </c>
      <c r="AV349" s="362" t="s">
        <v>40</v>
      </c>
      <c r="AW349" s="362" t="s">
        <v>40</v>
      </c>
      <c r="AX349" s="362">
        <v>0</v>
      </c>
      <c r="AY349" s="142"/>
      <c r="AZ349" s="140"/>
    </row>
    <row r="350" spans="1:52">
      <c r="A350" s="138"/>
      <c r="B350" s="142"/>
      <c r="C350" s="175" t="s">
        <v>671</v>
      </c>
      <c r="D350" s="166" t="s">
        <v>235</v>
      </c>
      <c r="E350" s="166" t="s">
        <v>672</v>
      </c>
      <c r="F350" s="167" t="s">
        <v>711</v>
      </c>
      <c r="G350" s="178" t="s">
        <v>712</v>
      </c>
      <c r="H350" s="178" t="s">
        <v>712</v>
      </c>
      <c r="I350" s="178" t="s">
        <v>712</v>
      </c>
      <c r="J350" s="178" t="s">
        <v>712</v>
      </c>
      <c r="K350" s="168">
        <v>0.9</v>
      </c>
      <c r="L350" s="169" t="s">
        <v>40</v>
      </c>
      <c r="M350" s="169" t="s">
        <v>40</v>
      </c>
      <c r="N350" s="170" t="s">
        <v>40</v>
      </c>
      <c r="O350" s="170" t="s">
        <v>40</v>
      </c>
      <c r="P350" s="356">
        <v>0.9</v>
      </c>
      <c r="Q350" s="357" t="s">
        <v>40</v>
      </c>
      <c r="R350" s="169">
        <v>0</v>
      </c>
      <c r="S350" s="169" t="s">
        <v>40</v>
      </c>
      <c r="T350" s="169">
        <v>0.333333333333333</v>
      </c>
      <c r="U350" s="356">
        <v>0.9</v>
      </c>
      <c r="V350" s="169" t="s">
        <v>40</v>
      </c>
      <c r="W350" s="169">
        <v>1</v>
      </c>
      <c r="X350" s="169" t="s">
        <v>40</v>
      </c>
      <c r="Y350" s="169">
        <v>0.833333333333333</v>
      </c>
      <c r="Z350" s="356">
        <v>0.92</v>
      </c>
      <c r="AA350" s="356" t="s">
        <v>40</v>
      </c>
      <c r="AB350" s="356" t="s">
        <v>40</v>
      </c>
      <c r="AC350" s="356" t="s">
        <v>40</v>
      </c>
      <c r="AD350" s="356">
        <v>1</v>
      </c>
      <c r="AE350" s="356">
        <v>0.92</v>
      </c>
      <c r="AF350" s="169">
        <v>0.99792531120332</v>
      </c>
      <c r="AG350" s="169">
        <v>0.985743380855397</v>
      </c>
      <c r="AH350" s="169">
        <v>1</v>
      </c>
      <c r="AI350" s="169">
        <v>0.95384667137619</v>
      </c>
      <c r="AJ350" s="356">
        <v>0.92</v>
      </c>
      <c r="AK350" s="169" t="s">
        <v>40</v>
      </c>
      <c r="AL350" s="169">
        <v>1</v>
      </c>
      <c r="AM350" s="169" t="s">
        <v>40</v>
      </c>
      <c r="AN350" s="169">
        <v>0.888888888888889</v>
      </c>
      <c r="AO350" s="168">
        <v>0.99</v>
      </c>
      <c r="AP350" s="358">
        <v>1</v>
      </c>
      <c r="AQ350" s="358">
        <v>1</v>
      </c>
      <c r="AR350" s="358">
        <v>1</v>
      </c>
      <c r="AS350" s="359">
        <v>1</v>
      </c>
      <c r="AT350" s="364">
        <v>0.0739852556983447</v>
      </c>
      <c r="AU350" s="361" t="s">
        <v>40</v>
      </c>
      <c r="AV350" s="362" t="s">
        <v>40</v>
      </c>
      <c r="AW350" s="362" t="s">
        <v>40</v>
      </c>
      <c r="AX350" s="362" t="s">
        <v>40</v>
      </c>
      <c r="AY350" s="142"/>
      <c r="AZ350" s="140"/>
    </row>
    <row r="351" spans="1:52">
      <c r="A351" s="138"/>
      <c r="B351" s="142"/>
      <c r="C351" s="175" t="s">
        <v>671</v>
      </c>
      <c r="D351" s="166" t="s">
        <v>235</v>
      </c>
      <c r="E351" s="166" t="s">
        <v>672</v>
      </c>
      <c r="F351" s="167" t="s">
        <v>713</v>
      </c>
      <c r="G351" s="178" t="s">
        <v>714</v>
      </c>
      <c r="H351" s="178" t="s">
        <v>714</v>
      </c>
      <c r="I351" s="178" t="s">
        <v>714</v>
      </c>
      <c r="J351" s="178" t="s">
        <v>714</v>
      </c>
      <c r="K351" s="168">
        <v>0.9</v>
      </c>
      <c r="L351" s="169" t="s">
        <v>40</v>
      </c>
      <c r="M351" s="169" t="s">
        <v>40</v>
      </c>
      <c r="N351" s="170" t="s">
        <v>40</v>
      </c>
      <c r="O351" s="170" t="s">
        <v>40</v>
      </c>
      <c r="P351" s="356">
        <v>0.9</v>
      </c>
      <c r="Q351" s="357" t="s">
        <v>40</v>
      </c>
      <c r="R351" s="169" t="s">
        <v>40</v>
      </c>
      <c r="S351" s="169" t="s">
        <v>40</v>
      </c>
      <c r="T351" s="169">
        <v>0.333333333333333</v>
      </c>
      <c r="U351" s="356">
        <v>0.9</v>
      </c>
      <c r="V351" s="169" t="s">
        <v>40</v>
      </c>
      <c r="W351" s="169" t="s">
        <v>40</v>
      </c>
      <c r="X351" s="169" t="s">
        <v>40</v>
      </c>
      <c r="Y351" s="169">
        <v>0</v>
      </c>
      <c r="Z351" s="356">
        <v>0.92</v>
      </c>
      <c r="AA351" s="356" t="s">
        <v>40</v>
      </c>
      <c r="AB351" s="356" t="s">
        <v>40</v>
      </c>
      <c r="AC351" s="356" t="s">
        <v>40</v>
      </c>
      <c r="AD351" s="356" t="s">
        <v>40</v>
      </c>
      <c r="AE351" s="356">
        <v>0.92</v>
      </c>
      <c r="AF351" s="169">
        <v>0.995315427857589</v>
      </c>
      <c r="AG351" s="169">
        <v>0.996553884711779</v>
      </c>
      <c r="AH351" s="169">
        <v>0.998344370860927</v>
      </c>
      <c r="AI351" s="169">
        <v>0.962507287758061</v>
      </c>
      <c r="AJ351" s="356">
        <v>0.92</v>
      </c>
      <c r="AK351" s="169" t="s">
        <v>40</v>
      </c>
      <c r="AL351" s="169" t="s">
        <v>40</v>
      </c>
      <c r="AM351" s="169" t="s">
        <v>40</v>
      </c>
      <c r="AN351" s="169">
        <v>0</v>
      </c>
      <c r="AO351" s="168">
        <v>0.99</v>
      </c>
      <c r="AP351" s="358">
        <v>1</v>
      </c>
      <c r="AQ351" s="358" t="s">
        <v>40</v>
      </c>
      <c r="AR351" s="358" t="s">
        <v>40</v>
      </c>
      <c r="AS351" s="359">
        <v>1</v>
      </c>
      <c r="AT351" s="364">
        <v>0.0739852556983447</v>
      </c>
      <c r="AU351" s="361" t="s">
        <v>40</v>
      </c>
      <c r="AV351" s="362">
        <v>0</v>
      </c>
      <c r="AW351" s="362" t="s">
        <v>40</v>
      </c>
      <c r="AX351" s="362">
        <v>0</v>
      </c>
      <c r="AY351" s="142"/>
      <c r="AZ351" s="140"/>
    </row>
    <row r="352" spans="1:52">
      <c r="A352" s="138"/>
      <c r="B352" s="142"/>
      <c r="C352" s="175" t="s">
        <v>671</v>
      </c>
      <c r="D352" s="166" t="s">
        <v>235</v>
      </c>
      <c r="E352" s="166" t="s">
        <v>672</v>
      </c>
      <c r="F352" s="167" t="s">
        <v>715</v>
      </c>
      <c r="G352" s="178" t="s">
        <v>716</v>
      </c>
      <c r="H352" s="178" t="s">
        <v>716</v>
      </c>
      <c r="I352" s="178" t="s">
        <v>716</v>
      </c>
      <c r="J352" s="178" t="s">
        <v>716</v>
      </c>
      <c r="K352" s="168">
        <v>0.9</v>
      </c>
      <c r="L352" s="169" t="s">
        <v>40</v>
      </c>
      <c r="M352" s="169" t="s">
        <v>40</v>
      </c>
      <c r="N352" s="170" t="s">
        <v>40</v>
      </c>
      <c r="O352" s="170" t="s">
        <v>40</v>
      </c>
      <c r="P352" s="356">
        <v>0.9</v>
      </c>
      <c r="Q352" s="357" t="s">
        <v>40</v>
      </c>
      <c r="R352" s="169">
        <v>1</v>
      </c>
      <c r="S352" s="169">
        <v>0.8</v>
      </c>
      <c r="T352" s="169">
        <v>0.930232558139535</v>
      </c>
      <c r="U352" s="356">
        <v>0.9</v>
      </c>
      <c r="V352" s="169" t="s">
        <v>40</v>
      </c>
      <c r="W352" s="169">
        <v>1</v>
      </c>
      <c r="X352" s="169">
        <v>0.8</v>
      </c>
      <c r="Y352" s="169">
        <v>0.930232558139535</v>
      </c>
      <c r="Z352" s="356">
        <v>0.92</v>
      </c>
      <c r="AA352" s="356" t="s">
        <v>40</v>
      </c>
      <c r="AB352" s="356" t="s">
        <v>40</v>
      </c>
      <c r="AC352" s="356" t="s">
        <v>40</v>
      </c>
      <c r="AD352" s="356">
        <v>1</v>
      </c>
      <c r="AE352" s="356">
        <v>0.92</v>
      </c>
      <c r="AF352" s="169">
        <v>0.996145154858434</v>
      </c>
      <c r="AG352" s="169">
        <v>0.995360027496133</v>
      </c>
      <c r="AH352" s="169">
        <v>0.988925587721002</v>
      </c>
      <c r="AI352" s="169">
        <v>0.936351294415055</v>
      </c>
      <c r="AJ352" s="356">
        <v>0.92</v>
      </c>
      <c r="AK352" s="169">
        <v>1</v>
      </c>
      <c r="AL352" s="169">
        <v>1</v>
      </c>
      <c r="AM352" s="169">
        <v>0.8</v>
      </c>
      <c r="AN352" s="169">
        <v>0.932203389830508</v>
      </c>
      <c r="AO352" s="168">
        <v>0.99</v>
      </c>
      <c r="AP352" s="358">
        <v>1</v>
      </c>
      <c r="AQ352" s="358">
        <v>1</v>
      </c>
      <c r="AR352" s="358" t="s">
        <v>40</v>
      </c>
      <c r="AS352" s="359">
        <v>1</v>
      </c>
      <c r="AT352" s="364">
        <v>0.0739852556983447</v>
      </c>
      <c r="AU352" s="361" t="s">
        <v>40</v>
      </c>
      <c r="AV352" s="362" t="s">
        <v>40</v>
      </c>
      <c r="AW352" s="362" t="s">
        <v>40</v>
      </c>
      <c r="AX352" s="362">
        <v>0</v>
      </c>
      <c r="AY352" s="142"/>
      <c r="AZ352" s="140"/>
    </row>
    <row r="353" spans="1:52">
      <c r="A353" s="138"/>
      <c r="B353" s="142"/>
      <c r="C353" s="175" t="s">
        <v>671</v>
      </c>
      <c r="D353" s="166" t="s">
        <v>235</v>
      </c>
      <c r="E353" s="166" t="s">
        <v>672</v>
      </c>
      <c r="F353" s="167" t="s">
        <v>717</v>
      </c>
      <c r="G353" s="178" t="s">
        <v>718</v>
      </c>
      <c r="H353" s="178" t="s">
        <v>718</v>
      </c>
      <c r="I353" s="178" t="s">
        <v>718</v>
      </c>
      <c r="J353" s="178" t="s">
        <v>718</v>
      </c>
      <c r="K353" s="168">
        <v>0.9</v>
      </c>
      <c r="L353" s="169" t="s">
        <v>40</v>
      </c>
      <c r="M353" s="169" t="s">
        <v>40</v>
      </c>
      <c r="N353" s="170" t="s">
        <v>40</v>
      </c>
      <c r="O353" s="170" t="s">
        <v>40</v>
      </c>
      <c r="P353" s="356">
        <v>0.9</v>
      </c>
      <c r="Q353" s="357">
        <v>0.0158730158730159</v>
      </c>
      <c r="R353" s="169">
        <v>0</v>
      </c>
      <c r="S353" s="169">
        <v>0.108108108108108</v>
      </c>
      <c r="T353" s="169">
        <v>0.0163398692810458</v>
      </c>
      <c r="U353" s="356">
        <v>0.9</v>
      </c>
      <c r="V353" s="169">
        <v>0.0158730158730159</v>
      </c>
      <c r="W353" s="169">
        <v>0</v>
      </c>
      <c r="X353" s="169">
        <v>0.0540540540540541</v>
      </c>
      <c r="Y353" s="169">
        <v>0.0147058823529412</v>
      </c>
      <c r="Z353" s="356">
        <v>0.92</v>
      </c>
      <c r="AA353" s="356" t="s">
        <v>40</v>
      </c>
      <c r="AB353" s="356" t="s">
        <v>40</v>
      </c>
      <c r="AC353" s="356">
        <v>0</v>
      </c>
      <c r="AD353" s="356">
        <v>0.75</v>
      </c>
      <c r="AE353" s="356">
        <v>0.92</v>
      </c>
      <c r="AF353" s="169">
        <v>0.99935133860125</v>
      </c>
      <c r="AG353" s="169">
        <v>0.996284965034965</v>
      </c>
      <c r="AH353" s="169">
        <v>0.744832632156576</v>
      </c>
      <c r="AI353" s="169">
        <v>0.89636963036963</v>
      </c>
      <c r="AJ353" s="356">
        <v>0.92</v>
      </c>
      <c r="AK353" s="169">
        <v>0.206349206349206</v>
      </c>
      <c r="AL353" s="169">
        <v>0.907407407407407</v>
      </c>
      <c r="AM353" s="169">
        <v>0.0526315789473684</v>
      </c>
      <c r="AN353" s="169">
        <v>0.723819858925665</v>
      </c>
      <c r="AO353" s="168">
        <v>0.99</v>
      </c>
      <c r="AP353" s="358">
        <v>1</v>
      </c>
      <c r="AQ353" s="358">
        <v>1</v>
      </c>
      <c r="AR353" s="358">
        <v>1</v>
      </c>
      <c r="AS353" s="359">
        <v>1</v>
      </c>
      <c r="AT353" s="364">
        <v>0.0739852556983447</v>
      </c>
      <c r="AU353" s="361" t="s">
        <v>40</v>
      </c>
      <c r="AV353" s="362">
        <v>0</v>
      </c>
      <c r="AW353" s="362">
        <v>0</v>
      </c>
      <c r="AX353" s="362">
        <v>0</v>
      </c>
      <c r="AY353" s="142"/>
      <c r="AZ353" s="140"/>
    </row>
    <row r="354" spans="1:52">
      <c r="A354" s="138"/>
      <c r="B354" s="142"/>
      <c r="C354" s="172" t="s">
        <v>719</v>
      </c>
      <c r="D354" s="166" t="s">
        <v>26</v>
      </c>
      <c r="E354" s="166" t="s">
        <v>720</v>
      </c>
      <c r="F354" s="167" t="s">
        <v>721</v>
      </c>
      <c r="G354" s="173" t="s">
        <v>722</v>
      </c>
      <c r="H354" s="173" t="s">
        <v>722</v>
      </c>
      <c r="I354" s="173" t="s">
        <v>722</v>
      </c>
      <c r="J354" s="173" t="s">
        <v>722</v>
      </c>
      <c r="K354" s="168">
        <v>0.9</v>
      </c>
      <c r="L354" s="169">
        <v>0.888888888888889</v>
      </c>
      <c r="M354" s="169">
        <v>0.909090909090909</v>
      </c>
      <c r="N354" s="170">
        <v>0.9</v>
      </c>
      <c r="O354" s="170">
        <v>0.929810074318745</v>
      </c>
      <c r="P354" s="356">
        <v>0.9</v>
      </c>
      <c r="Q354" s="357">
        <v>0.985714285714286</v>
      </c>
      <c r="R354" s="169">
        <v>0.988960791777693</v>
      </c>
      <c r="S354" s="169">
        <v>0.979542302357836</v>
      </c>
      <c r="T354" s="169">
        <v>0.981870876988747</v>
      </c>
      <c r="U354" s="356">
        <v>0.9</v>
      </c>
      <c r="V354" s="169">
        <v>0.865413533834586</v>
      </c>
      <c r="W354" s="169">
        <v>0.846593071945185</v>
      </c>
      <c r="X354" s="169">
        <v>0.833911234396671</v>
      </c>
      <c r="Y354" s="169">
        <v>0.851159293752425</v>
      </c>
      <c r="Z354" s="356">
        <v>0.92</v>
      </c>
      <c r="AA354" s="356">
        <v>0.846001974333662</v>
      </c>
      <c r="AB354" s="356">
        <v>0.825136612021858</v>
      </c>
      <c r="AC354" s="356">
        <v>0.875268817204301</v>
      </c>
      <c r="AD354" s="356">
        <v>0.881371451826229</v>
      </c>
      <c r="AE354" s="356">
        <v>0.92</v>
      </c>
      <c r="AF354" s="169">
        <v>0.97742363877822</v>
      </c>
      <c r="AG354" s="169">
        <v>0.956363636363636</v>
      </c>
      <c r="AH354" s="169">
        <v>0.961218836565097</v>
      </c>
      <c r="AI354" s="169">
        <v>0.981328003120125</v>
      </c>
      <c r="AJ354" s="356">
        <v>0.92</v>
      </c>
      <c r="AK354" s="169">
        <v>0.903665814151748</v>
      </c>
      <c r="AL354" s="169">
        <v>0.945684771742752</v>
      </c>
      <c r="AM354" s="169">
        <v>0.93633743777836</v>
      </c>
      <c r="AN354" s="169">
        <v>0.947146632383401</v>
      </c>
      <c r="AO354" s="168">
        <v>0.99</v>
      </c>
      <c r="AP354" s="358">
        <v>1</v>
      </c>
      <c r="AQ354" s="358">
        <v>1</v>
      </c>
      <c r="AR354" s="358">
        <v>1</v>
      </c>
      <c r="AS354" s="359">
        <v>1</v>
      </c>
      <c r="AT354" s="364">
        <v>0.05</v>
      </c>
      <c r="AU354" s="361">
        <v>0</v>
      </c>
      <c r="AV354" s="362">
        <v>0</v>
      </c>
      <c r="AW354" s="362">
        <v>0</v>
      </c>
      <c r="AX354" s="362">
        <v>0.0944444444444444</v>
      </c>
      <c r="AY354" s="142"/>
      <c r="AZ354" s="140"/>
    </row>
    <row r="355" spans="1:52">
      <c r="A355" s="138"/>
      <c r="B355" s="142"/>
      <c r="C355" s="172" t="s">
        <v>719</v>
      </c>
      <c r="D355" s="166" t="s">
        <v>26</v>
      </c>
      <c r="E355" s="166" t="s">
        <v>720</v>
      </c>
      <c r="F355" s="167" t="s">
        <v>723</v>
      </c>
      <c r="G355" s="173" t="s">
        <v>723</v>
      </c>
      <c r="H355" s="173" t="s">
        <v>723</v>
      </c>
      <c r="I355" s="173" t="s">
        <v>723</v>
      </c>
      <c r="J355" s="173" t="s">
        <v>723</v>
      </c>
      <c r="K355" s="168">
        <v>0.9</v>
      </c>
      <c r="L355" s="169">
        <v>1</v>
      </c>
      <c r="M355" s="169">
        <v>1</v>
      </c>
      <c r="N355" s="170">
        <v>1</v>
      </c>
      <c r="O355" s="170">
        <v>0.986357435197817</v>
      </c>
      <c r="P355" s="356">
        <v>0.9</v>
      </c>
      <c r="Q355" s="357">
        <v>0.992202729044834</v>
      </c>
      <c r="R355" s="169">
        <v>0.995562950637826</v>
      </c>
      <c r="S355" s="169">
        <v>0.995244888254874</v>
      </c>
      <c r="T355" s="169">
        <v>0.993388401658848</v>
      </c>
      <c r="U355" s="356">
        <v>0.9</v>
      </c>
      <c r="V355" s="169">
        <v>0.886939571150097</v>
      </c>
      <c r="W355" s="169">
        <v>0.855241264559068</v>
      </c>
      <c r="X355" s="169">
        <v>0.828815977175464</v>
      </c>
      <c r="Y355" s="169">
        <v>0.857128288802774</v>
      </c>
      <c r="Z355" s="356">
        <v>0.92</v>
      </c>
      <c r="AA355" s="356">
        <v>0.91588785046729</v>
      </c>
      <c r="AB355" s="356">
        <v>0.940625</v>
      </c>
      <c r="AC355" s="356">
        <v>0.90442054958184</v>
      </c>
      <c r="AD355" s="356">
        <v>0.93529799143892</v>
      </c>
      <c r="AE355" s="356">
        <v>0.92</v>
      </c>
      <c r="AF355" s="169">
        <v>0.840807520419171</v>
      </c>
      <c r="AG355" s="169">
        <v>0.99505766062603</v>
      </c>
      <c r="AH355" s="169">
        <v>0.968503937007874</v>
      </c>
      <c r="AI355" s="169">
        <v>0.971413802016025</v>
      </c>
      <c r="AJ355" s="356">
        <v>0.92</v>
      </c>
      <c r="AK355" s="169">
        <v>0.943706850770048</v>
      </c>
      <c r="AL355" s="169">
        <v>0.967027790861988</v>
      </c>
      <c r="AM355" s="169">
        <v>0.95578231292517</v>
      </c>
      <c r="AN355" s="169">
        <v>0.968362573802624</v>
      </c>
      <c r="AO355" s="168">
        <v>0.99</v>
      </c>
      <c r="AP355" s="358">
        <v>1</v>
      </c>
      <c r="AQ355" s="358">
        <v>1</v>
      </c>
      <c r="AR355" s="358">
        <v>1</v>
      </c>
      <c r="AS355" s="359">
        <v>1</v>
      </c>
      <c r="AT355" s="364">
        <v>0.05</v>
      </c>
      <c r="AU355" s="361">
        <v>0</v>
      </c>
      <c r="AV355" s="362">
        <v>0</v>
      </c>
      <c r="AW355" s="362">
        <v>0</v>
      </c>
      <c r="AX355" s="362">
        <v>0.06640625</v>
      </c>
      <c r="AY355" s="142"/>
      <c r="AZ355" s="140"/>
    </row>
    <row r="356" spans="1:52">
      <c r="A356" s="138"/>
      <c r="B356" s="142"/>
      <c r="C356" s="172" t="s">
        <v>719</v>
      </c>
      <c r="D356" s="166" t="s">
        <v>26</v>
      </c>
      <c r="E356" s="166" t="s">
        <v>720</v>
      </c>
      <c r="F356" s="167" t="s">
        <v>724</v>
      </c>
      <c r="G356" s="173" t="s">
        <v>724</v>
      </c>
      <c r="H356" s="173" t="s">
        <v>724</v>
      </c>
      <c r="I356" s="173" t="s">
        <v>724</v>
      </c>
      <c r="J356" s="173" t="s">
        <v>724</v>
      </c>
      <c r="K356" s="168">
        <v>0.9</v>
      </c>
      <c r="L356" s="169">
        <v>0.973684210526316</v>
      </c>
      <c r="M356" s="169">
        <v>0.958333333333333</v>
      </c>
      <c r="N356" s="170">
        <v>0.975609756097561</v>
      </c>
      <c r="O356" s="170">
        <v>0.954337899543379</v>
      </c>
      <c r="P356" s="356">
        <v>0.9</v>
      </c>
      <c r="Q356" s="357">
        <v>0.996050552922591</v>
      </c>
      <c r="R356" s="169">
        <v>0.985708452429563</v>
      </c>
      <c r="S356" s="169">
        <v>0.979182729375482</v>
      </c>
      <c r="T356" s="169">
        <v>0.975887474882786</v>
      </c>
      <c r="U356" s="356">
        <v>0.9</v>
      </c>
      <c r="V356" s="169">
        <v>0.833333333333333</v>
      </c>
      <c r="W356" s="169">
        <v>0.856676194365047</v>
      </c>
      <c r="X356" s="169">
        <v>0.788743253662298</v>
      </c>
      <c r="Y356" s="169">
        <v>0.82261437729814</v>
      </c>
      <c r="Z356" s="356">
        <v>0.92</v>
      </c>
      <c r="AA356" s="356">
        <v>0.925563173359451</v>
      </c>
      <c r="AB356" s="356">
        <v>0.83252427184466</v>
      </c>
      <c r="AC356" s="356">
        <v>0.892</v>
      </c>
      <c r="AD356" s="356">
        <v>0.908018122431777</v>
      </c>
      <c r="AE356" s="356">
        <v>0.92</v>
      </c>
      <c r="AF356" s="169">
        <v>0.997774480712166</v>
      </c>
      <c r="AG356" s="169">
        <v>0.998257839721254</v>
      </c>
      <c r="AH356" s="169">
        <v>0.993987975951904</v>
      </c>
      <c r="AI356" s="169">
        <v>0.986271018255468</v>
      </c>
      <c r="AJ356" s="356">
        <v>0.92</v>
      </c>
      <c r="AK356" s="169">
        <v>0.948975141735717</v>
      </c>
      <c r="AL356" s="169">
        <v>0.951781970649895</v>
      </c>
      <c r="AM356" s="169">
        <v>0.941289437585734</v>
      </c>
      <c r="AN356" s="169">
        <v>0.958406819517931</v>
      </c>
      <c r="AO356" s="168">
        <v>0.99</v>
      </c>
      <c r="AP356" s="358">
        <v>1</v>
      </c>
      <c r="AQ356" s="358">
        <v>1</v>
      </c>
      <c r="AR356" s="358">
        <v>1</v>
      </c>
      <c r="AS356" s="359">
        <v>1</v>
      </c>
      <c r="AT356" s="364">
        <v>0.05</v>
      </c>
      <c r="AU356" s="361">
        <v>0</v>
      </c>
      <c r="AV356" s="362">
        <v>0</v>
      </c>
      <c r="AW356" s="362">
        <v>0</v>
      </c>
      <c r="AX356" s="362">
        <v>0.0676056338028169</v>
      </c>
      <c r="AY356" s="142"/>
      <c r="AZ356" s="140"/>
    </row>
    <row r="357" spans="1:52">
      <c r="A357" s="138"/>
      <c r="B357" s="142"/>
      <c r="C357" s="172" t="s">
        <v>719</v>
      </c>
      <c r="D357" s="166" t="s">
        <v>26</v>
      </c>
      <c r="E357" s="166" t="s">
        <v>720</v>
      </c>
      <c r="F357" s="167" t="s">
        <v>725</v>
      </c>
      <c r="G357" s="173" t="s">
        <v>726</v>
      </c>
      <c r="H357" s="173" t="s">
        <v>726</v>
      </c>
      <c r="I357" s="173" t="s">
        <v>726</v>
      </c>
      <c r="J357" s="173" t="s">
        <v>726</v>
      </c>
      <c r="K357" s="168">
        <v>0.9</v>
      </c>
      <c r="L357" s="169">
        <v>0.951219512195122</v>
      </c>
      <c r="M357" s="169">
        <v>0.92</v>
      </c>
      <c r="N357" s="170">
        <v>0.977777777777778</v>
      </c>
      <c r="O357" s="170">
        <v>0.94533527696793</v>
      </c>
      <c r="P357" s="356">
        <v>0.9</v>
      </c>
      <c r="Q357" s="357">
        <v>0.907826086956522</v>
      </c>
      <c r="R357" s="169">
        <v>0.905164014290354</v>
      </c>
      <c r="S357" s="169">
        <v>0.914415781487102</v>
      </c>
      <c r="T357" s="169">
        <v>0.941126763363787</v>
      </c>
      <c r="U357" s="356">
        <v>0.9</v>
      </c>
      <c r="V357" s="169">
        <v>0.83304347826087</v>
      </c>
      <c r="W357" s="169">
        <v>0.786619032153297</v>
      </c>
      <c r="X357" s="169">
        <v>0.753262518968134</v>
      </c>
      <c r="Y357" s="169">
        <v>0.748372088399328</v>
      </c>
      <c r="Z357" s="356">
        <v>0.92</v>
      </c>
      <c r="AA357" s="356">
        <v>0.899074852817494</v>
      </c>
      <c r="AB357" s="356">
        <v>0.851380042462845</v>
      </c>
      <c r="AC357" s="356">
        <v>0.826051112943116</v>
      </c>
      <c r="AD357" s="356">
        <v>0.871754164087937</v>
      </c>
      <c r="AE357" s="356">
        <v>0.92</v>
      </c>
      <c r="AF357" s="169">
        <v>0.993963782696177</v>
      </c>
      <c r="AG357" s="169">
        <v>0.923884514435696</v>
      </c>
      <c r="AH357" s="169">
        <v>0.984210526315789</v>
      </c>
      <c r="AI357" s="169">
        <v>0.967715799314428</v>
      </c>
      <c r="AJ357" s="356">
        <v>0.92</v>
      </c>
      <c r="AK357" s="169">
        <v>0.931258549931601</v>
      </c>
      <c r="AL357" s="169">
        <v>0.934232715008432</v>
      </c>
      <c r="AM357" s="169">
        <v>0.917516629711752</v>
      </c>
      <c r="AN357" s="169">
        <v>0.941990370343554</v>
      </c>
      <c r="AO357" s="168">
        <v>0.99</v>
      </c>
      <c r="AP357" s="358">
        <v>1</v>
      </c>
      <c r="AQ357" s="358">
        <v>1</v>
      </c>
      <c r="AR357" s="358">
        <v>1</v>
      </c>
      <c r="AS357" s="359">
        <v>1</v>
      </c>
      <c r="AT357" s="364">
        <v>0.05</v>
      </c>
      <c r="AU357" s="361">
        <v>0</v>
      </c>
      <c r="AV357" s="362">
        <v>0</v>
      </c>
      <c r="AW357" s="362">
        <v>0.1</v>
      </c>
      <c r="AX357" s="362">
        <v>0.0575342465753425</v>
      </c>
      <c r="AY357" s="142"/>
      <c r="AZ357" s="140"/>
    </row>
    <row r="358" spans="1:52">
      <c r="A358" s="138"/>
      <c r="B358" s="142"/>
      <c r="C358" s="172" t="s">
        <v>719</v>
      </c>
      <c r="D358" s="166" t="s">
        <v>26</v>
      </c>
      <c r="E358" s="166" t="s">
        <v>720</v>
      </c>
      <c r="F358" s="167" t="s">
        <v>727</v>
      </c>
      <c r="G358" s="173" t="s">
        <v>728</v>
      </c>
      <c r="H358" s="173" t="s">
        <v>728</v>
      </c>
      <c r="I358" s="173" t="s">
        <v>728</v>
      </c>
      <c r="J358" s="173" t="s">
        <v>728</v>
      </c>
      <c r="K358" s="168">
        <v>0.9</v>
      </c>
      <c r="L358" s="169">
        <v>0.925925925925926</v>
      </c>
      <c r="M358" s="169">
        <v>0.931034482758621</v>
      </c>
      <c r="N358" s="170">
        <v>0.964285714285714</v>
      </c>
      <c r="O358" s="170">
        <v>0.96875</v>
      </c>
      <c r="P358" s="356">
        <v>0.9</v>
      </c>
      <c r="Q358" s="357">
        <v>0.992694063926941</v>
      </c>
      <c r="R358" s="169">
        <v>0.99155069582505</v>
      </c>
      <c r="S358" s="169">
        <v>0.992262175694128</v>
      </c>
      <c r="T358" s="169">
        <v>0.98597578978447</v>
      </c>
      <c r="U358" s="356">
        <v>0.9</v>
      </c>
      <c r="V358" s="169">
        <v>0.879452054794521</v>
      </c>
      <c r="W358" s="169">
        <v>0.886182902584493</v>
      </c>
      <c r="X358" s="169">
        <v>0.884387801547565</v>
      </c>
      <c r="Y358" s="169">
        <v>0.871010071187219</v>
      </c>
      <c r="Z358" s="356">
        <v>0.92</v>
      </c>
      <c r="AA358" s="356">
        <v>0.932827735644637</v>
      </c>
      <c r="AB358" s="356">
        <v>0.852941176470588</v>
      </c>
      <c r="AC358" s="356">
        <v>0.88719512195122</v>
      </c>
      <c r="AD358" s="356">
        <v>0.891971266420606</v>
      </c>
      <c r="AE358" s="356">
        <v>0.92</v>
      </c>
      <c r="AF358" s="169">
        <v>0.998915401301518</v>
      </c>
      <c r="AG358" s="169">
        <v>1</v>
      </c>
      <c r="AH358" s="169">
        <v>0.938053097345133</v>
      </c>
      <c r="AI358" s="169">
        <v>0.995473310639531</v>
      </c>
      <c r="AJ358" s="356">
        <v>0.92</v>
      </c>
      <c r="AK358" s="169">
        <v>0.954995054401583</v>
      </c>
      <c r="AL358" s="169">
        <v>0.95685936151855</v>
      </c>
      <c r="AM358" s="169">
        <v>0.953159383841559</v>
      </c>
      <c r="AN358" s="169">
        <v>0.956120922573837</v>
      </c>
      <c r="AO358" s="168">
        <v>0.99</v>
      </c>
      <c r="AP358" s="358">
        <v>1</v>
      </c>
      <c r="AQ358" s="358">
        <v>1</v>
      </c>
      <c r="AR358" s="358">
        <v>1</v>
      </c>
      <c r="AS358" s="359">
        <v>1</v>
      </c>
      <c r="AT358" s="364">
        <v>0.05</v>
      </c>
      <c r="AU358" s="361">
        <v>0.142857142857143</v>
      </c>
      <c r="AV358" s="362">
        <v>0</v>
      </c>
      <c r="AW358" s="362">
        <v>0</v>
      </c>
      <c r="AX358" s="362">
        <v>0.0434782608695652</v>
      </c>
      <c r="AY358" s="142"/>
      <c r="AZ358" s="140"/>
    </row>
    <row r="359" spans="1:52">
      <c r="A359" s="138"/>
      <c r="B359" s="142"/>
      <c r="C359" s="172" t="s">
        <v>719</v>
      </c>
      <c r="D359" s="166" t="s">
        <v>26</v>
      </c>
      <c r="E359" s="166" t="s">
        <v>720</v>
      </c>
      <c r="F359" s="167" t="s">
        <v>729</v>
      </c>
      <c r="G359" s="173" t="s">
        <v>729</v>
      </c>
      <c r="H359" s="173" t="s">
        <v>729</v>
      </c>
      <c r="I359" s="173" t="s">
        <v>729</v>
      </c>
      <c r="J359" s="173" t="s">
        <v>729</v>
      </c>
      <c r="K359" s="168">
        <v>0.9</v>
      </c>
      <c r="L359" s="169">
        <v>0.977272727272727</v>
      </c>
      <c r="M359" s="169">
        <v>0.958333333333333</v>
      </c>
      <c r="N359" s="170">
        <v>0.977272727272727</v>
      </c>
      <c r="O359" s="170">
        <v>0.964310706787964</v>
      </c>
      <c r="P359" s="356">
        <v>0.9</v>
      </c>
      <c r="Q359" s="357">
        <v>0.993846153846154</v>
      </c>
      <c r="R359" s="169">
        <v>0.971875</v>
      </c>
      <c r="S359" s="169">
        <v>0.985179957657022</v>
      </c>
      <c r="T359" s="169">
        <v>0.986446990662908</v>
      </c>
      <c r="U359" s="356">
        <v>0.9</v>
      </c>
      <c r="V359" s="169">
        <v>0.918461538461538</v>
      </c>
      <c r="W359" s="169">
        <v>0.89375</v>
      </c>
      <c r="X359" s="169">
        <v>0.926958362738179</v>
      </c>
      <c r="Y359" s="169">
        <v>0.930812404624576</v>
      </c>
      <c r="Z359" s="356">
        <v>0.92</v>
      </c>
      <c r="AA359" s="356">
        <v>0.901219512195122</v>
      </c>
      <c r="AB359" s="356">
        <v>0.872268907563025</v>
      </c>
      <c r="AC359" s="356">
        <v>0.867239101717305</v>
      </c>
      <c r="AD359" s="356">
        <v>0.909351692484223</v>
      </c>
      <c r="AE359" s="356">
        <v>0.92</v>
      </c>
      <c r="AF359" s="169">
        <v>0.996309963099631</v>
      </c>
      <c r="AG359" s="169">
        <v>1</v>
      </c>
      <c r="AH359" s="169">
        <v>0.984924623115578</v>
      </c>
      <c r="AI359" s="169">
        <v>0.983429470372313</v>
      </c>
      <c r="AJ359" s="356">
        <v>0.92</v>
      </c>
      <c r="AK359" s="169">
        <v>0.938477226376615</v>
      </c>
      <c r="AL359" s="169">
        <v>0.954372623574145</v>
      </c>
      <c r="AM359" s="169">
        <v>0.942082279935647</v>
      </c>
      <c r="AN359" s="169">
        <v>0.959836519221763</v>
      </c>
      <c r="AO359" s="168">
        <v>0.99</v>
      </c>
      <c r="AP359" s="358">
        <v>1</v>
      </c>
      <c r="AQ359" s="358">
        <v>1</v>
      </c>
      <c r="AR359" s="358">
        <v>1</v>
      </c>
      <c r="AS359" s="359">
        <v>1</v>
      </c>
      <c r="AT359" s="364">
        <v>0.05</v>
      </c>
      <c r="AU359" s="361">
        <v>0</v>
      </c>
      <c r="AV359" s="362">
        <v>0</v>
      </c>
      <c r="AW359" s="362">
        <v>0</v>
      </c>
      <c r="AX359" s="362">
        <v>0.0656370656370656</v>
      </c>
      <c r="AY359" s="142"/>
      <c r="AZ359" s="140"/>
    </row>
    <row r="360" spans="1:52">
      <c r="A360" s="138"/>
      <c r="B360" s="142"/>
      <c r="C360" s="172" t="s">
        <v>719</v>
      </c>
      <c r="D360" s="166" t="s">
        <v>26</v>
      </c>
      <c r="E360" s="166" t="s">
        <v>720</v>
      </c>
      <c r="F360" s="167" t="s">
        <v>730</v>
      </c>
      <c r="G360" s="173" t="s">
        <v>730</v>
      </c>
      <c r="H360" s="173" t="s">
        <v>730</v>
      </c>
      <c r="I360" s="173" t="s">
        <v>730</v>
      </c>
      <c r="J360" s="173" t="s">
        <v>730</v>
      </c>
      <c r="K360" s="168">
        <v>0.9</v>
      </c>
      <c r="L360" s="169">
        <v>1</v>
      </c>
      <c r="M360" s="169">
        <v>0.923076923076923</v>
      </c>
      <c r="N360" s="170">
        <v>0.827586206896552</v>
      </c>
      <c r="O360" s="170">
        <v>0.964245810055866</v>
      </c>
      <c r="P360" s="356">
        <v>0.9</v>
      </c>
      <c r="Q360" s="357">
        <v>0.965277777777778</v>
      </c>
      <c r="R360" s="169">
        <v>0.963972286374134</v>
      </c>
      <c r="S360" s="169">
        <v>0.988119623105285</v>
      </c>
      <c r="T360" s="169">
        <v>0.98114203020893</v>
      </c>
      <c r="U360" s="356">
        <v>0.9</v>
      </c>
      <c r="V360" s="169">
        <v>0.861979166666667</v>
      </c>
      <c r="W360" s="169">
        <v>0.916859122401848</v>
      </c>
      <c r="X360" s="169">
        <v>0.904137648504711</v>
      </c>
      <c r="Y360" s="169">
        <v>0.932361542404052</v>
      </c>
      <c r="Z360" s="356">
        <v>0.92</v>
      </c>
      <c r="AA360" s="356">
        <v>0.906633906633907</v>
      </c>
      <c r="AB360" s="356">
        <v>0.861423220973783</v>
      </c>
      <c r="AC360" s="356">
        <v>0.90481522956327</v>
      </c>
      <c r="AD360" s="356">
        <v>0.928553759894459</v>
      </c>
      <c r="AE360" s="356">
        <v>0.92</v>
      </c>
      <c r="AF360" s="169">
        <v>1</v>
      </c>
      <c r="AG360" s="169">
        <v>1</v>
      </c>
      <c r="AH360" s="169">
        <v>1</v>
      </c>
      <c r="AI360" s="169">
        <v>0.996559633027523</v>
      </c>
      <c r="AJ360" s="356">
        <v>0.92</v>
      </c>
      <c r="AK360" s="169">
        <v>0.942755825734549</v>
      </c>
      <c r="AL360" s="169">
        <v>0.939555921052632</v>
      </c>
      <c r="AM360" s="169">
        <v>0.945443645083933</v>
      </c>
      <c r="AN360" s="169">
        <v>0.963707764773367</v>
      </c>
      <c r="AO360" s="168">
        <v>0.99</v>
      </c>
      <c r="AP360" s="358">
        <v>1</v>
      </c>
      <c r="AQ360" s="358">
        <v>1</v>
      </c>
      <c r="AR360" s="358">
        <v>1</v>
      </c>
      <c r="AS360" s="359">
        <v>1</v>
      </c>
      <c r="AT360" s="364">
        <v>0.05</v>
      </c>
      <c r="AU360" s="361">
        <v>0</v>
      </c>
      <c r="AV360" s="362">
        <v>0.1</v>
      </c>
      <c r="AW360" s="362">
        <v>0.0769230769230769</v>
      </c>
      <c r="AX360" s="362">
        <v>0.0580357142857143</v>
      </c>
      <c r="AY360" s="142"/>
      <c r="AZ360" s="140"/>
    </row>
    <row r="361" spans="1:52">
      <c r="A361" s="138"/>
      <c r="B361" s="142"/>
      <c r="C361" s="172" t="s">
        <v>719</v>
      </c>
      <c r="D361" s="166" t="s">
        <v>26</v>
      </c>
      <c r="E361" s="166" t="s">
        <v>720</v>
      </c>
      <c r="F361" s="167" t="s">
        <v>731</v>
      </c>
      <c r="G361" s="179" t="s">
        <v>731</v>
      </c>
      <c r="H361" s="179" t="s">
        <v>731</v>
      </c>
      <c r="I361" s="179" t="s">
        <v>731</v>
      </c>
      <c r="J361" s="179" t="s">
        <v>731</v>
      </c>
      <c r="K361" s="168">
        <v>0.9</v>
      </c>
      <c r="L361" s="169">
        <v>0.9375</v>
      </c>
      <c r="M361" s="169">
        <v>0.888888888888889</v>
      </c>
      <c r="N361" s="170">
        <v>0.777777777777778</v>
      </c>
      <c r="O361" s="170">
        <v>0.968807339449541</v>
      </c>
      <c r="P361" s="356">
        <v>0.9</v>
      </c>
      <c r="Q361" s="357">
        <v>0.906519065190652</v>
      </c>
      <c r="R361" s="169">
        <v>0.902046783625731</v>
      </c>
      <c r="S361" s="169">
        <v>0.981923355025307</v>
      </c>
      <c r="T361" s="169">
        <v>0.975240286666187</v>
      </c>
      <c r="U361" s="356">
        <v>0.9</v>
      </c>
      <c r="V361" s="169">
        <v>0.842558425584256</v>
      </c>
      <c r="W361" s="169">
        <v>0.764619883040936</v>
      </c>
      <c r="X361" s="169">
        <v>0.803326102675343</v>
      </c>
      <c r="Y361" s="169">
        <v>0.882121713285875</v>
      </c>
      <c r="Z361" s="356">
        <v>0.92</v>
      </c>
      <c r="AA361" s="356">
        <v>0.821205821205821</v>
      </c>
      <c r="AB361" s="356">
        <v>0.715736040609137</v>
      </c>
      <c r="AC361" s="356">
        <v>0.790286975717439</v>
      </c>
      <c r="AD361" s="356">
        <v>0.899924497220125</v>
      </c>
      <c r="AE361" s="356">
        <v>0.92</v>
      </c>
      <c r="AF361" s="169">
        <v>1</v>
      </c>
      <c r="AG361" s="169">
        <v>0.779661016949153</v>
      </c>
      <c r="AH361" s="169">
        <v>0.8</v>
      </c>
      <c r="AI361" s="169">
        <v>0.970519419747309</v>
      </c>
      <c r="AJ361" s="356">
        <v>0.92</v>
      </c>
      <c r="AK361" s="169">
        <v>0.863320463320463</v>
      </c>
      <c r="AL361" s="169">
        <v>0.858502538071066</v>
      </c>
      <c r="AM361" s="169">
        <v>0.871599564744287</v>
      </c>
      <c r="AN361" s="169">
        <v>0.949517525188023</v>
      </c>
      <c r="AO361" s="168">
        <v>0.99</v>
      </c>
      <c r="AP361" s="358">
        <v>1</v>
      </c>
      <c r="AQ361" s="358">
        <v>1</v>
      </c>
      <c r="AR361" s="358">
        <v>1</v>
      </c>
      <c r="AS361" s="359">
        <v>1</v>
      </c>
      <c r="AT361" s="364">
        <v>0.05</v>
      </c>
      <c r="AU361" s="361">
        <v>0.111111111111111</v>
      </c>
      <c r="AV361" s="362">
        <v>0</v>
      </c>
      <c r="AW361" s="362">
        <v>0</v>
      </c>
      <c r="AX361" s="362">
        <v>0.0769230769230769</v>
      </c>
      <c r="AY361" s="142"/>
      <c r="AZ361" s="140"/>
    </row>
    <row r="362" spans="1:52">
      <c r="A362" s="138"/>
      <c r="B362" s="142"/>
      <c r="C362" s="172" t="s">
        <v>719</v>
      </c>
      <c r="D362" s="166" t="s">
        <v>26</v>
      </c>
      <c r="E362" s="166" t="s">
        <v>720</v>
      </c>
      <c r="F362" s="167" t="s">
        <v>732</v>
      </c>
      <c r="G362" s="173" t="s">
        <v>733</v>
      </c>
      <c r="H362" s="173" t="s">
        <v>733</v>
      </c>
      <c r="I362" s="173" t="s">
        <v>733</v>
      </c>
      <c r="J362" s="173" t="s">
        <v>733</v>
      </c>
      <c r="K362" s="168">
        <v>0.9</v>
      </c>
      <c r="L362" s="169">
        <v>0.96</v>
      </c>
      <c r="M362" s="169">
        <v>0.962962962962963</v>
      </c>
      <c r="N362" s="170">
        <v>0.961538461538462</v>
      </c>
      <c r="O362" s="170">
        <v>0.965250965250965</v>
      </c>
      <c r="P362" s="356">
        <v>0.9</v>
      </c>
      <c r="Q362" s="357" t="s">
        <v>40</v>
      </c>
      <c r="R362" s="169" t="s">
        <v>40</v>
      </c>
      <c r="S362" s="169" t="s">
        <v>40</v>
      </c>
      <c r="T362" s="169">
        <v>0</v>
      </c>
      <c r="U362" s="356">
        <v>0.9</v>
      </c>
      <c r="V362" s="169" t="s">
        <v>40</v>
      </c>
      <c r="W362" s="169" t="s">
        <v>40</v>
      </c>
      <c r="X362" s="169" t="s">
        <v>40</v>
      </c>
      <c r="Y362" s="169">
        <v>1</v>
      </c>
      <c r="Z362" s="356">
        <v>0.92</v>
      </c>
      <c r="AA362" s="356">
        <v>0</v>
      </c>
      <c r="AB362" s="356">
        <v>0</v>
      </c>
      <c r="AC362" s="356" t="s">
        <v>40</v>
      </c>
      <c r="AD362" s="356">
        <v>0.388888888888889</v>
      </c>
      <c r="AE362" s="356">
        <v>0.92</v>
      </c>
      <c r="AF362" s="169">
        <v>0.996845425867508</v>
      </c>
      <c r="AG362" s="169">
        <v>1</v>
      </c>
      <c r="AH362" s="169">
        <v>1</v>
      </c>
      <c r="AI362" s="169">
        <v>0.99514751552795</v>
      </c>
      <c r="AJ362" s="356">
        <v>0.92</v>
      </c>
      <c r="AK362" s="169">
        <v>0.964564138908576</v>
      </c>
      <c r="AL362" s="169">
        <v>0.971407889974665</v>
      </c>
      <c r="AM362" s="169">
        <v>0.97154779969651</v>
      </c>
      <c r="AN362" s="169">
        <v>0.982657360246494</v>
      </c>
      <c r="AO362" s="168">
        <v>0.99</v>
      </c>
      <c r="AP362" s="358">
        <v>1</v>
      </c>
      <c r="AQ362" s="358">
        <v>1</v>
      </c>
      <c r="AR362" s="358">
        <v>1</v>
      </c>
      <c r="AS362" s="359">
        <v>1</v>
      </c>
      <c r="AT362" s="364">
        <v>0.05</v>
      </c>
      <c r="AU362" s="361">
        <v>0.0769230769230769</v>
      </c>
      <c r="AV362" s="362">
        <v>0</v>
      </c>
      <c r="AW362" s="362">
        <v>0.272727272727273</v>
      </c>
      <c r="AX362" s="362">
        <v>0.0753968253968254</v>
      </c>
      <c r="AY362" s="142"/>
      <c r="AZ362" s="140"/>
    </row>
    <row r="363" spans="1:52">
      <c r="A363" s="138"/>
      <c r="B363" s="142"/>
      <c r="C363" s="172" t="s">
        <v>719</v>
      </c>
      <c r="D363" s="166" t="s">
        <v>26</v>
      </c>
      <c r="E363" s="166" t="s">
        <v>720</v>
      </c>
      <c r="F363" s="167" t="s">
        <v>734</v>
      </c>
      <c r="G363" s="173" t="s">
        <v>735</v>
      </c>
      <c r="H363" s="173" t="s">
        <v>735</v>
      </c>
      <c r="I363" s="173" t="s">
        <v>735</v>
      </c>
      <c r="J363" s="173" t="s">
        <v>735</v>
      </c>
      <c r="K363" s="168">
        <v>0.9</v>
      </c>
      <c r="L363" s="169">
        <v>0.952380952380952</v>
      </c>
      <c r="M363" s="169">
        <v>0.954545454545455</v>
      </c>
      <c r="N363" s="170">
        <v>0.975</v>
      </c>
      <c r="O363" s="170">
        <v>0.980665119876257</v>
      </c>
      <c r="P363" s="356">
        <v>0.9</v>
      </c>
      <c r="Q363" s="357">
        <v>0.979520187244002</v>
      </c>
      <c r="R363" s="169">
        <v>0.965694132734851</v>
      </c>
      <c r="S363" s="169">
        <v>0.959219341683659</v>
      </c>
      <c r="T363" s="169">
        <v>0.974193266669578</v>
      </c>
      <c r="U363" s="356">
        <v>0.9</v>
      </c>
      <c r="V363" s="169">
        <v>0.890579286132241</v>
      </c>
      <c r="W363" s="169">
        <v>0.889387624238538</v>
      </c>
      <c r="X363" s="169">
        <v>0.845033498397903</v>
      </c>
      <c r="Y363" s="169">
        <v>0.891096458669927</v>
      </c>
      <c r="Z363" s="356">
        <v>0.92</v>
      </c>
      <c r="AA363" s="356">
        <v>0.877037037037037</v>
      </c>
      <c r="AB363" s="356">
        <v>0.89239332096475</v>
      </c>
      <c r="AC363" s="356">
        <v>0.822100313479624</v>
      </c>
      <c r="AD363" s="356">
        <v>0.873073044229938</v>
      </c>
      <c r="AE363" s="356">
        <v>0.92</v>
      </c>
      <c r="AF363" s="169">
        <v>0.998029944838456</v>
      </c>
      <c r="AG363" s="169">
        <v>0.990886075949367</v>
      </c>
      <c r="AH363" s="169">
        <v>0.996850393700787</v>
      </c>
      <c r="AI363" s="169">
        <v>0.997019785314164</v>
      </c>
      <c r="AJ363" s="356">
        <v>0.92</v>
      </c>
      <c r="AK363" s="169">
        <v>0.920547053077174</v>
      </c>
      <c r="AL363" s="169">
        <v>0.94672131147541</v>
      </c>
      <c r="AM363" s="169">
        <v>0.910809088978552</v>
      </c>
      <c r="AN363" s="169">
        <v>0.942074038917893</v>
      </c>
      <c r="AO363" s="168">
        <v>0.99</v>
      </c>
      <c r="AP363" s="358">
        <v>1</v>
      </c>
      <c r="AQ363" s="358">
        <v>1</v>
      </c>
      <c r="AR363" s="358">
        <v>1</v>
      </c>
      <c r="AS363" s="359">
        <v>1</v>
      </c>
      <c r="AT363" s="364">
        <v>0.05</v>
      </c>
      <c r="AU363" s="361">
        <v>0</v>
      </c>
      <c r="AV363" s="362">
        <v>0.00925925925925926</v>
      </c>
      <c r="AW363" s="362">
        <v>0.00952380952380952</v>
      </c>
      <c r="AX363" s="362">
        <v>0.0079952620669233</v>
      </c>
      <c r="AY363" s="142"/>
      <c r="AZ363" s="140"/>
    </row>
    <row r="364" spans="1:52">
      <c r="A364" s="138"/>
      <c r="B364" s="142"/>
      <c r="C364" s="172" t="s">
        <v>719</v>
      </c>
      <c r="D364" s="166" t="s">
        <v>26</v>
      </c>
      <c r="E364" s="166" t="s">
        <v>720</v>
      </c>
      <c r="F364" s="167" t="s">
        <v>736</v>
      </c>
      <c r="G364" s="173" t="s">
        <v>736</v>
      </c>
      <c r="H364" s="173" t="s">
        <v>736</v>
      </c>
      <c r="I364" s="173" t="s">
        <v>736</v>
      </c>
      <c r="J364" s="173" t="s">
        <v>736</v>
      </c>
      <c r="K364" s="168">
        <v>0.9</v>
      </c>
      <c r="L364" s="169">
        <v>0.886363636363636</v>
      </c>
      <c r="M364" s="169">
        <v>0.958333333333333</v>
      </c>
      <c r="N364" s="170">
        <v>0.886363636363636</v>
      </c>
      <c r="O364" s="170">
        <v>0.900497512437811</v>
      </c>
      <c r="P364" s="356">
        <v>0.9</v>
      </c>
      <c r="Q364" s="357">
        <v>0.933605720122574</v>
      </c>
      <c r="R364" s="169">
        <v>0.908315565031983</v>
      </c>
      <c r="S364" s="169">
        <v>0.921218487394958</v>
      </c>
      <c r="T364" s="169">
        <v>0.948517730687418</v>
      </c>
      <c r="U364" s="356">
        <v>0.9</v>
      </c>
      <c r="V364" s="169">
        <v>0.826864147088866</v>
      </c>
      <c r="W364" s="169">
        <v>0.826378312519037</v>
      </c>
      <c r="X364" s="169">
        <v>0.816439075630252</v>
      </c>
      <c r="Y364" s="169">
        <v>0.773562382760261</v>
      </c>
      <c r="Z364" s="356">
        <v>0.92</v>
      </c>
      <c r="AA364" s="356">
        <v>0.905770635500365</v>
      </c>
      <c r="AB364" s="356">
        <v>0.888686131386861</v>
      </c>
      <c r="AC364" s="356">
        <v>0.893052302888368</v>
      </c>
      <c r="AD364" s="356">
        <v>0.882390745501285</v>
      </c>
      <c r="AE364" s="356">
        <v>0.92</v>
      </c>
      <c r="AF364" s="169">
        <v>1</v>
      </c>
      <c r="AG364" s="169">
        <v>0.976744186046512</v>
      </c>
      <c r="AH364" s="169">
        <v>0.995290423861852</v>
      </c>
      <c r="AI364" s="169">
        <v>0.951604418726986</v>
      </c>
      <c r="AJ364" s="356">
        <v>0.92</v>
      </c>
      <c r="AK364" s="169">
        <v>0.930372148859544</v>
      </c>
      <c r="AL364" s="169">
        <v>0.949165797705944</v>
      </c>
      <c r="AM364" s="169">
        <v>0.946975648075412</v>
      </c>
      <c r="AN364" s="169">
        <v>0.947398911656729</v>
      </c>
      <c r="AO364" s="168">
        <v>0.99</v>
      </c>
      <c r="AP364" s="358">
        <v>1</v>
      </c>
      <c r="AQ364" s="358">
        <v>1</v>
      </c>
      <c r="AR364" s="358">
        <v>1</v>
      </c>
      <c r="AS364" s="359">
        <v>1</v>
      </c>
      <c r="AT364" s="364">
        <v>0.05</v>
      </c>
      <c r="AU364" s="361">
        <v>0</v>
      </c>
      <c r="AV364" s="362">
        <v>0</v>
      </c>
      <c r="AW364" s="362">
        <v>0</v>
      </c>
      <c r="AX364" s="362">
        <v>0.0764705882352941</v>
      </c>
      <c r="AY364" s="142"/>
      <c r="AZ364" s="140"/>
    </row>
    <row r="365" spans="1:52">
      <c r="A365" s="138"/>
      <c r="B365" s="142"/>
      <c r="C365" s="172" t="s">
        <v>719</v>
      </c>
      <c r="D365" s="166" t="s">
        <v>26</v>
      </c>
      <c r="E365" s="166" t="s">
        <v>720</v>
      </c>
      <c r="F365" s="167" t="s">
        <v>737</v>
      </c>
      <c r="G365" s="173" t="s">
        <v>738</v>
      </c>
      <c r="H365" s="173" t="s">
        <v>738</v>
      </c>
      <c r="I365" s="173" t="s">
        <v>738</v>
      </c>
      <c r="J365" s="173" t="s">
        <v>738</v>
      </c>
      <c r="K365" s="168">
        <v>0.9</v>
      </c>
      <c r="L365" s="169">
        <v>1</v>
      </c>
      <c r="M365" s="169">
        <v>0.978260869565217</v>
      </c>
      <c r="N365" s="170">
        <v>0.977777777777778</v>
      </c>
      <c r="O365" s="170">
        <v>0.992144540455617</v>
      </c>
      <c r="P365" s="356">
        <v>0.9</v>
      </c>
      <c r="Q365" s="357">
        <v>2</v>
      </c>
      <c r="R365" s="169" t="s">
        <v>40</v>
      </c>
      <c r="S365" s="169" t="s">
        <v>40</v>
      </c>
      <c r="T365" s="169">
        <v>0.857142857142857</v>
      </c>
      <c r="U365" s="356">
        <v>0.9</v>
      </c>
      <c r="V365" s="169">
        <v>0</v>
      </c>
      <c r="W365" s="169" t="s">
        <v>40</v>
      </c>
      <c r="X365" s="169" t="s">
        <v>40</v>
      </c>
      <c r="Y365" s="169">
        <v>0.571428571428571</v>
      </c>
      <c r="Z365" s="356">
        <v>0.92</v>
      </c>
      <c r="AA365" s="356">
        <v>1</v>
      </c>
      <c r="AB365" s="356" t="s">
        <v>40</v>
      </c>
      <c r="AC365" s="356" t="s">
        <v>40</v>
      </c>
      <c r="AD365" s="356">
        <v>0.666666666666667</v>
      </c>
      <c r="AE365" s="356">
        <v>0.92</v>
      </c>
      <c r="AF365" s="169">
        <v>1</v>
      </c>
      <c r="AG365" s="169">
        <v>0.997252747252747</v>
      </c>
      <c r="AH365" s="169">
        <v>0.977099236641221</v>
      </c>
      <c r="AI365" s="169">
        <v>0.986492281303602</v>
      </c>
      <c r="AJ365" s="356">
        <v>0.92</v>
      </c>
      <c r="AK365" s="169">
        <v>0.973498233215548</v>
      </c>
      <c r="AL365" s="169">
        <v>0.978315262718932</v>
      </c>
      <c r="AM365" s="169">
        <v>0.977772935280017</v>
      </c>
      <c r="AN365" s="169">
        <v>0.979896337249482</v>
      </c>
      <c r="AO365" s="168">
        <v>0.99</v>
      </c>
      <c r="AP365" s="358">
        <v>1</v>
      </c>
      <c r="AQ365" s="358">
        <v>1</v>
      </c>
      <c r="AR365" s="358">
        <v>1</v>
      </c>
      <c r="AS365" s="359">
        <v>1</v>
      </c>
      <c r="AT365" s="364">
        <v>0.05</v>
      </c>
      <c r="AU365" s="361">
        <v>0</v>
      </c>
      <c r="AV365" s="362">
        <v>0</v>
      </c>
      <c r="AW365" s="362">
        <v>0.111111111111111</v>
      </c>
      <c r="AX365" s="362">
        <v>0.0858725761772853</v>
      </c>
      <c r="AY365" s="142"/>
      <c r="AZ365" s="140"/>
    </row>
    <row r="366" spans="1:52">
      <c r="A366" s="138"/>
      <c r="B366" s="142"/>
      <c r="C366" s="172" t="s">
        <v>719</v>
      </c>
      <c r="D366" s="166" t="s">
        <v>26</v>
      </c>
      <c r="E366" s="166" t="s">
        <v>720</v>
      </c>
      <c r="F366" s="167" t="s">
        <v>739</v>
      </c>
      <c r="G366" s="173" t="s">
        <v>739</v>
      </c>
      <c r="H366" s="173" t="s">
        <v>739</v>
      </c>
      <c r="I366" s="173" t="s">
        <v>739</v>
      </c>
      <c r="J366" s="173" t="s">
        <v>739</v>
      </c>
      <c r="K366" s="168">
        <v>0.9</v>
      </c>
      <c r="L366" s="169">
        <v>0.976190476190476</v>
      </c>
      <c r="M366" s="169">
        <v>0.98</v>
      </c>
      <c r="N366" s="170">
        <v>0.979591836734694</v>
      </c>
      <c r="O366" s="170">
        <v>0.974881194840462</v>
      </c>
      <c r="P366" s="356">
        <v>0.9</v>
      </c>
      <c r="Q366" s="357">
        <v>0.982921083627797</v>
      </c>
      <c r="R366" s="169">
        <v>0.996481126039667</v>
      </c>
      <c r="S366" s="169">
        <v>0.983875874657743</v>
      </c>
      <c r="T366" s="169">
        <v>0.988886807766748</v>
      </c>
      <c r="U366" s="356">
        <v>0.9</v>
      </c>
      <c r="V366" s="169">
        <v>0.838044758539458</v>
      </c>
      <c r="W366" s="169">
        <v>0.842290467050544</v>
      </c>
      <c r="X366" s="169">
        <v>0.822026163675084</v>
      </c>
      <c r="Y366" s="169">
        <v>0.826143056335976</v>
      </c>
      <c r="Z366" s="356">
        <v>0.92</v>
      </c>
      <c r="AA366" s="356">
        <v>0.886054421768708</v>
      </c>
      <c r="AB366" s="356">
        <v>0.883299798792757</v>
      </c>
      <c r="AC366" s="356">
        <v>0.876229508196721</v>
      </c>
      <c r="AD366" s="356">
        <v>0.893429712549924</v>
      </c>
      <c r="AE366" s="356">
        <v>0.92</v>
      </c>
      <c r="AF366" s="169">
        <v>0.999474789915966</v>
      </c>
      <c r="AG366" s="169">
        <v>0.99788508988368</v>
      </c>
      <c r="AH366" s="169">
        <v>0.997764114030185</v>
      </c>
      <c r="AI366" s="169">
        <v>0.997553174755754</v>
      </c>
      <c r="AJ366" s="356">
        <v>0.92</v>
      </c>
      <c r="AK366" s="169">
        <v>0.925565217391304</v>
      </c>
      <c r="AL366" s="169">
        <v>0.957229580573951</v>
      </c>
      <c r="AM366" s="169">
        <v>0.944086975815398</v>
      </c>
      <c r="AN366" s="169">
        <v>0.953813919591886</v>
      </c>
      <c r="AO366" s="168">
        <v>0.99</v>
      </c>
      <c r="AP366" s="358">
        <v>1</v>
      </c>
      <c r="AQ366" s="358">
        <v>1</v>
      </c>
      <c r="AR366" s="358">
        <v>1</v>
      </c>
      <c r="AS366" s="359">
        <v>1</v>
      </c>
      <c r="AT366" s="364">
        <v>0.05</v>
      </c>
      <c r="AU366" s="361">
        <v>0</v>
      </c>
      <c r="AV366" s="362">
        <v>0.0588235294117647</v>
      </c>
      <c r="AW366" s="362">
        <v>0.0833333333333333</v>
      </c>
      <c r="AX366" s="362">
        <v>0.0519713261648745</v>
      </c>
      <c r="AY366" s="142"/>
      <c r="AZ366" s="140"/>
    </row>
    <row r="367" spans="1:52">
      <c r="A367" s="138"/>
      <c r="B367" s="142"/>
      <c r="C367" s="172" t="s">
        <v>719</v>
      </c>
      <c r="D367" s="166" t="s">
        <v>26</v>
      </c>
      <c r="E367" s="166" t="s">
        <v>720</v>
      </c>
      <c r="F367" s="167" t="s">
        <v>740</v>
      </c>
      <c r="G367" s="173" t="s">
        <v>741</v>
      </c>
      <c r="H367" s="173" t="s">
        <v>741</v>
      </c>
      <c r="I367" s="173" t="s">
        <v>741</v>
      </c>
      <c r="J367" s="173" t="s">
        <v>741</v>
      </c>
      <c r="K367" s="168">
        <v>0.9</v>
      </c>
      <c r="L367" s="169">
        <v>0.816666666666667</v>
      </c>
      <c r="M367" s="169">
        <v>0.87719298245614</v>
      </c>
      <c r="N367" s="170">
        <v>0.865384615384615</v>
      </c>
      <c r="O367" s="170">
        <v>0.855292792792793</v>
      </c>
      <c r="P367" s="356">
        <v>0.9</v>
      </c>
      <c r="Q367" s="357">
        <v>0.959633649932157</v>
      </c>
      <c r="R367" s="169">
        <v>0.975815738963532</v>
      </c>
      <c r="S367" s="169">
        <v>0.974308300395257</v>
      </c>
      <c r="T367" s="169">
        <v>0.961718457506552</v>
      </c>
      <c r="U367" s="356">
        <v>0.9</v>
      </c>
      <c r="V367" s="169">
        <v>0.78629579375848</v>
      </c>
      <c r="W367" s="169">
        <v>0.745873320537428</v>
      </c>
      <c r="X367" s="169">
        <v>0.783596837944664</v>
      </c>
      <c r="Y367" s="169">
        <v>0.8083946919589</v>
      </c>
      <c r="Z367" s="356">
        <v>0.92</v>
      </c>
      <c r="AA367" s="356">
        <v>0.88027477919529</v>
      </c>
      <c r="AB367" s="356">
        <v>0.853035143769968</v>
      </c>
      <c r="AC367" s="356">
        <v>0.86708554857419</v>
      </c>
      <c r="AD367" s="356">
        <v>0.927550440348984</v>
      </c>
      <c r="AE367" s="356">
        <v>0.92</v>
      </c>
      <c r="AF367" s="169">
        <v>0.993187082708816</v>
      </c>
      <c r="AG367" s="169">
        <v>0.918021445866482</v>
      </c>
      <c r="AH367" s="169">
        <v>0.993198639727946</v>
      </c>
      <c r="AI367" s="169">
        <v>0.931153888258307</v>
      </c>
      <c r="AJ367" s="356">
        <v>0.92</v>
      </c>
      <c r="AK367" s="169">
        <v>0.903822848958907</v>
      </c>
      <c r="AL367" s="169">
        <v>0.905260811413286</v>
      </c>
      <c r="AM367" s="169">
        <v>0.901532033426184</v>
      </c>
      <c r="AN367" s="169">
        <v>0.947372289937104</v>
      </c>
      <c r="AO367" s="168">
        <v>0.99</v>
      </c>
      <c r="AP367" s="358">
        <v>1</v>
      </c>
      <c r="AQ367" s="358">
        <v>1</v>
      </c>
      <c r="AR367" s="358">
        <v>1</v>
      </c>
      <c r="AS367" s="359">
        <v>1</v>
      </c>
      <c r="AT367" s="364">
        <v>0.05</v>
      </c>
      <c r="AU367" s="361">
        <v>0.032258064516129</v>
      </c>
      <c r="AV367" s="362">
        <v>0.03125</v>
      </c>
      <c r="AW367" s="362">
        <v>0.0972222222222222</v>
      </c>
      <c r="AX367" s="362">
        <v>0.0596133190118153</v>
      </c>
      <c r="AY367" s="142"/>
      <c r="AZ367" s="140"/>
    </row>
    <row r="368" spans="1:52">
      <c r="A368" s="138"/>
      <c r="B368" s="142"/>
      <c r="C368" s="172" t="s">
        <v>719</v>
      </c>
      <c r="D368" s="166" t="s">
        <v>26</v>
      </c>
      <c r="E368" s="166" t="s">
        <v>720</v>
      </c>
      <c r="F368" s="167" t="s">
        <v>742</v>
      </c>
      <c r="G368" s="173" t="s">
        <v>743</v>
      </c>
      <c r="H368" s="173" t="s">
        <v>743</v>
      </c>
      <c r="I368" s="173" t="s">
        <v>743</v>
      </c>
      <c r="J368" s="173" t="s">
        <v>743</v>
      </c>
      <c r="K368" s="168">
        <v>0.9</v>
      </c>
      <c r="L368" s="169">
        <v>0.74</v>
      </c>
      <c r="M368" s="169">
        <v>0.636363636363636</v>
      </c>
      <c r="N368" s="170">
        <v>0.695652173913043</v>
      </c>
      <c r="O368" s="170">
        <v>0.763840224246671</v>
      </c>
      <c r="P368" s="356">
        <v>0.9</v>
      </c>
      <c r="Q368" s="357">
        <v>0.930021598272138</v>
      </c>
      <c r="R368" s="169">
        <v>0.694366197183099</v>
      </c>
      <c r="S368" s="169">
        <v>0.688564476885645</v>
      </c>
      <c r="T368" s="169">
        <v>0.834333055383705</v>
      </c>
      <c r="U368" s="356">
        <v>0.9</v>
      </c>
      <c r="V368" s="169">
        <v>0.762419006479482</v>
      </c>
      <c r="W368" s="169">
        <v>0.796244131455399</v>
      </c>
      <c r="X368" s="169">
        <v>0.722222222222222</v>
      </c>
      <c r="Y368" s="169">
        <v>0.77819619657315</v>
      </c>
      <c r="Z368" s="356">
        <v>0.92</v>
      </c>
      <c r="AA368" s="356">
        <v>0.915650659368002</v>
      </c>
      <c r="AB368" s="356">
        <v>0.897787948131198</v>
      </c>
      <c r="AC368" s="356">
        <v>0.909186535764376</v>
      </c>
      <c r="AD368" s="356">
        <v>0.942014164088666</v>
      </c>
      <c r="AE368" s="356">
        <v>0.92</v>
      </c>
      <c r="AF368" s="169">
        <v>0.98854537366548</v>
      </c>
      <c r="AG368" s="169">
        <v>0.976653696498054</v>
      </c>
      <c r="AH368" s="169">
        <v>0.980305702527925</v>
      </c>
      <c r="AI368" s="169">
        <v>0.970562120420309</v>
      </c>
      <c r="AJ368" s="356">
        <v>0.92</v>
      </c>
      <c r="AK368" s="169">
        <v>0.929009916574847</v>
      </c>
      <c r="AL368" s="169">
        <v>0.931759285919954</v>
      </c>
      <c r="AM368" s="169">
        <v>0.927310293012772</v>
      </c>
      <c r="AN368" s="169">
        <v>0.959170442936847</v>
      </c>
      <c r="AO368" s="168">
        <v>0.99</v>
      </c>
      <c r="AP368" s="358">
        <v>1</v>
      </c>
      <c r="AQ368" s="358">
        <v>1</v>
      </c>
      <c r="AR368" s="358">
        <v>1</v>
      </c>
      <c r="AS368" s="359">
        <v>1</v>
      </c>
      <c r="AT368" s="364">
        <v>0.05</v>
      </c>
      <c r="AU368" s="361">
        <v>0.037037037037037</v>
      </c>
      <c r="AV368" s="362">
        <v>0</v>
      </c>
      <c r="AW368" s="362">
        <v>0.037037037037037</v>
      </c>
      <c r="AX368" s="362">
        <v>0.0732484076433121</v>
      </c>
      <c r="AY368" s="142"/>
      <c r="AZ368" s="140"/>
    </row>
    <row r="369" spans="1:52">
      <c r="A369" s="138"/>
      <c r="B369" s="142"/>
      <c r="C369" s="172" t="s">
        <v>719</v>
      </c>
      <c r="D369" s="166" t="s">
        <v>26</v>
      </c>
      <c r="E369" s="166" t="s">
        <v>720</v>
      </c>
      <c r="F369" s="167" t="s">
        <v>744</v>
      </c>
      <c r="G369" s="173" t="s">
        <v>745</v>
      </c>
      <c r="H369" s="173" t="s">
        <v>745</v>
      </c>
      <c r="I369" s="173" t="s">
        <v>745</v>
      </c>
      <c r="J369" s="173" t="s">
        <v>745</v>
      </c>
      <c r="K369" s="168">
        <v>0.9</v>
      </c>
      <c r="L369" s="169">
        <v>0.739130434782609</v>
      </c>
      <c r="M369" s="169">
        <v>0.566666666666667</v>
      </c>
      <c r="N369" s="170">
        <v>0.607843137254902</v>
      </c>
      <c r="O369" s="170">
        <v>0.682877406281662</v>
      </c>
      <c r="P369" s="356">
        <v>0.9</v>
      </c>
      <c r="Q369" s="357">
        <v>0.920454545454545</v>
      </c>
      <c r="R369" s="169">
        <v>0.902001668056714</v>
      </c>
      <c r="S369" s="169">
        <v>0.865921787709497</v>
      </c>
      <c r="T369" s="169">
        <v>0.917543372954056</v>
      </c>
      <c r="U369" s="356">
        <v>0.9</v>
      </c>
      <c r="V369" s="169">
        <v>0.73717008797654</v>
      </c>
      <c r="W369" s="169">
        <v>0.655963302752294</v>
      </c>
      <c r="X369" s="169">
        <v>0.62756052141527</v>
      </c>
      <c r="Y369" s="169">
        <v>0.709022428031839</v>
      </c>
      <c r="Z369" s="356">
        <v>0.92</v>
      </c>
      <c r="AA369" s="356">
        <v>0.900369003690037</v>
      </c>
      <c r="AB369" s="356">
        <v>0.86100950987564</v>
      </c>
      <c r="AC369" s="356">
        <v>0.796660382440075</v>
      </c>
      <c r="AD369" s="356">
        <v>0.910217048107003</v>
      </c>
      <c r="AE369" s="356">
        <v>0.92</v>
      </c>
      <c r="AF369" s="169">
        <v>0.993866631867415</v>
      </c>
      <c r="AG369" s="169">
        <v>0.981217033320468</v>
      </c>
      <c r="AH369" s="169">
        <v>0.989700996677741</v>
      </c>
      <c r="AI369" s="169">
        <v>0.980546274460108</v>
      </c>
      <c r="AJ369" s="356">
        <v>0.92</v>
      </c>
      <c r="AK369" s="169">
        <v>0.917924181082076</v>
      </c>
      <c r="AL369" s="169">
        <v>0.915317228563844</v>
      </c>
      <c r="AM369" s="169">
        <v>0.83071377072819</v>
      </c>
      <c r="AN369" s="169">
        <v>0.93117186984525</v>
      </c>
      <c r="AO369" s="168">
        <v>0.99</v>
      </c>
      <c r="AP369" s="358">
        <v>1</v>
      </c>
      <c r="AQ369" s="358">
        <v>1</v>
      </c>
      <c r="AR369" s="358">
        <v>1</v>
      </c>
      <c r="AS369" s="359">
        <v>1</v>
      </c>
      <c r="AT369" s="364">
        <v>0.05</v>
      </c>
      <c r="AU369" s="361">
        <v>0.0491803278688525</v>
      </c>
      <c r="AV369" s="362">
        <v>0.0697674418604651</v>
      </c>
      <c r="AW369" s="362">
        <v>0</v>
      </c>
      <c r="AX369" s="362">
        <v>0.0750521195274496</v>
      </c>
      <c r="AY369" s="142"/>
      <c r="AZ369" s="140"/>
    </row>
    <row r="370" spans="1:52">
      <c r="A370" s="138"/>
      <c r="B370" s="142"/>
      <c r="C370" s="172" t="s">
        <v>719</v>
      </c>
      <c r="D370" s="166" t="s">
        <v>26</v>
      </c>
      <c r="E370" s="166" t="s">
        <v>720</v>
      </c>
      <c r="F370" s="167" t="s">
        <v>746</v>
      </c>
      <c r="G370" s="173" t="s">
        <v>747</v>
      </c>
      <c r="H370" s="173" t="s">
        <v>747</v>
      </c>
      <c r="I370" s="173" t="s">
        <v>747</v>
      </c>
      <c r="J370" s="173" t="s">
        <v>747</v>
      </c>
      <c r="K370" s="168">
        <v>0.9</v>
      </c>
      <c r="L370" s="169">
        <v>0.887096774193548</v>
      </c>
      <c r="M370" s="169">
        <v>0.795454545454545</v>
      </c>
      <c r="N370" s="170">
        <v>0.759259259259259</v>
      </c>
      <c r="O370" s="170">
        <v>0.892052194543298</v>
      </c>
      <c r="P370" s="356">
        <v>0.9</v>
      </c>
      <c r="Q370" s="357">
        <v>0.992153785798352</v>
      </c>
      <c r="R370" s="169">
        <v>0.891815235008104</v>
      </c>
      <c r="S370" s="169">
        <v>0.94614860259032</v>
      </c>
      <c r="T370" s="169">
        <v>0.948017361543953</v>
      </c>
      <c r="U370" s="356">
        <v>0.9</v>
      </c>
      <c r="V370" s="169">
        <v>0.909376225970969</v>
      </c>
      <c r="W370" s="169">
        <v>0.780388978930308</v>
      </c>
      <c r="X370" s="169">
        <v>0.857191547375596</v>
      </c>
      <c r="Y370" s="169">
        <v>0.824831994197709</v>
      </c>
      <c r="Z370" s="356">
        <v>0.92</v>
      </c>
      <c r="AA370" s="356">
        <v>0.934665508253692</v>
      </c>
      <c r="AB370" s="356">
        <v>0.839305711086226</v>
      </c>
      <c r="AC370" s="356">
        <v>0.817761557177616</v>
      </c>
      <c r="AD370" s="356">
        <v>0.831262869492708</v>
      </c>
      <c r="AE370" s="356">
        <v>0.92</v>
      </c>
      <c r="AF370" s="169">
        <v>0.957481162540366</v>
      </c>
      <c r="AG370" s="169">
        <v>0.657992565055762</v>
      </c>
      <c r="AH370" s="169">
        <v>0.951752683999483</v>
      </c>
      <c r="AI370" s="169">
        <v>0.957264429684864</v>
      </c>
      <c r="AJ370" s="356">
        <v>0.92</v>
      </c>
      <c r="AK370" s="169">
        <v>0.948248886749308</v>
      </c>
      <c r="AL370" s="169">
        <v>0.877762106252938</v>
      </c>
      <c r="AM370" s="169">
        <v>0.874396820891286</v>
      </c>
      <c r="AN370" s="169">
        <v>0.884347927430947</v>
      </c>
      <c r="AO370" s="168">
        <v>0.99</v>
      </c>
      <c r="AP370" s="358">
        <v>1</v>
      </c>
      <c r="AQ370" s="358">
        <v>0.972972972972973</v>
      </c>
      <c r="AR370" s="358">
        <v>1</v>
      </c>
      <c r="AS370" s="359">
        <v>0.999115435647943</v>
      </c>
      <c r="AT370" s="364">
        <v>0.05</v>
      </c>
      <c r="AU370" s="361">
        <v>0.138888888888889</v>
      </c>
      <c r="AV370" s="362">
        <v>0.04</v>
      </c>
      <c r="AW370" s="362">
        <v>0.0666666666666667</v>
      </c>
      <c r="AX370" s="362">
        <v>0.0622448979591837</v>
      </c>
      <c r="AY370" s="142"/>
      <c r="AZ370" s="140"/>
    </row>
    <row r="371" spans="1:52">
      <c r="A371" s="138"/>
      <c r="B371" s="142"/>
      <c r="C371" s="172" t="s">
        <v>719</v>
      </c>
      <c r="D371" s="166" t="s">
        <v>26</v>
      </c>
      <c r="E371" s="166" t="s">
        <v>720</v>
      </c>
      <c r="F371" s="167" t="s">
        <v>748</v>
      </c>
      <c r="G371" s="173" t="s">
        <v>749</v>
      </c>
      <c r="H371" s="173" t="s">
        <v>749</v>
      </c>
      <c r="I371" s="173" t="s">
        <v>749</v>
      </c>
      <c r="J371" s="173" t="s">
        <v>749</v>
      </c>
      <c r="K371" s="168">
        <v>0.9</v>
      </c>
      <c r="L371" s="169">
        <v>0.859649122807018</v>
      </c>
      <c r="M371" s="169">
        <v>0.829787234042553</v>
      </c>
      <c r="N371" s="170">
        <v>0.82</v>
      </c>
      <c r="O371" s="170">
        <v>0.843063402385436</v>
      </c>
      <c r="P371" s="356">
        <v>0.9</v>
      </c>
      <c r="Q371" s="357">
        <v>0.980959936533122</v>
      </c>
      <c r="R371" s="169">
        <v>1.00519031141869</v>
      </c>
      <c r="S371" s="169">
        <v>1.00567322239032</v>
      </c>
      <c r="T371" s="169">
        <v>0.943116746165071</v>
      </c>
      <c r="U371" s="356">
        <v>0.9</v>
      </c>
      <c r="V371" s="169">
        <v>0.832209440698136</v>
      </c>
      <c r="W371" s="169">
        <v>0.76038062283737</v>
      </c>
      <c r="X371" s="169">
        <v>0.768154311649017</v>
      </c>
      <c r="Y371" s="169">
        <v>0.814292545951712</v>
      </c>
      <c r="Z371" s="356">
        <v>0.92</v>
      </c>
      <c r="AA371" s="356">
        <v>0.948487505480053</v>
      </c>
      <c r="AB371" s="356">
        <v>0.886834319526627</v>
      </c>
      <c r="AC371" s="356">
        <v>0.924618320610687</v>
      </c>
      <c r="AD371" s="356">
        <v>0.955679803627438</v>
      </c>
      <c r="AE371" s="356">
        <v>0.92</v>
      </c>
      <c r="AF371" s="169">
        <v>0.993115717821782</v>
      </c>
      <c r="AG371" s="169">
        <v>0.986277575125934</v>
      </c>
      <c r="AH371" s="169">
        <v>0.98328775448192</v>
      </c>
      <c r="AI371" s="169">
        <v>0.989867908294954</v>
      </c>
      <c r="AJ371" s="356">
        <v>0.92</v>
      </c>
      <c r="AK371" s="169">
        <v>0.957551826258638</v>
      </c>
      <c r="AL371" s="169">
        <v>0.924966261808367</v>
      </c>
      <c r="AM371" s="169">
        <v>0.938374871969956</v>
      </c>
      <c r="AN371" s="169">
        <v>0.966701395633568</v>
      </c>
      <c r="AO371" s="168">
        <v>0.99</v>
      </c>
      <c r="AP371" s="358">
        <v>1</v>
      </c>
      <c r="AQ371" s="358">
        <v>1</v>
      </c>
      <c r="AR371" s="358">
        <v>1</v>
      </c>
      <c r="AS371" s="359">
        <v>1</v>
      </c>
      <c r="AT371" s="364">
        <v>0.05</v>
      </c>
      <c r="AU371" s="361">
        <v>0</v>
      </c>
      <c r="AV371" s="362">
        <v>0.024390243902439</v>
      </c>
      <c r="AW371" s="362">
        <v>0.025</v>
      </c>
      <c r="AX371" s="362">
        <v>0.0513513513513514</v>
      </c>
      <c r="AY371" s="142"/>
      <c r="AZ371" s="140"/>
    </row>
    <row r="372" spans="1:52">
      <c r="A372" s="138"/>
      <c r="B372" s="142"/>
      <c r="C372" s="172" t="s">
        <v>719</v>
      </c>
      <c r="D372" s="166" t="s">
        <v>26</v>
      </c>
      <c r="E372" s="166" t="s">
        <v>720</v>
      </c>
      <c r="F372" s="167" t="s">
        <v>750</v>
      </c>
      <c r="G372" s="173" t="s">
        <v>751</v>
      </c>
      <c r="H372" s="173" t="s">
        <v>751</v>
      </c>
      <c r="I372" s="173" t="s">
        <v>751</v>
      </c>
      <c r="J372" s="173" t="s">
        <v>751</v>
      </c>
      <c r="K372" s="168">
        <v>0.9</v>
      </c>
      <c r="L372" s="169">
        <v>0.754716981132076</v>
      </c>
      <c r="M372" s="169">
        <v>0.755102040816326</v>
      </c>
      <c r="N372" s="170">
        <v>0.680851063829787</v>
      </c>
      <c r="O372" s="170">
        <v>0.757488479262673</v>
      </c>
      <c r="P372" s="356">
        <v>0.9</v>
      </c>
      <c r="Q372" s="357">
        <v>0.91356993736952</v>
      </c>
      <c r="R372" s="169">
        <v>0.841823056300268</v>
      </c>
      <c r="S372" s="169">
        <v>0.773570617190458</v>
      </c>
      <c r="T372" s="169">
        <v>0.89699675225943</v>
      </c>
      <c r="U372" s="356">
        <v>0.9</v>
      </c>
      <c r="V372" s="169">
        <v>0.5160751565762</v>
      </c>
      <c r="W372" s="169">
        <v>0.504915102770331</v>
      </c>
      <c r="X372" s="169">
        <v>0.464218099204847</v>
      </c>
      <c r="Y372" s="169">
        <v>0.650934789748331</v>
      </c>
      <c r="Z372" s="356">
        <v>0.92</v>
      </c>
      <c r="AA372" s="356">
        <v>0.787573627208816</v>
      </c>
      <c r="AB372" s="356">
        <v>0.719342604298357</v>
      </c>
      <c r="AC372" s="356">
        <v>0.704945515507125</v>
      </c>
      <c r="AD372" s="356">
        <v>0.864056339133335</v>
      </c>
      <c r="AE372" s="356">
        <v>0.92</v>
      </c>
      <c r="AF372" s="169">
        <v>0.996908127208481</v>
      </c>
      <c r="AG372" s="169">
        <v>0.919540229885057</v>
      </c>
      <c r="AH372" s="169">
        <v>0.982006543075245</v>
      </c>
      <c r="AI372" s="169">
        <v>0.982728442430073</v>
      </c>
      <c r="AJ372" s="356">
        <v>0.92</v>
      </c>
      <c r="AK372" s="169">
        <v>0.816842654152001</v>
      </c>
      <c r="AL372" s="169">
        <v>0.811241830065359</v>
      </c>
      <c r="AM372" s="169">
        <v>0.771602955348538</v>
      </c>
      <c r="AN372" s="169">
        <v>0.893288033302036</v>
      </c>
      <c r="AO372" s="168">
        <v>0.99</v>
      </c>
      <c r="AP372" s="358">
        <v>1</v>
      </c>
      <c r="AQ372" s="358">
        <v>1</v>
      </c>
      <c r="AR372" s="358">
        <v>1</v>
      </c>
      <c r="AS372" s="359">
        <v>1</v>
      </c>
      <c r="AT372" s="364">
        <v>0.05</v>
      </c>
      <c r="AU372" s="361">
        <v>0</v>
      </c>
      <c r="AV372" s="362">
        <v>0.0961538461538462</v>
      </c>
      <c r="AW372" s="362">
        <v>0.0212765957446809</v>
      </c>
      <c r="AX372" s="362">
        <v>0.0600760456273764</v>
      </c>
      <c r="AY372" s="142"/>
      <c r="AZ372" s="140"/>
    </row>
    <row r="373" spans="1:52">
      <c r="A373" s="138"/>
      <c r="B373" s="142"/>
      <c r="C373" s="172" t="s">
        <v>719</v>
      </c>
      <c r="D373" s="166" t="s">
        <v>26</v>
      </c>
      <c r="E373" s="166" t="s">
        <v>720</v>
      </c>
      <c r="F373" s="167" t="s">
        <v>752</v>
      </c>
      <c r="G373" s="173" t="s">
        <v>753</v>
      </c>
      <c r="H373" s="173" t="s">
        <v>753</v>
      </c>
      <c r="I373" s="173" t="s">
        <v>753</v>
      </c>
      <c r="J373" s="173" t="s">
        <v>753</v>
      </c>
      <c r="K373" s="168">
        <v>0.9</v>
      </c>
      <c r="L373" s="169">
        <v>0.621951219512195</v>
      </c>
      <c r="M373" s="169">
        <v>0.607594936708861</v>
      </c>
      <c r="N373" s="170">
        <v>0.608108108108108</v>
      </c>
      <c r="O373" s="170">
        <v>0.692845394736842</v>
      </c>
      <c r="P373" s="356">
        <v>0.9</v>
      </c>
      <c r="Q373" s="357">
        <v>0.938267212239815</v>
      </c>
      <c r="R373" s="169">
        <v>0.913614649681529</v>
      </c>
      <c r="S373" s="169">
        <v>0.913329676357652</v>
      </c>
      <c r="T373" s="169">
        <v>0.913405841754991</v>
      </c>
      <c r="U373" s="356">
        <v>0.9</v>
      </c>
      <c r="V373" s="169">
        <v>0.901085216153709</v>
      </c>
      <c r="W373" s="169">
        <v>0.87062101910828</v>
      </c>
      <c r="X373" s="169">
        <v>0.835070396781861</v>
      </c>
      <c r="Y373" s="169">
        <v>0.852469497165393</v>
      </c>
      <c r="Z373" s="356">
        <v>0.92</v>
      </c>
      <c r="AA373" s="356">
        <v>0.895630304935555</v>
      </c>
      <c r="AB373" s="356">
        <v>0.90282131661442</v>
      </c>
      <c r="AC373" s="356">
        <v>0.839466322358511</v>
      </c>
      <c r="AD373" s="356">
        <v>0.898761907106112</v>
      </c>
      <c r="AE373" s="356">
        <v>0.92</v>
      </c>
      <c r="AF373" s="169">
        <v>0.998937695862325</v>
      </c>
      <c r="AG373" s="169">
        <v>0.963837860930314</v>
      </c>
      <c r="AH373" s="169">
        <v>0.998216392722882</v>
      </c>
      <c r="AI373" s="169">
        <v>0.98490856128754</v>
      </c>
      <c r="AJ373" s="356">
        <v>0.92</v>
      </c>
      <c r="AK373" s="169">
        <v>0.93287191460974</v>
      </c>
      <c r="AL373" s="169">
        <v>0.945785516422636</v>
      </c>
      <c r="AM373" s="169">
        <v>0.89541773651985</v>
      </c>
      <c r="AN373" s="169">
        <v>0.932034979309468</v>
      </c>
      <c r="AO373" s="168">
        <v>0.99</v>
      </c>
      <c r="AP373" s="358">
        <v>1</v>
      </c>
      <c r="AQ373" s="358">
        <v>1</v>
      </c>
      <c r="AR373" s="358">
        <v>1</v>
      </c>
      <c r="AS373" s="359">
        <v>1</v>
      </c>
      <c r="AT373" s="364">
        <v>0.05</v>
      </c>
      <c r="AU373" s="361">
        <v>0.0147058823529412</v>
      </c>
      <c r="AV373" s="362">
        <v>0.0188679245283019</v>
      </c>
      <c r="AW373" s="362">
        <v>0.0149253731343284</v>
      </c>
      <c r="AX373" s="362">
        <v>0.0451002227171492</v>
      </c>
      <c r="AY373" s="142"/>
      <c r="AZ373" s="140"/>
    </row>
    <row r="374" spans="1:52">
      <c r="A374" s="138"/>
      <c r="B374" s="142"/>
      <c r="C374" s="172" t="s">
        <v>719</v>
      </c>
      <c r="D374" s="166" t="s">
        <v>26</v>
      </c>
      <c r="E374" s="166" t="s">
        <v>720</v>
      </c>
      <c r="F374" s="167" t="s">
        <v>754</v>
      </c>
      <c r="G374" s="173" t="s">
        <v>754</v>
      </c>
      <c r="H374" s="173" t="s">
        <v>754</v>
      </c>
      <c r="I374" s="173" t="s">
        <v>754</v>
      </c>
      <c r="J374" s="173" t="s">
        <v>754</v>
      </c>
      <c r="K374" s="168">
        <v>0.9</v>
      </c>
      <c r="L374" s="169">
        <v>0.957446808510638</v>
      </c>
      <c r="M374" s="169">
        <v>1</v>
      </c>
      <c r="N374" s="170">
        <v>0.980392156862745</v>
      </c>
      <c r="O374" s="170">
        <v>0.972776769509982</v>
      </c>
      <c r="P374" s="356">
        <v>0.9</v>
      </c>
      <c r="Q374" s="357">
        <v>0.960106382978723</v>
      </c>
      <c r="R374" s="169">
        <v>0.959003947767993</v>
      </c>
      <c r="S374" s="169">
        <v>0.955458989679522</v>
      </c>
      <c r="T374" s="169">
        <v>0.95647628899657</v>
      </c>
      <c r="U374" s="356">
        <v>0.9</v>
      </c>
      <c r="V374" s="169">
        <v>0.903191489361702</v>
      </c>
      <c r="W374" s="169">
        <v>0.903127846948072</v>
      </c>
      <c r="X374" s="169">
        <v>0.888104291146116</v>
      </c>
      <c r="Y374" s="169">
        <v>0.908738498393859</v>
      </c>
      <c r="Z374" s="356">
        <v>0.92</v>
      </c>
      <c r="AA374" s="356">
        <v>0.91206990715456</v>
      </c>
      <c r="AB374" s="356">
        <v>0.934876989869754</v>
      </c>
      <c r="AC374" s="356">
        <v>0.923886138613861</v>
      </c>
      <c r="AD374" s="356">
        <v>0.94760128040451</v>
      </c>
      <c r="AE374" s="356">
        <v>0.92</v>
      </c>
      <c r="AF374" s="169">
        <v>0.997206703910614</v>
      </c>
      <c r="AG374" s="169">
        <v>0.997787610619469</v>
      </c>
      <c r="AH374" s="169">
        <v>0.981481481481482</v>
      </c>
      <c r="AI374" s="169">
        <v>0.991477863230098</v>
      </c>
      <c r="AJ374" s="356">
        <v>0.92</v>
      </c>
      <c r="AK374" s="169">
        <v>0.943726440495423</v>
      </c>
      <c r="AL374" s="169">
        <v>0.968373493975904</v>
      </c>
      <c r="AM374" s="169">
        <v>0.954322385805965</v>
      </c>
      <c r="AN374" s="169">
        <v>0.97143992732228</v>
      </c>
      <c r="AO374" s="168">
        <v>0.99</v>
      </c>
      <c r="AP374" s="358">
        <v>1</v>
      </c>
      <c r="AQ374" s="358">
        <v>1</v>
      </c>
      <c r="AR374" s="358">
        <v>1</v>
      </c>
      <c r="AS374" s="359">
        <v>1</v>
      </c>
      <c r="AT374" s="364">
        <v>0.05</v>
      </c>
      <c r="AU374" s="361">
        <v>0.0769230769230769</v>
      </c>
      <c r="AV374" s="362">
        <v>0</v>
      </c>
      <c r="AW374" s="362">
        <v>0.0555555555555556</v>
      </c>
      <c r="AX374" s="362">
        <v>0.050709939148073</v>
      </c>
      <c r="AY374" s="142"/>
      <c r="AZ374" s="140"/>
    </row>
    <row r="375" spans="1:52">
      <c r="A375" s="138"/>
      <c r="B375" s="142"/>
      <c r="C375" s="172" t="s">
        <v>719</v>
      </c>
      <c r="D375" s="166" t="s">
        <v>26</v>
      </c>
      <c r="E375" s="166" t="s">
        <v>720</v>
      </c>
      <c r="F375" s="167" t="s">
        <v>755</v>
      </c>
      <c r="G375" s="173" t="s">
        <v>755</v>
      </c>
      <c r="H375" s="173" t="s">
        <v>755</v>
      </c>
      <c r="I375" s="173" t="s">
        <v>755</v>
      </c>
      <c r="J375" s="173" t="s">
        <v>755</v>
      </c>
      <c r="K375" s="168">
        <v>0.9</v>
      </c>
      <c r="L375" s="169">
        <v>0.77027027027027</v>
      </c>
      <c r="M375" s="169">
        <v>0.815789473684211</v>
      </c>
      <c r="N375" s="170">
        <v>0.863013698630137</v>
      </c>
      <c r="O375" s="170">
        <v>0.810430463576159</v>
      </c>
      <c r="P375" s="356">
        <v>0.9</v>
      </c>
      <c r="Q375" s="357">
        <v>0.90528233151184</v>
      </c>
      <c r="R375" s="169">
        <v>0.898228265348166</v>
      </c>
      <c r="S375" s="169">
        <v>0.913566936208446</v>
      </c>
      <c r="T375" s="169">
        <v>0.93084244902294</v>
      </c>
      <c r="U375" s="356">
        <v>0.9</v>
      </c>
      <c r="V375" s="169">
        <v>0.422586520947177</v>
      </c>
      <c r="W375" s="169">
        <v>0.334157395962093</v>
      </c>
      <c r="X375" s="169">
        <v>0.352380952380952</v>
      </c>
      <c r="Y375" s="169">
        <v>0.401895709430756</v>
      </c>
      <c r="Z375" s="356">
        <v>0.92</v>
      </c>
      <c r="AA375" s="356">
        <v>0.484704868591124</v>
      </c>
      <c r="AB375" s="356">
        <v>0.362688296639629</v>
      </c>
      <c r="AC375" s="356">
        <v>0.380971497390606</v>
      </c>
      <c r="AD375" s="356">
        <v>0.426061651217935</v>
      </c>
      <c r="AE375" s="356">
        <v>0.92</v>
      </c>
      <c r="AF375" s="169">
        <v>0.767419038272816</v>
      </c>
      <c r="AG375" s="169">
        <v>0.951488952929875</v>
      </c>
      <c r="AH375" s="169">
        <v>0.982081911262799</v>
      </c>
      <c r="AI375" s="169">
        <v>0.97339420021719</v>
      </c>
      <c r="AJ375" s="356">
        <v>0.92</v>
      </c>
      <c r="AK375" s="169">
        <v>0.660161640055194</v>
      </c>
      <c r="AL375" s="169">
        <v>0.706610849467992</v>
      </c>
      <c r="AM375" s="169">
        <v>0.646409524990698</v>
      </c>
      <c r="AN375" s="169">
        <v>0.720713159603079</v>
      </c>
      <c r="AO375" s="168">
        <v>0.99</v>
      </c>
      <c r="AP375" s="358">
        <v>1</v>
      </c>
      <c r="AQ375" s="358">
        <v>1</v>
      </c>
      <c r="AR375" s="358">
        <v>1</v>
      </c>
      <c r="AS375" s="359">
        <v>1</v>
      </c>
      <c r="AT375" s="364">
        <v>0.05</v>
      </c>
      <c r="AU375" s="361">
        <v>0</v>
      </c>
      <c r="AV375" s="362">
        <v>0.153846153846154</v>
      </c>
      <c r="AW375" s="362">
        <v>0.0277777777777778</v>
      </c>
      <c r="AX375" s="362">
        <v>0.0865116279069767</v>
      </c>
      <c r="AY375" s="142"/>
      <c r="AZ375" s="140"/>
    </row>
    <row r="376" spans="1:52">
      <c r="A376" s="138"/>
      <c r="B376" s="142"/>
      <c r="C376" s="172" t="s">
        <v>719</v>
      </c>
      <c r="D376" s="166" t="s">
        <v>26</v>
      </c>
      <c r="E376" s="166" t="s">
        <v>720</v>
      </c>
      <c r="F376" s="167" t="s">
        <v>756</v>
      </c>
      <c r="G376" s="173" t="s">
        <v>756</v>
      </c>
      <c r="H376" s="173" t="s">
        <v>756</v>
      </c>
      <c r="I376" s="173" t="s">
        <v>756</v>
      </c>
      <c r="J376" s="173" t="s">
        <v>756</v>
      </c>
      <c r="K376" s="168">
        <v>0.9</v>
      </c>
      <c r="L376" s="169">
        <v>0.485714285714286</v>
      </c>
      <c r="M376" s="169">
        <v>0.588235294117647</v>
      </c>
      <c r="N376" s="170">
        <v>0.586206896551724</v>
      </c>
      <c r="O376" s="170">
        <v>0.604355716878403</v>
      </c>
      <c r="P376" s="356">
        <v>0.9</v>
      </c>
      <c r="Q376" s="357">
        <v>0.962231759656652</v>
      </c>
      <c r="R376" s="169">
        <v>0.943708609271523</v>
      </c>
      <c r="S376" s="169">
        <v>0.914602903501281</v>
      </c>
      <c r="T376" s="169">
        <v>0.788006769870969</v>
      </c>
      <c r="U376" s="356">
        <v>0.9</v>
      </c>
      <c r="V376" s="169">
        <v>0.534763948497854</v>
      </c>
      <c r="W376" s="169">
        <v>0.444654683065279</v>
      </c>
      <c r="X376" s="169">
        <v>0.471391972672929</v>
      </c>
      <c r="Y376" s="169">
        <v>0.582783410710681</v>
      </c>
      <c r="Z376" s="356">
        <v>0.92</v>
      </c>
      <c r="AA376" s="356">
        <v>0.386634844868735</v>
      </c>
      <c r="AB376" s="356">
        <v>0.265664160401002</v>
      </c>
      <c r="AC376" s="356">
        <v>0.317497103128621</v>
      </c>
      <c r="AD376" s="356">
        <v>0.488346812766328</v>
      </c>
      <c r="AE376" s="356">
        <v>0.92</v>
      </c>
      <c r="AF376" s="169">
        <v>0.716867469879518</v>
      </c>
      <c r="AG376" s="169">
        <v>0.873417721518987</v>
      </c>
      <c r="AH376" s="169">
        <v>0.476190476190476</v>
      </c>
      <c r="AI376" s="169">
        <v>0.918833450456781</v>
      </c>
      <c r="AJ376" s="356">
        <v>0.92</v>
      </c>
      <c r="AK376" s="169">
        <v>0.610279441117764</v>
      </c>
      <c r="AL376" s="169">
        <v>0.61119936457506</v>
      </c>
      <c r="AM376" s="169">
        <v>0.567955112219451</v>
      </c>
      <c r="AN376" s="169">
        <v>0.75567272061851</v>
      </c>
      <c r="AO376" s="168">
        <v>0.99</v>
      </c>
      <c r="AP376" s="358">
        <v>1</v>
      </c>
      <c r="AQ376" s="358">
        <v>1</v>
      </c>
      <c r="AR376" s="358">
        <v>1</v>
      </c>
      <c r="AS376" s="359">
        <v>1</v>
      </c>
      <c r="AT376" s="364">
        <v>0.05</v>
      </c>
      <c r="AU376" s="361">
        <v>0</v>
      </c>
      <c r="AV376" s="362">
        <v>0</v>
      </c>
      <c r="AW376" s="362">
        <v>0</v>
      </c>
      <c r="AX376" s="362">
        <v>0.0709876543209877</v>
      </c>
      <c r="AY376" s="142"/>
      <c r="AZ376" s="140"/>
    </row>
    <row r="377" spans="1:52">
      <c r="A377" s="138"/>
      <c r="B377" s="142"/>
      <c r="C377" s="172" t="s">
        <v>719</v>
      </c>
      <c r="D377" s="166" t="s">
        <v>26</v>
      </c>
      <c r="E377" s="166" t="s">
        <v>720</v>
      </c>
      <c r="F377" s="167" t="s">
        <v>757</v>
      </c>
      <c r="G377" s="173" t="s">
        <v>757</v>
      </c>
      <c r="H377" s="173" t="s">
        <v>757</v>
      </c>
      <c r="I377" s="173" t="s">
        <v>757</v>
      </c>
      <c r="J377" s="173" t="s">
        <v>757</v>
      </c>
      <c r="K377" s="168">
        <v>0.9</v>
      </c>
      <c r="L377" s="169">
        <v>0.934782608695652</v>
      </c>
      <c r="M377" s="169">
        <v>0.962962962962963</v>
      </c>
      <c r="N377" s="170">
        <v>0.938775510204082</v>
      </c>
      <c r="O377" s="170">
        <v>0.932236842105263</v>
      </c>
      <c r="P377" s="356">
        <v>0.9</v>
      </c>
      <c r="Q377" s="357" t="s">
        <v>40</v>
      </c>
      <c r="R377" s="169" t="s">
        <v>40</v>
      </c>
      <c r="S377" s="169" t="s">
        <v>40</v>
      </c>
      <c r="T377" s="169">
        <v>0.125</v>
      </c>
      <c r="U377" s="356">
        <v>0.9</v>
      </c>
      <c r="V377" s="169" t="s">
        <v>40</v>
      </c>
      <c r="W377" s="169" t="s">
        <v>40</v>
      </c>
      <c r="X377" s="169" t="s">
        <v>40</v>
      </c>
      <c r="Y377" s="169">
        <v>0.75</v>
      </c>
      <c r="Z377" s="356">
        <v>0.92</v>
      </c>
      <c r="AA377" s="356">
        <v>1</v>
      </c>
      <c r="AB377" s="356" t="s">
        <v>40</v>
      </c>
      <c r="AC377" s="356" t="s">
        <v>40</v>
      </c>
      <c r="AD377" s="356">
        <v>0.705882352941177</v>
      </c>
      <c r="AE377" s="356">
        <v>0.92</v>
      </c>
      <c r="AF377" s="169">
        <v>0.993333333333333</v>
      </c>
      <c r="AG377" s="169">
        <v>0.990990990990991</v>
      </c>
      <c r="AH377" s="169">
        <v>0.983539094650206</v>
      </c>
      <c r="AI377" s="169">
        <v>0.98887381275441</v>
      </c>
      <c r="AJ377" s="356">
        <v>0.92</v>
      </c>
      <c r="AK377" s="169">
        <v>0.92574964302713</v>
      </c>
      <c r="AL377" s="169">
        <v>0.952059744639846</v>
      </c>
      <c r="AM377" s="169">
        <v>0.940419447092469</v>
      </c>
      <c r="AN377" s="169">
        <v>0.955728083922346</v>
      </c>
      <c r="AO377" s="168">
        <v>0.99</v>
      </c>
      <c r="AP377" s="358">
        <v>1</v>
      </c>
      <c r="AQ377" s="358">
        <v>1</v>
      </c>
      <c r="AR377" s="358">
        <v>1</v>
      </c>
      <c r="AS377" s="359">
        <v>1</v>
      </c>
      <c r="AT377" s="364">
        <v>0.05</v>
      </c>
      <c r="AU377" s="361">
        <v>0.222222222222222</v>
      </c>
      <c r="AV377" s="362">
        <v>0.0625</v>
      </c>
      <c r="AW377" s="362">
        <v>0</v>
      </c>
      <c r="AX377" s="362">
        <v>0.0783289817232376</v>
      </c>
      <c r="AY377" s="142"/>
      <c r="AZ377" s="140"/>
    </row>
    <row r="378" spans="1:52">
      <c r="A378" s="138"/>
      <c r="B378" s="142"/>
      <c r="C378" s="172" t="s">
        <v>719</v>
      </c>
      <c r="D378" s="166" t="s">
        <v>26</v>
      </c>
      <c r="E378" s="166" t="s">
        <v>720</v>
      </c>
      <c r="F378" s="167" t="s">
        <v>758</v>
      </c>
      <c r="G378" s="173" t="s">
        <v>758</v>
      </c>
      <c r="H378" s="173" t="s">
        <v>758</v>
      </c>
      <c r="I378" s="173" t="s">
        <v>758</v>
      </c>
      <c r="J378" s="173" t="s">
        <v>758</v>
      </c>
      <c r="K378" s="168">
        <v>0.9</v>
      </c>
      <c r="L378" s="169">
        <v>0.923076923076923</v>
      </c>
      <c r="M378" s="169">
        <v>0.980392156862745</v>
      </c>
      <c r="N378" s="170">
        <v>0.872340425531915</v>
      </c>
      <c r="O378" s="170">
        <v>0.885057471264368</v>
      </c>
      <c r="P378" s="356">
        <v>0.9</v>
      </c>
      <c r="Q378" s="357">
        <v>2</v>
      </c>
      <c r="R378" s="169" t="s">
        <v>40</v>
      </c>
      <c r="S378" s="169">
        <v>0</v>
      </c>
      <c r="T378" s="169">
        <v>0.5</v>
      </c>
      <c r="U378" s="356">
        <v>0.9</v>
      </c>
      <c r="V378" s="169">
        <v>0</v>
      </c>
      <c r="W378" s="169" t="s">
        <v>40</v>
      </c>
      <c r="X378" s="169">
        <v>0</v>
      </c>
      <c r="Y378" s="169">
        <v>0.25</v>
      </c>
      <c r="Z378" s="356">
        <v>0.92</v>
      </c>
      <c r="AA378" s="356">
        <v>0</v>
      </c>
      <c r="AB378" s="356" t="s">
        <v>40</v>
      </c>
      <c r="AC378" s="356" t="s">
        <v>40</v>
      </c>
      <c r="AD378" s="356">
        <v>0.782608695652174</v>
      </c>
      <c r="AE378" s="356">
        <v>0.92</v>
      </c>
      <c r="AF378" s="169">
        <v>0.931372549019608</v>
      </c>
      <c r="AG378" s="169">
        <v>0.983221476510067</v>
      </c>
      <c r="AH378" s="169">
        <v>0.96</v>
      </c>
      <c r="AI378" s="169">
        <v>0.977078891257996</v>
      </c>
      <c r="AJ378" s="356">
        <v>0.92</v>
      </c>
      <c r="AK378" s="169">
        <v>0.855336556340647</v>
      </c>
      <c r="AL378" s="169">
        <v>0.864864864864865</v>
      </c>
      <c r="AM378" s="169">
        <v>0.887168966803432</v>
      </c>
      <c r="AN378" s="169">
        <v>0.925007944073721</v>
      </c>
      <c r="AO378" s="168">
        <v>0.99</v>
      </c>
      <c r="AP378" s="358">
        <v>1</v>
      </c>
      <c r="AQ378" s="358">
        <v>1</v>
      </c>
      <c r="AR378" s="358">
        <v>1</v>
      </c>
      <c r="AS378" s="359">
        <v>1</v>
      </c>
      <c r="AT378" s="364">
        <v>0.05</v>
      </c>
      <c r="AU378" s="361">
        <v>0.032258064516129</v>
      </c>
      <c r="AV378" s="362">
        <v>0.136363636363636</v>
      </c>
      <c r="AW378" s="362">
        <v>0</v>
      </c>
      <c r="AX378" s="362">
        <v>0.0924608819345661</v>
      </c>
      <c r="AY378" s="142"/>
      <c r="AZ378" s="140"/>
    </row>
    <row r="379" spans="1:52">
      <c r="A379" s="138"/>
      <c r="B379" s="142"/>
      <c r="C379" s="172" t="s">
        <v>719</v>
      </c>
      <c r="D379" s="166" t="s">
        <v>26</v>
      </c>
      <c r="E379" s="166" t="s">
        <v>720</v>
      </c>
      <c r="F379" s="167" t="s">
        <v>759</v>
      </c>
      <c r="G379" s="173" t="s">
        <v>759</v>
      </c>
      <c r="H379" s="173" t="s">
        <v>759</v>
      </c>
      <c r="I379" s="173" t="s">
        <v>759</v>
      </c>
      <c r="J379" s="173" t="s">
        <v>759</v>
      </c>
      <c r="K379" s="168">
        <v>0.9</v>
      </c>
      <c r="L379" s="169">
        <v>1</v>
      </c>
      <c r="M379" s="169">
        <v>1</v>
      </c>
      <c r="N379" s="170">
        <v>0.983050847457627</v>
      </c>
      <c r="O379" s="170">
        <v>0.995359628770302</v>
      </c>
      <c r="P379" s="356">
        <v>0.9</v>
      </c>
      <c r="Q379" s="357">
        <v>0.991452991452991</v>
      </c>
      <c r="R379" s="169">
        <v>0.992110990206746</v>
      </c>
      <c r="S379" s="169">
        <v>0.991486424298205</v>
      </c>
      <c r="T379" s="169">
        <v>0.982833932963926</v>
      </c>
      <c r="U379" s="356">
        <v>0.9</v>
      </c>
      <c r="V379" s="169">
        <v>0.925590749120161</v>
      </c>
      <c r="W379" s="169">
        <v>0.902611534276387</v>
      </c>
      <c r="X379" s="169">
        <v>0.903589507593189</v>
      </c>
      <c r="Y379" s="169">
        <v>0.912523963339373</v>
      </c>
      <c r="Z379" s="356">
        <v>0.92</v>
      </c>
      <c r="AA379" s="356">
        <v>0.932262920220773</v>
      </c>
      <c r="AB379" s="356">
        <v>0.94792899408284</v>
      </c>
      <c r="AC379" s="356">
        <v>0.934943321833415</v>
      </c>
      <c r="AD379" s="356">
        <v>0.945863909868409</v>
      </c>
      <c r="AE379" s="356">
        <v>0.92</v>
      </c>
      <c r="AF379" s="169">
        <v>0.998233215547703</v>
      </c>
      <c r="AG379" s="169">
        <v>0.997503121098627</v>
      </c>
      <c r="AH379" s="169">
        <v>0.983539094650206</v>
      </c>
      <c r="AI379" s="169">
        <v>0.990786948176584</v>
      </c>
      <c r="AJ379" s="356">
        <v>0.92</v>
      </c>
      <c r="AK379" s="169">
        <v>0.954625219353221</v>
      </c>
      <c r="AL379" s="169">
        <v>0.972357363998231</v>
      </c>
      <c r="AM379" s="169">
        <v>0.966436637390213</v>
      </c>
      <c r="AN379" s="169">
        <v>0.973332472017007</v>
      </c>
      <c r="AO379" s="168">
        <v>0.99</v>
      </c>
      <c r="AP379" s="358">
        <v>1</v>
      </c>
      <c r="AQ379" s="358">
        <v>1</v>
      </c>
      <c r="AR379" s="358">
        <v>1</v>
      </c>
      <c r="AS379" s="359">
        <v>1</v>
      </c>
      <c r="AT379" s="364">
        <v>0.05</v>
      </c>
      <c r="AU379" s="361">
        <v>0</v>
      </c>
      <c r="AV379" s="362">
        <v>0.0833333333333333</v>
      </c>
      <c r="AW379" s="362">
        <v>0.0714285714285714</v>
      </c>
      <c r="AX379" s="362">
        <v>0.0741379310344828</v>
      </c>
      <c r="AY379" s="142"/>
      <c r="AZ379" s="140"/>
    </row>
    <row r="380" spans="1:52">
      <c r="A380" s="138"/>
      <c r="B380" s="142"/>
      <c r="C380" s="172" t="s">
        <v>719</v>
      </c>
      <c r="D380" s="166" t="s">
        <v>26</v>
      </c>
      <c r="E380" s="166" t="s">
        <v>720</v>
      </c>
      <c r="F380" s="167" t="s">
        <v>760</v>
      </c>
      <c r="G380" s="173" t="s">
        <v>760</v>
      </c>
      <c r="H380" s="173" t="s">
        <v>760</v>
      </c>
      <c r="I380" s="173" t="s">
        <v>760</v>
      </c>
      <c r="J380" s="173" t="s">
        <v>760</v>
      </c>
      <c r="K380" s="168">
        <v>0.9</v>
      </c>
      <c r="L380" s="169">
        <v>0.923076923076923</v>
      </c>
      <c r="M380" s="169">
        <v>0.902777777777778</v>
      </c>
      <c r="N380" s="170">
        <v>0.855072463768116</v>
      </c>
      <c r="O380" s="170">
        <v>0.919889502762431</v>
      </c>
      <c r="P380" s="356">
        <v>0.9</v>
      </c>
      <c r="Q380" s="357">
        <v>0.963256784968685</v>
      </c>
      <c r="R380" s="169">
        <v>0.947169811320755</v>
      </c>
      <c r="S380" s="169">
        <v>0.949843912591051</v>
      </c>
      <c r="T380" s="169">
        <v>0.95726564855187</v>
      </c>
      <c r="U380" s="356">
        <v>0.9</v>
      </c>
      <c r="V380" s="169">
        <v>0.750313152400835</v>
      </c>
      <c r="W380" s="169">
        <v>0.736736958934517</v>
      </c>
      <c r="X380" s="169">
        <v>0.738813735691987</v>
      </c>
      <c r="Y380" s="169">
        <v>0.759218546649706</v>
      </c>
      <c r="Z380" s="356">
        <v>0.92</v>
      </c>
      <c r="AA380" s="356">
        <v>0.770383693045564</v>
      </c>
      <c r="AB380" s="356">
        <v>0.71608832807571</v>
      </c>
      <c r="AC380" s="356">
        <v>0.796232876712329</v>
      </c>
      <c r="AD380" s="356">
        <v>0.819158153498962</v>
      </c>
      <c r="AE380" s="356">
        <v>0.92</v>
      </c>
      <c r="AF380" s="169">
        <v>0.997971602434077</v>
      </c>
      <c r="AG380" s="169">
        <v>0.969879518072289</v>
      </c>
      <c r="AH380" s="169">
        <v>0.973684210526316</v>
      </c>
      <c r="AI380" s="169">
        <v>0.971907841552142</v>
      </c>
      <c r="AJ380" s="356">
        <v>0.92</v>
      </c>
      <c r="AK380" s="169">
        <v>0.860482283464567</v>
      </c>
      <c r="AL380" s="169">
        <v>0.917914802567594</v>
      </c>
      <c r="AM380" s="169">
        <v>0.915205124294647</v>
      </c>
      <c r="AN380" s="169">
        <v>0.925011042045956</v>
      </c>
      <c r="AO380" s="168">
        <v>0.99</v>
      </c>
      <c r="AP380" s="358">
        <v>1</v>
      </c>
      <c r="AQ380" s="358">
        <v>1</v>
      </c>
      <c r="AR380" s="358">
        <v>1</v>
      </c>
      <c r="AS380" s="359">
        <v>1</v>
      </c>
      <c r="AT380" s="364">
        <v>0.05</v>
      </c>
      <c r="AU380" s="361">
        <v>0</v>
      </c>
      <c r="AV380" s="362">
        <v>0.1</v>
      </c>
      <c r="AW380" s="362">
        <v>0.0625</v>
      </c>
      <c r="AX380" s="362">
        <v>0.0711610486891386</v>
      </c>
      <c r="AY380" s="142"/>
      <c r="AZ380" s="140"/>
    </row>
    <row r="381" spans="1:52">
      <c r="A381" s="138"/>
      <c r="B381" s="142"/>
      <c r="C381" s="172" t="s">
        <v>719</v>
      </c>
      <c r="D381" s="166" t="s">
        <v>26</v>
      </c>
      <c r="E381" s="166" t="s">
        <v>720</v>
      </c>
      <c r="F381" s="167" t="s">
        <v>761</v>
      </c>
      <c r="G381" s="173" t="s">
        <v>761</v>
      </c>
      <c r="H381" s="173" t="s">
        <v>761</v>
      </c>
      <c r="I381" s="173" t="s">
        <v>761</v>
      </c>
      <c r="J381" s="173" t="s">
        <v>761</v>
      </c>
      <c r="K381" s="168">
        <v>0.9</v>
      </c>
      <c r="L381" s="169">
        <v>0.918918918918919</v>
      </c>
      <c r="M381" s="169">
        <v>0.962025316455696</v>
      </c>
      <c r="N381" s="170">
        <v>0.94047619047619</v>
      </c>
      <c r="O381" s="170">
        <v>0.948798739661284</v>
      </c>
      <c r="P381" s="356">
        <v>0.9</v>
      </c>
      <c r="Q381" s="357">
        <v>0.914567733151804</v>
      </c>
      <c r="R381" s="169">
        <v>0.928637285635257</v>
      </c>
      <c r="S381" s="169">
        <v>0.931435760339676</v>
      </c>
      <c r="T381" s="169">
        <v>0.940832650929849</v>
      </c>
      <c r="U381" s="356">
        <v>0.9</v>
      </c>
      <c r="V381" s="169">
        <v>0.849557522123894</v>
      </c>
      <c r="W381" s="169">
        <v>0.830721003134796</v>
      </c>
      <c r="X381" s="169">
        <v>0.831262777166221</v>
      </c>
      <c r="Y381" s="169">
        <v>0.845284295225549</v>
      </c>
      <c r="Z381" s="356">
        <v>0.92</v>
      </c>
      <c r="AA381" s="356">
        <v>0.879481311975591</v>
      </c>
      <c r="AB381" s="356">
        <v>0.831081081081081</v>
      </c>
      <c r="AC381" s="356">
        <v>0.882941855987678</v>
      </c>
      <c r="AD381" s="356">
        <v>0.899476025434599</v>
      </c>
      <c r="AE381" s="356">
        <v>0.92</v>
      </c>
      <c r="AF381" s="169">
        <v>0.987903225806452</v>
      </c>
      <c r="AG381" s="169">
        <v>0.994631527574427</v>
      </c>
      <c r="AH381" s="169">
        <v>0.971354166666667</v>
      </c>
      <c r="AI381" s="169">
        <v>0.987989397537136</v>
      </c>
      <c r="AJ381" s="356">
        <v>0.92</v>
      </c>
      <c r="AK381" s="169">
        <v>0.91294964028777</v>
      </c>
      <c r="AL381" s="169">
        <v>0.937141972441554</v>
      </c>
      <c r="AM381" s="169">
        <v>0.938588655649844</v>
      </c>
      <c r="AN381" s="169">
        <v>0.946902654867257</v>
      </c>
      <c r="AO381" s="168">
        <v>0.99</v>
      </c>
      <c r="AP381" s="358">
        <v>1</v>
      </c>
      <c r="AQ381" s="358">
        <v>1</v>
      </c>
      <c r="AR381" s="358">
        <v>1</v>
      </c>
      <c r="AS381" s="359">
        <v>1</v>
      </c>
      <c r="AT381" s="364">
        <v>0.05</v>
      </c>
      <c r="AU381" s="361">
        <v>0.107142857142857</v>
      </c>
      <c r="AV381" s="362">
        <v>0.0909090909090909</v>
      </c>
      <c r="AW381" s="362">
        <v>0.106382978723404</v>
      </c>
      <c r="AX381" s="362">
        <v>0.0560836501901141</v>
      </c>
      <c r="AY381" s="142"/>
      <c r="AZ381" s="140"/>
    </row>
    <row r="382" spans="1:52">
      <c r="A382" s="138"/>
      <c r="B382" s="142"/>
      <c r="C382" s="172" t="s">
        <v>719</v>
      </c>
      <c r="D382" s="166" t="s">
        <v>26</v>
      </c>
      <c r="E382" s="166" t="s">
        <v>720</v>
      </c>
      <c r="F382" s="167" t="s">
        <v>762</v>
      </c>
      <c r="G382" s="173" t="s">
        <v>762</v>
      </c>
      <c r="H382" s="173" t="s">
        <v>762</v>
      </c>
      <c r="I382" s="173" t="s">
        <v>762</v>
      </c>
      <c r="J382" s="173" t="s">
        <v>762</v>
      </c>
      <c r="K382" s="168">
        <v>0.9</v>
      </c>
      <c r="L382" s="169">
        <v>0.939393939393939</v>
      </c>
      <c r="M382" s="169">
        <v>0.942857142857143</v>
      </c>
      <c r="N382" s="170">
        <v>0.925925925925926</v>
      </c>
      <c r="O382" s="170">
        <v>0.883720930232558</v>
      </c>
      <c r="P382" s="356">
        <v>0.9</v>
      </c>
      <c r="Q382" s="357" t="s">
        <v>40</v>
      </c>
      <c r="R382" s="169" t="s">
        <v>40</v>
      </c>
      <c r="S382" s="169" t="s">
        <v>40</v>
      </c>
      <c r="T382" s="169">
        <v>0.888888888888889</v>
      </c>
      <c r="U382" s="356">
        <v>0.9</v>
      </c>
      <c r="V382" s="169" t="s">
        <v>40</v>
      </c>
      <c r="W382" s="169" t="s">
        <v>40</v>
      </c>
      <c r="X382" s="169" t="s">
        <v>40</v>
      </c>
      <c r="Y382" s="169">
        <v>0.888888888888889</v>
      </c>
      <c r="Z382" s="356">
        <v>0.92</v>
      </c>
      <c r="AA382" s="356">
        <v>0.2</v>
      </c>
      <c r="AB382" s="356">
        <v>0</v>
      </c>
      <c r="AC382" s="356" t="s">
        <v>40</v>
      </c>
      <c r="AD382" s="356">
        <v>0.702702702702703</v>
      </c>
      <c r="AE382" s="356">
        <v>0.92</v>
      </c>
      <c r="AF382" s="169">
        <v>1</v>
      </c>
      <c r="AG382" s="169">
        <v>0.990338164251208</v>
      </c>
      <c r="AH382" s="169">
        <v>0.973913043478261</v>
      </c>
      <c r="AI382" s="169">
        <v>0.98960403608011</v>
      </c>
      <c r="AJ382" s="356">
        <v>0.92</v>
      </c>
      <c r="AK382" s="169">
        <v>0.900241837968561</v>
      </c>
      <c r="AL382" s="169">
        <v>0.926624129930394</v>
      </c>
      <c r="AM382" s="169">
        <v>0.833102684749516</v>
      </c>
      <c r="AN382" s="169">
        <v>0.928707400646251</v>
      </c>
      <c r="AO382" s="168">
        <v>0.99</v>
      </c>
      <c r="AP382" s="358">
        <v>1</v>
      </c>
      <c r="AQ382" s="358">
        <v>1</v>
      </c>
      <c r="AR382" s="358">
        <v>1</v>
      </c>
      <c r="AS382" s="359">
        <v>1</v>
      </c>
      <c r="AT382" s="364">
        <v>0.05</v>
      </c>
      <c r="AU382" s="361">
        <v>0</v>
      </c>
      <c r="AV382" s="362">
        <v>0</v>
      </c>
      <c r="AW382" s="362">
        <v>0.111111111111111</v>
      </c>
      <c r="AX382" s="362">
        <v>0.0923566878980892</v>
      </c>
      <c r="AY382" s="142"/>
      <c r="AZ382" s="140"/>
    </row>
    <row r="383" spans="1:52">
      <c r="A383" s="138"/>
      <c r="B383" s="142"/>
      <c r="C383" s="172" t="s">
        <v>719</v>
      </c>
      <c r="D383" s="166" t="s">
        <v>26</v>
      </c>
      <c r="E383" s="166" t="s">
        <v>720</v>
      </c>
      <c r="F383" s="167" t="s">
        <v>763</v>
      </c>
      <c r="G383" s="173" t="s">
        <v>763</v>
      </c>
      <c r="H383" s="173" t="s">
        <v>763</v>
      </c>
      <c r="I383" s="173" t="s">
        <v>763</v>
      </c>
      <c r="J383" s="173" t="s">
        <v>763</v>
      </c>
      <c r="K383" s="168">
        <v>0.9</v>
      </c>
      <c r="L383" s="169">
        <v>0.957446808510638</v>
      </c>
      <c r="M383" s="169">
        <v>0.978260869565217</v>
      </c>
      <c r="N383" s="170">
        <v>0.978723404255319</v>
      </c>
      <c r="O383" s="170">
        <v>0.975852272727273</v>
      </c>
      <c r="P383" s="356">
        <v>0.9</v>
      </c>
      <c r="Q383" s="357">
        <v>0.969059405940594</v>
      </c>
      <c r="R383" s="169">
        <v>0.969583176868194</v>
      </c>
      <c r="S383" s="169">
        <v>0.967268277760783</v>
      </c>
      <c r="T383" s="169">
        <v>0.961101022651247</v>
      </c>
      <c r="U383" s="356">
        <v>0.9</v>
      </c>
      <c r="V383" s="169">
        <v>0.841584158415842</v>
      </c>
      <c r="W383" s="169">
        <v>0.861434472399549</v>
      </c>
      <c r="X383" s="169">
        <v>0.892627714897522</v>
      </c>
      <c r="Y383" s="169">
        <v>0.88557297142311</v>
      </c>
      <c r="Z383" s="356">
        <v>0.92</v>
      </c>
      <c r="AA383" s="356">
        <v>0.892968263845675</v>
      </c>
      <c r="AB383" s="356">
        <v>0.911819887429643</v>
      </c>
      <c r="AC383" s="356">
        <v>0.91206675224647</v>
      </c>
      <c r="AD383" s="356">
        <v>0.923952607792842</v>
      </c>
      <c r="AE383" s="356">
        <v>0.92</v>
      </c>
      <c r="AF383" s="169">
        <v>0.994082840236686</v>
      </c>
      <c r="AG383" s="169">
        <v>0.993377483443709</v>
      </c>
      <c r="AH383" s="169">
        <v>0.972222222222222</v>
      </c>
      <c r="AI383" s="169">
        <v>0.982181425485961</v>
      </c>
      <c r="AJ383" s="356">
        <v>0.92</v>
      </c>
      <c r="AK383" s="169">
        <v>0.916279069767442</v>
      </c>
      <c r="AL383" s="169">
        <v>0.954957772912105</v>
      </c>
      <c r="AM383" s="169">
        <v>0.948622332711829</v>
      </c>
      <c r="AN383" s="169">
        <v>0.957641056085488</v>
      </c>
      <c r="AO383" s="168">
        <v>0.99</v>
      </c>
      <c r="AP383" s="358">
        <v>1</v>
      </c>
      <c r="AQ383" s="358">
        <v>1</v>
      </c>
      <c r="AR383" s="358">
        <v>1</v>
      </c>
      <c r="AS383" s="359">
        <v>1</v>
      </c>
      <c r="AT383" s="364">
        <v>0.05</v>
      </c>
      <c r="AU383" s="361">
        <v>0.166666666666667</v>
      </c>
      <c r="AV383" s="362">
        <v>0.2</v>
      </c>
      <c r="AW383" s="362">
        <v>0</v>
      </c>
      <c r="AX383" s="362">
        <v>0.0491400491400491</v>
      </c>
      <c r="AY383" s="142"/>
      <c r="AZ383" s="140"/>
    </row>
    <row r="384" spans="1:52">
      <c r="A384" s="138"/>
      <c r="B384" s="142"/>
      <c r="C384" s="172" t="s">
        <v>719</v>
      </c>
      <c r="D384" s="166" t="s">
        <v>26</v>
      </c>
      <c r="E384" s="166" t="s">
        <v>720</v>
      </c>
      <c r="F384" s="167" t="s">
        <v>764</v>
      </c>
      <c r="G384" s="173" t="s">
        <v>764</v>
      </c>
      <c r="H384" s="173" t="s">
        <v>764</v>
      </c>
      <c r="I384" s="173" t="s">
        <v>764</v>
      </c>
      <c r="J384" s="173" t="s">
        <v>764</v>
      </c>
      <c r="K384" s="168">
        <v>0.9</v>
      </c>
      <c r="L384" s="169">
        <v>0.918918918918919</v>
      </c>
      <c r="M384" s="169">
        <v>0.886363636363636</v>
      </c>
      <c r="N384" s="170">
        <v>0.833333333333333</v>
      </c>
      <c r="O384" s="170">
        <v>0.899923605805959</v>
      </c>
      <c r="P384" s="356">
        <v>0.9</v>
      </c>
      <c r="Q384" s="357" t="s">
        <v>40</v>
      </c>
      <c r="R384" s="169" t="s">
        <v>40</v>
      </c>
      <c r="S384" s="169">
        <v>1</v>
      </c>
      <c r="T384" s="169">
        <v>0.8</v>
      </c>
      <c r="U384" s="356">
        <v>0.9</v>
      </c>
      <c r="V384" s="169" t="s">
        <v>40</v>
      </c>
      <c r="W384" s="169" t="s">
        <v>40</v>
      </c>
      <c r="X384" s="169">
        <v>0</v>
      </c>
      <c r="Y384" s="169">
        <v>0.2</v>
      </c>
      <c r="Z384" s="356">
        <v>0.92</v>
      </c>
      <c r="AA384" s="356">
        <v>0</v>
      </c>
      <c r="AB384" s="356">
        <v>0</v>
      </c>
      <c r="AC384" s="356">
        <v>0</v>
      </c>
      <c r="AD384" s="356">
        <v>0.484848484848485</v>
      </c>
      <c r="AE384" s="356">
        <v>0.92</v>
      </c>
      <c r="AF384" s="169">
        <v>1</v>
      </c>
      <c r="AG384" s="169">
        <v>0.90625</v>
      </c>
      <c r="AH384" s="169">
        <v>0.98780487804878</v>
      </c>
      <c r="AI384" s="169">
        <v>0.959199384141647</v>
      </c>
      <c r="AJ384" s="356">
        <v>0.92</v>
      </c>
      <c r="AK384" s="169">
        <v>0.763307493540052</v>
      </c>
      <c r="AL384" s="169">
        <v>0.780349794238683</v>
      </c>
      <c r="AM384" s="169">
        <v>0.707281903388609</v>
      </c>
      <c r="AN384" s="169">
        <v>0.866300141824103</v>
      </c>
      <c r="AO384" s="168">
        <v>0.99</v>
      </c>
      <c r="AP384" s="358">
        <v>1</v>
      </c>
      <c r="AQ384" s="358">
        <v>1</v>
      </c>
      <c r="AR384" s="358">
        <v>1</v>
      </c>
      <c r="AS384" s="359">
        <v>1</v>
      </c>
      <c r="AT384" s="364">
        <v>0.05</v>
      </c>
      <c r="AU384" s="361">
        <v>0</v>
      </c>
      <c r="AV384" s="362">
        <v>0.222222222222222</v>
      </c>
      <c r="AW384" s="362">
        <v>0.0833333333333333</v>
      </c>
      <c r="AX384" s="362">
        <v>0.0673684210526316</v>
      </c>
      <c r="AY384" s="142"/>
      <c r="AZ384" s="140"/>
    </row>
    <row r="385" spans="1:52">
      <c r="A385" s="138"/>
      <c r="B385" s="142"/>
      <c r="C385" s="172" t="s">
        <v>719</v>
      </c>
      <c r="D385" s="166" t="s">
        <v>26</v>
      </c>
      <c r="E385" s="166" t="s">
        <v>720</v>
      </c>
      <c r="F385" s="167" t="s">
        <v>765</v>
      </c>
      <c r="G385" s="173" t="s">
        <v>765</v>
      </c>
      <c r="H385" s="173" t="s">
        <v>765</v>
      </c>
      <c r="I385" s="173" t="s">
        <v>765</v>
      </c>
      <c r="J385" s="173" t="s">
        <v>765</v>
      </c>
      <c r="K385" s="168">
        <v>0.9</v>
      </c>
      <c r="L385" s="169">
        <v>0.73134328358209</v>
      </c>
      <c r="M385" s="169">
        <v>0.735294117647059</v>
      </c>
      <c r="N385" s="170">
        <v>0.681159420289855</v>
      </c>
      <c r="O385" s="170">
        <v>0.810094952523738</v>
      </c>
      <c r="P385" s="356">
        <v>0.9</v>
      </c>
      <c r="Q385" s="357">
        <v>0.967092528068138</v>
      </c>
      <c r="R385" s="169">
        <v>0.940834767641997</v>
      </c>
      <c r="S385" s="169">
        <v>0.929167439273132</v>
      </c>
      <c r="T385" s="169">
        <v>0.94842266841964</v>
      </c>
      <c r="U385" s="356">
        <v>0.9</v>
      </c>
      <c r="V385" s="169">
        <v>0.727835849787069</v>
      </c>
      <c r="W385" s="169">
        <v>0.608003442340792</v>
      </c>
      <c r="X385" s="169">
        <v>0.632301131095865</v>
      </c>
      <c r="Y385" s="169">
        <v>0.685345925370155</v>
      </c>
      <c r="Z385" s="356">
        <v>0.92</v>
      </c>
      <c r="AA385" s="356">
        <v>0.816086956521739</v>
      </c>
      <c r="AB385" s="356">
        <v>0.706263498920086</v>
      </c>
      <c r="AC385" s="356">
        <v>0.792213288192975</v>
      </c>
      <c r="AD385" s="356">
        <v>0.848021971239894</v>
      </c>
      <c r="AE385" s="356">
        <v>0.92</v>
      </c>
      <c r="AF385" s="169">
        <v>0.998366013071895</v>
      </c>
      <c r="AG385" s="169">
        <v>0.996131528046422</v>
      </c>
      <c r="AH385" s="169">
        <v>0.997017151379567</v>
      </c>
      <c r="AI385" s="169">
        <v>0.994277252077006</v>
      </c>
      <c r="AJ385" s="356">
        <v>0.92</v>
      </c>
      <c r="AK385" s="169">
        <v>0.867349027635619</v>
      </c>
      <c r="AL385" s="169">
        <v>0.85209752599498</v>
      </c>
      <c r="AM385" s="169">
        <v>0.864081422313837</v>
      </c>
      <c r="AN385" s="169">
        <v>0.912111880934052</v>
      </c>
      <c r="AO385" s="168">
        <v>0.99</v>
      </c>
      <c r="AP385" s="358">
        <v>1</v>
      </c>
      <c r="AQ385" s="358">
        <v>1</v>
      </c>
      <c r="AR385" s="358">
        <v>1</v>
      </c>
      <c r="AS385" s="359">
        <v>1</v>
      </c>
      <c r="AT385" s="364">
        <v>0.05</v>
      </c>
      <c r="AU385" s="361">
        <v>0.0294117647058824</v>
      </c>
      <c r="AV385" s="362">
        <v>0.0555555555555556</v>
      </c>
      <c r="AW385" s="362">
        <v>0.0294117647058824</v>
      </c>
      <c r="AX385" s="362">
        <v>0.0948837209302326</v>
      </c>
      <c r="AY385" s="142"/>
      <c r="AZ385" s="140"/>
    </row>
    <row r="386" spans="1:52">
      <c r="A386" s="138"/>
      <c r="B386" s="142"/>
      <c r="C386" s="172" t="s">
        <v>719</v>
      </c>
      <c r="D386" s="166" t="s">
        <v>235</v>
      </c>
      <c r="E386" s="166" t="s">
        <v>720</v>
      </c>
      <c r="F386" s="167" t="s">
        <v>766</v>
      </c>
      <c r="G386" s="173" t="s">
        <v>767</v>
      </c>
      <c r="H386" s="173" t="s">
        <v>767</v>
      </c>
      <c r="I386" s="173" t="s">
        <v>767</v>
      </c>
      <c r="J386" s="173" t="s">
        <v>767</v>
      </c>
      <c r="K386" s="168">
        <v>0.9</v>
      </c>
      <c r="L386" s="169" t="s">
        <v>40</v>
      </c>
      <c r="M386" s="169" t="s">
        <v>40</v>
      </c>
      <c r="N386" s="170" t="s">
        <v>40</v>
      </c>
      <c r="O386" s="170" t="s">
        <v>40</v>
      </c>
      <c r="P386" s="356">
        <v>0.9</v>
      </c>
      <c r="Q386" s="357">
        <v>1</v>
      </c>
      <c r="R386" s="169" t="s">
        <v>40</v>
      </c>
      <c r="S386" s="169">
        <v>1</v>
      </c>
      <c r="T386" s="169">
        <v>1</v>
      </c>
      <c r="U386" s="356">
        <v>0.9</v>
      </c>
      <c r="V386" s="169">
        <v>1</v>
      </c>
      <c r="W386" s="169" t="s">
        <v>40</v>
      </c>
      <c r="X386" s="169">
        <v>1</v>
      </c>
      <c r="Y386" s="169">
        <v>0.989473684210526</v>
      </c>
      <c r="Z386" s="356">
        <v>0.92</v>
      </c>
      <c r="AA386" s="356" t="s">
        <v>40</v>
      </c>
      <c r="AB386" s="356" t="s">
        <v>40</v>
      </c>
      <c r="AC386" s="356" t="s">
        <v>40</v>
      </c>
      <c r="AD386" s="356" t="s">
        <v>40</v>
      </c>
      <c r="AE386" s="356">
        <v>0.92</v>
      </c>
      <c r="AF386" s="169">
        <v>1</v>
      </c>
      <c r="AG386" s="169">
        <v>1</v>
      </c>
      <c r="AH386" s="169">
        <v>1</v>
      </c>
      <c r="AI386" s="169">
        <v>0.999294449670743</v>
      </c>
      <c r="AJ386" s="356">
        <v>0.92</v>
      </c>
      <c r="AK386" s="169">
        <v>1</v>
      </c>
      <c r="AL386" s="169" t="s">
        <v>40</v>
      </c>
      <c r="AM386" s="169">
        <v>1</v>
      </c>
      <c r="AN386" s="169">
        <v>0.997706422018349</v>
      </c>
      <c r="AO386" s="168">
        <v>0.99</v>
      </c>
      <c r="AP386" s="358">
        <v>1</v>
      </c>
      <c r="AQ386" s="358">
        <v>1</v>
      </c>
      <c r="AR386" s="358" t="s">
        <v>40</v>
      </c>
      <c r="AS386" s="359">
        <v>1</v>
      </c>
      <c r="AT386" s="364">
        <v>0.05</v>
      </c>
      <c r="AU386" s="361" t="s">
        <v>40</v>
      </c>
      <c r="AV386" s="362" t="s">
        <v>40</v>
      </c>
      <c r="AW386" s="362" t="s">
        <v>40</v>
      </c>
      <c r="AX386" s="362" t="s">
        <v>40</v>
      </c>
      <c r="AY386" s="142"/>
      <c r="AZ386" s="140"/>
    </row>
    <row r="387" spans="1:52">
      <c r="A387" s="138"/>
      <c r="B387" s="142"/>
      <c r="C387" s="172" t="s">
        <v>719</v>
      </c>
      <c r="D387" s="166" t="s">
        <v>26</v>
      </c>
      <c r="E387" s="166" t="s">
        <v>720</v>
      </c>
      <c r="F387" s="167" t="s">
        <v>768</v>
      </c>
      <c r="G387" s="173" t="s">
        <v>768</v>
      </c>
      <c r="H387" s="173" t="s">
        <v>768</v>
      </c>
      <c r="I387" s="173" t="s">
        <v>768</v>
      </c>
      <c r="J387" s="173" t="s">
        <v>768</v>
      </c>
      <c r="K387" s="168">
        <v>0.9</v>
      </c>
      <c r="L387" s="169">
        <v>0.878787878787879</v>
      </c>
      <c r="M387" s="169">
        <v>0.921052631578947</v>
      </c>
      <c r="N387" s="170">
        <v>0.911764705882353</v>
      </c>
      <c r="O387" s="170">
        <v>0.930300096805421</v>
      </c>
      <c r="P387" s="356">
        <v>0.9</v>
      </c>
      <c r="Q387" s="357">
        <v>0.971345029239766</v>
      </c>
      <c r="R387" s="169">
        <v>0.98046738751308</v>
      </c>
      <c r="S387" s="169">
        <v>0.967436974789916</v>
      </c>
      <c r="T387" s="169">
        <v>0.975776433304523</v>
      </c>
      <c r="U387" s="356">
        <v>0.9</v>
      </c>
      <c r="V387" s="169">
        <v>0.894152046783626</v>
      </c>
      <c r="W387" s="169">
        <v>0.921520753400767</v>
      </c>
      <c r="X387" s="169">
        <v>0.886554621848739</v>
      </c>
      <c r="Y387" s="169">
        <v>0.898991645059061</v>
      </c>
      <c r="Z387" s="356">
        <v>0.92</v>
      </c>
      <c r="AA387" s="356" t="s">
        <v>40</v>
      </c>
      <c r="AB387" s="356">
        <v>0</v>
      </c>
      <c r="AC387" s="356">
        <v>0</v>
      </c>
      <c r="AD387" s="356">
        <v>0</v>
      </c>
      <c r="AE387" s="356">
        <v>0.92</v>
      </c>
      <c r="AF387" s="169">
        <v>0.972074468085106</v>
      </c>
      <c r="AG387" s="169">
        <v>0.993661628473915</v>
      </c>
      <c r="AH387" s="169">
        <v>0.708822111521774</v>
      </c>
      <c r="AI387" s="169">
        <v>0.963921053865266</v>
      </c>
      <c r="AJ387" s="356">
        <v>0.92</v>
      </c>
      <c r="AK387" s="169">
        <v>0.954970760233918</v>
      </c>
      <c r="AL387" s="169">
        <v>0.966922005571031</v>
      </c>
      <c r="AM387" s="169">
        <v>0.953529000698812</v>
      </c>
      <c r="AN387" s="169">
        <v>0.962812960235641</v>
      </c>
      <c r="AO387" s="168">
        <v>0.99</v>
      </c>
      <c r="AP387" s="358">
        <v>1</v>
      </c>
      <c r="AQ387" s="358">
        <v>1</v>
      </c>
      <c r="AR387" s="358">
        <v>1</v>
      </c>
      <c r="AS387" s="359">
        <v>1</v>
      </c>
      <c r="AT387" s="364">
        <v>0.05</v>
      </c>
      <c r="AU387" s="361">
        <v>0</v>
      </c>
      <c r="AV387" s="362">
        <v>0</v>
      </c>
      <c r="AW387" s="362">
        <v>0</v>
      </c>
      <c r="AX387" s="362">
        <v>0.0310077519379845</v>
      </c>
      <c r="AY387" s="142"/>
      <c r="AZ387" s="140"/>
    </row>
    <row r="388" spans="1:52">
      <c r="A388" s="138"/>
      <c r="B388" s="142"/>
      <c r="C388" s="172" t="s">
        <v>719</v>
      </c>
      <c r="D388" s="166" t="s">
        <v>26</v>
      </c>
      <c r="E388" s="166" t="s">
        <v>720</v>
      </c>
      <c r="F388" s="167" t="s">
        <v>769</v>
      </c>
      <c r="G388" s="173" t="s">
        <v>769</v>
      </c>
      <c r="H388" s="173" t="s">
        <v>769</v>
      </c>
      <c r="I388" s="173" t="s">
        <v>769</v>
      </c>
      <c r="J388" s="173" t="s">
        <v>769</v>
      </c>
      <c r="K388" s="168">
        <v>0.9</v>
      </c>
      <c r="L388" s="169">
        <v>0.888888888888889</v>
      </c>
      <c r="M388" s="169">
        <v>1</v>
      </c>
      <c r="N388" s="170">
        <v>0.833333333333333</v>
      </c>
      <c r="O388" s="170">
        <v>0.944508670520231</v>
      </c>
      <c r="P388" s="356">
        <v>0.9</v>
      </c>
      <c r="Q388" s="357" t="s">
        <v>40</v>
      </c>
      <c r="R388" s="169" t="s">
        <v>40</v>
      </c>
      <c r="S388" s="169" t="s">
        <v>40</v>
      </c>
      <c r="T388" s="169">
        <v>0.4</v>
      </c>
      <c r="U388" s="356">
        <v>0.9</v>
      </c>
      <c r="V388" s="169" t="s">
        <v>40</v>
      </c>
      <c r="W388" s="169" t="s">
        <v>40</v>
      </c>
      <c r="X388" s="169" t="s">
        <v>40</v>
      </c>
      <c r="Y388" s="169">
        <v>0.4</v>
      </c>
      <c r="Z388" s="356">
        <v>0.92</v>
      </c>
      <c r="AA388" s="356">
        <v>1</v>
      </c>
      <c r="AB388" s="356" t="s">
        <v>40</v>
      </c>
      <c r="AC388" s="356" t="s">
        <v>40</v>
      </c>
      <c r="AD388" s="356">
        <v>0.666666666666667</v>
      </c>
      <c r="AE388" s="356">
        <v>0.92</v>
      </c>
      <c r="AF388" s="169">
        <v>0.995031055900621</v>
      </c>
      <c r="AG388" s="169">
        <v>0.998324958123953</v>
      </c>
      <c r="AH388" s="169">
        <v>0.998888888888889</v>
      </c>
      <c r="AI388" s="169">
        <v>0.998049507619606</v>
      </c>
      <c r="AJ388" s="356">
        <v>0.92</v>
      </c>
      <c r="AK388" s="169">
        <v>0.952177016416845</v>
      </c>
      <c r="AL388" s="169">
        <v>0.958392101551481</v>
      </c>
      <c r="AM388" s="169">
        <v>0.969111969111969</v>
      </c>
      <c r="AN388" s="169">
        <v>0.964679361689506</v>
      </c>
      <c r="AO388" s="168">
        <v>0.99</v>
      </c>
      <c r="AP388" s="358">
        <v>1</v>
      </c>
      <c r="AQ388" s="358">
        <v>1</v>
      </c>
      <c r="AR388" s="358">
        <v>1</v>
      </c>
      <c r="AS388" s="359">
        <v>1</v>
      </c>
      <c r="AT388" s="364">
        <v>0.05</v>
      </c>
      <c r="AU388" s="361">
        <v>0</v>
      </c>
      <c r="AV388" s="362">
        <v>0</v>
      </c>
      <c r="AW388" s="362">
        <v>0.1</v>
      </c>
      <c r="AX388" s="362">
        <v>0.0604982206405694</v>
      </c>
      <c r="AY388" s="142"/>
      <c r="AZ388" s="140"/>
    </row>
    <row r="389" spans="1:52">
      <c r="A389" s="138"/>
      <c r="B389" s="142"/>
      <c r="C389" s="172" t="s">
        <v>719</v>
      </c>
      <c r="D389" s="166" t="s">
        <v>26</v>
      </c>
      <c r="E389" s="166" t="s">
        <v>720</v>
      </c>
      <c r="F389" s="167" t="s">
        <v>770</v>
      </c>
      <c r="G389" s="173" t="s">
        <v>770</v>
      </c>
      <c r="H389" s="173" t="s">
        <v>770</v>
      </c>
      <c r="I389" s="173" t="s">
        <v>770</v>
      </c>
      <c r="J389" s="173" t="s">
        <v>770</v>
      </c>
      <c r="K389" s="168">
        <v>0.9</v>
      </c>
      <c r="L389" s="169">
        <v>0.75</v>
      </c>
      <c r="M389" s="169">
        <v>0.807692307692308</v>
      </c>
      <c r="N389" s="170">
        <v>1</v>
      </c>
      <c r="O389" s="170">
        <v>0.873972602739726</v>
      </c>
      <c r="P389" s="356">
        <v>0.9</v>
      </c>
      <c r="Q389" s="357" t="s">
        <v>40</v>
      </c>
      <c r="R389" s="169">
        <v>1</v>
      </c>
      <c r="S389" s="169" t="s">
        <v>40</v>
      </c>
      <c r="T389" s="169">
        <v>0.75</v>
      </c>
      <c r="U389" s="356">
        <v>0.9</v>
      </c>
      <c r="V389" s="169" t="s">
        <v>40</v>
      </c>
      <c r="W389" s="169">
        <v>0</v>
      </c>
      <c r="X389" s="169" t="s">
        <v>40</v>
      </c>
      <c r="Y389" s="169">
        <v>0.5</v>
      </c>
      <c r="Z389" s="356">
        <v>0.92</v>
      </c>
      <c r="AA389" s="356" t="s">
        <v>40</v>
      </c>
      <c r="AB389" s="356" t="s">
        <v>40</v>
      </c>
      <c r="AC389" s="356" t="s">
        <v>40</v>
      </c>
      <c r="AD389" s="356" t="s">
        <v>40</v>
      </c>
      <c r="AE389" s="356">
        <v>0.92</v>
      </c>
      <c r="AF389" s="169">
        <v>0.981818181818182</v>
      </c>
      <c r="AG389" s="169">
        <v>0.973684210526316</v>
      </c>
      <c r="AH389" s="169">
        <v>1</v>
      </c>
      <c r="AI389" s="169">
        <v>0.981020166073547</v>
      </c>
      <c r="AJ389" s="356">
        <v>0.92</v>
      </c>
      <c r="AK389" s="169">
        <v>0.921305182341651</v>
      </c>
      <c r="AL389" s="169">
        <v>0.88027477919529</v>
      </c>
      <c r="AM389" s="169">
        <v>0.867943548387097</v>
      </c>
      <c r="AN389" s="169">
        <v>0.896528027238509</v>
      </c>
      <c r="AO389" s="168">
        <v>0.99</v>
      </c>
      <c r="AP389" s="358">
        <v>1</v>
      </c>
      <c r="AQ389" s="358">
        <v>1</v>
      </c>
      <c r="AR389" s="358">
        <v>1</v>
      </c>
      <c r="AS389" s="359">
        <v>1</v>
      </c>
      <c r="AT389" s="364">
        <v>0.05</v>
      </c>
      <c r="AU389" s="361">
        <v>0</v>
      </c>
      <c r="AV389" s="362">
        <v>0</v>
      </c>
      <c r="AW389" s="362">
        <v>0</v>
      </c>
      <c r="AX389" s="362">
        <v>0.0294117647058824</v>
      </c>
      <c r="AY389" s="142"/>
      <c r="AZ389" s="140"/>
    </row>
    <row r="390" spans="1:52">
      <c r="A390" s="138"/>
      <c r="B390" s="142"/>
      <c r="C390" s="172" t="s">
        <v>719</v>
      </c>
      <c r="D390" s="166" t="s">
        <v>26</v>
      </c>
      <c r="E390" s="166" t="s">
        <v>720</v>
      </c>
      <c r="F390" s="167" t="s">
        <v>771</v>
      </c>
      <c r="G390" s="173" t="s">
        <v>771</v>
      </c>
      <c r="H390" s="173" t="s">
        <v>771</v>
      </c>
      <c r="I390" s="173" t="s">
        <v>771</v>
      </c>
      <c r="J390" s="173" t="s">
        <v>771</v>
      </c>
      <c r="K390" s="168">
        <v>0.9</v>
      </c>
      <c r="L390" s="169">
        <v>0.857142857142857</v>
      </c>
      <c r="M390" s="169">
        <v>0.951219512195122</v>
      </c>
      <c r="N390" s="170">
        <v>0.945945945945946</v>
      </c>
      <c r="O390" s="170">
        <v>0.963424771404821</v>
      </c>
      <c r="P390" s="356">
        <v>0.9</v>
      </c>
      <c r="Q390" s="357">
        <v>0.333333333333333</v>
      </c>
      <c r="R390" s="169" t="s">
        <v>40</v>
      </c>
      <c r="S390" s="169" t="s">
        <v>40</v>
      </c>
      <c r="T390" s="169">
        <v>0.666666666666667</v>
      </c>
      <c r="U390" s="356">
        <v>0.9</v>
      </c>
      <c r="V390" s="169">
        <v>0</v>
      </c>
      <c r="W390" s="169" t="s">
        <v>40</v>
      </c>
      <c r="X390" s="169" t="s">
        <v>40</v>
      </c>
      <c r="Y390" s="169">
        <v>0.583333333333333</v>
      </c>
      <c r="Z390" s="356">
        <v>0.92</v>
      </c>
      <c r="AA390" s="356">
        <v>0</v>
      </c>
      <c r="AB390" s="356">
        <v>1</v>
      </c>
      <c r="AC390" s="356" t="s">
        <v>40</v>
      </c>
      <c r="AD390" s="356">
        <v>0.333333333333333</v>
      </c>
      <c r="AE390" s="356">
        <v>0.92</v>
      </c>
      <c r="AF390" s="169">
        <v>0.987679671457906</v>
      </c>
      <c r="AG390" s="169">
        <v>0.99609984399376</v>
      </c>
      <c r="AH390" s="169">
        <v>0.998655913978495</v>
      </c>
      <c r="AI390" s="169">
        <v>0.998360018989254</v>
      </c>
      <c r="AJ390" s="356">
        <v>0.92</v>
      </c>
      <c r="AK390" s="169">
        <v>0.917350848385331</v>
      </c>
      <c r="AL390" s="169">
        <v>0.908454810495627</v>
      </c>
      <c r="AM390" s="169">
        <v>0.878324844368987</v>
      </c>
      <c r="AN390" s="169">
        <v>0.932844920641267</v>
      </c>
      <c r="AO390" s="168">
        <v>0.99</v>
      </c>
      <c r="AP390" s="358">
        <v>1</v>
      </c>
      <c r="AQ390" s="358">
        <v>1</v>
      </c>
      <c r="AR390" s="358">
        <v>1</v>
      </c>
      <c r="AS390" s="359">
        <v>1</v>
      </c>
      <c r="AT390" s="364">
        <v>0.05</v>
      </c>
      <c r="AU390" s="361">
        <v>0</v>
      </c>
      <c r="AV390" s="362">
        <v>0</v>
      </c>
      <c r="AW390" s="362">
        <v>0</v>
      </c>
      <c r="AX390" s="362">
        <v>0.056379821958457</v>
      </c>
      <c r="AY390" s="142"/>
      <c r="AZ390" s="140"/>
    </row>
    <row r="391" spans="1:52">
      <c r="A391" s="138"/>
      <c r="B391" s="142"/>
      <c r="C391" s="172" t="s">
        <v>719</v>
      </c>
      <c r="D391" s="166" t="s">
        <v>26</v>
      </c>
      <c r="E391" s="166" t="s">
        <v>720</v>
      </c>
      <c r="F391" s="167" t="s">
        <v>772</v>
      </c>
      <c r="G391" s="173" t="s">
        <v>772</v>
      </c>
      <c r="H391" s="173" t="s">
        <v>772</v>
      </c>
      <c r="I391" s="173" t="s">
        <v>772</v>
      </c>
      <c r="J391" s="173" t="s">
        <v>772</v>
      </c>
      <c r="K391" s="168">
        <v>0.9</v>
      </c>
      <c r="L391" s="169">
        <v>0.981132075471698</v>
      </c>
      <c r="M391" s="169">
        <v>0.966666666666667</v>
      </c>
      <c r="N391" s="170">
        <v>0.964285714285714</v>
      </c>
      <c r="O391" s="170">
        <v>0.971880492091388</v>
      </c>
      <c r="P391" s="356">
        <v>0.9</v>
      </c>
      <c r="Q391" s="357">
        <v>0</v>
      </c>
      <c r="R391" s="169" t="s">
        <v>40</v>
      </c>
      <c r="S391" s="169" t="s">
        <v>40</v>
      </c>
      <c r="T391" s="169">
        <v>0.157894736842105</v>
      </c>
      <c r="U391" s="356">
        <v>0.9</v>
      </c>
      <c r="V391" s="169">
        <v>0.25</v>
      </c>
      <c r="W391" s="169" t="s">
        <v>40</v>
      </c>
      <c r="X391" s="169" t="s">
        <v>40</v>
      </c>
      <c r="Y391" s="169">
        <v>0.526315789473684</v>
      </c>
      <c r="Z391" s="356">
        <v>0.92</v>
      </c>
      <c r="AA391" s="356" t="s">
        <v>40</v>
      </c>
      <c r="AB391" s="356" t="s">
        <v>40</v>
      </c>
      <c r="AC391" s="356" t="s">
        <v>40</v>
      </c>
      <c r="AD391" s="356">
        <v>0.2</v>
      </c>
      <c r="AE391" s="356">
        <v>0.92</v>
      </c>
      <c r="AF391" s="169">
        <v>0.993573264781491</v>
      </c>
      <c r="AG391" s="169">
        <v>0.998964803312629</v>
      </c>
      <c r="AH391" s="169">
        <v>0.994488671157379</v>
      </c>
      <c r="AI391" s="169">
        <v>0.996356064549714</v>
      </c>
      <c r="AJ391" s="356">
        <v>0.92</v>
      </c>
      <c r="AK391" s="169">
        <v>0.953083109919571</v>
      </c>
      <c r="AL391" s="169">
        <v>0.963343450852206</v>
      </c>
      <c r="AM391" s="169">
        <v>0.954992967651195</v>
      </c>
      <c r="AN391" s="169">
        <v>0.96122323969326</v>
      </c>
      <c r="AO391" s="168">
        <v>0.99</v>
      </c>
      <c r="AP391" s="358">
        <v>1</v>
      </c>
      <c r="AQ391" s="358">
        <v>1</v>
      </c>
      <c r="AR391" s="358">
        <v>1</v>
      </c>
      <c r="AS391" s="359">
        <v>1</v>
      </c>
      <c r="AT391" s="364">
        <v>0.05</v>
      </c>
      <c r="AU391" s="361">
        <v>0.125</v>
      </c>
      <c r="AV391" s="362">
        <v>0.111111111111111</v>
      </c>
      <c r="AW391" s="362">
        <v>0.0909090909090909</v>
      </c>
      <c r="AX391" s="362">
        <v>0.0567226890756303</v>
      </c>
      <c r="AY391" s="142"/>
      <c r="AZ391" s="140"/>
    </row>
    <row r="392" spans="1:52">
      <c r="A392" s="138"/>
      <c r="B392" s="142"/>
      <c r="C392" s="172" t="s">
        <v>719</v>
      </c>
      <c r="D392" s="166" t="s">
        <v>26</v>
      </c>
      <c r="E392" s="166" t="s">
        <v>720</v>
      </c>
      <c r="F392" s="167" t="s">
        <v>773</v>
      </c>
      <c r="G392" s="173" t="s">
        <v>773</v>
      </c>
      <c r="H392" s="173" t="s">
        <v>773</v>
      </c>
      <c r="I392" s="173" t="s">
        <v>773</v>
      </c>
      <c r="J392" s="173" t="s">
        <v>773</v>
      </c>
      <c r="K392" s="168">
        <v>0.9</v>
      </c>
      <c r="L392" s="169">
        <v>1</v>
      </c>
      <c r="M392" s="169">
        <v>0.977777777777778</v>
      </c>
      <c r="N392" s="170">
        <v>0.976190476190476</v>
      </c>
      <c r="O392" s="170">
        <v>0.983682983682984</v>
      </c>
      <c r="P392" s="356">
        <v>0.9</v>
      </c>
      <c r="Q392" s="357" t="s">
        <v>40</v>
      </c>
      <c r="R392" s="169">
        <v>1</v>
      </c>
      <c r="S392" s="169">
        <v>1</v>
      </c>
      <c r="T392" s="169">
        <v>0.769230769230769</v>
      </c>
      <c r="U392" s="356">
        <v>0.9</v>
      </c>
      <c r="V392" s="169" t="s">
        <v>40</v>
      </c>
      <c r="W392" s="169">
        <v>0</v>
      </c>
      <c r="X392" s="169">
        <v>1</v>
      </c>
      <c r="Y392" s="169">
        <v>0.615384615384615</v>
      </c>
      <c r="Z392" s="356">
        <v>0.92</v>
      </c>
      <c r="AA392" s="356" t="s">
        <v>40</v>
      </c>
      <c r="AB392" s="356">
        <v>1</v>
      </c>
      <c r="AC392" s="356" t="s">
        <v>40</v>
      </c>
      <c r="AD392" s="356">
        <v>1</v>
      </c>
      <c r="AE392" s="356">
        <v>0.92</v>
      </c>
      <c r="AF392" s="169">
        <v>0.983516483516483</v>
      </c>
      <c r="AG392" s="169">
        <v>0.9875</v>
      </c>
      <c r="AH392" s="169">
        <v>1</v>
      </c>
      <c r="AI392" s="169">
        <v>0.989978000488878</v>
      </c>
      <c r="AJ392" s="356">
        <v>0.92</v>
      </c>
      <c r="AK392" s="169">
        <v>0.845523698069046</v>
      </c>
      <c r="AL392" s="169">
        <v>0.910498606379684</v>
      </c>
      <c r="AM392" s="169">
        <v>0.841014537581194</v>
      </c>
      <c r="AN392" s="169">
        <v>0.920256081412201</v>
      </c>
      <c r="AO392" s="168">
        <v>0.99</v>
      </c>
      <c r="AP392" s="358">
        <v>1</v>
      </c>
      <c r="AQ392" s="358">
        <v>1</v>
      </c>
      <c r="AR392" s="358">
        <v>1</v>
      </c>
      <c r="AS392" s="359">
        <v>1</v>
      </c>
      <c r="AT392" s="364">
        <v>0.05</v>
      </c>
      <c r="AU392" s="361">
        <v>0</v>
      </c>
      <c r="AV392" s="362">
        <v>0</v>
      </c>
      <c r="AW392" s="362">
        <v>0.25</v>
      </c>
      <c r="AX392" s="362">
        <v>0.0403458213256484</v>
      </c>
      <c r="AY392" s="142"/>
      <c r="AZ392" s="140"/>
    </row>
    <row r="393" spans="1:52">
      <c r="A393" s="138"/>
      <c r="B393" s="142"/>
      <c r="C393" s="172" t="s">
        <v>719</v>
      </c>
      <c r="D393" s="166" t="s">
        <v>26</v>
      </c>
      <c r="E393" s="166" t="s">
        <v>720</v>
      </c>
      <c r="F393" s="167" t="s">
        <v>774</v>
      </c>
      <c r="G393" s="173" t="s">
        <v>774</v>
      </c>
      <c r="H393" s="173" t="s">
        <v>774</v>
      </c>
      <c r="I393" s="173" t="s">
        <v>774</v>
      </c>
      <c r="J393" s="173" t="s">
        <v>774</v>
      </c>
      <c r="K393" s="168">
        <v>0.9</v>
      </c>
      <c r="L393" s="169">
        <v>1</v>
      </c>
      <c r="M393" s="169">
        <v>0.975</v>
      </c>
      <c r="N393" s="170">
        <v>1</v>
      </c>
      <c r="O393" s="170">
        <v>0.983319432860717</v>
      </c>
      <c r="P393" s="356">
        <v>0.9</v>
      </c>
      <c r="Q393" s="357">
        <v>0.5</v>
      </c>
      <c r="R393" s="169" t="s">
        <v>40</v>
      </c>
      <c r="S393" s="169" t="s">
        <v>40</v>
      </c>
      <c r="T393" s="169">
        <v>0.92</v>
      </c>
      <c r="U393" s="356">
        <v>0.9</v>
      </c>
      <c r="V393" s="169">
        <v>0.5</v>
      </c>
      <c r="W393" s="169" t="s">
        <v>40</v>
      </c>
      <c r="X393" s="169" t="s">
        <v>40</v>
      </c>
      <c r="Y393" s="169">
        <v>0.88</v>
      </c>
      <c r="Z393" s="356">
        <v>0.92</v>
      </c>
      <c r="AA393" s="356">
        <v>1</v>
      </c>
      <c r="AB393" s="356">
        <v>0</v>
      </c>
      <c r="AC393" s="356" t="s">
        <v>40</v>
      </c>
      <c r="AD393" s="356">
        <v>0.333333333333333</v>
      </c>
      <c r="AE393" s="356">
        <v>0.92</v>
      </c>
      <c r="AF393" s="169">
        <v>0.995126050420168</v>
      </c>
      <c r="AG393" s="169">
        <v>0.995819397993311</v>
      </c>
      <c r="AH393" s="169">
        <v>0.998814463544754</v>
      </c>
      <c r="AI393" s="169">
        <v>0.998884930633997</v>
      </c>
      <c r="AJ393" s="356">
        <v>0.92</v>
      </c>
      <c r="AK393" s="169">
        <v>0.882254697286013</v>
      </c>
      <c r="AL393" s="169">
        <v>0.9247001332741</v>
      </c>
      <c r="AM393" s="169">
        <v>0.944159035068126</v>
      </c>
      <c r="AN393" s="169">
        <v>0.94854796761771</v>
      </c>
      <c r="AO393" s="168">
        <v>0.99</v>
      </c>
      <c r="AP393" s="358">
        <v>1</v>
      </c>
      <c r="AQ393" s="358">
        <v>1</v>
      </c>
      <c r="AR393" s="358">
        <v>1</v>
      </c>
      <c r="AS393" s="359">
        <v>1</v>
      </c>
      <c r="AT393" s="364">
        <v>0.05</v>
      </c>
      <c r="AU393" s="361">
        <v>0.133333333333333</v>
      </c>
      <c r="AV393" s="362">
        <v>0</v>
      </c>
      <c r="AW393" s="362">
        <v>0</v>
      </c>
      <c r="AX393" s="362">
        <v>0.0818713450292398</v>
      </c>
      <c r="AY393" s="142"/>
      <c r="AZ393" s="140"/>
    </row>
    <row r="394" spans="1:52">
      <c r="A394" s="138"/>
      <c r="B394" s="142"/>
      <c r="C394" s="172" t="s">
        <v>719</v>
      </c>
      <c r="D394" s="166" t="s">
        <v>26</v>
      </c>
      <c r="E394" s="166" t="s">
        <v>720</v>
      </c>
      <c r="F394" s="167" t="s">
        <v>775</v>
      </c>
      <c r="G394" s="173" t="s">
        <v>775</v>
      </c>
      <c r="H394" s="173" t="s">
        <v>775</v>
      </c>
      <c r="I394" s="173" t="s">
        <v>775</v>
      </c>
      <c r="J394" s="173" t="s">
        <v>775</v>
      </c>
      <c r="K394" s="168">
        <v>0.9</v>
      </c>
      <c r="L394" s="169">
        <v>0.977777777777778</v>
      </c>
      <c r="M394" s="169">
        <v>0.914893617021277</v>
      </c>
      <c r="N394" s="170">
        <v>0.977272727272727</v>
      </c>
      <c r="O394" s="170">
        <v>0.949886104783599</v>
      </c>
      <c r="P394" s="356">
        <v>0.9</v>
      </c>
      <c r="Q394" s="357">
        <v>0.993577075098814</v>
      </c>
      <c r="R394" s="169">
        <v>0.976011630724497</v>
      </c>
      <c r="S394" s="169">
        <v>0.964401294498382</v>
      </c>
      <c r="T394" s="169">
        <v>0.962038191772583</v>
      </c>
      <c r="U394" s="356">
        <v>0.9</v>
      </c>
      <c r="V394" s="169">
        <v>0.879446640316206</v>
      </c>
      <c r="W394" s="169">
        <v>0.874969711654955</v>
      </c>
      <c r="X394" s="169">
        <v>0.87621359223301</v>
      </c>
      <c r="Y394" s="169">
        <v>0.877756255472709</v>
      </c>
      <c r="Z394" s="356">
        <v>0.92</v>
      </c>
      <c r="AA394" s="356" t="s">
        <v>40</v>
      </c>
      <c r="AB394" s="356" t="s">
        <v>40</v>
      </c>
      <c r="AC394" s="356" t="s">
        <v>40</v>
      </c>
      <c r="AD394" s="356">
        <v>1</v>
      </c>
      <c r="AE394" s="356">
        <v>0.92</v>
      </c>
      <c r="AF394" s="169">
        <v>0.991980927611617</v>
      </c>
      <c r="AG394" s="169">
        <v>0.998925886143931</v>
      </c>
      <c r="AH394" s="169">
        <v>0.999355116079106</v>
      </c>
      <c r="AI394" s="169">
        <v>0.996496583040755</v>
      </c>
      <c r="AJ394" s="356">
        <v>0.92</v>
      </c>
      <c r="AK394" s="169">
        <v>0.949756097560976</v>
      </c>
      <c r="AL394" s="169">
        <v>0.961073500967118</v>
      </c>
      <c r="AM394" s="169">
        <v>0.939402100727175</v>
      </c>
      <c r="AN394" s="169">
        <v>0.962378769176512</v>
      </c>
      <c r="AO394" s="168">
        <v>0.99</v>
      </c>
      <c r="AP394" s="358">
        <v>1</v>
      </c>
      <c r="AQ394" s="358">
        <v>1</v>
      </c>
      <c r="AR394" s="358">
        <v>1</v>
      </c>
      <c r="AS394" s="359">
        <v>1</v>
      </c>
      <c r="AT394" s="364">
        <v>0.05</v>
      </c>
      <c r="AU394" s="361">
        <v>0</v>
      </c>
      <c r="AV394" s="362">
        <v>0.04</v>
      </c>
      <c r="AW394" s="362">
        <v>0</v>
      </c>
      <c r="AX394" s="362">
        <v>0.052901023890785</v>
      </c>
      <c r="AY394" s="142"/>
      <c r="AZ394" s="140"/>
    </row>
    <row r="395" spans="1:52">
      <c r="A395" s="138"/>
      <c r="B395" s="142"/>
      <c r="C395" s="172" t="s">
        <v>719</v>
      </c>
      <c r="D395" s="166" t="s">
        <v>26</v>
      </c>
      <c r="E395" s="166" t="s">
        <v>720</v>
      </c>
      <c r="F395" s="167" t="s">
        <v>776</v>
      </c>
      <c r="G395" s="173" t="s">
        <v>776</v>
      </c>
      <c r="H395" s="173" t="s">
        <v>776</v>
      </c>
      <c r="I395" s="173" t="s">
        <v>776</v>
      </c>
      <c r="J395" s="173" t="s">
        <v>776</v>
      </c>
      <c r="K395" s="168">
        <v>0.9</v>
      </c>
      <c r="L395" s="169">
        <v>0.705882352941177</v>
      </c>
      <c r="M395" s="169">
        <v>0.902439024390244</v>
      </c>
      <c r="N395" s="170">
        <v>0.947368421052632</v>
      </c>
      <c r="O395" s="170">
        <v>0.916735366859027</v>
      </c>
      <c r="P395" s="356">
        <v>0.9</v>
      </c>
      <c r="Q395" s="357" t="s">
        <v>40</v>
      </c>
      <c r="R395" s="169" t="s">
        <v>40</v>
      </c>
      <c r="S395" s="169" t="s">
        <v>40</v>
      </c>
      <c r="T395" s="169">
        <v>0.5</v>
      </c>
      <c r="U395" s="356">
        <v>0.9</v>
      </c>
      <c r="V395" s="169" t="s">
        <v>40</v>
      </c>
      <c r="W395" s="169" t="s">
        <v>40</v>
      </c>
      <c r="X395" s="169" t="s">
        <v>40</v>
      </c>
      <c r="Y395" s="169">
        <v>0</v>
      </c>
      <c r="Z395" s="356">
        <v>0.92</v>
      </c>
      <c r="AA395" s="356" t="s">
        <v>40</v>
      </c>
      <c r="AB395" s="356">
        <v>0</v>
      </c>
      <c r="AC395" s="356" t="s">
        <v>40</v>
      </c>
      <c r="AD395" s="356">
        <v>0</v>
      </c>
      <c r="AE395" s="356">
        <v>0.92</v>
      </c>
      <c r="AF395" s="169">
        <v>1</v>
      </c>
      <c r="AG395" s="169">
        <v>0.8828125</v>
      </c>
      <c r="AH395" s="169">
        <v>0.982456140350877</v>
      </c>
      <c r="AI395" s="169">
        <v>0.978343949044586</v>
      </c>
      <c r="AJ395" s="356">
        <v>0.92</v>
      </c>
      <c r="AK395" s="169">
        <v>0.875244937949053</v>
      </c>
      <c r="AL395" s="169">
        <v>0.93947455936149</v>
      </c>
      <c r="AM395" s="169">
        <v>0.896415552855407</v>
      </c>
      <c r="AN395" s="169">
        <v>0.929507813283138</v>
      </c>
      <c r="AO395" s="168">
        <v>0.99</v>
      </c>
      <c r="AP395" s="358">
        <v>1</v>
      </c>
      <c r="AQ395" s="358">
        <v>1</v>
      </c>
      <c r="AR395" s="358">
        <v>1</v>
      </c>
      <c r="AS395" s="359">
        <v>1</v>
      </c>
      <c r="AT395" s="364">
        <v>0.05</v>
      </c>
      <c r="AU395" s="361">
        <v>0</v>
      </c>
      <c r="AV395" s="362">
        <v>0</v>
      </c>
      <c r="AW395" s="362">
        <v>0</v>
      </c>
      <c r="AX395" s="362">
        <v>0.0365853658536585</v>
      </c>
      <c r="AY395" s="142"/>
      <c r="AZ395" s="140"/>
    </row>
    <row r="396" spans="1:52">
      <c r="A396" s="138"/>
      <c r="B396" s="142"/>
      <c r="C396" s="172" t="s">
        <v>719</v>
      </c>
      <c r="D396" s="166" t="s">
        <v>26</v>
      </c>
      <c r="E396" s="166" t="s">
        <v>720</v>
      </c>
      <c r="F396" s="167" t="s">
        <v>777</v>
      </c>
      <c r="G396" s="173" t="s">
        <v>777</v>
      </c>
      <c r="H396" s="173" t="s">
        <v>777</v>
      </c>
      <c r="I396" s="173" t="s">
        <v>777</v>
      </c>
      <c r="J396" s="173" t="s">
        <v>777</v>
      </c>
      <c r="K396" s="168">
        <v>0.9</v>
      </c>
      <c r="L396" s="169">
        <v>1</v>
      </c>
      <c r="M396" s="169">
        <v>1</v>
      </c>
      <c r="N396" s="170">
        <v>1</v>
      </c>
      <c r="O396" s="170">
        <v>0.990369181380417</v>
      </c>
      <c r="P396" s="356">
        <v>0.9</v>
      </c>
      <c r="Q396" s="357">
        <v>0</v>
      </c>
      <c r="R396" s="169">
        <v>0</v>
      </c>
      <c r="S396" s="169">
        <v>0</v>
      </c>
      <c r="T396" s="169">
        <v>0.172413793103448</v>
      </c>
      <c r="U396" s="356">
        <v>0.9</v>
      </c>
      <c r="V396" s="169">
        <v>0</v>
      </c>
      <c r="W396" s="169">
        <v>0.666666666666667</v>
      </c>
      <c r="X396" s="169">
        <v>0</v>
      </c>
      <c r="Y396" s="169">
        <v>0.172413793103448</v>
      </c>
      <c r="Z396" s="356">
        <v>0.92</v>
      </c>
      <c r="AA396" s="356" t="s">
        <v>40</v>
      </c>
      <c r="AB396" s="356">
        <v>1</v>
      </c>
      <c r="AC396" s="356" t="s">
        <v>40</v>
      </c>
      <c r="AD396" s="356">
        <v>0.8</v>
      </c>
      <c r="AE396" s="356">
        <v>0.92</v>
      </c>
      <c r="AF396" s="169">
        <v>0.991137838265548</v>
      </c>
      <c r="AG396" s="169">
        <v>0.997488488907493</v>
      </c>
      <c r="AH396" s="169">
        <v>0.989857076994006</v>
      </c>
      <c r="AI396" s="169">
        <v>0.997590688009155</v>
      </c>
      <c r="AJ396" s="356">
        <v>0.92</v>
      </c>
      <c r="AK396" s="169">
        <v>0.939566115702479</v>
      </c>
      <c r="AL396" s="169">
        <v>0.966785616250343</v>
      </c>
      <c r="AM396" s="169">
        <v>0.957043235704324</v>
      </c>
      <c r="AN396" s="169">
        <v>0.966832563099893</v>
      </c>
      <c r="AO396" s="168">
        <v>0.99</v>
      </c>
      <c r="AP396" s="358">
        <v>1</v>
      </c>
      <c r="AQ396" s="358">
        <v>1</v>
      </c>
      <c r="AR396" s="358">
        <v>1</v>
      </c>
      <c r="AS396" s="359">
        <v>1</v>
      </c>
      <c r="AT396" s="364">
        <v>0.05</v>
      </c>
      <c r="AU396" s="361">
        <v>0</v>
      </c>
      <c r="AV396" s="362">
        <v>0</v>
      </c>
      <c r="AW396" s="362">
        <v>0</v>
      </c>
      <c r="AX396" s="362">
        <v>0.0398773006134969</v>
      </c>
      <c r="AY396" s="142"/>
      <c r="AZ396" s="140"/>
    </row>
    <row r="397" spans="1:52">
      <c r="A397" s="138"/>
      <c r="B397" s="142"/>
      <c r="C397" s="172" t="s">
        <v>719</v>
      </c>
      <c r="D397" s="166" t="s">
        <v>26</v>
      </c>
      <c r="E397" s="166" t="s">
        <v>720</v>
      </c>
      <c r="F397" s="167" t="s">
        <v>778</v>
      </c>
      <c r="G397" s="173" t="s">
        <v>778</v>
      </c>
      <c r="H397" s="173" t="s">
        <v>778</v>
      </c>
      <c r="I397" s="173" t="s">
        <v>778</v>
      </c>
      <c r="J397" s="173" t="s">
        <v>778</v>
      </c>
      <c r="K397" s="168">
        <v>0.9</v>
      </c>
      <c r="L397" s="169">
        <v>1</v>
      </c>
      <c r="M397" s="169">
        <v>0.926829268292683</v>
      </c>
      <c r="N397" s="170">
        <v>1</v>
      </c>
      <c r="O397" s="170">
        <v>0.978456014362657</v>
      </c>
      <c r="P397" s="356">
        <v>0.9</v>
      </c>
      <c r="Q397" s="357">
        <v>0.974011299435028</v>
      </c>
      <c r="R397" s="169">
        <v>0.976533785694091</v>
      </c>
      <c r="S397" s="169">
        <v>0.984323183599638</v>
      </c>
      <c r="T397" s="169">
        <v>0.975855630375623</v>
      </c>
      <c r="U397" s="356">
        <v>0.9</v>
      </c>
      <c r="V397" s="169">
        <v>0.938983050847458</v>
      </c>
      <c r="W397" s="169">
        <v>0.941193101498445</v>
      </c>
      <c r="X397" s="169">
        <v>0.905637624359361</v>
      </c>
      <c r="Y397" s="169">
        <v>0.924766104522972</v>
      </c>
      <c r="Z397" s="356">
        <v>0.92</v>
      </c>
      <c r="AA397" s="356">
        <v>0</v>
      </c>
      <c r="AB397" s="356" t="s">
        <v>40</v>
      </c>
      <c r="AC397" s="356" t="s">
        <v>40</v>
      </c>
      <c r="AD397" s="356">
        <v>0.5</v>
      </c>
      <c r="AE397" s="356">
        <v>0.92</v>
      </c>
      <c r="AF397" s="169">
        <v>0.994163424124514</v>
      </c>
      <c r="AG397" s="169">
        <v>0.9983281585861</v>
      </c>
      <c r="AH397" s="169">
        <v>0.999147606194062</v>
      </c>
      <c r="AI397" s="169">
        <v>0.998528852463127</v>
      </c>
      <c r="AJ397" s="356">
        <v>0.92</v>
      </c>
      <c r="AK397" s="169">
        <v>0.957651044607566</v>
      </c>
      <c r="AL397" s="169">
        <v>0.972049689440994</v>
      </c>
      <c r="AM397" s="169">
        <v>0.945263157894737</v>
      </c>
      <c r="AN397" s="169">
        <v>0.961729129486417</v>
      </c>
      <c r="AO397" s="168">
        <v>0.99</v>
      </c>
      <c r="AP397" s="358">
        <v>1</v>
      </c>
      <c r="AQ397" s="358">
        <v>1</v>
      </c>
      <c r="AR397" s="358">
        <v>1</v>
      </c>
      <c r="AS397" s="359">
        <v>1</v>
      </c>
      <c r="AT397" s="364">
        <v>0.05</v>
      </c>
      <c r="AU397" s="361">
        <v>0.0476190476190476</v>
      </c>
      <c r="AV397" s="362">
        <v>0</v>
      </c>
      <c r="AW397" s="362">
        <v>0.0909090909090909</v>
      </c>
      <c r="AX397" s="362">
        <v>0.0267639902676399</v>
      </c>
      <c r="AY397" s="142"/>
      <c r="AZ397" s="140"/>
    </row>
    <row r="398" spans="1:52">
      <c r="A398" s="138"/>
      <c r="B398" s="142"/>
      <c r="C398" s="172" t="s">
        <v>719</v>
      </c>
      <c r="D398" s="166" t="s">
        <v>26</v>
      </c>
      <c r="E398" s="166" t="s">
        <v>720</v>
      </c>
      <c r="F398" s="167" t="s">
        <v>779</v>
      </c>
      <c r="G398" s="173" t="s">
        <v>779</v>
      </c>
      <c r="H398" s="173" t="s">
        <v>779</v>
      </c>
      <c r="I398" s="173" t="s">
        <v>779</v>
      </c>
      <c r="J398" s="173" t="s">
        <v>779</v>
      </c>
      <c r="K398" s="168">
        <v>0.9</v>
      </c>
      <c r="L398" s="169">
        <v>0.92</v>
      </c>
      <c r="M398" s="169">
        <v>0.935483870967742</v>
      </c>
      <c r="N398" s="170">
        <v>0.96551724137931</v>
      </c>
      <c r="O398" s="170">
        <v>0.950721153846154</v>
      </c>
      <c r="P398" s="356">
        <v>0.9</v>
      </c>
      <c r="Q398" s="357" t="s">
        <v>40</v>
      </c>
      <c r="R398" s="169" t="s">
        <v>40</v>
      </c>
      <c r="S398" s="169" t="s">
        <v>40</v>
      </c>
      <c r="T398" s="169">
        <v>0.333333333333333</v>
      </c>
      <c r="U398" s="356">
        <v>0.9</v>
      </c>
      <c r="V398" s="169" t="s">
        <v>40</v>
      </c>
      <c r="W398" s="169" t="s">
        <v>40</v>
      </c>
      <c r="X398" s="169" t="s">
        <v>40</v>
      </c>
      <c r="Y398" s="169">
        <v>0</v>
      </c>
      <c r="Z398" s="356">
        <v>0.92</v>
      </c>
      <c r="AA398" s="356" t="s">
        <v>40</v>
      </c>
      <c r="AB398" s="356" t="s">
        <v>40</v>
      </c>
      <c r="AC398" s="356" t="s">
        <v>40</v>
      </c>
      <c r="AD398" s="356">
        <v>0</v>
      </c>
      <c r="AE398" s="356">
        <v>0.92</v>
      </c>
      <c r="AF398" s="169">
        <v>0.961078412758686</v>
      </c>
      <c r="AG398" s="169">
        <v>0.999454446262957</v>
      </c>
      <c r="AH398" s="169">
        <v>0.999479979199168</v>
      </c>
      <c r="AI398" s="169">
        <v>0.996267057226549</v>
      </c>
      <c r="AJ398" s="356">
        <v>0.92</v>
      </c>
      <c r="AK398" s="169">
        <v>0.943632567849687</v>
      </c>
      <c r="AL398" s="169">
        <v>0.948461538461538</v>
      </c>
      <c r="AM398" s="169">
        <v>0.955414012738854</v>
      </c>
      <c r="AN398" s="169">
        <v>0.959865122564187</v>
      </c>
      <c r="AO398" s="168">
        <v>0.99</v>
      </c>
      <c r="AP398" s="358">
        <v>1</v>
      </c>
      <c r="AQ398" s="358">
        <v>1</v>
      </c>
      <c r="AR398" s="358">
        <v>1</v>
      </c>
      <c r="AS398" s="359">
        <v>1</v>
      </c>
      <c r="AT398" s="364">
        <v>0.05</v>
      </c>
      <c r="AU398" s="361">
        <v>0</v>
      </c>
      <c r="AV398" s="362">
        <v>0</v>
      </c>
      <c r="AW398" s="362">
        <v>0</v>
      </c>
      <c r="AX398" s="362">
        <v>0.0413223140495868</v>
      </c>
      <c r="AY398" s="142"/>
      <c r="AZ398" s="140"/>
    </row>
    <row r="399" spans="1:52">
      <c r="A399" s="138"/>
      <c r="B399" s="142"/>
      <c r="C399" s="172" t="s">
        <v>719</v>
      </c>
      <c r="D399" s="166" t="s">
        <v>26</v>
      </c>
      <c r="E399" s="166" t="s">
        <v>720</v>
      </c>
      <c r="F399" s="167" t="s">
        <v>780</v>
      </c>
      <c r="G399" s="173" t="s">
        <v>780</v>
      </c>
      <c r="H399" s="173" t="s">
        <v>780</v>
      </c>
      <c r="I399" s="173" t="s">
        <v>780</v>
      </c>
      <c r="J399" s="173" t="s">
        <v>780</v>
      </c>
      <c r="K399" s="168">
        <v>0.9</v>
      </c>
      <c r="L399" s="169">
        <v>0.95</v>
      </c>
      <c r="M399" s="169">
        <v>0.954545454545455</v>
      </c>
      <c r="N399" s="170">
        <v>1</v>
      </c>
      <c r="O399" s="170">
        <v>0.977606177606178</v>
      </c>
      <c r="P399" s="356">
        <v>0.9</v>
      </c>
      <c r="Q399" s="357" t="s">
        <v>40</v>
      </c>
      <c r="R399" s="169" t="s">
        <v>40</v>
      </c>
      <c r="S399" s="169" t="s">
        <v>40</v>
      </c>
      <c r="T399" s="169">
        <v>0.666666666666667</v>
      </c>
      <c r="U399" s="356">
        <v>0.9</v>
      </c>
      <c r="V399" s="169" t="s">
        <v>40</v>
      </c>
      <c r="W399" s="169" t="s">
        <v>40</v>
      </c>
      <c r="X399" s="169" t="s">
        <v>40</v>
      </c>
      <c r="Y399" s="169">
        <v>0.75</v>
      </c>
      <c r="Z399" s="356">
        <v>0.92</v>
      </c>
      <c r="AA399" s="356" t="s">
        <v>40</v>
      </c>
      <c r="AB399" s="356" t="s">
        <v>40</v>
      </c>
      <c r="AC399" s="356" t="s">
        <v>40</v>
      </c>
      <c r="AD399" s="356" t="s">
        <v>40</v>
      </c>
      <c r="AE399" s="356">
        <v>0.92</v>
      </c>
      <c r="AF399" s="169">
        <v>0.941176470588235</v>
      </c>
      <c r="AG399" s="169">
        <v>0.994324631101022</v>
      </c>
      <c r="AH399" s="169">
        <v>0.994212962962963</v>
      </c>
      <c r="AI399" s="169">
        <v>0.992628225151496</v>
      </c>
      <c r="AJ399" s="356">
        <v>0.92</v>
      </c>
      <c r="AK399" s="169">
        <v>0.91254752851711</v>
      </c>
      <c r="AL399" s="169">
        <v>0.949753694581281</v>
      </c>
      <c r="AM399" s="169">
        <v>0.910061382439285</v>
      </c>
      <c r="AN399" s="169">
        <v>0.939628651661847</v>
      </c>
      <c r="AO399" s="168">
        <v>0.99</v>
      </c>
      <c r="AP399" s="358">
        <v>1</v>
      </c>
      <c r="AQ399" s="358">
        <v>1</v>
      </c>
      <c r="AR399" s="358">
        <v>1</v>
      </c>
      <c r="AS399" s="359">
        <v>1</v>
      </c>
      <c r="AT399" s="364">
        <v>0.05</v>
      </c>
      <c r="AU399" s="361">
        <v>0</v>
      </c>
      <c r="AV399" s="362">
        <v>0.0714285714285714</v>
      </c>
      <c r="AW399" s="362">
        <v>0</v>
      </c>
      <c r="AX399" s="362">
        <v>0.0736842105263158</v>
      </c>
      <c r="AY399" s="142"/>
      <c r="AZ399" s="140"/>
    </row>
    <row r="400" spans="1:52">
      <c r="A400" s="138"/>
      <c r="B400" s="142"/>
      <c r="C400" s="172" t="s">
        <v>719</v>
      </c>
      <c r="D400" s="166" t="s">
        <v>26</v>
      </c>
      <c r="E400" s="166" t="s">
        <v>720</v>
      </c>
      <c r="F400" s="167" t="s">
        <v>781</v>
      </c>
      <c r="G400" s="173" t="s">
        <v>781</v>
      </c>
      <c r="H400" s="173" t="s">
        <v>781</v>
      </c>
      <c r="I400" s="173" t="s">
        <v>781</v>
      </c>
      <c r="J400" s="173" t="s">
        <v>781</v>
      </c>
      <c r="K400" s="168">
        <v>0.9</v>
      </c>
      <c r="L400" s="169">
        <v>1</v>
      </c>
      <c r="M400" s="169">
        <v>1</v>
      </c>
      <c r="N400" s="170">
        <v>1</v>
      </c>
      <c r="O400" s="170">
        <v>0.944700460829493</v>
      </c>
      <c r="P400" s="356">
        <v>0.9</v>
      </c>
      <c r="Q400" s="357">
        <v>0.989501312335958</v>
      </c>
      <c r="R400" s="169">
        <v>0.989207139892071</v>
      </c>
      <c r="S400" s="169">
        <v>0.994659546061415</v>
      </c>
      <c r="T400" s="169">
        <v>0.989373260503952</v>
      </c>
      <c r="U400" s="356">
        <v>0.9</v>
      </c>
      <c r="V400" s="169">
        <v>0.914260717410324</v>
      </c>
      <c r="W400" s="169">
        <v>0.823163138231631</v>
      </c>
      <c r="X400" s="169">
        <v>0.943035157988429</v>
      </c>
      <c r="Y400" s="169">
        <v>0.892169849231273</v>
      </c>
      <c r="Z400" s="356">
        <v>0.92</v>
      </c>
      <c r="AA400" s="356" t="s">
        <v>40</v>
      </c>
      <c r="AB400" s="356" t="s">
        <v>40</v>
      </c>
      <c r="AC400" s="356" t="s">
        <v>40</v>
      </c>
      <c r="AD400" s="356" t="s">
        <v>40</v>
      </c>
      <c r="AE400" s="356">
        <v>0.92</v>
      </c>
      <c r="AF400" s="169">
        <v>0.982238010657194</v>
      </c>
      <c r="AG400" s="169">
        <v>0.997262149212868</v>
      </c>
      <c r="AH400" s="169">
        <v>0.998308906426156</v>
      </c>
      <c r="AI400" s="169">
        <v>0.994342677314318</v>
      </c>
      <c r="AJ400" s="356">
        <v>0.92</v>
      </c>
      <c r="AK400" s="169">
        <v>0.979075850043592</v>
      </c>
      <c r="AL400" s="169">
        <v>0.971807628524046</v>
      </c>
      <c r="AM400" s="169">
        <v>0.984049623393886</v>
      </c>
      <c r="AN400" s="169">
        <v>0.983070965444591</v>
      </c>
      <c r="AO400" s="168">
        <v>0.99</v>
      </c>
      <c r="AP400" s="358">
        <v>1</v>
      </c>
      <c r="AQ400" s="358">
        <v>1</v>
      </c>
      <c r="AR400" s="358">
        <v>1</v>
      </c>
      <c r="AS400" s="359">
        <v>1</v>
      </c>
      <c r="AT400" s="364">
        <v>0.05</v>
      </c>
      <c r="AU400" s="361">
        <v>0</v>
      </c>
      <c r="AV400" s="362">
        <v>0</v>
      </c>
      <c r="AW400" s="362">
        <v>0</v>
      </c>
      <c r="AX400" s="362">
        <v>0.0710900473933649</v>
      </c>
      <c r="AY400" s="142"/>
      <c r="AZ400" s="140"/>
    </row>
    <row r="401" spans="1:52">
      <c r="A401" s="138"/>
      <c r="B401" s="142"/>
      <c r="C401" s="172" t="s">
        <v>719</v>
      </c>
      <c r="D401" s="166" t="s">
        <v>26</v>
      </c>
      <c r="E401" s="166" t="s">
        <v>720</v>
      </c>
      <c r="F401" s="167" t="s">
        <v>782</v>
      </c>
      <c r="G401" s="173" t="s">
        <v>782</v>
      </c>
      <c r="H401" s="173" t="s">
        <v>782</v>
      </c>
      <c r="I401" s="173" t="s">
        <v>782</v>
      </c>
      <c r="J401" s="173" t="s">
        <v>782</v>
      </c>
      <c r="K401" s="168">
        <v>0.9</v>
      </c>
      <c r="L401" s="169">
        <v>0.823529411764706</v>
      </c>
      <c r="M401" s="169">
        <v>0.976190476190476</v>
      </c>
      <c r="N401" s="170">
        <v>0.9375</v>
      </c>
      <c r="O401" s="170">
        <v>0.944704779756326</v>
      </c>
      <c r="P401" s="356">
        <v>0.9</v>
      </c>
      <c r="Q401" s="357" t="s">
        <v>40</v>
      </c>
      <c r="R401" s="169">
        <v>0</v>
      </c>
      <c r="S401" s="169" t="s">
        <v>40</v>
      </c>
      <c r="T401" s="169">
        <v>0.263157894736842</v>
      </c>
      <c r="U401" s="356">
        <v>0.9</v>
      </c>
      <c r="V401" s="169" t="s">
        <v>40</v>
      </c>
      <c r="W401" s="169">
        <v>1</v>
      </c>
      <c r="X401" s="169" t="s">
        <v>40</v>
      </c>
      <c r="Y401" s="169">
        <v>0.842105263157895</v>
      </c>
      <c r="Z401" s="356">
        <v>0.92</v>
      </c>
      <c r="AA401" s="356">
        <v>1</v>
      </c>
      <c r="AB401" s="356" t="s">
        <v>40</v>
      </c>
      <c r="AC401" s="356" t="s">
        <v>40</v>
      </c>
      <c r="AD401" s="356">
        <v>1</v>
      </c>
      <c r="AE401" s="356">
        <v>0.92</v>
      </c>
      <c r="AF401" s="169">
        <v>0.994389527117286</v>
      </c>
      <c r="AG401" s="169">
        <v>0.995737425404945</v>
      </c>
      <c r="AH401" s="169">
        <v>0.961363636363636</v>
      </c>
      <c r="AI401" s="169">
        <v>0.994143808503702</v>
      </c>
      <c r="AJ401" s="356">
        <v>0.92</v>
      </c>
      <c r="AK401" s="169">
        <v>0.942260442260442</v>
      </c>
      <c r="AL401" s="169">
        <v>0.958358298382265</v>
      </c>
      <c r="AM401" s="169">
        <v>0.930162953109411</v>
      </c>
      <c r="AN401" s="169">
        <v>0.958868814153384</v>
      </c>
      <c r="AO401" s="168">
        <v>0.99</v>
      </c>
      <c r="AP401" s="358">
        <v>1</v>
      </c>
      <c r="AQ401" s="358">
        <v>1</v>
      </c>
      <c r="AR401" s="358">
        <v>1</v>
      </c>
      <c r="AS401" s="359">
        <v>1</v>
      </c>
      <c r="AT401" s="364">
        <v>0.05</v>
      </c>
      <c r="AU401" s="361">
        <v>0</v>
      </c>
      <c r="AV401" s="362">
        <v>0</v>
      </c>
      <c r="AW401" s="362">
        <v>0</v>
      </c>
      <c r="AX401" s="362">
        <v>0.0678733031674208</v>
      </c>
      <c r="AY401" s="142"/>
      <c r="AZ401" s="140"/>
    </row>
    <row r="402" spans="1:52">
      <c r="A402" s="138"/>
      <c r="B402" s="142"/>
      <c r="C402" s="172" t="s">
        <v>719</v>
      </c>
      <c r="D402" s="166" t="s">
        <v>26</v>
      </c>
      <c r="E402" s="166" t="s">
        <v>720</v>
      </c>
      <c r="F402" s="167" t="s">
        <v>783</v>
      </c>
      <c r="G402" s="173" t="s">
        <v>783</v>
      </c>
      <c r="H402" s="173" t="s">
        <v>783</v>
      </c>
      <c r="I402" s="173" t="s">
        <v>783</v>
      </c>
      <c r="J402" s="173" t="s">
        <v>783</v>
      </c>
      <c r="K402" s="168">
        <v>0.9</v>
      </c>
      <c r="L402" s="169">
        <v>1</v>
      </c>
      <c r="M402" s="169">
        <v>1</v>
      </c>
      <c r="N402" s="170">
        <v>0.96</v>
      </c>
      <c r="O402" s="170">
        <v>0.966569767441861</v>
      </c>
      <c r="P402" s="356">
        <v>0.9</v>
      </c>
      <c r="Q402" s="357" t="s">
        <v>40</v>
      </c>
      <c r="R402" s="169" t="s">
        <v>40</v>
      </c>
      <c r="S402" s="169" t="s">
        <v>40</v>
      </c>
      <c r="T402" s="169">
        <v>0.5</v>
      </c>
      <c r="U402" s="356">
        <v>0.9</v>
      </c>
      <c r="V402" s="169" t="s">
        <v>40</v>
      </c>
      <c r="W402" s="169" t="s">
        <v>40</v>
      </c>
      <c r="X402" s="169" t="s">
        <v>40</v>
      </c>
      <c r="Y402" s="169">
        <v>0.75</v>
      </c>
      <c r="Z402" s="356">
        <v>0.92</v>
      </c>
      <c r="AA402" s="356" t="s">
        <v>40</v>
      </c>
      <c r="AB402" s="356" t="s">
        <v>40</v>
      </c>
      <c r="AC402" s="356" t="s">
        <v>40</v>
      </c>
      <c r="AD402" s="356">
        <v>0</v>
      </c>
      <c r="AE402" s="356">
        <v>0.92</v>
      </c>
      <c r="AF402" s="169">
        <v>1</v>
      </c>
      <c r="AG402" s="169">
        <v>1</v>
      </c>
      <c r="AH402" s="169">
        <v>0.970588235294118</v>
      </c>
      <c r="AI402" s="169">
        <v>0.996129032258064</v>
      </c>
      <c r="AJ402" s="356">
        <v>0.92</v>
      </c>
      <c r="AK402" s="169">
        <v>0.905901116427432</v>
      </c>
      <c r="AL402" s="169">
        <v>0.943496174220129</v>
      </c>
      <c r="AM402" s="169">
        <v>0.976757699012202</v>
      </c>
      <c r="AN402" s="169">
        <v>0.955071289098478</v>
      </c>
      <c r="AO402" s="168">
        <v>0.99</v>
      </c>
      <c r="AP402" s="358">
        <v>1</v>
      </c>
      <c r="AQ402" s="358">
        <v>1</v>
      </c>
      <c r="AR402" s="358">
        <v>1</v>
      </c>
      <c r="AS402" s="359">
        <v>1</v>
      </c>
      <c r="AT402" s="364">
        <v>0.05</v>
      </c>
      <c r="AU402" s="361">
        <v>0</v>
      </c>
      <c r="AV402" s="362">
        <v>0</v>
      </c>
      <c r="AW402" s="362">
        <v>0</v>
      </c>
      <c r="AX402" s="362">
        <v>0.0447761194029851</v>
      </c>
      <c r="AY402" s="142"/>
      <c r="AZ402" s="140"/>
    </row>
    <row r="403" spans="1:52">
      <c r="A403" s="138"/>
      <c r="B403" s="142"/>
      <c r="C403" s="172" t="s">
        <v>719</v>
      </c>
      <c r="D403" s="166" t="s">
        <v>26</v>
      </c>
      <c r="E403" s="166" t="s">
        <v>720</v>
      </c>
      <c r="F403" s="167" t="s">
        <v>784</v>
      </c>
      <c r="G403" s="173" t="s">
        <v>784</v>
      </c>
      <c r="H403" s="173" t="s">
        <v>784</v>
      </c>
      <c r="I403" s="173" t="s">
        <v>784</v>
      </c>
      <c r="J403" s="173" t="s">
        <v>784</v>
      </c>
      <c r="K403" s="168">
        <v>0.9</v>
      </c>
      <c r="L403" s="169">
        <v>0.944444444444444</v>
      </c>
      <c r="M403" s="169">
        <v>1</v>
      </c>
      <c r="N403" s="170">
        <v>0.958333333333333</v>
      </c>
      <c r="O403" s="170">
        <v>0.966165413533835</v>
      </c>
      <c r="P403" s="356">
        <v>0.9</v>
      </c>
      <c r="Q403" s="357" t="s">
        <v>40</v>
      </c>
      <c r="R403" s="169" t="s">
        <v>40</v>
      </c>
      <c r="S403" s="169" t="s">
        <v>40</v>
      </c>
      <c r="T403" s="169">
        <v>0</v>
      </c>
      <c r="U403" s="356">
        <v>0.9</v>
      </c>
      <c r="V403" s="169" t="s">
        <v>40</v>
      </c>
      <c r="W403" s="169" t="s">
        <v>40</v>
      </c>
      <c r="X403" s="169" t="s">
        <v>40</v>
      </c>
      <c r="Y403" s="169">
        <v>0</v>
      </c>
      <c r="Z403" s="356">
        <v>0.92</v>
      </c>
      <c r="AA403" s="356" t="s">
        <v>40</v>
      </c>
      <c r="AB403" s="356" t="s">
        <v>40</v>
      </c>
      <c r="AC403" s="356" t="s">
        <v>40</v>
      </c>
      <c r="AD403" s="356" t="s">
        <v>40</v>
      </c>
      <c r="AE403" s="356">
        <v>0.92</v>
      </c>
      <c r="AF403" s="169">
        <v>1</v>
      </c>
      <c r="AG403" s="169">
        <v>1</v>
      </c>
      <c r="AH403" s="169">
        <v>1</v>
      </c>
      <c r="AI403" s="169">
        <v>0.999153259949196</v>
      </c>
      <c r="AJ403" s="356">
        <v>0.92</v>
      </c>
      <c r="AK403" s="169">
        <v>0.910618792971734</v>
      </c>
      <c r="AL403" s="169">
        <v>0.940089585666293</v>
      </c>
      <c r="AM403" s="169">
        <v>0.895846249225047</v>
      </c>
      <c r="AN403" s="169">
        <v>0.951540532455878</v>
      </c>
      <c r="AO403" s="168">
        <v>0.99</v>
      </c>
      <c r="AP403" s="358">
        <v>1</v>
      </c>
      <c r="AQ403" s="358">
        <v>1</v>
      </c>
      <c r="AR403" s="358">
        <v>1</v>
      </c>
      <c r="AS403" s="359">
        <v>1</v>
      </c>
      <c r="AT403" s="364">
        <v>0.05</v>
      </c>
      <c r="AU403" s="361">
        <v>0</v>
      </c>
      <c r="AV403" s="362">
        <v>1</v>
      </c>
      <c r="AW403" s="362">
        <v>0</v>
      </c>
      <c r="AX403" s="362">
        <v>0.111111111111111</v>
      </c>
      <c r="AY403" s="142"/>
      <c r="AZ403" s="140"/>
    </row>
    <row r="404" spans="1:52">
      <c r="A404" s="138"/>
      <c r="B404" s="142"/>
      <c r="C404" s="172" t="s">
        <v>719</v>
      </c>
      <c r="D404" s="166" t="s">
        <v>26</v>
      </c>
      <c r="E404" s="166" t="s">
        <v>720</v>
      </c>
      <c r="F404" s="167" t="s">
        <v>785</v>
      </c>
      <c r="G404" s="173" t="s">
        <v>785</v>
      </c>
      <c r="H404" s="173" t="s">
        <v>785</v>
      </c>
      <c r="I404" s="173" t="s">
        <v>785</v>
      </c>
      <c r="J404" s="173" t="s">
        <v>785</v>
      </c>
      <c r="K404" s="168">
        <v>0.9</v>
      </c>
      <c r="L404" s="169">
        <v>0.951219512195122</v>
      </c>
      <c r="M404" s="169">
        <v>1</v>
      </c>
      <c r="N404" s="170">
        <v>0.96875</v>
      </c>
      <c r="O404" s="170">
        <v>0.96688132474701</v>
      </c>
      <c r="P404" s="356">
        <v>0.9</v>
      </c>
      <c r="Q404" s="357">
        <v>0.993586317477285</v>
      </c>
      <c r="R404" s="169">
        <v>0.987941671340437</v>
      </c>
      <c r="S404" s="169">
        <v>0.992090051718893</v>
      </c>
      <c r="T404" s="169">
        <v>0.995523436715849</v>
      </c>
      <c r="U404" s="356">
        <v>0.9</v>
      </c>
      <c r="V404" s="169">
        <v>0.892570817744522</v>
      </c>
      <c r="W404" s="169">
        <v>0.897644419517667</v>
      </c>
      <c r="X404" s="169">
        <v>0.828414968055978</v>
      </c>
      <c r="Y404" s="169">
        <v>0.889732008431195</v>
      </c>
      <c r="Z404" s="356">
        <v>0.92</v>
      </c>
      <c r="AA404" s="356">
        <v>0</v>
      </c>
      <c r="AB404" s="356">
        <v>1</v>
      </c>
      <c r="AC404" s="356" t="s">
        <v>40</v>
      </c>
      <c r="AD404" s="356">
        <v>0.821428571428571</v>
      </c>
      <c r="AE404" s="356">
        <v>0.92</v>
      </c>
      <c r="AF404" s="169">
        <v>0.878585292214794</v>
      </c>
      <c r="AG404" s="169">
        <v>0.992066490366453</v>
      </c>
      <c r="AH404" s="169">
        <v>0.959703254088687</v>
      </c>
      <c r="AI404" s="169">
        <v>0.989191533015002</v>
      </c>
      <c r="AJ404" s="356">
        <v>0.92</v>
      </c>
      <c r="AK404" s="169">
        <v>0.958488557743481</v>
      </c>
      <c r="AL404" s="169">
        <v>0.968111888111888</v>
      </c>
      <c r="AM404" s="169">
        <v>0.938676381299332</v>
      </c>
      <c r="AN404" s="169">
        <v>0.96626458178208</v>
      </c>
      <c r="AO404" s="168">
        <v>0.99</v>
      </c>
      <c r="AP404" s="358">
        <v>1</v>
      </c>
      <c r="AQ404" s="358">
        <v>1</v>
      </c>
      <c r="AR404" s="358">
        <v>1</v>
      </c>
      <c r="AS404" s="359">
        <v>1</v>
      </c>
      <c r="AT404" s="364">
        <v>0.05</v>
      </c>
      <c r="AU404" s="361">
        <v>0</v>
      </c>
      <c r="AV404" s="362">
        <v>0.0588235294117647</v>
      </c>
      <c r="AW404" s="362">
        <v>0</v>
      </c>
      <c r="AX404" s="362">
        <v>0.0705645161290323</v>
      </c>
      <c r="AY404" s="142"/>
      <c r="AZ404" s="140"/>
    </row>
    <row r="405" spans="1:52">
      <c r="A405" s="138"/>
      <c r="B405" s="142"/>
      <c r="C405" s="172" t="s">
        <v>719</v>
      </c>
      <c r="D405" s="166" t="s">
        <v>26</v>
      </c>
      <c r="E405" s="166" t="s">
        <v>720</v>
      </c>
      <c r="F405" s="167" t="s">
        <v>786</v>
      </c>
      <c r="G405" s="173" t="s">
        <v>786</v>
      </c>
      <c r="H405" s="173" t="s">
        <v>786</v>
      </c>
      <c r="I405" s="173" t="s">
        <v>786</v>
      </c>
      <c r="J405" s="173" t="s">
        <v>786</v>
      </c>
      <c r="K405" s="168">
        <v>0.9</v>
      </c>
      <c r="L405" s="169">
        <v>1</v>
      </c>
      <c r="M405" s="169">
        <v>0.974358974358974</v>
      </c>
      <c r="N405" s="170">
        <v>1</v>
      </c>
      <c r="O405" s="170">
        <v>0.950168918918919</v>
      </c>
      <c r="P405" s="356">
        <v>0.9</v>
      </c>
      <c r="Q405" s="357">
        <v>1</v>
      </c>
      <c r="R405" s="169">
        <v>1</v>
      </c>
      <c r="S405" s="169">
        <v>0.888888888888889</v>
      </c>
      <c r="T405" s="169">
        <v>0.888086642599278</v>
      </c>
      <c r="U405" s="356">
        <v>0.9</v>
      </c>
      <c r="V405" s="169">
        <v>1</v>
      </c>
      <c r="W405" s="169">
        <v>1</v>
      </c>
      <c r="X405" s="169">
        <v>0.777777777777778</v>
      </c>
      <c r="Y405" s="169">
        <v>0.92057761732852</v>
      </c>
      <c r="Z405" s="356">
        <v>0.92</v>
      </c>
      <c r="AA405" s="356">
        <v>1</v>
      </c>
      <c r="AB405" s="356">
        <v>1</v>
      </c>
      <c r="AC405" s="356" t="s">
        <v>40</v>
      </c>
      <c r="AD405" s="356">
        <v>0.916666666666667</v>
      </c>
      <c r="AE405" s="356">
        <v>0.92</v>
      </c>
      <c r="AF405" s="169">
        <v>0.994283201407212</v>
      </c>
      <c r="AG405" s="169">
        <v>0.99367396593674</v>
      </c>
      <c r="AH405" s="169">
        <v>0.996911380375386</v>
      </c>
      <c r="AI405" s="169">
        <v>0.971718027620449</v>
      </c>
      <c r="AJ405" s="356">
        <v>0.92</v>
      </c>
      <c r="AK405" s="169">
        <v>0.93621766280107</v>
      </c>
      <c r="AL405" s="169">
        <v>0.936945352638954</v>
      </c>
      <c r="AM405" s="169">
        <v>0.902885821831869</v>
      </c>
      <c r="AN405" s="169">
        <v>0.93499474937889</v>
      </c>
      <c r="AO405" s="168">
        <v>0.99</v>
      </c>
      <c r="AP405" s="358">
        <v>1</v>
      </c>
      <c r="AQ405" s="358">
        <v>1</v>
      </c>
      <c r="AR405" s="358">
        <v>1</v>
      </c>
      <c r="AS405" s="359">
        <v>1</v>
      </c>
      <c r="AT405" s="364">
        <v>0.05</v>
      </c>
      <c r="AU405" s="361">
        <v>0.08</v>
      </c>
      <c r="AV405" s="362">
        <v>0</v>
      </c>
      <c r="AW405" s="362">
        <v>0</v>
      </c>
      <c r="AX405" s="362">
        <v>0.0704419889502762</v>
      </c>
      <c r="AY405" s="142"/>
      <c r="AZ405" s="140"/>
    </row>
    <row r="406" spans="1:52">
      <c r="A406" s="138"/>
      <c r="B406" s="142"/>
      <c r="C406" s="172" t="s">
        <v>719</v>
      </c>
      <c r="D406" s="166" t="s">
        <v>26</v>
      </c>
      <c r="E406" s="166" t="s">
        <v>720</v>
      </c>
      <c r="F406" s="167" t="s">
        <v>787</v>
      </c>
      <c r="G406" s="173" t="s">
        <v>787</v>
      </c>
      <c r="H406" s="173" t="s">
        <v>787</v>
      </c>
      <c r="I406" s="173" t="s">
        <v>787</v>
      </c>
      <c r="J406" s="173" t="s">
        <v>787</v>
      </c>
      <c r="K406" s="168">
        <v>0.9</v>
      </c>
      <c r="L406" s="169">
        <v>0.974358974358974</v>
      </c>
      <c r="M406" s="169">
        <v>0.930232558139535</v>
      </c>
      <c r="N406" s="170">
        <v>0.951219512195122</v>
      </c>
      <c r="O406" s="170">
        <v>0.979372937293729</v>
      </c>
      <c r="P406" s="356">
        <v>0.9</v>
      </c>
      <c r="Q406" s="357" t="s">
        <v>40</v>
      </c>
      <c r="R406" s="169" t="s">
        <v>40</v>
      </c>
      <c r="S406" s="169">
        <v>1</v>
      </c>
      <c r="T406" s="169">
        <v>0.25</v>
      </c>
      <c r="U406" s="356">
        <v>0.9</v>
      </c>
      <c r="V406" s="169" t="s">
        <v>40</v>
      </c>
      <c r="W406" s="169" t="s">
        <v>40</v>
      </c>
      <c r="X406" s="169">
        <v>1</v>
      </c>
      <c r="Y406" s="169">
        <v>0.375</v>
      </c>
      <c r="Z406" s="356">
        <v>0.92</v>
      </c>
      <c r="AA406" s="356" t="s">
        <v>40</v>
      </c>
      <c r="AB406" s="356" t="s">
        <v>40</v>
      </c>
      <c r="AC406" s="356" t="s">
        <v>40</v>
      </c>
      <c r="AD406" s="356">
        <v>0</v>
      </c>
      <c r="AE406" s="356">
        <v>0.92</v>
      </c>
      <c r="AF406" s="169">
        <v>0.989684466019418</v>
      </c>
      <c r="AG406" s="169">
        <v>0.984269662921348</v>
      </c>
      <c r="AH406" s="169">
        <v>0.992513368983957</v>
      </c>
      <c r="AI406" s="169">
        <v>0.993396769496461</v>
      </c>
      <c r="AJ406" s="356">
        <v>0.92</v>
      </c>
      <c r="AK406" s="169">
        <v>0.920171673819743</v>
      </c>
      <c r="AL406" s="169">
        <v>0.95339457763836</v>
      </c>
      <c r="AM406" s="169">
        <v>0.935689336346826</v>
      </c>
      <c r="AN406" s="169">
        <v>0.958546799126832</v>
      </c>
      <c r="AO406" s="168">
        <v>0.99</v>
      </c>
      <c r="AP406" s="358">
        <v>1</v>
      </c>
      <c r="AQ406" s="358">
        <v>1</v>
      </c>
      <c r="AR406" s="358">
        <v>1</v>
      </c>
      <c r="AS406" s="359">
        <v>1</v>
      </c>
      <c r="AT406" s="364">
        <v>0.05</v>
      </c>
      <c r="AU406" s="361">
        <v>0.166666666666667</v>
      </c>
      <c r="AV406" s="362">
        <v>0.0666666666666667</v>
      </c>
      <c r="AW406" s="362">
        <v>0.222222222222222</v>
      </c>
      <c r="AX406" s="362">
        <v>0.0640243902439024</v>
      </c>
      <c r="AY406" s="142"/>
      <c r="AZ406" s="140"/>
    </row>
    <row r="407" spans="1:52">
      <c r="A407" s="138"/>
      <c r="B407" s="142"/>
      <c r="C407" s="172" t="s">
        <v>719</v>
      </c>
      <c r="D407" s="166" t="s">
        <v>26</v>
      </c>
      <c r="E407" s="166" t="s">
        <v>720</v>
      </c>
      <c r="F407" s="167" t="s">
        <v>788</v>
      </c>
      <c r="G407" s="173" t="s">
        <v>788</v>
      </c>
      <c r="H407" s="173" t="s">
        <v>788</v>
      </c>
      <c r="I407" s="173" t="s">
        <v>788</v>
      </c>
      <c r="J407" s="173" t="s">
        <v>788</v>
      </c>
      <c r="K407" s="168">
        <v>0.9</v>
      </c>
      <c r="L407" s="169">
        <v>0.916666666666667</v>
      </c>
      <c r="M407" s="169">
        <v>0.96</v>
      </c>
      <c r="N407" s="170">
        <v>0.958333333333333</v>
      </c>
      <c r="O407" s="170">
        <v>0.96248382923674</v>
      </c>
      <c r="P407" s="356">
        <v>0.9</v>
      </c>
      <c r="Q407" s="357" t="s">
        <v>40</v>
      </c>
      <c r="R407" s="169" t="s">
        <v>40</v>
      </c>
      <c r="S407" s="169" t="s">
        <v>40</v>
      </c>
      <c r="T407" s="169">
        <v>0.9</v>
      </c>
      <c r="U407" s="356">
        <v>0.9</v>
      </c>
      <c r="V407" s="169" t="s">
        <v>40</v>
      </c>
      <c r="W407" s="169" t="s">
        <v>40</v>
      </c>
      <c r="X407" s="169" t="s">
        <v>40</v>
      </c>
      <c r="Y407" s="169">
        <v>0.8</v>
      </c>
      <c r="Z407" s="356">
        <v>0.92</v>
      </c>
      <c r="AA407" s="356">
        <v>0</v>
      </c>
      <c r="AB407" s="356" t="s">
        <v>40</v>
      </c>
      <c r="AC407" s="356" t="s">
        <v>40</v>
      </c>
      <c r="AD407" s="356">
        <v>0.5</v>
      </c>
      <c r="AE407" s="356">
        <v>0.92</v>
      </c>
      <c r="AF407" s="169">
        <v>0.995501730103806</v>
      </c>
      <c r="AG407" s="169">
        <v>0.996845425867508</v>
      </c>
      <c r="AH407" s="169">
        <v>0.99793317258009</v>
      </c>
      <c r="AI407" s="169">
        <v>0.998527751175655</v>
      </c>
      <c r="AJ407" s="356">
        <v>0.92</v>
      </c>
      <c r="AK407" s="169">
        <v>0.947660586835845</v>
      </c>
      <c r="AL407" s="169">
        <v>0.934889434889435</v>
      </c>
      <c r="AM407" s="169">
        <v>0.934162986752308</v>
      </c>
      <c r="AN407" s="169">
        <v>0.959313466825895</v>
      </c>
      <c r="AO407" s="168">
        <v>0.99</v>
      </c>
      <c r="AP407" s="358">
        <v>1</v>
      </c>
      <c r="AQ407" s="358">
        <v>1</v>
      </c>
      <c r="AR407" s="358">
        <v>1</v>
      </c>
      <c r="AS407" s="359">
        <v>1</v>
      </c>
      <c r="AT407" s="364">
        <v>0.05</v>
      </c>
      <c r="AU407" s="361">
        <v>0</v>
      </c>
      <c r="AV407" s="362">
        <v>0</v>
      </c>
      <c r="AW407" s="362">
        <v>0</v>
      </c>
      <c r="AX407" s="362">
        <v>0.0553191489361702</v>
      </c>
      <c r="AY407" s="142"/>
      <c r="AZ407" s="140"/>
    </row>
    <row r="408" spans="1:52">
      <c r="A408" s="138"/>
      <c r="B408" s="142"/>
      <c r="C408" s="172" t="s">
        <v>719</v>
      </c>
      <c r="D408" s="166" t="s">
        <v>26</v>
      </c>
      <c r="E408" s="166" t="s">
        <v>720</v>
      </c>
      <c r="F408" s="167" t="s">
        <v>789</v>
      </c>
      <c r="G408" s="173" t="s">
        <v>789</v>
      </c>
      <c r="H408" s="173" t="s">
        <v>789</v>
      </c>
      <c r="I408" s="173" t="s">
        <v>789</v>
      </c>
      <c r="J408" s="173" t="s">
        <v>789</v>
      </c>
      <c r="K408" s="168">
        <v>0.9</v>
      </c>
      <c r="L408" s="169">
        <v>1</v>
      </c>
      <c r="M408" s="169">
        <v>1</v>
      </c>
      <c r="N408" s="170">
        <v>1</v>
      </c>
      <c r="O408" s="170">
        <v>0.987755102040816</v>
      </c>
      <c r="P408" s="356">
        <v>0.9</v>
      </c>
      <c r="Q408" s="357" t="s">
        <v>40</v>
      </c>
      <c r="R408" s="169">
        <v>0</v>
      </c>
      <c r="S408" s="169">
        <v>0</v>
      </c>
      <c r="T408" s="169">
        <v>0.230769230769231</v>
      </c>
      <c r="U408" s="356">
        <v>0.9</v>
      </c>
      <c r="V408" s="169" t="s">
        <v>40</v>
      </c>
      <c r="W408" s="169">
        <v>1</v>
      </c>
      <c r="X408" s="169">
        <v>0</v>
      </c>
      <c r="Y408" s="169">
        <v>0.923076923076923</v>
      </c>
      <c r="Z408" s="356">
        <v>0.92</v>
      </c>
      <c r="AA408" s="356" t="s">
        <v>40</v>
      </c>
      <c r="AB408" s="356" t="s">
        <v>40</v>
      </c>
      <c r="AC408" s="356" t="s">
        <v>40</v>
      </c>
      <c r="AD408" s="356">
        <v>1</v>
      </c>
      <c r="AE408" s="356">
        <v>0.92</v>
      </c>
      <c r="AF408" s="169">
        <v>0.880658436213992</v>
      </c>
      <c r="AG408" s="169">
        <v>0.285714285714286</v>
      </c>
      <c r="AH408" s="169">
        <v>0.987654320987654</v>
      </c>
      <c r="AI408" s="169">
        <v>0.972630959387875</v>
      </c>
      <c r="AJ408" s="356">
        <v>0.92</v>
      </c>
      <c r="AK408" s="169">
        <v>0.929016189290162</v>
      </c>
      <c r="AL408" s="169">
        <v>0.952853598014888</v>
      </c>
      <c r="AM408" s="169">
        <v>0.966516419832582</v>
      </c>
      <c r="AN408" s="169">
        <v>0.95935658681347</v>
      </c>
      <c r="AO408" s="168">
        <v>0.99</v>
      </c>
      <c r="AP408" s="358">
        <v>1</v>
      </c>
      <c r="AQ408" s="358">
        <v>1</v>
      </c>
      <c r="AR408" s="358">
        <v>1</v>
      </c>
      <c r="AS408" s="359">
        <v>1</v>
      </c>
      <c r="AT408" s="364">
        <v>0.05</v>
      </c>
      <c r="AU408" s="361">
        <v>0</v>
      </c>
      <c r="AV408" s="362">
        <v>0</v>
      </c>
      <c r="AW408" s="362">
        <v>0</v>
      </c>
      <c r="AX408" s="362">
        <v>0.0760869565217391</v>
      </c>
      <c r="AY408" s="142"/>
      <c r="AZ408" s="140"/>
    </row>
    <row r="409" spans="1:52">
      <c r="A409" s="138"/>
      <c r="B409" s="142"/>
      <c r="C409" s="172" t="s">
        <v>719</v>
      </c>
      <c r="D409" s="166" t="s">
        <v>26</v>
      </c>
      <c r="E409" s="166" t="s">
        <v>720</v>
      </c>
      <c r="F409" s="167" t="s">
        <v>790</v>
      </c>
      <c r="G409" s="173" t="s">
        <v>790</v>
      </c>
      <c r="H409" s="173" t="s">
        <v>790</v>
      </c>
      <c r="I409" s="173" t="s">
        <v>790</v>
      </c>
      <c r="J409" s="173" t="s">
        <v>790</v>
      </c>
      <c r="K409" s="168">
        <v>0.9</v>
      </c>
      <c r="L409" s="169">
        <v>1</v>
      </c>
      <c r="M409" s="169">
        <v>1</v>
      </c>
      <c r="N409" s="170">
        <v>1</v>
      </c>
      <c r="O409" s="170">
        <v>0.996138996138996</v>
      </c>
      <c r="P409" s="356">
        <v>0.9</v>
      </c>
      <c r="Q409" s="357" t="s">
        <v>40</v>
      </c>
      <c r="R409" s="169" t="s">
        <v>40</v>
      </c>
      <c r="S409" s="169" t="s">
        <v>40</v>
      </c>
      <c r="T409" s="169" t="s">
        <v>40</v>
      </c>
      <c r="U409" s="356">
        <v>0.9</v>
      </c>
      <c r="V409" s="169" t="s">
        <v>40</v>
      </c>
      <c r="W409" s="169" t="s">
        <v>40</v>
      </c>
      <c r="X409" s="169" t="s">
        <v>40</v>
      </c>
      <c r="Y409" s="169" t="s">
        <v>40</v>
      </c>
      <c r="Z409" s="356">
        <v>0.92</v>
      </c>
      <c r="AA409" s="356" t="s">
        <v>40</v>
      </c>
      <c r="AB409" s="356" t="s">
        <v>40</v>
      </c>
      <c r="AC409" s="356" t="s">
        <v>40</v>
      </c>
      <c r="AD409" s="356">
        <v>0</v>
      </c>
      <c r="AE409" s="356">
        <v>0.92</v>
      </c>
      <c r="AF409" s="169">
        <v>1</v>
      </c>
      <c r="AG409" s="169">
        <v>0.981481481481482</v>
      </c>
      <c r="AH409" s="169">
        <v>1</v>
      </c>
      <c r="AI409" s="169">
        <v>0.974842767295597</v>
      </c>
      <c r="AJ409" s="356">
        <v>0.92</v>
      </c>
      <c r="AK409" s="169">
        <v>0.924867724867725</v>
      </c>
      <c r="AL409" s="169">
        <v>0.942797711908476</v>
      </c>
      <c r="AM409" s="169">
        <v>0.958137100994244</v>
      </c>
      <c r="AN409" s="169">
        <v>0.955673822839618</v>
      </c>
      <c r="AO409" s="168">
        <v>0.99</v>
      </c>
      <c r="AP409" s="358">
        <v>1</v>
      </c>
      <c r="AQ409" s="358">
        <v>1</v>
      </c>
      <c r="AR409" s="358">
        <v>1</v>
      </c>
      <c r="AS409" s="359">
        <v>1</v>
      </c>
      <c r="AT409" s="364">
        <v>0.05</v>
      </c>
      <c r="AU409" s="361">
        <v>0</v>
      </c>
      <c r="AV409" s="362">
        <v>0</v>
      </c>
      <c r="AW409" s="362">
        <v>0</v>
      </c>
      <c r="AX409" s="362">
        <v>0.075</v>
      </c>
      <c r="AY409" s="142"/>
      <c r="AZ409" s="140"/>
    </row>
    <row r="410" spans="1:52">
      <c r="A410" s="138"/>
      <c r="B410" s="142"/>
      <c r="C410" s="172" t="s">
        <v>719</v>
      </c>
      <c r="D410" s="166" t="s">
        <v>26</v>
      </c>
      <c r="E410" s="166" t="s">
        <v>720</v>
      </c>
      <c r="F410" s="167" t="s">
        <v>791</v>
      </c>
      <c r="G410" s="173" t="s">
        <v>791</v>
      </c>
      <c r="H410" s="173" t="s">
        <v>791</v>
      </c>
      <c r="I410" s="173" t="s">
        <v>791</v>
      </c>
      <c r="J410" s="173" t="s">
        <v>791</v>
      </c>
      <c r="K410" s="168">
        <v>0.9</v>
      </c>
      <c r="L410" s="169">
        <v>0.884615384615385</v>
      </c>
      <c r="M410" s="169">
        <v>0.912280701754386</v>
      </c>
      <c r="N410" s="170">
        <v>0.923076923076923</v>
      </c>
      <c r="O410" s="170">
        <v>0.926442612555485</v>
      </c>
      <c r="P410" s="356">
        <v>0.9</v>
      </c>
      <c r="Q410" s="357">
        <v>1</v>
      </c>
      <c r="R410" s="169" t="s">
        <v>40</v>
      </c>
      <c r="S410" s="169" t="s">
        <v>40</v>
      </c>
      <c r="T410" s="169">
        <v>0.272727272727273</v>
      </c>
      <c r="U410" s="356">
        <v>0.9</v>
      </c>
      <c r="V410" s="169">
        <v>0.666666666666667</v>
      </c>
      <c r="W410" s="169" t="s">
        <v>40</v>
      </c>
      <c r="X410" s="169" t="s">
        <v>40</v>
      </c>
      <c r="Y410" s="169">
        <v>0.424242424242424</v>
      </c>
      <c r="Z410" s="356">
        <v>0.92</v>
      </c>
      <c r="AA410" s="356">
        <v>0</v>
      </c>
      <c r="AB410" s="356" t="s">
        <v>40</v>
      </c>
      <c r="AC410" s="356" t="s">
        <v>40</v>
      </c>
      <c r="AD410" s="356">
        <v>0.111111111111111</v>
      </c>
      <c r="AE410" s="356">
        <v>0.92</v>
      </c>
      <c r="AF410" s="169">
        <v>0.992881410774956</v>
      </c>
      <c r="AG410" s="169">
        <v>1</v>
      </c>
      <c r="AH410" s="169">
        <v>0.960831982712048</v>
      </c>
      <c r="AI410" s="169">
        <v>0.994046022236132</v>
      </c>
      <c r="AJ410" s="356">
        <v>0.92</v>
      </c>
      <c r="AK410" s="169">
        <v>0.888317917094895</v>
      </c>
      <c r="AL410" s="169">
        <v>0.928655892786756</v>
      </c>
      <c r="AM410" s="169">
        <v>0.904216048183408</v>
      </c>
      <c r="AN410" s="169">
        <v>0.923970353691716</v>
      </c>
      <c r="AO410" s="168">
        <v>0.99</v>
      </c>
      <c r="AP410" s="358">
        <v>1</v>
      </c>
      <c r="AQ410" s="358">
        <v>1</v>
      </c>
      <c r="AR410" s="358">
        <v>1</v>
      </c>
      <c r="AS410" s="359">
        <v>1</v>
      </c>
      <c r="AT410" s="364">
        <v>0.05</v>
      </c>
      <c r="AU410" s="361">
        <v>0.111111111111111</v>
      </c>
      <c r="AV410" s="362">
        <v>0</v>
      </c>
      <c r="AW410" s="362">
        <v>0</v>
      </c>
      <c r="AX410" s="362">
        <v>0.0414507772020725</v>
      </c>
      <c r="AY410" s="142"/>
      <c r="AZ410" s="140"/>
    </row>
    <row r="411" spans="1:52">
      <c r="A411" s="138"/>
      <c r="B411" s="142"/>
      <c r="C411" s="172" t="s">
        <v>719</v>
      </c>
      <c r="D411" s="166" t="s">
        <v>26</v>
      </c>
      <c r="E411" s="166" t="s">
        <v>720</v>
      </c>
      <c r="F411" s="167" t="s">
        <v>792</v>
      </c>
      <c r="G411" s="173" t="s">
        <v>792</v>
      </c>
      <c r="H411" s="173" t="s">
        <v>792</v>
      </c>
      <c r="I411" s="173" t="s">
        <v>792</v>
      </c>
      <c r="J411" s="173" t="s">
        <v>792</v>
      </c>
      <c r="K411" s="168">
        <v>0.9</v>
      </c>
      <c r="L411" s="169">
        <v>1</v>
      </c>
      <c r="M411" s="169">
        <v>1</v>
      </c>
      <c r="N411" s="170">
        <v>1</v>
      </c>
      <c r="O411" s="170">
        <v>0.987612612612613</v>
      </c>
      <c r="P411" s="356">
        <v>0.9</v>
      </c>
      <c r="Q411" s="357">
        <v>0.98716577540107</v>
      </c>
      <c r="R411" s="169">
        <v>0.994720168954593</v>
      </c>
      <c r="S411" s="169">
        <v>0.995503597122302</v>
      </c>
      <c r="T411" s="169">
        <v>0.994095737343082</v>
      </c>
      <c r="U411" s="356">
        <v>0.9</v>
      </c>
      <c r="V411" s="169">
        <v>0.935828877005348</v>
      </c>
      <c r="W411" s="169">
        <v>0.940865892291447</v>
      </c>
      <c r="X411" s="169">
        <v>0.955035971223022</v>
      </c>
      <c r="Y411" s="169">
        <v>0.943136984411643</v>
      </c>
      <c r="Z411" s="356">
        <v>0.92</v>
      </c>
      <c r="AA411" s="356">
        <v>0.924876293297346</v>
      </c>
      <c r="AB411" s="356">
        <v>0.959119496855346</v>
      </c>
      <c r="AC411" s="356">
        <v>0.950239808153477</v>
      </c>
      <c r="AD411" s="356">
        <v>0.956675737549134</v>
      </c>
      <c r="AE411" s="356">
        <v>0.92</v>
      </c>
      <c r="AF411" s="169">
        <v>0.999041227229147</v>
      </c>
      <c r="AG411" s="169">
        <v>0.997959183673469</v>
      </c>
      <c r="AH411" s="169">
        <v>0.910843373493976</v>
      </c>
      <c r="AI411" s="169">
        <v>0.996670387620771</v>
      </c>
      <c r="AJ411" s="356">
        <v>0.92</v>
      </c>
      <c r="AK411" s="169">
        <v>0.940246601327853</v>
      </c>
      <c r="AL411" s="169">
        <v>0.972239747634069</v>
      </c>
      <c r="AM411" s="169">
        <v>0.962630255120374</v>
      </c>
      <c r="AN411" s="169">
        <v>0.971012037989232</v>
      </c>
      <c r="AO411" s="168">
        <v>0.99</v>
      </c>
      <c r="AP411" s="358">
        <v>1</v>
      </c>
      <c r="AQ411" s="358">
        <v>1</v>
      </c>
      <c r="AR411" s="358">
        <v>1</v>
      </c>
      <c r="AS411" s="359">
        <v>1</v>
      </c>
      <c r="AT411" s="364">
        <v>0.05</v>
      </c>
      <c r="AU411" s="361">
        <v>0.125</v>
      </c>
      <c r="AV411" s="362">
        <v>0.125</v>
      </c>
      <c r="AW411" s="362">
        <v>0</v>
      </c>
      <c r="AX411" s="362">
        <v>0.032258064516129</v>
      </c>
      <c r="AY411" s="142"/>
      <c r="AZ411" s="140"/>
    </row>
    <row r="412" spans="1:52">
      <c r="A412" s="138"/>
      <c r="B412" s="142"/>
      <c r="C412" s="172" t="s">
        <v>719</v>
      </c>
      <c r="D412" s="166" t="s">
        <v>26</v>
      </c>
      <c r="E412" s="166" t="s">
        <v>720</v>
      </c>
      <c r="F412" s="167" t="s">
        <v>793</v>
      </c>
      <c r="G412" s="173" t="s">
        <v>794</v>
      </c>
      <c r="H412" s="173" t="s">
        <v>794</v>
      </c>
      <c r="I412" s="173" t="s">
        <v>794</v>
      </c>
      <c r="J412" s="173" t="s">
        <v>794</v>
      </c>
      <c r="K412" s="168">
        <v>0.9</v>
      </c>
      <c r="L412" s="169">
        <v>1</v>
      </c>
      <c r="M412" s="169">
        <v>0.957446808510638</v>
      </c>
      <c r="N412" s="170">
        <v>0.978723404255319</v>
      </c>
      <c r="O412" s="170">
        <v>0.972093023255814</v>
      </c>
      <c r="P412" s="356">
        <v>0.9</v>
      </c>
      <c r="Q412" s="357">
        <v>0.985445205479452</v>
      </c>
      <c r="R412" s="169">
        <v>0.775150300601202</v>
      </c>
      <c r="S412" s="169">
        <v>0.977768955934895</v>
      </c>
      <c r="T412" s="169">
        <v>0.952604098681634</v>
      </c>
      <c r="U412" s="356">
        <v>0.9</v>
      </c>
      <c r="V412" s="169">
        <v>0.922945205479452</v>
      </c>
      <c r="W412" s="169">
        <v>0.832865731462926</v>
      </c>
      <c r="X412" s="169">
        <v>0.870186581976975</v>
      </c>
      <c r="Y412" s="169">
        <v>0.869142409607101</v>
      </c>
      <c r="Z412" s="356">
        <v>0.92</v>
      </c>
      <c r="AA412" s="356">
        <v>0.909000249314385</v>
      </c>
      <c r="AB412" s="356">
        <v>0.885664028144239</v>
      </c>
      <c r="AC412" s="356">
        <v>0.912584777694047</v>
      </c>
      <c r="AD412" s="356">
        <v>0.907299878228546</v>
      </c>
      <c r="AE412" s="356">
        <v>0.92</v>
      </c>
      <c r="AF412" s="169">
        <v>0.998170397023846</v>
      </c>
      <c r="AG412" s="169">
        <v>0.99578125</v>
      </c>
      <c r="AH412" s="169">
        <v>0.998890942698706</v>
      </c>
      <c r="AI412" s="169">
        <v>0.875584672999917</v>
      </c>
      <c r="AJ412" s="356">
        <v>0.92</v>
      </c>
      <c r="AK412" s="169">
        <v>0.930942268365581</v>
      </c>
      <c r="AL412" s="169">
        <v>0.938067712634187</v>
      </c>
      <c r="AM412" s="169">
        <v>0.93931194433707</v>
      </c>
      <c r="AN412" s="169">
        <v>0.936190710184658</v>
      </c>
      <c r="AO412" s="168">
        <v>0.99</v>
      </c>
      <c r="AP412" s="358">
        <v>1</v>
      </c>
      <c r="AQ412" s="358">
        <v>1</v>
      </c>
      <c r="AR412" s="358">
        <v>1</v>
      </c>
      <c r="AS412" s="359">
        <v>1</v>
      </c>
      <c r="AT412" s="364">
        <v>0.05</v>
      </c>
      <c r="AU412" s="361">
        <v>0.0344827586206897</v>
      </c>
      <c r="AV412" s="362">
        <v>0.133333333333333</v>
      </c>
      <c r="AW412" s="362">
        <v>0</v>
      </c>
      <c r="AX412" s="362">
        <v>0.0511296076099881</v>
      </c>
      <c r="AY412" s="142"/>
      <c r="AZ412" s="140"/>
    </row>
    <row r="413" spans="1:52">
      <c r="A413" s="138"/>
      <c r="B413" s="142"/>
      <c r="C413" s="172" t="s">
        <v>719</v>
      </c>
      <c r="D413" s="166" t="s">
        <v>26</v>
      </c>
      <c r="E413" s="166" t="s">
        <v>720</v>
      </c>
      <c r="F413" s="167" t="s">
        <v>795</v>
      </c>
      <c r="G413" s="173" t="s">
        <v>796</v>
      </c>
      <c r="H413" s="173" t="s">
        <v>796</v>
      </c>
      <c r="I413" s="173" t="s">
        <v>796</v>
      </c>
      <c r="J413" s="173" t="s">
        <v>796</v>
      </c>
      <c r="K413" s="168">
        <v>0.9</v>
      </c>
      <c r="L413" s="169">
        <v>0.982142857142857</v>
      </c>
      <c r="M413" s="169">
        <v>0.962264150943396</v>
      </c>
      <c r="N413" s="170">
        <v>0.962962962962963</v>
      </c>
      <c r="O413" s="170">
        <v>0.974080771549126</v>
      </c>
      <c r="P413" s="356">
        <v>0.9</v>
      </c>
      <c r="Q413" s="357">
        <v>0.971620612397311</v>
      </c>
      <c r="R413" s="169">
        <v>0.962060702875399</v>
      </c>
      <c r="S413" s="169">
        <v>0.966322107369123</v>
      </c>
      <c r="T413" s="169">
        <v>0.964957675673678</v>
      </c>
      <c r="U413" s="356">
        <v>0.9</v>
      </c>
      <c r="V413" s="169">
        <v>0.951082897684839</v>
      </c>
      <c r="W413" s="169">
        <v>0.94888178913738</v>
      </c>
      <c r="X413" s="169">
        <v>0.942980993664555</v>
      </c>
      <c r="Y413" s="169">
        <v>0.937640927069087</v>
      </c>
      <c r="Z413" s="356">
        <v>0.92</v>
      </c>
      <c r="AA413" s="356">
        <v>0.908196721311475</v>
      </c>
      <c r="AB413" s="356">
        <v>0.927414128321452</v>
      </c>
      <c r="AC413" s="356">
        <v>0.891019172552977</v>
      </c>
      <c r="AD413" s="356">
        <v>0.920883888599411</v>
      </c>
      <c r="AE413" s="356">
        <v>0.92</v>
      </c>
      <c r="AF413" s="169">
        <v>0.646591747298998</v>
      </c>
      <c r="AG413" s="169">
        <v>0.979785361421839</v>
      </c>
      <c r="AH413" s="169">
        <v>0.998794845647539</v>
      </c>
      <c r="AI413" s="169">
        <v>0.935121648052352</v>
      </c>
      <c r="AJ413" s="356">
        <v>0.92</v>
      </c>
      <c r="AK413" s="169">
        <v>0.93656501726122</v>
      </c>
      <c r="AL413" s="169">
        <v>0.95899209486166</v>
      </c>
      <c r="AM413" s="169">
        <v>0.932730923694779</v>
      </c>
      <c r="AN413" s="169">
        <v>0.946895382877099</v>
      </c>
      <c r="AO413" s="168">
        <v>0.99</v>
      </c>
      <c r="AP413" s="358">
        <v>1</v>
      </c>
      <c r="AQ413" s="358">
        <v>1</v>
      </c>
      <c r="AR413" s="358">
        <v>1</v>
      </c>
      <c r="AS413" s="359">
        <v>0.999611650485437</v>
      </c>
      <c r="AT413" s="364">
        <v>0.05</v>
      </c>
      <c r="AU413" s="361">
        <v>0.0588235294117647</v>
      </c>
      <c r="AV413" s="362">
        <v>0</v>
      </c>
      <c r="AW413" s="362">
        <v>0</v>
      </c>
      <c r="AX413" s="362">
        <v>0.050314465408805</v>
      </c>
      <c r="AY413" s="142"/>
      <c r="AZ413" s="140"/>
    </row>
    <row r="414" spans="1:52">
      <c r="A414" s="138"/>
      <c r="B414" s="142"/>
      <c r="C414" s="172" t="s">
        <v>719</v>
      </c>
      <c r="D414" s="166" t="s">
        <v>26</v>
      </c>
      <c r="E414" s="166" t="s">
        <v>720</v>
      </c>
      <c r="F414" s="167" t="s">
        <v>797</v>
      </c>
      <c r="G414" s="173" t="s">
        <v>798</v>
      </c>
      <c r="H414" s="173" t="s">
        <v>798</v>
      </c>
      <c r="I414" s="173" t="s">
        <v>798</v>
      </c>
      <c r="J414" s="173" t="s">
        <v>798</v>
      </c>
      <c r="K414" s="168">
        <v>0.9</v>
      </c>
      <c r="L414" s="169">
        <v>1</v>
      </c>
      <c r="M414" s="169">
        <v>0.957446808510638</v>
      </c>
      <c r="N414" s="170">
        <v>1</v>
      </c>
      <c r="O414" s="170">
        <v>0.968836565096953</v>
      </c>
      <c r="P414" s="356">
        <v>0.9</v>
      </c>
      <c r="Q414" s="357">
        <v>0.859773371104816</v>
      </c>
      <c r="R414" s="169">
        <v>0.861064891846922</v>
      </c>
      <c r="S414" s="169">
        <v>0.500144801621778</v>
      </c>
      <c r="T414" s="169">
        <v>0.87905389864295</v>
      </c>
      <c r="U414" s="356">
        <v>0.9</v>
      </c>
      <c r="V414" s="169">
        <v>0.918909348441926</v>
      </c>
      <c r="W414" s="169">
        <v>0.886855241264559</v>
      </c>
      <c r="X414" s="169">
        <v>0.784824790037648</v>
      </c>
      <c r="Y414" s="169">
        <v>0.888420353190728</v>
      </c>
      <c r="Z414" s="356">
        <v>0.92</v>
      </c>
      <c r="AA414" s="356">
        <v>0.872471016140032</v>
      </c>
      <c r="AB414" s="356">
        <v>0.846846846846847</v>
      </c>
      <c r="AC414" s="356">
        <v>0.755996446550192</v>
      </c>
      <c r="AD414" s="356">
        <v>0.874546833163519</v>
      </c>
      <c r="AE414" s="356">
        <v>0.92</v>
      </c>
      <c r="AF414" s="169">
        <v>0.771929824561403</v>
      </c>
      <c r="AG414" s="169">
        <v>0.617871183808183</v>
      </c>
      <c r="AH414" s="169">
        <v>0.62178517397882</v>
      </c>
      <c r="AI414" s="169">
        <v>0.756668668992056</v>
      </c>
      <c r="AJ414" s="356">
        <v>0.92</v>
      </c>
      <c r="AK414" s="169">
        <v>0.905537909128573</v>
      </c>
      <c r="AL414" s="169">
        <v>0.92589554279464</v>
      </c>
      <c r="AM414" s="169">
        <v>0.836915480685449</v>
      </c>
      <c r="AN414" s="169">
        <v>0.916476948472334</v>
      </c>
      <c r="AO414" s="168">
        <v>0.99</v>
      </c>
      <c r="AP414" s="358">
        <v>1</v>
      </c>
      <c r="AQ414" s="358">
        <v>1</v>
      </c>
      <c r="AR414" s="358">
        <v>1</v>
      </c>
      <c r="AS414" s="359">
        <v>1</v>
      </c>
      <c r="AT414" s="364">
        <v>0.05</v>
      </c>
      <c r="AU414" s="361">
        <v>0</v>
      </c>
      <c r="AV414" s="362">
        <v>0.0357142857142857</v>
      </c>
      <c r="AW414" s="362">
        <v>0.0714285714285714</v>
      </c>
      <c r="AX414" s="362">
        <v>0.0555555555555556</v>
      </c>
      <c r="AY414" s="142"/>
      <c r="AZ414" s="140"/>
    </row>
    <row r="415" spans="1:52">
      <c r="A415" s="138"/>
      <c r="B415" s="142"/>
      <c r="C415" s="172" t="s">
        <v>719</v>
      </c>
      <c r="D415" s="166" t="s">
        <v>26</v>
      </c>
      <c r="E415" s="166" t="s">
        <v>720</v>
      </c>
      <c r="F415" s="167" t="s">
        <v>799</v>
      </c>
      <c r="G415" s="173" t="s">
        <v>800</v>
      </c>
      <c r="H415" s="173" t="s">
        <v>800</v>
      </c>
      <c r="I415" s="173" t="s">
        <v>800</v>
      </c>
      <c r="J415" s="173" t="s">
        <v>800</v>
      </c>
      <c r="K415" s="168">
        <v>0.9</v>
      </c>
      <c r="L415" s="169">
        <v>0.927272727272727</v>
      </c>
      <c r="M415" s="169">
        <v>0.961538461538462</v>
      </c>
      <c r="N415" s="170">
        <v>1</v>
      </c>
      <c r="O415" s="170">
        <v>0.98636926889715</v>
      </c>
      <c r="P415" s="356">
        <v>0.9</v>
      </c>
      <c r="Q415" s="357">
        <v>0.999518999518999</v>
      </c>
      <c r="R415" s="169">
        <v>0.997214484679666</v>
      </c>
      <c r="S415" s="169">
        <v>0.998011137629276</v>
      </c>
      <c r="T415" s="169">
        <v>0.995048174191084</v>
      </c>
      <c r="U415" s="356">
        <v>0.9</v>
      </c>
      <c r="V415" s="169">
        <v>0.954785954785955</v>
      </c>
      <c r="W415" s="169">
        <v>0.94661095636026</v>
      </c>
      <c r="X415" s="169">
        <v>0.949482895783612</v>
      </c>
      <c r="Y415" s="169">
        <v>0.950099743919865</v>
      </c>
      <c r="Z415" s="356">
        <v>0.92</v>
      </c>
      <c r="AA415" s="356">
        <v>0.955974842767296</v>
      </c>
      <c r="AB415" s="356">
        <v>0.958037443511943</v>
      </c>
      <c r="AC415" s="356">
        <v>0.94868505452213</v>
      </c>
      <c r="AD415" s="356">
        <v>0.960648542938682</v>
      </c>
      <c r="AE415" s="356">
        <v>0.92</v>
      </c>
      <c r="AF415" s="169">
        <v>0.990963855421687</v>
      </c>
      <c r="AG415" s="169">
        <v>0.524204313918359</v>
      </c>
      <c r="AH415" s="169">
        <v>0.997941539728283</v>
      </c>
      <c r="AI415" s="169">
        <v>0.964731451370924</v>
      </c>
      <c r="AJ415" s="356">
        <v>0.92</v>
      </c>
      <c r="AK415" s="169">
        <v>0.966154862142975</v>
      </c>
      <c r="AL415" s="169">
        <v>0.97085020242915</v>
      </c>
      <c r="AM415" s="169">
        <v>0.965933286018453</v>
      </c>
      <c r="AN415" s="169">
        <v>0.973849701949615</v>
      </c>
      <c r="AO415" s="168">
        <v>0.99</v>
      </c>
      <c r="AP415" s="358">
        <v>1</v>
      </c>
      <c r="AQ415" s="358">
        <v>1</v>
      </c>
      <c r="AR415" s="358">
        <v>1</v>
      </c>
      <c r="AS415" s="359">
        <v>1</v>
      </c>
      <c r="AT415" s="364">
        <v>0.05</v>
      </c>
      <c r="AU415" s="361">
        <v>0.133333333333333</v>
      </c>
      <c r="AV415" s="362">
        <v>0</v>
      </c>
      <c r="AW415" s="362">
        <v>0</v>
      </c>
      <c r="AX415" s="362">
        <v>0.060475161987041</v>
      </c>
      <c r="AY415" s="142"/>
      <c r="AZ415" s="140"/>
    </row>
    <row r="416" spans="1:52">
      <c r="A416" s="138"/>
      <c r="B416" s="142"/>
      <c r="C416" s="172" t="s">
        <v>719</v>
      </c>
      <c r="D416" s="166" t="s">
        <v>26</v>
      </c>
      <c r="E416" s="166" t="s">
        <v>720</v>
      </c>
      <c r="F416" s="167" t="s">
        <v>801</v>
      </c>
      <c r="G416" s="173" t="s">
        <v>802</v>
      </c>
      <c r="H416" s="173" t="s">
        <v>802</v>
      </c>
      <c r="I416" s="173" t="s">
        <v>802</v>
      </c>
      <c r="J416" s="173" t="s">
        <v>802</v>
      </c>
      <c r="K416" s="168">
        <v>0.9</v>
      </c>
      <c r="L416" s="169">
        <v>1</v>
      </c>
      <c r="M416" s="169">
        <v>1</v>
      </c>
      <c r="N416" s="170">
        <v>1</v>
      </c>
      <c r="O416" s="170">
        <v>0.971890372452565</v>
      </c>
      <c r="P416" s="356">
        <v>0.9</v>
      </c>
      <c r="Q416" s="357">
        <v>0.992727272727273</v>
      </c>
      <c r="R416" s="169">
        <v>0.97869750456482</v>
      </c>
      <c r="S416" s="169">
        <v>0.98859543817527</v>
      </c>
      <c r="T416" s="169">
        <v>0.991607629427793</v>
      </c>
      <c r="U416" s="356">
        <v>0.9</v>
      </c>
      <c r="V416" s="169">
        <v>0.944</v>
      </c>
      <c r="W416" s="169">
        <v>0.939135727328058</v>
      </c>
      <c r="X416" s="169">
        <v>0.956782713085234</v>
      </c>
      <c r="Y416" s="169">
        <v>0.964232515894641</v>
      </c>
      <c r="Z416" s="356">
        <v>0.92</v>
      </c>
      <c r="AA416" s="356">
        <v>0.969950881248194</v>
      </c>
      <c r="AB416" s="356">
        <v>0.963898916967509</v>
      </c>
      <c r="AC416" s="356">
        <v>0.980352846832398</v>
      </c>
      <c r="AD416" s="356">
        <v>0.979076305788277</v>
      </c>
      <c r="AE416" s="356">
        <v>0.92</v>
      </c>
      <c r="AF416" s="169">
        <v>0.999645264278113</v>
      </c>
      <c r="AG416" s="169">
        <v>0.999278238902923</v>
      </c>
      <c r="AH416" s="169">
        <v>0.999126637554585</v>
      </c>
      <c r="AI416" s="169">
        <v>0.998707472371138</v>
      </c>
      <c r="AJ416" s="356">
        <v>0.92</v>
      </c>
      <c r="AK416" s="169">
        <v>0.974586776859504</v>
      </c>
      <c r="AL416" s="169">
        <v>0.976752633490737</v>
      </c>
      <c r="AM416" s="169">
        <v>0.98534006248498</v>
      </c>
      <c r="AN416" s="169">
        <v>0.985601408919987</v>
      </c>
      <c r="AO416" s="168">
        <v>0.99</v>
      </c>
      <c r="AP416" s="358">
        <v>1</v>
      </c>
      <c r="AQ416" s="358">
        <v>1</v>
      </c>
      <c r="AR416" s="358">
        <v>1</v>
      </c>
      <c r="AS416" s="359">
        <v>1</v>
      </c>
      <c r="AT416" s="364">
        <v>0.05</v>
      </c>
      <c r="AU416" s="361">
        <v>0</v>
      </c>
      <c r="AV416" s="362">
        <v>0.0526315789473684</v>
      </c>
      <c r="AW416" s="362">
        <v>0</v>
      </c>
      <c r="AX416" s="362">
        <v>0.0465631929046563</v>
      </c>
      <c r="AY416" s="142"/>
      <c r="AZ416" s="140"/>
    </row>
    <row r="417" spans="1:52">
      <c r="A417" s="138"/>
      <c r="B417" s="142"/>
      <c r="C417" s="172" t="s">
        <v>719</v>
      </c>
      <c r="D417" s="166" t="s">
        <v>26</v>
      </c>
      <c r="E417" s="166" t="s">
        <v>720</v>
      </c>
      <c r="F417" s="167" t="s">
        <v>803</v>
      </c>
      <c r="G417" s="173" t="s">
        <v>804</v>
      </c>
      <c r="H417" s="173" t="s">
        <v>804</v>
      </c>
      <c r="I417" s="173" t="s">
        <v>804</v>
      </c>
      <c r="J417" s="173" t="s">
        <v>804</v>
      </c>
      <c r="K417" s="168">
        <v>0.9</v>
      </c>
      <c r="L417" s="169">
        <v>1</v>
      </c>
      <c r="M417" s="169">
        <v>0.975609756097561</v>
      </c>
      <c r="N417" s="170">
        <v>1</v>
      </c>
      <c r="O417" s="170">
        <v>0.965174129353234</v>
      </c>
      <c r="P417" s="356">
        <v>0.9</v>
      </c>
      <c r="Q417" s="357">
        <v>0.989993544222079</v>
      </c>
      <c r="R417" s="169">
        <v>0.979509573396036</v>
      </c>
      <c r="S417" s="169">
        <v>0.974358974358974</v>
      </c>
      <c r="T417" s="169">
        <v>0.974006811838336</v>
      </c>
      <c r="U417" s="356">
        <v>0.9</v>
      </c>
      <c r="V417" s="169">
        <v>0.97546804389929</v>
      </c>
      <c r="W417" s="169">
        <v>0.969768223043332</v>
      </c>
      <c r="X417" s="169">
        <v>0.977042337507454</v>
      </c>
      <c r="Y417" s="169">
        <v>0.96151434297729</v>
      </c>
      <c r="Z417" s="356">
        <v>0.92</v>
      </c>
      <c r="AA417" s="356">
        <v>0.961121583411876</v>
      </c>
      <c r="AB417" s="356">
        <v>0.973421926910299</v>
      </c>
      <c r="AC417" s="356">
        <v>0.966494845360825</v>
      </c>
      <c r="AD417" s="356">
        <v>0.969933211323176</v>
      </c>
      <c r="AE417" s="356">
        <v>0.92</v>
      </c>
      <c r="AF417" s="169">
        <v>0.921017402945114</v>
      </c>
      <c r="AG417" s="169">
        <v>0.965666666666667</v>
      </c>
      <c r="AH417" s="169">
        <v>0.994706448508181</v>
      </c>
      <c r="AI417" s="169">
        <v>0.955498395509817</v>
      </c>
      <c r="AJ417" s="356">
        <v>0.92</v>
      </c>
      <c r="AK417" s="169">
        <v>0.971829069134458</v>
      </c>
      <c r="AL417" s="169">
        <v>0.985730211817168</v>
      </c>
      <c r="AM417" s="169">
        <v>0.980650154798762</v>
      </c>
      <c r="AN417" s="169">
        <v>0.979417431164956</v>
      </c>
      <c r="AO417" s="168">
        <v>0.99</v>
      </c>
      <c r="AP417" s="358">
        <v>1</v>
      </c>
      <c r="AQ417" s="358">
        <v>1</v>
      </c>
      <c r="AR417" s="358">
        <v>1</v>
      </c>
      <c r="AS417" s="359">
        <v>1</v>
      </c>
      <c r="AT417" s="364">
        <v>0.05</v>
      </c>
      <c r="AU417" s="361">
        <v>0</v>
      </c>
      <c r="AV417" s="362">
        <v>0.142857142857143</v>
      </c>
      <c r="AW417" s="362">
        <v>0.0714285714285714</v>
      </c>
      <c r="AX417" s="362">
        <v>0.0591805766312595</v>
      </c>
      <c r="AY417" s="142"/>
      <c r="AZ417" s="140"/>
    </row>
    <row r="418" spans="1:52">
      <c r="A418" s="138"/>
      <c r="B418" s="142"/>
      <c r="C418" s="172" t="s">
        <v>719</v>
      </c>
      <c r="D418" s="166" t="s">
        <v>26</v>
      </c>
      <c r="E418" s="166" t="s">
        <v>720</v>
      </c>
      <c r="F418" s="167" t="s">
        <v>805</v>
      </c>
      <c r="G418" s="173" t="s">
        <v>806</v>
      </c>
      <c r="H418" s="173" t="s">
        <v>806</v>
      </c>
      <c r="I418" s="173" t="s">
        <v>806</v>
      </c>
      <c r="J418" s="173" t="s">
        <v>806</v>
      </c>
      <c r="K418" s="168">
        <v>0.9</v>
      </c>
      <c r="L418" s="169">
        <v>0.947368421052632</v>
      </c>
      <c r="M418" s="169">
        <v>0.939393939393939</v>
      </c>
      <c r="N418" s="170">
        <v>1</v>
      </c>
      <c r="O418" s="170">
        <v>0.978095238095238</v>
      </c>
      <c r="P418" s="356">
        <v>0.9</v>
      </c>
      <c r="Q418" s="357">
        <v>0.921536796536797</v>
      </c>
      <c r="R418" s="169">
        <v>0.918981481481482</v>
      </c>
      <c r="S418" s="169">
        <v>0.958699472759227</v>
      </c>
      <c r="T418" s="169">
        <v>0.953823460632117</v>
      </c>
      <c r="U418" s="356">
        <v>0.9</v>
      </c>
      <c r="V418" s="169">
        <v>0.899891774891775</v>
      </c>
      <c r="W418" s="169">
        <v>0.896412037037037</v>
      </c>
      <c r="X418" s="169">
        <v>0.889279437609842</v>
      </c>
      <c r="Y418" s="169">
        <v>0.907664909787556</v>
      </c>
      <c r="Z418" s="356">
        <v>0.92</v>
      </c>
      <c r="AA418" s="356">
        <v>0.904022582921665</v>
      </c>
      <c r="AB418" s="356">
        <v>0.938008130081301</v>
      </c>
      <c r="AC418" s="356">
        <v>0.904901960784314</v>
      </c>
      <c r="AD418" s="356">
        <v>0.950050624367195</v>
      </c>
      <c r="AE418" s="356">
        <v>0.92</v>
      </c>
      <c r="AF418" s="169">
        <v>0.49861123555237</v>
      </c>
      <c r="AG418" s="169">
        <v>0.972644927536232</v>
      </c>
      <c r="AH418" s="169">
        <v>0.999327866648743</v>
      </c>
      <c r="AI418" s="169">
        <v>0.949835322023576</v>
      </c>
      <c r="AJ418" s="356">
        <v>0.92</v>
      </c>
      <c r="AK418" s="169">
        <v>0.928327645051195</v>
      </c>
      <c r="AL418" s="169">
        <v>0.963154016212233</v>
      </c>
      <c r="AM418" s="169">
        <v>0.937210379981464</v>
      </c>
      <c r="AN418" s="169">
        <v>0.965725104262482</v>
      </c>
      <c r="AO418" s="168">
        <v>0.99</v>
      </c>
      <c r="AP418" s="358">
        <v>1</v>
      </c>
      <c r="AQ418" s="358">
        <v>1</v>
      </c>
      <c r="AR418" s="358">
        <v>1</v>
      </c>
      <c r="AS418" s="359">
        <v>1</v>
      </c>
      <c r="AT418" s="364">
        <v>0.05</v>
      </c>
      <c r="AU418" s="361">
        <v>0</v>
      </c>
      <c r="AV418" s="362">
        <v>0.00350877192982456</v>
      </c>
      <c r="AW418" s="362">
        <v>0.0222222222222222</v>
      </c>
      <c r="AX418" s="362">
        <v>0.00421488784112016</v>
      </c>
      <c r="AY418" s="142"/>
      <c r="AZ418" s="140"/>
    </row>
    <row r="419" spans="1:52">
      <c r="A419" s="138"/>
      <c r="B419" s="142"/>
      <c r="C419" s="172" t="s">
        <v>719</v>
      </c>
      <c r="D419" s="166" t="s">
        <v>26</v>
      </c>
      <c r="E419" s="166" t="s">
        <v>720</v>
      </c>
      <c r="F419" s="167" t="s">
        <v>807</v>
      </c>
      <c r="G419" s="173" t="s">
        <v>808</v>
      </c>
      <c r="H419" s="173" t="s">
        <v>808</v>
      </c>
      <c r="I419" s="173" t="s">
        <v>808</v>
      </c>
      <c r="J419" s="173" t="s">
        <v>808</v>
      </c>
      <c r="K419" s="168">
        <v>0.9</v>
      </c>
      <c r="L419" s="169">
        <v>0.980769230769231</v>
      </c>
      <c r="M419" s="169">
        <v>0.976744186046512</v>
      </c>
      <c r="N419" s="170">
        <v>0.948717948717949</v>
      </c>
      <c r="O419" s="170">
        <v>0.946870451237263</v>
      </c>
      <c r="P419" s="356">
        <v>0.9</v>
      </c>
      <c r="Q419" s="357">
        <v>0.990327380952381</v>
      </c>
      <c r="R419" s="169">
        <v>0.986457892509522</v>
      </c>
      <c r="S419" s="169">
        <v>0.963136971449223</v>
      </c>
      <c r="T419" s="169">
        <v>0.98357709560059</v>
      </c>
      <c r="U419" s="356">
        <v>0.9</v>
      </c>
      <c r="V419" s="169">
        <v>0.939360119047619</v>
      </c>
      <c r="W419" s="169">
        <v>0.921709691070673</v>
      </c>
      <c r="X419" s="169">
        <v>0.901337188290567</v>
      </c>
      <c r="Y419" s="169">
        <v>0.915343142268523</v>
      </c>
      <c r="Z419" s="356">
        <v>0.92</v>
      </c>
      <c r="AA419" s="356">
        <v>0.916370106761566</v>
      </c>
      <c r="AB419" s="356">
        <v>0.897822445561139</v>
      </c>
      <c r="AC419" s="356">
        <v>0.879614093959732</v>
      </c>
      <c r="AD419" s="356">
        <v>0.927691187181355</v>
      </c>
      <c r="AE419" s="356">
        <v>0.92</v>
      </c>
      <c r="AF419" s="169">
        <v>0.958717570392229</v>
      </c>
      <c r="AG419" s="169">
        <v>0.958576906153749</v>
      </c>
      <c r="AH419" s="169">
        <v>0.998976633122975</v>
      </c>
      <c r="AI419" s="169">
        <v>0.986875180261121</v>
      </c>
      <c r="AJ419" s="356">
        <v>0.92</v>
      </c>
      <c r="AK419" s="169">
        <v>0.940131578947368</v>
      </c>
      <c r="AL419" s="169">
        <v>0.950617283950617</v>
      </c>
      <c r="AM419" s="169">
        <v>0.918793503480278</v>
      </c>
      <c r="AN419" s="169">
        <v>0.951727098750609</v>
      </c>
      <c r="AO419" s="168">
        <v>0.99</v>
      </c>
      <c r="AP419" s="358">
        <v>1</v>
      </c>
      <c r="AQ419" s="358">
        <v>1</v>
      </c>
      <c r="AR419" s="358">
        <v>1</v>
      </c>
      <c r="AS419" s="359">
        <v>1</v>
      </c>
      <c r="AT419" s="364">
        <v>0.05</v>
      </c>
      <c r="AU419" s="361">
        <v>0</v>
      </c>
      <c r="AV419" s="362">
        <v>0.0416666666666667</v>
      </c>
      <c r="AW419" s="362">
        <v>0</v>
      </c>
      <c r="AX419" s="362">
        <v>0.0598591549295775</v>
      </c>
      <c r="AY419" s="142"/>
      <c r="AZ419" s="140"/>
    </row>
    <row r="420" spans="1:52">
      <c r="A420" s="138"/>
      <c r="B420" s="142"/>
      <c r="C420" s="172" t="s">
        <v>719</v>
      </c>
      <c r="D420" s="166" t="s">
        <v>26</v>
      </c>
      <c r="E420" s="166" t="s">
        <v>720</v>
      </c>
      <c r="F420" s="167" t="s">
        <v>809</v>
      </c>
      <c r="G420" s="173" t="s">
        <v>810</v>
      </c>
      <c r="H420" s="173" t="s">
        <v>810</v>
      </c>
      <c r="I420" s="173" t="s">
        <v>810</v>
      </c>
      <c r="J420" s="173" t="s">
        <v>810</v>
      </c>
      <c r="K420" s="168">
        <v>0.9</v>
      </c>
      <c r="L420" s="169">
        <v>0.980952380952381</v>
      </c>
      <c r="M420" s="169">
        <v>0.98876404494382</v>
      </c>
      <c r="N420" s="170">
        <v>0.988636363636364</v>
      </c>
      <c r="O420" s="170">
        <v>0.984789529536611</v>
      </c>
      <c r="P420" s="356">
        <v>0.9</v>
      </c>
      <c r="Q420" s="357">
        <v>0.985733512786003</v>
      </c>
      <c r="R420" s="169">
        <v>0.985193019566367</v>
      </c>
      <c r="S420" s="169">
        <v>0.98300156564527</v>
      </c>
      <c r="T420" s="169">
        <v>0.982930812474483</v>
      </c>
      <c r="U420" s="356">
        <v>0.9</v>
      </c>
      <c r="V420" s="169">
        <v>0.948586810228802</v>
      </c>
      <c r="W420" s="169">
        <v>0.961660497091486</v>
      </c>
      <c r="X420" s="169">
        <v>0.959293222992619</v>
      </c>
      <c r="Y420" s="169">
        <v>0.95785308250369</v>
      </c>
      <c r="Z420" s="356">
        <v>0.92</v>
      </c>
      <c r="AA420" s="356">
        <v>0.957393483709273</v>
      </c>
      <c r="AB420" s="356">
        <v>0.950459448661606</v>
      </c>
      <c r="AC420" s="356">
        <v>0.942383867482895</v>
      </c>
      <c r="AD420" s="356">
        <v>0.96261870196145</v>
      </c>
      <c r="AE420" s="356">
        <v>0.92</v>
      </c>
      <c r="AF420" s="169">
        <v>0.99947586809347</v>
      </c>
      <c r="AG420" s="169">
        <v>0.975848053775207</v>
      </c>
      <c r="AH420" s="169">
        <v>0.999213483146067</v>
      </c>
      <c r="AI420" s="169">
        <v>0.90949081989775</v>
      </c>
      <c r="AJ420" s="356">
        <v>0.92</v>
      </c>
      <c r="AK420" s="169">
        <v>0.966990647350083</v>
      </c>
      <c r="AL420" s="169">
        <v>0.971360381861575</v>
      </c>
      <c r="AM420" s="169">
        <v>0.963797746085569</v>
      </c>
      <c r="AN420" s="169">
        <v>0.975325962531759</v>
      </c>
      <c r="AO420" s="168">
        <v>0.99</v>
      </c>
      <c r="AP420" s="358">
        <v>1</v>
      </c>
      <c r="AQ420" s="358">
        <v>1</v>
      </c>
      <c r="AR420" s="358">
        <v>1</v>
      </c>
      <c r="AS420" s="359">
        <v>1</v>
      </c>
      <c r="AT420" s="364">
        <v>0.05</v>
      </c>
      <c r="AU420" s="361">
        <v>0</v>
      </c>
      <c r="AV420" s="362">
        <v>0.111111111111111</v>
      </c>
      <c r="AW420" s="362">
        <v>0.0810810810810811</v>
      </c>
      <c r="AX420" s="362">
        <v>0.0577319587628866</v>
      </c>
      <c r="AY420" s="142"/>
      <c r="AZ420" s="140"/>
    </row>
    <row r="421" spans="1:52">
      <c r="A421" s="138"/>
      <c r="B421" s="142"/>
      <c r="C421" s="172" t="s">
        <v>719</v>
      </c>
      <c r="D421" s="166" t="s">
        <v>26</v>
      </c>
      <c r="E421" s="166" t="s">
        <v>720</v>
      </c>
      <c r="F421" s="167" t="s">
        <v>811</v>
      </c>
      <c r="G421" s="173" t="s">
        <v>812</v>
      </c>
      <c r="H421" s="173" t="s">
        <v>812</v>
      </c>
      <c r="I421" s="173" t="s">
        <v>812</v>
      </c>
      <c r="J421" s="173" t="s">
        <v>812</v>
      </c>
      <c r="K421" s="168">
        <v>0.9</v>
      </c>
      <c r="L421" s="169">
        <v>1</v>
      </c>
      <c r="M421" s="169">
        <v>1</v>
      </c>
      <c r="N421" s="170">
        <v>1</v>
      </c>
      <c r="O421" s="170">
        <v>0.996733551096594</v>
      </c>
      <c r="P421" s="356">
        <v>0.9</v>
      </c>
      <c r="Q421" s="357">
        <v>0.994303469704816</v>
      </c>
      <c r="R421" s="169">
        <v>0.993650793650794</v>
      </c>
      <c r="S421" s="169">
        <v>0.991954022988506</v>
      </c>
      <c r="T421" s="169">
        <v>0.993295444987804</v>
      </c>
      <c r="U421" s="356">
        <v>0.9</v>
      </c>
      <c r="V421" s="169">
        <v>0.965820818228897</v>
      </c>
      <c r="W421" s="169">
        <v>0.968707482993197</v>
      </c>
      <c r="X421" s="169">
        <v>0.9727969348659</v>
      </c>
      <c r="Y421" s="169">
        <v>0.97354223989811</v>
      </c>
      <c r="Z421" s="356">
        <v>0.92</v>
      </c>
      <c r="AA421" s="356">
        <v>0.98352654057352</v>
      </c>
      <c r="AB421" s="356">
        <v>0.98027989821883</v>
      </c>
      <c r="AC421" s="356">
        <v>0.983073616335304</v>
      </c>
      <c r="AD421" s="356">
        <v>0.987030836354244</v>
      </c>
      <c r="AE421" s="356">
        <v>0.92</v>
      </c>
      <c r="AF421" s="169">
        <v>0.994979079497908</v>
      </c>
      <c r="AG421" s="169">
        <v>0.995490417136415</v>
      </c>
      <c r="AH421" s="169">
        <v>0.994038748137109</v>
      </c>
      <c r="AI421" s="169">
        <v>0.994884527940649</v>
      </c>
      <c r="AJ421" s="356">
        <v>0.92</v>
      </c>
      <c r="AK421" s="169">
        <v>0.98569551890235</v>
      </c>
      <c r="AL421" s="169">
        <v>0.988615303150649</v>
      </c>
      <c r="AM421" s="169">
        <v>0.988629185091598</v>
      </c>
      <c r="AN421" s="169">
        <v>0.991516315179848</v>
      </c>
      <c r="AO421" s="168">
        <v>0.99</v>
      </c>
      <c r="AP421" s="358">
        <v>1</v>
      </c>
      <c r="AQ421" s="358">
        <v>1</v>
      </c>
      <c r="AR421" s="358">
        <v>1</v>
      </c>
      <c r="AS421" s="359">
        <v>1</v>
      </c>
      <c r="AT421" s="364">
        <v>0.05</v>
      </c>
      <c r="AU421" s="361">
        <v>0</v>
      </c>
      <c r="AV421" s="362">
        <v>0.0666666666666667</v>
      </c>
      <c r="AW421" s="362">
        <v>0.125</v>
      </c>
      <c r="AX421" s="362">
        <v>0.0353535353535354</v>
      </c>
      <c r="AY421" s="142"/>
      <c r="AZ421" s="140"/>
    </row>
    <row r="422" spans="1:52">
      <c r="A422" s="138"/>
      <c r="B422" s="142"/>
      <c r="C422" s="172" t="s">
        <v>719</v>
      </c>
      <c r="D422" s="166" t="s">
        <v>26</v>
      </c>
      <c r="E422" s="166" t="s">
        <v>720</v>
      </c>
      <c r="F422" s="167" t="s">
        <v>813</v>
      </c>
      <c r="G422" s="173" t="s">
        <v>814</v>
      </c>
      <c r="H422" s="173" t="s">
        <v>814</v>
      </c>
      <c r="I422" s="173" t="s">
        <v>814</v>
      </c>
      <c r="J422" s="173" t="s">
        <v>814</v>
      </c>
      <c r="K422" s="168">
        <v>0.9</v>
      </c>
      <c r="L422" s="169">
        <v>1</v>
      </c>
      <c r="M422" s="169">
        <v>1</v>
      </c>
      <c r="N422" s="170">
        <v>0.981132075471698</v>
      </c>
      <c r="O422" s="170">
        <v>0.992154496077248</v>
      </c>
      <c r="P422" s="356">
        <v>0.9</v>
      </c>
      <c r="Q422" s="357">
        <v>0.921729139738618</v>
      </c>
      <c r="R422" s="169">
        <v>0.921991701244813</v>
      </c>
      <c r="S422" s="169">
        <v>0.865342848278002</v>
      </c>
      <c r="T422" s="169">
        <v>0.952455662713611</v>
      </c>
      <c r="U422" s="356">
        <v>0.9</v>
      </c>
      <c r="V422" s="169">
        <v>0.974579922447221</v>
      </c>
      <c r="W422" s="169">
        <v>0.961825726141079</v>
      </c>
      <c r="X422" s="169">
        <v>0.967887061743717</v>
      </c>
      <c r="Y422" s="169">
        <v>0.955931890544968</v>
      </c>
      <c r="Z422" s="356">
        <v>0.92</v>
      </c>
      <c r="AA422" s="356">
        <v>0.9155588841041</v>
      </c>
      <c r="AB422" s="356">
        <v>0.966075558982267</v>
      </c>
      <c r="AC422" s="356">
        <v>0.931516759102966</v>
      </c>
      <c r="AD422" s="356">
        <v>0.940864681342893</v>
      </c>
      <c r="AE422" s="356">
        <v>0.92</v>
      </c>
      <c r="AF422" s="169">
        <v>0.8516324026693</v>
      </c>
      <c r="AG422" s="169">
        <v>0.776263140047474</v>
      </c>
      <c r="AH422" s="169">
        <v>0.991188499939853</v>
      </c>
      <c r="AI422" s="169">
        <v>0.97018332013391</v>
      </c>
      <c r="AJ422" s="356">
        <v>0.92</v>
      </c>
      <c r="AK422" s="169">
        <v>0.955153677722812</v>
      </c>
      <c r="AL422" s="169">
        <v>0.980097199722286</v>
      </c>
      <c r="AM422" s="169">
        <v>0.96425539941526</v>
      </c>
      <c r="AN422" s="169">
        <v>0.964249712728314</v>
      </c>
      <c r="AO422" s="168">
        <v>0.99</v>
      </c>
      <c r="AP422" s="358">
        <v>1</v>
      </c>
      <c r="AQ422" s="358">
        <v>1</v>
      </c>
      <c r="AR422" s="358">
        <v>1</v>
      </c>
      <c r="AS422" s="359">
        <v>1</v>
      </c>
      <c r="AT422" s="364">
        <v>0.05</v>
      </c>
      <c r="AU422" s="361">
        <v>0.00934579439252336</v>
      </c>
      <c r="AV422" s="362">
        <v>0.0114942528735632</v>
      </c>
      <c r="AW422" s="362">
        <v>0</v>
      </c>
      <c r="AX422" s="362">
        <v>0.0129461161651505</v>
      </c>
      <c r="AY422" s="142"/>
      <c r="AZ422" s="140"/>
    </row>
    <row r="423" spans="1:52">
      <c r="A423" s="138"/>
      <c r="B423" s="142"/>
      <c r="C423" s="172" t="s">
        <v>719</v>
      </c>
      <c r="D423" s="166" t="s">
        <v>26</v>
      </c>
      <c r="E423" s="166" t="s">
        <v>720</v>
      </c>
      <c r="F423" s="167" t="s">
        <v>815</v>
      </c>
      <c r="G423" s="173" t="s">
        <v>816</v>
      </c>
      <c r="H423" s="173" t="s">
        <v>816</v>
      </c>
      <c r="I423" s="173" t="s">
        <v>816</v>
      </c>
      <c r="J423" s="173" t="s">
        <v>816</v>
      </c>
      <c r="K423" s="168">
        <v>0.9</v>
      </c>
      <c r="L423" s="169">
        <v>0.886792452830189</v>
      </c>
      <c r="M423" s="169">
        <v>1</v>
      </c>
      <c r="N423" s="170">
        <v>0.977777777777778</v>
      </c>
      <c r="O423" s="170">
        <v>0.959383753501401</v>
      </c>
      <c r="P423" s="356">
        <v>0.9</v>
      </c>
      <c r="Q423" s="357">
        <v>0.983911939034716</v>
      </c>
      <c r="R423" s="169">
        <v>0.972789115646258</v>
      </c>
      <c r="S423" s="169">
        <v>0.966642754662841</v>
      </c>
      <c r="T423" s="169">
        <v>0.952359272046642</v>
      </c>
      <c r="U423" s="356">
        <v>0.9</v>
      </c>
      <c r="V423" s="169">
        <v>0.918712955122777</v>
      </c>
      <c r="W423" s="169">
        <v>0.890778533635676</v>
      </c>
      <c r="X423" s="169">
        <v>0.873027259684362</v>
      </c>
      <c r="Y423" s="169">
        <v>0.88254859556601</v>
      </c>
      <c r="Z423" s="356">
        <v>0.92</v>
      </c>
      <c r="AA423" s="356">
        <v>0.896037296037296</v>
      </c>
      <c r="AB423" s="356">
        <v>0.907325684024713</v>
      </c>
      <c r="AC423" s="356">
        <v>0.887001477104874</v>
      </c>
      <c r="AD423" s="356">
        <v>0.911556950848622</v>
      </c>
      <c r="AE423" s="356">
        <v>0.92</v>
      </c>
      <c r="AF423" s="169">
        <v>0.986813713737713</v>
      </c>
      <c r="AG423" s="169">
        <v>0.924421106998364</v>
      </c>
      <c r="AH423" s="169">
        <v>0.990890161374284</v>
      </c>
      <c r="AI423" s="169">
        <v>0.962799456316655</v>
      </c>
      <c r="AJ423" s="356">
        <v>0.92</v>
      </c>
      <c r="AK423" s="169">
        <v>0.918054930211616</v>
      </c>
      <c r="AL423" s="169">
        <v>0.939466032249537</v>
      </c>
      <c r="AM423" s="169">
        <v>0.910347335879251</v>
      </c>
      <c r="AN423" s="169">
        <v>0.935528427968791</v>
      </c>
      <c r="AO423" s="168">
        <v>0.99</v>
      </c>
      <c r="AP423" s="358">
        <v>1</v>
      </c>
      <c r="AQ423" s="358">
        <v>1</v>
      </c>
      <c r="AR423" s="358">
        <v>1</v>
      </c>
      <c r="AS423" s="359">
        <v>1</v>
      </c>
      <c r="AT423" s="364">
        <v>0.05</v>
      </c>
      <c r="AU423" s="361">
        <v>0.0638297872340425</v>
      </c>
      <c r="AV423" s="362">
        <v>0.0508474576271186</v>
      </c>
      <c r="AW423" s="362">
        <v>0</v>
      </c>
      <c r="AX423" s="362">
        <v>0.0408759124087591</v>
      </c>
      <c r="AY423" s="142"/>
      <c r="AZ423" s="140"/>
    </row>
    <row r="424" spans="1:52">
      <c r="A424" s="138"/>
      <c r="B424" s="142"/>
      <c r="C424" s="172" t="s">
        <v>719</v>
      </c>
      <c r="D424" s="166" t="s">
        <v>26</v>
      </c>
      <c r="E424" s="166" t="s">
        <v>720</v>
      </c>
      <c r="F424" s="167" t="s">
        <v>817</v>
      </c>
      <c r="G424" s="173" t="s">
        <v>817</v>
      </c>
      <c r="H424" s="173" t="s">
        <v>817</v>
      </c>
      <c r="I424" s="173" t="s">
        <v>817</v>
      </c>
      <c r="J424" s="173" t="s">
        <v>817</v>
      </c>
      <c r="K424" s="168">
        <v>0.9</v>
      </c>
      <c r="L424" s="169">
        <v>1</v>
      </c>
      <c r="M424" s="169">
        <v>1</v>
      </c>
      <c r="N424" s="170">
        <v>0.972972972972973</v>
      </c>
      <c r="O424" s="170">
        <v>0.991561181434599</v>
      </c>
      <c r="P424" s="356">
        <v>0.9</v>
      </c>
      <c r="Q424" s="357">
        <v>0.996994740796394</v>
      </c>
      <c r="R424" s="169">
        <v>0.997439180537772</v>
      </c>
      <c r="S424" s="169">
        <v>0.992201559688062</v>
      </c>
      <c r="T424" s="169">
        <v>0.993680552903891</v>
      </c>
      <c r="U424" s="356">
        <v>0.9</v>
      </c>
      <c r="V424" s="169">
        <v>0.960180315552216</v>
      </c>
      <c r="W424" s="169">
        <v>0.970550576184379</v>
      </c>
      <c r="X424" s="169">
        <v>0.979004199160168</v>
      </c>
      <c r="Y424" s="169">
        <v>0.975218603230364</v>
      </c>
      <c r="Z424" s="356">
        <v>0.92</v>
      </c>
      <c r="AA424" s="356">
        <v>0.967981888745149</v>
      </c>
      <c r="AB424" s="356">
        <v>0.978787878787879</v>
      </c>
      <c r="AC424" s="356">
        <v>0.97612958226769</v>
      </c>
      <c r="AD424" s="356">
        <v>0.978453872867281</v>
      </c>
      <c r="AE424" s="356">
        <v>0.92</v>
      </c>
      <c r="AF424" s="169">
        <v>0.745966514459665</v>
      </c>
      <c r="AG424" s="169">
        <v>0.998902305159166</v>
      </c>
      <c r="AH424" s="169">
        <v>0.999337455830389</v>
      </c>
      <c r="AI424" s="169">
        <v>0.972676146010187</v>
      </c>
      <c r="AJ424" s="356">
        <v>0.92</v>
      </c>
      <c r="AK424" s="169">
        <v>0.97289972899729</v>
      </c>
      <c r="AL424" s="169">
        <v>0.985121378230227</v>
      </c>
      <c r="AM424" s="169">
        <v>0.981822709163347</v>
      </c>
      <c r="AN424" s="169">
        <v>0.984825774289708</v>
      </c>
      <c r="AO424" s="168">
        <v>0.99</v>
      </c>
      <c r="AP424" s="358">
        <v>1</v>
      </c>
      <c r="AQ424" s="358">
        <v>1</v>
      </c>
      <c r="AR424" s="358">
        <v>1</v>
      </c>
      <c r="AS424" s="359">
        <v>1</v>
      </c>
      <c r="AT424" s="364">
        <v>0.05</v>
      </c>
      <c r="AU424" s="361">
        <v>0.0625</v>
      </c>
      <c r="AV424" s="362">
        <v>0.0833333333333333</v>
      </c>
      <c r="AW424" s="362">
        <v>0</v>
      </c>
      <c r="AX424" s="362">
        <v>0.050561797752809</v>
      </c>
      <c r="AY424" s="142"/>
      <c r="AZ424" s="140"/>
    </row>
    <row r="425" spans="1:52">
      <c r="A425" s="138"/>
      <c r="B425" s="142"/>
      <c r="C425" s="172" t="s">
        <v>719</v>
      </c>
      <c r="D425" s="166" t="s">
        <v>26</v>
      </c>
      <c r="E425" s="166" t="s">
        <v>720</v>
      </c>
      <c r="F425" s="167" t="s">
        <v>818</v>
      </c>
      <c r="G425" s="173" t="s">
        <v>819</v>
      </c>
      <c r="H425" s="173" t="s">
        <v>819</v>
      </c>
      <c r="I425" s="173" t="s">
        <v>819</v>
      </c>
      <c r="J425" s="173" t="s">
        <v>819</v>
      </c>
      <c r="K425" s="168">
        <v>0.9</v>
      </c>
      <c r="L425" s="169">
        <v>1</v>
      </c>
      <c r="M425" s="169">
        <v>1</v>
      </c>
      <c r="N425" s="170">
        <v>1</v>
      </c>
      <c r="O425" s="170">
        <v>0.995551601423488</v>
      </c>
      <c r="P425" s="356">
        <v>0.9</v>
      </c>
      <c r="Q425" s="357">
        <v>0.997189037245257</v>
      </c>
      <c r="R425" s="169">
        <v>0.993015873015873</v>
      </c>
      <c r="S425" s="169">
        <v>0.996208017334778</v>
      </c>
      <c r="T425" s="169">
        <v>0.993906490252283</v>
      </c>
      <c r="U425" s="356">
        <v>0.9</v>
      </c>
      <c r="V425" s="169">
        <v>0.96767392832045</v>
      </c>
      <c r="W425" s="169">
        <v>0.970793650793651</v>
      </c>
      <c r="X425" s="169">
        <v>0.950162513542795</v>
      </c>
      <c r="Y425" s="169">
        <v>0.9744680043281</v>
      </c>
      <c r="Z425" s="356">
        <v>0.92</v>
      </c>
      <c r="AA425" s="356">
        <v>0.957583547557841</v>
      </c>
      <c r="AB425" s="356">
        <v>0.961432506887052</v>
      </c>
      <c r="AC425" s="356">
        <v>0.96988973706531</v>
      </c>
      <c r="AD425" s="356">
        <v>0.980146129420107</v>
      </c>
      <c r="AE425" s="356">
        <v>0.92</v>
      </c>
      <c r="AF425" s="169">
        <v>0.804360567342633</v>
      </c>
      <c r="AG425" s="169">
        <v>0.974340866290019</v>
      </c>
      <c r="AH425" s="169">
        <v>0.983071342200726</v>
      </c>
      <c r="AI425" s="169">
        <v>0.980534854204634</v>
      </c>
      <c r="AJ425" s="356">
        <v>0.92</v>
      </c>
      <c r="AK425" s="169">
        <v>0.967372134038801</v>
      </c>
      <c r="AL425" s="169">
        <v>0.979737335834897</v>
      </c>
      <c r="AM425" s="169">
        <v>0.978829686013321</v>
      </c>
      <c r="AN425" s="169">
        <v>0.986499583425433</v>
      </c>
      <c r="AO425" s="168">
        <v>0.99</v>
      </c>
      <c r="AP425" s="358">
        <v>1</v>
      </c>
      <c r="AQ425" s="358">
        <v>1</v>
      </c>
      <c r="AR425" s="358">
        <v>1</v>
      </c>
      <c r="AS425" s="359">
        <v>1</v>
      </c>
      <c r="AT425" s="364">
        <v>0.05</v>
      </c>
      <c r="AU425" s="361">
        <v>0</v>
      </c>
      <c r="AV425" s="362">
        <v>0</v>
      </c>
      <c r="AW425" s="362">
        <v>0</v>
      </c>
      <c r="AX425" s="362">
        <v>0.0303951367781155</v>
      </c>
      <c r="AY425" s="142"/>
      <c r="AZ425" s="140"/>
    </row>
    <row r="426" spans="1:52">
      <c r="A426" s="138"/>
      <c r="B426" s="142"/>
      <c r="C426" s="172" t="s">
        <v>719</v>
      </c>
      <c r="D426" s="166" t="s">
        <v>26</v>
      </c>
      <c r="E426" s="166" t="s">
        <v>720</v>
      </c>
      <c r="F426" s="167" t="s">
        <v>820</v>
      </c>
      <c r="G426" s="173" t="s">
        <v>821</v>
      </c>
      <c r="H426" s="173" t="s">
        <v>821</v>
      </c>
      <c r="I426" s="173" t="s">
        <v>821</v>
      </c>
      <c r="J426" s="173" t="s">
        <v>821</v>
      </c>
      <c r="K426" s="168">
        <v>0.9</v>
      </c>
      <c r="L426" s="169">
        <v>0.933333333333333</v>
      </c>
      <c r="M426" s="169">
        <v>0.967741935483871</v>
      </c>
      <c r="N426" s="170">
        <v>0.933333333333333</v>
      </c>
      <c r="O426" s="170">
        <v>0.945977011494253</v>
      </c>
      <c r="P426" s="356">
        <v>0.9</v>
      </c>
      <c r="Q426" s="357">
        <v>0.977413640389725</v>
      </c>
      <c r="R426" s="169">
        <v>0.951194712760549</v>
      </c>
      <c r="S426" s="169">
        <v>0.966222222222222</v>
      </c>
      <c r="T426" s="169">
        <v>0.951989555751692</v>
      </c>
      <c r="U426" s="356">
        <v>0.9</v>
      </c>
      <c r="V426" s="169">
        <v>0.895925597874225</v>
      </c>
      <c r="W426" s="169">
        <v>0.906964921199797</v>
      </c>
      <c r="X426" s="169">
        <v>0.908444444444444</v>
      </c>
      <c r="Y426" s="169">
        <v>0.910451603412768</v>
      </c>
      <c r="Z426" s="356">
        <v>0.92</v>
      </c>
      <c r="AA426" s="356">
        <v>0.942889996167114</v>
      </c>
      <c r="AB426" s="356">
        <v>0.915348837209302</v>
      </c>
      <c r="AC426" s="356">
        <v>0.887983706720978</v>
      </c>
      <c r="AD426" s="356">
        <v>0.919161950808564</v>
      </c>
      <c r="AE426" s="356">
        <v>0.92</v>
      </c>
      <c r="AF426" s="169">
        <v>0.991070897077207</v>
      </c>
      <c r="AG426" s="169">
        <v>0.988789783093452</v>
      </c>
      <c r="AH426" s="169">
        <v>0.993712289615751</v>
      </c>
      <c r="AI426" s="169">
        <v>0.992951861221608</v>
      </c>
      <c r="AJ426" s="356">
        <v>0.92</v>
      </c>
      <c r="AK426" s="169">
        <v>0.95682422754246</v>
      </c>
      <c r="AL426" s="169">
        <v>0.941712797134484</v>
      </c>
      <c r="AM426" s="169">
        <v>0.910514018691589</v>
      </c>
      <c r="AN426" s="169">
        <v>0.940598040649218</v>
      </c>
      <c r="AO426" s="168">
        <v>0.99</v>
      </c>
      <c r="AP426" s="358">
        <v>1</v>
      </c>
      <c r="AQ426" s="358">
        <v>1</v>
      </c>
      <c r="AR426" s="358">
        <v>1</v>
      </c>
      <c r="AS426" s="359">
        <v>1</v>
      </c>
      <c r="AT426" s="364">
        <v>0.05</v>
      </c>
      <c r="AU426" s="361">
        <v>0.0147058823529412</v>
      </c>
      <c r="AV426" s="362">
        <v>0.0196078431372549</v>
      </c>
      <c r="AW426" s="362">
        <v>0</v>
      </c>
      <c r="AX426" s="362">
        <v>0.0150602409638554</v>
      </c>
      <c r="AY426" s="142"/>
      <c r="AZ426" s="140"/>
    </row>
    <row r="427" spans="1:52">
      <c r="A427" s="138"/>
      <c r="B427" s="142"/>
      <c r="C427" s="172" t="s">
        <v>719</v>
      </c>
      <c r="D427" s="166" t="s">
        <v>26</v>
      </c>
      <c r="E427" s="166" t="s">
        <v>720</v>
      </c>
      <c r="F427" s="167" t="s">
        <v>822</v>
      </c>
      <c r="G427" s="173" t="s">
        <v>822</v>
      </c>
      <c r="H427" s="173" t="s">
        <v>822</v>
      </c>
      <c r="I427" s="173" t="s">
        <v>822</v>
      </c>
      <c r="J427" s="173" t="s">
        <v>822</v>
      </c>
      <c r="K427" s="168">
        <v>0.9</v>
      </c>
      <c r="L427" s="169">
        <v>1</v>
      </c>
      <c r="M427" s="169">
        <v>1</v>
      </c>
      <c r="N427" s="170">
        <v>0.972972972972973</v>
      </c>
      <c r="O427" s="170">
        <v>0.965998256320837</v>
      </c>
      <c r="P427" s="356">
        <v>0.9</v>
      </c>
      <c r="Q427" s="357">
        <v>0.966262519768055</v>
      </c>
      <c r="R427" s="169">
        <v>0.973094170403587</v>
      </c>
      <c r="S427" s="169">
        <v>0.93123595505618</v>
      </c>
      <c r="T427" s="169">
        <v>0.962085983572968</v>
      </c>
      <c r="U427" s="356">
        <v>0.9</v>
      </c>
      <c r="V427" s="169">
        <v>0.91987348444913</v>
      </c>
      <c r="W427" s="169">
        <v>0.923206278026906</v>
      </c>
      <c r="X427" s="169">
        <v>0.906067415730337</v>
      </c>
      <c r="Y427" s="169">
        <v>0.913072139968286</v>
      </c>
      <c r="Z427" s="356">
        <v>0.92</v>
      </c>
      <c r="AA427" s="356">
        <v>0.903000697836706</v>
      </c>
      <c r="AB427" s="356">
        <v>0.902152641878669</v>
      </c>
      <c r="AC427" s="356">
        <v>0.911320754716981</v>
      </c>
      <c r="AD427" s="356">
        <v>0.926328087416672</v>
      </c>
      <c r="AE427" s="356">
        <v>0.92</v>
      </c>
      <c r="AF427" s="169">
        <v>0.989468645284825</v>
      </c>
      <c r="AG427" s="169">
        <v>0.990594787725935</v>
      </c>
      <c r="AH427" s="169">
        <v>0.995942290351668</v>
      </c>
      <c r="AI427" s="169">
        <v>0.995384729447527</v>
      </c>
      <c r="AJ427" s="356">
        <v>0.92</v>
      </c>
      <c r="AK427" s="169">
        <v>0.922980062959077</v>
      </c>
      <c r="AL427" s="169">
        <v>0.937411095305832</v>
      </c>
      <c r="AM427" s="169">
        <v>0.938578329882678</v>
      </c>
      <c r="AN427" s="169">
        <v>0.946788622147674</v>
      </c>
      <c r="AO427" s="168">
        <v>0.99</v>
      </c>
      <c r="AP427" s="358">
        <v>1</v>
      </c>
      <c r="AQ427" s="358">
        <v>1</v>
      </c>
      <c r="AR427" s="358">
        <v>1</v>
      </c>
      <c r="AS427" s="359">
        <v>1</v>
      </c>
      <c r="AT427" s="364">
        <v>0.05</v>
      </c>
      <c r="AU427" s="361">
        <v>0</v>
      </c>
      <c r="AV427" s="362">
        <v>0</v>
      </c>
      <c r="AW427" s="362">
        <v>0</v>
      </c>
      <c r="AX427" s="362">
        <v>0.0152990264255911</v>
      </c>
      <c r="AY427" s="142"/>
      <c r="AZ427" s="140"/>
    </row>
    <row r="428" spans="1:52">
      <c r="A428" s="138"/>
      <c r="B428" s="142"/>
      <c r="C428" s="172" t="s">
        <v>719</v>
      </c>
      <c r="D428" s="166" t="s">
        <v>26</v>
      </c>
      <c r="E428" s="166" t="s">
        <v>720</v>
      </c>
      <c r="F428" s="167" t="s">
        <v>823</v>
      </c>
      <c r="G428" s="173" t="s">
        <v>824</v>
      </c>
      <c r="H428" s="173" t="s">
        <v>824</v>
      </c>
      <c r="I428" s="173" t="s">
        <v>824</v>
      </c>
      <c r="J428" s="173" t="s">
        <v>824</v>
      </c>
      <c r="K428" s="168">
        <v>0.9</v>
      </c>
      <c r="L428" s="169">
        <v>0.96969696969697</v>
      </c>
      <c r="M428" s="169">
        <v>1</v>
      </c>
      <c r="N428" s="170">
        <v>1</v>
      </c>
      <c r="O428" s="170">
        <v>0.983556012332991</v>
      </c>
      <c r="P428" s="356">
        <v>0.9</v>
      </c>
      <c r="Q428" s="357">
        <v>0.992700729927007</v>
      </c>
      <c r="R428" s="169">
        <v>0.996062992125984</v>
      </c>
      <c r="S428" s="169">
        <v>0.99825479930192</v>
      </c>
      <c r="T428" s="169">
        <v>0.99156049332382</v>
      </c>
      <c r="U428" s="356">
        <v>0.9</v>
      </c>
      <c r="V428" s="169">
        <v>0.962895377128954</v>
      </c>
      <c r="W428" s="169">
        <v>0.957349081364829</v>
      </c>
      <c r="X428" s="169">
        <v>0.953461314717859</v>
      </c>
      <c r="Y428" s="169">
        <v>0.953032310671695</v>
      </c>
      <c r="Z428" s="356">
        <v>0.92</v>
      </c>
      <c r="AA428" s="356">
        <v>0.93561052218296</v>
      </c>
      <c r="AB428" s="356">
        <v>0.893764434180139</v>
      </c>
      <c r="AC428" s="356">
        <v>0.938307873090482</v>
      </c>
      <c r="AD428" s="356">
        <v>0.948113964686998</v>
      </c>
      <c r="AE428" s="356">
        <v>0.92</v>
      </c>
      <c r="AF428" s="169">
        <v>0.999207676732107</v>
      </c>
      <c r="AG428" s="169">
        <v>0.778109824430332</v>
      </c>
      <c r="AH428" s="169">
        <v>0.991064388961892</v>
      </c>
      <c r="AI428" s="169">
        <v>0.971699660046129</v>
      </c>
      <c r="AJ428" s="356">
        <v>0.92</v>
      </c>
      <c r="AK428" s="169">
        <v>0.954242135367016</v>
      </c>
      <c r="AL428" s="169">
        <v>0.945279866332498</v>
      </c>
      <c r="AM428" s="169">
        <v>0.961707103186203</v>
      </c>
      <c r="AN428" s="169">
        <v>0.967156273060865</v>
      </c>
      <c r="AO428" s="168">
        <v>0.99</v>
      </c>
      <c r="AP428" s="358">
        <v>1</v>
      </c>
      <c r="AQ428" s="358">
        <v>1</v>
      </c>
      <c r="AR428" s="358">
        <v>1</v>
      </c>
      <c r="AS428" s="359">
        <v>1</v>
      </c>
      <c r="AT428" s="364">
        <v>0.05</v>
      </c>
      <c r="AU428" s="361">
        <v>0.0666666666666667</v>
      </c>
      <c r="AV428" s="362">
        <v>0.0303030303030303</v>
      </c>
      <c r="AW428" s="362">
        <v>0</v>
      </c>
      <c r="AX428" s="362">
        <v>0.0631970260223048</v>
      </c>
      <c r="AY428" s="142"/>
      <c r="AZ428" s="140"/>
    </row>
    <row r="429" spans="1:52">
      <c r="A429" s="138"/>
      <c r="B429" s="142"/>
      <c r="C429" s="172" t="s">
        <v>719</v>
      </c>
      <c r="D429" s="166" t="s">
        <v>26</v>
      </c>
      <c r="E429" s="166" t="s">
        <v>720</v>
      </c>
      <c r="F429" s="167" t="s">
        <v>825</v>
      </c>
      <c r="G429" s="173" t="s">
        <v>826</v>
      </c>
      <c r="H429" s="173" t="s">
        <v>826</v>
      </c>
      <c r="I429" s="173" t="s">
        <v>826</v>
      </c>
      <c r="J429" s="173" t="s">
        <v>826</v>
      </c>
      <c r="K429" s="168">
        <v>0.9</v>
      </c>
      <c r="L429" s="169">
        <v>0.923076923076923</v>
      </c>
      <c r="M429" s="169">
        <v>0.95</v>
      </c>
      <c r="N429" s="170">
        <v>0.972222222222222</v>
      </c>
      <c r="O429" s="170">
        <v>0.949468085106383</v>
      </c>
      <c r="P429" s="356">
        <v>0.9</v>
      </c>
      <c r="Q429" s="357">
        <v>0.997546012269939</v>
      </c>
      <c r="R429" s="169">
        <v>0.984171322160149</v>
      </c>
      <c r="S429" s="169">
        <v>0.993045897079277</v>
      </c>
      <c r="T429" s="169">
        <v>0.983731543624161</v>
      </c>
      <c r="U429" s="356">
        <v>0.9</v>
      </c>
      <c r="V429" s="169">
        <v>0.900613496932515</v>
      </c>
      <c r="W429" s="169">
        <v>0.918994413407821</v>
      </c>
      <c r="X429" s="169">
        <v>0.924200278164117</v>
      </c>
      <c r="Y429" s="169">
        <v>0.908375838926174</v>
      </c>
      <c r="Z429" s="356">
        <v>0.92</v>
      </c>
      <c r="AA429" s="356">
        <v>0.928301886792453</v>
      </c>
      <c r="AB429" s="356">
        <v>0.936802973977695</v>
      </c>
      <c r="AC429" s="356">
        <v>0.939055174900829</v>
      </c>
      <c r="AD429" s="356">
        <v>0.9387480481891</v>
      </c>
      <c r="AE429" s="356">
        <v>0.92</v>
      </c>
      <c r="AF429" s="169">
        <v>0.991596638655462</v>
      </c>
      <c r="AG429" s="169">
        <v>0.946153846153846</v>
      </c>
      <c r="AH429" s="169">
        <v>0.821782178217822</v>
      </c>
      <c r="AI429" s="169">
        <v>0.928242870285189</v>
      </c>
      <c r="AJ429" s="356">
        <v>0.92</v>
      </c>
      <c r="AK429" s="169">
        <v>0.936459554513482</v>
      </c>
      <c r="AL429" s="169">
        <v>0.953286482017363</v>
      </c>
      <c r="AM429" s="169">
        <v>0.951815808212675</v>
      </c>
      <c r="AN429" s="169">
        <v>0.951719502632463</v>
      </c>
      <c r="AO429" s="168">
        <v>0.99</v>
      </c>
      <c r="AP429" s="358">
        <v>1</v>
      </c>
      <c r="AQ429" s="358">
        <v>1</v>
      </c>
      <c r="AR429" s="358">
        <v>1</v>
      </c>
      <c r="AS429" s="359">
        <v>1</v>
      </c>
      <c r="AT429" s="364">
        <v>0.05</v>
      </c>
      <c r="AU429" s="361">
        <v>0</v>
      </c>
      <c r="AV429" s="362">
        <v>0</v>
      </c>
      <c r="AW429" s="362">
        <v>0</v>
      </c>
      <c r="AX429" s="362">
        <v>0.0660377358490566</v>
      </c>
      <c r="AY429" s="142"/>
      <c r="AZ429" s="140"/>
    </row>
    <row r="430" spans="1:52">
      <c r="A430" s="138"/>
      <c r="B430" s="142"/>
      <c r="C430" s="172" t="s">
        <v>719</v>
      </c>
      <c r="D430" s="166" t="s">
        <v>26</v>
      </c>
      <c r="E430" s="166" t="s">
        <v>720</v>
      </c>
      <c r="F430" s="167" t="s">
        <v>827</v>
      </c>
      <c r="G430" s="173" t="s">
        <v>828</v>
      </c>
      <c r="H430" s="173" t="s">
        <v>828</v>
      </c>
      <c r="I430" s="173" t="s">
        <v>828</v>
      </c>
      <c r="J430" s="173" t="s">
        <v>828</v>
      </c>
      <c r="K430" s="168">
        <v>0.9</v>
      </c>
      <c r="L430" s="169">
        <v>0.945205479452055</v>
      </c>
      <c r="M430" s="169">
        <v>1</v>
      </c>
      <c r="N430" s="170">
        <v>0.986111111111111</v>
      </c>
      <c r="O430" s="170">
        <v>0.981123388581952</v>
      </c>
      <c r="P430" s="356">
        <v>0.9</v>
      </c>
      <c r="Q430" s="357">
        <v>0.990834539315002</v>
      </c>
      <c r="R430" s="169">
        <v>0.987455899647197</v>
      </c>
      <c r="S430" s="169">
        <v>0.986609686609687</v>
      </c>
      <c r="T430" s="169">
        <v>0.982528831602567</v>
      </c>
      <c r="U430" s="356">
        <v>0.9</v>
      </c>
      <c r="V430" s="169">
        <v>0.917510853835022</v>
      </c>
      <c r="W430" s="169">
        <v>0.908271266170129</v>
      </c>
      <c r="X430" s="169">
        <v>0.933903133903134</v>
      </c>
      <c r="Y430" s="169">
        <v>0.894045817460732</v>
      </c>
      <c r="Z430" s="356">
        <v>0.92</v>
      </c>
      <c r="AA430" s="356">
        <v>0.929291313389858</v>
      </c>
      <c r="AB430" s="356">
        <v>0.939052977027661</v>
      </c>
      <c r="AC430" s="356">
        <v>0.9341361065499</v>
      </c>
      <c r="AD430" s="356">
        <v>0.93955525083439</v>
      </c>
      <c r="AE430" s="356">
        <v>0.92</v>
      </c>
      <c r="AF430" s="169">
        <v>0.909502262443439</v>
      </c>
      <c r="AG430" s="169">
        <v>0.886759581881533</v>
      </c>
      <c r="AH430" s="169">
        <v>0.839228295819936</v>
      </c>
      <c r="AI430" s="169">
        <v>0.910890142461038</v>
      </c>
      <c r="AJ430" s="356">
        <v>0.92</v>
      </c>
      <c r="AK430" s="169">
        <v>0.939339339339339</v>
      </c>
      <c r="AL430" s="169">
        <v>0.95965848452508</v>
      </c>
      <c r="AM430" s="169">
        <v>0.952629823195819</v>
      </c>
      <c r="AN430" s="169">
        <v>0.955118968263155</v>
      </c>
      <c r="AO430" s="168">
        <v>0.99</v>
      </c>
      <c r="AP430" s="358">
        <v>1</v>
      </c>
      <c r="AQ430" s="358">
        <v>1</v>
      </c>
      <c r="AR430" s="358">
        <v>1</v>
      </c>
      <c r="AS430" s="359">
        <v>1</v>
      </c>
      <c r="AT430" s="364">
        <v>0.05</v>
      </c>
      <c r="AU430" s="361">
        <v>0.0384615384615385</v>
      </c>
      <c r="AV430" s="362">
        <v>0</v>
      </c>
      <c r="AW430" s="362">
        <v>0</v>
      </c>
      <c r="AX430" s="362">
        <v>0.077027027027027</v>
      </c>
      <c r="AY430" s="142"/>
      <c r="AZ430" s="140"/>
    </row>
    <row r="431" spans="1:52">
      <c r="A431" s="138"/>
      <c r="B431" s="142"/>
      <c r="C431" s="172" t="s">
        <v>719</v>
      </c>
      <c r="D431" s="166" t="s">
        <v>26</v>
      </c>
      <c r="E431" s="166" t="s">
        <v>720</v>
      </c>
      <c r="F431" s="167" t="s">
        <v>829</v>
      </c>
      <c r="G431" s="173" t="s">
        <v>830</v>
      </c>
      <c r="H431" s="173" t="s">
        <v>830</v>
      </c>
      <c r="I431" s="173" t="s">
        <v>830</v>
      </c>
      <c r="J431" s="173" t="s">
        <v>830</v>
      </c>
      <c r="K431" s="168">
        <v>0.9</v>
      </c>
      <c r="L431" s="169">
        <v>0.91304347826087</v>
      </c>
      <c r="M431" s="169">
        <v>0.930232558139535</v>
      </c>
      <c r="N431" s="170">
        <v>0.954545454545455</v>
      </c>
      <c r="O431" s="170">
        <v>0.914307574598317</v>
      </c>
      <c r="P431" s="356">
        <v>0.9</v>
      </c>
      <c r="Q431" s="357">
        <v>0.987941045109424</v>
      </c>
      <c r="R431" s="169">
        <v>0.993149009053095</v>
      </c>
      <c r="S431" s="169">
        <v>0.988923719958203</v>
      </c>
      <c r="T431" s="169">
        <v>0.99113336192744</v>
      </c>
      <c r="U431" s="356">
        <v>0.9</v>
      </c>
      <c r="V431" s="169">
        <v>0.76552032157213</v>
      </c>
      <c r="W431" s="169">
        <v>0.836554930266699</v>
      </c>
      <c r="X431" s="169">
        <v>0.864158829676071</v>
      </c>
      <c r="Y431" s="169">
        <v>0.85342315826838</v>
      </c>
      <c r="Z431" s="356">
        <v>0.92</v>
      </c>
      <c r="AA431" s="356">
        <v>0</v>
      </c>
      <c r="AB431" s="356">
        <v>1</v>
      </c>
      <c r="AC431" s="356">
        <v>0</v>
      </c>
      <c r="AD431" s="356">
        <v>0.222222222222222</v>
      </c>
      <c r="AE431" s="356">
        <v>0.92</v>
      </c>
      <c r="AF431" s="169">
        <v>1</v>
      </c>
      <c r="AG431" s="169">
        <v>0.96039603960396</v>
      </c>
      <c r="AH431" s="169">
        <v>0.96551724137931</v>
      </c>
      <c r="AI431" s="169">
        <v>0.954901346695897</v>
      </c>
      <c r="AJ431" s="356">
        <v>0.92</v>
      </c>
      <c r="AK431" s="169">
        <v>0.945162728488631</v>
      </c>
      <c r="AL431" s="169">
        <v>0.960205078125</v>
      </c>
      <c r="AM431" s="169">
        <v>0.970606629143214</v>
      </c>
      <c r="AN431" s="169">
        <v>0.977728958251933</v>
      </c>
      <c r="AO431" s="168">
        <v>0.99</v>
      </c>
      <c r="AP431" s="358">
        <v>1</v>
      </c>
      <c r="AQ431" s="358">
        <v>1</v>
      </c>
      <c r="AR431" s="358">
        <v>1</v>
      </c>
      <c r="AS431" s="359">
        <v>1</v>
      </c>
      <c r="AT431" s="364">
        <v>0.05</v>
      </c>
      <c r="AU431" s="361">
        <v>0.111111111111111</v>
      </c>
      <c r="AV431" s="362">
        <v>0.111111111111111</v>
      </c>
      <c r="AW431" s="362">
        <v>0.0833333333333333</v>
      </c>
      <c r="AX431" s="362">
        <v>0.0467032967032967</v>
      </c>
      <c r="AY431" s="142"/>
      <c r="AZ431" s="140"/>
    </row>
    <row r="432" spans="1:52">
      <c r="A432" s="138"/>
      <c r="B432" s="142"/>
      <c r="C432" s="172" t="s">
        <v>719</v>
      </c>
      <c r="D432" s="166" t="s">
        <v>26</v>
      </c>
      <c r="E432" s="166" t="s">
        <v>720</v>
      </c>
      <c r="F432" s="167" t="s">
        <v>831</v>
      </c>
      <c r="G432" s="173" t="s">
        <v>832</v>
      </c>
      <c r="H432" s="173" t="s">
        <v>832</v>
      </c>
      <c r="I432" s="173" t="s">
        <v>832</v>
      </c>
      <c r="J432" s="173" t="s">
        <v>832</v>
      </c>
      <c r="K432" s="168">
        <v>0.9</v>
      </c>
      <c r="L432" s="169">
        <v>0.928571428571429</v>
      </c>
      <c r="M432" s="169">
        <v>0.954545454545455</v>
      </c>
      <c r="N432" s="170">
        <v>0.958333333333333</v>
      </c>
      <c r="O432" s="170">
        <v>0.963064295485636</v>
      </c>
      <c r="P432" s="356">
        <v>0.9</v>
      </c>
      <c r="Q432" s="357">
        <v>0.985172981878089</v>
      </c>
      <c r="R432" s="169">
        <v>0.965116279069767</v>
      </c>
      <c r="S432" s="169">
        <v>0.969752520623281</v>
      </c>
      <c r="T432" s="169">
        <v>0.976511792301266</v>
      </c>
      <c r="U432" s="356">
        <v>0.9</v>
      </c>
      <c r="V432" s="169">
        <v>0.892915980230643</v>
      </c>
      <c r="W432" s="169">
        <v>0.853065539112051</v>
      </c>
      <c r="X432" s="169">
        <v>0.913840513290559</v>
      </c>
      <c r="Y432" s="169">
        <v>0.920602789023842</v>
      </c>
      <c r="Z432" s="356">
        <v>0.92</v>
      </c>
      <c r="AA432" s="356">
        <v>0.952599388379205</v>
      </c>
      <c r="AB432" s="356">
        <v>0.913451511991658</v>
      </c>
      <c r="AC432" s="356">
        <v>0.949676133532636</v>
      </c>
      <c r="AD432" s="356">
        <v>0.969628301271601</v>
      </c>
      <c r="AE432" s="356">
        <v>0.92</v>
      </c>
      <c r="AF432" s="169">
        <v>0.990990990990991</v>
      </c>
      <c r="AG432" s="169">
        <v>0.988461538461539</v>
      </c>
      <c r="AH432" s="169">
        <v>0.98728813559322</v>
      </c>
      <c r="AI432" s="169">
        <v>0.983751001258725</v>
      </c>
      <c r="AJ432" s="356">
        <v>0.92</v>
      </c>
      <c r="AK432" s="169">
        <v>0.955038759689922</v>
      </c>
      <c r="AL432" s="169">
        <v>0.935433070866142</v>
      </c>
      <c r="AM432" s="169">
        <v>0.959974176888315</v>
      </c>
      <c r="AN432" s="169">
        <v>0.975422510082934</v>
      </c>
      <c r="AO432" s="168">
        <v>0.99</v>
      </c>
      <c r="AP432" s="358">
        <v>1</v>
      </c>
      <c r="AQ432" s="358">
        <v>1</v>
      </c>
      <c r="AR432" s="358">
        <v>1</v>
      </c>
      <c r="AS432" s="359">
        <v>1</v>
      </c>
      <c r="AT432" s="364">
        <v>0.05</v>
      </c>
      <c r="AU432" s="361">
        <v>0.666666666666667</v>
      </c>
      <c r="AV432" s="362">
        <v>0</v>
      </c>
      <c r="AW432" s="362">
        <v>0</v>
      </c>
      <c r="AX432" s="362">
        <v>0.0522875816993464</v>
      </c>
      <c r="AY432" s="142"/>
      <c r="AZ432" s="140"/>
    </row>
    <row r="433" spans="1:52">
      <c r="A433" s="138"/>
      <c r="B433" s="142"/>
      <c r="C433" s="172" t="s">
        <v>719</v>
      </c>
      <c r="D433" s="166" t="s">
        <v>26</v>
      </c>
      <c r="E433" s="166" t="s">
        <v>720</v>
      </c>
      <c r="F433" s="167" t="s">
        <v>833</v>
      </c>
      <c r="G433" s="173" t="s">
        <v>834</v>
      </c>
      <c r="H433" s="173" t="s">
        <v>834</v>
      </c>
      <c r="I433" s="173" t="s">
        <v>834</v>
      </c>
      <c r="J433" s="173" t="s">
        <v>834</v>
      </c>
      <c r="K433" s="168">
        <v>0.9</v>
      </c>
      <c r="L433" s="169">
        <v>0.931818181818182</v>
      </c>
      <c r="M433" s="169">
        <v>0.930232558139535</v>
      </c>
      <c r="N433" s="170">
        <v>0.925</v>
      </c>
      <c r="O433" s="170">
        <v>0.880099916736053</v>
      </c>
      <c r="P433" s="356">
        <v>0.9</v>
      </c>
      <c r="Q433" s="357">
        <v>0.990663900414938</v>
      </c>
      <c r="R433" s="169">
        <v>0.964809384164223</v>
      </c>
      <c r="S433" s="169">
        <v>0.966504263093788</v>
      </c>
      <c r="T433" s="169">
        <v>0.951064783152135</v>
      </c>
      <c r="U433" s="356">
        <v>0.9</v>
      </c>
      <c r="V433" s="169">
        <v>0.895228215767635</v>
      </c>
      <c r="W433" s="169">
        <v>0.892961876832845</v>
      </c>
      <c r="X433" s="169">
        <v>0.884287454323995</v>
      </c>
      <c r="Y433" s="169">
        <v>0.903096479022711</v>
      </c>
      <c r="Z433" s="356">
        <v>0.92</v>
      </c>
      <c r="AA433" s="356">
        <v>0.927861873226112</v>
      </c>
      <c r="AB433" s="356">
        <v>0.90223642172524</v>
      </c>
      <c r="AC433" s="356">
        <v>0.919588875453446</v>
      </c>
      <c r="AD433" s="356">
        <v>0.928230929287814</v>
      </c>
      <c r="AE433" s="356">
        <v>0.92</v>
      </c>
      <c r="AF433" s="169">
        <v>0.945848375451264</v>
      </c>
      <c r="AG433" s="169">
        <v>0.953086419753086</v>
      </c>
      <c r="AH433" s="169">
        <v>0.919175911251981</v>
      </c>
      <c r="AI433" s="169">
        <v>0.957651699733148</v>
      </c>
      <c r="AJ433" s="356">
        <v>0.92</v>
      </c>
      <c r="AK433" s="169">
        <v>0.934063821607074</v>
      </c>
      <c r="AL433" s="169">
        <v>0.926405451448041</v>
      </c>
      <c r="AM433" s="169">
        <v>0.93668078241581</v>
      </c>
      <c r="AN433" s="169">
        <v>0.942481025556496</v>
      </c>
      <c r="AO433" s="168">
        <v>0.99</v>
      </c>
      <c r="AP433" s="358">
        <v>1</v>
      </c>
      <c r="AQ433" s="358">
        <v>1</v>
      </c>
      <c r="AR433" s="358">
        <v>1</v>
      </c>
      <c r="AS433" s="359">
        <v>1</v>
      </c>
      <c r="AT433" s="364">
        <v>0.05</v>
      </c>
      <c r="AU433" s="361">
        <v>0</v>
      </c>
      <c r="AV433" s="362">
        <v>0.125</v>
      </c>
      <c r="AW433" s="362">
        <v>0</v>
      </c>
      <c r="AX433" s="362">
        <v>0.0911330049261084</v>
      </c>
      <c r="AY433" s="142"/>
      <c r="AZ433" s="140"/>
    </row>
    <row r="434" spans="1:52">
      <c r="A434" s="138"/>
      <c r="B434" s="142"/>
      <c r="C434" s="172" t="s">
        <v>719</v>
      </c>
      <c r="D434" s="166" t="s">
        <v>26</v>
      </c>
      <c r="E434" s="166" t="s">
        <v>720</v>
      </c>
      <c r="F434" s="167" t="s">
        <v>835</v>
      </c>
      <c r="G434" s="173" t="s">
        <v>836</v>
      </c>
      <c r="H434" s="173" t="s">
        <v>836</v>
      </c>
      <c r="I434" s="173" t="s">
        <v>836</v>
      </c>
      <c r="J434" s="173" t="s">
        <v>836</v>
      </c>
      <c r="K434" s="168">
        <v>0.9</v>
      </c>
      <c r="L434" s="169">
        <v>0.970149253731343</v>
      </c>
      <c r="M434" s="169">
        <v>0.983333333333333</v>
      </c>
      <c r="N434" s="170">
        <v>0.936507936507937</v>
      </c>
      <c r="O434" s="170">
        <v>0.962362780972295</v>
      </c>
      <c r="P434" s="356">
        <v>0.9</v>
      </c>
      <c r="Q434" s="357">
        <v>0.999140154772141</v>
      </c>
      <c r="R434" s="169">
        <v>0.988474576271186</v>
      </c>
      <c r="S434" s="169">
        <v>0.987179487179487</v>
      </c>
      <c r="T434" s="169">
        <v>0.988235487963619</v>
      </c>
      <c r="U434" s="356">
        <v>0.9</v>
      </c>
      <c r="V434" s="169">
        <v>0.901117798796217</v>
      </c>
      <c r="W434" s="169">
        <v>0.893559322033898</v>
      </c>
      <c r="X434" s="169">
        <v>0.931034482758621</v>
      </c>
      <c r="Y434" s="169">
        <v>0.920449490039709</v>
      </c>
      <c r="Z434" s="356">
        <v>0.92</v>
      </c>
      <c r="AA434" s="356">
        <v>0.939140467262763</v>
      </c>
      <c r="AB434" s="356">
        <v>0.934650455927052</v>
      </c>
      <c r="AC434" s="356">
        <v>0.932536031892058</v>
      </c>
      <c r="AD434" s="356">
        <v>0.935885749012458</v>
      </c>
      <c r="AE434" s="356">
        <v>0.92</v>
      </c>
      <c r="AF434" s="169">
        <v>1</v>
      </c>
      <c r="AG434" s="169">
        <v>0.995515695067265</v>
      </c>
      <c r="AH434" s="169">
        <v>0.984126984126984</v>
      </c>
      <c r="AI434" s="169">
        <v>0.984119187950229</v>
      </c>
      <c r="AJ434" s="356">
        <v>0.92</v>
      </c>
      <c r="AK434" s="169">
        <v>0.947141316073355</v>
      </c>
      <c r="AL434" s="169">
        <v>0.956288068792547</v>
      </c>
      <c r="AM434" s="169">
        <v>0.951872625294011</v>
      </c>
      <c r="AN434" s="169">
        <v>0.953728954612381</v>
      </c>
      <c r="AO434" s="168">
        <v>0.99</v>
      </c>
      <c r="AP434" s="358">
        <v>1</v>
      </c>
      <c r="AQ434" s="358">
        <v>1</v>
      </c>
      <c r="AR434" s="358">
        <v>1</v>
      </c>
      <c r="AS434" s="359">
        <v>1</v>
      </c>
      <c r="AT434" s="364">
        <v>0.05</v>
      </c>
      <c r="AU434" s="361">
        <v>0</v>
      </c>
      <c r="AV434" s="362">
        <v>0.0625</v>
      </c>
      <c r="AW434" s="362">
        <v>0</v>
      </c>
      <c r="AX434" s="362">
        <v>0.074245939675174</v>
      </c>
      <c r="AY434" s="142"/>
      <c r="AZ434" s="140"/>
    </row>
    <row r="435" spans="1:52">
      <c r="A435" s="138"/>
      <c r="B435" s="142"/>
      <c r="C435" s="172" t="s">
        <v>719</v>
      </c>
      <c r="D435" s="166" t="s">
        <v>26</v>
      </c>
      <c r="E435" s="166" t="s">
        <v>720</v>
      </c>
      <c r="F435" s="167" t="s">
        <v>837</v>
      </c>
      <c r="G435" s="173" t="s">
        <v>838</v>
      </c>
      <c r="H435" s="173" t="s">
        <v>838</v>
      </c>
      <c r="I435" s="173" t="s">
        <v>838</v>
      </c>
      <c r="J435" s="173" t="s">
        <v>838</v>
      </c>
      <c r="K435" s="168">
        <v>0.9</v>
      </c>
      <c r="L435" s="169">
        <v>0.954545454545455</v>
      </c>
      <c r="M435" s="169">
        <v>0.95</v>
      </c>
      <c r="N435" s="170">
        <v>0.975609756097561</v>
      </c>
      <c r="O435" s="170">
        <v>0.969254419677171</v>
      </c>
      <c r="P435" s="356">
        <v>0.9</v>
      </c>
      <c r="Q435" s="357">
        <v>0.943792766373412</v>
      </c>
      <c r="R435" s="169">
        <v>0.960390810668075</v>
      </c>
      <c r="S435" s="169">
        <v>0.976497695852535</v>
      </c>
      <c r="T435" s="169">
        <v>0.971771359726917</v>
      </c>
      <c r="U435" s="356">
        <v>0.9</v>
      </c>
      <c r="V435" s="169">
        <v>0.879765395894428</v>
      </c>
      <c r="W435" s="169">
        <v>0.909162925798785</v>
      </c>
      <c r="X435" s="169">
        <v>0.901152073732719</v>
      </c>
      <c r="Y435" s="169">
        <v>0.917648338409022</v>
      </c>
      <c r="Z435" s="356">
        <v>0.92</v>
      </c>
      <c r="AA435" s="356" t="s">
        <v>40</v>
      </c>
      <c r="AB435" s="356">
        <v>0</v>
      </c>
      <c r="AC435" s="356">
        <v>0.5</v>
      </c>
      <c r="AD435" s="356">
        <v>0.571428571428571</v>
      </c>
      <c r="AE435" s="356">
        <v>0.92</v>
      </c>
      <c r="AF435" s="169">
        <v>0.973684210526316</v>
      </c>
      <c r="AG435" s="169">
        <v>1</v>
      </c>
      <c r="AH435" s="169">
        <v>0.936708860759494</v>
      </c>
      <c r="AI435" s="169">
        <v>0.980294499783456</v>
      </c>
      <c r="AJ435" s="356">
        <v>0.92</v>
      </c>
      <c r="AK435" s="169">
        <v>0.950219619326501</v>
      </c>
      <c r="AL435" s="169">
        <v>0.965153115100317</v>
      </c>
      <c r="AM435" s="169">
        <v>0.964532473514509</v>
      </c>
      <c r="AN435" s="169">
        <v>0.981771334398554</v>
      </c>
      <c r="AO435" s="168">
        <v>0.99</v>
      </c>
      <c r="AP435" s="358">
        <v>1</v>
      </c>
      <c r="AQ435" s="358">
        <v>1</v>
      </c>
      <c r="AR435" s="358">
        <v>1</v>
      </c>
      <c r="AS435" s="359">
        <v>1</v>
      </c>
      <c r="AT435" s="364">
        <v>0.05</v>
      </c>
      <c r="AU435" s="361">
        <v>0</v>
      </c>
      <c r="AV435" s="362">
        <v>0</v>
      </c>
      <c r="AW435" s="362">
        <v>0.285714285714286</v>
      </c>
      <c r="AX435" s="362">
        <v>0.0524193548387097</v>
      </c>
      <c r="AY435" s="142"/>
      <c r="AZ435" s="140"/>
    </row>
    <row r="436" spans="1:52">
      <c r="A436" s="138"/>
      <c r="B436" s="142"/>
      <c r="C436" s="172" t="s">
        <v>719</v>
      </c>
      <c r="D436" s="166" t="s">
        <v>26</v>
      </c>
      <c r="E436" s="166" t="s">
        <v>720</v>
      </c>
      <c r="F436" s="167" t="s">
        <v>839</v>
      </c>
      <c r="G436" s="173" t="s">
        <v>840</v>
      </c>
      <c r="H436" s="173" t="s">
        <v>840</v>
      </c>
      <c r="I436" s="173" t="s">
        <v>840</v>
      </c>
      <c r="J436" s="173" t="s">
        <v>840</v>
      </c>
      <c r="K436" s="168">
        <v>0.9</v>
      </c>
      <c r="L436" s="169">
        <v>0.966101694915254</v>
      </c>
      <c r="M436" s="169">
        <v>0.947368421052632</v>
      </c>
      <c r="N436" s="170">
        <v>0.928571428571429</v>
      </c>
      <c r="O436" s="170">
        <v>0.944379391100703</v>
      </c>
      <c r="P436" s="356">
        <v>0.9</v>
      </c>
      <c r="Q436" s="357">
        <v>0.984348798211291</v>
      </c>
      <c r="R436" s="169">
        <v>0.93856103476152</v>
      </c>
      <c r="S436" s="169">
        <v>0.988709677419355</v>
      </c>
      <c r="T436" s="169">
        <v>0.956639632300191</v>
      </c>
      <c r="U436" s="356">
        <v>0.9</v>
      </c>
      <c r="V436" s="169">
        <v>0.87199552822806</v>
      </c>
      <c r="W436" s="169">
        <v>0.840743734842361</v>
      </c>
      <c r="X436" s="169">
        <v>0.884193548387097</v>
      </c>
      <c r="Y436" s="169">
        <v>0.88457095609246</v>
      </c>
      <c r="Z436" s="356">
        <v>0.92</v>
      </c>
      <c r="AA436" s="356">
        <v>0.93879435430682</v>
      </c>
      <c r="AB436" s="356">
        <v>0.928184770840852</v>
      </c>
      <c r="AC436" s="356">
        <v>0.928992033252511</v>
      </c>
      <c r="AD436" s="356">
        <v>0.951573965343554</v>
      </c>
      <c r="AE436" s="356">
        <v>0.92</v>
      </c>
      <c r="AF436" s="169">
        <v>0.929057337220603</v>
      </c>
      <c r="AG436" s="169">
        <v>0.992180712423979</v>
      </c>
      <c r="AH436" s="169">
        <v>0.982583454281567</v>
      </c>
      <c r="AI436" s="169">
        <v>0.973255135566678</v>
      </c>
      <c r="AJ436" s="356">
        <v>0.92</v>
      </c>
      <c r="AK436" s="169">
        <v>0.943438432040903</v>
      </c>
      <c r="AL436" s="169">
        <v>0.947109004739336</v>
      </c>
      <c r="AM436" s="169">
        <v>0.945125379511976</v>
      </c>
      <c r="AN436" s="169">
        <v>0.959778102609571</v>
      </c>
      <c r="AO436" s="168">
        <v>0.99</v>
      </c>
      <c r="AP436" s="358">
        <v>1</v>
      </c>
      <c r="AQ436" s="358">
        <v>1</v>
      </c>
      <c r="AR436" s="358">
        <v>1</v>
      </c>
      <c r="AS436" s="359">
        <v>1</v>
      </c>
      <c r="AT436" s="364">
        <v>0.05</v>
      </c>
      <c r="AU436" s="361">
        <v>0.0465116279069767</v>
      </c>
      <c r="AV436" s="362">
        <v>0.2</v>
      </c>
      <c r="AW436" s="362">
        <v>0</v>
      </c>
      <c r="AX436" s="362">
        <v>0.105263157894737</v>
      </c>
      <c r="AY436" s="142"/>
      <c r="AZ436" s="140"/>
    </row>
    <row r="437" spans="1:52">
      <c r="A437" s="138"/>
      <c r="B437" s="142"/>
      <c r="C437" s="172" t="s">
        <v>719</v>
      </c>
      <c r="D437" s="166" t="s">
        <v>26</v>
      </c>
      <c r="E437" s="166" t="s">
        <v>720</v>
      </c>
      <c r="F437" s="167" t="s">
        <v>841</v>
      </c>
      <c r="G437" s="173" t="s">
        <v>842</v>
      </c>
      <c r="H437" s="173" t="s">
        <v>842</v>
      </c>
      <c r="I437" s="173" t="s">
        <v>842</v>
      </c>
      <c r="J437" s="173" t="s">
        <v>842</v>
      </c>
      <c r="K437" s="168">
        <v>0.9</v>
      </c>
      <c r="L437" s="169">
        <v>0.692307692307692</v>
      </c>
      <c r="M437" s="169">
        <v>0.888888888888889</v>
      </c>
      <c r="N437" s="170">
        <v>0.833333333333333</v>
      </c>
      <c r="O437" s="170">
        <v>0.822003577817531</v>
      </c>
      <c r="P437" s="356">
        <v>0.9</v>
      </c>
      <c r="Q437" s="357">
        <v>0.976217440543601</v>
      </c>
      <c r="R437" s="169">
        <v>0.971308607417775</v>
      </c>
      <c r="S437" s="169">
        <v>0.944336569579288</v>
      </c>
      <c r="T437" s="169">
        <v>0.962400643029383</v>
      </c>
      <c r="U437" s="356">
        <v>0.9</v>
      </c>
      <c r="V437" s="169">
        <v>0.804077010192526</v>
      </c>
      <c r="W437" s="169">
        <v>0.826452064380686</v>
      </c>
      <c r="X437" s="169">
        <v>0.81294498381877</v>
      </c>
      <c r="Y437" s="169">
        <v>0.82602482807895</v>
      </c>
      <c r="Z437" s="356">
        <v>0.92</v>
      </c>
      <c r="AA437" s="356">
        <v>0.89893914014517</v>
      </c>
      <c r="AB437" s="356">
        <v>0.892994611239415</v>
      </c>
      <c r="AC437" s="356">
        <v>0.909394727070182</v>
      </c>
      <c r="AD437" s="356">
        <v>0.913547446628421</v>
      </c>
      <c r="AE437" s="356">
        <v>0.92</v>
      </c>
      <c r="AF437" s="169">
        <v>0.993222106360792</v>
      </c>
      <c r="AG437" s="169">
        <v>0.981735897850331</v>
      </c>
      <c r="AH437" s="169">
        <v>0.994827298514934</v>
      </c>
      <c r="AI437" s="169">
        <v>0.967617288053489</v>
      </c>
      <c r="AJ437" s="356">
        <v>0.92</v>
      </c>
      <c r="AK437" s="169">
        <v>0.914579606440072</v>
      </c>
      <c r="AL437" s="169">
        <v>0.935236004390779</v>
      </c>
      <c r="AM437" s="169">
        <v>0.934306569343066</v>
      </c>
      <c r="AN437" s="169">
        <v>0.933806110205212</v>
      </c>
      <c r="AO437" s="168">
        <v>0.99</v>
      </c>
      <c r="AP437" s="358">
        <v>1</v>
      </c>
      <c r="AQ437" s="358">
        <v>1</v>
      </c>
      <c r="AR437" s="358">
        <v>1</v>
      </c>
      <c r="AS437" s="359">
        <v>1</v>
      </c>
      <c r="AT437" s="364">
        <v>0.05</v>
      </c>
      <c r="AU437" s="361">
        <v>0</v>
      </c>
      <c r="AV437" s="362">
        <v>0.0909090909090909</v>
      </c>
      <c r="AW437" s="362">
        <v>0.0769230769230769</v>
      </c>
      <c r="AX437" s="362">
        <v>0.0696629213483146</v>
      </c>
      <c r="AY437" s="142"/>
      <c r="AZ437" s="140"/>
    </row>
    <row r="438" spans="1:52">
      <c r="A438" s="138"/>
      <c r="B438" s="142"/>
      <c r="C438" s="172" t="s">
        <v>719</v>
      </c>
      <c r="D438" s="166" t="s">
        <v>26</v>
      </c>
      <c r="E438" s="166" t="s">
        <v>720</v>
      </c>
      <c r="F438" s="167" t="s">
        <v>843</v>
      </c>
      <c r="G438" s="173" t="s">
        <v>844</v>
      </c>
      <c r="H438" s="173" t="s">
        <v>844</v>
      </c>
      <c r="I438" s="173" t="s">
        <v>844</v>
      </c>
      <c r="J438" s="173" t="s">
        <v>844</v>
      </c>
      <c r="K438" s="168">
        <v>0.9</v>
      </c>
      <c r="L438" s="169">
        <v>0.844827586206897</v>
      </c>
      <c r="M438" s="169">
        <v>0.833333333333333</v>
      </c>
      <c r="N438" s="170">
        <v>0.716981132075472</v>
      </c>
      <c r="O438" s="170">
        <v>0.875302663438257</v>
      </c>
      <c r="P438" s="356">
        <v>0.9</v>
      </c>
      <c r="Q438" s="357">
        <v>0.913748932536294</v>
      </c>
      <c r="R438" s="169">
        <v>0.937971014492754</v>
      </c>
      <c r="S438" s="169">
        <v>0.859690286250587</v>
      </c>
      <c r="T438" s="169">
        <v>0.953409251163447</v>
      </c>
      <c r="U438" s="356">
        <v>0.9</v>
      </c>
      <c r="V438" s="169">
        <v>0.901793339026473</v>
      </c>
      <c r="W438" s="169">
        <v>0.867246376811594</v>
      </c>
      <c r="X438" s="169">
        <v>0.859690286250587</v>
      </c>
      <c r="Y438" s="169">
        <v>0.914134113665209</v>
      </c>
      <c r="Z438" s="356">
        <v>0.92</v>
      </c>
      <c r="AA438" s="356">
        <v>0.928437265214125</v>
      </c>
      <c r="AB438" s="356">
        <v>0.930345835362884</v>
      </c>
      <c r="AC438" s="356">
        <v>0.876023657870792</v>
      </c>
      <c r="AD438" s="356">
        <v>0.942774212010956</v>
      </c>
      <c r="AE438" s="356">
        <v>0.92</v>
      </c>
      <c r="AF438" s="169">
        <v>0.996111471160078</v>
      </c>
      <c r="AG438" s="169">
        <v>0.997229916897507</v>
      </c>
      <c r="AH438" s="169">
        <v>0.996659707724426</v>
      </c>
      <c r="AI438" s="169">
        <v>0.992900501052058</v>
      </c>
      <c r="AJ438" s="356">
        <v>0.92</v>
      </c>
      <c r="AK438" s="169">
        <v>0.931744811683321</v>
      </c>
      <c r="AL438" s="169">
        <v>0.938748685594112</v>
      </c>
      <c r="AM438" s="169">
        <v>0.892889838266707</v>
      </c>
      <c r="AN438" s="169">
        <v>0.952869925674998</v>
      </c>
      <c r="AO438" s="168">
        <v>0.99</v>
      </c>
      <c r="AP438" s="358">
        <v>1</v>
      </c>
      <c r="AQ438" s="358">
        <v>1</v>
      </c>
      <c r="AR438" s="358">
        <v>1</v>
      </c>
      <c r="AS438" s="359">
        <v>1</v>
      </c>
      <c r="AT438" s="364">
        <v>0.05</v>
      </c>
      <c r="AU438" s="361">
        <v>0</v>
      </c>
      <c r="AV438" s="362">
        <v>0</v>
      </c>
      <c r="AW438" s="362">
        <v>0.04</v>
      </c>
      <c r="AX438" s="362">
        <v>0.0876494023904383</v>
      </c>
      <c r="AY438" s="142"/>
      <c r="AZ438" s="140"/>
    </row>
    <row r="439" spans="1:52">
      <c r="A439" s="138"/>
      <c r="B439" s="142"/>
      <c r="C439" s="172" t="s">
        <v>719</v>
      </c>
      <c r="D439" s="166" t="s">
        <v>26</v>
      </c>
      <c r="E439" s="166" t="s">
        <v>720</v>
      </c>
      <c r="F439" s="167" t="s">
        <v>845</v>
      </c>
      <c r="G439" s="173" t="s">
        <v>846</v>
      </c>
      <c r="H439" s="173" t="s">
        <v>846</v>
      </c>
      <c r="I439" s="173" t="s">
        <v>846</v>
      </c>
      <c r="J439" s="173" t="s">
        <v>846</v>
      </c>
      <c r="K439" s="168">
        <v>0.9</v>
      </c>
      <c r="L439" s="169">
        <v>0.794871794871795</v>
      </c>
      <c r="M439" s="169">
        <v>0.756756756756757</v>
      </c>
      <c r="N439" s="170">
        <v>0.769230769230769</v>
      </c>
      <c r="O439" s="170">
        <v>0.689806678383128</v>
      </c>
      <c r="P439" s="356">
        <v>0.9</v>
      </c>
      <c r="Q439" s="357">
        <v>0.946571682991986</v>
      </c>
      <c r="R439" s="169">
        <v>0.903050847457627</v>
      </c>
      <c r="S439" s="169">
        <v>0.930853850183342</v>
      </c>
      <c r="T439" s="169">
        <v>0.861075831154277</v>
      </c>
      <c r="U439" s="356">
        <v>0.9</v>
      </c>
      <c r="V439" s="169">
        <v>0.840605520926091</v>
      </c>
      <c r="W439" s="169">
        <v>0.827796610169492</v>
      </c>
      <c r="X439" s="169">
        <v>0.834992142482975</v>
      </c>
      <c r="Y439" s="169">
        <v>0.806518490847964</v>
      </c>
      <c r="Z439" s="356">
        <v>0.92</v>
      </c>
      <c r="AA439" s="356">
        <v>0.876715945089757</v>
      </c>
      <c r="AB439" s="356">
        <v>0.707518796992481</v>
      </c>
      <c r="AC439" s="356">
        <v>0.775510204081633</v>
      </c>
      <c r="AD439" s="356">
        <v>0.828901811079545</v>
      </c>
      <c r="AE439" s="356">
        <v>0.92</v>
      </c>
      <c r="AF439" s="169">
        <v>0.932741116751269</v>
      </c>
      <c r="AG439" s="169">
        <v>0.8975</v>
      </c>
      <c r="AH439" s="169">
        <v>0.889029003783102</v>
      </c>
      <c r="AI439" s="169">
        <v>0.892847503373819</v>
      </c>
      <c r="AJ439" s="356">
        <v>0.92</v>
      </c>
      <c r="AK439" s="169">
        <v>0.89369918699187</v>
      </c>
      <c r="AL439" s="169">
        <v>0.818084727661089</v>
      </c>
      <c r="AM439" s="169">
        <v>0.840360855069622</v>
      </c>
      <c r="AN439" s="169">
        <v>0.872133836540934</v>
      </c>
      <c r="AO439" s="168">
        <v>0.99</v>
      </c>
      <c r="AP439" s="358">
        <v>1</v>
      </c>
      <c r="AQ439" s="358">
        <v>1</v>
      </c>
      <c r="AR439" s="358">
        <v>0.991666666666667</v>
      </c>
      <c r="AS439" s="359">
        <v>0.999408633944412</v>
      </c>
      <c r="AT439" s="364">
        <v>0.05</v>
      </c>
      <c r="AU439" s="361">
        <v>0</v>
      </c>
      <c r="AV439" s="362">
        <v>0</v>
      </c>
      <c r="AW439" s="362">
        <v>0</v>
      </c>
      <c r="AX439" s="362">
        <v>0.0446194225721785</v>
      </c>
      <c r="AY439" s="142"/>
      <c r="AZ439" s="140"/>
    </row>
    <row r="440" spans="1:52">
      <c r="A440" s="138"/>
      <c r="B440" s="142"/>
      <c r="C440" s="172" t="s">
        <v>719</v>
      </c>
      <c r="D440" s="166" t="s">
        <v>26</v>
      </c>
      <c r="E440" s="166" t="s">
        <v>720</v>
      </c>
      <c r="F440" s="167" t="s">
        <v>847</v>
      </c>
      <c r="G440" s="173" t="s">
        <v>848</v>
      </c>
      <c r="H440" s="173" t="s">
        <v>848</v>
      </c>
      <c r="I440" s="173" t="s">
        <v>848</v>
      </c>
      <c r="J440" s="173" t="s">
        <v>848</v>
      </c>
      <c r="K440" s="168">
        <v>0.9</v>
      </c>
      <c r="L440" s="169">
        <v>0.716981132075472</v>
      </c>
      <c r="M440" s="169">
        <v>0.653061224489796</v>
      </c>
      <c r="N440" s="170">
        <v>0.673076923076923</v>
      </c>
      <c r="O440" s="170">
        <v>0.740225314777999</v>
      </c>
      <c r="P440" s="356">
        <v>0.9</v>
      </c>
      <c r="Q440" s="357">
        <v>0.912140575079872</v>
      </c>
      <c r="R440" s="169">
        <v>0.829977628635347</v>
      </c>
      <c r="S440" s="169">
        <v>0.855121951219512</v>
      </c>
      <c r="T440" s="169">
        <v>0.871591048061636</v>
      </c>
      <c r="U440" s="356">
        <v>0.9</v>
      </c>
      <c r="V440" s="169">
        <v>0.804313099041534</v>
      </c>
      <c r="W440" s="169">
        <v>0.800335570469799</v>
      </c>
      <c r="X440" s="169">
        <v>0.740975609756098</v>
      </c>
      <c r="Y440" s="169">
        <v>0.831967714320656</v>
      </c>
      <c r="Z440" s="356">
        <v>0.92</v>
      </c>
      <c r="AA440" s="356">
        <v>0.896852483883201</v>
      </c>
      <c r="AB440" s="356">
        <v>0.907888040712468</v>
      </c>
      <c r="AC440" s="356">
        <v>0.858171882762047</v>
      </c>
      <c r="AD440" s="356">
        <v>0.900906092112406</v>
      </c>
      <c r="AE440" s="356">
        <v>0.92</v>
      </c>
      <c r="AF440" s="169">
        <v>0.996880570409982</v>
      </c>
      <c r="AG440" s="169">
        <v>0.99609375</v>
      </c>
      <c r="AH440" s="169">
        <v>0.992469069392146</v>
      </c>
      <c r="AI440" s="169">
        <v>0.993423581745291</v>
      </c>
      <c r="AJ440" s="356">
        <v>0.92</v>
      </c>
      <c r="AK440" s="169">
        <v>0.907727620504973</v>
      </c>
      <c r="AL440" s="169">
        <v>0.926556679084619</v>
      </c>
      <c r="AM440" s="169">
        <v>0.885157273918742</v>
      </c>
      <c r="AN440" s="169">
        <v>0.921473237465291</v>
      </c>
      <c r="AO440" s="168">
        <v>0.99</v>
      </c>
      <c r="AP440" s="358">
        <v>1</v>
      </c>
      <c r="AQ440" s="358">
        <v>1</v>
      </c>
      <c r="AR440" s="358">
        <v>1</v>
      </c>
      <c r="AS440" s="359">
        <v>1</v>
      </c>
      <c r="AT440" s="364">
        <v>0.05</v>
      </c>
      <c r="AU440" s="361">
        <v>0</v>
      </c>
      <c r="AV440" s="362">
        <v>0</v>
      </c>
      <c r="AW440" s="362">
        <v>0.130434782608696</v>
      </c>
      <c r="AX440" s="362">
        <v>0.0714285714285714</v>
      </c>
      <c r="AY440" s="142"/>
      <c r="AZ440" s="140"/>
    </row>
    <row r="441" spans="1:52">
      <c r="A441" s="138"/>
      <c r="B441" s="142"/>
      <c r="C441" s="172" t="s">
        <v>719</v>
      </c>
      <c r="D441" s="166" t="s">
        <v>26</v>
      </c>
      <c r="E441" s="166" t="s">
        <v>720</v>
      </c>
      <c r="F441" s="167" t="s">
        <v>849</v>
      </c>
      <c r="G441" s="173" t="s">
        <v>849</v>
      </c>
      <c r="H441" s="173" t="s">
        <v>849</v>
      </c>
      <c r="I441" s="173" t="s">
        <v>849</v>
      </c>
      <c r="J441" s="173" t="s">
        <v>849</v>
      </c>
      <c r="K441" s="168">
        <v>0.9</v>
      </c>
      <c r="L441" s="169">
        <v>0.934426229508197</v>
      </c>
      <c r="M441" s="169">
        <v>0.92156862745098</v>
      </c>
      <c r="N441" s="170">
        <v>0.961538461538462</v>
      </c>
      <c r="O441" s="170">
        <v>0.957420924574209</v>
      </c>
      <c r="P441" s="356">
        <v>0.9</v>
      </c>
      <c r="Q441" s="357">
        <v>0.998260869565217</v>
      </c>
      <c r="R441" s="169">
        <v>0.986366330764671</v>
      </c>
      <c r="S441" s="169">
        <v>0.99326750448833</v>
      </c>
      <c r="T441" s="169">
        <v>0.983568362967505</v>
      </c>
      <c r="U441" s="356">
        <v>0.9</v>
      </c>
      <c r="V441" s="169">
        <v>0.89304347826087</v>
      </c>
      <c r="W441" s="169">
        <v>0.901007705986959</v>
      </c>
      <c r="X441" s="169">
        <v>0.897666068222621</v>
      </c>
      <c r="Y441" s="169">
        <v>0.909608478584567</v>
      </c>
      <c r="Z441" s="356">
        <v>0.92</v>
      </c>
      <c r="AA441" s="356">
        <v>0.93879605395611</v>
      </c>
      <c r="AB441" s="356">
        <v>0.958881578947368</v>
      </c>
      <c r="AC441" s="356">
        <v>0.914293248945148</v>
      </c>
      <c r="AD441" s="356">
        <v>0.937943277328599</v>
      </c>
      <c r="AE441" s="356">
        <v>0.92</v>
      </c>
      <c r="AF441" s="169">
        <v>0.990230905861456</v>
      </c>
      <c r="AG441" s="169">
        <v>0.987206823027719</v>
      </c>
      <c r="AH441" s="169">
        <v>0.991071428571429</v>
      </c>
      <c r="AI441" s="169">
        <v>0.976203789996894</v>
      </c>
      <c r="AJ441" s="356">
        <v>0.92</v>
      </c>
      <c r="AK441" s="169">
        <v>0.946457721188377</v>
      </c>
      <c r="AL441" s="169">
        <v>0.969852104664391</v>
      </c>
      <c r="AM441" s="169">
        <v>0.935334107113248</v>
      </c>
      <c r="AN441" s="169">
        <v>0.95190942847734</v>
      </c>
      <c r="AO441" s="168">
        <v>0.99</v>
      </c>
      <c r="AP441" s="358">
        <v>1</v>
      </c>
      <c r="AQ441" s="358">
        <v>1</v>
      </c>
      <c r="AR441" s="358">
        <v>1</v>
      </c>
      <c r="AS441" s="359">
        <v>1</v>
      </c>
      <c r="AT441" s="364">
        <v>0.05</v>
      </c>
      <c r="AU441" s="361">
        <v>0</v>
      </c>
      <c r="AV441" s="362">
        <v>0</v>
      </c>
      <c r="AW441" s="362">
        <v>0</v>
      </c>
      <c r="AX441" s="362">
        <v>0.0393258426966292</v>
      </c>
      <c r="AY441" s="142"/>
      <c r="AZ441" s="140"/>
    </row>
    <row r="442" spans="1:52">
      <c r="A442" s="138"/>
      <c r="B442" s="142"/>
      <c r="C442" s="172" t="s">
        <v>719</v>
      </c>
      <c r="D442" s="166" t="s">
        <v>26</v>
      </c>
      <c r="E442" s="166" t="s">
        <v>720</v>
      </c>
      <c r="F442" s="167" t="s">
        <v>850</v>
      </c>
      <c r="G442" s="173" t="s">
        <v>851</v>
      </c>
      <c r="H442" s="173" t="s">
        <v>851</v>
      </c>
      <c r="I442" s="173" t="s">
        <v>851</v>
      </c>
      <c r="J442" s="173" t="s">
        <v>851</v>
      </c>
      <c r="K442" s="168">
        <v>0.9</v>
      </c>
      <c r="L442" s="169">
        <v>0.909090909090909</v>
      </c>
      <c r="M442" s="169">
        <v>0.941176470588235</v>
      </c>
      <c r="N442" s="170">
        <v>0.814814814814815</v>
      </c>
      <c r="O442" s="170">
        <v>0.896941489361702</v>
      </c>
      <c r="P442" s="356">
        <v>0.9</v>
      </c>
      <c r="Q442" s="357">
        <v>0.967816091954023</v>
      </c>
      <c r="R442" s="169">
        <v>0.964765100671141</v>
      </c>
      <c r="S442" s="169">
        <v>0.979638009049774</v>
      </c>
      <c r="T442" s="169">
        <v>0.964942084942085</v>
      </c>
      <c r="U442" s="356">
        <v>0.9</v>
      </c>
      <c r="V442" s="169">
        <v>0.758620689655172</v>
      </c>
      <c r="W442" s="169">
        <v>0.817673378076063</v>
      </c>
      <c r="X442" s="169">
        <v>0.864253393665158</v>
      </c>
      <c r="Y442" s="169">
        <v>0.851874731874732</v>
      </c>
      <c r="Z442" s="356">
        <v>0.92</v>
      </c>
      <c r="AA442" s="356">
        <v>0.921522791784939</v>
      </c>
      <c r="AB442" s="356">
        <v>0.940570893776322</v>
      </c>
      <c r="AC442" s="356">
        <v>0.95192724122997</v>
      </c>
      <c r="AD442" s="356">
        <v>0.939790204274785</v>
      </c>
      <c r="AE442" s="356">
        <v>0.92</v>
      </c>
      <c r="AF442" s="169">
        <v>0.965232974910394</v>
      </c>
      <c r="AG442" s="169">
        <v>0.994584837545126</v>
      </c>
      <c r="AH442" s="169">
        <v>0.999186661244408</v>
      </c>
      <c r="AI442" s="169">
        <v>0.980129892926101</v>
      </c>
      <c r="AJ442" s="356">
        <v>0.92</v>
      </c>
      <c r="AK442" s="169">
        <v>0.923119090037002</v>
      </c>
      <c r="AL442" s="169">
        <v>0.949847250509165</v>
      </c>
      <c r="AM442" s="169">
        <v>0.956241767891117</v>
      </c>
      <c r="AN442" s="169">
        <v>0.947284086494885</v>
      </c>
      <c r="AO442" s="168">
        <v>0.99</v>
      </c>
      <c r="AP442" s="358">
        <v>1</v>
      </c>
      <c r="AQ442" s="358">
        <v>1</v>
      </c>
      <c r="AR442" s="358">
        <v>1</v>
      </c>
      <c r="AS442" s="359">
        <v>1</v>
      </c>
      <c r="AT442" s="364">
        <v>0.05</v>
      </c>
      <c r="AU442" s="361">
        <v>0.0212765957446809</v>
      </c>
      <c r="AV442" s="362">
        <v>0.166666666666667</v>
      </c>
      <c r="AW442" s="362">
        <v>0</v>
      </c>
      <c r="AX442" s="362">
        <v>0.0386904761904762</v>
      </c>
      <c r="AY442" s="142"/>
      <c r="AZ442" s="140"/>
    </row>
    <row r="443" spans="1:52">
      <c r="A443" s="138"/>
      <c r="B443" s="142"/>
      <c r="C443" s="172" t="s">
        <v>719</v>
      </c>
      <c r="D443" s="166" t="s">
        <v>26</v>
      </c>
      <c r="E443" s="166" t="s">
        <v>720</v>
      </c>
      <c r="F443" s="167" t="s">
        <v>852</v>
      </c>
      <c r="G443" s="173" t="s">
        <v>853</v>
      </c>
      <c r="H443" s="173" t="s">
        <v>853</v>
      </c>
      <c r="I443" s="173" t="s">
        <v>853</v>
      </c>
      <c r="J443" s="173" t="s">
        <v>853</v>
      </c>
      <c r="K443" s="168">
        <v>0.9</v>
      </c>
      <c r="L443" s="169">
        <v>0.588235294117647</v>
      </c>
      <c r="M443" s="169">
        <v>0.619047619047619</v>
      </c>
      <c r="N443" s="170">
        <v>0.636363636363636</v>
      </c>
      <c r="O443" s="170">
        <v>0.650478292862399</v>
      </c>
      <c r="P443" s="356">
        <v>0.9</v>
      </c>
      <c r="Q443" s="357">
        <v>0.943459915611814</v>
      </c>
      <c r="R443" s="169">
        <v>0.94333936106088</v>
      </c>
      <c r="S443" s="169">
        <v>0.97194950911641</v>
      </c>
      <c r="T443" s="169">
        <v>0.901435570892037</v>
      </c>
      <c r="U443" s="356">
        <v>0.9</v>
      </c>
      <c r="V443" s="169">
        <v>0.825316455696202</v>
      </c>
      <c r="W443" s="169">
        <v>0.710066305003014</v>
      </c>
      <c r="X443" s="169">
        <v>0.731650303880318</v>
      </c>
      <c r="Y443" s="169">
        <v>0.776218710083313</v>
      </c>
      <c r="Z443" s="356">
        <v>0.92</v>
      </c>
      <c r="AA443" s="356">
        <v>0.893810444874275</v>
      </c>
      <c r="AB443" s="356">
        <v>0.794597349643221</v>
      </c>
      <c r="AC443" s="356">
        <v>0.827612903225806</v>
      </c>
      <c r="AD443" s="356">
        <v>0.852128806852111</v>
      </c>
      <c r="AE443" s="356">
        <v>0.92</v>
      </c>
      <c r="AF443" s="169">
        <v>0.996255683337791</v>
      </c>
      <c r="AG443" s="169">
        <v>0.986574606827771</v>
      </c>
      <c r="AH443" s="169">
        <v>0.943409247757074</v>
      </c>
      <c r="AI443" s="169">
        <v>0.971308950694746</v>
      </c>
      <c r="AJ443" s="356">
        <v>0.92</v>
      </c>
      <c r="AK443" s="169">
        <v>0.906962124783907</v>
      </c>
      <c r="AL443" s="169">
        <v>0.834667402704941</v>
      </c>
      <c r="AM443" s="169">
        <v>0.844134263875042</v>
      </c>
      <c r="AN443" s="169">
        <v>0.873050265224622</v>
      </c>
      <c r="AO443" s="168">
        <v>0.99</v>
      </c>
      <c r="AP443" s="358">
        <v>1</v>
      </c>
      <c r="AQ443" s="358">
        <v>1</v>
      </c>
      <c r="AR443" s="358">
        <v>1</v>
      </c>
      <c r="AS443" s="359">
        <v>1</v>
      </c>
      <c r="AT443" s="364">
        <v>0.05</v>
      </c>
      <c r="AU443" s="361">
        <v>0</v>
      </c>
      <c r="AV443" s="362">
        <v>0</v>
      </c>
      <c r="AW443" s="362">
        <v>0.027027027027027</v>
      </c>
      <c r="AX443" s="362">
        <v>0.0636758321273517</v>
      </c>
      <c r="AY443" s="142"/>
      <c r="AZ443" s="140"/>
    </row>
    <row r="444" spans="1:52">
      <c r="A444" s="138"/>
      <c r="B444" s="142"/>
      <c r="C444" s="172" t="s">
        <v>719</v>
      </c>
      <c r="D444" s="166" t="s">
        <v>26</v>
      </c>
      <c r="E444" s="166" t="s">
        <v>720</v>
      </c>
      <c r="F444" s="167" t="s">
        <v>854</v>
      </c>
      <c r="G444" s="173" t="s">
        <v>855</v>
      </c>
      <c r="H444" s="173" t="s">
        <v>855</v>
      </c>
      <c r="I444" s="173" t="s">
        <v>855</v>
      </c>
      <c r="J444" s="173" t="s">
        <v>855</v>
      </c>
      <c r="K444" s="168">
        <v>0.9</v>
      </c>
      <c r="L444" s="169">
        <v>0.988888888888889</v>
      </c>
      <c r="M444" s="169">
        <v>0.963855421686747</v>
      </c>
      <c r="N444" s="170">
        <v>0.974683544303797</v>
      </c>
      <c r="O444" s="170">
        <v>0.965772073123298</v>
      </c>
      <c r="P444" s="356">
        <v>0.9</v>
      </c>
      <c r="Q444" s="357">
        <v>0.915601023017903</v>
      </c>
      <c r="R444" s="169">
        <v>0.917277913610432</v>
      </c>
      <c r="S444" s="169">
        <v>0.945393447213666</v>
      </c>
      <c r="T444" s="169">
        <v>0.948690259479806</v>
      </c>
      <c r="U444" s="356">
        <v>0.9</v>
      </c>
      <c r="V444" s="169">
        <v>0.851150895140665</v>
      </c>
      <c r="W444" s="169">
        <v>0.846373268133659</v>
      </c>
      <c r="X444" s="169">
        <v>0.897787734528143</v>
      </c>
      <c r="Y444" s="169">
        <v>0.901628048090669</v>
      </c>
      <c r="Z444" s="356">
        <v>0.92</v>
      </c>
      <c r="AA444" s="356">
        <v>0.948040432700833</v>
      </c>
      <c r="AB444" s="356">
        <v>0.933064921992954</v>
      </c>
      <c r="AC444" s="356">
        <v>0.939177447383665</v>
      </c>
      <c r="AD444" s="356">
        <v>0.943818319906692</v>
      </c>
      <c r="AE444" s="356">
        <v>0.92</v>
      </c>
      <c r="AF444" s="169">
        <v>0.887573964497041</v>
      </c>
      <c r="AG444" s="169">
        <v>0.996204933586338</v>
      </c>
      <c r="AH444" s="169">
        <v>0.995260663507109</v>
      </c>
      <c r="AI444" s="169">
        <v>0.930231200373657</v>
      </c>
      <c r="AJ444" s="356">
        <v>0.92</v>
      </c>
      <c r="AK444" s="169">
        <v>0.956435904185312</v>
      </c>
      <c r="AL444" s="169">
        <v>0.957226474561009</v>
      </c>
      <c r="AM444" s="169">
        <v>0.953854940034266</v>
      </c>
      <c r="AN444" s="169">
        <v>0.959021281810384</v>
      </c>
      <c r="AO444" s="168">
        <v>0.99</v>
      </c>
      <c r="AP444" s="358">
        <v>1</v>
      </c>
      <c r="AQ444" s="358">
        <v>1</v>
      </c>
      <c r="AR444" s="358">
        <v>1</v>
      </c>
      <c r="AS444" s="359">
        <v>1</v>
      </c>
      <c r="AT444" s="364">
        <v>0.05</v>
      </c>
      <c r="AU444" s="361">
        <v>0</v>
      </c>
      <c r="AV444" s="362">
        <v>0.130434782608696</v>
      </c>
      <c r="AW444" s="362">
        <v>0.133333333333333</v>
      </c>
      <c r="AX444" s="362">
        <v>0.074313408723748</v>
      </c>
      <c r="AY444" s="142"/>
      <c r="AZ444" s="140"/>
    </row>
    <row r="445" spans="1:52">
      <c r="A445" s="138"/>
      <c r="B445" s="142"/>
      <c r="C445" s="172" t="s">
        <v>719</v>
      </c>
      <c r="D445" s="166" t="s">
        <v>26</v>
      </c>
      <c r="E445" s="166" t="s">
        <v>720</v>
      </c>
      <c r="F445" s="167" t="s">
        <v>856</v>
      </c>
      <c r="G445" s="180" t="s">
        <v>856</v>
      </c>
      <c r="H445" s="180" t="s">
        <v>856</v>
      </c>
      <c r="I445" s="180" t="s">
        <v>856</v>
      </c>
      <c r="J445" s="180" t="s">
        <v>856</v>
      </c>
      <c r="K445" s="168">
        <v>0.9</v>
      </c>
      <c r="L445" s="169">
        <v>0.833333333333333</v>
      </c>
      <c r="M445" s="169">
        <v>0.833333333333333</v>
      </c>
      <c r="N445" s="170">
        <v>0.894736842105263</v>
      </c>
      <c r="O445" s="170">
        <v>0.876363636363636</v>
      </c>
      <c r="P445" s="356">
        <v>0.9</v>
      </c>
      <c r="Q445" s="357">
        <v>0.972299168975069</v>
      </c>
      <c r="R445" s="169">
        <v>0.977777777777778</v>
      </c>
      <c r="S445" s="169">
        <v>0.989195678271308</v>
      </c>
      <c r="T445" s="169">
        <v>0.983679262018804</v>
      </c>
      <c r="U445" s="356">
        <v>0.9</v>
      </c>
      <c r="V445" s="169">
        <v>0.941828254847645</v>
      </c>
      <c r="W445" s="169">
        <v>0.955555555555556</v>
      </c>
      <c r="X445" s="169">
        <v>0.976590636254502</v>
      </c>
      <c r="Y445" s="169">
        <v>0.970285612914671</v>
      </c>
      <c r="Z445" s="356">
        <v>0.92</v>
      </c>
      <c r="AA445" s="356">
        <v>0</v>
      </c>
      <c r="AB445" s="356" t="s">
        <v>40</v>
      </c>
      <c r="AC445" s="356">
        <v>1</v>
      </c>
      <c r="AD445" s="356">
        <v>0.333333333333333</v>
      </c>
      <c r="AE445" s="356">
        <v>0.92</v>
      </c>
      <c r="AF445" s="169">
        <v>0.987179487179487</v>
      </c>
      <c r="AG445" s="169">
        <v>0.962962962962963</v>
      </c>
      <c r="AH445" s="169">
        <v>1</v>
      </c>
      <c r="AI445" s="169">
        <v>0.977408354646206</v>
      </c>
      <c r="AJ445" s="356">
        <v>0.92</v>
      </c>
      <c r="AK445" s="169">
        <v>0.975138121546961</v>
      </c>
      <c r="AL445" s="169">
        <v>0.973772696704775</v>
      </c>
      <c r="AM445" s="169">
        <v>0.996405032953865</v>
      </c>
      <c r="AN445" s="169">
        <v>0.992418028243953</v>
      </c>
      <c r="AO445" s="168">
        <v>0.99</v>
      </c>
      <c r="AP445" s="358">
        <v>1</v>
      </c>
      <c r="AQ445" s="358">
        <v>1</v>
      </c>
      <c r="AR445" s="358">
        <v>1</v>
      </c>
      <c r="AS445" s="359">
        <v>1</v>
      </c>
      <c r="AT445" s="364">
        <v>0.05</v>
      </c>
      <c r="AU445" s="361">
        <v>0</v>
      </c>
      <c r="AV445" s="362">
        <v>0</v>
      </c>
      <c r="AW445" s="362">
        <v>0</v>
      </c>
      <c r="AX445" s="362">
        <v>0.10989010989011</v>
      </c>
      <c r="AY445" s="142"/>
      <c r="AZ445" s="140"/>
    </row>
    <row r="446" spans="1:52">
      <c r="A446" s="138"/>
      <c r="B446" s="142"/>
      <c r="C446" s="172" t="s">
        <v>719</v>
      </c>
      <c r="D446" s="166" t="s">
        <v>26</v>
      </c>
      <c r="E446" s="166" t="s">
        <v>720</v>
      </c>
      <c r="F446" s="167" t="s">
        <v>857</v>
      </c>
      <c r="G446" s="173" t="s">
        <v>858</v>
      </c>
      <c r="H446" s="173" t="s">
        <v>858</v>
      </c>
      <c r="I446" s="173" t="s">
        <v>858</v>
      </c>
      <c r="J446" s="173" t="s">
        <v>858</v>
      </c>
      <c r="K446" s="168">
        <v>0.9</v>
      </c>
      <c r="L446" s="169">
        <v>0.95</v>
      </c>
      <c r="M446" s="169">
        <v>0.910714285714286</v>
      </c>
      <c r="N446" s="170">
        <v>0.943396226415094</v>
      </c>
      <c r="O446" s="170">
        <v>0.930317848410758</v>
      </c>
      <c r="P446" s="356">
        <v>0.9</v>
      </c>
      <c r="Q446" s="357">
        <v>0.963031423290203</v>
      </c>
      <c r="R446" s="169">
        <v>0.961585365853659</v>
      </c>
      <c r="S446" s="169">
        <v>0.968379446640316</v>
      </c>
      <c r="T446" s="169">
        <v>0.964705257003136</v>
      </c>
      <c r="U446" s="356">
        <v>0.9</v>
      </c>
      <c r="V446" s="169">
        <v>0.853974121996303</v>
      </c>
      <c r="W446" s="169">
        <v>0.840243902439024</v>
      </c>
      <c r="X446" s="169">
        <v>0.865612648221344</v>
      </c>
      <c r="Y446" s="169">
        <v>0.860291642304081</v>
      </c>
      <c r="Z446" s="356">
        <v>0.92</v>
      </c>
      <c r="AA446" s="356">
        <v>0.917011630199093</v>
      </c>
      <c r="AB446" s="356">
        <v>0.884678747940692</v>
      </c>
      <c r="AC446" s="356">
        <v>0.885198744769874</v>
      </c>
      <c r="AD446" s="356">
        <v>0.90712901717111</v>
      </c>
      <c r="AE446" s="356">
        <v>0.92</v>
      </c>
      <c r="AF446" s="169">
        <v>0.997539975399754</v>
      </c>
      <c r="AG446" s="169">
        <v>0.991291727140784</v>
      </c>
      <c r="AH446" s="169">
        <v>0.992565055762082</v>
      </c>
      <c r="AI446" s="169">
        <v>0.993244384394528</v>
      </c>
      <c r="AJ446" s="356">
        <v>0.92</v>
      </c>
      <c r="AK446" s="169">
        <v>0.924837662337662</v>
      </c>
      <c r="AL446" s="169">
        <v>0.91721949812518</v>
      </c>
      <c r="AM446" s="169">
        <v>0.911915329463981</v>
      </c>
      <c r="AN446" s="169">
        <v>0.926176170502211</v>
      </c>
      <c r="AO446" s="168">
        <v>0.99</v>
      </c>
      <c r="AP446" s="358">
        <v>1</v>
      </c>
      <c r="AQ446" s="358">
        <v>1</v>
      </c>
      <c r="AR446" s="358">
        <v>1</v>
      </c>
      <c r="AS446" s="359">
        <v>1</v>
      </c>
      <c r="AT446" s="364">
        <v>0.05</v>
      </c>
      <c r="AU446" s="361">
        <v>0.0714285714285714</v>
      </c>
      <c r="AV446" s="362">
        <v>0.125</v>
      </c>
      <c r="AW446" s="362">
        <v>0.25</v>
      </c>
      <c r="AX446" s="362">
        <v>0.0584269662921348</v>
      </c>
      <c r="AY446" s="142"/>
      <c r="AZ446" s="140"/>
    </row>
    <row r="447" spans="1:52">
      <c r="A447" s="138"/>
      <c r="B447" s="142"/>
      <c r="C447" s="172" t="s">
        <v>719</v>
      </c>
      <c r="D447" s="166" t="s">
        <v>26</v>
      </c>
      <c r="E447" s="166" t="s">
        <v>720</v>
      </c>
      <c r="F447" s="167" t="s">
        <v>859</v>
      </c>
      <c r="G447" s="173" t="s">
        <v>860</v>
      </c>
      <c r="H447" s="173" t="s">
        <v>860</v>
      </c>
      <c r="I447" s="173" t="s">
        <v>860</v>
      </c>
      <c r="J447" s="173" t="s">
        <v>860</v>
      </c>
      <c r="K447" s="168">
        <v>0.9</v>
      </c>
      <c r="L447" s="169">
        <v>0.92</v>
      </c>
      <c r="M447" s="169">
        <v>0.959183673469388</v>
      </c>
      <c r="N447" s="170">
        <v>1</v>
      </c>
      <c r="O447" s="170">
        <v>0.962302947224126</v>
      </c>
      <c r="P447" s="356">
        <v>0.9</v>
      </c>
      <c r="Q447" s="357">
        <v>0.962543554006969</v>
      </c>
      <c r="R447" s="169">
        <v>0.970725995316159</v>
      </c>
      <c r="S447" s="169">
        <v>0.972868217054264</v>
      </c>
      <c r="T447" s="169">
        <v>0.952805667397177</v>
      </c>
      <c r="U447" s="356">
        <v>0.9</v>
      </c>
      <c r="V447" s="169">
        <v>0.858885017421603</v>
      </c>
      <c r="W447" s="169">
        <v>0.899882903981265</v>
      </c>
      <c r="X447" s="169">
        <v>0.886143410852713</v>
      </c>
      <c r="Y447" s="169">
        <v>0.902927135891817</v>
      </c>
      <c r="Z447" s="356">
        <v>0.92</v>
      </c>
      <c r="AA447" s="356">
        <v>0.945745288406625</v>
      </c>
      <c r="AB447" s="356">
        <v>0.946748591909882</v>
      </c>
      <c r="AC447" s="356">
        <v>0.950671550671551</v>
      </c>
      <c r="AD447" s="356">
        <v>0.956478251525121</v>
      </c>
      <c r="AE447" s="356">
        <v>0.92</v>
      </c>
      <c r="AF447" s="169">
        <v>0.998535871156662</v>
      </c>
      <c r="AG447" s="169">
        <v>0.991761071060762</v>
      </c>
      <c r="AH447" s="169">
        <v>0.991469194312796</v>
      </c>
      <c r="AI447" s="169">
        <v>0.991254858411993</v>
      </c>
      <c r="AJ447" s="356">
        <v>0.92</v>
      </c>
      <c r="AK447" s="169">
        <v>0.948930188973918</v>
      </c>
      <c r="AL447" s="169">
        <v>0.958515283842795</v>
      </c>
      <c r="AM447" s="169">
        <v>0.95896853713915</v>
      </c>
      <c r="AN447" s="169">
        <v>0.964979939317826</v>
      </c>
      <c r="AO447" s="168">
        <v>0.99</v>
      </c>
      <c r="AP447" s="358">
        <v>1</v>
      </c>
      <c r="AQ447" s="358">
        <v>1</v>
      </c>
      <c r="AR447" s="358">
        <v>1</v>
      </c>
      <c r="AS447" s="359">
        <v>1</v>
      </c>
      <c r="AT447" s="364">
        <v>0.05</v>
      </c>
      <c r="AU447" s="361">
        <v>0</v>
      </c>
      <c r="AV447" s="362">
        <v>0</v>
      </c>
      <c r="AW447" s="362">
        <v>0.032258064516129</v>
      </c>
      <c r="AX447" s="362">
        <v>0.0717488789237668</v>
      </c>
      <c r="AY447" s="142"/>
      <c r="AZ447" s="140"/>
    </row>
    <row r="448" spans="1:52">
      <c r="A448" s="138"/>
      <c r="B448" s="142"/>
      <c r="C448" s="172" t="s">
        <v>719</v>
      </c>
      <c r="D448" s="166" t="s">
        <v>26</v>
      </c>
      <c r="E448" s="166" t="s">
        <v>720</v>
      </c>
      <c r="F448" s="167" t="s">
        <v>861</v>
      </c>
      <c r="G448" s="173" t="s">
        <v>862</v>
      </c>
      <c r="H448" s="173" t="s">
        <v>862</v>
      </c>
      <c r="I448" s="173" t="s">
        <v>862</v>
      </c>
      <c r="J448" s="173" t="s">
        <v>862</v>
      </c>
      <c r="K448" s="168">
        <v>0.9</v>
      </c>
      <c r="L448" s="169">
        <v>0.882352941176471</v>
      </c>
      <c r="M448" s="169">
        <v>0.916666666666667</v>
      </c>
      <c r="N448" s="170">
        <v>0.895833333333333</v>
      </c>
      <c r="O448" s="170">
        <v>0.921052631578947</v>
      </c>
      <c r="P448" s="356">
        <v>0.9</v>
      </c>
      <c r="Q448" s="357">
        <v>0.966744006187162</v>
      </c>
      <c r="R448" s="169">
        <v>0.973894512519979</v>
      </c>
      <c r="S448" s="169">
        <v>0.987892376681614</v>
      </c>
      <c r="T448" s="169">
        <v>0.982693275197048</v>
      </c>
      <c r="U448" s="356">
        <v>0.9</v>
      </c>
      <c r="V448" s="169">
        <v>0.897138437741686</v>
      </c>
      <c r="W448" s="169">
        <v>0.881193393713372</v>
      </c>
      <c r="X448" s="169">
        <v>0.909417040358744</v>
      </c>
      <c r="Y448" s="169">
        <v>0.903588797585108</v>
      </c>
      <c r="Z448" s="356">
        <v>0.92</v>
      </c>
      <c r="AA448" s="356">
        <v>0.942512420156139</v>
      </c>
      <c r="AB448" s="356">
        <v>0.944609297725025</v>
      </c>
      <c r="AC448" s="356">
        <v>0.93868778280543</v>
      </c>
      <c r="AD448" s="356">
        <v>0.955031895418511</v>
      </c>
      <c r="AE448" s="356">
        <v>0.92</v>
      </c>
      <c r="AF448" s="169">
        <v>0.614873837981408</v>
      </c>
      <c r="AG448" s="169">
        <v>0.921419518377693</v>
      </c>
      <c r="AH448" s="169">
        <v>0.982638888888889</v>
      </c>
      <c r="AI448" s="169">
        <v>0.912371838687628</v>
      </c>
      <c r="AJ448" s="356">
        <v>0.92</v>
      </c>
      <c r="AK448" s="169">
        <v>0.945942049877469</v>
      </c>
      <c r="AL448" s="169">
        <v>0.957768108523164</v>
      </c>
      <c r="AM448" s="169">
        <v>0.94973743435859</v>
      </c>
      <c r="AN448" s="169">
        <v>0.964221435601303</v>
      </c>
      <c r="AO448" s="168">
        <v>0.99</v>
      </c>
      <c r="AP448" s="358">
        <v>1</v>
      </c>
      <c r="AQ448" s="358">
        <v>1</v>
      </c>
      <c r="AR448" s="358">
        <v>1</v>
      </c>
      <c r="AS448" s="359">
        <v>1</v>
      </c>
      <c r="AT448" s="364">
        <v>0.05</v>
      </c>
      <c r="AU448" s="361">
        <v>0.0625</v>
      </c>
      <c r="AV448" s="362">
        <v>0</v>
      </c>
      <c r="AW448" s="362">
        <v>0.05</v>
      </c>
      <c r="AX448" s="362">
        <v>0.0303514376996805</v>
      </c>
      <c r="AY448" s="142"/>
      <c r="AZ448" s="140"/>
    </row>
    <row r="449" spans="1:52">
      <c r="A449" s="138"/>
      <c r="B449" s="142"/>
      <c r="C449" s="172" t="s">
        <v>719</v>
      </c>
      <c r="D449" s="166" t="s">
        <v>26</v>
      </c>
      <c r="E449" s="166" t="s">
        <v>720</v>
      </c>
      <c r="F449" s="167" t="s">
        <v>863</v>
      </c>
      <c r="G449" s="173" t="s">
        <v>864</v>
      </c>
      <c r="H449" s="173" t="s">
        <v>864</v>
      </c>
      <c r="I449" s="173" t="s">
        <v>864</v>
      </c>
      <c r="J449" s="173" t="s">
        <v>864</v>
      </c>
      <c r="K449" s="168">
        <v>0.9</v>
      </c>
      <c r="L449" s="169">
        <v>0.948717948717949</v>
      </c>
      <c r="M449" s="169">
        <v>0.954545454545455</v>
      </c>
      <c r="N449" s="170">
        <v>0.9375</v>
      </c>
      <c r="O449" s="170">
        <v>0.952338530066815</v>
      </c>
      <c r="P449" s="356">
        <v>0.9</v>
      </c>
      <c r="Q449" s="357">
        <v>0.973853211009174</v>
      </c>
      <c r="R449" s="169">
        <v>0.991939095387371</v>
      </c>
      <c r="S449" s="169">
        <v>0.994521548575603</v>
      </c>
      <c r="T449" s="169">
        <v>0.981337404580153</v>
      </c>
      <c r="U449" s="356">
        <v>0.9</v>
      </c>
      <c r="V449" s="169">
        <v>0.853211009174312</v>
      </c>
      <c r="W449" s="169">
        <v>0.887595163457232</v>
      </c>
      <c r="X449" s="169">
        <v>0.901022644265888</v>
      </c>
      <c r="Y449" s="169">
        <v>0.909508396946565</v>
      </c>
      <c r="Z449" s="356">
        <v>0.92</v>
      </c>
      <c r="AA449" s="356">
        <v>0.804046858359957</v>
      </c>
      <c r="AB449" s="356">
        <v>0.837689969604863</v>
      </c>
      <c r="AC449" s="356">
        <v>0.847011724335144</v>
      </c>
      <c r="AD449" s="356">
        <v>0.887073228161055</v>
      </c>
      <c r="AE449" s="356">
        <v>0.92</v>
      </c>
      <c r="AF449" s="169">
        <v>0.991506849315068</v>
      </c>
      <c r="AG449" s="169">
        <v>0.929753461668355</v>
      </c>
      <c r="AH449" s="169">
        <v>0.995904221802142</v>
      </c>
      <c r="AI449" s="169">
        <v>0.993425313524228</v>
      </c>
      <c r="AJ449" s="356">
        <v>0.92</v>
      </c>
      <c r="AK449" s="169">
        <v>0.853073681150995</v>
      </c>
      <c r="AL449" s="169">
        <v>0.902860087606287</v>
      </c>
      <c r="AM449" s="169">
        <v>0.892307692307692</v>
      </c>
      <c r="AN449" s="169">
        <v>0.923230680084419</v>
      </c>
      <c r="AO449" s="168">
        <v>0.99</v>
      </c>
      <c r="AP449" s="358">
        <v>1</v>
      </c>
      <c r="AQ449" s="358">
        <v>1</v>
      </c>
      <c r="AR449" s="358">
        <v>1</v>
      </c>
      <c r="AS449" s="359">
        <v>1</v>
      </c>
      <c r="AT449" s="364">
        <v>0.05</v>
      </c>
      <c r="AU449" s="361">
        <v>0</v>
      </c>
      <c r="AV449" s="362">
        <v>0.0833333333333333</v>
      </c>
      <c r="AW449" s="362">
        <v>0</v>
      </c>
      <c r="AX449" s="362">
        <v>0.0597609561752988</v>
      </c>
      <c r="AY449" s="142"/>
      <c r="AZ449" s="140"/>
    </row>
    <row r="450" spans="1:52">
      <c r="A450" s="138"/>
      <c r="B450" s="142"/>
      <c r="C450" s="172" t="s">
        <v>719</v>
      </c>
      <c r="D450" s="166" t="s">
        <v>26</v>
      </c>
      <c r="E450" s="166" t="s">
        <v>720</v>
      </c>
      <c r="F450" s="167" t="s">
        <v>865</v>
      </c>
      <c r="G450" s="173" t="s">
        <v>866</v>
      </c>
      <c r="H450" s="173" t="s">
        <v>866</v>
      </c>
      <c r="I450" s="173" t="s">
        <v>866</v>
      </c>
      <c r="J450" s="173" t="s">
        <v>866</v>
      </c>
      <c r="K450" s="168">
        <v>0.9</v>
      </c>
      <c r="L450" s="169">
        <v>0.913793103448276</v>
      </c>
      <c r="M450" s="169">
        <v>0.944444444444444</v>
      </c>
      <c r="N450" s="170">
        <v>0.929824561403509</v>
      </c>
      <c r="O450" s="170">
        <v>0.934721440630276</v>
      </c>
      <c r="P450" s="356">
        <v>0.9</v>
      </c>
      <c r="Q450" s="357">
        <v>1.00734394124847</v>
      </c>
      <c r="R450" s="169">
        <v>0.994543650793651</v>
      </c>
      <c r="S450" s="169">
        <v>0.992657182193667</v>
      </c>
      <c r="T450" s="169">
        <v>0.995801387367652</v>
      </c>
      <c r="U450" s="356">
        <v>0.9</v>
      </c>
      <c r="V450" s="169">
        <v>0.911260709914321</v>
      </c>
      <c r="W450" s="169">
        <v>0.895337301587302</v>
      </c>
      <c r="X450" s="169">
        <v>0.903166590178981</v>
      </c>
      <c r="Y450" s="169">
        <v>0.926954571532885</v>
      </c>
      <c r="Z450" s="356">
        <v>0.92</v>
      </c>
      <c r="AA450" s="356">
        <v>0.865961703343813</v>
      </c>
      <c r="AB450" s="356">
        <v>0.905390539053905</v>
      </c>
      <c r="AC450" s="356">
        <v>0.880153403643336</v>
      </c>
      <c r="AD450" s="356">
        <v>0.902463282063143</v>
      </c>
      <c r="AE450" s="356">
        <v>0.92</v>
      </c>
      <c r="AF450" s="169">
        <v>0.993006993006993</v>
      </c>
      <c r="AG450" s="169">
        <v>0.952112676056338</v>
      </c>
      <c r="AH450" s="169">
        <v>0.997752808988764</v>
      </c>
      <c r="AI450" s="169">
        <v>0.985235168359166</v>
      </c>
      <c r="AJ450" s="356">
        <v>0.92</v>
      </c>
      <c r="AK450" s="169">
        <v>0.897201710066071</v>
      </c>
      <c r="AL450" s="169">
        <v>0.937711753974459</v>
      </c>
      <c r="AM450" s="169">
        <v>0.912052730696798</v>
      </c>
      <c r="AN450" s="169">
        <v>0.960696787554298</v>
      </c>
      <c r="AO450" s="168">
        <v>0.99</v>
      </c>
      <c r="AP450" s="358">
        <v>1</v>
      </c>
      <c r="AQ450" s="358">
        <v>1</v>
      </c>
      <c r="AR450" s="358">
        <v>1</v>
      </c>
      <c r="AS450" s="359">
        <v>1</v>
      </c>
      <c r="AT450" s="364">
        <v>0.05</v>
      </c>
      <c r="AU450" s="361">
        <v>0.153846153846154</v>
      </c>
      <c r="AV450" s="362">
        <v>0.333333333333333</v>
      </c>
      <c r="AW450" s="362">
        <v>0.0769230769230769</v>
      </c>
      <c r="AX450" s="362">
        <v>0.0441176470588235</v>
      </c>
      <c r="AY450" s="142"/>
      <c r="AZ450" s="140"/>
    </row>
    <row r="451" spans="1:52">
      <c r="A451" s="138"/>
      <c r="B451" s="142"/>
      <c r="C451" s="172" t="s">
        <v>719</v>
      </c>
      <c r="D451" s="166" t="s">
        <v>26</v>
      </c>
      <c r="E451" s="166" t="s">
        <v>720</v>
      </c>
      <c r="F451" s="167" t="s">
        <v>867</v>
      </c>
      <c r="G451" s="173" t="s">
        <v>867</v>
      </c>
      <c r="H451" s="173" t="s">
        <v>867</v>
      </c>
      <c r="I451" s="173" t="s">
        <v>867</v>
      </c>
      <c r="J451" s="173" t="s">
        <v>867</v>
      </c>
      <c r="K451" s="168">
        <v>0.9</v>
      </c>
      <c r="L451" s="169">
        <v>0.980769230769231</v>
      </c>
      <c r="M451" s="169">
        <v>1</v>
      </c>
      <c r="N451" s="170">
        <v>0.979591836734694</v>
      </c>
      <c r="O451" s="170">
        <v>0.98180636777128</v>
      </c>
      <c r="P451" s="356">
        <v>0.9</v>
      </c>
      <c r="Q451" s="357">
        <v>0.969640354974311</v>
      </c>
      <c r="R451" s="169">
        <v>0.971274685816876</v>
      </c>
      <c r="S451" s="169">
        <v>0.956467661691542</v>
      </c>
      <c r="T451" s="169">
        <v>0.975910467900467</v>
      </c>
      <c r="U451" s="356">
        <v>0.9</v>
      </c>
      <c r="V451" s="169">
        <v>0.947220924801495</v>
      </c>
      <c r="W451" s="169">
        <v>0.943895870736086</v>
      </c>
      <c r="X451" s="169">
        <v>0.945688225538972</v>
      </c>
      <c r="Y451" s="169">
        <v>0.955075205376159</v>
      </c>
      <c r="Z451" s="356">
        <v>0.92</v>
      </c>
      <c r="AA451" s="356">
        <v>0.935134029056681</v>
      </c>
      <c r="AB451" s="356">
        <v>0.968314321926489</v>
      </c>
      <c r="AC451" s="356">
        <v>0.869848799288467</v>
      </c>
      <c r="AD451" s="356">
        <v>0.956003361804429</v>
      </c>
      <c r="AE451" s="356">
        <v>0.92</v>
      </c>
      <c r="AF451" s="169">
        <v>0.998172204451988</v>
      </c>
      <c r="AG451" s="169">
        <v>0.993570030752027</v>
      </c>
      <c r="AH451" s="169">
        <v>0.960750485227518</v>
      </c>
      <c r="AI451" s="169">
        <v>0.995688919241933</v>
      </c>
      <c r="AJ451" s="356">
        <v>0.92</v>
      </c>
      <c r="AK451" s="169">
        <v>0.946149474282467</v>
      </c>
      <c r="AL451" s="169">
        <v>0.979270532668591</v>
      </c>
      <c r="AM451" s="169">
        <v>0.909855769230769</v>
      </c>
      <c r="AN451" s="169">
        <v>0.969926163002892</v>
      </c>
      <c r="AO451" s="168">
        <v>0.99</v>
      </c>
      <c r="AP451" s="358">
        <v>1</v>
      </c>
      <c r="AQ451" s="358">
        <v>1</v>
      </c>
      <c r="AR451" s="358">
        <v>1</v>
      </c>
      <c r="AS451" s="359">
        <v>1</v>
      </c>
      <c r="AT451" s="364">
        <v>0.05</v>
      </c>
      <c r="AU451" s="361">
        <v>0</v>
      </c>
      <c r="AV451" s="362">
        <v>0.12</v>
      </c>
      <c r="AW451" s="362">
        <v>0.0740740740740741</v>
      </c>
      <c r="AX451" s="362">
        <v>0.0618556701030928</v>
      </c>
      <c r="AY451" s="142"/>
      <c r="AZ451" s="140"/>
    </row>
    <row r="452" spans="1:52">
      <c r="A452" s="138"/>
      <c r="B452" s="142"/>
      <c r="C452" s="172" t="s">
        <v>719</v>
      </c>
      <c r="D452" s="166" t="s">
        <v>26</v>
      </c>
      <c r="E452" s="166" t="s">
        <v>720</v>
      </c>
      <c r="F452" s="167" t="s">
        <v>868</v>
      </c>
      <c r="G452" s="173" t="s">
        <v>868</v>
      </c>
      <c r="H452" s="173" t="s">
        <v>868</v>
      </c>
      <c r="I452" s="173" t="s">
        <v>868</v>
      </c>
      <c r="J452" s="173" t="s">
        <v>868</v>
      </c>
      <c r="K452" s="168">
        <v>0.9</v>
      </c>
      <c r="L452" s="169">
        <v>0.866666666666667</v>
      </c>
      <c r="M452" s="169">
        <v>0.875</v>
      </c>
      <c r="N452" s="170">
        <v>1</v>
      </c>
      <c r="O452" s="170">
        <v>0.958810068649886</v>
      </c>
      <c r="P452" s="356">
        <v>0.9</v>
      </c>
      <c r="Q452" s="357">
        <v>0.989389920424403</v>
      </c>
      <c r="R452" s="169">
        <v>0.989028213166144</v>
      </c>
      <c r="S452" s="169">
        <v>0.922302158273381</v>
      </c>
      <c r="T452" s="169">
        <v>0.976370510396975</v>
      </c>
      <c r="U452" s="356">
        <v>0.9</v>
      </c>
      <c r="V452" s="169">
        <v>0.952254641909814</v>
      </c>
      <c r="W452" s="169">
        <v>0.855799373040752</v>
      </c>
      <c r="X452" s="169">
        <v>0.854676258992806</v>
      </c>
      <c r="Y452" s="169">
        <v>0.918379169461553</v>
      </c>
      <c r="Z452" s="356">
        <v>0.92</v>
      </c>
      <c r="AA452" s="356">
        <v>0.799407114624506</v>
      </c>
      <c r="AB452" s="356">
        <v>0.907142857142857</v>
      </c>
      <c r="AC452" s="356">
        <v>0.736969696969697</v>
      </c>
      <c r="AD452" s="356">
        <v>0.816294587692561</v>
      </c>
      <c r="AE452" s="356">
        <v>0.92</v>
      </c>
      <c r="AF452" s="169">
        <v>0.995726495726496</v>
      </c>
      <c r="AG452" s="169">
        <v>1</v>
      </c>
      <c r="AH452" s="169">
        <v>0.94488188976378</v>
      </c>
      <c r="AI452" s="169">
        <v>0.983328090594527</v>
      </c>
      <c r="AJ452" s="356">
        <v>0.92</v>
      </c>
      <c r="AK452" s="169">
        <v>0.843997124370956</v>
      </c>
      <c r="AL452" s="169">
        <v>0.95179584120983</v>
      </c>
      <c r="AM452" s="169">
        <v>0.819078947368421</v>
      </c>
      <c r="AN452" s="169">
        <v>0.934616240266963</v>
      </c>
      <c r="AO452" s="168">
        <v>0.99</v>
      </c>
      <c r="AP452" s="358">
        <v>1</v>
      </c>
      <c r="AQ452" s="358">
        <v>1</v>
      </c>
      <c r="AR452" s="358">
        <v>1</v>
      </c>
      <c r="AS452" s="359">
        <v>1</v>
      </c>
      <c r="AT452" s="364">
        <v>0.05</v>
      </c>
      <c r="AU452" s="361">
        <v>0</v>
      </c>
      <c r="AV452" s="362">
        <v>0</v>
      </c>
      <c r="AW452" s="362">
        <v>0</v>
      </c>
      <c r="AX452" s="362">
        <v>0.0693069306930693</v>
      </c>
      <c r="AY452" s="142"/>
      <c r="AZ452" s="140"/>
    </row>
    <row r="453" spans="1:52">
      <c r="A453" s="138"/>
      <c r="B453" s="142"/>
      <c r="C453" s="172" t="s">
        <v>719</v>
      </c>
      <c r="D453" s="166" t="s">
        <v>26</v>
      </c>
      <c r="E453" s="166" t="s">
        <v>720</v>
      </c>
      <c r="F453" s="167" t="s">
        <v>869</v>
      </c>
      <c r="G453" s="173" t="s">
        <v>870</v>
      </c>
      <c r="H453" s="173" t="s">
        <v>870</v>
      </c>
      <c r="I453" s="173" t="s">
        <v>870</v>
      </c>
      <c r="J453" s="173" t="s">
        <v>870</v>
      </c>
      <c r="K453" s="168">
        <v>0.9</v>
      </c>
      <c r="L453" s="169">
        <v>0.916666666666667</v>
      </c>
      <c r="M453" s="169">
        <v>0.891891891891892</v>
      </c>
      <c r="N453" s="170">
        <v>0.971428571428571</v>
      </c>
      <c r="O453" s="170">
        <v>0.963800904977376</v>
      </c>
      <c r="P453" s="356">
        <v>0.9</v>
      </c>
      <c r="Q453" s="357">
        <v>0.952702702702703</v>
      </c>
      <c r="R453" s="169">
        <v>0.965</v>
      </c>
      <c r="S453" s="169">
        <v>0.971014492753623</v>
      </c>
      <c r="T453" s="169">
        <v>0.97463968651066</v>
      </c>
      <c r="U453" s="356">
        <v>0.9</v>
      </c>
      <c r="V453" s="169">
        <v>0.897804054054054</v>
      </c>
      <c r="W453" s="169">
        <v>0.92375</v>
      </c>
      <c r="X453" s="169">
        <v>0.943064182194617</v>
      </c>
      <c r="Y453" s="169">
        <v>0.929752706502247</v>
      </c>
      <c r="Z453" s="356">
        <v>0.92</v>
      </c>
      <c r="AA453" s="356">
        <v>0.741843971631206</v>
      </c>
      <c r="AB453" s="356">
        <v>0.696494464944649</v>
      </c>
      <c r="AC453" s="356">
        <v>0.664697864606997</v>
      </c>
      <c r="AD453" s="356">
        <v>0.723445066348028</v>
      </c>
      <c r="AE453" s="356">
        <v>0.92</v>
      </c>
      <c r="AF453" s="169">
        <v>0.996802046690118</v>
      </c>
      <c r="AG453" s="169">
        <v>0.967583497053045</v>
      </c>
      <c r="AH453" s="169">
        <v>0.990897269180754</v>
      </c>
      <c r="AI453" s="169">
        <v>0.992591940876298</v>
      </c>
      <c r="AJ453" s="356">
        <v>0.92</v>
      </c>
      <c r="AK453" s="169">
        <v>0.798302546180729</v>
      </c>
      <c r="AL453" s="169">
        <v>0.858792846497765</v>
      </c>
      <c r="AM453" s="169">
        <v>0.806240928882438</v>
      </c>
      <c r="AN453" s="169">
        <v>0.904450465346616</v>
      </c>
      <c r="AO453" s="168">
        <v>0.99</v>
      </c>
      <c r="AP453" s="358">
        <v>1</v>
      </c>
      <c r="AQ453" s="358">
        <v>1</v>
      </c>
      <c r="AR453" s="358">
        <v>1</v>
      </c>
      <c r="AS453" s="359">
        <v>1</v>
      </c>
      <c r="AT453" s="364">
        <v>0.05</v>
      </c>
      <c r="AU453" s="361">
        <v>0.166666666666667</v>
      </c>
      <c r="AV453" s="362">
        <v>0.333333333333333</v>
      </c>
      <c r="AW453" s="362">
        <v>0</v>
      </c>
      <c r="AX453" s="362">
        <v>0.0545454545454545</v>
      </c>
      <c r="AY453" s="142"/>
      <c r="AZ453" s="140"/>
    </row>
    <row r="454" spans="1:52">
      <c r="A454" s="138"/>
      <c r="B454" s="142"/>
      <c r="C454" s="172" t="s">
        <v>719</v>
      </c>
      <c r="D454" s="166" t="s">
        <v>26</v>
      </c>
      <c r="E454" s="166" t="s">
        <v>720</v>
      </c>
      <c r="F454" s="167" t="s">
        <v>871</v>
      </c>
      <c r="G454" s="173" t="s">
        <v>872</v>
      </c>
      <c r="H454" s="173" t="s">
        <v>872</v>
      </c>
      <c r="I454" s="173" t="s">
        <v>872</v>
      </c>
      <c r="J454" s="173" t="s">
        <v>872</v>
      </c>
      <c r="K454" s="168">
        <v>0.9</v>
      </c>
      <c r="L454" s="169">
        <v>0.924242424242424</v>
      </c>
      <c r="M454" s="169">
        <v>0.920634920634921</v>
      </c>
      <c r="N454" s="170">
        <v>0.938461538461538</v>
      </c>
      <c r="O454" s="170">
        <v>0.964195663136662</v>
      </c>
      <c r="P454" s="356">
        <v>0.9</v>
      </c>
      <c r="Q454" s="357">
        <v>0.984350547730829</v>
      </c>
      <c r="R454" s="169">
        <v>0.996573386636208</v>
      </c>
      <c r="S454" s="169">
        <v>0.993137254901961</v>
      </c>
      <c r="T454" s="169">
        <v>0.990605769326053</v>
      </c>
      <c r="U454" s="356">
        <v>0.9</v>
      </c>
      <c r="V454" s="169">
        <v>0.919405320813771</v>
      </c>
      <c r="W454" s="169">
        <v>0.937749857224443</v>
      </c>
      <c r="X454" s="169">
        <v>0.944117647058824</v>
      </c>
      <c r="Y454" s="169">
        <v>0.944179639887824</v>
      </c>
      <c r="Z454" s="356">
        <v>0.92</v>
      </c>
      <c r="AA454" s="356">
        <v>0.776547231270358</v>
      </c>
      <c r="AB454" s="356">
        <v>0.552910052910053</v>
      </c>
      <c r="AC454" s="356">
        <v>0.652369281045752</v>
      </c>
      <c r="AD454" s="356">
        <v>0.753945539291847</v>
      </c>
      <c r="AE454" s="356">
        <v>0.92</v>
      </c>
      <c r="AF454" s="169">
        <v>0.997950819672131</v>
      </c>
      <c r="AG454" s="169">
        <v>0.989304812834225</v>
      </c>
      <c r="AH454" s="169">
        <v>0.991097922848665</v>
      </c>
      <c r="AI454" s="169">
        <v>0.992309021776702</v>
      </c>
      <c r="AJ454" s="356">
        <v>0.92</v>
      </c>
      <c r="AK454" s="169">
        <v>0.831416743330267</v>
      </c>
      <c r="AL454" s="169">
        <v>0.806027017665397</v>
      </c>
      <c r="AM454" s="169">
        <v>0.799465240641711</v>
      </c>
      <c r="AN454" s="169">
        <v>0.921839230819543</v>
      </c>
      <c r="AO454" s="168">
        <v>0.99</v>
      </c>
      <c r="AP454" s="358">
        <v>1</v>
      </c>
      <c r="AQ454" s="358">
        <v>1</v>
      </c>
      <c r="AR454" s="358">
        <v>1</v>
      </c>
      <c r="AS454" s="359">
        <v>1</v>
      </c>
      <c r="AT454" s="364">
        <v>0.05</v>
      </c>
      <c r="AU454" s="361">
        <v>0</v>
      </c>
      <c r="AV454" s="362">
        <v>0</v>
      </c>
      <c r="AW454" s="362">
        <v>0.0769230769230769</v>
      </c>
      <c r="AX454" s="362">
        <v>0.0599369085173502</v>
      </c>
      <c r="AY454" s="142"/>
      <c r="AZ454" s="140"/>
    </row>
    <row r="455" spans="1:52">
      <c r="A455" s="138"/>
      <c r="B455" s="142"/>
      <c r="C455" s="172" t="s">
        <v>719</v>
      </c>
      <c r="D455" s="166" t="s">
        <v>26</v>
      </c>
      <c r="E455" s="166" t="s">
        <v>720</v>
      </c>
      <c r="F455" s="167" t="s">
        <v>873</v>
      </c>
      <c r="G455" s="173" t="s">
        <v>874</v>
      </c>
      <c r="H455" s="173" t="s">
        <v>874</v>
      </c>
      <c r="I455" s="173" t="s">
        <v>874</v>
      </c>
      <c r="J455" s="173" t="s">
        <v>874</v>
      </c>
      <c r="K455" s="168">
        <v>0.9</v>
      </c>
      <c r="L455" s="169">
        <v>0.963414634146341</v>
      </c>
      <c r="M455" s="169">
        <v>0.904109589041096</v>
      </c>
      <c r="N455" s="170">
        <v>0.91304347826087</v>
      </c>
      <c r="O455" s="170">
        <v>0.935783692437685</v>
      </c>
      <c r="P455" s="356">
        <v>0.9</v>
      </c>
      <c r="Q455" s="357">
        <v>0.915099882491187</v>
      </c>
      <c r="R455" s="169">
        <v>0.923929860752965</v>
      </c>
      <c r="S455" s="169">
        <v>0.919982218270727</v>
      </c>
      <c r="T455" s="169">
        <v>0.953604060913706</v>
      </c>
      <c r="U455" s="356">
        <v>0.9</v>
      </c>
      <c r="V455" s="169">
        <v>0.90599294947121</v>
      </c>
      <c r="W455" s="169">
        <v>0.876998452810727</v>
      </c>
      <c r="X455" s="169">
        <v>0.871749277617248</v>
      </c>
      <c r="Y455" s="169">
        <v>0.913372008701958</v>
      </c>
      <c r="Z455" s="356">
        <v>0.92</v>
      </c>
      <c r="AA455" s="356">
        <v>0.934370257966616</v>
      </c>
      <c r="AB455" s="356">
        <v>0.898245614035088</v>
      </c>
      <c r="AC455" s="356">
        <v>0.878292305043897</v>
      </c>
      <c r="AD455" s="356">
        <v>0.926290529924297</v>
      </c>
      <c r="AE455" s="356">
        <v>0.92</v>
      </c>
      <c r="AF455" s="169">
        <v>0.994536213468869</v>
      </c>
      <c r="AG455" s="169">
        <v>0.877139800285307</v>
      </c>
      <c r="AH455" s="169">
        <v>0.962936816096011</v>
      </c>
      <c r="AI455" s="169">
        <v>0.971828792992607</v>
      </c>
      <c r="AJ455" s="356">
        <v>0.92</v>
      </c>
      <c r="AK455" s="169">
        <v>0.945671378091873</v>
      </c>
      <c r="AL455" s="169">
        <v>0.938294573643411</v>
      </c>
      <c r="AM455" s="169">
        <v>0.915770088203935</v>
      </c>
      <c r="AN455" s="169">
        <v>0.949665168948372</v>
      </c>
      <c r="AO455" s="168">
        <v>0.99</v>
      </c>
      <c r="AP455" s="358">
        <v>1</v>
      </c>
      <c r="AQ455" s="358">
        <v>1</v>
      </c>
      <c r="AR455" s="358">
        <v>1</v>
      </c>
      <c r="AS455" s="359">
        <v>1</v>
      </c>
      <c r="AT455" s="364">
        <v>0.05</v>
      </c>
      <c r="AU455" s="361">
        <v>0.0681818181818182</v>
      </c>
      <c r="AV455" s="362">
        <v>0</v>
      </c>
      <c r="AW455" s="362">
        <v>0.0645161290322581</v>
      </c>
      <c r="AX455" s="362">
        <v>0.0445344129554656</v>
      </c>
      <c r="AY455" s="142"/>
      <c r="AZ455" s="140"/>
    </row>
    <row r="456" spans="1:52">
      <c r="A456" s="138"/>
      <c r="B456" s="142"/>
      <c r="C456" s="172" t="s">
        <v>719</v>
      </c>
      <c r="D456" s="166" t="s">
        <v>26</v>
      </c>
      <c r="E456" s="166" t="s">
        <v>720</v>
      </c>
      <c r="F456" s="167" t="s">
        <v>875</v>
      </c>
      <c r="G456" s="173" t="s">
        <v>876</v>
      </c>
      <c r="H456" s="173" t="s">
        <v>876</v>
      </c>
      <c r="I456" s="173" t="s">
        <v>876</v>
      </c>
      <c r="J456" s="173" t="s">
        <v>876</v>
      </c>
      <c r="K456" s="168">
        <v>0.9</v>
      </c>
      <c r="L456" s="169">
        <v>0.98</v>
      </c>
      <c r="M456" s="169">
        <v>0.980392156862745</v>
      </c>
      <c r="N456" s="170">
        <v>0.959183673469388</v>
      </c>
      <c r="O456" s="170">
        <v>0.970722186076773</v>
      </c>
      <c r="P456" s="356">
        <v>0.9</v>
      </c>
      <c r="Q456" s="357">
        <v>0.954333643988816</v>
      </c>
      <c r="R456" s="169">
        <v>0.93202062822316</v>
      </c>
      <c r="S456" s="169">
        <v>0.921869015702796</v>
      </c>
      <c r="T456" s="169">
        <v>0.952477001033109</v>
      </c>
      <c r="U456" s="356">
        <v>0.9</v>
      </c>
      <c r="V456" s="169">
        <v>0.907269338303821</v>
      </c>
      <c r="W456" s="169">
        <v>0.909517112048758</v>
      </c>
      <c r="X456" s="169">
        <v>0.891612409038683</v>
      </c>
      <c r="Y456" s="169">
        <v>0.921889604958922</v>
      </c>
      <c r="Z456" s="356">
        <v>0.92</v>
      </c>
      <c r="AA456" s="356">
        <v>0.919839679358717</v>
      </c>
      <c r="AB456" s="356">
        <v>0.958275382475661</v>
      </c>
      <c r="AC456" s="356">
        <v>0.874882408278457</v>
      </c>
      <c r="AD456" s="356">
        <v>0.944805972532737</v>
      </c>
      <c r="AE456" s="356">
        <v>0.92</v>
      </c>
      <c r="AF456" s="169">
        <v>0.997379671769411</v>
      </c>
      <c r="AG456" s="169">
        <v>0.983268983268983</v>
      </c>
      <c r="AH456" s="169">
        <v>0.994194484760523</v>
      </c>
      <c r="AI456" s="169">
        <v>0.99490704078</v>
      </c>
      <c r="AJ456" s="356">
        <v>0.92</v>
      </c>
      <c r="AK456" s="169">
        <v>0.933093309330933</v>
      </c>
      <c r="AL456" s="169">
        <v>0.968165316950573</v>
      </c>
      <c r="AM456" s="169">
        <v>0.908291673849336</v>
      </c>
      <c r="AN456" s="169">
        <v>0.960086139475452</v>
      </c>
      <c r="AO456" s="168">
        <v>0.99</v>
      </c>
      <c r="AP456" s="358">
        <v>1</v>
      </c>
      <c r="AQ456" s="358">
        <v>1</v>
      </c>
      <c r="AR456" s="358">
        <v>1</v>
      </c>
      <c r="AS456" s="359">
        <v>1</v>
      </c>
      <c r="AT456" s="364">
        <v>0.05</v>
      </c>
      <c r="AU456" s="361">
        <v>0</v>
      </c>
      <c r="AV456" s="362">
        <v>0.148148148148148</v>
      </c>
      <c r="AW456" s="362">
        <v>0.0454545454545455</v>
      </c>
      <c r="AX456" s="362">
        <v>0.0717557251908397</v>
      </c>
      <c r="AY456" s="142"/>
      <c r="AZ456" s="140"/>
    </row>
    <row r="457" spans="1:52">
      <c r="A457" s="138"/>
      <c r="B457" s="142"/>
      <c r="C457" s="172" t="s">
        <v>719</v>
      </c>
      <c r="D457" s="166" t="s">
        <v>26</v>
      </c>
      <c r="E457" s="166" t="s">
        <v>720</v>
      </c>
      <c r="F457" s="167" t="s">
        <v>877</v>
      </c>
      <c r="G457" s="173" t="s">
        <v>878</v>
      </c>
      <c r="H457" s="173" t="s">
        <v>878</v>
      </c>
      <c r="I457" s="173" t="s">
        <v>878</v>
      </c>
      <c r="J457" s="173" t="s">
        <v>878</v>
      </c>
      <c r="K457" s="168">
        <v>0.9</v>
      </c>
      <c r="L457" s="169">
        <v>0.911111111111111</v>
      </c>
      <c r="M457" s="169">
        <v>0.952380952380952</v>
      </c>
      <c r="N457" s="170">
        <v>1</v>
      </c>
      <c r="O457" s="170">
        <v>0.941403238242097</v>
      </c>
      <c r="P457" s="356">
        <v>0.9</v>
      </c>
      <c r="Q457" s="357">
        <v>0.990114068441065</v>
      </c>
      <c r="R457" s="169">
        <v>0.974155069582505</v>
      </c>
      <c r="S457" s="169">
        <v>0.983675618746709</v>
      </c>
      <c r="T457" s="169">
        <v>0.976589503985345</v>
      </c>
      <c r="U457" s="356">
        <v>0.9</v>
      </c>
      <c r="V457" s="169">
        <v>0.957414448669202</v>
      </c>
      <c r="W457" s="169">
        <v>0.939032471835653</v>
      </c>
      <c r="X457" s="169">
        <v>0.954186413902054</v>
      </c>
      <c r="Y457" s="169">
        <v>0.937957278843323</v>
      </c>
      <c r="Z457" s="356">
        <v>0.92</v>
      </c>
      <c r="AA457" s="356">
        <v>0.944772117962467</v>
      </c>
      <c r="AB457" s="356">
        <v>0.951685393258427</v>
      </c>
      <c r="AC457" s="356">
        <v>0.947215295095594</v>
      </c>
      <c r="AD457" s="356">
        <v>0.956447910443068</v>
      </c>
      <c r="AE457" s="356">
        <v>0.92</v>
      </c>
      <c r="AF457" s="169">
        <v>0.998432110379429</v>
      </c>
      <c r="AG457" s="169">
        <v>0.994369369369369</v>
      </c>
      <c r="AH457" s="169">
        <v>0.977987421383648</v>
      </c>
      <c r="AI457" s="169">
        <v>0.995347514272363</v>
      </c>
      <c r="AJ457" s="356">
        <v>0.92</v>
      </c>
      <c r="AK457" s="169">
        <v>0.957874882112543</v>
      </c>
      <c r="AL457" s="169">
        <v>0.959878419452888</v>
      </c>
      <c r="AM457" s="169">
        <v>0.961216906641895</v>
      </c>
      <c r="AN457" s="169">
        <v>0.971410069613081</v>
      </c>
      <c r="AO457" s="168">
        <v>0.99</v>
      </c>
      <c r="AP457" s="358">
        <v>1</v>
      </c>
      <c r="AQ457" s="358">
        <v>1</v>
      </c>
      <c r="AR457" s="358">
        <v>1</v>
      </c>
      <c r="AS457" s="359">
        <v>1</v>
      </c>
      <c r="AT457" s="364">
        <v>0.05</v>
      </c>
      <c r="AU457" s="361">
        <v>0</v>
      </c>
      <c r="AV457" s="362">
        <v>0.285714285714286</v>
      </c>
      <c r="AW457" s="362">
        <v>0</v>
      </c>
      <c r="AX457" s="362">
        <v>0.0487012987012987</v>
      </c>
      <c r="AY457" s="142"/>
      <c r="AZ457" s="140"/>
    </row>
    <row r="458" spans="1:52">
      <c r="A458" s="138"/>
      <c r="B458" s="142"/>
      <c r="C458" s="172" t="s">
        <v>719</v>
      </c>
      <c r="D458" s="166" t="s">
        <v>26</v>
      </c>
      <c r="E458" s="166" t="s">
        <v>720</v>
      </c>
      <c r="F458" s="167" t="s">
        <v>879</v>
      </c>
      <c r="G458" s="173" t="s">
        <v>879</v>
      </c>
      <c r="H458" s="173" t="s">
        <v>879</v>
      </c>
      <c r="I458" s="173" t="s">
        <v>879</v>
      </c>
      <c r="J458" s="173" t="s">
        <v>879</v>
      </c>
      <c r="K458" s="168">
        <v>0.9</v>
      </c>
      <c r="L458" s="169">
        <v>0.977272727272727</v>
      </c>
      <c r="M458" s="169">
        <v>0.947368421052632</v>
      </c>
      <c r="N458" s="170">
        <v>0.953488372093023</v>
      </c>
      <c r="O458" s="170">
        <v>0.981974921630094</v>
      </c>
      <c r="P458" s="356">
        <v>0.9</v>
      </c>
      <c r="Q458" s="357">
        <v>0.983322214809873</v>
      </c>
      <c r="R458" s="169">
        <v>0.974842767295597</v>
      </c>
      <c r="S458" s="169">
        <v>0.980769230769231</v>
      </c>
      <c r="T458" s="169">
        <v>0.981049379389628</v>
      </c>
      <c r="U458" s="356">
        <v>0.9</v>
      </c>
      <c r="V458" s="169">
        <v>0.966644429619747</v>
      </c>
      <c r="W458" s="169">
        <v>0.954088050314465</v>
      </c>
      <c r="X458" s="169">
        <v>0.943956043956044</v>
      </c>
      <c r="Y458" s="169">
        <v>0.963374108602324</v>
      </c>
      <c r="Z458" s="356">
        <v>0.92</v>
      </c>
      <c r="AA458" s="356">
        <v>0.982008125362739</v>
      </c>
      <c r="AB458" s="356">
        <v>0.984732824427481</v>
      </c>
      <c r="AC458" s="356">
        <v>0.966859983429992</v>
      </c>
      <c r="AD458" s="356">
        <v>0.982854475819183</v>
      </c>
      <c r="AE458" s="356">
        <v>0.92</v>
      </c>
      <c r="AF458" s="169">
        <v>0.995314101625421</v>
      </c>
      <c r="AG458" s="169">
        <v>0.9964317573595</v>
      </c>
      <c r="AH458" s="169">
        <v>0.998904469763365</v>
      </c>
      <c r="AI458" s="169">
        <v>0.996113454674179</v>
      </c>
      <c r="AJ458" s="356">
        <v>0.92</v>
      </c>
      <c r="AK458" s="169">
        <v>0.983467741935484</v>
      </c>
      <c r="AL458" s="169">
        <v>0.989006823351024</v>
      </c>
      <c r="AM458" s="169">
        <v>0.976859504132231</v>
      </c>
      <c r="AN458" s="169">
        <v>0.988123016613776</v>
      </c>
      <c r="AO458" s="168">
        <v>0.99</v>
      </c>
      <c r="AP458" s="358">
        <v>1</v>
      </c>
      <c r="AQ458" s="358">
        <v>1</v>
      </c>
      <c r="AR458" s="358">
        <v>1</v>
      </c>
      <c r="AS458" s="359">
        <v>1</v>
      </c>
      <c r="AT458" s="364">
        <v>0.05</v>
      </c>
      <c r="AU458" s="361">
        <v>0.125</v>
      </c>
      <c r="AV458" s="362">
        <v>0.230769230769231</v>
      </c>
      <c r="AW458" s="362">
        <v>0</v>
      </c>
      <c r="AX458" s="362">
        <v>0.0882352941176471</v>
      </c>
      <c r="AY458" s="142"/>
      <c r="AZ458" s="140"/>
    </row>
    <row r="459" spans="1:52">
      <c r="A459" s="138"/>
      <c r="B459" s="142"/>
      <c r="C459" s="172" t="s">
        <v>719</v>
      </c>
      <c r="D459" s="166" t="s">
        <v>26</v>
      </c>
      <c r="E459" s="166" t="s">
        <v>720</v>
      </c>
      <c r="F459" s="167" t="s">
        <v>880</v>
      </c>
      <c r="G459" s="173" t="s">
        <v>880</v>
      </c>
      <c r="H459" s="173" t="s">
        <v>880</v>
      </c>
      <c r="I459" s="173" t="s">
        <v>880</v>
      </c>
      <c r="J459" s="173" t="s">
        <v>880</v>
      </c>
      <c r="K459" s="168">
        <v>0.9</v>
      </c>
      <c r="L459" s="169">
        <v>0.975</v>
      </c>
      <c r="M459" s="169">
        <v>0.939393939393939</v>
      </c>
      <c r="N459" s="170">
        <v>0.966666666666667</v>
      </c>
      <c r="O459" s="170">
        <v>0.994269340974212</v>
      </c>
      <c r="P459" s="356">
        <v>0.9</v>
      </c>
      <c r="Q459" s="357">
        <v>0.998080614203455</v>
      </c>
      <c r="R459" s="169">
        <v>0.998018494055482</v>
      </c>
      <c r="S459" s="169">
        <v>0.994565217391304</v>
      </c>
      <c r="T459" s="169">
        <v>0.99624981970287</v>
      </c>
      <c r="U459" s="356">
        <v>0.9</v>
      </c>
      <c r="V459" s="169">
        <v>0.973128598848369</v>
      </c>
      <c r="W459" s="169">
        <v>0.956406869220608</v>
      </c>
      <c r="X459" s="169">
        <v>0.961352657004831</v>
      </c>
      <c r="Y459" s="169">
        <v>0.970348849189178</v>
      </c>
      <c r="Z459" s="356">
        <v>0.92</v>
      </c>
      <c r="AA459" s="356">
        <v>0.98896499238965</v>
      </c>
      <c r="AB459" s="356">
        <v>0.992878942014242</v>
      </c>
      <c r="AC459" s="356">
        <v>0.992138364779874</v>
      </c>
      <c r="AD459" s="356">
        <v>0.992321903761081</v>
      </c>
      <c r="AE459" s="356">
        <v>0.92</v>
      </c>
      <c r="AF459" s="169">
        <v>0.849135446685879</v>
      </c>
      <c r="AG459" s="169">
        <v>0.9995841995842</v>
      </c>
      <c r="AH459" s="169">
        <v>0.995386389850058</v>
      </c>
      <c r="AI459" s="169">
        <v>0.987789758816482</v>
      </c>
      <c r="AJ459" s="356">
        <v>0.92</v>
      </c>
      <c r="AK459" s="169">
        <v>0.990201415351116</v>
      </c>
      <c r="AL459" s="169">
        <v>0.99599679743795</v>
      </c>
      <c r="AM459" s="169">
        <v>0.995232753785754</v>
      </c>
      <c r="AN459" s="169">
        <v>0.994629201163363</v>
      </c>
      <c r="AO459" s="168">
        <v>0.99</v>
      </c>
      <c r="AP459" s="358">
        <v>1</v>
      </c>
      <c r="AQ459" s="358">
        <v>1</v>
      </c>
      <c r="AR459" s="358">
        <v>1</v>
      </c>
      <c r="AS459" s="359">
        <v>1</v>
      </c>
      <c r="AT459" s="364">
        <v>0.05</v>
      </c>
      <c r="AU459" s="361">
        <v>0.1</v>
      </c>
      <c r="AV459" s="362">
        <v>0</v>
      </c>
      <c r="AW459" s="362">
        <v>0</v>
      </c>
      <c r="AX459" s="362">
        <v>0.0396039603960396</v>
      </c>
      <c r="AY459" s="142"/>
      <c r="AZ459" s="140"/>
    </row>
    <row r="460" spans="1:52">
      <c r="A460" s="138"/>
      <c r="B460" s="142"/>
      <c r="C460" s="172" t="s">
        <v>719</v>
      </c>
      <c r="D460" s="166" t="s">
        <v>26</v>
      </c>
      <c r="E460" s="166" t="s">
        <v>720</v>
      </c>
      <c r="F460" s="167" t="s">
        <v>881</v>
      </c>
      <c r="G460" s="173" t="s">
        <v>882</v>
      </c>
      <c r="H460" s="173" t="s">
        <v>882</v>
      </c>
      <c r="I460" s="173" t="s">
        <v>882</v>
      </c>
      <c r="J460" s="173" t="s">
        <v>882</v>
      </c>
      <c r="K460" s="168">
        <v>0.9</v>
      </c>
      <c r="L460" s="169">
        <v>0.941176470588235</v>
      </c>
      <c r="M460" s="169">
        <v>0.925373134328358</v>
      </c>
      <c r="N460" s="170">
        <v>0.9</v>
      </c>
      <c r="O460" s="170">
        <v>0.939914163090129</v>
      </c>
      <c r="P460" s="356">
        <v>0.9</v>
      </c>
      <c r="Q460" s="357">
        <v>0.75</v>
      </c>
      <c r="R460" s="169">
        <v>1.5</v>
      </c>
      <c r="S460" s="169">
        <v>0.333333333333333</v>
      </c>
      <c r="T460" s="169">
        <v>0.827586206896552</v>
      </c>
      <c r="U460" s="356">
        <v>0.9</v>
      </c>
      <c r="V460" s="169">
        <v>0.25</v>
      </c>
      <c r="W460" s="169">
        <v>1</v>
      </c>
      <c r="X460" s="169">
        <v>1</v>
      </c>
      <c r="Y460" s="169">
        <v>0.672413793103448</v>
      </c>
      <c r="Z460" s="356">
        <v>0.92</v>
      </c>
      <c r="AA460" s="356">
        <v>0.899810964083176</v>
      </c>
      <c r="AB460" s="356">
        <v>0.943098591549296</v>
      </c>
      <c r="AC460" s="356">
        <v>0.861876742025395</v>
      </c>
      <c r="AD460" s="356">
        <v>0.873769244539921</v>
      </c>
      <c r="AE460" s="356">
        <v>0.92</v>
      </c>
      <c r="AF460" s="169">
        <v>0.99783315276273</v>
      </c>
      <c r="AG460" s="169">
        <v>0.994219653179191</v>
      </c>
      <c r="AH460" s="169">
        <v>0.997459779847587</v>
      </c>
      <c r="AI460" s="169">
        <v>0.99457944783867</v>
      </c>
      <c r="AJ460" s="356">
        <v>0.92</v>
      </c>
      <c r="AK460" s="169">
        <v>0.921918572225321</v>
      </c>
      <c r="AL460" s="169">
        <v>0.960809758629639</v>
      </c>
      <c r="AM460" s="169">
        <v>0.908896416473525</v>
      </c>
      <c r="AN460" s="169">
        <v>0.947249801311934</v>
      </c>
      <c r="AO460" s="168">
        <v>0.99</v>
      </c>
      <c r="AP460" s="358">
        <v>1</v>
      </c>
      <c r="AQ460" s="358">
        <v>1</v>
      </c>
      <c r="AR460" s="358">
        <v>1</v>
      </c>
      <c r="AS460" s="359">
        <v>1</v>
      </c>
      <c r="AT460" s="364">
        <v>0.05</v>
      </c>
      <c r="AU460" s="361">
        <v>0.105263157894737</v>
      </c>
      <c r="AV460" s="362">
        <v>0</v>
      </c>
      <c r="AW460" s="362">
        <v>0</v>
      </c>
      <c r="AX460" s="362">
        <v>0.0691144708423326</v>
      </c>
      <c r="AY460" s="142"/>
      <c r="AZ460" s="140"/>
    </row>
    <row r="461" spans="1:52">
      <c r="A461" s="138"/>
      <c r="B461" s="142"/>
      <c r="C461" s="172" t="s">
        <v>719</v>
      </c>
      <c r="D461" s="166" t="s">
        <v>26</v>
      </c>
      <c r="E461" s="166" t="s">
        <v>720</v>
      </c>
      <c r="F461" s="167" t="s">
        <v>883</v>
      </c>
      <c r="G461" s="173" t="s">
        <v>884</v>
      </c>
      <c r="H461" s="173" t="s">
        <v>884</v>
      </c>
      <c r="I461" s="173" t="s">
        <v>884</v>
      </c>
      <c r="J461" s="173" t="s">
        <v>884</v>
      </c>
      <c r="K461" s="168">
        <v>0.9</v>
      </c>
      <c r="L461" s="169">
        <v>0.942857142857143</v>
      </c>
      <c r="M461" s="169">
        <v>0.968253968253968</v>
      </c>
      <c r="N461" s="170">
        <v>0.984375</v>
      </c>
      <c r="O461" s="170">
        <v>0.976647638816814</v>
      </c>
      <c r="P461" s="356">
        <v>0.9</v>
      </c>
      <c r="Q461" s="357">
        <v>0.98518831993229</v>
      </c>
      <c r="R461" s="169">
        <v>0.983722871452421</v>
      </c>
      <c r="S461" s="169">
        <v>0.982303955586398</v>
      </c>
      <c r="T461" s="169">
        <v>0.980047962798398</v>
      </c>
      <c r="U461" s="356">
        <v>0.9</v>
      </c>
      <c r="V461" s="169">
        <v>0.943292424883623</v>
      </c>
      <c r="W461" s="169">
        <v>0.941151919866444</v>
      </c>
      <c r="X461" s="169">
        <v>0.952463566967384</v>
      </c>
      <c r="Y461" s="169">
        <v>0.945049727926765</v>
      </c>
      <c r="Z461" s="356">
        <v>0.92</v>
      </c>
      <c r="AA461" s="356">
        <v>0.942939838743023</v>
      </c>
      <c r="AB461" s="356">
        <v>0.918790752815649</v>
      </c>
      <c r="AC461" s="356">
        <v>0.943071369064149</v>
      </c>
      <c r="AD461" s="356">
        <v>0.936387839309077</v>
      </c>
      <c r="AE461" s="356">
        <v>0.92</v>
      </c>
      <c r="AF461" s="169">
        <v>0.999518933406639</v>
      </c>
      <c r="AG461" s="169">
        <v>0.981520650116887</v>
      </c>
      <c r="AH461" s="169">
        <v>0.98347272003186</v>
      </c>
      <c r="AI461" s="169">
        <v>0.989205469228924</v>
      </c>
      <c r="AJ461" s="356">
        <v>0.92</v>
      </c>
      <c r="AK461" s="169">
        <v>0.953617553117623</v>
      </c>
      <c r="AL461" s="169">
        <v>0.953243574051408</v>
      </c>
      <c r="AM461" s="169">
        <v>0.960820607743329</v>
      </c>
      <c r="AN461" s="169">
        <v>0.95500365611616</v>
      </c>
      <c r="AO461" s="168">
        <v>0.99</v>
      </c>
      <c r="AP461" s="358">
        <v>1</v>
      </c>
      <c r="AQ461" s="358">
        <v>1</v>
      </c>
      <c r="AR461" s="358">
        <v>1</v>
      </c>
      <c r="AS461" s="359">
        <v>1</v>
      </c>
      <c r="AT461" s="364">
        <v>0.05</v>
      </c>
      <c r="AU461" s="361">
        <v>0</v>
      </c>
      <c r="AV461" s="362">
        <v>0.0434782608695652</v>
      </c>
      <c r="AW461" s="362">
        <v>0</v>
      </c>
      <c r="AX461" s="362">
        <v>0.0575916230366492</v>
      </c>
      <c r="AY461" s="142"/>
      <c r="AZ461" s="140"/>
    </row>
    <row r="462" spans="1:52">
      <c r="A462" s="138"/>
      <c r="B462" s="142"/>
      <c r="C462" s="172" t="s">
        <v>719</v>
      </c>
      <c r="D462" s="166" t="s">
        <v>26</v>
      </c>
      <c r="E462" s="166" t="s">
        <v>720</v>
      </c>
      <c r="F462" s="167" t="s">
        <v>885</v>
      </c>
      <c r="G462" s="173" t="s">
        <v>885</v>
      </c>
      <c r="H462" s="173" t="s">
        <v>885</v>
      </c>
      <c r="I462" s="173" t="s">
        <v>885</v>
      </c>
      <c r="J462" s="173" t="s">
        <v>885</v>
      </c>
      <c r="K462" s="168">
        <v>0.9</v>
      </c>
      <c r="L462" s="169">
        <v>0.885245901639344</v>
      </c>
      <c r="M462" s="169">
        <v>0.96</v>
      </c>
      <c r="N462" s="170">
        <v>0.954545454545455</v>
      </c>
      <c r="O462" s="170">
        <v>0.96039603960396</v>
      </c>
      <c r="P462" s="356">
        <v>0.9</v>
      </c>
      <c r="Q462" s="357">
        <v>0.896551724137931</v>
      </c>
      <c r="R462" s="169">
        <v>0.952917093142272</v>
      </c>
      <c r="S462" s="169">
        <v>0.883411915987998</v>
      </c>
      <c r="T462" s="169">
        <v>0.950621177290721</v>
      </c>
      <c r="U462" s="356">
        <v>0.9</v>
      </c>
      <c r="V462" s="169">
        <v>0.836206896551724</v>
      </c>
      <c r="W462" s="169">
        <v>0.86949846468782</v>
      </c>
      <c r="X462" s="169">
        <v>0.829404200600086</v>
      </c>
      <c r="Y462" s="169">
        <v>0.912072499730284</v>
      </c>
      <c r="Z462" s="356">
        <v>0.92</v>
      </c>
      <c r="AA462" s="356">
        <v>0.8893547635686</v>
      </c>
      <c r="AB462" s="356">
        <v>0.838340486409156</v>
      </c>
      <c r="AC462" s="356">
        <v>0.784242021276596</v>
      </c>
      <c r="AD462" s="356">
        <v>0.889053389212828</v>
      </c>
      <c r="AE462" s="356">
        <v>0.92</v>
      </c>
      <c r="AF462" s="169">
        <v>0.993360125808143</v>
      </c>
      <c r="AG462" s="169">
        <v>0.985840707964602</v>
      </c>
      <c r="AH462" s="169">
        <v>0.950280373831776</v>
      </c>
      <c r="AI462" s="169">
        <v>0.989305365400015</v>
      </c>
      <c r="AJ462" s="356">
        <v>0.92</v>
      </c>
      <c r="AK462" s="169">
        <v>0.909164770880728</v>
      </c>
      <c r="AL462" s="169">
        <v>0.910799522673031</v>
      </c>
      <c r="AM462" s="169">
        <v>0.847061025833021</v>
      </c>
      <c r="AN462" s="169">
        <v>0.946942052255145</v>
      </c>
      <c r="AO462" s="168">
        <v>0.99</v>
      </c>
      <c r="AP462" s="358">
        <v>1</v>
      </c>
      <c r="AQ462" s="358">
        <v>1</v>
      </c>
      <c r="AR462" s="358">
        <v>1</v>
      </c>
      <c r="AS462" s="359">
        <v>1</v>
      </c>
      <c r="AT462" s="364">
        <v>0.05</v>
      </c>
      <c r="AU462" s="361">
        <v>0.0666666666666667</v>
      </c>
      <c r="AV462" s="362">
        <v>0.0909090909090909</v>
      </c>
      <c r="AW462" s="362">
        <v>0</v>
      </c>
      <c r="AX462" s="362">
        <v>0.0883534136546185</v>
      </c>
      <c r="AY462" s="142"/>
      <c r="AZ462" s="140"/>
    </row>
    <row r="463" spans="1:52">
      <c r="A463" s="138"/>
      <c r="B463" s="142"/>
      <c r="C463" s="172" t="s">
        <v>719</v>
      </c>
      <c r="D463" s="166" t="s">
        <v>26</v>
      </c>
      <c r="E463" s="166" t="s">
        <v>720</v>
      </c>
      <c r="F463" s="167" t="s">
        <v>886</v>
      </c>
      <c r="G463" s="173" t="s">
        <v>887</v>
      </c>
      <c r="H463" s="173" t="s">
        <v>887</v>
      </c>
      <c r="I463" s="173" t="s">
        <v>887</v>
      </c>
      <c r="J463" s="173" t="s">
        <v>887</v>
      </c>
      <c r="K463" s="168">
        <v>0.9</v>
      </c>
      <c r="L463" s="169">
        <v>0.96551724137931</v>
      </c>
      <c r="M463" s="169">
        <v>0.956521739130435</v>
      </c>
      <c r="N463" s="170">
        <v>1</v>
      </c>
      <c r="O463" s="170">
        <v>0.960709759188847</v>
      </c>
      <c r="P463" s="356">
        <v>0.9</v>
      </c>
      <c r="Q463" s="357">
        <v>0.991071428571429</v>
      </c>
      <c r="R463" s="169">
        <v>0.977366255144033</v>
      </c>
      <c r="S463" s="169">
        <v>0.984955752212389</v>
      </c>
      <c r="T463" s="169">
        <v>0.983976931537798</v>
      </c>
      <c r="U463" s="356">
        <v>0.9</v>
      </c>
      <c r="V463" s="169">
        <v>0.959821428571429</v>
      </c>
      <c r="W463" s="169">
        <v>0.944444444444444</v>
      </c>
      <c r="X463" s="169">
        <v>0.970796460176991</v>
      </c>
      <c r="Y463" s="169">
        <v>0.967329587680966</v>
      </c>
      <c r="Z463" s="356">
        <v>0.92</v>
      </c>
      <c r="AA463" s="356">
        <v>0.971388367729831</v>
      </c>
      <c r="AB463" s="356">
        <v>0.983257229832572</v>
      </c>
      <c r="AC463" s="356">
        <v>0.941578620261032</v>
      </c>
      <c r="AD463" s="356">
        <v>0.976715793145548</v>
      </c>
      <c r="AE463" s="356">
        <v>0.92</v>
      </c>
      <c r="AF463" s="169">
        <v>0.994659546061415</v>
      </c>
      <c r="AG463" s="169">
        <v>0.957142857142857</v>
      </c>
      <c r="AH463" s="169">
        <v>0.958940397350993</v>
      </c>
      <c r="AI463" s="169">
        <v>0.983186973213892</v>
      </c>
      <c r="AJ463" s="356">
        <v>0.92</v>
      </c>
      <c r="AK463" s="169">
        <v>0.973996050032916</v>
      </c>
      <c r="AL463" s="169">
        <v>0.985267034990792</v>
      </c>
      <c r="AM463" s="169">
        <v>0.959839357429719</v>
      </c>
      <c r="AN463" s="169">
        <v>0.983389915755061</v>
      </c>
      <c r="AO463" s="168">
        <v>0.99</v>
      </c>
      <c r="AP463" s="358">
        <v>1</v>
      </c>
      <c r="AQ463" s="358">
        <v>1</v>
      </c>
      <c r="AR463" s="358">
        <v>1</v>
      </c>
      <c r="AS463" s="359">
        <v>1</v>
      </c>
      <c r="AT463" s="364">
        <v>0.05</v>
      </c>
      <c r="AU463" s="361">
        <v>0</v>
      </c>
      <c r="AV463" s="362">
        <v>0</v>
      </c>
      <c r="AW463" s="362">
        <v>0</v>
      </c>
      <c r="AX463" s="362">
        <v>0.0727272727272727</v>
      </c>
      <c r="AY463" s="142"/>
      <c r="AZ463" s="140"/>
    </row>
    <row r="464" spans="1:52">
      <c r="A464" s="138"/>
      <c r="B464" s="142"/>
      <c r="C464" s="172" t="s">
        <v>719</v>
      </c>
      <c r="D464" s="166" t="s">
        <v>26</v>
      </c>
      <c r="E464" s="166" t="s">
        <v>720</v>
      </c>
      <c r="F464" s="167" t="s">
        <v>888</v>
      </c>
      <c r="G464" s="173" t="s">
        <v>889</v>
      </c>
      <c r="H464" s="173" t="s">
        <v>889</v>
      </c>
      <c r="I464" s="173" t="s">
        <v>889</v>
      </c>
      <c r="J464" s="173" t="s">
        <v>889</v>
      </c>
      <c r="K464" s="168">
        <v>0.9</v>
      </c>
      <c r="L464" s="169">
        <v>1</v>
      </c>
      <c r="M464" s="169">
        <v>1</v>
      </c>
      <c r="N464" s="170">
        <v>1</v>
      </c>
      <c r="O464" s="170">
        <v>1</v>
      </c>
      <c r="P464" s="356">
        <v>0.9</v>
      </c>
      <c r="Q464" s="357">
        <v>0.991949152542373</v>
      </c>
      <c r="R464" s="169">
        <v>0.992156862745098</v>
      </c>
      <c r="S464" s="169">
        <v>0.992591109331197</v>
      </c>
      <c r="T464" s="169">
        <v>0.992043581105297</v>
      </c>
      <c r="U464" s="356">
        <v>0.9</v>
      </c>
      <c r="V464" s="169">
        <v>0.923728813559322</v>
      </c>
      <c r="W464" s="169">
        <v>0.945751633986928</v>
      </c>
      <c r="X464" s="169">
        <v>0.939727673207849</v>
      </c>
      <c r="Y464" s="169">
        <v>0.938592215611784</v>
      </c>
      <c r="Z464" s="356">
        <v>0.92</v>
      </c>
      <c r="AA464" s="356">
        <v>0.874001774622893</v>
      </c>
      <c r="AB464" s="356">
        <v>0.884955752212389</v>
      </c>
      <c r="AC464" s="356">
        <v>0.813701923076923</v>
      </c>
      <c r="AD464" s="356">
        <v>0.888885116784356</v>
      </c>
      <c r="AE464" s="356">
        <v>0.92</v>
      </c>
      <c r="AF464" s="169">
        <v>0.996869129618034</v>
      </c>
      <c r="AG464" s="169">
        <v>0.997220015885623</v>
      </c>
      <c r="AH464" s="169">
        <v>0.996742671009772</v>
      </c>
      <c r="AI464" s="169">
        <v>0.994486755844569</v>
      </c>
      <c r="AJ464" s="356">
        <v>0.92</v>
      </c>
      <c r="AK464" s="169">
        <v>0.938950988822012</v>
      </c>
      <c r="AL464" s="169">
        <v>0.971096023278371</v>
      </c>
      <c r="AM464" s="169">
        <v>0.959320288362513</v>
      </c>
      <c r="AN464" s="169">
        <v>0.970456993383597</v>
      </c>
      <c r="AO464" s="168">
        <v>0.99</v>
      </c>
      <c r="AP464" s="358">
        <v>1</v>
      </c>
      <c r="AQ464" s="358">
        <v>1</v>
      </c>
      <c r="AR464" s="358">
        <v>1</v>
      </c>
      <c r="AS464" s="359">
        <v>1</v>
      </c>
      <c r="AT464" s="364">
        <v>0.05</v>
      </c>
      <c r="AU464" s="361">
        <v>0</v>
      </c>
      <c r="AV464" s="362">
        <v>0</v>
      </c>
      <c r="AW464" s="362">
        <v>0.0434782608695652</v>
      </c>
      <c r="AX464" s="362">
        <v>0.0384615384615385</v>
      </c>
      <c r="AY464" s="142"/>
      <c r="AZ464" s="140"/>
    </row>
    <row r="465" spans="1:52">
      <c r="A465" s="138"/>
      <c r="B465" s="142"/>
      <c r="C465" s="172" t="s">
        <v>719</v>
      </c>
      <c r="D465" s="166" t="s">
        <v>26</v>
      </c>
      <c r="E465" s="166" t="s">
        <v>720</v>
      </c>
      <c r="F465" s="167" t="s">
        <v>890</v>
      </c>
      <c r="G465" s="173" t="s">
        <v>890</v>
      </c>
      <c r="H465" s="173" t="s">
        <v>890</v>
      </c>
      <c r="I465" s="173" t="s">
        <v>890</v>
      </c>
      <c r="J465" s="173" t="s">
        <v>890</v>
      </c>
      <c r="K465" s="168">
        <v>0.9</v>
      </c>
      <c r="L465" s="169">
        <v>1</v>
      </c>
      <c r="M465" s="169">
        <v>1</v>
      </c>
      <c r="N465" s="170">
        <v>1</v>
      </c>
      <c r="O465" s="170">
        <v>0.999485596707819</v>
      </c>
      <c r="P465" s="356">
        <v>0.9</v>
      </c>
      <c r="Q465" s="357">
        <v>0.991341991341991</v>
      </c>
      <c r="R465" s="169">
        <v>0.988761174968071</v>
      </c>
      <c r="S465" s="169">
        <v>0.994142455482662</v>
      </c>
      <c r="T465" s="169">
        <v>0.991271559832454</v>
      </c>
      <c r="U465" s="356">
        <v>0.9</v>
      </c>
      <c r="V465" s="169">
        <v>0.950757575757576</v>
      </c>
      <c r="W465" s="169">
        <v>0.954278416347382</v>
      </c>
      <c r="X465" s="169">
        <v>0.950562324273664</v>
      </c>
      <c r="Y465" s="169">
        <v>0.945463970102584</v>
      </c>
      <c r="Z465" s="356">
        <v>0.92</v>
      </c>
      <c r="AA465" s="356">
        <v>0.886998784933171</v>
      </c>
      <c r="AB465" s="356">
        <v>0.82051282051282</v>
      </c>
      <c r="AC465" s="356">
        <v>0.876068376068376</v>
      </c>
      <c r="AD465" s="356">
        <v>0.881753614610637</v>
      </c>
      <c r="AE465" s="356">
        <v>0.92</v>
      </c>
      <c r="AF465" s="169">
        <v>0.997630331753555</v>
      </c>
      <c r="AG465" s="169">
        <v>0.995774647887324</v>
      </c>
      <c r="AH465" s="169">
        <v>0.987077534791252</v>
      </c>
      <c r="AI465" s="169">
        <v>0.993419289521484</v>
      </c>
      <c r="AJ465" s="356">
        <v>0.92</v>
      </c>
      <c r="AK465" s="169">
        <v>0.944964432796705</v>
      </c>
      <c r="AL465" s="169">
        <v>0.965853658536585</v>
      </c>
      <c r="AM465" s="169">
        <v>0.967203219315895</v>
      </c>
      <c r="AN465" s="169">
        <v>0.966294487090021</v>
      </c>
      <c r="AO465" s="168">
        <v>0.99</v>
      </c>
      <c r="AP465" s="358">
        <v>1</v>
      </c>
      <c r="AQ465" s="358">
        <v>1</v>
      </c>
      <c r="AR465" s="358">
        <v>1</v>
      </c>
      <c r="AS465" s="359">
        <v>1</v>
      </c>
      <c r="AT465" s="364">
        <v>0.05</v>
      </c>
      <c r="AU465" s="361">
        <v>0</v>
      </c>
      <c r="AV465" s="362">
        <v>0.111111111111111</v>
      </c>
      <c r="AW465" s="362">
        <v>0</v>
      </c>
      <c r="AX465" s="362">
        <v>0.048469387755102</v>
      </c>
      <c r="AY465" s="142"/>
      <c r="AZ465" s="140"/>
    </row>
    <row r="466" spans="1:52">
      <c r="A466" s="138"/>
      <c r="B466" s="142"/>
      <c r="C466" s="172" t="s">
        <v>719</v>
      </c>
      <c r="D466" s="166" t="s">
        <v>26</v>
      </c>
      <c r="E466" s="166" t="s">
        <v>720</v>
      </c>
      <c r="F466" s="167" t="s">
        <v>891</v>
      </c>
      <c r="G466" s="173" t="s">
        <v>892</v>
      </c>
      <c r="H466" s="173" t="s">
        <v>892</v>
      </c>
      <c r="I466" s="173" t="s">
        <v>892</v>
      </c>
      <c r="J466" s="173" t="s">
        <v>892</v>
      </c>
      <c r="K466" s="168">
        <v>0.9</v>
      </c>
      <c r="L466" s="169">
        <v>0.933333333333333</v>
      </c>
      <c r="M466" s="169">
        <v>0.92</v>
      </c>
      <c r="N466" s="170">
        <v>0.9375</v>
      </c>
      <c r="O466" s="170">
        <v>0.9763991908294</v>
      </c>
      <c r="P466" s="356">
        <v>0.9</v>
      </c>
      <c r="Q466" s="357">
        <v>0.993243243243243</v>
      </c>
      <c r="R466" s="169">
        <v>0.991991162662248</v>
      </c>
      <c r="S466" s="169">
        <v>0.993055555555556</v>
      </c>
      <c r="T466" s="169">
        <v>0.991392898255557</v>
      </c>
      <c r="U466" s="356">
        <v>0.9</v>
      </c>
      <c r="V466" s="169">
        <v>0.927123552123552</v>
      </c>
      <c r="W466" s="169">
        <v>0.939243302954985</v>
      </c>
      <c r="X466" s="169">
        <v>0.935823754789272</v>
      </c>
      <c r="Y466" s="169">
        <v>0.953440184184893</v>
      </c>
      <c r="Z466" s="356">
        <v>0.92</v>
      </c>
      <c r="AA466" s="356">
        <v>0.875305623471883</v>
      </c>
      <c r="AB466" s="356">
        <v>0.872448979591837</v>
      </c>
      <c r="AC466" s="356">
        <v>0.866454689984102</v>
      </c>
      <c r="AD466" s="356">
        <v>0.903555407875062</v>
      </c>
      <c r="AE466" s="356">
        <v>0.92</v>
      </c>
      <c r="AF466" s="169">
        <v>0.998456790123457</v>
      </c>
      <c r="AG466" s="169">
        <v>0.990261404407996</v>
      </c>
      <c r="AH466" s="169">
        <v>0.994431185361973</v>
      </c>
      <c r="AI466" s="169">
        <v>0.984864763862288</v>
      </c>
      <c r="AJ466" s="356">
        <v>0.92</v>
      </c>
      <c r="AK466" s="169">
        <v>0.948806641300588</v>
      </c>
      <c r="AL466" s="169">
        <v>0.971093944679791</v>
      </c>
      <c r="AM466" s="169">
        <v>0.965875988347898</v>
      </c>
      <c r="AN466" s="169">
        <v>0.973720891198213</v>
      </c>
      <c r="AO466" s="168">
        <v>0.99</v>
      </c>
      <c r="AP466" s="358">
        <v>1</v>
      </c>
      <c r="AQ466" s="358">
        <v>1</v>
      </c>
      <c r="AR466" s="358">
        <v>1</v>
      </c>
      <c r="AS466" s="359">
        <v>1</v>
      </c>
      <c r="AT466" s="364">
        <v>0.05</v>
      </c>
      <c r="AU466" s="361">
        <v>0</v>
      </c>
      <c r="AV466" s="362">
        <v>0</v>
      </c>
      <c r="AW466" s="362">
        <v>0</v>
      </c>
      <c r="AX466" s="362">
        <v>0.0379008746355685</v>
      </c>
      <c r="AY466" s="142"/>
      <c r="AZ466" s="140"/>
    </row>
    <row r="467" spans="1:52">
      <c r="A467" s="138"/>
      <c r="B467" s="142"/>
      <c r="C467" s="172" t="s">
        <v>719</v>
      </c>
      <c r="D467" s="166" t="s">
        <v>26</v>
      </c>
      <c r="E467" s="166" t="s">
        <v>720</v>
      </c>
      <c r="F467" s="167" t="s">
        <v>893</v>
      </c>
      <c r="G467" s="173" t="s">
        <v>893</v>
      </c>
      <c r="H467" s="173" t="s">
        <v>893</v>
      </c>
      <c r="I467" s="173" t="s">
        <v>893</v>
      </c>
      <c r="J467" s="173" t="s">
        <v>893</v>
      </c>
      <c r="K467" s="168">
        <v>0.9</v>
      </c>
      <c r="L467" s="169">
        <v>1</v>
      </c>
      <c r="M467" s="169">
        <v>1</v>
      </c>
      <c r="N467" s="170">
        <v>1</v>
      </c>
      <c r="O467" s="170">
        <v>0.989815404201146</v>
      </c>
      <c r="P467" s="356">
        <v>0.9</v>
      </c>
      <c r="Q467" s="357">
        <v>0.986791414419373</v>
      </c>
      <c r="R467" s="169">
        <v>0.982052720134605</v>
      </c>
      <c r="S467" s="169">
        <v>0.988183566913987</v>
      </c>
      <c r="T467" s="169">
        <v>0.984392511345055</v>
      </c>
      <c r="U467" s="356">
        <v>0.9</v>
      </c>
      <c r="V467" s="169">
        <v>0.938359933957072</v>
      </c>
      <c r="W467" s="169">
        <v>0.927369601794728</v>
      </c>
      <c r="X467" s="169">
        <v>0.951909865347623</v>
      </c>
      <c r="Y467" s="169">
        <v>0.947160521045766</v>
      </c>
      <c r="Z467" s="356">
        <v>0.92</v>
      </c>
      <c r="AA467" s="356">
        <v>0.858477970627503</v>
      </c>
      <c r="AB467" s="356">
        <v>0.894871794871795</v>
      </c>
      <c r="AC467" s="356">
        <v>0.877922077922078</v>
      </c>
      <c r="AD467" s="356">
        <v>0.87913003624849</v>
      </c>
      <c r="AE467" s="356">
        <v>0.92</v>
      </c>
      <c r="AF467" s="169">
        <v>0.998407643312102</v>
      </c>
      <c r="AG467" s="169">
        <v>0.992090395480226</v>
      </c>
      <c r="AH467" s="169">
        <v>0.993150684931507</v>
      </c>
      <c r="AI467" s="169">
        <v>0.991980552840639</v>
      </c>
      <c r="AJ467" s="356">
        <v>0.92</v>
      </c>
      <c r="AK467" s="169">
        <v>0.940809968847352</v>
      </c>
      <c r="AL467" s="169">
        <v>0.970171890798787</v>
      </c>
      <c r="AM467" s="169">
        <v>0.961224489795918</v>
      </c>
      <c r="AN467" s="169">
        <v>0.965786879200439</v>
      </c>
      <c r="AO467" s="168">
        <v>0.99</v>
      </c>
      <c r="AP467" s="358">
        <v>1</v>
      </c>
      <c r="AQ467" s="358">
        <v>1</v>
      </c>
      <c r="AR467" s="358">
        <v>1</v>
      </c>
      <c r="AS467" s="359">
        <v>1</v>
      </c>
      <c r="AT467" s="364">
        <v>0.05</v>
      </c>
      <c r="AU467" s="361">
        <v>0.25</v>
      </c>
      <c r="AV467" s="362">
        <v>0</v>
      </c>
      <c r="AW467" s="362">
        <v>0</v>
      </c>
      <c r="AX467" s="362">
        <v>0.0630841121495327</v>
      </c>
      <c r="AY467" s="142"/>
      <c r="AZ467" s="140"/>
    </row>
    <row r="468" spans="1:52">
      <c r="A468" s="138"/>
      <c r="B468" s="142"/>
      <c r="C468" s="172" t="s">
        <v>719</v>
      </c>
      <c r="D468" s="166" t="s">
        <v>26</v>
      </c>
      <c r="E468" s="166" t="s">
        <v>720</v>
      </c>
      <c r="F468" s="167" t="s">
        <v>894</v>
      </c>
      <c r="G468" s="173" t="s">
        <v>895</v>
      </c>
      <c r="H468" s="173" t="s">
        <v>895</v>
      </c>
      <c r="I468" s="173" t="s">
        <v>895</v>
      </c>
      <c r="J468" s="173" t="s">
        <v>895</v>
      </c>
      <c r="K468" s="168">
        <v>0.9</v>
      </c>
      <c r="L468" s="169">
        <v>1</v>
      </c>
      <c r="M468" s="169">
        <v>1</v>
      </c>
      <c r="N468" s="170">
        <v>1</v>
      </c>
      <c r="O468" s="170">
        <v>0.992867332382311</v>
      </c>
      <c r="P468" s="356">
        <v>0.9</v>
      </c>
      <c r="Q468" s="357">
        <v>0.991046182846371</v>
      </c>
      <c r="R468" s="169">
        <v>0.992682311380268</v>
      </c>
      <c r="S468" s="169">
        <v>0.992969299273494</v>
      </c>
      <c r="T468" s="169">
        <v>0.986406428218791</v>
      </c>
      <c r="U468" s="356">
        <v>0.9</v>
      </c>
      <c r="V468" s="169">
        <v>0.951932139491046</v>
      </c>
      <c r="W468" s="169">
        <v>0.94372949785516</v>
      </c>
      <c r="X468" s="169">
        <v>0.938598546988517</v>
      </c>
      <c r="Y468" s="169">
        <v>0.949592277965986</v>
      </c>
      <c r="Z468" s="356">
        <v>0.92</v>
      </c>
      <c r="AA468" s="356">
        <v>0.95038494439692</v>
      </c>
      <c r="AB468" s="356">
        <v>0.930120481927711</v>
      </c>
      <c r="AC468" s="356">
        <v>0.948387096774194</v>
      </c>
      <c r="AD468" s="356">
        <v>0.952916594114574</v>
      </c>
      <c r="AE468" s="356">
        <v>0.92</v>
      </c>
      <c r="AF468" s="169">
        <v>0.999316005471956</v>
      </c>
      <c r="AG468" s="169">
        <v>0.998530338022255</v>
      </c>
      <c r="AH468" s="169">
        <v>0.996367410482615</v>
      </c>
      <c r="AI468" s="169">
        <v>0.996905477140858</v>
      </c>
      <c r="AJ468" s="356">
        <v>0.92</v>
      </c>
      <c r="AK468" s="169">
        <v>0.967516697024894</v>
      </c>
      <c r="AL468" s="169">
        <v>0.980356327089995</v>
      </c>
      <c r="AM468" s="169">
        <v>0.972833630775332</v>
      </c>
      <c r="AN468" s="169">
        <v>0.979577040927993</v>
      </c>
      <c r="AO468" s="168">
        <v>0.99</v>
      </c>
      <c r="AP468" s="358">
        <v>1</v>
      </c>
      <c r="AQ468" s="358">
        <v>1</v>
      </c>
      <c r="AR468" s="358">
        <v>1</v>
      </c>
      <c r="AS468" s="359">
        <v>1</v>
      </c>
      <c r="AT468" s="364">
        <v>0.05</v>
      </c>
      <c r="AU468" s="361">
        <v>0.142857142857143</v>
      </c>
      <c r="AV468" s="362">
        <v>0</v>
      </c>
      <c r="AW468" s="362">
        <v>0</v>
      </c>
      <c r="AX468" s="362">
        <v>0.0725806451612903</v>
      </c>
      <c r="AY468" s="142"/>
      <c r="AZ468" s="140"/>
    </row>
    <row r="469" spans="1:52">
      <c r="A469" s="138"/>
      <c r="B469" s="142"/>
      <c r="C469" s="172" t="s">
        <v>719</v>
      </c>
      <c r="D469" s="166" t="s">
        <v>26</v>
      </c>
      <c r="E469" s="166" t="s">
        <v>720</v>
      </c>
      <c r="F469" s="167" t="s">
        <v>896</v>
      </c>
      <c r="G469" s="173" t="s">
        <v>896</v>
      </c>
      <c r="H469" s="173" t="s">
        <v>896</v>
      </c>
      <c r="I469" s="173" t="s">
        <v>896</v>
      </c>
      <c r="J469" s="173" t="s">
        <v>896</v>
      </c>
      <c r="K469" s="168">
        <v>0.9</v>
      </c>
      <c r="L469" s="169">
        <v>0.958333333333333</v>
      </c>
      <c r="M469" s="169">
        <v>1</v>
      </c>
      <c r="N469" s="170">
        <v>1</v>
      </c>
      <c r="O469" s="170">
        <v>0.997560975609756</v>
      </c>
      <c r="P469" s="356">
        <v>0.9</v>
      </c>
      <c r="Q469" s="357">
        <v>0.998257839721254</v>
      </c>
      <c r="R469" s="169">
        <v>0.994616419919246</v>
      </c>
      <c r="S469" s="169">
        <v>0.996684624948197</v>
      </c>
      <c r="T469" s="169">
        <v>0.995006981120622</v>
      </c>
      <c r="U469" s="356">
        <v>0.9</v>
      </c>
      <c r="V469" s="169">
        <v>0.913763066202091</v>
      </c>
      <c r="W469" s="169">
        <v>0.922386720502468</v>
      </c>
      <c r="X469" s="169">
        <v>0.918773311230833</v>
      </c>
      <c r="Y469" s="169">
        <v>0.942769987251867</v>
      </c>
      <c r="Z469" s="356">
        <v>0.92</v>
      </c>
      <c r="AA469" s="356">
        <v>0.946401225114854</v>
      </c>
      <c r="AB469" s="356">
        <v>0.954198473282443</v>
      </c>
      <c r="AC469" s="356">
        <v>0.963470319634703</v>
      </c>
      <c r="AD469" s="356">
        <v>0.96180512566547</v>
      </c>
      <c r="AE469" s="356">
        <v>0.92</v>
      </c>
      <c r="AF469" s="169">
        <v>0.999327731092437</v>
      </c>
      <c r="AG469" s="169">
        <v>0.997518610421836</v>
      </c>
      <c r="AH469" s="169">
        <v>0.996610169491525</v>
      </c>
      <c r="AI469" s="169">
        <v>0.995754501937543</v>
      </c>
      <c r="AJ469" s="356">
        <v>0.92</v>
      </c>
      <c r="AK469" s="169">
        <v>0.959025470653378</v>
      </c>
      <c r="AL469" s="169">
        <v>0.971107544141252</v>
      </c>
      <c r="AM469" s="169">
        <v>0.974754558204769</v>
      </c>
      <c r="AN469" s="169">
        <v>0.982221409858039</v>
      </c>
      <c r="AO469" s="168">
        <v>0.99</v>
      </c>
      <c r="AP469" s="358">
        <v>1</v>
      </c>
      <c r="AQ469" s="358">
        <v>1</v>
      </c>
      <c r="AR469" s="358">
        <v>1</v>
      </c>
      <c r="AS469" s="359">
        <v>1</v>
      </c>
      <c r="AT469" s="364">
        <v>0.05</v>
      </c>
      <c r="AU469" s="361">
        <v>0</v>
      </c>
      <c r="AV469" s="362">
        <v>0.142857142857143</v>
      </c>
      <c r="AW469" s="362">
        <v>0</v>
      </c>
      <c r="AX469" s="362">
        <v>0.0434782608695652</v>
      </c>
      <c r="AY469" s="142"/>
      <c r="AZ469" s="140"/>
    </row>
    <row r="470" spans="1:52">
      <c r="A470" s="138"/>
      <c r="B470" s="142"/>
      <c r="C470" s="172" t="s">
        <v>719</v>
      </c>
      <c r="D470" s="166" t="s">
        <v>26</v>
      </c>
      <c r="E470" s="166" t="s">
        <v>720</v>
      </c>
      <c r="F470" s="167" t="s">
        <v>897</v>
      </c>
      <c r="G470" s="173" t="s">
        <v>898</v>
      </c>
      <c r="H470" s="173" t="s">
        <v>898</v>
      </c>
      <c r="I470" s="173" t="s">
        <v>898</v>
      </c>
      <c r="J470" s="173" t="s">
        <v>898</v>
      </c>
      <c r="K470" s="168">
        <v>0.9</v>
      </c>
      <c r="L470" s="169">
        <v>0.921052631578947</v>
      </c>
      <c r="M470" s="169">
        <v>0.979166666666667</v>
      </c>
      <c r="N470" s="170">
        <v>0.936170212765957</v>
      </c>
      <c r="O470" s="170">
        <v>0.979636363636364</v>
      </c>
      <c r="P470" s="356">
        <v>0.9</v>
      </c>
      <c r="Q470" s="357">
        <v>0.986271279516749</v>
      </c>
      <c r="R470" s="169">
        <v>0.988065326633166</v>
      </c>
      <c r="S470" s="169">
        <v>0.977620396600567</v>
      </c>
      <c r="T470" s="169">
        <v>0.98619957537155</v>
      </c>
      <c r="U470" s="356">
        <v>0.9</v>
      </c>
      <c r="V470" s="169">
        <v>0.961559582646897</v>
      </c>
      <c r="W470" s="169">
        <v>0.956658291457286</v>
      </c>
      <c r="X470" s="169">
        <v>0.946175637393768</v>
      </c>
      <c r="Y470" s="169">
        <v>0.954342135097809</v>
      </c>
      <c r="Z470" s="356">
        <v>0.92</v>
      </c>
      <c r="AA470" s="356">
        <v>0.851951547779273</v>
      </c>
      <c r="AB470" s="356">
        <v>0.88150289017341</v>
      </c>
      <c r="AC470" s="356">
        <v>0.838383838383838</v>
      </c>
      <c r="AD470" s="356">
        <v>0.854486861675756</v>
      </c>
      <c r="AE470" s="356">
        <v>0.92</v>
      </c>
      <c r="AF470" s="169">
        <v>1</v>
      </c>
      <c r="AG470" s="169">
        <v>0.996896819239721</v>
      </c>
      <c r="AH470" s="169">
        <v>0.996282527881041</v>
      </c>
      <c r="AI470" s="169">
        <v>0.995260993797477</v>
      </c>
      <c r="AJ470" s="356">
        <v>0.92</v>
      </c>
      <c r="AK470" s="169">
        <v>0.910116585182399</v>
      </c>
      <c r="AL470" s="169">
        <v>0.973103057757644</v>
      </c>
      <c r="AM470" s="169">
        <v>0.95369696969697</v>
      </c>
      <c r="AN470" s="169">
        <v>0.961198558048764</v>
      </c>
      <c r="AO470" s="168">
        <v>0.99</v>
      </c>
      <c r="AP470" s="358">
        <v>1</v>
      </c>
      <c r="AQ470" s="358">
        <v>1</v>
      </c>
      <c r="AR470" s="358">
        <v>1</v>
      </c>
      <c r="AS470" s="359">
        <v>1</v>
      </c>
      <c r="AT470" s="364">
        <v>0.05</v>
      </c>
      <c r="AU470" s="361">
        <v>0</v>
      </c>
      <c r="AV470" s="362">
        <v>0</v>
      </c>
      <c r="AW470" s="362">
        <v>0</v>
      </c>
      <c r="AX470" s="362">
        <v>0.0366492146596859</v>
      </c>
      <c r="AY470" s="142"/>
      <c r="AZ470" s="140"/>
    </row>
    <row r="471" spans="1:52">
      <c r="A471" s="138"/>
      <c r="B471" s="142"/>
      <c r="C471" s="172" t="s">
        <v>719</v>
      </c>
      <c r="D471" s="166" t="s">
        <v>26</v>
      </c>
      <c r="E471" s="166" t="s">
        <v>720</v>
      </c>
      <c r="F471" s="167" t="s">
        <v>899</v>
      </c>
      <c r="G471" s="173" t="s">
        <v>900</v>
      </c>
      <c r="H471" s="173" t="s">
        <v>900</v>
      </c>
      <c r="I471" s="173" t="s">
        <v>900</v>
      </c>
      <c r="J471" s="173" t="s">
        <v>900</v>
      </c>
      <c r="K471" s="168">
        <v>0.9</v>
      </c>
      <c r="L471" s="169">
        <v>1</v>
      </c>
      <c r="M471" s="169">
        <v>1</v>
      </c>
      <c r="N471" s="170">
        <v>1</v>
      </c>
      <c r="O471" s="170">
        <v>0.995841995841996</v>
      </c>
      <c r="P471" s="356">
        <v>0.9</v>
      </c>
      <c r="Q471" s="357">
        <v>0.978481769276748</v>
      </c>
      <c r="R471" s="169">
        <v>0.986953685583823</v>
      </c>
      <c r="S471" s="169">
        <v>0.98943661971831</v>
      </c>
      <c r="T471" s="169">
        <v>0.988275550257917</v>
      </c>
      <c r="U471" s="356">
        <v>0.9</v>
      </c>
      <c r="V471" s="169">
        <v>0.897190675433353</v>
      </c>
      <c r="W471" s="169">
        <v>0.922700587084149</v>
      </c>
      <c r="X471" s="169">
        <v>0.918133802816901</v>
      </c>
      <c r="Y471" s="169">
        <v>0.924114757804312</v>
      </c>
      <c r="Z471" s="356">
        <v>0.92</v>
      </c>
      <c r="AA471" s="356">
        <v>0.832684824902724</v>
      </c>
      <c r="AB471" s="356">
        <v>0.820960698689956</v>
      </c>
      <c r="AC471" s="356">
        <v>0.871376811594203</v>
      </c>
      <c r="AD471" s="356">
        <v>0.890513013956997</v>
      </c>
      <c r="AE471" s="356">
        <v>0.92</v>
      </c>
      <c r="AF471" s="169">
        <v>0.999121651295564</v>
      </c>
      <c r="AG471" s="169">
        <v>0.987232444611341</v>
      </c>
      <c r="AH471" s="169">
        <v>0.987829614604463</v>
      </c>
      <c r="AI471" s="169">
        <v>0.995034915753732</v>
      </c>
      <c r="AJ471" s="356">
        <v>0.92</v>
      </c>
      <c r="AK471" s="169">
        <v>0.929214402618658</v>
      </c>
      <c r="AL471" s="169">
        <v>0.956595744680851</v>
      </c>
      <c r="AM471" s="169">
        <v>0.971464646464646</v>
      </c>
      <c r="AN471" s="169">
        <v>0.969429846390039</v>
      </c>
      <c r="AO471" s="168">
        <v>0.99</v>
      </c>
      <c r="AP471" s="358">
        <v>1</v>
      </c>
      <c r="AQ471" s="358">
        <v>1</v>
      </c>
      <c r="AR471" s="358">
        <v>1</v>
      </c>
      <c r="AS471" s="359">
        <v>1</v>
      </c>
      <c r="AT471" s="364">
        <v>0.05</v>
      </c>
      <c r="AU471" s="361">
        <v>0.25</v>
      </c>
      <c r="AV471" s="362">
        <v>0.142857142857143</v>
      </c>
      <c r="AW471" s="362">
        <v>0.0909090909090909</v>
      </c>
      <c r="AX471" s="362">
        <v>0.0590062111801242</v>
      </c>
      <c r="AY471" s="142"/>
      <c r="AZ471" s="140"/>
    </row>
    <row r="472" spans="1:52">
      <c r="A472" s="138"/>
      <c r="B472" s="142"/>
      <c r="C472" s="172" t="s">
        <v>719</v>
      </c>
      <c r="D472" s="166" t="s">
        <v>26</v>
      </c>
      <c r="E472" s="166" t="s">
        <v>720</v>
      </c>
      <c r="F472" s="167" t="s">
        <v>901</v>
      </c>
      <c r="G472" s="173" t="s">
        <v>902</v>
      </c>
      <c r="H472" s="173" t="s">
        <v>902</v>
      </c>
      <c r="I472" s="173" t="s">
        <v>902</v>
      </c>
      <c r="J472" s="173" t="s">
        <v>902</v>
      </c>
      <c r="K472" s="168">
        <v>0.9</v>
      </c>
      <c r="L472" s="169">
        <v>1</v>
      </c>
      <c r="M472" s="169">
        <v>1</v>
      </c>
      <c r="N472" s="170">
        <v>1</v>
      </c>
      <c r="O472" s="170">
        <v>0.991792929292929</v>
      </c>
      <c r="P472" s="356">
        <v>0.9</v>
      </c>
      <c r="Q472" s="357">
        <v>0.99349593495935</v>
      </c>
      <c r="R472" s="169">
        <v>0.991071428571429</v>
      </c>
      <c r="S472" s="169">
        <v>0.985761505212306</v>
      </c>
      <c r="T472" s="169">
        <v>0.988729081193217</v>
      </c>
      <c r="U472" s="356">
        <v>0.9</v>
      </c>
      <c r="V472" s="169">
        <v>0.922493224932249</v>
      </c>
      <c r="W472" s="169">
        <v>0.936662946428571</v>
      </c>
      <c r="X472" s="169">
        <v>0.934655479277905</v>
      </c>
      <c r="Y472" s="169">
        <v>0.934421219333747</v>
      </c>
      <c r="Z472" s="356">
        <v>0.92</v>
      </c>
      <c r="AA472" s="356">
        <v>0.896991795806746</v>
      </c>
      <c r="AB472" s="356">
        <v>0.90561797752809</v>
      </c>
      <c r="AC472" s="356">
        <v>0.906942392909897</v>
      </c>
      <c r="AD472" s="356">
        <v>0.917981782059452</v>
      </c>
      <c r="AE472" s="356">
        <v>0.92</v>
      </c>
      <c r="AF472" s="169">
        <v>0.99980307207562</v>
      </c>
      <c r="AG472" s="169">
        <v>0.998085862729013</v>
      </c>
      <c r="AH472" s="169">
        <v>0.987983978638184</v>
      </c>
      <c r="AI472" s="169">
        <v>0.996143151080004</v>
      </c>
      <c r="AJ472" s="356">
        <v>0.92</v>
      </c>
      <c r="AK472" s="169">
        <v>0.944614339109752</v>
      </c>
      <c r="AL472" s="169">
        <v>0.970712335567138</v>
      </c>
      <c r="AM472" s="169">
        <v>0.968763557483731</v>
      </c>
      <c r="AN472" s="169">
        <v>0.969153770754745</v>
      </c>
      <c r="AO472" s="168">
        <v>0.99</v>
      </c>
      <c r="AP472" s="358">
        <v>1</v>
      </c>
      <c r="AQ472" s="358">
        <v>1</v>
      </c>
      <c r="AR472" s="358">
        <v>1</v>
      </c>
      <c r="AS472" s="359">
        <v>1</v>
      </c>
      <c r="AT472" s="364">
        <v>0.05</v>
      </c>
      <c r="AU472" s="361">
        <v>0.111111111111111</v>
      </c>
      <c r="AV472" s="362">
        <v>0.0769230769230769</v>
      </c>
      <c r="AW472" s="362">
        <v>0</v>
      </c>
      <c r="AX472" s="362">
        <v>0.0556900726392252</v>
      </c>
      <c r="AY472" s="142"/>
      <c r="AZ472" s="140"/>
    </row>
    <row r="473" spans="1:52">
      <c r="A473" s="138"/>
      <c r="B473" s="142"/>
      <c r="C473" s="172" t="s">
        <v>719</v>
      </c>
      <c r="D473" s="166" t="s">
        <v>26</v>
      </c>
      <c r="E473" s="166" t="s">
        <v>720</v>
      </c>
      <c r="F473" s="167" t="s">
        <v>903</v>
      </c>
      <c r="G473" s="173" t="s">
        <v>904</v>
      </c>
      <c r="H473" s="173" t="s">
        <v>904</v>
      </c>
      <c r="I473" s="173" t="s">
        <v>904</v>
      </c>
      <c r="J473" s="173" t="s">
        <v>904</v>
      </c>
      <c r="K473" s="168">
        <v>0.9</v>
      </c>
      <c r="L473" s="169">
        <v>0.981818181818182</v>
      </c>
      <c r="M473" s="169">
        <v>1</v>
      </c>
      <c r="N473" s="170">
        <v>1</v>
      </c>
      <c r="O473" s="170">
        <v>0.990296495956873</v>
      </c>
      <c r="P473" s="356">
        <v>0.9</v>
      </c>
      <c r="Q473" s="357">
        <v>0.99585635359116</v>
      </c>
      <c r="R473" s="169">
        <v>0.994838104176443</v>
      </c>
      <c r="S473" s="169">
        <v>0.992553191489362</v>
      </c>
      <c r="T473" s="169">
        <v>0.992710069266189</v>
      </c>
      <c r="U473" s="356">
        <v>0.9</v>
      </c>
      <c r="V473" s="169">
        <v>0.929097605893186</v>
      </c>
      <c r="W473" s="169">
        <v>0.947911778507743</v>
      </c>
      <c r="X473" s="169">
        <v>0.949787234042553</v>
      </c>
      <c r="Y473" s="169">
        <v>0.943252272673422</v>
      </c>
      <c r="Z473" s="356">
        <v>0.92</v>
      </c>
      <c r="AA473" s="356">
        <v>0.90316004077472</v>
      </c>
      <c r="AB473" s="356">
        <v>0.909691629955947</v>
      </c>
      <c r="AC473" s="356">
        <v>0.924715909090909</v>
      </c>
      <c r="AD473" s="356">
        <v>0.941008563273073</v>
      </c>
      <c r="AE473" s="356">
        <v>0.92</v>
      </c>
      <c r="AF473" s="169">
        <v>0.999410203479799</v>
      </c>
      <c r="AG473" s="169">
        <v>0.882899628252788</v>
      </c>
      <c r="AH473" s="169">
        <v>0.994075327972916</v>
      </c>
      <c r="AI473" s="169">
        <v>0.98695288800842</v>
      </c>
      <c r="AJ473" s="356">
        <v>0.92</v>
      </c>
      <c r="AK473" s="169">
        <v>0.950284990500317</v>
      </c>
      <c r="AL473" s="169">
        <v>0.974576271186441</v>
      </c>
      <c r="AM473" s="169">
        <v>0.979848400813459</v>
      </c>
      <c r="AN473" s="169">
        <v>0.980363263398421</v>
      </c>
      <c r="AO473" s="168">
        <v>0.99</v>
      </c>
      <c r="AP473" s="358">
        <v>1</v>
      </c>
      <c r="AQ473" s="358">
        <v>1</v>
      </c>
      <c r="AR473" s="358">
        <v>1</v>
      </c>
      <c r="AS473" s="359">
        <v>1</v>
      </c>
      <c r="AT473" s="364">
        <v>0.05</v>
      </c>
      <c r="AU473" s="361">
        <v>0</v>
      </c>
      <c r="AV473" s="362">
        <v>0</v>
      </c>
      <c r="AW473" s="362">
        <v>0</v>
      </c>
      <c r="AX473" s="362">
        <v>0.0602739726027397</v>
      </c>
      <c r="AY473" s="142"/>
      <c r="AZ473" s="140"/>
    </row>
    <row r="474" spans="1:52">
      <c r="A474" s="138"/>
      <c r="B474" s="142"/>
      <c r="C474" s="172" t="s">
        <v>719</v>
      </c>
      <c r="D474" s="166" t="s">
        <v>26</v>
      </c>
      <c r="E474" s="166" t="s">
        <v>720</v>
      </c>
      <c r="F474" s="167" t="s">
        <v>905</v>
      </c>
      <c r="G474" s="173" t="s">
        <v>905</v>
      </c>
      <c r="H474" s="173" t="s">
        <v>905</v>
      </c>
      <c r="I474" s="173" t="s">
        <v>905</v>
      </c>
      <c r="J474" s="173" t="s">
        <v>905</v>
      </c>
      <c r="K474" s="168">
        <v>0.9</v>
      </c>
      <c r="L474" s="169">
        <v>1</v>
      </c>
      <c r="M474" s="169">
        <v>1</v>
      </c>
      <c r="N474" s="170">
        <v>1</v>
      </c>
      <c r="O474" s="170">
        <v>1</v>
      </c>
      <c r="P474" s="356">
        <v>0.9</v>
      </c>
      <c r="Q474" s="357">
        <v>1</v>
      </c>
      <c r="R474" s="169">
        <v>0.997955010224949</v>
      </c>
      <c r="S474" s="169">
        <v>0.998212689901698</v>
      </c>
      <c r="T474" s="169">
        <v>0.997989949748744</v>
      </c>
      <c r="U474" s="356">
        <v>0.9</v>
      </c>
      <c r="V474" s="169">
        <v>0.959514170040486</v>
      </c>
      <c r="W474" s="169">
        <v>0.95398773006135</v>
      </c>
      <c r="X474" s="169">
        <v>0.963360142984808</v>
      </c>
      <c r="Y474" s="169">
        <v>0.957757537688442</v>
      </c>
      <c r="Z474" s="356">
        <v>0.92</v>
      </c>
      <c r="AA474" s="356">
        <v>0.933333333333333</v>
      </c>
      <c r="AB474" s="356">
        <v>0.95</v>
      </c>
      <c r="AC474" s="356">
        <v>0.956989247311828</v>
      </c>
      <c r="AD474" s="356">
        <v>0.93782537557638</v>
      </c>
      <c r="AE474" s="356">
        <v>0.92</v>
      </c>
      <c r="AF474" s="169">
        <v>0.99644128113879</v>
      </c>
      <c r="AG474" s="169">
        <v>0.996296296296296</v>
      </c>
      <c r="AH474" s="169">
        <v>0.987012987012987</v>
      </c>
      <c r="AI474" s="169">
        <v>0.995049504950495</v>
      </c>
      <c r="AJ474" s="356">
        <v>0.92</v>
      </c>
      <c r="AK474" s="169">
        <v>0.968</v>
      </c>
      <c r="AL474" s="169">
        <v>0.989795918367347</v>
      </c>
      <c r="AM474" s="169">
        <v>0.990038314176245</v>
      </c>
      <c r="AN474" s="169">
        <v>0.983796116253144</v>
      </c>
      <c r="AO474" s="168">
        <v>0.99</v>
      </c>
      <c r="AP474" s="358">
        <v>1</v>
      </c>
      <c r="AQ474" s="358">
        <v>1</v>
      </c>
      <c r="AR474" s="358">
        <v>1</v>
      </c>
      <c r="AS474" s="359">
        <v>1</v>
      </c>
      <c r="AT474" s="364">
        <v>0.05</v>
      </c>
      <c r="AU474" s="361">
        <v>0</v>
      </c>
      <c r="AV474" s="362">
        <v>0</v>
      </c>
      <c r="AW474" s="362">
        <v>0</v>
      </c>
      <c r="AX474" s="362">
        <v>0.0985915492957746</v>
      </c>
      <c r="AY474" s="142"/>
      <c r="AZ474" s="140"/>
    </row>
    <row r="475" spans="1:52">
      <c r="A475" s="138"/>
      <c r="B475" s="142"/>
      <c r="C475" s="172" t="s">
        <v>719</v>
      </c>
      <c r="D475" s="166" t="s">
        <v>26</v>
      </c>
      <c r="E475" s="166" t="s">
        <v>720</v>
      </c>
      <c r="F475" s="167" t="s">
        <v>906</v>
      </c>
      <c r="G475" s="173" t="s">
        <v>906</v>
      </c>
      <c r="H475" s="173" t="s">
        <v>906</v>
      </c>
      <c r="I475" s="173" t="s">
        <v>906</v>
      </c>
      <c r="J475" s="173" t="s">
        <v>906</v>
      </c>
      <c r="K475" s="168">
        <v>0.9</v>
      </c>
      <c r="L475" s="169">
        <v>0.963636363636364</v>
      </c>
      <c r="M475" s="169">
        <v>1</v>
      </c>
      <c r="N475" s="170">
        <v>0.984126984126984</v>
      </c>
      <c r="O475" s="170">
        <v>0.969924812030075</v>
      </c>
      <c r="P475" s="356">
        <v>0.9</v>
      </c>
      <c r="Q475" s="357">
        <v>0.985714285714286</v>
      </c>
      <c r="R475" s="169">
        <v>0.98791259879126</v>
      </c>
      <c r="S475" s="169">
        <v>0.984491183343956</v>
      </c>
      <c r="T475" s="169">
        <v>0.985068873557431</v>
      </c>
      <c r="U475" s="356">
        <v>0.9</v>
      </c>
      <c r="V475" s="169">
        <v>0.955760368663594</v>
      </c>
      <c r="W475" s="169">
        <v>0.947001394700139</v>
      </c>
      <c r="X475" s="169">
        <v>0.951136605056299</v>
      </c>
      <c r="Y475" s="169">
        <v>0.952004845929341</v>
      </c>
      <c r="Z475" s="356">
        <v>0.92</v>
      </c>
      <c r="AA475" s="356">
        <v>0.846460618145563</v>
      </c>
      <c r="AB475" s="356">
        <v>0.796803652968037</v>
      </c>
      <c r="AC475" s="356">
        <v>0.874631268436578</v>
      </c>
      <c r="AD475" s="356">
        <v>0.861577311577312</v>
      </c>
      <c r="AE475" s="356">
        <v>0.92</v>
      </c>
      <c r="AF475" s="169">
        <v>0.998048145738452</v>
      </c>
      <c r="AG475" s="169">
        <v>0.990314197968344</v>
      </c>
      <c r="AH475" s="169">
        <v>0.991458206223307</v>
      </c>
      <c r="AI475" s="169">
        <v>0.989171470843324</v>
      </c>
      <c r="AJ475" s="356">
        <v>0.92</v>
      </c>
      <c r="AK475" s="169">
        <v>0.935748031496063</v>
      </c>
      <c r="AL475" s="169">
        <v>0.959088991986504</v>
      </c>
      <c r="AM475" s="169">
        <v>0.96397400185701</v>
      </c>
      <c r="AN475" s="169">
        <v>0.960486123375392</v>
      </c>
      <c r="AO475" s="168">
        <v>0.99</v>
      </c>
      <c r="AP475" s="358">
        <v>1</v>
      </c>
      <c r="AQ475" s="358">
        <v>1</v>
      </c>
      <c r="AR475" s="358">
        <v>1</v>
      </c>
      <c r="AS475" s="359">
        <v>1</v>
      </c>
      <c r="AT475" s="364">
        <v>0.05</v>
      </c>
      <c r="AU475" s="361">
        <v>0</v>
      </c>
      <c r="AV475" s="362">
        <v>0</v>
      </c>
      <c r="AW475" s="362">
        <v>0.1</v>
      </c>
      <c r="AX475" s="362">
        <v>0.0479166666666667</v>
      </c>
      <c r="AY475" s="142"/>
      <c r="AZ475" s="140"/>
    </row>
    <row r="476" spans="1:52">
      <c r="A476" s="138"/>
      <c r="B476" s="142"/>
      <c r="C476" s="172" t="s">
        <v>719</v>
      </c>
      <c r="D476" s="166" t="s">
        <v>26</v>
      </c>
      <c r="E476" s="166" t="s">
        <v>720</v>
      </c>
      <c r="F476" s="167" t="s">
        <v>907</v>
      </c>
      <c r="G476" s="173" t="s">
        <v>908</v>
      </c>
      <c r="H476" s="173" t="s">
        <v>908</v>
      </c>
      <c r="I476" s="173" t="s">
        <v>908</v>
      </c>
      <c r="J476" s="173" t="s">
        <v>908</v>
      </c>
      <c r="K476" s="168">
        <v>0.9</v>
      </c>
      <c r="L476" s="169">
        <v>1</v>
      </c>
      <c r="M476" s="169">
        <v>1</v>
      </c>
      <c r="N476" s="170">
        <v>1</v>
      </c>
      <c r="O476" s="170">
        <v>0.996131528046422</v>
      </c>
      <c r="P476" s="356">
        <v>0.9</v>
      </c>
      <c r="Q476" s="357">
        <v>0.993498577813897</v>
      </c>
      <c r="R476" s="169">
        <v>0.990445859872611</v>
      </c>
      <c r="S476" s="169">
        <v>0.9905</v>
      </c>
      <c r="T476" s="169">
        <v>0.989531316878299</v>
      </c>
      <c r="U476" s="356">
        <v>0.9</v>
      </c>
      <c r="V476" s="169">
        <v>0.934985778138968</v>
      </c>
      <c r="W476" s="169">
        <v>0.928609341825902</v>
      </c>
      <c r="X476" s="169">
        <v>0.95075</v>
      </c>
      <c r="Y476" s="169">
        <v>0.952409402197175</v>
      </c>
      <c r="Z476" s="356">
        <v>0.92</v>
      </c>
      <c r="AA476" s="356">
        <v>0.905608755129959</v>
      </c>
      <c r="AB476" s="356">
        <v>0.902116402116402</v>
      </c>
      <c r="AC476" s="356">
        <v>0.871455576559546</v>
      </c>
      <c r="AD476" s="356">
        <v>0.929401251117069</v>
      </c>
      <c r="AE476" s="356">
        <v>0.92</v>
      </c>
      <c r="AF476" s="169">
        <v>0.996336996336996</v>
      </c>
      <c r="AG476" s="169">
        <v>0.996753246753247</v>
      </c>
      <c r="AH476" s="169">
        <v>0.985898942420682</v>
      </c>
      <c r="AI476" s="169">
        <v>0.992707740466705</v>
      </c>
      <c r="AJ476" s="356">
        <v>0.92</v>
      </c>
      <c r="AK476" s="169">
        <v>0.966489195114313</v>
      </c>
      <c r="AL476" s="169">
        <v>0.978082851637765</v>
      </c>
      <c r="AM476" s="169">
        <v>0.973504084786929</v>
      </c>
      <c r="AN476" s="169">
        <v>0.980433415203978</v>
      </c>
      <c r="AO476" s="168">
        <v>0.99</v>
      </c>
      <c r="AP476" s="358">
        <v>1</v>
      </c>
      <c r="AQ476" s="358">
        <v>1</v>
      </c>
      <c r="AR476" s="358">
        <v>1</v>
      </c>
      <c r="AS476" s="359">
        <v>1</v>
      </c>
      <c r="AT476" s="364">
        <v>0.05</v>
      </c>
      <c r="AU476" s="361">
        <v>0.1</v>
      </c>
      <c r="AV476" s="362">
        <v>0</v>
      </c>
      <c r="AW476" s="362">
        <v>0.0833333333333333</v>
      </c>
      <c r="AX476" s="362">
        <v>0.0563380281690141</v>
      </c>
      <c r="AY476" s="142"/>
      <c r="AZ476" s="140"/>
    </row>
    <row r="477" spans="1:52">
      <c r="A477" s="138"/>
      <c r="B477" s="142"/>
      <c r="C477" s="172" t="s">
        <v>719</v>
      </c>
      <c r="D477" s="166" t="s">
        <v>26</v>
      </c>
      <c r="E477" s="166" t="s">
        <v>720</v>
      </c>
      <c r="F477" s="167" t="s">
        <v>909</v>
      </c>
      <c r="G477" s="173" t="s">
        <v>909</v>
      </c>
      <c r="H477" s="173" t="s">
        <v>909</v>
      </c>
      <c r="I477" s="173" t="s">
        <v>909</v>
      </c>
      <c r="J477" s="173" t="s">
        <v>909</v>
      </c>
      <c r="K477" s="168">
        <v>0.9</v>
      </c>
      <c r="L477" s="169">
        <v>0.96969696969697</v>
      </c>
      <c r="M477" s="169">
        <v>0.971428571428571</v>
      </c>
      <c r="N477" s="170">
        <v>0.972222222222222</v>
      </c>
      <c r="O477" s="170">
        <v>0.980446927374302</v>
      </c>
      <c r="P477" s="356">
        <v>0.9</v>
      </c>
      <c r="Q477" s="357">
        <v>1.00242130750605</v>
      </c>
      <c r="R477" s="169">
        <v>0.994085173501577</v>
      </c>
      <c r="S477" s="169">
        <v>1.00636435958632</v>
      </c>
      <c r="T477" s="169">
        <v>0.992490375752318</v>
      </c>
      <c r="U477" s="356">
        <v>0.9</v>
      </c>
      <c r="V477" s="169">
        <v>0.942695722356739</v>
      </c>
      <c r="W477" s="169">
        <v>0.90615141955836</v>
      </c>
      <c r="X477" s="169">
        <v>0.926412092283214</v>
      </c>
      <c r="Y477" s="169">
        <v>0.937767716748902</v>
      </c>
      <c r="Z477" s="356">
        <v>0.92</v>
      </c>
      <c r="AA477" s="356">
        <v>0.798701298701299</v>
      </c>
      <c r="AB477" s="356">
        <v>0.803921568627451</v>
      </c>
      <c r="AC477" s="356">
        <v>0.778884462151394</v>
      </c>
      <c r="AD477" s="356">
        <v>0.827199281867145</v>
      </c>
      <c r="AE477" s="356">
        <v>0.92</v>
      </c>
      <c r="AF477" s="169">
        <v>0.993975903614458</v>
      </c>
      <c r="AG477" s="169">
        <v>0.975336322869955</v>
      </c>
      <c r="AH477" s="169">
        <v>0.97864768683274</v>
      </c>
      <c r="AI477" s="169">
        <v>0.9791842772612</v>
      </c>
      <c r="AJ477" s="356">
        <v>0.92</v>
      </c>
      <c r="AK477" s="169">
        <v>0.920374707259953</v>
      </c>
      <c r="AL477" s="169">
        <v>0.955</v>
      </c>
      <c r="AM477" s="169">
        <v>0.941811049362537</v>
      </c>
      <c r="AN477" s="169">
        <v>0.95354880442541</v>
      </c>
      <c r="AO477" s="168">
        <v>0.99</v>
      </c>
      <c r="AP477" s="358">
        <v>1</v>
      </c>
      <c r="AQ477" s="358">
        <v>1</v>
      </c>
      <c r="AR477" s="358">
        <v>1</v>
      </c>
      <c r="AS477" s="359">
        <v>1</v>
      </c>
      <c r="AT477" s="364">
        <v>0.05</v>
      </c>
      <c r="AU477" s="361">
        <v>0</v>
      </c>
      <c r="AV477" s="362">
        <v>0</v>
      </c>
      <c r="AW477" s="362">
        <v>0</v>
      </c>
      <c r="AX477" s="362">
        <v>0.0306122448979592</v>
      </c>
      <c r="AY477" s="142"/>
      <c r="AZ477" s="140"/>
    </row>
    <row r="478" spans="1:52">
      <c r="A478" s="138"/>
      <c r="B478" s="142"/>
      <c r="C478" s="172" t="s">
        <v>719</v>
      </c>
      <c r="D478" s="166" t="s">
        <v>26</v>
      </c>
      <c r="E478" s="166" t="s">
        <v>720</v>
      </c>
      <c r="F478" s="167" t="s">
        <v>910</v>
      </c>
      <c r="G478" s="173" t="s">
        <v>910</v>
      </c>
      <c r="H478" s="173" t="s">
        <v>910</v>
      </c>
      <c r="I478" s="173" t="s">
        <v>910</v>
      </c>
      <c r="J478" s="173" t="s">
        <v>910</v>
      </c>
      <c r="K478" s="168">
        <v>0.9</v>
      </c>
      <c r="L478" s="169">
        <v>0.909090909090909</v>
      </c>
      <c r="M478" s="169">
        <v>1</v>
      </c>
      <c r="N478" s="170">
        <v>1</v>
      </c>
      <c r="O478" s="170">
        <v>0.966666666666667</v>
      </c>
      <c r="P478" s="356">
        <v>0.9</v>
      </c>
      <c r="Q478" s="357">
        <v>0.969400244798042</v>
      </c>
      <c r="R478" s="169">
        <v>0.971409574468085</v>
      </c>
      <c r="S478" s="169">
        <v>0.94099939795304</v>
      </c>
      <c r="T478" s="169">
        <v>0.970394379065063</v>
      </c>
      <c r="U478" s="356">
        <v>0.9</v>
      </c>
      <c r="V478" s="169">
        <v>0.859241126070991</v>
      </c>
      <c r="W478" s="169">
        <v>0.855053191489362</v>
      </c>
      <c r="X478" s="169">
        <v>0.777844671884407</v>
      </c>
      <c r="Y478" s="169">
        <v>0.875290944290966</v>
      </c>
      <c r="Z478" s="356">
        <v>0.92</v>
      </c>
      <c r="AA478" s="356" t="s">
        <v>40</v>
      </c>
      <c r="AB478" s="356">
        <v>0</v>
      </c>
      <c r="AC478" s="356" t="s">
        <v>40</v>
      </c>
      <c r="AD478" s="356">
        <v>0.625</v>
      </c>
      <c r="AE478" s="356">
        <v>0.92</v>
      </c>
      <c r="AF478" s="169">
        <v>0.970405862457723</v>
      </c>
      <c r="AG478" s="169">
        <v>0.973039215686274</v>
      </c>
      <c r="AH478" s="169">
        <v>0.990578158458244</v>
      </c>
      <c r="AI478" s="169">
        <v>0.988713776112815</v>
      </c>
      <c r="AJ478" s="356">
        <v>0.92</v>
      </c>
      <c r="AK478" s="169">
        <v>0.913308913308913</v>
      </c>
      <c r="AL478" s="169">
        <v>0.928429423459245</v>
      </c>
      <c r="AM478" s="169">
        <v>0.918772563176895</v>
      </c>
      <c r="AN478" s="169">
        <v>0.949597168233838</v>
      </c>
      <c r="AO478" s="168">
        <v>0.99</v>
      </c>
      <c r="AP478" s="358">
        <v>1</v>
      </c>
      <c r="AQ478" s="358">
        <v>1</v>
      </c>
      <c r="AR478" s="358">
        <v>1</v>
      </c>
      <c r="AS478" s="359">
        <v>1</v>
      </c>
      <c r="AT478" s="364">
        <v>0.05</v>
      </c>
      <c r="AU478" s="361">
        <v>0</v>
      </c>
      <c r="AV478" s="362">
        <v>0</v>
      </c>
      <c r="AW478" s="362">
        <v>0</v>
      </c>
      <c r="AX478" s="362">
        <v>0.0454545454545455</v>
      </c>
      <c r="AY478" s="142"/>
      <c r="AZ478" s="140"/>
    </row>
    <row r="479" spans="1:52">
      <c r="A479" s="138"/>
      <c r="B479" s="142"/>
      <c r="C479" s="172" t="s">
        <v>719</v>
      </c>
      <c r="D479" s="166" t="s">
        <v>26</v>
      </c>
      <c r="E479" s="166" t="s">
        <v>720</v>
      </c>
      <c r="F479" s="167" t="s">
        <v>911</v>
      </c>
      <c r="G479" s="173" t="s">
        <v>911</v>
      </c>
      <c r="H479" s="173" t="s">
        <v>911</v>
      </c>
      <c r="I479" s="173" t="s">
        <v>911</v>
      </c>
      <c r="J479" s="173" t="s">
        <v>911</v>
      </c>
      <c r="K479" s="168">
        <v>0.9</v>
      </c>
      <c r="L479" s="169">
        <v>1</v>
      </c>
      <c r="M479" s="169">
        <v>0.96</v>
      </c>
      <c r="N479" s="170">
        <v>0.961538461538462</v>
      </c>
      <c r="O479" s="170">
        <v>0.993342210386152</v>
      </c>
      <c r="P479" s="356">
        <v>0.9</v>
      </c>
      <c r="Q479" s="357">
        <v>1</v>
      </c>
      <c r="R479" s="169">
        <v>0.997772828507795</v>
      </c>
      <c r="S479" s="169">
        <v>0.999113867966327</v>
      </c>
      <c r="T479" s="169">
        <v>0.996779441548524</v>
      </c>
      <c r="U479" s="356">
        <v>0.9</v>
      </c>
      <c r="V479" s="169">
        <v>0.95843137254902</v>
      </c>
      <c r="W479" s="169">
        <v>0.957238307349666</v>
      </c>
      <c r="X479" s="169">
        <v>0.955693398316349</v>
      </c>
      <c r="Y479" s="169">
        <v>0.95409874165809</v>
      </c>
      <c r="Z479" s="356">
        <v>0.92</v>
      </c>
      <c r="AA479" s="356">
        <v>0.959183673469388</v>
      </c>
      <c r="AB479" s="356">
        <v>0.932142857142857</v>
      </c>
      <c r="AC479" s="356">
        <v>0.965317919075145</v>
      </c>
      <c r="AD479" s="356">
        <v>0.949219899911687</v>
      </c>
      <c r="AE479" s="356">
        <v>0.92</v>
      </c>
      <c r="AF479" s="169">
        <v>0.998880875404128</v>
      </c>
      <c r="AG479" s="169">
        <v>0.997965290245362</v>
      </c>
      <c r="AH479" s="169">
        <v>0.983174603174603</v>
      </c>
      <c r="AI479" s="169">
        <v>0.995921160689844</v>
      </c>
      <c r="AJ479" s="356">
        <v>0.92</v>
      </c>
      <c r="AK479" s="169">
        <v>0.977467811158798</v>
      </c>
      <c r="AL479" s="169">
        <v>0.977425742574257</v>
      </c>
      <c r="AM479" s="169">
        <v>0.982718894009217</v>
      </c>
      <c r="AN479" s="169">
        <v>0.981459662238113</v>
      </c>
      <c r="AO479" s="168">
        <v>0.99</v>
      </c>
      <c r="AP479" s="358">
        <v>1</v>
      </c>
      <c r="AQ479" s="358">
        <v>1</v>
      </c>
      <c r="AR479" s="358">
        <v>1</v>
      </c>
      <c r="AS479" s="359">
        <v>1</v>
      </c>
      <c r="AT479" s="364">
        <v>0.05</v>
      </c>
      <c r="AU479" s="361">
        <v>0</v>
      </c>
      <c r="AV479" s="362">
        <v>0</v>
      </c>
      <c r="AW479" s="362">
        <v>0</v>
      </c>
      <c r="AX479" s="362">
        <v>0.0254545454545455</v>
      </c>
      <c r="AY479" s="142"/>
      <c r="AZ479" s="140"/>
    </row>
    <row r="480" spans="1:52">
      <c r="A480" s="138"/>
      <c r="B480" s="142"/>
      <c r="C480" s="172" t="s">
        <v>719</v>
      </c>
      <c r="D480" s="166" t="s">
        <v>26</v>
      </c>
      <c r="E480" s="166" t="s">
        <v>720</v>
      </c>
      <c r="F480" s="167" t="s">
        <v>912</v>
      </c>
      <c r="G480" s="173" t="s">
        <v>912</v>
      </c>
      <c r="H480" s="173" t="s">
        <v>912</v>
      </c>
      <c r="I480" s="173" t="s">
        <v>912</v>
      </c>
      <c r="J480" s="173" t="s">
        <v>912</v>
      </c>
      <c r="K480" s="168">
        <v>0.9</v>
      </c>
      <c r="L480" s="169">
        <v>1</v>
      </c>
      <c r="M480" s="169">
        <v>1</v>
      </c>
      <c r="N480" s="170">
        <v>1</v>
      </c>
      <c r="O480" s="170">
        <v>0.990367775831874</v>
      </c>
      <c r="P480" s="356">
        <v>0.9</v>
      </c>
      <c r="Q480" s="357">
        <v>0.989156626506024</v>
      </c>
      <c r="R480" s="169">
        <v>0.987047394760082</v>
      </c>
      <c r="S480" s="169">
        <v>0.991352859135286</v>
      </c>
      <c r="T480" s="169">
        <v>0.989094874591058</v>
      </c>
      <c r="U480" s="356">
        <v>0.9</v>
      </c>
      <c r="V480" s="169">
        <v>0.940963855421687</v>
      </c>
      <c r="W480" s="169">
        <v>0.907565498969679</v>
      </c>
      <c r="X480" s="169">
        <v>0.927754532775453</v>
      </c>
      <c r="Y480" s="169">
        <v>0.928576430922534</v>
      </c>
      <c r="Z480" s="356">
        <v>0.92</v>
      </c>
      <c r="AA480" s="356" t="s">
        <v>40</v>
      </c>
      <c r="AB480" s="356" t="s">
        <v>40</v>
      </c>
      <c r="AC480" s="356" t="s">
        <v>40</v>
      </c>
      <c r="AD480" s="356" t="s">
        <v>40</v>
      </c>
      <c r="AE480" s="356">
        <v>0.92</v>
      </c>
      <c r="AF480" s="169">
        <v>1</v>
      </c>
      <c r="AG480" s="169">
        <v>0.994358251057828</v>
      </c>
      <c r="AH480" s="169">
        <v>0.991031390134529</v>
      </c>
      <c r="AI480" s="169">
        <v>0.992457463602877</v>
      </c>
      <c r="AJ480" s="356">
        <v>0.92</v>
      </c>
      <c r="AK480" s="169">
        <v>0.96028880866426</v>
      </c>
      <c r="AL480" s="169">
        <v>0.965557845157492</v>
      </c>
      <c r="AM480" s="169">
        <v>0.974616457461646</v>
      </c>
      <c r="AN480" s="169">
        <v>0.97738049980992</v>
      </c>
      <c r="AO480" s="168">
        <v>0.99</v>
      </c>
      <c r="AP480" s="358">
        <v>1</v>
      </c>
      <c r="AQ480" s="358">
        <v>1</v>
      </c>
      <c r="AR480" s="358">
        <v>1</v>
      </c>
      <c r="AS480" s="359">
        <v>1</v>
      </c>
      <c r="AT480" s="364">
        <v>0.05</v>
      </c>
      <c r="AU480" s="361">
        <v>0.12</v>
      </c>
      <c r="AV480" s="362">
        <v>0</v>
      </c>
      <c r="AW480" s="362">
        <v>0</v>
      </c>
      <c r="AX480" s="362">
        <v>0.055045871559633</v>
      </c>
      <c r="AY480" s="142"/>
      <c r="AZ480" s="140"/>
    </row>
    <row r="481" spans="1:52">
      <c r="A481" s="138"/>
      <c r="B481" s="142"/>
      <c r="C481" s="172" t="s">
        <v>719</v>
      </c>
      <c r="D481" s="166" t="s">
        <v>26</v>
      </c>
      <c r="E481" s="166" t="s">
        <v>720</v>
      </c>
      <c r="F481" s="167" t="s">
        <v>913</v>
      </c>
      <c r="G481" s="173" t="s">
        <v>913</v>
      </c>
      <c r="H481" s="173" t="s">
        <v>913</v>
      </c>
      <c r="I481" s="173" t="s">
        <v>913</v>
      </c>
      <c r="J481" s="173" t="s">
        <v>913</v>
      </c>
      <c r="K481" s="168">
        <v>0.9</v>
      </c>
      <c r="L481" s="169">
        <v>0.964285714285714</v>
      </c>
      <c r="M481" s="169">
        <v>1</v>
      </c>
      <c r="N481" s="170">
        <v>0.961538461538462</v>
      </c>
      <c r="O481" s="170">
        <v>0.972465581977472</v>
      </c>
      <c r="P481" s="356">
        <v>0.9</v>
      </c>
      <c r="Q481" s="357">
        <v>0.988069414316703</v>
      </c>
      <c r="R481" s="169">
        <v>0.99554367201426</v>
      </c>
      <c r="S481" s="169">
        <v>0.99203187250996</v>
      </c>
      <c r="T481" s="169">
        <v>0.991496308569479</v>
      </c>
      <c r="U481" s="356">
        <v>0.9</v>
      </c>
      <c r="V481" s="169">
        <v>0.893709327548807</v>
      </c>
      <c r="W481" s="169">
        <v>0.911764705882353</v>
      </c>
      <c r="X481" s="169">
        <v>0.896414342629482</v>
      </c>
      <c r="Y481" s="169">
        <v>0.914768158670598</v>
      </c>
      <c r="Z481" s="356">
        <v>0.92</v>
      </c>
      <c r="AA481" s="356">
        <v>0.910647405029428</v>
      </c>
      <c r="AB481" s="356">
        <v>0.904761904761905</v>
      </c>
      <c r="AC481" s="356">
        <v>0.86616847826087</v>
      </c>
      <c r="AD481" s="356">
        <v>0.924964904071128</v>
      </c>
      <c r="AE481" s="356">
        <v>0.92</v>
      </c>
      <c r="AF481" s="169">
        <v>1</v>
      </c>
      <c r="AG481" s="169">
        <v>0.992167101827676</v>
      </c>
      <c r="AH481" s="169">
        <v>1</v>
      </c>
      <c r="AI481" s="169">
        <v>0.996988959518234</v>
      </c>
      <c r="AJ481" s="356">
        <v>0.92</v>
      </c>
      <c r="AK481" s="169">
        <v>0.924812030075188</v>
      </c>
      <c r="AL481" s="169">
        <v>0.943308007013442</v>
      </c>
      <c r="AM481" s="169">
        <v>0.915043653458697</v>
      </c>
      <c r="AN481" s="169">
        <v>0.952242936033683</v>
      </c>
      <c r="AO481" s="168">
        <v>0.99</v>
      </c>
      <c r="AP481" s="358">
        <v>1</v>
      </c>
      <c r="AQ481" s="358">
        <v>1</v>
      </c>
      <c r="AR481" s="358">
        <v>1</v>
      </c>
      <c r="AS481" s="359">
        <v>1</v>
      </c>
      <c r="AT481" s="364">
        <v>0.05</v>
      </c>
      <c r="AU481" s="361">
        <v>0</v>
      </c>
      <c r="AV481" s="362">
        <v>0.1</v>
      </c>
      <c r="AW481" s="362">
        <v>0</v>
      </c>
      <c r="AX481" s="362">
        <v>0.088785046728972</v>
      </c>
      <c r="AY481" s="142"/>
      <c r="AZ481" s="140"/>
    </row>
    <row r="482" spans="1:52">
      <c r="A482" s="138"/>
      <c r="B482" s="142"/>
      <c r="C482" s="172" t="s">
        <v>719</v>
      </c>
      <c r="D482" s="166" t="s">
        <v>26</v>
      </c>
      <c r="E482" s="166" t="s">
        <v>720</v>
      </c>
      <c r="F482" s="167" t="s">
        <v>914</v>
      </c>
      <c r="G482" s="173" t="s">
        <v>914</v>
      </c>
      <c r="H482" s="173" t="s">
        <v>914</v>
      </c>
      <c r="I482" s="173" t="s">
        <v>914</v>
      </c>
      <c r="J482" s="173" t="s">
        <v>914</v>
      </c>
      <c r="K482" s="168">
        <v>0.9</v>
      </c>
      <c r="L482" s="169">
        <v>0.678571428571429</v>
      </c>
      <c r="M482" s="169">
        <v>0.884615384615385</v>
      </c>
      <c r="N482" s="170">
        <v>0.851851851851852</v>
      </c>
      <c r="O482" s="170">
        <v>0.876765083440308</v>
      </c>
      <c r="P482" s="356">
        <v>0.9</v>
      </c>
      <c r="Q482" s="357">
        <v>0.99079754601227</v>
      </c>
      <c r="R482" s="169">
        <v>0.993959107806691</v>
      </c>
      <c r="S482" s="169">
        <v>0.994170403587444</v>
      </c>
      <c r="T482" s="169">
        <v>0.993604822111144</v>
      </c>
      <c r="U482" s="356">
        <v>0.9</v>
      </c>
      <c r="V482" s="169">
        <v>0.900306748466258</v>
      </c>
      <c r="W482" s="169">
        <v>0.909851301115242</v>
      </c>
      <c r="X482" s="169">
        <v>0.919282511210762</v>
      </c>
      <c r="Y482" s="169">
        <v>0.915554248750368</v>
      </c>
      <c r="Z482" s="356">
        <v>0.92</v>
      </c>
      <c r="AA482" s="356" t="s">
        <v>40</v>
      </c>
      <c r="AB482" s="356">
        <v>0</v>
      </c>
      <c r="AC482" s="356" t="s">
        <v>40</v>
      </c>
      <c r="AD482" s="356">
        <v>0</v>
      </c>
      <c r="AE482" s="356">
        <v>0.92</v>
      </c>
      <c r="AF482" s="169">
        <v>1</v>
      </c>
      <c r="AG482" s="169">
        <v>1</v>
      </c>
      <c r="AH482" s="169">
        <v>1</v>
      </c>
      <c r="AI482" s="169">
        <v>0.99887434923315</v>
      </c>
      <c r="AJ482" s="356">
        <v>0.92</v>
      </c>
      <c r="AK482" s="169">
        <v>0.962509563886764</v>
      </c>
      <c r="AL482" s="169">
        <v>0.967951695308871</v>
      </c>
      <c r="AM482" s="169">
        <v>0.977578475336323</v>
      </c>
      <c r="AN482" s="169">
        <v>0.983693975585034</v>
      </c>
      <c r="AO482" s="168">
        <v>0.99</v>
      </c>
      <c r="AP482" s="358">
        <v>1</v>
      </c>
      <c r="AQ482" s="358">
        <v>1</v>
      </c>
      <c r="AR482" s="358">
        <v>1</v>
      </c>
      <c r="AS482" s="359">
        <v>1</v>
      </c>
      <c r="AT482" s="364">
        <v>0.05</v>
      </c>
      <c r="AU482" s="361">
        <v>0</v>
      </c>
      <c r="AV482" s="362">
        <v>0.2</v>
      </c>
      <c r="AW482" s="362">
        <v>0</v>
      </c>
      <c r="AX482" s="362">
        <v>0.0710382513661202</v>
      </c>
      <c r="AY482" s="142"/>
      <c r="AZ482" s="140"/>
    </row>
    <row r="483" spans="1:52">
      <c r="A483" s="138"/>
      <c r="B483" s="142"/>
      <c r="C483" s="172" t="s">
        <v>719</v>
      </c>
      <c r="D483" s="166" t="s">
        <v>26</v>
      </c>
      <c r="E483" s="166" t="s">
        <v>720</v>
      </c>
      <c r="F483" s="167" t="s">
        <v>915</v>
      </c>
      <c r="G483" s="173" t="s">
        <v>915</v>
      </c>
      <c r="H483" s="173" t="s">
        <v>915</v>
      </c>
      <c r="I483" s="173" t="s">
        <v>915</v>
      </c>
      <c r="J483" s="173" t="s">
        <v>915</v>
      </c>
      <c r="K483" s="168">
        <v>0.9</v>
      </c>
      <c r="L483" s="169">
        <v>0.979591836734694</v>
      </c>
      <c r="M483" s="169">
        <v>1</v>
      </c>
      <c r="N483" s="170">
        <v>0.936170212765957</v>
      </c>
      <c r="O483" s="170">
        <v>0.961736571008094</v>
      </c>
      <c r="P483" s="356">
        <v>0.9</v>
      </c>
      <c r="Q483" s="357">
        <v>0.991941982272361</v>
      </c>
      <c r="R483" s="169">
        <v>0.987379361544172</v>
      </c>
      <c r="S483" s="169">
        <v>0.992295839753467</v>
      </c>
      <c r="T483" s="169">
        <v>0.988385121003884</v>
      </c>
      <c r="U483" s="356">
        <v>0.9</v>
      </c>
      <c r="V483" s="169">
        <v>0.847703464947623</v>
      </c>
      <c r="W483" s="169">
        <v>0.832962138084632</v>
      </c>
      <c r="X483" s="169">
        <v>0.890087313816127</v>
      </c>
      <c r="Y483" s="169">
        <v>0.888687630714072</v>
      </c>
      <c r="Z483" s="356">
        <v>0.92</v>
      </c>
      <c r="AA483" s="356">
        <v>0.877852916314455</v>
      </c>
      <c r="AB483" s="356">
        <v>0.755674232309746</v>
      </c>
      <c r="AC483" s="356">
        <v>0.759137769447048</v>
      </c>
      <c r="AD483" s="356">
        <v>0.862494594204988</v>
      </c>
      <c r="AE483" s="356">
        <v>0.92</v>
      </c>
      <c r="AF483" s="169">
        <v>0.996068152031455</v>
      </c>
      <c r="AG483" s="169">
        <v>0.994671403197158</v>
      </c>
      <c r="AH483" s="169">
        <v>0.961832061068702</v>
      </c>
      <c r="AI483" s="169">
        <v>0.994428434197887</v>
      </c>
      <c r="AJ483" s="356">
        <v>0.92</v>
      </c>
      <c r="AK483" s="169">
        <v>0.903547671840355</v>
      </c>
      <c r="AL483" s="169">
        <v>0.857892226990939</v>
      </c>
      <c r="AM483" s="169">
        <v>0.850771869639794</v>
      </c>
      <c r="AN483" s="169">
        <v>0.915493990704156</v>
      </c>
      <c r="AO483" s="168">
        <v>0.99</v>
      </c>
      <c r="AP483" s="358">
        <v>1</v>
      </c>
      <c r="AQ483" s="358">
        <v>1</v>
      </c>
      <c r="AR483" s="358">
        <v>1</v>
      </c>
      <c r="AS483" s="359">
        <v>1</v>
      </c>
      <c r="AT483" s="364">
        <v>0.05</v>
      </c>
      <c r="AU483" s="361">
        <v>0.0909090909090909</v>
      </c>
      <c r="AV483" s="362">
        <v>0</v>
      </c>
      <c r="AW483" s="362">
        <v>0</v>
      </c>
      <c r="AX483" s="362">
        <v>0.0772200772200772</v>
      </c>
      <c r="AY483" s="142"/>
      <c r="AZ483" s="140"/>
    </row>
    <row r="484" spans="1:52">
      <c r="A484" s="138"/>
      <c r="B484" s="142"/>
      <c r="C484" s="172" t="s">
        <v>719</v>
      </c>
      <c r="D484" s="166" t="s">
        <v>26</v>
      </c>
      <c r="E484" s="166" t="s">
        <v>720</v>
      </c>
      <c r="F484" s="167" t="s">
        <v>916</v>
      </c>
      <c r="G484" s="173" t="s">
        <v>916</v>
      </c>
      <c r="H484" s="173" t="s">
        <v>916</v>
      </c>
      <c r="I484" s="173" t="s">
        <v>916</v>
      </c>
      <c r="J484" s="173" t="s">
        <v>916</v>
      </c>
      <c r="K484" s="168">
        <v>0.9</v>
      </c>
      <c r="L484" s="169">
        <v>1</v>
      </c>
      <c r="M484" s="169">
        <v>1</v>
      </c>
      <c r="N484" s="170">
        <v>1</v>
      </c>
      <c r="O484" s="170">
        <v>0.995</v>
      </c>
      <c r="P484" s="356">
        <v>0.9</v>
      </c>
      <c r="Q484" s="357">
        <v>0.997354497354497</v>
      </c>
      <c r="R484" s="169">
        <v>0.994913530010173</v>
      </c>
      <c r="S484" s="169">
        <v>0.995148995148995</v>
      </c>
      <c r="T484" s="169">
        <v>0.992620816050931</v>
      </c>
      <c r="U484" s="356">
        <v>0.9</v>
      </c>
      <c r="V484" s="169">
        <v>0.922398589065256</v>
      </c>
      <c r="W484" s="169">
        <v>0.914547304170905</v>
      </c>
      <c r="X484" s="169">
        <v>0.9002079002079</v>
      </c>
      <c r="Y484" s="169">
        <v>0.906144496961512</v>
      </c>
      <c r="Z484" s="356">
        <v>0.92</v>
      </c>
      <c r="AA484" s="356">
        <v>0.948148148148148</v>
      </c>
      <c r="AB484" s="356">
        <v>0.94578313253012</v>
      </c>
      <c r="AC484" s="356">
        <v>0.94020618556701</v>
      </c>
      <c r="AD484" s="356">
        <v>0.956812098848842</v>
      </c>
      <c r="AE484" s="356">
        <v>0.92</v>
      </c>
      <c r="AF484" s="169">
        <v>0.998976458546571</v>
      </c>
      <c r="AG484" s="169">
        <v>0.998027613412229</v>
      </c>
      <c r="AH484" s="169">
        <v>0.996466431095406</v>
      </c>
      <c r="AI484" s="169">
        <v>0.994825790410913</v>
      </c>
      <c r="AJ484" s="356">
        <v>0.92</v>
      </c>
      <c r="AK484" s="169">
        <v>0.961004626569729</v>
      </c>
      <c r="AL484" s="169">
        <v>0.969615124915598</v>
      </c>
      <c r="AM484" s="169">
        <v>0.951345755693582</v>
      </c>
      <c r="AN484" s="169">
        <v>0.970748239766886</v>
      </c>
      <c r="AO484" s="168">
        <v>0.99</v>
      </c>
      <c r="AP484" s="358">
        <v>1</v>
      </c>
      <c r="AQ484" s="358">
        <v>1</v>
      </c>
      <c r="AR484" s="358">
        <v>1</v>
      </c>
      <c r="AS484" s="359">
        <v>1</v>
      </c>
      <c r="AT484" s="364">
        <v>0.05</v>
      </c>
      <c r="AU484" s="361">
        <v>0</v>
      </c>
      <c r="AV484" s="362">
        <v>0</v>
      </c>
      <c r="AW484" s="362">
        <v>0</v>
      </c>
      <c r="AX484" s="362">
        <v>0.0804289544235925</v>
      </c>
      <c r="AY484" s="142"/>
      <c r="AZ484" s="140"/>
    </row>
    <row r="485" spans="1:52">
      <c r="A485" s="138"/>
      <c r="B485" s="142"/>
      <c r="C485" s="172" t="s">
        <v>719</v>
      </c>
      <c r="D485" s="166" t="s">
        <v>26</v>
      </c>
      <c r="E485" s="166" t="s">
        <v>720</v>
      </c>
      <c r="F485" s="167" t="s">
        <v>917</v>
      </c>
      <c r="G485" s="173" t="s">
        <v>917</v>
      </c>
      <c r="H485" s="173" t="s">
        <v>917</v>
      </c>
      <c r="I485" s="173" t="s">
        <v>917</v>
      </c>
      <c r="J485" s="173" t="s">
        <v>917</v>
      </c>
      <c r="K485" s="168">
        <v>0.9</v>
      </c>
      <c r="L485" s="169">
        <v>1</v>
      </c>
      <c r="M485" s="169">
        <v>1</v>
      </c>
      <c r="N485" s="170">
        <v>1</v>
      </c>
      <c r="O485" s="170">
        <v>0.934369602763385</v>
      </c>
      <c r="P485" s="356">
        <v>0.9</v>
      </c>
      <c r="Q485" s="357">
        <v>0.996434937611408</v>
      </c>
      <c r="R485" s="169">
        <v>0.996592844974446</v>
      </c>
      <c r="S485" s="169">
        <v>0.985695708712614</v>
      </c>
      <c r="T485" s="169">
        <v>0.995158546691674</v>
      </c>
      <c r="U485" s="356">
        <v>0.9</v>
      </c>
      <c r="V485" s="169">
        <v>0.894830659536542</v>
      </c>
      <c r="W485" s="169">
        <v>0.906303236797274</v>
      </c>
      <c r="X485" s="169">
        <v>0.93628088426528</v>
      </c>
      <c r="Y485" s="169">
        <v>0.919614428403193</v>
      </c>
      <c r="Z485" s="356">
        <v>0.92</v>
      </c>
      <c r="AA485" s="356">
        <v>0.963730569948187</v>
      </c>
      <c r="AB485" s="356">
        <v>0.972027972027972</v>
      </c>
      <c r="AC485" s="356">
        <v>0.97875</v>
      </c>
      <c r="AD485" s="356">
        <v>0.974401805869075</v>
      </c>
      <c r="AE485" s="356">
        <v>0.92</v>
      </c>
      <c r="AF485" s="169">
        <v>1</v>
      </c>
      <c r="AG485" s="169">
        <v>0.991228070175439</v>
      </c>
      <c r="AH485" s="169">
        <v>1</v>
      </c>
      <c r="AI485" s="169">
        <v>0.989379779099405</v>
      </c>
      <c r="AJ485" s="356">
        <v>0.92</v>
      </c>
      <c r="AK485" s="169">
        <v>0.969875573018992</v>
      </c>
      <c r="AL485" s="169">
        <v>0.980526918671249</v>
      </c>
      <c r="AM485" s="169">
        <v>0.98597833014659</v>
      </c>
      <c r="AN485" s="169">
        <v>0.983340358038111</v>
      </c>
      <c r="AO485" s="168">
        <v>0.99</v>
      </c>
      <c r="AP485" s="358">
        <v>1</v>
      </c>
      <c r="AQ485" s="358">
        <v>1</v>
      </c>
      <c r="AR485" s="358">
        <v>1</v>
      </c>
      <c r="AS485" s="359">
        <v>1</v>
      </c>
      <c r="AT485" s="364">
        <v>0.05</v>
      </c>
      <c r="AU485" s="361">
        <v>0.25</v>
      </c>
      <c r="AV485" s="362">
        <v>0</v>
      </c>
      <c r="AW485" s="362">
        <v>0</v>
      </c>
      <c r="AX485" s="362">
        <v>0.078125</v>
      </c>
      <c r="AY485" s="142"/>
      <c r="AZ485" s="140"/>
    </row>
    <row r="486" spans="1:52">
      <c r="A486" s="138"/>
      <c r="B486" s="142"/>
      <c r="C486" s="172" t="s">
        <v>719</v>
      </c>
      <c r="D486" s="166" t="s">
        <v>26</v>
      </c>
      <c r="E486" s="166" t="s">
        <v>720</v>
      </c>
      <c r="F486" s="167" t="s">
        <v>918</v>
      </c>
      <c r="G486" s="173" t="s">
        <v>918</v>
      </c>
      <c r="H486" s="173" t="s">
        <v>918</v>
      </c>
      <c r="I486" s="173" t="s">
        <v>918</v>
      </c>
      <c r="J486" s="173" t="s">
        <v>918</v>
      </c>
      <c r="K486" s="168">
        <v>0.9</v>
      </c>
      <c r="L486" s="169">
        <v>0.903846153846154</v>
      </c>
      <c r="M486" s="169">
        <v>0.909090909090909</v>
      </c>
      <c r="N486" s="170">
        <v>0.909090909090909</v>
      </c>
      <c r="O486" s="170">
        <v>0.916434540389972</v>
      </c>
      <c r="P486" s="356">
        <v>0.9</v>
      </c>
      <c r="Q486" s="357">
        <v>0.986645299145299</v>
      </c>
      <c r="R486" s="169">
        <v>0.949538795442214</v>
      </c>
      <c r="S486" s="169">
        <v>0.966045548654244</v>
      </c>
      <c r="T486" s="169">
        <v>0.976834646807895</v>
      </c>
      <c r="U486" s="356">
        <v>0.9</v>
      </c>
      <c r="V486" s="169">
        <v>0.879273504273504</v>
      </c>
      <c r="W486" s="169">
        <v>0.849158979924037</v>
      </c>
      <c r="X486" s="169">
        <v>0.867080745341615</v>
      </c>
      <c r="Y486" s="169">
        <v>0.872055527438363</v>
      </c>
      <c r="Z486" s="356">
        <v>0.92</v>
      </c>
      <c r="AA486" s="356">
        <v>0.904498044328553</v>
      </c>
      <c r="AB486" s="356">
        <v>0.875536480686695</v>
      </c>
      <c r="AC486" s="356">
        <v>0.858142246404975</v>
      </c>
      <c r="AD486" s="356">
        <v>0.906054342742483</v>
      </c>
      <c r="AE486" s="356">
        <v>0.92</v>
      </c>
      <c r="AF486" s="169">
        <v>0.991845979614949</v>
      </c>
      <c r="AG486" s="169">
        <v>0.995112525573994</v>
      </c>
      <c r="AH486" s="169">
        <v>0.99386738213875</v>
      </c>
      <c r="AI486" s="169">
        <v>0.992892612941941</v>
      </c>
      <c r="AJ486" s="356">
        <v>0.92</v>
      </c>
      <c r="AK486" s="169">
        <v>0.928484848484848</v>
      </c>
      <c r="AL486" s="169">
        <v>0.931556195965418</v>
      </c>
      <c r="AM486" s="169">
        <v>0.907195830827821</v>
      </c>
      <c r="AN486" s="169">
        <v>0.941642369440856</v>
      </c>
      <c r="AO486" s="168">
        <v>0.99</v>
      </c>
      <c r="AP486" s="358">
        <v>1</v>
      </c>
      <c r="AQ486" s="358">
        <v>1</v>
      </c>
      <c r="AR486" s="358">
        <v>1</v>
      </c>
      <c r="AS486" s="359">
        <v>1</v>
      </c>
      <c r="AT486" s="364">
        <v>0.05</v>
      </c>
      <c r="AU486" s="361">
        <v>0</v>
      </c>
      <c r="AV486" s="362">
        <v>0.08</v>
      </c>
      <c r="AW486" s="362">
        <v>0</v>
      </c>
      <c r="AX486" s="362">
        <v>0.0512163892445583</v>
      </c>
      <c r="AY486" s="142"/>
      <c r="AZ486" s="140"/>
    </row>
    <row r="487" spans="1:52">
      <c r="A487" s="138"/>
      <c r="B487" s="142"/>
      <c r="C487" s="172" t="s">
        <v>719</v>
      </c>
      <c r="D487" s="166" t="s">
        <v>26</v>
      </c>
      <c r="E487" s="166" t="s">
        <v>720</v>
      </c>
      <c r="F487" s="167" t="s">
        <v>919</v>
      </c>
      <c r="G487" s="173" t="s">
        <v>919</v>
      </c>
      <c r="H487" s="173" t="s">
        <v>919</v>
      </c>
      <c r="I487" s="173" t="s">
        <v>919</v>
      </c>
      <c r="J487" s="173" t="s">
        <v>919</v>
      </c>
      <c r="K487" s="168">
        <v>0.9</v>
      </c>
      <c r="L487" s="169">
        <v>0.861111111111111</v>
      </c>
      <c r="M487" s="169">
        <v>0.941176470588235</v>
      </c>
      <c r="N487" s="170">
        <v>0.916666666666667</v>
      </c>
      <c r="O487" s="170">
        <v>0.941904761904762</v>
      </c>
      <c r="P487" s="356">
        <v>0.9</v>
      </c>
      <c r="Q487" s="357">
        <v>0.984331797235023</v>
      </c>
      <c r="R487" s="169">
        <v>0.975798644724105</v>
      </c>
      <c r="S487" s="169">
        <v>0.989992852037169</v>
      </c>
      <c r="T487" s="169">
        <v>0.986002470152326</v>
      </c>
      <c r="U487" s="356">
        <v>0.9</v>
      </c>
      <c r="V487" s="169">
        <v>0.808294930875576</v>
      </c>
      <c r="W487" s="169">
        <v>0.835430784123911</v>
      </c>
      <c r="X487" s="169">
        <v>0.834167262330236</v>
      </c>
      <c r="Y487" s="169">
        <v>0.888165064296612</v>
      </c>
      <c r="Z487" s="356">
        <v>0.92</v>
      </c>
      <c r="AA487" s="356">
        <v>0.910857142857143</v>
      </c>
      <c r="AB487" s="356">
        <v>0.905017921146953</v>
      </c>
      <c r="AC487" s="356">
        <v>0.919199406968125</v>
      </c>
      <c r="AD487" s="356">
        <v>0.920441762961448</v>
      </c>
      <c r="AE487" s="356">
        <v>0.92</v>
      </c>
      <c r="AF487" s="169">
        <v>0.991234698503854</v>
      </c>
      <c r="AG487" s="169">
        <v>0.993985438429883</v>
      </c>
      <c r="AH487" s="169">
        <v>0.996045477014335</v>
      </c>
      <c r="AI487" s="169">
        <v>0.99567050739224</v>
      </c>
      <c r="AJ487" s="356">
        <v>0.92</v>
      </c>
      <c r="AK487" s="169">
        <v>0.921209989447766</v>
      </c>
      <c r="AL487" s="169">
        <v>0.935</v>
      </c>
      <c r="AM487" s="169">
        <v>0.940984793627806</v>
      </c>
      <c r="AN487" s="169">
        <v>0.945116440306546</v>
      </c>
      <c r="AO487" s="168">
        <v>0.99</v>
      </c>
      <c r="AP487" s="358">
        <v>1</v>
      </c>
      <c r="AQ487" s="358">
        <v>1</v>
      </c>
      <c r="AR487" s="358">
        <v>1</v>
      </c>
      <c r="AS487" s="359">
        <v>1</v>
      </c>
      <c r="AT487" s="364">
        <v>0.05</v>
      </c>
      <c r="AU487" s="361">
        <v>0</v>
      </c>
      <c r="AV487" s="362">
        <v>0</v>
      </c>
      <c r="AW487" s="362">
        <v>0</v>
      </c>
      <c r="AX487" s="362">
        <v>0.0736040609137056</v>
      </c>
      <c r="AY487" s="142"/>
      <c r="AZ487" s="140"/>
    </row>
    <row r="488" spans="1:52">
      <c r="A488" s="138"/>
      <c r="B488" s="142"/>
      <c r="C488" s="172" t="s">
        <v>719</v>
      </c>
      <c r="D488" s="166" t="s">
        <v>26</v>
      </c>
      <c r="E488" s="166" t="s">
        <v>720</v>
      </c>
      <c r="F488" s="167" t="s">
        <v>920</v>
      </c>
      <c r="G488" s="173" t="s">
        <v>920</v>
      </c>
      <c r="H488" s="173" t="s">
        <v>920</v>
      </c>
      <c r="I488" s="173" t="s">
        <v>920</v>
      </c>
      <c r="J488" s="173" t="s">
        <v>920</v>
      </c>
      <c r="K488" s="168">
        <v>0.9</v>
      </c>
      <c r="L488" s="169">
        <v>0.707317073170732</v>
      </c>
      <c r="M488" s="169">
        <v>0.675675675675676</v>
      </c>
      <c r="N488" s="170">
        <v>0.75</v>
      </c>
      <c r="O488" s="170">
        <v>0.779334500875657</v>
      </c>
      <c r="P488" s="356">
        <v>0.9</v>
      </c>
      <c r="Q488" s="357">
        <v>0.970443349753695</v>
      </c>
      <c r="R488" s="169">
        <v>0.952906976744186</v>
      </c>
      <c r="S488" s="169">
        <v>0.893168271435121</v>
      </c>
      <c r="T488" s="169">
        <v>0.948018325939932</v>
      </c>
      <c r="U488" s="356">
        <v>0.9</v>
      </c>
      <c r="V488" s="169">
        <v>0.844334975369458</v>
      </c>
      <c r="W488" s="169">
        <v>0.852906976744186</v>
      </c>
      <c r="X488" s="169">
        <v>0.825309491059147</v>
      </c>
      <c r="Y488" s="169">
        <v>0.809715657043124</v>
      </c>
      <c r="Z488" s="356">
        <v>0.92</v>
      </c>
      <c r="AA488" s="356">
        <v>0.878823529411765</v>
      </c>
      <c r="AB488" s="356">
        <v>0.905569007263923</v>
      </c>
      <c r="AC488" s="356">
        <v>0.79978471474704</v>
      </c>
      <c r="AD488" s="356">
        <v>0.852429604470253</v>
      </c>
      <c r="AE488" s="356">
        <v>0.92</v>
      </c>
      <c r="AF488" s="169">
        <v>0.978886756238004</v>
      </c>
      <c r="AG488" s="169">
        <v>0.956395348837209</v>
      </c>
      <c r="AH488" s="169">
        <v>0.981143552311436</v>
      </c>
      <c r="AI488" s="169">
        <v>0.972778522193653</v>
      </c>
      <c r="AJ488" s="356">
        <v>0.92</v>
      </c>
      <c r="AK488" s="169">
        <v>0.904840787778391</v>
      </c>
      <c r="AL488" s="169">
        <v>0.924324324324324</v>
      </c>
      <c r="AM488" s="169">
        <v>0.86056338028169</v>
      </c>
      <c r="AN488" s="169">
        <v>0.900163608411729</v>
      </c>
      <c r="AO488" s="168">
        <v>0.99</v>
      </c>
      <c r="AP488" s="358">
        <v>1</v>
      </c>
      <c r="AQ488" s="358">
        <v>1</v>
      </c>
      <c r="AR488" s="358">
        <v>1</v>
      </c>
      <c r="AS488" s="359">
        <v>1</v>
      </c>
      <c r="AT488" s="364">
        <v>0.05</v>
      </c>
      <c r="AU488" s="361">
        <v>0</v>
      </c>
      <c r="AV488" s="362">
        <v>0</v>
      </c>
      <c r="AW488" s="362">
        <v>0.00649350649350649</v>
      </c>
      <c r="AX488" s="362">
        <v>0.00547345374931582</v>
      </c>
      <c r="AY488" s="142"/>
      <c r="AZ488" s="140"/>
    </row>
    <row r="489" spans="1:52">
      <c r="A489" s="138"/>
      <c r="B489" s="142"/>
      <c r="C489" s="172" t="s">
        <v>719</v>
      </c>
      <c r="D489" s="166" t="s">
        <v>26</v>
      </c>
      <c r="E489" s="166" t="s">
        <v>720</v>
      </c>
      <c r="F489" s="167" t="s">
        <v>921</v>
      </c>
      <c r="G489" s="173" t="s">
        <v>921</v>
      </c>
      <c r="H489" s="173" t="s">
        <v>921</v>
      </c>
      <c r="I489" s="173" t="s">
        <v>921</v>
      </c>
      <c r="J489" s="173" t="s">
        <v>921</v>
      </c>
      <c r="K489" s="168">
        <v>0.9</v>
      </c>
      <c r="L489" s="169">
        <v>0.921052631578947</v>
      </c>
      <c r="M489" s="169">
        <v>0.9375</v>
      </c>
      <c r="N489" s="170">
        <v>1</v>
      </c>
      <c r="O489" s="170">
        <v>0.984674329501916</v>
      </c>
      <c r="P489" s="356">
        <v>0.9</v>
      </c>
      <c r="Q489" s="357">
        <v>0.99546485260771</v>
      </c>
      <c r="R489" s="169">
        <v>0.992487479131887</v>
      </c>
      <c r="S489" s="169">
        <v>0.995136778115501</v>
      </c>
      <c r="T489" s="169">
        <v>0.995247658626792</v>
      </c>
      <c r="U489" s="356">
        <v>0.9</v>
      </c>
      <c r="V489" s="169">
        <v>0.91156462585034</v>
      </c>
      <c r="W489" s="169">
        <v>0.914023372287145</v>
      </c>
      <c r="X489" s="169">
        <v>0.92644376899696</v>
      </c>
      <c r="Y489" s="169">
        <v>0.926945179057883</v>
      </c>
      <c r="Z489" s="356">
        <v>0.92</v>
      </c>
      <c r="AA489" s="356">
        <v>0.926282051282051</v>
      </c>
      <c r="AB489" s="356">
        <v>0.914332784184514</v>
      </c>
      <c r="AC489" s="356">
        <v>0.88495092693566</v>
      </c>
      <c r="AD489" s="356">
        <v>0.938113758944496</v>
      </c>
      <c r="AE489" s="356">
        <v>0.92</v>
      </c>
      <c r="AF489" s="169">
        <v>1</v>
      </c>
      <c r="AG489" s="169">
        <v>0.998817966903073</v>
      </c>
      <c r="AH489" s="169">
        <v>0.984567901234568</v>
      </c>
      <c r="AI489" s="169">
        <v>0.996428746147449</v>
      </c>
      <c r="AJ489" s="356">
        <v>0.92</v>
      </c>
      <c r="AK489" s="169">
        <v>0.945630515229149</v>
      </c>
      <c r="AL489" s="169">
        <v>0.957894736842105</v>
      </c>
      <c r="AM489" s="169">
        <v>0.927565392354125</v>
      </c>
      <c r="AN489" s="169">
        <v>0.963258225076933</v>
      </c>
      <c r="AO489" s="168">
        <v>0.99</v>
      </c>
      <c r="AP489" s="358">
        <v>1</v>
      </c>
      <c r="AQ489" s="358">
        <v>1</v>
      </c>
      <c r="AR489" s="358">
        <v>1</v>
      </c>
      <c r="AS489" s="359">
        <v>1</v>
      </c>
      <c r="AT489" s="364">
        <v>0.05</v>
      </c>
      <c r="AU489" s="361">
        <v>0</v>
      </c>
      <c r="AV489" s="362">
        <v>0</v>
      </c>
      <c r="AW489" s="362">
        <v>0</v>
      </c>
      <c r="AX489" s="362">
        <v>0.0714285714285714</v>
      </c>
      <c r="AY489" s="142"/>
      <c r="AZ489" s="140"/>
    </row>
    <row r="490" spans="1:52">
      <c r="A490" s="138"/>
      <c r="B490" s="142"/>
      <c r="C490" s="172" t="s">
        <v>719</v>
      </c>
      <c r="D490" s="166" t="s">
        <v>26</v>
      </c>
      <c r="E490" s="166" t="s">
        <v>720</v>
      </c>
      <c r="F490" s="167" t="s">
        <v>922</v>
      </c>
      <c r="G490" s="173" t="s">
        <v>922</v>
      </c>
      <c r="H490" s="173" t="s">
        <v>922</v>
      </c>
      <c r="I490" s="173" t="s">
        <v>922</v>
      </c>
      <c r="J490" s="173" t="s">
        <v>922</v>
      </c>
      <c r="K490" s="168">
        <v>0.9</v>
      </c>
      <c r="L490" s="169">
        <v>1</v>
      </c>
      <c r="M490" s="169">
        <v>0.944444444444444</v>
      </c>
      <c r="N490" s="170">
        <v>0.95</v>
      </c>
      <c r="O490" s="170">
        <v>0.965996908809892</v>
      </c>
      <c r="P490" s="356">
        <v>0.9</v>
      </c>
      <c r="Q490" s="357">
        <v>0.926470588235294</v>
      </c>
      <c r="R490" s="169">
        <v>0.960612691466083</v>
      </c>
      <c r="S490" s="169">
        <v>0.987704918032787</v>
      </c>
      <c r="T490" s="169">
        <v>0.956479046116079</v>
      </c>
      <c r="U490" s="356">
        <v>0.9</v>
      </c>
      <c r="V490" s="169">
        <v>0.927807486631016</v>
      </c>
      <c r="W490" s="169">
        <v>0.911378555798687</v>
      </c>
      <c r="X490" s="169">
        <v>0.906762295081967</v>
      </c>
      <c r="Y490" s="169">
        <v>0.900753989128529</v>
      </c>
      <c r="Z490" s="356">
        <v>0.92</v>
      </c>
      <c r="AA490" s="356">
        <v>0.913998170173833</v>
      </c>
      <c r="AB490" s="356">
        <v>0.90126582278481</v>
      </c>
      <c r="AC490" s="356">
        <v>0.903341288782816</v>
      </c>
      <c r="AD490" s="356">
        <v>0.922736500203004</v>
      </c>
      <c r="AE490" s="356">
        <v>0.92</v>
      </c>
      <c r="AF490" s="169">
        <v>0.99290780141844</v>
      </c>
      <c r="AG490" s="169">
        <v>0.987068965517241</v>
      </c>
      <c r="AH490" s="169">
        <v>1</v>
      </c>
      <c r="AI490" s="169">
        <v>0.991570073761855</v>
      </c>
      <c r="AJ490" s="356">
        <v>0.92</v>
      </c>
      <c r="AK490" s="169">
        <v>0.933982683982684</v>
      </c>
      <c r="AL490" s="169">
        <v>0.941940412528648</v>
      </c>
      <c r="AM490" s="169">
        <v>0.939044481054366</v>
      </c>
      <c r="AN490" s="169">
        <v>0.94683311086462</v>
      </c>
      <c r="AO490" s="168">
        <v>0.99</v>
      </c>
      <c r="AP490" s="358">
        <v>1</v>
      </c>
      <c r="AQ490" s="358">
        <v>1</v>
      </c>
      <c r="AR490" s="358">
        <v>1</v>
      </c>
      <c r="AS490" s="359">
        <v>1</v>
      </c>
      <c r="AT490" s="364">
        <v>0.05</v>
      </c>
      <c r="AU490" s="361">
        <v>0</v>
      </c>
      <c r="AV490" s="362">
        <v>0</v>
      </c>
      <c r="AW490" s="362">
        <v>0</v>
      </c>
      <c r="AX490" s="362">
        <v>0.00452232899943471</v>
      </c>
      <c r="AY490" s="142"/>
      <c r="AZ490" s="140"/>
    </row>
    <row r="491" spans="1:52">
      <c r="A491" s="138"/>
      <c r="B491" s="142"/>
      <c r="C491" s="172" t="s">
        <v>719</v>
      </c>
      <c r="D491" s="166" t="s">
        <v>26</v>
      </c>
      <c r="E491" s="166" t="s">
        <v>720</v>
      </c>
      <c r="F491" s="167" t="s">
        <v>923</v>
      </c>
      <c r="G491" s="173" t="s">
        <v>923</v>
      </c>
      <c r="H491" s="173" t="s">
        <v>923</v>
      </c>
      <c r="I491" s="173" t="s">
        <v>923</v>
      </c>
      <c r="J491" s="173" t="s">
        <v>923</v>
      </c>
      <c r="K491" s="168">
        <v>0.9</v>
      </c>
      <c r="L491" s="169">
        <v>0.837837837837838</v>
      </c>
      <c r="M491" s="169">
        <v>0.852941176470588</v>
      </c>
      <c r="N491" s="170">
        <v>0.705882352941177</v>
      </c>
      <c r="O491" s="170">
        <v>0.83448275862069</v>
      </c>
      <c r="P491" s="356">
        <v>0.9</v>
      </c>
      <c r="Q491" s="357">
        <v>0.961011591148577</v>
      </c>
      <c r="R491" s="169">
        <v>0.990954773869347</v>
      </c>
      <c r="S491" s="169">
        <v>0.957627118644068</v>
      </c>
      <c r="T491" s="169">
        <v>0.967466205671205</v>
      </c>
      <c r="U491" s="356">
        <v>0.9</v>
      </c>
      <c r="V491" s="169">
        <v>0.886195995785037</v>
      </c>
      <c r="W491" s="169">
        <v>0.878391959798995</v>
      </c>
      <c r="X491" s="169">
        <v>0.889830508474576</v>
      </c>
      <c r="Y491" s="169">
        <v>0.862421666786718</v>
      </c>
      <c r="Z491" s="356">
        <v>0.92</v>
      </c>
      <c r="AA491" s="356">
        <v>0.851609383524277</v>
      </c>
      <c r="AB491" s="356">
        <v>0.89753320683112</v>
      </c>
      <c r="AC491" s="356">
        <v>0.861881785283474</v>
      </c>
      <c r="AD491" s="356">
        <v>0.878483754512635</v>
      </c>
      <c r="AE491" s="356">
        <v>0.92</v>
      </c>
      <c r="AF491" s="169">
        <v>1</v>
      </c>
      <c r="AG491" s="169">
        <v>0.995867768595041</v>
      </c>
      <c r="AH491" s="169">
        <v>0.971830985915493</v>
      </c>
      <c r="AI491" s="169">
        <v>0.990615512006624</v>
      </c>
      <c r="AJ491" s="356">
        <v>0.92</v>
      </c>
      <c r="AK491" s="169">
        <v>0.887531440891125</v>
      </c>
      <c r="AL491" s="169">
        <v>0.940210249671485</v>
      </c>
      <c r="AM491" s="169">
        <v>0.913533834586466</v>
      </c>
      <c r="AN491" s="169">
        <v>0.924203821656051</v>
      </c>
      <c r="AO491" s="168">
        <v>0.99</v>
      </c>
      <c r="AP491" s="358">
        <v>1</v>
      </c>
      <c r="AQ491" s="358">
        <v>1</v>
      </c>
      <c r="AR491" s="358">
        <v>1</v>
      </c>
      <c r="AS491" s="359">
        <v>1</v>
      </c>
      <c r="AT491" s="364">
        <v>0.05</v>
      </c>
      <c r="AU491" s="361">
        <v>0</v>
      </c>
      <c r="AV491" s="362">
        <v>0.0909090909090909</v>
      </c>
      <c r="AW491" s="362">
        <v>0</v>
      </c>
      <c r="AX491" s="362">
        <v>0.087719298245614</v>
      </c>
      <c r="AY491" s="142"/>
      <c r="AZ491" s="140"/>
    </row>
    <row r="492" spans="1:52">
      <c r="A492" s="138"/>
      <c r="B492" s="142"/>
      <c r="C492" s="172" t="s">
        <v>719</v>
      </c>
      <c r="D492" s="166" t="s">
        <v>26</v>
      </c>
      <c r="E492" s="166" t="s">
        <v>720</v>
      </c>
      <c r="F492" s="167" t="s">
        <v>924</v>
      </c>
      <c r="G492" s="173" t="s">
        <v>924</v>
      </c>
      <c r="H492" s="173" t="s">
        <v>924</v>
      </c>
      <c r="I492" s="173" t="s">
        <v>924</v>
      </c>
      <c r="J492" s="173" t="s">
        <v>924</v>
      </c>
      <c r="K492" s="168">
        <v>0.9</v>
      </c>
      <c r="L492" s="169">
        <v>0.975609756097561</v>
      </c>
      <c r="M492" s="169">
        <v>0.971428571428571</v>
      </c>
      <c r="N492" s="170">
        <v>0.970588235294118</v>
      </c>
      <c r="O492" s="170">
        <v>0.969090909090909</v>
      </c>
      <c r="P492" s="356">
        <v>0.9</v>
      </c>
      <c r="Q492" s="357">
        <v>0.987068965517241</v>
      </c>
      <c r="R492" s="169">
        <v>0.977401129943503</v>
      </c>
      <c r="S492" s="169">
        <v>0.976047904191617</v>
      </c>
      <c r="T492" s="169">
        <v>0.983971645170818</v>
      </c>
      <c r="U492" s="356">
        <v>0.9</v>
      </c>
      <c r="V492" s="169">
        <v>0.927442528735632</v>
      </c>
      <c r="W492" s="169">
        <v>0.896690879741727</v>
      </c>
      <c r="X492" s="169">
        <v>0.927544910179641</v>
      </c>
      <c r="Y492" s="169">
        <v>0.924426503888944</v>
      </c>
      <c r="Z492" s="356">
        <v>0.92</v>
      </c>
      <c r="AA492" s="356">
        <v>0.948306595365419</v>
      </c>
      <c r="AB492" s="356">
        <v>0.901006711409396</v>
      </c>
      <c r="AC492" s="356">
        <v>0.896718665949435</v>
      </c>
      <c r="AD492" s="356">
        <v>0.930371948290625</v>
      </c>
      <c r="AE492" s="356">
        <v>0.92</v>
      </c>
      <c r="AF492" s="169">
        <v>0.99211889214141</v>
      </c>
      <c r="AG492" s="169">
        <v>0.993032514930325</v>
      </c>
      <c r="AH492" s="169">
        <v>0.990814063984796</v>
      </c>
      <c r="AI492" s="169">
        <v>0.991300214911556</v>
      </c>
      <c r="AJ492" s="356">
        <v>0.92</v>
      </c>
      <c r="AK492" s="169">
        <v>0.959637561779242</v>
      </c>
      <c r="AL492" s="169">
        <v>0.946623093681917</v>
      </c>
      <c r="AM492" s="169">
        <v>0.928875035420799</v>
      </c>
      <c r="AN492" s="169">
        <v>0.956385188187022</v>
      </c>
      <c r="AO492" s="168">
        <v>0.99</v>
      </c>
      <c r="AP492" s="358">
        <v>1</v>
      </c>
      <c r="AQ492" s="358">
        <v>1</v>
      </c>
      <c r="AR492" s="358">
        <v>1</v>
      </c>
      <c r="AS492" s="359">
        <v>1</v>
      </c>
      <c r="AT492" s="364">
        <v>0.05</v>
      </c>
      <c r="AU492" s="361">
        <v>0.0909090909090909</v>
      </c>
      <c r="AV492" s="362">
        <v>0</v>
      </c>
      <c r="AW492" s="362">
        <v>0</v>
      </c>
      <c r="AX492" s="362">
        <v>0.0842105263157895</v>
      </c>
      <c r="AY492" s="142"/>
      <c r="AZ492" s="140"/>
    </row>
    <row r="493" spans="1:52">
      <c r="A493" s="138"/>
      <c r="B493" s="142"/>
      <c r="C493" s="172" t="s">
        <v>719</v>
      </c>
      <c r="D493" s="166" t="s">
        <v>26</v>
      </c>
      <c r="E493" s="166" t="s">
        <v>720</v>
      </c>
      <c r="F493" s="167" t="s">
        <v>925</v>
      </c>
      <c r="G493" s="173" t="s">
        <v>926</v>
      </c>
      <c r="H493" s="173" t="s">
        <v>926</v>
      </c>
      <c r="I493" s="173" t="s">
        <v>926</v>
      </c>
      <c r="J493" s="173" t="s">
        <v>926</v>
      </c>
      <c r="K493" s="168">
        <v>0.9</v>
      </c>
      <c r="L493" s="169">
        <v>0.96</v>
      </c>
      <c r="M493" s="169">
        <v>0.954545454545455</v>
      </c>
      <c r="N493" s="170">
        <v>0.934782608695652</v>
      </c>
      <c r="O493" s="170">
        <v>0.96539027982327</v>
      </c>
      <c r="P493" s="356">
        <v>0.9</v>
      </c>
      <c r="Q493" s="357">
        <v>0.968354430379747</v>
      </c>
      <c r="R493" s="169">
        <v>0.95790590732225</v>
      </c>
      <c r="S493" s="169">
        <v>0.978736710444028</v>
      </c>
      <c r="T493" s="169">
        <v>0.970685157215433</v>
      </c>
      <c r="U493" s="356">
        <v>0.9</v>
      </c>
      <c r="V493" s="169">
        <v>0.957805907172996</v>
      </c>
      <c r="W493" s="169">
        <v>0.911920764060842</v>
      </c>
      <c r="X493" s="169">
        <v>0.931832395247029</v>
      </c>
      <c r="Y493" s="169">
        <v>0.917353196942652</v>
      </c>
      <c r="Z493" s="356">
        <v>0.92</v>
      </c>
      <c r="AA493" s="356">
        <v>0.9514687100894</v>
      </c>
      <c r="AB493" s="356">
        <v>0.972665148063781</v>
      </c>
      <c r="AC493" s="356">
        <v>0.96291718170581</v>
      </c>
      <c r="AD493" s="356">
        <v>0.952153880851886</v>
      </c>
      <c r="AE493" s="356">
        <v>0.92</v>
      </c>
      <c r="AF493" s="169">
        <v>0.997802197802198</v>
      </c>
      <c r="AG493" s="169">
        <v>0.995525727069351</v>
      </c>
      <c r="AH493" s="169">
        <v>0.99738219895288</v>
      </c>
      <c r="AI493" s="169">
        <v>0.991918192314036</v>
      </c>
      <c r="AJ493" s="356">
        <v>0.92</v>
      </c>
      <c r="AK493" s="169">
        <v>0.970254010695187</v>
      </c>
      <c r="AL493" s="169">
        <v>0.98758769562871</v>
      </c>
      <c r="AM493" s="169">
        <v>0.985774893935613</v>
      </c>
      <c r="AN493" s="169">
        <v>0.980870857181448</v>
      </c>
      <c r="AO493" s="168">
        <v>0.99</v>
      </c>
      <c r="AP493" s="358">
        <v>1</v>
      </c>
      <c r="AQ493" s="358">
        <v>1</v>
      </c>
      <c r="AR493" s="358">
        <v>1</v>
      </c>
      <c r="AS493" s="359">
        <v>1</v>
      </c>
      <c r="AT493" s="364">
        <v>0.05</v>
      </c>
      <c r="AU493" s="361">
        <v>0.166666666666667</v>
      </c>
      <c r="AV493" s="362">
        <v>0</v>
      </c>
      <c r="AW493" s="362">
        <v>0</v>
      </c>
      <c r="AX493" s="362">
        <v>0.0378619153674833</v>
      </c>
      <c r="AY493" s="142"/>
      <c r="AZ493" s="140"/>
    </row>
    <row r="494" spans="1:52">
      <c r="A494" s="138"/>
      <c r="B494" s="142"/>
      <c r="C494" s="172" t="s">
        <v>719</v>
      </c>
      <c r="D494" s="166" t="s">
        <v>26</v>
      </c>
      <c r="E494" s="166" t="s">
        <v>720</v>
      </c>
      <c r="F494" s="167" t="s">
        <v>927</v>
      </c>
      <c r="G494" s="173" t="s">
        <v>928</v>
      </c>
      <c r="H494" s="173" t="s">
        <v>928</v>
      </c>
      <c r="I494" s="173" t="s">
        <v>928</v>
      </c>
      <c r="J494" s="173" t="s">
        <v>928</v>
      </c>
      <c r="K494" s="168">
        <v>0.9</v>
      </c>
      <c r="L494" s="169">
        <v>0.833333333333333</v>
      </c>
      <c r="M494" s="169">
        <v>0.971428571428571</v>
      </c>
      <c r="N494" s="170">
        <v>0.972972972972973</v>
      </c>
      <c r="O494" s="170">
        <v>0.954455445544554</v>
      </c>
      <c r="P494" s="356">
        <v>0.9</v>
      </c>
      <c r="Q494" s="357">
        <v>0.983347210657785</v>
      </c>
      <c r="R494" s="169">
        <v>0.988120950323974</v>
      </c>
      <c r="S494" s="169">
        <v>0.983367139959432</v>
      </c>
      <c r="T494" s="169">
        <v>0.967008090773165</v>
      </c>
      <c r="U494" s="356">
        <v>0.9</v>
      </c>
      <c r="V494" s="169">
        <v>0.812656119900083</v>
      </c>
      <c r="W494" s="169">
        <v>0.905507559395248</v>
      </c>
      <c r="X494" s="169">
        <v>0.906288032454361</v>
      </c>
      <c r="Y494" s="169">
        <v>0.90229587915543</v>
      </c>
      <c r="Z494" s="356">
        <v>0.92</v>
      </c>
      <c r="AA494" s="356">
        <v>0.873310810810811</v>
      </c>
      <c r="AB494" s="356">
        <v>0.911262798634812</v>
      </c>
      <c r="AC494" s="356">
        <v>0.902896081771721</v>
      </c>
      <c r="AD494" s="356">
        <v>0.903161977126123</v>
      </c>
      <c r="AE494" s="356">
        <v>0.92</v>
      </c>
      <c r="AF494" s="169">
        <v>0.998853868194842</v>
      </c>
      <c r="AG494" s="169">
        <v>0.995009596928983</v>
      </c>
      <c r="AH494" s="169">
        <v>0.993231810490694</v>
      </c>
      <c r="AI494" s="169">
        <v>0.998000159987201</v>
      </c>
      <c r="AJ494" s="356">
        <v>0.92</v>
      </c>
      <c r="AK494" s="169">
        <v>0.909318846636022</v>
      </c>
      <c r="AL494" s="169">
        <v>0.932959048877147</v>
      </c>
      <c r="AM494" s="169">
        <v>0.939076318375369</v>
      </c>
      <c r="AN494" s="169">
        <v>0.946901559534615</v>
      </c>
      <c r="AO494" s="168">
        <v>0.99</v>
      </c>
      <c r="AP494" s="358">
        <v>1</v>
      </c>
      <c r="AQ494" s="358">
        <v>1</v>
      </c>
      <c r="AR494" s="358">
        <v>1</v>
      </c>
      <c r="AS494" s="359">
        <v>1</v>
      </c>
      <c r="AT494" s="364">
        <v>0.05</v>
      </c>
      <c r="AU494" s="361">
        <v>0</v>
      </c>
      <c r="AV494" s="362">
        <v>0</v>
      </c>
      <c r="AW494" s="362">
        <v>0.0526315789473684</v>
      </c>
      <c r="AX494" s="362">
        <v>0.0696517412935323</v>
      </c>
      <c r="AY494" s="142"/>
      <c r="AZ494" s="140"/>
    </row>
    <row r="495" spans="1:52">
      <c r="A495" s="138"/>
      <c r="B495" s="142"/>
      <c r="C495" s="172" t="s">
        <v>719</v>
      </c>
      <c r="D495" s="166" t="s">
        <v>26</v>
      </c>
      <c r="E495" s="166" t="s">
        <v>720</v>
      </c>
      <c r="F495" s="167" t="s">
        <v>929</v>
      </c>
      <c r="G495" s="173" t="s">
        <v>930</v>
      </c>
      <c r="H495" s="173" t="s">
        <v>930</v>
      </c>
      <c r="I495" s="173" t="s">
        <v>930</v>
      </c>
      <c r="J495" s="173" t="s">
        <v>930</v>
      </c>
      <c r="K495" s="168">
        <v>0.9</v>
      </c>
      <c r="L495" s="169">
        <v>0.977777777777778</v>
      </c>
      <c r="M495" s="169">
        <v>0.978260869565217</v>
      </c>
      <c r="N495" s="170">
        <v>0.977777777777778</v>
      </c>
      <c r="O495" s="170">
        <v>0.974981046247157</v>
      </c>
      <c r="P495" s="356">
        <v>0.9</v>
      </c>
      <c r="Q495" s="357" t="s">
        <v>40</v>
      </c>
      <c r="R495" s="169" t="s">
        <v>40</v>
      </c>
      <c r="S495" s="169" t="s">
        <v>40</v>
      </c>
      <c r="T495" s="169">
        <v>1.75</v>
      </c>
      <c r="U495" s="356">
        <v>0.9</v>
      </c>
      <c r="V495" s="169" t="s">
        <v>40</v>
      </c>
      <c r="W495" s="169" t="s">
        <v>40</v>
      </c>
      <c r="X495" s="169" t="s">
        <v>40</v>
      </c>
      <c r="Y495" s="169">
        <v>0.25</v>
      </c>
      <c r="Z495" s="356">
        <v>0.92</v>
      </c>
      <c r="AA495" s="356" t="s">
        <v>40</v>
      </c>
      <c r="AB495" s="356" t="s">
        <v>40</v>
      </c>
      <c r="AC495" s="356" t="s">
        <v>40</v>
      </c>
      <c r="AD495" s="356">
        <v>1</v>
      </c>
      <c r="AE495" s="356">
        <v>0.92</v>
      </c>
      <c r="AF495" s="169">
        <v>0.998730964467005</v>
      </c>
      <c r="AG495" s="169">
        <v>0.99482936918304</v>
      </c>
      <c r="AH495" s="169">
        <v>0.994974874371859</v>
      </c>
      <c r="AI495" s="169">
        <v>0.991889899238142</v>
      </c>
      <c r="AJ495" s="356">
        <v>0.92</v>
      </c>
      <c r="AK495" s="169">
        <v>0.972167777342219</v>
      </c>
      <c r="AL495" s="169">
        <v>0.961469534050179</v>
      </c>
      <c r="AM495" s="169">
        <v>0.955847568988173</v>
      </c>
      <c r="AN495" s="169">
        <v>0.97646235325867</v>
      </c>
      <c r="AO495" s="168">
        <v>0.99</v>
      </c>
      <c r="AP495" s="358">
        <v>1</v>
      </c>
      <c r="AQ495" s="358">
        <v>1</v>
      </c>
      <c r="AR495" s="358">
        <v>1</v>
      </c>
      <c r="AS495" s="359">
        <v>1</v>
      </c>
      <c r="AT495" s="364">
        <v>0.05</v>
      </c>
      <c r="AU495" s="361">
        <v>0.0476190476190476</v>
      </c>
      <c r="AV495" s="362">
        <v>0.0909090909090909</v>
      </c>
      <c r="AW495" s="362">
        <v>0</v>
      </c>
      <c r="AX495" s="362">
        <v>0.0560975609756098</v>
      </c>
      <c r="AY495" s="142"/>
      <c r="AZ495" s="140"/>
    </row>
    <row r="496" spans="1:52">
      <c r="A496" s="138"/>
      <c r="B496" s="142"/>
      <c r="C496" s="172" t="s">
        <v>719</v>
      </c>
      <c r="D496" s="166" t="s">
        <v>26</v>
      </c>
      <c r="E496" s="166" t="s">
        <v>720</v>
      </c>
      <c r="F496" s="167" t="s">
        <v>931</v>
      </c>
      <c r="G496" s="173" t="s">
        <v>931</v>
      </c>
      <c r="H496" s="173" t="s">
        <v>931</v>
      </c>
      <c r="I496" s="173" t="s">
        <v>931</v>
      </c>
      <c r="J496" s="173" t="s">
        <v>931</v>
      </c>
      <c r="K496" s="168">
        <v>0.9</v>
      </c>
      <c r="L496" s="169">
        <v>0.94</v>
      </c>
      <c r="M496" s="169">
        <v>0.947368421052632</v>
      </c>
      <c r="N496" s="170">
        <v>0.942307692307692</v>
      </c>
      <c r="O496" s="170">
        <v>0.935400516795866</v>
      </c>
      <c r="P496" s="356">
        <v>0.9</v>
      </c>
      <c r="Q496" s="357">
        <v>2</v>
      </c>
      <c r="R496" s="169" t="s">
        <v>40</v>
      </c>
      <c r="S496" s="169">
        <v>0</v>
      </c>
      <c r="T496" s="169">
        <v>0.454545454545455</v>
      </c>
      <c r="U496" s="356">
        <v>0.9</v>
      </c>
      <c r="V496" s="169">
        <v>1</v>
      </c>
      <c r="W496" s="169" t="s">
        <v>40</v>
      </c>
      <c r="X496" s="169">
        <v>0</v>
      </c>
      <c r="Y496" s="169">
        <v>0.545454545454545</v>
      </c>
      <c r="Z496" s="356">
        <v>0.92</v>
      </c>
      <c r="AA496" s="356">
        <v>0</v>
      </c>
      <c r="AB496" s="356">
        <v>0</v>
      </c>
      <c r="AC496" s="356" t="s">
        <v>40</v>
      </c>
      <c r="AD496" s="356">
        <v>0.157894736842105</v>
      </c>
      <c r="AE496" s="356">
        <v>0.92</v>
      </c>
      <c r="AF496" s="169">
        <v>0.99343339587242</v>
      </c>
      <c r="AG496" s="169">
        <v>0.971774193548387</v>
      </c>
      <c r="AH496" s="169">
        <v>0.997286295793758</v>
      </c>
      <c r="AI496" s="169">
        <v>0.990784155214228</v>
      </c>
      <c r="AJ496" s="356">
        <v>0.92</v>
      </c>
      <c r="AK496" s="169">
        <v>0.902439024390244</v>
      </c>
      <c r="AL496" s="169">
        <v>0.950758583976577</v>
      </c>
      <c r="AM496" s="169">
        <v>0.943027672273467</v>
      </c>
      <c r="AN496" s="169">
        <v>0.938130331859395</v>
      </c>
      <c r="AO496" s="168">
        <v>0.99</v>
      </c>
      <c r="AP496" s="358">
        <v>1</v>
      </c>
      <c r="AQ496" s="358">
        <v>1</v>
      </c>
      <c r="AR496" s="358">
        <v>1</v>
      </c>
      <c r="AS496" s="359">
        <v>1</v>
      </c>
      <c r="AT496" s="364">
        <v>0.05</v>
      </c>
      <c r="AU496" s="361">
        <v>0</v>
      </c>
      <c r="AV496" s="362">
        <v>0.0588235294117647</v>
      </c>
      <c r="AW496" s="362">
        <v>0.0666666666666667</v>
      </c>
      <c r="AX496" s="362">
        <v>0.0639386189258312</v>
      </c>
      <c r="AY496" s="142"/>
      <c r="AZ496" s="140"/>
    </row>
    <row r="497" spans="1:52">
      <c r="A497" s="138"/>
      <c r="B497" s="142"/>
      <c r="C497" s="172" t="s">
        <v>719</v>
      </c>
      <c r="D497" s="166" t="s">
        <v>26</v>
      </c>
      <c r="E497" s="166" t="s">
        <v>720</v>
      </c>
      <c r="F497" s="167" t="s">
        <v>932</v>
      </c>
      <c r="G497" s="173" t="s">
        <v>933</v>
      </c>
      <c r="H497" s="173" t="s">
        <v>933</v>
      </c>
      <c r="I497" s="173" t="s">
        <v>933</v>
      </c>
      <c r="J497" s="173" t="s">
        <v>933</v>
      </c>
      <c r="K497" s="168">
        <v>0.9</v>
      </c>
      <c r="L497" s="169">
        <v>0.96</v>
      </c>
      <c r="M497" s="169">
        <v>0.96875</v>
      </c>
      <c r="N497" s="170">
        <v>0.896551724137931</v>
      </c>
      <c r="O497" s="170">
        <v>0.959703075291622</v>
      </c>
      <c r="P497" s="356">
        <v>0.9</v>
      </c>
      <c r="Q497" s="357">
        <v>0.891472868217054</v>
      </c>
      <c r="R497" s="169">
        <v>0.951858108108108</v>
      </c>
      <c r="S497" s="169">
        <v>0.835357624831309</v>
      </c>
      <c r="T497" s="169">
        <v>0.931353313674119</v>
      </c>
      <c r="U497" s="356">
        <v>0.9</v>
      </c>
      <c r="V497" s="169">
        <v>0.801218161683278</v>
      </c>
      <c r="W497" s="169">
        <v>0.873310810810811</v>
      </c>
      <c r="X497" s="169">
        <v>0.826923076923077</v>
      </c>
      <c r="Y497" s="169">
        <v>0.862965095104386</v>
      </c>
      <c r="Z497" s="356">
        <v>0.92</v>
      </c>
      <c r="AA497" s="356">
        <v>0.5</v>
      </c>
      <c r="AB497" s="356">
        <v>0</v>
      </c>
      <c r="AC497" s="356">
        <v>0</v>
      </c>
      <c r="AD497" s="356">
        <v>0.2</v>
      </c>
      <c r="AE497" s="356">
        <v>0.92</v>
      </c>
      <c r="AF497" s="169">
        <v>0.998297147722435</v>
      </c>
      <c r="AG497" s="169">
        <v>0.992811839323467</v>
      </c>
      <c r="AH497" s="169">
        <v>0.995098039215686</v>
      </c>
      <c r="AI497" s="169">
        <v>0.997006698424866</v>
      </c>
      <c r="AJ497" s="356">
        <v>0.92</v>
      </c>
      <c r="AK497" s="169">
        <v>0.909994478188846</v>
      </c>
      <c r="AL497" s="169">
        <v>0.950294860994103</v>
      </c>
      <c r="AM497" s="169">
        <v>0.906302662622177</v>
      </c>
      <c r="AN497" s="169">
        <v>0.954199906147349</v>
      </c>
      <c r="AO497" s="168">
        <v>0.99</v>
      </c>
      <c r="AP497" s="358">
        <v>1</v>
      </c>
      <c r="AQ497" s="358">
        <v>1</v>
      </c>
      <c r="AR497" s="358">
        <v>1</v>
      </c>
      <c r="AS497" s="359">
        <v>1</v>
      </c>
      <c r="AT497" s="364">
        <v>0.05</v>
      </c>
      <c r="AU497" s="361">
        <v>0</v>
      </c>
      <c r="AV497" s="362">
        <v>0</v>
      </c>
      <c r="AW497" s="362">
        <v>0</v>
      </c>
      <c r="AX497" s="362">
        <v>0.0384615384615385</v>
      </c>
      <c r="AY497" s="142"/>
      <c r="AZ497" s="140"/>
    </row>
    <row r="498" spans="1:52">
      <c r="A498" s="138"/>
      <c r="B498" s="142"/>
      <c r="C498" s="172" t="s">
        <v>719</v>
      </c>
      <c r="D498" s="166" t="s">
        <v>26</v>
      </c>
      <c r="E498" s="166" t="s">
        <v>720</v>
      </c>
      <c r="F498" s="167" t="s">
        <v>934</v>
      </c>
      <c r="G498" s="173" t="s">
        <v>934</v>
      </c>
      <c r="H498" s="173" t="s">
        <v>934</v>
      </c>
      <c r="I498" s="173" t="s">
        <v>934</v>
      </c>
      <c r="J498" s="173" t="s">
        <v>934</v>
      </c>
      <c r="K498" s="168">
        <v>0.9</v>
      </c>
      <c r="L498" s="169">
        <v>0.948717948717949</v>
      </c>
      <c r="M498" s="169">
        <v>0.930232558139535</v>
      </c>
      <c r="N498" s="170">
        <v>0.945945945945946</v>
      </c>
      <c r="O498" s="170">
        <v>0.968058968058968</v>
      </c>
      <c r="P498" s="356">
        <v>0.9</v>
      </c>
      <c r="Q498" s="357">
        <v>0.976335361730899</v>
      </c>
      <c r="R498" s="169">
        <v>0.977810112768279</v>
      </c>
      <c r="S498" s="169">
        <v>0.980094786729858</v>
      </c>
      <c r="T498" s="169">
        <v>0.974584479054182</v>
      </c>
      <c r="U498" s="356">
        <v>0.9</v>
      </c>
      <c r="V498" s="169">
        <v>0.892494929006085</v>
      </c>
      <c r="W498" s="169">
        <v>0.909785376500546</v>
      </c>
      <c r="X498" s="169">
        <v>0.903317535545024</v>
      </c>
      <c r="Y498" s="169">
        <v>0.923775702183085</v>
      </c>
      <c r="Z498" s="356">
        <v>0.92</v>
      </c>
      <c r="AA498" s="356">
        <v>0.933631142310147</v>
      </c>
      <c r="AB498" s="356">
        <v>0.929838709677419</v>
      </c>
      <c r="AC498" s="356">
        <v>0.909512761020882</v>
      </c>
      <c r="AD498" s="356">
        <v>0.919782567711934</v>
      </c>
      <c r="AE498" s="356">
        <v>0.92</v>
      </c>
      <c r="AF498" s="169">
        <v>0.996856993190152</v>
      </c>
      <c r="AG498" s="169">
        <v>0.987361164304864</v>
      </c>
      <c r="AH498" s="169">
        <v>0.987878787878788</v>
      </c>
      <c r="AI498" s="169">
        <v>0.99276224269672</v>
      </c>
      <c r="AJ498" s="356">
        <v>0.92</v>
      </c>
      <c r="AK498" s="169">
        <v>0.947661105659143</v>
      </c>
      <c r="AL498" s="169">
        <v>0.956140350877193</v>
      </c>
      <c r="AM498" s="169">
        <v>0.948870687515513</v>
      </c>
      <c r="AN498" s="169">
        <v>0.960952897122586</v>
      </c>
      <c r="AO498" s="168">
        <v>0.99</v>
      </c>
      <c r="AP498" s="358">
        <v>1</v>
      </c>
      <c r="AQ498" s="358">
        <v>1</v>
      </c>
      <c r="AR498" s="358">
        <v>1</v>
      </c>
      <c r="AS498" s="359">
        <v>1</v>
      </c>
      <c r="AT498" s="364">
        <v>0.05</v>
      </c>
      <c r="AU498" s="361">
        <v>0</v>
      </c>
      <c r="AV498" s="362">
        <v>0.0526315789473684</v>
      </c>
      <c r="AW498" s="362">
        <v>0.0555555555555556</v>
      </c>
      <c r="AX498" s="362">
        <v>0.0789022298456261</v>
      </c>
      <c r="AY498" s="142"/>
      <c r="AZ498" s="140"/>
    </row>
    <row r="499" spans="1:52">
      <c r="A499" s="138"/>
      <c r="B499" s="142"/>
      <c r="C499" s="172" t="s">
        <v>719</v>
      </c>
      <c r="D499" s="166" t="s">
        <v>26</v>
      </c>
      <c r="E499" s="166" t="s">
        <v>720</v>
      </c>
      <c r="F499" s="167" t="s">
        <v>935</v>
      </c>
      <c r="G499" s="173" t="s">
        <v>936</v>
      </c>
      <c r="H499" s="173" t="s">
        <v>936</v>
      </c>
      <c r="I499" s="173" t="s">
        <v>936</v>
      </c>
      <c r="J499" s="173" t="s">
        <v>936</v>
      </c>
      <c r="K499" s="168">
        <v>0.9</v>
      </c>
      <c r="L499" s="169">
        <v>1</v>
      </c>
      <c r="M499" s="169">
        <v>0.975609756097561</v>
      </c>
      <c r="N499" s="170">
        <v>1</v>
      </c>
      <c r="O499" s="170">
        <v>0.986865148861646</v>
      </c>
      <c r="P499" s="356">
        <v>0.9</v>
      </c>
      <c r="Q499" s="357">
        <v>0.988718775181305</v>
      </c>
      <c r="R499" s="169">
        <v>0.988735919899875</v>
      </c>
      <c r="S499" s="169">
        <v>0.983257760725497</v>
      </c>
      <c r="T499" s="169">
        <v>0.983208955223881</v>
      </c>
      <c r="U499" s="356">
        <v>0.9</v>
      </c>
      <c r="V499" s="169">
        <v>0.902497985495568</v>
      </c>
      <c r="W499" s="169">
        <v>0.926992073425115</v>
      </c>
      <c r="X499" s="169">
        <v>0.911056853854203</v>
      </c>
      <c r="Y499" s="169">
        <v>0.927265083035527</v>
      </c>
      <c r="Z499" s="356">
        <v>0.92</v>
      </c>
      <c r="AA499" s="356">
        <v>0.905750798722045</v>
      </c>
      <c r="AB499" s="356">
        <v>0.906392694063927</v>
      </c>
      <c r="AC499" s="356">
        <v>0.92112676056338</v>
      </c>
      <c r="AD499" s="356">
        <v>0.935991981098303</v>
      </c>
      <c r="AE499" s="356">
        <v>0.92</v>
      </c>
      <c r="AF499" s="169">
        <v>0.99859747545582</v>
      </c>
      <c r="AG499" s="169">
        <v>0.99780701754386</v>
      </c>
      <c r="AH499" s="169">
        <v>0.987381703470032</v>
      </c>
      <c r="AI499" s="169">
        <v>0.997988561457929</v>
      </c>
      <c r="AJ499" s="356">
        <v>0.92</v>
      </c>
      <c r="AK499" s="169">
        <v>0.9376</v>
      </c>
      <c r="AL499" s="169">
        <v>0.964329268292683</v>
      </c>
      <c r="AM499" s="169">
        <v>0.96618222470654</v>
      </c>
      <c r="AN499" s="169">
        <v>0.972621814200933</v>
      </c>
      <c r="AO499" s="168">
        <v>0.99</v>
      </c>
      <c r="AP499" s="358">
        <v>1</v>
      </c>
      <c r="AQ499" s="358">
        <v>1</v>
      </c>
      <c r="AR499" s="358">
        <v>1</v>
      </c>
      <c r="AS499" s="359">
        <v>1</v>
      </c>
      <c r="AT499" s="364">
        <v>0.05</v>
      </c>
      <c r="AU499" s="361">
        <v>0</v>
      </c>
      <c r="AV499" s="362">
        <v>0</v>
      </c>
      <c r="AW499" s="362">
        <v>0</v>
      </c>
      <c r="AX499" s="362">
        <v>0.0501672240802676</v>
      </c>
      <c r="AY499" s="142"/>
      <c r="AZ499" s="140"/>
    </row>
    <row r="500" spans="1:52">
      <c r="A500" s="138"/>
      <c r="B500" s="142"/>
      <c r="C500" s="172" t="s">
        <v>719</v>
      </c>
      <c r="D500" s="166" t="s">
        <v>26</v>
      </c>
      <c r="E500" s="166" t="s">
        <v>720</v>
      </c>
      <c r="F500" s="167" t="s">
        <v>937</v>
      </c>
      <c r="G500" s="173" t="s">
        <v>937</v>
      </c>
      <c r="H500" s="173" t="s">
        <v>937</v>
      </c>
      <c r="I500" s="173" t="s">
        <v>937</v>
      </c>
      <c r="J500" s="173" t="s">
        <v>937</v>
      </c>
      <c r="K500" s="168">
        <v>0.9</v>
      </c>
      <c r="L500" s="169">
        <v>1</v>
      </c>
      <c r="M500" s="169">
        <v>1</v>
      </c>
      <c r="N500" s="170">
        <v>0.988505747126437</v>
      </c>
      <c r="O500" s="170">
        <v>0.980680386392272</v>
      </c>
      <c r="P500" s="356">
        <v>0.9</v>
      </c>
      <c r="Q500" s="357">
        <v>0.975881929445644</v>
      </c>
      <c r="R500" s="169">
        <v>0.981506388702085</v>
      </c>
      <c r="S500" s="169">
        <v>0.977619532044761</v>
      </c>
      <c r="T500" s="169">
        <v>0.974600999565672</v>
      </c>
      <c r="U500" s="356">
        <v>0.9</v>
      </c>
      <c r="V500" s="169">
        <v>0.820374370050396</v>
      </c>
      <c r="W500" s="169">
        <v>0.938298587760592</v>
      </c>
      <c r="X500" s="169">
        <v>0.935571380128857</v>
      </c>
      <c r="Y500" s="169">
        <v>0.936936826715442</v>
      </c>
      <c r="Z500" s="356">
        <v>0.92</v>
      </c>
      <c r="AA500" s="356">
        <v>0.948488718603661</v>
      </c>
      <c r="AB500" s="356">
        <v>0.987415295256534</v>
      </c>
      <c r="AC500" s="356">
        <v>0.985228951255539</v>
      </c>
      <c r="AD500" s="356">
        <v>0.963999577211711</v>
      </c>
      <c r="AE500" s="356">
        <v>0.92</v>
      </c>
      <c r="AF500" s="169">
        <v>0.998144712430427</v>
      </c>
      <c r="AG500" s="169">
        <v>0.990861618798956</v>
      </c>
      <c r="AH500" s="169">
        <v>0.995294117647059</v>
      </c>
      <c r="AI500" s="169">
        <v>0.992608973985916</v>
      </c>
      <c r="AJ500" s="356">
        <v>0.92</v>
      </c>
      <c r="AK500" s="169">
        <v>0.965120810600156</v>
      </c>
      <c r="AL500" s="169">
        <v>0.993268404468634</v>
      </c>
      <c r="AM500" s="169">
        <v>0.992832529290145</v>
      </c>
      <c r="AN500" s="169">
        <v>0.98622125673522</v>
      </c>
      <c r="AO500" s="168">
        <v>0.99</v>
      </c>
      <c r="AP500" s="358">
        <v>1</v>
      </c>
      <c r="AQ500" s="358">
        <v>1</v>
      </c>
      <c r="AR500" s="358">
        <v>1</v>
      </c>
      <c r="AS500" s="359">
        <v>1</v>
      </c>
      <c r="AT500" s="364">
        <v>0.05</v>
      </c>
      <c r="AU500" s="361">
        <v>0.166666666666667</v>
      </c>
      <c r="AV500" s="362">
        <v>0</v>
      </c>
      <c r="AW500" s="362">
        <v>0.0434782608695652</v>
      </c>
      <c r="AX500" s="362">
        <v>0.0361794500723589</v>
      </c>
      <c r="AY500" s="142"/>
      <c r="AZ500" s="140"/>
    </row>
    <row r="501" spans="1:52">
      <c r="A501" s="138"/>
      <c r="B501" s="142"/>
      <c r="C501" s="172" t="s">
        <v>719</v>
      </c>
      <c r="D501" s="166" t="s">
        <v>26</v>
      </c>
      <c r="E501" s="166" t="s">
        <v>720</v>
      </c>
      <c r="F501" s="167" t="s">
        <v>938</v>
      </c>
      <c r="G501" s="173" t="s">
        <v>938</v>
      </c>
      <c r="H501" s="173" t="s">
        <v>938</v>
      </c>
      <c r="I501" s="173" t="s">
        <v>938</v>
      </c>
      <c r="J501" s="173" t="s">
        <v>938</v>
      </c>
      <c r="K501" s="168">
        <v>0.9</v>
      </c>
      <c r="L501" s="169">
        <v>1</v>
      </c>
      <c r="M501" s="169">
        <v>1</v>
      </c>
      <c r="N501" s="170">
        <v>1</v>
      </c>
      <c r="O501" s="170">
        <v>0.988452655889146</v>
      </c>
      <c r="P501" s="356">
        <v>0.9</v>
      </c>
      <c r="Q501" s="357" t="s">
        <v>40</v>
      </c>
      <c r="R501" s="169" t="s">
        <v>40</v>
      </c>
      <c r="S501" s="169" t="s">
        <v>40</v>
      </c>
      <c r="T501" s="169">
        <v>2</v>
      </c>
      <c r="U501" s="356">
        <v>0.9</v>
      </c>
      <c r="V501" s="169" t="s">
        <v>40</v>
      </c>
      <c r="W501" s="169" t="s">
        <v>40</v>
      </c>
      <c r="X501" s="169" t="s">
        <v>40</v>
      </c>
      <c r="Y501" s="169">
        <v>1</v>
      </c>
      <c r="Z501" s="356">
        <v>0.92</v>
      </c>
      <c r="AA501" s="356">
        <v>0</v>
      </c>
      <c r="AB501" s="356">
        <v>0</v>
      </c>
      <c r="AC501" s="356" t="s">
        <v>40</v>
      </c>
      <c r="AD501" s="356">
        <v>0.25</v>
      </c>
      <c r="AE501" s="356">
        <v>0.92</v>
      </c>
      <c r="AF501" s="169">
        <v>1</v>
      </c>
      <c r="AG501" s="169">
        <v>1</v>
      </c>
      <c r="AH501" s="169">
        <v>0.983333333333333</v>
      </c>
      <c r="AI501" s="169">
        <v>0.962868117797695</v>
      </c>
      <c r="AJ501" s="356">
        <v>0.92</v>
      </c>
      <c r="AK501" s="169">
        <v>0.979561316051844</v>
      </c>
      <c r="AL501" s="169">
        <v>0.97934595524957</v>
      </c>
      <c r="AM501" s="169">
        <v>0.985069055617768</v>
      </c>
      <c r="AN501" s="169">
        <v>0.986238590505773</v>
      </c>
      <c r="AO501" s="168">
        <v>0.99</v>
      </c>
      <c r="AP501" s="358">
        <v>1</v>
      </c>
      <c r="AQ501" s="358">
        <v>1</v>
      </c>
      <c r="AR501" s="358">
        <v>1</v>
      </c>
      <c r="AS501" s="359">
        <v>1</v>
      </c>
      <c r="AT501" s="364">
        <v>0.05</v>
      </c>
      <c r="AU501" s="361">
        <v>0</v>
      </c>
      <c r="AV501" s="362">
        <v>0</v>
      </c>
      <c r="AW501" s="362">
        <v>0</v>
      </c>
      <c r="AX501" s="362">
        <v>0.062111801242236</v>
      </c>
      <c r="AY501" s="142"/>
      <c r="AZ501" s="140"/>
    </row>
    <row r="502" spans="1:52">
      <c r="A502" s="138"/>
      <c r="B502" s="142"/>
      <c r="C502" s="172" t="s">
        <v>719</v>
      </c>
      <c r="D502" s="166" t="s">
        <v>26</v>
      </c>
      <c r="E502" s="166" t="s">
        <v>720</v>
      </c>
      <c r="F502" s="167" t="s">
        <v>939</v>
      </c>
      <c r="G502" s="173" t="s">
        <v>940</v>
      </c>
      <c r="H502" s="173" t="s">
        <v>940</v>
      </c>
      <c r="I502" s="173" t="s">
        <v>940</v>
      </c>
      <c r="J502" s="173" t="s">
        <v>940</v>
      </c>
      <c r="K502" s="168">
        <v>0.9</v>
      </c>
      <c r="L502" s="169">
        <v>0.85</v>
      </c>
      <c r="M502" s="169">
        <v>0.945454545454545</v>
      </c>
      <c r="N502" s="170">
        <v>0.9375</v>
      </c>
      <c r="O502" s="170">
        <v>0.926729986431479</v>
      </c>
      <c r="P502" s="356">
        <v>0.9</v>
      </c>
      <c r="Q502" s="357">
        <v>4</v>
      </c>
      <c r="R502" s="169" t="s">
        <v>40</v>
      </c>
      <c r="S502" s="169" t="s">
        <v>40</v>
      </c>
      <c r="T502" s="169">
        <v>1.0625</v>
      </c>
      <c r="U502" s="356">
        <v>0.9</v>
      </c>
      <c r="V502" s="169">
        <v>1</v>
      </c>
      <c r="W502" s="169" t="s">
        <v>40</v>
      </c>
      <c r="X502" s="169" t="s">
        <v>40</v>
      </c>
      <c r="Y502" s="169">
        <v>0.6875</v>
      </c>
      <c r="Z502" s="356">
        <v>0.92</v>
      </c>
      <c r="AA502" s="356">
        <v>0</v>
      </c>
      <c r="AB502" s="356">
        <v>0</v>
      </c>
      <c r="AC502" s="356">
        <v>0</v>
      </c>
      <c r="AD502" s="356">
        <v>0.125</v>
      </c>
      <c r="AE502" s="356">
        <v>0.92</v>
      </c>
      <c r="AF502" s="169">
        <v>0.996894409937888</v>
      </c>
      <c r="AG502" s="169">
        <v>0.988095238095238</v>
      </c>
      <c r="AH502" s="169">
        <v>0.987261146496815</v>
      </c>
      <c r="AI502" s="169">
        <v>0.991964578550344</v>
      </c>
      <c r="AJ502" s="356">
        <v>0.92</v>
      </c>
      <c r="AK502" s="169">
        <v>0.94765702891326</v>
      </c>
      <c r="AL502" s="169">
        <v>0.966931637519873</v>
      </c>
      <c r="AM502" s="169">
        <v>0.943577430972389</v>
      </c>
      <c r="AN502" s="169">
        <v>0.962513751625192</v>
      </c>
      <c r="AO502" s="168">
        <v>0.99</v>
      </c>
      <c r="AP502" s="358">
        <v>1</v>
      </c>
      <c r="AQ502" s="358">
        <v>1</v>
      </c>
      <c r="AR502" s="358">
        <v>1</v>
      </c>
      <c r="AS502" s="359">
        <v>1</v>
      </c>
      <c r="AT502" s="364">
        <v>0.05</v>
      </c>
      <c r="AU502" s="361">
        <v>0</v>
      </c>
      <c r="AV502" s="362">
        <v>0</v>
      </c>
      <c r="AW502" s="362">
        <v>0</v>
      </c>
      <c r="AX502" s="362">
        <v>0.0547945205479452</v>
      </c>
      <c r="AY502" s="142"/>
      <c r="AZ502" s="140"/>
    </row>
    <row r="503" spans="1:52">
      <c r="A503" s="138"/>
      <c r="B503" s="142"/>
      <c r="C503" s="172" t="s">
        <v>719</v>
      </c>
      <c r="D503" s="166" t="s">
        <v>26</v>
      </c>
      <c r="E503" s="166" t="s">
        <v>720</v>
      </c>
      <c r="F503" s="167" t="s">
        <v>941</v>
      </c>
      <c r="G503" s="173" t="s">
        <v>941</v>
      </c>
      <c r="H503" s="173" t="s">
        <v>941</v>
      </c>
      <c r="I503" s="173" t="s">
        <v>941</v>
      </c>
      <c r="J503" s="173" t="s">
        <v>941</v>
      </c>
      <c r="K503" s="168">
        <v>0.9</v>
      </c>
      <c r="L503" s="169">
        <v>0.888888888888889</v>
      </c>
      <c r="M503" s="169">
        <v>0.952380952380952</v>
      </c>
      <c r="N503" s="170">
        <v>1</v>
      </c>
      <c r="O503" s="170">
        <v>0.935691318327974</v>
      </c>
      <c r="P503" s="356">
        <v>0.9</v>
      </c>
      <c r="Q503" s="357" t="s">
        <v>40</v>
      </c>
      <c r="R503" s="169" t="s">
        <v>40</v>
      </c>
      <c r="S503" s="169" t="s">
        <v>40</v>
      </c>
      <c r="T503" s="169">
        <v>2</v>
      </c>
      <c r="U503" s="356">
        <v>0.9</v>
      </c>
      <c r="V503" s="169" t="s">
        <v>40</v>
      </c>
      <c r="W503" s="169" t="s">
        <v>40</v>
      </c>
      <c r="X503" s="169" t="s">
        <v>40</v>
      </c>
      <c r="Y503" s="169">
        <v>0.5</v>
      </c>
      <c r="Z503" s="356">
        <v>0.92</v>
      </c>
      <c r="AA503" s="356" t="s">
        <v>40</v>
      </c>
      <c r="AB503" s="356" t="s">
        <v>40</v>
      </c>
      <c r="AC503" s="356" t="s">
        <v>40</v>
      </c>
      <c r="AD503" s="356">
        <v>0.666666666666667</v>
      </c>
      <c r="AE503" s="356">
        <v>0.92</v>
      </c>
      <c r="AF503" s="169">
        <v>1</v>
      </c>
      <c r="AG503" s="169">
        <v>0.96</v>
      </c>
      <c r="AH503" s="169">
        <v>1</v>
      </c>
      <c r="AI503" s="169">
        <v>0.948939512961508</v>
      </c>
      <c r="AJ503" s="356">
        <v>0.92</v>
      </c>
      <c r="AK503" s="169">
        <v>0.924739791833467</v>
      </c>
      <c r="AL503" s="169">
        <v>0.944370860927152</v>
      </c>
      <c r="AM503" s="169">
        <v>0.955890563930765</v>
      </c>
      <c r="AN503" s="169">
        <v>0.958043767558776</v>
      </c>
      <c r="AO503" s="168">
        <v>0.99</v>
      </c>
      <c r="AP503" s="358">
        <v>1</v>
      </c>
      <c r="AQ503" s="358">
        <v>1</v>
      </c>
      <c r="AR503" s="358">
        <v>1</v>
      </c>
      <c r="AS503" s="359">
        <v>1</v>
      </c>
      <c r="AT503" s="364">
        <v>0.05</v>
      </c>
      <c r="AU503" s="361">
        <v>0</v>
      </c>
      <c r="AV503" s="362">
        <v>0</v>
      </c>
      <c r="AW503" s="362">
        <v>0</v>
      </c>
      <c r="AX503" s="362">
        <v>0.0535714285714286</v>
      </c>
      <c r="AY503" s="142"/>
      <c r="AZ503" s="140"/>
    </row>
    <row r="504" spans="1:52">
      <c r="A504" s="138"/>
      <c r="B504" s="142"/>
      <c r="C504" s="172" t="s">
        <v>719</v>
      </c>
      <c r="D504" s="166" t="s">
        <v>26</v>
      </c>
      <c r="E504" s="166" t="s">
        <v>720</v>
      </c>
      <c r="F504" s="167" t="s">
        <v>942</v>
      </c>
      <c r="G504" s="173" t="s">
        <v>943</v>
      </c>
      <c r="H504" s="173" t="s">
        <v>943</v>
      </c>
      <c r="I504" s="173" t="s">
        <v>943</v>
      </c>
      <c r="J504" s="173" t="s">
        <v>943</v>
      </c>
      <c r="K504" s="168">
        <v>0.9</v>
      </c>
      <c r="L504" s="169">
        <v>0.94</v>
      </c>
      <c r="M504" s="169">
        <v>0.962962962962963</v>
      </c>
      <c r="N504" s="170">
        <v>0.967741935483871</v>
      </c>
      <c r="O504" s="170">
        <v>0.959534028203556</v>
      </c>
      <c r="P504" s="356">
        <v>0.9</v>
      </c>
      <c r="Q504" s="357">
        <v>0.943995691976306</v>
      </c>
      <c r="R504" s="169">
        <v>0.964490861618799</v>
      </c>
      <c r="S504" s="169">
        <v>0.962779156327543</v>
      </c>
      <c r="T504" s="169">
        <v>0.969330777564797</v>
      </c>
      <c r="U504" s="356">
        <v>0.9</v>
      </c>
      <c r="V504" s="169">
        <v>0.919763058696823</v>
      </c>
      <c r="W504" s="169">
        <v>0.919843342036553</v>
      </c>
      <c r="X504" s="169">
        <v>0.95136476426799</v>
      </c>
      <c r="Y504" s="169">
        <v>0.92606791306683</v>
      </c>
      <c r="Z504" s="356">
        <v>0.92</v>
      </c>
      <c r="AA504" s="356">
        <v>0.920927780706378</v>
      </c>
      <c r="AB504" s="356">
        <v>0.953926701570681</v>
      </c>
      <c r="AC504" s="356">
        <v>0.9476688867745</v>
      </c>
      <c r="AD504" s="356">
        <v>0.929046220435925</v>
      </c>
      <c r="AE504" s="356">
        <v>0.92</v>
      </c>
      <c r="AF504" s="169">
        <v>0.998898071625344</v>
      </c>
      <c r="AG504" s="169">
        <v>0.997074801504388</v>
      </c>
      <c r="AH504" s="169">
        <v>0.991275899672846</v>
      </c>
      <c r="AI504" s="169">
        <v>0.992446100825519</v>
      </c>
      <c r="AJ504" s="356">
        <v>0.92</v>
      </c>
      <c r="AK504" s="169">
        <v>0.944827586206897</v>
      </c>
      <c r="AL504" s="169">
        <v>0.977856695216211</v>
      </c>
      <c r="AM504" s="169">
        <v>0.977795244645313</v>
      </c>
      <c r="AN504" s="169">
        <v>0.968068446065504</v>
      </c>
      <c r="AO504" s="168">
        <v>0.99</v>
      </c>
      <c r="AP504" s="358">
        <v>1</v>
      </c>
      <c r="AQ504" s="358">
        <v>1</v>
      </c>
      <c r="AR504" s="358">
        <v>1</v>
      </c>
      <c r="AS504" s="359">
        <v>1</v>
      </c>
      <c r="AT504" s="364">
        <v>0.05</v>
      </c>
      <c r="AU504" s="361">
        <v>0.0625</v>
      </c>
      <c r="AV504" s="362">
        <v>0</v>
      </c>
      <c r="AW504" s="362">
        <v>0.238095238095238</v>
      </c>
      <c r="AX504" s="362">
        <v>0.11439588688946</v>
      </c>
      <c r="AY504" s="142"/>
      <c r="AZ504" s="140"/>
    </row>
    <row r="505" spans="1:52">
      <c r="A505" s="138"/>
      <c r="B505" s="142"/>
      <c r="C505" s="172" t="s">
        <v>719</v>
      </c>
      <c r="D505" s="166" t="s">
        <v>26</v>
      </c>
      <c r="E505" s="166" t="s">
        <v>720</v>
      </c>
      <c r="F505" s="167" t="s">
        <v>944</v>
      </c>
      <c r="G505" s="173" t="s">
        <v>945</v>
      </c>
      <c r="H505" s="173" t="s">
        <v>945</v>
      </c>
      <c r="I505" s="173" t="s">
        <v>945</v>
      </c>
      <c r="J505" s="173" t="s">
        <v>945</v>
      </c>
      <c r="K505" s="168">
        <v>0.9</v>
      </c>
      <c r="L505" s="169">
        <v>1</v>
      </c>
      <c r="M505" s="169">
        <v>1</v>
      </c>
      <c r="N505" s="170">
        <v>1</v>
      </c>
      <c r="O505" s="170">
        <v>0.981438515081206</v>
      </c>
      <c r="P505" s="356">
        <v>0.9</v>
      </c>
      <c r="Q505" s="357">
        <v>0.991891891891892</v>
      </c>
      <c r="R505" s="169">
        <v>0.983432455395072</v>
      </c>
      <c r="S505" s="169">
        <v>0.986376021798365</v>
      </c>
      <c r="T505" s="169">
        <v>0.980242085900619</v>
      </c>
      <c r="U505" s="356">
        <v>0.9</v>
      </c>
      <c r="V505" s="169">
        <v>0.946486486486486</v>
      </c>
      <c r="W505" s="169">
        <v>0.944774851316907</v>
      </c>
      <c r="X505" s="169">
        <v>0.952899961074348</v>
      </c>
      <c r="Y505" s="169">
        <v>0.929072175557299</v>
      </c>
      <c r="Z505" s="356">
        <v>0.92</v>
      </c>
      <c r="AA505" s="356">
        <v>1</v>
      </c>
      <c r="AB505" s="356" t="s">
        <v>40</v>
      </c>
      <c r="AC505" s="356" t="s">
        <v>40</v>
      </c>
      <c r="AD505" s="356">
        <v>1</v>
      </c>
      <c r="AE505" s="356">
        <v>0.92</v>
      </c>
      <c r="AF505" s="169">
        <v>0.99915611814346</v>
      </c>
      <c r="AG505" s="169">
        <v>0.985985985985986</v>
      </c>
      <c r="AH505" s="169">
        <v>0.996557659208262</v>
      </c>
      <c r="AI505" s="169">
        <v>0.995066114071443</v>
      </c>
      <c r="AJ505" s="356">
        <v>0.92</v>
      </c>
      <c r="AK505" s="169">
        <v>0.979009687836383</v>
      </c>
      <c r="AL505" s="169">
        <v>0.981748726655348</v>
      </c>
      <c r="AM505" s="169">
        <v>0.986775573706729</v>
      </c>
      <c r="AN505" s="169">
        <v>0.984879848798488</v>
      </c>
      <c r="AO505" s="168">
        <v>0.99</v>
      </c>
      <c r="AP505" s="358">
        <v>1</v>
      </c>
      <c r="AQ505" s="358">
        <v>1</v>
      </c>
      <c r="AR505" s="358">
        <v>1</v>
      </c>
      <c r="AS505" s="359">
        <v>1</v>
      </c>
      <c r="AT505" s="364">
        <v>0.05</v>
      </c>
      <c r="AU505" s="361">
        <v>0</v>
      </c>
      <c r="AV505" s="362">
        <v>0</v>
      </c>
      <c r="AW505" s="362">
        <v>0</v>
      </c>
      <c r="AX505" s="362">
        <v>0.0220048899755501</v>
      </c>
      <c r="AY505" s="142"/>
      <c r="AZ505" s="140"/>
    </row>
    <row r="506" spans="1:52">
      <c r="A506" s="138"/>
      <c r="B506" s="142"/>
      <c r="C506" s="172" t="s">
        <v>719</v>
      </c>
      <c r="D506" s="166" t="s">
        <v>26</v>
      </c>
      <c r="E506" s="166" t="s">
        <v>720</v>
      </c>
      <c r="F506" s="167" t="s">
        <v>946</v>
      </c>
      <c r="G506" s="173" t="s">
        <v>946</v>
      </c>
      <c r="H506" s="173" t="s">
        <v>946</v>
      </c>
      <c r="I506" s="173" t="s">
        <v>946</v>
      </c>
      <c r="J506" s="173" t="s">
        <v>946</v>
      </c>
      <c r="K506" s="168">
        <v>0.9</v>
      </c>
      <c r="L506" s="169">
        <v>1</v>
      </c>
      <c r="M506" s="169">
        <v>1</v>
      </c>
      <c r="N506" s="170">
        <v>1</v>
      </c>
      <c r="O506" s="170">
        <v>0.998738965952081</v>
      </c>
      <c r="P506" s="356">
        <v>0.9</v>
      </c>
      <c r="Q506" s="357" t="s">
        <v>40</v>
      </c>
      <c r="R506" s="169" t="s">
        <v>40</v>
      </c>
      <c r="S506" s="169" t="s">
        <v>40</v>
      </c>
      <c r="T506" s="169">
        <v>1</v>
      </c>
      <c r="U506" s="356">
        <v>0.9</v>
      </c>
      <c r="V506" s="169" t="s">
        <v>40</v>
      </c>
      <c r="W506" s="169" t="s">
        <v>40</v>
      </c>
      <c r="X506" s="169" t="s">
        <v>40</v>
      </c>
      <c r="Y506" s="169">
        <v>0.333333333333333</v>
      </c>
      <c r="Z506" s="356">
        <v>0.92</v>
      </c>
      <c r="AA506" s="356">
        <v>0</v>
      </c>
      <c r="AB506" s="356" t="s">
        <v>40</v>
      </c>
      <c r="AC506" s="356" t="s">
        <v>40</v>
      </c>
      <c r="AD506" s="356">
        <v>0</v>
      </c>
      <c r="AE506" s="356">
        <v>0.92</v>
      </c>
      <c r="AF506" s="169">
        <v>1</v>
      </c>
      <c r="AG506" s="169">
        <v>0.989711934156379</v>
      </c>
      <c r="AH506" s="169">
        <v>0.991803278688525</v>
      </c>
      <c r="AI506" s="169">
        <v>0.989113355780022</v>
      </c>
      <c r="AJ506" s="356">
        <v>0.92</v>
      </c>
      <c r="AK506" s="169">
        <v>0.969512195121951</v>
      </c>
      <c r="AL506" s="169">
        <v>0.970104633781764</v>
      </c>
      <c r="AM506" s="169">
        <v>0.973357831878732</v>
      </c>
      <c r="AN506" s="169">
        <v>0.984509724534017</v>
      </c>
      <c r="AO506" s="168">
        <v>0.99</v>
      </c>
      <c r="AP506" s="358">
        <v>1</v>
      </c>
      <c r="AQ506" s="358">
        <v>1</v>
      </c>
      <c r="AR506" s="358">
        <v>1</v>
      </c>
      <c r="AS506" s="359">
        <v>1</v>
      </c>
      <c r="AT506" s="364">
        <v>0.05</v>
      </c>
      <c r="AU506" s="361">
        <v>0</v>
      </c>
      <c r="AV506" s="362">
        <v>0</v>
      </c>
      <c r="AW506" s="362">
        <v>0</v>
      </c>
      <c r="AX506" s="362">
        <v>0.0909090909090909</v>
      </c>
      <c r="AY506" s="142"/>
      <c r="AZ506" s="140"/>
    </row>
    <row r="507" spans="1:52">
      <c r="A507" s="138"/>
      <c r="B507" s="142"/>
      <c r="C507" s="172" t="s">
        <v>719</v>
      </c>
      <c r="D507" s="166" t="s">
        <v>26</v>
      </c>
      <c r="E507" s="166" t="s">
        <v>720</v>
      </c>
      <c r="F507" s="167" t="s">
        <v>947</v>
      </c>
      <c r="G507" s="173" t="s">
        <v>947</v>
      </c>
      <c r="H507" s="173" t="s">
        <v>947</v>
      </c>
      <c r="I507" s="173" t="s">
        <v>947</v>
      </c>
      <c r="J507" s="173" t="s">
        <v>947</v>
      </c>
      <c r="K507" s="168">
        <v>0.9</v>
      </c>
      <c r="L507" s="169">
        <v>0.972972972972973</v>
      </c>
      <c r="M507" s="169">
        <v>1</v>
      </c>
      <c r="N507" s="170">
        <v>1</v>
      </c>
      <c r="O507" s="170">
        <v>0.968241042345277</v>
      </c>
      <c r="P507" s="356">
        <v>0.9</v>
      </c>
      <c r="Q507" s="357">
        <v>1</v>
      </c>
      <c r="R507" s="169">
        <v>1</v>
      </c>
      <c r="S507" s="169" t="s">
        <v>40</v>
      </c>
      <c r="T507" s="169">
        <v>0.674418604651163</v>
      </c>
      <c r="U507" s="356">
        <v>0.9</v>
      </c>
      <c r="V507" s="169">
        <v>1</v>
      </c>
      <c r="W507" s="169">
        <v>1</v>
      </c>
      <c r="X507" s="169" t="s">
        <v>40</v>
      </c>
      <c r="Y507" s="169">
        <v>0.883720930232558</v>
      </c>
      <c r="Z507" s="356">
        <v>0.92</v>
      </c>
      <c r="AA507" s="356" t="s">
        <v>40</v>
      </c>
      <c r="AB507" s="356" t="s">
        <v>40</v>
      </c>
      <c r="AC507" s="356" t="s">
        <v>40</v>
      </c>
      <c r="AD507" s="356">
        <v>1</v>
      </c>
      <c r="AE507" s="356">
        <v>0.92</v>
      </c>
      <c r="AF507" s="169">
        <v>0.993288590604027</v>
      </c>
      <c r="AG507" s="169">
        <v>0.994936708860759</v>
      </c>
      <c r="AH507" s="169">
        <v>0.981818181818182</v>
      </c>
      <c r="AI507" s="169">
        <v>0.989148180159416</v>
      </c>
      <c r="AJ507" s="356">
        <v>0.92</v>
      </c>
      <c r="AK507" s="169">
        <v>0.945321992709599</v>
      </c>
      <c r="AL507" s="169">
        <v>0.961365099806825</v>
      </c>
      <c r="AM507" s="169">
        <v>0.961856325492689</v>
      </c>
      <c r="AN507" s="169">
        <v>0.964799089650138</v>
      </c>
      <c r="AO507" s="168">
        <v>0.99</v>
      </c>
      <c r="AP507" s="358">
        <v>1</v>
      </c>
      <c r="AQ507" s="358">
        <v>1</v>
      </c>
      <c r="AR507" s="358">
        <v>1</v>
      </c>
      <c r="AS507" s="359">
        <v>1</v>
      </c>
      <c r="AT507" s="364">
        <v>0.05</v>
      </c>
      <c r="AU507" s="361">
        <v>0</v>
      </c>
      <c r="AV507" s="362">
        <v>0</v>
      </c>
      <c r="AW507" s="362">
        <v>0.166666666666667</v>
      </c>
      <c r="AX507" s="362">
        <v>0.0480769230769231</v>
      </c>
      <c r="AY507" s="142"/>
      <c r="AZ507" s="140"/>
    </row>
    <row r="508" spans="1:52">
      <c r="A508" s="138"/>
      <c r="B508" s="142"/>
      <c r="C508" s="172" t="s">
        <v>719</v>
      </c>
      <c r="D508" s="166" t="s">
        <v>26</v>
      </c>
      <c r="E508" s="166" t="s">
        <v>720</v>
      </c>
      <c r="F508" s="167" t="s">
        <v>948</v>
      </c>
      <c r="G508" s="173" t="s">
        <v>948</v>
      </c>
      <c r="H508" s="173" t="s">
        <v>948</v>
      </c>
      <c r="I508" s="173" t="s">
        <v>948</v>
      </c>
      <c r="J508" s="173" t="s">
        <v>948</v>
      </c>
      <c r="K508" s="168">
        <v>0.9</v>
      </c>
      <c r="L508" s="169">
        <v>0.971428571428571</v>
      </c>
      <c r="M508" s="169">
        <v>0.933333333333333</v>
      </c>
      <c r="N508" s="170">
        <v>0.952380952380952</v>
      </c>
      <c r="O508" s="170">
        <v>0.954472843450479</v>
      </c>
      <c r="P508" s="356">
        <v>0.9</v>
      </c>
      <c r="Q508" s="357" t="s">
        <v>40</v>
      </c>
      <c r="R508" s="169" t="s">
        <v>40</v>
      </c>
      <c r="S508" s="169" t="s">
        <v>40</v>
      </c>
      <c r="T508" s="169">
        <v>1.33333333333333</v>
      </c>
      <c r="U508" s="356">
        <v>0.9</v>
      </c>
      <c r="V508" s="169" t="s">
        <v>40</v>
      </c>
      <c r="W508" s="169" t="s">
        <v>40</v>
      </c>
      <c r="X508" s="169" t="s">
        <v>40</v>
      </c>
      <c r="Y508" s="169">
        <v>1</v>
      </c>
      <c r="Z508" s="356">
        <v>0.92</v>
      </c>
      <c r="AA508" s="356" t="s">
        <v>40</v>
      </c>
      <c r="AB508" s="356" t="s">
        <v>40</v>
      </c>
      <c r="AC508" s="356" t="s">
        <v>40</v>
      </c>
      <c r="AD508" s="356" t="s">
        <v>40</v>
      </c>
      <c r="AE508" s="356">
        <v>0.92</v>
      </c>
      <c r="AF508" s="169">
        <v>1</v>
      </c>
      <c r="AG508" s="169">
        <v>0.96078431372549</v>
      </c>
      <c r="AH508" s="169">
        <v>0.985507246376812</v>
      </c>
      <c r="AI508" s="169">
        <v>0.978331028123559</v>
      </c>
      <c r="AJ508" s="356">
        <v>0.92</v>
      </c>
      <c r="AK508" s="169">
        <v>0.972909855207847</v>
      </c>
      <c r="AL508" s="169">
        <v>0.983535762483131</v>
      </c>
      <c r="AM508" s="169">
        <v>0.990073268730796</v>
      </c>
      <c r="AN508" s="169">
        <v>0.987212077194439</v>
      </c>
      <c r="AO508" s="168">
        <v>0.99</v>
      </c>
      <c r="AP508" s="358">
        <v>1</v>
      </c>
      <c r="AQ508" s="358">
        <v>1</v>
      </c>
      <c r="AR508" s="358">
        <v>1</v>
      </c>
      <c r="AS508" s="359">
        <v>1</v>
      </c>
      <c r="AT508" s="364">
        <v>0.05</v>
      </c>
      <c r="AU508" s="361">
        <v>0</v>
      </c>
      <c r="AV508" s="362">
        <v>0</v>
      </c>
      <c r="AW508" s="362">
        <v>0</v>
      </c>
      <c r="AX508" s="362">
        <v>0.0778688524590164</v>
      </c>
      <c r="AY508" s="142"/>
      <c r="AZ508" s="140"/>
    </row>
    <row r="509" spans="1:52">
      <c r="A509" s="138"/>
      <c r="B509" s="142"/>
      <c r="C509" s="172" t="s">
        <v>719</v>
      </c>
      <c r="D509" s="166" t="s">
        <v>26</v>
      </c>
      <c r="E509" s="166" t="s">
        <v>720</v>
      </c>
      <c r="F509" s="167" t="s">
        <v>949</v>
      </c>
      <c r="G509" s="173" t="s">
        <v>949</v>
      </c>
      <c r="H509" s="173" t="s">
        <v>949</v>
      </c>
      <c r="I509" s="173" t="s">
        <v>949</v>
      </c>
      <c r="J509" s="173" t="s">
        <v>949</v>
      </c>
      <c r="K509" s="168">
        <v>0.9</v>
      </c>
      <c r="L509" s="169">
        <v>1</v>
      </c>
      <c r="M509" s="169">
        <v>1</v>
      </c>
      <c r="N509" s="170">
        <v>1</v>
      </c>
      <c r="O509" s="170">
        <v>0.992797118847539</v>
      </c>
      <c r="P509" s="356">
        <v>0.9</v>
      </c>
      <c r="Q509" s="357">
        <v>0.990663900414938</v>
      </c>
      <c r="R509" s="169">
        <v>0.99945295404814</v>
      </c>
      <c r="S509" s="169">
        <v>0.999524488825487</v>
      </c>
      <c r="T509" s="169">
        <v>0.995983721632813</v>
      </c>
      <c r="U509" s="356">
        <v>0.9</v>
      </c>
      <c r="V509" s="169">
        <v>0.939834024896266</v>
      </c>
      <c r="W509" s="169">
        <v>0.940919037199125</v>
      </c>
      <c r="X509" s="169">
        <v>0.944840703756538</v>
      </c>
      <c r="Y509" s="169">
        <v>0.952604361038546</v>
      </c>
      <c r="Z509" s="356">
        <v>0.92</v>
      </c>
      <c r="AA509" s="356">
        <v>0.956008583690987</v>
      </c>
      <c r="AB509" s="356">
        <v>0.96158940397351</v>
      </c>
      <c r="AC509" s="356">
        <v>0.948214285714286</v>
      </c>
      <c r="AD509" s="356">
        <v>0.955125108685151</v>
      </c>
      <c r="AE509" s="356">
        <v>0.92</v>
      </c>
      <c r="AF509" s="169">
        <v>0.997767026423521</v>
      </c>
      <c r="AG509" s="169">
        <v>0.996535796766744</v>
      </c>
      <c r="AH509" s="169">
        <v>0.998472699503627</v>
      </c>
      <c r="AI509" s="169">
        <v>0.998162926384786</v>
      </c>
      <c r="AJ509" s="356">
        <v>0.92</v>
      </c>
      <c r="AK509" s="169">
        <v>0.967368421052632</v>
      </c>
      <c r="AL509" s="169">
        <v>0.983352690669764</v>
      </c>
      <c r="AM509" s="169">
        <v>0.974464889222681</v>
      </c>
      <c r="AN509" s="169">
        <v>0.981664937759336</v>
      </c>
      <c r="AO509" s="168">
        <v>0.99</v>
      </c>
      <c r="AP509" s="358">
        <v>1</v>
      </c>
      <c r="AQ509" s="358">
        <v>1</v>
      </c>
      <c r="AR509" s="358">
        <v>1</v>
      </c>
      <c r="AS509" s="359">
        <v>1</v>
      </c>
      <c r="AT509" s="364">
        <v>0.05</v>
      </c>
      <c r="AU509" s="361">
        <v>0.0909090909090909</v>
      </c>
      <c r="AV509" s="362">
        <v>0</v>
      </c>
      <c r="AW509" s="362">
        <v>0</v>
      </c>
      <c r="AX509" s="362">
        <v>0.0954356846473029</v>
      </c>
      <c r="AY509" s="142"/>
      <c r="AZ509" s="140"/>
    </row>
    <row r="510" spans="1:52">
      <c r="A510" s="138"/>
      <c r="B510" s="142"/>
      <c r="C510" s="172" t="s">
        <v>719</v>
      </c>
      <c r="D510" s="166" t="s">
        <v>26</v>
      </c>
      <c r="E510" s="166" t="s">
        <v>720</v>
      </c>
      <c r="F510" s="167" t="s">
        <v>950</v>
      </c>
      <c r="G510" s="173" t="s">
        <v>950</v>
      </c>
      <c r="H510" s="173" t="s">
        <v>950</v>
      </c>
      <c r="I510" s="173" t="s">
        <v>950</v>
      </c>
      <c r="J510" s="173" t="s">
        <v>950</v>
      </c>
      <c r="K510" s="168">
        <v>0.9</v>
      </c>
      <c r="L510" s="169">
        <v>0.980769230769231</v>
      </c>
      <c r="M510" s="169">
        <v>1</v>
      </c>
      <c r="N510" s="170">
        <v>0.980769230769231</v>
      </c>
      <c r="O510" s="170">
        <v>0.989454094292804</v>
      </c>
      <c r="P510" s="356">
        <v>0.9</v>
      </c>
      <c r="Q510" s="357">
        <v>0.98334174659263</v>
      </c>
      <c r="R510" s="169">
        <v>0.9867313090074</v>
      </c>
      <c r="S510" s="169">
        <v>0.985597695631301</v>
      </c>
      <c r="T510" s="169">
        <v>0.98187257107793</v>
      </c>
      <c r="U510" s="356">
        <v>0.9</v>
      </c>
      <c r="V510" s="169">
        <v>0.916203937405351</v>
      </c>
      <c r="W510" s="169">
        <v>0.929318703750957</v>
      </c>
      <c r="X510" s="169">
        <v>0.92774843975036</v>
      </c>
      <c r="Y510" s="169">
        <v>0.93106122588123</v>
      </c>
      <c r="Z510" s="356">
        <v>0.92</v>
      </c>
      <c r="AA510" s="356">
        <v>0</v>
      </c>
      <c r="AB510" s="356" t="s">
        <v>40</v>
      </c>
      <c r="AC510" s="356" t="s">
        <v>40</v>
      </c>
      <c r="AD510" s="356">
        <v>0.5</v>
      </c>
      <c r="AE510" s="356">
        <v>0.92</v>
      </c>
      <c r="AF510" s="169">
        <v>0.987179487179487</v>
      </c>
      <c r="AG510" s="169">
        <v>1</v>
      </c>
      <c r="AH510" s="169">
        <v>1</v>
      </c>
      <c r="AI510" s="169">
        <v>0.98376480912681</v>
      </c>
      <c r="AJ510" s="356">
        <v>0.92</v>
      </c>
      <c r="AK510" s="169">
        <v>0.974949899799599</v>
      </c>
      <c r="AL510" s="169">
        <v>0.987248150981892</v>
      </c>
      <c r="AM510" s="169">
        <v>0.988968824940048</v>
      </c>
      <c r="AN510" s="169">
        <v>0.989669826183967</v>
      </c>
      <c r="AO510" s="168">
        <v>0.99</v>
      </c>
      <c r="AP510" s="358">
        <v>1</v>
      </c>
      <c r="AQ510" s="358">
        <v>1</v>
      </c>
      <c r="AR510" s="358">
        <v>1</v>
      </c>
      <c r="AS510" s="359">
        <v>1</v>
      </c>
      <c r="AT510" s="364">
        <v>0.05</v>
      </c>
      <c r="AU510" s="361">
        <v>0.0833333333333333</v>
      </c>
      <c r="AV510" s="362">
        <v>0</v>
      </c>
      <c r="AW510" s="362">
        <v>0</v>
      </c>
      <c r="AX510" s="362">
        <v>0.0348258706467662</v>
      </c>
      <c r="AY510" s="142"/>
      <c r="AZ510" s="140"/>
    </row>
    <row r="511" spans="1:52">
      <c r="A511" s="138"/>
      <c r="B511" s="142"/>
      <c r="C511" s="172" t="s">
        <v>719</v>
      </c>
      <c r="D511" s="166" t="s">
        <v>26</v>
      </c>
      <c r="E511" s="166" t="s">
        <v>720</v>
      </c>
      <c r="F511" s="167" t="s">
        <v>951</v>
      </c>
      <c r="G511" s="173" t="s">
        <v>951</v>
      </c>
      <c r="H511" s="173" t="s">
        <v>951</v>
      </c>
      <c r="I511" s="173" t="s">
        <v>951</v>
      </c>
      <c r="J511" s="173" t="s">
        <v>951</v>
      </c>
      <c r="K511" s="168">
        <v>0.9</v>
      </c>
      <c r="L511" s="169">
        <v>0.789473684210526</v>
      </c>
      <c r="M511" s="169">
        <v>1</v>
      </c>
      <c r="N511" s="170">
        <v>0.954545454545455</v>
      </c>
      <c r="O511" s="170">
        <v>0.968253968253968</v>
      </c>
      <c r="P511" s="356">
        <v>0.9</v>
      </c>
      <c r="Q511" s="357">
        <v>0.994692949203942</v>
      </c>
      <c r="R511" s="169">
        <v>0.982404692082111</v>
      </c>
      <c r="S511" s="169">
        <v>0.986626139817629</v>
      </c>
      <c r="T511" s="169">
        <v>0.977219135106318</v>
      </c>
      <c r="U511" s="356">
        <v>0.9</v>
      </c>
      <c r="V511" s="169">
        <v>0.963608794541319</v>
      </c>
      <c r="W511" s="169">
        <v>0.930596285434995</v>
      </c>
      <c r="X511" s="169">
        <v>0.921580547112462</v>
      </c>
      <c r="Y511" s="169">
        <v>0.943816768849064</v>
      </c>
      <c r="Z511" s="356">
        <v>0.92</v>
      </c>
      <c r="AA511" s="356">
        <v>0</v>
      </c>
      <c r="AB511" s="356" t="s">
        <v>40</v>
      </c>
      <c r="AC511" s="356" t="s">
        <v>40</v>
      </c>
      <c r="AD511" s="356">
        <v>0</v>
      </c>
      <c r="AE511" s="356">
        <v>0.92</v>
      </c>
      <c r="AF511" s="169">
        <v>0.977777777777778</v>
      </c>
      <c r="AG511" s="169">
        <v>1</v>
      </c>
      <c r="AH511" s="169">
        <v>0.993333333333333</v>
      </c>
      <c r="AI511" s="169">
        <v>0.985413985413985</v>
      </c>
      <c r="AJ511" s="356">
        <v>0.92</v>
      </c>
      <c r="AK511" s="169">
        <v>0.985616956850871</v>
      </c>
      <c r="AL511" s="169">
        <v>0.979472140762463</v>
      </c>
      <c r="AM511" s="169">
        <v>0.987234042553191</v>
      </c>
      <c r="AN511" s="169">
        <v>0.986541573632136</v>
      </c>
      <c r="AO511" s="168">
        <v>0.99</v>
      </c>
      <c r="AP511" s="358">
        <v>1</v>
      </c>
      <c r="AQ511" s="358">
        <v>1</v>
      </c>
      <c r="AR511" s="358">
        <v>1</v>
      </c>
      <c r="AS511" s="359">
        <v>1</v>
      </c>
      <c r="AT511" s="364">
        <v>0.05</v>
      </c>
      <c r="AU511" s="361">
        <v>0</v>
      </c>
      <c r="AV511" s="362">
        <v>0.2</v>
      </c>
      <c r="AW511" s="362">
        <v>0</v>
      </c>
      <c r="AX511" s="362">
        <v>0.0364963503649635</v>
      </c>
      <c r="AY511" s="142"/>
      <c r="AZ511" s="140"/>
    </row>
    <row r="512" spans="1:52">
      <c r="A512" s="138"/>
      <c r="B512" s="142"/>
      <c r="C512" s="172" t="s">
        <v>719</v>
      </c>
      <c r="D512" s="166" t="s">
        <v>26</v>
      </c>
      <c r="E512" s="166" t="s">
        <v>720</v>
      </c>
      <c r="F512" s="167" t="s">
        <v>952</v>
      </c>
      <c r="G512" s="173" t="s">
        <v>952</v>
      </c>
      <c r="H512" s="173" t="s">
        <v>952</v>
      </c>
      <c r="I512" s="173" t="s">
        <v>952</v>
      </c>
      <c r="J512" s="173" t="s">
        <v>952</v>
      </c>
      <c r="K512" s="168">
        <v>0.9</v>
      </c>
      <c r="L512" s="169">
        <v>0.962962962962963</v>
      </c>
      <c r="M512" s="169">
        <v>1</v>
      </c>
      <c r="N512" s="170">
        <v>1</v>
      </c>
      <c r="O512" s="170">
        <v>0.987712665406427</v>
      </c>
      <c r="P512" s="356">
        <v>0.9</v>
      </c>
      <c r="Q512" s="357" t="s">
        <v>40</v>
      </c>
      <c r="R512" s="169" t="s">
        <v>40</v>
      </c>
      <c r="S512" s="169" t="s">
        <v>40</v>
      </c>
      <c r="T512" s="169">
        <v>2</v>
      </c>
      <c r="U512" s="356">
        <v>0.9</v>
      </c>
      <c r="V512" s="169" t="s">
        <v>40</v>
      </c>
      <c r="W512" s="169" t="s">
        <v>40</v>
      </c>
      <c r="X512" s="169" t="s">
        <v>40</v>
      </c>
      <c r="Y512" s="169">
        <v>1</v>
      </c>
      <c r="Z512" s="356">
        <v>0.92</v>
      </c>
      <c r="AA512" s="356" t="s">
        <v>40</v>
      </c>
      <c r="AB512" s="356" t="s">
        <v>40</v>
      </c>
      <c r="AC512" s="356" t="s">
        <v>40</v>
      </c>
      <c r="AD512" s="356">
        <v>1</v>
      </c>
      <c r="AE512" s="356">
        <v>0.92</v>
      </c>
      <c r="AF512" s="169">
        <v>1</v>
      </c>
      <c r="AG512" s="169">
        <v>0.998371335504886</v>
      </c>
      <c r="AH512" s="169">
        <v>1</v>
      </c>
      <c r="AI512" s="169">
        <v>0.995380351093317</v>
      </c>
      <c r="AJ512" s="356">
        <v>0.92</v>
      </c>
      <c r="AK512" s="169">
        <v>0.956471935853379</v>
      </c>
      <c r="AL512" s="169">
        <v>0.983196159122085</v>
      </c>
      <c r="AM512" s="169">
        <v>0.975798644724105</v>
      </c>
      <c r="AN512" s="169">
        <v>0.983983396873379</v>
      </c>
      <c r="AO512" s="168">
        <v>0.99</v>
      </c>
      <c r="AP512" s="358">
        <v>1</v>
      </c>
      <c r="AQ512" s="358">
        <v>1</v>
      </c>
      <c r="AR512" s="358">
        <v>1</v>
      </c>
      <c r="AS512" s="359">
        <v>1</v>
      </c>
      <c r="AT512" s="364">
        <v>0.05</v>
      </c>
      <c r="AU512" s="361">
        <v>0</v>
      </c>
      <c r="AV512" s="362">
        <v>0</v>
      </c>
      <c r="AW512" s="362">
        <v>0</v>
      </c>
      <c r="AX512" s="362">
        <v>0.0336538461538462</v>
      </c>
      <c r="AY512" s="142"/>
      <c r="AZ512" s="140"/>
    </row>
    <row r="513" spans="1:52">
      <c r="A513" s="138"/>
      <c r="B513" s="142"/>
      <c r="C513" s="172" t="s">
        <v>719</v>
      </c>
      <c r="D513" s="166" t="s">
        <v>26</v>
      </c>
      <c r="E513" s="166" t="s">
        <v>720</v>
      </c>
      <c r="F513" s="167" t="s">
        <v>953</v>
      </c>
      <c r="G513" s="173" t="s">
        <v>953</v>
      </c>
      <c r="H513" s="173" t="s">
        <v>953</v>
      </c>
      <c r="I513" s="173" t="s">
        <v>953</v>
      </c>
      <c r="J513" s="173" t="s">
        <v>953</v>
      </c>
      <c r="K513" s="168">
        <v>0.9</v>
      </c>
      <c r="L513" s="169">
        <v>0.978260869565217</v>
      </c>
      <c r="M513" s="169">
        <v>0.964912280701754</v>
      </c>
      <c r="N513" s="170">
        <v>0.964912280701754</v>
      </c>
      <c r="O513" s="170">
        <v>0.955504848830576</v>
      </c>
      <c r="P513" s="356">
        <v>0.9</v>
      </c>
      <c r="Q513" s="357" t="s">
        <v>40</v>
      </c>
      <c r="R513" s="169">
        <v>0</v>
      </c>
      <c r="S513" s="169" t="s">
        <v>40</v>
      </c>
      <c r="T513" s="169">
        <v>0.666666666666667</v>
      </c>
      <c r="U513" s="356">
        <v>0.9</v>
      </c>
      <c r="V513" s="169" t="s">
        <v>40</v>
      </c>
      <c r="W513" s="169">
        <v>0</v>
      </c>
      <c r="X513" s="169" t="s">
        <v>40</v>
      </c>
      <c r="Y513" s="169">
        <v>0.5</v>
      </c>
      <c r="Z513" s="356">
        <v>0.92</v>
      </c>
      <c r="AA513" s="356" t="s">
        <v>40</v>
      </c>
      <c r="AB513" s="356" t="s">
        <v>40</v>
      </c>
      <c r="AC513" s="356" t="s">
        <v>40</v>
      </c>
      <c r="AD513" s="356">
        <v>0.333333333333333</v>
      </c>
      <c r="AE513" s="356">
        <v>0.92</v>
      </c>
      <c r="AF513" s="169">
        <v>1</v>
      </c>
      <c r="AG513" s="169">
        <v>1</v>
      </c>
      <c r="AH513" s="169">
        <v>0.998449612403101</v>
      </c>
      <c r="AI513" s="169">
        <v>0.996114996114996</v>
      </c>
      <c r="AJ513" s="356">
        <v>0.92</v>
      </c>
      <c r="AK513" s="169">
        <v>0.915546218487395</v>
      </c>
      <c r="AL513" s="169">
        <v>0.945862151204388</v>
      </c>
      <c r="AM513" s="169">
        <v>0.957826439578264</v>
      </c>
      <c r="AN513" s="169">
        <v>0.964741241383435</v>
      </c>
      <c r="AO513" s="168">
        <v>0.99</v>
      </c>
      <c r="AP513" s="358">
        <v>1</v>
      </c>
      <c r="AQ513" s="358">
        <v>1</v>
      </c>
      <c r="AR513" s="358">
        <v>1</v>
      </c>
      <c r="AS513" s="359">
        <v>1</v>
      </c>
      <c r="AT513" s="364">
        <v>0.05</v>
      </c>
      <c r="AU513" s="361">
        <v>0</v>
      </c>
      <c r="AV513" s="362">
        <v>0.166666666666667</v>
      </c>
      <c r="AW513" s="362">
        <v>0.0625</v>
      </c>
      <c r="AX513" s="362">
        <v>0.049079754601227</v>
      </c>
      <c r="AY513" s="142"/>
      <c r="AZ513" s="140"/>
    </row>
    <row r="514" spans="1:52">
      <c r="A514" s="138"/>
      <c r="B514" s="142"/>
      <c r="C514" s="172" t="s">
        <v>719</v>
      </c>
      <c r="D514" s="166" t="s">
        <v>26</v>
      </c>
      <c r="E514" s="166" t="s">
        <v>720</v>
      </c>
      <c r="F514" s="167" t="s">
        <v>954</v>
      </c>
      <c r="G514" s="173" t="s">
        <v>954</v>
      </c>
      <c r="H514" s="173" t="s">
        <v>954</v>
      </c>
      <c r="I514" s="173" t="s">
        <v>954</v>
      </c>
      <c r="J514" s="173" t="s">
        <v>954</v>
      </c>
      <c r="K514" s="168">
        <v>0.9</v>
      </c>
      <c r="L514" s="169">
        <v>0.947368421052632</v>
      </c>
      <c r="M514" s="169">
        <v>0.983333333333333</v>
      </c>
      <c r="N514" s="170">
        <v>0.948275862068966</v>
      </c>
      <c r="O514" s="170">
        <v>0.932885906040268</v>
      </c>
      <c r="P514" s="356">
        <v>0.9</v>
      </c>
      <c r="Q514" s="357" t="s">
        <v>40</v>
      </c>
      <c r="R514" s="169" t="s">
        <v>40</v>
      </c>
      <c r="S514" s="169" t="s">
        <v>40</v>
      </c>
      <c r="T514" s="169">
        <v>0.307692307692308</v>
      </c>
      <c r="U514" s="356">
        <v>0.9</v>
      </c>
      <c r="V514" s="169" t="s">
        <v>40</v>
      </c>
      <c r="W514" s="169" t="s">
        <v>40</v>
      </c>
      <c r="X514" s="169" t="s">
        <v>40</v>
      </c>
      <c r="Y514" s="169">
        <v>0.576923076923077</v>
      </c>
      <c r="Z514" s="356">
        <v>0.92</v>
      </c>
      <c r="AA514" s="356" t="s">
        <v>40</v>
      </c>
      <c r="AB514" s="356" t="s">
        <v>40</v>
      </c>
      <c r="AC514" s="356">
        <v>0</v>
      </c>
      <c r="AD514" s="356">
        <v>0.666666666666667</v>
      </c>
      <c r="AE514" s="356">
        <v>0.92</v>
      </c>
      <c r="AF514" s="169">
        <v>1</v>
      </c>
      <c r="AG514" s="169">
        <v>0.988095238095238</v>
      </c>
      <c r="AH514" s="169">
        <v>0.982456140350877</v>
      </c>
      <c r="AI514" s="169">
        <v>0.977747808496291</v>
      </c>
      <c r="AJ514" s="356">
        <v>0.92</v>
      </c>
      <c r="AK514" s="169">
        <v>0.944600562023284</v>
      </c>
      <c r="AL514" s="169">
        <v>0.973426870748299</v>
      </c>
      <c r="AM514" s="169">
        <v>0.974547623782064</v>
      </c>
      <c r="AN514" s="169">
        <v>0.981549295774648</v>
      </c>
      <c r="AO514" s="168">
        <v>0.99</v>
      </c>
      <c r="AP514" s="358">
        <v>1</v>
      </c>
      <c r="AQ514" s="358">
        <v>1</v>
      </c>
      <c r="AR514" s="358">
        <v>1</v>
      </c>
      <c r="AS514" s="359">
        <v>1</v>
      </c>
      <c r="AT514" s="364">
        <v>0.05</v>
      </c>
      <c r="AU514" s="361">
        <v>0.1</v>
      </c>
      <c r="AV514" s="362">
        <v>0.125</v>
      </c>
      <c r="AW514" s="362">
        <v>0</v>
      </c>
      <c r="AX514" s="362">
        <v>0.0469208211143695</v>
      </c>
      <c r="AY514" s="142"/>
      <c r="AZ514" s="140"/>
    </row>
    <row r="515" spans="1:52">
      <c r="A515" s="138"/>
      <c r="B515" s="142"/>
      <c r="C515" s="172" t="s">
        <v>719</v>
      </c>
      <c r="D515" s="166" t="s">
        <v>26</v>
      </c>
      <c r="E515" s="166" t="s">
        <v>720</v>
      </c>
      <c r="F515" s="167" t="s">
        <v>955</v>
      </c>
      <c r="G515" s="173" t="s">
        <v>955</v>
      </c>
      <c r="H515" s="173" t="s">
        <v>955</v>
      </c>
      <c r="I515" s="173" t="s">
        <v>955</v>
      </c>
      <c r="J515" s="173" t="s">
        <v>955</v>
      </c>
      <c r="K515" s="168">
        <v>0.9</v>
      </c>
      <c r="L515" s="169">
        <v>1</v>
      </c>
      <c r="M515" s="169">
        <v>1</v>
      </c>
      <c r="N515" s="170">
        <v>1</v>
      </c>
      <c r="O515" s="170">
        <v>0.986501687289089</v>
      </c>
      <c r="P515" s="356">
        <v>0.9</v>
      </c>
      <c r="Q515" s="357">
        <v>0.985126859142607</v>
      </c>
      <c r="R515" s="169">
        <v>0.96958174904943</v>
      </c>
      <c r="S515" s="169">
        <v>0.983883964544722</v>
      </c>
      <c r="T515" s="169">
        <v>0.98461874590343</v>
      </c>
      <c r="U515" s="356">
        <v>0.9</v>
      </c>
      <c r="V515" s="169">
        <v>0.910761154855643</v>
      </c>
      <c r="W515" s="169">
        <v>0.943810730882974</v>
      </c>
      <c r="X515" s="169">
        <v>0.950040290088638</v>
      </c>
      <c r="Y515" s="169">
        <v>0.961168159638774</v>
      </c>
      <c r="Z515" s="356">
        <v>0.92</v>
      </c>
      <c r="AA515" s="356">
        <v>0</v>
      </c>
      <c r="AB515" s="356" t="s">
        <v>40</v>
      </c>
      <c r="AC515" s="356" t="s">
        <v>40</v>
      </c>
      <c r="AD515" s="356">
        <v>0</v>
      </c>
      <c r="AE515" s="356">
        <v>0.92</v>
      </c>
      <c r="AF515" s="169">
        <v>1</v>
      </c>
      <c r="AG515" s="169">
        <v>0.992753623188406</v>
      </c>
      <c r="AH515" s="169">
        <v>0.982456140350877</v>
      </c>
      <c r="AI515" s="169">
        <v>0.991297767688233</v>
      </c>
      <c r="AJ515" s="356">
        <v>0.92</v>
      </c>
      <c r="AK515" s="169">
        <v>0.955574912891986</v>
      </c>
      <c r="AL515" s="169">
        <v>0.97298438159561</v>
      </c>
      <c r="AM515" s="169">
        <v>0.98348771647201</v>
      </c>
      <c r="AN515" s="169">
        <v>0.984246236277336</v>
      </c>
      <c r="AO515" s="168">
        <v>0.99</v>
      </c>
      <c r="AP515" s="358">
        <v>1</v>
      </c>
      <c r="AQ515" s="358">
        <v>1</v>
      </c>
      <c r="AR515" s="358">
        <v>1</v>
      </c>
      <c r="AS515" s="359">
        <v>1</v>
      </c>
      <c r="AT515" s="364">
        <v>0.05</v>
      </c>
      <c r="AU515" s="361">
        <v>0</v>
      </c>
      <c r="AV515" s="362">
        <v>0.2</v>
      </c>
      <c r="AW515" s="362">
        <v>0</v>
      </c>
      <c r="AX515" s="362">
        <v>0.0645161290322581</v>
      </c>
      <c r="AY515" s="142"/>
      <c r="AZ515" s="140"/>
    </row>
    <row r="516" spans="1:52">
      <c r="A516" s="138"/>
      <c r="B516" s="142"/>
      <c r="C516" s="172" t="s">
        <v>719</v>
      </c>
      <c r="D516" s="166" t="s">
        <v>26</v>
      </c>
      <c r="E516" s="166" t="s">
        <v>720</v>
      </c>
      <c r="F516" s="167" t="s">
        <v>956</v>
      </c>
      <c r="G516" s="173" t="s">
        <v>956</v>
      </c>
      <c r="H516" s="173" t="s">
        <v>956</v>
      </c>
      <c r="I516" s="173" t="s">
        <v>956</v>
      </c>
      <c r="J516" s="173" t="s">
        <v>956</v>
      </c>
      <c r="K516" s="168">
        <v>0.9</v>
      </c>
      <c r="L516" s="169">
        <v>1</v>
      </c>
      <c r="M516" s="169">
        <v>1</v>
      </c>
      <c r="N516" s="170">
        <v>1</v>
      </c>
      <c r="O516" s="170">
        <v>0.991176470588235</v>
      </c>
      <c r="P516" s="356">
        <v>0.9</v>
      </c>
      <c r="Q516" s="357">
        <v>0.972624798711755</v>
      </c>
      <c r="R516" s="169">
        <v>0.980599647266314</v>
      </c>
      <c r="S516" s="169">
        <v>0.967150496562261</v>
      </c>
      <c r="T516" s="169">
        <v>0.981649965401471</v>
      </c>
      <c r="U516" s="356">
        <v>0.9</v>
      </c>
      <c r="V516" s="169">
        <v>0.879227053140097</v>
      </c>
      <c r="W516" s="169">
        <v>0.941798941798942</v>
      </c>
      <c r="X516" s="169">
        <v>0.925897631779985</v>
      </c>
      <c r="Y516" s="169">
        <v>0.931571798354648</v>
      </c>
      <c r="Z516" s="356">
        <v>0.92</v>
      </c>
      <c r="AA516" s="356">
        <v>0.943589743589744</v>
      </c>
      <c r="AB516" s="356">
        <v>0.953271028037383</v>
      </c>
      <c r="AC516" s="356">
        <v>0.913312693498452</v>
      </c>
      <c r="AD516" s="356">
        <v>0.960285887667723</v>
      </c>
      <c r="AE516" s="356">
        <v>0.92</v>
      </c>
      <c r="AF516" s="169">
        <v>0.998017839444995</v>
      </c>
      <c r="AG516" s="169">
        <v>0.994513031550069</v>
      </c>
      <c r="AH516" s="169">
        <v>0.993127147766323</v>
      </c>
      <c r="AI516" s="169">
        <v>0.996716595265643</v>
      </c>
      <c r="AJ516" s="356">
        <v>0.92</v>
      </c>
      <c r="AK516" s="169">
        <v>0.961857379767827</v>
      </c>
      <c r="AL516" s="169">
        <v>0.964569334147831</v>
      </c>
      <c r="AM516" s="169">
        <v>0.967524509803922</v>
      </c>
      <c r="AN516" s="169">
        <v>0.980893493761141</v>
      </c>
      <c r="AO516" s="168">
        <v>0.99</v>
      </c>
      <c r="AP516" s="358">
        <v>1</v>
      </c>
      <c r="AQ516" s="358">
        <v>1</v>
      </c>
      <c r="AR516" s="358">
        <v>1</v>
      </c>
      <c r="AS516" s="359">
        <v>1</v>
      </c>
      <c r="AT516" s="364">
        <v>0.05</v>
      </c>
      <c r="AU516" s="361">
        <v>0</v>
      </c>
      <c r="AV516" s="362">
        <v>0</v>
      </c>
      <c r="AW516" s="362">
        <v>0</v>
      </c>
      <c r="AX516" s="362">
        <v>0.027972027972028</v>
      </c>
      <c r="AY516" s="142"/>
      <c r="AZ516" s="140"/>
    </row>
    <row r="517" spans="1:52">
      <c r="A517" s="138"/>
      <c r="B517" s="142"/>
      <c r="C517" s="172" t="s">
        <v>719</v>
      </c>
      <c r="D517" s="166" t="s">
        <v>26</v>
      </c>
      <c r="E517" s="166" t="s">
        <v>720</v>
      </c>
      <c r="F517" s="167" t="s">
        <v>957</v>
      </c>
      <c r="G517" s="173" t="s">
        <v>957</v>
      </c>
      <c r="H517" s="173" t="s">
        <v>957</v>
      </c>
      <c r="I517" s="173" t="s">
        <v>957</v>
      </c>
      <c r="J517" s="173" t="s">
        <v>957</v>
      </c>
      <c r="K517" s="168">
        <v>0.9</v>
      </c>
      <c r="L517" s="169">
        <v>0.936170212765957</v>
      </c>
      <c r="M517" s="169">
        <v>0.964285714285714</v>
      </c>
      <c r="N517" s="170">
        <v>0.94</v>
      </c>
      <c r="O517" s="170">
        <v>0.931950745301361</v>
      </c>
      <c r="P517" s="356">
        <v>0.9</v>
      </c>
      <c r="Q517" s="357" t="s">
        <v>40</v>
      </c>
      <c r="R517" s="169" t="s">
        <v>40</v>
      </c>
      <c r="S517" s="169">
        <v>1</v>
      </c>
      <c r="T517" s="169">
        <v>0.333333333333333</v>
      </c>
      <c r="U517" s="356">
        <v>0.9</v>
      </c>
      <c r="V517" s="169" t="s">
        <v>40</v>
      </c>
      <c r="W517" s="169" t="s">
        <v>40</v>
      </c>
      <c r="X517" s="169">
        <v>1</v>
      </c>
      <c r="Y517" s="169">
        <v>0.833333333333333</v>
      </c>
      <c r="Z517" s="356">
        <v>0.92</v>
      </c>
      <c r="AA517" s="356" t="s">
        <v>40</v>
      </c>
      <c r="AB517" s="356" t="s">
        <v>40</v>
      </c>
      <c r="AC517" s="356" t="s">
        <v>40</v>
      </c>
      <c r="AD517" s="356" t="s">
        <v>40</v>
      </c>
      <c r="AE517" s="356">
        <v>0.92</v>
      </c>
      <c r="AF517" s="169">
        <v>0.994736842105263</v>
      </c>
      <c r="AG517" s="169">
        <v>0.994296577946768</v>
      </c>
      <c r="AH517" s="169">
        <v>0.984375</v>
      </c>
      <c r="AI517" s="169">
        <v>0.994393099199014</v>
      </c>
      <c r="AJ517" s="356">
        <v>0.92</v>
      </c>
      <c r="AK517" s="169">
        <v>0.957571324067301</v>
      </c>
      <c r="AL517" s="169">
        <v>0.971246819338422</v>
      </c>
      <c r="AM517" s="169">
        <v>0.973424971363116</v>
      </c>
      <c r="AN517" s="169">
        <v>0.979548596501773</v>
      </c>
      <c r="AO517" s="168">
        <v>0.99</v>
      </c>
      <c r="AP517" s="358">
        <v>1</v>
      </c>
      <c r="AQ517" s="358">
        <v>1</v>
      </c>
      <c r="AR517" s="358">
        <v>1</v>
      </c>
      <c r="AS517" s="359">
        <v>1</v>
      </c>
      <c r="AT517" s="364">
        <v>0.05</v>
      </c>
      <c r="AU517" s="361">
        <v>0</v>
      </c>
      <c r="AV517" s="362">
        <v>0</v>
      </c>
      <c r="AW517" s="362">
        <v>0</v>
      </c>
      <c r="AX517" s="362">
        <v>0.0606060606060606</v>
      </c>
      <c r="AY517" s="142"/>
      <c r="AZ517" s="140"/>
    </row>
    <row r="518" spans="1:52">
      <c r="A518" s="138"/>
      <c r="B518" s="142"/>
      <c r="C518" s="172" t="s">
        <v>719</v>
      </c>
      <c r="D518" s="166" t="s">
        <v>26</v>
      </c>
      <c r="E518" s="166" t="s">
        <v>720</v>
      </c>
      <c r="F518" s="167" t="s">
        <v>958</v>
      </c>
      <c r="G518" s="173" t="s">
        <v>959</v>
      </c>
      <c r="H518" s="173" t="s">
        <v>959</v>
      </c>
      <c r="I518" s="173" t="s">
        <v>959</v>
      </c>
      <c r="J518" s="173" t="s">
        <v>959</v>
      </c>
      <c r="K518" s="168">
        <v>0.9</v>
      </c>
      <c r="L518" s="169">
        <v>0.935483870967742</v>
      </c>
      <c r="M518" s="169">
        <v>0.938461538461538</v>
      </c>
      <c r="N518" s="170">
        <v>0.984375</v>
      </c>
      <c r="O518" s="170">
        <v>0.931829830855971</v>
      </c>
      <c r="P518" s="356">
        <v>0.9</v>
      </c>
      <c r="Q518" s="357">
        <v>0.937290033594625</v>
      </c>
      <c r="R518" s="169">
        <v>0.979817708333333</v>
      </c>
      <c r="S518" s="169">
        <v>0.936138613861386</v>
      </c>
      <c r="T518" s="169">
        <v>0.962476530140489</v>
      </c>
      <c r="U518" s="356">
        <v>0.9</v>
      </c>
      <c r="V518" s="169">
        <v>0.840985442329227</v>
      </c>
      <c r="W518" s="169">
        <v>0.867513020833333</v>
      </c>
      <c r="X518" s="169">
        <v>0.88539603960396</v>
      </c>
      <c r="Y518" s="169">
        <v>0.899053657524036</v>
      </c>
      <c r="Z518" s="356">
        <v>0.92</v>
      </c>
      <c r="AA518" s="356">
        <v>0.881114903299204</v>
      </c>
      <c r="AB518" s="356">
        <v>0.931742876076872</v>
      </c>
      <c r="AC518" s="356">
        <v>0.893658536585366</v>
      </c>
      <c r="AD518" s="356">
        <v>0.894216804979253</v>
      </c>
      <c r="AE518" s="356">
        <v>0.92</v>
      </c>
      <c r="AF518" s="169">
        <v>1</v>
      </c>
      <c r="AG518" s="169">
        <v>0.997974068071313</v>
      </c>
      <c r="AH518" s="169">
        <v>0.994177583697234</v>
      </c>
      <c r="AI518" s="169">
        <v>0.997333084669899</v>
      </c>
      <c r="AJ518" s="356">
        <v>0.92</v>
      </c>
      <c r="AK518" s="169">
        <v>0.917488031540411</v>
      </c>
      <c r="AL518" s="169">
        <v>0.957052539786353</v>
      </c>
      <c r="AM518" s="169">
        <v>0.947513812154696</v>
      </c>
      <c r="AN518" s="169">
        <v>0.951314615985564</v>
      </c>
      <c r="AO518" s="168">
        <v>0.99</v>
      </c>
      <c r="AP518" s="358">
        <v>1</v>
      </c>
      <c r="AQ518" s="358">
        <v>1</v>
      </c>
      <c r="AR518" s="358">
        <v>1</v>
      </c>
      <c r="AS518" s="359">
        <v>1</v>
      </c>
      <c r="AT518" s="364">
        <v>0.05</v>
      </c>
      <c r="AU518" s="361">
        <v>0</v>
      </c>
      <c r="AV518" s="362">
        <v>0.03125</v>
      </c>
      <c r="AW518" s="362">
        <v>0.05</v>
      </c>
      <c r="AX518" s="362">
        <v>0.0696428571428571</v>
      </c>
      <c r="AY518" s="142"/>
      <c r="AZ518" s="140"/>
    </row>
    <row r="519" spans="1:52">
      <c r="A519" s="138"/>
      <c r="B519" s="142"/>
      <c r="C519" s="172" t="s">
        <v>719</v>
      </c>
      <c r="D519" s="166" t="s">
        <v>26</v>
      </c>
      <c r="E519" s="166" t="s">
        <v>720</v>
      </c>
      <c r="F519" s="167" t="s">
        <v>960</v>
      </c>
      <c r="G519" s="173" t="s">
        <v>960</v>
      </c>
      <c r="H519" s="173" t="s">
        <v>960</v>
      </c>
      <c r="I519" s="173" t="s">
        <v>960</v>
      </c>
      <c r="J519" s="173" t="s">
        <v>960</v>
      </c>
      <c r="K519" s="168">
        <v>0.9</v>
      </c>
      <c r="L519" s="169">
        <v>1</v>
      </c>
      <c r="M519" s="169">
        <v>1</v>
      </c>
      <c r="N519" s="170">
        <v>1</v>
      </c>
      <c r="O519" s="170">
        <v>0.964939024390244</v>
      </c>
      <c r="P519" s="356">
        <v>0.9</v>
      </c>
      <c r="Q519" s="357">
        <v>0.995890410958904</v>
      </c>
      <c r="R519" s="169">
        <v>0.992411467116358</v>
      </c>
      <c r="S519" s="169">
        <v>0.951640759930915</v>
      </c>
      <c r="T519" s="169">
        <v>0.977787030667294</v>
      </c>
      <c r="U519" s="356">
        <v>0.9</v>
      </c>
      <c r="V519" s="169">
        <v>0.953424657534247</v>
      </c>
      <c r="W519" s="169">
        <v>0.95531197301855</v>
      </c>
      <c r="X519" s="169">
        <v>0.916522740356937</v>
      </c>
      <c r="Y519" s="169">
        <v>0.944639559723379</v>
      </c>
      <c r="Z519" s="356">
        <v>0.92</v>
      </c>
      <c r="AA519" s="356">
        <v>0</v>
      </c>
      <c r="AB519" s="356" t="s">
        <v>40</v>
      </c>
      <c r="AC519" s="356" t="s">
        <v>40</v>
      </c>
      <c r="AD519" s="356">
        <v>0</v>
      </c>
      <c r="AE519" s="356">
        <v>0.92</v>
      </c>
      <c r="AF519" s="169">
        <v>0.957446808510638</v>
      </c>
      <c r="AG519" s="169">
        <v>0.977272727272727</v>
      </c>
      <c r="AH519" s="169">
        <v>0.978260869565217</v>
      </c>
      <c r="AI519" s="169">
        <v>0.981985940246046</v>
      </c>
      <c r="AJ519" s="356">
        <v>0.92</v>
      </c>
      <c r="AK519" s="169">
        <v>0.970788043478261</v>
      </c>
      <c r="AL519" s="169">
        <v>0.991575400168492</v>
      </c>
      <c r="AM519" s="169">
        <v>0.961427748992516</v>
      </c>
      <c r="AN519" s="169">
        <v>0.980635587085565</v>
      </c>
      <c r="AO519" s="168">
        <v>0.99</v>
      </c>
      <c r="AP519" s="358">
        <v>1</v>
      </c>
      <c r="AQ519" s="358">
        <v>1</v>
      </c>
      <c r="AR519" s="358">
        <v>1</v>
      </c>
      <c r="AS519" s="359">
        <v>1</v>
      </c>
      <c r="AT519" s="364">
        <v>0.05</v>
      </c>
      <c r="AU519" s="361">
        <v>0</v>
      </c>
      <c r="AV519" s="362">
        <v>0.111111111111111</v>
      </c>
      <c r="AW519" s="362">
        <v>0</v>
      </c>
      <c r="AX519" s="362">
        <v>0.0397727272727273</v>
      </c>
      <c r="AY519" s="142"/>
      <c r="AZ519" s="140"/>
    </row>
    <row r="520" spans="1:52">
      <c r="A520" s="138"/>
      <c r="B520" s="142"/>
      <c r="C520" s="172" t="s">
        <v>719</v>
      </c>
      <c r="D520" s="166" t="s">
        <v>26</v>
      </c>
      <c r="E520" s="166" t="s">
        <v>720</v>
      </c>
      <c r="F520" s="167" t="s">
        <v>961</v>
      </c>
      <c r="G520" s="173" t="s">
        <v>961</v>
      </c>
      <c r="H520" s="173" t="s">
        <v>961</v>
      </c>
      <c r="I520" s="173" t="s">
        <v>961</v>
      </c>
      <c r="J520" s="173" t="s">
        <v>961</v>
      </c>
      <c r="K520" s="168">
        <v>0.9</v>
      </c>
      <c r="L520" s="169">
        <v>0.964285714285714</v>
      </c>
      <c r="M520" s="169">
        <v>0.972222222222222</v>
      </c>
      <c r="N520" s="170">
        <v>1</v>
      </c>
      <c r="O520" s="170">
        <v>0.987630827783064</v>
      </c>
      <c r="P520" s="356">
        <v>0.9</v>
      </c>
      <c r="Q520" s="357">
        <v>0</v>
      </c>
      <c r="R520" s="169" t="s">
        <v>40</v>
      </c>
      <c r="S520" s="169">
        <v>1</v>
      </c>
      <c r="T520" s="169">
        <v>0.4</v>
      </c>
      <c r="U520" s="356">
        <v>0.9</v>
      </c>
      <c r="V520" s="169">
        <v>0</v>
      </c>
      <c r="W520" s="169" t="s">
        <v>40</v>
      </c>
      <c r="X520" s="169">
        <v>1</v>
      </c>
      <c r="Y520" s="169">
        <v>0.4</v>
      </c>
      <c r="Z520" s="356">
        <v>0.92</v>
      </c>
      <c r="AA520" s="356" t="s">
        <v>40</v>
      </c>
      <c r="AB520" s="356" t="s">
        <v>40</v>
      </c>
      <c r="AC520" s="356" t="s">
        <v>40</v>
      </c>
      <c r="AD520" s="356" t="s">
        <v>40</v>
      </c>
      <c r="AE520" s="356">
        <v>0.92</v>
      </c>
      <c r="AF520" s="169">
        <v>0.997109826589595</v>
      </c>
      <c r="AG520" s="169">
        <v>1</v>
      </c>
      <c r="AH520" s="169">
        <v>1</v>
      </c>
      <c r="AI520" s="169">
        <v>0.994938639672745</v>
      </c>
      <c r="AJ520" s="356">
        <v>0.92</v>
      </c>
      <c r="AK520" s="169">
        <v>0.986003110419907</v>
      </c>
      <c r="AL520" s="169">
        <v>0.990919742237844</v>
      </c>
      <c r="AM520" s="169">
        <v>0.992475141091105</v>
      </c>
      <c r="AN520" s="169">
        <v>0.994492044063647</v>
      </c>
      <c r="AO520" s="168">
        <v>0.99</v>
      </c>
      <c r="AP520" s="358">
        <v>1</v>
      </c>
      <c r="AQ520" s="358">
        <v>1</v>
      </c>
      <c r="AR520" s="358">
        <v>1</v>
      </c>
      <c r="AS520" s="359">
        <v>1</v>
      </c>
      <c r="AT520" s="364">
        <v>0.05</v>
      </c>
      <c r="AU520" s="361">
        <v>0</v>
      </c>
      <c r="AV520" s="362">
        <v>0</v>
      </c>
      <c r="AW520" s="362">
        <v>0</v>
      </c>
      <c r="AX520" s="362">
        <v>0.0387596899224806</v>
      </c>
      <c r="AY520" s="142"/>
      <c r="AZ520" s="140"/>
    </row>
    <row r="521" spans="1:52">
      <c r="A521" s="138"/>
      <c r="B521" s="142"/>
      <c r="C521" s="172" t="s">
        <v>719</v>
      </c>
      <c r="D521" s="166" t="s">
        <v>26</v>
      </c>
      <c r="E521" s="166" t="s">
        <v>720</v>
      </c>
      <c r="F521" s="167" t="s">
        <v>962</v>
      </c>
      <c r="G521" s="173" t="s">
        <v>963</v>
      </c>
      <c r="H521" s="173" t="s">
        <v>963</v>
      </c>
      <c r="I521" s="173" t="s">
        <v>963</v>
      </c>
      <c r="J521" s="173" t="s">
        <v>963</v>
      </c>
      <c r="K521" s="168">
        <v>0.9</v>
      </c>
      <c r="L521" s="169">
        <v>0.903225806451613</v>
      </c>
      <c r="M521" s="169">
        <v>0.962962962962963</v>
      </c>
      <c r="N521" s="170">
        <v>0.964285714285714</v>
      </c>
      <c r="O521" s="170">
        <v>0.906040268456376</v>
      </c>
      <c r="P521" s="356">
        <v>0.9</v>
      </c>
      <c r="Q521" s="357">
        <v>0.941005098324836</v>
      </c>
      <c r="R521" s="169">
        <v>0.937894736842105</v>
      </c>
      <c r="S521" s="169">
        <v>0.959432048681542</v>
      </c>
      <c r="T521" s="169">
        <v>0.938092634175286</v>
      </c>
      <c r="U521" s="356">
        <v>0.9</v>
      </c>
      <c r="V521" s="169">
        <v>0.876911871813547</v>
      </c>
      <c r="W521" s="169">
        <v>0.885614035087719</v>
      </c>
      <c r="X521" s="169">
        <v>0.9263015551048</v>
      </c>
      <c r="Y521" s="169">
        <v>0.890251422322021</v>
      </c>
      <c r="Z521" s="356">
        <v>0.92</v>
      </c>
      <c r="AA521" s="356" t="s">
        <v>40</v>
      </c>
      <c r="AB521" s="356">
        <v>0</v>
      </c>
      <c r="AC521" s="356" t="s">
        <v>40</v>
      </c>
      <c r="AD521" s="356">
        <v>0</v>
      </c>
      <c r="AE521" s="356">
        <v>0.92</v>
      </c>
      <c r="AF521" s="169">
        <v>0.947368421052632</v>
      </c>
      <c r="AG521" s="169">
        <v>0.989130434782609</v>
      </c>
      <c r="AH521" s="169">
        <v>0.909090909090909</v>
      </c>
      <c r="AI521" s="169">
        <v>0.96699478865084</v>
      </c>
      <c r="AJ521" s="356">
        <v>0.92</v>
      </c>
      <c r="AK521" s="169">
        <v>0.965818181818182</v>
      </c>
      <c r="AL521" s="169">
        <v>0.941424061732725</v>
      </c>
      <c r="AM521" s="169">
        <v>0.966193373901285</v>
      </c>
      <c r="AN521" s="169">
        <v>0.961853907095243</v>
      </c>
      <c r="AO521" s="168">
        <v>0.99</v>
      </c>
      <c r="AP521" s="358">
        <v>1</v>
      </c>
      <c r="AQ521" s="358">
        <v>1</v>
      </c>
      <c r="AR521" s="358">
        <v>1</v>
      </c>
      <c r="AS521" s="359">
        <v>1</v>
      </c>
      <c r="AT521" s="364">
        <v>0.05</v>
      </c>
      <c r="AU521" s="361">
        <v>0.0714285714285714</v>
      </c>
      <c r="AV521" s="362">
        <v>0</v>
      </c>
      <c r="AW521" s="362">
        <v>0</v>
      </c>
      <c r="AX521" s="362">
        <v>0.048689138576779</v>
      </c>
      <c r="AY521" s="142"/>
      <c r="AZ521" s="140"/>
    </row>
    <row r="522" spans="1:52">
      <c r="A522" s="138"/>
      <c r="B522" s="142"/>
      <c r="C522" s="172" t="s">
        <v>719</v>
      </c>
      <c r="D522" s="166" t="s">
        <v>26</v>
      </c>
      <c r="E522" s="166" t="s">
        <v>720</v>
      </c>
      <c r="F522" s="167" t="s">
        <v>964</v>
      </c>
      <c r="G522" s="173" t="s">
        <v>964</v>
      </c>
      <c r="H522" s="173" t="s">
        <v>964</v>
      </c>
      <c r="I522" s="173" t="s">
        <v>964</v>
      </c>
      <c r="J522" s="173" t="s">
        <v>964</v>
      </c>
      <c r="K522" s="168">
        <v>0.9</v>
      </c>
      <c r="L522" s="169">
        <v>1</v>
      </c>
      <c r="M522" s="169">
        <v>1</v>
      </c>
      <c r="N522" s="170">
        <v>1</v>
      </c>
      <c r="O522" s="170">
        <v>0.996644295302013</v>
      </c>
      <c r="P522" s="356">
        <v>0.9</v>
      </c>
      <c r="Q522" s="357">
        <v>0.992263056092843</v>
      </c>
      <c r="R522" s="169">
        <v>0.979166666666667</v>
      </c>
      <c r="S522" s="169">
        <v>0.981283422459893</v>
      </c>
      <c r="T522" s="169">
        <v>0.982719089673913</v>
      </c>
      <c r="U522" s="356">
        <v>0.9</v>
      </c>
      <c r="V522" s="169">
        <v>0.934235976789168</v>
      </c>
      <c r="W522" s="169">
        <v>0.943452380952381</v>
      </c>
      <c r="X522" s="169">
        <v>0.957219251336898</v>
      </c>
      <c r="Y522" s="169">
        <v>0.93843410326087</v>
      </c>
      <c r="Z522" s="356">
        <v>0.92</v>
      </c>
      <c r="AA522" s="356">
        <v>0.95859375</v>
      </c>
      <c r="AB522" s="356">
        <v>0.945054945054945</v>
      </c>
      <c r="AC522" s="356">
        <v>0.950657894736842</v>
      </c>
      <c r="AD522" s="356">
        <v>0.965331407300406</v>
      </c>
      <c r="AE522" s="356">
        <v>0.92</v>
      </c>
      <c r="AF522" s="169">
        <v>0.985074626865672</v>
      </c>
      <c r="AG522" s="169">
        <v>1</v>
      </c>
      <c r="AH522" s="169">
        <v>0.946428571428571</v>
      </c>
      <c r="AI522" s="169">
        <v>0.983769460086121</v>
      </c>
      <c r="AJ522" s="356">
        <v>0.92</v>
      </c>
      <c r="AK522" s="169">
        <v>0.964444444444444</v>
      </c>
      <c r="AL522" s="169">
        <v>0.967980295566502</v>
      </c>
      <c r="AM522" s="169">
        <v>0.961690885072655</v>
      </c>
      <c r="AN522" s="169">
        <v>0.974832637036291</v>
      </c>
      <c r="AO522" s="168">
        <v>0.99</v>
      </c>
      <c r="AP522" s="358">
        <v>1</v>
      </c>
      <c r="AQ522" s="358">
        <v>1</v>
      </c>
      <c r="AR522" s="358">
        <v>1</v>
      </c>
      <c r="AS522" s="359">
        <v>1</v>
      </c>
      <c r="AT522" s="364">
        <v>0.05</v>
      </c>
      <c r="AU522" s="361">
        <v>0</v>
      </c>
      <c r="AV522" s="362">
        <v>0</v>
      </c>
      <c r="AW522" s="362">
        <v>0</v>
      </c>
      <c r="AX522" s="362">
        <v>0.0352941176470588</v>
      </c>
      <c r="AY522" s="142"/>
      <c r="AZ522" s="140"/>
    </row>
    <row r="523" spans="1:52">
      <c r="A523" s="138"/>
      <c r="B523" s="142"/>
      <c r="C523" s="172" t="s">
        <v>719</v>
      </c>
      <c r="D523" s="166" t="s">
        <v>26</v>
      </c>
      <c r="E523" s="166" t="s">
        <v>720</v>
      </c>
      <c r="F523" s="167" t="s">
        <v>965</v>
      </c>
      <c r="G523" s="173" t="s">
        <v>966</v>
      </c>
      <c r="H523" s="173" t="s">
        <v>966</v>
      </c>
      <c r="I523" s="173" t="s">
        <v>966</v>
      </c>
      <c r="J523" s="173" t="s">
        <v>966</v>
      </c>
      <c r="K523" s="168">
        <v>0.9</v>
      </c>
      <c r="L523" s="169">
        <v>0.957142857142857</v>
      </c>
      <c r="M523" s="169">
        <v>0.940298507462687</v>
      </c>
      <c r="N523" s="170">
        <v>0.887096774193548</v>
      </c>
      <c r="O523" s="170">
        <v>0.930910951893552</v>
      </c>
      <c r="P523" s="356">
        <v>0.9</v>
      </c>
      <c r="Q523" s="357">
        <v>0.966666666666667</v>
      </c>
      <c r="R523" s="169">
        <v>0.965676229508197</v>
      </c>
      <c r="S523" s="169">
        <v>0.947779605263158</v>
      </c>
      <c r="T523" s="169">
        <v>0.968028248354698</v>
      </c>
      <c r="U523" s="356">
        <v>0.9</v>
      </c>
      <c r="V523" s="169">
        <v>0.837878787878788</v>
      </c>
      <c r="W523" s="169">
        <v>0.809426229508197</v>
      </c>
      <c r="X523" s="169">
        <v>0.803865131578947</v>
      </c>
      <c r="Y523" s="169">
        <v>0.83753074206889</v>
      </c>
      <c r="Z523" s="356">
        <v>0.92</v>
      </c>
      <c r="AA523" s="356">
        <v>0.859006637674525</v>
      </c>
      <c r="AB523" s="356">
        <v>0.831381733021077</v>
      </c>
      <c r="AC523" s="356">
        <v>0.79302203567681</v>
      </c>
      <c r="AD523" s="356">
        <v>0.851082526268556</v>
      </c>
      <c r="AE523" s="356">
        <v>0.92</v>
      </c>
      <c r="AF523" s="169">
        <v>0.980612883051907</v>
      </c>
      <c r="AG523" s="169">
        <v>0.908235294117647</v>
      </c>
      <c r="AH523" s="169">
        <v>0.961636828644501</v>
      </c>
      <c r="AI523" s="169">
        <v>0.989392449569441</v>
      </c>
      <c r="AJ523" s="356">
        <v>0.92</v>
      </c>
      <c r="AK523" s="169">
        <v>0.879564606741573</v>
      </c>
      <c r="AL523" s="169">
        <v>0.893773894046969</v>
      </c>
      <c r="AM523" s="169">
        <v>0.841566746602718</v>
      </c>
      <c r="AN523" s="169">
        <v>0.891631336507954</v>
      </c>
      <c r="AO523" s="168">
        <v>0.99</v>
      </c>
      <c r="AP523" s="358">
        <v>1</v>
      </c>
      <c r="AQ523" s="358">
        <v>1</v>
      </c>
      <c r="AR523" s="358">
        <v>1</v>
      </c>
      <c r="AS523" s="359">
        <v>1</v>
      </c>
      <c r="AT523" s="364">
        <v>0.05</v>
      </c>
      <c r="AU523" s="361">
        <v>0.0476190476190476</v>
      </c>
      <c r="AV523" s="362">
        <v>0</v>
      </c>
      <c r="AW523" s="362">
        <v>0.0476190476190476</v>
      </c>
      <c r="AX523" s="362">
        <v>0.075134168157424</v>
      </c>
      <c r="AY523" s="142"/>
      <c r="AZ523" s="140"/>
    </row>
    <row r="524" spans="1:52">
      <c r="A524" s="138"/>
      <c r="B524" s="142"/>
      <c r="C524" s="172" t="s">
        <v>719</v>
      </c>
      <c r="D524" s="166" t="s">
        <v>26</v>
      </c>
      <c r="E524" s="166" t="s">
        <v>720</v>
      </c>
      <c r="F524" s="167" t="s">
        <v>967</v>
      </c>
      <c r="G524" s="173" t="s">
        <v>968</v>
      </c>
      <c r="H524" s="173" t="s">
        <v>968</v>
      </c>
      <c r="I524" s="173" t="s">
        <v>968</v>
      </c>
      <c r="J524" s="173" t="s">
        <v>968</v>
      </c>
      <c r="K524" s="168">
        <v>0.9</v>
      </c>
      <c r="L524" s="169">
        <v>0.985507246376812</v>
      </c>
      <c r="M524" s="169">
        <v>0.985714285714286</v>
      </c>
      <c r="N524" s="170">
        <v>0.985294117647059</v>
      </c>
      <c r="O524" s="170">
        <v>0.976666666666667</v>
      </c>
      <c r="P524" s="356">
        <v>0.9</v>
      </c>
      <c r="Q524" s="357">
        <v>0.968939905469278</v>
      </c>
      <c r="R524" s="169">
        <v>0.977537796976242</v>
      </c>
      <c r="S524" s="169">
        <v>0.979332849891225</v>
      </c>
      <c r="T524" s="169">
        <v>0.972565697600609</v>
      </c>
      <c r="U524" s="356">
        <v>0.9</v>
      </c>
      <c r="V524" s="169">
        <v>0.893990546927751</v>
      </c>
      <c r="W524" s="169">
        <v>0.86695464362851</v>
      </c>
      <c r="X524" s="169">
        <v>0.905366207396664</v>
      </c>
      <c r="Y524" s="169">
        <v>0.904709914942237</v>
      </c>
      <c r="Z524" s="356">
        <v>0.92</v>
      </c>
      <c r="AA524" s="356">
        <v>0.909920730242614</v>
      </c>
      <c r="AB524" s="356">
        <v>0.880174291938998</v>
      </c>
      <c r="AC524" s="356">
        <v>0.862313338395343</v>
      </c>
      <c r="AD524" s="356">
        <v>0.913463995753799</v>
      </c>
      <c r="AE524" s="356">
        <v>0.92</v>
      </c>
      <c r="AF524" s="169">
        <v>0.99722479185939</v>
      </c>
      <c r="AG524" s="169">
        <v>0.996463932107497</v>
      </c>
      <c r="AH524" s="169">
        <v>0.997709049255441</v>
      </c>
      <c r="AI524" s="169">
        <v>0.996107985705693</v>
      </c>
      <c r="AJ524" s="356">
        <v>0.92</v>
      </c>
      <c r="AK524" s="169">
        <v>0.924561714184523</v>
      </c>
      <c r="AL524" s="169">
        <v>0.929131728428455</v>
      </c>
      <c r="AM524" s="169">
        <v>0.906765799256506</v>
      </c>
      <c r="AN524" s="169">
        <v>0.940822933672763</v>
      </c>
      <c r="AO524" s="168">
        <v>0.99</v>
      </c>
      <c r="AP524" s="358">
        <v>1</v>
      </c>
      <c r="AQ524" s="358">
        <v>1</v>
      </c>
      <c r="AR524" s="358">
        <v>1</v>
      </c>
      <c r="AS524" s="359">
        <v>1</v>
      </c>
      <c r="AT524" s="364">
        <v>0.05</v>
      </c>
      <c r="AU524" s="361">
        <v>0</v>
      </c>
      <c r="AV524" s="362">
        <v>0</v>
      </c>
      <c r="AW524" s="362">
        <v>0.166666666666667</v>
      </c>
      <c r="AX524" s="362">
        <v>0.0631768953068592</v>
      </c>
      <c r="AY524" s="142"/>
      <c r="AZ524" s="140"/>
    </row>
    <row r="525" spans="1:52">
      <c r="A525" s="138"/>
      <c r="B525" s="142"/>
      <c r="C525" s="172" t="s">
        <v>719</v>
      </c>
      <c r="D525" s="166" t="s">
        <v>26</v>
      </c>
      <c r="E525" s="166" t="s">
        <v>720</v>
      </c>
      <c r="F525" s="167" t="s">
        <v>969</v>
      </c>
      <c r="G525" s="173" t="s">
        <v>970</v>
      </c>
      <c r="H525" s="173" t="s">
        <v>970</v>
      </c>
      <c r="I525" s="173" t="s">
        <v>970</v>
      </c>
      <c r="J525" s="173" t="s">
        <v>970</v>
      </c>
      <c r="K525" s="168">
        <v>0.9</v>
      </c>
      <c r="L525" s="169">
        <v>1</v>
      </c>
      <c r="M525" s="169">
        <v>1</v>
      </c>
      <c r="N525" s="170">
        <v>1</v>
      </c>
      <c r="O525" s="170">
        <v>0.994058229352347</v>
      </c>
      <c r="P525" s="356">
        <v>0.9</v>
      </c>
      <c r="Q525" s="357">
        <v>0.955205811138015</v>
      </c>
      <c r="R525" s="169">
        <v>0.975763962065332</v>
      </c>
      <c r="S525" s="169">
        <v>0.96786658531625</v>
      </c>
      <c r="T525" s="169">
        <v>0.973107253242439</v>
      </c>
      <c r="U525" s="356">
        <v>0.9</v>
      </c>
      <c r="V525" s="169">
        <v>0.881759483454399</v>
      </c>
      <c r="W525" s="169">
        <v>0.923709167544784</v>
      </c>
      <c r="X525" s="169">
        <v>0.927801504982713</v>
      </c>
      <c r="Y525" s="169">
        <v>0.932082093647997</v>
      </c>
      <c r="Z525" s="356">
        <v>0.92</v>
      </c>
      <c r="AA525" s="356" t="s">
        <v>40</v>
      </c>
      <c r="AB525" s="356">
        <v>0</v>
      </c>
      <c r="AC525" s="356" t="s">
        <v>40</v>
      </c>
      <c r="AD525" s="356">
        <v>0</v>
      </c>
      <c r="AE525" s="356">
        <v>0.92</v>
      </c>
      <c r="AF525" s="169">
        <v>0.998069498069498</v>
      </c>
      <c r="AG525" s="169">
        <v>0.99640933572711</v>
      </c>
      <c r="AH525" s="169">
        <v>0.987654320987654</v>
      </c>
      <c r="AI525" s="169">
        <v>0.989544941707409</v>
      </c>
      <c r="AJ525" s="356">
        <v>0.92</v>
      </c>
      <c r="AK525" s="169">
        <v>0.952803549818475</v>
      </c>
      <c r="AL525" s="169">
        <v>0.974720876342953</v>
      </c>
      <c r="AM525" s="169">
        <v>0.977425259304454</v>
      </c>
      <c r="AN525" s="169">
        <v>0.982864322696649</v>
      </c>
      <c r="AO525" s="168">
        <v>0.99</v>
      </c>
      <c r="AP525" s="358">
        <v>1</v>
      </c>
      <c r="AQ525" s="358">
        <v>1</v>
      </c>
      <c r="AR525" s="358">
        <v>1</v>
      </c>
      <c r="AS525" s="359">
        <v>1</v>
      </c>
      <c r="AT525" s="364">
        <v>0.05</v>
      </c>
      <c r="AU525" s="361">
        <v>0</v>
      </c>
      <c r="AV525" s="362">
        <v>0.0833333333333333</v>
      </c>
      <c r="AW525" s="362">
        <v>0</v>
      </c>
      <c r="AX525" s="362">
        <v>0.0886917960088692</v>
      </c>
      <c r="AY525" s="142"/>
      <c r="AZ525" s="140"/>
    </row>
    <row r="526" spans="1:52">
      <c r="A526" s="138"/>
      <c r="B526" s="142"/>
      <c r="C526" s="172" t="s">
        <v>719</v>
      </c>
      <c r="D526" s="166" t="s">
        <v>26</v>
      </c>
      <c r="E526" s="166" t="s">
        <v>720</v>
      </c>
      <c r="F526" s="167" t="s">
        <v>971</v>
      </c>
      <c r="G526" s="173" t="s">
        <v>972</v>
      </c>
      <c r="H526" s="173" t="s">
        <v>972</v>
      </c>
      <c r="I526" s="173" t="s">
        <v>972</v>
      </c>
      <c r="J526" s="173" t="s">
        <v>972</v>
      </c>
      <c r="K526" s="168">
        <v>0.9</v>
      </c>
      <c r="L526" s="169">
        <v>0.971014492753623</v>
      </c>
      <c r="M526" s="169">
        <v>0.967213114754098</v>
      </c>
      <c r="N526" s="170">
        <v>1</v>
      </c>
      <c r="O526" s="170">
        <v>0.969000534473544</v>
      </c>
      <c r="P526" s="356">
        <v>0.9</v>
      </c>
      <c r="Q526" s="357">
        <v>0.983267417097657</v>
      </c>
      <c r="R526" s="169">
        <v>0.986593059936908</v>
      </c>
      <c r="S526" s="169">
        <v>0.97028209383014</v>
      </c>
      <c r="T526" s="169">
        <v>0.982732452800462</v>
      </c>
      <c r="U526" s="356">
        <v>0.9</v>
      </c>
      <c r="V526" s="169">
        <v>0.920596288408884</v>
      </c>
      <c r="W526" s="169">
        <v>0.943059936908517</v>
      </c>
      <c r="X526" s="169">
        <v>0.933323276512294</v>
      </c>
      <c r="Y526" s="169">
        <v>0.94390147834992</v>
      </c>
      <c r="Z526" s="356">
        <v>0.92</v>
      </c>
      <c r="AA526" s="356">
        <v>0</v>
      </c>
      <c r="AB526" s="356" t="s">
        <v>40</v>
      </c>
      <c r="AC526" s="356" t="s">
        <v>40</v>
      </c>
      <c r="AD526" s="356">
        <v>0.0476190476190476</v>
      </c>
      <c r="AE526" s="356">
        <v>0.92</v>
      </c>
      <c r="AF526" s="169">
        <v>0.99486301369863</v>
      </c>
      <c r="AG526" s="169">
        <v>0.997056659308315</v>
      </c>
      <c r="AH526" s="169">
        <v>0.996901626646011</v>
      </c>
      <c r="AI526" s="169">
        <v>0.995122996945174</v>
      </c>
      <c r="AJ526" s="356">
        <v>0.92</v>
      </c>
      <c r="AK526" s="169">
        <v>0.966315789473684</v>
      </c>
      <c r="AL526" s="169">
        <v>0.986750788643533</v>
      </c>
      <c r="AM526" s="169">
        <v>0.977975561924876</v>
      </c>
      <c r="AN526" s="169">
        <v>0.988492900544659</v>
      </c>
      <c r="AO526" s="168">
        <v>0.99</v>
      </c>
      <c r="AP526" s="358">
        <v>1</v>
      </c>
      <c r="AQ526" s="358">
        <v>1</v>
      </c>
      <c r="AR526" s="358">
        <v>1</v>
      </c>
      <c r="AS526" s="359">
        <v>1</v>
      </c>
      <c r="AT526" s="364">
        <v>0.05</v>
      </c>
      <c r="AU526" s="361">
        <v>0</v>
      </c>
      <c r="AV526" s="362">
        <v>0.153846153846154</v>
      </c>
      <c r="AW526" s="362">
        <v>0</v>
      </c>
      <c r="AX526" s="362">
        <v>0.0520361990950226</v>
      </c>
      <c r="AY526" s="142"/>
      <c r="AZ526" s="140"/>
    </row>
    <row r="527" spans="1:52">
      <c r="A527" s="138"/>
      <c r="B527" s="142"/>
      <c r="C527" s="172" t="s">
        <v>719</v>
      </c>
      <c r="D527" s="166" t="s">
        <v>26</v>
      </c>
      <c r="E527" s="166" t="s">
        <v>720</v>
      </c>
      <c r="F527" s="167" t="s">
        <v>973</v>
      </c>
      <c r="G527" s="173" t="s">
        <v>973</v>
      </c>
      <c r="H527" s="173" t="s">
        <v>973</v>
      </c>
      <c r="I527" s="173" t="s">
        <v>973</v>
      </c>
      <c r="J527" s="173" t="s">
        <v>973</v>
      </c>
      <c r="K527" s="168">
        <v>0.9</v>
      </c>
      <c r="L527" s="169">
        <v>0.9375</v>
      </c>
      <c r="M527" s="169">
        <v>0.944444444444444</v>
      </c>
      <c r="N527" s="170">
        <v>1</v>
      </c>
      <c r="O527" s="170">
        <v>0.977083333333333</v>
      </c>
      <c r="P527" s="356">
        <v>0.9</v>
      </c>
      <c r="Q527" s="357">
        <v>0.981627296587926</v>
      </c>
      <c r="R527" s="169">
        <v>0.982638888888889</v>
      </c>
      <c r="S527" s="169">
        <v>0.982677165354331</v>
      </c>
      <c r="T527" s="169">
        <v>0.982606438213915</v>
      </c>
      <c r="U527" s="356">
        <v>0.9</v>
      </c>
      <c r="V527" s="169">
        <v>0.918635170603674</v>
      </c>
      <c r="W527" s="169">
        <v>0.914930555555556</v>
      </c>
      <c r="X527" s="169">
        <v>0.881889763779528</v>
      </c>
      <c r="Y527" s="169">
        <v>0.900778816199377</v>
      </c>
      <c r="Z527" s="356">
        <v>0.92</v>
      </c>
      <c r="AA527" s="356">
        <v>0.946053946053946</v>
      </c>
      <c r="AB527" s="356">
        <v>0.933660933660934</v>
      </c>
      <c r="AC527" s="356">
        <v>0.901559454191033</v>
      </c>
      <c r="AD527" s="356">
        <v>0.940880067697515</v>
      </c>
      <c r="AE527" s="356">
        <v>0.92</v>
      </c>
      <c r="AF527" s="169">
        <v>0.91304347826087</v>
      </c>
      <c r="AG527" s="169">
        <v>0.959183673469388</v>
      </c>
      <c r="AH527" s="169">
        <v>0.888888888888889</v>
      </c>
      <c r="AI527" s="169">
        <v>0.971578160059835</v>
      </c>
      <c r="AJ527" s="356">
        <v>0.92</v>
      </c>
      <c r="AK527" s="169">
        <v>0.953723788864787</v>
      </c>
      <c r="AL527" s="169">
        <v>0.959308240081383</v>
      </c>
      <c r="AM527" s="169">
        <v>0.919374247894103</v>
      </c>
      <c r="AN527" s="169">
        <v>0.958339772601832</v>
      </c>
      <c r="AO527" s="168">
        <v>0.99</v>
      </c>
      <c r="AP527" s="358">
        <v>1</v>
      </c>
      <c r="AQ527" s="358">
        <v>1</v>
      </c>
      <c r="AR527" s="358">
        <v>1</v>
      </c>
      <c r="AS527" s="359">
        <v>1</v>
      </c>
      <c r="AT527" s="364">
        <v>0.05</v>
      </c>
      <c r="AU527" s="361">
        <v>0</v>
      </c>
      <c r="AV527" s="362">
        <v>0</v>
      </c>
      <c r="AW527" s="362">
        <v>0</v>
      </c>
      <c r="AX527" s="362">
        <v>0.0714285714285714</v>
      </c>
      <c r="AY527" s="142"/>
      <c r="AZ527" s="140"/>
    </row>
    <row r="528" spans="1:52">
      <c r="A528" s="138"/>
      <c r="B528" s="142"/>
      <c r="C528" s="172" t="s">
        <v>719</v>
      </c>
      <c r="D528" s="166" t="s">
        <v>26</v>
      </c>
      <c r="E528" s="166" t="s">
        <v>720</v>
      </c>
      <c r="F528" s="167" t="s">
        <v>974</v>
      </c>
      <c r="G528" s="173" t="s">
        <v>975</v>
      </c>
      <c r="H528" s="173" t="s">
        <v>975</v>
      </c>
      <c r="I528" s="173" t="s">
        <v>975</v>
      </c>
      <c r="J528" s="173" t="s">
        <v>975</v>
      </c>
      <c r="K528" s="168">
        <v>0.9</v>
      </c>
      <c r="L528" s="169">
        <v>0.984615384615385</v>
      </c>
      <c r="M528" s="169">
        <v>0.983606557377049</v>
      </c>
      <c r="N528" s="170">
        <v>1</v>
      </c>
      <c r="O528" s="170">
        <v>0.989512323020451</v>
      </c>
      <c r="P528" s="356">
        <v>0.9</v>
      </c>
      <c r="Q528" s="357">
        <v>0.996007984031936</v>
      </c>
      <c r="R528" s="169">
        <v>0.997824510514866</v>
      </c>
      <c r="S528" s="169">
        <v>0.991096271563717</v>
      </c>
      <c r="T528" s="169">
        <v>0.990303948489726</v>
      </c>
      <c r="U528" s="356">
        <v>0.9</v>
      </c>
      <c r="V528" s="169">
        <v>0.851297405189621</v>
      </c>
      <c r="W528" s="169">
        <v>0.885424220449601</v>
      </c>
      <c r="X528" s="169">
        <v>0.899276572064552</v>
      </c>
      <c r="Y528" s="169">
        <v>0.915178486885712</v>
      </c>
      <c r="Z528" s="356">
        <v>0.92</v>
      </c>
      <c r="AA528" s="356">
        <v>0.904084798345398</v>
      </c>
      <c r="AB528" s="356">
        <v>0.925178919973975</v>
      </c>
      <c r="AC528" s="356">
        <v>0.893837535014006</v>
      </c>
      <c r="AD528" s="356">
        <v>0.928667127216396</v>
      </c>
      <c r="AE528" s="356">
        <v>0.92</v>
      </c>
      <c r="AF528" s="169">
        <v>0.9958071278826</v>
      </c>
      <c r="AG528" s="169">
        <v>0.987138263665595</v>
      </c>
      <c r="AH528" s="169">
        <v>0.982638888888889</v>
      </c>
      <c r="AI528" s="169">
        <v>0.973686018550326</v>
      </c>
      <c r="AJ528" s="356">
        <v>0.92</v>
      </c>
      <c r="AK528" s="169">
        <v>0.914906704941562</v>
      </c>
      <c r="AL528" s="169">
        <v>0.94562243502052</v>
      </c>
      <c r="AM528" s="169">
        <v>0.919270833333333</v>
      </c>
      <c r="AN528" s="169">
        <v>0.947989333907938</v>
      </c>
      <c r="AO528" s="168">
        <v>0.99</v>
      </c>
      <c r="AP528" s="358">
        <v>1</v>
      </c>
      <c r="AQ528" s="358">
        <v>1</v>
      </c>
      <c r="AR528" s="358">
        <v>1</v>
      </c>
      <c r="AS528" s="359">
        <v>1</v>
      </c>
      <c r="AT528" s="364">
        <v>0.05</v>
      </c>
      <c r="AU528" s="361">
        <v>0</v>
      </c>
      <c r="AV528" s="362">
        <v>0</v>
      </c>
      <c r="AW528" s="362">
        <v>0.153846153846154</v>
      </c>
      <c r="AX528" s="362">
        <v>0.103117505995204</v>
      </c>
      <c r="AY528" s="142"/>
      <c r="AZ528" s="140"/>
    </row>
    <row r="529" spans="1:52">
      <c r="A529" s="138"/>
      <c r="B529" s="142"/>
      <c r="C529" s="172" t="s">
        <v>719</v>
      </c>
      <c r="D529" s="166" t="s">
        <v>26</v>
      </c>
      <c r="E529" s="166" t="s">
        <v>720</v>
      </c>
      <c r="F529" s="167" t="s">
        <v>976</v>
      </c>
      <c r="G529" s="173" t="s">
        <v>976</v>
      </c>
      <c r="H529" s="173" t="s">
        <v>976</v>
      </c>
      <c r="I529" s="173" t="s">
        <v>976</v>
      </c>
      <c r="J529" s="173" t="s">
        <v>976</v>
      </c>
      <c r="K529" s="168">
        <v>0.9</v>
      </c>
      <c r="L529" s="169">
        <v>1</v>
      </c>
      <c r="M529" s="169">
        <v>1</v>
      </c>
      <c r="N529" s="170">
        <v>1</v>
      </c>
      <c r="O529" s="170">
        <v>1</v>
      </c>
      <c r="P529" s="356">
        <v>0.9</v>
      </c>
      <c r="Q529" s="357">
        <v>0.99630314232902</v>
      </c>
      <c r="R529" s="169">
        <v>0.996028594122319</v>
      </c>
      <c r="S529" s="169">
        <v>0.995862068965517</v>
      </c>
      <c r="T529" s="169">
        <v>0.991969899750006</v>
      </c>
      <c r="U529" s="356">
        <v>0.9</v>
      </c>
      <c r="V529" s="169">
        <v>0.977818853974122</v>
      </c>
      <c r="W529" s="169">
        <v>0.978554408260524</v>
      </c>
      <c r="X529" s="169">
        <v>0.986206896551724</v>
      </c>
      <c r="Y529" s="169">
        <v>0.977020782303477</v>
      </c>
      <c r="Z529" s="356">
        <v>0.92</v>
      </c>
      <c r="AA529" s="356" t="s">
        <v>40</v>
      </c>
      <c r="AB529" s="356" t="s">
        <v>40</v>
      </c>
      <c r="AC529" s="356" t="s">
        <v>40</v>
      </c>
      <c r="AD529" s="356">
        <v>0</v>
      </c>
      <c r="AE529" s="356">
        <v>0.92</v>
      </c>
      <c r="AF529" s="169">
        <v>1</v>
      </c>
      <c r="AG529" s="169">
        <v>1</v>
      </c>
      <c r="AH529" s="169">
        <v>0.982456140350877</v>
      </c>
      <c r="AI529" s="169">
        <v>0.992682926829268</v>
      </c>
      <c r="AJ529" s="356">
        <v>0.92</v>
      </c>
      <c r="AK529" s="169">
        <v>0.988950276243094</v>
      </c>
      <c r="AL529" s="169">
        <v>0.995238095238095</v>
      </c>
      <c r="AM529" s="169">
        <v>0.999310344827586</v>
      </c>
      <c r="AN529" s="169">
        <v>0.997299071082391</v>
      </c>
      <c r="AO529" s="168">
        <v>0.99</v>
      </c>
      <c r="AP529" s="358">
        <v>1</v>
      </c>
      <c r="AQ529" s="358">
        <v>1</v>
      </c>
      <c r="AR529" s="358">
        <v>1</v>
      </c>
      <c r="AS529" s="359">
        <v>1</v>
      </c>
      <c r="AT529" s="364">
        <v>0.05</v>
      </c>
      <c r="AU529" s="361">
        <v>0</v>
      </c>
      <c r="AV529" s="362">
        <v>0</v>
      </c>
      <c r="AW529" s="362">
        <v>0</v>
      </c>
      <c r="AX529" s="362">
        <v>0.0576923076923077</v>
      </c>
      <c r="AY529" s="142"/>
      <c r="AZ529" s="140"/>
    </row>
    <row r="530" spans="1:52">
      <c r="A530" s="138"/>
      <c r="B530" s="142"/>
      <c r="C530" s="172" t="s">
        <v>719</v>
      </c>
      <c r="D530" s="166" t="s">
        <v>26</v>
      </c>
      <c r="E530" s="166" t="s">
        <v>720</v>
      </c>
      <c r="F530" s="167" t="s">
        <v>977</v>
      </c>
      <c r="G530" s="173" t="s">
        <v>977</v>
      </c>
      <c r="H530" s="173" t="s">
        <v>977</v>
      </c>
      <c r="I530" s="173" t="s">
        <v>977</v>
      </c>
      <c r="J530" s="173" t="s">
        <v>977</v>
      </c>
      <c r="K530" s="168">
        <v>0.9</v>
      </c>
      <c r="L530" s="169">
        <v>1</v>
      </c>
      <c r="M530" s="169">
        <v>0.931818181818182</v>
      </c>
      <c r="N530" s="170">
        <v>1</v>
      </c>
      <c r="O530" s="170">
        <v>0.980288097043215</v>
      </c>
      <c r="P530" s="356">
        <v>0.9</v>
      </c>
      <c r="Q530" s="357">
        <v>0.905502392344498</v>
      </c>
      <c r="R530" s="169">
        <v>0.979052823315118</v>
      </c>
      <c r="S530" s="169">
        <v>0.979296066252588</v>
      </c>
      <c r="T530" s="169">
        <v>0.971979145134247</v>
      </c>
      <c r="U530" s="356">
        <v>0.9</v>
      </c>
      <c r="V530" s="169">
        <v>0.850478468899521</v>
      </c>
      <c r="W530" s="169">
        <v>0.943533697632058</v>
      </c>
      <c r="X530" s="169">
        <v>0.94824016563147</v>
      </c>
      <c r="Y530" s="169">
        <v>0.932612140839248</v>
      </c>
      <c r="Z530" s="356">
        <v>0.92</v>
      </c>
      <c r="AA530" s="356">
        <v>0.961522717969709</v>
      </c>
      <c r="AB530" s="356">
        <v>0.942327497425335</v>
      </c>
      <c r="AC530" s="356">
        <v>0.961802575107296</v>
      </c>
      <c r="AD530" s="356">
        <v>0.961084223662984</v>
      </c>
      <c r="AE530" s="356">
        <v>0.92</v>
      </c>
      <c r="AF530" s="169">
        <v>0.988847583643123</v>
      </c>
      <c r="AG530" s="169">
        <v>0.984375</v>
      </c>
      <c r="AH530" s="169">
        <v>1</v>
      </c>
      <c r="AI530" s="169">
        <v>0.988980716253444</v>
      </c>
      <c r="AJ530" s="356">
        <v>0.92</v>
      </c>
      <c r="AK530" s="169">
        <v>0.967407858665854</v>
      </c>
      <c r="AL530" s="169">
        <v>0.967213114754098</v>
      </c>
      <c r="AM530" s="169">
        <v>0.973593873778717</v>
      </c>
      <c r="AN530" s="169">
        <v>0.972703421670887</v>
      </c>
      <c r="AO530" s="168">
        <v>0.99</v>
      </c>
      <c r="AP530" s="358">
        <v>1</v>
      </c>
      <c r="AQ530" s="358">
        <v>1</v>
      </c>
      <c r="AR530" s="358">
        <v>1</v>
      </c>
      <c r="AS530" s="359">
        <v>1</v>
      </c>
      <c r="AT530" s="364">
        <v>0.05</v>
      </c>
      <c r="AU530" s="361">
        <v>0</v>
      </c>
      <c r="AV530" s="362">
        <v>0</v>
      </c>
      <c r="AW530" s="362">
        <v>0</v>
      </c>
      <c r="AX530" s="362">
        <v>0.0316455696202532</v>
      </c>
      <c r="AY530" s="142"/>
      <c r="AZ530" s="140"/>
    </row>
    <row r="531" spans="1:52">
      <c r="A531" s="138"/>
      <c r="B531" s="142"/>
      <c r="C531" s="172" t="s">
        <v>719</v>
      </c>
      <c r="D531" s="166" t="s">
        <v>26</v>
      </c>
      <c r="E531" s="166" t="s">
        <v>720</v>
      </c>
      <c r="F531" s="167" t="s">
        <v>978</v>
      </c>
      <c r="G531" s="173" t="s">
        <v>978</v>
      </c>
      <c r="H531" s="173" t="s">
        <v>978</v>
      </c>
      <c r="I531" s="173" t="s">
        <v>978</v>
      </c>
      <c r="J531" s="173" t="s">
        <v>978</v>
      </c>
      <c r="K531" s="168">
        <v>0.9</v>
      </c>
      <c r="L531" s="169">
        <v>1</v>
      </c>
      <c r="M531" s="169">
        <v>1</v>
      </c>
      <c r="N531" s="170">
        <v>0.88</v>
      </c>
      <c r="O531" s="170">
        <v>0.925974025974026</v>
      </c>
      <c r="P531" s="356">
        <v>0.9</v>
      </c>
      <c r="Q531" s="357">
        <v>0.973293768545994</v>
      </c>
      <c r="R531" s="169">
        <v>0.972617743702081</v>
      </c>
      <c r="S531" s="169">
        <v>0.940084388185654</v>
      </c>
      <c r="T531" s="169">
        <v>0.934416518574934</v>
      </c>
      <c r="U531" s="356">
        <v>0.9</v>
      </c>
      <c r="V531" s="169">
        <v>0.915430267062315</v>
      </c>
      <c r="W531" s="169">
        <v>0.907995618838992</v>
      </c>
      <c r="X531" s="169">
        <v>0.887763713080169</v>
      </c>
      <c r="Y531" s="169">
        <v>0.894022735606894</v>
      </c>
      <c r="Z531" s="356">
        <v>0.92</v>
      </c>
      <c r="AA531" s="356">
        <v>0.952872821174952</v>
      </c>
      <c r="AB531" s="356">
        <v>0.954545454545455</v>
      </c>
      <c r="AC531" s="356">
        <v>0.933739012846518</v>
      </c>
      <c r="AD531" s="356">
        <v>0.95437646059061</v>
      </c>
      <c r="AE531" s="356">
        <v>0.92</v>
      </c>
      <c r="AF531" s="169">
        <v>1</v>
      </c>
      <c r="AG531" s="169">
        <v>0.96551724137931</v>
      </c>
      <c r="AH531" s="169">
        <v>0.923076923076923</v>
      </c>
      <c r="AI531" s="169">
        <v>0.965953731994762</v>
      </c>
      <c r="AJ531" s="356">
        <v>0.92</v>
      </c>
      <c r="AK531" s="169">
        <v>0.952465570857397</v>
      </c>
      <c r="AL531" s="169">
        <v>0.979591836734694</v>
      </c>
      <c r="AM531" s="169">
        <v>0.956586826347305</v>
      </c>
      <c r="AN531" s="169">
        <v>0.966286916372975</v>
      </c>
      <c r="AO531" s="168">
        <v>0.99</v>
      </c>
      <c r="AP531" s="358">
        <v>1</v>
      </c>
      <c r="AQ531" s="358">
        <v>1</v>
      </c>
      <c r="AR531" s="358">
        <v>1</v>
      </c>
      <c r="AS531" s="359">
        <v>1</v>
      </c>
      <c r="AT531" s="364">
        <v>0.05</v>
      </c>
      <c r="AU531" s="361">
        <v>0</v>
      </c>
      <c r="AV531" s="362">
        <v>0</v>
      </c>
      <c r="AW531" s="362">
        <v>0</v>
      </c>
      <c r="AX531" s="362">
        <v>0.0954773869346734</v>
      </c>
      <c r="AY531" s="142"/>
      <c r="AZ531" s="140"/>
    </row>
    <row r="532" spans="1:52">
      <c r="A532" s="138"/>
      <c r="B532" s="142"/>
      <c r="C532" s="172" t="s">
        <v>719</v>
      </c>
      <c r="D532" s="166" t="s">
        <v>26</v>
      </c>
      <c r="E532" s="166" t="s">
        <v>720</v>
      </c>
      <c r="F532" s="167" t="s">
        <v>979</v>
      </c>
      <c r="G532" s="173" t="s">
        <v>980</v>
      </c>
      <c r="H532" s="173" t="s">
        <v>980</v>
      </c>
      <c r="I532" s="173" t="s">
        <v>980</v>
      </c>
      <c r="J532" s="173" t="s">
        <v>980</v>
      </c>
      <c r="K532" s="168">
        <v>0.9</v>
      </c>
      <c r="L532" s="169">
        <v>0.909090909090909</v>
      </c>
      <c r="M532" s="169">
        <v>0.928571428571429</v>
      </c>
      <c r="N532" s="170">
        <v>0.911764705882353</v>
      </c>
      <c r="O532" s="170">
        <v>0.96215306980656</v>
      </c>
      <c r="P532" s="356">
        <v>0.9</v>
      </c>
      <c r="Q532" s="357">
        <v>0.971779141104295</v>
      </c>
      <c r="R532" s="169">
        <v>0.984140233722871</v>
      </c>
      <c r="S532" s="169">
        <v>0.978662873399715</v>
      </c>
      <c r="T532" s="169">
        <v>0.968509509066785</v>
      </c>
      <c r="U532" s="356">
        <v>0.9</v>
      </c>
      <c r="V532" s="169">
        <v>0.888343558282209</v>
      </c>
      <c r="W532" s="169">
        <v>0.880634390651085</v>
      </c>
      <c r="X532" s="169">
        <v>0.897581792318634</v>
      </c>
      <c r="Y532" s="169">
        <v>0.87202565236621</v>
      </c>
      <c r="Z532" s="356">
        <v>0.92</v>
      </c>
      <c r="AA532" s="356">
        <v>0.959509856153436</v>
      </c>
      <c r="AB532" s="356">
        <v>0.959677419354839</v>
      </c>
      <c r="AC532" s="356">
        <v>0.949232585596222</v>
      </c>
      <c r="AD532" s="356">
        <v>0.952414347888864</v>
      </c>
      <c r="AE532" s="356">
        <v>0.92</v>
      </c>
      <c r="AF532" s="169">
        <v>0.997849462365591</v>
      </c>
      <c r="AG532" s="169">
        <v>0.994038748137109</v>
      </c>
      <c r="AH532" s="169">
        <v>1</v>
      </c>
      <c r="AI532" s="169">
        <v>0.982709576663506</v>
      </c>
      <c r="AJ532" s="356">
        <v>0.92</v>
      </c>
      <c r="AK532" s="169">
        <v>0.966604823747681</v>
      </c>
      <c r="AL532" s="169">
        <v>0.97964796479648</v>
      </c>
      <c r="AM532" s="169">
        <v>0.96234309623431</v>
      </c>
      <c r="AN532" s="169">
        <v>0.96680104086682</v>
      </c>
      <c r="AO532" s="168">
        <v>0.99</v>
      </c>
      <c r="AP532" s="358">
        <v>1</v>
      </c>
      <c r="AQ532" s="358">
        <v>1</v>
      </c>
      <c r="AR532" s="358">
        <v>1</v>
      </c>
      <c r="AS532" s="359">
        <v>1</v>
      </c>
      <c r="AT532" s="364">
        <v>0.05</v>
      </c>
      <c r="AU532" s="361">
        <v>0.4</v>
      </c>
      <c r="AV532" s="362">
        <v>0.111111111111111</v>
      </c>
      <c r="AW532" s="362">
        <v>0</v>
      </c>
      <c r="AX532" s="362">
        <v>0.0846774193548387</v>
      </c>
      <c r="AY532" s="142"/>
      <c r="AZ532" s="140"/>
    </row>
    <row r="533" spans="1:52">
      <c r="A533" s="138"/>
      <c r="B533" s="142"/>
      <c r="C533" s="172" t="s">
        <v>719</v>
      </c>
      <c r="D533" s="166" t="s">
        <v>26</v>
      </c>
      <c r="E533" s="166" t="s">
        <v>720</v>
      </c>
      <c r="F533" s="167" t="s">
        <v>981</v>
      </c>
      <c r="G533" s="173" t="s">
        <v>982</v>
      </c>
      <c r="H533" s="173" t="s">
        <v>982</v>
      </c>
      <c r="I533" s="173" t="s">
        <v>982</v>
      </c>
      <c r="J533" s="173" t="s">
        <v>982</v>
      </c>
      <c r="K533" s="168">
        <v>0.9</v>
      </c>
      <c r="L533" s="169">
        <v>0.983050847457627</v>
      </c>
      <c r="M533" s="169">
        <v>0.967213114754098</v>
      </c>
      <c r="N533" s="170">
        <v>0.982142857142857</v>
      </c>
      <c r="O533" s="170">
        <v>0.981318681318681</v>
      </c>
      <c r="P533" s="356">
        <v>0.9</v>
      </c>
      <c r="Q533" s="357">
        <v>0.954843408594319</v>
      </c>
      <c r="R533" s="169">
        <v>0.965738758029979</v>
      </c>
      <c r="S533" s="169">
        <v>0.908441831163377</v>
      </c>
      <c r="T533" s="169">
        <v>0.945217957059206</v>
      </c>
      <c r="U533" s="356">
        <v>0.9</v>
      </c>
      <c r="V533" s="169">
        <v>0.886380189366351</v>
      </c>
      <c r="W533" s="169">
        <v>0.91220556745182</v>
      </c>
      <c r="X533" s="169">
        <v>0.842923141537169</v>
      </c>
      <c r="Y533" s="169">
        <v>0.889091303404901</v>
      </c>
      <c r="Z533" s="356">
        <v>0.92</v>
      </c>
      <c r="AA533" s="356">
        <v>0.925271317829457</v>
      </c>
      <c r="AB533" s="356">
        <v>0.937279151943463</v>
      </c>
      <c r="AC533" s="356">
        <v>0.880617035546613</v>
      </c>
      <c r="AD533" s="356">
        <v>0.937534716962076</v>
      </c>
      <c r="AE533" s="356">
        <v>0.92</v>
      </c>
      <c r="AF533" s="169">
        <v>0.997159090909091</v>
      </c>
      <c r="AG533" s="169">
        <v>0.994497936726272</v>
      </c>
      <c r="AH533" s="169">
        <v>0.985099337748344</v>
      </c>
      <c r="AI533" s="169">
        <v>0.984258271077908</v>
      </c>
      <c r="AJ533" s="356">
        <v>0.92</v>
      </c>
      <c r="AK533" s="169">
        <v>0.934287573194535</v>
      </c>
      <c r="AL533" s="169">
        <v>0.965356429047302</v>
      </c>
      <c r="AM533" s="169">
        <v>0.905312208760485</v>
      </c>
      <c r="AN533" s="169">
        <v>0.955385827726253</v>
      </c>
      <c r="AO533" s="168">
        <v>0.99</v>
      </c>
      <c r="AP533" s="358">
        <v>1</v>
      </c>
      <c r="AQ533" s="358">
        <v>1</v>
      </c>
      <c r="AR533" s="358">
        <v>1</v>
      </c>
      <c r="AS533" s="359">
        <v>1</v>
      </c>
      <c r="AT533" s="364">
        <v>0.05</v>
      </c>
      <c r="AU533" s="361">
        <v>0</v>
      </c>
      <c r="AV533" s="362">
        <v>0.0769230769230769</v>
      </c>
      <c r="AW533" s="362">
        <v>0</v>
      </c>
      <c r="AX533" s="362">
        <v>0.0909090909090909</v>
      </c>
      <c r="AY533" s="142"/>
      <c r="AZ533" s="140"/>
    </row>
    <row r="534" spans="1:52">
      <c r="A534" s="138"/>
      <c r="B534" s="142"/>
      <c r="C534" s="172" t="s">
        <v>719</v>
      </c>
      <c r="D534" s="166" t="s">
        <v>26</v>
      </c>
      <c r="E534" s="166" t="s">
        <v>720</v>
      </c>
      <c r="F534" s="167" t="s">
        <v>983</v>
      </c>
      <c r="G534" s="173" t="s">
        <v>984</v>
      </c>
      <c r="H534" s="173" t="s">
        <v>984</v>
      </c>
      <c r="I534" s="173" t="s">
        <v>984</v>
      </c>
      <c r="J534" s="173" t="s">
        <v>984</v>
      </c>
      <c r="K534" s="168">
        <v>0.9</v>
      </c>
      <c r="L534" s="169">
        <v>0.974358974358974</v>
      </c>
      <c r="M534" s="169">
        <v>1</v>
      </c>
      <c r="N534" s="170">
        <v>0.975609756097561</v>
      </c>
      <c r="O534" s="170">
        <v>0.958995815899582</v>
      </c>
      <c r="P534" s="356">
        <v>0.9</v>
      </c>
      <c r="Q534" s="357">
        <v>0.942965779467681</v>
      </c>
      <c r="R534" s="169">
        <v>0.95</v>
      </c>
      <c r="S534" s="169">
        <v>0.978052126200274</v>
      </c>
      <c r="T534" s="169">
        <v>0.959193416386287</v>
      </c>
      <c r="U534" s="356">
        <v>0.9</v>
      </c>
      <c r="V534" s="169">
        <v>0.870722433460076</v>
      </c>
      <c r="W534" s="169">
        <v>0.891525423728814</v>
      </c>
      <c r="X534" s="169">
        <v>0.90877914951989</v>
      </c>
      <c r="Y534" s="169">
        <v>0.896471765026825</v>
      </c>
      <c r="Z534" s="356">
        <v>0.92</v>
      </c>
      <c r="AA534" s="356">
        <v>0.92464170134073</v>
      </c>
      <c r="AB534" s="356">
        <v>0.890840652446675</v>
      </c>
      <c r="AC534" s="356">
        <v>0.934481109516977</v>
      </c>
      <c r="AD534" s="356">
        <v>0.940240561673409</v>
      </c>
      <c r="AE534" s="356">
        <v>0.92</v>
      </c>
      <c r="AF534" s="169">
        <v>1</v>
      </c>
      <c r="AG534" s="169">
        <v>0.980645161290323</v>
      </c>
      <c r="AH534" s="169">
        <v>0.964705882352941</v>
      </c>
      <c r="AI534" s="169">
        <v>0.968933379357957</v>
      </c>
      <c r="AJ534" s="356">
        <v>0.92</v>
      </c>
      <c r="AK534" s="169">
        <v>0.938029122925838</v>
      </c>
      <c r="AL534" s="169">
        <v>0.943377148634985</v>
      </c>
      <c r="AM534" s="169">
        <v>0.95579954954955</v>
      </c>
      <c r="AN534" s="169">
        <v>0.960144343198129</v>
      </c>
      <c r="AO534" s="168">
        <v>0.99</v>
      </c>
      <c r="AP534" s="358">
        <v>1</v>
      </c>
      <c r="AQ534" s="358">
        <v>1</v>
      </c>
      <c r="AR534" s="358">
        <v>1</v>
      </c>
      <c r="AS534" s="359">
        <v>1</v>
      </c>
      <c r="AT534" s="364">
        <v>0.05</v>
      </c>
      <c r="AU534" s="361">
        <v>0</v>
      </c>
      <c r="AV534" s="362">
        <v>0.111111111111111</v>
      </c>
      <c r="AW534" s="362">
        <v>0</v>
      </c>
      <c r="AX534" s="362">
        <v>0.0711743772241993</v>
      </c>
      <c r="AY534" s="142"/>
      <c r="AZ534" s="140"/>
    </row>
    <row r="535" spans="1:52">
      <c r="A535" s="138"/>
      <c r="B535" s="142"/>
      <c r="C535" s="172" t="s">
        <v>719</v>
      </c>
      <c r="D535" s="166" t="s">
        <v>26</v>
      </c>
      <c r="E535" s="166" t="s">
        <v>720</v>
      </c>
      <c r="F535" s="167" t="s">
        <v>985</v>
      </c>
      <c r="G535" s="173" t="s">
        <v>986</v>
      </c>
      <c r="H535" s="173" t="s">
        <v>986</v>
      </c>
      <c r="I535" s="173" t="s">
        <v>986</v>
      </c>
      <c r="J535" s="173" t="s">
        <v>986</v>
      </c>
      <c r="K535" s="168">
        <v>0.9</v>
      </c>
      <c r="L535" s="169">
        <v>0.982142857142857</v>
      </c>
      <c r="M535" s="169">
        <v>0.96078431372549</v>
      </c>
      <c r="N535" s="170">
        <v>0.981132075471698</v>
      </c>
      <c r="O535" s="170">
        <v>0.97874852420307</v>
      </c>
      <c r="P535" s="356">
        <v>0.9</v>
      </c>
      <c r="Q535" s="357">
        <v>0.99212271973466</v>
      </c>
      <c r="R535" s="169">
        <v>0.994378755572785</v>
      </c>
      <c r="S535" s="169">
        <v>0.993926402286531</v>
      </c>
      <c r="T535" s="169">
        <v>0.986570469319237</v>
      </c>
      <c r="U535" s="356">
        <v>0.9</v>
      </c>
      <c r="V535" s="169">
        <v>0.935323383084577</v>
      </c>
      <c r="W535" s="169">
        <v>0.935258771079667</v>
      </c>
      <c r="X535" s="169">
        <v>0.929974991068239</v>
      </c>
      <c r="Y535" s="169">
        <v>0.942950470488152</v>
      </c>
      <c r="Z535" s="356">
        <v>0.92</v>
      </c>
      <c r="AA535" s="356">
        <v>0</v>
      </c>
      <c r="AB535" s="356" t="s">
        <v>40</v>
      </c>
      <c r="AC535" s="356" t="s">
        <v>40</v>
      </c>
      <c r="AD535" s="356">
        <v>0</v>
      </c>
      <c r="AE535" s="356">
        <v>0.92</v>
      </c>
      <c r="AF535" s="169">
        <v>0.99802371541502</v>
      </c>
      <c r="AG535" s="169">
        <v>0.890151515151515</v>
      </c>
      <c r="AH535" s="169">
        <v>0.976811594202899</v>
      </c>
      <c r="AI535" s="169">
        <v>0.978855804616929</v>
      </c>
      <c r="AJ535" s="356">
        <v>0.92</v>
      </c>
      <c r="AK535" s="169">
        <v>0.985093167701863</v>
      </c>
      <c r="AL535" s="169">
        <v>0.984886649874055</v>
      </c>
      <c r="AM535" s="169">
        <v>0.983744194355127</v>
      </c>
      <c r="AN535" s="169">
        <v>0.988610241691451</v>
      </c>
      <c r="AO535" s="168">
        <v>0.99</v>
      </c>
      <c r="AP535" s="358">
        <v>1</v>
      </c>
      <c r="AQ535" s="358">
        <v>1</v>
      </c>
      <c r="AR535" s="358">
        <v>1</v>
      </c>
      <c r="AS535" s="359">
        <v>1</v>
      </c>
      <c r="AT535" s="364">
        <v>0.05</v>
      </c>
      <c r="AU535" s="361">
        <v>0</v>
      </c>
      <c r="AV535" s="362">
        <v>0</v>
      </c>
      <c r="AW535" s="362">
        <v>0.166666666666667</v>
      </c>
      <c r="AX535" s="362">
        <v>0.0495356037151703</v>
      </c>
      <c r="AY535" s="142"/>
      <c r="AZ535" s="140"/>
    </row>
    <row r="536" spans="1:52">
      <c r="A536" s="138"/>
      <c r="B536" s="142"/>
      <c r="C536" s="172" t="s">
        <v>719</v>
      </c>
      <c r="D536" s="166" t="s">
        <v>26</v>
      </c>
      <c r="E536" s="166" t="s">
        <v>720</v>
      </c>
      <c r="F536" s="167" t="s">
        <v>987</v>
      </c>
      <c r="G536" s="173" t="s">
        <v>988</v>
      </c>
      <c r="H536" s="173" t="s">
        <v>988</v>
      </c>
      <c r="I536" s="173" t="s">
        <v>988</v>
      </c>
      <c r="J536" s="173" t="s">
        <v>988</v>
      </c>
      <c r="K536" s="168">
        <v>0.9</v>
      </c>
      <c r="L536" s="169">
        <v>0.973333333333333</v>
      </c>
      <c r="M536" s="169">
        <v>1</v>
      </c>
      <c r="N536" s="170">
        <v>0.943661971830986</v>
      </c>
      <c r="O536" s="170">
        <v>0.982886216466235</v>
      </c>
      <c r="P536" s="356">
        <v>0.9</v>
      </c>
      <c r="Q536" s="357">
        <v>0.978138222849083</v>
      </c>
      <c r="R536" s="169">
        <v>0.977050346913361</v>
      </c>
      <c r="S536" s="169">
        <v>0.980814147480814</v>
      </c>
      <c r="T536" s="169">
        <v>0.982214495069045</v>
      </c>
      <c r="U536" s="356">
        <v>0.9</v>
      </c>
      <c r="V536" s="169">
        <v>0.910789844851904</v>
      </c>
      <c r="W536" s="169">
        <v>0.944671766589575</v>
      </c>
      <c r="X536" s="169">
        <v>0.923923923923924</v>
      </c>
      <c r="Y536" s="169">
        <v>0.934062061309478</v>
      </c>
      <c r="Z536" s="356">
        <v>0.92</v>
      </c>
      <c r="AA536" s="356">
        <v>0</v>
      </c>
      <c r="AB536" s="356">
        <v>1</v>
      </c>
      <c r="AC536" s="356">
        <v>0</v>
      </c>
      <c r="AD536" s="356">
        <v>0.25</v>
      </c>
      <c r="AE536" s="356">
        <v>0.92</v>
      </c>
      <c r="AF536" s="169">
        <v>0.994505494505495</v>
      </c>
      <c r="AG536" s="169">
        <v>0.990536277602524</v>
      </c>
      <c r="AH536" s="169">
        <v>0.982378854625551</v>
      </c>
      <c r="AI536" s="169">
        <v>0.988790760869565</v>
      </c>
      <c r="AJ536" s="356">
        <v>0.92</v>
      </c>
      <c r="AK536" s="169">
        <v>0.975695667488552</v>
      </c>
      <c r="AL536" s="169">
        <v>0.97954464603344</v>
      </c>
      <c r="AM536" s="169">
        <v>0.978648874061718</v>
      </c>
      <c r="AN536" s="169">
        <v>0.982598124144736</v>
      </c>
      <c r="AO536" s="168">
        <v>0.99</v>
      </c>
      <c r="AP536" s="358">
        <v>1</v>
      </c>
      <c r="AQ536" s="358">
        <v>1</v>
      </c>
      <c r="AR536" s="358">
        <v>1</v>
      </c>
      <c r="AS536" s="359">
        <v>1</v>
      </c>
      <c r="AT536" s="364">
        <v>0.05</v>
      </c>
      <c r="AU536" s="361">
        <v>0.0625</v>
      </c>
      <c r="AV536" s="362">
        <v>0</v>
      </c>
      <c r="AW536" s="362">
        <v>0</v>
      </c>
      <c r="AX536" s="362">
        <v>0.0565610859728507</v>
      </c>
      <c r="AY536" s="142"/>
      <c r="AZ536" s="140"/>
    </row>
    <row r="537" spans="1:52">
      <c r="A537" s="138"/>
      <c r="B537" s="142"/>
      <c r="C537" s="172" t="s">
        <v>719</v>
      </c>
      <c r="D537" s="166" t="s">
        <v>26</v>
      </c>
      <c r="E537" s="166" t="s">
        <v>720</v>
      </c>
      <c r="F537" s="167" t="s">
        <v>989</v>
      </c>
      <c r="G537" s="173" t="s">
        <v>989</v>
      </c>
      <c r="H537" s="173" t="s">
        <v>989</v>
      </c>
      <c r="I537" s="173" t="s">
        <v>989</v>
      </c>
      <c r="J537" s="173" t="s">
        <v>989</v>
      </c>
      <c r="K537" s="168">
        <v>0.9</v>
      </c>
      <c r="L537" s="169">
        <v>0.975</v>
      </c>
      <c r="M537" s="169">
        <v>1</v>
      </c>
      <c r="N537" s="170">
        <v>0.918918918918919</v>
      </c>
      <c r="O537" s="170">
        <v>0.955387205387205</v>
      </c>
      <c r="P537" s="356">
        <v>0.9</v>
      </c>
      <c r="Q537" s="357">
        <v>0.937283950617284</v>
      </c>
      <c r="R537" s="169">
        <v>0.9583855602908</v>
      </c>
      <c r="S537" s="169">
        <v>0.947637603507063</v>
      </c>
      <c r="T537" s="169">
        <v>0.9408298034676</v>
      </c>
      <c r="U537" s="356">
        <v>0.9</v>
      </c>
      <c r="V537" s="169">
        <v>0.926913580246914</v>
      </c>
      <c r="W537" s="169">
        <v>0.941589370769616</v>
      </c>
      <c r="X537" s="169">
        <v>0.924013638577691</v>
      </c>
      <c r="Y537" s="169">
        <v>0.926762959649908</v>
      </c>
      <c r="Z537" s="356">
        <v>0.92</v>
      </c>
      <c r="AA537" s="356">
        <v>0</v>
      </c>
      <c r="AB537" s="356" t="s">
        <v>40</v>
      </c>
      <c r="AC537" s="356" t="s">
        <v>40</v>
      </c>
      <c r="AD537" s="356">
        <v>0.75</v>
      </c>
      <c r="AE537" s="356">
        <v>0.92</v>
      </c>
      <c r="AF537" s="169">
        <v>0.197628458498024</v>
      </c>
      <c r="AG537" s="169">
        <v>0.997596153846154</v>
      </c>
      <c r="AH537" s="169">
        <v>0.998673153471915</v>
      </c>
      <c r="AI537" s="169">
        <v>0.833103764921947</v>
      </c>
      <c r="AJ537" s="356">
        <v>0.92</v>
      </c>
      <c r="AK537" s="169">
        <v>0.989146521953626</v>
      </c>
      <c r="AL537" s="169">
        <v>0.981448984707947</v>
      </c>
      <c r="AM537" s="169">
        <v>0.981490501704822</v>
      </c>
      <c r="AN537" s="169">
        <v>0.983238803222498</v>
      </c>
      <c r="AO537" s="168">
        <v>0.99</v>
      </c>
      <c r="AP537" s="358">
        <v>1</v>
      </c>
      <c r="AQ537" s="358">
        <v>1</v>
      </c>
      <c r="AR537" s="358">
        <v>1</v>
      </c>
      <c r="AS537" s="359">
        <v>1</v>
      </c>
      <c r="AT537" s="364">
        <v>0.05</v>
      </c>
      <c r="AU537" s="361">
        <v>0</v>
      </c>
      <c r="AV537" s="362">
        <v>0</v>
      </c>
      <c r="AW537" s="362">
        <v>0</v>
      </c>
      <c r="AX537" s="362">
        <v>0.0509259259259259</v>
      </c>
      <c r="AY537" s="142"/>
      <c r="AZ537" s="140"/>
    </row>
    <row r="538" spans="1:52">
      <c r="A538" s="138"/>
      <c r="B538" s="142"/>
      <c r="C538" s="172" t="s">
        <v>719</v>
      </c>
      <c r="D538" s="166" t="s">
        <v>26</v>
      </c>
      <c r="E538" s="166" t="s">
        <v>720</v>
      </c>
      <c r="F538" s="167" t="s">
        <v>990</v>
      </c>
      <c r="G538" s="173" t="s">
        <v>991</v>
      </c>
      <c r="H538" s="173" t="s">
        <v>991</v>
      </c>
      <c r="I538" s="173" t="s">
        <v>991</v>
      </c>
      <c r="J538" s="173" t="s">
        <v>991</v>
      </c>
      <c r="K538" s="168">
        <v>0.9</v>
      </c>
      <c r="L538" s="169">
        <v>0.971830985915493</v>
      </c>
      <c r="M538" s="169">
        <v>0.953846153846154</v>
      </c>
      <c r="N538" s="170">
        <v>0.968253968253968</v>
      </c>
      <c r="O538" s="170">
        <v>0.972672064777328</v>
      </c>
      <c r="P538" s="356">
        <v>0.9</v>
      </c>
      <c r="Q538" s="357" t="s">
        <v>40</v>
      </c>
      <c r="R538" s="169">
        <v>1</v>
      </c>
      <c r="S538" s="169" t="s">
        <v>40</v>
      </c>
      <c r="T538" s="169">
        <v>0.416666666666667</v>
      </c>
      <c r="U538" s="356">
        <v>0.9</v>
      </c>
      <c r="V538" s="169" t="s">
        <v>40</v>
      </c>
      <c r="W538" s="169">
        <v>0</v>
      </c>
      <c r="X538" s="169" t="s">
        <v>40</v>
      </c>
      <c r="Y538" s="169">
        <v>0.416666666666667</v>
      </c>
      <c r="Z538" s="356">
        <v>0.92</v>
      </c>
      <c r="AA538" s="356" t="s">
        <v>40</v>
      </c>
      <c r="AB538" s="356" t="s">
        <v>40</v>
      </c>
      <c r="AC538" s="356" t="s">
        <v>40</v>
      </c>
      <c r="AD538" s="356">
        <v>0.666666666666667</v>
      </c>
      <c r="AE538" s="356">
        <v>0.92</v>
      </c>
      <c r="AF538" s="169">
        <v>0.997518610421836</v>
      </c>
      <c r="AG538" s="169">
        <v>0.994742376445847</v>
      </c>
      <c r="AH538" s="169">
        <v>0.992941176470588</v>
      </c>
      <c r="AI538" s="169">
        <v>0.99021245559137</v>
      </c>
      <c r="AJ538" s="356">
        <v>0.92</v>
      </c>
      <c r="AK538" s="169">
        <v>0.963855421686747</v>
      </c>
      <c r="AL538" s="169">
        <v>0.964572960551513</v>
      </c>
      <c r="AM538" s="169">
        <v>0.968348170128586</v>
      </c>
      <c r="AN538" s="169">
        <v>0.978205200802834</v>
      </c>
      <c r="AO538" s="168">
        <v>0.99</v>
      </c>
      <c r="AP538" s="358">
        <v>1</v>
      </c>
      <c r="AQ538" s="358">
        <v>1</v>
      </c>
      <c r="AR538" s="358">
        <v>1</v>
      </c>
      <c r="AS538" s="359">
        <v>1</v>
      </c>
      <c r="AT538" s="364">
        <v>0.05</v>
      </c>
      <c r="AU538" s="361">
        <v>0</v>
      </c>
      <c r="AV538" s="362">
        <v>0.0909090909090909</v>
      </c>
      <c r="AW538" s="362">
        <v>0</v>
      </c>
      <c r="AX538" s="362">
        <v>0.0502092050209205</v>
      </c>
      <c r="AY538" s="142"/>
      <c r="AZ538" s="140"/>
    </row>
    <row r="539" spans="1:52">
      <c r="A539" s="138"/>
      <c r="B539" s="142"/>
      <c r="C539" s="172" t="s">
        <v>719</v>
      </c>
      <c r="D539" s="166" t="s">
        <v>26</v>
      </c>
      <c r="E539" s="166" t="s">
        <v>720</v>
      </c>
      <c r="F539" s="167" t="s">
        <v>992</v>
      </c>
      <c r="G539" s="173" t="s">
        <v>992</v>
      </c>
      <c r="H539" s="173" t="s">
        <v>992</v>
      </c>
      <c r="I539" s="173" t="s">
        <v>992</v>
      </c>
      <c r="J539" s="173" t="s">
        <v>992</v>
      </c>
      <c r="K539" s="168">
        <v>0.9</v>
      </c>
      <c r="L539" s="169">
        <v>1</v>
      </c>
      <c r="M539" s="169">
        <v>1</v>
      </c>
      <c r="N539" s="170">
        <v>1</v>
      </c>
      <c r="O539" s="170">
        <v>0.991494532199271</v>
      </c>
      <c r="P539" s="356">
        <v>0.9</v>
      </c>
      <c r="Q539" s="357">
        <v>0.977148080438757</v>
      </c>
      <c r="R539" s="169">
        <v>0.957257346393589</v>
      </c>
      <c r="S539" s="169">
        <v>0.993360995850622</v>
      </c>
      <c r="T539" s="169">
        <v>0.964337021074925</v>
      </c>
      <c r="U539" s="356">
        <v>0.9</v>
      </c>
      <c r="V539" s="169">
        <v>0.905850091407678</v>
      </c>
      <c r="W539" s="169">
        <v>0.918521816562778</v>
      </c>
      <c r="X539" s="169">
        <v>0.947302904564315</v>
      </c>
      <c r="Y539" s="169">
        <v>0.936197627404807</v>
      </c>
      <c r="Z539" s="356">
        <v>0.92</v>
      </c>
      <c r="AA539" s="356" t="s">
        <v>40</v>
      </c>
      <c r="AB539" s="356" t="s">
        <v>40</v>
      </c>
      <c r="AC539" s="356" t="s">
        <v>40</v>
      </c>
      <c r="AD539" s="356" t="s">
        <v>40</v>
      </c>
      <c r="AE539" s="356">
        <v>0.92</v>
      </c>
      <c r="AF539" s="169">
        <v>0.565217391304348</v>
      </c>
      <c r="AG539" s="169">
        <v>0.972972972972973</v>
      </c>
      <c r="AH539" s="169">
        <v>0.925</v>
      </c>
      <c r="AI539" s="169">
        <v>0.939031028851388</v>
      </c>
      <c r="AJ539" s="356">
        <v>0.92</v>
      </c>
      <c r="AK539" s="169">
        <v>0.950729927007299</v>
      </c>
      <c r="AL539" s="169">
        <v>0.972949002217295</v>
      </c>
      <c r="AM539" s="169">
        <v>0.98257984238905</v>
      </c>
      <c r="AN539" s="169">
        <v>0.980264322378901</v>
      </c>
      <c r="AO539" s="168">
        <v>0.99</v>
      </c>
      <c r="AP539" s="358">
        <v>1</v>
      </c>
      <c r="AQ539" s="358">
        <v>1</v>
      </c>
      <c r="AR539" s="358">
        <v>1</v>
      </c>
      <c r="AS539" s="359">
        <v>1</v>
      </c>
      <c r="AT539" s="364">
        <v>0.05</v>
      </c>
      <c r="AU539" s="361">
        <v>0</v>
      </c>
      <c r="AV539" s="362">
        <v>0</v>
      </c>
      <c r="AW539" s="362">
        <v>0</v>
      </c>
      <c r="AX539" s="362">
        <v>0.0566037735849057</v>
      </c>
      <c r="AY539" s="142"/>
      <c r="AZ539" s="140"/>
    </row>
    <row r="540" spans="1:52">
      <c r="A540" s="138"/>
      <c r="B540" s="142"/>
      <c r="C540" s="172" t="s">
        <v>719</v>
      </c>
      <c r="D540" s="166" t="s">
        <v>26</v>
      </c>
      <c r="E540" s="166" t="s">
        <v>720</v>
      </c>
      <c r="F540" s="167" t="s">
        <v>993</v>
      </c>
      <c r="G540" s="173" t="s">
        <v>993</v>
      </c>
      <c r="H540" s="173" t="s">
        <v>993</v>
      </c>
      <c r="I540" s="173" t="s">
        <v>993</v>
      </c>
      <c r="J540" s="173" t="s">
        <v>993</v>
      </c>
      <c r="K540" s="168">
        <v>0.9</v>
      </c>
      <c r="L540" s="169">
        <v>0.821428571428571</v>
      </c>
      <c r="M540" s="169">
        <v>0.842105263157895</v>
      </c>
      <c r="N540" s="170">
        <v>0.825</v>
      </c>
      <c r="O540" s="170">
        <v>0.863507109004739</v>
      </c>
      <c r="P540" s="356">
        <v>0.9</v>
      </c>
      <c r="Q540" s="357">
        <v>0.968879668049793</v>
      </c>
      <c r="R540" s="169">
        <v>0.958723404255319</v>
      </c>
      <c r="S540" s="169">
        <v>0.949816401468788</v>
      </c>
      <c r="T540" s="169">
        <v>0.930222967220094</v>
      </c>
      <c r="U540" s="356">
        <v>0.9</v>
      </c>
      <c r="V540" s="169">
        <v>0.819502074688797</v>
      </c>
      <c r="W540" s="169">
        <v>0.883404255319149</v>
      </c>
      <c r="X540" s="169">
        <v>0.895144838841289</v>
      </c>
      <c r="Y540" s="169">
        <v>0.89298637718178</v>
      </c>
      <c r="Z540" s="356">
        <v>0.92</v>
      </c>
      <c r="AA540" s="356" t="s">
        <v>40</v>
      </c>
      <c r="AB540" s="356" t="s">
        <v>40</v>
      </c>
      <c r="AC540" s="356" t="s">
        <v>40</v>
      </c>
      <c r="AD540" s="356">
        <v>0</v>
      </c>
      <c r="AE540" s="356">
        <v>0.92</v>
      </c>
      <c r="AF540" s="169">
        <v>0.992110453648915</v>
      </c>
      <c r="AG540" s="169">
        <v>0.909090909090909</v>
      </c>
      <c r="AH540" s="169">
        <v>0.996644295302013</v>
      </c>
      <c r="AI540" s="169">
        <v>0.984625492772668</v>
      </c>
      <c r="AJ540" s="356">
        <v>0.92</v>
      </c>
      <c r="AK540" s="169">
        <v>0.935127674258109</v>
      </c>
      <c r="AL540" s="169">
        <v>0.964285714285714</v>
      </c>
      <c r="AM540" s="169">
        <v>0.936456211812627</v>
      </c>
      <c r="AN540" s="169">
        <v>0.966669323555981</v>
      </c>
      <c r="AO540" s="168">
        <v>0.99</v>
      </c>
      <c r="AP540" s="358">
        <v>1</v>
      </c>
      <c r="AQ540" s="358">
        <v>1</v>
      </c>
      <c r="AR540" s="358">
        <v>1</v>
      </c>
      <c r="AS540" s="359">
        <v>1</v>
      </c>
      <c r="AT540" s="364">
        <v>0.05</v>
      </c>
      <c r="AU540" s="361">
        <v>0</v>
      </c>
      <c r="AV540" s="362">
        <v>0</v>
      </c>
      <c r="AW540" s="362">
        <v>0.1</v>
      </c>
      <c r="AX540" s="362">
        <v>0.0454545454545455</v>
      </c>
      <c r="AY540" s="142"/>
      <c r="AZ540" s="140"/>
    </row>
    <row r="541" spans="1:52">
      <c r="A541" s="138"/>
      <c r="B541" s="142"/>
      <c r="C541" s="172" t="s">
        <v>719</v>
      </c>
      <c r="D541" s="166" t="s">
        <v>26</v>
      </c>
      <c r="E541" s="166" t="s">
        <v>720</v>
      </c>
      <c r="F541" s="167" t="s">
        <v>994</v>
      </c>
      <c r="G541" s="173" t="s">
        <v>995</v>
      </c>
      <c r="H541" s="173" t="s">
        <v>995</v>
      </c>
      <c r="I541" s="173" t="s">
        <v>995</v>
      </c>
      <c r="J541" s="173" t="s">
        <v>995</v>
      </c>
      <c r="K541" s="168">
        <v>0.9</v>
      </c>
      <c r="L541" s="169">
        <v>0.907692307692308</v>
      </c>
      <c r="M541" s="169">
        <v>0.938461538461538</v>
      </c>
      <c r="N541" s="170">
        <v>0.936507936507937</v>
      </c>
      <c r="O541" s="170">
        <v>0.946780202235232</v>
      </c>
      <c r="P541" s="356">
        <v>0.9</v>
      </c>
      <c r="Q541" s="357">
        <v>2</v>
      </c>
      <c r="R541" s="169" t="s">
        <v>40</v>
      </c>
      <c r="S541" s="169" t="s">
        <v>40</v>
      </c>
      <c r="T541" s="169">
        <v>1.07142857142857</v>
      </c>
      <c r="U541" s="356">
        <v>0.9</v>
      </c>
      <c r="V541" s="169">
        <v>0</v>
      </c>
      <c r="W541" s="169" t="s">
        <v>40</v>
      </c>
      <c r="X541" s="169" t="s">
        <v>40</v>
      </c>
      <c r="Y541" s="169">
        <v>0.714285714285714</v>
      </c>
      <c r="Z541" s="356">
        <v>0.92</v>
      </c>
      <c r="AA541" s="356" t="s">
        <v>40</v>
      </c>
      <c r="AB541" s="356">
        <v>0</v>
      </c>
      <c r="AC541" s="356">
        <v>0</v>
      </c>
      <c r="AD541" s="356">
        <v>0.4</v>
      </c>
      <c r="AE541" s="356">
        <v>0.92</v>
      </c>
      <c r="AF541" s="169">
        <v>0.99649430324277</v>
      </c>
      <c r="AG541" s="169">
        <v>0.987437185929648</v>
      </c>
      <c r="AH541" s="169">
        <v>0.992548435171386</v>
      </c>
      <c r="AI541" s="169">
        <v>0.982691775131542</v>
      </c>
      <c r="AJ541" s="356">
        <v>0.92</v>
      </c>
      <c r="AK541" s="169">
        <v>0.954756380510441</v>
      </c>
      <c r="AL541" s="169">
        <v>0.954450161997332</v>
      </c>
      <c r="AM541" s="169">
        <v>0.961451247165533</v>
      </c>
      <c r="AN541" s="169">
        <v>0.965849566348942</v>
      </c>
      <c r="AO541" s="168">
        <v>0.99</v>
      </c>
      <c r="AP541" s="358">
        <v>1</v>
      </c>
      <c r="AQ541" s="358">
        <v>1</v>
      </c>
      <c r="AR541" s="358">
        <v>1</v>
      </c>
      <c r="AS541" s="359">
        <v>1</v>
      </c>
      <c r="AT541" s="364">
        <v>0.05</v>
      </c>
      <c r="AU541" s="361">
        <v>0</v>
      </c>
      <c r="AV541" s="362">
        <v>0</v>
      </c>
      <c r="AW541" s="362">
        <v>0</v>
      </c>
      <c r="AX541" s="362">
        <v>0.0532319391634981</v>
      </c>
      <c r="AY541" s="142"/>
      <c r="AZ541" s="140"/>
    </row>
    <row r="542" spans="1:52">
      <c r="A542" s="138"/>
      <c r="B542" s="142"/>
      <c r="C542" s="172" t="s">
        <v>719</v>
      </c>
      <c r="D542" s="166" t="s">
        <v>26</v>
      </c>
      <c r="E542" s="166" t="s">
        <v>720</v>
      </c>
      <c r="F542" s="167" t="s">
        <v>996</v>
      </c>
      <c r="G542" s="173" t="s">
        <v>996</v>
      </c>
      <c r="H542" s="173" t="s">
        <v>996</v>
      </c>
      <c r="I542" s="173" t="s">
        <v>996</v>
      </c>
      <c r="J542" s="173" t="s">
        <v>996</v>
      </c>
      <c r="K542" s="168">
        <v>0.9</v>
      </c>
      <c r="L542" s="169">
        <v>0.935483870967742</v>
      </c>
      <c r="M542" s="169">
        <v>1</v>
      </c>
      <c r="N542" s="170">
        <v>1</v>
      </c>
      <c r="O542" s="170">
        <v>0.953663793103448</v>
      </c>
      <c r="P542" s="356">
        <v>0.9</v>
      </c>
      <c r="Q542" s="357" t="s">
        <v>40</v>
      </c>
      <c r="R542" s="169" t="s">
        <v>40</v>
      </c>
      <c r="S542" s="169">
        <v>0</v>
      </c>
      <c r="T542" s="169">
        <v>0</v>
      </c>
      <c r="U542" s="356">
        <v>0.9</v>
      </c>
      <c r="V542" s="169" t="s">
        <v>40</v>
      </c>
      <c r="W542" s="169" t="s">
        <v>40</v>
      </c>
      <c r="X542" s="169">
        <v>1</v>
      </c>
      <c r="Y542" s="169">
        <v>1</v>
      </c>
      <c r="Z542" s="356">
        <v>0.92</v>
      </c>
      <c r="AA542" s="356" t="s">
        <v>40</v>
      </c>
      <c r="AB542" s="356" t="s">
        <v>40</v>
      </c>
      <c r="AC542" s="356" t="s">
        <v>40</v>
      </c>
      <c r="AD542" s="356">
        <v>0.5</v>
      </c>
      <c r="AE542" s="356">
        <v>0.92</v>
      </c>
      <c r="AF542" s="169">
        <v>0.997744360902256</v>
      </c>
      <c r="AG542" s="169">
        <v>0.998507462686567</v>
      </c>
      <c r="AH542" s="169">
        <v>0.994047619047619</v>
      </c>
      <c r="AI542" s="169">
        <v>0.996073568919198</v>
      </c>
      <c r="AJ542" s="356">
        <v>0.92</v>
      </c>
      <c r="AK542" s="169">
        <v>0.951149425287356</v>
      </c>
      <c r="AL542" s="169">
        <v>0.968450903934775</v>
      </c>
      <c r="AM542" s="169">
        <v>0.966951355365763</v>
      </c>
      <c r="AN542" s="169">
        <v>0.974718859460456</v>
      </c>
      <c r="AO542" s="168">
        <v>0.99</v>
      </c>
      <c r="AP542" s="358">
        <v>1</v>
      </c>
      <c r="AQ542" s="358">
        <v>1</v>
      </c>
      <c r="AR542" s="358">
        <v>1</v>
      </c>
      <c r="AS542" s="359">
        <v>1</v>
      </c>
      <c r="AT542" s="364">
        <v>0.05</v>
      </c>
      <c r="AU542" s="361">
        <v>-0.1</v>
      </c>
      <c r="AV542" s="362">
        <v>0</v>
      </c>
      <c r="AW542" s="362">
        <v>0</v>
      </c>
      <c r="AX542" s="362">
        <v>0.0490566037735849</v>
      </c>
      <c r="AY542" s="142"/>
      <c r="AZ542" s="140"/>
    </row>
    <row r="543" spans="1:52">
      <c r="A543" s="138"/>
      <c r="B543" s="142"/>
      <c r="C543" s="172" t="s">
        <v>719</v>
      </c>
      <c r="D543" s="166" t="s">
        <v>26</v>
      </c>
      <c r="E543" s="166" t="s">
        <v>720</v>
      </c>
      <c r="F543" s="167" t="s">
        <v>997</v>
      </c>
      <c r="G543" s="173" t="s">
        <v>997</v>
      </c>
      <c r="H543" s="173" t="s">
        <v>997</v>
      </c>
      <c r="I543" s="173" t="s">
        <v>997</v>
      </c>
      <c r="J543" s="173" t="s">
        <v>997</v>
      </c>
      <c r="K543" s="168">
        <v>0.9</v>
      </c>
      <c r="L543" s="169">
        <v>0.897959183673469</v>
      </c>
      <c r="M543" s="169">
        <v>0.918032786885246</v>
      </c>
      <c r="N543" s="170">
        <v>0.931034482758621</v>
      </c>
      <c r="O543" s="170">
        <v>0.958735262593783</v>
      </c>
      <c r="P543" s="356">
        <v>0.9</v>
      </c>
      <c r="Q543" s="357" t="s">
        <v>40</v>
      </c>
      <c r="R543" s="169" t="s">
        <v>40</v>
      </c>
      <c r="S543" s="169" t="s">
        <v>40</v>
      </c>
      <c r="T543" s="169">
        <v>0.608695652173913</v>
      </c>
      <c r="U543" s="356">
        <v>0.9</v>
      </c>
      <c r="V543" s="169" t="s">
        <v>40</v>
      </c>
      <c r="W543" s="169" t="s">
        <v>40</v>
      </c>
      <c r="X543" s="169" t="s">
        <v>40</v>
      </c>
      <c r="Y543" s="169">
        <v>0.521739130434783</v>
      </c>
      <c r="Z543" s="356">
        <v>0.92</v>
      </c>
      <c r="AA543" s="356" t="s">
        <v>40</v>
      </c>
      <c r="AB543" s="356" t="s">
        <v>40</v>
      </c>
      <c r="AC543" s="356" t="s">
        <v>40</v>
      </c>
      <c r="AD543" s="356">
        <v>0</v>
      </c>
      <c r="AE543" s="356">
        <v>0.92</v>
      </c>
      <c r="AF543" s="169">
        <v>0.611111111111111</v>
      </c>
      <c r="AG543" s="169">
        <v>0.863013698630137</v>
      </c>
      <c r="AH543" s="169">
        <v>0.980263157894737</v>
      </c>
      <c r="AI543" s="169">
        <v>0.96252129471891</v>
      </c>
      <c r="AJ543" s="356">
        <v>0.92</v>
      </c>
      <c r="AK543" s="169">
        <v>0.971356360572873</v>
      </c>
      <c r="AL543" s="169">
        <v>0.981288076588338</v>
      </c>
      <c r="AM543" s="169">
        <v>0.981247274313127</v>
      </c>
      <c r="AN543" s="169">
        <v>0.983132775851519</v>
      </c>
      <c r="AO543" s="168">
        <v>0.99</v>
      </c>
      <c r="AP543" s="358">
        <v>1</v>
      </c>
      <c r="AQ543" s="358">
        <v>1</v>
      </c>
      <c r="AR543" s="358">
        <v>1</v>
      </c>
      <c r="AS543" s="359">
        <v>1</v>
      </c>
      <c r="AT543" s="364">
        <v>0.05</v>
      </c>
      <c r="AU543" s="361">
        <v>0</v>
      </c>
      <c r="AV543" s="362">
        <v>0</v>
      </c>
      <c r="AW543" s="362">
        <v>0</v>
      </c>
      <c r="AX543" s="362">
        <v>0.045045045045045</v>
      </c>
      <c r="AY543" s="142"/>
      <c r="AZ543" s="140"/>
    </row>
    <row r="544" spans="1:52">
      <c r="A544" s="138"/>
      <c r="B544" s="142"/>
      <c r="C544" s="172" t="s">
        <v>719</v>
      </c>
      <c r="D544" s="166" t="s">
        <v>26</v>
      </c>
      <c r="E544" s="166" t="s">
        <v>720</v>
      </c>
      <c r="F544" s="167" t="s">
        <v>998</v>
      </c>
      <c r="G544" s="173" t="s">
        <v>998</v>
      </c>
      <c r="H544" s="173" t="s">
        <v>998</v>
      </c>
      <c r="I544" s="173" t="s">
        <v>998</v>
      </c>
      <c r="J544" s="173" t="s">
        <v>998</v>
      </c>
      <c r="K544" s="168">
        <v>0.9</v>
      </c>
      <c r="L544" s="169">
        <v>1</v>
      </c>
      <c r="M544" s="169">
        <v>0.971428571428571</v>
      </c>
      <c r="N544" s="170">
        <v>0.972222222222222</v>
      </c>
      <c r="O544" s="170">
        <v>0.991565135895033</v>
      </c>
      <c r="P544" s="356">
        <v>0.9</v>
      </c>
      <c r="Q544" s="357" t="s">
        <v>40</v>
      </c>
      <c r="R544" s="169" t="s">
        <v>40</v>
      </c>
      <c r="S544" s="169">
        <v>1</v>
      </c>
      <c r="T544" s="169">
        <v>0.8</v>
      </c>
      <c r="U544" s="356">
        <v>0.9</v>
      </c>
      <c r="V544" s="169" t="s">
        <v>40</v>
      </c>
      <c r="W544" s="169" t="s">
        <v>40</v>
      </c>
      <c r="X544" s="169">
        <v>1</v>
      </c>
      <c r="Y544" s="169">
        <v>0.733333333333333</v>
      </c>
      <c r="Z544" s="356">
        <v>0.92</v>
      </c>
      <c r="AA544" s="356">
        <v>0</v>
      </c>
      <c r="AB544" s="356" t="s">
        <v>40</v>
      </c>
      <c r="AC544" s="356" t="s">
        <v>40</v>
      </c>
      <c r="AD544" s="356">
        <v>0.666666666666667</v>
      </c>
      <c r="AE544" s="356">
        <v>0.92</v>
      </c>
      <c r="AF544" s="169">
        <v>0.994594594594595</v>
      </c>
      <c r="AG544" s="169">
        <v>0.992700729927007</v>
      </c>
      <c r="AH544" s="169">
        <v>0.998577524893314</v>
      </c>
      <c r="AI544" s="169">
        <v>0.997143129225788</v>
      </c>
      <c r="AJ544" s="356">
        <v>0.92</v>
      </c>
      <c r="AK544" s="169">
        <v>0.970375246872943</v>
      </c>
      <c r="AL544" s="169">
        <v>0.973037542662116</v>
      </c>
      <c r="AM544" s="169">
        <v>0.983511154219205</v>
      </c>
      <c r="AN544" s="169">
        <v>0.983397867139674</v>
      </c>
      <c r="AO544" s="168">
        <v>0.99</v>
      </c>
      <c r="AP544" s="358">
        <v>1</v>
      </c>
      <c r="AQ544" s="358">
        <v>1</v>
      </c>
      <c r="AR544" s="358">
        <v>1</v>
      </c>
      <c r="AS544" s="359">
        <v>1</v>
      </c>
      <c r="AT544" s="364">
        <v>0.05</v>
      </c>
      <c r="AU544" s="361">
        <v>0</v>
      </c>
      <c r="AV544" s="362">
        <v>0</v>
      </c>
      <c r="AW544" s="362">
        <v>0</v>
      </c>
      <c r="AX544" s="362">
        <v>0.0048780487804878</v>
      </c>
      <c r="AY544" s="142"/>
      <c r="AZ544" s="140"/>
    </row>
    <row r="545" spans="1:52">
      <c r="A545" s="138"/>
      <c r="B545" s="142"/>
      <c r="C545" s="172" t="s">
        <v>719</v>
      </c>
      <c r="D545" s="166" t="s">
        <v>26</v>
      </c>
      <c r="E545" s="166" t="s">
        <v>720</v>
      </c>
      <c r="F545" s="167" t="s">
        <v>999</v>
      </c>
      <c r="G545" s="173" t="s">
        <v>1000</v>
      </c>
      <c r="H545" s="173" t="s">
        <v>1000</v>
      </c>
      <c r="I545" s="173" t="s">
        <v>1000</v>
      </c>
      <c r="J545" s="173" t="s">
        <v>1000</v>
      </c>
      <c r="K545" s="168">
        <v>0.9</v>
      </c>
      <c r="L545" s="169">
        <v>0.970588235294118</v>
      </c>
      <c r="M545" s="169">
        <v>0.972972972972973</v>
      </c>
      <c r="N545" s="170">
        <v>0.90625</v>
      </c>
      <c r="O545" s="170">
        <v>0.974949899799599</v>
      </c>
      <c r="P545" s="356">
        <v>0.9</v>
      </c>
      <c r="Q545" s="357">
        <v>1</v>
      </c>
      <c r="R545" s="169">
        <v>1</v>
      </c>
      <c r="S545" s="169">
        <v>0</v>
      </c>
      <c r="T545" s="169">
        <v>0.304347826086957</v>
      </c>
      <c r="U545" s="356">
        <v>0.9</v>
      </c>
      <c r="V545" s="169">
        <v>1</v>
      </c>
      <c r="W545" s="169">
        <v>1</v>
      </c>
      <c r="X545" s="169">
        <v>0</v>
      </c>
      <c r="Y545" s="169">
        <v>0.347826086956522</v>
      </c>
      <c r="Z545" s="356">
        <v>0.92</v>
      </c>
      <c r="AA545" s="356" t="s">
        <v>40</v>
      </c>
      <c r="AB545" s="356" t="s">
        <v>40</v>
      </c>
      <c r="AC545" s="356" t="s">
        <v>40</v>
      </c>
      <c r="AD545" s="356">
        <v>0.2</v>
      </c>
      <c r="AE545" s="356">
        <v>0.92</v>
      </c>
      <c r="AF545" s="169">
        <v>0.992815153494448</v>
      </c>
      <c r="AG545" s="169">
        <v>0.991666666666667</v>
      </c>
      <c r="AH545" s="169">
        <v>0.901960784313726</v>
      </c>
      <c r="AI545" s="169">
        <v>0.976611367963013</v>
      </c>
      <c r="AJ545" s="356">
        <v>0.92</v>
      </c>
      <c r="AK545" s="169">
        <v>0.935395189003436</v>
      </c>
      <c r="AL545" s="169">
        <v>0.960444589735208</v>
      </c>
      <c r="AM545" s="169">
        <v>0.961647727272727</v>
      </c>
      <c r="AN545" s="169">
        <v>0.971853120198905</v>
      </c>
      <c r="AO545" s="168">
        <v>0.99</v>
      </c>
      <c r="AP545" s="358">
        <v>1</v>
      </c>
      <c r="AQ545" s="358">
        <v>1</v>
      </c>
      <c r="AR545" s="358">
        <v>1</v>
      </c>
      <c r="AS545" s="359">
        <v>1</v>
      </c>
      <c r="AT545" s="364">
        <v>0.05</v>
      </c>
      <c r="AU545" s="361">
        <v>0</v>
      </c>
      <c r="AV545" s="362">
        <v>0.444444444444444</v>
      </c>
      <c r="AW545" s="362">
        <v>0</v>
      </c>
      <c r="AX545" s="362">
        <v>0.0780669144981413</v>
      </c>
      <c r="AY545" s="142"/>
      <c r="AZ545" s="140"/>
    </row>
    <row r="546" spans="1:52">
      <c r="A546" s="138"/>
      <c r="B546" s="142"/>
      <c r="C546" s="172" t="s">
        <v>719</v>
      </c>
      <c r="D546" s="166" t="s">
        <v>26</v>
      </c>
      <c r="E546" s="166" t="s">
        <v>720</v>
      </c>
      <c r="F546" s="167" t="s">
        <v>1001</v>
      </c>
      <c r="G546" s="173" t="s">
        <v>1001</v>
      </c>
      <c r="H546" s="173" t="s">
        <v>1001</v>
      </c>
      <c r="I546" s="173" t="s">
        <v>1001</v>
      </c>
      <c r="J546" s="173" t="s">
        <v>1001</v>
      </c>
      <c r="K546" s="168">
        <v>0.9</v>
      </c>
      <c r="L546" s="169">
        <v>0.931818181818182</v>
      </c>
      <c r="M546" s="169">
        <v>0.96</v>
      </c>
      <c r="N546" s="170">
        <v>0.94</v>
      </c>
      <c r="O546" s="170">
        <v>0.933576642335766</v>
      </c>
      <c r="P546" s="356">
        <v>0.9</v>
      </c>
      <c r="Q546" s="357">
        <v>1</v>
      </c>
      <c r="R546" s="169" t="s">
        <v>40</v>
      </c>
      <c r="S546" s="169" t="s">
        <v>40</v>
      </c>
      <c r="T546" s="169">
        <v>0.6</v>
      </c>
      <c r="U546" s="356">
        <v>0.9</v>
      </c>
      <c r="V546" s="169">
        <v>1</v>
      </c>
      <c r="W546" s="169" t="s">
        <v>40</v>
      </c>
      <c r="X546" s="169" t="s">
        <v>40</v>
      </c>
      <c r="Y546" s="169">
        <v>0.8</v>
      </c>
      <c r="Z546" s="356">
        <v>0.92</v>
      </c>
      <c r="AA546" s="356" t="s">
        <v>40</v>
      </c>
      <c r="AB546" s="356" t="s">
        <v>40</v>
      </c>
      <c r="AC546" s="356" t="s">
        <v>40</v>
      </c>
      <c r="AD546" s="356">
        <v>0.333333333333333</v>
      </c>
      <c r="AE546" s="356">
        <v>0.92</v>
      </c>
      <c r="AF546" s="169">
        <v>1</v>
      </c>
      <c r="AG546" s="169">
        <v>0.969072164948454</v>
      </c>
      <c r="AH546" s="169">
        <v>0.974025974025974</v>
      </c>
      <c r="AI546" s="169">
        <v>0.980353634577603</v>
      </c>
      <c r="AJ546" s="356">
        <v>0.92</v>
      </c>
      <c r="AK546" s="169">
        <v>0.908507223113965</v>
      </c>
      <c r="AL546" s="169">
        <v>0.956978233034571</v>
      </c>
      <c r="AM546" s="169">
        <v>0.96286535697173</v>
      </c>
      <c r="AN546" s="169">
        <v>0.951987890344055</v>
      </c>
      <c r="AO546" s="168">
        <v>0.99</v>
      </c>
      <c r="AP546" s="358">
        <v>1</v>
      </c>
      <c r="AQ546" s="358">
        <v>1</v>
      </c>
      <c r="AR546" s="358">
        <v>1</v>
      </c>
      <c r="AS546" s="359">
        <v>1</v>
      </c>
      <c r="AT546" s="364">
        <v>0.05</v>
      </c>
      <c r="AU546" s="361">
        <v>0</v>
      </c>
      <c r="AV546" s="362">
        <v>0</v>
      </c>
      <c r="AW546" s="362">
        <v>0</v>
      </c>
      <c r="AX546" s="362">
        <v>0.04</v>
      </c>
      <c r="AY546" s="142"/>
      <c r="AZ546" s="140"/>
    </row>
    <row r="547" spans="1:52">
      <c r="A547" s="138"/>
      <c r="B547" s="142"/>
      <c r="C547" s="172" t="s">
        <v>719</v>
      </c>
      <c r="D547" s="166" t="s">
        <v>26</v>
      </c>
      <c r="E547" s="166" t="s">
        <v>720</v>
      </c>
      <c r="F547" s="167" t="s">
        <v>1002</v>
      </c>
      <c r="G547" s="173" t="s">
        <v>1002</v>
      </c>
      <c r="H547" s="173" t="s">
        <v>1002</v>
      </c>
      <c r="I547" s="173" t="s">
        <v>1002</v>
      </c>
      <c r="J547" s="173" t="s">
        <v>1002</v>
      </c>
      <c r="K547" s="168">
        <v>0.9</v>
      </c>
      <c r="L547" s="169">
        <v>0.925925925925926</v>
      </c>
      <c r="M547" s="169">
        <v>0.9</v>
      </c>
      <c r="N547" s="170">
        <v>0.961538461538462</v>
      </c>
      <c r="O547" s="170">
        <v>0.905529953917051</v>
      </c>
      <c r="P547" s="356">
        <v>0.9</v>
      </c>
      <c r="Q547" s="357" t="s">
        <v>40</v>
      </c>
      <c r="R547" s="169" t="s">
        <v>40</v>
      </c>
      <c r="S547" s="169" t="s">
        <v>40</v>
      </c>
      <c r="T547" s="169">
        <v>0.777777777777778</v>
      </c>
      <c r="U547" s="356">
        <v>0.9</v>
      </c>
      <c r="V547" s="169" t="s">
        <v>40</v>
      </c>
      <c r="W547" s="169" t="s">
        <v>40</v>
      </c>
      <c r="X547" s="169" t="s">
        <v>40</v>
      </c>
      <c r="Y547" s="169">
        <v>0.888888888888889</v>
      </c>
      <c r="Z547" s="356">
        <v>0.92</v>
      </c>
      <c r="AA547" s="356" t="s">
        <v>40</v>
      </c>
      <c r="AB547" s="356" t="s">
        <v>40</v>
      </c>
      <c r="AC547" s="356" t="s">
        <v>40</v>
      </c>
      <c r="AD547" s="356" t="s">
        <v>40</v>
      </c>
      <c r="AE547" s="356">
        <v>0.92</v>
      </c>
      <c r="AF547" s="169">
        <v>0.990654205607477</v>
      </c>
      <c r="AG547" s="169">
        <v>0.994011976047904</v>
      </c>
      <c r="AH547" s="169">
        <v>0.996402877697842</v>
      </c>
      <c r="AI547" s="169">
        <v>0.98819503849444</v>
      </c>
      <c r="AJ547" s="356">
        <v>0.92</v>
      </c>
      <c r="AK547" s="169">
        <v>0.969578017664377</v>
      </c>
      <c r="AL547" s="169">
        <v>0.967821782178218</v>
      </c>
      <c r="AM547" s="169">
        <v>0.969280146721687</v>
      </c>
      <c r="AN547" s="169">
        <v>0.982789788509869</v>
      </c>
      <c r="AO547" s="168">
        <v>0.99</v>
      </c>
      <c r="AP547" s="358">
        <v>1</v>
      </c>
      <c r="AQ547" s="358">
        <v>1</v>
      </c>
      <c r="AR547" s="358">
        <v>1</v>
      </c>
      <c r="AS547" s="359">
        <v>1</v>
      </c>
      <c r="AT547" s="364">
        <v>0.05</v>
      </c>
      <c r="AU547" s="361">
        <v>0</v>
      </c>
      <c r="AV547" s="362">
        <v>0</v>
      </c>
      <c r="AW547" s="362">
        <v>0</v>
      </c>
      <c r="AX547" s="362">
        <v>0.0386473429951691</v>
      </c>
      <c r="AY547" s="142"/>
      <c r="AZ547" s="140"/>
    </row>
    <row r="548" spans="1:52">
      <c r="A548" s="138"/>
      <c r="B548" s="142"/>
      <c r="C548" s="172" t="s">
        <v>719</v>
      </c>
      <c r="D548" s="166" t="s">
        <v>26</v>
      </c>
      <c r="E548" s="166" t="s">
        <v>720</v>
      </c>
      <c r="F548" s="167" t="s">
        <v>1003</v>
      </c>
      <c r="G548" s="173" t="s">
        <v>1004</v>
      </c>
      <c r="H548" s="173" t="s">
        <v>1004</v>
      </c>
      <c r="I548" s="173" t="s">
        <v>1004</v>
      </c>
      <c r="J548" s="173" t="s">
        <v>1004</v>
      </c>
      <c r="K548" s="168">
        <v>0.9</v>
      </c>
      <c r="L548" s="169">
        <v>0.946428571428571</v>
      </c>
      <c r="M548" s="169">
        <v>0.912280701754386</v>
      </c>
      <c r="N548" s="170">
        <v>0.923076923076923</v>
      </c>
      <c r="O548" s="170">
        <v>0.950433705080545</v>
      </c>
      <c r="P548" s="356">
        <v>0.9</v>
      </c>
      <c r="Q548" s="357">
        <v>0.333333333333333</v>
      </c>
      <c r="R548" s="169">
        <v>1</v>
      </c>
      <c r="S548" s="169" t="s">
        <v>40</v>
      </c>
      <c r="T548" s="169">
        <v>0.75</v>
      </c>
      <c r="U548" s="356">
        <v>0.9</v>
      </c>
      <c r="V548" s="169">
        <v>0.333333333333333</v>
      </c>
      <c r="W548" s="169">
        <v>1</v>
      </c>
      <c r="X548" s="169" t="s">
        <v>40</v>
      </c>
      <c r="Y548" s="169">
        <v>0.75</v>
      </c>
      <c r="Z548" s="356">
        <v>0.92</v>
      </c>
      <c r="AA548" s="356">
        <v>0.5</v>
      </c>
      <c r="AB548" s="356" t="s">
        <v>40</v>
      </c>
      <c r="AC548" s="356" t="s">
        <v>40</v>
      </c>
      <c r="AD548" s="356">
        <v>0.4</v>
      </c>
      <c r="AE548" s="356">
        <v>0.92</v>
      </c>
      <c r="AF548" s="169">
        <v>0.996571428571429</v>
      </c>
      <c r="AG548" s="169">
        <v>0.98812351543943</v>
      </c>
      <c r="AH548" s="169">
        <v>0.995233555767397</v>
      </c>
      <c r="AI548" s="169">
        <v>0.990920413000683</v>
      </c>
      <c r="AJ548" s="356">
        <v>0.92</v>
      </c>
      <c r="AK548" s="169">
        <v>0.967156709415077</v>
      </c>
      <c r="AL548" s="169">
        <v>0.971708789136175</v>
      </c>
      <c r="AM548" s="169">
        <v>0.9649262654444</v>
      </c>
      <c r="AN548" s="169">
        <v>0.964062540513911</v>
      </c>
      <c r="AO548" s="168">
        <v>0.99</v>
      </c>
      <c r="AP548" s="358">
        <v>1</v>
      </c>
      <c r="AQ548" s="358">
        <v>1</v>
      </c>
      <c r="AR548" s="358">
        <v>1</v>
      </c>
      <c r="AS548" s="359">
        <v>1</v>
      </c>
      <c r="AT548" s="364">
        <v>0.05</v>
      </c>
      <c r="AU548" s="361">
        <v>0</v>
      </c>
      <c r="AV548" s="362">
        <v>0</v>
      </c>
      <c r="AW548" s="362">
        <v>0</v>
      </c>
      <c r="AX548" s="362">
        <v>0.0562874251497006</v>
      </c>
      <c r="AY548" s="142"/>
      <c r="AZ548" s="140"/>
    </row>
    <row r="549" spans="1:52">
      <c r="A549" s="138"/>
      <c r="B549" s="142"/>
      <c r="C549" s="172" t="s">
        <v>719</v>
      </c>
      <c r="D549" s="166" t="s">
        <v>26</v>
      </c>
      <c r="E549" s="166" t="s">
        <v>720</v>
      </c>
      <c r="F549" s="167" t="s">
        <v>1005</v>
      </c>
      <c r="G549" s="173" t="s">
        <v>1005</v>
      </c>
      <c r="H549" s="173" t="s">
        <v>1005</v>
      </c>
      <c r="I549" s="173" t="s">
        <v>1005</v>
      </c>
      <c r="J549" s="173" t="s">
        <v>1005</v>
      </c>
      <c r="K549" s="168">
        <v>0.9</v>
      </c>
      <c r="L549" s="169">
        <v>0.826086956521739</v>
      </c>
      <c r="M549" s="169">
        <v>0.875</v>
      </c>
      <c r="N549" s="170">
        <v>0.869565217391304</v>
      </c>
      <c r="O549" s="170">
        <v>0.916544655929722</v>
      </c>
      <c r="P549" s="356">
        <v>0.9</v>
      </c>
      <c r="Q549" s="357" t="s">
        <v>40</v>
      </c>
      <c r="R549" s="169" t="s">
        <v>40</v>
      </c>
      <c r="S549" s="169" t="s">
        <v>40</v>
      </c>
      <c r="T549" s="169" t="s">
        <v>40</v>
      </c>
      <c r="U549" s="356">
        <v>0.9</v>
      </c>
      <c r="V549" s="169" t="s">
        <v>40</v>
      </c>
      <c r="W549" s="169" t="s">
        <v>40</v>
      </c>
      <c r="X549" s="169" t="s">
        <v>40</v>
      </c>
      <c r="Y549" s="169" t="s">
        <v>40</v>
      </c>
      <c r="Z549" s="356">
        <v>0.92</v>
      </c>
      <c r="AA549" s="356" t="s">
        <v>40</v>
      </c>
      <c r="AB549" s="356" t="s">
        <v>40</v>
      </c>
      <c r="AC549" s="356" t="s">
        <v>40</v>
      </c>
      <c r="AD549" s="356">
        <v>1</v>
      </c>
      <c r="AE549" s="356">
        <v>0.92</v>
      </c>
      <c r="AF549" s="169">
        <v>0.994974874371859</v>
      </c>
      <c r="AG549" s="169">
        <v>1</v>
      </c>
      <c r="AH549" s="169">
        <v>0.973154362416107</v>
      </c>
      <c r="AI549" s="169">
        <v>0.965777871089649</v>
      </c>
      <c r="AJ549" s="356">
        <v>0.92</v>
      </c>
      <c r="AK549" s="169">
        <v>0.967573221757322</v>
      </c>
      <c r="AL549" s="169">
        <v>0.968511450381679</v>
      </c>
      <c r="AM549" s="169">
        <v>0.979981801637853</v>
      </c>
      <c r="AN549" s="169">
        <v>0.972809274154157</v>
      </c>
      <c r="AO549" s="168">
        <v>0.99</v>
      </c>
      <c r="AP549" s="358">
        <v>1</v>
      </c>
      <c r="AQ549" s="358">
        <v>1</v>
      </c>
      <c r="AR549" s="358">
        <v>1</v>
      </c>
      <c r="AS549" s="359">
        <v>1</v>
      </c>
      <c r="AT549" s="364">
        <v>0.05</v>
      </c>
      <c r="AU549" s="361">
        <v>0</v>
      </c>
      <c r="AV549" s="362">
        <v>0</v>
      </c>
      <c r="AW549" s="362">
        <v>0</v>
      </c>
      <c r="AX549" s="362">
        <v>0.0062667860340197</v>
      </c>
      <c r="AY549" s="142"/>
      <c r="AZ549" s="140"/>
    </row>
    <row r="550" spans="1:52">
      <c r="A550" s="138"/>
      <c r="B550" s="142"/>
      <c r="C550" s="172" t="s">
        <v>719</v>
      </c>
      <c r="D550" s="166" t="s">
        <v>26</v>
      </c>
      <c r="E550" s="166" t="s">
        <v>720</v>
      </c>
      <c r="F550" s="167" t="s">
        <v>1006</v>
      </c>
      <c r="G550" s="173" t="s">
        <v>1006</v>
      </c>
      <c r="H550" s="173" t="s">
        <v>1006</v>
      </c>
      <c r="I550" s="173" t="s">
        <v>1006</v>
      </c>
      <c r="J550" s="173" t="s">
        <v>1006</v>
      </c>
      <c r="K550" s="168">
        <v>0.9</v>
      </c>
      <c r="L550" s="169">
        <v>0.939393939393939</v>
      </c>
      <c r="M550" s="169">
        <v>1</v>
      </c>
      <c r="N550" s="170">
        <v>0.944444444444444</v>
      </c>
      <c r="O550" s="170">
        <v>0.963652482269504</v>
      </c>
      <c r="P550" s="356">
        <v>0.9</v>
      </c>
      <c r="Q550" s="357" t="s">
        <v>40</v>
      </c>
      <c r="R550" s="169" t="s">
        <v>40</v>
      </c>
      <c r="S550" s="169" t="s">
        <v>40</v>
      </c>
      <c r="T550" s="169">
        <v>1.14285714285714</v>
      </c>
      <c r="U550" s="356">
        <v>0.9</v>
      </c>
      <c r="V550" s="169" t="s">
        <v>40</v>
      </c>
      <c r="W550" s="169" t="s">
        <v>40</v>
      </c>
      <c r="X550" s="169" t="s">
        <v>40</v>
      </c>
      <c r="Y550" s="169">
        <v>0.428571428571429</v>
      </c>
      <c r="Z550" s="356">
        <v>0.92</v>
      </c>
      <c r="AA550" s="356" t="s">
        <v>40</v>
      </c>
      <c r="AB550" s="356" t="s">
        <v>40</v>
      </c>
      <c r="AC550" s="356" t="s">
        <v>40</v>
      </c>
      <c r="AD550" s="356" t="s">
        <v>40</v>
      </c>
      <c r="AE550" s="356">
        <v>0.92</v>
      </c>
      <c r="AF550" s="169">
        <v>1</v>
      </c>
      <c r="AG550" s="169">
        <v>1</v>
      </c>
      <c r="AH550" s="169">
        <v>0.965116279069767</v>
      </c>
      <c r="AI550" s="169">
        <v>0.968072392009561</v>
      </c>
      <c r="AJ550" s="356">
        <v>0.92</v>
      </c>
      <c r="AK550" s="169">
        <v>0.943661971830986</v>
      </c>
      <c r="AL550" s="169">
        <v>0.971633416458853</v>
      </c>
      <c r="AM550" s="169">
        <v>0.973304694691623</v>
      </c>
      <c r="AN550" s="169">
        <v>0.973333892811061</v>
      </c>
      <c r="AO550" s="168">
        <v>0.99</v>
      </c>
      <c r="AP550" s="358">
        <v>1</v>
      </c>
      <c r="AQ550" s="358">
        <v>1</v>
      </c>
      <c r="AR550" s="358">
        <v>1</v>
      </c>
      <c r="AS550" s="359">
        <v>1</v>
      </c>
      <c r="AT550" s="364">
        <v>0.05</v>
      </c>
      <c r="AU550" s="361">
        <v>0</v>
      </c>
      <c r="AV550" s="362">
        <v>0.1</v>
      </c>
      <c r="AW550" s="362">
        <v>0</v>
      </c>
      <c r="AX550" s="362">
        <v>0.037542662116041</v>
      </c>
      <c r="AY550" s="142"/>
      <c r="AZ550" s="140"/>
    </row>
    <row r="551" spans="1:52">
      <c r="A551" s="138"/>
      <c r="B551" s="142"/>
      <c r="C551" s="172" t="s">
        <v>719</v>
      </c>
      <c r="D551" s="166" t="s">
        <v>26</v>
      </c>
      <c r="E551" s="166" t="s">
        <v>720</v>
      </c>
      <c r="F551" s="167" t="s">
        <v>1007</v>
      </c>
      <c r="G551" s="173" t="s">
        <v>1008</v>
      </c>
      <c r="H551" s="173" t="s">
        <v>1008</v>
      </c>
      <c r="I551" s="173" t="s">
        <v>1008</v>
      </c>
      <c r="J551" s="173" t="s">
        <v>1008</v>
      </c>
      <c r="K551" s="168">
        <v>0.9</v>
      </c>
      <c r="L551" s="169">
        <v>0.857142857142857</v>
      </c>
      <c r="M551" s="169">
        <v>0.851063829787234</v>
      </c>
      <c r="N551" s="170">
        <v>0.8125</v>
      </c>
      <c r="O551" s="170">
        <v>0.900071377587437</v>
      </c>
      <c r="P551" s="356">
        <v>0.9</v>
      </c>
      <c r="Q551" s="357" t="s">
        <v>40</v>
      </c>
      <c r="R551" s="169" t="s">
        <v>40</v>
      </c>
      <c r="S551" s="169" t="s">
        <v>40</v>
      </c>
      <c r="T551" s="169">
        <v>1</v>
      </c>
      <c r="U551" s="356">
        <v>0.9</v>
      </c>
      <c r="V551" s="169" t="s">
        <v>40</v>
      </c>
      <c r="W551" s="169" t="s">
        <v>40</v>
      </c>
      <c r="X551" s="169" t="s">
        <v>40</v>
      </c>
      <c r="Y551" s="169">
        <v>0.666666666666667</v>
      </c>
      <c r="Z551" s="356">
        <v>0.92</v>
      </c>
      <c r="AA551" s="356" t="s">
        <v>40</v>
      </c>
      <c r="AB551" s="356" t="s">
        <v>40</v>
      </c>
      <c r="AC551" s="356" t="s">
        <v>40</v>
      </c>
      <c r="AD551" s="356" t="s">
        <v>40</v>
      </c>
      <c r="AE551" s="356">
        <v>0.92</v>
      </c>
      <c r="AF551" s="169">
        <v>0.989010989010989</v>
      </c>
      <c r="AG551" s="169">
        <v>1</v>
      </c>
      <c r="AH551" s="169">
        <v>0.988304093567251</v>
      </c>
      <c r="AI551" s="169">
        <v>0.986709097716211</v>
      </c>
      <c r="AJ551" s="356">
        <v>0.92</v>
      </c>
      <c r="AK551" s="169">
        <v>0.957635009310987</v>
      </c>
      <c r="AL551" s="169">
        <v>0.975874280655157</v>
      </c>
      <c r="AM551" s="169">
        <v>0.962954796030871</v>
      </c>
      <c r="AN551" s="169">
        <v>0.957520654921342</v>
      </c>
      <c r="AO551" s="168">
        <v>0.99</v>
      </c>
      <c r="AP551" s="358">
        <v>1</v>
      </c>
      <c r="AQ551" s="358">
        <v>1</v>
      </c>
      <c r="AR551" s="358">
        <v>1</v>
      </c>
      <c r="AS551" s="359">
        <v>1</v>
      </c>
      <c r="AT551" s="364">
        <v>0.05</v>
      </c>
      <c r="AU551" s="361">
        <v>0</v>
      </c>
      <c r="AV551" s="362">
        <v>0</v>
      </c>
      <c r="AW551" s="362">
        <v>0</v>
      </c>
      <c r="AX551" s="362">
        <v>0.0363036303630363</v>
      </c>
      <c r="AY551" s="142"/>
      <c r="AZ551" s="140"/>
    </row>
    <row r="552" spans="1:52">
      <c r="A552" s="138"/>
      <c r="B552" s="142"/>
      <c r="C552" s="172" t="s">
        <v>719</v>
      </c>
      <c r="D552" s="166" t="s">
        <v>26</v>
      </c>
      <c r="E552" s="166" t="s">
        <v>720</v>
      </c>
      <c r="F552" s="167" t="s">
        <v>1009</v>
      </c>
      <c r="G552" s="173" t="s">
        <v>1010</v>
      </c>
      <c r="H552" s="173" t="s">
        <v>1010</v>
      </c>
      <c r="I552" s="173" t="s">
        <v>1010</v>
      </c>
      <c r="J552" s="173" t="s">
        <v>1010</v>
      </c>
      <c r="K552" s="168">
        <v>0.9</v>
      </c>
      <c r="L552" s="169">
        <v>0.982758620689655</v>
      </c>
      <c r="M552" s="169">
        <v>0.982142857142857</v>
      </c>
      <c r="N552" s="170">
        <v>0.946428571428571</v>
      </c>
      <c r="O552" s="170">
        <v>0.979542719614922</v>
      </c>
      <c r="P552" s="356">
        <v>0.9</v>
      </c>
      <c r="Q552" s="357">
        <v>0.996766892984158</v>
      </c>
      <c r="R552" s="169">
        <v>0.98706519839189</v>
      </c>
      <c r="S552" s="169">
        <v>0.979568009340339</v>
      </c>
      <c r="T552" s="169">
        <v>0.9876411079683</v>
      </c>
      <c r="U552" s="356">
        <v>0.9</v>
      </c>
      <c r="V552" s="169">
        <v>0.938894277400582</v>
      </c>
      <c r="W552" s="169">
        <v>0.931655305016606</v>
      </c>
      <c r="X552" s="169">
        <v>0.922747616267756</v>
      </c>
      <c r="Y552" s="169">
        <v>0.946493642178223</v>
      </c>
      <c r="Z552" s="356">
        <v>0.92</v>
      </c>
      <c r="AA552" s="356" t="s">
        <v>40</v>
      </c>
      <c r="AB552" s="356" t="s">
        <v>40</v>
      </c>
      <c r="AC552" s="356" t="s">
        <v>40</v>
      </c>
      <c r="AD552" s="356">
        <v>0.666666666666667</v>
      </c>
      <c r="AE552" s="356">
        <v>0.92</v>
      </c>
      <c r="AF552" s="169">
        <v>0.989730578712094</v>
      </c>
      <c r="AG552" s="169">
        <v>0.977941176470588</v>
      </c>
      <c r="AH552" s="169">
        <v>0.997856512419619</v>
      </c>
      <c r="AI552" s="169">
        <v>0.995476116109661</v>
      </c>
      <c r="AJ552" s="356">
        <v>0.92</v>
      </c>
      <c r="AK552" s="169">
        <v>0.969315245478036</v>
      </c>
      <c r="AL552" s="169">
        <v>0.967527932960894</v>
      </c>
      <c r="AM552" s="169">
        <v>0.973776223776224</v>
      </c>
      <c r="AN552" s="169">
        <v>0.980424714354785</v>
      </c>
      <c r="AO552" s="168">
        <v>0.99</v>
      </c>
      <c r="AP552" s="358">
        <v>1</v>
      </c>
      <c r="AQ552" s="358">
        <v>1</v>
      </c>
      <c r="AR552" s="358">
        <v>1</v>
      </c>
      <c r="AS552" s="359">
        <v>1</v>
      </c>
      <c r="AT552" s="364">
        <v>0.05</v>
      </c>
      <c r="AU552" s="361">
        <v>0</v>
      </c>
      <c r="AV552" s="362">
        <v>0.111111111111111</v>
      </c>
      <c r="AW552" s="362">
        <v>0.037037037037037</v>
      </c>
      <c r="AX552" s="362">
        <v>0.0517711171662125</v>
      </c>
      <c r="AY552" s="142"/>
      <c r="AZ552" s="140"/>
    </row>
    <row r="553" spans="1:52">
      <c r="A553" s="138"/>
      <c r="B553" s="142"/>
      <c r="C553" s="172" t="s">
        <v>719</v>
      </c>
      <c r="D553" s="166" t="s">
        <v>26</v>
      </c>
      <c r="E553" s="166" t="s">
        <v>720</v>
      </c>
      <c r="F553" s="167" t="s">
        <v>1011</v>
      </c>
      <c r="G553" s="173" t="s">
        <v>1012</v>
      </c>
      <c r="H553" s="173" t="s">
        <v>1012</v>
      </c>
      <c r="I553" s="173" t="s">
        <v>1012</v>
      </c>
      <c r="J553" s="173" t="s">
        <v>1012</v>
      </c>
      <c r="K553" s="168">
        <v>0.9</v>
      </c>
      <c r="L553" s="169">
        <v>1</v>
      </c>
      <c r="M553" s="169">
        <v>0.985294117647059</v>
      </c>
      <c r="N553" s="170">
        <v>0.983870967741935</v>
      </c>
      <c r="O553" s="170">
        <v>0.979862215156333</v>
      </c>
      <c r="P553" s="356">
        <v>0.9</v>
      </c>
      <c r="Q553" s="357">
        <v>1</v>
      </c>
      <c r="R553" s="169">
        <v>0.941176470588235</v>
      </c>
      <c r="S553" s="169">
        <v>1</v>
      </c>
      <c r="T553" s="169">
        <v>0.938202247191011</v>
      </c>
      <c r="U553" s="356">
        <v>0.9</v>
      </c>
      <c r="V553" s="169">
        <v>1</v>
      </c>
      <c r="W553" s="169">
        <v>1</v>
      </c>
      <c r="X553" s="169">
        <v>1</v>
      </c>
      <c r="Y553" s="169">
        <v>0.98689138576779</v>
      </c>
      <c r="Z553" s="356">
        <v>0.92</v>
      </c>
      <c r="AA553" s="356">
        <v>1</v>
      </c>
      <c r="AB553" s="356">
        <v>1</v>
      </c>
      <c r="AC553" s="356" t="s">
        <v>40</v>
      </c>
      <c r="AD553" s="356">
        <v>0.789473684210526</v>
      </c>
      <c r="AE553" s="356">
        <v>0.92</v>
      </c>
      <c r="AF553" s="169">
        <v>0.98546511627907</v>
      </c>
      <c r="AG553" s="169">
        <v>0.988533988533989</v>
      </c>
      <c r="AH553" s="169">
        <v>0.99501246882793</v>
      </c>
      <c r="AI553" s="169">
        <v>0.990146444225476</v>
      </c>
      <c r="AJ553" s="356">
        <v>0.92</v>
      </c>
      <c r="AK553" s="169">
        <v>0.947881743370923</v>
      </c>
      <c r="AL553" s="169">
        <v>0.968754906578741</v>
      </c>
      <c r="AM553" s="169">
        <v>0.970689372850827</v>
      </c>
      <c r="AN553" s="169">
        <v>0.969196751100116</v>
      </c>
      <c r="AO553" s="168">
        <v>0.99</v>
      </c>
      <c r="AP553" s="358">
        <v>1</v>
      </c>
      <c r="AQ553" s="358">
        <v>1</v>
      </c>
      <c r="AR553" s="358">
        <v>1</v>
      </c>
      <c r="AS553" s="359">
        <v>1</v>
      </c>
      <c r="AT553" s="364">
        <v>0.05</v>
      </c>
      <c r="AU553" s="361">
        <v>0</v>
      </c>
      <c r="AV553" s="362">
        <v>0.329113924050633</v>
      </c>
      <c r="AW553" s="362">
        <v>0.00632911392405063</v>
      </c>
      <c r="AX553" s="362">
        <v>0.15219298245614</v>
      </c>
      <c r="AY553" s="142"/>
      <c r="AZ553" s="140"/>
    </row>
    <row r="554" spans="1:52">
      <c r="A554" s="138"/>
      <c r="B554" s="142"/>
      <c r="C554" s="172" t="s">
        <v>719</v>
      </c>
      <c r="D554" s="166" t="s">
        <v>26</v>
      </c>
      <c r="E554" s="166" t="s">
        <v>720</v>
      </c>
      <c r="F554" s="167" t="s">
        <v>1013</v>
      </c>
      <c r="G554" s="173" t="s">
        <v>1014</v>
      </c>
      <c r="H554" s="173" t="s">
        <v>1014</v>
      </c>
      <c r="I554" s="173" t="s">
        <v>1014</v>
      </c>
      <c r="J554" s="173" t="s">
        <v>1014</v>
      </c>
      <c r="K554" s="168">
        <v>0.9</v>
      </c>
      <c r="L554" s="169">
        <v>0.945945945945946</v>
      </c>
      <c r="M554" s="169">
        <v>1</v>
      </c>
      <c r="N554" s="170">
        <v>0.947368421052632</v>
      </c>
      <c r="O554" s="170">
        <v>0.966341895482728</v>
      </c>
      <c r="P554" s="356">
        <v>0.9</v>
      </c>
      <c r="Q554" s="357">
        <v>1</v>
      </c>
      <c r="R554" s="169" t="s">
        <v>40</v>
      </c>
      <c r="S554" s="169" t="s">
        <v>40</v>
      </c>
      <c r="T554" s="169">
        <v>1</v>
      </c>
      <c r="U554" s="356">
        <v>0.9</v>
      </c>
      <c r="V554" s="169">
        <v>1</v>
      </c>
      <c r="W554" s="169" t="s">
        <v>40</v>
      </c>
      <c r="X554" s="169" t="s">
        <v>40</v>
      </c>
      <c r="Y554" s="169">
        <v>1</v>
      </c>
      <c r="Z554" s="356">
        <v>0.92</v>
      </c>
      <c r="AA554" s="356" t="s">
        <v>40</v>
      </c>
      <c r="AB554" s="356">
        <v>1</v>
      </c>
      <c r="AC554" s="356">
        <v>0</v>
      </c>
      <c r="AD554" s="356">
        <v>0.25</v>
      </c>
      <c r="AE554" s="356">
        <v>0.92</v>
      </c>
      <c r="AF554" s="169">
        <v>0.996495327102804</v>
      </c>
      <c r="AG554" s="169">
        <v>0.990588235294118</v>
      </c>
      <c r="AH554" s="169">
        <v>0.993918331885317</v>
      </c>
      <c r="AI554" s="169">
        <v>0.99269254562326</v>
      </c>
      <c r="AJ554" s="356">
        <v>0.92</v>
      </c>
      <c r="AK554" s="169">
        <v>0.973438621679828</v>
      </c>
      <c r="AL554" s="169">
        <v>0.970650636492221</v>
      </c>
      <c r="AM554" s="169">
        <v>0.971654108360244</v>
      </c>
      <c r="AN554" s="169">
        <v>0.975871079050346</v>
      </c>
      <c r="AO554" s="168">
        <v>0.99</v>
      </c>
      <c r="AP554" s="358">
        <v>1</v>
      </c>
      <c r="AQ554" s="358">
        <v>1</v>
      </c>
      <c r="AR554" s="358">
        <v>1</v>
      </c>
      <c r="AS554" s="359">
        <v>1</v>
      </c>
      <c r="AT554" s="364">
        <v>0.05</v>
      </c>
      <c r="AU554" s="361">
        <v>0</v>
      </c>
      <c r="AV554" s="362">
        <v>0</v>
      </c>
      <c r="AW554" s="362">
        <v>0</v>
      </c>
      <c r="AX554" s="362">
        <v>0.0647482014388489</v>
      </c>
      <c r="AY554" s="142"/>
      <c r="AZ554" s="140"/>
    </row>
    <row r="555" spans="1:52">
      <c r="A555" s="138"/>
      <c r="B555" s="142"/>
      <c r="C555" s="172" t="s">
        <v>719</v>
      </c>
      <c r="D555" s="166" t="s">
        <v>26</v>
      </c>
      <c r="E555" s="166" t="s">
        <v>720</v>
      </c>
      <c r="F555" s="167" t="s">
        <v>1015</v>
      </c>
      <c r="G555" s="173" t="s">
        <v>1015</v>
      </c>
      <c r="H555" s="173" t="s">
        <v>1015</v>
      </c>
      <c r="I555" s="173" t="s">
        <v>1015</v>
      </c>
      <c r="J555" s="173" t="s">
        <v>1015</v>
      </c>
      <c r="K555" s="168">
        <v>0.9</v>
      </c>
      <c r="L555" s="169">
        <v>0.931818181818182</v>
      </c>
      <c r="M555" s="169">
        <v>0.94</v>
      </c>
      <c r="N555" s="170">
        <v>0.959183673469388</v>
      </c>
      <c r="O555" s="170">
        <v>0.936485532815808</v>
      </c>
      <c r="P555" s="356">
        <v>0.9</v>
      </c>
      <c r="Q555" s="357" t="s">
        <v>40</v>
      </c>
      <c r="R555" s="169" t="s">
        <v>40</v>
      </c>
      <c r="S555" s="169" t="s">
        <v>40</v>
      </c>
      <c r="T555" s="169">
        <v>0.6</v>
      </c>
      <c r="U555" s="356">
        <v>0.9</v>
      </c>
      <c r="V555" s="169" t="s">
        <v>40</v>
      </c>
      <c r="W555" s="169" t="s">
        <v>40</v>
      </c>
      <c r="X555" s="169" t="s">
        <v>40</v>
      </c>
      <c r="Y555" s="169">
        <v>1</v>
      </c>
      <c r="Z555" s="356">
        <v>0.92</v>
      </c>
      <c r="AA555" s="356" t="s">
        <v>40</v>
      </c>
      <c r="AB555" s="356" t="s">
        <v>40</v>
      </c>
      <c r="AC555" s="356" t="s">
        <v>40</v>
      </c>
      <c r="AD555" s="356">
        <v>0.5</v>
      </c>
      <c r="AE555" s="356">
        <v>0.92</v>
      </c>
      <c r="AF555" s="169">
        <v>0.998322147651007</v>
      </c>
      <c r="AG555" s="169">
        <v>0.986607142857143</v>
      </c>
      <c r="AH555" s="169">
        <v>0.995841995841996</v>
      </c>
      <c r="AI555" s="169">
        <v>0.99460618214508</v>
      </c>
      <c r="AJ555" s="356">
        <v>0.92</v>
      </c>
      <c r="AK555" s="169">
        <v>0.935558112773303</v>
      </c>
      <c r="AL555" s="169">
        <v>0.957655636567583</v>
      </c>
      <c r="AM555" s="169">
        <v>0.96930404869013</v>
      </c>
      <c r="AN555" s="169">
        <v>0.968192136311409</v>
      </c>
      <c r="AO555" s="168">
        <v>0.99</v>
      </c>
      <c r="AP555" s="358">
        <v>1</v>
      </c>
      <c r="AQ555" s="358">
        <v>1</v>
      </c>
      <c r="AR555" s="358">
        <v>1</v>
      </c>
      <c r="AS555" s="359">
        <v>1</v>
      </c>
      <c r="AT555" s="364">
        <v>0.05</v>
      </c>
      <c r="AU555" s="361">
        <v>0</v>
      </c>
      <c r="AV555" s="362">
        <v>0</v>
      </c>
      <c r="AW555" s="362">
        <v>0</v>
      </c>
      <c r="AX555" s="362">
        <v>0.0439882697947214</v>
      </c>
      <c r="AY555" s="142"/>
      <c r="AZ555" s="140"/>
    </row>
    <row r="556" spans="1:52">
      <c r="A556" s="138"/>
      <c r="B556" s="142"/>
      <c r="C556" s="172" t="s">
        <v>719</v>
      </c>
      <c r="D556" s="166" t="s">
        <v>26</v>
      </c>
      <c r="E556" s="166" t="s">
        <v>720</v>
      </c>
      <c r="F556" s="167" t="s">
        <v>1016</v>
      </c>
      <c r="G556" s="173" t="s">
        <v>1016</v>
      </c>
      <c r="H556" s="173" t="s">
        <v>1016</v>
      </c>
      <c r="I556" s="173" t="s">
        <v>1016</v>
      </c>
      <c r="J556" s="173" t="s">
        <v>1016</v>
      </c>
      <c r="K556" s="168">
        <v>0.9</v>
      </c>
      <c r="L556" s="169">
        <v>0.950819672131147</v>
      </c>
      <c r="M556" s="169">
        <v>0.918032786885246</v>
      </c>
      <c r="N556" s="170">
        <v>0.952380952380952</v>
      </c>
      <c r="O556" s="170">
        <v>0.962942779291553</v>
      </c>
      <c r="P556" s="356">
        <v>0.9</v>
      </c>
      <c r="Q556" s="357" t="s">
        <v>40</v>
      </c>
      <c r="R556" s="169" t="s">
        <v>40</v>
      </c>
      <c r="S556" s="169" t="s">
        <v>40</v>
      </c>
      <c r="T556" s="169">
        <v>0.2</v>
      </c>
      <c r="U556" s="356">
        <v>0.9</v>
      </c>
      <c r="V556" s="169" t="s">
        <v>40</v>
      </c>
      <c r="W556" s="169" t="s">
        <v>40</v>
      </c>
      <c r="X556" s="169" t="s">
        <v>40</v>
      </c>
      <c r="Y556" s="169">
        <v>0.6</v>
      </c>
      <c r="Z556" s="356">
        <v>0.92</v>
      </c>
      <c r="AA556" s="356">
        <v>0</v>
      </c>
      <c r="AB556" s="356" t="s">
        <v>40</v>
      </c>
      <c r="AC556" s="356" t="s">
        <v>40</v>
      </c>
      <c r="AD556" s="356">
        <v>0.333333333333333</v>
      </c>
      <c r="AE556" s="356">
        <v>0.92</v>
      </c>
      <c r="AF556" s="169">
        <v>0.994652406417112</v>
      </c>
      <c r="AG556" s="169">
        <v>0.993333333333333</v>
      </c>
      <c r="AH556" s="169">
        <v>0.984848484848485</v>
      </c>
      <c r="AI556" s="169">
        <v>0.988054783235506</v>
      </c>
      <c r="AJ556" s="356">
        <v>0.92</v>
      </c>
      <c r="AK556" s="169">
        <v>0.949367088607595</v>
      </c>
      <c r="AL556" s="169">
        <v>0.962267839687195</v>
      </c>
      <c r="AM556" s="169">
        <v>0.972423234891453</v>
      </c>
      <c r="AN556" s="169">
        <v>0.979280680142975</v>
      </c>
      <c r="AO556" s="168">
        <v>0.99</v>
      </c>
      <c r="AP556" s="358">
        <v>1</v>
      </c>
      <c r="AQ556" s="358">
        <v>1</v>
      </c>
      <c r="AR556" s="358">
        <v>1</v>
      </c>
      <c r="AS556" s="359">
        <v>1</v>
      </c>
      <c r="AT556" s="364">
        <v>0.05</v>
      </c>
      <c r="AU556" s="361">
        <v>0</v>
      </c>
      <c r="AV556" s="362">
        <v>0</v>
      </c>
      <c r="AW556" s="362">
        <v>0</v>
      </c>
      <c r="AX556" s="362">
        <v>0.0373563218390805</v>
      </c>
      <c r="AY556" s="142"/>
      <c r="AZ556" s="140"/>
    </row>
    <row r="557" spans="1:52">
      <c r="A557" s="138"/>
      <c r="B557" s="142"/>
      <c r="C557" s="172" t="s">
        <v>719</v>
      </c>
      <c r="D557" s="166" t="s">
        <v>26</v>
      </c>
      <c r="E557" s="166" t="s">
        <v>720</v>
      </c>
      <c r="F557" s="167" t="s">
        <v>1017</v>
      </c>
      <c r="G557" s="173" t="s">
        <v>1017</v>
      </c>
      <c r="H557" s="173" t="s">
        <v>1017</v>
      </c>
      <c r="I557" s="173" t="s">
        <v>1017</v>
      </c>
      <c r="J557" s="173" t="s">
        <v>1017</v>
      </c>
      <c r="K557" s="168">
        <v>0.9</v>
      </c>
      <c r="L557" s="169">
        <v>1</v>
      </c>
      <c r="M557" s="169">
        <v>1</v>
      </c>
      <c r="N557" s="170">
        <v>1</v>
      </c>
      <c r="O557" s="170">
        <v>0.994494150034412</v>
      </c>
      <c r="P557" s="356">
        <v>0.9</v>
      </c>
      <c r="Q557" s="357">
        <v>0.981018981018981</v>
      </c>
      <c r="R557" s="169">
        <v>0.960872836719338</v>
      </c>
      <c r="S557" s="169">
        <v>0.961761297798378</v>
      </c>
      <c r="T557" s="169">
        <v>0.967706170500131</v>
      </c>
      <c r="U557" s="356">
        <v>0.9</v>
      </c>
      <c r="V557" s="169">
        <v>0.926073926073926</v>
      </c>
      <c r="W557" s="169">
        <v>0.930022573363431</v>
      </c>
      <c r="X557" s="169">
        <v>0.933371958285052</v>
      </c>
      <c r="Y557" s="169">
        <v>0.935916302134779</v>
      </c>
      <c r="Z557" s="356">
        <v>0.92</v>
      </c>
      <c r="AA557" s="356">
        <v>0.943931398416887</v>
      </c>
      <c r="AB557" s="356">
        <v>0.909599254426841</v>
      </c>
      <c r="AC557" s="356">
        <v>0.90968443960827</v>
      </c>
      <c r="AD557" s="356">
        <v>0.943528535121685</v>
      </c>
      <c r="AE557" s="356">
        <v>0.92</v>
      </c>
      <c r="AF557" s="169">
        <v>0.979865771812081</v>
      </c>
      <c r="AG557" s="169">
        <v>0.963963963963964</v>
      </c>
      <c r="AH557" s="169">
        <v>0.920634920634921</v>
      </c>
      <c r="AI557" s="169">
        <v>0.969981238273921</v>
      </c>
      <c r="AJ557" s="356">
        <v>0.92</v>
      </c>
      <c r="AK557" s="169">
        <v>0.95120138716869</v>
      </c>
      <c r="AL557" s="169">
        <v>0.947127393838468</v>
      </c>
      <c r="AM557" s="169">
        <v>0.938502673796791</v>
      </c>
      <c r="AN557" s="169">
        <v>0.96049891053576</v>
      </c>
      <c r="AO557" s="168">
        <v>0.99</v>
      </c>
      <c r="AP557" s="358">
        <v>1</v>
      </c>
      <c r="AQ557" s="358">
        <v>1</v>
      </c>
      <c r="AR557" s="358">
        <v>1</v>
      </c>
      <c r="AS557" s="359">
        <v>1</v>
      </c>
      <c r="AT557" s="364">
        <v>0.05</v>
      </c>
      <c r="AU557" s="361">
        <v>0</v>
      </c>
      <c r="AV557" s="362">
        <v>0</v>
      </c>
      <c r="AW557" s="362">
        <v>0</v>
      </c>
      <c r="AX557" s="362">
        <v>0.0833333333333333</v>
      </c>
      <c r="AY557" s="142"/>
      <c r="AZ557" s="140"/>
    </row>
    <row r="558" spans="1:52">
      <c r="A558" s="138"/>
      <c r="B558" s="142"/>
      <c r="C558" s="172" t="s">
        <v>719</v>
      </c>
      <c r="D558" s="166" t="s">
        <v>26</v>
      </c>
      <c r="E558" s="166" t="s">
        <v>720</v>
      </c>
      <c r="F558" s="167" t="s">
        <v>1018</v>
      </c>
      <c r="G558" s="173" t="s">
        <v>1019</v>
      </c>
      <c r="H558" s="173" t="s">
        <v>1019</v>
      </c>
      <c r="I558" s="173" t="s">
        <v>1019</v>
      </c>
      <c r="J558" s="173" t="s">
        <v>1019</v>
      </c>
      <c r="K558" s="168">
        <v>0.9</v>
      </c>
      <c r="L558" s="169">
        <v>0.938461538461538</v>
      </c>
      <c r="M558" s="169">
        <v>0.964912280701754</v>
      </c>
      <c r="N558" s="170">
        <v>0.984848484848485</v>
      </c>
      <c r="O558" s="170">
        <v>0.984442060085837</v>
      </c>
      <c r="P558" s="356">
        <v>0.9</v>
      </c>
      <c r="Q558" s="357">
        <v>0.986582478295186</v>
      </c>
      <c r="R558" s="169">
        <v>0.963066592053721</v>
      </c>
      <c r="S558" s="169">
        <v>0.96138482023968</v>
      </c>
      <c r="T558" s="169">
        <v>0.973524407187124</v>
      </c>
      <c r="U558" s="356">
        <v>0.9</v>
      </c>
      <c r="V558" s="169">
        <v>0.91397000789266</v>
      </c>
      <c r="W558" s="169">
        <v>0.89423614997202</v>
      </c>
      <c r="X558" s="169">
        <v>0.926320461606747</v>
      </c>
      <c r="Y558" s="169">
        <v>0.920698106433132</v>
      </c>
      <c r="Z558" s="356">
        <v>0.92</v>
      </c>
      <c r="AA558" s="356">
        <v>0.95225993828281</v>
      </c>
      <c r="AB558" s="356">
        <v>0.946521533364884</v>
      </c>
      <c r="AC558" s="356">
        <v>0.962201748169147</v>
      </c>
      <c r="AD558" s="356">
        <v>0.965972670964081</v>
      </c>
      <c r="AE558" s="356">
        <v>0.92</v>
      </c>
      <c r="AF558" s="169">
        <v>0.99883855981417</v>
      </c>
      <c r="AG558" s="169">
        <v>1</v>
      </c>
      <c r="AH558" s="169">
        <v>1</v>
      </c>
      <c r="AI558" s="169">
        <v>0.996353648719042</v>
      </c>
      <c r="AJ558" s="356">
        <v>0.92</v>
      </c>
      <c r="AK558" s="169">
        <v>0.957111274871039</v>
      </c>
      <c r="AL558" s="169">
        <v>0.963370901639344</v>
      </c>
      <c r="AM558" s="169">
        <v>0.971948212083847</v>
      </c>
      <c r="AN558" s="169">
        <v>0.970168931114401</v>
      </c>
      <c r="AO558" s="168">
        <v>0.99</v>
      </c>
      <c r="AP558" s="358">
        <v>1</v>
      </c>
      <c r="AQ558" s="358">
        <v>1</v>
      </c>
      <c r="AR558" s="358">
        <v>1</v>
      </c>
      <c r="AS558" s="359">
        <v>1</v>
      </c>
      <c r="AT558" s="364">
        <v>0.05</v>
      </c>
      <c r="AU558" s="361">
        <v>0</v>
      </c>
      <c r="AV558" s="362">
        <v>0</v>
      </c>
      <c r="AW558" s="362">
        <v>0</v>
      </c>
      <c r="AX558" s="362">
        <v>0.0845665961945032</v>
      </c>
      <c r="AY558" s="142"/>
      <c r="AZ558" s="140"/>
    </row>
    <row r="559" spans="1:52">
      <c r="A559" s="138"/>
      <c r="B559" s="142"/>
      <c r="C559" s="172" t="s">
        <v>719</v>
      </c>
      <c r="D559" s="166" t="s">
        <v>26</v>
      </c>
      <c r="E559" s="166" t="s">
        <v>720</v>
      </c>
      <c r="F559" s="167" t="s">
        <v>1020</v>
      </c>
      <c r="G559" s="173" t="s">
        <v>1020</v>
      </c>
      <c r="H559" s="173" t="s">
        <v>1020</v>
      </c>
      <c r="I559" s="173" t="s">
        <v>1020</v>
      </c>
      <c r="J559" s="173" t="s">
        <v>1020</v>
      </c>
      <c r="K559" s="168">
        <v>0.9</v>
      </c>
      <c r="L559" s="169">
        <v>0.739130434782609</v>
      </c>
      <c r="M559" s="169">
        <v>0.777777777777778</v>
      </c>
      <c r="N559" s="170">
        <v>0.727272727272727</v>
      </c>
      <c r="O559" s="170">
        <v>0.783744557329463</v>
      </c>
      <c r="P559" s="356">
        <v>0.9</v>
      </c>
      <c r="Q559" s="357">
        <v>0.989</v>
      </c>
      <c r="R559" s="169">
        <v>0.947292418772563</v>
      </c>
      <c r="S559" s="169">
        <v>0.930155210643016</v>
      </c>
      <c r="T559" s="169">
        <v>0.959569851900764</v>
      </c>
      <c r="U559" s="356">
        <v>0.9</v>
      </c>
      <c r="V559" s="169">
        <v>0.779</v>
      </c>
      <c r="W559" s="169">
        <v>0.875812274368231</v>
      </c>
      <c r="X559" s="169">
        <v>0.825388026607539</v>
      </c>
      <c r="Y559" s="169">
        <v>0.844995755117442</v>
      </c>
      <c r="Z559" s="356">
        <v>0.92</v>
      </c>
      <c r="AA559" s="356">
        <v>0.84078987966677</v>
      </c>
      <c r="AB559" s="356">
        <v>0.830480847595762</v>
      </c>
      <c r="AC559" s="356">
        <v>0.856401384083045</v>
      </c>
      <c r="AD559" s="356">
        <v>0.865013273209935</v>
      </c>
      <c r="AE559" s="356">
        <v>0.92</v>
      </c>
      <c r="AF559" s="169">
        <v>0.66006600660066</v>
      </c>
      <c r="AG559" s="169">
        <v>1</v>
      </c>
      <c r="AH559" s="169">
        <v>1</v>
      </c>
      <c r="AI559" s="169">
        <v>0.964796188459502</v>
      </c>
      <c r="AJ559" s="356">
        <v>0.92</v>
      </c>
      <c r="AK559" s="169">
        <v>0.855998114541598</v>
      </c>
      <c r="AL559" s="169">
        <v>0.887911247130834</v>
      </c>
      <c r="AM559" s="169">
        <v>0.884402889927752</v>
      </c>
      <c r="AN559" s="169">
        <v>0.901180060587745</v>
      </c>
      <c r="AO559" s="168">
        <v>0.99</v>
      </c>
      <c r="AP559" s="358">
        <v>1</v>
      </c>
      <c r="AQ559" s="358">
        <v>1</v>
      </c>
      <c r="AR559" s="358">
        <v>1</v>
      </c>
      <c r="AS559" s="359">
        <v>1</v>
      </c>
      <c r="AT559" s="364">
        <v>0.05</v>
      </c>
      <c r="AU559" s="361">
        <v>0.0909090909090909</v>
      </c>
      <c r="AV559" s="362">
        <v>0.166666666666667</v>
      </c>
      <c r="AW559" s="362">
        <v>0.1</v>
      </c>
      <c r="AX559" s="362">
        <v>0.091644204851752</v>
      </c>
      <c r="AY559" s="142"/>
      <c r="AZ559" s="140"/>
    </row>
    <row r="560" spans="1:52">
      <c r="A560" s="138"/>
      <c r="B560" s="142"/>
      <c r="C560" s="172" t="s">
        <v>719</v>
      </c>
      <c r="D560" s="166" t="s">
        <v>26</v>
      </c>
      <c r="E560" s="166" t="s">
        <v>720</v>
      </c>
      <c r="F560" s="167" t="s">
        <v>1021</v>
      </c>
      <c r="G560" s="173" t="s">
        <v>1022</v>
      </c>
      <c r="H560" s="173" t="s">
        <v>1022</v>
      </c>
      <c r="I560" s="173" t="s">
        <v>1022</v>
      </c>
      <c r="J560" s="173" t="s">
        <v>1022</v>
      </c>
      <c r="K560" s="168">
        <v>0.9</v>
      </c>
      <c r="L560" s="169">
        <v>0.945205479452055</v>
      </c>
      <c r="M560" s="169">
        <v>0.928571428571429</v>
      </c>
      <c r="N560" s="170">
        <v>1</v>
      </c>
      <c r="O560" s="170">
        <v>0.960252060106641</v>
      </c>
      <c r="P560" s="356">
        <v>0.9</v>
      </c>
      <c r="Q560" s="357">
        <v>0.972005208333333</v>
      </c>
      <c r="R560" s="169">
        <v>0.976777251184834</v>
      </c>
      <c r="S560" s="169">
        <v>0.983624860439151</v>
      </c>
      <c r="T560" s="169">
        <v>0.98795913051029</v>
      </c>
      <c r="U560" s="356">
        <v>0.9</v>
      </c>
      <c r="V560" s="169">
        <v>0.91015625</v>
      </c>
      <c r="W560" s="169">
        <v>0.917061611374408</v>
      </c>
      <c r="X560" s="169">
        <v>0.925567547450688</v>
      </c>
      <c r="Y560" s="169">
        <v>0.941488899823439</v>
      </c>
      <c r="Z560" s="356">
        <v>0.92</v>
      </c>
      <c r="AA560" s="356">
        <v>0.942091232227488</v>
      </c>
      <c r="AB560" s="356">
        <v>0.957201646090535</v>
      </c>
      <c r="AC560" s="356">
        <v>0.94531087544188</v>
      </c>
      <c r="AD560" s="356">
        <v>0.95822842449242</v>
      </c>
      <c r="AE560" s="356">
        <v>0.92</v>
      </c>
      <c r="AF560" s="169">
        <v>0.990322580645161</v>
      </c>
      <c r="AG560" s="169">
        <v>0.993006993006993</v>
      </c>
      <c r="AH560" s="169">
        <v>0.984126984126984</v>
      </c>
      <c r="AI560" s="169">
        <v>0.957648423902533</v>
      </c>
      <c r="AJ560" s="356">
        <v>0.92</v>
      </c>
      <c r="AK560" s="169">
        <v>0.946271533550175</v>
      </c>
      <c r="AL560" s="169">
        <v>0.968722466960352</v>
      </c>
      <c r="AM560" s="169">
        <v>0.955676826833489</v>
      </c>
      <c r="AN560" s="169">
        <v>0.967219102406063</v>
      </c>
      <c r="AO560" s="168">
        <v>0.99</v>
      </c>
      <c r="AP560" s="358">
        <v>1</v>
      </c>
      <c r="AQ560" s="358">
        <v>1</v>
      </c>
      <c r="AR560" s="358">
        <v>1</v>
      </c>
      <c r="AS560" s="359">
        <v>1</v>
      </c>
      <c r="AT560" s="364">
        <v>0.05</v>
      </c>
      <c r="AU560" s="361">
        <v>0.0416666666666667</v>
      </c>
      <c r="AV560" s="362">
        <v>0.0434782608695652</v>
      </c>
      <c r="AW560" s="362">
        <v>0.03125</v>
      </c>
      <c r="AX560" s="362">
        <v>0.0786369593709043</v>
      </c>
      <c r="AY560" s="142"/>
      <c r="AZ560" s="140"/>
    </row>
    <row r="561" spans="1:52">
      <c r="A561" s="138"/>
      <c r="B561" s="142"/>
      <c r="C561" s="172" t="s">
        <v>719</v>
      </c>
      <c r="D561" s="166" t="s">
        <v>26</v>
      </c>
      <c r="E561" s="166" t="s">
        <v>720</v>
      </c>
      <c r="F561" s="167" t="s">
        <v>1023</v>
      </c>
      <c r="G561" s="173" t="s">
        <v>1024</v>
      </c>
      <c r="H561" s="173" t="s">
        <v>1024</v>
      </c>
      <c r="I561" s="173" t="s">
        <v>1024</v>
      </c>
      <c r="J561" s="173" t="s">
        <v>1024</v>
      </c>
      <c r="K561" s="168">
        <v>0.9</v>
      </c>
      <c r="L561" s="169">
        <v>0.813559322033898</v>
      </c>
      <c r="M561" s="169">
        <v>0.745454545454545</v>
      </c>
      <c r="N561" s="170">
        <v>0.909090909090909</v>
      </c>
      <c r="O561" s="170">
        <v>0.837182448036952</v>
      </c>
      <c r="P561" s="356">
        <v>0.9</v>
      </c>
      <c r="Q561" s="357">
        <v>1.00724637681159</v>
      </c>
      <c r="R561" s="169">
        <v>0.971882007935139</v>
      </c>
      <c r="S561" s="169">
        <v>0.993364197530864</v>
      </c>
      <c r="T561" s="169">
        <v>0.973646973590373</v>
      </c>
      <c r="U561" s="356">
        <v>0.9</v>
      </c>
      <c r="V561" s="169">
        <v>0.949905482041588</v>
      </c>
      <c r="W561" s="169">
        <v>0.943936518889081</v>
      </c>
      <c r="X561" s="169">
        <v>0.956327160493827</v>
      </c>
      <c r="Y561" s="169">
        <v>0.91976929781863</v>
      </c>
      <c r="Z561" s="356">
        <v>0.92</v>
      </c>
      <c r="AA561" s="356" t="s">
        <v>40</v>
      </c>
      <c r="AB561" s="356" t="s">
        <v>40</v>
      </c>
      <c r="AC561" s="356" t="s">
        <v>40</v>
      </c>
      <c r="AD561" s="356">
        <v>1</v>
      </c>
      <c r="AE561" s="356">
        <v>0.92</v>
      </c>
      <c r="AF561" s="169">
        <v>0.998387096774194</v>
      </c>
      <c r="AG561" s="169">
        <v>0.999325236167341</v>
      </c>
      <c r="AH561" s="169">
        <v>0.997352162400706</v>
      </c>
      <c r="AI561" s="169">
        <v>0.997253316749585</v>
      </c>
      <c r="AJ561" s="356">
        <v>0.92</v>
      </c>
      <c r="AK561" s="169">
        <v>0.966626213592233</v>
      </c>
      <c r="AL561" s="169">
        <v>0.976318441383944</v>
      </c>
      <c r="AM561" s="169">
        <v>0.971909268439237</v>
      </c>
      <c r="AN561" s="169">
        <v>0.971889844940396</v>
      </c>
      <c r="AO561" s="168">
        <v>0.99</v>
      </c>
      <c r="AP561" s="358">
        <v>1</v>
      </c>
      <c r="AQ561" s="358">
        <v>1</v>
      </c>
      <c r="AR561" s="358">
        <v>1</v>
      </c>
      <c r="AS561" s="359">
        <v>1</v>
      </c>
      <c r="AT561" s="364">
        <v>0.05</v>
      </c>
      <c r="AU561" s="361">
        <v>0.0769230769230769</v>
      </c>
      <c r="AV561" s="362">
        <v>0</v>
      </c>
      <c r="AW561" s="362">
        <v>0</v>
      </c>
      <c r="AX561" s="362">
        <v>0.0553691275167785</v>
      </c>
      <c r="AY561" s="142"/>
      <c r="AZ561" s="140"/>
    </row>
    <row r="562" spans="1:52">
      <c r="A562" s="138"/>
      <c r="B562" s="142"/>
      <c r="C562" s="172" t="s">
        <v>719</v>
      </c>
      <c r="D562" s="166" t="s">
        <v>26</v>
      </c>
      <c r="E562" s="166" t="s">
        <v>720</v>
      </c>
      <c r="F562" s="167" t="s">
        <v>1025</v>
      </c>
      <c r="G562" s="173" t="s">
        <v>1025</v>
      </c>
      <c r="H562" s="173" t="s">
        <v>1025</v>
      </c>
      <c r="I562" s="173" t="s">
        <v>1025</v>
      </c>
      <c r="J562" s="173" t="s">
        <v>1025</v>
      </c>
      <c r="K562" s="168">
        <v>0.9</v>
      </c>
      <c r="L562" s="169">
        <v>0.956521739130435</v>
      </c>
      <c r="M562" s="169">
        <v>1</v>
      </c>
      <c r="N562" s="170">
        <v>0.953488372093023</v>
      </c>
      <c r="O562" s="170">
        <v>0.979037267080745</v>
      </c>
      <c r="P562" s="356">
        <v>0.9</v>
      </c>
      <c r="Q562" s="357">
        <v>0.963636363636364</v>
      </c>
      <c r="R562" s="169">
        <v>0.950233281493002</v>
      </c>
      <c r="S562" s="169">
        <v>0.956625074272133</v>
      </c>
      <c r="T562" s="169">
        <v>0.942635691480423</v>
      </c>
      <c r="U562" s="356">
        <v>0.9</v>
      </c>
      <c r="V562" s="169">
        <v>0.943939393939394</v>
      </c>
      <c r="W562" s="169">
        <v>0.92846034214619</v>
      </c>
      <c r="X562" s="169">
        <v>0.93048128342246</v>
      </c>
      <c r="Y562" s="169">
        <v>0.92765921693833</v>
      </c>
      <c r="Z562" s="356">
        <v>0.92</v>
      </c>
      <c r="AA562" s="356">
        <v>0.945592286501377</v>
      </c>
      <c r="AB562" s="356">
        <v>1</v>
      </c>
      <c r="AC562" s="356">
        <v>0.919831223628692</v>
      </c>
      <c r="AD562" s="356">
        <v>0.951360310928212</v>
      </c>
      <c r="AE562" s="356">
        <v>0.92</v>
      </c>
      <c r="AF562" s="169">
        <v>0.998574483250178</v>
      </c>
      <c r="AG562" s="169">
        <v>0.991452991452991</v>
      </c>
      <c r="AH562" s="169">
        <v>0.997131931166348</v>
      </c>
      <c r="AI562" s="169">
        <v>0.995612793659779</v>
      </c>
      <c r="AJ562" s="356">
        <v>0.92</v>
      </c>
      <c r="AK562" s="169">
        <v>0.958682757210063</v>
      </c>
      <c r="AL562" s="169">
        <v>0.971841704718417</v>
      </c>
      <c r="AM562" s="169">
        <v>0.94366852886406</v>
      </c>
      <c r="AN562" s="169">
        <v>0.963520644443123</v>
      </c>
      <c r="AO562" s="168">
        <v>0.99</v>
      </c>
      <c r="AP562" s="358">
        <v>1</v>
      </c>
      <c r="AQ562" s="358">
        <v>1</v>
      </c>
      <c r="AR562" s="358">
        <v>1</v>
      </c>
      <c r="AS562" s="359">
        <v>1</v>
      </c>
      <c r="AT562" s="364">
        <v>0.05</v>
      </c>
      <c r="AU562" s="361">
        <v>0</v>
      </c>
      <c r="AV562" s="362">
        <v>0</v>
      </c>
      <c r="AW562" s="362">
        <v>0</v>
      </c>
      <c r="AX562" s="362">
        <v>0.0723404255319149</v>
      </c>
      <c r="AY562" s="142"/>
      <c r="AZ562" s="140"/>
    </row>
    <row r="563" spans="1:52">
      <c r="A563" s="138"/>
      <c r="B563" s="142"/>
      <c r="C563" s="172" t="s">
        <v>719</v>
      </c>
      <c r="D563" s="166" t="s">
        <v>26</v>
      </c>
      <c r="E563" s="166" t="s">
        <v>720</v>
      </c>
      <c r="F563" s="167" t="s">
        <v>1026</v>
      </c>
      <c r="G563" s="173" t="s">
        <v>1026</v>
      </c>
      <c r="H563" s="173" t="s">
        <v>1026</v>
      </c>
      <c r="I563" s="173" t="s">
        <v>1026</v>
      </c>
      <c r="J563" s="173" t="s">
        <v>1026</v>
      </c>
      <c r="K563" s="168">
        <v>0.9</v>
      </c>
      <c r="L563" s="169">
        <v>1</v>
      </c>
      <c r="M563" s="169">
        <v>0.967741935483871</v>
      </c>
      <c r="N563" s="170">
        <v>0.972222222222222</v>
      </c>
      <c r="O563" s="170">
        <v>0.973418881759853</v>
      </c>
      <c r="P563" s="356">
        <v>0.9</v>
      </c>
      <c r="Q563" s="357">
        <v>0.866859623733719</v>
      </c>
      <c r="R563" s="169">
        <v>0.85771144278607</v>
      </c>
      <c r="S563" s="169">
        <v>0.921422663358147</v>
      </c>
      <c r="T563" s="169">
        <v>0.899596726366979</v>
      </c>
      <c r="U563" s="356">
        <v>0.9</v>
      </c>
      <c r="V563" s="169">
        <v>0.882778581765557</v>
      </c>
      <c r="W563" s="169">
        <v>0.855721393034826</v>
      </c>
      <c r="X563" s="169">
        <v>0.866832092638544</v>
      </c>
      <c r="Y563" s="169">
        <v>0.888299134147788</v>
      </c>
      <c r="Z563" s="356">
        <v>0.92</v>
      </c>
      <c r="AA563" s="356">
        <v>0.883275261324042</v>
      </c>
      <c r="AB563" s="356">
        <v>0.877717391304348</v>
      </c>
      <c r="AC563" s="356">
        <v>0.901390644753477</v>
      </c>
      <c r="AD563" s="356">
        <v>0.923816099890673</v>
      </c>
      <c r="AE563" s="356">
        <v>0.92</v>
      </c>
      <c r="AF563" s="169">
        <v>0.988448844884488</v>
      </c>
      <c r="AG563" s="169">
        <v>0.991239048811014</v>
      </c>
      <c r="AH563" s="169">
        <v>0.993055555555556</v>
      </c>
      <c r="AI563" s="169">
        <v>0.989276403167888</v>
      </c>
      <c r="AJ563" s="356">
        <v>0.92</v>
      </c>
      <c r="AK563" s="169">
        <v>0.897306397306397</v>
      </c>
      <c r="AL563" s="169">
        <v>0.909004739336493</v>
      </c>
      <c r="AM563" s="169">
        <v>0.919084821428571</v>
      </c>
      <c r="AN563" s="169">
        <v>0.938809293320426</v>
      </c>
      <c r="AO563" s="168">
        <v>0.99</v>
      </c>
      <c r="AP563" s="358">
        <v>1</v>
      </c>
      <c r="AQ563" s="358">
        <v>1</v>
      </c>
      <c r="AR563" s="358">
        <v>1</v>
      </c>
      <c r="AS563" s="359">
        <v>1</v>
      </c>
      <c r="AT563" s="364">
        <v>0.05</v>
      </c>
      <c r="AU563" s="361">
        <v>0.2</v>
      </c>
      <c r="AV563" s="362">
        <v>0.1</v>
      </c>
      <c r="AW563" s="362">
        <v>0</v>
      </c>
      <c r="AX563" s="362">
        <v>0.039568345323741</v>
      </c>
      <c r="AY563" s="142"/>
      <c r="AZ563" s="140"/>
    </row>
    <row r="564" spans="1:52">
      <c r="A564" s="138"/>
      <c r="B564" s="142"/>
      <c r="C564" s="172" t="s">
        <v>719</v>
      </c>
      <c r="D564" s="166" t="s">
        <v>26</v>
      </c>
      <c r="E564" s="166" t="s">
        <v>720</v>
      </c>
      <c r="F564" s="167" t="s">
        <v>1027</v>
      </c>
      <c r="G564" s="173" t="s">
        <v>1027</v>
      </c>
      <c r="H564" s="173" t="s">
        <v>1027</v>
      </c>
      <c r="I564" s="173" t="s">
        <v>1027</v>
      </c>
      <c r="J564" s="173" t="s">
        <v>1027</v>
      </c>
      <c r="K564" s="168">
        <v>0.9</v>
      </c>
      <c r="L564" s="169">
        <v>0.945945945945946</v>
      </c>
      <c r="M564" s="169">
        <v>0.933333333333333</v>
      </c>
      <c r="N564" s="170">
        <v>0.96875</v>
      </c>
      <c r="O564" s="170">
        <v>0.968410661401777</v>
      </c>
      <c r="P564" s="356">
        <v>0.9</v>
      </c>
      <c r="Q564" s="357">
        <v>0.95646437994723</v>
      </c>
      <c r="R564" s="169">
        <v>0.793030623020063</v>
      </c>
      <c r="S564" s="169">
        <v>0.81376215407629</v>
      </c>
      <c r="T564" s="169">
        <v>0.920302613480055</v>
      </c>
      <c r="U564" s="356">
        <v>0.9</v>
      </c>
      <c r="V564" s="169">
        <v>0.939313984168865</v>
      </c>
      <c r="W564" s="169">
        <v>0.751847940865892</v>
      </c>
      <c r="X564" s="169">
        <v>0.795063575168287</v>
      </c>
      <c r="Y564" s="169">
        <v>0.910123796423659</v>
      </c>
      <c r="Z564" s="356">
        <v>0.92</v>
      </c>
      <c r="AA564" s="356">
        <v>0.940158952781674</v>
      </c>
      <c r="AB564" s="356">
        <v>0.896118721461187</v>
      </c>
      <c r="AC564" s="356">
        <v>0.914367269267364</v>
      </c>
      <c r="AD564" s="356">
        <v>0.931438127090301</v>
      </c>
      <c r="AE564" s="356">
        <v>0.92</v>
      </c>
      <c r="AF564" s="169">
        <v>0.99250936329588</v>
      </c>
      <c r="AG564" s="169">
        <v>1</v>
      </c>
      <c r="AH564" s="169">
        <v>0.995283018867924</v>
      </c>
      <c r="AI564" s="169">
        <v>0.991182953710507</v>
      </c>
      <c r="AJ564" s="356">
        <v>0.92</v>
      </c>
      <c r="AK564" s="169">
        <v>0.950310559006211</v>
      </c>
      <c r="AL564" s="169">
        <v>0.930334613274822</v>
      </c>
      <c r="AM564" s="169">
        <v>0.935755813953488</v>
      </c>
      <c r="AN564" s="169">
        <v>0.947374069066169</v>
      </c>
      <c r="AO564" s="168">
        <v>0.99</v>
      </c>
      <c r="AP564" s="358">
        <v>1</v>
      </c>
      <c r="AQ564" s="358">
        <v>1</v>
      </c>
      <c r="AR564" s="358">
        <v>1</v>
      </c>
      <c r="AS564" s="359">
        <v>1</v>
      </c>
      <c r="AT564" s="364">
        <v>0.05</v>
      </c>
      <c r="AU564" s="361">
        <v>0</v>
      </c>
      <c r="AV564" s="362">
        <v>0</v>
      </c>
      <c r="AW564" s="362">
        <v>0</v>
      </c>
      <c r="AX564" s="362">
        <v>0.0240384615384615</v>
      </c>
      <c r="AY564" s="142"/>
      <c r="AZ564" s="140"/>
    </row>
    <row r="565" spans="1:52">
      <c r="A565" s="138"/>
      <c r="B565" s="142"/>
      <c r="C565" s="172" t="s">
        <v>719</v>
      </c>
      <c r="D565" s="166" t="s">
        <v>26</v>
      </c>
      <c r="E565" s="166" t="s">
        <v>720</v>
      </c>
      <c r="F565" s="167" t="s">
        <v>1028</v>
      </c>
      <c r="G565" s="173" t="s">
        <v>1028</v>
      </c>
      <c r="H565" s="173" t="s">
        <v>1028</v>
      </c>
      <c r="I565" s="173" t="s">
        <v>1028</v>
      </c>
      <c r="J565" s="173" t="s">
        <v>1028</v>
      </c>
      <c r="K565" s="168">
        <v>0.9</v>
      </c>
      <c r="L565" s="169">
        <v>1</v>
      </c>
      <c r="M565" s="169">
        <v>0.944444444444444</v>
      </c>
      <c r="N565" s="170">
        <v>0.947368421052632</v>
      </c>
      <c r="O565" s="170">
        <v>0.979695431472081</v>
      </c>
      <c r="P565" s="356">
        <v>0.9</v>
      </c>
      <c r="Q565" s="357">
        <v>0.906914893617021</v>
      </c>
      <c r="R565" s="169">
        <v>0.897959183673469</v>
      </c>
      <c r="S565" s="169">
        <v>0.846846846846847</v>
      </c>
      <c r="T565" s="169">
        <v>0.922331057682794</v>
      </c>
      <c r="U565" s="356">
        <v>0.9</v>
      </c>
      <c r="V565" s="169">
        <v>0.86436170212766</v>
      </c>
      <c r="W565" s="169">
        <v>0.880952380952381</v>
      </c>
      <c r="X565" s="169">
        <v>0.898326898326898</v>
      </c>
      <c r="Y565" s="169">
        <v>0.91179380627288</v>
      </c>
      <c r="Z565" s="356">
        <v>0.92</v>
      </c>
      <c r="AA565" s="356">
        <v>0.949162679425837</v>
      </c>
      <c r="AB565" s="356">
        <v>0.928787878787879</v>
      </c>
      <c r="AC565" s="356">
        <v>0.924285714285714</v>
      </c>
      <c r="AD565" s="356">
        <v>0.949844479004666</v>
      </c>
      <c r="AE565" s="356">
        <v>0.92</v>
      </c>
      <c r="AF565" s="169">
        <v>0.989847715736041</v>
      </c>
      <c r="AG565" s="169">
        <v>0.996309963099631</v>
      </c>
      <c r="AH565" s="169">
        <v>1</v>
      </c>
      <c r="AI565" s="169">
        <v>0.992747941983536</v>
      </c>
      <c r="AJ565" s="356">
        <v>0.92</v>
      </c>
      <c r="AK565" s="169">
        <v>0.95166015625</v>
      </c>
      <c r="AL565" s="169">
        <v>0.940705128205128</v>
      </c>
      <c r="AM565" s="169">
        <v>0.936150666054203</v>
      </c>
      <c r="AN565" s="169">
        <v>0.958327905158937</v>
      </c>
      <c r="AO565" s="168">
        <v>0.99</v>
      </c>
      <c r="AP565" s="358">
        <v>1</v>
      </c>
      <c r="AQ565" s="358">
        <v>1</v>
      </c>
      <c r="AR565" s="358">
        <v>1</v>
      </c>
      <c r="AS565" s="359">
        <v>1</v>
      </c>
      <c r="AT565" s="364">
        <v>0.05</v>
      </c>
      <c r="AU565" s="361">
        <v>0</v>
      </c>
      <c r="AV565" s="362">
        <v>0</v>
      </c>
      <c r="AW565" s="362">
        <v>0</v>
      </c>
      <c r="AX565" s="362">
        <v>0.0434782608695652</v>
      </c>
      <c r="AY565" s="142"/>
      <c r="AZ565" s="140"/>
    </row>
    <row r="566" spans="1:52">
      <c r="A566" s="138"/>
      <c r="B566" s="142"/>
      <c r="C566" s="172" t="s">
        <v>719</v>
      </c>
      <c r="D566" s="166" t="s">
        <v>26</v>
      </c>
      <c r="E566" s="166" t="s">
        <v>720</v>
      </c>
      <c r="F566" s="167" t="s">
        <v>1029</v>
      </c>
      <c r="G566" s="173" t="s">
        <v>1029</v>
      </c>
      <c r="H566" s="173" t="s">
        <v>1029</v>
      </c>
      <c r="I566" s="173" t="s">
        <v>1029</v>
      </c>
      <c r="J566" s="173" t="s">
        <v>1029</v>
      </c>
      <c r="K566" s="168">
        <v>0.9</v>
      </c>
      <c r="L566" s="169">
        <v>0.973333333333333</v>
      </c>
      <c r="M566" s="169">
        <v>0.901408450704225</v>
      </c>
      <c r="N566" s="170">
        <v>0.96</v>
      </c>
      <c r="O566" s="170">
        <v>0.963552576455802</v>
      </c>
      <c r="P566" s="356">
        <v>0.9</v>
      </c>
      <c r="Q566" s="357">
        <v>0.944571428571429</v>
      </c>
      <c r="R566" s="169">
        <v>0.932842287694974</v>
      </c>
      <c r="S566" s="169">
        <v>0.971940500338066</v>
      </c>
      <c r="T566" s="169">
        <v>0.968653770232925</v>
      </c>
      <c r="U566" s="356">
        <v>0.9</v>
      </c>
      <c r="V566" s="169">
        <v>0.950857142857143</v>
      </c>
      <c r="W566" s="169">
        <v>0.927209705372617</v>
      </c>
      <c r="X566" s="169">
        <v>0.95368492224476</v>
      </c>
      <c r="Y566" s="169">
        <v>0.956065647735604</v>
      </c>
      <c r="Z566" s="356">
        <v>0.92</v>
      </c>
      <c r="AA566" s="356">
        <v>0.978325859491779</v>
      </c>
      <c r="AB566" s="356">
        <v>0.972123669538773</v>
      </c>
      <c r="AC566" s="356">
        <v>0.970773290034504</v>
      </c>
      <c r="AD566" s="356">
        <v>0.978576120815704</v>
      </c>
      <c r="AE566" s="356">
        <v>0.92</v>
      </c>
      <c r="AF566" s="169">
        <v>0.975742874469375</v>
      </c>
      <c r="AG566" s="169">
        <v>0.999128160418483</v>
      </c>
      <c r="AH566" s="169">
        <v>0.998575498575499</v>
      </c>
      <c r="AI566" s="169">
        <v>0.992402234636871</v>
      </c>
      <c r="AJ566" s="356">
        <v>0.92</v>
      </c>
      <c r="AK566" s="169">
        <v>0.982017420623771</v>
      </c>
      <c r="AL566" s="169">
        <v>0.982276119402985</v>
      </c>
      <c r="AM566" s="169">
        <v>0.978618421052632</v>
      </c>
      <c r="AN566" s="169">
        <v>0.984882651910701</v>
      </c>
      <c r="AO566" s="168">
        <v>0.99</v>
      </c>
      <c r="AP566" s="358">
        <v>1</v>
      </c>
      <c r="AQ566" s="358">
        <v>1</v>
      </c>
      <c r="AR566" s="358">
        <v>1</v>
      </c>
      <c r="AS566" s="359">
        <v>1</v>
      </c>
      <c r="AT566" s="364">
        <v>0.05</v>
      </c>
      <c r="AU566" s="361">
        <v>0.0666666666666667</v>
      </c>
      <c r="AV566" s="362">
        <v>0.0714285714285714</v>
      </c>
      <c r="AW566" s="362">
        <v>0.0833333333333333</v>
      </c>
      <c r="AX566" s="362">
        <v>0.0704225352112676</v>
      </c>
      <c r="AY566" s="142"/>
      <c r="AZ566" s="140"/>
    </row>
    <row r="567" spans="1:52">
      <c r="A567" s="138"/>
      <c r="B567" s="142"/>
      <c r="C567" s="172" t="s">
        <v>719</v>
      </c>
      <c r="D567" s="166" t="s">
        <v>26</v>
      </c>
      <c r="E567" s="166" t="s">
        <v>720</v>
      </c>
      <c r="F567" s="167" t="s">
        <v>1030</v>
      </c>
      <c r="G567" s="173" t="s">
        <v>1030</v>
      </c>
      <c r="H567" s="173" t="s">
        <v>1030</v>
      </c>
      <c r="I567" s="173" t="s">
        <v>1030</v>
      </c>
      <c r="J567" s="173" t="s">
        <v>1030</v>
      </c>
      <c r="K567" s="168">
        <v>0.9</v>
      </c>
      <c r="L567" s="169">
        <v>0.967741935483871</v>
      </c>
      <c r="M567" s="169">
        <v>0.915254237288136</v>
      </c>
      <c r="N567" s="170">
        <v>0.953125</v>
      </c>
      <c r="O567" s="170">
        <v>0.97542735042735</v>
      </c>
      <c r="P567" s="356">
        <v>0.9</v>
      </c>
      <c r="Q567" s="357">
        <v>0.935960591133005</v>
      </c>
      <c r="R567" s="169">
        <v>0.941216678058783</v>
      </c>
      <c r="S567" s="169">
        <v>0.961416490486258</v>
      </c>
      <c r="T567" s="169">
        <v>0.957899852406494</v>
      </c>
      <c r="U567" s="356">
        <v>0.9</v>
      </c>
      <c r="V567" s="169">
        <v>0.924137931034483</v>
      </c>
      <c r="W567" s="169">
        <v>0.942583732057416</v>
      </c>
      <c r="X567" s="169">
        <v>0.947674418604651</v>
      </c>
      <c r="Y567" s="169">
        <v>0.946362360056157</v>
      </c>
      <c r="Z567" s="356">
        <v>0.92</v>
      </c>
      <c r="AA567" s="356">
        <v>0.95814072932717</v>
      </c>
      <c r="AB567" s="356">
        <v>0.957550452331246</v>
      </c>
      <c r="AC567" s="356">
        <v>0.960154952960708</v>
      </c>
      <c r="AD567" s="356">
        <v>0.964455170157068</v>
      </c>
      <c r="AE567" s="356">
        <v>0.92</v>
      </c>
      <c r="AF567" s="169">
        <v>0.998468606431853</v>
      </c>
      <c r="AG567" s="169">
        <v>0.98469387755102</v>
      </c>
      <c r="AH567" s="169">
        <v>0.987692307692308</v>
      </c>
      <c r="AI567" s="169">
        <v>0.987721349816238</v>
      </c>
      <c r="AJ567" s="356">
        <v>0.92</v>
      </c>
      <c r="AK567" s="169">
        <v>0.962337133550489</v>
      </c>
      <c r="AL567" s="169">
        <v>0.970689655172414</v>
      </c>
      <c r="AM567" s="169">
        <v>0.970588235294118</v>
      </c>
      <c r="AN567" s="169">
        <v>0.974192034723444</v>
      </c>
      <c r="AO567" s="168">
        <v>0.99</v>
      </c>
      <c r="AP567" s="358">
        <v>1</v>
      </c>
      <c r="AQ567" s="358">
        <v>1</v>
      </c>
      <c r="AR567" s="358">
        <v>1</v>
      </c>
      <c r="AS567" s="359">
        <v>1</v>
      </c>
      <c r="AT567" s="364">
        <v>0.05</v>
      </c>
      <c r="AU567" s="361">
        <v>0</v>
      </c>
      <c r="AV567" s="362">
        <v>0</v>
      </c>
      <c r="AW567" s="362">
        <v>0</v>
      </c>
      <c r="AX567" s="362">
        <v>0.0909090909090909</v>
      </c>
      <c r="AY567" s="142"/>
      <c r="AZ567" s="140"/>
    </row>
    <row r="568" spans="1:52">
      <c r="A568" s="138"/>
      <c r="B568" s="142"/>
      <c r="C568" s="172" t="s">
        <v>719</v>
      </c>
      <c r="D568" s="166" t="s">
        <v>26</v>
      </c>
      <c r="E568" s="166" t="s">
        <v>720</v>
      </c>
      <c r="F568" s="167" t="s">
        <v>1031</v>
      </c>
      <c r="G568" s="173" t="s">
        <v>1031</v>
      </c>
      <c r="H568" s="173" t="s">
        <v>1031</v>
      </c>
      <c r="I568" s="173" t="s">
        <v>1031</v>
      </c>
      <c r="J568" s="173" t="s">
        <v>1031</v>
      </c>
      <c r="K568" s="168">
        <v>0.9</v>
      </c>
      <c r="L568" s="169">
        <v>0.851851851851852</v>
      </c>
      <c r="M568" s="169">
        <v>1</v>
      </c>
      <c r="N568" s="170">
        <v>0.961538461538462</v>
      </c>
      <c r="O568" s="170">
        <v>0.953634085213033</v>
      </c>
      <c r="P568" s="356">
        <v>0.9</v>
      </c>
      <c r="Q568" s="357">
        <v>0.97428139183056</v>
      </c>
      <c r="R568" s="169">
        <v>0.958333333333333</v>
      </c>
      <c r="S568" s="169">
        <v>0.949604743083004</v>
      </c>
      <c r="T568" s="169">
        <v>0.95793327125012</v>
      </c>
      <c r="U568" s="356">
        <v>0.9</v>
      </c>
      <c r="V568" s="169">
        <v>0.937972768532526</v>
      </c>
      <c r="W568" s="169">
        <v>0.935185185185185</v>
      </c>
      <c r="X568" s="169">
        <v>0.926877470355731</v>
      </c>
      <c r="Y568" s="169">
        <v>0.942680068077454</v>
      </c>
      <c r="Z568" s="356">
        <v>0.92</v>
      </c>
      <c r="AA568" s="356">
        <v>0.856178608515057</v>
      </c>
      <c r="AB568" s="356">
        <v>0.740469208211144</v>
      </c>
      <c r="AC568" s="356">
        <v>0.854419410745234</v>
      </c>
      <c r="AD568" s="356">
        <v>0.888328214129004</v>
      </c>
      <c r="AE568" s="356">
        <v>0.92</v>
      </c>
      <c r="AF568" s="169">
        <v>0.993963782696177</v>
      </c>
      <c r="AG568" s="169">
        <v>0.993987975951904</v>
      </c>
      <c r="AH568" s="169">
        <v>0.997395833333333</v>
      </c>
      <c r="AI568" s="169">
        <v>0.989221556886228</v>
      </c>
      <c r="AJ568" s="356">
        <v>0.92</v>
      </c>
      <c r="AK568" s="169">
        <v>0.88605639242951</v>
      </c>
      <c r="AL568" s="169">
        <v>0.87015503875969</v>
      </c>
      <c r="AM568" s="169">
        <v>0.89188205314889</v>
      </c>
      <c r="AN568" s="169">
        <v>0.926286183054026</v>
      </c>
      <c r="AO568" s="168">
        <v>0.99</v>
      </c>
      <c r="AP568" s="358">
        <v>1</v>
      </c>
      <c r="AQ568" s="358">
        <v>1</v>
      </c>
      <c r="AR568" s="358">
        <v>1</v>
      </c>
      <c r="AS568" s="359">
        <v>1</v>
      </c>
      <c r="AT568" s="364">
        <v>0.05</v>
      </c>
      <c r="AU568" s="361">
        <v>0</v>
      </c>
      <c r="AV568" s="362">
        <v>0</v>
      </c>
      <c r="AW568" s="362">
        <v>0</v>
      </c>
      <c r="AX568" s="362">
        <v>0.0901639344262295</v>
      </c>
      <c r="AY568" s="142"/>
      <c r="AZ568" s="140"/>
    </row>
    <row r="569" spans="1:52">
      <c r="A569" s="138"/>
      <c r="B569" s="142"/>
      <c r="C569" s="172" t="s">
        <v>719</v>
      </c>
      <c r="D569" s="166" t="s">
        <v>26</v>
      </c>
      <c r="E569" s="166" t="s">
        <v>720</v>
      </c>
      <c r="F569" s="167" t="s">
        <v>1032</v>
      </c>
      <c r="G569" s="173" t="s">
        <v>1032</v>
      </c>
      <c r="H569" s="173" t="s">
        <v>1032</v>
      </c>
      <c r="I569" s="173" t="s">
        <v>1032</v>
      </c>
      <c r="J569" s="173" t="s">
        <v>1032</v>
      </c>
      <c r="K569" s="168">
        <v>0.9</v>
      </c>
      <c r="L569" s="169">
        <v>0.95</v>
      </c>
      <c r="M569" s="169">
        <v>0.864864864864865</v>
      </c>
      <c r="N569" s="170">
        <v>0.947368421052632</v>
      </c>
      <c r="O569" s="170">
        <v>0.945147679324895</v>
      </c>
      <c r="P569" s="356">
        <v>0.9</v>
      </c>
      <c r="Q569" s="357">
        <v>0.938073394495413</v>
      </c>
      <c r="R569" s="169">
        <v>0.936692506459948</v>
      </c>
      <c r="S569" s="169">
        <v>0.945959345562717</v>
      </c>
      <c r="T569" s="169">
        <v>0.967882632831086</v>
      </c>
      <c r="U569" s="356">
        <v>0.9</v>
      </c>
      <c r="V569" s="169">
        <v>0.962538226299694</v>
      </c>
      <c r="W569" s="169">
        <v>0.971576227390181</v>
      </c>
      <c r="X569" s="169">
        <v>0.952404561229549</v>
      </c>
      <c r="Y569" s="169">
        <v>0.957122774133083</v>
      </c>
      <c r="Z569" s="356">
        <v>0.92</v>
      </c>
      <c r="AA569" s="356">
        <v>0.959411604467448</v>
      </c>
      <c r="AB569" s="356">
        <v>0.971599402092676</v>
      </c>
      <c r="AC569" s="356">
        <v>0.95230369889682</v>
      </c>
      <c r="AD569" s="356">
        <v>0.965437680618999</v>
      </c>
      <c r="AE569" s="356">
        <v>0.92</v>
      </c>
      <c r="AF569" s="169">
        <v>0.999226903749517</v>
      </c>
      <c r="AG569" s="169">
        <v>1</v>
      </c>
      <c r="AH569" s="169">
        <v>0.995845697329377</v>
      </c>
      <c r="AI569" s="169">
        <v>0.996811858795319</v>
      </c>
      <c r="AJ569" s="356">
        <v>0.92</v>
      </c>
      <c r="AK569" s="169">
        <v>0.966486052578768</v>
      </c>
      <c r="AL569" s="169">
        <v>0.98337374437132</v>
      </c>
      <c r="AM569" s="169">
        <v>0.96258570029383</v>
      </c>
      <c r="AN569" s="169">
        <v>0.974075855532135</v>
      </c>
      <c r="AO569" s="168">
        <v>0.99</v>
      </c>
      <c r="AP569" s="358">
        <v>1</v>
      </c>
      <c r="AQ569" s="358">
        <v>1</v>
      </c>
      <c r="AR569" s="358">
        <v>1</v>
      </c>
      <c r="AS569" s="359">
        <v>1</v>
      </c>
      <c r="AT569" s="364">
        <v>0.05</v>
      </c>
      <c r="AU569" s="361">
        <v>0</v>
      </c>
      <c r="AV569" s="362">
        <v>0.0909090909090909</v>
      </c>
      <c r="AW569" s="362">
        <v>0.0833333333333333</v>
      </c>
      <c r="AX569" s="362">
        <v>0.0749542961608775</v>
      </c>
      <c r="AY569" s="142"/>
      <c r="AZ569" s="140"/>
    </row>
    <row r="570" spans="1:52">
      <c r="A570" s="138"/>
      <c r="B570" s="142"/>
      <c r="C570" s="172" t="s">
        <v>719</v>
      </c>
      <c r="D570" s="166" t="s">
        <v>26</v>
      </c>
      <c r="E570" s="166" t="s">
        <v>720</v>
      </c>
      <c r="F570" s="167" t="s">
        <v>1033</v>
      </c>
      <c r="G570" s="173" t="s">
        <v>1033</v>
      </c>
      <c r="H570" s="173" t="s">
        <v>1033</v>
      </c>
      <c r="I570" s="173" t="s">
        <v>1033</v>
      </c>
      <c r="J570" s="173" t="s">
        <v>1033</v>
      </c>
      <c r="K570" s="168">
        <v>0.9</v>
      </c>
      <c r="L570" s="169">
        <v>0.851063829787234</v>
      </c>
      <c r="M570" s="169">
        <v>0.953488372093023</v>
      </c>
      <c r="N570" s="170">
        <v>0.731707317073171</v>
      </c>
      <c r="O570" s="170">
        <v>0.914814814814815</v>
      </c>
      <c r="P570" s="356">
        <v>0.9</v>
      </c>
      <c r="Q570" s="357">
        <v>0.82713567839196</v>
      </c>
      <c r="R570" s="169">
        <v>0.816911250873515</v>
      </c>
      <c r="S570" s="169">
        <v>0.844020797227036</v>
      </c>
      <c r="T570" s="169">
        <v>0.880308381428202</v>
      </c>
      <c r="U570" s="356">
        <v>0.9</v>
      </c>
      <c r="V570" s="169">
        <v>0.833165829145729</v>
      </c>
      <c r="W570" s="169">
        <v>0.831586303284417</v>
      </c>
      <c r="X570" s="169">
        <v>0.849220103986135</v>
      </c>
      <c r="Y570" s="169">
        <v>0.864910845034025</v>
      </c>
      <c r="Z570" s="356">
        <v>0.92</v>
      </c>
      <c r="AA570" s="356">
        <v>0.854838709677419</v>
      </c>
      <c r="AB570" s="356">
        <v>0.841433778857837</v>
      </c>
      <c r="AC570" s="356">
        <v>0.818573185731857</v>
      </c>
      <c r="AD570" s="356">
        <v>0.896168828561102</v>
      </c>
      <c r="AE570" s="356">
        <v>0.92</v>
      </c>
      <c r="AF570" s="169">
        <v>0.992922859164897</v>
      </c>
      <c r="AG570" s="169">
        <v>0.999275887038378</v>
      </c>
      <c r="AH570" s="169">
        <v>0.997536945812808</v>
      </c>
      <c r="AI570" s="169">
        <v>0.996869409660107</v>
      </c>
      <c r="AJ570" s="356">
        <v>0.92</v>
      </c>
      <c r="AK570" s="169">
        <v>0.873422352295592</v>
      </c>
      <c r="AL570" s="169">
        <v>0.883690708252112</v>
      </c>
      <c r="AM570" s="169">
        <v>0.862642871465811</v>
      </c>
      <c r="AN570" s="169">
        <v>0.919526789072383</v>
      </c>
      <c r="AO570" s="168">
        <v>0.99</v>
      </c>
      <c r="AP570" s="358">
        <v>1</v>
      </c>
      <c r="AQ570" s="358">
        <v>1</v>
      </c>
      <c r="AR570" s="358">
        <v>1</v>
      </c>
      <c r="AS570" s="359">
        <v>1</v>
      </c>
      <c r="AT570" s="364">
        <v>0.05</v>
      </c>
      <c r="AU570" s="361">
        <v>0</v>
      </c>
      <c r="AV570" s="362">
        <v>0</v>
      </c>
      <c r="AW570" s="362">
        <v>0</v>
      </c>
      <c r="AX570" s="362">
        <v>0.0316455696202532</v>
      </c>
      <c r="AY570" s="142"/>
      <c r="AZ570" s="140"/>
    </row>
    <row r="571" spans="1:52">
      <c r="A571" s="138"/>
      <c r="B571" s="142"/>
      <c r="C571" s="172" t="s">
        <v>719</v>
      </c>
      <c r="D571" s="166" t="s">
        <v>26</v>
      </c>
      <c r="E571" s="166" t="s">
        <v>720</v>
      </c>
      <c r="F571" s="167" t="s">
        <v>1034</v>
      </c>
      <c r="G571" s="173" t="s">
        <v>1035</v>
      </c>
      <c r="H571" s="173" t="s">
        <v>1035</v>
      </c>
      <c r="I571" s="173" t="s">
        <v>1035</v>
      </c>
      <c r="J571" s="173" t="s">
        <v>1035</v>
      </c>
      <c r="K571" s="168">
        <v>0.9</v>
      </c>
      <c r="L571" s="169">
        <v>0.960526315789474</v>
      </c>
      <c r="M571" s="169">
        <v>0.942857142857143</v>
      </c>
      <c r="N571" s="170">
        <v>0.914285714285714</v>
      </c>
      <c r="O571" s="170">
        <v>0.956190476190476</v>
      </c>
      <c r="P571" s="356">
        <v>0.9</v>
      </c>
      <c r="Q571" s="357">
        <v>0.89030612244898</v>
      </c>
      <c r="R571" s="169">
        <v>0.895929500629459</v>
      </c>
      <c r="S571" s="169">
        <v>0.89167254763585</v>
      </c>
      <c r="T571" s="169">
        <v>0.935657548805728</v>
      </c>
      <c r="U571" s="356">
        <v>0.9</v>
      </c>
      <c r="V571" s="169">
        <v>0.882015306122449</v>
      </c>
      <c r="W571" s="169">
        <v>0.875786823331935</v>
      </c>
      <c r="X571" s="169">
        <v>0.84121383203952</v>
      </c>
      <c r="Y571" s="169">
        <v>0.900109078704481</v>
      </c>
      <c r="Z571" s="356">
        <v>0.92</v>
      </c>
      <c r="AA571" s="356">
        <v>0.921684914841849</v>
      </c>
      <c r="AB571" s="356">
        <v>0.930280528052805</v>
      </c>
      <c r="AC571" s="356">
        <v>0.921229391410543</v>
      </c>
      <c r="AD571" s="356">
        <v>0.947576901652534</v>
      </c>
      <c r="AE571" s="356">
        <v>0.92</v>
      </c>
      <c r="AF571" s="169">
        <v>0.952731344477325</v>
      </c>
      <c r="AG571" s="169">
        <v>0.984685931822115</v>
      </c>
      <c r="AH571" s="169">
        <v>0.96745027124774</v>
      </c>
      <c r="AI571" s="169">
        <v>0.958284435133838</v>
      </c>
      <c r="AJ571" s="356">
        <v>0.92</v>
      </c>
      <c r="AK571" s="169">
        <v>0.925921405906761</v>
      </c>
      <c r="AL571" s="169">
        <v>0.945281850092918</v>
      </c>
      <c r="AM571" s="169">
        <v>0.935417470732021</v>
      </c>
      <c r="AN571" s="169">
        <v>0.957311701659081</v>
      </c>
      <c r="AO571" s="168">
        <v>0.99</v>
      </c>
      <c r="AP571" s="358">
        <v>1</v>
      </c>
      <c r="AQ571" s="358">
        <v>1</v>
      </c>
      <c r="AR571" s="358">
        <v>1</v>
      </c>
      <c r="AS571" s="359">
        <v>1</v>
      </c>
      <c r="AT571" s="364">
        <v>0.05</v>
      </c>
      <c r="AU571" s="361">
        <v>0</v>
      </c>
      <c r="AV571" s="362">
        <v>0</v>
      </c>
      <c r="AW571" s="362">
        <v>0.03125</v>
      </c>
      <c r="AX571" s="362">
        <v>0.0350877192982456</v>
      </c>
      <c r="AY571" s="142"/>
      <c r="AZ571" s="140"/>
    </row>
    <row r="572" spans="1:52">
      <c r="A572" s="138"/>
      <c r="B572" s="142"/>
      <c r="C572" s="172" t="s">
        <v>719</v>
      </c>
      <c r="D572" s="166" t="s">
        <v>26</v>
      </c>
      <c r="E572" s="166" t="s">
        <v>720</v>
      </c>
      <c r="F572" s="167" t="s">
        <v>1036</v>
      </c>
      <c r="G572" s="173" t="s">
        <v>1036</v>
      </c>
      <c r="H572" s="173" t="s">
        <v>1036</v>
      </c>
      <c r="I572" s="173" t="s">
        <v>1036</v>
      </c>
      <c r="J572" s="173" t="s">
        <v>1036</v>
      </c>
      <c r="K572" s="168">
        <v>0.9</v>
      </c>
      <c r="L572" s="169">
        <v>0.977272727272727</v>
      </c>
      <c r="M572" s="169">
        <v>0.975</v>
      </c>
      <c r="N572" s="170">
        <v>0.951219512195122</v>
      </c>
      <c r="O572" s="170">
        <v>0.966292134831461</v>
      </c>
      <c r="P572" s="356">
        <v>0.9</v>
      </c>
      <c r="Q572" s="357">
        <v>0.944008958566629</v>
      </c>
      <c r="R572" s="169">
        <v>0.959499263622975</v>
      </c>
      <c r="S572" s="169">
        <v>0.960582171012735</v>
      </c>
      <c r="T572" s="169">
        <v>0.960759720480201</v>
      </c>
      <c r="U572" s="356">
        <v>0.9</v>
      </c>
      <c r="V572" s="169">
        <v>0.90481522956327</v>
      </c>
      <c r="W572" s="169">
        <v>0.909425625920471</v>
      </c>
      <c r="X572" s="169">
        <v>0.90600363856883</v>
      </c>
      <c r="Y572" s="169">
        <v>0.917241533775309</v>
      </c>
      <c r="Z572" s="356">
        <v>0.92</v>
      </c>
      <c r="AA572" s="356">
        <v>0.945038547624969</v>
      </c>
      <c r="AB572" s="356">
        <v>0.954912516823688</v>
      </c>
      <c r="AC572" s="356">
        <v>0.937884179877062</v>
      </c>
      <c r="AD572" s="356">
        <v>0.955206157229247</v>
      </c>
      <c r="AE572" s="356">
        <v>0.92</v>
      </c>
      <c r="AF572" s="169">
        <v>0.996273291925466</v>
      </c>
      <c r="AG572" s="169">
        <v>0.951845906902087</v>
      </c>
      <c r="AH572" s="169">
        <v>0.999339933993399</v>
      </c>
      <c r="AI572" s="169">
        <v>0.965304734082997</v>
      </c>
      <c r="AJ572" s="356">
        <v>0.92</v>
      </c>
      <c r="AK572" s="169">
        <v>0.94919028340081</v>
      </c>
      <c r="AL572" s="169">
        <v>0.965396714435512</v>
      </c>
      <c r="AM572" s="169">
        <v>0.949968467521547</v>
      </c>
      <c r="AN572" s="169">
        <v>0.963811759527565</v>
      </c>
      <c r="AO572" s="168">
        <v>0.99</v>
      </c>
      <c r="AP572" s="358">
        <v>1</v>
      </c>
      <c r="AQ572" s="358">
        <v>1</v>
      </c>
      <c r="AR572" s="358">
        <v>1</v>
      </c>
      <c r="AS572" s="359">
        <v>0.999757163671685</v>
      </c>
      <c r="AT572" s="364">
        <v>0.05</v>
      </c>
      <c r="AU572" s="361">
        <v>0</v>
      </c>
      <c r="AV572" s="362">
        <v>0</v>
      </c>
      <c r="AW572" s="362">
        <v>0.0769230769230769</v>
      </c>
      <c r="AX572" s="362">
        <v>0.0633802816901408</v>
      </c>
      <c r="AY572" s="142"/>
      <c r="AZ572" s="140"/>
    </row>
    <row r="573" spans="1:52">
      <c r="A573" s="138"/>
      <c r="B573" s="142"/>
      <c r="C573" s="172" t="s">
        <v>719</v>
      </c>
      <c r="D573" s="166" t="s">
        <v>26</v>
      </c>
      <c r="E573" s="166" t="s">
        <v>720</v>
      </c>
      <c r="F573" s="167" t="s">
        <v>1037</v>
      </c>
      <c r="G573" s="173" t="s">
        <v>1037</v>
      </c>
      <c r="H573" s="173" t="s">
        <v>1037</v>
      </c>
      <c r="I573" s="173" t="s">
        <v>1037</v>
      </c>
      <c r="J573" s="173" t="s">
        <v>1037</v>
      </c>
      <c r="K573" s="168">
        <v>0.9</v>
      </c>
      <c r="L573" s="169">
        <v>1</v>
      </c>
      <c r="M573" s="169">
        <v>0.947368421052632</v>
      </c>
      <c r="N573" s="170">
        <v>0.9</v>
      </c>
      <c r="O573" s="170">
        <v>0.957219251336898</v>
      </c>
      <c r="P573" s="356">
        <v>0.9</v>
      </c>
      <c r="Q573" s="357">
        <v>0.947169811320755</v>
      </c>
      <c r="R573" s="169">
        <v>0.978473581213307</v>
      </c>
      <c r="S573" s="169">
        <v>0.972462203023758</v>
      </c>
      <c r="T573" s="169">
        <v>0.965318377296419</v>
      </c>
      <c r="U573" s="356">
        <v>0.9</v>
      </c>
      <c r="V573" s="169">
        <v>0.909433962264151</v>
      </c>
      <c r="W573" s="169">
        <v>0.950424005218526</v>
      </c>
      <c r="X573" s="169">
        <v>0.936285097192225</v>
      </c>
      <c r="Y573" s="169">
        <v>0.93624526843576</v>
      </c>
      <c r="Z573" s="356">
        <v>0.92</v>
      </c>
      <c r="AA573" s="356">
        <v>0</v>
      </c>
      <c r="AB573" s="356" t="s">
        <v>40</v>
      </c>
      <c r="AC573" s="356">
        <v>0</v>
      </c>
      <c r="AD573" s="356">
        <v>0.25</v>
      </c>
      <c r="AE573" s="356">
        <v>0.92</v>
      </c>
      <c r="AF573" s="169">
        <v>0.981818181818182</v>
      </c>
      <c r="AG573" s="169">
        <v>1</v>
      </c>
      <c r="AH573" s="169">
        <v>0.958333333333333</v>
      </c>
      <c r="AI573" s="169">
        <v>0.888888888888889</v>
      </c>
      <c r="AJ573" s="356">
        <v>0.92</v>
      </c>
      <c r="AK573" s="169">
        <v>0.96608040201005</v>
      </c>
      <c r="AL573" s="169">
        <v>0.984395318595579</v>
      </c>
      <c r="AM573" s="169">
        <v>0.98758769562871</v>
      </c>
      <c r="AN573" s="169">
        <v>0.981768513569689</v>
      </c>
      <c r="AO573" s="168">
        <v>0.99</v>
      </c>
      <c r="AP573" s="358">
        <v>1</v>
      </c>
      <c r="AQ573" s="358">
        <v>1</v>
      </c>
      <c r="AR573" s="358">
        <v>1</v>
      </c>
      <c r="AS573" s="359">
        <v>1</v>
      </c>
      <c r="AT573" s="364">
        <v>0.05</v>
      </c>
      <c r="AU573" s="361">
        <v>0</v>
      </c>
      <c r="AV573" s="362">
        <v>0</v>
      </c>
      <c r="AW573" s="362">
        <v>0</v>
      </c>
      <c r="AX573" s="362">
        <v>0.0789473684210526</v>
      </c>
      <c r="AY573" s="142"/>
      <c r="AZ573" s="140"/>
    </row>
    <row r="574" spans="1:52">
      <c r="A574" s="138"/>
      <c r="B574" s="142"/>
      <c r="C574" s="172" t="s">
        <v>719</v>
      </c>
      <c r="D574" s="166" t="s">
        <v>26</v>
      </c>
      <c r="E574" s="166" t="s">
        <v>720</v>
      </c>
      <c r="F574" s="167" t="s">
        <v>1038</v>
      </c>
      <c r="G574" s="173" t="s">
        <v>1038</v>
      </c>
      <c r="H574" s="173" t="s">
        <v>1038</v>
      </c>
      <c r="I574" s="173" t="s">
        <v>1038</v>
      </c>
      <c r="J574" s="173" t="s">
        <v>1038</v>
      </c>
      <c r="K574" s="168">
        <v>0.9</v>
      </c>
      <c r="L574" s="169">
        <v>0.84</v>
      </c>
      <c r="M574" s="169">
        <v>0.847826086956522</v>
      </c>
      <c r="N574" s="170">
        <v>0.8125</v>
      </c>
      <c r="O574" s="170">
        <v>0.857142857142857</v>
      </c>
      <c r="P574" s="356">
        <v>0.9</v>
      </c>
      <c r="Q574" s="357">
        <v>0.938842975206612</v>
      </c>
      <c r="R574" s="169">
        <v>0.921448087431694</v>
      </c>
      <c r="S574" s="169">
        <v>0.775332650972364</v>
      </c>
      <c r="T574" s="169">
        <v>0.913020850274859</v>
      </c>
      <c r="U574" s="356">
        <v>0.9</v>
      </c>
      <c r="V574" s="169">
        <v>0.906611570247934</v>
      </c>
      <c r="W574" s="169">
        <v>0.913934426229508</v>
      </c>
      <c r="X574" s="169">
        <v>0.870522006141249</v>
      </c>
      <c r="Y574" s="169">
        <v>0.924503138925934</v>
      </c>
      <c r="Z574" s="356">
        <v>0.92</v>
      </c>
      <c r="AA574" s="356">
        <v>0.923118570655116</v>
      </c>
      <c r="AB574" s="356">
        <v>0.87991104521868</v>
      </c>
      <c r="AC574" s="356">
        <v>0.869096671949287</v>
      </c>
      <c r="AD574" s="356">
        <v>0.928513186096356</v>
      </c>
      <c r="AE574" s="356">
        <v>0.92</v>
      </c>
      <c r="AF574" s="169">
        <v>0.882872928176796</v>
      </c>
      <c r="AG574" s="169">
        <v>0.961538461538462</v>
      </c>
      <c r="AH574" s="169">
        <v>0.988795518207283</v>
      </c>
      <c r="AI574" s="169">
        <v>0.97731898807793</v>
      </c>
      <c r="AJ574" s="356">
        <v>0.92</v>
      </c>
      <c r="AK574" s="169">
        <v>0.932790224032587</v>
      </c>
      <c r="AL574" s="169">
        <v>0.917584369449378</v>
      </c>
      <c r="AM574" s="169">
        <v>0.900019527436048</v>
      </c>
      <c r="AN574" s="169">
        <v>0.948443612744001</v>
      </c>
      <c r="AO574" s="168">
        <v>0.99</v>
      </c>
      <c r="AP574" s="358">
        <v>1</v>
      </c>
      <c r="AQ574" s="358">
        <v>1</v>
      </c>
      <c r="AR574" s="358">
        <v>1</v>
      </c>
      <c r="AS574" s="359">
        <v>1</v>
      </c>
      <c r="AT574" s="364">
        <v>0.05</v>
      </c>
      <c r="AU574" s="361">
        <v>0.0714285714285714</v>
      </c>
      <c r="AV574" s="362">
        <v>0</v>
      </c>
      <c r="AW574" s="362">
        <v>0</v>
      </c>
      <c r="AX574" s="362">
        <v>0.0662878787878788</v>
      </c>
      <c r="AY574" s="142"/>
      <c r="AZ574" s="140"/>
    </row>
    <row r="575" spans="1:52">
      <c r="A575" s="138"/>
      <c r="B575" s="142"/>
      <c r="C575" s="172" t="s">
        <v>719</v>
      </c>
      <c r="D575" s="166" t="s">
        <v>26</v>
      </c>
      <c r="E575" s="166" t="s">
        <v>720</v>
      </c>
      <c r="F575" s="167" t="s">
        <v>1039</v>
      </c>
      <c r="G575" s="173" t="s">
        <v>1040</v>
      </c>
      <c r="H575" s="173" t="s">
        <v>1040</v>
      </c>
      <c r="I575" s="173" t="s">
        <v>1040</v>
      </c>
      <c r="J575" s="173" t="s">
        <v>1040</v>
      </c>
      <c r="K575" s="168">
        <v>0.9</v>
      </c>
      <c r="L575" s="169">
        <v>1</v>
      </c>
      <c r="M575" s="169">
        <v>0.978723404255319</v>
      </c>
      <c r="N575" s="170">
        <v>0.978723404255319</v>
      </c>
      <c r="O575" s="170">
        <v>0.987943262411348</v>
      </c>
      <c r="P575" s="356">
        <v>0.9</v>
      </c>
      <c r="Q575" s="357">
        <v>0.990392313851081</v>
      </c>
      <c r="R575" s="169">
        <v>0.995803886925795</v>
      </c>
      <c r="S575" s="169">
        <v>0.962729464120156</v>
      </c>
      <c r="T575" s="169">
        <v>0.990600269800391</v>
      </c>
      <c r="U575" s="356">
        <v>0.9</v>
      </c>
      <c r="V575" s="169">
        <v>0.889111289031225</v>
      </c>
      <c r="W575" s="169">
        <v>0.896863957597173</v>
      </c>
      <c r="X575" s="169">
        <v>0.877062859262006</v>
      </c>
      <c r="Y575" s="169">
        <v>0.905699713607606</v>
      </c>
      <c r="Z575" s="356">
        <v>0.92</v>
      </c>
      <c r="AA575" s="356">
        <v>0</v>
      </c>
      <c r="AB575" s="356" t="s">
        <v>40</v>
      </c>
      <c r="AC575" s="356" t="s">
        <v>40</v>
      </c>
      <c r="AD575" s="356">
        <v>0.166666666666667</v>
      </c>
      <c r="AE575" s="356">
        <v>0.92</v>
      </c>
      <c r="AF575" s="169">
        <v>0.994621026894866</v>
      </c>
      <c r="AG575" s="169">
        <v>0.979989468141127</v>
      </c>
      <c r="AH575" s="169">
        <v>0.964545896066051</v>
      </c>
      <c r="AI575" s="169">
        <v>0.921630680165644</v>
      </c>
      <c r="AJ575" s="356">
        <v>0.92</v>
      </c>
      <c r="AK575" s="169">
        <v>0.936850519584333</v>
      </c>
      <c r="AL575" s="169">
        <v>0.955638931803134</v>
      </c>
      <c r="AM575" s="169">
        <v>0.950120526608567</v>
      </c>
      <c r="AN575" s="169">
        <v>0.969037367202545</v>
      </c>
      <c r="AO575" s="168">
        <v>0.99</v>
      </c>
      <c r="AP575" s="358">
        <v>1</v>
      </c>
      <c r="AQ575" s="358">
        <v>1</v>
      </c>
      <c r="AR575" s="358">
        <v>1</v>
      </c>
      <c r="AS575" s="359">
        <v>1</v>
      </c>
      <c r="AT575" s="364">
        <v>0.05</v>
      </c>
      <c r="AU575" s="361">
        <v>0</v>
      </c>
      <c r="AV575" s="362">
        <v>0</v>
      </c>
      <c r="AW575" s="362">
        <v>0</v>
      </c>
      <c r="AX575" s="362">
        <v>0.0815450643776824</v>
      </c>
      <c r="AY575" s="142"/>
      <c r="AZ575" s="140"/>
    </row>
    <row r="576" spans="1:52">
      <c r="A576" s="138"/>
      <c r="B576" s="142"/>
      <c r="C576" s="172" t="s">
        <v>719</v>
      </c>
      <c r="D576" s="166" t="s">
        <v>26</v>
      </c>
      <c r="E576" s="166" t="s">
        <v>720</v>
      </c>
      <c r="F576" s="167" t="s">
        <v>1041</v>
      </c>
      <c r="G576" s="173" t="s">
        <v>1041</v>
      </c>
      <c r="H576" s="173" t="s">
        <v>1041</v>
      </c>
      <c r="I576" s="173" t="s">
        <v>1041</v>
      </c>
      <c r="J576" s="173" t="s">
        <v>1041</v>
      </c>
      <c r="K576" s="168">
        <v>0.9</v>
      </c>
      <c r="L576" s="169">
        <v>1</v>
      </c>
      <c r="M576" s="169">
        <v>1</v>
      </c>
      <c r="N576" s="170">
        <v>1</v>
      </c>
      <c r="O576" s="170">
        <v>0.992452830188679</v>
      </c>
      <c r="P576" s="356">
        <v>0.9</v>
      </c>
      <c r="Q576" s="357">
        <v>0.997465145754119</v>
      </c>
      <c r="R576" s="169">
        <v>0.99435736677116</v>
      </c>
      <c r="S576" s="169">
        <v>0.951096121416526</v>
      </c>
      <c r="T576" s="169">
        <v>0.989827247420992</v>
      </c>
      <c r="U576" s="356">
        <v>0.9</v>
      </c>
      <c r="V576" s="169">
        <v>0.9404309252218</v>
      </c>
      <c r="W576" s="169">
        <v>0.947335423197492</v>
      </c>
      <c r="X576" s="169">
        <v>0.873524451939292</v>
      </c>
      <c r="Y576" s="169">
        <v>0.926723432127067</v>
      </c>
      <c r="Z576" s="356">
        <v>0.92</v>
      </c>
      <c r="AA576" s="356">
        <v>0.866913123844732</v>
      </c>
      <c r="AB576" s="356">
        <v>0.866449511400652</v>
      </c>
      <c r="AC576" s="356">
        <v>0.838479809976247</v>
      </c>
      <c r="AD576" s="356">
        <v>0.890086830680174</v>
      </c>
      <c r="AE576" s="356">
        <v>0.92</v>
      </c>
      <c r="AF576" s="169">
        <v>1</v>
      </c>
      <c r="AG576" s="169">
        <v>0.995805871779509</v>
      </c>
      <c r="AH576" s="169">
        <v>0.997663551401869</v>
      </c>
      <c r="AI576" s="169">
        <v>0.995890970343525</v>
      </c>
      <c r="AJ576" s="356">
        <v>0.92</v>
      </c>
      <c r="AK576" s="169">
        <v>0.931630353117956</v>
      </c>
      <c r="AL576" s="169">
        <v>0.956887486855941</v>
      </c>
      <c r="AM576" s="169">
        <v>0.940027260336211</v>
      </c>
      <c r="AN576" s="169">
        <v>0.96098696907348</v>
      </c>
      <c r="AO576" s="168">
        <v>0.99</v>
      </c>
      <c r="AP576" s="358">
        <v>1</v>
      </c>
      <c r="AQ576" s="358">
        <v>1</v>
      </c>
      <c r="AR576" s="358">
        <v>1</v>
      </c>
      <c r="AS576" s="359">
        <v>1</v>
      </c>
      <c r="AT576" s="364">
        <v>0.05</v>
      </c>
      <c r="AU576" s="361">
        <v>0</v>
      </c>
      <c r="AV576" s="362">
        <v>0</v>
      </c>
      <c r="AW576" s="362">
        <v>0</v>
      </c>
      <c r="AX576" s="362">
        <v>0.0710059171597633</v>
      </c>
      <c r="AY576" s="142"/>
      <c r="AZ576" s="140"/>
    </row>
    <row r="577" spans="1:52">
      <c r="A577" s="138"/>
      <c r="B577" s="142"/>
      <c r="C577" s="172" t="s">
        <v>719</v>
      </c>
      <c r="D577" s="166" t="s">
        <v>26</v>
      </c>
      <c r="E577" s="166" t="s">
        <v>720</v>
      </c>
      <c r="F577" s="167" t="s">
        <v>1042</v>
      </c>
      <c r="G577" s="173" t="s">
        <v>1042</v>
      </c>
      <c r="H577" s="173" t="s">
        <v>1042</v>
      </c>
      <c r="I577" s="173" t="s">
        <v>1042</v>
      </c>
      <c r="J577" s="173" t="s">
        <v>1042</v>
      </c>
      <c r="K577" s="168">
        <v>0.9</v>
      </c>
      <c r="L577" s="169">
        <v>1</v>
      </c>
      <c r="M577" s="169">
        <v>1</v>
      </c>
      <c r="N577" s="170">
        <v>0.962962962962963</v>
      </c>
      <c r="O577" s="170">
        <v>0.989756722151088</v>
      </c>
      <c r="P577" s="356">
        <v>0.9</v>
      </c>
      <c r="Q577" s="357">
        <v>0.994071146245059</v>
      </c>
      <c r="R577" s="169">
        <v>0.992240041386446</v>
      </c>
      <c r="S577" s="169">
        <v>0.993027888446215</v>
      </c>
      <c r="T577" s="169">
        <v>0.987040293600428</v>
      </c>
      <c r="U577" s="356">
        <v>0.9</v>
      </c>
      <c r="V577" s="169">
        <v>0.946640316205534</v>
      </c>
      <c r="W577" s="169">
        <v>0.957578892912571</v>
      </c>
      <c r="X577" s="169">
        <v>0.934262948207171</v>
      </c>
      <c r="Y577" s="169">
        <v>0.92960088691796</v>
      </c>
      <c r="Z577" s="356">
        <v>0.92</v>
      </c>
      <c r="AA577" s="356">
        <v>0.911262798634812</v>
      </c>
      <c r="AB577" s="356">
        <v>0.968503937007874</v>
      </c>
      <c r="AC577" s="356">
        <v>0.920673076923077</v>
      </c>
      <c r="AD577" s="356">
        <v>0.911706711458409</v>
      </c>
      <c r="AE577" s="356">
        <v>0.92</v>
      </c>
      <c r="AF577" s="169">
        <v>1</v>
      </c>
      <c r="AG577" s="169">
        <v>0.996788868075997</v>
      </c>
      <c r="AH577" s="169">
        <v>0.996514250563871</v>
      </c>
      <c r="AI577" s="169">
        <v>0.997995641749635</v>
      </c>
      <c r="AJ577" s="356">
        <v>0.92</v>
      </c>
      <c r="AK577" s="169">
        <v>0.951875</v>
      </c>
      <c r="AL577" s="169">
        <v>0.979423868312757</v>
      </c>
      <c r="AM577" s="169">
        <v>0.974422442244224</v>
      </c>
      <c r="AN577" s="169">
        <v>0.968587180419242</v>
      </c>
      <c r="AO577" s="168">
        <v>0.99</v>
      </c>
      <c r="AP577" s="358">
        <v>1</v>
      </c>
      <c r="AQ577" s="358">
        <v>1</v>
      </c>
      <c r="AR577" s="358">
        <v>1</v>
      </c>
      <c r="AS577" s="359">
        <v>1</v>
      </c>
      <c r="AT577" s="364">
        <v>0.05</v>
      </c>
      <c r="AU577" s="361">
        <v>0.333333333333333</v>
      </c>
      <c r="AV577" s="362">
        <v>0</v>
      </c>
      <c r="AW577" s="362">
        <v>0</v>
      </c>
      <c r="AX577" s="362">
        <v>0.121387283236994</v>
      </c>
      <c r="AY577" s="142"/>
      <c r="AZ577" s="140"/>
    </row>
    <row r="578" spans="1:52">
      <c r="A578" s="138"/>
      <c r="B578" s="142"/>
      <c r="C578" s="172" t="s">
        <v>719</v>
      </c>
      <c r="D578" s="166" t="s">
        <v>26</v>
      </c>
      <c r="E578" s="166" t="s">
        <v>720</v>
      </c>
      <c r="F578" s="167" t="s">
        <v>1043</v>
      </c>
      <c r="G578" s="173" t="s">
        <v>1044</v>
      </c>
      <c r="H578" s="173" t="s">
        <v>1044</v>
      </c>
      <c r="I578" s="173" t="s">
        <v>1044</v>
      </c>
      <c r="J578" s="173" t="s">
        <v>1044</v>
      </c>
      <c r="K578" s="168">
        <v>0.9</v>
      </c>
      <c r="L578" s="169">
        <v>1</v>
      </c>
      <c r="M578" s="169">
        <v>1</v>
      </c>
      <c r="N578" s="170">
        <v>1</v>
      </c>
      <c r="O578" s="170">
        <v>0.993430656934307</v>
      </c>
      <c r="P578" s="356">
        <v>0.9</v>
      </c>
      <c r="Q578" s="357" t="s">
        <v>40</v>
      </c>
      <c r="R578" s="169" t="s">
        <v>40</v>
      </c>
      <c r="S578" s="169" t="s">
        <v>40</v>
      </c>
      <c r="T578" s="169">
        <v>0</v>
      </c>
      <c r="U578" s="356">
        <v>0.9</v>
      </c>
      <c r="V578" s="169" t="s">
        <v>40</v>
      </c>
      <c r="W578" s="169" t="s">
        <v>40</v>
      </c>
      <c r="X578" s="169" t="s">
        <v>40</v>
      </c>
      <c r="Y578" s="169">
        <v>1</v>
      </c>
      <c r="Z578" s="356">
        <v>0.92</v>
      </c>
      <c r="AA578" s="356">
        <v>0</v>
      </c>
      <c r="AB578" s="356" t="s">
        <v>40</v>
      </c>
      <c r="AC578" s="356" t="s">
        <v>40</v>
      </c>
      <c r="AD578" s="356">
        <v>0</v>
      </c>
      <c r="AE578" s="356">
        <v>0.92</v>
      </c>
      <c r="AF578" s="169">
        <v>1</v>
      </c>
      <c r="AG578" s="169">
        <v>0.975563909774436</v>
      </c>
      <c r="AH578" s="169">
        <v>0.984375</v>
      </c>
      <c r="AI578" s="169">
        <v>0.986297539149888</v>
      </c>
      <c r="AJ578" s="356">
        <v>0.92</v>
      </c>
      <c r="AK578" s="169">
        <v>0.954035275253875</v>
      </c>
      <c r="AL578" s="169">
        <v>0.978782802903406</v>
      </c>
      <c r="AM578" s="169">
        <v>0.978329681032384</v>
      </c>
      <c r="AN578" s="169">
        <v>0.97408756491633</v>
      </c>
      <c r="AO578" s="168">
        <v>0.99</v>
      </c>
      <c r="AP578" s="358">
        <v>1</v>
      </c>
      <c r="AQ578" s="358">
        <v>1</v>
      </c>
      <c r="AR578" s="358">
        <v>1</v>
      </c>
      <c r="AS578" s="359">
        <v>1</v>
      </c>
      <c r="AT578" s="364">
        <v>0.05</v>
      </c>
      <c r="AU578" s="361">
        <v>0</v>
      </c>
      <c r="AV578" s="362">
        <v>0</v>
      </c>
      <c r="AW578" s="362">
        <v>0</v>
      </c>
      <c r="AX578" s="362">
        <v>0.0699588477366255</v>
      </c>
      <c r="AY578" s="142"/>
      <c r="AZ578" s="140"/>
    </row>
    <row r="579" spans="1:52">
      <c r="A579" s="138"/>
      <c r="B579" s="142"/>
      <c r="C579" s="172" t="s">
        <v>719</v>
      </c>
      <c r="D579" s="166" t="s">
        <v>26</v>
      </c>
      <c r="E579" s="166" t="s">
        <v>720</v>
      </c>
      <c r="F579" s="167" t="s">
        <v>1045</v>
      </c>
      <c r="G579" s="173" t="s">
        <v>1045</v>
      </c>
      <c r="H579" s="173" t="s">
        <v>1045</v>
      </c>
      <c r="I579" s="173" t="s">
        <v>1045</v>
      </c>
      <c r="J579" s="173" t="s">
        <v>1045</v>
      </c>
      <c r="K579" s="168">
        <v>0.9</v>
      </c>
      <c r="L579" s="169">
        <v>0.9375</v>
      </c>
      <c r="M579" s="169">
        <v>0.9375</v>
      </c>
      <c r="N579" s="170">
        <v>1</v>
      </c>
      <c r="O579" s="170">
        <v>0.993258426966292</v>
      </c>
      <c r="P579" s="356">
        <v>0.9</v>
      </c>
      <c r="Q579" s="357">
        <v>0.97752808988764</v>
      </c>
      <c r="R579" s="169">
        <v>0.978798586572438</v>
      </c>
      <c r="S579" s="169">
        <v>0.985448666127728</v>
      </c>
      <c r="T579" s="169">
        <v>0.982994870353454</v>
      </c>
      <c r="U579" s="356">
        <v>0.9</v>
      </c>
      <c r="V579" s="169">
        <v>0.941011235955056</v>
      </c>
      <c r="W579" s="169">
        <v>0.926678445229682</v>
      </c>
      <c r="X579" s="169">
        <v>0.853678253839935</v>
      </c>
      <c r="Y579" s="169">
        <v>0.897266530813014</v>
      </c>
      <c r="Z579" s="356">
        <v>0.92</v>
      </c>
      <c r="AA579" s="356">
        <v>0.954545454545455</v>
      </c>
      <c r="AB579" s="356">
        <v>0.794238683127572</v>
      </c>
      <c r="AC579" s="356">
        <v>0.787234042553192</v>
      </c>
      <c r="AD579" s="356">
        <v>0.8830242510699</v>
      </c>
      <c r="AE579" s="356">
        <v>0.92</v>
      </c>
      <c r="AF579" s="169">
        <v>0.996581019477828</v>
      </c>
      <c r="AG579" s="169">
        <v>0.990301325238765</v>
      </c>
      <c r="AH579" s="169">
        <v>0.993701550387597</v>
      </c>
      <c r="AI579" s="169">
        <v>0.970210480230458</v>
      </c>
      <c r="AJ579" s="356">
        <v>0.92</v>
      </c>
      <c r="AK579" s="169">
        <v>0.961702127659574</v>
      </c>
      <c r="AL579" s="169">
        <v>0.936</v>
      </c>
      <c r="AM579" s="169">
        <v>0.899275839368005</v>
      </c>
      <c r="AN579" s="169">
        <v>0.950145037547103</v>
      </c>
      <c r="AO579" s="168">
        <v>0.99</v>
      </c>
      <c r="AP579" s="358">
        <v>1</v>
      </c>
      <c r="AQ579" s="358">
        <v>1</v>
      </c>
      <c r="AR579" s="358">
        <v>1</v>
      </c>
      <c r="AS579" s="359">
        <v>1</v>
      </c>
      <c r="AT579" s="364">
        <v>0.05</v>
      </c>
      <c r="AU579" s="361">
        <v>0</v>
      </c>
      <c r="AV579" s="362">
        <v>0</v>
      </c>
      <c r="AW579" s="362">
        <v>0</v>
      </c>
      <c r="AX579" s="362">
        <v>0.062015503875969</v>
      </c>
      <c r="AY579" s="142"/>
      <c r="AZ579" s="140"/>
    </row>
    <row r="580" spans="1:52">
      <c r="A580" s="138"/>
      <c r="B580" s="142"/>
      <c r="C580" s="172" t="s">
        <v>719</v>
      </c>
      <c r="D580" s="166" t="s">
        <v>26</v>
      </c>
      <c r="E580" s="166" t="s">
        <v>720</v>
      </c>
      <c r="F580" s="167" t="s">
        <v>1046</v>
      </c>
      <c r="G580" s="173" t="s">
        <v>1047</v>
      </c>
      <c r="H580" s="173" t="s">
        <v>1047</v>
      </c>
      <c r="I580" s="173" t="s">
        <v>1047</v>
      </c>
      <c r="J580" s="173" t="s">
        <v>1047</v>
      </c>
      <c r="K580" s="168">
        <v>0.9</v>
      </c>
      <c r="L580" s="169">
        <v>1</v>
      </c>
      <c r="M580" s="169">
        <v>1</v>
      </c>
      <c r="N580" s="170">
        <v>1</v>
      </c>
      <c r="O580" s="170">
        <v>0.976388888888889</v>
      </c>
      <c r="P580" s="356">
        <v>0.9</v>
      </c>
      <c r="Q580" s="357">
        <v>0.997297297297297</v>
      </c>
      <c r="R580" s="169">
        <v>0.992805755395683</v>
      </c>
      <c r="S580" s="169">
        <v>0.985663082437276</v>
      </c>
      <c r="T580" s="169">
        <v>0.991341101210875</v>
      </c>
      <c r="U580" s="356">
        <v>0.9</v>
      </c>
      <c r="V580" s="169">
        <v>0.977477477477477</v>
      </c>
      <c r="W580" s="169">
        <v>0.94798007747648</v>
      </c>
      <c r="X580" s="169">
        <v>0.954941116231439</v>
      </c>
      <c r="Y580" s="169">
        <v>0.963445282156728</v>
      </c>
      <c r="Z580" s="356">
        <v>0.92</v>
      </c>
      <c r="AA580" s="356">
        <v>0.95416164053076</v>
      </c>
      <c r="AB580" s="356">
        <v>0.955696202531646</v>
      </c>
      <c r="AC580" s="356">
        <v>0.954635108481262</v>
      </c>
      <c r="AD580" s="356">
        <v>0.951779816513761</v>
      </c>
      <c r="AE580" s="356">
        <v>0.92</v>
      </c>
      <c r="AF580" s="169">
        <v>0.904619894864537</v>
      </c>
      <c r="AG580" s="169">
        <v>0.445017250267677</v>
      </c>
      <c r="AH580" s="169">
        <v>0.994934333958724</v>
      </c>
      <c r="AI580" s="169">
        <v>0.901382505380485</v>
      </c>
      <c r="AJ580" s="356">
        <v>0.92</v>
      </c>
      <c r="AK580" s="169">
        <v>0.965199590583419</v>
      </c>
      <c r="AL580" s="169">
        <v>0.979313587212036</v>
      </c>
      <c r="AM580" s="169">
        <v>0.980917580186764</v>
      </c>
      <c r="AN580" s="169">
        <v>0.980576953172547</v>
      </c>
      <c r="AO580" s="168">
        <v>0.99</v>
      </c>
      <c r="AP580" s="358">
        <v>1</v>
      </c>
      <c r="AQ580" s="358">
        <v>1</v>
      </c>
      <c r="AR580" s="358">
        <v>1</v>
      </c>
      <c r="AS580" s="359">
        <v>1</v>
      </c>
      <c r="AT580" s="364">
        <v>0.05</v>
      </c>
      <c r="AU580" s="361">
        <v>0</v>
      </c>
      <c r="AV580" s="362">
        <v>0</v>
      </c>
      <c r="AW580" s="362">
        <v>0</v>
      </c>
      <c r="AX580" s="362">
        <v>0.0703517587939698</v>
      </c>
      <c r="AY580" s="142"/>
      <c r="AZ580" s="140"/>
    </row>
    <row r="581" spans="1:52">
      <c r="A581" s="138"/>
      <c r="B581" s="142"/>
      <c r="C581" s="172" t="s">
        <v>719</v>
      </c>
      <c r="D581" s="166" t="s">
        <v>26</v>
      </c>
      <c r="E581" s="166" t="s">
        <v>720</v>
      </c>
      <c r="F581" s="167" t="s">
        <v>1048</v>
      </c>
      <c r="G581" s="173" t="s">
        <v>1049</v>
      </c>
      <c r="H581" s="173" t="s">
        <v>1049</v>
      </c>
      <c r="I581" s="173" t="s">
        <v>1049</v>
      </c>
      <c r="J581" s="173" t="s">
        <v>1049</v>
      </c>
      <c r="K581" s="168">
        <v>0.9</v>
      </c>
      <c r="L581" s="169">
        <v>0.956521739130435</v>
      </c>
      <c r="M581" s="169">
        <v>1</v>
      </c>
      <c r="N581" s="170">
        <v>1</v>
      </c>
      <c r="O581" s="170">
        <v>0.987557301899149</v>
      </c>
      <c r="P581" s="356">
        <v>0.9</v>
      </c>
      <c r="Q581" s="357">
        <v>0.981012658227848</v>
      </c>
      <c r="R581" s="169">
        <v>0.967780076854863</v>
      </c>
      <c r="S581" s="169">
        <v>0.971777476255088</v>
      </c>
      <c r="T581" s="169">
        <v>0.968402290728456</v>
      </c>
      <c r="U581" s="356">
        <v>0.9</v>
      </c>
      <c r="V581" s="169">
        <v>0.943037974683544</v>
      </c>
      <c r="W581" s="169">
        <v>0.918120011823825</v>
      </c>
      <c r="X581" s="169">
        <v>0.881953867028494</v>
      </c>
      <c r="Y581" s="169">
        <v>0.912399675163736</v>
      </c>
      <c r="Z581" s="356">
        <v>0.92</v>
      </c>
      <c r="AA581" s="356">
        <v>0.837280366692131</v>
      </c>
      <c r="AB581" s="356">
        <v>0.727272727272727</v>
      </c>
      <c r="AC581" s="356">
        <v>0.800639658848614</v>
      </c>
      <c r="AD581" s="356">
        <v>0.819602559784439</v>
      </c>
      <c r="AE581" s="356">
        <v>0.92</v>
      </c>
      <c r="AF581" s="169">
        <v>0.996209462305208</v>
      </c>
      <c r="AG581" s="169">
        <v>0.976631982793699</v>
      </c>
      <c r="AH581" s="169">
        <v>0.991081294396212</v>
      </c>
      <c r="AI581" s="169">
        <v>0.983786480881736</v>
      </c>
      <c r="AJ581" s="356">
        <v>0.92</v>
      </c>
      <c r="AK581" s="169">
        <v>0.91214953271028</v>
      </c>
      <c r="AL581" s="169">
        <v>0.930365580701318</v>
      </c>
      <c r="AM581" s="169">
        <v>0.925253834521495</v>
      </c>
      <c r="AN581" s="169">
        <v>0.93935964426465</v>
      </c>
      <c r="AO581" s="168">
        <v>0.99</v>
      </c>
      <c r="AP581" s="358">
        <v>1</v>
      </c>
      <c r="AQ581" s="358">
        <v>1</v>
      </c>
      <c r="AR581" s="358">
        <v>1</v>
      </c>
      <c r="AS581" s="359">
        <v>1</v>
      </c>
      <c r="AT581" s="364">
        <v>0.05</v>
      </c>
      <c r="AU581" s="361">
        <v>0</v>
      </c>
      <c r="AV581" s="362">
        <v>0</v>
      </c>
      <c r="AW581" s="362">
        <v>0</v>
      </c>
      <c r="AX581" s="362">
        <v>0.0734177215189873</v>
      </c>
      <c r="AY581" s="142"/>
      <c r="AZ581" s="140"/>
    </row>
    <row r="582" spans="1:52">
      <c r="A582" s="138"/>
      <c r="B582" s="142"/>
      <c r="C582" s="172" t="s">
        <v>719</v>
      </c>
      <c r="D582" s="166" t="s">
        <v>26</v>
      </c>
      <c r="E582" s="166" t="s">
        <v>720</v>
      </c>
      <c r="F582" s="167" t="s">
        <v>1050</v>
      </c>
      <c r="G582" s="173" t="s">
        <v>1051</v>
      </c>
      <c r="H582" s="173" t="s">
        <v>1051</v>
      </c>
      <c r="I582" s="173" t="s">
        <v>1051</v>
      </c>
      <c r="J582" s="173" t="s">
        <v>1051</v>
      </c>
      <c r="K582" s="168">
        <v>0.9</v>
      </c>
      <c r="L582" s="169">
        <v>1</v>
      </c>
      <c r="M582" s="169">
        <v>1</v>
      </c>
      <c r="N582" s="170">
        <v>0.964285714285714</v>
      </c>
      <c r="O582" s="170">
        <v>0.946913580246914</v>
      </c>
      <c r="P582" s="356">
        <v>0.9</v>
      </c>
      <c r="Q582" s="357">
        <v>0.995511669658887</v>
      </c>
      <c r="R582" s="169">
        <v>0.989868287740628</v>
      </c>
      <c r="S582" s="169">
        <v>0.97979797979798</v>
      </c>
      <c r="T582" s="169">
        <v>0.994368996356409</v>
      </c>
      <c r="U582" s="356">
        <v>0.9</v>
      </c>
      <c r="V582" s="169">
        <v>0.935368043087971</v>
      </c>
      <c r="W582" s="169">
        <v>0.944782168186423</v>
      </c>
      <c r="X582" s="169">
        <v>0.874939874939875</v>
      </c>
      <c r="Y582" s="169">
        <v>0.921221154907806</v>
      </c>
      <c r="Z582" s="356">
        <v>0.92</v>
      </c>
      <c r="AA582" s="356">
        <v>0.896995708154506</v>
      </c>
      <c r="AB582" s="356">
        <v>0.894736842105263</v>
      </c>
      <c r="AC582" s="356">
        <v>0.916309012875536</v>
      </c>
      <c r="AD582" s="356">
        <v>0.929597795420248</v>
      </c>
      <c r="AE582" s="356">
        <v>0.92</v>
      </c>
      <c r="AF582" s="169">
        <v>0.997897196261682</v>
      </c>
      <c r="AG582" s="169">
        <v>0.955351009754087</v>
      </c>
      <c r="AH582" s="169">
        <v>0.944908180300501</v>
      </c>
      <c r="AI582" s="169">
        <v>0.987681165149874</v>
      </c>
      <c r="AJ582" s="356">
        <v>0.92</v>
      </c>
      <c r="AK582" s="169">
        <v>0.937431394072448</v>
      </c>
      <c r="AL582" s="169">
        <v>0.965101249461439</v>
      </c>
      <c r="AM582" s="169">
        <v>0.956301209520094</v>
      </c>
      <c r="AN582" s="169">
        <v>0.968181688411797</v>
      </c>
      <c r="AO582" s="168">
        <v>0.99</v>
      </c>
      <c r="AP582" s="358">
        <v>1</v>
      </c>
      <c r="AQ582" s="358">
        <v>1</v>
      </c>
      <c r="AR582" s="358">
        <v>1</v>
      </c>
      <c r="AS582" s="359">
        <v>1</v>
      </c>
      <c r="AT582" s="364">
        <v>0.05</v>
      </c>
      <c r="AU582" s="361">
        <v>0.142857142857143</v>
      </c>
      <c r="AV582" s="362">
        <v>0</v>
      </c>
      <c r="AW582" s="362">
        <v>0.0714285714285714</v>
      </c>
      <c r="AX582" s="362">
        <v>0.0408921933085502</v>
      </c>
      <c r="AY582" s="142"/>
      <c r="AZ582" s="140"/>
    </row>
    <row r="583" spans="1:52">
      <c r="A583" s="138"/>
      <c r="B583" s="142"/>
      <c r="C583" s="172" t="s">
        <v>719</v>
      </c>
      <c r="D583" s="166" t="s">
        <v>26</v>
      </c>
      <c r="E583" s="166" t="s">
        <v>720</v>
      </c>
      <c r="F583" s="167" t="s">
        <v>1052</v>
      </c>
      <c r="G583" s="173" t="s">
        <v>1053</v>
      </c>
      <c r="H583" s="173" t="s">
        <v>1053</v>
      </c>
      <c r="I583" s="173" t="s">
        <v>1053</v>
      </c>
      <c r="J583" s="173" t="s">
        <v>1053</v>
      </c>
      <c r="K583" s="168">
        <v>0.9</v>
      </c>
      <c r="L583" s="169">
        <v>1</v>
      </c>
      <c r="M583" s="169">
        <v>1</v>
      </c>
      <c r="N583" s="170">
        <v>1</v>
      </c>
      <c r="O583" s="170">
        <v>0.99</v>
      </c>
      <c r="P583" s="356">
        <v>0.9</v>
      </c>
      <c r="Q583" s="357" t="s">
        <v>40</v>
      </c>
      <c r="R583" s="169" t="s">
        <v>40</v>
      </c>
      <c r="S583" s="169" t="s">
        <v>40</v>
      </c>
      <c r="T583" s="169">
        <v>1.5</v>
      </c>
      <c r="U583" s="356">
        <v>0.9</v>
      </c>
      <c r="V583" s="169" t="s">
        <v>40</v>
      </c>
      <c r="W583" s="169" t="s">
        <v>40</v>
      </c>
      <c r="X583" s="169" t="s">
        <v>40</v>
      </c>
      <c r="Y583" s="169">
        <v>0</v>
      </c>
      <c r="Z583" s="356">
        <v>0.92</v>
      </c>
      <c r="AA583" s="356">
        <v>0</v>
      </c>
      <c r="AB583" s="356">
        <v>0</v>
      </c>
      <c r="AC583" s="356" t="s">
        <v>40</v>
      </c>
      <c r="AD583" s="356">
        <v>0</v>
      </c>
      <c r="AE583" s="356">
        <v>0.92</v>
      </c>
      <c r="AF583" s="169">
        <v>0.999317406143345</v>
      </c>
      <c r="AG583" s="169">
        <v>0.98843537414966</v>
      </c>
      <c r="AH583" s="169">
        <v>0.973755656108597</v>
      </c>
      <c r="AI583" s="169">
        <v>0.989379468712489</v>
      </c>
      <c r="AJ583" s="356">
        <v>0.92</v>
      </c>
      <c r="AK583" s="169">
        <v>0.890075656430797</v>
      </c>
      <c r="AL583" s="169">
        <v>0.932973587049134</v>
      </c>
      <c r="AM583" s="169">
        <v>0.93327796234773</v>
      </c>
      <c r="AN583" s="169">
        <v>0.943491493289428</v>
      </c>
      <c r="AO583" s="168">
        <v>0.99</v>
      </c>
      <c r="AP583" s="358">
        <v>1</v>
      </c>
      <c r="AQ583" s="358">
        <v>1</v>
      </c>
      <c r="AR583" s="358">
        <v>1</v>
      </c>
      <c r="AS583" s="359">
        <v>1</v>
      </c>
      <c r="AT583" s="364">
        <v>0.05</v>
      </c>
      <c r="AU583" s="361">
        <v>0</v>
      </c>
      <c r="AV583" s="362">
        <v>0.166666666666667</v>
      </c>
      <c r="AW583" s="362">
        <v>0</v>
      </c>
      <c r="AX583" s="362">
        <v>0.0918727915194346</v>
      </c>
      <c r="AY583" s="142"/>
      <c r="AZ583" s="140"/>
    </row>
    <row r="584" spans="1:52">
      <c r="A584" s="138"/>
      <c r="B584" s="142"/>
      <c r="C584" s="172" t="s">
        <v>719</v>
      </c>
      <c r="D584" s="166" t="s">
        <v>26</v>
      </c>
      <c r="E584" s="166" t="s">
        <v>720</v>
      </c>
      <c r="F584" s="167" t="s">
        <v>1054</v>
      </c>
      <c r="G584" s="173" t="s">
        <v>1055</v>
      </c>
      <c r="H584" s="173" t="s">
        <v>1055</v>
      </c>
      <c r="I584" s="173" t="s">
        <v>1055</v>
      </c>
      <c r="J584" s="173" t="s">
        <v>1055</v>
      </c>
      <c r="K584" s="168">
        <v>0.9</v>
      </c>
      <c r="L584" s="169">
        <v>0.98</v>
      </c>
      <c r="M584" s="169">
        <v>0.984615384615385</v>
      </c>
      <c r="N584" s="170">
        <v>0.983870967741935</v>
      </c>
      <c r="O584" s="170">
        <v>0.986522911051213</v>
      </c>
      <c r="P584" s="356">
        <v>0.9</v>
      </c>
      <c r="Q584" s="357">
        <v>0.971198156682028</v>
      </c>
      <c r="R584" s="169">
        <v>0.995415848068107</v>
      </c>
      <c r="S584" s="169">
        <v>0.9563815664707</v>
      </c>
      <c r="T584" s="169">
        <v>0.992883133171454</v>
      </c>
      <c r="U584" s="356">
        <v>0.9</v>
      </c>
      <c r="V584" s="169">
        <v>0.897465437788018</v>
      </c>
      <c r="W584" s="169">
        <v>0.917485265225933</v>
      </c>
      <c r="X584" s="169">
        <v>0.887729945002845</v>
      </c>
      <c r="Y584" s="169">
        <v>0.92326034169711</v>
      </c>
      <c r="Z584" s="356">
        <v>0.92</v>
      </c>
      <c r="AA584" s="356">
        <v>0.822406110757479</v>
      </c>
      <c r="AB584" s="356">
        <v>0.776978417266187</v>
      </c>
      <c r="AC584" s="356">
        <v>0.834968777876896</v>
      </c>
      <c r="AD584" s="356">
        <v>0.865306541960019</v>
      </c>
      <c r="AE584" s="356">
        <v>0.92</v>
      </c>
      <c r="AF584" s="169">
        <v>0.978428978428978</v>
      </c>
      <c r="AG584" s="169">
        <v>0.979928914906962</v>
      </c>
      <c r="AH584" s="169">
        <v>0.975434138077086</v>
      </c>
      <c r="AI584" s="169">
        <v>0.983525911773028</v>
      </c>
      <c r="AJ584" s="356">
        <v>0.92</v>
      </c>
      <c r="AK584" s="169">
        <v>0.896485775759025</v>
      </c>
      <c r="AL584" s="169">
        <v>0.950028392958546</v>
      </c>
      <c r="AM584" s="169">
        <v>0.92959725257571</v>
      </c>
      <c r="AN584" s="169">
        <v>0.950934804401878</v>
      </c>
      <c r="AO584" s="168">
        <v>0.99</v>
      </c>
      <c r="AP584" s="358">
        <v>1</v>
      </c>
      <c r="AQ584" s="358">
        <v>1</v>
      </c>
      <c r="AR584" s="358">
        <v>1</v>
      </c>
      <c r="AS584" s="359">
        <v>1</v>
      </c>
      <c r="AT584" s="364">
        <v>0.05</v>
      </c>
      <c r="AU584" s="361">
        <v>0</v>
      </c>
      <c r="AV584" s="362">
        <v>0.125</v>
      </c>
      <c r="AW584" s="362">
        <v>0</v>
      </c>
      <c r="AX584" s="362">
        <v>0.0721003134796238</v>
      </c>
      <c r="AY584" s="142"/>
      <c r="AZ584" s="140"/>
    </row>
    <row r="585" spans="1:52">
      <c r="A585" s="138"/>
      <c r="B585" s="142"/>
      <c r="C585" s="172" t="s">
        <v>719</v>
      </c>
      <c r="D585" s="166" t="s">
        <v>26</v>
      </c>
      <c r="E585" s="166" t="s">
        <v>720</v>
      </c>
      <c r="F585" s="167" t="s">
        <v>1056</v>
      </c>
      <c r="G585" s="173" t="s">
        <v>1057</v>
      </c>
      <c r="H585" s="173" t="s">
        <v>1057</v>
      </c>
      <c r="I585" s="173" t="s">
        <v>1057</v>
      </c>
      <c r="J585" s="173" t="s">
        <v>1057</v>
      </c>
      <c r="K585" s="168">
        <v>0.9</v>
      </c>
      <c r="L585" s="169">
        <v>1</v>
      </c>
      <c r="M585" s="169">
        <v>0.964285714285714</v>
      </c>
      <c r="N585" s="170">
        <v>1</v>
      </c>
      <c r="O585" s="170">
        <v>0.997729852440409</v>
      </c>
      <c r="P585" s="356">
        <v>0.9</v>
      </c>
      <c r="Q585" s="357" t="s">
        <v>40</v>
      </c>
      <c r="R585" s="169" t="s">
        <v>40</v>
      </c>
      <c r="S585" s="169">
        <v>1</v>
      </c>
      <c r="T585" s="169">
        <v>0.714285714285714</v>
      </c>
      <c r="U585" s="356">
        <v>0.9</v>
      </c>
      <c r="V585" s="169" t="s">
        <v>40</v>
      </c>
      <c r="W585" s="169" t="s">
        <v>40</v>
      </c>
      <c r="X585" s="169">
        <v>1</v>
      </c>
      <c r="Y585" s="169">
        <v>0.857142857142857</v>
      </c>
      <c r="Z585" s="356">
        <v>0.92</v>
      </c>
      <c r="AA585" s="356">
        <v>0</v>
      </c>
      <c r="AB585" s="356" t="s">
        <v>40</v>
      </c>
      <c r="AC585" s="356" t="s">
        <v>40</v>
      </c>
      <c r="AD585" s="356">
        <v>0</v>
      </c>
      <c r="AE585" s="356">
        <v>0.92</v>
      </c>
      <c r="AF585" s="169">
        <v>0.981937602627258</v>
      </c>
      <c r="AG585" s="169">
        <v>0.997481108312343</v>
      </c>
      <c r="AH585" s="169">
        <v>0.986348122866894</v>
      </c>
      <c r="AI585" s="169">
        <v>0.993115047038419</v>
      </c>
      <c r="AJ585" s="356">
        <v>0.92</v>
      </c>
      <c r="AK585" s="169">
        <v>0.953285827395091</v>
      </c>
      <c r="AL585" s="169">
        <v>0.967134092900964</v>
      </c>
      <c r="AM585" s="169">
        <v>0.970199924556771</v>
      </c>
      <c r="AN585" s="169">
        <v>0.974864991949388</v>
      </c>
      <c r="AO585" s="168">
        <v>0.99</v>
      </c>
      <c r="AP585" s="358">
        <v>1</v>
      </c>
      <c r="AQ585" s="358">
        <v>1</v>
      </c>
      <c r="AR585" s="358">
        <v>1</v>
      </c>
      <c r="AS585" s="359">
        <v>1</v>
      </c>
      <c r="AT585" s="364">
        <v>0.05</v>
      </c>
      <c r="AU585" s="361">
        <v>0</v>
      </c>
      <c r="AV585" s="362">
        <v>0.2</v>
      </c>
      <c r="AW585" s="362">
        <v>0.2</v>
      </c>
      <c r="AX585" s="362">
        <v>0.0740740740740741</v>
      </c>
      <c r="AY585" s="142"/>
      <c r="AZ585" s="140"/>
    </row>
    <row r="586" spans="1:52">
      <c r="A586" s="138"/>
      <c r="B586" s="142"/>
      <c r="C586" s="172" t="s">
        <v>719</v>
      </c>
      <c r="D586" s="166" t="s">
        <v>26</v>
      </c>
      <c r="E586" s="166" t="s">
        <v>720</v>
      </c>
      <c r="F586" s="167" t="s">
        <v>1058</v>
      </c>
      <c r="G586" s="173" t="s">
        <v>1059</v>
      </c>
      <c r="H586" s="173" t="s">
        <v>1059</v>
      </c>
      <c r="I586" s="173" t="s">
        <v>1059</v>
      </c>
      <c r="J586" s="173" t="s">
        <v>1059</v>
      </c>
      <c r="K586" s="168">
        <v>0.9</v>
      </c>
      <c r="L586" s="169">
        <v>0.9</v>
      </c>
      <c r="M586" s="169">
        <v>0.891304347826087</v>
      </c>
      <c r="N586" s="170">
        <v>0.951219512195122</v>
      </c>
      <c r="O586" s="170">
        <v>0.956412405699916</v>
      </c>
      <c r="P586" s="356">
        <v>0.9</v>
      </c>
      <c r="Q586" s="357">
        <v>0.989114299851559</v>
      </c>
      <c r="R586" s="169">
        <v>0.989846153846154</v>
      </c>
      <c r="S586" s="169">
        <v>0.983606557377049</v>
      </c>
      <c r="T586" s="169">
        <v>0.977015116894227</v>
      </c>
      <c r="U586" s="356">
        <v>0.9</v>
      </c>
      <c r="V586" s="169">
        <v>0.980702622464127</v>
      </c>
      <c r="W586" s="169">
        <v>0.969538461538462</v>
      </c>
      <c r="X586" s="169">
        <v>0.928386540120794</v>
      </c>
      <c r="Y586" s="169">
        <v>0.943956056325345</v>
      </c>
      <c r="Z586" s="356">
        <v>0.92</v>
      </c>
      <c r="AA586" s="356">
        <v>0.965545529122231</v>
      </c>
      <c r="AB586" s="356">
        <v>0.981757877280265</v>
      </c>
      <c r="AC586" s="356">
        <v>0.959475566150179</v>
      </c>
      <c r="AD586" s="356">
        <v>0.960852594520129</v>
      </c>
      <c r="AE586" s="356">
        <v>0.92</v>
      </c>
      <c r="AF586" s="169">
        <v>0.998568258286205</v>
      </c>
      <c r="AG586" s="169">
        <v>0.993677657815388</v>
      </c>
      <c r="AH586" s="169">
        <v>0.996075866579464</v>
      </c>
      <c r="AI586" s="169">
        <v>0.942705746681369</v>
      </c>
      <c r="AJ586" s="356">
        <v>0.92</v>
      </c>
      <c r="AK586" s="169">
        <v>0.979064039408867</v>
      </c>
      <c r="AL586" s="169">
        <v>0.987029831387808</v>
      </c>
      <c r="AM586" s="169">
        <v>0.973629424011103</v>
      </c>
      <c r="AN586" s="169">
        <v>0.98045948036821</v>
      </c>
      <c r="AO586" s="168">
        <v>0.99</v>
      </c>
      <c r="AP586" s="358">
        <v>1</v>
      </c>
      <c r="AQ586" s="358">
        <v>1</v>
      </c>
      <c r="AR586" s="358">
        <v>1</v>
      </c>
      <c r="AS586" s="359">
        <v>1</v>
      </c>
      <c r="AT586" s="364">
        <v>0.05</v>
      </c>
      <c r="AU586" s="361">
        <v>0</v>
      </c>
      <c r="AV586" s="362">
        <v>0.0952380952380952</v>
      </c>
      <c r="AW586" s="362">
        <v>0</v>
      </c>
      <c r="AX586" s="362">
        <v>0.0650793650793651</v>
      </c>
      <c r="AY586" s="142"/>
      <c r="AZ586" s="140"/>
    </row>
    <row r="587" spans="1:52">
      <c r="A587" s="138"/>
      <c r="B587" s="142"/>
      <c r="C587" s="172" t="s">
        <v>719</v>
      </c>
      <c r="D587" s="166" t="s">
        <v>26</v>
      </c>
      <c r="E587" s="166" t="s">
        <v>720</v>
      </c>
      <c r="F587" s="167" t="s">
        <v>1060</v>
      </c>
      <c r="G587" s="173" t="s">
        <v>1061</v>
      </c>
      <c r="H587" s="173" t="s">
        <v>1061</v>
      </c>
      <c r="I587" s="173" t="s">
        <v>1061</v>
      </c>
      <c r="J587" s="173" t="s">
        <v>1061</v>
      </c>
      <c r="K587" s="168">
        <v>0.9</v>
      </c>
      <c r="L587" s="169">
        <v>1</v>
      </c>
      <c r="M587" s="169">
        <v>0.974358974358974</v>
      </c>
      <c r="N587" s="170">
        <v>1</v>
      </c>
      <c r="O587" s="170">
        <v>0.997586484312148</v>
      </c>
      <c r="P587" s="356">
        <v>0.9</v>
      </c>
      <c r="Q587" s="357">
        <v>1.00169971671388</v>
      </c>
      <c r="R587" s="169">
        <v>0.999072642967543</v>
      </c>
      <c r="S587" s="169">
        <v>0.979880986115047</v>
      </c>
      <c r="T587" s="169">
        <v>0.996402289452167</v>
      </c>
      <c r="U587" s="356">
        <v>0.9</v>
      </c>
      <c r="V587" s="169">
        <v>0.973937677053824</v>
      </c>
      <c r="W587" s="169">
        <v>0.954250386398763</v>
      </c>
      <c r="X587" s="169">
        <v>0.909606120714083</v>
      </c>
      <c r="Y587" s="169">
        <v>0.965025892613791</v>
      </c>
      <c r="Z587" s="356">
        <v>0.92</v>
      </c>
      <c r="AA587" s="356">
        <v>0.971559633027523</v>
      </c>
      <c r="AB587" s="356">
        <v>0.970059880239521</v>
      </c>
      <c r="AC587" s="356">
        <v>0.960832313341493</v>
      </c>
      <c r="AD587" s="356">
        <v>0.97695566004741</v>
      </c>
      <c r="AE587" s="356">
        <v>0.92</v>
      </c>
      <c r="AF587" s="169">
        <v>0.999498445180058</v>
      </c>
      <c r="AG587" s="169">
        <v>0.998036289372398</v>
      </c>
      <c r="AH587" s="169">
        <v>0.991920330702743</v>
      </c>
      <c r="AI587" s="169">
        <v>0.978125902654205</v>
      </c>
      <c r="AJ587" s="356">
        <v>0.92</v>
      </c>
      <c r="AK587" s="169">
        <v>0.981118881118881</v>
      </c>
      <c r="AL587" s="169">
        <v>0.98181331906927</v>
      </c>
      <c r="AM587" s="169">
        <v>0.978630514705882</v>
      </c>
      <c r="AN587" s="169">
        <v>0.988573519151905</v>
      </c>
      <c r="AO587" s="168">
        <v>0.99</v>
      </c>
      <c r="AP587" s="358">
        <v>1</v>
      </c>
      <c r="AQ587" s="358">
        <v>1</v>
      </c>
      <c r="AR587" s="358">
        <v>1</v>
      </c>
      <c r="AS587" s="359">
        <v>1</v>
      </c>
      <c r="AT587" s="364">
        <v>0.05</v>
      </c>
      <c r="AU587" s="361">
        <v>0</v>
      </c>
      <c r="AV587" s="362">
        <v>0</v>
      </c>
      <c r="AW587" s="362">
        <v>0</v>
      </c>
      <c r="AX587" s="362">
        <v>0.0766488413547237</v>
      </c>
      <c r="AY587" s="142"/>
      <c r="AZ587" s="140"/>
    </row>
    <row r="588" spans="1:52">
      <c r="A588" s="138"/>
      <c r="B588" s="142"/>
      <c r="C588" s="172" t="s">
        <v>719</v>
      </c>
      <c r="D588" s="166" t="s">
        <v>26</v>
      </c>
      <c r="E588" s="166" t="s">
        <v>720</v>
      </c>
      <c r="F588" s="167" t="s">
        <v>1062</v>
      </c>
      <c r="G588" s="173" t="s">
        <v>1063</v>
      </c>
      <c r="H588" s="173" t="s">
        <v>1063</v>
      </c>
      <c r="I588" s="173" t="s">
        <v>1063</v>
      </c>
      <c r="J588" s="173" t="s">
        <v>1063</v>
      </c>
      <c r="K588" s="168">
        <v>0.9</v>
      </c>
      <c r="L588" s="169">
        <v>1</v>
      </c>
      <c r="M588" s="169">
        <v>1</v>
      </c>
      <c r="N588" s="170">
        <v>0.972602739726027</v>
      </c>
      <c r="O588" s="170">
        <v>0.960271317829457</v>
      </c>
      <c r="P588" s="356">
        <v>0.9</v>
      </c>
      <c r="Q588" s="357" t="s">
        <v>40</v>
      </c>
      <c r="R588" s="169" t="s">
        <v>40</v>
      </c>
      <c r="S588" s="169" t="s">
        <v>40</v>
      </c>
      <c r="T588" s="169">
        <v>1.75</v>
      </c>
      <c r="U588" s="356">
        <v>0.9</v>
      </c>
      <c r="V588" s="169" t="s">
        <v>40</v>
      </c>
      <c r="W588" s="169" t="s">
        <v>40</v>
      </c>
      <c r="X588" s="169" t="s">
        <v>40</v>
      </c>
      <c r="Y588" s="169">
        <v>0.75</v>
      </c>
      <c r="Z588" s="356">
        <v>0.92</v>
      </c>
      <c r="AA588" s="356">
        <v>0</v>
      </c>
      <c r="AB588" s="356" t="s">
        <v>40</v>
      </c>
      <c r="AC588" s="356" t="s">
        <v>40</v>
      </c>
      <c r="AD588" s="356">
        <v>0.25</v>
      </c>
      <c r="AE588" s="356">
        <v>0.92</v>
      </c>
      <c r="AF588" s="169">
        <v>1</v>
      </c>
      <c r="AG588" s="169">
        <v>0.999027237354086</v>
      </c>
      <c r="AH588" s="169">
        <v>1</v>
      </c>
      <c r="AI588" s="169">
        <v>0.991777408637874</v>
      </c>
      <c r="AJ588" s="356">
        <v>0.92</v>
      </c>
      <c r="AK588" s="169">
        <v>0.927835051546392</v>
      </c>
      <c r="AL588" s="169">
        <v>0.946656050955414</v>
      </c>
      <c r="AM588" s="169">
        <v>0.965279007971656</v>
      </c>
      <c r="AN588" s="169">
        <v>0.948712940900746</v>
      </c>
      <c r="AO588" s="168">
        <v>0.99</v>
      </c>
      <c r="AP588" s="358">
        <v>1</v>
      </c>
      <c r="AQ588" s="358">
        <v>1</v>
      </c>
      <c r="AR588" s="358">
        <v>1</v>
      </c>
      <c r="AS588" s="359">
        <v>1</v>
      </c>
      <c r="AT588" s="364">
        <v>0.05</v>
      </c>
      <c r="AU588" s="361">
        <v>0</v>
      </c>
      <c r="AV588" s="362">
        <v>0.1</v>
      </c>
      <c r="AW588" s="362">
        <v>0</v>
      </c>
      <c r="AX588" s="362">
        <v>0.102325581395349</v>
      </c>
      <c r="AY588" s="142"/>
      <c r="AZ588" s="140"/>
    </row>
    <row r="589" spans="1:52">
      <c r="A589" s="138"/>
      <c r="B589" s="142"/>
      <c r="C589" s="172" t="s">
        <v>719</v>
      </c>
      <c r="D589" s="166" t="s">
        <v>26</v>
      </c>
      <c r="E589" s="166" t="s">
        <v>720</v>
      </c>
      <c r="F589" s="167" t="s">
        <v>1064</v>
      </c>
      <c r="G589" s="173" t="s">
        <v>1065</v>
      </c>
      <c r="H589" s="173" t="s">
        <v>1065</v>
      </c>
      <c r="I589" s="173" t="s">
        <v>1065</v>
      </c>
      <c r="J589" s="173" t="s">
        <v>1065</v>
      </c>
      <c r="K589" s="168">
        <v>0.9</v>
      </c>
      <c r="L589" s="169">
        <v>1</v>
      </c>
      <c r="M589" s="169">
        <v>1</v>
      </c>
      <c r="N589" s="170">
        <v>1</v>
      </c>
      <c r="O589" s="170">
        <v>0.993506493506494</v>
      </c>
      <c r="P589" s="356">
        <v>0.9</v>
      </c>
      <c r="Q589" s="357">
        <v>0.998392282958199</v>
      </c>
      <c r="R589" s="169">
        <v>0.996954314720812</v>
      </c>
      <c r="S589" s="169">
        <v>0.998071359691418</v>
      </c>
      <c r="T589" s="169">
        <v>0.998279878158036</v>
      </c>
      <c r="U589" s="356">
        <v>0.9</v>
      </c>
      <c r="V589" s="169">
        <v>0.985530546623794</v>
      </c>
      <c r="W589" s="169">
        <v>0.965989847715736</v>
      </c>
      <c r="X589" s="169">
        <v>0.962873674059788</v>
      </c>
      <c r="Y589" s="169">
        <v>0.970775846622469</v>
      </c>
      <c r="Z589" s="356">
        <v>0.92</v>
      </c>
      <c r="AA589" s="356">
        <v>0.980340760157274</v>
      </c>
      <c r="AB589" s="356">
        <v>0.970326409495549</v>
      </c>
      <c r="AC589" s="356">
        <v>0.985858585858586</v>
      </c>
      <c r="AD589" s="356">
        <v>0.980159465974411</v>
      </c>
      <c r="AE589" s="356">
        <v>0.92</v>
      </c>
      <c r="AF589" s="169">
        <v>0.996937212863706</v>
      </c>
      <c r="AG589" s="169">
        <v>0.996132774734128</v>
      </c>
      <c r="AH589" s="169">
        <v>0.996591928251121</v>
      </c>
      <c r="AI589" s="169">
        <v>0.985226080359017</v>
      </c>
      <c r="AJ589" s="356">
        <v>0.92</v>
      </c>
      <c r="AK589" s="169">
        <v>0.98609731876862</v>
      </c>
      <c r="AL589" s="169">
        <v>0.981377219575574</v>
      </c>
      <c r="AM589" s="169">
        <v>0.979369404437524</v>
      </c>
      <c r="AN589" s="169">
        <v>0.98718126770735</v>
      </c>
      <c r="AO589" s="168">
        <v>0.99</v>
      </c>
      <c r="AP589" s="358">
        <v>1</v>
      </c>
      <c r="AQ589" s="358">
        <v>1</v>
      </c>
      <c r="AR589" s="358">
        <v>1</v>
      </c>
      <c r="AS589" s="359">
        <v>1</v>
      </c>
      <c r="AT589" s="364">
        <v>0.05</v>
      </c>
      <c r="AU589" s="361">
        <v>0</v>
      </c>
      <c r="AV589" s="362">
        <v>0</v>
      </c>
      <c r="AW589" s="362">
        <v>0.125</v>
      </c>
      <c r="AX589" s="362">
        <v>0.144021739130435</v>
      </c>
      <c r="AY589" s="142"/>
      <c r="AZ589" s="140"/>
    </row>
    <row r="590" spans="1:52">
      <c r="A590" s="138"/>
      <c r="B590" s="142"/>
      <c r="C590" s="172" t="s">
        <v>719</v>
      </c>
      <c r="D590" s="166" t="s">
        <v>26</v>
      </c>
      <c r="E590" s="166" t="s">
        <v>720</v>
      </c>
      <c r="F590" s="167" t="s">
        <v>1066</v>
      </c>
      <c r="G590" s="173" t="s">
        <v>1066</v>
      </c>
      <c r="H590" s="173" t="s">
        <v>1066</v>
      </c>
      <c r="I590" s="173" t="s">
        <v>1066</v>
      </c>
      <c r="J590" s="173" t="s">
        <v>1066</v>
      </c>
      <c r="K590" s="168">
        <v>0.9</v>
      </c>
      <c r="L590" s="169">
        <v>0.966666666666667</v>
      </c>
      <c r="M590" s="169">
        <v>0.941176470588235</v>
      </c>
      <c r="N590" s="170">
        <v>0.878787878787879</v>
      </c>
      <c r="O590" s="170">
        <v>0.902881536819637</v>
      </c>
      <c r="P590" s="356">
        <v>0.9</v>
      </c>
      <c r="Q590" s="357" t="s">
        <v>40</v>
      </c>
      <c r="R590" s="169" t="s">
        <v>40</v>
      </c>
      <c r="S590" s="169" t="s">
        <v>40</v>
      </c>
      <c r="T590" s="169">
        <v>0.5</v>
      </c>
      <c r="U590" s="356">
        <v>0.9</v>
      </c>
      <c r="V590" s="169" t="s">
        <v>40</v>
      </c>
      <c r="W590" s="169" t="s">
        <v>40</v>
      </c>
      <c r="X590" s="169" t="s">
        <v>40</v>
      </c>
      <c r="Y590" s="169">
        <v>0</v>
      </c>
      <c r="Z590" s="356">
        <v>0.92</v>
      </c>
      <c r="AA590" s="356" t="s">
        <v>40</v>
      </c>
      <c r="AB590" s="356">
        <v>0</v>
      </c>
      <c r="AC590" s="356" t="s">
        <v>40</v>
      </c>
      <c r="AD590" s="356">
        <v>0</v>
      </c>
      <c r="AE590" s="356">
        <v>0.92</v>
      </c>
      <c r="AF590" s="169">
        <v>0.976190476190476</v>
      </c>
      <c r="AG590" s="169">
        <v>0.983050847457627</v>
      </c>
      <c r="AH590" s="169">
        <v>0.945945945945946</v>
      </c>
      <c r="AI590" s="169">
        <v>0.944869831546707</v>
      </c>
      <c r="AJ590" s="356">
        <v>0.92</v>
      </c>
      <c r="AK590" s="169">
        <v>0.85432793807178</v>
      </c>
      <c r="AL590" s="169">
        <v>0.916549789621318</v>
      </c>
      <c r="AM590" s="169">
        <v>0.936402180496669</v>
      </c>
      <c r="AN590" s="169">
        <v>0.912845386797895</v>
      </c>
      <c r="AO590" s="168">
        <v>0.99</v>
      </c>
      <c r="AP590" s="358">
        <v>1</v>
      </c>
      <c r="AQ590" s="358">
        <v>1</v>
      </c>
      <c r="AR590" s="358">
        <v>1</v>
      </c>
      <c r="AS590" s="359">
        <v>1</v>
      </c>
      <c r="AT590" s="364">
        <v>0.05</v>
      </c>
      <c r="AU590" s="361">
        <v>0</v>
      </c>
      <c r="AV590" s="362">
        <v>0.111111111111111</v>
      </c>
      <c r="AW590" s="362">
        <v>0</v>
      </c>
      <c r="AX590" s="362">
        <v>0.0672268907563025</v>
      </c>
      <c r="AY590" s="142"/>
      <c r="AZ590" s="140"/>
    </row>
    <row r="591" spans="1:52">
      <c r="A591" s="138"/>
      <c r="B591" s="142"/>
      <c r="C591" s="172" t="s">
        <v>719</v>
      </c>
      <c r="D591" s="166" t="s">
        <v>26</v>
      </c>
      <c r="E591" s="166" t="s">
        <v>720</v>
      </c>
      <c r="F591" s="167" t="s">
        <v>1067</v>
      </c>
      <c r="G591" s="173" t="s">
        <v>1067</v>
      </c>
      <c r="H591" s="173" t="s">
        <v>1067</v>
      </c>
      <c r="I591" s="173" t="s">
        <v>1067</v>
      </c>
      <c r="J591" s="173" t="s">
        <v>1067</v>
      </c>
      <c r="K591" s="168">
        <v>0.9</v>
      </c>
      <c r="L591" s="169">
        <v>1</v>
      </c>
      <c r="M591" s="169">
        <v>1</v>
      </c>
      <c r="N591" s="170">
        <v>1</v>
      </c>
      <c r="O591" s="170">
        <v>0.983072916666667</v>
      </c>
      <c r="P591" s="356">
        <v>0.9</v>
      </c>
      <c r="Q591" s="357">
        <v>0.979253112033195</v>
      </c>
      <c r="R591" s="169">
        <v>0.993416721527321</v>
      </c>
      <c r="S591" s="169">
        <v>0.992927094668118</v>
      </c>
      <c r="T591" s="169">
        <v>0.984441437959026</v>
      </c>
      <c r="U591" s="356">
        <v>0.9</v>
      </c>
      <c r="V591" s="169">
        <v>0.928423236514523</v>
      </c>
      <c r="W591" s="169">
        <v>0.928900592495063</v>
      </c>
      <c r="X591" s="169">
        <v>0.945048966267682</v>
      </c>
      <c r="Y591" s="169">
        <v>0.91998453807499</v>
      </c>
      <c r="Z591" s="356">
        <v>0.92</v>
      </c>
      <c r="AA591" s="356">
        <v>0.906921241050119</v>
      </c>
      <c r="AB591" s="356">
        <v>0.909090909090909</v>
      </c>
      <c r="AC591" s="356">
        <v>0.88628762541806</v>
      </c>
      <c r="AD591" s="356">
        <v>0.864118523713509</v>
      </c>
      <c r="AE591" s="356">
        <v>0.92</v>
      </c>
      <c r="AF591" s="169">
        <v>1</v>
      </c>
      <c r="AG591" s="169">
        <v>0.999237223493516</v>
      </c>
      <c r="AH591" s="169">
        <v>0.996661101836394</v>
      </c>
      <c r="AI591" s="169">
        <v>0.997203104867855</v>
      </c>
      <c r="AJ591" s="356">
        <v>0.92</v>
      </c>
      <c r="AK591" s="169">
        <v>0.945205479452055</v>
      </c>
      <c r="AL591" s="169">
        <v>0.960282916213275</v>
      </c>
      <c r="AM591" s="169">
        <v>0.965855940130964</v>
      </c>
      <c r="AN591" s="169">
        <v>0.957001835094602</v>
      </c>
      <c r="AO591" s="168">
        <v>0.99</v>
      </c>
      <c r="AP591" s="358">
        <v>1</v>
      </c>
      <c r="AQ591" s="358">
        <v>1</v>
      </c>
      <c r="AR591" s="358">
        <v>1</v>
      </c>
      <c r="AS591" s="359">
        <v>1</v>
      </c>
      <c r="AT591" s="364">
        <v>0.05</v>
      </c>
      <c r="AU591" s="361">
        <v>0</v>
      </c>
      <c r="AV591" s="362">
        <v>0</v>
      </c>
      <c r="AW591" s="362">
        <v>0</v>
      </c>
      <c r="AX591" s="362">
        <v>0.0616113744075829</v>
      </c>
      <c r="AY591" s="142"/>
      <c r="AZ591" s="140"/>
    </row>
    <row r="592" spans="1:52">
      <c r="A592" s="138"/>
      <c r="B592" s="142"/>
      <c r="C592" s="172" t="s">
        <v>719</v>
      </c>
      <c r="D592" s="166" t="s">
        <v>26</v>
      </c>
      <c r="E592" s="166" t="s">
        <v>720</v>
      </c>
      <c r="F592" s="167" t="s">
        <v>1068</v>
      </c>
      <c r="G592" s="173" t="s">
        <v>1068</v>
      </c>
      <c r="H592" s="173" t="s">
        <v>1068</v>
      </c>
      <c r="I592" s="173" t="s">
        <v>1068</v>
      </c>
      <c r="J592" s="173" t="s">
        <v>1068</v>
      </c>
      <c r="K592" s="168">
        <v>0.9</v>
      </c>
      <c r="L592" s="169">
        <v>1</v>
      </c>
      <c r="M592" s="169">
        <v>1</v>
      </c>
      <c r="N592" s="170">
        <v>0.967741935483871</v>
      </c>
      <c r="O592" s="170">
        <v>0.975531914893617</v>
      </c>
      <c r="P592" s="356">
        <v>0.9</v>
      </c>
      <c r="Q592" s="357">
        <v>0</v>
      </c>
      <c r="R592" s="169">
        <v>1</v>
      </c>
      <c r="S592" s="169">
        <v>0</v>
      </c>
      <c r="T592" s="169">
        <v>0.657894736842105</v>
      </c>
      <c r="U592" s="356">
        <v>0.9</v>
      </c>
      <c r="V592" s="169">
        <v>0</v>
      </c>
      <c r="W592" s="169">
        <v>1</v>
      </c>
      <c r="X592" s="169">
        <v>0</v>
      </c>
      <c r="Y592" s="169">
        <v>0.789473684210526</v>
      </c>
      <c r="Z592" s="356">
        <v>0.92</v>
      </c>
      <c r="AA592" s="356">
        <v>0.75</v>
      </c>
      <c r="AB592" s="356" t="s">
        <v>40</v>
      </c>
      <c r="AC592" s="356" t="s">
        <v>40</v>
      </c>
      <c r="AD592" s="356">
        <v>0.857142857142857</v>
      </c>
      <c r="AE592" s="356">
        <v>0.92</v>
      </c>
      <c r="AF592" s="169">
        <v>1</v>
      </c>
      <c r="AG592" s="169">
        <v>0.959677419354839</v>
      </c>
      <c r="AH592" s="169">
        <v>0.923076923076923</v>
      </c>
      <c r="AI592" s="169">
        <v>0.973958333333333</v>
      </c>
      <c r="AJ592" s="356">
        <v>0.92</v>
      </c>
      <c r="AK592" s="169">
        <v>0.91254752851711</v>
      </c>
      <c r="AL592" s="169">
        <v>0.956559513466551</v>
      </c>
      <c r="AM592" s="169">
        <v>0.879432624113475</v>
      </c>
      <c r="AN592" s="169">
        <v>0.946648345673643</v>
      </c>
      <c r="AO592" s="168">
        <v>0.99</v>
      </c>
      <c r="AP592" s="358">
        <v>1</v>
      </c>
      <c r="AQ592" s="358">
        <v>1</v>
      </c>
      <c r="AR592" s="358">
        <v>1</v>
      </c>
      <c r="AS592" s="359">
        <v>1</v>
      </c>
      <c r="AT592" s="364">
        <v>0.05</v>
      </c>
      <c r="AU592" s="361">
        <v>0</v>
      </c>
      <c r="AV592" s="362">
        <v>0</v>
      </c>
      <c r="AW592" s="362">
        <v>0</v>
      </c>
      <c r="AX592" s="362">
        <v>0.0909090909090909</v>
      </c>
      <c r="AY592" s="142"/>
      <c r="AZ592" s="140"/>
    </row>
    <row r="593" spans="1:52">
      <c r="A593" s="138"/>
      <c r="B593" s="142"/>
      <c r="C593" s="172" t="s">
        <v>719</v>
      </c>
      <c r="D593" s="166" t="s">
        <v>26</v>
      </c>
      <c r="E593" s="166" t="s">
        <v>720</v>
      </c>
      <c r="F593" s="167" t="s">
        <v>1069</v>
      </c>
      <c r="G593" s="173" t="s">
        <v>1070</v>
      </c>
      <c r="H593" s="173" t="s">
        <v>1070</v>
      </c>
      <c r="I593" s="173" t="s">
        <v>1070</v>
      </c>
      <c r="J593" s="173" t="s">
        <v>1070</v>
      </c>
      <c r="K593" s="168">
        <v>0.9</v>
      </c>
      <c r="L593" s="169">
        <v>1</v>
      </c>
      <c r="M593" s="169">
        <v>1</v>
      </c>
      <c r="N593" s="170">
        <v>1</v>
      </c>
      <c r="O593" s="170">
        <v>0.978912319644839</v>
      </c>
      <c r="P593" s="356">
        <v>0.9</v>
      </c>
      <c r="Q593" s="357">
        <v>0.988028731045491</v>
      </c>
      <c r="R593" s="169">
        <v>1.00927281600781</v>
      </c>
      <c r="S593" s="169">
        <v>0.962913315460232</v>
      </c>
      <c r="T593" s="169">
        <v>0.985216228265716</v>
      </c>
      <c r="U593" s="356">
        <v>0.9</v>
      </c>
      <c r="V593" s="169">
        <v>0.952913008778931</v>
      </c>
      <c r="W593" s="169">
        <v>0.924353343094192</v>
      </c>
      <c r="X593" s="169">
        <v>0.928954423592493</v>
      </c>
      <c r="Y593" s="169">
        <v>0.938225590726705</v>
      </c>
      <c r="Z593" s="356">
        <v>0.92</v>
      </c>
      <c r="AA593" s="356">
        <v>0.907203907203907</v>
      </c>
      <c r="AB593" s="356">
        <v>0.888888888888889</v>
      </c>
      <c r="AC593" s="356">
        <v>0.865191146881288</v>
      </c>
      <c r="AD593" s="356">
        <v>0.901407592468466</v>
      </c>
      <c r="AE593" s="356">
        <v>0.92</v>
      </c>
      <c r="AF593" s="169">
        <v>0.98913380937597</v>
      </c>
      <c r="AG593" s="169">
        <v>0.838262554769127</v>
      </c>
      <c r="AH593" s="169">
        <v>0.991176989588848</v>
      </c>
      <c r="AI593" s="169">
        <v>0.967360200065595</v>
      </c>
      <c r="AJ593" s="356">
        <v>0.92</v>
      </c>
      <c r="AK593" s="169">
        <v>0.951008645533141</v>
      </c>
      <c r="AL593" s="169">
        <v>0.95950774116713</v>
      </c>
      <c r="AM593" s="169">
        <v>0.954876273653566</v>
      </c>
      <c r="AN593" s="169">
        <v>0.963319401671799</v>
      </c>
      <c r="AO593" s="168">
        <v>0.99</v>
      </c>
      <c r="AP593" s="358">
        <v>1</v>
      </c>
      <c r="AQ593" s="358">
        <v>1</v>
      </c>
      <c r="AR593" s="358">
        <v>1</v>
      </c>
      <c r="AS593" s="359">
        <v>1</v>
      </c>
      <c r="AT593" s="364">
        <v>0.05</v>
      </c>
      <c r="AU593" s="361">
        <v>0</v>
      </c>
      <c r="AV593" s="362">
        <v>0</v>
      </c>
      <c r="AW593" s="362">
        <v>0</v>
      </c>
      <c r="AX593" s="362">
        <v>0.0223752151462995</v>
      </c>
      <c r="AY593" s="142"/>
      <c r="AZ593" s="140"/>
    </row>
    <row r="594" spans="1:52">
      <c r="A594" s="138"/>
      <c r="B594" s="142"/>
      <c r="C594" s="172" t="s">
        <v>719</v>
      </c>
      <c r="D594" s="166" t="s">
        <v>26</v>
      </c>
      <c r="E594" s="166" t="s">
        <v>720</v>
      </c>
      <c r="F594" s="167" t="s">
        <v>1071</v>
      </c>
      <c r="G594" s="173" t="s">
        <v>1072</v>
      </c>
      <c r="H594" s="173" t="s">
        <v>1072</v>
      </c>
      <c r="I594" s="173" t="s">
        <v>1072</v>
      </c>
      <c r="J594" s="173" t="s">
        <v>1072</v>
      </c>
      <c r="K594" s="168">
        <v>0.9</v>
      </c>
      <c r="L594" s="169">
        <v>1</v>
      </c>
      <c r="M594" s="169">
        <v>1</v>
      </c>
      <c r="N594" s="170">
        <v>0.980392156862745</v>
      </c>
      <c r="O594" s="170">
        <v>0.995870612525809</v>
      </c>
      <c r="P594" s="356">
        <v>0.9</v>
      </c>
      <c r="Q594" s="357">
        <v>0.984496124031008</v>
      </c>
      <c r="R594" s="169">
        <v>0.989991421218187</v>
      </c>
      <c r="S594" s="169">
        <v>0.989384288747346</v>
      </c>
      <c r="T594" s="169">
        <v>0.989254233930871</v>
      </c>
      <c r="U594" s="356">
        <v>0.9</v>
      </c>
      <c r="V594" s="169">
        <v>0.936323366555925</v>
      </c>
      <c r="W594" s="169">
        <v>0.912210466113812</v>
      </c>
      <c r="X594" s="169">
        <v>0.879777070063694</v>
      </c>
      <c r="Y594" s="169">
        <v>0.903743686243439</v>
      </c>
      <c r="Z594" s="356">
        <v>0.92</v>
      </c>
      <c r="AA594" s="356">
        <v>0.76243654822335</v>
      </c>
      <c r="AB594" s="356">
        <v>0.795414462081129</v>
      </c>
      <c r="AC594" s="356">
        <v>0.77819083023544</v>
      </c>
      <c r="AD594" s="356">
        <v>0.841242385500489</v>
      </c>
      <c r="AE594" s="356">
        <v>0.92</v>
      </c>
      <c r="AF594" s="169">
        <v>0.999532054281703</v>
      </c>
      <c r="AG594" s="169">
        <v>0.996185852981969</v>
      </c>
      <c r="AH594" s="169">
        <v>0.995113011606597</v>
      </c>
      <c r="AI594" s="169">
        <v>0.997051892157487</v>
      </c>
      <c r="AJ594" s="356">
        <v>0.92</v>
      </c>
      <c r="AK594" s="169">
        <v>0.896354538956397</v>
      </c>
      <c r="AL594" s="169">
        <v>0.94971792985038</v>
      </c>
      <c r="AM594" s="169">
        <v>0.94409259663682</v>
      </c>
      <c r="AN594" s="169">
        <v>0.951657588279489</v>
      </c>
      <c r="AO594" s="168">
        <v>0.99</v>
      </c>
      <c r="AP594" s="358">
        <v>1</v>
      </c>
      <c r="AQ594" s="358">
        <v>1</v>
      </c>
      <c r="AR594" s="358">
        <v>1</v>
      </c>
      <c r="AS594" s="359">
        <v>1</v>
      </c>
      <c r="AT594" s="364">
        <v>0.05</v>
      </c>
      <c r="AU594" s="361">
        <v>0</v>
      </c>
      <c r="AV594" s="362">
        <v>0</v>
      </c>
      <c r="AW594" s="362">
        <v>0</v>
      </c>
      <c r="AX594" s="362">
        <v>0.057742782152231</v>
      </c>
      <c r="AY594" s="142"/>
      <c r="AZ594" s="140"/>
    </row>
    <row r="595" spans="1:52">
      <c r="A595" s="138"/>
      <c r="B595" s="142"/>
      <c r="C595" s="172" t="s">
        <v>719</v>
      </c>
      <c r="D595" s="166" t="s">
        <v>26</v>
      </c>
      <c r="E595" s="166" t="s">
        <v>720</v>
      </c>
      <c r="F595" s="167" t="s">
        <v>1073</v>
      </c>
      <c r="G595" s="173" t="s">
        <v>1074</v>
      </c>
      <c r="H595" s="173" t="s">
        <v>1074</v>
      </c>
      <c r="I595" s="173" t="s">
        <v>1074</v>
      </c>
      <c r="J595" s="173" t="s">
        <v>1074</v>
      </c>
      <c r="K595" s="168">
        <v>0.9</v>
      </c>
      <c r="L595" s="169">
        <v>0.980392156862745</v>
      </c>
      <c r="M595" s="169">
        <v>0.982142857142857</v>
      </c>
      <c r="N595" s="170">
        <v>1</v>
      </c>
      <c r="O595" s="170">
        <v>0.97737003058104</v>
      </c>
      <c r="P595" s="356">
        <v>0.9</v>
      </c>
      <c r="Q595" s="357">
        <v>0.982630272952854</v>
      </c>
      <c r="R595" s="169">
        <v>0.990089882461397</v>
      </c>
      <c r="S595" s="169">
        <v>0.980383973288815</v>
      </c>
      <c r="T595" s="169">
        <v>0.98878216586823</v>
      </c>
      <c r="U595" s="356">
        <v>0.9</v>
      </c>
      <c r="V595" s="169">
        <v>0.950372208436725</v>
      </c>
      <c r="W595" s="169">
        <v>0.953215026503803</v>
      </c>
      <c r="X595" s="169">
        <v>0.891277128547579</v>
      </c>
      <c r="Y595" s="169">
        <v>0.941098426166472</v>
      </c>
      <c r="Z595" s="356">
        <v>0.92</v>
      </c>
      <c r="AA595" s="356">
        <v>0.938775510204082</v>
      </c>
      <c r="AB595" s="356">
        <v>0.954362416107383</v>
      </c>
      <c r="AC595" s="356">
        <v>0.914310954063604</v>
      </c>
      <c r="AD595" s="356">
        <v>0.940168769226427</v>
      </c>
      <c r="AE595" s="356">
        <v>0.92</v>
      </c>
      <c r="AF595" s="169">
        <v>0.968050843818439</v>
      </c>
      <c r="AG595" s="169">
        <v>0.983006361492949</v>
      </c>
      <c r="AH595" s="169">
        <v>0.990279647076417</v>
      </c>
      <c r="AI595" s="169">
        <v>0.976170493637743</v>
      </c>
      <c r="AJ595" s="356">
        <v>0.92</v>
      </c>
      <c r="AK595" s="169">
        <v>0.957403130613292</v>
      </c>
      <c r="AL595" s="169">
        <v>0.977987421383648</v>
      </c>
      <c r="AM595" s="169">
        <v>0.943338954468803</v>
      </c>
      <c r="AN595" s="169">
        <v>0.971475470763132</v>
      </c>
      <c r="AO595" s="168">
        <v>0.99</v>
      </c>
      <c r="AP595" s="358">
        <v>0.994791666666667</v>
      </c>
      <c r="AQ595" s="358">
        <v>1</v>
      </c>
      <c r="AR595" s="358">
        <v>1</v>
      </c>
      <c r="AS595" s="359">
        <v>0.999756424308854</v>
      </c>
      <c r="AT595" s="364">
        <v>0.05</v>
      </c>
      <c r="AU595" s="361">
        <v>0.04</v>
      </c>
      <c r="AV595" s="362">
        <v>0</v>
      </c>
      <c r="AW595" s="362">
        <v>0</v>
      </c>
      <c r="AX595" s="362">
        <v>0.0606060606060606</v>
      </c>
      <c r="AY595" s="142"/>
      <c r="AZ595" s="140"/>
    </row>
    <row r="596" spans="1:52">
      <c r="A596" s="138"/>
      <c r="B596" s="142"/>
      <c r="C596" s="172" t="s">
        <v>719</v>
      </c>
      <c r="D596" s="166" t="s">
        <v>26</v>
      </c>
      <c r="E596" s="166" t="s">
        <v>720</v>
      </c>
      <c r="F596" s="167" t="s">
        <v>1075</v>
      </c>
      <c r="G596" s="173" t="s">
        <v>1075</v>
      </c>
      <c r="H596" s="173" t="s">
        <v>1075</v>
      </c>
      <c r="I596" s="173" t="s">
        <v>1075</v>
      </c>
      <c r="J596" s="173" t="s">
        <v>1075</v>
      </c>
      <c r="K596" s="168">
        <v>0.9</v>
      </c>
      <c r="L596" s="169">
        <v>0.944444444444444</v>
      </c>
      <c r="M596" s="169">
        <v>0.951219512195122</v>
      </c>
      <c r="N596" s="170">
        <v>0.95</v>
      </c>
      <c r="O596" s="170">
        <v>0.965782720273738</v>
      </c>
      <c r="P596" s="356">
        <v>0.9</v>
      </c>
      <c r="Q596" s="357" t="s">
        <v>40</v>
      </c>
      <c r="R596" s="169" t="s">
        <v>40</v>
      </c>
      <c r="S596" s="169">
        <v>1</v>
      </c>
      <c r="T596" s="169">
        <v>0.75</v>
      </c>
      <c r="U596" s="356">
        <v>0.9</v>
      </c>
      <c r="V596" s="169" t="s">
        <v>40</v>
      </c>
      <c r="W596" s="169" t="s">
        <v>40</v>
      </c>
      <c r="X596" s="169">
        <v>1</v>
      </c>
      <c r="Y596" s="169">
        <v>0.875</v>
      </c>
      <c r="Z596" s="356">
        <v>0.92</v>
      </c>
      <c r="AA596" s="356" t="s">
        <v>40</v>
      </c>
      <c r="AB596" s="356" t="s">
        <v>40</v>
      </c>
      <c r="AC596" s="356" t="s">
        <v>40</v>
      </c>
      <c r="AD596" s="356">
        <v>1</v>
      </c>
      <c r="AE596" s="356">
        <v>0.92</v>
      </c>
      <c r="AF596" s="169">
        <v>0.999548328816621</v>
      </c>
      <c r="AG596" s="169">
        <v>1</v>
      </c>
      <c r="AH596" s="169">
        <v>0.998708010335917</v>
      </c>
      <c r="AI596" s="169">
        <v>0.998771361554786</v>
      </c>
      <c r="AJ596" s="356">
        <v>0.92</v>
      </c>
      <c r="AK596" s="169">
        <v>0.926680244399185</v>
      </c>
      <c r="AL596" s="169">
        <v>0.940176991150443</v>
      </c>
      <c r="AM596" s="169">
        <v>0.958867362146051</v>
      </c>
      <c r="AN596" s="169">
        <v>0.954862564531882</v>
      </c>
      <c r="AO596" s="168">
        <v>0.99</v>
      </c>
      <c r="AP596" s="358">
        <v>1</v>
      </c>
      <c r="AQ596" s="358">
        <v>1</v>
      </c>
      <c r="AR596" s="358">
        <v>1</v>
      </c>
      <c r="AS596" s="359">
        <v>1</v>
      </c>
      <c r="AT596" s="364">
        <v>0.05</v>
      </c>
      <c r="AU596" s="361">
        <v>0</v>
      </c>
      <c r="AV596" s="362">
        <v>0</v>
      </c>
      <c r="AW596" s="362">
        <v>0</v>
      </c>
      <c r="AX596" s="362">
        <v>0.080188679245283</v>
      </c>
      <c r="AY596" s="142"/>
      <c r="AZ596" s="140"/>
    </row>
    <row r="597" spans="1:52">
      <c r="A597" s="138"/>
      <c r="B597" s="142"/>
      <c r="C597" s="172" t="s">
        <v>719</v>
      </c>
      <c r="D597" s="166" t="s">
        <v>26</v>
      </c>
      <c r="E597" s="166" t="s">
        <v>720</v>
      </c>
      <c r="F597" s="167" t="s">
        <v>1076</v>
      </c>
      <c r="G597" s="173" t="s">
        <v>1077</v>
      </c>
      <c r="H597" s="173" t="s">
        <v>1077</v>
      </c>
      <c r="I597" s="173" t="s">
        <v>1077</v>
      </c>
      <c r="J597" s="173" t="s">
        <v>1077</v>
      </c>
      <c r="K597" s="168">
        <v>0.9</v>
      </c>
      <c r="L597" s="169">
        <v>0.9</v>
      </c>
      <c r="M597" s="169">
        <v>0.828571428571429</v>
      </c>
      <c r="N597" s="170">
        <v>0.8</v>
      </c>
      <c r="O597" s="170">
        <v>0.829535864978903</v>
      </c>
      <c r="P597" s="356">
        <v>0.9</v>
      </c>
      <c r="Q597" s="357">
        <v>0.983326020184291</v>
      </c>
      <c r="R597" s="169">
        <v>0.984382871536524</v>
      </c>
      <c r="S597" s="169">
        <v>0.982115677321157</v>
      </c>
      <c r="T597" s="169">
        <v>0.982685901376835</v>
      </c>
      <c r="U597" s="356">
        <v>0.9</v>
      </c>
      <c r="V597" s="169">
        <v>0.87011847301448</v>
      </c>
      <c r="W597" s="169">
        <v>0.904785894206549</v>
      </c>
      <c r="X597" s="169">
        <v>0.839802130898021</v>
      </c>
      <c r="Y597" s="169">
        <v>0.865633444376135</v>
      </c>
      <c r="Z597" s="356">
        <v>0.92</v>
      </c>
      <c r="AA597" s="356">
        <v>0.886923901393355</v>
      </c>
      <c r="AB597" s="356">
        <v>0.945841392649903</v>
      </c>
      <c r="AC597" s="356">
        <v>0.940177849636217</v>
      </c>
      <c r="AD597" s="356">
        <v>0.927241652070738</v>
      </c>
      <c r="AE597" s="356">
        <v>0.92</v>
      </c>
      <c r="AF597" s="169">
        <v>0.965595973224015</v>
      </c>
      <c r="AG597" s="169">
        <v>0.871906841339156</v>
      </c>
      <c r="AH597" s="169">
        <v>0.9536631183469</v>
      </c>
      <c r="AI597" s="169">
        <v>0.968404204531892</v>
      </c>
      <c r="AJ597" s="356">
        <v>0.92</v>
      </c>
      <c r="AK597" s="169">
        <v>0.910026560424967</v>
      </c>
      <c r="AL597" s="169">
        <v>0.958347107438017</v>
      </c>
      <c r="AM597" s="169">
        <v>0.943943551548412</v>
      </c>
      <c r="AN597" s="169">
        <v>0.94329366515516</v>
      </c>
      <c r="AO597" s="168">
        <v>0.99</v>
      </c>
      <c r="AP597" s="358">
        <v>1</v>
      </c>
      <c r="AQ597" s="358">
        <v>1</v>
      </c>
      <c r="AR597" s="358">
        <v>1</v>
      </c>
      <c r="AS597" s="359">
        <v>1</v>
      </c>
      <c r="AT597" s="364">
        <v>0.05</v>
      </c>
      <c r="AU597" s="361">
        <v>0.0833333333333333</v>
      </c>
      <c r="AV597" s="362">
        <v>0.12</v>
      </c>
      <c r="AW597" s="362">
        <v>0.0285714285714286</v>
      </c>
      <c r="AX597" s="362">
        <v>0.0464396284829721</v>
      </c>
      <c r="AY597" s="142"/>
      <c r="AZ597" s="140"/>
    </row>
    <row r="598" spans="1:52">
      <c r="A598" s="138"/>
      <c r="B598" s="142"/>
      <c r="C598" s="172" t="s">
        <v>719</v>
      </c>
      <c r="D598" s="166" t="s">
        <v>26</v>
      </c>
      <c r="E598" s="166" t="s">
        <v>720</v>
      </c>
      <c r="F598" s="167" t="s">
        <v>1078</v>
      </c>
      <c r="G598" s="173" t="s">
        <v>1079</v>
      </c>
      <c r="H598" s="173" t="s">
        <v>1079</v>
      </c>
      <c r="I598" s="173" t="s">
        <v>1079</v>
      </c>
      <c r="J598" s="173" t="s">
        <v>1079</v>
      </c>
      <c r="K598" s="168">
        <v>0.9</v>
      </c>
      <c r="L598" s="169">
        <v>0.981481481481482</v>
      </c>
      <c r="M598" s="169">
        <v>0.952380952380952</v>
      </c>
      <c r="N598" s="170">
        <v>1</v>
      </c>
      <c r="O598" s="170">
        <v>0.963636363636364</v>
      </c>
      <c r="P598" s="356">
        <v>0.9</v>
      </c>
      <c r="Q598" s="357">
        <v>0.985111662531017</v>
      </c>
      <c r="R598" s="169">
        <v>0.984506418769367</v>
      </c>
      <c r="S598" s="169">
        <v>0.988727380599229</v>
      </c>
      <c r="T598" s="169">
        <v>0.987805027365225</v>
      </c>
      <c r="U598" s="356">
        <v>0.9</v>
      </c>
      <c r="V598" s="169">
        <v>0.940446650124069</v>
      </c>
      <c r="W598" s="169">
        <v>0.936254980079681</v>
      </c>
      <c r="X598" s="169">
        <v>0.920201720557698</v>
      </c>
      <c r="Y598" s="169">
        <v>0.924822156649076</v>
      </c>
      <c r="Z598" s="356">
        <v>0.92</v>
      </c>
      <c r="AA598" s="356">
        <v>0.951219512195122</v>
      </c>
      <c r="AB598" s="356">
        <v>0.970541401273885</v>
      </c>
      <c r="AC598" s="356">
        <v>0.947690595436839</v>
      </c>
      <c r="AD598" s="356">
        <v>0.970595758286262</v>
      </c>
      <c r="AE598" s="356">
        <v>0.92</v>
      </c>
      <c r="AF598" s="169">
        <v>0.975439942985582</v>
      </c>
      <c r="AG598" s="169">
        <v>0.870318453022788</v>
      </c>
      <c r="AH598" s="169">
        <v>0.993898590363981</v>
      </c>
      <c r="AI598" s="169">
        <v>0.972006581112208</v>
      </c>
      <c r="AJ598" s="356">
        <v>0.92</v>
      </c>
      <c r="AK598" s="169">
        <v>0.961921905289393</v>
      </c>
      <c r="AL598" s="169">
        <v>0.980107985223075</v>
      </c>
      <c r="AM598" s="169">
        <v>0.964710945345001</v>
      </c>
      <c r="AN598" s="169">
        <v>0.978980877210966</v>
      </c>
      <c r="AO598" s="168">
        <v>0.99</v>
      </c>
      <c r="AP598" s="358">
        <v>1</v>
      </c>
      <c r="AQ598" s="358">
        <v>1</v>
      </c>
      <c r="AR598" s="358">
        <v>1</v>
      </c>
      <c r="AS598" s="359">
        <v>1</v>
      </c>
      <c r="AT598" s="364">
        <v>0.05</v>
      </c>
      <c r="AU598" s="361">
        <v>0.0454545454545455</v>
      </c>
      <c r="AV598" s="362">
        <v>0.0555555555555556</v>
      </c>
      <c r="AW598" s="362">
        <v>0.0526315789473684</v>
      </c>
      <c r="AX598" s="362">
        <v>0.0692431561996779</v>
      </c>
      <c r="AY598" s="142"/>
      <c r="AZ598" s="140"/>
    </row>
    <row r="599" spans="1:52">
      <c r="A599" s="138"/>
      <c r="B599" s="142"/>
      <c r="C599" s="172" t="s">
        <v>719</v>
      </c>
      <c r="D599" s="166" t="s">
        <v>26</v>
      </c>
      <c r="E599" s="166" t="s">
        <v>720</v>
      </c>
      <c r="F599" s="167" t="s">
        <v>1080</v>
      </c>
      <c r="G599" s="173" t="s">
        <v>1081</v>
      </c>
      <c r="H599" s="173" t="s">
        <v>1081</v>
      </c>
      <c r="I599" s="173" t="s">
        <v>1081</v>
      </c>
      <c r="J599" s="173" t="s">
        <v>1081</v>
      </c>
      <c r="K599" s="168">
        <v>0.9</v>
      </c>
      <c r="L599" s="169">
        <v>0.797752808988764</v>
      </c>
      <c r="M599" s="169">
        <v>0.794871794871795</v>
      </c>
      <c r="N599" s="170">
        <v>0.825</v>
      </c>
      <c r="O599" s="170">
        <v>0.833333333333333</v>
      </c>
      <c r="P599" s="356">
        <v>0.9</v>
      </c>
      <c r="Q599" s="357">
        <v>0.850013133701077</v>
      </c>
      <c r="R599" s="169">
        <v>0.842857142857143</v>
      </c>
      <c r="S599" s="169">
        <v>0.796782387806943</v>
      </c>
      <c r="T599" s="169">
        <v>0.902870871973801</v>
      </c>
      <c r="U599" s="356">
        <v>0.9</v>
      </c>
      <c r="V599" s="169">
        <v>0.833990018387181</v>
      </c>
      <c r="W599" s="169">
        <v>0.79047619047619</v>
      </c>
      <c r="X599" s="169">
        <v>0.753386960203218</v>
      </c>
      <c r="Y599" s="169">
        <v>0.850778930615493</v>
      </c>
      <c r="Z599" s="356">
        <v>0.92</v>
      </c>
      <c r="AA599" s="356">
        <v>0.813221121216235</v>
      </c>
      <c r="AB599" s="356">
        <v>0.709771511910549</v>
      </c>
      <c r="AC599" s="356">
        <v>0.676425564485266</v>
      </c>
      <c r="AD599" s="356">
        <v>0.830776558234759</v>
      </c>
      <c r="AE599" s="356">
        <v>0.92</v>
      </c>
      <c r="AF599" s="169">
        <v>0.567577949932774</v>
      </c>
      <c r="AG599" s="169">
        <v>0.463400990890203</v>
      </c>
      <c r="AH599" s="169">
        <v>0.626094667996896</v>
      </c>
      <c r="AI599" s="169">
        <v>0.788266071964661</v>
      </c>
      <c r="AJ599" s="356">
        <v>0.92</v>
      </c>
      <c r="AK599" s="169">
        <v>0.849794606179675</v>
      </c>
      <c r="AL599" s="169">
        <v>0.815325248070562</v>
      </c>
      <c r="AM599" s="169">
        <v>0.74764576237227</v>
      </c>
      <c r="AN599" s="169">
        <v>0.882422645508876</v>
      </c>
      <c r="AO599" s="168">
        <v>0.99</v>
      </c>
      <c r="AP599" s="358">
        <v>1</v>
      </c>
      <c r="AQ599" s="358">
        <v>1</v>
      </c>
      <c r="AR599" s="358">
        <v>1</v>
      </c>
      <c r="AS599" s="359">
        <v>0.999899467176033</v>
      </c>
      <c r="AT599" s="364">
        <v>0.05</v>
      </c>
      <c r="AU599" s="361">
        <v>0.00490196078431373</v>
      </c>
      <c r="AV599" s="362">
        <v>0.00367647058823529</v>
      </c>
      <c r="AW599" s="362">
        <v>0.0112994350282486</v>
      </c>
      <c r="AX599" s="362">
        <v>0.0262016021361816</v>
      </c>
      <c r="AY599" s="142"/>
      <c r="AZ599" s="140"/>
    </row>
    <row r="600" spans="1:52">
      <c r="A600" s="138"/>
      <c r="B600" s="142"/>
      <c r="C600" s="172" t="s">
        <v>719</v>
      </c>
      <c r="D600" s="166" t="s">
        <v>235</v>
      </c>
      <c r="E600" s="166" t="s">
        <v>720</v>
      </c>
      <c r="F600" s="167" t="s">
        <v>1082</v>
      </c>
      <c r="G600" s="173" t="s">
        <v>1083</v>
      </c>
      <c r="H600" s="173" t="s">
        <v>1083</v>
      </c>
      <c r="I600" s="173" t="s">
        <v>1083</v>
      </c>
      <c r="J600" s="173" t="s">
        <v>1083</v>
      </c>
      <c r="K600" s="168">
        <v>0.9</v>
      </c>
      <c r="L600" s="169" t="s">
        <v>40</v>
      </c>
      <c r="M600" s="169" t="s">
        <v>40</v>
      </c>
      <c r="N600" s="170" t="s">
        <v>40</v>
      </c>
      <c r="O600" s="170" t="s">
        <v>40</v>
      </c>
      <c r="P600" s="356">
        <v>0.9</v>
      </c>
      <c r="Q600" s="357" t="s">
        <v>40</v>
      </c>
      <c r="R600" s="169" t="s">
        <v>40</v>
      </c>
      <c r="S600" s="169" t="s">
        <v>40</v>
      </c>
      <c r="T600" s="169" t="s">
        <v>40</v>
      </c>
      <c r="U600" s="356">
        <v>0.9</v>
      </c>
      <c r="V600" s="169" t="s">
        <v>40</v>
      </c>
      <c r="W600" s="169" t="s">
        <v>40</v>
      </c>
      <c r="X600" s="169" t="s">
        <v>40</v>
      </c>
      <c r="Y600" s="169" t="s">
        <v>40</v>
      </c>
      <c r="Z600" s="356">
        <v>0.92</v>
      </c>
      <c r="AA600" s="356" t="s">
        <v>40</v>
      </c>
      <c r="AB600" s="356" t="s">
        <v>40</v>
      </c>
      <c r="AC600" s="356" t="s">
        <v>40</v>
      </c>
      <c r="AD600" s="356" t="s">
        <v>40</v>
      </c>
      <c r="AE600" s="356">
        <v>0.92</v>
      </c>
      <c r="AF600" s="169">
        <v>0.991836734693878</v>
      </c>
      <c r="AG600" s="169">
        <v>0</v>
      </c>
      <c r="AH600" s="169">
        <v>0.559006211180124</v>
      </c>
      <c r="AI600" s="169">
        <v>0.727232956616843</v>
      </c>
      <c r="AJ600" s="356">
        <v>0.92</v>
      </c>
      <c r="AK600" s="169" t="s">
        <v>40</v>
      </c>
      <c r="AL600" s="169" t="s">
        <v>40</v>
      </c>
      <c r="AM600" s="169" t="s">
        <v>40</v>
      </c>
      <c r="AN600" s="169" t="s">
        <v>40</v>
      </c>
      <c r="AO600" s="168">
        <v>0.99</v>
      </c>
      <c r="AP600" s="358">
        <v>1</v>
      </c>
      <c r="AQ600" s="358" t="s">
        <v>40</v>
      </c>
      <c r="AR600" s="358" t="s">
        <v>40</v>
      </c>
      <c r="AS600" s="359">
        <v>1</v>
      </c>
      <c r="AT600" s="364">
        <v>0.05</v>
      </c>
      <c r="AU600" s="361" t="s">
        <v>40</v>
      </c>
      <c r="AV600" s="362" t="s">
        <v>40</v>
      </c>
      <c r="AW600" s="362" t="s">
        <v>40</v>
      </c>
      <c r="AX600" s="362" t="s">
        <v>40</v>
      </c>
      <c r="AY600" s="142"/>
      <c r="AZ600" s="140"/>
    </row>
    <row r="601" spans="1:52">
      <c r="A601" s="138"/>
      <c r="B601" s="142"/>
      <c r="C601" s="172" t="s">
        <v>719</v>
      </c>
      <c r="D601" s="166" t="s">
        <v>26</v>
      </c>
      <c r="E601" s="166" t="s">
        <v>720</v>
      </c>
      <c r="F601" s="167" t="s">
        <v>1084</v>
      </c>
      <c r="G601" s="173" t="s">
        <v>1085</v>
      </c>
      <c r="H601" s="173" t="s">
        <v>1085</v>
      </c>
      <c r="I601" s="173" t="s">
        <v>1085</v>
      </c>
      <c r="J601" s="173" t="s">
        <v>1085</v>
      </c>
      <c r="K601" s="168">
        <v>0.9</v>
      </c>
      <c r="L601" s="169">
        <v>0.747126436781609</v>
      </c>
      <c r="M601" s="169">
        <v>0.775</v>
      </c>
      <c r="N601" s="170">
        <v>0.769230769230769</v>
      </c>
      <c r="O601" s="170">
        <v>0.788201556739041</v>
      </c>
      <c r="P601" s="356">
        <v>0.9</v>
      </c>
      <c r="Q601" s="357">
        <v>0.989321789321789</v>
      </c>
      <c r="R601" s="169">
        <v>0.986568596098497</v>
      </c>
      <c r="S601" s="169">
        <v>0.972611202635914</v>
      </c>
      <c r="T601" s="169">
        <v>0.908346959310735</v>
      </c>
      <c r="U601" s="356">
        <v>0.9</v>
      </c>
      <c r="V601" s="169">
        <v>0.836652236652237</v>
      </c>
      <c r="W601" s="169">
        <v>0.803325871442277</v>
      </c>
      <c r="X601" s="169">
        <v>0.799011532125206</v>
      </c>
      <c r="Y601" s="169">
        <v>0.80685177032891</v>
      </c>
      <c r="Z601" s="356">
        <v>0.92</v>
      </c>
      <c r="AA601" s="356">
        <v>0.887363746467501</v>
      </c>
      <c r="AB601" s="356">
        <v>0.757238307349666</v>
      </c>
      <c r="AC601" s="356">
        <v>0.804394046775337</v>
      </c>
      <c r="AD601" s="356">
        <v>0.874423320314095</v>
      </c>
      <c r="AE601" s="356">
        <v>0.92</v>
      </c>
      <c r="AF601" s="169">
        <v>0.999497697781499</v>
      </c>
      <c r="AG601" s="169">
        <v>0.936863327674024</v>
      </c>
      <c r="AH601" s="169">
        <v>0.994172281915862</v>
      </c>
      <c r="AI601" s="169">
        <v>0.987821734550348</v>
      </c>
      <c r="AJ601" s="356">
        <v>0.92</v>
      </c>
      <c r="AK601" s="169">
        <v>0.911446886446886</v>
      </c>
      <c r="AL601" s="169">
        <v>0.869750456482045</v>
      </c>
      <c r="AM601" s="169">
        <v>0.86127497621313</v>
      </c>
      <c r="AN601" s="169">
        <v>0.914929441949968</v>
      </c>
      <c r="AO601" s="168">
        <v>0.99</v>
      </c>
      <c r="AP601" s="358">
        <v>1</v>
      </c>
      <c r="AQ601" s="358">
        <v>1</v>
      </c>
      <c r="AR601" s="358">
        <v>1</v>
      </c>
      <c r="AS601" s="359">
        <v>1</v>
      </c>
      <c r="AT601" s="364">
        <v>0.05</v>
      </c>
      <c r="AU601" s="361">
        <v>0.0465116279069767</v>
      </c>
      <c r="AV601" s="362">
        <v>0.0769230769230769</v>
      </c>
      <c r="AW601" s="362">
        <v>0</v>
      </c>
      <c r="AX601" s="362">
        <v>0.0538393645189762</v>
      </c>
      <c r="AY601" s="142"/>
      <c r="AZ601" s="140"/>
    </row>
    <row r="602" spans="1:52">
      <c r="A602" s="138"/>
      <c r="B602" s="142"/>
      <c r="C602" s="172" t="s">
        <v>719</v>
      </c>
      <c r="D602" s="166" t="s">
        <v>26</v>
      </c>
      <c r="E602" s="166" t="s">
        <v>720</v>
      </c>
      <c r="F602" s="167" t="s">
        <v>1086</v>
      </c>
      <c r="G602" s="173" t="s">
        <v>1086</v>
      </c>
      <c r="H602" s="173" t="s">
        <v>1086</v>
      </c>
      <c r="I602" s="173" t="s">
        <v>1086</v>
      </c>
      <c r="J602" s="173" t="s">
        <v>1086</v>
      </c>
      <c r="K602" s="168">
        <v>0.9</v>
      </c>
      <c r="L602" s="169">
        <v>0.872727272727273</v>
      </c>
      <c r="M602" s="169">
        <v>0.869565217391304</v>
      </c>
      <c r="N602" s="170">
        <v>0.78</v>
      </c>
      <c r="O602" s="170">
        <v>0.890804597701149</v>
      </c>
      <c r="P602" s="356">
        <v>0.9</v>
      </c>
      <c r="Q602" s="357">
        <v>0.846762048192771</v>
      </c>
      <c r="R602" s="169">
        <v>0.840085287846482</v>
      </c>
      <c r="S602" s="169">
        <v>0.910933485583785</v>
      </c>
      <c r="T602" s="169">
        <v>0.954264466105969</v>
      </c>
      <c r="U602" s="356">
        <v>0.9</v>
      </c>
      <c r="V602" s="169">
        <v>0.917921686746988</v>
      </c>
      <c r="W602" s="169">
        <v>0.863894811656006</v>
      </c>
      <c r="X602" s="169">
        <v>0.891236083357122</v>
      </c>
      <c r="Y602" s="169">
        <v>0.905877936915696</v>
      </c>
      <c r="Z602" s="356">
        <v>0.92</v>
      </c>
      <c r="AA602" s="356">
        <v>0.884364820846905</v>
      </c>
      <c r="AB602" s="356">
        <v>0.892294946147473</v>
      </c>
      <c r="AC602" s="356">
        <v>0.938814531548757</v>
      </c>
      <c r="AD602" s="356">
        <v>0.919182655269819</v>
      </c>
      <c r="AE602" s="356">
        <v>0.92</v>
      </c>
      <c r="AF602" s="169">
        <v>0.649850538470988</v>
      </c>
      <c r="AG602" s="169">
        <v>0.961024211450106</v>
      </c>
      <c r="AH602" s="169">
        <v>0.997933599669376</v>
      </c>
      <c r="AI602" s="169">
        <v>0.973046883614837</v>
      </c>
      <c r="AJ602" s="356">
        <v>0.92</v>
      </c>
      <c r="AK602" s="169">
        <v>0.91756608790865</v>
      </c>
      <c r="AL602" s="169">
        <v>0.927295285359801</v>
      </c>
      <c r="AM602" s="169">
        <v>0.956720561816103</v>
      </c>
      <c r="AN602" s="169">
        <v>0.949151122862852</v>
      </c>
      <c r="AO602" s="168">
        <v>0.99</v>
      </c>
      <c r="AP602" s="358">
        <v>1</v>
      </c>
      <c r="AQ602" s="358">
        <v>1</v>
      </c>
      <c r="AR602" s="358">
        <v>1</v>
      </c>
      <c r="AS602" s="359">
        <v>1</v>
      </c>
      <c r="AT602" s="364">
        <v>0.05</v>
      </c>
      <c r="AU602" s="361">
        <v>0.0909090909090909</v>
      </c>
      <c r="AV602" s="362">
        <v>0</v>
      </c>
      <c r="AW602" s="362">
        <v>0</v>
      </c>
      <c r="AX602" s="362">
        <v>0.0527638190954774</v>
      </c>
      <c r="AY602" s="142"/>
      <c r="AZ602" s="140"/>
    </row>
    <row r="603" spans="1:52">
      <c r="A603" s="138"/>
      <c r="B603" s="142"/>
      <c r="C603" s="172" t="s">
        <v>719</v>
      </c>
      <c r="D603" s="166" t="s">
        <v>26</v>
      </c>
      <c r="E603" s="166" t="s">
        <v>720</v>
      </c>
      <c r="F603" s="167" t="s">
        <v>1087</v>
      </c>
      <c r="G603" s="173" t="s">
        <v>1088</v>
      </c>
      <c r="H603" s="173" t="s">
        <v>1088</v>
      </c>
      <c r="I603" s="173" t="s">
        <v>1088</v>
      </c>
      <c r="J603" s="173" t="s">
        <v>1088</v>
      </c>
      <c r="K603" s="168">
        <v>0.9</v>
      </c>
      <c r="L603" s="169">
        <v>0.9625</v>
      </c>
      <c r="M603" s="169">
        <v>0.904761904761905</v>
      </c>
      <c r="N603" s="170">
        <v>0.91044776119403</v>
      </c>
      <c r="O603" s="170">
        <v>0.936792452830189</v>
      </c>
      <c r="P603" s="356">
        <v>0.9</v>
      </c>
      <c r="Q603" s="357">
        <v>0.988060664730558</v>
      </c>
      <c r="R603" s="169">
        <v>0.979555868875573</v>
      </c>
      <c r="S603" s="169">
        <v>0.981127624439726</v>
      </c>
      <c r="T603" s="169">
        <v>0.986990222848586</v>
      </c>
      <c r="U603" s="356">
        <v>0.9</v>
      </c>
      <c r="V603" s="169">
        <v>0.943207486285899</v>
      </c>
      <c r="W603" s="169">
        <v>0.927740571025731</v>
      </c>
      <c r="X603" s="169">
        <v>0.92002830856334</v>
      </c>
      <c r="Y603" s="169">
        <v>0.933797234211222</v>
      </c>
      <c r="Z603" s="356">
        <v>0.92</v>
      </c>
      <c r="AA603" s="356">
        <v>0.961025011508363</v>
      </c>
      <c r="AB603" s="356">
        <v>0.969102792632204</v>
      </c>
      <c r="AC603" s="356">
        <v>0.95079950799508</v>
      </c>
      <c r="AD603" s="356">
        <v>0.97091478313989</v>
      </c>
      <c r="AE603" s="356">
        <v>0.92</v>
      </c>
      <c r="AF603" s="169">
        <v>0.984909456740443</v>
      </c>
      <c r="AG603" s="169">
        <v>0.987183968309449</v>
      </c>
      <c r="AH603" s="169">
        <v>0.994600154281306</v>
      </c>
      <c r="AI603" s="169">
        <v>0.992891133339808</v>
      </c>
      <c r="AJ603" s="356">
        <v>0.92</v>
      </c>
      <c r="AK603" s="169">
        <v>0.968636410842247</v>
      </c>
      <c r="AL603" s="169">
        <v>0.978337754199823</v>
      </c>
      <c r="AM603" s="169">
        <v>0.964399167488224</v>
      </c>
      <c r="AN603" s="169">
        <v>0.979978839091306</v>
      </c>
      <c r="AO603" s="168">
        <v>0.99</v>
      </c>
      <c r="AP603" s="358">
        <v>1</v>
      </c>
      <c r="AQ603" s="358">
        <v>1</v>
      </c>
      <c r="AR603" s="358">
        <v>1</v>
      </c>
      <c r="AS603" s="359">
        <v>1</v>
      </c>
      <c r="AT603" s="364">
        <v>0.05</v>
      </c>
      <c r="AU603" s="361">
        <v>0.0333333333333333</v>
      </c>
      <c r="AV603" s="362">
        <v>0.0434782608695652</v>
      </c>
      <c r="AW603" s="362">
        <v>0</v>
      </c>
      <c r="AX603" s="362">
        <v>0.0538057742782152</v>
      </c>
      <c r="AY603" s="142"/>
      <c r="AZ603" s="140"/>
    </row>
    <row r="604" spans="1:52">
      <c r="A604" s="138"/>
      <c r="B604" s="142"/>
      <c r="C604" s="172" t="s">
        <v>719</v>
      </c>
      <c r="D604" s="166" t="s">
        <v>26</v>
      </c>
      <c r="E604" s="166" t="s">
        <v>720</v>
      </c>
      <c r="F604" s="167" t="s">
        <v>1089</v>
      </c>
      <c r="G604" s="173" t="s">
        <v>1090</v>
      </c>
      <c r="H604" s="173" t="s">
        <v>1090</v>
      </c>
      <c r="I604" s="173" t="s">
        <v>1090</v>
      </c>
      <c r="J604" s="173" t="s">
        <v>1090</v>
      </c>
      <c r="K604" s="168">
        <v>0.9</v>
      </c>
      <c r="L604" s="169">
        <v>0.93859649122807</v>
      </c>
      <c r="M604" s="169">
        <v>0.932584269662921</v>
      </c>
      <c r="N604" s="170">
        <v>0.928571428571429</v>
      </c>
      <c r="O604" s="170">
        <v>0.959045469203483</v>
      </c>
      <c r="P604" s="356">
        <v>0.9</v>
      </c>
      <c r="Q604" s="357">
        <v>0.912232833105957</v>
      </c>
      <c r="R604" s="169">
        <v>0.931547619047619</v>
      </c>
      <c r="S604" s="169">
        <v>0.941441441441441</v>
      </c>
      <c r="T604" s="169">
        <v>0.95285505124451</v>
      </c>
      <c r="U604" s="356">
        <v>0.9</v>
      </c>
      <c r="V604" s="169">
        <v>0.904729422464757</v>
      </c>
      <c r="W604" s="169">
        <v>0.879960317460317</v>
      </c>
      <c r="X604" s="169">
        <v>0.850183516850184</v>
      </c>
      <c r="Y604" s="169">
        <v>0.912620790629575</v>
      </c>
      <c r="Z604" s="356">
        <v>0.92</v>
      </c>
      <c r="AA604" s="356">
        <v>0.877224892815383</v>
      </c>
      <c r="AB604" s="356">
        <v>0.934812760055479</v>
      </c>
      <c r="AC604" s="356">
        <v>0.900051786639047</v>
      </c>
      <c r="AD604" s="356">
        <v>0.933277373738612</v>
      </c>
      <c r="AE604" s="356">
        <v>0.92</v>
      </c>
      <c r="AF604" s="169">
        <v>0.941509256058082</v>
      </c>
      <c r="AG604" s="169">
        <v>0.972671158648636</v>
      </c>
      <c r="AH604" s="169">
        <v>0.992513211978861</v>
      </c>
      <c r="AI604" s="169">
        <v>0.993421775413302</v>
      </c>
      <c r="AJ604" s="356">
        <v>0.92</v>
      </c>
      <c r="AK604" s="169">
        <v>0.907360092310228</v>
      </c>
      <c r="AL604" s="169">
        <v>0.954969443550981</v>
      </c>
      <c r="AM604" s="169">
        <v>0.931186068137628</v>
      </c>
      <c r="AN604" s="169">
        <v>0.955047681476393</v>
      </c>
      <c r="AO604" s="168">
        <v>0.99</v>
      </c>
      <c r="AP604" s="358">
        <v>1</v>
      </c>
      <c r="AQ604" s="358">
        <v>1</v>
      </c>
      <c r="AR604" s="358">
        <v>1</v>
      </c>
      <c r="AS604" s="359">
        <v>1</v>
      </c>
      <c r="AT604" s="364">
        <v>0.05</v>
      </c>
      <c r="AU604" s="361">
        <v>0</v>
      </c>
      <c r="AV604" s="362">
        <v>0</v>
      </c>
      <c r="AW604" s="362">
        <v>0</v>
      </c>
      <c r="AX604" s="362">
        <v>0.0320102432778489</v>
      </c>
      <c r="AY604" s="142"/>
      <c r="AZ604" s="140"/>
    </row>
    <row r="605" spans="1:52">
      <c r="A605" s="138"/>
      <c r="B605" s="142"/>
      <c r="C605" s="172" t="s">
        <v>719</v>
      </c>
      <c r="D605" s="166" t="s">
        <v>26</v>
      </c>
      <c r="E605" s="166" t="s">
        <v>720</v>
      </c>
      <c r="F605" s="167" t="s">
        <v>1091</v>
      </c>
      <c r="G605" s="173" t="s">
        <v>1091</v>
      </c>
      <c r="H605" s="173" t="s">
        <v>1091</v>
      </c>
      <c r="I605" s="173" t="s">
        <v>1091</v>
      </c>
      <c r="J605" s="173" t="s">
        <v>1091</v>
      </c>
      <c r="K605" s="168">
        <v>0.9</v>
      </c>
      <c r="L605" s="169">
        <v>0.970588235294118</v>
      </c>
      <c r="M605" s="169">
        <v>0.96551724137931</v>
      </c>
      <c r="N605" s="170">
        <v>0.90625</v>
      </c>
      <c r="O605" s="170">
        <v>0.942702702702703</v>
      </c>
      <c r="P605" s="356">
        <v>0.9</v>
      </c>
      <c r="Q605" s="357">
        <v>0.998857142857143</v>
      </c>
      <c r="R605" s="169">
        <v>0.965392934390771</v>
      </c>
      <c r="S605" s="169">
        <v>0.979828850855746</v>
      </c>
      <c r="T605" s="169">
        <v>0.982925265382697</v>
      </c>
      <c r="U605" s="356">
        <v>0.9</v>
      </c>
      <c r="V605" s="169">
        <v>0.884571428571429</v>
      </c>
      <c r="W605" s="169">
        <v>0.860129776496035</v>
      </c>
      <c r="X605" s="169">
        <v>0.820904645476773</v>
      </c>
      <c r="Y605" s="169">
        <v>0.891210905032178</v>
      </c>
      <c r="Z605" s="356">
        <v>0.92</v>
      </c>
      <c r="AA605" s="356">
        <v>0.850408548082967</v>
      </c>
      <c r="AB605" s="356">
        <v>0.900552486187845</v>
      </c>
      <c r="AC605" s="356">
        <v>0.89873417721519</v>
      </c>
      <c r="AD605" s="356">
        <v>0.923809523809524</v>
      </c>
      <c r="AE605" s="356">
        <v>0.92</v>
      </c>
      <c r="AF605" s="169">
        <v>0.991836734693878</v>
      </c>
      <c r="AG605" s="169">
        <v>0.993174061433447</v>
      </c>
      <c r="AH605" s="169">
        <v>0.880952380952381</v>
      </c>
      <c r="AI605" s="169">
        <v>0.988350705088903</v>
      </c>
      <c r="AJ605" s="356">
        <v>0.92</v>
      </c>
      <c r="AK605" s="169">
        <v>0.874699759807846</v>
      </c>
      <c r="AL605" s="169">
        <v>0.937305699481865</v>
      </c>
      <c r="AM605" s="169">
        <v>0.932293512938674</v>
      </c>
      <c r="AN605" s="169">
        <v>0.948585405214585</v>
      </c>
      <c r="AO605" s="168">
        <v>0.99</v>
      </c>
      <c r="AP605" s="358">
        <v>1</v>
      </c>
      <c r="AQ605" s="358">
        <v>1</v>
      </c>
      <c r="AR605" s="358">
        <v>1</v>
      </c>
      <c r="AS605" s="359">
        <v>1</v>
      </c>
      <c r="AT605" s="364">
        <v>0.05</v>
      </c>
      <c r="AU605" s="361">
        <v>0</v>
      </c>
      <c r="AV605" s="362">
        <v>0.1</v>
      </c>
      <c r="AW605" s="362">
        <v>0</v>
      </c>
      <c r="AX605" s="362">
        <v>0.0456140350877193</v>
      </c>
      <c r="AY605" s="142"/>
      <c r="AZ605" s="140"/>
    </row>
    <row r="606" spans="1:52">
      <c r="A606" s="138"/>
      <c r="B606" s="142"/>
      <c r="C606" s="172" t="s">
        <v>719</v>
      </c>
      <c r="D606" s="166" t="s">
        <v>26</v>
      </c>
      <c r="E606" s="166" t="s">
        <v>720</v>
      </c>
      <c r="F606" s="167" t="s">
        <v>1092</v>
      </c>
      <c r="G606" s="173" t="s">
        <v>1093</v>
      </c>
      <c r="H606" s="173" t="s">
        <v>1093</v>
      </c>
      <c r="I606" s="173" t="s">
        <v>1093</v>
      </c>
      <c r="J606" s="173" t="s">
        <v>1093</v>
      </c>
      <c r="K606" s="168">
        <v>0.9</v>
      </c>
      <c r="L606" s="169">
        <v>0.961538461538462</v>
      </c>
      <c r="M606" s="169">
        <v>0.936170212765957</v>
      </c>
      <c r="N606" s="170">
        <v>0.954545454545455</v>
      </c>
      <c r="O606" s="170">
        <v>0.950987066031314</v>
      </c>
      <c r="P606" s="356">
        <v>0.9</v>
      </c>
      <c r="Q606" s="357">
        <v>0.916993830622546</v>
      </c>
      <c r="R606" s="169">
        <v>0.963200934579439</v>
      </c>
      <c r="S606" s="169">
        <v>0.963500439753738</v>
      </c>
      <c r="T606" s="169">
        <v>0.956810035842294</v>
      </c>
      <c r="U606" s="356">
        <v>0.9</v>
      </c>
      <c r="V606" s="169">
        <v>0.868760515984296</v>
      </c>
      <c r="W606" s="169">
        <v>0.877336448598131</v>
      </c>
      <c r="X606" s="169">
        <v>0.882585751978892</v>
      </c>
      <c r="Y606" s="169">
        <v>0.894965786901271</v>
      </c>
      <c r="Z606" s="356">
        <v>0.92</v>
      </c>
      <c r="AA606" s="356">
        <v>0.86123545210385</v>
      </c>
      <c r="AB606" s="356">
        <v>0.899113082039911</v>
      </c>
      <c r="AC606" s="356">
        <v>0.829154271143221</v>
      </c>
      <c r="AD606" s="356">
        <v>0.893556931091502</v>
      </c>
      <c r="AE606" s="356">
        <v>0.92</v>
      </c>
      <c r="AF606" s="169">
        <v>0.991409395973154</v>
      </c>
      <c r="AG606" s="169">
        <v>0.988153998025666</v>
      </c>
      <c r="AH606" s="169">
        <v>0.998165137614679</v>
      </c>
      <c r="AI606" s="169">
        <v>0.993095248615234</v>
      </c>
      <c r="AJ606" s="356">
        <v>0.92</v>
      </c>
      <c r="AK606" s="169">
        <v>0.8950233281493</v>
      </c>
      <c r="AL606" s="169">
        <v>0.940794499618029</v>
      </c>
      <c r="AM606" s="169">
        <v>0.888048411497731</v>
      </c>
      <c r="AN606" s="169">
        <v>0.92946540662523</v>
      </c>
      <c r="AO606" s="168">
        <v>0.99</v>
      </c>
      <c r="AP606" s="358">
        <v>1</v>
      </c>
      <c r="AQ606" s="358">
        <v>1</v>
      </c>
      <c r="AR606" s="358">
        <v>1</v>
      </c>
      <c r="AS606" s="359">
        <v>1</v>
      </c>
      <c r="AT606" s="364">
        <v>0.05</v>
      </c>
      <c r="AU606" s="361">
        <v>0.111111111111111</v>
      </c>
      <c r="AV606" s="362">
        <v>0.142857142857143</v>
      </c>
      <c r="AW606" s="362">
        <v>0</v>
      </c>
      <c r="AX606" s="362">
        <v>0.0599250936329588</v>
      </c>
      <c r="AY606" s="142"/>
      <c r="AZ606" s="140"/>
    </row>
    <row r="607" spans="1:52">
      <c r="A607" s="138"/>
      <c r="B607" s="142"/>
      <c r="C607" s="172" t="s">
        <v>719</v>
      </c>
      <c r="D607" s="166" t="s">
        <v>26</v>
      </c>
      <c r="E607" s="166" t="s">
        <v>720</v>
      </c>
      <c r="F607" s="167" t="s">
        <v>1094</v>
      </c>
      <c r="G607" s="173" t="s">
        <v>1095</v>
      </c>
      <c r="H607" s="173" t="s">
        <v>1095</v>
      </c>
      <c r="I607" s="173" t="s">
        <v>1095</v>
      </c>
      <c r="J607" s="173" t="s">
        <v>1095</v>
      </c>
      <c r="K607" s="168">
        <v>0.9</v>
      </c>
      <c r="L607" s="169">
        <v>0.892857142857143</v>
      </c>
      <c r="M607" s="169">
        <v>0.897959183673469</v>
      </c>
      <c r="N607" s="170">
        <v>0.837209302325581</v>
      </c>
      <c r="O607" s="170">
        <v>0.891017173051519</v>
      </c>
      <c r="P607" s="356">
        <v>0.9</v>
      </c>
      <c r="Q607" s="357">
        <v>0.964607911172797</v>
      </c>
      <c r="R607" s="169">
        <v>0.964736612973444</v>
      </c>
      <c r="S607" s="169">
        <v>0.958654736192533</v>
      </c>
      <c r="T607" s="169">
        <v>0.951902832174956</v>
      </c>
      <c r="U607" s="356">
        <v>0.9</v>
      </c>
      <c r="V607" s="169">
        <v>0.872310895211659</v>
      </c>
      <c r="W607" s="169">
        <v>0.854592947322595</v>
      </c>
      <c r="X607" s="169">
        <v>0.816414686825054</v>
      </c>
      <c r="Y607" s="169">
        <v>0.886294174911141</v>
      </c>
      <c r="Z607" s="356">
        <v>0.92</v>
      </c>
      <c r="AA607" s="356">
        <v>0.8902772354549</v>
      </c>
      <c r="AB607" s="356">
        <v>0.911290322580645</v>
      </c>
      <c r="AC607" s="356">
        <v>0.825872013183191</v>
      </c>
      <c r="AD607" s="356">
        <v>0.917576692230744</v>
      </c>
      <c r="AE607" s="356">
        <v>0.92</v>
      </c>
      <c r="AF607" s="169">
        <v>0.995630103729861</v>
      </c>
      <c r="AG607" s="169">
        <v>0.965964343598055</v>
      </c>
      <c r="AH607" s="169">
        <v>0.997782705099778</v>
      </c>
      <c r="AI607" s="169">
        <v>0.990105566177942</v>
      </c>
      <c r="AJ607" s="356">
        <v>0.92</v>
      </c>
      <c r="AK607" s="169">
        <v>0.913790955525103</v>
      </c>
      <c r="AL607" s="169">
        <v>0.939513998943476</v>
      </c>
      <c r="AM607" s="169">
        <v>0.870316584374092</v>
      </c>
      <c r="AN607" s="169">
        <v>0.941452968284088</v>
      </c>
      <c r="AO607" s="168">
        <v>0.99</v>
      </c>
      <c r="AP607" s="358">
        <v>1</v>
      </c>
      <c r="AQ607" s="358">
        <v>1</v>
      </c>
      <c r="AR607" s="358">
        <v>1</v>
      </c>
      <c r="AS607" s="359">
        <v>1</v>
      </c>
      <c r="AT607" s="364">
        <v>0.05</v>
      </c>
      <c r="AU607" s="361">
        <v>0</v>
      </c>
      <c r="AV607" s="362">
        <v>0.0357142857142857</v>
      </c>
      <c r="AW607" s="362">
        <v>0.0535714285714286</v>
      </c>
      <c r="AX607" s="362">
        <v>0.0811615785554728</v>
      </c>
      <c r="AY607" s="142"/>
      <c r="AZ607" s="140"/>
    </row>
    <row r="608" spans="1:52">
      <c r="A608" s="138"/>
      <c r="B608" s="142"/>
      <c r="C608" s="172" t="s">
        <v>719</v>
      </c>
      <c r="D608" s="166" t="s">
        <v>26</v>
      </c>
      <c r="E608" s="166" t="s">
        <v>720</v>
      </c>
      <c r="F608" s="167" t="s">
        <v>1096</v>
      </c>
      <c r="G608" s="173" t="s">
        <v>1097</v>
      </c>
      <c r="H608" s="173" t="s">
        <v>1097</v>
      </c>
      <c r="I608" s="173" t="s">
        <v>1097</v>
      </c>
      <c r="J608" s="173" t="s">
        <v>1097</v>
      </c>
      <c r="K608" s="168">
        <v>0.9</v>
      </c>
      <c r="L608" s="169">
        <v>0.918367346938776</v>
      </c>
      <c r="M608" s="169">
        <v>0.91304347826087</v>
      </c>
      <c r="N608" s="170">
        <v>0.895833333333333</v>
      </c>
      <c r="O608" s="170">
        <v>0.893470790378007</v>
      </c>
      <c r="P608" s="356">
        <v>0.9</v>
      </c>
      <c r="Q608" s="357">
        <v>0.99553770638108</v>
      </c>
      <c r="R608" s="169">
        <v>0.98760133524082</v>
      </c>
      <c r="S608" s="169">
        <v>0.980392156862745</v>
      </c>
      <c r="T608" s="169">
        <v>0.986891717488676</v>
      </c>
      <c r="U608" s="356">
        <v>0.9</v>
      </c>
      <c r="V608" s="169">
        <v>0.882641677822401</v>
      </c>
      <c r="W608" s="169">
        <v>0.847877920839294</v>
      </c>
      <c r="X608" s="169">
        <v>0.854901960784314</v>
      </c>
      <c r="Y608" s="169">
        <v>0.881721790621758</v>
      </c>
      <c r="Z608" s="356">
        <v>0.92</v>
      </c>
      <c r="AA608" s="356">
        <v>0.924336973478939</v>
      </c>
      <c r="AB608" s="356">
        <v>0.898499558693733</v>
      </c>
      <c r="AC608" s="356">
        <v>0.920612813370474</v>
      </c>
      <c r="AD608" s="356">
        <v>0.941528994550779</v>
      </c>
      <c r="AE608" s="356">
        <v>0.92</v>
      </c>
      <c r="AF608" s="169">
        <v>0.878271782000717</v>
      </c>
      <c r="AG608" s="169">
        <v>0.984817676562288</v>
      </c>
      <c r="AH608" s="169">
        <v>0.990574755128442</v>
      </c>
      <c r="AI608" s="169">
        <v>0.976220565651395</v>
      </c>
      <c r="AJ608" s="356">
        <v>0.92</v>
      </c>
      <c r="AK608" s="169">
        <v>0.93466513836581</v>
      </c>
      <c r="AL608" s="169">
        <v>0.931375579598145</v>
      </c>
      <c r="AM608" s="169">
        <v>0.940669014084507</v>
      </c>
      <c r="AN608" s="169">
        <v>0.957763284480928</v>
      </c>
      <c r="AO608" s="168">
        <v>0.99</v>
      </c>
      <c r="AP608" s="358">
        <v>1</v>
      </c>
      <c r="AQ608" s="358">
        <v>1</v>
      </c>
      <c r="AR608" s="358">
        <v>1</v>
      </c>
      <c r="AS608" s="359">
        <v>1</v>
      </c>
      <c r="AT608" s="364">
        <v>0.05</v>
      </c>
      <c r="AU608" s="361">
        <v>0.0166666666666667</v>
      </c>
      <c r="AV608" s="362">
        <v>0</v>
      </c>
      <c r="AW608" s="362">
        <v>0</v>
      </c>
      <c r="AX608" s="362">
        <v>0.0417881438289602</v>
      </c>
      <c r="AY608" s="142"/>
      <c r="AZ608" s="140"/>
    </row>
    <row r="609" spans="1:52">
      <c r="A609" s="138"/>
      <c r="B609" s="142"/>
      <c r="C609" s="172" t="s">
        <v>719</v>
      </c>
      <c r="D609" s="166" t="s">
        <v>26</v>
      </c>
      <c r="E609" s="166" t="s">
        <v>720</v>
      </c>
      <c r="F609" s="167" t="s">
        <v>1098</v>
      </c>
      <c r="G609" s="173" t="s">
        <v>1099</v>
      </c>
      <c r="H609" s="173" t="s">
        <v>1099</v>
      </c>
      <c r="I609" s="173" t="s">
        <v>1099</v>
      </c>
      <c r="J609" s="173" t="s">
        <v>1099</v>
      </c>
      <c r="K609" s="168">
        <v>0.9</v>
      </c>
      <c r="L609" s="169">
        <v>0.878787878787879</v>
      </c>
      <c r="M609" s="169">
        <v>0.676470588235294</v>
      </c>
      <c r="N609" s="170">
        <v>0.676470588235294</v>
      </c>
      <c r="O609" s="170">
        <v>0.77710233029382</v>
      </c>
      <c r="P609" s="356">
        <v>0.9</v>
      </c>
      <c r="Q609" s="357">
        <v>0.912918108419839</v>
      </c>
      <c r="R609" s="169">
        <v>0.920335429769392</v>
      </c>
      <c r="S609" s="169">
        <v>0.8745963401507</v>
      </c>
      <c r="T609" s="169">
        <v>0.910159831001634</v>
      </c>
      <c r="U609" s="356">
        <v>0.9</v>
      </c>
      <c r="V609" s="169">
        <v>0.891580161476355</v>
      </c>
      <c r="W609" s="169">
        <v>0.855345911949686</v>
      </c>
      <c r="X609" s="169">
        <v>0.856297093649085</v>
      </c>
      <c r="Y609" s="169">
        <v>0.860735780620989</v>
      </c>
      <c r="Z609" s="356">
        <v>0.92</v>
      </c>
      <c r="AA609" s="356">
        <v>0.884094151212554</v>
      </c>
      <c r="AB609" s="356">
        <v>0.806675938803894</v>
      </c>
      <c r="AC609" s="356">
        <v>0.677464788732394</v>
      </c>
      <c r="AD609" s="356">
        <v>0.835604438388164</v>
      </c>
      <c r="AE609" s="356">
        <v>0.92</v>
      </c>
      <c r="AF609" s="169">
        <v>0.954139914950388</v>
      </c>
      <c r="AG609" s="169">
        <v>0.73469508936524</v>
      </c>
      <c r="AH609" s="169">
        <v>0.976753670473083</v>
      </c>
      <c r="AI609" s="169">
        <v>0.92132120023582</v>
      </c>
      <c r="AJ609" s="356">
        <v>0.92</v>
      </c>
      <c r="AK609" s="169">
        <v>0.906153846153846</v>
      </c>
      <c r="AL609" s="169">
        <v>0.898375870069606</v>
      </c>
      <c r="AM609" s="169">
        <v>0.796342685370741</v>
      </c>
      <c r="AN609" s="169">
        <v>0.893137283848554</v>
      </c>
      <c r="AO609" s="168">
        <v>0.99</v>
      </c>
      <c r="AP609" s="358">
        <v>1</v>
      </c>
      <c r="AQ609" s="358">
        <v>1</v>
      </c>
      <c r="AR609" s="358">
        <v>1</v>
      </c>
      <c r="AS609" s="359">
        <v>1</v>
      </c>
      <c r="AT609" s="364">
        <v>0.05</v>
      </c>
      <c r="AU609" s="361">
        <v>0</v>
      </c>
      <c r="AV609" s="362">
        <v>0.0714285714285714</v>
      </c>
      <c r="AW609" s="362">
        <v>0.05</v>
      </c>
      <c r="AX609" s="362">
        <v>0.0682095006090134</v>
      </c>
      <c r="AY609" s="142"/>
      <c r="AZ609" s="140"/>
    </row>
    <row r="610" spans="1:52">
      <c r="A610" s="138"/>
      <c r="B610" s="142"/>
      <c r="C610" s="172" t="s">
        <v>719</v>
      </c>
      <c r="D610" s="166" t="s">
        <v>26</v>
      </c>
      <c r="E610" s="166" t="s">
        <v>720</v>
      </c>
      <c r="F610" s="167" t="s">
        <v>1100</v>
      </c>
      <c r="G610" s="173" t="s">
        <v>1101</v>
      </c>
      <c r="H610" s="173" t="s">
        <v>1101</v>
      </c>
      <c r="I610" s="173" t="s">
        <v>1101</v>
      </c>
      <c r="J610" s="173" t="s">
        <v>1101</v>
      </c>
      <c r="K610" s="168">
        <v>0.9</v>
      </c>
      <c r="L610" s="169">
        <v>0.914285714285714</v>
      </c>
      <c r="M610" s="169">
        <v>0.910714285714286</v>
      </c>
      <c r="N610" s="170">
        <v>0.9</v>
      </c>
      <c r="O610" s="170">
        <v>0.923497267759563</v>
      </c>
      <c r="P610" s="356">
        <v>0.9</v>
      </c>
      <c r="Q610" s="357">
        <v>0.999691643539932</v>
      </c>
      <c r="R610" s="169">
        <v>0.978009690644801</v>
      </c>
      <c r="S610" s="169">
        <v>0.980456922653454</v>
      </c>
      <c r="T610" s="169">
        <v>0.981925717594507</v>
      </c>
      <c r="U610" s="356">
        <v>0.9</v>
      </c>
      <c r="V610" s="169">
        <v>0.957755164970706</v>
      </c>
      <c r="W610" s="169">
        <v>0.921356690272083</v>
      </c>
      <c r="X610" s="169">
        <v>0.904211395540875</v>
      </c>
      <c r="Y610" s="169">
        <v>0.91534659607908</v>
      </c>
      <c r="Z610" s="356">
        <v>0.92</v>
      </c>
      <c r="AA610" s="356">
        <v>0.949222409593405</v>
      </c>
      <c r="AB610" s="356">
        <v>0.901617250673854</v>
      </c>
      <c r="AC610" s="356">
        <v>0.886526780784097</v>
      </c>
      <c r="AD610" s="356">
        <v>0.929162447710513</v>
      </c>
      <c r="AE610" s="356">
        <v>0.92</v>
      </c>
      <c r="AF610" s="169">
        <v>0.958364942656968</v>
      </c>
      <c r="AG610" s="169">
        <v>0.989976521582084</v>
      </c>
      <c r="AH610" s="169">
        <v>0.993435060326473</v>
      </c>
      <c r="AI610" s="169">
        <v>0.989102242302544</v>
      </c>
      <c r="AJ610" s="356">
        <v>0.92</v>
      </c>
      <c r="AK610" s="169">
        <v>0.963001745200698</v>
      </c>
      <c r="AL610" s="169">
        <v>0.942473633748802</v>
      </c>
      <c r="AM610" s="169">
        <v>0.918974782968169</v>
      </c>
      <c r="AN610" s="169">
        <v>0.951766423057551</v>
      </c>
      <c r="AO610" s="168">
        <v>0.99</v>
      </c>
      <c r="AP610" s="358">
        <v>1</v>
      </c>
      <c r="AQ610" s="358">
        <v>1</v>
      </c>
      <c r="AR610" s="358">
        <v>1</v>
      </c>
      <c r="AS610" s="359">
        <v>1</v>
      </c>
      <c r="AT610" s="364">
        <v>0.05</v>
      </c>
      <c r="AU610" s="361">
        <v>0</v>
      </c>
      <c r="AV610" s="362">
        <v>0.0285714285714286</v>
      </c>
      <c r="AW610" s="362">
        <v>0</v>
      </c>
      <c r="AX610" s="362">
        <v>0.0631031922791388</v>
      </c>
      <c r="AY610" s="142"/>
      <c r="AZ610" s="140"/>
    </row>
    <row r="611" spans="1:52">
      <c r="A611" s="138"/>
      <c r="B611" s="142"/>
      <c r="C611" s="172" t="s">
        <v>719</v>
      </c>
      <c r="D611" s="166" t="s">
        <v>26</v>
      </c>
      <c r="E611" s="166" t="s">
        <v>720</v>
      </c>
      <c r="F611" s="167" t="s">
        <v>1102</v>
      </c>
      <c r="G611" s="173" t="s">
        <v>1103</v>
      </c>
      <c r="H611" s="173" t="s">
        <v>1103</v>
      </c>
      <c r="I611" s="173" t="s">
        <v>1103</v>
      </c>
      <c r="J611" s="173" t="s">
        <v>1103</v>
      </c>
      <c r="K611" s="168">
        <v>0.9</v>
      </c>
      <c r="L611" s="169">
        <v>0.876543209876543</v>
      </c>
      <c r="M611" s="169">
        <v>0.805555555555556</v>
      </c>
      <c r="N611" s="170">
        <v>0.887323943661972</v>
      </c>
      <c r="O611" s="170">
        <v>0.853380158033363</v>
      </c>
      <c r="P611" s="356">
        <v>0.9</v>
      </c>
      <c r="Q611" s="357">
        <v>0.96039309112567</v>
      </c>
      <c r="R611" s="169">
        <v>0.946897190490892</v>
      </c>
      <c r="S611" s="169">
        <v>0.945120496301599</v>
      </c>
      <c r="T611" s="169">
        <v>0.925309189340552</v>
      </c>
      <c r="U611" s="356">
        <v>0.9</v>
      </c>
      <c r="V611" s="169">
        <v>0.887135199523526</v>
      </c>
      <c r="W611" s="169">
        <v>0.871874035196048</v>
      </c>
      <c r="X611" s="169">
        <v>0.864471486518731</v>
      </c>
      <c r="Y611" s="169">
        <v>0.869071731927008</v>
      </c>
      <c r="Z611" s="356">
        <v>0.92</v>
      </c>
      <c r="AA611" s="356">
        <v>0.877705083039758</v>
      </c>
      <c r="AB611" s="356">
        <v>0.935689455388181</v>
      </c>
      <c r="AC611" s="356">
        <v>0.907485875706215</v>
      </c>
      <c r="AD611" s="356">
        <v>0.934102979721341</v>
      </c>
      <c r="AE611" s="356">
        <v>0.92</v>
      </c>
      <c r="AF611" s="169">
        <v>0.993581466008356</v>
      </c>
      <c r="AG611" s="169">
        <v>0.999515503875969</v>
      </c>
      <c r="AH611" s="169">
        <v>0.999200730760448</v>
      </c>
      <c r="AI611" s="169">
        <v>0.999153552548679</v>
      </c>
      <c r="AJ611" s="356">
        <v>0.92</v>
      </c>
      <c r="AK611" s="169">
        <v>0.908186195826645</v>
      </c>
      <c r="AL611" s="169">
        <v>0.955586816720257</v>
      </c>
      <c r="AM611" s="169">
        <v>0.93549532489052</v>
      </c>
      <c r="AN611" s="169">
        <v>0.952176150730605</v>
      </c>
      <c r="AO611" s="168">
        <v>0.99</v>
      </c>
      <c r="AP611" s="358">
        <v>1</v>
      </c>
      <c r="AQ611" s="358">
        <v>1</v>
      </c>
      <c r="AR611" s="358">
        <v>1</v>
      </c>
      <c r="AS611" s="359">
        <v>1</v>
      </c>
      <c r="AT611" s="364">
        <v>0.05</v>
      </c>
      <c r="AU611" s="361">
        <v>0</v>
      </c>
      <c r="AV611" s="362">
        <v>0</v>
      </c>
      <c r="AW611" s="362">
        <v>0.0526315789473684</v>
      </c>
      <c r="AX611" s="362">
        <v>0.0362844702467344</v>
      </c>
      <c r="AY611" s="142"/>
      <c r="AZ611" s="140"/>
    </row>
    <row r="612" spans="1:52">
      <c r="A612" s="138"/>
      <c r="B612" s="142"/>
      <c r="C612" s="172" t="s">
        <v>719</v>
      </c>
      <c r="D612" s="166" t="s">
        <v>26</v>
      </c>
      <c r="E612" s="166" t="s">
        <v>720</v>
      </c>
      <c r="F612" s="167" t="s">
        <v>1104</v>
      </c>
      <c r="G612" s="173" t="s">
        <v>1105</v>
      </c>
      <c r="H612" s="173" t="s">
        <v>1105</v>
      </c>
      <c r="I612" s="173" t="s">
        <v>1105</v>
      </c>
      <c r="J612" s="173" t="s">
        <v>1105</v>
      </c>
      <c r="K612" s="168">
        <v>0.9</v>
      </c>
      <c r="L612" s="169">
        <v>0.945205479452055</v>
      </c>
      <c r="M612" s="169">
        <v>0.985915492957746</v>
      </c>
      <c r="N612" s="170">
        <v>1</v>
      </c>
      <c r="O612" s="170">
        <v>0.971698113207547</v>
      </c>
      <c r="P612" s="356">
        <v>0.9</v>
      </c>
      <c r="Q612" s="357">
        <v>0.974439638222572</v>
      </c>
      <c r="R612" s="169">
        <v>0.970926448253417</v>
      </c>
      <c r="S612" s="169">
        <v>0.957084863715446</v>
      </c>
      <c r="T612" s="169">
        <v>0.970365489878073</v>
      </c>
      <c r="U612" s="356">
        <v>0.9</v>
      </c>
      <c r="V612" s="169">
        <v>0.935509241053873</v>
      </c>
      <c r="W612" s="169">
        <v>0.928183987849859</v>
      </c>
      <c r="X612" s="169">
        <v>0.919002513048521</v>
      </c>
      <c r="Y612" s="169">
        <v>0.926525529265255</v>
      </c>
      <c r="Z612" s="356">
        <v>0.92</v>
      </c>
      <c r="AA612" s="356">
        <v>0.933363148479428</v>
      </c>
      <c r="AB612" s="356">
        <v>0.935684647302905</v>
      </c>
      <c r="AC612" s="356">
        <v>0.913849004168597</v>
      </c>
      <c r="AD612" s="356">
        <v>0.941309030654515</v>
      </c>
      <c r="AE612" s="356">
        <v>0.92</v>
      </c>
      <c r="AF612" s="169">
        <v>0.997422680412371</v>
      </c>
      <c r="AG612" s="169">
        <v>0.998248686514886</v>
      </c>
      <c r="AH612" s="169">
        <v>0.991119005328597</v>
      </c>
      <c r="AI612" s="169">
        <v>0.994320309574335</v>
      </c>
      <c r="AJ612" s="356">
        <v>0.92</v>
      </c>
      <c r="AK612" s="169">
        <v>0.957256046705588</v>
      </c>
      <c r="AL612" s="169">
        <v>0.970778056651129</v>
      </c>
      <c r="AM612" s="169">
        <v>0.950783912747103</v>
      </c>
      <c r="AN612" s="169">
        <v>0.970626286830408</v>
      </c>
      <c r="AO612" s="168">
        <v>0.99</v>
      </c>
      <c r="AP612" s="358">
        <v>1</v>
      </c>
      <c r="AQ612" s="358">
        <v>1</v>
      </c>
      <c r="AR612" s="358">
        <v>1</v>
      </c>
      <c r="AS612" s="359">
        <v>1</v>
      </c>
      <c r="AT612" s="364">
        <v>0.05</v>
      </c>
      <c r="AU612" s="361">
        <v>0.00210084033613445</v>
      </c>
      <c r="AV612" s="362">
        <v>0.00168634064080944</v>
      </c>
      <c r="AW612" s="362">
        <v>0</v>
      </c>
      <c r="AX612" s="362">
        <v>0.00750846023688663</v>
      </c>
      <c r="AY612" s="142"/>
      <c r="AZ612" s="140"/>
    </row>
    <row r="613" spans="1:52">
      <c r="A613" s="138"/>
      <c r="B613" s="142"/>
      <c r="C613" s="172" t="s">
        <v>719</v>
      </c>
      <c r="D613" s="166" t="s">
        <v>26</v>
      </c>
      <c r="E613" s="166" t="s">
        <v>720</v>
      </c>
      <c r="F613" s="167" t="s">
        <v>1106</v>
      </c>
      <c r="G613" s="173" t="s">
        <v>1107</v>
      </c>
      <c r="H613" s="173" t="s">
        <v>1107</v>
      </c>
      <c r="I613" s="173" t="s">
        <v>1107</v>
      </c>
      <c r="J613" s="173" t="s">
        <v>1107</v>
      </c>
      <c r="K613" s="168">
        <v>0.9</v>
      </c>
      <c r="L613" s="169">
        <v>0.980392156862745</v>
      </c>
      <c r="M613" s="169">
        <v>0.981818181818182</v>
      </c>
      <c r="N613" s="170">
        <v>1</v>
      </c>
      <c r="O613" s="170">
        <v>0.995896834701055</v>
      </c>
      <c r="P613" s="356">
        <v>0.9</v>
      </c>
      <c r="Q613" s="357">
        <v>0.991637973438269</v>
      </c>
      <c r="R613" s="169">
        <v>0.994125159642401</v>
      </c>
      <c r="S613" s="169">
        <v>0.990705055542961</v>
      </c>
      <c r="T613" s="169">
        <v>0.990015163472879</v>
      </c>
      <c r="U613" s="356">
        <v>0.9</v>
      </c>
      <c r="V613" s="169">
        <v>0.957697983275947</v>
      </c>
      <c r="W613" s="169">
        <v>0.951979565772669</v>
      </c>
      <c r="X613" s="169">
        <v>0.959192926773974</v>
      </c>
      <c r="Y613" s="169">
        <v>0.955999326067872</v>
      </c>
      <c r="Z613" s="356">
        <v>0.92</v>
      </c>
      <c r="AA613" s="356">
        <v>0.959839357429719</v>
      </c>
      <c r="AB613" s="356">
        <v>0.953528399311532</v>
      </c>
      <c r="AC613" s="356">
        <v>0.950527704485488</v>
      </c>
      <c r="AD613" s="356">
        <v>0.954797875694158</v>
      </c>
      <c r="AE613" s="356">
        <v>0.92</v>
      </c>
      <c r="AF613" s="169">
        <v>0.999622641509434</v>
      </c>
      <c r="AG613" s="169">
        <v>0.998367346938775</v>
      </c>
      <c r="AH613" s="169">
        <v>0.996815286624204</v>
      </c>
      <c r="AI613" s="169">
        <v>0.997678233438486</v>
      </c>
      <c r="AJ613" s="356">
        <v>0.92</v>
      </c>
      <c r="AK613" s="169">
        <v>0.975375035380696</v>
      </c>
      <c r="AL613" s="169">
        <v>0.983784984451355</v>
      </c>
      <c r="AM613" s="169">
        <v>0.980765986165008</v>
      </c>
      <c r="AN613" s="169">
        <v>0.98113072828768</v>
      </c>
      <c r="AO613" s="168">
        <v>0.99</v>
      </c>
      <c r="AP613" s="358">
        <v>1</v>
      </c>
      <c r="AQ613" s="358">
        <v>1</v>
      </c>
      <c r="AR613" s="358">
        <v>1</v>
      </c>
      <c r="AS613" s="359">
        <v>1</v>
      </c>
      <c r="AT613" s="364">
        <v>0.05</v>
      </c>
      <c r="AU613" s="361">
        <v>0</v>
      </c>
      <c r="AV613" s="362">
        <v>0</v>
      </c>
      <c r="AW613" s="362">
        <v>0.00317460317460317</v>
      </c>
      <c r="AX613" s="362">
        <v>0.00183542367696543</v>
      </c>
      <c r="AY613" s="142"/>
      <c r="AZ613" s="140"/>
    </row>
    <row r="614" spans="1:52">
      <c r="A614" s="138"/>
      <c r="B614" s="142"/>
      <c r="C614" s="172" t="s">
        <v>719</v>
      </c>
      <c r="D614" s="166" t="s">
        <v>26</v>
      </c>
      <c r="E614" s="166" t="s">
        <v>720</v>
      </c>
      <c r="F614" s="167" t="s">
        <v>1108</v>
      </c>
      <c r="G614" s="173" t="s">
        <v>1109</v>
      </c>
      <c r="H614" s="173" t="s">
        <v>1109</v>
      </c>
      <c r="I614" s="173" t="s">
        <v>1109</v>
      </c>
      <c r="J614" s="173" t="s">
        <v>1109</v>
      </c>
      <c r="K614" s="168">
        <v>0.9</v>
      </c>
      <c r="L614" s="169">
        <v>0.954545454545455</v>
      </c>
      <c r="M614" s="169">
        <v>0.888888888888889</v>
      </c>
      <c r="N614" s="170">
        <v>0.957446808510638</v>
      </c>
      <c r="O614" s="170">
        <v>0.957756737072105</v>
      </c>
      <c r="P614" s="356">
        <v>0.9</v>
      </c>
      <c r="Q614" s="357">
        <v>0.992182410423453</v>
      </c>
      <c r="R614" s="169">
        <v>0.996670366259711</v>
      </c>
      <c r="S614" s="169">
        <v>0.9940754599314</v>
      </c>
      <c r="T614" s="169">
        <v>0.986419912758227</v>
      </c>
      <c r="U614" s="356">
        <v>0.9</v>
      </c>
      <c r="V614" s="169">
        <v>0.84885993485342</v>
      </c>
      <c r="W614" s="169">
        <v>0.886792452830189</v>
      </c>
      <c r="X614" s="169">
        <v>0.910820081072654</v>
      </c>
      <c r="Y614" s="169">
        <v>0.868972734006655</v>
      </c>
      <c r="Z614" s="356">
        <v>0.92</v>
      </c>
      <c r="AA614" s="356">
        <v>0.903076923076923</v>
      </c>
      <c r="AB614" s="356">
        <v>0.894409937888199</v>
      </c>
      <c r="AC614" s="356">
        <v>0.941832669322709</v>
      </c>
      <c r="AD614" s="356">
        <v>0.923366764559207</v>
      </c>
      <c r="AE614" s="356">
        <v>0.92</v>
      </c>
      <c r="AF614" s="169">
        <v>1</v>
      </c>
      <c r="AG614" s="169">
        <v>0.972413793103448</v>
      </c>
      <c r="AH614" s="169">
        <v>0.962616822429907</v>
      </c>
      <c r="AI614" s="169">
        <v>0.977140783744557</v>
      </c>
      <c r="AJ614" s="356">
        <v>0.92</v>
      </c>
      <c r="AK614" s="169">
        <v>0.929349736379613</v>
      </c>
      <c r="AL614" s="169">
        <v>0.957627118644068</v>
      </c>
      <c r="AM614" s="169">
        <v>0.972209771402958</v>
      </c>
      <c r="AN614" s="169">
        <v>0.958071330725685</v>
      </c>
      <c r="AO614" s="168">
        <v>0.99</v>
      </c>
      <c r="AP614" s="358">
        <v>1</v>
      </c>
      <c r="AQ614" s="358">
        <v>1</v>
      </c>
      <c r="AR614" s="358">
        <v>1</v>
      </c>
      <c r="AS614" s="359">
        <v>1</v>
      </c>
      <c r="AT614" s="364">
        <v>0.05</v>
      </c>
      <c r="AU614" s="361">
        <v>0</v>
      </c>
      <c r="AV614" s="362">
        <v>0</v>
      </c>
      <c r="AW614" s="362">
        <v>0</v>
      </c>
      <c r="AX614" s="362">
        <v>0.0892857142857143</v>
      </c>
      <c r="AY614" s="142"/>
      <c r="AZ614" s="140"/>
    </row>
    <row r="615" spans="1:52">
      <c r="A615" s="138"/>
      <c r="B615" s="142"/>
      <c r="C615" s="172" t="s">
        <v>719</v>
      </c>
      <c r="D615" s="166" t="s">
        <v>26</v>
      </c>
      <c r="E615" s="166" t="s">
        <v>720</v>
      </c>
      <c r="F615" s="167" t="s">
        <v>1110</v>
      </c>
      <c r="G615" s="173" t="s">
        <v>1110</v>
      </c>
      <c r="H615" s="173" t="s">
        <v>1110</v>
      </c>
      <c r="I615" s="173" t="s">
        <v>1110</v>
      </c>
      <c r="J615" s="173" t="s">
        <v>1110</v>
      </c>
      <c r="K615" s="168">
        <v>0.9</v>
      </c>
      <c r="L615" s="169">
        <v>0.971428571428571</v>
      </c>
      <c r="M615" s="169">
        <v>0.955555555555556</v>
      </c>
      <c r="N615" s="170">
        <v>1</v>
      </c>
      <c r="O615" s="170">
        <v>0.965400843881857</v>
      </c>
      <c r="P615" s="356">
        <v>0.9</v>
      </c>
      <c r="Q615" s="357">
        <v>0.979153506001263</v>
      </c>
      <c r="R615" s="169">
        <v>0.985097439816584</v>
      </c>
      <c r="S615" s="169">
        <v>0.981676280963692</v>
      </c>
      <c r="T615" s="169">
        <v>0.983144760784206</v>
      </c>
      <c r="U615" s="356">
        <v>0.9</v>
      </c>
      <c r="V615" s="169">
        <v>0.949463044851548</v>
      </c>
      <c r="W615" s="169">
        <v>0.955674436377532</v>
      </c>
      <c r="X615" s="169">
        <v>0.934848998982016</v>
      </c>
      <c r="Y615" s="169">
        <v>0.92567003680243</v>
      </c>
      <c r="Z615" s="356">
        <v>0.92</v>
      </c>
      <c r="AA615" s="356">
        <v>0.942537909018356</v>
      </c>
      <c r="AB615" s="356">
        <v>0.913978494623656</v>
      </c>
      <c r="AC615" s="356">
        <v>0.931061806656101</v>
      </c>
      <c r="AD615" s="356">
        <v>0.929873590485166</v>
      </c>
      <c r="AE615" s="356">
        <v>0.92</v>
      </c>
      <c r="AF615" s="169">
        <v>1</v>
      </c>
      <c r="AG615" s="169">
        <v>0.995726495726496</v>
      </c>
      <c r="AH615" s="169">
        <v>0.997413793103448</v>
      </c>
      <c r="AI615" s="169">
        <v>0.961693217277057</v>
      </c>
      <c r="AJ615" s="356">
        <v>0.92</v>
      </c>
      <c r="AK615" s="169">
        <v>0.961660218079494</v>
      </c>
      <c r="AL615" s="169">
        <v>0.975125944584383</v>
      </c>
      <c r="AM615" s="169">
        <v>0.966041320351461</v>
      </c>
      <c r="AN615" s="169">
        <v>0.968469985851917</v>
      </c>
      <c r="AO615" s="168">
        <v>0.99</v>
      </c>
      <c r="AP615" s="358">
        <v>1</v>
      </c>
      <c r="AQ615" s="358">
        <v>1</v>
      </c>
      <c r="AR615" s="358">
        <v>1</v>
      </c>
      <c r="AS615" s="359">
        <v>1</v>
      </c>
      <c r="AT615" s="364">
        <v>0.05</v>
      </c>
      <c r="AU615" s="361">
        <v>0</v>
      </c>
      <c r="AV615" s="362">
        <v>0.0029585798816568</v>
      </c>
      <c r="AW615" s="362">
        <v>0</v>
      </c>
      <c r="AX615" s="362">
        <v>0.00344265265446639</v>
      </c>
      <c r="AY615" s="142"/>
      <c r="AZ615" s="140"/>
    </row>
    <row r="616" spans="1:52">
      <c r="A616" s="138"/>
      <c r="B616" s="142"/>
      <c r="C616" s="172" t="s">
        <v>719</v>
      </c>
      <c r="D616" s="166" t="s">
        <v>26</v>
      </c>
      <c r="E616" s="166" t="s">
        <v>720</v>
      </c>
      <c r="F616" s="167" t="s">
        <v>1111</v>
      </c>
      <c r="G616" s="173" t="s">
        <v>1111</v>
      </c>
      <c r="H616" s="173" t="s">
        <v>1111</v>
      </c>
      <c r="I616" s="173" t="s">
        <v>1111</v>
      </c>
      <c r="J616" s="173" t="s">
        <v>1111</v>
      </c>
      <c r="K616" s="168">
        <v>0.9</v>
      </c>
      <c r="L616" s="169">
        <v>1</v>
      </c>
      <c r="M616" s="169">
        <v>1</v>
      </c>
      <c r="N616" s="170">
        <v>0.961538461538462</v>
      </c>
      <c r="O616" s="170">
        <v>0.915189873417722</v>
      </c>
      <c r="P616" s="356">
        <v>0.9</v>
      </c>
      <c r="Q616" s="357" t="s">
        <v>40</v>
      </c>
      <c r="R616" s="169">
        <v>1</v>
      </c>
      <c r="S616" s="169">
        <v>0</v>
      </c>
      <c r="T616" s="169">
        <v>0.333333333333333</v>
      </c>
      <c r="U616" s="356">
        <v>0.9</v>
      </c>
      <c r="V616" s="169" t="s">
        <v>40</v>
      </c>
      <c r="W616" s="169">
        <v>1</v>
      </c>
      <c r="X616" s="169">
        <v>0</v>
      </c>
      <c r="Y616" s="169">
        <v>0.333333333333333</v>
      </c>
      <c r="Z616" s="356">
        <v>0.92</v>
      </c>
      <c r="AA616" s="356" t="s">
        <v>40</v>
      </c>
      <c r="AB616" s="356" t="s">
        <v>40</v>
      </c>
      <c r="AC616" s="356" t="s">
        <v>40</v>
      </c>
      <c r="AD616" s="356">
        <v>0.333333333333333</v>
      </c>
      <c r="AE616" s="356">
        <v>0.92</v>
      </c>
      <c r="AF616" s="169">
        <v>1</v>
      </c>
      <c r="AG616" s="169">
        <v>0.945205479452055</v>
      </c>
      <c r="AH616" s="169">
        <v>0.983606557377049</v>
      </c>
      <c r="AI616" s="169">
        <v>0.97228144989339</v>
      </c>
      <c r="AJ616" s="356">
        <v>0.92</v>
      </c>
      <c r="AK616" s="169">
        <v>0.939153439153439</v>
      </c>
      <c r="AL616" s="169">
        <v>0.936549326379835</v>
      </c>
      <c r="AM616" s="169">
        <v>0.904647435897436</v>
      </c>
      <c r="AN616" s="169">
        <v>0.94213348641194</v>
      </c>
      <c r="AO616" s="168">
        <v>0.99</v>
      </c>
      <c r="AP616" s="358">
        <v>1</v>
      </c>
      <c r="AQ616" s="358">
        <v>1</v>
      </c>
      <c r="AR616" s="358">
        <v>1</v>
      </c>
      <c r="AS616" s="359">
        <v>1</v>
      </c>
      <c r="AT616" s="364">
        <v>0.05</v>
      </c>
      <c r="AU616" s="361">
        <v>0</v>
      </c>
      <c r="AV616" s="362">
        <v>0</v>
      </c>
      <c r="AW616" s="362">
        <v>0</v>
      </c>
      <c r="AX616" s="362">
        <v>0.0469798657718121</v>
      </c>
      <c r="AY616" s="142"/>
      <c r="AZ616" s="140"/>
    </row>
    <row r="617" spans="1:52">
      <c r="A617" s="138"/>
      <c r="B617" s="142"/>
      <c r="C617" s="172" t="s">
        <v>719</v>
      </c>
      <c r="D617" s="166" t="s">
        <v>26</v>
      </c>
      <c r="E617" s="166" t="s">
        <v>720</v>
      </c>
      <c r="F617" s="167" t="s">
        <v>1112</v>
      </c>
      <c r="G617" s="173" t="s">
        <v>1113</v>
      </c>
      <c r="H617" s="173" t="s">
        <v>1113</v>
      </c>
      <c r="I617" s="173" t="s">
        <v>1113</v>
      </c>
      <c r="J617" s="173" t="s">
        <v>1113</v>
      </c>
      <c r="K617" s="168">
        <v>0.9</v>
      </c>
      <c r="L617" s="169">
        <v>0.971830985915493</v>
      </c>
      <c r="M617" s="169">
        <v>0.987951807228916</v>
      </c>
      <c r="N617" s="170">
        <v>0.974683544303797</v>
      </c>
      <c r="O617" s="170">
        <v>0.96347757046447</v>
      </c>
      <c r="P617" s="356">
        <v>0.9</v>
      </c>
      <c r="Q617" s="357">
        <v>1.25</v>
      </c>
      <c r="R617" s="169">
        <v>0.9</v>
      </c>
      <c r="S617" s="169">
        <v>0.947368421052632</v>
      </c>
      <c r="T617" s="169">
        <v>0.945841392649903</v>
      </c>
      <c r="U617" s="356">
        <v>0.9</v>
      </c>
      <c r="V617" s="169">
        <v>1</v>
      </c>
      <c r="W617" s="169">
        <v>1</v>
      </c>
      <c r="X617" s="169">
        <v>0.947368421052632</v>
      </c>
      <c r="Y617" s="169">
        <v>0.992263056092843</v>
      </c>
      <c r="Z617" s="356">
        <v>0.92</v>
      </c>
      <c r="AA617" s="356">
        <v>0.875</v>
      </c>
      <c r="AB617" s="356">
        <v>1</v>
      </c>
      <c r="AC617" s="356">
        <v>1</v>
      </c>
      <c r="AD617" s="356">
        <v>0.911764705882353</v>
      </c>
      <c r="AE617" s="356">
        <v>0.92</v>
      </c>
      <c r="AF617" s="169">
        <v>0.995603321934538</v>
      </c>
      <c r="AG617" s="169">
        <v>0.996907854050711</v>
      </c>
      <c r="AH617" s="169">
        <v>0.995388162951576</v>
      </c>
      <c r="AI617" s="169">
        <v>0.975908634633232</v>
      </c>
      <c r="AJ617" s="356">
        <v>0.92</v>
      </c>
      <c r="AK617" s="169">
        <v>0.947287220365132</v>
      </c>
      <c r="AL617" s="169">
        <v>0.949056336029516</v>
      </c>
      <c r="AM617" s="169">
        <v>0.946021220159151</v>
      </c>
      <c r="AN617" s="169">
        <v>0.95299392751622</v>
      </c>
      <c r="AO617" s="168">
        <v>0.99</v>
      </c>
      <c r="AP617" s="358">
        <v>1</v>
      </c>
      <c r="AQ617" s="358">
        <v>1</v>
      </c>
      <c r="AR617" s="358">
        <v>1</v>
      </c>
      <c r="AS617" s="359">
        <v>1</v>
      </c>
      <c r="AT617" s="364">
        <v>0.05</v>
      </c>
      <c r="AU617" s="361">
        <v>0.00776699029126214</v>
      </c>
      <c r="AV617" s="362">
        <v>0</v>
      </c>
      <c r="AW617" s="362">
        <v>0</v>
      </c>
      <c r="AX617" s="362">
        <v>0.00238298637651185</v>
      </c>
      <c r="AY617" s="142"/>
      <c r="AZ617" s="140"/>
    </row>
    <row r="618" spans="1:52">
      <c r="A618" s="138"/>
      <c r="B618" s="142"/>
      <c r="C618" s="172" t="s">
        <v>719</v>
      </c>
      <c r="D618" s="166" t="s">
        <v>26</v>
      </c>
      <c r="E618" s="166" t="s">
        <v>720</v>
      </c>
      <c r="F618" s="167" t="s">
        <v>1114</v>
      </c>
      <c r="G618" s="173" t="s">
        <v>1114</v>
      </c>
      <c r="H618" s="173" t="s">
        <v>1114</v>
      </c>
      <c r="I618" s="173" t="s">
        <v>1114</v>
      </c>
      <c r="J618" s="173" t="s">
        <v>1114</v>
      </c>
      <c r="K618" s="168">
        <v>0.9</v>
      </c>
      <c r="L618" s="169">
        <v>1</v>
      </c>
      <c r="M618" s="169">
        <v>0.95</v>
      </c>
      <c r="N618" s="170">
        <v>0.944444444444444</v>
      </c>
      <c r="O618" s="170">
        <v>0.981785063752277</v>
      </c>
      <c r="P618" s="356">
        <v>0.9</v>
      </c>
      <c r="Q618" s="357">
        <v>0.959946595460614</v>
      </c>
      <c r="R618" s="169">
        <v>0.972328977709454</v>
      </c>
      <c r="S618" s="169">
        <v>0.965893587994543</v>
      </c>
      <c r="T618" s="169">
        <v>0.959861162761869</v>
      </c>
      <c r="U618" s="356">
        <v>0.9</v>
      </c>
      <c r="V618" s="169">
        <v>0.938584779706275</v>
      </c>
      <c r="W618" s="169">
        <v>0.943120676402767</v>
      </c>
      <c r="X618" s="169">
        <v>0.905184174624829</v>
      </c>
      <c r="Y618" s="169">
        <v>0.920689227717863</v>
      </c>
      <c r="Z618" s="356">
        <v>0.92</v>
      </c>
      <c r="AA618" s="356">
        <v>0.946983546617916</v>
      </c>
      <c r="AB618" s="356">
        <v>0.929411764705882</v>
      </c>
      <c r="AC618" s="356">
        <v>0.949514563106796</v>
      </c>
      <c r="AD618" s="356">
        <v>0.941274584752241</v>
      </c>
      <c r="AE618" s="356">
        <v>0.92</v>
      </c>
      <c r="AF618" s="169">
        <v>0.994285714285714</v>
      </c>
      <c r="AG618" s="169">
        <v>0.995260663507109</v>
      </c>
      <c r="AH618" s="169">
        <v>0.96875</v>
      </c>
      <c r="AI618" s="169">
        <v>0.970047923322684</v>
      </c>
      <c r="AJ618" s="356">
        <v>0.92</v>
      </c>
      <c r="AK618" s="169">
        <v>0.959104938271605</v>
      </c>
      <c r="AL618" s="169">
        <v>0.970768184908226</v>
      </c>
      <c r="AM618" s="169">
        <v>0.971226653205452</v>
      </c>
      <c r="AN618" s="169">
        <v>0.970856934039832</v>
      </c>
      <c r="AO618" s="168">
        <v>0.99</v>
      </c>
      <c r="AP618" s="358">
        <v>1</v>
      </c>
      <c r="AQ618" s="358">
        <v>1</v>
      </c>
      <c r="AR618" s="358">
        <v>1</v>
      </c>
      <c r="AS618" s="359">
        <v>1</v>
      </c>
      <c r="AT618" s="364">
        <v>0.05</v>
      </c>
      <c r="AU618" s="361">
        <v>0</v>
      </c>
      <c r="AV618" s="362">
        <v>0</v>
      </c>
      <c r="AW618" s="362">
        <v>0</v>
      </c>
      <c r="AX618" s="362">
        <v>0.0555555555555556</v>
      </c>
      <c r="AY618" s="142"/>
      <c r="AZ618" s="140"/>
    </row>
    <row r="619" spans="1:52">
      <c r="A619" s="138"/>
      <c r="B619" s="142"/>
      <c r="C619" s="172" t="s">
        <v>719</v>
      </c>
      <c r="D619" s="166" t="s">
        <v>26</v>
      </c>
      <c r="E619" s="166" t="s">
        <v>720</v>
      </c>
      <c r="F619" s="167" t="s">
        <v>1115</v>
      </c>
      <c r="G619" s="173" t="s">
        <v>1116</v>
      </c>
      <c r="H619" s="173" t="s">
        <v>1116</v>
      </c>
      <c r="I619" s="173" t="s">
        <v>1116</v>
      </c>
      <c r="J619" s="173" t="s">
        <v>1116</v>
      </c>
      <c r="K619" s="168">
        <v>0.9</v>
      </c>
      <c r="L619" s="169">
        <v>0.873563218390805</v>
      </c>
      <c r="M619" s="169">
        <v>0.957446808510638</v>
      </c>
      <c r="N619" s="170">
        <v>0.922222222222222</v>
      </c>
      <c r="O619" s="170">
        <v>0.932178400294877</v>
      </c>
      <c r="P619" s="356">
        <v>0.9</v>
      </c>
      <c r="Q619" s="357">
        <v>0.8</v>
      </c>
      <c r="R619" s="169">
        <v>1</v>
      </c>
      <c r="S619" s="169">
        <v>1</v>
      </c>
      <c r="T619" s="169">
        <v>0.926666666666667</v>
      </c>
      <c r="U619" s="356">
        <v>0.9</v>
      </c>
      <c r="V619" s="169">
        <v>0.6</v>
      </c>
      <c r="W619" s="169">
        <v>0.5</v>
      </c>
      <c r="X619" s="169">
        <v>0.714285714285714</v>
      </c>
      <c r="Y619" s="169">
        <v>0.866666666666667</v>
      </c>
      <c r="Z619" s="356">
        <v>0.92</v>
      </c>
      <c r="AA619" s="356">
        <v>0.75</v>
      </c>
      <c r="AB619" s="356" t="s">
        <v>40</v>
      </c>
      <c r="AC619" s="356">
        <v>0.833333333333333</v>
      </c>
      <c r="AD619" s="356">
        <v>0.895522388059702</v>
      </c>
      <c r="AE619" s="356">
        <v>0.92</v>
      </c>
      <c r="AF619" s="169">
        <v>0.995238095238095</v>
      </c>
      <c r="AG619" s="169">
        <v>0.996125186289121</v>
      </c>
      <c r="AH619" s="169">
        <v>0.996175243393602</v>
      </c>
      <c r="AI619" s="169">
        <v>0.996650385510177</v>
      </c>
      <c r="AJ619" s="356">
        <v>0.92</v>
      </c>
      <c r="AK619" s="169">
        <v>0.951008645533141</v>
      </c>
      <c r="AL619" s="169">
        <v>0.960746166170748</v>
      </c>
      <c r="AM619" s="169">
        <v>0.961612284069098</v>
      </c>
      <c r="AN619" s="169">
        <v>0.973265125430398</v>
      </c>
      <c r="AO619" s="168">
        <v>0.99</v>
      </c>
      <c r="AP619" s="358">
        <v>1</v>
      </c>
      <c r="AQ619" s="358">
        <v>1</v>
      </c>
      <c r="AR619" s="358">
        <v>1</v>
      </c>
      <c r="AS619" s="359">
        <v>1</v>
      </c>
      <c r="AT619" s="364">
        <v>0.05</v>
      </c>
      <c r="AU619" s="361">
        <v>0.000930232558139535</v>
      </c>
      <c r="AV619" s="362">
        <v>0.014760147601476</v>
      </c>
      <c r="AW619" s="362">
        <v>0.000667556742323097</v>
      </c>
      <c r="AX619" s="362">
        <v>0.00549623115577889</v>
      </c>
      <c r="AY619" s="142"/>
      <c r="AZ619" s="140"/>
    </row>
    <row r="620" spans="1:52">
      <c r="A620" s="138"/>
      <c r="B620" s="142"/>
      <c r="C620" s="172" t="s">
        <v>719</v>
      </c>
      <c r="D620" s="166" t="s">
        <v>26</v>
      </c>
      <c r="E620" s="166" t="s">
        <v>720</v>
      </c>
      <c r="F620" s="167" t="s">
        <v>1117</v>
      </c>
      <c r="G620" s="173" t="s">
        <v>1117</v>
      </c>
      <c r="H620" s="173" t="s">
        <v>1117</v>
      </c>
      <c r="I620" s="173" t="s">
        <v>1117</v>
      </c>
      <c r="J620" s="173" t="s">
        <v>1117</v>
      </c>
      <c r="K620" s="168">
        <v>0.9</v>
      </c>
      <c r="L620" s="169">
        <v>1</v>
      </c>
      <c r="M620" s="169">
        <v>1</v>
      </c>
      <c r="N620" s="170">
        <v>0.988095238095238</v>
      </c>
      <c r="O620" s="170">
        <v>0.995699765441751</v>
      </c>
      <c r="P620" s="356">
        <v>0.9</v>
      </c>
      <c r="Q620" s="357">
        <v>0.990299572039943</v>
      </c>
      <c r="R620" s="169">
        <v>0.994529914529915</v>
      </c>
      <c r="S620" s="169">
        <v>0.995246326707001</v>
      </c>
      <c r="T620" s="169">
        <v>0.988773392131682</v>
      </c>
      <c r="U620" s="356">
        <v>0.9</v>
      </c>
      <c r="V620" s="169">
        <v>0.940941512125535</v>
      </c>
      <c r="W620" s="169">
        <v>0.946666666666667</v>
      </c>
      <c r="X620" s="169">
        <v>0.953975799481417</v>
      </c>
      <c r="Y620" s="169">
        <v>0.950998683498502</v>
      </c>
      <c r="Z620" s="356">
        <v>0.92</v>
      </c>
      <c r="AA620" s="356">
        <v>0.941753010361243</v>
      </c>
      <c r="AB620" s="356">
        <v>0.959789372905697</v>
      </c>
      <c r="AC620" s="356">
        <v>0.943258626823195</v>
      </c>
      <c r="AD620" s="356">
        <v>0.969837926199605</v>
      </c>
      <c r="AE620" s="356">
        <v>0.92</v>
      </c>
      <c r="AF620" s="169">
        <v>0.998132278620083</v>
      </c>
      <c r="AG620" s="169">
        <v>0.993159931599316</v>
      </c>
      <c r="AH620" s="169">
        <v>0.995671716330947</v>
      </c>
      <c r="AI620" s="169">
        <v>0.995401106408237</v>
      </c>
      <c r="AJ620" s="356">
        <v>0.92</v>
      </c>
      <c r="AK620" s="169">
        <v>0.952340744910404</v>
      </c>
      <c r="AL620" s="169">
        <v>0.973280159521436</v>
      </c>
      <c r="AM620" s="169">
        <v>0.962637791434982</v>
      </c>
      <c r="AN620" s="169">
        <v>0.979176310638562</v>
      </c>
      <c r="AO620" s="168">
        <v>0.99</v>
      </c>
      <c r="AP620" s="358">
        <v>1</v>
      </c>
      <c r="AQ620" s="358">
        <v>1</v>
      </c>
      <c r="AR620" s="358">
        <v>1</v>
      </c>
      <c r="AS620" s="359">
        <v>1</v>
      </c>
      <c r="AT620" s="364">
        <v>0.05</v>
      </c>
      <c r="AU620" s="361">
        <v>0.0303030303030303</v>
      </c>
      <c r="AV620" s="362">
        <v>0</v>
      </c>
      <c r="AW620" s="362">
        <v>0.0714285714285714</v>
      </c>
      <c r="AX620" s="362">
        <v>0.0625</v>
      </c>
      <c r="AY620" s="142"/>
      <c r="AZ620" s="140"/>
    </row>
    <row r="621" spans="1:52">
      <c r="A621" s="138"/>
      <c r="B621" s="142"/>
      <c r="C621" s="172" t="s">
        <v>719</v>
      </c>
      <c r="D621" s="166" t="s">
        <v>26</v>
      </c>
      <c r="E621" s="166" t="s">
        <v>720</v>
      </c>
      <c r="F621" s="167" t="s">
        <v>1118</v>
      </c>
      <c r="G621" s="173" t="s">
        <v>1119</v>
      </c>
      <c r="H621" s="173" t="s">
        <v>1119</v>
      </c>
      <c r="I621" s="173" t="s">
        <v>1119</v>
      </c>
      <c r="J621" s="173" t="s">
        <v>1119</v>
      </c>
      <c r="K621" s="168">
        <v>0.9</v>
      </c>
      <c r="L621" s="169">
        <v>1</v>
      </c>
      <c r="M621" s="169">
        <v>1</v>
      </c>
      <c r="N621" s="170">
        <v>1</v>
      </c>
      <c r="O621" s="170">
        <v>0.973090277777778</v>
      </c>
      <c r="P621" s="356">
        <v>0.9</v>
      </c>
      <c r="Q621" s="357">
        <v>0.996111975116641</v>
      </c>
      <c r="R621" s="169">
        <v>0.994138863841298</v>
      </c>
      <c r="S621" s="169">
        <v>0.993457638207393</v>
      </c>
      <c r="T621" s="169">
        <v>0.992687916750859</v>
      </c>
      <c r="U621" s="356">
        <v>0.9</v>
      </c>
      <c r="V621" s="169">
        <v>0.930793157076205</v>
      </c>
      <c r="W621" s="169">
        <v>0.886384129846709</v>
      </c>
      <c r="X621" s="169">
        <v>0.878639188747138</v>
      </c>
      <c r="Y621" s="169">
        <v>0.898009698929077</v>
      </c>
      <c r="Z621" s="356">
        <v>0.92</v>
      </c>
      <c r="AA621" s="356">
        <v>0.926802542187158</v>
      </c>
      <c r="AB621" s="356">
        <v>0.898184688239937</v>
      </c>
      <c r="AC621" s="356">
        <v>0.78318858560794</v>
      </c>
      <c r="AD621" s="356">
        <v>0.929957623037658</v>
      </c>
      <c r="AE621" s="356">
        <v>0.92</v>
      </c>
      <c r="AF621" s="169">
        <v>0.997398888152191</v>
      </c>
      <c r="AG621" s="169">
        <v>0.841245018412955</v>
      </c>
      <c r="AH621" s="169">
        <v>0.997991967871486</v>
      </c>
      <c r="AI621" s="169">
        <v>0.97785989116798</v>
      </c>
      <c r="AJ621" s="356">
        <v>0.92</v>
      </c>
      <c r="AK621" s="169">
        <v>0.94331700489853</v>
      </c>
      <c r="AL621" s="169">
        <v>0.940469376073268</v>
      </c>
      <c r="AM621" s="169">
        <v>0.865213239974538</v>
      </c>
      <c r="AN621" s="169">
        <v>0.952247779324619</v>
      </c>
      <c r="AO621" s="168">
        <v>0.99</v>
      </c>
      <c r="AP621" s="358">
        <v>1</v>
      </c>
      <c r="AQ621" s="358">
        <v>1</v>
      </c>
      <c r="AR621" s="358">
        <v>1</v>
      </c>
      <c r="AS621" s="359">
        <v>1</v>
      </c>
      <c r="AT621" s="364">
        <v>0.05</v>
      </c>
      <c r="AU621" s="361">
        <v>0</v>
      </c>
      <c r="AV621" s="362">
        <v>0</v>
      </c>
      <c r="AW621" s="362">
        <v>0</v>
      </c>
      <c r="AX621" s="362">
        <v>0.0615744349181606</v>
      </c>
      <c r="AY621" s="142"/>
      <c r="AZ621" s="140"/>
    </row>
    <row r="622" spans="1:52">
      <c r="A622" s="138"/>
      <c r="B622" s="142"/>
      <c r="C622" s="172" t="s">
        <v>719</v>
      </c>
      <c r="D622" s="166" t="s">
        <v>26</v>
      </c>
      <c r="E622" s="166" t="s">
        <v>720</v>
      </c>
      <c r="F622" s="167" t="s">
        <v>1120</v>
      </c>
      <c r="G622" s="173" t="s">
        <v>1121</v>
      </c>
      <c r="H622" s="173" t="s">
        <v>1121</v>
      </c>
      <c r="I622" s="173" t="s">
        <v>1121</v>
      </c>
      <c r="J622" s="173" t="s">
        <v>1121</v>
      </c>
      <c r="K622" s="168">
        <v>0.9</v>
      </c>
      <c r="L622" s="169">
        <v>0.943181818181818</v>
      </c>
      <c r="M622" s="169">
        <v>0.957746478873239</v>
      </c>
      <c r="N622" s="170">
        <v>0.974025974025974</v>
      </c>
      <c r="O622" s="170">
        <v>0.928868552412646</v>
      </c>
      <c r="P622" s="356">
        <v>0.9</v>
      </c>
      <c r="Q622" s="357">
        <v>0.988313856427379</v>
      </c>
      <c r="R622" s="169">
        <v>0.989483173076923</v>
      </c>
      <c r="S622" s="169">
        <v>0.983457402812241</v>
      </c>
      <c r="T622" s="169">
        <v>0.982082165176124</v>
      </c>
      <c r="U622" s="356">
        <v>0.9</v>
      </c>
      <c r="V622" s="169">
        <v>0.917918753478019</v>
      </c>
      <c r="W622" s="169">
        <v>0.891225961538462</v>
      </c>
      <c r="X622" s="169">
        <v>0.856079404466501</v>
      </c>
      <c r="Y622" s="169">
        <v>0.895484517675067</v>
      </c>
      <c r="Z622" s="356">
        <v>0.92</v>
      </c>
      <c r="AA622" s="356">
        <v>0.920507226615762</v>
      </c>
      <c r="AB622" s="356">
        <v>0.906623235613464</v>
      </c>
      <c r="AC622" s="356">
        <v>0.883374221551236</v>
      </c>
      <c r="AD622" s="356">
        <v>0.930761930291022</v>
      </c>
      <c r="AE622" s="356">
        <v>0.92</v>
      </c>
      <c r="AF622" s="169">
        <v>0.952239161505479</v>
      </c>
      <c r="AG622" s="169">
        <v>0.968545601528625</v>
      </c>
      <c r="AH622" s="169">
        <v>0.997199482981474</v>
      </c>
      <c r="AI622" s="169">
        <v>0.987166564273863</v>
      </c>
      <c r="AJ622" s="356">
        <v>0.92</v>
      </c>
      <c r="AK622" s="169">
        <v>0.937893871586446</v>
      </c>
      <c r="AL622" s="169">
        <v>0.950328565906455</v>
      </c>
      <c r="AM622" s="169">
        <v>0.923653580587887</v>
      </c>
      <c r="AN622" s="169">
        <v>0.954166823432033</v>
      </c>
      <c r="AO622" s="168">
        <v>0.99</v>
      </c>
      <c r="AP622" s="358">
        <v>1</v>
      </c>
      <c r="AQ622" s="358">
        <v>1</v>
      </c>
      <c r="AR622" s="358">
        <v>1</v>
      </c>
      <c r="AS622" s="359">
        <v>1</v>
      </c>
      <c r="AT622" s="364">
        <v>0.05</v>
      </c>
      <c r="AU622" s="361">
        <v>0.032258064516129</v>
      </c>
      <c r="AV622" s="362">
        <v>0.0740740740740741</v>
      </c>
      <c r="AW622" s="362">
        <v>0.0714285714285714</v>
      </c>
      <c r="AX622" s="362">
        <v>0.0761523046092184</v>
      </c>
      <c r="AY622" s="142"/>
      <c r="AZ622" s="140"/>
    </row>
    <row r="623" spans="1:52">
      <c r="A623" s="138"/>
      <c r="B623" s="142"/>
      <c r="C623" s="172" t="s">
        <v>719</v>
      </c>
      <c r="D623" s="166" t="s">
        <v>26</v>
      </c>
      <c r="E623" s="166" t="s">
        <v>720</v>
      </c>
      <c r="F623" s="167" t="s">
        <v>1122</v>
      </c>
      <c r="G623" s="173" t="s">
        <v>1122</v>
      </c>
      <c r="H623" s="173" t="s">
        <v>1122</v>
      </c>
      <c r="I623" s="173" t="s">
        <v>1122</v>
      </c>
      <c r="J623" s="173" t="s">
        <v>1122</v>
      </c>
      <c r="K623" s="168">
        <v>0.9</v>
      </c>
      <c r="L623" s="169">
        <v>0.947368421052632</v>
      </c>
      <c r="M623" s="169">
        <v>0.9375</v>
      </c>
      <c r="N623" s="170">
        <v>0.90625</v>
      </c>
      <c r="O623" s="170">
        <v>0.96011396011396</v>
      </c>
      <c r="P623" s="356">
        <v>0.9</v>
      </c>
      <c r="Q623" s="357">
        <v>0.992911668484188</v>
      </c>
      <c r="R623" s="169">
        <v>0.99090318388564</v>
      </c>
      <c r="S623" s="169">
        <v>0.984499765147957</v>
      </c>
      <c r="T623" s="169">
        <v>0.984088197945126</v>
      </c>
      <c r="U623" s="356">
        <v>0.9</v>
      </c>
      <c r="V623" s="169">
        <v>0.962377317339149</v>
      </c>
      <c r="W623" s="169">
        <v>0.95906432748538</v>
      </c>
      <c r="X623" s="169">
        <v>0.946453734147487</v>
      </c>
      <c r="Y623" s="169">
        <v>0.937622657482587</v>
      </c>
      <c r="Z623" s="356">
        <v>0.92</v>
      </c>
      <c r="AA623" s="356">
        <v>0.918587896253602</v>
      </c>
      <c r="AB623" s="356">
        <v>0.916149068322981</v>
      </c>
      <c r="AC623" s="356">
        <v>0.881016042780749</v>
      </c>
      <c r="AD623" s="356">
        <v>0.926441351888668</v>
      </c>
      <c r="AE623" s="356">
        <v>0.92</v>
      </c>
      <c r="AF623" s="169">
        <v>0.819825877689694</v>
      </c>
      <c r="AG623" s="169">
        <v>0.548785971223022</v>
      </c>
      <c r="AH623" s="169">
        <v>0.986168521462639</v>
      </c>
      <c r="AI623" s="169">
        <v>0.8813906761054</v>
      </c>
      <c r="AJ623" s="356">
        <v>0.92</v>
      </c>
      <c r="AK623" s="169">
        <v>0.941469759375677</v>
      </c>
      <c r="AL623" s="169">
        <v>0.958100558659218</v>
      </c>
      <c r="AM623" s="169">
        <v>0.926890564313457</v>
      </c>
      <c r="AN623" s="169">
        <v>0.952257923656344</v>
      </c>
      <c r="AO623" s="168">
        <v>0.99</v>
      </c>
      <c r="AP623" s="358">
        <v>1</v>
      </c>
      <c r="AQ623" s="358">
        <v>1</v>
      </c>
      <c r="AR623" s="358">
        <v>1</v>
      </c>
      <c r="AS623" s="359">
        <v>1</v>
      </c>
      <c r="AT623" s="364">
        <v>0.05</v>
      </c>
      <c r="AU623" s="361">
        <v>0</v>
      </c>
      <c r="AV623" s="362">
        <v>0</v>
      </c>
      <c r="AW623" s="362">
        <v>0</v>
      </c>
      <c r="AX623" s="362">
        <v>0.0676156583629893</v>
      </c>
      <c r="AY623" s="142"/>
      <c r="AZ623" s="140"/>
    </row>
    <row r="624" spans="1:52">
      <c r="A624" s="138"/>
      <c r="B624" s="142"/>
      <c r="C624" s="172" t="s">
        <v>719</v>
      </c>
      <c r="D624" s="166" t="s">
        <v>26</v>
      </c>
      <c r="E624" s="166" t="s">
        <v>720</v>
      </c>
      <c r="F624" s="167" t="s">
        <v>1123</v>
      </c>
      <c r="G624" s="173" t="s">
        <v>1123</v>
      </c>
      <c r="H624" s="173" t="s">
        <v>1123</v>
      </c>
      <c r="I624" s="173" t="s">
        <v>1123</v>
      </c>
      <c r="J624" s="173" t="s">
        <v>1123</v>
      </c>
      <c r="K624" s="168">
        <v>0.9</v>
      </c>
      <c r="L624" s="169">
        <v>0.938775510204082</v>
      </c>
      <c r="M624" s="169">
        <v>0.906976744186046</v>
      </c>
      <c r="N624" s="170">
        <v>0.925</v>
      </c>
      <c r="O624" s="170">
        <v>0.946882217090069</v>
      </c>
      <c r="P624" s="356">
        <v>0.9</v>
      </c>
      <c r="Q624" s="357">
        <v>0.9903934126258</v>
      </c>
      <c r="R624" s="169">
        <v>0.975544922913344</v>
      </c>
      <c r="S624" s="169">
        <v>0.964621753857734</v>
      </c>
      <c r="T624" s="169">
        <v>0.976870245919799</v>
      </c>
      <c r="U624" s="356">
        <v>0.9</v>
      </c>
      <c r="V624" s="169">
        <v>0.946935041171089</v>
      </c>
      <c r="W624" s="169">
        <v>0.914407230196704</v>
      </c>
      <c r="X624" s="169">
        <v>0.925856228829507</v>
      </c>
      <c r="Y624" s="169">
        <v>0.928867882726534</v>
      </c>
      <c r="Z624" s="356">
        <v>0.92</v>
      </c>
      <c r="AA624" s="356">
        <v>0.918496956866896</v>
      </c>
      <c r="AB624" s="356">
        <v>0.939490445859873</v>
      </c>
      <c r="AC624" s="356">
        <v>0.891724137931034</v>
      </c>
      <c r="AD624" s="356">
        <v>0.924504870444873</v>
      </c>
      <c r="AE624" s="356">
        <v>0.92</v>
      </c>
      <c r="AF624" s="169">
        <v>0.979531012765</v>
      </c>
      <c r="AG624" s="169">
        <v>0.967114224557307</v>
      </c>
      <c r="AH624" s="169">
        <v>0.999352657699777</v>
      </c>
      <c r="AI624" s="169">
        <v>0.989407589716865</v>
      </c>
      <c r="AJ624" s="356">
        <v>0.92</v>
      </c>
      <c r="AK624" s="169">
        <v>0.939541115391057</v>
      </c>
      <c r="AL624" s="169">
        <v>0.953517987901942</v>
      </c>
      <c r="AM624" s="169">
        <v>0.929650953580425</v>
      </c>
      <c r="AN624" s="169">
        <v>0.949680461624372</v>
      </c>
      <c r="AO624" s="168">
        <v>0.99</v>
      </c>
      <c r="AP624" s="358">
        <v>1</v>
      </c>
      <c r="AQ624" s="358">
        <v>1</v>
      </c>
      <c r="AR624" s="358">
        <v>1</v>
      </c>
      <c r="AS624" s="359">
        <v>1</v>
      </c>
      <c r="AT624" s="364">
        <v>0.05</v>
      </c>
      <c r="AU624" s="361">
        <v>0</v>
      </c>
      <c r="AV624" s="362">
        <v>0.125</v>
      </c>
      <c r="AW624" s="362">
        <v>0</v>
      </c>
      <c r="AX624" s="362">
        <v>0.0636942675159236</v>
      </c>
      <c r="AY624" s="142"/>
      <c r="AZ624" s="140"/>
    </row>
    <row r="625" spans="1:52">
      <c r="A625" s="138"/>
      <c r="B625" s="142"/>
      <c r="C625" s="172" t="s">
        <v>719</v>
      </c>
      <c r="D625" s="166" t="s">
        <v>26</v>
      </c>
      <c r="E625" s="166" t="s">
        <v>720</v>
      </c>
      <c r="F625" s="167" t="s">
        <v>1124</v>
      </c>
      <c r="G625" s="173" t="s">
        <v>1125</v>
      </c>
      <c r="H625" s="173" t="s">
        <v>1125</v>
      </c>
      <c r="I625" s="173" t="s">
        <v>1125</v>
      </c>
      <c r="J625" s="173" t="s">
        <v>1125</v>
      </c>
      <c r="K625" s="168">
        <v>0.9</v>
      </c>
      <c r="L625" s="169">
        <v>0.981818181818182</v>
      </c>
      <c r="M625" s="169">
        <v>0.956521739130435</v>
      </c>
      <c r="N625" s="170">
        <v>0.977777777777778</v>
      </c>
      <c r="O625" s="170">
        <v>0.979973297730307</v>
      </c>
      <c r="P625" s="356">
        <v>0.9</v>
      </c>
      <c r="Q625" s="357">
        <v>0.986039676708303</v>
      </c>
      <c r="R625" s="169">
        <v>0.985568760611205</v>
      </c>
      <c r="S625" s="169">
        <v>0.985467756584923</v>
      </c>
      <c r="T625" s="169">
        <v>0.986217123915035</v>
      </c>
      <c r="U625" s="356">
        <v>0.9</v>
      </c>
      <c r="V625" s="169">
        <v>0.926157237325496</v>
      </c>
      <c r="W625" s="169">
        <v>0.91893039049236</v>
      </c>
      <c r="X625" s="169">
        <v>0.892219194671511</v>
      </c>
      <c r="Y625" s="169">
        <v>0.928708509617482</v>
      </c>
      <c r="Z625" s="356">
        <v>0.92</v>
      </c>
      <c r="AA625" s="356">
        <v>0.925798431822528</v>
      </c>
      <c r="AB625" s="356">
        <v>0.926672038678485</v>
      </c>
      <c r="AC625" s="356">
        <v>0.866172025281671</v>
      </c>
      <c r="AD625" s="356">
        <v>0.943856115400657</v>
      </c>
      <c r="AE625" s="356">
        <v>0.92</v>
      </c>
      <c r="AF625" s="169">
        <v>0.99593165174939</v>
      </c>
      <c r="AG625" s="169">
        <v>0.989434575641472</v>
      </c>
      <c r="AH625" s="169">
        <v>0.997909407665505</v>
      </c>
      <c r="AI625" s="169">
        <v>0.985508922033376</v>
      </c>
      <c r="AJ625" s="356">
        <v>0.92</v>
      </c>
      <c r="AK625" s="169">
        <v>0.936037050945049</v>
      </c>
      <c r="AL625" s="169">
        <v>0.959722222222222</v>
      </c>
      <c r="AM625" s="169">
        <v>0.90625</v>
      </c>
      <c r="AN625" s="169">
        <v>0.960320006732555</v>
      </c>
      <c r="AO625" s="168">
        <v>0.99</v>
      </c>
      <c r="AP625" s="358">
        <v>1</v>
      </c>
      <c r="AQ625" s="358">
        <v>1</v>
      </c>
      <c r="AR625" s="358">
        <v>1</v>
      </c>
      <c r="AS625" s="359">
        <v>1</v>
      </c>
      <c r="AT625" s="364">
        <v>0.05</v>
      </c>
      <c r="AU625" s="361">
        <v>0</v>
      </c>
      <c r="AV625" s="362">
        <v>0.0625</v>
      </c>
      <c r="AW625" s="362">
        <v>0.0204081632653061</v>
      </c>
      <c r="AX625" s="362">
        <v>0.0672811059907834</v>
      </c>
      <c r="AY625" s="142"/>
      <c r="AZ625" s="140"/>
    </row>
    <row r="626" spans="1:52">
      <c r="A626" s="138"/>
      <c r="B626" s="142"/>
      <c r="C626" s="172" t="s">
        <v>719</v>
      </c>
      <c r="D626" s="166" t="s">
        <v>26</v>
      </c>
      <c r="E626" s="166" t="s">
        <v>720</v>
      </c>
      <c r="F626" s="167" t="s">
        <v>1126</v>
      </c>
      <c r="G626" s="173" t="s">
        <v>1127</v>
      </c>
      <c r="H626" s="173" t="s">
        <v>1127</v>
      </c>
      <c r="I626" s="173" t="s">
        <v>1127</v>
      </c>
      <c r="J626" s="173" t="s">
        <v>1127</v>
      </c>
      <c r="K626" s="168">
        <v>0.9</v>
      </c>
      <c r="L626" s="169">
        <v>1</v>
      </c>
      <c r="M626" s="169">
        <v>1</v>
      </c>
      <c r="N626" s="170">
        <v>1</v>
      </c>
      <c r="O626" s="170">
        <v>0.999227799227799</v>
      </c>
      <c r="P626" s="356">
        <v>0.9</v>
      </c>
      <c r="Q626" s="357">
        <v>0.992890995260663</v>
      </c>
      <c r="R626" s="169">
        <v>0.994028230184582</v>
      </c>
      <c r="S626" s="169">
        <v>0.983572030328559</v>
      </c>
      <c r="T626" s="169">
        <v>0.984760990535615</v>
      </c>
      <c r="U626" s="356">
        <v>0.9</v>
      </c>
      <c r="V626" s="169">
        <v>0.960189573459716</v>
      </c>
      <c r="W626" s="169">
        <v>0.968512486427796</v>
      </c>
      <c r="X626" s="169">
        <v>0.951558550968829</v>
      </c>
      <c r="Y626" s="169">
        <v>0.960267582607131</v>
      </c>
      <c r="Z626" s="356">
        <v>0.92</v>
      </c>
      <c r="AA626" s="356">
        <v>0.965902410346855</v>
      </c>
      <c r="AB626" s="356">
        <v>0.967071057192374</v>
      </c>
      <c r="AC626" s="356">
        <v>0.949376652814507</v>
      </c>
      <c r="AD626" s="356">
        <v>0.978280478201732</v>
      </c>
      <c r="AE626" s="356">
        <v>0.92</v>
      </c>
      <c r="AF626" s="169">
        <v>0.986647461849891</v>
      </c>
      <c r="AG626" s="169">
        <v>0.987215282880235</v>
      </c>
      <c r="AH626" s="169">
        <v>0.995778364116095</v>
      </c>
      <c r="AI626" s="169">
        <v>0.988106212064982</v>
      </c>
      <c r="AJ626" s="356">
        <v>0.92</v>
      </c>
      <c r="AK626" s="169">
        <v>0.974837074583635</v>
      </c>
      <c r="AL626" s="169">
        <v>0.983028286189684</v>
      </c>
      <c r="AM626" s="169">
        <v>0.966998011928429</v>
      </c>
      <c r="AN626" s="169">
        <v>0.985676179340081</v>
      </c>
      <c r="AO626" s="168">
        <v>0.99</v>
      </c>
      <c r="AP626" s="358">
        <v>1</v>
      </c>
      <c r="AQ626" s="358">
        <v>1</v>
      </c>
      <c r="AR626" s="358">
        <v>1</v>
      </c>
      <c r="AS626" s="359">
        <v>1</v>
      </c>
      <c r="AT626" s="364">
        <v>0.05</v>
      </c>
      <c r="AU626" s="361">
        <v>0</v>
      </c>
      <c r="AV626" s="362">
        <v>0</v>
      </c>
      <c r="AW626" s="362">
        <v>0</v>
      </c>
      <c r="AX626" s="362">
        <v>0.006265664160401</v>
      </c>
      <c r="AY626" s="142"/>
      <c r="AZ626" s="140"/>
    </row>
    <row r="627" spans="1:52">
      <c r="A627" s="138"/>
      <c r="B627" s="142"/>
      <c r="C627" s="172" t="s">
        <v>719</v>
      </c>
      <c r="D627" s="166" t="s">
        <v>26</v>
      </c>
      <c r="E627" s="166" t="s">
        <v>720</v>
      </c>
      <c r="F627" s="167" t="s">
        <v>1128</v>
      </c>
      <c r="G627" s="173" t="s">
        <v>1128</v>
      </c>
      <c r="H627" s="173" t="s">
        <v>1128</v>
      </c>
      <c r="I627" s="173" t="s">
        <v>1128</v>
      </c>
      <c r="J627" s="173" t="s">
        <v>1128</v>
      </c>
      <c r="K627" s="168">
        <v>0.9</v>
      </c>
      <c r="L627" s="169">
        <v>1</v>
      </c>
      <c r="M627" s="169">
        <v>1</v>
      </c>
      <c r="N627" s="170">
        <v>1</v>
      </c>
      <c r="O627" s="170">
        <v>0.998233215547703</v>
      </c>
      <c r="P627" s="356">
        <v>0.9</v>
      </c>
      <c r="Q627" s="357">
        <v>0.98170246618934</v>
      </c>
      <c r="R627" s="169">
        <v>0.990530303030303</v>
      </c>
      <c r="S627" s="169">
        <v>0.986902423051735</v>
      </c>
      <c r="T627" s="169">
        <v>0.993225627655862</v>
      </c>
      <c r="U627" s="356">
        <v>0.9</v>
      </c>
      <c r="V627" s="169">
        <v>0.937947494033413</v>
      </c>
      <c r="W627" s="169">
        <v>0.955492424242424</v>
      </c>
      <c r="X627" s="169">
        <v>0.962017026850033</v>
      </c>
      <c r="Y627" s="169">
        <v>0.965573871451153</v>
      </c>
      <c r="Z627" s="356">
        <v>0.92</v>
      </c>
      <c r="AA627" s="356">
        <v>0.966185567010309</v>
      </c>
      <c r="AB627" s="356">
        <v>0.965309200603318</v>
      </c>
      <c r="AC627" s="356">
        <v>0.970096300050684</v>
      </c>
      <c r="AD627" s="356">
        <v>0.982185046871427</v>
      </c>
      <c r="AE627" s="356">
        <v>0.92</v>
      </c>
      <c r="AF627" s="169">
        <v>0.983727810650888</v>
      </c>
      <c r="AG627" s="169">
        <v>0.990723562152134</v>
      </c>
      <c r="AH627" s="169">
        <v>1</v>
      </c>
      <c r="AI627" s="169">
        <v>0.987719772788748</v>
      </c>
      <c r="AJ627" s="356">
        <v>0.92</v>
      </c>
      <c r="AK627" s="169">
        <v>0.972724817715366</v>
      </c>
      <c r="AL627" s="169">
        <v>0.979780473714616</v>
      </c>
      <c r="AM627" s="169">
        <v>0.978378378378378</v>
      </c>
      <c r="AN627" s="169">
        <v>0.987985440484528</v>
      </c>
      <c r="AO627" s="168">
        <v>0.99</v>
      </c>
      <c r="AP627" s="358">
        <v>1</v>
      </c>
      <c r="AQ627" s="358">
        <v>1</v>
      </c>
      <c r="AR627" s="358">
        <v>1</v>
      </c>
      <c r="AS627" s="359">
        <v>1</v>
      </c>
      <c r="AT627" s="364">
        <v>0.05</v>
      </c>
      <c r="AU627" s="361">
        <v>0</v>
      </c>
      <c r="AV627" s="362">
        <v>0.166666666666667</v>
      </c>
      <c r="AW627" s="362">
        <v>0</v>
      </c>
      <c r="AX627" s="362">
        <v>0.0606860158311346</v>
      </c>
      <c r="AY627" s="142"/>
      <c r="AZ627" s="140"/>
    </row>
    <row r="628" spans="1:52">
      <c r="A628" s="138"/>
      <c r="B628" s="142"/>
      <c r="C628" s="172" t="s">
        <v>719</v>
      </c>
      <c r="D628" s="166" t="s">
        <v>26</v>
      </c>
      <c r="E628" s="166" t="s">
        <v>720</v>
      </c>
      <c r="F628" s="167" t="s">
        <v>1129</v>
      </c>
      <c r="G628" s="173" t="s">
        <v>1130</v>
      </c>
      <c r="H628" s="173" t="s">
        <v>1130</v>
      </c>
      <c r="I628" s="173" t="s">
        <v>1130</v>
      </c>
      <c r="J628" s="173" t="s">
        <v>1130</v>
      </c>
      <c r="K628" s="168">
        <v>0.9</v>
      </c>
      <c r="L628" s="169">
        <v>0.9375</v>
      </c>
      <c r="M628" s="169">
        <v>0.75</v>
      </c>
      <c r="N628" s="170">
        <v>0.792452830188679</v>
      </c>
      <c r="O628" s="170">
        <v>0.885404789053592</v>
      </c>
      <c r="P628" s="356">
        <v>0.9</v>
      </c>
      <c r="Q628" s="357">
        <v>0.974459134615385</v>
      </c>
      <c r="R628" s="169">
        <v>0.889052167523879</v>
      </c>
      <c r="S628" s="169">
        <v>0.962914255654919</v>
      </c>
      <c r="T628" s="169">
        <v>0.966432849335093</v>
      </c>
      <c r="U628" s="356">
        <v>0.9</v>
      </c>
      <c r="V628" s="169">
        <v>0.943509615384615</v>
      </c>
      <c r="W628" s="169">
        <v>0.930933137398971</v>
      </c>
      <c r="X628" s="169">
        <v>0.918990005260389</v>
      </c>
      <c r="Y628" s="169">
        <v>0.924291184395693</v>
      </c>
      <c r="Z628" s="356">
        <v>0.92</v>
      </c>
      <c r="AA628" s="356">
        <v>0.861570680628272</v>
      </c>
      <c r="AB628" s="356">
        <v>0.851523545706371</v>
      </c>
      <c r="AC628" s="356">
        <v>0.84160756501182</v>
      </c>
      <c r="AD628" s="356">
        <v>0.879293195248961</v>
      </c>
      <c r="AE628" s="356">
        <v>0.92</v>
      </c>
      <c r="AF628" s="169">
        <v>0.846620356551705</v>
      </c>
      <c r="AG628" s="169">
        <v>0.948814188492473</v>
      </c>
      <c r="AH628" s="169">
        <v>0.9530125160558</v>
      </c>
      <c r="AI628" s="169">
        <v>0.97794172904507</v>
      </c>
      <c r="AJ628" s="356">
        <v>0.92</v>
      </c>
      <c r="AK628" s="169">
        <v>0.910189982728843</v>
      </c>
      <c r="AL628" s="169">
        <v>0.916335540838852</v>
      </c>
      <c r="AM628" s="169">
        <v>0.904323827046918</v>
      </c>
      <c r="AN628" s="169">
        <v>0.924753433401281</v>
      </c>
      <c r="AO628" s="168">
        <v>0.99</v>
      </c>
      <c r="AP628" s="358">
        <v>1</v>
      </c>
      <c r="AQ628" s="358">
        <v>1</v>
      </c>
      <c r="AR628" s="358">
        <v>1</v>
      </c>
      <c r="AS628" s="359">
        <v>1</v>
      </c>
      <c r="AT628" s="364">
        <v>0.05</v>
      </c>
      <c r="AU628" s="361">
        <v>0.0833333333333333</v>
      </c>
      <c r="AV628" s="362">
        <v>0.176470588235294</v>
      </c>
      <c r="AW628" s="362">
        <v>0</v>
      </c>
      <c r="AX628" s="362">
        <v>0.0461760461760462</v>
      </c>
      <c r="AY628" s="142"/>
      <c r="AZ628" s="140"/>
    </row>
    <row r="629" spans="1:52">
      <c r="A629" s="138"/>
      <c r="B629" s="142"/>
      <c r="C629" s="172" t="s">
        <v>719</v>
      </c>
      <c r="D629" s="166" t="s">
        <v>26</v>
      </c>
      <c r="E629" s="166" t="s">
        <v>720</v>
      </c>
      <c r="F629" s="167" t="s">
        <v>1131</v>
      </c>
      <c r="G629" s="173" t="s">
        <v>1132</v>
      </c>
      <c r="H629" s="173" t="s">
        <v>1132</v>
      </c>
      <c r="I629" s="173" t="s">
        <v>1132</v>
      </c>
      <c r="J629" s="173" t="s">
        <v>1132</v>
      </c>
      <c r="K629" s="168">
        <v>0.9</v>
      </c>
      <c r="L629" s="169">
        <v>0.932203389830508</v>
      </c>
      <c r="M629" s="169">
        <v>0.854166666666667</v>
      </c>
      <c r="N629" s="170">
        <v>0.847826086956522</v>
      </c>
      <c r="O629" s="170">
        <v>0.933123028391167</v>
      </c>
      <c r="P629" s="356">
        <v>0.9</v>
      </c>
      <c r="Q629" s="357">
        <v>0.987599889776798</v>
      </c>
      <c r="R629" s="169">
        <v>0.991571139581929</v>
      </c>
      <c r="S629" s="169">
        <v>0.991295442908346</v>
      </c>
      <c r="T629" s="169">
        <v>0.977429981875895</v>
      </c>
      <c r="U629" s="356">
        <v>0.9</v>
      </c>
      <c r="V629" s="169">
        <v>0.890603472030863</v>
      </c>
      <c r="W629" s="169">
        <v>0.871544167228591</v>
      </c>
      <c r="X629" s="169">
        <v>0.822068612391193</v>
      </c>
      <c r="Y629" s="169">
        <v>0.851081938978842</v>
      </c>
      <c r="Z629" s="356">
        <v>0.92</v>
      </c>
      <c r="AA629" s="356">
        <v>0.896985389310153</v>
      </c>
      <c r="AB629" s="356">
        <v>0.894457547169811</v>
      </c>
      <c r="AC629" s="356">
        <v>0.757861635220126</v>
      </c>
      <c r="AD629" s="356">
        <v>0.890015879317189</v>
      </c>
      <c r="AE629" s="356">
        <v>0.92</v>
      </c>
      <c r="AF629" s="169">
        <v>0.967482490571846</v>
      </c>
      <c r="AG629" s="169">
        <v>0.915019011406844</v>
      </c>
      <c r="AH629" s="169">
        <v>0.995475681789619</v>
      </c>
      <c r="AI629" s="169">
        <v>0.904229917072862</v>
      </c>
      <c r="AJ629" s="356">
        <v>0.92</v>
      </c>
      <c r="AK629" s="169">
        <v>0.922898486689495</v>
      </c>
      <c r="AL629" s="169">
        <v>0.936070130425486</v>
      </c>
      <c r="AM629" s="169">
        <v>0.842112074543807</v>
      </c>
      <c r="AN629" s="169">
        <v>0.926870697470536</v>
      </c>
      <c r="AO629" s="168">
        <v>0.99</v>
      </c>
      <c r="AP629" s="358">
        <v>1</v>
      </c>
      <c r="AQ629" s="358">
        <v>1</v>
      </c>
      <c r="AR629" s="358">
        <v>1</v>
      </c>
      <c r="AS629" s="359">
        <v>1</v>
      </c>
      <c r="AT629" s="364">
        <v>0.05</v>
      </c>
      <c r="AU629" s="361">
        <v>0.0447761194029851</v>
      </c>
      <c r="AV629" s="362">
        <v>0.0147058823529412</v>
      </c>
      <c r="AW629" s="362">
        <v>0</v>
      </c>
      <c r="AX629" s="362">
        <v>0.0557692307692308</v>
      </c>
      <c r="AY629" s="142"/>
      <c r="AZ629" s="140"/>
    </row>
    <row r="630" spans="1:52">
      <c r="A630" s="138"/>
      <c r="B630" s="142"/>
      <c r="C630" s="172" t="s">
        <v>719</v>
      </c>
      <c r="D630" s="166" t="s">
        <v>26</v>
      </c>
      <c r="E630" s="166" t="s">
        <v>720</v>
      </c>
      <c r="F630" s="167" t="s">
        <v>1133</v>
      </c>
      <c r="G630" s="173" t="s">
        <v>1133</v>
      </c>
      <c r="H630" s="173" t="s">
        <v>1133</v>
      </c>
      <c r="I630" s="173" t="s">
        <v>1133</v>
      </c>
      <c r="J630" s="173" t="s">
        <v>1133</v>
      </c>
      <c r="K630" s="168">
        <v>0.9</v>
      </c>
      <c r="L630" s="169">
        <v>0.947368421052632</v>
      </c>
      <c r="M630" s="169">
        <v>0.918918918918919</v>
      </c>
      <c r="N630" s="170">
        <v>0.977272727272727</v>
      </c>
      <c r="O630" s="170">
        <v>0.956412405699916</v>
      </c>
      <c r="P630" s="356">
        <v>0.9</v>
      </c>
      <c r="Q630" s="357">
        <v>0.948684210526316</v>
      </c>
      <c r="R630" s="169">
        <v>0.955969517358171</v>
      </c>
      <c r="S630" s="169">
        <v>0.96051299358758</v>
      </c>
      <c r="T630" s="169">
        <v>0.972015682033257</v>
      </c>
      <c r="U630" s="356">
        <v>0.9</v>
      </c>
      <c r="V630" s="169">
        <v>0.949342105263158</v>
      </c>
      <c r="W630" s="169">
        <v>0.927603725656224</v>
      </c>
      <c r="X630" s="169">
        <v>0.952413094836315</v>
      </c>
      <c r="Y630" s="169">
        <v>0.945370973490481</v>
      </c>
      <c r="Z630" s="356">
        <v>0.92</v>
      </c>
      <c r="AA630" s="356">
        <v>0.942806076854334</v>
      </c>
      <c r="AB630" s="356">
        <v>0.953658536585366</v>
      </c>
      <c r="AC630" s="356">
        <v>0.967186218211649</v>
      </c>
      <c r="AD630" s="356">
        <v>0.967818254375463</v>
      </c>
      <c r="AE630" s="356">
        <v>0.92</v>
      </c>
      <c r="AF630" s="169">
        <v>0.996661101836394</v>
      </c>
      <c r="AG630" s="169">
        <v>0.995447647951442</v>
      </c>
      <c r="AH630" s="169">
        <v>0.997368421052632</v>
      </c>
      <c r="AI630" s="169">
        <v>0.994414826097994</v>
      </c>
      <c r="AJ630" s="356">
        <v>0.92</v>
      </c>
      <c r="AK630" s="169">
        <v>0.965530303030303</v>
      </c>
      <c r="AL630" s="169">
        <v>0.975108225108225</v>
      </c>
      <c r="AM630" s="169">
        <v>0.979435676709708</v>
      </c>
      <c r="AN630" s="169">
        <v>0.983341889117043</v>
      </c>
      <c r="AO630" s="168">
        <v>0.99</v>
      </c>
      <c r="AP630" s="358">
        <v>1</v>
      </c>
      <c r="AQ630" s="358">
        <v>1</v>
      </c>
      <c r="AR630" s="358">
        <v>1</v>
      </c>
      <c r="AS630" s="359">
        <v>1</v>
      </c>
      <c r="AT630" s="364">
        <v>0.05</v>
      </c>
      <c r="AU630" s="361">
        <v>0.142857142857143</v>
      </c>
      <c r="AV630" s="362">
        <v>0</v>
      </c>
      <c r="AW630" s="362">
        <v>0</v>
      </c>
      <c r="AX630" s="362">
        <v>0.052896725440806</v>
      </c>
      <c r="AY630" s="142"/>
      <c r="AZ630" s="140"/>
    </row>
    <row r="631" spans="1:52">
      <c r="A631" s="138"/>
      <c r="B631" s="142"/>
      <c r="C631" s="172" t="s">
        <v>719</v>
      </c>
      <c r="D631" s="166" t="s">
        <v>26</v>
      </c>
      <c r="E631" s="166" t="s">
        <v>720</v>
      </c>
      <c r="F631" s="167" t="s">
        <v>1134</v>
      </c>
      <c r="G631" s="173" t="s">
        <v>1134</v>
      </c>
      <c r="H631" s="173" t="s">
        <v>1134</v>
      </c>
      <c r="I631" s="173" t="s">
        <v>1134</v>
      </c>
      <c r="J631" s="173" t="s">
        <v>1134</v>
      </c>
      <c r="K631" s="168">
        <v>0.9</v>
      </c>
      <c r="L631" s="169">
        <v>1</v>
      </c>
      <c r="M631" s="169">
        <v>0.966292134831461</v>
      </c>
      <c r="N631" s="170">
        <v>0.943820224719101</v>
      </c>
      <c r="O631" s="170">
        <v>0.966764061358656</v>
      </c>
      <c r="P631" s="356">
        <v>0.9</v>
      </c>
      <c r="Q631" s="357">
        <v>0.985549132947977</v>
      </c>
      <c r="R631" s="169">
        <v>0.993358423732566</v>
      </c>
      <c r="S631" s="169">
        <v>0.986932984879597</v>
      </c>
      <c r="T631" s="169">
        <v>0.969944479349652</v>
      </c>
      <c r="U631" s="356">
        <v>0.9</v>
      </c>
      <c r="V631" s="169">
        <v>0.876083815028902</v>
      </c>
      <c r="W631" s="169">
        <v>0.79189727695373</v>
      </c>
      <c r="X631" s="169">
        <v>0.836848982639537</v>
      </c>
      <c r="Y631" s="169">
        <v>0.823244303683853</v>
      </c>
      <c r="Z631" s="356">
        <v>0.92</v>
      </c>
      <c r="AA631" s="356">
        <v>0.930950446791227</v>
      </c>
      <c r="AB631" s="356">
        <v>0.932079414838036</v>
      </c>
      <c r="AC631" s="356">
        <v>0.945833333333333</v>
      </c>
      <c r="AD631" s="356">
        <v>0.94542609843972</v>
      </c>
      <c r="AE631" s="356">
        <v>0.92</v>
      </c>
      <c r="AF631" s="169">
        <v>0.999583333333333</v>
      </c>
      <c r="AG631" s="169">
        <v>0.998574991093694</v>
      </c>
      <c r="AH631" s="169">
        <v>0.99645390070922</v>
      </c>
      <c r="AI631" s="169">
        <v>0.997347610393438</v>
      </c>
      <c r="AJ631" s="356">
        <v>0.92</v>
      </c>
      <c r="AK631" s="169">
        <v>0.953163831007456</v>
      </c>
      <c r="AL631" s="169">
        <v>0.962557077625571</v>
      </c>
      <c r="AM631" s="169">
        <v>0.967274178528668</v>
      </c>
      <c r="AN631" s="169">
        <v>0.970225381322509</v>
      </c>
      <c r="AO631" s="168">
        <v>0.99</v>
      </c>
      <c r="AP631" s="358">
        <v>1</v>
      </c>
      <c r="AQ631" s="358">
        <v>1</v>
      </c>
      <c r="AR631" s="358">
        <v>1</v>
      </c>
      <c r="AS631" s="359">
        <v>1</v>
      </c>
      <c r="AT631" s="364">
        <v>0.05</v>
      </c>
      <c r="AU631" s="361">
        <v>0.153846153846154</v>
      </c>
      <c r="AV631" s="362">
        <v>0</v>
      </c>
      <c r="AW631" s="362">
        <v>0</v>
      </c>
      <c r="AX631" s="362">
        <v>0.0744186046511628</v>
      </c>
      <c r="AY631" s="142"/>
      <c r="AZ631" s="140"/>
    </row>
    <row r="632" spans="1:52">
      <c r="A632" s="138"/>
      <c r="B632" s="142"/>
      <c r="C632" s="172" t="s">
        <v>719</v>
      </c>
      <c r="D632" s="166" t="s">
        <v>26</v>
      </c>
      <c r="E632" s="166" t="s">
        <v>720</v>
      </c>
      <c r="F632" s="167" t="s">
        <v>1135</v>
      </c>
      <c r="G632" s="173" t="s">
        <v>1135</v>
      </c>
      <c r="H632" s="173" t="s">
        <v>1135</v>
      </c>
      <c r="I632" s="173" t="s">
        <v>1135</v>
      </c>
      <c r="J632" s="173" t="s">
        <v>1135</v>
      </c>
      <c r="K632" s="168">
        <v>0.9</v>
      </c>
      <c r="L632" s="169">
        <v>0.873239436619718</v>
      </c>
      <c r="M632" s="169">
        <v>0.835616438356164</v>
      </c>
      <c r="N632" s="170">
        <v>0.878787878787879</v>
      </c>
      <c r="O632" s="170">
        <v>0.884995507637017</v>
      </c>
      <c r="P632" s="356">
        <v>0.9</v>
      </c>
      <c r="Q632" s="357">
        <v>0.900303260045489</v>
      </c>
      <c r="R632" s="169">
        <v>0.930322580645161</v>
      </c>
      <c r="S632" s="169">
        <v>0.94170834936514</v>
      </c>
      <c r="T632" s="169">
        <v>0.954544109378237</v>
      </c>
      <c r="U632" s="356">
        <v>0.9</v>
      </c>
      <c r="V632" s="169">
        <v>0.736163760424564</v>
      </c>
      <c r="W632" s="169">
        <v>0.626236559139785</v>
      </c>
      <c r="X632" s="169">
        <v>0.592727972297037</v>
      </c>
      <c r="Y632" s="169">
        <v>0.695170311621438</v>
      </c>
      <c r="Z632" s="356">
        <v>0.92</v>
      </c>
      <c r="AA632" s="356">
        <v>0.864802757564152</v>
      </c>
      <c r="AB632" s="356">
        <v>0.832471561530507</v>
      </c>
      <c r="AC632" s="356">
        <v>0.774990043807248</v>
      </c>
      <c r="AD632" s="356">
        <v>0.866316615366045</v>
      </c>
      <c r="AE632" s="356">
        <v>0.92</v>
      </c>
      <c r="AF632" s="169">
        <v>0.999748775279487</v>
      </c>
      <c r="AG632" s="169">
        <v>0.999477351916376</v>
      </c>
      <c r="AH632" s="169">
        <v>0.994513031550069</v>
      </c>
      <c r="AI632" s="169">
        <v>0.99398581371341</v>
      </c>
      <c r="AJ632" s="356">
        <v>0.92</v>
      </c>
      <c r="AK632" s="169">
        <v>0.890473474044495</v>
      </c>
      <c r="AL632" s="169">
        <v>0.9181348994483</v>
      </c>
      <c r="AM632" s="169">
        <v>0.842951627545065</v>
      </c>
      <c r="AN632" s="169">
        <v>0.9115740464987</v>
      </c>
      <c r="AO632" s="168">
        <v>0.99</v>
      </c>
      <c r="AP632" s="358">
        <v>1</v>
      </c>
      <c r="AQ632" s="358">
        <v>1</v>
      </c>
      <c r="AR632" s="358">
        <v>1</v>
      </c>
      <c r="AS632" s="359">
        <v>1</v>
      </c>
      <c r="AT632" s="364">
        <v>0.05</v>
      </c>
      <c r="AU632" s="361">
        <v>0.0476190476190476</v>
      </c>
      <c r="AV632" s="362">
        <v>0.027027027027027</v>
      </c>
      <c r="AW632" s="362">
        <v>0</v>
      </c>
      <c r="AX632" s="362">
        <v>0.0546594982078853</v>
      </c>
      <c r="AY632" s="142"/>
      <c r="AZ632" s="140"/>
    </row>
    <row r="633" spans="1:52">
      <c r="A633" s="138"/>
      <c r="B633" s="142"/>
      <c r="C633" s="172" t="s">
        <v>719</v>
      </c>
      <c r="D633" s="166" t="s">
        <v>26</v>
      </c>
      <c r="E633" s="166" t="s">
        <v>720</v>
      </c>
      <c r="F633" s="167" t="s">
        <v>1136</v>
      </c>
      <c r="G633" s="173" t="s">
        <v>1136</v>
      </c>
      <c r="H633" s="173" t="s">
        <v>1136</v>
      </c>
      <c r="I633" s="173" t="s">
        <v>1136</v>
      </c>
      <c r="J633" s="173" t="s">
        <v>1136</v>
      </c>
      <c r="K633" s="168">
        <v>0.9</v>
      </c>
      <c r="L633" s="169">
        <v>0.952380952380952</v>
      </c>
      <c r="M633" s="169">
        <v>0.854838709677419</v>
      </c>
      <c r="N633" s="170">
        <v>0.836065573770492</v>
      </c>
      <c r="O633" s="170">
        <v>0.89544235924933</v>
      </c>
      <c r="P633" s="356">
        <v>0.9</v>
      </c>
      <c r="Q633" s="357">
        <v>0.999009900990099</v>
      </c>
      <c r="R633" s="169">
        <v>0.9712771890686</v>
      </c>
      <c r="S633" s="169">
        <v>0.892142508540752</v>
      </c>
      <c r="T633" s="169">
        <v>0.972607713043557</v>
      </c>
      <c r="U633" s="356">
        <v>0.9</v>
      </c>
      <c r="V633" s="169">
        <v>0.837623762376238</v>
      </c>
      <c r="W633" s="169">
        <v>0.798382598996096</v>
      </c>
      <c r="X633" s="169">
        <v>0.714494875549048</v>
      </c>
      <c r="Y633" s="169">
        <v>0.768899135028182</v>
      </c>
      <c r="Z633" s="356">
        <v>0.92</v>
      </c>
      <c r="AA633" s="356">
        <v>0.911834040546912</v>
      </c>
      <c r="AB633" s="356">
        <v>0.932558139534884</v>
      </c>
      <c r="AC633" s="356">
        <v>0.883193691473632</v>
      </c>
      <c r="AD633" s="356">
        <v>0.924441548771407</v>
      </c>
      <c r="AE633" s="356">
        <v>0.92</v>
      </c>
      <c r="AF633" s="169">
        <v>0.995912300260126</v>
      </c>
      <c r="AG633" s="169">
        <v>0.99293710021322</v>
      </c>
      <c r="AH633" s="169">
        <v>0.998157248157248</v>
      </c>
      <c r="AI633" s="169">
        <v>0.991563462196374</v>
      </c>
      <c r="AJ633" s="356">
        <v>0.92</v>
      </c>
      <c r="AK633" s="169">
        <v>0.931665062560154</v>
      </c>
      <c r="AL633" s="169">
        <v>0.957322551662174</v>
      </c>
      <c r="AM633" s="169">
        <v>0.91891009952684</v>
      </c>
      <c r="AN633" s="169">
        <v>0.951469574710751</v>
      </c>
      <c r="AO633" s="168">
        <v>0.99</v>
      </c>
      <c r="AP633" s="358">
        <v>1</v>
      </c>
      <c r="AQ633" s="358">
        <v>1</v>
      </c>
      <c r="AR633" s="358">
        <v>1</v>
      </c>
      <c r="AS633" s="359">
        <v>1</v>
      </c>
      <c r="AT633" s="364">
        <v>0.05</v>
      </c>
      <c r="AU633" s="361">
        <v>0</v>
      </c>
      <c r="AV633" s="362">
        <v>0</v>
      </c>
      <c r="AW633" s="362">
        <v>0.0952380952380952</v>
      </c>
      <c r="AX633" s="362">
        <v>0.0870712401055409</v>
      </c>
      <c r="AY633" s="142"/>
      <c r="AZ633" s="140"/>
    </row>
    <row r="634" spans="1:52">
      <c r="A634" s="138"/>
      <c r="B634" s="142"/>
      <c r="C634" s="172" t="s">
        <v>719</v>
      </c>
      <c r="D634" s="166" t="s">
        <v>26</v>
      </c>
      <c r="E634" s="166" t="s">
        <v>720</v>
      </c>
      <c r="F634" s="167" t="s">
        <v>1137</v>
      </c>
      <c r="G634" s="173" t="s">
        <v>1137</v>
      </c>
      <c r="H634" s="173" t="s">
        <v>1137</v>
      </c>
      <c r="I634" s="173" t="s">
        <v>1137</v>
      </c>
      <c r="J634" s="173" t="s">
        <v>1137</v>
      </c>
      <c r="K634" s="168">
        <v>0.9</v>
      </c>
      <c r="L634" s="169">
        <v>0.983606557377049</v>
      </c>
      <c r="M634" s="169">
        <v>0.945205479452055</v>
      </c>
      <c r="N634" s="170">
        <v>0.976190476190476</v>
      </c>
      <c r="O634" s="170">
        <v>0.937471884840306</v>
      </c>
      <c r="P634" s="356">
        <v>0.9</v>
      </c>
      <c r="Q634" s="357">
        <v>0.98975988700565</v>
      </c>
      <c r="R634" s="169">
        <v>0.988455079764903</v>
      </c>
      <c r="S634" s="169">
        <v>0.984279918864097</v>
      </c>
      <c r="T634" s="169">
        <v>0.98042077872624</v>
      </c>
      <c r="U634" s="356">
        <v>0.9</v>
      </c>
      <c r="V634" s="169">
        <v>0.907485875706215</v>
      </c>
      <c r="W634" s="169">
        <v>0.886439966414778</v>
      </c>
      <c r="X634" s="169">
        <v>0.909229208924949</v>
      </c>
      <c r="Y634" s="169">
        <v>0.886618221051629</v>
      </c>
      <c r="Z634" s="356">
        <v>0.92</v>
      </c>
      <c r="AA634" s="356">
        <v>0.942322383498854</v>
      </c>
      <c r="AB634" s="356">
        <v>0.929969104016478</v>
      </c>
      <c r="AC634" s="356">
        <v>0.932997676219985</v>
      </c>
      <c r="AD634" s="356">
        <v>0.939998865763058</v>
      </c>
      <c r="AE634" s="356">
        <v>0.92</v>
      </c>
      <c r="AF634" s="169">
        <v>0.997763864042934</v>
      </c>
      <c r="AG634" s="169">
        <v>0.996113486202876</v>
      </c>
      <c r="AH634" s="169">
        <v>0.976744186046512</v>
      </c>
      <c r="AI634" s="169">
        <v>0.994771501971994</v>
      </c>
      <c r="AJ634" s="356">
        <v>0.92</v>
      </c>
      <c r="AK634" s="169">
        <v>0.960694698354662</v>
      </c>
      <c r="AL634" s="169">
        <v>0.972362245784808</v>
      </c>
      <c r="AM634" s="169">
        <v>0.96344035622217</v>
      </c>
      <c r="AN634" s="169">
        <v>0.970318048985048</v>
      </c>
      <c r="AO634" s="168">
        <v>0.99</v>
      </c>
      <c r="AP634" s="358">
        <v>1</v>
      </c>
      <c r="AQ634" s="358">
        <v>1</v>
      </c>
      <c r="AR634" s="358">
        <v>1</v>
      </c>
      <c r="AS634" s="359">
        <v>1</v>
      </c>
      <c r="AT634" s="364">
        <v>0.05</v>
      </c>
      <c r="AU634" s="361">
        <v>0</v>
      </c>
      <c r="AV634" s="362">
        <v>0.037037037037037</v>
      </c>
      <c r="AW634" s="362">
        <v>0</v>
      </c>
      <c r="AX634" s="362">
        <v>0.0380434782608696</v>
      </c>
      <c r="AY634" s="142"/>
      <c r="AZ634" s="140"/>
    </row>
    <row r="635" spans="1:52">
      <c r="A635" s="138"/>
      <c r="B635" s="142"/>
      <c r="C635" s="172" t="s">
        <v>719</v>
      </c>
      <c r="D635" s="166" t="s">
        <v>26</v>
      </c>
      <c r="E635" s="166" t="s">
        <v>720</v>
      </c>
      <c r="F635" s="167" t="s">
        <v>1138</v>
      </c>
      <c r="G635" s="173" t="s">
        <v>1138</v>
      </c>
      <c r="H635" s="173" t="s">
        <v>1138</v>
      </c>
      <c r="I635" s="173" t="s">
        <v>1138</v>
      </c>
      <c r="J635" s="173" t="s">
        <v>1138</v>
      </c>
      <c r="K635" s="168">
        <v>0.9</v>
      </c>
      <c r="L635" s="169">
        <v>0.96969696969697</v>
      </c>
      <c r="M635" s="169">
        <v>1</v>
      </c>
      <c r="N635" s="170">
        <v>0.973684210526316</v>
      </c>
      <c r="O635" s="170">
        <v>0.982363315696649</v>
      </c>
      <c r="P635" s="356">
        <v>0.9</v>
      </c>
      <c r="Q635" s="357">
        <v>0.996860282574568</v>
      </c>
      <c r="R635" s="169">
        <v>0.991682974559687</v>
      </c>
      <c r="S635" s="169">
        <v>0.996894409937888</v>
      </c>
      <c r="T635" s="169">
        <v>0.993035395066142</v>
      </c>
      <c r="U635" s="356">
        <v>0.9</v>
      </c>
      <c r="V635" s="169">
        <v>0.956828885400314</v>
      </c>
      <c r="W635" s="169">
        <v>0.956457925636008</v>
      </c>
      <c r="X635" s="169">
        <v>0.96777950310559</v>
      </c>
      <c r="Y635" s="169">
        <v>0.950361101179836</v>
      </c>
      <c r="Z635" s="356">
        <v>0.92</v>
      </c>
      <c r="AA635" s="356">
        <v>0.959459459459459</v>
      </c>
      <c r="AB635" s="356">
        <v>0.958333333333333</v>
      </c>
      <c r="AC635" s="356">
        <v>0.975632614807873</v>
      </c>
      <c r="AD635" s="356">
        <v>0.973642415436083</v>
      </c>
      <c r="AE635" s="356">
        <v>0.92</v>
      </c>
      <c r="AF635" s="169">
        <v>1</v>
      </c>
      <c r="AG635" s="169">
        <v>1</v>
      </c>
      <c r="AH635" s="169">
        <v>0.986111111111111</v>
      </c>
      <c r="AI635" s="169">
        <v>0.989647522800099</v>
      </c>
      <c r="AJ635" s="356">
        <v>0.92</v>
      </c>
      <c r="AK635" s="169">
        <v>0.972767857142857</v>
      </c>
      <c r="AL635" s="169">
        <v>0.98626817447496</v>
      </c>
      <c r="AM635" s="169">
        <v>0.987922042272852</v>
      </c>
      <c r="AN635" s="169">
        <v>0.985923983482533</v>
      </c>
      <c r="AO635" s="168">
        <v>0.99</v>
      </c>
      <c r="AP635" s="358">
        <v>1</v>
      </c>
      <c r="AQ635" s="358">
        <v>1</v>
      </c>
      <c r="AR635" s="358">
        <v>1</v>
      </c>
      <c r="AS635" s="359">
        <v>1</v>
      </c>
      <c r="AT635" s="364">
        <v>0.05</v>
      </c>
      <c r="AU635" s="361">
        <v>0</v>
      </c>
      <c r="AV635" s="362">
        <v>0</v>
      </c>
      <c r="AW635" s="362">
        <v>0</v>
      </c>
      <c r="AX635" s="362">
        <v>0.0821917808219178</v>
      </c>
      <c r="AY635" s="142"/>
      <c r="AZ635" s="140"/>
    </row>
    <row r="636" spans="1:52">
      <c r="A636" s="138"/>
      <c r="B636" s="142"/>
      <c r="C636" s="172" t="s">
        <v>719</v>
      </c>
      <c r="D636" s="166" t="s">
        <v>26</v>
      </c>
      <c r="E636" s="166" t="s">
        <v>720</v>
      </c>
      <c r="F636" s="167" t="s">
        <v>1139</v>
      </c>
      <c r="G636" s="173" t="s">
        <v>1139</v>
      </c>
      <c r="H636" s="173" t="s">
        <v>1139</v>
      </c>
      <c r="I636" s="173" t="s">
        <v>1139</v>
      </c>
      <c r="J636" s="173" t="s">
        <v>1139</v>
      </c>
      <c r="K636" s="168">
        <v>0.9</v>
      </c>
      <c r="L636" s="169">
        <v>0.917647058823529</v>
      </c>
      <c r="M636" s="169">
        <v>0.883720930232558</v>
      </c>
      <c r="N636" s="170">
        <v>0.895348837209302</v>
      </c>
      <c r="O636" s="170">
        <v>0.876543209876543</v>
      </c>
      <c r="P636" s="356">
        <v>0.9</v>
      </c>
      <c r="Q636" s="357">
        <v>0.984768599882835</v>
      </c>
      <c r="R636" s="169">
        <v>0.957013574660634</v>
      </c>
      <c r="S636" s="169">
        <v>0.986319505736981</v>
      </c>
      <c r="T636" s="169">
        <v>0.9748791312871</v>
      </c>
      <c r="U636" s="356">
        <v>0.9</v>
      </c>
      <c r="V636" s="169">
        <v>0.785295840656122</v>
      </c>
      <c r="W636" s="169">
        <v>0.691930618401207</v>
      </c>
      <c r="X636" s="169">
        <v>0.745513386290085</v>
      </c>
      <c r="Y636" s="169">
        <v>0.729077873591701</v>
      </c>
      <c r="Z636" s="356">
        <v>0.92</v>
      </c>
      <c r="AA636" s="356">
        <v>0.917561482507794</v>
      </c>
      <c r="AB636" s="356">
        <v>0.840723981900452</v>
      </c>
      <c r="AC636" s="356">
        <v>0.8997113997114</v>
      </c>
      <c r="AD636" s="356">
        <v>0.920412128649588</v>
      </c>
      <c r="AE636" s="356">
        <v>0.92</v>
      </c>
      <c r="AF636" s="169">
        <v>0.998430141287284</v>
      </c>
      <c r="AG636" s="169">
        <v>0.99923165578179</v>
      </c>
      <c r="AH636" s="169">
        <v>0.977973568281938</v>
      </c>
      <c r="AI636" s="169">
        <v>0.99567324896711</v>
      </c>
      <c r="AJ636" s="356">
        <v>0.92</v>
      </c>
      <c r="AK636" s="169">
        <v>0.946091644204852</v>
      </c>
      <c r="AL636" s="169">
        <v>0.928381962864722</v>
      </c>
      <c r="AM636" s="169">
        <v>0.953396029258098</v>
      </c>
      <c r="AN636" s="169">
        <v>0.960702215762944</v>
      </c>
      <c r="AO636" s="168">
        <v>0.99</v>
      </c>
      <c r="AP636" s="358">
        <v>1</v>
      </c>
      <c r="AQ636" s="358">
        <v>1</v>
      </c>
      <c r="AR636" s="358">
        <v>1</v>
      </c>
      <c r="AS636" s="359">
        <v>1</v>
      </c>
      <c r="AT636" s="364">
        <v>0.05</v>
      </c>
      <c r="AU636" s="361">
        <v>0</v>
      </c>
      <c r="AV636" s="362">
        <v>0.15</v>
      </c>
      <c r="AW636" s="362">
        <v>0.117647058823529</v>
      </c>
      <c r="AX636" s="362">
        <v>0.0684624017957351</v>
      </c>
      <c r="AY636" s="142"/>
      <c r="AZ636" s="140"/>
    </row>
    <row r="637" spans="1:52">
      <c r="A637" s="138"/>
      <c r="B637" s="142"/>
      <c r="C637" s="172" t="s">
        <v>719</v>
      </c>
      <c r="D637" s="166" t="s">
        <v>26</v>
      </c>
      <c r="E637" s="166" t="s">
        <v>720</v>
      </c>
      <c r="F637" s="167" t="s">
        <v>1140</v>
      </c>
      <c r="G637" s="173" t="s">
        <v>1140</v>
      </c>
      <c r="H637" s="173" t="s">
        <v>1140</v>
      </c>
      <c r="I637" s="173" t="s">
        <v>1140</v>
      </c>
      <c r="J637" s="173" t="s">
        <v>1140</v>
      </c>
      <c r="K637" s="168">
        <v>0.9</v>
      </c>
      <c r="L637" s="169">
        <v>0.564102564102564</v>
      </c>
      <c r="M637" s="169">
        <v>0.590909090909091</v>
      </c>
      <c r="N637" s="170">
        <v>0.525</v>
      </c>
      <c r="O637" s="170">
        <v>0.704968944099379</v>
      </c>
      <c r="P637" s="356">
        <v>0.9</v>
      </c>
      <c r="Q637" s="357">
        <v>0.969653179190751</v>
      </c>
      <c r="R637" s="169">
        <v>0.974025974025974</v>
      </c>
      <c r="S637" s="169">
        <v>0.9996191926885</v>
      </c>
      <c r="T637" s="169">
        <v>0.9242983159583</v>
      </c>
      <c r="U637" s="356">
        <v>0.9</v>
      </c>
      <c r="V637" s="169">
        <v>0.685693641618497</v>
      </c>
      <c r="W637" s="169">
        <v>0.630634071810542</v>
      </c>
      <c r="X637" s="169">
        <v>0.605864432597106</v>
      </c>
      <c r="Y637" s="169">
        <v>0.621304464047046</v>
      </c>
      <c r="Z637" s="356">
        <v>0.92</v>
      </c>
      <c r="AA637" s="356">
        <v>0.819345661450925</v>
      </c>
      <c r="AB637" s="356">
        <v>0.868365180467091</v>
      </c>
      <c r="AC637" s="356">
        <v>0.927943760984183</v>
      </c>
      <c r="AD637" s="356">
        <v>0.898253535258521</v>
      </c>
      <c r="AE637" s="356">
        <v>0.92</v>
      </c>
      <c r="AF637" s="169">
        <v>0.998255813953488</v>
      </c>
      <c r="AG637" s="169">
        <v>0.997952218430034</v>
      </c>
      <c r="AH637" s="169">
        <v>1</v>
      </c>
      <c r="AI637" s="169">
        <v>0.9961948846697</v>
      </c>
      <c r="AJ637" s="356">
        <v>0.92</v>
      </c>
      <c r="AK637" s="169">
        <v>0.875491949910555</v>
      </c>
      <c r="AL637" s="169">
        <v>0.937621202327085</v>
      </c>
      <c r="AM637" s="169">
        <v>0.917322834645669</v>
      </c>
      <c r="AN637" s="169">
        <v>0.929970110896952</v>
      </c>
      <c r="AO637" s="168">
        <v>0.99</v>
      </c>
      <c r="AP637" s="358">
        <v>1</v>
      </c>
      <c r="AQ637" s="358">
        <v>1</v>
      </c>
      <c r="AR637" s="358">
        <v>1</v>
      </c>
      <c r="AS637" s="359">
        <v>1</v>
      </c>
      <c r="AT637" s="364">
        <v>0.05</v>
      </c>
      <c r="AU637" s="361">
        <v>0</v>
      </c>
      <c r="AV637" s="362">
        <v>0</v>
      </c>
      <c r="AW637" s="362">
        <v>0.222222222222222</v>
      </c>
      <c r="AX637" s="362">
        <v>0.0791139240506329</v>
      </c>
      <c r="AY637" s="142"/>
      <c r="AZ637" s="140"/>
    </row>
    <row r="638" spans="1:52">
      <c r="A638" s="138"/>
      <c r="B638" s="142"/>
      <c r="C638" s="172" t="s">
        <v>719</v>
      </c>
      <c r="D638" s="166" t="s">
        <v>26</v>
      </c>
      <c r="E638" s="166" t="s">
        <v>720</v>
      </c>
      <c r="F638" s="167" t="s">
        <v>1141</v>
      </c>
      <c r="G638" s="173" t="s">
        <v>1141</v>
      </c>
      <c r="H638" s="173" t="s">
        <v>1141</v>
      </c>
      <c r="I638" s="173" t="s">
        <v>1141</v>
      </c>
      <c r="J638" s="173" t="s">
        <v>1141</v>
      </c>
      <c r="K638" s="168">
        <v>0.9</v>
      </c>
      <c r="L638" s="169">
        <v>0.96969696969697</v>
      </c>
      <c r="M638" s="169">
        <v>0.942028985507246</v>
      </c>
      <c r="N638" s="170">
        <v>0.971830985915493</v>
      </c>
      <c r="O638" s="170">
        <v>0.953095684803002</v>
      </c>
      <c r="P638" s="356">
        <v>0.9</v>
      </c>
      <c r="Q638" s="357">
        <v>0.989077669902913</v>
      </c>
      <c r="R638" s="169">
        <v>0.989906144855676</v>
      </c>
      <c r="S638" s="169">
        <v>0.990036231884058</v>
      </c>
      <c r="T638" s="169">
        <v>0.988334094865729</v>
      </c>
      <c r="U638" s="356">
        <v>0.9</v>
      </c>
      <c r="V638" s="169">
        <v>0.852245145631068</v>
      </c>
      <c r="W638" s="169">
        <v>0.896051000531256</v>
      </c>
      <c r="X638" s="169">
        <v>0.871376811594203</v>
      </c>
      <c r="Y638" s="169">
        <v>0.889321387878332</v>
      </c>
      <c r="Z638" s="356">
        <v>0.92</v>
      </c>
      <c r="AA638" s="356">
        <v>0.92931854199683</v>
      </c>
      <c r="AB638" s="356">
        <v>0.902378999179655</v>
      </c>
      <c r="AC638" s="356">
        <v>0.800131926121372</v>
      </c>
      <c r="AD638" s="356">
        <v>0.890957712686194</v>
      </c>
      <c r="AE638" s="356">
        <v>0.92</v>
      </c>
      <c r="AF638" s="169">
        <v>0.993582551721043</v>
      </c>
      <c r="AG638" s="169">
        <v>0.981951549078274</v>
      </c>
      <c r="AH638" s="169">
        <v>1</v>
      </c>
      <c r="AI638" s="169">
        <v>0.990931179101475</v>
      </c>
      <c r="AJ638" s="356">
        <v>0.92</v>
      </c>
      <c r="AK638" s="169">
        <v>0.949559028315024</v>
      </c>
      <c r="AL638" s="169">
        <v>0.950349446709377</v>
      </c>
      <c r="AM638" s="169">
        <v>0.906728778467909</v>
      </c>
      <c r="AN638" s="169">
        <v>0.938505252009516</v>
      </c>
      <c r="AO638" s="168">
        <v>0.99</v>
      </c>
      <c r="AP638" s="358">
        <v>1</v>
      </c>
      <c r="AQ638" s="358">
        <v>1</v>
      </c>
      <c r="AR638" s="358">
        <v>1</v>
      </c>
      <c r="AS638" s="359">
        <v>1</v>
      </c>
      <c r="AT638" s="364">
        <v>0.05</v>
      </c>
      <c r="AU638" s="361">
        <v>0.00123456790123457</v>
      </c>
      <c r="AV638" s="362">
        <v>0.00152439024390244</v>
      </c>
      <c r="AW638" s="362">
        <v>0.00212539851222104</v>
      </c>
      <c r="AX638" s="362">
        <v>0.00224473350984229</v>
      </c>
      <c r="AY638" s="142"/>
      <c r="AZ638" s="140"/>
    </row>
    <row r="639" spans="1:52">
      <c r="A639" s="138"/>
      <c r="B639" s="142"/>
      <c r="C639" s="172" t="s">
        <v>719</v>
      </c>
      <c r="D639" s="166" t="s">
        <v>26</v>
      </c>
      <c r="E639" s="166" t="s">
        <v>720</v>
      </c>
      <c r="F639" s="167" t="s">
        <v>1142</v>
      </c>
      <c r="G639" s="173" t="s">
        <v>1142</v>
      </c>
      <c r="H639" s="173" t="s">
        <v>1142</v>
      </c>
      <c r="I639" s="173" t="s">
        <v>1142</v>
      </c>
      <c r="J639" s="173" t="s">
        <v>1142</v>
      </c>
      <c r="K639" s="168">
        <v>0.9</v>
      </c>
      <c r="L639" s="169">
        <v>0.950617283950617</v>
      </c>
      <c r="M639" s="169">
        <v>0.939759036144578</v>
      </c>
      <c r="N639" s="170">
        <v>0.939759036144578</v>
      </c>
      <c r="O639" s="170">
        <v>0.939429928741093</v>
      </c>
      <c r="P639" s="356">
        <v>0.9</v>
      </c>
      <c r="Q639" s="357">
        <v>0.988460370482842</v>
      </c>
      <c r="R639" s="169">
        <v>0.984096469765816</v>
      </c>
      <c r="S639" s="169">
        <v>0.985568889564029</v>
      </c>
      <c r="T639" s="169">
        <v>0.984784181473274</v>
      </c>
      <c r="U639" s="356">
        <v>0.9</v>
      </c>
      <c r="V639" s="169">
        <v>0.78712420285454</v>
      </c>
      <c r="W639" s="169">
        <v>0.867528836071304</v>
      </c>
      <c r="X639" s="169">
        <v>0.837460124563269</v>
      </c>
      <c r="Y639" s="169">
        <v>0.86897078175469</v>
      </c>
      <c r="Z639" s="356">
        <v>0.92</v>
      </c>
      <c r="AA639" s="356">
        <v>0.849599525363394</v>
      </c>
      <c r="AB639" s="356">
        <v>0.878526645768025</v>
      </c>
      <c r="AC639" s="356">
        <v>0.810603641009262</v>
      </c>
      <c r="AD639" s="356">
        <v>0.839754127653492</v>
      </c>
      <c r="AE639" s="356">
        <v>0.92</v>
      </c>
      <c r="AF639" s="169">
        <v>0.999630996309963</v>
      </c>
      <c r="AG639" s="169">
        <v>0.995347525729593</v>
      </c>
      <c r="AH639" s="169">
        <v>0.994869163673679</v>
      </c>
      <c r="AI639" s="169">
        <v>0.998243831457996</v>
      </c>
      <c r="AJ639" s="356">
        <v>0.92</v>
      </c>
      <c r="AK639" s="169">
        <v>0.897766451806326</v>
      </c>
      <c r="AL639" s="169">
        <v>0.940562937562509</v>
      </c>
      <c r="AM639" s="169">
        <v>0.891713844570252</v>
      </c>
      <c r="AN639" s="169">
        <v>0.921135780396267</v>
      </c>
      <c r="AO639" s="168">
        <v>0.99</v>
      </c>
      <c r="AP639" s="358">
        <v>1</v>
      </c>
      <c r="AQ639" s="358">
        <v>1</v>
      </c>
      <c r="AR639" s="358">
        <v>1</v>
      </c>
      <c r="AS639" s="359">
        <v>1</v>
      </c>
      <c r="AT639" s="364">
        <v>0.05</v>
      </c>
      <c r="AU639" s="361">
        <v>0.1</v>
      </c>
      <c r="AV639" s="362">
        <v>0</v>
      </c>
      <c r="AW639" s="362">
        <v>0.0416666666666667</v>
      </c>
      <c r="AX639" s="362">
        <v>0.0705128205128205</v>
      </c>
      <c r="AY639" s="142"/>
      <c r="AZ639" s="140"/>
    </row>
    <row r="640" spans="1:52">
      <c r="A640" s="138"/>
      <c r="B640" s="142"/>
      <c r="C640" s="172" t="s">
        <v>719</v>
      </c>
      <c r="D640" s="166" t="s">
        <v>26</v>
      </c>
      <c r="E640" s="166" t="s">
        <v>720</v>
      </c>
      <c r="F640" s="167" t="s">
        <v>1143</v>
      </c>
      <c r="G640" s="173" t="s">
        <v>1143</v>
      </c>
      <c r="H640" s="173" t="s">
        <v>1143</v>
      </c>
      <c r="I640" s="173" t="s">
        <v>1143</v>
      </c>
      <c r="J640" s="173" t="s">
        <v>1143</v>
      </c>
      <c r="K640" s="168">
        <v>0.9</v>
      </c>
      <c r="L640" s="169">
        <v>0.8125</v>
      </c>
      <c r="M640" s="169">
        <v>0.827160493827161</v>
      </c>
      <c r="N640" s="170">
        <v>0.805555555555556</v>
      </c>
      <c r="O640" s="170">
        <v>0.831029870708872</v>
      </c>
      <c r="P640" s="356">
        <v>0.9</v>
      </c>
      <c r="Q640" s="357">
        <v>0.498955431754875</v>
      </c>
      <c r="R640" s="169">
        <v>0.963791968400263</v>
      </c>
      <c r="S640" s="169">
        <v>0.967641110498253</v>
      </c>
      <c r="T640" s="169">
        <v>0.918473207731833</v>
      </c>
      <c r="U640" s="356">
        <v>0.9</v>
      </c>
      <c r="V640" s="169">
        <v>0.788300835654596</v>
      </c>
      <c r="W640" s="169">
        <v>0.65064735571648</v>
      </c>
      <c r="X640" s="169">
        <v>0.648648648648649</v>
      </c>
      <c r="Y640" s="169">
        <v>0.639770701527491</v>
      </c>
      <c r="Z640" s="356">
        <v>0.92</v>
      </c>
      <c r="AA640" s="356">
        <v>0.888100612705579</v>
      </c>
      <c r="AB640" s="356">
        <v>0.878623188405797</v>
      </c>
      <c r="AC640" s="356">
        <v>0.847133757961783</v>
      </c>
      <c r="AD640" s="356">
        <v>0.858581760698348</v>
      </c>
      <c r="AE640" s="356">
        <v>0.92</v>
      </c>
      <c r="AF640" s="169">
        <v>0.994111048794167</v>
      </c>
      <c r="AG640" s="169">
        <v>0.514068780705672</v>
      </c>
      <c r="AH640" s="169">
        <v>0.994</v>
      </c>
      <c r="AI640" s="169">
        <v>0.97114845555358</v>
      </c>
      <c r="AJ640" s="356">
        <v>0.92</v>
      </c>
      <c r="AK640" s="169">
        <v>0.916652775462577</v>
      </c>
      <c r="AL640" s="169">
        <v>0.9361101306036</v>
      </c>
      <c r="AM640" s="169">
        <v>0.887088974854932</v>
      </c>
      <c r="AN640" s="169">
        <v>0.916137590765221</v>
      </c>
      <c r="AO640" s="168">
        <v>0.99</v>
      </c>
      <c r="AP640" s="358">
        <v>1</v>
      </c>
      <c r="AQ640" s="358">
        <v>1</v>
      </c>
      <c r="AR640" s="358">
        <v>1</v>
      </c>
      <c r="AS640" s="359">
        <v>1</v>
      </c>
      <c r="AT640" s="364">
        <v>0.05</v>
      </c>
      <c r="AU640" s="361">
        <v>0.0122324159021407</v>
      </c>
      <c r="AV640" s="362">
        <v>0.00689655172413793</v>
      </c>
      <c r="AW640" s="362">
        <v>0</v>
      </c>
      <c r="AX640" s="362">
        <v>0.0122006841505131</v>
      </c>
      <c r="AY640" s="142"/>
      <c r="AZ640" s="140"/>
    </row>
    <row r="641" spans="1:52">
      <c r="A641" s="138"/>
      <c r="B641" s="142"/>
      <c r="C641" s="172" t="s">
        <v>719</v>
      </c>
      <c r="D641" s="166" t="s">
        <v>26</v>
      </c>
      <c r="E641" s="166" t="s">
        <v>720</v>
      </c>
      <c r="F641" s="167" t="s">
        <v>1144</v>
      </c>
      <c r="G641" s="173" t="s">
        <v>1144</v>
      </c>
      <c r="H641" s="173" t="s">
        <v>1144</v>
      </c>
      <c r="I641" s="173" t="s">
        <v>1144</v>
      </c>
      <c r="J641" s="173" t="s">
        <v>1144</v>
      </c>
      <c r="K641" s="168">
        <v>0.9</v>
      </c>
      <c r="L641" s="169">
        <v>0.741935483870968</v>
      </c>
      <c r="M641" s="169">
        <v>0.647058823529412</v>
      </c>
      <c r="N641" s="170">
        <v>0.666666666666667</v>
      </c>
      <c r="O641" s="170">
        <v>0.517151767151767</v>
      </c>
      <c r="P641" s="356">
        <v>0.9</v>
      </c>
      <c r="Q641" s="357">
        <v>0.960370725471397</v>
      </c>
      <c r="R641" s="169">
        <v>0.931745524296675</v>
      </c>
      <c r="S641" s="169">
        <v>0.976744186046512</v>
      </c>
      <c r="T641" s="169">
        <v>0.889318330071755</v>
      </c>
      <c r="U641" s="356">
        <v>0.9</v>
      </c>
      <c r="V641" s="169">
        <v>0.670182166826462</v>
      </c>
      <c r="W641" s="169">
        <v>0.634590792838875</v>
      </c>
      <c r="X641" s="169">
        <v>0.634573643410853</v>
      </c>
      <c r="Y641" s="169">
        <v>0.517781039356382</v>
      </c>
      <c r="Z641" s="356">
        <v>0.92</v>
      </c>
      <c r="AA641" s="356">
        <v>0</v>
      </c>
      <c r="AB641" s="356" t="s">
        <v>40</v>
      </c>
      <c r="AC641" s="356">
        <v>0</v>
      </c>
      <c r="AD641" s="356">
        <v>0.142857142857143</v>
      </c>
      <c r="AE641" s="356">
        <v>0.92</v>
      </c>
      <c r="AF641" s="169">
        <v>0.99232245681382</v>
      </c>
      <c r="AG641" s="169">
        <v>0.998601398601399</v>
      </c>
      <c r="AH641" s="169">
        <v>0.96551724137931</v>
      </c>
      <c r="AI641" s="169">
        <v>0.991227512554828</v>
      </c>
      <c r="AJ641" s="356">
        <v>0.92</v>
      </c>
      <c r="AK641" s="169">
        <v>0.906080865966253</v>
      </c>
      <c r="AL641" s="169">
        <v>0.937180306905371</v>
      </c>
      <c r="AM641" s="169">
        <v>0.907315561066336</v>
      </c>
      <c r="AN641" s="169">
        <v>0.906741127450714</v>
      </c>
      <c r="AO641" s="168">
        <v>0.99</v>
      </c>
      <c r="AP641" s="358">
        <v>1</v>
      </c>
      <c r="AQ641" s="358">
        <v>1</v>
      </c>
      <c r="AR641" s="358">
        <v>1</v>
      </c>
      <c r="AS641" s="359">
        <v>1</v>
      </c>
      <c r="AT641" s="364">
        <v>0.05</v>
      </c>
      <c r="AU641" s="361">
        <v>0.0625</v>
      </c>
      <c r="AV641" s="362">
        <v>0</v>
      </c>
      <c r="AW641" s="362">
        <v>0</v>
      </c>
      <c r="AX641" s="362">
        <v>0.0573663624511082</v>
      </c>
      <c r="AY641" s="142"/>
      <c r="AZ641" s="140"/>
    </row>
    <row r="642" spans="1:52">
      <c r="A642" s="138"/>
      <c r="B642" s="142"/>
      <c r="C642" s="172" t="s">
        <v>719</v>
      </c>
      <c r="D642" s="166" t="s">
        <v>26</v>
      </c>
      <c r="E642" s="166" t="s">
        <v>720</v>
      </c>
      <c r="F642" s="167" t="s">
        <v>1145</v>
      </c>
      <c r="G642" s="173" t="s">
        <v>1146</v>
      </c>
      <c r="H642" s="173" t="s">
        <v>1146</v>
      </c>
      <c r="I642" s="173" t="s">
        <v>1146</v>
      </c>
      <c r="J642" s="173" t="s">
        <v>1146</v>
      </c>
      <c r="K642" s="168">
        <v>0.9</v>
      </c>
      <c r="L642" s="169">
        <v>0.602941176470588</v>
      </c>
      <c r="M642" s="169">
        <v>0.486486486486487</v>
      </c>
      <c r="N642" s="170">
        <v>0.507692307692308</v>
      </c>
      <c r="O642" s="170">
        <v>0.530460624071322</v>
      </c>
      <c r="P642" s="356">
        <v>0.9</v>
      </c>
      <c r="Q642" s="357">
        <v>0.877239709443099</v>
      </c>
      <c r="R642" s="169">
        <v>0.875787216936889</v>
      </c>
      <c r="S642" s="169">
        <v>0.827772881782702</v>
      </c>
      <c r="T642" s="169">
        <v>0.828813830794096</v>
      </c>
      <c r="U642" s="356">
        <v>0.9</v>
      </c>
      <c r="V642" s="169">
        <v>0.688377723970944</v>
      </c>
      <c r="W642" s="169">
        <v>0.624681763365939</v>
      </c>
      <c r="X642" s="169">
        <v>0.625330479667632</v>
      </c>
      <c r="Y642" s="169">
        <v>0.66026316172652</v>
      </c>
      <c r="Z642" s="356">
        <v>0.92</v>
      </c>
      <c r="AA642" s="356">
        <v>0.294117647058824</v>
      </c>
      <c r="AB642" s="356">
        <v>0</v>
      </c>
      <c r="AC642" s="356">
        <v>0.6</v>
      </c>
      <c r="AD642" s="356">
        <v>0.378947368421053</v>
      </c>
      <c r="AE642" s="356">
        <v>0.92</v>
      </c>
      <c r="AF642" s="169">
        <v>0.978200259881161</v>
      </c>
      <c r="AG642" s="169">
        <v>0.926584400647211</v>
      </c>
      <c r="AH642" s="169">
        <v>0.993819831339239</v>
      </c>
      <c r="AI642" s="169">
        <v>0.963691777059507</v>
      </c>
      <c r="AJ642" s="356">
        <v>0.92</v>
      </c>
      <c r="AK642" s="169">
        <v>0.866522366522366</v>
      </c>
      <c r="AL642" s="169">
        <v>0.909005754047906</v>
      </c>
      <c r="AM642" s="169">
        <v>0.870363384886206</v>
      </c>
      <c r="AN642" s="169">
        <v>0.903733028385359</v>
      </c>
      <c r="AO642" s="168">
        <v>0.99</v>
      </c>
      <c r="AP642" s="358">
        <v>1</v>
      </c>
      <c r="AQ642" s="358">
        <v>1</v>
      </c>
      <c r="AR642" s="358">
        <v>1</v>
      </c>
      <c r="AS642" s="359">
        <v>1</v>
      </c>
      <c r="AT642" s="364">
        <v>0.05</v>
      </c>
      <c r="AU642" s="361">
        <v>0</v>
      </c>
      <c r="AV642" s="362">
        <v>0.03125</v>
      </c>
      <c r="AW642" s="362">
        <v>0</v>
      </c>
      <c r="AX642" s="362">
        <v>0.0619554695062924</v>
      </c>
      <c r="AY642" s="142"/>
      <c r="AZ642" s="140"/>
    </row>
    <row r="643" spans="1:52">
      <c r="A643" s="138"/>
      <c r="B643" s="142"/>
      <c r="C643" s="172" t="s">
        <v>719</v>
      </c>
      <c r="D643" s="166" t="s">
        <v>26</v>
      </c>
      <c r="E643" s="166" t="s">
        <v>720</v>
      </c>
      <c r="F643" s="167" t="s">
        <v>1147</v>
      </c>
      <c r="G643" s="173" t="s">
        <v>1147</v>
      </c>
      <c r="H643" s="173" t="s">
        <v>1147</v>
      </c>
      <c r="I643" s="173" t="s">
        <v>1147</v>
      </c>
      <c r="J643" s="173" t="s">
        <v>1147</v>
      </c>
      <c r="K643" s="168">
        <v>0.9</v>
      </c>
      <c r="L643" s="169">
        <v>0.95</v>
      </c>
      <c r="M643" s="169">
        <v>0.928571428571429</v>
      </c>
      <c r="N643" s="170">
        <v>0.953488372093023</v>
      </c>
      <c r="O643" s="170">
        <v>0.955813953488372</v>
      </c>
      <c r="P643" s="356">
        <v>0.9</v>
      </c>
      <c r="Q643" s="357">
        <v>0.981418918918919</v>
      </c>
      <c r="R643" s="169">
        <v>0.969638862256312</v>
      </c>
      <c r="S643" s="169">
        <v>0.955568053993251</v>
      </c>
      <c r="T643" s="169">
        <v>0.964690368182298</v>
      </c>
      <c r="U643" s="356">
        <v>0.9</v>
      </c>
      <c r="V643" s="169">
        <v>0.786036036036036</v>
      </c>
      <c r="W643" s="169">
        <v>0.779162671780121</v>
      </c>
      <c r="X643" s="169">
        <v>0.776996625421822</v>
      </c>
      <c r="Y643" s="169">
        <v>0.810634033125857</v>
      </c>
      <c r="Z643" s="356">
        <v>0.92</v>
      </c>
      <c r="AA643" s="356">
        <v>0.89728453364817</v>
      </c>
      <c r="AB643" s="356">
        <v>0.946456692913386</v>
      </c>
      <c r="AC643" s="356">
        <v>0.915501519756839</v>
      </c>
      <c r="AD643" s="356">
        <v>0.927153342766183</v>
      </c>
      <c r="AE643" s="356">
        <v>0.92</v>
      </c>
      <c r="AF643" s="169">
        <v>1</v>
      </c>
      <c r="AG643" s="169">
        <v>0.998861480075901</v>
      </c>
      <c r="AH643" s="169">
        <v>0.998491704374057</v>
      </c>
      <c r="AI643" s="169">
        <v>0.998899907277899</v>
      </c>
      <c r="AJ643" s="356">
        <v>0.92</v>
      </c>
      <c r="AK643" s="169">
        <v>0.934945308002303</v>
      </c>
      <c r="AL643" s="169">
        <v>0.958056809131935</v>
      </c>
      <c r="AM643" s="169">
        <v>0.943098808150711</v>
      </c>
      <c r="AN643" s="169">
        <v>0.957452884066248</v>
      </c>
      <c r="AO643" s="168">
        <v>0.99</v>
      </c>
      <c r="AP643" s="358">
        <v>1</v>
      </c>
      <c r="AQ643" s="358">
        <v>1</v>
      </c>
      <c r="AR643" s="358">
        <v>1</v>
      </c>
      <c r="AS643" s="359">
        <v>1</v>
      </c>
      <c r="AT643" s="364">
        <v>0.05</v>
      </c>
      <c r="AU643" s="361">
        <v>0.0769230769230769</v>
      </c>
      <c r="AV643" s="362">
        <v>0.0714285714285714</v>
      </c>
      <c r="AW643" s="362">
        <v>0</v>
      </c>
      <c r="AX643" s="362">
        <v>0.0857699805068226</v>
      </c>
      <c r="AY643" s="142"/>
      <c r="AZ643" s="140"/>
    </row>
    <row r="644" spans="1:52">
      <c r="A644" s="138"/>
      <c r="B644" s="142"/>
      <c r="C644" s="172" t="s">
        <v>719</v>
      </c>
      <c r="D644" s="166" t="s">
        <v>26</v>
      </c>
      <c r="E644" s="166" t="s">
        <v>720</v>
      </c>
      <c r="F644" s="167" t="s">
        <v>1148</v>
      </c>
      <c r="G644" s="173" t="s">
        <v>1148</v>
      </c>
      <c r="H644" s="173" t="s">
        <v>1148</v>
      </c>
      <c r="I644" s="173" t="s">
        <v>1148</v>
      </c>
      <c r="J644" s="173" t="s">
        <v>1148</v>
      </c>
      <c r="K644" s="168">
        <v>0.9</v>
      </c>
      <c r="L644" s="169">
        <v>0.830188679245283</v>
      </c>
      <c r="M644" s="169">
        <v>0.833333333333333</v>
      </c>
      <c r="N644" s="170">
        <v>0.769230769230769</v>
      </c>
      <c r="O644" s="170">
        <v>0.840696950840075</v>
      </c>
      <c r="P644" s="356">
        <v>0.9</v>
      </c>
      <c r="Q644" s="357">
        <v>0.998640688717716</v>
      </c>
      <c r="R644" s="169">
        <v>0.991844769403824</v>
      </c>
      <c r="S644" s="169">
        <v>0.992189349112426</v>
      </c>
      <c r="T644" s="169">
        <v>0.990400356475158</v>
      </c>
      <c r="U644" s="356">
        <v>0.9</v>
      </c>
      <c r="V644" s="169">
        <v>0.776619845944721</v>
      </c>
      <c r="W644" s="169">
        <v>0.683352080989876</v>
      </c>
      <c r="X644" s="169">
        <v>0.68094674556213</v>
      </c>
      <c r="Y644" s="169">
        <v>0.708213458874585</v>
      </c>
      <c r="Z644" s="356">
        <v>0.92</v>
      </c>
      <c r="AA644" s="356">
        <v>0.875321998969603</v>
      </c>
      <c r="AB644" s="356">
        <v>0.830882352941177</v>
      </c>
      <c r="AC644" s="356">
        <v>0.813391877058178</v>
      </c>
      <c r="AD644" s="356">
        <v>0.854294478527607</v>
      </c>
      <c r="AE644" s="356">
        <v>0.92</v>
      </c>
      <c r="AF644" s="169">
        <v>0.988534959900599</v>
      </c>
      <c r="AG644" s="169">
        <v>0.950851900393185</v>
      </c>
      <c r="AH644" s="169">
        <v>0.995172298984518</v>
      </c>
      <c r="AI644" s="169">
        <v>0.98155416683282</v>
      </c>
      <c r="AJ644" s="356">
        <v>0.92</v>
      </c>
      <c r="AK644" s="169">
        <v>0.917610214406167</v>
      </c>
      <c r="AL644" s="169">
        <v>0.924342857142857</v>
      </c>
      <c r="AM644" s="169">
        <v>0.904927248677249</v>
      </c>
      <c r="AN644" s="169">
        <v>0.926193854988284</v>
      </c>
      <c r="AO644" s="168">
        <v>0.99</v>
      </c>
      <c r="AP644" s="358">
        <v>1</v>
      </c>
      <c r="AQ644" s="358">
        <v>1</v>
      </c>
      <c r="AR644" s="358">
        <v>1</v>
      </c>
      <c r="AS644" s="359">
        <v>0.999210110584518</v>
      </c>
      <c r="AT644" s="364">
        <v>0.05</v>
      </c>
      <c r="AU644" s="361">
        <v>0.0833333333333333</v>
      </c>
      <c r="AV644" s="362">
        <v>0</v>
      </c>
      <c r="AW644" s="362">
        <v>0.2</v>
      </c>
      <c r="AX644" s="362">
        <v>0.0552147239263804</v>
      </c>
      <c r="AY644" s="142"/>
      <c r="AZ644" s="140"/>
    </row>
    <row r="645" spans="1:52">
      <c r="A645" s="138"/>
      <c r="B645" s="142"/>
      <c r="C645" s="172" t="s">
        <v>719</v>
      </c>
      <c r="D645" s="166" t="s">
        <v>26</v>
      </c>
      <c r="E645" s="166" t="s">
        <v>720</v>
      </c>
      <c r="F645" s="167" t="s">
        <v>1149</v>
      </c>
      <c r="G645" s="181" t="s">
        <v>1150</v>
      </c>
      <c r="H645" s="181" t="s">
        <v>1150</v>
      </c>
      <c r="I645" s="181" t="s">
        <v>1150</v>
      </c>
      <c r="J645" s="181" t="s">
        <v>1150</v>
      </c>
      <c r="K645" s="168">
        <v>0.9</v>
      </c>
      <c r="L645" s="169">
        <v>1</v>
      </c>
      <c r="M645" s="169">
        <v>0.944444444444444</v>
      </c>
      <c r="N645" s="170">
        <v>0.945945945945946</v>
      </c>
      <c r="O645" s="170">
        <v>0.938448566610455</v>
      </c>
      <c r="P645" s="356">
        <v>0.9</v>
      </c>
      <c r="Q645" s="357">
        <v>0.98236092265943</v>
      </c>
      <c r="R645" s="169">
        <v>0.968078932095183</v>
      </c>
      <c r="S645" s="169">
        <v>0.981317141522653</v>
      </c>
      <c r="T645" s="169">
        <v>0.980818615376553</v>
      </c>
      <c r="U645" s="356">
        <v>0.9</v>
      </c>
      <c r="V645" s="169">
        <v>0.951153324287653</v>
      </c>
      <c r="W645" s="169">
        <v>0.849100406268137</v>
      </c>
      <c r="X645" s="169">
        <v>0.90471742176553</v>
      </c>
      <c r="Y645" s="169">
        <v>0.921003441468826</v>
      </c>
      <c r="Z645" s="356">
        <v>0.92</v>
      </c>
      <c r="AA645" s="356">
        <v>0.868100358422939</v>
      </c>
      <c r="AB645" s="356">
        <v>0.912060301507538</v>
      </c>
      <c r="AC645" s="356">
        <v>0.967488201363398</v>
      </c>
      <c r="AD645" s="356">
        <v>0.935446495075726</v>
      </c>
      <c r="AE645" s="356">
        <v>0.92</v>
      </c>
      <c r="AF645" s="169">
        <v>0.999070703941764</v>
      </c>
      <c r="AG645" s="169">
        <v>0.998275862068966</v>
      </c>
      <c r="AH645" s="169">
        <v>0.997158193874329</v>
      </c>
      <c r="AI645" s="169">
        <v>0.997811452475275</v>
      </c>
      <c r="AJ645" s="356">
        <v>0.92</v>
      </c>
      <c r="AK645" s="169">
        <v>0.906769735301007</v>
      </c>
      <c r="AL645" s="169">
        <v>0.94528152260111</v>
      </c>
      <c r="AM645" s="169">
        <v>0.971343873517787</v>
      </c>
      <c r="AN645" s="169">
        <v>0.959762740382573</v>
      </c>
      <c r="AO645" s="168">
        <v>0.99</v>
      </c>
      <c r="AP645" s="358">
        <v>1</v>
      </c>
      <c r="AQ645" s="358">
        <v>1</v>
      </c>
      <c r="AR645" s="358">
        <v>1</v>
      </c>
      <c r="AS645" s="359">
        <v>1</v>
      </c>
      <c r="AT645" s="364">
        <v>0.05</v>
      </c>
      <c r="AU645" s="361">
        <v>0</v>
      </c>
      <c r="AV645" s="362">
        <v>0.0833333333333333</v>
      </c>
      <c r="AW645" s="362">
        <v>0</v>
      </c>
      <c r="AX645" s="362">
        <v>0.0542857142857143</v>
      </c>
      <c r="AY645" s="142"/>
      <c r="AZ645" s="140"/>
    </row>
    <row r="646" spans="1:52">
      <c r="A646" s="138"/>
      <c r="B646" s="142"/>
      <c r="C646" s="172" t="s">
        <v>719</v>
      </c>
      <c r="D646" s="166" t="s">
        <v>26</v>
      </c>
      <c r="E646" s="166" t="s">
        <v>720</v>
      </c>
      <c r="F646" s="167" t="s">
        <v>1151</v>
      </c>
      <c r="G646" s="181" t="s">
        <v>1151</v>
      </c>
      <c r="H646" s="181" t="s">
        <v>1151</v>
      </c>
      <c r="I646" s="181" t="s">
        <v>1151</v>
      </c>
      <c r="J646" s="181" t="s">
        <v>1151</v>
      </c>
      <c r="K646" s="168">
        <v>0.9</v>
      </c>
      <c r="L646" s="169">
        <v>1</v>
      </c>
      <c r="M646" s="169">
        <v>1</v>
      </c>
      <c r="N646" s="170">
        <v>1</v>
      </c>
      <c r="O646" s="170">
        <v>0.99437148217636</v>
      </c>
      <c r="P646" s="356">
        <v>0.9</v>
      </c>
      <c r="Q646" s="357" t="s">
        <v>40</v>
      </c>
      <c r="R646" s="169" t="s">
        <v>40</v>
      </c>
      <c r="S646" s="169" t="s">
        <v>40</v>
      </c>
      <c r="T646" s="169">
        <v>0.5</v>
      </c>
      <c r="U646" s="356">
        <v>0.9</v>
      </c>
      <c r="V646" s="169" t="s">
        <v>40</v>
      </c>
      <c r="W646" s="169" t="s">
        <v>40</v>
      </c>
      <c r="X646" s="169" t="s">
        <v>40</v>
      </c>
      <c r="Y646" s="169">
        <v>0.416666666666667</v>
      </c>
      <c r="Z646" s="356">
        <v>0.92</v>
      </c>
      <c r="AA646" s="356" t="s">
        <v>40</v>
      </c>
      <c r="AB646" s="356" t="s">
        <v>40</v>
      </c>
      <c r="AC646" s="356" t="s">
        <v>40</v>
      </c>
      <c r="AD646" s="356">
        <v>1</v>
      </c>
      <c r="AE646" s="356">
        <v>0.92</v>
      </c>
      <c r="AF646" s="169">
        <v>1</v>
      </c>
      <c r="AG646" s="169">
        <v>0.993799822852081</v>
      </c>
      <c r="AH646" s="169">
        <v>1</v>
      </c>
      <c r="AI646" s="169">
        <v>0.997766713040931</v>
      </c>
      <c r="AJ646" s="356">
        <v>0.92</v>
      </c>
      <c r="AK646" s="169">
        <v>0.974924012158055</v>
      </c>
      <c r="AL646" s="169">
        <v>0.991764705882353</v>
      </c>
      <c r="AM646" s="169">
        <v>0.984430290162774</v>
      </c>
      <c r="AN646" s="169">
        <v>0.985749436128768</v>
      </c>
      <c r="AO646" s="168">
        <v>0.99</v>
      </c>
      <c r="AP646" s="358">
        <v>1</v>
      </c>
      <c r="AQ646" s="358">
        <v>1</v>
      </c>
      <c r="AR646" s="358">
        <v>1</v>
      </c>
      <c r="AS646" s="359">
        <v>1</v>
      </c>
      <c r="AT646" s="364">
        <v>0.05</v>
      </c>
      <c r="AU646" s="361">
        <v>0</v>
      </c>
      <c r="AV646" s="362">
        <v>0</v>
      </c>
      <c r="AW646" s="362">
        <v>0</v>
      </c>
      <c r="AX646" s="362">
        <v>0.0526315789473684</v>
      </c>
      <c r="AY646" s="142"/>
      <c r="AZ646" s="140"/>
    </row>
    <row r="647" spans="1:52">
      <c r="A647" s="138"/>
      <c r="B647" s="142"/>
      <c r="C647" s="172" t="s">
        <v>719</v>
      </c>
      <c r="D647" s="166" t="s">
        <v>26</v>
      </c>
      <c r="E647" s="166" t="s">
        <v>720</v>
      </c>
      <c r="F647" s="167" t="s">
        <v>1152</v>
      </c>
      <c r="G647" s="181" t="s">
        <v>1153</v>
      </c>
      <c r="H647" s="181" t="s">
        <v>1153</v>
      </c>
      <c r="I647" s="181" t="s">
        <v>1153</v>
      </c>
      <c r="J647" s="181" t="s">
        <v>1153</v>
      </c>
      <c r="K647" s="168">
        <v>0.9</v>
      </c>
      <c r="L647" s="169">
        <v>0.896551724137931</v>
      </c>
      <c r="M647" s="169">
        <v>0.939393939393939</v>
      </c>
      <c r="N647" s="170">
        <v>0.931034482758621</v>
      </c>
      <c r="O647" s="170">
        <v>0.909799554565702</v>
      </c>
      <c r="P647" s="356">
        <v>0.9</v>
      </c>
      <c r="Q647" s="357" t="s">
        <v>40</v>
      </c>
      <c r="R647" s="169" t="s">
        <v>40</v>
      </c>
      <c r="S647" s="169" t="s">
        <v>40</v>
      </c>
      <c r="T647" s="169">
        <v>1.33333333333333</v>
      </c>
      <c r="U647" s="356">
        <v>0.9</v>
      </c>
      <c r="V647" s="169" t="s">
        <v>40</v>
      </c>
      <c r="W647" s="169" t="s">
        <v>40</v>
      </c>
      <c r="X647" s="169" t="s">
        <v>40</v>
      </c>
      <c r="Y647" s="169">
        <v>0.666666666666667</v>
      </c>
      <c r="Z647" s="356">
        <v>0.92</v>
      </c>
      <c r="AA647" s="356" t="s">
        <v>40</v>
      </c>
      <c r="AB647" s="356" t="s">
        <v>40</v>
      </c>
      <c r="AC647" s="356" t="s">
        <v>40</v>
      </c>
      <c r="AD647" s="356" t="s">
        <v>40</v>
      </c>
      <c r="AE647" s="356">
        <v>0.92</v>
      </c>
      <c r="AF647" s="169">
        <v>1</v>
      </c>
      <c r="AG647" s="169">
        <v>0.972972972972973</v>
      </c>
      <c r="AH647" s="169">
        <v>0.92</v>
      </c>
      <c r="AI647" s="169">
        <v>0.920863309352518</v>
      </c>
      <c r="AJ647" s="356">
        <v>0.92</v>
      </c>
      <c r="AK647" s="169">
        <v>0.953822861468584</v>
      </c>
      <c r="AL647" s="169">
        <v>0.971374941342093</v>
      </c>
      <c r="AM647" s="169">
        <v>0.94690635451505</v>
      </c>
      <c r="AN647" s="169">
        <v>0.939817519888534</v>
      </c>
      <c r="AO647" s="168">
        <v>0.99</v>
      </c>
      <c r="AP647" s="358">
        <v>1</v>
      </c>
      <c r="AQ647" s="358">
        <v>1</v>
      </c>
      <c r="AR647" s="358">
        <v>1</v>
      </c>
      <c r="AS647" s="359">
        <v>1</v>
      </c>
      <c r="AT647" s="364">
        <v>0.05</v>
      </c>
      <c r="AU647" s="361">
        <v>-0.5</v>
      </c>
      <c r="AV647" s="362">
        <v>0</v>
      </c>
      <c r="AW647" s="362">
        <v>0</v>
      </c>
      <c r="AX647" s="362">
        <v>0.0797101449275362</v>
      </c>
      <c r="AY647" s="142"/>
      <c r="AZ647" s="140"/>
    </row>
    <row r="648" spans="1:52">
      <c r="A648" s="138"/>
      <c r="B648" s="142"/>
      <c r="C648" s="172" t="s">
        <v>719</v>
      </c>
      <c r="D648" s="166" t="s">
        <v>26</v>
      </c>
      <c r="E648" s="166" t="s">
        <v>720</v>
      </c>
      <c r="F648" s="167" t="s">
        <v>1154</v>
      </c>
      <c r="G648" s="181" t="s">
        <v>1155</v>
      </c>
      <c r="H648" s="181" t="s">
        <v>1155</v>
      </c>
      <c r="I648" s="181" t="s">
        <v>1155</v>
      </c>
      <c r="J648" s="181" t="s">
        <v>1155</v>
      </c>
      <c r="K648" s="168">
        <v>0.9</v>
      </c>
      <c r="L648" s="169">
        <v>0.764705882352941</v>
      </c>
      <c r="M648" s="169">
        <v>0.91304347826087</v>
      </c>
      <c r="N648" s="170">
        <v>0.954545454545455</v>
      </c>
      <c r="O648" s="170">
        <v>0.922734026745914</v>
      </c>
      <c r="P648" s="356">
        <v>0.9</v>
      </c>
      <c r="Q648" s="357" t="s">
        <v>40</v>
      </c>
      <c r="R648" s="169" t="s">
        <v>40</v>
      </c>
      <c r="S648" s="169" t="s">
        <v>40</v>
      </c>
      <c r="T648" s="169">
        <v>1</v>
      </c>
      <c r="U648" s="356">
        <v>0.9</v>
      </c>
      <c r="V648" s="169" t="s">
        <v>40</v>
      </c>
      <c r="W648" s="169" t="s">
        <v>40</v>
      </c>
      <c r="X648" s="169" t="s">
        <v>40</v>
      </c>
      <c r="Y648" s="169">
        <v>1</v>
      </c>
      <c r="Z648" s="356">
        <v>0.92</v>
      </c>
      <c r="AA648" s="356" t="s">
        <v>40</v>
      </c>
      <c r="AB648" s="356" t="s">
        <v>40</v>
      </c>
      <c r="AC648" s="356" t="s">
        <v>40</v>
      </c>
      <c r="AD648" s="356" t="s">
        <v>40</v>
      </c>
      <c r="AE648" s="356">
        <v>0.92</v>
      </c>
      <c r="AF648" s="169">
        <v>1</v>
      </c>
      <c r="AG648" s="169">
        <v>1</v>
      </c>
      <c r="AH648" s="169">
        <v>1</v>
      </c>
      <c r="AI648" s="169">
        <v>0.931645569620253</v>
      </c>
      <c r="AJ648" s="356">
        <v>0.92</v>
      </c>
      <c r="AK648" s="169">
        <v>0.88011417697431</v>
      </c>
      <c r="AL648" s="169">
        <v>0.949171270718232</v>
      </c>
      <c r="AM648" s="169">
        <v>0.952229299363057</v>
      </c>
      <c r="AN648" s="169">
        <v>0.952339840721686</v>
      </c>
      <c r="AO648" s="168">
        <v>0.99</v>
      </c>
      <c r="AP648" s="358">
        <v>1</v>
      </c>
      <c r="AQ648" s="358">
        <v>1</v>
      </c>
      <c r="AR648" s="358">
        <v>1</v>
      </c>
      <c r="AS648" s="359">
        <v>1</v>
      </c>
      <c r="AT648" s="364">
        <v>0.05</v>
      </c>
      <c r="AU648" s="361">
        <v>0.1</v>
      </c>
      <c r="AV648" s="362">
        <v>0</v>
      </c>
      <c r="AW648" s="362">
        <v>0</v>
      </c>
      <c r="AX648" s="362">
        <v>0.0569620253164557</v>
      </c>
      <c r="AY648" s="142"/>
      <c r="AZ648" s="140"/>
    </row>
    <row r="649" spans="1:52">
      <c r="A649" s="138"/>
      <c r="B649" s="142"/>
      <c r="C649" s="172" t="s">
        <v>719</v>
      </c>
      <c r="D649" s="166" t="s">
        <v>26</v>
      </c>
      <c r="E649" s="166" t="s">
        <v>720</v>
      </c>
      <c r="F649" s="167" t="s">
        <v>1156</v>
      </c>
      <c r="G649" s="181" t="s">
        <v>1157</v>
      </c>
      <c r="H649" s="181" t="s">
        <v>1157</v>
      </c>
      <c r="I649" s="181" t="s">
        <v>1157</v>
      </c>
      <c r="J649" s="181" t="s">
        <v>1157</v>
      </c>
      <c r="K649" s="168">
        <v>0.9</v>
      </c>
      <c r="L649" s="169">
        <v>1</v>
      </c>
      <c r="M649" s="169">
        <v>1</v>
      </c>
      <c r="N649" s="170">
        <v>1</v>
      </c>
      <c r="O649" s="170">
        <v>0.88</v>
      </c>
      <c r="P649" s="356">
        <v>0.9</v>
      </c>
      <c r="Q649" s="357">
        <v>0.914110429447853</v>
      </c>
      <c r="R649" s="169">
        <v>0.994246260069045</v>
      </c>
      <c r="S649" s="169">
        <v>0.993677555321391</v>
      </c>
      <c r="T649" s="169">
        <v>0.901722925457103</v>
      </c>
      <c r="U649" s="356">
        <v>0.9</v>
      </c>
      <c r="V649" s="169">
        <v>0.717791411042945</v>
      </c>
      <c r="W649" s="169">
        <v>0.947065592635213</v>
      </c>
      <c r="X649" s="169">
        <v>0.944151738672287</v>
      </c>
      <c r="Y649" s="169">
        <v>0.918512658227848</v>
      </c>
      <c r="Z649" s="356">
        <v>0.92</v>
      </c>
      <c r="AA649" s="356" t="s">
        <v>40</v>
      </c>
      <c r="AB649" s="356" t="s">
        <v>40</v>
      </c>
      <c r="AC649" s="356" t="s">
        <v>40</v>
      </c>
      <c r="AD649" s="356">
        <v>0</v>
      </c>
      <c r="AE649" s="356">
        <v>0.92</v>
      </c>
      <c r="AF649" s="169">
        <v>1</v>
      </c>
      <c r="AG649" s="169">
        <v>1</v>
      </c>
      <c r="AH649" s="169">
        <v>0.978260869565217</v>
      </c>
      <c r="AI649" s="169">
        <v>0.991967871485944</v>
      </c>
      <c r="AJ649" s="356">
        <v>0.92</v>
      </c>
      <c r="AK649" s="169">
        <v>0.951219512195122</v>
      </c>
      <c r="AL649" s="169">
        <v>0.949664429530201</v>
      </c>
      <c r="AM649" s="169">
        <v>0.964730290456432</v>
      </c>
      <c r="AN649" s="169">
        <v>0.903818501358044</v>
      </c>
      <c r="AO649" s="168">
        <v>0.99</v>
      </c>
      <c r="AP649" s="358">
        <v>1</v>
      </c>
      <c r="AQ649" s="358">
        <v>1</v>
      </c>
      <c r="AR649" s="358">
        <v>1</v>
      </c>
      <c r="AS649" s="359">
        <v>1</v>
      </c>
      <c r="AT649" s="364">
        <v>0.05</v>
      </c>
      <c r="AU649" s="361">
        <v>0</v>
      </c>
      <c r="AV649" s="362">
        <v>0</v>
      </c>
      <c r="AW649" s="362">
        <v>0.125</v>
      </c>
      <c r="AX649" s="362">
        <v>0.0862068965517241</v>
      </c>
      <c r="AY649" s="142"/>
      <c r="AZ649" s="140"/>
    </row>
    <row r="650" spans="1:52">
      <c r="A650" s="138"/>
      <c r="B650" s="142"/>
      <c r="C650" s="172" t="s">
        <v>1158</v>
      </c>
      <c r="D650" s="166" t="s">
        <v>26</v>
      </c>
      <c r="E650" s="166" t="s">
        <v>1159</v>
      </c>
      <c r="F650" s="167" t="s">
        <v>1160</v>
      </c>
      <c r="G650" s="181" t="s">
        <v>1161</v>
      </c>
      <c r="H650" s="181" t="s">
        <v>1161</v>
      </c>
      <c r="I650" s="181" t="s">
        <v>1161</v>
      </c>
      <c r="J650" s="181" t="s">
        <v>1161</v>
      </c>
      <c r="K650" s="168">
        <v>0.9</v>
      </c>
      <c r="L650" s="169">
        <v>1</v>
      </c>
      <c r="M650" s="169">
        <v>1</v>
      </c>
      <c r="N650" s="170">
        <v>1</v>
      </c>
      <c r="O650" s="170">
        <v>0.997703788748565</v>
      </c>
      <c r="P650" s="356">
        <v>0.9</v>
      </c>
      <c r="Q650" s="357">
        <v>0.982291666666667</v>
      </c>
      <c r="R650" s="169">
        <v>0.983599482088908</v>
      </c>
      <c r="S650" s="169">
        <v>0.973001038421599</v>
      </c>
      <c r="T650" s="169">
        <v>0.98045076931541</v>
      </c>
      <c r="U650" s="356">
        <v>0.9</v>
      </c>
      <c r="V650" s="169">
        <v>0.976041666666667</v>
      </c>
      <c r="W650" s="169">
        <v>0.967198964177816</v>
      </c>
      <c r="X650" s="169">
        <v>0.949636552440291</v>
      </c>
      <c r="Y650" s="169">
        <v>0.962313631278769</v>
      </c>
      <c r="Z650" s="356">
        <v>0.92</v>
      </c>
      <c r="AA650" s="356">
        <v>0.900621118012422</v>
      </c>
      <c r="AB650" s="356">
        <v>0.916666666666667</v>
      </c>
      <c r="AC650" s="356">
        <v>0.922305764411028</v>
      </c>
      <c r="AD650" s="356">
        <v>0.935829301181883</v>
      </c>
      <c r="AE650" s="356">
        <v>0.92</v>
      </c>
      <c r="AF650" s="169">
        <v>0.994134897360704</v>
      </c>
      <c r="AG650" s="169">
        <v>0.962732919254658</v>
      </c>
      <c r="AH650" s="169">
        <v>0.98125</v>
      </c>
      <c r="AI650" s="169">
        <v>0.980634881725702</v>
      </c>
      <c r="AJ650" s="356">
        <v>0.92</v>
      </c>
      <c r="AK650" s="169">
        <v>0.963395638629283</v>
      </c>
      <c r="AL650" s="169">
        <v>0.973050664750269</v>
      </c>
      <c r="AM650" s="169">
        <v>0.960043988269795</v>
      </c>
      <c r="AN650" s="169">
        <v>0.966800164689149</v>
      </c>
      <c r="AO650" s="168">
        <v>0.99</v>
      </c>
      <c r="AP650" s="358">
        <v>1</v>
      </c>
      <c r="AQ650" s="358">
        <v>1</v>
      </c>
      <c r="AR650" s="358">
        <v>1</v>
      </c>
      <c r="AS650" s="359">
        <v>1</v>
      </c>
      <c r="AT650" s="364">
        <v>0.0810595228934205</v>
      </c>
      <c r="AU650" s="361">
        <v>0.0588235294117647</v>
      </c>
      <c r="AV650" s="362">
        <v>0.05</v>
      </c>
      <c r="AW650" s="362">
        <v>0.0666666666666667</v>
      </c>
      <c r="AX650" s="362">
        <v>0.0527522935779817</v>
      </c>
      <c r="AY650" s="142"/>
      <c r="AZ650" s="140"/>
    </row>
    <row r="651" spans="1:52">
      <c r="A651" s="138"/>
      <c r="B651" s="142"/>
      <c r="C651" s="172" t="s">
        <v>1158</v>
      </c>
      <c r="D651" s="166" t="s">
        <v>26</v>
      </c>
      <c r="E651" s="166" t="s">
        <v>1159</v>
      </c>
      <c r="F651" s="167" t="s">
        <v>1162</v>
      </c>
      <c r="G651" s="181" t="s">
        <v>1163</v>
      </c>
      <c r="H651" s="181" t="s">
        <v>1163</v>
      </c>
      <c r="I651" s="181" t="s">
        <v>1163</v>
      </c>
      <c r="J651" s="181" t="s">
        <v>1163</v>
      </c>
      <c r="K651" s="168">
        <v>0.9</v>
      </c>
      <c r="L651" s="169">
        <v>1</v>
      </c>
      <c r="M651" s="169">
        <v>1</v>
      </c>
      <c r="N651" s="170">
        <v>1</v>
      </c>
      <c r="O651" s="170">
        <v>0.997142857142857</v>
      </c>
      <c r="P651" s="356">
        <v>0.9</v>
      </c>
      <c r="Q651" s="357">
        <v>0.997698504027618</v>
      </c>
      <c r="R651" s="169">
        <v>0.988235294117647</v>
      </c>
      <c r="S651" s="169">
        <v>0.986717267552182</v>
      </c>
      <c r="T651" s="169">
        <v>0.983631592532049</v>
      </c>
      <c r="U651" s="356">
        <v>0.9</v>
      </c>
      <c r="V651" s="169">
        <v>0.960874568469505</v>
      </c>
      <c r="W651" s="169">
        <v>0.943137254901961</v>
      </c>
      <c r="X651" s="169">
        <v>0.965211891208096</v>
      </c>
      <c r="Y651" s="169">
        <v>0.957110900800138</v>
      </c>
      <c r="Z651" s="356">
        <v>0.92</v>
      </c>
      <c r="AA651" s="356">
        <v>0.92910447761194</v>
      </c>
      <c r="AB651" s="356">
        <v>0.977011494252874</v>
      </c>
      <c r="AC651" s="356">
        <v>0.970457902511078</v>
      </c>
      <c r="AD651" s="356">
        <v>0.965394203040227</v>
      </c>
      <c r="AE651" s="356">
        <v>0.92</v>
      </c>
      <c r="AF651" s="169">
        <v>0.998100664767331</v>
      </c>
      <c r="AG651" s="169">
        <v>0.990893066980024</v>
      </c>
      <c r="AH651" s="169">
        <v>0.986416861826698</v>
      </c>
      <c r="AI651" s="169">
        <v>0.988143871100258</v>
      </c>
      <c r="AJ651" s="356">
        <v>0.92</v>
      </c>
      <c r="AK651" s="169">
        <v>0.968393327480246</v>
      </c>
      <c r="AL651" s="169">
        <v>0.983851433185305</v>
      </c>
      <c r="AM651" s="169">
        <v>0.986283185840708</v>
      </c>
      <c r="AN651" s="169">
        <v>0.982360051934873</v>
      </c>
      <c r="AO651" s="168">
        <v>0.99</v>
      </c>
      <c r="AP651" s="358">
        <v>1</v>
      </c>
      <c r="AQ651" s="358">
        <v>1</v>
      </c>
      <c r="AR651" s="358">
        <v>1</v>
      </c>
      <c r="AS651" s="359">
        <v>1</v>
      </c>
      <c r="AT651" s="364">
        <v>0.0810595228934205</v>
      </c>
      <c r="AU651" s="361">
        <v>0.2</v>
      </c>
      <c r="AV651" s="362">
        <v>0.111111111111111</v>
      </c>
      <c r="AW651" s="362">
        <v>0</v>
      </c>
      <c r="AX651" s="362">
        <v>0.046875</v>
      </c>
      <c r="AY651" s="142"/>
      <c r="AZ651" s="140"/>
    </row>
    <row r="652" spans="1:52">
      <c r="A652" s="138"/>
      <c r="B652" s="142"/>
      <c r="C652" s="172" t="s">
        <v>1158</v>
      </c>
      <c r="D652" s="166" t="s">
        <v>26</v>
      </c>
      <c r="E652" s="166" t="s">
        <v>1159</v>
      </c>
      <c r="F652" s="167" t="s">
        <v>1164</v>
      </c>
      <c r="G652" s="181" t="s">
        <v>1165</v>
      </c>
      <c r="H652" s="181" t="s">
        <v>1165</v>
      </c>
      <c r="I652" s="181" t="s">
        <v>1165</v>
      </c>
      <c r="J652" s="181" t="s">
        <v>1165</v>
      </c>
      <c r="K652" s="168">
        <v>0.9</v>
      </c>
      <c r="L652" s="169">
        <v>1</v>
      </c>
      <c r="M652" s="169">
        <v>1</v>
      </c>
      <c r="N652" s="170">
        <v>1</v>
      </c>
      <c r="O652" s="170">
        <v>0.990528808208366</v>
      </c>
      <c r="P652" s="356">
        <v>0.9</v>
      </c>
      <c r="Q652" s="357">
        <v>0.971217105263158</v>
      </c>
      <c r="R652" s="169">
        <v>0.980540897097625</v>
      </c>
      <c r="S652" s="169">
        <v>0.976617954070981</v>
      </c>
      <c r="T652" s="169">
        <v>0.974992037885816</v>
      </c>
      <c r="U652" s="356">
        <v>0.9</v>
      </c>
      <c r="V652" s="169">
        <v>0.934210526315789</v>
      </c>
      <c r="W652" s="169">
        <v>0.930408970976253</v>
      </c>
      <c r="X652" s="169">
        <v>0.930688935281837</v>
      </c>
      <c r="Y652" s="169">
        <v>0.931387346469668</v>
      </c>
      <c r="Z652" s="356">
        <v>0.92</v>
      </c>
      <c r="AA652" s="356">
        <v>0.628808864265928</v>
      </c>
      <c r="AB652" s="356">
        <v>0.836641221374046</v>
      </c>
      <c r="AC652" s="356">
        <v>0.849275362318841</v>
      </c>
      <c r="AD652" s="356">
        <v>0.79841255248077</v>
      </c>
      <c r="AE652" s="356">
        <v>0.92</v>
      </c>
      <c r="AF652" s="169">
        <v>0.991452991452991</v>
      </c>
      <c r="AG652" s="169">
        <v>0.984251968503937</v>
      </c>
      <c r="AH652" s="169">
        <v>0.98</v>
      </c>
      <c r="AI652" s="169">
        <v>0.98198464264619</v>
      </c>
      <c r="AJ652" s="356">
        <v>0.92</v>
      </c>
      <c r="AK652" s="169">
        <v>0.87192429022082</v>
      </c>
      <c r="AL652" s="169">
        <v>0.949648077964266</v>
      </c>
      <c r="AM652" s="169">
        <v>0.93502331002331</v>
      </c>
      <c r="AN652" s="169">
        <v>0.918358601249429</v>
      </c>
      <c r="AO652" s="168">
        <v>0.99</v>
      </c>
      <c r="AP652" s="358">
        <v>1</v>
      </c>
      <c r="AQ652" s="358">
        <v>1</v>
      </c>
      <c r="AR652" s="358">
        <v>1</v>
      </c>
      <c r="AS652" s="359">
        <v>1</v>
      </c>
      <c r="AT652" s="364">
        <v>0.0810595228934205</v>
      </c>
      <c r="AU652" s="361">
        <v>0.181818181818182</v>
      </c>
      <c r="AV652" s="362">
        <v>0.0555555555555556</v>
      </c>
      <c r="AW652" s="362">
        <v>0.181818181818182</v>
      </c>
      <c r="AX652" s="362">
        <v>0.0790960451977401</v>
      </c>
      <c r="AY652" s="142"/>
      <c r="AZ652" s="140"/>
    </row>
    <row r="653" spans="1:52">
      <c r="A653" s="138"/>
      <c r="B653" s="142"/>
      <c r="C653" s="172" t="s">
        <v>1158</v>
      </c>
      <c r="D653" s="166" t="s">
        <v>26</v>
      </c>
      <c r="E653" s="166" t="s">
        <v>1159</v>
      </c>
      <c r="F653" s="167" t="s">
        <v>1166</v>
      </c>
      <c r="G653" s="181" t="s">
        <v>1167</v>
      </c>
      <c r="H653" s="181" t="s">
        <v>1167</v>
      </c>
      <c r="I653" s="181" t="s">
        <v>1167</v>
      </c>
      <c r="J653" s="181" t="s">
        <v>1167</v>
      </c>
      <c r="K653" s="168">
        <v>0.9</v>
      </c>
      <c r="L653" s="169">
        <v>0.891891891891892</v>
      </c>
      <c r="M653" s="169">
        <v>0.9</v>
      </c>
      <c r="N653" s="170">
        <v>0.921052631578947</v>
      </c>
      <c r="O653" s="170">
        <v>0.901326699834162</v>
      </c>
      <c r="P653" s="356">
        <v>0.9</v>
      </c>
      <c r="Q653" s="357">
        <v>0.986842105263158</v>
      </c>
      <c r="R653" s="169">
        <v>0.979755879726109</v>
      </c>
      <c r="S653" s="169">
        <v>0.97979094076655</v>
      </c>
      <c r="T653" s="169">
        <v>0.982278833261656</v>
      </c>
      <c r="U653" s="356">
        <v>0.9</v>
      </c>
      <c r="V653" s="169">
        <v>0.96125730994152</v>
      </c>
      <c r="W653" s="169">
        <v>0.957130098243525</v>
      </c>
      <c r="X653" s="169">
        <v>0.947386759581882</v>
      </c>
      <c r="Y653" s="169">
        <v>0.956449695160515</v>
      </c>
      <c r="Z653" s="356">
        <v>0.92</v>
      </c>
      <c r="AA653" s="356">
        <v>0.899038461538462</v>
      </c>
      <c r="AB653" s="356">
        <v>0.910220994475138</v>
      </c>
      <c r="AC653" s="356">
        <v>0.939736346516008</v>
      </c>
      <c r="AD653" s="356">
        <v>0.925846197422461</v>
      </c>
      <c r="AE653" s="356">
        <v>0.92</v>
      </c>
      <c r="AF653" s="169">
        <v>0.996904024767802</v>
      </c>
      <c r="AG653" s="169">
        <v>0.9921875</v>
      </c>
      <c r="AH653" s="169">
        <v>0.995798319327731</v>
      </c>
      <c r="AI653" s="169">
        <v>0.993436902882778</v>
      </c>
      <c r="AJ653" s="356">
        <v>0.92</v>
      </c>
      <c r="AK653" s="169">
        <v>0.960762331838565</v>
      </c>
      <c r="AL653" s="169">
        <v>0.970222113741762</v>
      </c>
      <c r="AM653" s="169">
        <v>0.967242254951752</v>
      </c>
      <c r="AN653" s="169">
        <v>0.964603778856564</v>
      </c>
      <c r="AO653" s="168">
        <v>0.99</v>
      </c>
      <c r="AP653" s="358">
        <v>1</v>
      </c>
      <c r="AQ653" s="358">
        <v>1</v>
      </c>
      <c r="AR653" s="358">
        <v>1</v>
      </c>
      <c r="AS653" s="359">
        <v>1</v>
      </c>
      <c r="AT653" s="364">
        <v>0.0810595228934205</v>
      </c>
      <c r="AU653" s="361">
        <v>0</v>
      </c>
      <c r="AV653" s="362">
        <v>0.15</v>
      </c>
      <c r="AW653" s="362">
        <v>0.2</v>
      </c>
      <c r="AX653" s="362">
        <v>0.0533333333333333</v>
      </c>
      <c r="AY653" s="142"/>
      <c r="AZ653" s="140"/>
    </row>
    <row r="654" spans="1:52">
      <c r="A654" s="138"/>
      <c r="B654" s="142"/>
      <c r="C654" s="172" t="s">
        <v>1158</v>
      </c>
      <c r="D654" s="166" t="s">
        <v>26</v>
      </c>
      <c r="E654" s="166" t="s">
        <v>1159</v>
      </c>
      <c r="F654" s="167" t="s">
        <v>1168</v>
      </c>
      <c r="G654" s="181" t="s">
        <v>1169</v>
      </c>
      <c r="H654" s="181" t="s">
        <v>1169</v>
      </c>
      <c r="I654" s="181" t="s">
        <v>1169</v>
      </c>
      <c r="J654" s="181" t="s">
        <v>1169</v>
      </c>
      <c r="K654" s="168">
        <v>0.9</v>
      </c>
      <c r="L654" s="169">
        <v>1</v>
      </c>
      <c r="M654" s="169">
        <v>1</v>
      </c>
      <c r="N654" s="170">
        <v>1</v>
      </c>
      <c r="O654" s="170">
        <v>0.998102466793169</v>
      </c>
      <c r="P654" s="356">
        <v>0.9</v>
      </c>
      <c r="Q654" s="357">
        <v>1</v>
      </c>
      <c r="R654" s="169">
        <v>0.994953136265321</v>
      </c>
      <c r="S654" s="169">
        <v>0.994453248811411</v>
      </c>
      <c r="T654" s="169">
        <v>0.992099656764114</v>
      </c>
      <c r="U654" s="356">
        <v>0.9</v>
      </c>
      <c r="V654" s="169">
        <v>0.970961887477314</v>
      </c>
      <c r="W654" s="169">
        <v>0.959625090122567</v>
      </c>
      <c r="X654" s="169">
        <v>0.973058637083994</v>
      </c>
      <c r="Y654" s="169">
        <v>0.965469286306072</v>
      </c>
      <c r="Z654" s="356">
        <v>0.92</v>
      </c>
      <c r="AA654" s="356">
        <v>0.960975609756098</v>
      </c>
      <c r="AB654" s="356">
        <v>0.952229299363057</v>
      </c>
      <c r="AC654" s="356">
        <v>0.955252918287938</v>
      </c>
      <c r="AD654" s="356">
        <v>0.967315124123927</v>
      </c>
      <c r="AE654" s="356">
        <v>0.92</v>
      </c>
      <c r="AF654" s="169">
        <v>0.989583333333333</v>
      </c>
      <c r="AG654" s="169">
        <v>0.969465648854962</v>
      </c>
      <c r="AH654" s="169">
        <v>1</v>
      </c>
      <c r="AI654" s="169">
        <v>0.993628685731219</v>
      </c>
      <c r="AJ654" s="356">
        <v>0.92</v>
      </c>
      <c r="AK654" s="169">
        <v>0.970937912813738</v>
      </c>
      <c r="AL654" s="169">
        <v>0.982961222091657</v>
      </c>
      <c r="AM654" s="169">
        <v>0.976927405740011</v>
      </c>
      <c r="AN654" s="169">
        <v>0.983528788989331</v>
      </c>
      <c r="AO654" s="168">
        <v>0.99</v>
      </c>
      <c r="AP654" s="358">
        <v>1</v>
      </c>
      <c r="AQ654" s="358">
        <v>1</v>
      </c>
      <c r="AR654" s="358">
        <v>1</v>
      </c>
      <c r="AS654" s="359">
        <v>1</v>
      </c>
      <c r="AT654" s="364">
        <v>0.0810595228934205</v>
      </c>
      <c r="AU654" s="361">
        <v>0</v>
      </c>
      <c r="AV654" s="362">
        <v>0</v>
      </c>
      <c r="AW654" s="362">
        <v>0</v>
      </c>
      <c r="AX654" s="362">
        <v>0.0282258064516129</v>
      </c>
      <c r="AY654" s="142"/>
      <c r="AZ654" s="140"/>
    </row>
    <row r="655" spans="1:52">
      <c r="A655" s="138"/>
      <c r="B655" s="142"/>
      <c r="C655" s="172" t="s">
        <v>1158</v>
      </c>
      <c r="D655" s="166" t="s">
        <v>26</v>
      </c>
      <c r="E655" s="166" t="s">
        <v>1159</v>
      </c>
      <c r="F655" s="167" t="s">
        <v>1170</v>
      </c>
      <c r="G655" s="181" t="s">
        <v>1171</v>
      </c>
      <c r="H655" s="181" t="s">
        <v>1171</v>
      </c>
      <c r="I655" s="181" t="s">
        <v>1171</v>
      </c>
      <c r="J655" s="181" t="s">
        <v>1171</v>
      </c>
      <c r="K655" s="168">
        <v>0.9</v>
      </c>
      <c r="L655" s="169">
        <v>1</v>
      </c>
      <c r="M655" s="169">
        <v>1</v>
      </c>
      <c r="N655" s="170">
        <v>0.954545454545455</v>
      </c>
      <c r="O655" s="170">
        <v>0.997198879551821</v>
      </c>
      <c r="P655" s="356">
        <v>0.9</v>
      </c>
      <c r="Q655" s="357">
        <v>0.973869346733668</v>
      </c>
      <c r="R655" s="169">
        <v>0.978026712623869</v>
      </c>
      <c r="S655" s="169">
        <v>0.984398590840463</v>
      </c>
      <c r="T655" s="169">
        <v>0.980806820931921</v>
      </c>
      <c r="U655" s="356">
        <v>0.9</v>
      </c>
      <c r="V655" s="169">
        <v>0.954773869346734</v>
      </c>
      <c r="W655" s="169">
        <v>0.954760878931495</v>
      </c>
      <c r="X655" s="169">
        <v>0.958731756416709</v>
      </c>
      <c r="Y655" s="169">
        <v>0.965336857977921</v>
      </c>
      <c r="Z655" s="356">
        <v>0.92</v>
      </c>
      <c r="AA655" s="356">
        <v>0.919614147909968</v>
      </c>
      <c r="AB655" s="356">
        <v>0.938247011952191</v>
      </c>
      <c r="AC655" s="356">
        <v>0.933579335793358</v>
      </c>
      <c r="AD655" s="356">
        <v>0.955246533759948</v>
      </c>
      <c r="AE655" s="356">
        <v>0.92</v>
      </c>
      <c r="AF655" s="169">
        <v>0.997405966277562</v>
      </c>
      <c r="AG655" s="169">
        <v>0.996871741397289</v>
      </c>
      <c r="AH655" s="169">
        <v>0.963503649635037</v>
      </c>
      <c r="AI655" s="169">
        <v>0.991701828410689</v>
      </c>
      <c r="AJ655" s="356">
        <v>0.92</v>
      </c>
      <c r="AK655" s="169">
        <v>0.954927425515661</v>
      </c>
      <c r="AL655" s="169">
        <v>0.968220338983051</v>
      </c>
      <c r="AM655" s="169">
        <v>0.965112139551442</v>
      </c>
      <c r="AN655" s="169">
        <v>0.976357917348609</v>
      </c>
      <c r="AO655" s="168">
        <v>0.99</v>
      </c>
      <c r="AP655" s="358">
        <v>1</v>
      </c>
      <c r="AQ655" s="358">
        <v>1</v>
      </c>
      <c r="AR655" s="358">
        <v>1</v>
      </c>
      <c r="AS655" s="359">
        <v>1</v>
      </c>
      <c r="AT655" s="364">
        <v>0.0810595228934205</v>
      </c>
      <c r="AU655" s="361">
        <v>0</v>
      </c>
      <c r="AV655" s="362">
        <v>0</v>
      </c>
      <c r="AW655" s="362">
        <v>0</v>
      </c>
      <c r="AX655" s="362">
        <v>0.0345911949685535</v>
      </c>
      <c r="AY655" s="142"/>
      <c r="AZ655" s="140"/>
    </row>
    <row r="656" spans="1:52">
      <c r="A656" s="138"/>
      <c r="B656" s="142"/>
      <c r="C656" s="172" t="s">
        <v>1158</v>
      </c>
      <c r="D656" s="166" t="s">
        <v>26</v>
      </c>
      <c r="E656" s="166" t="s">
        <v>1159</v>
      </c>
      <c r="F656" s="167" t="s">
        <v>1172</v>
      </c>
      <c r="G656" s="181" t="s">
        <v>1173</v>
      </c>
      <c r="H656" s="181" t="s">
        <v>1173</v>
      </c>
      <c r="I656" s="181" t="s">
        <v>1173</v>
      </c>
      <c r="J656" s="181" t="s">
        <v>1173</v>
      </c>
      <c r="K656" s="168">
        <v>0.9</v>
      </c>
      <c r="L656" s="169">
        <v>1</v>
      </c>
      <c r="M656" s="169">
        <v>1</v>
      </c>
      <c r="N656" s="170">
        <v>1</v>
      </c>
      <c r="O656" s="170">
        <v>1</v>
      </c>
      <c r="P656" s="356">
        <v>0.9</v>
      </c>
      <c r="Q656" s="357">
        <v>0.997113997113997</v>
      </c>
      <c r="R656" s="169">
        <v>0.986536107711138</v>
      </c>
      <c r="S656" s="169">
        <v>0.993082244427364</v>
      </c>
      <c r="T656" s="169">
        <v>0.992442595323362</v>
      </c>
      <c r="U656" s="356">
        <v>0.9</v>
      </c>
      <c r="V656" s="169">
        <v>0.965367965367965</v>
      </c>
      <c r="W656" s="169">
        <v>0.952876376988984</v>
      </c>
      <c r="X656" s="169">
        <v>0.95695618754804</v>
      </c>
      <c r="Y656" s="169">
        <v>0.958394775647778</v>
      </c>
      <c r="Z656" s="356">
        <v>0.92</v>
      </c>
      <c r="AA656" s="356">
        <v>0.852713178294574</v>
      </c>
      <c r="AB656" s="356">
        <v>0.899441340782123</v>
      </c>
      <c r="AC656" s="356">
        <v>0.915641476274165</v>
      </c>
      <c r="AD656" s="356">
        <v>0.900128115536921</v>
      </c>
      <c r="AE656" s="356">
        <v>0.92</v>
      </c>
      <c r="AF656" s="169">
        <v>0.996932515337423</v>
      </c>
      <c r="AG656" s="169">
        <v>0.967254408060453</v>
      </c>
      <c r="AH656" s="169">
        <v>1</v>
      </c>
      <c r="AI656" s="169">
        <v>0.992405063291139</v>
      </c>
      <c r="AJ656" s="356">
        <v>0.92</v>
      </c>
      <c r="AK656" s="169">
        <v>0.95478443743428</v>
      </c>
      <c r="AL656" s="169">
        <v>0.976907630522088</v>
      </c>
      <c r="AM656" s="169">
        <v>0.971138428647782</v>
      </c>
      <c r="AN656" s="169">
        <v>0.965061070638977</v>
      </c>
      <c r="AO656" s="168">
        <v>0.99</v>
      </c>
      <c r="AP656" s="358">
        <v>1</v>
      </c>
      <c r="AQ656" s="358">
        <v>1</v>
      </c>
      <c r="AR656" s="358">
        <v>1</v>
      </c>
      <c r="AS656" s="359">
        <v>1</v>
      </c>
      <c r="AT656" s="364">
        <v>0.0810595228934205</v>
      </c>
      <c r="AU656" s="361">
        <v>0</v>
      </c>
      <c r="AV656" s="362">
        <v>0.166666666666667</v>
      </c>
      <c r="AW656" s="362">
        <v>0</v>
      </c>
      <c r="AX656" s="362">
        <v>0.0666666666666667</v>
      </c>
      <c r="AY656" s="142"/>
      <c r="AZ656" s="140"/>
    </row>
    <row r="657" spans="1:52">
      <c r="A657" s="138"/>
      <c r="B657" s="142"/>
      <c r="C657" s="172" t="s">
        <v>1158</v>
      </c>
      <c r="D657" s="166" t="s">
        <v>26</v>
      </c>
      <c r="E657" s="166" t="s">
        <v>1159</v>
      </c>
      <c r="F657" s="167" t="s">
        <v>1174</v>
      </c>
      <c r="G657" s="181" t="s">
        <v>1175</v>
      </c>
      <c r="H657" s="181" t="s">
        <v>1175</v>
      </c>
      <c r="I657" s="181" t="s">
        <v>1175</v>
      </c>
      <c r="J657" s="181" t="s">
        <v>1175</v>
      </c>
      <c r="K657" s="168">
        <v>0.9</v>
      </c>
      <c r="L657" s="169">
        <v>0.80952380952381</v>
      </c>
      <c r="M657" s="169">
        <v>0.833333333333333</v>
      </c>
      <c r="N657" s="170">
        <v>0.875</v>
      </c>
      <c r="O657" s="170">
        <v>0.852903225806452</v>
      </c>
      <c r="P657" s="356">
        <v>0.9</v>
      </c>
      <c r="Q657" s="357">
        <v>0.981838819523269</v>
      </c>
      <c r="R657" s="169">
        <v>0.945666816344859</v>
      </c>
      <c r="S657" s="169">
        <v>0.98945615982242</v>
      </c>
      <c r="T657" s="169">
        <v>0.980855444172936</v>
      </c>
      <c r="U657" s="356">
        <v>0.9</v>
      </c>
      <c r="V657" s="169">
        <v>0.962542565266742</v>
      </c>
      <c r="W657" s="169">
        <v>0.923664122137405</v>
      </c>
      <c r="X657" s="169">
        <v>0.968923418423973</v>
      </c>
      <c r="Y657" s="169">
        <v>0.964808650645527</v>
      </c>
      <c r="Z657" s="356">
        <v>0.92</v>
      </c>
      <c r="AA657" s="356">
        <v>0.936666666666667</v>
      </c>
      <c r="AB657" s="356">
        <v>0.956719817767654</v>
      </c>
      <c r="AC657" s="356">
        <v>0.967658473479948</v>
      </c>
      <c r="AD657" s="356">
        <v>0.968549176490616</v>
      </c>
      <c r="AE657" s="356">
        <v>0.92</v>
      </c>
      <c r="AF657" s="169">
        <v>1</v>
      </c>
      <c r="AG657" s="169">
        <v>0.984466019417476</v>
      </c>
      <c r="AH657" s="169">
        <v>0.990147783251232</v>
      </c>
      <c r="AI657" s="169">
        <v>0.987839651123784</v>
      </c>
      <c r="AJ657" s="356">
        <v>0.92</v>
      </c>
      <c r="AK657" s="169">
        <v>0.97893850042123</v>
      </c>
      <c r="AL657" s="169">
        <v>0.979790419161677</v>
      </c>
      <c r="AM657" s="169">
        <v>0.981395348837209</v>
      </c>
      <c r="AN657" s="169">
        <v>0.98277981154268</v>
      </c>
      <c r="AO657" s="168">
        <v>0.99</v>
      </c>
      <c r="AP657" s="358">
        <v>1</v>
      </c>
      <c r="AQ657" s="358">
        <v>1</v>
      </c>
      <c r="AR657" s="358">
        <v>1</v>
      </c>
      <c r="AS657" s="359">
        <v>1</v>
      </c>
      <c r="AT657" s="364">
        <v>0.0810595228934205</v>
      </c>
      <c r="AU657" s="361">
        <v>0</v>
      </c>
      <c r="AV657" s="362">
        <v>0</v>
      </c>
      <c r="AW657" s="362">
        <v>0</v>
      </c>
      <c r="AX657" s="362">
        <v>0.0307017543859649</v>
      </c>
      <c r="AY657" s="142"/>
      <c r="AZ657" s="140"/>
    </row>
    <row r="658" spans="1:52">
      <c r="A658" s="138"/>
      <c r="B658" s="142"/>
      <c r="C658" s="172" t="s">
        <v>1158</v>
      </c>
      <c r="D658" s="166" t="s">
        <v>26</v>
      </c>
      <c r="E658" s="166" t="s">
        <v>1159</v>
      </c>
      <c r="F658" s="167" t="s">
        <v>1176</v>
      </c>
      <c r="G658" s="181" t="s">
        <v>1177</v>
      </c>
      <c r="H658" s="181" t="s">
        <v>1177</v>
      </c>
      <c r="I658" s="181" t="s">
        <v>1177</v>
      </c>
      <c r="J658" s="181" t="s">
        <v>1177</v>
      </c>
      <c r="K658" s="168">
        <v>0.9</v>
      </c>
      <c r="L658" s="169">
        <v>0.885714285714286</v>
      </c>
      <c r="M658" s="169">
        <v>0.976190476190476</v>
      </c>
      <c r="N658" s="170">
        <v>0.945945945945946</v>
      </c>
      <c r="O658" s="170">
        <v>0.950627615062761</v>
      </c>
      <c r="P658" s="356">
        <v>0.9</v>
      </c>
      <c r="Q658" s="357">
        <v>0.973594548551959</v>
      </c>
      <c r="R658" s="169">
        <v>0.840497335701599</v>
      </c>
      <c r="S658" s="169">
        <v>0.965307892454467</v>
      </c>
      <c r="T658" s="169">
        <v>0.941570259705319</v>
      </c>
      <c r="U658" s="356">
        <v>0.9</v>
      </c>
      <c r="V658" s="169">
        <v>0.931005110732538</v>
      </c>
      <c r="W658" s="169">
        <v>0.9101243339254</v>
      </c>
      <c r="X658" s="169">
        <v>0.941023417172593</v>
      </c>
      <c r="Y658" s="169">
        <v>0.935382278000222</v>
      </c>
      <c r="Z658" s="356">
        <v>0.92</v>
      </c>
      <c r="AA658" s="356">
        <v>0.869565217391304</v>
      </c>
      <c r="AB658" s="356">
        <v>0.839285714285714</v>
      </c>
      <c r="AC658" s="356">
        <v>0.876502732240437</v>
      </c>
      <c r="AD658" s="356">
        <v>0.868622674151749</v>
      </c>
      <c r="AE658" s="356">
        <v>0.92</v>
      </c>
      <c r="AF658" s="169">
        <v>0.999105545617174</v>
      </c>
      <c r="AG658" s="169">
        <v>0.993718592964824</v>
      </c>
      <c r="AH658" s="169">
        <v>0.943686006825939</v>
      </c>
      <c r="AI658" s="169">
        <v>0.990775429419665</v>
      </c>
      <c r="AJ658" s="356">
        <v>0.92</v>
      </c>
      <c r="AK658" s="169">
        <v>0.937135450421257</v>
      </c>
      <c r="AL658" s="169">
        <v>0.945546019532406</v>
      </c>
      <c r="AM658" s="169">
        <v>0.943600867678959</v>
      </c>
      <c r="AN658" s="169">
        <v>0.943016271704707</v>
      </c>
      <c r="AO658" s="168">
        <v>0.99</v>
      </c>
      <c r="AP658" s="358">
        <v>1</v>
      </c>
      <c r="AQ658" s="358">
        <v>1</v>
      </c>
      <c r="AR658" s="358">
        <v>1</v>
      </c>
      <c r="AS658" s="359">
        <v>1</v>
      </c>
      <c r="AT658" s="364">
        <v>0.0810595228934205</v>
      </c>
      <c r="AU658" s="361">
        <v>0.0526315789473684</v>
      </c>
      <c r="AV658" s="362">
        <v>0.0769230769230769</v>
      </c>
      <c r="AW658" s="362">
        <v>0.0476190476190476</v>
      </c>
      <c r="AX658" s="362">
        <v>0.0368663594470046</v>
      </c>
      <c r="AY658" s="142"/>
      <c r="AZ658" s="140"/>
    </row>
    <row r="659" spans="1:52">
      <c r="A659" s="138"/>
      <c r="B659" s="142"/>
      <c r="C659" s="172" t="s">
        <v>1158</v>
      </c>
      <c r="D659" s="166" t="s">
        <v>26</v>
      </c>
      <c r="E659" s="166" t="s">
        <v>1159</v>
      </c>
      <c r="F659" s="167" t="s">
        <v>1178</v>
      </c>
      <c r="G659" s="181" t="s">
        <v>1179</v>
      </c>
      <c r="H659" s="181" t="s">
        <v>1179</v>
      </c>
      <c r="I659" s="181" t="s">
        <v>1179</v>
      </c>
      <c r="J659" s="181" t="s">
        <v>1179</v>
      </c>
      <c r="K659" s="168">
        <v>0.9</v>
      </c>
      <c r="L659" s="169">
        <v>1</v>
      </c>
      <c r="M659" s="169">
        <v>1</v>
      </c>
      <c r="N659" s="170">
        <v>1</v>
      </c>
      <c r="O659" s="170">
        <v>0.989431968295905</v>
      </c>
      <c r="P659" s="356">
        <v>0.9</v>
      </c>
      <c r="Q659" s="357">
        <v>0.913827655310621</v>
      </c>
      <c r="R659" s="169">
        <v>0.959701492537313</v>
      </c>
      <c r="S659" s="169">
        <v>0.951620706337687</v>
      </c>
      <c r="T659" s="169">
        <v>0.94408254729272</v>
      </c>
      <c r="U659" s="356">
        <v>0.9</v>
      </c>
      <c r="V659" s="169">
        <v>0.912825651302605</v>
      </c>
      <c r="W659" s="169">
        <v>0.925373134328358</v>
      </c>
      <c r="X659" s="169">
        <v>0.913401064344461</v>
      </c>
      <c r="Y659" s="169">
        <v>0.915819827331631</v>
      </c>
      <c r="Z659" s="356">
        <v>0.92</v>
      </c>
      <c r="AA659" s="356">
        <v>0.858885017421603</v>
      </c>
      <c r="AB659" s="356">
        <v>0.910112359550562</v>
      </c>
      <c r="AC659" s="356">
        <v>0.80639431616341</v>
      </c>
      <c r="AD659" s="356">
        <v>0.864177686856141</v>
      </c>
      <c r="AE659" s="356">
        <v>0.92</v>
      </c>
      <c r="AF659" s="169">
        <v>0.998984359130611</v>
      </c>
      <c r="AG659" s="169">
        <v>0.989146164978292</v>
      </c>
      <c r="AH659" s="169">
        <v>0.99761010583817</v>
      </c>
      <c r="AI659" s="169">
        <v>0.994908845880283</v>
      </c>
      <c r="AJ659" s="356">
        <v>0.92</v>
      </c>
      <c r="AK659" s="169">
        <v>0.92005076142132</v>
      </c>
      <c r="AL659" s="169">
        <v>0.964019306713471</v>
      </c>
      <c r="AM659" s="169">
        <v>0.920713201820941</v>
      </c>
      <c r="AN659" s="169">
        <v>0.945763328343802</v>
      </c>
      <c r="AO659" s="168">
        <v>0.99</v>
      </c>
      <c r="AP659" s="358">
        <v>1</v>
      </c>
      <c r="AQ659" s="358">
        <v>1</v>
      </c>
      <c r="AR659" s="358">
        <v>1</v>
      </c>
      <c r="AS659" s="359">
        <v>1</v>
      </c>
      <c r="AT659" s="364">
        <v>0.0810595228934205</v>
      </c>
      <c r="AU659" s="361">
        <v>0</v>
      </c>
      <c r="AV659" s="362">
        <v>0.0714285714285714</v>
      </c>
      <c r="AW659" s="362">
        <v>0.1</v>
      </c>
      <c r="AX659" s="362">
        <v>0.0674157303370786</v>
      </c>
      <c r="AY659" s="142"/>
      <c r="AZ659" s="140"/>
    </row>
    <row r="660" spans="1:52">
      <c r="A660" s="138"/>
      <c r="B660" s="142"/>
      <c r="C660" s="172" t="s">
        <v>1158</v>
      </c>
      <c r="D660" s="166" t="s">
        <v>26</v>
      </c>
      <c r="E660" s="166" t="s">
        <v>1159</v>
      </c>
      <c r="F660" s="167" t="s">
        <v>1180</v>
      </c>
      <c r="G660" s="181" t="s">
        <v>1181</v>
      </c>
      <c r="H660" s="181" t="s">
        <v>1181</v>
      </c>
      <c r="I660" s="181" t="s">
        <v>1181</v>
      </c>
      <c r="J660" s="181" t="s">
        <v>1181</v>
      </c>
      <c r="K660" s="168">
        <v>0.9</v>
      </c>
      <c r="L660" s="169">
        <v>0.962962962962963</v>
      </c>
      <c r="M660" s="169">
        <v>0.953846153846154</v>
      </c>
      <c r="N660" s="170">
        <v>0.913793103448276</v>
      </c>
      <c r="O660" s="170">
        <v>0.961685823754789</v>
      </c>
      <c r="P660" s="356">
        <v>0.9</v>
      </c>
      <c r="Q660" s="357">
        <v>0.98932384341637</v>
      </c>
      <c r="R660" s="169">
        <v>0.980183304433986</v>
      </c>
      <c r="S660" s="169">
        <v>0.93429818515966</v>
      </c>
      <c r="T660" s="169">
        <v>0.97427350197586</v>
      </c>
      <c r="U660" s="356">
        <v>0.9</v>
      </c>
      <c r="V660" s="169">
        <v>0.967576117042309</v>
      </c>
      <c r="W660" s="169">
        <v>0.956155561060193</v>
      </c>
      <c r="X660" s="169">
        <v>0.951068228807719</v>
      </c>
      <c r="Y660" s="169">
        <v>0.951253169888079</v>
      </c>
      <c r="Z660" s="356">
        <v>0.92</v>
      </c>
      <c r="AA660" s="356">
        <v>0.96113074204947</v>
      </c>
      <c r="AB660" s="356">
        <v>0.977707006369427</v>
      </c>
      <c r="AC660" s="356">
        <v>0.979560938682816</v>
      </c>
      <c r="AD660" s="356">
        <v>0.968844686842762</v>
      </c>
      <c r="AE660" s="356">
        <v>0.92</v>
      </c>
      <c r="AF660" s="169">
        <v>0.972825796807432</v>
      </c>
      <c r="AG660" s="169">
        <v>0.969732316434874</v>
      </c>
      <c r="AH660" s="169">
        <v>0.984337600166511</v>
      </c>
      <c r="AI660" s="169">
        <v>0.971008751492266</v>
      </c>
      <c r="AJ660" s="356">
        <v>0.92</v>
      </c>
      <c r="AK660" s="169">
        <v>0.981996726677578</v>
      </c>
      <c r="AL660" s="169">
        <v>0.988225219439092</v>
      </c>
      <c r="AM660" s="169">
        <v>0.98539760731879</v>
      </c>
      <c r="AN660" s="169">
        <v>0.986245775488186</v>
      </c>
      <c r="AO660" s="168">
        <v>0.99</v>
      </c>
      <c r="AP660" s="358">
        <v>1</v>
      </c>
      <c r="AQ660" s="358">
        <v>1</v>
      </c>
      <c r="AR660" s="358">
        <v>1</v>
      </c>
      <c r="AS660" s="359">
        <v>1</v>
      </c>
      <c r="AT660" s="364">
        <v>0.0810595228934205</v>
      </c>
      <c r="AU660" s="361">
        <v>0.0769230769230769</v>
      </c>
      <c r="AV660" s="362">
        <v>0.0714285714285714</v>
      </c>
      <c r="AW660" s="362">
        <v>0</v>
      </c>
      <c r="AX660" s="362">
        <v>0.043360433604336</v>
      </c>
      <c r="AY660" s="142"/>
      <c r="AZ660" s="140"/>
    </row>
    <row r="661" spans="1:52">
      <c r="A661" s="138"/>
      <c r="B661" s="142"/>
      <c r="C661" s="172" t="s">
        <v>1158</v>
      </c>
      <c r="D661" s="166" t="s">
        <v>26</v>
      </c>
      <c r="E661" s="166" t="s">
        <v>1159</v>
      </c>
      <c r="F661" s="167" t="s">
        <v>1182</v>
      </c>
      <c r="G661" s="181" t="s">
        <v>1183</v>
      </c>
      <c r="H661" s="181" t="s">
        <v>1183</v>
      </c>
      <c r="I661" s="181" t="s">
        <v>1183</v>
      </c>
      <c r="J661" s="181" t="s">
        <v>1183</v>
      </c>
      <c r="K661" s="168">
        <v>0.9</v>
      </c>
      <c r="L661" s="169">
        <v>1</v>
      </c>
      <c r="M661" s="169">
        <v>1</v>
      </c>
      <c r="N661" s="170">
        <v>1</v>
      </c>
      <c r="O661" s="170">
        <v>0.996138996138996</v>
      </c>
      <c r="P661" s="356">
        <v>0.9</v>
      </c>
      <c r="Q661" s="357">
        <v>0.921458625525947</v>
      </c>
      <c r="R661" s="169">
        <v>0.951117318435754</v>
      </c>
      <c r="S661" s="169">
        <v>0.939393939393939</v>
      </c>
      <c r="T661" s="169">
        <v>0.955348768326998</v>
      </c>
      <c r="U661" s="356">
        <v>0.9</v>
      </c>
      <c r="V661" s="169">
        <v>0.917251051893408</v>
      </c>
      <c r="W661" s="169">
        <v>0.927374301675978</v>
      </c>
      <c r="X661" s="169">
        <v>0.916827852998066</v>
      </c>
      <c r="Y661" s="169">
        <v>0.920916226489609</v>
      </c>
      <c r="Z661" s="356">
        <v>0.92</v>
      </c>
      <c r="AA661" s="356">
        <v>0.771505376344086</v>
      </c>
      <c r="AB661" s="356">
        <v>0.868852459016393</v>
      </c>
      <c r="AC661" s="356">
        <v>0.802110817941952</v>
      </c>
      <c r="AD661" s="356">
        <v>0.800798035604665</v>
      </c>
      <c r="AE661" s="356">
        <v>0.92</v>
      </c>
      <c r="AF661" s="169">
        <v>0.991330049261084</v>
      </c>
      <c r="AG661" s="169">
        <v>0.998449131513648</v>
      </c>
      <c r="AH661" s="169">
        <v>0.997620306716023</v>
      </c>
      <c r="AI661" s="169">
        <v>0.993235877106046</v>
      </c>
      <c r="AJ661" s="356">
        <v>0.92</v>
      </c>
      <c r="AK661" s="169">
        <v>0.886740331491713</v>
      </c>
      <c r="AL661" s="169">
        <v>0.936998147004324</v>
      </c>
      <c r="AM661" s="169">
        <v>0.926501035196687</v>
      </c>
      <c r="AN661" s="169">
        <v>0.933264622519969</v>
      </c>
      <c r="AO661" s="168">
        <v>0.99</v>
      </c>
      <c r="AP661" s="358">
        <v>1</v>
      </c>
      <c r="AQ661" s="358">
        <v>1</v>
      </c>
      <c r="AR661" s="358">
        <v>1</v>
      </c>
      <c r="AS661" s="359">
        <v>1</v>
      </c>
      <c r="AT661" s="364">
        <v>0.0810595228934205</v>
      </c>
      <c r="AU661" s="361">
        <v>0</v>
      </c>
      <c r="AV661" s="362">
        <v>0</v>
      </c>
      <c r="AW661" s="362">
        <v>0</v>
      </c>
      <c r="AX661" s="362">
        <v>0.0753424657534247</v>
      </c>
      <c r="AY661" s="142"/>
      <c r="AZ661" s="140"/>
    </row>
    <row r="662" spans="1:52">
      <c r="A662" s="138"/>
      <c r="B662" s="142"/>
      <c r="C662" s="172" t="s">
        <v>1158</v>
      </c>
      <c r="D662" s="166" t="s">
        <v>26</v>
      </c>
      <c r="E662" s="166" t="s">
        <v>1159</v>
      </c>
      <c r="F662" s="167" t="s">
        <v>1184</v>
      </c>
      <c r="G662" s="181" t="s">
        <v>1185</v>
      </c>
      <c r="H662" s="181" t="s">
        <v>1185</v>
      </c>
      <c r="I662" s="181" t="s">
        <v>1185</v>
      </c>
      <c r="J662" s="181" t="s">
        <v>1185</v>
      </c>
      <c r="K662" s="168">
        <v>0.9</v>
      </c>
      <c r="L662" s="169">
        <v>0.952380952380952</v>
      </c>
      <c r="M662" s="169">
        <v>0.979591836734694</v>
      </c>
      <c r="N662" s="170">
        <v>0.931818181818182</v>
      </c>
      <c r="O662" s="170">
        <v>0.975541579315164</v>
      </c>
      <c r="P662" s="356">
        <v>0.9</v>
      </c>
      <c r="Q662" s="357">
        <v>0.952220977976857</v>
      </c>
      <c r="R662" s="169">
        <v>0.979370249728556</v>
      </c>
      <c r="S662" s="169">
        <v>0.957203615098352</v>
      </c>
      <c r="T662" s="169">
        <v>0.978121061306273</v>
      </c>
      <c r="U662" s="356">
        <v>0.9</v>
      </c>
      <c r="V662" s="169">
        <v>0.926091825307951</v>
      </c>
      <c r="W662" s="169">
        <v>0.911780673181325</v>
      </c>
      <c r="X662" s="169">
        <v>0.898724082934609</v>
      </c>
      <c r="Y662" s="169">
        <v>0.905729890443719</v>
      </c>
      <c r="Z662" s="356">
        <v>0.92</v>
      </c>
      <c r="AA662" s="356">
        <v>0.826578699340245</v>
      </c>
      <c r="AB662" s="356">
        <v>0.888392857142857</v>
      </c>
      <c r="AC662" s="356">
        <v>0.86833855799373</v>
      </c>
      <c r="AD662" s="356">
        <v>0.823084697796644</v>
      </c>
      <c r="AE662" s="356">
        <v>0.92</v>
      </c>
      <c r="AF662" s="169">
        <v>0.960702297960238</v>
      </c>
      <c r="AG662" s="169">
        <v>0.962608765927642</v>
      </c>
      <c r="AH662" s="169">
        <v>0.964090737951807</v>
      </c>
      <c r="AI662" s="169">
        <v>0.964207437104596</v>
      </c>
      <c r="AJ662" s="356">
        <v>0.92</v>
      </c>
      <c r="AK662" s="169">
        <v>0.91811149639904</v>
      </c>
      <c r="AL662" s="169">
        <v>0.94388456252863</v>
      </c>
      <c r="AM662" s="169">
        <v>0.926534653465347</v>
      </c>
      <c r="AN662" s="169">
        <v>0.928646665081037</v>
      </c>
      <c r="AO662" s="168">
        <v>0.99</v>
      </c>
      <c r="AP662" s="358">
        <v>1</v>
      </c>
      <c r="AQ662" s="358">
        <v>1</v>
      </c>
      <c r="AR662" s="358">
        <v>1</v>
      </c>
      <c r="AS662" s="359">
        <v>1</v>
      </c>
      <c r="AT662" s="364">
        <v>0.0810595228934205</v>
      </c>
      <c r="AU662" s="361">
        <v>0</v>
      </c>
      <c r="AV662" s="362">
        <v>0.0909090909090909</v>
      </c>
      <c r="AW662" s="362">
        <v>0.111111111111111</v>
      </c>
      <c r="AX662" s="362">
        <v>0.0974729241877256</v>
      </c>
      <c r="AY662" s="142"/>
      <c r="AZ662" s="140"/>
    </row>
    <row r="663" spans="1:52">
      <c r="A663" s="138"/>
      <c r="B663" s="142"/>
      <c r="C663" s="172" t="s">
        <v>1158</v>
      </c>
      <c r="D663" s="166" t="s">
        <v>26</v>
      </c>
      <c r="E663" s="166" t="s">
        <v>1159</v>
      </c>
      <c r="F663" s="167" t="s">
        <v>1186</v>
      </c>
      <c r="G663" s="181" t="s">
        <v>1187</v>
      </c>
      <c r="H663" s="181" t="s">
        <v>1187</v>
      </c>
      <c r="I663" s="181" t="s">
        <v>1187</v>
      </c>
      <c r="J663" s="181" t="s">
        <v>1187</v>
      </c>
      <c r="K663" s="168">
        <v>0.9</v>
      </c>
      <c r="L663" s="169">
        <v>0.9</v>
      </c>
      <c r="M663" s="169">
        <v>0.916666666666667</v>
      </c>
      <c r="N663" s="170">
        <v>0.727272727272727</v>
      </c>
      <c r="O663" s="170">
        <v>0.896142433234421</v>
      </c>
      <c r="P663" s="356">
        <v>0.9</v>
      </c>
      <c r="Q663" s="357">
        <v>0.967065868263473</v>
      </c>
      <c r="R663" s="169">
        <v>0.980024968789014</v>
      </c>
      <c r="S663" s="169">
        <v>0.976536312849162</v>
      </c>
      <c r="T663" s="169">
        <v>0.966861284477552</v>
      </c>
      <c r="U663" s="356">
        <v>0.9</v>
      </c>
      <c r="V663" s="169">
        <v>0.919161676646707</v>
      </c>
      <c r="W663" s="169">
        <v>0.945068664169788</v>
      </c>
      <c r="X663" s="169">
        <v>0.913966480446927</v>
      </c>
      <c r="Y663" s="169">
        <v>0.927924300382525</v>
      </c>
      <c r="Z663" s="356">
        <v>0.92</v>
      </c>
      <c r="AA663" s="356">
        <v>0.847619047619048</v>
      </c>
      <c r="AB663" s="356">
        <v>0.727272727272727</v>
      </c>
      <c r="AC663" s="356">
        <v>0.828703703703704</v>
      </c>
      <c r="AD663" s="356">
        <v>0.822259696458685</v>
      </c>
      <c r="AE663" s="356">
        <v>0.92</v>
      </c>
      <c r="AF663" s="169">
        <v>0.99604743083004</v>
      </c>
      <c r="AG663" s="169">
        <v>0.996108949416342</v>
      </c>
      <c r="AH663" s="169">
        <v>0.995670995670996</v>
      </c>
      <c r="AI663" s="169">
        <v>0.998148255309299</v>
      </c>
      <c r="AJ663" s="356">
        <v>0.92</v>
      </c>
      <c r="AK663" s="169">
        <v>0.912087912087912</v>
      </c>
      <c r="AL663" s="169">
        <v>0.945005611672278</v>
      </c>
      <c r="AM663" s="169">
        <v>0.950936663693131</v>
      </c>
      <c r="AN663" s="169">
        <v>0.939509607297665</v>
      </c>
      <c r="AO663" s="168">
        <v>0.99</v>
      </c>
      <c r="AP663" s="358">
        <v>1</v>
      </c>
      <c r="AQ663" s="358">
        <v>1</v>
      </c>
      <c r="AR663" s="358">
        <v>1</v>
      </c>
      <c r="AS663" s="359">
        <v>1</v>
      </c>
      <c r="AT663" s="364">
        <v>0.0810595228934205</v>
      </c>
      <c r="AU663" s="361">
        <v>0</v>
      </c>
      <c r="AV663" s="362">
        <v>1</v>
      </c>
      <c r="AW663" s="362">
        <v>0</v>
      </c>
      <c r="AX663" s="362">
        <v>0.0681818181818182</v>
      </c>
      <c r="AY663" s="142"/>
      <c r="AZ663" s="140"/>
    </row>
    <row r="664" spans="1:52">
      <c r="A664" s="138"/>
      <c r="B664" s="142"/>
      <c r="C664" s="172" t="s">
        <v>1158</v>
      </c>
      <c r="D664" s="166" t="s">
        <v>26</v>
      </c>
      <c r="E664" s="166" t="s">
        <v>1159</v>
      </c>
      <c r="F664" s="167" t="s">
        <v>1188</v>
      </c>
      <c r="G664" s="181" t="s">
        <v>1189</v>
      </c>
      <c r="H664" s="181" t="s">
        <v>1189</v>
      </c>
      <c r="I664" s="181" t="s">
        <v>1189</v>
      </c>
      <c r="J664" s="181" t="s">
        <v>1189</v>
      </c>
      <c r="K664" s="168">
        <v>0.9</v>
      </c>
      <c r="L664" s="169">
        <v>0.96</v>
      </c>
      <c r="M664" s="169">
        <v>0.909090909090909</v>
      </c>
      <c r="N664" s="170">
        <v>0.892857142857143</v>
      </c>
      <c r="O664" s="170">
        <v>0.97032967032967</v>
      </c>
      <c r="P664" s="356">
        <v>0.9</v>
      </c>
      <c r="Q664" s="357">
        <v>0.9944</v>
      </c>
      <c r="R664" s="169">
        <v>0.98716119828816</v>
      </c>
      <c r="S664" s="169">
        <v>0.980850070060719</v>
      </c>
      <c r="T664" s="169">
        <v>0.923282525464133</v>
      </c>
      <c r="U664" s="356">
        <v>0.9</v>
      </c>
      <c r="V664" s="169">
        <v>0.9704</v>
      </c>
      <c r="W664" s="169">
        <v>0.960532572515454</v>
      </c>
      <c r="X664" s="169">
        <v>0.966370854740775</v>
      </c>
      <c r="Y664" s="169">
        <v>0.964512750126418</v>
      </c>
      <c r="Z664" s="356">
        <v>0.92</v>
      </c>
      <c r="AA664" s="356">
        <v>0.965299684542587</v>
      </c>
      <c r="AB664" s="356">
        <v>0.977401129943503</v>
      </c>
      <c r="AC664" s="356">
        <v>0.971671388101983</v>
      </c>
      <c r="AD664" s="356">
        <v>0.960485268630849</v>
      </c>
      <c r="AE664" s="356">
        <v>0.92</v>
      </c>
      <c r="AF664" s="169">
        <v>0.999641577060932</v>
      </c>
      <c r="AG664" s="169">
        <v>0.983652048018339</v>
      </c>
      <c r="AH664" s="169">
        <v>0.973536737235367</v>
      </c>
      <c r="AI664" s="169">
        <v>0.975498749851829</v>
      </c>
      <c r="AJ664" s="356">
        <v>0.92</v>
      </c>
      <c r="AK664" s="169">
        <v>0.984656084656085</v>
      </c>
      <c r="AL664" s="169">
        <v>0.987070707070707</v>
      </c>
      <c r="AM664" s="169">
        <v>0.983275261324042</v>
      </c>
      <c r="AN664" s="169">
        <v>0.982998979938796</v>
      </c>
      <c r="AO664" s="168">
        <v>0.99</v>
      </c>
      <c r="AP664" s="358">
        <v>1</v>
      </c>
      <c r="AQ664" s="358">
        <v>1</v>
      </c>
      <c r="AR664" s="358">
        <v>1</v>
      </c>
      <c r="AS664" s="359">
        <v>1</v>
      </c>
      <c r="AT664" s="364">
        <v>0.0810595228934205</v>
      </c>
      <c r="AU664" s="361">
        <v>0.111111111111111</v>
      </c>
      <c r="AV664" s="362">
        <v>0.0909090909090909</v>
      </c>
      <c r="AW664" s="362">
        <v>0.125</v>
      </c>
      <c r="AX664" s="362">
        <v>0.0736434108527132</v>
      </c>
      <c r="AY664" s="142"/>
      <c r="AZ664" s="140"/>
    </row>
    <row r="665" spans="1:52">
      <c r="A665" s="138"/>
      <c r="B665" s="142"/>
      <c r="C665" s="172" t="s">
        <v>1158</v>
      </c>
      <c r="D665" s="166" t="s">
        <v>26</v>
      </c>
      <c r="E665" s="166" t="s">
        <v>1159</v>
      </c>
      <c r="F665" s="167" t="s">
        <v>1190</v>
      </c>
      <c r="G665" s="181" t="s">
        <v>1191</v>
      </c>
      <c r="H665" s="181" t="s">
        <v>1191</v>
      </c>
      <c r="I665" s="181" t="s">
        <v>1191</v>
      </c>
      <c r="J665" s="181" t="s">
        <v>1191</v>
      </c>
      <c r="K665" s="168">
        <v>0.9</v>
      </c>
      <c r="L665" s="169">
        <v>0.882352941176471</v>
      </c>
      <c r="M665" s="169">
        <v>0.851851851851852</v>
      </c>
      <c r="N665" s="170">
        <v>0.91304347826087</v>
      </c>
      <c r="O665" s="170">
        <v>0.936997319034853</v>
      </c>
      <c r="P665" s="356">
        <v>0.9</v>
      </c>
      <c r="Q665" s="357">
        <v>0.932920536635707</v>
      </c>
      <c r="R665" s="169">
        <v>0.904910714285714</v>
      </c>
      <c r="S665" s="169">
        <v>0.839727195225916</v>
      </c>
      <c r="T665" s="169">
        <v>0.889650150597425</v>
      </c>
      <c r="U665" s="356">
        <v>0.9</v>
      </c>
      <c r="V665" s="169">
        <v>0.632610939112487</v>
      </c>
      <c r="W665" s="169">
        <v>0.601785714285714</v>
      </c>
      <c r="X665" s="169">
        <v>0.627024722932651</v>
      </c>
      <c r="Y665" s="169">
        <v>0.571442756429352</v>
      </c>
      <c r="Z665" s="356">
        <v>0.92</v>
      </c>
      <c r="AA665" s="356">
        <v>0.434782608695652</v>
      </c>
      <c r="AB665" s="356">
        <v>0.597826086956522</v>
      </c>
      <c r="AC665" s="356">
        <v>0.410174880763116</v>
      </c>
      <c r="AD665" s="356">
        <v>0.491007073088582</v>
      </c>
      <c r="AE665" s="356">
        <v>0.92</v>
      </c>
      <c r="AF665" s="169">
        <v>0.999217118997912</v>
      </c>
      <c r="AG665" s="169">
        <v>0.996839443742099</v>
      </c>
      <c r="AH665" s="169">
        <v>0.996322026971802</v>
      </c>
      <c r="AI665" s="169">
        <v>0.996441662767119</v>
      </c>
      <c r="AJ665" s="356">
        <v>0.92</v>
      </c>
      <c r="AK665" s="169">
        <v>0.654652686762779</v>
      </c>
      <c r="AL665" s="169">
        <v>0.866905045689313</v>
      </c>
      <c r="AM665" s="169">
        <v>0.798655462184874</v>
      </c>
      <c r="AN665" s="169">
        <v>0.802723255165824</v>
      </c>
      <c r="AO665" s="168">
        <v>0.99</v>
      </c>
      <c r="AP665" s="358">
        <v>1</v>
      </c>
      <c r="AQ665" s="358">
        <v>1</v>
      </c>
      <c r="AR665" s="358">
        <v>1</v>
      </c>
      <c r="AS665" s="359">
        <v>1</v>
      </c>
      <c r="AT665" s="364">
        <v>0.0810595228934205</v>
      </c>
      <c r="AU665" s="361">
        <v>0.2</v>
      </c>
      <c r="AV665" s="362">
        <v>0</v>
      </c>
      <c r="AW665" s="362">
        <v>0.0714285714285714</v>
      </c>
      <c r="AX665" s="362">
        <v>0.0413793103448276</v>
      </c>
      <c r="AY665" s="142"/>
      <c r="AZ665" s="140"/>
    </row>
    <row r="666" spans="1:52">
      <c r="A666" s="138"/>
      <c r="B666" s="142"/>
      <c r="C666" s="172" t="s">
        <v>1158</v>
      </c>
      <c r="D666" s="166" t="s">
        <v>26</v>
      </c>
      <c r="E666" s="166" t="s">
        <v>1159</v>
      </c>
      <c r="F666" s="167" t="s">
        <v>1192</v>
      </c>
      <c r="G666" s="181" t="s">
        <v>1193</v>
      </c>
      <c r="H666" s="181" t="s">
        <v>1193</v>
      </c>
      <c r="I666" s="181" t="s">
        <v>1193</v>
      </c>
      <c r="J666" s="181" t="s">
        <v>1193</v>
      </c>
      <c r="K666" s="168">
        <v>0.9</v>
      </c>
      <c r="L666" s="169">
        <v>1</v>
      </c>
      <c r="M666" s="169">
        <v>0.941176470588235</v>
      </c>
      <c r="N666" s="170">
        <v>0.970588235294118</v>
      </c>
      <c r="O666" s="170">
        <v>0.983983983983984</v>
      </c>
      <c r="P666" s="356">
        <v>0.9</v>
      </c>
      <c r="Q666" s="357">
        <v>0.982074959261271</v>
      </c>
      <c r="R666" s="169">
        <v>0.990880072959416</v>
      </c>
      <c r="S666" s="169">
        <v>0.98019801980198</v>
      </c>
      <c r="T666" s="169">
        <v>0.98197770060318</v>
      </c>
      <c r="U666" s="356">
        <v>0.9</v>
      </c>
      <c r="V666" s="169">
        <v>0.973384030418251</v>
      </c>
      <c r="W666" s="169">
        <v>0.970816233470132</v>
      </c>
      <c r="X666" s="169">
        <v>0.977310231023102</v>
      </c>
      <c r="Y666" s="169">
        <v>0.968470115152623</v>
      </c>
      <c r="Z666" s="356">
        <v>0.92</v>
      </c>
      <c r="AA666" s="356">
        <v>0.966019417475728</v>
      </c>
      <c r="AB666" s="356">
        <v>0.994059405940594</v>
      </c>
      <c r="AC666" s="356">
        <v>0.983815028901734</v>
      </c>
      <c r="AD666" s="356">
        <v>0.967345597897503</v>
      </c>
      <c r="AE666" s="356">
        <v>0.92</v>
      </c>
      <c r="AF666" s="169">
        <v>0.996932825508106</v>
      </c>
      <c r="AG666" s="169">
        <v>0.964310275320733</v>
      </c>
      <c r="AH666" s="169">
        <v>0.990773173857326</v>
      </c>
      <c r="AI666" s="169">
        <v>0.959908735332464</v>
      </c>
      <c r="AJ666" s="356">
        <v>0.92</v>
      </c>
      <c r="AK666" s="169">
        <v>0.985395537525355</v>
      </c>
      <c r="AL666" s="169">
        <v>0.989660265878877</v>
      </c>
      <c r="AM666" s="169">
        <v>0.988794669897032</v>
      </c>
      <c r="AN666" s="169">
        <v>0.984812434996937</v>
      </c>
      <c r="AO666" s="168">
        <v>0.99</v>
      </c>
      <c r="AP666" s="358">
        <v>1</v>
      </c>
      <c r="AQ666" s="358">
        <v>1</v>
      </c>
      <c r="AR666" s="358">
        <v>1</v>
      </c>
      <c r="AS666" s="359">
        <v>1</v>
      </c>
      <c r="AT666" s="364">
        <v>0.0810595228934205</v>
      </c>
      <c r="AU666" s="361">
        <v>0</v>
      </c>
      <c r="AV666" s="362">
        <v>0</v>
      </c>
      <c r="AW666" s="362">
        <v>0</v>
      </c>
      <c r="AX666" s="362">
        <v>0.0242424242424242</v>
      </c>
      <c r="AY666" s="142"/>
      <c r="AZ666" s="140"/>
    </row>
    <row r="667" spans="1:52">
      <c r="A667" s="138"/>
      <c r="B667" s="142"/>
      <c r="C667" s="172" t="s">
        <v>1158</v>
      </c>
      <c r="D667" s="166" t="s">
        <v>26</v>
      </c>
      <c r="E667" s="166" t="s">
        <v>1159</v>
      </c>
      <c r="F667" s="167" t="s">
        <v>1194</v>
      </c>
      <c r="G667" s="181" t="s">
        <v>1195</v>
      </c>
      <c r="H667" s="181" t="s">
        <v>1195</v>
      </c>
      <c r="I667" s="181" t="s">
        <v>1195</v>
      </c>
      <c r="J667" s="181" t="s">
        <v>1195</v>
      </c>
      <c r="K667" s="168">
        <v>0.9</v>
      </c>
      <c r="L667" s="169">
        <v>0.951612903225806</v>
      </c>
      <c r="M667" s="169">
        <v>0.931506849315068</v>
      </c>
      <c r="N667" s="170">
        <v>0.903225806451613</v>
      </c>
      <c r="O667" s="170">
        <v>0.932033983008496</v>
      </c>
      <c r="P667" s="356">
        <v>0.9</v>
      </c>
      <c r="Q667" s="357">
        <v>0.988331388564761</v>
      </c>
      <c r="R667" s="169">
        <v>0.980993017843289</v>
      </c>
      <c r="S667" s="169">
        <v>0.919897585954645</v>
      </c>
      <c r="T667" s="169">
        <v>0.959100414282896</v>
      </c>
      <c r="U667" s="356">
        <v>0.9</v>
      </c>
      <c r="V667" s="169">
        <v>0.974329054842474</v>
      </c>
      <c r="W667" s="169">
        <v>0.957719162141195</v>
      </c>
      <c r="X667" s="169">
        <v>0.947147037307974</v>
      </c>
      <c r="Y667" s="169">
        <v>0.9456224107319</v>
      </c>
      <c r="Z667" s="356">
        <v>0.92</v>
      </c>
      <c r="AA667" s="356">
        <v>0.853188929001203</v>
      </c>
      <c r="AB667" s="356">
        <v>0.930426716141002</v>
      </c>
      <c r="AC667" s="356">
        <v>0.855497382198953</v>
      </c>
      <c r="AD667" s="356">
        <v>0.840573525646497</v>
      </c>
      <c r="AE667" s="356">
        <v>0.92</v>
      </c>
      <c r="AF667" s="169">
        <v>0.9682679684936</v>
      </c>
      <c r="AG667" s="169">
        <v>0.979745654522243</v>
      </c>
      <c r="AH667" s="169">
        <v>0.982077122684207</v>
      </c>
      <c r="AI667" s="169">
        <v>0.97929267958849</v>
      </c>
      <c r="AJ667" s="356">
        <v>0.92</v>
      </c>
      <c r="AK667" s="169">
        <v>0.946962067807989</v>
      </c>
      <c r="AL667" s="169">
        <v>0.967344325276133</v>
      </c>
      <c r="AM667" s="169">
        <v>0.942583085652526</v>
      </c>
      <c r="AN667" s="169">
        <v>0.946553126463412</v>
      </c>
      <c r="AO667" s="168">
        <v>0.99</v>
      </c>
      <c r="AP667" s="358">
        <v>1</v>
      </c>
      <c r="AQ667" s="358">
        <v>1</v>
      </c>
      <c r="AR667" s="358">
        <v>1</v>
      </c>
      <c r="AS667" s="359">
        <v>1</v>
      </c>
      <c r="AT667" s="364">
        <v>0.0810595228934205</v>
      </c>
      <c r="AU667" s="361">
        <v>0</v>
      </c>
      <c r="AV667" s="362">
        <v>0.0769230769230769</v>
      </c>
      <c r="AW667" s="362">
        <v>0</v>
      </c>
      <c r="AX667" s="362">
        <v>0.0455580865603645</v>
      </c>
      <c r="AY667" s="142"/>
      <c r="AZ667" s="140"/>
    </row>
    <row r="668" spans="1:52">
      <c r="A668" s="138"/>
      <c r="B668" s="142"/>
      <c r="C668" s="172" t="s">
        <v>1158</v>
      </c>
      <c r="D668" s="166" t="s">
        <v>26</v>
      </c>
      <c r="E668" s="166" t="s">
        <v>1159</v>
      </c>
      <c r="F668" s="167" t="s">
        <v>1196</v>
      </c>
      <c r="G668" s="181" t="s">
        <v>1197</v>
      </c>
      <c r="H668" s="181" t="s">
        <v>1197</v>
      </c>
      <c r="I668" s="181" t="s">
        <v>1197</v>
      </c>
      <c r="J668" s="181" t="s">
        <v>1197</v>
      </c>
      <c r="K668" s="168">
        <v>0.9</v>
      </c>
      <c r="L668" s="169">
        <v>0.947368421052632</v>
      </c>
      <c r="M668" s="169">
        <v>0.96</v>
      </c>
      <c r="N668" s="170">
        <v>0.888888888888889</v>
      </c>
      <c r="O668" s="170">
        <v>0.950797872340426</v>
      </c>
      <c r="P668" s="356">
        <v>0.9</v>
      </c>
      <c r="Q668" s="357">
        <v>0.955827684233545</v>
      </c>
      <c r="R668" s="169">
        <v>0.972222222222222</v>
      </c>
      <c r="S668" s="169">
        <v>0.974680757375605</v>
      </c>
      <c r="T668" s="169">
        <v>0.92683030046551</v>
      </c>
      <c r="U668" s="356">
        <v>0.9</v>
      </c>
      <c r="V668" s="169">
        <v>0.972665646184124</v>
      </c>
      <c r="W668" s="169">
        <v>0.962081128747795</v>
      </c>
      <c r="X668" s="169">
        <v>0.964773227653016</v>
      </c>
      <c r="Y668" s="169">
        <v>0.945313161235717</v>
      </c>
      <c r="Z668" s="356">
        <v>0.92</v>
      </c>
      <c r="AA668" s="356">
        <v>0.941981747066493</v>
      </c>
      <c r="AB668" s="356">
        <v>0.970102281667978</v>
      </c>
      <c r="AC668" s="356">
        <v>0.964047252182845</v>
      </c>
      <c r="AD668" s="356">
        <v>0.938215873871446</v>
      </c>
      <c r="AE668" s="356">
        <v>0.92</v>
      </c>
      <c r="AF668" s="169">
        <v>0.99843365087502</v>
      </c>
      <c r="AG668" s="169">
        <v>0.986550417617383</v>
      </c>
      <c r="AH668" s="169">
        <v>0.984988452655889</v>
      </c>
      <c r="AI668" s="169">
        <v>0.978026274694299</v>
      </c>
      <c r="AJ668" s="356">
        <v>0.92</v>
      </c>
      <c r="AK668" s="169">
        <v>0.974706266318538</v>
      </c>
      <c r="AL668" s="169">
        <v>0.979865771812081</v>
      </c>
      <c r="AM668" s="169">
        <v>0.97798645320197</v>
      </c>
      <c r="AN668" s="169">
        <v>0.967354684120386</v>
      </c>
      <c r="AO668" s="168">
        <v>0.99</v>
      </c>
      <c r="AP668" s="358">
        <v>1</v>
      </c>
      <c r="AQ668" s="358">
        <v>1</v>
      </c>
      <c r="AR668" s="358">
        <v>1</v>
      </c>
      <c r="AS668" s="359">
        <v>1</v>
      </c>
      <c r="AT668" s="364">
        <v>0.0810595228934205</v>
      </c>
      <c r="AU668" s="361">
        <v>0</v>
      </c>
      <c r="AV668" s="362">
        <v>0</v>
      </c>
      <c r="AW668" s="362">
        <v>0</v>
      </c>
      <c r="AX668" s="362">
        <v>0.0465116279069767</v>
      </c>
      <c r="AY668" s="142"/>
      <c r="AZ668" s="140"/>
    </row>
    <row r="669" spans="1:52">
      <c r="A669" s="138"/>
      <c r="B669" s="142"/>
      <c r="C669" s="172" t="s">
        <v>1158</v>
      </c>
      <c r="D669" s="166" t="s">
        <v>26</v>
      </c>
      <c r="E669" s="166" t="s">
        <v>1159</v>
      </c>
      <c r="F669" s="167" t="s">
        <v>1198</v>
      </c>
      <c r="G669" s="181" t="s">
        <v>1199</v>
      </c>
      <c r="H669" s="181" t="s">
        <v>1199</v>
      </c>
      <c r="I669" s="181" t="s">
        <v>1199</v>
      </c>
      <c r="J669" s="181" t="s">
        <v>1199</v>
      </c>
      <c r="K669" s="168">
        <v>0.9</v>
      </c>
      <c r="L669" s="169">
        <v>0.964285714285714</v>
      </c>
      <c r="M669" s="169">
        <v>0.944444444444444</v>
      </c>
      <c r="N669" s="170">
        <v>0.90625</v>
      </c>
      <c r="O669" s="170">
        <v>0.965483234714004</v>
      </c>
      <c r="P669" s="356">
        <v>0.9</v>
      </c>
      <c r="Q669" s="357">
        <v>0.969890510948905</v>
      </c>
      <c r="R669" s="169">
        <v>0.969632164242943</v>
      </c>
      <c r="S669" s="169">
        <v>0.850686037126715</v>
      </c>
      <c r="T669" s="169">
        <v>0.934875023738916</v>
      </c>
      <c r="U669" s="356">
        <v>0.9</v>
      </c>
      <c r="V669" s="169">
        <v>0.932481751824818</v>
      </c>
      <c r="W669" s="169">
        <v>0.939264328485885</v>
      </c>
      <c r="X669" s="169">
        <v>0.88135593220339</v>
      </c>
      <c r="Y669" s="169">
        <v>0.926504316830526</v>
      </c>
      <c r="Z669" s="356">
        <v>0.92</v>
      </c>
      <c r="AA669" s="356">
        <v>0.908809891808346</v>
      </c>
      <c r="AB669" s="356">
        <v>0.939024390243902</v>
      </c>
      <c r="AC669" s="356">
        <v>0.922824302134647</v>
      </c>
      <c r="AD669" s="356">
        <v>0.928403465346535</v>
      </c>
      <c r="AE669" s="356">
        <v>0.92</v>
      </c>
      <c r="AF669" s="169">
        <v>0.998217468805704</v>
      </c>
      <c r="AG669" s="169">
        <v>0.987078651685393</v>
      </c>
      <c r="AH669" s="169">
        <v>0.966754155730534</v>
      </c>
      <c r="AI669" s="169">
        <v>0.984354828121923</v>
      </c>
      <c r="AJ669" s="356">
        <v>0.92</v>
      </c>
      <c r="AK669" s="169">
        <v>0.938787185354691</v>
      </c>
      <c r="AL669" s="169">
        <v>0.966023166023166</v>
      </c>
      <c r="AM669" s="169">
        <v>0.944731738849386</v>
      </c>
      <c r="AN669" s="169">
        <v>0.960912244271927</v>
      </c>
      <c r="AO669" s="168">
        <v>0.99</v>
      </c>
      <c r="AP669" s="358">
        <v>1</v>
      </c>
      <c r="AQ669" s="358">
        <v>1</v>
      </c>
      <c r="AR669" s="358">
        <v>1</v>
      </c>
      <c r="AS669" s="359">
        <v>1</v>
      </c>
      <c r="AT669" s="364">
        <v>0.0810595228934205</v>
      </c>
      <c r="AU669" s="361">
        <v>0.0357142857142857</v>
      </c>
      <c r="AV669" s="362">
        <v>0.12</v>
      </c>
      <c r="AW669" s="362">
        <v>0.08</v>
      </c>
      <c r="AX669" s="362">
        <v>0.0470219435736677</v>
      </c>
      <c r="AY669" s="142"/>
      <c r="AZ669" s="140"/>
    </row>
    <row r="670" spans="1:52">
      <c r="A670" s="138"/>
      <c r="B670" s="142"/>
      <c r="C670" s="172" t="s">
        <v>1158</v>
      </c>
      <c r="D670" s="166" t="s">
        <v>26</v>
      </c>
      <c r="E670" s="166" t="s">
        <v>1159</v>
      </c>
      <c r="F670" s="167" t="s">
        <v>1200</v>
      </c>
      <c r="G670" s="181" t="s">
        <v>1201</v>
      </c>
      <c r="H670" s="181" t="s">
        <v>1201</v>
      </c>
      <c r="I670" s="181" t="s">
        <v>1201</v>
      </c>
      <c r="J670" s="181" t="s">
        <v>1201</v>
      </c>
      <c r="K670" s="168">
        <v>0.9</v>
      </c>
      <c r="L670" s="169">
        <v>0.909090909090909</v>
      </c>
      <c r="M670" s="169">
        <v>1</v>
      </c>
      <c r="N670" s="170">
        <v>1</v>
      </c>
      <c r="O670" s="170">
        <v>0.961300309597523</v>
      </c>
      <c r="P670" s="356">
        <v>0.9</v>
      </c>
      <c r="Q670" s="357">
        <v>0.728531855955679</v>
      </c>
      <c r="R670" s="169">
        <v>0.776190476190476</v>
      </c>
      <c r="S670" s="169">
        <v>0.644823066841415</v>
      </c>
      <c r="T670" s="169">
        <v>0.74048658764816</v>
      </c>
      <c r="U670" s="356">
        <v>0.9</v>
      </c>
      <c r="V670" s="169">
        <v>0.897506925207756</v>
      </c>
      <c r="W670" s="169">
        <v>0.92108843537415</v>
      </c>
      <c r="X670" s="169">
        <v>0.918741808650065</v>
      </c>
      <c r="Y670" s="169">
        <v>0.92024213858275</v>
      </c>
      <c r="Z670" s="356">
        <v>0.92</v>
      </c>
      <c r="AA670" s="356">
        <v>0.940594059405941</v>
      </c>
      <c r="AB670" s="356">
        <v>0.971223021582734</v>
      </c>
      <c r="AC670" s="356">
        <v>0.960339943342776</v>
      </c>
      <c r="AD670" s="356">
        <v>0.944161460836137</v>
      </c>
      <c r="AE670" s="356">
        <v>0.92</v>
      </c>
      <c r="AF670" s="169">
        <v>1</v>
      </c>
      <c r="AG670" s="169">
        <v>0.996389891696751</v>
      </c>
      <c r="AH670" s="169">
        <v>0.982142857142857</v>
      </c>
      <c r="AI670" s="169">
        <v>0.991269199676637</v>
      </c>
      <c r="AJ670" s="356">
        <v>0.92</v>
      </c>
      <c r="AK670" s="169">
        <v>0.959219858156028</v>
      </c>
      <c r="AL670" s="169">
        <v>0.973913043478261</v>
      </c>
      <c r="AM670" s="169">
        <v>0.97711548696115</v>
      </c>
      <c r="AN670" s="169">
        <v>0.969537287031003</v>
      </c>
      <c r="AO670" s="168">
        <v>0.99</v>
      </c>
      <c r="AP670" s="358">
        <v>1</v>
      </c>
      <c r="AQ670" s="358">
        <v>1</v>
      </c>
      <c r="AR670" s="358">
        <v>1</v>
      </c>
      <c r="AS670" s="359">
        <v>1</v>
      </c>
      <c r="AT670" s="364">
        <v>0.0810595228934205</v>
      </c>
      <c r="AU670" s="361">
        <v>0</v>
      </c>
      <c r="AV670" s="362">
        <v>0</v>
      </c>
      <c r="AW670" s="362">
        <v>0.0909090909090909</v>
      </c>
      <c r="AX670" s="362">
        <v>0.0325732899022801</v>
      </c>
      <c r="AY670" s="142"/>
      <c r="AZ670" s="140"/>
    </row>
    <row r="671" spans="1:52">
      <c r="A671" s="138"/>
      <c r="B671" s="142"/>
      <c r="C671" s="172" t="s">
        <v>1158</v>
      </c>
      <c r="D671" s="166" t="s">
        <v>26</v>
      </c>
      <c r="E671" s="166" t="s">
        <v>1159</v>
      </c>
      <c r="F671" s="167" t="s">
        <v>1202</v>
      </c>
      <c r="G671" s="181" t="s">
        <v>1203</v>
      </c>
      <c r="H671" s="181" t="s">
        <v>1203</v>
      </c>
      <c r="I671" s="181" t="s">
        <v>1203</v>
      </c>
      <c r="J671" s="181" t="s">
        <v>1203</v>
      </c>
      <c r="K671" s="168">
        <v>0.9</v>
      </c>
      <c r="L671" s="169">
        <v>0.931034482758621</v>
      </c>
      <c r="M671" s="169">
        <v>0.9375</v>
      </c>
      <c r="N671" s="170">
        <v>0.90625</v>
      </c>
      <c r="O671" s="170">
        <v>0.962095875139353</v>
      </c>
      <c r="P671" s="356">
        <v>0.9</v>
      </c>
      <c r="Q671" s="357">
        <v>1</v>
      </c>
      <c r="R671" s="169">
        <v>0.853192890059249</v>
      </c>
      <c r="S671" s="169">
        <v>0.922043010752688</v>
      </c>
      <c r="T671" s="169">
        <v>0.954461886578985</v>
      </c>
      <c r="U671" s="356">
        <v>0.9</v>
      </c>
      <c r="V671" s="169">
        <v>0.916006339144215</v>
      </c>
      <c r="W671" s="169">
        <v>0.916392363396972</v>
      </c>
      <c r="X671" s="169">
        <v>0.924731182795699</v>
      </c>
      <c r="Y671" s="169">
        <v>0.942794512798755</v>
      </c>
      <c r="Z671" s="356">
        <v>0.92</v>
      </c>
      <c r="AA671" s="356">
        <v>0.906329113924051</v>
      </c>
      <c r="AB671" s="356">
        <v>0.845637583892617</v>
      </c>
      <c r="AC671" s="356">
        <v>0.858247422680412</v>
      </c>
      <c r="AD671" s="356">
        <v>0.90674198925727</v>
      </c>
      <c r="AE671" s="356">
        <v>0.92</v>
      </c>
      <c r="AF671" s="169">
        <v>1</v>
      </c>
      <c r="AG671" s="169">
        <v>0.974683544303797</v>
      </c>
      <c r="AH671" s="169">
        <v>0.996698891770809</v>
      </c>
      <c r="AI671" s="169">
        <v>0.994014123977133</v>
      </c>
      <c r="AJ671" s="356">
        <v>0.92</v>
      </c>
      <c r="AK671" s="169">
        <v>0.92621359223301</v>
      </c>
      <c r="AL671" s="169">
        <v>0.936867182846933</v>
      </c>
      <c r="AM671" s="169">
        <v>0.940369393139842</v>
      </c>
      <c r="AN671" s="169">
        <v>0.951444570535598</v>
      </c>
      <c r="AO671" s="168">
        <v>0.99</v>
      </c>
      <c r="AP671" s="358">
        <v>1</v>
      </c>
      <c r="AQ671" s="358">
        <v>1</v>
      </c>
      <c r="AR671" s="358">
        <v>1</v>
      </c>
      <c r="AS671" s="359">
        <v>1</v>
      </c>
      <c r="AT671" s="364">
        <v>0.0810595228934205</v>
      </c>
      <c r="AU671" s="361">
        <v>0</v>
      </c>
      <c r="AV671" s="362">
        <v>0</v>
      </c>
      <c r="AW671" s="362">
        <v>0</v>
      </c>
      <c r="AX671" s="362">
        <v>0.0355731225296443</v>
      </c>
      <c r="AY671" s="142"/>
      <c r="AZ671" s="140"/>
    </row>
    <row r="672" spans="1:52">
      <c r="A672" s="138"/>
      <c r="B672" s="142"/>
      <c r="C672" s="172" t="s">
        <v>1158</v>
      </c>
      <c r="D672" s="166" t="s">
        <v>26</v>
      </c>
      <c r="E672" s="166" t="s">
        <v>1159</v>
      </c>
      <c r="F672" s="167" t="s">
        <v>1204</v>
      </c>
      <c r="G672" s="181" t="s">
        <v>1205</v>
      </c>
      <c r="H672" s="181" t="s">
        <v>1205</v>
      </c>
      <c r="I672" s="181" t="s">
        <v>1205</v>
      </c>
      <c r="J672" s="181" t="s">
        <v>1205</v>
      </c>
      <c r="K672" s="168">
        <v>0.9</v>
      </c>
      <c r="L672" s="169">
        <v>0.96</v>
      </c>
      <c r="M672" s="169">
        <v>0.962962962962963</v>
      </c>
      <c r="N672" s="170">
        <v>0.846153846153846</v>
      </c>
      <c r="O672" s="170">
        <v>0.953105196451204</v>
      </c>
      <c r="P672" s="356">
        <v>0.9</v>
      </c>
      <c r="Q672" s="357">
        <v>0.982335623159961</v>
      </c>
      <c r="R672" s="169">
        <v>0.939231891103549</v>
      </c>
      <c r="S672" s="169">
        <v>0.861792452830189</v>
      </c>
      <c r="T672" s="169">
        <v>0.961833400600137</v>
      </c>
      <c r="U672" s="356">
        <v>0.9</v>
      </c>
      <c r="V672" s="169">
        <v>0.938174681059863</v>
      </c>
      <c r="W672" s="169">
        <v>0.940204180845892</v>
      </c>
      <c r="X672" s="169">
        <v>0.918396226415094</v>
      </c>
      <c r="Y672" s="169">
        <v>0.933563795251549</v>
      </c>
      <c r="Z672" s="356">
        <v>0.92</v>
      </c>
      <c r="AA672" s="356">
        <v>0.918060200668896</v>
      </c>
      <c r="AB672" s="356">
        <v>0.936651583710407</v>
      </c>
      <c r="AC672" s="356">
        <v>0.919540229885057</v>
      </c>
      <c r="AD672" s="356">
        <v>0.925410316529894</v>
      </c>
      <c r="AE672" s="356">
        <v>0.92</v>
      </c>
      <c r="AF672" s="169">
        <v>0.997429305912596</v>
      </c>
      <c r="AG672" s="169">
        <v>0.988673139158576</v>
      </c>
      <c r="AH672" s="169">
        <v>0.981481481481482</v>
      </c>
      <c r="AI672" s="169">
        <v>0.98305714728202</v>
      </c>
      <c r="AJ672" s="356">
        <v>0.92</v>
      </c>
      <c r="AK672" s="169">
        <v>0.941502463054187</v>
      </c>
      <c r="AL672" s="169">
        <v>0.97239263803681</v>
      </c>
      <c r="AM672" s="169">
        <v>0.96399217221135</v>
      </c>
      <c r="AN672" s="169">
        <v>0.963175088031904</v>
      </c>
      <c r="AO672" s="168">
        <v>0.99</v>
      </c>
      <c r="AP672" s="358">
        <v>1</v>
      </c>
      <c r="AQ672" s="358">
        <v>1</v>
      </c>
      <c r="AR672" s="358">
        <v>1</v>
      </c>
      <c r="AS672" s="359">
        <v>1</v>
      </c>
      <c r="AT672" s="364">
        <v>0.0810595228934205</v>
      </c>
      <c r="AU672" s="361">
        <v>0.0714285714285714</v>
      </c>
      <c r="AV672" s="362">
        <v>0.05</v>
      </c>
      <c r="AW672" s="362">
        <v>0</v>
      </c>
      <c r="AX672" s="362">
        <v>0.0455635491606715</v>
      </c>
      <c r="AY672" s="142"/>
      <c r="AZ672" s="140"/>
    </row>
    <row r="673" spans="1:52">
      <c r="A673" s="138"/>
      <c r="B673" s="142"/>
      <c r="C673" s="172" t="s">
        <v>1158</v>
      </c>
      <c r="D673" s="166" t="s">
        <v>26</v>
      </c>
      <c r="E673" s="166" t="s">
        <v>1159</v>
      </c>
      <c r="F673" s="167" t="s">
        <v>1206</v>
      </c>
      <c r="G673" s="181" t="s">
        <v>1207</v>
      </c>
      <c r="H673" s="181" t="s">
        <v>1207</v>
      </c>
      <c r="I673" s="181" t="s">
        <v>1207</v>
      </c>
      <c r="J673" s="181" t="s">
        <v>1207</v>
      </c>
      <c r="K673" s="168">
        <v>0.9</v>
      </c>
      <c r="L673" s="169">
        <v>0.91304347826087</v>
      </c>
      <c r="M673" s="169">
        <v>0.96</v>
      </c>
      <c r="N673" s="170">
        <v>0.96</v>
      </c>
      <c r="O673" s="170">
        <v>0.97179125528914</v>
      </c>
      <c r="P673" s="356">
        <v>0.9</v>
      </c>
      <c r="Q673" s="357">
        <v>0.992890995260663</v>
      </c>
      <c r="R673" s="169">
        <v>0.95185766614338</v>
      </c>
      <c r="S673" s="169">
        <v>0.974939759036145</v>
      </c>
      <c r="T673" s="169">
        <v>0.975017972681524</v>
      </c>
      <c r="U673" s="356">
        <v>0.9</v>
      </c>
      <c r="V673" s="169">
        <v>0.92654028436019</v>
      </c>
      <c r="W673" s="169">
        <v>0.931449502878074</v>
      </c>
      <c r="X673" s="169">
        <v>0.945060240963855</v>
      </c>
      <c r="Y673" s="169">
        <v>0.944518332135155</v>
      </c>
      <c r="Z673" s="356">
        <v>0.92</v>
      </c>
      <c r="AA673" s="356">
        <v>0.911985018726592</v>
      </c>
      <c r="AB673" s="356">
        <v>0.892857142857143</v>
      </c>
      <c r="AC673" s="356">
        <v>0.94824016563147</v>
      </c>
      <c r="AD673" s="356">
        <v>0.934190231362468</v>
      </c>
      <c r="AE673" s="356">
        <v>0.92</v>
      </c>
      <c r="AF673" s="169">
        <v>1</v>
      </c>
      <c r="AG673" s="169">
        <v>1</v>
      </c>
      <c r="AH673" s="169">
        <v>0.996059113300493</v>
      </c>
      <c r="AI673" s="169">
        <v>0.994076019084825</v>
      </c>
      <c r="AJ673" s="356">
        <v>0.92</v>
      </c>
      <c r="AK673" s="169">
        <v>0.932276657060519</v>
      </c>
      <c r="AL673" s="169">
        <v>0.958801498127341</v>
      </c>
      <c r="AM673" s="169">
        <v>0.971875</v>
      </c>
      <c r="AN673" s="169">
        <v>0.969718827993133</v>
      </c>
      <c r="AO673" s="168">
        <v>0.99</v>
      </c>
      <c r="AP673" s="358">
        <v>1</v>
      </c>
      <c r="AQ673" s="358">
        <v>1</v>
      </c>
      <c r="AR673" s="358">
        <v>1</v>
      </c>
      <c r="AS673" s="359">
        <v>1</v>
      </c>
      <c r="AT673" s="364">
        <v>0.0810595228934205</v>
      </c>
      <c r="AU673" s="361">
        <v>0.181818181818182</v>
      </c>
      <c r="AV673" s="362">
        <v>0.0625</v>
      </c>
      <c r="AW673" s="362">
        <v>0</v>
      </c>
      <c r="AX673" s="362">
        <v>0.0882352941176471</v>
      </c>
      <c r="AY673" s="142"/>
      <c r="AZ673" s="140"/>
    </row>
    <row r="674" spans="1:52">
      <c r="A674" s="138"/>
      <c r="B674" s="142"/>
      <c r="C674" s="172" t="s">
        <v>1158</v>
      </c>
      <c r="D674" s="166" t="s">
        <v>26</v>
      </c>
      <c r="E674" s="166" t="s">
        <v>1159</v>
      </c>
      <c r="F674" s="167" t="s">
        <v>1208</v>
      </c>
      <c r="G674" s="181" t="s">
        <v>1209</v>
      </c>
      <c r="H674" s="181" t="s">
        <v>1209</v>
      </c>
      <c r="I674" s="181" t="s">
        <v>1209</v>
      </c>
      <c r="J674" s="181" t="s">
        <v>1209</v>
      </c>
      <c r="K674" s="168">
        <v>0.9</v>
      </c>
      <c r="L674" s="169">
        <v>1</v>
      </c>
      <c r="M674" s="169">
        <v>1</v>
      </c>
      <c r="N674" s="170">
        <v>1</v>
      </c>
      <c r="O674" s="170">
        <v>0.997093023255814</v>
      </c>
      <c r="P674" s="356">
        <v>0.9</v>
      </c>
      <c r="Q674" s="357">
        <v>0.992581602373887</v>
      </c>
      <c r="R674" s="169">
        <v>0.996465043205027</v>
      </c>
      <c r="S674" s="169">
        <v>0.989814477991997</v>
      </c>
      <c r="T674" s="169">
        <v>0.99120139480193</v>
      </c>
      <c r="U674" s="356">
        <v>0.9</v>
      </c>
      <c r="V674" s="169">
        <v>0.974777448071217</v>
      </c>
      <c r="W674" s="169">
        <v>0.972898664571877</v>
      </c>
      <c r="X674" s="169">
        <v>0.97671880683885</v>
      </c>
      <c r="Y674" s="169">
        <v>0.975861276676263</v>
      </c>
      <c r="Z674" s="356">
        <v>0.92</v>
      </c>
      <c r="AA674" s="356">
        <v>0.968705547652916</v>
      </c>
      <c r="AB674" s="356">
        <v>0.960122699386503</v>
      </c>
      <c r="AC674" s="356">
        <v>0.969655172413793</v>
      </c>
      <c r="AD674" s="356">
        <v>0.96260017809439</v>
      </c>
      <c r="AE674" s="356">
        <v>0.92</v>
      </c>
      <c r="AF674" s="169">
        <v>0.999107740352443</v>
      </c>
      <c r="AG674" s="169">
        <v>0.996997748311233</v>
      </c>
      <c r="AH674" s="169">
        <v>0.993197278911565</v>
      </c>
      <c r="AI674" s="169">
        <v>0.996492953130121</v>
      </c>
      <c r="AJ674" s="356">
        <v>0.92</v>
      </c>
      <c r="AK674" s="169">
        <v>0.977294685990338</v>
      </c>
      <c r="AL674" s="169">
        <v>0.986115931968067</v>
      </c>
      <c r="AM674" s="169">
        <v>0.987661406025825</v>
      </c>
      <c r="AN674" s="169">
        <v>0.986538732279968</v>
      </c>
      <c r="AO674" s="168">
        <v>0.99</v>
      </c>
      <c r="AP674" s="358">
        <v>1</v>
      </c>
      <c r="AQ674" s="358">
        <v>1</v>
      </c>
      <c r="AR674" s="358">
        <v>1</v>
      </c>
      <c r="AS674" s="359">
        <v>1</v>
      </c>
      <c r="AT674" s="364">
        <v>0.0810595228934205</v>
      </c>
      <c r="AU674" s="361">
        <v>0.0625</v>
      </c>
      <c r="AV674" s="362">
        <v>0</v>
      </c>
      <c r="AW674" s="362">
        <v>0</v>
      </c>
      <c r="AX674" s="362">
        <v>0.0396270396270396</v>
      </c>
      <c r="AY674" s="142"/>
      <c r="AZ674" s="140"/>
    </row>
    <row r="675" spans="1:52">
      <c r="A675" s="138"/>
      <c r="B675" s="142"/>
      <c r="C675" s="172" t="s">
        <v>1158</v>
      </c>
      <c r="D675" s="166" t="s">
        <v>26</v>
      </c>
      <c r="E675" s="166" t="s">
        <v>1159</v>
      </c>
      <c r="F675" s="167" t="s">
        <v>1210</v>
      </c>
      <c r="G675" s="181" t="s">
        <v>1211</v>
      </c>
      <c r="H675" s="181" t="s">
        <v>1211</v>
      </c>
      <c r="I675" s="181" t="s">
        <v>1211</v>
      </c>
      <c r="J675" s="181" t="s">
        <v>1211</v>
      </c>
      <c r="K675" s="168">
        <v>0.9</v>
      </c>
      <c r="L675" s="169">
        <v>1</v>
      </c>
      <c r="M675" s="169">
        <v>1</v>
      </c>
      <c r="N675" s="170">
        <v>1</v>
      </c>
      <c r="O675" s="170">
        <v>0.998013902681231</v>
      </c>
      <c r="P675" s="356">
        <v>0.9</v>
      </c>
      <c r="Q675" s="357">
        <v>0.989734816082121</v>
      </c>
      <c r="R675" s="169">
        <v>0.993035641130684</v>
      </c>
      <c r="S675" s="169">
        <v>0.993957703927492</v>
      </c>
      <c r="T675" s="169">
        <v>0.993431811479585</v>
      </c>
      <c r="U675" s="356">
        <v>0.9</v>
      </c>
      <c r="V675" s="169">
        <v>0.946963216424294</v>
      </c>
      <c r="W675" s="169">
        <v>0.944694797214256</v>
      </c>
      <c r="X675" s="169">
        <v>0.953549848942598</v>
      </c>
      <c r="Y675" s="169">
        <v>0.954585667944559</v>
      </c>
      <c r="Z675" s="356">
        <v>0.92</v>
      </c>
      <c r="AA675" s="356">
        <v>0.946084724005135</v>
      </c>
      <c r="AB675" s="356">
        <v>0.921052631578947</v>
      </c>
      <c r="AC675" s="356">
        <v>0.935897435897436</v>
      </c>
      <c r="AD675" s="356">
        <v>0.930893860905985</v>
      </c>
      <c r="AE675" s="356">
        <v>0.92</v>
      </c>
      <c r="AF675" s="169">
        <v>0.998062015503876</v>
      </c>
      <c r="AG675" s="169">
        <v>0.998275862068966</v>
      </c>
      <c r="AH675" s="169">
        <v>0.994505494505495</v>
      </c>
      <c r="AI675" s="169">
        <v>0.996691581913981</v>
      </c>
      <c r="AJ675" s="356">
        <v>0.92</v>
      </c>
      <c r="AK675" s="169">
        <v>0.962564102564103</v>
      </c>
      <c r="AL675" s="169">
        <v>0.966777408637874</v>
      </c>
      <c r="AM675" s="169">
        <v>0.97921760391198</v>
      </c>
      <c r="AN675" s="169">
        <v>0.971122441280141</v>
      </c>
      <c r="AO675" s="168">
        <v>0.99</v>
      </c>
      <c r="AP675" s="358">
        <v>1</v>
      </c>
      <c r="AQ675" s="358">
        <v>1</v>
      </c>
      <c r="AR675" s="358">
        <v>1</v>
      </c>
      <c r="AS675" s="359">
        <v>1</v>
      </c>
      <c r="AT675" s="364">
        <v>0.0810595228934205</v>
      </c>
      <c r="AU675" s="361">
        <v>0</v>
      </c>
      <c r="AV675" s="362">
        <v>0.103448275862069</v>
      </c>
      <c r="AW675" s="362">
        <v>0.08</v>
      </c>
      <c r="AX675" s="362">
        <v>0.0534979423868313</v>
      </c>
      <c r="AY675" s="142"/>
      <c r="AZ675" s="140"/>
    </row>
    <row r="676" spans="1:52">
      <c r="A676" s="138"/>
      <c r="B676" s="142"/>
      <c r="C676" s="172" t="s">
        <v>1158</v>
      </c>
      <c r="D676" s="166" t="s">
        <v>26</v>
      </c>
      <c r="E676" s="166" t="s">
        <v>1159</v>
      </c>
      <c r="F676" s="167" t="s">
        <v>1212</v>
      </c>
      <c r="G676" s="181" t="s">
        <v>1213</v>
      </c>
      <c r="H676" s="181" t="s">
        <v>1213</v>
      </c>
      <c r="I676" s="181" t="s">
        <v>1213</v>
      </c>
      <c r="J676" s="181" t="s">
        <v>1213</v>
      </c>
      <c r="K676" s="168">
        <v>0.9</v>
      </c>
      <c r="L676" s="169">
        <v>1</v>
      </c>
      <c r="M676" s="169">
        <v>1</v>
      </c>
      <c r="N676" s="170">
        <v>1</v>
      </c>
      <c r="O676" s="170">
        <v>0.993212669683258</v>
      </c>
      <c r="P676" s="356">
        <v>0.9</v>
      </c>
      <c r="Q676" s="357">
        <v>0.991701244813278</v>
      </c>
      <c r="R676" s="169">
        <v>0.987975951903808</v>
      </c>
      <c r="S676" s="169">
        <v>0.99543795620438</v>
      </c>
      <c r="T676" s="169">
        <v>0.990235283176788</v>
      </c>
      <c r="U676" s="356">
        <v>0.9</v>
      </c>
      <c r="V676" s="169">
        <v>0.927385892116183</v>
      </c>
      <c r="W676" s="169">
        <v>0.935871743486974</v>
      </c>
      <c r="X676" s="169">
        <v>0.957116788321168</v>
      </c>
      <c r="Y676" s="169">
        <v>0.943860628041787</v>
      </c>
      <c r="Z676" s="356">
        <v>0.92</v>
      </c>
      <c r="AA676" s="356">
        <v>0.951557093425606</v>
      </c>
      <c r="AB676" s="356">
        <v>0.963636363636364</v>
      </c>
      <c r="AC676" s="356">
        <v>0.952861952861953</v>
      </c>
      <c r="AD676" s="356">
        <v>0.953673915840947</v>
      </c>
      <c r="AE676" s="356">
        <v>0.92</v>
      </c>
      <c r="AF676" s="169">
        <v>0.991228070175439</v>
      </c>
      <c r="AG676" s="169">
        <v>0.990291262135922</v>
      </c>
      <c r="AH676" s="169">
        <v>1</v>
      </c>
      <c r="AI676" s="169">
        <v>0.982921233749681</v>
      </c>
      <c r="AJ676" s="356">
        <v>0.92</v>
      </c>
      <c r="AK676" s="169">
        <v>0.957309184993532</v>
      </c>
      <c r="AL676" s="169">
        <v>0.966606498194946</v>
      </c>
      <c r="AM676" s="169">
        <v>0.9770279971285</v>
      </c>
      <c r="AN676" s="169">
        <v>0.974496040766368</v>
      </c>
      <c r="AO676" s="168">
        <v>0.99</v>
      </c>
      <c r="AP676" s="358">
        <v>1</v>
      </c>
      <c r="AQ676" s="358">
        <v>1</v>
      </c>
      <c r="AR676" s="358">
        <v>1</v>
      </c>
      <c r="AS676" s="359">
        <v>1</v>
      </c>
      <c r="AT676" s="364">
        <v>0.0810595228934205</v>
      </c>
      <c r="AU676" s="361">
        <v>0.0714285714285714</v>
      </c>
      <c r="AV676" s="362">
        <v>0</v>
      </c>
      <c r="AW676" s="362">
        <v>0</v>
      </c>
      <c r="AX676" s="362">
        <v>0.0501792114695341</v>
      </c>
      <c r="AY676" s="142"/>
      <c r="AZ676" s="140"/>
    </row>
    <row r="677" spans="1:52">
      <c r="A677" s="138"/>
      <c r="B677" s="142"/>
      <c r="C677" s="172" t="s">
        <v>1158</v>
      </c>
      <c r="D677" s="166" t="s">
        <v>26</v>
      </c>
      <c r="E677" s="166" t="s">
        <v>1159</v>
      </c>
      <c r="F677" s="167" t="s">
        <v>40</v>
      </c>
      <c r="G677" s="181" t="s">
        <v>1214</v>
      </c>
      <c r="H677" s="181" t="s">
        <v>1214</v>
      </c>
      <c r="I677" s="181" t="s">
        <v>1214</v>
      </c>
      <c r="J677" s="181" t="s">
        <v>1214</v>
      </c>
      <c r="K677" s="168">
        <v>0.9</v>
      </c>
      <c r="L677" s="169" t="s">
        <v>40</v>
      </c>
      <c r="M677" s="169" t="s">
        <v>40</v>
      </c>
      <c r="N677" s="170" t="s">
        <v>40</v>
      </c>
      <c r="O677" s="170" t="s">
        <v>40</v>
      </c>
      <c r="P677" s="356">
        <v>0.9</v>
      </c>
      <c r="Q677" s="357" t="s">
        <v>40</v>
      </c>
      <c r="R677" s="169" t="s">
        <v>40</v>
      </c>
      <c r="S677" s="169" t="s">
        <v>40</v>
      </c>
      <c r="T677" s="169" t="s">
        <v>40</v>
      </c>
      <c r="U677" s="356">
        <v>0.9</v>
      </c>
      <c r="V677" s="169" t="s">
        <v>40</v>
      </c>
      <c r="W677" s="169" t="s">
        <v>40</v>
      </c>
      <c r="X677" s="169" t="s">
        <v>40</v>
      </c>
      <c r="Y677" s="169" t="s">
        <v>40</v>
      </c>
      <c r="Z677" s="356">
        <v>0.92</v>
      </c>
      <c r="AA677" s="356" t="s">
        <v>40</v>
      </c>
      <c r="AB677" s="356" t="s">
        <v>40</v>
      </c>
      <c r="AC677" s="356" t="s">
        <v>40</v>
      </c>
      <c r="AD677" s="356" t="s">
        <v>40</v>
      </c>
      <c r="AE677" s="356">
        <v>0.92</v>
      </c>
      <c r="AF677" s="169" t="s">
        <v>40</v>
      </c>
      <c r="AG677" s="169" t="s">
        <v>40</v>
      </c>
      <c r="AH677" s="169" t="s">
        <v>40</v>
      </c>
      <c r="AI677" s="169" t="s">
        <v>40</v>
      </c>
      <c r="AJ677" s="356">
        <v>0.92</v>
      </c>
      <c r="AK677" s="169" t="s">
        <v>40</v>
      </c>
      <c r="AL677" s="169" t="s">
        <v>40</v>
      </c>
      <c r="AM677" s="169" t="s">
        <v>40</v>
      </c>
      <c r="AN677" s="169" t="s">
        <v>40</v>
      </c>
      <c r="AO677" s="168">
        <v>0.99</v>
      </c>
      <c r="AP677" s="358" t="s">
        <v>40</v>
      </c>
      <c r="AQ677" s="358" t="s">
        <v>40</v>
      </c>
      <c r="AR677" s="358" t="s">
        <v>40</v>
      </c>
      <c r="AS677" s="359" t="s">
        <v>40</v>
      </c>
      <c r="AT677" s="364">
        <v>0.0810595228934205</v>
      </c>
      <c r="AU677" s="361" t="s">
        <v>40</v>
      </c>
      <c r="AV677" s="362" t="s">
        <v>40</v>
      </c>
      <c r="AW677" s="362" t="s">
        <v>40</v>
      </c>
      <c r="AX677" s="362" t="s">
        <v>40</v>
      </c>
      <c r="AY677" s="142"/>
      <c r="AZ677" s="140"/>
    </row>
    <row r="678" spans="1:52">
      <c r="A678" s="138"/>
      <c r="B678" s="142"/>
      <c r="C678" s="172" t="s">
        <v>1158</v>
      </c>
      <c r="D678" s="166" t="s">
        <v>26</v>
      </c>
      <c r="E678" s="166" t="s">
        <v>1159</v>
      </c>
      <c r="F678" s="167" t="s">
        <v>1215</v>
      </c>
      <c r="G678" s="181" t="s">
        <v>1216</v>
      </c>
      <c r="H678" s="181" t="s">
        <v>1216</v>
      </c>
      <c r="I678" s="181" t="s">
        <v>1216</v>
      </c>
      <c r="J678" s="181" t="s">
        <v>1216</v>
      </c>
      <c r="K678" s="168">
        <v>0.9</v>
      </c>
      <c r="L678" s="169">
        <v>1</v>
      </c>
      <c r="M678" s="169">
        <v>1</v>
      </c>
      <c r="N678" s="170">
        <v>1</v>
      </c>
      <c r="O678" s="170">
        <v>0.958974358974359</v>
      </c>
      <c r="P678" s="356">
        <v>0.9</v>
      </c>
      <c r="Q678" s="357">
        <v>0.971916971916972</v>
      </c>
      <c r="R678" s="169">
        <v>0.962013295346629</v>
      </c>
      <c r="S678" s="169">
        <v>0.966634429400387</v>
      </c>
      <c r="T678" s="169">
        <v>0.958637178720861</v>
      </c>
      <c r="U678" s="356">
        <v>0.9</v>
      </c>
      <c r="V678" s="169">
        <v>0.953601953601954</v>
      </c>
      <c r="W678" s="169">
        <v>0.947768281101614</v>
      </c>
      <c r="X678" s="169">
        <v>0.959864603481625</v>
      </c>
      <c r="Y678" s="169">
        <v>0.95467509179404</v>
      </c>
      <c r="Z678" s="356">
        <v>0.92</v>
      </c>
      <c r="AA678" s="356">
        <v>0.948514851485148</v>
      </c>
      <c r="AB678" s="356">
        <v>0.965973534971645</v>
      </c>
      <c r="AC678" s="356">
        <v>0.9625</v>
      </c>
      <c r="AD678" s="356">
        <v>0.960398319230991</v>
      </c>
      <c r="AE678" s="356">
        <v>0.92</v>
      </c>
      <c r="AF678" s="169">
        <v>1</v>
      </c>
      <c r="AG678" s="169">
        <v>0.971258671952428</v>
      </c>
      <c r="AH678" s="169">
        <v>0.995024875621891</v>
      </c>
      <c r="AI678" s="169">
        <v>0.994261489944683</v>
      </c>
      <c r="AJ678" s="356">
        <v>0.92</v>
      </c>
      <c r="AK678" s="169">
        <v>0.969834087481146</v>
      </c>
      <c r="AL678" s="169">
        <v>0.979560938682816</v>
      </c>
      <c r="AM678" s="169">
        <v>0.978292862398823</v>
      </c>
      <c r="AN678" s="169">
        <v>0.979562887464537</v>
      </c>
      <c r="AO678" s="168">
        <v>0.99</v>
      </c>
      <c r="AP678" s="358">
        <v>1</v>
      </c>
      <c r="AQ678" s="358">
        <v>1</v>
      </c>
      <c r="AR678" s="358">
        <v>1</v>
      </c>
      <c r="AS678" s="359">
        <v>1</v>
      </c>
      <c r="AT678" s="364">
        <v>0.0810595228934205</v>
      </c>
      <c r="AU678" s="361">
        <v>0</v>
      </c>
      <c r="AV678" s="362">
        <v>0.333333333333333</v>
      </c>
      <c r="AW678" s="362">
        <v>0</v>
      </c>
      <c r="AX678" s="362">
        <v>0.0511363636363636</v>
      </c>
      <c r="AY678" s="142"/>
      <c r="AZ678" s="140"/>
    </row>
    <row r="679" spans="1:52">
      <c r="A679" s="138"/>
      <c r="B679" s="142"/>
      <c r="C679" s="172" t="s">
        <v>1158</v>
      </c>
      <c r="D679" s="166" t="s">
        <v>26</v>
      </c>
      <c r="E679" s="166" t="s">
        <v>1159</v>
      </c>
      <c r="F679" s="167" t="s">
        <v>1217</v>
      </c>
      <c r="G679" s="181" t="s">
        <v>1218</v>
      </c>
      <c r="H679" s="181" t="s">
        <v>1218</v>
      </c>
      <c r="I679" s="181" t="s">
        <v>1218</v>
      </c>
      <c r="J679" s="181" t="s">
        <v>1218</v>
      </c>
      <c r="K679" s="168">
        <v>0.9</v>
      </c>
      <c r="L679" s="169">
        <v>0.916666666666667</v>
      </c>
      <c r="M679" s="169">
        <v>0.925925925925926</v>
      </c>
      <c r="N679" s="170">
        <v>0.84</v>
      </c>
      <c r="O679" s="170">
        <v>0.884210526315789</v>
      </c>
      <c r="P679" s="356">
        <v>0.9</v>
      </c>
      <c r="Q679" s="357">
        <v>0.963562753036437</v>
      </c>
      <c r="R679" s="169">
        <v>0.951651507898516</v>
      </c>
      <c r="S679" s="169">
        <v>0.954309938765897</v>
      </c>
      <c r="T679" s="169">
        <v>0.956563031090673</v>
      </c>
      <c r="U679" s="356">
        <v>0.9</v>
      </c>
      <c r="V679" s="169">
        <v>0.937921727395412</v>
      </c>
      <c r="W679" s="169">
        <v>0.938726663475347</v>
      </c>
      <c r="X679" s="169">
        <v>0.926990108337259</v>
      </c>
      <c r="Y679" s="169">
        <v>0.942817154853544</v>
      </c>
      <c r="Z679" s="356">
        <v>0.92</v>
      </c>
      <c r="AA679" s="356">
        <v>0.895522388059702</v>
      </c>
      <c r="AB679" s="356">
        <v>0.899141630901288</v>
      </c>
      <c r="AC679" s="356">
        <v>0.938230383973289</v>
      </c>
      <c r="AD679" s="356">
        <v>0.931320409447018</v>
      </c>
      <c r="AE679" s="356">
        <v>0.92</v>
      </c>
      <c r="AF679" s="169">
        <v>0.996363636363636</v>
      </c>
      <c r="AG679" s="169">
        <v>0.996666666666667</v>
      </c>
      <c r="AH679" s="169">
        <v>1</v>
      </c>
      <c r="AI679" s="169">
        <v>0.994481066993715</v>
      </c>
      <c r="AJ679" s="356">
        <v>0.92</v>
      </c>
      <c r="AK679" s="169">
        <v>0.94297520661157</v>
      </c>
      <c r="AL679" s="169">
        <v>0.965247950019524</v>
      </c>
      <c r="AM679" s="169">
        <v>0.960705104663974</v>
      </c>
      <c r="AN679" s="169">
        <v>0.96751283403883</v>
      </c>
      <c r="AO679" s="168">
        <v>0.99</v>
      </c>
      <c r="AP679" s="358">
        <v>1</v>
      </c>
      <c r="AQ679" s="358">
        <v>1</v>
      </c>
      <c r="AR679" s="358">
        <v>1</v>
      </c>
      <c r="AS679" s="359">
        <v>1</v>
      </c>
      <c r="AT679" s="364">
        <v>0.0810595228934205</v>
      </c>
      <c r="AU679" s="361">
        <v>0.2</v>
      </c>
      <c r="AV679" s="362">
        <v>0</v>
      </c>
      <c r="AW679" s="362">
        <v>0</v>
      </c>
      <c r="AX679" s="362">
        <v>0.0738916256157636</v>
      </c>
      <c r="AY679" s="142"/>
      <c r="AZ679" s="140"/>
    </row>
    <row r="680" spans="1:52">
      <c r="A680" s="138"/>
      <c r="B680" s="142"/>
      <c r="C680" s="172" t="s">
        <v>1158</v>
      </c>
      <c r="D680" s="166" t="s">
        <v>26</v>
      </c>
      <c r="E680" s="166" t="s">
        <v>1159</v>
      </c>
      <c r="F680" s="167" t="s">
        <v>1219</v>
      </c>
      <c r="G680" s="181" t="s">
        <v>1220</v>
      </c>
      <c r="H680" s="181" t="s">
        <v>1220</v>
      </c>
      <c r="I680" s="181" t="s">
        <v>1220</v>
      </c>
      <c r="J680" s="181" t="s">
        <v>1220</v>
      </c>
      <c r="K680" s="168">
        <v>0.9</v>
      </c>
      <c r="L680" s="169">
        <v>1</v>
      </c>
      <c r="M680" s="169">
        <v>0.885714285714286</v>
      </c>
      <c r="N680" s="170">
        <v>0.914285714285714</v>
      </c>
      <c r="O680" s="170">
        <v>0.889779559118236</v>
      </c>
      <c r="P680" s="356">
        <v>0.9</v>
      </c>
      <c r="Q680" s="357">
        <v>0.925461254612546</v>
      </c>
      <c r="R680" s="169">
        <v>0.954207212364053</v>
      </c>
      <c r="S680" s="169">
        <v>0.917659804983749</v>
      </c>
      <c r="T680" s="169">
        <v>0.906183410552656</v>
      </c>
      <c r="U680" s="356">
        <v>0.9</v>
      </c>
      <c r="V680" s="169">
        <v>0.921771217712177</v>
      </c>
      <c r="W680" s="169">
        <v>0.93016599885518</v>
      </c>
      <c r="X680" s="169">
        <v>0.911159263271939</v>
      </c>
      <c r="Y680" s="169">
        <v>0.921373135495474</v>
      </c>
      <c r="Z680" s="356">
        <v>0.92</v>
      </c>
      <c r="AA680" s="356">
        <v>0.909090909090909</v>
      </c>
      <c r="AB680" s="356">
        <v>0.904982618771727</v>
      </c>
      <c r="AC680" s="356">
        <v>0.887112887112887</v>
      </c>
      <c r="AD680" s="356">
        <v>0.916063002591879</v>
      </c>
      <c r="AE680" s="356">
        <v>0.92</v>
      </c>
      <c r="AF680" s="169">
        <v>0.999526403031021</v>
      </c>
      <c r="AG680" s="169">
        <v>0.995735607675906</v>
      </c>
      <c r="AH680" s="169">
        <v>1</v>
      </c>
      <c r="AI680" s="169">
        <v>0.991740315519947</v>
      </c>
      <c r="AJ680" s="356">
        <v>0.92</v>
      </c>
      <c r="AK680" s="169">
        <v>0.950251026928343</v>
      </c>
      <c r="AL680" s="169">
        <v>0.952025345100701</v>
      </c>
      <c r="AM680" s="169">
        <v>0.950840604383911</v>
      </c>
      <c r="AN680" s="169">
        <v>0.965744797990844</v>
      </c>
      <c r="AO680" s="168">
        <v>0.99</v>
      </c>
      <c r="AP680" s="358">
        <v>1</v>
      </c>
      <c r="AQ680" s="358">
        <v>1</v>
      </c>
      <c r="AR680" s="358">
        <v>1</v>
      </c>
      <c r="AS680" s="359">
        <v>1</v>
      </c>
      <c r="AT680" s="364">
        <v>0.0810595228934205</v>
      </c>
      <c r="AU680" s="361">
        <v>0</v>
      </c>
      <c r="AV680" s="362">
        <v>0</v>
      </c>
      <c r="AW680" s="362">
        <v>0</v>
      </c>
      <c r="AX680" s="362">
        <v>0.056547619047619</v>
      </c>
      <c r="AY680" s="142"/>
      <c r="AZ680" s="140"/>
    </row>
    <row r="681" spans="1:52">
      <c r="A681" s="138"/>
      <c r="B681" s="142"/>
      <c r="C681" s="172" t="s">
        <v>1158</v>
      </c>
      <c r="D681" s="166" t="s">
        <v>26</v>
      </c>
      <c r="E681" s="166" t="s">
        <v>1159</v>
      </c>
      <c r="F681" s="167" t="s">
        <v>1221</v>
      </c>
      <c r="G681" s="181" t="s">
        <v>1222</v>
      </c>
      <c r="H681" s="181" t="s">
        <v>1222</v>
      </c>
      <c r="I681" s="181" t="s">
        <v>1222</v>
      </c>
      <c r="J681" s="181" t="s">
        <v>1222</v>
      </c>
      <c r="K681" s="168">
        <v>0.9</v>
      </c>
      <c r="L681" s="169">
        <v>0.75</v>
      </c>
      <c r="M681" s="169">
        <v>0.814814814814815</v>
      </c>
      <c r="N681" s="170">
        <v>0.678571428571429</v>
      </c>
      <c r="O681" s="170">
        <v>0.772040302267002</v>
      </c>
      <c r="P681" s="356">
        <v>0.9</v>
      </c>
      <c r="Q681" s="357">
        <v>0.982608695652174</v>
      </c>
      <c r="R681" s="169">
        <v>0.95552677029361</v>
      </c>
      <c r="S681" s="169">
        <v>0.947230702136938</v>
      </c>
      <c r="T681" s="169">
        <v>0.949980372618293</v>
      </c>
      <c r="U681" s="356">
        <v>0.9</v>
      </c>
      <c r="V681" s="169">
        <v>0.940217391304348</v>
      </c>
      <c r="W681" s="169">
        <v>0.927892918825561</v>
      </c>
      <c r="X681" s="169">
        <v>0.92062799825556</v>
      </c>
      <c r="Y681" s="169">
        <v>0.933161216293746</v>
      </c>
      <c r="Z681" s="356">
        <v>0.92</v>
      </c>
      <c r="AA681" s="356">
        <v>0.888307155322862</v>
      </c>
      <c r="AB681" s="356">
        <v>0.910133843212237</v>
      </c>
      <c r="AC681" s="356">
        <v>0.881481481481482</v>
      </c>
      <c r="AD681" s="356">
        <v>0.898188988635774</v>
      </c>
      <c r="AE681" s="356">
        <v>0.92</v>
      </c>
      <c r="AF681" s="169">
        <v>1</v>
      </c>
      <c r="AG681" s="169">
        <v>1</v>
      </c>
      <c r="AH681" s="169">
        <v>0.998299319727891</v>
      </c>
      <c r="AI681" s="169">
        <v>0.996142115574946</v>
      </c>
      <c r="AJ681" s="356">
        <v>0.92</v>
      </c>
      <c r="AK681" s="169">
        <v>0.944481605351171</v>
      </c>
      <c r="AL681" s="169">
        <v>0.962350457424349</v>
      </c>
      <c r="AM681" s="169">
        <v>0.941097273645237</v>
      </c>
      <c r="AN681" s="169">
        <v>0.956095795238262</v>
      </c>
      <c r="AO681" s="168">
        <v>0.99</v>
      </c>
      <c r="AP681" s="358">
        <v>1</v>
      </c>
      <c r="AQ681" s="358">
        <v>1</v>
      </c>
      <c r="AR681" s="358">
        <v>1</v>
      </c>
      <c r="AS681" s="359">
        <v>1</v>
      </c>
      <c r="AT681" s="364">
        <v>0.0810595228934205</v>
      </c>
      <c r="AU681" s="361">
        <v>0.111111111111111</v>
      </c>
      <c r="AV681" s="362">
        <v>0</v>
      </c>
      <c r="AW681" s="362">
        <v>0</v>
      </c>
      <c r="AX681" s="362">
        <v>0.099009900990099</v>
      </c>
      <c r="AY681" s="142"/>
      <c r="AZ681" s="140"/>
    </row>
    <row r="682" spans="1:52">
      <c r="A682" s="138"/>
      <c r="B682" s="142"/>
      <c r="C682" s="172" t="s">
        <v>1158</v>
      </c>
      <c r="D682" s="166" t="s">
        <v>26</v>
      </c>
      <c r="E682" s="166" t="s">
        <v>1159</v>
      </c>
      <c r="F682" s="167" t="s">
        <v>1223</v>
      </c>
      <c r="G682" s="181" t="s">
        <v>1224</v>
      </c>
      <c r="H682" s="181" t="s">
        <v>1224</v>
      </c>
      <c r="I682" s="181" t="s">
        <v>1224</v>
      </c>
      <c r="J682" s="181" t="s">
        <v>1224</v>
      </c>
      <c r="K682" s="168">
        <v>0.9</v>
      </c>
      <c r="L682" s="169">
        <v>0.588235294117647</v>
      </c>
      <c r="M682" s="169">
        <v>0.8</v>
      </c>
      <c r="N682" s="170">
        <v>0.894736842105263</v>
      </c>
      <c r="O682" s="170">
        <v>0.732851985559567</v>
      </c>
      <c r="P682" s="356">
        <v>0.9</v>
      </c>
      <c r="Q682" s="357">
        <v>0.988215488215488</v>
      </c>
      <c r="R682" s="169">
        <v>0.990326481257557</v>
      </c>
      <c r="S682" s="169">
        <v>0.987812309567337</v>
      </c>
      <c r="T682" s="169">
        <v>0.988941548183254</v>
      </c>
      <c r="U682" s="356">
        <v>0.9</v>
      </c>
      <c r="V682" s="169">
        <v>0.941077441077441</v>
      </c>
      <c r="W682" s="169">
        <v>0.940749697702539</v>
      </c>
      <c r="X682" s="169">
        <v>0.937842778793419</v>
      </c>
      <c r="Y682" s="169">
        <v>0.947389207616197</v>
      </c>
      <c r="Z682" s="356">
        <v>0.92</v>
      </c>
      <c r="AA682" s="356">
        <v>0.941320293398533</v>
      </c>
      <c r="AB682" s="356">
        <v>0.917073170731707</v>
      </c>
      <c r="AC682" s="356">
        <v>0.935222672064777</v>
      </c>
      <c r="AD682" s="356">
        <v>0.93576928272322</v>
      </c>
      <c r="AE682" s="356">
        <v>0.92</v>
      </c>
      <c r="AF682" s="169">
        <v>1</v>
      </c>
      <c r="AG682" s="169">
        <v>1</v>
      </c>
      <c r="AH682" s="169">
        <v>0.994910941475827</v>
      </c>
      <c r="AI682" s="169">
        <v>0.998932526798025</v>
      </c>
      <c r="AJ682" s="356">
        <v>0.92</v>
      </c>
      <c r="AK682" s="169">
        <v>0.958208955223881</v>
      </c>
      <c r="AL682" s="169">
        <v>0.964666021297193</v>
      </c>
      <c r="AM682" s="169">
        <v>0.966370854740775</v>
      </c>
      <c r="AN682" s="169">
        <v>0.970535062957912</v>
      </c>
      <c r="AO682" s="168">
        <v>0.99</v>
      </c>
      <c r="AP682" s="358">
        <v>1</v>
      </c>
      <c r="AQ682" s="358">
        <v>1</v>
      </c>
      <c r="AR682" s="358">
        <v>1</v>
      </c>
      <c r="AS682" s="359">
        <v>1</v>
      </c>
      <c r="AT682" s="364">
        <v>0.0810595228934205</v>
      </c>
      <c r="AU682" s="361">
        <v>0</v>
      </c>
      <c r="AV682" s="362">
        <v>0.142857142857143</v>
      </c>
      <c r="AW682" s="362">
        <v>0</v>
      </c>
      <c r="AX682" s="362">
        <v>0.06</v>
      </c>
      <c r="AY682" s="142"/>
      <c r="AZ682" s="140"/>
    </row>
    <row r="683" spans="1:52">
      <c r="A683" s="138"/>
      <c r="B683" s="142"/>
      <c r="C683" s="172" t="s">
        <v>1158</v>
      </c>
      <c r="D683" s="166" t="s">
        <v>26</v>
      </c>
      <c r="E683" s="166" t="s">
        <v>1159</v>
      </c>
      <c r="F683" s="167" t="s">
        <v>1225</v>
      </c>
      <c r="G683" s="181" t="s">
        <v>1226</v>
      </c>
      <c r="H683" s="181" t="s">
        <v>1226</v>
      </c>
      <c r="I683" s="181" t="s">
        <v>1226</v>
      </c>
      <c r="J683" s="181" t="s">
        <v>1226</v>
      </c>
      <c r="K683" s="168">
        <v>0.9</v>
      </c>
      <c r="L683" s="169">
        <v>0.941176470588235</v>
      </c>
      <c r="M683" s="169">
        <v>1</v>
      </c>
      <c r="N683" s="170">
        <v>1</v>
      </c>
      <c r="O683" s="170">
        <v>0.979966611018364</v>
      </c>
      <c r="P683" s="356">
        <v>0.9</v>
      </c>
      <c r="Q683" s="357">
        <v>1</v>
      </c>
      <c r="R683" s="169">
        <v>0.999478079331942</v>
      </c>
      <c r="S683" s="169">
        <v>0.9957805907173</v>
      </c>
      <c r="T683" s="169">
        <v>0.993829856940046</v>
      </c>
      <c r="U683" s="356">
        <v>0.9</v>
      </c>
      <c r="V683" s="169">
        <v>0.95397489539749</v>
      </c>
      <c r="W683" s="169">
        <v>0.928496868475992</v>
      </c>
      <c r="X683" s="169">
        <v>0.964662447257384</v>
      </c>
      <c r="Y683" s="169">
        <v>0.963015543664228</v>
      </c>
      <c r="Z683" s="356">
        <v>0.92</v>
      </c>
      <c r="AA683" s="356">
        <v>0.960084033613445</v>
      </c>
      <c r="AB683" s="356">
        <v>0.989539748953975</v>
      </c>
      <c r="AC683" s="356">
        <v>0.979527559055118</v>
      </c>
      <c r="AD683" s="356">
        <v>0.976384317801259</v>
      </c>
      <c r="AE683" s="356">
        <v>0.92</v>
      </c>
      <c r="AF683" s="169">
        <v>1</v>
      </c>
      <c r="AG683" s="169">
        <v>0.989528795811518</v>
      </c>
      <c r="AH683" s="169">
        <v>0.976744186046512</v>
      </c>
      <c r="AI683" s="169">
        <v>0.993480837613592</v>
      </c>
      <c r="AJ683" s="356">
        <v>0.92</v>
      </c>
      <c r="AK683" s="169">
        <v>0.979916317991632</v>
      </c>
      <c r="AL683" s="169">
        <v>0.992898913951546</v>
      </c>
      <c r="AM683" s="169">
        <v>0.988156336360047</v>
      </c>
      <c r="AN683" s="169">
        <v>0.988566293377575</v>
      </c>
      <c r="AO683" s="168">
        <v>0.99</v>
      </c>
      <c r="AP683" s="358">
        <v>1</v>
      </c>
      <c r="AQ683" s="358">
        <v>1</v>
      </c>
      <c r="AR683" s="358">
        <v>1</v>
      </c>
      <c r="AS683" s="359">
        <v>1</v>
      </c>
      <c r="AT683" s="364">
        <v>0.0810595228934205</v>
      </c>
      <c r="AU683" s="361">
        <v>0</v>
      </c>
      <c r="AV683" s="362">
        <v>0</v>
      </c>
      <c r="AW683" s="362">
        <v>0</v>
      </c>
      <c r="AX683" s="362">
        <v>0.0355329949238579</v>
      </c>
      <c r="AY683" s="142"/>
      <c r="AZ683" s="140"/>
    </row>
    <row r="684" spans="1:52">
      <c r="A684" s="138"/>
      <c r="B684" s="142"/>
      <c r="C684" s="172" t="s">
        <v>1158</v>
      </c>
      <c r="D684" s="166" t="s">
        <v>26</v>
      </c>
      <c r="E684" s="166" t="s">
        <v>1159</v>
      </c>
      <c r="F684" s="167" t="s">
        <v>1227</v>
      </c>
      <c r="G684" s="181" t="s">
        <v>1228</v>
      </c>
      <c r="H684" s="181" t="s">
        <v>1228</v>
      </c>
      <c r="I684" s="181" t="s">
        <v>1228</v>
      </c>
      <c r="J684" s="181" t="s">
        <v>1228</v>
      </c>
      <c r="K684" s="168">
        <v>0.9</v>
      </c>
      <c r="L684" s="169">
        <v>0.926470588235294</v>
      </c>
      <c r="M684" s="169">
        <v>0.906666666666667</v>
      </c>
      <c r="N684" s="170">
        <v>0.944444444444444</v>
      </c>
      <c r="O684" s="170">
        <v>0.915301824988301</v>
      </c>
      <c r="P684" s="356">
        <v>0.9</v>
      </c>
      <c r="Q684" s="357">
        <v>0.965042372881356</v>
      </c>
      <c r="R684" s="169">
        <v>0.962143928035982</v>
      </c>
      <c r="S684" s="169">
        <v>0.940893338467462</v>
      </c>
      <c r="T684" s="169">
        <v>0.935932051974373</v>
      </c>
      <c r="U684" s="356">
        <v>0.9</v>
      </c>
      <c r="V684" s="169">
        <v>0.91260593220339</v>
      </c>
      <c r="W684" s="169">
        <v>0.919602698650675</v>
      </c>
      <c r="X684" s="169">
        <v>0.901039661147478</v>
      </c>
      <c r="Y684" s="169">
        <v>0.925511843570205</v>
      </c>
      <c r="Z684" s="356">
        <v>0.92</v>
      </c>
      <c r="AA684" s="356">
        <v>0.891391794046661</v>
      </c>
      <c r="AB684" s="356">
        <v>0.862888482632541</v>
      </c>
      <c r="AC684" s="356">
        <v>0.86551724137931</v>
      </c>
      <c r="AD684" s="356">
        <v>0.898656702732441</v>
      </c>
      <c r="AE684" s="356">
        <v>0.92</v>
      </c>
      <c r="AF684" s="169">
        <v>1</v>
      </c>
      <c r="AG684" s="169">
        <v>0.993127147766323</v>
      </c>
      <c r="AH684" s="169">
        <v>0.998015873015873</v>
      </c>
      <c r="AI684" s="169">
        <v>0.993925317134179</v>
      </c>
      <c r="AJ684" s="356">
        <v>0.92</v>
      </c>
      <c r="AK684" s="169">
        <v>0.933992346938776</v>
      </c>
      <c r="AL684" s="169">
        <v>0.949000155014726</v>
      </c>
      <c r="AM684" s="169">
        <v>0.939125206673681</v>
      </c>
      <c r="AN684" s="169">
        <v>0.958208539747509</v>
      </c>
      <c r="AO684" s="168">
        <v>0.99</v>
      </c>
      <c r="AP684" s="358">
        <v>1</v>
      </c>
      <c r="AQ684" s="358">
        <v>1</v>
      </c>
      <c r="AR684" s="358">
        <v>1</v>
      </c>
      <c r="AS684" s="359">
        <v>1</v>
      </c>
      <c r="AT684" s="364">
        <v>0.0810595228934205</v>
      </c>
      <c r="AU684" s="361">
        <v>0.1</v>
      </c>
      <c r="AV684" s="362">
        <v>0.0512820512820513</v>
      </c>
      <c r="AW684" s="362">
        <v>0.0357142857142857</v>
      </c>
      <c r="AX684" s="362">
        <v>0.0736543909348442</v>
      </c>
      <c r="AY684" s="142"/>
      <c r="AZ684" s="140"/>
    </row>
    <row r="685" spans="1:52">
      <c r="A685" s="138"/>
      <c r="B685" s="142"/>
      <c r="C685" s="172" t="s">
        <v>1158</v>
      </c>
      <c r="D685" s="166" t="s">
        <v>26</v>
      </c>
      <c r="E685" s="166" t="s">
        <v>1159</v>
      </c>
      <c r="F685" s="167" t="s">
        <v>1229</v>
      </c>
      <c r="G685" s="181" t="s">
        <v>1230</v>
      </c>
      <c r="H685" s="181" t="s">
        <v>1230</v>
      </c>
      <c r="I685" s="181" t="s">
        <v>1230</v>
      </c>
      <c r="J685" s="181" t="s">
        <v>1230</v>
      </c>
      <c r="K685" s="168">
        <v>0.9</v>
      </c>
      <c r="L685" s="169">
        <v>0.909090909090909</v>
      </c>
      <c r="M685" s="169">
        <v>1</v>
      </c>
      <c r="N685" s="170">
        <v>0.916666666666667</v>
      </c>
      <c r="O685" s="170">
        <v>0.887608069164265</v>
      </c>
      <c r="P685" s="356">
        <v>0.9</v>
      </c>
      <c r="Q685" s="357">
        <v>1.00233644859813</v>
      </c>
      <c r="R685" s="169">
        <v>0.994102780117944</v>
      </c>
      <c r="S685" s="169">
        <v>0.992914083259522</v>
      </c>
      <c r="T685" s="169">
        <v>0.993560429304713</v>
      </c>
      <c r="U685" s="356">
        <v>0.9</v>
      </c>
      <c r="V685" s="169">
        <v>0.941588785046729</v>
      </c>
      <c r="W685" s="169">
        <v>0.938500421229992</v>
      </c>
      <c r="X685" s="169">
        <v>0.940655447298494</v>
      </c>
      <c r="Y685" s="169">
        <v>0.937564162389174</v>
      </c>
      <c r="Z685" s="356">
        <v>0.92</v>
      </c>
      <c r="AA685" s="356">
        <v>0.876221498371335</v>
      </c>
      <c r="AB685" s="356">
        <v>0.885813148788927</v>
      </c>
      <c r="AC685" s="356">
        <v>0.829192546583851</v>
      </c>
      <c r="AD685" s="356">
        <v>0.886875563119431</v>
      </c>
      <c r="AE685" s="356">
        <v>0.92</v>
      </c>
      <c r="AF685" s="169">
        <v>1</v>
      </c>
      <c r="AG685" s="169">
        <v>1</v>
      </c>
      <c r="AH685" s="169">
        <v>1</v>
      </c>
      <c r="AI685" s="169">
        <v>0.995850622406639</v>
      </c>
      <c r="AJ685" s="356">
        <v>0.92</v>
      </c>
      <c r="AK685" s="169">
        <v>0.922563417890521</v>
      </c>
      <c r="AL685" s="169">
        <v>0.964935940660823</v>
      </c>
      <c r="AM685" s="169">
        <v>0.953920220082531</v>
      </c>
      <c r="AN685" s="169">
        <v>0.959087369936059</v>
      </c>
      <c r="AO685" s="168">
        <v>0.99</v>
      </c>
      <c r="AP685" s="358">
        <v>1</v>
      </c>
      <c r="AQ685" s="358">
        <v>1</v>
      </c>
      <c r="AR685" s="358">
        <v>1</v>
      </c>
      <c r="AS685" s="359">
        <v>1</v>
      </c>
      <c r="AT685" s="364">
        <v>0.0810595228934205</v>
      </c>
      <c r="AU685" s="361">
        <v>0</v>
      </c>
      <c r="AV685" s="362">
        <v>0.3</v>
      </c>
      <c r="AW685" s="362">
        <v>0</v>
      </c>
      <c r="AX685" s="362">
        <v>0.0698924731182796</v>
      </c>
      <c r="AY685" s="142"/>
      <c r="AZ685" s="140"/>
    </row>
    <row r="686" spans="1:52">
      <c r="A686" s="138"/>
      <c r="B686" s="142"/>
      <c r="C686" s="172" t="s">
        <v>1158</v>
      </c>
      <c r="D686" s="166" t="s">
        <v>26</v>
      </c>
      <c r="E686" s="166" t="s">
        <v>1159</v>
      </c>
      <c r="F686" s="167" t="s">
        <v>1231</v>
      </c>
      <c r="G686" s="181" t="s">
        <v>1232</v>
      </c>
      <c r="H686" s="181" t="s">
        <v>1232</v>
      </c>
      <c r="I686" s="181" t="s">
        <v>1232</v>
      </c>
      <c r="J686" s="181" t="s">
        <v>1232</v>
      </c>
      <c r="K686" s="168">
        <v>0.9</v>
      </c>
      <c r="L686" s="169">
        <v>0.947368421052632</v>
      </c>
      <c r="M686" s="169">
        <v>0.954545454545455</v>
      </c>
      <c r="N686" s="170">
        <v>0.904761904761905</v>
      </c>
      <c r="O686" s="170">
        <v>0.851910828025478</v>
      </c>
      <c r="P686" s="356">
        <v>0.9</v>
      </c>
      <c r="Q686" s="357">
        <v>0.977142857142857</v>
      </c>
      <c r="R686" s="169">
        <v>0.97328990228013</v>
      </c>
      <c r="S686" s="169">
        <v>0.967952910398954</v>
      </c>
      <c r="T686" s="169">
        <v>0.938177923616808</v>
      </c>
      <c r="U686" s="356">
        <v>0.9</v>
      </c>
      <c r="V686" s="169">
        <v>0.891428571428571</v>
      </c>
      <c r="W686" s="169">
        <v>0.926384364820847</v>
      </c>
      <c r="X686" s="169">
        <v>0.913669064748201</v>
      </c>
      <c r="Y686" s="169">
        <v>0.91657551727281</v>
      </c>
      <c r="Z686" s="356">
        <v>0.92</v>
      </c>
      <c r="AA686" s="356">
        <v>0.874055415617129</v>
      </c>
      <c r="AB686" s="356">
        <v>0.877984084880637</v>
      </c>
      <c r="AC686" s="356">
        <v>0.900662251655629</v>
      </c>
      <c r="AD686" s="356">
        <v>0.909572055043097</v>
      </c>
      <c r="AE686" s="356">
        <v>0.92</v>
      </c>
      <c r="AF686" s="169">
        <v>0.98876404494382</v>
      </c>
      <c r="AG686" s="169">
        <v>0.924528301886792</v>
      </c>
      <c r="AH686" s="169">
        <v>0.989473684210526</v>
      </c>
      <c r="AI686" s="169">
        <v>0.958419958419958</v>
      </c>
      <c r="AJ686" s="356">
        <v>0.92</v>
      </c>
      <c r="AK686" s="169">
        <v>0.901408450704225</v>
      </c>
      <c r="AL686" s="169">
        <v>0.94258872651357</v>
      </c>
      <c r="AM686" s="169">
        <v>0.944108761329305</v>
      </c>
      <c r="AN686" s="169">
        <v>0.94778934134246</v>
      </c>
      <c r="AO686" s="168">
        <v>0.99</v>
      </c>
      <c r="AP686" s="358">
        <v>1</v>
      </c>
      <c r="AQ686" s="358">
        <v>1</v>
      </c>
      <c r="AR686" s="358">
        <v>1</v>
      </c>
      <c r="AS686" s="359">
        <v>1</v>
      </c>
      <c r="AT686" s="364">
        <v>0.0810595228934205</v>
      </c>
      <c r="AU686" s="361">
        <v>0</v>
      </c>
      <c r="AV686" s="362">
        <v>0.333333333333333</v>
      </c>
      <c r="AW686" s="362">
        <v>0</v>
      </c>
      <c r="AX686" s="362">
        <v>0.0359281437125748</v>
      </c>
      <c r="AY686" s="142"/>
      <c r="AZ686" s="140"/>
    </row>
    <row r="687" spans="1:52">
      <c r="A687" s="138"/>
      <c r="B687" s="142"/>
      <c r="C687" s="172" t="s">
        <v>1158</v>
      </c>
      <c r="D687" s="166" t="s">
        <v>26</v>
      </c>
      <c r="E687" s="166" t="s">
        <v>1159</v>
      </c>
      <c r="F687" s="167" t="s">
        <v>1233</v>
      </c>
      <c r="G687" s="181" t="s">
        <v>1234</v>
      </c>
      <c r="H687" s="181" t="s">
        <v>1234</v>
      </c>
      <c r="I687" s="181" t="s">
        <v>1234</v>
      </c>
      <c r="J687" s="181" t="s">
        <v>1234</v>
      </c>
      <c r="K687" s="168">
        <v>0.9</v>
      </c>
      <c r="L687" s="169">
        <v>0.84375</v>
      </c>
      <c r="M687" s="169">
        <v>0.878787878787879</v>
      </c>
      <c r="N687" s="170">
        <v>0.9375</v>
      </c>
      <c r="O687" s="170">
        <v>0.929861849096706</v>
      </c>
      <c r="P687" s="356">
        <v>0.9</v>
      </c>
      <c r="Q687" s="357">
        <v>0.978310502283105</v>
      </c>
      <c r="R687" s="169">
        <v>0.961577868852459</v>
      </c>
      <c r="S687" s="169">
        <v>0.966356107660455</v>
      </c>
      <c r="T687" s="169">
        <v>0.970972349760229</v>
      </c>
      <c r="U687" s="356">
        <v>0.9</v>
      </c>
      <c r="V687" s="169">
        <v>0.915525114155251</v>
      </c>
      <c r="W687" s="169">
        <v>0.919569672131147</v>
      </c>
      <c r="X687" s="169">
        <v>0.925465838509317</v>
      </c>
      <c r="Y687" s="169">
        <v>0.933901302588171</v>
      </c>
      <c r="Z687" s="356">
        <v>0.92</v>
      </c>
      <c r="AA687" s="356">
        <v>0.915512465373961</v>
      </c>
      <c r="AB687" s="356">
        <v>0.887892376681614</v>
      </c>
      <c r="AC687" s="356">
        <v>0.901213171577123</v>
      </c>
      <c r="AD687" s="356">
        <v>0.923864324651726</v>
      </c>
      <c r="AE687" s="356">
        <v>0.92</v>
      </c>
      <c r="AF687" s="169">
        <v>0.996062992125984</v>
      </c>
      <c r="AG687" s="169">
        <v>0.998487140695915</v>
      </c>
      <c r="AH687" s="169">
        <v>1</v>
      </c>
      <c r="AI687" s="169">
        <v>0.997262050580013</v>
      </c>
      <c r="AJ687" s="356">
        <v>0.92</v>
      </c>
      <c r="AK687" s="169">
        <v>0.925187032418953</v>
      </c>
      <c r="AL687" s="169">
        <v>0.941015089163237</v>
      </c>
      <c r="AM687" s="169">
        <v>0.939165009940358</v>
      </c>
      <c r="AN687" s="169">
        <v>0.956635118141505</v>
      </c>
      <c r="AO687" s="168">
        <v>0.99</v>
      </c>
      <c r="AP687" s="358">
        <v>1</v>
      </c>
      <c r="AQ687" s="358">
        <v>1</v>
      </c>
      <c r="AR687" s="358">
        <v>1</v>
      </c>
      <c r="AS687" s="359">
        <v>1</v>
      </c>
      <c r="AT687" s="364">
        <v>0.0810595228934205</v>
      </c>
      <c r="AU687" s="361">
        <v>0.0833333333333333</v>
      </c>
      <c r="AV687" s="362">
        <v>0.115384615384615</v>
      </c>
      <c r="AW687" s="362">
        <v>0.0384615384615385</v>
      </c>
      <c r="AX687" s="362">
        <v>0.0627240143369176</v>
      </c>
      <c r="AY687" s="142"/>
      <c r="AZ687" s="140"/>
    </row>
    <row r="688" spans="1:52">
      <c r="A688" s="138"/>
      <c r="B688" s="142"/>
      <c r="C688" s="172" t="s">
        <v>1158</v>
      </c>
      <c r="D688" s="166" t="s">
        <v>26</v>
      </c>
      <c r="E688" s="166" t="s">
        <v>1159</v>
      </c>
      <c r="F688" s="167" t="s">
        <v>1235</v>
      </c>
      <c r="G688" s="181" t="s">
        <v>1236</v>
      </c>
      <c r="H688" s="181" t="s">
        <v>1236</v>
      </c>
      <c r="I688" s="181" t="s">
        <v>1236</v>
      </c>
      <c r="J688" s="181" t="s">
        <v>1236</v>
      </c>
      <c r="K688" s="168">
        <v>0.9</v>
      </c>
      <c r="L688" s="169">
        <v>0.85</v>
      </c>
      <c r="M688" s="169">
        <v>0.75</v>
      </c>
      <c r="N688" s="170">
        <v>0.947368421052632</v>
      </c>
      <c r="O688" s="170">
        <v>0.866554054054054</v>
      </c>
      <c r="P688" s="356">
        <v>0.9</v>
      </c>
      <c r="Q688" s="357">
        <v>0.979865771812081</v>
      </c>
      <c r="R688" s="169">
        <v>0.978723404255319</v>
      </c>
      <c r="S688" s="169">
        <v>0.974248927038627</v>
      </c>
      <c r="T688" s="169">
        <v>0.974776738252179</v>
      </c>
      <c r="U688" s="356">
        <v>0.9</v>
      </c>
      <c r="V688" s="169">
        <v>0.904362416107383</v>
      </c>
      <c r="W688" s="169">
        <v>0.927168576104746</v>
      </c>
      <c r="X688" s="169">
        <v>0.916738197424893</v>
      </c>
      <c r="Y688" s="169">
        <v>0.940224324899001</v>
      </c>
      <c r="Z688" s="356">
        <v>0.92</v>
      </c>
      <c r="AA688" s="356">
        <v>0.924778761061947</v>
      </c>
      <c r="AB688" s="356">
        <v>0.923611111111111</v>
      </c>
      <c r="AC688" s="356">
        <v>0.950684931506849</v>
      </c>
      <c r="AD688" s="356">
        <v>0.942239984774955</v>
      </c>
      <c r="AE688" s="356">
        <v>0.92</v>
      </c>
      <c r="AF688" s="169">
        <v>1</v>
      </c>
      <c r="AG688" s="169">
        <v>0.99869109947644</v>
      </c>
      <c r="AH688" s="169">
        <v>0.994594594594595</v>
      </c>
      <c r="AI688" s="169">
        <v>0.998356992639327</v>
      </c>
      <c r="AJ688" s="356">
        <v>0.92</v>
      </c>
      <c r="AK688" s="169">
        <v>0.910280373831776</v>
      </c>
      <c r="AL688" s="169">
        <v>0.949487554904832</v>
      </c>
      <c r="AM688" s="169">
        <v>0.948366013071895</v>
      </c>
      <c r="AN688" s="169">
        <v>0.965326080186035</v>
      </c>
      <c r="AO688" s="168">
        <v>0.99</v>
      </c>
      <c r="AP688" s="358">
        <v>1</v>
      </c>
      <c r="AQ688" s="358">
        <v>1</v>
      </c>
      <c r="AR688" s="358">
        <v>1</v>
      </c>
      <c r="AS688" s="359">
        <v>1</v>
      </c>
      <c r="AT688" s="364">
        <v>0.0810595228934205</v>
      </c>
      <c r="AU688" s="361">
        <v>0</v>
      </c>
      <c r="AV688" s="362">
        <v>0.0714285714285714</v>
      </c>
      <c r="AW688" s="362">
        <v>0</v>
      </c>
      <c r="AX688" s="362">
        <v>0.047752808988764</v>
      </c>
      <c r="AY688" s="142"/>
      <c r="AZ688" s="140"/>
    </row>
    <row r="689" spans="1:52">
      <c r="A689" s="138"/>
      <c r="B689" s="142"/>
      <c r="C689" s="172" t="s">
        <v>1158</v>
      </c>
      <c r="D689" s="166" t="s">
        <v>26</v>
      </c>
      <c r="E689" s="166" t="s">
        <v>1159</v>
      </c>
      <c r="F689" s="167" t="s">
        <v>1237</v>
      </c>
      <c r="G689" s="181" t="s">
        <v>1238</v>
      </c>
      <c r="H689" s="181" t="s">
        <v>1238</v>
      </c>
      <c r="I689" s="181" t="s">
        <v>1238</v>
      </c>
      <c r="J689" s="181" t="s">
        <v>1238</v>
      </c>
      <c r="K689" s="168">
        <v>0.9</v>
      </c>
      <c r="L689" s="169">
        <v>0.925925925925926</v>
      </c>
      <c r="M689" s="169">
        <v>0.875</v>
      </c>
      <c r="N689" s="170">
        <v>0.814814814814815</v>
      </c>
      <c r="O689" s="170">
        <v>0.893518518518518</v>
      </c>
      <c r="P689" s="356">
        <v>0.9</v>
      </c>
      <c r="Q689" s="357">
        <v>0.923886639676113</v>
      </c>
      <c r="R689" s="169">
        <v>0.937057728119181</v>
      </c>
      <c r="S689" s="169">
        <v>0.922562478000704</v>
      </c>
      <c r="T689" s="169">
        <v>0.947163542596449</v>
      </c>
      <c r="U689" s="356">
        <v>0.9</v>
      </c>
      <c r="V689" s="169">
        <v>0.910121457489878</v>
      </c>
      <c r="W689" s="169">
        <v>0.911359404096834</v>
      </c>
      <c r="X689" s="169">
        <v>0.890883491728265</v>
      </c>
      <c r="Y689" s="169">
        <v>0.932894475850441</v>
      </c>
      <c r="Z689" s="356">
        <v>0.92</v>
      </c>
      <c r="AA689" s="356">
        <v>0.908074534161491</v>
      </c>
      <c r="AB689" s="356">
        <v>0.933333333333333</v>
      </c>
      <c r="AC689" s="356">
        <v>0.925333333333333</v>
      </c>
      <c r="AD689" s="356">
        <v>0.938923195677345</v>
      </c>
      <c r="AE689" s="356">
        <v>0.92</v>
      </c>
      <c r="AF689" s="169">
        <v>0.997395833333333</v>
      </c>
      <c r="AG689" s="169">
        <v>0.989830508474576</v>
      </c>
      <c r="AH689" s="169">
        <v>0.995918367346939</v>
      </c>
      <c r="AI689" s="169">
        <v>0.991354716002421</v>
      </c>
      <c r="AJ689" s="356">
        <v>0.92</v>
      </c>
      <c r="AK689" s="169">
        <v>0.926377376889322</v>
      </c>
      <c r="AL689" s="169">
        <v>0.949270557029178</v>
      </c>
      <c r="AM689" s="169">
        <v>0.927737632017788</v>
      </c>
      <c r="AN689" s="169">
        <v>0.96055108255398</v>
      </c>
      <c r="AO689" s="168">
        <v>0.99</v>
      </c>
      <c r="AP689" s="358">
        <v>1</v>
      </c>
      <c r="AQ689" s="358">
        <v>1</v>
      </c>
      <c r="AR689" s="358">
        <v>1</v>
      </c>
      <c r="AS689" s="359">
        <v>1</v>
      </c>
      <c r="AT689" s="364">
        <v>0.0810595228934205</v>
      </c>
      <c r="AU689" s="361">
        <v>0.05</v>
      </c>
      <c r="AV689" s="362">
        <v>0.0277777777777778</v>
      </c>
      <c r="AW689" s="362">
        <v>0</v>
      </c>
      <c r="AX689" s="362">
        <v>0.0717863105175292</v>
      </c>
      <c r="AY689" s="142"/>
      <c r="AZ689" s="140"/>
    </row>
    <row r="690" spans="1:52">
      <c r="A690" s="138"/>
      <c r="B690" s="142"/>
      <c r="C690" s="172" t="s">
        <v>1158</v>
      </c>
      <c r="D690" s="166" t="s">
        <v>26</v>
      </c>
      <c r="E690" s="166" t="s">
        <v>1159</v>
      </c>
      <c r="F690" s="167" t="s">
        <v>1239</v>
      </c>
      <c r="G690" s="181" t="s">
        <v>1240</v>
      </c>
      <c r="H690" s="181" t="s">
        <v>1240</v>
      </c>
      <c r="I690" s="181" t="s">
        <v>1240</v>
      </c>
      <c r="J690" s="181" t="s">
        <v>1240</v>
      </c>
      <c r="K690" s="168">
        <v>0.9</v>
      </c>
      <c r="L690" s="169">
        <v>0.952380952380952</v>
      </c>
      <c r="M690" s="169">
        <v>0.954545454545455</v>
      </c>
      <c r="N690" s="170">
        <v>0.91304347826087</v>
      </c>
      <c r="O690" s="170">
        <v>0.932038834951456</v>
      </c>
      <c r="P690" s="356">
        <v>0.9</v>
      </c>
      <c r="Q690" s="357">
        <v>0.966053748231966</v>
      </c>
      <c r="R690" s="169">
        <v>0.957349081364829</v>
      </c>
      <c r="S690" s="169">
        <v>0.938305084745763</v>
      </c>
      <c r="T690" s="169">
        <v>0.943167496849307</v>
      </c>
      <c r="U690" s="356">
        <v>0.9</v>
      </c>
      <c r="V690" s="169">
        <v>0.878359264497878</v>
      </c>
      <c r="W690" s="169">
        <v>0.921259842519685</v>
      </c>
      <c r="X690" s="169">
        <v>0.892203389830509</v>
      </c>
      <c r="Y690" s="169">
        <v>0.919802356518434</v>
      </c>
      <c r="Z690" s="356">
        <v>0.92</v>
      </c>
      <c r="AA690" s="356">
        <v>0.878143133462282</v>
      </c>
      <c r="AB690" s="356">
        <v>0.865168539325843</v>
      </c>
      <c r="AC690" s="356">
        <v>0.84326710816777</v>
      </c>
      <c r="AD690" s="356">
        <v>0.914628883774453</v>
      </c>
      <c r="AE690" s="356">
        <v>0.92</v>
      </c>
      <c r="AF690" s="169">
        <v>1</v>
      </c>
      <c r="AG690" s="169">
        <v>0.998336106489185</v>
      </c>
      <c r="AH690" s="169">
        <v>0.99009900990099</v>
      </c>
      <c r="AI690" s="169">
        <v>0.997516327844725</v>
      </c>
      <c r="AJ690" s="356">
        <v>0.92</v>
      </c>
      <c r="AK690" s="169">
        <v>0.897727272727273</v>
      </c>
      <c r="AL690" s="169">
        <v>0.940105695830887</v>
      </c>
      <c r="AM690" s="169">
        <v>0.913945049248315</v>
      </c>
      <c r="AN690" s="169">
        <v>0.953037982604343</v>
      </c>
      <c r="AO690" s="168">
        <v>0.99</v>
      </c>
      <c r="AP690" s="358">
        <v>1</v>
      </c>
      <c r="AQ690" s="358">
        <v>1</v>
      </c>
      <c r="AR690" s="358">
        <v>1</v>
      </c>
      <c r="AS690" s="359">
        <v>1</v>
      </c>
      <c r="AT690" s="364">
        <v>0.0810595228934205</v>
      </c>
      <c r="AU690" s="361">
        <v>0</v>
      </c>
      <c r="AV690" s="362">
        <v>0.0555555555555556</v>
      </c>
      <c r="AW690" s="362">
        <v>0.0476190476190476</v>
      </c>
      <c r="AX690" s="362">
        <v>0.0842391304347826</v>
      </c>
      <c r="AY690" s="142"/>
      <c r="AZ690" s="140"/>
    </row>
    <row r="691" spans="1:52">
      <c r="A691" s="138"/>
      <c r="B691" s="142"/>
      <c r="C691" s="172" t="s">
        <v>1158</v>
      </c>
      <c r="D691" s="166" t="s">
        <v>26</v>
      </c>
      <c r="E691" s="166" t="s">
        <v>1159</v>
      </c>
      <c r="F691" s="167" t="s">
        <v>1241</v>
      </c>
      <c r="G691" s="181" t="s">
        <v>1242</v>
      </c>
      <c r="H691" s="181" t="s">
        <v>1242</v>
      </c>
      <c r="I691" s="181" t="s">
        <v>1242</v>
      </c>
      <c r="J691" s="181" t="s">
        <v>1242</v>
      </c>
      <c r="K691" s="168">
        <v>0.9</v>
      </c>
      <c r="L691" s="169">
        <v>0.92</v>
      </c>
      <c r="M691" s="169">
        <v>1</v>
      </c>
      <c r="N691" s="170">
        <v>0.904761904761905</v>
      </c>
      <c r="O691" s="170">
        <v>0.953282828282828</v>
      </c>
      <c r="P691" s="356">
        <v>0.9</v>
      </c>
      <c r="Q691" s="357">
        <v>0.95656894679696</v>
      </c>
      <c r="R691" s="169">
        <v>0.965116279069767</v>
      </c>
      <c r="S691" s="169">
        <v>0.959390862944162</v>
      </c>
      <c r="T691" s="169">
        <v>0.936686361317292</v>
      </c>
      <c r="U691" s="356">
        <v>0.9</v>
      </c>
      <c r="V691" s="169">
        <v>0.888165038002172</v>
      </c>
      <c r="W691" s="169">
        <v>0.930813953488372</v>
      </c>
      <c r="X691" s="169">
        <v>0.926677946982515</v>
      </c>
      <c r="Y691" s="169">
        <v>0.945326772107108</v>
      </c>
      <c r="Z691" s="356">
        <v>0.92</v>
      </c>
      <c r="AA691" s="356">
        <v>0.918057663125948</v>
      </c>
      <c r="AB691" s="356">
        <v>0.945098039215686</v>
      </c>
      <c r="AC691" s="356">
        <v>0.899799599198397</v>
      </c>
      <c r="AD691" s="356">
        <v>0.94422401088312</v>
      </c>
      <c r="AE691" s="356">
        <v>0.92</v>
      </c>
      <c r="AF691" s="169">
        <v>0.995951417004049</v>
      </c>
      <c r="AG691" s="169">
        <v>0.987113402061856</v>
      </c>
      <c r="AH691" s="169">
        <v>0.97196261682243</v>
      </c>
      <c r="AI691" s="169">
        <v>0.99134588367519</v>
      </c>
      <c r="AJ691" s="356">
        <v>0.92</v>
      </c>
      <c r="AK691" s="169">
        <v>0.912025316455696</v>
      </c>
      <c r="AL691" s="169">
        <v>0.944303797468354</v>
      </c>
      <c r="AM691" s="169">
        <v>0.936235708003518</v>
      </c>
      <c r="AN691" s="169">
        <v>0.962628734577343</v>
      </c>
      <c r="AO691" s="168">
        <v>0.99</v>
      </c>
      <c r="AP691" s="358">
        <v>1</v>
      </c>
      <c r="AQ691" s="358">
        <v>1</v>
      </c>
      <c r="AR691" s="358">
        <v>1</v>
      </c>
      <c r="AS691" s="359">
        <v>1</v>
      </c>
      <c r="AT691" s="364">
        <v>0.0810595228934205</v>
      </c>
      <c r="AU691" s="361">
        <v>0</v>
      </c>
      <c r="AV691" s="362">
        <v>0.0357142857142857</v>
      </c>
      <c r="AW691" s="362">
        <v>0</v>
      </c>
      <c r="AX691" s="362">
        <v>0.0388349514563107</v>
      </c>
      <c r="AY691" s="142"/>
      <c r="AZ691" s="140"/>
    </row>
    <row r="692" spans="1:52">
      <c r="A692" s="138"/>
      <c r="B692" s="142"/>
      <c r="C692" s="172" t="s">
        <v>1158</v>
      </c>
      <c r="D692" s="166" t="s">
        <v>26</v>
      </c>
      <c r="E692" s="166" t="s">
        <v>1159</v>
      </c>
      <c r="F692" s="167" t="s">
        <v>1243</v>
      </c>
      <c r="G692" s="181" t="s">
        <v>1244</v>
      </c>
      <c r="H692" s="181" t="s">
        <v>1244</v>
      </c>
      <c r="I692" s="181" t="s">
        <v>1244</v>
      </c>
      <c r="J692" s="181" t="s">
        <v>1244</v>
      </c>
      <c r="K692" s="168">
        <v>0.9</v>
      </c>
      <c r="L692" s="169">
        <v>1</v>
      </c>
      <c r="M692" s="169">
        <v>0.95</v>
      </c>
      <c r="N692" s="170">
        <v>0.95</v>
      </c>
      <c r="O692" s="170">
        <v>0.962648556876061</v>
      </c>
      <c r="P692" s="356">
        <v>0.9</v>
      </c>
      <c r="Q692" s="357">
        <v>0.984350547730829</v>
      </c>
      <c r="R692" s="169">
        <v>0.979457682826623</v>
      </c>
      <c r="S692" s="169">
        <v>0.982182628062361</v>
      </c>
      <c r="T692" s="169">
        <v>0.981480540595468</v>
      </c>
      <c r="U692" s="356">
        <v>0.9</v>
      </c>
      <c r="V692" s="169">
        <v>0.960876369327074</v>
      </c>
      <c r="W692" s="169">
        <v>0.944946589975349</v>
      </c>
      <c r="X692" s="169">
        <v>0.964365256124722</v>
      </c>
      <c r="Y692" s="169">
        <v>0.964256681231582</v>
      </c>
      <c r="Z692" s="356">
        <v>0.92</v>
      </c>
      <c r="AA692" s="356">
        <v>0.871980676328502</v>
      </c>
      <c r="AB692" s="356">
        <v>0.773049645390071</v>
      </c>
      <c r="AC692" s="356">
        <v>0.825484764542936</v>
      </c>
      <c r="AD692" s="356">
        <v>0.874052688560087</v>
      </c>
      <c r="AE692" s="356">
        <v>0.92</v>
      </c>
      <c r="AF692" s="169">
        <v>1</v>
      </c>
      <c r="AG692" s="169">
        <v>0.992592592592593</v>
      </c>
      <c r="AH692" s="169">
        <v>0.992805755395683</v>
      </c>
      <c r="AI692" s="169">
        <v>0.988655023137782</v>
      </c>
      <c r="AJ692" s="356">
        <v>0.92</v>
      </c>
      <c r="AK692" s="169">
        <v>0.929724596391263</v>
      </c>
      <c r="AL692" s="169">
        <v>0.941089837997054</v>
      </c>
      <c r="AM692" s="169">
        <v>0.940281030444965</v>
      </c>
      <c r="AN692" s="169">
        <v>0.955265296414485</v>
      </c>
      <c r="AO692" s="168">
        <v>0.99</v>
      </c>
      <c r="AP692" s="358">
        <v>1</v>
      </c>
      <c r="AQ692" s="358">
        <v>1</v>
      </c>
      <c r="AR692" s="358">
        <v>1</v>
      </c>
      <c r="AS692" s="359">
        <v>1</v>
      </c>
      <c r="AT692" s="364">
        <v>0.0810595228934205</v>
      </c>
      <c r="AU692" s="361">
        <v>0.0666666666666667</v>
      </c>
      <c r="AV692" s="362">
        <v>0</v>
      </c>
      <c r="AW692" s="362">
        <v>0.285714285714286</v>
      </c>
      <c r="AX692" s="362">
        <v>0.0676156583629893</v>
      </c>
      <c r="AY692" s="142"/>
      <c r="AZ692" s="140"/>
    </row>
    <row r="693" spans="1:52">
      <c r="A693" s="138"/>
      <c r="B693" s="142"/>
      <c r="C693" s="172" t="s">
        <v>1158</v>
      </c>
      <c r="D693" s="166" t="s">
        <v>26</v>
      </c>
      <c r="E693" s="166" t="s">
        <v>1159</v>
      </c>
      <c r="F693" s="167" t="s">
        <v>1245</v>
      </c>
      <c r="G693" s="181" t="s">
        <v>1246</v>
      </c>
      <c r="H693" s="181" t="s">
        <v>1246</v>
      </c>
      <c r="I693" s="181" t="s">
        <v>1246</v>
      </c>
      <c r="J693" s="181" t="s">
        <v>1246</v>
      </c>
      <c r="K693" s="168">
        <v>0.9</v>
      </c>
      <c r="L693" s="169">
        <v>0.918918918918919</v>
      </c>
      <c r="M693" s="169">
        <v>0.875</v>
      </c>
      <c r="N693" s="170">
        <v>0.948717948717949</v>
      </c>
      <c r="O693" s="170">
        <v>0.9073756432247</v>
      </c>
      <c r="P693" s="356">
        <v>0.9</v>
      </c>
      <c r="Q693" s="357">
        <v>0.970674486803519</v>
      </c>
      <c r="R693" s="169">
        <v>0.965746242572527</v>
      </c>
      <c r="S693" s="169">
        <v>0.955298013245033</v>
      </c>
      <c r="T693" s="169">
        <v>0.962058559284941</v>
      </c>
      <c r="U693" s="356">
        <v>0.9</v>
      </c>
      <c r="V693" s="169">
        <v>0.919354838709677</v>
      </c>
      <c r="W693" s="169">
        <v>0.93743446347431</v>
      </c>
      <c r="X693" s="169">
        <v>0.927814569536424</v>
      </c>
      <c r="Y693" s="169">
        <v>0.937858508604206</v>
      </c>
      <c r="Z693" s="356">
        <v>0.92</v>
      </c>
      <c r="AA693" s="356">
        <v>0.909722222222222</v>
      </c>
      <c r="AB693" s="356">
        <v>0.877300613496933</v>
      </c>
      <c r="AC693" s="356">
        <v>0.917098445595855</v>
      </c>
      <c r="AD693" s="356">
        <v>0.9313068785513</v>
      </c>
      <c r="AE693" s="356">
        <v>0.92</v>
      </c>
      <c r="AF693" s="169">
        <v>0.998827667057444</v>
      </c>
      <c r="AG693" s="169">
        <v>0.996268656716418</v>
      </c>
      <c r="AH693" s="169">
        <v>0.992337164750958</v>
      </c>
      <c r="AI693" s="169">
        <v>0.996652749784048</v>
      </c>
      <c r="AJ693" s="356">
        <v>0.92</v>
      </c>
      <c r="AK693" s="169">
        <v>0.929753914988814</v>
      </c>
      <c r="AL693" s="169">
        <v>0.950737370567932</v>
      </c>
      <c r="AM693" s="169">
        <v>0.949894514767933</v>
      </c>
      <c r="AN693" s="169">
        <v>0.960197950457092</v>
      </c>
      <c r="AO693" s="168">
        <v>0.99</v>
      </c>
      <c r="AP693" s="358">
        <v>1</v>
      </c>
      <c r="AQ693" s="358">
        <v>1</v>
      </c>
      <c r="AR693" s="358">
        <v>1</v>
      </c>
      <c r="AS693" s="359">
        <v>1</v>
      </c>
      <c r="AT693" s="364">
        <v>0.0810595228934205</v>
      </c>
      <c r="AU693" s="361">
        <v>0</v>
      </c>
      <c r="AV693" s="362">
        <v>0</v>
      </c>
      <c r="AW693" s="362">
        <v>0.0285714285714286</v>
      </c>
      <c r="AX693" s="362">
        <v>0.0717488789237668</v>
      </c>
      <c r="AY693" s="142"/>
      <c r="AZ693" s="140"/>
    </row>
    <row r="694" spans="1:52">
      <c r="A694" s="138"/>
      <c r="B694" s="142"/>
      <c r="C694" s="172" t="s">
        <v>1158</v>
      </c>
      <c r="D694" s="166" t="s">
        <v>26</v>
      </c>
      <c r="E694" s="166" t="s">
        <v>1159</v>
      </c>
      <c r="F694" s="167" t="s">
        <v>1247</v>
      </c>
      <c r="G694" s="181" t="s">
        <v>1248</v>
      </c>
      <c r="H694" s="181" t="s">
        <v>1248</v>
      </c>
      <c r="I694" s="181" t="s">
        <v>1248</v>
      </c>
      <c r="J694" s="181" t="s">
        <v>1248</v>
      </c>
      <c r="K694" s="168">
        <v>0.9</v>
      </c>
      <c r="L694" s="169">
        <v>0.96</v>
      </c>
      <c r="M694" s="169">
        <v>1</v>
      </c>
      <c r="N694" s="170">
        <v>0.916666666666667</v>
      </c>
      <c r="O694" s="170">
        <v>0.967362924281984</v>
      </c>
      <c r="P694" s="356">
        <v>0.9</v>
      </c>
      <c r="Q694" s="357">
        <v>1</v>
      </c>
      <c r="R694" s="169">
        <v>0.994547437295529</v>
      </c>
      <c r="S694" s="169">
        <v>0.992846193152785</v>
      </c>
      <c r="T694" s="169">
        <v>0.98357283536363</v>
      </c>
      <c r="U694" s="356">
        <v>0.9</v>
      </c>
      <c r="V694" s="169">
        <v>0.943374858437146</v>
      </c>
      <c r="W694" s="169">
        <v>0.936205016357688</v>
      </c>
      <c r="X694" s="169">
        <v>0.946857434849259</v>
      </c>
      <c r="Y694" s="169">
        <v>0.95936975709388</v>
      </c>
      <c r="Z694" s="356">
        <v>0.92</v>
      </c>
      <c r="AA694" s="356">
        <v>0.943462897526502</v>
      </c>
      <c r="AB694" s="356">
        <v>0.944444444444444</v>
      </c>
      <c r="AC694" s="356">
        <v>0.932584269662921</v>
      </c>
      <c r="AD694" s="356">
        <v>0.960196167883212</v>
      </c>
      <c r="AE694" s="356">
        <v>0.92</v>
      </c>
      <c r="AF694" s="169">
        <v>0.992217898832685</v>
      </c>
      <c r="AG694" s="169">
        <v>0.995475113122172</v>
      </c>
      <c r="AH694" s="169">
        <v>1</v>
      </c>
      <c r="AI694" s="169">
        <v>0.994717379820391</v>
      </c>
      <c r="AJ694" s="356">
        <v>0.92</v>
      </c>
      <c r="AK694" s="169">
        <v>0.951856946354883</v>
      </c>
      <c r="AL694" s="169">
        <v>0.950890707751565</v>
      </c>
      <c r="AM694" s="169">
        <v>0.962430055955236</v>
      </c>
      <c r="AN694" s="169">
        <v>0.970863611760506</v>
      </c>
      <c r="AO694" s="168">
        <v>0.99</v>
      </c>
      <c r="AP694" s="358">
        <v>1</v>
      </c>
      <c r="AQ694" s="358">
        <v>1</v>
      </c>
      <c r="AR694" s="358">
        <v>1</v>
      </c>
      <c r="AS694" s="359">
        <v>1</v>
      </c>
      <c r="AT694" s="364">
        <v>0.0810595228934205</v>
      </c>
      <c r="AU694" s="361">
        <v>0.0833333333333333</v>
      </c>
      <c r="AV694" s="362">
        <v>0</v>
      </c>
      <c r="AW694" s="362">
        <v>0</v>
      </c>
      <c r="AX694" s="362">
        <v>0.0476190476190476</v>
      </c>
      <c r="AY694" s="142"/>
      <c r="AZ694" s="140"/>
    </row>
    <row r="695" spans="1:52">
      <c r="A695" s="138"/>
      <c r="B695" s="142"/>
      <c r="C695" s="172" t="s">
        <v>1158</v>
      </c>
      <c r="D695" s="166" t="s">
        <v>26</v>
      </c>
      <c r="E695" s="166" t="s">
        <v>1159</v>
      </c>
      <c r="F695" s="167" t="s">
        <v>1249</v>
      </c>
      <c r="G695" s="181" t="s">
        <v>1250</v>
      </c>
      <c r="H695" s="181" t="s">
        <v>1250</v>
      </c>
      <c r="I695" s="181" t="s">
        <v>1250</v>
      </c>
      <c r="J695" s="181" t="s">
        <v>1250</v>
      </c>
      <c r="K695" s="168">
        <v>0.9</v>
      </c>
      <c r="L695" s="169">
        <v>0.964285714285714</v>
      </c>
      <c r="M695" s="169">
        <v>0.952380952380952</v>
      </c>
      <c r="N695" s="170">
        <v>1</v>
      </c>
      <c r="O695" s="170">
        <v>0.945574491478835</v>
      </c>
      <c r="P695" s="356">
        <v>0.9</v>
      </c>
      <c r="Q695" s="357">
        <v>0.945199275362319</v>
      </c>
      <c r="R695" s="169">
        <v>0.956994443102199</v>
      </c>
      <c r="S695" s="169">
        <v>0.952058232931727</v>
      </c>
      <c r="T695" s="169">
        <v>0.960590973748868</v>
      </c>
      <c r="U695" s="356">
        <v>0.9</v>
      </c>
      <c r="V695" s="169">
        <v>0.913949275362319</v>
      </c>
      <c r="W695" s="169">
        <v>0.924377869050495</v>
      </c>
      <c r="X695" s="169">
        <v>0.903112449799197</v>
      </c>
      <c r="Y695" s="169">
        <v>0.938591103064787</v>
      </c>
      <c r="Z695" s="356">
        <v>0.92</v>
      </c>
      <c r="AA695" s="356">
        <v>0.89553368660106</v>
      </c>
      <c r="AB695" s="356">
        <v>0.901185770750988</v>
      </c>
      <c r="AC695" s="356">
        <v>0.860223642172524</v>
      </c>
      <c r="AD695" s="356">
        <v>0.903792895845876</v>
      </c>
      <c r="AE695" s="356">
        <v>0.92</v>
      </c>
      <c r="AF695" s="169">
        <v>0.998806682577566</v>
      </c>
      <c r="AG695" s="169">
        <v>0.996756891605339</v>
      </c>
      <c r="AH695" s="169">
        <v>0.993068223276177</v>
      </c>
      <c r="AI695" s="169">
        <v>0.99628817034133</v>
      </c>
      <c r="AJ695" s="356">
        <v>0.92</v>
      </c>
      <c r="AK695" s="169">
        <v>0.928047404063205</v>
      </c>
      <c r="AL695" s="169">
        <v>0.946555054732775</v>
      </c>
      <c r="AM695" s="169">
        <v>0.918414029736942</v>
      </c>
      <c r="AN695" s="169">
        <v>0.954327733497872</v>
      </c>
      <c r="AO695" s="168">
        <v>0.99</v>
      </c>
      <c r="AP695" s="358">
        <v>1</v>
      </c>
      <c r="AQ695" s="358">
        <v>1</v>
      </c>
      <c r="AR695" s="358">
        <v>1</v>
      </c>
      <c r="AS695" s="359">
        <v>1</v>
      </c>
      <c r="AT695" s="364">
        <v>0.0810595228934205</v>
      </c>
      <c r="AU695" s="361">
        <v>0.0571428571428571</v>
      </c>
      <c r="AV695" s="362">
        <v>0</v>
      </c>
      <c r="AW695" s="362">
        <v>0.0338983050847458</v>
      </c>
      <c r="AX695" s="362">
        <v>0.0571245186136072</v>
      </c>
      <c r="AY695" s="142"/>
      <c r="AZ695" s="140"/>
    </row>
    <row r="696" spans="1:52">
      <c r="A696" s="138"/>
      <c r="B696" s="142"/>
      <c r="C696" s="172" t="s">
        <v>1158</v>
      </c>
      <c r="D696" s="166" t="s">
        <v>26</v>
      </c>
      <c r="E696" s="166" t="s">
        <v>1159</v>
      </c>
      <c r="F696" s="167" t="s">
        <v>1251</v>
      </c>
      <c r="G696" s="181" t="s">
        <v>1252</v>
      </c>
      <c r="H696" s="181" t="s">
        <v>1252</v>
      </c>
      <c r="I696" s="181" t="s">
        <v>1252</v>
      </c>
      <c r="J696" s="181" t="s">
        <v>1252</v>
      </c>
      <c r="K696" s="168">
        <v>0.9</v>
      </c>
      <c r="L696" s="169">
        <v>1</v>
      </c>
      <c r="M696" s="169">
        <v>1</v>
      </c>
      <c r="N696" s="170">
        <v>0.962962962962963</v>
      </c>
      <c r="O696" s="170">
        <v>0.996113989637306</v>
      </c>
      <c r="P696" s="356">
        <v>0.9</v>
      </c>
      <c r="Q696" s="357">
        <v>0.954444444444444</v>
      </c>
      <c r="R696" s="169">
        <v>0.973556395035078</v>
      </c>
      <c r="S696" s="169">
        <v>0.9728</v>
      </c>
      <c r="T696" s="169">
        <v>0.965034722222222</v>
      </c>
      <c r="U696" s="356">
        <v>0.9</v>
      </c>
      <c r="V696" s="169">
        <v>0.87</v>
      </c>
      <c r="W696" s="169">
        <v>0.914732865623314</v>
      </c>
      <c r="X696" s="169">
        <v>0.9184</v>
      </c>
      <c r="Y696" s="169">
        <v>0.931597222222222</v>
      </c>
      <c r="Z696" s="356">
        <v>0.92</v>
      </c>
      <c r="AA696" s="356">
        <v>0.908545727136432</v>
      </c>
      <c r="AB696" s="356">
        <v>0.87378640776699</v>
      </c>
      <c r="AC696" s="356">
        <v>0.903688524590164</v>
      </c>
      <c r="AD696" s="356">
        <v>0.928571428571429</v>
      </c>
      <c r="AE696" s="356">
        <v>0.92</v>
      </c>
      <c r="AF696" s="169">
        <v>0.995689655172414</v>
      </c>
      <c r="AG696" s="169">
        <v>0.993846153846154</v>
      </c>
      <c r="AH696" s="169">
        <v>1</v>
      </c>
      <c r="AI696" s="169">
        <v>0.99425705146845</v>
      </c>
      <c r="AJ696" s="356">
        <v>0.92</v>
      </c>
      <c r="AK696" s="169">
        <v>0.922144224633057</v>
      </c>
      <c r="AL696" s="169">
        <v>0.942204953861098</v>
      </c>
      <c r="AM696" s="169">
        <v>0.943739424703892</v>
      </c>
      <c r="AN696" s="169">
        <v>0.958711031747114</v>
      </c>
      <c r="AO696" s="168">
        <v>0.99</v>
      </c>
      <c r="AP696" s="358">
        <v>1</v>
      </c>
      <c r="AQ696" s="358">
        <v>1</v>
      </c>
      <c r="AR696" s="358">
        <v>1</v>
      </c>
      <c r="AS696" s="359">
        <v>1</v>
      </c>
      <c r="AT696" s="364">
        <v>0.0810595228934205</v>
      </c>
      <c r="AU696" s="361">
        <v>0</v>
      </c>
      <c r="AV696" s="362">
        <v>0.0384615384615385</v>
      </c>
      <c r="AW696" s="362">
        <v>0.0476190476190476</v>
      </c>
      <c r="AX696" s="362">
        <v>0.056420233463035</v>
      </c>
      <c r="AY696" s="142"/>
      <c r="AZ696" s="140"/>
    </row>
    <row r="697" spans="1:52">
      <c r="A697" s="138"/>
      <c r="B697" s="142"/>
      <c r="C697" s="172" t="s">
        <v>1158</v>
      </c>
      <c r="D697" s="166" t="s">
        <v>26</v>
      </c>
      <c r="E697" s="166" t="s">
        <v>1159</v>
      </c>
      <c r="F697" s="167" t="s">
        <v>1253</v>
      </c>
      <c r="G697" s="181" t="s">
        <v>1254</v>
      </c>
      <c r="H697" s="181" t="s">
        <v>1254</v>
      </c>
      <c r="I697" s="181" t="s">
        <v>1254</v>
      </c>
      <c r="J697" s="181" t="s">
        <v>1254</v>
      </c>
      <c r="K697" s="168">
        <v>0.9</v>
      </c>
      <c r="L697" s="169">
        <v>0.903225806451613</v>
      </c>
      <c r="M697" s="169">
        <v>0.973684210526316</v>
      </c>
      <c r="N697" s="170">
        <v>0.914285714285714</v>
      </c>
      <c r="O697" s="170">
        <v>0.948717948717949</v>
      </c>
      <c r="P697" s="356">
        <v>0.9</v>
      </c>
      <c r="Q697" s="357">
        <v>0.926208651399491</v>
      </c>
      <c r="R697" s="169">
        <v>0.950465707027942</v>
      </c>
      <c r="S697" s="169">
        <v>0.899839743589744</v>
      </c>
      <c r="T697" s="169">
        <v>0.953700941170089</v>
      </c>
      <c r="U697" s="356">
        <v>0.9</v>
      </c>
      <c r="V697" s="169">
        <v>0.892281594571671</v>
      </c>
      <c r="W697" s="169">
        <v>0.909822184589331</v>
      </c>
      <c r="X697" s="169">
        <v>0.891025641025641</v>
      </c>
      <c r="Y697" s="169">
        <v>0.915131953673818</v>
      </c>
      <c r="Z697" s="356">
        <v>0.92</v>
      </c>
      <c r="AA697" s="356">
        <v>0.882894736842105</v>
      </c>
      <c r="AB697" s="356">
        <v>0.938983050847458</v>
      </c>
      <c r="AC697" s="356">
        <v>0.845255474452555</v>
      </c>
      <c r="AD697" s="356">
        <v>0.906825732407128</v>
      </c>
      <c r="AE697" s="356">
        <v>0.92</v>
      </c>
      <c r="AF697" s="169">
        <v>0.999386879215205</v>
      </c>
      <c r="AG697" s="169">
        <v>0.99780340472268</v>
      </c>
      <c r="AH697" s="169">
        <v>0.996363636363636</v>
      </c>
      <c r="AI697" s="169">
        <v>0.990913921360255</v>
      </c>
      <c r="AJ697" s="356">
        <v>0.92</v>
      </c>
      <c r="AK697" s="169">
        <v>0.908809891808346</v>
      </c>
      <c r="AL697" s="169">
        <v>0.946636602780909</v>
      </c>
      <c r="AM697" s="169">
        <v>0.904612488233448</v>
      </c>
      <c r="AN697" s="169">
        <v>0.945758664435039</v>
      </c>
      <c r="AO697" s="168">
        <v>0.99</v>
      </c>
      <c r="AP697" s="358">
        <v>1</v>
      </c>
      <c r="AQ697" s="358">
        <v>1</v>
      </c>
      <c r="AR697" s="358">
        <v>1</v>
      </c>
      <c r="AS697" s="359">
        <v>1</v>
      </c>
      <c r="AT697" s="364">
        <v>0.0810595228934205</v>
      </c>
      <c r="AU697" s="361">
        <v>0</v>
      </c>
      <c r="AV697" s="362">
        <v>0</v>
      </c>
      <c r="AW697" s="362">
        <v>0</v>
      </c>
      <c r="AX697" s="362">
        <v>0.0366132723112128</v>
      </c>
      <c r="AY697" s="142"/>
      <c r="AZ697" s="140"/>
    </row>
    <row r="698" spans="1:52">
      <c r="A698" s="138"/>
      <c r="B698" s="142"/>
      <c r="C698" s="172" t="s">
        <v>1158</v>
      </c>
      <c r="D698" s="166" t="s">
        <v>26</v>
      </c>
      <c r="E698" s="166" t="s">
        <v>1159</v>
      </c>
      <c r="F698" s="167" t="s">
        <v>1255</v>
      </c>
      <c r="G698" s="181" t="s">
        <v>1256</v>
      </c>
      <c r="H698" s="181" t="s">
        <v>1256</v>
      </c>
      <c r="I698" s="181" t="s">
        <v>1256</v>
      </c>
      <c r="J698" s="181" t="s">
        <v>1256</v>
      </c>
      <c r="K698" s="168">
        <v>0.9</v>
      </c>
      <c r="L698" s="169">
        <v>0.846153846153846</v>
      </c>
      <c r="M698" s="169">
        <v>0.896551724137931</v>
      </c>
      <c r="N698" s="170">
        <v>0.833333333333333</v>
      </c>
      <c r="O698" s="170">
        <v>0.860859728506787</v>
      </c>
      <c r="P698" s="356">
        <v>0.9</v>
      </c>
      <c r="Q698" s="357">
        <v>0.924119241192412</v>
      </c>
      <c r="R698" s="169">
        <v>0.955793392275477</v>
      </c>
      <c r="S698" s="169">
        <v>0.957497612225406</v>
      </c>
      <c r="T698" s="169">
        <v>0.954973871583966</v>
      </c>
      <c r="U698" s="356">
        <v>0.9</v>
      </c>
      <c r="V698" s="169">
        <v>0.878048780487805</v>
      </c>
      <c r="W698" s="169">
        <v>0.907864122847836</v>
      </c>
      <c r="X698" s="169">
        <v>0.885386819484241</v>
      </c>
      <c r="Y698" s="169">
        <v>0.929098056551049</v>
      </c>
      <c r="Z698" s="356">
        <v>0.92</v>
      </c>
      <c r="AA698" s="356">
        <v>0.908536585365854</v>
      </c>
      <c r="AB698" s="356">
        <v>0.9272030651341</v>
      </c>
      <c r="AC698" s="356">
        <v>0.908661417322835</v>
      </c>
      <c r="AD698" s="356">
        <v>0.912473671893283</v>
      </c>
      <c r="AE698" s="356">
        <v>0.92</v>
      </c>
      <c r="AF698" s="169">
        <v>0.998461108002238</v>
      </c>
      <c r="AG698" s="169">
        <v>0.996936821952776</v>
      </c>
      <c r="AH698" s="169">
        <v>0.998230784352271</v>
      </c>
      <c r="AI698" s="169">
        <v>0.997037318116143</v>
      </c>
      <c r="AJ698" s="356">
        <v>0.92</v>
      </c>
      <c r="AK698" s="169">
        <v>0.916619398752127</v>
      </c>
      <c r="AL698" s="169">
        <v>0.951057652426379</v>
      </c>
      <c r="AM698" s="169">
        <v>0.925668253387038</v>
      </c>
      <c r="AN698" s="169">
        <v>0.954327460676391</v>
      </c>
      <c r="AO698" s="168">
        <v>0.99</v>
      </c>
      <c r="AP698" s="358">
        <v>1</v>
      </c>
      <c r="AQ698" s="358">
        <v>1</v>
      </c>
      <c r="AR698" s="358">
        <v>1</v>
      </c>
      <c r="AS698" s="359">
        <v>1</v>
      </c>
      <c r="AT698" s="364">
        <v>0.0810595228934205</v>
      </c>
      <c r="AU698" s="361">
        <v>0</v>
      </c>
      <c r="AV698" s="362">
        <v>0</v>
      </c>
      <c r="AW698" s="362">
        <v>0.0769230769230769</v>
      </c>
      <c r="AX698" s="362">
        <v>0.0480295566502463</v>
      </c>
      <c r="AY698" s="142"/>
      <c r="AZ698" s="140"/>
    </row>
    <row r="699" spans="1:52">
      <c r="A699" s="138"/>
      <c r="B699" s="142"/>
      <c r="C699" s="172" t="s">
        <v>1158</v>
      </c>
      <c r="D699" s="166" t="s">
        <v>26</v>
      </c>
      <c r="E699" s="166" t="s">
        <v>1159</v>
      </c>
      <c r="F699" s="167" t="s">
        <v>1257</v>
      </c>
      <c r="G699" s="181" t="s">
        <v>1258</v>
      </c>
      <c r="H699" s="181" t="s">
        <v>1258</v>
      </c>
      <c r="I699" s="181" t="s">
        <v>1258</v>
      </c>
      <c r="J699" s="181" t="s">
        <v>1258</v>
      </c>
      <c r="K699" s="168">
        <v>0.9</v>
      </c>
      <c r="L699" s="169">
        <v>0.96</v>
      </c>
      <c r="M699" s="169">
        <v>1</v>
      </c>
      <c r="N699" s="170">
        <v>0.958333333333333</v>
      </c>
      <c r="O699" s="170">
        <v>0.99238578680203</v>
      </c>
      <c r="P699" s="356">
        <v>0.9</v>
      </c>
      <c r="Q699" s="357">
        <v>0.95979381443299</v>
      </c>
      <c r="R699" s="169">
        <v>0.964877069744104</v>
      </c>
      <c r="S699" s="169">
        <v>0.942857142857143</v>
      </c>
      <c r="T699" s="169">
        <v>0.963980322889498</v>
      </c>
      <c r="U699" s="356">
        <v>0.9</v>
      </c>
      <c r="V699" s="169">
        <v>0.861855670103093</v>
      </c>
      <c r="W699" s="169">
        <v>0.899648770697441</v>
      </c>
      <c r="X699" s="169">
        <v>0.898181818181818</v>
      </c>
      <c r="Y699" s="169">
        <v>0.921605203209086</v>
      </c>
      <c r="Z699" s="356">
        <v>0.92</v>
      </c>
      <c r="AA699" s="356">
        <v>0.871833084947839</v>
      </c>
      <c r="AB699" s="356">
        <v>0.803921568627451</v>
      </c>
      <c r="AC699" s="356">
        <v>0.85</v>
      </c>
      <c r="AD699" s="356">
        <v>0.873876108389657</v>
      </c>
      <c r="AE699" s="356">
        <v>0.92</v>
      </c>
      <c r="AF699" s="169">
        <v>0.990147783251232</v>
      </c>
      <c r="AG699" s="169">
        <v>1</v>
      </c>
      <c r="AH699" s="169">
        <v>0.994011976047904</v>
      </c>
      <c r="AI699" s="169">
        <v>0.991405770411295</v>
      </c>
      <c r="AJ699" s="356">
        <v>0.92</v>
      </c>
      <c r="AK699" s="169">
        <v>0.911746804625685</v>
      </c>
      <c r="AL699" s="169">
        <v>0.951319381255687</v>
      </c>
      <c r="AM699" s="169">
        <v>0.920653907496013</v>
      </c>
      <c r="AN699" s="169">
        <v>0.949354570060379</v>
      </c>
      <c r="AO699" s="168">
        <v>0.99</v>
      </c>
      <c r="AP699" s="358">
        <v>1</v>
      </c>
      <c r="AQ699" s="358">
        <v>1</v>
      </c>
      <c r="AR699" s="358">
        <v>1</v>
      </c>
      <c r="AS699" s="359">
        <v>1</v>
      </c>
      <c r="AT699" s="364">
        <v>0.0810595228934205</v>
      </c>
      <c r="AU699" s="361">
        <v>0.0476190476190476</v>
      </c>
      <c r="AV699" s="362">
        <v>0</v>
      </c>
      <c r="AW699" s="362">
        <v>0.0555555555555556</v>
      </c>
      <c r="AX699" s="362">
        <v>0.0764587525150905</v>
      </c>
      <c r="AY699" s="142"/>
      <c r="AZ699" s="140"/>
    </row>
    <row r="700" spans="1:52">
      <c r="A700" s="138"/>
      <c r="B700" s="142"/>
      <c r="C700" s="172" t="s">
        <v>1158</v>
      </c>
      <c r="D700" s="166" t="s">
        <v>26</v>
      </c>
      <c r="E700" s="166" t="s">
        <v>1159</v>
      </c>
      <c r="F700" s="167" t="s">
        <v>1259</v>
      </c>
      <c r="G700" s="181" t="s">
        <v>1260</v>
      </c>
      <c r="H700" s="181" t="s">
        <v>1260</v>
      </c>
      <c r="I700" s="181" t="s">
        <v>1260</v>
      </c>
      <c r="J700" s="181" t="s">
        <v>1260</v>
      </c>
      <c r="K700" s="168">
        <v>0.9</v>
      </c>
      <c r="L700" s="169">
        <v>1</v>
      </c>
      <c r="M700" s="169">
        <v>1</v>
      </c>
      <c r="N700" s="170">
        <v>1</v>
      </c>
      <c r="O700" s="170">
        <v>0.980263157894737</v>
      </c>
      <c r="P700" s="356">
        <v>0.9</v>
      </c>
      <c r="Q700" s="357">
        <v>0.989522700814901</v>
      </c>
      <c r="R700" s="169">
        <v>0.990790899241603</v>
      </c>
      <c r="S700" s="169">
        <v>0.987383433900165</v>
      </c>
      <c r="T700" s="169">
        <v>0.988286560271141</v>
      </c>
      <c r="U700" s="356">
        <v>0.9</v>
      </c>
      <c r="V700" s="169">
        <v>0.928987194412107</v>
      </c>
      <c r="W700" s="169">
        <v>0.922535211267606</v>
      </c>
      <c r="X700" s="169">
        <v>0.922654964344487</v>
      </c>
      <c r="Y700" s="169">
        <v>0.931320881208216</v>
      </c>
      <c r="Z700" s="356">
        <v>0.92</v>
      </c>
      <c r="AA700" s="356">
        <v>0.894454382826476</v>
      </c>
      <c r="AB700" s="356">
        <v>0.893819334389857</v>
      </c>
      <c r="AC700" s="356">
        <v>0.891246684350133</v>
      </c>
      <c r="AD700" s="356">
        <v>0.879129969344557</v>
      </c>
      <c r="AE700" s="356">
        <v>0.92</v>
      </c>
      <c r="AF700" s="169">
        <v>1</v>
      </c>
      <c r="AG700" s="169">
        <v>0.994366197183099</v>
      </c>
      <c r="AH700" s="169">
        <v>0.994392523364486</v>
      </c>
      <c r="AI700" s="169">
        <v>0.995033470092852</v>
      </c>
      <c r="AJ700" s="356">
        <v>0.92</v>
      </c>
      <c r="AK700" s="169">
        <v>0.933802816901408</v>
      </c>
      <c r="AL700" s="169">
        <v>0.951554299555914</v>
      </c>
      <c r="AM700" s="169">
        <v>0.947266382318728</v>
      </c>
      <c r="AN700" s="169">
        <v>0.950783690617257</v>
      </c>
      <c r="AO700" s="168">
        <v>0.99</v>
      </c>
      <c r="AP700" s="358">
        <v>1</v>
      </c>
      <c r="AQ700" s="358">
        <v>1</v>
      </c>
      <c r="AR700" s="358">
        <v>1</v>
      </c>
      <c r="AS700" s="359">
        <v>1</v>
      </c>
      <c r="AT700" s="364">
        <v>0.0810595228934205</v>
      </c>
      <c r="AU700" s="361">
        <v>0.1875</v>
      </c>
      <c r="AV700" s="362">
        <v>0.117647058823529</v>
      </c>
      <c r="AW700" s="362">
        <v>0</v>
      </c>
      <c r="AX700" s="362">
        <v>0.0925925925925926</v>
      </c>
      <c r="AY700" s="142"/>
      <c r="AZ700" s="140"/>
    </row>
    <row r="701" spans="1:52">
      <c r="A701" s="138"/>
      <c r="B701" s="142"/>
      <c r="C701" s="172" t="s">
        <v>1158</v>
      </c>
      <c r="D701" s="166" t="s">
        <v>26</v>
      </c>
      <c r="E701" s="166" t="s">
        <v>1159</v>
      </c>
      <c r="F701" s="167" t="s">
        <v>1261</v>
      </c>
      <c r="G701" s="181" t="s">
        <v>1262</v>
      </c>
      <c r="H701" s="181" t="s">
        <v>1262</v>
      </c>
      <c r="I701" s="181" t="s">
        <v>1262</v>
      </c>
      <c r="J701" s="181" t="s">
        <v>1262</v>
      </c>
      <c r="K701" s="168">
        <v>0.9</v>
      </c>
      <c r="L701" s="169">
        <v>0.868421052631579</v>
      </c>
      <c r="M701" s="169">
        <v>0.9</v>
      </c>
      <c r="N701" s="170">
        <v>0.829268292682927</v>
      </c>
      <c r="O701" s="170">
        <v>0.881412952060555</v>
      </c>
      <c r="P701" s="356">
        <v>0.9</v>
      </c>
      <c r="Q701" s="357">
        <v>0.948807854137447</v>
      </c>
      <c r="R701" s="169">
        <v>0.974615898463594</v>
      </c>
      <c r="S701" s="169">
        <v>0.93154274484114</v>
      </c>
      <c r="T701" s="169">
        <v>0.964757910614908</v>
      </c>
      <c r="U701" s="356">
        <v>0.9</v>
      </c>
      <c r="V701" s="169">
        <v>0.939691444600281</v>
      </c>
      <c r="W701" s="169">
        <v>0.95190380761523</v>
      </c>
      <c r="X701" s="169">
        <v>0.917130691123485</v>
      </c>
      <c r="Y701" s="169">
        <v>0.939309099635466</v>
      </c>
      <c r="Z701" s="356">
        <v>0.92</v>
      </c>
      <c r="AA701" s="356">
        <v>0.914646996838778</v>
      </c>
      <c r="AB701" s="356">
        <v>0.900282220131703</v>
      </c>
      <c r="AC701" s="356">
        <v>0.85589519650655</v>
      </c>
      <c r="AD701" s="356">
        <v>0.888573767615929</v>
      </c>
      <c r="AE701" s="356">
        <v>0.92</v>
      </c>
      <c r="AF701" s="169">
        <v>0.999505195447798</v>
      </c>
      <c r="AG701" s="169">
        <v>0.995511049723757</v>
      </c>
      <c r="AH701" s="169">
        <v>0.969369369369369</v>
      </c>
      <c r="AI701" s="169">
        <v>0.991128820674275</v>
      </c>
      <c r="AJ701" s="356">
        <v>0.92</v>
      </c>
      <c r="AK701" s="169">
        <v>0.946992006731174</v>
      </c>
      <c r="AL701" s="169">
        <v>0.962059620596206</v>
      </c>
      <c r="AM701" s="169">
        <v>0.934746368182901</v>
      </c>
      <c r="AN701" s="169">
        <v>0.950200348145959</v>
      </c>
      <c r="AO701" s="168">
        <v>0.99</v>
      </c>
      <c r="AP701" s="358">
        <v>1</v>
      </c>
      <c r="AQ701" s="358">
        <v>1</v>
      </c>
      <c r="AR701" s="358">
        <v>1</v>
      </c>
      <c r="AS701" s="359">
        <v>1</v>
      </c>
      <c r="AT701" s="364">
        <v>0.0810595228934205</v>
      </c>
      <c r="AU701" s="361">
        <v>0</v>
      </c>
      <c r="AV701" s="362">
        <v>0</v>
      </c>
      <c r="AW701" s="362">
        <v>0.115384615384615</v>
      </c>
      <c r="AX701" s="362">
        <v>0.0574098798397864</v>
      </c>
      <c r="AY701" s="142"/>
      <c r="AZ701" s="140"/>
    </row>
    <row r="702" spans="1:52">
      <c r="A702" s="138"/>
      <c r="B702" s="142"/>
      <c r="C702" s="172" t="s">
        <v>1158</v>
      </c>
      <c r="D702" s="166" t="s">
        <v>26</v>
      </c>
      <c r="E702" s="166" t="s">
        <v>1159</v>
      </c>
      <c r="F702" s="167" t="s">
        <v>1263</v>
      </c>
      <c r="G702" s="181" t="s">
        <v>1264</v>
      </c>
      <c r="H702" s="181" t="s">
        <v>1264</v>
      </c>
      <c r="I702" s="181" t="s">
        <v>1264</v>
      </c>
      <c r="J702" s="181" t="s">
        <v>1264</v>
      </c>
      <c r="K702" s="168">
        <v>0.9</v>
      </c>
      <c r="L702" s="169">
        <v>0.75</v>
      </c>
      <c r="M702" s="169">
        <v>0.647058823529412</v>
      </c>
      <c r="N702" s="170">
        <v>0.75</v>
      </c>
      <c r="O702" s="170">
        <v>0.72</v>
      </c>
      <c r="P702" s="356">
        <v>0.9</v>
      </c>
      <c r="Q702" s="357">
        <v>0.991496598639456</v>
      </c>
      <c r="R702" s="169">
        <v>0.991957104557641</v>
      </c>
      <c r="S702" s="169">
        <v>0.990134529147982</v>
      </c>
      <c r="T702" s="169">
        <v>0.987999005098868</v>
      </c>
      <c r="U702" s="356">
        <v>0.9</v>
      </c>
      <c r="V702" s="169">
        <v>0.962585034013605</v>
      </c>
      <c r="W702" s="169">
        <v>0.958891867739053</v>
      </c>
      <c r="X702" s="169">
        <v>0.975784753363229</v>
      </c>
      <c r="Y702" s="169">
        <v>0.963965924636239</v>
      </c>
      <c r="Z702" s="356">
        <v>0.92</v>
      </c>
      <c r="AA702" s="356">
        <v>0.961876832844575</v>
      </c>
      <c r="AB702" s="356">
        <v>0.985257985257985</v>
      </c>
      <c r="AC702" s="356">
        <v>0.970660146699266</v>
      </c>
      <c r="AD702" s="356">
        <v>0.964879852125693</v>
      </c>
      <c r="AE702" s="356">
        <v>0.92</v>
      </c>
      <c r="AF702" s="169">
        <v>1</v>
      </c>
      <c r="AG702" s="169">
        <v>0.996026490066225</v>
      </c>
      <c r="AH702" s="169">
        <v>0.994299674267101</v>
      </c>
      <c r="AI702" s="169">
        <v>0.998295253736929</v>
      </c>
      <c r="AJ702" s="356">
        <v>0.92</v>
      </c>
      <c r="AK702" s="169">
        <v>0.977443609022556</v>
      </c>
      <c r="AL702" s="169">
        <v>0.988204456094364</v>
      </c>
      <c r="AM702" s="169">
        <v>0.982961992136304</v>
      </c>
      <c r="AN702" s="169">
        <v>0.983801586234709</v>
      </c>
      <c r="AO702" s="168">
        <v>0.99</v>
      </c>
      <c r="AP702" s="358">
        <v>1</v>
      </c>
      <c r="AQ702" s="358">
        <v>1</v>
      </c>
      <c r="AR702" s="358">
        <v>1</v>
      </c>
      <c r="AS702" s="359">
        <v>1</v>
      </c>
      <c r="AT702" s="364">
        <v>0.0810595228934205</v>
      </c>
      <c r="AU702" s="361">
        <v>0</v>
      </c>
      <c r="AV702" s="362">
        <v>0</v>
      </c>
      <c r="AW702" s="362">
        <v>0</v>
      </c>
      <c r="AX702" s="362">
        <v>0.0869565217391304</v>
      </c>
      <c r="AY702" s="142"/>
      <c r="AZ702" s="140"/>
    </row>
    <row r="703" spans="1:52">
      <c r="A703" s="138"/>
      <c r="B703" s="142"/>
      <c r="C703" s="172" t="s">
        <v>1158</v>
      </c>
      <c r="D703" s="166" t="s">
        <v>26</v>
      </c>
      <c r="E703" s="166" t="s">
        <v>1159</v>
      </c>
      <c r="F703" s="167" t="s">
        <v>1265</v>
      </c>
      <c r="G703" s="181" t="s">
        <v>1266</v>
      </c>
      <c r="H703" s="181" t="s">
        <v>1266</v>
      </c>
      <c r="I703" s="181" t="s">
        <v>1266</v>
      </c>
      <c r="J703" s="181" t="s">
        <v>1266</v>
      </c>
      <c r="K703" s="168">
        <v>0.9</v>
      </c>
      <c r="L703" s="169">
        <v>1</v>
      </c>
      <c r="M703" s="169">
        <v>0.952380952380952</v>
      </c>
      <c r="N703" s="170">
        <v>0.952380952380952</v>
      </c>
      <c r="O703" s="170">
        <v>0.936026936026936</v>
      </c>
      <c r="P703" s="356">
        <v>0.9</v>
      </c>
      <c r="Q703" s="357">
        <v>1</v>
      </c>
      <c r="R703" s="169">
        <v>0.998222748815166</v>
      </c>
      <c r="S703" s="169">
        <v>0.999437570303712</v>
      </c>
      <c r="T703" s="169">
        <v>0.999437434702242</v>
      </c>
      <c r="U703" s="356">
        <v>0.9</v>
      </c>
      <c r="V703" s="169">
        <v>0.953002610966057</v>
      </c>
      <c r="W703" s="169">
        <v>0.972748815165877</v>
      </c>
      <c r="X703" s="169">
        <v>0.968503937007874</v>
      </c>
      <c r="Y703" s="169">
        <v>0.976472715583059</v>
      </c>
      <c r="Z703" s="356">
        <v>0.92</v>
      </c>
      <c r="AA703" s="356">
        <v>0.963178294573643</v>
      </c>
      <c r="AB703" s="356">
        <v>0.973534971644612</v>
      </c>
      <c r="AC703" s="356">
        <v>0.971556886227545</v>
      </c>
      <c r="AD703" s="356">
        <v>0.968442415017758</v>
      </c>
      <c r="AE703" s="356">
        <v>0.92</v>
      </c>
      <c r="AF703" s="169">
        <v>1</v>
      </c>
      <c r="AG703" s="169">
        <v>0.990328820116054</v>
      </c>
      <c r="AH703" s="169">
        <v>0.993865030674847</v>
      </c>
      <c r="AI703" s="169">
        <v>0.992266840585111</v>
      </c>
      <c r="AJ703" s="356">
        <v>0.92</v>
      </c>
      <c r="AK703" s="169">
        <v>0.972698907956318</v>
      </c>
      <c r="AL703" s="169">
        <v>0.982416591523895</v>
      </c>
      <c r="AM703" s="169">
        <v>0.980376124284546</v>
      </c>
      <c r="AN703" s="169">
        <v>0.98470305507188</v>
      </c>
      <c r="AO703" s="168">
        <v>0.99</v>
      </c>
      <c r="AP703" s="358">
        <v>1</v>
      </c>
      <c r="AQ703" s="358">
        <v>1</v>
      </c>
      <c r="AR703" s="358">
        <v>1</v>
      </c>
      <c r="AS703" s="359">
        <v>1</v>
      </c>
      <c r="AT703" s="364">
        <v>0.0810595228934205</v>
      </c>
      <c r="AU703" s="361">
        <v>0</v>
      </c>
      <c r="AV703" s="362">
        <v>0</v>
      </c>
      <c r="AW703" s="362">
        <v>0.0666666666666667</v>
      </c>
      <c r="AX703" s="362">
        <v>0.0514285714285714</v>
      </c>
      <c r="AY703" s="142"/>
      <c r="AZ703" s="140"/>
    </row>
    <row r="704" spans="1:52">
      <c r="A704" s="138"/>
      <c r="B704" s="142"/>
      <c r="C704" s="172" t="s">
        <v>1158</v>
      </c>
      <c r="D704" s="166" t="s">
        <v>26</v>
      </c>
      <c r="E704" s="166" t="s">
        <v>1159</v>
      </c>
      <c r="F704" s="167" t="s">
        <v>1267</v>
      </c>
      <c r="G704" s="181" t="s">
        <v>1268</v>
      </c>
      <c r="H704" s="181" t="s">
        <v>1268</v>
      </c>
      <c r="I704" s="181" t="s">
        <v>1268</v>
      </c>
      <c r="J704" s="181" t="s">
        <v>1268</v>
      </c>
      <c r="K704" s="168">
        <v>0.9</v>
      </c>
      <c r="L704" s="169">
        <v>1</v>
      </c>
      <c r="M704" s="169">
        <v>1</v>
      </c>
      <c r="N704" s="170">
        <v>1</v>
      </c>
      <c r="O704" s="170">
        <v>0.996396396396396</v>
      </c>
      <c r="P704" s="356">
        <v>0.9</v>
      </c>
      <c r="Q704" s="357">
        <v>1.00099206349206</v>
      </c>
      <c r="R704" s="169">
        <v>1.00212585034014</v>
      </c>
      <c r="S704" s="169">
        <v>1.00117416829746</v>
      </c>
      <c r="T704" s="169">
        <v>0.998682677907815</v>
      </c>
      <c r="U704" s="356">
        <v>0.9</v>
      </c>
      <c r="V704" s="169">
        <v>0.950396825396825</v>
      </c>
      <c r="W704" s="169">
        <v>0.948979591836735</v>
      </c>
      <c r="X704" s="169">
        <v>0.955772994129159</v>
      </c>
      <c r="Y704" s="169">
        <v>0.956056908314382</v>
      </c>
      <c r="Z704" s="356">
        <v>0.92</v>
      </c>
      <c r="AA704" s="356">
        <v>0.92686170212766</v>
      </c>
      <c r="AB704" s="356">
        <v>0.957420924574209</v>
      </c>
      <c r="AC704" s="356">
        <v>0.954802259887006</v>
      </c>
      <c r="AD704" s="356">
        <v>0.936604366937069</v>
      </c>
      <c r="AE704" s="356">
        <v>0.92</v>
      </c>
      <c r="AF704" s="169">
        <v>0.997792494481236</v>
      </c>
      <c r="AG704" s="169">
        <v>1</v>
      </c>
      <c r="AH704" s="169">
        <v>0.994845360824742</v>
      </c>
      <c r="AI704" s="169">
        <v>0.995632340095118</v>
      </c>
      <c r="AJ704" s="356">
        <v>0.92</v>
      </c>
      <c r="AK704" s="169">
        <v>0.957434733257662</v>
      </c>
      <c r="AL704" s="169">
        <v>0.977051241747878</v>
      </c>
      <c r="AM704" s="169">
        <v>0.973867595818815</v>
      </c>
      <c r="AN704" s="169">
        <v>0.97146190433456</v>
      </c>
      <c r="AO704" s="168">
        <v>0.99</v>
      </c>
      <c r="AP704" s="358">
        <v>1</v>
      </c>
      <c r="AQ704" s="358">
        <v>1</v>
      </c>
      <c r="AR704" s="358">
        <v>1</v>
      </c>
      <c r="AS704" s="359">
        <v>1</v>
      </c>
      <c r="AT704" s="364">
        <v>0.0810595228934205</v>
      </c>
      <c r="AU704" s="361">
        <v>0</v>
      </c>
      <c r="AV704" s="362">
        <v>0</v>
      </c>
      <c r="AW704" s="362">
        <v>0</v>
      </c>
      <c r="AX704" s="362">
        <v>0.0075</v>
      </c>
      <c r="AY704" s="142"/>
      <c r="AZ704" s="140"/>
    </row>
    <row r="705" spans="1:52">
      <c r="A705" s="138"/>
      <c r="B705" s="142"/>
      <c r="C705" s="172" t="s">
        <v>1158</v>
      </c>
      <c r="D705" s="166" t="s">
        <v>26</v>
      </c>
      <c r="E705" s="166" t="s">
        <v>1159</v>
      </c>
      <c r="F705" s="167" t="s">
        <v>1269</v>
      </c>
      <c r="G705" s="181" t="s">
        <v>1270</v>
      </c>
      <c r="H705" s="181" t="s">
        <v>1270</v>
      </c>
      <c r="I705" s="181" t="s">
        <v>1270</v>
      </c>
      <c r="J705" s="181" t="s">
        <v>1270</v>
      </c>
      <c r="K705" s="168">
        <v>0.9</v>
      </c>
      <c r="L705" s="169">
        <v>0.754098360655738</v>
      </c>
      <c r="M705" s="169">
        <v>0.818181818181818</v>
      </c>
      <c r="N705" s="170">
        <v>0.808823529411765</v>
      </c>
      <c r="O705" s="170">
        <v>0.785081585081585</v>
      </c>
      <c r="P705" s="356">
        <v>0.9</v>
      </c>
      <c r="Q705" s="357">
        <v>0.933184023889511</v>
      </c>
      <c r="R705" s="169">
        <v>0.947149321266968</v>
      </c>
      <c r="S705" s="169">
        <v>0.922196796338673</v>
      </c>
      <c r="T705" s="169">
        <v>0.945192167533162</v>
      </c>
      <c r="U705" s="356">
        <v>0.9</v>
      </c>
      <c r="V705" s="169">
        <v>0.894736842105263</v>
      </c>
      <c r="W705" s="169">
        <v>0.909864253393665</v>
      </c>
      <c r="X705" s="169">
        <v>0.872909698996655</v>
      </c>
      <c r="Y705" s="169">
        <v>0.917952237500607</v>
      </c>
      <c r="Z705" s="356">
        <v>0.92</v>
      </c>
      <c r="AA705" s="356">
        <v>0.886536373507057</v>
      </c>
      <c r="AB705" s="356">
        <v>0.919855222337125</v>
      </c>
      <c r="AC705" s="356">
        <v>0.874027237354086</v>
      </c>
      <c r="AD705" s="356">
        <v>0.918867554563417</v>
      </c>
      <c r="AE705" s="356">
        <v>0.92</v>
      </c>
      <c r="AF705" s="169">
        <v>0.998501872659176</v>
      </c>
      <c r="AG705" s="169">
        <v>0.996521739130435</v>
      </c>
      <c r="AH705" s="169">
        <v>0.997041420118343</v>
      </c>
      <c r="AI705" s="169">
        <v>0.993278058834551</v>
      </c>
      <c r="AJ705" s="356">
        <v>0.92</v>
      </c>
      <c r="AK705" s="169">
        <v>0.917293233082707</v>
      </c>
      <c r="AL705" s="169">
        <v>0.955221879608527</v>
      </c>
      <c r="AM705" s="169">
        <v>0.917280599715652</v>
      </c>
      <c r="AN705" s="169">
        <v>0.953960385323087</v>
      </c>
      <c r="AO705" s="168">
        <v>0.99</v>
      </c>
      <c r="AP705" s="358">
        <v>1</v>
      </c>
      <c r="AQ705" s="358">
        <v>1</v>
      </c>
      <c r="AR705" s="358">
        <v>1</v>
      </c>
      <c r="AS705" s="359">
        <v>1</v>
      </c>
      <c r="AT705" s="364">
        <v>0.0810595228934205</v>
      </c>
      <c r="AU705" s="361">
        <v>0</v>
      </c>
      <c r="AV705" s="362">
        <v>0.0769230769230769</v>
      </c>
      <c r="AW705" s="362">
        <v>0.0188679245283019</v>
      </c>
      <c r="AX705" s="362">
        <v>0.0821629213483146</v>
      </c>
      <c r="AY705" s="142"/>
      <c r="AZ705" s="140"/>
    </row>
    <row r="706" spans="1:52">
      <c r="A706" s="138"/>
      <c r="B706" s="142"/>
      <c r="C706" s="172" t="s">
        <v>1158</v>
      </c>
      <c r="D706" s="166" t="s">
        <v>26</v>
      </c>
      <c r="E706" s="166" t="s">
        <v>1159</v>
      </c>
      <c r="F706" s="167" t="s">
        <v>1271</v>
      </c>
      <c r="G706" s="181" t="s">
        <v>1272</v>
      </c>
      <c r="H706" s="181" t="s">
        <v>1272</v>
      </c>
      <c r="I706" s="181" t="s">
        <v>1272</v>
      </c>
      <c r="J706" s="181" t="s">
        <v>1272</v>
      </c>
      <c r="K706" s="168">
        <v>0.9</v>
      </c>
      <c r="L706" s="169">
        <v>0.823529411764706</v>
      </c>
      <c r="M706" s="169">
        <v>0.854166666666667</v>
      </c>
      <c r="N706" s="170">
        <v>0.760869565217391</v>
      </c>
      <c r="O706" s="170">
        <v>0.835507246376812</v>
      </c>
      <c r="P706" s="356">
        <v>0.9</v>
      </c>
      <c r="Q706" s="357">
        <v>0.981598984771574</v>
      </c>
      <c r="R706" s="169">
        <v>0.977392836171462</v>
      </c>
      <c r="S706" s="169">
        <v>0.945623727827857</v>
      </c>
      <c r="T706" s="169">
        <v>0.977771057008922</v>
      </c>
      <c r="U706" s="356">
        <v>0.9</v>
      </c>
      <c r="V706" s="169">
        <v>0.921319796954315</v>
      </c>
      <c r="W706" s="169">
        <v>0.938637698179683</v>
      </c>
      <c r="X706" s="169">
        <v>0.923524280314045</v>
      </c>
      <c r="Y706" s="169">
        <v>0.943555622763244</v>
      </c>
      <c r="Z706" s="356">
        <v>0.92</v>
      </c>
      <c r="AA706" s="356">
        <v>0.932139491046183</v>
      </c>
      <c r="AB706" s="356">
        <v>0.947183098591549</v>
      </c>
      <c r="AC706" s="356">
        <v>0.945987654320988</v>
      </c>
      <c r="AD706" s="356">
        <v>0.949658789977592</v>
      </c>
      <c r="AE706" s="356">
        <v>0.92</v>
      </c>
      <c r="AF706" s="169">
        <v>0.998927038626609</v>
      </c>
      <c r="AG706" s="169">
        <v>0.986635220125786</v>
      </c>
      <c r="AH706" s="169">
        <v>0.976303317535545</v>
      </c>
      <c r="AI706" s="169">
        <v>0.985362700281664</v>
      </c>
      <c r="AJ706" s="356">
        <v>0.92</v>
      </c>
      <c r="AK706" s="169">
        <v>0.956043956043956</v>
      </c>
      <c r="AL706" s="169">
        <v>0.968529929577465</v>
      </c>
      <c r="AM706" s="169">
        <v>0.963463569165787</v>
      </c>
      <c r="AN706" s="169">
        <v>0.972930430701469</v>
      </c>
      <c r="AO706" s="168">
        <v>0.99</v>
      </c>
      <c r="AP706" s="358">
        <v>1</v>
      </c>
      <c r="AQ706" s="358">
        <v>1</v>
      </c>
      <c r="AR706" s="358">
        <v>1</v>
      </c>
      <c r="AS706" s="359">
        <v>1</v>
      </c>
      <c r="AT706" s="364">
        <v>0.0810595228934205</v>
      </c>
      <c r="AU706" s="361">
        <v>0.0666666666666667</v>
      </c>
      <c r="AV706" s="362">
        <v>0.0344827586206897</v>
      </c>
      <c r="AW706" s="362">
        <v>0</v>
      </c>
      <c r="AX706" s="362">
        <v>0.0617283950617284</v>
      </c>
      <c r="AY706" s="142"/>
      <c r="AZ706" s="140"/>
    </row>
    <row r="707" spans="1:52">
      <c r="A707" s="138"/>
      <c r="B707" s="142"/>
      <c r="C707" s="172" t="s">
        <v>1158</v>
      </c>
      <c r="D707" s="166" t="s">
        <v>26</v>
      </c>
      <c r="E707" s="166" t="s">
        <v>1159</v>
      </c>
      <c r="F707" s="167" t="s">
        <v>1273</v>
      </c>
      <c r="G707" s="181" t="s">
        <v>1274</v>
      </c>
      <c r="H707" s="181" t="s">
        <v>1274</v>
      </c>
      <c r="I707" s="181" t="s">
        <v>1274</v>
      </c>
      <c r="J707" s="181" t="s">
        <v>1274</v>
      </c>
      <c r="K707" s="168">
        <v>0.9</v>
      </c>
      <c r="L707" s="169">
        <v>0.966666666666667</v>
      </c>
      <c r="M707" s="169">
        <v>1</v>
      </c>
      <c r="N707" s="170">
        <v>0.974358974358974</v>
      </c>
      <c r="O707" s="170">
        <v>0.978759558198811</v>
      </c>
      <c r="P707" s="356">
        <v>0.9</v>
      </c>
      <c r="Q707" s="357">
        <v>0.997379912663755</v>
      </c>
      <c r="R707" s="169">
        <v>0.99414976599064</v>
      </c>
      <c r="S707" s="169">
        <v>0.998025276461295</v>
      </c>
      <c r="T707" s="169">
        <v>0.99316402146049</v>
      </c>
      <c r="U707" s="356">
        <v>0.9</v>
      </c>
      <c r="V707" s="169">
        <v>0.948471615720524</v>
      </c>
      <c r="W707" s="169">
        <v>0.956708268330733</v>
      </c>
      <c r="X707" s="169">
        <v>0.955371248025277</v>
      </c>
      <c r="Y707" s="169">
        <v>0.953731071483603</v>
      </c>
      <c r="Z707" s="356">
        <v>0.92</v>
      </c>
      <c r="AA707" s="356">
        <v>0.932642487046632</v>
      </c>
      <c r="AB707" s="356">
        <v>0.939130434782609</v>
      </c>
      <c r="AC707" s="356">
        <v>0.958333333333333</v>
      </c>
      <c r="AD707" s="356">
        <v>0.943428088938925</v>
      </c>
      <c r="AE707" s="356">
        <v>0.92</v>
      </c>
      <c r="AF707" s="169">
        <v>0.999423464975497</v>
      </c>
      <c r="AG707" s="169">
        <v>0.99818676337262</v>
      </c>
      <c r="AH707" s="169">
        <v>0.998880179171333</v>
      </c>
      <c r="AI707" s="169">
        <v>0.99868059373282</v>
      </c>
      <c r="AJ707" s="356">
        <v>0.92</v>
      </c>
      <c r="AK707" s="169">
        <v>0.955208333333333</v>
      </c>
      <c r="AL707" s="169">
        <v>0.96988815600803</v>
      </c>
      <c r="AM707" s="169">
        <v>0.977175463623395</v>
      </c>
      <c r="AN707" s="169">
        <v>0.972553376775472</v>
      </c>
      <c r="AO707" s="168">
        <v>0.99</v>
      </c>
      <c r="AP707" s="358">
        <v>1</v>
      </c>
      <c r="AQ707" s="358">
        <v>1</v>
      </c>
      <c r="AR707" s="358">
        <v>1</v>
      </c>
      <c r="AS707" s="359">
        <v>1</v>
      </c>
      <c r="AT707" s="364">
        <v>0.0810595228934205</v>
      </c>
      <c r="AU707" s="361">
        <v>0</v>
      </c>
      <c r="AV707" s="362">
        <v>0</v>
      </c>
      <c r="AW707" s="362">
        <v>0</v>
      </c>
      <c r="AX707" s="362">
        <v>0.0334128878281623</v>
      </c>
      <c r="AY707" s="142"/>
      <c r="AZ707" s="140"/>
    </row>
    <row r="708" spans="1:52">
      <c r="A708" s="138"/>
      <c r="B708" s="142"/>
      <c r="C708" s="172" t="s">
        <v>1158</v>
      </c>
      <c r="D708" s="166" t="s">
        <v>26</v>
      </c>
      <c r="E708" s="166" t="s">
        <v>1159</v>
      </c>
      <c r="F708" s="167" t="s">
        <v>1275</v>
      </c>
      <c r="G708" s="181" t="s">
        <v>1276</v>
      </c>
      <c r="H708" s="181" t="s">
        <v>1276</v>
      </c>
      <c r="I708" s="181" t="s">
        <v>1276</v>
      </c>
      <c r="J708" s="181" t="s">
        <v>1276</v>
      </c>
      <c r="K708" s="168">
        <v>0.9</v>
      </c>
      <c r="L708" s="169">
        <v>0.971428571428571</v>
      </c>
      <c r="M708" s="169">
        <v>0.833333333333333</v>
      </c>
      <c r="N708" s="170">
        <v>0.91304347826087</v>
      </c>
      <c r="O708" s="170">
        <v>0.906637490882568</v>
      </c>
      <c r="P708" s="356">
        <v>0.9</v>
      </c>
      <c r="Q708" s="357">
        <v>0.990716180371353</v>
      </c>
      <c r="R708" s="169">
        <v>0.985459352280238</v>
      </c>
      <c r="S708" s="169">
        <v>0.985665316297912</v>
      </c>
      <c r="T708" s="169">
        <v>0.989621263327737</v>
      </c>
      <c r="U708" s="356">
        <v>0.9</v>
      </c>
      <c r="V708" s="169">
        <v>0.943633952254642</v>
      </c>
      <c r="W708" s="169">
        <v>0.959352280237938</v>
      </c>
      <c r="X708" s="169">
        <v>0.965721408538486</v>
      </c>
      <c r="Y708" s="169">
        <v>0.963772539955956</v>
      </c>
      <c r="Z708" s="356">
        <v>0.92</v>
      </c>
      <c r="AA708" s="356">
        <v>0.937369519832985</v>
      </c>
      <c r="AB708" s="356">
        <v>0.941429801894918</v>
      </c>
      <c r="AC708" s="356">
        <v>0.963229416466827</v>
      </c>
      <c r="AD708" s="356">
        <v>0.958118451767005</v>
      </c>
      <c r="AE708" s="356">
        <v>0.92</v>
      </c>
      <c r="AF708" s="169">
        <v>0.996674057649667</v>
      </c>
      <c r="AG708" s="169">
        <v>0.997981157469717</v>
      </c>
      <c r="AH708" s="169">
        <v>0.976133651551313</v>
      </c>
      <c r="AI708" s="169">
        <v>0.994317860575564</v>
      </c>
      <c r="AJ708" s="356">
        <v>0.92</v>
      </c>
      <c r="AK708" s="169">
        <v>0.957032833400892</v>
      </c>
      <c r="AL708" s="169">
        <v>0.97255369928401</v>
      </c>
      <c r="AM708" s="169">
        <v>0.980493273542601</v>
      </c>
      <c r="AN708" s="169">
        <v>0.981073389216342</v>
      </c>
      <c r="AO708" s="168">
        <v>0.99</v>
      </c>
      <c r="AP708" s="358">
        <v>1</v>
      </c>
      <c r="AQ708" s="358">
        <v>1</v>
      </c>
      <c r="AR708" s="358">
        <v>1</v>
      </c>
      <c r="AS708" s="359">
        <v>1</v>
      </c>
      <c r="AT708" s="364">
        <v>0.0810595228934205</v>
      </c>
      <c r="AU708" s="361">
        <v>0.272727272727273</v>
      </c>
      <c r="AV708" s="362">
        <v>0.05</v>
      </c>
      <c r="AW708" s="362">
        <v>0.0555555555555556</v>
      </c>
      <c r="AX708" s="362">
        <v>0.0752688172043011</v>
      </c>
      <c r="AY708" s="142"/>
      <c r="AZ708" s="140"/>
    </row>
    <row r="709" spans="1:52">
      <c r="A709" s="138"/>
      <c r="B709" s="142"/>
      <c r="C709" s="172" t="s">
        <v>1158</v>
      </c>
      <c r="D709" s="166" t="s">
        <v>26</v>
      </c>
      <c r="E709" s="166" t="s">
        <v>1159</v>
      </c>
      <c r="F709" s="167" t="s">
        <v>1277</v>
      </c>
      <c r="G709" s="181" t="s">
        <v>1278</v>
      </c>
      <c r="H709" s="181" t="s">
        <v>1278</v>
      </c>
      <c r="I709" s="181" t="s">
        <v>1278</v>
      </c>
      <c r="J709" s="181" t="s">
        <v>1278</v>
      </c>
      <c r="K709" s="168">
        <v>0.9</v>
      </c>
      <c r="L709" s="169">
        <v>0.846153846153846</v>
      </c>
      <c r="M709" s="169">
        <v>0.764705882352941</v>
      </c>
      <c r="N709" s="170">
        <v>1</v>
      </c>
      <c r="O709" s="170">
        <v>0.807539682539683</v>
      </c>
      <c r="P709" s="356">
        <v>0.9</v>
      </c>
      <c r="Q709" s="357">
        <v>0.996763754045307</v>
      </c>
      <c r="R709" s="169">
        <v>0.991077556623198</v>
      </c>
      <c r="S709" s="169">
        <v>0.98766328011611</v>
      </c>
      <c r="T709" s="169">
        <v>0.992156587296013</v>
      </c>
      <c r="U709" s="356">
        <v>0.9</v>
      </c>
      <c r="V709" s="169">
        <v>0.962783171521036</v>
      </c>
      <c r="W709" s="169">
        <v>0.978723404255319</v>
      </c>
      <c r="X709" s="169">
        <v>0.970246734397678</v>
      </c>
      <c r="Y709" s="169">
        <v>0.9735431153567</v>
      </c>
      <c r="Z709" s="356">
        <v>0.92</v>
      </c>
      <c r="AA709" s="356">
        <v>0.962222222222222</v>
      </c>
      <c r="AB709" s="356">
        <v>0.96734693877551</v>
      </c>
      <c r="AC709" s="356">
        <v>0.968013468013468</v>
      </c>
      <c r="AD709" s="356">
        <v>0.971254509966286</v>
      </c>
      <c r="AE709" s="356">
        <v>0.92</v>
      </c>
      <c r="AF709" s="169">
        <v>0.989169675090253</v>
      </c>
      <c r="AG709" s="169">
        <v>0.995024875621891</v>
      </c>
      <c r="AH709" s="169">
        <v>1</v>
      </c>
      <c r="AI709" s="169">
        <v>0.996495206679724</v>
      </c>
      <c r="AJ709" s="356">
        <v>0.92</v>
      </c>
      <c r="AK709" s="169">
        <v>0.976591760299625</v>
      </c>
      <c r="AL709" s="169">
        <v>0.985663082437276</v>
      </c>
      <c r="AM709" s="169">
        <v>0.983316481294237</v>
      </c>
      <c r="AN709" s="169">
        <v>0.986576507213872</v>
      </c>
      <c r="AO709" s="168">
        <v>0.99</v>
      </c>
      <c r="AP709" s="358">
        <v>1</v>
      </c>
      <c r="AQ709" s="358">
        <v>1</v>
      </c>
      <c r="AR709" s="358">
        <v>1</v>
      </c>
      <c r="AS709" s="359">
        <v>1</v>
      </c>
      <c r="AT709" s="364">
        <v>0.0810595228934205</v>
      </c>
      <c r="AU709" s="361">
        <v>0.125</v>
      </c>
      <c r="AV709" s="362">
        <v>0</v>
      </c>
      <c r="AW709" s="362">
        <v>0</v>
      </c>
      <c r="AX709" s="362">
        <v>0.0505836575875486</v>
      </c>
      <c r="AY709" s="142"/>
      <c r="AZ709" s="140"/>
    </row>
    <row r="710" spans="1:52">
      <c r="A710" s="138"/>
      <c r="B710" s="142"/>
      <c r="C710" s="172" t="s">
        <v>1158</v>
      </c>
      <c r="D710" s="166" t="s">
        <v>26</v>
      </c>
      <c r="E710" s="166" t="s">
        <v>1159</v>
      </c>
      <c r="F710" s="167" t="s">
        <v>1279</v>
      </c>
      <c r="G710" s="181" t="s">
        <v>1280</v>
      </c>
      <c r="H710" s="181" t="s">
        <v>1280</v>
      </c>
      <c r="I710" s="181" t="s">
        <v>1280</v>
      </c>
      <c r="J710" s="181" t="s">
        <v>1280</v>
      </c>
      <c r="K710" s="168">
        <v>0.9</v>
      </c>
      <c r="L710" s="169">
        <v>0.96551724137931</v>
      </c>
      <c r="M710" s="169">
        <v>0.952380952380952</v>
      </c>
      <c r="N710" s="170">
        <v>0.923076923076923</v>
      </c>
      <c r="O710" s="170">
        <v>0.923611111111111</v>
      </c>
      <c r="P710" s="356">
        <v>0.9</v>
      </c>
      <c r="Q710" s="357">
        <v>0.943979394719897</v>
      </c>
      <c r="R710" s="169">
        <v>0.963989802421925</v>
      </c>
      <c r="S710" s="169">
        <v>0.941860465116279</v>
      </c>
      <c r="T710" s="169">
        <v>0.944422298218744</v>
      </c>
      <c r="U710" s="356">
        <v>0.9</v>
      </c>
      <c r="V710" s="169">
        <v>0.906632324533162</v>
      </c>
      <c r="W710" s="169">
        <v>0.940407903123008</v>
      </c>
      <c r="X710" s="169">
        <v>0.926147077309868</v>
      </c>
      <c r="Y710" s="169">
        <v>0.935075425382372</v>
      </c>
      <c r="Z710" s="356">
        <v>0.92</v>
      </c>
      <c r="AA710" s="356">
        <v>0.906496062992126</v>
      </c>
      <c r="AB710" s="356">
        <v>0.95045871559633</v>
      </c>
      <c r="AC710" s="356">
        <v>0.924268502581756</v>
      </c>
      <c r="AD710" s="356">
        <v>0.926697386996244</v>
      </c>
      <c r="AE710" s="356">
        <v>0.92</v>
      </c>
      <c r="AF710" s="169">
        <v>0.997232472324723</v>
      </c>
      <c r="AG710" s="169">
        <v>0.995526496902959</v>
      </c>
      <c r="AH710" s="169">
        <v>0.988693467336683</v>
      </c>
      <c r="AI710" s="169">
        <v>0.994551980515319</v>
      </c>
      <c r="AJ710" s="356">
        <v>0.92</v>
      </c>
      <c r="AK710" s="169">
        <v>0.928127428127428</v>
      </c>
      <c r="AL710" s="169">
        <v>0.968085106382979</v>
      </c>
      <c r="AM710" s="169">
        <v>0.953049482163406</v>
      </c>
      <c r="AN710" s="169">
        <v>0.960611869057015</v>
      </c>
      <c r="AO710" s="168">
        <v>0.99</v>
      </c>
      <c r="AP710" s="358">
        <v>1</v>
      </c>
      <c r="AQ710" s="358">
        <v>1</v>
      </c>
      <c r="AR710" s="358">
        <v>1</v>
      </c>
      <c r="AS710" s="359">
        <v>1</v>
      </c>
      <c r="AT710" s="364">
        <v>0.0810595228934205</v>
      </c>
      <c r="AU710" s="361">
        <v>0.125</v>
      </c>
      <c r="AV710" s="362">
        <v>0</v>
      </c>
      <c r="AW710" s="362">
        <v>0.137931034482759</v>
      </c>
      <c r="AX710" s="362">
        <v>0.0663956639566396</v>
      </c>
      <c r="AY710" s="142"/>
      <c r="AZ710" s="140"/>
    </row>
    <row r="711" spans="1:52">
      <c r="A711" s="138"/>
      <c r="B711" s="142"/>
      <c r="C711" s="172" t="s">
        <v>1158</v>
      </c>
      <c r="D711" s="166" t="s">
        <v>26</v>
      </c>
      <c r="E711" s="166" t="s">
        <v>1159</v>
      </c>
      <c r="F711" s="167" t="s">
        <v>1281</v>
      </c>
      <c r="G711" s="181" t="s">
        <v>1282</v>
      </c>
      <c r="H711" s="181" t="s">
        <v>1282</v>
      </c>
      <c r="I711" s="181" t="s">
        <v>1282</v>
      </c>
      <c r="J711" s="181" t="s">
        <v>1282</v>
      </c>
      <c r="K711" s="168">
        <v>0.9</v>
      </c>
      <c r="L711" s="169">
        <v>1</v>
      </c>
      <c r="M711" s="169">
        <v>0.96875</v>
      </c>
      <c r="N711" s="170">
        <v>1</v>
      </c>
      <c r="O711" s="170">
        <v>0.990033222591362</v>
      </c>
      <c r="P711" s="356">
        <v>0.9</v>
      </c>
      <c r="Q711" s="357">
        <v>0.983534577387486</v>
      </c>
      <c r="R711" s="169">
        <v>0.998982188295165</v>
      </c>
      <c r="S711" s="169">
        <v>0.991146318732526</v>
      </c>
      <c r="T711" s="169">
        <v>0.990331444855311</v>
      </c>
      <c r="U711" s="356">
        <v>0.9</v>
      </c>
      <c r="V711" s="169">
        <v>0.924259055982437</v>
      </c>
      <c r="W711" s="169">
        <v>0.938931297709924</v>
      </c>
      <c r="X711" s="169">
        <v>0.956197576887232</v>
      </c>
      <c r="Y711" s="169">
        <v>0.947501441802083</v>
      </c>
      <c r="Z711" s="356">
        <v>0.92</v>
      </c>
      <c r="AA711" s="356">
        <v>0.892332789559543</v>
      </c>
      <c r="AB711" s="356">
        <v>0.919067215363512</v>
      </c>
      <c r="AC711" s="356">
        <v>0.900383141762452</v>
      </c>
      <c r="AD711" s="356">
        <v>0.915266045458504</v>
      </c>
      <c r="AE711" s="356">
        <v>0.92</v>
      </c>
      <c r="AF711" s="169">
        <v>1</v>
      </c>
      <c r="AG711" s="169">
        <v>0.993500464252553</v>
      </c>
      <c r="AH711" s="169">
        <v>0.995305164319249</v>
      </c>
      <c r="AI711" s="169">
        <v>0.989782482751356</v>
      </c>
      <c r="AJ711" s="356">
        <v>0.92</v>
      </c>
      <c r="AK711" s="169">
        <v>0.932203389830508</v>
      </c>
      <c r="AL711" s="169">
        <v>0.970457902511078</v>
      </c>
      <c r="AM711" s="169">
        <v>0.962937776266576</v>
      </c>
      <c r="AN711" s="169">
        <v>0.964812989131096</v>
      </c>
      <c r="AO711" s="168">
        <v>0.99</v>
      </c>
      <c r="AP711" s="358">
        <v>1</v>
      </c>
      <c r="AQ711" s="358">
        <v>1</v>
      </c>
      <c r="AR711" s="358">
        <v>1</v>
      </c>
      <c r="AS711" s="359">
        <v>1</v>
      </c>
      <c r="AT711" s="364">
        <v>0.0810595228934205</v>
      </c>
      <c r="AU711" s="361">
        <v>0.0588235294117647</v>
      </c>
      <c r="AV711" s="362">
        <v>0</v>
      </c>
      <c r="AW711" s="362">
        <v>0</v>
      </c>
      <c r="AX711" s="362">
        <v>0.0588235294117647</v>
      </c>
      <c r="AY711" s="142"/>
      <c r="AZ711" s="140"/>
    </row>
    <row r="712" spans="1:52">
      <c r="A712" s="138"/>
      <c r="B712" s="142"/>
      <c r="C712" s="172" t="s">
        <v>1158</v>
      </c>
      <c r="D712" s="166" t="s">
        <v>26</v>
      </c>
      <c r="E712" s="166" t="s">
        <v>1159</v>
      </c>
      <c r="F712" s="167" t="s">
        <v>1283</v>
      </c>
      <c r="G712" s="181" t="s">
        <v>1284</v>
      </c>
      <c r="H712" s="181" t="s">
        <v>1284</v>
      </c>
      <c r="I712" s="181" t="s">
        <v>1284</v>
      </c>
      <c r="J712" s="181" t="s">
        <v>1284</v>
      </c>
      <c r="K712" s="168">
        <v>0.9</v>
      </c>
      <c r="L712" s="169">
        <v>0.75</v>
      </c>
      <c r="M712" s="169">
        <v>0.80952380952381</v>
      </c>
      <c r="N712" s="170">
        <v>0.80952380952381</v>
      </c>
      <c r="O712" s="170">
        <v>0.802345058626466</v>
      </c>
      <c r="P712" s="356">
        <v>0.9</v>
      </c>
      <c r="Q712" s="357">
        <v>0.975888324873096</v>
      </c>
      <c r="R712" s="169">
        <v>0.968390804597701</v>
      </c>
      <c r="S712" s="169">
        <v>0.969281404278661</v>
      </c>
      <c r="T712" s="169">
        <v>0.972112025578779</v>
      </c>
      <c r="U712" s="356">
        <v>0.9</v>
      </c>
      <c r="V712" s="169">
        <v>0.937817258883249</v>
      </c>
      <c r="W712" s="169">
        <v>0.949425287356322</v>
      </c>
      <c r="X712" s="169">
        <v>0.94075699396599</v>
      </c>
      <c r="Y712" s="169">
        <v>0.939447766791008</v>
      </c>
      <c r="Z712" s="356">
        <v>0.92</v>
      </c>
      <c r="AA712" s="356">
        <v>0.932950191570881</v>
      </c>
      <c r="AB712" s="356">
        <v>0.94281045751634</v>
      </c>
      <c r="AC712" s="356">
        <v>0.955459770114943</v>
      </c>
      <c r="AD712" s="356">
        <v>0.943321033210332</v>
      </c>
      <c r="AE712" s="356">
        <v>0.92</v>
      </c>
      <c r="AF712" s="169">
        <v>0.99645390070922</v>
      </c>
      <c r="AG712" s="169">
        <v>0.997929606625259</v>
      </c>
      <c r="AH712" s="169">
        <v>0.905660377358491</v>
      </c>
      <c r="AI712" s="169">
        <v>0.986063119096982</v>
      </c>
      <c r="AJ712" s="356">
        <v>0.92</v>
      </c>
      <c r="AK712" s="169">
        <v>0.956488549618321</v>
      </c>
      <c r="AL712" s="169">
        <v>0.973639455782313</v>
      </c>
      <c r="AM712" s="169">
        <v>0.977768955934895</v>
      </c>
      <c r="AN712" s="169">
        <v>0.970467700367569</v>
      </c>
      <c r="AO712" s="168">
        <v>0.99</v>
      </c>
      <c r="AP712" s="358">
        <v>1</v>
      </c>
      <c r="AQ712" s="358">
        <v>1</v>
      </c>
      <c r="AR712" s="358">
        <v>1</v>
      </c>
      <c r="AS712" s="359">
        <v>1</v>
      </c>
      <c r="AT712" s="364">
        <v>0.0810595228934205</v>
      </c>
      <c r="AU712" s="361">
        <v>0</v>
      </c>
      <c r="AV712" s="362">
        <v>0.0833333333333333</v>
      </c>
      <c r="AW712" s="362">
        <v>0.25</v>
      </c>
      <c r="AX712" s="362">
        <v>0.0531914893617021</v>
      </c>
      <c r="AY712" s="142"/>
      <c r="AZ712" s="140"/>
    </row>
    <row r="713" spans="1:52">
      <c r="A713" s="138"/>
      <c r="B713" s="142"/>
      <c r="C713" s="172" t="s">
        <v>1158</v>
      </c>
      <c r="D713" s="166" t="s">
        <v>26</v>
      </c>
      <c r="E713" s="166" t="s">
        <v>1159</v>
      </c>
      <c r="F713" s="167" t="s">
        <v>1285</v>
      </c>
      <c r="G713" s="181" t="s">
        <v>1286</v>
      </c>
      <c r="H713" s="181" t="s">
        <v>1286</v>
      </c>
      <c r="I713" s="181" t="s">
        <v>1286</v>
      </c>
      <c r="J713" s="181" t="s">
        <v>1286</v>
      </c>
      <c r="K713" s="168">
        <v>0.9</v>
      </c>
      <c r="L713" s="169">
        <v>0.833333333333333</v>
      </c>
      <c r="M713" s="169">
        <v>0.866666666666667</v>
      </c>
      <c r="N713" s="170">
        <v>0.857142857142857</v>
      </c>
      <c r="O713" s="170">
        <v>0.850710900473934</v>
      </c>
      <c r="P713" s="356">
        <v>0.9</v>
      </c>
      <c r="Q713" s="357">
        <v>1</v>
      </c>
      <c r="R713" s="169">
        <v>0.99914089347079</v>
      </c>
      <c r="S713" s="169">
        <v>1</v>
      </c>
      <c r="T713" s="169">
        <v>0.999192197223552</v>
      </c>
      <c r="U713" s="356">
        <v>0.9</v>
      </c>
      <c r="V713" s="169">
        <v>0.965579710144927</v>
      </c>
      <c r="W713" s="169">
        <v>0.978522336769759</v>
      </c>
      <c r="X713" s="169">
        <v>0.977574750830565</v>
      </c>
      <c r="Y713" s="169">
        <v>0.974150311153662</v>
      </c>
      <c r="Z713" s="356">
        <v>0.92</v>
      </c>
      <c r="AA713" s="356">
        <v>0.957264957264957</v>
      </c>
      <c r="AB713" s="356">
        <v>0.965</v>
      </c>
      <c r="AC713" s="356">
        <v>0.966101694915254</v>
      </c>
      <c r="AD713" s="356">
        <v>0.974423004161937</v>
      </c>
      <c r="AE713" s="356">
        <v>0.92</v>
      </c>
      <c r="AF713" s="169">
        <v>1</v>
      </c>
      <c r="AG713" s="169">
        <v>1</v>
      </c>
      <c r="AH713" s="169">
        <v>0.988505747126437</v>
      </c>
      <c r="AI713" s="169">
        <v>0.998996072873299</v>
      </c>
      <c r="AJ713" s="356">
        <v>0.92</v>
      </c>
      <c r="AK713" s="169">
        <v>0.972314507198228</v>
      </c>
      <c r="AL713" s="169">
        <v>0.987212276214834</v>
      </c>
      <c r="AM713" s="169">
        <v>0.987485101311085</v>
      </c>
      <c r="AN713" s="169">
        <v>0.988059253542564</v>
      </c>
      <c r="AO713" s="168">
        <v>0.99</v>
      </c>
      <c r="AP713" s="358">
        <v>1</v>
      </c>
      <c r="AQ713" s="358">
        <v>1</v>
      </c>
      <c r="AR713" s="358">
        <v>1</v>
      </c>
      <c r="AS713" s="359">
        <v>1</v>
      </c>
      <c r="AT713" s="364">
        <v>0.0810595228934205</v>
      </c>
      <c r="AU713" s="361">
        <v>0.0909090909090909</v>
      </c>
      <c r="AV713" s="362">
        <v>0.166666666666667</v>
      </c>
      <c r="AW713" s="362">
        <v>0</v>
      </c>
      <c r="AX713" s="362">
        <v>0.0537634408602151</v>
      </c>
      <c r="AY713" s="142"/>
      <c r="AZ713" s="140"/>
    </row>
    <row r="714" spans="1:52">
      <c r="A714" s="138"/>
      <c r="B714" s="142"/>
      <c r="C714" s="172" t="s">
        <v>1158</v>
      </c>
      <c r="D714" s="166" t="s">
        <v>26</v>
      </c>
      <c r="E714" s="166" t="s">
        <v>1159</v>
      </c>
      <c r="F714" s="167" t="s">
        <v>1287</v>
      </c>
      <c r="G714" s="181" t="s">
        <v>1288</v>
      </c>
      <c r="H714" s="181" t="s">
        <v>1288</v>
      </c>
      <c r="I714" s="181" t="s">
        <v>1288</v>
      </c>
      <c r="J714" s="181" t="s">
        <v>1288</v>
      </c>
      <c r="K714" s="168">
        <v>0.9</v>
      </c>
      <c r="L714" s="169">
        <v>0.9375</v>
      </c>
      <c r="M714" s="169">
        <v>0.875</v>
      </c>
      <c r="N714" s="170">
        <v>0.9375</v>
      </c>
      <c r="O714" s="170">
        <v>0.869469026548673</v>
      </c>
      <c r="P714" s="356">
        <v>0.9</v>
      </c>
      <c r="Q714" s="357">
        <v>0.977353992848629</v>
      </c>
      <c r="R714" s="169">
        <v>0.96831145314622</v>
      </c>
      <c r="S714" s="169">
        <v>0.964896884598508</v>
      </c>
      <c r="T714" s="169">
        <v>0.959649480334216</v>
      </c>
      <c r="U714" s="356">
        <v>0.9</v>
      </c>
      <c r="V714" s="169">
        <v>0.949940405244339</v>
      </c>
      <c r="W714" s="169">
        <v>0.934359438660027</v>
      </c>
      <c r="X714" s="169">
        <v>0.938130759104871</v>
      </c>
      <c r="Y714" s="169">
        <v>0.934645953190889</v>
      </c>
      <c r="Z714" s="356">
        <v>0.92</v>
      </c>
      <c r="AA714" s="356">
        <v>0.946341463414634</v>
      </c>
      <c r="AB714" s="356">
        <v>0.952651515151515</v>
      </c>
      <c r="AC714" s="356">
        <v>0.943262411347518</v>
      </c>
      <c r="AD714" s="356">
        <v>0.949984813202389</v>
      </c>
      <c r="AE714" s="356">
        <v>0.92</v>
      </c>
      <c r="AF714" s="169">
        <v>1</v>
      </c>
      <c r="AG714" s="169">
        <v>0.988950276243094</v>
      </c>
      <c r="AH714" s="169">
        <v>0.969072164948454</v>
      </c>
      <c r="AI714" s="169">
        <v>0.987464387464387</v>
      </c>
      <c r="AJ714" s="356">
        <v>0.92</v>
      </c>
      <c r="AK714" s="169">
        <v>0.961564859299931</v>
      </c>
      <c r="AL714" s="169">
        <v>0.967343976777939</v>
      </c>
      <c r="AM714" s="169">
        <v>0.968</v>
      </c>
      <c r="AN714" s="169">
        <v>0.973154920212766</v>
      </c>
      <c r="AO714" s="168">
        <v>0.99</v>
      </c>
      <c r="AP714" s="358">
        <v>1</v>
      </c>
      <c r="AQ714" s="358">
        <v>1</v>
      </c>
      <c r="AR714" s="358">
        <v>1</v>
      </c>
      <c r="AS714" s="359">
        <v>1</v>
      </c>
      <c r="AT714" s="364">
        <v>0.0810595228934205</v>
      </c>
      <c r="AU714" s="361">
        <v>0</v>
      </c>
      <c r="AV714" s="362">
        <v>0</v>
      </c>
      <c r="AW714" s="362">
        <v>0.0526315789473684</v>
      </c>
      <c r="AX714" s="362">
        <v>0.029940119760479</v>
      </c>
      <c r="AY714" s="142"/>
      <c r="AZ714" s="140"/>
    </row>
    <row r="715" spans="1:52">
      <c r="A715" s="138"/>
      <c r="B715" s="142"/>
      <c r="C715" s="172" t="s">
        <v>1158</v>
      </c>
      <c r="D715" s="166" t="s">
        <v>26</v>
      </c>
      <c r="E715" s="166" t="s">
        <v>1159</v>
      </c>
      <c r="F715" s="167" t="s">
        <v>1289</v>
      </c>
      <c r="G715" s="181" t="s">
        <v>1290</v>
      </c>
      <c r="H715" s="181" t="s">
        <v>1290</v>
      </c>
      <c r="I715" s="181" t="s">
        <v>1290</v>
      </c>
      <c r="J715" s="181" t="s">
        <v>1290</v>
      </c>
      <c r="K715" s="168">
        <v>0.9</v>
      </c>
      <c r="L715" s="169">
        <v>0.92156862745098</v>
      </c>
      <c r="M715" s="169">
        <v>0.883333333333333</v>
      </c>
      <c r="N715" s="170">
        <v>0.792452830188679</v>
      </c>
      <c r="O715" s="170">
        <v>0.856977417486972</v>
      </c>
      <c r="P715" s="356">
        <v>0.9</v>
      </c>
      <c r="Q715" s="357">
        <v>0.954188481675393</v>
      </c>
      <c r="R715" s="169">
        <v>0.966351972887921</v>
      </c>
      <c r="S715" s="169">
        <v>0.973561066916238</v>
      </c>
      <c r="T715" s="169">
        <v>0.971387098361462</v>
      </c>
      <c r="U715" s="356">
        <v>0.9</v>
      </c>
      <c r="V715" s="169">
        <v>0.918848167539267</v>
      </c>
      <c r="W715" s="169">
        <v>0.956911159525539</v>
      </c>
      <c r="X715" s="169">
        <v>0.937061300889097</v>
      </c>
      <c r="Y715" s="169">
        <v>0.954895110629992</v>
      </c>
      <c r="Z715" s="356">
        <v>0.92</v>
      </c>
      <c r="AA715" s="356">
        <v>0.948741845293569</v>
      </c>
      <c r="AB715" s="356">
        <v>0.955649419218585</v>
      </c>
      <c r="AC715" s="356">
        <v>0.920962199312715</v>
      </c>
      <c r="AD715" s="356">
        <v>0.954312128786046</v>
      </c>
      <c r="AE715" s="356">
        <v>0.92</v>
      </c>
      <c r="AF715" s="169">
        <v>0.9990234375</v>
      </c>
      <c r="AG715" s="169">
        <v>0.986463620981388</v>
      </c>
      <c r="AH715" s="169">
        <v>0.978386167146974</v>
      </c>
      <c r="AI715" s="169">
        <v>0.986068225260991</v>
      </c>
      <c r="AJ715" s="356">
        <v>0.92</v>
      </c>
      <c r="AK715" s="169">
        <v>0.947707464948844</v>
      </c>
      <c r="AL715" s="169">
        <v>0.951923076923077</v>
      </c>
      <c r="AM715" s="169">
        <v>0.950876552227904</v>
      </c>
      <c r="AN715" s="169">
        <v>0.967176684428066</v>
      </c>
      <c r="AO715" s="168">
        <v>0.99</v>
      </c>
      <c r="AP715" s="358">
        <v>1</v>
      </c>
      <c r="AQ715" s="358">
        <v>1</v>
      </c>
      <c r="AR715" s="358">
        <v>1</v>
      </c>
      <c r="AS715" s="359">
        <v>1</v>
      </c>
      <c r="AT715" s="364">
        <v>0.0810595228934205</v>
      </c>
      <c r="AU715" s="361">
        <v>0</v>
      </c>
      <c r="AV715" s="362">
        <v>0.133333333333333</v>
      </c>
      <c r="AW715" s="362">
        <v>0.0476190476190476</v>
      </c>
      <c r="AX715" s="362">
        <v>0.0655737704918033</v>
      </c>
      <c r="AY715" s="142"/>
      <c r="AZ715" s="140"/>
    </row>
    <row r="716" spans="1:52">
      <c r="A716" s="138"/>
      <c r="B716" s="142"/>
      <c r="C716" s="172" t="s">
        <v>1158</v>
      </c>
      <c r="D716" s="166" t="s">
        <v>26</v>
      </c>
      <c r="E716" s="166" t="s">
        <v>1159</v>
      </c>
      <c r="F716" s="167" t="s">
        <v>1291</v>
      </c>
      <c r="G716" s="181" t="s">
        <v>1292</v>
      </c>
      <c r="H716" s="181" t="s">
        <v>1292</v>
      </c>
      <c r="I716" s="181" t="s">
        <v>1292</v>
      </c>
      <c r="J716" s="181" t="s">
        <v>1292</v>
      </c>
      <c r="K716" s="168">
        <v>0.9</v>
      </c>
      <c r="L716" s="169">
        <v>0.828571428571429</v>
      </c>
      <c r="M716" s="169">
        <v>0.95</v>
      </c>
      <c r="N716" s="170">
        <v>0.871794871794872</v>
      </c>
      <c r="O716" s="170">
        <v>0.889184397163121</v>
      </c>
      <c r="P716" s="356">
        <v>0.9</v>
      </c>
      <c r="Q716" s="357">
        <v>0.946553059643687</v>
      </c>
      <c r="R716" s="169">
        <v>0.929702343255225</v>
      </c>
      <c r="S716" s="169">
        <v>0.950684059815463</v>
      </c>
      <c r="T716" s="169">
        <v>0.917316776027529</v>
      </c>
      <c r="U716" s="356">
        <v>0.9</v>
      </c>
      <c r="V716" s="169">
        <v>0.947327652982184</v>
      </c>
      <c r="W716" s="169">
        <v>0.943951868271058</v>
      </c>
      <c r="X716" s="169">
        <v>0.942093541202673</v>
      </c>
      <c r="Y716" s="169">
        <v>0.941564964626926</v>
      </c>
      <c r="Z716" s="356">
        <v>0.92</v>
      </c>
      <c r="AA716" s="356">
        <v>0.944444444444444</v>
      </c>
      <c r="AB716" s="356">
        <v>0.946380697050938</v>
      </c>
      <c r="AC716" s="356">
        <v>0.928487690504103</v>
      </c>
      <c r="AD716" s="356">
        <v>0.946791081985896</v>
      </c>
      <c r="AE716" s="356">
        <v>0.92</v>
      </c>
      <c r="AF716" s="169">
        <v>0.991627906976744</v>
      </c>
      <c r="AG716" s="169">
        <v>0.977129337539432</v>
      </c>
      <c r="AH716" s="169">
        <v>0.959229898074745</v>
      </c>
      <c r="AI716" s="169">
        <v>0.96690216345493</v>
      </c>
      <c r="AJ716" s="356">
        <v>0.92</v>
      </c>
      <c r="AK716" s="169">
        <v>0.961846443711729</v>
      </c>
      <c r="AL716" s="169">
        <v>0.968399592252803</v>
      </c>
      <c r="AM716" s="169">
        <v>0.961385151968112</v>
      </c>
      <c r="AN716" s="169">
        <v>0.969116541967524</v>
      </c>
      <c r="AO716" s="168">
        <v>0.99</v>
      </c>
      <c r="AP716" s="358">
        <v>1</v>
      </c>
      <c r="AQ716" s="358">
        <v>1</v>
      </c>
      <c r="AR716" s="358">
        <v>1</v>
      </c>
      <c r="AS716" s="359">
        <v>1</v>
      </c>
      <c r="AT716" s="364">
        <v>0.0810595228934205</v>
      </c>
      <c r="AU716" s="361">
        <v>0</v>
      </c>
      <c r="AV716" s="362">
        <v>0.0952380952380952</v>
      </c>
      <c r="AW716" s="362">
        <v>0</v>
      </c>
      <c r="AX716" s="362">
        <v>0.0475247524752475</v>
      </c>
      <c r="AY716" s="142"/>
      <c r="AZ716" s="140"/>
    </row>
    <row r="717" spans="1:52">
      <c r="A717" s="138"/>
      <c r="B717" s="142"/>
      <c r="C717" s="172" t="s">
        <v>1158</v>
      </c>
      <c r="D717" s="166" t="s">
        <v>26</v>
      </c>
      <c r="E717" s="166" t="s">
        <v>1159</v>
      </c>
      <c r="F717" s="167" t="s">
        <v>1293</v>
      </c>
      <c r="G717" s="181" t="s">
        <v>1294</v>
      </c>
      <c r="H717" s="181" t="s">
        <v>1294</v>
      </c>
      <c r="I717" s="181" t="s">
        <v>1294</v>
      </c>
      <c r="J717" s="181" t="s">
        <v>1294</v>
      </c>
      <c r="K717" s="168">
        <v>0.9</v>
      </c>
      <c r="L717" s="169">
        <v>0.914285714285714</v>
      </c>
      <c r="M717" s="169">
        <v>0.954545454545455</v>
      </c>
      <c r="N717" s="170">
        <v>0.837209302325581</v>
      </c>
      <c r="O717" s="170">
        <v>0.913875598086124</v>
      </c>
      <c r="P717" s="356">
        <v>0.9</v>
      </c>
      <c r="Q717" s="357">
        <v>0.979153506001263</v>
      </c>
      <c r="R717" s="169">
        <v>0.969987699876999</v>
      </c>
      <c r="S717" s="169">
        <v>0.955998033431662</v>
      </c>
      <c r="T717" s="169">
        <v>0.964051968350103</v>
      </c>
      <c r="U717" s="356">
        <v>0.9</v>
      </c>
      <c r="V717" s="169">
        <v>0.948199620972836</v>
      </c>
      <c r="W717" s="169">
        <v>0.956949569495695</v>
      </c>
      <c r="X717" s="169">
        <v>0.953294001966568</v>
      </c>
      <c r="Y717" s="169">
        <v>0.950402728071967</v>
      </c>
      <c r="Z717" s="356">
        <v>0.92</v>
      </c>
      <c r="AA717" s="356">
        <v>0.895705521472393</v>
      </c>
      <c r="AB717" s="356">
        <v>0.972</v>
      </c>
      <c r="AC717" s="356">
        <v>0.951818181818182</v>
      </c>
      <c r="AD717" s="356">
        <v>0.962352462352462</v>
      </c>
      <c r="AE717" s="356">
        <v>0.92</v>
      </c>
      <c r="AF717" s="169">
        <v>0.999662845583277</v>
      </c>
      <c r="AG717" s="169">
        <v>0.998578872572241</v>
      </c>
      <c r="AH717" s="169">
        <v>0.967105263157895</v>
      </c>
      <c r="AI717" s="169">
        <v>0.997675027834174</v>
      </c>
      <c r="AJ717" s="356">
        <v>0.92</v>
      </c>
      <c r="AK717" s="169">
        <v>0.941736899963357</v>
      </c>
      <c r="AL717" s="169">
        <v>0.978756884343037</v>
      </c>
      <c r="AM717" s="169">
        <v>0.981474334233887</v>
      </c>
      <c r="AN717" s="169">
        <v>0.978148283369167</v>
      </c>
      <c r="AO717" s="168">
        <v>0.99</v>
      </c>
      <c r="AP717" s="358">
        <v>1</v>
      </c>
      <c r="AQ717" s="358">
        <v>1</v>
      </c>
      <c r="AR717" s="358">
        <v>1</v>
      </c>
      <c r="AS717" s="359">
        <v>1</v>
      </c>
      <c r="AT717" s="364">
        <v>0.0810595228934205</v>
      </c>
      <c r="AU717" s="361">
        <v>0.0588235294117647</v>
      </c>
      <c r="AV717" s="362">
        <v>0.0769230769230769</v>
      </c>
      <c r="AW717" s="362">
        <v>0</v>
      </c>
      <c r="AX717" s="362">
        <v>0.0604651162790698</v>
      </c>
      <c r="AY717" s="142"/>
      <c r="AZ717" s="140"/>
    </row>
    <row r="718" spans="1:52">
      <c r="A718" s="138"/>
      <c r="B718" s="142"/>
      <c r="C718" s="172" t="s">
        <v>1158</v>
      </c>
      <c r="D718" s="166" t="s">
        <v>26</v>
      </c>
      <c r="E718" s="166" t="s">
        <v>1159</v>
      </c>
      <c r="F718" s="167" t="s">
        <v>1295</v>
      </c>
      <c r="G718" s="181" t="s">
        <v>1296</v>
      </c>
      <c r="H718" s="181" t="s">
        <v>1296</v>
      </c>
      <c r="I718" s="181" t="s">
        <v>1296</v>
      </c>
      <c r="J718" s="181" t="s">
        <v>1296</v>
      </c>
      <c r="K718" s="168">
        <v>0.9</v>
      </c>
      <c r="L718" s="169">
        <v>1</v>
      </c>
      <c r="M718" s="169">
        <v>1</v>
      </c>
      <c r="N718" s="170">
        <v>0.964285714285714</v>
      </c>
      <c r="O718" s="170">
        <v>0.931790499390987</v>
      </c>
      <c r="P718" s="356">
        <v>0.9</v>
      </c>
      <c r="Q718" s="357">
        <v>0.924471299093656</v>
      </c>
      <c r="R718" s="169">
        <v>0.960365853658537</v>
      </c>
      <c r="S718" s="169">
        <v>0.94939446366782</v>
      </c>
      <c r="T718" s="169">
        <v>0.931617548209778</v>
      </c>
      <c r="U718" s="356">
        <v>0.9</v>
      </c>
      <c r="V718" s="169">
        <v>0.939577039274924</v>
      </c>
      <c r="W718" s="169">
        <v>0.934668989547038</v>
      </c>
      <c r="X718" s="169">
        <v>0.938148788927336</v>
      </c>
      <c r="Y718" s="169">
        <v>0.920100975398449</v>
      </c>
      <c r="Z718" s="356">
        <v>0.92</v>
      </c>
      <c r="AA718" s="356">
        <v>0.947089947089947</v>
      </c>
      <c r="AB718" s="356">
        <v>0.944444444444444</v>
      </c>
      <c r="AC718" s="356">
        <v>0.935185185185185</v>
      </c>
      <c r="AD718" s="356">
        <v>0.938661249566467</v>
      </c>
      <c r="AE718" s="356">
        <v>0.92</v>
      </c>
      <c r="AF718" s="169">
        <v>1</v>
      </c>
      <c r="AG718" s="169">
        <v>0.998307952622673</v>
      </c>
      <c r="AH718" s="169">
        <v>0.990990990990991</v>
      </c>
      <c r="AI718" s="169">
        <v>0.995975855130785</v>
      </c>
      <c r="AJ718" s="356">
        <v>0.92</v>
      </c>
      <c r="AK718" s="169">
        <v>0.958545918367347</v>
      </c>
      <c r="AL718" s="169">
        <v>0.968695040450229</v>
      </c>
      <c r="AM718" s="169">
        <v>0.963373655913978</v>
      </c>
      <c r="AN718" s="169">
        <v>0.960147760365322</v>
      </c>
      <c r="AO718" s="168">
        <v>0.99</v>
      </c>
      <c r="AP718" s="358">
        <v>1</v>
      </c>
      <c r="AQ718" s="358">
        <v>1</v>
      </c>
      <c r="AR718" s="358">
        <v>1</v>
      </c>
      <c r="AS718" s="359">
        <v>1</v>
      </c>
      <c r="AT718" s="364">
        <v>0.0810595228934205</v>
      </c>
      <c r="AU718" s="361">
        <v>0.111111111111111</v>
      </c>
      <c r="AV718" s="362">
        <v>0</v>
      </c>
      <c r="AW718" s="362">
        <v>0</v>
      </c>
      <c r="AX718" s="362">
        <v>0.0431266846361186</v>
      </c>
      <c r="AY718" s="142"/>
      <c r="AZ718" s="140"/>
    </row>
    <row r="719" spans="1:52">
      <c r="A719" s="138"/>
      <c r="B719" s="142"/>
      <c r="C719" s="172" t="s">
        <v>1158</v>
      </c>
      <c r="D719" s="166" t="s">
        <v>26</v>
      </c>
      <c r="E719" s="166" t="s">
        <v>1159</v>
      </c>
      <c r="F719" s="167" t="s">
        <v>1297</v>
      </c>
      <c r="G719" s="181" t="s">
        <v>1298</v>
      </c>
      <c r="H719" s="181" t="s">
        <v>1298</v>
      </c>
      <c r="I719" s="181" t="s">
        <v>1298</v>
      </c>
      <c r="J719" s="181" t="s">
        <v>1298</v>
      </c>
      <c r="K719" s="168">
        <v>0.9</v>
      </c>
      <c r="L719" s="169">
        <v>0.763157894736842</v>
      </c>
      <c r="M719" s="169">
        <v>0.75</v>
      </c>
      <c r="N719" s="170">
        <v>0.681818181818182</v>
      </c>
      <c r="O719" s="170">
        <v>0.776934749620637</v>
      </c>
      <c r="P719" s="356">
        <v>0.9</v>
      </c>
      <c r="Q719" s="357">
        <v>0.957292506043513</v>
      </c>
      <c r="R719" s="169">
        <v>0.959888059701492</v>
      </c>
      <c r="S719" s="169">
        <v>0.972568578553616</v>
      </c>
      <c r="T719" s="169">
        <v>0.956850017467347</v>
      </c>
      <c r="U719" s="356">
        <v>0.9</v>
      </c>
      <c r="V719" s="169">
        <v>0.882352941176471</v>
      </c>
      <c r="W719" s="169">
        <v>0.904539800995025</v>
      </c>
      <c r="X719" s="169">
        <v>0.932668329177057</v>
      </c>
      <c r="Y719" s="169">
        <v>0.917869659781151</v>
      </c>
      <c r="Z719" s="356">
        <v>0.92</v>
      </c>
      <c r="AA719" s="356">
        <v>0.964143426294821</v>
      </c>
      <c r="AB719" s="356">
        <v>0.958333333333333</v>
      </c>
      <c r="AC719" s="356">
        <v>0.960045662100457</v>
      </c>
      <c r="AD719" s="356">
        <v>0.959449487122722</v>
      </c>
      <c r="AE719" s="356">
        <v>0.92</v>
      </c>
      <c r="AF719" s="169">
        <v>0.996978851963746</v>
      </c>
      <c r="AG719" s="169">
        <v>0.994233687405159</v>
      </c>
      <c r="AH719" s="169">
        <v>0.993890020366599</v>
      </c>
      <c r="AI719" s="169">
        <v>0.991329177838911</v>
      </c>
      <c r="AJ719" s="356">
        <v>0.92</v>
      </c>
      <c r="AK719" s="169">
        <v>0.969015492253873</v>
      </c>
      <c r="AL719" s="169">
        <v>0.972535556645414</v>
      </c>
      <c r="AM719" s="169">
        <v>0.975341796875</v>
      </c>
      <c r="AN719" s="169">
        <v>0.975386484382352</v>
      </c>
      <c r="AO719" s="168">
        <v>0.99</v>
      </c>
      <c r="AP719" s="358">
        <v>1</v>
      </c>
      <c r="AQ719" s="358">
        <v>1</v>
      </c>
      <c r="AR719" s="358">
        <v>1</v>
      </c>
      <c r="AS719" s="359">
        <v>1</v>
      </c>
      <c r="AT719" s="364">
        <v>0.0810595228934205</v>
      </c>
      <c r="AU719" s="361">
        <v>0.111111111111111</v>
      </c>
      <c r="AV719" s="362">
        <v>0</v>
      </c>
      <c r="AW719" s="362">
        <v>0</v>
      </c>
      <c r="AX719" s="362">
        <v>0.0281385281385281</v>
      </c>
      <c r="AY719" s="142"/>
      <c r="AZ719" s="140"/>
    </row>
    <row r="720" spans="1:52">
      <c r="A720" s="138"/>
      <c r="B720" s="142"/>
      <c r="C720" s="172" t="s">
        <v>1158</v>
      </c>
      <c r="D720" s="166" t="s">
        <v>26</v>
      </c>
      <c r="E720" s="166" t="s">
        <v>1159</v>
      </c>
      <c r="F720" s="167" t="s">
        <v>1299</v>
      </c>
      <c r="G720" s="181" t="s">
        <v>1300</v>
      </c>
      <c r="H720" s="181" t="s">
        <v>1300</v>
      </c>
      <c r="I720" s="181" t="s">
        <v>1300</v>
      </c>
      <c r="J720" s="181" t="s">
        <v>1300</v>
      </c>
      <c r="K720" s="168">
        <v>0.9</v>
      </c>
      <c r="L720" s="169">
        <v>1</v>
      </c>
      <c r="M720" s="169">
        <v>0.882352941176471</v>
      </c>
      <c r="N720" s="170">
        <v>0.818181818181818</v>
      </c>
      <c r="O720" s="170">
        <v>0.893106893106893</v>
      </c>
      <c r="P720" s="356">
        <v>0.9</v>
      </c>
      <c r="Q720" s="357">
        <v>0.961672473867596</v>
      </c>
      <c r="R720" s="169">
        <v>0.973906911142454</v>
      </c>
      <c r="S720" s="169">
        <v>0.958404950154692</v>
      </c>
      <c r="T720" s="169">
        <v>0.962396982147577</v>
      </c>
      <c r="U720" s="356">
        <v>0.9</v>
      </c>
      <c r="V720" s="169">
        <v>0.960801393728223</v>
      </c>
      <c r="W720" s="169">
        <v>0.961212976022567</v>
      </c>
      <c r="X720" s="169">
        <v>0.937091784118254</v>
      </c>
      <c r="Y720" s="169">
        <v>0.937756793772075</v>
      </c>
      <c r="Z720" s="356">
        <v>0.92</v>
      </c>
      <c r="AA720" s="356">
        <v>0.954780361757106</v>
      </c>
      <c r="AB720" s="356">
        <v>0.96048632218845</v>
      </c>
      <c r="AC720" s="356">
        <v>0.960736196319018</v>
      </c>
      <c r="AD720" s="356">
        <v>0.965135197954598</v>
      </c>
      <c r="AE720" s="356">
        <v>0.92</v>
      </c>
      <c r="AF720" s="169">
        <v>0.995975855130785</v>
      </c>
      <c r="AG720" s="169">
        <v>0.990498812351544</v>
      </c>
      <c r="AH720" s="169">
        <v>1</v>
      </c>
      <c r="AI720" s="169">
        <v>0.994360762781034</v>
      </c>
      <c r="AJ720" s="356">
        <v>0.92</v>
      </c>
      <c r="AK720" s="169">
        <v>0.96583850931677</v>
      </c>
      <c r="AL720" s="169">
        <v>0.965957446808511</v>
      </c>
      <c r="AM720" s="169">
        <v>0.954111405835544</v>
      </c>
      <c r="AN720" s="169">
        <v>0.971220798109263</v>
      </c>
      <c r="AO720" s="168">
        <v>0.99</v>
      </c>
      <c r="AP720" s="358">
        <v>1</v>
      </c>
      <c r="AQ720" s="358">
        <v>1</v>
      </c>
      <c r="AR720" s="358">
        <v>1</v>
      </c>
      <c r="AS720" s="359">
        <v>1</v>
      </c>
      <c r="AT720" s="364">
        <v>0.0810595228934205</v>
      </c>
      <c r="AU720" s="361">
        <v>0.0666666666666667</v>
      </c>
      <c r="AV720" s="362">
        <v>0</v>
      </c>
      <c r="AW720" s="362">
        <v>0.0909090909090909</v>
      </c>
      <c r="AX720" s="362">
        <v>0.0459459459459459</v>
      </c>
      <c r="AY720" s="142"/>
      <c r="AZ720" s="140"/>
    </row>
    <row r="721" spans="1:52">
      <c r="A721" s="138"/>
      <c r="B721" s="142"/>
      <c r="C721" s="172" t="s">
        <v>1158</v>
      </c>
      <c r="D721" s="166" t="s">
        <v>26</v>
      </c>
      <c r="E721" s="166" t="s">
        <v>1159</v>
      </c>
      <c r="F721" s="167" t="s">
        <v>1301</v>
      </c>
      <c r="G721" s="181" t="s">
        <v>1302</v>
      </c>
      <c r="H721" s="181" t="s">
        <v>1302</v>
      </c>
      <c r="I721" s="181" t="s">
        <v>1302</v>
      </c>
      <c r="J721" s="181" t="s">
        <v>1302</v>
      </c>
      <c r="K721" s="168">
        <v>0.9</v>
      </c>
      <c r="L721" s="169">
        <v>0.586206896551724</v>
      </c>
      <c r="M721" s="169">
        <v>0.564102564102564</v>
      </c>
      <c r="N721" s="170">
        <v>0.486486486486487</v>
      </c>
      <c r="O721" s="170">
        <v>0.583955223880597</v>
      </c>
      <c r="P721" s="356">
        <v>0.9</v>
      </c>
      <c r="Q721" s="357">
        <v>0.930300096805421</v>
      </c>
      <c r="R721" s="169">
        <v>0.948133595284872</v>
      </c>
      <c r="S721" s="169">
        <v>0.947032306536439</v>
      </c>
      <c r="T721" s="169">
        <v>0.908279272914124</v>
      </c>
      <c r="U721" s="356">
        <v>0.9</v>
      </c>
      <c r="V721" s="169">
        <v>0.894482090997096</v>
      </c>
      <c r="W721" s="169">
        <v>0.901375245579568</v>
      </c>
      <c r="X721" s="169">
        <v>0.903456048084147</v>
      </c>
      <c r="Y721" s="169">
        <v>0.873594964352238</v>
      </c>
      <c r="Z721" s="356">
        <v>0.92</v>
      </c>
      <c r="AA721" s="356">
        <v>0.924157303370786</v>
      </c>
      <c r="AB721" s="356">
        <v>0.936106983655275</v>
      </c>
      <c r="AC721" s="356">
        <v>0.888311688311688</v>
      </c>
      <c r="AD721" s="356">
        <v>0.891803962460897</v>
      </c>
      <c r="AE721" s="356">
        <v>0.92</v>
      </c>
      <c r="AF721" s="169">
        <v>0.979166666666667</v>
      </c>
      <c r="AG721" s="169">
        <v>0.986046511627907</v>
      </c>
      <c r="AH721" s="169">
        <v>0.952054794520548</v>
      </c>
      <c r="AI721" s="169">
        <v>0.971300064253588</v>
      </c>
      <c r="AJ721" s="356">
        <v>0.92</v>
      </c>
      <c r="AK721" s="169">
        <v>0.929061784897025</v>
      </c>
      <c r="AL721" s="169">
        <v>0.949830717143737</v>
      </c>
      <c r="AM721" s="169">
        <v>0.933140376266281</v>
      </c>
      <c r="AN721" s="169">
        <v>0.920382473509165</v>
      </c>
      <c r="AO721" s="168">
        <v>0.99</v>
      </c>
      <c r="AP721" s="358">
        <v>1</v>
      </c>
      <c r="AQ721" s="358">
        <v>1</v>
      </c>
      <c r="AR721" s="358">
        <v>1</v>
      </c>
      <c r="AS721" s="359">
        <v>1</v>
      </c>
      <c r="AT721" s="364">
        <v>0.0810595228934205</v>
      </c>
      <c r="AU721" s="361">
        <v>0.125</v>
      </c>
      <c r="AV721" s="362">
        <v>0</v>
      </c>
      <c r="AW721" s="362">
        <v>0.0909090909090909</v>
      </c>
      <c r="AX721" s="362">
        <v>0.0743034055727554</v>
      </c>
      <c r="AY721" s="142"/>
      <c r="AZ721" s="140"/>
    </row>
    <row r="722" spans="1:52">
      <c r="A722" s="138"/>
      <c r="B722" s="142"/>
      <c r="C722" s="172" t="s">
        <v>1158</v>
      </c>
      <c r="D722" s="166" t="s">
        <v>26</v>
      </c>
      <c r="E722" s="166" t="s">
        <v>1159</v>
      </c>
      <c r="F722" s="167" t="s">
        <v>1303</v>
      </c>
      <c r="G722" s="181" t="s">
        <v>1304</v>
      </c>
      <c r="H722" s="181" t="s">
        <v>1304</v>
      </c>
      <c r="I722" s="181" t="s">
        <v>1304</v>
      </c>
      <c r="J722" s="181" t="s">
        <v>1304</v>
      </c>
      <c r="K722" s="168">
        <v>0.9</v>
      </c>
      <c r="L722" s="169">
        <v>0.962962962962963</v>
      </c>
      <c r="M722" s="169">
        <v>0.833333333333333</v>
      </c>
      <c r="N722" s="170">
        <v>0.9</v>
      </c>
      <c r="O722" s="170">
        <v>0.900234741784038</v>
      </c>
      <c r="P722" s="356">
        <v>0.9</v>
      </c>
      <c r="Q722" s="357">
        <v>0.983075791022811</v>
      </c>
      <c r="R722" s="169">
        <v>0.96311010215664</v>
      </c>
      <c r="S722" s="169">
        <v>0.968230836490819</v>
      </c>
      <c r="T722" s="169">
        <v>0.963174273858921</v>
      </c>
      <c r="U722" s="356">
        <v>0.9</v>
      </c>
      <c r="V722" s="169">
        <v>0.94775570272259</v>
      </c>
      <c r="W722" s="169">
        <v>0.962542565266742</v>
      </c>
      <c r="X722" s="169">
        <v>0.967356455843777</v>
      </c>
      <c r="Y722" s="169">
        <v>0.954454709152118</v>
      </c>
      <c r="Z722" s="356">
        <v>0.92</v>
      </c>
      <c r="AA722" s="356">
        <v>0.962882096069869</v>
      </c>
      <c r="AB722" s="356">
        <v>0.96563981042654</v>
      </c>
      <c r="AC722" s="356">
        <v>0.958163265306123</v>
      </c>
      <c r="AD722" s="356">
        <v>0.965244764229731</v>
      </c>
      <c r="AE722" s="356">
        <v>0.92</v>
      </c>
      <c r="AF722" s="169">
        <v>1</v>
      </c>
      <c r="AG722" s="169">
        <v>1</v>
      </c>
      <c r="AH722" s="169">
        <v>1</v>
      </c>
      <c r="AI722" s="169">
        <v>0.998730328443984</v>
      </c>
      <c r="AJ722" s="356">
        <v>0.92</v>
      </c>
      <c r="AK722" s="169">
        <v>0.967148488830486</v>
      </c>
      <c r="AL722" s="169">
        <v>0.973481414324569</v>
      </c>
      <c r="AM722" s="169">
        <v>0.977883096366509</v>
      </c>
      <c r="AN722" s="169">
        <v>0.976868287672762</v>
      </c>
      <c r="AO722" s="168">
        <v>0.99</v>
      </c>
      <c r="AP722" s="358">
        <v>1</v>
      </c>
      <c r="AQ722" s="358">
        <v>1</v>
      </c>
      <c r="AR722" s="358">
        <v>1</v>
      </c>
      <c r="AS722" s="359">
        <v>1</v>
      </c>
      <c r="AT722" s="364">
        <v>0.0810595228934205</v>
      </c>
      <c r="AU722" s="361">
        <v>0.307692307692308</v>
      </c>
      <c r="AV722" s="362">
        <v>0</v>
      </c>
      <c r="AW722" s="362">
        <v>0</v>
      </c>
      <c r="AX722" s="362">
        <v>0.0559006211180124</v>
      </c>
      <c r="AY722" s="142"/>
      <c r="AZ722" s="140"/>
    </row>
    <row r="723" spans="1:52">
      <c r="A723" s="138"/>
      <c r="B723" s="142"/>
      <c r="C723" s="172" t="s">
        <v>1158</v>
      </c>
      <c r="D723" s="166" t="s">
        <v>26</v>
      </c>
      <c r="E723" s="166" t="s">
        <v>1159</v>
      </c>
      <c r="F723" s="167" t="s">
        <v>1305</v>
      </c>
      <c r="G723" s="181" t="s">
        <v>1306</v>
      </c>
      <c r="H723" s="181" t="s">
        <v>1306</v>
      </c>
      <c r="I723" s="181" t="s">
        <v>1306</v>
      </c>
      <c r="J723" s="181" t="s">
        <v>1306</v>
      </c>
      <c r="K723" s="168">
        <v>0.9</v>
      </c>
      <c r="L723" s="169">
        <v>0.866666666666667</v>
      </c>
      <c r="M723" s="169">
        <v>0.85</v>
      </c>
      <c r="N723" s="170">
        <v>0.85</v>
      </c>
      <c r="O723" s="170">
        <v>0.81374321880651</v>
      </c>
      <c r="P723" s="356">
        <v>0.9</v>
      </c>
      <c r="Q723" s="357">
        <v>0.975700934579439</v>
      </c>
      <c r="R723" s="169">
        <v>0.950033311125916</v>
      </c>
      <c r="S723" s="169">
        <v>0.972275950999355</v>
      </c>
      <c r="T723" s="169">
        <v>0.956397068863502</v>
      </c>
      <c r="U723" s="356">
        <v>0.9</v>
      </c>
      <c r="V723" s="169">
        <v>0.852336448598131</v>
      </c>
      <c r="W723" s="169">
        <v>0.927381745502998</v>
      </c>
      <c r="X723" s="169">
        <v>0.905867182462927</v>
      </c>
      <c r="Y723" s="169">
        <v>0.920531609849347</v>
      </c>
      <c r="Z723" s="356">
        <v>0.92</v>
      </c>
      <c r="AA723" s="356">
        <v>0.807486631016043</v>
      </c>
      <c r="AB723" s="356">
        <v>0.900552486187845</v>
      </c>
      <c r="AC723" s="356">
        <v>0.909512761020882</v>
      </c>
      <c r="AD723" s="356">
        <v>0.909887173396675</v>
      </c>
      <c r="AE723" s="356">
        <v>0.92</v>
      </c>
      <c r="AF723" s="169">
        <v>1</v>
      </c>
      <c r="AG723" s="169">
        <v>0.964194373401535</v>
      </c>
      <c r="AH723" s="169">
        <v>0.989690721649485</v>
      </c>
      <c r="AI723" s="169">
        <v>0.963107947805457</v>
      </c>
      <c r="AJ723" s="356">
        <v>0.92</v>
      </c>
      <c r="AK723" s="169">
        <v>0.890710382513661</v>
      </c>
      <c r="AL723" s="169">
        <v>0.940709370037057</v>
      </c>
      <c r="AM723" s="169">
        <v>0.932253313696613</v>
      </c>
      <c r="AN723" s="169">
        <v>0.942825934838633</v>
      </c>
      <c r="AO723" s="168">
        <v>0.99</v>
      </c>
      <c r="AP723" s="358">
        <v>1</v>
      </c>
      <c r="AQ723" s="358">
        <v>1</v>
      </c>
      <c r="AR723" s="358">
        <v>1</v>
      </c>
      <c r="AS723" s="359">
        <v>1</v>
      </c>
      <c r="AT723" s="364">
        <v>0.0810595228934205</v>
      </c>
      <c r="AU723" s="361">
        <v>0.166666666666667</v>
      </c>
      <c r="AV723" s="362">
        <v>0.0909090909090909</v>
      </c>
      <c r="AW723" s="362">
        <v>0</v>
      </c>
      <c r="AX723" s="362">
        <v>0.0717131474103586</v>
      </c>
      <c r="AY723" s="142"/>
      <c r="AZ723" s="140"/>
    </row>
    <row r="724" spans="1:52">
      <c r="A724" s="138"/>
      <c r="B724" s="142"/>
      <c r="C724" s="172" t="s">
        <v>1158</v>
      </c>
      <c r="D724" s="166" t="s">
        <v>26</v>
      </c>
      <c r="E724" s="166" t="s">
        <v>1159</v>
      </c>
      <c r="F724" s="167" t="s">
        <v>1307</v>
      </c>
      <c r="G724" s="181" t="s">
        <v>1308</v>
      </c>
      <c r="H724" s="181" t="s">
        <v>1308</v>
      </c>
      <c r="I724" s="181" t="s">
        <v>1308</v>
      </c>
      <c r="J724" s="181" t="s">
        <v>1308</v>
      </c>
      <c r="K724" s="168">
        <v>0.9</v>
      </c>
      <c r="L724" s="169">
        <v>0.642857142857143</v>
      </c>
      <c r="M724" s="169">
        <v>0.533333333333333</v>
      </c>
      <c r="N724" s="170">
        <v>0.6</v>
      </c>
      <c r="O724" s="170">
        <v>0.659038901601831</v>
      </c>
      <c r="P724" s="356">
        <v>0.9</v>
      </c>
      <c r="Q724" s="357">
        <v>0.814241486068111</v>
      </c>
      <c r="R724" s="169">
        <v>0.965675057208238</v>
      </c>
      <c r="S724" s="169">
        <v>0.93681917211329</v>
      </c>
      <c r="T724" s="169">
        <v>0.93183042240517</v>
      </c>
      <c r="U724" s="356">
        <v>0.9</v>
      </c>
      <c r="V724" s="169">
        <v>0.857585139318885</v>
      </c>
      <c r="W724" s="169">
        <v>0.914187643020595</v>
      </c>
      <c r="X724" s="169">
        <v>0.896514161220044</v>
      </c>
      <c r="Y724" s="169">
        <v>0.883780872509041</v>
      </c>
      <c r="Z724" s="356">
        <v>0.92</v>
      </c>
      <c r="AA724" s="356">
        <v>0.824561403508772</v>
      </c>
      <c r="AB724" s="356">
        <v>0.799019607843137</v>
      </c>
      <c r="AC724" s="356">
        <v>0.905923344947735</v>
      </c>
      <c r="AD724" s="356">
        <v>0.840469782236359</v>
      </c>
      <c r="AE724" s="356">
        <v>0.92</v>
      </c>
      <c r="AF724" s="169">
        <v>1</v>
      </c>
      <c r="AG724" s="169">
        <v>0.958083832335329</v>
      </c>
      <c r="AH724" s="169">
        <v>1</v>
      </c>
      <c r="AI724" s="169">
        <v>0.975765306122449</v>
      </c>
      <c r="AJ724" s="356">
        <v>0.92</v>
      </c>
      <c r="AK724" s="169">
        <v>0.851179673321234</v>
      </c>
      <c r="AL724" s="169">
        <v>0.902573529411765</v>
      </c>
      <c r="AM724" s="169">
        <v>0.905037159372419</v>
      </c>
      <c r="AN724" s="169">
        <v>0.892435729350738</v>
      </c>
      <c r="AO724" s="168">
        <v>0.99</v>
      </c>
      <c r="AP724" s="358">
        <v>1</v>
      </c>
      <c r="AQ724" s="358" t="s">
        <v>40</v>
      </c>
      <c r="AR724" s="358" t="s">
        <v>40</v>
      </c>
      <c r="AS724" s="359">
        <v>1</v>
      </c>
      <c r="AT724" s="364">
        <v>0.0810595228934205</v>
      </c>
      <c r="AU724" s="361">
        <v>0</v>
      </c>
      <c r="AV724" s="362">
        <v>0</v>
      </c>
      <c r="AW724" s="362">
        <v>0</v>
      </c>
      <c r="AX724" s="362">
        <v>0</v>
      </c>
      <c r="AY724" s="142"/>
      <c r="AZ724" s="140"/>
    </row>
    <row r="725" spans="1:52">
      <c r="A725" s="138"/>
      <c r="B725" s="142"/>
      <c r="C725" s="172" t="s">
        <v>1158</v>
      </c>
      <c r="D725" s="166" t="s">
        <v>26</v>
      </c>
      <c r="E725" s="166" t="s">
        <v>1159</v>
      </c>
      <c r="F725" s="167" t="s">
        <v>1309</v>
      </c>
      <c r="G725" s="181" t="s">
        <v>1310</v>
      </c>
      <c r="H725" s="181" t="s">
        <v>1310</v>
      </c>
      <c r="I725" s="181" t="s">
        <v>1310</v>
      </c>
      <c r="J725" s="181" t="s">
        <v>1310</v>
      </c>
      <c r="K725" s="168">
        <v>0.9</v>
      </c>
      <c r="L725" s="169">
        <v>0.948717948717949</v>
      </c>
      <c r="M725" s="169">
        <v>0.979591836734694</v>
      </c>
      <c r="N725" s="170">
        <v>0.98</v>
      </c>
      <c r="O725" s="170">
        <v>0.964285714285714</v>
      </c>
      <c r="P725" s="356">
        <v>0.9</v>
      </c>
      <c r="Q725" s="357">
        <v>0.978275181040158</v>
      </c>
      <c r="R725" s="169">
        <v>0.983614343386369</v>
      </c>
      <c r="S725" s="169">
        <v>0.981929181929182</v>
      </c>
      <c r="T725" s="169">
        <v>0.972855961887555</v>
      </c>
      <c r="U725" s="356">
        <v>0.9</v>
      </c>
      <c r="V725" s="169">
        <v>0.964450296247531</v>
      </c>
      <c r="W725" s="169">
        <v>0.958204701971028</v>
      </c>
      <c r="X725" s="169">
        <v>0.968498168498168</v>
      </c>
      <c r="Y725" s="169">
        <v>0.958495615193843</v>
      </c>
      <c r="Z725" s="356">
        <v>0.92</v>
      </c>
      <c r="AA725" s="356">
        <v>0.963103122043519</v>
      </c>
      <c r="AB725" s="356">
        <v>0.941747572815534</v>
      </c>
      <c r="AC725" s="356">
        <v>0.962166809974205</v>
      </c>
      <c r="AD725" s="356">
        <v>0.960611572126861</v>
      </c>
      <c r="AE725" s="356">
        <v>0.92</v>
      </c>
      <c r="AF725" s="169">
        <v>0.99893730074389</v>
      </c>
      <c r="AG725" s="169">
        <v>0.994787141615986</v>
      </c>
      <c r="AH725" s="169">
        <v>0.989106753812636</v>
      </c>
      <c r="AI725" s="169">
        <v>0.986259425115781</v>
      </c>
      <c r="AJ725" s="356">
        <v>0.92</v>
      </c>
      <c r="AK725" s="169">
        <v>0.967105263157895</v>
      </c>
      <c r="AL725" s="169">
        <v>0.961243284727552</v>
      </c>
      <c r="AM725" s="169">
        <v>0.971801665404996</v>
      </c>
      <c r="AN725" s="169">
        <v>0.973301982648568</v>
      </c>
      <c r="AO725" s="168">
        <v>0.99</v>
      </c>
      <c r="AP725" s="358">
        <v>1</v>
      </c>
      <c r="AQ725" s="358">
        <v>1</v>
      </c>
      <c r="AR725" s="358">
        <v>1</v>
      </c>
      <c r="AS725" s="359">
        <v>1</v>
      </c>
      <c r="AT725" s="364">
        <v>0.0810595228934205</v>
      </c>
      <c r="AU725" s="361">
        <v>0</v>
      </c>
      <c r="AV725" s="362">
        <v>0.0416666666666667</v>
      </c>
      <c r="AW725" s="362">
        <v>0.0588235294117647</v>
      </c>
      <c r="AX725" s="362">
        <v>0.051440329218107</v>
      </c>
      <c r="AY725" s="142"/>
      <c r="AZ725" s="140"/>
    </row>
    <row r="726" spans="1:52">
      <c r="A726" s="138"/>
      <c r="B726" s="142"/>
      <c r="C726" s="172" t="s">
        <v>1158</v>
      </c>
      <c r="D726" s="166" t="s">
        <v>26</v>
      </c>
      <c r="E726" s="166" t="s">
        <v>1159</v>
      </c>
      <c r="F726" s="167" t="s">
        <v>1311</v>
      </c>
      <c r="G726" s="181" t="s">
        <v>1312</v>
      </c>
      <c r="H726" s="181" t="s">
        <v>1312</v>
      </c>
      <c r="I726" s="181" t="s">
        <v>1312</v>
      </c>
      <c r="J726" s="181" t="s">
        <v>1312</v>
      </c>
      <c r="K726" s="168">
        <v>0.9</v>
      </c>
      <c r="L726" s="169">
        <v>0.829268292682927</v>
      </c>
      <c r="M726" s="169">
        <v>0.951219512195122</v>
      </c>
      <c r="N726" s="170">
        <v>0.925</v>
      </c>
      <c r="O726" s="170">
        <v>0.944399677679291</v>
      </c>
      <c r="P726" s="356">
        <v>0.9</v>
      </c>
      <c r="Q726" s="357">
        <v>0.97981906750174</v>
      </c>
      <c r="R726" s="169">
        <v>0.972424242424242</v>
      </c>
      <c r="S726" s="169">
        <v>0.974869751762182</v>
      </c>
      <c r="T726" s="169">
        <v>0.970651147135148</v>
      </c>
      <c r="U726" s="356">
        <v>0.9</v>
      </c>
      <c r="V726" s="169">
        <v>0.933890048712596</v>
      </c>
      <c r="W726" s="169">
        <v>0.931212121212121</v>
      </c>
      <c r="X726" s="169">
        <v>0.900398406374502</v>
      </c>
      <c r="Y726" s="169">
        <v>0.928131684383109</v>
      </c>
      <c r="Z726" s="356">
        <v>0.92</v>
      </c>
      <c r="AA726" s="356">
        <v>0.910064239828694</v>
      </c>
      <c r="AB726" s="356">
        <v>0.92972972972973</v>
      </c>
      <c r="AC726" s="356">
        <v>0.89545934530095</v>
      </c>
      <c r="AD726" s="356">
        <v>0.926851964235142</v>
      </c>
      <c r="AE726" s="356">
        <v>0.92</v>
      </c>
      <c r="AF726" s="169">
        <v>0.998474446987033</v>
      </c>
      <c r="AG726" s="169">
        <v>0.994708994708995</v>
      </c>
      <c r="AH726" s="169">
        <v>0.992711370262391</v>
      </c>
      <c r="AI726" s="169">
        <v>0.997131444197207</v>
      </c>
      <c r="AJ726" s="356">
        <v>0.92</v>
      </c>
      <c r="AK726" s="169">
        <v>0.941102229701304</v>
      </c>
      <c r="AL726" s="169">
        <v>0.964431170241651</v>
      </c>
      <c r="AM726" s="169">
        <v>0.942789598108747</v>
      </c>
      <c r="AN726" s="169">
        <v>0.960750562410526</v>
      </c>
      <c r="AO726" s="168">
        <v>0.99</v>
      </c>
      <c r="AP726" s="358">
        <v>1</v>
      </c>
      <c r="AQ726" s="358">
        <v>1</v>
      </c>
      <c r="AR726" s="358">
        <v>1</v>
      </c>
      <c r="AS726" s="359">
        <v>1</v>
      </c>
      <c r="AT726" s="364">
        <v>0.0810595228934205</v>
      </c>
      <c r="AU726" s="361">
        <v>0.0333333333333333</v>
      </c>
      <c r="AV726" s="362">
        <v>0</v>
      </c>
      <c r="AW726" s="362">
        <v>0.05</v>
      </c>
      <c r="AX726" s="362">
        <v>0.0338504936530324</v>
      </c>
      <c r="AY726" s="142"/>
      <c r="AZ726" s="140"/>
    </row>
    <row r="727" spans="1:52">
      <c r="A727" s="138"/>
      <c r="B727" s="142"/>
      <c r="C727" s="172" t="s">
        <v>1158</v>
      </c>
      <c r="D727" s="166" t="s">
        <v>26</v>
      </c>
      <c r="E727" s="166" t="s">
        <v>1159</v>
      </c>
      <c r="F727" s="167" t="s">
        <v>1313</v>
      </c>
      <c r="G727" s="181" t="s">
        <v>1314</v>
      </c>
      <c r="H727" s="181" t="s">
        <v>1314</v>
      </c>
      <c r="I727" s="181" t="s">
        <v>1314</v>
      </c>
      <c r="J727" s="181" t="s">
        <v>1314</v>
      </c>
      <c r="K727" s="168">
        <v>0.9</v>
      </c>
      <c r="L727" s="169">
        <v>0.943661971830986</v>
      </c>
      <c r="M727" s="169">
        <v>0.972602739726027</v>
      </c>
      <c r="N727" s="170">
        <v>0.96875</v>
      </c>
      <c r="O727" s="170">
        <v>0.970916141541444</v>
      </c>
      <c r="P727" s="356">
        <v>0.9</v>
      </c>
      <c r="Q727" s="357">
        <v>0.991328340559716</v>
      </c>
      <c r="R727" s="169">
        <v>0.988384188626907</v>
      </c>
      <c r="S727" s="169">
        <v>0.970957880434783</v>
      </c>
      <c r="T727" s="169">
        <v>0.981426888555352</v>
      </c>
      <c r="U727" s="356">
        <v>0.9</v>
      </c>
      <c r="V727" s="169">
        <v>0.933385888845093</v>
      </c>
      <c r="W727" s="169">
        <v>0.939493758668516</v>
      </c>
      <c r="X727" s="169">
        <v>0.91304347826087</v>
      </c>
      <c r="Y727" s="169">
        <v>0.937391990719424</v>
      </c>
      <c r="Z727" s="356">
        <v>0.92</v>
      </c>
      <c r="AA727" s="356">
        <v>0.935945273631841</v>
      </c>
      <c r="AB727" s="356">
        <v>0.932515337423313</v>
      </c>
      <c r="AC727" s="356">
        <v>0.915057915057915</v>
      </c>
      <c r="AD727" s="356">
        <v>0.945466843934411</v>
      </c>
      <c r="AE727" s="356">
        <v>0.92</v>
      </c>
      <c r="AF727" s="169">
        <v>0.996677740863787</v>
      </c>
      <c r="AG727" s="169">
        <v>0.989583333333333</v>
      </c>
      <c r="AH727" s="169">
        <v>0.989637305699482</v>
      </c>
      <c r="AI727" s="169">
        <v>0.981622444541105</v>
      </c>
      <c r="AJ727" s="356">
        <v>0.92</v>
      </c>
      <c r="AK727" s="169">
        <v>0.947926711668274</v>
      </c>
      <c r="AL727" s="169">
        <v>0.962645914396887</v>
      </c>
      <c r="AM727" s="169">
        <v>0.950819672131147</v>
      </c>
      <c r="AN727" s="169">
        <v>0.972622163010896</v>
      </c>
      <c r="AO727" s="168">
        <v>0.99</v>
      </c>
      <c r="AP727" s="358">
        <v>1</v>
      </c>
      <c r="AQ727" s="358">
        <v>1</v>
      </c>
      <c r="AR727" s="358">
        <v>1</v>
      </c>
      <c r="AS727" s="359">
        <v>1</v>
      </c>
      <c r="AT727" s="364">
        <v>0.0810595228934205</v>
      </c>
      <c r="AU727" s="361">
        <v>0.0289855072463768</v>
      </c>
      <c r="AV727" s="362">
        <v>0</v>
      </c>
      <c r="AW727" s="362">
        <v>0.0144927536231884</v>
      </c>
      <c r="AX727" s="362">
        <v>0.0426509186351706</v>
      </c>
      <c r="AY727" s="142"/>
      <c r="AZ727" s="140"/>
    </row>
    <row r="728" spans="1:52">
      <c r="A728" s="138"/>
      <c r="B728" s="142"/>
      <c r="C728" s="172" t="s">
        <v>1158</v>
      </c>
      <c r="D728" s="166" t="s">
        <v>26</v>
      </c>
      <c r="E728" s="166" t="s">
        <v>1159</v>
      </c>
      <c r="F728" s="167" t="s">
        <v>1315</v>
      </c>
      <c r="G728" s="181" t="s">
        <v>1316</v>
      </c>
      <c r="H728" s="181" t="s">
        <v>1316</v>
      </c>
      <c r="I728" s="181" t="s">
        <v>1316</v>
      </c>
      <c r="J728" s="181" t="s">
        <v>1316</v>
      </c>
      <c r="K728" s="168">
        <v>0.9</v>
      </c>
      <c r="L728" s="169">
        <v>1</v>
      </c>
      <c r="M728" s="169">
        <v>0.978260869565217</v>
      </c>
      <c r="N728" s="170">
        <v>0.953488372093023</v>
      </c>
      <c r="O728" s="170">
        <v>0.980288097043215</v>
      </c>
      <c r="P728" s="356">
        <v>0.9</v>
      </c>
      <c r="Q728" s="357">
        <v>0.933423913043478</v>
      </c>
      <c r="R728" s="169">
        <v>0.923876592890677</v>
      </c>
      <c r="S728" s="169">
        <v>0.911213416639263</v>
      </c>
      <c r="T728" s="169">
        <v>0.923156957723032</v>
      </c>
      <c r="U728" s="356">
        <v>0.9</v>
      </c>
      <c r="V728" s="169">
        <v>0.795516304347826</v>
      </c>
      <c r="W728" s="169">
        <v>0.780348759221999</v>
      </c>
      <c r="X728" s="169">
        <v>0.788885235120026</v>
      </c>
      <c r="Y728" s="169">
        <v>0.783077652281477</v>
      </c>
      <c r="Z728" s="356">
        <v>0.92</v>
      </c>
      <c r="AA728" s="356">
        <v>0.918857142857143</v>
      </c>
      <c r="AB728" s="356">
        <v>0.936416184971098</v>
      </c>
      <c r="AC728" s="356">
        <v>0.901204819277108</v>
      </c>
      <c r="AD728" s="356">
        <v>0.920093334507352</v>
      </c>
      <c r="AE728" s="356">
        <v>0.92</v>
      </c>
      <c r="AF728" s="169">
        <v>0.998441153546376</v>
      </c>
      <c r="AG728" s="169">
        <v>0.996185286103542</v>
      </c>
      <c r="AH728" s="169">
        <v>0.991189427312775</v>
      </c>
      <c r="AI728" s="169">
        <v>0.996088162312071</v>
      </c>
      <c r="AJ728" s="356">
        <v>0.92</v>
      </c>
      <c r="AK728" s="169">
        <v>0.929727427597956</v>
      </c>
      <c r="AL728" s="169">
        <v>0.958020989505247</v>
      </c>
      <c r="AM728" s="169">
        <v>0.935118434603502</v>
      </c>
      <c r="AN728" s="169">
        <v>0.952749062299881</v>
      </c>
      <c r="AO728" s="168">
        <v>0.99</v>
      </c>
      <c r="AP728" s="358">
        <v>1</v>
      </c>
      <c r="AQ728" s="358">
        <v>1</v>
      </c>
      <c r="AR728" s="358">
        <v>1</v>
      </c>
      <c r="AS728" s="359">
        <v>1</v>
      </c>
      <c r="AT728" s="364">
        <v>0.0810595228934205</v>
      </c>
      <c r="AU728" s="361">
        <v>0</v>
      </c>
      <c r="AV728" s="362">
        <v>0.037037037037037</v>
      </c>
      <c r="AW728" s="362">
        <v>0</v>
      </c>
      <c r="AX728" s="362">
        <v>0.0449826989619377</v>
      </c>
      <c r="AY728" s="142"/>
      <c r="AZ728" s="140"/>
    </row>
    <row r="729" spans="1:52">
      <c r="A729" s="138"/>
      <c r="B729" s="142"/>
      <c r="C729" s="172" t="s">
        <v>1158</v>
      </c>
      <c r="D729" s="166" t="s">
        <v>26</v>
      </c>
      <c r="E729" s="166" t="s">
        <v>1159</v>
      </c>
      <c r="F729" s="167" t="s">
        <v>1317</v>
      </c>
      <c r="G729" s="181" t="s">
        <v>1318</v>
      </c>
      <c r="H729" s="181" t="s">
        <v>1318</v>
      </c>
      <c r="I729" s="181" t="s">
        <v>1318</v>
      </c>
      <c r="J729" s="181" t="s">
        <v>1318</v>
      </c>
      <c r="K729" s="168">
        <v>0.9</v>
      </c>
      <c r="L729" s="169">
        <v>0.863636363636364</v>
      </c>
      <c r="M729" s="169">
        <v>0.870967741935484</v>
      </c>
      <c r="N729" s="170">
        <v>0.911764705882353</v>
      </c>
      <c r="O729" s="170">
        <v>0.936647173489279</v>
      </c>
      <c r="P729" s="356">
        <v>0.9</v>
      </c>
      <c r="Q729" s="357">
        <v>0.9656</v>
      </c>
      <c r="R729" s="169">
        <v>0.960521798832818</v>
      </c>
      <c r="S729" s="169">
        <v>0.966623460790668</v>
      </c>
      <c r="T729" s="169">
        <v>0.966731739059704</v>
      </c>
      <c r="U729" s="356">
        <v>0.9</v>
      </c>
      <c r="V729" s="169">
        <v>0.928</v>
      </c>
      <c r="W729" s="169">
        <v>0.928595949193271</v>
      </c>
      <c r="X729" s="169">
        <v>0.924821775761504</v>
      </c>
      <c r="Y729" s="169">
        <v>0.932766273908294</v>
      </c>
      <c r="Z729" s="356">
        <v>0.92</v>
      </c>
      <c r="AA729" s="356">
        <v>0.947109471094711</v>
      </c>
      <c r="AB729" s="356">
        <v>0.958333333333333</v>
      </c>
      <c r="AC729" s="356">
        <v>0.949874686716792</v>
      </c>
      <c r="AD729" s="356">
        <v>0.962352180339985</v>
      </c>
      <c r="AE729" s="356">
        <v>0.92</v>
      </c>
      <c r="AF729" s="169">
        <v>1</v>
      </c>
      <c r="AG729" s="169">
        <v>0.995652173913044</v>
      </c>
      <c r="AH729" s="169">
        <v>0.962025316455696</v>
      </c>
      <c r="AI729" s="169">
        <v>0.993343862815884</v>
      </c>
      <c r="AJ729" s="356">
        <v>0.92</v>
      </c>
      <c r="AK729" s="169">
        <v>0.951184146930884</v>
      </c>
      <c r="AL729" s="169">
        <v>0.960359244348095</v>
      </c>
      <c r="AM729" s="169">
        <v>0.959330759330759</v>
      </c>
      <c r="AN729" s="169">
        <v>0.97016268990543</v>
      </c>
      <c r="AO729" s="168">
        <v>0.99</v>
      </c>
      <c r="AP729" s="358">
        <v>1</v>
      </c>
      <c r="AQ729" s="358">
        <v>1</v>
      </c>
      <c r="AR729" s="358">
        <v>1</v>
      </c>
      <c r="AS729" s="359">
        <v>1</v>
      </c>
      <c r="AT729" s="364">
        <v>0.0810595228934205</v>
      </c>
      <c r="AU729" s="361">
        <v>0.153846153846154</v>
      </c>
      <c r="AV729" s="362">
        <v>0</v>
      </c>
      <c r="AW729" s="362">
        <v>0.133333333333333</v>
      </c>
      <c r="AX729" s="362">
        <v>0.0675675675675676</v>
      </c>
      <c r="AY729" s="142"/>
      <c r="AZ729" s="140"/>
    </row>
    <row r="730" spans="1:52">
      <c r="A730" s="138"/>
      <c r="B730" s="142"/>
      <c r="C730" s="172" t="s">
        <v>1158</v>
      </c>
      <c r="D730" s="166" t="s">
        <v>26</v>
      </c>
      <c r="E730" s="166" t="s">
        <v>1159</v>
      </c>
      <c r="F730" s="167" t="s">
        <v>1319</v>
      </c>
      <c r="G730" s="181" t="s">
        <v>1320</v>
      </c>
      <c r="H730" s="181" t="s">
        <v>1320</v>
      </c>
      <c r="I730" s="181" t="s">
        <v>1320</v>
      </c>
      <c r="J730" s="181" t="s">
        <v>1320</v>
      </c>
      <c r="K730" s="168">
        <v>0.9</v>
      </c>
      <c r="L730" s="169">
        <v>1</v>
      </c>
      <c r="M730" s="169">
        <v>1</v>
      </c>
      <c r="N730" s="170">
        <v>1</v>
      </c>
      <c r="O730" s="170">
        <v>0.995500562429696</v>
      </c>
      <c r="P730" s="356">
        <v>0.9</v>
      </c>
      <c r="Q730" s="357">
        <v>0.982293423271501</v>
      </c>
      <c r="R730" s="169">
        <v>0.946804287415641</v>
      </c>
      <c r="S730" s="169">
        <v>0.988441461595824</v>
      </c>
      <c r="T730" s="169">
        <v>0.980312804690735</v>
      </c>
      <c r="U730" s="356">
        <v>0.9</v>
      </c>
      <c r="V730" s="169">
        <v>0.948566610455312</v>
      </c>
      <c r="W730" s="169">
        <v>0.933306867804684</v>
      </c>
      <c r="X730" s="169">
        <v>0.901938851603281</v>
      </c>
      <c r="Y730" s="169">
        <v>0.932724285771527</v>
      </c>
      <c r="Z730" s="356">
        <v>0.92</v>
      </c>
      <c r="AA730" s="356">
        <v>0.91128010139417</v>
      </c>
      <c r="AB730" s="356">
        <v>0.853932584269663</v>
      </c>
      <c r="AC730" s="356">
        <v>0.841558441558442</v>
      </c>
      <c r="AD730" s="356">
        <v>0.893614840627242</v>
      </c>
      <c r="AE730" s="356">
        <v>0.92</v>
      </c>
      <c r="AF730" s="169">
        <v>0.998296422487223</v>
      </c>
      <c r="AG730" s="169">
        <v>0.99786552828175</v>
      </c>
      <c r="AH730" s="169">
        <v>0.99009900990099</v>
      </c>
      <c r="AI730" s="169">
        <v>0.99299141584266</v>
      </c>
      <c r="AJ730" s="356">
        <v>0.92</v>
      </c>
      <c r="AK730" s="169">
        <v>0.945932289034866</v>
      </c>
      <c r="AL730" s="169">
        <v>0.955850681981335</v>
      </c>
      <c r="AM730" s="169">
        <v>0.937518079259474</v>
      </c>
      <c r="AN730" s="169">
        <v>0.956609602810166</v>
      </c>
      <c r="AO730" s="168">
        <v>0.99</v>
      </c>
      <c r="AP730" s="358">
        <v>1</v>
      </c>
      <c r="AQ730" s="358">
        <v>1</v>
      </c>
      <c r="AR730" s="358">
        <v>1</v>
      </c>
      <c r="AS730" s="359">
        <v>1</v>
      </c>
      <c r="AT730" s="364">
        <v>0.0810595228934205</v>
      </c>
      <c r="AU730" s="361">
        <v>0.0952380952380952</v>
      </c>
      <c r="AV730" s="362">
        <v>0.04</v>
      </c>
      <c r="AW730" s="362">
        <v>0</v>
      </c>
      <c r="AX730" s="362">
        <v>0.0710280373831776</v>
      </c>
      <c r="AY730" s="142"/>
      <c r="AZ730" s="140"/>
    </row>
    <row r="731" spans="1:52">
      <c r="A731" s="138"/>
      <c r="B731" s="142"/>
      <c r="C731" s="172" t="s">
        <v>1158</v>
      </c>
      <c r="D731" s="166" t="s">
        <v>26</v>
      </c>
      <c r="E731" s="166" t="s">
        <v>1159</v>
      </c>
      <c r="F731" s="167" t="s">
        <v>1321</v>
      </c>
      <c r="G731" s="181" t="s">
        <v>1322</v>
      </c>
      <c r="H731" s="181" t="s">
        <v>1322</v>
      </c>
      <c r="I731" s="181" t="s">
        <v>1322</v>
      </c>
      <c r="J731" s="181" t="s">
        <v>1322</v>
      </c>
      <c r="K731" s="168">
        <v>0.9</v>
      </c>
      <c r="L731" s="169">
        <v>0.931818181818182</v>
      </c>
      <c r="M731" s="169">
        <v>1</v>
      </c>
      <c r="N731" s="170">
        <v>0.938775510204082</v>
      </c>
      <c r="O731" s="170">
        <v>0.952941176470588</v>
      </c>
      <c r="P731" s="356">
        <v>0.9</v>
      </c>
      <c r="Q731" s="357">
        <v>0.933952528379773</v>
      </c>
      <c r="R731" s="169">
        <v>0.811225713600384</v>
      </c>
      <c r="S731" s="169">
        <v>0.815225076596748</v>
      </c>
      <c r="T731" s="169">
        <v>0.958555891627518</v>
      </c>
      <c r="U731" s="356">
        <v>0.9</v>
      </c>
      <c r="V731" s="169">
        <v>0.880288957688338</v>
      </c>
      <c r="W731" s="169">
        <v>0.840009594627009</v>
      </c>
      <c r="X731" s="169">
        <v>0.853876973839265</v>
      </c>
      <c r="Y731" s="169">
        <v>0.881105605251303</v>
      </c>
      <c r="Z731" s="356">
        <v>0.92</v>
      </c>
      <c r="AA731" s="356">
        <v>0.859805510534846</v>
      </c>
      <c r="AB731" s="356">
        <v>0.86875</v>
      </c>
      <c r="AC731" s="356">
        <v>0.881171548117155</v>
      </c>
      <c r="AD731" s="356">
        <v>0.894808029264394</v>
      </c>
      <c r="AE731" s="356">
        <v>0.92</v>
      </c>
      <c r="AF731" s="169">
        <v>1</v>
      </c>
      <c r="AG731" s="169">
        <v>0.995867768595041</v>
      </c>
      <c r="AH731" s="169">
        <v>0.998259355961706</v>
      </c>
      <c r="AI731" s="169">
        <v>0.998289575758709</v>
      </c>
      <c r="AJ731" s="356">
        <v>0.92</v>
      </c>
      <c r="AK731" s="169">
        <v>0.904881889763779</v>
      </c>
      <c r="AL731" s="169">
        <v>0.92798796216681</v>
      </c>
      <c r="AM731" s="169">
        <v>0.91931630215034</v>
      </c>
      <c r="AN731" s="169">
        <v>0.944039332318607</v>
      </c>
      <c r="AO731" s="168">
        <v>0.99</v>
      </c>
      <c r="AP731" s="358">
        <v>1</v>
      </c>
      <c r="AQ731" s="358">
        <v>1</v>
      </c>
      <c r="AR731" s="358">
        <v>1</v>
      </c>
      <c r="AS731" s="359">
        <v>1</v>
      </c>
      <c r="AT731" s="364">
        <v>0.0810595228934205</v>
      </c>
      <c r="AU731" s="361">
        <v>0</v>
      </c>
      <c r="AV731" s="362">
        <v>0.0967741935483871</v>
      </c>
      <c r="AW731" s="362">
        <v>0.1</v>
      </c>
      <c r="AX731" s="362">
        <v>0.0530785562632696</v>
      </c>
      <c r="AY731" s="142"/>
      <c r="AZ731" s="140"/>
    </row>
    <row r="732" spans="1:52">
      <c r="A732" s="138"/>
      <c r="B732" s="142"/>
      <c r="C732" s="172" t="s">
        <v>1158</v>
      </c>
      <c r="D732" s="166" t="s">
        <v>26</v>
      </c>
      <c r="E732" s="166" t="s">
        <v>1159</v>
      </c>
      <c r="F732" s="167" t="s">
        <v>1323</v>
      </c>
      <c r="G732" s="181" t="s">
        <v>1324</v>
      </c>
      <c r="H732" s="181" t="s">
        <v>1324</v>
      </c>
      <c r="I732" s="181" t="s">
        <v>1324</v>
      </c>
      <c r="J732" s="181" t="s">
        <v>1324</v>
      </c>
      <c r="K732" s="168">
        <v>0.9</v>
      </c>
      <c r="L732" s="169">
        <v>0.931034482758621</v>
      </c>
      <c r="M732" s="169">
        <v>0.933333333333333</v>
      </c>
      <c r="N732" s="170">
        <v>0.964285714285714</v>
      </c>
      <c r="O732" s="170">
        <v>0.947856315179606</v>
      </c>
      <c r="P732" s="356">
        <v>0.9</v>
      </c>
      <c r="Q732" s="357">
        <v>0.933191940615058</v>
      </c>
      <c r="R732" s="169">
        <v>0.969931662870159</v>
      </c>
      <c r="S732" s="169">
        <v>0.939667458432304</v>
      </c>
      <c r="T732" s="169">
        <v>0.95213398163155</v>
      </c>
      <c r="U732" s="356">
        <v>0.9</v>
      </c>
      <c r="V732" s="169">
        <v>0.900318133616119</v>
      </c>
      <c r="W732" s="169">
        <v>0.920728929384966</v>
      </c>
      <c r="X732" s="169">
        <v>0.907363420427553</v>
      </c>
      <c r="Y732" s="169">
        <v>0.908142316894343</v>
      </c>
      <c r="Z732" s="356">
        <v>0.92</v>
      </c>
      <c r="AA732" s="356">
        <v>0.928571428571429</v>
      </c>
      <c r="AB732" s="356">
        <v>0.888446215139442</v>
      </c>
      <c r="AC732" s="356">
        <v>0.927601809954751</v>
      </c>
      <c r="AD732" s="356">
        <v>0.930942895086321</v>
      </c>
      <c r="AE732" s="356">
        <v>0.92</v>
      </c>
      <c r="AF732" s="169">
        <v>1</v>
      </c>
      <c r="AG732" s="169">
        <v>0.979591836734694</v>
      </c>
      <c r="AH732" s="169">
        <v>0.974683544303797</v>
      </c>
      <c r="AI732" s="169">
        <v>0.987414440273791</v>
      </c>
      <c r="AJ732" s="356">
        <v>0.92</v>
      </c>
      <c r="AK732" s="169">
        <v>0.9375</v>
      </c>
      <c r="AL732" s="169">
        <v>0.950632394940841</v>
      </c>
      <c r="AM732" s="169">
        <v>0.948051948051948</v>
      </c>
      <c r="AN732" s="169">
        <v>0.957581875007601</v>
      </c>
      <c r="AO732" s="168">
        <v>0.99</v>
      </c>
      <c r="AP732" s="358">
        <v>1</v>
      </c>
      <c r="AQ732" s="358">
        <v>1</v>
      </c>
      <c r="AR732" s="358">
        <v>1</v>
      </c>
      <c r="AS732" s="359">
        <v>1</v>
      </c>
      <c r="AT732" s="364">
        <v>0.0810595228934205</v>
      </c>
      <c r="AU732" s="361">
        <v>0.142857142857143</v>
      </c>
      <c r="AV732" s="362">
        <v>0</v>
      </c>
      <c r="AW732" s="362">
        <v>0.214285714285714</v>
      </c>
      <c r="AX732" s="362">
        <v>0.0778588807785888</v>
      </c>
      <c r="AY732" s="142"/>
      <c r="AZ732" s="140"/>
    </row>
    <row r="733" spans="1:52">
      <c r="A733" s="138"/>
      <c r="B733" s="142"/>
      <c r="C733" s="172" t="s">
        <v>1158</v>
      </c>
      <c r="D733" s="166" t="s">
        <v>26</v>
      </c>
      <c r="E733" s="166" t="s">
        <v>1159</v>
      </c>
      <c r="F733" s="167" t="s">
        <v>1325</v>
      </c>
      <c r="G733" s="181" t="s">
        <v>1326</v>
      </c>
      <c r="H733" s="181" t="s">
        <v>1326</v>
      </c>
      <c r="I733" s="181" t="s">
        <v>1326</v>
      </c>
      <c r="J733" s="181" t="s">
        <v>1326</v>
      </c>
      <c r="K733" s="168">
        <v>0.9</v>
      </c>
      <c r="L733" s="169">
        <v>0.96875</v>
      </c>
      <c r="M733" s="169">
        <v>0.939393939393939</v>
      </c>
      <c r="N733" s="170">
        <v>0.96875</v>
      </c>
      <c r="O733" s="170">
        <v>0.97393117831074</v>
      </c>
      <c r="P733" s="356">
        <v>0.9</v>
      </c>
      <c r="Q733" s="357">
        <v>0.975465313028765</v>
      </c>
      <c r="R733" s="169">
        <v>0.96723044397463</v>
      </c>
      <c r="S733" s="169">
        <v>0.970508474576271</v>
      </c>
      <c r="T733" s="169">
        <v>0.960270645385149</v>
      </c>
      <c r="U733" s="356">
        <v>0.9</v>
      </c>
      <c r="V733" s="169">
        <v>0.858714043993232</v>
      </c>
      <c r="W733" s="169">
        <v>0.893939393939394</v>
      </c>
      <c r="X733" s="169">
        <v>0.891864406779661</v>
      </c>
      <c r="Y733" s="169">
        <v>0.89866907901259</v>
      </c>
      <c r="Z733" s="356">
        <v>0.92</v>
      </c>
      <c r="AA733" s="356">
        <v>0.914560770156438</v>
      </c>
      <c r="AB733" s="356">
        <v>0.886503067484663</v>
      </c>
      <c r="AC733" s="356">
        <v>0.88860103626943</v>
      </c>
      <c r="AD733" s="356">
        <v>0.918775228906173</v>
      </c>
      <c r="AE733" s="356">
        <v>0.92</v>
      </c>
      <c r="AF733" s="169">
        <v>0.996466431095406</v>
      </c>
      <c r="AG733" s="169">
        <v>1</v>
      </c>
      <c r="AH733" s="169">
        <v>0.986111111111111</v>
      </c>
      <c r="AI733" s="169">
        <v>0.986100815418829</v>
      </c>
      <c r="AJ733" s="356">
        <v>0.92</v>
      </c>
      <c r="AK733" s="169">
        <v>0.931017369727047</v>
      </c>
      <c r="AL733" s="169">
        <v>0.942289498580889</v>
      </c>
      <c r="AM733" s="169">
        <v>0.940734781442746</v>
      </c>
      <c r="AN733" s="169">
        <v>0.94975996206808</v>
      </c>
      <c r="AO733" s="168">
        <v>0.99</v>
      </c>
      <c r="AP733" s="358">
        <v>1</v>
      </c>
      <c r="AQ733" s="358">
        <v>1</v>
      </c>
      <c r="AR733" s="358">
        <v>1</v>
      </c>
      <c r="AS733" s="359">
        <v>1</v>
      </c>
      <c r="AT733" s="364">
        <v>0.0810595228934205</v>
      </c>
      <c r="AU733" s="361">
        <v>0.05</v>
      </c>
      <c r="AV733" s="362">
        <v>0</v>
      </c>
      <c r="AW733" s="362">
        <v>0</v>
      </c>
      <c r="AX733" s="362">
        <v>0.0346420323325635</v>
      </c>
      <c r="AY733" s="142"/>
      <c r="AZ733" s="140"/>
    </row>
    <row r="734" spans="1:52">
      <c r="A734" s="138"/>
      <c r="B734" s="142"/>
      <c r="C734" s="172" t="s">
        <v>1158</v>
      </c>
      <c r="D734" s="166" t="s">
        <v>26</v>
      </c>
      <c r="E734" s="166" t="s">
        <v>1159</v>
      </c>
      <c r="F734" s="167" t="s">
        <v>1327</v>
      </c>
      <c r="G734" s="181" t="s">
        <v>1328</v>
      </c>
      <c r="H734" s="181" t="s">
        <v>1328</v>
      </c>
      <c r="I734" s="181" t="s">
        <v>1328</v>
      </c>
      <c r="J734" s="181" t="s">
        <v>1328</v>
      </c>
      <c r="K734" s="168">
        <v>0.9</v>
      </c>
      <c r="L734" s="169">
        <v>1</v>
      </c>
      <c r="M734" s="169">
        <v>1</v>
      </c>
      <c r="N734" s="170">
        <v>0.823529411764706</v>
      </c>
      <c r="O734" s="170">
        <v>0.94291754756871</v>
      </c>
      <c r="P734" s="356">
        <v>0.9</v>
      </c>
      <c r="Q734" s="357">
        <v>0.989304812834225</v>
      </c>
      <c r="R734" s="169">
        <v>0.984717607973422</v>
      </c>
      <c r="S734" s="169">
        <v>0.976588628762542</v>
      </c>
      <c r="T734" s="169">
        <v>0.975712881022616</v>
      </c>
      <c r="U734" s="356">
        <v>0.9</v>
      </c>
      <c r="V734" s="169">
        <v>0.939393939393939</v>
      </c>
      <c r="W734" s="169">
        <v>0.909634551495017</v>
      </c>
      <c r="X734" s="169">
        <v>0.925083612040134</v>
      </c>
      <c r="Y734" s="169">
        <v>0.940191740412979</v>
      </c>
      <c r="Z734" s="356">
        <v>0.92</v>
      </c>
      <c r="AA734" s="356">
        <v>0.870192307692308</v>
      </c>
      <c r="AB734" s="356">
        <v>0.771929824561403</v>
      </c>
      <c r="AC734" s="356">
        <v>0.856396866840731</v>
      </c>
      <c r="AD734" s="356">
        <v>0.865171755725191</v>
      </c>
      <c r="AE734" s="356">
        <v>0.92</v>
      </c>
      <c r="AF734" s="169">
        <v>0.99009900990099</v>
      </c>
      <c r="AG734" s="169">
        <v>0.981308411214953</v>
      </c>
      <c r="AH734" s="169">
        <v>1</v>
      </c>
      <c r="AI734" s="169">
        <v>0.979198184568835</v>
      </c>
      <c r="AJ734" s="356">
        <v>0.92</v>
      </c>
      <c r="AK734" s="169">
        <v>0.920570264765784</v>
      </c>
      <c r="AL734" s="169">
        <v>0.94824509220702</v>
      </c>
      <c r="AM734" s="169">
        <v>0.939393939393939</v>
      </c>
      <c r="AN734" s="169">
        <v>0.953486557146759</v>
      </c>
      <c r="AO734" s="168">
        <v>0.99</v>
      </c>
      <c r="AP734" s="358">
        <v>1</v>
      </c>
      <c r="AQ734" s="358">
        <v>1</v>
      </c>
      <c r="AR734" s="358">
        <v>1</v>
      </c>
      <c r="AS734" s="359">
        <v>1</v>
      </c>
      <c r="AT734" s="364">
        <v>0.0810595228934205</v>
      </c>
      <c r="AU734" s="361">
        <v>0</v>
      </c>
      <c r="AV734" s="362">
        <v>0</v>
      </c>
      <c r="AW734" s="362">
        <v>0</v>
      </c>
      <c r="AX734" s="362">
        <v>0.0478723404255319</v>
      </c>
      <c r="AY734" s="142"/>
      <c r="AZ734" s="140"/>
    </row>
    <row r="735" spans="1:52">
      <c r="A735" s="138"/>
      <c r="B735" s="142"/>
      <c r="C735" s="172" t="s">
        <v>1158</v>
      </c>
      <c r="D735" s="166" t="s">
        <v>26</v>
      </c>
      <c r="E735" s="166" t="s">
        <v>1159</v>
      </c>
      <c r="F735" s="167" t="s">
        <v>1329</v>
      </c>
      <c r="G735" s="181" t="s">
        <v>1330</v>
      </c>
      <c r="H735" s="181" t="s">
        <v>1330</v>
      </c>
      <c r="I735" s="181" t="s">
        <v>1330</v>
      </c>
      <c r="J735" s="181" t="s">
        <v>1330</v>
      </c>
      <c r="K735" s="168">
        <v>0.9</v>
      </c>
      <c r="L735" s="169">
        <v>0.967741935483871</v>
      </c>
      <c r="M735" s="169">
        <v>0.964285714285714</v>
      </c>
      <c r="N735" s="170">
        <v>0.961538461538462</v>
      </c>
      <c r="O735" s="170">
        <v>0.963333333333333</v>
      </c>
      <c r="P735" s="356">
        <v>0.9</v>
      </c>
      <c r="Q735" s="357">
        <v>0.986742424242424</v>
      </c>
      <c r="R735" s="169">
        <v>0.948586118251928</v>
      </c>
      <c r="S735" s="169">
        <v>0.952101220063263</v>
      </c>
      <c r="T735" s="169">
        <v>0.976930185132078</v>
      </c>
      <c r="U735" s="356">
        <v>0.9</v>
      </c>
      <c r="V735" s="169">
        <v>0.961174242424242</v>
      </c>
      <c r="W735" s="169">
        <v>0.95929734361611</v>
      </c>
      <c r="X735" s="169">
        <v>0.955716222322639</v>
      </c>
      <c r="Y735" s="169">
        <v>0.968868495682376</v>
      </c>
      <c r="Z735" s="356">
        <v>0.92</v>
      </c>
      <c r="AA735" s="356">
        <v>0.939122649955237</v>
      </c>
      <c r="AB735" s="356">
        <v>0.945205479452055</v>
      </c>
      <c r="AC735" s="356">
        <v>0.954933008526188</v>
      </c>
      <c r="AD735" s="356">
        <v>0.950488710572368</v>
      </c>
      <c r="AE735" s="356">
        <v>0.92</v>
      </c>
      <c r="AF735" s="169">
        <v>1</v>
      </c>
      <c r="AG735" s="169">
        <v>0.999775230388851</v>
      </c>
      <c r="AH735" s="169">
        <v>0.998410174880763</v>
      </c>
      <c r="AI735" s="169">
        <v>0.999571071130704</v>
      </c>
      <c r="AJ735" s="356">
        <v>0.92</v>
      </c>
      <c r="AK735" s="169">
        <v>0.958639705882353</v>
      </c>
      <c r="AL735" s="169">
        <v>0.973024316109423</v>
      </c>
      <c r="AM735" s="169">
        <v>0.969458128078818</v>
      </c>
      <c r="AN735" s="169">
        <v>0.976083309227654</v>
      </c>
      <c r="AO735" s="168">
        <v>0.99</v>
      </c>
      <c r="AP735" s="358">
        <v>1</v>
      </c>
      <c r="AQ735" s="358">
        <v>1</v>
      </c>
      <c r="AR735" s="358">
        <v>1</v>
      </c>
      <c r="AS735" s="359">
        <v>1</v>
      </c>
      <c r="AT735" s="364">
        <v>0.0810595228934205</v>
      </c>
      <c r="AU735" s="361">
        <v>0.0909090909090909</v>
      </c>
      <c r="AV735" s="362">
        <v>0.111111111111111</v>
      </c>
      <c r="AW735" s="362">
        <v>0.1</v>
      </c>
      <c r="AX735" s="362">
        <v>0.0633608815426997</v>
      </c>
      <c r="AY735" s="142"/>
      <c r="AZ735" s="140"/>
    </row>
    <row r="736" spans="1:52">
      <c r="A736" s="138"/>
      <c r="B736" s="142"/>
      <c r="C736" s="172" t="s">
        <v>1158</v>
      </c>
      <c r="D736" s="166" t="s">
        <v>26</v>
      </c>
      <c r="E736" s="166" t="s">
        <v>1159</v>
      </c>
      <c r="F736" s="167" t="s">
        <v>1331</v>
      </c>
      <c r="G736" s="181" t="s">
        <v>1332</v>
      </c>
      <c r="H736" s="181" t="s">
        <v>1332</v>
      </c>
      <c r="I736" s="181" t="s">
        <v>1332</v>
      </c>
      <c r="J736" s="181" t="s">
        <v>1332</v>
      </c>
      <c r="K736" s="168">
        <v>0.9</v>
      </c>
      <c r="L736" s="169">
        <v>1</v>
      </c>
      <c r="M736" s="169">
        <v>0.985915492957746</v>
      </c>
      <c r="N736" s="170">
        <v>0.985074626865672</v>
      </c>
      <c r="O736" s="170">
        <v>0.981580222976248</v>
      </c>
      <c r="P736" s="356">
        <v>0.9</v>
      </c>
      <c r="Q736" s="357">
        <v>0.993576876756323</v>
      </c>
      <c r="R736" s="169">
        <v>0.993742601048537</v>
      </c>
      <c r="S736" s="169">
        <v>0.994403637635537</v>
      </c>
      <c r="T736" s="169">
        <v>0.994023404762924</v>
      </c>
      <c r="U736" s="356">
        <v>0.9</v>
      </c>
      <c r="V736" s="169">
        <v>0.926134082697712</v>
      </c>
      <c r="W736" s="169">
        <v>0.942668696093354</v>
      </c>
      <c r="X736" s="169">
        <v>0.92392444910808</v>
      </c>
      <c r="Y736" s="169">
        <v>0.947342342066789</v>
      </c>
      <c r="Z736" s="356">
        <v>0.92</v>
      </c>
      <c r="AA736" s="356">
        <v>0.938968915845337</v>
      </c>
      <c r="AB736" s="356">
        <v>0.969586374695864</v>
      </c>
      <c r="AC736" s="356">
        <v>0.934372049102927</v>
      </c>
      <c r="AD736" s="356">
        <v>0.952044482463644</v>
      </c>
      <c r="AE736" s="356">
        <v>0.92</v>
      </c>
      <c r="AF736" s="169">
        <v>0.999845869297164</v>
      </c>
      <c r="AG736" s="169">
        <v>0.999900655672561</v>
      </c>
      <c r="AH736" s="169">
        <v>0.997611084567606</v>
      </c>
      <c r="AI736" s="169">
        <v>0.998753207892194</v>
      </c>
      <c r="AJ736" s="356">
        <v>0.92</v>
      </c>
      <c r="AK736" s="169">
        <v>0.951157812804047</v>
      </c>
      <c r="AL736" s="169">
        <v>0.976137542611531</v>
      </c>
      <c r="AM736" s="169">
        <v>0.950961660934913</v>
      </c>
      <c r="AN736" s="169">
        <v>0.972164522017499</v>
      </c>
      <c r="AO736" s="168">
        <v>0.99</v>
      </c>
      <c r="AP736" s="358">
        <v>1</v>
      </c>
      <c r="AQ736" s="358">
        <v>1</v>
      </c>
      <c r="AR736" s="358">
        <v>1</v>
      </c>
      <c r="AS736" s="359">
        <v>1</v>
      </c>
      <c r="AT736" s="364">
        <v>0.0810595228934205</v>
      </c>
      <c r="AU736" s="361">
        <v>0.148936170212766</v>
      </c>
      <c r="AV736" s="362">
        <v>0.0697674418604651</v>
      </c>
      <c r="AW736" s="362">
        <v>0.108695652173913</v>
      </c>
      <c r="AX736" s="362">
        <v>0.0754892823858341</v>
      </c>
      <c r="AY736" s="142"/>
      <c r="AZ736" s="140"/>
    </row>
    <row r="737" spans="1:52">
      <c r="A737" s="138"/>
      <c r="B737" s="142"/>
      <c r="C737" s="172" t="s">
        <v>1158</v>
      </c>
      <c r="D737" s="166" t="s">
        <v>26</v>
      </c>
      <c r="E737" s="166" t="s">
        <v>1159</v>
      </c>
      <c r="F737" s="167" t="s">
        <v>1333</v>
      </c>
      <c r="G737" s="181" t="s">
        <v>1334</v>
      </c>
      <c r="H737" s="181" t="s">
        <v>1334</v>
      </c>
      <c r="I737" s="181" t="s">
        <v>1334</v>
      </c>
      <c r="J737" s="181" t="s">
        <v>1334</v>
      </c>
      <c r="K737" s="168">
        <v>0.9</v>
      </c>
      <c r="L737" s="169">
        <v>0.918918918918919</v>
      </c>
      <c r="M737" s="169">
        <v>0.944444444444444</v>
      </c>
      <c r="N737" s="170">
        <v>0.972972972972973</v>
      </c>
      <c r="O737" s="170">
        <v>0.963087248322148</v>
      </c>
      <c r="P737" s="356">
        <v>0.9</v>
      </c>
      <c r="Q737" s="357">
        <v>0.990593342981187</v>
      </c>
      <c r="R737" s="169">
        <v>0.98934875228241</v>
      </c>
      <c r="S737" s="169">
        <v>0.992810253204126</v>
      </c>
      <c r="T737" s="169">
        <v>0.984792300767351</v>
      </c>
      <c r="U737" s="356">
        <v>0.9</v>
      </c>
      <c r="V737" s="169">
        <v>0.956584659913169</v>
      </c>
      <c r="W737" s="169">
        <v>0.957090687766281</v>
      </c>
      <c r="X737" s="169">
        <v>0.967177242888403</v>
      </c>
      <c r="Y737" s="169">
        <v>0.963379345822438</v>
      </c>
      <c r="Z737" s="356">
        <v>0.92</v>
      </c>
      <c r="AA737" s="356">
        <v>0.955763239875389</v>
      </c>
      <c r="AB737" s="356">
        <v>0.964419475655431</v>
      </c>
      <c r="AC737" s="356">
        <v>0.959691252144082</v>
      </c>
      <c r="AD737" s="356">
        <v>0.96819244142963</v>
      </c>
      <c r="AE737" s="356">
        <v>0.92</v>
      </c>
      <c r="AF737" s="169">
        <v>0.998967653131452</v>
      </c>
      <c r="AG737" s="169">
        <v>0.996810207336523</v>
      </c>
      <c r="AH737" s="169">
        <v>0.997515527950311</v>
      </c>
      <c r="AI737" s="169">
        <v>0.998060123956859</v>
      </c>
      <c r="AJ737" s="356">
        <v>0.92</v>
      </c>
      <c r="AK737" s="169">
        <v>0.965586368192449</v>
      </c>
      <c r="AL737" s="169">
        <v>0.978862212943633</v>
      </c>
      <c r="AM737" s="169">
        <v>0.980123372172721</v>
      </c>
      <c r="AN737" s="169">
        <v>0.984054864314895</v>
      </c>
      <c r="AO737" s="168">
        <v>0.99</v>
      </c>
      <c r="AP737" s="358">
        <v>1</v>
      </c>
      <c r="AQ737" s="358">
        <v>1</v>
      </c>
      <c r="AR737" s="358">
        <v>1</v>
      </c>
      <c r="AS737" s="359">
        <v>1</v>
      </c>
      <c r="AT737" s="364">
        <v>0.0810595228934205</v>
      </c>
      <c r="AU737" s="361">
        <v>0.0416666666666667</v>
      </c>
      <c r="AV737" s="362">
        <v>0</v>
      </c>
      <c r="AW737" s="362">
        <v>0.0285714285714286</v>
      </c>
      <c r="AX737" s="362">
        <v>0.0631163708086785</v>
      </c>
      <c r="AY737" s="142"/>
      <c r="AZ737" s="140"/>
    </row>
    <row r="738" spans="1:52">
      <c r="A738" s="138"/>
      <c r="B738" s="142"/>
      <c r="C738" s="172" t="s">
        <v>1158</v>
      </c>
      <c r="D738" s="166" t="s">
        <v>26</v>
      </c>
      <c r="E738" s="166" t="s">
        <v>1159</v>
      </c>
      <c r="F738" s="167" t="s">
        <v>1335</v>
      </c>
      <c r="G738" s="181" t="s">
        <v>1336</v>
      </c>
      <c r="H738" s="181" t="s">
        <v>1336</v>
      </c>
      <c r="I738" s="181" t="s">
        <v>1336</v>
      </c>
      <c r="J738" s="181" t="s">
        <v>1336</v>
      </c>
      <c r="K738" s="168">
        <v>0.9</v>
      </c>
      <c r="L738" s="169">
        <v>0.958333333333333</v>
      </c>
      <c r="M738" s="169">
        <v>0.96</v>
      </c>
      <c r="N738" s="170">
        <v>0.891304347826087</v>
      </c>
      <c r="O738" s="170">
        <v>0.921254355400697</v>
      </c>
      <c r="P738" s="356">
        <v>0.9</v>
      </c>
      <c r="Q738" s="357">
        <v>0.982006543075245</v>
      </c>
      <c r="R738" s="169">
        <v>0.972939424031778</v>
      </c>
      <c r="S738" s="169">
        <v>0.973504920514762</v>
      </c>
      <c r="T738" s="169">
        <v>0.973661058455399</v>
      </c>
      <c r="U738" s="356">
        <v>0.9</v>
      </c>
      <c r="V738" s="169">
        <v>0.906215921483097</v>
      </c>
      <c r="W738" s="169">
        <v>0.932224428997021</v>
      </c>
      <c r="X738" s="169">
        <v>0.925813777441332</v>
      </c>
      <c r="Y738" s="169">
        <v>0.92949072604417</v>
      </c>
      <c r="Z738" s="356">
        <v>0.92</v>
      </c>
      <c r="AA738" s="356">
        <v>0.919502971366829</v>
      </c>
      <c r="AB738" s="356">
        <v>0.950867052023121</v>
      </c>
      <c r="AC738" s="356">
        <v>0.935233160621762</v>
      </c>
      <c r="AD738" s="356">
        <v>0.936214649008575</v>
      </c>
      <c r="AE738" s="356">
        <v>0.92</v>
      </c>
      <c r="AF738" s="169">
        <v>0.993019958556004</v>
      </c>
      <c r="AG738" s="169">
        <v>0.994871794871795</v>
      </c>
      <c r="AH738" s="169">
        <v>0.993603411513859</v>
      </c>
      <c r="AI738" s="169">
        <v>0.994902591219702</v>
      </c>
      <c r="AJ738" s="356">
        <v>0.92</v>
      </c>
      <c r="AK738" s="169">
        <v>0.936839251829764</v>
      </c>
      <c r="AL738" s="169">
        <v>0.969543147208122</v>
      </c>
      <c r="AM738" s="169">
        <v>0.956450734893849</v>
      </c>
      <c r="AN738" s="169">
        <v>0.963679682329583</v>
      </c>
      <c r="AO738" s="168">
        <v>0.99</v>
      </c>
      <c r="AP738" s="358">
        <v>1</v>
      </c>
      <c r="AQ738" s="358">
        <v>1</v>
      </c>
      <c r="AR738" s="358">
        <v>1</v>
      </c>
      <c r="AS738" s="359">
        <v>1</v>
      </c>
      <c r="AT738" s="364">
        <v>0.0810595228934205</v>
      </c>
      <c r="AU738" s="361">
        <v>0.0740740740740741</v>
      </c>
      <c r="AV738" s="362">
        <v>0</v>
      </c>
      <c r="AW738" s="362">
        <v>0.0357142857142857</v>
      </c>
      <c r="AX738" s="362">
        <v>0.0684474123539232</v>
      </c>
      <c r="AY738" s="142"/>
      <c r="AZ738" s="140"/>
    </row>
    <row r="739" spans="1:52">
      <c r="A739" s="138"/>
      <c r="B739" s="142"/>
      <c r="C739" s="172" t="s">
        <v>1158</v>
      </c>
      <c r="D739" s="166" t="s">
        <v>26</v>
      </c>
      <c r="E739" s="166" t="s">
        <v>1159</v>
      </c>
      <c r="F739" s="167" t="s">
        <v>1337</v>
      </c>
      <c r="G739" s="181" t="s">
        <v>1338</v>
      </c>
      <c r="H739" s="181" t="s">
        <v>1338</v>
      </c>
      <c r="I739" s="181" t="s">
        <v>1338</v>
      </c>
      <c r="J739" s="181" t="s">
        <v>1338</v>
      </c>
      <c r="K739" s="168">
        <v>0.9</v>
      </c>
      <c r="L739" s="169">
        <v>0.823529411764706</v>
      </c>
      <c r="M739" s="169">
        <v>1</v>
      </c>
      <c r="N739" s="170">
        <v>0.888888888888889</v>
      </c>
      <c r="O739" s="170">
        <v>0.928571428571429</v>
      </c>
      <c r="P739" s="356">
        <v>0.9</v>
      </c>
      <c r="Q739" s="357">
        <v>0.936944219886823</v>
      </c>
      <c r="R739" s="169">
        <v>0.936721474838067</v>
      </c>
      <c r="S739" s="169">
        <v>0.935939707960433</v>
      </c>
      <c r="T739" s="169">
        <v>0.932387007548837</v>
      </c>
      <c r="U739" s="356">
        <v>0.9</v>
      </c>
      <c r="V739" s="169">
        <v>0.922392886014551</v>
      </c>
      <c r="W739" s="169">
        <v>0.863976083707025</v>
      </c>
      <c r="X739" s="169">
        <v>0.919924634950542</v>
      </c>
      <c r="Y739" s="169">
        <v>0.909413956704635</v>
      </c>
      <c r="Z739" s="356">
        <v>0.92</v>
      </c>
      <c r="AA739" s="356">
        <v>0.940952380952381</v>
      </c>
      <c r="AB739" s="356">
        <v>0.947586206896552</v>
      </c>
      <c r="AC739" s="356">
        <v>0.96063829787234</v>
      </c>
      <c r="AD739" s="356">
        <v>0.939726284214473</v>
      </c>
      <c r="AE739" s="356">
        <v>0.92</v>
      </c>
      <c r="AF739" s="169">
        <v>0.571517284206169</v>
      </c>
      <c r="AG739" s="169">
        <v>0.936825777339068</v>
      </c>
      <c r="AH739" s="169">
        <v>0.99782804074296</v>
      </c>
      <c r="AI739" s="169">
        <v>0.966873250265851</v>
      </c>
      <c r="AJ739" s="356">
        <v>0.92</v>
      </c>
      <c r="AK739" s="169">
        <v>0.948885976408912</v>
      </c>
      <c r="AL739" s="169">
        <v>0.949598246895544</v>
      </c>
      <c r="AM739" s="169">
        <v>0.964483545128706</v>
      </c>
      <c r="AN739" s="169">
        <v>0.961733028720627</v>
      </c>
      <c r="AO739" s="168">
        <v>0.99</v>
      </c>
      <c r="AP739" s="358">
        <v>1</v>
      </c>
      <c r="AQ739" s="358">
        <v>1</v>
      </c>
      <c r="AR739" s="358">
        <v>1</v>
      </c>
      <c r="AS739" s="359">
        <v>1</v>
      </c>
      <c r="AT739" s="364">
        <v>0.0810595228934205</v>
      </c>
      <c r="AU739" s="361">
        <v>0</v>
      </c>
      <c r="AV739" s="362">
        <v>0</v>
      </c>
      <c r="AW739" s="362">
        <v>0</v>
      </c>
      <c r="AX739" s="362">
        <v>0.030188679245283</v>
      </c>
      <c r="AY739" s="142"/>
      <c r="AZ739" s="140"/>
    </row>
    <row r="740" spans="1:52">
      <c r="A740" s="138"/>
      <c r="B740" s="142"/>
      <c r="C740" s="172" t="s">
        <v>1158</v>
      </c>
      <c r="D740" s="166" t="s">
        <v>26</v>
      </c>
      <c r="E740" s="166" t="s">
        <v>1159</v>
      </c>
      <c r="F740" s="167" t="s">
        <v>1339</v>
      </c>
      <c r="G740" s="181" t="s">
        <v>1340</v>
      </c>
      <c r="H740" s="181" t="s">
        <v>1340</v>
      </c>
      <c r="I740" s="181" t="s">
        <v>1340</v>
      </c>
      <c r="J740" s="181" t="s">
        <v>1340</v>
      </c>
      <c r="K740" s="168">
        <v>0.9</v>
      </c>
      <c r="L740" s="169">
        <v>0.96</v>
      </c>
      <c r="M740" s="169">
        <v>0.933333333333333</v>
      </c>
      <c r="N740" s="170">
        <v>0.964285714285714</v>
      </c>
      <c r="O740" s="170">
        <v>0.972060535506403</v>
      </c>
      <c r="P740" s="356">
        <v>0.9</v>
      </c>
      <c r="Q740" s="357">
        <v>0.991614255765199</v>
      </c>
      <c r="R740" s="169">
        <v>0.989422653151168</v>
      </c>
      <c r="S740" s="169">
        <v>0.987132352941177</v>
      </c>
      <c r="T740" s="169">
        <v>0.988082601563254</v>
      </c>
      <c r="U740" s="356">
        <v>0.9</v>
      </c>
      <c r="V740" s="169">
        <v>0.946540880503145</v>
      </c>
      <c r="W740" s="169">
        <v>0.940943146760688</v>
      </c>
      <c r="X740" s="169">
        <v>0.957261029411765</v>
      </c>
      <c r="Y740" s="169">
        <v>0.951333269001898</v>
      </c>
      <c r="Z740" s="356">
        <v>0.92</v>
      </c>
      <c r="AA740" s="356">
        <v>0.968781470292044</v>
      </c>
      <c r="AB740" s="356">
        <v>0.968208092485549</v>
      </c>
      <c r="AC740" s="356">
        <v>0.967821782178218</v>
      </c>
      <c r="AD740" s="356">
        <v>0.971094468532387</v>
      </c>
      <c r="AE740" s="356">
        <v>0.92</v>
      </c>
      <c r="AF740" s="169">
        <v>0.99609375</v>
      </c>
      <c r="AG740" s="169">
        <v>1</v>
      </c>
      <c r="AH740" s="169">
        <v>1</v>
      </c>
      <c r="AI740" s="169">
        <v>0.997356373718486</v>
      </c>
      <c r="AJ740" s="356">
        <v>0.92</v>
      </c>
      <c r="AK740" s="169">
        <v>0.975860297894196</v>
      </c>
      <c r="AL740" s="169">
        <v>0.982040504394345</v>
      </c>
      <c r="AM740" s="169">
        <v>0.980898123324397</v>
      </c>
      <c r="AN740" s="169">
        <v>0.983269845748683</v>
      </c>
      <c r="AO740" s="168">
        <v>0.99</v>
      </c>
      <c r="AP740" s="358">
        <v>1</v>
      </c>
      <c r="AQ740" s="358">
        <v>1</v>
      </c>
      <c r="AR740" s="358">
        <v>1</v>
      </c>
      <c r="AS740" s="359">
        <v>1</v>
      </c>
      <c r="AT740" s="364">
        <v>0.0810595228934205</v>
      </c>
      <c r="AU740" s="361">
        <v>0.125</v>
      </c>
      <c r="AV740" s="362">
        <v>0.214285714285714</v>
      </c>
      <c r="AW740" s="362">
        <v>0</v>
      </c>
      <c r="AX740" s="362">
        <v>0.0647482014388489</v>
      </c>
      <c r="AY740" s="142"/>
      <c r="AZ740" s="140"/>
    </row>
    <row r="741" spans="1:52">
      <c r="A741" s="138"/>
      <c r="B741" s="142"/>
      <c r="C741" s="172" t="s">
        <v>1158</v>
      </c>
      <c r="D741" s="166" t="s">
        <v>26</v>
      </c>
      <c r="E741" s="166" t="s">
        <v>1159</v>
      </c>
      <c r="F741" s="167" t="s">
        <v>1341</v>
      </c>
      <c r="G741" s="181" t="s">
        <v>1342</v>
      </c>
      <c r="H741" s="181" t="s">
        <v>1342</v>
      </c>
      <c r="I741" s="181" t="s">
        <v>1342</v>
      </c>
      <c r="J741" s="181" t="s">
        <v>1342</v>
      </c>
      <c r="K741" s="168">
        <v>0.9</v>
      </c>
      <c r="L741" s="169">
        <v>1</v>
      </c>
      <c r="M741" s="169">
        <v>0.974358974358974</v>
      </c>
      <c r="N741" s="170">
        <v>1</v>
      </c>
      <c r="O741" s="170">
        <v>0.946284691136974</v>
      </c>
      <c r="P741" s="356">
        <v>0.9</v>
      </c>
      <c r="Q741" s="357">
        <v>0.98567335243553</v>
      </c>
      <c r="R741" s="169">
        <v>0.990784874483635</v>
      </c>
      <c r="S741" s="169">
        <v>0.985094850948509</v>
      </c>
      <c r="T741" s="169">
        <v>0.984147186835915</v>
      </c>
      <c r="U741" s="356">
        <v>0.9</v>
      </c>
      <c r="V741" s="169">
        <v>0.930515759312321</v>
      </c>
      <c r="W741" s="169">
        <v>0.937400699078487</v>
      </c>
      <c r="X741" s="169">
        <v>0.95189701897019</v>
      </c>
      <c r="Y741" s="169">
        <v>0.935009148039138</v>
      </c>
      <c r="Z741" s="356">
        <v>0.92</v>
      </c>
      <c r="AA741" s="356">
        <v>0.93805918788713</v>
      </c>
      <c r="AB741" s="356">
        <v>0.933333333333333</v>
      </c>
      <c r="AC741" s="356">
        <v>0.929219600725953</v>
      </c>
      <c r="AD741" s="356">
        <v>0.94727537760134</v>
      </c>
      <c r="AE741" s="356">
        <v>0.92</v>
      </c>
      <c r="AF741" s="169">
        <v>1</v>
      </c>
      <c r="AG741" s="169">
        <v>0.999463231347289</v>
      </c>
      <c r="AH741" s="169">
        <v>0.994350282485876</v>
      </c>
      <c r="AI741" s="169">
        <v>0.99932333957943</v>
      </c>
      <c r="AJ741" s="356">
        <v>0.92</v>
      </c>
      <c r="AK741" s="169">
        <v>0.953716690042076</v>
      </c>
      <c r="AL741" s="169">
        <v>0.962645268400664</v>
      </c>
      <c r="AM741" s="169">
        <v>0.962789551503204</v>
      </c>
      <c r="AN741" s="169">
        <v>0.969173019748534</v>
      </c>
      <c r="AO741" s="168">
        <v>0.99</v>
      </c>
      <c r="AP741" s="358">
        <v>1</v>
      </c>
      <c r="AQ741" s="358">
        <v>1</v>
      </c>
      <c r="AR741" s="358">
        <v>1</v>
      </c>
      <c r="AS741" s="359">
        <v>1</v>
      </c>
      <c r="AT741" s="364">
        <v>0.0810595228934205</v>
      </c>
      <c r="AU741" s="361">
        <v>0.0666666666666667</v>
      </c>
      <c r="AV741" s="362">
        <v>0.0740740740740741</v>
      </c>
      <c r="AW741" s="362">
        <v>0.0384615384615385</v>
      </c>
      <c r="AX741" s="362">
        <v>0.0369897959183673</v>
      </c>
      <c r="AY741" s="142"/>
      <c r="AZ741" s="140"/>
    </row>
    <row r="742" spans="1:52">
      <c r="A742" s="138"/>
      <c r="B742" s="142"/>
      <c r="C742" s="172" t="s">
        <v>1158</v>
      </c>
      <c r="D742" s="166" t="s">
        <v>26</v>
      </c>
      <c r="E742" s="166" t="s">
        <v>1159</v>
      </c>
      <c r="F742" s="167" t="s">
        <v>1343</v>
      </c>
      <c r="G742" s="181" t="s">
        <v>1344</v>
      </c>
      <c r="H742" s="181" t="s">
        <v>1344</v>
      </c>
      <c r="I742" s="181" t="s">
        <v>1344</v>
      </c>
      <c r="J742" s="181" t="s">
        <v>1344</v>
      </c>
      <c r="K742" s="168">
        <v>0.9</v>
      </c>
      <c r="L742" s="169">
        <v>0.928571428571429</v>
      </c>
      <c r="M742" s="169">
        <v>0.972972972972973</v>
      </c>
      <c r="N742" s="170">
        <v>0.933333333333333</v>
      </c>
      <c r="O742" s="170">
        <v>0.906060606060606</v>
      </c>
      <c r="P742" s="356">
        <v>0.9</v>
      </c>
      <c r="Q742" s="357">
        <v>0.984126984126984</v>
      </c>
      <c r="R742" s="169">
        <v>0.986074520135491</v>
      </c>
      <c r="S742" s="169">
        <v>0.978354978354978</v>
      </c>
      <c r="T742" s="169">
        <v>0.977147478957037</v>
      </c>
      <c r="U742" s="356">
        <v>0.9</v>
      </c>
      <c r="V742" s="169">
        <v>0.957393483709273</v>
      </c>
      <c r="W742" s="169">
        <v>0.958223560406473</v>
      </c>
      <c r="X742" s="169">
        <v>0.940181031090122</v>
      </c>
      <c r="Y742" s="169">
        <v>0.952718449263839</v>
      </c>
      <c r="Z742" s="356">
        <v>0.92</v>
      </c>
      <c r="AA742" s="356">
        <v>0.943548387096774</v>
      </c>
      <c r="AB742" s="356">
        <v>0.934146341463415</v>
      </c>
      <c r="AC742" s="356">
        <v>0.942231075697211</v>
      </c>
      <c r="AD742" s="356">
        <v>0.952058534454516</v>
      </c>
      <c r="AE742" s="356">
        <v>0.92</v>
      </c>
      <c r="AF742" s="169">
        <v>0.999598957288951</v>
      </c>
      <c r="AG742" s="169">
        <v>0.999402539208364</v>
      </c>
      <c r="AH742" s="169">
        <v>0.996067415730337</v>
      </c>
      <c r="AI742" s="169">
        <v>0.999344516282811</v>
      </c>
      <c r="AJ742" s="356">
        <v>0.92</v>
      </c>
      <c r="AK742" s="169">
        <v>0.961427985227739</v>
      </c>
      <c r="AL742" s="169">
        <v>0.976198239321813</v>
      </c>
      <c r="AM742" s="169">
        <v>0.964195094446011</v>
      </c>
      <c r="AN742" s="169">
        <v>0.977035636074059</v>
      </c>
      <c r="AO742" s="168">
        <v>0.99</v>
      </c>
      <c r="AP742" s="358">
        <v>1</v>
      </c>
      <c r="AQ742" s="358">
        <v>1</v>
      </c>
      <c r="AR742" s="358">
        <v>1</v>
      </c>
      <c r="AS742" s="359">
        <v>1</v>
      </c>
      <c r="AT742" s="364">
        <v>0.0810595228934205</v>
      </c>
      <c r="AU742" s="361">
        <v>0.0344827586206897</v>
      </c>
      <c r="AV742" s="362">
        <v>0.04</v>
      </c>
      <c r="AW742" s="362">
        <v>0.0303030303030303</v>
      </c>
      <c r="AX742" s="362">
        <v>0.0386100386100386</v>
      </c>
      <c r="AY742" s="142"/>
      <c r="AZ742" s="140"/>
    </row>
    <row r="743" spans="1:52">
      <c r="A743" s="138"/>
      <c r="B743" s="142"/>
      <c r="C743" s="172" t="s">
        <v>1158</v>
      </c>
      <c r="D743" s="166" t="s">
        <v>26</v>
      </c>
      <c r="E743" s="166" t="s">
        <v>1159</v>
      </c>
      <c r="F743" s="167" t="s">
        <v>1345</v>
      </c>
      <c r="G743" s="181" t="s">
        <v>1346</v>
      </c>
      <c r="H743" s="181" t="s">
        <v>1346</v>
      </c>
      <c r="I743" s="181" t="s">
        <v>1346</v>
      </c>
      <c r="J743" s="181" t="s">
        <v>1346</v>
      </c>
      <c r="K743" s="168">
        <v>0.9</v>
      </c>
      <c r="L743" s="169">
        <v>1</v>
      </c>
      <c r="M743" s="169">
        <v>0.947368421052632</v>
      </c>
      <c r="N743" s="170">
        <v>0.9</v>
      </c>
      <c r="O743" s="170">
        <v>0.94661921708185</v>
      </c>
      <c r="P743" s="356">
        <v>0.9</v>
      </c>
      <c r="Q743" s="357">
        <v>0.978658536585366</v>
      </c>
      <c r="R743" s="169">
        <v>0.966403162055336</v>
      </c>
      <c r="S743" s="169">
        <v>0.961272475795297</v>
      </c>
      <c r="T743" s="169">
        <v>0.961932650073206</v>
      </c>
      <c r="U743" s="356">
        <v>0.9</v>
      </c>
      <c r="V743" s="169">
        <v>0.934451219512195</v>
      </c>
      <c r="W743" s="169">
        <v>0.903162055335968</v>
      </c>
      <c r="X743" s="169">
        <v>0.924619640387275</v>
      </c>
      <c r="Y743" s="169">
        <v>0.931137940138732</v>
      </c>
      <c r="Z743" s="356">
        <v>0.92</v>
      </c>
      <c r="AA743" s="356">
        <v>0.952104499274311</v>
      </c>
      <c r="AB743" s="356">
        <v>0.958549222797927</v>
      </c>
      <c r="AC743" s="356">
        <v>0.951263537906137</v>
      </c>
      <c r="AD743" s="356">
        <v>0.945913231827738</v>
      </c>
      <c r="AE743" s="356">
        <v>0.92</v>
      </c>
      <c r="AF743" s="169">
        <v>0.225238813474108</v>
      </c>
      <c r="AG743" s="169">
        <v>0.995337995337995</v>
      </c>
      <c r="AH743" s="169">
        <v>0.998194945848375</v>
      </c>
      <c r="AI743" s="169">
        <v>0.967022088394828</v>
      </c>
      <c r="AJ743" s="356">
        <v>0.92</v>
      </c>
      <c r="AK743" s="169">
        <v>0.960972017673049</v>
      </c>
      <c r="AL743" s="169">
        <v>0.975680370584829</v>
      </c>
      <c r="AM743" s="169">
        <v>0.973134328358209</v>
      </c>
      <c r="AN743" s="169">
        <v>0.972516332507322</v>
      </c>
      <c r="AO743" s="168">
        <v>0.99</v>
      </c>
      <c r="AP743" s="358">
        <v>1</v>
      </c>
      <c r="AQ743" s="358">
        <v>1</v>
      </c>
      <c r="AR743" s="358">
        <v>1</v>
      </c>
      <c r="AS743" s="359">
        <v>1</v>
      </c>
      <c r="AT743" s="364">
        <v>0.0810595228934205</v>
      </c>
      <c r="AU743" s="361">
        <v>0</v>
      </c>
      <c r="AV743" s="362">
        <v>0.142857142857143</v>
      </c>
      <c r="AW743" s="362">
        <v>0</v>
      </c>
      <c r="AX743" s="362">
        <v>0.0432432432432432</v>
      </c>
      <c r="AY743" s="142"/>
      <c r="AZ743" s="140"/>
    </row>
    <row r="744" spans="1:52">
      <c r="A744" s="138"/>
      <c r="B744" s="142"/>
      <c r="C744" s="172" t="s">
        <v>1158</v>
      </c>
      <c r="D744" s="166" t="s">
        <v>26</v>
      </c>
      <c r="E744" s="166" t="s">
        <v>1159</v>
      </c>
      <c r="F744" s="167" t="s">
        <v>1347</v>
      </c>
      <c r="G744" s="181" t="s">
        <v>1348</v>
      </c>
      <c r="H744" s="181" t="s">
        <v>1348</v>
      </c>
      <c r="I744" s="181" t="s">
        <v>1348</v>
      </c>
      <c r="J744" s="181" t="s">
        <v>1348</v>
      </c>
      <c r="K744" s="168">
        <v>0.9</v>
      </c>
      <c r="L744" s="169">
        <v>1</v>
      </c>
      <c r="M744" s="169">
        <v>1</v>
      </c>
      <c r="N744" s="170">
        <v>1</v>
      </c>
      <c r="O744" s="170">
        <v>0.970227670753065</v>
      </c>
      <c r="P744" s="356">
        <v>0.9</v>
      </c>
      <c r="Q744" s="357">
        <v>0.962349397590361</v>
      </c>
      <c r="R744" s="169">
        <v>0.982917214191853</v>
      </c>
      <c r="S744" s="169">
        <v>0.99120050282841</v>
      </c>
      <c r="T744" s="169">
        <v>0.975575095479172</v>
      </c>
      <c r="U744" s="356">
        <v>0.9</v>
      </c>
      <c r="V744" s="169">
        <v>0.926204819277108</v>
      </c>
      <c r="W744" s="169">
        <v>0.9526938239159</v>
      </c>
      <c r="X744" s="169">
        <v>0.951602765556254</v>
      </c>
      <c r="Y744" s="169">
        <v>0.945288213873346</v>
      </c>
      <c r="Z744" s="356">
        <v>0.92</v>
      </c>
      <c r="AA744" s="356">
        <v>0.922897196261682</v>
      </c>
      <c r="AB744" s="356">
        <v>0.9</v>
      </c>
      <c r="AC744" s="356">
        <v>0.926289926289926</v>
      </c>
      <c r="AD744" s="356">
        <v>0.9387252821862</v>
      </c>
      <c r="AE744" s="356">
        <v>0.92</v>
      </c>
      <c r="AF744" s="169">
        <v>1</v>
      </c>
      <c r="AG744" s="169">
        <v>0.971875</v>
      </c>
      <c r="AH744" s="169">
        <v>0.996055226824458</v>
      </c>
      <c r="AI744" s="169">
        <v>0.995796925118903</v>
      </c>
      <c r="AJ744" s="356">
        <v>0.92</v>
      </c>
      <c r="AK744" s="169">
        <v>0.938868613138686</v>
      </c>
      <c r="AL744" s="169">
        <v>0.970501474926254</v>
      </c>
      <c r="AM744" s="169">
        <v>0.967693836978131</v>
      </c>
      <c r="AN744" s="169">
        <v>0.964377659853938</v>
      </c>
      <c r="AO744" s="168">
        <v>0.99</v>
      </c>
      <c r="AP744" s="358">
        <v>1</v>
      </c>
      <c r="AQ744" s="358">
        <v>1</v>
      </c>
      <c r="AR744" s="358">
        <v>1</v>
      </c>
      <c r="AS744" s="359">
        <v>1</v>
      </c>
      <c r="AT744" s="364">
        <v>0.0810595228934205</v>
      </c>
      <c r="AU744" s="361">
        <v>0.142857142857143</v>
      </c>
      <c r="AV744" s="362">
        <v>0</v>
      </c>
      <c r="AW744" s="362">
        <v>0</v>
      </c>
      <c r="AX744" s="362">
        <v>0.0511627906976744</v>
      </c>
      <c r="AY744" s="142"/>
      <c r="AZ744" s="140"/>
    </row>
    <row r="745" spans="1:52">
      <c r="A745" s="138"/>
      <c r="B745" s="142"/>
      <c r="C745" s="172" t="s">
        <v>1158</v>
      </c>
      <c r="D745" s="166" t="s">
        <v>26</v>
      </c>
      <c r="E745" s="166" t="s">
        <v>1159</v>
      </c>
      <c r="F745" s="167" t="s">
        <v>1349</v>
      </c>
      <c r="G745" s="181" t="s">
        <v>1350</v>
      </c>
      <c r="H745" s="181" t="s">
        <v>1350</v>
      </c>
      <c r="I745" s="181" t="s">
        <v>1350</v>
      </c>
      <c r="J745" s="181" t="s">
        <v>1350</v>
      </c>
      <c r="K745" s="168">
        <v>0.9</v>
      </c>
      <c r="L745" s="169">
        <v>0.967741935483871</v>
      </c>
      <c r="M745" s="169">
        <v>1</v>
      </c>
      <c r="N745" s="170">
        <v>0.911764705882353</v>
      </c>
      <c r="O745" s="170">
        <v>0.938235294117647</v>
      </c>
      <c r="P745" s="356">
        <v>0.9</v>
      </c>
      <c r="Q745" s="357">
        <v>0.986743993371997</v>
      </c>
      <c r="R745" s="169">
        <v>0.971387696709585</v>
      </c>
      <c r="S745" s="169">
        <v>0.932781456953642</v>
      </c>
      <c r="T745" s="169">
        <v>0.967657717800772</v>
      </c>
      <c r="U745" s="356">
        <v>0.9</v>
      </c>
      <c r="V745" s="169">
        <v>0.928748964374482</v>
      </c>
      <c r="W745" s="169">
        <v>0.947424892703863</v>
      </c>
      <c r="X745" s="169">
        <v>0.930132450331126</v>
      </c>
      <c r="Y745" s="169">
        <v>0.944244432788136</v>
      </c>
      <c r="Z745" s="356">
        <v>0.92</v>
      </c>
      <c r="AA745" s="356">
        <v>0.913247362250879</v>
      </c>
      <c r="AB745" s="356">
        <v>0.92507204610951</v>
      </c>
      <c r="AC745" s="356">
        <v>0.875852660300136</v>
      </c>
      <c r="AD745" s="356">
        <v>0.914326324560114</v>
      </c>
      <c r="AE745" s="356">
        <v>0.92</v>
      </c>
      <c r="AF745" s="169">
        <v>0.987841945288754</v>
      </c>
      <c r="AG745" s="169">
        <v>0.983695652173913</v>
      </c>
      <c r="AH745" s="169">
        <v>0.994029850746269</v>
      </c>
      <c r="AI745" s="169">
        <v>0.978967712596635</v>
      </c>
      <c r="AJ745" s="356">
        <v>0.92</v>
      </c>
      <c r="AK745" s="169">
        <v>0.940320232896652</v>
      </c>
      <c r="AL745" s="169">
        <v>0.9608654152084</v>
      </c>
      <c r="AM745" s="169">
        <v>0.934557063048683</v>
      </c>
      <c r="AN745" s="169">
        <v>0.959614924086403</v>
      </c>
      <c r="AO745" s="168">
        <v>0.99</v>
      </c>
      <c r="AP745" s="358">
        <v>1</v>
      </c>
      <c r="AQ745" s="358">
        <v>1</v>
      </c>
      <c r="AR745" s="358">
        <v>1</v>
      </c>
      <c r="AS745" s="359">
        <v>1</v>
      </c>
      <c r="AT745" s="364">
        <v>0.0810595228934205</v>
      </c>
      <c r="AU745" s="361">
        <v>0</v>
      </c>
      <c r="AV745" s="362">
        <v>0</v>
      </c>
      <c r="AW745" s="362">
        <v>0</v>
      </c>
      <c r="AX745" s="362">
        <v>0.0819964349376114</v>
      </c>
      <c r="AY745" s="142"/>
      <c r="AZ745" s="140"/>
    </row>
    <row r="746" spans="1:52">
      <c r="A746" s="138"/>
      <c r="B746" s="142"/>
      <c r="C746" s="172" t="s">
        <v>1158</v>
      </c>
      <c r="D746" s="166" t="s">
        <v>26</v>
      </c>
      <c r="E746" s="166" t="s">
        <v>1159</v>
      </c>
      <c r="F746" s="167" t="s">
        <v>1351</v>
      </c>
      <c r="G746" s="181" t="s">
        <v>1352</v>
      </c>
      <c r="H746" s="181" t="s">
        <v>1352</v>
      </c>
      <c r="I746" s="181" t="s">
        <v>1352</v>
      </c>
      <c r="J746" s="181" t="s">
        <v>1352</v>
      </c>
      <c r="K746" s="168">
        <v>0.9</v>
      </c>
      <c r="L746" s="169">
        <v>0.92</v>
      </c>
      <c r="M746" s="169">
        <v>0.948275862068966</v>
      </c>
      <c r="N746" s="170">
        <v>0.929824561403509</v>
      </c>
      <c r="O746" s="170">
        <v>0.928613224107665</v>
      </c>
      <c r="P746" s="356">
        <v>0.9</v>
      </c>
      <c r="Q746" s="357">
        <v>0.966864490603363</v>
      </c>
      <c r="R746" s="169">
        <v>0.967542811628833</v>
      </c>
      <c r="S746" s="169">
        <v>0.946379215035931</v>
      </c>
      <c r="T746" s="169">
        <v>0.958948229693544</v>
      </c>
      <c r="U746" s="356">
        <v>0.9</v>
      </c>
      <c r="V746" s="169">
        <v>0.927794263105836</v>
      </c>
      <c r="W746" s="169">
        <v>0.934687375547591</v>
      </c>
      <c r="X746" s="169">
        <v>0.923530495669799</v>
      </c>
      <c r="Y746" s="169">
        <v>0.931686997917286</v>
      </c>
      <c r="Z746" s="356">
        <v>0.92</v>
      </c>
      <c r="AA746" s="356">
        <v>0.923247232472325</v>
      </c>
      <c r="AB746" s="356">
        <v>0.917664670658683</v>
      </c>
      <c r="AC746" s="356">
        <v>0.932011331444759</v>
      </c>
      <c r="AD746" s="356">
        <v>0.919605161443777</v>
      </c>
      <c r="AE746" s="356">
        <v>0.92</v>
      </c>
      <c r="AF746" s="169">
        <v>1</v>
      </c>
      <c r="AG746" s="169">
        <v>0.985074626865672</v>
      </c>
      <c r="AH746" s="169">
        <v>0.988538681948424</v>
      </c>
      <c r="AI746" s="169">
        <v>0.98422408242112</v>
      </c>
      <c r="AJ746" s="356">
        <v>0.92</v>
      </c>
      <c r="AK746" s="169">
        <v>0.952324548415754</v>
      </c>
      <c r="AL746" s="169">
        <v>0.966824644549763</v>
      </c>
      <c r="AM746" s="169">
        <v>0.964384761348708</v>
      </c>
      <c r="AN746" s="169">
        <v>0.96324932102764</v>
      </c>
      <c r="AO746" s="168">
        <v>0.99</v>
      </c>
      <c r="AP746" s="358">
        <v>1</v>
      </c>
      <c r="AQ746" s="358">
        <v>1</v>
      </c>
      <c r="AR746" s="358">
        <v>1</v>
      </c>
      <c r="AS746" s="359">
        <v>1</v>
      </c>
      <c r="AT746" s="364">
        <v>0.0810595228934205</v>
      </c>
      <c r="AU746" s="361">
        <v>0.0689655172413793</v>
      </c>
      <c r="AV746" s="362">
        <v>0.0555555555555556</v>
      </c>
      <c r="AW746" s="362">
        <v>0</v>
      </c>
      <c r="AX746" s="362">
        <v>0.0942408376963351</v>
      </c>
      <c r="AY746" s="142"/>
      <c r="AZ746" s="140"/>
    </row>
    <row r="747" spans="1:52">
      <c r="A747" s="138"/>
      <c r="B747" s="142"/>
      <c r="C747" s="172" t="s">
        <v>1158</v>
      </c>
      <c r="D747" s="166" t="s">
        <v>26</v>
      </c>
      <c r="E747" s="166" t="s">
        <v>1159</v>
      </c>
      <c r="F747" s="167" t="s">
        <v>1353</v>
      </c>
      <c r="G747" s="181" t="s">
        <v>1354</v>
      </c>
      <c r="H747" s="181" t="s">
        <v>1354</v>
      </c>
      <c r="I747" s="181" t="s">
        <v>1354</v>
      </c>
      <c r="J747" s="181" t="s">
        <v>1354</v>
      </c>
      <c r="K747" s="168">
        <v>0.9</v>
      </c>
      <c r="L747" s="169">
        <v>1</v>
      </c>
      <c r="M747" s="169">
        <v>1</v>
      </c>
      <c r="N747" s="170">
        <v>0.962962962962963</v>
      </c>
      <c r="O747" s="170">
        <v>0.995266272189349</v>
      </c>
      <c r="P747" s="356">
        <v>0.9</v>
      </c>
      <c r="Q747" s="357">
        <v>0.971600688468158</v>
      </c>
      <c r="R747" s="169">
        <v>0.972108285479902</v>
      </c>
      <c r="S747" s="169">
        <v>0.985104669887279</v>
      </c>
      <c r="T747" s="169">
        <v>0.974600579410837</v>
      </c>
      <c r="U747" s="356">
        <v>0.9</v>
      </c>
      <c r="V747" s="169">
        <v>0.933734939759036</v>
      </c>
      <c r="W747" s="169">
        <v>0.937243642329779</v>
      </c>
      <c r="X747" s="169">
        <v>0.936392914653784</v>
      </c>
      <c r="Y747" s="169">
        <v>0.941944181510484</v>
      </c>
      <c r="Z747" s="356">
        <v>0.92</v>
      </c>
      <c r="AA747" s="356">
        <v>0.938307030129125</v>
      </c>
      <c r="AB747" s="356">
        <v>0.966153846153846</v>
      </c>
      <c r="AC747" s="356">
        <v>0.96056338028169</v>
      </c>
      <c r="AD747" s="356">
        <v>0.948574020525033</v>
      </c>
      <c r="AE747" s="356">
        <v>0.92</v>
      </c>
      <c r="AF747" s="169">
        <v>0.997156239544998</v>
      </c>
      <c r="AG747" s="169">
        <v>0.973397823458283</v>
      </c>
      <c r="AH747" s="169">
        <v>0.998151045370502</v>
      </c>
      <c r="AI747" s="169">
        <v>0.99488279960383</v>
      </c>
      <c r="AJ747" s="356">
        <v>0.92</v>
      </c>
      <c r="AK747" s="169">
        <v>0.957572502685285</v>
      </c>
      <c r="AL747" s="169">
        <v>0.975504322766571</v>
      </c>
      <c r="AM747" s="169">
        <v>0.978802992518703</v>
      </c>
      <c r="AN747" s="169">
        <v>0.974847630310197</v>
      </c>
      <c r="AO747" s="168">
        <v>0.99</v>
      </c>
      <c r="AP747" s="358">
        <v>1</v>
      </c>
      <c r="AQ747" s="358">
        <v>1</v>
      </c>
      <c r="AR747" s="358">
        <v>1</v>
      </c>
      <c r="AS747" s="359">
        <v>1</v>
      </c>
      <c r="AT747" s="364">
        <v>0.0810595228934205</v>
      </c>
      <c r="AU747" s="361">
        <v>0.166666666666667</v>
      </c>
      <c r="AV747" s="362">
        <v>0</v>
      </c>
      <c r="AW747" s="362">
        <v>0</v>
      </c>
      <c r="AX747" s="362">
        <v>0.0749185667752443</v>
      </c>
      <c r="AY747" s="142"/>
      <c r="AZ747" s="140"/>
    </row>
    <row r="748" spans="1:52">
      <c r="A748" s="138"/>
      <c r="B748" s="142"/>
      <c r="C748" s="172" t="s">
        <v>1158</v>
      </c>
      <c r="D748" s="166" t="s">
        <v>26</v>
      </c>
      <c r="E748" s="166" t="s">
        <v>1159</v>
      </c>
      <c r="F748" s="167" t="s">
        <v>1355</v>
      </c>
      <c r="G748" s="181" t="s">
        <v>1356</v>
      </c>
      <c r="H748" s="181" t="s">
        <v>1356</v>
      </c>
      <c r="I748" s="181" t="s">
        <v>1356</v>
      </c>
      <c r="J748" s="181" t="s">
        <v>1356</v>
      </c>
      <c r="K748" s="168">
        <v>0.9</v>
      </c>
      <c r="L748" s="169">
        <v>0.96078431372549</v>
      </c>
      <c r="M748" s="169">
        <v>0.962962962962963</v>
      </c>
      <c r="N748" s="170">
        <v>0.925925925925926</v>
      </c>
      <c r="O748" s="170">
        <v>0.948391013964784</v>
      </c>
      <c r="P748" s="356">
        <v>0.9</v>
      </c>
      <c r="Q748" s="357">
        <v>0.986111111111111</v>
      </c>
      <c r="R748" s="169">
        <v>0.980913264073448</v>
      </c>
      <c r="S748" s="169">
        <v>0.949062282935865</v>
      </c>
      <c r="T748" s="169">
        <v>0.971782110012744</v>
      </c>
      <c r="U748" s="356">
        <v>0.9</v>
      </c>
      <c r="V748" s="169">
        <v>0.938657407407407</v>
      </c>
      <c r="W748" s="169">
        <v>0.949987919787388</v>
      </c>
      <c r="X748" s="169">
        <v>0.923824959481361</v>
      </c>
      <c r="Y748" s="169">
        <v>0.939327661626425</v>
      </c>
      <c r="Z748" s="356">
        <v>0.92</v>
      </c>
      <c r="AA748" s="356">
        <v>0.918744971842317</v>
      </c>
      <c r="AB748" s="356">
        <v>0.850894632206759</v>
      </c>
      <c r="AC748" s="356">
        <v>0.912266450040617</v>
      </c>
      <c r="AD748" s="356">
        <v>0.908084990835653</v>
      </c>
      <c r="AE748" s="356">
        <v>0.92</v>
      </c>
      <c r="AF748" s="169">
        <v>0.973333333333333</v>
      </c>
      <c r="AG748" s="169">
        <v>0.970588235294118</v>
      </c>
      <c r="AH748" s="169">
        <v>0.975247524752475</v>
      </c>
      <c r="AI748" s="169">
        <v>0.951126798805322</v>
      </c>
      <c r="AJ748" s="356">
        <v>0.92</v>
      </c>
      <c r="AK748" s="169">
        <v>0.952573158425832</v>
      </c>
      <c r="AL748" s="169">
        <v>0.95891589589159</v>
      </c>
      <c r="AM748" s="169">
        <v>0.959059077033579</v>
      </c>
      <c r="AN748" s="169">
        <v>0.962108799232167</v>
      </c>
      <c r="AO748" s="168">
        <v>0.99</v>
      </c>
      <c r="AP748" s="358">
        <v>1</v>
      </c>
      <c r="AQ748" s="358">
        <v>1</v>
      </c>
      <c r="AR748" s="358">
        <v>1</v>
      </c>
      <c r="AS748" s="359">
        <v>1</v>
      </c>
      <c r="AT748" s="364">
        <v>0.0810595228934205</v>
      </c>
      <c r="AU748" s="361">
        <v>0.0769230769230769</v>
      </c>
      <c r="AV748" s="362">
        <v>0.238095238095238</v>
      </c>
      <c r="AW748" s="362">
        <v>0.0454545454545455</v>
      </c>
      <c r="AX748" s="362">
        <v>0.108928571428571</v>
      </c>
      <c r="AY748" s="142"/>
      <c r="AZ748" s="140"/>
    </row>
    <row r="749" spans="1:52">
      <c r="A749" s="138"/>
      <c r="B749" s="142"/>
      <c r="C749" s="172" t="s">
        <v>1158</v>
      </c>
      <c r="D749" s="166" t="s">
        <v>26</v>
      </c>
      <c r="E749" s="166" t="s">
        <v>1159</v>
      </c>
      <c r="F749" s="167" t="s">
        <v>1357</v>
      </c>
      <c r="G749" s="181" t="s">
        <v>1358</v>
      </c>
      <c r="H749" s="181" t="s">
        <v>1358</v>
      </c>
      <c r="I749" s="181" t="s">
        <v>1358</v>
      </c>
      <c r="J749" s="181" t="s">
        <v>1358</v>
      </c>
      <c r="K749" s="168">
        <v>0.9</v>
      </c>
      <c r="L749" s="169">
        <v>1</v>
      </c>
      <c r="M749" s="169">
        <v>1</v>
      </c>
      <c r="N749" s="170">
        <v>0.918918918918919</v>
      </c>
      <c r="O749" s="170">
        <v>0.962543554006969</v>
      </c>
      <c r="P749" s="356">
        <v>0.9</v>
      </c>
      <c r="Q749" s="357">
        <v>0.984558823529412</v>
      </c>
      <c r="R749" s="169">
        <v>0.994725738396624</v>
      </c>
      <c r="S749" s="169">
        <v>0.991708723864456</v>
      </c>
      <c r="T749" s="169">
        <v>0.98960305634292</v>
      </c>
      <c r="U749" s="356">
        <v>0.9</v>
      </c>
      <c r="V749" s="169">
        <v>0.944117647058824</v>
      </c>
      <c r="W749" s="169">
        <v>0.938818565400844</v>
      </c>
      <c r="X749" s="169">
        <v>0.950612833453497</v>
      </c>
      <c r="Y749" s="169">
        <v>0.947847227668418</v>
      </c>
      <c r="Z749" s="356">
        <v>0.92</v>
      </c>
      <c r="AA749" s="356">
        <v>0.92534174553102</v>
      </c>
      <c r="AB749" s="356">
        <v>0.930946291560102</v>
      </c>
      <c r="AC749" s="356">
        <v>0.943577430972389</v>
      </c>
      <c r="AD749" s="356">
        <v>0.938970465543134</v>
      </c>
      <c r="AE749" s="356">
        <v>0.92</v>
      </c>
      <c r="AF749" s="169">
        <v>0.998386860243437</v>
      </c>
      <c r="AG749" s="169">
        <v>0.992647058823529</v>
      </c>
      <c r="AH749" s="169">
        <v>0.998337835030127</v>
      </c>
      <c r="AI749" s="169">
        <v>0.997848350401975</v>
      </c>
      <c r="AJ749" s="356">
        <v>0.92</v>
      </c>
      <c r="AK749" s="169">
        <v>0.947254647643753</v>
      </c>
      <c r="AL749" s="169">
        <v>0.958912573370405</v>
      </c>
      <c r="AM749" s="169">
        <v>0.963711911357341</v>
      </c>
      <c r="AN749" s="169">
        <v>0.967164942995306</v>
      </c>
      <c r="AO749" s="168">
        <v>0.99</v>
      </c>
      <c r="AP749" s="358">
        <v>1</v>
      </c>
      <c r="AQ749" s="358">
        <v>1</v>
      </c>
      <c r="AR749" s="358">
        <v>1</v>
      </c>
      <c r="AS749" s="359">
        <v>1</v>
      </c>
      <c r="AT749" s="364">
        <v>0.0810595228934205</v>
      </c>
      <c r="AU749" s="361">
        <v>0.117647058823529</v>
      </c>
      <c r="AV749" s="362">
        <v>0</v>
      </c>
      <c r="AW749" s="362">
        <v>0.0666666666666667</v>
      </c>
      <c r="AX749" s="362">
        <v>0.0676328502415459</v>
      </c>
      <c r="AY749" s="142"/>
      <c r="AZ749" s="140"/>
    </row>
    <row r="750" spans="1:52">
      <c r="A750" s="138"/>
      <c r="B750" s="142"/>
      <c r="C750" s="172" t="s">
        <v>1158</v>
      </c>
      <c r="D750" s="166" t="s">
        <v>26</v>
      </c>
      <c r="E750" s="166" t="s">
        <v>1159</v>
      </c>
      <c r="F750" s="167" t="s">
        <v>1359</v>
      </c>
      <c r="G750" s="181" t="s">
        <v>1360</v>
      </c>
      <c r="H750" s="181" t="s">
        <v>1360</v>
      </c>
      <c r="I750" s="181" t="s">
        <v>1360</v>
      </c>
      <c r="J750" s="181" t="s">
        <v>1360</v>
      </c>
      <c r="K750" s="168">
        <v>0.9</v>
      </c>
      <c r="L750" s="169">
        <v>0.964285714285714</v>
      </c>
      <c r="M750" s="169">
        <v>0.909090909090909</v>
      </c>
      <c r="N750" s="170">
        <v>0.909090909090909</v>
      </c>
      <c r="O750" s="170">
        <v>0.935617860851506</v>
      </c>
      <c r="P750" s="356">
        <v>0.9</v>
      </c>
      <c r="Q750" s="357">
        <v>0.981001727115717</v>
      </c>
      <c r="R750" s="169">
        <v>0.944554455445545</v>
      </c>
      <c r="S750" s="169">
        <v>0.981297709923664</v>
      </c>
      <c r="T750" s="169">
        <v>0.977899817826417</v>
      </c>
      <c r="U750" s="356">
        <v>0.9</v>
      </c>
      <c r="V750" s="169">
        <v>0.90846286701209</v>
      </c>
      <c r="W750" s="169">
        <v>0.925148514851485</v>
      </c>
      <c r="X750" s="169">
        <v>0.926717557251908</v>
      </c>
      <c r="Y750" s="169">
        <v>0.920641463771392</v>
      </c>
      <c r="Z750" s="356">
        <v>0.92</v>
      </c>
      <c r="AA750" s="356">
        <v>0.920676202860858</v>
      </c>
      <c r="AB750" s="356">
        <v>0.938080495356037</v>
      </c>
      <c r="AC750" s="356">
        <v>0.914212548015365</v>
      </c>
      <c r="AD750" s="356">
        <v>0.929759704251386</v>
      </c>
      <c r="AE750" s="356">
        <v>0.92</v>
      </c>
      <c r="AF750" s="169">
        <v>0.99722552516845</v>
      </c>
      <c r="AG750" s="169">
        <v>0.967914438502674</v>
      </c>
      <c r="AH750" s="169">
        <v>0.980577561972911</v>
      </c>
      <c r="AI750" s="169">
        <v>0.995276672905943</v>
      </c>
      <c r="AJ750" s="356">
        <v>0.92</v>
      </c>
      <c r="AK750" s="169">
        <v>0.941908713692946</v>
      </c>
      <c r="AL750" s="169">
        <v>0.961645746164575</v>
      </c>
      <c r="AM750" s="169">
        <v>0.951838879159369</v>
      </c>
      <c r="AN750" s="169">
        <v>0.958654755648975</v>
      </c>
      <c r="AO750" s="168">
        <v>0.99</v>
      </c>
      <c r="AP750" s="358">
        <v>1</v>
      </c>
      <c r="AQ750" s="358">
        <v>1</v>
      </c>
      <c r="AR750" s="358">
        <v>1</v>
      </c>
      <c r="AS750" s="359">
        <v>1</v>
      </c>
      <c r="AT750" s="364">
        <v>0.0810595228934205</v>
      </c>
      <c r="AU750" s="361">
        <v>0.307692307692308</v>
      </c>
      <c r="AV750" s="362">
        <v>0</v>
      </c>
      <c r="AW750" s="362">
        <v>0.1</v>
      </c>
      <c r="AX750" s="362">
        <v>0.0771084337349398</v>
      </c>
      <c r="AY750" s="142"/>
      <c r="AZ750" s="140"/>
    </row>
    <row r="751" spans="1:52">
      <c r="A751" s="138"/>
      <c r="B751" s="142"/>
      <c r="C751" s="172" t="s">
        <v>1158</v>
      </c>
      <c r="D751" s="166" t="s">
        <v>26</v>
      </c>
      <c r="E751" s="166" t="s">
        <v>1159</v>
      </c>
      <c r="F751" s="167" t="s">
        <v>1361</v>
      </c>
      <c r="G751" s="181" t="s">
        <v>1362</v>
      </c>
      <c r="H751" s="181" t="s">
        <v>1362</v>
      </c>
      <c r="I751" s="181" t="s">
        <v>1362</v>
      </c>
      <c r="J751" s="181" t="s">
        <v>1362</v>
      </c>
      <c r="K751" s="168">
        <v>0.9</v>
      </c>
      <c r="L751" s="169">
        <v>0.95</v>
      </c>
      <c r="M751" s="169">
        <v>0.928571428571429</v>
      </c>
      <c r="N751" s="170">
        <v>0.9</v>
      </c>
      <c r="O751" s="170">
        <v>0.933786078098472</v>
      </c>
      <c r="P751" s="356">
        <v>0.9</v>
      </c>
      <c r="Q751" s="357">
        <v>0.970059880239521</v>
      </c>
      <c r="R751" s="169">
        <v>0.964858199753391</v>
      </c>
      <c r="S751" s="169">
        <v>0.913615560640732</v>
      </c>
      <c r="T751" s="169">
        <v>0.956152472469068</v>
      </c>
      <c r="U751" s="356">
        <v>0.9</v>
      </c>
      <c r="V751" s="169">
        <v>0.941616766467066</v>
      </c>
      <c r="W751" s="169">
        <v>0.913995067817509</v>
      </c>
      <c r="X751" s="169">
        <v>0.86870709382151</v>
      </c>
      <c r="Y751" s="169">
        <v>0.919926442450784</v>
      </c>
      <c r="Z751" s="356">
        <v>0.92</v>
      </c>
      <c r="AA751" s="356">
        <v>0.917888563049853</v>
      </c>
      <c r="AB751" s="356">
        <v>0.7375</v>
      </c>
      <c r="AC751" s="356">
        <v>0.664509169363538</v>
      </c>
      <c r="AD751" s="356">
        <v>0.822335233564369</v>
      </c>
      <c r="AE751" s="356">
        <v>0.92</v>
      </c>
      <c r="AF751" s="169">
        <v>0.996275605214153</v>
      </c>
      <c r="AG751" s="169">
        <v>1</v>
      </c>
      <c r="AH751" s="169">
        <v>0.992974238875878</v>
      </c>
      <c r="AI751" s="169">
        <v>0.989848739495798</v>
      </c>
      <c r="AJ751" s="356">
        <v>0.92</v>
      </c>
      <c r="AK751" s="169">
        <v>0.94623200677392</v>
      </c>
      <c r="AL751" s="169">
        <v>0.935032894736842</v>
      </c>
      <c r="AM751" s="169">
        <v>0.892196662156067</v>
      </c>
      <c r="AN751" s="169">
        <v>0.935792660813535</v>
      </c>
      <c r="AO751" s="168">
        <v>0.99</v>
      </c>
      <c r="AP751" s="358">
        <v>1</v>
      </c>
      <c r="AQ751" s="358">
        <v>1</v>
      </c>
      <c r="AR751" s="358">
        <v>1</v>
      </c>
      <c r="AS751" s="359">
        <v>1</v>
      </c>
      <c r="AT751" s="364">
        <v>0.0810595228934205</v>
      </c>
      <c r="AU751" s="361">
        <v>0.0714285714285714</v>
      </c>
      <c r="AV751" s="362">
        <v>0.1</v>
      </c>
      <c r="AW751" s="362">
        <v>0</v>
      </c>
      <c r="AX751" s="362">
        <v>0.0568720379146919</v>
      </c>
      <c r="AY751" s="142"/>
      <c r="AZ751" s="140"/>
    </row>
    <row r="752" spans="1:52">
      <c r="A752" s="138"/>
      <c r="B752" s="142"/>
      <c r="C752" s="172" t="s">
        <v>1158</v>
      </c>
      <c r="D752" s="166" t="s">
        <v>26</v>
      </c>
      <c r="E752" s="166" t="s">
        <v>1159</v>
      </c>
      <c r="F752" s="167" t="s">
        <v>1363</v>
      </c>
      <c r="G752" s="181" t="s">
        <v>1364</v>
      </c>
      <c r="H752" s="181" t="s">
        <v>1364</v>
      </c>
      <c r="I752" s="181" t="s">
        <v>1364</v>
      </c>
      <c r="J752" s="181" t="s">
        <v>1364</v>
      </c>
      <c r="K752" s="168">
        <v>0.9</v>
      </c>
      <c r="L752" s="169">
        <v>0.961538461538462</v>
      </c>
      <c r="M752" s="169">
        <v>0.939393939393939</v>
      </c>
      <c r="N752" s="170">
        <v>0.962962962962963</v>
      </c>
      <c r="O752" s="170">
        <v>0.942696629213483</v>
      </c>
      <c r="P752" s="356">
        <v>0.9</v>
      </c>
      <c r="Q752" s="357">
        <v>0.977991746905089</v>
      </c>
      <c r="R752" s="169">
        <v>0.981592268752876</v>
      </c>
      <c r="S752" s="169">
        <v>0.943537097526832</v>
      </c>
      <c r="T752" s="169">
        <v>0.959674773033872</v>
      </c>
      <c r="U752" s="356">
        <v>0.9</v>
      </c>
      <c r="V752" s="169">
        <v>0.950481430536451</v>
      </c>
      <c r="W752" s="169">
        <v>0.924068108605614</v>
      </c>
      <c r="X752" s="169">
        <v>0.89034064395707</v>
      </c>
      <c r="Y752" s="169">
        <v>0.915739964268786</v>
      </c>
      <c r="Z752" s="356">
        <v>0.92</v>
      </c>
      <c r="AA752" s="356">
        <v>0.896802325581395</v>
      </c>
      <c r="AB752" s="356">
        <v>0.952488687782805</v>
      </c>
      <c r="AC752" s="356">
        <v>0.906705539358601</v>
      </c>
      <c r="AD752" s="356">
        <v>0.92198347107438</v>
      </c>
      <c r="AE752" s="356">
        <v>0.92</v>
      </c>
      <c r="AF752" s="169">
        <v>0.968680709534368</v>
      </c>
      <c r="AG752" s="169">
        <v>0.895581565007771</v>
      </c>
      <c r="AH752" s="169">
        <v>0.996417604912999</v>
      </c>
      <c r="AI752" s="169">
        <v>0.915762822112803</v>
      </c>
      <c r="AJ752" s="356">
        <v>0.92</v>
      </c>
      <c r="AK752" s="169">
        <v>0.946828358208955</v>
      </c>
      <c r="AL752" s="169">
        <v>0.967914438502674</v>
      </c>
      <c r="AM752" s="169">
        <v>0.952062037363412</v>
      </c>
      <c r="AN752" s="169">
        <v>0.959144107542517</v>
      </c>
      <c r="AO752" s="168">
        <v>0.99</v>
      </c>
      <c r="AP752" s="358">
        <v>1</v>
      </c>
      <c r="AQ752" s="358">
        <v>1</v>
      </c>
      <c r="AR752" s="358">
        <v>1</v>
      </c>
      <c r="AS752" s="359">
        <v>1</v>
      </c>
      <c r="AT752" s="364">
        <v>0.0810595228934205</v>
      </c>
      <c r="AU752" s="361">
        <v>0</v>
      </c>
      <c r="AV752" s="362">
        <v>0.133333333333333</v>
      </c>
      <c r="AW752" s="362">
        <v>0</v>
      </c>
      <c r="AX752" s="362">
        <v>0.037542662116041</v>
      </c>
      <c r="AY752" s="142"/>
      <c r="AZ752" s="140"/>
    </row>
    <row r="753" spans="1:52">
      <c r="A753" s="138"/>
      <c r="B753" s="142"/>
      <c r="C753" s="172" t="s">
        <v>1158</v>
      </c>
      <c r="D753" s="166" t="s">
        <v>26</v>
      </c>
      <c r="E753" s="166" t="s">
        <v>1159</v>
      </c>
      <c r="F753" s="167" t="s">
        <v>1365</v>
      </c>
      <c r="G753" s="181" t="s">
        <v>1366</v>
      </c>
      <c r="H753" s="181" t="s">
        <v>1366</v>
      </c>
      <c r="I753" s="181" t="s">
        <v>1366</v>
      </c>
      <c r="J753" s="181" t="s">
        <v>1366</v>
      </c>
      <c r="K753" s="168">
        <v>0.9</v>
      </c>
      <c r="L753" s="169">
        <v>1</v>
      </c>
      <c r="M753" s="169">
        <v>1</v>
      </c>
      <c r="N753" s="170">
        <v>1</v>
      </c>
      <c r="O753" s="170">
        <v>0.998805256869773</v>
      </c>
      <c r="P753" s="356">
        <v>0.9</v>
      </c>
      <c r="Q753" s="357">
        <v>0.977794793261868</v>
      </c>
      <c r="R753" s="169">
        <v>0.967796610169491</v>
      </c>
      <c r="S753" s="169">
        <v>0.945934959349593</v>
      </c>
      <c r="T753" s="169">
        <v>0.968115806386198</v>
      </c>
      <c r="U753" s="356">
        <v>0.9</v>
      </c>
      <c r="V753" s="169">
        <v>0.943338437978561</v>
      </c>
      <c r="W753" s="169">
        <v>0.936440677966102</v>
      </c>
      <c r="X753" s="169">
        <v>0.923577235772358</v>
      </c>
      <c r="Y753" s="169">
        <v>0.93322102110534</v>
      </c>
      <c r="Z753" s="356">
        <v>0.92</v>
      </c>
      <c r="AA753" s="356">
        <v>0.898470097357441</v>
      </c>
      <c r="AB753" s="356">
        <v>0.967654986522911</v>
      </c>
      <c r="AC753" s="356">
        <v>0.946524064171123</v>
      </c>
      <c r="AD753" s="356">
        <v>0.939992981635279</v>
      </c>
      <c r="AE753" s="356">
        <v>0.92</v>
      </c>
      <c r="AF753" s="169">
        <v>0.99415970194341</v>
      </c>
      <c r="AG753" s="169">
        <v>0.754573352995098</v>
      </c>
      <c r="AH753" s="169">
        <v>0.954095409540954</v>
      </c>
      <c r="AI753" s="169">
        <v>0.878662513258988</v>
      </c>
      <c r="AJ753" s="356">
        <v>0.92</v>
      </c>
      <c r="AK753" s="169">
        <v>0.943237907206318</v>
      </c>
      <c r="AL753" s="169">
        <v>0.973308957952468</v>
      </c>
      <c r="AM753" s="169">
        <v>0.945878693623639</v>
      </c>
      <c r="AN753" s="169">
        <v>0.963604257615147</v>
      </c>
      <c r="AO753" s="168">
        <v>0.99</v>
      </c>
      <c r="AP753" s="358">
        <v>1</v>
      </c>
      <c r="AQ753" s="358">
        <v>1</v>
      </c>
      <c r="AR753" s="358">
        <v>1</v>
      </c>
      <c r="AS753" s="359">
        <v>1</v>
      </c>
      <c r="AT753" s="364">
        <v>0.0810595228934205</v>
      </c>
      <c r="AU753" s="361">
        <v>0.2</v>
      </c>
      <c r="AV753" s="362">
        <v>0</v>
      </c>
      <c r="AW753" s="362">
        <v>0</v>
      </c>
      <c r="AX753" s="362">
        <v>0.0806451612903226</v>
      </c>
      <c r="AY753" s="142"/>
      <c r="AZ753" s="140"/>
    </row>
    <row r="754" spans="1:52">
      <c r="A754" s="138"/>
      <c r="B754" s="142"/>
      <c r="C754" s="172" t="s">
        <v>1158</v>
      </c>
      <c r="D754" s="166" t="s">
        <v>26</v>
      </c>
      <c r="E754" s="166" t="s">
        <v>1159</v>
      </c>
      <c r="F754" s="167" t="s">
        <v>1367</v>
      </c>
      <c r="G754" s="181" t="s">
        <v>1368</v>
      </c>
      <c r="H754" s="181" t="s">
        <v>1368</v>
      </c>
      <c r="I754" s="181" t="s">
        <v>1368</v>
      </c>
      <c r="J754" s="181" t="s">
        <v>1368</v>
      </c>
      <c r="K754" s="168">
        <v>0.9</v>
      </c>
      <c r="L754" s="169">
        <v>0.941176470588235</v>
      </c>
      <c r="M754" s="169">
        <v>1</v>
      </c>
      <c r="N754" s="170">
        <v>0.972222222222222</v>
      </c>
      <c r="O754" s="170">
        <v>0.9695885509839</v>
      </c>
      <c r="P754" s="356">
        <v>0.9</v>
      </c>
      <c r="Q754" s="357">
        <v>1.00773195876289</v>
      </c>
      <c r="R754" s="169">
        <v>1.0260162601626</v>
      </c>
      <c r="S754" s="169">
        <v>1.0104501607717</v>
      </c>
      <c r="T754" s="169">
        <v>1.00848217462464</v>
      </c>
      <c r="U754" s="356">
        <v>0.9</v>
      </c>
      <c r="V754" s="169">
        <v>0.983676975945017</v>
      </c>
      <c r="W754" s="169">
        <v>0.979268292682927</v>
      </c>
      <c r="X754" s="169">
        <v>0.97588424437299</v>
      </c>
      <c r="Y754" s="169">
        <v>0.975478545506298</v>
      </c>
      <c r="Z754" s="356">
        <v>0.92</v>
      </c>
      <c r="AA754" s="356">
        <v>0.986259541984733</v>
      </c>
      <c r="AB754" s="356">
        <v>1</v>
      </c>
      <c r="AC754" s="356">
        <v>0.985795454545455</v>
      </c>
      <c r="AD754" s="356">
        <v>0.992650334075724</v>
      </c>
      <c r="AE754" s="356">
        <v>0.92</v>
      </c>
      <c r="AF754" s="169">
        <v>0.998362445414847</v>
      </c>
      <c r="AG754" s="169">
        <v>0.991329479768786</v>
      </c>
      <c r="AH754" s="169">
        <v>0.997826086956522</v>
      </c>
      <c r="AI754" s="169">
        <v>0.996403139607695</v>
      </c>
      <c r="AJ754" s="356">
        <v>0.92</v>
      </c>
      <c r="AK754" s="169">
        <v>0.992411924119241</v>
      </c>
      <c r="AL754" s="169">
        <v>0.997528248587571</v>
      </c>
      <c r="AM754" s="169">
        <v>0.993542435424354</v>
      </c>
      <c r="AN754" s="169">
        <v>0.993222674043953</v>
      </c>
      <c r="AO754" s="168">
        <v>0.99</v>
      </c>
      <c r="AP754" s="358">
        <v>1</v>
      </c>
      <c r="AQ754" s="358">
        <v>1</v>
      </c>
      <c r="AR754" s="358">
        <v>1</v>
      </c>
      <c r="AS754" s="359">
        <v>1</v>
      </c>
      <c r="AT754" s="364">
        <v>0.0810595228934205</v>
      </c>
      <c r="AU754" s="361">
        <v>0.0909090909090909</v>
      </c>
      <c r="AV754" s="362">
        <v>0.1</v>
      </c>
      <c r="AW754" s="362">
        <v>0.2</v>
      </c>
      <c r="AX754" s="362">
        <v>0.0840579710144927</v>
      </c>
      <c r="AY754" s="142"/>
      <c r="AZ754" s="140"/>
    </row>
    <row r="755" spans="1:52">
      <c r="A755" s="138"/>
      <c r="B755" s="142"/>
      <c r="C755" s="172" t="s">
        <v>1158</v>
      </c>
      <c r="D755" s="166" t="s">
        <v>26</v>
      </c>
      <c r="E755" s="166" t="s">
        <v>1159</v>
      </c>
      <c r="F755" s="167" t="s">
        <v>1369</v>
      </c>
      <c r="G755" s="181" t="s">
        <v>1370</v>
      </c>
      <c r="H755" s="181" t="s">
        <v>1370</v>
      </c>
      <c r="I755" s="181" t="s">
        <v>1370</v>
      </c>
      <c r="J755" s="181" t="s">
        <v>1370</v>
      </c>
      <c r="K755" s="168">
        <v>0.9</v>
      </c>
      <c r="L755" s="169">
        <v>1</v>
      </c>
      <c r="M755" s="169">
        <v>1</v>
      </c>
      <c r="N755" s="170">
        <v>1</v>
      </c>
      <c r="O755" s="170">
        <v>0.990604026845638</v>
      </c>
      <c r="P755" s="356">
        <v>0.9</v>
      </c>
      <c r="Q755" s="357">
        <v>0.978070175438597</v>
      </c>
      <c r="R755" s="169">
        <v>0.983792544570502</v>
      </c>
      <c r="S755" s="169">
        <v>0.965116279069767</v>
      </c>
      <c r="T755" s="169">
        <v>0.971589933410925</v>
      </c>
      <c r="U755" s="356">
        <v>0.9</v>
      </c>
      <c r="V755" s="169">
        <v>0.959429824561403</v>
      </c>
      <c r="W755" s="169">
        <v>0.95894111291194</v>
      </c>
      <c r="X755" s="169">
        <v>0.940803382663848</v>
      </c>
      <c r="Y755" s="169">
        <v>0.945889221728263</v>
      </c>
      <c r="Z755" s="356">
        <v>0.92</v>
      </c>
      <c r="AA755" s="356">
        <v>0.915044247787611</v>
      </c>
      <c r="AB755" s="356">
        <v>0.912863070539419</v>
      </c>
      <c r="AC755" s="356">
        <v>0.871028037383178</v>
      </c>
      <c r="AD755" s="356">
        <v>0.903677258122099</v>
      </c>
      <c r="AE755" s="356">
        <v>0.92</v>
      </c>
      <c r="AF755" s="169">
        <v>0.986771872824321</v>
      </c>
      <c r="AG755" s="169">
        <v>0.98859649122807</v>
      </c>
      <c r="AH755" s="169">
        <v>0.981592714590196</v>
      </c>
      <c r="AI755" s="169">
        <v>0.98984317407111</v>
      </c>
      <c r="AJ755" s="356">
        <v>0.92</v>
      </c>
      <c r="AK755" s="169">
        <v>0.953991880920162</v>
      </c>
      <c r="AL755" s="169">
        <v>0.969928400954654</v>
      </c>
      <c r="AM755" s="169">
        <v>0.948126801152738</v>
      </c>
      <c r="AN755" s="169">
        <v>0.961837115511949</v>
      </c>
      <c r="AO755" s="168">
        <v>0.99</v>
      </c>
      <c r="AP755" s="358">
        <v>1</v>
      </c>
      <c r="AQ755" s="358">
        <v>1</v>
      </c>
      <c r="AR755" s="358">
        <v>1</v>
      </c>
      <c r="AS755" s="359">
        <v>1</v>
      </c>
      <c r="AT755" s="364">
        <v>0.0810595228934205</v>
      </c>
      <c r="AU755" s="361">
        <v>0.125</v>
      </c>
      <c r="AV755" s="362">
        <v>0.125</v>
      </c>
      <c r="AW755" s="362">
        <v>0</v>
      </c>
      <c r="AX755" s="362">
        <v>0.0725190839694656</v>
      </c>
      <c r="AY755" s="142"/>
      <c r="AZ755" s="140"/>
    </row>
    <row r="756" spans="1:52">
      <c r="A756" s="138"/>
      <c r="B756" s="142"/>
      <c r="C756" s="172" t="s">
        <v>1158</v>
      </c>
      <c r="D756" s="166" t="s">
        <v>26</v>
      </c>
      <c r="E756" s="166" t="s">
        <v>1159</v>
      </c>
      <c r="F756" s="167" t="s">
        <v>1371</v>
      </c>
      <c r="G756" s="181" t="s">
        <v>1372</v>
      </c>
      <c r="H756" s="181" t="s">
        <v>1372</v>
      </c>
      <c r="I756" s="181" t="s">
        <v>1372</v>
      </c>
      <c r="J756" s="181" t="s">
        <v>1372</v>
      </c>
      <c r="K756" s="168">
        <v>0.9</v>
      </c>
      <c r="L756" s="169">
        <v>1</v>
      </c>
      <c r="M756" s="169">
        <v>1</v>
      </c>
      <c r="N756" s="170">
        <v>1</v>
      </c>
      <c r="O756" s="170">
        <v>0.985008818342152</v>
      </c>
      <c r="P756" s="356">
        <v>0.9</v>
      </c>
      <c r="Q756" s="357">
        <v>0.970313825275657</v>
      </c>
      <c r="R756" s="169">
        <v>0.939288476411446</v>
      </c>
      <c r="S756" s="169">
        <v>0.975845410628019</v>
      </c>
      <c r="T756" s="169">
        <v>0.969441718807743</v>
      </c>
      <c r="U756" s="356">
        <v>0.9</v>
      </c>
      <c r="V756" s="169">
        <v>0.940627650551315</v>
      </c>
      <c r="W756" s="169">
        <v>0.92846094354215</v>
      </c>
      <c r="X756" s="169">
        <v>0.948717948717949</v>
      </c>
      <c r="Y756" s="169">
        <v>0.945178596459929</v>
      </c>
      <c r="Z756" s="356">
        <v>0.92</v>
      </c>
      <c r="AA756" s="356">
        <v>0.905194805194805</v>
      </c>
      <c r="AB756" s="356">
        <v>0.926421404682274</v>
      </c>
      <c r="AC756" s="356">
        <v>0.909356725146199</v>
      </c>
      <c r="AD756" s="356">
        <v>0.919560506022882</v>
      </c>
      <c r="AE756" s="356">
        <v>0.92</v>
      </c>
      <c r="AF756" s="169">
        <v>0.996376811594203</v>
      </c>
      <c r="AG756" s="169">
        <v>0.991379310344828</v>
      </c>
      <c r="AH756" s="169">
        <v>1</v>
      </c>
      <c r="AI756" s="169">
        <v>0.991481246026701</v>
      </c>
      <c r="AJ756" s="356">
        <v>0.92</v>
      </c>
      <c r="AK756" s="169">
        <v>0.939795918367347</v>
      </c>
      <c r="AL756" s="169">
        <v>0.966770508826584</v>
      </c>
      <c r="AM756" s="169">
        <v>0.96771327014218</v>
      </c>
      <c r="AN756" s="169">
        <v>0.969752854985966</v>
      </c>
      <c r="AO756" s="168">
        <v>0.99</v>
      </c>
      <c r="AP756" s="358">
        <v>1</v>
      </c>
      <c r="AQ756" s="358">
        <v>1</v>
      </c>
      <c r="AR756" s="358">
        <v>1</v>
      </c>
      <c r="AS756" s="359">
        <v>1</v>
      </c>
      <c r="AT756" s="364">
        <v>0.0810595228934205</v>
      </c>
      <c r="AU756" s="361">
        <v>0.176470588235294</v>
      </c>
      <c r="AV756" s="362">
        <v>0.1875</v>
      </c>
      <c r="AW756" s="362">
        <v>0</v>
      </c>
      <c r="AX756" s="362">
        <v>0.087248322147651</v>
      </c>
      <c r="AY756" s="142"/>
      <c r="AZ756" s="140"/>
    </row>
    <row r="757" spans="1:52">
      <c r="A757" s="138"/>
      <c r="B757" s="142"/>
      <c r="C757" s="172" t="s">
        <v>1158</v>
      </c>
      <c r="D757" s="166" t="s">
        <v>26</v>
      </c>
      <c r="E757" s="166" t="s">
        <v>1159</v>
      </c>
      <c r="F757" s="167" t="s">
        <v>1373</v>
      </c>
      <c r="G757" s="181" t="s">
        <v>1374</v>
      </c>
      <c r="H757" s="181" t="s">
        <v>1374</v>
      </c>
      <c r="I757" s="181" t="s">
        <v>1374</v>
      </c>
      <c r="J757" s="181" t="s">
        <v>1374</v>
      </c>
      <c r="K757" s="168">
        <v>0.9</v>
      </c>
      <c r="L757" s="169">
        <v>1</v>
      </c>
      <c r="M757" s="169">
        <v>1</v>
      </c>
      <c r="N757" s="170">
        <v>1</v>
      </c>
      <c r="O757" s="170">
        <v>0.98995983935743</v>
      </c>
      <c r="P757" s="356">
        <v>0.9</v>
      </c>
      <c r="Q757" s="357">
        <v>0.950041631973356</v>
      </c>
      <c r="R757" s="169">
        <v>0.976578837306566</v>
      </c>
      <c r="S757" s="169">
        <v>0.96140619029423</v>
      </c>
      <c r="T757" s="169">
        <v>0.967001108489896</v>
      </c>
      <c r="U757" s="356">
        <v>0.9</v>
      </c>
      <c r="V757" s="169">
        <v>0.935886761032473</v>
      </c>
      <c r="W757" s="169">
        <v>0.960267670430782</v>
      </c>
      <c r="X757" s="169">
        <v>0.96255254107757</v>
      </c>
      <c r="Y757" s="169">
        <v>0.955944632350851</v>
      </c>
      <c r="Z757" s="356">
        <v>0.92</v>
      </c>
      <c r="AA757" s="356">
        <v>0.830551989730424</v>
      </c>
      <c r="AB757" s="356">
        <v>0.885542168674699</v>
      </c>
      <c r="AC757" s="356">
        <v>0.786647314949202</v>
      </c>
      <c r="AD757" s="356">
        <v>0.864771748492679</v>
      </c>
      <c r="AE757" s="356">
        <v>0.92</v>
      </c>
      <c r="AF757" s="169">
        <v>0.999866363757851</v>
      </c>
      <c r="AG757" s="169">
        <v>1</v>
      </c>
      <c r="AH757" s="169">
        <v>0.998877161464181</v>
      </c>
      <c r="AI757" s="169">
        <v>0.998760548679599</v>
      </c>
      <c r="AJ757" s="356">
        <v>0.92</v>
      </c>
      <c r="AK757" s="169">
        <v>0.913350125944584</v>
      </c>
      <c r="AL757" s="169">
        <v>0.971355123026074</v>
      </c>
      <c r="AM757" s="169">
        <v>0.942865779927449</v>
      </c>
      <c r="AN757" s="169">
        <v>0.958956396784768</v>
      </c>
      <c r="AO757" s="168">
        <v>0.99</v>
      </c>
      <c r="AP757" s="358">
        <v>1</v>
      </c>
      <c r="AQ757" s="358">
        <v>1</v>
      </c>
      <c r="AR757" s="358">
        <v>1</v>
      </c>
      <c r="AS757" s="359">
        <v>1</v>
      </c>
      <c r="AT757" s="364">
        <v>0.0810595228934205</v>
      </c>
      <c r="AU757" s="361">
        <v>0.181818181818182</v>
      </c>
      <c r="AV757" s="362">
        <v>0.157894736842105</v>
      </c>
      <c r="AW757" s="362">
        <v>0.230769230769231</v>
      </c>
      <c r="AX757" s="362">
        <v>0.106617647058824</v>
      </c>
      <c r="AY757" s="142"/>
      <c r="AZ757" s="140"/>
    </row>
    <row r="758" spans="1:52">
      <c r="A758" s="138"/>
      <c r="B758" s="142"/>
      <c r="C758" s="172" t="s">
        <v>1158</v>
      </c>
      <c r="D758" s="166" t="s">
        <v>26</v>
      </c>
      <c r="E758" s="166" t="s">
        <v>1159</v>
      </c>
      <c r="F758" s="167" t="s">
        <v>1375</v>
      </c>
      <c r="G758" s="181" t="s">
        <v>1376</v>
      </c>
      <c r="H758" s="181" t="s">
        <v>1376</v>
      </c>
      <c r="I758" s="181" t="s">
        <v>1376</v>
      </c>
      <c r="J758" s="181" t="s">
        <v>1376</v>
      </c>
      <c r="K758" s="168">
        <v>0.9</v>
      </c>
      <c r="L758" s="169">
        <v>1</v>
      </c>
      <c r="M758" s="169">
        <v>1</v>
      </c>
      <c r="N758" s="170">
        <v>0.967741935483871</v>
      </c>
      <c r="O758" s="170">
        <v>0.998837209302326</v>
      </c>
      <c r="P758" s="356">
        <v>0.9</v>
      </c>
      <c r="Q758" s="357">
        <v>0.95221843003413</v>
      </c>
      <c r="R758" s="169">
        <v>0.925973470261018</v>
      </c>
      <c r="S758" s="169">
        <v>0.971186440677966</v>
      </c>
      <c r="T758" s="169">
        <v>0.963802704852824</v>
      </c>
      <c r="U758" s="356">
        <v>0.9</v>
      </c>
      <c r="V758" s="169">
        <v>0.93287827076223</v>
      </c>
      <c r="W758" s="169">
        <v>0.911424903722721</v>
      </c>
      <c r="X758" s="169">
        <v>0.958898305084746</v>
      </c>
      <c r="Y758" s="169">
        <v>0.951368631957335</v>
      </c>
      <c r="Z758" s="356">
        <v>0.92</v>
      </c>
      <c r="AA758" s="356">
        <v>0.937685459940653</v>
      </c>
      <c r="AB758" s="356">
        <v>0.963855421686747</v>
      </c>
      <c r="AC758" s="356">
        <v>0.95</v>
      </c>
      <c r="AD758" s="356">
        <v>0.949478432478151</v>
      </c>
      <c r="AE758" s="356">
        <v>0.92</v>
      </c>
      <c r="AF758" s="169">
        <v>1</v>
      </c>
      <c r="AG758" s="169">
        <v>1</v>
      </c>
      <c r="AH758" s="169">
        <v>0.992443324937028</v>
      </c>
      <c r="AI758" s="169">
        <v>0.990666778777432</v>
      </c>
      <c r="AJ758" s="356">
        <v>0.92</v>
      </c>
      <c r="AK758" s="169">
        <v>0.952350289761751</v>
      </c>
      <c r="AL758" s="169">
        <v>0.977966756861229</v>
      </c>
      <c r="AM758" s="169">
        <v>0.980743243243243</v>
      </c>
      <c r="AN758" s="169">
        <v>0.979680578223362</v>
      </c>
      <c r="AO758" s="168">
        <v>0.99</v>
      </c>
      <c r="AP758" s="358">
        <v>1</v>
      </c>
      <c r="AQ758" s="358">
        <v>1</v>
      </c>
      <c r="AR758" s="358">
        <v>1</v>
      </c>
      <c r="AS758" s="359">
        <v>1</v>
      </c>
      <c r="AT758" s="364">
        <v>0.0810595228934205</v>
      </c>
      <c r="AU758" s="361">
        <v>0</v>
      </c>
      <c r="AV758" s="362">
        <v>0.1</v>
      </c>
      <c r="AW758" s="362">
        <v>0</v>
      </c>
      <c r="AX758" s="362">
        <v>0.0418118466898955</v>
      </c>
      <c r="AY758" s="142"/>
      <c r="AZ758" s="140"/>
    </row>
    <row r="759" spans="1:52">
      <c r="A759" s="138"/>
      <c r="B759" s="142"/>
      <c r="C759" s="172" t="s">
        <v>1158</v>
      </c>
      <c r="D759" s="166" t="s">
        <v>26</v>
      </c>
      <c r="E759" s="166" t="s">
        <v>1159</v>
      </c>
      <c r="F759" s="167" t="s">
        <v>1377</v>
      </c>
      <c r="G759" s="181" t="s">
        <v>1378</v>
      </c>
      <c r="H759" s="181" t="s">
        <v>1378</v>
      </c>
      <c r="I759" s="181" t="s">
        <v>1378</v>
      </c>
      <c r="J759" s="181" t="s">
        <v>1378</v>
      </c>
      <c r="K759" s="168">
        <v>0.9</v>
      </c>
      <c r="L759" s="169">
        <v>1</v>
      </c>
      <c r="M759" s="169">
        <v>0.958333333333333</v>
      </c>
      <c r="N759" s="170">
        <v>1</v>
      </c>
      <c r="O759" s="170">
        <v>0.972936400541272</v>
      </c>
      <c r="P759" s="356">
        <v>0.9</v>
      </c>
      <c r="Q759" s="357">
        <v>0.911290322580645</v>
      </c>
      <c r="R759" s="169">
        <v>0.89413988657845</v>
      </c>
      <c r="S759" s="169">
        <v>0.949723247232472</v>
      </c>
      <c r="T759" s="169">
        <v>0.955422203171882</v>
      </c>
      <c r="U759" s="356">
        <v>0.9</v>
      </c>
      <c r="V759" s="169">
        <v>0.933467741935484</v>
      </c>
      <c r="W759" s="169">
        <v>0.914933837429111</v>
      </c>
      <c r="X759" s="169">
        <v>0.938653136531365</v>
      </c>
      <c r="Y759" s="169">
        <v>0.949357844771475</v>
      </c>
      <c r="Z759" s="356">
        <v>0.92</v>
      </c>
      <c r="AA759" s="356">
        <v>0.944193061840121</v>
      </c>
      <c r="AB759" s="356">
        <v>0.959276018099548</v>
      </c>
      <c r="AC759" s="356">
        <v>0.913357400722022</v>
      </c>
      <c r="AD759" s="356">
        <v>0.947037530958278</v>
      </c>
      <c r="AE759" s="356">
        <v>0.92</v>
      </c>
      <c r="AF759" s="169">
        <v>0.99</v>
      </c>
      <c r="AG759" s="169">
        <v>0.991379310344828</v>
      </c>
      <c r="AH759" s="169">
        <v>0.99749373433584</v>
      </c>
      <c r="AI759" s="169">
        <v>0.995194617972129</v>
      </c>
      <c r="AJ759" s="356">
        <v>0.92</v>
      </c>
      <c r="AK759" s="169">
        <v>0.957754978877489</v>
      </c>
      <c r="AL759" s="169">
        <v>0.973931623931624</v>
      </c>
      <c r="AM759" s="169">
        <v>0.960392441860465</v>
      </c>
      <c r="AN759" s="169">
        <v>0.97474420904492</v>
      </c>
      <c r="AO759" s="168">
        <v>0.99</v>
      </c>
      <c r="AP759" s="358">
        <v>1</v>
      </c>
      <c r="AQ759" s="358">
        <v>1</v>
      </c>
      <c r="AR759" s="358">
        <v>1</v>
      </c>
      <c r="AS759" s="359">
        <v>1</v>
      </c>
      <c r="AT759" s="364">
        <v>0.0810595228934205</v>
      </c>
      <c r="AU759" s="361">
        <v>0</v>
      </c>
      <c r="AV759" s="362">
        <v>0.25</v>
      </c>
      <c r="AW759" s="362">
        <v>0</v>
      </c>
      <c r="AX759" s="362">
        <v>0.0581395348837209</v>
      </c>
      <c r="AY759" s="142"/>
      <c r="AZ759" s="140"/>
    </row>
    <row r="760" spans="1:52">
      <c r="A760" s="138"/>
      <c r="B760" s="142"/>
      <c r="C760" s="172" t="s">
        <v>1158</v>
      </c>
      <c r="D760" s="166" t="s">
        <v>26</v>
      </c>
      <c r="E760" s="166" t="s">
        <v>1159</v>
      </c>
      <c r="F760" s="167" t="s">
        <v>1379</v>
      </c>
      <c r="G760" s="181" t="s">
        <v>1380</v>
      </c>
      <c r="H760" s="181" t="s">
        <v>1380</v>
      </c>
      <c r="I760" s="181" t="s">
        <v>1380</v>
      </c>
      <c r="J760" s="181" t="s">
        <v>1380</v>
      </c>
      <c r="K760" s="168">
        <v>0.9</v>
      </c>
      <c r="L760" s="169">
        <v>1</v>
      </c>
      <c r="M760" s="169">
        <v>1</v>
      </c>
      <c r="N760" s="170">
        <v>0.962962962962963</v>
      </c>
      <c r="O760" s="170">
        <v>0.968347010550996</v>
      </c>
      <c r="P760" s="356">
        <v>0.9</v>
      </c>
      <c r="Q760" s="357">
        <v>0.973737373737374</v>
      </c>
      <c r="R760" s="169">
        <v>0.946983546617916</v>
      </c>
      <c r="S760" s="169">
        <v>0.983347940403155</v>
      </c>
      <c r="T760" s="169">
        <v>0.973699407659181</v>
      </c>
      <c r="U760" s="356">
        <v>0.9</v>
      </c>
      <c r="V760" s="169">
        <v>0.91010101010101</v>
      </c>
      <c r="W760" s="169">
        <v>0.880255941499086</v>
      </c>
      <c r="X760" s="169">
        <v>0.90578439964943</v>
      </c>
      <c r="Y760" s="169">
        <v>0.905274968237992</v>
      </c>
      <c r="Z760" s="356">
        <v>0.92</v>
      </c>
      <c r="AA760" s="356">
        <v>0.914858096828047</v>
      </c>
      <c r="AB760" s="356">
        <v>0.917910447761194</v>
      </c>
      <c r="AC760" s="356">
        <v>0.908496732026144</v>
      </c>
      <c r="AD760" s="356">
        <v>0.93151121304791</v>
      </c>
      <c r="AE760" s="356">
        <v>0.92</v>
      </c>
      <c r="AF760" s="169">
        <v>0.999771271729186</v>
      </c>
      <c r="AG760" s="169">
        <v>0.999506660088801</v>
      </c>
      <c r="AH760" s="169">
        <v>0.999749624436655</v>
      </c>
      <c r="AI760" s="169">
        <v>0.998651897766598</v>
      </c>
      <c r="AJ760" s="356">
        <v>0.92</v>
      </c>
      <c r="AK760" s="169">
        <v>0.942910915934755</v>
      </c>
      <c r="AL760" s="169">
        <v>0.952631578947368</v>
      </c>
      <c r="AM760" s="169">
        <v>0.946028513238289</v>
      </c>
      <c r="AN760" s="169">
        <v>0.963258557162759</v>
      </c>
      <c r="AO760" s="168">
        <v>0.99</v>
      </c>
      <c r="AP760" s="358">
        <v>1</v>
      </c>
      <c r="AQ760" s="358">
        <v>1</v>
      </c>
      <c r="AR760" s="358">
        <v>1</v>
      </c>
      <c r="AS760" s="359">
        <v>1</v>
      </c>
      <c r="AT760" s="364">
        <v>0.0810595228934205</v>
      </c>
      <c r="AU760" s="361">
        <v>0.0666666666666667</v>
      </c>
      <c r="AV760" s="362">
        <v>0.153846153846154</v>
      </c>
      <c r="AW760" s="362">
        <v>0</v>
      </c>
      <c r="AX760" s="362">
        <v>0.0932944606413994</v>
      </c>
      <c r="AY760" s="142"/>
      <c r="AZ760" s="140"/>
    </row>
    <row r="761" spans="1:52">
      <c r="A761" s="138"/>
      <c r="B761" s="142"/>
      <c r="C761" s="172" t="s">
        <v>1158</v>
      </c>
      <c r="D761" s="166" t="s">
        <v>26</v>
      </c>
      <c r="E761" s="166" t="s">
        <v>1159</v>
      </c>
      <c r="F761" s="167" t="s">
        <v>1381</v>
      </c>
      <c r="G761" s="181" t="s">
        <v>1382</v>
      </c>
      <c r="H761" s="181" t="s">
        <v>1382</v>
      </c>
      <c r="I761" s="181" t="s">
        <v>1382</v>
      </c>
      <c r="J761" s="181" t="s">
        <v>1382</v>
      </c>
      <c r="K761" s="168">
        <v>0.9</v>
      </c>
      <c r="L761" s="169">
        <v>1</v>
      </c>
      <c r="M761" s="169">
        <v>0.885714285714286</v>
      </c>
      <c r="N761" s="170">
        <v>0.909090909090909</v>
      </c>
      <c r="O761" s="170">
        <v>0.951991828396323</v>
      </c>
      <c r="P761" s="356">
        <v>0.9</v>
      </c>
      <c r="Q761" s="357">
        <v>0.964659685863874</v>
      </c>
      <c r="R761" s="169">
        <v>0.951501154734411</v>
      </c>
      <c r="S761" s="169">
        <v>0.962977396726422</v>
      </c>
      <c r="T761" s="169">
        <v>0.955216629617089</v>
      </c>
      <c r="U761" s="356">
        <v>0.9</v>
      </c>
      <c r="V761" s="169">
        <v>0.913612565445026</v>
      </c>
      <c r="W761" s="169">
        <v>0.922247882986913</v>
      </c>
      <c r="X761" s="169">
        <v>0.904910366328917</v>
      </c>
      <c r="Y761" s="169">
        <v>0.912980111001516</v>
      </c>
      <c r="Z761" s="356">
        <v>0.92</v>
      </c>
      <c r="AA761" s="356">
        <v>0.894117647058824</v>
      </c>
      <c r="AB761" s="356">
        <v>0.936813186813187</v>
      </c>
      <c r="AC761" s="356">
        <v>0.914831130690162</v>
      </c>
      <c r="AD761" s="356">
        <v>0.929935572940635</v>
      </c>
      <c r="AE761" s="356">
        <v>0.92</v>
      </c>
      <c r="AF761" s="169">
        <v>0.999821045096636</v>
      </c>
      <c r="AG761" s="169">
        <v>0.999655330882353</v>
      </c>
      <c r="AH761" s="169">
        <v>0.999608559498956</v>
      </c>
      <c r="AI761" s="169">
        <v>0.998669637046021</v>
      </c>
      <c r="AJ761" s="356">
        <v>0.92</v>
      </c>
      <c r="AK761" s="169">
        <v>0.941253263707572</v>
      </c>
      <c r="AL761" s="169">
        <v>0.95987862440998</v>
      </c>
      <c r="AM761" s="169">
        <v>0.9504767763765</v>
      </c>
      <c r="AN761" s="169">
        <v>0.965355509550043</v>
      </c>
      <c r="AO761" s="168">
        <v>0.99</v>
      </c>
      <c r="AP761" s="358">
        <v>1</v>
      </c>
      <c r="AQ761" s="358">
        <v>1</v>
      </c>
      <c r="AR761" s="358">
        <v>1</v>
      </c>
      <c r="AS761" s="359">
        <v>1</v>
      </c>
      <c r="AT761" s="364">
        <v>0.0810595228934205</v>
      </c>
      <c r="AU761" s="361">
        <v>0</v>
      </c>
      <c r="AV761" s="362">
        <v>0.117647058823529</v>
      </c>
      <c r="AW761" s="362">
        <v>0</v>
      </c>
      <c r="AX761" s="362">
        <v>0.0864485981308411</v>
      </c>
      <c r="AY761" s="142"/>
      <c r="AZ761" s="140"/>
    </row>
    <row r="762" spans="1:52">
      <c r="A762" s="138"/>
      <c r="B762" s="142"/>
      <c r="C762" s="172" t="s">
        <v>1158</v>
      </c>
      <c r="D762" s="166" t="s">
        <v>26</v>
      </c>
      <c r="E762" s="166" t="s">
        <v>1159</v>
      </c>
      <c r="F762" s="167" t="s">
        <v>1383</v>
      </c>
      <c r="G762" s="181" t="s">
        <v>1384</v>
      </c>
      <c r="H762" s="181" t="s">
        <v>1384</v>
      </c>
      <c r="I762" s="181" t="s">
        <v>1384</v>
      </c>
      <c r="J762" s="181" t="s">
        <v>1384</v>
      </c>
      <c r="K762" s="168">
        <v>0.9</v>
      </c>
      <c r="L762" s="169">
        <v>0.962962962962963</v>
      </c>
      <c r="M762" s="169">
        <v>0.967741935483871</v>
      </c>
      <c r="N762" s="170">
        <v>0.903225806451613</v>
      </c>
      <c r="O762" s="170">
        <v>0.954994511525796</v>
      </c>
      <c r="P762" s="356">
        <v>0.9</v>
      </c>
      <c r="Q762" s="357">
        <v>0.978298611111111</v>
      </c>
      <c r="R762" s="169">
        <v>0.98175598631699</v>
      </c>
      <c r="S762" s="169">
        <v>0.96180316586373</v>
      </c>
      <c r="T762" s="169">
        <v>0.974382365994378</v>
      </c>
      <c r="U762" s="356">
        <v>0.9</v>
      </c>
      <c r="V762" s="169">
        <v>0.932291666666667</v>
      </c>
      <c r="W762" s="169">
        <v>0.952109464082098</v>
      </c>
      <c r="X762" s="169">
        <v>0.930832759807295</v>
      </c>
      <c r="Y762" s="169">
        <v>0.942489767740027</v>
      </c>
      <c r="Z762" s="356">
        <v>0.92</v>
      </c>
      <c r="AA762" s="356">
        <v>0.917241379310345</v>
      </c>
      <c r="AB762" s="356">
        <v>0.93452380952381</v>
      </c>
      <c r="AC762" s="356">
        <v>0.932038834951456</v>
      </c>
      <c r="AD762" s="356">
        <v>0.930646062185813</v>
      </c>
      <c r="AE762" s="356">
        <v>0.92</v>
      </c>
      <c r="AF762" s="169">
        <v>0.994986072423398</v>
      </c>
      <c r="AG762" s="169">
        <v>0.998810232004759</v>
      </c>
      <c r="AH762" s="169">
        <v>1</v>
      </c>
      <c r="AI762" s="169">
        <v>0.997879063325109</v>
      </c>
      <c r="AJ762" s="356">
        <v>0.92</v>
      </c>
      <c r="AK762" s="169">
        <v>0.943153732081068</v>
      </c>
      <c r="AL762" s="169">
        <v>0.978099730458221</v>
      </c>
      <c r="AM762" s="169">
        <v>0.96969696969697</v>
      </c>
      <c r="AN762" s="169">
        <v>0.972954811063498</v>
      </c>
      <c r="AO762" s="168">
        <v>0.99</v>
      </c>
      <c r="AP762" s="358">
        <v>1</v>
      </c>
      <c r="AQ762" s="358">
        <v>1</v>
      </c>
      <c r="AR762" s="358">
        <v>1</v>
      </c>
      <c r="AS762" s="359">
        <v>1</v>
      </c>
      <c r="AT762" s="364">
        <v>0.0810595228934205</v>
      </c>
      <c r="AU762" s="361">
        <v>0.130434782608696</v>
      </c>
      <c r="AV762" s="362">
        <v>0.157894736842105</v>
      </c>
      <c r="AW762" s="362">
        <v>0</v>
      </c>
      <c r="AX762" s="362">
        <v>0.0684596577017115</v>
      </c>
      <c r="AY762" s="142"/>
      <c r="AZ762" s="140"/>
    </row>
    <row r="763" spans="1:52">
      <c r="A763" s="138"/>
      <c r="B763" s="142"/>
      <c r="C763" s="172" t="s">
        <v>1158</v>
      </c>
      <c r="D763" s="166" t="s">
        <v>26</v>
      </c>
      <c r="E763" s="166" t="s">
        <v>1159</v>
      </c>
      <c r="F763" s="167" t="s">
        <v>1385</v>
      </c>
      <c r="G763" s="181" t="s">
        <v>1386</v>
      </c>
      <c r="H763" s="181" t="s">
        <v>1386</v>
      </c>
      <c r="I763" s="181" t="s">
        <v>1386</v>
      </c>
      <c r="J763" s="181" t="s">
        <v>1386</v>
      </c>
      <c r="K763" s="168">
        <v>0.9</v>
      </c>
      <c r="L763" s="169">
        <v>0.96</v>
      </c>
      <c r="M763" s="169">
        <v>1</v>
      </c>
      <c r="N763" s="170">
        <v>0.967741935483871</v>
      </c>
      <c r="O763" s="170">
        <v>0.982417582417582</v>
      </c>
      <c r="P763" s="356">
        <v>0.9</v>
      </c>
      <c r="Q763" s="357">
        <v>0.929898648648649</v>
      </c>
      <c r="R763" s="169">
        <v>0.968948746726525</v>
      </c>
      <c r="S763" s="169">
        <v>0.955758683729433</v>
      </c>
      <c r="T763" s="169">
        <v>0.957006349484652</v>
      </c>
      <c r="U763" s="356">
        <v>0.9</v>
      </c>
      <c r="V763" s="169">
        <v>0.913006756756757</v>
      </c>
      <c r="W763" s="169">
        <v>0.945753834642724</v>
      </c>
      <c r="X763" s="169">
        <v>0.938208409506398</v>
      </c>
      <c r="Y763" s="169">
        <v>0.943618580069882</v>
      </c>
      <c r="Z763" s="356">
        <v>0.92</v>
      </c>
      <c r="AA763" s="356">
        <v>0.872395833333333</v>
      </c>
      <c r="AB763" s="356">
        <v>0.839869281045752</v>
      </c>
      <c r="AC763" s="356">
        <v>0.759510869565217</v>
      </c>
      <c r="AD763" s="356">
        <v>0.876805818471655</v>
      </c>
      <c r="AE763" s="356">
        <v>0.92</v>
      </c>
      <c r="AF763" s="169">
        <v>1</v>
      </c>
      <c r="AG763" s="169">
        <v>0.998027613412229</v>
      </c>
      <c r="AH763" s="169">
        <v>0.99501246882793</v>
      </c>
      <c r="AI763" s="169">
        <v>0.997959551101242</v>
      </c>
      <c r="AJ763" s="356">
        <v>0.92</v>
      </c>
      <c r="AK763" s="169">
        <v>0.921618852459016</v>
      </c>
      <c r="AL763" s="169">
        <v>0.957703927492447</v>
      </c>
      <c r="AM763" s="169">
        <v>0.931451612903226</v>
      </c>
      <c r="AN763" s="169">
        <v>0.960105664455318</v>
      </c>
      <c r="AO763" s="168">
        <v>0.99</v>
      </c>
      <c r="AP763" s="358">
        <v>1</v>
      </c>
      <c r="AQ763" s="358">
        <v>1</v>
      </c>
      <c r="AR763" s="358">
        <v>1</v>
      </c>
      <c r="AS763" s="359">
        <v>1</v>
      </c>
      <c r="AT763" s="364">
        <v>0.0810595228934205</v>
      </c>
      <c r="AU763" s="361">
        <v>0.0588235294117647</v>
      </c>
      <c r="AV763" s="362">
        <v>0.1875</v>
      </c>
      <c r="AW763" s="362">
        <v>0.142857142857143</v>
      </c>
      <c r="AX763" s="362">
        <v>0.0591397849462366</v>
      </c>
      <c r="AY763" s="142"/>
      <c r="AZ763" s="140"/>
    </row>
    <row r="764" spans="1:52">
      <c r="A764" s="138"/>
      <c r="B764" s="142"/>
      <c r="C764" s="172" t="s">
        <v>1158</v>
      </c>
      <c r="D764" s="166" t="s">
        <v>26</v>
      </c>
      <c r="E764" s="166" t="s">
        <v>1159</v>
      </c>
      <c r="F764" s="167" t="s">
        <v>1387</v>
      </c>
      <c r="G764" s="181" t="s">
        <v>1388</v>
      </c>
      <c r="H764" s="181" t="s">
        <v>1388</v>
      </c>
      <c r="I764" s="181" t="s">
        <v>1388</v>
      </c>
      <c r="J764" s="181" t="s">
        <v>1388</v>
      </c>
      <c r="K764" s="168">
        <v>0.9</v>
      </c>
      <c r="L764" s="169">
        <v>1</v>
      </c>
      <c r="M764" s="169">
        <v>1</v>
      </c>
      <c r="N764" s="170">
        <v>1</v>
      </c>
      <c r="O764" s="170">
        <v>0.976618705035971</v>
      </c>
      <c r="P764" s="356">
        <v>0.9</v>
      </c>
      <c r="Q764" s="357">
        <v>0.952380952380952</v>
      </c>
      <c r="R764" s="169">
        <v>0.970995385629532</v>
      </c>
      <c r="S764" s="169">
        <v>0.959547888161808</v>
      </c>
      <c r="T764" s="169">
        <v>0.965097101389519</v>
      </c>
      <c r="U764" s="356">
        <v>0.9</v>
      </c>
      <c r="V764" s="169">
        <v>0.898148148148148</v>
      </c>
      <c r="W764" s="169">
        <v>0.935398813447594</v>
      </c>
      <c r="X764" s="169">
        <v>0.941701368233195</v>
      </c>
      <c r="Y764" s="169">
        <v>0.942955510658475</v>
      </c>
      <c r="Z764" s="356">
        <v>0.92</v>
      </c>
      <c r="AA764" s="356">
        <v>0.889558232931727</v>
      </c>
      <c r="AB764" s="356">
        <v>0.900523560209424</v>
      </c>
      <c r="AC764" s="356">
        <v>0.880266075388027</v>
      </c>
      <c r="AD764" s="356">
        <v>0.90702479338843</v>
      </c>
      <c r="AE764" s="356">
        <v>0.92</v>
      </c>
      <c r="AF764" s="169">
        <v>0.997361477572559</v>
      </c>
      <c r="AG764" s="169">
        <v>0.98</v>
      </c>
      <c r="AH764" s="169">
        <v>1</v>
      </c>
      <c r="AI764" s="169">
        <v>0.996348345689941</v>
      </c>
      <c r="AJ764" s="356">
        <v>0.92</v>
      </c>
      <c r="AK764" s="169">
        <v>0.925039872408293</v>
      </c>
      <c r="AL764" s="169">
        <v>0.960187353629977</v>
      </c>
      <c r="AM764" s="169">
        <v>0.954524144397562</v>
      </c>
      <c r="AN764" s="169">
        <v>0.964621174930453</v>
      </c>
      <c r="AO764" s="168">
        <v>0.99</v>
      </c>
      <c r="AP764" s="358">
        <v>1</v>
      </c>
      <c r="AQ764" s="358">
        <v>1</v>
      </c>
      <c r="AR764" s="358">
        <v>1</v>
      </c>
      <c r="AS764" s="359">
        <v>1</v>
      </c>
      <c r="AT764" s="364">
        <v>0.0810595228934205</v>
      </c>
      <c r="AU764" s="361">
        <v>0.111111111111111</v>
      </c>
      <c r="AV764" s="362">
        <v>0.0714285714285714</v>
      </c>
      <c r="AW764" s="362">
        <v>0.125</v>
      </c>
      <c r="AX764" s="362">
        <v>0.0625</v>
      </c>
      <c r="AY764" s="142"/>
      <c r="AZ764" s="140"/>
    </row>
    <row r="765" spans="1:52">
      <c r="A765" s="138"/>
      <c r="B765" s="142"/>
      <c r="C765" s="172" t="s">
        <v>1158</v>
      </c>
      <c r="D765" s="166" t="s">
        <v>26</v>
      </c>
      <c r="E765" s="166" t="s">
        <v>1159</v>
      </c>
      <c r="F765" s="167" t="s">
        <v>1389</v>
      </c>
      <c r="G765" s="181" t="s">
        <v>1390</v>
      </c>
      <c r="H765" s="181" t="s">
        <v>1390</v>
      </c>
      <c r="I765" s="181" t="s">
        <v>1390</v>
      </c>
      <c r="J765" s="181" t="s">
        <v>1390</v>
      </c>
      <c r="K765" s="168">
        <v>0.9</v>
      </c>
      <c r="L765" s="169">
        <v>0.777777777777778</v>
      </c>
      <c r="M765" s="169">
        <v>0.9</v>
      </c>
      <c r="N765" s="170">
        <v>0.9</v>
      </c>
      <c r="O765" s="170">
        <v>0.882352941176471</v>
      </c>
      <c r="P765" s="356">
        <v>0.9</v>
      </c>
      <c r="Q765" s="357">
        <v>0.963541666666667</v>
      </c>
      <c r="R765" s="169">
        <v>0.968965517241379</v>
      </c>
      <c r="S765" s="169">
        <v>0.968957871396896</v>
      </c>
      <c r="T765" s="169">
        <v>0.960218206108287</v>
      </c>
      <c r="U765" s="356">
        <v>0.9</v>
      </c>
      <c r="V765" s="169">
        <v>0.953125</v>
      </c>
      <c r="W765" s="169">
        <v>0.944827586206897</v>
      </c>
      <c r="X765" s="169">
        <v>0.960088691796009</v>
      </c>
      <c r="Y765" s="169">
        <v>0.961665491520392</v>
      </c>
      <c r="Z765" s="356">
        <v>0.92</v>
      </c>
      <c r="AA765" s="356">
        <v>0.94488188976378</v>
      </c>
      <c r="AB765" s="356">
        <v>0.938775510204082</v>
      </c>
      <c r="AC765" s="356">
        <v>0.92741935483871</v>
      </c>
      <c r="AD765" s="356">
        <v>0.940929535232384</v>
      </c>
      <c r="AE765" s="356">
        <v>0.92</v>
      </c>
      <c r="AF765" s="169">
        <v>1</v>
      </c>
      <c r="AG765" s="169">
        <v>0.993197278911565</v>
      </c>
      <c r="AH765" s="169">
        <v>0.990384615384615</v>
      </c>
      <c r="AI765" s="169">
        <v>0.995276942893946</v>
      </c>
      <c r="AJ765" s="356">
        <v>0.92</v>
      </c>
      <c r="AK765" s="169">
        <v>0.954545454545455</v>
      </c>
      <c r="AL765" s="169">
        <v>0.961776859504132</v>
      </c>
      <c r="AM765" s="169">
        <v>0.96695652173913</v>
      </c>
      <c r="AN765" s="169">
        <v>0.974659449170186</v>
      </c>
      <c r="AO765" s="168">
        <v>0.99</v>
      </c>
      <c r="AP765" s="358">
        <v>1</v>
      </c>
      <c r="AQ765" s="358">
        <v>1</v>
      </c>
      <c r="AR765" s="358">
        <v>1</v>
      </c>
      <c r="AS765" s="359">
        <v>1</v>
      </c>
      <c r="AT765" s="364">
        <v>0.0810595228934205</v>
      </c>
      <c r="AU765" s="361">
        <v>0</v>
      </c>
      <c r="AV765" s="362">
        <v>0</v>
      </c>
      <c r="AW765" s="362">
        <v>0.125</v>
      </c>
      <c r="AX765" s="362">
        <v>0.0479452054794521</v>
      </c>
      <c r="AY765" s="142"/>
      <c r="AZ765" s="140"/>
    </row>
    <row r="766" spans="1:52">
      <c r="A766" s="138"/>
      <c r="B766" s="142"/>
      <c r="C766" s="172" t="s">
        <v>1158</v>
      </c>
      <c r="D766" s="166" t="s">
        <v>26</v>
      </c>
      <c r="E766" s="166" t="s">
        <v>1159</v>
      </c>
      <c r="F766" s="167" t="s">
        <v>1391</v>
      </c>
      <c r="G766" s="181" t="s">
        <v>1392</v>
      </c>
      <c r="H766" s="181" t="s">
        <v>1392</v>
      </c>
      <c r="I766" s="181" t="s">
        <v>1392</v>
      </c>
      <c r="J766" s="181" t="s">
        <v>1392</v>
      </c>
      <c r="K766" s="168">
        <v>0.9</v>
      </c>
      <c r="L766" s="169">
        <v>1</v>
      </c>
      <c r="M766" s="169">
        <v>1</v>
      </c>
      <c r="N766" s="170">
        <v>1</v>
      </c>
      <c r="O766" s="170">
        <v>1</v>
      </c>
      <c r="P766" s="356">
        <v>0.9</v>
      </c>
      <c r="Q766" s="357">
        <v>1.002</v>
      </c>
      <c r="R766" s="169">
        <v>0.982695810564663</v>
      </c>
      <c r="S766" s="169">
        <v>1.00087950747581</v>
      </c>
      <c r="T766" s="169">
        <v>0.996233463035019</v>
      </c>
      <c r="U766" s="356">
        <v>0.9</v>
      </c>
      <c r="V766" s="169">
        <v>0.956</v>
      </c>
      <c r="W766" s="169">
        <v>0.950819672131147</v>
      </c>
      <c r="X766" s="169">
        <v>0.96042216358839</v>
      </c>
      <c r="Y766" s="169">
        <v>0.965976653696498</v>
      </c>
      <c r="Z766" s="356">
        <v>0.92</v>
      </c>
      <c r="AA766" s="356">
        <v>0.945652173913043</v>
      </c>
      <c r="AB766" s="356">
        <v>0.899159663865546</v>
      </c>
      <c r="AC766" s="356">
        <v>0.942567567567568</v>
      </c>
      <c r="AD766" s="356">
        <v>0.951529987760098</v>
      </c>
      <c r="AE766" s="356">
        <v>0.92</v>
      </c>
      <c r="AF766" s="169">
        <v>0.997641509433962</v>
      </c>
      <c r="AG766" s="169">
        <v>1</v>
      </c>
      <c r="AH766" s="169">
        <v>0.996168582375479</v>
      </c>
      <c r="AI766" s="169">
        <v>0.999357385476912</v>
      </c>
      <c r="AJ766" s="356">
        <v>0.92</v>
      </c>
      <c r="AK766" s="169">
        <v>0.968929804372842</v>
      </c>
      <c r="AL766" s="169">
        <v>0.975349219391947</v>
      </c>
      <c r="AM766" s="169">
        <v>0.973519163763066</v>
      </c>
      <c r="AN766" s="169">
        <v>0.983223056526157</v>
      </c>
      <c r="AO766" s="168">
        <v>0.99</v>
      </c>
      <c r="AP766" s="358">
        <v>1</v>
      </c>
      <c r="AQ766" s="358">
        <v>1</v>
      </c>
      <c r="AR766" s="358">
        <v>1</v>
      </c>
      <c r="AS766" s="359">
        <v>1</v>
      </c>
      <c r="AT766" s="364">
        <v>0.0810595228934205</v>
      </c>
      <c r="AU766" s="361">
        <v>0</v>
      </c>
      <c r="AV766" s="362">
        <v>0</v>
      </c>
      <c r="AW766" s="362">
        <v>0</v>
      </c>
      <c r="AX766" s="362">
        <v>0.0465116279069767</v>
      </c>
      <c r="AY766" s="142"/>
      <c r="AZ766" s="140"/>
    </row>
    <row r="767" spans="1:52">
      <c r="A767" s="138"/>
      <c r="B767" s="142"/>
      <c r="C767" s="172" t="s">
        <v>1158</v>
      </c>
      <c r="D767" s="166" t="s">
        <v>26</v>
      </c>
      <c r="E767" s="166" t="s">
        <v>1159</v>
      </c>
      <c r="F767" s="167" t="s">
        <v>1393</v>
      </c>
      <c r="G767" s="181" t="s">
        <v>1394</v>
      </c>
      <c r="H767" s="181" t="s">
        <v>1394</v>
      </c>
      <c r="I767" s="181" t="s">
        <v>1394</v>
      </c>
      <c r="J767" s="181" t="s">
        <v>1394</v>
      </c>
      <c r="K767" s="168">
        <v>0.9</v>
      </c>
      <c r="L767" s="169">
        <v>0.928571428571429</v>
      </c>
      <c r="M767" s="169">
        <v>0.945945945945946</v>
      </c>
      <c r="N767" s="170">
        <v>0.866666666666667</v>
      </c>
      <c r="O767" s="170">
        <v>0.845995893223819</v>
      </c>
      <c r="P767" s="356">
        <v>0.9</v>
      </c>
      <c r="Q767" s="357">
        <v>0.957349581111957</v>
      </c>
      <c r="R767" s="169">
        <v>0.982472761724301</v>
      </c>
      <c r="S767" s="169">
        <v>0.862133209129017</v>
      </c>
      <c r="T767" s="169">
        <v>0.931898670135877</v>
      </c>
      <c r="U767" s="356">
        <v>0.9</v>
      </c>
      <c r="V767" s="169">
        <v>0.914699162223915</v>
      </c>
      <c r="W767" s="169">
        <v>0.918995736617717</v>
      </c>
      <c r="X767" s="169">
        <v>0.844434094084769</v>
      </c>
      <c r="Y767" s="169">
        <v>0.900531222896791</v>
      </c>
      <c r="Z767" s="356">
        <v>0.92</v>
      </c>
      <c r="AA767" s="356">
        <v>0.877777777777778</v>
      </c>
      <c r="AB767" s="356">
        <v>0.906705539358601</v>
      </c>
      <c r="AC767" s="356">
        <v>0.853115727002967</v>
      </c>
      <c r="AD767" s="356">
        <v>0.882099767162915</v>
      </c>
      <c r="AE767" s="356">
        <v>0.92</v>
      </c>
      <c r="AF767" s="169">
        <v>0.991433763087306</v>
      </c>
      <c r="AG767" s="169">
        <v>0.984645946281505</v>
      </c>
      <c r="AH767" s="169">
        <v>0.985725429017161</v>
      </c>
      <c r="AI767" s="169">
        <v>0.976605097743618</v>
      </c>
      <c r="AJ767" s="356">
        <v>0.92</v>
      </c>
      <c r="AK767" s="169">
        <v>0.93564862104188</v>
      </c>
      <c r="AL767" s="169">
        <v>0.94935691318328</v>
      </c>
      <c r="AM767" s="169">
        <v>0.881445106980007</v>
      </c>
      <c r="AN767" s="169">
        <v>0.934276300840718</v>
      </c>
      <c r="AO767" s="168">
        <v>0.99</v>
      </c>
      <c r="AP767" s="358">
        <v>1</v>
      </c>
      <c r="AQ767" s="358">
        <v>1</v>
      </c>
      <c r="AR767" s="358">
        <v>1</v>
      </c>
      <c r="AS767" s="359">
        <v>1</v>
      </c>
      <c r="AT767" s="364">
        <v>0.0810595228934205</v>
      </c>
      <c r="AU767" s="361">
        <v>0.0454545454545455</v>
      </c>
      <c r="AV767" s="362">
        <v>0.0285714285714286</v>
      </c>
      <c r="AW767" s="362">
        <v>0.032258064516129</v>
      </c>
      <c r="AX767" s="362">
        <v>0.0722070844686648</v>
      </c>
      <c r="AY767" s="142"/>
      <c r="AZ767" s="140"/>
    </row>
    <row r="768" spans="1:52">
      <c r="A768" s="138"/>
      <c r="B768" s="142"/>
      <c r="C768" s="172" t="s">
        <v>1158</v>
      </c>
      <c r="D768" s="166" t="s">
        <v>26</v>
      </c>
      <c r="E768" s="166" t="s">
        <v>1159</v>
      </c>
      <c r="F768" s="167" t="s">
        <v>1395</v>
      </c>
      <c r="G768" s="181" t="s">
        <v>1396</v>
      </c>
      <c r="H768" s="181" t="s">
        <v>1396</v>
      </c>
      <c r="I768" s="181" t="s">
        <v>1396</v>
      </c>
      <c r="J768" s="181" t="s">
        <v>1396</v>
      </c>
      <c r="K768" s="168">
        <v>0.9</v>
      </c>
      <c r="L768" s="169">
        <v>1</v>
      </c>
      <c r="M768" s="169">
        <v>1</v>
      </c>
      <c r="N768" s="170">
        <v>1</v>
      </c>
      <c r="O768" s="170">
        <v>0.993857493857494</v>
      </c>
      <c r="P768" s="356">
        <v>0.9</v>
      </c>
      <c r="Q768" s="357">
        <v>0.989455184534271</v>
      </c>
      <c r="R768" s="169">
        <v>0.974358974358974</v>
      </c>
      <c r="S768" s="169">
        <v>0.939036381514258</v>
      </c>
      <c r="T768" s="169">
        <v>0.978329526268746</v>
      </c>
      <c r="U768" s="356">
        <v>0.9</v>
      </c>
      <c r="V768" s="169">
        <v>0.9701230228471</v>
      </c>
      <c r="W768" s="169">
        <v>0.956196581196581</v>
      </c>
      <c r="X768" s="169">
        <v>0.947885939036382</v>
      </c>
      <c r="Y768" s="169">
        <v>0.942020061575132</v>
      </c>
      <c r="Z768" s="356">
        <v>0.92</v>
      </c>
      <c r="AA768" s="356">
        <v>0.973913043478261</v>
      </c>
      <c r="AB768" s="356">
        <v>0.96875</v>
      </c>
      <c r="AC768" s="356">
        <v>0.975778546712803</v>
      </c>
      <c r="AD768" s="356">
        <v>0.943335429110343</v>
      </c>
      <c r="AE768" s="356">
        <v>0.92</v>
      </c>
      <c r="AF768" s="169">
        <v>0.963582876851288</v>
      </c>
      <c r="AG768" s="169">
        <v>0.952206372483669</v>
      </c>
      <c r="AH768" s="169">
        <v>0.941804751447395</v>
      </c>
      <c r="AI768" s="169">
        <v>0.986521126997571</v>
      </c>
      <c r="AJ768" s="356">
        <v>0.92</v>
      </c>
      <c r="AK768" s="169">
        <v>0.980780430984275</v>
      </c>
      <c r="AL768" s="169">
        <v>0.981549815498155</v>
      </c>
      <c r="AM768" s="169">
        <v>0.984744469870328</v>
      </c>
      <c r="AN768" s="169">
        <v>0.973288762042921</v>
      </c>
      <c r="AO768" s="168">
        <v>0.99</v>
      </c>
      <c r="AP768" s="358">
        <v>1</v>
      </c>
      <c r="AQ768" s="358">
        <v>1</v>
      </c>
      <c r="AR768" s="358">
        <v>1</v>
      </c>
      <c r="AS768" s="359">
        <v>1</v>
      </c>
      <c r="AT768" s="364">
        <v>0.0810595228934205</v>
      </c>
      <c r="AU768" s="361">
        <v>0.0833333333333333</v>
      </c>
      <c r="AV768" s="362">
        <v>0.222222222222222</v>
      </c>
      <c r="AW768" s="362">
        <v>0</v>
      </c>
      <c r="AX768" s="362">
        <v>0.0328467153284672</v>
      </c>
      <c r="AY768" s="142"/>
      <c r="AZ768" s="140"/>
    </row>
    <row r="769" spans="1:52">
      <c r="A769" s="138"/>
      <c r="B769" s="142"/>
      <c r="C769" s="172" t="s">
        <v>1158</v>
      </c>
      <c r="D769" s="166" t="s">
        <v>26</v>
      </c>
      <c r="E769" s="166" t="s">
        <v>1159</v>
      </c>
      <c r="F769" s="167" t="s">
        <v>1397</v>
      </c>
      <c r="G769" s="181" t="s">
        <v>1398</v>
      </c>
      <c r="H769" s="181" t="s">
        <v>1398</v>
      </c>
      <c r="I769" s="181" t="s">
        <v>1398</v>
      </c>
      <c r="J769" s="181" t="s">
        <v>1398</v>
      </c>
      <c r="K769" s="168">
        <v>0.9</v>
      </c>
      <c r="L769" s="169">
        <v>0.967741935483871</v>
      </c>
      <c r="M769" s="169">
        <v>0.976190476190476</v>
      </c>
      <c r="N769" s="170">
        <v>0.914285714285714</v>
      </c>
      <c r="O769" s="170">
        <v>0.959755030621172</v>
      </c>
      <c r="P769" s="356">
        <v>0.9</v>
      </c>
      <c r="Q769" s="357">
        <v>0.965580261955528</v>
      </c>
      <c r="R769" s="169">
        <v>0.9587532224045</v>
      </c>
      <c r="S769" s="169">
        <v>0.938713450292398</v>
      </c>
      <c r="T769" s="169">
        <v>0.919441834935982</v>
      </c>
      <c r="U769" s="356">
        <v>0.9</v>
      </c>
      <c r="V769" s="169">
        <v>0.985379226317393</v>
      </c>
      <c r="W769" s="169">
        <v>0.973986407311929</v>
      </c>
      <c r="X769" s="169">
        <v>0.96093567251462</v>
      </c>
      <c r="Y769" s="169">
        <v>0.964861355935781</v>
      </c>
      <c r="Z769" s="356">
        <v>0.92</v>
      </c>
      <c r="AA769" s="356">
        <v>0.974910394265233</v>
      </c>
      <c r="AB769" s="356">
        <v>0.97883064516129</v>
      </c>
      <c r="AC769" s="356">
        <v>0.973595125253893</v>
      </c>
      <c r="AD769" s="356">
        <v>0.969074787411876</v>
      </c>
      <c r="AE769" s="356">
        <v>0.92</v>
      </c>
      <c r="AF769" s="169">
        <v>0.974493132766514</v>
      </c>
      <c r="AG769" s="169">
        <v>0.978592594643995</v>
      </c>
      <c r="AH769" s="169">
        <v>0.987604643633504</v>
      </c>
      <c r="AI769" s="169">
        <v>0.973051287909247</v>
      </c>
      <c r="AJ769" s="356">
        <v>0.92</v>
      </c>
      <c r="AK769" s="169">
        <v>0.984042553191489</v>
      </c>
      <c r="AL769" s="169">
        <v>0.98483699772555</v>
      </c>
      <c r="AM769" s="169">
        <v>0.98183076656861</v>
      </c>
      <c r="AN769" s="169">
        <v>0.980996910066678</v>
      </c>
      <c r="AO769" s="168">
        <v>0.99</v>
      </c>
      <c r="AP769" s="358">
        <v>1</v>
      </c>
      <c r="AQ769" s="358">
        <v>1</v>
      </c>
      <c r="AR769" s="358">
        <v>1</v>
      </c>
      <c r="AS769" s="359">
        <v>1</v>
      </c>
      <c r="AT769" s="364">
        <v>0.0810595228934205</v>
      </c>
      <c r="AU769" s="361">
        <v>0.125</v>
      </c>
      <c r="AV769" s="362">
        <v>0</v>
      </c>
      <c r="AW769" s="362">
        <v>0</v>
      </c>
      <c r="AX769" s="362">
        <v>0.0733137829912024</v>
      </c>
      <c r="AY769" s="142"/>
      <c r="AZ769" s="140"/>
    </row>
    <row r="770" spans="1:52">
      <c r="A770" s="138"/>
      <c r="B770" s="142"/>
      <c r="C770" s="172" t="s">
        <v>1158</v>
      </c>
      <c r="D770" s="166" t="s">
        <v>26</v>
      </c>
      <c r="E770" s="166" t="s">
        <v>1159</v>
      </c>
      <c r="F770" s="167" t="s">
        <v>1399</v>
      </c>
      <c r="G770" s="181" t="s">
        <v>1400</v>
      </c>
      <c r="H770" s="181" t="s">
        <v>1400</v>
      </c>
      <c r="I770" s="181" t="s">
        <v>1400</v>
      </c>
      <c r="J770" s="181" t="s">
        <v>1400</v>
      </c>
      <c r="K770" s="168">
        <v>0.9</v>
      </c>
      <c r="L770" s="169">
        <v>0.769230769230769</v>
      </c>
      <c r="M770" s="169">
        <v>0.941176470588235</v>
      </c>
      <c r="N770" s="170">
        <v>0.875</v>
      </c>
      <c r="O770" s="170">
        <v>0.940552016985138</v>
      </c>
      <c r="P770" s="356">
        <v>0.9</v>
      </c>
      <c r="Q770" s="357">
        <v>0.99645390070922</v>
      </c>
      <c r="R770" s="169">
        <v>0.990593342981187</v>
      </c>
      <c r="S770" s="169">
        <v>0.989123045547247</v>
      </c>
      <c r="T770" s="169">
        <v>0.980024459845088</v>
      </c>
      <c r="U770" s="356">
        <v>0.9</v>
      </c>
      <c r="V770" s="169">
        <v>0.984042553191489</v>
      </c>
      <c r="W770" s="169">
        <v>0.972503617945007</v>
      </c>
      <c r="X770" s="169">
        <v>0.96736913664174</v>
      </c>
      <c r="Y770" s="169">
        <v>0.970616827119069</v>
      </c>
      <c r="Z770" s="356">
        <v>0.92</v>
      </c>
      <c r="AA770" s="356">
        <v>0.949339207048458</v>
      </c>
      <c r="AB770" s="356">
        <v>0.980769230769231</v>
      </c>
      <c r="AC770" s="356">
        <v>0.975903614457831</v>
      </c>
      <c r="AD770" s="356">
        <v>0.958649130628622</v>
      </c>
      <c r="AE770" s="356">
        <v>0.92</v>
      </c>
      <c r="AF770" s="169">
        <v>0.999377819256494</v>
      </c>
      <c r="AG770" s="169">
        <v>0.997648244582563</v>
      </c>
      <c r="AH770" s="169">
        <v>0.998961958844721</v>
      </c>
      <c r="AI770" s="169">
        <v>0.997502463857515</v>
      </c>
      <c r="AJ770" s="356">
        <v>0.92</v>
      </c>
      <c r="AK770" s="169">
        <v>0.979284369114878</v>
      </c>
      <c r="AL770" s="169">
        <v>0.985981308411215</v>
      </c>
      <c r="AM770" s="169">
        <v>0.983366935483871</v>
      </c>
      <c r="AN770" s="169">
        <v>0.979633696098067</v>
      </c>
      <c r="AO770" s="168">
        <v>0.99</v>
      </c>
      <c r="AP770" s="358">
        <v>1</v>
      </c>
      <c r="AQ770" s="358">
        <v>1</v>
      </c>
      <c r="AR770" s="358">
        <v>1</v>
      </c>
      <c r="AS770" s="359">
        <v>1</v>
      </c>
      <c r="AT770" s="364">
        <v>0.0810595228934205</v>
      </c>
      <c r="AU770" s="361">
        <v>0.25</v>
      </c>
      <c r="AV770" s="362">
        <v>0</v>
      </c>
      <c r="AW770" s="362">
        <v>0</v>
      </c>
      <c r="AX770" s="362">
        <v>0.114035087719298</v>
      </c>
      <c r="AY770" s="142"/>
      <c r="AZ770" s="140"/>
    </row>
    <row r="771" spans="1:52">
      <c r="A771" s="138"/>
      <c r="B771" s="142"/>
      <c r="C771" s="172" t="s">
        <v>1158</v>
      </c>
      <c r="D771" s="166" t="s">
        <v>26</v>
      </c>
      <c r="E771" s="166" t="s">
        <v>1159</v>
      </c>
      <c r="F771" s="167" t="s">
        <v>1401</v>
      </c>
      <c r="G771" s="181" t="s">
        <v>1402</v>
      </c>
      <c r="H771" s="181" t="s">
        <v>1402</v>
      </c>
      <c r="I771" s="181" t="s">
        <v>1402</v>
      </c>
      <c r="J771" s="181" t="s">
        <v>1402</v>
      </c>
      <c r="K771" s="168">
        <v>0.9</v>
      </c>
      <c r="L771" s="169">
        <v>1</v>
      </c>
      <c r="M771" s="169">
        <v>0.972972972972973</v>
      </c>
      <c r="N771" s="170">
        <v>1</v>
      </c>
      <c r="O771" s="170">
        <v>0.982824427480916</v>
      </c>
      <c r="P771" s="356">
        <v>0.9</v>
      </c>
      <c r="Q771" s="357">
        <v>0.992812219227314</v>
      </c>
      <c r="R771" s="169">
        <v>0.989300044583148</v>
      </c>
      <c r="S771" s="169">
        <v>0.992494481236203</v>
      </c>
      <c r="T771" s="169">
        <v>0.988999259731093</v>
      </c>
      <c r="U771" s="356">
        <v>0.9</v>
      </c>
      <c r="V771" s="169">
        <v>0.970350404312669</v>
      </c>
      <c r="W771" s="169">
        <v>0.964333481943825</v>
      </c>
      <c r="X771" s="169">
        <v>0.967770419426049</v>
      </c>
      <c r="Y771" s="169">
        <v>0.957219343398695</v>
      </c>
      <c r="Z771" s="356">
        <v>0.92</v>
      </c>
      <c r="AA771" s="356">
        <v>0.96952380952381</v>
      </c>
      <c r="AB771" s="356">
        <v>0.960992907801418</v>
      </c>
      <c r="AC771" s="356">
        <v>0.948470209339775</v>
      </c>
      <c r="AD771" s="356">
        <v>0.945149464184997</v>
      </c>
      <c r="AE771" s="356">
        <v>0.92</v>
      </c>
      <c r="AF771" s="169">
        <v>0.994327850255247</v>
      </c>
      <c r="AG771" s="169">
        <v>0.998062015503876</v>
      </c>
      <c r="AH771" s="169">
        <v>0.999803033287374</v>
      </c>
      <c r="AI771" s="169">
        <v>0.997293156591194</v>
      </c>
      <c r="AJ771" s="356">
        <v>0.92</v>
      </c>
      <c r="AK771" s="169">
        <v>0.97997572815534</v>
      </c>
      <c r="AL771" s="169">
        <v>0.983832807570978</v>
      </c>
      <c r="AM771" s="169">
        <v>0.977999312478515</v>
      </c>
      <c r="AN771" s="169">
        <v>0.978025145492478</v>
      </c>
      <c r="AO771" s="168">
        <v>0.99</v>
      </c>
      <c r="AP771" s="358">
        <v>1</v>
      </c>
      <c r="AQ771" s="358">
        <v>1</v>
      </c>
      <c r="AR771" s="358">
        <v>1</v>
      </c>
      <c r="AS771" s="359">
        <v>1</v>
      </c>
      <c r="AT771" s="364">
        <v>0.0810595228934205</v>
      </c>
      <c r="AU771" s="361">
        <v>0.2</v>
      </c>
      <c r="AV771" s="362">
        <v>0.0909090909090909</v>
      </c>
      <c r="AW771" s="362">
        <v>0</v>
      </c>
      <c r="AX771" s="362">
        <v>0.0875</v>
      </c>
      <c r="AY771" s="142"/>
      <c r="AZ771" s="140"/>
    </row>
    <row r="772" spans="1:52">
      <c r="A772" s="138"/>
      <c r="B772" s="142"/>
      <c r="C772" s="172" t="s">
        <v>1158</v>
      </c>
      <c r="D772" s="166" t="s">
        <v>26</v>
      </c>
      <c r="E772" s="166" t="s">
        <v>1159</v>
      </c>
      <c r="F772" s="167" t="s">
        <v>1403</v>
      </c>
      <c r="G772" s="181" t="s">
        <v>1404</v>
      </c>
      <c r="H772" s="181" t="s">
        <v>1404</v>
      </c>
      <c r="I772" s="181" t="s">
        <v>1404</v>
      </c>
      <c r="J772" s="181" t="s">
        <v>1404</v>
      </c>
      <c r="K772" s="168">
        <v>0.9</v>
      </c>
      <c r="L772" s="169">
        <v>1</v>
      </c>
      <c r="M772" s="169">
        <v>0.96969696969697</v>
      </c>
      <c r="N772" s="170">
        <v>1</v>
      </c>
      <c r="O772" s="170">
        <v>0.97708082026538</v>
      </c>
      <c r="P772" s="356">
        <v>0.9</v>
      </c>
      <c r="Q772" s="357">
        <v>0.970011534025375</v>
      </c>
      <c r="R772" s="169">
        <v>0.967592592592593</v>
      </c>
      <c r="S772" s="169">
        <v>0.953836930455635</v>
      </c>
      <c r="T772" s="169">
        <v>0.957836664155626</v>
      </c>
      <c r="U772" s="356">
        <v>0.9</v>
      </c>
      <c r="V772" s="169">
        <v>0.914648212226067</v>
      </c>
      <c r="W772" s="169">
        <v>0.916087962962963</v>
      </c>
      <c r="X772" s="169">
        <v>0.898081534772182</v>
      </c>
      <c r="Y772" s="169">
        <v>0.90763061106926</v>
      </c>
      <c r="Z772" s="356">
        <v>0.92</v>
      </c>
      <c r="AA772" s="356">
        <v>0.880434782608696</v>
      </c>
      <c r="AB772" s="356">
        <v>0.902439024390244</v>
      </c>
      <c r="AC772" s="356">
        <v>0.904665314401623</v>
      </c>
      <c r="AD772" s="356">
        <v>0.914942732842049</v>
      </c>
      <c r="AE772" s="356">
        <v>0.92</v>
      </c>
      <c r="AF772" s="169">
        <v>0.999628022318661</v>
      </c>
      <c r="AG772" s="169">
        <v>0.995701565858152</v>
      </c>
      <c r="AH772" s="169">
        <v>0.999608840211226</v>
      </c>
      <c r="AI772" s="169">
        <v>0.998115189531499</v>
      </c>
      <c r="AJ772" s="356">
        <v>0.92</v>
      </c>
      <c r="AK772" s="169">
        <v>0.926536731634183</v>
      </c>
      <c r="AL772" s="169">
        <v>0.964028776978417</v>
      </c>
      <c r="AM772" s="169">
        <v>0.944802207911684</v>
      </c>
      <c r="AN772" s="169">
        <v>0.956584532469134</v>
      </c>
      <c r="AO772" s="168">
        <v>0.99</v>
      </c>
      <c r="AP772" s="358">
        <v>1</v>
      </c>
      <c r="AQ772" s="358">
        <v>1</v>
      </c>
      <c r="AR772" s="358">
        <v>1</v>
      </c>
      <c r="AS772" s="359">
        <v>1</v>
      </c>
      <c r="AT772" s="364">
        <v>0.0810595228934205</v>
      </c>
      <c r="AU772" s="361">
        <v>0.125</v>
      </c>
      <c r="AV772" s="362">
        <v>0.176470588235294</v>
      </c>
      <c r="AW772" s="362">
        <v>0.166666666666667</v>
      </c>
      <c r="AX772" s="362">
        <v>0.108024691358025</v>
      </c>
      <c r="AY772" s="142"/>
      <c r="AZ772" s="140"/>
    </row>
    <row r="773" spans="1:52">
      <c r="A773" s="138"/>
      <c r="B773" s="142"/>
      <c r="C773" s="172" t="s">
        <v>1158</v>
      </c>
      <c r="D773" s="166" t="s">
        <v>26</v>
      </c>
      <c r="E773" s="166" t="s">
        <v>1159</v>
      </c>
      <c r="F773" s="167" t="s">
        <v>1405</v>
      </c>
      <c r="G773" s="181" t="s">
        <v>1406</v>
      </c>
      <c r="H773" s="181" t="s">
        <v>1406</v>
      </c>
      <c r="I773" s="181" t="s">
        <v>1406</v>
      </c>
      <c r="J773" s="181" t="s">
        <v>1406</v>
      </c>
      <c r="K773" s="168">
        <v>0.9</v>
      </c>
      <c r="L773" s="169">
        <v>0.964285714285714</v>
      </c>
      <c r="M773" s="169">
        <v>0.95</v>
      </c>
      <c r="N773" s="170">
        <v>0.970588235294118</v>
      </c>
      <c r="O773" s="170">
        <v>0.971818181818182</v>
      </c>
      <c r="P773" s="356">
        <v>0.9</v>
      </c>
      <c r="Q773" s="357">
        <v>0.989297945205479</v>
      </c>
      <c r="R773" s="169">
        <v>0.968915138327634</v>
      </c>
      <c r="S773" s="169">
        <v>0.979412655161974</v>
      </c>
      <c r="T773" s="169">
        <v>0.982332477752733</v>
      </c>
      <c r="U773" s="356">
        <v>0.9</v>
      </c>
      <c r="V773" s="169">
        <v>0.969178082191781</v>
      </c>
      <c r="W773" s="169">
        <v>0.966739198010569</v>
      </c>
      <c r="X773" s="169">
        <v>0.94913714804723</v>
      </c>
      <c r="Y773" s="169">
        <v>0.95524488280283</v>
      </c>
      <c r="Z773" s="356">
        <v>0.92</v>
      </c>
      <c r="AA773" s="356">
        <v>0.967213114754098</v>
      </c>
      <c r="AB773" s="356">
        <v>0.980085348506401</v>
      </c>
      <c r="AC773" s="356">
        <v>0.965753424657534</v>
      </c>
      <c r="AD773" s="356">
        <v>0.953953205996357</v>
      </c>
      <c r="AE773" s="356">
        <v>0.92</v>
      </c>
      <c r="AF773" s="169">
        <v>0.996831618487669</v>
      </c>
      <c r="AG773" s="169">
        <v>0.986157014896776</v>
      </c>
      <c r="AH773" s="169">
        <v>0.999416001557329</v>
      </c>
      <c r="AI773" s="169">
        <v>0.994726859538074</v>
      </c>
      <c r="AJ773" s="356">
        <v>0.92</v>
      </c>
      <c r="AK773" s="169">
        <v>0.976590636254502</v>
      </c>
      <c r="AL773" s="169">
        <v>0.977272727272727</v>
      </c>
      <c r="AM773" s="169">
        <v>0.972117725160434</v>
      </c>
      <c r="AN773" s="169">
        <v>0.968988429718835</v>
      </c>
      <c r="AO773" s="168">
        <v>0.99</v>
      </c>
      <c r="AP773" s="358">
        <v>1</v>
      </c>
      <c r="AQ773" s="358">
        <v>1</v>
      </c>
      <c r="AR773" s="358">
        <v>1</v>
      </c>
      <c r="AS773" s="359">
        <v>1</v>
      </c>
      <c r="AT773" s="364">
        <v>0.0810595228934205</v>
      </c>
      <c r="AU773" s="361">
        <v>0.0526315789473684</v>
      </c>
      <c r="AV773" s="362">
        <v>0</v>
      </c>
      <c r="AW773" s="362">
        <v>0</v>
      </c>
      <c r="AX773" s="362">
        <v>0.0688073394495413</v>
      </c>
      <c r="AY773" s="142"/>
      <c r="AZ773" s="140"/>
    </row>
    <row r="774" spans="1:52">
      <c r="A774" s="138"/>
      <c r="B774" s="142"/>
      <c r="C774" s="172" t="s">
        <v>1158</v>
      </c>
      <c r="D774" s="166" t="s">
        <v>26</v>
      </c>
      <c r="E774" s="166" t="s">
        <v>1159</v>
      </c>
      <c r="F774" s="167" t="s">
        <v>1407</v>
      </c>
      <c r="G774" s="181" t="s">
        <v>1408</v>
      </c>
      <c r="H774" s="181" t="s">
        <v>1408</v>
      </c>
      <c r="I774" s="181" t="s">
        <v>1408</v>
      </c>
      <c r="J774" s="181" t="s">
        <v>1408</v>
      </c>
      <c r="K774" s="168">
        <v>0.9</v>
      </c>
      <c r="L774" s="169" t="s">
        <v>40</v>
      </c>
      <c r="M774" s="169" t="s">
        <v>40</v>
      </c>
      <c r="N774" s="170" t="s">
        <v>40</v>
      </c>
      <c r="O774" s="170" t="s">
        <v>40</v>
      </c>
      <c r="P774" s="356">
        <v>0.9</v>
      </c>
      <c r="Q774" s="357" t="s">
        <v>40</v>
      </c>
      <c r="R774" s="169" t="s">
        <v>40</v>
      </c>
      <c r="S774" s="169" t="s">
        <v>40</v>
      </c>
      <c r="T774" s="169" t="s">
        <v>40</v>
      </c>
      <c r="U774" s="356">
        <v>0.9</v>
      </c>
      <c r="V774" s="169" t="s">
        <v>40</v>
      </c>
      <c r="W774" s="169" t="s">
        <v>40</v>
      </c>
      <c r="X774" s="169" t="s">
        <v>40</v>
      </c>
      <c r="Y774" s="169" t="s">
        <v>40</v>
      </c>
      <c r="Z774" s="356">
        <v>0.92</v>
      </c>
      <c r="AA774" s="356" t="s">
        <v>40</v>
      </c>
      <c r="AB774" s="356" t="s">
        <v>40</v>
      </c>
      <c r="AC774" s="356" t="s">
        <v>40</v>
      </c>
      <c r="AD774" s="356" t="s">
        <v>40</v>
      </c>
      <c r="AE774" s="356">
        <v>0.92</v>
      </c>
      <c r="AF774" s="169" t="s">
        <v>40</v>
      </c>
      <c r="AG774" s="169" t="s">
        <v>40</v>
      </c>
      <c r="AH774" s="169" t="s">
        <v>40</v>
      </c>
      <c r="AI774" s="169" t="s">
        <v>40</v>
      </c>
      <c r="AJ774" s="356">
        <v>0.92</v>
      </c>
      <c r="AK774" s="169" t="s">
        <v>40</v>
      </c>
      <c r="AL774" s="169" t="s">
        <v>40</v>
      </c>
      <c r="AM774" s="169" t="s">
        <v>40</v>
      </c>
      <c r="AN774" s="169" t="s">
        <v>40</v>
      </c>
      <c r="AO774" s="168">
        <v>0.99</v>
      </c>
      <c r="AP774" s="358" t="s">
        <v>40</v>
      </c>
      <c r="AQ774" s="358" t="s">
        <v>40</v>
      </c>
      <c r="AR774" s="358" t="s">
        <v>40</v>
      </c>
      <c r="AS774" s="359" t="s">
        <v>40</v>
      </c>
      <c r="AT774" s="364">
        <v>0.0810595228934205</v>
      </c>
      <c r="AU774" s="361" t="s">
        <v>40</v>
      </c>
      <c r="AV774" s="362" t="s">
        <v>40</v>
      </c>
      <c r="AW774" s="362" t="s">
        <v>40</v>
      </c>
      <c r="AX774" s="362" t="s">
        <v>40</v>
      </c>
      <c r="AY774" s="142"/>
      <c r="AZ774" s="140"/>
    </row>
    <row r="775" spans="1:52">
      <c r="A775" s="138"/>
      <c r="B775" s="142"/>
      <c r="C775" s="172" t="s">
        <v>1158</v>
      </c>
      <c r="D775" s="166" t="s">
        <v>26</v>
      </c>
      <c r="E775" s="166" t="s">
        <v>1159</v>
      </c>
      <c r="F775" s="167" t="s">
        <v>1409</v>
      </c>
      <c r="G775" s="181" t="s">
        <v>1410</v>
      </c>
      <c r="H775" s="181" t="s">
        <v>1410</v>
      </c>
      <c r="I775" s="181" t="s">
        <v>1410</v>
      </c>
      <c r="J775" s="181" t="s">
        <v>1410</v>
      </c>
      <c r="K775" s="168">
        <v>0.9</v>
      </c>
      <c r="L775" s="169">
        <v>1</v>
      </c>
      <c r="M775" s="169">
        <v>0.95</v>
      </c>
      <c r="N775" s="170">
        <v>0.842105263157895</v>
      </c>
      <c r="O775" s="170">
        <v>0.936210131332083</v>
      </c>
      <c r="P775" s="356">
        <v>0.9</v>
      </c>
      <c r="Q775" s="357">
        <v>0.99250936329588</v>
      </c>
      <c r="R775" s="169">
        <v>0.977777777777778</v>
      </c>
      <c r="S775" s="169">
        <v>0.961156278229449</v>
      </c>
      <c r="T775" s="169">
        <v>0.976893664710924</v>
      </c>
      <c r="U775" s="356">
        <v>0.9</v>
      </c>
      <c r="V775" s="169">
        <v>0.951310861423221</v>
      </c>
      <c r="W775" s="169">
        <v>0.944888888888889</v>
      </c>
      <c r="X775" s="169">
        <v>0.942186088527552</v>
      </c>
      <c r="Y775" s="169">
        <v>0.947755290394884</v>
      </c>
      <c r="Z775" s="356">
        <v>0.92</v>
      </c>
      <c r="AA775" s="356">
        <v>0.955056179775281</v>
      </c>
      <c r="AB775" s="356">
        <v>0.936416184971098</v>
      </c>
      <c r="AC775" s="356">
        <v>0.956363636363636</v>
      </c>
      <c r="AD775" s="356">
        <v>0.945938640356805</v>
      </c>
      <c r="AE775" s="356">
        <v>0.92</v>
      </c>
      <c r="AF775" s="169">
        <v>0.99618077657543</v>
      </c>
      <c r="AG775" s="169">
        <v>0.999306037473976</v>
      </c>
      <c r="AH775" s="169">
        <v>0.997202441505595</v>
      </c>
      <c r="AI775" s="169">
        <v>0.999021629270265</v>
      </c>
      <c r="AJ775" s="356">
        <v>0.92</v>
      </c>
      <c r="AK775" s="169">
        <v>0.966542750929368</v>
      </c>
      <c r="AL775" s="169">
        <v>0.973906369915579</v>
      </c>
      <c r="AM775" s="169">
        <v>0.962936564504633</v>
      </c>
      <c r="AN775" s="169">
        <v>0.972282679952799</v>
      </c>
      <c r="AO775" s="168">
        <v>0.99</v>
      </c>
      <c r="AP775" s="358">
        <v>1</v>
      </c>
      <c r="AQ775" s="358">
        <v>1</v>
      </c>
      <c r="AR775" s="358">
        <v>1</v>
      </c>
      <c r="AS775" s="359">
        <v>1</v>
      </c>
      <c r="AT775" s="364">
        <v>0.0810595228934205</v>
      </c>
      <c r="AU775" s="361">
        <v>0.0833333333333333</v>
      </c>
      <c r="AV775" s="362">
        <v>0</v>
      </c>
      <c r="AW775" s="362">
        <v>0</v>
      </c>
      <c r="AX775" s="362">
        <v>0.0896551724137931</v>
      </c>
      <c r="AY775" s="142"/>
      <c r="AZ775" s="140"/>
    </row>
    <row r="776" spans="1:52">
      <c r="A776" s="138"/>
      <c r="B776" s="142"/>
      <c r="C776" s="172" t="s">
        <v>1158</v>
      </c>
      <c r="D776" s="166" t="s">
        <v>26</v>
      </c>
      <c r="E776" s="166" t="s">
        <v>1159</v>
      </c>
      <c r="F776" s="167" t="s">
        <v>1411</v>
      </c>
      <c r="G776" s="181" t="s">
        <v>1412</v>
      </c>
      <c r="H776" s="181" t="s">
        <v>1412</v>
      </c>
      <c r="I776" s="181" t="s">
        <v>1412</v>
      </c>
      <c r="J776" s="181" t="s">
        <v>1412</v>
      </c>
      <c r="K776" s="168">
        <v>0.9</v>
      </c>
      <c r="L776" s="169">
        <v>0.470588235294118</v>
      </c>
      <c r="M776" s="169">
        <v>0.684210526315789</v>
      </c>
      <c r="N776" s="170">
        <v>0.466666666666667</v>
      </c>
      <c r="O776" s="170">
        <v>0.581573896353167</v>
      </c>
      <c r="P776" s="356">
        <v>0.9</v>
      </c>
      <c r="Q776" s="357">
        <v>0.89030612244898</v>
      </c>
      <c r="R776" s="169">
        <v>0.964339908952959</v>
      </c>
      <c r="S776" s="169">
        <v>0.940991345397325</v>
      </c>
      <c r="T776" s="169">
        <v>0.956882293485252</v>
      </c>
      <c r="U776" s="356">
        <v>0.9</v>
      </c>
      <c r="V776" s="169">
        <v>0.909438775510204</v>
      </c>
      <c r="W776" s="169">
        <v>0.923368740515933</v>
      </c>
      <c r="X776" s="169">
        <v>0.895357985837923</v>
      </c>
      <c r="Y776" s="169">
        <v>0.922746485344115</v>
      </c>
      <c r="Z776" s="356">
        <v>0.92</v>
      </c>
      <c r="AA776" s="356">
        <v>0.858407079646018</v>
      </c>
      <c r="AB776" s="356">
        <v>0.91304347826087</v>
      </c>
      <c r="AC776" s="356">
        <v>0.86873508353222</v>
      </c>
      <c r="AD776" s="356">
        <v>0.905756113791382</v>
      </c>
      <c r="AE776" s="356">
        <v>0.92</v>
      </c>
      <c r="AF776" s="169">
        <v>1</v>
      </c>
      <c r="AG776" s="169">
        <v>0.995798319327731</v>
      </c>
      <c r="AH776" s="169">
        <v>0.994202898550725</v>
      </c>
      <c r="AI776" s="169">
        <v>0.99575727676369</v>
      </c>
      <c r="AJ776" s="356">
        <v>0.92</v>
      </c>
      <c r="AK776" s="169">
        <v>0.892542101042502</v>
      </c>
      <c r="AL776" s="169">
        <v>0.931076923076923</v>
      </c>
      <c r="AM776" s="169">
        <v>0.892208553016989</v>
      </c>
      <c r="AN776" s="169">
        <v>0.94063527225954</v>
      </c>
      <c r="AO776" s="168">
        <v>0.99</v>
      </c>
      <c r="AP776" s="358">
        <v>1</v>
      </c>
      <c r="AQ776" s="358">
        <v>1</v>
      </c>
      <c r="AR776" s="358">
        <v>1</v>
      </c>
      <c r="AS776" s="359">
        <v>1</v>
      </c>
      <c r="AT776" s="364">
        <v>0.0810595228934205</v>
      </c>
      <c r="AU776" s="361">
        <v>0</v>
      </c>
      <c r="AV776" s="362">
        <v>0</v>
      </c>
      <c r="AW776" s="362">
        <v>0</v>
      </c>
      <c r="AX776" s="362">
        <v>0.0627062706270627</v>
      </c>
      <c r="AY776" s="142"/>
      <c r="AZ776" s="140"/>
    </row>
    <row r="777" spans="1:52">
      <c r="A777" s="138"/>
      <c r="B777" s="142"/>
      <c r="C777" s="172" t="s">
        <v>1158</v>
      </c>
      <c r="D777" s="166" t="s">
        <v>26</v>
      </c>
      <c r="E777" s="166" t="s">
        <v>1159</v>
      </c>
      <c r="F777" s="167" t="s">
        <v>1413</v>
      </c>
      <c r="G777" s="181" t="s">
        <v>1414</v>
      </c>
      <c r="H777" s="181" t="s">
        <v>1414</v>
      </c>
      <c r="I777" s="181" t="s">
        <v>1414</v>
      </c>
      <c r="J777" s="181" t="s">
        <v>1414</v>
      </c>
      <c r="K777" s="168">
        <v>0.9</v>
      </c>
      <c r="L777" s="169">
        <v>0.714285714285714</v>
      </c>
      <c r="M777" s="169">
        <v>0.733333333333333</v>
      </c>
      <c r="N777" s="170">
        <v>0.692307692307692</v>
      </c>
      <c r="O777" s="170">
        <v>0.755610972568579</v>
      </c>
      <c r="P777" s="356">
        <v>0.9</v>
      </c>
      <c r="Q777" s="357">
        <v>0.893333333333333</v>
      </c>
      <c r="R777" s="169">
        <v>0.897652582159624</v>
      </c>
      <c r="S777" s="169">
        <v>0.832688588007737</v>
      </c>
      <c r="T777" s="169">
        <v>0.838420508810634</v>
      </c>
      <c r="U777" s="356">
        <v>0.9</v>
      </c>
      <c r="V777" s="169">
        <v>0.780740740740741</v>
      </c>
      <c r="W777" s="169">
        <v>0.757746478873239</v>
      </c>
      <c r="X777" s="169">
        <v>0.701160541586074</v>
      </c>
      <c r="Y777" s="169">
        <v>0.706498366332486</v>
      </c>
      <c r="Z777" s="356">
        <v>0.92</v>
      </c>
      <c r="AA777" s="356">
        <v>0.857541899441341</v>
      </c>
      <c r="AB777" s="356">
        <v>0.723004694835681</v>
      </c>
      <c r="AC777" s="356">
        <v>0.617940199335548</v>
      </c>
      <c r="AD777" s="356">
        <v>0.707492000441355</v>
      </c>
      <c r="AE777" s="356">
        <v>0.92</v>
      </c>
      <c r="AF777" s="169">
        <v>0.997826086956522</v>
      </c>
      <c r="AG777" s="169">
        <v>0.998058252427184</v>
      </c>
      <c r="AH777" s="169">
        <v>0.972222222222222</v>
      </c>
      <c r="AI777" s="169">
        <v>0.996100756453248</v>
      </c>
      <c r="AJ777" s="356">
        <v>0.92</v>
      </c>
      <c r="AK777" s="169">
        <v>0.866666666666667</v>
      </c>
      <c r="AL777" s="169">
        <v>0.870892018779343</v>
      </c>
      <c r="AM777" s="169">
        <v>0.789513108614232</v>
      </c>
      <c r="AN777" s="169">
        <v>0.833047506625983</v>
      </c>
      <c r="AO777" s="168">
        <v>0.99</v>
      </c>
      <c r="AP777" s="358">
        <v>1</v>
      </c>
      <c r="AQ777" s="358">
        <v>1</v>
      </c>
      <c r="AR777" s="358">
        <v>1</v>
      </c>
      <c r="AS777" s="359">
        <v>1</v>
      </c>
      <c r="AT777" s="364">
        <v>0.0810595228934205</v>
      </c>
      <c r="AU777" s="361">
        <v>0</v>
      </c>
      <c r="AV777" s="362">
        <v>0.0588235294117647</v>
      </c>
      <c r="AW777" s="362">
        <v>0.25</v>
      </c>
      <c r="AX777" s="362">
        <v>0.0666666666666667</v>
      </c>
      <c r="AY777" s="142"/>
      <c r="AZ777" s="140"/>
    </row>
    <row r="778" spans="1:52">
      <c r="A778" s="138"/>
      <c r="B778" s="142"/>
      <c r="C778" s="172" t="s">
        <v>1158</v>
      </c>
      <c r="D778" s="166" t="s">
        <v>26</v>
      </c>
      <c r="E778" s="166" t="s">
        <v>1159</v>
      </c>
      <c r="F778" s="167" t="s">
        <v>1415</v>
      </c>
      <c r="G778" s="181" t="s">
        <v>1416</v>
      </c>
      <c r="H778" s="181" t="s">
        <v>1416</v>
      </c>
      <c r="I778" s="181" t="s">
        <v>1416</v>
      </c>
      <c r="J778" s="181" t="s">
        <v>1416</v>
      </c>
      <c r="K778" s="168">
        <v>0.9</v>
      </c>
      <c r="L778" s="169">
        <v>0.78125</v>
      </c>
      <c r="M778" s="169">
        <v>0.777777777777778</v>
      </c>
      <c r="N778" s="170">
        <v>0.757575757575758</v>
      </c>
      <c r="O778" s="170">
        <v>0.807296538821328</v>
      </c>
      <c r="P778" s="356">
        <v>0.9</v>
      </c>
      <c r="Q778" s="357">
        <v>0.945252945252945</v>
      </c>
      <c r="R778" s="169">
        <v>0.900875796178344</v>
      </c>
      <c r="S778" s="169">
        <v>0.902298850574713</v>
      </c>
      <c r="T778" s="169">
        <v>0.939599532449052</v>
      </c>
      <c r="U778" s="356">
        <v>0.9</v>
      </c>
      <c r="V778" s="169">
        <v>0.911988911988912</v>
      </c>
      <c r="W778" s="169">
        <v>0.893312101910828</v>
      </c>
      <c r="X778" s="169">
        <v>0.875478927203065</v>
      </c>
      <c r="Y778" s="169">
        <v>0.920414697362403</v>
      </c>
      <c r="Z778" s="356">
        <v>0.92</v>
      </c>
      <c r="AA778" s="356">
        <v>0.916561314791403</v>
      </c>
      <c r="AB778" s="356">
        <v>0.893223819301848</v>
      </c>
      <c r="AC778" s="356">
        <v>0.873972602739726</v>
      </c>
      <c r="AD778" s="356">
        <v>0.917793559684794</v>
      </c>
      <c r="AE778" s="356">
        <v>0.92</v>
      </c>
      <c r="AF778" s="169">
        <v>0.998469778117827</v>
      </c>
      <c r="AG778" s="169">
        <v>0.997708174178762</v>
      </c>
      <c r="AH778" s="169">
        <v>0.969529085872576</v>
      </c>
      <c r="AI778" s="169">
        <v>0.991206567837827</v>
      </c>
      <c r="AJ778" s="356">
        <v>0.92</v>
      </c>
      <c r="AK778" s="169">
        <v>0.932293986636971</v>
      </c>
      <c r="AL778" s="169">
        <v>0.935612346498506</v>
      </c>
      <c r="AM778" s="169">
        <v>0.918008348240906</v>
      </c>
      <c r="AN778" s="169">
        <v>0.949495557897907</v>
      </c>
      <c r="AO778" s="168">
        <v>0.99</v>
      </c>
      <c r="AP778" s="358">
        <v>1</v>
      </c>
      <c r="AQ778" s="358">
        <v>1</v>
      </c>
      <c r="AR778" s="358">
        <v>1</v>
      </c>
      <c r="AS778" s="359">
        <v>1</v>
      </c>
      <c r="AT778" s="364">
        <v>0.0810595228934205</v>
      </c>
      <c r="AU778" s="361">
        <v>0.0588235294117647</v>
      </c>
      <c r="AV778" s="362">
        <v>0.027027027027027</v>
      </c>
      <c r="AW778" s="362">
        <v>0.0689655172413793</v>
      </c>
      <c r="AX778" s="362">
        <v>0.06</v>
      </c>
      <c r="AY778" s="142"/>
      <c r="AZ778" s="140"/>
    </row>
    <row r="779" spans="1:52">
      <c r="A779" s="138"/>
      <c r="B779" s="142"/>
      <c r="C779" s="172" t="s">
        <v>1158</v>
      </c>
      <c r="D779" s="166" t="s">
        <v>26</v>
      </c>
      <c r="E779" s="166" t="s">
        <v>1159</v>
      </c>
      <c r="F779" s="167" t="s">
        <v>1417</v>
      </c>
      <c r="G779" s="181" t="s">
        <v>1418</v>
      </c>
      <c r="H779" s="181" t="s">
        <v>1418</v>
      </c>
      <c r="I779" s="181" t="s">
        <v>1418</v>
      </c>
      <c r="J779" s="181" t="s">
        <v>1418</v>
      </c>
      <c r="K779" s="168">
        <v>0.9</v>
      </c>
      <c r="L779" s="169">
        <v>0.866666666666667</v>
      </c>
      <c r="M779" s="169">
        <v>0.935483870967742</v>
      </c>
      <c r="N779" s="170">
        <v>0.866666666666667</v>
      </c>
      <c r="O779" s="170">
        <v>0.879781420765027</v>
      </c>
      <c r="P779" s="356">
        <v>0.9</v>
      </c>
      <c r="Q779" s="357">
        <v>0.962142197599261</v>
      </c>
      <c r="R779" s="169">
        <v>0.957457713992824</v>
      </c>
      <c r="S779" s="169">
        <v>0.946761800219539</v>
      </c>
      <c r="T779" s="169">
        <v>0.952789407399843</v>
      </c>
      <c r="U779" s="356">
        <v>0.9</v>
      </c>
      <c r="V779" s="169">
        <v>0.923361034164358</v>
      </c>
      <c r="W779" s="169">
        <v>0.903639159405433</v>
      </c>
      <c r="X779" s="169">
        <v>0.889681668496158</v>
      </c>
      <c r="Y779" s="169">
        <v>0.91345859287246</v>
      </c>
      <c r="Z779" s="356">
        <v>0.92</v>
      </c>
      <c r="AA779" s="356">
        <v>0.93517017828201</v>
      </c>
      <c r="AB779" s="356">
        <v>0.898876404494382</v>
      </c>
      <c r="AC779" s="356">
        <v>0.866197183098592</v>
      </c>
      <c r="AD779" s="356">
        <v>0.880825483391175</v>
      </c>
      <c r="AE779" s="356">
        <v>0.92</v>
      </c>
      <c r="AF779" s="169">
        <v>0.998624957029907</v>
      </c>
      <c r="AG779" s="169">
        <v>0.997765006385696</v>
      </c>
      <c r="AH779" s="169">
        <v>0.99725425590335</v>
      </c>
      <c r="AI779" s="169">
        <v>0.997277447131822</v>
      </c>
      <c r="AJ779" s="356">
        <v>0.92</v>
      </c>
      <c r="AK779" s="169">
        <v>0.943760984182777</v>
      </c>
      <c r="AL779" s="169">
        <v>0.936289281102023</v>
      </c>
      <c r="AM779" s="169">
        <v>0.910261736601579</v>
      </c>
      <c r="AN779" s="169">
        <v>0.932245839075586</v>
      </c>
      <c r="AO779" s="168">
        <v>0.99</v>
      </c>
      <c r="AP779" s="358">
        <v>1</v>
      </c>
      <c r="AQ779" s="358">
        <v>1</v>
      </c>
      <c r="AR779" s="358">
        <v>1</v>
      </c>
      <c r="AS779" s="359">
        <v>1</v>
      </c>
      <c r="AT779" s="364">
        <v>0.0810595228934205</v>
      </c>
      <c r="AU779" s="361">
        <v>0.148148148148148</v>
      </c>
      <c r="AV779" s="362">
        <v>0.08</v>
      </c>
      <c r="AW779" s="362">
        <v>0.142857142857143</v>
      </c>
      <c r="AX779" s="362">
        <v>0.078740157480315</v>
      </c>
      <c r="AY779" s="142"/>
      <c r="AZ779" s="140"/>
    </row>
    <row r="780" spans="1:52">
      <c r="A780" s="138"/>
      <c r="B780" s="142"/>
      <c r="C780" s="172" t="s">
        <v>1158</v>
      </c>
      <c r="D780" s="166" t="s">
        <v>26</v>
      </c>
      <c r="E780" s="166" t="s">
        <v>1159</v>
      </c>
      <c r="F780" s="167" t="s">
        <v>1419</v>
      </c>
      <c r="G780" s="181" t="s">
        <v>1420</v>
      </c>
      <c r="H780" s="181" t="s">
        <v>1420</v>
      </c>
      <c r="I780" s="181" t="s">
        <v>1420</v>
      </c>
      <c r="J780" s="181" t="s">
        <v>1420</v>
      </c>
      <c r="K780" s="168">
        <v>0.9</v>
      </c>
      <c r="L780" s="169">
        <v>0.741935483870968</v>
      </c>
      <c r="M780" s="169">
        <v>0.727272727272727</v>
      </c>
      <c r="N780" s="170">
        <v>0.84</v>
      </c>
      <c r="O780" s="170">
        <v>0.771751412429379</v>
      </c>
      <c r="P780" s="356">
        <v>0.9</v>
      </c>
      <c r="Q780" s="357">
        <v>0.923232323232323</v>
      </c>
      <c r="R780" s="169">
        <v>0.938914027149321</v>
      </c>
      <c r="S780" s="169">
        <v>0.859709480122324</v>
      </c>
      <c r="T780" s="169">
        <v>0.94769434110045</v>
      </c>
      <c r="U780" s="356">
        <v>0.9</v>
      </c>
      <c r="V780" s="169">
        <v>0.865993265993266</v>
      </c>
      <c r="W780" s="169">
        <v>0.863122171945701</v>
      </c>
      <c r="X780" s="169">
        <v>0.781727828746177</v>
      </c>
      <c r="Y780" s="169">
        <v>0.899451732915606</v>
      </c>
      <c r="Z780" s="356">
        <v>0.92</v>
      </c>
      <c r="AA780" s="356">
        <v>0.887058823529412</v>
      </c>
      <c r="AB780" s="356">
        <v>0.904950495049505</v>
      </c>
      <c r="AC780" s="356">
        <v>0.772972972972973</v>
      </c>
      <c r="AD780" s="356">
        <v>0.87268974125102</v>
      </c>
      <c r="AE780" s="356">
        <v>0.92</v>
      </c>
      <c r="AF780" s="169">
        <v>0.998664886515354</v>
      </c>
      <c r="AG780" s="169">
        <v>0.993194192377496</v>
      </c>
      <c r="AH780" s="169">
        <v>0.989130434782609</v>
      </c>
      <c r="AI780" s="169">
        <v>0.995028997514499</v>
      </c>
      <c r="AJ780" s="356">
        <v>0.92</v>
      </c>
      <c r="AK780" s="169">
        <v>0.899486740804106</v>
      </c>
      <c r="AL780" s="169">
        <v>0.917431192660551</v>
      </c>
      <c r="AM780" s="169">
        <v>0.82852897473997</v>
      </c>
      <c r="AN780" s="169">
        <v>0.927791894233671</v>
      </c>
      <c r="AO780" s="168">
        <v>0.99</v>
      </c>
      <c r="AP780" s="358">
        <v>1</v>
      </c>
      <c r="AQ780" s="358">
        <v>1</v>
      </c>
      <c r="AR780" s="358">
        <v>1</v>
      </c>
      <c r="AS780" s="359">
        <v>1</v>
      </c>
      <c r="AT780" s="364">
        <v>0.0810595228934205</v>
      </c>
      <c r="AU780" s="361">
        <v>0.0344827586206897</v>
      </c>
      <c r="AV780" s="362">
        <v>0.0454545454545455</v>
      </c>
      <c r="AW780" s="362">
        <v>0.0303030303030303</v>
      </c>
      <c r="AX780" s="362">
        <v>0.0683156654888104</v>
      </c>
      <c r="AY780" s="142"/>
      <c r="AZ780" s="140"/>
    </row>
    <row r="781" spans="1:52">
      <c r="A781" s="138"/>
      <c r="B781" s="142"/>
      <c r="C781" s="172" t="s">
        <v>1158</v>
      </c>
      <c r="D781" s="166" t="s">
        <v>26</v>
      </c>
      <c r="E781" s="166" t="s">
        <v>1159</v>
      </c>
      <c r="F781" s="167" t="s">
        <v>1421</v>
      </c>
      <c r="G781" s="181" t="s">
        <v>1422</v>
      </c>
      <c r="H781" s="181" t="s">
        <v>1422</v>
      </c>
      <c r="I781" s="181" t="s">
        <v>1422</v>
      </c>
      <c r="J781" s="181" t="s">
        <v>1422</v>
      </c>
      <c r="K781" s="168">
        <v>0.9</v>
      </c>
      <c r="L781" s="169">
        <v>0.733333333333333</v>
      </c>
      <c r="M781" s="169">
        <v>0.733333333333333</v>
      </c>
      <c r="N781" s="170">
        <v>0.607142857142857</v>
      </c>
      <c r="O781" s="170">
        <v>0.741822429906542</v>
      </c>
      <c r="P781" s="356">
        <v>0.9</v>
      </c>
      <c r="Q781" s="357">
        <v>0.933532486930545</v>
      </c>
      <c r="R781" s="169">
        <v>0.955996548748921</v>
      </c>
      <c r="S781" s="169">
        <v>0.901028277634961</v>
      </c>
      <c r="T781" s="169">
        <v>0.934597776324395</v>
      </c>
      <c r="U781" s="356">
        <v>0.9</v>
      </c>
      <c r="V781" s="169">
        <v>0.897684839432412</v>
      </c>
      <c r="W781" s="169">
        <v>0.894305435720449</v>
      </c>
      <c r="X781" s="169">
        <v>0.889460154241645</v>
      </c>
      <c r="Y781" s="169">
        <v>0.896678401959284</v>
      </c>
      <c r="Z781" s="356">
        <v>0.92</v>
      </c>
      <c r="AA781" s="356">
        <v>0.877094972067039</v>
      </c>
      <c r="AB781" s="356">
        <v>0.836144578313253</v>
      </c>
      <c r="AC781" s="356">
        <v>0.828382838283828</v>
      </c>
      <c r="AD781" s="356">
        <v>0.845595567867036</v>
      </c>
      <c r="AE781" s="356">
        <v>0.92</v>
      </c>
      <c r="AF781" s="169">
        <v>1</v>
      </c>
      <c r="AG781" s="169">
        <v>0.997005988023952</v>
      </c>
      <c r="AH781" s="169">
        <v>0.995444191343964</v>
      </c>
      <c r="AI781" s="169">
        <v>0.992786346841827</v>
      </c>
      <c r="AJ781" s="356">
        <v>0.92</v>
      </c>
      <c r="AK781" s="169">
        <v>0.915703275529865</v>
      </c>
      <c r="AL781" s="169">
        <v>0.921818181818182</v>
      </c>
      <c r="AM781" s="169">
        <v>0.895854398382204</v>
      </c>
      <c r="AN781" s="169">
        <v>0.930518822181081</v>
      </c>
      <c r="AO781" s="168">
        <v>0.99</v>
      </c>
      <c r="AP781" s="358">
        <v>1</v>
      </c>
      <c r="AQ781" s="358">
        <v>1</v>
      </c>
      <c r="AR781" s="358">
        <v>1</v>
      </c>
      <c r="AS781" s="359">
        <v>1</v>
      </c>
      <c r="AT781" s="364">
        <v>0.0810595228934205</v>
      </c>
      <c r="AU781" s="361">
        <v>0</v>
      </c>
      <c r="AV781" s="362">
        <v>0</v>
      </c>
      <c r="AW781" s="362">
        <v>0.19047619047619</v>
      </c>
      <c r="AX781" s="362">
        <v>0.117252931323283</v>
      </c>
      <c r="AY781" s="142"/>
      <c r="AZ781" s="140"/>
    </row>
    <row r="782" spans="1:52">
      <c r="A782" s="138"/>
      <c r="B782" s="142"/>
      <c r="C782" s="172" t="s">
        <v>1158</v>
      </c>
      <c r="D782" s="166" t="s">
        <v>26</v>
      </c>
      <c r="E782" s="166" t="s">
        <v>1159</v>
      </c>
      <c r="F782" s="167" t="s">
        <v>1423</v>
      </c>
      <c r="G782" s="181" t="s">
        <v>1424</v>
      </c>
      <c r="H782" s="181" t="s">
        <v>1424</v>
      </c>
      <c r="I782" s="181" t="s">
        <v>1424</v>
      </c>
      <c r="J782" s="181" t="s">
        <v>1424</v>
      </c>
      <c r="K782" s="168">
        <v>0.9</v>
      </c>
      <c r="L782" s="169">
        <v>1</v>
      </c>
      <c r="M782" s="169">
        <v>0.961538461538462</v>
      </c>
      <c r="N782" s="170">
        <v>0.904761904761905</v>
      </c>
      <c r="O782" s="170">
        <v>0.97432239657632</v>
      </c>
      <c r="P782" s="356">
        <v>0.9</v>
      </c>
      <c r="Q782" s="357">
        <v>0.960989533777355</v>
      </c>
      <c r="R782" s="169">
        <v>0.986286919831224</v>
      </c>
      <c r="S782" s="169">
        <v>0.967995802728227</v>
      </c>
      <c r="T782" s="169">
        <v>0.98010362008177</v>
      </c>
      <c r="U782" s="356">
        <v>0.9</v>
      </c>
      <c r="V782" s="169">
        <v>0.960038058991437</v>
      </c>
      <c r="W782" s="169">
        <v>0.971518987341772</v>
      </c>
      <c r="X782" s="169">
        <v>0.872507869884575</v>
      </c>
      <c r="Y782" s="169">
        <v>0.953635806862761</v>
      </c>
      <c r="Z782" s="356">
        <v>0.92</v>
      </c>
      <c r="AA782" s="356">
        <v>0.962765957446808</v>
      </c>
      <c r="AB782" s="356">
        <v>0.977337110481586</v>
      </c>
      <c r="AC782" s="356">
        <v>0.84321223709369</v>
      </c>
      <c r="AD782" s="356">
        <v>0.949827905745301</v>
      </c>
      <c r="AE782" s="356">
        <v>0.92</v>
      </c>
      <c r="AF782" s="169">
        <v>0.997604790419162</v>
      </c>
      <c r="AG782" s="169">
        <v>0.998884965619773</v>
      </c>
      <c r="AH782" s="169">
        <v>0.98695652173913</v>
      </c>
      <c r="AI782" s="169">
        <v>0.997142179398841</v>
      </c>
      <c r="AJ782" s="356">
        <v>0.92</v>
      </c>
      <c r="AK782" s="169">
        <v>0.97347316471314</v>
      </c>
      <c r="AL782" s="169">
        <v>0.982666666666667</v>
      </c>
      <c r="AM782" s="169">
        <v>0.881481481481482</v>
      </c>
      <c r="AN782" s="169">
        <v>0.968469660483209</v>
      </c>
      <c r="AO782" s="168">
        <v>0.99</v>
      </c>
      <c r="AP782" s="358">
        <v>1</v>
      </c>
      <c r="AQ782" s="358">
        <v>1</v>
      </c>
      <c r="AR782" s="358">
        <v>1</v>
      </c>
      <c r="AS782" s="359">
        <v>1</v>
      </c>
      <c r="AT782" s="364">
        <v>0.0810595228934205</v>
      </c>
      <c r="AU782" s="361">
        <v>0.0555555555555556</v>
      </c>
      <c r="AV782" s="362">
        <v>0.0666666666666667</v>
      </c>
      <c r="AW782" s="362">
        <v>0.037037037037037</v>
      </c>
      <c r="AX782" s="362">
        <v>0.115269461077844</v>
      </c>
      <c r="AY782" s="142"/>
      <c r="AZ782" s="140"/>
    </row>
    <row r="783" spans="1:52">
      <c r="A783" s="138"/>
      <c r="B783" s="142"/>
      <c r="C783" s="172" t="s">
        <v>1158</v>
      </c>
      <c r="D783" s="166" t="s">
        <v>26</v>
      </c>
      <c r="E783" s="166" t="s">
        <v>1159</v>
      </c>
      <c r="F783" s="167" t="s">
        <v>1425</v>
      </c>
      <c r="G783" s="181" t="s">
        <v>1426</v>
      </c>
      <c r="H783" s="181" t="s">
        <v>1426</v>
      </c>
      <c r="I783" s="181" t="s">
        <v>1426</v>
      </c>
      <c r="J783" s="181" t="s">
        <v>1426</v>
      </c>
      <c r="K783" s="168">
        <v>0.9</v>
      </c>
      <c r="L783" s="169">
        <v>0.892857142857143</v>
      </c>
      <c r="M783" s="169">
        <v>0.933333333333333</v>
      </c>
      <c r="N783" s="170">
        <v>0.923076923076923</v>
      </c>
      <c r="O783" s="170">
        <v>0.953142857142857</v>
      </c>
      <c r="P783" s="356">
        <v>0.9</v>
      </c>
      <c r="Q783" s="357">
        <v>0.948805460750853</v>
      </c>
      <c r="R783" s="169">
        <v>0.981712385702411</v>
      </c>
      <c r="S783" s="169">
        <v>0.977595863851788</v>
      </c>
      <c r="T783" s="169">
        <v>0.976701453178477</v>
      </c>
      <c r="U783" s="356">
        <v>0.9</v>
      </c>
      <c r="V783" s="169">
        <v>0.936006825938567</v>
      </c>
      <c r="W783" s="169">
        <v>0.936824605153782</v>
      </c>
      <c r="X783" s="169">
        <v>0.910814304179233</v>
      </c>
      <c r="Y783" s="169">
        <v>0.945365538910397</v>
      </c>
      <c r="Z783" s="356">
        <v>0.92</v>
      </c>
      <c r="AA783" s="356">
        <v>0.946938775510204</v>
      </c>
      <c r="AB783" s="356">
        <v>0.958837772397094</v>
      </c>
      <c r="AC783" s="356">
        <v>0.909923664122137</v>
      </c>
      <c r="AD783" s="356">
        <v>0.950839198700596</v>
      </c>
      <c r="AE783" s="356">
        <v>0.92</v>
      </c>
      <c r="AF783" s="169">
        <v>1</v>
      </c>
      <c r="AG783" s="169">
        <v>0.998807157057654</v>
      </c>
      <c r="AH783" s="169">
        <v>0.996688741721854</v>
      </c>
      <c r="AI783" s="169">
        <v>0.998410408878161</v>
      </c>
      <c r="AJ783" s="356">
        <v>0.92</v>
      </c>
      <c r="AK783" s="169">
        <v>0.967505241090147</v>
      </c>
      <c r="AL783" s="169">
        <v>0.974459028024122</v>
      </c>
      <c r="AM783" s="169">
        <v>0.948924731182796</v>
      </c>
      <c r="AN783" s="169">
        <v>0.972464187849489</v>
      </c>
      <c r="AO783" s="168">
        <v>0.99</v>
      </c>
      <c r="AP783" s="358">
        <v>1</v>
      </c>
      <c r="AQ783" s="358">
        <v>1</v>
      </c>
      <c r="AR783" s="358">
        <v>1</v>
      </c>
      <c r="AS783" s="359">
        <v>1</v>
      </c>
      <c r="AT783" s="364">
        <v>0.0810595228934205</v>
      </c>
      <c r="AU783" s="361">
        <v>0.1</v>
      </c>
      <c r="AV783" s="362">
        <v>0.105263157894737</v>
      </c>
      <c r="AW783" s="362">
        <v>0.114285714285714</v>
      </c>
      <c r="AX783" s="362">
        <v>0.105785123966942</v>
      </c>
      <c r="AY783" s="142"/>
      <c r="AZ783" s="140"/>
    </row>
    <row r="784" spans="1:52">
      <c r="A784" s="138"/>
      <c r="B784" s="142"/>
      <c r="C784" s="172" t="s">
        <v>1158</v>
      </c>
      <c r="D784" s="166" t="s">
        <v>26</v>
      </c>
      <c r="E784" s="166" t="s">
        <v>1159</v>
      </c>
      <c r="F784" s="167" t="s">
        <v>1427</v>
      </c>
      <c r="G784" s="181" t="s">
        <v>1428</v>
      </c>
      <c r="H784" s="181" t="s">
        <v>1428</v>
      </c>
      <c r="I784" s="181" t="s">
        <v>1428</v>
      </c>
      <c r="J784" s="181" t="s">
        <v>1428</v>
      </c>
      <c r="K784" s="168">
        <v>0.9</v>
      </c>
      <c r="L784" s="169">
        <v>0.557692307692308</v>
      </c>
      <c r="M784" s="169">
        <v>0.527272727272727</v>
      </c>
      <c r="N784" s="170">
        <v>0.708333333333333</v>
      </c>
      <c r="O784" s="170">
        <v>0.795398009950249</v>
      </c>
      <c r="P784" s="356">
        <v>0.9</v>
      </c>
      <c r="Q784" s="357">
        <v>0.844917257683215</v>
      </c>
      <c r="R784" s="169">
        <v>0.858471074380165</v>
      </c>
      <c r="S784" s="169">
        <v>0.772510659643842</v>
      </c>
      <c r="T784" s="169">
        <v>0.90239634389786</v>
      </c>
      <c r="U784" s="356">
        <v>0.9</v>
      </c>
      <c r="V784" s="169">
        <v>0.791489361702128</v>
      </c>
      <c r="W784" s="169">
        <v>0.833161157024793</v>
      </c>
      <c r="X784" s="169">
        <v>0.700526711813394</v>
      </c>
      <c r="Y784" s="169">
        <v>0.866727261915886</v>
      </c>
      <c r="Z784" s="356">
        <v>0.92</v>
      </c>
      <c r="AA784" s="356">
        <v>0.82273112807464</v>
      </c>
      <c r="AB784" s="356">
        <v>0.844827586206897</v>
      </c>
      <c r="AC784" s="356">
        <v>0.75553416746872</v>
      </c>
      <c r="AD784" s="356">
        <v>0.877021317152206</v>
      </c>
      <c r="AE784" s="356">
        <v>0.92</v>
      </c>
      <c r="AF784" s="169">
        <v>0.998236331569665</v>
      </c>
      <c r="AG784" s="169">
        <v>0.99501329787234</v>
      </c>
      <c r="AH784" s="169">
        <v>0.860795454545455</v>
      </c>
      <c r="AI784" s="169">
        <v>0.984987119125877</v>
      </c>
      <c r="AJ784" s="356">
        <v>0.92</v>
      </c>
      <c r="AK784" s="169">
        <v>0.842839805825243</v>
      </c>
      <c r="AL784" s="169">
        <v>0.906556305815726</v>
      </c>
      <c r="AM784" s="169">
        <v>0.805478364430329</v>
      </c>
      <c r="AN784" s="169">
        <v>0.921554854613407</v>
      </c>
      <c r="AO784" s="168">
        <v>0.99</v>
      </c>
      <c r="AP784" s="358">
        <v>1</v>
      </c>
      <c r="AQ784" s="358">
        <v>1</v>
      </c>
      <c r="AR784" s="358">
        <v>1</v>
      </c>
      <c r="AS784" s="359">
        <v>1</v>
      </c>
      <c r="AT784" s="364">
        <v>0.0810595228934205</v>
      </c>
      <c r="AU784" s="361">
        <v>0</v>
      </c>
      <c r="AV784" s="362">
        <v>0.0754716981132075</v>
      </c>
      <c r="AW784" s="362">
        <v>0.216216216216216</v>
      </c>
      <c r="AX784" s="362">
        <v>0.101720269259536</v>
      </c>
      <c r="AY784" s="142"/>
      <c r="AZ784" s="140"/>
    </row>
    <row r="785" spans="1:52">
      <c r="A785" s="138"/>
      <c r="B785" s="142"/>
      <c r="C785" s="172" t="s">
        <v>1158</v>
      </c>
      <c r="D785" s="166" t="s">
        <v>26</v>
      </c>
      <c r="E785" s="166" t="s">
        <v>1159</v>
      </c>
      <c r="F785" s="167" t="s">
        <v>1429</v>
      </c>
      <c r="G785" s="181" t="s">
        <v>1430</v>
      </c>
      <c r="H785" s="181" t="s">
        <v>1430</v>
      </c>
      <c r="I785" s="181" t="s">
        <v>1430</v>
      </c>
      <c r="J785" s="181" t="s">
        <v>1430</v>
      </c>
      <c r="K785" s="168">
        <v>0.9</v>
      </c>
      <c r="L785" s="169">
        <v>0.827586206896552</v>
      </c>
      <c r="M785" s="169">
        <v>0.866666666666667</v>
      </c>
      <c r="N785" s="170">
        <v>0.740740740740741</v>
      </c>
      <c r="O785" s="170">
        <v>0.821510297482838</v>
      </c>
      <c r="P785" s="356">
        <v>0.9</v>
      </c>
      <c r="Q785" s="357">
        <v>0.974358974358974</v>
      </c>
      <c r="R785" s="169">
        <v>0.971907077255538</v>
      </c>
      <c r="S785" s="169">
        <v>0.948448448448448</v>
      </c>
      <c r="T785" s="169">
        <v>0.96793984448432</v>
      </c>
      <c r="U785" s="356">
        <v>0.9</v>
      </c>
      <c r="V785" s="169">
        <v>0.919413919413919</v>
      </c>
      <c r="W785" s="169">
        <v>0.922744462452728</v>
      </c>
      <c r="X785" s="169">
        <v>0.906406406406406</v>
      </c>
      <c r="Y785" s="169">
        <v>0.941878150901478</v>
      </c>
      <c r="Z785" s="356">
        <v>0.92</v>
      </c>
      <c r="AA785" s="356">
        <v>0.924786324786325</v>
      </c>
      <c r="AB785" s="356">
        <v>0.907643312101911</v>
      </c>
      <c r="AC785" s="356">
        <v>0.89</v>
      </c>
      <c r="AD785" s="356">
        <v>0.923526252182087</v>
      </c>
      <c r="AE785" s="356">
        <v>0.92</v>
      </c>
      <c r="AF785" s="169">
        <v>0.999238385376999</v>
      </c>
      <c r="AG785" s="169">
        <v>0.996415770609319</v>
      </c>
      <c r="AH785" s="169">
        <v>0.904534606205251</v>
      </c>
      <c r="AI785" s="169">
        <v>0.991522392330806</v>
      </c>
      <c r="AJ785" s="356">
        <v>0.92</v>
      </c>
      <c r="AK785" s="169">
        <v>0.932738095238095</v>
      </c>
      <c r="AL785" s="169">
        <v>0.939142461964039</v>
      </c>
      <c r="AM785" s="169">
        <v>0.916466826538769</v>
      </c>
      <c r="AN785" s="169">
        <v>0.954412465128938</v>
      </c>
      <c r="AO785" s="168">
        <v>0.99</v>
      </c>
      <c r="AP785" s="358">
        <v>1</v>
      </c>
      <c r="AQ785" s="358">
        <v>1</v>
      </c>
      <c r="AR785" s="358">
        <v>1</v>
      </c>
      <c r="AS785" s="359">
        <v>1</v>
      </c>
      <c r="AT785" s="364">
        <v>0.0810595228934205</v>
      </c>
      <c r="AU785" s="361">
        <v>0.0588235294117647</v>
      </c>
      <c r="AV785" s="362">
        <v>0.115384615384615</v>
      </c>
      <c r="AW785" s="362">
        <v>0.136363636363636</v>
      </c>
      <c r="AX785" s="362">
        <v>0.0907617504051864</v>
      </c>
      <c r="AY785" s="142"/>
      <c r="AZ785" s="140"/>
    </row>
    <row r="786" spans="1:52">
      <c r="A786" s="138"/>
      <c r="B786" s="142"/>
      <c r="C786" s="172" t="s">
        <v>1158</v>
      </c>
      <c r="D786" s="166" t="s">
        <v>26</v>
      </c>
      <c r="E786" s="166" t="s">
        <v>1159</v>
      </c>
      <c r="F786" s="167" t="s">
        <v>1431</v>
      </c>
      <c r="G786" s="181" t="s">
        <v>1432</v>
      </c>
      <c r="H786" s="181" t="s">
        <v>1432</v>
      </c>
      <c r="I786" s="181" t="s">
        <v>1432</v>
      </c>
      <c r="J786" s="181" t="s">
        <v>1432</v>
      </c>
      <c r="K786" s="168">
        <v>0.9</v>
      </c>
      <c r="L786" s="169" t="s">
        <v>40</v>
      </c>
      <c r="M786" s="169" t="s">
        <v>40</v>
      </c>
      <c r="N786" s="170" t="s">
        <v>40</v>
      </c>
      <c r="O786" s="170" t="s">
        <v>40</v>
      </c>
      <c r="P786" s="356">
        <v>0.9</v>
      </c>
      <c r="Q786" s="357">
        <v>0</v>
      </c>
      <c r="R786" s="169">
        <v>0</v>
      </c>
      <c r="S786" s="169">
        <v>0</v>
      </c>
      <c r="T786" s="169">
        <v>0</v>
      </c>
      <c r="U786" s="356">
        <v>0.9</v>
      </c>
      <c r="V786" s="169">
        <v>0.5</v>
      </c>
      <c r="W786" s="169">
        <v>0.666666666666667</v>
      </c>
      <c r="X786" s="169">
        <v>0.571428571428571</v>
      </c>
      <c r="Y786" s="169">
        <v>0.804597701149425</v>
      </c>
      <c r="Z786" s="356">
        <v>0.92</v>
      </c>
      <c r="AA786" s="356">
        <v>1</v>
      </c>
      <c r="AB786" s="356">
        <v>1</v>
      </c>
      <c r="AC786" s="356">
        <v>1</v>
      </c>
      <c r="AD786" s="356">
        <v>0.964285714285714</v>
      </c>
      <c r="AE786" s="356">
        <v>0.92</v>
      </c>
      <c r="AF786" s="169">
        <v>1</v>
      </c>
      <c r="AG786" s="169">
        <v>1</v>
      </c>
      <c r="AH786" s="169">
        <v>1</v>
      </c>
      <c r="AI786" s="169">
        <v>0.995994840811893</v>
      </c>
      <c r="AJ786" s="356">
        <v>0.92</v>
      </c>
      <c r="AK786" s="169">
        <v>0.571428571428571</v>
      </c>
      <c r="AL786" s="169">
        <v>0.8</v>
      </c>
      <c r="AM786" s="169">
        <v>0.666666666666667</v>
      </c>
      <c r="AN786" s="169">
        <v>0.844827586206897</v>
      </c>
      <c r="AO786" s="168">
        <v>0.99</v>
      </c>
      <c r="AP786" s="358">
        <v>1</v>
      </c>
      <c r="AQ786" s="358">
        <v>1</v>
      </c>
      <c r="AR786" s="358">
        <v>1</v>
      </c>
      <c r="AS786" s="359">
        <v>1</v>
      </c>
      <c r="AT786" s="364">
        <v>0.0810595228934205</v>
      </c>
      <c r="AU786" s="361" t="s">
        <v>40</v>
      </c>
      <c r="AV786" s="362" t="s">
        <v>40</v>
      </c>
      <c r="AW786" s="362" t="s">
        <v>40</v>
      </c>
      <c r="AX786" s="362" t="s">
        <v>40</v>
      </c>
      <c r="AY786" s="142"/>
      <c r="AZ786" s="140"/>
    </row>
    <row r="787" spans="1:52">
      <c r="A787" s="138"/>
      <c r="B787" s="142"/>
      <c r="C787" s="172" t="s">
        <v>1158</v>
      </c>
      <c r="D787" s="166" t="s">
        <v>26</v>
      </c>
      <c r="E787" s="166" t="s">
        <v>1159</v>
      </c>
      <c r="F787" s="167" t="s">
        <v>1433</v>
      </c>
      <c r="G787" s="181" t="s">
        <v>1434</v>
      </c>
      <c r="H787" s="181" t="s">
        <v>1434</v>
      </c>
      <c r="I787" s="181" t="s">
        <v>1434</v>
      </c>
      <c r="J787" s="181" t="s">
        <v>1434</v>
      </c>
      <c r="K787" s="168">
        <v>0.9</v>
      </c>
      <c r="L787" s="169" t="s">
        <v>40</v>
      </c>
      <c r="M787" s="169" t="s">
        <v>40</v>
      </c>
      <c r="N787" s="170" t="s">
        <v>40</v>
      </c>
      <c r="O787" s="170" t="s">
        <v>40</v>
      </c>
      <c r="P787" s="356">
        <v>0.9</v>
      </c>
      <c r="Q787" s="357">
        <v>0</v>
      </c>
      <c r="R787" s="169">
        <v>0</v>
      </c>
      <c r="S787" s="169">
        <v>0</v>
      </c>
      <c r="T787" s="169">
        <v>0</v>
      </c>
      <c r="U787" s="356">
        <v>0.9</v>
      </c>
      <c r="V787" s="169">
        <v>1</v>
      </c>
      <c r="W787" s="169">
        <v>1</v>
      </c>
      <c r="X787" s="169">
        <v>1</v>
      </c>
      <c r="Y787" s="169">
        <v>0.990196078431373</v>
      </c>
      <c r="Z787" s="356">
        <v>0.92</v>
      </c>
      <c r="AA787" s="356" t="s">
        <v>40</v>
      </c>
      <c r="AB787" s="356">
        <v>1</v>
      </c>
      <c r="AC787" s="356">
        <v>1</v>
      </c>
      <c r="AD787" s="356">
        <v>0.96969696969697</v>
      </c>
      <c r="AE787" s="356">
        <v>0.92</v>
      </c>
      <c r="AF787" s="169" t="s">
        <v>40</v>
      </c>
      <c r="AG787" s="169" t="s">
        <v>40</v>
      </c>
      <c r="AH787" s="169" t="s">
        <v>40</v>
      </c>
      <c r="AI787" s="169">
        <v>0.999779881135813</v>
      </c>
      <c r="AJ787" s="356">
        <v>0.92</v>
      </c>
      <c r="AK787" s="169">
        <v>1</v>
      </c>
      <c r="AL787" s="169">
        <v>1</v>
      </c>
      <c r="AM787" s="169">
        <v>1</v>
      </c>
      <c r="AN787" s="169">
        <v>0.978102189781022</v>
      </c>
      <c r="AO787" s="168">
        <v>0.99</v>
      </c>
      <c r="AP787" s="358" t="s">
        <v>40</v>
      </c>
      <c r="AQ787" s="358" t="s">
        <v>40</v>
      </c>
      <c r="AR787" s="358" t="s">
        <v>40</v>
      </c>
      <c r="AS787" s="359">
        <v>1</v>
      </c>
      <c r="AT787" s="364">
        <v>0.0810595228934205</v>
      </c>
      <c r="AU787" s="361" t="s">
        <v>40</v>
      </c>
      <c r="AV787" s="362" t="s">
        <v>40</v>
      </c>
      <c r="AW787" s="362" t="s">
        <v>40</v>
      </c>
      <c r="AX787" s="362" t="s">
        <v>40</v>
      </c>
      <c r="AY787" s="142"/>
      <c r="AZ787" s="140"/>
    </row>
    <row r="788" spans="1:52">
      <c r="A788" s="138"/>
      <c r="B788" s="142"/>
      <c r="C788" s="172" t="s">
        <v>1158</v>
      </c>
      <c r="D788" s="166" t="s">
        <v>26</v>
      </c>
      <c r="E788" s="166" t="s">
        <v>1159</v>
      </c>
      <c r="F788" s="167" t="s">
        <v>1435</v>
      </c>
      <c r="G788" s="181" t="s">
        <v>1436</v>
      </c>
      <c r="H788" s="181" t="s">
        <v>1436</v>
      </c>
      <c r="I788" s="181" t="s">
        <v>1436</v>
      </c>
      <c r="J788" s="181" t="s">
        <v>1436</v>
      </c>
      <c r="K788" s="168">
        <v>0.9</v>
      </c>
      <c r="L788" s="169">
        <v>0.886363636363636</v>
      </c>
      <c r="M788" s="169">
        <v>0.981481481481482</v>
      </c>
      <c r="N788" s="170">
        <v>0.901960784313726</v>
      </c>
      <c r="O788" s="170">
        <v>0.932864450127877</v>
      </c>
      <c r="P788" s="356">
        <v>0.9</v>
      </c>
      <c r="Q788" s="357">
        <v>0.970680628272251</v>
      </c>
      <c r="R788" s="169">
        <v>1.00168990283059</v>
      </c>
      <c r="S788" s="169">
        <v>1.00327082424771</v>
      </c>
      <c r="T788" s="169">
        <v>0.995587522826371</v>
      </c>
      <c r="U788" s="356">
        <v>0.9</v>
      </c>
      <c r="V788" s="169">
        <v>0.97696335078534</v>
      </c>
      <c r="W788" s="169">
        <v>0.984579636670891</v>
      </c>
      <c r="X788" s="169">
        <v>0.96860008722198</v>
      </c>
      <c r="Y788" s="169">
        <v>0.975455595721686</v>
      </c>
      <c r="Z788" s="356">
        <v>0.92</v>
      </c>
      <c r="AA788" s="356">
        <v>0.929236499068901</v>
      </c>
      <c r="AB788" s="356">
        <v>0.919871794871795</v>
      </c>
      <c r="AC788" s="356">
        <v>0.92734375</v>
      </c>
      <c r="AD788" s="356">
        <v>0.929868280526878</v>
      </c>
      <c r="AE788" s="356">
        <v>0.92</v>
      </c>
      <c r="AF788" s="169">
        <v>0.999510523739599</v>
      </c>
      <c r="AG788" s="169">
        <v>0.996935648621042</v>
      </c>
      <c r="AH788" s="169">
        <v>0.962052002810963</v>
      </c>
      <c r="AI788" s="169">
        <v>0.986442855159006</v>
      </c>
      <c r="AJ788" s="356">
        <v>0.92</v>
      </c>
      <c r="AK788" s="169">
        <v>0.948292682926829</v>
      </c>
      <c r="AL788" s="169">
        <v>0.959858702633269</v>
      </c>
      <c r="AM788" s="169">
        <v>0.949563530552861</v>
      </c>
      <c r="AN788" s="169">
        <v>0.95805335639678</v>
      </c>
      <c r="AO788" s="168">
        <v>0.99</v>
      </c>
      <c r="AP788" s="358">
        <v>1</v>
      </c>
      <c r="AQ788" s="358">
        <v>1</v>
      </c>
      <c r="AR788" s="358">
        <v>1</v>
      </c>
      <c r="AS788" s="359">
        <v>1</v>
      </c>
      <c r="AT788" s="364">
        <v>0.0810595228934205</v>
      </c>
      <c r="AU788" s="361">
        <v>0.0869565217391304</v>
      </c>
      <c r="AV788" s="362">
        <v>0</v>
      </c>
      <c r="AW788" s="362">
        <v>0.0606060606060606</v>
      </c>
      <c r="AX788" s="362">
        <v>0.0644796380090498</v>
      </c>
      <c r="AY788" s="142"/>
      <c r="AZ788" s="140"/>
    </row>
    <row r="789" spans="1:52">
      <c r="A789" s="138"/>
      <c r="B789" s="142"/>
      <c r="C789" s="172" t="s">
        <v>1158</v>
      </c>
      <c r="D789" s="166" t="s">
        <v>26</v>
      </c>
      <c r="E789" s="166" t="s">
        <v>1159</v>
      </c>
      <c r="F789" s="167" t="s">
        <v>1437</v>
      </c>
      <c r="G789" s="181" t="s">
        <v>1438</v>
      </c>
      <c r="H789" s="181" t="s">
        <v>1438</v>
      </c>
      <c r="I789" s="181" t="s">
        <v>1438</v>
      </c>
      <c r="J789" s="181" t="s">
        <v>1438</v>
      </c>
      <c r="K789" s="168">
        <v>0.9</v>
      </c>
      <c r="L789" s="169">
        <v>0.791666666666667</v>
      </c>
      <c r="M789" s="169">
        <v>0.966666666666667</v>
      </c>
      <c r="N789" s="170">
        <v>0.814814814814815</v>
      </c>
      <c r="O789" s="170">
        <v>0.890765765765766</v>
      </c>
      <c r="P789" s="356">
        <v>0.9</v>
      </c>
      <c r="Q789" s="357">
        <v>0.980472764645427</v>
      </c>
      <c r="R789" s="169">
        <v>0.988175009854158</v>
      </c>
      <c r="S789" s="169">
        <v>0.983007646559048</v>
      </c>
      <c r="T789" s="169">
        <v>0.981630242173656</v>
      </c>
      <c r="U789" s="356">
        <v>0.9</v>
      </c>
      <c r="V789" s="169">
        <v>0.943473792394656</v>
      </c>
      <c r="W789" s="169">
        <v>0.957824201813165</v>
      </c>
      <c r="X789" s="169">
        <v>0.949447748513169</v>
      </c>
      <c r="Y789" s="169">
        <v>0.967601890135854</v>
      </c>
      <c r="Z789" s="356">
        <v>0.92</v>
      </c>
      <c r="AA789" s="356">
        <v>0.929219600725953</v>
      </c>
      <c r="AB789" s="356">
        <v>0.951334379905808</v>
      </c>
      <c r="AC789" s="356">
        <v>0.920723226703755</v>
      </c>
      <c r="AD789" s="356">
        <v>0.942359387923904</v>
      </c>
      <c r="AE789" s="356">
        <v>0.92</v>
      </c>
      <c r="AF789" s="169">
        <v>0.994521798676101</v>
      </c>
      <c r="AG789" s="169">
        <v>0.997983870967742</v>
      </c>
      <c r="AH789" s="169">
        <v>0.993874425727412</v>
      </c>
      <c r="AI789" s="169">
        <v>0.992011131080063</v>
      </c>
      <c r="AJ789" s="356">
        <v>0.92</v>
      </c>
      <c r="AK789" s="169">
        <v>0.938216560509554</v>
      </c>
      <c r="AL789" s="169">
        <v>0.963944530046225</v>
      </c>
      <c r="AM789" s="169">
        <v>0.945996860282575</v>
      </c>
      <c r="AN789" s="169">
        <v>0.966120646279421</v>
      </c>
      <c r="AO789" s="168">
        <v>0.99</v>
      </c>
      <c r="AP789" s="358">
        <v>1</v>
      </c>
      <c r="AQ789" s="358">
        <v>1</v>
      </c>
      <c r="AR789" s="358">
        <v>1</v>
      </c>
      <c r="AS789" s="359">
        <v>1</v>
      </c>
      <c r="AT789" s="364">
        <v>0.0810595228934205</v>
      </c>
      <c r="AU789" s="361">
        <v>0</v>
      </c>
      <c r="AV789" s="362">
        <v>0</v>
      </c>
      <c r="AW789" s="362">
        <v>0.1</v>
      </c>
      <c r="AX789" s="362">
        <v>0.0778097982708934</v>
      </c>
      <c r="AY789" s="142"/>
      <c r="AZ789" s="140"/>
    </row>
    <row r="790" spans="1:52">
      <c r="A790" s="138"/>
      <c r="B790" s="142"/>
      <c r="C790" s="172" t="s">
        <v>1158</v>
      </c>
      <c r="D790" s="166" t="s">
        <v>26</v>
      </c>
      <c r="E790" s="166" t="s">
        <v>1159</v>
      </c>
      <c r="F790" s="167" t="s">
        <v>1439</v>
      </c>
      <c r="G790" s="181" t="s">
        <v>1440</v>
      </c>
      <c r="H790" s="181" t="s">
        <v>1440</v>
      </c>
      <c r="I790" s="181" t="s">
        <v>1440</v>
      </c>
      <c r="J790" s="181" t="s">
        <v>1440</v>
      </c>
      <c r="K790" s="168">
        <v>0.9</v>
      </c>
      <c r="L790" s="169">
        <v>0.875</v>
      </c>
      <c r="M790" s="169">
        <v>0.818181818181818</v>
      </c>
      <c r="N790" s="170">
        <v>0.863636363636364</v>
      </c>
      <c r="O790" s="170">
        <v>0.77373417721519</v>
      </c>
      <c r="P790" s="356">
        <v>0.9</v>
      </c>
      <c r="Q790" s="357">
        <v>0.929465301478953</v>
      </c>
      <c r="R790" s="169">
        <v>0.941331923890063</v>
      </c>
      <c r="S790" s="169">
        <v>0.931168201648085</v>
      </c>
      <c r="T790" s="169">
        <v>0.94755624796203</v>
      </c>
      <c r="U790" s="356">
        <v>0.9</v>
      </c>
      <c r="V790" s="169">
        <v>0.969283276450512</v>
      </c>
      <c r="W790" s="169">
        <v>0.959830866807611</v>
      </c>
      <c r="X790" s="169">
        <v>0.952496364517693</v>
      </c>
      <c r="Y790" s="169">
        <v>0.948661280388392</v>
      </c>
      <c r="Z790" s="356">
        <v>0.92</v>
      </c>
      <c r="AA790" s="356">
        <v>0.926931106471816</v>
      </c>
      <c r="AB790" s="356">
        <v>0.948207171314741</v>
      </c>
      <c r="AC790" s="356">
        <v>0.950850661625709</v>
      </c>
      <c r="AD790" s="356">
        <v>0.939748258897195</v>
      </c>
      <c r="AE790" s="356">
        <v>0.92</v>
      </c>
      <c r="AF790" s="169">
        <v>0.988934426229508</v>
      </c>
      <c r="AG790" s="169">
        <v>0.988932806324111</v>
      </c>
      <c r="AH790" s="169">
        <v>0.985419198055893</v>
      </c>
      <c r="AI790" s="169">
        <v>0.981778475397529</v>
      </c>
      <c r="AJ790" s="356">
        <v>0.92</v>
      </c>
      <c r="AK790" s="169">
        <v>0.961482558139535</v>
      </c>
      <c r="AL790" s="169">
        <v>0.975389663658737</v>
      </c>
      <c r="AM790" s="169">
        <v>0.971526195899772</v>
      </c>
      <c r="AN790" s="169">
        <v>0.969356699139764</v>
      </c>
      <c r="AO790" s="168">
        <v>0.99</v>
      </c>
      <c r="AP790" s="358">
        <v>1</v>
      </c>
      <c r="AQ790" s="358">
        <v>1</v>
      </c>
      <c r="AR790" s="358">
        <v>1</v>
      </c>
      <c r="AS790" s="359">
        <v>1</v>
      </c>
      <c r="AT790" s="364">
        <v>0.0810595228934205</v>
      </c>
      <c r="AU790" s="361">
        <v>0</v>
      </c>
      <c r="AV790" s="362">
        <v>0.125</v>
      </c>
      <c r="AW790" s="362">
        <v>0</v>
      </c>
      <c r="AX790" s="362">
        <v>0.0639097744360902</v>
      </c>
      <c r="AY790" s="142"/>
      <c r="AZ790" s="140"/>
    </row>
    <row r="791" spans="1:52">
      <c r="A791" s="138"/>
      <c r="B791" s="142"/>
      <c r="C791" s="172" t="s">
        <v>1158</v>
      </c>
      <c r="D791" s="166" t="s">
        <v>26</v>
      </c>
      <c r="E791" s="166" t="s">
        <v>1159</v>
      </c>
      <c r="F791" s="167" t="s">
        <v>1441</v>
      </c>
      <c r="G791" s="181" t="s">
        <v>1442</v>
      </c>
      <c r="H791" s="181" t="s">
        <v>1442</v>
      </c>
      <c r="I791" s="181" t="s">
        <v>1442</v>
      </c>
      <c r="J791" s="181" t="s">
        <v>1442</v>
      </c>
      <c r="K791" s="168">
        <v>0.9</v>
      </c>
      <c r="L791" s="169">
        <v>0.870967741935484</v>
      </c>
      <c r="M791" s="169">
        <v>0.857142857142857</v>
      </c>
      <c r="N791" s="170">
        <v>0.85</v>
      </c>
      <c r="O791" s="170">
        <v>0.852095316351684</v>
      </c>
      <c r="P791" s="356">
        <v>0.9</v>
      </c>
      <c r="Q791" s="357">
        <v>0.93594574227581</v>
      </c>
      <c r="R791" s="169">
        <v>0.969749854566608</v>
      </c>
      <c r="S791" s="169">
        <v>0.921736562315416</v>
      </c>
      <c r="T791" s="169">
        <v>0.954868982970422</v>
      </c>
      <c r="U791" s="356">
        <v>0.9</v>
      </c>
      <c r="V791" s="169">
        <v>0.899020346646571</v>
      </c>
      <c r="W791" s="169">
        <v>0.953752181500873</v>
      </c>
      <c r="X791" s="169">
        <v>0.929119905493207</v>
      </c>
      <c r="Y791" s="169">
        <v>0.945579163810829</v>
      </c>
      <c r="Z791" s="356">
        <v>0.92</v>
      </c>
      <c r="AA791" s="356">
        <v>0.887359198998748</v>
      </c>
      <c r="AB791" s="356">
        <v>0.913693901035673</v>
      </c>
      <c r="AC791" s="356">
        <v>0.912573673870334</v>
      </c>
      <c r="AD791" s="356">
        <v>0.919477810544487</v>
      </c>
      <c r="AE791" s="356">
        <v>0.92</v>
      </c>
      <c r="AF791" s="169">
        <v>0.993542435424354</v>
      </c>
      <c r="AG791" s="169">
        <v>0.999178307313065</v>
      </c>
      <c r="AH791" s="169">
        <v>0.997258396161755</v>
      </c>
      <c r="AI791" s="169">
        <v>0.997862137862138</v>
      </c>
      <c r="AJ791" s="356">
        <v>0.92</v>
      </c>
      <c r="AK791" s="169">
        <v>0.912215513237343</v>
      </c>
      <c r="AL791" s="169">
        <v>0.958465728551975</v>
      </c>
      <c r="AM791" s="169">
        <v>0.955638931803134</v>
      </c>
      <c r="AN791" s="169">
        <v>0.96289006470532</v>
      </c>
      <c r="AO791" s="168">
        <v>0.99</v>
      </c>
      <c r="AP791" s="358">
        <v>1</v>
      </c>
      <c r="AQ791" s="358">
        <v>1</v>
      </c>
      <c r="AR791" s="358">
        <v>1</v>
      </c>
      <c r="AS791" s="359">
        <v>1</v>
      </c>
      <c r="AT791" s="364">
        <v>0.0810595228934205</v>
      </c>
      <c r="AU791" s="361">
        <v>0.05</v>
      </c>
      <c r="AV791" s="362">
        <v>0.04</v>
      </c>
      <c r="AW791" s="362">
        <v>0</v>
      </c>
      <c r="AX791" s="362">
        <v>0.0455486542443064</v>
      </c>
      <c r="AY791" s="142"/>
      <c r="AZ791" s="140"/>
    </row>
    <row r="792" spans="1:52">
      <c r="A792" s="138"/>
      <c r="B792" s="142"/>
      <c r="C792" s="172" t="s">
        <v>1158</v>
      </c>
      <c r="D792" s="166" t="s">
        <v>26</v>
      </c>
      <c r="E792" s="166" t="s">
        <v>1159</v>
      </c>
      <c r="F792" s="167" t="s">
        <v>1443</v>
      </c>
      <c r="G792" s="181" t="s">
        <v>1444</v>
      </c>
      <c r="H792" s="181" t="s">
        <v>1444</v>
      </c>
      <c r="I792" s="181" t="s">
        <v>1444</v>
      </c>
      <c r="J792" s="181" t="s">
        <v>1444</v>
      </c>
      <c r="K792" s="168">
        <v>0.9</v>
      </c>
      <c r="L792" s="169">
        <v>0.714285714285714</v>
      </c>
      <c r="M792" s="169">
        <v>0.695652173913043</v>
      </c>
      <c r="N792" s="170">
        <v>0.80952380952381</v>
      </c>
      <c r="O792" s="170">
        <v>0.751846381093058</v>
      </c>
      <c r="P792" s="356">
        <v>0.9</v>
      </c>
      <c r="Q792" s="357">
        <v>0.980023501762632</v>
      </c>
      <c r="R792" s="169">
        <v>0.970964566929134</v>
      </c>
      <c r="S792" s="169">
        <v>0.969839773798303</v>
      </c>
      <c r="T792" s="169">
        <v>0.96465452103098</v>
      </c>
      <c r="U792" s="356">
        <v>0.9</v>
      </c>
      <c r="V792" s="169">
        <v>0.951821386603995</v>
      </c>
      <c r="W792" s="169">
        <v>0.945374015748031</v>
      </c>
      <c r="X792" s="169">
        <v>0.919886899151744</v>
      </c>
      <c r="Y792" s="169">
        <v>0.93663000587692</v>
      </c>
      <c r="Z792" s="356">
        <v>0.92</v>
      </c>
      <c r="AA792" s="356">
        <v>0.906313645621181</v>
      </c>
      <c r="AB792" s="356">
        <v>0.939393939393939</v>
      </c>
      <c r="AC792" s="356">
        <v>0.909556313993174</v>
      </c>
      <c r="AD792" s="356">
        <v>0.919893035693524</v>
      </c>
      <c r="AE792" s="356">
        <v>0.92</v>
      </c>
      <c r="AF792" s="169">
        <v>0.994435857805255</v>
      </c>
      <c r="AG792" s="169">
        <v>0.979156075241485</v>
      </c>
      <c r="AH792" s="169">
        <v>0.978260869565217</v>
      </c>
      <c r="AI792" s="169">
        <v>0.987904621381861</v>
      </c>
      <c r="AJ792" s="356">
        <v>0.92</v>
      </c>
      <c r="AK792" s="169">
        <v>0.942435424354244</v>
      </c>
      <c r="AL792" s="169">
        <v>0.963963963963964</v>
      </c>
      <c r="AM792" s="169">
        <v>0.949891852919971</v>
      </c>
      <c r="AN792" s="169">
        <v>0.957476029726989</v>
      </c>
      <c r="AO792" s="168">
        <v>0.99</v>
      </c>
      <c r="AP792" s="358">
        <v>1</v>
      </c>
      <c r="AQ792" s="358">
        <v>1</v>
      </c>
      <c r="AR792" s="358">
        <v>1</v>
      </c>
      <c r="AS792" s="359">
        <v>1</v>
      </c>
      <c r="AT792" s="364">
        <v>0.0810595228934205</v>
      </c>
      <c r="AU792" s="361">
        <v>0</v>
      </c>
      <c r="AV792" s="362">
        <v>0</v>
      </c>
      <c r="AW792" s="362">
        <v>0</v>
      </c>
      <c r="AX792" s="362">
        <v>0.0185185185185185</v>
      </c>
      <c r="AY792" s="142"/>
      <c r="AZ792" s="140"/>
    </row>
    <row r="793" spans="1:52">
      <c r="A793" s="138"/>
      <c r="B793" s="142"/>
      <c r="C793" s="172" t="s">
        <v>1158</v>
      </c>
      <c r="D793" s="166" t="s">
        <v>26</v>
      </c>
      <c r="E793" s="166" t="s">
        <v>1159</v>
      </c>
      <c r="F793" s="167" t="s">
        <v>1445</v>
      </c>
      <c r="G793" s="181" t="s">
        <v>1446</v>
      </c>
      <c r="H793" s="181" t="s">
        <v>1446</v>
      </c>
      <c r="I793" s="181" t="s">
        <v>1446</v>
      </c>
      <c r="J793" s="181" t="s">
        <v>1446</v>
      </c>
      <c r="K793" s="168">
        <v>0.9</v>
      </c>
      <c r="L793" s="169">
        <v>0.925925925925926</v>
      </c>
      <c r="M793" s="169">
        <v>0.967741935483871</v>
      </c>
      <c r="N793" s="170">
        <v>0.933333333333333</v>
      </c>
      <c r="O793" s="170">
        <v>0.929359823399558</v>
      </c>
      <c r="P793" s="356">
        <v>0.9</v>
      </c>
      <c r="Q793" s="357">
        <v>0.976693766937669</v>
      </c>
      <c r="R793" s="169">
        <v>0.927210246797876</v>
      </c>
      <c r="S793" s="169">
        <v>0.936979785969084</v>
      </c>
      <c r="T793" s="169">
        <v>0.960589992614069</v>
      </c>
      <c r="U793" s="356">
        <v>0.9</v>
      </c>
      <c r="V793" s="169">
        <v>0.930081300813008</v>
      </c>
      <c r="W793" s="169">
        <v>0.907216494845361</v>
      </c>
      <c r="X793" s="169">
        <v>0.923900118906064</v>
      </c>
      <c r="Y793" s="169">
        <v>0.939424338297708</v>
      </c>
      <c r="Z793" s="356">
        <v>0.92</v>
      </c>
      <c r="AA793" s="356">
        <v>0.929508196721311</v>
      </c>
      <c r="AB793" s="356">
        <v>0.912742382271468</v>
      </c>
      <c r="AC793" s="356">
        <v>0.930917327293318</v>
      </c>
      <c r="AD793" s="356">
        <v>0.911020682132819</v>
      </c>
      <c r="AE793" s="356">
        <v>0.92</v>
      </c>
      <c r="AF793" s="169">
        <v>0.992914979757085</v>
      </c>
      <c r="AG793" s="169">
        <v>0.986516853932584</v>
      </c>
      <c r="AH793" s="169">
        <v>0.991721854304636</v>
      </c>
      <c r="AI793" s="169">
        <v>0.9928624169333</v>
      </c>
      <c r="AJ793" s="356">
        <v>0.92</v>
      </c>
      <c r="AK793" s="169">
        <v>0.945139169019766</v>
      </c>
      <c r="AL793" s="169">
        <v>0.907540826128722</v>
      </c>
      <c r="AM793" s="169">
        <v>0.953424025824303</v>
      </c>
      <c r="AN793" s="169">
        <v>0.957274609448522</v>
      </c>
      <c r="AO793" s="168">
        <v>0.99</v>
      </c>
      <c r="AP793" s="358">
        <v>1</v>
      </c>
      <c r="AQ793" s="358">
        <v>1</v>
      </c>
      <c r="AR793" s="358">
        <v>1</v>
      </c>
      <c r="AS793" s="359">
        <v>1</v>
      </c>
      <c r="AT793" s="364">
        <v>0.0810595228934205</v>
      </c>
      <c r="AU793" s="361">
        <v>0</v>
      </c>
      <c r="AV793" s="362">
        <v>0.0555555555555556</v>
      </c>
      <c r="AW793" s="362">
        <v>0.0625</v>
      </c>
      <c r="AX793" s="362">
        <v>0.0665024630541872</v>
      </c>
      <c r="AY793" s="142"/>
      <c r="AZ793" s="140"/>
    </row>
    <row r="794" spans="1:52">
      <c r="A794" s="138"/>
      <c r="B794" s="142"/>
      <c r="C794" s="172" t="s">
        <v>1158</v>
      </c>
      <c r="D794" s="166" t="s">
        <v>26</v>
      </c>
      <c r="E794" s="166" t="s">
        <v>1159</v>
      </c>
      <c r="F794" s="167" t="s">
        <v>1447</v>
      </c>
      <c r="G794" s="181" t="s">
        <v>1448</v>
      </c>
      <c r="H794" s="181" t="s">
        <v>1448</v>
      </c>
      <c r="I794" s="181" t="s">
        <v>1448</v>
      </c>
      <c r="J794" s="181" t="s">
        <v>1448</v>
      </c>
      <c r="K794" s="168">
        <v>0.9</v>
      </c>
      <c r="L794" s="169">
        <v>0.92</v>
      </c>
      <c r="M794" s="169">
        <v>0.793103448275862</v>
      </c>
      <c r="N794" s="170">
        <v>0.896551724137931</v>
      </c>
      <c r="O794" s="170">
        <v>0.793263646922184</v>
      </c>
      <c r="P794" s="356">
        <v>0.9</v>
      </c>
      <c r="Q794" s="357">
        <v>0.970133882595263</v>
      </c>
      <c r="R794" s="169">
        <v>0.974358974358974</v>
      </c>
      <c r="S794" s="169">
        <v>0.95425667090216</v>
      </c>
      <c r="T794" s="169">
        <v>0.971342580476315</v>
      </c>
      <c r="U794" s="356">
        <v>0.9</v>
      </c>
      <c r="V794" s="169">
        <v>0.94129763130793</v>
      </c>
      <c r="W794" s="169">
        <v>0.949545078577337</v>
      </c>
      <c r="X794" s="169">
        <v>0.941126641253706</v>
      </c>
      <c r="Y794" s="169">
        <v>0.953066387507633</v>
      </c>
      <c r="Z794" s="356">
        <v>0.92</v>
      </c>
      <c r="AA794" s="356">
        <v>0.937823834196891</v>
      </c>
      <c r="AB794" s="356">
        <v>0.937878787878788</v>
      </c>
      <c r="AC794" s="356">
        <v>0.937031484257871</v>
      </c>
      <c r="AD794" s="356">
        <v>0.944856371225141</v>
      </c>
      <c r="AE794" s="356">
        <v>0.92</v>
      </c>
      <c r="AF794" s="169">
        <v>0.989224137931034</v>
      </c>
      <c r="AG794" s="169">
        <v>0.985795454545455</v>
      </c>
      <c r="AH794" s="169">
        <v>0.991869918699187</v>
      </c>
      <c r="AI794" s="169">
        <v>0.978771437934676</v>
      </c>
      <c r="AJ794" s="356">
        <v>0.92</v>
      </c>
      <c r="AK794" s="169">
        <v>0.952015355086372</v>
      </c>
      <c r="AL794" s="169">
        <v>0.960203756765361</v>
      </c>
      <c r="AM794" s="169">
        <v>0.958722992583038</v>
      </c>
      <c r="AN794" s="169">
        <v>0.964292386991834</v>
      </c>
      <c r="AO794" s="168">
        <v>0.99</v>
      </c>
      <c r="AP794" s="358">
        <v>1</v>
      </c>
      <c r="AQ794" s="358">
        <v>1</v>
      </c>
      <c r="AR794" s="358">
        <v>1</v>
      </c>
      <c r="AS794" s="359">
        <v>1</v>
      </c>
      <c r="AT794" s="364">
        <v>0.0810595228934205</v>
      </c>
      <c r="AU794" s="361">
        <v>0.0526315789473684</v>
      </c>
      <c r="AV794" s="362">
        <v>0.0666666666666667</v>
      </c>
      <c r="AW794" s="362">
        <v>0</v>
      </c>
      <c r="AX794" s="362">
        <v>0.0715990453460621</v>
      </c>
      <c r="AY794" s="142"/>
      <c r="AZ794" s="140"/>
    </row>
    <row r="795" spans="1:52">
      <c r="A795" s="138"/>
      <c r="B795" s="142"/>
      <c r="C795" s="172" t="s">
        <v>1158</v>
      </c>
      <c r="D795" s="166" t="s">
        <v>26</v>
      </c>
      <c r="E795" s="166" t="s">
        <v>1159</v>
      </c>
      <c r="F795" s="167" t="s">
        <v>1449</v>
      </c>
      <c r="G795" s="181" t="s">
        <v>1450</v>
      </c>
      <c r="H795" s="181" t="s">
        <v>1450</v>
      </c>
      <c r="I795" s="181" t="s">
        <v>1450</v>
      </c>
      <c r="J795" s="181" t="s">
        <v>1450</v>
      </c>
      <c r="K795" s="168">
        <v>0.9</v>
      </c>
      <c r="L795" s="169">
        <v>0.933333333333333</v>
      </c>
      <c r="M795" s="169">
        <v>0.870967741935484</v>
      </c>
      <c r="N795" s="170">
        <v>0.896551724137931</v>
      </c>
      <c r="O795" s="170">
        <v>0.932447397563677</v>
      </c>
      <c r="P795" s="356">
        <v>0.9</v>
      </c>
      <c r="Q795" s="357">
        <v>0.966292134831461</v>
      </c>
      <c r="R795" s="169">
        <v>0.980358174465627</v>
      </c>
      <c r="S795" s="169">
        <v>0.955172413793103</v>
      </c>
      <c r="T795" s="169">
        <v>0.966484769506434</v>
      </c>
      <c r="U795" s="356">
        <v>0.9</v>
      </c>
      <c r="V795" s="169">
        <v>0.928370786516854</v>
      </c>
      <c r="W795" s="169">
        <v>0.930675909878683</v>
      </c>
      <c r="X795" s="169">
        <v>0.945977011494253</v>
      </c>
      <c r="Y795" s="169">
        <v>0.938141391106043</v>
      </c>
      <c r="Z795" s="356">
        <v>0.92</v>
      </c>
      <c r="AA795" s="356">
        <v>0.90561797752809</v>
      </c>
      <c r="AB795" s="356">
        <v>0.904967602591793</v>
      </c>
      <c r="AC795" s="356">
        <v>0.951737451737452</v>
      </c>
      <c r="AD795" s="356">
        <v>0.917971195992486</v>
      </c>
      <c r="AE795" s="356">
        <v>0.92</v>
      </c>
      <c r="AF795" s="169">
        <v>0.992864424057085</v>
      </c>
      <c r="AG795" s="169">
        <v>0.987826086956522</v>
      </c>
      <c r="AH795" s="169">
        <v>0.995508982035928</v>
      </c>
      <c r="AI795" s="169">
        <v>0.994296342219467</v>
      </c>
      <c r="AJ795" s="356">
        <v>0.92</v>
      </c>
      <c r="AK795" s="169">
        <v>0.929059829059829</v>
      </c>
      <c r="AL795" s="169">
        <v>0.955002184359983</v>
      </c>
      <c r="AM795" s="169">
        <v>0.969422911283376</v>
      </c>
      <c r="AN795" s="169">
        <v>0.961029614430527</v>
      </c>
      <c r="AO795" s="168">
        <v>0.99</v>
      </c>
      <c r="AP795" s="358">
        <v>1</v>
      </c>
      <c r="AQ795" s="358">
        <v>1</v>
      </c>
      <c r="AR795" s="358">
        <v>1</v>
      </c>
      <c r="AS795" s="359">
        <v>1</v>
      </c>
      <c r="AT795" s="364">
        <v>0.0810595228934205</v>
      </c>
      <c r="AU795" s="361">
        <v>0</v>
      </c>
      <c r="AV795" s="362">
        <v>0.0909090909090909</v>
      </c>
      <c r="AW795" s="362">
        <v>0</v>
      </c>
      <c r="AX795" s="362">
        <v>0.0535714285714286</v>
      </c>
      <c r="AY795" s="142"/>
      <c r="AZ795" s="140"/>
    </row>
    <row r="796" spans="1:52">
      <c r="A796" s="138"/>
      <c r="B796" s="142"/>
      <c r="C796" s="172" t="s">
        <v>1158</v>
      </c>
      <c r="D796" s="166" t="s">
        <v>26</v>
      </c>
      <c r="E796" s="166" t="s">
        <v>1159</v>
      </c>
      <c r="F796" s="167" t="s">
        <v>1451</v>
      </c>
      <c r="G796" s="181" t="s">
        <v>1452</v>
      </c>
      <c r="H796" s="181" t="s">
        <v>1452</v>
      </c>
      <c r="I796" s="181" t="s">
        <v>1452</v>
      </c>
      <c r="J796" s="181" t="s">
        <v>1452</v>
      </c>
      <c r="K796" s="168">
        <v>0.9</v>
      </c>
      <c r="L796" s="169">
        <v>0.814814814814815</v>
      </c>
      <c r="M796" s="169">
        <v>0.838709677419355</v>
      </c>
      <c r="N796" s="170">
        <v>0.848484848484849</v>
      </c>
      <c r="O796" s="170">
        <v>0.888538380651945</v>
      </c>
      <c r="P796" s="356">
        <v>0.9</v>
      </c>
      <c r="Q796" s="357">
        <v>0.928762243989314</v>
      </c>
      <c r="R796" s="169">
        <v>0.988556662975268</v>
      </c>
      <c r="S796" s="169">
        <v>0.982504604051565</v>
      </c>
      <c r="T796" s="169">
        <v>0.976164338620333</v>
      </c>
      <c r="U796" s="356">
        <v>0.9</v>
      </c>
      <c r="V796" s="169">
        <v>0.953695458593054</v>
      </c>
      <c r="W796" s="169">
        <v>0.969361387966039</v>
      </c>
      <c r="X796" s="169">
        <v>0.965009208103131</v>
      </c>
      <c r="Y796" s="169">
        <v>0.96880796456827</v>
      </c>
      <c r="Z796" s="356">
        <v>0.92</v>
      </c>
      <c r="AA796" s="356">
        <v>0.927191679049034</v>
      </c>
      <c r="AB796" s="356">
        <v>0.898470097357441</v>
      </c>
      <c r="AC796" s="356">
        <v>0.925837320574163</v>
      </c>
      <c r="AD796" s="356">
        <v>0.93239784661548</v>
      </c>
      <c r="AE796" s="356">
        <v>0.92</v>
      </c>
      <c r="AF796" s="169">
        <v>0.996021220159151</v>
      </c>
      <c r="AG796" s="169">
        <v>0.98989898989899</v>
      </c>
      <c r="AH796" s="169">
        <v>0.995192307692308</v>
      </c>
      <c r="AI796" s="169">
        <v>0.993532072168458</v>
      </c>
      <c r="AJ796" s="356">
        <v>0.92</v>
      </c>
      <c r="AK796" s="169">
        <v>0.950273224043716</v>
      </c>
      <c r="AL796" s="169">
        <v>0.960079840319361</v>
      </c>
      <c r="AM796" s="169">
        <v>0.962760910815939</v>
      </c>
      <c r="AN796" s="169">
        <v>0.969487727094247</v>
      </c>
      <c r="AO796" s="168">
        <v>0.99</v>
      </c>
      <c r="AP796" s="358">
        <v>1</v>
      </c>
      <c r="AQ796" s="358">
        <v>1</v>
      </c>
      <c r="AR796" s="358">
        <v>1</v>
      </c>
      <c r="AS796" s="359">
        <v>1</v>
      </c>
      <c r="AT796" s="364">
        <v>0.0810595228934205</v>
      </c>
      <c r="AU796" s="361">
        <v>0.0833333333333333</v>
      </c>
      <c r="AV796" s="362">
        <v>0.0384615384615385</v>
      </c>
      <c r="AW796" s="362">
        <v>0.0588235294117647</v>
      </c>
      <c r="AX796" s="362">
        <v>0.0387755102040816</v>
      </c>
      <c r="AY796" s="142"/>
      <c r="AZ796" s="140"/>
    </row>
    <row r="797" spans="1:52">
      <c r="A797" s="138"/>
      <c r="B797" s="142"/>
      <c r="C797" s="172" t="s">
        <v>1158</v>
      </c>
      <c r="D797" s="166" t="s">
        <v>26</v>
      </c>
      <c r="E797" s="166" t="s">
        <v>1159</v>
      </c>
      <c r="F797" s="167" t="s">
        <v>1453</v>
      </c>
      <c r="G797" s="181" t="s">
        <v>1454</v>
      </c>
      <c r="H797" s="181" t="s">
        <v>1454</v>
      </c>
      <c r="I797" s="181" t="s">
        <v>1454</v>
      </c>
      <c r="J797" s="181" t="s">
        <v>1454</v>
      </c>
      <c r="K797" s="168">
        <v>0.9</v>
      </c>
      <c r="L797" s="169">
        <v>0.833333333333333</v>
      </c>
      <c r="M797" s="169">
        <v>0.685714285714286</v>
      </c>
      <c r="N797" s="170">
        <v>0.645161290322581</v>
      </c>
      <c r="O797" s="170">
        <v>0.69740932642487</v>
      </c>
      <c r="P797" s="356">
        <v>0.9</v>
      </c>
      <c r="Q797" s="357">
        <v>0.972996515679443</v>
      </c>
      <c r="R797" s="169">
        <v>0.923485653560043</v>
      </c>
      <c r="S797" s="169">
        <v>0.968718466195762</v>
      </c>
      <c r="T797" s="169">
        <v>0.972281126931233</v>
      </c>
      <c r="U797" s="356">
        <v>0.9</v>
      </c>
      <c r="V797" s="169">
        <v>0.908536585365854</v>
      </c>
      <c r="W797" s="169">
        <v>0.932695713779667</v>
      </c>
      <c r="X797" s="169">
        <v>0.912882610158089</v>
      </c>
      <c r="Y797" s="169">
        <v>0.927547207916793</v>
      </c>
      <c r="Z797" s="356">
        <v>0.92</v>
      </c>
      <c r="AA797" s="356">
        <v>0.874799357945425</v>
      </c>
      <c r="AB797" s="356">
        <v>0.903713892709766</v>
      </c>
      <c r="AC797" s="356">
        <v>0.869220607661823</v>
      </c>
      <c r="AD797" s="356">
        <v>0.883090948556544</v>
      </c>
      <c r="AE797" s="356">
        <v>0.92</v>
      </c>
      <c r="AF797" s="169">
        <v>0.978390461997019</v>
      </c>
      <c r="AG797" s="169">
        <v>1</v>
      </c>
      <c r="AH797" s="169">
        <v>0.992708333333333</v>
      </c>
      <c r="AI797" s="169">
        <v>0.980935179610676</v>
      </c>
      <c r="AJ797" s="356">
        <v>0.92</v>
      </c>
      <c r="AK797" s="169">
        <v>0.920067076579094</v>
      </c>
      <c r="AL797" s="169">
        <v>0.941515650741351</v>
      </c>
      <c r="AM797" s="169">
        <v>0.913338553902375</v>
      </c>
      <c r="AN797" s="169">
        <v>0.932771828194672</v>
      </c>
      <c r="AO797" s="168">
        <v>0.99</v>
      </c>
      <c r="AP797" s="358">
        <v>1</v>
      </c>
      <c r="AQ797" s="358">
        <v>1</v>
      </c>
      <c r="AR797" s="358">
        <v>1</v>
      </c>
      <c r="AS797" s="359">
        <v>1</v>
      </c>
      <c r="AT797" s="364">
        <v>0.0810595228934205</v>
      </c>
      <c r="AU797" s="361">
        <v>0.0909090909090909</v>
      </c>
      <c r="AV797" s="362">
        <v>0.032258064516129</v>
      </c>
      <c r="AW797" s="362">
        <v>0.04</v>
      </c>
      <c r="AX797" s="362">
        <v>0.0571428571428571</v>
      </c>
      <c r="AY797" s="142"/>
      <c r="AZ797" s="140"/>
    </row>
    <row r="798" spans="1:52">
      <c r="A798" s="138"/>
      <c r="B798" s="142"/>
      <c r="C798" s="172" t="s">
        <v>1158</v>
      </c>
      <c r="D798" s="166" t="s">
        <v>26</v>
      </c>
      <c r="E798" s="166" t="s">
        <v>1159</v>
      </c>
      <c r="F798" s="167" t="s">
        <v>1455</v>
      </c>
      <c r="G798" s="181" t="s">
        <v>1456</v>
      </c>
      <c r="H798" s="181" t="s">
        <v>1456</v>
      </c>
      <c r="I798" s="181" t="s">
        <v>1456</v>
      </c>
      <c r="J798" s="181" t="s">
        <v>1456</v>
      </c>
      <c r="K798" s="168">
        <v>0.9</v>
      </c>
      <c r="L798" s="169">
        <v>0.888888888888889</v>
      </c>
      <c r="M798" s="169">
        <v>0.761904761904762</v>
      </c>
      <c r="N798" s="170">
        <v>0.75</v>
      </c>
      <c r="O798" s="170">
        <v>0.730639730639731</v>
      </c>
      <c r="P798" s="356">
        <v>0.9</v>
      </c>
      <c r="Q798" s="357">
        <v>0.939615736505032</v>
      </c>
      <c r="R798" s="169">
        <v>0.922934076137419</v>
      </c>
      <c r="S798" s="169">
        <v>0.951443569553806</v>
      </c>
      <c r="T798" s="169">
        <v>0.956242370812424</v>
      </c>
      <c r="U798" s="356">
        <v>0.9</v>
      </c>
      <c r="V798" s="169">
        <v>0.963403476669716</v>
      </c>
      <c r="W798" s="169">
        <v>0.957288765088208</v>
      </c>
      <c r="X798" s="169">
        <v>0.959317585301837</v>
      </c>
      <c r="Y798" s="169">
        <v>0.94866404448664</v>
      </c>
      <c r="Z798" s="356">
        <v>0.92</v>
      </c>
      <c r="AA798" s="356">
        <v>0.944174757281553</v>
      </c>
      <c r="AB798" s="356">
        <v>0.940209267563528</v>
      </c>
      <c r="AC798" s="356">
        <v>0.947107438016529</v>
      </c>
      <c r="AD798" s="356">
        <v>0.932575340791002</v>
      </c>
      <c r="AE798" s="356">
        <v>0.92</v>
      </c>
      <c r="AF798" s="169">
        <v>0.996521066872826</v>
      </c>
      <c r="AG798" s="169">
        <v>0.993103448275862</v>
      </c>
      <c r="AH798" s="169">
        <v>0.999244712990937</v>
      </c>
      <c r="AI798" s="169">
        <v>0.996783243844628</v>
      </c>
      <c r="AJ798" s="356">
        <v>0.92</v>
      </c>
      <c r="AK798" s="169">
        <v>0.960655737704918</v>
      </c>
      <c r="AL798" s="169">
        <v>0.959724612736661</v>
      </c>
      <c r="AM798" s="169">
        <v>0.968602295746117</v>
      </c>
      <c r="AN798" s="169">
        <v>0.96249285454451</v>
      </c>
      <c r="AO798" s="168">
        <v>0.99</v>
      </c>
      <c r="AP798" s="358">
        <v>1</v>
      </c>
      <c r="AQ798" s="358">
        <v>1</v>
      </c>
      <c r="AR798" s="358">
        <v>1</v>
      </c>
      <c r="AS798" s="359">
        <v>1</v>
      </c>
      <c r="AT798" s="364">
        <v>0.0810595228934205</v>
      </c>
      <c r="AU798" s="361">
        <v>0</v>
      </c>
      <c r="AV798" s="362">
        <v>0</v>
      </c>
      <c r="AW798" s="362">
        <v>0</v>
      </c>
      <c r="AX798" s="362">
        <v>0.0663900414937759</v>
      </c>
      <c r="AY798" s="142"/>
      <c r="AZ798" s="140"/>
    </row>
    <row r="799" spans="1:52">
      <c r="A799" s="138"/>
      <c r="B799" s="142"/>
      <c r="C799" s="172" t="s">
        <v>1158</v>
      </c>
      <c r="D799" s="166" t="s">
        <v>26</v>
      </c>
      <c r="E799" s="166" t="s">
        <v>1159</v>
      </c>
      <c r="F799" s="167" t="s">
        <v>1457</v>
      </c>
      <c r="G799" s="181" t="s">
        <v>1458</v>
      </c>
      <c r="H799" s="181" t="s">
        <v>1458</v>
      </c>
      <c r="I799" s="181" t="s">
        <v>1458</v>
      </c>
      <c r="J799" s="181" t="s">
        <v>1458</v>
      </c>
      <c r="K799" s="168">
        <v>0.9</v>
      </c>
      <c r="L799" s="169">
        <v>0.941176470588235</v>
      </c>
      <c r="M799" s="169">
        <v>0.947368421052632</v>
      </c>
      <c r="N799" s="170">
        <v>0.85</v>
      </c>
      <c r="O799" s="170">
        <v>0.933797909407665</v>
      </c>
      <c r="P799" s="356">
        <v>0.9</v>
      </c>
      <c r="Q799" s="357">
        <v>0.934504792332268</v>
      </c>
      <c r="R799" s="169">
        <v>0.938452520515827</v>
      </c>
      <c r="S799" s="169">
        <v>0.946969696969697</v>
      </c>
      <c r="T799" s="169">
        <v>0.961420802175391</v>
      </c>
      <c r="U799" s="356">
        <v>0.9</v>
      </c>
      <c r="V799" s="169">
        <v>0.9185303514377</v>
      </c>
      <c r="W799" s="169">
        <v>0.937866354044549</v>
      </c>
      <c r="X799" s="169">
        <v>0.892773892773893</v>
      </c>
      <c r="Y799" s="169">
        <v>0.947123555404487</v>
      </c>
      <c r="Z799" s="356">
        <v>0.92</v>
      </c>
      <c r="AA799" s="356">
        <v>0.898009950248756</v>
      </c>
      <c r="AB799" s="356">
        <v>0.888888888888889</v>
      </c>
      <c r="AC799" s="356">
        <v>0.891170431211499</v>
      </c>
      <c r="AD799" s="356">
        <v>0.911486388120542</v>
      </c>
      <c r="AE799" s="356">
        <v>0.92</v>
      </c>
      <c r="AF799" s="169">
        <v>1</v>
      </c>
      <c r="AG799" s="169">
        <v>0.929663608562691</v>
      </c>
      <c r="AH799" s="169">
        <v>1</v>
      </c>
      <c r="AI799" s="169">
        <v>0.989511036894015</v>
      </c>
      <c r="AJ799" s="356">
        <v>0.92</v>
      </c>
      <c r="AK799" s="169">
        <v>0.919694072657744</v>
      </c>
      <c r="AL799" s="169">
        <v>0.950471698113208</v>
      </c>
      <c r="AM799" s="169">
        <v>0.943530457981325</v>
      </c>
      <c r="AN799" s="169">
        <v>0.95633513110798</v>
      </c>
      <c r="AO799" s="168">
        <v>0.99</v>
      </c>
      <c r="AP799" s="358">
        <v>1</v>
      </c>
      <c r="AQ799" s="358">
        <v>1</v>
      </c>
      <c r="AR799" s="358">
        <v>1</v>
      </c>
      <c r="AS799" s="359">
        <v>1</v>
      </c>
      <c r="AT799" s="364">
        <v>0.0810595228934205</v>
      </c>
      <c r="AU799" s="361">
        <v>0</v>
      </c>
      <c r="AV799" s="362">
        <v>0</v>
      </c>
      <c r="AW799" s="362">
        <v>0.166666666666667</v>
      </c>
      <c r="AX799" s="362">
        <v>0.0534979423868313</v>
      </c>
      <c r="AY799" s="142"/>
      <c r="AZ799" s="140"/>
    </row>
    <row r="800" spans="1:52">
      <c r="A800" s="138"/>
      <c r="B800" s="142"/>
      <c r="C800" s="172" t="s">
        <v>1158</v>
      </c>
      <c r="D800" s="166" t="s">
        <v>26</v>
      </c>
      <c r="E800" s="166" t="s">
        <v>1159</v>
      </c>
      <c r="F800" s="167" t="s">
        <v>1459</v>
      </c>
      <c r="G800" s="181" t="s">
        <v>1460</v>
      </c>
      <c r="H800" s="181" t="s">
        <v>1460</v>
      </c>
      <c r="I800" s="181" t="s">
        <v>1460</v>
      </c>
      <c r="J800" s="181" t="s">
        <v>1460</v>
      </c>
      <c r="K800" s="168">
        <v>0.9</v>
      </c>
      <c r="L800" s="169">
        <v>0.833333333333333</v>
      </c>
      <c r="M800" s="169">
        <v>0.92</v>
      </c>
      <c r="N800" s="170">
        <v>0.826086956521739</v>
      </c>
      <c r="O800" s="170">
        <v>0.893455098934551</v>
      </c>
      <c r="P800" s="356">
        <v>0.9</v>
      </c>
      <c r="Q800" s="357">
        <v>0.929535232383808</v>
      </c>
      <c r="R800" s="169">
        <v>0.934102141680395</v>
      </c>
      <c r="S800" s="169">
        <v>0.931912374185909</v>
      </c>
      <c r="T800" s="169">
        <v>0.951199033400913</v>
      </c>
      <c r="U800" s="356">
        <v>0.9</v>
      </c>
      <c r="V800" s="169">
        <v>0.920539730134933</v>
      </c>
      <c r="W800" s="169">
        <v>0.945085118066996</v>
      </c>
      <c r="X800" s="169">
        <v>0.922439313203079</v>
      </c>
      <c r="Y800" s="169">
        <v>0.942004054801253</v>
      </c>
      <c r="Z800" s="356">
        <v>0.92</v>
      </c>
      <c r="AA800" s="356">
        <v>0.947247706422018</v>
      </c>
      <c r="AB800" s="356">
        <v>0.923245614035088</v>
      </c>
      <c r="AC800" s="356">
        <v>0.909774436090226</v>
      </c>
      <c r="AD800" s="356">
        <v>0.91294500672376</v>
      </c>
      <c r="AE800" s="356">
        <v>0.92</v>
      </c>
      <c r="AF800" s="169">
        <v>0.998901098901099</v>
      </c>
      <c r="AG800" s="169">
        <v>0.986531986531986</v>
      </c>
      <c r="AH800" s="169">
        <v>0.99607535321821</v>
      </c>
      <c r="AI800" s="169">
        <v>0.997210848020889</v>
      </c>
      <c r="AJ800" s="356">
        <v>0.92</v>
      </c>
      <c r="AK800" s="169">
        <v>0.949016100178891</v>
      </c>
      <c r="AL800" s="169">
        <v>0.952093223996547</v>
      </c>
      <c r="AM800" s="169">
        <v>0.924397031539889</v>
      </c>
      <c r="AN800" s="169">
        <v>0.944752493649712</v>
      </c>
      <c r="AO800" s="168">
        <v>0.99</v>
      </c>
      <c r="AP800" s="358">
        <v>1</v>
      </c>
      <c r="AQ800" s="358">
        <v>1</v>
      </c>
      <c r="AR800" s="358">
        <v>1</v>
      </c>
      <c r="AS800" s="359">
        <v>1</v>
      </c>
      <c r="AT800" s="364">
        <v>0.0810595228934205</v>
      </c>
      <c r="AU800" s="361">
        <v>0.0909090909090909</v>
      </c>
      <c r="AV800" s="362">
        <v>0</v>
      </c>
      <c r="AW800" s="362">
        <v>0.111111111111111</v>
      </c>
      <c r="AX800" s="362">
        <v>0.0351906158357771</v>
      </c>
      <c r="AY800" s="142"/>
      <c r="AZ800" s="140"/>
    </row>
    <row r="801" spans="1:52">
      <c r="A801" s="138"/>
      <c r="B801" s="142"/>
      <c r="C801" s="172" t="s">
        <v>1158</v>
      </c>
      <c r="D801" s="166" t="s">
        <v>26</v>
      </c>
      <c r="E801" s="166" t="s">
        <v>1159</v>
      </c>
      <c r="F801" s="167" t="s">
        <v>1461</v>
      </c>
      <c r="G801" s="181" t="s">
        <v>1462</v>
      </c>
      <c r="H801" s="181" t="s">
        <v>1462</v>
      </c>
      <c r="I801" s="181" t="s">
        <v>1462</v>
      </c>
      <c r="J801" s="181" t="s">
        <v>1462</v>
      </c>
      <c r="K801" s="168">
        <v>0.9</v>
      </c>
      <c r="L801" s="169">
        <v>0.714285714285714</v>
      </c>
      <c r="M801" s="169">
        <v>0.785714285714286</v>
      </c>
      <c r="N801" s="170">
        <v>0.821428571428571</v>
      </c>
      <c r="O801" s="170">
        <v>0.820422535211268</v>
      </c>
      <c r="P801" s="356">
        <v>0.9</v>
      </c>
      <c r="Q801" s="357">
        <v>0.977777777777778</v>
      </c>
      <c r="R801" s="169">
        <v>0.981504315659679</v>
      </c>
      <c r="S801" s="169">
        <v>0.976444444444444</v>
      </c>
      <c r="T801" s="169">
        <v>0.986182995160231</v>
      </c>
      <c r="U801" s="356">
        <v>0.9</v>
      </c>
      <c r="V801" s="169">
        <v>0.919753086419753</v>
      </c>
      <c r="W801" s="169">
        <v>0.932182490752158</v>
      </c>
      <c r="X801" s="169">
        <v>0.936444444444444</v>
      </c>
      <c r="Y801" s="169">
        <v>0.946609871906441</v>
      </c>
      <c r="Z801" s="356">
        <v>0.92</v>
      </c>
      <c r="AA801" s="356">
        <v>0.891791044776119</v>
      </c>
      <c r="AB801" s="356">
        <v>0.904306220095694</v>
      </c>
      <c r="AC801" s="356">
        <v>0.927586206896552</v>
      </c>
      <c r="AD801" s="356">
        <v>0.912150509537497</v>
      </c>
      <c r="AE801" s="356">
        <v>0.92</v>
      </c>
      <c r="AF801" s="169">
        <v>0.997722095671982</v>
      </c>
      <c r="AG801" s="169">
        <v>1</v>
      </c>
      <c r="AH801" s="169">
        <v>0.968481375358166</v>
      </c>
      <c r="AI801" s="169">
        <v>0.994983719088269</v>
      </c>
      <c r="AJ801" s="356">
        <v>0.92</v>
      </c>
      <c r="AK801" s="169">
        <v>0.936910804931109</v>
      </c>
      <c r="AL801" s="169">
        <v>0.955300127713921</v>
      </c>
      <c r="AM801" s="169">
        <v>0.962308998302207</v>
      </c>
      <c r="AN801" s="169">
        <v>0.960191466648301</v>
      </c>
      <c r="AO801" s="168">
        <v>0.99</v>
      </c>
      <c r="AP801" s="358">
        <v>1</v>
      </c>
      <c r="AQ801" s="358">
        <v>1</v>
      </c>
      <c r="AR801" s="358">
        <v>1</v>
      </c>
      <c r="AS801" s="359">
        <v>1</v>
      </c>
      <c r="AT801" s="364">
        <v>0.0810595228934205</v>
      </c>
      <c r="AU801" s="361">
        <v>0</v>
      </c>
      <c r="AV801" s="362">
        <v>0</v>
      </c>
      <c r="AW801" s="362">
        <v>0</v>
      </c>
      <c r="AX801" s="362">
        <v>0.0592783505154639</v>
      </c>
      <c r="AY801" s="142"/>
      <c r="AZ801" s="140"/>
    </row>
    <row r="802" spans="1:52">
      <c r="A802" s="138"/>
      <c r="B802" s="142"/>
      <c r="C802" s="172" t="s">
        <v>1158</v>
      </c>
      <c r="D802" s="166" t="s">
        <v>26</v>
      </c>
      <c r="E802" s="166" t="s">
        <v>1159</v>
      </c>
      <c r="F802" s="167" t="s">
        <v>1463</v>
      </c>
      <c r="G802" s="181" t="s">
        <v>1464</v>
      </c>
      <c r="H802" s="181" t="s">
        <v>1464</v>
      </c>
      <c r="I802" s="181" t="s">
        <v>1464</v>
      </c>
      <c r="J802" s="181" t="s">
        <v>1464</v>
      </c>
      <c r="K802" s="168">
        <v>0.9</v>
      </c>
      <c r="L802" s="169">
        <v>0.888888888888889</v>
      </c>
      <c r="M802" s="169">
        <v>0.91304347826087</v>
      </c>
      <c r="N802" s="170">
        <v>0.772727272727273</v>
      </c>
      <c r="O802" s="170">
        <v>0.860062893081761</v>
      </c>
      <c r="P802" s="356">
        <v>0.9</v>
      </c>
      <c r="Q802" s="357">
        <v>0.959085439229844</v>
      </c>
      <c r="R802" s="169">
        <v>0.967073818374934</v>
      </c>
      <c r="S802" s="169">
        <v>0.947311243889191</v>
      </c>
      <c r="T802" s="169">
        <v>0.957293203501525</v>
      </c>
      <c r="U802" s="356">
        <v>0.9</v>
      </c>
      <c r="V802" s="169">
        <v>0.902527075812274</v>
      </c>
      <c r="W802" s="169">
        <v>0.957514604354753</v>
      </c>
      <c r="X802" s="169">
        <v>0.940249864204237</v>
      </c>
      <c r="Y802" s="169">
        <v>0.949778695780466</v>
      </c>
      <c r="Z802" s="356">
        <v>0.92</v>
      </c>
      <c r="AA802" s="356">
        <v>0.871359223300971</v>
      </c>
      <c r="AB802" s="356">
        <v>0.909594095940959</v>
      </c>
      <c r="AC802" s="356">
        <v>0.909473684210526</v>
      </c>
      <c r="AD802" s="356">
        <v>0.892397818328732</v>
      </c>
      <c r="AE802" s="356">
        <v>0.92</v>
      </c>
      <c r="AF802" s="169">
        <v>1</v>
      </c>
      <c r="AG802" s="169">
        <v>0.997237569060773</v>
      </c>
      <c r="AH802" s="169">
        <v>0.996316758747698</v>
      </c>
      <c r="AI802" s="169">
        <v>0.997341014846</v>
      </c>
      <c r="AJ802" s="356">
        <v>0.92</v>
      </c>
      <c r="AK802" s="169">
        <v>0.908445146014207</v>
      </c>
      <c r="AL802" s="169">
        <v>0.963730569948187</v>
      </c>
      <c r="AM802" s="169">
        <v>0.956324680675731</v>
      </c>
      <c r="AN802" s="169">
        <v>0.953468821898413</v>
      </c>
      <c r="AO802" s="168">
        <v>0.99</v>
      </c>
      <c r="AP802" s="358">
        <v>1</v>
      </c>
      <c r="AQ802" s="358">
        <v>1</v>
      </c>
      <c r="AR802" s="358">
        <v>1</v>
      </c>
      <c r="AS802" s="359">
        <v>1</v>
      </c>
      <c r="AT802" s="364">
        <v>0.0810595228934205</v>
      </c>
      <c r="AU802" s="361">
        <v>0.0769230769230769</v>
      </c>
      <c r="AV802" s="362">
        <v>0</v>
      </c>
      <c r="AW802" s="362">
        <v>0</v>
      </c>
      <c r="AX802" s="362">
        <v>0.0376884422110553</v>
      </c>
      <c r="AY802" s="142"/>
      <c r="AZ802" s="140"/>
    </row>
    <row r="803" spans="1:52">
      <c r="A803" s="138"/>
      <c r="B803" s="142"/>
      <c r="C803" s="172" t="s">
        <v>1158</v>
      </c>
      <c r="D803" s="166" t="s">
        <v>26</v>
      </c>
      <c r="E803" s="166" t="s">
        <v>1159</v>
      </c>
      <c r="F803" s="167" t="s">
        <v>1465</v>
      </c>
      <c r="G803" s="181" t="s">
        <v>1466</v>
      </c>
      <c r="H803" s="181" t="s">
        <v>1466</v>
      </c>
      <c r="I803" s="181" t="s">
        <v>1466</v>
      </c>
      <c r="J803" s="181" t="s">
        <v>1466</v>
      </c>
      <c r="K803" s="168">
        <v>0.9</v>
      </c>
      <c r="L803" s="169">
        <v>0.714285714285714</v>
      </c>
      <c r="M803" s="169">
        <v>0.6</v>
      </c>
      <c r="N803" s="170">
        <v>0.8</v>
      </c>
      <c r="O803" s="170">
        <v>0.732203389830508</v>
      </c>
      <c r="P803" s="356">
        <v>0.9</v>
      </c>
      <c r="Q803" s="357">
        <v>0.967505241090147</v>
      </c>
      <c r="R803" s="169">
        <v>0.957602339181287</v>
      </c>
      <c r="S803" s="169">
        <v>0.924558587479936</v>
      </c>
      <c r="T803" s="169">
        <v>0.961723686238249</v>
      </c>
      <c r="U803" s="356">
        <v>0.9</v>
      </c>
      <c r="V803" s="169">
        <v>0.952830188679245</v>
      </c>
      <c r="W803" s="169">
        <v>0.912280701754386</v>
      </c>
      <c r="X803" s="169">
        <v>0.925628678437667</v>
      </c>
      <c r="Y803" s="169">
        <v>0.951263676991832</v>
      </c>
      <c r="Z803" s="356">
        <v>0.92</v>
      </c>
      <c r="AA803" s="356">
        <v>0.891625615763547</v>
      </c>
      <c r="AB803" s="356">
        <v>0.9296875</v>
      </c>
      <c r="AC803" s="356">
        <v>0.948024948024948</v>
      </c>
      <c r="AD803" s="356">
        <v>0.919406658008066</v>
      </c>
      <c r="AE803" s="356">
        <v>0.92</v>
      </c>
      <c r="AF803" s="169">
        <v>0.996996996996997</v>
      </c>
      <c r="AG803" s="169">
        <v>1</v>
      </c>
      <c r="AH803" s="169">
        <v>1</v>
      </c>
      <c r="AI803" s="169">
        <v>0.994096265598592</v>
      </c>
      <c r="AJ803" s="356">
        <v>0.92</v>
      </c>
      <c r="AK803" s="169">
        <v>0.939548434085943</v>
      </c>
      <c r="AL803" s="169">
        <v>0.95663750475466</v>
      </c>
      <c r="AM803" s="169">
        <v>0.964550700741962</v>
      </c>
      <c r="AN803" s="169">
        <v>0.963113555256538</v>
      </c>
      <c r="AO803" s="168">
        <v>0.99</v>
      </c>
      <c r="AP803" s="358">
        <v>1</v>
      </c>
      <c r="AQ803" s="358">
        <v>1</v>
      </c>
      <c r="AR803" s="358">
        <v>1</v>
      </c>
      <c r="AS803" s="359">
        <v>1</v>
      </c>
      <c r="AT803" s="364">
        <v>0.0810595228934205</v>
      </c>
      <c r="AU803" s="361">
        <v>0</v>
      </c>
      <c r="AV803" s="362">
        <v>0</v>
      </c>
      <c r="AW803" s="362">
        <v>0.125</v>
      </c>
      <c r="AX803" s="362">
        <v>0.0489795918367347</v>
      </c>
      <c r="AY803" s="142"/>
      <c r="AZ803" s="140"/>
    </row>
    <row r="804" spans="1:52">
      <c r="A804" s="138"/>
      <c r="B804" s="142"/>
      <c r="C804" s="172" t="s">
        <v>1158</v>
      </c>
      <c r="D804" s="166" t="s">
        <v>26</v>
      </c>
      <c r="E804" s="166" t="s">
        <v>1159</v>
      </c>
      <c r="F804" s="167" t="s">
        <v>1467</v>
      </c>
      <c r="G804" s="181" t="s">
        <v>1468</v>
      </c>
      <c r="H804" s="181" t="s">
        <v>1468</v>
      </c>
      <c r="I804" s="181" t="s">
        <v>1468</v>
      </c>
      <c r="J804" s="181" t="s">
        <v>1468</v>
      </c>
      <c r="K804" s="168">
        <v>0.9</v>
      </c>
      <c r="L804" s="169">
        <v>0.818181818181818</v>
      </c>
      <c r="M804" s="169">
        <v>1</v>
      </c>
      <c r="N804" s="170">
        <v>0.928571428571429</v>
      </c>
      <c r="O804" s="170">
        <v>0.951156812339332</v>
      </c>
      <c r="P804" s="356">
        <v>0.9</v>
      </c>
      <c r="Q804" s="357">
        <v>0.98635477582846</v>
      </c>
      <c r="R804" s="169">
        <v>0.972292191435768</v>
      </c>
      <c r="S804" s="169">
        <v>0.987107171635778</v>
      </c>
      <c r="T804" s="169">
        <v>0.977614942528736</v>
      </c>
      <c r="U804" s="356">
        <v>0.9</v>
      </c>
      <c r="V804" s="169">
        <v>0.912280701754386</v>
      </c>
      <c r="W804" s="169">
        <v>0.940386230058774</v>
      </c>
      <c r="X804" s="169">
        <v>0.940370668815471</v>
      </c>
      <c r="Y804" s="169">
        <v>0.946408045977011</v>
      </c>
      <c r="Z804" s="356">
        <v>0.92</v>
      </c>
      <c r="AA804" s="356">
        <v>0.894736842105263</v>
      </c>
      <c r="AB804" s="356">
        <v>0.870662460567823</v>
      </c>
      <c r="AC804" s="356">
        <v>0.936781609195402</v>
      </c>
      <c r="AD804" s="356">
        <v>0.917286521868491</v>
      </c>
      <c r="AE804" s="356">
        <v>0.92</v>
      </c>
      <c r="AF804" s="169">
        <v>0.999123575810692</v>
      </c>
      <c r="AG804" s="169">
        <v>1</v>
      </c>
      <c r="AH804" s="169">
        <v>0.998965873836608</v>
      </c>
      <c r="AI804" s="169">
        <v>0.997907949790795</v>
      </c>
      <c r="AJ804" s="356">
        <v>0.92</v>
      </c>
      <c r="AK804" s="169">
        <v>0.927623642943305</v>
      </c>
      <c r="AL804" s="169">
        <v>0.944907110826393</v>
      </c>
      <c r="AM804" s="169">
        <v>0.952813067150635</v>
      </c>
      <c r="AN804" s="169">
        <v>0.954108116326043</v>
      </c>
      <c r="AO804" s="168">
        <v>0.99</v>
      </c>
      <c r="AP804" s="358">
        <v>1</v>
      </c>
      <c r="AQ804" s="358">
        <v>1</v>
      </c>
      <c r="AR804" s="358">
        <v>1</v>
      </c>
      <c r="AS804" s="359">
        <v>1</v>
      </c>
      <c r="AT804" s="364">
        <v>0.0810595228934205</v>
      </c>
      <c r="AU804" s="361">
        <v>0</v>
      </c>
      <c r="AV804" s="362">
        <v>0.142857142857143</v>
      </c>
      <c r="AW804" s="362">
        <v>0.111111111111111</v>
      </c>
      <c r="AX804" s="362">
        <v>0.0575221238938053</v>
      </c>
      <c r="AY804" s="142"/>
      <c r="AZ804" s="140"/>
    </row>
    <row r="805" spans="1:52">
      <c r="A805" s="138"/>
      <c r="B805" s="142"/>
      <c r="C805" s="172" t="s">
        <v>1158</v>
      </c>
      <c r="D805" s="166" t="s">
        <v>26</v>
      </c>
      <c r="E805" s="166" t="s">
        <v>1159</v>
      </c>
      <c r="F805" s="167" t="s">
        <v>1469</v>
      </c>
      <c r="G805" s="181" t="s">
        <v>1470</v>
      </c>
      <c r="H805" s="181" t="s">
        <v>1470</v>
      </c>
      <c r="I805" s="181" t="s">
        <v>1470</v>
      </c>
      <c r="J805" s="181" t="s">
        <v>1470</v>
      </c>
      <c r="K805" s="168">
        <v>0.9</v>
      </c>
      <c r="L805" s="169">
        <v>1</v>
      </c>
      <c r="M805" s="169">
        <v>0.947368421052632</v>
      </c>
      <c r="N805" s="170">
        <v>0.944444444444444</v>
      </c>
      <c r="O805" s="170">
        <v>0.928709055876686</v>
      </c>
      <c r="P805" s="356">
        <v>0.9</v>
      </c>
      <c r="Q805" s="357">
        <v>0.863636363636364</v>
      </c>
      <c r="R805" s="169">
        <v>0.968774395003903</v>
      </c>
      <c r="S805" s="169">
        <v>0.864741641337386</v>
      </c>
      <c r="T805" s="169">
        <v>0.976844826617209</v>
      </c>
      <c r="U805" s="356">
        <v>0.9</v>
      </c>
      <c r="V805" s="169">
        <v>0.943636363636364</v>
      </c>
      <c r="W805" s="169">
        <v>0.973458235753318</v>
      </c>
      <c r="X805" s="169">
        <v>0.967325227963526</v>
      </c>
      <c r="Y805" s="169">
        <v>0.977013432248637</v>
      </c>
      <c r="Z805" s="356">
        <v>0.92</v>
      </c>
      <c r="AA805" s="356">
        <v>0.943573667711599</v>
      </c>
      <c r="AB805" s="356">
        <v>0.953846153846154</v>
      </c>
      <c r="AC805" s="356">
        <v>0.957264957264957</v>
      </c>
      <c r="AD805" s="356">
        <v>0.951065112540193</v>
      </c>
      <c r="AE805" s="356">
        <v>0.92</v>
      </c>
      <c r="AF805" s="169">
        <v>0.996539792387543</v>
      </c>
      <c r="AG805" s="169">
        <v>0.999034749034749</v>
      </c>
      <c r="AH805" s="169">
        <v>0.996509598603839</v>
      </c>
      <c r="AI805" s="169">
        <v>0.996907299094624</v>
      </c>
      <c r="AJ805" s="356">
        <v>0.92</v>
      </c>
      <c r="AK805" s="169">
        <v>0.94481981981982</v>
      </c>
      <c r="AL805" s="169">
        <v>0.97869750456482</v>
      </c>
      <c r="AM805" s="169">
        <v>0.96135831381733</v>
      </c>
      <c r="AN805" s="169">
        <v>0.972772118649497</v>
      </c>
      <c r="AO805" s="168">
        <v>0.99</v>
      </c>
      <c r="AP805" s="358">
        <v>1</v>
      </c>
      <c r="AQ805" s="358">
        <v>1</v>
      </c>
      <c r="AR805" s="358">
        <v>1</v>
      </c>
      <c r="AS805" s="359">
        <v>1</v>
      </c>
      <c r="AT805" s="364">
        <v>0.0810595228934205</v>
      </c>
      <c r="AU805" s="361">
        <v>0</v>
      </c>
      <c r="AV805" s="362">
        <v>0</v>
      </c>
      <c r="AW805" s="362">
        <v>0</v>
      </c>
      <c r="AX805" s="362">
        <v>0.109375</v>
      </c>
      <c r="AY805" s="142"/>
      <c r="AZ805" s="140"/>
    </row>
    <row r="806" spans="1:52">
      <c r="A806" s="138"/>
      <c r="B806" s="142"/>
      <c r="C806" s="172" t="s">
        <v>1158</v>
      </c>
      <c r="D806" s="166" t="s">
        <v>26</v>
      </c>
      <c r="E806" s="166" t="s">
        <v>1159</v>
      </c>
      <c r="F806" s="167" t="s">
        <v>1471</v>
      </c>
      <c r="G806" s="181" t="s">
        <v>1472</v>
      </c>
      <c r="H806" s="181" t="s">
        <v>1472</v>
      </c>
      <c r="I806" s="181" t="s">
        <v>1472</v>
      </c>
      <c r="J806" s="181" t="s">
        <v>1472</v>
      </c>
      <c r="K806" s="168">
        <v>0.9</v>
      </c>
      <c r="L806" s="169">
        <v>0.829787234042553</v>
      </c>
      <c r="M806" s="169">
        <v>0.951612903225806</v>
      </c>
      <c r="N806" s="170">
        <v>0.87719298245614</v>
      </c>
      <c r="O806" s="170">
        <v>0.851366742596811</v>
      </c>
      <c r="P806" s="356">
        <v>0.9</v>
      </c>
      <c r="Q806" s="357">
        <v>0.97163769441903</v>
      </c>
      <c r="R806" s="169">
        <v>0.979379626365879</v>
      </c>
      <c r="S806" s="169">
        <v>0.962747592222424</v>
      </c>
      <c r="T806" s="169">
        <v>0.953717720811322</v>
      </c>
      <c r="U806" s="356">
        <v>0.9</v>
      </c>
      <c r="V806" s="169">
        <v>0.895699908508692</v>
      </c>
      <c r="W806" s="169">
        <v>0.921219598167078</v>
      </c>
      <c r="X806" s="169">
        <v>0.941668180992186</v>
      </c>
      <c r="Y806" s="169">
        <v>0.933786440699259</v>
      </c>
      <c r="Z806" s="356">
        <v>0.92</v>
      </c>
      <c r="AA806" s="356">
        <v>0.913073237508556</v>
      </c>
      <c r="AB806" s="356">
        <v>0.91643059490085</v>
      </c>
      <c r="AC806" s="356">
        <v>0.891994917407878</v>
      </c>
      <c r="AD806" s="356">
        <v>0.924210001454304</v>
      </c>
      <c r="AE806" s="356">
        <v>0.92</v>
      </c>
      <c r="AF806" s="169">
        <v>0.998310810810811</v>
      </c>
      <c r="AG806" s="169">
        <v>0.990895295902883</v>
      </c>
      <c r="AH806" s="169">
        <v>0.995180722891566</v>
      </c>
      <c r="AI806" s="169">
        <v>0.978528219105232</v>
      </c>
      <c r="AJ806" s="356">
        <v>0.92</v>
      </c>
      <c r="AK806" s="169">
        <v>0.934652928416486</v>
      </c>
      <c r="AL806" s="169">
        <v>0.948796438013079</v>
      </c>
      <c r="AM806" s="169">
        <v>0.938045738045738</v>
      </c>
      <c r="AN806" s="169">
        <v>0.958838590546534</v>
      </c>
      <c r="AO806" s="168">
        <v>0.99</v>
      </c>
      <c r="AP806" s="358">
        <v>1</v>
      </c>
      <c r="AQ806" s="358">
        <v>1</v>
      </c>
      <c r="AR806" s="358">
        <v>1</v>
      </c>
      <c r="AS806" s="359">
        <v>1</v>
      </c>
      <c r="AT806" s="364">
        <v>0.0810595228934205</v>
      </c>
      <c r="AU806" s="361">
        <v>0.119047619047619</v>
      </c>
      <c r="AV806" s="362">
        <v>0.0285714285714286</v>
      </c>
      <c r="AW806" s="362">
        <v>0.103448275862069</v>
      </c>
      <c r="AX806" s="362">
        <v>0.0506454816285998</v>
      </c>
      <c r="AY806" s="142"/>
      <c r="AZ806" s="140"/>
    </row>
    <row r="807" spans="1:52">
      <c r="A807" s="138"/>
      <c r="B807" s="142"/>
      <c r="C807" s="172" t="s">
        <v>1158</v>
      </c>
      <c r="D807" s="166" t="s">
        <v>26</v>
      </c>
      <c r="E807" s="166" t="s">
        <v>1159</v>
      </c>
      <c r="F807" s="167" t="s">
        <v>1473</v>
      </c>
      <c r="G807" s="181" t="s">
        <v>1474</v>
      </c>
      <c r="H807" s="181" t="s">
        <v>1474</v>
      </c>
      <c r="I807" s="181" t="s">
        <v>1474</v>
      </c>
      <c r="J807" s="181" t="s">
        <v>1474</v>
      </c>
      <c r="K807" s="168">
        <v>0.9</v>
      </c>
      <c r="L807" s="169">
        <v>0.882352941176471</v>
      </c>
      <c r="M807" s="169">
        <v>0.764705882352941</v>
      </c>
      <c r="N807" s="170">
        <v>0.789473684210526</v>
      </c>
      <c r="O807" s="170">
        <v>0.848648648648649</v>
      </c>
      <c r="P807" s="356">
        <v>0.9</v>
      </c>
      <c r="Q807" s="357">
        <v>0.970948012232416</v>
      </c>
      <c r="R807" s="169">
        <v>0.971116816431322</v>
      </c>
      <c r="S807" s="169">
        <v>0.955926146515783</v>
      </c>
      <c r="T807" s="169">
        <v>0.940366497567036</v>
      </c>
      <c r="U807" s="356">
        <v>0.9</v>
      </c>
      <c r="V807" s="169">
        <v>0.920489296636086</v>
      </c>
      <c r="W807" s="169">
        <v>0.930038510911425</v>
      </c>
      <c r="X807" s="169">
        <v>0.917212626563431</v>
      </c>
      <c r="Y807" s="169">
        <v>0.923139041308624</v>
      </c>
      <c r="Z807" s="356">
        <v>0.92</v>
      </c>
      <c r="AA807" s="356">
        <v>0.95353982300885</v>
      </c>
      <c r="AB807" s="356">
        <v>0.922518159806295</v>
      </c>
      <c r="AC807" s="356">
        <v>0.93859649122807</v>
      </c>
      <c r="AD807" s="356">
        <v>0.934445200816882</v>
      </c>
      <c r="AE807" s="356">
        <v>0.92</v>
      </c>
      <c r="AF807" s="169">
        <v>1</v>
      </c>
      <c r="AG807" s="169">
        <v>0.972027972027972</v>
      </c>
      <c r="AH807" s="169">
        <v>1</v>
      </c>
      <c r="AI807" s="169">
        <v>0.996215704824976</v>
      </c>
      <c r="AJ807" s="356">
        <v>0.92</v>
      </c>
      <c r="AK807" s="169">
        <v>0.967538322813345</v>
      </c>
      <c r="AL807" s="169">
        <v>0.955801104972376</v>
      </c>
      <c r="AM807" s="169">
        <v>0.955555555555556</v>
      </c>
      <c r="AN807" s="169">
        <v>0.962500393737991</v>
      </c>
      <c r="AO807" s="168">
        <v>0.99</v>
      </c>
      <c r="AP807" s="358">
        <v>1</v>
      </c>
      <c r="AQ807" s="358">
        <v>1</v>
      </c>
      <c r="AR807" s="358">
        <v>1</v>
      </c>
      <c r="AS807" s="359">
        <v>1</v>
      </c>
      <c r="AT807" s="364">
        <v>0.0810595228934205</v>
      </c>
      <c r="AU807" s="361">
        <v>0</v>
      </c>
      <c r="AV807" s="362">
        <v>0</v>
      </c>
      <c r="AW807" s="362">
        <v>0</v>
      </c>
      <c r="AX807" s="362">
        <v>0.0229357798165138</v>
      </c>
      <c r="AY807" s="142"/>
      <c r="AZ807" s="140"/>
    </row>
    <row r="808" spans="1:52">
      <c r="A808" s="138"/>
      <c r="B808" s="142"/>
      <c r="C808" s="172" t="s">
        <v>1158</v>
      </c>
      <c r="D808" s="166" t="s">
        <v>26</v>
      </c>
      <c r="E808" s="166" t="s">
        <v>1159</v>
      </c>
      <c r="F808" s="167" t="s">
        <v>1475</v>
      </c>
      <c r="G808" s="181" t="s">
        <v>1476</v>
      </c>
      <c r="H808" s="181" t="s">
        <v>1476</v>
      </c>
      <c r="I808" s="181" t="s">
        <v>1476</v>
      </c>
      <c r="J808" s="181" t="s">
        <v>1476</v>
      </c>
      <c r="K808" s="168">
        <v>0.9</v>
      </c>
      <c r="L808" s="169">
        <v>0.928571428571429</v>
      </c>
      <c r="M808" s="169">
        <v>1</v>
      </c>
      <c r="N808" s="170">
        <v>1</v>
      </c>
      <c r="O808" s="170">
        <v>0.970355731225296</v>
      </c>
      <c r="P808" s="356">
        <v>0.9</v>
      </c>
      <c r="Q808" s="357">
        <v>0.931693989071038</v>
      </c>
      <c r="R808" s="169">
        <v>0.844972758791481</v>
      </c>
      <c r="S808" s="169">
        <v>0.845637583892617</v>
      </c>
      <c r="T808" s="169">
        <v>0.938375449345682</v>
      </c>
      <c r="U808" s="356">
        <v>0.9</v>
      </c>
      <c r="V808" s="169">
        <v>0.927595628415301</v>
      </c>
      <c r="W808" s="169">
        <v>0.880633977216444</v>
      </c>
      <c r="X808" s="169">
        <v>0.941994247363375</v>
      </c>
      <c r="Y808" s="169">
        <v>0.934621310052948</v>
      </c>
      <c r="Z808" s="356">
        <v>0.92</v>
      </c>
      <c r="AA808" s="356">
        <v>0.871848739495798</v>
      </c>
      <c r="AB808" s="356">
        <v>0.863070539419087</v>
      </c>
      <c r="AC808" s="356">
        <v>0.886756238003839</v>
      </c>
      <c r="AD808" s="356">
        <v>0.892951647822949</v>
      </c>
      <c r="AE808" s="356">
        <v>0.92</v>
      </c>
      <c r="AF808" s="169">
        <v>0.986905142127116</v>
      </c>
      <c r="AG808" s="169">
        <v>0.919272727272727</v>
      </c>
      <c r="AH808" s="169">
        <v>0.98481308411215</v>
      </c>
      <c r="AI808" s="169">
        <v>0.980376797621917</v>
      </c>
      <c r="AJ808" s="356">
        <v>0.92</v>
      </c>
      <c r="AK808" s="169">
        <v>0.898965791567224</v>
      </c>
      <c r="AL808" s="169">
        <v>0.916731517509728</v>
      </c>
      <c r="AM808" s="169">
        <v>0.944360902255639</v>
      </c>
      <c r="AN808" s="169">
        <v>0.940788149579358</v>
      </c>
      <c r="AO808" s="168">
        <v>0.99</v>
      </c>
      <c r="AP808" s="358">
        <v>1</v>
      </c>
      <c r="AQ808" s="358">
        <v>1</v>
      </c>
      <c r="AR808" s="358">
        <v>1</v>
      </c>
      <c r="AS808" s="359">
        <v>1</v>
      </c>
      <c r="AT808" s="364">
        <v>0.0810595228934205</v>
      </c>
      <c r="AU808" s="361">
        <v>0</v>
      </c>
      <c r="AV808" s="362">
        <v>0</v>
      </c>
      <c r="AW808" s="362">
        <v>0</v>
      </c>
      <c r="AX808" s="362">
        <v>0.0486486486486487</v>
      </c>
      <c r="AY808" s="142"/>
      <c r="AZ808" s="140"/>
    </row>
    <row r="809" spans="1:52">
      <c r="A809" s="138"/>
      <c r="B809" s="142"/>
      <c r="C809" s="172" t="s">
        <v>1158</v>
      </c>
      <c r="D809" s="166" t="s">
        <v>26</v>
      </c>
      <c r="E809" s="166" t="s">
        <v>1159</v>
      </c>
      <c r="F809" s="167" t="s">
        <v>1477</v>
      </c>
      <c r="G809" s="181" t="s">
        <v>1478</v>
      </c>
      <c r="H809" s="181" t="s">
        <v>1478</v>
      </c>
      <c r="I809" s="181" t="s">
        <v>1478</v>
      </c>
      <c r="J809" s="181" t="s">
        <v>1478</v>
      </c>
      <c r="K809" s="168">
        <v>0.9</v>
      </c>
      <c r="L809" s="169">
        <v>0.789473684210526</v>
      </c>
      <c r="M809" s="169">
        <v>0.84</v>
      </c>
      <c r="N809" s="170">
        <v>0.91304347826087</v>
      </c>
      <c r="O809" s="170">
        <v>0.829694323144105</v>
      </c>
      <c r="P809" s="356">
        <v>0.9</v>
      </c>
      <c r="Q809" s="357">
        <v>0.997014925373134</v>
      </c>
      <c r="R809" s="169">
        <v>1.04457572502685</v>
      </c>
      <c r="S809" s="169">
        <v>0.980982567353407</v>
      </c>
      <c r="T809" s="169">
        <v>0.987849128226122</v>
      </c>
      <c r="U809" s="356">
        <v>0.9</v>
      </c>
      <c r="V809" s="169">
        <v>0.853731343283582</v>
      </c>
      <c r="W809" s="169">
        <v>0.886143931256713</v>
      </c>
      <c r="X809" s="169">
        <v>0.914949815108294</v>
      </c>
      <c r="Y809" s="169">
        <v>0.910161701494204</v>
      </c>
      <c r="Z809" s="356">
        <v>0.92</v>
      </c>
      <c r="AA809" s="356">
        <v>0.845703125</v>
      </c>
      <c r="AB809" s="356">
        <v>0.894736842105263</v>
      </c>
      <c r="AC809" s="356">
        <v>0.902</v>
      </c>
      <c r="AD809" s="356">
        <v>0.923782598661436</v>
      </c>
      <c r="AE809" s="356">
        <v>0.92</v>
      </c>
      <c r="AF809" s="169">
        <v>1</v>
      </c>
      <c r="AG809" s="169">
        <v>0.988372093023256</v>
      </c>
      <c r="AH809" s="169">
        <v>0.98125</v>
      </c>
      <c r="AI809" s="169">
        <v>0.98442835678186</v>
      </c>
      <c r="AJ809" s="356">
        <v>0.92</v>
      </c>
      <c r="AK809" s="169">
        <v>0.861904761904762</v>
      </c>
      <c r="AL809" s="169">
        <v>0.894673608329996</v>
      </c>
      <c r="AM809" s="169">
        <v>0.921042242400316</v>
      </c>
      <c r="AN809" s="169">
        <v>0.931069958847737</v>
      </c>
      <c r="AO809" s="168">
        <v>0.99</v>
      </c>
      <c r="AP809" s="358">
        <v>1</v>
      </c>
      <c r="AQ809" s="358">
        <v>1</v>
      </c>
      <c r="AR809" s="358">
        <v>1</v>
      </c>
      <c r="AS809" s="359">
        <v>1</v>
      </c>
      <c r="AT809" s="364">
        <v>0.0810595228934205</v>
      </c>
      <c r="AU809" s="361">
        <v>0</v>
      </c>
      <c r="AV809" s="362">
        <v>0.0909090909090909</v>
      </c>
      <c r="AW809" s="362">
        <v>0</v>
      </c>
      <c r="AX809" s="362">
        <v>0.0212765957446809</v>
      </c>
      <c r="AY809" s="142"/>
      <c r="AZ809" s="140"/>
    </row>
    <row r="810" spans="1:52">
      <c r="A810" s="138"/>
      <c r="B810" s="142"/>
      <c r="C810" s="172" t="s">
        <v>1158</v>
      </c>
      <c r="D810" s="166" t="s">
        <v>26</v>
      </c>
      <c r="E810" s="166" t="s">
        <v>1159</v>
      </c>
      <c r="F810" s="167" t="s">
        <v>1479</v>
      </c>
      <c r="G810" s="181" t="s">
        <v>1480</v>
      </c>
      <c r="H810" s="181" t="s">
        <v>1480</v>
      </c>
      <c r="I810" s="181" t="s">
        <v>1480</v>
      </c>
      <c r="J810" s="181" t="s">
        <v>1480</v>
      </c>
      <c r="K810" s="168">
        <v>0.9</v>
      </c>
      <c r="L810" s="169">
        <v>0.947368421052632</v>
      </c>
      <c r="M810" s="169">
        <v>0.923076923076923</v>
      </c>
      <c r="N810" s="170">
        <v>0.962962962962963</v>
      </c>
      <c r="O810" s="170">
        <v>0.96472184531886</v>
      </c>
      <c r="P810" s="356">
        <v>0.9</v>
      </c>
      <c r="Q810" s="357">
        <v>0.980891719745223</v>
      </c>
      <c r="R810" s="169">
        <v>0.934093789607098</v>
      </c>
      <c r="S810" s="169">
        <v>0.976514215080346</v>
      </c>
      <c r="T810" s="169">
        <v>0.955829656173187</v>
      </c>
      <c r="U810" s="356">
        <v>0.9</v>
      </c>
      <c r="V810" s="169">
        <v>0.934182590233546</v>
      </c>
      <c r="W810" s="169">
        <v>0.944655682298268</v>
      </c>
      <c r="X810" s="169">
        <v>0.950556242274413</v>
      </c>
      <c r="Y810" s="169">
        <v>0.943124944472414</v>
      </c>
      <c r="Z810" s="356">
        <v>0.92</v>
      </c>
      <c r="AA810" s="356">
        <v>0.90809968847352</v>
      </c>
      <c r="AB810" s="356">
        <v>0.901502504173623</v>
      </c>
      <c r="AC810" s="356">
        <v>0.903875968992248</v>
      </c>
      <c r="AD810" s="356">
        <v>0.917044944380705</v>
      </c>
      <c r="AE810" s="356">
        <v>0.92</v>
      </c>
      <c r="AF810" s="169">
        <v>0.998205312275664</v>
      </c>
      <c r="AG810" s="169">
        <v>0.988533703961084</v>
      </c>
      <c r="AH810" s="169">
        <v>0.996503496503496</v>
      </c>
      <c r="AI810" s="169">
        <v>0.989787295685555</v>
      </c>
      <c r="AJ810" s="356">
        <v>0.92</v>
      </c>
      <c r="AK810" s="169">
        <v>0.940843297671492</v>
      </c>
      <c r="AL810" s="169">
        <v>0.956550802139037</v>
      </c>
      <c r="AM810" s="169">
        <v>0.957618893561954</v>
      </c>
      <c r="AN810" s="169">
        <v>0.962175343087218</v>
      </c>
      <c r="AO810" s="168">
        <v>0.99</v>
      </c>
      <c r="AP810" s="358">
        <v>1</v>
      </c>
      <c r="AQ810" s="358">
        <v>1</v>
      </c>
      <c r="AR810" s="358">
        <v>1</v>
      </c>
      <c r="AS810" s="359">
        <v>1</v>
      </c>
      <c r="AT810" s="364">
        <v>0.0810595228934205</v>
      </c>
      <c r="AU810" s="361">
        <v>0</v>
      </c>
      <c r="AV810" s="362">
        <v>0.105263157894737</v>
      </c>
      <c r="AW810" s="362">
        <v>0.125</v>
      </c>
      <c r="AX810" s="362">
        <v>0.0551948051948052</v>
      </c>
      <c r="AY810" s="142"/>
      <c r="AZ810" s="140"/>
    </row>
    <row r="811" spans="1:52">
      <c r="A811" s="138"/>
      <c r="B811" s="142"/>
      <c r="C811" s="172" t="s">
        <v>1158</v>
      </c>
      <c r="D811" s="166" t="s">
        <v>26</v>
      </c>
      <c r="E811" s="166" t="s">
        <v>1159</v>
      </c>
      <c r="F811" s="167" t="s">
        <v>1481</v>
      </c>
      <c r="G811" s="181" t="s">
        <v>1482</v>
      </c>
      <c r="H811" s="181" t="s">
        <v>1482</v>
      </c>
      <c r="I811" s="181" t="s">
        <v>1482</v>
      </c>
      <c r="J811" s="181" t="s">
        <v>1482</v>
      </c>
      <c r="K811" s="168">
        <v>0.9</v>
      </c>
      <c r="L811" s="169">
        <v>0.684210526315789</v>
      </c>
      <c r="M811" s="169">
        <v>0.590909090909091</v>
      </c>
      <c r="N811" s="170">
        <v>0.761904761904762</v>
      </c>
      <c r="O811" s="170">
        <v>0.715927750410509</v>
      </c>
      <c r="P811" s="356">
        <v>0.9</v>
      </c>
      <c r="Q811" s="357">
        <v>0.922401171303075</v>
      </c>
      <c r="R811" s="169">
        <v>0.951044776119403</v>
      </c>
      <c r="S811" s="169">
        <v>0.830508474576271</v>
      </c>
      <c r="T811" s="169">
        <v>0.942418465449029</v>
      </c>
      <c r="U811" s="356">
        <v>0.9</v>
      </c>
      <c r="V811" s="169">
        <v>0.897510980966325</v>
      </c>
      <c r="W811" s="169">
        <v>0.923582089552239</v>
      </c>
      <c r="X811" s="169">
        <v>0.830508474576271</v>
      </c>
      <c r="Y811" s="169">
        <v>0.918742184777484</v>
      </c>
      <c r="Z811" s="356">
        <v>0.92</v>
      </c>
      <c r="AA811" s="356">
        <v>0.807256235827664</v>
      </c>
      <c r="AB811" s="356">
        <v>0.783132530120482</v>
      </c>
      <c r="AC811" s="356">
        <v>0.753731343283582</v>
      </c>
      <c r="AD811" s="356">
        <v>0.865607219933294</v>
      </c>
      <c r="AE811" s="356">
        <v>0.92</v>
      </c>
      <c r="AF811" s="169">
        <v>1</v>
      </c>
      <c r="AG811" s="169">
        <v>0.967741935483871</v>
      </c>
      <c r="AH811" s="169">
        <v>1</v>
      </c>
      <c r="AI811" s="169">
        <v>0.98077949813134</v>
      </c>
      <c r="AJ811" s="356">
        <v>0.92</v>
      </c>
      <c r="AK811" s="169">
        <v>0.889964788732394</v>
      </c>
      <c r="AL811" s="169">
        <v>0.896873541763882</v>
      </c>
      <c r="AM811" s="169">
        <v>0.863831615120275</v>
      </c>
      <c r="AN811" s="169">
        <v>0.925634053796642</v>
      </c>
      <c r="AO811" s="168">
        <v>0.99</v>
      </c>
      <c r="AP811" s="358">
        <v>1</v>
      </c>
      <c r="AQ811" s="358">
        <v>1</v>
      </c>
      <c r="AR811" s="358">
        <v>1</v>
      </c>
      <c r="AS811" s="359">
        <v>1</v>
      </c>
      <c r="AT811" s="364">
        <v>0.0810595228934205</v>
      </c>
      <c r="AU811" s="361">
        <v>0</v>
      </c>
      <c r="AV811" s="362">
        <v>0.0833333333333333</v>
      </c>
      <c r="AW811" s="362">
        <v>0.0909090909090909</v>
      </c>
      <c r="AX811" s="362">
        <v>0.0277777777777778</v>
      </c>
      <c r="AY811" s="142"/>
      <c r="AZ811" s="140"/>
    </row>
    <row r="812" spans="1:52">
      <c r="A812" s="138"/>
      <c r="B812" s="142"/>
      <c r="C812" s="172" t="s">
        <v>1158</v>
      </c>
      <c r="D812" s="166" t="s">
        <v>26</v>
      </c>
      <c r="E812" s="166" t="s">
        <v>1159</v>
      </c>
      <c r="F812" s="167" t="s">
        <v>1483</v>
      </c>
      <c r="G812" s="181" t="s">
        <v>1484</v>
      </c>
      <c r="H812" s="181" t="s">
        <v>1484</v>
      </c>
      <c r="I812" s="181" t="s">
        <v>1484</v>
      </c>
      <c r="J812" s="181" t="s">
        <v>1484</v>
      </c>
      <c r="K812" s="168">
        <v>0.9</v>
      </c>
      <c r="L812" s="169">
        <v>0.875</v>
      </c>
      <c r="M812" s="169">
        <v>0.7</v>
      </c>
      <c r="N812" s="170">
        <v>0.666666666666667</v>
      </c>
      <c r="O812" s="170">
        <v>0.755725190839695</v>
      </c>
      <c r="P812" s="356">
        <v>0.9</v>
      </c>
      <c r="Q812" s="357">
        <v>0.94551282051282</v>
      </c>
      <c r="R812" s="169">
        <v>0.970660146699266</v>
      </c>
      <c r="S812" s="169">
        <v>0.984242424242424</v>
      </c>
      <c r="T812" s="169">
        <v>0.971843360388252</v>
      </c>
      <c r="U812" s="356">
        <v>0.9</v>
      </c>
      <c r="V812" s="169">
        <v>0.907051282051282</v>
      </c>
      <c r="W812" s="169">
        <v>0.926650366748166</v>
      </c>
      <c r="X812" s="169">
        <v>0.92969696969697</v>
      </c>
      <c r="Y812" s="169">
        <v>0.925571081917831</v>
      </c>
      <c r="Z812" s="356">
        <v>0.92</v>
      </c>
      <c r="AA812" s="356">
        <v>0.927083333333333</v>
      </c>
      <c r="AB812" s="356">
        <v>0.938461538461538</v>
      </c>
      <c r="AC812" s="356">
        <v>0.923469387755102</v>
      </c>
      <c r="AD812" s="356">
        <v>0.938848920863309</v>
      </c>
      <c r="AE812" s="356">
        <v>0.92</v>
      </c>
      <c r="AF812" s="169">
        <v>1</v>
      </c>
      <c r="AG812" s="169">
        <v>0.966887417218543</v>
      </c>
      <c r="AH812" s="169">
        <v>1</v>
      </c>
      <c r="AI812" s="169">
        <v>0.988755856324831</v>
      </c>
      <c r="AJ812" s="356">
        <v>0.92</v>
      </c>
      <c r="AK812" s="169">
        <v>0.946640316205534</v>
      </c>
      <c r="AL812" s="169">
        <v>0.961951219512195</v>
      </c>
      <c r="AM812" s="169">
        <v>0.967898832684825</v>
      </c>
      <c r="AN812" s="169">
        <v>0.965575146935348</v>
      </c>
      <c r="AO812" s="168">
        <v>0.99</v>
      </c>
      <c r="AP812" s="358">
        <v>1</v>
      </c>
      <c r="AQ812" s="358">
        <v>1</v>
      </c>
      <c r="AR812" s="358">
        <v>1</v>
      </c>
      <c r="AS812" s="359">
        <v>1</v>
      </c>
      <c r="AT812" s="364">
        <v>0.0810595228934205</v>
      </c>
      <c r="AU812" s="361">
        <v>0</v>
      </c>
      <c r="AV812" s="362">
        <v>0</v>
      </c>
      <c r="AW812" s="362">
        <v>0.2</v>
      </c>
      <c r="AX812" s="362">
        <v>0.0531914893617021</v>
      </c>
      <c r="AY812" s="142"/>
      <c r="AZ812" s="140"/>
    </row>
    <row r="813" spans="1:52">
      <c r="A813" s="138"/>
      <c r="B813" s="142"/>
      <c r="C813" s="172" t="s">
        <v>1158</v>
      </c>
      <c r="D813" s="166" t="s">
        <v>26</v>
      </c>
      <c r="E813" s="166" t="s">
        <v>1159</v>
      </c>
      <c r="F813" s="167" t="s">
        <v>1485</v>
      </c>
      <c r="G813" s="181" t="s">
        <v>1486</v>
      </c>
      <c r="H813" s="181" t="s">
        <v>1486</v>
      </c>
      <c r="I813" s="181" t="s">
        <v>1486</v>
      </c>
      <c r="J813" s="181" t="s">
        <v>1486</v>
      </c>
      <c r="K813" s="168">
        <v>0.9</v>
      </c>
      <c r="L813" s="169">
        <v>0.9375</v>
      </c>
      <c r="M813" s="169">
        <v>0.85</v>
      </c>
      <c r="N813" s="170">
        <v>0.9</v>
      </c>
      <c r="O813" s="170">
        <v>0.83617747440273</v>
      </c>
      <c r="P813" s="356">
        <v>0.9</v>
      </c>
      <c r="Q813" s="357">
        <v>0.964169381107492</v>
      </c>
      <c r="R813" s="169">
        <v>0.970933828076685</v>
      </c>
      <c r="S813" s="169">
        <v>0.957073760580411</v>
      </c>
      <c r="T813" s="169">
        <v>0.953744251039764</v>
      </c>
      <c r="U813" s="356">
        <v>0.9</v>
      </c>
      <c r="V813" s="169">
        <v>0.882736156351791</v>
      </c>
      <c r="W813" s="169">
        <v>0.922077922077922</v>
      </c>
      <c r="X813" s="169">
        <v>0.90689238210399</v>
      </c>
      <c r="Y813" s="169">
        <v>0.924432805932707</v>
      </c>
      <c r="Z813" s="356">
        <v>0.92</v>
      </c>
      <c r="AA813" s="356">
        <v>0.853717026378897</v>
      </c>
      <c r="AB813" s="356">
        <v>0.885</v>
      </c>
      <c r="AC813" s="356">
        <v>0.888172043010753</v>
      </c>
      <c r="AD813" s="356">
        <v>0.899277925139994</v>
      </c>
      <c r="AE813" s="356">
        <v>0.92</v>
      </c>
      <c r="AF813" s="169">
        <v>0.990990990990991</v>
      </c>
      <c r="AG813" s="169">
        <v>0.987951807228916</v>
      </c>
      <c r="AH813" s="169">
        <v>0.934426229508197</v>
      </c>
      <c r="AI813" s="169">
        <v>0.981138211382114</v>
      </c>
      <c r="AJ813" s="356">
        <v>0.92</v>
      </c>
      <c r="AK813" s="169">
        <v>0.882125603864734</v>
      </c>
      <c r="AL813" s="169">
        <v>0.931372549019608</v>
      </c>
      <c r="AM813" s="169">
        <v>0.922102299389958</v>
      </c>
      <c r="AN813" s="169">
        <v>0.944251280759217</v>
      </c>
      <c r="AO813" s="168">
        <v>0.99</v>
      </c>
      <c r="AP813" s="358">
        <v>1</v>
      </c>
      <c r="AQ813" s="358">
        <v>1</v>
      </c>
      <c r="AR813" s="358">
        <v>1</v>
      </c>
      <c r="AS813" s="359">
        <v>1</v>
      </c>
      <c r="AT813" s="364">
        <v>0.0810595228934205</v>
      </c>
      <c r="AU813" s="361">
        <v>0.1</v>
      </c>
      <c r="AV813" s="362">
        <v>0</v>
      </c>
      <c r="AW813" s="362">
        <v>0</v>
      </c>
      <c r="AX813" s="362">
        <v>0.0697674418604651</v>
      </c>
      <c r="AY813" s="142"/>
      <c r="AZ813" s="140"/>
    </row>
    <row r="814" spans="1:52">
      <c r="A814" s="138"/>
      <c r="B814" s="142"/>
      <c r="C814" s="172" t="s">
        <v>1158</v>
      </c>
      <c r="D814" s="166" t="s">
        <v>26</v>
      </c>
      <c r="E814" s="166" t="s">
        <v>1159</v>
      </c>
      <c r="F814" s="167" t="s">
        <v>1487</v>
      </c>
      <c r="G814" s="181" t="s">
        <v>1488</v>
      </c>
      <c r="H814" s="181" t="s">
        <v>1488</v>
      </c>
      <c r="I814" s="181" t="s">
        <v>1488</v>
      </c>
      <c r="J814" s="181" t="s">
        <v>1488</v>
      </c>
      <c r="K814" s="168">
        <v>0.9</v>
      </c>
      <c r="L814" s="169">
        <v>1</v>
      </c>
      <c r="M814" s="169">
        <v>1</v>
      </c>
      <c r="N814" s="170">
        <v>1</v>
      </c>
      <c r="O814" s="170">
        <v>0.989010989010989</v>
      </c>
      <c r="P814" s="356">
        <v>0.9</v>
      </c>
      <c r="Q814" s="357">
        <v>0.993993993993994</v>
      </c>
      <c r="R814" s="169">
        <v>0.977198697068404</v>
      </c>
      <c r="S814" s="169">
        <v>0.979334098737084</v>
      </c>
      <c r="T814" s="169">
        <v>0.964696936780361</v>
      </c>
      <c r="U814" s="356">
        <v>0.9</v>
      </c>
      <c r="V814" s="169">
        <v>0.975975975975976</v>
      </c>
      <c r="W814" s="169">
        <v>0.958740499457112</v>
      </c>
      <c r="X814" s="169">
        <v>0.967853042479908</v>
      </c>
      <c r="Y814" s="169">
        <v>0.962741690202042</v>
      </c>
      <c r="Z814" s="356">
        <v>0.92</v>
      </c>
      <c r="AA814" s="356">
        <v>0.953781512605042</v>
      </c>
      <c r="AB814" s="356">
        <v>0.929906542056075</v>
      </c>
      <c r="AC814" s="356">
        <v>0.97265625</v>
      </c>
      <c r="AD814" s="356">
        <v>0.971366173258918</v>
      </c>
      <c r="AE814" s="356">
        <v>0.92</v>
      </c>
      <c r="AF814" s="169">
        <v>0.981818181818182</v>
      </c>
      <c r="AG814" s="169">
        <v>0.994029850746269</v>
      </c>
      <c r="AH814" s="169">
        <v>0.9</v>
      </c>
      <c r="AI814" s="169">
        <v>0.993049119555144</v>
      </c>
      <c r="AJ814" s="356">
        <v>0.92</v>
      </c>
      <c r="AK814" s="169">
        <v>0.968531468531469</v>
      </c>
      <c r="AL814" s="169">
        <v>0.961504811898513</v>
      </c>
      <c r="AM814" s="169">
        <v>0.984042553191489</v>
      </c>
      <c r="AN814" s="169">
        <v>0.979560097756054</v>
      </c>
      <c r="AO814" s="168">
        <v>0.99</v>
      </c>
      <c r="AP814" s="358">
        <v>1</v>
      </c>
      <c r="AQ814" s="358">
        <v>1</v>
      </c>
      <c r="AR814" s="358">
        <v>1</v>
      </c>
      <c r="AS814" s="359">
        <v>1</v>
      </c>
      <c r="AT814" s="364">
        <v>0.0810595228934205</v>
      </c>
      <c r="AU814" s="361">
        <v>0</v>
      </c>
      <c r="AV814" s="362">
        <v>0</v>
      </c>
      <c r="AW814" s="362">
        <v>0</v>
      </c>
      <c r="AX814" s="362">
        <v>0.0231660231660232</v>
      </c>
      <c r="AY814" s="142"/>
      <c r="AZ814" s="140"/>
    </row>
    <row r="815" spans="1:52">
      <c r="A815" s="138"/>
      <c r="B815" s="142"/>
      <c r="C815" s="172" t="s">
        <v>1158</v>
      </c>
      <c r="D815" s="166" t="s">
        <v>26</v>
      </c>
      <c r="E815" s="166" t="s">
        <v>1159</v>
      </c>
      <c r="F815" s="167" t="s">
        <v>1489</v>
      </c>
      <c r="G815" s="181" t="s">
        <v>1490</v>
      </c>
      <c r="H815" s="181" t="s">
        <v>1490</v>
      </c>
      <c r="I815" s="181" t="s">
        <v>1490</v>
      </c>
      <c r="J815" s="181" t="s">
        <v>1490</v>
      </c>
      <c r="K815" s="168">
        <v>0.9</v>
      </c>
      <c r="L815" s="169">
        <v>0.96</v>
      </c>
      <c r="M815" s="169">
        <v>1</v>
      </c>
      <c r="N815" s="170">
        <v>0.944444444444444</v>
      </c>
      <c r="O815" s="170">
        <v>0.956414978514426</v>
      </c>
      <c r="P815" s="356">
        <v>0.9</v>
      </c>
      <c r="Q815" s="357">
        <v>0.972511848341232</v>
      </c>
      <c r="R815" s="169">
        <v>0.966764158468492</v>
      </c>
      <c r="S815" s="169">
        <v>0.941477127523639</v>
      </c>
      <c r="T815" s="169">
        <v>0.967252257107089</v>
      </c>
      <c r="U815" s="356">
        <v>0.9</v>
      </c>
      <c r="V815" s="169">
        <v>0.922748815165877</v>
      </c>
      <c r="W815" s="169">
        <v>0.94070725870779</v>
      </c>
      <c r="X815" s="169">
        <v>0.933299258880654</v>
      </c>
      <c r="Y815" s="169">
        <v>0.954285809035061</v>
      </c>
      <c r="Z815" s="356">
        <v>0.92</v>
      </c>
      <c r="AA815" s="356">
        <v>0.926952141057935</v>
      </c>
      <c r="AB815" s="356">
        <v>0.941097724230254</v>
      </c>
      <c r="AC815" s="356">
        <v>0.948501872659176</v>
      </c>
      <c r="AD815" s="356">
        <v>0.953038417484444</v>
      </c>
      <c r="AE815" s="356">
        <v>0.92</v>
      </c>
      <c r="AF815" s="169">
        <v>1</v>
      </c>
      <c r="AG815" s="169">
        <v>0.99923925446938</v>
      </c>
      <c r="AH815" s="169">
        <v>0.996666666666667</v>
      </c>
      <c r="AI815" s="169">
        <v>0.997883872883873</v>
      </c>
      <c r="AJ815" s="356">
        <v>0.92</v>
      </c>
      <c r="AK815" s="169">
        <v>0.93595166163142</v>
      </c>
      <c r="AL815" s="169">
        <v>0.959858061654469</v>
      </c>
      <c r="AM815" s="169">
        <v>0.959863536022476</v>
      </c>
      <c r="AN815" s="169">
        <v>0.975812408887959</v>
      </c>
      <c r="AO815" s="168">
        <v>0.99</v>
      </c>
      <c r="AP815" s="358">
        <v>1</v>
      </c>
      <c r="AQ815" s="358">
        <v>1</v>
      </c>
      <c r="AR815" s="358">
        <v>1</v>
      </c>
      <c r="AS815" s="359">
        <v>1</v>
      </c>
      <c r="AT815" s="364">
        <v>0.0810595228934205</v>
      </c>
      <c r="AU815" s="361">
        <v>0.05</v>
      </c>
      <c r="AV815" s="362">
        <v>0.0674157303370786</v>
      </c>
      <c r="AW815" s="362">
        <v>0.025974025974026</v>
      </c>
      <c r="AX815" s="362">
        <v>0.0848422141748577</v>
      </c>
      <c r="AY815" s="142"/>
      <c r="AZ815" s="140"/>
    </row>
    <row r="816" spans="1:52">
      <c r="A816" s="138"/>
      <c r="B816" s="142"/>
      <c r="C816" s="172" t="s">
        <v>1158</v>
      </c>
      <c r="D816" s="166" t="s">
        <v>26</v>
      </c>
      <c r="E816" s="166" t="s">
        <v>1159</v>
      </c>
      <c r="F816" s="167" t="s">
        <v>1491</v>
      </c>
      <c r="G816" s="181" t="s">
        <v>1492</v>
      </c>
      <c r="H816" s="181" t="s">
        <v>1492</v>
      </c>
      <c r="I816" s="181" t="s">
        <v>1492</v>
      </c>
      <c r="J816" s="181" t="s">
        <v>1492</v>
      </c>
      <c r="K816" s="168">
        <v>0.9</v>
      </c>
      <c r="L816" s="169">
        <v>1</v>
      </c>
      <c r="M816" s="169">
        <v>0.96</v>
      </c>
      <c r="N816" s="170">
        <v>0.916666666666667</v>
      </c>
      <c r="O816" s="170">
        <v>0.973718791064389</v>
      </c>
      <c r="P816" s="356">
        <v>0.9</v>
      </c>
      <c r="Q816" s="357">
        <v>0.961493582263711</v>
      </c>
      <c r="R816" s="169">
        <v>0.978886756238004</v>
      </c>
      <c r="S816" s="169">
        <v>0.978438228438228</v>
      </c>
      <c r="T816" s="169">
        <v>0.977164531485854</v>
      </c>
      <c r="U816" s="356">
        <v>0.9</v>
      </c>
      <c r="V816" s="169">
        <v>0.924154025670945</v>
      </c>
      <c r="W816" s="169">
        <v>0.924504158669226</v>
      </c>
      <c r="X816" s="169">
        <v>0.887529137529138</v>
      </c>
      <c r="Y816" s="169">
        <v>0.952432557959515</v>
      </c>
      <c r="Z816" s="356">
        <v>0.92</v>
      </c>
      <c r="AA816" s="356">
        <v>0.918871252204586</v>
      </c>
      <c r="AB816" s="356">
        <v>0.950617283950617</v>
      </c>
      <c r="AC816" s="356">
        <v>0.915178571428571</v>
      </c>
      <c r="AD816" s="356">
        <v>0.957725947521866</v>
      </c>
      <c r="AE816" s="356">
        <v>0.92</v>
      </c>
      <c r="AF816" s="169">
        <v>0.995412844036697</v>
      </c>
      <c r="AG816" s="169">
        <v>1</v>
      </c>
      <c r="AH816" s="169">
        <v>1</v>
      </c>
      <c r="AI816" s="169">
        <v>0.998020082025173</v>
      </c>
      <c r="AJ816" s="356">
        <v>0.92</v>
      </c>
      <c r="AK816" s="169">
        <v>0.926522043386984</v>
      </c>
      <c r="AL816" s="169">
        <v>0.962374138844727</v>
      </c>
      <c r="AM816" s="169">
        <v>0.92097966728281</v>
      </c>
      <c r="AN816" s="169">
        <v>0.969368102473174</v>
      </c>
      <c r="AO816" s="168">
        <v>0.99</v>
      </c>
      <c r="AP816" s="358">
        <v>1</v>
      </c>
      <c r="AQ816" s="358">
        <v>1</v>
      </c>
      <c r="AR816" s="358">
        <v>1</v>
      </c>
      <c r="AS816" s="359">
        <v>1</v>
      </c>
      <c r="AT816" s="364">
        <v>0.0810595228934205</v>
      </c>
      <c r="AU816" s="361">
        <v>0.0769230769230769</v>
      </c>
      <c r="AV816" s="362">
        <v>0.111111111111111</v>
      </c>
      <c r="AW816" s="362">
        <v>0.0227272727272727</v>
      </c>
      <c r="AX816" s="362">
        <v>0.0841865756541524</v>
      </c>
      <c r="AY816" s="142"/>
      <c r="AZ816" s="140"/>
    </row>
    <row r="817" spans="1:52">
      <c r="A817" s="138"/>
      <c r="B817" s="142"/>
      <c r="C817" s="172" t="s">
        <v>1158</v>
      </c>
      <c r="D817" s="166" t="s">
        <v>26</v>
      </c>
      <c r="E817" s="166" t="s">
        <v>1159</v>
      </c>
      <c r="F817" s="167" t="s">
        <v>1493</v>
      </c>
      <c r="G817" s="181" t="s">
        <v>1494</v>
      </c>
      <c r="H817" s="181" t="s">
        <v>1494</v>
      </c>
      <c r="I817" s="181" t="s">
        <v>1494</v>
      </c>
      <c r="J817" s="181" t="s">
        <v>1494</v>
      </c>
      <c r="K817" s="168">
        <v>0.9</v>
      </c>
      <c r="L817" s="169">
        <v>1</v>
      </c>
      <c r="M817" s="169">
        <v>1</v>
      </c>
      <c r="N817" s="170">
        <v>0.961538461538462</v>
      </c>
      <c r="O817" s="170">
        <v>0.974483596597813</v>
      </c>
      <c r="P817" s="356">
        <v>0.9</v>
      </c>
      <c r="Q817" s="357">
        <v>0.950108459869848</v>
      </c>
      <c r="R817" s="169">
        <v>0.961981566820276</v>
      </c>
      <c r="S817" s="169">
        <v>0.965455628350208</v>
      </c>
      <c r="T817" s="169">
        <v>0.975100791399134</v>
      </c>
      <c r="U817" s="356">
        <v>0.9</v>
      </c>
      <c r="V817" s="169">
        <v>0.924078091106291</v>
      </c>
      <c r="W817" s="169">
        <v>0.927995391705069</v>
      </c>
      <c r="X817" s="169">
        <v>0.921977367480643</v>
      </c>
      <c r="Y817" s="169">
        <v>0.948409735702553</v>
      </c>
      <c r="Z817" s="356">
        <v>0.92</v>
      </c>
      <c r="AA817" s="356">
        <v>0.900709219858156</v>
      </c>
      <c r="AB817" s="356">
        <v>0.951388888888889</v>
      </c>
      <c r="AC817" s="356">
        <v>0.920481927710843</v>
      </c>
      <c r="AD817" s="356">
        <v>0.942588412340105</v>
      </c>
      <c r="AE817" s="356">
        <v>0.92</v>
      </c>
      <c r="AF817" s="169">
        <v>1</v>
      </c>
      <c r="AG817" s="169">
        <v>0.986030267753201</v>
      </c>
      <c r="AH817" s="169">
        <v>0.991666666666667</v>
      </c>
      <c r="AI817" s="169">
        <v>0.995303446172614</v>
      </c>
      <c r="AJ817" s="356">
        <v>0.92</v>
      </c>
      <c r="AK817" s="169">
        <v>0.934095494283793</v>
      </c>
      <c r="AL817" s="169">
        <v>0.956049382716049</v>
      </c>
      <c r="AM817" s="169">
        <v>0.94653937947494</v>
      </c>
      <c r="AN817" s="169">
        <v>0.970364389419698</v>
      </c>
      <c r="AO817" s="168">
        <v>0.99</v>
      </c>
      <c r="AP817" s="358">
        <v>1</v>
      </c>
      <c r="AQ817" s="358">
        <v>1</v>
      </c>
      <c r="AR817" s="358">
        <v>1</v>
      </c>
      <c r="AS817" s="359">
        <v>1</v>
      </c>
      <c r="AT817" s="364">
        <v>0.0810595228934205</v>
      </c>
      <c r="AU817" s="361">
        <v>0</v>
      </c>
      <c r="AV817" s="362">
        <v>0.09375</v>
      </c>
      <c r="AW817" s="362">
        <v>0.0434782608695652</v>
      </c>
      <c r="AX817" s="362">
        <v>0.0782608695652174</v>
      </c>
      <c r="AY817" s="142"/>
      <c r="AZ817" s="140"/>
    </row>
    <row r="818" spans="1:52">
      <c r="A818" s="138"/>
      <c r="B818" s="142"/>
      <c r="C818" s="172" t="s">
        <v>1158</v>
      </c>
      <c r="D818" s="166" t="s">
        <v>26</v>
      </c>
      <c r="E818" s="166" t="s">
        <v>1159</v>
      </c>
      <c r="F818" s="167" t="s">
        <v>1495</v>
      </c>
      <c r="G818" s="181" t="s">
        <v>1496</v>
      </c>
      <c r="H818" s="181" t="s">
        <v>1496</v>
      </c>
      <c r="I818" s="181" t="s">
        <v>1496</v>
      </c>
      <c r="J818" s="181" t="s">
        <v>1496</v>
      </c>
      <c r="K818" s="168">
        <v>0.9</v>
      </c>
      <c r="L818" s="169">
        <v>0.977272727272727</v>
      </c>
      <c r="M818" s="169">
        <v>0.958333333333333</v>
      </c>
      <c r="N818" s="170">
        <v>1</v>
      </c>
      <c r="O818" s="170">
        <v>0.987261146496815</v>
      </c>
      <c r="P818" s="356">
        <v>0.9</v>
      </c>
      <c r="Q818" s="357">
        <v>0.972697825080981</v>
      </c>
      <c r="R818" s="169">
        <v>0.978031145717464</v>
      </c>
      <c r="S818" s="169">
        <v>0.979189189189189</v>
      </c>
      <c r="T818" s="169">
        <v>0.974601771415943</v>
      </c>
      <c r="U818" s="356">
        <v>0.9</v>
      </c>
      <c r="V818" s="169">
        <v>0.945395650161962</v>
      </c>
      <c r="W818" s="169">
        <v>0.944104560622914</v>
      </c>
      <c r="X818" s="169">
        <v>0.945405405405405</v>
      </c>
      <c r="Y818" s="169">
        <v>0.959038131343182</v>
      </c>
      <c r="Z818" s="356">
        <v>0.92</v>
      </c>
      <c r="AA818" s="356">
        <v>0.949874686716792</v>
      </c>
      <c r="AB818" s="356">
        <v>0.972067039106145</v>
      </c>
      <c r="AC818" s="356">
        <v>0.935939196525516</v>
      </c>
      <c r="AD818" s="356">
        <v>0.966524590163934</v>
      </c>
      <c r="AE818" s="356">
        <v>0.92</v>
      </c>
      <c r="AF818" s="169">
        <v>0.999383477188656</v>
      </c>
      <c r="AG818" s="169">
        <v>0.998433522616017</v>
      </c>
      <c r="AH818" s="169">
        <v>0.995943204868154</v>
      </c>
      <c r="AI818" s="169">
        <v>0.998854948588348</v>
      </c>
      <c r="AJ818" s="356">
        <v>0.92</v>
      </c>
      <c r="AK818" s="169">
        <v>0.95986920332937</v>
      </c>
      <c r="AL818" s="169">
        <v>0.974531141467932</v>
      </c>
      <c r="AM818" s="169">
        <v>0.965264293419633</v>
      </c>
      <c r="AN818" s="169">
        <v>0.981429910386169</v>
      </c>
      <c r="AO818" s="168">
        <v>0.99</v>
      </c>
      <c r="AP818" s="358">
        <v>1</v>
      </c>
      <c r="AQ818" s="358">
        <v>1</v>
      </c>
      <c r="AR818" s="358">
        <v>1</v>
      </c>
      <c r="AS818" s="359">
        <v>1</v>
      </c>
      <c r="AT818" s="364">
        <v>0.0810595228934205</v>
      </c>
      <c r="AU818" s="361">
        <v>0.0408163265306122</v>
      </c>
      <c r="AV818" s="362">
        <v>0.0847457627118644</v>
      </c>
      <c r="AW818" s="362">
        <v>0.0444444444444444</v>
      </c>
      <c r="AX818" s="362">
        <v>0.0816326530612245</v>
      </c>
      <c r="AY818" s="142"/>
      <c r="AZ818" s="140"/>
    </row>
    <row r="819" spans="1:52">
      <c r="A819" s="138"/>
      <c r="B819" s="142"/>
      <c r="C819" s="172" t="s">
        <v>1158</v>
      </c>
      <c r="D819" s="166" t="s">
        <v>26</v>
      </c>
      <c r="E819" s="166" t="s">
        <v>1159</v>
      </c>
      <c r="F819" s="167" t="s">
        <v>1497</v>
      </c>
      <c r="G819" s="181" t="s">
        <v>1498</v>
      </c>
      <c r="H819" s="181" t="s">
        <v>1498</v>
      </c>
      <c r="I819" s="181" t="s">
        <v>1498</v>
      </c>
      <c r="J819" s="181" t="s">
        <v>1498</v>
      </c>
      <c r="K819" s="168">
        <v>0.9</v>
      </c>
      <c r="L819" s="169">
        <v>1</v>
      </c>
      <c r="M819" s="169">
        <v>1</v>
      </c>
      <c r="N819" s="170">
        <v>1</v>
      </c>
      <c r="O819" s="170">
        <v>0.97741935483871</v>
      </c>
      <c r="P819" s="356">
        <v>0.9</v>
      </c>
      <c r="Q819" s="357">
        <v>0.98431105047749</v>
      </c>
      <c r="R819" s="169">
        <v>0.980977247295785</v>
      </c>
      <c r="S819" s="169">
        <v>0.986762481089259</v>
      </c>
      <c r="T819" s="169">
        <v>0.968351155570886</v>
      </c>
      <c r="U819" s="356">
        <v>0.9</v>
      </c>
      <c r="V819" s="169">
        <v>0.921555252387449</v>
      </c>
      <c r="W819" s="169">
        <v>0.932114882506527</v>
      </c>
      <c r="X819" s="169">
        <v>0.933812405446294</v>
      </c>
      <c r="Y819" s="169">
        <v>0.934484797713497</v>
      </c>
      <c r="Z819" s="356">
        <v>0.92</v>
      </c>
      <c r="AA819" s="356">
        <v>0.907894736842105</v>
      </c>
      <c r="AB819" s="356">
        <v>0.944897959183673</v>
      </c>
      <c r="AC819" s="356">
        <v>0.934903047091413</v>
      </c>
      <c r="AD819" s="356">
        <v>0.932665099995204</v>
      </c>
      <c r="AE819" s="356">
        <v>0.92</v>
      </c>
      <c r="AF819" s="169">
        <v>1</v>
      </c>
      <c r="AG819" s="169">
        <v>0.998079385403329</v>
      </c>
      <c r="AH819" s="169">
        <v>0.9925</v>
      </c>
      <c r="AI819" s="169">
        <v>0.996152602651148</v>
      </c>
      <c r="AJ819" s="356">
        <v>0.92</v>
      </c>
      <c r="AK819" s="169">
        <v>0.924511930585683</v>
      </c>
      <c r="AL819" s="169">
        <v>0.951119520655945</v>
      </c>
      <c r="AM819" s="169">
        <v>0.952804986642921</v>
      </c>
      <c r="AN819" s="169">
        <v>0.960397300394754</v>
      </c>
      <c r="AO819" s="168">
        <v>0.99</v>
      </c>
      <c r="AP819" s="358">
        <v>1</v>
      </c>
      <c r="AQ819" s="358">
        <v>1</v>
      </c>
      <c r="AR819" s="358">
        <v>1</v>
      </c>
      <c r="AS819" s="359">
        <v>1</v>
      </c>
      <c r="AT819" s="364">
        <v>0.0810595228934205</v>
      </c>
      <c r="AU819" s="361">
        <v>0.0487804878048781</v>
      </c>
      <c r="AV819" s="362">
        <v>0.0303030303030303</v>
      </c>
      <c r="AW819" s="362">
        <v>0.032258064516129</v>
      </c>
      <c r="AX819" s="362">
        <v>0.0771971496437055</v>
      </c>
      <c r="AY819" s="142"/>
      <c r="AZ819" s="140"/>
    </row>
    <row r="820" spans="1:52">
      <c r="A820" s="138"/>
      <c r="B820" s="142"/>
      <c r="C820" s="172" t="s">
        <v>1158</v>
      </c>
      <c r="D820" s="166" t="s">
        <v>26</v>
      </c>
      <c r="E820" s="166" t="s">
        <v>1159</v>
      </c>
      <c r="F820" s="167" t="s">
        <v>1499</v>
      </c>
      <c r="G820" s="181" t="s">
        <v>1500</v>
      </c>
      <c r="H820" s="181" t="s">
        <v>1500</v>
      </c>
      <c r="I820" s="181" t="s">
        <v>1500</v>
      </c>
      <c r="J820" s="181" t="s">
        <v>1500</v>
      </c>
      <c r="K820" s="168">
        <v>0.9</v>
      </c>
      <c r="L820" s="169">
        <v>0.857142857142857</v>
      </c>
      <c r="M820" s="169">
        <v>0.914285714285714</v>
      </c>
      <c r="N820" s="170">
        <v>0.896551724137931</v>
      </c>
      <c r="O820" s="170">
        <v>0.930583501006036</v>
      </c>
      <c r="P820" s="356">
        <v>0.9</v>
      </c>
      <c r="Q820" s="357">
        <v>0.986735870818916</v>
      </c>
      <c r="R820" s="169">
        <v>0.96056338028169</v>
      </c>
      <c r="S820" s="169">
        <v>0.954527481217873</v>
      </c>
      <c r="T820" s="169">
        <v>0.961734143649213</v>
      </c>
      <c r="U820" s="356">
        <v>0.9</v>
      </c>
      <c r="V820" s="169">
        <v>0.94002306805075</v>
      </c>
      <c r="W820" s="169">
        <v>0.924295774647887</v>
      </c>
      <c r="X820" s="169">
        <v>0.914590747330961</v>
      </c>
      <c r="Y820" s="169">
        <v>0.930344976337592</v>
      </c>
      <c r="Z820" s="356">
        <v>0.92</v>
      </c>
      <c r="AA820" s="356">
        <v>0.892624728850325</v>
      </c>
      <c r="AB820" s="356">
        <v>0.950819672131147</v>
      </c>
      <c r="AC820" s="356">
        <v>0.896510228640193</v>
      </c>
      <c r="AD820" s="356">
        <v>0.931983913024263</v>
      </c>
      <c r="AE820" s="356">
        <v>0.92</v>
      </c>
      <c r="AF820" s="169">
        <v>0.999052079848333</v>
      </c>
      <c r="AG820" s="169">
        <v>0.998394277789942</v>
      </c>
      <c r="AH820" s="169">
        <v>0.99890422967346</v>
      </c>
      <c r="AI820" s="169">
        <v>0.997825063031613</v>
      </c>
      <c r="AJ820" s="356">
        <v>0.92</v>
      </c>
      <c r="AK820" s="169">
        <v>0.925461254612546</v>
      </c>
      <c r="AL820" s="169">
        <v>0.951164748807185</v>
      </c>
      <c r="AM820" s="169">
        <v>0.911764705882353</v>
      </c>
      <c r="AN820" s="169">
        <v>0.956409607598879</v>
      </c>
      <c r="AO820" s="168">
        <v>0.99</v>
      </c>
      <c r="AP820" s="358">
        <v>1</v>
      </c>
      <c r="AQ820" s="358">
        <v>1</v>
      </c>
      <c r="AR820" s="358">
        <v>1</v>
      </c>
      <c r="AS820" s="359">
        <v>1</v>
      </c>
      <c r="AT820" s="364">
        <v>0.0810595228934205</v>
      </c>
      <c r="AU820" s="361">
        <v>0.0344827586206897</v>
      </c>
      <c r="AV820" s="362">
        <v>0.0149253731343284</v>
      </c>
      <c r="AW820" s="362">
        <v>0.0645161290322581</v>
      </c>
      <c r="AX820" s="362">
        <v>0.0804490177736202</v>
      </c>
      <c r="AY820" s="142"/>
      <c r="AZ820" s="140"/>
    </row>
    <row r="821" spans="1:52">
      <c r="A821" s="138"/>
      <c r="B821" s="142"/>
      <c r="C821" s="172" t="s">
        <v>1158</v>
      </c>
      <c r="D821" s="166" t="s">
        <v>26</v>
      </c>
      <c r="E821" s="166" t="s">
        <v>1159</v>
      </c>
      <c r="F821" s="167" t="s">
        <v>1501</v>
      </c>
      <c r="G821" s="181" t="s">
        <v>1502</v>
      </c>
      <c r="H821" s="181" t="s">
        <v>1502</v>
      </c>
      <c r="I821" s="181" t="s">
        <v>1502</v>
      </c>
      <c r="J821" s="181" t="s">
        <v>1502</v>
      </c>
      <c r="K821" s="168">
        <v>0.9</v>
      </c>
      <c r="L821" s="169">
        <v>0.869565217391304</v>
      </c>
      <c r="M821" s="169">
        <v>0.91304347826087</v>
      </c>
      <c r="N821" s="170">
        <v>0.904761904761905</v>
      </c>
      <c r="O821" s="170">
        <v>0.883333333333333</v>
      </c>
      <c r="P821" s="356">
        <v>0.9</v>
      </c>
      <c r="Q821" s="357">
        <v>1.02854122621564</v>
      </c>
      <c r="R821" s="169">
        <v>1.01548165137615</v>
      </c>
      <c r="S821" s="169">
        <v>1.00409356725146</v>
      </c>
      <c r="T821" s="169">
        <v>0.999822660098522</v>
      </c>
      <c r="U821" s="356">
        <v>0.9</v>
      </c>
      <c r="V821" s="169">
        <v>0.950317124735729</v>
      </c>
      <c r="W821" s="169">
        <v>0.965022935779816</v>
      </c>
      <c r="X821" s="169">
        <v>0.928654970760234</v>
      </c>
      <c r="Y821" s="169">
        <v>0.968886699507389</v>
      </c>
      <c r="Z821" s="356">
        <v>0.92</v>
      </c>
      <c r="AA821" s="356">
        <v>0.940860215053763</v>
      </c>
      <c r="AB821" s="356">
        <v>0.962099125364432</v>
      </c>
      <c r="AC821" s="356">
        <v>0.899590163934426</v>
      </c>
      <c r="AD821" s="356">
        <v>0.947873900293255</v>
      </c>
      <c r="AE821" s="356">
        <v>0.92</v>
      </c>
      <c r="AF821" s="169">
        <v>1</v>
      </c>
      <c r="AG821" s="169">
        <v>0.984713375796178</v>
      </c>
      <c r="AH821" s="169">
        <v>1</v>
      </c>
      <c r="AI821" s="169">
        <v>0.995705886239017</v>
      </c>
      <c r="AJ821" s="356">
        <v>0.92</v>
      </c>
      <c r="AK821" s="169">
        <v>0.943189154293092</v>
      </c>
      <c r="AL821" s="169">
        <v>0.960428305400372</v>
      </c>
      <c r="AM821" s="169">
        <v>0.938282261545101</v>
      </c>
      <c r="AN821" s="169">
        <v>0.969519521803276</v>
      </c>
      <c r="AO821" s="168">
        <v>0.99</v>
      </c>
      <c r="AP821" s="358">
        <v>1</v>
      </c>
      <c r="AQ821" s="358">
        <v>1</v>
      </c>
      <c r="AR821" s="358">
        <v>1</v>
      </c>
      <c r="AS821" s="359">
        <v>1</v>
      </c>
      <c r="AT821" s="364">
        <v>0.0810595228934205</v>
      </c>
      <c r="AU821" s="361">
        <v>0.0571428571428571</v>
      </c>
      <c r="AV821" s="362">
        <v>0.111111111111111</v>
      </c>
      <c r="AW821" s="362">
        <v>-0.0344827586206897</v>
      </c>
      <c r="AX821" s="362">
        <v>0.0910326086956522</v>
      </c>
      <c r="AY821" s="142"/>
      <c r="AZ821" s="140"/>
    </row>
    <row r="822" spans="1:52">
      <c r="A822" s="138"/>
      <c r="B822" s="142"/>
      <c r="C822" s="172" t="s">
        <v>1158</v>
      </c>
      <c r="D822" s="166" t="s">
        <v>26</v>
      </c>
      <c r="E822" s="166" t="s">
        <v>1159</v>
      </c>
      <c r="F822" s="167" t="s">
        <v>1503</v>
      </c>
      <c r="G822" s="181" t="s">
        <v>1504</v>
      </c>
      <c r="H822" s="181" t="s">
        <v>1504</v>
      </c>
      <c r="I822" s="181" t="s">
        <v>1504</v>
      </c>
      <c r="J822" s="181" t="s">
        <v>1504</v>
      </c>
      <c r="K822" s="168">
        <v>0.9</v>
      </c>
      <c r="L822" s="169">
        <v>0.8</v>
      </c>
      <c r="M822" s="169">
        <v>0.923076923076923</v>
      </c>
      <c r="N822" s="170">
        <v>0.769230769230769</v>
      </c>
      <c r="O822" s="170">
        <v>0.907042253521127</v>
      </c>
      <c r="P822" s="356">
        <v>0.9</v>
      </c>
      <c r="Q822" s="357">
        <v>1.03454894433781</v>
      </c>
      <c r="R822" s="169">
        <v>1.00442967884828</v>
      </c>
      <c r="S822" s="169">
        <v>1.00553709856035</v>
      </c>
      <c r="T822" s="169">
        <v>0.989774533892181</v>
      </c>
      <c r="U822" s="356">
        <v>0.9</v>
      </c>
      <c r="V822" s="169">
        <v>0.973128598848369</v>
      </c>
      <c r="W822" s="169">
        <v>0.945736434108527</v>
      </c>
      <c r="X822" s="169">
        <v>0.955703211517165</v>
      </c>
      <c r="Y822" s="169">
        <v>0.962241653418124</v>
      </c>
      <c r="Z822" s="356">
        <v>0.92</v>
      </c>
      <c r="AA822" s="356">
        <v>0.9</v>
      </c>
      <c r="AB822" s="356">
        <v>0.937142857142857</v>
      </c>
      <c r="AC822" s="356">
        <v>0.896296296296296</v>
      </c>
      <c r="AD822" s="356">
        <v>0.933390022675737</v>
      </c>
      <c r="AE822" s="356">
        <v>0.92</v>
      </c>
      <c r="AF822" s="169">
        <v>1</v>
      </c>
      <c r="AG822" s="169">
        <v>0.997694081475788</v>
      </c>
      <c r="AH822" s="169">
        <v>0.989417989417989</v>
      </c>
      <c r="AI822" s="169">
        <v>0.997219958778699</v>
      </c>
      <c r="AJ822" s="356">
        <v>0.92</v>
      </c>
      <c r="AK822" s="169">
        <v>0.914351851851852</v>
      </c>
      <c r="AL822" s="169">
        <v>0.946363636363636</v>
      </c>
      <c r="AM822" s="169">
        <v>0.914239482200647</v>
      </c>
      <c r="AN822" s="169">
        <v>0.953748454535237</v>
      </c>
      <c r="AO822" s="168">
        <v>0.99</v>
      </c>
      <c r="AP822" s="358">
        <v>1</v>
      </c>
      <c r="AQ822" s="358">
        <v>1</v>
      </c>
      <c r="AR822" s="358">
        <v>1</v>
      </c>
      <c r="AS822" s="359">
        <v>1</v>
      </c>
      <c r="AT822" s="364">
        <v>0.0810595228934205</v>
      </c>
      <c r="AU822" s="361">
        <v>0</v>
      </c>
      <c r="AV822" s="362">
        <v>0.0625</v>
      </c>
      <c r="AW822" s="362">
        <v>0</v>
      </c>
      <c r="AX822" s="362">
        <v>0.0864197530864197</v>
      </c>
      <c r="AY822" s="142"/>
      <c r="AZ822" s="140"/>
    </row>
    <row r="823" spans="1:52">
      <c r="A823" s="138"/>
      <c r="B823" s="142"/>
      <c r="C823" s="172" t="s">
        <v>1158</v>
      </c>
      <c r="D823" s="166" t="s">
        <v>26</v>
      </c>
      <c r="E823" s="166" t="s">
        <v>1159</v>
      </c>
      <c r="F823" s="167" t="s">
        <v>1505</v>
      </c>
      <c r="G823" s="181" t="s">
        <v>1506</v>
      </c>
      <c r="H823" s="181" t="s">
        <v>1506</v>
      </c>
      <c r="I823" s="181" t="s">
        <v>1506</v>
      </c>
      <c r="J823" s="181" t="s">
        <v>1506</v>
      </c>
      <c r="K823" s="168">
        <v>0.9</v>
      </c>
      <c r="L823" s="169">
        <v>0.979591836734694</v>
      </c>
      <c r="M823" s="169">
        <v>0.981818181818182</v>
      </c>
      <c r="N823" s="170">
        <v>0.978723404255319</v>
      </c>
      <c r="O823" s="170">
        <v>0.96579476861167</v>
      </c>
      <c r="P823" s="356">
        <v>0.9</v>
      </c>
      <c r="Q823" s="357">
        <v>0.99098083427283</v>
      </c>
      <c r="R823" s="169">
        <v>0.987112611230439</v>
      </c>
      <c r="S823" s="169">
        <v>0.957130608745356</v>
      </c>
      <c r="T823" s="169">
        <v>0.984314377021784</v>
      </c>
      <c r="U823" s="356">
        <v>0.9</v>
      </c>
      <c r="V823" s="169">
        <v>0.943630214205186</v>
      </c>
      <c r="W823" s="169">
        <v>0.951212028229518</v>
      </c>
      <c r="X823" s="169">
        <v>0.884252643612461</v>
      </c>
      <c r="Y823" s="169">
        <v>0.951682417442804</v>
      </c>
      <c r="Z823" s="356">
        <v>0.92</v>
      </c>
      <c r="AA823" s="356">
        <v>0.948223350253807</v>
      </c>
      <c r="AB823" s="356">
        <v>0.948763250883392</v>
      </c>
      <c r="AC823" s="356">
        <v>0.904864864864865</v>
      </c>
      <c r="AD823" s="356">
        <v>0.952156133828996</v>
      </c>
      <c r="AE823" s="356">
        <v>0.92</v>
      </c>
      <c r="AF823" s="169">
        <v>0.997857142857143</v>
      </c>
      <c r="AG823" s="169">
        <v>0.999487442337263</v>
      </c>
      <c r="AH823" s="169">
        <v>0.997282608695652</v>
      </c>
      <c r="AI823" s="169">
        <v>0.998748912097476</v>
      </c>
      <c r="AJ823" s="356">
        <v>0.92</v>
      </c>
      <c r="AK823" s="169">
        <v>0.956301914048393</v>
      </c>
      <c r="AL823" s="169">
        <v>0.96549921589127</v>
      </c>
      <c r="AM823" s="169">
        <v>0.925423728813559</v>
      </c>
      <c r="AN823" s="169">
        <v>0.972700760418037</v>
      </c>
      <c r="AO823" s="168">
        <v>0.99</v>
      </c>
      <c r="AP823" s="358">
        <v>1</v>
      </c>
      <c r="AQ823" s="358">
        <v>1</v>
      </c>
      <c r="AR823" s="358">
        <v>1</v>
      </c>
      <c r="AS823" s="359">
        <v>1</v>
      </c>
      <c r="AT823" s="364">
        <v>0.0810595228934205</v>
      </c>
      <c r="AU823" s="361">
        <v>0.0444444444444444</v>
      </c>
      <c r="AV823" s="362">
        <v>0</v>
      </c>
      <c r="AW823" s="362">
        <v>0.102040816326531</v>
      </c>
      <c r="AX823" s="362">
        <v>0.0846715328467153</v>
      </c>
      <c r="AY823" s="142"/>
      <c r="AZ823" s="140"/>
    </row>
    <row r="824" spans="1:52">
      <c r="A824" s="138"/>
      <c r="B824" s="142"/>
      <c r="C824" s="172" t="s">
        <v>1158</v>
      </c>
      <c r="D824" s="166" t="s">
        <v>26</v>
      </c>
      <c r="E824" s="166" t="s">
        <v>1159</v>
      </c>
      <c r="F824" s="167" t="s">
        <v>1507</v>
      </c>
      <c r="G824" s="181" t="s">
        <v>1508</v>
      </c>
      <c r="H824" s="181" t="s">
        <v>1508</v>
      </c>
      <c r="I824" s="181" t="s">
        <v>1508</v>
      </c>
      <c r="J824" s="181" t="s">
        <v>1508</v>
      </c>
      <c r="K824" s="168">
        <v>0.9</v>
      </c>
      <c r="L824" s="169">
        <v>0.934426229508197</v>
      </c>
      <c r="M824" s="169">
        <v>0.920634920634921</v>
      </c>
      <c r="N824" s="170">
        <v>0.905660377358491</v>
      </c>
      <c r="O824" s="170">
        <v>0.931208053691275</v>
      </c>
      <c r="P824" s="356">
        <v>0.9</v>
      </c>
      <c r="Q824" s="357">
        <v>0.964563106796116</v>
      </c>
      <c r="R824" s="169">
        <v>0.982010074358359</v>
      </c>
      <c r="S824" s="169">
        <v>0.95786252354049</v>
      </c>
      <c r="T824" s="169">
        <v>0.980609074985955</v>
      </c>
      <c r="U824" s="356">
        <v>0.9</v>
      </c>
      <c r="V824" s="169">
        <v>0.933009708737864</v>
      </c>
      <c r="W824" s="169">
        <v>0.926361237706884</v>
      </c>
      <c r="X824" s="169">
        <v>0.906779661016949</v>
      </c>
      <c r="Y824" s="169">
        <v>0.941752866915628</v>
      </c>
      <c r="Z824" s="356">
        <v>0.92</v>
      </c>
      <c r="AA824" s="356">
        <v>0.892797319932998</v>
      </c>
      <c r="AB824" s="356">
        <v>0.911080711354309</v>
      </c>
      <c r="AC824" s="356">
        <v>0.864389233954451</v>
      </c>
      <c r="AD824" s="356">
        <v>0.913008911120681</v>
      </c>
      <c r="AE824" s="356">
        <v>0.92</v>
      </c>
      <c r="AF824" s="169">
        <v>0.998855835240275</v>
      </c>
      <c r="AG824" s="169">
        <v>1</v>
      </c>
      <c r="AH824" s="169">
        <v>0.972151898734177</v>
      </c>
      <c r="AI824" s="169">
        <v>0.997463502621047</v>
      </c>
      <c r="AJ824" s="356">
        <v>0.92</v>
      </c>
      <c r="AK824" s="169">
        <v>0.931699846860643</v>
      </c>
      <c r="AL824" s="169">
        <v>0.95173116089613</v>
      </c>
      <c r="AM824" s="169">
        <v>0.92147497134123</v>
      </c>
      <c r="AN824" s="169">
        <v>0.955873834974462</v>
      </c>
      <c r="AO824" s="168">
        <v>0.99</v>
      </c>
      <c r="AP824" s="358">
        <v>1</v>
      </c>
      <c r="AQ824" s="358">
        <v>1</v>
      </c>
      <c r="AR824" s="358">
        <v>1</v>
      </c>
      <c r="AS824" s="359">
        <v>1</v>
      </c>
      <c r="AT824" s="364">
        <v>0.0810595228934205</v>
      </c>
      <c r="AU824" s="361">
        <v>0.037037037037037</v>
      </c>
      <c r="AV824" s="362">
        <v>0.0384615384615385</v>
      </c>
      <c r="AW824" s="362">
        <v>0</v>
      </c>
      <c r="AX824" s="362">
        <v>0.0926829268292683</v>
      </c>
      <c r="AY824" s="142"/>
      <c r="AZ824" s="140"/>
    </row>
    <row r="825" spans="1:52">
      <c r="A825" s="138"/>
      <c r="B825" s="142"/>
      <c r="C825" s="172" t="s">
        <v>1158</v>
      </c>
      <c r="D825" s="166" t="s">
        <v>26</v>
      </c>
      <c r="E825" s="166" t="s">
        <v>1159</v>
      </c>
      <c r="F825" s="167" t="s">
        <v>1509</v>
      </c>
      <c r="G825" s="181" t="s">
        <v>1510</v>
      </c>
      <c r="H825" s="181" t="s">
        <v>1510</v>
      </c>
      <c r="I825" s="181" t="s">
        <v>1510</v>
      </c>
      <c r="J825" s="181" t="s">
        <v>1510</v>
      </c>
      <c r="K825" s="168">
        <v>0.9</v>
      </c>
      <c r="L825" s="169">
        <v>0.833333333333333</v>
      </c>
      <c r="M825" s="169">
        <v>0.92</v>
      </c>
      <c r="N825" s="170">
        <v>0.92</v>
      </c>
      <c r="O825" s="170">
        <v>0.91745602165088</v>
      </c>
      <c r="P825" s="356">
        <v>0.9</v>
      </c>
      <c r="Q825" s="357">
        <v>0.998315080033698</v>
      </c>
      <c r="R825" s="169">
        <v>0.991105463786531</v>
      </c>
      <c r="S825" s="169">
        <v>0.994331065759637</v>
      </c>
      <c r="T825" s="169">
        <v>0.993559515143843</v>
      </c>
      <c r="U825" s="356">
        <v>0.9</v>
      </c>
      <c r="V825" s="169">
        <v>0.952822240943555</v>
      </c>
      <c r="W825" s="169">
        <v>0.960609911054638</v>
      </c>
      <c r="X825" s="169">
        <v>0.963718820861678</v>
      </c>
      <c r="Y825" s="169">
        <v>0.965281514067791</v>
      </c>
      <c r="Z825" s="356">
        <v>0.92</v>
      </c>
      <c r="AA825" s="356">
        <v>0.941690962099125</v>
      </c>
      <c r="AB825" s="356">
        <v>0.962962962962963</v>
      </c>
      <c r="AC825" s="356">
        <v>0.961988304093567</v>
      </c>
      <c r="AD825" s="356">
        <v>0.951976824839855</v>
      </c>
      <c r="AE825" s="356">
        <v>0.92</v>
      </c>
      <c r="AF825" s="169">
        <v>0.998870481927711</v>
      </c>
      <c r="AG825" s="169">
        <v>0.99771845767739</v>
      </c>
      <c r="AH825" s="169">
        <v>0.987671232876712</v>
      </c>
      <c r="AI825" s="169">
        <v>0.992455303034696</v>
      </c>
      <c r="AJ825" s="356">
        <v>0.92</v>
      </c>
      <c r="AK825" s="169">
        <v>0.957424161788185</v>
      </c>
      <c r="AL825" s="169">
        <v>0.979611650485437</v>
      </c>
      <c r="AM825" s="169">
        <v>0.977941176470588</v>
      </c>
      <c r="AN825" s="169">
        <v>0.977081341890846</v>
      </c>
      <c r="AO825" s="168">
        <v>0.99</v>
      </c>
      <c r="AP825" s="358">
        <v>1</v>
      </c>
      <c r="AQ825" s="358">
        <v>1</v>
      </c>
      <c r="AR825" s="358">
        <v>1</v>
      </c>
      <c r="AS825" s="359">
        <v>1</v>
      </c>
      <c r="AT825" s="364">
        <v>0.0810595228934205</v>
      </c>
      <c r="AU825" s="361">
        <v>0.0714285714285714</v>
      </c>
      <c r="AV825" s="362">
        <v>0.0526315789473684</v>
      </c>
      <c r="AW825" s="362">
        <v>0.181818181818182</v>
      </c>
      <c r="AX825" s="362">
        <v>0.0694006309148265</v>
      </c>
      <c r="AY825" s="142"/>
      <c r="AZ825" s="140"/>
    </row>
    <row r="826" spans="1:52">
      <c r="A826" s="138"/>
      <c r="B826" s="142"/>
      <c r="C826" s="172" t="s">
        <v>1158</v>
      </c>
      <c r="D826" s="166" t="s">
        <v>26</v>
      </c>
      <c r="E826" s="166" t="s">
        <v>1159</v>
      </c>
      <c r="F826" s="167" t="s">
        <v>1511</v>
      </c>
      <c r="G826" s="181" t="s">
        <v>1512</v>
      </c>
      <c r="H826" s="181" t="s">
        <v>1512</v>
      </c>
      <c r="I826" s="181" t="s">
        <v>1512</v>
      </c>
      <c r="J826" s="181" t="s">
        <v>1512</v>
      </c>
      <c r="K826" s="168">
        <v>0.9</v>
      </c>
      <c r="L826" s="169">
        <v>0.961538461538462</v>
      </c>
      <c r="M826" s="169">
        <v>1</v>
      </c>
      <c r="N826" s="170">
        <v>1</v>
      </c>
      <c r="O826" s="170">
        <v>0.953947368421053</v>
      </c>
      <c r="P826" s="356">
        <v>0.9</v>
      </c>
      <c r="Q826" s="357">
        <v>0.945530726256983</v>
      </c>
      <c r="R826" s="169">
        <v>0.955339805825243</v>
      </c>
      <c r="S826" s="169">
        <v>0.950386597938144</v>
      </c>
      <c r="T826" s="169">
        <v>0.967362627365357</v>
      </c>
      <c r="U826" s="356">
        <v>0.9</v>
      </c>
      <c r="V826" s="169">
        <v>0.949720670391061</v>
      </c>
      <c r="W826" s="169">
        <v>0.945631067961165</v>
      </c>
      <c r="X826" s="169">
        <v>0.9375</v>
      </c>
      <c r="Y826" s="169">
        <v>0.954080240174673</v>
      </c>
      <c r="Z826" s="356">
        <v>0.92</v>
      </c>
      <c r="AA826" s="356">
        <v>0.943600867678959</v>
      </c>
      <c r="AB826" s="356">
        <v>0.933216168717047</v>
      </c>
      <c r="AC826" s="356">
        <v>0.933333333333333</v>
      </c>
      <c r="AD826" s="356">
        <v>0.944229415904293</v>
      </c>
      <c r="AE826" s="356">
        <v>0.92</v>
      </c>
      <c r="AF826" s="169">
        <v>0.992747053490481</v>
      </c>
      <c r="AG826" s="169">
        <v>0.989256198347107</v>
      </c>
      <c r="AH826" s="169">
        <v>0.995016611295681</v>
      </c>
      <c r="AI826" s="169">
        <v>0.995583209749178</v>
      </c>
      <c r="AJ826" s="356">
        <v>0.92</v>
      </c>
      <c r="AK826" s="169">
        <v>0.963497453310696</v>
      </c>
      <c r="AL826" s="169">
        <v>0.965941343424787</v>
      </c>
      <c r="AM826" s="169">
        <v>0.964904071127749</v>
      </c>
      <c r="AN826" s="169">
        <v>0.972144846796657</v>
      </c>
      <c r="AO826" s="168">
        <v>0.99</v>
      </c>
      <c r="AP826" s="358">
        <v>1</v>
      </c>
      <c r="AQ826" s="358">
        <v>1</v>
      </c>
      <c r="AR826" s="358">
        <v>1</v>
      </c>
      <c r="AS826" s="359">
        <v>1</v>
      </c>
      <c r="AT826" s="364">
        <v>0.0810595228934205</v>
      </c>
      <c r="AU826" s="361">
        <v>0.181818181818182</v>
      </c>
      <c r="AV826" s="362">
        <v>0.0666666666666667</v>
      </c>
      <c r="AW826" s="362">
        <v>0</v>
      </c>
      <c r="AX826" s="362">
        <v>0.0666666666666667</v>
      </c>
      <c r="AY826" s="142"/>
      <c r="AZ826" s="140"/>
    </row>
    <row r="827" spans="1:52">
      <c r="A827" s="138"/>
      <c r="B827" s="142"/>
      <c r="C827" s="172" t="s">
        <v>1158</v>
      </c>
      <c r="D827" s="166" t="s">
        <v>26</v>
      </c>
      <c r="E827" s="166" t="s">
        <v>1159</v>
      </c>
      <c r="F827" s="167" t="s">
        <v>1513</v>
      </c>
      <c r="G827" s="181" t="s">
        <v>1514</v>
      </c>
      <c r="H827" s="181" t="s">
        <v>1514</v>
      </c>
      <c r="I827" s="181" t="s">
        <v>1514</v>
      </c>
      <c r="J827" s="181" t="s">
        <v>1514</v>
      </c>
      <c r="K827" s="168">
        <v>0.9</v>
      </c>
      <c r="L827" s="169">
        <v>0.966666666666667</v>
      </c>
      <c r="M827" s="169">
        <v>1</v>
      </c>
      <c r="N827" s="170">
        <v>1</v>
      </c>
      <c r="O827" s="170">
        <v>0.985428051001822</v>
      </c>
      <c r="P827" s="356">
        <v>0.9</v>
      </c>
      <c r="Q827" s="357">
        <v>0.943695479777954</v>
      </c>
      <c r="R827" s="169">
        <v>0.961946578851079</v>
      </c>
      <c r="S827" s="169">
        <v>0.966596343178622</v>
      </c>
      <c r="T827" s="169">
        <v>0.963754926737289</v>
      </c>
      <c r="U827" s="356">
        <v>0.9</v>
      </c>
      <c r="V827" s="169">
        <v>0.907216494845361</v>
      </c>
      <c r="W827" s="169">
        <v>0.939992682034394</v>
      </c>
      <c r="X827" s="169">
        <v>0.937763713080169</v>
      </c>
      <c r="Y827" s="169">
        <v>0.942018358234362</v>
      </c>
      <c r="Z827" s="356">
        <v>0.92</v>
      </c>
      <c r="AA827" s="356">
        <v>0.890137328339575</v>
      </c>
      <c r="AB827" s="356">
        <v>0.897109826589595</v>
      </c>
      <c r="AC827" s="356">
        <v>0.915550978372812</v>
      </c>
      <c r="AD827" s="356">
        <v>0.918021153651201</v>
      </c>
      <c r="AE827" s="356">
        <v>0.92</v>
      </c>
      <c r="AF827" s="169">
        <v>0.996722207047255</v>
      </c>
      <c r="AG827" s="169">
        <v>0.994907313098391</v>
      </c>
      <c r="AH827" s="169">
        <v>0.980861244019139</v>
      </c>
      <c r="AI827" s="169">
        <v>0.992718065918308</v>
      </c>
      <c r="AJ827" s="356">
        <v>0.92</v>
      </c>
      <c r="AK827" s="169">
        <v>0.931134820562561</v>
      </c>
      <c r="AL827" s="169">
        <v>0.954419121734297</v>
      </c>
      <c r="AM827" s="169">
        <v>0.952830188679245</v>
      </c>
      <c r="AN827" s="169">
        <v>0.96277318536972</v>
      </c>
      <c r="AO827" s="168">
        <v>0.99</v>
      </c>
      <c r="AP827" s="358">
        <v>1</v>
      </c>
      <c r="AQ827" s="358">
        <v>1</v>
      </c>
      <c r="AR827" s="358">
        <v>1</v>
      </c>
      <c r="AS827" s="359">
        <v>1</v>
      </c>
      <c r="AT827" s="364">
        <v>0.0810595228934205</v>
      </c>
      <c r="AU827" s="361">
        <v>0</v>
      </c>
      <c r="AV827" s="362">
        <v>0.0952380952380952</v>
      </c>
      <c r="AW827" s="362">
        <v>0</v>
      </c>
      <c r="AX827" s="362">
        <v>0.0407608695652174</v>
      </c>
      <c r="AY827" s="142"/>
      <c r="AZ827" s="140"/>
    </row>
    <row r="828" spans="1:52">
      <c r="A828" s="138"/>
      <c r="B828" s="142"/>
      <c r="C828" s="172" t="s">
        <v>1158</v>
      </c>
      <c r="D828" s="166" t="s">
        <v>26</v>
      </c>
      <c r="E828" s="166" t="s">
        <v>1159</v>
      </c>
      <c r="F828" s="167" t="s">
        <v>1515</v>
      </c>
      <c r="G828" s="181" t="s">
        <v>1516</v>
      </c>
      <c r="H828" s="181" t="s">
        <v>1516</v>
      </c>
      <c r="I828" s="181" t="s">
        <v>1516</v>
      </c>
      <c r="J828" s="181" t="s">
        <v>1516</v>
      </c>
      <c r="K828" s="168">
        <v>0.9</v>
      </c>
      <c r="L828" s="169">
        <v>1</v>
      </c>
      <c r="M828" s="169">
        <v>1</v>
      </c>
      <c r="N828" s="170">
        <v>1</v>
      </c>
      <c r="O828" s="170">
        <v>0.977751756440281</v>
      </c>
      <c r="P828" s="356">
        <v>0.9</v>
      </c>
      <c r="Q828" s="357">
        <v>0.988826815642458</v>
      </c>
      <c r="R828" s="169">
        <v>0.994917904612979</v>
      </c>
      <c r="S828" s="169">
        <v>0.988310708898944</v>
      </c>
      <c r="T828" s="169">
        <v>0.995716615842848</v>
      </c>
      <c r="U828" s="356">
        <v>0.9</v>
      </c>
      <c r="V828" s="169">
        <v>0.971268954509178</v>
      </c>
      <c r="W828" s="169">
        <v>0.973416731821736</v>
      </c>
      <c r="X828" s="169">
        <v>0.970588235294118</v>
      </c>
      <c r="Y828" s="169">
        <v>0.970938231331111</v>
      </c>
      <c r="Z828" s="356">
        <v>0.92</v>
      </c>
      <c r="AA828" s="356">
        <v>0.928667563930013</v>
      </c>
      <c r="AB828" s="356">
        <v>0.958435207823961</v>
      </c>
      <c r="AC828" s="356">
        <v>0.949726775956284</v>
      </c>
      <c r="AD828" s="356">
        <v>0.951476251604621</v>
      </c>
      <c r="AE828" s="356">
        <v>0.92</v>
      </c>
      <c r="AF828" s="169">
        <v>0.997220567798293</v>
      </c>
      <c r="AG828" s="169">
        <v>0.998198507334649</v>
      </c>
      <c r="AH828" s="169">
        <v>0.980988593155893</v>
      </c>
      <c r="AI828" s="169">
        <v>0.996482128184059</v>
      </c>
      <c r="AJ828" s="356">
        <v>0.92</v>
      </c>
      <c r="AK828" s="169">
        <v>0.961961961961962</v>
      </c>
      <c r="AL828" s="169">
        <v>0.981952662721894</v>
      </c>
      <c r="AM828" s="169">
        <v>0.978145138694312</v>
      </c>
      <c r="AN828" s="169">
        <v>0.978716230024114</v>
      </c>
      <c r="AO828" s="168">
        <v>0.99</v>
      </c>
      <c r="AP828" s="358">
        <v>1</v>
      </c>
      <c r="AQ828" s="358">
        <v>1</v>
      </c>
      <c r="AR828" s="358">
        <v>1</v>
      </c>
      <c r="AS828" s="359">
        <v>1</v>
      </c>
      <c r="AT828" s="364">
        <v>0.0810595228934205</v>
      </c>
      <c r="AU828" s="361">
        <v>0.0769230769230769</v>
      </c>
      <c r="AV828" s="362">
        <v>0</v>
      </c>
      <c r="AW828" s="362">
        <v>0</v>
      </c>
      <c r="AX828" s="362">
        <v>0.0609418282548476</v>
      </c>
      <c r="AY828" s="142"/>
      <c r="AZ828" s="140"/>
    </row>
    <row r="829" spans="1:52">
      <c r="A829" s="138"/>
      <c r="B829" s="142"/>
      <c r="C829" s="172" t="s">
        <v>1158</v>
      </c>
      <c r="D829" s="166" t="s">
        <v>26</v>
      </c>
      <c r="E829" s="166" t="s">
        <v>1159</v>
      </c>
      <c r="F829" s="167" t="s">
        <v>1517</v>
      </c>
      <c r="G829" s="181" t="s">
        <v>1518</v>
      </c>
      <c r="H829" s="181" t="s">
        <v>1518</v>
      </c>
      <c r="I829" s="181" t="s">
        <v>1518</v>
      </c>
      <c r="J829" s="181" t="s">
        <v>1518</v>
      </c>
      <c r="K829" s="168">
        <v>0.9</v>
      </c>
      <c r="L829" s="169">
        <v>1</v>
      </c>
      <c r="M829" s="169">
        <v>1</v>
      </c>
      <c r="N829" s="170">
        <v>1</v>
      </c>
      <c r="O829" s="170">
        <v>0.997321428571429</v>
      </c>
      <c r="P829" s="356">
        <v>0.9</v>
      </c>
      <c r="Q829" s="357">
        <v>0.99914089347079</v>
      </c>
      <c r="R829" s="169">
        <v>0.997246262785208</v>
      </c>
      <c r="S829" s="169">
        <v>0.960257380772142</v>
      </c>
      <c r="T829" s="169">
        <v>0.994667669089188</v>
      </c>
      <c r="U829" s="356">
        <v>0.9</v>
      </c>
      <c r="V829" s="169">
        <v>0.975085910652921</v>
      </c>
      <c r="W829" s="169">
        <v>0.978756884343037</v>
      </c>
      <c r="X829" s="169">
        <v>0.949280847842544</v>
      </c>
      <c r="Y829" s="169">
        <v>0.980383148163618</v>
      </c>
      <c r="Z829" s="356">
        <v>0.92</v>
      </c>
      <c r="AA829" s="356">
        <v>0.942558746736292</v>
      </c>
      <c r="AB829" s="356">
        <v>0.94949494949495</v>
      </c>
      <c r="AC829" s="356">
        <v>0.930998970133883</v>
      </c>
      <c r="AD829" s="356">
        <v>0.944331415742949</v>
      </c>
      <c r="AE829" s="356">
        <v>0.92</v>
      </c>
      <c r="AF829" s="169">
        <v>0.999301187980433</v>
      </c>
      <c r="AG829" s="169">
        <v>0.996290408055114</v>
      </c>
      <c r="AH829" s="169">
        <v>0.998333333333333</v>
      </c>
      <c r="AI829" s="169">
        <v>0.997118588860214</v>
      </c>
      <c r="AJ829" s="356">
        <v>0.92</v>
      </c>
      <c r="AK829" s="169">
        <v>0.968928016571724</v>
      </c>
      <c r="AL829" s="169">
        <v>0.98263992816522</v>
      </c>
      <c r="AM829" s="169">
        <v>0.952407304925291</v>
      </c>
      <c r="AN829" s="169">
        <v>0.979977686576085</v>
      </c>
      <c r="AO829" s="168">
        <v>0.99</v>
      </c>
      <c r="AP829" s="358">
        <v>1</v>
      </c>
      <c r="AQ829" s="358">
        <v>1</v>
      </c>
      <c r="AR829" s="358">
        <v>1</v>
      </c>
      <c r="AS829" s="359">
        <v>1</v>
      </c>
      <c r="AT829" s="364">
        <v>0.0810595228934205</v>
      </c>
      <c r="AU829" s="361">
        <v>0.0769230769230769</v>
      </c>
      <c r="AV829" s="362">
        <v>0.0714285714285714</v>
      </c>
      <c r="AW829" s="362">
        <v>0</v>
      </c>
      <c r="AX829" s="362">
        <v>0.0415430267062315</v>
      </c>
      <c r="AY829" s="142"/>
      <c r="AZ829" s="140"/>
    </row>
    <row r="830" spans="1:52">
      <c r="A830" s="138"/>
      <c r="B830" s="142"/>
      <c r="C830" s="172" t="s">
        <v>1158</v>
      </c>
      <c r="D830" s="166" t="s">
        <v>26</v>
      </c>
      <c r="E830" s="166" t="s">
        <v>1159</v>
      </c>
      <c r="F830" s="167" t="s">
        <v>1519</v>
      </c>
      <c r="G830" s="181" t="s">
        <v>1520</v>
      </c>
      <c r="H830" s="181" t="s">
        <v>1520</v>
      </c>
      <c r="I830" s="181" t="s">
        <v>1520</v>
      </c>
      <c r="J830" s="181" t="s">
        <v>1520</v>
      </c>
      <c r="K830" s="168">
        <v>0.9</v>
      </c>
      <c r="L830" s="169">
        <v>1</v>
      </c>
      <c r="M830" s="169">
        <v>0.952380952380952</v>
      </c>
      <c r="N830" s="170">
        <v>0.914285714285714</v>
      </c>
      <c r="O830" s="170">
        <v>0.907942238267148</v>
      </c>
      <c r="P830" s="356">
        <v>0.9</v>
      </c>
      <c r="Q830" s="357">
        <v>0.986342943854325</v>
      </c>
      <c r="R830" s="169">
        <v>0.979936642027455</v>
      </c>
      <c r="S830" s="169">
        <v>0.96002933626696</v>
      </c>
      <c r="T830" s="169">
        <v>0.982492585315797</v>
      </c>
      <c r="U830" s="356">
        <v>0.9</v>
      </c>
      <c r="V830" s="169">
        <v>0.923368740515933</v>
      </c>
      <c r="W830" s="169">
        <v>0.928546286518831</v>
      </c>
      <c r="X830" s="169">
        <v>0.913458012467913</v>
      </c>
      <c r="Y830" s="169">
        <v>0.932623359070943</v>
      </c>
      <c r="Z830" s="356">
        <v>0.92</v>
      </c>
      <c r="AA830" s="356">
        <v>0.924691358024691</v>
      </c>
      <c r="AB830" s="356">
        <v>0.941551540913921</v>
      </c>
      <c r="AC830" s="356">
        <v>0.919354838709677</v>
      </c>
      <c r="AD830" s="356">
        <v>0.942928039702233</v>
      </c>
      <c r="AE830" s="356">
        <v>0.92</v>
      </c>
      <c r="AF830" s="169">
        <v>0.99865627519484</v>
      </c>
      <c r="AG830" s="169">
        <v>0.997017469109502</v>
      </c>
      <c r="AH830" s="169">
        <v>0.98876404494382</v>
      </c>
      <c r="AI830" s="169">
        <v>0.995352521785054</v>
      </c>
      <c r="AJ830" s="356">
        <v>0.92</v>
      </c>
      <c r="AK830" s="169">
        <v>0.946948356807512</v>
      </c>
      <c r="AL830" s="169">
        <v>0.967221781654771</v>
      </c>
      <c r="AM830" s="169">
        <v>0.947297660661468</v>
      </c>
      <c r="AN830" s="169">
        <v>0.967030788088543</v>
      </c>
      <c r="AO830" s="168">
        <v>0.99</v>
      </c>
      <c r="AP830" s="358">
        <v>1</v>
      </c>
      <c r="AQ830" s="358">
        <v>1</v>
      </c>
      <c r="AR830" s="358">
        <v>1</v>
      </c>
      <c r="AS830" s="359">
        <v>1</v>
      </c>
      <c r="AT830" s="364">
        <v>0.0810595228934205</v>
      </c>
      <c r="AU830" s="361">
        <v>0.03125</v>
      </c>
      <c r="AV830" s="362">
        <v>0.0769230769230769</v>
      </c>
      <c r="AW830" s="362">
        <v>0</v>
      </c>
      <c r="AX830" s="362">
        <v>0.075098814229249</v>
      </c>
      <c r="AY830" s="142"/>
      <c r="AZ830" s="140"/>
    </row>
    <row r="831" spans="1:52">
      <c r="A831" s="138"/>
      <c r="B831" s="142"/>
      <c r="C831" s="172" t="s">
        <v>1158</v>
      </c>
      <c r="D831" s="166" t="s">
        <v>26</v>
      </c>
      <c r="E831" s="166" t="s">
        <v>1159</v>
      </c>
      <c r="F831" s="167" t="s">
        <v>1521</v>
      </c>
      <c r="G831" s="181" t="s">
        <v>1522</v>
      </c>
      <c r="H831" s="181" t="s">
        <v>1522</v>
      </c>
      <c r="I831" s="181" t="s">
        <v>1522</v>
      </c>
      <c r="J831" s="181" t="s">
        <v>1522</v>
      </c>
      <c r="K831" s="168">
        <v>0.9</v>
      </c>
      <c r="L831" s="169">
        <v>0.931034482758621</v>
      </c>
      <c r="M831" s="169">
        <v>1</v>
      </c>
      <c r="N831" s="170">
        <v>1</v>
      </c>
      <c r="O831" s="170">
        <v>0.979028697571744</v>
      </c>
      <c r="P831" s="356">
        <v>0.9</v>
      </c>
      <c r="Q831" s="357">
        <v>0.937449228269699</v>
      </c>
      <c r="R831" s="169">
        <v>0.951593384429205</v>
      </c>
      <c r="S831" s="169">
        <v>0.955315870570108</v>
      </c>
      <c r="T831" s="169">
        <v>0.961940494815102</v>
      </c>
      <c r="U831" s="356">
        <v>0.9</v>
      </c>
      <c r="V831" s="169">
        <v>0.941510966693745</v>
      </c>
      <c r="W831" s="169">
        <v>0.940298507462687</v>
      </c>
      <c r="X831" s="169">
        <v>0.953389830508475</v>
      </c>
      <c r="Y831" s="169">
        <v>0.947195724708912</v>
      </c>
      <c r="Z831" s="356">
        <v>0.92</v>
      </c>
      <c r="AA831" s="356">
        <v>0.887228260869565</v>
      </c>
      <c r="AB831" s="356">
        <v>0.863689776733255</v>
      </c>
      <c r="AC831" s="356">
        <v>0.874865156418554</v>
      </c>
      <c r="AD831" s="356">
        <v>0.888533083870039</v>
      </c>
      <c r="AE831" s="356">
        <v>0.92</v>
      </c>
      <c r="AF831" s="169">
        <v>0.99951171875</v>
      </c>
      <c r="AG831" s="169">
        <v>0.989731437598736</v>
      </c>
      <c r="AH831" s="169">
        <v>0.983682983682984</v>
      </c>
      <c r="AI831" s="169">
        <v>0.990432497233493</v>
      </c>
      <c r="AJ831" s="356">
        <v>0.92</v>
      </c>
      <c r="AK831" s="169">
        <v>0.936451448906965</v>
      </c>
      <c r="AL831" s="169">
        <v>0.946846846846847</v>
      </c>
      <c r="AM831" s="169">
        <v>0.952313369287539</v>
      </c>
      <c r="AN831" s="169">
        <v>0.952574227731681</v>
      </c>
      <c r="AO831" s="168">
        <v>0.99</v>
      </c>
      <c r="AP831" s="358">
        <v>1</v>
      </c>
      <c r="AQ831" s="358">
        <v>1</v>
      </c>
      <c r="AR831" s="358">
        <v>1</v>
      </c>
      <c r="AS831" s="359">
        <v>1</v>
      </c>
      <c r="AT831" s="364">
        <v>0.0810595228934205</v>
      </c>
      <c r="AU831" s="361">
        <v>0.125</v>
      </c>
      <c r="AV831" s="362">
        <v>0.0666666666666667</v>
      </c>
      <c r="AW831" s="362">
        <v>0.0526315789473684</v>
      </c>
      <c r="AX831" s="362">
        <v>0.0493150684931507</v>
      </c>
      <c r="AY831" s="142"/>
      <c r="AZ831" s="140"/>
    </row>
    <row r="832" spans="1:52">
      <c r="A832" s="138"/>
      <c r="B832" s="142"/>
      <c r="C832" s="172" t="s">
        <v>1158</v>
      </c>
      <c r="D832" s="166" t="s">
        <v>26</v>
      </c>
      <c r="E832" s="166" t="s">
        <v>1159</v>
      </c>
      <c r="F832" s="167" t="s">
        <v>1523</v>
      </c>
      <c r="G832" s="181" t="s">
        <v>1524</v>
      </c>
      <c r="H832" s="181" t="s">
        <v>1524</v>
      </c>
      <c r="I832" s="181" t="s">
        <v>1524</v>
      </c>
      <c r="J832" s="181" t="s">
        <v>1524</v>
      </c>
      <c r="K832" s="168">
        <v>0.9</v>
      </c>
      <c r="L832" s="169">
        <v>0.875</v>
      </c>
      <c r="M832" s="169">
        <v>0.826086956521739</v>
      </c>
      <c r="N832" s="170">
        <v>0.857142857142857</v>
      </c>
      <c r="O832" s="170">
        <v>0.841091492776886</v>
      </c>
      <c r="P832" s="356">
        <v>0.9</v>
      </c>
      <c r="Q832" s="357">
        <v>0.975497702909648</v>
      </c>
      <c r="R832" s="169">
        <v>0.974563953488372</v>
      </c>
      <c r="S832" s="169">
        <v>0.76173285198556</v>
      </c>
      <c r="T832" s="169">
        <v>0.947795764610059</v>
      </c>
      <c r="U832" s="356">
        <v>0.9</v>
      </c>
      <c r="V832" s="169">
        <v>0.918836140888208</v>
      </c>
      <c r="W832" s="169">
        <v>0.932412790697674</v>
      </c>
      <c r="X832" s="169">
        <v>0.934296028880866</v>
      </c>
      <c r="Y832" s="169">
        <v>0.939905314599878</v>
      </c>
      <c r="Z832" s="356">
        <v>0.92</v>
      </c>
      <c r="AA832" s="356">
        <v>0.911627906976744</v>
      </c>
      <c r="AB832" s="356">
        <v>0.93168880455408</v>
      </c>
      <c r="AC832" s="356">
        <v>0.902255639097744</v>
      </c>
      <c r="AD832" s="356">
        <v>0.920912744716712</v>
      </c>
      <c r="AE832" s="356">
        <v>0.92</v>
      </c>
      <c r="AF832" s="169">
        <v>1</v>
      </c>
      <c r="AG832" s="169">
        <v>0.982456140350877</v>
      </c>
      <c r="AH832" s="169">
        <v>0.975</v>
      </c>
      <c r="AI832" s="169">
        <v>0.988241058304753</v>
      </c>
      <c r="AJ832" s="356">
        <v>0.92</v>
      </c>
      <c r="AK832" s="169">
        <v>0.938191881918819</v>
      </c>
      <c r="AL832" s="169">
        <v>0.957524908232826</v>
      </c>
      <c r="AM832" s="169">
        <v>0.954238169526781</v>
      </c>
      <c r="AN832" s="169">
        <v>0.960874002259722</v>
      </c>
      <c r="AO832" s="168">
        <v>0.99</v>
      </c>
      <c r="AP832" s="358">
        <v>1</v>
      </c>
      <c r="AQ832" s="358">
        <v>1</v>
      </c>
      <c r="AR832" s="358">
        <v>1</v>
      </c>
      <c r="AS832" s="359">
        <v>1</v>
      </c>
      <c r="AT832" s="364">
        <v>0.0810595228934205</v>
      </c>
      <c r="AU832" s="361">
        <v>0</v>
      </c>
      <c r="AV832" s="362">
        <v>0.125</v>
      </c>
      <c r="AW832" s="362">
        <v>0.125</v>
      </c>
      <c r="AX832" s="362">
        <v>0.056</v>
      </c>
      <c r="AY832" s="142"/>
      <c r="AZ832" s="140"/>
    </row>
    <row r="833" spans="1:52">
      <c r="A833" s="138"/>
      <c r="B833" s="142"/>
      <c r="C833" s="172" t="s">
        <v>1158</v>
      </c>
      <c r="D833" s="166" t="s">
        <v>26</v>
      </c>
      <c r="E833" s="166" t="s">
        <v>1159</v>
      </c>
      <c r="F833" s="167" t="s">
        <v>1525</v>
      </c>
      <c r="G833" s="181" t="s">
        <v>1526</v>
      </c>
      <c r="H833" s="181" t="s">
        <v>1526</v>
      </c>
      <c r="I833" s="181" t="s">
        <v>1526</v>
      </c>
      <c r="J833" s="181" t="s">
        <v>1526</v>
      </c>
      <c r="K833" s="168">
        <v>0.9</v>
      </c>
      <c r="L833" s="169">
        <v>0.896551724137931</v>
      </c>
      <c r="M833" s="169">
        <v>0.933333333333333</v>
      </c>
      <c r="N833" s="170">
        <v>0.78125</v>
      </c>
      <c r="O833" s="170">
        <v>0.928246013667426</v>
      </c>
      <c r="P833" s="356">
        <v>0.9</v>
      </c>
      <c r="Q833" s="357">
        <v>0.954716981132075</v>
      </c>
      <c r="R833" s="169">
        <v>0.95688847235239</v>
      </c>
      <c r="S833" s="169">
        <v>0.941368078175896</v>
      </c>
      <c r="T833" s="169">
        <v>0.924681917067704</v>
      </c>
      <c r="U833" s="356">
        <v>0.9</v>
      </c>
      <c r="V833" s="169">
        <v>0.933962264150943</v>
      </c>
      <c r="W833" s="169">
        <v>0.946110590440487</v>
      </c>
      <c r="X833" s="169">
        <v>0.930200093066543</v>
      </c>
      <c r="Y833" s="169">
        <v>0.939086294416244</v>
      </c>
      <c r="Z833" s="356">
        <v>0.92</v>
      </c>
      <c r="AA833" s="356">
        <v>0.915492957746479</v>
      </c>
      <c r="AB833" s="356">
        <v>0.883352208380521</v>
      </c>
      <c r="AC833" s="356">
        <v>0.928425357873211</v>
      </c>
      <c r="AD833" s="356">
        <v>0.926906067574739</v>
      </c>
      <c r="AE833" s="356">
        <v>0.92</v>
      </c>
      <c r="AF833" s="169">
        <v>0.985008103727715</v>
      </c>
      <c r="AG833" s="169">
        <v>0.973747016706444</v>
      </c>
      <c r="AH833" s="169">
        <v>0.9772579597141</v>
      </c>
      <c r="AI833" s="169">
        <v>0.981843748707556</v>
      </c>
      <c r="AJ833" s="356">
        <v>0.92</v>
      </c>
      <c r="AK833" s="169">
        <v>0.95439302481556</v>
      </c>
      <c r="AL833" s="169">
        <v>0.948111658456486</v>
      </c>
      <c r="AM833" s="169">
        <v>0.961965134706815</v>
      </c>
      <c r="AN833" s="169">
        <v>0.962826188516384</v>
      </c>
      <c r="AO833" s="168">
        <v>0.99</v>
      </c>
      <c r="AP833" s="358">
        <v>1</v>
      </c>
      <c r="AQ833" s="358">
        <v>1</v>
      </c>
      <c r="AR833" s="358">
        <v>1</v>
      </c>
      <c r="AS833" s="359">
        <v>1</v>
      </c>
      <c r="AT833" s="364">
        <v>0.0810595228934205</v>
      </c>
      <c r="AU833" s="361">
        <v>0.0625</v>
      </c>
      <c r="AV833" s="362">
        <v>0.0909090909090909</v>
      </c>
      <c r="AW833" s="362">
        <v>0.0625</v>
      </c>
      <c r="AX833" s="362">
        <v>0.0595854922279793</v>
      </c>
      <c r="AY833" s="142"/>
      <c r="AZ833" s="140"/>
    </row>
    <row r="834" spans="1:52">
      <c r="A834" s="138"/>
      <c r="B834" s="142"/>
      <c r="C834" s="172" t="s">
        <v>1158</v>
      </c>
      <c r="D834" s="166" t="s">
        <v>26</v>
      </c>
      <c r="E834" s="166" t="s">
        <v>1159</v>
      </c>
      <c r="F834" s="167" t="s">
        <v>1527</v>
      </c>
      <c r="G834" s="181" t="s">
        <v>1528</v>
      </c>
      <c r="H834" s="181" t="s">
        <v>1528</v>
      </c>
      <c r="I834" s="181" t="s">
        <v>1528</v>
      </c>
      <c r="J834" s="181" t="s">
        <v>1528</v>
      </c>
      <c r="K834" s="168">
        <v>0.9</v>
      </c>
      <c r="L834" s="169">
        <v>0.833333333333333</v>
      </c>
      <c r="M834" s="169">
        <v>0.923076923076923</v>
      </c>
      <c r="N834" s="170">
        <v>0.888888888888889</v>
      </c>
      <c r="O834" s="170">
        <v>0.879286694101509</v>
      </c>
      <c r="P834" s="356">
        <v>0.9</v>
      </c>
      <c r="Q834" s="357">
        <v>0.95</v>
      </c>
      <c r="R834" s="169">
        <v>0.957699933906147</v>
      </c>
      <c r="S834" s="169">
        <v>0.970957095709571</v>
      </c>
      <c r="T834" s="169">
        <v>0.929462571976967</v>
      </c>
      <c r="U834" s="356">
        <v>0.9</v>
      </c>
      <c r="V834" s="169">
        <v>0.921621621621622</v>
      </c>
      <c r="W834" s="169">
        <v>0.920687376074025</v>
      </c>
      <c r="X834" s="169">
        <v>0.93993399339934</v>
      </c>
      <c r="Y834" s="169">
        <v>0.942898272552783</v>
      </c>
      <c r="Z834" s="356">
        <v>0.92</v>
      </c>
      <c r="AA834" s="356">
        <v>0.864583333333333</v>
      </c>
      <c r="AB834" s="356">
        <v>0.900302114803625</v>
      </c>
      <c r="AC834" s="356">
        <v>0.901849217638691</v>
      </c>
      <c r="AD834" s="356">
        <v>0.914568074646333</v>
      </c>
      <c r="AE834" s="356">
        <v>0.92</v>
      </c>
      <c r="AF834" s="169">
        <v>0.975165562913907</v>
      </c>
      <c r="AG834" s="169">
        <v>0.982578397212544</v>
      </c>
      <c r="AH834" s="169">
        <v>0.978547854785479</v>
      </c>
      <c r="AI834" s="169">
        <v>0.979753204744219</v>
      </c>
      <c r="AJ834" s="356">
        <v>0.92</v>
      </c>
      <c r="AK834" s="169">
        <v>0.927480916030534</v>
      </c>
      <c r="AL834" s="169">
        <v>0.944068561118629</v>
      </c>
      <c r="AM834" s="169">
        <v>0.953125</v>
      </c>
      <c r="AN834" s="169">
        <v>0.958604274913662</v>
      </c>
      <c r="AO834" s="168">
        <v>0.99</v>
      </c>
      <c r="AP834" s="358">
        <v>1</v>
      </c>
      <c r="AQ834" s="358">
        <v>1</v>
      </c>
      <c r="AR834" s="358">
        <v>1</v>
      </c>
      <c r="AS834" s="359">
        <v>1</v>
      </c>
      <c r="AT834" s="364">
        <v>0.0810595228934205</v>
      </c>
      <c r="AU834" s="361">
        <v>0</v>
      </c>
      <c r="AV834" s="362">
        <v>0</v>
      </c>
      <c r="AW834" s="362">
        <v>0.1</v>
      </c>
      <c r="AX834" s="362">
        <v>0.0248756218905473</v>
      </c>
      <c r="AY834" s="142"/>
      <c r="AZ834" s="140"/>
    </row>
    <row r="835" spans="1:52">
      <c r="A835" s="138"/>
      <c r="B835" s="142"/>
      <c r="C835" s="172" t="s">
        <v>1158</v>
      </c>
      <c r="D835" s="166" t="s">
        <v>26</v>
      </c>
      <c r="E835" s="166" t="s">
        <v>1159</v>
      </c>
      <c r="F835" s="167" t="s">
        <v>1529</v>
      </c>
      <c r="G835" s="181" t="s">
        <v>1530</v>
      </c>
      <c r="H835" s="181" t="s">
        <v>1530</v>
      </c>
      <c r="I835" s="181" t="s">
        <v>1530</v>
      </c>
      <c r="J835" s="181" t="s">
        <v>1530</v>
      </c>
      <c r="K835" s="168">
        <v>0.9</v>
      </c>
      <c r="L835" s="169">
        <v>0.888888888888889</v>
      </c>
      <c r="M835" s="169">
        <v>0.966666666666667</v>
      </c>
      <c r="N835" s="170">
        <v>1</v>
      </c>
      <c r="O835" s="170">
        <v>0.961775585696671</v>
      </c>
      <c r="P835" s="356">
        <v>0.9</v>
      </c>
      <c r="Q835" s="357">
        <v>0.958128078817734</v>
      </c>
      <c r="R835" s="169">
        <v>0.913449564134496</v>
      </c>
      <c r="S835" s="169">
        <v>0.855828220858896</v>
      </c>
      <c r="T835" s="169">
        <v>0.929691232031962</v>
      </c>
      <c r="U835" s="356">
        <v>0.9</v>
      </c>
      <c r="V835" s="169">
        <v>0.88423645320197</v>
      </c>
      <c r="W835" s="169">
        <v>0.898505603985056</v>
      </c>
      <c r="X835" s="169">
        <v>0.907975460122699</v>
      </c>
      <c r="Y835" s="169">
        <v>0.918009293438138</v>
      </c>
      <c r="Z835" s="356">
        <v>0.92</v>
      </c>
      <c r="AA835" s="356">
        <v>0.733918128654971</v>
      </c>
      <c r="AB835" s="356">
        <v>0.809734513274336</v>
      </c>
      <c r="AC835" s="356">
        <v>0.804123711340206</v>
      </c>
      <c r="AD835" s="356">
        <v>0.821458863443596</v>
      </c>
      <c r="AE835" s="356">
        <v>0.92</v>
      </c>
      <c r="AF835" s="169">
        <v>0.982658959537572</v>
      </c>
      <c r="AG835" s="169">
        <v>0.962145110410095</v>
      </c>
      <c r="AH835" s="169">
        <v>0.964125560538117</v>
      </c>
      <c r="AI835" s="169">
        <v>0.964470369879358</v>
      </c>
      <c r="AJ835" s="356">
        <v>0.92</v>
      </c>
      <c r="AK835" s="169">
        <v>0.887640449438202</v>
      </c>
      <c r="AL835" s="169">
        <v>0.907911802853437</v>
      </c>
      <c r="AM835" s="169">
        <v>0.907628865979381</v>
      </c>
      <c r="AN835" s="169">
        <v>0.919305218223302</v>
      </c>
      <c r="AO835" s="168">
        <v>0.99</v>
      </c>
      <c r="AP835" s="358">
        <v>1</v>
      </c>
      <c r="AQ835" s="358">
        <v>1</v>
      </c>
      <c r="AR835" s="358">
        <v>1</v>
      </c>
      <c r="AS835" s="359">
        <v>1</v>
      </c>
      <c r="AT835" s="364">
        <v>0.0810595228934205</v>
      </c>
      <c r="AU835" s="361">
        <v>0</v>
      </c>
      <c r="AV835" s="362">
        <v>0.166666666666667</v>
      </c>
      <c r="AW835" s="362">
        <v>0</v>
      </c>
      <c r="AX835" s="362">
        <v>0.0315315315315315</v>
      </c>
      <c r="AY835" s="142"/>
      <c r="AZ835" s="140"/>
    </row>
    <row r="836" spans="1:52">
      <c r="A836" s="138"/>
      <c r="B836" s="142"/>
      <c r="C836" s="172" t="s">
        <v>1158</v>
      </c>
      <c r="D836" s="166" t="s">
        <v>26</v>
      </c>
      <c r="E836" s="166" t="s">
        <v>1159</v>
      </c>
      <c r="F836" s="167" t="s">
        <v>1531</v>
      </c>
      <c r="G836" s="181" t="s">
        <v>1532</v>
      </c>
      <c r="H836" s="181" t="s">
        <v>1532</v>
      </c>
      <c r="I836" s="181" t="s">
        <v>1532</v>
      </c>
      <c r="J836" s="181" t="s">
        <v>1532</v>
      </c>
      <c r="K836" s="168">
        <v>0.9</v>
      </c>
      <c r="L836" s="169">
        <v>0.942857142857143</v>
      </c>
      <c r="M836" s="169">
        <v>0.977777777777778</v>
      </c>
      <c r="N836" s="170">
        <v>1</v>
      </c>
      <c r="O836" s="170">
        <v>0.977142857142857</v>
      </c>
      <c r="P836" s="356">
        <v>0.9</v>
      </c>
      <c r="Q836" s="357">
        <v>0.89199118295371</v>
      </c>
      <c r="R836" s="169">
        <v>0.883326915671929</v>
      </c>
      <c r="S836" s="169">
        <v>0.84010436079016</v>
      </c>
      <c r="T836" s="169">
        <v>0.881913605167541</v>
      </c>
      <c r="U836" s="356">
        <v>0.9</v>
      </c>
      <c r="V836" s="169">
        <v>0.878765613519471</v>
      </c>
      <c r="W836" s="169">
        <v>0.889102810935695</v>
      </c>
      <c r="X836" s="169">
        <v>0.862467387253075</v>
      </c>
      <c r="Y836" s="169">
        <v>0.901251513928139</v>
      </c>
      <c r="Z836" s="356">
        <v>0.92</v>
      </c>
      <c r="AA836" s="356">
        <v>0.80377358490566</v>
      </c>
      <c r="AB836" s="356">
        <v>0.822495606326889</v>
      </c>
      <c r="AC836" s="356">
        <v>0.77610818933133</v>
      </c>
      <c r="AD836" s="356">
        <v>0.835732210331997</v>
      </c>
      <c r="AE836" s="356">
        <v>0.92</v>
      </c>
      <c r="AF836" s="169">
        <v>0.975442604226156</v>
      </c>
      <c r="AG836" s="169">
        <v>0.902485659655832</v>
      </c>
      <c r="AH836" s="169">
        <v>0.988354275206865</v>
      </c>
      <c r="AI836" s="169">
        <v>0.96664482697004</v>
      </c>
      <c r="AJ836" s="356">
        <v>0.92</v>
      </c>
      <c r="AK836" s="169">
        <v>0.892146596858639</v>
      </c>
      <c r="AL836" s="169">
        <v>0.913284132841328</v>
      </c>
      <c r="AM836" s="169">
        <v>0.873486533234495</v>
      </c>
      <c r="AN836" s="169">
        <v>0.917498839358051</v>
      </c>
      <c r="AO836" s="168">
        <v>0.99</v>
      </c>
      <c r="AP836" s="358">
        <v>1</v>
      </c>
      <c r="AQ836" s="358">
        <v>1</v>
      </c>
      <c r="AR836" s="358">
        <v>1</v>
      </c>
      <c r="AS836" s="359">
        <v>1</v>
      </c>
      <c r="AT836" s="364">
        <v>0.0810595228934205</v>
      </c>
      <c r="AU836" s="361">
        <v>0.105263157894737</v>
      </c>
      <c r="AV836" s="362">
        <v>0.09375</v>
      </c>
      <c r="AW836" s="362">
        <v>0.037037037037037</v>
      </c>
      <c r="AX836" s="362">
        <v>0.0444444444444444</v>
      </c>
      <c r="AY836" s="142"/>
      <c r="AZ836" s="140"/>
    </row>
    <row r="837" spans="1:52">
      <c r="A837" s="138"/>
      <c r="B837" s="142"/>
      <c r="C837" s="172" t="s">
        <v>1158</v>
      </c>
      <c r="D837" s="166" t="s">
        <v>26</v>
      </c>
      <c r="E837" s="166" t="s">
        <v>1159</v>
      </c>
      <c r="F837" s="167" t="s">
        <v>1533</v>
      </c>
      <c r="G837" s="181" t="s">
        <v>1534</v>
      </c>
      <c r="H837" s="181" t="s">
        <v>1534</v>
      </c>
      <c r="I837" s="181" t="s">
        <v>1534</v>
      </c>
      <c r="J837" s="181" t="s">
        <v>1534</v>
      </c>
      <c r="K837" s="168">
        <v>0.9</v>
      </c>
      <c r="L837" s="169">
        <v>1</v>
      </c>
      <c r="M837" s="169">
        <v>1</v>
      </c>
      <c r="N837" s="170">
        <v>1</v>
      </c>
      <c r="O837" s="170">
        <v>0.991239048811014</v>
      </c>
      <c r="P837" s="356">
        <v>0.9</v>
      </c>
      <c r="Q837" s="357">
        <v>0.889110889110889</v>
      </c>
      <c r="R837" s="169">
        <v>0.923466801824633</v>
      </c>
      <c r="S837" s="169">
        <v>0.914750420639372</v>
      </c>
      <c r="T837" s="169">
        <v>0.949290948891215</v>
      </c>
      <c r="U837" s="356">
        <v>0.9</v>
      </c>
      <c r="V837" s="169">
        <v>0.95004995004995</v>
      </c>
      <c r="W837" s="169">
        <v>0.914343639128231</v>
      </c>
      <c r="X837" s="169">
        <v>0.934941110487942</v>
      </c>
      <c r="Y837" s="169">
        <v>0.935414485581041</v>
      </c>
      <c r="Z837" s="356">
        <v>0.92</v>
      </c>
      <c r="AA837" s="356">
        <v>0.883468834688347</v>
      </c>
      <c r="AB837" s="356">
        <v>0.892998678996037</v>
      </c>
      <c r="AC837" s="356">
        <v>0.896955503512881</v>
      </c>
      <c r="AD837" s="356">
        <v>0.896155766350474</v>
      </c>
      <c r="AE837" s="356">
        <v>0.92</v>
      </c>
      <c r="AF837" s="169">
        <v>0.982437466737626</v>
      </c>
      <c r="AG837" s="169">
        <v>0.950239234449761</v>
      </c>
      <c r="AH837" s="169">
        <v>0.974954462659381</v>
      </c>
      <c r="AI837" s="169">
        <v>0.971195672040063</v>
      </c>
      <c r="AJ837" s="356">
        <v>0.92</v>
      </c>
      <c r="AK837" s="169">
        <v>0.945255474452555</v>
      </c>
      <c r="AL837" s="169">
        <v>0.947540983606557</v>
      </c>
      <c r="AM837" s="169">
        <v>0.946792452830189</v>
      </c>
      <c r="AN837" s="169">
        <v>0.947756742738589</v>
      </c>
      <c r="AO837" s="168">
        <v>0.99</v>
      </c>
      <c r="AP837" s="358">
        <v>1</v>
      </c>
      <c r="AQ837" s="358">
        <v>1</v>
      </c>
      <c r="AR837" s="358">
        <v>1</v>
      </c>
      <c r="AS837" s="359">
        <v>1</v>
      </c>
      <c r="AT837" s="364">
        <v>0.0810595228934205</v>
      </c>
      <c r="AU837" s="361">
        <v>0.157894736842105</v>
      </c>
      <c r="AV837" s="362">
        <v>0</v>
      </c>
      <c r="AW837" s="362">
        <v>0.117647058823529</v>
      </c>
      <c r="AX837" s="362">
        <v>0.0736842105263158</v>
      </c>
      <c r="AY837" s="142"/>
      <c r="AZ837" s="140"/>
    </row>
    <row r="838" spans="1:52">
      <c r="A838" s="138"/>
      <c r="B838" s="142"/>
      <c r="C838" s="172" t="s">
        <v>1158</v>
      </c>
      <c r="D838" s="166" t="s">
        <v>26</v>
      </c>
      <c r="E838" s="166" t="s">
        <v>1159</v>
      </c>
      <c r="F838" s="167" t="s">
        <v>1535</v>
      </c>
      <c r="G838" s="181" t="s">
        <v>1536</v>
      </c>
      <c r="H838" s="181" t="s">
        <v>1536</v>
      </c>
      <c r="I838" s="181" t="s">
        <v>1536</v>
      </c>
      <c r="J838" s="181" t="s">
        <v>1536</v>
      </c>
      <c r="K838" s="168">
        <v>0.9</v>
      </c>
      <c r="L838" s="169">
        <v>0.878048780487805</v>
      </c>
      <c r="M838" s="169">
        <v>0.886363636363636</v>
      </c>
      <c r="N838" s="170">
        <v>0.853658536585366</v>
      </c>
      <c r="O838" s="170">
        <v>0.891145410235581</v>
      </c>
      <c r="P838" s="356">
        <v>0.9</v>
      </c>
      <c r="Q838" s="357">
        <v>0.983940042826552</v>
      </c>
      <c r="R838" s="169">
        <v>0.988289205702648</v>
      </c>
      <c r="S838" s="169">
        <v>0.97283950617284</v>
      </c>
      <c r="T838" s="169">
        <v>0.982567908148978</v>
      </c>
      <c r="U838" s="356">
        <v>0.9</v>
      </c>
      <c r="V838" s="169">
        <v>0.928265524625268</v>
      </c>
      <c r="W838" s="169">
        <v>0.940936863543788</v>
      </c>
      <c r="X838" s="169">
        <v>0.938765432098765</v>
      </c>
      <c r="Y838" s="169">
        <v>0.941963035564268</v>
      </c>
      <c r="Z838" s="356">
        <v>0.92</v>
      </c>
      <c r="AA838" s="356">
        <v>0.883374689826303</v>
      </c>
      <c r="AB838" s="356">
        <v>0.919047619047619</v>
      </c>
      <c r="AC838" s="356">
        <v>0.882117882117882</v>
      </c>
      <c r="AD838" s="356">
        <v>0.912639200264618</v>
      </c>
      <c r="AE838" s="356">
        <v>0.92</v>
      </c>
      <c r="AF838" s="169">
        <v>0.951456310679612</v>
      </c>
      <c r="AG838" s="169">
        <v>0.989285714285714</v>
      </c>
      <c r="AH838" s="169">
        <v>0.974039460020768</v>
      </c>
      <c r="AI838" s="169">
        <v>0.97214995269631</v>
      </c>
      <c r="AJ838" s="356">
        <v>0.92</v>
      </c>
      <c r="AK838" s="169">
        <v>0.925760950259837</v>
      </c>
      <c r="AL838" s="169">
        <v>0.951675485008818</v>
      </c>
      <c r="AM838" s="169">
        <v>0.94413407821229</v>
      </c>
      <c r="AN838" s="169">
        <v>0.953063793245421</v>
      </c>
      <c r="AO838" s="168">
        <v>0.99</v>
      </c>
      <c r="AP838" s="358">
        <v>1</v>
      </c>
      <c r="AQ838" s="358">
        <v>1</v>
      </c>
      <c r="AR838" s="358">
        <v>1</v>
      </c>
      <c r="AS838" s="359">
        <v>1</v>
      </c>
      <c r="AT838" s="364">
        <v>0.0810595228934205</v>
      </c>
      <c r="AU838" s="361">
        <v>0</v>
      </c>
      <c r="AV838" s="362">
        <v>0.0588235294117647</v>
      </c>
      <c r="AW838" s="362">
        <v>0</v>
      </c>
      <c r="AX838" s="362">
        <v>0.0317848410757946</v>
      </c>
      <c r="AY838" s="142"/>
      <c r="AZ838" s="140"/>
    </row>
    <row r="839" spans="1:52">
      <c r="A839" s="138"/>
      <c r="B839" s="142"/>
      <c r="C839" s="172" t="s">
        <v>1158</v>
      </c>
      <c r="D839" s="166" t="s">
        <v>26</v>
      </c>
      <c r="E839" s="166" t="s">
        <v>1159</v>
      </c>
      <c r="F839" s="167" t="s">
        <v>1537</v>
      </c>
      <c r="G839" s="181" t="s">
        <v>1538</v>
      </c>
      <c r="H839" s="181" t="s">
        <v>1538</v>
      </c>
      <c r="I839" s="181" t="s">
        <v>1538</v>
      </c>
      <c r="J839" s="181" t="s">
        <v>1538</v>
      </c>
      <c r="K839" s="168">
        <v>0.9</v>
      </c>
      <c r="L839" s="169">
        <v>0.948717948717949</v>
      </c>
      <c r="M839" s="169">
        <v>0.923076923076923</v>
      </c>
      <c r="N839" s="170">
        <v>0.926829268292683</v>
      </c>
      <c r="O839" s="170">
        <v>0.927809680065628</v>
      </c>
      <c r="P839" s="356">
        <v>0.9</v>
      </c>
      <c r="Q839" s="357">
        <v>0.955634427684117</v>
      </c>
      <c r="R839" s="169">
        <v>0.964919521254643</v>
      </c>
      <c r="S839" s="169">
        <v>0.904680120223272</v>
      </c>
      <c r="T839" s="169">
        <v>0.944147029665218</v>
      </c>
      <c r="U839" s="356">
        <v>0.9</v>
      </c>
      <c r="V839" s="169">
        <v>0.912156166814552</v>
      </c>
      <c r="W839" s="169">
        <v>0.891044160132068</v>
      </c>
      <c r="X839" s="169">
        <v>0.90725633319021</v>
      </c>
      <c r="Y839" s="169">
        <v>0.907877678639518</v>
      </c>
      <c r="Z839" s="356">
        <v>0.92</v>
      </c>
      <c r="AA839" s="356">
        <v>0.808656036446469</v>
      </c>
      <c r="AB839" s="356">
        <v>0.884974093264249</v>
      </c>
      <c r="AC839" s="356">
        <v>0.891643709825528</v>
      </c>
      <c r="AD839" s="356">
        <v>0.899706170421156</v>
      </c>
      <c r="AE839" s="356">
        <v>0.92</v>
      </c>
      <c r="AF839" s="169">
        <v>0.969483568075117</v>
      </c>
      <c r="AG839" s="169">
        <v>0.987996306555863</v>
      </c>
      <c r="AH839" s="169">
        <v>0.985561497326203</v>
      </c>
      <c r="AI839" s="169">
        <v>0.979436953141319</v>
      </c>
      <c r="AJ839" s="356">
        <v>0.92</v>
      </c>
      <c r="AK839" s="169">
        <v>0.914704010184596</v>
      </c>
      <c r="AL839" s="169">
        <v>0.941451990632319</v>
      </c>
      <c r="AM839" s="169">
        <v>0.941978532056861</v>
      </c>
      <c r="AN839" s="169">
        <v>0.947461787578127</v>
      </c>
      <c r="AO839" s="168">
        <v>0.99</v>
      </c>
      <c r="AP839" s="358">
        <v>1</v>
      </c>
      <c r="AQ839" s="358">
        <v>1</v>
      </c>
      <c r="AR839" s="358">
        <v>1</v>
      </c>
      <c r="AS839" s="359">
        <v>1</v>
      </c>
      <c r="AT839" s="364">
        <v>0.0810595228934205</v>
      </c>
      <c r="AU839" s="361">
        <v>0</v>
      </c>
      <c r="AV839" s="362">
        <v>0</v>
      </c>
      <c r="AW839" s="362">
        <v>0.117647058823529</v>
      </c>
      <c r="AX839" s="362">
        <v>0.073558648111332</v>
      </c>
      <c r="AY839" s="142"/>
      <c r="AZ839" s="140"/>
    </row>
    <row r="840" spans="1:52">
      <c r="A840" s="138"/>
      <c r="B840" s="142"/>
      <c r="C840" s="172" t="s">
        <v>1158</v>
      </c>
      <c r="D840" s="166" t="s">
        <v>26</v>
      </c>
      <c r="E840" s="166" t="s">
        <v>1159</v>
      </c>
      <c r="F840" s="167" t="s">
        <v>1539</v>
      </c>
      <c r="G840" s="181" t="s">
        <v>1540</v>
      </c>
      <c r="H840" s="181" t="s">
        <v>1540</v>
      </c>
      <c r="I840" s="181" t="s">
        <v>1540</v>
      </c>
      <c r="J840" s="181" t="s">
        <v>1540</v>
      </c>
      <c r="K840" s="168">
        <v>0.9</v>
      </c>
      <c r="L840" s="169">
        <v>0.940298507462687</v>
      </c>
      <c r="M840" s="169">
        <v>0.924731182795699</v>
      </c>
      <c r="N840" s="170">
        <v>0.9375</v>
      </c>
      <c r="O840" s="170">
        <v>0.941107184923439</v>
      </c>
      <c r="P840" s="356">
        <v>0.9</v>
      </c>
      <c r="Q840" s="357">
        <v>0.970725216234198</v>
      </c>
      <c r="R840" s="169">
        <v>0.976537216828479</v>
      </c>
      <c r="S840" s="169">
        <v>0.925678894711768</v>
      </c>
      <c r="T840" s="169">
        <v>0.960366889367003</v>
      </c>
      <c r="U840" s="356">
        <v>0.9</v>
      </c>
      <c r="V840" s="169">
        <v>0.925482368596141</v>
      </c>
      <c r="W840" s="169">
        <v>0.938025889967638</v>
      </c>
      <c r="X840" s="169">
        <v>0.919644275051612</v>
      </c>
      <c r="Y840" s="169">
        <v>0.933118380823534</v>
      </c>
      <c r="Z840" s="356">
        <v>0.92</v>
      </c>
      <c r="AA840" s="356">
        <v>0.88972972972973</v>
      </c>
      <c r="AB840" s="356">
        <v>0.908783783783784</v>
      </c>
      <c r="AC840" s="356">
        <v>0.886892177589852</v>
      </c>
      <c r="AD840" s="356">
        <v>0.910454095345876</v>
      </c>
      <c r="AE840" s="356">
        <v>0.92</v>
      </c>
      <c r="AF840" s="169">
        <v>0.994378728834017</v>
      </c>
      <c r="AG840" s="169">
        <v>0.992625028808481</v>
      </c>
      <c r="AH840" s="169">
        <v>0.99265723103118</v>
      </c>
      <c r="AI840" s="169">
        <v>0.989330201897357</v>
      </c>
      <c r="AJ840" s="356">
        <v>0.92</v>
      </c>
      <c r="AK840" s="169">
        <v>0.932476694381456</v>
      </c>
      <c r="AL840" s="169">
        <v>0.961635750421585</v>
      </c>
      <c r="AM840" s="169">
        <v>0.944917582417582</v>
      </c>
      <c r="AN840" s="169">
        <v>0.963312720220144</v>
      </c>
      <c r="AO840" s="168">
        <v>0.99</v>
      </c>
      <c r="AP840" s="358">
        <v>1</v>
      </c>
      <c r="AQ840" s="358">
        <v>1</v>
      </c>
      <c r="AR840" s="358">
        <v>1</v>
      </c>
      <c r="AS840" s="359">
        <v>1</v>
      </c>
      <c r="AT840" s="364">
        <v>0.0810595228934205</v>
      </c>
      <c r="AU840" s="361">
        <v>0.0263157894736842</v>
      </c>
      <c r="AV840" s="362">
        <v>0.0392156862745098</v>
      </c>
      <c r="AW840" s="362">
        <v>0.04</v>
      </c>
      <c r="AX840" s="362">
        <v>0.0834151128557409</v>
      </c>
      <c r="AY840" s="142"/>
      <c r="AZ840" s="140"/>
    </row>
    <row r="841" spans="1:52">
      <c r="A841" s="138"/>
      <c r="B841" s="142"/>
      <c r="C841" s="172" t="s">
        <v>1158</v>
      </c>
      <c r="D841" s="166" t="s">
        <v>26</v>
      </c>
      <c r="E841" s="166" t="s">
        <v>1159</v>
      </c>
      <c r="F841" s="167" t="s">
        <v>1541</v>
      </c>
      <c r="G841" s="181" t="s">
        <v>1542</v>
      </c>
      <c r="H841" s="181" t="s">
        <v>1542</v>
      </c>
      <c r="I841" s="181" t="s">
        <v>1542</v>
      </c>
      <c r="J841" s="181" t="s">
        <v>1542</v>
      </c>
      <c r="K841" s="168">
        <v>0.9</v>
      </c>
      <c r="L841" s="169">
        <v>0.942857142857143</v>
      </c>
      <c r="M841" s="169">
        <v>0.98</v>
      </c>
      <c r="N841" s="170">
        <v>0.978260869565217</v>
      </c>
      <c r="O841" s="170">
        <v>0.966398831263696</v>
      </c>
      <c r="P841" s="356">
        <v>0.9</v>
      </c>
      <c r="Q841" s="357">
        <v>0.969195664575014</v>
      </c>
      <c r="R841" s="169">
        <v>0.948377204191158</v>
      </c>
      <c r="S841" s="169">
        <v>0.957832744405183</v>
      </c>
      <c r="T841" s="169">
        <v>0.941367832378908</v>
      </c>
      <c r="U841" s="356">
        <v>0.9</v>
      </c>
      <c r="V841" s="169">
        <v>0.897318881916714</v>
      </c>
      <c r="W841" s="169">
        <v>0.90416560184002</v>
      </c>
      <c r="X841" s="169">
        <v>0.889517078916372</v>
      </c>
      <c r="Y841" s="169">
        <v>0.895479965456238</v>
      </c>
      <c r="Z841" s="356">
        <v>0.92</v>
      </c>
      <c r="AA841" s="356">
        <v>0.925986842105263</v>
      </c>
      <c r="AB841" s="356">
        <v>0.899581589958159</v>
      </c>
      <c r="AC841" s="356">
        <v>0.908918406072106</v>
      </c>
      <c r="AD841" s="356">
        <v>0.923674133137491</v>
      </c>
      <c r="AE841" s="356">
        <v>0.92</v>
      </c>
      <c r="AF841" s="169">
        <v>0.993506493506494</v>
      </c>
      <c r="AG841" s="169">
        <v>0.972789115646258</v>
      </c>
      <c r="AH841" s="169">
        <v>0.981538461538462</v>
      </c>
      <c r="AI841" s="169">
        <v>0.988540870893812</v>
      </c>
      <c r="AJ841" s="356">
        <v>0.92</v>
      </c>
      <c r="AK841" s="169">
        <v>0.946655376799323</v>
      </c>
      <c r="AL841" s="169">
        <v>0.959471766848816</v>
      </c>
      <c r="AM841" s="169">
        <v>0.967728415758592</v>
      </c>
      <c r="AN841" s="169">
        <v>0.969324177809902</v>
      </c>
      <c r="AO841" s="168">
        <v>0.99</v>
      </c>
      <c r="AP841" s="358">
        <v>1</v>
      </c>
      <c r="AQ841" s="358">
        <v>1</v>
      </c>
      <c r="AR841" s="358">
        <v>1</v>
      </c>
      <c r="AS841" s="359">
        <v>1</v>
      </c>
      <c r="AT841" s="364">
        <v>0.0810595228934205</v>
      </c>
      <c r="AU841" s="361">
        <v>0.111111111111111</v>
      </c>
      <c r="AV841" s="362">
        <v>0.111111111111111</v>
      </c>
      <c r="AW841" s="362">
        <v>0.117647058823529</v>
      </c>
      <c r="AX841" s="362">
        <v>0.0501002004008016</v>
      </c>
      <c r="AY841" s="142"/>
      <c r="AZ841" s="140"/>
    </row>
    <row r="842" spans="1:52">
      <c r="A842" s="138"/>
      <c r="B842" s="142"/>
      <c r="C842" s="172" t="s">
        <v>1158</v>
      </c>
      <c r="D842" s="166" t="s">
        <v>26</v>
      </c>
      <c r="E842" s="166" t="s">
        <v>1159</v>
      </c>
      <c r="F842" s="167" t="s">
        <v>1543</v>
      </c>
      <c r="G842" s="181" t="s">
        <v>1544</v>
      </c>
      <c r="H842" s="181" t="s">
        <v>1544</v>
      </c>
      <c r="I842" s="181" t="s">
        <v>1544</v>
      </c>
      <c r="J842" s="181" t="s">
        <v>1544</v>
      </c>
      <c r="K842" s="168">
        <v>0.9</v>
      </c>
      <c r="L842" s="169">
        <v>1</v>
      </c>
      <c r="M842" s="169">
        <v>1</v>
      </c>
      <c r="N842" s="170">
        <v>1</v>
      </c>
      <c r="O842" s="170">
        <v>0.996974281391831</v>
      </c>
      <c r="P842" s="356">
        <v>0.9</v>
      </c>
      <c r="Q842" s="357">
        <v>0.997442455242967</v>
      </c>
      <c r="R842" s="169">
        <v>0.996126175982291</v>
      </c>
      <c r="S842" s="169">
        <v>0.987786259541985</v>
      </c>
      <c r="T842" s="169">
        <v>0.990244814053448</v>
      </c>
      <c r="U842" s="356">
        <v>0.9</v>
      </c>
      <c r="V842" s="169">
        <v>0.955242966751918</v>
      </c>
      <c r="W842" s="169">
        <v>0.963475373547316</v>
      </c>
      <c r="X842" s="169">
        <v>0.957760814249364</v>
      </c>
      <c r="Y842" s="169">
        <v>0.960997944309475</v>
      </c>
      <c r="Z842" s="356">
        <v>0.92</v>
      </c>
      <c r="AA842" s="356">
        <v>0.938461538461538</v>
      </c>
      <c r="AB842" s="356">
        <v>0.970212765957447</v>
      </c>
      <c r="AC842" s="356">
        <v>0.96</v>
      </c>
      <c r="AD842" s="356">
        <v>0.954356846473029</v>
      </c>
      <c r="AE842" s="356">
        <v>0.92</v>
      </c>
      <c r="AF842" s="169">
        <v>1</v>
      </c>
      <c r="AG842" s="169">
        <v>1</v>
      </c>
      <c r="AH842" s="169">
        <v>1</v>
      </c>
      <c r="AI842" s="169">
        <v>0.993848677465655</v>
      </c>
      <c r="AJ842" s="356">
        <v>0.92</v>
      </c>
      <c r="AK842" s="169">
        <v>0.96455938697318</v>
      </c>
      <c r="AL842" s="169">
        <v>0.984826235927557</v>
      </c>
      <c r="AM842" s="169">
        <v>0.982416591523895</v>
      </c>
      <c r="AN842" s="169">
        <v>0.983523488308293</v>
      </c>
      <c r="AO842" s="168">
        <v>0.99</v>
      </c>
      <c r="AP842" s="358">
        <v>1</v>
      </c>
      <c r="AQ842" s="358">
        <v>1</v>
      </c>
      <c r="AR842" s="358">
        <v>1</v>
      </c>
      <c r="AS842" s="359">
        <v>1</v>
      </c>
      <c r="AT842" s="364">
        <v>0.0810595228934205</v>
      </c>
      <c r="AU842" s="361">
        <v>0</v>
      </c>
      <c r="AV842" s="362">
        <v>0</v>
      </c>
      <c r="AW842" s="362">
        <v>0</v>
      </c>
      <c r="AX842" s="362">
        <v>0.0328638497652582</v>
      </c>
      <c r="AY842" s="142"/>
      <c r="AZ842" s="140"/>
    </row>
    <row r="843" spans="1:52">
      <c r="A843" s="138"/>
      <c r="B843" s="142"/>
      <c r="C843" s="172" t="s">
        <v>1158</v>
      </c>
      <c r="D843" s="166" t="s">
        <v>26</v>
      </c>
      <c r="E843" s="166" t="s">
        <v>1159</v>
      </c>
      <c r="F843" s="167" t="s">
        <v>1545</v>
      </c>
      <c r="G843" s="181" t="s">
        <v>1546</v>
      </c>
      <c r="H843" s="181" t="s">
        <v>1546</v>
      </c>
      <c r="I843" s="181" t="s">
        <v>1546</v>
      </c>
      <c r="J843" s="181" t="s">
        <v>1546</v>
      </c>
      <c r="K843" s="168">
        <v>0.9</v>
      </c>
      <c r="L843" s="169">
        <v>1</v>
      </c>
      <c r="M843" s="169">
        <v>0.956521739130435</v>
      </c>
      <c r="N843" s="170">
        <v>0.954545454545455</v>
      </c>
      <c r="O843" s="170">
        <v>0.968515742128936</v>
      </c>
      <c r="P843" s="356">
        <v>0.9</v>
      </c>
      <c r="Q843" s="357">
        <v>0.983664772727273</v>
      </c>
      <c r="R843" s="169">
        <v>0.986571172784244</v>
      </c>
      <c r="S843" s="169">
        <v>0.984300947867299</v>
      </c>
      <c r="T843" s="169">
        <v>0.985526996904679</v>
      </c>
      <c r="U843" s="356">
        <v>0.9</v>
      </c>
      <c r="V843" s="169">
        <v>0.966619318181818</v>
      </c>
      <c r="W843" s="169">
        <v>0.957624589674724</v>
      </c>
      <c r="X843" s="169">
        <v>0.953495260663507</v>
      </c>
      <c r="Y843" s="169">
        <v>0.955577388309617</v>
      </c>
      <c r="Z843" s="356">
        <v>0.92</v>
      </c>
      <c r="AA843" s="356">
        <v>0.97085201793722</v>
      </c>
      <c r="AB843" s="356">
        <v>0.967963386727689</v>
      </c>
      <c r="AC843" s="356">
        <v>0.94847775175644</v>
      </c>
      <c r="AD843" s="356">
        <v>0.961597134708496</v>
      </c>
      <c r="AE843" s="356">
        <v>0.92</v>
      </c>
      <c r="AF843" s="169">
        <v>0.997628927089508</v>
      </c>
      <c r="AG843" s="169">
        <v>0.990716180371353</v>
      </c>
      <c r="AH843" s="169">
        <v>0.996582656984195</v>
      </c>
      <c r="AI843" s="169">
        <v>0.996334971011516</v>
      </c>
      <c r="AJ843" s="356">
        <v>0.92</v>
      </c>
      <c r="AK843" s="169">
        <v>0.977455716586151</v>
      </c>
      <c r="AL843" s="169">
        <v>0.987621806689492</v>
      </c>
      <c r="AM843" s="169">
        <v>0.980299448384555</v>
      </c>
      <c r="AN843" s="169">
        <v>0.984493233410943</v>
      </c>
      <c r="AO843" s="168">
        <v>0.99</v>
      </c>
      <c r="AP843" s="358">
        <v>1</v>
      </c>
      <c r="AQ843" s="358">
        <v>1</v>
      </c>
      <c r="AR843" s="358">
        <v>1</v>
      </c>
      <c r="AS843" s="359">
        <v>1</v>
      </c>
      <c r="AT843" s="364">
        <v>0.0810595228934205</v>
      </c>
      <c r="AU843" s="361">
        <v>0.0434782608695652</v>
      </c>
      <c r="AV843" s="362">
        <v>0.176470588235294</v>
      </c>
      <c r="AW843" s="362">
        <v>0.111111111111111</v>
      </c>
      <c r="AX843" s="362">
        <v>0.0913461538461538</v>
      </c>
      <c r="AY843" s="142"/>
      <c r="AZ843" s="140"/>
    </row>
    <row r="844" spans="1:52">
      <c r="A844" s="138"/>
      <c r="B844" s="142"/>
      <c r="C844" s="172" t="s">
        <v>1158</v>
      </c>
      <c r="D844" s="166" t="s">
        <v>26</v>
      </c>
      <c r="E844" s="166" t="s">
        <v>1159</v>
      </c>
      <c r="F844" s="167" t="s">
        <v>1547</v>
      </c>
      <c r="G844" s="181" t="s">
        <v>1548</v>
      </c>
      <c r="H844" s="181" t="s">
        <v>1548</v>
      </c>
      <c r="I844" s="181" t="s">
        <v>1548</v>
      </c>
      <c r="J844" s="181" t="s">
        <v>1548</v>
      </c>
      <c r="K844" s="168">
        <v>0.9</v>
      </c>
      <c r="L844" s="169">
        <v>0.844444444444444</v>
      </c>
      <c r="M844" s="169">
        <v>0.884615384615385</v>
      </c>
      <c r="N844" s="170">
        <v>0.849056603773585</v>
      </c>
      <c r="O844" s="170">
        <v>0.881587508132726</v>
      </c>
      <c r="P844" s="356">
        <v>0.9</v>
      </c>
      <c r="Q844" s="357">
        <v>0.893737166324435</v>
      </c>
      <c r="R844" s="169">
        <v>0.914027149321267</v>
      </c>
      <c r="S844" s="169">
        <v>0.890271211744215</v>
      </c>
      <c r="T844" s="169">
        <v>0.901960951998153</v>
      </c>
      <c r="U844" s="356">
        <v>0.9</v>
      </c>
      <c r="V844" s="169">
        <v>0.809548254620123</v>
      </c>
      <c r="W844" s="169">
        <v>0.854937450093159</v>
      </c>
      <c r="X844" s="169">
        <v>0.864891764120428</v>
      </c>
      <c r="Y844" s="169">
        <v>0.830116391437832</v>
      </c>
      <c r="Z844" s="356">
        <v>0.92</v>
      </c>
      <c r="AA844" s="356">
        <v>0.831721470019342</v>
      </c>
      <c r="AB844" s="356">
        <v>0.83921568627451</v>
      </c>
      <c r="AC844" s="356">
        <v>0.790419161676647</v>
      </c>
      <c r="AD844" s="356">
        <v>0.818472673869716</v>
      </c>
      <c r="AE844" s="356">
        <v>0.92</v>
      </c>
      <c r="AF844" s="169">
        <v>0.993136582017845</v>
      </c>
      <c r="AG844" s="169">
        <v>0.992424242424242</v>
      </c>
      <c r="AH844" s="169">
        <v>0.993853246254322</v>
      </c>
      <c r="AI844" s="169">
        <v>0.991340911520507</v>
      </c>
      <c r="AJ844" s="356">
        <v>0.92</v>
      </c>
      <c r="AK844" s="169">
        <v>0.905476673427992</v>
      </c>
      <c r="AL844" s="169">
        <v>0.945888966971188</v>
      </c>
      <c r="AM844" s="169">
        <v>0.943216968625718</v>
      </c>
      <c r="AN844" s="169">
        <v>0.945513197342896</v>
      </c>
      <c r="AO844" s="168">
        <v>0.99</v>
      </c>
      <c r="AP844" s="358">
        <v>1</v>
      </c>
      <c r="AQ844" s="358">
        <v>1</v>
      </c>
      <c r="AR844" s="358">
        <v>1</v>
      </c>
      <c r="AS844" s="359">
        <v>1</v>
      </c>
      <c r="AT844" s="364">
        <v>0.0810595228934205</v>
      </c>
      <c r="AU844" s="361">
        <v>0</v>
      </c>
      <c r="AV844" s="362">
        <v>0.0833333333333333</v>
      </c>
      <c r="AW844" s="362">
        <v>0.125</v>
      </c>
      <c r="AX844" s="362">
        <v>0.068421052631579</v>
      </c>
      <c r="AY844" s="142"/>
      <c r="AZ844" s="140"/>
    </row>
    <row r="845" spans="1:52">
      <c r="A845" s="138"/>
      <c r="B845" s="142"/>
      <c r="C845" s="172" t="s">
        <v>1158</v>
      </c>
      <c r="D845" s="166" t="s">
        <v>26</v>
      </c>
      <c r="E845" s="166" t="s">
        <v>1159</v>
      </c>
      <c r="F845" s="167" t="s">
        <v>1549</v>
      </c>
      <c r="G845" s="181" t="s">
        <v>1550</v>
      </c>
      <c r="H845" s="181" t="s">
        <v>1550</v>
      </c>
      <c r="I845" s="181" t="s">
        <v>1550</v>
      </c>
      <c r="J845" s="181" t="s">
        <v>1550</v>
      </c>
      <c r="K845" s="168">
        <v>0.9</v>
      </c>
      <c r="L845" s="169">
        <v>0.736842105263158</v>
      </c>
      <c r="M845" s="169">
        <v>0.764705882352941</v>
      </c>
      <c r="N845" s="170">
        <v>0.782608695652174</v>
      </c>
      <c r="O845" s="170">
        <v>0.757172848145556</v>
      </c>
      <c r="P845" s="356">
        <v>0.9</v>
      </c>
      <c r="Q845" s="357">
        <v>0.955712451861361</v>
      </c>
      <c r="R845" s="169">
        <v>0.939602868174297</v>
      </c>
      <c r="S845" s="169">
        <v>0.953346855983773</v>
      </c>
      <c r="T845" s="169">
        <v>0.940037649666982</v>
      </c>
      <c r="U845" s="356">
        <v>0.9</v>
      </c>
      <c r="V845" s="169">
        <v>0.917201540436457</v>
      </c>
      <c r="W845" s="169">
        <v>0.914506343077772</v>
      </c>
      <c r="X845" s="169">
        <v>0.917849898580122</v>
      </c>
      <c r="Y845" s="169">
        <v>0.91165706313486</v>
      </c>
      <c r="Z845" s="356">
        <v>0.92</v>
      </c>
      <c r="AA845" s="356">
        <v>0.901376146788991</v>
      </c>
      <c r="AB845" s="356">
        <v>0.921875</v>
      </c>
      <c r="AC845" s="356">
        <v>0.907372400756144</v>
      </c>
      <c r="AD845" s="356">
        <v>0.918872464764524</v>
      </c>
      <c r="AE845" s="356">
        <v>0.92</v>
      </c>
      <c r="AF845" s="169">
        <v>0.997794928335171</v>
      </c>
      <c r="AG845" s="169">
        <v>1</v>
      </c>
      <c r="AH845" s="169">
        <v>1</v>
      </c>
      <c r="AI845" s="169">
        <v>0.996846038138677</v>
      </c>
      <c r="AJ845" s="356">
        <v>0.92</v>
      </c>
      <c r="AK845" s="169">
        <v>0.933400100150225</v>
      </c>
      <c r="AL845" s="169">
        <v>0.956017399710005</v>
      </c>
      <c r="AM845" s="169">
        <v>0.956181533646322</v>
      </c>
      <c r="AN845" s="169">
        <v>0.961662545240162</v>
      </c>
      <c r="AO845" s="168">
        <v>0.99</v>
      </c>
      <c r="AP845" s="358">
        <v>1</v>
      </c>
      <c r="AQ845" s="358">
        <v>1</v>
      </c>
      <c r="AR845" s="358">
        <v>1</v>
      </c>
      <c r="AS845" s="359">
        <v>1</v>
      </c>
      <c r="AT845" s="364">
        <v>0.0810595228934205</v>
      </c>
      <c r="AU845" s="361">
        <v>0.0714285714285714</v>
      </c>
      <c r="AV845" s="362">
        <v>0.0476190476190476</v>
      </c>
      <c r="AW845" s="362">
        <v>0.176470588235294</v>
      </c>
      <c r="AX845" s="362">
        <v>0.0896686159844055</v>
      </c>
      <c r="AY845" s="142"/>
      <c r="AZ845" s="140"/>
    </row>
    <row r="846" spans="1:52">
      <c r="A846" s="138"/>
      <c r="B846" s="142"/>
      <c r="C846" s="172" t="s">
        <v>1158</v>
      </c>
      <c r="D846" s="166" t="s">
        <v>26</v>
      </c>
      <c r="E846" s="166" t="s">
        <v>1159</v>
      </c>
      <c r="F846" s="167" t="s">
        <v>1551</v>
      </c>
      <c r="G846" s="181" t="s">
        <v>1552</v>
      </c>
      <c r="H846" s="181" t="s">
        <v>1552</v>
      </c>
      <c r="I846" s="181" t="s">
        <v>1552</v>
      </c>
      <c r="J846" s="181" t="s">
        <v>1552</v>
      </c>
      <c r="K846" s="168">
        <v>0.9</v>
      </c>
      <c r="L846" s="169">
        <v>1</v>
      </c>
      <c r="M846" s="169">
        <v>0.947368421052632</v>
      </c>
      <c r="N846" s="170">
        <v>0.962264150943396</v>
      </c>
      <c r="O846" s="170">
        <v>0.979030144167759</v>
      </c>
      <c r="P846" s="356">
        <v>0.9</v>
      </c>
      <c r="Q846" s="357">
        <v>0.965965346534653</v>
      </c>
      <c r="R846" s="169">
        <v>0.968640173019735</v>
      </c>
      <c r="S846" s="169">
        <v>0.969681129116571</v>
      </c>
      <c r="T846" s="169">
        <v>0.968800301695196</v>
      </c>
      <c r="U846" s="356">
        <v>0.9</v>
      </c>
      <c r="V846" s="169">
        <v>0.933168316831683</v>
      </c>
      <c r="W846" s="169">
        <v>0.949986482833198</v>
      </c>
      <c r="X846" s="169">
        <v>0.945373758494511</v>
      </c>
      <c r="Y846" s="169">
        <v>0.93116198640532</v>
      </c>
      <c r="Z846" s="356">
        <v>0.92</v>
      </c>
      <c r="AA846" s="356">
        <v>0.886178861788618</v>
      </c>
      <c r="AB846" s="356">
        <v>0.940552016985138</v>
      </c>
      <c r="AC846" s="356">
        <v>0.890295358649789</v>
      </c>
      <c r="AD846" s="356">
        <v>0.908639079689507</v>
      </c>
      <c r="AE846" s="356">
        <v>0.92</v>
      </c>
      <c r="AF846" s="169">
        <v>0.998248686514886</v>
      </c>
      <c r="AG846" s="169">
        <v>0.962962962962963</v>
      </c>
      <c r="AH846" s="169">
        <v>0.996212121212121</v>
      </c>
      <c r="AI846" s="169">
        <v>0.991923641703377</v>
      </c>
      <c r="AJ846" s="356">
        <v>0.92</v>
      </c>
      <c r="AK846" s="169">
        <v>0.949408983451537</v>
      </c>
      <c r="AL846" s="169">
        <v>0.97037037037037</v>
      </c>
      <c r="AM846" s="169">
        <v>0.97215777262181</v>
      </c>
      <c r="AN846" s="169">
        <v>0.968638098610947</v>
      </c>
      <c r="AO846" s="168">
        <v>0.99</v>
      </c>
      <c r="AP846" s="358">
        <v>1</v>
      </c>
      <c r="AQ846" s="358">
        <v>1</v>
      </c>
      <c r="AR846" s="358">
        <v>1</v>
      </c>
      <c r="AS846" s="359">
        <v>1</v>
      </c>
      <c r="AT846" s="364">
        <v>0.0810595228934205</v>
      </c>
      <c r="AU846" s="361">
        <v>0.181818181818182</v>
      </c>
      <c r="AV846" s="362">
        <v>0.0555555555555556</v>
      </c>
      <c r="AW846" s="362">
        <v>0</v>
      </c>
      <c r="AX846" s="362">
        <v>0.0561224489795918</v>
      </c>
      <c r="AY846" s="142"/>
      <c r="AZ846" s="140"/>
    </row>
    <row r="847" spans="1:52">
      <c r="A847" s="138"/>
      <c r="B847" s="142"/>
      <c r="C847" s="172" t="s">
        <v>1158</v>
      </c>
      <c r="D847" s="166" t="s">
        <v>26</v>
      </c>
      <c r="E847" s="166" t="s">
        <v>1159</v>
      </c>
      <c r="F847" s="167" t="s">
        <v>1553</v>
      </c>
      <c r="G847" s="181" t="s">
        <v>1554</v>
      </c>
      <c r="H847" s="181" t="s">
        <v>1554</v>
      </c>
      <c r="I847" s="181" t="s">
        <v>1554</v>
      </c>
      <c r="J847" s="181" t="s">
        <v>1554</v>
      </c>
      <c r="K847" s="168">
        <v>0.9</v>
      </c>
      <c r="L847" s="169">
        <v>0.96</v>
      </c>
      <c r="M847" s="169">
        <v>0.96969696969697</v>
      </c>
      <c r="N847" s="170">
        <v>0.966666666666667</v>
      </c>
      <c r="O847" s="170">
        <v>0.969664138678223</v>
      </c>
      <c r="P847" s="356">
        <v>0.9</v>
      </c>
      <c r="Q847" s="357">
        <v>0.976711362032463</v>
      </c>
      <c r="R847" s="169">
        <v>0.986671469740634</v>
      </c>
      <c r="S847" s="169">
        <v>0.983309143686502</v>
      </c>
      <c r="T847" s="169">
        <v>0.976444286921672</v>
      </c>
      <c r="U847" s="356">
        <v>0.9</v>
      </c>
      <c r="V847" s="169">
        <v>0.947071277346507</v>
      </c>
      <c r="W847" s="169">
        <v>0.960734870317003</v>
      </c>
      <c r="X847" s="169">
        <v>0.952830188679245</v>
      </c>
      <c r="Y847" s="169">
        <v>0.955696720194117</v>
      </c>
      <c r="Z847" s="356">
        <v>0.92</v>
      </c>
      <c r="AA847" s="356">
        <v>0.951530612244898</v>
      </c>
      <c r="AB847" s="356">
        <v>0.959715639810427</v>
      </c>
      <c r="AC847" s="356">
        <v>0.934782608695652</v>
      </c>
      <c r="AD847" s="356">
        <v>0.932763219833673</v>
      </c>
      <c r="AE847" s="356">
        <v>0.92</v>
      </c>
      <c r="AF847" s="169">
        <v>0.995313302516692</v>
      </c>
      <c r="AG847" s="169">
        <v>0.996217851739788</v>
      </c>
      <c r="AH847" s="169">
        <v>0.996294727927165</v>
      </c>
      <c r="AI847" s="169">
        <v>0.994308825039753</v>
      </c>
      <c r="AJ847" s="356">
        <v>0.92</v>
      </c>
      <c r="AK847" s="169">
        <v>0.964718853362734</v>
      </c>
      <c r="AL847" s="169">
        <v>0.980361596009975</v>
      </c>
      <c r="AM847" s="169">
        <v>0.969446990528567</v>
      </c>
      <c r="AN847" s="169">
        <v>0.975912957925806</v>
      </c>
      <c r="AO847" s="168">
        <v>0.99</v>
      </c>
      <c r="AP847" s="358">
        <v>1</v>
      </c>
      <c r="AQ847" s="358">
        <v>1</v>
      </c>
      <c r="AR847" s="358">
        <v>1</v>
      </c>
      <c r="AS847" s="359">
        <v>1</v>
      </c>
      <c r="AT847" s="364">
        <v>0.0810595228934205</v>
      </c>
      <c r="AU847" s="361">
        <v>0</v>
      </c>
      <c r="AV847" s="362">
        <v>0.04</v>
      </c>
      <c r="AW847" s="362">
        <v>0.0555555555555556</v>
      </c>
      <c r="AX847" s="362">
        <v>0.0673076923076923</v>
      </c>
      <c r="AY847" s="142"/>
      <c r="AZ847" s="140"/>
    </row>
    <row r="848" spans="1:52">
      <c r="A848" s="138"/>
      <c r="B848" s="142"/>
      <c r="C848" s="172" t="s">
        <v>1158</v>
      </c>
      <c r="D848" s="166" t="s">
        <v>26</v>
      </c>
      <c r="E848" s="166" t="s">
        <v>1159</v>
      </c>
      <c r="F848" s="167" t="s">
        <v>1555</v>
      </c>
      <c r="G848" s="181" t="s">
        <v>1556</v>
      </c>
      <c r="H848" s="181" t="s">
        <v>1556</v>
      </c>
      <c r="I848" s="181" t="s">
        <v>1556</v>
      </c>
      <c r="J848" s="181" t="s">
        <v>1556</v>
      </c>
      <c r="K848" s="168">
        <v>0.9</v>
      </c>
      <c r="L848" s="169">
        <v>0.875</v>
      </c>
      <c r="M848" s="169">
        <v>0.923076923076923</v>
      </c>
      <c r="N848" s="170">
        <v>0.961538461538462</v>
      </c>
      <c r="O848" s="170">
        <v>0.919354838709677</v>
      </c>
      <c r="P848" s="356">
        <v>0.9</v>
      </c>
      <c r="Q848" s="357">
        <v>0.905208333333333</v>
      </c>
      <c r="R848" s="169">
        <v>0.963499731615674</v>
      </c>
      <c r="S848" s="169">
        <v>0.961476725521669</v>
      </c>
      <c r="T848" s="169">
        <v>0.967005779066118</v>
      </c>
      <c r="U848" s="356">
        <v>0.9</v>
      </c>
      <c r="V848" s="169">
        <v>0.947916666666667</v>
      </c>
      <c r="W848" s="169">
        <v>0.95276435856146</v>
      </c>
      <c r="X848" s="169">
        <v>0.955591225254147</v>
      </c>
      <c r="Y848" s="169">
        <v>0.951865733645981</v>
      </c>
      <c r="Z848" s="356">
        <v>0.92</v>
      </c>
      <c r="AA848" s="356">
        <v>0.958620689655172</v>
      </c>
      <c r="AB848" s="356">
        <v>0.940639269406393</v>
      </c>
      <c r="AC848" s="356">
        <v>0.954063604240283</v>
      </c>
      <c r="AD848" s="356">
        <v>0.952581431420341</v>
      </c>
      <c r="AE848" s="356">
        <v>0.92</v>
      </c>
      <c r="AF848" s="169">
        <v>0.993548387096774</v>
      </c>
      <c r="AG848" s="169">
        <v>1</v>
      </c>
      <c r="AH848" s="169">
        <v>0.989714285714286</v>
      </c>
      <c r="AI848" s="169">
        <v>0.995282621514615</v>
      </c>
      <c r="AJ848" s="356">
        <v>0.92</v>
      </c>
      <c r="AK848" s="169">
        <v>0.9792</v>
      </c>
      <c r="AL848" s="169">
        <v>0.98418024928092</v>
      </c>
      <c r="AM848" s="169">
        <v>0.984700973574409</v>
      </c>
      <c r="AN848" s="169">
        <v>0.984459726503834</v>
      </c>
      <c r="AO848" s="168">
        <v>0.99</v>
      </c>
      <c r="AP848" s="358">
        <v>1</v>
      </c>
      <c r="AQ848" s="358">
        <v>1</v>
      </c>
      <c r="AR848" s="358">
        <v>1</v>
      </c>
      <c r="AS848" s="359">
        <v>1</v>
      </c>
      <c r="AT848" s="364">
        <v>0.0810595228934205</v>
      </c>
      <c r="AU848" s="361">
        <v>0.1</v>
      </c>
      <c r="AV848" s="362">
        <v>0.2</v>
      </c>
      <c r="AW848" s="362">
        <v>0</v>
      </c>
      <c r="AX848" s="362">
        <v>0.114406779661017</v>
      </c>
      <c r="AY848" s="142"/>
      <c r="AZ848" s="140"/>
    </row>
    <row r="849" spans="1:52">
      <c r="A849" s="138"/>
      <c r="B849" s="142"/>
      <c r="C849" s="172" t="s">
        <v>1158</v>
      </c>
      <c r="D849" s="166" t="s">
        <v>26</v>
      </c>
      <c r="E849" s="166" t="s">
        <v>1159</v>
      </c>
      <c r="F849" s="167" t="s">
        <v>1557</v>
      </c>
      <c r="G849" s="181" t="s">
        <v>1558</v>
      </c>
      <c r="H849" s="181" t="s">
        <v>1558</v>
      </c>
      <c r="I849" s="181" t="s">
        <v>1558</v>
      </c>
      <c r="J849" s="181" t="s">
        <v>1558</v>
      </c>
      <c r="K849" s="168">
        <v>0.9</v>
      </c>
      <c r="L849" s="169">
        <v>1</v>
      </c>
      <c r="M849" s="169">
        <v>1</v>
      </c>
      <c r="N849" s="170">
        <v>1</v>
      </c>
      <c r="O849" s="170">
        <v>0.992920353982301</v>
      </c>
      <c r="P849" s="356">
        <v>0.9</v>
      </c>
      <c r="Q849" s="357">
        <v>0.974963181148748</v>
      </c>
      <c r="R849" s="169">
        <v>0.966666666666667</v>
      </c>
      <c r="S849" s="169">
        <v>0.91103408434431</v>
      </c>
      <c r="T849" s="169">
        <v>0.956461585023131</v>
      </c>
      <c r="U849" s="356">
        <v>0.9</v>
      </c>
      <c r="V849" s="169">
        <v>0.952871870397644</v>
      </c>
      <c r="W849" s="169">
        <v>0.886060606060606</v>
      </c>
      <c r="X849" s="169">
        <v>0.876372039283651</v>
      </c>
      <c r="Y849" s="169">
        <v>0.921786501794284</v>
      </c>
      <c r="Z849" s="356">
        <v>0.92</v>
      </c>
      <c r="AA849" s="356">
        <v>0.902564102564103</v>
      </c>
      <c r="AB849" s="356">
        <v>0.945945945945946</v>
      </c>
      <c r="AC849" s="356">
        <v>0.910377358490566</v>
      </c>
      <c r="AD849" s="356">
        <v>0.921862456515922</v>
      </c>
      <c r="AE849" s="356">
        <v>0.92</v>
      </c>
      <c r="AF849" s="169">
        <v>0.993174061433447</v>
      </c>
      <c r="AG849" s="169">
        <v>0.993174061433447</v>
      </c>
      <c r="AH849" s="169">
        <v>0.992805755395683</v>
      </c>
      <c r="AI849" s="169">
        <v>0.997554720582096</v>
      </c>
      <c r="AJ849" s="356">
        <v>0.92</v>
      </c>
      <c r="AK849" s="169">
        <v>0.946530147895336</v>
      </c>
      <c r="AL849" s="169">
        <v>0.965686274509804</v>
      </c>
      <c r="AM849" s="169">
        <v>0.955246913580247</v>
      </c>
      <c r="AN849" s="169">
        <v>0.970204772444064</v>
      </c>
      <c r="AO849" s="168">
        <v>0.99</v>
      </c>
      <c r="AP849" s="358">
        <v>1</v>
      </c>
      <c r="AQ849" s="358">
        <v>1</v>
      </c>
      <c r="AR849" s="358">
        <v>1</v>
      </c>
      <c r="AS849" s="359">
        <v>1</v>
      </c>
      <c r="AT849" s="364">
        <v>0.0810595228934205</v>
      </c>
      <c r="AU849" s="361">
        <v>0</v>
      </c>
      <c r="AV849" s="362">
        <v>0</v>
      </c>
      <c r="AW849" s="362">
        <v>0.230769230769231</v>
      </c>
      <c r="AX849" s="362">
        <v>0.0645161290322581</v>
      </c>
      <c r="AY849" s="142"/>
      <c r="AZ849" s="140"/>
    </row>
    <row r="850" spans="1:52">
      <c r="A850" s="138"/>
      <c r="B850" s="142"/>
      <c r="C850" s="172" t="s">
        <v>1158</v>
      </c>
      <c r="D850" s="166" t="s">
        <v>26</v>
      </c>
      <c r="E850" s="166" t="s">
        <v>1159</v>
      </c>
      <c r="F850" s="167" t="s">
        <v>1559</v>
      </c>
      <c r="G850" s="181" t="s">
        <v>1560</v>
      </c>
      <c r="H850" s="181" t="s">
        <v>1560</v>
      </c>
      <c r="I850" s="181" t="s">
        <v>1560</v>
      </c>
      <c r="J850" s="181" t="s">
        <v>1560</v>
      </c>
      <c r="K850" s="168">
        <v>0.9</v>
      </c>
      <c r="L850" s="169">
        <v>1</v>
      </c>
      <c r="M850" s="169">
        <v>0.928571428571429</v>
      </c>
      <c r="N850" s="170">
        <v>0.818181818181818</v>
      </c>
      <c r="O850" s="170">
        <v>0.978260869565217</v>
      </c>
      <c r="P850" s="356">
        <v>0.9</v>
      </c>
      <c r="Q850" s="357">
        <v>0.983009708737864</v>
      </c>
      <c r="R850" s="169">
        <v>0.990459670424978</v>
      </c>
      <c r="S850" s="169">
        <v>0.996696944673823</v>
      </c>
      <c r="T850" s="169">
        <v>0.991248929896319</v>
      </c>
      <c r="U850" s="356">
        <v>0.9</v>
      </c>
      <c r="V850" s="169">
        <v>0.927184466019418</v>
      </c>
      <c r="W850" s="169">
        <v>0.907198612315698</v>
      </c>
      <c r="X850" s="169">
        <v>0.833195706028076</v>
      </c>
      <c r="Y850" s="169">
        <v>0.842480738133739</v>
      </c>
      <c r="Z850" s="356">
        <v>0.92</v>
      </c>
      <c r="AA850" s="356">
        <v>0.705479452054795</v>
      </c>
      <c r="AB850" s="356">
        <v>0.898148148148148</v>
      </c>
      <c r="AC850" s="356">
        <v>0.75187969924812</v>
      </c>
      <c r="AD850" s="356">
        <v>0.818963751791931</v>
      </c>
      <c r="AE850" s="356">
        <v>0.92</v>
      </c>
      <c r="AF850" s="169">
        <v>0.904761904761905</v>
      </c>
      <c r="AG850" s="169">
        <v>1</v>
      </c>
      <c r="AH850" s="169">
        <v>1</v>
      </c>
      <c r="AI850" s="169">
        <v>0.980825958702065</v>
      </c>
      <c r="AJ850" s="356">
        <v>0.92</v>
      </c>
      <c r="AK850" s="169">
        <v>0.862676056338028</v>
      </c>
      <c r="AL850" s="169">
        <v>0.967058823529412</v>
      </c>
      <c r="AM850" s="169">
        <v>0.957478005865103</v>
      </c>
      <c r="AN850" s="169">
        <v>0.9559254038816</v>
      </c>
      <c r="AO850" s="168">
        <v>0.99</v>
      </c>
      <c r="AP850" s="358">
        <v>1</v>
      </c>
      <c r="AQ850" s="358">
        <v>1</v>
      </c>
      <c r="AR850" s="358">
        <v>1</v>
      </c>
      <c r="AS850" s="359">
        <v>1</v>
      </c>
      <c r="AT850" s="364">
        <v>0.0810595228934205</v>
      </c>
      <c r="AU850" s="361">
        <v>0</v>
      </c>
      <c r="AV850" s="362">
        <v>0.25</v>
      </c>
      <c r="AW850" s="362">
        <v>0</v>
      </c>
      <c r="AX850" s="362">
        <v>0.0487804878048781</v>
      </c>
      <c r="AY850" s="142"/>
      <c r="AZ850" s="140"/>
    </row>
    <row r="851" spans="1:52">
      <c r="A851" s="138"/>
      <c r="B851" s="142"/>
      <c r="C851" s="172" t="s">
        <v>1158</v>
      </c>
      <c r="D851" s="166" t="s">
        <v>26</v>
      </c>
      <c r="E851" s="166" t="s">
        <v>1159</v>
      </c>
      <c r="F851" s="167" t="s">
        <v>1561</v>
      </c>
      <c r="G851" s="181" t="s">
        <v>1562</v>
      </c>
      <c r="H851" s="181" t="s">
        <v>1562</v>
      </c>
      <c r="I851" s="181" t="s">
        <v>1562</v>
      </c>
      <c r="J851" s="181" t="s">
        <v>1562</v>
      </c>
      <c r="K851" s="168">
        <v>0.9</v>
      </c>
      <c r="L851" s="169">
        <v>1</v>
      </c>
      <c r="M851" s="169">
        <v>1</v>
      </c>
      <c r="N851" s="170">
        <v>1</v>
      </c>
      <c r="O851" s="170">
        <v>0.998714652956298</v>
      </c>
      <c r="P851" s="356">
        <v>0.9</v>
      </c>
      <c r="Q851" s="357">
        <v>0.921546961325967</v>
      </c>
      <c r="R851" s="169">
        <v>0.966875559534467</v>
      </c>
      <c r="S851" s="169">
        <v>0.868421052631579</v>
      </c>
      <c r="T851" s="169">
        <v>0.948898810017758</v>
      </c>
      <c r="U851" s="356">
        <v>0.9</v>
      </c>
      <c r="V851" s="169">
        <v>0.90828729281768</v>
      </c>
      <c r="W851" s="169">
        <v>0.867502238137869</v>
      </c>
      <c r="X851" s="169">
        <v>0.880463871543265</v>
      </c>
      <c r="Y851" s="169">
        <v>0.919423099264767</v>
      </c>
      <c r="Z851" s="356">
        <v>0.92</v>
      </c>
      <c r="AA851" s="356">
        <v>0.801470588235294</v>
      </c>
      <c r="AB851" s="356">
        <v>0.822916666666667</v>
      </c>
      <c r="AC851" s="356">
        <v>0.767716535433071</v>
      </c>
      <c r="AD851" s="356">
        <v>0.819791988466687</v>
      </c>
      <c r="AE851" s="356">
        <v>0.92</v>
      </c>
      <c r="AF851" s="169">
        <v>0.988023952095808</v>
      </c>
      <c r="AG851" s="169">
        <v>0.994827586206897</v>
      </c>
      <c r="AH851" s="169">
        <v>0.985321100917431</v>
      </c>
      <c r="AI851" s="169">
        <v>0.994305973356253</v>
      </c>
      <c r="AJ851" s="356">
        <v>0.92</v>
      </c>
      <c r="AK851" s="169">
        <v>0.908319185059423</v>
      </c>
      <c r="AL851" s="169">
        <v>0.948077685295283</v>
      </c>
      <c r="AM851" s="169">
        <v>0.954363490792634</v>
      </c>
      <c r="AN851" s="169">
        <v>0.951512468222457</v>
      </c>
      <c r="AO851" s="168">
        <v>0.99</v>
      </c>
      <c r="AP851" s="358">
        <v>1</v>
      </c>
      <c r="AQ851" s="358">
        <v>1</v>
      </c>
      <c r="AR851" s="358">
        <v>1</v>
      </c>
      <c r="AS851" s="359">
        <v>1</v>
      </c>
      <c r="AT851" s="364">
        <v>0.0810595228934205</v>
      </c>
      <c r="AU851" s="361">
        <v>0</v>
      </c>
      <c r="AV851" s="362">
        <v>0.0833333333333333</v>
      </c>
      <c r="AW851" s="362">
        <v>0.111111111111111</v>
      </c>
      <c r="AX851" s="362">
        <v>0.0431034482758621</v>
      </c>
      <c r="AY851" s="142"/>
      <c r="AZ851" s="140"/>
    </row>
    <row r="852" spans="1:52">
      <c r="A852" s="138"/>
      <c r="B852" s="142"/>
      <c r="C852" s="172" t="s">
        <v>1158</v>
      </c>
      <c r="D852" s="166" t="s">
        <v>26</v>
      </c>
      <c r="E852" s="166" t="s">
        <v>1159</v>
      </c>
      <c r="F852" s="167" t="s">
        <v>1563</v>
      </c>
      <c r="G852" s="181" t="s">
        <v>1564</v>
      </c>
      <c r="H852" s="181" t="s">
        <v>1564</v>
      </c>
      <c r="I852" s="181" t="s">
        <v>1564</v>
      </c>
      <c r="J852" s="181" t="s">
        <v>1564</v>
      </c>
      <c r="K852" s="168">
        <v>0.9</v>
      </c>
      <c r="L852" s="169">
        <v>0.871794871794872</v>
      </c>
      <c r="M852" s="169">
        <v>0.840909090909091</v>
      </c>
      <c r="N852" s="170">
        <v>0.928571428571429</v>
      </c>
      <c r="O852" s="170">
        <v>0.910943396226415</v>
      </c>
      <c r="P852" s="356">
        <v>0.9</v>
      </c>
      <c r="Q852" s="357">
        <v>0.962714392244594</v>
      </c>
      <c r="R852" s="169">
        <v>0.961901550910317</v>
      </c>
      <c r="S852" s="169">
        <v>0.939015151515151</v>
      </c>
      <c r="T852" s="169">
        <v>0.948659361156447</v>
      </c>
      <c r="U852" s="356">
        <v>0.9</v>
      </c>
      <c r="V852" s="169">
        <v>0.871737509321402</v>
      </c>
      <c r="W852" s="169">
        <v>0.923803101820634</v>
      </c>
      <c r="X852" s="169">
        <v>0.878787878787879</v>
      </c>
      <c r="Y852" s="169">
        <v>0.923863371415248</v>
      </c>
      <c r="Z852" s="356">
        <v>0.92</v>
      </c>
      <c r="AA852" s="356">
        <v>0.91674550614948</v>
      </c>
      <c r="AB852" s="356">
        <v>0.952380952380952</v>
      </c>
      <c r="AC852" s="356">
        <v>0.912568306010929</v>
      </c>
      <c r="AD852" s="356">
        <v>0.937175432431377</v>
      </c>
      <c r="AE852" s="356">
        <v>0.92</v>
      </c>
      <c r="AF852" s="169">
        <v>0.996501457725948</v>
      </c>
      <c r="AG852" s="169">
        <v>0.976521739130435</v>
      </c>
      <c r="AH852" s="169">
        <v>0.983870967741935</v>
      </c>
      <c r="AI852" s="169">
        <v>0.987228118316452</v>
      </c>
      <c r="AJ852" s="356">
        <v>0.92</v>
      </c>
      <c r="AK852" s="169">
        <v>0.926879933527212</v>
      </c>
      <c r="AL852" s="169">
        <v>0.957244655581948</v>
      </c>
      <c r="AM852" s="169">
        <v>0.927487352445194</v>
      </c>
      <c r="AN852" s="169">
        <v>0.960763387532174</v>
      </c>
      <c r="AO852" s="168">
        <v>0.99</v>
      </c>
      <c r="AP852" s="358">
        <v>1</v>
      </c>
      <c r="AQ852" s="358">
        <v>1</v>
      </c>
      <c r="AR852" s="358">
        <v>1</v>
      </c>
      <c r="AS852" s="359">
        <v>1</v>
      </c>
      <c r="AT852" s="364">
        <v>0.0810595228934205</v>
      </c>
      <c r="AU852" s="361">
        <v>0.0454545454545455</v>
      </c>
      <c r="AV852" s="362">
        <v>0.05</v>
      </c>
      <c r="AW852" s="362">
        <v>0.0740740740740741</v>
      </c>
      <c r="AX852" s="362">
        <v>0.0656205420827389</v>
      </c>
      <c r="AY852" s="142"/>
      <c r="AZ852" s="140"/>
    </row>
    <row r="853" spans="1:52">
      <c r="A853" s="138"/>
      <c r="B853" s="142"/>
      <c r="C853" s="172" t="s">
        <v>1158</v>
      </c>
      <c r="D853" s="166" t="s">
        <v>26</v>
      </c>
      <c r="E853" s="166" t="s">
        <v>1159</v>
      </c>
      <c r="F853" s="167" t="s">
        <v>1565</v>
      </c>
      <c r="G853" s="181" t="s">
        <v>1566</v>
      </c>
      <c r="H853" s="181" t="s">
        <v>1566</v>
      </c>
      <c r="I853" s="181" t="s">
        <v>1566</v>
      </c>
      <c r="J853" s="181" t="s">
        <v>1566</v>
      </c>
      <c r="K853" s="168">
        <v>0.9</v>
      </c>
      <c r="L853" s="169">
        <v>0.857142857142857</v>
      </c>
      <c r="M853" s="169">
        <v>0.868421052631579</v>
      </c>
      <c r="N853" s="170">
        <v>0.861111111111111</v>
      </c>
      <c r="O853" s="170">
        <v>0.866791744840525</v>
      </c>
      <c r="P853" s="356">
        <v>0.9</v>
      </c>
      <c r="Q853" s="357">
        <v>0.92822966507177</v>
      </c>
      <c r="R853" s="169">
        <v>0.927894519983519</v>
      </c>
      <c r="S853" s="169">
        <v>0.921550094517958</v>
      </c>
      <c r="T853" s="169">
        <v>0.932114417901152</v>
      </c>
      <c r="U853" s="356">
        <v>0.9</v>
      </c>
      <c r="V853" s="169">
        <v>0.868899521531101</v>
      </c>
      <c r="W853" s="169">
        <v>0.903172641120725</v>
      </c>
      <c r="X853" s="169">
        <v>0.866729678638941</v>
      </c>
      <c r="Y853" s="169">
        <v>0.882156679567596</v>
      </c>
      <c r="Z853" s="356">
        <v>0.92</v>
      </c>
      <c r="AA853" s="356">
        <v>0.912698412698413</v>
      </c>
      <c r="AB853" s="356">
        <v>0.936454849498328</v>
      </c>
      <c r="AC853" s="356">
        <v>0.906206896551724</v>
      </c>
      <c r="AD853" s="356">
        <v>0.92980431510286</v>
      </c>
      <c r="AE853" s="356">
        <v>0.92</v>
      </c>
      <c r="AF853" s="169">
        <v>0.997946611909651</v>
      </c>
      <c r="AG853" s="169">
        <v>0.993131518697532</v>
      </c>
      <c r="AH853" s="169">
        <v>0.993084370677732</v>
      </c>
      <c r="AI853" s="169">
        <v>0.987688532566158</v>
      </c>
      <c r="AJ853" s="356">
        <v>0.92</v>
      </c>
      <c r="AK853" s="169">
        <v>0.920372285418821</v>
      </c>
      <c r="AL853" s="169">
        <v>0.946461312797946</v>
      </c>
      <c r="AM853" s="169">
        <v>0.931362196409715</v>
      </c>
      <c r="AN853" s="169">
        <v>0.945604923583783</v>
      </c>
      <c r="AO853" s="168">
        <v>0.99</v>
      </c>
      <c r="AP853" s="358">
        <v>1</v>
      </c>
      <c r="AQ853" s="358">
        <v>1</v>
      </c>
      <c r="AR853" s="358">
        <v>1</v>
      </c>
      <c r="AS853" s="359">
        <v>1</v>
      </c>
      <c r="AT853" s="364">
        <v>0.0810595228934205</v>
      </c>
      <c r="AU853" s="361">
        <v>0.0476190476190476</v>
      </c>
      <c r="AV853" s="362">
        <v>0.0227272727272727</v>
      </c>
      <c r="AW853" s="362">
        <v>0</v>
      </c>
      <c r="AX853" s="362">
        <v>0.0412371134020619</v>
      </c>
      <c r="AY853" s="142"/>
      <c r="AZ853" s="140"/>
    </row>
    <row r="854" spans="1:52">
      <c r="A854" s="138"/>
      <c r="B854" s="142"/>
      <c r="C854" s="172" t="s">
        <v>1158</v>
      </c>
      <c r="D854" s="166" t="s">
        <v>26</v>
      </c>
      <c r="E854" s="166" t="s">
        <v>1159</v>
      </c>
      <c r="F854" s="167" t="s">
        <v>1567</v>
      </c>
      <c r="G854" s="181" t="s">
        <v>1568</v>
      </c>
      <c r="H854" s="181" t="s">
        <v>1568</v>
      </c>
      <c r="I854" s="181" t="s">
        <v>1568</v>
      </c>
      <c r="J854" s="181" t="s">
        <v>1568</v>
      </c>
      <c r="K854" s="168">
        <v>0.9</v>
      </c>
      <c r="L854" s="169">
        <v>0.837837837837838</v>
      </c>
      <c r="M854" s="169">
        <v>0.8</v>
      </c>
      <c r="N854" s="170">
        <v>0.825</v>
      </c>
      <c r="O854" s="170">
        <v>0.853595890410959</v>
      </c>
      <c r="P854" s="356">
        <v>0.9</v>
      </c>
      <c r="Q854" s="357">
        <v>0.977485928705441</v>
      </c>
      <c r="R854" s="169">
        <v>0.97271714922049</v>
      </c>
      <c r="S854" s="169">
        <v>0.956947743467934</v>
      </c>
      <c r="T854" s="169">
        <v>0.961540427533046</v>
      </c>
      <c r="U854" s="356">
        <v>0.9</v>
      </c>
      <c r="V854" s="169">
        <v>0.92245153220763</v>
      </c>
      <c r="W854" s="169">
        <v>0.927060133630289</v>
      </c>
      <c r="X854" s="169">
        <v>0.920724465558195</v>
      </c>
      <c r="Y854" s="169">
        <v>0.928887616671949</v>
      </c>
      <c r="Z854" s="356">
        <v>0.92</v>
      </c>
      <c r="AA854" s="356">
        <v>0.92215088282504</v>
      </c>
      <c r="AB854" s="356">
        <v>0.938144329896907</v>
      </c>
      <c r="AC854" s="356">
        <v>0.928242870285189</v>
      </c>
      <c r="AD854" s="356">
        <v>0.947425875061624</v>
      </c>
      <c r="AE854" s="356">
        <v>0.92</v>
      </c>
      <c r="AF854" s="169">
        <v>1</v>
      </c>
      <c r="AG854" s="169">
        <v>0.995249406175772</v>
      </c>
      <c r="AH854" s="169">
        <v>0.985294117647059</v>
      </c>
      <c r="AI854" s="169">
        <v>0.986365889935548</v>
      </c>
      <c r="AJ854" s="356">
        <v>0.92</v>
      </c>
      <c r="AK854" s="169">
        <v>0.92877094972067</v>
      </c>
      <c r="AL854" s="169">
        <v>0.947236809202301</v>
      </c>
      <c r="AM854" s="169">
        <v>0.94274211585775</v>
      </c>
      <c r="AN854" s="169">
        <v>0.955239096247007</v>
      </c>
      <c r="AO854" s="168">
        <v>0.99</v>
      </c>
      <c r="AP854" s="358">
        <v>1</v>
      </c>
      <c r="AQ854" s="358">
        <v>1</v>
      </c>
      <c r="AR854" s="358">
        <v>1</v>
      </c>
      <c r="AS854" s="359">
        <v>1</v>
      </c>
      <c r="AT854" s="364">
        <v>0.0810595228934205</v>
      </c>
      <c r="AU854" s="361">
        <v>0.0185185185185185</v>
      </c>
      <c r="AV854" s="362">
        <v>0</v>
      </c>
      <c r="AW854" s="362">
        <v>0</v>
      </c>
      <c r="AX854" s="362">
        <v>0.0542635658914729</v>
      </c>
      <c r="AY854" s="142"/>
      <c r="AZ854" s="140"/>
    </row>
    <row r="855" spans="1:52">
      <c r="A855" s="138"/>
      <c r="B855" s="142"/>
      <c r="C855" s="172" t="s">
        <v>1158</v>
      </c>
      <c r="D855" s="166" t="s">
        <v>26</v>
      </c>
      <c r="E855" s="166" t="s">
        <v>1159</v>
      </c>
      <c r="F855" s="167" t="s">
        <v>1569</v>
      </c>
      <c r="G855" s="181" t="s">
        <v>1570</v>
      </c>
      <c r="H855" s="181" t="s">
        <v>1570</v>
      </c>
      <c r="I855" s="181" t="s">
        <v>1570</v>
      </c>
      <c r="J855" s="181" t="s">
        <v>1570</v>
      </c>
      <c r="K855" s="168">
        <v>0.9</v>
      </c>
      <c r="L855" s="169">
        <v>0.875</v>
      </c>
      <c r="M855" s="169">
        <v>0.939393939393939</v>
      </c>
      <c r="N855" s="170">
        <v>0.903225806451613</v>
      </c>
      <c r="O855" s="170">
        <v>0.882604055496265</v>
      </c>
      <c r="P855" s="356">
        <v>0.9</v>
      </c>
      <c r="Q855" s="357">
        <v>0.943877551020408</v>
      </c>
      <c r="R855" s="169">
        <v>0.969395562356542</v>
      </c>
      <c r="S855" s="169">
        <v>0.973444889050564</v>
      </c>
      <c r="T855" s="169">
        <v>0.977593032462391</v>
      </c>
      <c r="U855" s="356">
        <v>0.9</v>
      </c>
      <c r="V855" s="169">
        <v>0.952380952380952</v>
      </c>
      <c r="W855" s="169">
        <v>0.954093343534813</v>
      </c>
      <c r="X855" s="169">
        <v>0.954892688250273</v>
      </c>
      <c r="Y855" s="169">
        <v>0.951570335180786</v>
      </c>
      <c r="Z855" s="356">
        <v>0.92</v>
      </c>
      <c r="AA855" s="356">
        <v>0.965558194774347</v>
      </c>
      <c r="AB855" s="356">
        <v>0.991549295774648</v>
      </c>
      <c r="AC855" s="356">
        <v>0.974801061007958</v>
      </c>
      <c r="AD855" s="356">
        <v>0.981693476759104</v>
      </c>
      <c r="AE855" s="356">
        <v>0.92</v>
      </c>
      <c r="AF855" s="169">
        <v>1</v>
      </c>
      <c r="AG855" s="169">
        <v>0.996084573218481</v>
      </c>
      <c r="AH855" s="169">
        <v>0.998757763975155</v>
      </c>
      <c r="AI855" s="169">
        <v>0.997214395491803</v>
      </c>
      <c r="AJ855" s="356">
        <v>0.92</v>
      </c>
      <c r="AK855" s="169">
        <v>0.967471660916708</v>
      </c>
      <c r="AL855" s="169">
        <v>0.982532751091703</v>
      </c>
      <c r="AM855" s="169">
        <v>0.982035928143713</v>
      </c>
      <c r="AN855" s="169">
        <v>0.985382363323021</v>
      </c>
      <c r="AO855" s="168">
        <v>0.99</v>
      </c>
      <c r="AP855" s="358">
        <v>1</v>
      </c>
      <c r="AQ855" s="358">
        <v>1</v>
      </c>
      <c r="AR855" s="358">
        <v>1</v>
      </c>
      <c r="AS855" s="359">
        <v>1</v>
      </c>
      <c r="AT855" s="364">
        <v>0.0810595228934205</v>
      </c>
      <c r="AU855" s="361">
        <v>0</v>
      </c>
      <c r="AV855" s="362">
        <v>0.0909090909090909</v>
      </c>
      <c r="AW855" s="362">
        <v>0.0476190476190476</v>
      </c>
      <c r="AX855" s="362">
        <v>0.050131926121372</v>
      </c>
      <c r="AY855" s="142"/>
      <c r="AZ855" s="140"/>
    </row>
    <row r="856" spans="1:52">
      <c r="A856" s="138"/>
      <c r="B856" s="142"/>
      <c r="C856" s="172" t="s">
        <v>1158</v>
      </c>
      <c r="D856" s="166" t="s">
        <v>26</v>
      </c>
      <c r="E856" s="166" t="s">
        <v>1159</v>
      </c>
      <c r="F856" s="167" t="s">
        <v>1571</v>
      </c>
      <c r="G856" s="181" t="s">
        <v>1572</v>
      </c>
      <c r="H856" s="181" t="s">
        <v>1572</v>
      </c>
      <c r="I856" s="181" t="s">
        <v>1572</v>
      </c>
      <c r="J856" s="181" t="s">
        <v>1572</v>
      </c>
      <c r="K856" s="168">
        <v>0.9</v>
      </c>
      <c r="L856" s="169">
        <v>0.9</v>
      </c>
      <c r="M856" s="169">
        <v>0.863636363636364</v>
      </c>
      <c r="N856" s="170">
        <v>0.863636363636364</v>
      </c>
      <c r="O856" s="170">
        <v>0.830482115085537</v>
      </c>
      <c r="P856" s="356">
        <v>0.9</v>
      </c>
      <c r="Q856" s="357">
        <v>0.942857142857143</v>
      </c>
      <c r="R856" s="169">
        <v>0.964092140921409</v>
      </c>
      <c r="S856" s="169">
        <v>0.969249692496925</v>
      </c>
      <c r="T856" s="169">
        <v>0.958923199433729</v>
      </c>
      <c r="U856" s="356">
        <v>0.9</v>
      </c>
      <c r="V856" s="169">
        <v>0.887142857142857</v>
      </c>
      <c r="W856" s="169">
        <v>0.900406504065041</v>
      </c>
      <c r="X856" s="169">
        <v>0.916359163591636</v>
      </c>
      <c r="Y856" s="169">
        <v>0.895593700230048</v>
      </c>
      <c r="Z856" s="356">
        <v>0.92</v>
      </c>
      <c r="AA856" s="356">
        <v>0.915254237288136</v>
      </c>
      <c r="AB856" s="356">
        <v>0.92090395480226</v>
      </c>
      <c r="AC856" s="356">
        <v>0.926174496644295</v>
      </c>
      <c r="AD856" s="356">
        <v>0.933172235647029</v>
      </c>
      <c r="AE856" s="356">
        <v>0.92</v>
      </c>
      <c r="AF856" s="169">
        <v>0.997159090909091</v>
      </c>
      <c r="AG856" s="169">
        <v>0.990118577075099</v>
      </c>
      <c r="AH856" s="169">
        <v>0.991735537190083</v>
      </c>
      <c r="AI856" s="169">
        <v>0.987932623816308</v>
      </c>
      <c r="AJ856" s="356">
        <v>0.92</v>
      </c>
      <c r="AK856" s="169">
        <v>0.928251121076233</v>
      </c>
      <c r="AL856" s="169">
        <v>0.946795646916566</v>
      </c>
      <c r="AM856" s="169">
        <v>0.955619874577906</v>
      </c>
      <c r="AN856" s="169">
        <v>0.95999650471863</v>
      </c>
      <c r="AO856" s="168">
        <v>0.99</v>
      </c>
      <c r="AP856" s="358">
        <v>1</v>
      </c>
      <c r="AQ856" s="358">
        <v>1</v>
      </c>
      <c r="AR856" s="358">
        <v>1</v>
      </c>
      <c r="AS856" s="359">
        <v>1</v>
      </c>
      <c r="AT856" s="364">
        <v>0.0810595228934205</v>
      </c>
      <c r="AU856" s="361">
        <v>0.333333333333333</v>
      </c>
      <c r="AV856" s="362">
        <v>0.375</v>
      </c>
      <c r="AW856" s="362">
        <v>0.0769230769230769</v>
      </c>
      <c r="AX856" s="362">
        <v>0.114406779661017</v>
      </c>
      <c r="AY856" s="142"/>
      <c r="AZ856" s="140"/>
    </row>
    <row r="857" spans="1:52">
      <c r="A857" s="138"/>
      <c r="B857" s="142"/>
      <c r="C857" s="172" t="s">
        <v>1158</v>
      </c>
      <c r="D857" s="166" t="s">
        <v>26</v>
      </c>
      <c r="E857" s="166" t="s">
        <v>1159</v>
      </c>
      <c r="F857" s="167" t="s">
        <v>1573</v>
      </c>
      <c r="G857" s="181" t="s">
        <v>1574</v>
      </c>
      <c r="H857" s="181" t="s">
        <v>1574</v>
      </c>
      <c r="I857" s="181" t="s">
        <v>1574</v>
      </c>
      <c r="J857" s="181" t="s">
        <v>1574</v>
      </c>
      <c r="K857" s="168">
        <v>0.9</v>
      </c>
      <c r="L857" s="169">
        <v>0.958333333333333</v>
      </c>
      <c r="M857" s="169">
        <v>1</v>
      </c>
      <c r="N857" s="170">
        <v>1</v>
      </c>
      <c r="O857" s="170">
        <v>0.947169811320755</v>
      </c>
      <c r="P857" s="356">
        <v>0.9</v>
      </c>
      <c r="Q857" s="357">
        <v>0.944495837187789</v>
      </c>
      <c r="R857" s="169">
        <v>0.965748031496063</v>
      </c>
      <c r="S857" s="169">
        <v>0.954089506172839</v>
      </c>
      <c r="T857" s="169">
        <v>0.970194974541541</v>
      </c>
      <c r="U857" s="356">
        <v>0.9</v>
      </c>
      <c r="V857" s="169">
        <v>0.901017576318224</v>
      </c>
      <c r="W857" s="169">
        <v>0.942125984251968</v>
      </c>
      <c r="X857" s="169">
        <v>0.915509259259259</v>
      </c>
      <c r="Y857" s="169">
        <v>0.921223661878545</v>
      </c>
      <c r="Z857" s="356">
        <v>0.92</v>
      </c>
      <c r="AA857" s="356">
        <v>0.899262899262899</v>
      </c>
      <c r="AB857" s="356">
        <v>0.881533101045296</v>
      </c>
      <c r="AC857" s="356">
        <v>0.924503311258278</v>
      </c>
      <c r="AD857" s="356">
        <v>0.906626816448521</v>
      </c>
      <c r="AE857" s="356">
        <v>0.92</v>
      </c>
      <c r="AF857" s="169">
        <v>0.997727272727273</v>
      </c>
      <c r="AG857" s="169">
        <v>0.988872028325746</v>
      </c>
      <c r="AH857" s="169">
        <v>0.998641304347826</v>
      </c>
      <c r="AI857" s="169">
        <v>0.99319612178942</v>
      </c>
      <c r="AJ857" s="356">
        <v>0.92</v>
      </c>
      <c r="AK857" s="169">
        <v>0.926803580832017</v>
      </c>
      <c r="AL857" s="169">
        <v>0.966101694915254</v>
      </c>
      <c r="AM857" s="169">
        <v>0.961904761904762</v>
      </c>
      <c r="AN857" s="169">
        <v>0.961748337473828</v>
      </c>
      <c r="AO857" s="168">
        <v>0.99</v>
      </c>
      <c r="AP857" s="358">
        <v>1</v>
      </c>
      <c r="AQ857" s="358">
        <v>1</v>
      </c>
      <c r="AR857" s="358">
        <v>1</v>
      </c>
      <c r="AS857" s="359">
        <v>1</v>
      </c>
      <c r="AT857" s="364">
        <v>0.0810595228934205</v>
      </c>
      <c r="AU857" s="361">
        <v>0.0588235294117647</v>
      </c>
      <c r="AV857" s="362">
        <v>0.0833333333333333</v>
      </c>
      <c r="AW857" s="362">
        <v>0</v>
      </c>
      <c r="AX857" s="362">
        <v>0.0482233502538071</v>
      </c>
      <c r="AY857" s="142"/>
      <c r="AZ857" s="140"/>
    </row>
    <row r="858" spans="1:52">
      <c r="A858" s="138"/>
      <c r="B858" s="142"/>
      <c r="C858" s="172" t="s">
        <v>1158</v>
      </c>
      <c r="D858" s="166" t="s">
        <v>26</v>
      </c>
      <c r="E858" s="166" t="s">
        <v>1159</v>
      </c>
      <c r="F858" s="167" t="s">
        <v>1575</v>
      </c>
      <c r="G858" s="181" t="s">
        <v>1576</v>
      </c>
      <c r="H858" s="181" t="s">
        <v>1576</v>
      </c>
      <c r="I858" s="181" t="s">
        <v>1576</v>
      </c>
      <c r="J858" s="181" t="s">
        <v>1576</v>
      </c>
      <c r="K858" s="168">
        <v>0.9</v>
      </c>
      <c r="L858" s="169">
        <v>0.702702702702703</v>
      </c>
      <c r="M858" s="169">
        <v>0.666666666666667</v>
      </c>
      <c r="N858" s="170">
        <v>0.727272727272727</v>
      </c>
      <c r="O858" s="170">
        <v>0.663203463203463</v>
      </c>
      <c r="P858" s="356">
        <v>0.9</v>
      </c>
      <c r="Q858" s="357">
        <v>0.778117827084927</v>
      </c>
      <c r="R858" s="169">
        <v>0.830561656730468</v>
      </c>
      <c r="S858" s="169">
        <v>0.571882951653944</v>
      </c>
      <c r="T858" s="169">
        <v>0.775770736682789</v>
      </c>
      <c r="U858" s="356">
        <v>0.9</v>
      </c>
      <c r="V858" s="169">
        <v>0.359602142310635</v>
      </c>
      <c r="W858" s="169">
        <v>0.409475996234703</v>
      </c>
      <c r="X858" s="169">
        <v>0.402989821882952</v>
      </c>
      <c r="Y858" s="169">
        <v>0.476403557836783</v>
      </c>
      <c r="Z858" s="356">
        <v>0.92</v>
      </c>
      <c r="AA858" s="356">
        <v>0.476555023923445</v>
      </c>
      <c r="AB858" s="356">
        <v>0.552278820375335</v>
      </c>
      <c r="AC858" s="356">
        <v>0.254783484390735</v>
      </c>
      <c r="AD858" s="356">
        <v>0.589208716932758</v>
      </c>
      <c r="AE858" s="356">
        <v>0.92</v>
      </c>
      <c r="AF858" s="169">
        <v>0.995604395604396</v>
      </c>
      <c r="AG858" s="169">
        <v>0.991002570694087</v>
      </c>
      <c r="AH858" s="169">
        <v>0.985714285714286</v>
      </c>
      <c r="AI858" s="169">
        <v>0.986125111176994</v>
      </c>
      <c r="AJ858" s="356">
        <v>0.92</v>
      </c>
      <c r="AK858" s="169">
        <v>0.645912748835239</v>
      </c>
      <c r="AL858" s="169">
        <v>0.827450980392157</v>
      </c>
      <c r="AM858" s="169">
        <v>0.587780729292441</v>
      </c>
      <c r="AN858" s="169">
        <v>0.796578432206996</v>
      </c>
      <c r="AO858" s="168">
        <v>0.99</v>
      </c>
      <c r="AP858" s="358">
        <v>1</v>
      </c>
      <c r="AQ858" s="358">
        <v>1</v>
      </c>
      <c r="AR858" s="358">
        <v>1</v>
      </c>
      <c r="AS858" s="359">
        <v>1</v>
      </c>
      <c r="AT858" s="364">
        <v>0.0810595228934205</v>
      </c>
      <c r="AU858" s="361">
        <v>0</v>
      </c>
      <c r="AV858" s="362">
        <v>0</v>
      </c>
      <c r="AW858" s="362">
        <v>0.0769230769230769</v>
      </c>
      <c r="AX858" s="362">
        <v>0.0477223427331887</v>
      </c>
      <c r="AY858" s="142"/>
      <c r="AZ858" s="140"/>
    </row>
    <row r="859" spans="1:52">
      <c r="A859" s="138"/>
      <c r="B859" s="142"/>
      <c r="C859" s="172" t="s">
        <v>1158</v>
      </c>
      <c r="D859" s="166" t="s">
        <v>26</v>
      </c>
      <c r="E859" s="166" t="s">
        <v>1159</v>
      </c>
      <c r="F859" s="167" t="s">
        <v>1577</v>
      </c>
      <c r="G859" s="181" t="s">
        <v>1578</v>
      </c>
      <c r="H859" s="181" t="s">
        <v>1578</v>
      </c>
      <c r="I859" s="181" t="s">
        <v>1578</v>
      </c>
      <c r="J859" s="181" t="s">
        <v>1578</v>
      </c>
      <c r="K859" s="168">
        <v>0.9</v>
      </c>
      <c r="L859" s="169" t="s">
        <v>40</v>
      </c>
      <c r="M859" s="169" t="s">
        <v>40</v>
      </c>
      <c r="N859" s="170" t="s">
        <v>40</v>
      </c>
      <c r="O859" s="170" t="s">
        <v>40</v>
      </c>
      <c r="P859" s="356">
        <v>0.9</v>
      </c>
      <c r="Q859" s="357" t="s">
        <v>40</v>
      </c>
      <c r="R859" s="169" t="s">
        <v>40</v>
      </c>
      <c r="S859" s="169" t="s">
        <v>40</v>
      </c>
      <c r="T859" s="169" t="s">
        <v>40</v>
      </c>
      <c r="U859" s="356">
        <v>0.9</v>
      </c>
      <c r="V859" s="169" t="s">
        <v>40</v>
      </c>
      <c r="W859" s="169" t="s">
        <v>40</v>
      </c>
      <c r="X859" s="169" t="s">
        <v>40</v>
      </c>
      <c r="Y859" s="169" t="s">
        <v>40</v>
      </c>
      <c r="Z859" s="356">
        <v>0.92</v>
      </c>
      <c r="AA859" s="356" t="s">
        <v>40</v>
      </c>
      <c r="AB859" s="356" t="s">
        <v>40</v>
      </c>
      <c r="AC859" s="356" t="s">
        <v>40</v>
      </c>
      <c r="AD859" s="356" t="s">
        <v>40</v>
      </c>
      <c r="AE859" s="356">
        <v>0.92</v>
      </c>
      <c r="AF859" s="169" t="s">
        <v>40</v>
      </c>
      <c r="AG859" s="169" t="s">
        <v>40</v>
      </c>
      <c r="AH859" s="169" t="s">
        <v>40</v>
      </c>
      <c r="AI859" s="169" t="s">
        <v>40</v>
      </c>
      <c r="AJ859" s="356">
        <v>0.92</v>
      </c>
      <c r="AK859" s="169" t="s">
        <v>40</v>
      </c>
      <c r="AL859" s="169" t="s">
        <v>40</v>
      </c>
      <c r="AM859" s="169" t="s">
        <v>40</v>
      </c>
      <c r="AN859" s="169" t="s">
        <v>40</v>
      </c>
      <c r="AO859" s="168">
        <v>0.99</v>
      </c>
      <c r="AP859" s="358" t="s">
        <v>40</v>
      </c>
      <c r="AQ859" s="358" t="s">
        <v>40</v>
      </c>
      <c r="AR859" s="358" t="s">
        <v>40</v>
      </c>
      <c r="AS859" s="359" t="s">
        <v>40</v>
      </c>
      <c r="AT859" s="364">
        <v>0.0810595228934205</v>
      </c>
      <c r="AU859" s="361" t="s">
        <v>40</v>
      </c>
      <c r="AV859" s="362" t="s">
        <v>40</v>
      </c>
      <c r="AW859" s="362" t="s">
        <v>40</v>
      </c>
      <c r="AX859" s="362" t="s">
        <v>40</v>
      </c>
      <c r="AY859" s="142"/>
      <c r="AZ859" s="140"/>
    </row>
    <row r="860" spans="1:52">
      <c r="A860" s="138"/>
      <c r="B860" s="142"/>
      <c r="C860" s="172" t="s">
        <v>1158</v>
      </c>
      <c r="D860" s="166" t="s">
        <v>26</v>
      </c>
      <c r="E860" s="166" t="s">
        <v>1159</v>
      </c>
      <c r="F860" s="167" t="s">
        <v>1579</v>
      </c>
      <c r="G860" s="181" t="s">
        <v>1580</v>
      </c>
      <c r="H860" s="181" t="s">
        <v>1580</v>
      </c>
      <c r="I860" s="181" t="s">
        <v>1580</v>
      </c>
      <c r="J860" s="181" t="s">
        <v>1580</v>
      </c>
      <c r="K860" s="168">
        <v>0.9</v>
      </c>
      <c r="L860" s="169">
        <v>0.804347826086957</v>
      </c>
      <c r="M860" s="169">
        <v>0.893617021276596</v>
      </c>
      <c r="N860" s="170">
        <v>0.836734693877551</v>
      </c>
      <c r="O860" s="170">
        <v>0.867256637168142</v>
      </c>
      <c r="P860" s="356">
        <v>0.9</v>
      </c>
      <c r="Q860" s="357">
        <v>0.970867208672087</v>
      </c>
      <c r="R860" s="169">
        <v>0.971274685816876</v>
      </c>
      <c r="S860" s="169">
        <v>0.984765386959171</v>
      </c>
      <c r="T860" s="169">
        <v>0.964985390621258</v>
      </c>
      <c r="U860" s="356">
        <v>0.9</v>
      </c>
      <c r="V860" s="169">
        <v>0.898373983739837</v>
      </c>
      <c r="W860" s="169">
        <v>0.917671197743011</v>
      </c>
      <c r="X860" s="169">
        <v>0.925350396099939</v>
      </c>
      <c r="Y860" s="169">
        <v>0.912746084207501</v>
      </c>
      <c r="Z860" s="356">
        <v>0.92</v>
      </c>
      <c r="AA860" s="356">
        <v>0.887671232876712</v>
      </c>
      <c r="AB860" s="356">
        <v>0.837528604118993</v>
      </c>
      <c r="AC860" s="356">
        <v>0.90036563071298</v>
      </c>
      <c r="AD860" s="356">
        <v>0.903099027124541</v>
      </c>
      <c r="AE860" s="356">
        <v>0.92</v>
      </c>
      <c r="AF860" s="169">
        <v>0.997613365155131</v>
      </c>
      <c r="AG860" s="169">
        <v>0.965863453815261</v>
      </c>
      <c r="AH860" s="169">
        <v>0.983425414364641</v>
      </c>
      <c r="AI860" s="169">
        <v>0.981627796287482</v>
      </c>
      <c r="AJ860" s="356">
        <v>0.92</v>
      </c>
      <c r="AK860" s="169">
        <v>0.916949152542373</v>
      </c>
      <c r="AL860" s="169">
        <v>0.953243181297272</v>
      </c>
      <c r="AM860" s="169">
        <v>0.950737797956867</v>
      </c>
      <c r="AN860" s="169">
        <v>0.952874002439705</v>
      </c>
      <c r="AO860" s="168">
        <v>0.99</v>
      </c>
      <c r="AP860" s="358">
        <v>1</v>
      </c>
      <c r="AQ860" s="358">
        <v>1</v>
      </c>
      <c r="AR860" s="358">
        <v>1</v>
      </c>
      <c r="AS860" s="359">
        <v>1</v>
      </c>
      <c r="AT860" s="364">
        <v>0.0810595228934205</v>
      </c>
      <c r="AU860" s="361">
        <v>0.0357142857142857</v>
      </c>
      <c r="AV860" s="362">
        <v>0.121212121212121</v>
      </c>
      <c r="AW860" s="362">
        <v>0.0606060606060606</v>
      </c>
      <c r="AX860" s="362">
        <v>0.0545645330535152</v>
      </c>
      <c r="AY860" s="142"/>
      <c r="AZ860" s="140"/>
    </row>
    <row r="861" spans="1:52">
      <c r="A861" s="138"/>
      <c r="B861" s="142"/>
      <c r="C861" s="172" t="s">
        <v>1158</v>
      </c>
      <c r="D861" s="166" t="s">
        <v>26</v>
      </c>
      <c r="E861" s="166" t="s">
        <v>1159</v>
      </c>
      <c r="F861" s="167" t="s">
        <v>1581</v>
      </c>
      <c r="G861" s="181" t="s">
        <v>1582</v>
      </c>
      <c r="H861" s="181" t="s">
        <v>1582</v>
      </c>
      <c r="I861" s="181" t="s">
        <v>1582</v>
      </c>
      <c r="J861" s="181" t="s">
        <v>1582</v>
      </c>
      <c r="K861" s="168">
        <v>0.9</v>
      </c>
      <c r="L861" s="169">
        <v>1</v>
      </c>
      <c r="M861" s="169">
        <v>0.9375</v>
      </c>
      <c r="N861" s="170">
        <v>1</v>
      </c>
      <c r="O861" s="170">
        <v>0.964139344262295</v>
      </c>
      <c r="P861" s="356">
        <v>0.9</v>
      </c>
      <c r="Q861" s="357">
        <v>0.99078812691914</v>
      </c>
      <c r="R861" s="169">
        <v>0.977206595538312</v>
      </c>
      <c r="S861" s="169">
        <v>0.973996350364963</v>
      </c>
      <c r="T861" s="169">
        <v>0.969091368314706</v>
      </c>
      <c r="U861" s="356">
        <v>0.9</v>
      </c>
      <c r="V861" s="169">
        <v>0.916069600818833</v>
      </c>
      <c r="W861" s="169">
        <v>0.949078564500485</v>
      </c>
      <c r="X861" s="169">
        <v>0.942974452554745</v>
      </c>
      <c r="Y861" s="169">
        <v>0.939840247521627</v>
      </c>
      <c r="Z861" s="356">
        <v>0.92</v>
      </c>
      <c r="AA861" s="356">
        <v>0.864784546805349</v>
      </c>
      <c r="AB861" s="356">
        <v>0.936254980079681</v>
      </c>
      <c r="AC861" s="356">
        <v>0.908765652951699</v>
      </c>
      <c r="AD861" s="356">
        <v>0.925556683183094</v>
      </c>
      <c r="AE861" s="356">
        <v>0.92</v>
      </c>
      <c r="AF861" s="169">
        <v>1</v>
      </c>
      <c r="AG861" s="169">
        <v>0.991902834008097</v>
      </c>
      <c r="AH861" s="169">
        <v>0.975903614457831</v>
      </c>
      <c r="AI861" s="169">
        <v>0.991405242801891</v>
      </c>
      <c r="AJ861" s="356">
        <v>0.92</v>
      </c>
      <c r="AK861" s="169">
        <v>0.907396271797955</v>
      </c>
      <c r="AL861" s="169">
        <v>0.966895958727429</v>
      </c>
      <c r="AM861" s="169">
        <v>0.959028281363307</v>
      </c>
      <c r="AN861" s="169">
        <v>0.96638916500994</v>
      </c>
      <c r="AO861" s="168">
        <v>0.99</v>
      </c>
      <c r="AP861" s="358">
        <v>1</v>
      </c>
      <c r="AQ861" s="358">
        <v>1</v>
      </c>
      <c r="AR861" s="358">
        <v>1</v>
      </c>
      <c r="AS861" s="359">
        <v>1</v>
      </c>
      <c r="AT861" s="364">
        <v>0.0810595228934205</v>
      </c>
      <c r="AU861" s="361">
        <v>0.1875</v>
      </c>
      <c r="AV861" s="362">
        <v>0.0476190476190476</v>
      </c>
      <c r="AW861" s="362">
        <v>0</v>
      </c>
      <c r="AX861" s="362">
        <v>0.072463768115942</v>
      </c>
      <c r="AY861" s="142"/>
      <c r="AZ861" s="140"/>
    </row>
    <row r="862" spans="1:52">
      <c r="A862" s="138"/>
      <c r="B862" s="142"/>
      <c r="C862" s="172" t="s">
        <v>1158</v>
      </c>
      <c r="D862" s="166" t="s">
        <v>26</v>
      </c>
      <c r="E862" s="166" t="s">
        <v>1159</v>
      </c>
      <c r="F862" s="167" t="s">
        <v>1583</v>
      </c>
      <c r="G862" s="181" t="s">
        <v>1584</v>
      </c>
      <c r="H862" s="181" t="s">
        <v>1584</v>
      </c>
      <c r="I862" s="181" t="s">
        <v>1584</v>
      </c>
      <c r="J862" s="181" t="s">
        <v>1584</v>
      </c>
      <c r="K862" s="168">
        <v>0.9</v>
      </c>
      <c r="L862" s="169">
        <v>0.846153846153846</v>
      </c>
      <c r="M862" s="169">
        <v>0.846153846153846</v>
      </c>
      <c r="N862" s="170">
        <v>0.925925925925926</v>
      </c>
      <c r="O862" s="170">
        <v>0.897402597402597</v>
      </c>
      <c r="P862" s="356">
        <v>0.9</v>
      </c>
      <c r="Q862" s="357">
        <v>0.949152542372881</v>
      </c>
      <c r="R862" s="169">
        <v>0.942425672487022</v>
      </c>
      <c r="S862" s="169">
        <v>0.977997305792546</v>
      </c>
      <c r="T862" s="169">
        <v>0.972614539485446</v>
      </c>
      <c r="U862" s="356">
        <v>0.9</v>
      </c>
      <c r="V862" s="169">
        <v>0.924227318045862</v>
      </c>
      <c r="W862" s="169">
        <v>0.920717319490326</v>
      </c>
      <c r="X862" s="169">
        <v>0.937584193982937</v>
      </c>
      <c r="Y862" s="169">
        <v>0.92832648019633</v>
      </c>
      <c r="Z862" s="356">
        <v>0.92</v>
      </c>
      <c r="AA862" s="356">
        <v>0.927556818181818</v>
      </c>
      <c r="AB862" s="356">
        <v>0.924812030075188</v>
      </c>
      <c r="AC862" s="356">
        <v>0.944444444444444</v>
      </c>
      <c r="AD862" s="356">
        <v>0.93908089156023</v>
      </c>
      <c r="AE862" s="356">
        <v>0.92</v>
      </c>
      <c r="AF862" s="169">
        <v>0.998093422306959</v>
      </c>
      <c r="AG862" s="169">
        <v>0.995732574679943</v>
      </c>
      <c r="AH862" s="169">
        <v>0.972714870395634</v>
      </c>
      <c r="AI862" s="169">
        <v>0.994534384945344</v>
      </c>
      <c r="AJ862" s="356">
        <v>0.92</v>
      </c>
      <c r="AK862" s="169">
        <v>0.947953216374269</v>
      </c>
      <c r="AL862" s="169">
        <v>0.950125733445096</v>
      </c>
      <c r="AM862" s="169">
        <v>0.963172804532578</v>
      </c>
      <c r="AN862" s="169">
        <v>0.960687263962466</v>
      </c>
      <c r="AO862" s="168">
        <v>0.99</v>
      </c>
      <c r="AP862" s="358">
        <v>1</v>
      </c>
      <c r="AQ862" s="358">
        <v>1</v>
      </c>
      <c r="AR862" s="358">
        <v>1</v>
      </c>
      <c r="AS862" s="359">
        <v>1</v>
      </c>
      <c r="AT862" s="364">
        <v>0.0810595228934205</v>
      </c>
      <c r="AU862" s="361">
        <v>0.0909090909090909</v>
      </c>
      <c r="AV862" s="362">
        <v>0.0384615384615385</v>
      </c>
      <c r="AW862" s="362">
        <v>0</v>
      </c>
      <c r="AX862" s="362">
        <v>0.073469387755102</v>
      </c>
      <c r="AY862" s="142"/>
      <c r="AZ862" s="140"/>
    </row>
    <row r="863" spans="1:52">
      <c r="A863" s="138"/>
      <c r="B863" s="142"/>
      <c r="C863" s="172" t="s">
        <v>1158</v>
      </c>
      <c r="D863" s="166" t="s">
        <v>26</v>
      </c>
      <c r="E863" s="166" t="s">
        <v>1159</v>
      </c>
      <c r="F863" s="167" t="s">
        <v>1585</v>
      </c>
      <c r="G863" s="181" t="s">
        <v>1586</v>
      </c>
      <c r="H863" s="181" t="s">
        <v>1586</v>
      </c>
      <c r="I863" s="181" t="s">
        <v>1586</v>
      </c>
      <c r="J863" s="181" t="s">
        <v>1586</v>
      </c>
      <c r="K863" s="168">
        <v>0.9</v>
      </c>
      <c r="L863" s="169">
        <v>0.846153846153846</v>
      </c>
      <c r="M863" s="169">
        <v>0.901639344262295</v>
      </c>
      <c r="N863" s="170">
        <v>0.898305084745763</v>
      </c>
      <c r="O863" s="170">
        <v>0.906705539358601</v>
      </c>
      <c r="P863" s="356">
        <v>0.9</v>
      </c>
      <c r="Q863" s="357">
        <v>0.949074074074074</v>
      </c>
      <c r="R863" s="169">
        <v>0.917236813065548</v>
      </c>
      <c r="S863" s="169">
        <v>0.849668722869545</v>
      </c>
      <c r="T863" s="169">
        <v>0.890904702209003</v>
      </c>
      <c r="U863" s="356">
        <v>0.9</v>
      </c>
      <c r="V863" s="169">
        <v>0.913065843621399</v>
      </c>
      <c r="W863" s="169">
        <v>0.921650849702053</v>
      </c>
      <c r="X863" s="169">
        <v>0.905186200594014</v>
      </c>
      <c r="Y863" s="169">
        <v>0.921949092494686</v>
      </c>
      <c r="Z863" s="356">
        <v>0.92</v>
      </c>
      <c r="AA863" s="356">
        <v>0.902642559109875</v>
      </c>
      <c r="AB863" s="356">
        <v>0.898954703832753</v>
      </c>
      <c r="AC863" s="356">
        <v>0.865336658354115</v>
      </c>
      <c r="AD863" s="356">
        <v>0.885475733357146</v>
      </c>
      <c r="AE863" s="356">
        <v>0.92</v>
      </c>
      <c r="AF863" s="169">
        <v>0.999189298743413</v>
      </c>
      <c r="AG863" s="169">
        <v>0.993506493506494</v>
      </c>
      <c r="AH863" s="169">
        <v>0.995366795366795</v>
      </c>
      <c r="AI863" s="169">
        <v>0.976747094808178</v>
      </c>
      <c r="AJ863" s="356">
        <v>0.92</v>
      </c>
      <c r="AK863" s="169">
        <v>0.933158092377018</v>
      </c>
      <c r="AL863" s="169">
        <v>0.962397179788484</v>
      </c>
      <c r="AM863" s="169">
        <v>0.931853281853282</v>
      </c>
      <c r="AN863" s="169">
        <v>0.957182347910825</v>
      </c>
      <c r="AO863" s="168">
        <v>0.99</v>
      </c>
      <c r="AP863" s="358">
        <v>1</v>
      </c>
      <c r="AQ863" s="358">
        <v>1</v>
      </c>
      <c r="AR863" s="358">
        <v>1</v>
      </c>
      <c r="AS863" s="359">
        <v>1</v>
      </c>
      <c r="AT863" s="364">
        <v>0.0810595228934205</v>
      </c>
      <c r="AU863" s="361">
        <v>0.19047619047619</v>
      </c>
      <c r="AV863" s="362">
        <v>0.0384615384615385</v>
      </c>
      <c r="AW863" s="362">
        <v>0.0555555555555556</v>
      </c>
      <c r="AX863" s="362">
        <v>0.096128170894526</v>
      </c>
      <c r="AY863" s="142"/>
      <c r="AZ863" s="140"/>
    </row>
    <row r="864" spans="1:52">
      <c r="A864" s="138"/>
      <c r="B864" s="142"/>
      <c r="C864" s="172" t="s">
        <v>1158</v>
      </c>
      <c r="D864" s="166" t="s">
        <v>26</v>
      </c>
      <c r="E864" s="166" t="s">
        <v>1159</v>
      </c>
      <c r="F864" s="167" t="s">
        <v>1587</v>
      </c>
      <c r="G864" s="181" t="s">
        <v>1588</v>
      </c>
      <c r="H864" s="181" t="s">
        <v>1588</v>
      </c>
      <c r="I864" s="181" t="s">
        <v>1588</v>
      </c>
      <c r="J864" s="181" t="s">
        <v>1588</v>
      </c>
      <c r="K864" s="168">
        <v>0.9</v>
      </c>
      <c r="L864" s="169">
        <v>0.814814814814815</v>
      </c>
      <c r="M864" s="169">
        <v>0.939393939393939</v>
      </c>
      <c r="N864" s="170">
        <v>0.935483870967742</v>
      </c>
      <c r="O864" s="170">
        <v>0.924387646432375</v>
      </c>
      <c r="P864" s="356">
        <v>0.9</v>
      </c>
      <c r="Q864" s="357">
        <v>0.975051975051975</v>
      </c>
      <c r="R864" s="169">
        <v>0.972632493483927</v>
      </c>
      <c r="S864" s="169">
        <v>0.901871291647649</v>
      </c>
      <c r="T864" s="169">
        <v>0.956733113874665</v>
      </c>
      <c r="U864" s="356">
        <v>0.9</v>
      </c>
      <c r="V864" s="169">
        <v>0.933471933471933</v>
      </c>
      <c r="W864" s="169">
        <v>0.93136403127715</v>
      </c>
      <c r="X864" s="169">
        <v>0.875399361022364</v>
      </c>
      <c r="Y864" s="169">
        <v>0.931266764203853</v>
      </c>
      <c r="Z864" s="356">
        <v>0.92</v>
      </c>
      <c r="AA864" s="356">
        <v>0.923841059602649</v>
      </c>
      <c r="AB864" s="356">
        <v>0.784982935153584</v>
      </c>
      <c r="AC864" s="356">
        <v>0.808278867102396</v>
      </c>
      <c r="AD864" s="356">
        <v>0.827498015698033</v>
      </c>
      <c r="AE864" s="356">
        <v>0.92</v>
      </c>
      <c r="AF864" s="169">
        <v>0.993150684931507</v>
      </c>
      <c r="AG864" s="169">
        <v>0.992982456140351</v>
      </c>
      <c r="AH864" s="169">
        <v>0.984210526315789</v>
      </c>
      <c r="AI864" s="169">
        <v>0.988027934818756</v>
      </c>
      <c r="AJ864" s="356">
        <v>0.92</v>
      </c>
      <c r="AK864" s="169">
        <v>0.947244094488189</v>
      </c>
      <c r="AL864" s="169">
        <v>0.943759630200308</v>
      </c>
      <c r="AM864" s="169">
        <v>0.924236713154919</v>
      </c>
      <c r="AN864" s="169">
        <v>0.949496783565055</v>
      </c>
      <c r="AO864" s="168">
        <v>0.99</v>
      </c>
      <c r="AP864" s="358">
        <v>1</v>
      </c>
      <c r="AQ864" s="358">
        <v>1</v>
      </c>
      <c r="AR864" s="358">
        <v>1</v>
      </c>
      <c r="AS864" s="359">
        <v>1</v>
      </c>
      <c r="AT864" s="364">
        <v>0.0810595228934205</v>
      </c>
      <c r="AU864" s="361">
        <v>0.0769230769230769</v>
      </c>
      <c r="AV864" s="362">
        <v>0.0526315789473684</v>
      </c>
      <c r="AW864" s="362">
        <v>0</v>
      </c>
      <c r="AX864" s="362">
        <v>0.0598086124401914</v>
      </c>
      <c r="AY864" s="142"/>
      <c r="AZ864" s="140"/>
    </row>
    <row r="865" spans="1:52">
      <c r="A865" s="138"/>
      <c r="B865" s="142"/>
      <c r="C865" s="172" t="s">
        <v>1158</v>
      </c>
      <c r="D865" s="166" t="s">
        <v>26</v>
      </c>
      <c r="E865" s="166" t="s">
        <v>1159</v>
      </c>
      <c r="F865" s="167" t="s">
        <v>1589</v>
      </c>
      <c r="G865" s="181" t="s">
        <v>1590</v>
      </c>
      <c r="H865" s="181" t="s">
        <v>1590</v>
      </c>
      <c r="I865" s="181" t="s">
        <v>1590</v>
      </c>
      <c r="J865" s="181" t="s">
        <v>1590</v>
      </c>
      <c r="K865" s="168">
        <v>0.9</v>
      </c>
      <c r="L865" s="169">
        <v>0.641025641025641</v>
      </c>
      <c r="M865" s="169">
        <v>0.761904761904762</v>
      </c>
      <c r="N865" s="170">
        <v>0.666666666666667</v>
      </c>
      <c r="O865" s="170">
        <v>0.761551155115512</v>
      </c>
      <c r="P865" s="356">
        <v>0.9</v>
      </c>
      <c r="Q865" s="357">
        <v>0.702898550724638</v>
      </c>
      <c r="R865" s="169">
        <v>0.677329192546584</v>
      </c>
      <c r="S865" s="169">
        <v>0.596810207336523</v>
      </c>
      <c r="T865" s="169">
        <v>0.7180116996865</v>
      </c>
      <c r="U865" s="356">
        <v>0.9</v>
      </c>
      <c r="V865" s="169">
        <v>0.630434782608696</v>
      </c>
      <c r="W865" s="169">
        <v>0.576086956521739</v>
      </c>
      <c r="X865" s="169">
        <v>0.59170653907496</v>
      </c>
      <c r="Y865" s="169">
        <v>0.624952867285048</v>
      </c>
      <c r="Z865" s="356">
        <v>0.92</v>
      </c>
      <c r="AA865" s="356">
        <v>0.741784037558685</v>
      </c>
      <c r="AB865" s="356">
        <v>0.580046403712297</v>
      </c>
      <c r="AC865" s="356">
        <v>0.667262969588551</v>
      </c>
      <c r="AD865" s="356">
        <v>0.683066747654721</v>
      </c>
      <c r="AE865" s="356">
        <v>0.92</v>
      </c>
      <c r="AF865" s="169">
        <v>0.999474237644585</v>
      </c>
      <c r="AG865" s="169">
        <v>0.992224880382775</v>
      </c>
      <c r="AH865" s="169">
        <v>0.992734478203435</v>
      </c>
      <c r="AI865" s="169">
        <v>0.992166230030308</v>
      </c>
      <c r="AJ865" s="356">
        <v>0.92</v>
      </c>
      <c r="AK865" s="169">
        <v>0.842367256637168</v>
      </c>
      <c r="AL865" s="169">
        <v>0.812209143169997</v>
      </c>
      <c r="AM865" s="169">
        <v>0.786197564276049</v>
      </c>
      <c r="AN865" s="169">
        <v>0.884123240352115</v>
      </c>
      <c r="AO865" s="168">
        <v>0.99</v>
      </c>
      <c r="AP865" s="358">
        <v>1</v>
      </c>
      <c r="AQ865" s="358" t="s">
        <v>40</v>
      </c>
      <c r="AR865" s="358">
        <v>1</v>
      </c>
      <c r="AS865" s="359">
        <v>1</v>
      </c>
      <c r="AT865" s="364">
        <v>0.0810595228934205</v>
      </c>
      <c r="AU865" s="361">
        <v>0</v>
      </c>
      <c r="AV865" s="362">
        <v>0.25</v>
      </c>
      <c r="AW865" s="362">
        <v>0.0476190476190476</v>
      </c>
      <c r="AX865" s="362">
        <v>0.0534521158129176</v>
      </c>
      <c r="AY865" s="142"/>
      <c r="AZ865" s="140"/>
    </row>
    <row r="866" spans="1:52">
      <c r="A866" s="138"/>
      <c r="B866" s="142"/>
      <c r="C866" s="172" t="s">
        <v>1158</v>
      </c>
      <c r="D866" s="166" t="s">
        <v>26</v>
      </c>
      <c r="E866" s="166" t="s">
        <v>1159</v>
      </c>
      <c r="F866" s="167" t="s">
        <v>1591</v>
      </c>
      <c r="G866" s="181" t="s">
        <v>1592</v>
      </c>
      <c r="H866" s="181" t="s">
        <v>1592</v>
      </c>
      <c r="I866" s="181" t="s">
        <v>1592</v>
      </c>
      <c r="J866" s="181" t="s">
        <v>1592</v>
      </c>
      <c r="K866" s="168">
        <v>0.9</v>
      </c>
      <c r="L866" s="169">
        <v>1</v>
      </c>
      <c r="M866" s="169">
        <v>0.975</v>
      </c>
      <c r="N866" s="170">
        <v>0.972222222222222</v>
      </c>
      <c r="O866" s="170">
        <v>0.973817567567568</v>
      </c>
      <c r="P866" s="356">
        <v>0.9</v>
      </c>
      <c r="Q866" s="357">
        <v>0.974915254237288</v>
      </c>
      <c r="R866" s="169">
        <v>0.982403817476886</v>
      </c>
      <c r="S866" s="169">
        <v>0.982222222222222</v>
      </c>
      <c r="T866" s="169">
        <v>0.976623916091178</v>
      </c>
      <c r="U866" s="356">
        <v>0.9</v>
      </c>
      <c r="V866" s="169">
        <v>0.926101694915254</v>
      </c>
      <c r="W866" s="169">
        <v>0.951983298538622</v>
      </c>
      <c r="X866" s="169">
        <v>0.94952380952381</v>
      </c>
      <c r="Y866" s="169">
        <v>0.943475777558544</v>
      </c>
      <c r="Z866" s="356">
        <v>0.92</v>
      </c>
      <c r="AA866" s="356">
        <v>0.851351351351351</v>
      </c>
      <c r="AB866" s="356">
        <v>0.856470588235294</v>
      </c>
      <c r="AC866" s="356">
        <v>0.811320754716981</v>
      </c>
      <c r="AD866" s="356">
        <v>0.864843282092234</v>
      </c>
      <c r="AE866" s="356">
        <v>0.92</v>
      </c>
      <c r="AF866" s="169">
        <v>0.996805111821086</v>
      </c>
      <c r="AG866" s="169">
        <v>0.991202346041056</v>
      </c>
      <c r="AH866" s="169">
        <v>0.981132075471698</v>
      </c>
      <c r="AI866" s="169">
        <v>0.99234821876568</v>
      </c>
      <c r="AJ866" s="356">
        <v>0.92</v>
      </c>
      <c r="AK866" s="169">
        <v>0.933922996878252</v>
      </c>
      <c r="AL866" s="169">
        <v>0.973343890208498</v>
      </c>
      <c r="AM866" s="169">
        <v>0.960683297180043</v>
      </c>
      <c r="AN866" s="169">
        <v>0.968782247426936</v>
      </c>
      <c r="AO866" s="168">
        <v>0.99</v>
      </c>
      <c r="AP866" s="358">
        <v>1</v>
      </c>
      <c r="AQ866" s="358">
        <v>1</v>
      </c>
      <c r="AR866" s="358">
        <v>1</v>
      </c>
      <c r="AS866" s="359">
        <v>1</v>
      </c>
      <c r="AT866" s="364">
        <v>0.0810595228934205</v>
      </c>
      <c r="AU866" s="361">
        <v>0</v>
      </c>
      <c r="AV866" s="362">
        <v>0</v>
      </c>
      <c r="AW866" s="362">
        <v>0.2</v>
      </c>
      <c r="AX866" s="362">
        <v>0.0823529411764706</v>
      </c>
      <c r="AY866" s="142"/>
      <c r="AZ866" s="140"/>
    </row>
    <row r="867" spans="1:52">
      <c r="A867" s="138"/>
      <c r="B867" s="142"/>
      <c r="C867" s="172" t="s">
        <v>1158</v>
      </c>
      <c r="D867" s="166" t="s">
        <v>26</v>
      </c>
      <c r="E867" s="166" t="s">
        <v>1159</v>
      </c>
      <c r="F867" s="167" t="s">
        <v>1593</v>
      </c>
      <c r="G867" s="181" t="s">
        <v>1594</v>
      </c>
      <c r="H867" s="181" t="s">
        <v>1594</v>
      </c>
      <c r="I867" s="181" t="s">
        <v>1594</v>
      </c>
      <c r="J867" s="181" t="s">
        <v>1594</v>
      </c>
      <c r="K867" s="168">
        <v>0.9</v>
      </c>
      <c r="L867" s="169">
        <v>0.863636363636364</v>
      </c>
      <c r="M867" s="169">
        <v>0.895833333333333</v>
      </c>
      <c r="N867" s="170">
        <v>0.886363636363636</v>
      </c>
      <c r="O867" s="170">
        <v>0.942408376963351</v>
      </c>
      <c r="P867" s="356">
        <v>0.9</v>
      </c>
      <c r="Q867" s="357">
        <v>0.903629536921151</v>
      </c>
      <c r="R867" s="169">
        <v>0.930749354005168</v>
      </c>
      <c r="S867" s="169">
        <v>0.930381435049346</v>
      </c>
      <c r="T867" s="169">
        <v>0.930248945343285</v>
      </c>
      <c r="U867" s="356">
        <v>0.9</v>
      </c>
      <c r="V867" s="169">
        <v>0.904881101376721</v>
      </c>
      <c r="W867" s="169">
        <v>0.90671834625323</v>
      </c>
      <c r="X867" s="169">
        <v>0.882368631635103</v>
      </c>
      <c r="Y867" s="169">
        <v>0.896481387047425</v>
      </c>
      <c r="Z867" s="356">
        <v>0.92</v>
      </c>
      <c r="AA867" s="356">
        <v>0.885625965996909</v>
      </c>
      <c r="AB867" s="356">
        <v>0.869477911646586</v>
      </c>
      <c r="AC867" s="356">
        <v>0.896797153024911</v>
      </c>
      <c r="AD867" s="356">
        <v>0.902341612867929</v>
      </c>
      <c r="AE867" s="356">
        <v>0.92</v>
      </c>
      <c r="AF867" s="169">
        <v>0.999209486166008</v>
      </c>
      <c r="AG867" s="169">
        <v>0.993478260869565</v>
      </c>
      <c r="AH867" s="169">
        <v>0.993031358885017</v>
      </c>
      <c r="AI867" s="169">
        <v>0.994285276934459</v>
      </c>
      <c r="AJ867" s="356">
        <v>0.92</v>
      </c>
      <c r="AK867" s="169">
        <v>0.933659839715049</v>
      </c>
      <c r="AL867" s="169">
        <v>0.959478021978022</v>
      </c>
      <c r="AM867" s="169">
        <v>0.958275382475661</v>
      </c>
      <c r="AN867" s="169">
        <v>0.963351863290097</v>
      </c>
      <c r="AO867" s="168">
        <v>0.99</v>
      </c>
      <c r="AP867" s="358">
        <v>1</v>
      </c>
      <c r="AQ867" s="358">
        <v>1</v>
      </c>
      <c r="AR867" s="358">
        <v>1</v>
      </c>
      <c r="AS867" s="359">
        <v>1</v>
      </c>
      <c r="AT867" s="364">
        <v>0.0810595228934205</v>
      </c>
      <c r="AU867" s="361">
        <v>0.1</v>
      </c>
      <c r="AV867" s="362">
        <v>0.0909090909090909</v>
      </c>
      <c r="AW867" s="362">
        <v>0.0526315789473684</v>
      </c>
      <c r="AX867" s="362">
        <v>0.0616016427104723</v>
      </c>
      <c r="AY867" s="142"/>
      <c r="AZ867" s="140"/>
    </row>
    <row r="868" spans="1:52">
      <c r="A868" s="138"/>
      <c r="B868" s="142"/>
      <c r="C868" s="172" t="s">
        <v>1158</v>
      </c>
      <c r="D868" s="166" t="s">
        <v>26</v>
      </c>
      <c r="E868" s="166" t="s">
        <v>1159</v>
      </c>
      <c r="F868" s="167" t="s">
        <v>1595</v>
      </c>
      <c r="G868" s="181" t="s">
        <v>1596</v>
      </c>
      <c r="H868" s="181" t="s">
        <v>1596</v>
      </c>
      <c r="I868" s="181" t="s">
        <v>1596</v>
      </c>
      <c r="J868" s="181" t="s">
        <v>1596</v>
      </c>
      <c r="K868" s="168">
        <v>0.9</v>
      </c>
      <c r="L868" s="169">
        <v>0.980392156862745</v>
      </c>
      <c r="M868" s="169">
        <v>1</v>
      </c>
      <c r="N868" s="170">
        <v>0.982456140350877</v>
      </c>
      <c r="O868" s="170">
        <v>0.991921523369879</v>
      </c>
      <c r="P868" s="356">
        <v>0.9</v>
      </c>
      <c r="Q868" s="357">
        <v>0.955264593562466</v>
      </c>
      <c r="R868" s="169">
        <v>0.90447973453425</v>
      </c>
      <c r="S868" s="169">
        <v>0.951632703167199</v>
      </c>
      <c r="T868" s="169">
        <v>0.879738761362998</v>
      </c>
      <c r="U868" s="356">
        <v>0.9</v>
      </c>
      <c r="V868" s="169">
        <v>0.908346972176759</v>
      </c>
      <c r="W868" s="169">
        <v>0.887414079165679</v>
      </c>
      <c r="X868" s="169">
        <v>0.859808494966855</v>
      </c>
      <c r="Y868" s="169">
        <v>0.905926811460481</v>
      </c>
      <c r="Z868" s="356">
        <v>0.92</v>
      </c>
      <c r="AA868" s="356">
        <v>0.895652173913044</v>
      </c>
      <c r="AB868" s="356">
        <v>0.904850746268657</v>
      </c>
      <c r="AC868" s="356">
        <v>0.915360501567398</v>
      </c>
      <c r="AD868" s="356">
        <v>0.894431436424717</v>
      </c>
      <c r="AE868" s="356">
        <v>0.92</v>
      </c>
      <c r="AF868" s="169">
        <v>0.996086105675147</v>
      </c>
      <c r="AG868" s="169">
        <v>0.99468085106383</v>
      </c>
      <c r="AH868" s="169">
        <v>0.964285714285714</v>
      </c>
      <c r="AI868" s="169">
        <v>0.990262667548236</v>
      </c>
      <c r="AJ868" s="356">
        <v>0.92</v>
      </c>
      <c r="AK868" s="169">
        <v>0.921706710853355</v>
      </c>
      <c r="AL868" s="169">
        <v>0.956476030277544</v>
      </c>
      <c r="AM868" s="169">
        <v>0.950339558573854</v>
      </c>
      <c r="AN868" s="169">
        <v>0.956536502546689</v>
      </c>
      <c r="AO868" s="168">
        <v>0.99</v>
      </c>
      <c r="AP868" s="358">
        <v>1</v>
      </c>
      <c r="AQ868" s="358">
        <v>1</v>
      </c>
      <c r="AR868" s="358">
        <v>1</v>
      </c>
      <c r="AS868" s="359">
        <v>1</v>
      </c>
      <c r="AT868" s="364">
        <v>0.0810595228934205</v>
      </c>
      <c r="AU868" s="361">
        <v>0</v>
      </c>
      <c r="AV868" s="362">
        <v>0</v>
      </c>
      <c r="AW868" s="362">
        <v>0</v>
      </c>
      <c r="AX868" s="362">
        <v>0.0691699604743083</v>
      </c>
      <c r="AY868" s="142"/>
      <c r="AZ868" s="140"/>
    </row>
    <row r="869" spans="1:52">
      <c r="A869" s="138"/>
      <c r="B869" s="142"/>
      <c r="C869" s="172" t="s">
        <v>1158</v>
      </c>
      <c r="D869" s="166" t="s">
        <v>26</v>
      </c>
      <c r="E869" s="166" t="s">
        <v>1159</v>
      </c>
      <c r="F869" s="167" t="s">
        <v>1597</v>
      </c>
      <c r="G869" s="181" t="s">
        <v>1598</v>
      </c>
      <c r="H869" s="181" t="s">
        <v>1598</v>
      </c>
      <c r="I869" s="181" t="s">
        <v>1598</v>
      </c>
      <c r="J869" s="181" t="s">
        <v>1598</v>
      </c>
      <c r="K869" s="168">
        <v>0.9</v>
      </c>
      <c r="L869" s="169">
        <v>0.6</v>
      </c>
      <c r="M869" s="169">
        <v>0.795918367346939</v>
      </c>
      <c r="N869" s="170">
        <v>0.755555555555556</v>
      </c>
      <c r="O869" s="170">
        <v>0.842911877394636</v>
      </c>
      <c r="P869" s="356">
        <v>0.9</v>
      </c>
      <c r="Q869" s="357">
        <v>0.95572733661279</v>
      </c>
      <c r="R869" s="169">
        <v>0.967761557177616</v>
      </c>
      <c r="S869" s="169">
        <v>0.955154338963308</v>
      </c>
      <c r="T869" s="169">
        <v>0.945430568928706</v>
      </c>
      <c r="U869" s="356">
        <v>0.9</v>
      </c>
      <c r="V869" s="169">
        <v>0.905832747716093</v>
      </c>
      <c r="W869" s="169">
        <v>0.920620437956204</v>
      </c>
      <c r="X869" s="169">
        <v>0.905940594059406</v>
      </c>
      <c r="Y869" s="169">
        <v>0.907878762506803</v>
      </c>
      <c r="Z869" s="356">
        <v>0.92</v>
      </c>
      <c r="AA869" s="356">
        <v>0.900662251655629</v>
      </c>
      <c r="AB869" s="356">
        <v>0.921615201900237</v>
      </c>
      <c r="AC869" s="356">
        <v>0.907801418439716</v>
      </c>
      <c r="AD869" s="356">
        <v>0.916916916916917</v>
      </c>
      <c r="AE869" s="356">
        <v>0.92</v>
      </c>
      <c r="AF869" s="169">
        <v>1</v>
      </c>
      <c r="AG869" s="169">
        <v>0.994708994708995</v>
      </c>
      <c r="AH869" s="169">
        <v>0.972602739726027</v>
      </c>
      <c r="AI869" s="169">
        <v>0.991617561623371</v>
      </c>
      <c r="AJ869" s="356">
        <v>0.92</v>
      </c>
      <c r="AK869" s="169">
        <v>0.932482721956406</v>
      </c>
      <c r="AL869" s="169">
        <v>0.96232508073197</v>
      </c>
      <c r="AM869" s="169">
        <v>0.962425498833895</v>
      </c>
      <c r="AN869" s="169">
        <v>0.965784861133698</v>
      </c>
      <c r="AO869" s="168">
        <v>0.99</v>
      </c>
      <c r="AP869" s="358">
        <v>1</v>
      </c>
      <c r="AQ869" s="358">
        <v>1</v>
      </c>
      <c r="AR869" s="358">
        <v>1</v>
      </c>
      <c r="AS869" s="359">
        <v>1</v>
      </c>
      <c r="AT869" s="364">
        <v>0.0810595228934205</v>
      </c>
      <c r="AU869" s="361">
        <v>0</v>
      </c>
      <c r="AV869" s="362">
        <v>0</v>
      </c>
      <c r="AW869" s="362">
        <v>0</v>
      </c>
      <c r="AX869" s="362">
        <v>0.0540540540540541</v>
      </c>
      <c r="AY869" s="142"/>
      <c r="AZ869" s="140"/>
    </row>
    <row r="870" spans="1:52">
      <c r="A870" s="138"/>
      <c r="B870" s="142"/>
      <c r="C870" s="172" t="s">
        <v>1158</v>
      </c>
      <c r="D870" s="166" t="s">
        <v>26</v>
      </c>
      <c r="E870" s="166" t="s">
        <v>1159</v>
      </c>
      <c r="F870" s="167" t="s">
        <v>1599</v>
      </c>
      <c r="G870" s="181" t="s">
        <v>1600</v>
      </c>
      <c r="H870" s="181" t="s">
        <v>1600</v>
      </c>
      <c r="I870" s="181" t="s">
        <v>1600</v>
      </c>
      <c r="J870" s="181" t="s">
        <v>1600</v>
      </c>
      <c r="K870" s="168">
        <v>0.9</v>
      </c>
      <c r="L870" s="169">
        <v>0.815789473684211</v>
      </c>
      <c r="M870" s="169">
        <v>0.78</v>
      </c>
      <c r="N870" s="170">
        <v>0.808510638297872</v>
      </c>
      <c r="O870" s="170">
        <v>0.854571634269258</v>
      </c>
      <c r="P870" s="356">
        <v>0.9</v>
      </c>
      <c r="Q870" s="357">
        <v>0.972007147111376</v>
      </c>
      <c r="R870" s="169">
        <v>0.963668699186992</v>
      </c>
      <c r="S870" s="169">
        <v>0.972450459159014</v>
      </c>
      <c r="T870" s="169">
        <v>0.968262863843289</v>
      </c>
      <c r="U870" s="356">
        <v>0.9</v>
      </c>
      <c r="V870" s="169">
        <v>0.910065515187612</v>
      </c>
      <c r="W870" s="169">
        <v>0.920985772357724</v>
      </c>
      <c r="X870" s="169">
        <v>0.908168197196713</v>
      </c>
      <c r="Y870" s="169">
        <v>0.923058352876259</v>
      </c>
      <c r="Z870" s="356">
        <v>0.92</v>
      </c>
      <c r="AA870" s="356">
        <v>0.901830282861897</v>
      </c>
      <c r="AB870" s="356">
        <v>0.890130353817505</v>
      </c>
      <c r="AC870" s="356">
        <v>0.904854368932039</v>
      </c>
      <c r="AD870" s="356">
        <v>0.905382999889466</v>
      </c>
      <c r="AE870" s="356">
        <v>0.92</v>
      </c>
      <c r="AF870" s="169">
        <v>0.994640943193998</v>
      </c>
      <c r="AG870" s="169">
        <v>0.956585724797645</v>
      </c>
      <c r="AH870" s="169">
        <v>0.963768115942029</v>
      </c>
      <c r="AI870" s="169">
        <v>0.986041955758714</v>
      </c>
      <c r="AJ870" s="356">
        <v>0.92</v>
      </c>
      <c r="AK870" s="169">
        <v>0.934734997809899</v>
      </c>
      <c r="AL870" s="169">
        <v>0.957085382208315</v>
      </c>
      <c r="AM870" s="169">
        <v>0.952329826068284</v>
      </c>
      <c r="AN870" s="169">
        <v>0.962064445007225</v>
      </c>
      <c r="AO870" s="168">
        <v>0.99</v>
      </c>
      <c r="AP870" s="358">
        <v>1</v>
      </c>
      <c r="AQ870" s="358">
        <v>1</v>
      </c>
      <c r="AR870" s="358">
        <v>1</v>
      </c>
      <c r="AS870" s="359">
        <v>1</v>
      </c>
      <c r="AT870" s="364">
        <v>0.0810595228934205</v>
      </c>
      <c r="AU870" s="361">
        <v>0.130434782608696</v>
      </c>
      <c r="AV870" s="362">
        <v>0.130434782608696</v>
      </c>
      <c r="AW870" s="362">
        <v>0</v>
      </c>
      <c r="AX870" s="362">
        <v>0.0938775510204082</v>
      </c>
      <c r="AY870" s="142"/>
      <c r="AZ870" s="140"/>
    </row>
    <row r="871" spans="1:52">
      <c r="A871" s="138"/>
      <c r="B871" s="142"/>
      <c r="C871" s="172" t="s">
        <v>1158</v>
      </c>
      <c r="D871" s="166" t="s">
        <v>26</v>
      </c>
      <c r="E871" s="166" t="s">
        <v>1159</v>
      </c>
      <c r="F871" s="167" t="s">
        <v>1601</v>
      </c>
      <c r="G871" s="181" t="s">
        <v>1602</v>
      </c>
      <c r="H871" s="181" t="s">
        <v>1602</v>
      </c>
      <c r="I871" s="181" t="s">
        <v>1602</v>
      </c>
      <c r="J871" s="181" t="s">
        <v>1602</v>
      </c>
      <c r="K871" s="168">
        <v>0.9</v>
      </c>
      <c r="L871" s="169">
        <v>0.861111111111111</v>
      </c>
      <c r="M871" s="169">
        <v>0.849056603773585</v>
      </c>
      <c r="N871" s="170">
        <v>0.936170212765957</v>
      </c>
      <c r="O871" s="170">
        <v>0.921438082556591</v>
      </c>
      <c r="P871" s="356">
        <v>0.9</v>
      </c>
      <c r="Q871" s="357">
        <v>0.964769647696477</v>
      </c>
      <c r="R871" s="169">
        <v>0.940899357601713</v>
      </c>
      <c r="S871" s="169">
        <v>0.89911649886994</v>
      </c>
      <c r="T871" s="169">
        <v>0.892367152619927</v>
      </c>
      <c r="U871" s="356">
        <v>0.9</v>
      </c>
      <c r="V871" s="169">
        <v>0.914363143631436</v>
      </c>
      <c r="W871" s="169">
        <v>0.902569593147752</v>
      </c>
      <c r="X871" s="169">
        <v>0.887610437641257</v>
      </c>
      <c r="Y871" s="169">
        <v>0.88200146600425</v>
      </c>
      <c r="Z871" s="356">
        <v>0.92</v>
      </c>
      <c r="AA871" s="356">
        <v>0.85632183908046</v>
      </c>
      <c r="AB871" s="356">
        <v>0.847154471544715</v>
      </c>
      <c r="AC871" s="356">
        <v>0.873889875666075</v>
      </c>
      <c r="AD871" s="356">
        <v>0.865067985166873</v>
      </c>
      <c r="AE871" s="356">
        <v>0.92</v>
      </c>
      <c r="AF871" s="169">
        <v>0.989637305699482</v>
      </c>
      <c r="AG871" s="169">
        <v>0.967871485943775</v>
      </c>
      <c r="AH871" s="169">
        <v>0.978947368421053</v>
      </c>
      <c r="AI871" s="169">
        <v>0.97316219369895</v>
      </c>
      <c r="AJ871" s="356">
        <v>0.92</v>
      </c>
      <c r="AK871" s="169">
        <v>0.926406926406926</v>
      </c>
      <c r="AL871" s="169">
        <v>0.958380628074158</v>
      </c>
      <c r="AM871" s="169">
        <v>0.959860062603572</v>
      </c>
      <c r="AN871" s="169">
        <v>0.953104078689875</v>
      </c>
      <c r="AO871" s="168">
        <v>0.99</v>
      </c>
      <c r="AP871" s="358">
        <v>1</v>
      </c>
      <c r="AQ871" s="358">
        <v>1</v>
      </c>
      <c r="AR871" s="358">
        <v>1</v>
      </c>
      <c r="AS871" s="359">
        <v>1</v>
      </c>
      <c r="AT871" s="364">
        <v>0.0810595228934205</v>
      </c>
      <c r="AU871" s="361">
        <v>0.0869565217391304</v>
      </c>
      <c r="AV871" s="362">
        <v>0.0555555555555556</v>
      </c>
      <c r="AW871" s="362">
        <v>0</v>
      </c>
      <c r="AX871" s="362">
        <v>0.0491493383742911</v>
      </c>
      <c r="AY871" s="142"/>
      <c r="AZ871" s="140"/>
    </row>
    <row r="872" spans="1:52">
      <c r="A872" s="138"/>
      <c r="B872" s="142"/>
      <c r="C872" s="172" t="s">
        <v>1158</v>
      </c>
      <c r="D872" s="166" t="s">
        <v>26</v>
      </c>
      <c r="E872" s="166" t="s">
        <v>1159</v>
      </c>
      <c r="F872" s="167" t="s">
        <v>1603</v>
      </c>
      <c r="G872" s="181" t="s">
        <v>1604</v>
      </c>
      <c r="H872" s="181" t="s">
        <v>1604</v>
      </c>
      <c r="I872" s="181" t="s">
        <v>1604</v>
      </c>
      <c r="J872" s="181" t="s">
        <v>1604</v>
      </c>
      <c r="K872" s="168">
        <v>0.9</v>
      </c>
      <c r="L872" s="169">
        <v>0.588235294117647</v>
      </c>
      <c r="M872" s="169">
        <v>0.857142857142857</v>
      </c>
      <c r="N872" s="170">
        <v>0.523809523809524</v>
      </c>
      <c r="O872" s="170">
        <v>0.742759795570698</v>
      </c>
      <c r="P872" s="356">
        <v>0.9</v>
      </c>
      <c r="Q872" s="357">
        <v>0.940625</v>
      </c>
      <c r="R872" s="169">
        <v>0.916775884665793</v>
      </c>
      <c r="S872" s="169">
        <v>0.926920674578389</v>
      </c>
      <c r="T872" s="169">
        <v>0.936052794959645</v>
      </c>
      <c r="U872" s="356">
        <v>0.9</v>
      </c>
      <c r="V872" s="169">
        <v>0.9375</v>
      </c>
      <c r="W872" s="169">
        <v>0.922673656618611</v>
      </c>
      <c r="X872" s="169">
        <v>0.945034353529044</v>
      </c>
      <c r="Y872" s="169">
        <v>0.936558670008508</v>
      </c>
      <c r="Z872" s="356">
        <v>0.92</v>
      </c>
      <c r="AA872" s="356">
        <v>0.909090909090909</v>
      </c>
      <c r="AB872" s="356">
        <v>0.902325581395349</v>
      </c>
      <c r="AC872" s="356">
        <v>0.878787878787879</v>
      </c>
      <c r="AD872" s="356">
        <v>0.89628764278297</v>
      </c>
      <c r="AE872" s="356">
        <v>0.92</v>
      </c>
      <c r="AF872" s="169">
        <v>1</v>
      </c>
      <c r="AG872" s="169">
        <v>0.986111111111111</v>
      </c>
      <c r="AH872" s="169">
        <v>0.979591836734694</v>
      </c>
      <c r="AI872" s="169">
        <v>0.982425307557118</v>
      </c>
      <c r="AJ872" s="356">
        <v>0.92</v>
      </c>
      <c r="AK872" s="169">
        <v>0.942604856512141</v>
      </c>
      <c r="AL872" s="169">
        <v>0.955198161975876</v>
      </c>
      <c r="AM872" s="169">
        <v>0.961645358532518</v>
      </c>
      <c r="AN872" s="169">
        <v>0.96012419691851</v>
      </c>
      <c r="AO872" s="168">
        <v>0.99</v>
      </c>
      <c r="AP872" s="358">
        <v>1</v>
      </c>
      <c r="AQ872" s="358">
        <v>1</v>
      </c>
      <c r="AR872" s="358">
        <v>1</v>
      </c>
      <c r="AS872" s="359">
        <v>1</v>
      </c>
      <c r="AT872" s="364">
        <v>0.0810595228934205</v>
      </c>
      <c r="AU872" s="361">
        <v>0</v>
      </c>
      <c r="AV872" s="362">
        <v>0</v>
      </c>
      <c r="AW872" s="362">
        <v>0</v>
      </c>
      <c r="AX872" s="362">
        <v>0.0465116279069767</v>
      </c>
      <c r="AY872" s="142"/>
      <c r="AZ872" s="140"/>
    </row>
    <row r="873" spans="1:52">
      <c r="A873" s="138"/>
      <c r="B873" s="142"/>
      <c r="C873" s="172" t="s">
        <v>1158</v>
      </c>
      <c r="D873" s="166" t="s">
        <v>26</v>
      </c>
      <c r="E873" s="166" t="s">
        <v>1159</v>
      </c>
      <c r="F873" s="167" t="s">
        <v>1605</v>
      </c>
      <c r="G873" s="181" t="s">
        <v>1606</v>
      </c>
      <c r="H873" s="181" t="s">
        <v>1606</v>
      </c>
      <c r="I873" s="181" t="s">
        <v>1606</v>
      </c>
      <c r="J873" s="181" t="s">
        <v>1606</v>
      </c>
      <c r="K873" s="168">
        <v>0.9</v>
      </c>
      <c r="L873" s="169">
        <v>1</v>
      </c>
      <c r="M873" s="169">
        <v>0.904761904761905</v>
      </c>
      <c r="N873" s="170">
        <v>0.857142857142857</v>
      </c>
      <c r="O873" s="170">
        <v>0.948630136986301</v>
      </c>
      <c r="P873" s="356">
        <v>0.9</v>
      </c>
      <c r="Q873" s="357">
        <v>0.98876404494382</v>
      </c>
      <c r="R873" s="169">
        <v>0.979881656804734</v>
      </c>
      <c r="S873" s="169">
        <v>0.983032293377121</v>
      </c>
      <c r="T873" s="169">
        <v>0.954757967375105</v>
      </c>
      <c r="U873" s="356">
        <v>0.9</v>
      </c>
      <c r="V873" s="169">
        <v>0.942415730337079</v>
      </c>
      <c r="W873" s="169">
        <v>0.943786982248521</v>
      </c>
      <c r="X873" s="169">
        <v>0.950738916256158</v>
      </c>
      <c r="Y873" s="169">
        <v>0.938384271452196</v>
      </c>
      <c r="Z873" s="356">
        <v>0.92</v>
      </c>
      <c r="AA873" s="356">
        <v>0.854838709677419</v>
      </c>
      <c r="AB873" s="356">
        <v>0.827731092436975</v>
      </c>
      <c r="AC873" s="356">
        <v>0.863468634686347</v>
      </c>
      <c r="AD873" s="356">
        <v>0.855241842166165</v>
      </c>
      <c r="AE873" s="356">
        <v>0.92</v>
      </c>
      <c r="AF873" s="169">
        <v>1</v>
      </c>
      <c r="AG873" s="169">
        <v>0.972307692307692</v>
      </c>
      <c r="AH873" s="169">
        <v>0.988593155893536</v>
      </c>
      <c r="AI873" s="169">
        <v>0.985634674922601</v>
      </c>
      <c r="AJ873" s="356">
        <v>0.92</v>
      </c>
      <c r="AK873" s="169">
        <v>0.942708333333333</v>
      </c>
      <c r="AL873" s="169">
        <v>0.960580912863071</v>
      </c>
      <c r="AM873" s="169">
        <v>0.967588179218303</v>
      </c>
      <c r="AN873" s="169">
        <v>0.964131396741111</v>
      </c>
      <c r="AO873" s="168">
        <v>0.99</v>
      </c>
      <c r="AP873" s="358">
        <v>1</v>
      </c>
      <c r="AQ873" s="358">
        <v>1</v>
      </c>
      <c r="AR873" s="358">
        <v>1</v>
      </c>
      <c r="AS873" s="359">
        <v>1</v>
      </c>
      <c r="AT873" s="364">
        <v>0.0810595228934205</v>
      </c>
      <c r="AU873" s="361">
        <v>0</v>
      </c>
      <c r="AV873" s="362">
        <v>0</v>
      </c>
      <c r="AW873" s="362">
        <v>0</v>
      </c>
      <c r="AX873" s="362">
        <v>0.0486111111111111</v>
      </c>
      <c r="AY873" s="142"/>
      <c r="AZ873" s="140"/>
    </row>
    <row r="874" spans="1:52">
      <c r="A874" s="138"/>
      <c r="B874" s="142"/>
      <c r="C874" s="172" t="s">
        <v>1158</v>
      </c>
      <c r="D874" s="166" t="s">
        <v>26</v>
      </c>
      <c r="E874" s="166" t="s">
        <v>1159</v>
      </c>
      <c r="F874" s="167" t="s">
        <v>1607</v>
      </c>
      <c r="G874" s="181" t="s">
        <v>1608</v>
      </c>
      <c r="H874" s="181" t="s">
        <v>1608</v>
      </c>
      <c r="I874" s="181" t="s">
        <v>1608</v>
      </c>
      <c r="J874" s="181" t="s">
        <v>1608</v>
      </c>
      <c r="K874" s="168">
        <v>0.9</v>
      </c>
      <c r="L874" s="169">
        <v>0.95</v>
      </c>
      <c r="M874" s="169">
        <v>0.931034482758621</v>
      </c>
      <c r="N874" s="170">
        <v>0.925925925925926</v>
      </c>
      <c r="O874" s="170">
        <v>0.944162436548223</v>
      </c>
      <c r="P874" s="356">
        <v>0.9</v>
      </c>
      <c r="Q874" s="357">
        <v>0.99197247706422</v>
      </c>
      <c r="R874" s="169">
        <v>0.991412213740458</v>
      </c>
      <c r="S874" s="169">
        <v>0.996330275229358</v>
      </c>
      <c r="T874" s="169">
        <v>0.992133931989837</v>
      </c>
      <c r="U874" s="356">
        <v>0.9</v>
      </c>
      <c r="V874" s="169">
        <v>0.939220183486238</v>
      </c>
      <c r="W874" s="169">
        <v>0.948950381679389</v>
      </c>
      <c r="X874" s="169">
        <v>0.940825688073395</v>
      </c>
      <c r="Y874" s="169">
        <v>0.944519856600884</v>
      </c>
      <c r="Z874" s="356">
        <v>0.92</v>
      </c>
      <c r="AA874" s="356">
        <v>0.87459807073955</v>
      </c>
      <c r="AB874" s="356">
        <v>0.805084745762712</v>
      </c>
      <c r="AC874" s="356">
        <v>0.845714285714286</v>
      </c>
      <c r="AD874" s="356">
        <v>0.884516954574536</v>
      </c>
      <c r="AE874" s="356">
        <v>0.92</v>
      </c>
      <c r="AF874" s="169">
        <v>1</v>
      </c>
      <c r="AG874" s="169">
        <v>0.964285714285714</v>
      </c>
      <c r="AH874" s="169">
        <v>0.948717948717949</v>
      </c>
      <c r="AI874" s="169">
        <v>0.985976627712855</v>
      </c>
      <c r="AJ874" s="356">
        <v>0.92</v>
      </c>
      <c r="AK874" s="169">
        <v>0.940828402366864</v>
      </c>
      <c r="AL874" s="169">
        <v>0.956708101157308</v>
      </c>
      <c r="AM874" s="169">
        <v>0.970713073005093</v>
      </c>
      <c r="AN874" s="169">
        <v>0.968424201630394</v>
      </c>
      <c r="AO874" s="168">
        <v>0.99</v>
      </c>
      <c r="AP874" s="358">
        <v>1</v>
      </c>
      <c r="AQ874" s="358">
        <v>1</v>
      </c>
      <c r="AR874" s="358">
        <v>1</v>
      </c>
      <c r="AS874" s="359">
        <v>1</v>
      </c>
      <c r="AT874" s="364">
        <v>0.0810595228934205</v>
      </c>
      <c r="AU874" s="361">
        <v>0</v>
      </c>
      <c r="AV874" s="362">
        <v>0</v>
      </c>
      <c r="AW874" s="362">
        <v>0</v>
      </c>
      <c r="AX874" s="362">
        <v>0.0673575129533679</v>
      </c>
      <c r="AY874" s="142"/>
      <c r="AZ874" s="140"/>
    </row>
    <row r="875" spans="1:52">
      <c r="A875" s="138"/>
      <c r="B875" s="142"/>
      <c r="C875" s="172" t="s">
        <v>1158</v>
      </c>
      <c r="D875" s="166" t="s">
        <v>26</v>
      </c>
      <c r="E875" s="166" t="s">
        <v>1159</v>
      </c>
      <c r="F875" s="167" t="s">
        <v>1609</v>
      </c>
      <c r="G875" s="181" t="s">
        <v>1610</v>
      </c>
      <c r="H875" s="181" t="s">
        <v>1610</v>
      </c>
      <c r="I875" s="181" t="s">
        <v>1610</v>
      </c>
      <c r="J875" s="181" t="s">
        <v>1610</v>
      </c>
      <c r="K875" s="168">
        <v>0.9</v>
      </c>
      <c r="L875" s="169">
        <v>0.916666666666667</v>
      </c>
      <c r="M875" s="169">
        <v>0.848484848484849</v>
      </c>
      <c r="N875" s="170">
        <v>0.84375</v>
      </c>
      <c r="O875" s="170">
        <v>0.856382978723404</v>
      </c>
      <c r="P875" s="356">
        <v>0.9</v>
      </c>
      <c r="Q875" s="357">
        <v>0.980241492864984</v>
      </c>
      <c r="R875" s="169">
        <v>0.978761861726164</v>
      </c>
      <c r="S875" s="169">
        <v>0.853922843519723</v>
      </c>
      <c r="T875" s="169">
        <v>0.943667560832368</v>
      </c>
      <c r="U875" s="356">
        <v>0.9</v>
      </c>
      <c r="V875" s="169">
        <v>0.903402854006586</v>
      </c>
      <c r="W875" s="169">
        <v>0.938996836873023</v>
      </c>
      <c r="X875" s="169">
        <v>0.933680104031209</v>
      </c>
      <c r="Y875" s="169">
        <v>0.931667751305535</v>
      </c>
      <c r="Z875" s="356">
        <v>0.92</v>
      </c>
      <c r="AA875" s="356">
        <v>0.828169014084507</v>
      </c>
      <c r="AB875" s="356">
        <v>0.841726618705036</v>
      </c>
      <c r="AC875" s="356">
        <v>0.850574712643678</v>
      </c>
      <c r="AD875" s="356">
        <v>0.822195030120482</v>
      </c>
      <c r="AE875" s="356">
        <v>0.92</v>
      </c>
      <c r="AF875" s="169">
        <v>1</v>
      </c>
      <c r="AG875" s="169">
        <v>0.981818181818182</v>
      </c>
      <c r="AH875" s="169">
        <v>0.972972972972973</v>
      </c>
      <c r="AI875" s="169">
        <v>0.96936821952776</v>
      </c>
      <c r="AJ875" s="356">
        <v>0.92</v>
      </c>
      <c r="AK875" s="169">
        <v>0.911741528762805</v>
      </c>
      <c r="AL875" s="169">
        <v>0.959454034524287</v>
      </c>
      <c r="AM875" s="169">
        <v>0.956308851224105</v>
      </c>
      <c r="AN875" s="169">
        <v>0.953440058658194</v>
      </c>
      <c r="AO875" s="168">
        <v>0.99</v>
      </c>
      <c r="AP875" s="358">
        <v>1</v>
      </c>
      <c r="AQ875" s="358">
        <v>1</v>
      </c>
      <c r="AR875" s="358">
        <v>1</v>
      </c>
      <c r="AS875" s="359">
        <v>1</v>
      </c>
      <c r="AT875" s="364">
        <v>0.0810595228934205</v>
      </c>
      <c r="AU875" s="361">
        <v>0.142857142857143</v>
      </c>
      <c r="AV875" s="362">
        <v>0</v>
      </c>
      <c r="AW875" s="362">
        <v>0.0833333333333333</v>
      </c>
      <c r="AX875" s="362">
        <v>0.0506329113924051</v>
      </c>
      <c r="AY875" s="142"/>
      <c r="AZ875" s="140"/>
    </row>
    <row r="876" spans="1:52">
      <c r="A876" s="138"/>
      <c r="B876" s="142"/>
      <c r="C876" s="172" t="s">
        <v>1158</v>
      </c>
      <c r="D876" s="166" t="s">
        <v>26</v>
      </c>
      <c r="E876" s="166" t="s">
        <v>1159</v>
      </c>
      <c r="F876" s="167" t="s">
        <v>1611</v>
      </c>
      <c r="G876" s="181" t="s">
        <v>1612</v>
      </c>
      <c r="H876" s="181" t="s">
        <v>1612</v>
      </c>
      <c r="I876" s="181" t="s">
        <v>1612</v>
      </c>
      <c r="J876" s="181" t="s">
        <v>1612</v>
      </c>
      <c r="K876" s="168">
        <v>0.9</v>
      </c>
      <c r="L876" s="169">
        <v>1</v>
      </c>
      <c r="M876" s="169">
        <v>1</v>
      </c>
      <c r="N876" s="170">
        <v>1</v>
      </c>
      <c r="O876" s="170">
        <v>0.986945169712794</v>
      </c>
      <c r="P876" s="356">
        <v>0.9</v>
      </c>
      <c r="Q876" s="357">
        <v>0.983399209486166</v>
      </c>
      <c r="R876" s="169">
        <v>0.99034620505992</v>
      </c>
      <c r="S876" s="169">
        <v>0.9839492347891</v>
      </c>
      <c r="T876" s="169">
        <v>0.981989931557215</v>
      </c>
      <c r="U876" s="356">
        <v>0.9</v>
      </c>
      <c r="V876" s="169">
        <v>0.923320158102767</v>
      </c>
      <c r="W876" s="169">
        <v>0.949067909454061</v>
      </c>
      <c r="X876" s="169">
        <v>0.955580440462859</v>
      </c>
      <c r="Y876" s="169">
        <v>0.94224786469823</v>
      </c>
      <c r="Z876" s="356">
        <v>0.92</v>
      </c>
      <c r="AA876" s="356">
        <v>0.841025641025641</v>
      </c>
      <c r="AB876" s="356">
        <v>0.790055248618785</v>
      </c>
      <c r="AC876" s="356">
        <v>0.905263157894737</v>
      </c>
      <c r="AD876" s="356">
        <v>0.895612378323405</v>
      </c>
      <c r="AE876" s="356">
        <v>0.92</v>
      </c>
      <c r="AF876" s="169">
        <v>1</v>
      </c>
      <c r="AG876" s="169">
        <v>0.96</v>
      </c>
      <c r="AH876" s="169">
        <v>0.951219512195122</v>
      </c>
      <c r="AI876" s="169">
        <v>0.97747461928934</v>
      </c>
      <c r="AJ876" s="356">
        <v>0.92</v>
      </c>
      <c r="AK876" s="169">
        <v>0.921639541892706</v>
      </c>
      <c r="AL876" s="169">
        <v>0.955449955449955</v>
      </c>
      <c r="AM876" s="169">
        <v>0.967353407290016</v>
      </c>
      <c r="AN876" s="169">
        <v>0.968694052848352</v>
      </c>
      <c r="AO876" s="168">
        <v>0.99</v>
      </c>
      <c r="AP876" s="358">
        <v>1</v>
      </c>
      <c r="AQ876" s="358">
        <v>1</v>
      </c>
      <c r="AR876" s="358">
        <v>1</v>
      </c>
      <c r="AS876" s="359">
        <v>1</v>
      </c>
      <c r="AT876" s="364">
        <v>0.0810595228934205</v>
      </c>
      <c r="AU876" s="361">
        <v>0.333333333333333</v>
      </c>
      <c r="AV876" s="362">
        <v>0.111111111111111</v>
      </c>
      <c r="AW876" s="362">
        <v>0.1</v>
      </c>
      <c r="AX876" s="362">
        <v>0.0959302325581395</v>
      </c>
      <c r="AY876" s="142"/>
      <c r="AZ876" s="140"/>
    </row>
    <row r="877" spans="1:52">
      <c r="A877" s="138"/>
      <c r="B877" s="142"/>
      <c r="C877" s="172" t="s">
        <v>1158</v>
      </c>
      <c r="D877" s="166" t="s">
        <v>26</v>
      </c>
      <c r="E877" s="166" t="s">
        <v>1159</v>
      </c>
      <c r="F877" s="167" t="s">
        <v>1613</v>
      </c>
      <c r="G877" s="181" t="s">
        <v>1614</v>
      </c>
      <c r="H877" s="181" t="s">
        <v>1614</v>
      </c>
      <c r="I877" s="181" t="s">
        <v>1614</v>
      </c>
      <c r="J877" s="181" t="s">
        <v>1614</v>
      </c>
      <c r="K877" s="168">
        <v>0.9</v>
      </c>
      <c r="L877" s="169">
        <v>0.714285714285714</v>
      </c>
      <c r="M877" s="169">
        <v>0.692307692307692</v>
      </c>
      <c r="N877" s="170">
        <v>0.695652173913043</v>
      </c>
      <c r="O877" s="170">
        <v>0.813384813384813</v>
      </c>
      <c r="P877" s="356">
        <v>0.9</v>
      </c>
      <c r="Q877" s="357">
        <v>0.998500749625187</v>
      </c>
      <c r="R877" s="169">
        <v>0.993548387096774</v>
      </c>
      <c r="S877" s="169">
        <v>0.899238429994142</v>
      </c>
      <c r="T877" s="169">
        <v>0.985830990280945</v>
      </c>
      <c r="U877" s="356">
        <v>0.9</v>
      </c>
      <c r="V877" s="169">
        <v>0.91904047976012</v>
      </c>
      <c r="W877" s="169">
        <v>0.870967741935484</v>
      </c>
      <c r="X877" s="169">
        <v>0.834212067955477</v>
      </c>
      <c r="Y877" s="169">
        <v>0.927383825189843</v>
      </c>
      <c r="Z877" s="356">
        <v>0.92</v>
      </c>
      <c r="AA877" s="356">
        <v>0.946938775510204</v>
      </c>
      <c r="AB877" s="356">
        <v>0.9</v>
      </c>
      <c r="AC877" s="356">
        <v>0.759090909090909</v>
      </c>
      <c r="AD877" s="356">
        <v>0.920313520574788</v>
      </c>
      <c r="AE877" s="356">
        <v>0.92</v>
      </c>
      <c r="AF877" s="169">
        <v>1</v>
      </c>
      <c r="AG877" s="169">
        <v>0.958904109589041</v>
      </c>
      <c r="AH877" s="169">
        <v>0.976190476190476</v>
      </c>
      <c r="AI877" s="169">
        <v>0.984526967285588</v>
      </c>
      <c r="AJ877" s="356">
        <v>0.92</v>
      </c>
      <c r="AK877" s="169">
        <v>0.962719298245614</v>
      </c>
      <c r="AL877" s="169">
        <v>0.975287356321839</v>
      </c>
      <c r="AM877" s="169">
        <v>0.947067981318111</v>
      </c>
      <c r="AN877" s="169">
        <v>0.974365280563018</v>
      </c>
      <c r="AO877" s="168">
        <v>0.99</v>
      </c>
      <c r="AP877" s="358">
        <v>1</v>
      </c>
      <c r="AQ877" s="358">
        <v>1</v>
      </c>
      <c r="AR877" s="358" t="s">
        <v>40</v>
      </c>
      <c r="AS877" s="359">
        <v>1</v>
      </c>
      <c r="AT877" s="364">
        <v>0.0810595228934205</v>
      </c>
      <c r="AU877" s="361">
        <v>0</v>
      </c>
      <c r="AV877" s="362">
        <v>0.1</v>
      </c>
      <c r="AW877" s="362">
        <v>0.166666666666667</v>
      </c>
      <c r="AX877" s="362">
        <v>0.046242774566474</v>
      </c>
      <c r="AY877" s="142"/>
      <c r="AZ877" s="140"/>
    </row>
    <row r="878" spans="1:52">
      <c r="A878" s="138"/>
      <c r="B878" s="142"/>
      <c r="C878" s="172" t="s">
        <v>1158</v>
      </c>
      <c r="D878" s="166" t="s">
        <v>26</v>
      </c>
      <c r="E878" s="166" t="s">
        <v>1159</v>
      </c>
      <c r="F878" s="167" t="s">
        <v>1615</v>
      </c>
      <c r="G878" s="181" t="s">
        <v>1616</v>
      </c>
      <c r="H878" s="181" t="s">
        <v>1616</v>
      </c>
      <c r="I878" s="181" t="s">
        <v>1616</v>
      </c>
      <c r="J878" s="181" t="s">
        <v>1616</v>
      </c>
      <c r="K878" s="168">
        <v>0.9</v>
      </c>
      <c r="L878" s="169">
        <v>0.967741935483871</v>
      </c>
      <c r="M878" s="169">
        <v>0.891891891891892</v>
      </c>
      <c r="N878" s="170">
        <v>0.878787878787879</v>
      </c>
      <c r="O878" s="170">
        <v>0.90048309178744</v>
      </c>
      <c r="P878" s="356">
        <v>0.9</v>
      </c>
      <c r="Q878" s="357">
        <v>0.972814107274063</v>
      </c>
      <c r="R878" s="169">
        <v>0.978947368421053</v>
      </c>
      <c r="S878" s="169">
        <v>0.932767162066525</v>
      </c>
      <c r="T878" s="169">
        <v>0.966841759684833</v>
      </c>
      <c r="U878" s="356">
        <v>0.9</v>
      </c>
      <c r="V878" s="169">
        <v>0.935341660543718</v>
      </c>
      <c r="W878" s="169">
        <v>0.95719298245614</v>
      </c>
      <c r="X878" s="169">
        <v>0.929936305732484</v>
      </c>
      <c r="Y878" s="169">
        <v>0.942778628924394</v>
      </c>
      <c r="Z878" s="356">
        <v>0.92</v>
      </c>
      <c r="AA878" s="356">
        <v>0.913919413919414</v>
      </c>
      <c r="AB878" s="356">
        <v>0.940136054421769</v>
      </c>
      <c r="AC878" s="356">
        <v>0.912511759172154</v>
      </c>
      <c r="AD878" s="356">
        <v>0.935018887931606</v>
      </c>
      <c r="AE878" s="356">
        <v>0.92</v>
      </c>
      <c r="AF878" s="169">
        <v>0.987603305785124</v>
      </c>
      <c r="AG878" s="169">
        <v>0.996350364963504</v>
      </c>
      <c r="AH878" s="169">
        <v>0.982905982905983</v>
      </c>
      <c r="AI878" s="169">
        <v>0.990331049497343</v>
      </c>
      <c r="AJ878" s="356">
        <v>0.92</v>
      </c>
      <c r="AK878" s="169">
        <v>0.945454545454545</v>
      </c>
      <c r="AL878" s="169">
        <v>0.974972191323693</v>
      </c>
      <c r="AM878" s="169">
        <v>0.953554015909674</v>
      </c>
      <c r="AN878" s="169">
        <v>0.969243432698435</v>
      </c>
      <c r="AO878" s="168">
        <v>0.99</v>
      </c>
      <c r="AP878" s="358">
        <v>1</v>
      </c>
      <c r="AQ878" s="358">
        <v>1</v>
      </c>
      <c r="AR878" s="358">
        <v>1</v>
      </c>
      <c r="AS878" s="359">
        <v>1</v>
      </c>
      <c r="AT878" s="364">
        <v>0.0810595228934205</v>
      </c>
      <c r="AU878" s="361">
        <v>0.0526315789473684</v>
      </c>
      <c r="AV878" s="362">
        <v>0</v>
      </c>
      <c r="AW878" s="362">
        <v>0.08</v>
      </c>
      <c r="AX878" s="362">
        <v>0.0758377425044092</v>
      </c>
      <c r="AY878" s="142"/>
      <c r="AZ878" s="140"/>
    </row>
    <row r="879" spans="1:52">
      <c r="A879" s="138"/>
      <c r="B879" s="142"/>
      <c r="C879" s="172" t="s">
        <v>1158</v>
      </c>
      <c r="D879" s="166" t="s">
        <v>26</v>
      </c>
      <c r="E879" s="166" t="s">
        <v>1159</v>
      </c>
      <c r="F879" s="167" t="s">
        <v>1617</v>
      </c>
      <c r="G879" s="181" t="s">
        <v>1618</v>
      </c>
      <c r="H879" s="181" t="s">
        <v>1618</v>
      </c>
      <c r="I879" s="181" t="s">
        <v>1618</v>
      </c>
      <c r="J879" s="181" t="s">
        <v>1618</v>
      </c>
      <c r="K879" s="168">
        <v>0.9</v>
      </c>
      <c r="L879" s="169">
        <v>1</v>
      </c>
      <c r="M879" s="169">
        <v>1</v>
      </c>
      <c r="N879" s="170">
        <v>0.973684210526316</v>
      </c>
      <c r="O879" s="170">
        <v>0.992353440951572</v>
      </c>
      <c r="P879" s="356">
        <v>0.9</v>
      </c>
      <c r="Q879" s="357">
        <v>0.991434689507495</v>
      </c>
      <c r="R879" s="169">
        <v>0.987367021276596</v>
      </c>
      <c r="S879" s="169">
        <v>0.974111149464964</v>
      </c>
      <c r="T879" s="169">
        <v>0.981533510737051</v>
      </c>
      <c r="U879" s="356">
        <v>0.9</v>
      </c>
      <c r="V879" s="169">
        <v>0.955032119914347</v>
      </c>
      <c r="W879" s="169">
        <v>0.955119680851064</v>
      </c>
      <c r="X879" s="169">
        <v>0.945460821539524</v>
      </c>
      <c r="Y879" s="169">
        <v>0.954192709944922</v>
      </c>
      <c r="Z879" s="356">
        <v>0.92</v>
      </c>
      <c r="AA879" s="356">
        <v>0.925589836660617</v>
      </c>
      <c r="AB879" s="356">
        <v>0.933246073298429</v>
      </c>
      <c r="AC879" s="356">
        <v>0.920782851817335</v>
      </c>
      <c r="AD879" s="356">
        <v>0.932363734302932</v>
      </c>
      <c r="AE879" s="356">
        <v>0.92</v>
      </c>
      <c r="AF879" s="169">
        <v>0.994805904866047</v>
      </c>
      <c r="AG879" s="169">
        <v>0.996185737976783</v>
      </c>
      <c r="AH879" s="169">
        <v>0.994156543133938</v>
      </c>
      <c r="AI879" s="169">
        <v>0.99198027300431</v>
      </c>
      <c r="AJ879" s="356">
        <v>0.92</v>
      </c>
      <c r="AK879" s="169">
        <v>0.965235173824131</v>
      </c>
      <c r="AL879" s="169">
        <v>0.977789529349551</v>
      </c>
      <c r="AM879" s="169">
        <v>0.965326633165829</v>
      </c>
      <c r="AN879" s="169">
        <v>0.972890426509541</v>
      </c>
      <c r="AO879" s="168">
        <v>0.99</v>
      </c>
      <c r="AP879" s="358">
        <v>1</v>
      </c>
      <c r="AQ879" s="358">
        <v>1</v>
      </c>
      <c r="AR879" s="358">
        <v>1</v>
      </c>
      <c r="AS879" s="359">
        <v>1</v>
      </c>
      <c r="AT879" s="364">
        <v>0.0810595228934205</v>
      </c>
      <c r="AU879" s="361">
        <v>0</v>
      </c>
      <c r="AV879" s="362">
        <v>0.0625</v>
      </c>
      <c r="AW879" s="362">
        <v>0</v>
      </c>
      <c r="AX879" s="362">
        <v>0.0638297872340425</v>
      </c>
      <c r="AY879" s="142"/>
      <c r="AZ879" s="140"/>
    </row>
    <row r="880" spans="1:52">
      <c r="A880" s="138"/>
      <c r="B880" s="142"/>
      <c r="C880" s="172" t="s">
        <v>1158</v>
      </c>
      <c r="D880" s="166" t="s">
        <v>26</v>
      </c>
      <c r="E880" s="166" t="s">
        <v>1159</v>
      </c>
      <c r="F880" s="167" t="s">
        <v>1619</v>
      </c>
      <c r="G880" s="181" t="s">
        <v>1620</v>
      </c>
      <c r="H880" s="181" t="s">
        <v>1620</v>
      </c>
      <c r="I880" s="181" t="s">
        <v>1620</v>
      </c>
      <c r="J880" s="181" t="s">
        <v>1620</v>
      </c>
      <c r="K880" s="168">
        <v>0.9</v>
      </c>
      <c r="L880" s="169">
        <v>0.923076923076923</v>
      </c>
      <c r="M880" s="169">
        <v>0.907407407407407</v>
      </c>
      <c r="N880" s="170">
        <v>0.795454545454545</v>
      </c>
      <c r="O880" s="170">
        <v>0.932432432432432</v>
      </c>
      <c r="P880" s="356">
        <v>0.9</v>
      </c>
      <c r="Q880" s="357">
        <v>0.971084337349398</v>
      </c>
      <c r="R880" s="169">
        <v>0.979094076655052</v>
      </c>
      <c r="S880" s="169">
        <v>0.972721636701798</v>
      </c>
      <c r="T880" s="169">
        <v>0.976878741349</v>
      </c>
      <c r="U880" s="356">
        <v>0.9</v>
      </c>
      <c r="V880" s="169">
        <v>0.946385542168675</v>
      </c>
      <c r="W880" s="169">
        <v>0.941056910569106</v>
      </c>
      <c r="X880" s="169">
        <v>0.930874147551147</v>
      </c>
      <c r="Y880" s="169">
        <v>0.936066048022787</v>
      </c>
      <c r="Z880" s="356">
        <v>0.92</v>
      </c>
      <c r="AA880" s="356">
        <v>0.930930930930931</v>
      </c>
      <c r="AB880" s="356">
        <v>0.9447983014862</v>
      </c>
      <c r="AC880" s="356">
        <v>0.945024356297843</v>
      </c>
      <c r="AD880" s="356">
        <v>0.940589071945004</v>
      </c>
      <c r="AE880" s="356">
        <v>0.92</v>
      </c>
      <c r="AF880" s="169">
        <v>0.99685534591195</v>
      </c>
      <c r="AG880" s="169">
        <v>0.997001499250375</v>
      </c>
      <c r="AH880" s="169">
        <v>0.996892216414748</v>
      </c>
      <c r="AI880" s="169">
        <v>0.99541315999602</v>
      </c>
      <c r="AJ880" s="356">
        <v>0.92</v>
      </c>
      <c r="AK880" s="169">
        <v>0.966152527849186</v>
      </c>
      <c r="AL880" s="169">
        <v>0.97594735647833</v>
      </c>
      <c r="AM880" s="169">
        <v>0.969158278003855</v>
      </c>
      <c r="AN880" s="169">
        <v>0.973317986815946</v>
      </c>
      <c r="AO880" s="168">
        <v>0.99</v>
      </c>
      <c r="AP880" s="358">
        <v>1</v>
      </c>
      <c r="AQ880" s="358">
        <v>1</v>
      </c>
      <c r="AR880" s="358">
        <v>1</v>
      </c>
      <c r="AS880" s="359">
        <v>1</v>
      </c>
      <c r="AT880" s="364">
        <v>0.0810595228934205</v>
      </c>
      <c r="AU880" s="361">
        <v>0</v>
      </c>
      <c r="AV880" s="362">
        <v>0.0416666666666667</v>
      </c>
      <c r="AW880" s="362">
        <v>0</v>
      </c>
      <c r="AX880" s="362">
        <v>0.0461847389558233</v>
      </c>
      <c r="AY880" s="142"/>
      <c r="AZ880" s="140"/>
    </row>
    <row r="881" spans="1:52">
      <c r="A881" s="138"/>
      <c r="B881" s="142"/>
      <c r="C881" s="172" t="s">
        <v>1158</v>
      </c>
      <c r="D881" s="166" t="s">
        <v>26</v>
      </c>
      <c r="E881" s="166" t="s">
        <v>1159</v>
      </c>
      <c r="F881" s="167" t="s">
        <v>1621</v>
      </c>
      <c r="G881" s="181" t="s">
        <v>1622</v>
      </c>
      <c r="H881" s="181" t="s">
        <v>1622</v>
      </c>
      <c r="I881" s="181" t="s">
        <v>1622</v>
      </c>
      <c r="J881" s="181" t="s">
        <v>1622</v>
      </c>
      <c r="K881" s="168">
        <v>0.9</v>
      </c>
      <c r="L881" s="169">
        <v>1</v>
      </c>
      <c r="M881" s="169">
        <v>1</v>
      </c>
      <c r="N881" s="170">
        <v>0.975609756097561</v>
      </c>
      <c r="O881" s="170">
        <v>0.968701095461659</v>
      </c>
      <c r="P881" s="356">
        <v>0.9</v>
      </c>
      <c r="Q881" s="357">
        <v>0.993687532877433</v>
      </c>
      <c r="R881" s="169">
        <v>0.9884375</v>
      </c>
      <c r="S881" s="169">
        <v>0.984848484848485</v>
      </c>
      <c r="T881" s="169">
        <v>0.985247979133088</v>
      </c>
      <c r="U881" s="356">
        <v>0.9</v>
      </c>
      <c r="V881" s="169">
        <v>0.970015781167806</v>
      </c>
      <c r="W881" s="169">
        <v>0.9753125</v>
      </c>
      <c r="X881" s="169">
        <v>0.976957070707071</v>
      </c>
      <c r="Y881" s="169">
        <v>0.970852762774217</v>
      </c>
      <c r="Z881" s="356">
        <v>0.92</v>
      </c>
      <c r="AA881" s="356">
        <v>0.961676646706587</v>
      </c>
      <c r="AB881" s="356">
        <v>0.963922294172063</v>
      </c>
      <c r="AC881" s="356">
        <v>0.938176197836167</v>
      </c>
      <c r="AD881" s="356">
        <v>0.955627906976744</v>
      </c>
      <c r="AE881" s="356">
        <v>0.92</v>
      </c>
      <c r="AF881" s="169">
        <v>0.997663551401869</v>
      </c>
      <c r="AG881" s="169">
        <v>0.997885491216656</v>
      </c>
      <c r="AH881" s="169">
        <v>0.996890138149632</v>
      </c>
      <c r="AI881" s="169">
        <v>0.995584229525811</v>
      </c>
      <c r="AJ881" s="356">
        <v>0.92</v>
      </c>
      <c r="AK881" s="169">
        <v>0.978134110787172</v>
      </c>
      <c r="AL881" s="169">
        <v>0.986710188855211</v>
      </c>
      <c r="AM881" s="169">
        <v>0.975860527492177</v>
      </c>
      <c r="AN881" s="169">
        <v>0.980017902274642</v>
      </c>
      <c r="AO881" s="168">
        <v>0.99</v>
      </c>
      <c r="AP881" s="358">
        <v>1</v>
      </c>
      <c r="AQ881" s="358">
        <v>1</v>
      </c>
      <c r="AR881" s="358">
        <v>1</v>
      </c>
      <c r="AS881" s="359">
        <v>1</v>
      </c>
      <c r="AT881" s="364">
        <v>0.0810595228934205</v>
      </c>
      <c r="AU881" s="361">
        <v>0.166666666666667</v>
      </c>
      <c r="AV881" s="362">
        <v>0.0952380952380952</v>
      </c>
      <c r="AW881" s="362">
        <v>0.1875</v>
      </c>
      <c r="AX881" s="362">
        <v>0.0843373493975904</v>
      </c>
      <c r="AY881" s="142"/>
      <c r="AZ881" s="140"/>
    </row>
    <row r="882" spans="1:52">
      <c r="A882" s="138"/>
      <c r="B882" s="142"/>
      <c r="C882" s="172" t="s">
        <v>1158</v>
      </c>
      <c r="D882" s="166" t="s">
        <v>26</v>
      </c>
      <c r="E882" s="166" t="s">
        <v>1159</v>
      </c>
      <c r="F882" s="167" t="s">
        <v>1623</v>
      </c>
      <c r="G882" s="181" t="s">
        <v>1624</v>
      </c>
      <c r="H882" s="181" t="s">
        <v>1624</v>
      </c>
      <c r="I882" s="181" t="s">
        <v>1624</v>
      </c>
      <c r="J882" s="181" t="s">
        <v>1624</v>
      </c>
      <c r="K882" s="168">
        <v>0.9</v>
      </c>
      <c r="L882" s="169">
        <v>0.92</v>
      </c>
      <c r="M882" s="169">
        <v>0.9375</v>
      </c>
      <c r="N882" s="170">
        <v>0.935483870967742</v>
      </c>
      <c r="O882" s="170">
        <v>0.946271929824561</v>
      </c>
      <c r="P882" s="356">
        <v>0.9</v>
      </c>
      <c r="Q882" s="357">
        <v>0.993613138686131</v>
      </c>
      <c r="R882" s="169">
        <v>0.990083300277668</v>
      </c>
      <c r="S882" s="169">
        <v>0.989592006661116</v>
      </c>
      <c r="T882" s="169">
        <v>0.988001478490802</v>
      </c>
      <c r="U882" s="356">
        <v>0.9</v>
      </c>
      <c r="V882" s="169">
        <v>0.970802919708029</v>
      </c>
      <c r="W882" s="169">
        <v>0.96985323284411</v>
      </c>
      <c r="X882" s="169">
        <v>0.930058284762698</v>
      </c>
      <c r="Y882" s="169">
        <v>0.96623638793324</v>
      </c>
      <c r="Z882" s="356">
        <v>0.92</v>
      </c>
      <c r="AA882" s="356">
        <v>0.88195991091314</v>
      </c>
      <c r="AB882" s="356">
        <v>0.877280265339967</v>
      </c>
      <c r="AC882" s="356">
        <v>0.923913043478261</v>
      </c>
      <c r="AD882" s="356">
        <v>0.924042323138709</v>
      </c>
      <c r="AE882" s="356">
        <v>0.92</v>
      </c>
      <c r="AF882" s="169">
        <v>0.948717948717949</v>
      </c>
      <c r="AG882" s="169">
        <v>0.993865030674847</v>
      </c>
      <c r="AH882" s="169">
        <v>0.996376811594203</v>
      </c>
      <c r="AI882" s="169">
        <v>0.986932270916335</v>
      </c>
      <c r="AJ882" s="356">
        <v>0.92</v>
      </c>
      <c r="AK882" s="169">
        <v>0.954134366925065</v>
      </c>
      <c r="AL882" s="169">
        <v>0.967155612244898</v>
      </c>
      <c r="AM882" s="169">
        <v>0.969660558726344</v>
      </c>
      <c r="AN882" s="169">
        <v>0.972404730617608</v>
      </c>
      <c r="AO882" s="168">
        <v>0.99</v>
      </c>
      <c r="AP882" s="358">
        <v>1</v>
      </c>
      <c r="AQ882" s="358">
        <v>1</v>
      </c>
      <c r="AR882" s="358">
        <v>1</v>
      </c>
      <c r="AS882" s="359">
        <v>1</v>
      </c>
      <c r="AT882" s="364">
        <v>0.0810595228934205</v>
      </c>
      <c r="AU882" s="361">
        <v>0.375</v>
      </c>
      <c r="AV882" s="362">
        <v>0.0833333333333333</v>
      </c>
      <c r="AW882" s="362">
        <v>0</v>
      </c>
      <c r="AX882" s="362">
        <v>0.0706214689265537</v>
      </c>
      <c r="AY882" s="142"/>
      <c r="AZ882" s="140"/>
    </row>
    <row r="883" spans="1:52">
      <c r="A883" s="138"/>
      <c r="B883" s="142"/>
      <c r="C883" s="172" t="s">
        <v>1158</v>
      </c>
      <c r="D883" s="166" t="s">
        <v>26</v>
      </c>
      <c r="E883" s="166" t="s">
        <v>1159</v>
      </c>
      <c r="F883" s="167" t="s">
        <v>1625</v>
      </c>
      <c r="G883" s="181" t="s">
        <v>1626</v>
      </c>
      <c r="H883" s="181" t="s">
        <v>1626</v>
      </c>
      <c r="I883" s="181" t="s">
        <v>1626</v>
      </c>
      <c r="J883" s="181" t="s">
        <v>1626</v>
      </c>
      <c r="K883" s="168">
        <v>0.9</v>
      </c>
      <c r="L883" s="169">
        <v>0.894736842105263</v>
      </c>
      <c r="M883" s="169">
        <v>0.87719298245614</v>
      </c>
      <c r="N883" s="170">
        <v>0.854545454545454</v>
      </c>
      <c r="O883" s="170">
        <v>0.864267676767677</v>
      </c>
      <c r="P883" s="356">
        <v>0.9</v>
      </c>
      <c r="Q883" s="357">
        <v>0.943905070118662</v>
      </c>
      <c r="R883" s="169">
        <v>0.962232379119557</v>
      </c>
      <c r="S883" s="169">
        <v>0.965124727536934</v>
      </c>
      <c r="T883" s="169">
        <v>0.957988160753982</v>
      </c>
      <c r="U883" s="356">
        <v>0.9</v>
      </c>
      <c r="V883" s="169">
        <v>0.901833872707659</v>
      </c>
      <c r="W883" s="169">
        <v>0.921096944912196</v>
      </c>
      <c r="X883" s="169">
        <v>0.925405667231775</v>
      </c>
      <c r="Y883" s="169">
        <v>0.928156924127251</v>
      </c>
      <c r="Z883" s="356">
        <v>0.92</v>
      </c>
      <c r="AA883" s="356">
        <v>0.89686684073107</v>
      </c>
      <c r="AB883" s="356">
        <v>0.917293233082707</v>
      </c>
      <c r="AC883" s="356">
        <v>0.904881101376721</v>
      </c>
      <c r="AD883" s="356">
        <v>0.923717567382053</v>
      </c>
      <c r="AE883" s="356">
        <v>0.92</v>
      </c>
      <c r="AF883" s="169">
        <v>0.998664886515354</v>
      </c>
      <c r="AG883" s="169">
        <v>0.997905027932961</v>
      </c>
      <c r="AH883" s="169">
        <v>0.997829232995659</v>
      </c>
      <c r="AI883" s="169">
        <v>0.9972778289639</v>
      </c>
      <c r="AJ883" s="356">
        <v>0.92</v>
      </c>
      <c r="AK883" s="169">
        <v>0.943640517897944</v>
      </c>
      <c r="AL883" s="169">
        <v>0.967409948542024</v>
      </c>
      <c r="AM883" s="169">
        <v>0.954735376044568</v>
      </c>
      <c r="AN883" s="169">
        <v>0.966738177862322</v>
      </c>
      <c r="AO883" s="168">
        <v>0.99</v>
      </c>
      <c r="AP883" s="358">
        <v>1</v>
      </c>
      <c r="AQ883" s="358">
        <v>1</v>
      </c>
      <c r="AR883" s="358">
        <v>1</v>
      </c>
      <c r="AS883" s="359">
        <v>1</v>
      </c>
      <c r="AT883" s="364">
        <v>0.0810595228934205</v>
      </c>
      <c r="AU883" s="361">
        <v>0.0555555555555556</v>
      </c>
      <c r="AV883" s="362">
        <v>0</v>
      </c>
      <c r="AW883" s="362">
        <v>0.1</v>
      </c>
      <c r="AX883" s="362">
        <v>0.0864197530864197</v>
      </c>
      <c r="AY883" s="142"/>
      <c r="AZ883" s="140"/>
    </row>
    <row r="884" spans="1:52">
      <c r="A884" s="138"/>
      <c r="B884" s="142"/>
      <c r="C884" s="172" t="s">
        <v>1158</v>
      </c>
      <c r="D884" s="166" t="s">
        <v>26</v>
      </c>
      <c r="E884" s="166" t="s">
        <v>1159</v>
      </c>
      <c r="F884" s="167" t="s">
        <v>1627</v>
      </c>
      <c r="G884" s="181" t="s">
        <v>1628</v>
      </c>
      <c r="H884" s="181" t="s">
        <v>1628</v>
      </c>
      <c r="I884" s="181" t="s">
        <v>1628</v>
      </c>
      <c r="J884" s="181" t="s">
        <v>1628</v>
      </c>
      <c r="K884" s="168">
        <v>0.9</v>
      </c>
      <c r="L884" s="169">
        <v>0.885714285714286</v>
      </c>
      <c r="M884" s="169">
        <v>0.95</v>
      </c>
      <c r="N884" s="170">
        <v>0.789473684210526</v>
      </c>
      <c r="O884" s="170">
        <v>0.872173913043478</v>
      </c>
      <c r="P884" s="356">
        <v>0.9</v>
      </c>
      <c r="Q884" s="357">
        <v>0.991167192429022</v>
      </c>
      <c r="R884" s="169">
        <v>0.969808995686999</v>
      </c>
      <c r="S884" s="169">
        <v>0.970471841704718</v>
      </c>
      <c r="T884" s="169">
        <v>0.968161885137634</v>
      </c>
      <c r="U884" s="356">
        <v>0.9</v>
      </c>
      <c r="V884" s="169">
        <v>0.950788643533123</v>
      </c>
      <c r="W884" s="169">
        <v>0.937769562538509</v>
      </c>
      <c r="X884" s="169">
        <v>0.943683409436834</v>
      </c>
      <c r="Y884" s="169">
        <v>0.942811856078618</v>
      </c>
      <c r="Z884" s="356">
        <v>0.92</v>
      </c>
      <c r="AA884" s="356">
        <v>0.921725239616613</v>
      </c>
      <c r="AB884" s="356">
        <v>0.927294398092968</v>
      </c>
      <c r="AC884" s="356">
        <v>0.929430633520449</v>
      </c>
      <c r="AD884" s="356">
        <v>0.932046596619461</v>
      </c>
      <c r="AE884" s="356">
        <v>0.92</v>
      </c>
      <c r="AF884" s="169">
        <v>0.995785924989465</v>
      </c>
      <c r="AG884" s="169">
        <v>0.998554913294798</v>
      </c>
      <c r="AH884" s="169">
        <v>0.999365884590996</v>
      </c>
      <c r="AI884" s="169">
        <v>0.996173506645246</v>
      </c>
      <c r="AJ884" s="356">
        <v>0.92</v>
      </c>
      <c r="AK884" s="169">
        <v>0.966246624662466</v>
      </c>
      <c r="AL884" s="169">
        <v>0.972913616398243</v>
      </c>
      <c r="AM884" s="169">
        <v>0.967813051146384</v>
      </c>
      <c r="AN884" s="169">
        <v>0.971499865637836</v>
      </c>
      <c r="AO884" s="168">
        <v>0.99</v>
      </c>
      <c r="AP884" s="358">
        <v>1</v>
      </c>
      <c r="AQ884" s="358">
        <v>1</v>
      </c>
      <c r="AR884" s="358">
        <v>1</v>
      </c>
      <c r="AS884" s="359">
        <v>1</v>
      </c>
      <c r="AT884" s="364">
        <v>0.0810595228934205</v>
      </c>
      <c r="AU884" s="361">
        <v>0</v>
      </c>
      <c r="AV884" s="362">
        <v>0.0833333333333333</v>
      </c>
      <c r="AW884" s="362">
        <v>0.05</v>
      </c>
      <c r="AX884" s="362">
        <v>0.0662878787878788</v>
      </c>
      <c r="AY884" s="142"/>
      <c r="AZ884" s="140"/>
    </row>
    <row r="885" spans="1:52">
      <c r="A885" s="138"/>
      <c r="B885" s="142"/>
      <c r="C885" s="172" t="s">
        <v>1158</v>
      </c>
      <c r="D885" s="166" t="s">
        <v>26</v>
      </c>
      <c r="E885" s="166" t="s">
        <v>1159</v>
      </c>
      <c r="F885" s="167" t="s">
        <v>1629</v>
      </c>
      <c r="G885" s="181" t="s">
        <v>1630</v>
      </c>
      <c r="H885" s="181" t="s">
        <v>1630</v>
      </c>
      <c r="I885" s="181" t="s">
        <v>1630</v>
      </c>
      <c r="J885" s="181" t="s">
        <v>1630</v>
      </c>
      <c r="K885" s="168">
        <v>0.9</v>
      </c>
      <c r="L885" s="169">
        <v>1</v>
      </c>
      <c r="M885" s="169">
        <v>1</v>
      </c>
      <c r="N885" s="170">
        <v>1</v>
      </c>
      <c r="O885" s="170">
        <v>0.997983870967742</v>
      </c>
      <c r="P885" s="356">
        <v>0.9</v>
      </c>
      <c r="Q885" s="357">
        <v>0.977035490605428</v>
      </c>
      <c r="R885" s="169">
        <v>0.988785046728972</v>
      </c>
      <c r="S885" s="169">
        <v>0.985116279069767</v>
      </c>
      <c r="T885" s="169">
        <v>0.983622129778244</v>
      </c>
      <c r="U885" s="356">
        <v>0.9</v>
      </c>
      <c r="V885" s="169">
        <v>0.943632567849687</v>
      </c>
      <c r="W885" s="169">
        <v>0.95607476635514</v>
      </c>
      <c r="X885" s="169">
        <v>0.954418604651163</v>
      </c>
      <c r="Y885" s="169">
        <v>0.956795178355007</v>
      </c>
      <c r="Z885" s="356">
        <v>0.92</v>
      </c>
      <c r="AA885" s="356">
        <v>0.888888888888889</v>
      </c>
      <c r="AB885" s="356">
        <v>0.928338762214984</v>
      </c>
      <c r="AC885" s="356">
        <v>0.921951219512195</v>
      </c>
      <c r="AD885" s="356">
        <v>0.940166353635632</v>
      </c>
      <c r="AE885" s="356">
        <v>0.92</v>
      </c>
      <c r="AF885" s="169">
        <v>0.997975708502024</v>
      </c>
      <c r="AG885" s="169">
        <v>1</v>
      </c>
      <c r="AH885" s="169">
        <v>0.987381703470032</v>
      </c>
      <c r="AI885" s="169">
        <v>0.996416062555999</v>
      </c>
      <c r="AJ885" s="356">
        <v>0.92</v>
      </c>
      <c r="AK885" s="169">
        <v>0.946991404011461</v>
      </c>
      <c r="AL885" s="169">
        <v>0.975397973950796</v>
      </c>
      <c r="AM885" s="169">
        <v>0.969798657718121</v>
      </c>
      <c r="AN885" s="169">
        <v>0.974988674566653</v>
      </c>
      <c r="AO885" s="168">
        <v>0.99</v>
      </c>
      <c r="AP885" s="358">
        <v>1</v>
      </c>
      <c r="AQ885" s="358">
        <v>1</v>
      </c>
      <c r="AR885" s="358">
        <v>1</v>
      </c>
      <c r="AS885" s="359">
        <v>1</v>
      </c>
      <c r="AT885" s="364">
        <v>0.0810595228934205</v>
      </c>
      <c r="AU885" s="361">
        <v>0.25</v>
      </c>
      <c r="AV885" s="362">
        <v>0</v>
      </c>
      <c r="AW885" s="362">
        <v>0.142857142857143</v>
      </c>
      <c r="AX885" s="362">
        <v>0.0655021834061135</v>
      </c>
      <c r="AY885" s="142"/>
      <c r="AZ885" s="140"/>
    </row>
    <row r="886" spans="1:52">
      <c r="A886" s="138"/>
      <c r="B886" s="142"/>
      <c r="C886" s="172" t="s">
        <v>1158</v>
      </c>
      <c r="D886" s="166" t="s">
        <v>26</v>
      </c>
      <c r="E886" s="166" t="s">
        <v>1159</v>
      </c>
      <c r="F886" s="167" t="s">
        <v>1631</v>
      </c>
      <c r="G886" s="181" t="s">
        <v>1632</v>
      </c>
      <c r="H886" s="181" t="s">
        <v>1632</v>
      </c>
      <c r="I886" s="181" t="s">
        <v>1632</v>
      </c>
      <c r="J886" s="181" t="s">
        <v>1632</v>
      </c>
      <c r="K886" s="168">
        <v>0.9</v>
      </c>
      <c r="L886" s="169">
        <v>0.8</v>
      </c>
      <c r="M886" s="169">
        <v>0.848484848484849</v>
      </c>
      <c r="N886" s="170">
        <v>0.96875</v>
      </c>
      <c r="O886" s="170">
        <v>0.84453781512605</v>
      </c>
      <c r="P886" s="356">
        <v>0.9</v>
      </c>
      <c r="Q886" s="357">
        <v>0.980355472404116</v>
      </c>
      <c r="R886" s="169">
        <v>0.986677768526228</v>
      </c>
      <c r="S886" s="169">
        <v>0.989198171998338</v>
      </c>
      <c r="T886" s="169">
        <v>0.98517723198974</v>
      </c>
      <c r="U886" s="356">
        <v>0.9</v>
      </c>
      <c r="V886" s="169">
        <v>0.961646398503274</v>
      </c>
      <c r="W886" s="169">
        <v>0.970024979184013</v>
      </c>
      <c r="X886" s="169">
        <v>0.977980889073536</v>
      </c>
      <c r="Y886" s="169">
        <v>0.972993930717726</v>
      </c>
      <c r="Z886" s="356">
        <v>0.92</v>
      </c>
      <c r="AA886" s="356">
        <v>0.97423887587822</v>
      </c>
      <c r="AB886" s="356">
        <v>0.948333333333333</v>
      </c>
      <c r="AC886" s="356">
        <v>0.974472807991121</v>
      </c>
      <c r="AD886" s="356">
        <v>0.969947970863684</v>
      </c>
      <c r="AE886" s="356">
        <v>0.92</v>
      </c>
      <c r="AF886" s="169">
        <v>1</v>
      </c>
      <c r="AG886" s="169">
        <v>1</v>
      </c>
      <c r="AH886" s="169">
        <v>0.993710691823899</v>
      </c>
      <c r="AI886" s="169">
        <v>0.997011233639081</v>
      </c>
      <c r="AJ886" s="356">
        <v>0.92</v>
      </c>
      <c r="AK886" s="169">
        <v>0.981308411214953</v>
      </c>
      <c r="AL886" s="169">
        <v>0.981395348837209</v>
      </c>
      <c r="AM886" s="169">
        <v>0.988828502415459</v>
      </c>
      <c r="AN886" s="169">
        <v>0.987836331446307</v>
      </c>
      <c r="AO886" s="168">
        <v>0.99</v>
      </c>
      <c r="AP886" s="358">
        <v>1</v>
      </c>
      <c r="AQ886" s="358">
        <v>1</v>
      </c>
      <c r="AR886" s="358">
        <v>1</v>
      </c>
      <c r="AS886" s="359">
        <v>1</v>
      </c>
      <c r="AT886" s="364">
        <v>0.0810595228934205</v>
      </c>
      <c r="AU886" s="361">
        <v>0</v>
      </c>
      <c r="AV886" s="362">
        <v>0</v>
      </c>
      <c r="AW886" s="362">
        <v>0</v>
      </c>
      <c r="AX886" s="362">
        <v>0.0442890442890443</v>
      </c>
      <c r="AY886" s="142"/>
      <c r="AZ886" s="140"/>
    </row>
    <row r="887" spans="1:52">
      <c r="A887" s="138"/>
      <c r="B887" s="142"/>
      <c r="C887" s="172" t="s">
        <v>1158</v>
      </c>
      <c r="D887" s="166" t="s">
        <v>26</v>
      </c>
      <c r="E887" s="166" t="s">
        <v>1159</v>
      </c>
      <c r="F887" s="167" t="s">
        <v>1633</v>
      </c>
      <c r="G887" s="181" t="s">
        <v>1634</v>
      </c>
      <c r="H887" s="181" t="s">
        <v>1634</v>
      </c>
      <c r="I887" s="181" t="s">
        <v>1634</v>
      </c>
      <c r="J887" s="181" t="s">
        <v>1634</v>
      </c>
      <c r="K887" s="168">
        <v>0.9</v>
      </c>
      <c r="L887" s="169">
        <v>0.952380952380952</v>
      </c>
      <c r="M887" s="169">
        <v>0.956521739130435</v>
      </c>
      <c r="N887" s="170">
        <v>1</v>
      </c>
      <c r="O887" s="170">
        <v>0.968162083936324</v>
      </c>
      <c r="P887" s="356">
        <v>0.9</v>
      </c>
      <c r="Q887" s="357">
        <v>0.970394736842105</v>
      </c>
      <c r="R887" s="169">
        <v>0.977931034482759</v>
      </c>
      <c r="S887" s="169">
        <v>0.986291980808773</v>
      </c>
      <c r="T887" s="169">
        <v>0.977718754611185</v>
      </c>
      <c r="U887" s="356">
        <v>0.9</v>
      </c>
      <c r="V887" s="169">
        <v>0.9375</v>
      </c>
      <c r="W887" s="169">
        <v>0.966206896551724</v>
      </c>
      <c r="X887" s="169">
        <v>0.973269362577108</v>
      </c>
      <c r="Y887" s="169">
        <v>0.959888839702917</v>
      </c>
      <c r="Z887" s="356">
        <v>0.92</v>
      </c>
      <c r="AA887" s="356">
        <v>0.926530612244898</v>
      </c>
      <c r="AB887" s="356">
        <v>0.940379403794038</v>
      </c>
      <c r="AC887" s="356">
        <v>0.95045871559633</v>
      </c>
      <c r="AD887" s="356">
        <v>0.938347386172007</v>
      </c>
      <c r="AE887" s="356">
        <v>0.92</v>
      </c>
      <c r="AF887" s="169">
        <v>1</v>
      </c>
      <c r="AG887" s="169">
        <v>0.998930481283422</v>
      </c>
      <c r="AH887" s="169">
        <v>1</v>
      </c>
      <c r="AI887" s="169">
        <v>0.998987373817284</v>
      </c>
      <c r="AJ887" s="356">
        <v>0.92</v>
      </c>
      <c r="AK887" s="169">
        <v>0.962660443407235</v>
      </c>
      <c r="AL887" s="169">
        <v>0.981420765027322</v>
      </c>
      <c r="AM887" s="169">
        <v>0.981056829511466</v>
      </c>
      <c r="AN887" s="169">
        <v>0.977333859340817</v>
      </c>
      <c r="AO887" s="168">
        <v>0.99</v>
      </c>
      <c r="AP887" s="358">
        <v>1</v>
      </c>
      <c r="AQ887" s="358">
        <v>1</v>
      </c>
      <c r="AR887" s="358">
        <v>1</v>
      </c>
      <c r="AS887" s="359">
        <v>1</v>
      </c>
      <c r="AT887" s="364">
        <v>0.0810595228934205</v>
      </c>
      <c r="AU887" s="361">
        <v>0</v>
      </c>
      <c r="AV887" s="362">
        <v>0</v>
      </c>
      <c r="AW887" s="362">
        <v>0</v>
      </c>
      <c r="AX887" s="362">
        <v>0.0272727272727273</v>
      </c>
      <c r="AY887" s="142"/>
      <c r="AZ887" s="140"/>
    </row>
    <row r="888" spans="1:52">
      <c r="A888" s="138"/>
      <c r="B888" s="142"/>
      <c r="C888" s="172" t="s">
        <v>1158</v>
      </c>
      <c r="D888" s="166" t="s">
        <v>26</v>
      </c>
      <c r="E888" s="166" t="s">
        <v>1159</v>
      </c>
      <c r="F888" s="167" t="s">
        <v>1635</v>
      </c>
      <c r="G888" s="181" t="s">
        <v>1636</v>
      </c>
      <c r="H888" s="181" t="s">
        <v>1636</v>
      </c>
      <c r="I888" s="181" t="s">
        <v>1636</v>
      </c>
      <c r="J888" s="181" t="s">
        <v>1636</v>
      </c>
      <c r="K888" s="168">
        <v>0.9</v>
      </c>
      <c r="L888" s="169">
        <v>0.80952380952381</v>
      </c>
      <c r="M888" s="169">
        <v>0.888888888888889</v>
      </c>
      <c r="N888" s="170">
        <v>0.869565217391304</v>
      </c>
      <c r="O888" s="170">
        <v>0.883241758241758</v>
      </c>
      <c r="P888" s="356">
        <v>0.9</v>
      </c>
      <c r="Q888" s="357">
        <v>1</v>
      </c>
      <c r="R888" s="169">
        <v>0.995298858294157</v>
      </c>
      <c r="S888" s="169">
        <v>0.999299719887955</v>
      </c>
      <c r="T888" s="169">
        <v>0.995113405863913</v>
      </c>
      <c r="U888" s="356">
        <v>0.9</v>
      </c>
      <c r="V888" s="169">
        <v>0.96711509715994</v>
      </c>
      <c r="W888" s="169">
        <v>0.960376091336467</v>
      </c>
      <c r="X888" s="169">
        <v>0.974789915966387</v>
      </c>
      <c r="Y888" s="169">
        <v>0.96526369168357</v>
      </c>
      <c r="Z888" s="356">
        <v>0.92</v>
      </c>
      <c r="AA888" s="356">
        <v>0.917241379310345</v>
      </c>
      <c r="AB888" s="356">
        <v>0.936893203883495</v>
      </c>
      <c r="AC888" s="356">
        <v>0.950943396226415</v>
      </c>
      <c r="AD888" s="356">
        <v>0.939846308893928</v>
      </c>
      <c r="AE888" s="356">
        <v>0.92</v>
      </c>
      <c r="AF888" s="169">
        <v>0.996168582375479</v>
      </c>
      <c r="AG888" s="169">
        <v>1</v>
      </c>
      <c r="AH888" s="169">
        <v>1</v>
      </c>
      <c r="AI888" s="169">
        <v>0.999712230215827</v>
      </c>
      <c r="AJ888" s="356">
        <v>0.92</v>
      </c>
      <c r="AK888" s="169">
        <v>0.966770508826584</v>
      </c>
      <c r="AL888" s="169">
        <v>0.974332111052907</v>
      </c>
      <c r="AM888" s="169">
        <v>0.981141692150866</v>
      </c>
      <c r="AN888" s="169">
        <v>0.976600634047335</v>
      </c>
      <c r="AO888" s="168">
        <v>0.99</v>
      </c>
      <c r="AP888" s="358">
        <v>1</v>
      </c>
      <c r="AQ888" s="358">
        <v>1</v>
      </c>
      <c r="AR888" s="358">
        <v>1</v>
      </c>
      <c r="AS888" s="359">
        <v>1</v>
      </c>
      <c r="AT888" s="364">
        <v>0.0810595228934205</v>
      </c>
      <c r="AU888" s="361">
        <v>0.333333333333333</v>
      </c>
      <c r="AV888" s="362">
        <v>0</v>
      </c>
      <c r="AW888" s="362">
        <v>0</v>
      </c>
      <c r="AX888" s="362">
        <v>0.0454545454545455</v>
      </c>
      <c r="AY888" s="142"/>
      <c r="AZ888" s="140"/>
    </row>
    <row r="889" spans="1:52">
      <c r="A889" s="138"/>
      <c r="B889" s="142"/>
      <c r="C889" s="172" t="s">
        <v>1158</v>
      </c>
      <c r="D889" s="166" t="s">
        <v>26</v>
      </c>
      <c r="E889" s="166" t="s">
        <v>1159</v>
      </c>
      <c r="F889" s="167" t="s">
        <v>1637</v>
      </c>
      <c r="G889" s="181" t="s">
        <v>1638</v>
      </c>
      <c r="H889" s="181" t="s">
        <v>1638</v>
      </c>
      <c r="I889" s="181" t="s">
        <v>1638</v>
      </c>
      <c r="J889" s="181" t="s">
        <v>1638</v>
      </c>
      <c r="K889" s="168">
        <v>0.9</v>
      </c>
      <c r="L889" s="169">
        <v>0.95</v>
      </c>
      <c r="M889" s="169">
        <v>0.884615384615385</v>
      </c>
      <c r="N889" s="170">
        <v>0.8</v>
      </c>
      <c r="O889" s="170">
        <v>0.86493860845839</v>
      </c>
      <c r="P889" s="356">
        <v>0.9</v>
      </c>
      <c r="Q889" s="357">
        <v>0.947204968944099</v>
      </c>
      <c r="R889" s="169">
        <v>0.954501915708812</v>
      </c>
      <c r="S889" s="169">
        <v>0.95147986414362</v>
      </c>
      <c r="T889" s="169">
        <v>0.950735591847753</v>
      </c>
      <c r="U889" s="356">
        <v>0.9</v>
      </c>
      <c r="V889" s="169">
        <v>0.917184265010352</v>
      </c>
      <c r="W889" s="169">
        <v>0.932471264367816</v>
      </c>
      <c r="X889" s="169">
        <v>0.941775836972344</v>
      </c>
      <c r="Y889" s="169">
        <v>0.935939398029424</v>
      </c>
      <c r="Z889" s="356">
        <v>0.92</v>
      </c>
      <c r="AA889" s="356">
        <v>0.873315363881402</v>
      </c>
      <c r="AB889" s="356">
        <v>0.894957983193277</v>
      </c>
      <c r="AC889" s="356">
        <v>0.900255754475703</v>
      </c>
      <c r="AD889" s="356">
        <v>0.915405492432955</v>
      </c>
      <c r="AE889" s="356">
        <v>0.92</v>
      </c>
      <c r="AF889" s="169">
        <v>0.997837058399423</v>
      </c>
      <c r="AG889" s="169">
        <v>0.999212598425197</v>
      </c>
      <c r="AH889" s="169">
        <v>0.993814432989691</v>
      </c>
      <c r="AI889" s="169">
        <v>0.995977112016192</v>
      </c>
      <c r="AJ889" s="356">
        <v>0.92</v>
      </c>
      <c r="AK889" s="169">
        <v>0.927098674521355</v>
      </c>
      <c r="AL889" s="169">
        <v>0.956153846153846</v>
      </c>
      <c r="AM889" s="169">
        <v>0.950574312565263</v>
      </c>
      <c r="AN889" s="169">
        <v>0.962065010493436</v>
      </c>
      <c r="AO889" s="168">
        <v>0.99</v>
      </c>
      <c r="AP889" s="358">
        <v>1</v>
      </c>
      <c r="AQ889" s="358">
        <v>1</v>
      </c>
      <c r="AR889" s="358">
        <v>1</v>
      </c>
      <c r="AS889" s="359">
        <v>1</v>
      </c>
      <c r="AT889" s="364">
        <v>0.0810595228934205</v>
      </c>
      <c r="AU889" s="361">
        <v>0</v>
      </c>
      <c r="AV889" s="362">
        <v>0</v>
      </c>
      <c r="AW889" s="362">
        <v>0.181818181818182</v>
      </c>
      <c r="AX889" s="362">
        <v>0.0691823899371069</v>
      </c>
      <c r="AY889" s="142"/>
      <c r="AZ889" s="140"/>
    </row>
    <row r="890" spans="1:52">
      <c r="A890" s="138"/>
      <c r="B890" s="142"/>
      <c r="C890" s="172" t="s">
        <v>1158</v>
      </c>
      <c r="D890" s="166" t="s">
        <v>26</v>
      </c>
      <c r="E890" s="166" t="s">
        <v>1159</v>
      </c>
      <c r="F890" s="167" t="s">
        <v>1639</v>
      </c>
      <c r="G890" s="181" t="s">
        <v>1640</v>
      </c>
      <c r="H890" s="181" t="s">
        <v>1640</v>
      </c>
      <c r="I890" s="181" t="s">
        <v>1640</v>
      </c>
      <c r="J890" s="181" t="s">
        <v>1640</v>
      </c>
      <c r="K890" s="168">
        <v>0.9</v>
      </c>
      <c r="L890" s="169">
        <v>0.981818181818182</v>
      </c>
      <c r="M890" s="169">
        <v>1</v>
      </c>
      <c r="N890" s="170">
        <v>1</v>
      </c>
      <c r="O890" s="170">
        <v>0.994727592267135</v>
      </c>
      <c r="P890" s="356">
        <v>0.9</v>
      </c>
      <c r="Q890" s="357">
        <v>0.981290926099158</v>
      </c>
      <c r="R890" s="169">
        <v>0.97638358778626</v>
      </c>
      <c r="S890" s="169">
        <v>0.971807228915663</v>
      </c>
      <c r="T890" s="169">
        <v>0.978320629222057</v>
      </c>
      <c r="U890" s="356">
        <v>0.9</v>
      </c>
      <c r="V890" s="169">
        <v>0.935453695042095</v>
      </c>
      <c r="W890" s="169">
        <v>0.923902671755725</v>
      </c>
      <c r="X890" s="169">
        <v>0.920240963855422</v>
      </c>
      <c r="Y890" s="169">
        <v>0.936939046281121</v>
      </c>
      <c r="Z890" s="356">
        <v>0.92</v>
      </c>
      <c r="AA890" s="356">
        <v>0.933582399335824</v>
      </c>
      <c r="AB890" s="356">
        <v>0.934807916181607</v>
      </c>
      <c r="AC890" s="356">
        <v>0.926733780760626</v>
      </c>
      <c r="AD890" s="356">
        <v>0.950658171242204</v>
      </c>
      <c r="AE890" s="356">
        <v>0.92</v>
      </c>
      <c r="AF890" s="169">
        <v>0.998616874135546</v>
      </c>
      <c r="AG890" s="169">
        <v>0.991400491400491</v>
      </c>
      <c r="AH890" s="169">
        <v>0.996197718631179</v>
      </c>
      <c r="AI890" s="169">
        <v>0.984802580140735</v>
      </c>
      <c r="AJ890" s="356">
        <v>0.92</v>
      </c>
      <c r="AK890" s="169">
        <v>0.951219512195122</v>
      </c>
      <c r="AL890" s="169">
        <v>0.9707104690283</v>
      </c>
      <c r="AM890" s="169">
        <v>0.95486695857191</v>
      </c>
      <c r="AN890" s="169">
        <v>0.971676750117227</v>
      </c>
      <c r="AO890" s="168">
        <v>0.99</v>
      </c>
      <c r="AP890" s="358">
        <v>1</v>
      </c>
      <c r="AQ890" s="358">
        <v>1</v>
      </c>
      <c r="AR890" s="358">
        <v>1</v>
      </c>
      <c r="AS890" s="359">
        <v>1</v>
      </c>
      <c r="AT890" s="364">
        <v>0.0810595228934205</v>
      </c>
      <c r="AU890" s="361">
        <v>0.0491803278688525</v>
      </c>
      <c r="AV890" s="362">
        <v>0.0625</v>
      </c>
      <c r="AW890" s="362">
        <v>0.04</v>
      </c>
      <c r="AX890" s="362">
        <v>0.084759576202119</v>
      </c>
      <c r="AY890" s="142"/>
      <c r="AZ890" s="140"/>
    </row>
    <row r="891" spans="1:52">
      <c r="A891" s="138"/>
      <c r="B891" s="142"/>
      <c r="C891" s="172" t="s">
        <v>1158</v>
      </c>
      <c r="D891" s="166" t="s">
        <v>26</v>
      </c>
      <c r="E891" s="166" t="s">
        <v>1159</v>
      </c>
      <c r="F891" s="167" t="s">
        <v>1641</v>
      </c>
      <c r="G891" s="181" t="s">
        <v>1642</v>
      </c>
      <c r="H891" s="181" t="s">
        <v>1642</v>
      </c>
      <c r="I891" s="181" t="s">
        <v>1642</v>
      </c>
      <c r="J891" s="181" t="s">
        <v>1642</v>
      </c>
      <c r="K891" s="168">
        <v>0.9</v>
      </c>
      <c r="L891" s="169" t="s">
        <v>40</v>
      </c>
      <c r="M891" s="169" t="s">
        <v>40</v>
      </c>
      <c r="N891" s="170" t="s">
        <v>40</v>
      </c>
      <c r="O891" s="170" t="s">
        <v>40</v>
      </c>
      <c r="P891" s="356">
        <v>0.9</v>
      </c>
      <c r="Q891" s="357" t="s">
        <v>40</v>
      </c>
      <c r="R891" s="169" t="s">
        <v>40</v>
      </c>
      <c r="S891" s="169" t="s">
        <v>40</v>
      </c>
      <c r="T891" s="169" t="s">
        <v>40</v>
      </c>
      <c r="U891" s="356">
        <v>0.9</v>
      </c>
      <c r="V891" s="169" t="s">
        <v>40</v>
      </c>
      <c r="W891" s="169" t="s">
        <v>40</v>
      </c>
      <c r="X891" s="169" t="s">
        <v>40</v>
      </c>
      <c r="Y891" s="169" t="s">
        <v>40</v>
      </c>
      <c r="Z891" s="356">
        <v>0.92</v>
      </c>
      <c r="AA891" s="356" t="s">
        <v>40</v>
      </c>
      <c r="AB891" s="356" t="s">
        <v>40</v>
      </c>
      <c r="AC891" s="356" t="s">
        <v>40</v>
      </c>
      <c r="AD891" s="356" t="s">
        <v>40</v>
      </c>
      <c r="AE891" s="356">
        <v>0.92</v>
      </c>
      <c r="AF891" s="169" t="s">
        <v>40</v>
      </c>
      <c r="AG891" s="169" t="s">
        <v>40</v>
      </c>
      <c r="AH891" s="169" t="s">
        <v>40</v>
      </c>
      <c r="AI891" s="169" t="s">
        <v>40</v>
      </c>
      <c r="AJ891" s="356">
        <v>0.92</v>
      </c>
      <c r="AK891" s="169" t="s">
        <v>40</v>
      </c>
      <c r="AL891" s="169" t="s">
        <v>40</v>
      </c>
      <c r="AM891" s="169" t="s">
        <v>40</v>
      </c>
      <c r="AN891" s="169" t="s">
        <v>40</v>
      </c>
      <c r="AO891" s="168">
        <v>0.99</v>
      </c>
      <c r="AP891" s="358" t="s">
        <v>40</v>
      </c>
      <c r="AQ891" s="358" t="s">
        <v>40</v>
      </c>
      <c r="AR891" s="358" t="s">
        <v>40</v>
      </c>
      <c r="AS891" s="359" t="s">
        <v>40</v>
      </c>
      <c r="AT891" s="364">
        <v>0.0810595228934205</v>
      </c>
      <c r="AU891" s="361" t="s">
        <v>40</v>
      </c>
      <c r="AV891" s="362" t="s">
        <v>40</v>
      </c>
      <c r="AW891" s="362" t="s">
        <v>40</v>
      </c>
      <c r="AX891" s="362" t="s">
        <v>40</v>
      </c>
      <c r="AY891" s="142"/>
      <c r="AZ891" s="140"/>
    </row>
    <row r="892" spans="1:52">
      <c r="A892" s="138"/>
      <c r="B892" s="142"/>
      <c r="C892" s="172" t="s">
        <v>1158</v>
      </c>
      <c r="D892" s="166" t="s">
        <v>26</v>
      </c>
      <c r="E892" s="166" t="s">
        <v>1159</v>
      </c>
      <c r="F892" s="167" t="s">
        <v>1643</v>
      </c>
      <c r="G892" s="181" t="s">
        <v>1644</v>
      </c>
      <c r="H892" s="181" t="s">
        <v>1644</v>
      </c>
      <c r="I892" s="181" t="s">
        <v>1644</v>
      </c>
      <c r="J892" s="181" t="s">
        <v>1644</v>
      </c>
      <c r="K892" s="168">
        <v>0.9</v>
      </c>
      <c r="L892" s="169">
        <v>0.947368421052632</v>
      </c>
      <c r="M892" s="169">
        <v>0.894736842105263</v>
      </c>
      <c r="N892" s="170">
        <v>0.894736842105263</v>
      </c>
      <c r="O892" s="170">
        <v>0.945578231292517</v>
      </c>
      <c r="P892" s="356">
        <v>0.9</v>
      </c>
      <c r="Q892" s="357">
        <v>0.997054491899853</v>
      </c>
      <c r="R892" s="169">
        <v>0.979149291075897</v>
      </c>
      <c r="S892" s="169">
        <v>0.983961507618284</v>
      </c>
      <c r="T892" s="169">
        <v>0.98517870250127</v>
      </c>
      <c r="U892" s="356">
        <v>0.9</v>
      </c>
      <c r="V892" s="169">
        <v>0.926362297496318</v>
      </c>
      <c r="W892" s="169">
        <v>0.91326105087573</v>
      </c>
      <c r="X892" s="169">
        <v>0.943063352044908</v>
      </c>
      <c r="Y892" s="169">
        <v>0.937609395291062</v>
      </c>
      <c r="Z892" s="356">
        <v>0.92</v>
      </c>
      <c r="AA892" s="356">
        <v>0.920060331825038</v>
      </c>
      <c r="AB892" s="356">
        <v>0.947565543071161</v>
      </c>
      <c r="AC892" s="356">
        <v>0.945945945945946</v>
      </c>
      <c r="AD892" s="356">
        <v>0.952840006572821</v>
      </c>
      <c r="AE892" s="356">
        <v>0.92</v>
      </c>
      <c r="AF892" s="169">
        <v>0.998996990972919</v>
      </c>
      <c r="AG892" s="169">
        <v>0.999292786421499</v>
      </c>
      <c r="AH892" s="169">
        <v>1</v>
      </c>
      <c r="AI892" s="169">
        <v>0.996989581923962</v>
      </c>
      <c r="AJ892" s="356">
        <v>0.92</v>
      </c>
      <c r="AK892" s="169">
        <v>0.945765230312036</v>
      </c>
      <c r="AL892" s="169">
        <v>0.96793997271487</v>
      </c>
      <c r="AM892" s="169">
        <v>0.966435801811401</v>
      </c>
      <c r="AN892" s="169">
        <v>0.972407372928691</v>
      </c>
      <c r="AO892" s="168">
        <v>0.99</v>
      </c>
      <c r="AP892" s="358">
        <v>1</v>
      </c>
      <c r="AQ892" s="358">
        <v>1</v>
      </c>
      <c r="AR892" s="358">
        <v>1</v>
      </c>
      <c r="AS892" s="359">
        <v>1</v>
      </c>
      <c r="AT892" s="364">
        <v>0.0810595228934205</v>
      </c>
      <c r="AU892" s="361">
        <v>0.166666666666667</v>
      </c>
      <c r="AV892" s="362">
        <v>0</v>
      </c>
      <c r="AW892" s="362">
        <v>0</v>
      </c>
      <c r="AX892" s="362">
        <v>0.0762331838565022</v>
      </c>
      <c r="AY892" s="142"/>
      <c r="AZ892" s="140"/>
    </row>
    <row r="893" spans="1:52">
      <c r="A893" s="138"/>
      <c r="B893" s="142"/>
      <c r="C893" s="172" t="s">
        <v>1158</v>
      </c>
      <c r="D893" s="166" t="s">
        <v>26</v>
      </c>
      <c r="E893" s="166" t="s">
        <v>1159</v>
      </c>
      <c r="F893" s="167" t="s">
        <v>1645</v>
      </c>
      <c r="G893" s="181" t="s">
        <v>1646</v>
      </c>
      <c r="H893" s="181" t="s">
        <v>1646</v>
      </c>
      <c r="I893" s="181" t="s">
        <v>1646</v>
      </c>
      <c r="J893" s="181" t="s">
        <v>1646</v>
      </c>
      <c r="K893" s="168">
        <v>0.9</v>
      </c>
      <c r="L893" s="169">
        <v>0.974358974358974</v>
      </c>
      <c r="M893" s="169">
        <v>1</v>
      </c>
      <c r="N893" s="170">
        <v>0.953488372093023</v>
      </c>
      <c r="O893" s="170">
        <v>0.972114639814098</v>
      </c>
      <c r="P893" s="356">
        <v>0.9</v>
      </c>
      <c r="Q893" s="357">
        <v>0.915275200989487</v>
      </c>
      <c r="R893" s="169">
        <v>0.917505030181087</v>
      </c>
      <c r="S893" s="169">
        <v>0.930218068535826</v>
      </c>
      <c r="T893" s="169">
        <v>0.920708998114856</v>
      </c>
      <c r="U893" s="356">
        <v>0.9</v>
      </c>
      <c r="V893" s="169">
        <v>0.875077303648732</v>
      </c>
      <c r="W893" s="169">
        <v>0.882964453386989</v>
      </c>
      <c r="X893" s="169">
        <v>0.91183800623053</v>
      </c>
      <c r="Y893" s="169">
        <v>0.901823072325164</v>
      </c>
      <c r="Z893" s="356">
        <v>0.92</v>
      </c>
      <c r="AA893" s="356">
        <v>0.923122765196663</v>
      </c>
      <c r="AB893" s="356">
        <v>0.926984126984127</v>
      </c>
      <c r="AC893" s="356">
        <v>0.926522043386984</v>
      </c>
      <c r="AD893" s="356">
        <v>0.943402582818641</v>
      </c>
      <c r="AE893" s="356">
        <v>0.92</v>
      </c>
      <c r="AF893" s="169">
        <v>1</v>
      </c>
      <c r="AG893" s="169">
        <v>0.994934143870314</v>
      </c>
      <c r="AH893" s="169">
        <v>1</v>
      </c>
      <c r="AI893" s="169">
        <v>0.997233064874747</v>
      </c>
      <c r="AJ893" s="356">
        <v>0.92</v>
      </c>
      <c r="AK893" s="169">
        <v>0.941532868827628</v>
      </c>
      <c r="AL893" s="169">
        <v>0.95959036811514</v>
      </c>
      <c r="AM893" s="169">
        <v>0.958180642379823</v>
      </c>
      <c r="AN893" s="169">
        <v>0.96512140609083</v>
      </c>
      <c r="AO893" s="168">
        <v>0.99</v>
      </c>
      <c r="AP893" s="358">
        <v>1</v>
      </c>
      <c r="AQ893" s="358">
        <v>1</v>
      </c>
      <c r="AR893" s="358">
        <v>1</v>
      </c>
      <c r="AS893" s="359">
        <v>1</v>
      </c>
      <c r="AT893" s="364">
        <v>0.0810595228934205</v>
      </c>
      <c r="AU893" s="361">
        <v>0.0606060606060606</v>
      </c>
      <c r="AV893" s="362">
        <v>0.130434782608696</v>
      </c>
      <c r="AW893" s="362">
        <v>0.111111111111111</v>
      </c>
      <c r="AX893" s="362">
        <v>0.0921895006402049</v>
      </c>
      <c r="AY893" s="142"/>
      <c r="AZ893" s="140"/>
    </row>
    <row r="894" spans="1:52">
      <c r="A894" s="138"/>
      <c r="B894" s="142"/>
      <c r="C894" s="172" t="s">
        <v>1158</v>
      </c>
      <c r="D894" s="166" t="s">
        <v>26</v>
      </c>
      <c r="E894" s="166" t="s">
        <v>1159</v>
      </c>
      <c r="F894" s="167" t="s">
        <v>1647</v>
      </c>
      <c r="G894" s="181" t="s">
        <v>1648</v>
      </c>
      <c r="H894" s="181" t="s">
        <v>1648</v>
      </c>
      <c r="I894" s="181" t="s">
        <v>1648</v>
      </c>
      <c r="J894" s="181" t="s">
        <v>1648</v>
      </c>
      <c r="K894" s="168">
        <v>0.9</v>
      </c>
      <c r="L894" s="169" t="s">
        <v>40</v>
      </c>
      <c r="M894" s="169" t="s">
        <v>40</v>
      </c>
      <c r="N894" s="170" t="s">
        <v>40</v>
      </c>
      <c r="O894" s="170" t="s">
        <v>40</v>
      </c>
      <c r="P894" s="356">
        <v>0.9</v>
      </c>
      <c r="Q894" s="357" t="s">
        <v>40</v>
      </c>
      <c r="R894" s="169" t="s">
        <v>40</v>
      </c>
      <c r="S894" s="169" t="s">
        <v>40</v>
      </c>
      <c r="T894" s="169">
        <v>0</v>
      </c>
      <c r="U894" s="356">
        <v>0.9</v>
      </c>
      <c r="V894" s="169" t="s">
        <v>40</v>
      </c>
      <c r="W894" s="169" t="s">
        <v>40</v>
      </c>
      <c r="X894" s="169" t="s">
        <v>40</v>
      </c>
      <c r="Y894" s="169">
        <v>1</v>
      </c>
      <c r="Z894" s="356">
        <v>0.92</v>
      </c>
      <c r="AA894" s="356" t="s">
        <v>40</v>
      </c>
      <c r="AB894" s="356" t="s">
        <v>40</v>
      </c>
      <c r="AC894" s="356" t="s">
        <v>40</v>
      </c>
      <c r="AD894" s="356">
        <v>1</v>
      </c>
      <c r="AE894" s="356">
        <v>0.92</v>
      </c>
      <c r="AF894" s="169">
        <v>1</v>
      </c>
      <c r="AG894" s="169">
        <v>1</v>
      </c>
      <c r="AH894" s="169">
        <v>0.989247311827957</v>
      </c>
      <c r="AI894" s="169">
        <v>0.998454234293916</v>
      </c>
      <c r="AJ894" s="356">
        <v>0.92</v>
      </c>
      <c r="AK894" s="169" t="s">
        <v>40</v>
      </c>
      <c r="AL894" s="169" t="s">
        <v>40</v>
      </c>
      <c r="AM894" s="169" t="s">
        <v>40</v>
      </c>
      <c r="AN894" s="169">
        <v>1</v>
      </c>
      <c r="AO894" s="168">
        <v>0.99</v>
      </c>
      <c r="AP894" s="358">
        <v>1</v>
      </c>
      <c r="AQ894" s="358" t="s">
        <v>40</v>
      </c>
      <c r="AR894" s="358">
        <v>1</v>
      </c>
      <c r="AS894" s="359">
        <v>1</v>
      </c>
      <c r="AT894" s="364">
        <v>0.0810595228934205</v>
      </c>
      <c r="AU894" s="361" t="s">
        <v>40</v>
      </c>
      <c r="AV894" s="362" t="s">
        <v>40</v>
      </c>
      <c r="AW894" s="362" t="s">
        <v>40</v>
      </c>
      <c r="AX894" s="362" t="s">
        <v>40</v>
      </c>
      <c r="AY894" s="142"/>
      <c r="AZ894" s="140"/>
    </row>
    <row r="895" spans="1:52">
      <c r="A895" s="138"/>
      <c r="B895" s="142"/>
      <c r="C895" s="172" t="s">
        <v>1158</v>
      </c>
      <c r="D895" s="166" t="s">
        <v>26</v>
      </c>
      <c r="E895" s="166" t="s">
        <v>1159</v>
      </c>
      <c r="F895" s="167" t="s">
        <v>1649</v>
      </c>
      <c r="G895" s="181" t="s">
        <v>1650</v>
      </c>
      <c r="H895" s="181" t="s">
        <v>1650</v>
      </c>
      <c r="I895" s="181" t="s">
        <v>1650</v>
      </c>
      <c r="J895" s="181" t="s">
        <v>1650</v>
      </c>
      <c r="K895" s="168">
        <v>0.9</v>
      </c>
      <c r="L895" s="169" t="s">
        <v>40</v>
      </c>
      <c r="M895" s="169" t="s">
        <v>40</v>
      </c>
      <c r="N895" s="170" t="s">
        <v>40</v>
      </c>
      <c r="O895" s="170" t="s">
        <v>40</v>
      </c>
      <c r="P895" s="356">
        <v>0.9</v>
      </c>
      <c r="Q895" s="357">
        <v>1</v>
      </c>
      <c r="R895" s="169" t="s">
        <v>40</v>
      </c>
      <c r="S895" s="169" t="s">
        <v>40</v>
      </c>
      <c r="T895" s="169">
        <v>0.8</v>
      </c>
      <c r="U895" s="356">
        <v>0.9</v>
      </c>
      <c r="V895" s="169">
        <v>1</v>
      </c>
      <c r="W895" s="169" t="s">
        <v>40</v>
      </c>
      <c r="X895" s="169" t="s">
        <v>40</v>
      </c>
      <c r="Y895" s="169">
        <v>1</v>
      </c>
      <c r="Z895" s="356">
        <v>0.92</v>
      </c>
      <c r="AA895" s="356" t="s">
        <v>40</v>
      </c>
      <c r="AB895" s="356">
        <v>1</v>
      </c>
      <c r="AC895" s="356" t="s">
        <v>40</v>
      </c>
      <c r="AD895" s="356">
        <v>1</v>
      </c>
      <c r="AE895" s="356">
        <v>0.92</v>
      </c>
      <c r="AF895" s="169">
        <v>1</v>
      </c>
      <c r="AG895" s="169">
        <v>0.995180722891566</v>
      </c>
      <c r="AH895" s="169" t="s">
        <v>40</v>
      </c>
      <c r="AI895" s="169">
        <v>0.995021740500347</v>
      </c>
      <c r="AJ895" s="356">
        <v>0.92</v>
      </c>
      <c r="AK895" s="169">
        <v>1</v>
      </c>
      <c r="AL895" s="169">
        <v>1</v>
      </c>
      <c r="AM895" s="169" t="s">
        <v>40</v>
      </c>
      <c r="AN895" s="169">
        <v>1</v>
      </c>
      <c r="AO895" s="168">
        <v>0.99</v>
      </c>
      <c r="AP895" s="358">
        <v>1</v>
      </c>
      <c r="AQ895" s="358" t="s">
        <v>40</v>
      </c>
      <c r="AR895" s="358">
        <v>1</v>
      </c>
      <c r="AS895" s="359">
        <v>1</v>
      </c>
      <c r="AT895" s="364">
        <v>0.0810595228934205</v>
      </c>
      <c r="AU895" s="361" t="s">
        <v>40</v>
      </c>
      <c r="AV895" s="362" t="s">
        <v>40</v>
      </c>
      <c r="AW895" s="362" t="s">
        <v>40</v>
      </c>
      <c r="AX895" s="362" t="s">
        <v>40</v>
      </c>
      <c r="AY895" s="142"/>
      <c r="AZ895" s="140"/>
    </row>
    <row r="896" spans="1:52">
      <c r="A896" s="138"/>
      <c r="B896" s="142"/>
      <c r="C896" s="172" t="s">
        <v>1158</v>
      </c>
      <c r="D896" s="166" t="s">
        <v>26</v>
      </c>
      <c r="E896" s="166" t="s">
        <v>1159</v>
      </c>
      <c r="F896" s="167" t="s">
        <v>1651</v>
      </c>
      <c r="G896" s="181" t="s">
        <v>1652</v>
      </c>
      <c r="H896" s="181" t="s">
        <v>1652</v>
      </c>
      <c r="I896" s="181" t="s">
        <v>1652</v>
      </c>
      <c r="J896" s="181" t="s">
        <v>1652</v>
      </c>
      <c r="K896" s="168">
        <v>0.9</v>
      </c>
      <c r="L896" s="169" t="s">
        <v>40</v>
      </c>
      <c r="M896" s="169" t="s">
        <v>40</v>
      </c>
      <c r="N896" s="170" t="s">
        <v>40</v>
      </c>
      <c r="O896" s="170" t="s">
        <v>40</v>
      </c>
      <c r="P896" s="356">
        <v>0.9</v>
      </c>
      <c r="Q896" s="357">
        <v>0</v>
      </c>
      <c r="R896" s="169">
        <v>0</v>
      </c>
      <c r="S896" s="169">
        <v>0</v>
      </c>
      <c r="T896" s="169">
        <v>0</v>
      </c>
      <c r="U896" s="356">
        <v>0.9</v>
      </c>
      <c r="V896" s="169">
        <v>1</v>
      </c>
      <c r="W896" s="169">
        <v>1</v>
      </c>
      <c r="X896" s="169">
        <v>1</v>
      </c>
      <c r="Y896" s="169">
        <v>0.988612836438923</v>
      </c>
      <c r="Z896" s="356">
        <v>0.92</v>
      </c>
      <c r="AA896" s="356">
        <v>0.75</v>
      </c>
      <c r="AB896" s="356">
        <v>1</v>
      </c>
      <c r="AC896" s="356">
        <v>1</v>
      </c>
      <c r="AD896" s="356">
        <v>0.8875</v>
      </c>
      <c r="AE896" s="356">
        <v>0.92</v>
      </c>
      <c r="AF896" s="169">
        <v>0.996960059863436</v>
      </c>
      <c r="AG896" s="169">
        <v>0.999423198938686</v>
      </c>
      <c r="AH896" s="169">
        <v>0.998784440842788</v>
      </c>
      <c r="AI896" s="169">
        <v>0.997225649868024</v>
      </c>
      <c r="AJ896" s="356">
        <v>0.92</v>
      </c>
      <c r="AK896" s="169">
        <v>0.966666666666667</v>
      </c>
      <c r="AL896" s="169">
        <v>1</v>
      </c>
      <c r="AM896" s="169">
        <v>1</v>
      </c>
      <c r="AN896" s="169">
        <v>0.986442866365397</v>
      </c>
      <c r="AO896" s="168">
        <v>0.99</v>
      </c>
      <c r="AP896" s="358">
        <v>1</v>
      </c>
      <c r="AQ896" s="358">
        <v>1</v>
      </c>
      <c r="AR896" s="358">
        <v>1</v>
      </c>
      <c r="AS896" s="359">
        <v>1</v>
      </c>
      <c r="AT896" s="364">
        <v>0.0810595228934205</v>
      </c>
      <c r="AU896" s="361" t="s">
        <v>40</v>
      </c>
      <c r="AV896" s="362" t="s">
        <v>40</v>
      </c>
      <c r="AW896" s="362" t="s">
        <v>40</v>
      </c>
      <c r="AX896" s="362" t="s">
        <v>40</v>
      </c>
      <c r="AY896" s="142"/>
      <c r="AZ896" s="140"/>
    </row>
    <row r="897" spans="1:52">
      <c r="A897" s="138"/>
      <c r="B897" s="142"/>
      <c r="C897" s="172" t="s">
        <v>1158</v>
      </c>
      <c r="D897" s="166" t="s">
        <v>26</v>
      </c>
      <c r="E897" s="166" t="s">
        <v>1159</v>
      </c>
      <c r="F897" s="167" t="s">
        <v>1653</v>
      </c>
      <c r="G897" s="181" t="s">
        <v>1654</v>
      </c>
      <c r="H897" s="181" t="s">
        <v>1654</v>
      </c>
      <c r="I897" s="181" t="s">
        <v>1654</v>
      </c>
      <c r="J897" s="181" t="s">
        <v>1654</v>
      </c>
      <c r="K897" s="168">
        <v>0.9</v>
      </c>
      <c r="L897" s="169" t="s">
        <v>40</v>
      </c>
      <c r="M897" s="169" t="s">
        <v>40</v>
      </c>
      <c r="N897" s="170" t="s">
        <v>40</v>
      </c>
      <c r="O897" s="170" t="s">
        <v>40</v>
      </c>
      <c r="P897" s="356">
        <v>0.9</v>
      </c>
      <c r="Q897" s="357" t="s">
        <v>40</v>
      </c>
      <c r="R897" s="169" t="s">
        <v>40</v>
      </c>
      <c r="S897" s="169" t="s">
        <v>40</v>
      </c>
      <c r="T897" s="169" t="s">
        <v>40</v>
      </c>
      <c r="U897" s="356">
        <v>0.9</v>
      </c>
      <c r="V897" s="169" t="s">
        <v>40</v>
      </c>
      <c r="W897" s="169" t="s">
        <v>40</v>
      </c>
      <c r="X897" s="169" t="s">
        <v>40</v>
      </c>
      <c r="Y897" s="169" t="s">
        <v>40</v>
      </c>
      <c r="Z897" s="356">
        <v>0.92</v>
      </c>
      <c r="AA897" s="356" t="s">
        <v>40</v>
      </c>
      <c r="AB897" s="356" t="s">
        <v>40</v>
      </c>
      <c r="AC897" s="356" t="s">
        <v>40</v>
      </c>
      <c r="AD897" s="356" t="s">
        <v>40</v>
      </c>
      <c r="AE897" s="356">
        <v>0.92</v>
      </c>
      <c r="AF897" s="169" t="s">
        <v>40</v>
      </c>
      <c r="AG897" s="169" t="s">
        <v>40</v>
      </c>
      <c r="AH897" s="169" t="s">
        <v>40</v>
      </c>
      <c r="AI897" s="169" t="s">
        <v>40</v>
      </c>
      <c r="AJ897" s="356">
        <v>0.92</v>
      </c>
      <c r="AK897" s="169" t="s">
        <v>40</v>
      </c>
      <c r="AL897" s="169" t="s">
        <v>40</v>
      </c>
      <c r="AM897" s="169" t="s">
        <v>40</v>
      </c>
      <c r="AN897" s="169" t="s">
        <v>40</v>
      </c>
      <c r="AO897" s="168">
        <v>0.99</v>
      </c>
      <c r="AP897" s="358" t="s">
        <v>40</v>
      </c>
      <c r="AQ897" s="358" t="s">
        <v>40</v>
      </c>
      <c r="AR897" s="358" t="s">
        <v>40</v>
      </c>
      <c r="AS897" s="359" t="s">
        <v>40</v>
      </c>
      <c r="AT897" s="364">
        <v>0.0810595228934205</v>
      </c>
      <c r="AU897" s="361" t="s">
        <v>40</v>
      </c>
      <c r="AV897" s="362" t="s">
        <v>40</v>
      </c>
      <c r="AW897" s="362" t="s">
        <v>40</v>
      </c>
      <c r="AX897" s="362" t="s">
        <v>40</v>
      </c>
      <c r="AY897" s="142"/>
      <c r="AZ897" s="140"/>
    </row>
    <row r="898" spans="1:52">
      <c r="A898" s="138"/>
      <c r="B898" s="142"/>
      <c r="C898" s="172" t="s">
        <v>1158</v>
      </c>
      <c r="D898" s="166" t="s">
        <v>26</v>
      </c>
      <c r="E898" s="166" t="s">
        <v>1159</v>
      </c>
      <c r="F898" s="167" t="s">
        <v>1655</v>
      </c>
      <c r="G898" s="181" t="s">
        <v>1656</v>
      </c>
      <c r="H898" s="181" t="s">
        <v>1656</v>
      </c>
      <c r="I898" s="181" t="s">
        <v>1656</v>
      </c>
      <c r="J898" s="181" t="s">
        <v>1656</v>
      </c>
      <c r="K898" s="168">
        <v>0.9</v>
      </c>
      <c r="L898" s="169" t="s">
        <v>40</v>
      </c>
      <c r="M898" s="169" t="s">
        <v>40</v>
      </c>
      <c r="N898" s="170" t="s">
        <v>40</v>
      </c>
      <c r="O898" s="170" t="s">
        <v>40</v>
      </c>
      <c r="P898" s="356">
        <v>0.9</v>
      </c>
      <c r="Q898" s="357">
        <v>0</v>
      </c>
      <c r="R898" s="169">
        <v>0</v>
      </c>
      <c r="S898" s="169">
        <v>0</v>
      </c>
      <c r="T898" s="169">
        <v>0</v>
      </c>
      <c r="U898" s="356">
        <v>0.9</v>
      </c>
      <c r="V898" s="169">
        <v>1</v>
      </c>
      <c r="W898" s="169">
        <v>1</v>
      </c>
      <c r="X898" s="169">
        <v>1</v>
      </c>
      <c r="Y898" s="169">
        <v>0.976190476190476</v>
      </c>
      <c r="Z898" s="356">
        <v>0.92</v>
      </c>
      <c r="AA898" s="356" t="s">
        <v>40</v>
      </c>
      <c r="AB898" s="356" t="s">
        <v>40</v>
      </c>
      <c r="AC898" s="356" t="s">
        <v>40</v>
      </c>
      <c r="AD898" s="356">
        <v>1</v>
      </c>
      <c r="AE898" s="356">
        <v>0.92</v>
      </c>
      <c r="AF898" s="169" t="s">
        <v>40</v>
      </c>
      <c r="AG898" s="169" t="s">
        <v>40</v>
      </c>
      <c r="AH898" s="169" t="s">
        <v>40</v>
      </c>
      <c r="AI898" s="169">
        <v>1</v>
      </c>
      <c r="AJ898" s="356">
        <v>0.92</v>
      </c>
      <c r="AK898" s="169">
        <v>1</v>
      </c>
      <c r="AL898" s="169">
        <v>1</v>
      </c>
      <c r="AM898" s="169">
        <v>1</v>
      </c>
      <c r="AN898" s="169">
        <v>0.979591836734694</v>
      </c>
      <c r="AO898" s="168">
        <v>0.99</v>
      </c>
      <c r="AP898" s="358" t="s">
        <v>40</v>
      </c>
      <c r="AQ898" s="358" t="s">
        <v>40</v>
      </c>
      <c r="AR898" s="358" t="s">
        <v>40</v>
      </c>
      <c r="AS898" s="359">
        <v>1</v>
      </c>
      <c r="AT898" s="364">
        <v>0.0810595228934205</v>
      </c>
      <c r="AU898" s="361" t="s">
        <v>40</v>
      </c>
      <c r="AV898" s="362" t="s">
        <v>40</v>
      </c>
      <c r="AW898" s="362" t="s">
        <v>40</v>
      </c>
      <c r="AX898" s="362" t="s">
        <v>40</v>
      </c>
      <c r="AY898" s="142"/>
      <c r="AZ898" s="140"/>
    </row>
    <row r="899" spans="1:52">
      <c r="A899" s="138"/>
      <c r="B899" s="142"/>
      <c r="C899" s="172" t="s">
        <v>1158</v>
      </c>
      <c r="D899" s="166" t="s">
        <v>26</v>
      </c>
      <c r="E899" s="166" t="s">
        <v>1159</v>
      </c>
      <c r="F899" s="167" t="s">
        <v>1657</v>
      </c>
      <c r="G899" s="181" t="s">
        <v>1658</v>
      </c>
      <c r="H899" s="181" t="s">
        <v>1658</v>
      </c>
      <c r="I899" s="181" t="s">
        <v>1658</v>
      </c>
      <c r="J899" s="181" t="s">
        <v>1658</v>
      </c>
      <c r="K899" s="168">
        <v>0.9</v>
      </c>
      <c r="L899" s="169" t="s">
        <v>40</v>
      </c>
      <c r="M899" s="169" t="s">
        <v>40</v>
      </c>
      <c r="N899" s="170" t="s">
        <v>40</v>
      </c>
      <c r="O899" s="170" t="s">
        <v>40</v>
      </c>
      <c r="P899" s="356">
        <v>0.9</v>
      </c>
      <c r="Q899" s="357" t="s">
        <v>40</v>
      </c>
      <c r="R899" s="169" t="s">
        <v>40</v>
      </c>
      <c r="S899" s="169" t="s">
        <v>40</v>
      </c>
      <c r="T899" s="169">
        <v>0</v>
      </c>
      <c r="U899" s="356">
        <v>0.9</v>
      </c>
      <c r="V899" s="169" t="s">
        <v>40</v>
      </c>
      <c r="W899" s="169" t="s">
        <v>40</v>
      </c>
      <c r="X899" s="169" t="s">
        <v>40</v>
      </c>
      <c r="Y899" s="169">
        <v>1</v>
      </c>
      <c r="Z899" s="356">
        <v>0.92</v>
      </c>
      <c r="AA899" s="356" t="s">
        <v>40</v>
      </c>
      <c r="AB899" s="356" t="s">
        <v>40</v>
      </c>
      <c r="AC899" s="356" t="s">
        <v>40</v>
      </c>
      <c r="AD899" s="356">
        <v>1</v>
      </c>
      <c r="AE899" s="356">
        <v>0.92</v>
      </c>
      <c r="AF899" s="169" t="s">
        <v>40</v>
      </c>
      <c r="AG899" s="169" t="s">
        <v>40</v>
      </c>
      <c r="AH899" s="169" t="s">
        <v>40</v>
      </c>
      <c r="AI899" s="169">
        <v>0.999209329907096</v>
      </c>
      <c r="AJ899" s="356">
        <v>0.92</v>
      </c>
      <c r="AK899" s="169" t="s">
        <v>40</v>
      </c>
      <c r="AL899" s="169" t="s">
        <v>40</v>
      </c>
      <c r="AM899" s="169" t="s">
        <v>40</v>
      </c>
      <c r="AN899" s="169">
        <v>1</v>
      </c>
      <c r="AO899" s="168">
        <v>0.99</v>
      </c>
      <c r="AP899" s="358" t="s">
        <v>40</v>
      </c>
      <c r="AQ899" s="358" t="s">
        <v>40</v>
      </c>
      <c r="AR899" s="358" t="s">
        <v>40</v>
      </c>
      <c r="AS899" s="359">
        <v>1</v>
      </c>
      <c r="AT899" s="364">
        <v>0.0810595228934205</v>
      </c>
      <c r="AU899" s="361" t="s">
        <v>40</v>
      </c>
      <c r="AV899" s="362" t="s">
        <v>40</v>
      </c>
      <c r="AW899" s="362" t="s">
        <v>40</v>
      </c>
      <c r="AX899" s="362" t="s">
        <v>40</v>
      </c>
      <c r="AY899" s="142"/>
      <c r="AZ899" s="140"/>
    </row>
    <row r="900" spans="1:52">
      <c r="A900" s="138"/>
      <c r="B900" s="142"/>
      <c r="C900" s="172" t="s">
        <v>1158</v>
      </c>
      <c r="D900" s="166" t="s">
        <v>26</v>
      </c>
      <c r="E900" s="166" t="s">
        <v>1159</v>
      </c>
      <c r="F900" s="167" t="s">
        <v>1659</v>
      </c>
      <c r="G900" s="181" t="s">
        <v>1660</v>
      </c>
      <c r="H900" s="181" t="s">
        <v>1660</v>
      </c>
      <c r="I900" s="181" t="s">
        <v>1660</v>
      </c>
      <c r="J900" s="181" t="s">
        <v>1660</v>
      </c>
      <c r="K900" s="168">
        <v>0.9</v>
      </c>
      <c r="L900" s="169" t="s">
        <v>40</v>
      </c>
      <c r="M900" s="169" t="s">
        <v>40</v>
      </c>
      <c r="N900" s="170" t="s">
        <v>40</v>
      </c>
      <c r="O900" s="170" t="s">
        <v>40</v>
      </c>
      <c r="P900" s="356">
        <v>0.9</v>
      </c>
      <c r="Q900" s="357" t="s">
        <v>40</v>
      </c>
      <c r="R900" s="169" t="s">
        <v>40</v>
      </c>
      <c r="S900" s="169">
        <v>0</v>
      </c>
      <c r="T900" s="169">
        <v>0</v>
      </c>
      <c r="U900" s="356">
        <v>0.9</v>
      </c>
      <c r="V900" s="169" t="s">
        <v>40</v>
      </c>
      <c r="W900" s="169" t="s">
        <v>40</v>
      </c>
      <c r="X900" s="169">
        <v>1</v>
      </c>
      <c r="Y900" s="169">
        <v>1</v>
      </c>
      <c r="Z900" s="356">
        <v>0.92</v>
      </c>
      <c r="AA900" s="356" t="s">
        <v>40</v>
      </c>
      <c r="AB900" s="356" t="s">
        <v>40</v>
      </c>
      <c r="AC900" s="356" t="s">
        <v>40</v>
      </c>
      <c r="AD900" s="356" t="s">
        <v>40</v>
      </c>
      <c r="AE900" s="356">
        <v>0.92</v>
      </c>
      <c r="AF900" s="169" t="s">
        <v>40</v>
      </c>
      <c r="AG900" s="169" t="s">
        <v>40</v>
      </c>
      <c r="AH900" s="169" t="s">
        <v>40</v>
      </c>
      <c r="AI900" s="169">
        <v>0.997770700636943</v>
      </c>
      <c r="AJ900" s="356">
        <v>0.92</v>
      </c>
      <c r="AK900" s="169" t="s">
        <v>40</v>
      </c>
      <c r="AL900" s="169" t="s">
        <v>40</v>
      </c>
      <c r="AM900" s="169">
        <v>1</v>
      </c>
      <c r="AN900" s="169">
        <v>1</v>
      </c>
      <c r="AO900" s="168">
        <v>0.99</v>
      </c>
      <c r="AP900" s="358" t="s">
        <v>40</v>
      </c>
      <c r="AQ900" s="358" t="s">
        <v>40</v>
      </c>
      <c r="AR900" s="358" t="s">
        <v>40</v>
      </c>
      <c r="AS900" s="359">
        <v>1</v>
      </c>
      <c r="AT900" s="364">
        <v>0.0810595228934205</v>
      </c>
      <c r="AU900" s="361" t="s">
        <v>40</v>
      </c>
      <c r="AV900" s="362" t="s">
        <v>40</v>
      </c>
      <c r="AW900" s="362" t="s">
        <v>40</v>
      </c>
      <c r="AX900" s="362" t="s">
        <v>40</v>
      </c>
      <c r="AY900" s="142"/>
      <c r="AZ900" s="140"/>
    </row>
    <row r="901" spans="1:52">
      <c r="A901" s="138"/>
      <c r="B901" s="142"/>
      <c r="C901" s="172" t="s">
        <v>1158</v>
      </c>
      <c r="D901" s="166" t="s">
        <v>26</v>
      </c>
      <c r="E901" s="166" t="s">
        <v>1159</v>
      </c>
      <c r="F901" s="167" t="s">
        <v>1661</v>
      </c>
      <c r="G901" s="181" t="s">
        <v>1662</v>
      </c>
      <c r="H901" s="181" t="s">
        <v>1662</v>
      </c>
      <c r="I901" s="181" t="s">
        <v>1662</v>
      </c>
      <c r="J901" s="181" t="s">
        <v>1662</v>
      </c>
      <c r="K901" s="168">
        <v>0.9</v>
      </c>
      <c r="L901" s="169" t="s">
        <v>40</v>
      </c>
      <c r="M901" s="169" t="s">
        <v>40</v>
      </c>
      <c r="N901" s="170" t="s">
        <v>40</v>
      </c>
      <c r="O901" s="170" t="s">
        <v>40</v>
      </c>
      <c r="P901" s="356">
        <v>0.9</v>
      </c>
      <c r="Q901" s="357">
        <v>0</v>
      </c>
      <c r="R901" s="169">
        <v>0</v>
      </c>
      <c r="S901" s="169">
        <v>0</v>
      </c>
      <c r="T901" s="169">
        <v>0</v>
      </c>
      <c r="U901" s="356">
        <v>0.9</v>
      </c>
      <c r="V901" s="169">
        <v>1</v>
      </c>
      <c r="W901" s="169">
        <v>1</v>
      </c>
      <c r="X901" s="169">
        <v>1</v>
      </c>
      <c r="Y901" s="169">
        <v>1</v>
      </c>
      <c r="Z901" s="356">
        <v>0.92</v>
      </c>
      <c r="AA901" s="356">
        <v>1</v>
      </c>
      <c r="AB901" s="356">
        <v>1</v>
      </c>
      <c r="AC901" s="356">
        <v>1</v>
      </c>
      <c r="AD901" s="356">
        <v>1</v>
      </c>
      <c r="AE901" s="356">
        <v>0.92</v>
      </c>
      <c r="AF901" s="169" t="s">
        <v>40</v>
      </c>
      <c r="AG901" s="169" t="s">
        <v>40</v>
      </c>
      <c r="AH901" s="169" t="s">
        <v>40</v>
      </c>
      <c r="AI901" s="169">
        <v>0.999589490968801</v>
      </c>
      <c r="AJ901" s="356">
        <v>0.92</v>
      </c>
      <c r="AK901" s="169">
        <v>1</v>
      </c>
      <c r="AL901" s="169">
        <v>1</v>
      </c>
      <c r="AM901" s="169">
        <v>1</v>
      </c>
      <c r="AN901" s="169">
        <v>1</v>
      </c>
      <c r="AO901" s="168">
        <v>0.99</v>
      </c>
      <c r="AP901" s="358" t="s">
        <v>40</v>
      </c>
      <c r="AQ901" s="358" t="s">
        <v>40</v>
      </c>
      <c r="AR901" s="358" t="s">
        <v>40</v>
      </c>
      <c r="AS901" s="359">
        <v>1</v>
      </c>
      <c r="AT901" s="364">
        <v>0.0810595228934205</v>
      </c>
      <c r="AU901" s="361" t="s">
        <v>40</v>
      </c>
      <c r="AV901" s="362" t="s">
        <v>40</v>
      </c>
      <c r="AW901" s="362" t="s">
        <v>40</v>
      </c>
      <c r="AX901" s="362" t="s">
        <v>40</v>
      </c>
      <c r="AY901" s="142"/>
      <c r="AZ901" s="140"/>
    </row>
    <row r="902" spans="1:52">
      <c r="A902" s="138"/>
      <c r="B902" s="142"/>
      <c r="C902" s="172" t="s">
        <v>1158</v>
      </c>
      <c r="D902" s="166" t="s">
        <v>1663</v>
      </c>
      <c r="E902" s="166" t="s">
        <v>1159</v>
      </c>
      <c r="F902" s="167" t="s">
        <v>40</v>
      </c>
      <c r="G902" s="181" t="s">
        <v>1664</v>
      </c>
      <c r="H902" s="181" t="s">
        <v>1664</v>
      </c>
      <c r="I902" s="181" t="s">
        <v>1664</v>
      </c>
      <c r="J902" s="181" t="s">
        <v>1664</v>
      </c>
      <c r="K902" s="168">
        <v>0.9</v>
      </c>
      <c r="L902" s="169" t="s">
        <v>40</v>
      </c>
      <c r="M902" s="169" t="s">
        <v>40</v>
      </c>
      <c r="N902" s="170" t="s">
        <v>40</v>
      </c>
      <c r="O902" s="170" t="s">
        <v>40</v>
      </c>
      <c r="P902" s="356">
        <v>0.9</v>
      </c>
      <c r="Q902" s="357" t="s">
        <v>40</v>
      </c>
      <c r="R902" s="169" t="s">
        <v>40</v>
      </c>
      <c r="S902" s="169" t="s">
        <v>40</v>
      </c>
      <c r="T902" s="169" t="s">
        <v>40</v>
      </c>
      <c r="U902" s="356">
        <v>0.9</v>
      </c>
      <c r="V902" s="169" t="s">
        <v>40</v>
      </c>
      <c r="W902" s="169" t="s">
        <v>40</v>
      </c>
      <c r="X902" s="169" t="s">
        <v>40</v>
      </c>
      <c r="Y902" s="169" t="s">
        <v>40</v>
      </c>
      <c r="Z902" s="356">
        <v>0.92</v>
      </c>
      <c r="AA902" s="356" t="s">
        <v>40</v>
      </c>
      <c r="AB902" s="356" t="s">
        <v>40</v>
      </c>
      <c r="AC902" s="356" t="s">
        <v>40</v>
      </c>
      <c r="AD902" s="356" t="s">
        <v>40</v>
      </c>
      <c r="AE902" s="356">
        <v>0.92</v>
      </c>
      <c r="AF902" s="169" t="s">
        <v>40</v>
      </c>
      <c r="AG902" s="169" t="s">
        <v>40</v>
      </c>
      <c r="AH902" s="169" t="s">
        <v>40</v>
      </c>
      <c r="AI902" s="169" t="s">
        <v>40</v>
      </c>
      <c r="AJ902" s="356">
        <v>0.92</v>
      </c>
      <c r="AK902" s="169" t="s">
        <v>40</v>
      </c>
      <c r="AL902" s="169" t="s">
        <v>40</v>
      </c>
      <c r="AM902" s="169" t="s">
        <v>40</v>
      </c>
      <c r="AN902" s="169" t="s">
        <v>40</v>
      </c>
      <c r="AO902" s="168">
        <v>0.99</v>
      </c>
      <c r="AP902" s="358" t="s">
        <v>40</v>
      </c>
      <c r="AQ902" s="358" t="s">
        <v>40</v>
      </c>
      <c r="AR902" s="358" t="s">
        <v>40</v>
      </c>
      <c r="AS902" s="359" t="s">
        <v>40</v>
      </c>
      <c r="AT902" s="364">
        <v>0.0810595228934205</v>
      </c>
      <c r="AU902" s="361" t="s">
        <v>40</v>
      </c>
      <c r="AV902" s="362" t="s">
        <v>40</v>
      </c>
      <c r="AW902" s="362" t="s">
        <v>40</v>
      </c>
      <c r="AX902" s="362" t="s">
        <v>40</v>
      </c>
      <c r="AY902" s="142"/>
      <c r="AZ902" s="140"/>
    </row>
    <row r="903" spans="1:52">
      <c r="A903" s="138"/>
      <c r="B903" s="142"/>
      <c r="C903" s="172" t="s">
        <v>1158</v>
      </c>
      <c r="D903" s="166" t="s">
        <v>1663</v>
      </c>
      <c r="E903" s="166" t="s">
        <v>1159</v>
      </c>
      <c r="F903" s="167" t="s">
        <v>40</v>
      </c>
      <c r="G903" s="181" t="s">
        <v>1665</v>
      </c>
      <c r="H903" s="181" t="s">
        <v>1665</v>
      </c>
      <c r="I903" s="181" t="s">
        <v>1665</v>
      </c>
      <c r="J903" s="181" t="s">
        <v>1665</v>
      </c>
      <c r="K903" s="168">
        <v>0.9</v>
      </c>
      <c r="L903" s="169" t="s">
        <v>40</v>
      </c>
      <c r="M903" s="169" t="s">
        <v>40</v>
      </c>
      <c r="N903" s="170" t="s">
        <v>40</v>
      </c>
      <c r="O903" s="170" t="s">
        <v>40</v>
      </c>
      <c r="P903" s="356">
        <v>0.9</v>
      </c>
      <c r="Q903" s="357" t="s">
        <v>40</v>
      </c>
      <c r="R903" s="169" t="s">
        <v>40</v>
      </c>
      <c r="S903" s="169" t="s">
        <v>40</v>
      </c>
      <c r="T903" s="169" t="s">
        <v>40</v>
      </c>
      <c r="U903" s="356">
        <v>0.9</v>
      </c>
      <c r="V903" s="169" t="s">
        <v>40</v>
      </c>
      <c r="W903" s="169" t="s">
        <v>40</v>
      </c>
      <c r="X903" s="169" t="s">
        <v>40</v>
      </c>
      <c r="Y903" s="169" t="s">
        <v>40</v>
      </c>
      <c r="Z903" s="356">
        <v>0.92</v>
      </c>
      <c r="AA903" s="356" t="s">
        <v>40</v>
      </c>
      <c r="AB903" s="356" t="s">
        <v>40</v>
      </c>
      <c r="AC903" s="356" t="s">
        <v>40</v>
      </c>
      <c r="AD903" s="356" t="s">
        <v>40</v>
      </c>
      <c r="AE903" s="356">
        <v>0.92</v>
      </c>
      <c r="AF903" s="169" t="s">
        <v>40</v>
      </c>
      <c r="AG903" s="169" t="s">
        <v>40</v>
      </c>
      <c r="AH903" s="169" t="s">
        <v>40</v>
      </c>
      <c r="AI903" s="169" t="s">
        <v>40</v>
      </c>
      <c r="AJ903" s="356">
        <v>0.92</v>
      </c>
      <c r="AK903" s="169" t="s">
        <v>40</v>
      </c>
      <c r="AL903" s="169" t="s">
        <v>40</v>
      </c>
      <c r="AM903" s="169" t="s">
        <v>40</v>
      </c>
      <c r="AN903" s="169" t="s">
        <v>40</v>
      </c>
      <c r="AO903" s="168">
        <v>0.99</v>
      </c>
      <c r="AP903" s="358" t="s">
        <v>40</v>
      </c>
      <c r="AQ903" s="358" t="s">
        <v>40</v>
      </c>
      <c r="AR903" s="358" t="s">
        <v>40</v>
      </c>
      <c r="AS903" s="359" t="s">
        <v>40</v>
      </c>
      <c r="AT903" s="364">
        <v>0.0810595228934205</v>
      </c>
      <c r="AU903" s="361" t="s">
        <v>40</v>
      </c>
      <c r="AV903" s="362" t="s">
        <v>40</v>
      </c>
      <c r="AW903" s="362" t="s">
        <v>40</v>
      </c>
      <c r="AX903" s="362" t="s">
        <v>40</v>
      </c>
      <c r="AY903" s="142"/>
      <c r="AZ903" s="140"/>
    </row>
    <row r="904" spans="1:52">
      <c r="A904" s="138"/>
      <c r="B904" s="142"/>
      <c r="C904" s="172" t="s">
        <v>1158</v>
      </c>
      <c r="D904" s="166" t="s">
        <v>1663</v>
      </c>
      <c r="E904" s="166" t="s">
        <v>1159</v>
      </c>
      <c r="F904" s="167" t="s">
        <v>40</v>
      </c>
      <c r="G904" s="181" t="s">
        <v>1666</v>
      </c>
      <c r="H904" s="181" t="s">
        <v>1666</v>
      </c>
      <c r="I904" s="181" t="s">
        <v>1666</v>
      </c>
      <c r="J904" s="181" t="s">
        <v>1666</v>
      </c>
      <c r="K904" s="168">
        <v>0.9</v>
      </c>
      <c r="L904" s="169" t="s">
        <v>40</v>
      </c>
      <c r="M904" s="169" t="s">
        <v>40</v>
      </c>
      <c r="N904" s="170" t="s">
        <v>40</v>
      </c>
      <c r="O904" s="170" t="s">
        <v>40</v>
      </c>
      <c r="P904" s="356">
        <v>0.9</v>
      </c>
      <c r="Q904" s="357" t="s">
        <v>40</v>
      </c>
      <c r="R904" s="169" t="s">
        <v>40</v>
      </c>
      <c r="S904" s="169" t="s">
        <v>40</v>
      </c>
      <c r="T904" s="169" t="s">
        <v>40</v>
      </c>
      <c r="U904" s="356">
        <v>0.9</v>
      </c>
      <c r="V904" s="169" t="s">
        <v>40</v>
      </c>
      <c r="W904" s="169" t="s">
        <v>40</v>
      </c>
      <c r="X904" s="169" t="s">
        <v>40</v>
      </c>
      <c r="Y904" s="169" t="s">
        <v>40</v>
      </c>
      <c r="Z904" s="356">
        <v>0.92</v>
      </c>
      <c r="AA904" s="356" t="s">
        <v>40</v>
      </c>
      <c r="AB904" s="356" t="s">
        <v>40</v>
      </c>
      <c r="AC904" s="356" t="s">
        <v>40</v>
      </c>
      <c r="AD904" s="356" t="s">
        <v>40</v>
      </c>
      <c r="AE904" s="356">
        <v>0.92</v>
      </c>
      <c r="AF904" s="169" t="s">
        <v>40</v>
      </c>
      <c r="AG904" s="169" t="s">
        <v>40</v>
      </c>
      <c r="AH904" s="169" t="s">
        <v>40</v>
      </c>
      <c r="AI904" s="169" t="s">
        <v>40</v>
      </c>
      <c r="AJ904" s="356">
        <v>0.92</v>
      </c>
      <c r="AK904" s="169" t="s">
        <v>40</v>
      </c>
      <c r="AL904" s="169" t="s">
        <v>40</v>
      </c>
      <c r="AM904" s="169" t="s">
        <v>40</v>
      </c>
      <c r="AN904" s="169" t="s">
        <v>40</v>
      </c>
      <c r="AO904" s="168">
        <v>0.99</v>
      </c>
      <c r="AP904" s="358" t="s">
        <v>40</v>
      </c>
      <c r="AQ904" s="358" t="s">
        <v>40</v>
      </c>
      <c r="AR904" s="358" t="s">
        <v>40</v>
      </c>
      <c r="AS904" s="359" t="s">
        <v>40</v>
      </c>
      <c r="AT904" s="364">
        <v>0.0810595228934205</v>
      </c>
      <c r="AU904" s="361" t="s">
        <v>40</v>
      </c>
      <c r="AV904" s="362" t="s">
        <v>40</v>
      </c>
      <c r="AW904" s="362" t="s">
        <v>40</v>
      </c>
      <c r="AX904" s="362" t="s">
        <v>40</v>
      </c>
      <c r="AY904" s="142"/>
      <c r="AZ904" s="140"/>
    </row>
    <row r="905" spans="1:52">
      <c r="A905" s="138"/>
      <c r="B905" s="142"/>
      <c r="C905" s="172" t="s">
        <v>1158</v>
      </c>
      <c r="D905" s="166" t="s">
        <v>26</v>
      </c>
      <c r="E905" s="166" t="s">
        <v>1159</v>
      </c>
      <c r="F905" s="167" t="s">
        <v>1667</v>
      </c>
      <c r="G905" s="181" t="s">
        <v>1668</v>
      </c>
      <c r="H905" s="181" t="s">
        <v>1668</v>
      </c>
      <c r="I905" s="181" t="s">
        <v>1668</v>
      </c>
      <c r="J905" s="181" t="s">
        <v>1668</v>
      </c>
      <c r="K905" s="168">
        <v>0.9</v>
      </c>
      <c r="L905" s="169" t="s">
        <v>40</v>
      </c>
      <c r="M905" s="169" t="s">
        <v>40</v>
      </c>
      <c r="N905" s="170" t="s">
        <v>40</v>
      </c>
      <c r="O905" s="170" t="s">
        <v>40</v>
      </c>
      <c r="P905" s="356">
        <v>0.9</v>
      </c>
      <c r="Q905" s="357" t="s">
        <v>40</v>
      </c>
      <c r="R905" s="169" t="s">
        <v>40</v>
      </c>
      <c r="S905" s="169" t="s">
        <v>40</v>
      </c>
      <c r="T905" s="169" t="s">
        <v>40</v>
      </c>
      <c r="U905" s="356">
        <v>0.9</v>
      </c>
      <c r="V905" s="169" t="s">
        <v>40</v>
      </c>
      <c r="W905" s="169" t="s">
        <v>40</v>
      </c>
      <c r="X905" s="169" t="s">
        <v>40</v>
      </c>
      <c r="Y905" s="169" t="s">
        <v>40</v>
      </c>
      <c r="Z905" s="356">
        <v>0.92</v>
      </c>
      <c r="AA905" s="356" t="s">
        <v>40</v>
      </c>
      <c r="AB905" s="356" t="s">
        <v>40</v>
      </c>
      <c r="AC905" s="356" t="s">
        <v>40</v>
      </c>
      <c r="AD905" s="356" t="s">
        <v>40</v>
      </c>
      <c r="AE905" s="356">
        <v>0.92</v>
      </c>
      <c r="AF905" s="169">
        <v>1</v>
      </c>
      <c r="AG905" s="169">
        <v>1</v>
      </c>
      <c r="AH905" s="169">
        <v>1</v>
      </c>
      <c r="AI905" s="169">
        <v>0.999535747446611</v>
      </c>
      <c r="AJ905" s="356">
        <v>0.92</v>
      </c>
      <c r="AK905" s="169" t="s">
        <v>40</v>
      </c>
      <c r="AL905" s="169" t="s">
        <v>40</v>
      </c>
      <c r="AM905" s="169" t="s">
        <v>40</v>
      </c>
      <c r="AN905" s="169" t="s">
        <v>40</v>
      </c>
      <c r="AO905" s="168">
        <v>0.99</v>
      </c>
      <c r="AP905" s="358" t="s">
        <v>40</v>
      </c>
      <c r="AQ905" s="358">
        <v>1</v>
      </c>
      <c r="AR905" s="358" t="s">
        <v>40</v>
      </c>
      <c r="AS905" s="359">
        <v>1</v>
      </c>
      <c r="AT905" s="364">
        <v>0.0810595228934205</v>
      </c>
      <c r="AU905" s="361" t="s">
        <v>40</v>
      </c>
      <c r="AV905" s="362" t="s">
        <v>40</v>
      </c>
      <c r="AW905" s="362" t="s">
        <v>40</v>
      </c>
      <c r="AX905" s="362" t="s">
        <v>40</v>
      </c>
      <c r="AY905" s="142"/>
      <c r="AZ905" s="140"/>
    </row>
    <row r="906" spans="1:52">
      <c r="A906" s="138"/>
      <c r="B906" s="142"/>
      <c r="C906" s="182" t="s">
        <v>1669</v>
      </c>
      <c r="D906" s="166" t="s">
        <v>26</v>
      </c>
      <c r="E906" s="166" t="s">
        <v>1670</v>
      </c>
      <c r="F906" s="167" t="s">
        <v>1671</v>
      </c>
      <c r="G906" s="183" t="s">
        <v>1672</v>
      </c>
      <c r="H906" s="184" t="s">
        <v>1672</v>
      </c>
      <c r="I906" s="184" t="s">
        <v>1672</v>
      </c>
      <c r="J906" s="184" t="s">
        <v>1672</v>
      </c>
      <c r="K906" s="168">
        <v>0.9</v>
      </c>
      <c r="L906" s="169">
        <v>0.928571428571429</v>
      </c>
      <c r="M906" s="169">
        <v>0.9375</v>
      </c>
      <c r="N906" s="170">
        <v>0.928571428571429</v>
      </c>
      <c r="O906" s="170">
        <v>0.892857142857143</v>
      </c>
      <c r="P906" s="356">
        <v>0.9</v>
      </c>
      <c r="Q906" s="357">
        <v>0.87448275862069</v>
      </c>
      <c r="R906" s="169">
        <v>0.905144694533762</v>
      </c>
      <c r="S906" s="169">
        <v>0.893577981651376</v>
      </c>
      <c r="T906" s="169">
        <v>0.916554551861106</v>
      </c>
      <c r="U906" s="356">
        <v>0.9</v>
      </c>
      <c r="V906" s="169">
        <v>0.891034482758621</v>
      </c>
      <c r="W906" s="169">
        <v>0.920418006430868</v>
      </c>
      <c r="X906" s="169">
        <v>0.915596330275229</v>
      </c>
      <c r="Y906" s="169">
        <v>0.927317573194952</v>
      </c>
      <c r="Z906" s="356">
        <v>0.92</v>
      </c>
      <c r="AA906" s="356">
        <v>0.936893203883495</v>
      </c>
      <c r="AB906" s="356">
        <v>0.973094170403587</v>
      </c>
      <c r="AC906" s="356">
        <v>0.958762886597938</v>
      </c>
      <c r="AD906" s="356">
        <v>0.947659163099019</v>
      </c>
      <c r="AE906" s="356">
        <v>0.92</v>
      </c>
      <c r="AF906" s="169">
        <v>0.987102321582115</v>
      </c>
      <c r="AG906" s="169">
        <v>0.976271186440678</v>
      </c>
      <c r="AH906" s="169">
        <v>0.998289623717218</v>
      </c>
      <c r="AI906" s="169">
        <v>0.981017861146402</v>
      </c>
      <c r="AJ906" s="356">
        <v>0.92</v>
      </c>
      <c r="AK906" s="169">
        <v>0.931477516059957</v>
      </c>
      <c r="AL906" s="169">
        <v>0.96866485013624</v>
      </c>
      <c r="AM906" s="169">
        <v>0.962400578452639</v>
      </c>
      <c r="AN906" s="169">
        <v>0.970059414160807</v>
      </c>
      <c r="AO906" s="168">
        <v>0.99</v>
      </c>
      <c r="AP906" s="358">
        <v>1</v>
      </c>
      <c r="AQ906" s="358">
        <v>1</v>
      </c>
      <c r="AR906" s="358">
        <v>1</v>
      </c>
      <c r="AS906" s="359">
        <v>1</v>
      </c>
      <c r="AT906" s="364">
        <v>0.0656418488929858</v>
      </c>
      <c r="AU906" s="361">
        <v>0.0714285714285714</v>
      </c>
      <c r="AV906" s="362">
        <v>0</v>
      </c>
      <c r="AW906" s="362">
        <v>0</v>
      </c>
      <c r="AX906" s="362">
        <v>0.0405405405405405</v>
      </c>
      <c r="AY906" s="142"/>
      <c r="AZ906" s="140"/>
    </row>
    <row r="907" spans="1:52">
      <c r="A907" s="138"/>
      <c r="B907" s="142"/>
      <c r="C907" s="182" t="s">
        <v>1669</v>
      </c>
      <c r="D907" s="166" t="s">
        <v>26</v>
      </c>
      <c r="E907" s="166" t="s">
        <v>1670</v>
      </c>
      <c r="F907" s="167" t="s">
        <v>1673</v>
      </c>
      <c r="G907" s="185" t="s">
        <v>1674</v>
      </c>
      <c r="H907" s="186" t="s">
        <v>1674</v>
      </c>
      <c r="I907" s="186" t="s">
        <v>1674</v>
      </c>
      <c r="J907" s="186" t="s">
        <v>1674</v>
      </c>
      <c r="K907" s="168">
        <v>0.9</v>
      </c>
      <c r="L907" s="169">
        <v>0.902439024390244</v>
      </c>
      <c r="M907" s="169">
        <v>0.955555555555556</v>
      </c>
      <c r="N907" s="170">
        <v>0.947368421052632</v>
      </c>
      <c r="O907" s="170">
        <v>0.95067264573991</v>
      </c>
      <c r="P907" s="356">
        <v>0.9</v>
      </c>
      <c r="Q907" s="357">
        <v>0.808281573498965</v>
      </c>
      <c r="R907" s="169">
        <v>0.826700601573346</v>
      </c>
      <c r="S907" s="169">
        <v>0.873897707231041</v>
      </c>
      <c r="T907" s="169">
        <v>0.873050050153921</v>
      </c>
      <c r="U907" s="356">
        <v>0.9</v>
      </c>
      <c r="V907" s="169">
        <v>0.848861283643892</v>
      </c>
      <c r="W907" s="169">
        <v>0.829014345210551</v>
      </c>
      <c r="X907" s="169">
        <v>0.830099941211052</v>
      </c>
      <c r="Y907" s="169">
        <v>0.87485732074297</v>
      </c>
      <c r="Z907" s="356">
        <v>0.92</v>
      </c>
      <c r="AA907" s="356">
        <v>0.878342245989305</v>
      </c>
      <c r="AB907" s="356">
        <v>0.860557768924303</v>
      </c>
      <c r="AC907" s="356">
        <v>0.842931937172775</v>
      </c>
      <c r="AD907" s="356">
        <v>0.914253202657563</v>
      </c>
      <c r="AE907" s="356">
        <v>0.92</v>
      </c>
      <c r="AF907" s="169">
        <v>0.981352906169411</v>
      </c>
      <c r="AG907" s="169">
        <v>0.860349127182045</v>
      </c>
      <c r="AH907" s="169">
        <v>0.976153846153846</v>
      </c>
      <c r="AI907" s="169">
        <v>0.972401985592609</v>
      </c>
      <c r="AJ907" s="356">
        <v>0.92</v>
      </c>
      <c r="AK907" s="169">
        <v>0.906506632975363</v>
      </c>
      <c r="AL907" s="169">
        <v>0.882874015748031</v>
      </c>
      <c r="AM907" s="169">
        <v>0.87210634884254</v>
      </c>
      <c r="AN907" s="169">
        <v>0.931079105490309</v>
      </c>
      <c r="AO907" s="168">
        <v>0.99</v>
      </c>
      <c r="AP907" s="358">
        <v>1</v>
      </c>
      <c r="AQ907" s="358">
        <v>1</v>
      </c>
      <c r="AR907" s="358">
        <v>1</v>
      </c>
      <c r="AS907" s="359">
        <v>1</v>
      </c>
      <c r="AT907" s="364">
        <v>0.0656418488929858</v>
      </c>
      <c r="AU907" s="361">
        <v>0.135135135135135</v>
      </c>
      <c r="AV907" s="362">
        <v>0.113636363636364</v>
      </c>
      <c r="AW907" s="362">
        <v>0.0476190476190476</v>
      </c>
      <c r="AX907" s="362">
        <v>0.0797912005965697</v>
      </c>
      <c r="AY907" s="142"/>
      <c r="AZ907" s="140"/>
    </row>
    <row r="908" spans="1:52">
      <c r="A908" s="138"/>
      <c r="B908" s="142"/>
      <c r="C908" s="182" t="s">
        <v>1669</v>
      </c>
      <c r="D908" s="166" t="s">
        <v>26</v>
      </c>
      <c r="E908" s="166" t="s">
        <v>1670</v>
      </c>
      <c r="F908" s="167" t="s">
        <v>1675</v>
      </c>
      <c r="G908" s="185" t="s">
        <v>1676</v>
      </c>
      <c r="H908" s="186" t="s">
        <v>1676</v>
      </c>
      <c r="I908" s="186" t="s">
        <v>1676</v>
      </c>
      <c r="J908" s="186" t="s">
        <v>1676</v>
      </c>
      <c r="K908" s="168">
        <v>0.9</v>
      </c>
      <c r="L908" s="169">
        <v>0.941176470588235</v>
      </c>
      <c r="M908" s="169">
        <v>0.970588235294118</v>
      </c>
      <c r="N908" s="170">
        <v>0.90625</v>
      </c>
      <c r="O908" s="170">
        <v>0.954214360041623</v>
      </c>
      <c r="P908" s="356">
        <v>0.9</v>
      </c>
      <c r="Q908" s="357">
        <v>0.872530274059911</v>
      </c>
      <c r="R908" s="169">
        <v>0.748033972947468</v>
      </c>
      <c r="S908" s="169">
        <v>0.938790837401427</v>
      </c>
      <c r="T908" s="169">
        <v>0.904776277980344</v>
      </c>
      <c r="U908" s="356">
        <v>0.9</v>
      </c>
      <c r="V908" s="169">
        <v>0.926067558954748</v>
      </c>
      <c r="W908" s="169">
        <v>0.895879207297892</v>
      </c>
      <c r="X908" s="169">
        <v>0.865940668419076</v>
      </c>
      <c r="Y908" s="169">
        <v>0.897846086977519</v>
      </c>
      <c r="Z908" s="356">
        <v>0.92</v>
      </c>
      <c r="AA908" s="356">
        <v>0.938110749185668</v>
      </c>
      <c r="AB908" s="356">
        <v>0.911308203991131</v>
      </c>
      <c r="AC908" s="356">
        <v>0.711729622266402</v>
      </c>
      <c r="AD908" s="356">
        <v>0.908801696712619</v>
      </c>
      <c r="AE908" s="356">
        <v>0.92</v>
      </c>
      <c r="AF908" s="169">
        <v>0.998941798941799</v>
      </c>
      <c r="AG908" s="169">
        <v>0.838709677419355</v>
      </c>
      <c r="AH908" s="169">
        <v>0.983026874115983</v>
      </c>
      <c r="AI908" s="169">
        <v>0.924522098539289</v>
      </c>
      <c r="AJ908" s="356">
        <v>0.92</v>
      </c>
      <c r="AK908" s="169">
        <v>0.952468007312614</v>
      </c>
      <c r="AL908" s="169">
        <v>0.94555952708276</v>
      </c>
      <c r="AM908" s="169">
        <v>0.890151515151515</v>
      </c>
      <c r="AN908" s="169">
        <v>0.94529403446395</v>
      </c>
      <c r="AO908" s="168">
        <v>0.99</v>
      </c>
      <c r="AP908" s="358">
        <v>1</v>
      </c>
      <c r="AQ908" s="358">
        <v>1</v>
      </c>
      <c r="AR908" s="358">
        <v>1</v>
      </c>
      <c r="AS908" s="359">
        <v>1</v>
      </c>
      <c r="AT908" s="364">
        <v>0.0656418488929858</v>
      </c>
      <c r="AU908" s="361">
        <v>0.0952380952380952</v>
      </c>
      <c r="AV908" s="362">
        <v>0.0645161290322581</v>
      </c>
      <c r="AW908" s="362">
        <v>0.137931034482759</v>
      </c>
      <c r="AX908" s="362">
        <v>0.0627490039840637</v>
      </c>
      <c r="AY908" s="142"/>
      <c r="AZ908" s="140"/>
    </row>
    <row r="909" spans="1:52">
      <c r="A909" s="138"/>
      <c r="B909" s="142"/>
      <c r="C909" s="182" t="s">
        <v>1669</v>
      </c>
      <c r="D909" s="166" t="s">
        <v>26</v>
      </c>
      <c r="E909" s="166" t="s">
        <v>1670</v>
      </c>
      <c r="F909" s="167" t="s">
        <v>1677</v>
      </c>
      <c r="G909" s="185" t="s">
        <v>1678</v>
      </c>
      <c r="H909" s="186" t="s">
        <v>1678</v>
      </c>
      <c r="I909" s="186" t="s">
        <v>1678</v>
      </c>
      <c r="J909" s="186" t="s">
        <v>1678</v>
      </c>
      <c r="K909" s="168">
        <v>0.9</v>
      </c>
      <c r="L909" s="169">
        <v>0.96551724137931</v>
      </c>
      <c r="M909" s="169">
        <v>0.967741935483871</v>
      </c>
      <c r="N909" s="170">
        <v>0.935483870967742</v>
      </c>
      <c r="O909" s="170">
        <v>0.952380952380952</v>
      </c>
      <c r="P909" s="356">
        <v>0.9</v>
      </c>
      <c r="Q909" s="357">
        <v>0.932122370936903</v>
      </c>
      <c r="R909" s="169">
        <v>0.9016139044072</v>
      </c>
      <c r="S909" s="169">
        <v>0.928256765261171</v>
      </c>
      <c r="T909" s="169">
        <v>0.932593109574266</v>
      </c>
      <c r="U909" s="356">
        <v>0.9</v>
      </c>
      <c r="V909" s="169">
        <v>0.929732313575526</v>
      </c>
      <c r="W909" s="169">
        <v>0.926443202979516</v>
      </c>
      <c r="X909" s="169">
        <v>0.926368785399622</v>
      </c>
      <c r="Y909" s="169">
        <v>0.925296618234884</v>
      </c>
      <c r="Z909" s="356">
        <v>0.92</v>
      </c>
      <c r="AA909" s="356">
        <v>0.952054794520548</v>
      </c>
      <c r="AB909" s="356">
        <v>0.968680089485459</v>
      </c>
      <c r="AC909" s="356">
        <v>0.966192170818505</v>
      </c>
      <c r="AD909" s="356">
        <v>0.950464760560066</v>
      </c>
      <c r="AE909" s="356">
        <v>0.92</v>
      </c>
      <c r="AF909" s="169">
        <v>0.994892996108949</v>
      </c>
      <c r="AG909" s="169">
        <v>0.942675159235669</v>
      </c>
      <c r="AH909" s="169">
        <v>0.984533333333333</v>
      </c>
      <c r="AI909" s="169">
        <v>0.987117576943061</v>
      </c>
      <c r="AJ909" s="356">
        <v>0.92</v>
      </c>
      <c r="AK909" s="169">
        <v>0.95820189274448</v>
      </c>
      <c r="AL909" s="169">
        <v>0.962145110410095</v>
      </c>
      <c r="AM909" s="169">
        <v>0.973550627838632</v>
      </c>
      <c r="AN909" s="169">
        <v>0.969364744515687</v>
      </c>
      <c r="AO909" s="168">
        <v>0.99</v>
      </c>
      <c r="AP909" s="358">
        <v>1</v>
      </c>
      <c r="AQ909" s="358">
        <v>1</v>
      </c>
      <c r="AR909" s="358">
        <v>1</v>
      </c>
      <c r="AS909" s="359">
        <v>1</v>
      </c>
      <c r="AT909" s="364">
        <v>0.0656418488929858</v>
      </c>
      <c r="AU909" s="361">
        <v>0.130434782608696</v>
      </c>
      <c r="AV909" s="362">
        <v>0</v>
      </c>
      <c r="AW909" s="362">
        <v>0.111111111111111</v>
      </c>
      <c r="AX909" s="362">
        <v>0.0491591203104787</v>
      </c>
      <c r="AY909" s="142"/>
      <c r="AZ909" s="140"/>
    </row>
    <row r="910" spans="1:52">
      <c r="A910" s="138"/>
      <c r="B910" s="142"/>
      <c r="C910" s="182" t="s">
        <v>1669</v>
      </c>
      <c r="D910" s="166" t="s">
        <v>26</v>
      </c>
      <c r="E910" s="166" t="s">
        <v>1670</v>
      </c>
      <c r="F910" s="167" t="s">
        <v>1679</v>
      </c>
      <c r="G910" s="185" t="s">
        <v>1680</v>
      </c>
      <c r="H910" s="186" t="s">
        <v>1680</v>
      </c>
      <c r="I910" s="186" t="s">
        <v>1680</v>
      </c>
      <c r="J910" s="186" t="s">
        <v>1680</v>
      </c>
      <c r="K910" s="168">
        <v>0.9</v>
      </c>
      <c r="L910" s="169">
        <v>1</v>
      </c>
      <c r="M910" s="169">
        <v>1</v>
      </c>
      <c r="N910" s="170">
        <v>0.928571428571429</v>
      </c>
      <c r="O910" s="170">
        <v>0.968609865470852</v>
      </c>
      <c r="P910" s="356">
        <v>0.9</v>
      </c>
      <c r="Q910" s="357">
        <v>0.939786585365854</v>
      </c>
      <c r="R910" s="169">
        <v>0.943980929678188</v>
      </c>
      <c r="S910" s="169">
        <v>0.942225998300765</v>
      </c>
      <c r="T910" s="169">
        <v>0.962499658963796</v>
      </c>
      <c r="U910" s="356">
        <v>0.9</v>
      </c>
      <c r="V910" s="169">
        <v>0.936737804878049</v>
      </c>
      <c r="W910" s="169">
        <v>0.934445768772348</v>
      </c>
      <c r="X910" s="169">
        <v>0.927357689039932</v>
      </c>
      <c r="Y910" s="169">
        <v>0.935257686956047</v>
      </c>
      <c r="Z910" s="356">
        <v>0.92</v>
      </c>
      <c r="AA910" s="356">
        <v>0.905482041587902</v>
      </c>
      <c r="AB910" s="356">
        <v>0.967980295566502</v>
      </c>
      <c r="AC910" s="356">
        <v>0.85197934595525</v>
      </c>
      <c r="AD910" s="356">
        <v>0.928423420756616</v>
      </c>
      <c r="AE910" s="356">
        <v>0.92</v>
      </c>
      <c r="AF910" s="169">
        <v>0.932673267326733</v>
      </c>
      <c r="AG910" s="169">
        <v>0.87667161961367</v>
      </c>
      <c r="AH910" s="169">
        <v>0.877358490566038</v>
      </c>
      <c r="AI910" s="169">
        <v>0.928807048310994</v>
      </c>
      <c r="AJ910" s="356">
        <v>0.92</v>
      </c>
      <c r="AK910" s="169">
        <v>0.947368421052632</v>
      </c>
      <c r="AL910" s="169">
        <v>0.971653005464481</v>
      </c>
      <c r="AM910" s="169">
        <v>0.95579734784087</v>
      </c>
      <c r="AN910" s="169">
        <v>0.970806476620816</v>
      </c>
      <c r="AO910" s="168">
        <v>0.99</v>
      </c>
      <c r="AP910" s="358">
        <v>1</v>
      </c>
      <c r="AQ910" s="358">
        <v>1</v>
      </c>
      <c r="AR910" s="358">
        <v>1</v>
      </c>
      <c r="AS910" s="359">
        <v>1</v>
      </c>
      <c r="AT910" s="364">
        <v>0.0656418488929858</v>
      </c>
      <c r="AU910" s="361">
        <v>0.0454545454545455</v>
      </c>
      <c r="AV910" s="362">
        <v>0</v>
      </c>
      <c r="AW910" s="362">
        <v>0</v>
      </c>
      <c r="AX910" s="362">
        <v>0.0504527813712807</v>
      </c>
      <c r="AY910" s="142"/>
      <c r="AZ910" s="140"/>
    </row>
    <row r="911" spans="1:52">
      <c r="A911" s="138"/>
      <c r="B911" s="142"/>
      <c r="C911" s="182" t="s">
        <v>1669</v>
      </c>
      <c r="D911" s="166" t="s">
        <v>235</v>
      </c>
      <c r="E911" s="166" t="s">
        <v>1670</v>
      </c>
      <c r="F911" s="167" t="s">
        <v>1681</v>
      </c>
      <c r="G911" s="185" t="s">
        <v>1682</v>
      </c>
      <c r="H911" s="186" t="s">
        <v>1682</v>
      </c>
      <c r="I911" s="186" t="s">
        <v>1682</v>
      </c>
      <c r="J911" s="186" t="s">
        <v>1682</v>
      </c>
      <c r="K911" s="168">
        <v>0.9</v>
      </c>
      <c r="L911" s="169" t="s">
        <v>40</v>
      </c>
      <c r="M911" s="169" t="s">
        <v>40</v>
      </c>
      <c r="N911" s="170" t="s">
        <v>40</v>
      </c>
      <c r="O911" s="170" t="s">
        <v>40</v>
      </c>
      <c r="P911" s="356">
        <v>0.9</v>
      </c>
      <c r="Q911" s="357" t="s">
        <v>40</v>
      </c>
      <c r="R911" s="169" t="s">
        <v>40</v>
      </c>
      <c r="S911" s="169" t="s">
        <v>40</v>
      </c>
      <c r="T911" s="169">
        <v>0</v>
      </c>
      <c r="U911" s="356">
        <v>0.9</v>
      </c>
      <c r="V911" s="169" t="s">
        <v>40</v>
      </c>
      <c r="W911" s="169" t="s">
        <v>40</v>
      </c>
      <c r="X911" s="169" t="s">
        <v>40</v>
      </c>
      <c r="Y911" s="169">
        <v>1</v>
      </c>
      <c r="Z911" s="356">
        <v>0.92</v>
      </c>
      <c r="AA911" s="356" t="s">
        <v>40</v>
      </c>
      <c r="AB911" s="356" t="s">
        <v>40</v>
      </c>
      <c r="AC911" s="356" t="s">
        <v>40</v>
      </c>
      <c r="AD911" s="356" t="s">
        <v>40</v>
      </c>
      <c r="AE911" s="356">
        <v>0.92</v>
      </c>
      <c r="AF911" s="169">
        <v>0.996699669966997</v>
      </c>
      <c r="AG911" s="169">
        <v>0.775700934579439</v>
      </c>
      <c r="AH911" s="169">
        <v>0.994565217391304</v>
      </c>
      <c r="AI911" s="169">
        <v>0.952005052099779</v>
      </c>
      <c r="AJ911" s="356">
        <v>0.92</v>
      </c>
      <c r="AK911" s="169" t="s">
        <v>40</v>
      </c>
      <c r="AL911" s="169">
        <v>1</v>
      </c>
      <c r="AM911" s="169" t="s">
        <v>40</v>
      </c>
      <c r="AN911" s="169">
        <v>1</v>
      </c>
      <c r="AO911" s="168">
        <v>0.99</v>
      </c>
      <c r="AP911" s="358">
        <v>1</v>
      </c>
      <c r="AQ911" s="358">
        <v>1</v>
      </c>
      <c r="AR911" s="358">
        <v>1</v>
      </c>
      <c r="AS911" s="359">
        <v>1</v>
      </c>
      <c r="AT911" s="364">
        <v>0.0656418488929858</v>
      </c>
      <c r="AU911" s="361" t="s">
        <v>40</v>
      </c>
      <c r="AV911" s="362" t="s">
        <v>40</v>
      </c>
      <c r="AW911" s="362" t="s">
        <v>40</v>
      </c>
      <c r="AX911" s="362" t="s">
        <v>40</v>
      </c>
      <c r="AY911" s="142"/>
      <c r="AZ911" s="140"/>
    </row>
    <row r="912" spans="1:52">
      <c r="A912" s="138"/>
      <c r="B912" s="142"/>
      <c r="C912" s="182" t="s">
        <v>1669</v>
      </c>
      <c r="D912" s="166" t="s">
        <v>26</v>
      </c>
      <c r="E912" s="166" t="s">
        <v>1670</v>
      </c>
      <c r="F912" s="167" t="s">
        <v>1683</v>
      </c>
      <c r="G912" s="187" t="s">
        <v>1684</v>
      </c>
      <c r="H912" s="188" t="s">
        <v>1684</v>
      </c>
      <c r="I912" s="188" t="s">
        <v>1684</v>
      </c>
      <c r="J912" s="188" t="s">
        <v>1684</v>
      </c>
      <c r="K912" s="168">
        <v>0.9</v>
      </c>
      <c r="L912" s="169">
        <v>0.878787878787879</v>
      </c>
      <c r="M912" s="169">
        <v>0.891891891891892</v>
      </c>
      <c r="N912" s="170">
        <v>0.882352941176471</v>
      </c>
      <c r="O912" s="170">
        <v>0.909767441860465</v>
      </c>
      <c r="P912" s="356">
        <v>0.9</v>
      </c>
      <c r="Q912" s="357">
        <v>0.869709938183547</v>
      </c>
      <c r="R912" s="169">
        <v>0.834412841453112</v>
      </c>
      <c r="S912" s="169">
        <v>0.848230912476723</v>
      </c>
      <c r="T912" s="169">
        <v>0.862927420680585</v>
      </c>
      <c r="U912" s="356">
        <v>0.9</v>
      </c>
      <c r="V912" s="169">
        <v>0.882073228720875</v>
      </c>
      <c r="W912" s="169">
        <v>0.887637285271754</v>
      </c>
      <c r="X912" s="169">
        <v>0.822780881440099</v>
      </c>
      <c r="Y912" s="169">
        <v>0.888151405556469</v>
      </c>
      <c r="Z912" s="356">
        <v>0.92</v>
      </c>
      <c r="AA912" s="356">
        <v>0.891891891891892</v>
      </c>
      <c r="AB912" s="356">
        <v>0.948777648428405</v>
      </c>
      <c r="AC912" s="356">
        <v>0.829099307159353</v>
      </c>
      <c r="AD912" s="356">
        <v>0.917602675126468</v>
      </c>
      <c r="AE912" s="356">
        <v>0.92</v>
      </c>
      <c r="AF912" s="169">
        <v>0.974047718710758</v>
      </c>
      <c r="AG912" s="169">
        <v>0.967825635703165</v>
      </c>
      <c r="AH912" s="169">
        <v>0.987700335445397</v>
      </c>
      <c r="AI912" s="169">
        <v>0.926684363544432</v>
      </c>
      <c r="AJ912" s="356">
        <v>0.92</v>
      </c>
      <c r="AK912" s="169">
        <v>0.887262079062958</v>
      </c>
      <c r="AL912" s="169">
        <v>0.914078440262979</v>
      </c>
      <c r="AM912" s="169">
        <v>0.834148727984344</v>
      </c>
      <c r="AN912" s="169">
        <v>0.907047085536238</v>
      </c>
      <c r="AO912" s="168">
        <v>0.99</v>
      </c>
      <c r="AP912" s="358">
        <v>1</v>
      </c>
      <c r="AQ912" s="358">
        <v>1</v>
      </c>
      <c r="AR912" s="358">
        <v>1</v>
      </c>
      <c r="AS912" s="359">
        <v>1</v>
      </c>
      <c r="AT912" s="364">
        <v>0.0656418488929858</v>
      </c>
      <c r="AU912" s="361">
        <v>0.0416666666666667</v>
      </c>
      <c r="AV912" s="362">
        <v>0.0208333333333333</v>
      </c>
      <c r="AW912" s="362">
        <v>0</v>
      </c>
      <c r="AX912" s="362">
        <v>0.0724876441515651</v>
      </c>
      <c r="AY912" s="142"/>
      <c r="AZ912" s="140"/>
    </row>
    <row r="913" spans="1:52">
      <c r="A913" s="138"/>
      <c r="B913" s="142"/>
      <c r="C913" s="182" t="s">
        <v>1669</v>
      </c>
      <c r="D913" s="166" t="s">
        <v>235</v>
      </c>
      <c r="E913" s="166" t="s">
        <v>1670</v>
      </c>
      <c r="F913" s="167" t="s">
        <v>1685</v>
      </c>
      <c r="G913" s="187" t="s">
        <v>1686</v>
      </c>
      <c r="H913" s="188" t="s">
        <v>1686</v>
      </c>
      <c r="I913" s="188" t="s">
        <v>1686</v>
      </c>
      <c r="J913" s="188" t="s">
        <v>1686</v>
      </c>
      <c r="K913" s="168">
        <v>0.9</v>
      </c>
      <c r="L913" s="169" t="s">
        <v>40</v>
      </c>
      <c r="M913" s="169" t="s">
        <v>40</v>
      </c>
      <c r="N913" s="170" t="s">
        <v>40</v>
      </c>
      <c r="O913" s="170" t="s">
        <v>40</v>
      </c>
      <c r="P913" s="356">
        <v>0.9</v>
      </c>
      <c r="Q913" s="357" t="s">
        <v>40</v>
      </c>
      <c r="R913" s="169" t="s">
        <v>40</v>
      </c>
      <c r="S913" s="169" t="s">
        <v>40</v>
      </c>
      <c r="T913" s="169">
        <v>0</v>
      </c>
      <c r="U913" s="356">
        <v>0.9</v>
      </c>
      <c r="V913" s="169" t="s">
        <v>40</v>
      </c>
      <c r="W913" s="169" t="s">
        <v>40</v>
      </c>
      <c r="X913" s="169" t="s">
        <v>40</v>
      </c>
      <c r="Y913" s="169">
        <v>1</v>
      </c>
      <c r="Z913" s="356">
        <v>0.92</v>
      </c>
      <c r="AA913" s="356" t="s">
        <v>40</v>
      </c>
      <c r="AB913" s="356" t="s">
        <v>40</v>
      </c>
      <c r="AC913" s="356" t="s">
        <v>40</v>
      </c>
      <c r="AD913" s="356" t="s">
        <v>40</v>
      </c>
      <c r="AE913" s="356">
        <v>0.92</v>
      </c>
      <c r="AF913" s="169">
        <v>0.994535519125683</v>
      </c>
      <c r="AG913" s="169">
        <v>0.892405063291139</v>
      </c>
      <c r="AH913" s="169">
        <v>0.713114754098361</v>
      </c>
      <c r="AI913" s="169">
        <v>0.951797040169133</v>
      </c>
      <c r="AJ913" s="356">
        <v>0.92</v>
      </c>
      <c r="AK913" s="169" t="s">
        <v>40</v>
      </c>
      <c r="AL913" s="169" t="s">
        <v>40</v>
      </c>
      <c r="AM913" s="169" t="s">
        <v>40</v>
      </c>
      <c r="AN913" s="169">
        <v>1</v>
      </c>
      <c r="AO913" s="168">
        <v>0.99</v>
      </c>
      <c r="AP913" s="358">
        <v>1</v>
      </c>
      <c r="AQ913" s="358">
        <v>1</v>
      </c>
      <c r="AR913" s="358" t="s">
        <v>40</v>
      </c>
      <c r="AS913" s="359">
        <v>1</v>
      </c>
      <c r="AT913" s="364">
        <v>0.0656418488929858</v>
      </c>
      <c r="AU913" s="361" t="s">
        <v>40</v>
      </c>
      <c r="AV913" s="362" t="s">
        <v>40</v>
      </c>
      <c r="AW913" s="362" t="s">
        <v>40</v>
      </c>
      <c r="AX913" s="362" t="s">
        <v>40</v>
      </c>
      <c r="AY913" s="142"/>
      <c r="AZ913" s="140"/>
    </row>
    <row r="914" spans="1:52">
      <c r="A914" s="138"/>
      <c r="B914" s="142"/>
      <c r="C914" s="182" t="s">
        <v>1669</v>
      </c>
      <c r="D914" s="166" t="s">
        <v>26</v>
      </c>
      <c r="E914" s="166" t="s">
        <v>1670</v>
      </c>
      <c r="F914" s="167" t="s">
        <v>1687</v>
      </c>
      <c r="G914" s="187" t="s">
        <v>1688</v>
      </c>
      <c r="H914" s="188" t="s">
        <v>1688</v>
      </c>
      <c r="I914" s="188" t="s">
        <v>1688</v>
      </c>
      <c r="J914" s="188" t="s">
        <v>1688</v>
      </c>
      <c r="K914" s="168">
        <v>0.9</v>
      </c>
      <c r="L914" s="169">
        <v>0.894736842105263</v>
      </c>
      <c r="M914" s="169">
        <v>0.95</v>
      </c>
      <c r="N914" s="170">
        <v>0.882352941176471</v>
      </c>
      <c r="O914" s="170">
        <v>0.905482041587902</v>
      </c>
      <c r="P914" s="356">
        <v>0.9</v>
      </c>
      <c r="Q914" s="357">
        <v>0.87510766580534</v>
      </c>
      <c r="R914" s="169">
        <v>0.848725212464589</v>
      </c>
      <c r="S914" s="169">
        <v>0.869432580841977</v>
      </c>
      <c r="T914" s="169">
        <v>0.885602747005682</v>
      </c>
      <c r="U914" s="356">
        <v>0.9</v>
      </c>
      <c r="V914" s="169">
        <v>0.948320413436692</v>
      </c>
      <c r="W914" s="169">
        <v>0.935977337110482</v>
      </c>
      <c r="X914" s="169">
        <v>0.905430140329469</v>
      </c>
      <c r="Y914" s="169">
        <v>0.93627110329886</v>
      </c>
      <c r="Z914" s="356">
        <v>0.92</v>
      </c>
      <c r="AA914" s="356">
        <v>0.947019867549669</v>
      </c>
      <c r="AB914" s="356">
        <v>0.950819672131147</v>
      </c>
      <c r="AC914" s="356">
        <v>0.933467741935484</v>
      </c>
      <c r="AD914" s="356">
        <v>0.938470640437805</v>
      </c>
      <c r="AE914" s="356">
        <v>0.92</v>
      </c>
      <c r="AF914" s="169">
        <v>0.887783305693753</v>
      </c>
      <c r="AG914" s="169">
        <v>0.769938650306748</v>
      </c>
      <c r="AH914" s="169">
        <v>0.811552346570397</v>
      </c>
      <c r="AI914" s="169">
        <v>0.905225188609749</v>
      </c>
      <c r="AJ914" s="356">
        <v>0.92</v>
      </c>
      <c r="AK914" s="169">
        <v>0.951672862453532</v>
      </c>
      <c r="AL914" s="169">
        <v>0.951176209498447</v>
      </c>
      <c r="AM914" s="169">
        <v>0.91943793911007</v>
      </c>
      <c r="AN914" s="169">
        <v>0.94761531195466</v>
      </c>
      <c r="AO914" s="168">
        <v>0.99</v>
      </c>
      <c r="AP914" s="358">
        <v>1</v>
      </c>
      <c r="AQ914" s="358">
        <v>1</v>
      </c>
      <c r="AR914" s="358">
        <v>1</v>
      </c>
      <c r="AS914" s="359">
        <v>1</v>
      </c>
      <c r="AT914" s="364">
        <v>0.0656418488929858</v>
      </c>
      <c r="AU914" s="361">
        <v>0</v>
      </c>
      <c r="AV914" s="362">
        <v>0</v>
      </c>
      <c r="AW914" s="362">
        <v>0</v>
      </c>
      <c r="AX914" s="362">
        <v>0.0395010395010395</v>
      </c>
      <c r="AY914" s="142"/>
      <c r="AZ914" s="140"/>
    </row>
    <row r="915" spans="1:52">
      <c r="A915" s="138"/>
      <c r="B915" s="142"/>
      <c r="C915" s="182" t="s">
        <v>1669</v>
      </c>
      <c r="D915" s="166" t="s">
        <v>235</v>
      </c>
      <c r="E915" s="166" t="s">
        <v>1670</v>
      </c>
      <c r="F915" s="167" t="s">
        <v>1689</v>
      </c>
      <c r="G915" s="185" t="s">
        <v>1690</v>
      </c>
      <c r="H915" s="186" t="s">
        <v>1690</v>
      </c>
      <c r="I915" s="186" t="s">
        <v>1690</v>
      </c>
      <c r="J915" s="186" t="s">
        <v>1690</v>
      </c>
      <c r="K915" s="168">
        <v>0.9</v>
      </c>
      <c r="L915" s="169" t="s">
        <v>40</v>
      </c>
      <c r="M915" s="169" t="s">
        <v>40</v>
      </c>
      <c r="N915" s="170" t="s">
        <v>40</v>
      </c>
      <c r="O915" s="170" t="s">
        <v>40</v>
      </c>
      <c r="P915" s="356">
        <v>0.9</v>
      </c>
      <c r="Q915" s="357" t="s">
        <v>40</v>
      </c>
      <c r="R915" s="169" t="s">
        <v>40</v>
      </c>
      <c r="S915" s="169" t="s">
        <v>40</v>
      </c>
      <c r="T915" s="169">
        <v>0</v>
      </c>
      <c r="U915" s="356">
        <v>0.9</v>
      </c>
      <c r="V915" s="169" t="s">
        <v>40</v>
      </c>
      <c r="W915" s="169" t="s">
        <v>40</v>
      </c>
      <c r="X915" s="169" t="s">
        <v>40</v>
      </c>
      <c r="Y915" s="169">
        <v>0</v>
      </c>
      <c r="Z915" s="356">
        <v>0.92</v>
      </c>
      <c r="AA915" s="356" t="s">
        <v>40</v>
      </c>
      <c r="AB915" s="356" t="s">
        <v>40</v>
      </c>
      <c r="AC915" s="356" t="s">
        <v>40</v>
      </c>
      <c r="AD915" s="356" t="s">
        <v>40</v>
      </c>
      <c r="AE915" s="356">
        <v>0.92</v>
      </c>
      <c r="AF915" s="169">
        <v>1</v>
      </c>
      <c r="AG915" s="169">
        <v>1</v>
      </c>
      <c r="AH915" s="169">
        <v>1</v>
      </c>
      <c r="AI915" s="169">
        <v>0.999223300970874</v>
      </c>
      <c r="AJ915" s="356">
        <v>0.92</v>
      </c>
      <c r="AK915" s="169" t="s">
        <v>40</v>
      </c>
      <c r="AL915" s="169" t="s">
        <v>40</v>
      </c>
      <c r="AM915" s="169" t="s">
        <v>40</v>
      </c>
      <c r="AN915" s="169">
        <v>0</v>
      </c>
      <c r="AO915" s="168">
        <v>0.99</v>
      </c>
      <c r="AP915" s="358" t="s">
        <v>40</v>
      </c>
      <c r="AQ915" s="358" t="s">
        <v>40</v>
      </c>
      <c r="AR915" s="358" t="s">
        <v>40</v>
      </c>
      <c r="AS915" s="359">
        <v>1</v>
      </c>
      <c r="AT915" s="364">
        <v>0.0656418488929858</v>
      </c>
      <c r="AU915" s="361" t="s">
        <v>40</v>
      </c>
      <c r="AV915" s="362" t="s">
        <v>40</v>
      </c>
      <c r="AW915" s="362" t="s">
        <v>40</v>
      </c>
      <c r="AX915" s="362" t="s">
        <v>40</v>
      </c>
      <c r="AY915" s="142"/>
      <c r="AZ915" s="140"/>
    </row>
    <row r="916" spans="1:52">
      <c r="A916" s="138"/>
      <c r="B916" s="142"/>
      <c r="C916" s="182" t="s">
        <v>1669</v>
      </c>
      <c r="D916" s="166" t="s">
        <v>26</v>
      </c>
      <c r="E916" s="166" t="s">
        <v>1670</v>
      </c>
      <c r="F916" s="167" t="s">
        <v>1691</v>
      </c>
      <c r="G916" s="185" t="s">
        <v>1692</v>
      </c>
      <c r="H916" s="186" t="s">
        <v>1692</v>
      </c>
      <c r="I916" s="186" t="s">
        <v>1692</v>
      </c>
      <c r="J916" s="186" t="s">
        <v>1692</v>
      </c>
      <c r="K916" s="168">
        <v>0.9</v>
      </c>
      <c r="L916" s="169">
        <v>0.761904761904762</v>
      </c>
      <c r="M916" s="169">
        <v>0.85</v>
      </c>
      <c r="N916" s="170">
        <v>0.764705882352941</v>
      </c>
      <c r="O916" s="170">
        <v>0.797004991680532</v>
      </c>
      <c r="P916" s="356">
        <v>0.9</v>
      </c>
      <c r="Q916" s="357">
        <v>0.983465132997843</v>
      </c>
      <c r="R916" s="169">
        <v>0.945634920634921</v>
      </c>
      <c r="S916" s="169">
        <v>0.831953850012541</v>
      </c>
      <c r="T916" s="169">
        <v>0.92759046216313</v>
      </c>
      <c r="U916" s="356">
        <v>0.9</v>
      </c>
      <c r="V916" s="169">
        <v>0.90294751976995</v>
      </c>
      <c r="W916" s="169">
        <v>0.858730158730159</v>
      </c>
      <c r="X916" s="169">
        <v>0.805869074492099</v>
      </c>
      <c r="Y916" s="169">
        <v>0.843291801016414</v>
      </c>
      <c r="Z916" s="356">
        <v>0.92</v>
      </c>
      <c r="AA916" s="356">
        <v>0</v>
      </c>
      <c r="AB916" s="356" t="s">
        <v>40</v>
      </c>
      <c r="AC916" s="356" t="s">
        <v>40</v>
      </c>
      <c r="AD916" s="356">
        <v>0.714285714285714</v>
      </c>
      <c r="AE916" s="356">
        <v>0.92</v>
      </c>
      <c r="AF916" s="169">
        <v>0.997538811056418</v>
      </c>
      <c r="AG916" s="169">
        <v>0.998491083676269</v>
      </c>
      <c r="AH916" s="169">
        <v>0.998247151621385</v>
      </c>
      <c r="AI916" s="169">
        <v>0.997729333869747</v>
      </c>
      <c r="AJ916" s="356">
        <v>0.92</v>
      </c>
      <c r="AK916" s="169">
        <v>0.93915533285612</v>
      </c>
      <c r="AL916" s="169">
        <v>0.95364500792393</v>
      </c>
      <c r="AM916" s="169">
        <v>0.892284569138277</v>
      </c>
      <c r="AN916" s="169">
        <v>0.921825312698749</v>
      </c>
      <c r="AO916" s="168">
        <v>0.99</v>
      </c>
      <c r="AP916" s="358">
        <v>1</v>
      </c>
      <c r="AQ916" s="358">
        <v>1</v>
      </c>
      <c r="AR916" s="358">
        <v>1</v>
      </c>
      <c r="AS916" s="359">
        <v>1</v>
      </c>
      <c r="AT916" s="364">
        <v>0.0656418488929858</v>
      </c>
      <c r="AU916" s="361">
        <v>0.0857142857142857</v>
      </c>
      <c r="AV916" s="362">
        <v>0.0666666666666667</v>
      </c>
      <c r="AW916" s="362">
        <v>0.0740740740740741</v>
      </c>
      <c r="AX916" s="362">
        <v>0.0582677165354331</v>
      </c>
      <c r="AY916" s="142"/>
      <c r="AZ916" s="140"/>
    </row>
    <row r="917" spans="1:52">
      <c r="A917" s="138"/>
      <c r="B917" s="142"/>
      <c r="C917" s="182" t="s">
        <v>1669</v>
      </c>
      <c r="D917" s="166" t="s">
        <v>26</v>
      </c>
      <c r="E917" s="166" t="s">
        <v>1670</v>
      </c>
      <c r="F917" s="167" t="s">
        <v>1693</v>
      </c>
      <c r="G917" s="185" t="s">
        <v>1694</v>
      </c>
      <c r="H917" s="186" t="s">
        <v>1694</v>
      </c>
      <c r="I917" s="186" t="s">
        <v>1694</v>
      </c>
      <c r="J917" s="186" t="s">
        <v>1694</v>
      </c>
      <c r="K917" s="168">
        <v>0.9</v>
      </c>
      <c r="L917" s="169">
        <v>0.962962962962963</v>
      </c>
      <c r="M917" s="169">
        <v>0.827586206896552</v>
      </c>
      <c r="N917" s="170">
        <v>0.888888888888889</v>
      </c>
      <c r="O917" s="170">
        <v>0.888505747126437</v>
      </c>
      <c r="P917" s="356">
        <v>0.9</v>
      </c>
      <c r="Q917" s="357">
        <v>0.925049309664694</v>
      </c>
      <c r="R917" s="169">
        <v>0.961764705882353</v>
      </c>
      <c r="S917" s="169">
        <v>0.93975468975469</v>
      </c>
      <c r="T917" s="169">
        <v>0.977670768269108</v>
      </c>
      <c r="U917" s="356">
        <v>0.9</v>
      </c>
      <c r="V917" s="169">
        <v>0.90664036817883</v>
      </c>
      <c r="W917" s="169">
        <v>0.911764705882353</v>
      </c>
      <c r="X917" s="169">
        <v>0.865800865800866</v>
      </c>
      <c r="Y917" s="169">
        <v>0.932572433990439</v>
      </c>
      <c r="Z917" s="356">
        <v>0.92</v>
      </c>
      <c r="AA917" s="356" t="s">
        <v>40</v>
      </c>
      <c r="AB917" s="356" t="s">
        <v>40</v>
      </c>
      <c r="AC917" s="356" t="s">
        <v>40</v>
      </c>
      <c r="AD917" s="356">
        <v>1</v>
      </c>
      <c r="AE917" s="356">
        <v>0.92</v>
      </c>
      <c r="AF917" s="169">
        <v>0.998643147896879</v>
      </c>
      <c r="AG917" s="169">
        <v>1</v>
      </c>
      <c r="AH917" s="169">
        <v>0.998338870431894</v>
      </c>
      <c r="AI917" s="169">
        <v>0.993920741669516</v>
      </c>
      <c r="AJ917" s="356">
        <v>0.92</v>
      </c>
      <c r="AK917" s="169">
        <v>0.923834537097833</v>
      </c>
      <c r="AL917" s="169">
        <v>0.948218876239442</v>
      </c>
      <c r="AM917" s="169">
        <v>0.928957807428778</v>
      </c>
      <c r="AN917" s="169">
        <v>0.958900148065889</v>
      </c>
      <c r="AO917" s="168">
        <v>0.99</v>
      </c>
      <c r="AP917" s="358">
        <v>1</v>
      </c>
      <c r="AQ917" s="358">
        <v>1</v>
      </c>
      <c r="AR917" s="358">
        <v>1</v>
      </c>
      <c r="AS917" s="359">
        <v>1</v>
      </c>
      <c r="AT917" s="364">
        <v>0.0656418488929858</v>
      </c>
      <c r="AU917" s="361">
        <v>0.0625</v>
      </c>
      <c r="AV917" s="362">
        <v>0.0952380952380952</v>
      </c>
      <c r="AW917" s="362">
        <v>0.0555555555555556</v>
      </c>
      <c r="AX917" s="362">
        <v>0.0676691729323308</v>
      </c>
      <c r="AY917" s="142"/>
      <c r="AZ917" s="140"/>
    </row>
    <row r="918" spans="1:52">
      <c r="A918" s="138"/>
      <c r="B918" s="142"/>
      <c r="C918" s="182" t="s">
        <v>1669</v>
      </c>
      <c r="D918" s="166" t="s">
        <v>26</v>
      </c>
      <c r="E918" s="166" t="s">
        <v>1670</v>
      </c>
      <c r="F918" s="167" t="s">
        <v>1695</v>
      </c>
      <c r="G918" s="189" t="s">
        <v>1695</v>
      </c>
      <c r="H918" s="190" t="s">
        <v>1695</v>
      </c>
      <c r="I918" s="190" t="s">
        <v>1695</v>
      </c>
      <c r="J918" s="190" t="s">
        <v>1695</v>
      </c>
      <c r="K918" s="168">
        <v>0.9</v>
      </c>
      <c r="L918" s="169">
        <v>0.888888888888889</v>
      </c>
      <c r="M918" s="169">
        <v>0.954545454545455</v>
      </c>
      <c r="N918" s="170">
        <v>0.823529411764706</v>
      </c>
      <c r="O918" s="170">
        <v>0.929310344827586</v>
      </c>
      <c r="P918" s="356">
        <v>0.9</v>
      </c>
      <c r="Q918" s="357">
        <v>0.892293407613742</v>
      </c>
      <c r="R918" s="169">
        <v>0.954730121880441</v>
      </c>
      <c r="S918" s="169">
        <v>0.923472008217771</v>
      </c>
      <c r="T918" s="169">
        <v>0.957726269315673</v>
      </c>
      <c r="U918" s="356">
        <v>0.9</v>
      </c>
      <c r="V918" s="169">
        <v>0.910863509749304</v>
      </c>
      <c r="W918" s="169">
        <v>0.931514799767847</v>
      </c>
      <c r="X918" s="169">
        <v>0.900873138161274</v>
      </c>
      <c r="Y918" s="169">
        <v>0.915673289183223</v>
      </c>
      <c r="Z918" s="356">
        <v>0.92</v>
      </c>
      <c r="AA918" s="356" t="s">
        <v>40</v>
      </c>
      <c r="AB918" s="356" t="s">
        <v>40</v>
      </c>
      <c r="AC918" s="356" t="s">
        <v>40</v>
      </c>
      <c r="AD918" s="356">
        <v>1</v>
      </c>
      <c r="AE918" s="356">
        <v>0.92</v>
      </c>
      <c r="AF918" s="169">
        <v>0.997967479674797</v>
      </c>
      <c r="AG918" s="169">
        <v>1</v>
      </c>
      <c r="AH918" s="169">
        <v>1</v>
      </c>
      <c r="AI918" s="169">
        <v>0.997717124078069</v>
      </c>
      <c r="AJ918" s="356">
        <v>0.92</v>
      </c>
      <c r="AK918" s="169">
        <v>0.928242870285189</v>
      </c>
      <c r="AL918" s="169">
        <v>0.95768115942029</v>
      </c>
      <c r="AM918" s="169">
        <v>0.940934771443246</v>
      </c>
      <c r="AN918" s="169">
        <v>0.949190201623269</v>
      </c>
      <c r="AO918" s="168">
        <v>0.99</v>
      </c>
      <c r="AP918" s="358">
        <v>1</v>
      </c>
      <c r="AQ918" s="358">
        <v>1</v>
      </c>
      <c r="AR918" s="358">
        <v>1</v>
      </c>
      <c r="AS918" s="359">
        <v>1</v>
      </c>
      <c r="AT918" s="364">
        <v>0.0656418488929858</v>
      </c>
      <c r="AU918" s="361">
        <v>0</v>
      </c>
      <c r="AV918" s="362">
        <v>0.142857142857143</v>
      </c>
      <c r="AW918" s="362">
        <v>0</v>
      </c>
      <c r="AX918" s="362">
        <v>0.0365853658536585</v>
      </c>
      <c r="AY918" s="142"/>
      <c r="AZ918" s="140"/>
    </row>
    <row r="919" spans="1:52">
      <c r="A919" s="138"/>
      <c r="B919" s="142"/>
      <c r="C919" s="182" t="s">
        <v>1669</v>
      </c>
      <c r="D919" s="166" t="s">
        <v>26</v>
      </c>
      <c r="E919" s="166" t="s">
        <v>1670</v>
      </c>
      <c r="F919" s="167" t="s">
        <v>1696</v>
      </c>
      <c r="G919" s="185" t="s">
        <v>1697</v>
      </c>
      <c r="H919" s="186" t="s">
        <v>1697</v>
      </c>
      <c r="I919" s="186" t="s">
        <v>1697</v>
      </c>
      <c r="J919" s="186" t="s">
        <v>1697</v>
      </c>
      <c r="K919" s="168">
        <v>0.9</v>
      </c>
      <c r="L919" s="169">
        <v>0.611111111111111</v>
      </c>
      <c r="M919" s="169">
        <v>0.972972972972973</v>
      </c>
      <c r="N919" s="170">
        <v>0.941176470588235</v>
      </c>
      <c r="O919" s="170">
        <v>0.876991150442478</v>
      </c>
      <c r="P919" s="356">
        <v>0.9</v>
      </c>
      <c r="Q919" s="357">
        <v>0.991574512901527</v>
      </c>
      <c r="R919" s="169">
        <v>0.987265652635302</v>
      </c>
      <c r="S919" s="169">
        <v>0.969321148825065</v>
      </c>
      <c r="T919" s="169">
        <v>0.983943145627887</v>
      </c>
      <c r="U919" s="356">
        <v>0.9</v>
      </c>
      <c r="V919" s="169">
        <v>0.960505529225908</v>
      </c>
      <c r="W919" s="169">
        <v>0.958967102935975</v>
      </c>
      <c r="X919" s="169">
        <v>0.936357702349869</v>
      </c>
      <c r="Y919" s="169">
        <v>0.959151280554617</v>
      </c>
      <c r="Z919" s="356">
        <v>0.92</v>
      </c>
      <c r="AA919" s="356" t="s">
        <v>40</v>
      </c>
      <c r="AB919" s="356" t="s">
        <v>40</v>
      </c>
      <c r="AC919" s="356" t="s">
        <v>40</v>
      </c>
      <c r="AD919" s="356">
        <v>1</v>
      </c>
      <c r="AE919" s="356">
        <v>0.92</v>
      </c>
      <c r="AF919" s="169">
        <v>0.998001332445037</v>
      </c>
      <c r="AG919" s="169">
        <v>0.990011750881316</v>
      </c>
      <c r="AH919" s="169">
        <v>1</v>
      </c>
      <c r="AI919" s="169">
        <v>0.993665928064639</v>
      </c>
      <c r="AJ919" s="356">
        <v>0.92</v>
      </c>
      <c r="AK919" s="169">
        <v>0.966824644549763</v>
      </c>
      <c r="AL919" s="169">
        <v>0.968517863459498</v>
      </c>
      <c r="AM919" s="169">
        <v>0.948107049608355</v>
      </c>
      <c r="AN919" s="169">
        <v>0.968700086005652</v>
      </c>
      <c r="AO919" s="168">
        <v>0.99</v>
      </c>
      <c r="AP919" s="358">
        <v>1</v>
      </c>
      <c r="AQ919" s="358">
        <v>1</v>
      </c>
      <c r="AR919" s="358">
        <v>1</v>
      </c>
      <c r="AS919" s="359">
        <v>1</v>
      </c>
      <c r="AT919" s="364">
        <v>0.0656418488929858</v>
      </c>
      <c r="AU919" s="361">
        <v>0.166666666666667</v>
      </c>
      <c r="AV919" s="362">
        <v>0.166666666666667</v>
      </c>
      <c r="AW919" s="362">
        <v>0.277777777777778</v>
      </c>
      <c r="AX919" s="362">
        <v>0.0785714285714286</v>
      </c>
      <c r="AY919" s="142"/>
      <c r="AZ919" s="140"/>
    </row>
    <row r="920" spans="1:52">
      <c r="A920" s="138"/>
      <c r="B920" s="142"/>
      <c r="C920" s="182" t="s">
        <v>1669</v>
      </c>
      <c r="D920" s="166" t="s">
        <v>26</v>
      </c>
      <c r="E920" s="166" t="s">
        <v>1670</v>
      </c>
      <c r="F920" s="167" t="s">
        <v>1698</v>
      </c>
      <c r="G920" s="189" t="s">
        <v>1698</v>
      </c>
      <c r="H920" s="190" t="s">
        <v>1698</v>
      </c>
      <c r="I920" s="190" t="s">
        <v>1698</v>
      </c>
      <c r="J920" s="190" t="s">
        <v>1698</v>
      </c>
      <c r="K920" s="168">
        <v>0.9</v>
      </c>
      <c r="L920" s="169">
        <v>0.916666666666667</v>
      </c>
      <c r="M920" s="169">
        <v>0.818181818181818</v>
      </c>
      <c r="N920" s="170">
        <v>0.916666666666667</v>
      </c>
      <c r="O920" s="170">
        <v>0.890756302521008</v>
      </c>
      <c r="P920" s="356">
        <v>0.9</v>
      </c>
      <c r="Q920" s="357">
        <v>0.965425531914894</v>
      </c>
      <c r="R920" s="169">
        <v>0.890243902439024</v>
      </c>
      <c r="S920" s="169">
        <v>0.9601921757035</v>
      </c>
      <c r="T920" s="169">
        <v>0.943083440780991</v>
      </c>
      <c r="U920" s="356">
        <v>0.9</v>
      </c>
      <c r="V920" s="169">
        <v>0.917553191489362</v>
      </c>
      <c r="W920" s="169">
        <v>0.854471544715447</v>
      </c>
      <c r="X920" s="169">
        <v>0.916266300617708</v>
      </c>
      <c r="Y920" s="169">
        <v>0.914855406152146</v>
      </c>
      <c r="Z920" s="356">
        <v>0.92</v>
      </c>
      <c r="AA920" s="356" t="s">
        <v>40</v>
      </c>
      <c r="AB920" s="356" t="s">
        <v>40</v>
      </c>
      <c r="AC920" s="356" t="s">
        <v>40</v>
      </c>
      <c r="AD920" s="356" t="s">
        <v>40</v>
      </c>
      <c r="AE920" s="356">
        <v>0.92</v>
      </c>
      <c r="AF920" s="169">
        <v>1</v>
      </c>
      <c r="AG920" s="169">
        <v>1</v>
      </c>
      <c r="AH920" s="169">
        <v>1</v>
      </c>
      <c r="AI920" s="169">
        <v>0.995016429353779</v>
      </c>
      <c r="AJ920" s="356">
        <v>0.92</v>
      </c>
      <c r="AK920" s="169">
        <v>0.941567065073041</v>
      </c>
      <c r="AL920" s="169">
        <v>0.879772542648253</v>
      </c>
      <c r="AM920" s="169">
        <v>0.951956074124914</v>
      </c>
      <c r="AN920" s="169">
        <v>0.945968967263686</v>
      </c>
      <c r="AO920" s="168">
        <v>0.99</v>
      </c>
      <c r="AP920" s="358">
        <v>1</v>
      </c>
      <c r="AQ920" s="358" t="s">
        <v>40</v>
      </c>
      <c r="AR920" s="358">
        <v>1</v>
      </c>
      <c r="AS920" s="359">
        <v>1</v>
      </c>
      <c r="AT920" s="364">
        <v>0.0656418488929858</v>
      </c>
      <c r="AU920" s="361">
        <v>0.166666666666667</v>
      </c>
      <c r="AV920" s="362">
        <v>0</v>
      </c>
      <c r="AW920" s="362">
        <v>0</v>
      </c>
      <c r="AX920" s="362">
        <v>0.0602409638554217</v>
      </c>
      <c r="AY920" s="142"/>
      <c r="AZ920" s="140"/>
    </row>
    <row r="921" spans="1:52">
      <c r="A921" s="138"/>
      <c r="B921" s="142"/>
      <c r="C921" s="182" t="s">
        <v>1669</v>
      </c>
      <c r="D921" s="166" t="s">
        <v>26</v>
      </c>
      <c r="E921" s="166" t="s">
        <v>1670</v>
      </c>
      <c r="F921" s="167" t="s">
        <v>1699</v>
      </c>
      <c r="G921" s="185" t="s">
        <v>1700</v>
      </c>
      <c r="H921" s="186" t="s">
        <v>1700</v>
      </c>
      <c r="I921" s="186" t="s">
        <v>1700</v>
      </c>
      <c r="J921" s="186" t="s">
        <v>1700</v>
      </c>
      <c r="K921" s="168">
        <v>0.9</v>
      </c>
      <c r="L921" s="169">
        <v>0.882352941176471</v>
      </c>
      <c r="M921" s="169">
        <v>0.777777777777778</v>
      </c>
      <c r="N921" s="170">
        <v>0.823529411764706</v>
      </c>
      <c r="O921" s="170">
        <v>0.796762589928058</v>
      </c>
      <c r="P921" s="356">
        <v>0.9</v>
      </c>
      <c r="Q921" s="357">
        <v>0.954093343534813</v>
      </c>
      <c r="R921" s="169">
        <v>0.959485224022879</v>
      </c>
      <c r="S921" s="169">
        <v>0.905622489959839</v>
      </c>
      <c r="T921" s="169">
        <v>0.947036940347213</v>
      </c>
      <c r="U921" s="356">
        <v>0.9</v>
      </c>
      <c r="V921" s="169">
        <v>0.827084927314461</v>
      </c>
      <c r="W921" s="169">
        <v>0.798379408960915</v>
      </c>
      <c r="X921" s="169">
        <v>0.841867469879518</v>
      </c>
      <c r="Y921" s="169">
        <v>0.852564939302963</v>
      </c>
      <c r="Z921" s="356">
        <v>0.92</v>
      </c>
      <c r="AA921" s="356" t="s">
        <v>40</v>
      </c>
      <c r="AB921" s="356" t="s">
        <v>40</v>
      </c>
      <c r="AC921" s="356" t="s">
        <v>40</v>
      </c>
      <c r="AD921" s="356">
        <v>1</v>
      </c>
      <c r="AE921" s="356">
        <v>0.92</v>
      </c>
      <c r="AF921" s="169">
        <v>1</v>
      </c>
      <c r="AG921" s="169">
        <v>0.994590417310665</v>
      </c>
      <c r="AH921" s="169">
        <v>0.990027198549411</v>
      </c>
      <c r="AI921" s="169">
        <v>0.996092759674894</v>
      </c>
      <c r="AJ921" s="356">
        <v>0.92</v>
      </c>
      <c r="AK921" s="169">
        <v>0.929609793420046</v>
      </c>
      <c r="AL921" s="169">
        <v>0.933301572177227</v>
      </c>
      <c r="AM921" s="169">
        <v>0.911690918213748</v>
      </c>
      <c r="AN921" s="169">
        <v>0.944262295081967</v>
      </c>
      <c r="AO921" s="168">
        <v>0.99</v>
      </c>
      <c r="AP921" s="358">
        <v>1</v>
      </c>
      <c r="AQ921" s="358">
        <v>1</v>
      </c>
      <c r="AR921" s="358">
        <v>1</v>
      </c>
      <c r="AS921" s="359">
        <v>1</v>
      </c>
      <c r="AT921" s="364">
        <v>0.0656418488929858</v>
      </c>
      <c r="AU921" s="361">
        <v>0.0384615384615385</v>
      </c>
      <c r="AV921" s="362">
        <v>0.111111111111111</v>
      </c>
      <c r="AW921" s="362">
        <v>0.142857142857143</v>
      </c>
      <c r="AX921" s="362">
        <v>0.0465753424657534</v>
      </c>
      <c r="AY921" s="142"/>
      <c r="AZ921" s="140"/>
    </row>
    <row r="922" spans="1:52">
      <c r="A922" s="138"/>
      <c r="B922" s="142"/>
      <c r="C922" s="182" t="s">
        <v>1669</v>
      </c>
      <c r="D922" s="166" t="s">
        <v>26</v>
      </c>
      <c r="E922" s="166" t="s">
        <v>1670</v>
      </c>
      <c r="F922" s="167" t="s">
        <v>1701</v>
      </c>
      <c r="G922" s="185" t="s">
        <v>1702</v>
      </c>
      <c r="H922" s="186" t="s">
        <v>1702</v>
      </c>
      <c r="I922" s="186" t="s">
        <v>1702</v>
      </c>
      <c r="J922" s="186" t="s">
        <v>1702</v>
      </c>
      <c r="K922" s="168">
        <v>0.9</v>
      </c>
      <c r="L922" s="169">
        <v>0.966666666666667</v>
      </c>
      <c r="M922" s="169">
        <v>0.933333333333333</v>
      </c>
      <c r="N922" s="170">
        <v>0.827586206896552</v>
      </c>
      <c r="O922" s="170">
        <v>0.906215921483097</v>
      </c>
      <c r="P922" s="356">
        <v>0.9</v>
      </c>
      <c r="Q922" s="357">
        <v>0.956032719836401</v>
      </c>
      <c r="R922" s="169">
        <v>0.979591836734694</v>
      </c>
      <c r="S922" s="169">
        <v>0.946494464944649</v>
      </c>
      <c r="T922" s="169">
        <v>0.970888142102736</v>
      </c>
      <c r="U922" s="356">
        <v>0.9</v>
      </c>
      <c r="V922" s="169">
        <v>0.904907975460123</v>
      </c>
      <c r="W922" s="169">
        <v>0.897959183673469</v>
      </c>
      <c r="X922" s="169">
        <v>0.883763837638376</v>
      </c>
      <c r="Y922" s="169">
        <v>0.917205952952472</v>
      </c>
      <c r="Z922" s="356">
        <v>0.92</v>
      </c>
      <c r="AA922" s="356">
        <v>0</v>
      </c>
      <c r="AB922" s="356" t="s">
        <v>40</v>
      </c>
      <c r="AC922" s="356" t="s">
        <v>40</v>
      </c>
      <c r="AD922" s="356">
        <v>0.333333333333333</v>
      </c>
      <c r="AE922" s="356">
        <v>0.92</v>
      </c>
      <c r="AF922" s="169">
        <v>0.998973095091395</v>
      </c>
      <c r="AG922" s="169">
        <v>0.997311105135789</v>
      </c>
      <c r="AH922" s="169">
        <v>0.991528842275111</v>
      </c>
      <c r="AI922" s="169">
        <v>0.997083382106208</v>
      </c>
      <c r="AJ922" s="356">
        <v>0.92</v>
      </c>
      <c r="AK922" s="169">
        <v>0.927551020408163</v>
      </c>
      <c r="AL922" s="169">
        <v>0.943192343315838</v>
      </c>
      <c r="AM922" s="169">
        <v>0.906969603929997</v>
      </c>
      <c r="AN922" s="169">
        <v>0.95333639952474</v>
      </c>
      <c r="AO922" s="168">
        <v>0.99</v>
      </c>
      <c r="AP922" s="358">
        <v>1</v>
      </c>
      <c r="AQ922" s="358">
        <v>1</v>
      </c>
      <c r="AR922" s="358">
        <v>1</v>
      </c>
      <c r="AS922" s="359">
        <v>1</v>
      </c>
      <c r="AT922" s="364">
        <v>0.0656418488929858</v>
      </c>
      <c r="AU922" s="361">
        <v>0</v>
      </c>
      <c r="AV922" s="362">
        <v>0</v>
      </c>
      <c r="AW922" s="362">
        <v>0.025</v>
      </c>
      <c r="AX922" s="362">
        <v>0.0476190476190476</v>
      </c>
      <c r="AY922" s="142"/>
      <c r="AZ922" s="140"/>
    </row>
    <row r="923" spans="1:52">
      <c r="A923" s="138"/>
      <c r="B923" s="142"/>
      <c r="C923" s="182" t="s">
        <v>1669</v>
      </c>
      <c r="D923" s="166" t="s">
        <v>26</v>
      </c>
      <c r="E923" s="166" t="s">
        <v>1670</v>
      </c>
      <c r="F923" s="167" t="s">
        <v>1703</v>
      </c>
      <c r="G923" s="185" t="s">
        <v>1704</v>
      </c>
      <c r="H923" s="186" t="s">
        <v>1704</v>
      </c>
      <c r="I923" s="186" t="s">
        <v>1704</v>
      </c>
      <c r="J923" s="186" t="s">
        <v>1704</v>
      </c>
      <c r="K923" s="168">
        <v>0.9</v>
      </c>
      <c r="L923" s="169">
        <v>0.939393939393939</v>
      </c>
      <c r="M923" s="169">
        <v>1</v>
      </c>
      <c r="N923" s="170">
        <v>0.941176470588235</v>
      </c>
      <c r="O923" s="170">
        <v>0.9716796875</v>
      </c>
      <c r="P923" s="356">
        <v>0.9</v>
      </c>
      <c r="Q923" s="357">
        <v>0.990504451038576</v>
      </c>
      <c r="R923" s="169">
        <v>0.996535796766744</v>
      </c>
      <c r="S923" s="169">
        <v>0.992361341746928</v>
      </c>
      <c r="T923" s="169">
        <v>0.991223955761825</v>
      </c>
      <c r="U923" s="356">
        <v>0.9</v>
      </c>
      <c r="V923" s="169">
        <v>0.917507418397626</v>
      </c>
      <c r="W923" s="169">
        <v>0.926096997690531</v>
      </c>
      <c r="X923" s="169">
        <v>0.941879774161408</v>
      </c>
      <c r="Y923" s="169">
        <v>0.927347684408018</v>
      </c>
      <c r="Z923" s="356">
        <v>0.92</v>
      </c>
      <c r="AA923" s="356">
        <v>0.928191489361702</v>
      </c>
      <c r="AB923" s="356">
        <v>0.964360587002096</v>
      </c>
      <c r="AC923" s="356">
        <v>0.931849791376912</v>
      </c>
      <c r="AD923" s="356">
        <v>0.939160966160179</v>
      </c>
      <c r="AE923" s="356">
        <v>0.92</v>
      </c>
      <c r="AF923" s="169">
        <v>0.99739921976593</v>
      </c>
      <c r="AG923" s="169">
        <v>0.49640831758034</v>
      </c>
      <c r="AH923" s="169">
        <v>0.999047619047619</v>
      </c>
      <c r="AI923" s="169">
        <v>0.938601478112564</v>
      </c>
      <c r="AJ923" s="356">
        <v>0.92</v>
      </c>
      <c r="AK923" s="169">
        <v>0.943032786885246</v>
      </c>
      <c r="AL923" s="169">
        <v>0.959037711313394</v>
      </c>
      <c r="AM923" s="169">
        <v>0.957908847184987</v>
      </c>
      <c r="AN923" s="169">
        <v>0.958513113258791</v>
      </c>
      <c r="AO923" s="168">
        <v>0.99</v>
      </c>
      <c r="AP923" s="358">
        <v>1</v>
      </c>
      <c r="AQ923" s="358">
        <v>1</v>
      </c>
      <c r="AR923" s="358">
        <v>1</v>
      </c>
      <c r="AS923" s="359">
        <v>1</v>
      </c>
      <c r="AT923" s="364">
        <v>0.0656418488929858</v>
      </c>
      <c r="AU923" s="361">
        <v>0.142857142857143</v>
      </c>
      <c r="AV923" s="362">
        <v>0.0555555555555556</v>
      </c>
      <c r="AW923" s="362">
        <v>0</v>
      </c>
      <c r="AX923" s="362">
        <v>0.0423280423280423</v>
      </c>
      <c r="AY923" s="142"/>
      <c r="AZ923" s="140"/>
    </row>
    <row r="924" spans="1:52">
      <c r="A924" s="138"/>
      <c r="B924" s="142"/>
      <c r="C924" s="182" t="s">
        <v>1669</v>
      </c>
      <c r="D924" s="166" t="s">
        <v>26</v>
      </c>
      <c r="E924" s="166" t="s">
        <v>1670</v>
      </c>
      <c r="F924" s="167" t="s">
        <v>1705</v>
      </c>
      <c r="G924" s="185" t="s">
        <v>1706</v>
      </c>
      <c r="H924" s="186" t="s">
        <v>1706</v>
      </c>
      <c r="I924" s="186" t="s">
        <v>1706</v>
      </c>
      <c r="J924" s="186" t="s">
        <v>1706</v>
      </c>
      <c r="K924" s="168">
        <v>0.9</v>
      </c>
      <c r="L924" s="169">
        <v>0.75</v>
      </c>
      <c r="M924" s="169">
        <v>1</v>
      </c>
      <c r="N924" s="170">
        <v>1</v>
      </c>
      <c r="O924" s="170">
        <v>0.957831325301205</v>
      </c>
      <c r="P924" s="356">
        <v>0.9</v>
      </c>
      <c r="Q924" s="357">
        <v>0.966101694915254</v>
      </c>
      <c r="R924" s="169">
        <v>0.977556109725686</v>
      </c>
      <c r="S924" s="169">
        <v>0.97926267281106</v>
      </c>
      <c r="T924" s="169">
        <v>0.96802662037037</v>
      </c>
      <c r="U924" s="356">
        <v>0.9</v>
      </c>
      <c r="V924" s="169">
        <v>0.945762711864407</v>
      </c>
      <c r="W924" s="169">
        <v>0.917705735660848</v>
      </c>
      <c r="X924" s="169">
        <v>0.84331797235023</v>
      </c>
      <c r="Y924" s="169">
        <v>0.898075810185185</v>
      </c>
      <c r="Z924" s="356">
        <v>0.92</v>
      </c>
      <c r="AA924" s="356">
        <v>0.903448275862069</v>
      </c>
      <c r="AB924" s="356">
        <v>0.927710843373494</v>
      </c>
      <c r="AC924" s="356">
        <v>0.783333333333333</v>
      </c>
      <c r="AD924" s="356">
        <v>0.840359578425295</v>
      </c>
      <c r="AE924" s="356">
        <v>0.92</v>
      </c>
      <c r="AF924" s="169">
        <v>0.997214484679666</v>
      </c>
      <c r="AG924" s="169">
        <v>1</v>
      </c>
      <c r="AH924" s="169">
        <v>0.927083333333333</v>
      </c>
      <c r="AI924" s="169">
        <v>0.993504685905168</v>
      </c>
      <c r="AJ924" s="356">
        <v>0.92</v>
      </c>
      <c r="AK924" s="169">
        <v>0.945454545454545</v>
      </c>
      <c r="AL924" s="169">
        <v>0.954545454545455</v>
      </c>
      <c r="AM924" s="169">
        <v>0.931407942238267</v>
      </c>
      <c r="AN924" s="169">
        <v>0.938144934333959</v>
      </c>
      <c r="AO924" s="168">
        <v>0.99</v>
      </c>
      <c r="AP924" s="358">
        <v>1</v>
      </c>
      <c r="AQ924" s="358">
        <v>1</v>
      </c>
      <c r="AR924" s="358">
        <v>1</v>
      </c>
      <c r="AS924" s="359">
        <v>1</v>
      </c>
      <c r="AT924" s="364">
        <v>0.0656418488929858</v>
      </c>
      <c r="AU924" s="361">
        <v>0</v>
      </c>
      <c r="AV924" s="362">
        <v>0.125</v>
      </c>
      <c r="AW924" s="362">
        <v>0</v>
      </c>
      <c r="AX924" s="362">
        <v>0.0782122905027933</v>
      </c>
      <c r="AY924" s="142"/>
      <c r="AZ924" s="140"/>
    </row>
    <row r="925" spans="1:52">
      <c r="A925" s="138"/>
      <c r="B925" s="142"/>
      <c r="C925" s="182" t="s">
        <v>1669</v>
      </c>
      <c r="D925" s="166" t="s">
        <v>26</v>
      </c>
      <c r="E925" s="166" t="s">
        <v>1670</v>
      </c>
      <c r="F925" s="167" t="s">
        <v>1707</v>
      </c>
      <c r="G925" s="185" t="s">
        <v>1708</v>
      </c>
      <c r="H925" s="186" t="s">
        <v>1708</v>
      </c>
      <c r="I925" s="186" t="s">
        <v>1708</v>
      </c>
      <c r="J925" s="186" t="s">
        <v>1708</v>
      </c>
      <c r="K925" s="168">
        <v>0.9</v>
      </c>
      <c r="L925" s="169">
        <v>0.866666666666667</v>
      </c>
      <c r="M925" s="169">
        <v>0.896551724137931</v>
      </c>
      <c r="N925" s="170">
        <v>0.84375</v>
      </c>
      <c r="O925" s="170">
        <v>0.89957264957265</v>
      </c>
      <c r="P925" s="356">
        <v>0.9</v>
      </c>
      <c r="Q925" s="357">
        <v>0.95263509006004</v>
      </c>
      <c r="R925" s="169">
        <v>0.945849802371541</v>
      </c>
      <c r="S925" s="169">
        <v>0.9056945955749</v>
      </c>
      <c r="T925" s="169">
        <v>0.958431250299746</v>
      </c>
      <c r="U925" s="356">
        <v>0.9</v>
      </c>
      <c r="V925" s="169">
        <v>0.917278185456971</v>
      </c>
      <c r="W925" s="169">
        <v>0.902766798418972</v>
      </c>
      <c r="X925" s="169">
        <v>0.914036996735582</v>
      </c>
      <c r="Y925" s="169">
        <v>0.915183924032421</v>
      </c>
      <c r="Z925" s="356">
        <v>0.92</v>
      </c>
      <c r="AA925" s="356">
        <v>0.333333333333333</v>
      </c>
      <c r="AB925" s="356" t="s">
        <v>40</v>
      </c>
      <c r="AC925" s="356" t="s">
        <v>40</v>
      </c>
      <c r="AD925" s="356">
        <v>0.333333333333333</v>
      </c>
      <c r="AE925" s="356">
        <v>0.92</v>
      </c>
      <c r="AF925" s="169">
        <v>0.992851015155848</v>
      </c>
      <c r="AG925" s="169">
        <v>0.994368996356409</v>
      </c>
      <c r="AH925" s="169">
        <v>0.958368734069669</v>
      </c>
      <c r="AI925" s="169">
        <v>0.99535714719788</v>
      </c>
      <c r="AJ925" s="356">
        <v>0.92</v>
      </c>
      <c r="AK925" s="169">
        <v>0.935419440745672</v>
      </c>
      <c r="AL925" s="169">
        <v>0.933227973133149</v>
      </c>
      <c r="AM925" s="169">
        <v>0.936185641769398</v>
      </c>
      <c r="AN925" s="169">
        <v>0.947483877154707</v>
      </c>
      <c r="AO925" s="168">
        <v>0.99</v>
      </c>
      <c r="AP925" s="358">
        <v>1</v>
      </c>
      <c r="AQ925" s="358">
        <v>1</v>
      </c>
      <c r="AR925" s="358">
        <v>1</v>
      </c>
      <c r="AS925" s="359">
        <v>1</v>
      </c>
      <c r="AT925" s="364">
        <v>0.0656418488929858</v>
      </c>
      <c r="AU925" s="361">
        <v>0</v>
      </c>
      <c r="AV925" s="362">
        <v>0</v>
      </c>
      <c r="AW925" s="362">
        <v>0</v>
      </c>
      <c r="AX925" s="362">
        <v>0.0508474576271186</v>
      </c>
      <c r="AY925" s="142"/>
      <c r="AZ925" s="140"/>
    </row>
    <row r="926" spans="1:52">
      <c r="A926" s="138"/>
      <c r="B926" s="142"/>
      <c r="C926" s="182" t="s">
        <v>1669</v>
      </c>
      <c r="D926" s="166" t="s">
        <v>26</v>
      </c>
      <c r="E926" s="166" t="s">
        <v>1670</v>
      </c>
      <c r="F926" s="167" t="s">
        <v>1709</v>
      </c>
      <c r="G926" s="189" t="s">
        <v>1709</v>
      </c>
      <c r="H926" s="190" t="s">
        <v>1709</v>
      </c>
      <c r="I926" s="190" t="s">
        <v>1709</v>
      </c>
      <c r="J926" s="190" t="s">
        <v>1709</v>
      </c>
      <c r="K926" s="168">
        <v>0.9</v>
      </c>
      <c r="L926" s="169">
        <v>0.722222222222222</v>
      </c>
      <c r="M926" s="169">
        <v>0.7</v>
      </c>
      <c r="N926" s="170">
        <v>0.764705882352941</v>
      </c>
      <c r="O926" s="170">
        <v>0.799621928166352</v>
      </c>
      <c r="P926" s="356">
        <v>0.9</v>
      </c>
      <c r="Q926" s="357">
        <v>0.917315175097276</v>
      </c>
      <c r="R926" s="169">
        <v>0.930439952437574</v>
      </c>
      <c r="S926" s="169">
        <v>0.948465547191662</v>
      </c>
      <c r="T926" s="169">
        <v>0.943024230417556</v>
      </c>
      <c r="U926" s="356">
        <v>0.9</v>
      </c>
      <c r="V926" s="169">
        <v>0.821011673151751</v>
      </c>
      <c r="W926" s="169">
        <v>0.804399524375743</v>
      </c>
      <c r="X926" s="169">
        <v>0.855240301100174</v>
      </c>
      <c r="Y926" s="169">
        <v>0.86530402316367</v>
      </c>
      <c r="Z926" s="356">
        <v>0.92</v>
      </c>
      <c r="AA926" s="356">
        <v>0</v>
      </c>
      <c r="AB926" s="356" t="s">
        <v>40</v>
      </c>
      <c r="AC926" s="356" t="s">
        <v>40</v>
      </c>
      <c r="AD926" s="356">
        <v>0</v>
      </c>
      <c r="AE926" s="356">
        <v>0.92</v>
      </c>
      <c r="AF926" s="169">
        <v>0.984452296819788</v>
      </c>
      <c r="AG926" s="169">
        <v>0.993328391401038</v>
      </c>
      <c r="AH926" s="169">
        <v>0.995283018867924</v>
      </c>
      <c r="AI926" s="169">
        <v>0.990395991370311</v>
      </c>
      <c r="AJ926" s="356">
        <v>0.92</v>
      </c>
      <c r="AK926" s="169">
        <v>0.884353741496599</v>
      </c>
      <c r="AL926" s="169">
        <v>0.900118906064209</v>
      </c>
      <c r="AM926" s="169">
        <v>0.932252460914881</v>
      </c>
      <c r="AN926" s="169">
        <v>0.939123809523809</v>
      </c>
      <c r="AO926" s="168">
        <v>0.99</v>
      </c>
      <c r="AP926" s="358">
        <v>1</v>
      </c>
      <c r="AQ926" s="358">
        <v>1</v>
      </c>
      <c r="AR926" s="358">
        <v>1</v>
      </c>
      <c r="AS926" s="359">
        <v>1</v>
      </c>
      <c r="AT926" s="364">
        <v>0.0656418488929858</v>
      </c>
      <c r="AU926" s="361">
        <v>0</v>
      </c>
      <c r="AV926" s="362">
        <v>0</v>
      </c>
      <c r="AW926" s="362">
        <v>0.0714285714285714</v>
      </c>
      <c r="AX926" s="362">
        <v>0.0376884422110553</v>
      </c>
      <c r="AY926" s="142"/>
      <c r="AZ926" s="140"/>
    </row>
    <row r="927" spans="1:52">
      <c r="A927" s="138"/>
      <c r="B927" s="142"/>
      <c r="C927" s="182" t="s">
        <v>1669</v>
      </c>
      <c r="D927" s="166" t="s">
        <v>26</v>
      </c>
      <c r="E927" s="166" t="s">
        <v>1670</v>
      </c>
      <c r="F927" s="167" t="s">
        <v>1710</v>
      </c>
      <c r="G927" s="185" t="s">
        <v>1711</v>
      </c>
      <c r="H927" s="186" t="s">
        <v>1711</v>
      </c>
      <c r="I927" s="186" t="s">
        <v>1711</v>
      </c>
      <c r="J927" s="186" t="s">
        <v>1711</v>
      </c>
      <c r="K927" s="168">
        <v>0.9</v>
      </c>
      <c r="L927" s="169">
        <v>0.966666666666667</v>
      </c>
      <c r="M927" s="169">
        <v>0.936507936507937</v>
      </c>
      <c r="N927" s="170">
        <v>0.903846153846154</v>
      </c>
      <c r="O927" s="170">
        <v>0.932977461447212</v>
      </c>
      <c r="P927" s="356">
        <v>0.9</v>
      </c>
      <c r="Q927" s="357">
        <v>0.963357477631018</v>
      </c>
      <c r="R927" s="169">
        <v>0.920881057268722</v>
      </c>
      <c r="S927" s="169">
        <v>0.916581892166836</v>
      </c>
      <c r="T927" s="169">
        <v>0.931003751252359</v>
      </c>
      <c r="U927" s="356">
        <v>0.9</v>
      </c>
      <c r="V927" s="169">
        <v>0.872603323391564</v>
      </c>
      <c r="W927" s="169">
        <v>0.876651982378855</v>
      </c>
      <c r="X927" s="169">
        <v>0.856222448287555</v>
      </c>
      <c r="Y927" s="169">
        <v>0.868065425569095</v>
      </c>
      <c r="Z927" s="356">
        <v>0.92</v>
      </c>
      <c r="AA927" s="356" t="s">
        <v>40</v>
      </c>
      <c r="AB927" s="356" t="s">
        <v>40</v>
      </c>
      <c r="AC927" s="356" t="s">
        <v>40</v>
      </c>
      <c r="AD927" s="356">
        <v>0.25</v>
      </c>
      <c r="AE927" s="356">
        <v>0.92</v>
      </c>
      <c r="AF927" s="169">
        <v>0.972522897585345</v>
      </c>
      <c r="AG927" s="169">
        <v>0.902356902356902</v>
      </c>
      <c r="AH927" s="169">
        <v>0.986577181208054</v>
      </c>
      <c r="AI927" s="169">
        <v>0.986337091857348</v>
      </c>
      <c r="AJ927" s="356">
        <v>0.92</v>
      </c>
      <c r="AK927" s="169">
        <v>0.930667800935772</v>
      </c>
      <c r="AL927" s="169">
        <v>0.933122140091517</v>
      </c>
      <c r="AM927" s="169">
        <v>0.89989837398374</v>
      </c>
      <c r="AN927" s="169">
        <v>0.944029416556122</v>
      </c>
      <c r="AO927" s="168">
        <v>0.99</v>
      </c>
      <c r="AP927" s="358">
        <v>1</v>
      </c>
      <c r="AQ927" s="358">
        <v>1</v>
      </c>
      <c r="AR927" s="358">
        <v>1</v>
      </c>
      <c r="AS927" s="359">
        <v>1</v>
      </c>
      <c r="AT927" s="364">
        <v>0.0656418488929858</v>
      </c>
      <c r="AU927" s="361">
        <v>0.0508474576271186</v>
      </c>
      <c r="AV927" s="362">
        <v>0.0735294117647059</v>
      </c>
      <c r="AW927" s="362">
        <v>0.0789473684210526</v>
      </c>
      <c r="AX927" s="362">
        <v>0.0964066608238387</v>
      </c>
      <c r="AY927" s="142"/>
      <c r="AZ927" s="140"/>
    </row>
    <row r="928" spans="1:52">
      <c r="A928" s="138"/>
      <c r="B928" s="142"/>
      <c r="C928" s="182" t="s">
        <v>1669</v>
      </c>
      <c r="D928" s="166" t="s">
        <v>26</v>
      </c>
      <c r="E928" s="166" t="s">
        <v>1670</v>
      </c>
      <c r="F928" s="167" t="s">
        <v>1712</v>
      </c>
      <c r="G928" s="185" t="s">
        <v>1713</v>
      </c>
      <c r="H928" s="186" t="s">
        <v>1713</v>
      </c>
      <c r="I928" s="186" t="s">
        <v>1713</v>
      </c>
      <c r="J928" s="186" t="s">
        <v>1713</v>
      </c>
      <c r="K928" s="168">
        <v>0.9</v>
      </c>
      <c r="L928" s="169">
        <v>0.975609756097561</v>
      </c>
      <c r="M928" s="169">
        <v>1</v>
      </c>
      <c r="N928" s="170">
        <v>1</v>
      </c>
      <c r="O928" s="170">
        <v>0.994313566206336</v>
      </c>
      <c r="P928" s="356">
        <v>0.9</v>
      </c>
      <c r="Q928" s="357">
        <v>0.991111111111111</v>
      </c>
      <c r="R928" s="169">
        <v>0.983833116036506</v>
      </c>
      <c r="S928" s="169">
        <v>0.986285173799953</v>
      </c>
      <c r="T928" s="169">
        <v>0.982659292071763</v>
      </c>
      <c r="U928" s="356">
        <v>0.9</v>
      </c>
      <c r="V928" s="169">
        <v>0.95047619047619</v>
      </c>
      <c r="W928" s="169">
        <v>0.948109517601043</v>
      </c>
      <c r="X928" s="169">
        <v>0.947741782927406</v>
      </c>
      <c r="Y928" s="169">
        <v>0.938715801411912</v>
      </c>
      <c r="Z928" s="356">
        <v>0.92</v>
      </c>
      <c r="AA928" s="356" t="s">
        <v>40</v>
      </c>
      <c r="AB928" s="356" t="s">
        <v>40</v>
      </c>
      <c r="AC928" s="356" t="s">
        <v>40</v>
      </c>
      <c r="AD928" s="356">
        <v>1</v>
      </c>
      <c r="AE928" s="356">
        <v>0.92</v>
      </c>
      <c r="AF928" s="169">
        <v>0.992829204693611</v>
      </c>
      <c r="AG928" s="169">
        <v>0.970099667774086</v>
      </c>
      <c r="AH928" s="169">
        <v>0.989935956084172</v>
      </c>
      <c r="AI928" s="169">
        <v>0.984923572963936</v>
      </c>
      <c r="AJ928" s="356">
        <v>0.92</v>
      </c>
      <c r="AK928" s="169">
        <v>0.975261655566128</v>
      </c>
      <c r="AL928" s="169">
        <v>0.97890625</v>
      </c>
      <c r="AM928" s="169">
        <v>0.975684608120869</v>
      </c>
      <c r="AN928" s="169">
        <v>0.98232913927396</v>
      </c>
      <c r="AO928" s="168">
        <v>0.99</v>
      </c>
      <c r="AP928" s="358">
        <v>1</v>
      </c>
      <c r="AQ928" s="358">
        <v>1</v>
      </c>
      <c r="AR928" s="358">
        <v>1</v>
      </c>
      <c r="AS928" s="359">
        <v>1</v>
      </c>
      <c r="AT928" s="364">
        <v>0.0656418488929858</v>
      </c>
      <c r="AU928" s="361">
        <v>0.214285714285714</v>
      </c>
      <c r="AV928" s="362">
        <v>0</v>
      </c>
      <c r="AW928" s="362">
        <v>0</v>
      </c>
      <c r="AX928" s="362">
        <v>0.0748129675810474</v>
      </c>
      <c r="AY928" s="142"/>
      <c r="AZ928" s="140"/>
    </row>
    <row r="929" spans="1:52">
      <c r="A929" s="138"/>
      <c r="B929" s="142"/>
      <c r="C929" s="182" t="s">
        <v>1669</v>
      </c>
      <c r="D929" s="166" t="s">
        <v>26</v>
      </c>
      <c r="E929" s="166" t="s">
        <v>1670</v>
      </c>
      <c r="F929" s="167" t="s">
        <v>1714</v>
      </c>
      <c r="G929" s="185" t="s">
        <v>1715</v>
      </c>
      <c r="H929" s="186" t="s">
        <v>1715</v>
      </c>
      <c r="I929" s="186" t="s">
        <v>1715</v>
      </c>
      <c r="J929" s="186" t="s">
        <v>1715</v>
      </c>
      <c r="K929" s="168">
        <v>0.9</v>
      </c>
      <c r="L929" s="169">
        <v>1</v>
      </c>
      <c r="M929" s="169">
        <v>0.947368421052632</v>
      </c>
      <c r="N929" s="170">
        <v>0.941176470588235</v>
      </c>
      <c r="O929" s="170">
        <v>0.978682170542636</v>
      </c>
      <c r="P929" s="356">
        <v>0.9</v>
      </c>
      <c r="Q929" s="357">
        <v>0.916003184713376</v>
      </c>
      <c r="R929" s="169">
        <v>0.937345679012346</v>
      </c>
      <c r="S929" s="169">
        <v>0.921961125616478</v>
      </c>
      <c r="T929" s="169">
        <v>0.9463904270101</v>
      </c>
      <c r="U929" s="356">
        <v>0.9</v>
      </c>
      <c r="V929" s="169">
        <v>0.917197452229299</v>
      </c>
      <c r="W929" s="169">
        <v>0.924074074074074</v>
      </c>
      <c r="X929" s="169">
        <v>0.906005221932115</v>
      </c>
      <c r="Y929" s="169">
        <v>0.912036748999357</v>
      </c>
      <c r="Z929" s="356">
        <v>0.92</v>
      </c>
      <c r="AA929" s="356" t="s">
        <v>40</v>
      </c>
      <c r="AB929" s="356" t="s">
        <v>40</v>
      </c>
      <c r="AC929" s="356" t="s">
        <v>40</v>
      </c>
      <c r="AD929" s="356">
        <v>0.666666666666667</v>
      </c>
      <c r="AE929" s="356">
        <v>0.92</v>
      </c>
      <c r="AF929" s="169">
        <v>0.99662558685446</v>
      </c>
      <c r="AG929" s="169">
        <v>0.918937805730259</v>
      </c>
      <c r="AH929" s="169">
        <v>0.990018714909545</v>
      </c>
      <c r="AI929" s="169">
        <v>0.971935119867637</v>
      </c>
      <c r="AJ929" s="356">
        <v>0.92</v>
      </c>
      <c r="AK929" s="169">
        <v>0.93436754176611</v>
      </c>
      <c r="AL929" s="169">
        <v>0.954335081764887</v>
      </c>
      <c r="AM929" s="169">
        <v>0.940835266821346</v>
      </c>
      <c r="AN929" s="169">
        <v>0.952829114251695</v>
      </c>
      <c r="AO929" s="168">
        <v>0.99</v>
      </c>
      <c r="AP929" s="358">
        <v>1</v>
      </c>
      <c r="AQ929" s="358">
        <v>1</v>
      </c>
      <c r="AR929" s="358">
        <v>1</v>
      </c>
      <c r="AS929" s="359">
        <v>1</v>
      </c>
      <c r="AT929" s="364">
        <v>0.0656418488929858</v>
      </c>
      <c r="AU929" s="361">
        <v>0.0588235294117647</v>
      </c>
      <c r="AV929" s="362">
        <v>0.0416666666666667</v>
      </c>
      <c r="AW929" s="362">
        <v>0.0666666666666667</v>
      </c>
      <c r="AX929" s="362">
        <v>0.0833333333333333</v>
      </c>
      <c r="AY929" s="142"/>
      <c r="AZ929" s="140"/>
    </row>
    <row r="930" spans="1:52">
      <c r="A930" s="138"/>
      <c r="B930" s="142"/>
      <c r="C930" s="182" t="s">
        <v>1669</v>
      </c>
      <c r="D930" s="166" t="s">
        <v>26</v>
      </c>
      <c r="E930" s="166" t="s">
        <v>1670</v>
      </c>
      <c r="F930" s="167" t="s">
        <v>1716</v>
      </c>
      <c r="G930" s="189" t="s">
        <v>1716</v>
      </c>
      <c r="H930" s="190" t="s">
        <v>1716</v>
      </c>
      <c r="I930" s="190" t="s">
        <v>1716</v>
      </c>
      <c r="J930" s="190" t="s">
        <v>1716</v>
      </c>
      <c r="K930" s="168">
        <v>0.9</v>
      </c>
      <c r="L930" s="169">
        <v>0.923076923076923</v>
      </c>
      <c r="M930" s="169">
        <v>0.916666666666667</v>
      </c>
      <c r="N930" s="170">
        <v>0.875</v>
      </c>
      <c r="O930" s="170">
        <v>0.936669272869429</v>
      </c>
      <c r="P930" s="356">
        <v>0.9</v>
      </c>
      <c r="Q930" s="357">
        <v>0.909540636042403</v>
      </c>
      <c r="R930" s="169">
        <v>0.917862165963432</v>
      </c>
      <c r="S930" s="169">
        <v>0.886818687430478</v>
      </c>
      <c r="T930" s="169">
        <v>0.933629381854532</v>
      </c>
      <c r="U930" s="356">
        <v>0.9</v>
      </c>
      <c r="V930" s="169">
        <v>0.924028268551237</v>
      </c>
      <c r="W930" s="169">
        <v>0.894514767932489</v>
      </c>
      <c r="X930" s="169">
        <v>0.873748609566185</v>
      </c>
      <c r="Y930" s="169">
        <v>0.900448878764286</v>
      </c>
      <c r="Z930" s="356">
        <v>0.92</v>
      </c>
      <c r="AA930" s="356" t="s">
        <v>40</v>
      </c>
      <c r="AB930" s="356">
        <v>0</v>
      </c>
      <c r="AC930" s="356" t="s">
        <v>40</v>
      </c>
      <c r="AD930" s="356">
        <v>0</v>
      </c>
      <c r="AE930" s="356">
        <v>0.92</v>
      </c>
      <c r="AF930" s="169">
        <v>0.99927060539752</v>
      </c>
      <c r="AG930" s="169">
        <v>0.500713266761769</v>
      </c>
      <c r="AH930" s="169">
        <v>0.998233215547703</v>
      </c>
      <c r="AI930" s="169">
        <v>0.89978590544157</v>
      </c>
      <c r="AJ930" s="356">
        <v>0.92</v>
      </c>
      <c r="AK930" s="169">
        <v>0.955344585091421</v>
      </c>
      <c r="AL930" s="169">
        <v>0.964966367713004</v>
      </c>
      <c r="AM930" s="169">
        <v>0.935734072022161</v>
      </c>
      <c r="AN930" s="169">
        <v>0.966644608759866</v>
      </c>
      <c r="AO930" s="168">
        <v>0.99</v>
      </c>
      <c r="AP930" s="358">
        <v>1</v>
      </c>
      <c r="AQ930" s="358">
        <v>1</v>
      </c>
      <c r="AR930" s="358">
        <v>1</v>
      </c>
      <c r="AS930" s="359">
        <v>1</v>
      </c>
      <c r="AT930" s="364">
        <v>0.0656418488929858</v>
      </c>
      <c r="AU930" s="361">
        <v>0</v>
      </c>
      <c r="AV930" s="362">
        <v>0</v>
      </c>
      <c r="AW930" s="362">
        <v>0.0689655172413793</v>
      </c>
      <c r="AX930" s="362">
        <v>0.104651162790698</v>
      </c>
      <c r="AY930" s="142"/>
      <c r="AZ930" s="140"/>
    </row>
    <row r="931" spans="1:52">
      <c r="A931" s="138"/>
      <c r="B931" s="142"/>
      <c r="C931" s="182" t="s">
        <v>1669</v>
      </c>
      <c r="D931" s="166" t="s">
        <v>26</v>
      </c>
      <c r="E931" s="166" t="s">
        <v>1670</v>
      </c>
      <c r="F931" s="167" t="s">
        <v>1717</v>
      </c>
      <c r="G931" s="185" t="s">
        <v>1718</v>
      </c>
      <c r="H931" s="186" t="s">
        <v>1718</v>
      </c>
      <c r="I931" s="186" t="s">
        <v>1718</v>
      </c>
      <c r="J931" s="186" t="s">
        <v>1718</v>
      </c>
      <c r="K931" s="168">
        <v>0.9</v>
      </c>
      <c r="L931" s="169">
        <v>0.984126984126984</v>
      </c>
      <c r="M931" s="169">
        <v>0.984615384615385</v>
      </c>
      <c r="N931" s="170">
        <v>0.969230769230769</v>
      </c>
      <c r="O931" s="170">
        <v>0.985211626721061</v>
      </c>
      <c r="P931" s="356">
        <v>0.9</v>
      </c>
      <c r="Q931" s="357">
        <v>0.980773339030122</v>
      </c>
      <c r="R931" s="169">
        <v>0.978741941104722</v>
      </c>
      <c r="S931" s="169">
        <v>0.976719087264878</v>
      </c>
      <c r="T931" s="169">
        <v>0.975020715465535</v>
      </c>
      <c r="U931" s="356">
        <v>0.9</v>
      </c>
      <c r="V931" s="169">
        <v>0.961973937192907</v>
      </c>
      <c r="W931" s="169">
        <v>0.947377591914968</v>
      </c>
      <c r="X931" s="169">
        <v>0.937249460376195</v>
      </c>
      <c r="Y931" s="169">
        <v>0.942819827581476</v>
      </c>
      <c r="Z931" s="356">
        <v>0.92</v>
      </c>
      <c r="AA931" s="356" t="s">
        <v>40</v>
      </c>
      <c r="AB931" s="356" t="s">
        <v>40</v>
      </c>
      <c r="AC931" s="356" t="s">
        <v>40</v>
      </c>
      <c r="AD931" s="356">
        <v>0.833333333333333</v>
      </c>
      <c r="AE931" s="356">
        <v>0.92</v>
      </c>
      <c r="AF931" s="169">
        <v>0.989911873840445</v>
      </c>
      <c r="AG931" s="169">
        <v>0.982444940951165</v>
      </c>
      <c r="AH931" s="169">
        <v>0.985727190605239</v>
      </c>
      <c r="AI931" s="169">
        <v>0.975632939280634</v>
      </c>
      <c r="AJ931" s="356">
        <v>0.92</v>
      </c>
      <c r="AK931" s="169">
        <v>0.982287665386257</v>
      </c>
      <c r="AL931" s="169">
        <v>0.985547623193453</v>
      </c>
      <c r="AM931" s="169">
        <v>0.983502929386371</v>
      </c>
      <c r="AN931" s="169">
        <v>0.986234280480648</v>
      </c>
      <c r="AO931" s="168">
        <v>0.99</v>
      </c>
      <c r="AP931" s="358">
        <v>1</v>
      </c>
      <c r="AQ931" s="358">
        <v>1</v>
      </c>
      <c r="AR931" s="358">
        <v>1</v>
      </c>
      <c r="AS931" s="359">
        <v>1</v>
      </c>
      <c r="AT931" s="364">
        <v>0.0656418488929858</v>
      </c>
      <c r="AU931" s="361">
        <v>0.0857142857142857</v>
      </c>
      <c r="AV931" s="362">
        <v>0.032258064516129</v>
      </c>
      <c r="AW931" s="362">
        <v>0.027027027027027</v>
      </c>
      <c r="AX931" s="362">
        <v>0.0522088353413655</v>
      </c>
      <c r="AY931" s="142"/>
      <c r="AZ931" s="140"/>
    </row>
    <row r="932" spans="1:52">
      <c r="A932" s="138"/>
      <c r="B932" s="142"/>
      <c r="C932" s="182" t="s">
        <v>1669</v>
      </c>
      <c r="D932" s="166" t="s">
        <v>26</v>
      </c>
      <c r="E932" s="166" t="s">
        <v>1670</v>
      </c>
      <c r="F932" s="167" t="s">
        <v>1719</v>
      </c>
      <c r="G932" s="185" t="s">
        <v>1720</v>
      </c>
      <c r="H932" s="186" t="s">
        <v>1720</v>
      </c>
      <c r="I932" s="186" t="s">
        <v>1720</v>
      </c>
      <c r="J932" s="186" t="s">
        <v>1720</v>
      </c>
      <c r="K932" s="168">
        <v>0.9</v>
      </c>
      <c r="L932" s="169">
        <v>0.978723404255319</v>
      </c>
      <c r="M932" s="169">
        <v>1</v>
      </c>
      <c r="N932" s="170">
        <v>0.978260869565217</v>
      </c>
      <c r="O932" s="170">
        <v>0.978472222222222</v>
      </c>
      <c r="P932" s="356">
        <v>0.9</v>
      </c>
      <c r="Q932" s="357">
        <v>0.952771563509819</v>
      </c>
      <c r="R932" s="169">
        <v>0.947347585114806</v>
      </c>
      <c r="S932" s="169">
        <v>0.961910519951632</v>
      </c>
      <c r="T932" s="169">
        <v>0.969502025256135</v>
      </c>
      <c r="U932" s="356">
        <v>0.9</v>
      </c>
      <c r="V932" s="169">
        <v>0.944568729803629</v>
      </c>
      <c r="W932" s="169">
        <v>0.916666666666667</v>
      </c>
      <c r="X932" s="169">
        <v>0.939338976219266</v>
      </c>
      <c r="Y932" s="169">
        <v>0.937301153484982</v>
      </c>
      <c r="Z932" s="356">
        <v>0.92</v>
      </c>
      <c r="AA932" s="356" t="s">
        <v>40</v>
      </c>
      <c r="AB932" s="356" t="s">
        <v>40</v>
      </c>
      <c r="AC932" s="356">
        <v>1</v>
      </c>
      <c r="AD932" s="356">
        <v>1</v>
      </c>
      <c r="AE932" s="356">
        <v>0.92</v>
      </c>
      <c r="AF932" s="169">
        <v>0.964229683087543</v>
      </c>
      <c r="AG932" s="169">
        <v>0.241051236060204</v>
      </c>
      <c r="AH932" s="169">
        <v>0.382543103448276</v>
      </c>
      <c r="AI932" s="169">
        <v>0.370738367917753</v>
      </c>
      <c r="AJ932" s="356">
        <v>0.92</v>
      </c>
      <c r="AK932" s="169">
        <v>0.972442899702085</v>
      </c>
      <c r="AL932" s="169">
        <v>0.980023734177215</v>
      </c>
      <c r="AM932" s="169">
        <v>0.98348771647201</v>
      </c>
      <c r="AN932" s="169">
        <v>0.984378387071961</v>
      </c>
      <c r="AO932" s="168">
        <v>0.99</v>
      </c>
      <c r="AP932" s="358">
        <v>1</v>
      </c>
      <c r="AQ932" s="358">
        <v>1</v>
      </c>
      <c r="AR932" s="358">
        <v>1</v>
      </c>
      <c r="AS932" s="359">
        <v>1</v>
      </c>
      <c r="AT932" s="364">
        <v>0.0656418488929858</v>
      </c>
      <c r="AU932" s="361">
        <v>0.0238095238095238</v>
      </c>
      <c r="AV932" s="362">
        <v>0.0588235294117647</v>
      </c>
      <c r="AW932" s="362">
        <v>0.0526315789473684</v>
      </c>
      <c r="AX932" s="362">
        <v>0.080368906455863</v>
      </c>
      <c r="AY932" s="142"/>
      <c r="AZ932" s="140"/>
    </row>
    <row r="933" spans="1:52">
      <c r="A933" s="138"/>
      <c r="B933" s="142"/>
      <c r="C933" s="182" t="s">
        <v>1669</v>
      </c>
      <c r="D933" s="166" t="s">
        <v>26</v>
      </c>
      <c r="E933" s="166" t="s">
        <v>1670</v>
      </c>
      <c r="F933" s="167" t="s">
        <v>1721</v>
      </c>
      <c r="G933" s="185" t="s">
        <v>1722</v>
      </c>
      <c r="H933" s="186" t="s">
        <v>1722</v>
      </c>
      <c r="I933" s="186" t="s">
        <v>1722</v>
      </c>
      <c r="J933" s="186" t="s">
        <v>1722</v>
      </c>
      <c r="K933" s="168">
        <v>0.9</v>
      </c>
      <c r="L933" s="169">
        <v>1</v>
      </c>
      <c r="M933" s="169">
        <v>1</v>
      </c>
      <c r="N933" s="170">
        <v>1</v>
      </c>
      <c r="O933" s="170">
        <v>0.9921875</v>
      </c>
      <c r="P933" s="356">
        <v>0.9</v>
      </c>
      <c r="Q933" s="357">
        <v>0.991400491400491</v>
      </c>
      <c r="R933" s="169">
        <v>0.993486973947896</v>
      </c>
      <c r="S933" s="169">
        <v>0.993191302437953</v>
      </c>
      <c r="T933" s="169">
        <v>0.993317913132871</v>
      </c>
      <c r="U933" s="356">
        <v>0.9</v>
      </c>
      <c r="V933" s="169">
        <v>0.956081081081081</v>
      </c>
      <c r="W933" s="169">
        <v>0.957164328657315</v>
      </c>
      <c r="X933" s="169">
        <v>0.958708543817263</v>
      </c>
      <c r="Y933" s="169">
        <v>0.958823245952197</v>
      </c>
      <c r="Z933" s="356">
        <v>0.92</v>
      </c>
      <c r="AA933" s="356">
        <v>0</v>
      </c>
      <c r="AB933" s="356" t="s">
        <v>40</v>
      </c>
      <c r="AC933" s="356" t="s">
        <v>40</v>
      </c>
      <c r="AD933" s="356">
        <v>0.75</v>
      </c>
      <c r="AE933" s="356">
        <v>0.92</v>
      </c>
      <c r="AF933" s="169">
        <v>0.991148739657495</v>
      </c>
      <c r="AG933" s="169">
        <v>0.990858505564388</v>
      </c>
      <c r="AH933" s="169">
        <v>0.99294532627866</v>
      </c>
      <c r="AI933" s="169">
        <v>0.974635071956837</v>
      </c>
      <c r="AJ933" s="356">
        <v>0.92</v>
      </c>
      <c r="AK933" s="169">
        <v>0.985573971761817</v>
      </c>
      <c r="AL933" s="169">
        <v>0.986232790988736</v>
      </c>
      <c r="AM933" s="169">
        <v>0.987266739846323</v>
      </c>
      <c r="AN933" s="169">
        <v>0.990380218069785</v>
      </c>
      <c r="AO933" s="168">
        <v>0.99</v>
      </c>
      <c r="AP933" s="358">
        <v>1</v>
      </c>
      <c r="AQ933" s="358">
        <v>1</v>
      </c>
      <c r="AR933" s="358">
        <v>1</v>
      </c>
      <c r="AS933" s="359">
        <v>1</v>
      </c>
      <c r="AT933" s="364">
        <v>0.0656418488929858</v>
      </c>
      <c r="AU933" s="361">
        <v>0</v>
      </c>
      <c r="AV933" s="362">
        <v>0</v>
      </c>
      <c r="AW933" s="362">
        <v>0.148148148148148</v>
      </c>
      <c r="AX933" s="362">
        <v>0.0365217391304348</v>
      </c>
      <c r="AY933" s="142"/>
      <c r="AZ933" s="140"/>
    </row>
    <row r="934" spans="1:52">
      <c r="A934" s="138"/>
      <c r="B934" s="142"/>
      <c r="C934" s="182" t="s">
        <v>1669</v>
      </c>
      <c r="D934" s="166" t="s">
        <v>26</v>
      </c>
      <c r="E934" s="166" t="s">
        <v>1670</v>
      </c>
      <c r="F934" s="167" t="s">
        <v>1723</v>
      </c>
      <c r="G934" s="185" t="s">
        <v>1724</v>
      </c>
      <c r="H934" s="186" t="s">
        <v>1724</v>
      </c>
      <c r="I934" s="186" t="s">
        <v>1724</v>
      </c>
      <c r="J934" s="186" t="s">
        <v>1724</v>
      </c>
      <c r="K934" s="168">
        <v>0.9</v>
      </c>
      <c r="L934" s="169">
        <v>1</v>
      </c>
      <c r="M934" s="169">
        <v>0.978723404255319</v>
      </c>
      <c r="N934" s="170">
        <v>1</v>
      </c>
      <c r="O934" s="170">
        <v>0.977611940298508</v>
      </c>
      <c r="P934" s="356">
        <v>0.9</v>
      </c>
      <c r="Q934" s="357">
        <v>0.974915761886934</v>
      </c>
      <c r="R934" s="169">
        <v>0.959737548464062</v>
      </c>
      <c r="S934" s="169">
        <v>0.957992073976222</v>
      </c>
      <c r="T934" s="169">
        <v>0.946445381631961</v>
      </c>
      <c r="U934" s="356">
        <v>0.9</v>
      </c>
      <c r="V934" s="169">
        <v>0.918757019842755</v>
      </c>
      <c r="W934" s="169">
        <v>0.924545183417835</v>
      </c>
      <c r="X934" s="169">
        <v>0.933157199471598</v>
      </c>
      <c r="Y934" s="169">
        <v>0.925970553902926</v>
      </c>
      <c r="Z934" s="356">
        <v>0.92</v>
      </c>
      <c r="AA934" s="356" t="s">
        <v>40</v>
      </c>
      <c r="AB934" s="356" t="s">
        <v>40</v>
      </c>
      <c r="AC934" s="356" t="s">
        <v>40</v>
      </c>
      <c r="AD934" s="356" t="s">
        <v>40</v>
      </c>
      <c r="AE934" s="356">
        <v>0.92</v>
      </c>
      <c r="AF934" s="169">
        <v>0.966714217784118</v>
      </c>
      <c r="AG934" s="169">
        <v>0.734177215189873</v>
      </c>
      <c r="AH934" s="169">
        <v>0.970588235294118</v>
      </c>
      <c r="AI934" s="169">
        <v>0.983792677910325</v>
      </c>
      <c r="AJ934" s="356">
        <v>0.92</v>
      </c>
      <c r="AK934" s="169">
        <v>0.946168224299065</v>
      </c>
      <c r="AL934" s="169">
        <v>0.954410011918951</v>
      </c>
      <c r="AM934" s="169">
        <v>0.95772787318362</v>
      </c>
      <c r="AN934" s="169">
        <v>0.961366565990158</v>
      </c>
      <c r="AO934" s="168">
        <v>0.99</v>
      </c>
      <c r="AP934" s="358">
        <v>1</v>
      </c>
      <c r="AQ934" s="358">
        <v>1</v>
      </c>
      <c r="AR934" s="358">
        <v>1</v>
      </c>
      <c r="AS934" s="359">
        <v>1</v>
      </c>
      <c r="AT934" s="364">
        <v>0.0656418488929858</v>
      </c>
      <c r="AU934" s="361">
        <v>0</v>
      </c>
      <c r="AV934" s="362">
        <v>0</v>
      </c>
      <c r="AW934" s="362">
        <v>0</v>
      </c>
      <c r="AX934" s="362">
        <v>0.0471014492753623</v>
      </c>
      <c r="AY934" s="142"/>
      <c r="AZ934" s="140"/>
    </row>
    <row r="935" spans="1:52">
      <c r="A935" s="138"/>
      <c r="B935" s="142"/>
      <c r="C935" s="182" t="s">
        <v>1669</v>
      </c>
      <c r="D935" s="166" t="s">
        <v>26</v>
      </c>
      <c r="E935" s="166" t="s">
        <v>1670</v>
      </c>
      <c r="F935" s="167" t="s">
        <v>1725</v>
      </c>
      <c r="G935" s="185" t="s">
        <v>1726</v>
      </c>
      <c r="H935" s="186" t="s">
        <v>1726</v>
      </c>
      <c r="I935" s="186" t="s">
        <v>1726</v>
      </c>
      <c r="J935" s="186" t="s">
        <v>1726</v>
      </c>
      <c r="K935" s="168">
        <v>0.9</v>
      </c>
      <c r="L935" s="169">
        <v>0.891891891891892</v>
      </c>
      <c r="M935" s="169">
        <v>0.973684210526316</v>
      </c>
      <c r="N935" s="170">
        <v>0.861111111111111</v>
      </c>
      <c r="O935" s="170">
        <v>0.932444444444444</v>
      </c>
      <c r="P935" s="356">
        <v>0.9</v>
      </c>
      <c r="Q935" s="357">
        <v>0.962283044058745</v>
      </c>
      <c r="R935" s="169">
        <v>0.963601000277855</v>
      </c>
      <c r="S935" s="169">
        <v>0.952252495279202</v>
      </c>
      <c r="T935" s="169">
        <v>0.962752507315964</v>
      </c>
      <c r="U935" s="356">
        <v>0.9</v>
      </c>
      <c r="V935" s="169">
        <v>0.941255006675567</v>
      </c>
      <c r="W935" s="169">
        <v>0.915532092247847</v>
      </c>
      <c r="X935" s="169">
        <v>0.93282978149447</v>
      </c>
      <c r="Y935" s="169">
        <v>0.923715089354206</v>
      </c>
      <c r="Z935" s="356">
        <v>0.92</v>
      </c>
      <c r="AA935" s="356" t="s">
        <v>40</v>
      </c>
      <c r="AB935" s="356" t="s">
        <v>40</v>
      </c>
      <c r="AC935" s="356" t="s">
        <v>40</v>
      </c>
      <c r="AD935" s="356">
        <v>0.666666666666667</v>
      </c>
      <c r="AE935" s="356">
        <v>0.92</v>
      </c>
      <c r="AF935" s="169">
        <v>0.991500782822635</v>
      </c>
      <c r="AG935" s="169">
        <v>0.32694248234107</v>
      </c>
      <c r="AH935" s="169">
        <v>0.997815912636505</v>
      </c>
      <c r="AI935" s="169">
        <v>0.892129212772449</v>
      </c>
      <c r="AJ935" s="356">
        <v>0.92</v>
      </c>
      <c r="AK935" s="169">
        <v>0.963963963963964</v>
      </c>
      <c r="AL935" s="169">
        <v>0.969166666666667</v>
      </c>
      <c r="AM935" s="169">
        <v>0.973840345199569</v>
      </c>
      <c r="AN935" s="169">
        <v>0.975604449657573</v>
      </c>
      <c r="AO935" s="168">
        <v>0.99</v>
      </c>
      <c r="AP935" s="358">
        <v>1</v>
      </c>
      <c r="AQ935" s="358">
        <v>1</v>
      </c>
      <c r="AR935" s="358">
        <v>1</v>
      </c>
      <c r="AS935" s="359">
        <v>1</v>
      </c>
      <c r="AT935" s="364">
        <v>0.0656418488929858</v>
      </c>
      <c r="AU935" s="361">
        <v>0.133333333333333</v>
      </c>
      <c r="AV935" s="362">
        <v>0.0645161290322581</v>
      </c>
      <c r="AW935" s="362">
        <v>0.0952380952380952</v>
      </c>
      <c r="AX935" s="362">
        <v>0.0609981515711645</v>
      </c>
      <c r="AY935" s="142"/>
      <c r="AZ935" s="140"/>
    </row>
    <row r="936" spans="1:52">
      <c r="A936" s="138"/>
      <c r="B936" s="142"/>
      <c r="C936" s="182" t="s">
        <v>1669</v>
      </c>
      <c r="D936" s="166" t="s">
        <v>26</v>
      </c>
      <c r="E936" s="166" t="s">
        <v>1670</v>
      </c>
      <c r="F936" s="167" t="s">
        <v>1727</v>
      </c>
      <c r="G936" s="185" t="s">
        <v>1728</v>
      </c>
      <c r="H936" s="186" t="s">
        <v>1728</v>
      </c>
      <c r="I936" s="186" t="s">
        <v>1728</v>
      </c>
      <c r="J936" s="186" t="s">
        <v>1728</v>
      </c>
      <c r="K936" s="168">
        <v>0.9</v>
      </c>
      <c r="L936" s="169">
        <v>1</v>
      </c>
      <c r="M936" s="169">
        <v>1</v>
      </c>
      <c r="N936" s="170">
        <v>0.958333333333333</v>
      </c>
      <c r="O936" s="170">
        <v>0.984057971014493</v>
      </c>
      <c r="P936" s="356">
        <v>0.9</v>
      </c>
      <c r="Q936" s="357">
        <v>0.963876651982379</v>
      </c>
      <c r="R936" s="169">
        <v>0.975315729047072</v>
      </c>
      <c r="S936" s="169">
        <v>0.965777262180974</v>
      </c>
      <c r="T936" s="169">
        <v>0.967280775212346</v>
      </c>
      <c r="U936" s="356">
        <v>0.9</v>
      </c>
      <c r="V936" s="169">
        <v>0.92511013215859</v>
      </c>
      <c r="W936" s="169">
        <v>0.909299655568312</v>
      </c>
      <c r="X936" s="169">
        <v>0.924013921113689</v>
      </c>
      <c r="Y936" s="169">
        <v>0.927024763727719</v>
      </c>
      <c r="Z936" s="356">
        <v>0.92</v>
      </c>
      <c r="AA936" s="356">
        <v>0.822299651567944</v>
      </c>
      <c r="AB936" s="356">
        <v>0.921678321678322</v>
      </c>
      <c r="AC936" s="356">
        <v>0.931034482758621</v>
      </c>
      <c r="AD936" s="356">
        <v>0.915800359222773</v>
      </c>
      <c r="AE936" s="356">
        <v>0.92</v>
      </c>
      <c r="AF936" s="169">
        <v>0.993939393939394</v>
      </c>
      <c r="AG936" s="169">
        <v>0.994160583941606</v>
      </c>
      <c r="AH936" s="169">
        <v>0.992181391712275</v>
      </c>
      <c r="AI936" s="169">
        <v>0.989798449612403</v>
      </c>
      <c r="AJ936" s="356">
        <v>0.92</v>
      </c>
      <c r="AK936" s="169">
        <v>0.929775280898876</v>
      </c>
      <c r="AL936" s="169">
        <v>0.949593495934959</v>
      </c>
      <c r="AM936" s="169">
        <v>0.951797040169133</v>
      </c>
      <c r="AN936" s="169">
        <v>0.953381005781862</v>
      </c>
      <c r="AO936" s="168">
        <v>0.99</v>
      </c>
      <c r="AP936" s="358">
        <v>1</v>
      </c>
      <c r="AQ936" s="358">
        <v>1</v>
      </c>
      <c r="AR936" s="358">
        <v>1</v>
      </c>
      <c r="AS936" s="359">
        <v>1</v>
      </c>
      <c r="AT936" s="364">
        <v>0.0656418488929858</v>
      </c>
      <c r="AU936" s="361">
        <v>0</v>
      </c>
      <c r="AV936" s="362">
        <v>0.0526315789473684</v>
      </c>
      <c r="AW936" s="362">
        <v>0</v>
      </c>
      <c r="AX936" s="362">
        <v>0.0718954248366013</v>
      </c>
      <c r="AY936" s="142"/>
      <c r="AZ936" s="140"/>
    </row>
    <row r="937" spans="1:52">
      <c r="A937" s="138"/>
      <c r="B937" s="142"/>
      <c r="C937" s="182" t="s">
        <v>1669</v>
      </c>
      <c r="D937" s="166" t="s">
        <v>26</v>
      </c>
      <c r="E937" s="166" t="s">
        <v>1670</v>
      </c>
      <c r="F937" s="167" t="s">
        <v>1729</v>
      </c>
      <c r="G937" s="185" t="s">
        <v>1730</v>
      </c>
      <c r="H937" s="186" t="s">
        <v>1730</v>
      </c>
      <c r="I937" s="186" t="s">
        <v>1730</v>
      </c>
      <c r="J937" s="186" t="s">
        <v>1730</v>
      </c>
      <c r="K937" s="168">
        <v>0.9</v>
      </c>
      <c r="L937" s="169">
        <v>0.970588235294118</v>
      </c>
      <c r="M937" s="169">
        <v>0.974358974358974</v>
      </c>
      <c r="N937" s="170">
        <v>0.916666666666667</v>
      </c>
      <c r="O937" s="170">
        <v>0.944954128440367</v>
      </c>
      <c r="P937" s="356">
        <v>0.9</v>
      </c>
      <c r="Q937" s="357">
        <v>0.933056708160443</v>
      </c>
      <c r="R937" s="169">
        <v>0.96084407971864</v>
      </c>
      <c r="S937" s="169">
        <v>0.890238313473877</v>
      </c>
      <c r="T937" s="169">
        <v>0.960550945021451</v>
      </c>
      <c r="U937" s="356">
        <v>0.9</v>
      </c>
      <c r="V937" s="169">
        <v>0.933056708160443</v>
      </c>
      <c r="W937" s="169">
        <v>0.903634232121923</v>
      </c>
      <c r="X937" s="169">
        <v>0.865261228230981</v>
      </c>
      <c r="Y937" s="169">
        <v>0.904247212973546</v>
      </c>
      <c r="Z937" s="356">
        <v>0.92</v>
      </c>
      <c r="AA937" s="356" t="s">
        <v>40</v>
      </c>
      <c r="AB937" s="356">
        <v>1</v>
      </c>
      <c r="AC937" s="356" t="s">
        <v>40</v>
      </c>
      <c r="AD937" s="356">
        <v>1</v>
      </c>
      <c r="AE937" s="356">
        <v>0.92</v>
      </c>
      <c r="AF937" s="169">
        <v>0.997191774617266</v>
      </c>
      <c r="AG937" s="169">
        <v>0.861131934032983</v>
      </c>
      <c r="AH937" s="169">
        <v>0.993772241992883</v>
      </c>
      <c r="AI937" s="169">
        <v>0.946435761615293</v>
      </c>
      <c r="AJ937" s="356">
        <v>0.92</v>
      </c>
      <c r="AK937" s="169">
        <v>0.958794247787611</v>
      </c>
      <c r="AL937" s="169">
        <v>0.960412274537362</v>
      </c>
      <c r="AM937" s="169">
        <v>0.937943668422258</v>
      </c>
      <c r="AN937" s="169">
        <v>0.96136465213289</v>
      </c>
      <c r="AO937" s="168">
        <v>0.99</v>
      </c>
      <c r="AP937" s="358">
        <v>1</v>
      </c>
      <c r="AQ937" s="358">
        <v>1</v>
      </c>
      <c r="AR937" s="358">
        <v>1</v>
      </c>
      <c r="AS937" s="359">
        <v>1</v>
      </c>
      <c r="AT937" s="364">
        <v>0.0656418488929858</v>
      </c>
      <c r="AU937" s="361">
        <v>0.1</v>
      </c>
      <c r="AV937" s="362">
        <v>0.0434782608695652</v>
      </c>
      <c r="AW937" s="362">
        <v>0.0434782608695652</v>
      </c>
      <c r="AX937" s="362">
        <v>0.0855397148676171</v>
      </c>
      <c r="AY937" s="142"/>
      <c r="AZ937" s="140"/>
    </row>
    <row r="938" spans="1:52">
      <c r="A938" s="138"/>
      <c r="B938" s="142"/>
      <c r="C938" s="182" t="s">
        <v>1669</v>
      </c>
      <c r="D938" s="166" t="s">
        <v>26</v>
      </c>
      <c r="E938" s="166" t="s">
        <v>1670</v>
      </c>
      <c r="F938" s="167" t="s">
        <v>1731</v>
      </c>
      <c r="G938" s="189" t="s">
        <v>1731</v>
      </c>
      <c r="H938" s="190" t="s">
        <v>1731</v>
      </c>
      <c r="I938" s="190" t="s">
        <v>1731</v>
      </c>
      <c r="J938" s="190" t="s">
        <v>1731</v>
      </c>
      <c r="K938" s="168">
        <v>0.9</v>
      </c>
      <c r="L938" s="169">
        <v>1</v>
      </c>
      <c r="M938" s="169">
        <v>0.96</v>
      </c>
      <c r="N938" s="170">
        <v>1</v>
      </c>
      <c r="O938" s="170">
        <v>0.994310099573257</v>
      </c>
      <c r="P938" s="356">
        <v>0.9</v>
      </c>
      <c r="Q938" s="357">
        <v>0.993766696349065</v>
      </c>
      <c r="R938" s="169">
        <v>0.992818671454219</v>
      </c>
      <c r="S938" s="169">
        <v>0.994675701839303</v>
      </c>
      <c r="T938" s="169">
        <v>0.988942137025204</v>
      </c>
      <c r="U938" s="356">
        <v>0.9</v>
      </c>
      <c r="V938" s="169">
        <v>0.939447907390917</v>
      </c>
      <c r="W938" s="169">
        <v>0.950179533213645</v>
      </c>
      <c r="X938" s="169">
        <v>0.928848015488867</v>
      </c>
      <c r="Y938" s="169">
        <v>0.942829250976216</v>
      </c>
      <c r="Z938" s="356">
        <v>0.92</v>
      </c>
      <c r="AA938" s="356">
        <v>0.866396761133603</v>
      </c>
      <c r="AB938" s="356">
        <v>0.942359249329759</v>
      </c>
      <c r="AC938" s="356">
        <v>1</v>
      </c>
      <c r="AD938" s="356">
        <v>0.929672707600757</v>
      </c>
      <c r="AE938" s="356">
        <v>0.92</v>
      </c>
      <c r="AF938" s="169">
        <v>0.995034140285537</v>
      </c>
      <c r="AG938" s="169">
        <v>0.983640081799591</v>
      </c>
      <c r="AH938" s="169">
        <v>0.995787256450764</v>
      </c>
      <c r="AI938" s="169">
        <v>0.972601216664814</v>
      </c>
      <c r="AJ938" s="356">
        <v>0.92</v>
      </c>
      <c r="AK938" s="169">
        <v>0.962071480671043</v>
      </c>
      <c r="AL938" s="169">
        <v>0.974781439139206</v>
      </c>
      <c r="AM938" s="169">
        <v>0.977022498803255</v>
      </c>
      <c r="AN938" s="169">
        <v>0.976871627697842</v>
      </c>
      <c r="AO938" s="168">
        <v>0.99</v>
      </c>
      <c r="AP938" s="358">
        <v>1</v>
      </c>
      <c r="AQ938" s="358">
        <v>1</v>
      </c>
      <c r="AR938" s="358">
        <v>1</v>
      </c>
      <c r="AS938" s="359">
        <v>1</v>
      </c>
      <c r="AT938" s="364">
        <v>0.0656418488929858</v>
      </c>
      <c r="AU938" s="361">
        <v>0</v>
      </c>
      <c r="AV938" s="362">
        <v>0</v>
      </c>
      <c r="AW938" s="362">
        <v>0.0714285714285714</v>
      </c>
      <c r="AX938" s="362">
        <v>0.0651558073654391</v>
      </c>
      <c r="AY938" s="142"/>
      <c r="AZ938" s="140"/>
    </row>
    <row r="939" spans="1:52">
      <c r="A939" s="138"/>
      <c r="B939" s="142"/>
      <c r="C939" s="182" t="s">
        <v>1669</v>
      </c>
      <c r="D939" s="166" t="s">
        <v>26</v>
      </c>
      <c r="E939" s="166" t="s">
        <v>1670</v>
      </c>
      <c r="F939" s="167" t="s">
        <v>1732</v>
      </c>
      <c r="G939" s="185" t="s">
        <v>1733</v>
      </c>
      <c r="H939" s="186" t="s">
        <v>1733</v>
      </c>
      <c r="I939" s="186" t="s">
        <v>1733</v>
      </c>
      <c r="J939" s="186" t="s">
        <v>1733</v>
      </c>
      <c r="K939" s="168">
        <v>0.9</v>
      </c>
      <c r="L939" s="169">
        <v>1</v>
      </c>
      <c r="M939" s="169">
        <v>1</v>
      </c>
      <c r="N939" s="170">
        <v>1</v>
      </c>
      <c r="O939" s="170">
        <v>0.957654723127036</v>
      </c>
      <c r="P939" s="356">
        <v>0.9</v>
      </c>
      <c r="Q939" s="357">
        <v>0.940805288461538</v>
      </c>
      <c r="R939" s="169">
        <v>0.942540322580645</v>
      </c>
      <c r="S939" s="169">
        <v>0.959016393442623</v>
      </c>
      <c r="T939" s="169">
        <v>0.945121061252291</v>
      </c>
      <c r="U939" s="356">
        <v>0.9</v>
      </c>
      <c r="V939" s="169">
        <v>0.912560096153846</v>
      </c>
      <c r="W939" s="169">
        <v>0.918094758064516</v>
      </c>
      <c r="X939" s="169">
        <v>0.926229508196721</v>
      </c>
      <c r="Y939" s="169">
        <v>0.925749639167734</v>
      </c>
      <c r="Z939" s="356">
        <v>0.92</v>
      </c>
      <c r="AA939" s="356" t="s">
        <v>40</v>
      </c>
      <c r="AB939" s="356" t="s">
        <v>40</v>
      </c>
      <c r="AC939" s="356" t="s">
        <v>40</v>
      </c>
      <c r="AD939" s="356">
        <v>0.75</v>
      </c>
      <c r="AE939" s="356">
        <v>0.92</v>
      </c>
      <c r="AF939" s="169">
        <v>0.979665940450254</v>
      </c>
      <c r="AG939" s="169">
        <v>0.99599358974359</v>
      </c>
      <c r="AH939" s="169">
        <v>0.996598639455782</v>
      </c>
      <c r="AI939" s="169">
        <v>0.975890065280597</v>
      </c>
      <c r="AJ939" s="356">
        <v>0.92</v>
      </c>
      <c r="AK939" s="169">
        <v>0.939621507960348</v>
      </c>
      <c r="AL939" s="169">
        <v>0.946320564516129</v>
      </c>
      <c r="AM939" s="169">
        <v>0.949302634491919</v>
      </c>
      <c r="AN939" s="169">
        <v>0.953845530431964</v>
      </c>
      <c r="AO939" s="168">
        <v>0.99</v>
      </c>
      <c r="AP939" s="358">
        <v>1</v>
      </c>
      <c r="AQ939" s="358">
        <v>1</v>
      </c>
      <c r="AR939" s="358">
        <v>1</v>
      </c>
      <c r="AS939" s="359">
        <v>1</v>
      </c>
      <c r="AT939" s="364">
        <v>0.0656418488929858</v>
      </c>
      <c r="AU939" s="361">
        <v>0</v>
      </c>
      <c r="AV939" s="362">
        <v>0</v>
      </c>
      <c r="AW939" s="362">
        <v>0.285714285714286</v>
      </c>
      <c r="AX939" s="362">
        <v>0.0720461095100865</v>
      </c>
      <c r="AY939" s="142"/>
      <c r="AZ939" s="140"/>
    </row>
    <row r="940" spans="1:52">
      <c r="A940" s="138"/>
      <c r="B940" s="142"/>
      <c r="C940" s="182" t="s">
        <v>1669</v>
      </c>
      <c r="D940" s="166" t="s">
        <v>26</v>
      </c>
      <c r="E940" s="166" t="s">
        <v>1670</v>
      </c>
      <c r="F940" s="167" t="s">
        <v>1734</v>
      </c>
      <c r="G940" s="185" t="s">
        <v>1735</v>
      </c>
      <c r="H940" s="186" t="s">
        <v>1735</v>
      </c>
      <c r="I940" s="186" t="s">
        <v>1735</v>
      </c>
      <c r="J940" s="186" t="s">
        <v>1735</v>
      </c>
      <c r="K940" s="168">
        <v>0.9</v>
      </c>
      <c r="L940" s="169">
        <v>0.861111111111111</v>
      </c>
      <c r="M940" s="169">
        <v>0.8</v>
      </c>
      <c r="N940" s="170">
        <v>0.827586206896552</v>
      </c>
      <c r="O940" s="170">
        <v>0.843453510436433</v>
      </c>
      <c r="P940" s="356">
        <v>0.9</v>
      </c>
      <c r="Q940" s="357">
        <v>0.871669004207574</v>
      </c>
      <c r="R940" s="169">
        <v>0.868065967016492</v>
      </c>
      <c r="S940" s="169">
        <v>0.832447895382101</v>
      </c>
      <c r="T940" s="169">
        <v>0.894936546960933</v>
      </c>
      <c r="U940" s="356">
        <v>0.9</v>
      </c>
      <c r="V940" s="169">
        <v>0.896914446002805</v>
      </c>
      <c r="W940" s="169">
        <v>0.898425787106447</v>
      </c>
      <c r="X940" s="169">
        <v>0.812423375561913</v>
      </c>
      <c r="Y940" s="169">
        <v>0.902070572853752</v>
      </c>
      <c r="Z940" s="356">
        <v>0.92</v>
      </c>
      <c r="AA940" s="356">
        <v>0.920265780730897</v>
      </c>
      <c r="AB940" s="356">
        <v>0.887900355871886</v>
      </c>
      <c r="AC940" s="356">
        <v>0.787837837837838</v>
      </c>
      <c r="AD940" s="356">
        <v>0.883152884565092</v>
      </c>
      <c r="AE940" s="356">
        <v>0.92</v>
      </c>
      <c r="AF940" s="169">
        <v>0.917918601475007</v>
      </c>
      <c r="AG940" s="169">
        <v>0.983081315427725</v>
      </c>
      <c r="AH940" s="169">
        <v>0.989755950587526</v>
      </c>
      <c r="AI940" s="169">
        <v>0.979170234105531</v>
      </c>
      <c r="AJ940" s="356">
        <v>0.92</v>
      </c>
      <c r="AK940" s="169">
        <v>0.932545544066962</v>
      </c>
      <c r="AL940" s="169">
        <v>0.928217821782178</v>
      </c>
      <c r="AM940" s="169">
        <v>0.868610849796174</v>
      </c>
      <c r="AN940" s="169">
        <v>0.939979676839414</v>
      </c>
      <c r="AO940" s="168">
        <v>0.99</v>
      </c>
      <c r="AP940" s="358">
        <v>1</v>
      </c>
      <c r="AQ940" s="358">
        <v>1</v>
      </c>
      <c r="AR940" s="358">
        <v>1</v>
      </c>
      <c r="AS940" s="359">
        <v>1</v>
      </c>
      <c r="AT940" s="364">
        <v>0.0656418488929858</v>
      </c>
      <c r="AU940" s="361">
        <v>0.03125</v>
      </c>
      <c r="AV940" s="362">
        <v>0.0625</v>
      </c>
      <c r="AW940" s="362">
        <v>0.0344827586206897</v>
      </c>
      <c r="AX940" s="362">
        <v>0.0828082808280828</v>
      </c>
      <c r="AY940" s="142"/>
      <c r="AZ940" s="140"/>
    </row>
    <row r="941" spans="1:52">
      <c r="A941" s="138"/>
      <c r="B941" s="142"/>
      <c r="C941" s="182" t="s">
        <v>1669</v>
      </c>
      <c r="D941" s="166" t="s">
        <v>26</v>
      </c>
      <c r="E941" s="166" t="s">
        <v>1670</v>
      </c>
      <c r="F941" s="167" t="s">
        <v>1736</v>
      </c>
      <c r="G941" s="185" t="s">
        <v>1737</v>
      </c>
      <c r="H941" s="186" t="s">
        <v>1737</v>
      </c>
      <c r="I941" s="186" t="s">
        <v>1737</v>
      </c>
      <c r="J941" s="186" t="s">
        <v>1737</v>
      </c>
      <c r="K941" s="168">
        <v>0.9</v>
      </c>
      <c r="L941" s="169">
        <v>0.958333333333333</v>
      </c>
      <c r="M941" s="169">
        <v>1</v>
      </c>
      <c r="N941" s="170">
        <v>0.952380952380952</v>
      </c>
      <c r="O941" s="170">
        <v>0.939179632248939</v>
      </c>
      <c r="P941" s="356">
        <v>0.9</v>
      </c>
      <c r="Q941" s="357">
        <v>0.843520782396088</v>
      </c>
      <c r="R941" s="169">
        <v>0.787581699346405</v>
      </c>
      <c r="S941" s="169">
        <v>0.832638475282906</v>
      </c>
      <c r="T941" s="169">
        <v>0.813955085502369</v>
      </c>
      <c r="U941" s="356">
        <v>0.9</v>
      </c>
      <c r="V941" s="169">
        <v>0.893643031784841</v>
      </c>
      <c r="W941" s="169">
        <v>0.869934640522876</v>
      </c>
      <c r="X941" s="169">
        <v>0.770696843359142</v>
      </c>
      <c r="Y941" s="169">
        <v>0.853695945791269</v>
      </c>
      <c r="Z941" s="356">
        <v>0.92</v>
      </c>
      <c r="AA941" s="356">
        <v>0.903307888040712</v>
      </c>
      <c r="AB941" s="356">
        <v>0.917218543046358</v>
      </c>
      <c r="AC941" s="356">
        <v>0.792576419213974</v>
      </c>
      <c r="AD941" s="356">
        <v>0.888382099827883</v>
      </c>
      <c r="AE941" s="356">
        <v>0.92</v>
      </c>
      <c r="AF941" s="169">
        <v>0.924927113702624</v>
      </c>
      <c r="AG941" s="169">
        <v>0.892605633802817</v>
      </c>
      <c r="AH941" s="169">
        <v>0.993469387755102</v>
      </c>
      <c r="AI941" s="169">
        <v>0.968403996759384</v>
      </c>
      <c r="AJ941" s="356">
        <v>0.92</v>
      </c>
      <c r="AK941" s="169">
        <v>0.929159802306425</v>
      </c>
      <c r="AL941" s="169">
        <v>0.934569247546347</v>
      </c>
      <c r="AM941" s="169">
        <v>0.866355140186916</v>
      </c>
      <c r="AN941" s="169">
        <v>0.933403194334032</v>
      </c>
      <c r="AO941" s="168">
        <v>0.99</v>
      </c>
      <c r="AP941" s="358">
        <v>1</v>
      </c>
      <c r="AQ941" s="358">
        <v>1</v>
      </c>
      <c r="AR941" s="358">
        <v>1</v>
      </c>
      <c r="AS941" s="359">
        <v>1</v>
      </c>
      <c r="AT941" s="364">
        <v>0.0656418488929858</v>
      </c>
      <c r="AU941" s="361">
        <v>0.0625</v>
      </c>
      <c r="AV941" s="362">
        <v>0.0526315789473684</v>
      </c>
      <c r="AW941" s="362">
        <v>0.111111111111111</v>
      </c>
      <c r="AX941" s="362">
        <v>0.108225108225108</v>
      </c>
      <c r="AY941" s="142"/>
      <c r="AZ941" s="140"/>
    </row>
    <row r="942" spans="1:52">
      <c r="A942" s="138"/>
      <c r="B942" s="142"/>
      <c r="C942" s="182" t="s">
        <v>1669</v>
      </c>
      <c r="D942" s="166" t="s">
        <v>235</v>
      </c>
      <c r="E942" s="166" t="s">
        <v>1670</v>
      </c>
      <c r="F942" s="167" t="s">
        <v>1738</v>
      </c>
      <c r="G942" s="185" t="s">
        <v>1739</v>
      </c>
      <c r="H942" s="186" t="s">
        <v>1739</v>
      </c>
      <c r="I942" s="186" t="s">
        <v>1739</v>
      </c>
      <c r="J942" s="186" t="s">
        <v>1739</v>
      </c>
      <c r="K942" s="168">
        <v>0.9</v>
      </c>
      <c r="L942" s="169" t="s">
        <v>40</v>
      </c>
      <c r="M942" s="169" t="s">
        <v>40</v>
      </c>
      <c r="N942" s="170" t="s">
        <v>40</v>
      </c>
      <c r="O942" s="170" t="s">
        <v>40</v>
      </c>
      <c r="P942" s="356">
        <v>0.9</v>
      </c>
      <c r="Q942" s="357">
        <v>0</v>
      </c>
      <c r="R942" s="169" t="s">
        <v>40</v>
      </c>
      <c r="S942" s="169" t="s">
        <v>40</v>
      </c>
      <c r="T942" s="169">
        <v>0</v>
      </c>
      <c r="U942" s="356">
        <v>0.9</v>
      </c>
      <c r="V942" s="169">
        <v>1</v>
      </c>
      <c r="W942" s="169" t="s">
        <v>40</v>
      </c>
      <c r="X942" s="169" t="s">
        <v>40</v>
      </c>
      <c r="Y942" s="169">
        <v>1</v>
      </c>
      <c r="Z942" s="356">
        <v>0.92</v>
      </c>
      <c r="AA942" s="356" t="s">
        <v>40</v>
      </c>
      <c r="AB942" s="356" t="s">
        <v>40</v>
      </c>
      <c r="AC942" s="356" t="s">
        <v>40</v>
      </c>
      <c r="AD942" s="356" t="s">
        <v>40</v>
      </c>
      <c r="AE942" s="356">
        <v>0.92</v>
      </c>
      <c r="AF942" s="169">
        <v>0.990769230769231</v>
      </c>
      <c r="AG942" s="169">
        <v>0.990909090909091</v>
      </c>
      <c r="AH942" s="169">
        <v>1</v>
      </c>
      <c r="AI942" s="169">
        <v>0.997801629380577</v>
      </c>
      <c r="AJ942" s="356">
        <v>0.92</v>
      </c>
      <c r="AK942" s="169">
        <v>1</v>
      </c>
      <c r="AL942" s="169">
        <v>1</v>
      </c>
      <c r="AM942" s="169" t="s">
        <v>40</v>
      </c>
      <c r="AN942" s="169">
        <v>1</v>
      </c>
      <c r="AO942" s="168">
        <v>0.99</v>
      </c>
      <c r="AP942" s="358">
        <v>1</v>
      </c>
      <c r="AQ942" s="358">
        <v>1</v>
      </c>
      <c r="AR942" s="358">
        <v>1</v>
      </c>
      <c r="AS942" s="359">
        <v>1</v>
      </c>
      <c r="AT942" s="364">
        <v>0.0656418488929858</v>
      </c>
      <c r="AU942" s="361" t="s">
        <v>40</v>
      </c>
      <c r="AV942" s="362" t="s">
        <v>40</v>
      </c>
      <c r="AW942" s="362" t="s">
        <v>40</v>
      </c>
      <c r="AX942" s="362" t="s">
        <v>40</v>
      </c>
      <c r="AY942" s="142"/>
      <c r="AZ942" s="140"/>
    </row>
    <row r="943" spans="1:52">
      <c r="A943" s="138"/>
      <c r="B943" s="142"/>
      <c r="C943" s="182" t="s">
        <v>1669</v>
      </c>
      <c r="D943" s="166" t="s">
        <v>26</v>
      </c>
      <c r="E943" s="166" t="s">
        <v>1670</v>
      </c>
      <c r="F943" s="167" t="s">
        <v>1740</v>
      </c>
      <c r="G943" s="189" t="s">
        <v>1741</v>
      </c>
      <c r="H943" s="190" t="s">
        <v>1741</v>
      </c>
      <c r="I943" s="190" t="s">
        <v>1741</v>
      </c>
      <c r="J943" s="190" t="s">
        <v>1741</v>
      </c>
      <c r="K943" s="168">
        <v>0.9</v>
      </c>
      <c r="L943" s="169">
        <v>0.866666666666667</v>
      </c>
      <c r="M943" s="169">
        <v>0.875</v>
      </c>
      <c r="N943" s="170">
        <v>0.727272727272727</v>
      </c>
      <c r="O943" s="170">
        <v>0.794504181600956</v>
      </c>
      <c r="P943" s="356">
        <v>0.9</v>
      </c>
      <c r="Q943" s="357">
        <v>0.894366197183099</v>
      </c>
      <c r="R943" s="169">
        <v>0.832267769838285</v>
      </c>
      <c r="S943" s="169">
        <v>0.913118726202838</v>
      </c>
      <c r="T943" s="169">
        <v>0.856033578174187</v>
      </c>
      <c r="U943" s="356">
        <v>0.9</v>
      </c>
      <c r="V943" s="169">
        <v>0.931086519114688</v>
      </c>
      <c r="W943" s="169">
        <v>0.912749153817225</v>
      </c>
      <c r="X943" s="169">
        <v>0.803046036690896</v>
      </c>
      <c r="Y943" s="169">
        <v>0.873494228751312</v>
      </c>
      <c r="Z943" s="356">
        <v>0.92</v>
      </c>
      <c r="AA943" s="356">
        <v>0.910769230769231</v>
      </c>
      <c r="AB943" s="356">
        <v>0.949129852744311</v>
      </c>
      <c r="AC943" s="356">
        <v>0.743386243386243</v>
      </c>
      <c r="AD943" s="356">
        <v>0.883647461983294</v>
      </c>
      <c r="AE943" s="356">
        <v>0.92</v>
      </c>
      <c r="AF943" s="169">
        <v>0.615567216391804</v>
      </c>
      <c r="AG943" s="169">
        <v>0.965028355387524</v>
      </c>
      <c r="AH943" s="169">
        <v>0.996956928838951</v>
      </c>
      <c r="AI943" s="169">
        <v>0.968279258400927</v>
      </c>
      <c r="AJ943" s="356">
        <v>0.92</v>
      </c>
      <c r="AK943" s="169">
        <v>0.950018932222643</v>
      </c>
      <c r="AL943" s="169">
        <v>0.94983866236433</v>
      </c>
      <c r="AM943" s="169">
        <v>0.832967635765222</v>
      </c>
      <c r="AN943" s="169">
        <v>0.928310922413506</v>
      </c>
      <c r="AO943" s="168">
        <v>0.99</v>
      </c>
      <c r="AP943" s="358">
        <v>1</v>
      </c>
      <c r="AQ943" s="358">
        <v>1</v>
      </c>
      <c r="AR943" s="358">
        <v>1</v>
      </c>
      <c r="AS943" s="359">
        <v>1</v>
      </c>
      <c r="AT943" s="364">
        <v>0.0656418488929858</v>
      </c>
      <c r="AU943" s="361">
        <v>0.0689655172413793</v>
      </c>
      <c r="AV943" s="362">
        <v>0.137931034482759</v>
      </c>
      <c r="AW943" s="362">
        <v>0</v>
      </c>
      <c r="AX943" s="362">
        <v>0.10990099009901</v>
      </c>
      <c r="AY943" s="142"/>
      <c r="AZ943" s="140"/>
    </row>
    <row r="944" spans="1:52">
      <c r="A944" s="138"/>
      <c r="B944" s="142"/>
      <c r="C944" s="182" t="s">
        <v>1669</v>
      </c>
      <c r="D944" s="166" t="s">
        <v>26</v>
      </c>
      <c r="E944" s="166" t="s">
        <v>1670</v>
      </c>
      <c r="F944" s="167" t="s">
        <v>1742</v>
      </c>
      <c r="G944" s="189" t="s">
        <v>1743</v>
      </c>
      <c r="H944" s="190" t="s">
        <v>1743</v>
      </c>
      <c r="I944" s="190" t="s">
        <v>1743</v>
      </c>
      <c r="J944" s="190" t="s">
        <v>1743</v>
      </c>
      <c r="K944" s="168">
        <v>0.9</v>
      </c>
      <c r="L944" s="169">
        <v>0.947368421052632</v>
      </c>
      <c r="M944" s="169">
        <v>0.904761904761905</v>
      </c>
      <c r="N944" s="170">
        <v>0.944444444444444</v>
      </c>
      <c r="O944" s="170">
        <v>0.947826086956522</v>
      </c>
      <c r="P944" s="356">
        <v>0.9</v>
      </c>
      <c r="Q944" s="357">
        <v>0.960505529225908</v>
      </c>
      <c r="R944" s="169">
        <v>0.938122705820661</v>
      </c>
      <c r="S944" s="169">
        <v>0.91537610619469</v>
      </c>
      <c r="T944" s="169">
        <v>0.923334080763194</v>
      </c>
      <c r="U944" s="356">
        <v>0.9</v>
      </c>
      <c r="V944" s="169">
        <v>0.941548183254344</v>
      </c>
      <c r="W944" s="169">
        <v>0.910854745673833</v>
      </c>
      <c r="X944" s="169">
        <v>0.907079646017699</v>
      </c>
      <c r="Y944" s="169">
        <v>0.903010783374442</v>
      </c>
      <c r="Z944" s="356">
        <v>0.92</v>
      </c>
      <c r="AA944" s="356">
        <v>0.8743961352657</v>
      </c>
      <c r="AB944" s="356">
        <v>0.903398926654741</v>
      </c>
      <c r="AC944" s="356">
        <v>0.756701030927835</v>
      </c>
      <c r="AD944" s="356">
        <v>0.853421461897356</v>
      </c>
      <c r="AE944" s="356">
        <v>0.92</v>
      </c>
      <c r="AF944" s="169">
        <v>0.900200601805416</v>
      </c>
      <c r="AG944" s="169">
        <v>0.978142076502732</v>
      </c>
      <c r="AH944" s="169">
        <v>0.993469387755102</v>
      </c>
      <c r="AI944" s="169">
        <v>0.964136570143637</v>
      </c>
      <c r="AJ944" s="356">
        <v>0.92</v>
      </c>
      <c r="AK944" s="169">
        <v>0.937574316290131</v>
      </c>
      <c r="AL944" s="169">
        <v>0.94647201946472</v>
      </c>
      <c r="AM944" s="169">
        <v>0.893635571054926</v>
      </c>
      <c r="AN944" s="169">
        <v>0.935992653574133</v>
      </c>
      <c r="AO944" s="168">
        <v>0.99</v>
      </c>
      <c r="AP944" s="358">
        <v>1</v>
      </c>
      <c r="AQ944" s="358">
        <v>1</v>
      </c>
      <c r="AR944" s="358">
        <v>1</v>
      </c>
      <c r="AS944" s="359">
        <v>1</v>
      </c>
      <c r="AT944" s="364">
        <v>0.0656418488929858</v>
      </c>
      <c r="AU944" s="361">
        <v>0</v>
      </c>
      <c r="AV944" s="362">
        <v>0.0357142857142857</v>
      </c>
      <c r="AW944" s="362">
        <v>0</v>
      </c>
      <c r="AX944" s="362">
        <v>0.0739910313901345</v>
      </c>
      <c r="AY944" s="142"/>
      <c r="AZ944" s="140"/>
    </row>
    <row r="945" spans="1:52">
      <c r="A945" s="138"/>
      <c r="B945" s="142"/>
      <c r="C945" s="182" t="s">
        <v>1669</v>
      </c>
      <c r="D945" s="166" t="s">
        <v>235</v>
      </c>
      <c r="E945" s="166" t="s">
        <v>1670</v>
      </c>
      <c r="F945" s="167" t="s">
        <v>1744</v>
      </c>
      <c r="G945" s="185" t="s">
        <v>1745</v>
      </c>
      <c r="H945" s="186" t="s">
        <v>1745</v>
      </c>
      <c r="I945" s="186" t="s">
        <v>1745</v>
      </c>
      <c r="J945" s="186" t="s">
        <v>1745</v>
      </c>
      <c r="K945" s="168">
        <v>0.9</v>
      </c>
      <c r="L945" s="169" t="s">
        <v>40</v>
      </c>
      <c r="M945" s="169" t="s">
        <v>40</v>
      </c>
      <c r="N945" s="170" t="s">
        <v>40</v>
      </c>
      <c r="O945" s="170" t="s">
        <v>40</v>
      </c>
      <c r="P945" s="356">
        <v>0.9</v>
      </c>
      <c r="Q945" s="357" t="s">
        <v>40</v>
      </c>
      <c r="R945" s="169" t="s">
        <v>40</v>
      </c>
      <c r="S945" s="169" t="s">
        <v>40</v>
      </c>
      <c r="T945" s="169" t="s">
        <v>40</v>
      </c>
      <c r="U945" s="356">
        <v>0.9</v>
      </c>
      <c r="V945" s="169" t="s">
        <v>40</v>
      </c>
      <c r="W945" s="169" t="s">
        <v>40</v>
      </c>
      <c r="X945" s="169" t="s">
        <v>40</v>
      </c>
      <c r="Y945" s="169" t="s">
        <v>40</v>
      </c>
      <c r="Z945" s="356">
        <v>0.92</v>
      </c>
      <c r="AA945" s="356" t="s">
        <v>40</v>
      </c>
      <c r="AB945" s="356" t="s">
        <v>40</v>
      </c>
      <c r="AC945" s="356" t="s">
        <v>40</v>
      </c>
      <c r="AD945" s="356" t="s">
        <v>40</v>
      </c>
      <c r="AE945" s="356">
        <v>0.92</v>
      </c>
      <c r="AF945" s="169">
        <v>0.991735537190083</v>
      </c>
      <c r="AG945" s="169">
        <v>0.946564885496183</v>
      </c>
      <c r="AH945" s="169">
        <v>0.962025316455696</v>
      </c>
      <c r="AI945" s="169">
        <v>0.991214308126765</v>
      </c>
      <c r="AJ945" s="356">
        <v>0.92</v>
      </c>
      <c r="AK945" s="169" t="s">
        <v>40</v>
      </c>
      <c r="AL945" s="169" t="s">
        <v>40</v>
      </c>
      <c r="AM945" s="169" t="s">
        <v>40</v>
      </c>
      <c r="AN945" s="169" t="s">
        <v>40</v>
      </c>
      <c r="AO945" s="168">
        <v>0.99</v>
      </c>
      <c r="AP945" s="358">
        <v>1</v>
      </c>
      <c r="AQ945" s="358" t="s">
        <v>40</v>
      </c>
      <c r="AR945" s="358" t="s">
        <v>40</v>
      </c>
      <c r="AS945" s="359">
        <v>1</v>
      </c>
      <c r="AT945" s="364">
        <v>0.0656418488929858</v>
      </c>
      <c r="AU945" s="361" t="s">
        <v>40</v>
      </c>
      <c r="AV945" s="362" t="s">
        <v>40</v>
      </c>
      <c r="AW945" s="362" t="s">
        <v>40</v>
      </c>
      <c r="AX945" s="362" t="s">
        <v>40</v>
      </c>
      <c r="AY945" s="142"/>
      <c r="AZ945" s="140"/>
    </row>
    <row r="946" spans="1:52">
      <c r="A946" s="138"/>
      <c r="B946" s="142"/>
      <c r="C946" s="182" t="s">
        <v>1669</v>
      </c>
      <c r="D946" s="166" t="s">
        <v>235</v>
      </c>
      <c r="E946" s="166" t="s">
        <v>1670</v>
      </c>
      <c r="F946" s="167" t="s">
        <v>1746</v>
      </c>
      <c r="G946" s="185" t="s">
        <v>1747</v>
      </c>
      <c r="H946" s="186" t="s">
        <v>1747</v>
      </c>
      <c r="I946" s="186" t="s">
        <v>1747</v>
      </c>
      <c r="J946" s="186" t="s">
        <v>1747</v>
      </c>
      <c r="K946" s="168">
        <v>0.9</v>
      </c>
      <c r="L946" s="169" t="s">
        <v>40</v>
      </c>
      <c r="M946" s="169" t="s">
        <v>40</v>
      </c>
      <c r="N946" s="170" t="s">
        <v>40</v>
      </c>
      <c r="O946" s="170" t="s">
        <v>40</v>
      </c>
      <c r="P946" s="356">
        <v>0.9</v>
      </c>
      <c r="Q946" s="357" t="s">
        <v>40</v>
      </c>
      <c r="R946" s="169" t="s">
        <v>40</v>
      </c>
      <c r="S946" s="169" t="s">
        <v>40</v>
      </c>
      <c r="T946" s="169" t="s">
        <v>40</v>
      </c>
      <c r="U946" s="356">
        <v>0.9</v>
      </c>
      <c r="V946" s="169" t="s">
        <v>40</v>
      </c>
      <c r="W946" s="169" t="s">
        <v>40</v>
      </c>
      <c r="X946" s="169" t="s">
        <v>40</v>
      </c>
      <c r="Y946" s="169" t="s">
        <v>40</v>
      </c>
      <c r="Z946" s="356">
        <v>0.92</v>
      </c>
      <c r="AA946" s="356" t="s">
        <v>40</v>
      </c>
      <c r="AB946" s="356" t="s">
        <v>40</v>
      </c>
      <c r="AC946" s="356" t="s">
        <v>40</v>
      </c>
      <c r="AD946" s="356" t="s">
        <v>40</v>
      </c>
      <c r="AE946" s="356">
        <v>0.92</v>
      </c>
      <c r="AF946" s="169">
        <v>1</v>
      </c>
      <c r="AG946" s="169">
        <v>1</v>
      </c>
      <c r="AH946" s="169">
        <v>1</v>
      </c>
      <c r="AI946" s="169">
        <v>0.999414215048165</v>
      </c>
      <c r="AJ946" s="356">
        <v>0.92</v>
      </c>
      <c r="AK946" s="169" t="s">
        <v>40</v>
      </c>
      <c r="AL946" s="169" t="s">
        <v>40</v>
      </c>
      <c r="AM946" s="169" t="s">
        <v>40</v>
      </c>
      <c r="AN946" s="169" t="s">
        <v>40</v>
      </c>
      <c r="AO946" s="168">
        <v>0.99</v>
      </c>
      <c r="AP946" s="358">
        <v>1</v>
      </c>
      <c r="AQ946" s="358">
        <v>1</v>
      </c>
      <c r="AR946" s="358">
        <v>1</v>
      </c>
      <c r="AS946" s="359">
        <v>1</v>
      </c>
      <c r="AT946" s="364">
        <v>0.0656418488929858</v>
      </c>
      <c r="AU946" s="361" t="s">
        <v>40</v>
      </c>
      <c r="AV946" s="362" t="s">
        <v>40</v>
      </c>
      <c r="AW946" s="362" t="s">
        <v>40</v>
      </c>
      <c r="AX946" s="362" t="s">
        <v>40</v>
      </c>
      <c r="AY946" s="142"/>
      <c r="AZ946" s="140"/>
    </row>
    <row r="947" spans="1:52">
      <c r="A947" s="138"/>
      <c r="B947" s="142"/>
      <c r="C947" s="182" t="s">
        <v>1669</v>
      </c>
      <c r="D947" s="166" t="s">
        <v>26</v>
      </c>
      <c r="E947" s="166" t="s">
        <v>1670</v>
      </c>
      <c r="F947" s="167" t="s">
        <v>1748</v>
      </c>
      <c r="G947" s="185" t="s">
        <v>1749</v>
      </c>
      <c r="H947" s="186" t="s">
        <v>1749</v>
      </c>
      <c r="I947" s="186" t="s">
        <v>1749</v>
      </c>
      <c r="J947" s="186" t="s">
        <v>1749</v>
      </c>
      <c r="K947" s="168">
        <v>0.9</v>
      </c>
      <c r="L947" s="169">
        <v>0.882352941176471</v>
      </c>
      <c r="M947" s="169">
        <v>1</v>
      </c>
      <c r="N947" s="170">
        <v>0.888888888888889</v>
      </c>
      <c r="O947" s="170">
        <v>0.947653429602888</v>
      </c>
      <c r="P947" s="356">
        <v>0.9</v>
      </c>
      <c r="Q947" s="357">
        <v>0.973333333333333</v>
      </c>
      <c r="R947" s="169">
        <v>0.972477064220184</v>
      </c>
      <c r="S947" s="169">
        <v>0.964264443120905</v>
      </c>
      <c r="T947" s="169">
        <v>0.965400299600533</v>
      </c>
      <c r="U947" s="356">
        <v>0.9</v>
      </c>
      <c r="V947" s="169">
        <v>0.92</v>
      </c>
      <c r="W947" s="169">
        <v>0.932956951305575</v>
      </c>
      <c r="X947" s="169">
        <v>0.92435973793925</v>
      </c>
      <c r="Y947" s="169">
        <v>0.928241511318242</v>
      </c>
      <c r="Z947" s="356">
        <v>0.92</v>
      </c>
      <c r="AA947" s="356">
        <v>0.934272300469484</v>
      </c>
      <c r="AB947" s="356">
        <v>0.942857142857143</v>
      </c>
      <c r="AC947" s="356">
        <v>0.944591029023747</v>
      </c>
      <c r="AD947" s="356">
        <v>0.949835863766927</v>
      </c>
      <c r="AE947" s="356">
        <v>0.92</v>
      </c>
      <c r="AF947" s="169">
        <v>0.996577243293247</v>
      </c>
      <c r="AG947" s="169">
        <v>0.963605223720831</v>
      </c>
      <c r="AH947" s="169">
        <v>0.993095512082854</v>
      </c>
      <c r="AI947" s="169">
        <v>0.959258140237525</v>
      </c>
      <c r="AJ947" s="356">
        <v>0.92</v>
      </c>
      <c r="AK947" s="169">
        <v>0.95146324054247</v>
      </c>
      <c r="AL947" s="169">
        <v>0.964643488509134</v>
      </c>
      <c r="AM947" s="169">
        <v>0.958697764820214</v>
      </c>
      <c r="AN947" s="169">
        <v>0.96875</v>
      </c>
      <c r="AO947" s="168">
        <v>0.99</v>
      </c>
      <c r="AP947" s="358">
        <v>1</v>
      </c>
      <c r="AQ947" s="358">
        <v>1</v>
      </c>
      <c r="AR947" s="358">
        <v>1</v>
      </c>
      <c r="AS947" s="359">
        <v>1</v>
      </c>
      <c r="AT947" s="364">
        <v>0.0656418488929858</v>
      </c>
      <c r="AU947" s="361">
        <v>0.1</v>
      </c>
      <c r="AV947" s="362">
        <v>0.2</v>
      </c>
      <c r="AW947" s="362">
        <v>0.181818181818182</v>
      </c>
      <c r="AX947" s="362">
        <v>0.102564102564103</v>
      </c>
      <c r="AY947" s="142"/>
      <c r="AZ947" s="140"/>
    </row>
    <row r="948" spans="1:52">
      <c r="A948" s="138"/>
      <c r="B948" s="142"/>
      <c r="C948" s="182" t="s">
        <v>1669</v>
      </c>
      <c r="D948" s="166" t="s">
        <v>26</v>
      </c>
      <c r="E948" s="166" t="s">
        <v>1670</v>
      </c>
      <c r="F948" s="167" t="s">
        <v>1750</v>
      </c>
      <c r="G948" s="185" t="s">
        <v>1751</v>
      </c>
      <c r="H948" s="186" t="s">
        <v>1751</v>
      </c>
      <c r="I948" s="186" t="s">
        <v>1751</v>
      </c>
      <c r="J948" s="186" t="s">
        <v>1751</v>
      </c>
      <c r="K948" s="168">
        <v>0.9</v>
      </c>
      <c r="L948" s="169">
        <v>1</v>
      </c>
      <c r="M948" s="169">
        <v>1</v>
      </c>
      <c r="N948" s="170">
        <v>1</v>
      </c>
      <c r="O948" s="170">
        <v>0.992691839220463</v>
      </c>
      <c r="P948" s="356">
        <v>0.9</v>
      </c>
      <c r="Q948" s="357">
        <v>0.96568933250156</v>
      </c>
      <c r="R948" s="169">
        <v>0.967387033398821</v>
      </c>
      <c r="S948" s="169">
        <v>0.973593964334705</v>
      </c>
      <c r="T948" s="169">
        <v>0.960938271604938</v>
      </c>
      <c r="U948" s="356">
        <v>0.9</v>
      </c>
      <c r="V948" s="169">
        <v>0.930131004366812</v>
      </c>
      <c r="W948" s="169">
        <v>0.932809430255403</v>
      </c>
      <c r="X948" s="169">
        <v>0.91838134430727</v>
      </c>
      <c r="Y948" s="169">
        <v>0.924111111111111</v>
      </c>
      <c r="Z948" s="356">
        <v>0.92</v>
      </c>
      <c r="AA948" s="356">
        <v>0.959294436906377</v>
      </c>
      <c r="AB948" s="356">
        <v>0.952789699570815</v>
      </c>
      <c r="AC948" s="356">
        <v>0.958268933539413</v>
      </c>
      <c r="AD948" s="356">
        <v>0.952754446640316</v>
      </c>
      <c r="AE948" s="356">
        <v>0.92</v>
      </c>
      <c r="AF948" s="169">
        <v>0.99801466096518</v>
      </c>
      <c r="AG948" s="169">
        <v>0.834459059130229</v>
      </c>
      <c r="AH948" s="169">
        <v>0.998802395209581</v>
      </c>
      <c r="AI948" s="169">
        <v>0.969437349113632</v>
      </c>
      <c r="AJ948" s="356">
        <v>0.92</v>
      </c>
      <c r="AK948" s="169">
        <v>0.965841161400512</v>
      </c>
      <c r="AL948" s="169">
        <v>0.975423447359681</v>
      </c>
      <c r="AM948" s="169">
        <v>0.971380471380471</v>
      </c>
      <c r="AN948" s="169">
        <v>0.976558080210658</v>
      </c>
      <c r="AO948" s="168">
        <v>0.99</v>
      </c>
      <c r="AP948" s="358">
        <v>1</v>
      </c>
      <c r="AQ948" s="358">
        <v>1</v>
      </c>
      <c r="AR948" s="358">
        <v>1</v>
      </c>
      <c r="AS948" s="359">
        <v>1</v>
      </c>
      <c r="AT948" s="364">
        <v>0.0656418488929858</v>
      </c>
      <c r="AU948" s="361">
        <v>0.05</v>
      </c>
      <c r="AV948" s="362">
        <v>0</v>
      </c>
      <c r="AW948" s="362">
        <v>0.0588235294117647</v>
      </c>
      <c r="AX948" s="362">
        <v>0.0676532769556025</v>
      </c>
      <c r="AY948" s="142"/>
      <c r="AZ948" s="140"/>
    </row>
    <row r="949" spans="1:52">
      <c r="A949" s="138"/>
      <c r="B949" s="142"/>
      <c r="C949" s="182" t="s">
        <v>1669</v>
      </c>
      <c r="D949" s="166" t="s">
        <v>26</v>
      </c>
      <c r="E949" s="166" t="s">
        <v>1670</v>
      </c>
      <c r="F949" s="167" t="s">
        <v>1752</v>
      </c>
      <c r="G949" s="185" t="s">
        <v>1753</v>
      </c>
      <c r="H949" s="186" t="s">
        <v>1753</v>
      </c>
      <c r="I949" s="186" t="s">
        <v>1753</v>
      </c>
      <c r="J949" s="186" t="s">
        <v>1753</v>
      </c>
      <c r="K949" s="168">
        <v>0.9</v>
      </c>
      <c r="L949" s="169">
        <v>0.921052631578947</v>
      </c>
      <c r="M949" s="169">
        <v>0.977777777777778</v>
      </c>
      <c r="N949" s="170">
        <v>0.955555555555556</v>
      </c>
      <c r="O949" s="170">
        <v>0.941493456505004</v>
      </c>
      <c r="P949" s="356">
        <v>0.9</v>
      </c>
      <c r="Q949" s="357">
        <v>0.908629441624365</v>
      </c>
      <c r="R949" s="169">
        <v>0.909364548494983</v>
      </c>
      <c r="S949" s="169">
        <v>0.890070921985816</v>
      </c>
      <c r="T949" s="169">
        <v>0.91926188951627</v>
      </c>
      <c r="U949" s="356">
        <v>0.9</v>
      </c>
      <c r="V949" s="169">
        <v>0.88663282571912</v>
      </c>
      <c r="W949" s="169">
        <v>0.910033444816054</v>
      </c>
      <c r="X949" s="169">
        <v>0.914348063284233</v>
      </c>
      <c r="Y949" s="169">
        <v>0.901585268835982</v>
      </c>
      <c r="Z949" s="356">
        <v>0.92</v>
      </c>
      <c r="AA949" s="356">
        <v>0.727272727272727</v>
      </c>
      <c r="AB949" s="356">
        <v>0.703549060542798</v>
      </c>
      <c r="AC949" s="356">
        <v>0.63216957605985</v>
      </c>
      <c r="AD949" s="356">
        <v>0.786701085137913</v>
      </c>
      <c r="AE949" s="356">
        <v>0.92</v>
      </c>
      <c r="AF949" s="169">
        <v>0.987104697574455</v>
      </c>
      <c r="AG949" s="169">
        <v>0.994369369369369</v>
      </c>
      <c r="AH949" s="169">
        <v>0.998571428571429</v>
      </c>
      <c r="AI949" s="169">
        <v>0.997253392867634</v>
      </c>
      <c r="AJ949" s="356">
        <v>0.92</v>
      </c>
      <c r="AK949" s="169">
        <v>0.862730627306273</v>
      </c>
      <c r="AL949" s="169">
        <v>0.9164265129683</v>
      </c>
      <c r="AM949" s="169">
        <v>0.890803311702842</v>
      </c>
      <c r="AN949" s="169">
        <v>0.930112555229464</v>
      </c>
      <c r="AO949" s="168">
        <v>0.99</v>
      </c>
      <c r="AP949" s="358">
        <v>1</v>
      </c>
      <c r="AQ949" s="358">
        <v>1</v>
      </c>
      <c r="AR949" s="358">
        <v>1</v>
      </c>
      <c r="AS949" s="359">
        <v>1</v>
      </c>
      <c r="AT949" s="364">
        <v>0.0656418488929858</v>
      </c>
      <c r="AU949" s="361">
        <v>0.0625</v>
      </c>
      <c r="AV949" s="362">
        <v>0.0909090909090909</v>
      </c>
      <c r="AW949" s="362">
        <v>0.0714285714285714</v>
      </c>
      <c r="AX949" s="362">
        <v>0.0378071833648393</v>
      </c>
      <c r="AY949" s="142"/>
      <c r="AZ949" s="140"/>
    </row>
    <row r="950" spans="1:52">
      <c r="A950" s="138"/>
      <c r="B950" s="142"/>
      <c r="C950" s="182" t="s">
        <v>1669</v>
      </c>
      <c r="D950" s="166" t="s">
        <v>26</v>
      </c>
      <c r="E950" s="166" t="s">
        <v>1670</v>
      </c>
      <c r="F950" s="167" t="s">
        <v>1754</v>
      </c>
      <c r="G950" s="185" t="s">
        <v>1755</v>
      </c>
      <c r="H950" s="186" t="s">
        <v>1755</v>
      </c>
      <c r="I950" s="186" t="s">
        <v>1755</v>
      </c>
      <c r="J950" s="186" t="s">
        <v>1755</v>
      </c>
      <c r="K950" s="168">
        <v>0.9</v>
      </c>
      <c r="L950" s="169">
        <v>0.944444444444444</v>
      </c>
      <c r="M950" s="169">
        <v>0.944444444444444</v>
      </c>
      <c r="N950" s="170">
        <v>1</v>
      </c>
      <c r="O950" s="170">
        <v>0.964539007092199</v>
      </c>
      <c r="P950" s="356">
        <v>0.9</v>
      </c>
      <c r="Q950" s="357">
        <v>0.938494167550371</v>
      </c>
      <c r="R950" s="169">
        <v>0.949644932214332</v>
      </c>
      <c r="S950" s="169">
        <v>0.91716296697347</v>
      </c>
      <c r="T950" s="169">
        <v>0.945621123081946</v>
      </c>
      <c r="U950" s="356">
        <v>0.9</v>
      </c>
      <c r="V950" s="169">
        <v>0.909862142099682</v>
      </c>
      <c r="W950" s="169">
        <v>0.921239509360878</v>
      </c>
      <c r="X950" s="169">
        <v>0.880887926367082</v>
      </c>
      <c r="Y950" s="169">
        <v>0.92121694417238</v>
      </c>
      <c r="Z950" s="356">
        <v>0.92</v>
      </c>
      <c r="AA950" s="356">
        <v>0.693931398416887</v>
      </c>
      <c r="AB950" s="356">
        <v>0.856643356643357</v>
      </c>
      <c r="AC950" s="356">
        <v>0.745454545454545</v>
      </c>
      <c r="AD950" s="356">
        <v>0.767548427410956</v>
      </c>
      <c r="AE950" s="356">
        <v>0.92</v>
      </c>
      <c r="AF950" s="169">
        <v>0.999221486959907</v>
      </c>
      <c r="AG950" s="169">
        <v>0.998830409356725</v>
      </c>
      <c r="AH950" s="169">
        <v>0.998310810810811</v>
      </c>
      <c r="AI950" s="169">
        <v>0.997649347491286</v>
      </c>
      <c r="AJ950" s="356">
        <v>0.92</v>
      </c>
      <c r="AK950" s="169">
        <v>0.880484114977307</v>
      </c>
      <c r="AL950" s="169">
        <v>0.945533769063181</v>
      </c>
      <c r="AM950" s="169">
        <v>0.920992191088654</v>
      </c>
      <c r="AN950" s="169">
        <v>0.935845387554585</v>
      </c>
      <c r="AO950" s="168">
        <v>0.99</v>
      </c>
      <c r="AP950" s="358">
        <v>1</v>
      </c>
      <c r="AQ950" s="358">
        <v>1</v>
      </c>
      <c r="AR950" s="358">
        <v>1</v>
      </c>
      <c r="AS950" s="359">
        <v>1</v>
      </c>
      <c r="AT950" s="364">
        <v>0.0656418488929858</v>
      </c>
      <c r="AU950" s="361">
        <v>0</v>
      </c>
      <c r="AV950" s="362">
        <v>0</v>
      </c>
      <c r="AW950" s="362">
        <v>0</v>
      </c>
      <c r="AX950" s="362">
        <v>0.0274390243902439</v>
      </c>
      <c r="AY950" s="142"/>
      <c r="AZ950" s="140"/>
    </row>
    <row r="951" spans="1:52">
      <c r="A951" s="138"/>
      <c r="B951" s="142"/>
      <c r="C951" s="182" t="s">
        <v>1669</v>
      </c>
      <c r="D951" s="166" t="s">
        <v>26</v>
      </c>
      <c r="E951" s="166" t="s">
        <v>1670</v>
      </c>
      <c r="F951" s="167" t="s">
        <v>1756</v>
      </c>
      <c r="G951" s="185" t="s">
        <v>1757</v>
      </c>
      <c r="H951" s="186" t="s">
        <v>1757</v>
      </c>
      <c r="I951" s="186" t="s">
        <v>1757</v>
      </c>
      <c r="J951" s="186" t="s">
        <v>1757</v>
      </c>
      <c r="K951" s="168">
        <v>0.9</v>
      </c>
      <c r="L951" s="169">
        <v>0.96969696969697</v>
      </c>
      <c r="M951" s="169">
        <v>1</v>
      </c>
      <c r="N951" s="170">
        <v>0.914285714285714</v>
      </c>
      <c r="O951" s="170">
        <v>0.957547169811321</v>
      </c>
      <c r="P951" s="356">
        <v>0.9</v>
      </c>
      <c r="Q951" s="357">
        <v>0.96269884805266</v>
      </c>
      <c r="R951" s="169">
        <v>0.975257731958763</v>
      </c>
      <c r="S951" s="169">
        <v>0.943930808231434</v>
      </c>
      <c r="T951" s="169">
        <v>0.960969270112774</v>
      </c>
      <c r="U951" s="356">
        <v>0.9</v>
      </c>
      <c r="V951" s="169">
        <v>0.947339550191991</v>
      </c>
      <c r="W951" s="169">
        <v>0.9446735395189</v>
      </c>
      <c r="X951" s="169">
        <v>0.929615269907546</v>
      </c>
      <c r="Y951" s="169">
        <v>0.940080912254224</v>
      </c>
      <c r="Z951" s="356">
        <v>0.92</v>
      </c>
      <c r="AA951" s="356">
        <v>0.903465346534653</v>
      </c>
      <c r="AB951" s="356">
        <v>0.919020715630885</v>
      </c>
      <c r="AC951" s="356">
        <v>0.888456549935149</v>
      </c>
      <c r="AD951" s="356">
        <v>0.848351648351648</v>
      </c>
      <c r="AE951" s="356">
        <v>0.92</v>
      </c>
      <c r="AF951" s="169">
        <v>0.999559729967714</v>
      </c>
      <c r="AG951" s="169">
        <v>0.994694960212202</v>
      </c>
      <c r="AH951" s="169">
        <v>0.98457470251212</v>
      </c>
      <c r="AI951" s="169">
        <v>0.990331408536463</v>
      </c>
      <c r="AJ951" s="356">
        <v>0.92</v>
      </c>
      <c r="AK951" s="169">
        <v>0.945751138088012</v>
      </c>
      <c r="AL951" s="169">
        <v>0.967741935483871</v>
      </c>
      <c r="AM951" s="169">
        <v>0.948618516723219</v>
      </c>
      <c r="AN951" s="169">
        <v>0.95365862171265</v>
      </c>
      <c r="AO951" s="168">
        <v>0.99</v>
      </c>
      <c r="AP951" s="358">
        <v>1</v>
      </c>
      <c r="AQ951" s="358">
        <v>1</v>
      </c>
      <c r="AR951" s="358">
        <v>1</v>
      </c>
      <c r="AS951" s="359">
        <v>1</v>
      </c>
      <c r="AT951" s="364">
        <v>0.0656418488929858</v>
      </c>
      <c r="AU951" s="361">
        <v>0.148148148148148</v>
      </c>
      <c r="AV951" s="362">
        <v>0</v>
      </c>
      <c r="AW951" s="362">
        <v>0.0476190476190476</v>
      </c>
      <c r="AX951" s="362">
        <v>0.0783410138248848</v>
      </c>
      <c r="AY951" s="142"/>
      <c r="AZ951" s="140"/>
    </row>
    <row r="952" spans="1:52">
      <c r="A952" s="138"/>
      <c r="B952" s="142"/>
      <c r="C952" s="182" t="s">
        <v>1669</v>
      </c>
      <c r="D952" s="166" t="s">
        <v>26</v>
      </c>
      <c r="E952" s="166" t="s">
        <v>1670</v>
      </c>
      <c r="F952" s="167" t="s">
        <v>1758</v>
      </c>
      <c r="G952" s="185" t="s">
        <v>1759</v>
      </c>
      <c r="H952" s="186" t="s">
        <v>1759</v>
      </c>
      <c r="I952" s="186" t="s">
        <v>1759</v>
      </c>
      <c r="J952" s="186" t="s">
        <v>1759</v>
      </c>
      <c r="K952" s="168">
        <v>0.9</v>
      </c>
      <c r="L952" s="169">
        <v>1</v>
      </c>
      <c r="M952" s="169">
        <v>1</v>
      </c>
      <c r="N952" s="170">
        <v>1</v>
      </c>
      <c r="O952" s="170">
        <v>0.997233748271093</v>
      </c>
      <c r="P952" s="356">
        <v>0.9</v>
      </c>
      <c r="Q952" s="357">
        <v>0.98168249660787</v>
      </c>
      <c r="R952" s="169">
        <v>0.979720594862551</v>
      </c>
      <c r="S952" s="169">
        <v>0.977437858508604</v>
      </c>
      <c r="T952" s="169">
        <v>0.984494086727989</v>
      </c>
      <c r="U952" s="356">
        <v>0.9</v>
      </c>
      <c r="V952" s="169">
        <v>0.955223880597015</v>
      </c>
      <c r="W952" s="169">
        <v>0.946822893195133</v>
      </c>
      <c r="X952" s="169">
        <v>0.950669216061185</v>
      </c>
      <c r="Y952" s="169">
        <v>0.953620582336261</v>
      </c>
      <c r="Z952" s="356">
        <v>0.92</v>
      </c>
      <c r="AA952" s="356">
        <v>0.954545454545455</v>
      </c>
      <c r="AB952" s="356">
        <v>0.975</v>
      </c>
      <c r="AC952" s="356">
        <v>0.969543147208122</v>
      </c>
      <c r="AD952" s="356">
        <v>0.974029600670204</v>
      </c>
      <c r="AE952" s="356">
        <v>0.92</v>
      </c>
      <c r="AF952" s="169">
        <v>0.984853700516351</v>
      </c>
      <c r="AG952" s="169">
        <v>0.9896224056014</v>
      </c>
      <c r="AH952" s="169">
        <v>0.998602375960867</v>
      </c>
      <c r="AI952" s="169">
        <v>0.989231398797011</v>
      </c>
      <c r="AJ952" s="356">
        <v>0.92</v>
      </c>
      <c r="AK952" s="169">
        <v>0.972933784436926</v>
      </c>
      <c r="AL952" s="169">
        <v>0.980952380952381</v>
      </c>
      <c r="AM952" s="169">
        <v>0.979114713216958</v>
      </c>
      <c r="AN952" s="169">
        <v>0.987826227166978</v>
      </c>
      <c r="AO952" s="168">
        <v>0.99</v>
      </c>
      <c r="AP952" s="358">
        <v>1</v>
      </c>
      <c r="AQ952" s="358">
        <v>1</v>
      </c>
      <c r="AR952" s="358">
        <v>1</v>
      </c>
      <c r="AS952" s="359">
        <v>1</v>
      </c>
      <c r="AT952" s="364">
        <v>0.0656418488929858</v>
      </c>
      <c r="AU952" s="361">
        <v>0</v>
      </c>
      <c r="AV952" s="362">
        <v>0.0384615384615385</v>
      </c>
      <c r="AW952" s="362">
        <v>0.136363636363636</v>
      </c>
      <c r="AX952" s="362">
        <v>0.0813609467455621</v>
      </c>
      <c r="AY952" s="142"/>
      <c r="AZ952" s="140"/>
    </row>
    <row r="953" spans="1:52">
      <c r="A953" s="138"/>
      <c r="B953" s="142"/>
      <c r="C953" s="182" t="s">
        <v>1669</v>
      </c>
      <c r="D953" s="166" t="s">
        <v>26</v>
      </c>
      <c r="E953" s="166" t="s">
        <v>1670</v>
      </c>
      <c r="F953" s="167" t="s">
        <v>1760</v>
      </c>
      <c r="G953" s="185" t="s">
        <v>1761</v>
      </c>
      <c r="H953" s="186" t="s">
        <v>1761</v>
      </c>
      <c r="I953" s="186" t="s">
        <v>1761</v>
      </c>
      <c r="J953" s="186" t="s">
        <v>1761</v>
      </c>
      <c r="K953" s="168">
        <v>0.9</v>
      </c>
      <c r="L953" s="169">
        <v>0.923076923076923</v>
      </c>
      <c r="M953" s="169">
        <v>1</v>
      </c>
      <c r="N953" s="170">
        <v>0.961538461538462</v>
      </c>
      <c r="O953" s="170">
        <v>0.941860465116279</v>
      </c>
      <c r="P953" s="356">
        <v>0.9</v>
      </c>
      <c r="Q953" s="357">
        <v>0.930923694779117</v>
      </c>
      <c r="R953" s="169">
        <v>0.954387704511651</v>
      </c>
      <c r="S953" s="169">
        <v>0.959326788218794</v>
      </c>
      <c r="T953" s="169">
        <v>0.962169931541357</v>
      </c>
      <c r="U953" s="356">
        <v>0.9</v>
      </c>
      <c r="V953" s="169">
        <v>0.918072289156627</v>
      </c>
      <c r="W953" s="169">
        <v>0.923153197818542</v>
      </c>
      <c r="X953" s="169">
        <v>0.937353903693315</v>
      </c>
      <c r="Y953" s="169">
        <v>0.929229766173725</v>
      </c>
      <c r="Z953" s="356">
        <v>0.92</v>
      </c>
      <c r="AA953" s="356">
        <v>0.916811091854419</v>
      </c>
      <c r="AB953" s="356">
        <v>0.8875</v>
      </c>
      <c r="AC953" s="356">
        <v>0.910909090909091</v>
      </c>
      <c r="AD953" s="356">
        <v>0.896134744115742</v>
      </c>
      <c r="AE953" s="356">
        <v>0.92</v>
      </c>
      <c r="AF953" s="169">
        <v>0.996263428304531</v>
      </c>
      <c r="AG953" s="169">
        <v>0.992447129909366</v>
      </c>
      <c r="AH953" s="169">
        <v>1</v>
      </c>
      <c r="AI953" s="169">
        <v>0.998063404148188</v>
      </c>
      <c r="AJ953" s="356">
        <v>0.92</v>
      </c>
      <c r="AK953" s="169">
        <v>0.948436642896325</v>
      </c>
      <c r="AL953" s="169">
        <v>0.956782199400941</v>
      </c>
      <c r="AM953" s="169">
        <v>0.956489401264411</v>
      </c>
      <c r="AN953" s="169">
        <v>0.959229550284374</v>
      </c>
      <c r="AO953" s="168">
        <v>0.99</v>
      </c>
      <c r="AP953" s="358">
        <v>1</v>
      </c>
      <c r="AQ953" s="358">
        <v>1</v>
      </c>
      <c r="AR953" s="358">
        <v>1</v>
      </c>
      <c r="AS953" s="359">
        <v>1</v>
      </c>
      <c r="AT953" s="364">
        <v>0.0656418488929858</v>
      </c>
      <c r="AU953" s="361">
        <v>0</v>
      </c>
      <c r="AV953" s="362">
        <v>0</v>
      </c>
      <c r="AW953" s="362">
        <v>0.0588235294117647</v>
      </c>
      <c r="AX953" s="362">
        <v>0.0384615384615385</v>
      </c>
      <c r="AY953" s="142"/>
      <c r="AZ953" s="140"/>
    </row>
    <row r="954" spans="1:52">
      <c r="A954" s="138"/>
      <c r="B954" s="142"/>
      <c r="C954" s="182" t="s">
        <v>1669</v>
      </c>
      <c r="D954" s="166" t="s">
        <v>26</v>
      </c>
      <c r="E954" s="166" t="s">
        <v>1670</v>
      </c>
      <c r="F954" s="167" t="s">
        <v>1762</v>
      </c>
      <c r="G954" s="185" t="s">
        <v>1763</v>
      </c>
      <c r="H954" s="186" t="s">
        <v>1763</v>
      </c>
      <c r="I954" s="186" t="s">
        <v>1763</v>
      </c>
      <c r="J954" s="186" t="s">
        <v>1763</v>
      </c>
      <c r="K954" s="168">
        <v>0.9</v>
      </c>
      <c r="L954" s="169">
        <v>0.9</v>
      </c>
      <c r="M954" s="169">
        <v>0.875</v>
      </c>
      <c r="N954" s="170">
        <v>0.909090909090909</v>
      </c>
      <c r="O954" s="170">
        <v>0.917333333333333</v>
      </c>
      <c r="P954" s="356">
        <v>0.9</v>
      </c>
      <c r="Q954" s="357">
        <v>0.953871499176277</v>
      </c>
      <c r="R954" s="169">
        <v>0.958568738229755</v>
      </c>
      <c r="S954" s="169">
        <v>0.948424953675108</v>
      </c>
      <c r="T954" s="169">
        <v>0.944183661843454</v>
      </c>
      <c r="U954" s="356">
        <v>0.9</v>
      </c>
      <c r="V954" s="169">
        <v>0.898956617243273</v>
      </c>
      <c r="W954" s="169">
        <v>0.915254237288136</v>
      </c>
      <c r="X954" s="169">
        <v>0.885114268066708</v>
      </c>
      <c r="Y954" s="169">
        <v>0.90700694998291</v>
      </c>
      <c r="Z954" s="356">
        <v>0.92</v>
      </c>
      <c r="AA954" s="356">
        <v>0.882014388489209</v>
      </c>
      <c r="AB954" s="356">
        <v>0.948275862068966</v>
      </c>
      <c r="AC954" s="356">
        <v>0.9039780521262</v>
      </c>
      <c r="AD954" s="356">
        <v>0.908329869975658</v>
      </c>
      <c r="AE954" s="356">
        <v>0.92</v>
      </c>
      <c r="AF954" s="169">
        <v>0.996165138714123</v>
      </c>
      <c r="AG954" s="169">
        <v>0.990781783234613</v>
      </c>
      <c r="AH954" s="169">
        <v>0.997798238590873</v>
      </c>
      <c r="AI954" s="169">
        <v>0.993020157734428</v>
      </c>
      <c r="AJ954" s="356">
        <v>0.92</v>
      </c>
      <c r="AK954" s="169">
        <v>0.923749007148531</v>
      </c>
      <c r="AL954" s="169">
        <v>0.956363636363636</v>
      </c>
      <c r="AM954" s="169">
        <v>0.938806346008562</v>
      </c>
      <c r="AN954" s="169">
        <v>0.952519731687274</v>
      </c>
      <c r="AO954" s="168">
        <v>0.99</v>
      </c>
      <c r="AP954" s="358">
        <v>1</v>
      </c>
      <c r="AQ954" s="358">
        <v>1</v>
      </c>
      <c r="AR954" s="358">
        <v>1</v>
      </c>
      <c r="AS954" s="359">
        <v>1</v>
      </c>
      <c r="AT954" s="364">
        <v>0.0656418488929858</v>
      </c>
      <c r="AU954" s="361">
        <v>0.0384615384615385</v>
      </c>
      <c r="AV954" s="362">
        <v>0.1</v>
      </c>
      <c r="AW954" s="362">
        <v>0.0227272727272727</v>
      </c>
      <c r="AX954" s="362">
        <v>0.11323155216285</v>
      </c>
      <c r="AY954" s="142"/>
      <c r="AZ954" s="140"/>
    </row>
    <row r="955" spans="1:52">
      <c r="A955" s="138"/>
      <c r="B955" s="142"/>
      <c r="C955" s="182" t="s">
        <v>1669</v>
      </c>
      <c r="D955" s="166" t="s">
        <v>26</v>
      </c>
      <c r="E955" s="166" t="s">
        <v>1670</v>
      </c>
      <c r="F955" s="167" t="s">
        <v>1764</v>
      </c>
      <c r="G955" s="185" t="s">
        <v>1765</v>
      </c>
      <c r="H955" s="186" t="s">
        <v>1765</v>
      </c>
      <c r="I955" s="186" t="s">
        <v>1765</v>
      </c>
      <c r="J955" s="186" t="s">
        <v>1765</v>
      </c>
      <c r="K955" s="168">
        <v>0.9</v>
      </c>
      <c r="L955" s="169">
        <v>0.846153846153846</v>
      </c>
      <c r="M955" s="169">
        <v>1</v>
      </c>
      <c r="N955" s="170">
        <v>1</v>
      </c>
      <c r="O955" s="170">
        <v>0.96816976127321</v>
      </c>
      <c r="P955" s="356">
        <v>0.9</v>
      </c>
      <c r="Q955" s="357">
        <v>0.949035812672176</v>
      </c>
      <c r="R955" s="169">
        <v>0.949039264828738</v>
      </c>
      <c r="S955" s="169">
        <v>0.933283914010378</v>
      </c>
      <c r="T955" s="169">
        <v>0.943637077769049</v>
      </c>
      <c r="U955" s="356">
        <v>0.9</v>
      </c>
      <c r="V955" s="169">
        <v>0.915977961432507</v>
      </c>
      <c r="W955" s="169">
        <v>0.919799498746867</v>
      </c>
      <c r="X955" s="169">
        <v>0.916975537435137</v>
      </c>
      <c r="Y955" s="169">
        <v>0.919383346425766</v>
      </c>
      <c r="Z955" s="356">
        <v>0.92</v>
      </c>
      <c r="AA955" s="356">
        <v>0.913544668587896</v>
      </c>
      <c r="AB955" s="356">
        <v>0.835164835164835</v>
      </c>
      <c r="AC955" s="356">
        <v>0.87375415282392</v>
      </c>
      <c r="AD955" s="356">
        <v>0.916783707865168</v>
      </c>
      <c r="AE955" s="356">
        <v>0.92</v>
      </c>
      <c r="AF955" s="169">
        <v>1</v>
      </c>
      <c r="AG955" s="169">
        <v>0.871287128712871</v>
      </c>
      <c r="AH955" s="169">
        <v>0.94140625</v>
      </c>
      <c r="AI955" s="169">
        <v>0.951718138321009</v>
      </c>
      <c r="AJ955" s="356">
        <v>0.92</v>
      </c>
      <c r="AK955" s="169">
        <v>0.94408201304753</v>
      </c>
      <c r="AL955" s="169">
        <v>0.952139231327049</v>
      </c>
      <c r="AM955" s="169">
        <v>0.950909090909091</v>
      </c>
      <c r="AN955" s="169">
        <v>0.96499878256635</v>
      </c>
      <c r="AO955" s="168">
        <v>0.99</v>
      </c>
      <c r="AP955" s="358">
        <v>1</v>
      </c>
      <c r="AQ955" s="358">
        <v>1</v>
      </c>
      <c r="AR955" s="358">
        <v>1</v>
      </c>
      <c r="AS955" s="359">
        <v>1</v>
      </c>
      <c r="AT955" s="364">
        <v>0.0656418488929858</v>
      </c>
      <c r="AU955" s="361">
        <v>0</v>
      </c>
      <c r="AV955" s="362">
        <v>0</v>
      </c>
      <c r="AW955" s="362">
        <v>0.0769230769230769</v>
      </c>
      <c r="AX955" s="362">
        <v>0.0466101694915254</v>
      </c>
      <c r="AY955" s="142"/>
      <c r="AZ955" s="140"/>
    </row>
    <row r="956" spans="1:52">
      <c r="A956" s="138"/>
      <c r="B956" s="142"/>
      <c r="C956" s="182" t="s">
        <v>1669</v>
      </c>
      <c r="D956" s="166" t="s">
        <v>26</v>
      </c>
      <c r="E956" s="166" t="s">
        <v>1670</v>
      </c>
      <c r="F956" s="167" t="s">
        <v>1766</v>
      </c>
      <c r="G956" s="185" t="s">
        <v>1767</v>
      </c>
      <c r="H956" s="186" t="s">
        <v>1767</v>
      </c>
      <c r="I956" s="186" t="s">
        <v>1767</v>
      </c>
      <c r="J956" s="186" t="s">
        <v>1767</v>
      </c>
      <c r="K956" s="168">
        <v>0.9</v>
      </c>
      <c r="L956" s="169">
        <v>0.944444444444444</v>
      </c>
      <c r="M956" s="169">
        <v>0.947368421052632</v>
      </c>
      <c r="N956" s="170">
        <v>0.947368421052632</v>
      </c>
      <c r="O956" s="170">
        <v>0.931458699472759</v>
      </c>
      <c r="P956" s="356">
        <v>0.9</v>
      </c>
      <c r="Q956" s="357">
        <v>0.975975975975976</v>
      </c>
      <c r="R956" s="169">
        <v>0.978805394990366</v>
      </c>
      <c r="S956" s="169">
        <v>0.964872521246459</v>
      </c>
      <c r="T956" s="169">
        <v>0.95314368171511</v>
      </c>
      <c r="U956" s="356">
        <v>0.9</v>
      </c>
      <c r="V956" s="169">
        <v>0.926926926926927</v>
      </c>
      <c r="W956" s="169">
        <v>0.915221579961464</v>
      </c>
      <c r="X956" s="169">
        <v>0.911614730878187</v>
      </c>
      <c r="Y956" s="169">
        <v>0.920181405895692</v>
      </c>
      <c r="Z956" s="356">
        <v>0.92</v>
      </c>
      <c r="AA956" s="356">
        <v>0.935714285714286</v>
      </c>
      <c r="AB956" s="356">
        <v>0.96551724137931</v>
      </c>
      <c r="AC956" s="356">
        <v>0.933497536945813</v>
      </c>
      <c r="AD956" s="356">
        <v>0.959185730121939</v>
      </c>
      <c r="AE956" s="356">
        <v>0.92</v>
      </c>
      <c r="AF956" s="169">
        <v>0.999868039060438</v>
      </c>
      <c r="AG956" s="169">
        <v>0.998836532867946</v>
      </c>
      <c r="AH956" s="169">
        <v>0.999324019828752</v>
      </c>
      <c r="AI956" s="169">
        <v>0.999054313904738</v>
      </c>
      <c r="AJ956" s="356">
        <v>0.92</v>
      </c>
      <c r="AK956" s="169">
        <v>0.953586497890295</v>
      </c>
      <c r="AL956" s="169">
        <v>0.979787234042553</v>
      </c>
      <c r="AM956" s="169">
        <v>0.972375690607735</v>
      </c>
      <c r="AN956" s="169">
        <v>0.981996587030717</v>
      </c>
      <c r="AO956" s="168">
        <v>0.99</v>
      </c>
      <c r="AP956" s="358">
        <v>1</v>
      </c>
      <c r="AQ956" s="358">
        <v>1</v>
      </c>
      <c r="AR956" s="358">
        <v>1</v>
      </c>
      <c r="AS956" s="359">
        <v>1</v>
      </c>
      <c r="AT956" s="364">
        <v>0.0656418488929858</v>
      </c>
      <c r="AU956" s="361">
        <v>0</v>
      </c>
      <c r="AV956" s="362">
        <v>0</v>
      </c>
      <c r="AW956" s="362">
        <v>0</v>
      </c>
      <c r="AX956" s="362">
        <v>0.0530612244897959</v>
      </c>
      <c r="AY956" s="142"/>
      <c r="AZ956" s="140"/>
    </row>
    <row r="957" spans="1:52">
      <c r="A957" s="138"/>
      <c r="B957" s="142"/>
      <c r="C957" s="182" t="s">
        <v>1669</v>
      </c>
      <c r="D957" s="166" t="s">
        <v>26</v>
      </c>
      <c r="E957" s="166" t="s">
        <v>1670</v>
      </c>
      <c r="F957" s="167" t="s">
        <v>1768</v>
      </c>
      <c r="G957" s="185" t="s">
        <v>1769</v>
      </c>
      <c r="H957" s="186" t="s">
        <v>1769</v>
      </c>
      <c r="I957" s="186" t="s">
        <v>1769</v>
      </c>
      <c r="J957" s="186" t="s">
        <v>1769</v>
      </c>
      <c r="K957" s="168">
        <v>0.9</v>
      </c>
      <c r="L957" s="169">
        <v>0.861111111111111</v>
      </c>
      <c r="M957" s="169">
        <v>0.974358974358974</v>
      </c>
      <c r="N957" s="170">
        <v>0.891891891891892</v>
      </c>
      <c r="O957" s="170">
        <v>0.930581613508443</v>
      </c>
      <c r="P957" s="356">
        <v>0.9</v>
      </c>
      <c r="Q957" s="357">
        <v>0.960949464012251</v>
      </c>
      <c r="R957" s="169">
        <v>0.917358985570617</v>
      </c>
      <c r="S957" s="169">
        <v>0.932518115942029</v>
      </c>
      <c r="T957" s="169">
        <v>0.92763287215544</v>
      </c>
      <c r="U957" s="356">
        <v>0.9</v>
      </c>
      <c r="V957" s="169">
        <v>0.914241960183767</v>
      </c>
      <c r="W957" s="169">
        <v>0.909925666812418</v>
      </c>
      <c r="X957" s="169">
        <v>0.875452898550725</v>
      </c>
      <c r="Y957" s="169">
        <v>0.907295683072503</v>
      </c>
      <c r="Z957" s="356">
        <v>0.92</v>
      </c>
      <c r="AA957" s="356">
        <v>0.927953890489914</v>
      </c>
      <c r="AB957" s="356">
        <v>0.647425897035881</v>
      </c>
      <c r="AC957" s="356">
        <v>0.546263345195729</v>
      </c>
      <c r="AD957" s="356">
        <v>0.734845234446828</v>
      </c>
      <c r="AE957" s="356">
        <v>0.92</v>
      </c>
      <c r="AF957" s="169">
        <v>0.964078794901506</v>
      </c>
      <c r="AG957" s="169">
        <v>0.99070385126162</v>
      </c>
      <c r="AH957" s="169">
        <v>0.971383147853736</v>
      </c>
      <c r="AI957" s="169">
        <v>0.982082386728964</v>
      </c>
      <c r="AJ957" s="356">
        <v>0.92</v>
      </c>
      <c r="AK957" s="169">
        <v>0.948067632850242</v>
      </c>
      <c r="AL957" s="169">
        <v>0.880464480874317</v>
      </c>
      <c r="AM957" s="169">
        <v>0.840851678094551</v>
      </c>
      <c r="AN957" s="169">
        <v>0.910699343948195</v>
      </c>
      <c r="AO957" s="168">
        <v>0.99</v>
      </c>
      <c r="AP957" s="358">
        <v>1</v>
      </c>
      <c r="AQ957" s="358">
        <v>1</v>
      </c>
      <c r="AR957" s="358">
        <v>1</v>
      </c>
      <c r="AS957" s="359">
        <v>1</v>
      </c>
      <c r="AT957" s="364">
        <v>0.0656418488929858</v>
      </c>
      <c r="AU957" s="361">
        <v>0.0561797752808989</v>
      </c>
      <c r="AV957" s="362">
        <v>0</v>
      </c>
      <c r="AW957" s="362">
        <v>0</v>
      </c>
      <c r="AX957" s="362">
        <v>0.0651685393258427</v>
      </c>
      <c r="AY957" s="142"/>
      <c r="AZ957" s="140"/>
    </row>
    <row r="958" spans="1:52">
      <c r="A958" s="138"/>
      <c r="B958" s="142"/>
      <c r="C958" s="182" t="s">
        <v>1669</v>
      </c>
      <c r="D958" s="166" t="s">
        <v>26</v>
      </c>
      <c r="E958" s="166" t="s">
        <v>1670</v>
      </c>
      <c r="F958" s="167" t="s">
        <v>1770</v>
      </c>
      <c r="G958" s="191" t="s">
        <v>1770</v>
      </c>
      <c r="H958" s="192" t="s">
        <v>1770</v>
      </c>
      <c r="I958" s="192" t="s">
        <v>1770</v>
      </c>
      <c r="J958" s="192" t="s">
        <v>1770</v>
      </c>
      <c r="K958" s="168">
        <v>0.9</v>
      </c>
      <c r="L958" s="169">
        <v>0.933333333333333</v>
      </c>
      <c r="M958" s="169">
        <v>0.941176470588235</v>
      </c>
      <c r="N958" s="170">
        <v>1</v>
      </c>
      <c r="O958" s="170">
        <v>0.947791164658635</v>
      </c>
      <c r="P958" s="356">
        <v>0.9</v>
      </c>
      <c r="Q958" s="357">
        <v>0.903559127439724</v>
      </c>
      <c r="R958" s="169">
        <v>0.928913738019169</v>
      </c>
      <c r="S958" s="169">
        <v>0.965732087227414</v>
      </c>
      <c r="T958" s="169">
        <v>0.925242398926609</v>
      </c>
      <c r="U958" s="356">
        <v>0.9</v>
      </c>
      <c r="V958" s="169">
        <v>0.780711825487945</v>
      </c>
      <c r="W958" s="169">
        <v>0.87779552715655</v>
      </c>
      <c r="X958" s="169">
        <v>0.861370716510903</v>
      </c>
      <c r="Y958" s="169">
        <v>0.881370091896408</v>
      </c>
      <c r="Z958" s="356">
        <v>0.92</v>
      </c>
      <c r="AA958" s="356">
        <v>0</v>
      </c>
      <c r="AB958" s="356">
        <v>0.5</v>
      </c>
      <c r="AC958" s="356" t="s">
        <v>40</v>
      </c>
      <c r="AD958" s="356">
        <v>0.1</v>
      </c>
      <c r="AE958" s="356">
        <v>0.92</v>
      </c>
      <c r="AF958" s="169">
        <v>0.982035928143713</v>
      </c>
      <c r="AG958" s="169">
        <v>0.987951807228916</v>
      </c>
      <c r="AH958" s="169">
        <v>0.984496124031008</v>
      </c>
      <c r="AI958" s="169">
        <v>0.980351906158358</v>
      </c>
      <c r="AJ958" s="356">
        <v>0.92</v>
      </c>
      <c r="AK958" s="169">
        <v>0.842889908256881</v>
      </c>
      <c r="AL958" s="169">
        <v>0.911483253588517</v>
      </c>
      <c r="AM958" s="169">
        <v>0.940031152647975</v>
      </c>
      <c r="AN958" s="169">
        <v>0.936875395319418</v>
      </c>
      <c r="AO958" s="168">
        <v>0.99</v>
      </c>
      <c r="AP958" s="358">
        <v>1</v>
      </c>
      <c r="AQ958" s="358">
        <v>1</v>
      </c>
      <c r="AR958" s="358">
        <v>1</v>
      </c>
      <c r="AS958" s="359">
        <v>1</v>
      </c>
      <c r="AT958" s="364">
        <v>0.0656418488929858</v>
      </c>
      <c r="AU958" s="361">
        <v>0</v>
      </c>
      <c r="AV958" s="362">
        <v>0</v>
      </c>
      <c r="AW958" s="362">
        <v>0</v>
      </c>
      <c r="AX958" s="362">
        <v>0.0454545454545455</v>
      </c>
      <c r="AY958" s="142"/>
      <c r="AZ958" s="140"/>
    </row>
    <row r="959" spans="1:52">
      <c r="A959" s="138"/>
      <c r="B959" s="142"/>
      <c r="C959" s="182" t="s">
        <v>1669</v>
      </c>
      <c r="D959" s="166" t="s">
        <v>26</v>
      </c>
      <c r="E959" s="166" t="s">
        <v>1670</v>
      </c>
      <c r="F959" s="167" t="s">
        <v>1771</v>
      </c>
      <c r="G959" s="185" t="s">
        <v>1772</v>
      </c>
      <c r="H959" s="186" t="s">
        <v>1772</v>
      </c>
      <c r="I959" s="186" t="s">
        <v>1772</v>
      </c>
      <c r="J959" s="186" t="s">
        <v>1772</v>
      </c>
      <c r="K959" s="168">
        <v>0.9</v>
      </c>
      <c r="L959" s="169">
        <v>1</v>
      </c>
      <c r="M959" s="169">
        <v>0.961538461538462</v>
      </c>
      <c r="N959" s="170">
        <v>1</v>
      </c>
      <c r="O959" s="170">
        <v>0.981081081081081</v>
      </c>
      <c r="P959" s="356">
        <v>0.9</v>
      </c>
      <c r="Q959" s="357">
        <v>0.983309143686502</v>
      </c>
      <c r="R959" s="169">
        <v>0.97692662667282</v>
      </c>
      <c r="S959" s="169">
        <v>0.984561093956771</v>
      </c>
      <c r="T959" s="169">
        <v>0.983341266063779</v>
      </c>
      <c r="U959" s="356">
        <v>0.9</v>
      </c>
      <c r="V959" s="169">
        <v>0.93033381712627</v>
      </c>
      <c r="W959" s="169">
        <v>0.925242270419935</v>
      </c>
      <c r="X959" s="169">
        <v>0.93956771063079</v>
      </c>
      <c r="Y959" s="169">
        <v>0.932492463906076</v>
      </c>
      <c r="Z959" s="356">
        <v>0.92</v>
      </c>
      <c r="AA959" s="356">
        <v>0</v>
      </c>
      <c r="AB959" s="356">
        <v>0.6</v>
      </c>
      <c r="AC959" s="356">
        <v>0</v>
      </c>
      <c r="AD959" s="356">
        <v>0.3</v>
      </c>
      <c r="AE959" s="356">
        <v>0.92</v>
      </c>
      <c r="AF959" s="169">
        <v>0.995412844036697</v>
      </c>
      <c r="AG959" s="169">
        <v>0.981912144702842</v>
      </c>
      <c r="AH959" s="169">
        <v>0.977707006369427</v>
      </c>
      <c r="AI959" s="169">
        <v>0.990442689321033</v>
      </c>
      <c r="AJ959" s="356">
        <v>0.92</v>
      </c>
      <c r="AK959" s="169">
        <v>0.949348769898698</v>
      </c>
      <c r="AL959" s="169">
        <v>0.9609375</v>
      </c>
      <c r="AM959" s="169">
        <v>0.955545774647887</v>
      </c>
      <c r="AN959" s="169">
        <v>0.969175479703629</v>
      </c>
      <c r="AO959" s="168">
        <v>0.99</v>
      </c>
      <c r="AP959" s="358">
        <v>1</v>
      </c>
      <c r="AQ959" s="358">
        <v>1</v>
      </c>
      <c r="AR959" s="358">
        <v>1</v>
      </c>
      <c r="AS959" s="359">
        <v>1</v>
      </c>
      <c r="AT959" s="364">
        <v>0.0656418488929858</v>
      </c>
      <c r="AU959" s="361">
        <v>0</v>
      </c>
      <c r="AV959" s="362">
        <v>0</v>
      </c>
      <c r="AW959" s="362">
        <v>0.0769230769230769</v>
      </c>
      <c r="AX959" s="362">
        <v>0.0594315245478036</v>
      </c>
      <c r="AY959" s="142"/>
      <c r="AZ959" s="140"/>
    </row>
    <row r="960" spans="1:52">
      <c r="A960" s="138"/>
      <c r="B960" s="142"/>
      <c r="C960" s="182" t="s">
        <v>1669</v>
      </c>
      <c r="D960" s="166" t="s">
        <v>26</v>
      </c>
      <c r="E960" s="166" t="s">
        <v>1670</v>
      </c>
      <c r="F960" s="167" t="s">
        <v>1773</v>
      </c>
      <c r="G960" s="187" t="s">
        <v>1774</v>
      </c>
      <c r="H960" s="188" t="s">
        <v>1774</v>
      </c>
      <c r="I960" s="188" t="s">
        <v>1774</v>
      </c>
      <c r="J960" s="188" t="s">
        <v>1774</v>
      </c>
      <c r="K960" s="168">
        <v>0.9</v>
      </c>
      <c r="L960" s="169">
        <v>0.909090909090909</v>
      </c>
      <c r="M960" s="169">
        <v>0.958333333333333</v>
      </c>
      <c r="N960" s="170">
        <v>0.978260869565217</v>
      </c>
      <c r="O960" s="170">
        <v>0.958361774744027</v>
      </c>
      <c r="P960" s="356">
        <v>0.9</v>
      </c>
      <c r="Q960" s="357">
        <v>0.9270207852194</v>
      </c>
      <c r="R960" s="169">
        <v>0.945945945945946</v>
      </c>
      <c r="S960" s="169">
        <v>0.877978528410579</v>
      </c>
      <c r="T960" s="169">
        <v>0.932401569595697</v>
      </c>
      <c r="U960" s="356">
        <v>0.9</v>
      </c>
      <c r="V960" s="169">
        <v>0.893764434180139</v>
      </c>
      <c r="W960" s="169">
        <v>0.890579900288638</v>
      </c>
      <c r="X960" s="169">
        <v>0.871694160775072</v>
      </c>
      <c r="Y960" s="169">
        <v>0.89712975618359</v>
      </c>
      <c r="Z960" s="356">
        <v>0.92</v>
      </c>
      <c r="AA960" s="356">
        <v>0.734797297297297</v>
      </c>
      <c r="AB960" s="356">
        <v>0.757722007722008</v>
      </c>
      <c r="AC960" s="356">
        <v>0.731111111111111</v>
      </c>
      <c r="AD960" s="356">
        <v>0.819712710497693</v>
      </c>
      <c r="AE960" s="356">
        <v>0.92</v>
      </c>
      <c r="AF960" s="169">
        <v>0.994273077795419</v>
      </c>
      <c r="AG960" s="169">
        <v>0.987791176690885</v>
      </c>
      <c r="AH960" s="169">
        <v>0.981070067043513</v>
      </c>
      <c r="AI960" s="169">
        <v>0.980879608066984</v>
      </c>
      <c r="AJ960" s="356">
        <v>0.92</v>
      </c>
      <c r="AK960" s="169">
        <v>0.897352194414218</v>
      </c>
      <c r="AL960" s="169">
        <v>0.911904270682897</v>
      </c>
      <c r="AM960" s="169">
        <v>0.895762711864407</v>
      </c>
      <c r="AN960" s="169">
        <v>0.937298771390021</v>
      </c>
      <c r="AO960" s="168">
        <v>0.99</v>
      </c>
      <c r="AP960" s="358">
        <v>1</v>
      </c>
      <c r="AQ960" s="358">
        <v>1</v>
      </c>
      <c r="AR960" s="358">
        <v>1</v>
      </c>
      <c r="AS960" s="359">
        <v>1</v>
      </c>
      <c r="AT960" s="364">
        <v>0.0656418488929858</v>
      </c>
      <c r="AU960" s="361">
        <v>0</v>
      </c>
      <c r="AV960" s="362">
        <v>0.024390243902439</v>
      </c>
      <c r="AW960" s="362">
        <v>0</v>
      </c>
      <c r="AX960" s="362">
        <v>0.0554156171284635</v>
      </c>
      <c r="AY960" s="142"/>
      <c r="AZ960" s="140"/>
    </row>
    <row r="961" spans="1:52">
      <c r="A961" s="138"/>
      <c r="B961" s="142"/>
      <c r="C961" s="182" t="s">
        <v>1669</v>
      </c>
      <c r="D961" s="166" t="s">
        <v>26</v>
      </c>
      <c r="E961" s="166" t="s">
        <v>1670</v>
      </c>
      <c r="F961" s="167" t="s">
        <v>1775</v>
      </c>
      <c r="G961" s="185" t="s">
        <v>1776</v>
      </c>
      <c r="H961" s="186" t="s">
        <v>1776</v>
      </c>
      <c r="I961" s="186" t="s">
        <v>1776</v>
      </c>
      <c r="J961" s="186" t="s">
        <v>1776</v>
      </c>
      <c r="K961" s="168">
        <v>0.9</v>
      </c>
      <c r="L961" s="169">
        <v>0.964285714285714</v>
      </c>
      <c r="M961" s="169">
        <v>0.970588235294118</v>
      </c>
      <c r="N961" s="170">
        <v>0.964285714285714</v>
      </c>
      <c r="O961" s="170">
        <v>0.98671096345515</v>
      </c>
      <c r="P961" s="356">
        <v>0.9</v>
      </c>
      <c r="Q961" s="357">
        <v>0.962129527991218</v>
      </c>
      <c r="R961" s="169">
        <v>0.957720588235294</v>
      </c>
      <c r="S961" s="169">
        <v>0.96176256372906</v>
      </c>
      <c r="T961" s="169">
        <v>0.964790443668547</v>
      </c>
      <c r="U961" s="356">
        <v>0.9</v>
      </c>
      <c r="V961" s="169">
        <v>0.894621295279912</v>
      </c>
      <c r="W961" s="169">
        <v>0.93125</v>
      </c>
      <c r="X961" s="169">
        <v>0.869264384559359</v>
      </c>
      <c r="Y961" s="169">
        <v>0.913952090447505</v>
      </c>
      <c r="Z961" s="356">
        <v>0.92</v>
      </c>
      <c r="AA961" s="356">
        <v>0</v>
      </c>
      <c r="AB961" s="356" t="s">
        <v>40</v>
      </c>
      <c r="AC961" s="356">
        <v>0</v>
      </c>
      <c r="AD961" s="356">
        <v>0.196428571428571</v>
      </c>
      <c r="AE961" s="356">
        <v>0.92</v>
      </c>
      <c r="AF961" s="169">
        <v>0.992574257425743</v>
      </c>
      <c r="AG961" s="169">
        <v>0.791891891891892</v>
      </c>
      <c r="AH961" s="169">
        <v>1</v>
      </c>
      <c r="AI961" s="169">
        <v>0.911832740213523</v>
      </c>
      <c r="AJ961" s="356">
        <v>0.92</v>
      </c>
      <c r="AK961" s="169">
        <v>0.946791003839825</v>
      </c>
      <c r="AL961" s="169">
        <v>0.964338235294118</v>
      </c>
      <c r="AM961" s="169">
        <v>0.952692867540029</v>
      </c>
      <c r="AN961" s="169">
        <v>0.965879466339518</v>
      </c>
      <c r="AO961" s="168">
        <v>0.99</v>
      </c>
      <c r="AP961" s="358">
        <v>1</v>
      </c>
      <c r="AQ961" s="358">
        <v>1</v>
      </c>
      <c r="AR961" s="358">
        <v>1</v>
      </c>
      <c r="AS961" s="359">
        <v>1</v>
      </c>
      <c r="AT961" s="364">
        <v>0.0656418488929858</v>
      </c>
      <c r="AU961" s="361">
        <v>0.142857142857143</v>
      </c>
      <c r="AV961" s="362">
        <v>0.0714285714285714</v>
      </c>
      <c r="AW961" s="362">
        <v>0</v>
      </c>
      <c r="AX961" s="362">
        <v>0.0340909090909091</v>
      </c>
      <c r="AY961" s="142"/>
      <c r="AZ961" s="140"/>
    </row>
    <row r="962" spans="1:52">
      <c r="A962" s="138"/>
      <c r="B962" s="142"/>
      <c r="C962" s="182" t="s">
        <v>1669</v>
      </c>
      <c r="D962" s="166" t="s">
        <v>26</v>
      </c>
      <c r="E962" s="166" t="s">
        <v>1670</v>
      </c>
      <c r="F962" s="167" t="s">
        <v>1777</v>
      </c>
      <c r="G962" s="185" t="s">
        <v>1778</v>
      </c>
      <c r="H962" s="186" t="s">
        <v>1778</v>
      </c>
      <c r="I962" s="186" t="s">
        <v>1778</v>
      </c>
      <c r="J962" s="186" t="s">
        <v>1778</v>
      </c>
      <c r="K962" s="168">
        <v>0.9</v>
      </c>
      <c r="L962" s="169">
        <v>0.974358974358974</v>
      </c>
      <c r="M962" s="169">
        <v>0.952380952380952</v>
      </c>
      <c r="N962" s="170">
        <v>0.925</v>
      </c>
      <c r="O962" s="170">
        <v>0.917005695687551</v>
      </c>
      <c r="P962" s="356">
        <v>0.9</v>
      </c>
      <c r="Q962" s="357">
        <v>0.961160714285714</v>
      </c>
      <c r="R962" s="169">
        <v>0.936619718309859</v>
      </c>
      <c r="S962" s="169">
        <v>0.937387657279808</v>
      </c>
      <c r="T962" s="169">
        <v>0.942969640451767</v>
      </c>
      <c r="U962" s="356">
        <v>0.9</v>
      </c>
      <c r="V962" s="169">
        <v>0.922321428571429</v>
      </c>
      <c r="W962" s="169">
        <v>0.918248622167789</v>
      </c>
      <c r="X962" s="169">
        <v>0.915817855002996</v>
      </c>
      <c r="Y962" s="169">
        <v>0.922163506372397</v>
      </c>
      <c r="Z962" s="356">
        <v>0.92</v>
      </c>
      <c r="AA962" s="356">
        <v>0</v>
      </c>
      <c r="AB962" s="356">
        <v>1</v>
      </c>
      <c r="AC962" s="356">
        <v>0</v>
      </c>
      <c r="AD962" s="356">
        <v>0.177777777777778</v>
      </c>
      <c r="AE962" s="356">
        <v>0.92</v>
      </c>
      <c r="AF962" s="169">
        <v>0.995625</v>
      </c>
      <c r="AG962" s="169">
        <v>0.848936170212766</v>
      </c>
      <c r="AH962" s="169">
        <v>0.990539262062441</v>
      </c>
      <c r="AI962" s="169">
        <v>0.982478247824782</v>
      </c>
      <c r="AJ962" s="356">
        <v>0.92</v>
      </c>
      <c r="AK962" s="169">
        <v>0.930212014134276</v>
      </c>
      <c r="AL962" s="169">
        <v>0.943990311837723</v>
      </c>
      <c r="AM962" s="169">
        <v>0.943323442136499</v>
      </c>
      <c r="AN962" s="169">
        <v>0.954137402696227</v>
      </c>
      <c r="AO962" s="168">
        <v>0.99</v>
      </c>
      <c r="AP962" s="358">
        <v>1</v>
      </c>
      <c r="AQ962" s="358">
        <v>1</v>
      </c>
      <c r="AR962" s="358">
        <v>1</v>
      </c>
      <c r="AS962" s="359">
        <v>1</v>
      </c>
      <c r="AT962" s="364">
        <v>0.0656418488929858</v>
      </c>
      <c r="AU962" s="361">
        <v>0.0740740740740741</v>
      </c>
      <c r="AV962" s="362">
        <v>0.0714285714285714</v>
      </c>
      <c r="AW962" s="362">
        <v>0</v>
      </c>
      <c r="AX962" s="362">
        <v>0.0579964850615114</v>
      </c>
      <c r="AY962" s="142"/>
      <c r="AZ962" s="140"/>
    </row>
    <row r="963" spans="1:52">
      <c r="A963" s="138"/>
      <c r="B963" s="142"/>
      <c r="C963" s="182" t="s">
        <v>1669</v>
      </c>
      <c r="D963" s="166" t="s">
        <v>26</v>
      </c>
      <c r="E963" s="166" t="s">
        <v>1670</v>
      </c>
      <c r="F963" s="167" t="s">
        <v>1779</v>
      </c>
      <c r="G963" s="185" t="s">
        <v>1780</v>
      </c>
      <c r="H963" s="186" t="s">
        <v>1780</v>
      </c>
      <c r="I963" s="186" t="s">
        <v>1780</v>
      </c>
      <c r="J963" s="186" t="s">
        <v>1780</v>
      </c>
      <c r="K963" s="168">
        <v>0.9</v>
      </c>
      <c r="L963" s="169">
        <v>0.92156862745098</v>
      </c>
      <c r="M963" s="169">
        <v>0.96078431372549</v>
      </c>
      <c r="N963" s="170">
        <v>0.941176470588235</v>
      </c>
      <c r="O963" s="170">
        <v>0.94579945799458</v>
      </c>
      <c r="P963" s="356">
        <v>0.9</v>
      </c>
      <c r="Q963" s="357">
        <v>0.948958333333333</v>
      </c>
      <c r="R963" s="169">
        <v>0.925802615933413</v>
      </c>
      <c r="S963" s="169">
        <v>0.937015061615701</v>
      </c>
      <c r="T963" s="169">
        <v>0.945066989481261</v>
      </c>
      <c r="U963" s="356">
        <v>0.9</v>
      </c>
      <c r="V963" s="169">
        <v>0.930555555555556</v>
      </c>
      <c r="W963" s="169">
        <v>0.908680142687277</v>
      </c>
      <c r="X963" s="169">
        <v>0.910086718393428</v>
      </c>
      <c r="Y963" s="169">
        <v>0.914287817566131</v>
      </c>
      <c r="Z963" s="356">
        <v>0.92</v>
      </c>
      <c r="AA963" s="356" t="s">
        <v>40</v>
      </c>
      <c r="AB963" s="356">
        <v>0.666666666666667</v>
      </c>
      <c r="AC963" s="356">
        <v>0</v>
      </c>
      <c r="AD963" s="356">
        <v>0.241935483870968</v>
      </c>
      <c r="AE963" s="356">
        <v>0.92</v>
      </c>
      <c r="AF963" s="169">
        <v>0.986502210844775</v>
      </c>
      <c r="AG963" s="169">
        <v>0.971900826446281</v>
      </c>
      <c r="AH963" s="169">
        <v>0.995181778361805</v>
      </c>
      <c r="AI963" s="169">
        <v>0.984893529252785</v>
      </c>
      <c r="AJ963" s="356">
        <v>0.92</v>
      </c>
      <c r="AK963" s="169">
        <v>0.948299791811242</v>
      </c>
      <c r="AL963" s="169">
        <v>0.938698224852071</v>
      </c>
      <c r="AM963" s="169">
        <v>0.932118451025057</v>
      </c>
      <c r="AN963" s="169">
        <v>0.945980350556517</v>
      </c>
      <c r="AO963" s="168">
        <v>0.99</v>
      </c>
      <c r="AP963" s="358">
        <v>1</v>
      </c>
      <c r="AQ963" s="358">
        <v>1</v>
      </c>
      <c r="AR963" s="358">
        <v>1</v>
      </c>
      <c r="AS963" s="359">
        <v>1</v>
      </c>
      <c r="AT963" s="364">
        <v>0.0656418488929858</v>
      </c>
      <c r="AU963" s="361">
        <v>0</v>
      </c>
      <c r="AV963" s="362">
        <v>0.0357142857142857</v>
      </c>
      <c r="AW963" s="362">
        <v>0</v>
      </c>
      <c r="AX963" s="362">
        <v>0.0569852941176471</v>
      </c>
      <c r="AY963" s="142"/>
      <c r="AZ963" s="140"/>
    </row>
    <row r="964" spans="1:52">
      <c r="A964" s="138"/>
      <c r="B964" s="142"/>
      <c r="C964" s="182" t="s">
        <v>1669</v>
      </c>
      <c r="D964" s="166" t="s">
        <v>26</v>
      </c>
      <c r="E964" s="166" t="s">
        <v>1670</v>
      </c>
      <c r="F964" s="167" t="s">
        <v>1781</v>
      </c>
      <c r="G964" s="185" t="s">
        <v>1782</v>
      </c>
      <c r="H964" s="186" t="s">
        <v>1782</v>
      </c>
      <c r="I964" s="186" t="s">
        <v>1782</v>
      </c>
      <c r="J964" s="186" t="s">
        <v>1782</v>
      </c>
      <c r="K964" s="168">
        <v>0.9</v>
      </c>
      <c r="L964" s="169">
        <v>0.970588235294118</v>
      </c>
      <c r="M964" s="169">
        <v>1</v>
      </c>
      <c r="N964" s="170">
        <v>1</v>
      </c>
      <c r="O964" s="170">
        <v>0.965284474445516</v>
      </c>
      <c r="P964" s="356">
        <v>0.9</v>
      </c>
      <c r="Q964" s="357">
        <v>0.957588145120082</v>
      </c>
      <c r="R964" s="169">
        <v>0.956959389101007</v>
      </c>
      <c r="S964" s="169">
        <v>0.965037338764426</v>
      </c>
      <c r="T964" s="169">
        <v>0.961935372783103</v>
      </c>
      <c r="U964" s="356">
        <v>0.9</v>
      </c>
      <c r="V964" s="169">
        <v>0.921819110884006</v>
      </c>
      <c r="W964" s="169">
        <v>0.923637625824367</v>
      </c>
      <c r="X964" s="169">
        <v>0.916157501697217</v>
      </c>
      <c r="Y964" s="169">
        <v>0.923618205819893</v>
      </c>
      <c r="Z964" s="356">
        <v>0.92</v>
      </c>
      <c r="AA964" s="356">
        <v>0.5</v>
      </c>
      <c r="AB964" s="356" t="s">
        <v>40</v>
      </c>
      <c r="AC964" s="356">
        <v>0</v>
      </c>
      <c r="AD964" s="356">
        <v>0.0869565217391304</v>
      </c>
      <c r="AE964" s="356">
        <v>0.92</v>
      </c>
      <c r="AF964" s="169">
        <v>0.996108949416342</v>
      </c>
      <c r="AG964" s="169">
        <v>0.972332015810277</v>
      </c>
      <c r="AH964" s="169">
        <v>0.984018264840183</v>
      </c>
      <c r="AI964" s="169">
        <v>0.982367475292004</v>
      </c>
      <c r="AJ964" s="356">
        <v>0.92</v>
      </c>
      <c r="AK964" s="169">
        <v>0.946455889852116</v>
      </c>
      <c r="AL964" s="169">
        <v>0.955979202772964</v>
      </c>
      <c r="AM964" s="169">
        <v>0.944745762711864</v>
      </c>
      <c r="AN964" s="169">
        <v>0.959266055045872</v>
      </c>
      <c r="AO964" s="168">
        <v>0.99</v>
      </c>
      <c r="AP964" s="358">
        <v>1</v>
      </c>
      <c r="AQ964" s="358">
        <v>1</v>
      </c>
      <c r="AR964" s="358">
        <v>1</v>
      </c>
      <c r="AS964" s="359">
        <v>1</v>
      </c>
      <c r="AT964" s="364">
        <v>0.0656418488929858</v>
      </c>
      <c r="AU964" s="361">
        <v>0.1875</v>
      </c>
      <c r="AV964" s="362">
        <v>0</v>
      </c>
      <c r="AW964" s="362">
        <v>0.111111111111111</v>
      </c>
      <c r="AX964" s="362">
        <v>0.0694980694980695</v>
      </c>
      <c r="AY964" s="142"/>
      <c r="AZ964" s="140"/>
    </row>
    <row r="965" spans="1:52">
      <c r="A965" s="138"/>
      <c r="B965" s="142"/>
      <c r="C965" s="182" t="s">
        <v>1669</v>
      </c>
      <c r="D965" s="166" t="s">
        <v>26</v>
      </c>
      <c r="E965" s="166" t="s">
        <v>1670</v>
      </c>
      <c r="F965" s="167" t="s">
        <v>1783</v>
      </c>
      <c r="G965" s="193" t="s">
        <v>1783</v>
      </c>
      <c r="H965" s="194" t="s">
        <v>1783</v>
      </c>
      <c r="I965" s="194" t="s">
        <v>1783</v>
      </c>
      <c r="J965" s="194" t="s">
        <v>1783</v>
      </c>
      <c r="K965" s="168">
        <v>0.9</v>
      </c>
      <c r="L965" s="169">
        <v>0.945945945945946</v>
      </c>
      <c r="M965" s="169">
        <v>0.947368421052632</v>
      </c>
      <c r="N965" s="170">
        <v>0.941176470588235</v>
      </c>
      <c r="O965" s="170">
        <v>0.960441582336707</v>
      </c>
      <c r="P965" s="356">
        <v>0.9</v>
      </c>
      <c r="Q965" s="357">
        <v>0.977801646974579</v>
      </c>
      <c r="R965" s="169">
        <v>0.936406995230525</v>
      </c>
      <c r="S965" s="169">
        <v>0.927188673793701</v>
      </c>
      <c r="T965" s="169">
        <v>0.961290601150703</v>
      </c>
      <c r="U965" s="356">
        <v>0.9</v>
      </c>
      <c r="V965" s="169">
        <v>0.919441460794844</v>
      </c>
      <c r="W965" s="169">
        <v>0.906200317965024</v>
      </c>
      <c r="X965" s="169">
        <v>0.880959260329385</v>
      </c>
      <c r="Y965" s="169">
        <v>0.922095445762584</v>
      </c>
      <c r="Z965" s="356">
        <v>0.92</v>
      </c>
      <c r="AA965" s="356">
        <v>0</v>
      </c>
      <c r="AB965" s="356">
        <v>0</v>
      </c>
      <c r="AC965" s="356">
        <v>0</v>
      </c>
      <c r="AD965" s="356">
        <v>0.222222222222222</v>
      </c>
      <c r="AE965" s="356">
        <v>0.92</v>
      </c>
      <c r="AF965" s="169">
        <v>0.929347826086957</v>
      </c>
      <c r="AG965" s="169">
        <v>0.766037735849057</v>
      </c>
      <c r="AH965" s="169">
        <v>0.752475247524752</v>
      </c>
      <c r="AI965" s="169">
        <v>0.874404052443385</v>
      </c>
      <c r="AJ965" s="356">
        <v>0.92</v>
      </c>
      <c r="AK965" s="169">
        <v>0.942541042112777</v>
      </c>
      <c r="AL965" s="169">
        <v>0.947801328693451</v>
      </c>
      <c r="AM965" s="169">
        <v>0.925957937193892</v>
      </c>
      <c r="AN965" s="169">
        <v>0.959007295494466</v>
      </c>
      <c r="AO965" s="168">
        <v>0.99</v>
      </c>
      <c r="AP965" s="358">
        <v>1</v>
      </c>
      <c r="AQ965" s="358">
        <v>1</v>
      </c>
      <c r="AR965" s="358">
        <v>1</v>
      </c>
      <c r="AS965" s="359">
        <v>1</v>
      </c>
      <c r="AT965" s="364">
        <v>0.0656418488929858</v>
      </c>
      <c r="AU965" s="361">
        <v>0.0833333333333333</v>
      </c>
      <c r="AV965" s="362">
        <v>0</v>
      </c>
      <c r="AW965" s="362">
        <v>0</v>
      </c>
      <c r="AX965" s="362">
        <v>0.0535117056856187</v>
      </c>
      <c r="AY965" s="142"/>
      <c r="AZ965" s="140"/>
    </row>
    <row r="966" spans="1:52">
      <c r="A966" s="138"/>
      <c r="B966" s="142"/>
      <c r="C966" s="182" t="s">
        <v>1669</v>
      </c>
      <c r="D966" s="166" t="s">
        <v>26</v>
      </c>
      <c r="E966" s="166" t="s">
        <v>1670</v>
      </c>
      <c r="F966" s="167" t="s">
        <v>1784</v>
      </c>
      <c r="G966" s="183" t="s">
        <v>1785</v>
      </c>
      <c r="H966" s="184" t="s">
        <v>1785</v>
      </c>
      <c r="I966" s="184" t="s">
        <v>1785</v>
      </c>
      <c r="J966" s="184" t="s">
        <v>1785</v>
      </c>
      <c r="K966" s="168">
        <v>0.9</v>
      </c>
      <c r="L966" s="169">
        <v>1</v>
      </c>
      <c r="M966" s="169">
        <v>1</v>
      </c>
      <c r="N966" s="170">
        <v>0.9375</v>
      </c>
      <c r="O966" s="170">
        <v>0.975708502024291</v>
      </c>
      <c r="P966" s="356">
        <v>0.9</v>
      </c>
      <c r="Q966" s="357">
        <v>0.982986767485822</v>
      </c>
      <c r="R966" s="169">
        <v>0.982526210683974</v>
      </c>
      <c r="S966" s="169">
        <v>0.863</v>
      </c>
      <c r="T966" s="169">
        <v>0.963652770258076</v>
      </c>
      <c r="U966" s="356">
        <v>0.9</v>
      </c>
      <c r="V966" s="169">
        <v>0.940453686200378</v>
      </c>
      <c r="W966" s="169">
        <v>0.942586120818772</v>
      </c>
      <c r="X966" s="169">
        <v>0.918</v>
      </c>
      <c r="Y966" s="169">
        <v>0.939108464176141</v>
      </c>
      <c r="Z966" s="356">
        <v>0.92</v>
      </c>
      <c r="AA966" s="356" t="s">
        <v>40</v>
      </c>
      <c r="AB966" s="356" t="s">
        <v>40</v>
      </c>
      <c r="AC966" s="356">
        <v>0</v>
      </c>
      <c r="AD966" s="356">
        <v>0</v>
      </c>
      <c r="AE966" s="356">
        <v>0.92</v>
      </c>
      <c r="AF966" s="169">
        <v>1</v>
      </c>
      <c r="AG966" s="169">
        <v>0.993031358885017</v>
      </c>
      <c r="AH966" s="169">
        <v>0.975535168195719</v>
      </c>
      <c r="AI966" s="169">
        <v>0.994665025135939</v>
      </c>
      <c r="AJ966" s="356">
        <v>0.92</v>
      </c>
      <c r="AK966" s="169">
        <v>0.955660377358491</v>
      </c>
      <c r="AL966" s="169">
        <v>0.96011964107677</v>
      </c>
      <c r="AM966" s="169">
        <v>0.937531234382809</v>
      </c>
      <c r="AN966" s="169">
        <v>0.957983950951222</v>
      </c>
      <c r="AO966" s="168">
        <v>0.99</v>
      </c>
      <c r="AP966" s="358">
        <v>1</v>
      </c>
      <c r="AQ966" s="358">
        <v>1</v>
      </c>
      <c r="AR966" s="358">
        <v>1</v>
      </c>
      <c r="AS966" s="359">
        <v>1</v>
      </c>
      <c r="AT966" s="364">
        <v>0.0656418488929858</v>
      </c>
      <c r="AU966" s="361">
        <v>0</v>
      </c>
      <c r="AV966" s="362">
        <v>0</v>
      </c>
      <c r="AW966" s="362">
        <v>0</v>
      </c>
      <c r="AX966" s="362">
        <v>0.0484988452655889</v>
      </c>
      <c r="AY966" s="142"/>
      <c r="AZ966" s="140"/>
    </row>
    <row r="967" spans="1:52">
      <c r="A967" s="138"/>
      <c r="B967" s="142"/>
      <c r="C967" s="182" t="s">
        <v>1669</v>
      </c>
      <c r="D967" s="166" t="s">
        <v>26</v>
      </c>
      <c r="E967" s="166" t="s">
        <v>1670</v>
      </c>
      <c r="F967" s="167" t="s">
        <v>1786</v>
      </c>
      <c r="G967" s="183" t="s">
        <v>1787</v>
      </c>
      <c r="H967" s="184" t="s">
        <v>1787</v>
      </c>
      <c r="I967" s="184" t="s">
        <v>1787</v>
      </c>
      <c r="J967" s="184" t="s">
        <v>1787</v>
      </c>
      <c r="K967" s="168">
        <v>0.9</v>
      </c>
      <c r="L967" s="169">
        <v>1</v>
      </c>
      <c r="M967" s="169">
        <v>0.944444444444444</v>
      </c>
      <c r="N967" s="170">
        <v>0.857142857142857</v>
      </c>
      <c r="O967" s="170">
        <v>0.946351931330472</v>
      </c>
      <c r="P967" s="356">
        <v>0.9</v>
      </c>
      <c r="Q967" s="357">
        <v>0.920402561756633</v>
      </c>
      <c r="R967" s="169">
        <v>0.978098290598291</v>
      </c>
      <c r="S967" s="169">
        <v>0.960917144346013</v>
      </c>
      <c r="T967" s="169">
        <v>0.97609522880281</v>
      </c>
      <c r="U967" s="356">
        <v>0.9</v>
      </c>
      <c r="V967" s="169">
        <v>0.948764867337603</v>
      </c>
      <c r="W967" s="169">
        <v>0.932692307692308</v>
      </c>
      <c r="X967" s="169">
        <v>0.953621677957269</v>
      </c>
      <c r="Y967" s="169">
        <v>0.942784661918236</v>
      </c>
      <c r="Z967" s="356">
        <v>0.92</v>
      </c>
      <c r="AA967" s="356" t="s">
        <v>40</v>
      </c>
      <c r="AB967" s="356" t="s">
        <v>40</v>
      </c>
      <c r="AC967" s="356" t="s">
        <v>40</v>
      </c>
      <c r="AD967" s="356" t="s">
        <v>40</v>
      </c>
      <c r="AE967" s="356">
        <v>0.92</v>
      </c>
      <c r="AF967" s="169">
        <v>1</v>
      </c>
      <c r="AG967" s="169">
        <v>0.777777777777778</v>
      </c>
      <c r="AH967" s="169">
        <v>0.994082840236686</v>
      </c>
      <c r="AI967" s="169">
        <v>0.992500646495992</v>
      </c>
      <c r="AJ967" s="356">
        <v>0.92</v>
      </c>
      <c r="AK967" s="169">
        <v>0.975297346752059</v>
      </c>
      <c r="AL967" s="169">
        <v>0.96741452991453</v>
      </c>
      <c r="AM967" s="169">
        <v>0.974986972381449</v>
      </c>
      <c r="AN967" s="169">
        <v>0.975042928504527</v>
      </c>
      <c r="AO967" s="168">
        <v>0.99</v>
      </c>
      <c r="AP967" s="358">
        <v>1</v>
      </c>
      <c r="AQ967" s="358">
        <v>1</v>
      </c>
      <c r="AR967" s="358">
        <v>1</v>
      </c>
      <c r="AS967" s="359">
        <v>1</v>
      </c>
      <c r="AT967" s="364">
        <v>0.0656418488929858</v>
      </c>
      <c r="AU967" s="361">
        <v>0</v>
      </c>
      <c r="AV967" s="362">
        <v>0.0714285714285714</v>
      </c>
      <c r="AW967" s="362">
        <v>0.272727272727273</v>
      </c>
      <c r="AX967" s="362">
        <v>0.0662020905923345</v>
      </c>
      <c r="AY967" s="142"/>
      <c r="AZ967" s="140"/>
    </row>
    <row r="968" spans="1:52">
      <c r="A968" s="138"/>
      <c r="B968" s="142"/>
      <c r="C968" s="182" t="s">
        <v>1669</v>
      </c>
      <c r="D968" s="166" t="s">
        <v>26</v>
      </c>
      <c r="E968" s="166" t="s">
        <v>1670</v>
      </c>
      <c r="F968" s="167" t="s">
        <v>1788</v>
      </c>
      <c r="G968" s="183" t="s">
        <v>1789</v>
      </c>
      <c r="H968" s="184" t="s">
        <v>1789</v>
      </c>
      <c r="I968" s="184" t="s">
        <v>1789</v>
      </c>
      <c r="J968" s="184" t="s">
        <v>1789</v>
      </c>
      <c r="K968" s="168">
        <v>0.9</v>
      </c>
      <c r="L968" s="169">
        <v>0.939393939393939</v>
      </c>
      <c r="M968" s="169">
        <v>0.952380952380952</v>
      </c>
      <c r="N968" s="170">
        <v>0.974358974358974</v>
      </c>
      <c r="O968" s="170">
        <v>0.937925170068027</v>
      </c>
      <c r="P968" s="356">
        <v>0.9</v>
      </c>
      <c r="Q968" s="357">
        <v>0.993408297789841</v>
      </c>
      <c r="R968" s="169">
        <v>0.988016629982881</v>
      </c>
      <c r="S968" s="169">
        <v>0.860949924779712</v>
      </c>
      <c r="T968" s="169">
        <v>0.965427581709311</v>
      </c>
      <c r="U968" s="356">
        <v>0.9</v>
      </c>
      <c r="V968" s="169">
        <v>0.932531989143079</v>
      </c>
      <c r="W968" s="169">
        <v>0.939104915627293</v>
      </c>
      <c r="X968" s="169">
        <v>0.941972920696325</v>
      </c>
      <c r="Y968" s="169">
        <v>0.942576924054171</v>
      </c>
      <c r="Z968" s="356">
        <v>0.92</v>
      </c>
      <c r="AA968" s="356" t="s">
        <v>40</v>
      </c>
      <c r="AB968" s="356" t="s">
        <v>40</v>
      </c>
      <c r="AC968" s="356" t="s">
        <v>40</v>
      </c>
      <c r="AD968" s="356" t="s">
        <v>40</v>
      </c>
      <c r="AE968" s="356">
        <v>0.92</v>
      </c>
      <c r="AF968" s="169">
        <v>0.994987468671679</v>
      </c>
      <c r="AG968" s="169">
        <v>0.98109640831758</v>
      </c>
      <c r="AH968" s="169">
        <v>0.995590828924162</v>
      </c>
      <c r="AI968" s="169">
        <v>0.990289922560839</v>
      </c>
      <c r="AJ968" s="356">
        <v>0.92</v>
      </c>
      <c r="AK968" s="169">
        <v>0.940177537630259</v>
      </c>
      <c r="AL968" s="169">
        <v>0.949975716367168</v>
      </c>
      <c r="AM968" s="169">
        <v>0.956428876548484</v>
      </c>
      <c r="AN968" s="169">
        <v>0.959779883210205</v>
      </c>
      <c r="AO968" s="168">
        <v>0.99</v>
      </c>
      <c r="AP968" s="358">
        <v>1</v>
      </c>
      <c r="AQ968" s="358">
        <v>1</v>
      </c>
      <c r="AR968" s="358">
        <v>1</v>
      </c>
      <c r="AS968" s="359">
        <v>1</v>
      </c>
      <c r="AT968" s="364">
        <v>0.0656418488929858</v>
      </c>
      <c r="AU968" s="361">
        <v>0</v>
      </c>
      <c r="AV968" s="362">
        <v>0.0740740740740741</v>
      </c>
      <c r="AW968" s="362">
        <v>0.032258064516129</v>
      </c>
      <c r="AX968" s="362">
        <v>0.0489130434782609</v>
      </c>
      <c r="AY968" s="142"/>
      <c r="AZ968" s="140"/>
    </row>
    <row r="969" spans="1:52">
      <c r="A969" s="138"/>
      <c r="B969" s="142"/>
      <c r="C969" s="182" t="s">
        <v>1669</v>
      </c>
      <c r="D969" s="166" t="s">
        <v>26</v>
      </c>
      <c r="E969" s="166" t="s">
        <v>1670</v>
      </c>
      <c r="F969" s="167" t="s">
        <v>1790</v>
      </c>
      <c r="G969" s="185" t="s">
        <v>1791</v>
      </c>
      <c r="H969" s="186" t="s">
        <v>1791</v>
      </c>
      <c r="I969" s="186" t="s">
        <v>1791</v>
      </c>
      <c r="J969" s="186" t="s">
        <v>1791</v>
      </c>
      <c r="K969" s="168">
        <v>0.9</v>
      </c>
      <c r="L969" s="169">
        <v>0.888888888888889</v>
      </c>
      <c r="M969" s="169">
        <v>0.882352941176471</v>
      </c>
      <c r="N969" s="170">
        <v>0.785714285714286</v>
      </c>
      <c r="O969" s="170">
        <v>0.861060329067642</v>
      </c>
      <c r="P969" s="356">
        <v>0.9</v>
      </c>
      <c r="Q969" s="357">
        <v>0.994968553459119</v>
      </c>
      <c r="R969" s="169">
        <v>0.996478873239437</v>
      </c>
      <c r="S969" s="169">
        <v>0.995667870036101</v>
      </c>
      <c r="T969" s="169">
        <v>0.997633645261912</v>
      </c>
      <c r="U969" s="356">
        <v>0.9</v>
      </c>
      <c r="V969" s="169">
        <v>0.910691823899371</v>
      </c>
      <c r="W969" s="169">
        <v>0.9</v>
      </c>
      <c r="X969" s="169">
        <v>0.895306859205776</v>
      </c>
      <c r="Y969" s="169">
        <v>0.942400774443369</v>
      </c>
      <c r="Z969" s="356">
        <v>0.92</v>
      </c>
      <c r="AA969" s="356" t="s">
        <v>40</v>
      </c>
      <c r="AB969" s="356" t="s">
        <v>40</v>
      </c>
      <c r="AC969" s="356" t="s">
        <v>40</v>
      </c>
      <c r="AD969" s="356" t="s">
        <v>40</v>
      </c>
      <c r="AE969" s="356">
        <v>0.92</v>
      </c>
      <c r="AF969" s="169">
        <v>1</v>
      </c>
      <c r="AG969" s="169">
        <v>1</v>
      </c>
      <c r="AH969" s="169">
        <v>0.989130434782609</v>
      </c>
      <c r="AI969" s="169">
        <v>0.988938817836156</v>
      </c>
      <c r="AJ969" s="356">
        <v>0.92</v>
      </c>
      <c r="AK969" s="169">
        <v>0.938442211055276</v>
      </c>
      <c r="AL969" s="169">
        <v>0.916901408450704</v>
      </c>
      <c r="AM969" s="169">
        <v>0.91985559566787</v>
      </c>
      <c r="AN969" s="169">
        <v>0.965609034686744</v>
      </c>
      <c r="AO969" s="168">
        <v>0.99</v>
      </c>
      <c r="AP969" s="358">
        <v>1</v>
      </c>
      <c r="AQ969" s="358">
        <v>1</v>
      </c>
      <c r="AR969" s="358">
        <v>1</v>
      </c>
      <c r="AS969" s="359">
        <v>1</v>
      </c>
      <c r="AT969" s="364">
        <v>0.0656418488929858</v>
      </c>
      <c r="AU969" s="361">
        <v>0</v>
      </c>
      <c r="AV969" s="362">
        <v>0</v>
      </c>
      <c r="AW969" s="362">
        <v>0</v>
      </c>
      <c r="AX969" s="362">
        <v>0.0481283422459893</v>
      </c>
      <c r="AY969" s="142"/>
      <c r="AZ969" s="140"/>
    </row>
    <row r="970" spans="1:52">
      <c r="A970" s="138"/>
      <c r="B970" s="142"/>
      <c r="C970" s="182" t="s">
        <v>1669</v>
      </c>
      <c r="D970" s="166" t="s">
        <v>26</v>
      </c>
      <c r="E970" s="166" t="s">
        <v>1670</v>
      </c>
      <c r="F970" s="167" t="s">
        <v>1792</v>
      </c>
      <c r="G970" s="185" t="s">
        <v>1793</v>
      </c>
      <c r="H970" s="186" t="s">
        <v>1793</v>
      </c>
      <c r="I970" s="186" t="s">
        <v>1793</v>
      </c>
      <c r="J970" s="186" t="s">
        <v>1793</v>
      </c>
      <c r="K970" s="168">
        <v>0.9</v>
      </c>
      <c r="L970" s="169">
        <v>0.6875</v>
      </c>
      <c r="M970" s="169">
        <v>0.775</v>
      </c>
      <c r="N970" s="170">
        <v>0.705882352941177</v>
      </c>
      <c r="O970" s="170">
        <v>0.71769019248396</v>
      </c>
      <c r="P970" s="356">
        <v>0.9</v>
      </c>
      <c r="Q970" s="357">
        <v>0.870344827586207</v>
      </c>
      <c r="R970" s="169">
        <v>0.809352517985611</v>
      </c>
      <c r="S970" s="169">
        <v>0.857301293900185</v>
      </c>
      <c r="T970" s="169">
        <v>0.941371919901589</v>
      </c>
      <c r="U970" s="356">
        <v>0.9</v>
      </c>
      <c r="V970" s="169">
        <v>0.840689655172414</v>
      </c>
      <c r="W970" s="169">
        <v>0.891686650679456</v>
      </c>
      <c r="X970" s="169">
        <v>0.824768946395564</v>
      </c>
      <c r="Y970" s="169">
        <v>0.856327596920853</v>
      </c>
      <c r="Z970" s="356">
        <v>0.92</v>
      </c>
      <c r="AA970" s="356">
        <v>0.89958734525447</v>
      </c>
      <c r="AB970" s="356">
        <v>0.90948275862069</v>
      </c>
      <c r="AC970" s="356">
        <v>0.854098360655738</v>
      </c>
      <c r="AD970" s="356">
        <v>0.918792976075467</v>
      </c>
      <c r="AE970" s="356">
        <v>0.92</v>
      </c>
      <c r="AF970" s="169">
        <v>0.97940899088337</v>
      </c>
      <c r="AG970" s="169">
        <v>0.995049504950495</v>
      </c>
      <c r="AH970" s="169">
        <v>0.998954412379757</v>
      </c>
      <c r="AI970" s="169">
        <v>0.979856966454003</v>
      </c>
      <c r="AJ970" s="356">
        <v>0.92</v>
      </c>
      <c r="AK970" s="169">
        <v>0.928801102434543</v>
      </c>
      <c r="AL970" s="169">
        <v>0.95287781891619</v>
      </c>
      <c r="AM970" s="169">
        <v>0.944327414986458</v>
      </c>
      <c r="AN970" s="169">
        <v>0.963245492371706</v>
      </c>
      <c r="AO970" s="168">
        <v>0.99</v>
      </c>
      <c r="AP970" s="358">
        <v>1</v>
      </c>
      <c r="AQ970" s="358">
        <v>1</v>
      </c>
      <c r="AR970" s="358">
        <v>1</v>
      </c>
      <c r="AS970" s="359">
        <v>1</v>
      </c>
      <c r="AT970" s="364">
        <v>0.0656418488929858</v>
      </c>
      <c r="AU970" s="361">
        <v>0</v>
      </c>
      <c r="AV970" s="362">
        <v>0.0625</v>
      </c>
      <c r="AW970" s="362">
        <v>0.0333333333333333</v>
      </c>
      <c r="AX970" s="362">
        <v>0.0432960893854749</v>
      </c>
      <c r="AY970" s="142"/>
      <c r="AZ970" s="140"/>
    </row>
    <row r="971" spans="1:52">
      <c r="A971" s="138"/>
      <c r="B971" s="142"/>
      <c r="C971" s="182" t="s">
        <v>1669</v>
      </c>
      <c r="D971" s="166" t="s">
        <v>26</v>
      </c>
      <c r="E971" s="166" t="s">
        <v>1670</v>
      </c>
      <c r="F971" s="167" t="s">
        <v>1794</v>
      </c>
      <c r="G971" s="185" t="s">
        <v>1795</v>
      </c>
      <c r="H971" s="186" t="s">
        <v>1795</v>
      </c>
      <c r="I971" s="186" t="s">
        <v>1795</v>
      </c>
      <c r="J971" s="186" t="s">
        <v>1795</v>
      </c>
      <c r="K971" s="168">
        <v>0.9</v>
      </c>
      <c r="L971" s="169">
        <v>0.875</v>
      </c>
      <c r="M971" s="169">
        <v>0.863636363636364</v>
      </c>
      <c r="N971" s="170">
        <v>0.868421052631579</v>
      </c>
      <c r="O971" s="170">
        <v>0.833333333333333</v>
      </c>
      <c r="P971" s="356">
        <v>0.9</v>
      </c>
      <c r="Q971" s="357">
        <v>0.999421965317919</v>
      </c>
      <c r="R971" s="169">
        <v>0.996258503401361</v>
      </c>
      <c r="S971" s="169">
        <v>1.00264394829612</v>
      </c>
      <c r="T971" s="169">
        <v>0.99569988893078</v>
      </c>
      <c r="U971" s="356">
        <v>0.9</v>
      </c>
      <c r="V971" s="169">
        <v>0.893063583815029</v>
      </c>
      <c r="W971" s="169">
        <v>0.922108843537415</v>
      </c>
      <c r="X971" s="169">
        <v>0.859870740305523</v>
      </c>
      <c r="Y971" s="169">
        <v>0.901168774264549</v>
      </c>
      <c r="Z971" s="356">
        <v>0.92</v>
      </c>
      <c r="AA971" s="356">
        <v>0.899481865284974</v>
      </c>
      <c r="AB971" s="356">
        <v>0.846153846153846</v>
      </c>
      <c r="AC971" s="356">
        <v>0.74788902291918</v>
      </c>
      <c r="AD971" s="356">
        <v>0.85650546919977</v>
      </c>
      <c r="AE971" s="356">
        <v>0.92</v>
      </c>
      <c r="AF971" s="169">
        <v>0.999011532125206</v>
      </c>
      <c r="AG971" s="169">
        <v>0.987086776859504</v>
      </c>
      <c r="AH971" s="169">
        <v>0.984760522496372</v>
      </c>
      <c r="AI971" s="169">
        <v>0.992573967956964</v>
      </c>
      <c r="AJ971" s="356">
        <v>0.92</v>
      </c>
      <c r="AK971" s="169">
        <v>0.937754723971841</v>
      </c>
      <c r="AL971" s="169">
        <v>0.95419621749409</v>
      </c>
      <c r="AM971" s="169">
        <v>0.919953051643193</v>
      </c>
      <c r="AN971" s="169">
        <v>0.948184189406099</v>
      </c>
      <c r="AO971" s="168">
        <v>0.99</v>
      </c>
      <c r="AP971" s="358">
        <v>1</v>
      </c>
      <c r="AQ971" s="358">
        <v>1</v>
      </c>
      <c r="AR971" s="358">
        <v>1</v>
      </c>
      <c r="AS971" s="359">
        <v>1</v>
      </c>
      <c r="AT971" s="364">
        <v>0.0656418488929858</v>
      </c>
      <c r="AU971" s="361">
        <v>0.157894736842105</v>
      </c>
      <c r="AV971" s="362">
        <v>0.1</v>
      </c>
      <c r="AW971" s="362">
        <v>0.0277777777777778</v>
      </c>
      <c r="AX971" s="362">
        <v>0.0582278481012658</v>
      </c>
      <c r="AY971" s="142"/>
      <c r="AZ971" s="140"/>
    </row>
    <row r="972" spans="1:52">
      <c r="A972" s="138"/>
      <c r="B972" s="142"/>
      <c r="C972" s="182" t="s">
        <v>1669</v>
      </c>
      <c r="D972" s="166" t="s">
        <v>26</v>
      </c>
      <c r="E972" s="166" t="s">
        <v>1670</v>
      </c>
      <c r="F972" s="167" t="s">
        <v>1796</v>
      </c>
      <c r="G972" s="185" t="s">
        <v>1797</v>
      </c>
      <c r="H972" s="186" t="s">
        <v>1797</v>
      </c>
      <c r="I972" s="186" t="s">
        <v>1797</v>
      </c>
      <c r="J972" s="186" t="s">
        <v>1797</v>
      </c>
      <c r="K972" s="168">
        <v>0.9</v>
      </c>
      <c r="L972" s="169">
        <v>0.894736842105263</v>
      </c>
      <c r="M972" s="169">
        <v>0.904761904761905</v>
      </c>
      <c r="N972" s="170">
        <v>0.722222222222222</v>
      </c>
      <c r="O972" s="170">
        <v>0.851307189542484</v>
      </c>
      <c r="P972" s="356">
        <v>0.9</v>
      </c>
      <c r="Q972" s="357">
        <v>0.906893464637422</v>
      </c>
      <c r="R972" s="169">
        <v>0.934623082054703</v>
      </c>
      <c r="S972" s="169">
        <v>0.849885844748858</v>
      </c>
      <c r="T972" s="169">
        <v>0.913828373789991</v>
      </c>
      <c r="U972" s="356">
        <v>0.9</v>
      </c>
      <c r="V972" s="169">
        <v>0.929274843330349</v>
      </c>
      <c r="W972" s="169">
        <v>0.90927284856571</v>
      </c>
      <c r="X972" s="169">
        <v>0.871004566210046</v>
      </c>
      <c r="Y972" s="169">
        <v>0.913322226205791</v>
      </c>
      <c r="Z972" s="356">
        <v>0.92</v>
      </c>
      <c r="AA972" s="356">
        <v>0.885593220338983</v>
      </c>
      <c r="AB972" s="356">
        <v>0.923076923076923</v>
      </c>
      <c r="AC972" s="356">
        <v>0.851111111111111</v>
      </c>
      <c r="AD972" s="356">
        <v>0.91040763226366</v>
      </c>
      <c r="AE972" s="356">
        <v>0.92</v>
      </c>
      <c r="AF972" s="169">
        <v>0.992109538175911</v>
      </c>
      <c r="AG972" s="169">
        <v>0.990437591032867</v>
      </c>
      <c r="AH972" s="169">
        <v>0.998771163298744</v>
      </c>
      <c r="AI972" s="169">
        <v>0.994195660449182</v>
      </c>
      <c r="AJ972" s="356">
        <v>0.92</v>
      </c>
      <c r="AK972" s="169">
        <v>0.943644333124609</v>
      </c>
      <c r="AL972" s="169">
        <v>0.963978494623656</v>
      </c>
      <c r="AM972" s="169">
        <v>0.915346310547759</v>
      </c>
      <c r="AN972" s="169">
        <v>0.963884565938156</v>
      </c>
      <c r="AO972" s="168">
        <v>0.99</v>
      </c>
      <c r="AP972" s="358">
        <v>1</v>
      </c>
      <c r="AQ972" s="358">
        <v>1</v>
      </c>
      <c r="AR972" s="358">
        <v>1</v>
      </c>
      <c r="AS972" s="359">
        <v>1</v>
      </c>
      <c r="AT972" s="364">
        <v>0.0656418488929858</v>
      </c>
      <c r="AU972" s="361">
        <v>0</v>
      </c>
      <c r="AV972" s="362">
        <v>0</v>
      </c>
      <c r="AW972" s="362">
        <v>0.0526315789473684</v>
      </c>
      <c r="AX972" s="362">
        <v>0.051975051975052</v>
      </c>
      <c r="AY972" s="142"/>
      <c r="AZ972" s="140"/>
    </row>
    <row r="973" spans="1:52">
      <c r="A973" s="138"/>
      <c r="B973" s="142"/>
      <c r="C973" s="182" t="s">
        <v>1669</v>
      </c>
      <c r="D973" s="166" t="s">
        <v>26</v>
      </c>
      <c r="E973" s="166" t="s">
        <v>1670</v>
      </c>
      <c r="F973" s="167" t="s">
        <v>1798</v>
      </c>
      <c r="G973" s="185" t="s">
        <v>1799</v>
      </c>
      <c r="H973" s="186" t="s">
        <v>1799</v>
      </c>
      <c r="I973" s="186" t="s">
        <v>1799</v>
      </c>
      <c r="J973" s="186" t="s">
        <v>1799</v>
      </c>
      <c r="K973" s="168">
        <v>0.9</v>
      </c>
      <c r="L973" s="169">
        <v>0.870967741935484</v>
      </c>
      <c r="M973" s="169">
        <v>0.933333333333333</v>
      </c>
      <c r="N973" s="170">
        <v>0.806451612903226</v>
      </c>
      <c r="O973" s="170">
        <v>0.852422907488987</v>
      </c>
      <c r="P973" s="356">
        <v>0.9</v>
      </c>
      <c r="Q973" s="357">
        <v>0.950890116635973</v>
      </c>
      <c r="R973" s="169">
        <v>0.962872297021624</v>
      </c>
      <c r="S973" s="169">
        <v>0.962285714285714</v>
      </c>
      <c r="T973" s="169">
        <v>0.902347491766064</v>
      </c>
      <c r="U973" s="356">
        <v>0.9</v>
      </c>
      <c r="V973" s="169">
        <v>0.89011663597299</v>
      </c>
      <c r="W973" s="169">
        <v>0.894736842105263</v>
      </c>
      <c r="X973" s="169">
        <v>0.834285714285714</v>
      </c>
      <c r="Y973" s="169">
        <v>0.859649122807018</v>
      </c>
      <c r="Z973" s="356">
        <v>0.92</v>
      </c>
      <c r="AA973" s="356">
        <v>0.902313624678663</v>
      </c>
      <c r="AB973" s="356">
        <v>0.815384615384615</v>
      </c>
      <c r="AC973" s="356">
        <v>0.865079365079365</v>
      </c>
      <c r="AD973" s="356">
        <v>0.877512346387964</v>
      </c>
      <c r="AE973" s="356">
        <v>0.92</v>
      </c>
      <c r="AF973" s="169">
        <v>0.99890263367917</v>
      </c>
      <c r="AG973" s="169">
        <v>0.99632221026193</v>
      </c>
      <c r="AH973" s="169">
        <v>0.998001998001998</v>
      </c>
      <c r="AI973" s="169">
        <v>0.990840141426613</v>
      </c>
      <c r="AJ973" s="356">
        <v>0.92</v>
      </c>
      <c r="AK973" s="169">
        <v>0.941980936593452</v>
      </c>
      <c r="AL973" s="169">
        <v>0.941904434513579</v>
      </c>
      <c r="AM973" s="169">
        <v>0.935830518882407</v>
      </c>
      <c r="AN973" s="169">
        <v>0.949854519487994</v>
      </c>
      <c r="AO973" s="168">
        <v>0.99</v>
      </c>
      <c r="AP973" s="358">
        <v>1</v>
      </c>
      <c r="AQ973" s="358">
        <v>1</v>
      </c>
      <c r="AR973" s="358">
        <v>1</v>
      </c>
      <c r="AS973" s="359">
        <v>1</v>
      </c>
      <c r="AT973" s="364">
        <v>0.0656418488929858</v>
      </c>
      <c r="AU973" s="361">
        <v>0.0769230769230769</v>
      </c>
      <c r="AV973" s="362">
        <v>0.117647058823529</v>
      </c>
      <c r="AW973" s="362">
        <v>0.0681818181818182</v>
      </c>
      <c r="AX973" s="362">
        <v>0.0842450765864333</v>
      </c>
      <c r="AY973" s="142"/>
      <c r="AZ973" s="140"/>
    </row>
    <row r="974" spans="1:52">
      <c r="A974" s="138"/>
      <c r="B974" s="142"/>
      <c r="C974" s="182" t="s">
        <v>1669</v>
      </c>
      <c r="D974" s="166" t="s">
        <v>26</v>
      </c>
      <c r="E974" s="166" t="s">
        <v>1670</v>
      </c>
      <c r="F974" s="167" t="s">
        <v>1800</v>
      </c>
      <c r="G974" s="185" t="s">
        <v>1801</v>
      </c>
      <c r="H974" s="186" t="s">
        <v>1801</v>
      </c>
      <c r="I974" s="186" t="s">
        <v>1801</v>
      </c>
      <c r="J974" s="186" t="s">
        <v>1801</v>
      </c>
      <c r="K974" s="168">
        <v>0.9</v>
      </c>
      <c r="L974" s="169">
        <v>0.857142857142857</v>
      </c>
      <c r="M974" s="169">
        <v>0.95</v>
      </c>
      <c r="N974" s="170">
        <v>0.8125</v>
      </c>
      <c r="O974" s="170">
        <v>0.875827814569536</v>
      </c>
      <c r="P974" s="356">
        <v>0.9</v>
      </c>
      <c r="Q974" s="357">
        <v>1.00075301204819</v>
      </c>
      <c r="R974" s="169">
        <v>0.998381877022654</v>
      </c>
      <c r="S974" s="169">
        <v>0.996277338296882</v>
      </c>
      <c r="T974" s="169">
        <v>1.00273503089893</v>
      </c>
      <c r="U974" s="356">
        <v>0.9</v>
      </c>
      <c r="V974" s="169">
        <v>0.933734939759036</v>
      </c>
      <c r="W974" s="169">
        <v>0.906148867313916</v>
      </c>
      <c r="X974" s="169">
        <v>0.905537459283388</v>
      </c>
      <c r="Y974" s="169">
        <v>0.92712354376915</v>
      </c>
      <c r="Z974" s="356">
        <v>0.92</v>
      </c>
      <c r="AA974" s="356">
        <v>0.93394777265745</v>
      </c>
      <c r="AB974" s="356">
        <v>0.95873786407767</v>
      </c>
      <c r="AC974" s="356">
        <v>0.942028985507246</v>
      </c>
      <c r="AD974" s="356">
        <v>0.953201446500745</v>
      </c>
      <c r="AE974" s="356">
        <v>0.92</v>
      </c>
      <c r="AF974" s="169">
        <v>0.971039071163003</v>
      </c>
      <c r="AG974" s="169">
        <v>0.965360876684721</v>
      </c>
      <c r="AH974" s="169">
        <v>0.998045784477945</v>
      </c>
      <c r="AI974" s="169">
        <v>0.975603065162128</v>
      </c>
      <c r="AJ974" s="356">
        <v>0.92</v>
      </c>
      <c r="AK974" s="169">
        <v>0.957915831663327</v>
      </c>
      <c r="AL974" s="169">
        <v>0.973752151462995</v>
      </c>
      <c r="AM974" s="169">
        <v>0.966801918111398</v>
      </c>
      <c r="AN974" s="169">
        <v>0.976297192509693</v>
      </c>
      <c r="AO974" s="168">
        <v>0.99</v>
      </c>
      <c r="AP974" s="358">
        <v>1</v>
      </c>
      <c r="AQ974" s="358">
        <v>1</v>
      </c>
      <c r="AR974" s="358">
        <v>1</v>
      </c>
      <c r="AS974" s="359">
        <v>1</v>
      </c>
      <c r="AT974" s="364">
        <v>0.0656418488929858</v>
      </c>
      <c r="AU974" s="361">
        <v>0.0434782608695652</v>
      </c>
      <c r="AV974" s="362">
        <v>0.0588235294117647</v>
      </c>
      <c r="AW974" s="362">
        <v>0.0769230769230769</v>
      </c>
      <c r="AX974" s="362">
        <v>0.05</v>
      </c>
      <c r="AY974" s="142"/>
      <c r="AZ974" s="140"/>
    </row>
    <row r="975" spans="1:52">
      <c r="A975" s="138"/>
      <c r="B975" s="142"/>
      <c r="C975" s="182" t="s">
        <v>1669</v>
      </c>
      <c r="D975" s="166" t="s">
        <v>26</v>
      </c>
      <c r="E975" s="166" t="s">
        <v>1670</v>
      </c>
      <c r="F975" s="167" t="s">
        <v>1802</v>
      </c>
      <c r="G975" s="185" t="s">
        <v>1803</v>
      </c>
      <c r="H975" s="186" t="s">
        <v>1803</v>
      </c>
      <c r="I975" s="186" t="s">
        <v>1803</v>
      </c>
      <c r="J975" s="186" t="s">
        <v>1803</v>
      </c>
      <c r="K975" s="168">
        <v>0.9</v>
      </c>
      <c r="L975" s="169" t="s">
        <v>40</v>
      </c>
      <c r="M975" s="169" t="s">
        <v>40</v>
      </c>
      <c r="N975" s="170" t="s">
        <v>40</v>
      </c>
      <c r="O975" s="170" t="s">
        <v>40</v>
      </c>
      <c r="P975" s="356">
        <v>0.9</v>
      </c>
      <c r="Q975" s="357" t="s">
        <v>40</v>
      </c>
      <c r="R975" s="169" t="s">
        <v>40</v>
      </c>
      <c r="S975" s="169" t="s">
        <v>40</v>
      </c>
      <c r="T975" s="169" t="s">
        <v>40</v>
      </c>
      <c r="U975" s="356">
        <v>0.9</v>
      </c>
      <c r="V975" s="169" t="s">
        <v>40</v>
      </c>
      <c r="W975" s="169" t="s">
        <v>40</v>
      </c>
      <c r="X975" s="169" t="s">
        <v>40</v>
      </c>
      <c r="Y975" s="169" t="s">
        <v>40</v>
      </c>
      <c r="Z975" s="356">
        <v>0.92</v>
      </c>
      <c r="AA975" s="356" t="s">
        <v>40</v>
      </c>
      <c r="AB975" s="356" t="s">
        <v>40</v>
      </c>
      <c r="AC975" s="356" t="s">
        <v>40</v>
      </c>
      <c r="AD975" s="356" t="s">
        <v>40</v>
      </c>
      <c r="AE975" s="356">
        <v>0.92</v>
      </c>
      <c r="AF975" s="169" t="s">
        <v>40</v>
      </c>
      <c r="AG975" s="169" t="s">
        <v>40</v>
      </c>
      <c r="AH975" s="169" t="s">
        <v>40</v>
      </c>
      <c r="AI975" s="169" t="s">
        <v>40</v>
      </c>
      <c r="AJ975" s="356">
        <v>0.92</v>
      </c>
      <c r="AK975" s="169" t="s">
        <v>40</v>
      </c>
      <c r="AL975" s="169" t="s">
        <v>40</v>
      </c>
      <c r="AM975" s="169" t="s">
        <v>40</v>
      </c>
      <c r="AN975" s="169" t="s">
        <v>40</v>
      </c>
      <c r="AO975" s="168">
        <v>0.99</v>
      </c>
      <c r="AP975" s="358" t="s">
        <v>40</v>
      </c>
      <c r="AQ975" s="358" t="s">
        <v>40</v>
      </c>
      <c r="AR975" s="358" t="s">
        <v>40</v>
      </c>
      <c r="AS975" s="359" t="s">
        <v>40</v>
      </c>
      <c r="AT975" s="364">
        <v>0.0656418488929858</v>
      </c>
      <c r="AU975" s="361" t="s">
        <v>40</v>
      </c>
      <c r="AV975" s="362" t="s">
        <v>40</v>
      </c>
      <c r="AW975" s="362" t="s">
        <v>40</v>
      </c>
      <c r="AX975" s="362" t="s">
        <v>40</v>
      </c>
      <c r="AY975" s="142"/>
      <c r="AZ975" s="140"/>
    </row>
    <row r="976" spans="1:52">
      <c r="A976" s="138"/>
      <c r="B976" s="142"/>
      <c r="C976" s="182" t="s">
        <v>1669</v>
      </c>
      <c r="D976" s="166" t="s">
        <v>26</v>
      </c>
      <c r="E976" s="166" t="s">
        <v>1670</v>
      </c>
      <c r="F976" s="167" t="s">
        <v>1804</v>
      </c>
      <c r="G976" s="185" t="s">
        <v>1805</v>
      </c>
      <c r="H976" s="186" t="s">
        <v>1805</v>
      </c>
      <c r="I976" s="186" t="s">
        <v>1805</v>
      </c>
      <c r="J976" s="186" t="s">
        <v>1805</v>
      </c>
      <c r="K976" s="168">
        <v>0.9</v>
      </c>
      <c r="L976" s="169">
        <v>0.863636363636364</v>
      </c>
      <c r="M976" s="169">
        <v>0.863636363636364</v>
      </c>
      <c r="N976" s="170">
        <v>0.909090909090909</v>
      </c>
      <c r="O976" s="170">
        <v>0.832460732984293</v>
      </c>
      <c r="P976" s="356">
        <v>0.9</v>
      </c>
      <c r="Q976" s="357">
        <v>0.963457484188335</v>
      </c>
      <c r="R976" s="169">
        <v>0.944004226096144</v>
      </c>
      <c r="S976" s="169">
        <v>0.955972101133391</v>
      </c>
      <c r="T976" s="169">
        <v>0.952703663333491</v>
      </c>
      <c r="U976" s="356">
        <v>0.9</v>
      </c>
      <c r="V976" s="169">
        <v>0.92340126493324</v>
      </c>
      <c r="W976" s="169">
        <v>0.907554146856841</v>
      </c>
      <c r="X976" s="169">
        <v>0.892763731473409</v>
      </c>
      <c r="Y976" s="169">
        <v>0.889310143279149</v>
      </c>
      <c r="Z976" s="356">
        <v>0.92</v>
      </c>
      <c r="AA976" s="356">
        <v>0.903225806451613</v>
      </c>
      <c r="AB976" s="356">
        <v>0.964749536178108</v>
      </c>
      <c r="AC976" s="356">
        <v>0.959390862944162</v>
      </c>
      <c r="AD976" s="356">
        <v>0.949718475841299</v>
      </c>
      <c r="AE976" s="356">
        <v>0.92</v>
      </c>
      <c r="AF976" s="169">
        <v>0.998334166250208</v>
      </c>
      <c r="AG976" s="169">
        <v>0.858203210908291</v>
      </c>
      <c r="AH976" s="169">
        <v>0.753404490246596</v>
      </c>
      <c r="AI976" s="169">
        <v>0.936723835106933</v>
      </c>
      <c r="AJ976" s="356">
        <v>0.92</v>
      </c>
      <c r="AK976" s="169">
        <v>0.950914340712223</v>
      </c>
      <c r="AL976" s="169">
        <v>0.979440789473684</v>
      </c>
      <c r="AM976" s="169">
        <v>0.972664359861592</v>
      </c>
      <c r="AN976" s="169">
        <v>0.976224664845289</v>
      </c>
      <c r="AO976" s="168">
        <v>0.99</v>
      </c>
      <c r="AP976" s="358">
        <v>1</v>
      </c>
      <c r="AQ976" s="358">
        <v>1</v>
      </c>
      <c r="AR976" s="358">
        <v>1</v>
      </c>
      <c r="AS976" s="359">
        <v>1</v>
      </c>
      <c r="AT976" s="364">
        <v>0.0656418488929858</v>
      </c>
      <c r="AU976" s="361">
        <v>0.16</v>
      </c>
      <c r="AV976" s="362">
        <v>0</v>
      </c>
      <c r="AW976" s="362">
        <v>0.0869565217391304</v>
      </c>
      <c r="AX976" s="362">
        <v>0.0535372848948375</v>
      </c>
      <c r="AY976" s="142"/>
      <c r="AZ976" s="140"/>
    </row>
    <row r="977" spans="1:52">
      <c r="A977" s="138"/>
      <c r="B977" s="142"/>
      <c r="C977" s="182" t="s">
        <v>1669</v>
      </c>
      <c r="D977" s="166" t="s">
        <v>235</v>
      </c>
      <c r="E977" s="166" t="s">
        <v>1670</v>
      </c>
      <c r="F977" s="167" t="s">
        <v>1806</v>
      </c>
      <c r="G977" s="185" t="s">
        <v>1807</v>
      </c>
      <c r="H977" s="186" t="s">
        <v>1807</v>
      </c>
      <c r="I977" s="186" t="s">
        <v>1807</v>
      </c>
      <c r="J977" s="186" t="s">
        <v>1807</v>
      </c>
      <c r="K977" s="168">
        <v>0.9</v>
      </c>
      <c r="L977" s="169" t="s">
        <v>40</v>
      </c>
      <c r="M977" s="169" t="s">
        <v>40</v>
      </c>
      <c r="N977" s="170" t="s">
        <v>40</v>
      </c>
      <c r="O977" s="170" t="s">
        <v>40</v>
      </c>
      <c r="P977" s="356">
        <v>0.9</v>
      </c>
      <c r="Q977" s="357" t="s">
        <v>40</v>
      </c>
      <c r="R977" s="169" t="s">
        <v>40</v>
      </c>
      <c r="S977" s="169" t="s">
        <v>40</v>
      </c>
      <c r="T977" s="169" t="s">
        <v>40</v>
      </c>
      <c r="U977" s="356">
        <v>0.9</v>
      </c>
      <c r="V977" s="169" t="s">
        <v>40</v>
      </c>
      <c r="W977" s="169" t="s">
        <v>40</v>
      </c>
      <c r="X977" s="169" t="s">
        <v>40</v>
      </c>
      <c r="Y977" s="169" t="s">
        <v>40</v>
      </c>
      <c r="Z977" s="356">
        <v>0.92</v>
      </c>
      <c r="AA977" s="356" t="s">
        <v>40</v>
      </c>
      <c r="AB977" s="356" t="s">
        <v>40</v>
      </c>
      <c r="AC977" s="356" t="s">
        <v>40</v>
      </c>
      <c r="AD977" s="356" t="s">
        <v>40</v>
      </c>
      <c r="AE977" s="356">
        <v>0.92</v>
      </c>
      <c r="AF977" s="169" t="s">
        <v>40</v>
      </c>
      <c r="AG977" s="169" t="s">
        <v>40</v>
      </c>
      <c r="AH977" s="169" t="s">
        <v>40</v>
      </c>
      <c r="AI977" s="169" t="s">
        <v>40</v>
      </c>
      <c r="AJ977" s="356">
        <v>0.92</v>
      </c>
      <c r="AK977" s="169" t="s">
        <v>40</v>
      </c>
      <c r="AL977" s="169" t="s">
        <v>40</v>
      </c>
      <c r="AM977" s="169" t="s">
        <v>40</v>
      </c>
      <c r="AN977" s="169" t="s">
        <v>40</v>
      </c>
      <c r="AO977" s="168">
        <v>0.99</v>
      </c>
      <c r="AP977" s="358" t="s">
        <v>40</v>
      </c>
      <c r="AQ977" s="358" t="s">
        <v>40</v>
      </c>
      <c r="AR977" s="358" t="s">
        <v>40</v>
      </c>
      <c r="AS977" s="359" t="s">
        <v>40</v>
      </c>
      <c r="AT977" s="364">
        <v>0.0656418488929858</v>
      </c>
      <c r="AU977" s="361" t="s">
        <v>40</v>
      </c>
      <c r="AV977" s="362" t="s">
        <v>40</v>
      </c>
      <c r="AW977" s="362" t="s">
        <v>40</v>
      </c>
      <c r="AX977" s="362" t="s">
        <v>40</v>
      </c>
      <c r="AY977" s="142"/>
      <c r="AZ977" s="140"/>
    </row>
    <row r="978" spans="1:52">
      <c r="A978" s="138"/>
      <c r="B978" s="142"/>
      <c r="C978" s="182" t="s">
        <v>1669</v>
      </c>
      <c r="D978" s="166" t="s">
        <v>26</v>
      </c>
      <c r="E978" s="166" t="s">
        <v>1670</v>
      </c>
      <c r="F978" s="167" t="s">
        <v>1808</v>
      </c>
      <c r="G978" s="185" t="s">
        <v>1809</v>
      </c>
      <c r="H978" s="186" t="s">
        <v>1809</v>
      </c>
      <c r="I978" s="186" t="s">
        <v>1809</v>
      </c>
      <c r="J978" s="186" t="s">
        <v>1809</v>
      </c>
      <c r="K978" s="168">
        <v>0.9</v>
      </c>
      <c r="L978" s="169">
        <v>0.772727272727273</v>
      </c>
      <c r="M978" s="169">
        <v>0.904761904761905</v>
      </c>
      <c r="N978" s="170">
        <v>0.818181818181818</v>
      </c>
      <c r="O978" s="170">
        <v>0.891373801916933</v>
      </c>
      <c r="P978" s="356">
        <v>0.9</v>
      </c>
      <c r="Q978" s="357">
        <v>0.966379984362783</v>
      </c>
      <c r="R978" s="169">
        <v>0.960342979635584</v>
      </c>
      <c r="S978" s="169">
        <v>0.924147217235189</v>
      </c>
      <c r="T978" s="169">
        <v>0.942742323851276</v>
      </c>
      <c r="U978" s="356">
        <v>0.9</v>
      </c>
      <c r="V978" s="169">
        <v>0.907740422204848</v>
      </c>
      <c r="W978" s="169">
        <v>0.884780278670954</v>
      </c>
      <c r="X978" s="169">
        <v>0.8491921005386</v>
      </c>
      <c r="Y978" s="169">
        <v>0.850611933110812</v>
      </c>
      <c r="Z978" s="356">
        <v>0.92</v>
      </c>
      <c r="AA978" s="356">
        <v>0.903785488958991</v>
      </c>
      <c r="AB978" s="356">
        <v>0.869879518072289</v>
      </c>
      <c r="AC978" s="356">
        <v>0.857410881801126</v>
      </c>
      <c r="AD978" s="356">
        <v>0.880575945793337</v>
      </c>
      <c r="AE978" s="356">
        <v>0.92</v>
      </c>
      <c r="AF978" s="169">
        <v>0.993155707650941</v>
      </c>
      <c r="AG978" s="169">
        <v>0.992350841407445</v>
      </c>
      <c r="AH978" s="169">
        <v>0.992987377279102</v>
      </c>
      <c r="AI978" s="169">
        <v>0.982243684992571</v>
      </c>
      <c r="AJ978" s="356">
        <v>0.92</v>
      </c>
      <c r="AK978" s="169">
        <v>0.937565036420395</v>
      </c>
      <c r="AL978" s="169">
        <v>0.933740191804708</v>
      </c>
      <c r="AM978" s="169">
        <v>0.932490974729242</v>
      </c>
      <c r="AN978" s="169">
        <v>0.943711392472616</v>
      </c>
      <c r="AO978" s="168">
        <v>0.99</v>
      </c>
      <c r="AP978" s="358">
        <v>1</v>
      </c>
      <c r="AQ978" s="358">
        <v>1</v>
      </c>
      <c r="AR978" s="358">
        <v>1</v>
      </c>
      <c r="AS978" s="359">
        <v>1</v>
      </c>
      <c r="AT978" s="364">
        <v>0.0656418488929858</v>
      </c>
      <c r="AU978" s="361">
        <v>0.12</v>
      </c>
      <c r="AV978" s="362">
        <v>0.0434782608695652</v>
      </c>
      <c r="AW978" s="362">
        <v>0</v>
      </c>
      <c r="AX978" s="362">
        <v>0.0509666080843585</v>
      </c>
      <c r="AY978" s="142"/>
      <c r="AZ978" s="140"/>
    </row>
    <row r="979" spans="1:52">
      <c r="A979" s="138"/>
      <c r="B979" s="142"/>
      <c r="C979" s="182" t="s">
        <v>1669</v>
      </c>
      <c r="D979" s="166" t="s">
        <v>26</v>
      </c>
      <c r="E979" s="166" t="s">
        <v>1670</v>
      </c>
      <c r="F979" s="167" t="s">
        <v>1810</v>
      </c>
      <c r="G979" s="185" t="s">
        <v>1811</v>
      </c>
      <c r="H979" s="186" t="s">
        <v>1811</v>
      </c>
      <c r="I979" s="186" t="s">
        <v>1811</v>
      </c>
      <c r="J979" s="186" t="s">
        <v>1811</v>
      </c>
      <c r="K979" s="168">
        <v>0.9</v>
      </c>
      <c r="L979" s="169">
        <v>0.894736842105263</v>
      </c>
      <c r="M979" s="169">
        <v>0.95</v>
      </c>
      <c r="N979" s="170">
        <v>0.894736842105263</v>
      </c>
      <c r="O979" s="170">
        <v>0.88021778584392</v>
      </c>
      <c r="P979" s="356">
        <v>0.9</v>
      </c>
      <c r="Q979" s="357">
        <v>0.923809523809524</v>
      </c>
      <c r="R979" s="169">
        <v>0.963583394027677</v>
      </c>
      <c r="S979" s="169">
        <v>0.92822966507177</v>
      </c>
      <c r="T979" s="169">
        <v>0.92850567658791</v>
      </c>
      <c r="U979" s="356">
        <v>0.9</v>
      </c>
      <c r="V979" s="169">
        <v>0.90952380952381</v>
      </c>
      <c r="W979" s="169">
        <v>0.881281864530226</v>
      </c>
      <c r="X979" s="169">
        <v>0.857826384142174</v>
      </c>
      <c r="Y979" s="169">
        <v>0.864753227748011</v>
      </c>
      <c r="Z979" s="356">
        <v>0.92</v>
      </c>
      <c r="AA979" s="356">
        <v>0.899755501222494</v>
      </c>
      <c r="AB979" s="356">
        <v>0.892018779342723</v>
      </c>
      <c r="AC979" s="356">
        <v>0.874301675977654</v>
      </c>
      <c r="AD979" s="356">
        <v>0.903543307086614</v>
      </c>
      <c r="AE979" s="356">
        <v>0.92</v>
      </c>
      <c r="AF979" s="169">
        <v>0.99867374005305</v>
      </c>
      <c r="AG979" s="169">
        <v>0.99805523142746</v>
      </c>
      <c r="AH979" s="169">
        <v>1</v>
      </c>
      <c r="AI979" s="169">
        <v>0.98649508489723</v>
      </c>
      <c r="AJ979" s="356">
        <v>0.92</v>
      </c>
      <c r="AK979" s="169">
        <v>0.941832669322709</v>
      </c>
      <c r="AL979" s="169">
        <v>0.954631379962193</v>
      </c>
      <c r="AM979" s="169">
        <v>0.917672886937431</v>
      </c>
      <c r="AN979" s="169">
        <v>0.953275117478074</v>
      </c>
      <c r="AO979" s="168">
        <v>0.99</v>
      </c>
      <c r="AP979" s="358">
        <v>1</v>
      </c>
      <c r="AQ979" s="358">
        <v>1</v>
      </c>
      <c r="AR979" s="358">
        <v>1</v>
      </c>
      <c r="AS979" s="359">
        <v>1</v>
      </c>
      <c r="AT979" s="364">
        <v>0.0656418488929858</v>
      </c>
      <c r="AU979" s="361">
        <v>0.05</v>
      </c>
      <c r="AV979" s="362">
        <v>0</v>
      </c>
      <c r="AW979" s="362">
        <v>0.111111111111111</v>
      </c>
      <c r="AX979" s="362">
        <v>0.065843621399177</v>
      </c>
      <c r="AY979" s="142"/>
      <c r="AZ979" s="140"/>
    </row>
    <row r="980" spans="1:52">
      <c r="A980" s="138"/>
      <c r="B980" s="142"/>
      <c r="C980" s="182" t="s">
        <v>1669</v>
      </c>
      <c r="D980" s="166" t="s">
        <v>26</v>
      </c>
      <c r="E980" s="166" t="s">
        <v>1670</v>
      </c>
      <c r="F980" s="167" t="s">
        <v>1812</v>
      </c>
      <c r="G980" s="187" t="s">
        <v>1813</v>
      </c>
      <c r="H980" s="188" t="s">
        <v>1813</v>
      </c>
      <c r="I980" s="188" t="s">
        <v>1813</v>
      </c>
      <c r="J980" s="188" t="s">
        <v>1813</v>
      </c>
      <c r="K980" s="168">
        <v>0.9</v>
      </c>
      <c r="L980" s="169">
        <v>0.866666666666667</v>
      </c>
      <c r="M980" s="169">
        <v>0.866666666666667</v>
      </c>
      <c r="N980" s="170">
        <v>0.923076923076923</v>
      </c>
      <c r="O980" s="170">
        <v>0.92874109263658</v>
      </c>
      <c r="P980" s="356">
        <v>0.9</v>
      </c>
      <c r="Q980" s="357">
        <v>0.924475524475525</v>
      </c>
      <c r="R980" s="169">
        <v>0.929633300297324</v>
      </c>
      <c r="S980" s="169">
        <v>0.842830882352941</v>
      </c>
      <c r="T980" s="169">
        <v>0.93796992481203</v>
      </c>
      <c r="U980" s="356">
        <v>0.9</v>
      </c>
      <c r="V980" s="169">
        <v>0.923076923076923</v>
      </c>
      <c r="W980" s="169">
        <v>0.919722497522299</v>
      </c>
      <c r="X980" s="169">
        <v>0.905330882352941</v>
      </c>
      <c r="Y980" s="169">
        <v>0.919060711480193</v>
      </c>
      <c r="Z980" s="356">
        <v>0.92</v>
      </c>
      <c r="AA980" s="356">
        <v>0.938095238095238</v>
      </c>
      <c r="AB980" s="356">
        <v>0.883248730964467</v>
      </c>
      <c r="AC980" s="356">
        <v>0.881118881118881</v>
      </c>
      <c r="AD980" s="356">
        <v>0.926564126286573</v>
      </c>
      <c r="AE980" s="356">
        <v>0.92</v>
      </c>
      <c r="AF980" s="169">
        <v>0.997534516765286</v>
      </c>
      <c r="AG980" s="169">
        <v>0.999222395023328</v>
      </c>
      <c r="AH980" s="169">
        <v>0.999303621169916</v>
      </c>
      <c r="AI980" s="169">
        <v>0.997802197802198</v>
      </c>
      <c r="AJ980" s="356">
        <v>0.92</v>
      </c>
      <c r="AK980" s="169">
        <v>0.95862676056338</v>
      </c>
      <c r="AL980" s="169">
        <v>0.956089478044739</v>
      </c>
      <c r="AM980" s="169">
        <v>0.949818181818182</v>
      </c>
      <c r="AN980" s="169">
        <v>0.970616113744076</v>
      </c>
      <c r="AO980" s="168">
        <v>0.99</v>
      </c>
      <c r="AP980" s="358">
        <v>1</v>
      </c>
      <c r="AQ980" s="358">
        <v>1</v>
      </c>
      <c r="AR980" s="358">
        <v>1</v>
      </c>
      <c r="AS980" s="359">
        <v>1</v>
      </c>
      <c r="AT980" s="364">
        <v>0.0656418488929858</v>
      </c>
      <c r="AU980" s="361">
        <v>-0.125</v>
      </c>
      <c r="AV980" s="362">
        <v>0</v>
      </c>
      <c r="AW980" s="362">
        <v>0.0952380952380952</v>
      </c>
      <c r="AX980" s="362">
        <v>0.0439882697947214</v>
      </c>
      <c r="AY980" s="142"/>
      <c r="AZ980" s="140"/>
    </row>
    <row r="981" spans="1:52">
      <c r="A981" s="138"/>
      <c r="B981" s="142"/>
      <c r="C981" s="182" t="s">
        <v>1669</v>
      </c>
      <c r="D981" s="166" t="s">
        <v>26</v>
      </c>
      <c r="E981" s="166" t="s">
        <v>1670</v>
      </c>
      <c r="F981" s="167" t="s">
        <v>1814</v>
      </c>
      <c r="G981" s="193" t="s">
        <v>1814</v>
      </c>
      <c r="H981" s="194" t="s">
        <v>1814</v>
      </c>
      <c r="I981" s="194" t="s">
        <v>1814</v>
      </c>
      <c r="J981" s="194" t="s">
        <v>1814</v>
      </c>
      <c r="K981" s="168">
        <v>0.9</v>
      </c>
      <c r="L981" s="169">
        <v>0.857142857142857</v>
      </c>
      <c r="M981" s="169">
        <v>0.866666666666667</v>
      </c>
      <c r="N981" s="170">
        <v>0.785714285714286</v>
      </c>
      <c r="O981" s="170">
        <v>0.880778588807786</v>
      </c>
      <c r="P981" s="356">
        <v>0.9</v>
      </c>
      <c r="Q981" s="357">
        <v>0.998422712933754</v>
      </c>
      <c r="R981" s="169">
        <v>0.995926680244399</v>
      </c>
      <c r="S981" s="169">
        <v>0.993314231136581</v>
      </c>
      <c r="T981" s="169">
        <v>0.989245340666056</v>
      </c>
      <c r="U981" s="356">
        <v>0.9</v>
      </c>
      <c r="V981" s="169">
        <v>0.943217665615142</v>
      </c>
      <c r="W981" s="169">
        <v>0.946028513238289</v>
      </c>
      <c r="X981" s="169">
        <v>0.909264565425024</v>
      </c>
      <c r="Y981" s="169">
        <v>0.91258783990223</v>
      </c>
      <c r="Z981" s="356">
        <v>0.92</v>
      </c>
      <c r="AA981" s="356">
        <v>0.802168021680217</v>
      </c>
      <c r="AB981" s="356">
        <v>0.775510204081633</v>
      </c>
      <c r="AC981" s="356">
        <v>0.838709677419355</v>
      </c>
      <c r="AD981" s="356">
        <v>0.875698663426488</v>
      </c>
      <c r="AE981" s="356">
        <v>0.92</v>
      </c>
      <c r="AF981" s="169">
        <v>0.999681832643971</v>
      </c>
      <c r="AG981" s="169">
        <v>1</v>
      </c>
      <c r="AH981" s="169">
        <v>1</v>
      </c>
      <c r="AI981" s="169">
        <v>0.999052650171005</v>
      </c>
      <c r="AJ981" s="356">
        <v>0.92</v>
      </c>
      <c r="AK981" s="169">
        <v>0.912698412698413</v>
      </c>
      <c r="AL981" s="169">
        <v>0.947546531302876</v>
      </c>
      <c r="AM981" s="169">
        <v>0.942647058823529</v>
      </c>
      <c r="AN981" s="169">
        <v>0.961685730312416</v>
      </c>
      <c r="AO981" s="168">
        <v>0.99</v>
      </c>
      <c r="AP981" s="358">
        <v>1</v>
      </c>
      <c r="AQ981" s="358">
        <v>1</v>
      </c>
      <c r="AR981" s="358">
        <v>1</v>
      </c>
      <c r="AS981" s="359">
        <v>1</v>
      </c>
      <c r="AT981" s="364">
        <v>0.0656418488929858</v>
      </c>
      <c r="AU981" s="361">
        <v>0.142857142857143</v>
      </c>
      <c r="AV981" s="362">
        <v>0</v>
      </c>
      <c r="AW981" s="362">
        <v>0</v>
      </c>
      <c r="AX981" s="362">
        <v>0.0461538461538462</v>
      </c>
      <c r="AY981" s="142"/>
      <c r="AZ981" s="140"/>
    </row>
    <row r="982" spans="1:52">
      <c r="A982" s="138"/>
      <c r="B982" s="142"/>
      <c r="C982" s="182" t="s">
        <v>1669</v>
      </c>
      <c r="D982" s="166" t="s">
        <v>26</v>
      </c>
      <c r="E982" s="166" t="s">
        <v>1670</v>
      </c>
      <c r="F982" s="167" t="s">
        <v>1815</v>
      </c>
      <c r="G982" s="183" t="s">
        <v>1816</v>
      </c>
      <c r="H982" s="184" t="s">
        <v>1816</v>
      </c>
      <c r="I982" s="184" t="s">
        <v>1816</v>
      </c>
      <c r="J982" s="184" t="s">
        <v>1816</v>
      </c>
      <c r="K982" s="168">
        <v>0.9</v>
      </c>
      <c r="L982" s="169">
        <v>1</v>
      </c>
      <c r="M982" s="169">
        <v>0.973684210526316</v>
      </c>
      <c r="N982" s="170">
        <v>0.939393939393939</v>
      </c>
      <c r="O982" s="170">
        <v>0.980244590780809</v>
      </c>
      <c r="P982" s="356">
        <v>0.9</v>
      </c>
      <c r="Q982" s="357">
        <v>0.943502824858757</v>
      </c>
      <c r="R982" s="169">
        <v>0.905499199145755</v>
      </c>
      <c r="S982" s="169">
        <v>0.818061790335358</v>
      </c>
      <c r="T982" s="169">
        <v>0.933736316997558</v>
      </c>
      <c r="U982" s="356">
        <v>0.9</v>
      </c>
      <c r="V982" s="169">
        <v>0.892655367231638</v>
      </c>
      <c r="W982" s="169">
        <v>0.879071009076348</v>
      </c>
      <c r="X982" s="169">
        <v>0.790071296540797</v>
      </c>
      <c r="Y982" s="169">
        <v>0.881290523177657</v>
      </c>
      <c r="Z982" s="356">
        <v>0.92</v>
      </c>
      <c r="AA982" s="356" t="s">
        <v>40</v>
      </c>
      <c r="AB982" s="356" t="s">
        <v>40</v>
      </c>
      <c r="AC982" s="356" t="s">
        <v>40</v>
      </c>
      <c r="AD982" s="356">
        <v>1</v>
      </c>
      <c r="AE982" s="356">
        <v>0.92</v>
      </c>
      <c r="AF982" s="169">
        <v>0.96636259977195</v>
      </c>
      <c r="AG982" s="169">
        <v>0.978856695379796</v>
      </c>
      <c r="AH982" s="169">
        <v>0.997863247863248</v>
      </c>
      <c r="AI982" s="169">
        <v>0.981611390145698</v>
      </c>
      <c r="AJ982" s="356">
        <v>0.92</v>
      </c>
      <c r="AK982" s="169">
        <v>0.918549905838041</v>
      </c>
      <c r="AL982" s="169">
        <v>0.926142401700319</v>
      </c>
      <c r="AM982" s="169">
        <v>0.851344227727992</v>
      </c>
      <c r="AN982" s="169">
        <v>0.922222526444524</v>
      </c>
      <c r="AO982" s="168">
        <v>0.99</v>
      </c>
      <c r="AP982" s="358">
        <v>1</v>
      </c>
      <c r="AQ982" s="358">
        <v>1</v>
      </c>
      <c r="AR982" s="358">
        <v>1</v>
      </c>
      <c r="AS982" s="359">
        <v>1</v>
      </c>
      <c r="AT982" s="364">
        <v>0.0656418488929858</v>
      </c>
      <c r="AU982" s="361">
        <v>0.111111111111111</v>
      </c>
      <c r="AV982" s="362">
        <v>0.0909090909090909</v>
      </c>
      <c r="AW982" s="362">
        <v>0</v>
      </c>
      <c r="AX982" s="362">
        <v>0.0934210526315789</v>
      </c>
      <c r="AY982" s="142"/>
      <c r="AZ982" s="140"/>
    </row>
    <row r="983" spans="1:52">
      <c r="A983" s="138"/>
      <c r="B983" s="142"/>
      <c r="C983" s="182" t="s">
        <v>1669</v>
      </c>
      <c r="D983" s="166" t="s">
        <v>26</v>
      </c>
      <c r="E983" s="166" t="s">
        <v>1670</v>
      </c>
      <c r="F983" s="167" t="s">
        <v>1817</v>
      </c>
      <c r="G983" s="183" t="s">
        <v>1818</v>
      </c>
      <c r="H983" s="184" t="s">
        <v>1818</v>
      </c>
      <c r="I983" s="184" t="s">
        <v>1818</v>
      </c>
      <c r="J983" s="184" t="s">
        <v>1818</v>
      </c>
      <c r="K983" s="168">
        <v>0.9</v>
      </c>
      <c r="L983" s="169">
        <v>1</v>
      </c>
      <c r="M983" s="169">
        <v>0.928571428571429</v>
      </c>
      <c r="N983" s="170">
        <v>0.9</v>
      </c>
      <c r="O983" s="170">
        <v>0.933884297520661</v>
      </c>
      <c r="P983" s="356">
        <v>0.9</v>
      </c>
      <c r="Q983" s="357">
        <v>0.98169014084507</v>
      </c>
      <c r="R983" s="169">
        <v>0.982995951417004</v>
      </c>
      <c r="S983" s="169">
        <v>0.96452790818988</v>
      </c>
      <c r="T983" s="169">
        <v>0.978289827962475</v>
      </c>
      <c r="U983" s="356">
        <v>0.9</v>
      </c>
      <c r="V983" s="169">
        <v>0.916431924882629</v>
      </c>
      <c r="W983" s="169">
        <v>0.923076923076923</v>
      </c>
      <c r="X983" s="169">
        <v>0.911580594679186</v>
      </c>
      <c r="Y983" s="169">
        <v>0.923825449461025</v>
      </c>
      <c r="Z983" s="356">
        <v>0.92</v>
      </c>
      <c r="AA983" s="356" t="s">
        <v>40</v>
      </c>
      <c r="AB983" s="356" t="s">
        <v>40</v>
      </c>
      <c r="AC983" s="356" t="s">
        <v>40</v>
      </c>
      <c r="AD983" s="356" t="s">
        <v>40</v>
      </c>
      <c r="AE983" s="356">
        <v>0.92</v>
      </c>
      <c r="AF983" s="169">
        <v>0.988376452943382</v>
      </c>
      <c r="AG983" s="169">
        <v>0.992410714285714</v>
      </c>
      <c r="AH983" s="169">
        <v>0.959677419354839</v>
      </c>
      <c r="AI983" s="169">
        <v>0.990270194596108</v>
      </c>
      <c r="AJ983" s="356">
        <v>0.92</v>
      </c>
      <c r="AK983" s="169">
        <v>0.937265917602996</v>
      </c>
      <c r="AL983" s="169">
        <v>0.947538337368846</v>
      </c>
      <c r="AM983" s="169">
        <v>0.941451990632319</v>
      </c>
      <c r="AN983" s="169">
        <v>0.951222957891069</v>
      </c>
      <c r="AO983" s="168">
        <v>0.99</v>
      </c>
      <c r="AP983" s="358">
        <v>1</v>
      </c>
      <c r="AQ983" s="358">
        <v>1</v>
      </c>
      <c r="AR983" s="358">
        <v>1</v>
      </c>
      <c r="AS983" s="359">
        <v>1</v>
      </c>
      <c r="AT983" s="364">
        <v>0.0656418488929858</v>
      </c>
      <c r="AU983" s="361">
        <v>0.0666666666666667</v>
      </c>
      <c r="AV983" s="362">
        <v>0</v>
      </c>
      <c r="AW983" s="362">
        <v>0.0526315789473684</v>
      </c>
      <c r="AX983" s="362">
        <v>0.027027027027027</v>
      </c>
      <c r="AY983" s="142"/>
      <c r="AZ983" s="140"/>
    </row>
    <row r="984" spans="1:52">
      <c r="A984" s="138"/>
      <c r="B984" s="142"/>
      <c r="C984" s="182" t="s">
        <v>1669</v>
      </c>
      <c r="D984" s="166" t="s">
        <v>26</v>
      </c>
      <c r="E984" s="166" t="s">
        <v>1670</v>
      </c>
      <c r="F984" s="167" t="s">
        <v>1819</v>
      </c>
      <c r="G984" s="185" t="s">
        <v>1820</v>
      </c>
      <c r="H984" s="186" t="s">
        <v>1820</v>
      </c>
      <c r="I984" s="186" t="s">
        <v>1820</v>
      </c>
      <c r="J984" s="186" t="s">
        <v>1820</v>
      </c>
      <c r="K984" s="168">
        <v>0.9</v>
      </c>
      <c r="L984" s="169">
        <v>0.914893617021277</v>
      </c>
      <c r="M984" s="169">
        <v>0.888888888888889</v>
      </c>
      <c r="N984" s="170">
        <v>0.843137254901961</v>
      </c>
      <c r="O984" s="170">
        <v>0.914935064935065</v>
      </c>
      <c r="P984" s="356">
        <v>0.9</v>
      </c>
      <c r="Q984" s="357">
        <v>0.888805126272145</v>
      </c>
      <c r="R984" s="169">
        <v>0.91567881905614</v>
      </c>
      <c r="S984" s="169">
        <v>0.915359116022099</v>
      </c>
      <c r="T984" s="169">
        <v>0.920812797498141</v>
      </c>
      <c r="U984" s="356">
        <v>0.9</v>
      </c>
      <c r="V984" s="169">
        <v>0.860912174896344</v>
      </c>
      <c r="W984" s="169">
        <v>0.90583762021919</v>
      </c>
      <c r="X984" s="169">
        <v>0.889060773480663</v>
      </c>
      <c r="Y984" s="169">
        <v>0.901757586442133</v>
      </c>
      <c r="Z984" s="356">
        <v>0.92</v>
      </c>
      <c r="AA984" s="356" t="s">
        <v>40</v>
      </c>
      <c r="AB984" s="356">
        <v>0</v>
      </c>
      <c r="AC984" s="356" t="s">
        <v>40</v>
      </c>
      <c r="AD984" s="356">
        <v>0.5</v>
      </c>
      <c r="AE984" s="356">
        <v>0.92</v>
      </c>
      <c r="AF984" s="169">
        <v>0.97318278052223</v>
      </c>
      <c r="AG984" s="169">
        <v>0.930232558139535</v>
      </c>
      <c r="AH984" s="169">
        <v>0.974093264248705</v>
      </c>
      <c r="AI984" s="169">
        <v>0.971542703619909</v>
      </c>
      <c r="AJ984" s="356">
        <v>0.92</v>
      </c>
      <c r="AK984" s="169">
        <v>0.889600602863602</v>
      </c>
      <c r="AL984" s="169">
        <v>0.930949720670391</v>
      </c>
      <c r="AM984" s="169">
        <v>0.920698034018114</v>
      </c>
      <c r="AN984" s="169">
        <v>0.937723633298855</v>
      </c>
      <c r="AO984" s="168">
        <v>0.99</v>
      </c>
      <c r="AP984" s="358">
        <v>1</v>
      </c>
      <c r="AQ984" s="358">
        <v>1</v>
      </c>
      <c r="AR984" s="358">
        <v>1</v>
      </c>
      <c r="AS984" s="359">
        <v>1</v>
      </c>
      <c r="AT984" s="364">
        <v>0.0656418488929858</v>
      </c>
      <c r="AU984" s="361">
        <v>0.117647058823529</v>
      </c>
      <c r="AV984" s="362">
        <v>0.1</v>
      </c>
      <c r="AW984" s="362">
        <v>0.105263157894737</v>
      </c>
      <c r="AX984" s="362">
        <v>0.077834179357022</v>
      </c>
      <c r="AY984" s="142"/>
      <c r="AZ984" s="140"/>
    </row>
    <row r="985" spans="1:52">
      <c r="A985" s="138"/>
      <c r="B985" s="142"/>
      <c r="C985" s="182" t="s">
        <v>1669</v>
      </c>
      <c r="D985" s="166" t="s">
        <v>26</v>
      </c>
      <c r="E985" s="166" t="s">
        <v>1670</v>
      </c>
      <c r="F985" s="167" t="s">
        <v>1821</v>
      </c>
      <c r="G985" s="185" t="s">
        <v>1822</v>
      </c>
      <c r="H985" s="186" t="s">
        <v>1822</v>
      </c>
      <c r="I985" s="186" t="s">
        <v>1822</v>
      </c>
      <c r="J985" s="186" t="s">
        <v>1822</v>
      </c>
      <c r="K985" s="168">
        <v>0.9</v>
      </c>
      <c r="L985" s="169">
        <v>0.892857142857143</v>
      </c>
      <c r="M985" s="169">
        <v>0.928571428571429</v>
      </c>
      <c r="N985" s="170">
        <v>0.9375</v>
      </c>
      <c r="O985" s="170">
        <v>0.916856492027335</v>
      </c>
      <c r="P985" s="356">
        <v>0.9</v>
      </c>
      <c r="Q985" s="357">
        <v>0.956157317859445</v>
      </c>
      <c r="R985" s="169">
        <v>0.950447350309704</v>
      </c>
      <c r="S985" s="169">
        <v>0.958999305072967</v>
      </c>
      <c r="T985" s="169">
        <v>0.94500861310879</v>
      </c>
      <c r="U985" s="356">
        <v>0.9</v>
      </c>
      <c r="V985" s="169">
        <v>0.932946486137975</v>
      </c>
      <c r="W985" s="169">
        <v>0.949070887818307</v>
      </c>
      <c r="X985" s="169">
        <v>0.934329395413482</v>
      </c>
      <c r="Y985" s="169">
        <v>0.927469191572404</v>
      </c>
      <c r="Z985" s="356">
        <v>0.92</v>
      </c>
      <c r="AA985" s="356" t="s">
        <v>40</v>
      </c>
      <c r="AB985" s="356" t="s">
        <v>40</v>
      </c>
      <c r="AC985" s="356" t="s">
        <v>40</v>
      </c>
      <c r="AD985" s="356" t="s">
        <v>40</v>
      </c>
      <c r="AE985" s="356">
        <v>0.92</v>
      </c>
      <c r="AF985" s="169">
        <v>0.992794235388311</v>
      </c>
      <c r="AG985" s="169">
        <v>0.941013824884793</v>
      </c>
      <c r="AH985" s="169">
        <v>0.987763426240653</v>
      </c>
      <c r="AI985" s="169">
        <v>0.979089494739961</v>
      </c>
      <c r="AJ985" s="356">
        <v>0.92</v>
      </c>
      <c r="AK985" s="169">
        <v>0.946623794212219</v>
      </c>
      <c r="AL985" s="169">
        <v>0.968846285518658</v>
      </c>
      <c r="AM985" s="169">
        <v>0.958549222797927</v>
      </c>
      <c r="AN985" s="169">
        <v>0.959613264963818</v>
      </c>
      <c r="AO985" s="168">
        <v>0.99</v>
      </c>
      <c r="AP985" s="358">
        <v>1</v>
      </c>
      <c r="AQ985" s="358">
        <v>1</v>
      </c>
      <c r="AR985" s="358">
        <v>1</v>
      </c>
      <c r="AS985" s="359">
        <v>1</v>
      </c>
      <c r="AT985" s="364">
        <v>0.0656418488929858</v>
      </c>
      <c r="AU985" s="361">
        <v>0.142857142857143</v>
      </c>
      <c r="AV985" s="362">
        <v>0.08</v>
      </c>
      <c r="AW985" s="362">
        <v>0</v>
      </c>
      <c r="AX985" s="362">
        <v>0.0423387096774194</v>
      </c>
      <c r="AY985" s="142"/>
      <c r="AZ985" s="140"/>
    </row>
    <row r="986" spans="1:52">
      <c r="A986" s="138"/>
      <c r="B986" s="142"/>
      <c r="C986" s="182" t="s">
        <v>1669</v>
      </c>
      <c r="D986" s="166" t="s">
        <v>26</v>
      </c>
      <c r="E986" s="166" t="s">
        <v>1670</v>
      </c>
      <c r="F986" s="167" t="s">
        <v>1823</v>
      </c>
      <c r="G986" s="185" t="s">
        <v>1824</v>
      </c>
      <c r="H986" s="186" t="s">
        <v>1824</v>
      </c>
      <c r="I986" s="186" t="s">
        <v>1824</v>
      </c>
      <c r="J986" s="186" t="s">
        <v>1824</v>
      </c>
      <c r="K986" s="168">
        <v>0.9</v>
      </c>
      <c r="L986" s="169">
        <v>0.878048780487805</v>
      </c>
      <c r="M986" s="169">
        <v>0.953488372093023</v>
      </c>
      <c r="N986" s="170">
        <v>0.813953488372093</v>
      </c>
      <c r="O986" s="170">
        <v>0.898176291793313</v>
      </c>
      <c r="P986" s="356">
        <v>0.9</v>
      </c>
      <c r="Q986" s="357">
        <v>0.953565505804312</v>
      </c>
      <c r="R986" s="169">
        <v>0.923844363152644</v>
      </c>
      <c r="S986" s="169">
        <v>0.863852745160267</v>
      </c>
      <c r="T986" s="169">
        <v>0.920442761170477</v>
      </c>
      <c r="U986" s="356">
        <v>0.9</v>
      </c>
      <c r="V986" s="169">
        <v>0.925925925925926</v>
      </c>
      <c r="W986" s="169">
        <v>0.907216494845361</v>
      </c>
      <c r="X986" s="169">
        <v>0.895271342430974</v>
      </c>
      <c r="Y986" s="169">
        <v>0.90112268361964</v>
      </c>
      <c r="Z986" s="356">
        <v>0.92</v>
      </c>
      <c r="AA986" s="356" t="s">
        <v>40</v>
      </c>
      <c r="AB986" s="356" t="s">
        <v>40</v>
      </c>
      <c r="AC986" s="356" t="s">
        <v>40</v>
      </c>
      <c r="AD986" s="356" t="s">
        <v>40</v>
      </c>
      <c r="AE986" s="356">
        <v>0.92</v>
      </c>
      <c r="AF986" s="169">
        <v>0.965065502183406</v>
      </c>
      <c r="AG986" s="169">
        <v>0.98024948024948</v>
      </c>
      <c r="AH986" s="169">
        <v>0.944594594594595</v>
      </c>
      <c r="AI986" s="169">
        <v>0.964474118034949</v>
      </c>
      <c r="AJ986" s="356">
        <v>0.92</v>
      </c>
      <c r="AK986" s="169">
        <v>0.952512424075097</v>
      </c>
      <c r="AL986" s="169">
        <v>0.94759535655058</v>
      </c>
      <c r="AM986" s="169">
        <v>0.948002536461636</v>
      </c>
      <c r="AN986" s="169">
        <v>0.951602192533231</v>
      </c>
      <c r="AO986" s="168">
        <v>0.99</v>
      </c>
      <c r="AP986" s="358">
        <v>1</v>
      </c>
      <c r="AQ986" s="358">
        <v>1</v>
      </c>
      <c r="AR986" s="358">
        <v>1</v>
      </c>
      <c r="AS986" s="359">
        <v>1</v>
      </c>
      <c r="AT986" s="364">
        <v>0.0656418488929858</v>
      </c>
      <c r="AU986" s="361">
        <v>0.0714285714285714</v>
      </c>
      <c r="AV986" s="362">
        <v>0</v>
      </c>
      <c r="AW986" s="362">
        <v>0</v>
      </c>
      <c r="AX986" s="362">
        <v>0.0468384074941452</v>
      </c>
      <c r="AY986" s="142"/>
      <c r="AZ986" s="140"/>
    </row>
    <row r="987" spans="1:52">
      <c r="A987" s="138"/>
      <c r="B987" s="142"/>
      <c r="C987" s="182" t="s">
        <v>1669</v>
      </c>
      <c r="D987" s="166" t="s">
        <v>26</v>
      </c>
      <c r="E987" s="166" t="s">
        <v>1670</v>
      </c>
      <c r="F987" s="167" t="s">
        <v>1825</v>
      </c>
      <c r="G987" s="185" t="s">
        <v>1826</v>
      </c>
      <c r="H987" s="186" t="s">
        <v>1826</v>
      </c>
      <c r="I987" s="186" t="s">
        <v>1826</v>
      </c>
      <c r="J987" s="186" t="s">
        <v>1826</v>
      </c>
      <c r="K987" s="168">
        <v>0.9</v>
      </c>
      <c r="L987" s="169">
        <v>0.964285714285714</v>
      </c>
      <c r="M987" s="169">
        <v>1</v>
      </c>
      <c r="N987" s="170">
        <v>1</v>
      </c>
      <c r="O987" s="170">
        <v>0.977272727272727</v>
      </c>
      <c r="P987" s="356">
        <v>0.9</v>
      </c>
      <c r="Q987" s="357">
        <v>0.947697555429221</v>
      </c>
      <c r="R987" s="169">
        <v>0.955377955377955</v>
      </c>
      <c r="S987" s="169">
        <v>0.921673482227115</v>
      </c>
      <c r="T987" s="169">
        <v>0.948126897660296</v>
      </c>
      <c r="U987" s="356">
        <v>0.9</v>
      </c>
      <c r="V987" s="169">
        <v>0.900511654349062</v>
      </c>
      <c r="W987" s="169">
        <v>0.897768897768898</v>
      </c>
      <c r="X987" s="169">
        <v>0.883925762818496</v>
      </c>
      <c r="Y987" s="169">
        <v>0.917094570459011</v>
      </c>
      <c r="Z987" s="356">
        <v>0.92</v>
      </c>
      <c r="AA987" s="356" t="s">
        <v>40</v>
      </c>
      <c r="AB987" s="356" t="s">
        <v>40</v>
      </c>
      <c r="AC987" s="356" t="s">
        <v>40</v>
      </c>
      <c r="AD987" s="356">
        <v>1</v>
      </c>
      <c r="AE987" s="356">
        <v>0.92</v>
      </c>
      <c r="AF987" s="169">
        <v>0.97444089456869</v>
      </c>
      <c r="AG987" s="169">
        <v>0.971731448763251</v>
      </c>
      <c r="AH987" s="169">
        <v>0.981404958677686</v>
      </c>
      <c r="AI987" s="169">
        <v>0.97390297083674</v>
      </c>
      <c r="AJ987" s="356">
        <v>0.92</v>
      </c>
      <c r="AK987" s="169">
        <v>0.918934240362812</v>
      </c>
      <c r="AL987" s="169">
        <v>0.949817215021602</v>
      </c>
      <c r="AM987" s="169">
        <v>0.92812303829253</v>
      </c>
      <c r="AN987" s="169">
        <v>0.950666102299055</v>
      </c>
      <c r="AO987" s="168">
        <v>0.99</v>
      </c>
      <c r="AP987" s="358">
        <v>1</v>
      </c>
      <c r="AQ987" s="358">
        <v>1</v>
      </c>
      <c r="AR987" s="358">
        <v>1</v>
      </c>
      <c r="AS987" s="359">
        <v>1</v>
      </c>
      <c r="AT987" s="364">
        <v>0.0656418488929858</v>
      </c>
      <c r="AU987" s="361">
        <v>0.0416666666666667</v>
      </c>
      <c r="AV987" s="362">
        <v>0</v>
      </c>
      <c r="AW987" s="362">
        <v>0</v>
      </c>
      <c r="AX987" s="362">
        <v>0.0567514677103718</v>
      </c>
      <c r="AY987" s="142"/>
      <c r="AZ987" s="140"/>
    </row>
    <row r="988" spans="1:52">
      <c r="A988" s="138"/>
      <c r="B988" s="142"/>
      <c r="C988" s="182" t="s">
        <v>1669</v>
      </c>
      <c r="D988" s="166" t="s">
        <v>235</v>
      </c>
      <c r="E988" s="166" t="s">
        <v>1670</v>
      </c>
      <c r="F988" s="167" t="s">
        <v>1827</v>
      </c>
      <c r="G988" s="185" t="s">
        <v>1828</v>
      </c>
      <c r="H988" s="186" t="s">
        <v>1828</v>
      </c>
      <c r="I988" s="186" t="s">
        <v>1828</v>
      </c>
      <c r="J988" s="186" t="s">
        <v>1828</v>
      </c>
      <c r="K988" s="168">
        <v>0.9</v>
      </c>
      <c r="L988" s="169" t="s">
        <v>40</v>
      </c>
      <c r="M988" s="169" t="s">
        <v>40</v>
      </c>
      <c r="N988" s="170" t="s">
        <v>40</v>
      </c>
      <c r="O988" s="170" t="s">
        <v>40</v>
      </c>
      <c r="P988" s="356">
        <v>0.9</v>
      </c>
      <c r="Q988" s="357">
        <v>0</v>
      </c>
      <c r="R988" s="169" t="s">
        <v>40</v>
      </c>
      <c r="S988" s="169" t="s">
        <v>40</v>
      </c>
      <c r="T988" s="169">
        <v>0</v>
      </c>
      <c r="U988" s="356">
        <v>0.9</v>
      </c>
      <c r="V988" s="169">
        <v>0</v>
      </c>
      <c r="W988" s="169" t="s">
        <v>40</v>
      </c>
      <c r="X988" s="169" t="s">
        <v>40</v>
      </c>
      <c r="Y988" s="169">
        <v>0.666666666666667</v>
      </c>
      <c r="Z988" s="356">
        <v>0.92</v>
      </c>
      <c r="AA988" s="356" t="s">
        <v>40</v>
      </c>
      <c r="AB988" s="356" t="s">
        <v>40</v>
      </c>
      <c r="AC988" s="356" t="s">
        <v>40</v>
      </c>
      <c r="AD988" s="356" t="s">
        <v>40</v>
      </c>
      <c r="AE988" s="356">
        <v>0.92</v>
      </c>
      <c r="AF988" s="169">
        <v>1</v>
      </c>
      <c r="AG988" s="169">
        <v>0.98159509202454</v>
      </c>
      <c r="AH988" s="169">
        <v>0.974358974358974</v>
      </c>
      <c r="AI988" s="169">
        <v>0.880042302462608</v>
      </c>
      <c r="AJ988" s="356">
        <v>0.92</v>
      </c>
      <c r="AK988" s="169">
        <v>0.5</v>
      </c>
      <c r="AL988" s="169" t="s">
        <v>40</v>
      </c>
      <c r="AM988" s="169" t="s">
        <v>40</v>
      </c>
      <c r="AN988" s="169">
        <v>0.8</v>
      </c>
      <c r="AO988" s="168">
        <v>0.99</v>
      </c>
      <c r="AP988" s="358">
        <v>1</v>
      </c>
      <c r="AQ988" s="358">
        <v>1</v>
      </c>
      <c r="AR988" s="358">
        <v>1</v>
      </c>
      <c r="AS988" s="359">
        <v>1</v>
      </c>
      <c r="AT988" s="364">
        <v>0.0656418488929858</v>
      </c>
      <c r="AU988" s="361" t="s">
        <v>40</v>
      </c>
      <c r="AV988" s="362" t="s">
        <v>40</v>
      </c>
      <c r="AW988" s="362" t="s">
        <v>40</v>
      </c>
      <c r="AX988" s="362" t="s">
        <v>40</v>
      </c>
      <c r="AY988" s="142"/>
      <c r="AZ988" s="140"/>
    </row>
    <row r="989" spans="1:52">
      <c r="A989" s="138"/>
      <c r="B989" s="142"/>
      <c r="C989" s="182" t="s">
        <v>1669</v>
      </c>
      <c r="D989" s="166" t="s">
        <v>26</v>
      </c>
      <c r="E989" s="166" t="s">
        <v>1670</v>
      </c>
      <c r="F989" s="167" t="s">
        <v>1829</v>
      </c>
      <c r="G989" s="185" t="s">
        <v>1830</v>
      </c>
      <c r="H989" s="186" t="s">
        <v>1830</v>
      </c>
      <c r="I989" s="186" t="s">
        <v>1830</v>
      </c>
      <c r="J989" s="186" t="s">
        <v>1830</v>
      </c>
      <c r="K989" s="168">
        <v>0.9</v>
      </c>
      <c r="L989" s="169">
        <v>0.944444444444444</v>
      </c>
      <c r="M989" s="169">
        <v>0.936170212765957</v>
      </c>
      <c r="N989" s="170">
        <v>0.862745098039216</v>
      </c>
      <c r="O989" s="170">
        <v>0.950625</v>
      </c>
      <c r="P989" s="356">
        <v>0.9</v>
      </c>
      <c r="Q989" s="357">
        <v>0.954202315047811</v>
      </c>
      <c r="R989" s="169">
        <v>0.917877447883765</v>
      </c>
      <c r="S989" s="169">
        <v>0.920292059628841</v>
      </c>
      <c r="T989" s="169">
        <v>0.932480393531753</v>
      </c>
      <c r="U989" s="356">
        <v>0.9</v>
      </c>
      <c r="V989" s="169">
        <v>0.910920986411676</v>
      </c>
      <c r="W989" s="169">
        <v>0.925457991156033</v>
      </c>
      <c r="X989" s="169">
        <v>0.903255247946456</v>
      </c>
      <c r="Y989" s="169">
        <v>0.918327058544321</v>
      </c>
      <c r="Z989" s="356">
        <v>0.92</v>
      </c>
      <c r="AA989" s="356" t="s">
        <v>40</v>
      </c>
      <c r="AB989" s="356">
        <v>1</v>
      </c>
      <c r="AC989" s="356" t="s">
        <v>40</v>
      </c>
      <c r="AD989" s="356">
        <v>1</v>
      </c>
      <c r="AE989" s="356">
        <v>0.92</v>
      </c>
      <c r="AF989" s="169">
        <v>0.741671217913708</v>
      </c>
      <c r="AG989" s="169">
        <v>0.970833333333333</v>
      </c>
      <c r="AH989" s="169">
        <v>0.992932862190813</v>
      </c>
      <c r="AI989" s="169">
        <v>0.96325801288017</v>
      </c>
      <c r="AJ989" s="356">
        <v>0.92</v>
      </c>
      <c r="AK989" s="169">
        <v>0.945171026156942</v>
      </c>
      <c r="AL989" s="169">
        <v>0.954731216598554</v>
      </c>
      <c r="AM989" s="169">
        <v>0.93436645396536</v>
      </c>
      <c r="AN989" s="169">
        <v>0.958557762744</v>
      </c>
      <c r="AO989" s="168">
        <v>0.99</v>
      </c>
      <c r="AP989" s="358">
        <v>1</v>
      </c>
      <c r="AQ989" s="358">
        <v>1</v>
      </c>
      <c r="AR989" s="358">
        <v>1</v>
      </c>
      <c r="AS989" s="359">
        <v>1</v>
      </c>
      <c r="AT989" s="364">
        <v>0.0656418488929858</v>
      </c>
      <c r="AU989" s="361">
        <v>0.0769230769230769</v>
      </c>
      <c r="AV989" s="362">
        <v>0.0606060606060606</v>
      </c>
      <c r="AW989" s="362">
        <v>0.1</v>
      </c>
      <c r="AX989" s="362">
        <v>0.0674486803519062</v>
      </c>
      <c r="AY989" s="142"/>
      <c r="AZ989" s="140"/>
    </row>
    <row r="990" spans="1:52">
      <c r="A990" s="138"/>
      <c r="B990" s="142"/>
      <c r="C990" s="182" t="s">
        <v>1669</v>
      </c>
      <c r="D990" s="166" t="s">
        <v>26</v>
      </c>
      <c r="E990" s="166" t="s">
        <v>1670</v>
      </c>
      <c r="F990" s="167" t="s">
        <v>1831</v>
      </c>
      <c r="G990" s="185" t="s">
        <v>1832</v>
      </c>
      <c r="H990" s="186" t="s">
        <v>1832</v>
      </c>
      <c r="I990" s="186" t="s">
        <v>1832</v>
      </c>
      <c r="J990" s="186" t="s">
        <v>1832</v>
      </c>
      <c r="K990" s="168">
        <v>0.9</v>
      </c>
      <c r="L990" s="169">
        <v>1</v>
      </c>
      <c r="M990" s="169">
        <v>0.981818181818182</v>
      </c>
      <c r="N990" s="170">
        <v>1</v>
      </c>
      <c r="O990" s="170">
        <v>0.984197218710493</v>
      </c>
      <c r="P990" s="356">
        <v>0.9</v>
      </c>
      <c r="Q990" s="357">
        <v>0.950241879751209</v>
      </c>
      <c r="R990" s="169">
        <v>0.962638280108537</v>
      </c>
      <c r="S990" s="169">
        <v>0.950262329485834</v>
      </c>
      <c r="T990" s="169">
        <v>0.960352262463215</v>
      </c>
      <c r="U990" s="356">
        <v>0.9</v>
      </c>
      <c r="V990" s="169">
        <v>0.925017277125086</v>
      </c>
      <c r="W990" s="169">
        <v>0.934669171362972</v>
      </c>
      <c r="X990" s="169">
        <v>0.912696747114376</v>
      </c>
      <c r="Y990" s="169">
        <v>0.931827452580053</v>
      </c>
      <c r="Z990" s="356">
        <v>0.92</v>
      </c>
      <c r="AA990" s="356" t="s">
        <v>40</v>
      </c>
      <c r="AB990" s="356" t="s">
        <v>40</v>
      </c>
      <c r="AC990" s="356" t="s">
        <v>40</v>
      </c>
      <c r="AD990" s="356" t="s">
        <v>40</v>
      </c>
      <c r="AE990" s="356">
        <v>0.92</v>
      </c>
      <c r="AF990" s="169">
        <v>0.988575780654989</v>
      </c>
      <c r="AG990" s="169">
        <v>0.983503153808831</v>
      </c>
      <c r="AH990" s="169">
        <v>0.994264507422402</v>
      </c>
      <c r="AI990" s="169">
        <v>0.984619566236152</v>
      </c>
      <c r="AJ990" s="356">
        <v>0.92</v>
      </c>
      <c r="AK990" s="169">
        <v>0.959944751381215</v>
      </c>
      <c r="AL990" s="169">
        <v>0.969115191986644</v>
      </c>
      <c r="AM990" s="169">
        <v>0.948793284365163</v>
      </c>
      <c r="AN990" s="169">
        <v>0.973214935584832</v>
      </c>
      <c r="AO990" s="168">
        <v>0.99</v>
      </c>
      <c r="AP990" s="358">
        <v>1</v>
      </c>
      <c r="AQ990" s="358">
        <v>1</v>
      </c>
      <c r="AR990" s="358">
        <v>1</v>
      </c>
      <c r="AS990" s="359">
        <v>1</v>
      </c>
      <c r="AT990" s="364">
        <v>0.0656418488929858</v>
      </c>
      <c r="AU990" s="361">
        <v>0.114285714285714</v>
      </c>
      <c r="AV990" s="362">
        <v>0.027027027027027</v>
      </c>
      <c r="AW990" s="362">
        <v>0.111111111111111</v>
      </c>
      <c r="AX990" s="362">
        <v>0.0720823798627002</v>
      </c>
      <c r="AY990" s="142"/>
      <c r="AZ990" s="140"/>
    </row>
    <row r="991" spans="1:52">
      <c r="A991" s="138"/>
      <c r="B991" s="142"/>
      <c r="C991" s="182" t="s">
        <v>1669</v>
      </c>
      <c r="D991" s="166" t="s">
        <v>26</v>
      </c>
      <c r="E991" s="166" t="s">
        <v>1670</v>
      </c>
      <c r="F991" s="167" t="s">
        <v>1833</v>
      </c>
      <c r="G991" s="185" t="s">
        <v>1834</v>
      </c>
      <c r="H991" s="186" t="s">
        <v>1834</v>
      </c>
      <c r="I991" s="186" t="s">
        <v>1834</v>
      </c>
      <c r="J991" s="186" t="s">
        <v>1834</v>
      </c>
      <c r="K991" s="168">
        <v>0.9</v>
      </c>
      <c r="L991" s="169">
        <v>0.91304347826087</v>
      </c>
      <c r="M991" s="169">
        <v>0.88</v>
      </c>
      <c r="N991" s="170">
        <v>0.875</v>
      </c>
      <c r="O991" s="170">
        <v>0.94839609483961</v>
      </c>
      <c r="P991" s="356">
        <v>0.9</v>
      </c>
      <c r="Q991" s="357">
        <v>0.931327160493827</v>
      </c>
      <c r="R991" s="169">
        <v>0.984478935698448</v>
      </c>
      <c r="S991" s="169">
        <v>0.966597077244259</v>
      </c>
      <c r="T991" s="169">
        <v>0.961173681090694</v>
      </c>
      <c r="U991" s="356">
        <v>0.9</v>
      </c>
      <c r="V991" s="169">
        <v>0.905864197530864</v>
      </c>
      <c r="W991" s="169">
        <v>0.917960088691796</v>
      </c>
      <c r="X991" s="169">
        <v>0.89812108559499</v>
      </c>
      <c r="Y991" s="169">
        <v>0.927978660343806</v>
      </c>
      <c r="Z991" s="356">
        <v>0.92</v>
      </c>
      <c r="AA991" s="356" t="s">
        <v>40</v>
      </c>
      <c r="AB991" s="356" t="s">
        <v>40</v>
      </c>
      <c r="AC991" s="356" t="s">
        <v>40</v>
      </c>
      <c r="AD991" s="356" t="s">
        <v>40</v>
      </c>
      <c r="AE991" s="356">
        <v>0.92</v>
      </c>
      <c r="AF991" s="169">
        <v>0.991967871485944</v>
      </c>
      <c r="AG991" s="169">
        <v>0.975535168195719</v>
      </c>
      <c r="AH991" s="169">
        <v>0.967637540453074</v>
      </c>
      <c r="AI991" s="169">
        <v>0.974321278055474</v>
      </c>
      <c r="AJ991" s="356">
        <v>0.92</v>
      </c>
      <c r="AK991" s="169">
        <v>0.934565050038491</v>
      </c>
      <c r="AL991" s="169">
        <v>0.961487383798141</v>
      </c>
      <c r="AM991" s="169">
        <v>0.935753024614101</v>
      </c>
      <c r="AN991" s="169">
        <v>0.964566812640549</v>
      </c>
      <c r="AO991" s="168">
        <v>0.99</v>
      </c>
      <c r="AP991" s="358">
        <v>1</v>
      </c>
      <c r="AQ991" s="358">
        <v>1</v>
      </c>
      <c r="AR991" s="358">
        <v>1</v>
      </c>
      <c r="AS991" s="359">
        <v>1</v>
      </c>
      <c r="AT991" s="364">
        <v>0.0656418488929858</v>
      </c>
      <c r="AU991" s="361">
        <v>0.0555555555555556</v>
      </c>
      <c r="AV991" s="362">
        <v>0.181818181818182</v>
      </c>
      <c r="AW991" s="362">
        <v>0.285714285714286</v>
      </c>
      <c r="AX991" s="362">
        <v>0.0489296636085627</v>
      </c>
      <c r="AY991" s="142"/>
      <c r="AZ991" s="140"/>
    </row>
    <row r="992" spans="1:52">
      <c r="A992" s="138"/>
      <c r="B992" s="142"/>
      <c r="C992" s="182" t="s">
        <v>1669</v>
      </c>
      <c r="D992" s="166" t="s">
        <v>26</v>
      </c>
      <c r="E992" s="166" t="s">
        <v>1670</v>
      </c>
      <c r="F992" s="167" t="s">
        <v>1835</v>
      </c>
      <c r="G992" s="185" t="s">
        <v>1836</v>
      </c>
      <c r="H992" s="186" t="s">
        <v>1836</v>
      </c>
      <c r="I992" s="186" t="s">
        <v>1836</v>
      </c>
      <c r="J992" s="186" t="s">
        <v>1836</v>
      </c>
      <c r="K992" s="168">
        <v>0.9</v>
      </c>
      <c r="L992" s="169">
        <v>0.9375</v>
      </c>
      <c r="M992" s="169">
        <v>1</v>
      </c>
      <c r="N992" s="170">
        <v>0.933333333333333</v>
      </c>
      <c r="O992" s="170">
        <v>0.966502463054187</v>
      </c>
      <c r="P992" s="356">
        <v>0.9</v>
      </c>
      <c r="Q992" s="357">
        <v>0.933455433455433</v>
      </c>
      <c r="R992" s="169">
        <v>0.95672131147541</v>
      </c>
      <c r="S992" s="169">
        <v>0.89113582743512</v>
      </c>
      <c r="T992" s="169">
        <v>0.954287003610108</v>
      </c>
      <c r="U992" s="356">
        <v>0.9</v>
      </c>
      <c r="V992" s="169">
        <v>0.926129426129426</v>
      </c>
      <c r="W992" s="169">
        <v>0.919016393442623</v>
      </c>
      <c r="X992" s="169">
        <v>0.919447253117627</v>
      </c>
      <c r="Y992" s="169">
        <v>0.914293772563177</v>
      </c>
      <c r="Z992" s="356">
        <v>0.92</v>
      </c>
      <c r="AA992" s="356" t="s">
        <v>40</v>
      </c>
      <c r="AB992" s="356" t="s">
        <v>40</v>
      </c>
      <c r="AC992" s="356" t="s">
        <v>40</v>
      </c>
      <c r="AD992" s="356">
        <v>1</v>
      </c>
      <c r="AE992" s="356">
        <v>0.92</v>
      </c>
      <c r="AF992" s="169">
        <v>0.997219647822057</v>
      </c>
      <c r="AG992" s="169">
        <v>0.97516339869281</v>
      </c>
      <c r="AH992" s="169">
        <v>0.990654205607477</v>
      </c>
      <c r="AI992" s="169">
        <v>0.984764593059024</v>
      </c>
      <c r="AJ992" s="356">
        <v>0.92</v>
      </c>
      <c r="AK992" s="169">
        <v>0.951770451770452</v>
      </c>
      <c r="AL992" s="169">
        <v>0.959698558322412</v>
      </c>
      <c r="AM992" s="169">
        <v>0.955173576002696</v>
      </c>
      <c r="AN992" s="169">
        <v>0.958615636097176</v>
      </c>
      <c r="AO992" s="168">
        <v>0.99</v>
      </c>
      <c r="AP992" s="358">
        <v>1</v>
      </c>
      <c r="AQ992" s="358">
        <v>1</v>
      </c>
      <c r="AR992" s="358">
        <v>1</v>
      </c>
      <c r="AS992" s="359">
        <v>1</v>
      </c>
      <c r="AT992" s="364">
        <v>0.0656418488929858</v>
      </c>
      <c r="AU992" s="361">
        <v>0</v>
      </c>
      <c r="AV992" s="362">
        <v>0.0666666666666667</v>
      </c>
      <c r="AW992" s="362">
        <v>0.142857142857143</v>
      </c>
      <c r="AX992" s="362">
        <v>0.0776255707762557</v>
      </c>
      <c r="AY992" s="142"/>
      <c r="AZ992" s="140"/>
    </row>
    <row r="993" spans="1:52">
      <c r="A993" s="138"/>
      <c r="B993" s="142"/>
      <c r="C993" s="182" t="s">
        <v>1669</v>
      </c>
      <c r="D993" s="166" t="s">
        <v>26</v>
      </c>
      <c r="E993" s="166" t="s">
        <v>1670</v>
      </c>
      <c r="F993" s="167" t="s">
        <v>1837</v>
      </c>
      <c r="G993" s="185" t="s">
        <v>1838</v>
      </c>
      <c r="H993" s="186" t="s">
        <v>1838</v>
      </c>
      <c r="I993" s="186" t="s">
        <v>1838</v>
      </c>
      <c r="J993" s="186" t="s">
        <v>1838</v>
      </c>
      <c r="K993" s="168">
        <v>0.9</v>
      </c>
      <c r="L993" s="169">
        <v>0.925925925925926</v>
      </c>
      <c r="M993" s="169">
        <v>0.970588235294118</v>
      </c>
      <c r="N993" s="170">
        <v>0.935483870967742</v>
      </c>
      <c r="O993" s="170">
        <v>0.944265809217578</v>
      </c>
      <c r="P993" s="356">
        <v>0.9</v>
      </c>
      <c r="Q993" s="357">
        <v>0.978277153558052</v>
      </c>
      <c r="R993" s="169">
        <v>0.942307692307692</v>
      </c>
      <c r="S993" s="169">
        <v>0.971271651880017</v>
      </c>
      <c r="T993" s="169">
        <v>0.97234897706325</v>
      </c>
      <c r="U993" s="356">
        <v>0.9</v>
      </c>
      <c r="V993" s="169">
        <v>0.873408239700375</v>
      </c>
      <c r="W993" s="169">
        <v>0.893315018315018</v>
      </c>
      <c r="X993" s="169">
        <v>0.901140684410646</v>
      </c>
      <c r="Y993" s="169">
        <v>0.915883472847602</v>
      </c>
      <c r="Z993" s="356">
        <v>0.92</v>
      </c>
      <c r="AA993" s="356">
        <v>0.767025089605735</v>
      </c>
      <c r="AB993" s="356">
        <v>0.895043731778426</v>
      </c>
      <c r="AC993" s="356">
        <v>0.825102880658436</v>
      </c>
      <c r="AD993" s="356">
        <v>0.877709663148581</v>
      </c>
      <c r="AE993" s="356">
        <v>0.92</v>
      </c>
      <c r="AF993" s="169">
        <v>0.995530726256983</v>
      </c>
      <c r="AG993" s="169">
        <v>0.964125560538117</v>
      </c>
      <c r="AH993" s="169">
        <v>0.997293640054127</v>
      </c>
      <c r="AI993" s="169">
        <v>0.984093801127068</v>
      </c>
      <c r="AJ993" s="356">
        <v>0.92</v>
      </c>
      <c r="AK993" s="169">
        <v>0.917079207920792</v>
      </c>
      <c r="AL993" s="169">
        <v>0.947459986082116</v>
      </c>
      <c r="AM993" s="169">
        <v>0.934569629111267</v>
      </c>
      <c r="AN993" s="169">
        <v>0.95052723863332</v>
      </c>
      <c r="AO993" s="168">
        <v>0.99</v>
      </c>
      <c r="AP993" s="358">
        <v>1</v>
      </c>
      <c r="AQ993" s="358">
        <v>1</v>
      </c>
      <c r="AR993" s="358">
        <v>1</v>
      </c>
      <c r="AS993" s="359">
        <v>1</v>
      </c>
      <c r="AT993" s="364">
        <v>0.0656418488929858</v>
      </c>
      <c r="AU993" s="361">
        <v>0.0714285714285714</v>
      </c>
      <c r="AV993" s="362">
        <v>0.133333333333333</v>
      </c>
      <c r="AW993" s="362">
        <v>0</v>
      </c>
      <c r="AX993" s="362">
        <v>0.0549450549450549</v>
      </c>
      <c r="AY993" s="142"/>
      <c r="AZ993" s="140"/>
    </row>
    <row r="994" spans="1:52">
      <c r="A994" s="138"/>
      <c r="B994" s="142"/>
      <c r="C994" s="182" t="s">
        <v>1669</v>
      </c>
      <c r="D994" s="166" t="s">
        <v>26</v>
      </c>
      <c r="E994" s="166" t="s">
        <v>1670</v>
      </c>
      <c r="F994" s="167" t="s">
        <v>1839</v>
      </c>
      <c r="G994" s="185" t="s">
        <v>1840</v>
      </c>
      <c r="H994" s="186" t="s">
        <v>1840</v>
      </c>
      <c r="I994" s="186" t="s">
        <v>1840</v>
      </c>
      <c r="J994" s="186" t="s">
        <v>1840</v>
      </c>
      <c r="K994" s="168">
        <v>0.9</v>
      </c>
      <c r="L994" s="169">
        <v>1</v>
      </c>
      <c r="M994" s="169">
        <v>1</v>
      </c>
      <c r="N994" s="170">
        <v>0.956521739130435</v>
      </c>
      <c r="O994" s="170">
        <v>0.938973647711512</v>
      </c>
      <c r="P994" s="356">
        <v>0.9</v>
      </c>
      <c r="Q994" s="357">
        <v>0.979575805184603</v>
      </c>
      <c r="R994" s="169">
        <v>0.977764423076923</v>
      </c>
      <c r="S994" s="169">
        <v>0.964190272581507</v>
      </c>
      <c r="T994" s="169">
        <v>0.977386253630203</v>
      </c>
      <c r="U994" s="356">
        <v>0.9</v>
      </c>
      <c r="V994" s="169">
        <v>0.880597014925373</v>
      </c>
      <c r="W994" s="169">
        <v>0.909855769230769</v>
      </c>
      <c r="X994" s="169">
        <v>0.907001603420631</v>
      </c>
      <c r="Y994" s="169">
        <v>0.92379477250726</v>
      </c>
      <c r="Z994" s="356">
        <v>0.92</v>
      </c>
      <c r="AA994" s="356" t="s">
        <v>40</v>
      </c>
      <c r="AB994" s="356">
        <v>0</v>
      </c>
      <c r="AC994" s="356" t="s">
        <v>40</v>
      </c>
      <c r="AD994" s="356">
        <v>0.111111111111111</v>
      </c>
      <c r="AE994" s="356">
        <v>0.92</v>
      </c>
      <c r="AF994" s="169">
        <v>0.912472647702407</v>
      </c>
      <c r="AG994" s="169">
        <v>0.99390243902439</v>
      </c>
      <c r="AH994" s="169">
        <v>0.992890995260663</v>
      </c>
      <c r="AI994" s="169">
        <v>0.985346215780998</v>
      </c>
      <c r="AJ994" s="356">
        <v>0.92</v>
      </c>
      <c r="AK994" s="169">
        <v>0.932864949258392</v>
      </c>
      <c r="AL994" s="169">
        <v>0.936564931178935</v>
      </c>
      <c r="AM994" s="169">
        <v>0.953550453817405</v>
      </c>
      <c r="AN994" s="169">
        <v>0.957243189009802</v>
      </c>
      <c r="AO994" s="168">
        <v>0.99</v>
      </c>
      <c r="AP994" s="358">
        <v>1</v>
      </c>
      <c r="AQ994" s="358">
        <v>1</v>
      </c>
      <c r="AR994" s="358">
        <v>1</v>
      </c>
      <c r="AS994" s="359">
        <v>1</v>
      </c>
      <c r="AT994" s="364">
        <v>0.0656418488929858</v>
      </c>
      <c r="AU994" s="361">
        <v>0</v>
      </c>
      <c r="AV994" s="362">
        <v>0.0625</v>
      </c>
      <c r="AW994" s="362">
        <v>0</v>
      </c>
      <c r="AX994" s="362">
        <v>0.0308641975308642</v>
      </c>
      <c r="AY994" s="142"/>
      <c r="AZ994" s="140"/>
    </row>
    <row r="995" spans="1:52">
      <c r="A995" s="138"/>
      <c r="B995" s="142"/>
      <c r="C995" s="182" t="s">
        <v>1669</v>
      </c>
      <c r="D995" s="166" t="s">
        <v>26</v>
      </c>
      <c r="E995" s="166" t="s">
        <v>1670</v>
      </c>
      <c r="F995" s="167" t="s">
        <v>1841</v>
      </c>
      <c r="G995" s="185" t="s">
        <v>1842</v>
      </c>
      <c r="H995" s="186" t="s">
        <v>1842</v>
      </c>
      <c r="I995" s="186" t="s">
        <v>1842</v>
      </c>
      <c r="J995" s="186" t="s">
        <v>1842</v>
      </c>
      <c r="K995" s="168">
        <v>0.9</v>
      </c>
      <c r="L995" s="169">
        <v>0.806451612903226</v>
      </c>
      <c r="M995" s="169">
        <v>0.971428571428571</v>
      </c>
      <c r="N995" s="170">
        <v>0.852941176470588</v>
      </c>
      <c r="O995" s="170">
        <v>0.920118343195266</v>
      </c>
      <c r="P995" s="356">
        <v>0.9</v>
      </c>
      <c r="Q995" s="357">
        <v>0.926880589163598</v>
      </c>
      <c r="R995" s="169">
        <v>0.945739720220432</v>
      </c>
      <c r="S995" s="169">
        <v>0.945050809183289</v>
      </c>
      <c r="T995" s="169">
        <v>0.951538573913967</v>
      </c>
      <c r="U995" s="356">
        <v>0.9</v>
      </c>
      <c r="V995" s="169">
        <v>0.908469226722778</v>
      </c>
      <c r="W995" s="169">
        <v>0.899533700720644</v>
      </c>
      <c r="X995" s="169">
        <v>0.913059841926985</v>
      </c>
      <c r="Y995" s="169">
        <v>0.910886223886742</v>
      </c>
      <c r="Z995" s="356">
        <v>0.92</v>
      </c>
      <c r="AA995" s="356">
        <v>0</v>
      </c>
      <c r="AB995" s="356">
        <v>0</v>
      </c>
      <c r="AC995" s="356" t="s">
        <v>40</v>
      </c>
      <c r="AD995" s="356">
        <v>0</v>
      </c>
      <c r="AE995" s="356">
        <v>0.92</v>
      </c>
      <c r="AF995" s="169">
        <v>0.993720565149137</v>
      </c>
      <c r="AG995" s="169">
        <v>0.990942028985507</v>
      </c>
      <c r="AH995" s="169">
        <v>0.984478935698448</v>
      </c>
      <c r="AI995" s="169">
        <v>0.984328896465806</v>
      </c>
      <c r="AJ995" s="356">
        <v>0.92</v>
      </c>
      <c r="AK995" s="169">
        <v>0.939632545931758</v>
      </c>
      <c r="AL995" s="169">
        <v>0.939881456392887</v>
      </c>
      <c r="AM995" s="169">
        <v>0.945509207065013</v>
      </c>
      <c r="AN995" s="169">
        <v>0.951238256767679</v>
      </c>
      <c r="AO995" s="168">
        <v>0.99</v>
      </c>
      <c r="AP995" s="358">
        <v>1</v>
      </c>
      <c r="AQ995" s="358">
        <v>1</v>
      </c>
      <c r="AR995" s="358">
        <v>1</v>
      </c>
      <c r="AS995" s="359">
        <v>1</v>
      </c>
      <c r="AT995" s="364">
        <v>0.0656418488929858</v>
      </c>
      <c r="AU995" s="361">
        <v>0</v>
      </c>
      <c r="AV995" s="362">
        <v>0.03125</v>
      </c>
      <c r="AW995" s="362">
        <v>0.166666666666667</v>
      </c>
      <c r="AX995" s="362">
        <v>0.0672853828306264</v>
      </c>
      <c r="AY995" s="142"/>
      <c r="AZ995" s="140"/>
    </row>
    <row r="996" spans="1:52">
      <c r="A996" s="138"/>
      <c r="B996" s="142"/>
      <c r="C996" s="182" t="s">
        <v>1669</v>
      </c>
      <c r="D996" s="166" t="s">
        <v>26</v>
      </c>
      <c r="E996" s="166" t="s">
        <v>1670</v>
      </c>
      <c r="F996" s="167" t="s">
        <v>1843</v>
      </c>
      <c r="G996" s="189" t="s">
        <v>1844</v>
      </c>
      <c r="H996" s="190" t="s">
        <v>1844</v>
      </c>
      <c r="I996" s="190" t="s">
        <v>1844</v>
      </c>
      <c r="J996" s="190" t="s">
        <v>1844</v>
      </c>
      <c r="K996" s="168">
        <v>0.9</v>
      </c>
      <c r="L996" s="169">
        <v>0.916666666666667</v>
      </c>
      <c r="M996" s="169">
        <v>0.964285714285714</v>
      </c>
      <c r="N996" s="170">
        <v>0.966666666666667</v>
      </c>
      <c r="O996" s="170">
        <v>0.961722488038278</v>
      </c>
      <c r="P996" s="356">
        <v>0.9</v>
      </c>
      <c r="Q996" s="357">
        <v>0.937076476282672</v>
      </c>
      <c r="R996" s="169">
        <v>0.954960091220068</v>
      </c>
      <c r="S996" s="169">
        <v>0.971655328798186</v>
      </c>
      <c r="T996" s="169">
        <v>0.962544758729136</v>
      </c>
      <c r="U996" s="356">
        <v>0.9</v>
      </c>
      <c r="V996" s="169">
        <v>0.902226524685382</v>
      </c>
      <c r="W996" s="169">
        <v>0.921322690992018</v>
      </c>
      <c r="X996" s="169">
        <v>0.937074829931973</v>
      </c>
      <c r="Y996" s="169">
        <v>0.927666104617017</v>
      </c>
      <c r="Z996" s="356">
        <v>0.92</v>
      </c>
      <c r="AA996" s="356">
        <v>0.820960698689956</v>
      </c>
      <c r="AB996" s="356">
        <v>0.882235528942116</v>
      </c>
      <c r="AC996" s="356">
        <v>0.868159203980099</v>
      </c>
      <c r="AD996" s="356">
        <v>0.891625220600032</v>
      </c>
      <c r="AE996" s="356">
        <v>0.92</v>
      </c>
      <c r="AF996" s="169">
        <v>0.982046678635548</v>
      </c>
      <c r="AG996" s="169">
        <v>0.992248062015504</v>
      </c>
      <c r="AH996" s="169">
        <v>0.993006993006993</v>
      </c>
      <c r="AI996" s="169">
        <v>0.988861165567635</v>
      </c>
      <c r="AJ996" s="356">
        <v>0.92</v>
      </c>
      <c r="AK996" s="169">
        <v>0.930324623911322</v>
      </c>
      <c r="AL996" s="169">
        <v>0.953055801594331</v>
      </c>
      <c r="AM996" s="169">
        <v>0.956140350877193</v>
      </c>
      <c r="AN996" s="169">
        <v>0.960804727929694</v>
      </c>
      <c r="AO996" s="168">
        <v>0.99</v>
      </c>
      <c r="AP996" s="358">
        <v>1</v>
      </c>
      <c r="AQ996" s="358">
        <v>1</v>
      </c>
      <c r="AR996" s="358">
        <v>1</v>
      </c>
      <c r="AS996" s="359">
        <v>1</v>
      </c>
      <c r="AT996" s="364">
        <v>0.0656418488929858</v>
      </c>
      <c r="AU996" s="361">
        <v>0.2</v>
      </c>
      <c r="AV996" s="362">
        <v>0</v>
      </c>
      <c r="AW996" s="362">
        <v>0</v>
      </c>
      <c r="AX996" s="362">
        <v>0.027355623100304</v>
      </c>
      <c r="AY996" s="142"/>
      <c r="AZ996" s="140"/>
    </row>
    <row r="997" spans="1:52">
      <c r="A997" s="138"/>
      <c r="B997" s="142"/>
      <c r="C997" s="182" t="s">
        <v>1669</v>
      </c>
      <c r="D997" s="166" t="s">
        <v>26</v>
      </c>
      <c r="E997" s="166" t="s">
        <v>1670</v>
      </c>
      <c r="F997" s="167" t="s">
        <v>1845</v>
      </c>
      <c r="G997" s="185" t="s">
        <v>1846</v>
      </c>
      <c r="H997" s="186" t="s">
        <v>1846</v>
      </c>
      <c r="I997" s="186" t="s">
        <v>1846</v>
      </c>
      <c r="J997" s="186" t="s">
        <v>1846</v>
      </c>
      <c r="K997" s="168">
        <v>0.9</v>
      </c>
      <c r="L997" s="169">
        <v>0.96551724137931</v>
      </c>
      <c r="M997" s="169">
        <v>0.9375</v>
      </c>
      <c r="N997" s="170">
        <v>0.862068965517241</v>
      </c>
      <c r="O997" s="170">
        <v>0.938605619146722</v>
      </c>
      <c r="P997" s="356">
        <v>0.9</v>
      </c>
      <c r="Q997" s="357">
        <v>0.924976258309592</v>
      </c>
      <c r="R997" s="169">
        <v>0.915263748597082</v>
      </c>
      <c r="S997" s="169">
        <v>0.747607052896725</v>
      </c>
      <c r="T997" s="169">
        <v>0.934059416617243</v>
      </c>
      <c r="U997" s="356">
        <v>0.9</v>
      </c>
      <c r="V997" s="169">
        <v>0.866096866096866</v>
      </c>
      <c r="W997" s="169">
        <v>0.878226711560045</v>
      </c>
      <c r="X997" s="169">
        <v>0.870528967254408</v>
      </c>
      <c r="Y997" s="169">
        <v>0.915799500368433</v>
      </c>
      <c r="Z997" s="356">
        <v>0.92</v>
      </c>
      <c r="AA997" s="356">
        <v>0.779661016949153</v>
      </c>
      <c r="AB997" s="356">
        <v>0.703020134228188</v>
      </c>
      <c r="AC997" s="356">
        <v>0.653932584269663</v>
      </c>
      <c r="AD997" s="356">
        <v>0.542556460285758</v>
      </c>
      <c r="AE997" s="356">
        <v>0.92</v>
      </c>
      <c r="AF997" s="169">
        <v>0.996108949416342</v>
      </c>
      <c r="AG997" s="169">
        <v>0.975490196078431</v>
      </c>
      <c r="AH997" s="169">
        <v>0.984520123839009</v>
      </c>
      <c r="AI997" s="169">
        <v>0.98979897989799</v>
      </c>
      <c r="AJ997" s="356">
        <v>0.92</v>
      </c>
      <c r="AK997" s="169">
        <v>0.907120743034056</v>
      </c>
      <c r="AL997" s="169">
        <v>0.882969798657718</v>
      </c>
      <c r="AM997" s="169">
        <v>0.866365131578947</v>
      </c>
      <c r="AN997" s="169">
        <v>0.875623772459446</v>
      </c>
      <c r="AO997" s="168">
        <v>0.99</v>
      </c>
      <c r="AP997" s="358">
        <v>1</v>
      </c>
      <c r="AQ997" s="358">
        <v>1</v>
      </c>
      <c r="AR997" s="358">
        <v>1</v>
      </c>
      <c r="AS997" s="359">
        <v>1</v>
      </c>
      <c r="AT997" s="364">
        <v>0.0656418488929858</v>
      </c>
      <c r="AU997" s="361">
        <v>0</v>
      </c>
      <c r="AV997" s="362">
        <v>0</v>
      </c>
      <c r="AW997" s="362">
        <v>0</v>
      </c>
      <c r="AX997" s="362">
        <v>0.0557029177718833</v>
      </c>
      <c r="AY997" s="142"/>
      <c r="AZ997" s="140"/>
    </row>
    <row r="998" spans="1:52">
      <c r="A998" s="138"/>
      <c r="B998" s="142"/>
      <c r="C998" s="182" t="s">
        <v>1669</v>
      </c>
      <c r="D998" s="166" t="s">
        <v>26</v>
      </c>
      <c r="E998" s="166" t="s">
        <v>1670</v>
      </c>
      <c r="F998" s="167" t="s">
        <v>1847</v>
      </c>
      <c r="G998" s="189" t="s">
        <v>1848</v>
      </c>
      <c r="H998" s="190" t="s">
        <v>1848</v>
      </c>
      <c r="I998" s="190" t="s">
        <v>1848</v>
      </c>
      <c r="J998" s="190" t="s">
        <v>1848</v>
      </c>
      <c r="K998" s="168">
        <v>0.9</v>
      </c>
      <c r="L998" s="169">
        <v>0.902439024390244</v>
      </c>
      <c r="M998" s="169">
        <v>0.976190476190476</v>
      </c>
      <c r="N998" s="170">
        <v>0.86046511627907</v>
      </c>
      <c r="O998" s="170">
        <v>0.943548387096774</v>
      </c>
      <c r="P998" s="356">
        <v>0.9</v>
      </c>
      <c r="Q998" s="357">
        <v>0.985714285714286</v>
      </c>
      <c r="R998" s="169">
        <v>0.994655768626218</v>
      </c>
      <c r="S998" s="169">
        <v>0.984455958549223</v>
      </c>
      <c r="T998" s="169">
        <v>0.988874312271817</v>
      </c>
      <c r="U998" s="356">
        <v>0.9</v>
      </c>
      <c r="V998" s="169">
        <v>0.906349206349206</v>
      </c>
      <c r="W998" s="169">
        <v>0.940899088337001</v>
      </c>
      <c r="X998" s="169">
        <v>0.882962511429442</v>
      </c>
      <c r="Y998" s="169">
        <v>0.911665700542047</v>
      </c>
      <c r="Z998" s="356">
        <v>0.92</v>
      </c>
      <c r="AA998" s="356">
        <v>0.872</v>
      </c>
      <c r="AB998" s="356">
        <v>0.907465825446898</v>
      </c>
      <c r="AC998" s="356">
        <v>0.919893190921228</v>
      </c>
      <c r="AD998" s="356">
        <v>0.904854197868029</v>
      </c>
      <c r="AE998" s="356">
        <v>0.92</v>
      </c>
      <c r="AF998" s="169">
        <v>0.991247264770241</v>
      </c>
      <c r="AG998" s="169">
        <v>0.96</v>
      </c>
      <c r="AH998" s="169">
        <v>0.991549295774648</v>
      </c>
      <c r="AI998" s="169">
        <v>0.993120540101696</v>
      </c>
      <c r="AJ998" s="356">
        <v>0.92</v>
      </c>
      <c r="AK998" s="169">
        <v>0.947043248014122</v>
      </c>
      <c r="AL998" s="169">
        <v>0.959361393323657</v>
      </c>
      <c r="AM998" s="169">
        <v>0.952109181141439</v>
      </c>
      <c r="AN998" s="169">
        <v>0.961380972823036</v>
      </c>
      <c r="AO998" s="168">
        <v>0.99</v>
      </c>
      <c r="AP998" s="358">
        <v>1</v>
      </c>
      <c r="AQ998" s="358">
        <v>1</v>
      </c>
      <c r="AR998" s="358">
        <v>1</v>
      </c>
      <c r="AS998" s="359">
        <v>1</v>
      </c>
      <c r="AT998" s="364">
        <v>0.0656418488929858</v>
      </c>
      <c r="AU998" s="361">
        <v>0.0535714285714286</v>
      </c>
      <c r="AV998" s="362">
        <v>0</v>
      </c>
      <c r="AW998" s="362">
        <v>0.1</v>
      </c>
      <c r="AX998" s="362">
        <v>0.0732044198895028</v>
      </c>
      <c r="AY998" s="142"/>
      <c r="AZ998" s="140"/>
    </row>
    <row r="999" spans="1:52">
      <c r="A999" s="138"/>
      <c r="B999" s="142"/>
      <c r="C999" s="182" t="s">
        <v>1669</v>
      </c>
      <c r="D999" s="166" t="s">
        <v>26</v>
      </c>
      <c r="E999" s="166" t="s">
        <v>1670</v>
      </c>
      <c r="F999" s="167" t="s">
        <v>1849</v>
      </c>
      <c r="G999" s="193" t="s">
        <v>1850</v>
      </c>
      <c r="H999" s="194" t="s">
        <v>1850</v>
      </c>
      <c r="I999" s="194" t="s">
        <v>1850</v>
      </c>
      <c r="J999" s="194" t="s">
        <v>1850</v>
      </c>
      <c r="K999" s="168">
        <v>0.9</v>
      </c>
      <c r="L999" s="169">
        <v>0.931034482758621</v>
      </c>
      <c r="M999" s="169">
        <v>0.945945945945946</v>
      </c>
      <c r="N999" s="170">
        <v>0.967741935483871</v>
      </c>
      <c r="O999" s="170">
        <v>0.955426356589147</v>
      </c>
      <c r="P999" s="356">
        <v>0.9</v>
      </c>
      <c r="Q999" s="357">
        <v>0.99746835443038</v>
      </c>
      <c r="R999" s="169">
        <v>0.986915276414786</v>
      </c>
      <c r="S999" s="169">
        <v>0.995915588835943</v>
      </c>
      <c r="T999" s="169">
        <v>0.987818648417451</v>
      </c>
      <c r="U999" s="356">
        <v>0.9</v>
      </c>
      <c r="V999" s="169">
        <v>0.949367088607595</v>
      </c>
      <c r="W999" s="169">
        <v>0.961727183513248</v>
      </c>
      <c r="X999" s="169">
        <v>0.944860449285228</v>
      </c>
      <c r="Y999" s="169">
        <v>0.954114627887083</v>
      </c>
      <c r="Z999" s="356">
        <v>0.92</v>
      </c>
      <c r="AA999" s="356">
        <v>0.942446043165468</v>
      </c>
      <c r="AB999" s="356">
        <v>0.957540263543192</v>
      </c>
      <c r="AC999" s="356">
        <v>0.916666666666667</v>
      </c>
      <c r="AD999" s="356">
        <v>0.949798941798942</v>
      </c>
      <c r="AE999" s="356">
        <v>0.92</v>
      </c>
      <c r="AF999" s="169">
        <v>0.996740797546012</v>
      </c>
      <c r="AG999" s="169">
        <v>0.984496124031008</v>
      </c>
      <c r="AH999" s="169">
        <v>0.977217496962333</v>
      </c>
      <c r="AI999" s="169">
        <v>0.980344925306668</v>
      </c>
      <c r="AJ999" s="356">
        <v>0.92</v>
      </c>
      <c r="AK999" s="169">
        <v>0.958934032328528</v>
      </c>
      <c r="AL999" s="169">
        <v>0.974495217853347</v>
      </c>
      <c r="AM999" s="169">
        <v>0.951535143364628</v>
      </c>
      <c r="AN999" s="169">
        <v>0.972684340452936</v>
      </c>
      <c r="AO999" s="168">
        <v>0.99</v>
      </c>
      <c r="AP999" s="358">
        <v>1</v>
      </c>
      <c r="AQ999" s="358">
        <v>1</v>
      </c>
      <c r="AR999" s="358">
        <v>1</v>
      </c>
      <c r="AS999" s="359">
        <v>1</v>
      </c>
      <c r="AT999" s="364">
        <v>0.0656418488929858</v>
      </c>
      <c r="AU999" s="361">
        <v>0.08</v>
      </c>
      <c r="AV999" s="362">
        <v>0.0645161290322581</v>
      </c>
      <c r="AW999" s="362">
        <v>0.0526315789473684</v>
      </c>
      <c r="AX999" s="362">
        <v>0.0896656534954407</v>
      </c>
      <c r="AY999" s="142"/>
      <c r="AZ999" s="140"/>
    </row>
    <row r="1000" spans="1:52">
      <c r="A1000" s="138"/>
      <c r="B1000" s="142"/>
      <c r="C1000" s="182" t="s">
        <v>1669</v>
      </c>
      <c r="D1000" s="166" t="s">
        <v>26</v>
      </c>
      <c r="E1000" s="166" t="s">
        <v>1670</v>
      </c>
      <c r="F1000" s="167" t="s">
        <v>1851</v>
      </c>
      <c r="G1000" s="183" t="s">
        <v>1852</v>
      </c>
      <c r="H1000" s="184" t="s">
        <v>1852</v>
      </c>
      <c r="I1000" s="184" t="s">
        <v>1852</v>
      </c>
      <c r="J1000" s="184" t="s">
        <v>1852</v>
      </c>
      <c r="K1000" s="168">
        <v>0.9</v>
      </c>
      <c r="L1000" s="169">
        <v>0.863636363636364</v>
      </c>
      <c r="M1000" s="169">
        <v>0.863636363636364</v>
      </c>
      <c r="N1000" s="170">
        <v>0.857142857142857</v>
      </c>
      <c r="O1000" s="170">
        <v>0.837837837837838</v>
      </c>
      <c r="P1000" s="356">
        <v>0.9</v>
      </c>
      <c r="Q1000" s="357">
        <v>0.885157096424702</v>
      </c>
      <c r="R1000" s="169">
        <v>0.873395565927655</v>
      </c>
      <c r="S1000" s="169">
        <v>0.853964632059327</v>
      </c>
      <c r="T1000" s="169">
        <v>0.796754548257786</v>
      </c>
      <c r="U1000" s="356">
        <v>0.9</v>
      </c>
      <c r="V1000" s="169">
        <v>0.920910075839653</v>
      </c>
      <c r="W1000" s="169">
        <v>0.933488914819137</v>
      </c>
      <c r="X1000" s="169">
        <v>0.910439247005134</v>
      </c>
      <c r="Y1000" s="169">
        <v>0.908899938328708</v>
      </c>
      <c r="Z1000" s="356">
        <v>0.92</v>
      </c>
      <c r="AA1000" s="356">
        <v>0.920595533498759</v>
      </c>
      <c r="AB1000" s="356">
        <v>0.86053412462908</v>
      </c>
      <c r="AC1000" s="356">
        <v>0.718162839248434</v>
      </c>
      <c r="AD1000" s="356">
        <v>0.781257160314672</v>
      </c>
      <c r="AE1000" s="356">
        <v>0.92</v>
      </c>
      <c r="AF1000" s="169">
        <v>0.994748687171793</v>
      </c>
      <c r="AG1000" s="169">
        <v>0.660859465737515</v>
      </c>
      <c r="AH1000" s="169">
        <v>0.954685890834192</v>
      </c>
      <c r="AI1000" s="169">
        <v>0.828812629525783</v>
      </c>
      <c r="AJ1000" s="356">
        <v>0.92</v>
      </c>
      <c r="AK1000" s="169">
        <v>0.956325301204819</v>
      </c>
      <c r="AL1000" s="169">
        <v>0.946855192588981</v>
      </c>
      <c r="AM1000" s="169">
        <v>0.90103000447828</v>
      </c>
      <c r="AN1000" s="169">
        <v>0.92717491546265</v>
      </c>
      <c r="AO1000" s="168">
        <v>0.99</v>
      </c>
      <c r="AP1000" s="358">
        <v>1</v>
      </c>
      <c r="AQ1000" s="358">
        <v>1</v>
      </c>
      <c r="AR1000" s="358">
        <v>1</v>
      </c>
      <c r="AS1000" s="359">
        <v>1</v>
      </c>
      <c r="AT1000" s="364">
        <v>0.0656418488929858</v>
      </c>
      <c r="AU1000" s="361">
        <v>0</v>
      </c>
      <c r="AV1000" s="362">
        <v>0</v>
      </c>
      <c r="AW1000" s="362">
        <v>0.0952380952380952</v>
      </c>
      <c r="AX1000" s="362">
        <v>0.0597243491577335</v>
      </c>
      <c r="AY1000" s="142"/>
      <c r="AZ1000" s="140"/>
    </row>
    <row r="1001" spans="1:52">
      <c r="A1001" s="138"/>
      <c r="B1001" s="142"/>
      <c r="C1001" s="182" t="s">
        <v>1669</v>
      </c>
      <c r="D1001" s="166" t="s">
        <v>26</v>
      </c>
      <c r="E1001" s="166" t="s">
        <v>1670</v>
      </c>
      <c r="F1001" s="167" t="s">
        <v>1853</v>
      </c>
      <c r="G1001" s="183" t="s">
        <v>1854</v>
      </c>
      <c r="H1001" s="184" t="s">
        <v>1854</v>
      </c>
      <c r="I1001" s="184" t="s">
        <v>1854</v>
      </c>
      <c r="J1001" s="184" t="s">
        <v>1854</v>
      </c>
      <c r="K1001" s="168">
        <v>0.9</v>
      </c>
      <c r="L1001" s="169">
        <v>0.894736842105263</v>
      </c>
      <c r="M1001" s="169">
        <v>0.952380952380952</v>
      </c>
      <c r="N1001" s="170">
        <v>1</v>
      </c>
      <c r="O1001" s="170">
        <v>0.89351081530782</v>
      </c>
      <c r="P1001" s="356">
        <v>0.9</v>
      </c>
      <c r="Q1001" s="357">
        <v>0.995565410199557</v>
      </c>
      <c r="R1001" s="169">
        <v>0.975516866158868</v>
      </c>
      <c r="S1001" s="169">
        <v>0.983606557377049</v>
      </c>
      <c r="T1001" s="169">
        <v>0.984484996263814</v>
      </c>
      <c r="U1001" s="356">
        <v>0.9</v>
      </c>
      <c r="V1001" s="169">
        <v>0.954545454545455</v>
      </c>
      <c r="W1001" s="169">
        <v>0.885745375408052</v>
      </c>
      <c r="X1001" s="169">
        <v>0.868852459016393</v>
      </c>
      <c r="Y1001" s="169">
        <v>0.92594486176112</v>
      </c>
      <c r="Z1001" s="356">
        <v>0.92</v>
      </c>
      <c r="AA1001" s="356">
        <v>0.944862155388471</v>
      </c>
      <c r="AB1001" s="356">
        <v>0.902380952380952</v>
      </c>
      <c r="AC1001" s="356">
        <v>0.905967450271248</v>
      </c>
      <c r="AD1001" s="356">
        <v>0.932377503510457</v>
      </c>
      <c r="AE1001" s="356">
        <v>0.92</v>
      </c>
      <c r="AF1001" s="169">
        <v>0.923387096774194</v>
      </c>
      <c r="AG1001" s="169">
        <v>0.950416666666667</v>
      </c>
      <c r="AH1001" s="169">
        <v>0.971798780487805</v>
      </c>
      <c r="AI1001" s="169">
        <v>0.897483986000132</v>
      </c>
      <c r="AJ1001" s="356">
        <v>0.92</v>
      </c>
      <c r="AK1001" s="169">
        <v>0.970836531082118</v>
      </c>
      <c r="AL1001" s="169">
        <v>0.946996466431095</v>
      </c>
      <c r="AM1001" s="169">
        <v>0.949634093844167</v>
      </c>
      <c r="AN1001" s="169">
        <v>0.965939758662407</v>
      </c>
      <c r="AO1001" s="168">
        <v>0.99</v>
      </c>
      <c r="AP1001" s="358">
        <v>1</v>
      </c>
      <c r="AQ1001" s="358">
        <v>1</v>
      </c>
      <c r="AR1001" s="358">
        <v>1</v>
      </c>
      <c r="AS1001" s="359">
        <v>1</v>
      </c>
      <c r="AT1001" s="364">
        <v>0.0656418488929858</v>
      </c>
      <c r="AU1001" s="361">
        <v>0.125</v>
      </c>
      <c r="AV1001" s="362">
        <v>0.0416666666666667</v>
      </c>
      <c r="AW1001" s="362">
        <v>0</v>
      </c>
      <c r="AX1001" s="362">
        <v>0.0707831325301205</v>
      </c>
      <c r="AY1001" s="142"/>
      <c r="AZ1001" s="140"/>
    </row>
    <row r="1002" spans="1:52">
      <c r="A1002" s="138"/>
      <c r="B1002" s="142"/>
      <c r="C1002" s="182" t="s">
        <v>1669</v>
      </c>
      <c r="D1002" s="166" t="s">
        <v>26</v>
      </c>
      <c r="E1002" s="166" t="s">
        <v>1670</v>
      </c>
      <c r="F1002" s="167" t="s">
        <v>1855</v>
      </c>
      <c r="G1002" s="193" t="s">
        <v>1855</v>
      </c>
      <c r="H1002" s="194" t="s">
        <v>1855</v>
      </c>
      <c r="I1002" s="194" t="s">
        <v>1855</v>
      </c>
      <c r="J1002" s="194" t="s">
        <v>1855</v>
      </c>
      <c r="K1002" s="168">
        <v>0.9</v>
      </c>
      <c r="L1002" s="169">
        <v>0.666666666666667</v>
      </c>
      <c r="M1002" s="169">
        <v>0.7</v>
      </c>
      <c r="N1002" s="170">
        <v>0.9</v>
      </c>
      <c r="O1002" s="170">
        <v>0.758241758241758</v>
      </c>
      <c r="P1002" s="356">
        <v>0.9</v>
      </c>
      <c r="Q1002" s="357">
        <v>0.944741532976827</v>
      </c>
      <c r="R1002" s="169">
        <v>0.682640144665461</v>
      </c>
      <c r="S1002" s="169">
        <v>0.720602069614299</v>
      </c>
      <c r="T1002" s="169">
        <v>0.876308548657453</v>
      </c>
      <c r="U1002" s="356">
        <v>0.9</v>
      </c>
      <c r="V1002" s="169">
        <v>0.918003565062389</v>
      </c>
      <c r="W1002" s="169">
        <v>0.900542495479204</v>
      </c>
      <c r="X1002" s="169">
        <v>0.902163687676388</v>
      </c>
      <c r="Y1002" s="169">
        <v>0.89022423226541</v>
      </c>
      <c r="Z1002" s="356">
        <v>0.92</v>
      </c>
      <c r="AA1002" s="356">
        <v>0.871900826446281</v>
      </c>
      <c r="AB1002" s="356">
        <v>0.879518072289157</v>
      </c>
      <c r="AC1002" s="356">
        <v>0.75</v>
      </c>
      <c r="AD1002" s="356">
        <v>0.809356578452276</v>
      </c>
      <c r="AE1002" s="356">
        <v>0.92</v>
      </c>
      <c r="AF1002" s="169">
        <v>0.985294117647059</v>
      </c>
      <c r="AG1002" s="169">
        <v>0.426829268292683</v>
      </c>
      <c r="AH1002" s="169">
        <v>0.983651226158038</v>
      </c>
      <c r="AI1002" s="169">
        <v>0.868416748446189</v>
      </c>
      <c r="AJ1002" s="356">
        <v>0.92</v>
      </c>
      <c r="AK1002" s="169">
        <v>0.917973462002413</v>
      </c>
      <c r="AL1002" s="169">
        <v>0.943918426802622</v>
      </c>
      <c r="AM1002" s="169">
        <v>0.898047722342733</v>
      </c>
      <c r="AN1002" s="169">
        <v>0.921481000649124</v>
      </c>
      <c r="AO1002" s="168">
        <v>0.99</v>
      </c>
      <c r="AP1002" s="358">
        <v>1</v>
      </c>
      <c r="AQ1002" s="358">
        <v>1</v>
      </c>
      <c r="AR1002" s="358">
        <v>1</v>
      </c>
      <c r="AS1002" s="359">
        <v>1</v>
      </c>
      <c r="AT1002" s="364">
        <v>0.0656418488929858</v>
      </c>
      <c r="AU1002" s="361">
        <v>0</v>
      </c>
      <c r="AV1002" s="362">
        <v>0.25</v>
      </c>
      <c r="AW1002" s="362">
        <v>0</v>
      </c>
      <c r="AX1002" s="362">
        <v>0.0694864048338369</v>
      </c>
      <c r="AY1002" s="142"/>
      <c r="AZ1002" s="140"/>
    </row>
    <row r="1003" spans="1:52">
      <c r="A1003" s="138"/>
      <c r="B1003" s="142"/>
      <c r="C1003" s="182" t="s">
        <v>1669</v>
      </c>
      <c r="D1003" s="166" t="s">
        <v>235</v>
      </c>
      <c r="E1003" s="166" t="s">
        <v>1670</v>
      </c>
      <c r="F1003" s="167" t="s">
        <v>1856</v>
      </c>
      <c r="G1003" s="183" t="s">
        <v>1857</v>
      </c>
      <c r="H1003" s="184" t="s">
        <v>1857</v>
      </c>
      <c r="I1003" s="184" t="s">
        <v>1857</v>
      </c>
      <c r="J1003" s="184" t="s">
        <v>1857</v>
      </c>
      <c r="K1003" s="168">
        <v>0.9</v>
      </c>
      <c r="L1003" s="169" t="s">
        <v>40</v>
      </c>
      <c r="M1003" s="169" t="s">
        <v>40</v>
      </c>
      <c r="N1003" s="170" t="s">
        <v>40</v>
      </c>
      <c r="O1003" s="170" t="s">
        <v>40</v>
      </c>
      <c r="P1003" s="356">
        <v>0.9</v>
      </c>
      <c r="Q1003" s="357" t="s">
        <v>40</v>
      </c>
      <c r="R1003" s="169" t="s">
        <v>40</v>
      </c>
      <c r="S1003" s="169" t="s">
        <v>40</v>
      </c>
      <c r="T1003" s="169" t="s">
        <v>40</v>
      </c>
      <c r="U1003" s="356">
        <v>0.9</v>
      </c>
      <c r="V1003" s="169" t="s">
        <v>40</v>
      </c>
      <c r="W1003" s="169" t="s">
        <v>40</v>
      </c>
      <c r="X1003" s="169" t="s">
        <v>40</v>
      </c>
      <c r="Y1003" s="169" t="s">
        <v>40</v>
      </c>
      <c r="Z1003" s="356">
        <v>0.92</v>
      </c>
      <c r="AA1003" s="356" t="s">
        <v>40</v>
      </c>
      <c r="AB1003" s="356" t="s">
        <v>40</v>
      </c>
      <c r="AC1003" s="356" t="s">
        <v>40</v>
      </c>
      <c r="AD1003" s="356" t="s">
        <v>40</v>
      </c>
      <c r="AE1003" s="356">
        <v>0.92</v>
      </c>
      <c r="AF1003" s="169">
        <v>0.860557768924303</v>
      </c>
      <c r="AG1003" s="169">
        <v>0.66984126984127</v>
      </c>
      <c r="AH1003" s="169">
        <v>0.977973568281938</v>
      </c>
      <c r="AI1003" s="169">
        <v>0.780593041402736</v>
      </c>
      <c r="AJ1003" s="356">
        <v>0.92</v>
      </c>
      <c r="AK1003" s="169" t="s">
        <v>40</v>
      </c>
      <c r="AL1003" s="169" t="s">
        <v>40</v>
      </c>
      <c r="AM1003" s="169" t="s">
        <v>40</v>
      </c>
      <c r="AN1003" s="169" t="s">
        <v>40</v>
      </c>
      <c r="AO1003" s="168">
        <v>0.99</v>
      </c>
      <c r="AP1003" s="358">
        <v>1</v>
      </c>
      <c r="AQ1003" s="358">
        <v>1</v>
      </c>
      <c r="AR1003" s="358">
        <v>1</v>
      </c>
      <c r="AS1003" s="359">
        <v>1</v>
      </c>
      <c r="AT1003" s="364">
        <v>0.0656418488929858</v>
      </c>
      <c r="AU1003" s="361" t="s">
        <v>40</v>
      </c>
      <c r="AV1003" s="362" t="s">
        <v>40</v>
      </c>
      <c r="AW1003" s="362" t="s">
        <v>40</v>
      </c>
      <c r="AX1003" s="362" t="s">
        <v>40</v>
      </c>
      <c r="AY1003" s="142"/>
      <c r="AZ1003" s="140"/>
    </row>
    <row r="1004" spans="1:52">
      <c r="A1004" s="138"/>
      <c r="B1004" s="142"/>
      <c r="C1004" s="182" t="s">
        <v>1669</v>
      </c>
      <c r="D1004" s="166" t="s">
        <v>26</v>
      </c>
      <c r="E1004" s="166" t="s">
        <v>1670</v>
      </c>
      <c r="F1004" s="167" t="s">
        <v>1858</v>
      </c>
      <c r="G1004" s="183" t="s">
        <v>1859</v>
      </c>
      <c r="H1004" s="184" t="s">
        <v>1859</v>
      </c>
      <c r="I1004" s="184" t="s">
        <v>1859</v>
      </c>
      <c r="J1004" s="184" t="s">
        <v>1859</v>
      </c>
      <c r="K1004" s="168">
        <v>0.9</v>
      </c>
      <c r="L1004" s="169">
        <v>0.823529411764706</v>
      </c>
      <c r="M1004" s="169">
        <v>0.882352941176471</v>
      </c>
      <c r="N1004" s="170">
        <v>0.733333333333333</v>
      </c>
      <c r="O1004" s="170">
        <v>0.862726406101049</v>
      </c>
      <c r="P1004" s="356">
        <v>0.9</v>
      </c>
      <c r="Q1004" s="357">
        <v>0.983981693363844</v>
      </c>
      <c r="R1004" s="169">
        <v>1.04849884526559</v>
      </c>
      <c r="S1004" s="169">
        <v>1.13473379210431</v>
      </c>
      <c r="T1004" s="169">
        <v>1.06497843485742</v>
      </c>
      <c r="U1004" s="356">
        <v>0.9</v>
      </c>
      <c r="V1004" s="169">
        <v>0.946796338672769</v>
      </c>
      <c r="W1004" s="169">
        <v>0.904651930056087</v>
      </c>
      <c r="X1004" s="169">
        <v>0.93915248098515</v>
      </c>
      <c r="Y1004" s="169">
        <v>0.958545116995144</v>
      </c>
      <c r="Z1004" s="356">
        <v>0.92</v>
      </c>
      <c r="AA1004" s="356">
        <v>0.914251207729469</v>
      </c>
      <c r="AB1004" s="356">
        <v>0.873611111111111</v>
      </c>
      <c r="AC1004" s="356">
        <v>0.863894139886578</v>
      </c>
      <c r="AD1004" s="356">
        <v>0.888692446584412</v>
      </c>
      <c r="AE1004" s="356">
        <v>0.92</v>
      </c>
      <c r="AF1004" s="169">
        <v>0.922942715905787</v>
      </c>
      <c r="AG1004" s="169">
        <v>0.940168175937904</v>
      </c>
      <c r="AH1004" s="169">
        <v>0.943016281062554</v>
      </c>
      <c r="AI1004" s="169">
        <v>0.946327683615819</v>
      </c>
      <c r="AJ1004" s="356">
        <v>0.92</v>
      </c>
      <c r="AK1004" s="169">
        <v>0.936537739391664</v>
      </c>
      <c r="AL1004" s="169">
        <v>0.920982895687786</v>
      </c>
      <c r="AM1004" s="169">
        <v>0.90554272517321</v>
      </c>
      <c r="AN1004" s="169">
        <v>0.942318239263657</v>
      </c>
      <c r="AO1004" s="168">
        <v>0.99</v>
      </c>
      <c r="AP1004" s="358">
        <v>1</v>
      </c>
      <c r="AQ1004" s="358">
        <v>1</v>
      </c>
      <c r="AR1004" s="358">
        <v>1</v>
      </c>
      <c r="AS1004" s="359">
        <v>1</v>
      </c>
      <c r="AT1004" s="364">
        <v>0.0656418488929858</v>
      </c>
      <c r="AU1004" s="361">
        <v>0.032258064516129</v>
      </c>
      <c r="AV1004" s="362">
        <v>0</v>
      </c>
      <c r="AW1004" s="362">
        <v>0</v>
      </c>
      <c r="AX1004" s="362">
        <v>0.0728033472803347</v>
      </c>
      <c r="AY1004" s="142"/>
      <c r="AZ1004" s="140"/>
    </row>
    <row r="1005" spans="1:52">
      <c r="A1005" s="138"/>
      <c r="B1005" s="142"/>
      <c r="C1005" s="182" t="s">
        <v>1669</v>
      </c>
      <c r="D1005" s="166" t="s">
        <v>235</v>
      </c>
      <c r="E1005" s="166" t="s">
        <v>1670</v>
      </c>
      <c r="F1005" s="167" t="s">
        <v>1860</v>
      </c>
      <c r="G1005" s="183" t="s">
        <v>1861</v>
      </c>
      <c r="H1005" s="184" t="s">
        <v>1861</v>
      </c>
      <c r="I1005" s="184" t="s">
        <v>1861</v>
      </c>
      <c r="J1005" s="184" t="s">
        <v>1861</v>
      </c>
      <c r="K1005" s="168">
        <v>0.9</v>
      </c>
      <c r="L1005" s="169" t="s">
        <v>40</v>
      </c>
      <c r="M1005" s="169" t="s">
        <v>40</v>
      </c>
      <c r="N1005" s="170" t="s">
        <v>40</v>
      </c>
      <c r="O1005" s="170" t="s">
        <v>40</v>
      </c>
      <c r="P1005" s="356">
        <v>0.9</v>
      </c>
      <c r="Q1005" s="357" t="s">
        <v>40</v>
      </c>
      <c r="R1005" s="169">
        <v>1</v>
      </c>
      <c r="S1005" s="169" t="s">
        <v>40</v>
      </c>
      <c r="T1005" s="169">
        <v>1</v>
      </c>
      <c r="U1005" s="356">
        <v>0.9</v>
      </c>
      <c r="V1005" s="169" t="s">
        <v>40</v>
      </c>
      <c r="W1005" s="169">
        <v>1</v>
      </c>
      <c r="X1005" s="169" t="s">
        <v>40</v>
      </c>
      <c r="Y1005" s="169">
        <v>1</v>
      </c>
      <c r="Z1005" s="356">
        <v>0.92</v>
      </c>
      <c r="AA1005" s="356" t="s">
        <v>40</v>
      </c>
      <c r="AB1005" s="356" t="s">
        <v>40</v>
      </c>
      <c r="AC1005" s="356" t="s">
        <v>40</v>
      </c>
      <c r="AD1005" s="356" t="s">
        <v>40</v>
      </c>
      <c r="AE1005" s="356">
        <v>0.92</v>
      </c>
      <c r="AF1005" s="169">
        <v>0.922480620155039</v>
      </c>
      <c r="AG1005" s="169">
        <v>0.983870967741935</v>
      </c>
      <c r="AH1005" s="169">
        <v>0.897727272727273</v>
      </c>
      <c r="AI1005" s="169">
        <v>0.931795634920635</v>
      </c>
      <c r="AJ1005" s="356">
        <v>0.92</v>
      </c>
      <c r="AK1005" s="169" t="s">
        <v>40</v>
      </c>
      <c r="AL1005" s="169">
        <v>1</v>
      </c>
      <c r="AM1005" s="169" t="s">
        <v>40</v>
      </c>
      <c r="AN1005" s="169">
        <v>1</v>
      </c>
      <c r="AO1005" s="168">
        <v>0.99</v>
      </c>
      <c r="AP1005" s="358">
        <v>1</v>
      </c>
      <c r="AQ1005" s="358">
        <v>1</v>
      </c>
      <c r="AR1005" s="358">
        <v>1</v>
      </c>
      <c r="AS1005" s="359">
        <v>1</v>
      </c>
      <c r="AT1005" s="364">
        <v>0.0656418488929858</v>
      </c>
      <c r="AU1005" s="361" t="s">
        <v>40</v>
      </c>
      <c r="AV1005" s="362" t="s">
        <v>40</v>
      </c>
      <c r="AW1005" s="362" t="s">
        <v>40</v>
      </c>
      <c r="AX1005" s="362" t="s">
        <v>40</v>
      </c>
      <c r="AY1005" s="142"/>
      <c r="AZ1005" s="140"/>
    </row>
    <row r="1006" spans="1:52">
      <c r="A1006" s="138"/>
      <c r="B1006" s="142"/>
      <c r="C1006" s="182" t="s">
        <v>1669</v>
      </c>
      <c r="D1006" s="166" t="s">
        <v>26</v>
      </c>
      <c r="E1006" s="166" t="s">
        <v>1670</v>
      </c>
      <c r="F1006" s="167" t="s">
        <v>1862</v>
      </c>
      <c r="G1006" s="183" t="s">
        <v>1863</v>
      </c>
      <c r="H1006" s="184" t="s">
        <v>1863</v>
      </c>
      <c r="I1006" s="184" t="s">
        <v>1863</v>
      </c>
      <c r="J1006" s="184" t="s">
        <v>1863</v>
      </c>
      <c r="K1006" s="168">
        <v>0.9</v>
      </c>
      <c r="L1006" s="169" t="s">
        <v>40</v>
      </c>
      <c r="M1006" s="169" t="s">
        <v>40</v>
      </c>
      <c r="N1006" s="170" t="s">
        <v>40</v>
      </c>
      <c r="O1006" s="170" t="s">
        <v>40</v>
      </c>
      <c r="P1006" s="356">
        <v>0.9</v>
      </c>
      <c r="Q1006" s="357" t="s">
        <v>40</v>
      </c>
      <c r="R1006" s="169" t="s">
        <v>40</v>
      </c>
      <c r="S1006" s="169" t="s">
        <v>40</v>
      </c>
      <c r="T1006" s="169">
        <v>0</v>
      </c>
      <c r="U1006" s="356">
        <v>0.9</v>
      </c>
      <c r="V1006" s="169" t="s">
        <v>40</v>
      </c>
      <c r="W1006" s="169" t="s">
        <v>40</v>
      </c>
      <c r="X1006" s="169" t="s">
        <v>40</v>
      </c>
      <c r="Y1006" s="169">
        <v>1</v>
      </c>
      <c r="Z1006" s="356">
        <v>0.92</v>
      </c>
      <c r="AA1006" s="356" t="s">
        <v>40</v>
      </c>
      <c r="AB1006" s="356" t="s">
        <v>40</v>
      </c>
      <c r="AC1006" s="356" t="s">
        <v>40</v>
      </c>
      <c r="AD1006" s="356">
        <v>1</v>
      </c>
      <c r="AE1006" s="356">
        <v>0.92</v>
      </c>
      <c r="AF1006" s="169">
        <v>0.5</v>
      </c>
      <c r="AG1006" s="169">
        <v>0.666666666666667</v>
      </c>
      <c r="AH1006" s="169">
        <v>1</v>
      </c>
      <c r="AI1006" s="169">
        <v>0.815356489945155</v>
      </c>
      <c r="AJ1006" s="356">
        <v>0.92</v>
      </c>
      <c r="AK1006" s="169" t="s">
        <v>40</v>
      </c>
      <c r="AL1006" s="169" t="s">
        <v>40</v>
      </c>
      <c r="AM1006" s="169" t="s">
        <v>40</v>
      </c>
      <c r="AN1006" s="169">
        <v>1</v>
      </c>
      <c r="AO1006" s="168">
        <v>0.99</v>
      </c>
      <c r="AP1006" s="358" t="s">
        <v>40</v>
      </c>
      <c r="AQ1006" s="358" t="s">
        <v>40</v>
      </c>
      <c r="AR1006" s="358" t="s">
        <v>40</v>
      </c>
      <c r="AS1006" s="359">
        <v>1</v>
      </c>
      <c r="AT1006" s="364">
        <v>0.0656418488929858</v>
      </c>
      <c r="AU1006" s="361" t="s">
        <v>40</v>
      </c>
      <c r="AV1006" s="362" t="s">
        <v>40</v>
      </c>
      <c r="AW1006" s="362" t="s">
        <v>40</v>
      </c>
      <c r="AX1006" s="362" t="s">
        <v>40</v>
      </c>
      <c r="AY1006" s="142"/>
      <c r="AZ1006" s="140"/>
    </row>
    <row r="1007" spans="1:52">
      <c r="A1007" s="138"/>
      <c r="B1007" s="142"/>
      <c r="C1007" s="182" t="s">
        <v>1669</v>
      </c>
      <c r="D1007" s="166" t="s">
        <v>26</v>
      </c>
      <c r="E1007" s="166" t="s">
        <v>1670</v>
      </c>
      <c r="F1007" s="167" t="s">
        <v>1864</v>
      </c>
      <c r="G1007" s="183" t="s">
        <v>1865</v>
      </c>
      <c r="H1007" s="184" t="s">
        <v>1865</v>
      </c>
      <c r="I1007" s="184" t="s">
        <v>1865</v>
      </c>
      <c r="J1007" s="184" t="s">
        <v>1865</v>
      </c>
      <c r="K1007" s="168">
        <v>0.9</v>
      </c>
      <c r="L1007" s="169">
        <v>0.875</v>
      </c>
      <c r="M1007" s="169">
        <v>0.833333333333333</v>
      </c>
      <c r="N1007" s="170">
        <v>1</v>
      </c>
      <c r="O1007" s="170">
        <v>0.897849462365591</v>
      </c>
      <c r="P1007" s="356">
        <v>0.9</v>
      </c>
      <c r="Q1007" s="357">
        <v>0.959306706857573</v>
      </c>
      <c r="R1007" s="169">
        <v>0.85932851678708</v>
      </c>
      <c r="S1007" s="169">
        <v>0.831022530329289</v>
      </c>
      <c r="T1007" s="169">
        <v>0.904547827111852</v>
      </c>
      <c r="U1007" s="356">
        <v>0.9</v>
      </c>
      <c r="V1007" s="169">
        <v>0.931424265259985</v>
      </c>
      <c r="W1007" s="169">
        <v>0.915002124946876</v>
      </c>
      <c r="X1007" s="169">
        <v>0.909012131715771</v>
      </c>
      <c r="Y1007" s="169">
        <v>0.922244111060598</v>
      </c>
      <c r="Z1007" s="356">
        <v>0.92</v>
      </c>
      <c r="AA1007" s="356">
        <v>0.943103448275862</v>
      </c>
      <c r="AB1007" s="356">
        <v>0.924670433145009</v>
      </c>
      <c r="AC1007" s="356">
        <v>0.889945652173913</v>
      </c>
      <c r="AD1007" s="356">
        <v>0.933076339737108</v>
      </c>
      <c r="AE1007" s="356">
        <v>0.92</v>
      </c>
      <c r="AF1007" s="169">
        <v>0.98879386611619</v>
      </c>
      <c r="AG1007" s="169">
        <v>0.987596379483741</v>
      </c>
      <c r="AH1007" s="169">
        <v>0.990064289888954</v>
      </c>
      <c r="AI1007" s="169">
        <v>0.971652052610602</v>
      </c>
      <c r="AJ1007" s="356">
        <v>0.92</v>
      </c>
      <c r="AK1007" s="169">
        <v>0.959791122715405</v>
      </c>
      <c r="AL1007" s="169">
        <v>0.954671280276817</v>
      </c>
      <c r="AM1007" s="169">
        <v>0.949491636602165</v>
      </c>
      <c r="AN1007" s="169">
        <v>0.966766570299446</v>
      </c>
      <c r="AO1007" s="168">
        <v>0.99</v>
      </c>
      <c r="AP1007" s="358">
        <v>1</v>
      </c>
      <c r="AQ1007" s="358">
        <v>1</v>
      </c>
      <c r="AR1007" s="358">
        <v>1</v>
      </c>
      <c r="AS1007" s="359">
        <v>0.998607048335423</v>
      </c>
      <c r="AT1007" s="364">
        <v>0.0656418488929858</v>
      </c>
      <c r="AU1007" s="361">
        <v>0</v>
      </c>
      <c r="AV1007" s="362">
        <v>0.0166666666666667</v>
      </c>
      <c r="AW1007" s="362">
        <v>0</v>
      </c>
      <c r="AX1007" s="362">
        <v>0.0319327731092437</v>
      </c>
      <c r="AY1007" s="142"/>
      <c r="AZ1007" s="140"/>
    </row>
    <row r="1008" spans="1:52">
      <c r="A1008" s="138"/>
      <c r="B1008" s="142"/>
      <c r="C1008" s="182" t="s">
        <v>1669</v>
      </c>
      <c r="D1008" s="166" t="s">
        <v>235</v>
      </c>
      <c r="E1008" s="166" t="s">
        <v>1670</v>
      </c>
      <c r="F1008" s="167" t="s">
        <v>1866</v>
      </c>
      <c r="G1008" s="193" t="s">
        <v>1866</v>
      </c>
      <c r="H1008" s="194" t="s">
        <v>1866</v>
      </c>
      <c r="I1008" s="194" t="s">
        <v>1866</v>
      </c>
      <c r="J1008" s="194" t="s">
        <v>1866</v>
      </c>
      <c r="K1008" s="168">
        <v>0.9</v>
      </c>
      <c r="L1008" s="169" t="s">
        <v>40</v>
      </c>
      <c r="M1008" s="169" t="s">
        <v>40</v>
      </c>
      <c r="N1008" s="170" t="s">
        <v>40</v>
      </c>
      <c r="O1008" s="170" t="s">
        <v>40</v>
      </c>
      <c r="P1008" s="356">
        <v>0.9</v>
      </c>
      <c r="Q1008" s="357">
        <v>0</v>
      </c>
      <c r="R1008" s="169" t="s">
        <v>40</v>
      </c>
      <c r="S1008" s="169" t="s">
        <v>40</v>
      </c>
      <c r="T1008" s="169">
        <v>0</v>
      </c>
      <c r="U1008" s="356">
        <v>0.9</v>
      </c>
      <c r="V1008" s="169">
        <v>1</v>
      </c>
      <c r="W1008" s="169" t="s">
        <v>40</v>
      </c>
      <c r="X1008" s="169" t="s">
        <v>40</v>
      </c>
      <c r="Y1008" s="169">
        <v>1</v>
      </c>
      <c r="Z1008" s="356">
        <v>0.92</v>
      </c>
      <c r="AA1008" s="356" t="s">
        <v>40</v>
      </c>
      <c r="AB1008" s="356" t="s">
        <v>40</v>
      </c>
      <c r="AC1008" s="356" t="s">
        <v>40</v>
      </c>
      <c r="AD1008" s="356">
        <v>1</v>
      </c>
      <c r="AE1008" s="356">
        <v>0.92</v>
      </c>
      <c r="AF1008" s="169">
        <v>0.984513274336283</v>
      </c>
      <c r="AG1008" s="169">
        <v>0.917981072555205</v>
      </c>
      <c r="AH1008" s="169">
        <v>0.990566037735849</v>
      </c>
      <c r="AI1008" s="169">
        <v>0.876116266853441</v>
      </c>
      <c r="AJ1008" s="356">
        <v>0.92</v>
      </c>
      <c r="AK1008" s="169">
        <v>1</v>
      </c>
      <c r="AL1008" s="169" t="s">
        <v>40</v>
      </c>
      <c r="AM1008" s="169" t="s">
        <v>40</v>
      </c>
      <c r="AN1008" s="169">
        <v>1</v>
      </c>
      <c r="AO1008" s="168">
        <v>0.99</v>
      </c>
      <c r="AP1008" s="358">
        <v>1</v>
      </c>
      <c r="AQ1008" s="358">
        <v>1</v>
      </c>
      <c r="AR1008" s="358">
        <v>1</v>
      </c>
      <c r="AS1008" s="359">
        <v>1</v>
      </c>
      <c r="AT1008" s="364">
        <v>0.0656418488929858</v>
      </c>
      <c r="AU1008" s="361" t="s">
        <v>40</v>
      </c>
      <c r="AV1008" s="362" t="s">
        <v>40</v>
      </c>
      <c r="AW1008" s="362" t="s">
        <v>40</v>
      </c>
      <c r="AX1008" s="362" t="s">
        <v>40</v>
      </c>
      <c r="AY1008" s="142"/>
      <c r="AZ1008" s="140"/>
    </row>
    <row r="1009" spans="1:52">
      <c r="A1009" s="138"/>
      <c r="B1009" s="142"/>
      <c r="C1009" s="182" t="s">
        <v>1669</v>
      </c>
      <c r="D1009" s="166" t="s">
        <v>26</v>
      </c>
      <c r="E1009" s="166" t="s">
        <v>1670</v>
      </c>
      <c r="F1009" s="167" t="s">
        <v>1867</v>
      </c>
      <c r="G1009" s="193" t="s">
        <v>1868</v>
      </c>
      <c r="H1009" s="194" t="s">
        <v>1868</v>
      </c>
      <c r="I1009" s="194" t="s">
        <v>1868</v>
      </c>
      <c r="J1009" s="194" t="s">
        <v>1868</v>
      </c>
      <c r="K1009" s="168">
        <v>0.9</v>
      </c>
      <c r="L1009" s="169">
        <v>0.692307692307692</v>
      </c>
      <c r="M1009" s="169">
        <v>0.846153846153846</v>
      </c>
      <c r="N1009" s="170">
        <v>0.8</v>
      </c>
      <c r="O1009" s="170">
        <v>0.823671497584541</v>
      </c>
      <c r="P1009" s="356">
        <v>0.9</v>
      </c>
      <c r="Q1009" s="357">
        <v>0.879251700680272</v>
      </c>
      <c r="R1009" s="169">
        <v>0.766346153846154</v>
      </c>
      <c r="S1009" s="169">
        <v>0.8515625</v>
      </c>
      <c r="T1009" s="169">
        <v>0.922410646135466</v>
      </c>
      <c r="U1009" s="356">
        <v>0.9</v>
      </c>
      <c r="V1009" s="169">
        <v>0.865646258503401</v>
      </c>
      <c r="W1009" s="169">
        <v>0.9125</v>
      </c>
      <c r="X1009" s="169">
        <v>0.818359375</v>
      </c>
      <c r="Y1009" s="169">
        <v>0.899877211031096</v>
      </c>
      <c r="Z1009" s="356">
        <v>0.92</v>
      </c>
      <c r="AA1009" s="356">
        <v>0.91449814126394</v>
      </c>
      <c r="AB1009" s="356">
        <v>0.685185185185185</v>
      </c>
      <c r="AC1009" s="356">
        <v>0.183150183150183</v>
      </c>
      <c r="AD1009" s="356">
        <v>0.795981245813798</v>
      </c>
      <c r="AE1009" s="356">
        <v>0.92</v>
      </c>
      <c r="AF1009" s="169">
        <v>0.990560100692259</v>
      </c>
      <c r="AG1009" s="169">
        <v>0.796026490066225</v>
      </c>
      <c r="AH1009" s="169">
        <v>0.967120181405896</v>
      </c>
      <c r="AI1009" s="169">
        <v>0.943082800360561</v>
      </c>
      <c r="AJ1009" s="356">
        <v>0.92</v>
      </c>
      <c r="AK1009" s="169">
        <v>0.939464493597206</v>
      </c>
      <c r="AL1009" s="169">
        <v>0.912559618441971</v>
      </c>
      <c r="AM1009" s="169">
        <v>0.763299922898998</v>
      </c>
      <c r="AN1009" s="169">
        <v>0.927792843090339</v>
      </c>
      <c r="AO1009" s="168">
        <v>0.99</v>
      </c>
      <c r="AP1009" s="358">
        <v>1</v>
      </c>
      <c r="AQ1009" s="358">
        <v>1</v>
      </c>
      <c r="AR1009" s="358">
        <v>1</v>
      </c>
      <c r="AS1009" s="359">
        <v>1</v>
      </c>
      <c r="AT1009" s="364">
        <v>0.0656418488929858</v>
      </c>
      <c r="AU1009" s="361">
        <v>0</v>
      </c>
      <c r="AV1009" s="362">
        <v>0.0526315789473684</v>
      </c>
      <c r="AW1009" s="362">
        <v>0.1</v>
      </c>
      <c r="AX1009" s="362">
        <v>0.0424242424242424</v>
      </c>
      <c r="AY1009" s="142"/>
      <c r="AZ1009" s="140"/>
    </row>
    <row r="1010" spans="1:52">
      <c r="A1010" s="138"/>
      <c r="B1010" s="142"/>
      <c r="C1010" s="182" t="s">
        <v>1669</v>
      </c>
      <c r="D1010" s="166" t="s">
        <v>26</v>
      </c>
      <c r="E1010" s="166" t="s">
        <v>1670</v>
      </c>
      <c r="F1010" s="167" t="s">
        <v>1869</v>
      </c>
      <c r="G1010" s="183" t="s">
        <v>1870</v>
      </c>
      <c r="H1010" s="184" t="s">
        <v>1870</v>
      </c>
      <c r="I1010" s="184" t="s">
        <v>1870</v>
      </c>
      <c r="J1010" s="184" t="s">
        <v>1870</v>
      </c>
      <c r="K1010" s="168">
        <v>0.9</v>
      </c>
      <c r="L1010" s="169">
        <v>0.869565217391304</v>
      </c>
      <c r="M1010" s="169">
        <v>0.923076923076923</v>
      </c>
      <c r="N1010" s="170">
        <v>0.925925925925926</v>
      </c>
      <c r="O1010" s="170">
        <v>0.91243654822335</v>
      </c>
      <c r="P1010" s="356">
        <v>0.9</v>
      </c>
      <c r="Q1010" s="357">
        <v>1.00398406374502</v>
      </c>
      <c r="R1010" s="169">
        <v>1.00184094256259</v>
      </c>
      <c r="S1010" s="169">
        <v>0.998561668464581</v>
      </c>
      <c r="T1010" s="169">
        <v>0.993447266093803</v>
      </c>
      <c r="U1010" s="356">
        <v>0.9</v>
      </c>
      <c r="V1010" s="169">
        <v>0.936254980079681</v>
      </c>
      <c r="W1010" s="169">
        <v>0.941826215022091</v>
      </c>
      <c r="X1010" s="169">
        <v>0.930240920532183</v>
      </c>
      <c r="Y1010" s="169">
        <v>0.950674475541261</v>
      </c>
      <c r="Z1010" s="356">
        <v>0.92</v>
      </c>
      <c r="AA1010" s="356">
        <v>0.922600619195046</v>
      </c>
      <c r="AB1010" s="356">
        <v>0.91271056661562</v>
      </c>
      <c r="AC1010" s="356">
        <v>0.905548996458087</v>
      </c>
      <c r="AD1010" s="356">
        <v>0.920513815250657</v>
      </c>
      <c r="AE1010" s="356">
        <v>0.92</v>
      </c>
      <c r="AF1010" s="169">
        <v>0.967867575462512</v>
      </c>
      <c r="AG1010" s="169">
        <v>0.961290322580645</v>
      </c>
      <c r="AH1010" s="169">
        <v>0.992766726943942</v>
      </c>
      <c r="AI1010" s="169">
        <v>0.937558484092327</v>
      </c>
      <c r="AJ1010" s="356">
        <v>0.92</v>
      </c>
      <c r="AK1010" s="169">
        <v>0.944546287809349</v>
      </c>
      <c r="AL1010" s="169">
        <v>0.948926291352293</v>
      </c>
      <c r="AM1010" s="169">
        <v>0.935222672064777</v>
      </c>
      <c r="AN1010" s="169">
        <v>0.956238781239932</v>
      </c>
      <c r="AO1010" s="168">
        <v>0.99</v>
      </c>
      <c r="AP1010" s="358">
        <v>1</v>
      </c>
      <c r="AQ1010" s="358">
        <v>1</v>
      </c>
      <c r="AR1010" s="358">
        <v>1</v>
      </c>
      <c r="AS1010" s="359">
        <v>1</v>
      </c>
      <c r="AT1010" s="364">
        <v>0.0656418488929858</v>
      </c>
      <c r="AU1010" s="361">
        <v>0.09375</v>
      </c>
      <c r="AV1010" s="362">
        <v>0.0238095238095238</v>
      </c>
      <c r="AW1010" s="362">
        <v>0</v>
      </c>
      <c r="AX1010" s="362">
        <v>0.0915157292659676</v>
      </c>
      <c r="AY1010" s="142"/>
      <c r="AZ1010" s="140"/>
    </row>
    <row r="1011" spans="1:52">
      <c r="A1011" s="138"/>
      <c r="B1011" s="142"/>
      <c r="C1011" s="182" t="s">
        <v>1669</v>
      </c>
      <c r="D1011" s="166" t="s">
        <v>26</v>
      </c>
      <c r="E1011" s="166" t="s">
        <v>1670</v>
      </c>
      <c r="F1011" s="167" t="s">
        <v>1871</v>
      </c>
      <c r="G1011" s="183" t="s">
        <v>1872</v>
      </c>
      <c r="H1011" s="184" t="s">
        <v>1872</v>
      </c>
      <c r="I1011" s="184" t="s">
        <v>1872</v>
      </c>
      <c r="J1011" s="184" t="s">
        <v>1872</v>
      </c>
      <c r="K1011" s="168">
        <v>0.9</v>
      </c>
      <c r="L1011" s="169">
        <v>0.833333333333333</v>
      </c>
      <c r="M1011" s="169">
        <v>0.928571428571429</v>
      </c>
      <c r="N1011" s="170">
        <v>0.666666666666667</v>
      </c>
      <c r="O1011" s="170">
        <v>0.854260089686099</v>
      </c>
      <c r="P1011" s="356">
        <v>0.9</v>
      </c>
      <c r="Q1011" s="357">
        <v>0.950684931506849</v>
      </c>
      <c r="R1011" s="169">
        <v>0.997226074895978</v>
      </c>
      <c r="S1011" s="169">
        <v>0.96077032810271</v>
      </c>
      <c r="T1011" s="169">
        <v>0.98346098611776</v>
      </c>
      <c r="U1011" s="356">
        <v>0.9</v>
      </c>
      <c r="V1011" s="169">
        <v>0.897260273972603</v>
      </c>
      <c r="W1011" s="169">
        <v>0.929264909847434</v>
      </c>
      <c r="X1011" s="169">
        <v>0.922967189728959</v>
      </c>
      <c r="Y1011" s="169">
        <v>0.926448061273337</v>
      </c>
      <c r="Z1011" s="356">
        <v>0.92</v>
      </c>
      <c r="AA1011" s="356">
        <v>0</v>
      </c>
      <c r="AB1011" s="356" t="s">
        <v>40</v>
      </c>
      <c r="AC1011" s="356" t="s">
        <v>40</v>
      </c>
      <c r="AD1011" s="356">
        <v>0</v>
      </c>
      <c r="AE1011" s="356">
        <v>0.92</v>
      </c>
      <c r="AF1011" s="169">
        <v>0.9679186228482</v>
      </c>
      <c r="AG1011" s="169">
        <v>0.983091787439614</v>
      </c>
      <c r="AH1011" s="169">
        <v>0.997790055248619</v>
      </c>
      <c r="AI1011" s="169">
        <v>0.971221727595665</v>
      </c>
      <c r="AJ1011" s="356">
        <v>0.92</v>
      </c>
      <c r="AK1011" s="169">
        <v>0.948016415868673</v>
      </c>
      <c r="AL1011" s="169">
        <v>0.954986149584488</v>
      </c>
      <c r="AM1011" s="169">
        <v>0.956521739130435</v>
      </c>
      <c r="AN1011" s="169">
        <v>0.964463363305912</v>
      </c>
      <c r="AO1011" s="168">
        <v>0.99</v>
      </c>
      <c r="AP1011" s="358">
        <v>1</v>
      </c>
      <c r="AQ1011" s="358">
        <v>1</v>
      </c>
      <c r="AR1011" s="358">
        <v>1</v>
      </c>
      <c r="AS1011" s="359">
        <v>1</v>
      </c>
      <c r="AT1011" s="364">
        <v>0.0656418488929858</v>
      </c>
      <c r="AU1011" s="361">
        <v>0</v>
      </c>
      <c r="AV1011" s="362">
        <v>0</v>
      </c>
      <c r="AW1011" s="362">
        <v>0</v>
      </c>
      <c r="AX1011" s="362">
        <v>0.0323232323232323</v>
      </c>
      <c r="AY1011" s="142"/>
      <c r="AZ1011" s="140"/>
    </row>
    <row r="1012" spans="1:52">
      <c r="A1012" s="138"/>
      <c r="B1012" s="142"/>
      <c r="C1012" s="182" t="s">
        <v>1669</v>
      </c>
      <c r="D1012" s="166" t="s">
        <v>26</v>
      </c>
      <c r="E1012" s="166" t="s">
        <v>1670</v>
      </c>
      <c r="F1012" s="167" t="s">
        <v>1873</v>
      </c>
      <c r="G1012" s="193" t="s">
        <v>1873</v>
      </c>
      <c r="H1012" s="194" t="s">
        <v>1873</v>
      </c>
      <c r="I1012" s="194" t="s">
        <v>1873</v>
      </c>
      <c r="J1012" s="194" t="s">
        <v>1873</v>
      </c>
      <c r="K1012" s="168">
        <v>0.9</v>
      </c>
      <c r="L1012" s="169">
        <v>1</v>
      </c>
      <c r="M1012" s="169">
        <v>0.857142857142857</v>
      </c>
      <c r="N1012" s="170">
        <v>0.95</v>
      </c>
      <c r="O1012" s="170">
        <v>0.963836477987421</v>
      </c>
      <c r="P1012" s="356">
        <v>0.9</v>
      </c>
      <c r="Q1012" s="357">
        <v>0.985198889916744</v>
      </c>
      <c r="R1012" s="169">
        <v>1.01603498542274</v>
      </c>
      <c r="S1012" s="169">
        <v>1.01500484027106</v>
      </c>
      <c r="T1012" s="169">
        <v>1.0084299818729</v>
      </c>
      <c r="U1012" s="356">
        <v>0.9</v>
      </c>
      <c r="V1012" s="169">
        <v>0.959296947271045</v>
      </c>
      <c r="W1012" s="169">
        <v>0.961613216715258</v>
      </c>
      <c r="X1012" s="169">
        <v>0.97676669893514</v>
      </c>
      <c r="Y1012" s="169">
        <v>0.975150032558385</v>
      </c>
      <c r="Z1012" s="356">
        <v>0.92</v>
      </c>
      <c r="AA1012" s="356">
        <v>0.939271255060729</v>
      </c>
      <c r="AB1012" s="356">
        <v>0.878350515463918</v>
      </c>
      <c r="AC1012" s="356">
        <v>0.898412698412698</v>
      </c>
      <c r="AD1012" s="356">
        <v>0.902451163369416</v>
      </c>
      <c r="AE1012" s="356">
        <v>0.92</v>
      </c>
      <c r="AF1012" s="169">
        <v>0.973572037510656</v>
      </c>
      <c r="AG1012" s="169">
        <v>0.890334572490706</v>
      </c>
      <c r="AH1012" s="169">
        <v>0.993226600985222</v>
      </c>
      <c r="AI1012" s="169">
        <v>0.981943393091225</v>
      </c>
      <c r="AJ1012" s="356">
        <v>0.92</v>
      </c>
      <c r="AK1012" s="169">
        <v>0.956112852664577</v>
      </c>
      <c r="AL1012" s="169">
        <v>0.948835433371516</v>
      </c>
      <c r="AM1012" s="169">
        <v>0.950234403173458</v>
      </c>
      <c r="AN1012" s="169">
        <v>0.958278331133245</v>
      </c>
      <c r="AO1012" s="168">
        <v>0.99</v>
      </c>
      <c r="AP1012" s="358">
        <v>1</v>
      </c>
      <c r="AQ1012" s="358">
        <v>1</v>
      </c>
      <c r="AR1012" s="358">
        <v>1</v>
      </c>
      <c r="AS1012" s="359">
        <v>1</v>
      </c>
      <c r="AT1012" s="364">
        <v>0.0656418488929858</v>
      </c>
      <c r="AU1012" s="361">
        <v>0.0689655172413793</v>
      </c>
      <c r="AV1012" s="362">
        <v>0</v>
      </c>
      <c r="AW1012" s="362">
        <v>0.12</v>
      </c>
      <c r="AX1012" s="362">
        <v>0.0472508591065292</v>
      </c>
      <c r="AY1012" s="142"/>
      <c r="AZ1012" s="140"/>
    </row>
    <row r="1013" spans="1:52">
      <c r="A1013" s="138"/>
      <c r="B1013" s="142"/>
      <c r="C1013" s="182" t="s">
        <v>1669</v>
      </c>
      <c r="D1013" s="166" t="s">
        <v>26</v>
      </c>
      <c r="E1013" s="166" t="s">
        <v>1670</v>
      </c>
      <c r="F1013" s="167" t="s">
        <v>1874</v>
      </c>
      <c r="G1013" s="183" t="s">
        <v>1875</v>
      </c>
      <c r="H1013" s="184" t="s">
        <v>1875</v>
      </c>
      <c r="I1013" s="184" t="s">
        <v>1875</v>
      </c>
      <c r="J1013" s="184" t="s">
        <v>1875</v>
      </c>
      <c r="K1013" s="168">
        <v>0.9</v>
      </c>
      <c r="L1013" s="169">
        <v>0.875</v>
      </c>
      <c r="M1013" s="169">
        <v>0.758620689655172</v>
      </c>
      <c r="N1013" s="170">
        <v>0.724137931034483</v>
      </c>
      <c r="O1013" s="170">
        <v>0.737980769230769</v>
      </c>
      <c r="P1013" s="356">
        <v>0.9</v>
      </c>
      <c r="Q1013" s="357">
        <v>0.778688524590164</v>
      </c>
      <c r="R1013" s="169">
        <v>0.882441033320854</v>
      </c>
      <c r="S1013" s="169">
        <v>0.74717128365197</v>
      </c>
      <c r="T1013" s="169">
        <v>0.841908692018387</v>
      </c>
      <c r="U1013" s="356">
        <v>0.9</v>
      </c>
      <c r="V1013" s="169">
        <v>0.851092896174863</v>
      </c>
      <c r="W1013" s="169">
        <v>0.893298390116061</v>
      </c>
      <c r="X1013" s="169">
        <v>0.737026921576278</v>
      </c>
      <c r="Y1013" s="169">
        <v>0.864422273297117</v>
      </c>
      <c r="Z1013" s="356">
        <v>0.92</v>
      </c>
      <c r="AA1013" s="356">
        <v>0.731123388581952</v>
      </c>
      <c r="AB1013" s="356">
        <v>0.845588235294118</v>
      </c>
      <c r="AC1013" s="356">
        <v>0.630653266331658</v>
      </c>
      <c r="AD1013" s="356">
        <v>0.73401559454191</v>
      </c>
      <c r="AE1013" s="356">
        <v>0.92</v>
      </c>
      <c r="AF1013" s="169">
        <v>0.977215189873418</v>
      </c>
      <c r="AG1013" s="169">
        <v>0.829411764705882</v>
      </c>
      <c r="AH1013" s="169">
        <v>0.972353870458136</v>
      </c>
      <c r="AI1013" s="169">
        <v>0.883870644522933</v>
      </c>
      <c r="AJ1013" s="356">
        <v>0.92</v>
      </c>
      <c r="AK1013" s="169">
        <v>0.867625899280576</v>
      </c>
      <c r="AL1013" s="169">
        <v>0.918770915728628</v>
      </c>
      <c r="AM1013" s="169">
        <v>0.808975494537939</v>
      </c>
      <c r="AN1013" s="169">
        <v>0.887729660133658</v>
      </c>
      <c r="AO1013" s="168">
        <v>0.99</v>
      </c>
      <c r="AP1013" s="358">
        <v>1</v>
      </c>
      <c r="AQ1013" s="358">
        <v>1</v>
      </c>
      <c r="AR1013" s="358">
        <v>1</v>
      </c>
      <c r="AS1013" s="359">
        <v>1</v>
      </c>
      <c r="AT1013" s="364">
        <v>0.0656418488929858</v>
      </c>
      <c r="AU1013" s="361">
        <v>0.0833333333333333</v>
      </c>
      <c r="AV1013" s="362">
        <v>0</v>
      </c>
      <c r="AW1013" s="362">
        <v>0.1</v>
      </c>
      <c r="AX1013" s="362">
        <v>0.0865979381443299</v>
      </c>
      <c r="AY1013" s="142"/>
      <c r="AZ1013" s="140"/>
    </row>
    <row r="1014" spans="1:52">
      <c r="A1014" s="138"/>
      <c r="B1014" s="142"/>
      <c r="C1014" s="182" t="s">
        <v>1669</v>
      </c>
      <c r="D1014" s="166" t="s">
        <v>26</v>
      </c>
      <c r="E1014" s="166" t="s">
        <v>1670</v>
      </c>
      <c r="F1014" s="167" t="s">
        <v>1876</v>
      </c>
      <c r="G1014" s="183" t="s">
        <v>1877</v>
      </c>
      <c r="H1014" s="184" t="s">
        <v>1877</v>
      </c>
      <c r="I1014" s="184" t="s">
        <v>1877</v>
      </c>
      <c r="J1014" s="184" t="s">
        <v>1877</v>
      </c>
      <c r="K1014" s="168">
        <v>0.9</v>
      </c>
      <c r="L1014" s="169">
        <v>1</v>
      </c>
      <c r="M1014" s="169">
        <v>0.966666666666667</v>
      </c>
      <c r="N1014" s="170">
        <v>1</v>
      </c>
      <c r="O1014" s="170">
        <v>0.954601226993865</v>
      </c>
      <c r="P1014" s="356">
        <v>0.9</v>
      </c>
      <c r="Q1014" s="357">
        <v>0.981182795698925</v>
      </c>
      <c r="R1014" s="169">
        <v>0.976487523992322</v>
      </c>
      <c r="S1014" s="169">
        <v>0.973115445440169</v>
      </c>
      <c r="T1014" s="169">
        <v>0.963944747389607</v>
      </c>
      <c r="U1014" s="356">
        <v>0.9</v>
      </c>
      <c r="V1014" s="169">
        <v>0.866487455197133</v>
      </c>
      <c r="W1014" s="169">
        <v>0.903071017274472</v>
      </c>
      <c r="X1014" s="169">
        <v>0.784396415392725</v>
      </c>
      <c r="Y1014" s="169">
        <v>0.877608243166532</v>
      </c>
      <c r="Z1014" s="356">
        <v>0.92</v>
      </c>
      <c r="AA1014" s="356">
        <v>0.818604651162791</v>
      </c>
      <c r="AB1014" s="356">
        <v>0.823798627002288</v>
      </c>
      <c r="AC1014" s="356">
        <v>0.505281690140845</v>
      </c>
      <c r="AD1014" s="356">
        <v>0.742719126295155</v>
      </c>
      <c r="AE1014" s="356">
        <v>0.92</v>
      </c>
      <c r="AF1014" s="169">
        <v>0.994661921708185</v>
      </c>
      <c r="AG1014" s="169">
        <v>0.327119978997112</v>
      </c>
      <c r="AH1014" s="169">
        <v>0.9818268770923</v>
      </c>
      <c r="AI1014" s="169">
        <v>0.71377374380088</v>
      </c>
      <c r="AJ1014" s="356">
        <v>0.92</v>
      </c>
      <c r="AK1014" s="169">
        <v>0.890463917525773</v>
      </c>
      <c r="AL1014" s="169">
        <v>0.915643564356436</v>
      </c>
      <c r="AM1014" s="169">
        <v>0.736820762368208</v>
      </c>
      <c r="AN1014" s="169">
        <v>0.893220900383671</v>
      </c>
      <c r="AO1014" s="168">
        <v>0.99</v>
      </c>
      <c r="AP1014" s="358">
        <v>1</v>
      </c>
      <c r="AQ1014" s="358">
        <v>1</v>
      </c>
      <c r="AR1014" s="358">
        <v>1</v>
      </c>
      <c r="AS1014" s="359">
        <v>1</v>
      </c>
      <c r="AT1014" s="364">
        <v>0.0656418488929858</v>
      </c>
      <c r="AU1014" s="361">
        <v>0.04</v>
      </c>
      <c r="AV1014" s="362">
        <v>0.0285714285714286</v>
      </c>
      <c r="AW1014" s="362">
        <v>0.0606060606060606</v>
      </c>
      <c r="AX1014" s="362">
        <v>0.0403587443946188</v>
      </c>
      <c r="AY1014" s="142"/>
      <c r="AZ1014" s="140"/>
    </row>
    <row r="1015" spans="1:52">
      <c r="A1015" s="138"/>
      <c r="B1015" s="142"/>
      <c r="C1015" s="182" t="s">
        <v>1669</v>
      </c>
      <c r="D1015" s="166" t="s">
        <v>26</v>
      </c>
      <c r="E1015" s="166" t="s">
        <v>1670</v>
      </c>
      <c r="F1015" s="167" t="s">
        <v>1878</v>
      </c>
      <c r="G1015" s="183" t="s">
        <v>1879</v>
      </c>
      <c r="H1015" s="184" t="s">
        <v>1879</v>
      </c>
      <c r="I1015" s="184" t="s">
        <v>1879</v>
      </c>
      <c r="J1015" s="184" t="s">
        <v>1879</v>
      </c>
      <c r="K1015" s="168">
        <v>0.9</v>
      </c>
      <c r="L1015" s="169">
        <v>0.6875</v>
      </c>
      <c r="M1015" s="169">
        <v>0.8</v>
      </c>
      <c r="N1015" s="170">
        <v>0.75</v>
      </c>
      <c r="O1015" s="170">
        <v>0.762352941176471</v>
      </c>
      <c r="P1015" s="356">
        <v>0.9</v>
      </c>
      <c r="Q1015" s="357">
        <v>0.802615933412604</v>
      </c>
      <c r="R1015" s="169">
        <v>0.793039154754506</v>
      </c>
      <c r="S1015" s="169">
        <v>0.764281024294156</v>
      </c>
      <c r="T1015" s="169">
        <v>0.75436559234022</v>
      </c>
      <c r="U1015" s="356">
        <v>0.9</v>
      </c>
      <c r="V1015" s="169">
        <v>0.925089179548157</v>
      </c>
      <c r="W1015" s="169">
        <v>0.866998135487881</v>
      </c>
      <c r="X1015" s="169">
        <v>0.80564674983585</v>
      </c>
      <c r="Y1015" s="169">
        <v>0.886658925089284</v>
      </c>
      <c r="Z1015" s="356">
        <v>0.92</v>
      </c>
      <c r="AA1015" s="356">
        <v>0.932203389830508</v>
      </c>
      <c r="AB1015" s="356">
        <v>0.903903903903904</v>
      </c>
      <c r="AC1015" s="356">
        <v>0.366197183098592</v>
      </c>
      <c r="AD1015" s="356">
        <v>0.822722988604233</v>
      </c>
      <c r="AE1015" s="356">
        <v>0.92</v>
      </c>
      <c r="AF1015" s="169">
        <v>0.983147321428571</v>
      </c>
      <c r="AG1015" s="169">
        <v>0.791044776119403</v>
      </c>
      <c r="AH1015" s="169">
        <v>0.984172206394429</v>
      </c>
      <c r="AI1015" s="169">
        <v>0.941340935590406</v>
      </c>
      <c r="AJ1015" s="356">
        <v>0.92</v>
      </c>
      <c r="AK1015" s="169">
        <v>0.936507936507937</v>
      </c>
      <c r="AL1015" s="169">
        <v>0.93261316872428</v>
      </c>
      <c r="AM1015" s="169">
        <v>0.735046959960455</v>
      </c>
      <c r="AN1015" s="169">
        <v>0.911005151051093</v>
      </c>
      <c r="AO1015" s="168">
        <v>0.99</v>
      </c>
      <c r="AP1015" s="358">
        <v>1</v>
      </c>
      <c r="AQ1015" s="358">
        <v>1</v>
      </c>
      <c r="AR1015" s="358">
        <v>1</v>
      </c>
      <c r="AS1015" s="359">
        <v>1</v>
      </c>
      <c r="AT1015" s="364">
        <v>0.0656418488929858</v>
      </c>
      <c r="AU1015" s="361">
        <v>0.0769230769230769</v>
      </c>
      <c r="AV1015" s="362">
        <v>0</v>
      </c>
      <c r="AW1015" s="362">
        <v>0.0416666666666667</v>
      </c>
      <c r="AX1015" s="362">
        <v>0.0786516853932584</v>
      </c>
      <c r="AY1015" s="142"/>
      <c r="AZ1015" s="140"/>
    </row>
    <row r="1016" spans="1:52">
      <c r="A1016" s="138"/>
      <c r="B1016" s="142"/>
      <c r="C1016" s="182" t="s">
        <v>1669</v>
      </c>
      <c r="D1016" s="166" t="s">
        <v>26</v>
      </c>
      <c r="E1016" s="166" t="s">
        <v>1670</v>
      </c>
      <c r="F1016" s="167" t="s">
        <v>1880</v>
      </c>
      <c r="G1016" s="183" t="s">
        <v>1881</v>
      </c>
      <c r="H1016" s="184" t="s">
        <v>1881</v>
      </c>
      <c r="I1016" s="184" t="s">
        <v>1881</v>
      </c>
      <c r="J1016" s="184" t="s">
        <v>1881</v>
      </c>
      <c r="K1016" s="168">
        <v>0.9</v>
      </c>
      <c r="L1016" s="169">
        <v>0.666666666666667</v>
      </c>
      <c r="M1016" s="169">
        <v>1</v>
      </c>
      <c r="N1016" s="170">
        <v>0.6</v>
      </c>
      <c r="O1016" s="170">
        <v>0.752851711026616</v>
      </c>
      <c r="P1016" s="356">
        <v>0.9</v>
      </c>
      <c r="Q1016" s="357">
        <v>0.633522727272727</v>
      </c>
      <c r="R1016" s="169">
        <v>0.7890625</v>
      </c>
      <c r="S1016" s="169">
        <v>0.468152866242038</v>
      </c>
      <c r="T1016" s="169">
        <v>0.61467032967033</v>
      </c>
      <c r="U1016" s="356">
        <v>0.9</v>
      </c>
      <c r="V1016" s="169">
        <v>0.911931818181818</v>
      </c>
      <c r="W1016" s="169">
        <v>0.890625</v>
      </c>
      <c r="X1016" s="169">
        <v>0.901273885350318</v>
      </c>
      <c r="Y1016" s="169">
        <v>0.921978021978022</v>
      </c>
      <c r="Z1016" s="356">
        <v>0.92</v>
      </c>
      <c r="AA1016" s="356" t="s">
        <v>40</v>
      </c>
      <c r="AB1016" s="356">
        <v>1</v>
      </c>
      <c r="AC1016" s="356">
        <v>0</v>
      </c>
      <c r="AD1016" s="356">
        <v>0.714285714285714</v>
      </c>
      <c r="AE1016" s="356">
        <v>0.92</v>
      </c>
      <c r="AF1016" s="169">
        <v>0.975609756097561</v>
      </c>
      <c r="AG1016" s="169">
        <v>0</v>
      </c>
      <c r="AH1016" s="169">
        <v>0.65</v>
      </c>
      <c r="AI1016" s="169">
        <v>0.883847549909256</v>
      </c>
      <c r="AJ1016" s="356">
        <v>0.92</v>
      </c>
      <c r="AK1016" s="169">
        <v>0.963068181818182</v>
      </c>
      <c r="AL1016" s="169">
        <v>0.958841463414634</v>
      </c>
      <c r="AM1016" s="169">
        <v>0.944620253164557</v>
      </c>
      <c r="AN1016" s="169">
        <v>0.971370591784128</v>
      </c>
      <c r="AO1016" s="168">
        <v>0.99</v>
      </c>
      <c r="AP1016" s="358">
        <v>1</v>
      </c>
      <c r="AQ1016" s="358" t="s">
        <v>40</v>
      </c>
      <c r="AR1016" s="358">
        <v>1</v>
      </c>
      <c r="AS1016" s="359">
        <v>1</v>
      </c>
      <c r="AT1016" s="364">
        <v>0.0656418488929858</v>
      </c>
      <c r="AU1016" s="361">
        <v>0</v>
      </c>
      <c r="AV1016" s="362">
        <v>0</v>
      </c>
      <c r="AW1016" s="362">
        <v>0</v>
      </c>
      <c r="AX1016" s="362">
        <v>0.0153846153846154</v>
      </c>
      <c r="AY1016" s="142"/>
      <c r="AZ1016" s="140"/>
    </row>
    <row r="1017" spans="1:52">
      <c r="A1017" s="138"/>
      <c r="B1017" s="142"/>
      <c r="C1017" s="182" t="s">
        <v>1669</v>
      </c>
      <c r="D1017" s="166" t="s">
        <v>26</v>
      </c>
      <c r="E1017" s="166" t="s">
        <v>1670</v>
      </c>
      <c r="F1017" s="167" t="s">
        <v>1882</v>
      </c>
      <c r="G1017" s="185" t="s">
        <v>1883</v>
      </c>
      <c r="H1017" s="186" t="s">
        <v>1883</v>
      </c>
      <c r="I1017" s="186" t="s">
        <v>1883</v>
      </c>
      <c r="J1017" s="186" t="s">
        <v>1883</v>
      </c>
      <c r="K1017" s="168">
        <v>0.9</v>
      </c>
      <c r="L1017" s="169">
        <v>0.909090909090909</v>
      </c>
      <c r="M1017" s="169">
        <v>0.863636363636364</v>
      </c>
      <c r="N1017" s="170">
        <v>0.789473684210526</v>
      </c>
      <c r="O1017" s="170">
        <v>0.862686567164179</v>
      </c>
      <c r="P1017" s="356">
        <v>0.9</v>
      </c>
      <c r="Q1017" s="357">
        <v>0.969068276122218</v>
      </c>
      <c r="R1017" s="169">
        <v>0.959834834834835</v>
      </c>
      <c r="S1017" s="169">
        <v>0.760578186596583</v>
      </c>
      <c r="T1017" s="169">
        <v>0.939391175167453</v>
      </c>
      <c r="U1017" s="356">
        <v>0.9</v>
      </c>
      <c r="V1017" s="169">
        <v>0.946058091286307</v>
      </c>
      <c r="W1017" s="169">
        <v>0.912162162162162</v>
      </c>
      <c r="X1017" s="169">
        <v>0.681471747700394</v>
      </c>
      <c r="Y1017" s="169">
        <v>0.881310432901561</v>
      </c>
      <c r="Z1017" s="356">
        <v>0.92</v>
      </c>
      <c r="AA1017" s="356">
        <v>0.933065595716198</v>
      </c>
      <c r="AB1017" s="356">
        <v>0.962025316455696</v>
      </c>
      <c r="AC1017" s="356">
        <v>0.901673640167364</v>
      </c>
      <c r="AD1017" s="356">
        <v>0.92905530237714</v>
      </c>
      <c r="AE1017" s="356">
        <v>0.92</v>
      </c>
      <c r="AF1017" s="169">
        <v>0.997088340973857</v>
      </c>
      <c r="AG1017" s="169">
        <v>0.982371441182962</v>
      </c>
      <c r="AH1017" s="169">
        <v>0.980916918780545</v>
      </c>
      <c r="AI1017" s="169">
        <v>0.982636562612174</v>
      </c>
      <c r="AJ1017" s="356">
        <v>0.92</v>
      </c>
      <c r="AK1017" s="169">
        <v>0.962778429073857</v>
      </c>
      <c r="AL1017" s="169">
        <v>0.956189937817976</v>
      </c>
      <c r="AM1017" s="169">
        <v>0.923415862358372</v>
      </c>
      <c r="AN1017" s="169">
        <v>0.954864281340967</v>
      </c>
      <c r="AO1017" s="168">
        <v>0.99</v>
      </c>
      <c r="AP1017" s="358">
        <v>1</v>
      </c>
      <c r="AQ1017" s="358">
        <v>1</v>
      </c>
      <c r="AR1017" s="358">
        <v>1</v>
      </c>
      <c r="AS1017" s="359">
        <v>1</v>
      </c>
      <c r="AT1017" s="364">
        <v>0.0656418488929858</v>
      </c>
      <c r="AU1017" s="361">
        <v>0</v>
      </c>
      <c r="AV1017" s="362">
        <v>0.106382978723404</v>
      </c>
      <c r="AW1017" s="362">
        <v>0.0476190476190476</v>
      </c>
      <c r="AX1017" s="362">
        <v>0.0603960396039604</v>
      </c>
      <c r="AY1017" s="142"/>
      <c r="AZ1017" s="140"/>
    </row>
    <row r="1018" spans="1:52">
      <c r="A1018" s="138"/>
      <c r="B1018" s="142"/>
      <c r="C1018" s="182" t="s">
        <v>1669</v>
      </c>
      <c r="D1018" s="166" t="s">
        <v>235</v>
      </c>
      <c r="E1018" s="166" t="s">
        <v>1670</v>
      </c>
      <c r="F1018" s="167" t="s">
        <v>1884</v>
      </c>
      <c r="G1018" s="185" t="s">
        <v>1885</v>
      </c>
      <c r="H1018" s="186" t="s">
        <v>1885</v>
      </c>
      <c r="I1018" s="186" t="s">
        <v>1885</v>
      </c>
      <c r="J1018" s="186" t="s">
        <v>1885</v>
      </c>
      <c r="K1018" s="168">
        <v>0.9</v>
      </c>
      <c r="L1018" s="169" t="s">
        <v>40</v>
      </c>
      <c r="M1018" s="169" t="s">
        <v>40</v>
      </c>
      <c r="N1018" s="170" t="s">
        <v>40</v>
      </c>
      <c r="O1018" s="170" t="s">
        <v>40</v>
      </c>
      <c r="P1018" s="356">
        <v>0.9</v>
      </c>
      <c r="Q1018" s="357" t="s">
        <v>40</v>
      </c>
      <c r="R1018" s="169" t="s">
        <v>40</v>
      </c>
      <c r="S1018" s="169" t="s">
        <v>40</v>
      </c>
      <c r="T1018" s="169" t="s">
        <v>40</v>
      </c>
      <c r="U1018" s="356">
        <v>0.9</v>
      </c>
      <c r="V1018" s="169" t="s">
        <v>40</v>
      </c>
      <c r="W1018" s="169" t="s">
        <v>40</v>
      </c>
      <c r="X1018" s="169" t="s">
        <v>40</v>
      </c>
      <c r="Y1018" s="169" t="s">
        <v>40</v>
      </c>
      <c r="Z1018" s="356">
        <v>0.92</v>
      </c>
      <c r="AA1018" s="356" t="s">
        <v>40</v>
      </c>
      <c r="AB1018" s="356" t="s">
        <v>40</v>
      </c>
      <c r="AC1018" s="356" t="s">
        <v>40</v>
      </c>
      <c r="AD1018" s="356" t="s">
        <v>40</v>
      </c>
      <c r="AE1018" s="356">
        <v>0.92</v>
      </c>
      <c r="AF1018" s="169" t="s">
        <v>40</v>
      </c>
      <c r="AG1018" s="169" t="s">
        <v>40</v>
      </c>
      <c r="AH1018" s="169" t="s">
        <v>40</v>
      </c>
      <c r="AI1018" s="169" t="s">
        <v>40</v>
      </c>
      <c r="AJ1018" s="356">
        <v>0.92</v>
      </c>
      <c r="AK1018" s="169" t="s">
        <v>40</v>
      </c>
      <c r="AL1018" s="169" t="s">
        <v>40</v>
      </c>
      <c r="AM1018" s="169" t="s">
        <v>40</v>
      </c>
      <c r="AN1018" s="169" t="s">
        <v>40</v>
      </c>
      <c r="AO1018" s="168">
        <v>0.99</v>
      </c>
      <c r="AP1018" s="358" t="s">
        <v>40</v>
      </c>
      <c r="AQ1018" s="358" t="s">
        <v>40</v>
      </c>
      <c r="AR1018" s="358" t="s">
        <v>40</v>
      </c>
      <c r="AS1018" s="359" t="s">
        <v>40</v>
      </c>
      <c r="AT1018" s="364">
        <v>0.0656418488929858</v>
      </c>
      <c r="AU1018" s="361" t="s">
        <v>40</v>
      </c>
      <c r="AV1018" s="362" t="s">
        <v>40</v>
      </c>
      <c r="AW1018" s="362" t="s">
        <v>40</v>
      </c>
      <c r="AX1018" s="362" t="s">
        <v>40</v>
      </c>
      <c r="AY1018" s="142"/>
      <c r="AZ1018" s="140"/>
    </row>
    <row r="1019" spans="1:52">
      <c r="A1019" s="138"/>
      <c r="B1019" s="142"/>
      <c r="C1019" s="182" t="s">
        <v>1669</v>
      </c>
      <c r="D1019" s="166" t="s">
        <v>235</v>
      </c>
      <c r="E1019" s="166" t="s">
        <v>1670</v>
      </c>
      <c r="F1019" s="167" t="s">
        <v>1886</v>
      </c>
      <c r="G1019" s="187" t="s">
        <v>1887</v>
      </c>
      <c r="H1019" s="188" t="s">
        <v>1887</v>
      </c>
      <c r="I1019" s="188" t="s">
        <v>1887</v>
      </c>
      <c r="J1019" s="188" t="s">
        <v>1887</v>
      </c>
      <c r="K1019" s="168">
        <v>0.9</v>
      </c>
      <c r="L1019" s="169" t="s">
        <v>40</v>
      </c>
      <c r="M1019" s="169" t="s">
        <v>40</v>
      </c>
      <c r="N1019" s="170" t="s">
        <v>40</v>
      </c>
      <c r="O1019" s="170" t="s">
        <v>40</v>
      </c>
      <c r="P1019" s="356">
        <v>0.9</v>
      </c>
      <c r="Q1019" s="357" t="s">
        <v>40</v>
      </c>
      <c r="R1019" s="169" t="s">
        <v>40</v>
      </c>
      <c r="S1019" s="169" t="s">
        <v>40</v>
      </c>
      <c r="T1019" s="169" t="s">
        <v>40</v>
      </c>
      <c r="U1019" s="356">
        <v>0.9</v>
      </c>
      <c r="V1019" s="169" t="s">
        <v>40</v>
      </c>
      <c r="W1019" s="169" t="s">
        <v>40</v>
      </c>
      <c r="X1019" s="169" t="s">
        <v>40</v>
      </c>
      <c r="Y1019" s="169" t="s">
        <v>40</v>
      </c>
      <c r="Z1019" s="356">
        <v>0.92</v>
      </c>
      <c r="AA1019" s="356" t="s">
        <v>40</v>
      </c>
      <c r="AB1019" s="356" t="s">
        <v>40</v>
      </c>
      <c r="AC1019" s="356" t="s">
        <v>40</v>
      </c>
      <c r="AD1019" s="356">
        <v>1</v>
      </c>
      <c r="AE1019" s="356">
        <v>0.92</v>
      </c>
      <c r="AF1019" s="169">
        <v>0.994818652849741</v>
      </c>
      <c r="AG1019" s="169">
        <v>0.991253644314869</v>
      </c>
      <c r="AH1019" s="169">
        <v>1</v>
      </c>
      <c r="AI1019" s="169">
        <v>0.990153172866521</v>
      </c>
      <c r="AJ1019" s="356">
        <v>0.92</v>
      </c>
      <c r="AK1019" s="169" t="s">
        <v>40</v>
      </c>
      <c r="AL1019" s="169" t="s">
        <v>40</v>
      </c>
      <c r="AM1019" s="169" t="s">
        <v>40</v>
      </c>
      <c r="AN1019" s="169">
        <v>1</v>
      </c>
      <c r="AO1019" s="168">
        <v>0.99</v>
      </c>
      <c r="AP1019" s="358">
        <v>1</v>
      </c>
      <c r="AQ1019" s="358" t="s">
        <v>40</v>
      </c>
      <c r="AR1019" s="358" t="s">
        <v>40</v>
      </c>
      <c r="AS1019" s="359">
        <v>1</v>
      </c>
      <c r="AT1019" s="364">
        <v>0.0656418488929858</v>
      </c>
      <c r="AU1019" s="361" t="s">
        <v>40</v>
      </c>
      <c r="AV1019" s="362" t="s">
        <v>40</v>
      </c>
      <c r="AW1019" s="362" t="s">
        <v>40</v>
      </c>
      <c r="AX1019" s="362" t="s">
        <v>40</v>
      </c>
      <c r="AY1019" s="142"/>
      <c r="AZ1019" s="140"/>
    </row>
    <row r="1020" spans="1:52">
      <c r="A1020" s="138"/>
      <c r="B1020" s="142"/>
      <c r="C1020" s="182" t="s">
        <v>1669</v>
      </c>
      <c r="D1020" s="166" t="s">
        <v>235</v>
      </c>
      <c r="E1020" s="166" t="s">
        <v>1670</v>
      </c>
      <c r="F1020" s="167" t="s">
        <v>1888</v>
      </c>
      <c r="G1020" s="187" t="s">
        <v>1889</v>
      </c>
      <c r="H1020" s="188" t="s">
        <v>1889</v>
      </c>
      <c r="I1020" s="188" t="s">
        <v>1889</v>
      </c>
      <c r="J1020" s="188" t="s">
        <v>1889</v>
      </c>
      <c r="K1020" s="168">
        <v>0.9</v>
      </c>
      <c r="L1020" s="169" t="s">
        <v>40</v>
      </c>
      <c r="M1020" s="169" t="s">
        <v>40</v>
      </c>
      <c r="N1020" s="170" t="s">
        <v>40</v>
      </c>
      <c r="O1020" s="170" t="s">
        <v>40</v>
      </c>
      <c r="P1020" s="356">
        <v>0.9</v>
      </c>
      <c r="Q1020" s="357" t="s">
        <v>40</v>
      </c>
      <c r="R1020" s="169" t="s">
        <v>40</v>
      </c>
      <c r="S1020" s="169" t="s">
        <v>40</v>
      </c>
      <c r="T1020" s="169">
        <v>0.166666666666667</v>
      </c>
      <c r="U1020" s="356">
        <v>0.9</v>
      </c>
      <c r="V1020" s="169" t="s">
        <v>40</v>
      </c>
      <c r="W1020" s="169" t="s">
        <v>40</v>
      </c>
      <c r="X1020" s="169" t="s">
        <v>40</v>
      </c>
      <c r="Y1020" s="169">
        <v>0.833333333333333</v>
      </c>
      <c r="Z1020" s="356">
        <v>0.92</v>
      </c>
      <c r="AA1020" s="356" t="s">
        <v>40</v>
      </c>
      <c r="AB1020" s="356" t="s">
        <v>40</v>
      </c>
      <c r="AC1020" s="356" t="s">
        <v>40</v>
      </c>
      <c r="AD1020" s="356" t="s">
        <v>40</v>
      </c>
      <c r="AE1020" s="356">
        <v>0.92</v>
      </c>
      <c r="AF1020" s="169">
        <v>1</v>
      </c>
      <c r="AG1020" s="169">
        <v>1</v>
      </c>
      <c r="AH1020" s="169">
        <v>1</v>
      </c>
      <c r="AI1020" s="169">
        <v>0.999602029648791</v>
      </c>
      <c r="AJ1020" s="356">
        <v>0.92</v>
      </c>
      <c r="AK1020" s="169" t="s">
        <v>40</v>
      </c>
      <c r="AL1020" s="169" t="s">
        <v>40</v>
      </c>
      <c r="AM1020" s="169" t="s">
        <v>40</v>
      </c>
      <c r="AN1020" s="169">
        <v>0.833333333333333</v>
      </c>
      <c r="AO1020" s="168">
        <v>0.99</v>
      </c>
      <c r="AP1020" s="358">
        <v>1</v>
      </c>
      <c r="AQ1020" s="358">
        <v>1</v>
      </c>
      <c r="AR1020" s="358">
        <v>1</v>
      </c>
      <c r="AS1020" s="359">
        <v>1</v>
      </c>
      <c r="AT1020" s="364">
        <v>0.0656418488929858</v>
      </c>
      <c r="AU1020" s="361" t="s">
        <v>40</v>
      </c>
      <c r="AV1020" s="362" t="s">
        <v>40</v>
      </c>
      <c r="AW1020" s="362" t="s">
        <v>40</v>
      </c>
      <c r="AX1020" s="362" t="s">
        <v>40</v>
      </c>
      <c r="AY1020" s="142"/>
      <c r="AZ1020" s="140"/>
    </row>
    <row r="1021" spans="1:52">
      <c r="A1021" s="138"/>
      <c r="B1021" s="142"/>
      <c r="C1021" s="182" t="s">
        <v>1669</v>
      </c>
      <c r="D1021" s="166" t="s">
        <v>26</v>
      </c>
      <c r="E1021" s="166" t="s">
        <v>1670</v>
      </c>
      <c r="F1021" s="167" t="s">
        <v>1890</v>
      </c>
      <c r="G1021" s="185" t="s">
        <v>1891</v>
      </c>
      <c r="H1021" s="186" t="s">
        <v>1891</v>
      </c>
      <c r="I1021" s="186" t="s">
        <v>1891</v>
      </c>
      <c r="J1021" s="186" t="s">
        <v>1891</v>
      </c>
      <c r="K1021" s="168">
        <v>0.9</v>
      </c>
      <c r="L1021" s="169">
        <v>0.90625</v>
      </c>
      <c r="M1021" s="169">
        <v>0.953488372093023</v>
      </c>
      <c r="N1021" s="170">
        <v>0.787878787878788</v>
      </c>
      <c r="O1021" s="170">
        <v>0.874015748031496</v>
      </c>
      <c r="P1021" s="356">
        <v>0.9</v>
      </c>
      <c r="Q1021" s="357">
        <v>0.942128935532234</v>
      </c>
      <c r="R1021" s="169">
        <v>0.909648907439234</v>
      </c>
      <c r="S1021" s="169">
        <v>0.865061241436579</v>
      </c>
      <c r="T1021" s="169">
        <v>0.903712056514133</v>
      </c>
      <c r="U1021" s="356">
        <v>0.9</v>
      </c>
      <c r="V1021" s="169">
        <v>0.921739130434783</v>
      </c>
      <c r="W1021" s="169">
        <v>0.908175791799656</v>
      </c>
      <c r="X1021" s="169">
        <v>0.851359767490139</v>
      </c>
      <c r="Y1021" s="169">
        <v>0.901232930095268</v>
      </c>
      <c r="Z1021" s="356">
        <v>0.92</v>
      </c>
      <c r="AA1021" s="356">
        <v>0.847512038523275</v>
      </c>
      <c r="AB1021" s="356">
        <v>0.953465346534653</v>
      </c>
      <c r="AC1021" s="356">
        <v>0.84622067767159</v>
      </c>
      <c r="AD1021" s="356">
        <v>0.875792851279755</v>
      </c>
      <c r="AE1021" s="356">
        <v>0.92</v>
      </c>
      <c r="AF1021" s="169">
        <v>0.996978183962264</v>
      </c>
      <c r="AG1021" s="169">
        <v>0.984596038981452</v>
      </c>
      <c r="AH1021" s="169">
        <v>0.997518610421836</v>
      </c>
      <c r="AI1021" s="169">
        <v>0.990179379166328</v>
      </c>
      <c r="AJ1021" s="356">
        <v>0.92</v>
      </c>
      <c r="AK1021" s="169">
        <v>0.924820222270647</v>
      </c>
      <c r="AL1021" s="169">
        <v>0.95973286191318</v>
      </c>
      <c r="AM1021" s="169">
        <v>0.887642330877428</v>
      </c>
      <c r="AN1021" s="169">
        <v>0.938661407717643</v>
      </c>
      <c r="AO1021" s="168">
        <v>0.99</v>
      </c>
      <c r="AP1021" s="358">
        <v>1</v>
      </c>
      <c r="AQ1021" s="358">
        <v>1</v>
      </c>
      <c r="AR1021" s="358">
        <v>1</v>
      </c>
      <c r="AS1021" s="359">
        <v>1</v>
      </c>
      <c r="AT1021" s="364">
        <v>0.0656418488929858</v>
      </c>
      <c r="AU1021" s="361">
        <v>0</v>
      </c>
      <c r="AV1021" s="362">
        <v>0.0967741935483871</v>
      </c>
      <c r="AW1021" s="362">
        <v>0.0285714285714286</v>
      </c>
      <c r="AX1021" s="362">
        <v>0.0743006993006993</v>
      </c>
      <c r="AY1021" s="142"/>
      <c r="AZ1021" s="140"/>
    </row>
    <row r="1022" spans="1:52">
      <c r="A1022" s="138"/>
      <c r="B1022" s="142"/>
      <c r="C1022" s="182" t="s">
        <v>1669</v>
      </c>
      <c r="D1022" s="166" t="s">
        <v>235</v>
      </c>
      <c r="E1022" s="166" t="s">
        <v>1670</v>
      </c>
      <c r="F1022" s="167" t="s">
        <v>1892</v>
      </c>
      <c r="G1022" s="187" t="s">
        <v>1893</v>
      </c>
      <c r="H1022" s="188" t="s">
        <v>1893</v>
      </c>
      <c r="I1022" s="188" t="s">
        <v>1893</v>
      </c>
      <c r="J1022" s="188" t="s">
        <v>1893</v>
      </c>
      <c r="K1022" s="168">
        <v>0.9</v>
      </c>
      <c r="L1022" s="169" t="s">
        <v>40</v>
      </c>
      <c r="M1022" s="169" t="s">
        <v>40</v>
      </c>
      <c r="N1022" s="170" t="s">
        <v>40</v>
      </c>
      <c r="O1022" s="170" t="s">
        <v>40</v>
      </c>
      <c r="P1022" s="356">
        <v>0.9</v>
      </c>
      <c r="Q1022" s="357" t="s">
        <v>40</v>
      </c>
      <c r="R1022" s="169" t="s">
        <v>40</v>
      </c>
      <c r="S1022" s="169" t="s">
        <v>40</v>
      </c>
      <c r="T1022" s="169">
        <v>0</v>
      </c>
      <c r="U1022" s="356">
        <v>0.9</v>
      </c>
      <c r="V1022" s="169" t="s">
        <v>40</v>
      </c>
      <c r="W1022" s="169" t="s">
        <v>40</v>
      </c>
      <c r="X1022" s="169" t="s">
        <v>40</v>
      </c>
      <c r="Y1022" s="169">
        <v>1</v>
      </c>
      <c r="Z1022" s="356">
        <v>0.92</v>
      </c>
      <c r="AA1022" s="356" t="s">
        <v>40</v>
      </c>
      <c r="AB1022" s="356" t="s">
        <v>40</v>
      </c>
      <c r="AC1022" s="356" t="s">
        <v>40</v>
      </c>
      <c r="AD1022" s="356">
        <v>1</v>
      </c>
      <c r="AE1022" s="356">
        <v>0.92</v>
      </c>
      <c r="AF1022" s="169">
        <v>1</v>
      </c>
      <c r="AG1022" s="169">
        <v>1</v>
      </c>
      <c r="AH1022" s="169">
        <v>1</v>
      </c>
      <c r="AI1022" s="169">
        <v>0.996332518337408</v>
      </c>
      <c r="AJ1022" s="356">
        <v>0.92</v>
      </c>
      <c r="AK1022" s="169" t="s">
        <v>40</v>
      </c>
      <c r="AL1022" s="169" t="s">
        <v>40</v>
      </c>
      <c r="AM1022" s="169" t="s">
        <v>40</v>
      </c>
      <c r="AN1022" s="169">
        <v>1</v>
      </c>
      <c r="AO1022" s="168">
        <v>0.99</v>
      </c>
      <c r="AP1022" s="358">
        <v>1</v>
      </c>
      <c r="AQ1022" s="358">
        <v>1</v>
      </c>
      <c r="AR1022" s="358" t="s">
        <v>40</v>
      </c>
      <c r="AS1022" s="359">
        <v>1</v>
      </c>
      <c r="AT1022" s="364">
        <v>0.0656418488929858</v>
      </c>
      <c r="AU1022" s="361" t="s">
        <v>40</v>
      </c>
      <c r="AV1022" s="362" t="s">
        <v>40</v>
      </c>
      <c r="AW1022" s="362" t="s">
        <v>40</v>
      </c>
      <c r="AX1022" s="362" t="s">
        <v>40</v>
      </c>
      <c r="AY1022" s="142"/>
      <c r="AZ1022" s="140"/>
    </row>
    <row r="1023" spans="1:52">
      <c r="A1023" s="138"/>
      <c r="B1023" s="142"/>
      <c r="C1023" s="182" t="s">
        <v>1669</v>
      </c>
      <c r="D1023" s="166" t="s">
        <v>26</v>
      </c>
      <c r="E1023" s="166" t="s">
        <v>1670</v>
      </c>
      <c r="F1023" s="167" t="s">
        <v>1894</v>
      </c>
      <c r="G1023" s="187" t="s">
        <v>1895</v>
      </c>
      <c r="H1023" s="188" t="s">
        <v>1895</v>
      </c>
      <c r="I1023" s="188" t="s">
        <v>1895</v>
      </c>
      <c r="J1023" s="188" t="s">
        <v>1895</v>
      </c>
      <c r="K1023" s="168">
        <v>0.9</v>
      </c>
      <c r="L1023" s="169">
        <v>0.84375</v>
      </c>
      <c r="M1023" s="169">
        <v>0.878787878787879</v>
      </c>
      <c r="N1023" s="170">
        <v>0.724137931034483</v>
      </c>
      <c r="O1023" s="170">
        <v>0.902465166130761</v>
      </c>
      <c r="P1023" s="356">
        <v>0.9</v>
      </c>
      <c r="Q1023" s="357">
        <v>0.961937716262976</v>
      </c>
      <c r="R1023" s="169">
        <v>0.967832957110609</v>
      </c>
      <c r="S1023" s="169">
        <v>0.949297971918877</v>
      </c>
      <c r="T1023" s="169">
        <v>0.895118432686491</v>
      </c>
      <c r="U1023" s="356">
        <v>0.9</v>
      </c>
      <c r="V1023" s="169">
        <v>0.930795847750865</v>
      </c>
      <c r="W1023" s="169">
        <v>0.915067720090293</v>
      </c>
      <c r="X1023" s="169">
        <v>0.873894955798232</v>
      </c>
      <c r="Y1023" s="169">
        <v>0.902219740332263</v>
      </c>
      <c r="Z1023" s="356">
        <v>0.92</v>
      </c>
      <c r="AA1023" s="356">
        <v>0.863723608445297</v>
      </c>
      <c r="AB1023" s="356">
        <v>0.85234093637455</v>
      </c>
      <c r="AC1023" s="356">
        <v>0.731584258324924</v>
      </c>
      <c r="AD1023" s="356">
        <v>0.810985655161329</v>
      </c>
      <c r="AE1023" s="356">
        <v>0.92</v>
      </c>
      <c r="AF1023" s="169">
        <v>0.995043809186654</v>
      </c>
      <c r="AG1023" s="169">
        <v>0.977110419337118</v>
      </c>
      <c r="AH1023" s="169">
        <v>0.999038276591652</v>
      </c>
      <c r="AI1023" s="169">
        <v>0.992605980246017</v>
      </c>
      <c r="AJ1023" s="356">
        <v>0.92</v>
      </c>
      <c r="AK1023" s="169">
        <v>0.930737217598097</v>
      </c>
      <c r="AL1023" s="169">
        <v>0.944330367328314</v>
      </c>
      <c r="AM1023" s="169">
        <v>0.887100103199174</v>
      </c>
      <c r="AN1023" s="169">
        <v>0.927158415916313</v>
      </c>
      <c r="AO1023" s="168">
        <v>0.99</v>
      </c>
      <c r="AP1023" s="358">
        <v>1</v>
      </c>
      <c r="AQ1023" s="358">
        <v>1</v>
      </c>
      <c r="AR1023" s="358">
        <v>1</v>
      </c>
      <c r="AS1023" s="359">
        <v>1</v>
      </c>
      <c r="AT1023" s="364">
        <v>0.0656418488929858</v>
      </c>
      <c r="AU1023" s="361">
        <v>0.0555555555555556</v>
      </c>
      <c r="AV1023" s="362">
        <v>0.0192307692307692</v>
      </c>
      <c r="AW1023" s="362">
        <v>0.0681818181818182</v>
      </c>
      <c r="AX1023" s="362">
        <v>0.0671206225680934</v>
      </c>
      <c r="AY1023" s="142"/>
      <c r="AZ1023" s="140"/>
    </row>
    <row r="1024" spans="1:52">
      <c r="A1024" s="138"/>
      <c r="B1024" s="142"/>
      <c r="C1024" s="182" t="s">
        <v>1669</v>
      </c>
      <c r="D1024" s="166" t="s">
        <v>235</v>
      </c>
      <c r="E1024" s="166" t="s">
        <v>1670</v>
      </c>
      <c r="F1024" s="167" t="s">
        <v>1896</v>
      </c>
      <c r="G1024" s="187" t="s">
        <v>1897</v>
      </c>
      <c r="H1024" s="188" t="s">
        <v>1897</v>
      </c>
      <c r="I1024" s="188" t="s">
        <v>1897</v>
      </c>
      <c r="J1024" s="188" t="s">
        <v>1897</v>
      </c>
      <c r="K1024" s="168">
        <v>0.9</v>
      </c>
      <c r="L1024" s="169" t="s">
        <v>40</v>
      </c>
      <c r="M1024" s="169" t="s">
        <v>40</v>
      </c>
      <c r="N1024" s="170" t="s">
        <v>40</v>
      </c>
      <c r="O1024" s="170" t="s">
        <v>40</v>
      </c>
      <c r="P1024" s="356">
        <v>0.9</v>
      </c>
      <c r="Q1024" s="357" t="s">
        <v>40</v>
      </c>
      <c r="R1024" s="169" t="s">
        <v>40</v>
      </c>
      <c r="S1024" s="169" t="s">
        <v>40</v>
      </c>
      <c r="T1024" s="169">
        <v>0</v>
      </c>
      <c r="U1024" s="356">
        <v>0.9</v>
      </c>
      <c r="V1024" s="169" t="s">
        <v>40</v>
      </c>
      <c r="W1024" s="169" t="s">
        <v>40</v>
      </c>
      <c r="X1024" s="169" t="s">
        <v>40</v>
      </c>
      <c r="Y1024" s="169">
        <v>1</v>
      </c>
      <c r="Z1024" s="356">
        <v>0.92</v>
      </c>
      <c r="AA1024" s="356" t="s">
        <v>40</v>
      </c>
      <c r="AB1024" s="356" t="s">
        <v>40</v>
      </c>
      <c r="AC1024" s="356" t="s">
        <v>40</v>
      </c>
      <c r="AD1024" s="356" t="s">
        <v>40</v>
      </c>
      <c r="AE1024" s="356">
        <v>0.92</v>
      </c>
      <c r="AF1024" s="169">
        <v>0.989130434782609</v>
      </c>
      <c r="AG1024" s="169">
        <v>1</v>
      </c>
      <c r="AH1024" s="169">
        <v>1</v>
      </c>
      <c r="AI1024" s="169">
        <v>0.998239215193057</v>
      </c>
      <c r="AJ1024" s="356">
        <v>0.92</v>
      </c>
      <c r="AK1024" s="169" t="s">
        <v>40</v>
      </c>
      <c r="AL1024" s="169" t="s">
        <v>40</v>
      </c>
      <c r="AM1024" s="169" t="s">
        <v>40</v>
      </c>
      <c r="AN1024" s="169">
        <v>1</v>
      </c>
      <c r="AO1024" s="168">
        <v>0.99</v>
      </c>
      <c r="AP1024" s="358">
        <v>1</v>
      </c>
      <c r="AQ1024" s="358">
        <v>1</v>
      </c>
      <c r="AR1024" s="358">
        <v>1</v>
      </c>
      <c r="AS1024" s="359">
        <v>1</v>
      </c>
      <c r="AT1024" s="364">
        <v>0.0656418488929858</v>
      </c>
      <c r="AU1024" s="361" t="s">
        <v>40</v>
      </c>
      <c r="AV1024" s="362" t="s">
        <v>40</v>
      </c>
      <c r="AW1024" s="362" t="s">
        <v>40</v>
      </c>
      <c r="AX1024" s="362" t="s">
        <v>40</v>
      </c>
      <c r="AY1024" s="142"/>
      <c r="AZ1024" s="140"/>
    </row>
    <row r="1025" spans="1:52">
      <c r="A1025" s="138"/>
      <c r="B1025" s="142"/>
      <c r="C1025" s="182" t="s">
        <v>1669</v>
      </c>
      <c r="D1025" s="166" t="s">
        <v>235</v>
      </c>
      <c r="E1025" s="166" t="s">
        <v>1670</v>
      </c>
      <c r="F1025" s="167" t="s">
        <v>1898</v>
      </c>
      <c r="G1025" s="187" t="s">
        <v>1899</v>
      </c>
      <c r="H1025" s="188" t="s">
        <v>1899</v>
      </c>
      <c r="I1025" s="188" t="s">
        <v>1899</v>
      </c>
      <c r="J1025" s="188" t="s">
        <v>1899</v>
      </c>
      <c r="K1025" s="168">
        <v>0.9</v>
      </c>
      <c r="L1025" s="169" t="s">
        <v>40</v>
      </c>
      <c r="M1025" s="169" t="s">
        <v>40</v>
      </c>
      <c r="N1025" s="170" t="s">
        <v>40</v>
      </c>
      <c r="O1025" s="170" t="s">
        <v>40</v>
      </c>
      <c r="P1025" s="356">
        <v>0.9</v>
      </c>
      <c r="Q1025" s="357" t="s">
        <v>40</v>
      </c>
      <c r="R1025" s="169" t="s">
        <v>40</v>
      </c>
      <c r="S1025" s="169" t="s">
        <v>40</v>
      </c>
      <c r="T1025" s="169">
        <v>0</v>
      </c>
      <c r="U1025" s="356">
        <v>0.9</v>
      </c>
      <c r="V1025" s="169" t="s">
        <v>40</v>
      </c>
      <c r="W1025" s="169" t="s">
        <v>40</v>
      </c>
      <c r="X1025" s="169" t="s">
        <v>40</v>
      </c>
      <c r="Y1025" s="169">
        <v>1</v>
      </c>
      <c r="Z1025" s="356">
        <v>0.92</v>
      </c>
      <c r="AA1025" s="356" t="s">
        <v>40</v>
      </c>
      <c r="AB1025" s="356" t="s">
        <v>40</v>
      </c>
      <c r="AC1025" s="356" t="s">
        <v>40</v>
      </c>
      <c r="AD1025" s="356" t="s">
        <v>40</v>
      </c>
      <c r="AE1025" s="356">
        <v>0.92</v>
      </c>
      <c r="AF1025" s="169">
        <v>1</v>
      </c>
      <c r="AG1025" s="169">
        <v>1</v>
      </c>
      <c r="AH1025" s="169">
        <v>1</v>
      </c>
      <c r="AI1025" s="169">
        <v>0.997523876901309</v>
      </c>
      <c r="AJ1025" s="356">
        <v>0.92</v>
      </c>
      <c r="AK1025" s="169">
        <v>1</v>
      </c>
      <c r="AL1025" s="169" t="s">
        <v>40</v>
      </c>
      <c r="AM1025" s="169" t="s">
        <v>40</v>
      </c>
      <c r="AN1025" s="169">
        <v>1</v>
      </c>
      <c r="AO1025" s="168">
        <v>0.99</v>
      </c>
      <c r="AP1025" s="358">
        <v>1</v>
      </c>
      <c r="AQ1025" s="358">
        <v>1</v>
      </c>
      <c r="AR1025" s="358">
        <v>1</v>
      </c>
      <c r="AS1025" s="359">
        <v>1</v>
      </c>
      <c r="AT1025" s="364">
        <v>0.0656418488929858</v>
      </c>
      <c r="AU1025" s="361" t="s">
        <v>40</v>
      </c>
      <c r="AV1025" s="362" t="s">
        <v>40</v>
      </c>
      <c r="AW1025" s="362" t="s">
        <v>40</v>
      </c>
      <c r="AX1025" s="362" t="s">
        <v>40</v>
      </c>
      <c r="AY1025" s="142"/>
      <c r="AZ1025" s="140"/>
    </row>
    <row r="1026" spans="1:52">
      <c r="A1026" s="138"/>
      <c r="B1026" s="142"/>
      <c r="C1026" s="182" t="s">
        <v>1669</v>
      </c>
      <c r="D1026" s="166" t="s">
        <v>235</v>
      </c>
      <c r="E1026" s="166" t="s">
        <v>1670</v>
      </c>
      <c r="F1026" s="167" t="s">
        <v>1900</v>
      </c>
      <c r="G1026" s="187" t="s">
        <v>1901</v>
      </c>
      <c r="H1026" s="188" t="s">
        <v>1901</v>
      </c>
      <c r="I1026" s="188" t="s">
        <v>1901</v>
      </c>
      <c r="J1026" s="188" t="s">
        <v>1901</v>
      </c>
      <c r="K1026" s="168">
        <v>0.9</v>
      </c>
      <c r="L1026" s="169" t="s">
        <v>40</v>
      </c>
      <c r="M1026" s="169" t="s">
        <v>40</v>
      </c>
      <c r="N1026" s="170" t="s">
        <v>40</v>
      </c>
      <c r="O1026" s="170" t="s">
        <v>40</v>
      </c>
      <c r="P1026" s="356">
        <v>0.9</v>
      </c>
      <c r="Q1026" s="357" t="s">
        <v>40</v>
      </c>
      <c r="R1026" s="169" t="s">
        <v>40</v>
      </c>
      <c r="S1026" s="169" t="s">
        <v>40</v>
      </c>
      <c r="T1026" s="169" t="s">
        <v>40</v>
      </c>
      <c r="U1026" s="356">
        <v>0.9</v>
      </c>
      <c r="V1026" s="169" t="s">
        <v>40</v>
      </c>
      <c r="W1026" s="169" t="s">
        <v>40</v>
      </c>
      <c r="X1026" s="169" t="s">
        <v>40</v>
      </c>
      <c r="Y1026" s="169" t="s">
        <v>40</v>
      </c>
      <c r="Z1026" s="356">
        <v>0.92</v>
      </c>
      <c r="AA1026" s="356" t="s">
        <v>40</v>
      </c>
      <c r="AB1026" s="356" t="s">
        <v>40</v>
      </c>
      <c r="AC1026" s="356" t="s">
        <v>40</v>
      </c>
      <c r="AD1026" s="356" t="s">
        <v>40</v>
      </c>
      <c r="AE1026" s="356">
        <v>0.92</v>
      </c>
      <c r="AF1026" s="169">
        <v>1</v>
      </c>
      <c r="AG1026" s="169">
        <v>1</v>
      </c>
      <c r="AH1026" s="169">
        <v>1</v>
      </c>
      <c r="AI1026" s="169">
        <v>0.999565028273162</v>
      </c>
      <c r="AJ1026" s="356">
        <v>0.92</v>
      </c>
      <c r="AK1026" s="169" t="s">
        <v>40</v>
      </c>
      <c r="AL1026" s="169" t="s">
        <v>40</v>
      </c>
      <c r="AM1026" s="169" t="s">
        <v>40</v>
      </c>
      <c r="AN1026" s="169" t="s">
        <v>40</v>
      </c>
      <c r="AO1026" s="168">
        <v>0.99</v>
      </c>
      <c r="AP1026" s="358" t="s">
        <v>40</v>
      </c>
      <c r="AQ1026" s="358" t="s">
        <v>40</v>
      </c>
      <c r="AR1026" s="358" t="s">
        <v>40</v>
      </c>
      <c r="AS1026" s="359">
        <v>1</v>
      </c>
      <c r="AT1026" s="364">
        <v>0.0656418488929858</v>
      </c>
      <c r="AU1026" s="361" t="s">
        <v>40</v>
      </c>
      <c r="AV1026" s="362" t="s">
        <v>40</v>
      </c>
      <c r="AW1026" s="362" t="s">
        <v>40</v>
      </c>
      <c r="AX1026" s="362" t="s">
        <v>40</v>
      </c>
      <c r="AY1026" s="142"/>
      <c r="AZ1026" s="140"/>
    </row>
    <row r="1027" spans="1:52">
      <c r="A1027" s="138"/>
      <c r="B1027" s="142"/>
      <c r="C1027" s="182" t="s">
        <v>1669</v>
      </c>
      <c r="D1027" s="166" t="s">
        <v>26</v>
      </c>
      <c r="E1027" s="166" t="s">
        <v>1670</v>
      </c>
      <c r="F1027" s="167" t="s">
        <v>1902</v>
      </c>
      <c r="G1027" s="187" t="s">
        <v>1903</v>
      </c>
      <c r="H1027" s="188" t="s">
        <v>1903</v>
      </c>
      <c r="I1027" s="188" t="s">
        <v>1903</v>
      </c>
      <c r="J1027" s="188" t="s">
        <v>1903</v>
      </c>
      <c r="K1027" s="168">
        <v>0.9</v>
      </c>
      <c r="L1027" s="169">
        <v>0.8</v>
      </c>
      <c r="M1027" s="169">
        <v>1</v>
      </c>
      <c r="N1027" s="170">
        <v>0.833333333333333</v>
      </c>
      <c r="O1027" s="170">
        <v>0.908482142857143</v>
      </c>
      <c r="P1027" s="356">
        <v>0.9</v>
      </c>
      <c r="Q1027" s="357">
        <v>0.969934640522876</v>
      </c>
      <c r="R1027" s="169">
        <v>0.943482224247949</v>
      </c>
      <c r="S1027" s="169">
        <v>0.730409777138749</v>
      </c>
      <c r="T1027" s="169">
        <v>0.929909254789331</v>
      </c>
      <c r="U1027" s="356">
        <v>0.9</v>
      </c>
      <c r="V1027" s="169">
        <v>0.941176470588235</v>
      </c>
      <c r="W1027" s="169">
        <v>0.801276207839562</v>
      </c>
      <c r="X1027" s="169">
        <v>0.621135873472322</v>
      </c>
      <c r="Y1027" s="169">
        <v>0.820128937639402</v>
      </c>
      <c r="Z1027" s="356">
        <v>0.92</v>
      </c>
      <c r="AA1027" s="356">
        <v>0.873493975903614</v>
      </c>
      <c r="AB1027" s="356">
        <v>0.955613577023499</v>
      </c>
      <c r="AC1027" s="356">
        <v>0.717948717948718</v>
      </c>
      <c r="AD1027" s="356">
        <v>0.842500636618284</v>
      </c>
      <c r="AE1027" s="356">
        <v>0.92</v>
      </c>
      <c r="AF1027" s="169">
        <v>0.982658959537572</v>
      </c>
      <c r="AG1027" s="169">
        <v>0.961138761696197</v>
      </c>
      <c r="AH1027" s="169">
        <v>0.997397527651269</v>
      </c>
      <c r="AI1027" s="169">
        <v>0.981380652236504</v>
      </c>
      <c r="AJ1027" s="356">
        <v>0.92</v>
      </c>
      <c r="AK1027" s="169">
        <v>0.932310469314079</v>
      </c>
      <c r="AL1027" s="169">
        <v>0.948717948717949</v>
      </c>
      <c r="AM1027" s="169">
        <v>0.785634118967452</v>
      </c>
      <c r="AN1027" s="169">
        <v>0.90565109356164</v>
      </c>
      <c r="AO1027" s="168">
        <v>0.99</v>
      </c>
      <c r="AP1027" s="358">
        <v>1</v>
      </c>
      <c r="AQ1027" s="358">
        <v>1</v>
      </c>
      <c r="AR1027" s="358">
        <v>1</v>
      </c>
      <c r="AS1027" s="359">
        <v>1</v>
      </c>
      <c r="AT1027" s="364">
        <v>0.0656418488929858</v>
      </c>
      <c r="AU1027" s="361">
        <v>0.0526315789473684</v>
      </c>
      <c r="AV1027" s="362">
        <v>0.0833333333333333</v>
      </c>
      <c r="AW1027" s="362">
        <v>0</v>
      </c>
      <c r="AX1027" s="362">
        <v>0.0588235294117647</v>
      </c>
      <c r="AY1027" s="142"/>
      <c r="AZ1027" s="140"/>
    </row>
    <row r="1028" spans="1:52">
      <c r="A1028" s="138"/>
      <c r="B1028" s="142"/>
      <c r="C1028" s="182" t="s">
        <v>1669</v>
      </c>
      <c r="D1028" s="166" t="s">
        <v>235</v>
      </c>
      <c r="E1028" s="166" t="s">
        <v>1670</v>
      </c>
      <c r="F1028" s="167" t="s">
        <v>1904</v>
      </c>
      <c r="G1028" s="185" t="s">
        <v>1905</v>
      </c>
      <c r="H1028" s="186" t="s">
        <v>1905</v>
      </c>
      <c r="I1028" s="186" t="s">
        <v>1905</v>
      </c>
      <c r="J1028" s="186" t="s">
        <v>1905</v>
      </c>
      <c r="K1028" s="168">
        <v>0.9</v>
      </c>
      <c r="L1028" s="169" t="s">
        <v>40</v>
      </c>
      <c r="M1028" s="169" t="s">
        <v>40</v>
      </c>
      <c r="N1028" s="170" t="s">
        <v>40</v>
      </c>
      <c r="O1028" s="170" t="s">
        <v>40</v>
      </c>
      <c r="P1028" s="356">
        <v>0.9</v>
      </c>
      <c r="Q1028" s="357">
        <v>1</v>
      </c>
      <c r="R1028" s="169">
        <v>0</v>
      </c>
      <c r="S1028" s="169" t="s">
        <v>40</v>
      </c>
      <c r="T1028" s="169">
        <v>0.6</v>
      </c>
      <c r="U1028" s="356">
        <v>0.9</v>
      </c>
      <c r="V1028" s="169">
        <v>1</v>
      </c>
      <c r="W1028" s="169">
        <v>1</v>
      </c>
      <c r="X1028" s="169" t="s">
        <v>40</v>
      </c>
      <c r="Y1028" s="169">
        <v>1</v>
      </c>
      <c r="Z1028" s="356">
        <v>0.92</v>
      </c>
      <c r="AA1028" s="356" t="s">
        <v>40</v>
      </c>
      <c r="AB1028" s="356" t="s">
        <v>40</v>
      </c>
      <c r="AC1028" s="356" t="s">
        <v>40</v>
      </c>
      <c r="AD1028" s="356" t="s">
        <v>40</v>
      </c>
      <c r="AE1028" s="356">
        <v>0.92</v>
      </c>
      <c r="AF1028" s="169">
        <v>0.998883928571429</v>
      </c>
      <c r="AG1028" s="169">
        <v>1</v>
      </c>
      <c r="AH1028" s="169">
        <v>0.997747747747748</v>
      </c>
      <c r="AI1028" s="169">
        <v>0.998222557362921</v>
      </c>
      <c r="AJ1028" s="356">
        <v>0.92</v>
      </c>
      <c r="AK1028" s="169">
        <v>1</v>
      </c>
      <c r="AL1028" s="169">
        <v>1</v>
      </c>
      <c r="AM1028" s="169" t="s">
        <v>40</v>
      </c>
      <c r="AN1028" s="169">
        <v>1</v>
      </c>
      <c r="AO1028" s="168">
        <v>0.99</v>
      </c>
      <c r="AP1028" s="358">
        <v>1</v>
      </c>
      <c r="AQ1028" s="358">
        <v>1</v>
      </c>
      <c r="AR1028" s="358">
        <v>1</v>
      </c>
      <c r="AS1028" s="359">
        <v>1</v>
      </c>
      <c r="AT1028" s="364">
        <v>0.0656418488929858</v>
      </c>
      <c r="AU1028" s="361" t="s">
        <v>40</v>
      </c>
      <c r="AV1028" s="362" t="s">
        <v>40</v>
      </c>
      <c r="AW1028" s="362" t="s">
        <v>40</v>
      </c>
      <c r="AX1028" s="362">
        <v>0.666666666666667</v>
      </c>
      <c r="AY1028" s="142"/>
      <c r="AZ1028" s="140"/>
    </row>
    <row r="1029" spans="1:52">
      <c r="A1029" s="138"/>
      <c r="B1029" s="142"/>
      <c r="C1029" s="182" t="s">
        <v>1669</v>
      </c>
      <c r="D1029" s="166" t="s">
        <v>235</v>
      </c>
      <c r="E1029" s="166" t="s">
        <v>1670</v>
      </c>
      <c r="F1029" s="167" t="s">
        <v>1906</v>
      </c>
      <c r="G1029" s="185" t="s">
        <v>1907</v>
      </c>
      <c r="H1029" s="186" t="s">
        <v>1907</v>
      </c>
      <c r="I1029" s="186" t="s">
        <v>1907</v>
      </c>
      <c r="J1029" s="186" t="s">
        <v>1907</v>
      </c>
      <c r="K1029" s="168">
        <v>0.9</v>
      </c>
      <c r="L1029" s="169" t="s">
        <v>40</v>
      </c>
      <c r="M1029" s="169" t="s">
        <v>40</v>
      </c>
      <c r="N1029" s="170" t="s">
        <v>40</v>
      </c>
      <c r="O1029" s="170" t="s">
        <v>40</v>
      </c>
      <c r="P1029" s="356">
        <v>0.9</v>
      </c>
      <c r="Q1029" s="357" t="s">
        <v>40</v>
      </c>
      <c r="R1029" s="169" t="s">
        <v>40</v>
      </c>
      <c r="S1029" s="169" t="s">
        <v>40</v>
      </c>
      <c r="T1029" s="169">
        <v>0</v>
      </c>
      <c r="U1029" s="356">
        <v>0.9</v>
      </c>
      <c r="V1029" s="169" t="s">
        <v>40</v>
      </c>
      <c r="W1029" s="169" t="s">
        <v>40</v>
      </c>
      <c r="X1029" s="169" t="s">
        <v>40</v>
      </c>
      <c r="Y1029" s="169">
        <v>0.9375</v>
      </c>
      <c r="Z1029" s="356">
        <v>0.92</v>
      </c>
      <c r="AA1029" s="356" t="s">
        <v>40</v>
      </c>
      <c r="AB1029" s="356" t="s">
        <v>40</v>
      </c>
      <c r="AC1029" s="356" t="s">
        <v>40</v>
      </c>
      <c r="AD1029" s="356" t="s">
        <v>40</v>
      </c>
      <c r="AE1029" s="356">
        <v>0.92</v>
      </c>
      <c r="AF1029" s="169">
        <v>0.997175141242938</v>
      </c>
      <c r="AG1029" s="169">
        <v>0.997787610619469</v>
      </c>
      <c r="AH1029" s="169">
        <v>1</v>
      </c>
      <c r="AI1029" s="169">
        <v>0.999449073755251</v>
      </c>
      <c r="AJ1029" s="356">
        <v>0.92</v>
      </c>
      <c r="AK1029" s="169" t="s">
        <v>40</v>
      </c>
      <c r="AL1029" s="169" t="s">
        <v>40</v>
      </c>
      <c r="AM1029" s="169" t="s">
        <v>40</v>
      </c>
      <c r="AN1029" s="169">
        <v>0.941176470588235</v>
      </c>
      <c r="AO1029" s="168">
        <v>0.99</v>
      </c>
      <c r="AP1029" s="358" t="s">
        <v>40</v>
      </c>
      <c r="AQ1029" s="358" t="s">
        <v>40</v>
      </c>
      <c r="AR1029" s="358" t="s">
        <v>40</v>
      </c>
      <c r="AS1029" s="359">
        <v>1</v>
      </c>
      <c r="AT1029" s="364">
        <v>0.0656418488929858</v>
      </c>
      <c r="AU1029" s="361" t="s">
        <v>40</v>
      </c>
      <c r="AV1029" s="362" t="s">
        <v>40</v>
      </c>
      <c r="AW1029" s="362" t="s">
        <v>40</v>
      </c>
      <c r="AX1029" s="362" t="s">
        <v>40</v>
      </c>
      <c r="AY1029" s="142"/>
      <c r="AZ1029" s="140"/>
    </row>
    <row r="1030" spans="1:52">
      <c r="A1030" s="138"/>
      <c r="B1030" s="142"/>
      <c r="C1030" s="182" t="s">
        <v>1669</v>
      </c>
      <c r="D1030" s="166" t="s">
        <v>235</v>
      </c>
      <c r="E1030" s="166" t="s">
        <v>1670</v>
      </c>
      <c r="F1030" s="167" t="s">
        <v>1908</v>
      </c>
      <c r="G1030" s="185" t="s">
        <v>1909</v>
      </c>
      <c r="H1030" s="186" t="s">
        <v>1909</v>
      </c>
      <c r="I1030" s="186" t="s">
        <v>1909</v>
      </c>
      <c r="J1030" s="186" t="s">
        <v>1909</v>
      </c>
      <c r="K1030" s="168">
        <v>0.9</v>
      </c>
      <c r="L1030" s="169" t="s">
        <v>40</v>
      </c>
      <c r="M1030" s="169" t="s">
        <v>40</v>
      </c>
      <c r="N1030" s="170" t="s">
        <v>40</v>
      </c>
      <c r="O1030" s="170" t="s">
        <v>40</v>
      </c>
      <c r="P1030" s="356">
        <v>0.9</v>
      </c>
      <c r="Q1030" s="357" t="s">
        <v>40</v>
      </c>
      <c r="R1030" s="169" t="s">
        <v>40</v>
      </c>
      <c r="S1030" s="169" t="s">
        <v>40</v>
      </c>
      <c r="T1030" s="169">
        <v>0</v>
      </c>
      <c r="U1030" s="356">
        <v>0.9</v>
      </c>
      <c r="V1030" s="169" t="s">
        <v>40</v>
      </c>
      <c r="W1030" s="169" t="s">
        <v>40</v>
      </c>
      <c r="X1030" s="169" t="s">
        <v>40</v>
      </c>
      <c r="Y1030" s="169">
        <v>1</v>
      </c>
      <c r="Z1030" s="356">
        <v>0.92</v>
      </c>
      <c r="AA1030" s="356" t="s">
        <v>40</v>
      </c>
      <c r="AB1030" s="356" t="s">
        <v>40</v>
      </c>
      <c r="AC1030" s="356" t="s">
        <v>40</v>
      </c>
      <c r="AD1030" s="356">
        <v>1</v>
      </c>
      <c r="AE1030" s="356">
        <v>0.92</v>
      </c>
      <c r="AF1030" s="169">
        <v>1</v>
      </c>
      <c r="AG1030" s="169">
        <v>1</v>
      </c>
      <c r="AH1030" s="169">
        <v>1</v>
      </c>
      <c r="AI1030" s="169">
        <v>1</v>
      </c>
      <c r="AJ1030" s="356">
        <v>0.92</v>
      </c>
      <c r="AK1030" s="169">
        <v>1</v>
      </c>
      <c r="AL1030" s="169" t="s">
        <v>40</v>
      </c>
      <c r="AM1030" s="169" t="s">
        <v>40</v>
      </c>
      <c r="AN1030" s="169">
        <v>1</v>
      </c>
      <c r="AO1030" s="168">
        <v>0.99</v>
      </c>
      <c r="AP1030" s="358">
        <v>1</v>
      </c>
      <c r="AQ1030" s="358">
        <v>1</v>
      </c>
      <c r="AR1030" s="358">
        <v>1</v>
      </c>
      <c r="AS1030" s="359">
        <v>1</v>
      </c>
      <c r="AT1030" s="364">
        <v>0.0656418488929858</v>
      </c>
      <c r="AU1030" s="361" t="s">
        <v>40</v>
      </c>
      <c r="AV1030" s="362" t="s">
        <v>40</v>
      </c>
      <c r="AW1030" s="362" t="s">
        <v>40</v>
      </c>
      <c r="AX1030" s="362" t="s">
        <v>40</v>
      </c>
      <c r="AY1030" s="142"/>
      <c r="AZ1030" s="140"/>
    </row>
    <row r="1031" spans="1:52">
      <c r="A1031" s="138"/>
      <c r="B1031" s="142"/>
      <c r="C1031" s="182" t="s">
        <v>1669</v>
      </c>
      <c r="D1031" s="166" t="s">
        <v>235</v>
      </c>
      <c r="E1031" s="166" t="s">
        <v>1670</v>
      </c>
      <c r="F1031" s="167" t="s">
        <v>1910</v>
      </c>
      <c r="G1031" s="187" t="s">
        <v>1911</v>
      </c>
      <c r="H1031" s="188" t="s">
        <v>1911</v>
      </c>
      <c r="I1031" s="188" t="s">
        <v>1911</v>
      </c>
      <c r="J1031" s="188" t="s">
        <v>1911</v>
      </c>
      <c r="K1031" s="168">
        <v>0.9</v>
      </c>
      <c r="L1031" s="169" t="s">
        <v>40</v>
      </c>
      <c r="M1031" s="169" t="s">
        <v>40</v>
      </c>
      <c r="N1031" s="170" t="s">
        <v>40</v>
      </c>
      <c r="O1031" s="170" t="s">
        <v>40</v>
      </c>
      <c r="P1031" s="356">
        <v>0.9</v>
      </c>
      <c r="Q1031" s="357" t="s">
        <v>40</v>
      </c>
      <c r="R1031" s="169" t="s">
        <v>40</v>
      </c>
      <c r="S1031" s="169" t="s">
        <v>40</v>
      </c>
      <c r="T1031" s="169">
        <v>0</v>
      </c>
      <c r="U1031" s="356">
        <v>0.9</v>
      </c>
      <c r="V1031" s="169" t="s">
        <v>40</v>
      </c>
      <c r="W1031" s="169" t="s">
        <v>40</v>
      </c>
      <c r="X1031" s="169" t="s">
        <v>40</v>
      </c>
      <c r="Y1031" s="169">
        <v>1</v>
      </c>
      <c r="Z1031" s="356">
        <v>0.92</v>
      </c>
      <c r="AA1031" s="356" t="s">
        <v>40</v>
      </c>
      <c r="AB1031" s="356" t="s">
        <v>40</v>
      </c>
      <c r="AC1031" s="356" t="s">
        <v>40</v>
      </c>
      <c r="AD1031" s="356" t="s">
        <v>40</v>
      </c>
      <c r="AE1031" s="356">
        <v>0.92</v>
      </c>
      <c r="AF1031" s="169">
        <v>1</v>
      </c>
      <c r="AG1031" s="169">
        <v>1</v>
      </c>
      <c r="AH1031" s="169">
        <v>1</v>
      </c>
      <c r="AI1031" s="169">
        <v>0.999890482970102</v>
      </c>
      <c r="AJ1031" s="356">
        <v>0.92</v>
      </c>
      <c r="AK1031" s="169" t="s">
        <v>40</v>
      </c>
      <c r="AL1031" s="169" t="s">
        <v>40</v>
      </c>
      <c r="AM1031" s="169" t="s">
        <v>40</v>
      </c>
      <c r="AN1031" s="169">
        <v>1</v>
      </c>
      <c r="AO1031" s="168">
        <v>0.99</v>
      </c>
      <c r="AP1031" s="358" t="s">
        <v>40</v>
      </c>
      <c r="AQ1031" s="358">
        <v>1</v>
      </c>
      <c r="AR1031" s="358" t="s">
        <v>40</v>
      </c>
      <c r="AS1031" s="359">
        <v>1</v>
      </c>
      <c r="AT1031" s="364">
        <v>0.0656418488929858</v>
      </c>
      <c r="AU1031" s="361" t="s">
        <v>40</v>
      </c>
      <c r="AV1031" s="362" t="s">
        <v>40</v>
      </c>
      <c r="AW1031" s="362" t="s">
        <v>40</v>
      </c>
      <c r="AX1031" s="362" t="s">
        <v>40</v>
      </c>
      <c r="AY1031" s="142"/>
      <c r="AZ1031" s="140"/>
    </row>
    <row r="1032" spans="1:52">
      <c r="A1032" s="138"/>
      <c r="B1032" s="142"/>
      <c r="C1032" s="182" t="s">
        <v>1669</v>
      </c>
      <c r="D1032" s="166" t="s">
        <v>26</v>
      </c>
      <c r="E1032" s="166" t="s">
        <v>1670</v>
      </c>
      <c r="F1032" s="167" t="s">
        <v>1912</v>
      </c>
      <c r="G1032" s="187" t="s">
        <v>1913</v>
      </c>
      <c r="H1032" s="188" t="s">
        <v>1913</v>
      </c>
      <c r="I1032" s="188" t="s">
        <v>1913</v>
      </c>
      <c r="J1032" s="188" t="s">
        <v>1913</v>
      </c>
      <c r="K1032" s="168">
        <v>0.9</v>
      </c>
      <c r="L1032" s="169">
        <v>0.944444444444444</v>
      </c>
      <c r="M1032" s="169">
        <v>0.894736842105263</v>
      </c>
      <c r="N1032" s="170">
        <v>0.875</v>
      </c>
      <c r="O1032" s="170">
        <v>0.947858472998138</v>
      </c>
      <c r="P1032" s="356">
        <v>0.9</v>
      </c>
      <c r="Q1032" s="357">
        <v>0.983108108108108</v>
      </c>
      <c r="R1032" s="169">
        <v>0.973249857712009</v>
      </c>
      <c r="S1032" s="169">
        <v>0.873145045476304</v>
      </c>
      <c r="T1032" s="169">
        <v>0.9682178904384</v>
      </c>
      <c r="U1032" s="356">
        <v>0.9</v>
      </c>
      <c r="V1032" s="169">
        <v>0.89527027027027</v>
      </c>
      <c r="W1032" s="169">
        <v>0.901536710301651</v>
      </c>
      <c r="X1032" s="169">
        <v>0.795595978937291</v>
      </c>
      <c r="Y1032" s="169">
        <v>0.873083442484013</v>
      </c>
      <c r="Z1032" s="356">
        <v>0.92</v>
      </c>
      <c r="AA1032" s="356">
        <v>0.910133843212237</v>
      </c>
      <c r="AB1032" s="356">
        <v>0.958424507658643</v>
      </c>
      <c r="AC1032" s="356">
        <v>0.812765957446808</v>
      </c>
      <c r="AD1032" s="356">
        <v>0.899119018828813</v>
      </c>
      <c r="AE1032" s="356">
        <v>0.92</v>
      </c>
      <c r="AF1032" s="169">
        <v>0.985636705070294</v>
      </c>
      <c r="AG1032" s="169">
        <v>0.922269068608662</v>
      </c>
      <c r="AH1032" s="169">
        <v>0.994258373205742</v>
      </c>
      <c r="AI1032" s="169">
        <v>0.975935140487684</v>
      </c>
      <c r="AJ1032" s="356">
        <v>0.92</v>
      </c>
      <c r="AK1032" s="169">
        <v>0.924473067915691</v>
      </c>
      <c r="AL1032" s="169">
        <v>0.943192064923354</v>
      </c>
      <c r="AM1032" s="169">
        <v>0.830210772833724</v>
      </c>
      <c r="AN1032" s="169">
        <v>0.924215959338463</v>
      </c>
      <c r="AO1032" s="168">
        <v>0.99</v>
      </c>
      <c r="AP1032" s="358">
        <v>1</v>
      </c>
      <c r="AQ1032" s="358">
        <v>1</v>
      </c>
      <c r="AR1032" s="358">
        <v>1</v>
      </c>
      <c r="AS1032" s="359">
        <v>1</v>
      </c>
      <c r="AT1032" s="364">
        <v>0.0656418488929858</v>
      </c>
      <c r="AU1032" s="361">
        <v>0.135135135135135</v>
      </c>
      <c r="AV1032" s="362">
        <v>0.0740740740740741</v>
      </c>
      <c r="AW1032" s="362">
        <v>0.0357142857142857</v>
      </c>
      <c r="AX1032" s="362">
        <v>0.0554016620498615</v>
      </c>
      <c r="AY1032" s="142"/>
      <c r="AZ1032" s="140"/>
    </row>
    <row r="1033" spans="1:52">
      <c r="A1033" s="138"/>
      <c r="B1033" s="142"/>
      <c r="C1033" s="182" t="s">
        <v>1669</v>
      </c>
      <c r="D1033" s="166" t="s">
        <v>26</v>
      </c>
      <c r="E1033" s="166" t="s">
        <v>1670</v>
      </c>
      <c r="F1033" s="167" t="s">
        <v>1914</v>
      </c>
      <c r="G1033" s="185" t="s">
        <v>1915</v>
      </c>
      <c r="H1033" s="186" t="s">
        <v>1915</v>
      </c>
      <c r="I1033" s="186" t="s">
        <v>1915</v>
      </c>
      <c r="J1033" s="186" t="s">
        <v>1915</v>
      </c>
      <c r="K1033" s="168">
        <v>0.9</v>
      </c>
      <c r="L1033" s="169">
        <v>0.961538461538462</v>
      </c>
      <c r="M1033" s="169">
        <v>1</v>
      </c>
      <c r="N1033" s="170">
        <v>0.962962962962963</v>
      </c>
      <c r="O1033" s="170">
        <v>0.982100238663485</v>
      </c>
      <c r="P1033" s="356">
        <v>0.9</v>
      </c>
      <c r="Q1033" s="357">
        <v>0.978063540090772</v>
      </c>
      <c r="R1033" s="169">
        <v>0.981910946196661</v>
      </c>
      <c r="S1033" s="169">
        <v>0.960909453530116</v>
      </c>
      <c r="T1033" s="169">
        <v>0.980206444413447</v>
      </c>
      <c r="U1033" s="356">
        <v>0.9</v>
      </c>
      <c r="V1033" s="169">
        <v>0.938729198184569</v>
      </c>
      <c r="W1033" s="169">
        <v>0.927643784786642</v>
      </c>
      <c r="X1033" s="169">
        <v>0.859194256082968</v>
      </c>
      <c r="Y1033" s="169">
        <v>0.928386106848933</v>
      </c>
      <c r="Z1033" s="356">
        <v>0.92</v>
      </c>
      <c r="AA1033" s="356">
        <v>0.915902140672783</v>
      </c>
      <c r="AB1033" s="356">
        <v>0.9375</v>
      </c>
      <c r="AC1033" s="356">
        <v>0.880650994575045</v>
      </c>
      <c r="AD1033" s="356">
        <v>0.933406487895206</v>
      </c>
      <c r="AE1033" s="356">
        <v>0.92</v>
      </c>
      <c r="AF1033" s="169">
        <v>0.999749436231521</v>
      </c>
      <c r="AG1033" s="169">
        <v>0.99875</v>
      </c>
      <c r="AH1033" s="169">
        <v>0.998879342547628</v>
      </c>
      <c r="AI1033" s="169">
        <v>0.994471413160734</v>
      </c>
      <c r="AJ1033" s="356">
        <v>0.92</v>
      </c>
      <c r="AK1033" s="169">
        <v>0.957575757575758</v>
      </c>
      <c r="AL1033" s="169">
        <v>0.96054204862495</v>
      </c>
      <c r="AM1033" s="169">
        <v>0.922549019607843</v>
      </c>
      <c r="AN1033" s="169">
        <v>0.967579342548926</v>
      </c>
      <c r="AO1033" s="168">
        <v>0.99</v>
      </c>
      <c r="AP1033" s="358">
        <v>1</v>
      </c>
      <c r="AQ1033" s="358">
        <v>1</v>
      </c>
      <c r="AR1033" s="358">
        <v>1</v>
      </c>
      <c r="AS1033" s="359">
        <v>1</v>
      </c>
      <c r="AT1033" s="364">
        <v>0.0656418488929858</v>
      </c>
      <c r="AU1033" s="361">
        <v>0.0263157894736842</v>
      </c>
      <c r="AV1033" s="362">
        <v>0.0769230769230769</v>
      </c>
      <c r="AW1033" s="362">
        <v>0</v>
      </c>
      <c r="AX1033" s="362">
        <v>0.0493653032440056</v>
      </c>
      <c r="AY1033" s="142"/>
      <c r="AZ1033" s="140"/>
    </row>
    <row r="1034" spans="1:52">
      <c r="A1034" s="138"/>
      <c r="B1034" s="142"/>
      <c r="C1034" s="182" t="s">
        <v>1669</v>
      </c>
      <c r="D1034" s="166" t="s">
        <v>26</v>
      </c>
      <c r="E1034" s="166" t="s">
        <v>1670</v>
      </c>
      <c r="F1034" s="167" t="s">
        <v>1916</v>
      </c>
      <c r="G1034" s="185" t="s">
        <v>1917</v>
      </c>
      <c r="H1034" s="186" t="s">
        <v>1917</v>
      </c>
      <c r="I1034" s="186" t="s">
        <v>1917</v>
      </c>
      <c r="J1034" s="186" t="s">
        <v>1917</v>
      </c>
      <c r="K1034" s="168">
        <v>0.9</v>
      </c>
      <c r="L1034" s="169">
        <v>0.771428571428571</v>
      </c>
      <c r="M1034" s="169">
        <v>0.771428571428571</v>
      </c>
      <c r="N1034" s="170">
        <v>0.756756756756757</v>
      </c>
      <c r="O1034" s="170">
        <v>0.838777660695469</v>
      </c>
      <c r="P1034" s="356">
        <v>0.9</v>
      </c>
      <c r="Q1034" s="357">
        <v>0.844155844155844</v>
      </c>
      <c r="R1034" s="169">
        <v>0.823977823977824</v>
      </c>
      <c r="S1034" s="169">
        <v>0.738524113887275</v>
      </c>
      <c r="T1034" s="169">
        <v>0.829101366564862</v>
      </c>
      <c r="U1034" s="356">
        <v>0.9</v>
      </c>
      <c r="V1034" s="169">
        <v>0.818181818181818</v>
      </c>
      <c r="W1034" s="169">
        <v>0.753291753291753</v>
      </c>
      <c r="X1034" s="169">
        <v>0.745787332945962</v>
      </c>
      <c r="Y1034" s="169">
        <v>0.722161535546292</v>
      </c>
      <c r="Z1034" s="356">
        <v>0.92</v>
      </c>
      <c r="AA1034" s="356">
        <v>0.680412371134021</v>
      </c>
      <c r="AB1034" s="356">
        <v>0.812589413447783</v>
      </c>
      <c r="AC1034" s="356">
        <v>0.673015873015873</v>
      </c>
      <c r="AD1034" s="356">
        <v>0.659399649430324</v>
      </c>
      <c r="AE1034" s="356">
        <v>0.92</v>
      </c>
      <c r="AF1034" s="169">
        <v>0.998337950138504</v>
      </c>
      <c r="AG1034" s="169">
        <v>0.883867141162515</v>
      </c>
      <c r="AH1034" s="169">
        <v>0.999401555954518</v>
      </c>
      <c r="AI1034" s="169">
        <v>0.977412669509799</v>
      </c>
      <c r="AJ1034" s="356">
        <v>0.92</v>
      </c>
      <c r="AK1034" s="169">
        <v>0.858083093377211</v>
      </c>
      <c r="AL1034" s="169">
        <v>0.876254180602007</v>
      </c>
      <c r="AM1034" s="169">
        <v>0.84319018404908</v>
      </c>
      <c r="AN1034" s="169">
        <v>0.850585141841345</v>
      </c>
      <c r="AO1034" s="168">
        <v>0.99</v>
      </c>
      <c r="AP1034" s="358">
        <v>1</v>
      </c>
      <c r="AQ1034" s="358">
        <v>1</v>
      </c>
      <c r="AR1034" s="358">
        <v>1</v>
      </c>
      <c r="AS1034" s="359">
        <v>1</v>
      </c>
      <c r="AT1034" s="364">
        <v>0.0656418488929858</v>
      </c>
      <c r="AU1034" s="361">
        <v>0</v>
      </c>
      <c r="AV1034" s="362">
        <v>0</v>
      </c>
      <c r="AW1034" s="362">
        <v>0.0588235294117647</v>
      </c>
      <c r="AX1034" s="362">
        <v>0.0349075975359343</v>
      </c>
      <c r="AY1034" s="142"/>
      <c r="AZ1034" s="140"/>
    </row>
    <row r="1035" spans="1:52">
      <c r="A1035" s="138"/>
      <c r="B1035" s="142"/>
      <c r="C1035" s="182" t="s">
        <v>1669</v>
      </c>
      <c r="D1035" s="166" t="s">
        <v>26</v>
      </c>
      <c r="E1035" s="166" t="s">
        <v>1670</v>
      </c>
      <c r="F1035" s="167" t="s">
        <v>1918</v>
      </c>
      <c r="G1035" s="185" t="s">
        <v>1919</v>
      </c>
      <c r="H1035" s="186" t="s">
        <v>1919</v>
      </c>
      <c r="I1035" s="186" t="s">
        <v>1919</v>
      </c>
      <c r="J1035" s="186" t="s">
        <v>1919</v>
      </c>
      <c r="K1035" s="168">
        <v>0.9</v>
      </c>
      <c r="L1035" s="169">
        <v>0.923076923076923</v>
      </c>
      <c r="M1035" s="169">
        <v>0.892857142857143</v>
      </c>
      <c r="N1035" s="170">
        <v>0.925925925925926</v>
      </c>
      <c r="O1035" s="170">
        <v>0.927741935483871</v>
      </c>
      <c r="P1035" s="356">
        <v>0.9</v>
      </c>
      <c r="Q1035" s="357">
        <v>0.963133640552995</v>
      </c>
      <c r="R1035" s="169">
        <v>0.94813829787234</v>
      </c>
      <c r="S1035" s="169">
        <v>0.937174869947979</v>
      </c>
      <c r="T1035" s="169">
        <v>0.913783308160239</v>
      </c>
      <c r="U1035" s="356">
        <v>0.9</v>
      </c>
      <c r="V1035" s="169">
        <v>0.903993855606759</v>
      </c>
      <c r="W1035" s="169">
        <v>0.888741134751773</v>
      </c>
      <c r="X1035" s="169">
        <v>0.877951180472189</v>
      </c>
      <c r="Y1035" s="169">
        <v>0.874333143957765</v>
      </c>
      <c r="Z1035" s="356">
        <v>0.92</v>
      </c>
      <c r="AA1035" s="356">
        <v>0.877086494688923</v>
      </c>
      <c r="AB1035" s="356">
        <v>0.75</v>
      </c>
      <c r="AC1035" s="356">
        <v>0.768041237113402</v>
      </c>
      <c r="AD1035" s="356">
        <v>0.870815685202897</v>
      </c>
      <c r="AE1035" s="356">
        <v>0.92</v>
      </c>
      <c r="AF1035" s="169">
        <v>0.999429115128449</v>
      </c>
      <c r="AG1035" s="169">
        <v>0.99800796812749</v>
      </c>
      <c r="AH1035" s="169">
        <v>0.998823067869753</v>
      </c>
      <c r="AI1035" s="169">
        <v>0.995297360419976</v>
      </c>
      <c r="AJ1035" s="356">
        <v>0.92</v>
      </c>
      <c r="AK1035" s="169">
        <v>0.931702344546381</v>
      </c>
      <c r="AL1035" s="169">
        <v>0.936723602484472</v>
      </c>
      <c r="AM1035" s="169">
        <v>0.912070084360805</v>
      </c>
      <c r="AN1035" s="169">
        <v>0.951807506332029</v>
      </c>
      <c r="AO1035" s="168">
        <v>0.99</v>
      </c>
      <c r="AP1035" s="358">
        <v>1</v>
      </c>
      <c r="AQ1035" s="358">
        <v>1</v>
      </c>
      <c r="AR1035" s="358">
        <v>1</v>
      </c>
      <c r="AS1035" s="359">
        <v>1</v>
      </c>
      <c r="AT1035" s="364">
        <v>0.0656418488929858</v>
      </c>
      <c r="AU1035" s="361">
        <v>0</v>
      </c>
      <c r="AV1035" s="362">
        <v>0</v>
      </c>
      <c r="AW1035" s="362">
        <v>0</v>
      </c>
      <c r="AX1035" s="362">
        <v>0.0563002680965147</v>
      </c>
      <c r="AY1035" s="142"/>
      <c r="AZ1035" s="140"/>
    </row>
    <row r="1036" spans="1:52">
      <c r="A1036" s="138"/>
      <c r="B1036" s="142"/>
      <c r="C1036" s="182" t="s">
        <v>1669</v>
      </c>
      <c r="D1036" s="166" t="s">
        <v>26</v>
      </c>
      <c r="E1036" s="166" t="s">
        <v>1670</v>
      </c>
      <c r="F1036" s="167" t="s">
        <v>1920</v>
      </c>
      <c r="G1036" s="185" t="s">
        <v>1921</v>
      </c>
      <c r="H1036" s="186" t="s">
        <v>1921</v>
      </c>
      <c r="I1036" s="186" t="s">
        <v>1921</v>
      </c>
      <c r="J1036" s="186" t="s">
        <v>1921</v>
      </c>
      <c r="K1036" s="168">
        <v>0.9</v>
      </c>
      <c r="L1036" s="169">
        <v>1</v>
      </c>
      <c r="M1036" s="169">
        <v>1</v>
      </c>
      <c r="N1036" s="170">
        <v>0.96875</v>
      </c>
      <c r="O1036" s="170">
        <v>0.991778006166495</v>
      </c>
      <c r="P1036" s="356">
        <v>0.9</v>
      </c>
      <c r="Q1036" s="357">
        <v>0.975640224859463</v>
      </c>
      <c r="R1036" s="169">
        <v>0.964506172839506</v>
      </c>
      <c r="S1036" s="169">
        <v>0.955908289241623</v>
      </c>
      <c r="T1036" s="169">
        <v>0.953578496042216</v>
      </c>
      <c r="U1036" s="356">
        <v>0.9</v>
      </c>
      <c r="V1036" s="169">
        <v>0.918800749531543</v>
      </c>
      <c r="W1036" s="169">
        <v>0.92554012345679</v>
      </c>
      <c r="X1036" s="169">
        <v>0.918871252204586</v>
      </c>
      <c r="Y1036" s="169">
        <v>0.915155013192612</v>
      </c>
      <c r="Z1036" s="356">
        <v>0.92</v>
      </c>
      <c r="AA1036" s="356">
        <v>0.866559485530547</v>
      </c>
      <c r="AB1036" s="356">
        <v>0.947368421052632</v>
      </c>
      <c r="AC1036" s="356">
        <v>0.91394148020654</v>
      </c>
      <c r="AD1036" s="356">
        <v>0.91274037065009</v>
      </c>
      <c r="AE1036" s="356">
        <v>0.92</v>
      </c>
      <c r="AF1036" s="169">
        <v>0.998507462686567</v>
      </c>
      <c r="AG1036" s="169">
        <v>0.997995991983968</v>
      </c>
      <c r="AH1036" s="169">
        <v>0.994858611825193</v>
      </c>
      <c r="AI1036" s="169">
        <v>0.993767528825179</v>
      </c>
      <c r="AJ1036" s="356">
        <v>0.92</v>
      </c>
      <c r="AK1036" s="169">
        <v>0.941573033707865</v>
      </c>
      <c r="AL1036" s="169">
        <v>0.970655363547441</v>
      </c>
      <c r="AM1036" s="169">
        <v>0.963710857477319</v>
      </c>
      <c r="AN1036" s="169">
        <v>0.968954072391545</v>
      </c>
      <c r="AO1036" s="168">
        <v>0.99</v>
      </c>
      <c r="AP1036" s="358">
        <v>1</v>
      </c>
      <c r="AQ1036" s="358">
        <v>1</v>
      </c>
      <c r="AR1036" s="358">
        <v>1</v>
      </c>
      <c r="AS1036" s="359">
        <v>1</v>
      </c>
      <c r="AT1036" s="364">
        <v>0.0656418488929858</v>
      </c>
      <c r="AU1036" s="361">
        <v>0</v>
      </c>
      <c r="AV1036" s="362">
        <v>0</v>
      </c>
      <c r="AW1036" s="362">
        <v>0.125</v>
      </c>
      <c r="AX1036" s="362">
        <v>0.0683371298405467</v>
      </c>
      <c r="AY1036" s="142"/>
      <c r="AZ1036" s="140"/>
    </row>
    <row r="1037" spans="1:52">
      <c r="A1037" s="138"/>
      <c r="B1037" s="142"/>
      <c r="C1037" s="182" t="s">
        <v>1669</v>
      </c>
      <c r="D1037" s="166" t="s">
        <v>26</v>
      </c>
      <c r="E1037" s="166" t="s">
        <v>1670</v>
      </c>
      <c r="F1037" s="167" t="s">
        <v>1922</v>
      </c>
      <c r="G1037" s="185" t="s">
        <v>1923</v>
      </c>
      <c r="H1037" s="186" t="s">
        <v>1923</v>
      </c>
      <c r="I1037" s="186" t="s">
        <v>1923</v>
      </c>
      <c r="J1037" s="186" t="s">
        <v>1923</v>
      </c>
      <c r="K1037" s="168">
        <v>0.9</v>
      </c>
      <c r="L1037" s="169">
        <v>0.971428571428571</v>
      </c>
      <c r="M1037" s="169">
        <v>0.948717948717949</v>
      </c>
      <c r="N1037" s="170">
        <v>0.975</v>
      </c>
      <c r="O1037" s="170">
        <v>0.956702747710241</v>
      </c>
      <c r="P1037" s="356">
        <v>0.9</v>
      </c>
      <c r="Q1037" s="357">
        <v>0.993565480696442</v>
      </c>
      <c r="R1037" s="169">
        <v>0.994433198380567</v>
      </c>
      <c r="S1037" s="169">
        <v>0.984339014279134</v>
      </c>
      <c r="T1037" s="169">
        <v>0.983048413730386</v>
      </c>
      <c r="U1037" s="356">
        <v>0.9</v>
      </c>
      <c r="V1037" s="169">
        <v>0.971233913701741</v>
      </c>
      <c r="W1037" s="169">
        <v>0.966852226720648</v>
      </c>
      <c r="X1037" s="169">
        <v>0.954629203132197</v>
      </c>
      <c r="Y1037" s="169">
        <v>0.958215336997535</v>
      </c>
      <c r="Z1037" s="356">
        <v>0.92</v>
      </c>
      <c r="AA1037" s="356">
        <v>0.666666666666667</v>
      </c>
      <c r="AB1037" s="356">
        <v>1</v>
      </c>
      <c r="AC1037" s="356" t="s">
        <v>40</v>
      </c>
      <c r="AD1037" s="356">
        <v>0.818181818181818</v>
      </c>
      <c r="AE1037" s="356">
        <v>0.92</v>
      </c>
      <c r="AF1037" s="169">
        <v>0.999340804218853</v>
      </c>
      <c r="AG1037" s="169">
        <v>0.999330805264332</v>
      </c>
      <c r="AH1037" s="169">
        <v>0.997724039829303</v>
      </c>
      <c r="AI1037" s="169">
        <v>0.992891485291837</v>
      </c>
      <c r="AJ1037" s="356">
        <v>0.92</v>
      </c>
      <c r="AK1037" s="169">
        <v>0.986404833836858</v>
      </c>
      <c r="AL1037" s="169">
        <v>0.989375158107766</v>
      </c>
      <c r="AM1037" s="169">
        <v>0.982738780207135</v>
      </c>
      <c r="AN1037" s="169">
        <v>0.990249852512078</v>
      </c>
      <c r="AO1037" s="168">
        <v>0.99</v>
      </c>
      <c r="AP1037" s="358">
        <v>1</v>
      </c>
      <c r="AQ1037" s="358">
        <v>1</v>
      </c>
      <c r="AR1037" s="358">
        <v>1</v>
      </c>
      <c r="AS1037" s="359">
        <v>1</v>
      </c>
      <c r="AT1037" s="364">
        <v>0.0656418488929858</v>
      </c>
      <c r="AU1037" s="361">
        <v>0</v>
      </c>
      <c r="AV1037" s="362">
        <v>0</v>
      </c>
      <c r="AW1037" s="362">
        <v>0.153846153846154</v>
      </c>
      <c r="AX1037" s="362">
        <v>0.0900900900900901</v>
      </c>
      <c r="AY1037" s="142"/>
      <c r="AZ1037" s="140"/>
    </row>
    <row r="1038" spans="1:52">
      <c r="A1038" s="138"/>
      <c r="B1038" s="142"/>
      <c r="C1038" s="182" t="s">
        <v>1669</v>
      </c>
      <c r="D1038" s="166" t="s">
        <v>26</v>
      </c>
      <c r="E1038" s="166" t="s">
        <v>1670</v>
      </c>
      <c r="F1038" s="167" t="s">
        <v>1924</v>
      </c>
      <c r="G1038" s="185" t="s">
        <v>1925</v>
      </c>
      <c r="H1038" s="186" t="s">
        <v>1925</v>
      </c>
      <c r="I1038" s="186" t="s">
        <v>1925</v>
      </c>
      <c r="J1038" s="186" t="s">
        <v>1925</v>
      </c>
      <c r="K1038" s="168">
        <v>0.9</v>
      </c>
      <c r="L1038" s="169">
        <v>0.90625</v>
      </c>
      <c r="M1038" s="169">
        <v>0.852941176470588</v>
      </c>
      <c r="N1038" s="170">
        <v>0.941176470588235</v>
      </c>
      <c r="O1038" s="170">
        <v>0.934055118110236</v>
      </c>
      <c r="P1038" s="356">
        <v>0.9</v>
      </c>
      <c r="Q1038" s="357">
        <v>0.890184645286686</v>
      </c>
      <c r="R1038" s="169">
        <v>0.946166854565953</v>
      </c>
      <c r="S1038" s="169">
        <v>0.916870415647922</v>
      </c>
      <c r="T1038" s="169">
        <v>0.933782151518273</v>
      </c>
      <c r="U1038" s="356">
        <v>0.9</v>
      </c>
      <c r="V1038" s="169">
        <v>0.894557823129252</v>
      </c>
      <c r="W1038" s="169">
        <v>0.888951521984216</v>
      </c>
      <c r="X1038" s="169">
        <v>0.880195599022005</v>
      </c>
      <c r="Y1038" s="169">
        <v>0.903351154973361</v>
      </c>
      <c r="Z1038" s="356">
        <v>0.92</v>
      </c>
      <c r="AA1038" s="356" t="s">
        <v>40</v>
      </c>
      <c r="AB1038" s="356">
        <v>0</v>
      </c>
      <c r="AC1038" s="356" t="s">
        <v>40</v>
      </c>
      <c r="AD1038" s="356">
        <v>0.538461538461538</v>
      </c>
      <c r="AE1038" s="356">
        <v>0.92</v>
      </c>
      <c r="AF1038" s="169">
        <v>1</v>
      </c>
      <c r="AG1038" s="169">
        <v>0.986428130783467</v>
      </c>
      <c r="AH1038" s="169">
        <v>0.99771602588504</v>
      </c>
      <c r="AI1038" s="169">
        <v>0.996814640722492</v>
      </c>
      <c r="AJ1038" s="356">
        <v>0.92</v>
      </c>
      <c r="AK1038" s="169">
        <v>0.955383123181377</v>
      </c>
      <c r="AL1038" s="169">
        <v>0.949338587109485</v>
      </c>
      <c r="AM1038" s="169">
        <v>0.94708276797829</v>
      </c>
      <c r="AN1038" s="169">
        <v>0.965267579020233</v>
      </c>
      <c r="AO1038" s="168">
        <v>0.99</v>
      </c>
      <c r="AP1038" s="358">
        <v>1</v>
      </c>
      <c r="AQ1038" s="358">
        <v>1</v>
      </c>
      <c r="AR1038" s="358">
        <v>1</v>
      </c>
      <c r="AS1038" s="359">
        <v>1</v>
      </c>
      <c r="AT1038" s="364">
        <v>0.0656418488929858</v>
      </c>
      <c r="AU1038" s="361">
        <v>0</v>
      </c>
      <c r="AV1038" s="362">
        <v>0</v>
      </c>
      <c r="AW1038" s="362">
        <v>0</v>
      </c>
      <c r="AX1038" s="362">
        <v>0.0513392857142857</v>
      </c>
      <c r="AY1038" s="142"/>
      <c r="AZ1038" s="140"/>
    </row>
    <row r="1039" spans="1:52">
      <c r="A1039" s="138"/>
      <c r="B1039" s="142"/>
      <c r="C1039" s="182" t="s">
        <v>1669</v>
      </c>
      <c r="D1039" s="166" t="s">
        <v>26</v>
      </c>
      <c r="E1039" s="166" t="s">
        <v>1670</v>
      </c>
      <c r="F1039" s="167" t="s">
        <v>1926</v>
      </c>
      <c r="G1039" s="189" t="s">
        <v>1927</v>
      </c>
      <c r="H1039" s="190" t="s">
        <v>1927</v>
      </c>
      <c r="I1039" s="190" t="s">
        <v>1927</v>
      </c>
      <c r="J1039" s="190" t="s">
        <v>1927</v>
      </c>
      <c r="K1039" s="168">
        <v>0.9</v>
      </c>
      <c r="L1039" s="169">
        <v>0.869565217391304</v>
      </c>
      <c r="M1039" s="169">
        <v>1</v>
      </c>
      <c r="N1039" s="170">
        <v>0.958333333333333</v>
      </c>
      <c r="O1039" s="170">
        <v>0.951895043731778</v>
      </c>
      <c r="P1039" s="356">
        <v>0.9</v>
      </c>
      <c r="Q1039" s="357">
        <v>0.959068454481299</v>
      </c>
      <c r="R1039" s="169">
        <v>0.953632887189293</v>
      </c>
      <c r="S1039" s="169">
        <v>0.9561578318055</v>
      </c>
      <c r="T1039" s="169">
        <v>0.94655792974623</v>
      </c>
      <c r="U1039" s="356">
        <v>0.9</v>
      </c>
      <c r="V1039" s="169">
        <v>0.928016937191249</v>
      </c>
      <c r="W1039" s="169">
        <v>0.915391969407266</v>
      </c>
      <c r="X1039" s="169">
        <v>0.912315663611</v>
      </c>
      <c r="Y1039" s="169">
        <v>0.903898431211748</v>
      </c>
      <c r="Z1039" s="356">
        <v>0.92</v>
      </c>
      <c r="AA1039" s="356">
        <v>0.915</v>
      </c>
      <c r="AB1039" s="356">
        <v>0.945121951219512</v>
      </c>
      <c r="AC1039" s="356">
        <v>0.938967136150235</v>
      </c>
      <c r="AD1039" s="356">
        <v>0.89662462637603</v>
      </c>
      <c r="AE1039" s="356">
        <v>0.92</v>
      </c>
      <c r="AF1039" s="169">
        <v>0.994624154231161</v>
      </c>
      <c r="AG1039" s="169">
        <v>0.874212251071339</v>
      </c>
      <c r="AH1039" s="169">
        <v>0.999839331619537</v>
      </c>
      <c r="AI1039" s="169">
        <v>0.927569250477345</v>
      </c>
      <c r="AJ1039" s="356">
        <v>0.92</v>
      </c>
      <c r="AK1039" s="169">
        <v>0.951437066402379</v>
      </c>
      <c r="AL1039" s="169">
        <v>0.960913312693498</v>
      </c>
      <c r="AM1039" s="169">
        <v>0.958756345177665</v>
      </c>
      <c r="AN1039" s="169">
        <v>0.957730197024528</v>
      </c>
      <c r="AO1039" s="168">
        <v>0.99</v>
      </c>
      <c r="AP1039" s="358">
        <v>1</v>
      </c>
      <c r="AQ1039" s="358">
        <v>1</v>
      </c>
      <c r="AR1039" s="358">
        <v>1</v>
      </c>
      <c r="AS1039" s="359">
        <v>1</v>
      </c>
      <c r="AT1039" s="364">
        <v>0.0656418488929858</v>
      </c>
      <c r="AU1039" s="361">
        <v>0.0666666666666667</v>
      </c>
      <c r="AV1039" s="362">
        <v>0.0625</v>
      </c>
      <c r="AW1039" s="362">
        <v>0</v>
      </c>
      <c r="AX1039" s="362">
        <v>0.039568345323741</v>
      </c>
      <c r="AY1039" s="142"/>
      <c r="AZ1039" s="140"/>
    </row>
    <row r="1040" spans="1:52">
      <c r="A1040" s="138"/>
      <c r="B1040" s="142"/>
      <c r="C1040" s="182" t="s">
        <v>1669</v>
      </c>
      <c r="D1040" s="166" t="s">
        <v>26</v>
      </c>
      <c r="E1040" s="166" t="s">
        <v>1670</v>
      </c>
      <c r="F1040" s="167" t="s">
        <v>1928</v>
      </c>
      <c r="G1040" s="185" t="s">
        <v>1929</v>
      </c>
      <c r="H1040" s="186" t="s">
        <v>1929</v>
      </c>
      <c r="I1040" s="186" t="s">
        <v>1929</v>
      </c>
      <c r="J1040" s="186" t="s">
        <v>1929</v>
      </c>
      <c r="K1040" s="168">
        <v>0.9</v>
      </c>
      <c r="L1040" s="169">
        <v>1</v>
      </c>
      <c r="M1040" s="169">
        <v>0.970588235294118</v>
      </c>
      <c r="N1040" s="170">
        <v>0.973684210526316</v>
      </c>
      <c r="O1040" s="170">
        <v>0.980548187444739</v>
      </c>
      <c r="P1040" s="356">
        <v>0.9</v>
      </c>
      <c r="Q1040" s="357">
        <v>0.949535192563081</v>
      </c>
      <c r="R1040" s="169">
        <v>0.945909580193757</v>
      </c>
      <c r="S1040" s="169">
        <v>0.950061500615006</v>
      </c>
      <c r="T1040" s="169">
        <v>0.95303928022822</v>
      </c>
      <c r="U1040" s="356">
        <v>0.9</v>
      </c>
      <c r="V1040" s="169">
        <v>0.916334661354582</v>
      </c>
      <c r="W1040" s="169">
        <v>0.914962325080732</v>
      </c>
      <c r="X1040" s="169">
        <v>0.903567035670357</v>
      </c>
      <c r="Y1040" s="169">
        <v>0.920965547509326</v>
      </c>
      <c r="Z1040" s="356">
        <v>0.92</v>
      </c>
      <c r="AA1040" s="356">
        <v>0</v>
      </c>
      <c r="AB1040" s="356" t="s">
        <v>40</v>
      </c>
      <c r="AC1040" s="356" t="s">
        <v>40</v>
      </c>
      <c r="AD1040" s="356">
        <v>0</v>
      </c>
      <c r="AE1040" s="356">
        <v>0.92</v>
      </c>
      <c r="AF1040" s="169">
        <v>0.999660326086957</v>
      </c>
      <c r="AG1040" s="169">
        <v>0.996610169491525</v>
      </c>
      <c r="AH1040" s="169">
        <v>0.997072354663321</v>
      </c>
      <c r="AI1040" s="169">
        <v>0.996799515602361</v>
      </c>
      <c r="AJ1040" s="356">
        <v>0.92</v>
      </c>
      <c r="AK1040" s="169">
        <v>0.95596653456627</v>
      </c>
      <c r="AL1040" s="169">
        <v>0.968582169709989</v>
      </c>
      <c r="AM1040" s="169">
        <v>0.958016204272035</v>
      </c>
      <c r="AN1040" s="169">
        <v>0.973641521180607</v>
      </c>
      <c r="AO1040" s="168">
        <v>0.99</v>
      </c>
      <c r="AP1040" s="358">
        <v>1</v>
      </c>
      <c r="AQ1040" s="358">
        <v>1</v>
      </c>
      <c r="AR1040" s="358">
        <v>1</v>
      </c>
      <c r="AS1040" s="359">
        <v>1</v>
      </c>
      <c r="AT1040" s="364">
        <v>0.0656418488929858</v>
      </c>
      <c r="AU1040" s="361">
        <v>0</v>
      </c>
      <c r="AV1040" s="362">
        <v>0</v>
      </c>
      <c r="AW1040" s="362">
        <v>0.0512820512820513</v>
      </c>
      <c r="AX1040" s="362">
        <v>0.0634920634920635</v>
      </c>
      <c r="AY1040" s="142"/>
      <c r="AZ1040" s="140"/>
    </row>
    <row r="1041" spans="1:52">
      <c r="A1041" s="138"/>
      <c r="B1041" s="142"/>
      <c r="C1041" s="182" t="s">
        <v>1669</v>
      </c>
      <c r="D1041" s="166" t="s">
        <v>235</v>
      </c>
      <c r="E1041" s="166" t="s">
        <v>1670</v>
      </c>
      <c r="F1041" s="167" t="s">
        <v>1930</v>
      </c>
      <c r="G1041" s="185" t="s">
        <v>1931</v>
      </c>
      <c r="H1041" s="186" t="s">
        <v>1931</v>
      </c>
      <c r="I1041" s="186" t="s">
        <v>1931</v>
      </c>
      <c r="J1041" s="186" t="s">
        <v>1931</v>
      </c>
      <c r="K1041" s="168">
        <v>0.9</v>
      </c>
      <c r="L1041" s="169" t="s">
        <v>40</v>
      </c>
      <c r="M1041" s="169" t="s">
        <v>40</v>
      </c>
      <c r="N1041" s="170" t="s">
        <v>40</v>
      </c>
      <c r="O1041" s="170" t="s">
        <v>40</v>
      </c>
      <c r="P1041" s="356">
        <v>0.9</v>
      </c>
      <c r="Q1041" s="357" t="s">
        <v>40</v>
      </c>
      <c r="R1041" s="169" t="s">
        <v>40</v>
      </c>
      <c r="S1041" s="169" t="s">
        <v>40</v>
      </c>
      <c r="T1041" s="169">
        <v>0.571428571428571</v>
      </c>
      <c r="U1041" s="356">
        <v>0.9</v>
      </c>
      <c r="V1041" s="169" t="s">
        <v>40</v>
      </c>
      <c r="W1041" s="169" t="s">
        <v>40</v>
      </c>
      <c r="X1041" s="169" t="s">
        <v>40</v>
      </c>
      <c r="Y1041" s="169">
        <v>1</v>
      </c>
      <c r="Z1041" s="356">
        <v>0.92</v>
      </c>
      <c r="AA1041" s="356" t="s">
        <v>40</v>
      </c>
      <c r="AB1041" s="356" t="s">
        <v>40</v>
      </c>
      <c r="AC1041" s="356" t="s">
        <v>40</v>
      </c>
      <c r="AD1041" s="356">
        <v>1</v>
      </c>
      <c r="AE1041" s="356">
        <v>0.92</v>
      </c>
      <c r="AF1041" s="169">
        <v>1</v>
      </c>
      <c r="AG1041" s="169">
        <v>1</v>
      </c>
      <c r="AH1041" s="169">
        <v>1</v>
      </c>
      <c r="AI1041" s="169">
        <v>0.999175559932213</v>
      </c>
      <c r="AJ1041" s="356">
        <v>0.92</v>
      </c>
      <c r="AK1041" s="169" t="s">
        <v>40</v>
      </c>
      <c r="AL1041" s="169" t="s">
        <v>40</v>
      </c>
      <c r="AM1041" s="169" t="s">
        <v>40</v>
      </c>
      <c r="AN1041" s="169">
        <v>1</v>
      </c>
      <c r="AO1041" s="168">
        <v>0.99</v>
      </c>
      <c r="AP1041" s="358">
        <v>1</v>
      </c>
      <c r="AQ1041" s="358" t="s">
        <v>40</v>
      </c>
      <c r="AR1041" s="358">
        <v>1</v>
      </c>
      <c r="AS1041" s="359">
        <v>1</v>
      </c>
      <c r="AT1041" s="364">
        <v>0.0656418488929858</v>
      </c>
      <c r="AU1041" s="361" t="s">
        <v>40</v>
      </c>
      <c r="AV1041" s="362" t="s">
        <v>40</v>
      </c>
      <c r="AW1041" s="362" t="s">
        <v>40</v>
      </c>
      <c r="AX1041" s="362" t="s">
        <v>40</v>
      </c>
      <c r="AY1041" s="142"/>
      <c r="AZ1041" s="140"/>
    </row>
    <row r="1042" spans="1:52">
      <c r="A1042" s="138"/>
      <c r="B1042" s="142"/>
      <c r="C1042" s="182" t="s">
        <v>1669</v>
      </c>
      <c r="D1042" s="166" t="s">
        <v>26</v>
      </c>
      <c r="E1042" s="166" t="s">
        <v>1670</v>
      </c>
      <c r="F1042" s="167" t="s">
        <v>1932</v>
      </c>
      <c r="G1042" s="185" t="s">
        <v>1933</v>
      </c>
      <c r="H1042" s="186" t="s">
        <v>1933</v>
      </c>
      <c r="I1042" s="186" t="s">
        <v>1933</v>
      </c>
      <c r="J1042" s="186" t="s">
        <v>1933</v>
      </c>
      <c r="K1042" s="168">
        <v>0.9</v>
      </c>
      <c r="L1042" s="169">
        <v>1</v>
      </c>
      <c r="M1042" s="169">
        <v>1</v>
      </c>
      <c r="N1042" s="170">
        <v>1</v>
      </c>
      <c r="O1042" s="170">
        <v>0.996763754045307</v>
      </c>
      <c r="P1042" s="356">
        <v>0.9</v>
      </c>
      <c r="Q1042" s="357">
        <v>0.987421383647799</v>
      </c>
      <c r="R1042" s="169">
        <v>0.995234312946783</v>
      </c>
      <c r="S1042" s="169">
        <v>1.00248292985723</v>
      </c>
      <c r="T1042" s="169">
        <v>1.00239429318984</v>
      </c>
      <c r="U1042" s="356">
        <v>0.9</v>
      </c>
      <c r="V1042" s="169">
        <v>0.963312368972746</v>
      </c>
      <c r="W1042" s="169">
        <v>0.961080222398729</v>
      </c>
      <c r="X1042" s="169">
        <v>0.94413407821229</v>
      </c>
      <c r="Y1042" s="169">
        <v>0.95191666872362</v>
      </c>
      <c r="Z1042" s="356">
        <v>0.92</v>
      </c>
      <c r="AA1042" s="356">
        <v>0.934343434343434</v>
      </c>
      <c r="AB1042" s="356">
        <v>0.957703927492447</v>
      </c>
      <c r="AC1042" s="356">
        <v>0.9559902200489</v>
      </c>
      <c r="AD1042" s="356">
        <v>0.952936276551437</v>
      </c>
      <c r="AE1042" s="356">
        <v>0.92</v>
      </c>
      <c r="AF1042" s="169">
        <v>0.999886324883483</v>
      </c>
      <c r="AG1042" s="169">
        <v>0.997857716683031</v>
      </c>
      <c r="AH1042" s="169">
        <v>1</v>
      </c>
      <c r="AI1042" s="169">
        <v>0.997730516463091</v>
      </c>
      <c r="AJ1042" s="356">
        <v>0.92</v>
      </c>
      <c r="AK1042" s="169">
        <v>0.964470762398223</v>
      </c>
      <c r="AL1042" s="169">
        <v>0.971751412429379</v>
      </c>
      <c r="AM1042" s="169">
        <v>0.972972972972973</v>
      </c>
      <c r="AN1042" s="169">
        <v>0.976705952263048</v>
      </c>
      <c r="AO1042" s="168">
        <v>0.99</v>
      </c>
      <c r="AP1042" s="358">
        <v>1</v>
      </c>
      <c r="AQ1042" s="358">
        <v>1</v>
      </c>
      <c r="AR1042" s="358">
        <v>1</v>
      </c>
      <c r="AS1042" s="359">
        <v>1</v>
      </c>
      <c r="AT1042" s="364">
        <v>0.0656418488929858</v>
      </c>
      <c r="AU1042" s="361">
        <v>0</v>
      </c>
      <c r="AV1042" s="362">
        <v>0.0666666666666667</v>
      </c>
      <c r="AW1042" s="362">
        <v>0.0833333333333333</v>
      </c>
      <c r="AX1042" s="362">
        <v>0.04</v>
      </c>
      <c r="AY1042" s="142"/>
      <c r="AZ1042" s="140"/>
    </row>
    <row r="1043" spans="1:52">
      <c r="A1043" s="138"/>
      <c r="B1043" s="142"/>
      <c r="C1043" s="182" t="s">
        <v>1669</v>
      </c>
      <c r="D1043" s="166" t="s">
        <v>26</v>
      </c>
      <c r="E1043" s="166" t="s">
        <v>1670</v>
      </c>
      <c r="F1043" s="167" t="s">
        <v>1934</v>
      </c>
      <c r="G1043" s="185" t="s">
        <v>1935</v>
      </c>
      <c r="H1043" s="186" t="s">
        <v>1935</v>
      </c>
      <c r="I1043" s="186" t="s">
        <v>1935</v>
      </c>
      <c r="J1043" s="186" t="s">
        <v>1935</v>
      </c>
      <c r="K1043" s="168">
        <v>0.9</v>
      </c>
      <c r="L1043" s="169">
        <v>0.8125</v>
      </c>
      <c r="M1043" s="169">
        <v>0.939393939393939</v>
      </c>
      <c r="N1043" s="170">
        <v>0.8</v>
      </c>
      <c r="O1043" s="170">
        <v>0.901408450704225</v>
      </c>
      <c r="P1043" s="356">
        <v>0.9</v>
      </c>
      <c r="Q1043" s="357">
        <v>0.941209406494961</v>
      </c>
      <c r="R1043" s="169">
        <v>0.939834024896266</v>
      </c>
      <c r="S1043" s="169">
        <v>0.899237126509854</v>
      </c>
      <c r="T1043" s="169">
        <v>0.918212180970511</v>
      </c>
      <c r="U1043" s="356">
        <v>0.9</v>
      </c>
      <c r="V1043" s="169">
        <v>0.813549832026876</v>
      </c>
      <c r="W1043" s="169">
        <v>0.837828492392808</v>
      </c>
      <c r="X1043" s="169">
        <v>0.795295613477432</v>
      </c>
      <c r="Y1043" s="169">
        <v>0.820750738085196</v>
      </c>
      <c r="Z1043" s="356">
        <v>0.92</v>
      </c>
      <c r="AA1043" s="356">
        <v>0.877068557919622</v>
      </c>
      <c r="AB1043" s="356">
        <v>0.933006535947712</v>
      </c>
      <c r="AC1043" s="356">
        <v>0.802469135802469</v>
      </c>
      <c r="AD1043" s="356">
        <v>0.892310872261265</v>
      </c>
      <c r="AE1043" s="356">
        <v>0.92</v>
      </c>
      <c r="AF1043" s="169">
        <v>0.961442564559216</v>
      </c>
      <c r="AG1043" s="169">
        <v>0.940624362375026</v>
      </c>
      <c r="AH1043" s="169">
        <v>0.994561403508772</v>
      </c>
      <c r="AI1043" s="169">
        <v>0.953249079911027</v>
      </c>
      <c r="AJ1043" s="356">
        <v>0.92</v>
      </c>
      <c r="AK1043" s="169">
        <v>0.933409004918653</v>
      </c>
      <c r="AL1043" s="169">
        <v>0.957175269427113</v>
      </c>
      <c r="AM1043" s="169">
        <v>0.914027149321267</v>
      </c>
      <c r="AN1043" s="169">
        <v>0.948679658297237</v>
      </c>
      <c r="AO1043" s="168">
        <v>0.99</v>
      </c>
      <c r="AP1043" s="358">
        <v>1</v>
      </c>
      <c r="AQ1043" s="358">
        <v>1</v>
      </c>
      <c r="AR1043" s="358">
        <v>1</v>
      </c>
      <c r="AS1043" s="359">
        <v>1</v>
      </c>
      <c r="AT1043" s="364">
        <v>0.0656418488929858</v>
      </c>
      <c r="AU1043" s="361">
        <v>0.024390243902439</v>
      </c>
      <c r="AV1043" s="362">
        <v>0.0408163265306122</v>
      </c>
      <c r="AW1043" s="362">
        <v>0.114285714285714</v>
      </c>
      <c r="AX1043" s="362">
        <v>0.0476190476190476</v>
      </c>
      <c r="AY1043" s="142"/>
      <c r="AZ1043" s="140"/>
    </row>
    <row r="1044" spans="1:52">
      <c r="A1044" s="138"/>
      <c r="B1044" s="142"/>
      <c r="C1044" s="182" t="s">
        <v>1669</v>
      </c>
      <c r="D1044" s="166" t="s">
        <v>26</v>
      </c>
      <c r="E1044" s="166" t="s">
        <v>1670</v>
      </c>
      <c r="F1044" s="167" t="s">
        <v>1936</v>
      </c>
      <c r="G1044" s="185" t="s">
        <v>1937</v>
      </c>
      <c r="H1044" s="186" t="s">
        <v>1937</v>
      </c>
      <c r="I1044" s="186" t="s">
        <v>1937</v>
      </c>
      <c r="J1044" s="186" t="s">
        <v>1937</v>
      </c>
      <c r="K1044" s="168">
        <v>0.9</v>
      </c>
      <c r="L1044" s="169">
        <v>0.964285714285714</v>
      </c>
      <c r="M1044" s="169">
        <v>0.925925925925926</v>
      </c>
      <c r="N1044" s="170">
        <v>1</v>
      </c>
      <c r="O1044" s="170">
        <v>0.968513853904282</v>
      </c>
      <c r="P1044" s="356">
        <v>0.9</v>
      </c>
      <c r="Q1044" s="357">
        <v>0.962709284627093</v>
      </c>
      <c r="R1044" s="169">
        <v>0.935174746335964</v>
      </c>
      <c r="S1044" s="169">
        <v>0.939328743545611</v>
      </c>
      <c r="T1044" s="169">
        <v>0.942744785531148</v>
      </c>
      <c r="U1044" s="356">
        <v>0.9</v>
      </c>
      <c r="V1044" s="169">
        <v>0.910958904109589</v>
      </c>
      <c r="W1044" s="169">
        <v>0.910372040586246</v>
      </c>
      <c r="X1044" s="169">
        <v>0.912220309810671</v>
      </c>
      <c r="Y1044" s="169">
        <v>0.893856974568637</v>
      </c>
      <c r="Z1044" s="356">
        <v>0.92</v>
      </c>
      <c r="AA1044" s="356">
        <v>0.930313588850174</v>
      </c>
      <c r="AB1044" s="356">
        <v>0.942222222222222</v>
      </c>
      <c r="AC1044" s="356">
        <v>0.798095238095238</v>
      </c>
      <c r="AD1044" s="356">
        <v>0.838957834385659</v>
      </c>
      <c r="AE1044" s="356">
        <v>0.92</v>
      </c>
      <c r="AF1044" s="169">
        <v>0.996637085474078</v>
      </c>
      <c r="AG1044" s="169">
        <v>0.977534515153991</v>
      </c>
      <c r="AH1044" s="169">
        <v>0.973003694231316</v>
      </c>
      <c r="AI1044" s="169">
        <v>0.981064970356529</v>
      </c>
      <c r="AJ1044" s="356">
        <v>0.92</v>
      </c>
      <c r="AK1044" s="169">
        <v>0.949152542372881</v>
      </c>
      <c r="AL1044" s="169">
        <v>0.947533632286995</v>
      </c>
      <c r="AM1044" s="169">
        <v>0.917366946778711</v>
      </c>
      <c r="AN1044" s="169">
        <v>0.93407375368001</v>
      </c>
      <c r="AO1044" s="168">
        <v>0.99</v>
      </c>
      <c r="AP1044" s="358">
        <v>1</v>
      </c>
      <c r="AQ1044" s="358">
        <v>1</v>
      </c>
      <c r="AR1044" s="358">
        <v>1</v>
      </c>
      <c r="AS1044" s="359">
        <v>1</v>
      </c>
      <c r="AT1044" s="364">
        <v>0.0656418488929858</v>
      </c>
      <c r="AU1044" s="361">
        <v>0.08</v>
      </c>
      <c r="AV1044" s="362">
        <v>0.0454545454545455</v>
      </c>
      <c r="AW1044" s="362">
        <v>0.1</v>
      </c>
      <c r="AX1044" s="362">
        <v>0.0329041487839771</v>
      </c>
      <c r="AY1044" s="142"/>
      <c r="AZ1044" s="140"/>
    </row>
    <row r="1045" spans="1:52">
      <c r="A1045" s="138"/>
      <c r="B1045" s="142"/>
      <c r="C1045" s="182" t="s">
        <v>1669</v>
      </c>
      <c r="D1045" s="166" t="s">
        <v>235</v>
      </c>
      <c r="E1045" s="166" t="s">
        <v>1670</v>
      </c>
      <c r="F1045" s="167" t="s">
        <v>1938</v>
      </c>
      <c r="G1045" s="185" t="s">
        <v>1939</v>
      </c>
      <c r="H1045" s="186" t="s">
        <v>1939</v>
      </c>
      <c r="I1045" s="186" t="s">
        <v>1939</v>
      </c>
      <c r="J1045" s="186" t="s">
        <v>1939</v>
      </c>
      <c r="K1045" s="168">
        <v>0.9</v>
      </c>
      <c r="L1045" s="169" t="s">
        <v>40</v>
      </c>
      <c r="M1045" s="169" t="s">
        <v>40</v>
      </c>
      <c r="N1045" s="170" t="s">
        <v>40</v>
      </c>
      <c r="O1045" s="170" t="s">
        <v>40</v>
      </c>
      <c r="P1045" s="356">
        <v>0.9</v>
      </c>
      <c r="Q1045" s="357" t="s">
        <v>40</v>
      </c>
      <c r="R1045" s="169" t="s">
        <v>40</v>
      </c>
      <c r="S1045" s="169" t="s">
        <v>40</v>
      </c>
      <c r="T1045" s="169" t="s">
        <v>40</v>
      </c>
      <c r="U1045" s="356">
        <v>0.9</v>
      </c>
      <c r="V1045" s="169" t="s">
        <v>40</v>
      </c>
      <c r="W1045" s="169" t="s">
        <v>40</v>
      </c>
      <c r="X1045" s="169" t="s">
        <v>40</v>
      </c>
      <c r="Y1045" s="169" t="s">
        <v>40</v>
      </c>
      <c r="Z1045" s="356">
        <v>0.92</v>
      </c>
      <c r="AA1045" s="356" t="s">
        <v>40</v>
      </c>
      <c r="AB1045" s="356" t="s">
        <v>40</v>
      </c>
      <c r="AC1045" s="356" t="s">
        <v>40</v>
      </c>
      <c r="AD1045" s="356" t="s">
        <v>40</v>
      </c>
      <c r="AE1045" s="356">
        <v>0.92</v>
      </c>
      <c r="AF1045" s="169" t="s">
        <v>40</v>
      </c>
      <c r="AG1045" s="169" t="s">
        <v>40</v>
      </c>
      <c r="AH1045" s="169" t="s">
        <v>40</v>
      </c>
      <c r="AI1045" s="169">
        <v>1</v>
      </c>
      <c r="AJ1045" s="356">
        <v>0.92</v>
      </c>
      <c r="AK1045" s="169" t="s">
        <v>40</v>
      </c>
      <c r="AL1045" s="169" t="s">
        <v>40</v>
      </c>
      <c r="AM1045" s="169" t="s">
        <v>40</v>
      </c>
      <c r="AN1045" s="169" t="s">
        <v>40</v>
      </c>
      <c r="AO1045" s="168">
        <v>0.99</v>
      </c>
      <c r="AP1045" s="358" t="s">
        <v>40</v>
      </c>
      <c r="AQ1045" s="358" t="s">
        <v>40</v>
      </c>
      <c r="AR1045" s="358" t="s">
        <v>40</v>
      </c>
      <c r="AS1045" s="359" t="s">
        <v>40</v>
      </c>
      <c r="AT1045" s="364">
        <v>0.0656418488929858</v>
      </c>
      <c r="AU1045" s="361" t="s">
        <v>40</v>
      </c>
      <c r="AV1045" s="362" t="s">
        <v>40</v>
      </c>
      <c r="AW1045" s="362" t="s">
        <v>40</v>
      </c>
      <c r="AX1045" s="362" t="s">
        <v>40</v>
      </c>
      <c r="AY1045" s="142"/>
      <c r="AZ1045" s="140"/>
    </row>
    <row r="1046" spans="1:52">
      <c r="A1046" s="138"/>
      <c r="B1046" s="142"/>
      <c r="C1046" s="182" t="s">
        <v>1669</v>
      </c>
      <c r="D1046" s="166" t="s">
        <v>26</v>
      </c>
      <c r="E1046" s="166" t="s">
        <v>1670</v>
      </c>
      <c r="F1046" s="167" t="s">
        <v>1940</v>
      </c>
      <c r="G1046" s="185" t="s">
        <v>1941</v>
      </c>
      <c r="H1046" s="186" t="s">
        <v>1941</v>
      </c>
      <c r="I1046" s="186" t="s">
        <v>1941</v>
      </c>
      <c r="J1046" s="186" t="s">
        <v>1941</v>
      </c>
      <c r="K1046" s="168">
        <v>0.9</v>
      </c>
      <c r="L1046" s="169">
        <v>0.948717948717949</v>
      </c>
      <c r="M1046" s="169">
        <v>0.763157894736842</v>
      </c>
      <c r="N1046" s="170">
        <v>0.666666666666667</v>
      </c>
      <c r="O1046" s="170">
        <v>0.885714285714286</v>
      </c>
      <c r="P1046" s="356">
        <v>0.9</v>
      </c>
      <c r="Q1046" s="357">
        <v>0.937682977833542</v>
      </c>
      <c r="R1046" s="169">
        <v>0.932279909706546</v>
      </c>
      <c r="S1046" s="169">
        <v>0.842037890424987</v>
      </c>
      <c r="T1046" s="169">
        <v>0.884395387511193</v>
      </c>
      <c r="U1046" s="356">
        <v>0.9</v>
      </c>
      <c r="V1046" s="169">
        <v>0.905897114178168</v>
      </c>
      <c r="W1046" s="169">
        <v>0.878668171557562</v>
      </c>
      <c r="X1046" s="169">
        <v>0.85099846390169</v>
      </c>
      <c r="Y1046" s="169">
        <v>0.8610314138996</v>
      </c>
      <c r="Z1046" s="356">
        <v>0.92</v>
      </c>
      <c r="AA1046" s="356">
        <v>0.89009009009009</v>
      </c>
      <c r="AB1046" s="356">
        <v>0.895287958115183</v>
      </c>
      <c r="AC1046" s="356">
        <v>0.81046511627907</v>
      </c>
      <c r="AD1046" s="356">
        <v>0.8670910576799</v>
      </c>
      <c r="AE1046" s="356">
        <v>0.92</v>
      </c>
      <c r="AF1046" s="169">
        <v>0.985796415285763</v>
      </c>
      <c r="AG1046" s="169">
        <v>0.991284440517311</v>
      </c>
      <c r="AH1046" s="169">
        <v>0.998921057363783</v>
      </c>
      <c r="AI1046" s="169">
        <v>0.983711466321592</v>
      </c>
      <c r="AJ1046" s="356">
        <v>0.92</v>
      </c>
      <c r="AK1046" s="169">
        <v>0.936575654152446</v>
      </c>
      <c r="AL1046" s="169">
        <v>0.935095039406583</v>
      </c>
      <c r="AM1046" s="169">
        <v>0.884583158776707</v>
      </c>
      <c r="AN1046" s="169">
        <v>0.936678281418154</v>
      </c>
      <c r="AO1046" s="168">
        <v>0.99</v>
      </c>
      <c r="AP1046" s="358">
        <v>1</v>
      </c>
      <c r="AQ1046" s="358">
        <v>1</v>
      </c>
      <c r="AR1046" s="358">
        <v>1</v>
      </c>
      <c r="AS1046" s="359">
        <v>1</v>
      </c>
      <c r="AT1046" s="364">
        <v>0.0656418488929858</v>
      </c>
      <c r="AU1046" s="361">
        <v>0.0434782608695652</v>
      </c>
      <c r="AV1046" s="362">
        <v>0.0294117647058824</v>
      </c>
      <c r="AW1046" s="362">
        <v>0.233333333333333</v>
      </c>
      <c r="AX1046" s="362">
        <v>0.0819490586932447</v>
      </c>
      <c r="AY1046" s="142"/>
      <c r="AZ1046" s="140"/>
    </row>
    <row r="1047" spans="1:52">
      <c r="A1047" s="138"/>
      <c r="B1047" s="142"/>
      <c r="C1047" s="182" t="s">
        <v>1669</v>
      </c>
      <c r="D1047" s="166" t="s">
        <v>26</v>
      </c>
      <c r="E1047" s="166" t="s">
        <v>1670</v>
      </c>
      <c r="F1047" s="167" t="s">
        <v>1942</v>
      </c>
      <c r="G1047" s="185" t="s">
        <v>1943</v>
      </c>
      <c r="H1047" s="186" t="s">
        <v>1943</v>
      </c>
      <c r="I1047" s="186" t="s">
        <v>1943</v>
      </c>
      <c r="J1047" s="186" t="s">
        <v>1943</v>
      </c>
      <c r="K1047" s="168">
        <v>0.9</v>
      </c>
      <c r="L1047" s="169">
        <v>1</v>
      </c>
      <c r="M1047" s="169">
        <v>1</v>
      </c>
      <c r="N1047" s="170">
        <v>1</v>
      </c>
      <c r="O1047" s="170">
        <v>0.983193277310924</v>
      </c>
      <c r="P1047" s="356">
        <v>0.9</v>
      </c>
      <c r="Q1047" s="357">
        <v>0.995571302037201</v>
      </c>
      <c r="R1047" s="169">
        <v>1.02249040043884</v>
      </c>
      <c r="S1047" s="169">
        <v>1.01037037037037</v>
      </c>
      <c r="T1047" s="169">
        <v>1.01333099456236</v>
      </c>
      <c r="U1047" s="356">
        <v>0.9</v>
      </c>
      <c r="V1047" s="169">
        <v>0.955713020372011</v>
      </c>
      <c r="W1047" s="169">
        <v>0.930334613274822</v>
      </c>
      <c r="X1047" s="169">
        <v>0.944197530864198</v>
      </c>
      <c r="Y1047" s="169">
        <v>0.926346255042975</v>
      </c>
      <c r="Z1047" s="356">
        <v>0.92</v>
      </c>
      <c r="AA1047" s="356">
        <v>0.925589836660617</v>
      </c>
      <c r="AB1047" s="356">
        <v>0.937853107344633</v>
      </c>
      <c r="AC1047" s="356">
        <v>0.883116883116883</v>
      </c>
      <c r="AD1047" s="356">
        <v>0.918706658868744</v>
      </c>
      <c r="AE1047" s="356">
        <v>0.92</v>
      </c>
      <c r="AF1047" s="169">
        <v>0.999782419495213</v>
      </c>
      <c r="AG1047" s="169">
        <v>0.99741713301765</v>
      </c>
      <c r="AH1047" s="169">
        <v>0.994552882433046</v>
      </c>
      <c r="AI1047" s="169">
        <v>0.971319221984063</v>
      </c>
      <c r="AJ1047" s="356">
        <v>0.92</v>
      </c>
      <c r="AK1047" s="169">
        <v>0.956676557863501</v>
      </c>
      <c r="AL1047" s="169">
        <v>0.957904164800716</v>
      </c>
      <c r="AM1047" s="169">
        <v>0.947201270345375</v>
      </c>
      <c r="AN1047" s="169">
        <v>0.963818737995305</v>
      </c>
      <c r="AO1047" s="168">
        <v>0.99</v>
      </c>
      <c r="AP1047" s="358">
        <v>1</v>
      </c>
      <c r="AQ1047" s="358">
        <v>1</v>
      </c>
      <c r="AR1047" s="358">
        <v>1</v>
      </c>
      <c r="AS1047" s="359">
        <v>1</v>
      </c>
      <c r="AT1047" s="364">
        <v>0.0656418488929858</v>
      </c>
      <c r="AU1047" s="361">
        <v>0.0434782608695652</v>
      </c>
      <c r="AV1047" s="362">
        <v>0.0344827586206897</v>
      </c>
      <c r="AW1047" s="362">
        <v>0</v>
      </c>
      <c r="AX1047" s="362">
        <v>0.0375234521575985</v>
      </c>
      <c r="AY1047" s="142"/>
      <c r="AZ1047" s="140"/>
    </row>
    <row r="1048" spans="1:52">
      <c r="A1048" s="138"/>
      <c r="B1048" s="142"/>
      <c r="C1048" s="182" t="s">
        <v>1669</v>
      </c>
      <c r="D1048" s="166" t="s">
        <v>26</v>
      </c>
      <c r="E1048" s="166" t="s">
        <v>1670</v>
      </c>
      <c r="F1048" s="167" t="s">
        <v>1944</v>
      </c>
      <c r="G1048" s="185" t="s">
        <v>1945</v>
      </c>
      <c r="H1048" s="186" t="s">
        <v>1945</v>
      </c>
      <c r="I1048" s="186" t="s">
        <v>1945</v>
      </c>
      <c r="J1048" s="186" t="s">
        <v>1945</v>
      </c>
      <c r="K1048" s="168">
        <v>0.9</v>
      </c>
      <c r="L1048" s="169">
        <v>0.914285714285714</v>
      </c>
      <c r="M1048" s="169">
        <v>0.973684210526316</v>
      </c>
      <c r="N1048" s="170">
        <v>1</v>
      </c>
      <c r="O1048" s="170">
        <v>0.922939068100358</v>
      </c>
      <c r="P1048" s="356">
        <v>0.9</v>
      </c>
      <c r="Q1048" s="357">
        <v>0.93534686172723</v>
      </c>
      <c r="R1048" s="169">
        <v>0.93960364894621</v>
      </c>
      <c r="S1048" s="169">
        <v>0.874001065530101</v>
      </c>
      <c r="T1048" s="169">
        <v>0.918960367259387</v>
      </c>
      <c r="U1048" s="356">
        <v>0.9</v>
      </c>
      <c r="V1048" s="169">
        <v>0.914110429447853</v>
      </c>
      <c r="W1048" s="169">
        <v>0.877319911921988</v>
      </c>
      <c r="X1048" s="169">
        <v>0.782898241875333</v>
      </c>
      <c r="Y1048" s="169">
        <v>0.843583986528477</v>
      </c>
      <c r="Z1048" s="356">
        <v>0.92</v>
      </c>
      <c r="AA1048" s="356">
        <v>0.905125408942203</v>
      </c>
      <c r="AB1048" s="356">
        <v>0.912751677852349</v>
      </c>
      <c r="AC1048" s="356">
        <v>0.764367816091954</v>
      </c>
      <c r="AD1048" s="356">
        <v>0.870533045117969</v>
      </c>
      <c r="AE1048" s="356">
        <v>0.92</v>
      </c>
      <c r="AF1048" s="169">
        <v>0.994501854795972</v>
      </c>
      <c r="AG1048" s="169">
        <v>0.996996303142329</v>
      </c>
      <c r="AH1048" s="169">
        <v>0.996851385390428</v>
      </c>
      <c r="AI1048" s="169">
        <v>0.986060773259597</v>
      </c>
      <c r="AJ1048" s="356">
        <v>0.92</v>
      </c>
      <c r="AK1048" s="169">
        <v>0.940131578947368</v>
      </c>
      <c r="AL1048" s="169">
        <v>0.94576012223071</v>
      </c>
      <c r="AM1048" s="169">
        <v>0.861465312297385</v>
      </c>
      <c r="AN1048" s="169">
        <v>0.938753186939715</v>
      </c>
      <c r="AO1048" s="168">
        <v>0.99</v>
      </c>
      <c r="AP1048" s="358">
        <v>1</v>
      </c>
      <c r="AQ1048" s="358">
        <v>1</v>
      </c>
      <c r="AR1048" s="358">
        <v>1</v>
      </c>
      <c r="AS1048" s="359">
        <v>1</v>
      </c>
      <c r="AT1048" s="364">
        <v>0.0656418488929858</v>
      </c>
      <c r="AU1048" s="361">
        <v>0.0666666666666667</v>
      </c>
      <c r="AV1048" s="362">
        <v>0.06</v>
      </c>
      <c r="AW1048" s="362">
        <v>0</v>
      </c>
      <c r="AX1048" s="362">
        <v>0.0605449041372351</v>
      </c>
      <c r="AY1048" s="142"/>
      <c r="AZ1048" s="140"/>
    </row>
    <row r="1049" spans="1:52">
      <c r="A1049" s="138"/>
      <c r="B1049" s="142"/>
      <c r="C1049" s="182" t="s">
        <v>1669</v>
      </c>
      <c r="D1049" s="166" t="s">
        <v>26</v>
      </c>
      <c r="E1049" s="166" t="s">
        <v>1670</v>
      </c>
      <c r="F1049" s="167" t="s">
        <v>1946</v>
      </c>
      <c r="G1049" s="185" t="s">
        <v>1947</v>
      </c>
      <c r="H1049" s="186" t="s">
        <v>1947</v>
      </c>
      <c r="I1049" s="186" t="s">
        <v>1947</v>
      </c>
      <c r="J1049" s="186" t="s">
        <v>1947</v>
      </c>
      <c r="K1049" s="168">
        <v>0.9</v>
      </c>
      <c r="L1049" s="169">
        <v>0.846153846153846</v>
      </c>
      <c r="M1049" s="169">
        <v>0.904761904761905</v>
      </c>
      <c r="N1049" s="170">
        <v>0.871794871794872</v>
      </c>
      <c r="O1049" s="170">
        <v>0.907407407407407</v>
      </c>
      <c r="P1049" s="356">
        <v>0.9</v>
      </c>
      <c r="Q1049" s="357">
        <v>0.959982409850484</v>
      </c>
      <c r="R1049" s="169">
        <v>0.933830382106244</v>
      </c>
      <c r="S1049" s="169">
        <v>0.853019775521112</v>
      </c>
      <c r="T1049" s="169">
        <v>0.91745141442185</v>
      </c>
      <c r="U1049" s="356">
        <v>0.9</v>
      </c>
      <c r="V1049" s="169">
        <v>0.86103781882146</v>
      </c>
      <c r="W1049" s="169">
        <v>0.867971419695558</v>
      </c>
      <c r="X1049" s="169">
        <v>0.766969535008017</v>
      </c>
      <c r="Y1049" s="169">
        <v>0.807739926465071</v>
      </c>
      <c r="Z1049" s="356">
        <v>0.92</v>
      </c>
      <c r="AA1049" s="356">
        <v>0.891522333637192</v>
      </c>
      <c r="AB1049" s="356">
        <v>0.829131652661064</v>
      </c>
      <c r="AC1049" s="356">
        <v>0.82648401826484</v>
      </c>
      <c r="AD1049" s="356">
        <v>0.8792321263547</v>
      </c>
      <c r="AE1049" s="356">
        <v>0.92</v>
      </c>
      <c r="AF1049" s="169">
        <v>0.99864046471388</v>
      </c>
      <c r="AG1049" s="169">
        <v>0.996848834068605</v>
      </c>
      <c r="AH1049" s="169">
        <v>0.998329156223893</v>
      </c>
      <c r="AI1049" s="169">
        <v>0.977715922255116</v>
      </c>
      <c r="AJ1049" s="356">
        <v>0.92</v>
      </c>
      <c r="AK1049" s="169">
        <v>0.936536180308422</v>
      </c>
      <c r="AL1049" s="169">
        <v>0.91751269035533</v>
      </c>
      <c r="AM1049" s="169">
        <v>0.90250756593169</v>
      </c>
      <c r="AN1049" s="169">
        <v>0.94563903215439</v>
      </c>
      <c r="AO1049" s="168">
        <v>0.99</v>
      </c>
      <c r="AP1049" s="358">
        <v>1</v>
      </c>
      <c r="AQ1049" s="358">
        <v>1</v>
      </c>
      <c r="AR1049" s="358">
        <v>1</v>
      </c>
      <c r="AS1049" s="359">
        <v>1</v>
      </c>
      <c r="AT1049" s="364">
        <v>0.0656418488929858</v>
      </c>
      <c r="AU1049" s="361">
        <v>0.127659574468085</v>
      </c>
      <c r="AV1049" s="362">
        <v>0.227272727272727</v>
      </c>
      <c r="AW1049" s="362">
        <v>0.0487804878048781</v>
      </c>
      <c r="AX1049" s="362">
        <v>0.067907995618839</v>
      </c>
      <c r="AY1049" s="142"/>
      <c r="AZ1049" s="140"/>
    </row>
    <row r="1050" spans="1:52">
      <c r="A1050" s="138"/>
      <c r="B1050" s="142"/>
      <c r="C1050" s="182" t="s">
        <v>1669</v>
      </c>
      <c r="D1050" s="166" t="s">
        <v>26</v>
      </c>
      <c r="E1050" s="166" t="s">
        <v>1670</v>
      </c>
      <c r="F1050" s="167" t="s">
        <v>1948</v>
      </c>
      <c r="G1050" s="185" t="s">
        <v>1949</v>
      </c>
      <c r="H1050" s="186" t="s">
        <v>1949</v>
      </c>
      <c r="I1050" s="186" t="s">
        <v>1949</v>
      </c>
      <c r="J1050" s="186" t="s">
        <v>1949</v>
      </c>
      <c r="K1050" s="168">
        <v>0.9</v>
      </c>
      <c r="L1050" s="169">
        <v>0.866666666666667</v>
      </c>
      <c r="M1050" s="169">
        <v>0.833333333333333</v>
      </c>
      <c r="N1050" s="170">
        <v>0.842105263157895</v>
      </c>
      <c r="O1050" s="170">
        <v>0.902702702702703</v>
      </c>
      <c r="P1050" s="356">
        <v>0.9</v>
      </c>
      <c r="Q1050" s="357">
        <v>0.928909952606635</v>
      </c>
      <c r="R1050" s="169">
        <v>0.920766442257897</v>
      </c>
      <c r="S1050" s="169">
        <v>0.923648983639068</v>
      </c>
      <c r="T1050" s="169">
        <v>0.919045398259975</v>
      </c>
      <c r="U1050" s="356">
        <v>0.9</v>
      </c>
      <c r="V1050" s="169">
        <v>0.892349356804333</v>
      </c>
      <c r="W1050" s="169">
        <v>0.876229932677369</v>
      </c>
      <c r="X1050" s="169">
        <v>0.884977689638076</v>
      </c>
      <c r="Y1050" s="169">
        <v>0.877474550922278</v>
      </c>
      <c r="Z1050" s="356">
        <v>0.92</v>
      </c>
      <c r="AA1050" s="356" t="s">
        <v>40</v>
      </c>
      <c r="AB1050" s="356" t="s">
        <v>40</v>
      </c>
      <c r="AC1050" s="356" t="s">
        <v>40</v>
      </c>
      <c r="AD1050" s="356">
        <v>1</v>
      </c>
      <c r="AE1050" s="356">
        <v>0.92</v>
      </c>
      <c r="AF1050" s="169">
        <v>0.997867803837953</v>
      </c>
      <c r="AG1050" s="169">
        <v>1</v>
      </c>
      <c r="AH1050" s="169">
        <v>0.997229916897507</v>
      </c>
      <c r="AI1050" s="169">
        <v>0.99593320065761</v>
      </c>
      <c r="AJ1050" s="356">
        <v>0.92</v>
      </c>
      <c r="AK1050" s="169">
        <v>0.955314827352742</v>
      </c>
      <c r="AL1050" s="169">
        <v>0.955981356809943</v>
      </c>
      <c r="AM1050" s="169">
        <v>0.958849776896381</v>
      </c>
      <c r="AN1050" s="169">
        <v>0.956042895959612</v>
      </c>
      <c r="AO1050" s="168">
        <v>0.99</v>
      </c>
      <c r="AP1050" s="358">
        <v>1</v>
      </c>
      <c r="AQ1050" s="358">
        <v>1</v>
      </c>
      <c r="AR1050" s="358">
        <v>1</v>
      </c>
      <c r="AS1050" s="359">
        <v>1</v>
      </c>
      <c r="AT1050" s="364">
        <v>0.0656418488929858</v>
      </c>
      <c r="AU1050" s="361">
        <v>0.166666666666667</v>
      </c>
      <c r="AV1050" s="362">
        <v>0</v>
      </c>
      <c r="AW1050" s="362">
        <v>0</v>
      </c>
      <c r="AX1050" s="362">
        <v>0.0760233918128655</v>
      </c>
      <c r="AY1050" s="142"/>
      <c r="AZ1050" s="140"/>
    </row>
    <row r="1051" spans="1:52">
      <c r="A1051" s="138"/>
      <c r="B1051" s="142"/>
      <c r="C1051" s="182" t="s">
        <v>1669</v>
      </c>
      <c r="D1051" s="166" t="s">
        <v>26</v>
      </c>
      <c r="E1051" s="166" t="s">
        <v>1670</v>
      </c>
      <c r="F1051" s="167" t="s">
        <v>1950</v>
      </c>
      <c r="G1051" s="185" t="s">
        <v>1951</v>
      </c>
      <c r="H1051" s="186" t="s">
        <v>1951</v>
      </c>
      <c r="I1051" s="186" t="s">
        <v>1951</v>
      </c>
      <c r="J1051" s="186" t="s">
        <v>1951</v>
      </c>
      <c r="K1051" s="168">
        <v>0.9</v>
      </c>
      <c r="L1051" s="169">
        <v>0.91304347826087</v>
      </c>
      <c r="M1051" s="169">
        <v>0.961538461538462</v>
      </c>
      <c r="N1051" s="170">
        <v>1</v>
      </c>
      <c r="O1051" s="170">
        <v>0.948275862068966</v>
      </c>
      <c r="P1051" s="356">
        <v>0.9</v>
      </c>
      <c r="Q1051" s="357">
        <v>0.922036082474227</v>
      </c>
      <c r="R1051" s="169">
        <v>0.948814452389913</v>
      </c>
      <c r="S1051" s="169">
        <v>0.934159292035398</v>
      </c>
      <c r="T1051" s="169">
        <v>0.965904391955391</v>
      </c>
      <c r="U1051" s="356">
        <v>0.9</v>
      </c>
      <c r="V1051" s="169">
        <v>0.929123711340206</v>
      </c>
      <c r="W1051" s="169">
        <v>0.938276251411366</v>
      </c>
      <c r="X1051" s="169">
        <v>0.938407079646018</v>
      </c>
      <c r="Y1051" s="169">
        <v>0.943913288641063</v>
      </c>
      <c r="Z1051" s="356">
        <v>0.92</v>
      </c>
      <c r="AA1051" s="356" t="s">
        <v>40</v>
      </c>
      <c r="AB1051" s="356" t="s">
        <v>40</v>
      </c>
      <c r="AC1051" s="356" t="s">
        <v>40</v>
      </c>
      <c r="AD1051" s="356" t="s">
        <v>40</v>
      </c>
      <c r="AE1051" s="356">
        <v>0.92</v>
      </c>
      <c r="AF1051" s="169">
        <v>0.937001594896332</v>
      </c>
      <c r="AG1051" s="169">
        <v>0.986622073578595</v>
      </c>
      <c r="AH1051" s="169">
        <v>0.94258872651357</v>
      </c>
      <c r="AI1051" s="169">
        <v>0.977796544565256</v>
      </c>
      <c r="AJ1051" s="356">
        <v>0.92</v>
      </c>
      <c r="AK1051" s="169">
        <v>0.947164948453608</v>
      </c>
      <c r="AL1051" s="169">
        <v>0.961610839292435</v>
      </c>
      <c r="AM1051" s="169">
        <v>0.952246197382384</v>
      </c>
      <c r="AN1051" s="169">
        <v>0.969921703726903</v>
      </c>
      <c r="AO1051" s="168">
        <v>0.99</v>
      </c>
      <c r="AP1051" s="358">
        <v>1</v>
      </c>
      <c r="AQ1051" s="358">
        <v>1</v>
      </c>
      <c r="AR1051" s="358">
        <v>1</v>
      </c>
      <c r="AS1051" s="359">
        <v>1</v>
      </c>
      <c r="AT1051" s="364">
        <v>0.0656418488929858</v>
      </c>
      <c r="AU1051" s="361">
        <v>0.333333333333333</v>
      </c>
      <c r="AV1051" s="362">
        <v>0.2</v>
      </c>
      <c r="AW1051" s="362">
        <v>0</v>
      </c>
      <c r="AX1051" s="362">
        <v>0.0578778135048231</v>
      </c>
      <c r="AY1051" s="142"/>
      <c r="AZ1051" s="140"/>
    </row>
    <row r="1052" spans="1:52">
      <c r="A1052" s="138"/>
      <c r="B1052" s="142"/>
      <c r="C1052" s="182" t="s">
        <v>1669</v>
      </c>
      <c r="D1052" s="166" t="s">
        <v>26</v>
      </c>
      <c r="E1052" s="166" t="s">
        <v>1670</v>
      </c>
      <c r="F1052" s="167" t="s">
        <v>1952</v>
      </c>
      <c r="G1052" s="189" t="s">
        <v>1953</v>
      </c>
      <c r="H1052" s="190" t="s">
        <v>1953</v>
      </c>
      <c r="I1052" s="190" t="s">
        <v>1953</v>
      </c>
      <c r="J1052" s="190" t="s">
        <v>1953</v>
      </c>
      <c r="K1052" s="168">
        <v>0.9</v>
      </c>
      <c r="L1052" s="169">
        <v>1</v>
      </c>
      <c r="M1052" s="169">
        <v>1</v>
      </c>
      <c r="N1052" s="170">
        <v>0.966666666666667</v>
      </c>
      <c r="O1052" s="170">
        <v>0.983926521239954</v>
      </c>
      <c r="P1052" s="356">
        <v>0.9</v>
      </c>
      <c r="Q1052" s="357">
        <v>0.936088623775032</v>
      </c>
      <c r="R1052" s="169">
        <v>0.951832151300236</v>
      </c>
      <c r="S1052" s="169">
        <v>0.925206965458179</v>
      </c>
      <c r="T1052" s="169">
        <v>0.9607200082458</v>
      </c>
      <c r="U1052" s="356">
        <v>0.9</v>
      </c>
      <c r="V1052" s="169">
        <v>0.948870899020026</v>
      </c>
      <c r="W1052" s="169">
        <v>0.917848699763593</v>
      </c>
      <c r="X1052" s="169">
        <v>0.919497573508421</v>
      </c>
      <c r="Y1052" s="169">
        <v>0.926218832282306</v>
      </c>
      <c r="Z1052" s="356">
        <v>0.92</v>
      </c>
      <c r="AA1052" s="356" t="s">
        <v>40</v>
      </c>
      <c r="AB1052" s="356" t="s">
        <v>40</v>
      </c>
      <c r="AC1052" s="356" t="s">
        <v>40</v>
      </c>
      <c r="AD1052" s="356">
        <v>1</v>
      </c>
      <c r="AE1052" s="356">
        <v>0.92</v>
      </c>
      <c r="AF1052" s="169">
        <v>0.998804113848362</v>
      </c>
      <c r="AG1052" s="169">
        <v>0.999328408327737</v>
      </c>
      <c r="AH1052" s="169">
        <v>0.991511721907842</v>
      </c>
      <c r="AI1052" s="169">
        <v>0.997234291220213</v>
      </c>
      <c r="AJ1052" s="356">
        <v>0.92</v>
      </c>
      <c r="AK1052" s="169">
        <v>0.972731146144014</v>
      </c>
      <c r="AL1052" s="169">
        <v>0.961583924349882</v>
      </c>
      <c r="AM1052" s="169">
        <v>0.957750499571796</v>
      </c>
      <c r="AN1052" s="169">
        <v>0.970214560104938</v>
      </c>
      <c r="AO1052" s="168">
        <v>0.99</v>
      </c>
      <c r="AP1052" s="358">
        <v>1</v>
      </c>
      <c r="AQ1052" s="358">
        <v>1</v>
      </c>
      <c r="AR1052" s="358">
        <v>1</v>
      </c>
      <c r="AS1052" s="359">
        <v>1</v>
      </c>
      <c r="AT1052" s="364">
        <v>0.0656418488929858</v>
      </c>
      <c r="AU1052" s="361">
        <v>0.125</v>
      </c>
      <c r="AV1052" s="362">
        <v>0</v>
      </c>
      <c r="AW1052" s="362">
        <v>0.0666666666666667</v>
      </c>
      <c r="AX1052" s="362">
        <v>0.0802469135802469</v>
      </c>
      <c r="AY1052" s="142"/>
      <c r="AZ1052" s="140"/>
    </row>
    <row r="1053" spans="1:52">
      <c r="A1053" s="138"/>
      <c r="B1053" s="142"/>
      <c r="C1053" s="182" t="s">
        <v>1669</v>
      </c>
      <c r="D1053" s="166" t="s">
        <v>26</v>
      </c>
      <c r="E1053" s="166" t="s">
        <v>1670</v>
      </c>
      <c r="F1053" s="167" t="s">
        <v>1954</v>
      </c>
      <c r="G1053" s="185" t="s">
        <v>1955</v>
      </c>
      <c r="H1053" s="186" t="s">
        <v>1955</v>
      </c>
      <c r="I1053" s="186" t="s">
        <v>1955</v>
      </c>
      <c r="J1053" s="186" t="s">
        <v>1955</v>
      </c>
      <c r="K1053" s="168">
        <v>0.9</v>
      </c>
      <c r="L1053" s="169">
        <v>0.666666666666667</v>
      </c>
      <c r="M1053" s="169">
        <v>0.6875</v>
      </c>
      <c r="N1053" s="170">
        <v>0.8125</v>
      </c>
      <c r="O1053" s="170">
        <v>0.886266094420601</v>
      </c>
      <c r="P1053" s="356">
        <v>0.9</v>
      </c>
      <c r="Q1053" s="357">
        <v>0.961437335670465</v>
      </c>
      <c r="R1053" s="169">
        <v>0.952787543947765</v>
      </c>
      <c r="S1053" s="169">
        <v>0.851672321861367</v>
      </c>
      <c r="T1053" s="169">
        <v>0.943775773627921</v>
      </c>
      <c r="U1053" s="356">
        <v>0.9</v>
      </c>
      <c r="V1053" s="169">
        <v>0.867659947414549</v>
      </c>
      <c r="W1053" s="169">
        <v>0.885484681064792</v>
      </c>
      <c r="X1053" s="169">
        <v>0.806107610276297</v>
      </c>
      <c r="Y1053" s="169">
        <v>0.891457404365173</v>
      </c>
      <c r="Z1053" s="356">
        <v>0.92</v>
      </c>
      <c r="AA1053" s="356" t="s">
        <v>40</v>
      </c>
      <c r="AB1053" s="356" t="s">
        <v>40</v>
      </c>
      <c r="AC1053" s="356" t="s">
        <v>40</v>
      </c>
      <c r="AD1053" s="356" t="s">
        <v>40</v>
      </c>
      <c r="AE1053" s="356">
        <v>0.92</v>
      </c>
      <c r="AF1053" s="169">
        <v>1</v>
      </c>
      <c r="AG1053" s="169">
        <v>1</v>
      </c>
      <c r="AH1053" s="169">
        <v>0.994252873563218</v>
      </c>
      <c r="AI1053" s="169">
        <v>0.998292985723153</v>
      </c>
      <c r="AJ1053" s="356">
        <v>0.92</v>
      </c>
      <c r="AK1053" s="169">
        <v>0.96669588080631</v>
      </c>
      <c r="AL1053" s="169">
        <v>0.973380210949272</v>
      </c>
      <c r="AM1053" s="169">
        <v>0.916141541444498</v>
      </c>
      <c r="AN1053" s="169">
        <v>0.965434002749187</v>
      </c>
      <c r="AO1053" s="168">
        <v>0.99</v>
      </c>
      <c r="AP1053" s="358">
        <v>1</v>
      </c>
      <c r="AQ1053" s="358">
        <v>1</v>
      </c>
      <c r="AR1053" s="358">
        <v>1</v>
      </c>
      <c r="AS1053" s="359">
        <v>1</v>
      </c>
      <c r="AT1053" s="364">
        <v>0.0656418488929858</v>
      </c>
      <c r="AU1053" s="361">
        <v>0</v>
      </c>
      <c r="AV1053" s="362">
        <v>0</v>
      </c>
      <c r="AW1053" s="362">
        <v>0</v>
      </c>
      <c r="AX1053" s="362">
        <v>0.037037037037037</v>
      </c>
      <c r="AY1053" s="142"/>
      <c r="AZ1053" s="140"/>
    </row>
    <row r="1054" spans="1:52">
      <c r="A1054" s="138"/>
      <c r="B1054" s="142"/>
      <c r="C1054" s="182" t="s">
        <v>1669</v>
      </c>
      <c r="D1054" s="166" t="s">
        <v>26</v>
      </c>
      <c r="E1054" s="166" t="s">
        <v>1670</v>
      </c>
      <c r="F1054" s="167" t="s">
        <v>1956</v>
      </c>
      <c r="G1054" s="185" t="s">
        <v>1957</v>
      </c>
      <c r="H1054" s="186" t="s">
        <v>1957</v>
      </c>
      <c r="I1054" s="186" t="s">
        <v>1957</v>
      </c>
      <c r="J1054" s="186" t="s">
        <v>1957</v>
      </c>
      <c r="K1054" s="168">
        <v>0.9</v>
      </c>
      <c r="L1054" s="169">
        <v>1</v>
      </c>
      <c r="M1054" s="169">
        <v>0.909090909090909</v>
      </c>
      <c r="N1054" s="170">
        <v>1</v>
      </c>
      <c r="O1054" s="170">
        <v>0.954545454545455</v>
      </c>
      <c r="P1054" s="356">
        <v>0.9</v>
      </c>
      <c r="Q1054" s="357">
        <v>0.8925</v>
      </c>
      <c r="R1054" s="169">
        <v>0.95</v>
      </c>
      <c r="S1054" s="169">
        <v>0.941648106904232</v>
      </c>
      <c r="T1054" s="169">
        <v>0.954984711480288</v>
      </c>
      <c r="U1054" s="356">
        <v>0.9</v>
      </c>
      <c r="V1054" s="169">
        <v>0.93</v>
      </c>
      <c r="W1054" s="169">
        <v>0.919306930693069</v>
      </c>
      <c r="X1054" s="169">
        <v>0.920712694877506</v>
      </c>
      <c r="Y1054" s="169">
        <v>0.923230374282584</v>
      </c>
      <c r="Z1054" s="356">
        <v>0.92</v>
      </c>
      <c r="AA1054" s="356">
        <v>1</v>
      </c>
      <c r="AB1054" s="356" t="s">
        <v>40</v>
      </c>
      <c r="AC1054" s="356" t="s">
        <v>40</v>
      </c>
      <c r="AD1054" s="356">
        <v>1</v>
      </c>
      <c r="AE1054" s="356">
        <v>0.92</v>
      </c>
      <c r="AF1054" s="169">
        <v>0.999199679871949</v>
      </c>
      <c r="AG1054" s="169">
        <v>0.995904995904996</v>
      </c>
      <c r="AH1054" s="169">
        <v>0.998850574712644</v>
      </c>
      <c r="AI1054" s="169">
        <v>0.991416770010448</v>
      </c>
      <c r="AJ1054" s="356">
        <v>0.92</v>
      </c>
      <c r="AK1054" s="169">
        <v>0.963576158940397</v>
      </c>
      <c r="AL1054" s="169">
        <v>0.959193706981318</v>
      </c>
      <c r="AM1054" s="169">
        <v>0.966252220248668</v>
      </c>
      <c r="AN1054" s="169">
        <v>0.965408549563748</v>
      </c>
      <c r="AO1054" s="168">
        <v>0.99</v>
      </c>
      <c r="AP1054" s="358">
        <v>1</v>
      </c>
      <c r="AQ1054" s="358">
        <v>1</v>
      </c>
      <c r="AR1054" s="358">
        <v>1</v>
      </c>
      <c r="AS1054" s="359">
        <v>1</v>
      </c>
      <c r="AT1054" s="364">
        <v>0.0656418488929858</v>
      </c>
      <c r="AU1054" s="361">
        <v>0</v>
      </c>
      <c r="AV1054" s="362">
        <v>0</v>
      </c>
      <c r="AW1054" s="362">
        <v>0.142857142857143</v>
      </c>
      <c r="AX1054" s="362">
        <v>0.0654205607476635</v>
      </c>
      <c r="AY1054" s="142"/>
      <c r="AZ1054" s="140"/>
    </row>
    <row r="1055" spans="1:52">
      <c r="A1055" s="138"/>
      <c r="B1055" s="142"/>
      <c r="C1055" s="182" t="s">
        <v>1669</v>
      </c>
      <c r="D1055" s="166" t="s">
        <v>26</v>
      </c>
      <c r="E1055" s="166" t="s">
        <v>1670</v>
      </c>
      <c r="F1055" s="167" t="s">
        <v>1958</v>
      </c>
      <c r="G1055" s="185" t="s">
        <v>1959</v>
      </c>
      <c r="H1055" s="186" t="s">
        <v>1959</v>
      </c>
      <c r="I1055" s="186" t="s">
        <v>1959</v>
      </c>
      <c r="J1055" s="186" t="s">
        <v>1959</v>
      </c>
      <c r="K1055" s="168">
        <v>0.9</v>
      </c>
      <c r="L1055" s="169">
        <v>1</v>
      </c>
      <c r="M1055" s="169">
        <v>1</v>
      </c>
      <c r="N1055" s="170">
        <v>1</v>
      </c>
      <c r="O1055" s="170">
        <v>0.983014861995754</v>
      </c>
      <c r="P1055" s="356">
        <v>0.9</v>
      </c>
      <c r="Q1055" s="357">
        <v>0.949281867145422</v>
      </c>
      <c r="R1055" s="169">
        <v>0.966285873502368</v>
      </c>
      <c r="S1055" s="169">
        <v>0.923780487804878</v>
      </c>
      <c r="T1055" s="169">
        <v>0.958245753075359</v>
      </c>
      <c r="U1055" s="356">
        <v>0.9</v>
      </c>
      <c r="V1055" s="169">
        <v>0.927737881508079</v>
      </c>
      <c r="W1055" s="169">
        <v>0.910002786291446</v>
      </c>
      <c r="X1055" s="169">
        <v>0.911331300813008</v>
      </c>
      <c r="Y1055" s="169">
        <v>0.938277454257262</v>
      </c>
      <c r="Z1055" s="356">
        <v>0.92</v>
      </c>
      <c r="AA1055" s="356" t="s">
        <v>40</v>
      </c>
      <c r="AB1055" s="356" t="s">
        <v>40</v>
      </c>
      <c r="AC1055" s="356" t="s">
        <v>40</v>
      </c>
      <c r="AD1055" s="356">
        <v>1</v>
      </c>
      <c r="AE1055" s="356">
        <v>0.92</v>
      </c>
      <c r="AF1055" s="169">
        <v>0.998059508408797</v>
      </c>
      <c r="AG1055" s="169">
        <v>0.996240601503759</v>
      </c>
      <c r="AH1055" s="169">
        <v>0.993402450518379</v>
      </c>
      <c r="AI1055" s="169">
        <v>0.995768509603203</v>
      </c>
      <c r="AJ1055" s="356">
        <v>0.92</v>
      </c>
      <c r="AK1055" s="169">
        <v>0.940807174887892</v>
      </c>
      <c r="AL1055" s="169">
        <v>0.968793535803845</v>
      </c>
      <c r="AM1055" s="169">
        <v>0.92989585979172</v>
      </c>
      <c r="AN1055" s="169">
        <v>0.962761971212239</v>
      </c>
      <c r="AO1055" s="168">
        <v>0.99</v>
      </c>
      <c r="AP1055" s="358">
        <v>1</v>
      </c>
      <c r="AQ1055" s="358">
        <v>1</v>
      </c>
      <c r="AR1055" s="358">
        <v>1</v>
      </c>
      <c r="AS1055" s="359">
        <v>1</v>
      </c>
      <c r="AT1055" s="364">
        <v>0.0656418488929858</v>
      </c>
      <c r="AU1055" s="361">
        <v>0.0357142857142857</v>
      </c>
      <c r="AV1055" s="362">
        <v>0</v>
      </c>
      <c r="AW1055" s="362">
        <v>0.153846153846154</v>
      </c>
      <c r="AX1055" s="362">
        <v>0.0538194444444444</v>
      </c>
      <c r="AY1055" s="142"/>
      <c r="AZ1055" s="140"/>
    </row>
    <row r="1056" spans="1:52">
      <c r="A1056" s="138"/>
      <c r="B1056" s="142"/>
      <c r="C1056" s="182" t="s">
        <v>1669</v>
      </c>
      <c r="D1056" s="166" t="s">
        <v>26</v>
      </c>
      <c r="E1056" s="166" t="s">
        <v>1670</v>
      </c>
      <c r="F1056" s="167" t="s">
        <v>1960</v>
      </c>
      <c r="G1056" s="185" t="s">
        <v>1961</v>
      </c>
      <c r="H1056" s="186" t="s">
        <v>1961</v>
      </c>
      <c r="I1056" s="186" t="s">
        <v>1961</v>
      </c>
      <c r="J1056" s="186" t="s">
        <v>1961</v>
      </c>
      <c r="K1056" s="168">
        <v>0.9</v>
      </c>
      <c r="L1056" s="169">
        <v>1</v>
      </c>
      <c r="M1056" s="169">
        <v>1</v>
      </c>
      <c r="N1056" s="170">
        <v>0.961538461538462</v>
      </c>
      <c r="O1056" s="170">
        <v>0.985602094240838</v>
      </c>
      <c r="P1056" s="356">
        <v>0.9</v>
      </c>
      <c r="Q1056" s="357">
        <v>0.938209331651955</v>
      </c>
      <c r="R1056" s="169">
        <v>0.96551724137931</v>
      </c>
      <c r="S1056" s="169">
        <v>0.939106901217862</v>
      </c>
      <c r="T1056" s="169">
        <v>0.966540911621003</v>
      </c>
      <c r="U1056" s="356">
        <v>0.9</v>
      </c>
      <c r="V1056" s="169">
        <v>0.930012610340479</v>
      </c>
      <c r="W1056" s="169">
        <v>0.92913982569155</v>
      </c>
      <c r="X1056" s="169">
        <v>0.925236806495264</v>
      </c>
      <c r="Y1056" s="169">
        <v>0.924225369534294</v>
      </c>
      <c r="Z1056" s="356">
        <v>0.92</v>
      </c>
      <c r="AA1056" s="356" t="s">
        <v>40</v>
      </c>
      <c r="AB1056" s="356" t="s">
        <v>40</v>
      </c>
      <c r="AC1056" s="356" t="s">
        <v>40</v>
      </c>
      <c r="AD1056" s="356">
        <v>1</v>
      </c>
      <c r="AE1056" s="356">
        <v>0.92</v>
      </c>
      <c r="AF1056" s="169">
        <v>0.998816918071576</v>
      </c>
      <c r="AG1056" s="169">
        <v>0.946029298380879</v>
      </c>
      <c r="AH1056" s="169">
        <v>0.995882891125343</v>
      </c>
      <c r="AI1056" s="169">
        <v>0.993769231751382</v>
      </c>
      <c r="AJ1056" s="356">
        <v>0.92</v>
      </c>
      <c r="AK1056" s="169">
        <v>0.943324937027708</v>
      </c>
      <c r="AL1056" s="169">
        <v>0.96328538985617</v>
      </c>
      <c r="AM1056" s="169">
        <v>0.960797566745522</v>
      </c>
      <c r="AN1056" s="169">
        <v>0.964157750376832</v>
      </c>
      <c r="AO1056" s="168">
        <v>0.99</v>
      </c>
      <c r="AP1056" s="358">
        <v>1</v>
      </c>
      <c r="AQ1056" s="358">
        <v>1</v>
      </c>
      <c r="AR1056" s="358">
        <v>1</v>
      </c>
      <c r="AS1056" s="359">
        <v>1</v>
      </c>
      <c r="AT1056" s="364">
        <v>0.0656418488929858</v>
      </c>
      <c r="AU1056" s="361">
        <v>0.428571428571429</v>
      </c>
      <c r="AV1056" s="362">
        <v>0.153846153846154</v>
      </c>
      <c r="AW1056" s="362">
        <v>0</v>
      </c>
      <c r="AX1056" s="362">
        <v>0.0649350649350649</v>
      </c>
      <c r="AY1056" s="142"/>
      <c r="AZ1056" s="140"/>
    </row>
    <row r="1057" spans="1:52">
      <c r="A1057" s="138"/>
      <c r="B1057" s="142"/>
      <c r="C1057" s="182" t="s">
        <v>1669</v>
      </c>
      <c r="D1057" s="166" t="s">
        <v>26</v>
      </c>
      <c r="E1057" s="166" t="s">
        <v>1670</v>
      </c>
      <c r="F1057" s="167" t="s">
        <v>1962</v>
      </c>
      <c r="G1057" s="189" t="s">
        <v>1963</v>
      </c>
      <c r="H1057" s="190" t="s">
        <v>1963</v>
      </c>
      <c r="I1057" s="190" t="s">
        <v>1963</v>
      </c>
      <c r="J1057" s="190" t="s">
        <v>1963</v>
      </c>
      <c r="K1057" s="168">
        <v>0.9</v>
      </c>
      <c r="L1057" s="169">
        <v>0.875</v>
      </c>
      <c r="M1057" s="169">
        <v>0.833333333333333</v>
      </c>
      <c r="N1057" s="170">
        <v>0.777777777777778</v>
      </c>
      <c r="O1057" s="170">
        <v>0.894736842105263</v>
      </c>
      <c r="P1057" s="356">
        <v>0.9</v>
      </c>
      <c r="Q1057" s="357">
        <v>0.92184368737475</v>
      </c>
      <c r="R1057" s="169">
        <v>0.962557603686636</v>
      </c>
      <c r="S1057" s="169">
        <v>0.891183035714286</v>
      </c>
      <c r="T1057" s="169">
        <v>0.948584655825176</v>
      </c>
      <c r="U1057" s="356">
        <v>0.9</v>
      </c>
      <c r="V1057" s="169">
        <v>0.897795591182365</v>
      </c>
      <c r="W1057" s="169">
        <v>0.91647465437788</v>
      </c>
      <c r="X1057" s="169">
        <v>0.929129464285714</v>
      </c>
      <c r="Y1057" s="169">
        <v>0.922749475253546</v>
      </c>
      <c r="Z1057" s="356">
        <v>0.92</v>
      </c>
      <c r="AA1057" s="356" t="s">
        <v>40</v>
      </c>
      <c r="AB1057" s="356" t="s">
        <v>40</v>
      </c>
      <c r="AC1057" s="356" t="s">
        <v>40</v>
      </c>
      <c r="AD1057" s="356" t="s">
        <v>40</v>
      </c>
      <c r="AE1057" s="356">
        <v>0.92</v>
      </c>
      <c r="AF1057" s="169">
        <v>0.978021978021978</v>
      </c>
      <c r="AG1057" s="169">
        <v>0.848591549295775</v>
      </c>
      <c r="AH1057" s="169">
        <v>0.979667282809612</v>
      </c>
      <c r="AI1057" s="169">
        <v>0.942272906016516</v>
      </c>
      <c r="AJ1057" s="356">
        <v>0.92</v>
      </c>
      <c r="AK1057" s="169">
        <v>0.923847695390782</v>
      </c>
      <c r="AL1057" s="169">
        <v>0.953341013824885</v>
      </c>
      <c r="AM1057" s="169">
        <v>0.949804796430563</v>
      </c>
      <c r="AN1057" s="169">
        <v>0.958533571330496</v>
      </c>
      <c r="AO1057" s="168">
        <v>0.99</v>
      </c>
      <c r="AP1057" s="358">
        <v>1</v>
      </c>
      <c r="AQ1057" s="358">
        <v>1</v>
      </c>
      <c r="AR1057" s="358">
        <v>1</v>
      </c>
      <c r="AS1057" s="359">
        <v>1</v>
      </c>
      <c r="AT1057" s="364">
        <v>0.0656418488929858</v>
      </c>
      <c r="AU1057" s="361">
        <v>0</v>
      </c>
      <c r="AV1057" s="362">
        <v>0</v>
      </c>
      <c r="AW1057" s="362">
        <v>0</v>
      </c>
      <c r="AX1057" s="362">
        <v>0.0576923076923077</v>
      </c>
      <c r="AY1057" s="142"/>
      <c r="AZ1057" s="140"/>
    </row>
    <row r="1058" spans="1:52">
      <c r="A1058" s="138"/>
      <c r="B1058" s="142"/>
      <c r="C1058" s="182" t="s">
        <v>1669</v>
      </c>
      <c r="D1058" s="166" t="s">
        <v>26</v>
      </c>
      <c r="E1058" s="166" t="s">
        <v>1670</v>
      </c>
      <c r="F1058" s="167" t="s">
        <v>1964</v>
      </c>
      <c r="G1058" s="187" t="s">
        <v>1965</v>
      </c>
      <c r="H1058" s="188" t="s">
        <v>1965</v>
      </c>
      <c r="I1058" s="188" t="s">
        <v>1965</v>
      </c>
      <c r="J1058" s="188" t="s">
        <v>1965</v>
      </c>
      <c r="K1058" s="168">
        <v>0.9</v>
      </c>
      <c r="L1058" s="169">
        <v>0.947368421052632</v>
      </c>
      <c r="M1058" s="169">
        <v>1</v>
      </c>
      <c r="N1058" s="170">
        <v>0.952380952380952</v>
      </c>
      <c r="O1058" s="170">
        <v>0.993660855784469</v>
      </c>
      <c r="P1058" s="356">
        <v>0.9</v>
      </c>
      <c r="Q1058" s="357">
        <v>0.897235263432447</v>
      </c>
      <c r="R1058" s="169">
        <v>0.963288834951456</v>
      </c>
      <c r="S1058" s="169">
        <v>0.947842285004657</v>
      </c>
      <c r="T1058" s="169">
        <v>0.972697758309714</v>
      </c>
      <c r="U1058" s="356">
        <v>0.9</v>
      </c>
      <c r="V1058" s="169">
        <v>0.929577464788732</v>
      </c>
      <c r="W1058" s="169">
        <v>0.933555825242718</v>
      </c>
      <c r="X1058" s="169">
        <v>0.927972679292145</v>
      </c>
      <c r="Y1058" s="169">
        <v>0.925885081164648</v>
      </c>
      <c r="Z1058" s="356">
        <v>0.92</v>
      </c>
      <c r="AA1058" s="356" t="s">
        <v>40</v>
      </c>
      <c r="AB1058" s="356" t="s">
        <v>40</v>
      </c>
      <c r="AC1058" s="356" t="s">
        <v>40</v>
      </c>
      <c r="AD1058" s="356">
        <v>1</v>
      </c>
      <c r="AE1058" s="356">
        <v>0.92</v>
      </c>
      <c r="AF1058" s="169">
        <v>0.993582720300517</v>
      </c>
      <c r="AG1058" s="169">
        <v>0.789345063538612</v>
      </c>
      <c r="AH1058" s="169">
        <v>0.996984649122807</v>
      </c>
      <c r="AI1058" s="169">
        <v>0.991942203781495</v>
      </c>
      <c r="AJ1058" s="356">
        <v>0.92</v>
      </c>
      <c r="AK1058" s="169">
        <v>0.974960876369327</v>
      </c>
      <c r="AL1058" s="169">
        <v>0.977279612238716</v>
      </c>
      <c r="AM1058" s="169">
        <v>0.982935153583618</v>
      </c>
      <c r="AN1058" s="169">
        <v>0.979595410254826</v>
      </c>
      <c r="AO1058" s="168">
        <v>0.99</v>
      </c>
      <c r="AP1058" s="358">
        <v>1</v>
      </c>
      <c r="AQ1058" s="358">
        <v>1</v>
      </c>
      <c r="AR1058" s="358">
        <v>1</v>
      </c>
      <c r="AS1058" s="359">
        <v>1</v>
      </c>
      <c r="AT1058" s="364">
        <v>0.0656418488929858</v>
      </c>
      <c r="AU1058" s="361">
        <v>0.0909090909090909</v>
      </c>
      <c r="AV1058" s="362">
        <v>0.0714285714285714</v>
      </c>
      <c r="AW1058" s="362">
        <v>0.0666666666666667</v>
      </c>
      <c r="AX1058" s="362">
        <v>0.0846905537459283</v>
      </c>
      <c r="AY1058" s="142"/>
      <c r="AZ1058" s="140"/>
    </row>
    <row r="1059" spans="1:52">
      <c r="A1059" s="138"/>
      <c r="B1059" s="142"/>
      <c r="C1059" s="182" t="s">
        <v>1669</v>
      </c>
      <c r="D1059" s="166" t="s">
        <v>26</v>
      </c>
      <c r="E1059" s="166" t="s">
        <v>1670</v>
      </c>
      <c r="F1059" s="167" t="s">
        <v>1966</v>
      </c>
      <c r="G1059" s="185" t="s">
        <v>1967</v>
      </c>
      <c r="H1059" s="186" t="s">
        <v>1967</v>
      </c>
      <c r="I1059" s="186" t="s">
        <v>1967</v>
      </c>
      <c r="J1059" s="186" t="s">
        <v>1967</v>
      </c>
      <c r="K1059" s="168">
        <v>0.9</v>
      </c>
      <c r="L1059" s="169">
        <v>0.911764705882353</v>
      </c>
      <c r="M1059" s="169">
        <v>0.91044776119403</v>
      </c>
      <c r="N1059" s="170">
        <v>0.916666666666667</v>
      </c>
      <c r="O1059" s="170">
        <v>0.913066111400312</v>
      </c>
      <c r="P1059" s="356">
        <v>0.9</v>
      </c>
      <c r="Q1059" s="357">
        <v>0.943339960238569</v>
      </c>
      <c r="R1059" s="169">
        <v>0.924729273921534</v>
      </c>
      <c r="S1059" s="169">
        <v>0.883793642522147</v>
      </c>
      <c r="T1059" s="169">
        <v>0.900580368407772</v>
      </c>
      <c r="U1059" s="356">
        <v>0.9</v>
      </c>
      <c r="V1059" s="169">
        <v>0.921471172962227</v>
      </c>
      <c r="W1059" s="169">
        <v>0.895260074560625</v>
      </c>
      <c r="X1059" s="169">
        <v>0.869029008163974</v>
      </c>
      <c r="Y1059" s="169">
        <v>0.886283488118757</v>
      </c>
      <c r="Z1059" s="356">
        <v>0.92</v>
      </c>
      <c r="AA1059" s="356" t="s">
        <v>40</v>
      </c>
      <c r="AB1059" s="356" t="s">
        <v>40</v>
      </c>
      <c r="AC1059" s="356">
        <v>0</v>
      </c>
      <c r="AD1059" s="356">
        <v>0</v>
      </c>
      <c r="AE1059" s="356">
        <v>0.92</v>
      </c>
      <c r="AF1059" s="169">
        <v>0.973886328725038</v>
      </c>
      <c r="AG1059" s="169">
        <v>0.817021276595745</v>
      </c>
      <c r="AH1059" s="169">
        <v>0.965763195435093</v>
      </c>
      <c r="AI1059" s="169">
        <v>0.963535665167453</v>
      </c>
      <c r="AJ1059" s="356">
        <v>0.92</v>
      </c>
      <c r="AK1059" s="169">
        <v>0.947996025173899</v>
      </c>
      <c r="AL1059" s="169">
        <v>0.934859779907703</v>
      </c>
      <c r="AM1059" s="169">
        <v>0.915625</v>
      </c>
      <c r="AN1059" s="169">
        <v>0.937729163077983</v>
      </c>
      <c r="AO1059" s="168">
        <v>0.99</v>
      </c>
      <c r="AP1059" s="358">
        <v>1</v>
      </c>
      <c r="AQ1059" s="358">
        <v>1</v>
      </c>
      <c r="AR1059" s="358">
        <v>1</v>
      </c>
      <c r="AS1059" s="359">
        <v>1</v>
      </c>
      <c r="AT1059" s="364">
        <v>0.0656418488929858</v>
      </c>
      <c r="AU1059" s="361">
        <v>0</v>
      </c>
      <c r="AV1059" s="362">
        <v>0.0625</v>
      </c>
      <c r="AW1059" s="362">
        <v>0</v>
      </c>
      <c r="AX1059" s="362">
        <v>0.0401554404145078</v>
      </c>
      <c r="AY1059" s="142"/>
      <c r="AZ1059" s="140"/>
    </row>
    <row r="1060" spans="1:52">
      <c r="A1060" s="138"/>
      <c r="B1060" s="142"/>
      <c r="C1060" s="182" t="s">
        <v>1669</v>
      </c>
      <c r="D1060" s="166" t="s">
        <v>26</v>
      </c>
      <c r="E1060" s="166" t="s">
        <v>1670</v>
      </c>
      <c r="F1060" s="167" t="s">
        <v>1968</v>
      </c>
      <c r="G1060" s="185" t="s">
        <v>1969</v>
      </c>
      <c r="H1060" s="186" t="s">
        <v>1969</v>
      </c>
      <c r="I1060" s="186" t="s">
        <v>1969</v>
      </c>
      <c r="J1060" s="186" t="s">
        <v>1969</v>
      </c>
      <c r="K1060" s="168">
        <v>0.9</v>
      </c>
      <c r="L1060" s="169">
        <v>1</v>
      </c>
      <c r="M1060" s="169">
        <v>0.976190476190476</v>
      </c>
      <c r="N1060" s="170">
        <v>1</v>
      </c>
      <c r="O1060" s="170">
        <v>0.979854955680903</v>
      </c>
      <c r="P1060" s="356">
        <v>0.9</v>
      </c>
      <c r="Q1060" s="357">
        <v>0.946030504497458</v>
      </c>
      <c r="R1060" s="169">
        <v>0.965916995130999</v>
      </c>
      <c r="S1060" s="169">
        <v>0.949036117881675</v>
      </c>
      <c r="T1060" s="169">
        <v>0.970927215836727</v>
      </c>
      <c r="U1060" s="356">
        <v>0.9</v>
      </c>
      <c r="V1060" s="169">
        <v>0.914743840438013</v>
      </c>
      <c r="W1060" s="169">
        <v>0.931370275910039</v>
      </c>
      <c r="X1060" s="169">
        <v>0.906713937513849</v>
      </c>
      <c r="Y1060" s="169">
        <v>0.926028711143257</v>
      </c>
      <c r="Z1060" s="356">
        <v>0.92</v>
      </c>
      <c r="AA1060" s="356" t="s">
        <v>40</v>
      </c>
      <c r="AB1060" s="356" t="s">
        <v>40</v>
      </c>
      <c r="AC1060" s="356" t="s">
        <v>40</v>
      </c>
      <c r="AD1060" s="356" t="s">
        <v>40</v>
      </c>
      <c r="AE1060" s="356">
        <v>0.92</v>
      </c>
      <c r="AF1060" s="169">
        <v>1</v>
      </c>
      <c r="AG1060" s="169">
        <v>1</v>
      </c>
      <c r="AH1060" s="169">
        <v>1</v>
      </c>
      <c r="AI1060" s="169">
        <v>0.996779094500152</v>
      </c>
      <c r="AJ1060" s="356">
        <v>0.92</v>
      </c>
      <c r="AK1060" s="169">
        <v>0.941728588189284</v>
      </c>
      <c r="AL1060" s="169">
        <v>0.961066048667439</v>
      </c>
      <c r="AM1060" s="169">
        <v>0.94556317769418</v>
      </c>
      <c r="AN1060" s="169">
        <v>0.958932302713233</v>
      </c>
      <c r="AO1060" s="168">
        <v>0.99</v>
      </c>
      <c r="AP1060" s="358">
        <v>1</v>
      </c>
      <c r="AQ1060" s="358">
        <v>1</v>
      </c>
      <c r="AR1060" s="358">
        <v>1</v>
      </c>
      <c r="AS1060" s="359">
        <v>1</v>
      </c>
      <c r="AT1060" s="364">
        <v>0.0656418488929858</v>
      </c>
      <c r="AU1060" s="361">
        <v>0.0476190476190476</v>
      </c>
      <c r="AV1060" s="362">
        <v>0.230769230769231</v>
      </c>
      <c r="AW1060" s="362">
        <v>0</v>
      </c>
      <c r="AX1060" s="362">
        <v>0.132553606237817</v>
      </c>
      <c r="AY1060" s="142"/>
      <c r="AZ1060" s="140"/>
    </row>
    <row r="1061" spans="1:52">
      <c r="A1061" s="138"/>
      <c r="B1061" s="142"/>
      <c r="C1061" s="182" t="s">
        <v>1669</v>
      </c>
      <c r="D1061" s="166" t="s">
        <v>26</v>
      </c>
      <c r="E1061" s="166" t="s">
        <v>1670</v>
      </c>
      <c r="F1061" s="167" t="s">
        <v>1970</v>
      </c>
      <c r="G1061" s="185" t="s">
        <v>1971</v>
      </c>
      <c r="H1061" s="186" t="s">
        <v>1971</v>
      </c>
      <c r="I1061" s="186" t="s">
        <v>1971</v>
      </c>
      <c r="J1061" s="186" t="s">
        <v>1971</v>
      </c>
      <c r="K1061" s="168">
        <v>0.9</v>
      </c>
      <c r="L1061" s="169">
        <v>1</v>
      </c>
      <c r="M1061" s="169">
        <v>0.964285714285714</v>
      </c>
      <c r="N1061" s="170">
        <v>1</v>
      </c>
      <c r="O1061" s="170">
        <v>0.970217640320733</v>
      </c>
      <c r="P1061" s="356">
        <v>0.9</v>
      </c>
      <c r="Q1061" s="357">
        <v>0.976083707025411</v>
      </c>
      <c r="R1061" s="169">
        <v>0.984536082474227</v>
      </c>
      <c r="S1061" s="169">
        <v>0.98544618919954</v>
      </c>
      <c r="T1061" s="169">
        <v>0.970421665727246</v>
      </c>
      <c r="U1061" s="356">
        <v>0.9</v>
      </c>
      <c r="V1061" s="169">
        <v>0.933482810164424</v>
      </c>
      <c r="W1061" s="169">
        <v>0.897700237906424</v>
      </c>
      <c r="X1061" s="169">
        <v>0.895825354270394</v>
      </c>
      <c r="Y1061" s="169">
        <v>0.915827898113106</v>
      </c>
      <c r="Z1061" s="356">
        <v>0.92</v>
      </c>
      <c r="AA1061" s="356" t="s">
        <v>40</v>
      </c>
      <c r="AB1061" s="356" t="s">
        <v>40</v>
      </c>
      <c r="AC1061" s="356" t="s">
        <v>40</v>
      </c>
      <c r="AD1061" s="356" t="s">
        <v>40</v>
      </c>
      <c r="AE1061" s="356">
        <v>0.92</v>
      </c>
      <c r="AF1061" s="169">
        <v>1</v>
      </c>
      <c r="AG1061" s="169">
        <v>0.996219281663516</v>
      </c>
      <c r="AH1061" s="169">
        <v>0.995184590690209</v>
      </c>
      <c r="AI1061" s="169">
        <v>0.990435927645714</v>
      </c>
      <c r="AJ1061" s="356">
        <v>0.92</v>
      </c>
      <c r="AK1061" s="169">
        <v>0.964152352501867</v>
      </c>
      <c r="AL1061" s="169">
        <v>0.95400475812847</v>
      </c>
      <c r="AM1061" s="169">
        <v>0.96211251435132</v>
      </c>
      <c r="AN1061" s="169">
        <v>0.96782633196034</v>
      </c>
      <c r="AO1061" s="168">
        <v>0.99</v>
      </c>
      <c r="AP1061" s="358">
        <v>1</v>
      </c>
      <c r="AQ1061" s="358">
        <v>1</v>
      </c>
      <c r="AR1061" s="358">
        <v>1</v>
      </c>
      <c r="AS1061" s="359">
        <v>1</v>
      </c>
      <c r="AT1061" s="364">
        <v>0.0656418488929858</v>
      </c>
      <c r="AU1061" s="361">
        <v>0.1</v>
      </c>
      <c r="AV1061" s="362">
        <v>0</v>
      </c>
      <c r="AW1061" s="362">
        <v>0</v>
      </c>
      <c r="AX1061" s="362">
        <v>0.0379310344827586</v>
      </c>
      <c r="AY1061" s="142"/>
      <c r="AZ1061" s="140"/>
    </row>
    <row r="1062" spans="1:52">
      <c r="A1062" s="138"/>
      <c r="B1062" s="142"/>
      <c r="C1062" s="172" t="s">
        <v>1972</v>
      </c>
      <c r="D1062" s="166" t="s">
        <v>26</v>
      </c>
      <c r="E1062" s="166" t="s">
        <v>1973</v>
      </c>
      <c r="F1062" s="167" t="s">
        <v>1974</v>
      </c>
      <c r="G1062" s="195" t="s">
        <v>1975</v>
      </c>
      <c r="H1062" s="195" t="s">
        <v>1975</v>
      </c>
      <c r="I1062" s="195" t="s">
        <v>1975</v>
      </c>
      <c r="J1062" s="195" t="s">
        <v>1975</v>
      </c>
      <c r="K1062" s="168">
        <v>0.9</v>
      </c>
      <c r="L1062" s="169">
        <v>0.961538461538462</v>
      </c>
      <c r="M1062" s="169">
        <v>0.964285714285714</v>
      </c>
      <c r="N1062" s="170">
        <v>0.962962962962963</v>
      </c>
      <c r="O1062" s="170">
        <v>0.980319803198032</v>
      </c>
      <c r="P1062" s="356">
        <v>0.9</v>
      </c>
      <c r="Q1062" s="357">
        <v>0.989583333333333</v>
      </c>
      <c r="R1062" s="169">
        <v>0.981667652276759</v>
      </c>
      <c r="S1062" s="169">
        <v>0.974941724941725</v>
      </c>
      <c r="T1062" s="169">
        <v>0.985309076682316</v>
      </c>
      <c r="U1062" s="356">
        <v>0.9</v>
      </c>
      <c r="V1062" s="169">
        <v>0.925189393939394</v>
      </c>
      <c r="W1062" s="169">
        <v>0.926670609107037</v>
      </c>
      <c r="X1062" s="169">
        <v>0.92948717948718</v>
      </c>
      <c r="Y1062" s="169">
        <v>0.93943661971831</v>
      </c>
      <c r="Z1062" s="356">
        <v>0.92</v>
      </c>
      <c r="AA1062" s="356">
        <v>0.964285714285714</v>
      </c>
      <c r="AB1062" s="356">
        <v>0.961859356376639</v>
      </c>
      <c r="AC1062" s="356">
        <v>0.951327433628319</v>
      </c>
      <c r="AD1062" s="356">
        <v>0.964373820925845</v>
      </c>
      <c r="AE1062" s="356">
        <v>0.92</v>
      </c>
      <c r="AF1062" s="169">
        <v>0.999399759903962</v>
      </c>
      <c r="AG1062" s="169">
        <v>1</v>
      </c>
      <c r="AH1062" s="169">
        <v>0.999098286744815</v>
      </c>
      <c r="AI1062" s="169">
        <v>0.996284942325678</v>
      </c>
      <c r="AJ1062" s="356">
        <v>0.92</v>
      </c>
      <c r="AK1062" s="169">
        <v>0.966970387243736</v>
      </c>
      <c r="AL1062" s="169">
        <v>0.976679841897233</v>
      </c>
      <c r="AM1062" s="169">
        <v>0.970229007633588</v>
      </c>
      <c r="AN1062" s="169">
        <v>0.979006591396893</v>
      </c>
      <c r="AO1062" s="168">
        <v>0.99</v>
      </c>
      <c r="AP1062" s="358">
        <v>1</v>
      </c>
      <c r="AQ1062" s="358">
        <v>1</v>
      </c>
      <c r="AR1062" s="358">
        <v>1</v>
      </c>
      <c r="AS1062" s="359">
        <v>1</v>
      </c>
      <c r="AT1062" s="364">
        <v>0.0721861525408278</v>
      </c>
      <c r="AU1062" s="361">
        <v>0.2</v>
      </c>
      <c r="AV1062" s="362">
        <v>0.0769230769230769</v>
      </c>
      <c r="AW1062" s="362">
        <v>0</v>
      </c>
      <c r="AX1062" s="362">
        <v>0.0703703703703704</v>
      </c>
      <c r="AY1062" s="142"/>
      <c r="AZ1062" s="140"/>
    </row>
    <row r="1063" spans="1:52">
      <c r="A1063" s="138"/>
      <c r="B1063" s="142"/>
      <c r="C1063" s="172" t="s">
        <v>1972</v>
      </c>
      <c r="D1063" s="166" t="s">
        <v>26</v>
      </c>
      <c r="E1063" s="166" t="s">
        <v>1973</v>
      </c>
      <c r="F1063" s="167" t="s">
        <v>1976</v>
      </c>
      <c r="G1063" s="195" t="s">
        <v>1977</v>
      </c>
      <c r="H1063" s="195" t="s">
        <v>1977</v>
      </c>
      <c r="I1063" s="195" t="s">
        <v>1977</v>
      </c>
      <c r="J1063" s="195" t="s">
        <v>1977</v>
      </c>
      <c r="K1063" s="168">
        <v>0.9</v>
      </c>
      <c r="L1063" s="169">
        <v>0.897435897435897</v>
      </c>
      <c r="M1063" s="169">
        <v>0.91304347826087</v>
      </c>
      <c r="N1063" s="170">
        <v>0.893617021276596</v>
      </c>
      <c r="O1063" s="170">
        <v>0.898190045248869</v>
      </c>
      <c r="P1063" s="356">
        <v>0.9</v>
      </c>
      <c r="Q1063" s="357">
        <v>0.991803278688525</v>
      </c>
      <c r="R1063" s="169">
        <v>0.985</v>
      </c>
      <c r="S1063" s="169">
        <v>0.982328082981176</v>
      </c>
      <c r="T1063" s="169">
        <v>0.979564793764209</v>
      </c>
      <c r="U1063" s="356">
        <v>0.9</v>
      </c>
      <c r="V1063" s="169">
        <v>0.914880201765448</v>
      </c>
      <c r="W1063" s="169">
        <v>0.932307692307692</v>
      </c>
      <c r="X1063" s="169">
        <v>0.93776411832501</v>
      </c>
      <c r="Y1063" s="169">
        <v>0.905930496914583</v>
      </c>
      <c r="Z1063" s="356">
        <v>0.92</v>
      </c>
      <c r="AA1063" s="356">
        <v>0.927699530516432</v>
      </c>
      <c r="AB1063" s="356">
        <v>0.953870211102424</v>
      </c>
      <c r="AC1063" s="356">
        <v>0.924557351809084</v>
      </c>
      <c r="AD1063" s="356">
        <v>0.945415652430479</v>
      </c>
      <c r="AE1063" s="356">
        <v>0.92</v>
      </c>
      <c r="AF1063" s="169">
        <v>0.705317577548006</v>
      </c>
      <c r="AG1063" s="169">
        <v>0.996610169491525</v>
      </c>
      <c r="AH1063" s="169">
        <v>0.99486301369863</v>
      </c>
      <c r="AI1063" s="169">
        <v>0.856450258660383</v>
      </c>
      <c r="AJ1063" s="356">
        <v>0.92</v>
      </c>
      <c r="AK1063" s="169">
        <v>0.952506596306069</v>
      </c>
      <c r="AL1063" s="169">
        <v>0.974233444988405</v>
      </c>
      <c r="AM1063" s="169">
        <v>0.963095848282932</v>
      </c>
      <c r="AN1063" s="169">
        <v>0.969649335973014</v>
      </c>
      <c r="AO1063" s="168">
        <v>0.99</v>
      </c>
      <c r="AP1063" s="358">
        <v>1</v>
      </c>
      <c r="AQ1063" s="358">
        <v>1</v>
      </c>
      <c r="AR1063" s="358">
        <v>1</v>
      </c>
      <c r="AS1063" s="359">
        <v>1</v>
      </c>
      <c r="AT1063" s="364">
        <v>0.0721861525408278</v>
      </c>
      <c r="AU1063" s="361">
        <v>0.153846153846154</v>
      </c>
      <c r="AV1063" s="362">
        <v>0.0454545454545455</v>
      </c>
      <c r="AW1063" s="362">
        <v>0</v>
      </c>
      <c r="AX1063" s="362">
        <v>0.0559440559440559</v>
      </c>
      <c r="AY1063" s="142"/>
      <c r="AZ1063" s="140"/>
    </row>
    <row r="1064" spans="1:52">
      <c r="A1064" s="138"/>
      <c r="B1064" s="142"/>
      <c r="C1064" s="172" t="s">
        <v>1972</v>
      </c>
      <c r="D1064" s="166" t="s">
        <v>26</v>
      </c>
      <c r="E1064" s="166" t="s">
        <v>1973</v>
      </c>
      <c r="F1064" s="167" t="s">
        <v>1978</v>
      </c>
      <c r="G1064" s="195" t="s">
        <v>1979</v>
      </c>
      <c r="H1064" s="195" t="s">
        <v>1979</v>
      </c>
      <c r="I1064" s="195" t="s">
        <v>1979</v>
      </c>
      <c r="J1064" s="195" t="s">
        <v>1979</v>
      </c>
      <c r="K1064" s="168">
        <v>0.9</v>
      </c>
      <c r="L1064" s="169">
        <v>1</v>
      </c>
      <c r="M1064" s="169">
        <v>0.976744186046512</v>
      </c>
      <c r="N1064" s="170">
        <v>0.976190476190476</v>
      </c>
      <c r="O1064" s="170">
        <v>0.973138910207214</v>
      </c>
      <c r="P1064" s="356">
        <v>0.9</v>
      </c>
      <c r="Q1064" s="357">
        <v>0.972073677956031</v>
      </c>
      <c r="R1064" s="169">
        <v>0.966383307573416</v>
      </c>
      <c r="S1064" s="169">
        <v>0.957741211667913</v>
      </c>
      <c r="T1064" s="169">
        <v>0.963130234849729</v>
      </c>
      <c r="U1064" s="356">
        <v>0.9</v>
      </c>
      <c r="V1064" s="169">
        <v>0.957219251336898</v>
      </c>
      <c r="W1064" s="169">
        <v>0.954404945904173</v>
      </c>
      <c r="X1064" s="169">
        <v>0.93530291697831</v>
      </c>
      <c r="Y1064" s="169">
        <v>0.950785569606394</v>
      </c>
      <c r="Z1064" s="356">
        <v>0.92</v>
      </c>
      <c r="AA1064" s="356">
        <v>0.947565543071161</v>
      </c>
      <c r="AB1064" s="356">
        <v>0.948289578361177</v>
      </c>
      <c r="AC1064" s="356">
        <v>0.950794852384557</v>
      </c>
      <c r="AD1064" s="356">
        <v>0.957565798192372</v>
      </c>
      <c r="AE1064" s="356">
        <v>0.92</v>
      </c>
      <c r="AF1064" s="169">
        <v>0.997051114023591</v>
      </c>
      <c r="AG1064" s="169">
        <v>0.996508921644686</v>
      </c>
      <c r="AH1064" s="169">
        <v>0.995927865037813</v>
      </c>
      <c r="AI1064" s="169">
        <v>0.99345029584057</v>
      </c>
      <c r="AJ1064" s="356">
        <v>0.92</v>
      </c>
      <c r="AK1064" s="169">
        <v>0.966316551973923</v>
      </c>
      <c r="AL1064" s="169">
        <v>0.971680956092492</v>
      </c>
      <c r="AM1064" s="169">
        <v>0.973466833541927</v>
      </c>
      <c r="AN1064" s="169">
        <v>0.977033889896174</v>
      </c>
      <c r="AO1064" s="168">
        <v>0.99</v>
      </c>
      <c r="AP1064" s="358">
        <v>1</v>
      </c>
      <c r="AQ1064" s="358">
        <v>1</v>
      </c>
      <c r="AR1064" s="358">
        <v>1</v>
      </c>
      <c r="AS1064" s="359">
        <v>1</v>
      </c>
      <c r="AT1064" s="364">
        <v>0.0721861525408278</v>
      </c>
      <c r="AU1064" s="361">
        <v>0</v>
      </c>
      <c r="AV1064" s="362">
        <v>0.0714285714285714</v>
      </c>
      <c r="AW1064" s="362">
        <v>0</v>
      </c>
      <c r="AX1064" s="362">
        <v>0.032345013477089</v>
      </c>
      <c r="AY1064" s="142"/>
      <c r="AZ1064" s="140"/>
    </row>
    <row r="1065" spans="1:52">
      <c r="A1065" s="138"/>
      <c r="B1065" s="142"/>
      <c r="C1065" s="172" t="s">
        <v>1972</v>
      </c>
      <c r="D1065" s="166" t="s">
        <v>26</v>
      </c>
      <c r="E1065" s="166" t="s">
        <v>1973</v>
      </c>
      <c r="F1065" s="167" t="s">
        <v>1980</v>
      </c>
      <c r="G1065" s="195" t="s">
        <v>1981</v>
      </c>
      <c r="H1065" s="195" t="s">
        <v>1981</v>
      </c>
      <c r="I1065" s="195" t="s">
        <v>1981</v>
      </c>
      <c r="J1065" s="195" t="s">
        <v>1981</v>
      </c>
      <c r="K1065" s="168">
        <v>0.9</v>
      </c>
      <c r="L1065" s="169">
        <v>0.885714285714286</v>
      </c>
      <c r="M1065" s="169">
        <v>0.886363636363636</v>
      </c>
      <c r="N1065" s="170">
        <v>0.921052631578947</v>
      </c>
      <c r="O1065" s="170">
        <v>0.925124792013311</v>
      </c>
      <c r="P1065" s="356">
        <v>0.9</v>
      </c>
      <c r="Q1065" s="357">
        <v>0.97838394235718</v>
      </c>
      <c r="R1065" s="169">
        <v>0.968929110105581</v>
      </c>
      <c r="S1065" s="169">
        <v>0.968691296180338</v>
      </c>
      <c r="T1065" s="169">
        <v>0.964151743848524</v>
      </c>
      <c r="U1065" s="356">
        <v>0.9</v>
      </c>
      <c r="V1065" s="169">
        <v>0.938754503345342</v>
      </c>
      <c r="W1065" s="169">
        <v>0.938461538461538</v>
      </c>
      <c r="X1065" s="169">
        <v>0.906386975579211</v>
      </c>
      <c r="Y1065" s="169">
        <v>0.933506006341267</v>
      </c>
      <c r="Z1065" s="356">
        <v>0.92</v>
      </c>
      <c r="AA1065" s="356">
        <v>0.918918918918919</v>
      </c>
      <c r="AB1065" s="356">
        <v>0.952196382428941</v>
      </c>
      <c r="AC1065" s="356">
        <v>0.939592908732764</v>
      </c>
      <c r="AD1065" s="356">
        <v>0.957755590537597</v>
      </c>
      <c r="AE1065" s="356">
        <v>0.92</v>
      </c>
      <c r="AF1065" s="169">
        <v>0.991883116883117</v>
      </c>
      <c r="AG1065" s="169">
        <v>0.997536945812808</v>
      </c>
      <c r="AH1065" s="169">
        <v>0.993534482758621</v>
      </c>
      <c r="AI1065" s="169">
        <v>0.993632456728305</v>
      </c>
      <c r="AJ1065" s="356">
        <v>0.92</v>
      </c>
      <c r="AK1065" s="169">
        <v>0.943683883011823</v>
      </c>
      <c r="AL1065" s="169">
        <v>0.963039014373717</v>
      </c>
      <c r="AM1065" s="169">
        <v>0.966525423728814</v>
      </c>
      <c r="AN1065" s="169">
        <v>0.975387735010396</v>
      </c>
      <c r="AO1065" s="168">
        <v>0.99</v>
      </c>
      <c r="AP1065" s="358">
        <v>1</v>
      </c>
      <c r="AQ1065" s="358">
        <v>1</v>
      </c>
      <c r="AR1065" s="358">
        <v>1</v>
      </c>
      <c r="AS1065" s="359">
        <v>1</v>
      </c>
      <c r="AT1065" s="364">
        <v>0.0721861525408278</v>
      </c>
      <c r="AU1065" s="361">
        <v>0.0476190476190476</v>
      </c>
      <c r="AV1065" s="362">
        <v>0</v>
      </c>
      <c r="AW1065" s="362">
        <v>0.0454545454545455</v>
      </c>
      <c r="AX1065" s="362">
        <v>0.0327868852459016</v>
      </c>
      <c r="AY1065" s="142"/>
      <c r="AZ1065" s="140"/>
    </row>
    <row r="1066" spans="1:52">
      <c r="A1066" s="138"/>
      <c r="B1066" s="142"/>
      <c r="C1066" s="172" t="s">
        <v>1972</v>
      </c>
      <c r="D1066" s="166" t="s">
        <v>26</v>
      </c>
      <c r="E1066" s="166" t="s">
        <v>1973</v>
      </c>
      <c r="F1066" s="167" t="s">
        <v>1982</v>
      </c>
      <c r="G1066" s="195" t="s">
        <v>1983</v>
      </c>
      <c r="H1066" s="195" t="s">
        <v>1983</v>
      </c>
      <c r="I1066" s="195" t="s">
        <v>1983</v>
      </c>
      <c r="J1066" s="195" t="s">
        <v>1983</v>
      </c>
      <c r="K1066" s="168">
        <v>0.9</v>
      </c>
      <c r="L1066" s="169">
        <v>0.955555555555556</v>
      </c>
      <c r="M1066" s="169">
        <v>0.979166666666667</v>
      </c>
      <c r="N1066" s="170">
        <v>0.953488372093023</v>
      </c>
      <c r="O1066" s="170">
        <v>0.963440860215054</v>
      </c>
      <c r="P1066" s="356">
        <v>0.9</v>
      </c>
      <c r="Q1066" s="357">
        <v>0.983200707338638</v>
      </c>
      <c r="R1066" s="169">
        <v>0.979579929988331</v>
      </c>
      <c r="S1066" s="169">
        <v>0.976764968722073</v>
      </c>
      <c r="T1066" s="169">
        <v>0.97691596486644</v>
      </c>
      <c r="U1066" s="356">
        <v>0.9</v>
      </c>
      <c r="V1066" s="169">
        <v>0.87709991158267</v>
      </c>
      <c r="W1066" s="169">
        <v>0.901983663943991</v>
      </c>
      <c r="X1066" s="169">
        <v>0.860887697348823</v>
      </c>
      <c r="Y1066" s="169">
        <v>0.915361887725363</v>
      </c>
      <c r="Z1066" s="356">
        <v>0.92</v>
      </c>
      <c r="AA1066" s="356">
        <v>0.88477366255144</v>
      </c>
      <c r="AB1066" s="356">
        <v>0.925652667423382</v>
      </c>
      <c r="AC1066" s="356">
        <v>0.885071090047393</v>
      </c>
      <c r="AD1066" s="356">
        <v>0.938293144294871</v>
      </c>
      <c r="AE1066" s="356">
        <v>0.92</v>
      </c>
      <c r="AF1066" s="169">
        <v>0.98102630444157</v>
      </c>
      <c r="AG1066" s="169">
        <v>0.669301712779974</v>
      </c>
      <c r="AH1066" s="169">
        <v>0.96137339055794</v>
      </c>
      <c r="AI1066" s="169">
        <v>0.964950121326503</v>
      </c>
      <c r="AJ1066" s="356">
        <v>0.92</v>
      </c>
      <c r="AK1066" s="169">
        <v>0.92078410311493</v>
      </c>
      <c r="AL1066" s="169">
        <v>0.94971098265896</v>
      </c>
      <c r="AM1066" s="169">
        <v>0.921766686472569</v>
      </c>
      <c r="AN1066" s="169">
        <v>0.961862645783007</v>
      </c>
      <c r="AO1066" s="168">
        <v>0.99</v>
      </c>
      <c r="AP1066" s="358">
        <v>1</v>
      </c>
      <c r="AQ1066" s="358">
        <v>1</v>
      </c>
      <c r="AR1066" s="358">
        <v>1</v>
      </c>
      <c r="AS1066" s="359">
        <v>1</v>
      </c>
      <c r="AT1066" s="364">
        <v>0.0721861525408278</v>
      </c>
      <c r="AU1066" s="361">
        <v>0.0571428571428571</v>
      </c>
      <c r="AV1066" s="362">
        <v>0</v>
      </c>
      <c r="AW1066" s="362">
        <v>0.025</v>
      </c>
      <c r="AX1066" s="362">
        <v>0.050407709414381</v>
      </c>
      <c r="AY1066" s="142"/>
      <c r="AZ1066" s="140"/>
    </row>
    <row r="1067" spans="1:52">
      <c r="A1067" s="138"/>
      <c r="B1067" s="142"/>
      <c r="C1067" s="172" t="s">
        <v>1972</v>
      </c>
      <c r="D1067" s="166" t="s">
        <v>26</v>
      </c>
      <c r="E1067" s="166" t="s">
        <v>1973</v>
      </c>
      <c r="F1067" s="167" t="s">
        <v>1984</v>
      </c>
      <c r="G1067" s="195" t="s">
        <v>1985</v>
      </c>
      <c r="H1067" s="195" t="s">
        <v>1985</v>
      </c>
      <c r="I1067" s="195" t="s">
        <v>1985</v>
      </c>
      <c r="J1067" s="195" t="s">
        <v>1985</v>
      </c>
      <c r="K1067" s="168">
        <v>0.9</v>
      </c>
      <c r="L1067" s="169">
        <v>0.941176470588235</v>
      </c>
      <c r="M1067" s="169">
        <v>0.833333333333333</v>
      </c>
      <c r="N1067" s="170">
        <v>0.894736842105263</v>
      </c>
      <c r="O1067" s="170">
        <v>0.915750915750916</v>
      </c>
      <c r="P1067" s="356">
        <v>0.9</v>
      </c>
      <c r="Q1067" s="357">
        <v>0.983071342200726</v>
      </c>
      <c r="R1067" s="169">
        <v>0.931216931216931</v>
      </c>
      <c r="S1067" s="169">
        <v>0.982745686421605</v>
      </c>
      <c r="T1067" s="169">
        <v>0.980982173891454</v>
      </c>
      <c r="U1067" s="356">
        <v>0.9</v>
      </c>
      <c r="V1067" s="169">
        <v>0.931076178960097</v>
      </c>
      <c r="W1067" s="169">
        <v>0.913832199546485</v>
      </c>
      <c r="X1067" s="169">
        <v>0.920480120030007</v>
      </c>
      <c r="Y1067" s="169">
        <v>0.931674859724912</v>
      </c>
      <c r="Z1067" s="356">
        <v>0.92</v>
      </c>
      <c r="AA1067" s="356">
        <v>0.943396226415094</v>
      </c>
      <c r="AB1067" s="356">
        <v>0.944356120826709</v>
      </c>
      <c r="AC1067" s="356">
        <v>0.944776119402985</v>
      </c>
      <c r="AD1067" s="356">
        <v>0.962419968451331</v>
      </c>
      <c r="AE1067" s="356">
        <v>0.92</v>
      </c>
      <c r="AF1067" s="169">
        <v>0.993997599039616</v>
      </c>
      <c r="AG1067" s="169">
        <v>1</v>
      </c>
      <c r="AH1067" s="169">
        <v>0.996168582375479</v>
      </c>
      <c r="AI1067" s="169">
        <v>0.990159453302961</v>
      </c>
      <c r="AJ1067" s="356">
        <v>0.92</v>
      </c>
      <c r="AK1067" s="169">
        <v>0.963181148748159</v>
      </c>
      <c r="AL1067" s="169">
        <v>0.970302099334357</v>
      </c>
      <c r="AM1067" s="169">
        <v>0.967245657568238</v>
      </c>
      <c r="AN1067" s="169">
        <v>0.977937031967147</v>
      </c>
      <c r="AO1067" s="168">
        <v>0.99</v>
      </c>
      <c r="AP1067" s="358">
        <v>1</v>
      </c>
      <c r="AQ1067" s="358">
        <v>1</v>
      </c>
      <c r="AR1067" s="358">
        <v>1</v>
      </c>
      <c r="AS1067" s="359">
        <v>1</v>
      </c>
      <c r="AT1067" s="364">
        <v>0.0721861525408278</v>
      </c>
      <c r="AU1067" s="361">
        <v>0.222222222222222</v>
      </c>
      <c r="AV1067" s="362">
        <v>0</v>
      </c>
      <c r="AW1067" s="362">
        <v>0</v>
      </c>
      <c r="AX1067" s="362">
        <v>0.0621761658031088</v>
      </c>
      <c r="AY1067" s="142"/>
      <c r="AZ1067" s="140"/>
    </row>
    <row r="1068" spans="1:52">
      <c r="A1068" s="138"/>
      <c r="B1068" s="142"/>
      <c r="C1068" s="172" t="s">
        <v>1972</v>
      </c>
      <c r="D1068" s="166" t="s">
        <v>26</v>
      </c>
      <c r="E1068" s="166" t="s">
        <v>1973</v>
      </c>
      <c r="F1068" s="167" t="s">
        <v>1986</v>
      </c>
      <c r="G1068" s="195" t="s">
        <v>1987</v>
      </c>
      <c r="H1068" s="195" t="s">
        <v>1987</v>
      </c>
      <c r="I1068" s="195" t="s">
        <v>1987</v>
      </c>
      <c r="J1068" s="195" t="s">
        <v>1987</v>
      </c>
      <c r="K1068" s="168">
        <v>0.9</v>
      </c>
      <c r="L1068" s="169">
        <v>0.972222222222222</v>
      </c>
      <c r="M1068" s="169">
        <v>0.955555555555556</v>
      </c>
      <c r="N1068" s="170">
        <v>0.977777777777778</v>
      </c>
      <c r="O1068" s="170">
        <v>0.980152671755725</v>
      </c>
      <c r="P1068" s="356">
        <v>0.9</v>
      </c>
      <c r="Q1068" s="357">
        <v>0.987767584097859</v>
      </c>
      <c r="R1068" s="169">
        <v>0.990754257907543</v>
      </c>
      <c r="S1068" s="169">
        <v>0.991584852734923</v>
      </c>
      <c r="T1068" s="169">
        <v>0.980599474603097</v>
      </c>
      <c r="U1068" s="356">
        <v>0.9</v>
      </c>
      <c r="V1068" s="169">
        <v>0.884556574923547</v>
      </c>
      <c r="W1068" s="169">
        <v>0.942092457420925</v>
      </c>
      <c r="X1068" s="169">
        <v>0.935016362786349</v>
      </c>
      <c r="Y1068" s="169">
        <v>0.940199389756392</v>
      </c>
      <c r="Z1068" s="356">
        <v>0.92</v>
      </c>
      <c r="AA1068" s="356">
        <v>0.955082742316785</v>
      </c>
      <c r="AB1068" s="356">
        <v>0.970208540218471</v>
      </c>
      <c r="AC1068" s="356">
        <v>0.966728280961183</v>
      </c>
      <c r="AD1068" s="356">
        <v>0.975587230243512</v>
      </c>
      <c r="AE1068" s="356">
        <v>0.92</v>
      </c>
      <c r="AF1068" s="169">
        <v>1</v>
      </c>
      <c r="AG1068" s="169">
        <v>1</v>
      </c>
      <c r="AH1068" s="169">
        <v>0.996860282574568</v>
      </c>
      <c r="AI1068" s="169">
        <v>0.982281492612071</v>
      </c>
      <c r="AJ1068" s="356">
        <v>0.92</v>
      </c>
      <c r="AK1068" s="169">
        <v>0.963888888888889</v>
      </c>
      <c r="AL1068" s="169">
        <v>0.978175895765472</v>
      </c>
      <c r="AM1068" s="169">
        <v>0.982352941176471</v>
      </c>
      <c r="AN1068" s="169">
        <v>0.984214948996415</v>
      </c>
      <c r="AO1068" s="168">
        <v>0.99</v>
      </c>
      <c r="AP1068" s="358">
        <v>1</v>
      </c>
      <c r="AQ1068" s="358">
        <v>1</v>
      </c>
      <c r="AR1068" s="358">
        <v>1</v>
      </c>
      <c r="AS1068" s="359">
        <v>1</v>
      </c>
      <c r="AT1068" s="364">
        <v>0.0721861525408278</v>
      </c>
      <c r="AU1068" s="361">
        <v>0</v>
      </c>
      <c r="AV1068" s="362">
        <v>0</v>
      </c>
      <c r="AW1068" s="362">
        <v>0.2</v>
      </c>
      <c r="AX1068" s="362">
        <v>0.0763636363636364</v>
      </c>
      <c r="AY1068" s="142"/>
      <c r="AZ1068" s="140"/>
    </row>
    <row r="1069" spans="1:52">
      <c r="A1069" s="138"/>
      <c r="B1069" s="142"/>
      <c r="C1069" s="172" t="s">
        <v>1972</v>
      </c>
      <c r="D1069" s="166" t="s">
        <v>26</v>
      </c>
      <c r="E1069" s="166" t="s">
        <v>1973</v>
      </c>
      <c r="F1069" s="167" t="s">
        <v>1988</v>
      </c>
      <c r="G1069" s="195" t="s">
        <v>1989</v>
      </c>
      <c r="H1069" s="195" t="s">
        <v>1989</v>
      </c>
      <c r="I1069" s="195" t="s">
        <v>1989</v>
      </c>
      <c r="J1069" s="195" t="s">
        <v>1989</v>
      </c>
      <c r="K1069" s="168">
        <v>0.9</v>
      </c>
      <c r="L1069" s="169">
        <v>0.875</v>
      </c>
      <c r="M1069" s="169">
        <v>0.849315068493151</v>
      </c>
      <c r="N1069" s="170">
        <v>0.915492957746479</v>
      </c>
      <c r="O1069" s="170">
        <v>0.908348457350272</v>
      </c>
      <c r="P1069" s="356">
        <v>0.9</v>
      </c>
      <c r="Q1069" s="357">
        <v>0.97036181678214</v>
      </c>
      <c r="R1069" s="169">
        <v>0.975</v>
      </c>
      <c r="S1069" s="169">
        <v>0.880463622399106</v>
      </c>
      <c r="T1069" s="169">
        <v>0.965753887937897</v>
      </c>
      <c r="U1069" s="356">
        <v>0.9</v>
      </c>
      <c r="V1069" s="169">
        <v>0.844110854503464</v>
      </c>
      <c r="W1069" s="169">
        <v>0.843154761904762</v>
      </c>
      <c r="X1069" s="169">
        <v>0.778103616813294</v>
      </c>
      <c r="Y1069" s="169">
        <v>0.849243224399965</v>
      </c>
      <c r="Z1069" s="356">
        <v>0.92</v>
      </c>
      <c r="AA1069" s="356">
        <v>0</v>
      </c>
      <c r="AB1069" s="356">
        <v>0</v>
      </c>
      <c r="AC1069" s="356" t="s">
        <v>40</v>
      </c>
      <c r="AD1069" s="356">
        <v>0.25</v>
      </c>
      <c r="AE1069" s="356">
        <v>0.92</v>
      </c>
      <c r="AF1069" s="169">
        <v>0.99029714978775</v>
      </c>
      <c r="AG1069" s="169">
        <v>0.992192265462974</v>
      </c>
      <c r="AH1069" s="169">
        <v>0.993359375</v>
      </c>
      <c r="AI1069" s="169">
        <v>0.99013223304832</v>
      </c>
      <c r="AJ1069" s="356">
        <v>0.92</v>
      </c>
      <c r="AK1069" s="169">
        <v>0.933435936898807</v>
      </c>
      <c r="AL1069" s="169">
        <v>0.958190745424788</v>
      </c>
      <c r="AM1069" s="169">
        <v>0.953225356045797</v>
      </c>
      <c r="AN1069" s="169">
        <v>0.959579825811889</v>
      </c>
      <c r="AO1069" s="168">
        <v>0.99</v>
      </c>
      <c r="AP1069" s="358">
        <v>1</v>
      </c>
      <c r="AQ1069" s="358">
        <v>1</v>
      </c>
      <c r="AR1069" s="358">
        <v>1</v>
      </c>
      <c r="AS1069" s="359">
        <v>1</v>
      </c>
      <c r="AT1069" s="364">
        <v>0.0721861525408278</v>
      </c>
      <c r="AU1069" s="361">
        <v>0</v>
      </c>
      <c r="AV1069" s="362">
        <v>0</v>
      </c>
      <c r="AW1069" s="362">
        <v>0.125</v>
      </c>
      <c r="AX1069" s="362">
        <v>0.0403225806451613</v>
      </c>
      <c r="AY1069" s="142"/>
      <c r="AZ1069" s="140"/>
    </row>
    <row r="1070" spans="1:52">
      <c r="A1070" s="138"/>
      <c r="B1070" s="142"/>
      <c r="C1070" s="172" t="s">
        <v>1972</v>
      </c>
      <c r="D1070" s="166" t="s">
        <v>26</v>
      </c>
      <c r="E1070" s="166" t="s">
        <v>1973</v>
      </c>
      <c r="F1070" s="167" t="s">
        <v>1990</v>
      </c>
      <c r="G1070" s="195" t="s">
        <v>1991</v>
      </c>
      <c r="H1070" s="195" t="s">
        <v>1991</v>
      </c>
      <c r="I1070" s="195" t="s">
        <v>1991</v>
      </c>
      <c r="J1070" s="195" t="s">
        <v>1991</v>
      </c>
      <c r="K1070" s="168">
        <v>0.9</v>
      </c>
      <c r="L1070" s="169">
        <v>1</v>
      </c>
      <c r="M1070" s="169">
        <v>0.955555555555556</v>
      </c>
      <c r="N1070" s="170">
        <v>1</v>
      </c>
      <c r="O1070" s="170">
        <v>0.970786516853933</v>
      </c>
      <c r="P1070" s="356">
        <v>0.9</v>
      </c>
      <c r="Q1070" s="357">
        <v>0.984345351043643</v>
      </c>
      <c r="R1070" s="169">
        <v>0.973424902956106</v>
      </c>
      <c r="S1070" s="169">
        <v>0.987676585512474</v>
      </c>
      <c r="T1070" s="169">
        <v>0.980364930469843</v>
      </c>
      <c r="U1070" s="356">
        <v>0.9</v>
      </c>
      <c r="V1070" s="169">
        <v>0.962998102466793</v>
      </c>
      <c r="W1070" s="169">
        <v>0.953418931024186</v>
      </c>
      <c r="X1070" s="169">
        <v>0.96272918545236</v>
      </c>
      <c r="Y1070" s="169">
        <v>0.95303628733646</v>
      </c>
      <c r="Z1070" s="356">
        <v>0.92</v>
      </c>
      <c r="AA1070" s="356">
        <v>0.953090096798213</v>
      </c>
      <c r="AB1070" s="356">
        <v>0.952644526445264</v>
      </c>
      <c r="AC1070" s="356">
        <v>0.961114335461405</v>
      </c>
      <c r="AD1070" s="356">
        <v>0.962001216903178</v>
      </c>
      <c r="AE1070" s="356">
        <v>0.92</v>
      </c>
      <c r="AF1070" s="169">
        <v>0.997219846022241</v>
      </c>
      <c r="AG1070" s="169">
        <v>0.997674418604651</v>
      </c>
      <c r="AH1070" s="169">
        <v>0.996594778660613</v>
      </c>
      <c r="AI1070" s="169">
        <v>0.994601313831525</v>
      </c>
      <c r="AJ1070" s="356">
        <v>0.92</v>
      </c>
      <c r="AK1070" s="169">
        <v>0.969889982628836</v>
      </c>
      <c r="AL1070" s="169">
        <v>0.967858577742065</v>
      </c>
      <c r="AM1070" s="169">
        <v>0.976836270045536</v>
      </c>
      <c r="AN1070" s="169">
        <v>0.977975588374132</v>
      </c>
      <c r="AO1070" s="168">
        <v>0.99</v>
      </c>
      <c r="AP1070" s="358">
        <v>1</v>
      </c>
      <c r="AQ1070" s="358">
        <v>1</v>
      </c>
      <c r="AR1070" s="358">
        <v>1</v>
      </c>
      <c r="AS1070" s="359">
        <v>1</v>
      </c>
      <c r="AT1070" s="364">
        <v>0.0721861525408278</v>
      </c>
      <c r="AU1070" s="361">
        <v>0</v>
      </c>
      <c r="AV1070" s="362">
        <v>0.00909090909090909</v>
      </c>
      <c r="AW1070" s="362">
        <v>0.0114285714285714</v>
      </c>
      <c r="AX1070" s="362">
        <v>0.003</v>
      </c>
      <c r="AY1070" s="142"/>
      <c r="AZ1070" s="140"/>
    </row>
    <row r="1071" spans="1:52">
      <c r="A1071" s="138"/>
      <c r="B1071" s="142"/>
      <c r="C1071" s="172" t="s">
        <v>1972</v>
      </c>
      <c r="D1071" s="166" t="s">
        <v>26</v>
      </c>
      <c r="E1071" s="166" t="s">
        <v>1973</v>
      </c>
      <c r="F1071" s="167" t="s">
        <v>1992</v>
      </c>
      <c r="G1071" s="195" t="s">
        <v>1993</v>
      </c>
      <c r="H1071" s="195" t="s">
        <v>1993</v>
      </c>
      <c r="I1071" s="195" t="s">
        <v>1993</v>
      </c>
      <c r="J1071" s="195" t="s">
        <v>1993</v>
      </c>
      <c r="K1071" s="168">
        <v>0.9</v>
      </c>
      <c r="L1071" s="169">
        <v>0.972222222222222</v>
      </c>
      <c r="M1071" s="169">
        <v>0.853658536585366</v>
      </c>
      <c r="N1071" s="170">
        <v>0.9</v>
      </c>
      <c r="O1071" s="170">
        <v>0.908571428571429</v>
      </c>
      <c r="P1071" s="356">
        <v>0.9</v>
      </c>
      <c r="Q1071" s="357">
        <v>0.99214501510574</v>
      </c>
      <c r="R1071" s="169">
        <v>0.997274143302181</v>
      </c>
      <c r="S1071" s="169">
        <v>0.987366003062787</v>
      </c>
      <c r="T1071" s="169">
        <v>0.968911024863232</v>
      </c>
      <c r="U1071" s="356">
        <v>0.9</v>
      </c>
      <c r="V1071" s="169">
        <v>0.946827794561934</v>
      </c>
      <c r="W1071" s="169">
        <v>0.963006230529595</v>
      </c>
      <c r="X1071" s="169">
        <v>0.961332312404288</v>
      </c>
      <c r="Y1071" s="169">
        <v>0.949266819440213</v>
      </c>
      <c r="Z1071" s="356">
        <v>0.92</v>
      </c>
      <c r="AA1071" s="356">
        <v>0.9521484375</v>
      </c>
      <c r="AB1071" s="356">
        <v>0.963774220724516</v>
      </c>
      <c r="AC1071" s="356">
        <v>0.964470762398223</v>
      </c>
      <c r="AD1071" s="356">
        <v>0.961071802600322</v>
      </c>
      <c r="AE1071" s="356">
        <v>0.92</v>
      </c>
      <c r="AF1071" s="169">
        <v>0.952191235059761</v>
      </c>
      <c r="AG1071" s="169">
        <v>0.966442953020134</v>
      </c>
      <c r="AH1071" s="169">
        <v>0.935810810810811</v>
      </c>
      <c r="AI1071" s="169">
        <v>0.950624903564265</v>
      </c>
      <c r="AJ1071" s="356">
        <v>0.92</v>
      </c>
      <c r="AK1071" s="169">
        <v>0.969167904903418</v>
      </c>
      <c r="AL1071" s="169">
        <v>0.982498011137629</v>
      </c>
      <c r="AM1071" s="169">
        <v>0.980205462290153</v>
      </c>
      <c r="AN1071" s="169">
        <v>0.980169996266681</v>
      </c>
      <c r="AO1071" s="168">
        <v>0.99</v>
      </c>
      <c r="AP1071" s="358">
        <v>1</v>
      </c>
      <c r="AQ1071" s="358">
        <v>1</v>
      </c>
      <c r="AR1071" s="358">
        <v>1</v>
      </c>
      <c r="AS1071" s="359">
        <v>1</v>
      </c>
      <c r="AT1071" s="364">
        <v>0.0721861525408278</v>
      </c>
      <c r="AU1071" s="361">
        <v>0.125</v>
      </c>
      <c r="AV1071" s="362">
        <v>0.142857142857143</v>
      </c>
      <c r="AW1071" s="362">
        <v>0.25</v>
      </c>
      <c r="AX1071" s="362">
        <v>0.0568181818181818</v>
      </c>
      <c r="AY1071" s="142"/>
      <c r="AZ1071" s="140"/>
    </row>
    <row r="1072" spans="1:52">
      <c r="A1072" s="138"/>
      <c r="B1072" s="142"/>
      <c r="C1072" s="172" t="s">
        <v>1972</v>
      </c>
      <c r="D1072" s="166" t="s">
        <v>26</v>
      </c>
      <c r="E1072" s="166" t="s">
        <v>1973</v>
      </c>
      <c r="F1072" s="167" t="s">
        <v>1994</v>
      </c>
      <c r="G1072" s="195" t="s">
        <v>1995</v>
      </c>
      <c r="H1072" s="195" t="s">
        <v>1995</v>
      </c>
      <c r="I1072" s="195" t="s">
        <v>1995</v>
      </c>
      <c r="J1072" s="195" t="s">
        <v>1995</v>
      </c>
      <c r="K1072" s="168">
        <v>0.9</v>
      </c>
      <c r="L1072" s="169">
        <v>0.975</v>
      </c>
      <c r="M1072" s="169">
        <v>0.972972972972973</v>
      </c>
      <c r="N1072" s="170">
        <v>0.974358974358974</v>
      </c>
      <c r="O1072" s="170">
        <v>0.964757709251101</v>
      </c>
      <c r="P1072" s="356">
        <v>0.9</v>
      </c>
      <c r="Q1072" s="357">
        <v>0.987611837577426</v>
      </c>
      <c r="R1072" s="169">
        <v>0.988739714161975</v>
      </c>
      <c r="S1072" s="169">
        <v>0.953125</v>
      </c>
      <c r="T1072" s="169">
        <v>0.983829605356888</v>
      </c>
      <c r="U1072" s="356">
        <v>0.9</v>
      </c>
      <c r="V1072" s="169">
        <v>0.953200275292498</v>
      </c>
      <c r="W1072" s="169">
        <v>0.938501515807709</v>
      </c>
      <c r="X1072" s="169">
        <v>0.924679487179487</v>
      </c>
      <c r="Y1072" s="169">
        <v>0.937754665906824</v>
      </c>
      <c r="Z1072" s="356">
        <v>0.92</v>
      </c>
      <c r="AA1072" s="356">
        <v>0.940740740740741</v>
      </c>
      <c r="AB1072" s="356">
        <v>0.947874899759423</v>
      </c>
      <c r="AC1072" s="356">
        <v>0.936462093862816</v>
      </c>
      <c r="AD1072" s="356">
        <v>0.950815910249873</v>
      </c>
      <c r="AE1072" s="356">
        <v>0.92</v>
      </c>
      <c r="AF1072" s="169">
        <v>0.993180711154408</v>
      </c>
      <c r="AG1072" s="169">
        <v>0.997194950911641</v>
      </c>
      <c r="AH1072" s="169">
        <v>0.998274374460742</v>
      </c>
      <c r="AI1072" s="169">
        <v>0.994524639123942</v>
      </c>
      <c r="AJ1072" s="356">
        <v>0.92</v>
      </c>
      <c r="AK1072" s="169">
        <v>0.957154742096506</v>
      </c>
      <c r="AL1072" s="169">
        <v>0.968793927466967</v>
      </c>
      <c r="AM1072" s="169">
        <v>0.956980937660999</v>
      </c>
      <c r="AN1072" s="169">
        <v>0.970539381217487</v>
      </c>
      <c r="AO1072" s="168">
        <v>0.99</v>
      </c>
      <c r="AP1072" s="358">
        <v>1</v>
      </c>
      <c r="AQ1072" s="358">
        <v>1</v>
      </c>
      <c r="AR1072" s="358">
        <v>1</v>
      </c>
      <c r="AS1072" s="359">
        <v>1</v>
      </c>
      <c r="AT1072" s="364">
        <v>0.0721861525408278</v>
      </c>
      <c r="AU1072" s="361">
        <v>0</v>
      </c>
      <c r="AV1072" s="362">
        <v>0</v>
      </c>
      <c r="AW1072" s="362">
        <v>0.0769230769230769</v>
      </c>
      <c r="AX1072" s="362">
        <v>0.0433482810164425</v>
      </c>
      <c r="AY1072" s="142"/>
      <c r="AZ1072" s="140"/>
    </row>
    <row r="1073" spans="1:52">
      <c r="A1073" s="138"/>
      <c r="B1073" s="142"/>
      <c r="C1073" s="172" t="s">
        <v>1972</v>
      </c>
      <c r="D1073" s="166" t="s">
        <v>26</v>
      </c>
      <c r="E1073" s="166" t="s">
        <v>1973</v>
      </c>
      <c r="F1073" s="167" t="s">
        <v>1996</v>
      </c>
      <c r="G1073" s="195" t="s">
        <v>1997</v>
      </c>
      <c r="H1073" s="195" t="s">
        <v>1997</v>
      </c>
      <c r="I1073" s="195" t="s">
        <v>1997</v>
      </c>
      <c r="J1073" s="195" t="s">
        <v>1997</v>
      </c>
      <c r="K1073" s="168">
        <v>0.9</v>
      </c>
      <c r="L1073" s="169">
        <v>0.92</v>
      </c>
      <c r="M1073" s="169">
        <v>0.962962962962963</v>
      </c>
      <c r="N1073" s="170">
        <v>0.96</v>
      </c>
      <c r="O1073" s="170">
        <v>0.947870311506675</v>
      </c>
      <c r="P1073" s="356">
        <v>0.9</v>
      </c>
      <c r="Q1073" s="357">
        <v>0.990631163708087</v>
      </c>
      <c r="R1073" s="169">
        <v>0.99081944916695</v>
      </c>
      <c r="S1073" s="169">
        <v>0.98559670781893</v>
      </c>
      <c r="T1073" s="169">
        <v>0.982573647783222</v>
      </c>
      <c r="U1073" s="356">
        <v>0.9</v>
      </c>
      <c r="V1073" s="169">
        <v>0.960552268244576</v>
      </c>
      <c r="W1073" s="169">
        <v>0.967358041482489</v>
      </c>
      <c r="X1073" s="169">
        <v>0.948216735253772</v>
      </c>
      <c r="Y1073" s="169">
        <v>0.946980646525893</v>
      </c>
      <c r="Z1073" s="356">
        <v>0.92</v>
      </c>
      <c r="AA1073" s="356">
        <v>0.953603976801988</v>
      </c>
      <c r="AB1073" s="356">
        <v>0.970422535211268</v>
      </c>
      <c r="AC1073" s="356">
        <v>0.959096459096459</v>
      </c>
      <c r="AD1073" s="356">
        <v>0.968469727927734</v>
      </c>
      <c r="AE1073" s="356">
        <v>0.92</v>
      </c>
      <c r="AF1073" s="169">
        <v>0.996710526315789</v>
      </c>
      <c r="AG1073" s="169">
        <v>0.993534482758621</v>
      </c>
      <c r="AH1073" s="169">
        <v>0.993606138107417</v>
      </c>
      <c r="AI1073" s="169">
        <v>0.970787997567074</v>
      </c>
      <c r="AJ1073" s="356">
        <v>0.92</v>
      </c>
      <c r="AK1073" s="169">
        <v>0.967542503863988</v>
      </c>
      <c r="AL1073" s="169">
        <v>0.982343499197432</v>
      </c>
      <c r="AM1073" s="169">
        <v>0.975845410628019</v>
      </c>
      <c r="AN1073" s="169">
        <v>0.981887801616726</v>
      </c>
      <c r="AO1073" s="168">
        <v>0.99</v>
      </c>
      <c r="AP1073" s="358">
        <v>1</v>
      </c>
      <c r="AQ1073" s="358">
        <v>1</v>
      </c>
      <c r="AR1073" s="358">
        <v>1</v>
      </c>
      <c r="AS1073" s="359">
        <v>1</v>
      </c>
      <c r="AT1073" s="364">
        <v>0.0721861525408278</v>
      </c>
      <c r="AU1073" s="361">
        <v>0</v>
      </c>
      <c r="AV1073" s="362">
        <v>0.0175438596491228</v>
      </c>
      <c r="AW1073" s="362">
        <v>0</v>
      </c>
      <c r="AX1073" s="362">
        <v>0.0202702702702703</v>
      </c>
      <c r="AY1073" s="142"/>
      <c r="AZ1073" s="140"/>
    </row>
    <row r="1074" spans="1:52">
      <c r="A1074" s="138"/>
      <c r="B1074" s="142"/>
      <c r="C1074" s="172" t="s">
        <v>1972</v>
      </c>
      <c r="D1074" s="166" t="s">
        <v>26</v>
      </c>
      <c r="E1074" s="166" t="s">
        <v>1973</v>
      </c>
      <c r="F1074" s="167" t="s">
        <v>1998</v>
      </c>
      <c r="G1074" s="195" t="s">
        <v>1999</v>
      </c>
      <c r="H1074" s="195" t="s">
        <v>1999</v>
      </c>
      <c r="I1074" s="195" t="s">
        <v>1999</v>
      </c>
      <c r="J1074" s="195" t="s">
        <v>1999</v>
      </c>
      <c r="K1074" s="168">
        <v>0.9</v>
      </c>
      <c r="L1074" s="169">
        <v>1</v>
      </c>
      <c r="M1074" s="169">
        <v>0.964285714285714</v>
      </c>
      <c r="N1074" s="170">
        <v>1</v>
      </c>
      <c r="O1074" s="170">
        <v>0.960674157303371</v>
      </c>
      <c r="P1074" s="356">
        <v>0.9</v>
      </c>
      <c r="Q1074" s="357">
        <v>0.973553719008264</v>
      </c>
      <c r="R1074" s="169">
        <v>0.981491562329886</v>
      </c>
      <c r="S1074" s="169">
        <v>0.990825688073395</v>
      </c>
      <c r="T1074" s="169">
        <v>0.989056062046721</v>
      </c>
      <c r="U1074" s="356">
        <v>0.9</v>
      </c>
      <c r="V1074" s="169">
        <v>0.966942148760331</v>
      </c>
      <c r="W1074" s="169">
        <v>0.969515514425694</v>
      </c>
      <c r="X1074" s="169">
        <v>0.981111710739342</v>
      </c>
      <c r="Y1074" s="169">
        <v>0.966180062270448</v>
      </c>
      <c r="Z1074" s="356">
        <v>0.92</v>
      </c>
      <c r="AA1074" s="356">
        <v>0.973007712082262</v>
      </c>
      <c r="AB1074" s="356">
        <v>0.971078976640712</v>
      </c>
      <c r="AC1074" s="356">
        <v>0.976697061803445</v>
      </c>
      <c r="AD1074" s="356">
        <v>0.968313752591569</v>
      </c>
      <c r="AE1074" s="356">
        <v>0.92</v>
      </c>
      <c r="AF1074" s="169">
        <v>0.988357050452781</v>
      </c>
      <c r="AG1074" s="169">
        <v>0.972889498970487</v>
      </c>
      <c r="AH1074" s="169">
        <v>0.989622641509434</v>
      </c>
      <c r="AI1074" s="169">
        <v>0.97002499638482</v>
      </c>
      <c r="AJ1074" s="356">
        <v>0.92</v>
      </c>
      <c r="AK1074" s="169">
        <v>0.984414278531926</v>
      </c>
      <c r="AL1074" s="169">
        <v>0.98649142022636</v>
      </c>
      <c r="AM1074" s="169">
        <v>0.986643233743409</v>
      </c>
      <c r="AN1074" s="169">
        <v>0.984015839289164</v>
      </c>
      <c r="AO1074" s="168">
        <v>0.99</v>
      </c>
      <c r="AP1074" s="358">
        <v>1</v>
      </c>
      <c r="AQ1074" s="358">
        <v>1</v>
      </c>
      <c r="AR1074" s="358">
        <v>1</v>
      </c>
      <c r="AS1074" s="359">
        <v>1</v>
      </c>
      <c r="AT1074" s="364">
        <v>0.0721861525408278</v>
      </c>
      <c r="AU1074" s="361">
        <v>0</v>
      </c>
      <c r="AV1074" s="362">
        <v>0</v>
      </c>
      <c r="AW1074" s="362">
        <v>0</v>
      </c>
      <c r="AX1074" s="362">
        <v>0.0317460317460317</v>
      </c>
      <c r="AY1074" s="142"/>
      <c r="AZ1074" s="140"/>
    </row>
    <row r="1075" spans="1:52">
      <c r="A1075" s="138"/>
      <c r="B1075" s="142"/>
      <c r="C1075" s="172" t="s">
        <v>1972</v>
      </c>
      <c r="D1075" s="166" t="s">
        <v>26</v>
      </c>
      <c r="E1075" s="166" t="s">
        <v>1973</v>
      </c>
      <c r="F1075" s="167" t="s">
        <v>2000</v>
      </c>
      <c r="G1075" s="195" t="s">
        <v>2001</v>
      </c>
      <c r="H1075" s="195" t="s">
        <v>2001</v>
      </c>
      <c r="I1075" s="195" t="s">
        <v>2001</v>
      </c>
      <c r="J1075" s="195" t="s">
        <v>2001</v>
      </c>
      <c r="K1075" s="168">
        <v>0.9</v>
      </c>
      <c r="L1075" s="169">
        <v>1</v>
      </c>
      <c r="M1075" s="169">
        <v>1</v>
      </c>
      <c r="N1075" s="170">
        <v>0.974358974358974</v>
      </c>
      <c r="O1075" s="170">
        <v>0.986367281475541</v>
      </c>
      <c r="P1075" s="356">
        <v>0.9</v>
      </c>
      <c r="Q1075" s="357">
        <v>0.97723292469352</v>
      </c>
      <c r="R1075" s="169">
        <v>0.979583975346687</v>
      </c>
      <c r="S1075" s="169">
        <v>0.983742774566474</v>
      </c>
      <c r="T1075" s="169">
        <v>0.985740638507009</v>
      </c>
      <c r="U1075" s="356">
        <v>0.9</v>
      </c>
      <c r="V1075" s="169">
        <v>0.956800934033859</v>
      </c>
      <c r="W1075" s="169">
        <v>0.957241910631741</v>
      </c>
      <c r="X1075" s="169">
        <v>0.95628612716763</v>
      </c>
      <c r="Y1075" s="169">
        <v>0.957370029757497</v>
      </c>
      <c r="Z1075" s="356">
        <v>0.92</v>
      </c>
      <c r="AA1075" s="356">
        <v>0.960295475530933</v>
      </c>
      <c r="AB1075" s="356">
        <v>0.947826086956522</v>
      </c>
      <c r="AC1075" s="356">
        <v>0.965948575399583</v>
      </c>
      <c r="AD1075" s="356">
        <v>0.967188684011114</v>
      </c>
      <c r="AE1075" s="356">
        <v>0.92</v>
      </c>
      <c r="AF1075" s="169">
        <v>1</v>
      </c>
      <c r="AG1075" s="169">
        <v>1</v>
      </c>
      <c r="AH1075" s="169">
        <v>0.99811320754717</v>
      </c>
      <c r="AI1075" s="169">
        <v>0.980894255008624</v>
      </c>
      <c r="AJ1075" s="356">
        <v>0.92</v>
      </c>
      <c r="AK1075" s="169">
        <v>0.973900607794065</v>
      </c>
      <c r="AL1075" s="169">
        <v>0.972035214914552</v>
      </c>
      <c r="AM1075" s="169">
        <v>0.979082481578322</v>
      </c>
      <c r="AN1075" s="169">
        <v>0.981065130330921</v>
      </c>
      <c r="AO1075" s="168">
        <v>0.99</v>
      </c>
      <c r="AP1075" s="358">
        <v>1</v>
      </c>
      <c r="AQ1075" s="358">
        <v>1</v>
      </c>
      <c r="AR1075" s="358">
        <v>1</v>
      </c>
      <c r="AS1075" s="359">
        <v>1</v>
      </c>
      <c r="AT1075" s="364">
        <v>0.0721861525408278</v>
      </c>
      <c r="AU1075" s="361">
        <v>0</v>
      </c>
      <c r="AV1075" s="362">
        <v>0.0256410256410256</v>
      </c>
      <c r="AW1075" s="362">
        <v>0</v>
      </c>
      <c r="AX1075" s="362">
        <v>0.0122038765254846</v>
      </c>
      <c r="AY1075" s="142"/>
      <c r="AZ1075" s="140"/>
    </row>
    <row r="1076" spans="1:52">
      <c r="A1076" s="138"/>
      <c r="B1076" s="142"/>
      <c r="C1076" s="172" t="s">
        <v>1972</v>
      </c>
      <c r="D1076" s="166" t="s">
        <v>26</v>
      </c>
      <c r="E1076" s="166" t="s">
        <v>1973</v>
      </c>
      <c r="F1076" s="167" t="s">
        <v>2002</v>
      </c>
      <c r="G1076" s="195" t="s">
        <v>2003</v>
      </c>
      <c r="H1076" s="195" t="s">
        <v>2003</v>
      </c>
      <c r="I1076" s="195" t="s">
        <v>2003</v>
      </c>
      <c r="J1076" s="195" t="s">
        <v>2003</v>
      </c>
      <c r="K1076" s="168">
        <v>0.9</v>
      </c>
      <c r="L1076" s="169">
        <v>1</v>
      </c>
      <c r="M1076" s="169">
        <v>0.904761904761905</v>
      </c>
      <c r="N1076" s="170">
        <v>1</v>
      </c>
      <c r="O1076" s="170">
        <v>0.977848101265823</v>
      </c>
      <c r="P1076" s="356">
        <v>0.9</v>
      </c>
      <c r="Q1076" s="357">
        <v>0.994850669412976</v>
      </c>
      <c r="R1076" s="169">
        <v>0.909319899244333</v>
      </c>
      <c r="S1076" s="169">
        <v>0.944720840243228</v>
      </c>
      <c r="T1076" s="169">
        <v>0.972389973527465</v>
      </c>
      <c r="U1076" s="356">
        <v>0.9</v>
      </c>
      <c r="V1076" s="169">
        <v>0.955715756951596</v>
      </c>
      <c r="W1076" s="169">
        <v>0.910579345088161</v>
      </c>
      <c r="X1076" s="169">
        <v>0.954671088999447</v>
      </c>
      <c r="Y1076" s="169">
        <v>0.949205823957644</v>
      </c>
      <c r="Z1076" s="356">
        <v>0.92</v>
      </c>
      <c r="AA1076" s="356">
        <v>0.948224852071006</v>
      </c>
      <c r="AB1076" s="356">
        <v>0.956298200514139</v>
      </c>
      <c r="AC1076" s="356">
        <v>0.961357210179076</v>
      </c>
      <c r="AD1076" s="356">
        <v>0.959331207829762</v>
      </c>
      <c r="AE1076" s="356">
        <v>0.92</v>
      </c>
      <c r="AF1076" s="169">
        <v>0.994244604316547</v>
      </c>
      <c r="AG1076" s="169">
        <v>0.990825688073395</v>
      </c>
      <c r="AH1076" s="169">
        <v>0.980039920159681</v>
      </c>
      <c r="AI1076" s="169">
        <v>0.982164392256426</v>
      </c>
      <c r="AJ1076" s="356">
        <v>0.92</v>
      </c>
      <c r="AK1076" s="169">
        <v>0.969053398058252</v>
      </c>
      <c r="AL1076" s="169">
        <v>0.97084917617237</v>
      </c>
      <c r="AM1076" s="169">
        <v>0.976655052264808</v>
      </c>
      <c r="AN1076" s="169">
        <v>0.978089499946916</v>
      </c>
      <c r="AO1076" s="168">
        <v>0.99</v>
      </c>
      <c r="AP1076" s="358">
        <v>1</v>
      </c>
      <c r="AQ1076" s="358">
        <v>1</v>
      </c>
      <c r="AR1076" s="358">
        <v>1</v>
      </c>
      <c r="AS1076" s="359">
        <v>1</v>
      </c>
      <c r="AT1076" s="364">
        <v>0.0721861525408278</v>
      </c>
      <c r="AU1076" s="361">
        <v>0.1</v>
      </c>
      <c r="AV1076" s="362">
        <v>0.111111111111111</v>
      </c>
      <c r="AW1076" s="362">
        <v>0.222222222222222</v>
      </c>
      <c r="AX1076" s="362">
        <v>0.0743801652892562</v>
      </c>
      <c r="AY1076" s="142"/>
      <c r="AZ1076" s="140"/>
    </row>
    <row r="1077" spans="1:52">
      <c r="A1077" s="138"/>
      <c r="B1077" s="142"/>
      <c r="C1077" s="172" t="s">
        <v>1972</v>
      </c>
      <c r="D1077" s="166" t="s">
        <v>26</v>
      </c>
      <c r="E1077" s="166" t="s">
        <v>1973</v>
      </c>
      <c r="F1077" s="167" t="s">
        <v>2004</v>
      </c>
      <c r="G1077" s="195" t="s">
        <v>2005</v>
      </c>
      <c r="H1077" s="195" t="s">
        <v>2005</v>
      </c>
      <c r="I1077" s="195" t="s">
        <v>2005</v>
      </c>
      <c r="J1077" s="195" t="s">
        <v>2005</v>
      </c>
      <c r="K1077" s="168">
        <v>0.9</v>
      </c>
      <c r="L1077" s="169">
        <v>1</v>
      </c>
      <c r="M1077" s="169">
        <v>0.964285714285714</v>
      </c>
      <c r="N1077" s="170">
        <v>0.931034482758621</v>
      </c>
      <c r="O1077" s="170">
        <v>0.98150289017341</v>
      </c>
      <c r="P1077" s="356">
        <v>0.9</v>
      </c>
      <c r="Q1077" s="357">
        <v>0.982084690553746</v>
      </c>
      <c r="R1077" s="169">
        <v>0.986062717770035</v>
      </c>
      <c r="S1077" s="169">
        <v>0.948866631523458</v>
      </c>
      <c r="T1077" s="169">
        <v>0.979209634649381</v>
      </c>
      <c r="U1077" s="356">
        <v>0.9</v>
      </c>
      <c r="V1077" s="169">
        <v>0.949511400651466</v>
      </c>
      <c r="W1077" s="169">
        <v>0.961091753774681</v>
      </c>
      <c r="X1077" s="169">
        <v>0.909330521876647</v>
      </c>
      <c r="Y1077" s="169">
        <v>0.956522539776075</v>
      </c>
      <c r="Z1077" s="356">
        <v>0.92</v>
      </c>
      <c r="AA1077" s="356">
        <v>0.970095693779904</v>
      </c>
      <c r="AB1077" s="356">
        <v>0.964912280701754</v>
      </c>
      <c r="AC1077" s="356">
        <v>0.936188811188811</v>
      </c>
      <c r="AD1077" s="356">
        <v>0.96514096185738</v>
      </c>
      <c r="AE1077" s="356">
        <v>0.92</v>
      </c>
      <c r="AF1077" s="169">
        <v>0.994449583718779</v>
      </c>
      <c r="AG1077" s="169">
        <v>0.980221518987342</v>
      </c>
      <c r="AH1077" s="169">
        <v>0.998792270531401</v>
      </c>
      <c r="AI1077" s="169">
        <v>0.971530703434189</v>
      </c>
      <c r="AJ1077" s="356">
        <v>0.92</v>
      </c>
      <c r="AK1077" s="169">
        <v>0.978682170542636</v>
      </c>
      <c r="AL1077" s="169">
        <v>0.978739559605163</v>
      </c>
      <c r="AM1077" s="169">
        <v>0.958922116332567</v>
      </c>
      <c r="AN1077" s="169">
        <v>0.981328660565231</v>
      </c>
      <c r="AO1077" s="168">
        <v>0.99</v>
      </c>
      <c r="AP1077" s="358">
        <v>1</v>
      </c>
      <c r="AQ1077" s="358">
        <v>1</v>
      </c>
      <c r="AR1077" s="358">
        <v>1</v>
      </c>
      <c r="AS1077" s="359">
        <v>1</v>
      </c>
      <c r="AT1077" s="364">
        <v>0.0721861525408278</v>
      </c>
      <c r="AU1077" s="361">
        <v>0</v>
      </c>
      <c r="AV1077" s="362">
        <v>0</v>
      </c>
      <c r="AW1077" s="362">
        <v>0</v>
      </c>
      <c r="AX1077" s="362">
        <v>0.0594795539033457</v>
      </c>
      <c r="AY1077" s="142"/>
      <c r="AZ1077" s="140"/>
    </row>
    <row r="1078" spans="1:52">
      <c r="A1078" s="138"/>
      <c r="B1078" s="142"/>
      <c r="C1078" s="172" t="s">
        <v>1972</v>
      </c>
      <c r="D1078" s="166" t="s">
        <v>26</v>
      </c>
      <c r="E1078" s="166" t="s">
        <v>1973</v>
      </c>
      <c r="F1078" s="167" t="s">
        <v>2006</v>
      </c>
      <c r="G1078" s="195" t="s">
        <v>2007</v>
      </c>
      <c r="H1078" s="195" t="s">
        <v>2007</v>
      </c>
      <c r="I1078" s="195" t="s">
        <v>2007</v>
      </c>
      <c r="J1078" s="195" t="s">
        <v>2007</v>
      </c>
      <c r="K1078" s="168">
        <v>0.9</v>
      </c>
      <c r="L1078" s="169">
        <v>0.977777777777778</v>
      </c>
      <c r="M1078" s="169">
        <v>1</v>
      </c>
      <c r="N1078" s="170">
        <v>1</v>
      </c>
      <c r="O1078" s="170">
        <v>0.989473684210526</v>
      </c>
      <c r="P1078" s="356">
        <v>0.9</v>
      </c>
      <c r="Q1078" s="357">
        <v>0.960454770143351</v>
      </c>
      <c r="R1078" s="169">
        <v>0.968471337579618</v>
      </c>
      <c r="S1078" s="169">
        <v>0.960722204624644</v>
      </c>
      <c r="T1078" s="169">
        <v>0.97483889770409</v>
      </c>
      <c r="U1078" s="356">
        <v>0.9</v>
      </c>
      <c r="V1078" s="169">
        <v>0.93475037073653</v>
      </c>
      <c r="W1078" s="169">
        <v>0.93375796178344</v>
      </c>
      <c r="X1078" s="169">
        <v>0.946468165980361</v>
      </c>
      <c r="Y1078" s="169">
        <v>0.938646201008171</v>
      </c>
      <c r="Z1078" s="356">
        <v>0.92</v>
      </c>
      <c r="AA1078" s="356">
        <v>0.948237059264816</v>
      </c>
      <c r="AB1078" s="356">
        <v>0.952658884565499</v>
      </c>
      <c r="AC1078" s="356">
        <v>0.959451741861793</v>
      </c>
      <c r="AD1078" s="356">
        <v>0.962042098392755</v>
      </c>
      <c r="AE1078" s="356">
        <v>0.92</v>
      </c>
      <c r="AF1078" s="169">
        <v>0.988246816846229</v>
      </c>
      <c r="AG1078" s="169">
        <v>0.997364953886693</v>
      </c>
      <c r="AH1078" s="169">
        <v>0.990861618798956</v>
      </c>
      <c r="AI1078" s="169">
        <v>0.955411292389169</v>
      </c>
      <c r="AJ1078" s="356">
        <v>0.92</v>
      </c>
      <c r="AK1078" s="169">
        <v>0.958296097706285</v>
      </c>
      <c r="AL1078" s="169">
        <v>0.972020504058095</v>
      </c>
      <c r="AM1078" s="169">
        <v>0.975142624286879</v>
      </c>
      <c r="AN1078" s="169">
        <v>0.978111721275605</v>
      </c>
      <c r="AO1078" s="168">
        <v>0.99</v>
      </c>
      <c r="AP1078" s="358">
        <v>1</v>
      </c>
      <c r="AQ1078" s="358">
        <v>1</v>
      </c>
      <c r="AR1078" s="358">
        <v>1</v>
      </c>
      <c r="AS1078" s="359">
        <v>1</v>
      </c>
      <c r="AT1078" s="364">
        <v>0.0721861525408278</v>
      </c>
      <c r="AU1078" s="361">
        <v>0</v>
      </c>
      <c r="AV1078" s="362">
        <v>0.0142857142857143</v>
      </c>
      <c r="AW1078" s="362">
        <v>0.0253164556962025</v>
      </c>
      <c r="AX1078" s="362">
        <v>0.0422919508867667</v>
      </c>
      <c r="AY1078" s="142"/>
      <c r="AZ1078" s="140"/>
    </row>
    <row r="1079" spans="1:52">
      <c r="A1079" s="138"/>
      <c r="B1079" s="142"/>
      <c r="C1079" s="172" t="s">
        <v>1972</v>
      </c>
      <c r="D1079" s="166" t="s">
        <v>26</v>
      </c>
      <c r="E1079" s="166" t="s">
        <v>1973</v>
      </c>
      <c r="F1079" s="167" t="s">
        <v>2008</v>
      </c>
      <c r="G1079" s="195" t="s">
        <v>2009</v>
      </c>
      <c r="H1079" s="195" t="s">
        <v>2009</v>
      </c>
      <c r="I1079" s="195" t="s">
        <v>2009</v>
      </c>
      <c r="J1079" s="195" t="s">
        <v>2009</v>
      </c>
      <c r="K1079" s="168">
        <v>0.9</v>
      </c>
      <c r="L1079" s="169">
        <v>1</v>
      </c>
      <c r="M1079" s="169">
        <v>1</v>
      </c>
      <c r="N1079" s="170">
        <v>1</v>
      </c>
      <c r="O1079" s="170">
        <v>0.992537313432836</v>
      </c>
      <c r="P1079" s="356">
        <v>0.9</v>
      </c>
      <c r="Q1079" s="357">
        <v>0.978859705317104</v>
      </c>
      <c r="R1079" s="169">
        <v>0.992340425531915</v>
      </c>
      <c r="S1079" s="169">
        <v>0.980500211954218</v>
      </c>
      <c r="T1079" s="169">
        <v>0.986385481672764</v>
      </c>
      <c r="U1079" s="356">
        <v>0.9</v>
      </c>
      <c r="V1079" s="169">
        <v>0.94170403587444</v>
      </c>
      <c r="W1079" s="169">
        <v>0.958297872340426</v>
      </c>
      <c r="X1079" s="169">
        <v>0.944467994913099</v>
      </c>
      <c r="Y1079" s="169">
        <v>0.954436554049207</v>
      </c>
      <c r="Z1079" s="356">
        <v>0.92</v>
      </c>
      <c r="AA1079" s="356">
        <v>0.968559837728195</v>
      </c>
      <c r="AB1079" s="356">
        <v>0.948917748917749</v>
      </c>
      <c r="AC1079" s="356">
        <v>0.952526799387443</v>
      </c>
      <c r="AD1079" s="356">
        <v>0.966321866730815</v>
      </c>
      <c r="AE1079" s="356">
        <v>0.92</v>
      </c>
      <c r="AF1079" s="169">
        <v>1</v>
      </c>
      <c r="AG1079" s="169">
        <v>0.981603153745072</v>
      </c>
      <c r="AH1079" s="169">
        <v>0.998706338939198</v>
      </c>
      <c r="AI1079" s="169">
        <v>0.991569258339103</v>
      </c>
      <c r="AJ1079" s="356">
        <v>0.92</v>
      </c>
      <c r="AK1079" s="169">
        <v>0.971350078492936</v>
      </c>
      <c r="AL1079" s="169">
        <v>0.969757489300999</v>
      </c>
      <c r="AM1079" s="169">
        <v>0.974351978171896</v>
      </c>
      <c r="AN1079" s="169">
        <v>0.980547180554648</v>
      </c>
      <c r="AO1079" s="168">
        <v>0.99</v>
      </c>
      <c r="AP1079" s="358">
        <v>1</v>
      </c>
      <c r="AQ1079" s="358">
        <v>1</v>
      </c>
      <c r="AR1079" s="358">
        <v>1</v>
      </c>
      <c r="AS1079" s="359">
        <v>1</v>
      </c>
      <c r="AT1079" s="364">
        <v>0.0721861525408278</v>
      </c>
      <c r="AU1079" s="361">
        <v>0</v>
      </c>
      <c r="AV1079" s="362">
        <v>0</v>
      </c>
      <c r="AW1079" s="362">
        <v>0</v>
      </c>
      <c r="AX1079" s="362">
        <v>0.0537634408602151</v>
      </c>
      <c r="AY1079" s="142"/>
      <c r="AZ1079" s="140"/>
    </row>
    <row r="1080" spans="1:52">
      <c r="A1080" s="138"/>
      <c r="B1080" s="142"/>
      <c r="C1080" s="172" t="s">
        <v>1972</v>
      </c>
      <c r="D1080" s="166" t="s">
        <v>26</v>
      </c>
      <c r="E1080" s="166" t="s">
        <v>1973</v>
      </c>
      <c r="F1080" s="167" t="s">
        <v>2010</v>
      </c>
      <c r="G1080" s="195" t="s">
        <v>2011</v>
      </c>
      <c r="H1080" s="195" t="s">
        <v>2011</v>
      </c>
      <c r="I1080" s="195" t="s">
        <v>2011</v>
      </c>
      <c r="J1080" s="195" t="s">
        <v>2011</v>
      </c>
      <c r="K1080" s="168">
        <v>0.9</v>
      </c>
      <c r="L1080" s="169">
        <v>0.96875</v>
      </c>
      <c r="M1080" s="169">
        <v>1</v>
      </c>
      <c r="N1080" s="170">
        <v>0.967741935483871</v>
      </c>
      <c r="O1080" s="170">
        <v>0.972132904608789</v>
      </c>
      <c r="P1080" s="356">
        <v>0.9</v>
      </c>
      <c r="Q1080" s="357">
        <v>0.988405797101449</v>
      </c>
      <c r="R1080" s="169">
        <v>0.992893401015228</v>
      </c>
      <c r="S1080" s="169">
        <v>0.992145311732941</v>
      </c>
      <c r="T1080" s="169">
        <v>0.991469805145251</v>
      </c>
      <c r="U1080" s="356">
        <v>0.9</v>
      </c>
      <c r="V1080" s="169">
        <v>0.947101449275362</v>
      </c>
      <c r="W1080" s="169">
        <v>0.948223350253807</v>
      </c>
      <c r="X1080" s="169">
        <v>0.920471281296024</v>
      </c>
      <c r="Y1080" s="169">
        <v>0.9446300473146</v>
      </c>
      <c r="Z1080" s="356">
        <v>0.92</v>
      </c>
      <c r="AA1080" s="356">
        <v>0.971264367816092</v>
      </c>
      <c r="AB1080" s="356">
        <v>0.965160075329567</v>
      </c>
      <c r="AC1080" s="356">
        <v>0.96094459582198</v>
      </c>
      <c r="AD1080" s="356">
        <v>0.977648609779482</v>
      </c>
      <c r="AE1080" s="356">
        <v>0.92</v>
      </c>
      <c r="AF1080" s="169">
        <v>1</v>
      </c>
      <c r="AG1080" s="169">
        <v>1</v>
      </c>
      <c r="AH1080" s="169">
        <v>0.948818897637795</v>
      </c>
      <c r="AI1080" s="169">
        <v>0.985751229653669</v>
      </c>
      <c r="AJ1080" s="356">
        <v>0.92</v>
      </c>
      <c r="AK1080" s="169">
        <v>0.973404255319149</v>
      </c>
      <c r="AL1080" s="169">
        <v>0.975280158206987</v>
      </c>
      <c r="AM1080" s="169">
        <v>0.966571155682904</v>
      </c>
      <c r="AN1080" s="169">
        <v>0.983978378378378</v>
      </c>
      <c r="AO1080" s="168">
        <v>0.99</v>
      </c>
      <c r="AP1080" s="358">
        <v>1</v>
      </c>
      <c r="AQ1080" s="358">
        <v>1</v>
      </c>
      <c r="AR1080" s="358">
        <v>1</v>
      </c>
      <c r="AS1080" s="359">
        <v>1</v>
      </c>
      <c r="AT1080" s="364">
        <v>0.0721861525408278</v>
      </c>
      <c r="AU1080" s="361">
        <v>0</v>
      </c>
      <c r="AV1080" s="362">
        <v>0.032258064516129</v>
      </c>
      <c r="AW1080" s="362">
        <v>0.0416666666666667</v>
      </c>
      <c r="AX1080" s="362">
        <v>0.0841248303934871</v>
      </c>
      <c r="AY1080" s="142"/>
      <c r="AZ1080" s="140"/>
    </row>
    <row r="1081" spans="1:52">
      <c r="A1081" s="138"/>
      <c r="B1081" s="142"/>
      <c r="C1081" s="172" t="s">
        <v>1972</v>
      </c>
      <c r="D1081" s="166" t="s">
        <v>26</v>
      </c>
      <c r="E1081" s="166" t="s">
        <v>1973</v>
      </c>
      <c r="F1081" s="167" t="s">
        <v>2012</v>
      </c>
      <c r="G1081" s="195" t="s">
        <v>2013</v>
      </c>
      <c r="H1081" s="195" t="s">
        <v>2013</v>
      </c>
      <c r="I1081" s="195" t="s">
        <v>2013</v>
      </c>
      <c r="J1081" s="195" t="s">
        <v>2013</v>
      </c>
      <c r="K1081" s="168">
        <v>0.9</v>
      </c>
      <c r="L1081" s="169">
        <v>0.96</v>
      </c>
      <c r="M1081" s="169">
        <v>1</v>
      </c>
      <c r="N1081" s="170">
        <v>0.925925925925926</v>
      </c>
      <c r="O1081" s="170">
        <v>0.960307298335467</v>
      </c>
      <c r="P1081" s="356">
        <v>0.9</v>
      </c>
      <c r="Q1081" s="357">
        <v>0.96124763705104</v>
      </c>
      <c r="R1081" s="169">
        <v>0.941106484235574</v>
      </c>
      <c r="S1081" s="169">
        <v>0.918277194919934</v>
      </c>
      <c r="T1081" s="169">
        <v>0.958417169684775</v>
      </c>
      <c r="U1081" s="356">
        <v>0.9</v>
      </c>
      <c r="V1081" s="169">
        <v>0.917769376181474</v>
      </c>
      <c r="W1081" s="169">
        <v>0.923854848304581</v>
      </c>
      <c r="X1081" s="169">
        <v>0.910546659304252</v>
      </c>
      <c r="Y1081" s="169">
        <v>0.934922667317034</v>
      </c>
      <c r="Z1081" s="356">
        <v>0.92</v>
      </c>
      <c r="AA1081" s="356">
        <v>0.926553672316384</v>
      </c>
      <c r="AB1081" s="356">
        <v>0.939431396786156</v>
      </c>
      <c r="AC1081" s="356">
        <v>0.909190371991247</v>
      </c>
      <c r="AD1081" s="356">
        <v>0.94116752812405</v>
      </c>
      <c r="AE1081" s="356">
        <v>0.92</v>
      </c>
      <c r="AF1081" s="169">
        <v>0.993203883495146</v>
      </c>
      <c r="AG1081" s="169">
        <v>0.990070921985816</v>
      </c>
      <c r="AH1081" s="169">
        <v>0.997262773722628</v>
      </c>
      <c r="AI1081" s="169">
        <v>0.994566359460839</v>
      </c>
      <c r="AJ1081" s="356">
        <v>0.92</v>
      </c>
      <c r="AK1081" s="169">
        <v>0.942808607021518</v>
      </c>
      <c r="AL1081" s="169">
        <v>0.958651144118828</v>
      </c>
      <c r="AM1081" s="169">
        <v>0.949394939493949</v>
      </c>
      <c r="AN1081" s="169">
        <v>0.966607525885126</v>
      </c>
      <c r="AO1081" s="168">
        <v>0.99</v>
      </c>
      <c r="AP1081" s="358">
        <v>1</v>
      </c>
      <c r="AQ1081" s="358">
        <v>1</v>
      </c>
      <c r="AR1081" s="358">
        <v>1</v>
      </c>
      <c r="AS1081" s="359">
        <v>1</v>
      </c>
      <c r="AT1081" s="364">
        <v>0.0721861525408278</v>
      </c>
      <c r="AU1081" s="361">
        <v>0</v>
      </c>
      <c r="AV1081" s="362">
        <v>0</v>
      </c>
      <c r="AW1081" s="362">
        <v>0</v>
      </c>
      <c r="AX1081" s="362">
        <v>0.0533807829181495</v>
      </c>
      <c r="AY1081" s="142"/>
      <c r="AZ1081" s="140"/>
    </row>
    <row r="1082" spans="1:52">
      <c r="A1082" s="138"/>
      <c r="B1082" s="142"/>
      <c r="C1082" s="172" t="s">
        <v>1972</v>
      </c>
      <c r="D1082" s="166" t="s">
        <v>26</v>
      </c>
      <c r="E1082" s="166" t="s">
        <v>1973</v>
      </c>
      <c r="F1082" s="167" t="s">
        <v>2014</v>
      </c>
      <c r="G1082" s="195" t="s">
        <v>2015</v>
      </c>
      <c r="H1082" s="195" t="s">
        <v>2015</v>
      </c>
      <c r="I1082" s="195" t="s">
        <v>2015</v>
      </c>
      <c r="J1082" s="195" t="s">
        <v>2015</v>
      </c>
      <c r="K1082" s="168">
        <v>0.9</v>
      </c>
      <c r="L1082" s="169">
        <v>0.859649122807018</v>
      </c>
      <c r="M1082" s="169">
        <v>0.862068965517241</v>
      </c>
      <c r="N1082" s="170">
        <v>0.918032786885246</v>
      </c>
      <c r="O1082" s="170">
        <v>0.896756756756757</v>
      </c>
      <c r="P1082" s="356">
        <v>0.9</v>
      </c>
      <c r="Q1082" s="357">
        <v>0.962133333333333</v>
      </c>
      <c r="R1082" s="169">
        <v>0.964329896907216</v>
      </c>
      <c r="S1082" s="169">
        <v>0.958614718614719</v>
      </c>
      <c r="T1082" s="169">
        <v>0.959557392996109</v>
      </c>
      <c r="U1082" s="356">
        <v>0.9</v>
      </c>
      <c r="V1082" s="169">
        <v>0.899733333333333</v>
      </c>
      <c r="W1082" s="169">
        <v>0.907628865979381</v>
      </c>
      <c r="X1082" s="169">
        <v>0.8995670995671</v>
      </c>
      <c r="Y1082" s="169">
        <v>0.900857247081712</v>
      </c>
      <c r="Z1082" s="356">
        <v>0.92</v>
      </c>
      <c r="AA1082" s="356">
        <v>0.903846153846154</v>
      </c>
      <c r="AB1082" s="356">
        <v>0.926682692307692</v>
      </c>
      <c r="AC1082" s="356">
        <v>0.832203389830508</v>
      </c>
      <c r="AD1082" s="356">
        <v>0.918115535614134</v>
      </c>
      <c r="AE1082" s="356">
        <v>0.92</v>
      </c>
      <c r="AF1082" s="169">
        <v>0.973308504034761</v>
      </c>
      <c r="AG1082" s="169">
        <v>0.83948361953477</v>
      </c>
      <c r="AH1082" s="169">
        <v>0.898939488459139</v>
      </c>
      <c r="AI1082" s="169">
        <v>0.933640882673983</v>
      </c>
      <c r="AJ1082" s="356">
        <v>0.92</v>
      </c>
      <c r="AK1082" s="169">
        <v>0.939416328038419</v>
      </c>
      <c r="AL1082" s="169">
        <v>0.962708883025506</v>
      </c>
      <c r="AM1082" s="169">
        <v>0.938182863714779</v>
      </c>
      <c r="AN1082" s="169">
        <v>0.962519126684262</v>
      </c>
      <c r="AO1082" s="168">
        <v>0.99</v>
      </c>
      <c r="AP1082" s="358">
        <v>1</v>
      </c>
      <c r="AQ1082" s="358">
        <v>1</v>
      </c>
      <c r="AR1082" s="358">
        <v>1</v>
      </c>
      <c r="AS1082" s="359">
        <v>1</v>
      </c>
      <c r="AT1082" s="364">
        <v>0.0721861525408278</v>
      </c>
      <c r="AU1082" s="361">
        <v>0.0666666666666667</v>
      </c>
      <c r="AV1082" s="362">
        <v>0.0222222222222222</v>
      </c>
      <c r="AW1082" s="362">
        <v>0</v>
      </c>
      <c r="AX1082" s="362">
        <v>0.0567066521264995</v>
      </c>
      <c r="AY1082" s="142"/>
      <c r="AZ1082" s="140"/>
    </row>
    <row r="1083" spans="1:52">
      <c r="A1083" s="138"/>
      <c r="B1083" s="142"/>
      <c r="C1083" s="172" t="s">
        <v>1972</v>
      </c>
      <c r="D1083" s="166" t="s">
        <v>26</v>
      </c>
      <c r="E1083" s="166" t="s">
        <v>1973</v>
      </c>
      <c r="F1083" s="167" t="s">
        <v>2016</v>
      </c>
      <c r="G1083" s="195" t="s">
        <v>2017</v>
      </c>
      <c r="H1083" s="195" t="s">
        <v>2017</v>
      </c>
      <c r="I1083" s="195" t="s">
        <v>2017</v>
      </c>
      <c r="J1083" s="195" t="s">
        <v>2017</v>
      </c>
      <c r="K1083" s="168">
        <v>0.9</v>
      </c>
      <c r="L1083" s="169">
        <v>0.961538461538462</v>
      </c>
      <c r="M1083" s="169">
        <v>1</v>
      </c>
      <c r="N1083" s="170">
        <v>0.870967741935484</v>
      </c>
      <c r="O1083" s="170">
        <v>0.96875</v>
      </c>
      <c r="P1083" s="356">
        <v>0.9</v>
      </c>
      <c r="Q1083" s="357">
        <v>0.989053092501368</v>
      </c>
      <c r="R1083" s="169">
        <v>0.982830820770519</v>
      </c>
      <c r="S1083" s="169">
        <v>0.980187319884726</v>
      </c>
      <c r="T1083" s="169">
        <v>0.961148300720906</v>
      </c>
      <c r="U1083" s="356">
        <v>0.9</v>
      </c>
      <c r="V1083" s="169">
        <v>0.961138478379858</v>
      </c>
      <c r="W1083" s="169">
        <v>0.96105527638191</v>
      </c>
      <c r="X1083" s="169">
        <v>0.970100864553314</v>
      </c>
      <c r="Y1083" s="169">
        <v>0.962911946446962</v>
      </c>
      <c r="Z1083" s="356">
        <v>0.92</v>
      </c>
      <c r="AA1083" s="356">
        <v>0.953488372093023</v>
      </c>
      <c r="AB1083" s="356">
        <v>0.917391304347826</v>
      </c>
      <c r="AC1083" s="356">
        <v>0.951895043731778</v>
      </c>
      <c r="AD1083" s="356">
        <v>0.956938057884771</v>
      </c>
      <c r="AE1083" s="356">
        <v>0.92</v>
      </c>
      <c r="AF1083" s="169">
        <v>0.997052716189966</v>
      </c>
      <c r="AG1083" s="169">
        <v>0.994636678200692</v>
      </c>
      <c r="AH1083" s="169">
        <v>0.98654940506984</v>
      </c>
      <c r="AI1083" s="169">
        <v>0.996239979991776</v>
      </c>
      <c r="AJ1083" s="356">
        <v>0.92</v>
      </c>
      <c r="AK1083" s="169">
        <v>0.97164461247637</v>
      </c>
      <c r="AL1083" s="169">
        <v>0.973314606741573</v>
      </c>
      <c r="AM1083" s="169">
        <v>0.980647024841132</v>
      </c>
      <c r="AN1083" s="169">
        <v>0.983110843523574</v>
      </c>
      <c r="AO1083" s="168">
        <v>0.99</v>
      </c>
      <c r="AP1083" s="358">
        <v>1</v>
      </c>
      <c r="AQ1083" s="358">
        <v>1</v>
      </c>
      <c r="AR1083" s="358">
        <v>1</v>
      </c>
      <c r="AS1083" s="359">
        <v>1</v>
      </c>
      <c r="AT1083" s="364">
        <v>0.0721861525408278</v>
      </c>
      <c r="AU1083" s="361">
        <v>0.0714285714285714</v>
      </c>
      <c r="AV1083" s="362">
        <v>0.0909090909090909</v>
      </c>
      <c r="AW1083" s="362">
        <v>0.111111111111111</v>
      </c>
      <c r="AX1083" s="362">
        <v>0.0358744394618834</v>
      </c>
      <c r="AY1083" s="142"/>
      <c r="AZ1083" s="140"/>
    </row>
    <row r="1084" spans="1:52">
      <c r="A1084" s="138"/>
      <c r="B1084" s="142"/>
      <c r="C1084" s="172" t="s">
        <v>1972</v>
      </c>
      <c r="D1084" s="166" t="s">
        <v>26</v>
      </c>
      <c r="E1084" s="166" t="s">
        <v>1973</v>
      </c>
      <c r="F1084" s="167" t="s">
        <v>2018</v>
      </c>
      <c r="G1084" s="195" t="s">
        <v>2019</v>
      </c>
      <c r="H1084" s="195" t="s">
        <v>2019</v>
      </c>
      <c r="I1084" s="195" t="s">
        <v>2019</v>
      </c>
      <c r="J1084" s="195" t="s">
        <v>2019</v>
      </c>
      <c r="K1084" s="168">
        <v>0.9</v>
      </c>
      <c r="L1084" s="169">
        <v>0.864406779661017</v>
      </c>
      <c r="M1084" s="169">
        <v>0.932203389830508</v>
      </c>
      <c r="N1084" s="170">
        <v>0.919354838709677</v>
      </c>
      <c r="O1084" s="170">
        <v>0.914144193725922</v>
      </c>
      <c r="P1084" s="356">
        <v>0.9</v>
      </c>
      <c r="Q1084" s="357">
        <v>0.878543499511241</v>
      </c>
      <c r="R1084" s="169">
        <v>0.975739041794088</v>
      </c>
      <c r="S1084" s="169">
        <v>0.908003369839933</v>
      </c>
      <c r="T1084" s="169">
        <v>0.911411714853809</v>
      </c>
      <c r="U1084" s="356">
        <v>0.9</v>
      </c>
      <c r="V1084" s="169">
        <v>0.902492668621701</v>
      </c>
      <c r="W1084" s="169">
        <v>0.848114169215087</v>
      </c>
      <c r="X1084" s="169">
        <v>0.847177759056445</v>
      </c>
      <c r="Y1084" s="169">
        <v>0.854649760422439</v>
      </c>
      <c r="Z1084" s="356">
        <v>0.92</v>
      </c>
      <c r="AA1084" s="356">
        <v>0.913065582104728</v>
      </c>
      <c r="AB1084" s="356">
        <v>0.916149068322981</v>
      </c>
      <c r="AC1084" s="356">
        <v>0.898058252427185</v>
      </c>
      <c r="AD1084" s="356">
        <v>0.90923756576988</v>
      </c>
      <c r="AE1084" s="356">
        <v>0.92</v>
      </c>
      <c r="AF1084" s="169">
        <v>0.994652406417112</v>
      </c>
      <c r="AG1084" s="169">
        <v>0.927651139742319</v>
      </c>
      <c r="AH1084" s="169">
        <v>0.998104755341144</v>
      </c>
      <c r="AI1084" s="169">
        <v>0.983993628282205</v>
      </c>
      <c r="AJ1084" s="356">
        <v>0.92</v>
      </c>
      <c r="AK1084" s="169">
        <v>0.93800494641385</v>
      </c>
      <c r="AL1084" s="169">
        <v>0.951464577656676</v>
      </c>
      <c r="AM1084" s="169">
        <v>0.950393060449986</v>
      </c>
      <c r="AN1084" s="169">
        <v>0.957499961288524</v>
      </c>
      <c r="AO1084" s="168">
        <v>0.99</v>
      </c>
      <c r="AP1084" s="358">
        <v>1</v>
      </c>
      <c r="AQ1084" s="358">
        <v>1</v>
      </c>
      <c r="AR1084" s="358">
        <v>1</v>
      </c>
      <c r="AS1084" s="359">
        <v>0.99954330948394</v>
      </c>
      <c r="AT1084" s="364">
        <v>0.0721861525408278</v>
      </c>
      <c r="AU1084" s="361">
        <v>0.0151515151515152</v>
      </c>
      <c r="AV1084" s="362">
        <v>0.0410958904109589</v>
      </c>
      <c r="AW1084" s="362">
        <v>0.0675675675675676</v>
      </c>
      <c r="AX1084" s="362">
        <v>0.0535097813578826</v>
      </c>
      <c r="AY1084" s="142"/>
      <c r="AZ1084" s="140"/>
    </row>
    <row r="1085" spans="1:52">
      <c r="A1085" s="138"/>
      <c r="B1085" s="142"/>
      <c r="C1085" s="172" t="s">
        <v>1972</v>
      </c>
      <c r="D1085" s="166" t="s">
        <v>26</v>
      </c>
      <c r="E1085" s="166" t="s">
        <v>1973</v>
      </c>
      <c r="F1085" s="167" t="s">
        <v>2020</v>
      </c>
      <c r="G1085" s="195" t="s">
        <v>2021</v>
      </c>
      <c r="H1085" s="195" t="s">
        <v>2021</v>
      </c>
      <c r="I1085" s="195" t="s">
        <v>2021</v>
      </c>
      <c r="J1085" s="195" t="s">
        <v>2021</v>
      </c>
      <c r="K1085" s="168">
        <v>0.9</v>
      </c>
      <c r="L1085" s="169" t="s">
        <v>40</v>
      </c>
      <c r="M1085" s="169" t="s">
        <v>40</v>
      </c>
      <c r="N1085" s="170" t="s">
        <v>40</v>
      </c>
      <c r="O1085" s="170" t="s">
        <v>40</v>
      </c>
      <c r="P1085" s="356">
        <v>0.9</v>
      </c>
      <c r="Q1085" s="357">
        <v>0</v>
      </c>
      <c r="R1085" s="169" t="s">
        <v>40</v>
      </c>
      <c r="S1085" s="169" t="s">
        <v>40</v>
      </c>
      <c r="T1085" s="169">
        <v>0.05</v>
      </c>
      <c r="U1085" s="356">
        <v>0.9</v>
      </c>
      <c r="V1085" s="169">
        <v>0</v>
      </c>
      <c r="W1085" s="169" t="s">
        <v>40</v>
      </c>
      <c r="X1085" s="169" t="s">
        <v>40</v>
      </c>
      <c r="Y1085" s="169">
        <v>0.35</v>
      </c>
      <c r="Z1085" s="356">
        <v>0.92</v>
      </c>
      <c r="AA1085" s="356" t="s">
        <v>40</v>
      </c>
      <c r="AB1085" s="356" t="s">
        <v>40</v>
      </c>
      <c r="AC1085" s="356" t="s">
        <v>40</v>
      </c>
      <c r="AD1085" s="356">
        <v>0</v>
      </c>
      <c r="AE1085" s="356">
        <v>0.92</v>
      </c>
      <c r="AF1085" s="169" t="s">
        <v>40</v>
      </c>
      <c r="AG1085" s="169" t="s">
        <v>40</v>
      </c>
      <c r="AH1085" s="169" t="s">
        <v>40</v>
      </c>
      <c r="AI1085" s="169">
        <v>0.5</v>
      </c>
      <c r="AJ1085" s="356">
        <v>0.92</v>
      </c>
      <c r="AK1085" s="169">
        <v>0.00637797918764686</v>
      </c>
      <c r="AL1085" s="169">
        <v>0.016765630457562</v>
      </c>
      <c r="AM1085" s="169">
        <v>0.0229813664596273</v>
      </c>
      <c r="AN1085" s="169">
        <v>0.0904268415515813</v>
      </c>
      <c r="AO1085" s="168">
        <v>0.99</v>
      </c>
      <c r="AP1085" s="358" t="s">
        <v>40</v>
      </c>
      <c r="AQ1085" s="358" t="s">
        <v>40</v>
      </c>
      <c r="AR1085" s="358" t="s">
        <v>40</v>
      </c>
      <c r="AS1085" s="359" t="s">
        <v>40</v>
      </c>
      <c r="AT1085" s="364">
        <v>0.0721861525408278</v>
      </c>
      <c r="AU1085" s="361" t="s">
        <v>40</v>
      </c>
      <c r="AV1085" s="362" t="s">
        <v>40</v>
      </c>
      <c r="AW1085" s="362" t="s">
        <v>40</v>
      </c>
      <c r="AX1085" s="362">
        <v>0.191111111111111</v>
      </c>
      <c r="AY1085" s="142"/>
      <c r="AZ1085" s="140"/>
    </row>
    <row r="1086" spans="1:52">
      <c r="A1086" s="138"/>
      <c r="B1086" s="142"/>
      <c r="C1086" s="172" t="s">
        <v>1972</v>
      </c>
      <c r="D1086" s="166" t="s">
        <v>26</v>
      </c>
      <c r="E1086" s="166" t="s">
        <v>1973</v>
      </c>
      <c r="F1086" s="167" t="s">
        <v>2022</v>
      </c>
      <c r="G1086" s="195" t="s">
        <v>2023</v>
      </c>
      <c r="H1086" s="195" t="s">
        <v>2023</v>
      </c>
      <c r="I1086" s="195" t="s">
        <v>2023</v>
      </c>
      <c r="J1086" s="195" t="s">
        <v>2023</v>
      </c>
      <c r="K1086" s="168">
        <v>0.9</v>
      </c>
      <c r="L1086" s="169">
        <v>0.961538461538462</v>
      </c>
      <c r="M1086" s="169">
        <v>0.958333333333333</v>
      </c>
      <c r="N1086" s="170">
        <v>1</v>
      </c>
      <c r="O1086" s="170">
        <v>0.949174078780178</v>
      </c>
      <c r="P1086" s="356">
        <v>0.9</v>
      </c>
      <c r="Q1086" s="357">
        <v>0.994011976047904</v>
      </c>
      <c r="R1086" s="169">
        <v>0.992507712648744</v>
      </c>
      <c r="S1086" s="169">
        <v>0.995152354570637</v>
      </c>
      <c r="T1086" s="169">
        <v>0.989486162661059</v>
      </c>
      <c r="U1086" s="356">
        <v>0.9</v>
      </c>
      <c r="V1086" s="169">
        <v>0.945019052803484</v>
      </c>
      <c r="W1086" s="169">
        <v>0.939180255619215</v>
      </c>
      <c r="X1086" s="169">
        <v>0.952562326869806</v>
      </c>
      <c r="Y1086" s="169">
        <v>0.944057917836831</v>
      </c>
      <c r="Z1086" s="356">
        <v>0.92</v>
      </c>
      <c r="AA1086" s="356">
        <v>0.956256358087487</v>
      </c>
      <c r="AB1086" s="356">
        <v>0.961382113821138</v>
      </c>
      <c r="AC1086" s="356">
        <v>0.955817378497791</v>
      </c>
      <c r="AD1086" s="356">
        <v>0.946378794789924</v>
      </c>
      <c r="AE1086" s="356">
        <v>0.92</v>
      </c>
      <c r="AF1086" s="169">
        <v>0.986984311446833</v>
      </c>
      <c r="AG1086" s="169">
        <v>0.985783875136694</v>
      </c>
      <c r="AH1086" s="169">
        <v>0.998654507400209</v>
      </c>
      <c r="AI1086" s="169">
        <v>0.979040561290597</v>
      </c>
      <c r="AJ1086" s="356">
        <v>0.92</v>
      </c>
      <c r="AK1086" s="169">
        <v>0.963552724699221</v>
      </c>
      <c r="AL1086" s="169">
        <v>0.973265895953757</v>
      </c>
      <c r="AM1086" s="169">
        <v>0.974208017942248</v>
      </c>
      <c r="AN1086" s="169">
        <v>0.971276150166435</v>
      </c>
      <c r="AO1086" s="168">
        <v>0.99</v>
      </c>
      <c r="AP1086" s="358">
        <v>1</v>
      </c>
      <c r="AQ1086" s="358">
        <v>1</v>
      </c>
      <c r="AR1086" s="358">
        <v>1</v>
      </c>
      <c r="AS1086" s="359">
        <v>1</v>
      </c>
      <c r="AT1086" s="364">
        <v>0.0721861525408278</v>
      </c>
      <c r="AU1086" s="361">
        <v>0.0952380952380952</v>
      </c>
      <c r="AV1086" s="362">
        <v>0.0526315789473684</v>
      </c>
      <c r="AW1086" s="362">
        <v>0.0454545454545455</v>
      </c>
      <c r="AX1086" s="362">
        <v>0.0572687224669604</v>
      </c>
      <c r="AY1086" s="142"/>
      <c r="AZ1086" s="140"/>
    </row>
    <row r="1087" spans="1:52">
      <c r="A1087" s="138"/>
      <c r="B1087" s="142"/>
      <c r="C1087" s="172" t="s">
        <v>1972</v>
      </c>
      <c r="D1087" s="166" t="s">
        <v>26</v>
      </c>
      <c r="E1087" s="166" t="s">
        <v>1973</v>
      </c>
      <c r="F1087" s="167" t="s">
        <v>2024</v>
      </c>
      <c r="G1087" s="195" t="s">
        <v>2025</v>
      </c>
      <c r="H1087" s="195" t="s">
        <v>2025</v>
      </c>
      <c r="I1087" s="195" t="s">
        <v>2025</v>
      </c>
      <c r="J1087" s="195" t="s">
        <v>2025</v>
      </c>
      <c r="K1087" s="168">
        <v>0.9</v>
      </c>
      <c r="L1087" s="169">
        <v>0.952380952380952</v>
      </c>
      <c r="M1087" s="169">
        <v>1</v>
      </c>
      <c r="N1087" s="170">
        <v>1</v>
      </c>
      <c r="O1087" s="170">
        <v>0.96048632218845</v>
      </c>
      <c r="P1087" s="356">
        <v>0.9</v>
      </c>
      <c r="Q1087" s="357">
        <v>0.960402262727844</v>
      </c>
      <c r="R1087" s="169">
        <v>0.976899383983573</v>
      </c>
      <c r="S1087" s="169">
        <v>0.983599290780142</v>
      </c>
      <c r="T1087" s="169">
        <v>0.960344741692821</v>
      </c>
      <c r="U1087" s="356">
        <v>0.9</v>
      </c>
      <c r="V1087" s="169">
        <v>0.936517913262099</v>
      </c>
      <c r="W1087" s="169">
        <v>0.947125256673511</v>
      </c>
      <c r="X1087" s="169">
        <v>0.906028368794326</v>
      </c>
      <c r="Y1087" s="169">
        <v>0.9478902007672</v>
      </c>
      <c r="Z1087" s="356">
        <v>0.92</v>
      </c>
      <c r="AA1087" s="356">
        <v>0.934343434343434</v>
      </c>
      <c r="AB1087" s="356">
        <v>0.962962962962963</v>
      </c>
      <c r="AC1087" s="356">
        <v>0.945155393053016</v>
      </c>
      <c r="AD1087" s="356">
        <v>0.965967169743251</v>
      </c>
      <c r="AE1087" s="356">
        <v>0.92</v>
      </c>
      <c r="AF1087" s="169">
        <v>0.999287495546847</v>
      </c>
      <c r="AG1087" s="169">
        <v>1</v>
      </c>
      <c r="AH1087" s="169">
        <v>1</v>
      </c>
      <c r="AI1087" s="169">
        <v>0.995486830423202</v>
      </c>
      <c r="AJ1087" s="356">
        <v>0.92</v>
      </c>
      <c r="AK1087" s="169">
        <v>0.956176961602671</v>
      </c>
      <c r="AL1087" s="169">
        <v>0.967869718309859</v>
      </c>
      <c r="AM1087" s="169">
        <v>0.955436720142603</v>
      </c>
      <c r="AN1087" s="169">
        <v>0.980120912695833</v>
      </c>
      <c r="AO1087" s="168">
        <v>0.99</v>
      </c>
      <c r="AP1087" s="358">
        <v>1</v>
      </c>
      <c r="AQ1087" s="358">
        <v>1</v>
      </c>
      <c r="AR1087" s="358">
        <v>1</v>
      </c>
      <c r="AS1087" s="359">
        <v>1</v>
      </c>
      <c r="AT1087" s="364">
        <v>0.0721861525408278</v>
      </c>
      <c r="AU1087" s="361">
        <v>0</v>
      </c>
      <c r="AV1087" s="362">
        <v>0.0204081632653061</v>
      </c>
      <c r="AW1087" s="362">
        <v>0</v>
      </c>
      <c r="AX1087" s="362">
        <v>0.0414691943127962</v>
      </c>
      <c r="AY1087" s="142"/>
      <c r="AZ1087" s="140"/>
    </row>
    <row r="1088" spans="1:52">
      <c r="A1088" s="138"/>
      <c r="B1088" s="142"/>
      <c r="C1088" s="172" t="s">
        <v>1972</v>
      </c>
      <c r="D1088" s="166" t="s">
        <v>26</v>
      </c>
      <c r="E1088" s="166" t="s">
        <v>1973</v>
      </c>
      <c r="F1088" s="167" t="s">
        <v>2026</v>
      </c>
      <c r="G1088" s="195" t="s">
        <v>2027</v>
      </c>
      <c r="H1088" s="195" t="s">
        <v>2027</v>
      </c>
      <c r="I1088" s="195" t="s">
        <v>2027</v>
      </c>
      <c r="J1088" s="195" t="s">
        <v>2027</v>
      </c>
      <c r="K1088" s="168">
        <v>0.9</v>
      </c>
      <c r="L1088" s="169">
        <v>0.970149253731343</v>
      </c>
      <c r="M1088" s="169">
        <v>1</v>
      </c>
      <c r="N1088" s="170">
        <v>0.972972972972973</v>
      </c>
      <c r="O1088" s="170">
        <v>0.977304307549792</v>
      </c>
      <c r="P1088" s="356">
        <v>0.9</v>
      </c>
      <c r="Q1088" s="357">
        <v>0.975398936170213</v>
      </c>
      <c r="R1088" s="169">
        <v>0.967504898758981</v>
      </c>
      <c r="S1088" s="169">
        <v>0.977486696684404</v>
      </c>
      <c r="T1088" s="169">
        <v>0.967417047087148</v>
      </c>
      <c r="U1088" s="356">
        <v>0.9</v>
      </c>
      <c r="V1088" s="169">
        <v>0.932845744680851</v>
      </c>
      <c r="W1088" s="169">
        <v>0.919660352710647</v>
      </c>
      <c r="X1088" s="169">
        <v>0.930413426115432</v>
      </c>
      <c r="Y1088" s="169">
        <v>0.931494893130856</v>
      </c>
      <c r="Z1088" s="356">
        <v>0.92</v>
      </c>
      <c r="AA1088" s="356">
        <v>0.94718826405868</v>
      </c>
      <c r="AB1088" s="356">
        <v>0.929663608562691</v>
      </c>
      <c r="AC1088" s="356">
        <v>0.92590027700831</v>
      </c>
      <c r="AD1088" s="356">
        <v>0.941125650588954</v>
      </c>
      <c r="AE1088" s="356">
        <v>0.92</v>
      </c>
      <c r="AF1088" s="169">
        <v>0.993490873072025</v>
      </c>
      <c r="AG1088" s="169">
        <v>0.993128964059197</v>
      </c>
      <c r="AH1088" s="169">
        <v>0.999698158768488</v>
      </c>
      <c r="AI1088" s="169">
        <v>0.995864809458283</v>
      </c>
      <c r="AJ1088" s="356">
        <v>0.92</v>
      </c>
      <c r="AK1088" s="169">
        <v>0.964791952446273</v>
      </c>
      <c r="AL1088" s="169">
        <v>0.967914438502674</v>
      </c>
      <c r="AM1088" s="169">
        <v>0.964322352672974</v>
      </c>
      <c r="AN1088" s="169">
        <v>0.975256936489754</v>
      </c>
      <c r="AO1088" s="168">
        <v>0.99</v>
      </c>
      <c r="AP1088" s="358">
        <v>1</v>
      </c>
      <c r="AQ1088" s="358">
        <v>1</v>
      </c>
      <c r="AR1088" s="358">
        <v>1</v>
      </c>
      <c r="AS1088" s="359">
        <v>1</v>
      </c>
      <c r="AT1088" s="364">
        <v>0.0721861525408278</v>
      </c>
      <c r="AU1088" s="361">
        <v>0.0212765957446809</v>
      </c>
      <c r="AV1088" s="362">
        <v>0.0416666666666667</v>
      </c>
      <c r="AW1088" s="362">
        <v>0.0444444444444444</v>
      </c>
      <c r="AX1088" s="362">
        <v>0.048695652173913</v>
      </c>
      <c r="AY1088" s="142"/>
      <c r="AZ1088" s="140"/>
    </row>
    <row r="1089" spans="1:52">
      <c r="A1089" s="138"/>
      <c r="B1089" s="142"/>
      <c r="C1089" s="172" t="s">
        <v>1972</v>
      </c>
      <c r="D1089" s="166" t="s">
        <v>26</v>
      </c>
      <c r="E1089" s="166" t="s">
        <v>1973</v>
      </c>
      <c r="F1089" s="167" t="s">
        <v>2028</v>
      </c>
      <c r="G1089" s="195" t="s">
        <v>2029</v>
      </c>
      <c r="H1089" s="195" t="s">
        <v>2029</v>
      </c>
      <c r="I1089" s="195" t="s">
        <v>2029</v>
      </c>
      <c r="J1089" s="195" t="s">
        <v>2029</v>
      </c>
      <c r="K1089" s="168">
        <v>0.9</v>
      </c>
      <c r="L1089" s="169">
        <v>1</v>
      </c>
      <c r="M1089" s="169">
        <v>0.909090909090909</v>
      </c>
      <c r="N1089" s="170">
        <v>0.954545454545455</v>
      </c>
      <c r="O1089" s="170">
        <v>0.949848024316109</v>
      </c>
      <c r="P1089" s="356">
        <v>0.9</v>
      </c>
      <c r="Q1089" s="357">
        <v>0.980283911671924</v>
      </c>
      <c r="R1089" s="169">
        <v>0.971873129862358</v>
      </c>
      <c r="S1089" s="169">
        <v>0.917308680020544</v>
      </c>
      <c r="T1089" s="169">
        <v>0.976429314387462</v>
      </c>
      <c r="U1089" s="356">
        <v>0.9</v>
      </c>
      <c r="V1089" s="169">
        <v>0.950315457413249</v>
      </c>
      <c r="W1089" s="169">
        <v>0.94853381208857</v>
      </c>
      <c r="X1089" s="169">
        <v>0.902927580893683</v>
      </c>
      <c r="Y1089" s="169">
        <v>0.945277929587645</v>
      </c>
      <c r="Z1089" s="356">
        <v>0.92</v>
      </c>
      <c r="AA1089" s="356">
        <v>0.953287197231834</v>
      </c>
      <c r="AB1089" s="356">
        <v>0.937728937728938</v>
      </c>
      <c r="AC1089" s="356">
        <v>0.934782608695652</v>
      </c>
      <c r="AD1089" s="356">
        <v>0.955417730755199</v>
      </c>
      <c r="AE1089" s="356">
        <v>0.92</v>
      </c>
      <c r="AF1089" s="169">
        <v>0.997867803837953</v>
      </c>
      <c r="AG1089" s="169">
        <v>0.959183673469388</v>
      </c>
      <c r="AH1089" s="169">
        <v>0.99889012208657</v>
      </c>
      <c r="AI1089" s="169">
        <v>0.99793440840732</v>
      </c>
      <c r="AJ1089" s="356">
        <v>0.92</v>
      </c>
      <c r="AK1089" s="169">
        <v>0.97184623714131</v>
      </c>
      <c r="AL1089" s="169">
        <v>0.973792394655704</v>
      </c>
      <c r="AM1089" s="169">
        <v>0.968876313662086</v>
      </c>
      <c r="AN1089" s="169">
        <v>0.977764890592512</v>
      </c>
      <c r="AO1089" s="168">
        <v>0.99</v>
      </c>
      <c r="AP1089" s="358">
        <v>1</v>
      </c>
      <c r="AQ1089" s="358">
        <v>1</v>
      </c>
      <c r="AR1089" s="358">
        <v>1</v>
      </c>
      <c r="AS1089" s="359">
        <v>1</v>
      </c>
      <c r="AT1089" s="364">
        <v>0.0721861525408278</v>
      </c>
      <c r="AU1089" s="361">
        <v>0.1</v>
      </c>
      <c r="AV1089" s="362">
        <v>0</v>
      </c>
      <c r="AW1089" s="362">
        <v>0</v>
      </c>
      <c r="AX1089" s="362">
        <v>0.0543478260869565</v>
      </c>
      <c r="AY1089" s="142"/>
      <c r="AZ1089" s="140"/>
    </row>
    <row r="1090" spans="1:52">
      <c r="A1090" s="138"/>
      <c r="B1090" s="142"/>
      <c r="C1090" s="172" t="s">
        <v>1972</v>
      </c>
      <c r="D1090" s="166" t="s">
        <v>26</v>
      </c>
      <c r="E1090" s="166" t="s">
        <v>1973</v>
      </c>
      <c r="F1090" s="167" t="s">
        <v>2030</v>
      </c>
      <c r="G1090" s="195" t="s">
        <v>2031</v>
      </c>
      <c r="H1090" s="195" t="s">
        <v>2031</v>
      </c>
      <c r="I1090" s="195" t="s">
        <v>2031</v>
      </c>
      <c r="J1090" s="195" t="s">
        <v>2031</v>
      </c>
      <c r="K1090" s="168">
        <v>0.9</v>
      </c>
      <c r="L1090" s="169" t="s">
        <v>40</v>
      </c>
      <c r="M1090" s="169" t="s">
        <v>40</v>
      </c>
      <c r="N1090" s="170" t="s">
        <v>40</v>
      </c>
      <c r="O1090" s="170" t="s">
        <v>40</v>
      </c>
      <c r="P1090" s="356">
        <v>0.9</v>
      </c>
      <c r="Q1090" s="357" t="s">
        <v>40</v>
      </c>
      <c r="R1090" s="169" t="s">
        <v>40</v>
      </c>
      <c r="S1090" s="169" t="s">
        <v>40</v>
      </c>
      <c r="T1090" s="169">
        <v>0.933333333333333</v>
      </c>
      <c r="U1090" s="356">
        <v>0.9</v>
      </c>
      <c r="V1090" s="169" t="s">
        <v>40</v>
      </c>
      <c r="W1090" s="169" t="s">
        <v>40</v>
      </c>
      <c r="X1090" s="169" t="s">
        <v>40</v>
      </c>
      <c r="Y1090" s="169">
        <v>1</v>
      </c>
      <c r="Z1090" s="356">
        <v>0.92</v>
      </c>
      <c r="AA1090" s="356" t="s">
        <v>40</v>
      </c>
      <c r="AB1090" s="356" t="s">
        <v>40</v>
      </c>
      <c r="AC1090" s="356" t="s">
        <v>40</v>
      </c>
      <c r="AD1090" s="356">
        <v>1</v>
      </c>
      <c r="AE1090" s="356">
        <v>0.92</v>
      </c>
      <c r="AF1090" s="169" t="s">
        <v>40</v>
      </c>
      <c r="AG1090" s="169" t="s">
        <v>40</v>
      </c>
      <c r="AH1090" s="169" t="s">
        <v>40</v>
      </c>
      <c r="AI1090" s="169" t="s">
        <v>40</v>
      </c>
      <c r="AJ1090" s="356">
        <v>0.92</v>
      </c>
      <c r="AK1090" s="169" t="s">
        <v>40</v>
      </c>
      <c r="AL1090" s="169" t="s">
        <v>40</v>
      </c>
      <c r="AM1090" s="169" t="s">
        <v>40</v>
      </c>
      <c r="AN1090" s="169">
        <v>1</v>
      </c>
      <c r="AO1090" s="168">
        <v>0.99</v>
      </c>
      <c r="AP1090" s="358" t="s">
        <v>40</v>
      </c>
      <c r="AQ1090" s="358" t="s">
        <v>40</v>
      </c>
      <c r="AR1090" s="358" t="s">
        <v>40</v>
      </c>
      <c r="AS1090" s="359" t="s">
        <v>40</v>
      </c>
      <c r="AT1090" s="364">
        <v>0.0721861525408278</v>
      </c>
      <c r="AU1090" s="361" t="s">
        <v>40</v>
      </c>
      <c r="AV1090" s="362" t="s">
        <v>40</v>
      </c>
      <c r="AW1090" s="362" t="s">
        <v>40</v>
      </c>
      <c r="AX1090" s="362" t="s">
        <v>40</v>
      </c>
      <c r="AY1090" s="142"/>
      <c r="AZ1090" s="140"/>
    </row>
    <row r="1091" spans="1:52">
      <c r="A1091" s="138"/>
      <c r="B1091" s="142"/>
      <c r="C1091" s="172" t="s">
        <v>1972</v>
      </c>
      <c r="D1091" s="166" t="s">
        <v>26</v>
      </c>
      <c r="E1091" s="166" t="s">
        <v>1973</v>
      </c>
      <c r="F1091" s="167" t="s">
        <v>2032</v>
      </c>
      <c r="G1091" s="195" t="s">
        <v>2033</v>
      </c>
      <c r="H1091" s="195" t="s">
        <v>2033</v>
      </c>
      <c r="I1091" s="195" t="s">
        <v>2033</v>
      </c>
      <c r="J1091" s="195" t="s">
        <v>2033</v>
      </c>
      <c r="K1091" s="168">
        <v>0.9</v>
      </c>
      <c r="L1091" s="169">
        <v>0.96551724137931</v>
      </c>
      <c r="M1091" s="169">
        <v>1</v>
      </c>
      <c r="N1091" s="170">
        <v>1</v>
      </c>
      <c r="O1091" s="170">
        <v>0.988717948717949</v>
      </c>
      <c r="P1091" s="356">
        <v>0.9</v>
      </c>
      <c r="Q1091" s="357">
        <v>0.982062780269058</v>
      </c>
      <c r="R1091" s="169">
        <v>0.985276561878233</v>
      </c>
      <c r="S1091" s="169">
        <v>0.9839518555667</v>
      </c>
      <c r="T1091" s="169">
        <v>0.980462654332547</v>
      </c>
      <c r="U1091" s="356">
        <v>0.9</v>
      </c>
      <c r="V1091" s="169">
        <v>0.959142999501744</v>
      </c>
      <c r="W1091" s="169">
        <v>0.959808993235177</v>
      </c>
      <c r="X1091" s="169">
        <v>0.961551320628552</v>
      </c>
      <c r="Y1091" s="169">
        <v>0.955657091494701</v>
      </c>
      <c r="Z1091" s="356">
        <v>0.92</v>
      </c>
      <c r="AA1091" s="356">
        <v>0.916765755053508</v>
      </c>
      <c r="AB1091" s="356">
        <v>0.895348837209302</v>
      </c>
      <c r="AC1091" s="356">
        <v>0.944277108433735</v>
      </c>
      <c r="AD1091" s="356">
        <v>0.941889971579375</v>
      </c>
      <c r="AE1091" s="356">
        <v>0.92</v>
      </c>
      <c r="AF1091" s="169">
        <v>0.997023997973786</v>
      </c>
      <c r="AG1091" s="169">
        <v>0.985952133194589</v>
      </c>
      <c r="AH1091" s="169">
        <v>0.999438832772166</v>
      </c>
      <c r="AI1091" s="169">
        <v>0.997084478622158</v>
      </c>
      <c r="AJ1091" s="356">
        <v>0.92</v>
      </c>
      <c r="AK1091" s="169">
        <v>0.958932958932959</v>
      </c>
      <c r="AL1091" s="169">
        <v>0.963720316622691</v>
      </c>
      <c r="AM1091" s="169">
        <v>0.972936030617824</v>
      </c>
      <c r="AN1091" s="169">
        <v>0.976509361194867</v>
      </c>
      <c r="AO1091" s="168">
        <v>0.99</v>
      </c>
      <c r="AP1091" s="358">
        <v>1</v>
      </c>
      <c r="AQ1091" s="358">
        <v>1</v>
      </c>
      <c r="AR1091" s="358">
        <v>1</v>
      </c>
      <c r="AS1091" s="359">
        <v>1</v>
      </c>
      <c r="AT1091" s="364">
        <v>0.0721861525408278</v>
      </c>
      <c r="AU1091" s="361">
        <v>0.05</v>
      </c>
      <c r="AV1091" s="362">
        <v>0.0588235294117647</v>
      </c>
      <c r="AW1091" s="362">
        <v>0.0384615384615385</v>
      </c>
      <c r="AX1091" s="362">
        <v>0.0301075268817204</v>
      </c>
      <c r="AY1091" s="142"/>
      <c r="AZ1091" s="140"/>
    </row>
    <row r="1092" spans="1:52">
      <c r="A1092" s="138"/>
      <c r="B1092" s="142"/>
      <c r="C1092" s="172" t="s">
        <v>1972</v>
      </c>
      <c r="D1092" s="166" t="s">
        <v>26</v>
      </c>
      <c r="E1092" s="166" t="s">
        <v>1973</v>
      </c>
      <c r="F1092" s="167" t="s">
        <v>2034</v>
      </c>
      <c r="G1092" s="195" t="s">
        <v>2035</v>
      </c>
      <c r="H1092" s="195" t="s">
        <v>2035</v>
      </c>
      <c r="I1092" s="195" t="s">
        <v>2035</v>
      </c>
      <c r="J1092" s="195" t="s">
        <v>2035</v>
      </c>
      <c r="K1092" s="168">
        <v>0.9</v>
      </c>
      <c r="L1092" s="169">
        <v>0.925925925925926</v>
      </c>
      <c r="M1092" s="169">
        <v>0.875</v>
      </c>
      <c r="N1092" s="170">
        <v>0.92</v>
      </c>
      <c r="O1092" s="170">
        <v>0.919821826280624</v>
      </c>
      <c r="P1092" s="356">
        <v>0.9</v>
      </c>
      <c r="Q1092" s="357">
        <v>0.966216216216216</v>
      </c>
      <c r="R1092" s="169">
        <v>0.97886108714409</v>
      </c>
      <c r="S1092" s="169">
        <v>0.94949494949495</v>
      </c>
      <c r="T1092" s="169">
        <v>0.954202249531348</v>
      </c>
      <c r="U1092" s="356">
        <v>0.9</v>
      </c>
      <c r="V1092" s="169">
        <v>0.947635135135135</v>
      </c>
      <c r="W1092" s="169">
        <v>0.928386540120794</v>
      </c>
      <c r="X1092" s="169">
        <v>0.920745920745921</v>
      </c>
      <c r="Y1092" s="169">
        <v>0.934336596542387</v>
      </c>
      <c r="Z1092" s="356">
        <v>0.92</v>
      </c>
      <c r="AA1092" s="356">
        <v>0.896507115135834</v>
      </c>
      <c r="AB1092" s="356">
        <v>0.875634517766497</v>
      </c>
      <c r="AC1092" s="356">
        <v>0.83617747440273</v>
      </c>
      <c r="AD1092" s="356">
        <v>0.886396030195851</v>
      </c>
      <c r="AE1092" s="356">
        <v>0.92</v>
      </c>
      <c r="AF1092" s="169">
        <v>0.998629332289015</v>
      </c>
      <c r="AG1092" s="169">
        <v>0.991920008079992</v>
      </c>
      <c r="AH1092" s="169">
        <v>0.849785407725322</v>
      </c>
      <c r="AI1092" s="169">
        <v>0.988568882469982</v>
      </c>
      <c r="AJ1092" s="356">
        <v>0.92</v>
      </c>
      <c r="AK1092" s="169">
        <v>0.954117647058824</v>
      </c>
      <c r="AL1092" s="169">
        <v>0.959085882786583</v>
      </c>
      <c r="AM1092" s="169">
        <v>0.938943372350522</v>
      </c>
      <c r="AN1092" s="169">
        <v>0.960553438690737</v>
      </c>
      <c r="AO1092" s="168">
        <v>0.99</v>
      </c>
      <c r="AP1092" s="358">
        <v>1</v>
      </c>
      <c r="AQ1092" s="358">
        <v>1</v>
      </c>
      <c r="AR1092" s="358">
        <v>1</v>
      </c>
      <c r="AS1092" s="359">
        <v>1</v>
      </c>
      <c r="AT1092" s="364">
        <v>0.0721861525408278</v>
      </c>
      <c r="AU1092" s="361">
        <v>0.142857142857143</v>
      </c>
      <c r="AV1092" s="362">
        <v>0</v>
      </c>
      <c r="AW1092" s="362">
        <v>0.2</v>
      </c>
      <c r="AX1092" s="362">
        <v>0.0533980582524272</v>
      </c>
      <c r="AY1092" s="142"/>
      <c r="AZ1092" s="140"/>
    </row>
    <row r="1093" spans="1:52">
      <c r="A1093" s="138"/>
      <c r="B1093" s="142"/>
      <c r="C1093" s="172" t="s">
        <v>1972</v>
      </c>
      <c r="D1093" s="166" t="s">
        <v>26</v>
      </c>
      <c r="E1093" s="166" t="s">
        <v>1973</v>
      </c>
      <c r="F1093" s="167" t="s">
        <v>2036</v>
      </c>
      <c r="G1093" s="195" t="s">
        <v>2037</v>
      </c>
      <c r="H1093" s="195" t="s">
        <v>2037</v>
      </c>
      <c r="I1093" s="195" t="s">
        <v>2037</v>
      </c>
      <c r="J1093" s="195" t="s">
        <v>2037</v>
      </c>
      <c r="K1093" s="168">
        <v>0.9</v>
      </c>
      <c r="L1093" s="169">
        <v>0.844444444444444</v>
      </c>
      <c r="M1093" s="169">
        <v>0.979591836734694</v>
      </c>
      <c r="N1093" s="170">
        <v>0.916666666666667</v>
      </c>
      <c r="O1093" s="170">
        <v>0.911312849162011</v>
      </c>
      <c r="P1093" s="356">
        <v>0.9</v>
      </c>
      <c r="Q1093" s="357">
        <v>0.971654983236818</v>
      </c>
      <c r="R1093" s="169">
        <v>0.977732275403123</v>
      </c>
      <c r="S1093" s="169">
        <v>0.95065098698026</v>
      </c>
      <c r="T1093" s="169">
        <v>0.920107766436972</v>
      </c>
      <c r="U1093" s="356">
        <v>0.9</v>
      </c>
      <c r="V1093" s="169">
        <v>0.920451081987199</v>
      </c>
      <c r="W1093" s="169">
        <v>0.936524187356028</v>
      </c>
      <c r="X1093" s="169">
        <v>0.913061738765225</v>
      </c>
      <c r="Y1093" s="169">
        <v>0.92132531993161</v>
      </c>
      <c r="Z1093" s="356">
        <v>0.92</v>
      </c>
      <c r="AA1093" s="356">
        <v>0.904269081500647</v>
      </c>
      <c r="AB1093" s="356">
        <v>0.92987012987013</v>
      </c>
      <c r="AC1093" s="356">
        <v>0.92018779342723</v>
      </c>
      <c r="AD1093" s="356">
        <v>0.940075024430224</v>
      </c>
      <c r="AE1093" s="356">
        <v>0.92</v>
      </c>
      <c r="AF1093" s="169">
        <v>0.932954724719987</v>
      </c>
      <c r="AG1093" s="169">
        <v>0.799010748596975</v>
      </c>
      <c r="AH1093" s="169">
        <v>0.922369765066394</v>
      </c>
      <c r="AI1093" s="169">
        <v>0.937742380051921</v>
      </c>
      <c r="AJ1093" s="356">
        <v>0.92</v>
      </c>
      <c r="AK1093" s="169">
        <v>0.933952528379773</v>
      </c>
      <c r="AL1093" s="169">
        <v>0.957264957264957</v>
      </c>
      <c r="AM1093" s="169">
        <v>0.959334248455731</v>
      </c>
      <c r="AN1093" s="169">
        <v>0.967579138469459</v>
      </c>
      <c r="AO1093" s="168">
        <v>0.99</v>
      </c>
      <c r="AP1093" s="358">
        <v>1</v>
      </c>
      <c r="AQ1093" s="358">
        <v>1</v>
      </c>
      <c r="AR1093" s="358">
        <v>1</v>
      </c>
      <c r="AS1093" s="359">
        <v>1</v>
      </c>
      <c r="AT1093" s="364">
        <v>0.0721861525408278</v>
      </c>
      <c r="AU1093" s="361">
        <v>0</v>
      </c>
      <c r="AV1093" s="362">
        <v>0.0166666666666667</v>
      </c>
      <c r="AW1093" s="362">
        <v>0.0769230769230769</v>
      </c>
      <c r="AX1093" s="362">
        <v>0.0418326693227092</v>
      </c>
      <c r="AY1093" s="142"/>
      <c r="AZ1093" s="140"/>
    </row>
    <row r="1094" spans="1:52">
      <c r="A1094" s="138"/>
      <c r="B1094" s="142"/>
      <c r="C1094" s="172" t="s">
        <v>1972</v>
      </c>
      <c r="D1094" s="166" t="s">
        <v>26</v>
      </c>
      <c r="E1094" s="166" t="s">
        <v>1973</v>
      </c>
      <c r="F1094" s="167" t="s">
        <v>2038</v>
      </c>
      <c r="G1094" s="195" t="s">
        <v>2039</v>
      </c>
      <c r="H1094" s="195" t="s">
        <v>2039</v>
      </c>
      <c r="I1094" s="195" t="s">
        <v>2039</v>
      </c>
      <c r="J1094" s="195" t="s">
        <v>2039</v>
      </c>
      <c r="K1094" s="168">
        <v>0.9</v>
      </c>
      <c r="L1094" s="169">
        <v>0.923076923076923</v>
      </c>
      <c r="M1094" s="169">
        <v>0.975</v>
      </c>
      <c r="N1094" s="170">
        <v>0.878048780487805</v>
      </c>
      <c r="O1094" s="170">
        <v>0.904273504273504</v>
      </c>
      <c r="P1094" s="356">
        <v>0.9</v>
      </c>
      <c r="Q1094" s="357">
        <v>0.98876404494382</v>
      </c>
      <c r="R1094" s="169">
        <v>0.957805907172996</v>
      </c>
      <c r="S1094" s="169">
        <v>0.981987053194484</v>
      </c>
      <c r="T1094" s="169">
        <v>0.937981329029886</v>
      </c>
      <c r="U1094" s="356">
        <v>0.9</v>
      </c>
      <c r="V1094" s="169">
        <v>0.926498127340824</v>
      </c>
      <c r="W1094" s="169">
        <v>0.959212376933896</v>
      </c>
      <c r="X1094" s="169">
        <v>0.932732901773149</v>
      </c>
      <c r="Y1094" s="169">
        <v>0.941035278736748</v>
      </c>
      <c r="Z1094" s="356">
        <v>0.92</v>
      </c>
      <c r="AA1094" s="356">
        <v>0.939293598233996</v>
      </c>
      <c r="AB1094" s="356">
        <v>0.96078431372549</v>
      </c>
      <c r="AC1094" s="356">
        <v>0.958921694480103</v>
      </c>
      <c r="AD1094" s="356">
        <v>0.949203616013775</v>
      </c>
      <c r="AE1094" s="356">
        <v>0.92</v>
      </c>
      <c r="AF1094" s="169">
        <v>0.997161778618732</v>
      </c>
      <c r="AG1094" s="169">
        <v>0.925553319919517</v>
      </c>
      <c r="AH1094" s="169">
        <v>0.999428571428571</v>
      </c>
      <c r="AI1094" s="169">
        <v>0.992973338944903</v>
      </c>
      <c r="AJ1094" s="356">
        <v>0.92</v>
      </c>
      <c r="AK1094" s="169">
        <v>0.957321076822062</v>
      </c>
      <c r="AL1094" s="169">
        <v>0.979755879726109</v>
      </c>
      <c r="AM1094" s="169">
        <v>0.976947902259106</v>
      </c>
      <c r="AN1094" s="169">
        <v>0.977876980858564</v>
      </c>
      <c r="AO1094" s="168">
        <v>0.99</v>
      </c>
      <c r="AP1094" s="358">
        <v>1</v>
      </c>
      <c r="AQ1094" s="358">
        <v>1</v>
      </c>
      <c r="AR1094" s="358">
        <v>1</v>
      </c>
      <c r="AS1094" s="359">
        <v>1</v>
      </c>
      <c r="AT1094" s="364">
        <v>0.0721861525408278</v>
      </c>
      <c r="AU1094" s="361">
        <v>0.0588235294117647</v>
      </c>
      <c r="AV1094" s="362">
        <v>0.0666666666666667</v>
      </c>
      <c r="AW1094" s="362">
        <v>0</v>
      </c>
      <c r="AX1094" s="362">
        <v>0.0171306209850107</v>
      </c>
      <c r="AY1094" s="142"/>
      <c r="AZ1094" s="140"/>
    </row>
    <row r="1095" spans="1:52">
      <c r="A1095" s="138"/>
      <c r="B1095" s="142"/>
      <c r="C1095" s="172" t="s">
        <v>1972</v>
      </c>
      <c r="D1095" s="166" t="s">
        <v>26</v>
      </c>
      <c r="E1095" s="166" t="s">
        <v>1973</v>
      </c>
      <c r="F1095" s="167" t="s">
        <v>2040</v>
      </c>
      <c r="G1095" s="195" t="s">
        <v>2041</v>
      </c>
      <c r="H1095" s="195" t="s">
        <v>2041</v>
      </c>
      <c r="I1095" s="195" t="s">
        <v>2041</v>
      </c>
      <c r="J1095" s="195" t="s">
        <v>2041</v>
      </c>
      <c r="K1095" s="168">
        <v>0.9</v>
      </c>
      <c r="L1095" s="169">
        <v>0.923076923076923</v>
      </c>
      <c r="M1095" s="169">
        <v>1</v>
      </c>
      <c r="N1095" s="170">
        <v>1</v>
      </c>
      <c r="O1095" s="170">
        <v>0.927152317880795</v>
      </c>
      <c r="P1095" s="356">
        <v>0.9</v>
      </c>
      <c r="Q1095" s="357">
        <v>0.9739336492891</v>
      </c>
      <c r="R1095" s="169">
        <v>0.98689138576779</v>
      </c>
      <c r="S1095" s="169">
        <v>0.985904463586531</v>
      </c>
      <c r="T1095" s="169">
        <v>0.975677299683883</v>
      </c>
      <c r="U1095" s="356">
        <v>0.9</v>
      </c>
      <c r="V1095" s="169">
        <v>0.936018957345972</v>
      </c>
      <c r="W1095" s="169">
        <v>0.940074906367041</v>
      </c>
      <c r="X1095" s="169">
        <v>0.93265465935787</v>
      </c>
      <c r="Y1095" s="169">
        <v>0.940590955404028</v>
      </c>
      <c r="Z1095" s="356">
        <v>0.92</v>
      </c>
      <c r="AA1095" s="356">
        <v>0.943734015345269</v>
      </c>
      <c r="AB1095" s="356">
        <v>0.95</v>
      </c>
      <c r="AC1095" s="356">
        <v>0.954372623574145</v>
      </c>
      <c r="AD1095" s="356">
        <v>0.935200185142328</v>
      </c>
      <c r="AE1095" s="356">
        <v>0.92</v>
      </c>
      <c r="AF1095" s="169">
        <v>1</v>
      </c>
      <c r="AG1095" s="169">
        <v>0.989130434782609</v>
      </c>
      <c r="AH1095" s="169">
        <v>1</v>
      </c>
      <c r="AI1095" s="169">
        <v>0.994278061845629</v>
      </c>
      <c r="AJ1095" s="356">
        <v>0.92</v>
      </c>
      <c r="AK1095" s="169">
        <v>0.962843295638126</v>
      </c>
      <c r="AL1095" s="169">
        <v>0.97557003257329</v>
      </c>
      <c r="AM1095" s="169">
        <v>0.977272727272727</v>
      </c>
      <c r="AN1095" s="169">
        <v>0.976578650128935</v>
      </c>
      <c r="AO1095" s="168">
        <v>0.99</v>
      </c>
      <c r="AP1095" s="358">
        <v>1</v>
      </c>
      <c r="AQ1095" s="358">
        <v>1</v>
      </c>
      <c r="AR1095" s="358">
        <v>1</v>
      </c>
      <c r="AS1095" s="359">
        <v>1</v>
      </c>
      <c r="AT1095" s="364">
        <v>0.0721861525408278</v>
      </c>
      <c r="AU1095" s="361">
        <v>0</v>
      </c>
      <c r="AV1095" s="362">
        <v>0</v>
      </c>
      <c r="AW1095" s="362">
        <v>0</v>
      </c>
      <c r="AX1095" s="362">
        <v>0.0240963855421687</v>
      </c>
      <c r="AY1095" s="142"/>
      <c r="AZ1095" s="140"/>
    </row>
    <row r="1096" spans="1:52">
      <c r="A1096" s="138"/>
      <c r="B1096" s="142"/>
      <c r="C1096" s="172" t="s">
        <v>1972</v>
      </c>
      <c r="D1096" s="166" t="s">
        <v>26</v>
      </c>
      <c r="E1096" s="166" t="s">
        <v>1973</v>
      </c>
      <c r="F1096" s="167" t="s">
        <v>2042</v>
      </c>
      <c r="G1096" s="195" t="s">
        <v>2043</v>
      </c>
      <c r="H1096" s="195" t="s">
        <v>2043</v>
      </c>
      <c r="I1096" s="195" t="s">
        <v>2043</v>
      </c>
      <c r="J1096" s="195" t="s">
        <v>2043</v>
      </c>
      <c r="K1096" s="168">
        <v>0.9</v>
      </c>
      <c r="L1096" s="169">
        <v>0.92</v>
      </c>
      <c r="M1096" s="169">
        <v>0.962962962962963</v>
      </c>
      <c r="N1096" s="170">
        <v>0.933333333333333</v>
      </c>
      <c r="O1096" s="170">
        <v>0.930313588850174</v>
      </c>
      <c r="P1096" s="356">
        <v>0.9</v>
      </c>
      <c r="Q1096" s="357">
        <v>0.986522911051213</v>
      </c>
      <c r="R1096" s="169">
        <v>0.970518867924528</v>
      </c>
      <c r="S1096" s="169">
        <v>0.977024698449167</v>
      </c>
      <c r="T1096" s="169">
        <v>0.970864402098868</v>
      </c>
      <c r="U1096" s="356">
        <v>0.9</v>
      </c>
      <c r="V1096" s="169">
        <v>0.898472596585804</v>
      </c>
      <c r="W1096" s="169">
        <v>0.871462264150943</v>
      </c>
      <c r="X1096" s="169">
        <v>0.896036760482481</v>
      </c>
      <c r="Y1096" s="169">
        <v>0.908943859233834</v>
      </c>
      <c r="Z1096" s="356">
        <v>0.92</v>
      </c>
      <c r="AA1096" s="356">
        <v>0.916422287390029</v>
      </c>
      <c r="AB1096" s="356">
        <v>0.924482338611449</v>
      </c>
      <c r="AC1096" s="356">
        <v>0.91036717062635</v>
      </c>
      <c r="AD1096" s="356">
        <v>0.91218203205411</v>
      </c>
      <c r="AE1096" s="356">
        <v>0.92</v>
      </c>
      <c r="AF1096" s="169">
        <v>0.995294117647059</v>
      </c>
      <c r="AG1096" s="169">
        <v>0.997936016511868</v>
      </c>
      <c r="AH1096" s="169">
        <v>0.999215070643642</v>
      </c>
      <c r="AI1096" s="169">
        <v>0.995454224273971</v>
      </c>
      <c r="AJ1096" s="356">
        <v>0.92</v>
      </c>
      <c r="AK1096" s="169">
        <v>0.934298440979955</v>
      </c>
      <c r="AL1096" s="169">
        <v>0.941643509329099</v>
      </c>
      <c r="AM1096" s="169">
        <v>0.943757030371204</v>
      </c>
      <c r="AN1096" s="169">
        <v>0.94935376638045</v>
      </c>
      <c r="AO1096" s="168">
        <v>0.99</v>
      </c>
      <c r="AP1096" s="358">
        <v>1</v>
      </c>
      <c r="AQ1096" s="358">
        <v>1</v>
      </c>
      <c r="AR1096" s="358">
        <v>1</v>
      </c>
      <c r="AS1096" s="359">
        <v>1</v>
      </c>
      <c r="AT1096" s="364">
        <v>0.0721861525408278</v>
      </c>
      <c r="AU1096" s="361">
        <v>0.0149253731343284</v>
      </c>
      <c r="AV1096" s="362">
        <v>0</v>
      </c>
      <c r="AW1096" s="362">
        <v>0</v>
      </c>
      <c r="AX1096" s="362">
        <v>0.0106482931412465</v>
      </c>
      <c r="AY1096" s="142"/>
      <c r="AZ1096" s="140"/>
    </row>
    <row r="1097" spans="1:52">
      <c r="A1097" s="138"/>
      <c r="B1097" s="142"/>
      <c r="C1097" s="172" t="s">
        <v>1972</v>
      </c>
      <c r="D1097" s="166" t="s">
        <v>26</v>
      </c>
      <c r="E1097" s="166" t="s">
        <v>1973</v>
      </c>
      <c r="F1097" s="167" t="s">
        <v>2044</v>
      </c>
      <c r="G1097" s="195" t="s">
        <v>2045</v>
      </c>
      <c r="H1097" s="195" t="s">
        <v>2045</v>
      </c>
      <c r="I1097" s="195" t="s">
        <v>2045</v>
      </c>
      <c r="J1097" s="195" t="s">
        <v>2045</v>
      </c>
      <c r="K1097" s="168">
        <v>0.9</v>
      </c>
      <c r="L1097" s="169">
        <v>0.84375</v>
      </c>
      <c r="M1097" s="169">
        <v>0.7</v>
      </c>
      <c r="N1097" s="170">
        <v>0.678571428571429</v>
      </c>
      <c r="O1097" s="170">
        <v>0.886937431394072</v>
      </c>
      <c r="P1097" s="356">
        <v>0.9</v>
      </c>
      <c r="Q1097" s="357">
        <v>0.965177895533687</v>
      </c>
      <c r="R1097" s="169">
        <v>0.930045294413689</v>
      </c>
      <c r="S1097" s="169">
        <v>0.967820575329108</v>
      </c>
      <c r="T1097" s="169">
        <v>0.956505756345347</v>
      </c>
      <c r="U1097" s="356">
        <v>0.9</v>
      </c>
      <c r="V1097" s="169">
        <v>0.907645722937169</v>
      </c>
      <c r="W1097" s="169">
        <v>0.935078007045798</v>
      </c>
      <c r="X1097" s="169">
        <v>0.905411994149195</v>
      </c>
      <c r="Y1097" s="169">
        <v>0.930723344528548</v>
      </c>
      <c r="Z1097" s="356">
        <v>0.92</v>
      </c>
      <c r="AA1097" s="356">
        <v>0.913594470046083</v>
      </c>
      <c r="AB1097" s="356">
        <v>0.925243770314193</v>
      </c>
      <c r="AC1097" s="356">
        <v>0.94681861348528</v>
      </c>
      <c r="AD1097" s="356">
        <v>0.935784680638723</v>
      </c>
      <c r="AE1097" s="356">
        <v>0.92</v>
      </c>
      <c r="AF1097" s="169">
        <v>0.993362831858407</v>
      </c>
      <c r="AG1097" s="169">
        <v>1</v>
      </c>
      <c r="AH1097" s="169">
        <v>0.981182795698925</v>
      </c>
      <c r="AI1097" s="169">
        <v>0.97166968053044</v>
      </c>
      <c r="AJ1097" s="356">
        <v>0.92</v>
      </c>
      <c r="AK1097" s="169">
        <v>0.948401826484018</v>
      </c>
      <c r="AL1097" s="169">
        <v>0.962555822741326</v>
      </c>
      <c r="AM1097" s="169">
        <v>0.968770122343851</v>
      </c>
      <c r="AN1097" s="169">
        <v>0.96648639256315</v>
      </c>
      <c r="AO1097" s="168">
        <v>0.99</v>
      </c>
      <c r="AP1097" s="358">
        <v>1</v>
      </c>
      <c r="AQ1097" s="358">
        <v>1</v>
      </c>
      <c r="AR1097" s="358">
        <v>1</v>
      </c>
      <c r="AS1097" s="359">
        <v>1</v>
      </c>
      <c r="AT1097" s="364">
        <v>0.0721861525408278</v>
      </c>
      <c r="AU1097" s="361">
        <v>0.0714285714285714</v>
      </c>
      <c r="AV1097" s="362">
        <v>0</v>
      </c>
      <c r="AW1097" s="362">
        <v>0</v>
      </c>
      <c r="AX1097" s="362">
        <v>0.0784313725490196</v>
      </c>
      <c r="AY1097" s="142"/>
      <c r="AZ1097" s="140"/>
    </row>
    <row r="1098" spans="1:52">
      <c r="A1098" s="138"/>
      <c r="B1098" s="142"/>
      <c r="C1098" s="172" t="s">
        <v>1972</v>
      </c>
      <c r="D1098" s="166" t="s">
        <v>26</v>
      </c>
      <c r="E1098" s="166" t="s">
        <v>1973</v>
      </c>
      <c r="F1098" s="167" t="s">
        <v>2046</v>
      </c>
      <c r="G1098" s="195" t="s">
        <v>2047</v>
      </c>
      <c r="H1098" s="195" t="s">
        <v>2047</v>
      </c>
      <c r="I1098" s="195" t="s">
        <v>2047</v>
      </c>
      <c r="J1098" s="195" t="s">
        <v>2047</v>
      </c>
      <c r="K1098" s="168">
        <v>0.9</v>
      </c>
      <c r="L1098" s="169">
        <v>0.96875</v>
      </c>
      <c r="M1098" s="169">
        <v>0.828571428571429</v>
      </c>
      <c r="N1098" s="170">
        <v>0.885714285714286</v>
      </c>
      <c r="O1098" s="170">
        <v>0.929057337220603</v>
      </c>
      <c r="P1098" s="356">
        <v>0.9</v>
      </c>
      <c r="Q1098" s="357">
        <v>0.950915750915751</v>
      </c>
      <c r="R1098" s="169">
        <v>0.966523194643711</v>
      </c>
      <c r="S1098" s="169">
        <v>0.967562557924004</v>
      </c>
      <c r="T1098" s="169">
        <v>0.946146056410512</v>
      </c>
      <c r="U1098" s="356">
        <v>0.9</v>
      </c>
      <c r="V1098" s="169">
        <v>0.907692307692308</v>
      </c>
      <c r="W1098" s="169">
        <v>0.914873266379723</v>
      </c>
      <c r="X1098" s="169">
        <v>0.933734939759036</v>
      </c>
      <c r="Y1098" s="169">
        <v>0.912230024735628</v>
      </c>
      <c r="Z1098" s="356">
        <v>0.92</v>
      </c>
      <c r="AA1098" s="356">
        <v>0.928265524625268</v>
      </c>
      <c r="AB1098" s="356">
        <v>0.926499032882012</v>
      </c>
      <c r="AC1098" s="356">
        <v>0.928122192273136</v>
      </c>
      <c r="AD1098" s="356">
        <v>0.935261113508848</v>
      </c>
      <c r="AE1098" s="356">
        <v>0.92</v>
      </c>
      <c r="AF1098" s="169">
        <v>0.975943869027731</v>
      </c>
      <c r="AG1098" s="169">
        <v>0.996495327102804</v>
      </c>
      <c r="AH1098" s="169">
        <v>0.977810650887574</v>
      </c>
      <c r="AI1098" s="169">
        <v>0.931826065664089</v>
      </c>
      <c r="AJ1098" s="356">
        <v>0.92</v>
      </c>
      <c r="AK1098" s="169">
        <v>0.946933449325794</v>
      </c>
      <c r="AL1098" s="169">
        <v>0.943698016634677</v>
      </c>
      <c r="AM1098" s="169">
        <v>0.94989306446685</v>
      </c>
      <c r="AN1098" s="169">
        <v>0.956517987163583</v>
      </c>
      <c r="AO1098" s="168">
        <v>0.99</v>
      </c>
      <c r="AP1098" s="358">
        <v>1</v>
      </c>
      <c r="AQ1098" s="358">
        <v>1</v>
      </c>
      <c r="AR1098" s="358">
        <v>1</v>
      </c>
      <c r="AS1098" s="359">
        <v>1</v>
      </c>
      <c r="AT1098" s="364">
        <v>0.0721861525408278</v>
      </c>
      <c r="AU1098" s="361">
        <v>0.0555555555555556</v>
      </c>
      <c r="AV1098" s="362">
        <v>0.05</v>
      </c>
      <c r="AW1098" s="362">
        <v>0</v>
      </c>
      <c r="AX1098" s="362">
        <v>0.0645994832041344</v>
      </c>
      <c r="AY1098" s="142"/>
      <c r="AZ1098" s="140"/>
    </row>
    <row r="1099" spans="1:52">
      <c r="A1099" s="138"/>
      <c r="B1099" s="142"/>
      <c r="C1099" s="172" t="s">
        <v>1972</v>
      </c>
      <c r="D1099" s="166" t="s">
        <v>26</v>
      </c>
      <c r="E1099" s="166" t="s">
        <v>1973</v>
      </c>
      <c r="F1099" s="167" t="s">
        <v>2048</v>
      </c>
      <c r="G1099" s="195" t="s">
        <v>2049</v>
      </c>
      <c r="H1099" s="195" t="s">
        <v>2049</v>
      </c>
      <c r="I1099" s="195" t="s">
        <v>2049</v>
      </c>
      <c r="J1099" s="195" t="s">
        <v>2049</v>
      </c>
      <c r="K1099" s="168">
        <v>0.9</v>
      </c>
      <c r="L1099" s="169">
        <v>0.909090909090909</v>
      </c>
      <c r="M1099" s="169">
        <v>0.916666666666667</v>
      </c>
      <c r="N1099" s="170">
        <v>0.909090909090909</v>
      </c>
      <c r="O1099" s="170">
        <v>0.929597701149425</v>
      </c>
      <c r="P1099" s="356">
        <v>0.9</v>
      </c>
      <c r="Q1099" s="357">
        <v>0.895255147717099</v>
      </c>
      <c r="R1099" s="169">
        <v>0.946439440048691</v>
      </c>
      <c r="S1099" s="169">
        <v>0.910413030831879</v>
      </c>
      <c r="T1099" s="169">
        <v>0.944146674314195</v>
      </c>
      <c r="U1099" s="356">
        <v>0.9</v>
      </c>
      <c r="V1099" s="169">
        <v>0.95076096687556</v>
      </c>
      <c r="W1099" s="169">
        <v>0.944004869141814</v>
      </c>
      <c r="X1099" s="169">
        <v>0.911576497963932</v>
      </c>
      <c r="Y1099" s="169">
        <v>0.953956606870908</v>
      </c>
      <c r="Z1099" s="356">
        <v>0.92</v>
      </c>
      <c r="AA1099" s="356">
        <v>0.962962962962963</v>
      </c>
      <c r="AB1099" s="356">
        <v>0.96790757381258</v>
      </c>
      <c r="AC1099" s="356">
        <v>0.952483801295896</v>
      </c>
      <c r="AD1099" s="356">
        <v>0.971266110689917</v>
      </c>
      <c r="AE1099" s="356">
        <v>0.92</v>
      </c>
      <c r="AF1099" s="169">
        <v>0.997969130787977</v>
      </c>
      <c r="AG1099" s="169">
        <v>0.998545101842871</v>
      </c>
      <c r="AH1099" s="169">
        <v>0.999008428358949</v>
      </c>
      <c r="AI1099" s="169">
        <v>0.998353570693558</v>
      </c>
      <c r="AJ1099" s="356">
        <v>0.92</v>
      </c>
      <c r="AK1099" s="169">
        <v>0.974594594594595</v>
      </c>
      <c r="AL1099" s="169">
        <v>0.982658959537572</v>
      </c>
      <c r="AM1099" s="169">
        <v>0.97164461247637</v>
      </c>
      <c r="AN1099" s="169">
        <v>0.984638976971461</v>
      </c>
      <c r="AO1099" s="168">
        <v>0.99</v>
      </c>
      <c r="AP1099" s="358">
        <v>1</v>
      </c>
      <c r="AQ1099" s="358">
        <v>1</v>
      </c>
      <c r="AR1099" s="358">
        <v>1</v>
      </c>
      <c r="AS1099" s="359">
        <v>1</v>
      </c>
      <c r="AT1099" s="364">
        <v>0.0721861525408278</v>
      </c>
      <c r="AU1099" s="361">
        <v>0</v>
      </c>
      <c r="AV1099" s="362">
        <v>0.25</v>
      </c>
      <c r="AW1099" s="362">
        <v>0</v>
      </c>
      <c r="AX1099" s="362">
        <v>0.0363636363636364</v>
      </c>
      <c r="AY1099" s="142"/>
      <c r="AZ1099" s="140"/>
    </row>
    <row r="1100" spans="1:52">
      <c r="A1100" s="138"/>
      <c r="B1100" s="142"/>
      <c r="C1100" s="172" t="s">
        <v>1972</v>
      </c>
      <c r="D1100" s="166" t="s">
        <v>26</v>
      </c>
      <c r="E1100" s="166" t="s">
        <v>1973</v>
      </c>
      <c r="F1100" s="167" t="s">
        <v>2050</v>
      </c>
      <c r="G1100" s="195" t="s">
        <v>2051</v>
      </c>
      <c r="H1100" s="195" t="s">
        <v>2051</v>
      </c>
      <c r="I1100" s="195" t="s">
        <v>2051</v>
      </c>
      <c r="J1100" s="195" t="s">
        <v>2051</v>
      </c>
      <c r="K1100" s="168">
        <v>0.9</v>
      </c>
      <c r="L1100" s="169">
        <v>1</v>
      </c>
      <c r="M1100" s="169">
        <v>0.954545454545455</v>
      </c>
      <c r="N1100" s="170">
        <v>0.869565217391304</v>
      </c>
      <c r="O1100" s="170">
        <v>0.94553706505295</v>
      </c>
      <c r="P1100" s="356">
        <v>0.9</v>
      </c>
      <c r="Q1100" s="357">
        <v>0.96</v>
      </c>
      <c r="R1100" s="169">
        <v>0.971264367816092</v>
      </c>
      <c r="S1100" s="169">
        <v>0.980523094045632</v>
      </c>
      <c r="T1100" s="169">
        <v>0.966079174645355</v>
      </c>
      <c r="U1100" s="356">
        <v>0.9</v>
      </c>
      <c r="V1100" s="169">
        <v>0.929090909090909</v>
      </c>
      <c r="W1100" s="169">
        <v>0.958620689655172</v>
      </c>
      <c r="X1100" s="169">
        <v>0.946021146355036</v>
      </c>
      <c r="Y1100" s="169">
        <v>0.927937785767322</v>
      </c>
      <c r="Z1100" s="356">
        <v>0.92</v>
      </c>
      <c r="AA1100" s="356">
        <v>0.91994750656168</v>
      </c>
      <c r="AB1100" s="356">
        <v>0.96113074204947</v>
      </c>
      <c r="AC1100" s="356">
        <v>0.910160427807487</v>
      </c>
      <c r="AD1100" s="356">
        <v>0.95415237811242</v>
      </c>
      <c r="AE1100" s="356">
        <v>0.92</v>
      </c>
      <c r="AF1100" s="169">
        <v>0.999261992619926</v>
      </c>
      <c r="AG1100" s="169">
        <v>1</v>
      </c>
      <c r="AH1100" s="169">
        <v>1</v>
      </c>
      <c r="AI1100" s="169">
        <v>0.998580615259834</v>
      </c>
      <c r="AJ1100" s="356">
        <v>0.92</v>
      </c>
      <c r="AK1100" s="169">
        <v>0.945220193340494</v>
      </c>
      <c r="AL1100" s="169">
        <v>0.972190034762457</v>
      </c>
      <c r="AM1100" s="169">
        <v>0.951683748169839</v>
      </c>
      <c r="AN1100" s="169">
        <v>0.970942230539498</v>
      </c>
      <c r="AO1100" s="168">
        <v>0.99</v>
      </c>
      <c r="AP1100" s="358">
        <v>1</v>
      </c>
      <c r="AQ1100" s="358">
        <v>1</v>
      </c>
      <c r="AR1100" s="358">
        <v>1</v>
      </c>
      <c r="AS1100" s="359">
        <v>1</v>
      </c>
      <c r="AT1100" s="364">
        <v>0.0721861525408278</v>
      </c>
      <c r="AU1100" s="361">
        <v>0</v>
      </c>
      <c r="AV1100" s="362">
        <v>0.2</v>
      </c>
      <c r="AW1100" s="362">
        <v>0</v>
      </c>
      <c r="AX1100" s="362">
        <v>0.0387596899224806</v>
      </c>
      <c r="AY1100" s="142"/>
      <c r="AZ1100" s="140"/>
    </row>
    <row r="1101" spans="1:52">
      <c r="A1101" s="138"/>
      <c r="B1101" s="142"/>
      <c r="C1101" s="172" t="s">
        <v>1972</v>
      </c>
      <c r="D1101" s="166" t="s">
        <v>26</v>
      </c>
      <c r="E1101" s="166" t="s">
        <v>1973</v>
      </c>
      <c r="F1101" s="167" t="s">
        <v>2052</v>
      </c>
      <c r="G1101" s="195" t="s">
        <v>2053</v>
      </c>
      <c r="H1101" s="195" t="s">
        <v>2053</v>
      </c>
      <c r="I1101" s="195" t="s">
        <v>2053</v>
      </c>
      <c r="J1101" s="195" t="s">
        <v>2053</v>
      </c>
      <c r="K1101" s="168">
        <v>0.9</v>
      </c>
      <c r="L1101" s="169">
        <v>0.945945945945946</v>
      </c>
      <c r="M1101" s="169">
        <v>0.923076923076923</v>
      </c>
      <c r="N1101" s="170">
        <v>0.972222222222222</v>
      </c>
      <c r="O1101" s="170">
        <v>0.967629046369204</v>
      </c>
      <c r="P1101" s="356">
        <v>0.9</v>
      </c>
      <c r="Q1101" s="357">
        <v>0.905295315682281</v>
      </c>
      <c r="R1101" s="169">
        <v>0.931022649279341</v>
      </c>
      <c r="S1101" s="169">
        <v>0.897986134037636</v>
      </c>
      <c r="T1101" s="169">
        <v>0.955919325101961</v>
      </c>
      <c r="U1101" s="356">
        <v>0.9</v>
      </c>
      <c r="V1101" s="169">
        <v>0.958757637474542</v>
      </c>
      <c r="W1101" s="169">
        <v>0.953328757721345</v>
      </c>
      <c r="X1101" s="169">
        <v>0.938263453284913</v>
      </c>
      <c r="Y1101" s="169">
        <v>0.962947650706743</v>
      </c>
      <c r="Z1101" s="356">
        <v>0.92</v>
      </c>
      <c r="AA1101" s="356">
        <v>0.947925142392189</v>
      </c>
      <c r="AB1101" s="356">
        <v>0.962491627595445</v>
      </c>
      <c r="AC1101" s="356">
        <v>0.912881144990666</v>
      </c>
      <c r="AD1101" s="356">
        <v>0.952305379218176</v>
      </c>
      <c r="AE1101" s="356">
        <v>0.92</v>
      </c>
      <c r="AF1101" s="169">
        <v>0.993973428297493</v>
      </c>
      <c r="AG1101" s="169">
        <v>0.9925200168563</v>
      </c>
      <c r="AH1101" s="169">
        <v>0.99136786188579</v>
      </c>
      <c r="AI1101" s="169">
        <v>0.969810290565008</v>
      </c>
      <c r="AJ1101" s="356">
        <v>0.92</v>
      </c>
      <c r="AK1101" s="169">
        <v>0.96375</v>
      </c>
      <c r="AL1101" s="169">
        <v>0.974370605579497</v>
      </c>
      <c r="AM1101" s="169">
        <v>0.93554645397715</v>
      </c>
      <c r="AN1101" s="169">
        <v>0.971222341068011</v>
      </c>
      <c r="AO1101" s="168">
        <v>0.99</v>
      </c>
      <c r="AP1101" s="358">
        <v>1</v>
      </c>
      <c r="AQ1101" s="358">
        <v>1</v>
      </c>
      <c r="AR1101" s="358">
        <v>1</v>
      </c>
      <c r="AS1101" s="359">
        <v>1</v>
      </c>
      <c r="AT1101" s="364">
        <v>0.0721861525408278</v>
      </c>
      <c r="AU1101" s="361">
        <v>0.0344827586206897</v>
      </c>
      <c r="AV1101" s="362">
        <v>0.0571428571428571</v>
      </c>
      <c r="AW1101" s="362">
        <v>0</v>
      </c>
      <c r="AX1101" s="362">
        <v>0.117744610281924</v>
      </c>
      <c r="AY1101" s="142"/>
      <c r="AZ1101" s="140"/>
    </row>
    <row r="1102" spans="1:52">
      <c r="A1102" s="138"/>
      <c r="B1102" s="142"/>
      <c r="C1102" s="172" t="s">
        <v>1972</v>
      </c>
      <c r="D1102" s="166" t="s">
        <v>26</v>
      </c>
      <c r="E1102" s="166" t="s">
        <v>1973</v>
      </c>
      <c r="F1102" s="167" t="s">
        <v>2054</v>
      </c>
      <c r="G1102" s="195" t="s">
        <v>2055</v>
      </c>
      <c r="H1102" s="195" t="s">
        <v>2055</v>
      </c>
      <c r="I1102" s="195" t="s">
        <v>2055</v>
      </c>
      <c r="J1102" s="195" t="s">
        <v>2055</v>
      </c>
      <c r="K1102" s="168">
        <v>0.9</v>
      </c>
      <c r="L1102" s="169">
        <v>0.933333333333333</v>
      </c>
      <c r="M1102" s="169">
        <v>0.837837837837838</v>
      </c>
      <c r="N1102" s="170">
        <v>0.916666666666667</v>
      </c>
      <c r="O1102" s="170">
        <v>0.920433996383363</v>
      </c>
      <c r="P1102" s="356">
        <v>0.9</v>
      </c>
      <c r="Q1102" s="357">
        <v>0.984578884934757</v>
      </c>
      <c r="R1102" s="169">
        <v>0.970181818181818</v>
      </c>
      <c r="S1102" s="169">
        <v>0.917087238644557</v>
      </c>
      <c r="T1102" s="169">
        <v>0.934104075425023</v>
      </c>
      <c r="U1102" s="356">
        <v>0.9</v>
      </c>
      <c r="V1102" s="169">
        <v>0.945432977461447</v>
      </c>
      <c r="W1102" s="169">
        <v>0.928727272727273</v>
      </c>
      <c r="X1102" s="169">
        <v>0.925739005046864</v>
      </c>
      <c r="Y1102" s="169">
        <v>0.942257449735583</v>
      </c>
      <c r="Z1102" s="356">
        <v>0.92</v>
      </c>
      <c r="AA1102" s="356">
        <v>0.933088909257562</v>
      </c>
      <c r="AB1102" s="356">
        <v>0.93050475493782</v>
      </c>
      <c r="AC1102" s="356">
        <v>0.947071277346507</v>
      </c>
      <c r="AD1102" s="356">
        <v>0.959028687061064</v>
      </c>
      <c r="AE1102" s="356">
        <v>0.92</v>
      </c>
      <c r="AF1102" s="169">
        <v>0.998054474708171</v>
      </c>
      <c r="AG1102" s="169">
        <v>0.97979797979798</v>
      </c>
      <c r="AH1102" s="169">
        <v>0.99273607748184</v>
      </c>
      <c r="AI1102" s="169">
        <v>0.892209309475496</v>
      </c>
      <c r="AJ1102" s="356">
        <v>0.92</v>
      </c>
      <c r="AK1102" s="169">
        <v>0.95431654676259</v>
      </c>
      <c r="AL1102" s="169">
        <v>0.963808598494049</v>
      </c>
      <c r="AM1102" s="169">
        <v>0.968981150083512</v>
      </c>
      <c r="AN1102" s="169">
        <v>0.977318091090546</v>
      </c>
      <c r="AO1102" s="168">
        <v>0.99</v>
      </c>
      <c r="AP1102" s="358">
        <v>1</v>
      </c>
      <c r="AQ1102" s="358">
        <v>1</v>
      </c>
      <c r="AR1102" s="358">
        <v>1</v>
      </c>
      <c r="AS1102" s="359">
        <v>1</v>
      </c>
      <c r="AT1102" s="364">
        <v>0.0721861525408278</v>
      </c>
      <c r="AU1102" s="361">
        <v>0</v>
      </c>
      <c r="AV1102" s="362">
        <v>0</v>
      </c>
      <c r="AW1102" s="362">
        <v>0.05</v>
      </c>
      <c r="AX1102" s="362">
        <v>0.0412186379928315</v>
      </c>
      <c r="AY1102" s="142"/>
      <c r="AZ1102" s="140"/>
    </row>
    <row r="1103" spans="1:52">
      <c r="A1103" s="138"/>
      <c r="B1103" s="142"/>
      <c r="C1103" s="172" t="s">
        <v>1972</v>
      </c>
      <c r="D1103" s="166" t="s">
        <v>26</v>
      </c>
      <c r="E1103" s="166" t="s">
        <v>1973</v>
      </c>
      <c r="F1103" s="167" t="s">
        <v>2056</v>
      </c>
      <c r="G1103" s="195" t="s">
        <v>2057</v>
      </c>
      <c r="H1103" s="195" t="s">
        <v>2057</v>
      </c>
      <c r="I1103" s="195" t="s">
        <v>2057</v>
      </c>
      <c r="J1103" s="195" t="s">
        <v>2057</v>
      </c>
      <c r="K1103" s="168">
        <v>0.9</v>
      </c>
      <c r="L1103" s="169">
        <v>1</v>
      </c>
      <c r="M1103" s="169">
        <v>1</v>
      </c>
      <c r="N1103" s="170">
        <v>1</v>
      </c>
      <c r="O1103" s="170">
        <v>0.99645390070922</v>
      </c>
      <c r="P1103" s="356">
        <v>0.9</v>
      </c>
      <c r="Q1103" s="357">
        <v>0.996825396825397</v>
      </c>
      <c r="R1103" s="169">
        <v>0.965236686390533</v>
      </c>
      <c r="S1103" s="169">
        <v>0.97112676056338</v>
      </c>
      <c r="T1103" s="169">
        <v>0.988466003111956</v>
      </c>
      <c r="U1103" s="356">
        <v>0.9</v>
      </c>
      <c r="V1103" s="169">
        <v>0.958730158730159</v>
      </c>
      <c r="W1103" s="169">
        <v>0.92085798816568</v>
      </c>
      <c r="X1103" s="169">
        <v>0.916901408450704</v>
      </c>
      <c r="Y1103" s="169">
        <v>0.938081948183457</v>
      </c>
      <c r="Z1103" s="356">
        <v>0.92</v>
      </c>
      <c r="AA1103" s="356">
        <v>0.972843450479233</v>
      </c>
      <c r="AB1103" s="356">
        <v>0.96969696969697</v>
      </c>
      <c r="AC1103" s="356">
        <v>0.971014492753623</v>
      </c>
      <c r="AD1103" s="356">
        <v>0.973399522315366</v>
      </c>
      <c r="AE1103" s="356">
        <v>0.92</v>
      </c>
      <c r="AF1103" s="169">
        <v>0.998873027798648</v>
      </c>
      <c r="AG1103" s="169">
        <v>0.999345121152587</v>
      </c>
      <c r="AH1103" s="169">
        <v>1</v>
      </c>
      <c r="AI1103" s="169">
        <v>0.999343235323836</v>
      </c>
      <c r="AJ1103" s="356">
        <v>0.92</v>
      </c>
      <c r="AK1103" s="169">
        <v>0.975190839694656</v>
      </c>
      <c r="AL1103" s="169">
        <v>0.977272727272727</v>
      </c>
      <c r="AM1103" s="169">
        <v>0.980104216011369</v>
      </c>
      <c r="AN1103" s="169">
        <v>0.982443945100955</v>
      </c>
      <c r="AO1103" s="168">
        <v>0.99</v>
      </c>
      <c r="AP1103" s="358">
        <v>1</v>
      </c>
      <c r="AQ1103" s="358">
        <v>1</v>
      </c>
      <c r="AR1103" s="358">
        <v>1</v>
      </c>
      <c r="AS1103" s="359">
        <v>1</v>
      </c>
      <c r="AT1103" s="364">
        <v>0.0721861525408278</v>
      </c>
      <c r="AU1103" s="361">
        <v>0</v>
      </c>
      <c r="AV1103" s="362">
        <v>0.111111111111111</v>
      </c>
      <c r="AW1103" s="362">
        <v>0</v>
      </c>
      <c r="AX1103" s="362">
        <v>0.04296875</v>
      </c>
      <c r="AY1103" s="142"/>
      <c r="AZ1103" s="140"/>
    </row>
    <row r="1104" spans="1:52">
      <c r="A1104" s="138"/>
      <c r="B1104" s="142"/>
      <c r="C1104" s="172" t="s">
        <v>1972</v>
      </c>
      <c r="D1104" s="166" t="s">
        <v>26</v>
      </c>
      <c r="E1104" s="166" t="s">
        <v>1973</v>
      </c>
      <c r="F1104" s="167" t="s">
        <v>2058</v>
      </c>
      <c r="G1104" s="195" t="s">
        <v>2059</v>
      </c>
      <c r="H1104" s="195" t="s">
        <v>2059</v>
      </c>
      <c r="I1104" s="195" t="s">
        <v>2059</v>
      </c>
      <c r="J1104" s="195" t="s">
        <v>2059</v>
      </c>
      <c r="K1104" s="168">
        <v>0.9</v>
      </c>
      <c r="L1104" s="169">
        <v>0.942857142857143</v>
      </c>
      <c r="M1104" s="169">
        <v>0.861111111111111</v>
      </c>
      <c r="N1104" s="170">
        <v>0.727272727272727</v>
      </c>
      <c r="O1104" s="170">
        <v>0.910852713178295</v>
      </c>
      <c r="P1104" s="356">
        <v>0.9</v>
      </c>
      <c r="Q1104" s="357">
        <v>0.960555555555556</v>
      </c>
      <c r="R1104" s="169">
        <v>0.983321247280638</v>
      </c>
      <c r="S1104" s="169">
        <v>0.960811756473058</v>
      </c>
      <c r="T1104" s="169">
        <v>0.973807190774101</v>
      </c>
      <c r="U1104" s="356">
        <v>0.9</v>
      </c>
      <c r="V1104" s="169">
        <v>0.922777777777778</v>
      </c>
      <c r="W1104" s="169">
        <v>0.93183466279913</v>
      </c>
      <c r="X1104" s="169">
        <v>0.907977606717985</v>
      </c>
      <c r="Y1104" s="169">
        <v>0.91673576040803</v>
      </c>
      <c r="Z1104" s="356">
        <v>0.92</v>
      </c>
      <c r="AA1104" s="356">
        <v>0.921386306001691</v>
      </c>
      <c r="AB1104" s="356">
        <v>0.912306558585114</v>
      </c>
      <c r="AC1104" s="356">
        <v>0.864205669083718</v>
      </c>
      <c r="AD1104" s="356">
        <v>0.928426218016123</v>
      </c>
      <c r="AE1104" s="356">
        <v>0.92</v>
      </c>
      <c r="AF1104" s="169">
        <v>0.999511241446725</v>
      </c>
      <c r="AG1104" s="169">
        <v>0.967213114754098</v>
      </c>
      <c r="AH1104" s="169">
        <v>1</v>
      </c>
      <c r="AI1104" s="169">
        <v>0.996973485097704</v>
      </c>
      <c r="AJ1104" s="356">
        <v>0.92</v>
      </c>
      <c r="AK1104" s="169">
        <v>0.956492637215529</v>
      </c>
      <c r="AL1104" s="169">
        <v>0.956500607533414</v>
      </c>
      <c r="AM1104" s="169">
        <v>0.947428571428571</v>
      </c>
      <c r="AN1104" s="169">
        <v>0.963384680449599</v>
      </c>
      <c r="AO1104" s="168">
        <v>0.99</v>
      </c>
      <c r="AP1104" s="358">
        <v>1</v>
      </c>
      <c r="AQ1104" s="358">
        <v>1</v>
      </c>
      <c r="AR1104" s="358">
        <v>1</v>
      </c>
      <c r="AS1104" s="359">
        <v>1</v>
      </c>
      <c r="AT1104" s="364">
        <v>0.0721861525408278</v>
      </c>
      <c r="AU1104" s="361">
        <v>0.0769230769230769</v>
      </c>
      <c r="AV1104" s="362">
        <v>0</v>
      </c>
      <c r="AW1104" s="362">
        <v>0</v>
      </c>
      <c r="AX1104" s="362">
        <v>0.0648967551622419</v>
      </c>
      <c r="AY1104" s="142"/>
      <c r="AZ1104" s="140"/>
    </row>
    <row r="1105" spans="1:52">
      <c r="A1105" s="138"/>
      <c r="B1105" s="142"/>
      <c r="C1105" s="172" t="s">
        <v>1972</v>
      </c>
      <c r="D1105" s="166" t="s">
        <v>26</v>
      </c>
      <c r="E1105" s="166" t="s">
        <v>1973</v>
      </c>
      <c r="F1105" s="167" t="s">
        <v>2060</v>
      </c>
      <c r="G1105" s="195" t="s">
        <v>2061</v>
      </c>
      <c r="H1105" s="195" t="s">
        <v>2061</v>
      </c>
      <c r="I1105" s="195" t="s">
        <v>2061</v>
      </c>
      <c r="J1105" s="195" t="s">
        <v>2061</v>
      </c>
      <c r="K1105" s="168">
        <v>0.9</v>
      </c>
      <c r="L1105" s="169">
        <v>0.851851851851852</v>
      </c>
      <c r="M1105" s="169">
        <v>0.875</v>
      </c>
      <c r="N1105" s="170">
        <v>0.862068965517241</v>
      </c>
      <c r="O1105" s="170">
        <v>0.90077177508269</v>
      </c>
      <c r="P1105" s="356">
        <v>0.9</v>
      </c>
      <c r="Q1105" s="357">
        <v>0.971295577967417</v>
      </c>
      <c r="R1105" s="169">
        <v>0.977944626935711</v>
      </c>
      <c r="S1105" s="169">
        <v>0.977734753146176</v>
      </c>
      <c r="T1105" s="169">
        <v>0.96571811948749</v>
      </c>
      <c r="U1105" s="356">
        <v>0.9</v>
      </c>
      <c r="V1105" s="169">
        <v>0.920093095422808</v>
      </c>
      <c r="W1105" s="169">
        <v>0.934772407320507</v>
      </c>
      <c r="X1105" s="169">
        <v>0.888189738625363</v>
      </c>
      <c r="Y1105" s="169">
        <v>0.925545319173308</v>
      </c>
      <c r="Z1105" s="356">
        <v>0.92</v>
      </c>
      <c r="AA1105" s="356">
        <v>0.939903846153846</v>
      </c>
      <c r="AB1105" s="356">
        <v>0.947791164658635</v>
      </c>
      <c r="AC1105" s="356">
        <v>0.941860465116279</v>
      </c>
      <c r="AD1105" s="356">
        <v>0.935276726960613</v>
      </c>
      <c r="AE1105" s="356">
        <v>0.92</v>
      </c>
      <c r="AF1105" s="169">
        <v>1</v>
      </c>
      <c r="AG1105" s="169">
        <v>1</v>
      </c>
      <c r="AH1105" s="169">
        <v>0.993288590604027</v>
      </c>
      <c r="AI1105" s="169">
        <v>0.979984160126719</v>
      </c>
      <c r="AJ1105" s="356">
        <v>0.92</v>
      </c>
      <c r="AK1105" s="169">
        <v>0.959000942507069</v>
      </c>
      <c r="AL1105" s="169">
        <v>0.966101694915254</v>
      </c>
      <c r="AM1105" s="169">
        <v>0.952523240371846</v>
      </c>
      <c r="AN1105" s="169">
        <v>0.95887620833468</v>
      </c>
      <c r="AO1105" s="168">
        <v>0.99</v>
      </c>
      <c r="AP1105" s="358">
        <v>1</v>
      </c>
      <c r="AQ1105" s="358">
        <v>1</v>
      </c>
      <c r="AR1105" s="358">
        <v>1</v>
      </c>
      <c r="AS1105" s="359">
        <v>1</v>
      </c>
      <c r="AT1105" s="364">
        <v>0.0721861525408278</v>
      </c>
      <c r="AU1105" s="361">
        <v>0.0666666666666667</v>
      </c>
      <c r="AV1105" s="362">
        <v>0</v>
      </c>
      <c r="AW1105" s="362">
        <v>0.0833333333333333</v>
      </c>
      <c r="AX1105" s="362">
        <v>0.0501392757660167</v>
      </c>
      <c r="AY1105" s="142"/>
      <c r="AZ1105" s="140"/>
    </row>
    <row r="1106" spans="1:52">
      <c r="A1106" s="138"/>
      <c r="B1106" s="142"/>
      <c r="C1106" s="172" t="s">
        <v>1972</v>
      </c>
      <c r="D1106" s="166" t="s">
        <v>26</v>
      </c>
      <c r="E1106" s="166" t="s">
        <v>1973</v>
      </c>
      <c r="F1106" s="167" t="s">
        <v>2062</v>
      </c>
      <c r="G1106" s="195" t="s">
        <v>2063</v>
      </c>
      <c r="H1106" s="195" t="s">
        <v>2063</v>
      </c>
      <c r="I1106" s="195" t="s">
        <v>2063</v>
      </c>
      <c r="J1106" s="195" t="s">
        <v>2063</v>
      </c>
      <c r="K1106" s="168">
        <v>0.9</v>
      </c>
      <c r="L1106" s="169">
        <v>0.791666666666667</v>
      </c>
      <c r="M1106" s="169">
        <v>0.866666666666667</v>
      </c>
      <c r="N1106" s="170">
        <v>0.821428571428571</v>
      </c>
      <c r="O1106" s="170">
        <v>0.889800703399766</v>
      </c>
      <c r="P1106" s="356">
        <v>0.9</v>
      </c>
      <c r="Q1106" s="357">
        <v>0.967300380228137</v>
      </c>
      <c r="R1106" s="169">
        <v>0.973465140478668</v>
      </c>
      <c r="S1106" s="169">
        <v>0.975308641975309</v>
      </c>
      <c r="T1106" s="169">
        <v>0.963370394007591</v>
      </c>
      <c r="U1106" s="356">
        <v>0.9</v>
      </c>
      <c r="V1106" s="169">
        <v>0.933079847908745</v>
      </c>
      <c r="W1106" s="169">
        <v>0.941727367325702</v>
      </c>
      <c r="X1106" s="169">
        <v>0.949135802469136</v>
      </c>
      <c r="Y1106" s="169">
        <v>0.932535017298713</v>
      </c>
      <c r="Z1106" s="356">
        <v>0.92</v>
      </c>
      <c r="AA1106" s="356">
        <v>0.940420560747664</v>
      </c>
      <c r="AB1106" s="356">
        <v>0.946572580645161</v>
      </c>
      <c r="AC1106" s="356">
        <v>0.935828877005348</v>
      </c>
      <c r="AD1106" s="356">
        <v>0.953358954650269</v>
      </c>
      <c r="AE1106" s="356">
        <v>0.92</v>
      </c>
      <c r="AF1106" s="169">
        <v>0.998696219035202</v>
      </c>
      <c r="AG1106" s="169">
        <v>0.998942917547569</v>
      </c>
      <c r="AH1106" s="169">
        <v>0.985</v>
      </c>
      <c r="AI1106" s="169">
        <v>0.991151221659696</v>
      </c>
      <c r="AJ1106" s="356">
        <v>0.92</v>
      </c>
      <c r="AK1106" s="169">
        <v>0.952095808383233</v>
      </c>
      <c r="AL1106" s="169">
        <v>0.969478737997256</v>
      </c>
      <c r="AM1106" s="169">
        <v>0.965703397904097</v>
      </c>
      <c r="AN1106" s="169">
        <v>0.969841011449346</v>
      </c>
      <c r="AO1106" s="168">
        <v>0.99</v>
      </c>
      <c r="AP1106" s="358">
        <v>1</v>
      </c>
      <c r="AQ1106" s="358">
        <v>1</v>
      </c>
      <c r="AR1106" s="358">
        <v>1</v>
      </c>
      <c r="AS1106" s="359">
        <v>1</v>
      </c>
      <c r="AT1106" s="364">
        <v>0.0721861525408278</v>
      </c>
      <c r="AU1106" s="361">
        <v>0.0909090909090909</v>
      </c>
      <c r="AV1106" s="362">
        <v>0</v>
      </c>
      <c r="AW1106" s="362">
        <v>0</v>
      </c>
      <c r="AX1106" s="362">
        <v>0.0425531914893617</v>
      </c>
      <c r="AY1106" s="142"/>
      <c r="AZ1106" s="140"/>
    </row>
    <row r="1107" spans="1:52">
      <c r="A1107" s="138"/>
      <c r="B1107" s="142"/>
      <c r="C1107" s="172" t="s">
        <v>1972</v>
      </c>
      <c r="D1107" s="166" t="s">
        <v>26</v>
      </c>
      <c r="E1107" s="166" t="s">
        <v>1973</v>
      </c>
      <c r="F1107" s="167" t="s">
        <v>2064</v>
      </c>
      <c r="G1107" s="195" t="s">
        <v>2065</v>
      </c>
      <c r="H1107" s="195" t="s">
        <v>2065</v>
      </c>
      <c r="I1107" s="195" t="s">
        <v>2065</v>
      </c>
      <c r="J1107" s="195" t="s">
        <v>2065</v>
      </c>
      <c r="K1107" s="168">
        <v>0.9</v>
      </c>
      <c r="L1107" s="169">
        <v>1</v>
      </c>
      <c r="M1107" s="169">
        <v>1</v>
      </c>
      <c r="N1107" s="170">
        <v>1</v>
      </c>
      <c r="O1107" s="170">
        <v>0.981387478849408</v>
      </c>
      <c r="P1107" s="356">
        <v>0.9</v>
      </c>
      <c r="Q1107" s="357">
        <v>0.978433598183882</v>
      </c>
      <c r="R1107" s="169">
        <v>0.982962962962963</v>
      </c>
      <c r="S1107" s="169">
        <v>0.974768713204373</v>
      </c>
      <c r="T1107" s="169">
        <v>0.97512205893177</v>
      </c>
      <c r="U1107" s="356">
        <v>0.9</v>
      </c>
      <c r="V1107" s="169">
        <v>0.95005675368899</v>
      </c>
      <c r="W1107" s="169">
        <v>0.96962962962963</v>
      </c>
      <c r="X1107" s="169">
        <v>0.954583683767872</v>
      </c>
      <c r="Y1107" s="169">
        <v>0.966584067322555</v>
      </c>
      <c r="Z1107" s="356">
        <v>0.92</v>
      </c>
      <c r="AA1107" s="356">
        <v>0.92280701754386</v>
      </c>
      <c r="AB1107" s="356">
        <v>0.947683109118087</v>
      </c>
      <c r="AC1107" s="356">
        <v>0.949315068493151</v>
      </c>
      <c r="AD1107" s="356">
        <v>0.948152259377457</v>
      </c>
      <c r="AE1107" s="356">
        <v>0.92</v>
      </c>
      <c r="AF1107" s="169">
        <v>0.998363338788871</v>
      </c>
      <c r="AG1107" s="169">
        <v>1</v>
      </c>
      <c r="AH1107" s="169">
        <v>0.991666666666667</v>
      </c>
      <c r="AI1107" s="169">
        <v>0.992172211350294</v>
      </c>
      <c r="AJ1107" s="356">
        <v>0.92</v>
      </c>
      <c r="AK1107" s="169">
        <v>0.946280991735537</v>
      </c>
      <c r="AL1107" s="169">
        <v>0.968811881188119</v>
      </c>
      <c r="AM1107" s="169">
        <v>0.963522668056279</v>
      </c>
      <c r="AN1107" s="169">
        <v>0.970739992949396</v>
      </c>
      <c r="AO1107" s="168">
        <v>0.99</v>
      </c>
      <c r="AP1107" s="358">
        <v>1</v>
      </c>
      <c r="AQ1107" s="358">
        <v>1</v>
      </c>
      <c r="AR1107" s="358">
        <v>1</v>
      </c>
      <c r="AS1107" s="359">
        <v>1</v>
      </c>
      <c r="AT1107" s="364">
        <v>0.0721861525408278</v>
      </c>
      <c r="AU1107" s="361">
        <v>0</v>
      </c>
      <c r="AV1107" s="362">
        <v>0</v>
      </c>
      <c r="AW1107" s="362">
        <v>0</v>
      </c>
      <c r="AX1107" s="362">
        <v>0.0318471337579618</v>
      </c>
      <c r="AY1107" s="142"/>
      <c r="AZ1107" s="140"/>
    </row>
    <row r="1108" spans="1:52">
      <c r="A1108" s="138"/>
      <c r="B1108" s="142"/>
      <c r="C1108" s="172" t="s">
        <v>1972</v>
      </c>
      <c r="D1108" s="166" t="s">
        <v>26</v>
      </c>
      <c r="E1108" s="166" t="s">
        <v>1973</v>
      </c>
      <c r="F1108" s="167" t="s">
        <v>2066</v>
      </c>
      <c r="G1108" s="195" t="s">
        <v>2067</v>
      </c>
      <c r="H1108" s="195" t="s">
        <v>2067</v>
      </c>
      <c r="I1108" s="195" t="s">
        <v>2067</v>
      </c>
      <c r="J1108" s="195" t="s">
        <v>2067</v>
      </c>
      <c r="K1108" s="168">
        <v>0.9</v>
      </c>
      <c r="L1108" s="169">
        <v>0.869565217391304</v>
      </c>
      <c r="M1108" s="169">
        <v>0.80952380952381</v>
      </c>
      <c r="N1108" s="170">
        <v>0.91304347826087</v>
      </c>
      <c r="O1108" s="170">
        <v>0.909090909090909</v>
      </c>
      <c r="P1108" s="356">
        <v>0.9</v>
      </c>
      <c r="Q1108" s="357">
        <v>0.987544483985765</v>
      </c>
      <c r="R1108" s="169">
        <v>0.964943820224719</v>
      </c>
      <c r="S1108" s="169">
        <v>0.984344422700587</v>
      </c>
      <c r="T1108" s="169">
        <v>0.981087106942416</v>
      </c>
      <c r="U1108" s="356">
        <v>0.9</v>
      </c>
      <c r="V1108" s="169">
        <v>0.947508896797153</v>
      </c>
      <c r="W1108" s="169">
        <v>0.894831460674157</v>
      </c>
      <c r="X1108" s="169">
        <v>0.902152641878669</v>
      </c>
      <c r="Y1108" s="169">
        <v>0.939724763588837</v>
      </c>
      <c r="Z1108" s="356">
        <v>0.92</v>
      </c>
      <c r="AA1108" s="356" t="s">
        <v>40</v>
      </c>
      <c r="AB1108" s="356" t="s">
        <v>40</v>
      </c>
      <c r="AC1108" s="356" t="s">
        <v>40</v>
      </c>
      <c r="AD1108" s="356" t="s">
        <v>40</v>
      </c>
      <c r="AE1108" s="356">
        <v>0.92</v>
      </c>
      <c r="AF1108" s="169">
        <v>0.99740932642487</v>
      </c>
      <c r="AG1108" s="169">
        <v>0.998293515358362</v>
      </c>
      <c r="AH1108" s="169">
        <v>1</v>
      </c>
      <c r="AI1108" s="169">
        <v>0.997909407665505</v>
      </c>
      <c r="AJ1108" s="356">
        <v>0.92</v>
      </c>
      <c r="AK1108" s="169">
        <v>0.956713780918728</v>
      </c>
      <c r="AL1108" s="169">
        <v>0.969438202247191</v>
      </c>
      <c r="AM1108" s="169">
        <v>0.968199608610568</v>
      </c>
      <c r="AN1108" s="169">
        <v>0.975799269064218</v>
      </c>
      <c r="AO1108" s="168">
        <v>0.99</v>
      </c>
      <c r="AP1108" s="358">
        <v>1</v>
      </c>
      <c r="AQ1108" s="358">
        <v>1</v>
      </c>
      <c r="AR1108" s="358">
        <v>1</v>
      </c>
      <c r="AS1108" s="359">
        <v>1</v>
      </c>
      <c r="AT1108" s="364">
        <v>0.0721861525408278</v>
      </c>
      <c r="AU1108" s="361">
        <v>0.111111111111111</v>
      </c>
      <c r="AV1108" s="362">
        <v>0.142857142857143</v>
      </c>
      <c r="AW1108" s="362">
        <v>0.125</v>
      </c>
      <c r="AX1108" s="362">
        <v>0.0828729281767956</v>
      </c>
      <c r="AY1108" s="142"/>
      <c r="AZ1108" s="140"/>
    </row>
    <row r="1109" spans="1:52">
      <c r="A1109" s="138"/>
      <c r="B1109" s="142"/>
      <c r="C1109" s="172" t="s">
        <v>1972</v>
      </c>
      <c r="D1109" s="166" t="s">
        <v>26</v>
      </c>
      <c r="E1109" s="166" t="s">
        <v>1973</v>
      </c>
      <c r="F1109" s="167" t="s">
        <v>2068</v>
      </c>
      <c r="G1109" s="195" t="s">
        <v>2069</v>
      </c>
      <c r="H1109" s="195" t="s">
        <v>2069</v>
      </c>
      <c r="I1109" s="195" t="s">
        <v>2069</v>
      </c>
      <c r="J1109" s="195" t="s">
        <v>2069</v>
      </c>
      <c r="K1109" s="168">
        <v>0.9</v>
      </c>
      <c r="L1109" s="169">
        <v>0.878048780487805</v>
      </c>
      <c r="M1109" s="169">
        <v>0.854166666666667</v>
      </c>
      <c r="N1109" s="170">
        <v>0.930232558139535</v>
      </c>
      <c r="O1109" s="170">
        <v>0.898318042813456</v>
      </c>
      <c r="P1109" s="356">
        <v>0.9</v>
      </c>
      <c r="Q1109" s="357">
        <v>0.993939393939394</v>
      </c>
      <c r="R1109" s="169">
        <v>0.989690721649485</v>
      </c>
      <c r="S1109" s="169">
        <v>0.991399082568807</v>
      </c>
      <c r="T1109" s="169">
        <v>0.985131293483953</v>
      </c>
      <c r="U1109" s="356">
        <v>0.9</v>
      </c>
      <c r="V1109" s="169">
        <v>0.928282828282828</v>
      </c>
      <c r="W1109" s="169">
        <v>0.892942109436955</v>
      </c>
      <c r="X1109" s="169">
        <v>0.924311926605505</v>
      </c>
      <c r="Y1109" s="169">
        <v>0.863563252786714</v>
      </c>
      <c r="Z1109" s="356">
        <v>0.92</v>
      </c>
      <c r="AA1109" s="356" t="s">
        <v>40</v>
      </c>
      <c r="AB1109" s="356" t="s">
        <v>40</v>
      </c>
      <c r="AC1109" s="356" t="s">
        <v>40</v>
      </c>
      <c r="AD1109" s="356">
        <v>1</v>
      </c>
      <c r="AE1109" s="356">
        <v>0.92</v>
      </c>
      <c r="AF1109" s="169">
        <v>1</v>
      </c>
      <c r="AG1109" s="169">
        <v>0.998520710059172</v>
      </c>
      <c r="AH1109" s="169">
        <v>0.988165680473373</v>
      </c>
      <c r="AI1109" s="169">
        <v>0.99291837495341</v>
      </c>
      <c r="AJ1109" s="356">
        <v>0.92</v>
      </c>
      <c r="AK1109" s="169">
        <v>0.943661971830986</v>
      </c>
      <c r="AL1109" s="169">
        <v>0.968816067653277</v>
      </c>
      <c r="AM1109" s="169">
        <v>0.972477064220184</v>
      </c>
      <c r="AN1109" s="169">
        <v>0.964264008751671</v>
      </c>
      <c r="AO1109" s="168">
        <v>0.99</v>
      </c>
      <c r="AP1109" s="358">
        <v>1</v>
      </c>
      <c r="AQ1109" s="358">
        <v>1</v>
      </c>
      <c r="AR1109" s="358">
        <v>1</v>
      </c>
      <c r="AS1109" s="359">
        <v>1</v>
      </c>
      <c r="AT1109" s="364">
        <v>0.0721861525408278</v>
      </c>
      <c r="AU1109" s="361">
        <v>0.117647058823529</v>
      </c>
      <c r="AV1109" s="362">
        <v>0.0769230769230769</v>
      </c>
      <c r="AW1109" s="362">
        <v>0</v>
      </c>
      <c r="AX1109" s="362">
        <v>0.0617977528089888</v>
      </c>
      <c r="AY1109" s="142"/>
      <c r="AZ1109" s="140"/>
    </row>
    <row r="1110" spans="1:52">
      <c r="A1110" s="138"/>
      <c r="B1110" s="142"/>
      <c r="C1110" s="172" t="s">
        <v>1972</v>
      </c>
      <c r="D1110" s="166" t="s">
        <v>26</v>
      </c>
      <c r="E1110" s="166" t="s">
        <v>1973</v>
      </c>
      <c r="F1110" s="167" t="s">
        <v>2070</v>
      </c>
      <c r="G1110" s="195" t="s">
        <v>2071</v>
      </c>
      <c r="H1110" s="195" t="s">
        <v>2071</v>
      </c>
      <c r="I1110" s="195" t="s">
        <v>2071</v>
      </c>
      <c r="J1110" s="195" t="s">
        <v>2071</v>
      </c>
      <c r="K1110" s="168">
        <v>0.9</v>
      </c>
      <c r="L1110" s="169">
        <v>0.9</v>
      </c>
      <c r="M1110" s="169">
        <v>1</v>
      </c>
      <c r="N1110" s="170">
        <v>0.981818181818182</v>
      </c>
      <c r="O1110" s="170">
        <v>0.966936993137867</v>
      </c>
      <c r="P1110" s="356">
        <v>0.9</v>
      </c>
      <c r="Q1110" s="357">
        <v>0.987577639751553</v>
      </c>
      <c r="R1110" s="169">
        <v>0.979923343675853</v>
      </c>
      <c r="S1110" s="169">
        <v>0.979304635761589</v>
      </c>
      <c r="T1110" s="169">
        <v>0.977540381394846</v>
      </c>
      <c r="U1110" s="356">
        <v>0.9</v>
      </c>
      <c r="V1110" s="169">
        <v>0.968253968253968</v>
      </c>
      <c r="W1110" s="169">
        <v>0.953276145281986</v>
      </c>
      <c r="X1110" s="169">
        <v>0.94557119205298</v>
      </c>
      <c r="Y1110" s="169">
        <v>0.967411268975204</v>
      </c>
      <c r="Z1110" s="356">
        <v>0.92</v>
      </c>
      <c r="AA1110" s="356" t="s">
        <v>40</v>
      </c>
      <c r="AB1110" s="356" t="s">
        <v>40</v>
      </c>
      <c r="AC1110" s="356" t="s">
        <v>40</v>
      </c>
      <c r="AD1110" s="356">
        <v>1</v>
      </c>
      <c r="AE1110" s="356">
        <v>0.92</v>
      </c>
      <c r="AF1110" s="169">
        <v>1</v>
      </c>
      <c r="AG1110" s="169">
        <v>0.997557997557998</v>
      </c>
      <c r="AH1110" s="169">
        <v>0.997975708502024</v>
      </c>
      <c r="AI1110" s="169">
        <v>0.999075200778778</v>
      </c>
      <c r="AJ1110" s="356">
        <v>0.92</v>
      </c>
      <c r="AK1110" s="169">
        <v>0.97311271975181</v>
      </c>
      <c r="AL1110" s="169">
        <v>0.972805256433656</v>
      </c>
      <c r="AM1110" s="169">
        <v>0.968969797269342</v>
      </c>
      <c r="AN1110" s="169">
        <v>0.984146917831342</v>
      </c>
      <c r="AO1110" s="168">
        <v>0.99</v>
      </c>
      <c r="AP1110" s="358">
        <v>1</v>
      </c>
      <c r="AQ1110" s="358">
        <v>1</v>
      </c>
      <c r="AR1110" s="358">
        <v>1</v>
      </c>
      <c r="AS1110" s="359">
        <v>1</v>
      </c>
      <c r="AT1110" s="364">
        <v>0.0721861525408278</v>
      </c>
      <c r="AU1110" s="361">
        <v>0</v>
      </c>
      <c r="AV1110" s="362">
        <v>0</v>
      </c>
      <c r="AW1110" s="362">
        <v>0.0571428571428571</v>
      </c>
      <c r="AX1110" s="362">
        <v>0.0646258503401361</v>
      </c>
      <c r="AY1110" s="142"/>
      <c r="AZ1110" s="140"/>
    </row>
    <row r="1111" spans="1:52">
      <c r="A1111" s="138"/>
      <c r="B1111" s="142"/>
      <c r="C1111" s="172" t="s">
        <v>1972</v>
      </c>
      <c r="D1111" s="166" t="s">
        <v>26</v>
      </c>
      <c r="E1111" s="166" t="s">
        <v>1973</v>
      </c>
      <c r="F1111" s="167" t="s">
        <v>2072</v>
      </c>
      <c r="G1111" s="195" t="s">
        <v>2073</v>
      </c>
      <c r="H1111" s="195" t="s">
        <v>2073</v>
      </c>
      <c r="I1111" s="195" t="s">
        <v>2073</v>
      </c>
      <c r="J1111" s="195" t="s">
        <v>2073</v>
      </c>
      <c r="K1111" s="168">
        <v>0.9</v>
      </c>
      <c r="L1111" s="169">
        <v>0.887096774193548</v>
      </c>
      <c r="M1111" s="169">
        <v>0.955223880597015</v>
      </c>
      <c r="N1111" s="170">
        <v>0.923076923076923</v>
      </c>
      <c r="O1111" s="170">
        <v>0.904109589041096</v>
      </c>
      <c r="P1111" s="356">
        <v>0.9</v>
      </c>
      <c r="Q1111" s="357">
        <v>0.983508771929825</v>
      </c>
      <c r="R1111" s="169">
        <v>0.976864704793633</v>
      </c>
      <c r="S1111" s="169">
        <v>0.939598778892281</v>
      </c>
      <c r="T1111" s="169">
        <v>0.953686518183774</v>
      </c>
      <c r="U1111" s="356">
        <v>0.9</v>
      </c>
      <c r="V1111" s="169">
        <v>0.919649122807017</v>
      </c>
      <c r="W1111" s="169">
        <v>0.871737923375902</v>
      </c>
      <c r="X1111" s="169">
        <v>0.895115569123419</v>
      </c>
      <c r="Y1111" s="169">
        <v>0.86986227673768</v>
      </c>
      <c r="Z1111" s="356">
        <v>0.92</v>
      </c>
      <c r="AA1111" s="356" t="s">
        <v>40</v>
      </c>
      <c r="AB1111" s="356" t="s">
        <v>40</v>
      </c>
      <c r="AC1111" s="356" t="s">
        <v>40</v>
      </c>
      <c r="AD1111" s="356" t="s">
        <v>40</v>
      </c>
      <c r="AE1111" s="356">
        <v>0.92</v>
      </c>
      <c r="AF1111" s="169">
        <v>1</v>
      </c>
      <c r="AG1111" s="169">
        <v>1</v>
      </c>
      <c r="AH1111" s="169">
        <v>0.942028985507246</v>
      </c>
      <c r="AI1111" s="169">
        <v>0.998060344827586</v>
      </c>
      <c r="AJ1111" s="356">
        <v>0.92</v>
      </c>
      <c r="AK1111" s="169">
        <v>0.939309382629927</v>
      </c>
      <c r="AL1111" s="169">
        <v>0.947086031452359</v>
      </c>
      <c r="AM1111" s="169">
        <v>0.949858295182036</v>
      </c>
      <c r="AN1111" s="169">
        <v>0.951246235749624</v>
      </c>
      <c r="AO1111" s="168">
        <v>0.99</v>
      </c>
      <c r="AP1111" s="358">
        <v>1</v>
      </c>
      <c r="AQ1111" s="358">
        <v>1</v>
      </c>
      <c r="AR1111" s="358">
        <v>1</v>
      </c>
      <c r="AS1111" s="359">
        <v>1</v>
      </c>
      <c r="AT1111" s="364">
        <v>0.0721861525408278</v>
      </c>
      <c r="AU1111" s="361">
        <v>0</v>
      </c>
      <c r="AV1111" s="362">
        <v>0.153846153846154</v>
      </c>
      <c r="AW1111" s="362">
        <v>0.0714285714285714</v>
      </c>
      <c r="AX1111" s="362">
        <v>0.0405679513184584</v>
      </c>
      <c r="AY1111" s="142"/>
      <c r="AZ1111" s="140"/>
    </row>
    <row r="1112" spans="1:52">
      <c r="A1112" s="138"/>
      <c r="B1112" s="142"/>
      <c r="C1112" s="172" t="s">
        <v>1972</v>
      </c>
      <c r="D1112" s="166" t="s">
        <v>26</v>
      </c>
      <c r="E1112" s="166" t="s">
        <v>1973</v>
      </c>
      <c r="F1112" s="167" t="s">
        <v>2074</v>
      </c>
      <c r="G1112" s="195" t="s">
        <v>2075</v>
      </c>
      <c r="H1112" s="195" t="s">
        <v>2075</v>
      </c>
      <c r="I1112" s="195" t="s">
        <v>2075</v>
      </c>
      <c r="J1112" s="195" t="s">
        <v>2075</v>
      </c>
      <c r="K1112" s="168">
        <v>0.9</v>
      </c>
      <c r="L1112" s="169">
        <v>0.9</v>
      </c>
      <c r="M1112" s="169">
        <v>0.883720930232558</v>
      </c>
      <c r="N1112" s="170">
        <v>0.904761904761905</v>
      </c>
      <c r="O1112" s="170">
        <v>0.897338403041825</v>
      </c>
      <c r="P1112" s="356">
        <v>0.9</v>
      </c>
      <c r="Q1112" s="357">
        <v>0.949472515269295</v>
      </c>
      <c r="R1112" s="169">
        <v>0.930014224751067</v>
      </c>
      <c r="S1112" s="169">
        <v>0.977068484660676</v>
      </c>
      <c r="T1112" s="169">
        <v>0.94912482587366</v>
      </c>
      <c r="U1112" s="356">
        <v>0.9</v>
      </c>
      <c r="V1112" s="169">
        <v>0.888395335924486</v>
      </c>
      <c r="W1112" s="169">
        <v>0.791465149359886</v>
      </c>
      <c r="X1112" s="169">
        <v>0.877285404400372</v>
      </c>
      <c r="Y1112" s="169">
        <v>0.824803666242707</v>
      </c>
      <c r="Z1112" s="356">
        <v>0.92</v>
      </c>
      <c r="AA1112" s="356" t="s">
        <v>40</v>
      </c>
      <c r="AB1112" s="356" t="s">
        <v>40</v>
      </c>
      <c r="AC1112" s="356" t="s">
        <v>40</v>
      </c>
      <c r="AD1112" s="356">
        <v>1</v>
      </c>
      <c r="AE1112" s="356">
        <v>0.92</v>
      </c>
      <c r="AF1112" s="169">
        <v>0.994350282485876</v>
      </c>
      <c r="AG1112" s="169">
        <v>0.9875</v>
      </c>
      <c r="AH1112" s="169">
        <v>0.991111111111111</v>
      </c>
      <c r="AI1112" s="169">
        <v>0.995351113286029</v>
      </c>
      <c r="AJ1112" s="356">
        <v>0.92</v>
      </c>
      <c r="AK1112" s="169">
        <v>0.931704608550805</v>
      </c>
      <c r="AL1112" s="169">
        <v>0.928591749644381</v>
      </c>
      <c r="AM1112" s="169">
        <v>0.948559033157732</v>
      </c>
      <c r="AN1112" s="169">
        <v>0.958838016795866</v>
      </c>
      <c r="AO1112" s="168">
        <v>0.99</v>
      </c>
      <c r="AP1112" s="358">
        <v>1</v>
      </c>
      <c r="AQ1112" s="358">
        <v>1</v>
      </c>
      <c r="AR1112" s="358">
        <v>1</v>
      </c>
      <c r="AS1112" s="359">
        <v>1</v>
      </c>
      <c r="AT1112" s="364">
        <v>0.0721861525408278</v>
      </c>
      <c r="AU1112" s="361">
        <v>0.1</v>
      </c>
      <c r="AV1112" s="362">
        <v>0.1</v>
      </c>
      <c r="AW1112" s="362">
        <v>0.166666666666667</v>
      </c>
      <c r="AX1112" s="362">
        <v>0.0774907749077491</v>
      </c>
      <c r="AY1112" s="142"/>
      <c r="AZ1112" s="140"/>
    </row>
    <row r="1113" spans="1:52">
      <c r="A1113" s="138"/>
      <c r="B1113" s="142"/>
      <c r="C1113" s="172" t="s">
        <v>1972</v>
      </c>
      <c r="D1113" s="166" t="s">
        <v>26</v>
      </c>
      <c r="E1113" s="166" t="s">
        <v>1973</v>
      </c>
      <c r="F1113" s="167" t="s">
        <v>2076</v>
      </c>
      <c r="G1113" s="195" t="s">
        <v>2077</v>
      </c>
      <c r="H1113" s="195" t="s">
        <v>2077</v>
      </c>
      <c r="I1113" s="195" t="s">
        <v>2077</v>
      </c>
      <c r="J1113" s="195" t="s">
        <v>2077</v>
      </c>
      <c r="K1113" s="168">
        <v>0.9</v>
      </c>
      <c r="L1113" s="169">
        <v>0.791666666666667</v>
      </c>
      <c r="M1113" s="169">
        <v>0.851063829787234</v>
      </c>
      <c r="N1113" s="170">
        <v>0.769230769230769</v>
      </c>
      <c r="O1113" s="170">
        <v>0.809011432414257</v>
      </c>
      <c r="P1113" s="356">
        <v>0.9</v>
      </c>
      <c r="Q1113" s="357">
        <v>0.951932139491046</v>
      </c>
      <c r="R1113" s="169">
        <v>0.96031357177854</v>
      </c>
      <c r="S1113" s="169">
        <v>0.985915492957746</v>
      </c>
      <c r="T1113" s="169">
        <v>0.964867405412245</v>
      </c>
      <c r="U1113" s="356">
        <v>0.9</v>
      </c>
      <c r="V1113" s="169">
        <v>0.871347785108388</v>
      </c>
      <c r="W1113" s="169">
        <v>0.815531602155806</v>
      </c>
      <c r="X1113" s="169">
        <v>0.892957746478873</v>
      </c>
      <c r="Y1113" s="169">
        <v>0.870858113848768</v>
      </c>
      <c r="Z1113" s="356">
        <v>0.92</v>
      </c>
      <c r="AA1113" s="356" t="s">
        <v>40</v>
      </c>
      <c r="AB1113" s="356" t="s">
        <v>40</v>
      </c>
      <c r="AC1113" s="356" t="s">
        <v>40</v>
      </c>
      <c r="AD1113" s="356">
        <v>0</v>
      </c>
      <c r="AE1113" s="356">
        <v>0.92</v>
      </c>
      <c r="AF1113" s="169">
        <v>0.998363338788871</v>
      </c>
      <c r="AG1113" s="169">
        <v>0.992537313432836</v>
      </c>
      <c r="AH1113" s="169">
        <v>1</v>
      </c>
      <c r="AI1113" s="169">
        <v>0.991864603762621</v>
      </c>
      <c r="AJ1113" s="356">
        <v>0.92</v>
      </c>
      <c r="AK1113" s="169">
        <v>0.920433145009416</v>
      </c>
      <c r="AL1113" s="169">
        <v>0.935325820676139</v>
      </c>
      <c r="AM1113" s="169">
        <v>0.944788732394366</v>
      </c>
      <c r="AN1113" s="169">
        <v>0.95821095155037</v>
      </c>
      <c r="AO1113" s="168">
        <v>0.99</v>
      </c>
      <c r="AP1113" s="358">
        <v>1</v>
      </c>
      <c r="AQ1113" s="358">
        <v>1</v>
      </c>
      <c r="AR1113" s="358">
        <v>1</v>
      </c>
      <c r="AS1113" s="359">
        <v>1</v>
      </c>
      <c r="AT1113" s="364">
        <v>0.0721861525408278</v>
      </c>
      <c r="AU1113" s="361">
        <v>0</v>
      </c>
      <c r="AV1113" s="362">
        <v>0</v>
      </c>
      <c r="AW1113" s="362">
        <v>0</v>
      </c>
      <c r="AX1113" s="362">
        <v>0.0635451505016722</v>
      </c>
      <c r="AY1113" s="142"/>
      <c r="AZ1113" s="140"/>
    </row>
    <row r="1114" spans="1:52">
      <c r="A1114" s="138"/>
      <c r="B1114" s="142"/>
      <c r="C1114" s="172" t="s">
        <v>1972</v>
      </c>
      <c r="D1114" s="166" t="s">
        <v>26</v>
      </c>
      <c r="E1114" s="166" t="s">
        <v>1973</v>
      </c>
      <c r="F1114" s="167" t="s">
        <v>2078</v>
      </c>
      <c r="G1114" s="195" t="s">
        <v>2079</v>
      </c>
      <c r="H1114" s="195" t="s">
        <v>2079</v>
      </c>
      <c r="I1114" s="195" t="s">
        <v>2079</v>
      </c>
      <c r="J1114" s="195" t="s">
        <v>2079</v>
      </c>
      <c r="K1114" s="168">
        <v>0.9</v>
      </c>
      <c r="L1114" s="169">
        <v>0.967741935483871</v>
      </c>
      <c r="M1114" s="169">
        <v>0.972972972972973</v>
      </c>
      <c r="N1114" s="170">
        <v>0.972972972972973</v>
      </c>
      <c r="O1114" s="170">
        <v>0.973938223938224</v>
      </c>
      <c r="P1114" s="356">
        <v>0.9</v>
      </c>
      <c r="Q1114" s="357">
        <v>0.972472710014238</v>
      </c>
      <c r="R1114" s="169">
        <v>0.892875062719518</v>
      </c>
      <c r="S1114" s="169">
        <v>0.966685649202733</v>
      </c>
      <c r="T1114" s="169">
        <v>0.937166132478632</v>
      </c>
      <c r="U1114" s="356">
        <v>0.9</v>
      </c>
      <c r="V1114" s="169">
        <v>0.844328429046037</v>
      </c>
      <c r="W1114" s="169">
        <v>0.796036126442549</v>
      </c>
      <c r="X1114" s="169">
        <v>0.847949886104784</v>
      </c>
      <c r="Y1114" s="169">
        <v>0.812080280830281</v>
      </c>
      <c r="Z1114" s="356">
        <v>0.92</v>
      </c>
      <c r="AA1114" s="356" t="s">
        <v>40</v>
      </c>
      <c r="AB1114" s="356" t="s">
        <v>40</v>
      </c>
      <c r="AC1114" s="356" t="s">
        <v>40</v>
      </c>
      <c r="AD1114" s="356">
        <v>1</v>
      </c>
      <c r="AE1114" s="356">
        <v>0.92</v>
      </c>
      <c r="AF1114" s="169">
        <v>1</v>
      </c>
      <c r="AG1114" s="169">
        <v>1</v>
      </c>
      <c r="AH1114" s="169">
        <v>0.994736842105263</v>
      </c>
      <c r="AI1114" s="169">
        <v>0.863096680397383</v>
      </c>
      <c r="AJ1114" s="356">
        <v>0.92</v>
      </c>
      <c r="AK1114" s="169">
        <v>0.893043066729768</v>
      </c>
      <c r="AL1114" s="169">
        <v>0.875720370834377</v>
      </c>
      <c r="AM1114" s="169">
        <v>0.912944523470839</v>
      </c>
      <c r="AN1114" s="169">
        <v>0.918800362370667</v>
      </c>
      <c r="AO1114" s="168">
        <v>0.99</v>
      </c>
      <c r="AP1114" s="358">
        <v>1</v>
      </c>
      <c r="AQ1114" s="358">
        <v>1</v>
      </c>
      <c r="AR1114" s="358">
        <v>1</v>
      </c>
      <c r="AS1114" s="359">
        <v>1</v>
      </c>
      <c r="AT1114" s="364">
        <v>0.0721861525408278</v>
      </c>
      <c r="AU1114" s="361">
        <v>0</v>
      </c>
      <c r="AV1114" s="362">
        <v>0</v>
      </c>
      <c r="AW1114" s="362">
        <v>0</v>
      </c>
      <c r="AX1114" s="362">
        <v>0.0445103857566766</v>
      </c>
      <c r="AY1114" s="142"/>
      <c r="AZ1114" s="140"/>
    </row>
    <row r="1115" spans="1:52">
      <c r="A1115" s="138"/>
      <c r="B1115" s="142"/>
      <c r="C1115" s="172" t="s">
        <v>1972</v>
      </c>
      <c r="D1115" s="166" t="s">
        <v>26</v>
      </c>
      <c r="E1115" s="166" t="s">
        <v>1973</v>
      </c>
      <c r="F1115" s="167" t="s">
        <v>2080</v>
      </c>
      <c r="G1115" s="195" t="s">
        <v>2081</v>
      </c>
      <c r="H1115" s="195" t="s">
        <v>2081</v>
      </c>
      <c r="I1115" s="195" t="s">
        <v>2081</v>
      </c>
      <c r="J1115" s="195" t="s">
        <v>2081</v>
      </c>
      <c r="K1115" s="168">
        <v>0.9</v>
      </c>
      <c r="L1115" s="169">
        <v>1</v>
      </c>
      <c r="M1115" s="169">
        <v>0.975609756097561</v>
      </c>
      <c r="N1115" s="170">
        <v>1</v>
      </c>
      <c r="O1115" s="170">
        <v>0.958263772954925</v>
      </c>
      <c r="P1115" s="356">
        <v>0.9</v>
      </c>
      <c r="Q1115" s="357">
        <v>0.989346246973366</v>
      </c>
      <c r="R1115" s="169">
        <v>0.950492483151892</v>
      </c>
      <c r="S1115" s="169">
        <v>0.988862131246237</v>
      </c>
      <c r="T1115" s="169">
        <v>0.974656296506272</v>
      </c>
      <c r="U1115" s="356">
        <v>0.9</v>
      </c>
      <c r="V1115" s="169">
        <v>0.948668280871671</v>
      </c>
      <c r="W1115" s="169">
        <v>0.941679626749611</v>
      </c>
      <c r="X1115" s="169">
        <v>0.919626730885009</v>
      </c>
      <c r="Y1115" s="169">
        <v>0.943439515271774</v>
      </c>
      <c r="Z1115" s="356">
        <v>0.92</v>
      </c>
      <c r="AA1115" s="356" t="s">
        <v>40</v>
      </c>
      <c r="AB1115" s="356" t="s">
        <v>40</v>
      </c>
      <c r="AC1115" s="356" t="s">
        <v>40</v>
      </c>
      <c r="AD1115" s="356" t="s">
        <v>40</v>
      </c>
      <c r="AE1115" s="356">
        <v>0.92</v>
      </c>
      <c r="AF1115" s="169">
        <v>1</v>
      </c>
      <c r="AG1115" s="169">
        <v>1</v>
      </c>
      <c r="AH1115" s="169">
        <v>1</v>
      </c>
      <c r="AI1115" s="169">
        <v>0.999547408916044</v>
      </c>
      <c r="AJ1115" s="356">
        <v>0.92</v>
      </c>
      <c r="AK1115" s="169">
        <v>0.962589928057554</v>
      </c>
      <c r="AL1115" s="169">
        <v>0.975129533678756</v>
      </c>
      <c r="AM1115" s="169">
        <v>0.962093862815884</v>
      </c>
      <c r="AN1115" s="169">
        <v>0.973806782962897</v>
      </c>
      <c r="AO1115" s="168">
        <v>0.99</v>
      </c>
      <c r="AP1115" s="358" t="s">
        <v>40</v>
      </c>
      <c r="AQ1115" s="358">
        <v>1</v>
      </c>
      <c r="AR1115" s="358">
        <v>1</v>
      </c>
      <c r="AS1115" s="359">
        <v>1</v>
      </c>
      <c r="AT1115" s="364">
        <v>0.0721861525408278</v>
      </c>
      <c r="AU1115" s="361">
        <v>0</v>
      </c>
      <c r="AV1115" s="362">
        <v>0</v>
      </c>
      <c r="AW1115" s="362">
        <v>0.166666666666667</v>
      </c>
      <c r="AX1115" s="362">
        <v>0.0628415300546448</v>
      </c>
      <c r="AY1115" s="142"/>
      <c r="AZ1115" s="140"/>
    </row>
    <row r="1116" spans="1:52">
      <c r="A1116" s="138"/>
      <c r="B1116" s="142"/>
      <c r="C1116" s="172" t="s">
        <v>1972</v>
      </c>
      <c r="D1116" s="166" t="s">
        <v>26</v>
      </c>
      <c r="E1116" s="166" t="s">
        <v>1973</v>
      </c>
      <c r="F1116" s="167" t="s">
        <v>2082</v>
      </c>
      <c r="G1116" s="195" t="s">
        <v>2083</v>
      </c>
      <c r="H1116" s="195" t="s">
        <v>2083</v>
      </c>
      <c r="I1116" s="195" t="s">
        <v>2083</v>
      </c>
      <c r="J1116" s="195" t="s">
        <v>2083</v>
      </c>
      <c r="K1116" s="168">
        <v>0.9</v>
      </c>
      <c r="L1116" s="169">
        <v>0.944444444444444</v>
      </c>
      <c r="M1116" s="169">
        <v>0.947368421052632</v>
      </c>
      <c r="N1116" s="170">
        <v>1</v>
      </c>
      <c r="O1116" s="170">
        <v>0.960264900662252</v>
      </c>
      <c r="P1116" s="356">
        <v>0.9</v>
      </c>
      <c r="Q1116" s="357">
        <v>0.921747042766151</v>
      </c>
      <c r="R1116" s="169">
        <v>0.940834141610087</v>
      </c>
      <c r="S1116" s="169">
        <v>0.96145251396648</v>
      </c>
      <c r="T1116" s="169">
        <v>0.95121522591076</v>
      </c>
      <c r="U1116" s="356">
        <v>0.9</v>
      </c>
      <c r="V1116" s="169">
        <v>0.858962693357598</v>
      </c>
      <c r="W1116" s="169">
        <v>0.820562560620756</v>
      </c>
      <c r="X1116" s="169">
        <v>0.886033519553073</v>
      </c>
      <c r="Y1116" s="169">
        <v>0.893309667328612</v>
      </c>
      <c r="Z1116" s="356">
        <v>0.92</v>
      </c>
      <c r="AA1116" s="356" t="s">
        <v>40</v>
      </c>
      <c r="AB1116" s="356" t="s">
        <v>40</v>
      </c>
      <c r="AC1116" s="356" t="s">
        <v>40</v>
      </c>
      <c r="AD1116" s="356" t="s">
        <v>40</v>
      </c>
      <c r="AE1116" s="356">
        <v>0.92</v>
      </c>
      <c r="AF1116" s="169">
        <v>0.996478873239437</v>
      </c>
      <c r="AG1116" s="169">
        <v>0.996923076923077</v>
      </c>
      <c r="AH1116" s="169">
        <v>1</v>
      </c>
      <c r="AI1116" s="169">
        <v>0.999017038007864</v>
      </c>
      <c r="AJ1116" s="356">
        <v>0.92</v>
      </c>
      <c r="AK1116" s="169">
        <v>0.930442637759711</v>
      </c>
      <c r="AL1116" s="169">
        <v>0.911992263056093</v>
      </c>
      <c r="AM1116" s="169">
        <v>0.922519509476031</v>
      </c>
      <c r="AN1116" s="169">
        <v>0.954083242750447</v>
      </c>
      <c r="AO1116" s="168">
        <v>0.99</v>
      </c>
      <c r="AP1116" s="358">
        <v>1</v>
      </c>
      <c r="AQ1116" s="358">
        <v>1</v>
      </c>
      <c r="AR1116" s="358">
        <v>1</v>
      </c>
      <c r="AS1116" s="359">
        <v>1</v>
      </c>
      <c r="AT1116" s="364">
        <v>0.0721861525408278</v>
      </c>
      <c r="AU1116" s="361">
        <v>0</v>
      </c>
      <c r="AV1116" s="362">
        <v>0</v>
      </c>
      <c r="AW1116" s="362">
        <v>0</v>
      </c>
      <c r="AX1116" s="362">
        <v>0.038961038961039</v>
      </c>
      <c r="AY1116" s="142"/>
      <c r="AZ1116" s="140"/>
    </row>
    <row r="1117" spans="1:52">
      <c r="A1117" s="138"/>
      <c r="B1117" s="142"/>
      <c r="C1117" s="172" t="s">
        <v>1972</v>
      </c>
      <c r="D1117" s="166" t="s">
        <v>26</v>
      </c>
      <c r="E1117" s="166" t="s">
        <v>1973</v>
      </c>
      <c r="F1117" s="167" t="s">
        <v>2084</v>
      </c>
      <c r="G1117" s="195" t="s">
        <v>2085</v>
      </c>
      <c r="H1117" s="195" t="s">
        <v>2085</v>
      </c>
      <c r="I1117" s="195" t="s">
        <v>2085</v>
      </c>
      <c r="J1117" s="195" t="s">
        <v>2085</v>
      </c>
      <c r="K1117" s="168">
        <v>0.9</v>
      </c>
      <c r="L1117" s="169">
        <v>0.904761904761905</v>
      </c>
      <c r="M1117" s="169">
        <v>0.863636363636364</v>
      </c>
      <c r="N1117" s="170">
        <v>0.909090909090909</v>
      </c>
      <c r="O1117" s="170">
        <v>0.915022761760243</v>
      </c>
      <c r="P1117" s="356">
        <v>0.9</v>
      </c>
      <c r="Q1117" s="357">
        <v>0.985259891388673</v>
      </c>
      <c r="R1117" s="169">
        <v>0.989830508474576</v>
      </c>
      <c r="S1117" s="169">
        <v>0.981621112158341</v>
      </c>
      <c r="T1117" s="169">
        <v>0.975236740991741</v>
      </c>
      <c r="U1117" s="356">
        <v>0.9</v>
      </c>
      <c r="V1117" s="169">
        <v>0.937160589604344</v>
      </c>
      <c r="W1117" s="169">
        <v>0.920762711864407</v>
      </c>
      <c r="X1117" s="169">
        <v>0.938265786993402</v>
      </c>
      <c r="Y1117" s="169">
        <v>0.920582095422503</v>
      </c>
      <c r="Z1117" s="356">
        <v>0.92</v>
      </c>
      <c r="AA1117" s="356">
        <v>0</v>
      </c>
      <c r="AB1117" s="356" t="s">
        <v>40</v>
      </c>
      <c r="AC1117" s="356" t="s">
        <v>40</v>
      </c>
      <c r="AD1117" s="356">
        <v>0</v>
      </c>
      <c r="AE1117" s="356">
        <v>0.92</v>
      </c>
      <c r="AF1117" s="169">
        <v>1</v>
      </c>
      <c r="AG1117" s="169">
        <v>0.987623762376238</v>
      </c>
      <c r="AH1117" s="169">
        <v>1</v>
      </c>
      <c r="AI1117" s="169">
        <v>0.996981802041722</v>
      </c>
      <c r="AJ1117" s="356">
        <v>0.92</v>
      </c>
      <c r="AK1117" s="169">
        <v>0.944827586206897</v>
      </c>
      <c r="AL1117" s="169">
        <v>0.956779661016949</v>
      </c>
      <c r="AM1117" s="169">
        <v>0.966069745523091</v>
      </c>
      <c r="AN1117" s="169">
        <v>0.96262360518915</v>
      </c>
      <c r="AO1117" s="168">
        <v>0.99</v>
      </c>
      <c r="AP1117" s="358">
        <v>1</v>
      </c>
      <c r="AQ1117" s="358">
        <v>1</v>
      </c>
      <c r="AR1117" s="358">
        <v>1</v>
      </c>
      <c r="AS1117" s="359">
        <v>1</v>
      </c>
      <c r="AT1117" s="364">
        <v>0.0721861525408278</v>
      </c>
      <c r="AU1117" s="361">
        <v>0.142857142857143</v>
      </c>
      <c r="AV1117" s="362">
        <v>0.333333333333333</v>
      </c>
      <c r="AW1117" s="362">
        <v>0.2</v>
      </c>
      <c r="AX1117" s="362">
        <v>0.0921985815602837</v>
      </c>
      <c r="AY1117" s="142"/>
      <c r="AZ1117" s="140"/>
    </row>
    <row r="1118" spans="1:52">
      <c r="A1118" s="138"/>
      <c r="B1118" s="142"/>
      <c r="C1118" s="172" t="s">
        <v>1972</v>
      </c>
      <c r="D1118" s="166" t="s">
        <v>26</v>
      </c>
      <c r="E1118" s="166" t="s">
        <v>1973</v>
      </c>
      <c r="F1118" s="167" t="s">
        <v>2086</v>
      </c>
      <c r="G1118" s="195" t="s">
        <v>2087</v>
      </c>
      <c r="H1118" s="195" t="s">
        <v>2087</v>
      </c>
      <c r="I1118" s="195" t="s">
        <v>2087</v>
      </c>
      <c r="J1118" s="195" t="s">
        <v>2087</v>
      </c>
      <c r="K1118" s="168">
        <v>0.9</v>
      </c>
      <c r="L1118" s="169">
        <v>0.907563025210084</v>
      </c>
      <c r="M1118" s="169">
        <v>0.931297709923664</v>
      </c>
      <c r="N1118" s="170">
        <v>0.852459016393443</v>
      </c>
      <c r="O1118" s="170">
        <v>0.877789046653144</v>
      </c>
      <c r="P1118" s="356">
        <v>0.9</v>
      </c>
      <c r="Q1118" s="357">
        <v>0.910185873605948</v>
      </c>
      <c r="R1118" s="169">
        <v>0.8692458374143</v>
      </c>
      <c r="S1118" s="169">
        <v>0.859017283503755</v>
      </c>
      <c r="T1118" s="169">
        <v>0.904251992409867</v>
      </c>
      <c r="U1118" s="356">
        <v>0.9</v>
      </c>
      <c r="V1118" s="169">
        <v>0.79360594795539</v>
      </c>
      <c r="W1118" s="169">
        <v>0.677685275873327</v>
      </c>
      <c r="X1118" s="169">
        <v>0.70247036467288</v>
      </c>
      <c r="Y1118" s="169">
        <v>0.731867931688805</v>
      </c>
      <c r="Z1118" s="356">
        <v>0.92</v>
      </c>
      <c r="AA1118" s="356" t="s">
        <v>40</v>
      </c>
      <c r="AB1118" s="356" t="s">
        <v>40</v>
      </c>
      <c r="AC1118" s="356" t="s">
        <v>40</v>
      </c>
      <c r="AD1118" s="356">
        <v>0.5</v>
      </c>
      <c r="AE1118" s="356">
        <v>0.92</v>
      </c>
      <c r="AF1118" s="169">
        <v>0.983970406905055</v>
      </c>
      <c r="AG1118" s="169">
        <v>1</v>
      </c>
      <c r="AH1118" s="169">
        <v>1</v>
      </c>
      <c r="AI1118" s="169">
        <v>0.963601356926744</v>
      </c>
      <c r="AJ1118" s="356">
        <v>0.92</v>
      </c>
      <c r="AK1118" s="169">
        <v>0.91141498216409</v>
      </c>
      <c r="AL1118" s="169">
        <v>0.923459812321501</v>
      </c>
      <c r="AM1118" s="169">
        <v>0.920459686906162</v>
      </c>
      <c r="AN1118" s="169">
        <v>0.939120617655628</v>
      </c>
      <c r="AO1118" s="168">
        <v>0.99</v>
      </c>
      <c r="AP1118" s="358">
        <v>1</v>
      </c>
      <c r="AQ1118" s="358">
        <v>1</v>
      </c>
      <c r="AR1118" s="358">
        <v>1</v>
      </c>
      <c r="AS1118" s="359">
        <v>1</v>
      </c>
      <c r="AT1118" s="364">
        <v>0.0721861525408278</v>
      </c>
      <c r="AU1118" s="361">
        <v>0.0571428571428571</v>
      </c>
      <c r="AV1118" s="362">
        <v>0.0666666666666667</v>
      </c>
      <c r="AW1118" s="362">
        <v>0</v>
      </c>
      <c r="AX1118" s="362">
        <v>0.0607594936708861</v>
      </c>
      <c r="AY1118" s="142"/>
      <c r="AZ1118" s="140"/>
    </row>
    <row r="1119" spans="1:52">
      <c r="A1119" s="138"/>
      <c r="B1119" s="142"/>
      <c r="C1119" s="172" t="s">
        <v>1972</v>
      </c>
      <c r="D1119" s="166" t="s">
        <v>26</v>
      </c>
      <c r="E1119" s="166" t="s">
        <v>1973</v>
      </c>
      <c r="F1119" s="167" t="s">
        <v>2088</v>
      </c>
      <c r="G1119" s="195" t="s">
        <v>2089</v>
      </c>
      <c r="H1119" s="195" t="s">
        <v>2089</v>
      </c>
      <c r="I1119" s="195" t="s">
        <v>2089</v>
      </c>
      <c r="J1119" s="195" t="s">
        <v>2089</v>
      </c>
      <c r="K1119" s="168">
        <v>0.9</v>
      </c>
      <c r="L1119" s="169">
        <v>0.833333333333333</v>
      </c>
      <c r="M1119" s="169">
        <v>0.930232558139535</v>
      </c>
      <c r="N1119" s="170">
        <v>0.842105263157895</v>
      </c>
      <c r="O1119" s="170">
        <v>0.88366124893071</v>
      </c>
      <c r="P1119" s="356">
        <v>0.9</v>
      </c>
      <c r="Q1119" s="357">
        <v>0.855944745929946</v>
      </c>
      <c r="R1119" s="169">
        <v>0.809715512614063</v>
      </c>
      <c r="S1119" s="169">
        <v>0.874454828660436</v>
      </c>
      <c r="T1119" s="169">
        <v>0.850823034768499</v>
      </c>
      <c r="U1119" s="356">
        <v>0.9</v>
      </c>
      <c r="V1119" s="169">
        <v>0.70399605328071</v>
      </c>
      <c r="W1119" s="169">
        <v>0.628287707997853</v>
      </c>
      <c r="X1119" s="169">
        <v>0.652647975077882</v>
      </c>
      <c r="Y1119" s="169">
        <v>0.647294139257687</v>
      </c>
      <c r="Z1119" s="356">
        <v>0.92</v>
      </c>
      <c r="AA1119" s="356" t="s">
        <v>40</v>
      </c>
      <c r="AB1119" s="356" t="s">
        <v>40</v>
      </c>
      <c r="AC1119" s="356" t="s">
        <v>40</v>
      </c>
      <c r="AD1119" s="356">
        <v>0.75</v>
      </c>
      <c r="AE1119" s="356">
        <v>0.92</v>
      </c>
      <c r="AF1119" s="169">
        <v>0.998906506287589</v>
      </c>
      <c r="AG1119" s="169">
        <v>0.998882265275708</v>
      </c>
      <c r="AH1119" s="169">
        <v>0.996798975672215</v>
      </c>
      <c r="AI1119" s="169">
        <v>0.992328147446282</v>
      </c>
      <c r="AJ1119" s="356">
        <v>0.92</v>
      </c>
      <c r="AK1119" s="169">
        <v>0.80276134122288</v>
      </c>
      <c r="AL1119" s="169">
        <v>0.862855609232421</v>
      </c>
      <c r="AM1119" s="169">
        <v>0.856697819314642</v>
      </c>
      <c r="AN1119" s="169">
        <v>0.877238451884126</v>
      </c>
      <c r="AO1119" s="168">
        <v>0.99</v>
      </c>
      <c r="AP1119" s="358">
        <v>1</v>
      </c>
      <c r="AQ1119" s="358">
        <v>1</v>
      </c>
      <c r="AR1119" s="358">
        <v>1</v>
      </c>
      <c r="AS1119" s="359">
        <v>1</v>
      </c>
      <c r="AT1119" s="364">
        <v>0.0721861525408278</v>
      </c>
      <c r="AU1119" s="361">
        <v>0</v>
      </c>
      <c r="AV1119" s="362">
        <v>0</v>
      </c>
      <c r="AW1119" s="362">
        <v>0.4</v>
      </c>
      <c r="AX1119" s="362">
        <v>0.0877862595419847</v>
      </c>
      <c r="AY1119" s="142"/>
      <c r="AZ1119" s="140"/>
    </row>
    <row r="1120" spans="1:52">
      <c r="A1120" s="138"/>
      <c r="B1120" s="142"/>
      <c r="C1120" s="172" t="s">
        <v>1972</v>
      </c>
      <c r="D1120" s="166" t="s">
        <v>26</v>
      </c>
      <c r="E1120" s="166" t="s">
        <v>1973</v>
      </c>
      <c r="F1120" s="167" t="s">
        <v>2090</v>
      </c>
      <c r="G1120" s="195" t="s">
        <v>2091</v>
      </c>
      <c r="H1120" s="195" t="s">
        <v>2091</v>
      </c>
      <c r="I1120" s="195" t="s">
        <v>2091</v>
      </c>
      <c r="J1120" s="195" t="s">
        <v>2091</v>
      </c>
      <c r="K1120" s="168">
        <v>0.9</v>
      </c>
      <c r="L1120" s="169">
        <v>0.878048780487805</v>
      </c>
      <c r="M1120" s="169">
        <v>0.86046511627907</v>
      </c>
      <c r="N1120" s="170">
        <v>0.853658536585366</v>
      </c>
      <c r="O1120" s="170">
        <v>0.938152610441767</v>
      </c>
      <c r="P1120" s="356">
        <v>0.9</v>
      </c>
      <c r="Q1120" s="357">
        <v>0.966163880962087</v>
      </c>
      <c r="R1120" s="169">
        <v>0.835932626325639</v>
      </c>
      <c r="S1120" s="169">
        <v>0.826291079812207</v>
      </c>
      <c r="T1120" s="169">
        <v>0.944848772406694</v>
      </c>
      <c r="U1120" s="356">
        <v>0.9</v>
      </c>
      <c r="V1120" s="169">
        <v>0.921320831634733</v>
      </c>
      <c r="W1120" s="169">
        <v>0.865876481597006</v>
      </c>
      <c r="X1120" s="169">
        <v>0.847183098591549</v>
      </c>
      <c r="Y1120" s="169">
        <v>0.879918616152924</v>
      </c>
      <c r="Z1120" s="356">
        <v>0.92</v>
      </c>
      <c r="AA1120" s="356">
        <v>0</v>
      </c>
      <c r="AB1120" s="356" t="s">
        <v>40</v>
      </c>
      <c r="AC1120" s="356" t="s">
        <v>40</v>
      </c>
      <c r="AD1120" s="356">
        <v>0</v>
      </c>
      <c r="AE1120" s="356">
        <v>0.92</v>
      </c>
      <c r="AF1120" s="169">
        <v>1</v>
      </c>
      <c r="AG1120" s="169">
        <v>1</v>
      </c>
      <c r="AH1120" s="169">
        <v>0.988165680473373</v>
      </c>
      <c r="AI1120" s="169">
        <v>0.995040987754276</v>
      </c>
      <c r="AJ1120" s="356">
        <v>0.92</v>
      </c>
      <c r="AK1120" s="169">
        <v>0.941775244299674</v>
      </c>
      <c r="AL1120" s="169">
        <v>0.94989604989605</v>
      </c>
      <c r="AM1120" s="169">
        <v>0.965962441314554</v>
      </c>
      <c r="AN1120" s="169">
        <v>0.978748040043421</v>
      </c>
      <c r="AO1120" s="168">
        <v>0.99</v>
      </c>
      <c r="AP1120" s="358">
        <v>1</v>
      </c>
      <c r="AQ1120" s="358">
        <v>1</v>
      </c>
      <c r="AR1120" s="358">
        <v>1</v>
      </c>
      <c r="AS1120" s="359">
        <v>1</v>
      </c>
      <c r="AT1120" s="364">
        <v>0.0721861525408278</v>
      </c>
      <c r="AU1120" s="361">
        <v>0.111111111111111</v>
      </c>
      <c r="AV1120" s="362">
        <v>0.0833333333333333</v>
      </c>
      <c r="AW1120" s="362">
        <v>0.111111111111111</v>
      </c>
      <c r="AX1120" s="362">
        <v>0.048951048951049</v>
      </c>
      <c r="AY1120" s="142"/>
      <c r="AZ1120" s="140"/>
    </row>
    <row r="1121" spans="1:52">
      <c r="A1121" s="138"/>
      <c r="B1121" s="142"/>
      <c r="C1121" s="172" t="s">
        <v>1972</v>
      </c>
      <c r="D1121" s="166" t="s">
        <v>26</v>
      </c>
      <c r="E1121" s="166" t="s">
        <v>1973</v>
      </c>
      <c r="F1121" s="167" t="s">
        <v>2092</v>
      </c>
      <c r="G1121" s="195" t="s">
        <v>2093</v>
      </c>
      <c r="H1121" s="195" t="s">
        <v>2093</v>
      </c>
      <c r="I1121" s="195" t="s">
        <v>2093</v>
      </c>
      <c r="J1121" s="195" t="s">
        <v>2093</v>
      </c>
      <c r="K1121" s="168">
        <v>0.9</v>
      </c>
      <c r="L1121" s="169">
        <v>0.795454545454545</v>
      </c>
      <c r="M1121" s="169">
        <v>0.810344827586207</v>
      </c>
      <c r="N1121" s="170">
        <v>0.765957446808511</v>
      </c>
      <c r="O1121" s="170">
        <v>0.798212005108557</v>
      </c>
      <c r="P1121" s="356">
        <v>0.9</v>
      </c>
      <c r="Q1121" s="357">
        <v>0.851724137931035</v>
      </c>
      <c r="R1121" s="169">
        <v>0.849317243569387</v>
      </c>
      <c r="S1121" s="169">
        <v>0.864434389140271</v>
      </c>
      <c r="T1121" s="169">
        <v>0.838007602016457</v>
      </c>
      <c r="U1121" s="356">
        <v>0.9</v>
      </c>
      <c r="V1121" s="169">
        <v>0.808150470219436</v>
      </c>
      <c r="W1121" s="169">
        <v>0.742457923150206</v>
      </c>
      <c r="X1121" s="169">
        <v>0.762533936651584</v>
      </c>
      <c r="Y1121" s="169">
        <v>0.751309890682259</v>
      </c>
      <c r="Z1121" s="356">
        <v>0.92</v>
      </c>
      <c r="AA1121" s="356" t="s">
        <v>40</v>
      </c>
      <c r="AB1121" s="356" t="s">
        <v>40</v>
      </c>
      <c r="AC1121" s="356" t="s">
        <v>40</v>
      </c>
      <c r="AD1121" s="356" t="s">
        <v>40</v>
      </c>
      <c r="AE1121" s="356">
        <v>0.92</v>
      </c>
      <c r="AF1121" s="169">
        <v>0.897435897435897</v>
      </c>
      <c r="AG1121" s="169">
        <v>0.960227272727273</v>
      </c>
      <c r="AH1121" s="169">
        <v>0.986842105263158</v>
      </c>
      <c r="AI1121" s="169">
        <v>0.918025930572982</v>
      </c>
      <c r="AJ1121" s="356">
        <v>0.92</v>
      </c>
      <c r="AK1121" s="169">
        <v>0.910172143974961</v>
      </c>
      <c r="AL1121" s="169">
        <v>0.955873015873016</v>
      </c>
      <c r="AM1121" s="169">
        <v>0.900850370906459</v>
      </c>
      <c r="AN1121" s="169">
        <v>0.937892969751782</v>
      </c>
      <c r="AO1121" s="168">
        <v>0.99</v>
      </c>
      <c r="AP1121" s="358">
        <v>1</v>
      </c>
      <c r="AQ1121" s="358">
        <v>1</v>
      </c>
      <c r="AR1121" s="358">
        <v>1</v>
      </c>
      <c r="AS1121" s="359">
        <v>1</v>
      </c>
      <c r="AT1121" s="364">
        <v>0.0721861525408278</v>
      </c>
      <c r="AU1121" s="361">
        <v>0.0666666666666667</v>
      </c>
      <c r="AV1121" s="362">
        <v>0</v>
      </c>
      <c r="AW1121" s="362">
        <v>0</v>
      </c>
      <c r="AX1121" s="362">
        <v>0.0340314136125654</v>
      </c>
      <c r="AY1121" s="142"/>
      <c r="AZ1121" s="140"/>
    </row>
    <row r="1122" spans="1:52">
      <c r="A1122" s="138"/>
      <c r="B1122" s="142"/>
      <c r="C1122" s="172" t="s">
        <v>1972</v>
      </c>
      <c r="D1122" s="166" t="s">
        <v>26</v>
      </c>
      <c r="E1122" s="166" t="s">
        <v>1973</v>
      </c>
      <c r="F1122" s="167" t="s">
        <v>2094</v>
      </c>
      <c r="G1122" s="195" t="s">
        <v>2095</v>
      </c>
      <c r="H1122" s="195" t="s">
        <v>2095</v>
      </c>
      <c r="I1122" s="195" t="s">
        <v>2095</v>
      </c>
      <c r="J1122" s="195" t="s">
        <v>2095</v>
      </c>
      <c r="K1122" s="168">
        <v>0.9</v>
      </c>
      <c r="L1122" s="169">
        <v>0.864864864864865</v>
      </c>
      <c r="M1122" s="169">
        <v>0.871794871794872</v>
      </c>
      <c r="N1122" s="170">
        <v>0.894736842105263</v>
      </c>
      <c r="O1122" s="170">
        <v>0.922872340425532</v>
      </c>
      <c r="P1122" s="356">
        <v>0.9</v>
      </c>
      <c r="Q1122" s="357">
        <v>0.906264501160093</v>
      </c>
      <c r="R1122" s="169">
        <v>0.931155192532089</v>
      </c>
      <c r="S1122" s="169">
        <v>0.93028263795424</v>
      </c>
      <c r="T1122" s="169">
        <v>0.916959011178769</v>
      </c>
      <c r="U1122" s="356">
        <v>0.9</v>
      </c>
      <c r="V1122" s="169">
        <v>0.662645011600928</v>
      </c>
      <c r="W1122" s="169">
        <v>0.679579929988331</v>
      </c>
      <c r="X1122" s="169">
        <v>0.654104979811575</v>
      </c>
      <c r="Y1122" s="169">
        <v>0.706789057529765</v>
      </c>
      <c r="Z1122" s="356">
        <v>0.92</v>
      </c>
      <c r="AA1122" s="356" t="s">
        <v>40</v>
      </c>
      <c r="AB1122" s="356" t="s">
        <v>40</v>
      </c>
      <c r="AC1122" s="356" t="s">
        <v>40</v>
      </c>
      <c r="AD1122" s="356" t="s">
        <v>40</v>
      </c>
      <c r="AE1122" s="356">
        <v>0.92</v>
      </c>
      <c r="AF1122" s="169">
        <v>0.997214484679666</v>
      </c>
      <c r="AG1122" s="169">
        <v>0.824503311258278</v>
      </c>
      <c r="AH1122" s="169">
        <v>0.889570552147239</v>
      </c>
      <c r="AI1122" s="169">
        <v>0.970229268849093</v>
      </c>
      <c r="AJ1122" s="356">
        <v>0.92</v>
      </c>
      <c r="AK1122" s="169">
        <v>0.787822878228782</v>
      </c>
      <c r="AL1122" s="169">
        <v>0.872901119402985</v>
      </c>
      <c r="AM1122" s="169">
        <v>0.858488027979553</v>
      </c>
      <c r="AN1122" s="169">
        <v>0.879537324544679</v>
      </c>
      <c r="AO1122" s="168">
        <v>0.99</v>
      </c>
      <c r="AP1122" s="358">
        <v>1</v>
      </c>
      <c r="AQ1122" s="358">
        <v>1</v>
      </c>
      <c r="AR1122" s="358">
        <v>1</v>
      </c>
      <c r="AS1122" s="359">
        <v>1</v>
      </c>
      <c r="AT1122" s="364">
        <v>0.0721861525408278</v>
      </c>
      <c r="AU1122" s="361">
        <v>0</v>
      </c>
      <c r="AV1122" s="362">
        <v>0.1875</v>
      </c>
      <c r="AW1122" s="362">
        <v>0.181818181818182</v>
      </c>
      <c r="AX1122" s="362">
        <v>0.0914454277286136</v>
      </c>
      <c r="AY1122" s="142"/>
      <c r="AZ1122" s="140"/>
    </row>
    <row r="1123" spans="1:52">
      <c r="A1123" s="138"/>
      <c r="B1123" s="142"/>
      <c r="C1123" s="172" t="s">
        <v>1972</v>
      </c>
      <c r="D1123" s="166" t="s">
        <v>26</v>
      </c>
      <c r="E1123" s="166" t="s">
        <v>1973</v>
      </c>
      <c r="F1123" s="167" t="s">
        <v>2096</v>
      </c>
      <c r="G1123" s="195" t="s">
        <v>2097</v>
      </c>
      <c r="H1123" s="195" t="s">
        <v>2097</v>
      </c>
      <c r="I1123" s="195" t="s">
        <v>2097</v>
      </c>
      <c r="J1123" s="195" t="s">
        <v>2097</v>
      </c>
      <c r="K1123" s="168">
        <v>0.9</v>
      </c>
      <c r="L1123" s="169">
        <v>0.933333333333333</v>
      </c>
      <c r="M1123" s="169">
        <v>0.896551724137931</v>
      </c>
      <c r="N1123" s="170">
        <v>0.939393939393939</v>
      </c>
      <c r="O1123" s="170">
        <v>0.969094922737307</v>
      </c>
      <c r="P1123" s="356">
        <v>0.9</v>
      </c>
      <c r="Q1123" s="357">
        <v>0.81657848324515</v>
      </c>
      <c r="R1123" s="169">
        <v>0.787804878048781</v>
      </c>
      <c r="S1123" s="169">
        <v>0.876364917224375</v>
      </c>
      <c r="T1123" s="169">
        <v>0.88923555091582</v>
      </c>
      <c r="U1123" s="356">
        <v>0.9</v>
      </c>
      <c r="V1123" s="169">
        <v>0.726043503821282</v>
      </c>
      <c r="W1123" s="169">
        <v>0.530182926829268</v>
      </c>
      <c r="X1123" s="169">
        <v>0.611835153222966</v>
      </c>
      <c r="Y1123" s="169">
        <v>0.655950460282813</v>
      </c>
      <c r="Z1123" s="356">
        <v>0.92</v>
      </c>
      <c r="AA1123" s="356" t="s">
        <v>40</v>
      </c>
      <c r="AB1123" s="356" t="s">
        <v>40</v>
      </c>
      <c r="AC1123" s="356" t="s">
        <v>40</v>
      </c>
      <c r="AD1123" s="356" t="s">
        <v>40</v>
      </c>
      <c r="AE1123" s="356">
        <v>0.92</v>
      </c>
      <c r="AF1123" s="169">
        <v>0.998054474708171</v>
      </c>
      <c r="AG1123" s="169">
        <v>1</v>
      </c>
      <c r="AH1123" s="169">
        <v>0.99895178197065</v>
      </c>
      <c r="AI1123" s="169">
        <v>0.995680628272251</v>
      </c>
      <c r="AJ1123" s="356">
        <v>0.92</v>
      </c>
      <c r="AK1123" s="169">
        <v>0.804806565064478</v>
      </c>
      <c r="AL1123" s="169">
        <v>0.735141725083816</v>
      </c>
      <c r="AM1123" s="169">
        <v>0.847481507573089</v>
      </c>
      <c r="AN1123" s="169">
        <v>0.844147069979139</v>
      </c>
      <c r="AO1123" s="168">
        <v>0.99</v>
      </c>
      <c r="AP1123" s="358">
        <v>1</v>
      </c>
      <c r="AQ1123" s="358">
        <v>1</v>
      </c>
      <c r="AR1123" s="358">
        <v>1</v>
      </c>
      <c r="AS1123" s="359">
        <v>1</v>
      </c>
      <c r="AT1123" s="364">
        <v>0.0721861525408278</v>
      </c>
      <c r="AU1123" s="361">
        <v>0.2</v>
      </c>
      <c r="AV1123" s="362">
        <v>0</v>
      </c>
      <c r="AW1123" s="362">
        <v>0</v>
      </c>
      <c r="AX1123" s="362">
        <v>0.0599078341013825</v>
      </c>
      <c r="AY1123" s="142"/>
      <c r="AZ1123" s="140"/>
    </row>
    <row r="1124" spans="1:52">
      <c r="A1124" s="138"/>
      <c r="B1124" s="142"/>
      <c r="C1124" s="172" t="s">
        <v>1972</v>
      </c>
      <c r="D1124" s="166" t="s">
        <v>26</v>
      </c>
      <c r="E1124" s="166" t="s">
        <v>1973</v>
      </c>
      <c r="F1124" s="167" t="s">
        <v>2098</v>
      </c>
      <c r="G1124" s="195" t="s">
        <v>2099</v>
      </c>
      <c r="H1124" s="195" t="s">
        <v>2099</v>
      </c>
      <c r="I1124" s="195" t="s">
        <v>2099</v>
      </c>
      <c r="J1124" s="195" t="s">
        <v>2099</v>
      </c>
      <c r="K1124" s="168">
        <v>0.9</v>
      </c>
      <c r="L1124" s="169">
        <v>0.962264150943396</v>
      </c>
      <c r="M1124" s="169">
        <v>0.964912280701754</v>
      </c>
      <c r="N1124" s="170">
        <v>0.981132075471698</v>
      </c>
      <c r="O1124" s="170">
        <v>0.979869745411486</v>
      </c>
      <c r="P1124" s="356">
        <v>0.9</v>
      </c>
      <c r="Q1124" s="357">
        <v>0.969492519800528</v>
      </c>
      <c r="R1124" s="169">
        <v>0.968028954908762</v>
      </c>
      <c r="S1124" s="169">
        <v>0.956442227763924</v>
      </c>
      <c r="T1124" s="169">
        <v>0.96053442607981</v>
      </c>
      <c r="U1124" s="356">
        <v>0.9</v>
      </c>
      <c r="V1124" s="169">
        <v>0.850689351716046</v>
      </c>
      <c r="W1124" s="169">
        <v>0.785251093349419</v>
      </c>
      <c r="X1124" s="169">
        <v>0.785536159600998</v>
      </c>
      <c r="Y1124" s="169">
        <v>0.794231120445621</v>
      </c>
      <c r="Z1124" s="356">
        <v>0.92</v>
      </c>
      <c r="AA1124" s="356" t="s">
        <v>40</v>
      </c>
      <c r="AB1124" s="356" t="s">
        <v>40</v>
      </c>
      <c r="AC1124" s="356" t="s">
        <v>40</v>
      </c>
      <c r="AD1124" s="356" t="s">
        <v>40</v>
      </c>
      <c r="AE1124" s="356">
        <v>0.92</v>
      </c>
      <c r="AF1124" s="169">
        <v>0.996728462377317</v>
      </c>
      <c r="AG1124" s="169">
        <v>0.985254691689008</v>
      </c>
      <c r="AH1124" s="169">
        <v>0.995962314939435</v>
      </c>
      <c r="AI1124" s="169">
        <v>0.973458053200818</v>
      </c>
      <c r="AJ1124" s="356">
        <v>0.92</v>
      </c>
      <c r="AK1124" s="169">
        <v>0.905892700087951</v>
      </c>
      <c r="AL1124" s="169">
        <v>0.95099517490953</v>
      </c>
      <c r="AM1124" s="169">
        <v>0.942643391521197</v>
      </c>
      <c r="AN1124" s="169">
        <v>0.94998859098688</v>
      </c>
      <c r="AO1124" s="168">
        <v>0.99</v>
      </c>
      <c r="AP1124" s="358">
        <v>1</v>
      </c>
      <c r="AQ1124" s="358">
        <v>1</v>
      </c>
      <c r="AR1124" s="358">
        <v>1</v>
      </c>
      <c r="AS1124" s="359">
        <v>1</v>
      </c>
      <c r="AT1124" s="364">
        <v>0.0721861525408278</v>
      </c>
      <c r="AU1124" s="361">
        <v>0</v>
      </c>
      <c r="AV1124" s="362">
        <v>0</v>
      </c>
      <c r="AW1124" s="362">
        <v>0.125</v>
      </c>
      <c r="AX1124" s="362">
        <v>0.0648148148148148</v>
      </c>
      <c r="AY1124" s="142"/>
      <c r="AZ1124" s="140"/>
    </row>
    <row r="1125" spans="1:52">
      <c r="A1125" s="138"/>
      <c r="B1125" s="142"/>
      <c r="C1125" s="172" t="s">
        <v>1972</v>
      </c>
      <c r="D1125" s="166" t="s">
        <v>26</v>
      </c>
      <c r="E1125" s="166" t="s">
        <v>1973</v>
      </c>
      <c r="F1125" s="167" t="s">
        <v>2100</v>
      </c>
      <c r="G1125" s="195" t="s">
        <v>2101</v>
      </c>
      <c r="H1125" s="195" t="s">
        <v>2101</v>
      </c>
      <c r="I1125" s="195" t="s">
        <v>2101</v>
      </c>
      <c r="J1125" s="195" t="s">
        <v>2101</v>
      </c>
      <c r="K1125" s="168">
        <v>0.9</v>
      </c>
      <c r="L1125" s="169">
        <v>0.957746478873239</v>
      </c>
      <c r="M1125" s="169">
        <v>0.946666666666667</v>
      </c>
      <c r="N1125" s="170">
        <v>0.985507246376812</v>
      </c>
      <c r="O1125" s="170">
        <v>0.958253358925144</v>
      </c>
      <c r="P1125" s="356">
        <v>0.9</v>
      </c>
      <c r="Q1125" s="357">
        <v>0.975826344351258</v>
      </c>
      <c r="R1125" s="169">
        <v>0.864100862641009</v>
      </c>
      <c r="S1125" s="169">
        <v>0.947476828012358</v>
      </c>
      <c r="T1125" s="169">
        <v>0.934131858402577</v>
      </c>
      <c r="U1125" s="356">
        <v>0.9</v>
      </c>
      <c r="V1125" s="169">
        <v>0.753576714356191</v>
      </c>
      <c r="W1125" s="169">
        <v>0.57584605175846</v>
      </c>
      <c r="X1125" s="169">
        <v>0.674562306900103</v>
      </c>
      <c r="Y1125" s="169">
        <v>0.634333864213424</v>
      </c>
      <c r="Z1125" s="356">
        <v>0.92</v>
      </c>
      <c r="AA1125" s="356">
        <v>1</v>
      </c>
      <c r="AB1125" s="356">
        <v>1</v>
      </c>
      <c r="AC1125" s="356" t="s">
        <v>40</v>
      </c>
      <c r="AD1125" s="356">
        <v>1</v>
      </c>
      <c r="AE1125" s="356">
        <v>0.92</v>
      </c>
      <c r="AF1125" s="169">
        <v>0.991784037558685</v>
      </c>
      <c r="AG1125" s="169">
        <v>0.957920792079208</v>
      </c>
      <c r="AH1125" s="169">
        <v>0.995504174694926</v>
      </c>
      <c r="AI1125" s="169">
        <v>0.979747693735168</v>
      </c>
      <c r="AJ1125" s="356">
        <v>0.92</v>
      </c>
      <c r="AK1125" s="169">
        <v>0.914945919370698</v>
      </c>
      <c r="AL1125" s="169">
        <v>0.905425122695318</v>
      </c>
      <c r="AM1125" s="169">
        <v>0.911150338334804</v>
      </c>
      <c r="AN1125" s="169">
        <v>0.927693865196091</v>
      </c>
      <c r="AO1125" s="168">
        <v>0.99</v>
      </c>
      <c r="AP1125" s="358">
        <v>1</v>
      </c>
      <c r="AQ1125" s="358">
        <v>1</v>
      </c>
      <c r="AR1125" s="358">
        <v>1</v>
      </c>
      <c r="AS1125" s="359">
        <v>1</v>
      </c>
      <c r="AT1125" s="364">
        <v>0.0721861525408278</v>
      </c>
      <c r="AU1125" s="361">
        <v>0.0434782608695652</v>
      </c>
      <c r="AV1125" s="362">
        <v>0</v>
      </c>
      <c r="AW1125" s="362">
        <v>0</v>
      </c>
      <c r="AX1125" s="362">
        <v>0.0645161290322581</v>
      </c>
      <c r="AY1125" s="142"/>
      <c r="AZ1125" s="140"/>
    </row>
    <row r="1126" spans="1:52">
      <c r="A1126" s="138"/>
      <c r="B1126" s="142"/>
      <c r="C1126" s="172" t="s">
        <v>1972</v>
      </c>
      <c r="D1126" s="166" t="s">
        <v>26</v>
      </c>
      <c r="E1126" s="166" t="s">
        <v>1973</v>
      </c>
      <c r="F1126" s="167" t="s">
        <v>2102</v>
      </c>
      <c r="G1126" s="195" t="s">
        <v>2103</v>
      </c>
      <c r="H1126" s="195" t="s">
        <v>2103</v>
      </c>
      <c r="I1126" s="195" t="s">
        <v>2103</v>
      </c>
      <c r="J1126" s="195" t="s">
        <v>2103</v>
      </c>
      <c r="K1126" s="168">
        <v>0.9</v>
      </c>
      <c r="L1126" s="169" t="s">
        <v>40</v>
      </c>
      <c r="M1126" s="169" t="s">
        <v>40</v>
      </c>
      <c r="N1126" s="170" t="s">
        <v>40</v>
      </c>
      <c r="O1126" s="170" t="s">
        <v>40</v>
      </c>
      <c r="P1126" s="356">
        <v>0.9</v>
      </c>
      <c r="Q1126" s="357">
        <v>0.10125</v>
      </c>
      <c r="R1126" s="169">
        <v>0.0762997974341661</v>
      </c>
      <c r="S1126" s="169">
        <v>0.0196850393700787</v>
      </c>
      <c r="T1126" s="169">
        <v>0.0606734992679356</v>
      </c>
      <c r="U1126" s="356">
        <v>0.9</v>
      </c>
      <c r="V1126" s="169">
        <v>0.0575</v>
      </c>
      <c r="W1126" s="169">
        <v>0.012153950033761</v>
      </c>
      <c r="X1126" s="169">
        <v>0.0062992125984252</v>
      </c>
      <c r="Y1126" s="169">
        <v>0.0213469985358712</v>
      </c>
      <c r="Z1126" s="356">
        <v>0.92</v>
      </c>
      <c r="AA1126" s="356" t="s">
        <v>40</v>
      </c>
      <c r="AB1126" s="356" t="s">
        <v>40</v>
      </c>
      <c r="AC1126" s="356" t="s">
        <v>40</v>
      </c>
      <c r="AD1126" s="356">
        <v>0</v>
      </c>
      <c r="AE1126" s="356">
        <v>0.92</v>
      </c>
      <c r="AF1126" s="169" t="s">
        <v>40</v>
      </c>
      <c r="AG1126" s="169" t="s">
        <v>40</v>
      </c>
      <c r="AH1126" s="169" t="s">
        <v>40</v>
      </c>
      <c r="AI1126" s="169">
        <v>0.2</v>
      </c>
      <c r="AJ1126" s="356">
        <v>0.92</v>
      </c>
      <c r="AK1126" s="169">
        <v>0.0775</v>
      </c>
      <c r="AL1126" s="169">
        <v>0.0445644834571236</v>
      </c>
      <c r="AM1126" s="169">
        <v>0.0181102362204724</v>
      </c>
      <c r="AN1126" s="169">
        <v>0.0365717966736941</v>
      </c>
      <c r="AO1126" s="168">
        <v>0.99</v>
      </c>
      <c r="AP1126" s="358" t="s">
        <v>40</v>
      </c>
      <c r="AQ1126" s="358" t="s">
        <v>40</v>
      </c>
      <c r="AR1126" s="358" t="s">
        <v>40</v>
      </c>
      <c r="AS1126" s="359" t="s">
        <v>40</v>
      </c>
      <c r="AT1126" s="364">
        <v>0.0721861525408278</v>
      </c>
      <c r="AU1126" s="361">
        <v>0.0625</v>
      </c>
      <c r="AV1126" s="362">
        <v>0.2</v>
      </c>
      <c r="AW1126" s="362">
        <v>0</v>
      </c>
      <c r="AX1126" s="362">
        <v>0.0792079207920792</v>
      </c>
      <c r="AY1126" s="142"/>
      <c r="AZ1126" s="140"/>
    </row>
    <row r="1127" spans="1:52">
      <c r="A1127" s="138"/>
      <c r="B1127" s="142"/>
      <c r="C1127" s="172" t="s">
        <v>1972</v>
      </c>
      <c r="D1127" s="166" t="s">
        <v>26</v>
      </c>
      <c r="E1127" s="166" t="s">
        <v>1973</v>
      </c>
      <c r="F1127" s="167" t="s">
        <v>2104</v>
      </c>
      <c r="G1127" s="195" t="s">
        <v>2105</v>
      </c>
      <c r="H1127" s="195" t="s">
        <v>2105</v>
      </c>
      <c r="I1127" s="195" t="s">
        <v>2105</v>
      </c>
      <c r="J1127" s="195" t="s">
        <v>2105</v>
      </c>
      <c r="K1127" s="168">
        <v>0.9</v>
      </c>
      <c r="L1127" s="169">
        <v>1</v>
      </c>
      <c r="M1127" s="169">
        <v>0.953125</v>
      </c>
      <c r="N1127" s="170">
        <v>0.983870967741935</v>
      </c>
      <c r="O1127" s="170">
        <v>0.960148777895856</v>
      </c>
      <c r="P1127" s="356">
        <v>0.9</v>
      </c>
      <c r="Q1127" s="357">
        <v>0.970261437908497</v>
      </c>
      <c r="R1127" s="169">
        <v>0.805999347896968</v>
      </c>
      <c r="S1127" s="169">
        <v>0.936026936026936</v>
      </c>
      <c r="T1127" s="169">
        <v>0.873052010319164</v>
      </c>
      <c r="U1127" s="356">
        <v>0.9</v>
      </c>
      <c r="V1127" s="169">
        <v>0.653921568627451</v>
      </c>
      <c r="W1127" s="169">
        <v>0.490544506031953</v>
      </c>
      <c r="X1127" s="169">
        <v>0.427432216905901</v>
      </c>
      <c r="Y1127" s="169">
        <v>0.533843517424416</v>
      </c>
      <c r="Z1127" s="356">
        <v>0.92</v>
      </c>
      <c r="AA1127" s="356" t="s">
        <v>40</v>
      </c>
      <c r="AB1127" s="356" t="s">
        <v>40</v>
      </c>
      <c r="AC1127" s="356" t="s">
        <v>40</v>
      </c>
      <c r="AD1127" s="356">
        <v>0</v>
      </c>
      <c r="AE1127" s="356">
        <v>0.92</v>
      </c>
      <c r="AF1127" s="169">
        <v>0.995203836930456</v>
      </c>
      <c r="AG1127" s="169">
        <v>0.945812807881773</v>
      </c>
      <c r="AH1127" s="169">
        <v>0.993197278911565</v>
      </c>
      <c r="AI1127" s="169">
        <v>0.988544856527163</v>
      </c>
      <c r="AJ1127" s="356">
        <v>0.92</v>
      </c>
      <c r="AK1127" s="169">
        <v>0.820195439739414</v>
      </c>
      <c r="AL1127" s="169">
        <v>0.866155852624715</v>
      </c>
      <c r="AM1127" s="169">
        <v>0.853827072997874</v>
      </c>
      <c r="AN1127" s="169">
        <v>0.891143637734729</v>
      </c>
      <c r="AO1127" s="168">
        <v>0.99</v>
      </c>
      <c r="AP1127" s="358">
        <v>1</v>
      </c>
      <c r="AQ1127" s="358">
        <v>1</v>
      </c>
      <c r="AR1127" s="358">
        <v>1</v>
      </c>
      <c r="AS1127" s="359">
        <v>1</v>
      </c>
      <c r="AT1127" s="364">
        <v>0.0721861525408278</v>
      </c>
      <c r="AU1127" s="361">
        <v>0.111111111111111</v>
      </c>
      <c r="AV1127" s="362">
        <v>0.0833333333333333</v>
      </c>
      <c r="AW1127" s="362">
        <v>0.117647058823529</v>
      </c>
      <c r="AX1127" s="362">
        <v>0.041501976284585</v>
      </c>
      <c r="AY1127" s="142"/>
      <c r="AZ1127" s="140"/>
    </row>
    <row r="1128" spans="1:52">
      <c r="A1128" s="138"/>
      <c r="B1128" s="142"/>
      <c r="C1128" s="172" t="s">
        <v>1972</v>
      </c>
      <c r="D1128" s="166" t="s">
        <v>26</v>
      </c>
      <c r="E1128" s="166" t="s">
        <v>1973</v>
      </c>
      <c r="F1128" s="167" t="s">
        <v>2106</v>
      </c>
      <c r="G1128" s="195" t="s">
        <v>2107</v>
      </c>
      <c r="H1128" s="195" t="s">
        <v>2107</v>
      </c>
      <c r="I1128" s="195" t="s">
        <v>2107</v>
      </c>
      <c r="J1128" s="195" t="s">
        <v>2107</v>
      </c>
      <c r="K1128" s="168">
        <v>0.9</v>
      </c>
      <c r="L1128" s="169">
        <v>0.95</v>
      </c>
      <c r="M1128" s="169">
        <v>0.953846153846154</v>
      </c>
      <c r="N1128" s="170">
        <v>0.934426229508197</v>
      </c>
      <c r="O1128" s="170">
        <v>0.921485411140584</v>
      </c>
      <c r="P1128" s="356">
        <v>0.9</v>
      </c>
      <c r="Q1128" s="357">
        <v>0.989792198323004</v>
      </c>
      <c r="R1128" s="169">
        <v>0.987828438948995</v>
      </c>
      <c r="S1128" s="169">
        <v>0.981874447391689</v>
      </c>
      <c r="T1128" s="169">
        <v>0.976905226439636</v>
      </c>
      <c r="U1128" s="356">
        <v>0.9</v>
      </c>
      <c r="V1128" s="169">
        <v>0.773240977032446</v>
      </c>
      <c r="W1128" s="169">
        <v>0.673106646058733</v>
      </c>
      <c r="X1128" s="169">
        <v>0.737842617152962</v>
      </c>
      <c r="Y1128" s="169">
        <v>0.700647392692444</v>
      </c>
      <c r="Z1128" s="356">
        <v>0.92</v>
      </c>
      <c r="AA1128" s="356">
        <v>0</v>
      </c>
      <c r="AB1128" s="356" t="s">
        <v>40</v>
      </c>
      <c r="AC1128" s="356" t="s">
        <v>40</v>
      </c>
      <c r="AD1128" s="356">
        <v>0</v>
      </c>
      <c r="AE1128" s="356">
        <v>0.92</v>
      </c>
      <c r="AF1128" s="169">
        <v>1</v>
      </c>
      <c r="AG1128" s="169">
        <v>1</v>
      </c>
      <c r="AH1128" s="169">
        <v>0.991935483870968</v>
      </c>
      <c r="AI1128" s="169">
        <v>0.984710234278668</v>
      </c>
      <c r="AJ1128" s="356">
        <v>0.92</v>
      </c>
      <c r="AK1128" s="169">
        <v>0.89559839941797</v>
      </c>
      <c r="AL1128" s="169">
        <v>0.88702201622248</v>
      </c>
      <c r="AM1128" s="169">
        <v>0.918435013262599</v>
      </c>
      <c r="AN1128" s="169">
        <v>0.924948645573174</v>
      </c>
      <c r="AO1128" s="168">
        <v>0.99</v>
      </c>
      <c r="AP1128" s="358">
        <v>1</v>
      </c>
      <c r="AQ1128" s="358">
        <v>1</v>
      </c>
      <c r="AR1128" s="358">
        <v>1</v>
      </c>
      <c r="AS1128" s="359">
        <v>1</v>
      </c>
      <c r="AT1128" s="364">
        <v>0.0721861525408278</v>
      </c>
      <c r="AU1128" s="361">
        <v>0</v>
      </c>
      <c r="AV1128" s="362">
        <v>0.4</v>
      </c>
      <c r="AW1128" s="362">
        <v>0.0833333333333333</v>
      </c>
      <c r="AX1128" s="362">
        <v>0.0786802030456853</v>
      </c>
      <c r="AY1128" s="142"/>
      <c r="AZ1128" s="140"/>
    </row>
    <row r="1129" spans="1:52">
      <c r="A1129" s="138"/>
      <c r="B1129" s="142"/>
      <c r="C1129" s="172" t="s">
        <v>1972</v>
      </c>
      <c r="D1129" s="166" t="s">
        <v>26</v>
      </c>
      <c r="E1129" s="166" t="s">
        <v>1973</v>
      </c>
      <c r="F1129" s="167" t="s">
        <v>2108</v>
      </c>
      <c r="G1129" s="195" t="s">
        <v>2109</v>
      </c>
      <c r="H1129" s="195" t="s">
        <v>2109</v>
      </c>
      <c r="I1129" s="195" t="s">
        <v>2109</v>
      </c>
      <c r="J1129" s="195" t="s">
        <v>2109</v>
      </c>
      <c r="K1129" s="168">
        <v>0.9</v>
      </c>
      <c r="L1129" s="169">
        <v>0.956521739130435</v>
      </c>
      <c r="M1129" s="169">
        <v>0.98</v>
      </c>
      <c r="N1129" s="170">
        <v>1</v>
      </c>
      <c r="O1129" s="170">
        <v>0.944610778443114</v>
      </c>
      <c r="P1129" s="356">
        <v>0.9</v>
      </c>
      <c r="Q1129" s="357">
        <v>0.993764988009592</v>
      </c>
      <c r="R1129" s="169">
        <v>0.988338947913967</v>
      </c>
      <c r="S1129" s="169">
        <v>0.9900959455277</v>
      </c>
      <c r="T1129" s="169">
        <v>0.966979889347502</v>
      </c>
      <c r="U1129" s="356">
        <v>0.9</v>
      </c>
      <c r="V1129" s="169">
        <v>0.867146282973621</v>
      </c>
      <c r="W1129" s="169">
        <v>0.835967867323141</v>
      </c>
      <c r="X1129" s="169">
        <v>0.803775920767564</v>
      </c>
      <c r="Y1129" s="169">
        <v>0.80734365699677</v>
      </c>
      <c r="Z1129" s="356">
        <v>0.92</v>
      </c>
      <c r="AA1129" s="356" t="s">
        <v>40</v>
      </c>
      <c r="AB1129" s="356" t="s">
        <v>40</v>
      </c>
      <c r="AC1129" s="356" t="s">
        <v>40</v>
      </c>
      <c r="AD1129" s="356" t="s">
        <v>40</v>
      </c>
      <c r="AE1129" s="356">
        <v>0.92</v>
      </c>
      <c r="AF1129" s="169">
        <v>1</v>
      </c>
      <c r="AG1129" s="169">
        <v>0.989690721649485</v>
      </c>
      <c r="AH1129" s="169">
        <v>1</v>
      </c>
      <c r="AI1129" s="169">
        <v>0.99250936329588</v>
      </c>
      <c r="AJ1129" s="356">
        <v>0.92</v>
      </c>
      <c r="AK1129" s="169">
        <v>0.943062200956938</v>
      </c>
      <c r="AL1129" s="169">
        <v>0.955947136563877</v>
      </c>
      <c r="AM1129" s="169">
        <v>0.943670690188796</v>
      </c>
      <c r="AN1129" s="169">
        <v>0.954065603840225</v>
      </c>
      <c r="AO1129" s="168">
        <v>0.99</v>
      </c>
      <c r="AP1129" s="358">
        <v>1</v>
      </c>
      <c r="AQ1129" s="358">
        <v>1</v>
      </c>
      <c r="AR1129" s="358">
        <v>1</v>
      </c>
      <c r="AS1129" s="359">
        <v>1</v>
      </c>
      <c r="AT1129" s="364">
        <v>0.0721861525408278</v>
      </c>
      <c r="AU1129" s="361">
        <v>0</v>
      </c>
      <c r="AV1129" s="362">
        <v>0.166666666666667</v>
      </c>
      <c r="AW1129" s="362">
        <v>0</v>
      </c>
      <c r="AX1129" s="362">
        <v>0.0808080808080808</v>
      </c>
      <c r="AY1129" s="142"/>
      <c r="AZ1129" s="140"/>
    </row>
    <row r="1130" spans="1:52">
      <c r="A1130" s="138"/>
      <c r="B1130" s="142"/>
      <c r="C1130" s="172" t="s">
        <v>1972</v>
      </c>
      <c r="D1130" s="166" t="s">
        <v>26</v>
      </c>
      <c r="E1130" s="166" t="s">
        <v>1973</v>
      </c>
      <c r="F1130" s="167" t="s">
        <v>2110</v>
      </c>
      <c r="G1130" s="195" t="s">
        <v>2111</v>
      </c>
      <c r="H1130" s="195" t="s">
        <v>2111</v>
      </c>
      <c r="I1130" s="195" t="s">
        <v>2111</v>
      </c>
      <c r="J1130" s="195" t="s">
        <v>2111</v>
      </c>
      <c r="K1130" s="168">
        <v>0.9</v>
      </c>
      <c r="L1130" s="169">
        <v>0.952380952380952</v>
      </c>
      <c r="M1130" s="169">
        <v>0.978260869565217</v>
      </c>
      <c r="N1130" s="170">
        <v>0.976190476190476</v>
      </c>
      <c r="O1130" s="170">
        <v>0.975279106858054</v>
      </c>
      <c r="P1130" s="356">
        <v>0.9</v>
      </c>
      <c r="Q1130" s="357">
        <v>0.9734702610184</v>
      </c>
      <c r="R1130" s="169">
        <v>0.970815830201194</v>
      </c>
      <c r="S1130" s="169">
        <v>0.926847474496143</v>
      </c>
      <c r="T1130" s="169">
        <v>0.957877912971747</v>
      </c>
      <c r="U1130" s="356">
        <v>0.9</v>
      </c>
      <c r="V1130" s="169">
        <v>0.804878048780488</v>
      </c>
      <c r="W1130" s="169">
        <v>0.720760557152333</v>
      </c>
      <c r="X1130" s="169">
        <v>0.74993779547151</v>
      </c>
      <c r="Y1130" s="169">
        <v>0.737059187461332</v>
      </c>
      <c r="Z1130" s="356">
        <v>0.92</v>
      </c>
      <c r="AA1130" s="356">
        <v>0</v>
      </c>
      <c r="AB1130" s="356" t="s">
        <v>40</v>
      </c>
      <c r="AC1130" s="356" t="s">
        <v>40</v>
      </c>
      <c r="AD1130" s="356">
        <v>0</v>
      </c>
      <c r="AE1130" s="356">
        <v>0.92</v>
      </c>
      <c r="AF1130" s="169">
        <v>1</v>
      </c>
      <c r="AG1130" s="169">
        <v>1</v>
      </c>
      <c r="AH1130" s="169">
        <v>1</v>
      </c>
      <c r="AI1130" s="169">
        <v>0.988541084404695</v>
      </c>
      <c r="AJ1130" s="356">
        <v>0.92</v>
      </c>
      <c r="AK1130" s="169">
        <v>0.887468030690537</v>
      </c>
      <c r="AL1130" s="169">
        <v>0.913129973474801</v>
      </c>
      <c r="AM1130" s="169">
        <v>0.878825578502115</v>
      </c>
      <c r="AN1130" s="169">
        <v>0.906070133841898</v>
      </c>
      <c r="AO1130" s="168">
        <v>0.99</v>
      </c>
      <c r="AP1130" s="358">
        <v>1</v>
      </c>
      <c r="AQ1130" s="358">
        <v>1</v>
      </c>
      <c r="AR1130" s="358">
        <v>1</v>
      </c>
      <c r="AS1130" s="359">
        <v>1</v>
      </c>
      <c r="AT1130" s="364">
        <v>0.0721861525408278</v>
      </c>
      <c r="AU1130" s="361">
        <v>0</v>
      </c>
      <c r="AV1130" s="362">
        <v>0</v>
      </c>
      <c r="AW1130" s="362">
        <v>0.166666666666667</v>
      </c>
      <c r="AX1130" s="362">
        <v>0.0564784053156146</v>
      </c>
      <c r="AY1130" s="142"/>
      <c r="AZ1130" s="140"/>
    </row>
    <row r="1131" spans="1:52">
      <c r="A1131" s="138"/>
      <c r="B1131" s="142"/>
      <c r="C1131" s="172" t="s">
        <v>1972</v>
      </c>
      <c r="D1131" s="166" t="s">
        <v>26</v>
      </c>
      <c r="E1131" s="166" t="s">
        <v>1973</v>
      </c>
      <c r="F1131" s="167" t="s">
        <v>2112</v>
      </c>
      <c r="G1131" s="195" t="s">
        <v>2113</v>
      </c>
      <c r="H1131" s="195" t="s">
        <v>2113</v>
      </c>
      <c r="I1131" s="195" t="s">
        <v>2113</v>
      </c>
      <c r="J1131" s="195" t="s">
        <v>2113</v>
      </c>
      <c r="K1131" s="168">
        <v>0.9</v>
      </c>
      <c r="L1131" s="169">
        <v>0.954545454545455</v>
      </c>
      <c r="M1131" s="169">
        <v>0.978260869565217</v>
      </c>
      <c r="N1131" s="170">
        <v>0.979591836734694</v>
      </c>
      <c r="O1131" s="170">
        <v>0.977543859649123</v>
      </c>
      <c r="P1131" s="356">
        <v>0.9</v>
      </c>
      <c r="Q1131" s="357">
        <v>0.981922398589065</v>
      </c>
      <c r="R1131" s="169">
        <v>0.825020781379884</v>
      </c>
      <c r="S1131" s="169">
        <v>0.962277926502799</v>
      </c>
      <c r="T1131" s="169">
        <v>0.939998532373397</v>
      </c>
      <c r="U1131" s="356">
        <v>0.9</v>
      </c>
      <c r="V1131" s="169">
        <v>0.797619047619048</v>
      </c>
      <c r="W1131" s="169">
        <v>0.660432252701579</v>
      </c>
      <c r="X1131" s="169">
        <v>0.7405694816257</v>
      </c>
      <c r="Y1131" s="169">
        <v>0.719691472274087</v>
      </c>
      <c r="Z1131" s="356">
        <v>0.92</v>
      </c>
      <c r="AA1131" s="356">
        <v>0</v>
      </c>
      <c r="AB1131" s="356" t="s">
        <v>40</v>
      </c>
      <c r="AC1131" s="356" t="s">
        <v>40</v>
      </c>
      <c r="AD1131" s="356">
        <v>0</v>
      </c>
      <c r="AE1131" s="356">
        <v>0.92</v>
      </c>
      <c r="AF1131" s="169">
        <v>0.983739837398374</v>
      </c>
      <c r="AG1131" s="169">
        <v>0.952830188679245</v>
      </c>
      <c r="AH1131" s="169">
        <v>0.93854748603352</v>
      </c>
      <c r="AI1131" s="169">
        <v>0.979300499643112</v>
      </c>
      <c r="AJ1131" s="356">
        <v>0.92</v>
      </c>
      <c r="AK1131" s="169">
        <v>0.889476001761339</v>
      </c>
      <c r="AL1131" s="169">
        <v>0.923795681063123</v>
      </c>
      <c r="AM1131" s="169">
        <v>0.935279805352798</v>
      </c>
      <c r="AN1131" s="169">
        <v>0.948658822762532</v>
      </c>
      <c r="AO1131" s="168">
        <v>0.99</v>
      </c>
      <c r="AP1131" s="358">
        <v>1</v>
      </c>
      <c r="AQ1131" s="358">
        <v>1</v>
      </c>
      <c r="AR1131" s="358">
        <v>1</v>
      </c>
      <c r="AS1131" s="359">
        <v>1</v>
      </c>
      <c r="AT1131" s="364">
        <v>0.0721861525408278</v>
      </c>
      <c r="AU1131" s="361">
        <v>0</v>
      </c>
      <c r="AV1131" s="362">
        <v>0</v>
      </c>
      <c r="AW1131" s="362">
        <v>0.2</v>
      </c>
      <c r="AX1131" s="362">
        <v>0.0751173708920188</v>
      </c>
      <c r="AY1131" s="142"/>
      <c r="AZ1131" s="140"/>
    </row>
    <row r="1132" spans="1:52">
      <c r="A1132" s="138"/>
      <c r="B1132" s="142"/>
      <c r="C1132" s="172" t="s">
        <v>1972</v>
      </c>
      <c r="D1132" s="166" t="s">
        <v>26</v>
      </c>
      <c r="E1132" s="166" t="s">
        <v>1973</v>
      </c>
      <c r="F1132" s="167" t="s">
        <v>2114</v>
      </c>
      <c r="G1132" s="195" t="s">
        <v>2115</v>
      </c>
      <c r="H1132" s="195" t="s">
        <v>2115</v>
      </c>
      <c r="I1132" s="195" t="s">
        <v>2115</v>
      </c>
      <c r="J1132" s="195" t="s">
        <v>2115</v>
      </c>
      <c r="K1132" s="168">
        <v>0.9</v>
      </c>
      <c r="L1132" s="169">
        <v>0.918918918918919</v>
      </c>
      <c r="M1132" s="169">
        <v>1</v>
      </c>
      <c r="N1132" s="170">
        <v>0.977272727272727</v>
      </c>
      <c r="O1132" s="170">
        <v>0.971217105263158</v>
      </c>
      <c r="P1132" s="356">
        <v>0.9</v>
      </c>
      <c r="Q1132" s="357">
        <v>0.98479427549195</v>
      </c>
      <c r="R1132" s="169">
        <v>0.975218658892128</v>
      </c>
      <c r="S1132" s="169">
        <v>0.984446710861805</v>
      </c>
      <c r="T1132" s="169">
        <v>0.960446340302442</v>
      </c>
      <c r="U1132" s="356">
        <v>0.9</v>
      </c>
      <c r="V1132" s="169">
        <v>0.917710196779964</v>
      </c>
      <c r="W1132" s="169">
        <v>0.831389698736637</v>
      </c>
      <c r="X1132" s="169">
        <v>0.853391126976033</v>
      </c>
      <c r="Y1132" s="169">
        <v>0.848577496246933</v>
      </c>
      <c r="Z1132" s="356">
        <v>0.92</v>
      </c>
      <c r="AA1132" s="356" t="s">
        <v>40</v>
      </c>
      <c r="AB1132" s="356" t="s">
        <v>40</v>
      </c>
      <c r="AC1132" s="356" t="s">
        <v>40</v>
      </c>
      <c r="AD1132" s="356" t="s">
        <v>40</v>
      </c>
      <c r="AE1132" s="356">
        <v>0.92</v>
      </c>
      <c r="AF1132" s="169">
        <v>1</v>
      </c>
      <c r="AG1132" s="169">
        <v>1</v>
      </c>
      <c r="AH1132" s="169">
        <v>1</v>
      </c>
      <c r="AI1132" s="169">
        <v>0.995188452285485</v>
      </c>
      <c r="AJ1132" s="356">
        <v>0.92</v>
      </c>
      <c r="AK1132" s="169">
        <v>0.944593386952636</v>
      </c>
      <c r="AL1132" s="169">
        <v>0.956300072833212</v>
      </c>
      <c r="AM1132" s="169">
        <v>0.962774094849567</v>
      </c>
      <c r="AN1132" s="169">
        <v>0.961551133971555</v>
      </c>
      <c r="AO1132" s="168">
        <v>0.99</v>
      </c>
      <c r="AP1132" s="358">
        <v>1</v>
      </c>
      <c r="AQ1132" s="358">
        <v>1</v>
      </c>
      <c r="AR1132" s="358">
        <v>1</v>
      </c>
      <c r="AS1132" s="359">
        <v>1</v>
      </c>
      <c r="AT1132" s="364">
        <v>0.0721861525408278</v>
      </c>
      <c r="AU1132" s="361">
        <v>0</v>
      </c>
      <c r="AV1132" s="362">
        <v>0.222222222222222</v>
      </c>
      <c r="AW1132" s="362">
        <v>0.125</v>
      </c>
      <c r="AX1132" s="362">
        <v>0.0867768595041322</v>
      </c>
      <c r="AY1132" s="142"/>
      <c r="AZ1132" s="140"/>
    </row>
    <row r="1133" spans="1:52">
      <c r="A1133" s="138"/>
      <c r="B1133" s="142"/>
      <c r="C1133" s="172" t="s">
        <v>1972</v>
      </c>
      <c r="D1133" s="166" t="s">
        <v>26</v>
      </c>
      <c r="E1133" s="166" t="s">
        <v>1973</v>
      </c>
      <c r="F1133" s="167" t="s">
        <v>2116</v>
      </c>
      <c r="G1133" s="195" t="s">
        <v>2117</v>
      </c>
      <c r="H1133" s="195" t="s">
        <v>2117</v>
      </c>
      <c r="I1133" s="195" t="s">
        <v>2117</v>
      </c>
      <c r="J1133" s="195" t="s">
        <v>2117</v>
      </c>
      <c r="K1133" s="168">
        <v>0.9</v>
      </c>
      <c r="L1133" s="169">
        <v>0.846153846153846</v>
      </c>
      <c r="M1133" s="169">
        <v>0.866666666666667</v>
      </c>
      <c r="N1133" s="170">
        <v>0.925925925925926</v>
      </c>
      <c r="O1133" s="170">
        <v>0.906623235613464</v>
      </c>
      <c r="P1133" s="356">
        <v>0.9</v>
      </c>
      <c r="Q1133" s="357">
        <v>0.809980806142035</v>
      </c>
      <c r="R1133" s="169">
        <v>0.92876384316073</v>
      </c>
      <c r="S1133" s="169">
        <v>0.907599001070282</v>
      </c>
      <c r="T1133" s="169">
        <v>0.946437600976777</v>
      </c>
      <c r="U1133" s="356">
        <v>0.9</v>
      </c>
      <c r="V1133" s="169">
        <v>0.547024952015355</v>
      </c>
      <c r="W1133" s="169">
        <v>0.448368751870697</v>
      </c>
      <c r="X1133" s="169">
        <v>0.510524438102034</v>
      </c>
      <c r="Y1133" s="169">
        <v>0.541050528470826</v>
      </c>
      <c r="Z1133" s="356">
        <v>0.92</v>
      </c>
      <c r="AA1133" s="356" t="s">
        <v>40</v>
      </c>
      <c r="AB1133" s="356">
        <v>1</v>
      </c>
      <c r="AC1133" s="356" t="s">
        <v>40</v>
      </c>
      <c r="AD1133" s="356">
        <v>1</v>
      </c>
      <c r="AE1133" s="356">
        <v>0.92</v>
      </c>
      <c r="AF1133" s="169">
        <v>1</v>
      </c>
      <c r="AG1133" s="169">
        <v>0.769230769230769</v>
      </c>
      <c r="AH1133" s="169">
        <v>0.972972972972973</v>
      </c>
      <c r="AI1133" s="169">
        <v>0.974721941354904</v>
      </c>
      <c r="AJ1133" s="356">
        <v>0.92</v>
      </c>
      <c r="AK1133" s="169">
        <v>0.702616464582004</v>
      </c>
      <c r="AL1133" s="169">
        <v>0.82620400837571</v>
      </c>
      <c r="AM1133" s="169">
        <v>0.816464718460442</v>
      </c>
      <c r="AN1133" s="169">
        <v>0.878019308780193</v>
      </c>
      <c r="AO1133" s="168">
        <v>0.99</v>
      </c>
      <c r="AP1133" s="358">
        <v>1</v>
      </c>
      <c r="AQ1133" s="358">
        <v>1</v>
      </c>
      <c r="AR1133" s="358">
        <v>1</v>
      </c>
      <c r="AS1133" s="359">
        <v>1</v>
      </c>
      <c r="AT1133" s="364">
        <v>0.0721861525408278</v>
      </c>
      <c r="AU1133" s="361">
        <v>0.166666666666667</v>
      </c>
      <c r="AV1133" s="362">
        <v>0</v>
      </c>
      <c r="AW1133" s="362">
        <v>0</v>
      </c>
      <c r="AX1133" s="362">
        <v>0.0902777777777778</v>
      </c>
      <c r="AY1133" s="142"/>
      <c r="AZ1133" s="140"/>
    </row>
    <row r="1134" spans="1:52">
      <c r="A1134" s="138"/>
      <c r="B1134" s="142"/>
      <c r="C1134" s="172" t="s">
        <v>1972</v>
      </c>
      <c r="D1134" s="166" t="s">
        <v>26</v>
      </c>
      <c r="E1134" s="166" t="s">
        <v>1973</v>
      </c>
      <c r="F1134" s="167" t="s">
        <v>2118</v>
      </c>
      <c r="G1134" s="195" t="s">
        <v>2119</v>
      </c>
      <c r="H1134" s="195" t="s">
        <v>2119</v>
      </c>
      <c r="I1134" s="195" t="s">
        <v>2119</v>
      </c>
      <c r="J1134" s="195" t="s">
        <v>2119</v>
      </c>
      <c r="K1134" s="168">
        <v>0.9</v>
      </c>
      <c r="L1134" s="169">
        <v>0.827956989247312</v>
      </c>
      <c r="M1134" s="169">
        <v>0.844660194174757</v>
      </c>
      <c r="N1134" s="170">
        <v>0.842105263157895</v>
      </c>
      <c r="O1134" s="170">
        <v>0.853115210581274</v>
      </c>
      <c r="P1134" s="356">
        <v>0.9</v>
      </c>
      <c r="Q1134" s="357">
        <v>0.898714652956298</v>
      </c>
      <c r="R1134" s="169">
        <v>0.9132</v>
      </c>
      <c r="S1134" s="169">
        <v>0.909063167531279</v>
      </c>
      <c r="T1134" s="169">
        <v>0.91913888025913</v>
      </c>
      <c r="U1134" s="356">
        <v>0.9</v>
      </c>
      <c r="V1134" s="169">
        <v>0.832390745501285</v>
      </c>
      <c r="W1134" s="169">
        <v>0.7044</v>
      </c>
      <c r="X1134" s="169">
        <v>0.768385718645102</v>
      </c>
      <c r="Y1134" s="169">
        <v>0.779861369296508</v>
      </c>
      <c r="Z1134" s="356">
        <v>0.92</v>
      </c>
      <c r="AA1134" s="356" t="s">
        <v>40</v>
      </c>
      <c r="AB1134" s="356" t="s">
        <v>40</v>
      </c>
      <c r="AC1134" s="356" t="s">
        <v>40</v>
      </c>
      <c r="AD1134" s="356">
        <v>1</v>
      </c>
      <c r="AE1134" s="356">
        <v>0.92</v>
      </c>
      <c r="AF1134" s="169">
        <v>0.998862343572241</v>
      </c>
      <c r="AG1134" s="169">
        <v>0.996598639455782</v>
      </c>
      <c r="AH1134" s="169">
        <v>0.999</v>
      </c>
      <c r="AI1134" s="169">
        <v>0.99774372790032</v>
      </c>
      <c r="AJ1134" s="356">
        <v>0.92</v>
      </c>
      <c r="AK1134" s="169">
        <v>0.91107124551512</v>
      </c>
      <c r="AL1134" s="169">
        <v>0.922533333333333</v>
      </c>
      <c r="AM1134" s="169">
        <v>0.918535469107551</v>
      </c>
      <c r="AN1134" s="169">
        <v>0.943187661977281</v>
      </c>
      <c r="AO1134" s="168">
        <v>0.99</v>
      </c>
      <c r="AP1134" s="358">
        <v>1</v>
      </c>
      <c r="AQ1134" s="358">
        <v>1</v>
      </c>
      <c r="AR1134" s="358">
        <v>1</v>
      </c>
      <c r="AS1134" s="359">
        <v>1</v>
      </c>
      <c r="AT1134" s="364">
        <v>0.0721861525408278</v>
      </c>
      <c r="AU1134" s="361">
        <v>0</v>
      </c>
      <c r="AV1134" s="362">
        <v>0</v>
      </c>
      <c r="AW1134" s="362">
        <v>0.0869565217391304</v>
      </c>
      <c r="AX1134" s="362">
        <v>0.0561456752655539</v>
      </c>
      <c r="AY1134" s="142"/>
      <c r="AZ1134" s="140"/>
    </row>
    <row r="1135" spans="1:52">
      <c r="A1135" s="138"/>
      <c r="B1135" s="142"/>
      <c r="C1135" s="172" t="s">
        <v>1972</v>
      </c>
      <c r="D1135" s="166" t="s">
        <v>26</v>
      </c>
      <c r="E1135" s="166" t="s">
        <v>1973</v>
      </c>
      <c r="F1135" s="167" t="s">
        <v>2120</v>
      </c>
      <c r="G1135" s="195" t="s">
        <v>2121</v>
      </c>
      <c r="H1135" s="195" t="s">
        <v>2121</v>
      </c>
      <c r="I1135" s="195" t="s">
        <v>2121</v>
      </c>
      <c r="J1135" s="195" t="s">
        <v>2121</v>
      </c>
      <c r="K1135" s="168">
        <v>0.9</v>
      </c>
      <c r="L1135" s="169">
        <v>0.805555555555556</v>
      </c>
      <c r="M1135" s="169">
        <v>0.891891891891892</v>
      </c>
      <c r="N1135" s="170">
        <v>0.921052631578947</v>
      </c>
      <c r="O1135" s="170">
        <v>0.898589065255732</v>
      </c>
      <c r="P1135" s="356">
        <v>0.9</v>
      </c>
      <c r="Q1135" s="357">
        <v>0.959663865546219</v>
      </c>
      <c r="R1135" s="169">
        <v>0.910853835021708</v>
      </c>
      <c r="S1135" s="169">
        <v>0.880143696930111</v>
      </c>
      <c r="T1135" s="169">
        <v>0.816347090231371</v>
      </c>
      <c r="U1135" s="356">
        <v>0.9</v>
      </c>
      <c r="V1135" s="169">
        <v>0.656582633053221</v>
      </c>
      <c r="W1135" s="169">
        <v>0.647467438494935</v>
      </c>
      <c r="X1135" s="169">
        <v>0.635532331809275</v>
      </c>
      <c r="Y1135" s="169">
        <v>0.65057031241255</v>
      </c>
      <c r="Z1135" s="356">
        <v>0.92</v>
      </c>
      <c r="AA1135" s="356" t="s">
        <v>40</v>
      </c>
      <c r="AB1135" s="356" t="s">
        <v>40</v>
      </c>
      <c r="AC1135" s="356" t="s">
        <v>40</v>
      </c>
      <c r="AD1135" s="356" t="s">
        <v>40</v>
      </c>
      <c r="AE1135" s="356">
        <v>0.92</v>
      </c>
      <c r="AF1135" s="169">
        <v>1</v>
      </c>
      <c r="AG1135" s="169">
        <v>0.989795918367347</v>
      </c>
      <c r="AH1135" s="169">
        <v>0.989130434782609</v>
      </c>
      <c r="AI1135" s="169">
        <v>0.996034368803701</v>
      </c>
      <c r="AJ1135" s="356">
        <v>0.92</v>
      </c>
      <c r="AK1135" s="169">
        <v>0.783240223463687</v>
      </c>
      <c r="AL1135" s="169">
        <v>0.83589001447178</v>
      </c>
      <c r="AM1135" s="169">
        <v>0.820052253429131</v>
      </c>
      <c r="AN1135" s="169">
        <v>0.868304470398711</v>
      </c>
      <c r="AO1135" s="168">
        <v>0.99</v>
      </c>
      <c r="AP1135" s="358">
        <v>1</v>
      </c>
      <c r="AQ1135" s="358">
        <v>1</v>
      </c>
      <c r="AR1135" s="358">
        <v>1</v>
      </c>
      <c r="AS1135" s="359">
        <v>1</v>
      </c>
      <c r="AT1135" s="364">
        <v>0.0721861525408278</v>
      </c>
      <c r="AU1135" s="361">
        <v>0</v>
      </c>
      <c r="AV1135" s="362">
        <v>0</v>
      </c>
      <c r="AW1135" s="362">
        <v>0</v>
      </c>
      <c r="AX1135" s="362">
        <v>0.0945945945945946</v>
      </c>
      <c r="AY1135" s="142"/>
      <c r="AZ1135" s="140"/>
    </row>
    <row r="1136" spans="1:52">
      <c r="A1136" s="138"/>
      <c r="B1136" s="142"/>
      <c r="C1136" s="172" t="s">
        <v>1972</v>
      </c>
      <c r="D1136" s="166" t="s">
        <v>26</v>
      </c>
      <c r="E1136" s="166" t="s">
        <v>1973</v>
      </c>
      <c r="F1136" s="167" t="s">
        <v>2122</v>
      </c>
      <c r="G1136" s="195" t="s">
        <v>2123</v>
      </c>
      <c r="H1136" s="195" t="s">
        <v>2123</v>
      </c>
      <c r="I1136" s="195" t="s">
        <v>2123</v>
      </c>
      <c r="J1136" s="195" t="s">
        <v>2123</v>
      </c>
      <c r="K1136" s="168">
        <v>0.9</v>
      </c>
      <c r="L1136" s="169">
        <v>0.857142857142857</v>
      </c>
      <c r="M1136" s="169">
        <v>0.9</v>
      </c>
      <c r="N1136" s="170">
        <v>0.96875</v>
      </c>
      <c r="O1136" s="170">
        <v>0.9</v>
      </c>
      <c r="P1136" s="356">
        <v>0.9</v>
      </c>
      <c r="Q1136" s="357">
        <v>0.969337979094077</v>
      </c>
      <c r="R1136" s="169">
        <v>0.990654205607477</v>
      </c>
      <c r="S1136" s="169">
        <v>0.991029641185647</v>
      </c>
      <c r="T1136" s="169">
        <v>0.964933746387942</v>
      </c>
      <c r="U1136" s="356">
        <v>0.9</v>
      </c>
      <c r="V1136" s="169">
        <v>0.806271777003484</v>
      </c>
      <c r="W1136" s="169">
        <v>0.90510424155284</v>
      </c>
      <c r="X1136" s="169">
        <v>0.906786271450858</v>
      </c>
      <c r="Y1136" s="169">
        <v>0.81715825371619</v>
      </c>
      <c r="Z1136" s="356">
        <v>0.92</v>
      </c>
      <c r="AA1136" s="356" t="s">
        <v>40</v>
      </c>
      <c r="AB1136" s="356" t="s">
        <v>40</v>
      </c>
      <c r="AC1136" s="356" t="s">
        <v>40</v>
      </c>
      <c r="AD1136" s="356" t="s">
        <v>40</v>
      </c>
      <c r="AE1136" s="356">
        <v>0.92</v>
      </c>
      <c r="AF1136" s="169">
        <v>1</v>
      </c>
      <c r="AG1136" s="169">
        <v>1</v>
      </c>
      <c r="AH1136" s="169">
        <v>1</v>
      </c>
      <c r="AI1136" s="169">
        <v>0.968906720160481</v>
      </c>
      <c r="AJ1136" s="356">
        <v>0.92</v>
      </c>
      <c r="AK1136" s="169">
        <v>0.839310344827586</v>
      </c>
      <c r="AL1136" s="169">
        <v>0.942148760330578</v>
      </c>
      <c r="AM1136" s="169">
        <v>0.931747269890796</v>
      </c>
      <c r="AN1136" s="169">
        <v>0.923067914167111</v>
      </c>
      <c r="AO1136" s="168">
        <v>0.99</v>
      </c>
      <c r="AP1136" s="358">
        <v>1</v>
      </c>
      <c r="AQ1136" s="358">
        <v>1</v>
      </c>
      <c r="AR1136" s="358">
        <v>1</v>
      </c>
      <c r="AS1136" s="359">
        <v>1</v>
      </c>
      <c r="AT1136" s="364">
        <v>0.0721861525408278</v>
      </c>
      <c r="AU1136" s="361">
        <v>0</v>
      </c>
      <c r="AV1136" s="362">
        <v>0.1</v>
      </c>
      <c r="AW1136" s="362">
        <v>0</v>
      </c>
      <c r="AX1136" s="362">
        <v>0.0675675675675676</v>
      </c>
      <c r="AY1136" s="142"/>
      <c r="AZ1136" s="140"/>
    </row>
    <row r="1137" spans="1:52">
      <c r="A1137" s="138"/>
      <c r="B1137" s="142"/>
      <c r="C1137" s="172" t="s">
        <v>1972</v>
      </c>
      <c r="D1137" s="166" t="s">
        <v>26</v>
      </c>
      <c r="E1137" s="166" t="s">
        <v>1973</v>
      </c>
      <c r="F1137" s="167" t="s">
        <v>2124</v>
      </c>
      <c r="G1137" s="195" t="s">
        <v>2125</v>
      </c>
      <c r="H1137" s="195" t="s">
        <v>2125</v>
      </c>
      <c r="I1137" s="195" t="s">
        <v>2125</v>
      </c>
      <c r="J1137" s="195" t="s">
        <v>2125</v>
      </c>
      <c r="K1137" s="168">
        <v>0.9</v>
      </c>
      <c r="L1137" s="169">
        <v>0.819672131147541</v>
      </c>
      <c r="M1137" s="169">
        <v>0.904109589041096</v>
      </c>
      <c r="N1137" s="170">
        <v>0.955882352941177</v>
      </c>
      <c r="O1137" s="170">
        <v>0.919518072289157</v>
      </c>
      <c r="P1137" s="356">
        <v>0.9</v>
      </c>
      <c r="Q1137" s="357">
        <v>0.951145038167939</v>
      </c>
      <c r="R1137" s="169">
        <v>0.967007351622736</v>
      </c>
      <c r="S1137" s="169">
        <v>0.96728515625</v>
      </c>
      <c r="T1137" s="169">
        <v>0.955079571027496</v>
      </c>
      <c r="U1137" s="356">
        <v>0.9</v>
      </c>
      <c r="V1137" s="169">
        <v>0.89618320610687</v>
      </c>
      <c r="W1137" s="169">
        <v>0.843464228079613</v>
      </c>
      <c r="X1137" s="169">
        <v>0.868408203125</v>
      </c>
      <c r="Y1137" s="169">
        <v>0.825654784157632</v>
      </c>
      <c r="Z1137" s="356">
        <v>0.92</v>
      </c>
      <c r="AA1137" s="356" t="s">
        <v>40</v>
      </c>
      <c r="AB1137" s="356" t="s">
        <v>40</v>
      </c>
      <c r="AC1137" s="356" t="s">
        <v>40</v>
      </c>
      <c r="AD1137" s="356" t="s">
        <v>40</v>
      </c>
      <c r="AE1137" s="356">
        <v>0.92</v>
      </c>
      <c r="AF1137" s="169">
        <v>1</v>
      </c>
      <c r="AG1137" s="169">
        <v>0.993630573248408</v>
      </c>
      <c r="AH1137" s="169">
        <v>0.997088791848617</v>
      </c>
      <c r="AI1137" s="169">
        <v>0.95501754634717</v>
      </c>
      <c r="AJ1137" s="356">
        <v>0.92</v>
      </c>
      <c r="AK1137" s="169">
        <v>0.937476172321769</v>
      </c>
      <c r="AL1137" s="169">
        <v>0.952031501700376</v>
      </c>
      <c r="AM1137" s="169">
        <v>0.959014393754574</v>
      </c>
      <c r="AN1137" s="169">
        <v>0.960941613526005</v>
      </c>
      <c r="AO1137" s="168">
        <v>0.99</v>
      </c>
      <c r="AP1137" s="358">
        <v>1</v>
      </c>
      <c r="AQ1137" s="358">
        <v>1</v>
      </c>
      <c r="AR1137" s="358">
        <v>1</v>
      </c>
      <c r="AS1137" s="359">
        <v>1</v>
      </c>
      <c r="AT1137" s="364">
        <v>0.0721861525408278</v>
      </c>
      <c r="AU1137" s="361">
        <v>0.0833333333333333</v>
      </c>
      <c r="AV1137" s="362">
        <v>0</v>
      </c>
      <c r="AW1137" s="362">
        <v>0.0833333333333333</v>
      </c>
      <c r="AX1137" s="362">
        <v>0.0613718411552347</v>
      </c>
      <c r="AY1137" s="142"/>
      <c r="AZ1137" s="140"/>
    </row>
    <row r="1138" spans="1:52">
      <c r="A1138" s="138"/>
      <c r="B1138" s="142"/>
      <c r="C1138" s="172" t="s">
        <v>1972</v>
      </c>
      <c r="D1138" s="166" t="s">
        <v>26</v>
      </c>
      <c r="E1138" s="166" t="s">
        <v>1973</v>
      </c>
      <c r="F1138" s="167" t="s">
        <v>2126</v>
      </c>
      <c r="G1138" s="195" t="s">
        <v>2127</v>
      </c>
      <c r="H1138" s="195" t="s">
        <v>2127</v>
      </c>
      <c r="I1138" s="195" t="s">
        <v>2127</v>
      </c>
      <c r="J1138" s="195" t="s">
        <v>2127</v>
      </c>
      <c r="K1138" s="168">
        <v>0.9</v>
      </c>
      <c r="L1138" s="169">
        <v>0.755555555555556</v>
      </c>
      <c r="M1138" s="169">
        <v>0.823529411764706</v>
      </c>
      <c r="N1138" s="170">
        <v>0.88</v>
      </c>
      <c r="O1138" s="170">
        <v>0.839320705421293</v>
      </c>
      <c r="P1138" s="356">
        <v>0.9</v>
      </c>
      <c r="Q1138" s="357">
        <v>0.974710672953279</v>
      </c>
      <c r="R1138" s="169">
        <v>0.962747138397503</v>
      </c>
      <c r="S1138" s="169">
        <v>0.974631751227496</v>
      </c>
      <c r="T1138" s="169">
        <v>0.953053709738858</v>
      </c>
      <c r="U1138" s="356">
        <v>0.9</v>
      </c>
      <c r="V1138" s="169">
        <v>0.804543506215174</v>
      </c>
      <c r="W1138" s="169">
        <v>0.754214360041623</v>
      </c>
      <c r="X1138" s="169">
        <v>0.723404255319149</v>
      </c>
      <c r="Y1138" s="169">
        <v>0.738875015871672</v>
      </c>
      <c r="Z1138" s="356">
        <v>0.92</v>
      </c>
      <c r="AA1138" s="356" t="s">
        <v>40</v>
      </c>
      <c r="AB1138" s="356" t="s">
        <v>40</v>
      </c>
      <c r="AC1138" s="356" t="s">
        <v>40</v>
      </c>
      <c r="AD1138" s="356" t="s">
        <v>40</v>
      </c>
      <c r="AE1138" s="356">
        <v>0.92</v>
      </c>
      <c r="AF1138" s="169">
        <v>0.993506493506494</v>
      </c>
      <c r="AG1138" s="169">
        <v>0.993377483443709</v>
      </c>
      <c r="AH1138" s="169">
        <v>1</v>
      </c>
      <c r="AI1138" s="169">
        <v>0.920421511627907</v>
      </c>
      <c r="AJ1138" s="356">
        <v>0.92</v>
      </c>
      <c r="AK1138" s="169">
        <v>0.87526789541363</v>
      </c>
      <c r="AL1138" s="169">
        <v>0.902621722846442</v>
      </c>
      <c r="AM1138" s="169">
        <v>0.918484187568157</v>
      </c>
      <c r="AN1138" s="169">
        <v>0.938597827190578</v>
      </c>
      <c r="AO1138" s="168">
        <v>0.99</v>
      </c>
      <c r="AP1138" s="358">
        <v>1</v>
      </c>
      <c r="AQ1138" s="358">
        <v>1</v>
      </c>
      <c r="AR1138" s="358">
        <v>1</v>
      </c>
      <c r="AS1138" s="359">
        <v>1</v>
      </c>
      <c r="AT1138" s="364">
        <v>0.0721861525408278</v>
      </c>
      <c r="AU1138" s="361">
        <v>0.142857142857143</v>
      </c>
      <c r="AV1138" s="362">
        <v>0.0909090909090909</v>
      </c>
      <c r="AW1138" s="362">
        <v>0.1</v>
      </c>
      <c r="AX1138" s="362">
        <v>0.0775510204081633</v>
      </c>
      <c r="AY1138" s="142"/>
      <c r="AZ1138" s="140"/>
    </row>
    <row r="1139" spans="1:52">
      <c r="A1139" s="138"/>
      <c r="B1139" s="142"/>
      <c r="C1139" s="172" t="s">
        <v>1972</v>
      </c>
      <c r="D1139" s="166" t="s">
        <v>26</v>
      </c>
      <c r="E1139" s="166" t="s">
        <v>1973</v>
      </c>
      <c r="F1139" s="167" t="s">
        <v>2128</v>
      </c>
      <c r="G1139" s="195" t="s">
        <v>2129</v>
      </c>
      <c r="H1139" s="195" t="s">
        <v>2129</v>
      </c>
      <c r="I1139" s="195" t="s">
        <v>2129</v>
      </c>
      <c r="J1139" s="195" t="s">
        <v>2129</v>
      </c>
      <c r="K1139" s="168">
        <v>0.9</v>
      </c>
      <c r="L1139" s="169">
        <v>0.810810810810811</v>
      </c>
      <c r="M1139" s="169">
        <v>0.844444444444444</v>
      </c>
      <c r="N1139" s="170">
        <v>0.91304347826087</v>
      </c>
      <c r="O1139" s="170">
        <v>0.788199697428139</v>
      </c>
      <c r="P1139" s="356">
        <v>0.9</v>
      </c>
      <c r="Q1139" s="357">
        <v>0.970502901353965</v>
      </c>
      <c r="R1139" s="169">
        <v>0.976591995972817</v>
      </c>
      <c r="S1139" s="169">
        <v>0.972773681225184</v>
      </c>
      <c r="T1139" s="169">
        <v>0.951478370915785</v>
      </c>
      <c r="U1139" s="356">
        <v>0.9</v>
      </c>
      <c r="V1139" s="169">
        <v>0.854932301740812</v>
      </c>
      <c r="W1139" s="169">
        <v>0.778504908129877</v>
      </c>
      <c r="X1139" s="169">
        <v>0.864152013613159</v>
      </c>
      <c r="Y1139" s="169">
        <v>0.809604617272588</v>
      </c>
      <c r="Z1139" s="356">
        <v>0.92</v>
      </c>
      <c r="AA1139" s="356" t="s">
        <v>40</v>
      </c>
      <c r="AB1139" s="356" t="s">
        <v>40</v>
      </c>
      <c r="AC1139" s="356" t="s">
        <v>40</v>
      </c>
      <c r="AD1139" s="356" t="s">
        <v>40</v>
      </c>
      <c r="AE1139" s="356">
        <v>0.92</v>
      </c>
      <c r="AF1139" s="169">
        <v>1</v>
      </c>
      <c r="AG1139" s="169">
        <v>0.99936788874842</v>
      </c>
      <c r="AH1139" s="169">
        <v>0.998503740648379</v>
      </c>
      <c r="AI1139" s="169">
        <v>0.997684444360775</v>
      </c>
      <c r="AJ1139" s="356">
        <v>0.92</v>
      </c>
      <c r="AK1139" s="169">
        <v>0.92977392977393</v>
      </c>
      <c r="AL1139" s="169">
        <v>0.949799196787149</v>
      </c>
      <c r="AM1139" s="169">
        <v>0.952961178804194</v>
      </c>
      <c r="AN1139" s="169">
        <v>0.962124405948183</v>
      </c>
      <c r="AO1139" s="168">
        <v>0.99</v>
      </c>
      <c r="AP1139" s="358">
        <v>1</v>
      </c>
      <c r="AQ1139" s="358">
        <v>1</v>
      </c>
      <c r="AR1139" s="358">
        <v>1</v>
      </c>
      <c r="AS1139" s="359">
        <v>1</v>
      </c>
      <c r="AT1139" s="364">
        <v>0.0721861525408278</v>
      </c>
      <c r="AU1139" s="361">
        <v>0</v>
      </c>
      <c r="AV1139" s="362">
        <v>0</v>
      </c>
      <c r="AW1139" s="362">
        <v>0.125</v>
      </c>
      <c r="AX1139" s="362">
        <v>0.089622641509434</v>
      </c>
      <c r="AY1139" s="142"/>
      <c r="AZ1139" s="140"/>
    </row>
    <row r="1140" spans="1:52">
      <c r="A1140" s="138"/>
      <c r="B1140" s="142"/>
      <c r="C1140" s="172" t="s">
        <v>1972</v>
      </c>
      <c r="D1140" s="166" t="s">
        <v>26</v>
      </c>
      <c r="E1140" s="166" t="s">
        <v>1973</v>
      </c>
      <c r="F1140" s="167" t="s">
        <v>2130</v>
      </c>
      <c r="G1140" s="195" t="s">
        <v>2131</v>
      </c>
      <c r="H1140" s="195" t="s">
        <v>2131</v>
      </c>
      <c r="I1140" s="195" t="s">
        <v>2131</v>
      </c>
      <c r="J1140" s="195" t="s">
        <v>2131</v>
      </c>
      <c r="K1140" s="168">
        <v>0.9</v>
      </c>
      <c r="L1140" s="169">
        <v>0.851851851851852</v>
      </c>
      <c r="M1140" s="169">
        <v>0.866666666666667</v>
      </c>
      <c r="N1140" s="170">
        <v>0.903225806451613</v>
      </c>
      <c r="O1140" s="170">
        <v>0.907494145199063</v>
      </c>
      <c r="P1140" s="356">
        <v>0.9</v>
      </c>
      <c r="Q1140" s="357">
        <v>0.997397527651269</v>
      </c>
      <c r="R1140" s="169">
        <v>0.997400064998375</v>
      </c>
      <c r="S1140" s="169">
        <v>0.992587101556709</v>
      </c>
      <c r="T1140" s="169">
        <v>0.951742229261532</v>
      </c>
      <c r="U1140" s="356">
        <v>0.9</v>
      </c>
      <c r="V1140" s="169">
        <v>0.872478854912167</v>
      </c>
      <c r="W1140" s="169">
        <v>0.826454338641534</v>
      </c>
      <c r="X1140" s="169">
        <v>0.870274277242402</v>
      </c>
      <c r="Y1140" s="169">
        <v>0.7904622846961</v>
      </c>
      <c r="Z1140" s="356">
        <v>0.92</v>
      </c>
      <c r="AA1140" s="356" t="s">
        <v>40</v>
      </c>
      <c r="AB1140" s="356" t="s">
        <v>40</v>
      </c>
      <c r="AC1140" s="356" t="s">
        <v>40</v>
      </c>
      <c r="AD1140" s="356" t="s">
        <v>40</v>
      </c>
      <c r="AE1140" s="356">
        <v>0.92</v>
      </c>
      <c r="AF1140" s="169">
        <v>1</v>
      </c>
      <c r="AG1140" s="169">
        <v>1</v>
      </c>
      <c r="AH1140" s="169">
        <v>0.98989898989899</v>
      </c>
      <c r="AI1140" s="169">
        <v>0.992850759606792</v>
      </c>
      <c r="AJ1140" s="356">
        <v>0.92</v>
      </c>
      <c r="AK1140" s="169">
        <v>0.906432748538012</v>
      </c>
      <c r="AL1140" s="169">
        <v>0.940565118544982</v>
      </c>
      <c r="AM1140" s="169">
        <v>0.96182357301705</v>
      </c>
      <c r="AN1140" s="169">
        <v>0.937111042375503</v>
      </c>
      <c r="AO1140" s="168">
        <v>0.99</v>
      </c>
      <c r="AP1140" s="358">
        <v>1</v>
      </c>
      <c r="AQ1140" s="358">
        <v>1</v>
      </c>
      <c r="AR1140" s="358">
        <v>1</v>
      </c>
      <c r="AS1140" s="359">
        <v>1</v>
      </c>
      <c r="AT1140" s="364">
        <v>0.0721861525408278</v>
      </c>
      <c r="AU1140" s="361">
        <v>0</v>
      </c>
      <c r="AV1140" s="362">
        <v>0</v>
      </c>
      <c r="AW1140" s="362">
        <v>0</v>
      </c>
      <c r="AX1140" s="362">
        <v>0.0560344827586207</v>
      </c>
      <c r="AY1140" s="142"/>
      <c r="AZ1140" s="140"/>
    </row>
    <row r="1141" spans="1:52">
      <c r="A1141" s="138"/>
      <c r="B1141" s="142"/>
      <c r="C1141" s="172" t="s">
        <v>1972</v>
      </c>
      <c r="D1141" s="166" t="s">
        <v>26</v>
      </c>
      <c r="E1141" s="166" t="s">
        <v>1973</v>
      </c>
      <c r="F1141" s="167" t="s">
        <v>2132</v>
      </c>
      <c r="G1141" s="195" t="s">
        <v>2133</v>
      </c>
      <c r="H1141" s="195" t="s">
        <v>2133</v>
      </c>
      <c r="I1141" s="195" t="s">
        <v>2133</v>
      </c>
      <c r="J1141" s="195" t="s">
        <v>2133</v>
      </c>
      <c r="K1141" s="168">
        <v>0.9</v>
      </c>
      <c r="L1141" s="169">
        <v>0.894736842105263</v>
      </c>
      <c r="M1141" s="169">
        <v>1</v>
      </c>
      <c r="N1141" s="170">
        <v>1</v>
      </c>
      <c r="O1141" s="170">
        <v>0.95049504950495</v>
      </c>
      <c r="P1141" s="356">
        <v>0.9</v>
      </c>
      <c r="Q1141" s="357">
        <v>0.997918834547347</v>
      </c>
      <c r="R1141" s="169">
        <v>0.989434759640782</v>
      </c>
      <c r="S1141" s="169">
        <v>0.989182692307692</v>
      </c>
      <c r="T1141" s="169">
        <v>0.979799771392535</v>
      </c>
      <c r="U1141" s="356">
        <v>0.9</v>
      </c>
      <c r="V1141" s="169">
        <v>0.914672216441207</v>
      </c>
      <c r="W1141" s="169">
        <v>0.853671421024828</v>
      </c>
      <c r="X1141" s="169">
        <v>0.902644230769231</v>
      </c>
      <c r="Y1141" s="169">
        <v>0.867052934452722</v>
      </c>
      <c r="Z1141" s="356">
        <v>0.92</v>
      </c>
      <c r="AA1141" s="356" t="s">
        <v>40</v>
      </c>
      <c r="AB1141" s="356" t="s">
        <v>40</v>
      </c>
      <c r="AC1141" s="356" t="s">
        <v>40</v>
      </c>
      <c r="AD1141" s="356" t="s">
        <v>40</v>
      </c>
      <c r="AE1141" s="356">
        <v>0.92</v>
      </c>
      <c r="AF1141" s="169">
        <v>1</v>
      </c>
      <c r="AG1141" s="169">
        <v>1</v>
      </c>
      <c r="AH1141" s="169">
        <v>1</v>
      </c>
      <c r="AI1141" s="169">
        <v>0.926345609065156</v>
      </c>
      <c r="AJ1141" s="356">
        <v>0.92</v>
      </c>
      <c r="AK1141" s="169">
        <v>0.924430641821946</v>
      </c>
      <c r="AL1141" s="169">
        <v>0.969360802958267</v>
      </c>
      <c r="AM1141" s="169">
        <v>0.947716346153846</v>
      </c>
      <c r="AN1141" s="169">
        <v>0.952024431090533</v>
      </c>
      <c r="AO1141" s="168">
        <v>0.99</v>
      </c>
      <c r="AP1141" s="358">
        <v>1</v>
      </c>
      <c r="AQ1141" s="358">
        <v>1</v>
      </c>
      <c r="AR1141" s="358">
        <v>1</v>
      </c>
      <c r="AS1141" s="359">
        <v>1</v>
      </c>
      <c r="AT1141" s="364">
        <v>0.0721861525408278</v>
      </c>
      <c r="AU1141" s="361">
        <v>0</v>
      </c>
      <c r="AV1141" s="362">
        <v>0.333333333333333</v>
      </c>
      <c r="AW1141" s="362">
        <v>0.2</v>
      </c>
      <c r="AX1141" s="362">
        <v>0.0482758620689655</v>
      </c>
      <c r="AY1141" s="142"/>
      <c r="AZ1141" s="140"/>
    </row>
    <row r="1142" spans="1:52">
      <c r="A1142" s="138"/>
      <c r="B1142" s="142"/>
      <c r="C1142" s="172" t="s">
        <v>1972</v>
      </c>
      <c r="D1142" s="166" t="s">
        <v>26</v>
      </c>
      <c r="E1142" s="166" t="s">
        <v>1973</v>
      </c>
      <c r="F1142" s="167" t="s">
        <v>2134</v>
      </c>
      <c r="G1142" s="195" t="s">
        <v>2135</v>
      </c>
      <c r="H1142" s="195" t="s">
        <v>2135</v>
      </c>
      <c r="I1142" s="195" t="s">
        <v>2135</v>
      </c>
      <c r="J1142" s="195" t="s">
        <v>2135</v>
      </c>
      <c r="K1142" s="168">
        <v>0.9</v>
      </c>
      <c r="L1142" s="169">
        <v>0.92</v>
      </c>
      <c r="M1142" s="169">
        <v>0.96551724137931</v>
      </c>
      <c r="N1142" s="170">
        <v>0.964285714285714</v>
      </c>
      <c r="O1142" s="170">
        <v>0.922453703703704</v>
      </c>
      <c r="P1142" s="356">
        <v>0.9</v>
      </c>
      <c r="Q1142" s="357">
        <v>0.982561635598316</v>
      </c>
      <c r="R1142" s="169">
        <v>0.97</v>
      </c>
      <c r="S1142" s="169">
        <v>0.952198852772467</v>
      </c>
      <c r="T1142" s="169">
        <v>0.953210305996109</v>
      </c>
      <c r="U1142" s="356">
        <v>0.9</v>
      </c>
      <c r="V1142" s="169">
        <v>0.865904990980156</v>
      </c>
      <c r="W1142" s="169">
        <v>0.839393939393939</v>
      </c>
      <c r="X1142" s="169">
        <v>0.818355640535373</v>
      </c>
      <c r="Y1142" s="169">
        <v>0.83333529862626</v>
      </c>
      <c r="Z1142" s="356">
        <v>0.92</v>
      </c>
      <c r="AA1142" s="356" t="s">
        <v>40</v>
      </c>
      <c r="AB1142" s="356" t="s">
        <v>40</v>
      </c>
      <c r="AC1142" s="356" t="s">
        <v>40</v>
      </c>
      <c r="AD1142" s="356" t="s">
        <v>40</v>
      </c>
      <c r="AE1142" s="356">
        <v>0.92</v>
      </c>
      <c r="AF1142" s="169">
        <v>0.972875226039783</v>
      </c>
      <c r="AG1142" s="169">
        <v>0.65891472868217</v>
      </c>
      <c r="AH1142" s="169">
        <v>0.996974281391831</v>
      </c>
      <c r="AI1142" s="169">
        <v>0.943609589385334</v>
      </c>
      <c r="AJ1142" s="356">
        <v>0.92</v>
      </c>
      <c r="AK1142" s="169">
        <v>0.93010752688172</v>
      </c>
      <c r="AL1142" s="169">
        <v>0.940713853599516</v>
      </c>
      <c r="AM1142" s="169">
        <v>0.948492941625334</v>
      </c>
      <c r="AN1142" s="169">
        <v>0.953386941289883</v>
      </c>
      <c r="AO1142" s="168">
        <v>0.99</v>
      </c>
      <c r="AP1142" s="358">
        <v>1</v>
      </c>
      <c r="AQ1142" s="358">
        <v>1</v>
      </c>
      <c r="AR1142" s="358">
        <v>1</v>
      </c>
      <c r="AS1142" s="359">
        <v>1</v>
      </c>
      <c r="AT1142" s="364">
        <v>0.0721861525408278</v>
      </c>
      <c r="AU1142" s="361">
        <v>0</v>
      </c>
      <c r="AV1142" s="362">
        <v>0</v>
      </c>
      <c r="AW1142" s="362">
        <v>0</v>
      </c>
      <c r="AX1142" s="362">
        <v>0.116822429906542</v>
      </c>
      <c r="AY1142" s="142"/>
      <c r="AZ1142" s="140"/>
    </row>
    <row r="1143" spans="1:52">
      <c r="A1143" s="138"/>
      <c r="B1143" s="142"/>
      <c r="C1143" s="172" t="s">
        <v>1972</v>
      </c>
      <c r="D1143" s="166" t="s">
        <v>26</v>
      </c>
      <c r="E1143" s="166" t="s">
        <v>1973</v>
      </c>
      <c r="F1143" s="167" t="s">
        <v>2136</v>
      </c>
      <c r="G1143" s="195" t="s">
        <v>2137</v>
      </c>
      <c r="H1143" s="195" t="s">
        <v>2137</v>
      </c>
      <c r="I1143" s="195" t="s">
        <v>2137</v>
      </c>
      <c r="J1143" s="195" t="s">
        <v>2137</v>
      </c>
      <c r="K1143" s="168">
        <v>0.9</v>
      </c>
      <c r="L1143" s="169">
        <v>0.96</v>
      </c>
      <c r="M1143" s="169">
        <v>0.827586206896552</v>
      </c>
      <c r="N1143" s="170">
        <v>0.931034482758621</v>
      </c>
      <c r="O1143" s="170">
        <v>0.876237623762376</v>
      </c>
      <c r="P1143" s="356">
        <v>0.9</v>
      </c>
      <c r="Q1143" s="357">
        <v>0.977989728539985</v>
      </c>
      <c r="R1143" s="169">
        <v>0.977593061076979</v>
      </c>
      <c r="S1143" s="169">
        <v>0.982347749338041</v>
      </c>
      <c r="T1143" s="169">
        <v>0.948695333595669</v>
      </c>
      <c r="U1143" s="356">
        <v>0.9</v>
      </c>
      <c r="V1143" s="169">
        <v>0.799706529713866</v>
      </c>
      <c r="W1143" s="169">
        <v>0.855439103722443</v>
      </c>
      <c r="X1143" s="169">
        <v>0.866725507502207</v>
      </c>
      <c r="Y1143" s="169">
        <v>0.818500074629903</v>
      </c>
      <c r="Z1143" s="356">
        <v>0.92</v>
      </c>
      <c r="AA1143" s="356">
        <v>0</v>
      </c>
      <c r="AB1143" s="356" t="s">
        <v>40</v>
      </c>
      <c r="AC1143" s="356" t="s">
        <v>40</v>
      </c>
      <c r="AD1143" s="356">
        <v>0</v>
      </c>
      <c r="AE1143" s="356">
        <v>0.92</v>
      </c>
      <c r="AF1143" s="169">
        <v>0.976588628762542</v>
      </c>
      <c r="AG1143" s="169">
        <v>0.494186046511628</v>
      </c>
      <c r="AH1143" s="169">
        <v>0.914141414141414</v>
      </c>
      <c r="AI1143" s="169">
        <v>0.957178567547006</v>
      </c>
      <c r="AJ1143" s="356">
        <v>0.92</v>
      </c>
      <c r="AK1143" s="169">
        <v>0.887994143484627</v>
      </c>
      <c r="AL1143" s="169">
        <v>0.938923021322732</v>
      </c>
      <c r="AM1143" s="169">
        <v>0.949249779346867</v>
      </c>
      <c r="AN1143" s="169">
        <v>0.935019666350197</v>
      </c>
      <c r="AO1143" s="168">
        <v>0.99</v>
      </c>
      <c r="AP1143" s="358">
        <v>1</v>
      </c>
      <c r="AQ1143" s="358">
        <v>1</v>
      </c>
      <c r="AR1143" s="358">
        <v>1</v>
      </c>
      <c r="AS1143" s="359">
        <v>1</v>
      </c>
      <c r="AT1143" s="364">
        <v>0.0721861525408278</v>
      </c>
      <c r="AU1143" s="361">
        <v>0.5</v>
      </c>
      <c r="AV1143" s="362">
        <v>0</v>
      </c>
      <c r="AW1143" s="362">
        <v>1</v>
      </c>
      <c r="AX1143" s="362">
        <v>0.108695652173913</v>
      </c>
      <c r="AY1143" s="142"/>
      <c r="AZ1143" s="140"/>
    </row>
    <row r="1144" spans="1:52">
      <c r="A1144" s="138"/>
      <c r="B1144" s="142"/>
      <c r="C1144" s="172" t="s">
        <v>1972</v>
      </c>
      <c r="D1144" s="166" t="s">
        <v>26</v>
      </c>
      <c r="E1144" s="166" t="s">
        <v>1973</v>
      </c>
      <c r="F1144" s="167" t="s">
        <v>2138</v>
      </c>
      <c r="G1144" s="195" t="s">
        <v>2139</v>
      </c>
      <c r="H1144" s="195" t="s">
        <v>2139</v>
      </c>
      <c r="I1144" s="195" t="s">
        <v>2139</v>
      </c>
      <c r="J1144" s="195" t="s">
        <v>2139</v>
      </c>
      <c r="K1144" s="168">
        <v>0.9</v>
      </c>
      <c r="L1144" s="169">
        <v>0.944444444444444</v>
      </c>
      <c r="M1144" s="169">
        <v>0.833333333333333</v>
      </c>
      <c r="N1144" s="170">
        <v>0.941176470588235</v>
      </c>
      <c r="O1144" s="170">
        <v>0.879472693032015</v>
      </c>
      <c r="P1144" s="356">
        <v>0.9</v>
      </c>
      <c r="Q1144" s="357">
        <v>0.997655334114889</v>
      </c>
      <c r="R1144" s="169">
        <v>0.925104853205512</v>
      </c>
      <c r="S1144" s="169">
        <v>0.926151761517615</v>
      </c>
      <c r="T1144" s="169">
        <v>0.874791170115608</v>
      </c>
      <c r="U1144" s="356">
        <v>0.9</v>
      </c>
      <c r="V1144" s="169">
        <v>0.733880422039859</v>
      </c>
      <c r="W1144" s="169">
        <v>0.629718394248053</v>
      </c>
      <c r="X1144" s="169">
        <v>0.643631436314363</v>
      </c>
      <c r="Y1144" s="169">
        <v>0.604971821887599</v>
      </c>
      <c r="Z1144" s="356">
        <v>0.92</v>
      </c>
      <c r="AA1144" s="356" t="s">
        <v>40</v>
      </c>
      <c r="AB1144" s="356" t="s">
        <v>40</v>
      </c>
      <c r="AC1144" s="356" t="s">
        <v>40</v>
      </c>
      <c r="AD1144" s="356" t="s">
        <v>40</v>
      </c>
      <c r="AE1144" s="356">
        <v>0.92</v>
      </c>
      <c r="AF1144" s="169">
        <v>1</v>
      </c>
      <c r="AG1144" s="169">
        <v>1</v>
      </c>
      <c r="AH1144" s="169">
        <v>1</v>
      </c>
      <c r="AI1144" s="169">
        <v>0.977777777777778</v>
      </c>
      <c r="AJ1144" s="356">
        <v>0.92</v>
      </c>
      <c r="AK1144" s="169">
        <v>0.930994152046784</v>
      </c>
      <c r="AL1144" s="169">
        <v>0.94008388256441</v>
      </c>
      <c r="AM1144" s="169">
        <v>0.92552471225457</v>
      </c>
      <c r="AN1144" s="169">
        <v>0.930472351513262</v>
      </c>
      <c r="AO1144" s="168">
        <v>0.99</v>
      </c>
      <c r="AP1144" s="358">
        <v>1</v>
      </c>
      <c r="AQ1144" s="358" t="s">
        <v>40</v>
      </c>
      <c r="AR1144" s="358" t="s">
        <v>40</v>
      </c>
      <c r="AS1144" s="359">
        <v>1</v>
      </c>
      <c r="AT1144" s="364">
        <v>0.0721861525408278</v>
      </c>
      <c r="AU1144" s="361">
        <v>0</v>
      </c>
      <c r="AV1144" s="362">
        <v>0</v>
      </c>
      <c r="AW1144" s="362">
        <v>0</v>
      </c>
      <c r="AX1144" s="362">
        <v>0.072</v>
      </c>
      <c r="AY1144" s="142"/>
      <c r="AZ1144" s="140"/>
    </row>
    <row r="1145" spans="1:52">
      <c r="A1145" s="138"/>
      <c r="B1145" s="142"/>
      <c r="C1145" s="172" t="s">
        <v>1972</v>
      </c>
      <c r="D1145" s="166" t="s">
        <v>26</v>
      </c>
      <c r="E1145" s="166" t="s">
        <v>1973</v>
      </c>
      <c r="F1145" s="167" t="s">
        <v>2140</v>
      </c>
      <c r="G1145" s="195" t="s">
        <v>2141</v>
      </c>
      <c r="H1145" s="195" t="s">
        <v>2141</v>
      </c>
      <c r="I1145" s="195" t="s">
        <v>2141</v>
      </c>
      <c r="J1145" s="195" t="s">
        <v>2141</v>
      </c>
      <c r="K1145" s="168">
        <v>0.9</v>
      </c>
      <c r="L1145" s="169">
        <v>0.928571428571429</v>
      </c>
      <c r="M1145" s="169">
        <v>0.9375</v>
      </c>
      <c r="N1145" s="170">
        <v>1</v>
      </c>
      <c r="O1145" s="170">
        <v>0.963829787234043</v>
      </c>
      <c r="P1145" s="356">
        <v>0.9</v>
      </c>
      <c r="Q1145" s="357">
        <v>0.981510015408321</v>
      </c>
      <c r="R1145" s="169">
        <v>0.963517305893358</v>
      </c>
      <c r="S1145" s="169">
        <v>0.978444957659738</v>
      </c>
      <c r="T1145" s="169">
        <v>0.98441475826972</v>
      </c>
      <c r="U1145" s="356">
        <v>0.9</v>
      </c>
      <c r="V1145" s="169">
        <v>0.976887519260401</v>
      </c>
      <c r="W1145" s="169">
        <v>0.953227315247895</v>
      </c>
      <c r="X1145" s="169">
        <v>0.936874518860662</v>
      </c>
      <c r="Y1145" s="169">
        <v>0.958622484385843</v>
      </c>
      <c r="Z1145" s="356">
        <v>0.92</v>
      </c>
      <c r="AA1145" s="356">
        <v>0.970238095238095</v>
      </c>
      <c r="AB1145" s="356">
        <v>0.973958333333333</v>
      </c>
      <c r="AC1145" s="356">
        <v>0.962585034013605</v>
      </c>
      <c r="AD1145" s="356">
        <v>0.972108378870674</v>
      </c>
      <c r="AE1145" s="356">
        <v>0.92</v>
      </c>
      <c r="AF1145" s="169">
        <v>1</v>
      </c>
      <c r="AG1145" s="169">
        <v>1</v>
      </c>
      <c r="AH1145" s="169">
        <v>0.999495713565305</v>
      </c>
      <c r="AI1145" s="169">
        <v>0.998954453375155</v>
      </c>
      <c r="AJ1145" s="356">
        <v>0.92</v>
      </c>
      <c r="AK1145" s="169">
        <v>0.977755308392316</v>
      </c>
      <c r="AL1145" s="169">
        <v>0.981760507533703</v>
      </c>
      <c r="AM1145" s="169">
        <v>0.971751412429379</v>
      </c>
      <c r="AN1145" s="169">
        <v>0.983653424941784</v>
      </c>
      <c r="AO1145" s="168">
        <v>0.99</v>
      </c>
      <c r="AP1145" s="358">
        <v>1</v>
      </c>
      <c r="AQ1145" s="358">
        <v>1</v>
      </c>
      <c r="AR1145" s="358">
        <v>1</v>
      </c>
      <c r="AS1145" s="359">
        <v>1</v>
      </c>
      <c r="AT1145" s="364">
        <v>0.0721861525408278</v>
      </c>
      <c r="AU1145" s="361">
        <v>0</v>
      </c>
      <c r="AV1145" s="362">
        <v>0.125</v>
      </c>
      <c r="AW1145" s="362">
        <v>0</v>
      </c>
      <c r="AX1145" s="362">
        <v>0.0914634146341463</v>
      </c>
      <c r="AY1145" s="142"/>
      <c r="AZ1145" s="140"/>
    </row>
    <row r="1146" spans="1:52">
      <c r="A1146" s="138"/>
      <c r="B1146" s="142"/>
      <c r="C1146" s="172" t="s">
        <v>1972</v>
      </c>
      <c r="D1146" s="166" t="s">
        <v>26</v>
      </c>
      <c r="E1146" s="166" t="s">
        <v>1973</v>
      </c>
      <c r="F1146" s="167" t="s">
        <v>2142</v>
      </c>
      <c r="G1146" s="195" t="s">
        <v>2143</v>
      </c>
      <c r="H1146" s="195" t="s">
        <v>2143</v>
      </c>
      <c r="I1146" s="195" t="s">
        <v>2143</v>
      </c>
      <c r="J1146" s="195" t="s">
        <v>2143</v>
      </c>
      <c r="K1146" s="168">
        <v>0.9</v>
      </c>
      <c r="L1146" s="169">
        <v>0.933333333333333</v>
      </c>
      <c r="M1146" s="169">
        <v>0.951612903225806</v>
      </c>
      <c r="N1146" s="170">
        <v>0.954545454545455</v>
      </c>
      <c r="O1146" s="170">
        <v>0.97887323943662</v>
      </c>
      <c r="P1146" s="356">
        <v>0.9</v>
      </c>
      <c r="Q1146" s="357">
        <v>0.962369597615499</v>
      </c>
      <c r="R1146" s="169">
        <v>0.981395348837209</v>
      </c>
      <c r="S1146" s="169">
        <v>0.977804201347602</v>
      </c>
      <c r="T1146" s="169">
        <v>0.964192252685391</v>
      </c>
      <c r="U1146" s="356">
        <v>0.9</v>
      </c>
      <c r="V1146" s="169">
        <v>0.929582712369598</v>
      </c>
      <c r="W1146" s="169">
        <v>0.918346253229974</v>
      </c>
      <c r="X1146" s="169">
        <v>0.924494649227111</v>
      </c>
      <c r="Y1146" s="169">
        <v>0.933625962328455</v>
      </c>
      <c r="Z1146" s="356">
        <v>0.92</v>
      </c>
      <c r="AA1146" s="356">
        <v>0.946313065976714</v>
      </c>
      <c r="AB1146" s="356">
        <v>0.957413249211357</v>
      </c>
      <c r="AC1146" s="356">
        <v>0.959521619135235</v>
      </c>
      <c r="AD1146" s="356">
        <v>0.955487569593738</v>
      </c>
      <c r="AE1146" s="356">
        <v>0.92</v>
      </c>
      <c r="AF1146" s="169">
        <v>0.999813223757938</v>
      </c>
      <c r="AG1146" s="169">
        <v>0.998439667128987</v>
      </c>
      <c r="AH1146" s="169">
        <v>0.997593674802338</v>
      </c>
      <c r="AI1146" s="169">
        <v>0.995480741872945</v>
      </c>
      <c r="AJ1146" s="356">
        <v>0.92</v>
      </c>
      <c r="AK1146" s="169">
        <v>0.962638921730906</v>
      </c>
      <c r="AL1146" s="169">
        <v>0.974245115452931</v>
      </c>
      <c r="AM1146" s="169">
        <v>0.973096363932822</v>
      </c>
      <c r="AN1146" s="169">
        <v>0.975779289295316</v>
      </c>
      <c r="AO1146" s="168">
        <v>0.99</v>
      </c>
      <c r="AP1146" s="358">
        <v>1</v>
      </c>
      <c r="AQ1146" s="358">
        <v>1</v>
      </c>
      <c r="AR1146" s="358">
        <v>1</v>
      </c>
      <c r="AS1146" s="359">
        <v>1</v>
      </c>
      <c r="AT1146" s="364">
        <v>0.0721861525408278</v>
      </c>
      <c r="AU1146" s="361">
        <v>0.138888888888889</v>
      </c>
      <c r="AV1146" s="362">
        <v>0</v>
      </c>
      <c r="AW1146" s="362">
        <v>0</v>
      </c>
      <c r="AX1146" s="362">
        <v>0.0433482810164425</v>
      </c>
      <c r="AY1146" s="142"/>
      <c r="AZ1146" s="140"/>
    </row>
    <row r="1147" spans="1:52">
      <c r="A1147" s="138"/>
      <c r="B1147" s="142"/>
      <c r="C1147" s="172" t="s">
        <v>1972</v>
      </c>
      <c r="D1147" s="166" t="s">
        <v>26</v>
      </c>
      <c r="E1147" s="166" t="s">
        <v>1973</v>
      </c>
      <c r="F1147" s="167" t="s">
        <v>2144</v>
      </c>
      <c r="G1147" s="195" t="s">
        <v>2145</v>
      </c>
      <c r="H1147" s="195" t="s">
        <v>2145</v>
      </c>
      <c r="I1147" s="195" t="s">
        <v>2145</v>
      </c>
      <c r="J1147" s="195" t="s">
        <v>2145</v>
      </c>
      <c r="K1147" s="168">
        <v>0.9</v>
      </c>
      <c r="L1147" s="169">
        <v>0.9375</v>
      </c>
      <c r="M1147" s="169">
        <v>0.953846153846154</v>
      </c>
      <c r="N1147" s="170">
        <v>0.925373134328358</v>
      </c>
      <c r="O1147" s="170">
        <v>0.970617529880478</v>
      </c>
      <c r="P1147" s="356">
        <v>0.9</v>
      </c>
      <c r="Q1147" s="357">
        <v>0.987870139136639</v>
      </c>
      <c r="R1147" s="169">
        <v>0.98915784165406</v>
      </c>
      <c r="S1147" s="169">
        <v>0.956754612180123</v>
      </c>
      <c r="T1147" s="169">
        <v>0.976529233094508</v>
      </c>
      <c r="U1147" s="356">
        <v>0.9</v>
      </c>
      <c r="V1147" s="169">
        <v>0.941848019978594</v>
      </c>
      <c r="W1147" s="169">
        <v>0.937972768532526</v>
      </c>
      <c r="X1147" s="169">
        <v>0.897639357270383</v>
      </c>
      <c r="Y1147" s="169">
        <v>0.929079044892383</v>
      </c>
      <c r="Z1147" s="356">
        <v>0.92</v>
      </c>
      <c r="AA1147" s="356">
        <v>0.954607046070461</v>
      </c>
      <c r="AB1147" s="356">
        <v>0.94949494949495</v>
      </c>
      <c r="AC1147" s="356">
        <v>0.942324003392706</v>
      </c>
      <c r="AD1147" s="356">
        <v>0.958465072287529</v>
      </c>
      <c r="AE1147" s="356">
        <v>0.92</v>
      </c>
      <c r="AF1147" s="169">
        <v>0.99749498997996</v>
      </c>
      <c r="AG1147" s="169">
        <v>0.997193638914874</v>
      </c>
      <c r="AH1147" s="169">
        <v>0.989121989121989</v>
      </c>
      <c r="AI1147" s="169">
        <v>0.994354705165068</v>
      </c>
      <c r="AJ1147" s="356">
        <v>0.92</v>
      </c>
      <c r="AK1147" s="169">
        <v>0.972196261682243</v>
      </c>
      <c r="AL1147" s="169">
        <v>0.967843631778058</v>
      </c>
      <c r="AM1147" s="169">
        <v>0.964314418903713</v>
      </c>
      <c r="AN1147" s="169">
        <v>0.978177716190062</v>
      </c>
      <c r="AO1147" s="168">
        <v>0.99</v>
      </c>
      <c r="AP1147" s="358">
        <v>1</v>
      </c>
      <c r="AQ1147" s="358">
        <v>1</v>
      </c>
      <c r="AR1147" s="358">
        <v>1</v>
      </c>
      <c r="AS1147" s="359">
        <v>1</v>
      </c>
      <c r="AT1147" s="364">
        <v>0.0721861525408278</v>
      </c>
      <c r="AU1147" s="361">
        <v>0</v>
      </c>
      <c r="AV1147" s="362">
        <v>0.0540540540540541</v>
      </c>
      <c r="AW1147" s="362">
        <v>0</v>
      </c>
      <c r="AX1147" s="362">
        <v>0.037037037037037</v>
      </c>
      <c r="AY1147" s="142"/>
      <c r="AZ1147" s="140"/>
    </row>
    <row r="1148" spans="1:52">
      <c r="A1148" s="138"/>
      <c r="B1148" s="142"/>
      <c r="C1148" s="172" t="s">
        <v>1972</v>
      </c>
      <c r="D1148" s="166" t="s">
        <v>26</v>
      </c>
      <c r="E1148" s="166" t="s">
        <v>1973</v>
      </c>
      <c r="F1148" s="167" t="s">
        <v>2146</v>
      </c>
      <c r="G1148" s="195" t="s">
        <v>2147</v>
      </c>
      <c r="H1148" s="195" t="s">
        <v>2147</v>
      </c>
      <c r="I1148" s="195" t="s">
        <v>2147</v>
      </c>
      <c r="J1148" s="195" t="s">
        <v>2147</v>
      </c>
      <c r="K1148" s="168">
        <v>0.9</v>
      </c>
      <c r="L1148" s="169">
        <v>1</v>
      </c>
      <c r="M1148" s="169">
        <v>1</v>
      </c>
      <c r="N1148" s="170">
        <v>1</v>
      </c>
      <c r="O1148" s="170">
        <v>0.985767790262172</v>
      </c>
      <c r="P1148" s="356">
        <v>0.9</v>
      </c>
      <c r="Q1148" s="357">
        <v>0.983251231527094</v>
      </c>
      <c r="R1148" s="169">
        <v>0.988861816916116</v>
      </c>
      <c r="S1148" s="169">
        <v>0.989453233416597</v>
      </c>
      <c r="T1148" s="169">
        <v>0.987924498421277</v>
      </c>
      <c r="U1148" s="356">
        <v>0.9</v>
      </c>
      <c r="V1148" s="169">
        <v>0.968472906403941</v>
      </c>
      <c r="W1148" s="169">
        <v>0.964148973198747</v>
      </c>
      <c r="X1148" s="169">
        <v>0.953372189841799</v>
      </c>
      <c r="Y1148" s="169">
        <v>0.966921044035989</v>
      </c>
      <c r="Z1148" s="356">
        <v>0.92</v>
      </c>
      <c r="AA1148" s="356">
        <v>0.957634598411297</v>
      </c>
      <c r="AB1148" s="356">
        <v>0.96969696969697</v>
      </c>
      <c r="AC1148" s="356">
        <v>0.963953488372093</v>
      </c>
      <c r="AD1148" s="356">
        <v>0.971921843537922</v>
      </c>
      <c r="AE1148" s="356">
        <v>0.92</v>
      </c>
      <c r="AF1148" s="169">
        <v>0.998192938559911</v>
      </c>
      <c r="AG1148" s="169">
        <v>0.998507957559682</v>
      </c>
      <c r="AH1148" s="169">
        <v>0.998994830557151</v>
      </c>
      <c r="AI1148" s="169">
        <v>0.997489225303599</v>
      </c>
      <c r="AJ1148" s="356">
        <v>0.92</v>
      </c>
      <c r="AK1148" s="169">
        <v>0.975679090334807</v>
      </c>
      <c r="AL1148" s="169">
        <v>0.982190560997329</v>
      </c>
      <c r="AM1148" s="169">
        <v>0.972470904207699</v>
      </c>
      <c r="AN1148" s="169">
        <v>0.984453893170343</v>
      </c>
      <c r="AO1148" s="168">
        <v>0.99</v>
      </c>
      <c r="AP1148" s="358">
        <v>1</v>
      </c>
      <c r="AQ1148" s="358">
        <v>1</v>
      </c>
      <c r="AR1148" s="358">
        <v>1</v>
      </c>
      <c r="AS1148" s="359">
        <v>1</v>
      </c>
      <c r="AT1148" s="364">
        <v>0.0721861525408278</v>
      </c>
      <c r="AU1148" s="361">
        <v>0.08</v>
      </c>
      <c r="AV1148" s="362">
        <v>0</v>
      </c>
      <c r="AW1148" s="362">
        <v>0</v>
      </c>
      <c r="AX1148" s="362">
        <v>0.0752688172043011</v>
      </c>
      <c r="AY1148" s="142"/>
      <c r="AZ1148" s="140"/>
    </row>
    <row r="1149" spans="1:52">
      <c r="A1149" s="138"/>
      <c r="B1149" s="142"/>
      <c r="C1149" s="172" t="s">
        <v>1972</v>
      </c>
      <c r="D1149" s="166" t="s">
        <v>26</v>
      </c>
      <c r="E1149" s="166" t="s">
        <v>1973</v>
      </c>
      <c r="F1149" s="167" t="s">
        <v>2148</v>
      </c>
      <c r="G1149" s="195" t="s">
        <v>2149</v>
      </c>
      <c r="H1149" s="195" t="s">
        <v>2149</v>
      </c>
      <c r="I1149" s="195" t="s">
        <v>2149</v>
      </c>
      <c r="J1149" s="195" t="s">
        <v>2149</v>
      </c>
      <c r="K1149" s="168">
        <v>0.9</v>
      </c>
      <c r="L1149" s="169">
        <v>0.842105263157895</v>
      </c>
      <c r="M1149" s="169">
        <v>0.91304347826087</v>
      </c>
      <c r="N1149" s="170">
        <v>1</v>
      </c>
      <c r="O1149" s="170">
        <v>0.927672955974843</v>
      </c>
      <c r="P1149" s="356">
        <v>0.9</v>
      </c>
      <c r="Q1149" s="357">
        <v>0.934169278996865</v>
      </c>
      <c r="R1149" s="169">
        <v>0.970720720720721</v>
      </c>
      <c r="S1149" s="169">
        <v>0.966439135381115</v>
      </c>
      <c r="T1149" s="169">
        <v>0.96471444964251</v>
      </c>
      <c r="U1149" s="356">
        <v>0.9</v>
      </c>
      <c r="V1149" s="169">
        <v>0.90073145245559</v>
      </c>
      <c r="W1149" s="169">
        <v>0.918168168168168</v>
      </c>
      <c r="X1149" s="169">
        <v>0.824232081911263</v>
      </c>
      <c r="Y1149" s="169">
        <v>0.897872716038485</v>
      </c>
      <c r="Z1149" s="356">
        <v>0.92</v>
      </c>
      <c r="AA1149" s="356">
        <v>0.927631578947368</v>
      </c>
      <c r="AB1149" s="356">
        <v>0.904347826086957</v>
      </c>
      <c r="AC1149" s="356">
        <v>0.912181303116147</v>
      </c>
      <c r="AD1149" s="356">
        <v>0.934276276784958</v>
      </c>
      <c r="AE1149" s="356">
        <v>0.92</v>
      </c>
      <c r="AF1149" s="169">
        <v>0.996471625992355</v>
      </c>
      <c r="AG1149" s="169">
        <v>0.983970406905055</v>
      </c>
      <c r="AH1149" s="169">
        <v>0.999057048561999</v>
      </c>
      <c r="AI1149" s="169">
        <v>0.998743792858832</v>
      </c>
      <c r="AJ1149" s="356">
        <v>0.92</v>
      </c>
      <c r="AK1149" s="169">
        <v>0.940056417489422</v>
      </c>
      <c r="AL1149" s="169">
        <v>0.963508322663252</v>
      </c>
      <c r="AM1149" s="169">
        <v>0.96308566019877</v>
      </c>
      <c r="AN1149" s="169">
        <v>0.969367761799797</v>
      </c>
      <c r="AO1149" s="168">
        <v>0.99</v>
      </c>
      <c r="AP1149" s="358">
        <v>1</v>
      </c>
      <c r="AQ1149" s="358">
        <v>1</v>
      </c>
      <c r="AR1149" s="358">
        <v>1</v>
      </c>
      <c r="AS1149" s="359">
        <v>1</v>
      </c>
      <c r="AT1149" s="364">
        <v>0.0721861525408278</v>
      </c>
      <c r="AU1149" s="361">
        <v>0</v>
      </c>
      <c r="AV1149" s="362">
        <v>0</v>
      </c>
      <c r="AW1149" s="362">
        <v>0</v>
      </c>
      <c r="AX1149" s="362">
        <v>0.056140350877193</v>
      </c>
      <c r="AY1149" s="142"/>
      <c r="AZ1149" s="140"/>
    </row>
    <row r="1150" spans="1:52">
      <c r="A1150" s="138"/>
      <c r="B1150" s="142"/>
      <c r="C1150" s="172" t="s">
        <v>1972</v>
      </c>
      <c r="D1150" s="166" t="s">
        <v>26</v>
      </c>
      <c r="E1150" s="166" t="s">
        <v>1973</v>
      </c>
      <c r="F1150" s="167" t="s">
        <v>2150</v>
      </c>
      <c r="G1150" s="195" t="s">
        <v>2151</v>
      </c>
      <c r="H1150" s="195" t="s">
        <v>2151</v>
      </c>
      <c r="I1150" s="195" t="s">
        <v>2151</v>
      </c>
      <c r="J1150" s="195" t="s">
        <v>2151</v>
      </c>
      <c r="K1150" s="168">
        <v>0.9</v>
      </c>
      <c r="L1150" s="169">
        <v>1</v>
      </c>
      <c r="M1150" s="169">
        <v>1</v>
      </c>
      <c r="N1150" s="170">
        <v>1</v>
      </c>
      <c r="O1150" s="170">
        <v>0.984759671746776</v>
      </c>
      <c r="P1150" s="356">
        <v>0.9</v>
      </c>
      <c r="Q1150" s="357">
        <v>0.9825</v>
      </c>
      <c r="R1150" s="169">
        <v>0.980681818181818</v>
      </c>
      <c r="S1150" s="169">
        <v>0.983508932661475</v>
      </c>
      <c r="T1150" s="169">
        <v>0.98227771624207</v>
      </c>
      <c r="U1150" s="356">
        <v>0.9</v>
      </c>
      <c r="V1150" s="169">
        <v>0.95</v>
      </c>
      <c r="W1150" s="169">
        <v>0.934659090909091</v>
      </c>
      <c r="X1150" s="169">
        <v>0.920751259734311</v>
      </c>
      <c r="Y1150" s="169">
        <v>0.928254959218608</v>
      </c>
      <c r="Z1150" s="356">
        <v>0.92</v>
      </c>
      <c r="AA1150" s="356">
        <v>0.970845481049563</v>
      </c>
      <c r="AB1150" s="356">
        <v>0.95679012345679</v>
      </c>
      <c r="AC1150" s="356">
        <v>0.968342644320298</v>
      </c>
      <c r="AD1150" s="356">
        <v>0.967708774263772</v>
      </c>
      <c r="AE1150" s="356">
        <v>0.92</v>
      </c>
      <c r="AF1150" s="169">
        <v>1</v>
      </c>
      <c r="AG1150" s="169">
        <v>0.995555555555556</v>
      </c>
      <c r="AH1150" s="169">
        <v>0.990683229813665</v>
      </c>
      <c r="AI1150" s="169">
        <v>0.997871946706144</v>
      </c>
      <c r="AJ1150" s="356">
        <v>0.92</v>
      </c>
      <c r="AK1150" s="169">
        <v>0.97037037037037</v>
      </c>
      <c r="AL1150" s="169">
        <v>0.977447216890595</v>
      </c>
      <c r="AM1150" s="169">
        <v>0.973529411764706</v>
      </c>
      <c r="AN1150" s="169">
        <v>0.981665112491627</v>
      </c>
      <c r="AO1150" s="168">
        <v>0.99</v>
      </c>
      <c r="AP1150" s="358">
        <v>1</v>
      </c>
      <c r="AQ1150" s="358">
        <v>1</v>
      </c>
      <c r="AR1150" s="358">
        <v>1</v>
      </c>
      <c r="AS1150" s="359">
        <v>1</v>
      </c>
      <c r="AT1150" s="364">
        <v>0.0721861525408278</v>
      </c>
      <c r="AU1150" s="361">
        <v>0</v>
      </c>
      <c r="AV1150" s="362">
        <v>0.125</v>
      </c>
      <c r="AW1150" s="362">
        <v>0.181818181818182</v>
      </c>
      <c r="AX1150" s="362">
        <v>0.0456140350877193</v>
      </c>
      <c r="AY1150" s="142"/>
      <c r="AZ1150" s="140"/>
    </row>
    <row r="1151" spans="1:52">
      <c r="A1151" s="138"/>
      <c r="B1151" s="142"/>
      <c r="C1151" s="172" t="s">
        <v>1972</v>
      </c>
      <c r="D1151" s="166" t="s">
        <v>26</v>
      </c>
      <c r="E1151" s="166" t="s">
        <v>1973</v>
      </c>
      <c r="F1151" s="167" t="s">
        <v>2152</v>
      </c>
      <c r="G1151" s="195" t="s">
        <v>2153</v>
      </c>
      <c r="H1151" s="195" t="s">
        <v>2153</v>
      </c>
      <c r="I1151" s="195" t="s">
        <v>2153</v>
      </c>
      <c r="J1151" s="195" t="s">
        <v>2153</v>
      </c>
      <c r="K1151" s="168">
        <v>0.9</v>
      </c>
      <c r="L1151" s="169">
        <v>0.816666666666667</v>
      </c>
      <c r="M1151" s="169">
        <v>0.933333333333333</v>
      </c>
      <c r="N1151" s="170">
        <v>0.951612903225806</v>
      </c>
      <c r="O1151" s="170">
        <v>0.92388306674021</v>
      </c>
      <c r="P1151" s="356">
        <v>0.9</v>
      </c>
      <c r="Q1151" s="357">
        <v>0.963289280469897</v>
      </c>
      <c r="R1151" s="169">
        <v>0.934861278648975</v>
      </c>
      <c r="S1151" s="169">
        <v>0.938957345971564</v>
      </c>
      <c r="T1151" s="169">
        <v>0.955973879505994</v>
      </c>
      <c r="U1151" s="356">
        <v>0.9</v>
      </c>
      <c r="V1151" s="169">
        <v>0.919236417033774</v>
      </c>
      <c r="W1151" s="169">
        <v>0.915078407720145</v>
      </c>
      <c r="X1151" s="169">
        <v>0.906161137440758</v>
      </c>
      <c r="Y1151" s="169">
        <v>0.918860778880829</v>
      </c>
      <c r="Z1151" s="356">
        <v>0.92</v>
      </c>
      <c r="AA1151" s="356">
        <v>0.935762816553428</v>
      </c>
      <c r="AB1151" s="356">
        <v>0.913432835820896</v>
      </c>
      <c r="AC1151" s="356">
        <v>0.891385767790262</v>
      </c>
      <c r="AD1151" s="356">
        <v>0.942815052899424</v>
      </c>
      <c r="AE1151" s="356">
        <v>0.92</v>
      </c>
      <c r="AF1151" s="169">
        <v>0.997291807718348</v>
      </c>
      <c r="AG1151" s="169">
        <v>1</v>
      </c>
      <c r="AH1151" s="169">
        <v>0.987963891675025</v>
      </c>
      <c r="AI1151" s="169">
        <v>0.996576227390181</v>
      </c>
      <c r="AJ1151" s="356">
        <v>0.92</v>
      </c>
      <c r="AK1151" s="169">
        <v>0.948965517241379</v>
      </c>
      <c r="AL1151" s="169">
        <v>0.95265780730897</v>
      </c>
      <c r="AM1151" s="169">
        <v>0.935185185185185</v>
      </c>
      <c r="AN1151" s="169">
        <v>0.965582350602889</v>
      </c>
      <c r="AO1151" s="168">
        <v>0.99</v>
      </c>
      <c r="AP1151" s="358">
        <v>1</v>
      </c>
      <c r="AQ1151" s="358">
        <v>1</v>
      </c>
      <c r="AR1151" s="358">
        <v>1</v>
      </c>
      <c r="AS1151" s="359">
        <v>1</v>
      </c>
      <c r="AT1151" s="364">
        <v>0.0721861525408278</v>
      </c>
      <c r="AU1151" s="361">
        <v>0.119047619047619</v>
      </c>
      <c r="AV1151" s="362">
        <v>0</v>
      </c>
      <c r="AW1151" s="362">
        <v>0.0392156862745098</v>
      </c>
      <c r="AX1151" s="362">
        <v>0.063182527301092</v>
      </c>
      <c r="AY1151" s="142"/>
      <c r="AZ1151" s="140"/>
    </row>
    <row r="1152" spans="1:52">
      <c r="A1152" s="138"/>
      <c r="B1152" s="142"/>
      <c r="C1152" s="172" t="s">
        <v>1972</v>
      </c>
      <c r="D1152" s="166" t="s">
        <v>26</v>
      </c>
      <c r="E1152" s="166" t="s">
        <v>1973</v>
      </c>
      <c r="F1152" s="167" t="s">
        <v>2154</v>
      </c>
      <c r="G1152" s="195" t="s">
        <v>2155</v>
      </c>
      <c r="H1152" s="195" t="s">
        <v>2155</v>
      </c>
      <c r="I1152" s="195" t="s">
        <v>2155</v>
      </c>
      <c r="J1152" s="195" t="s">
        <v>2155</v>
      </c>
      <c r="K1152" s="168">
        <v>0.9</v>
      </c>
      <c r="L1152" s="169">
        <v>0.981132075471698</v>
      </c>
      <c r="M1152" s="169">
        <v>1</v>
      </c>
      <c r="N1152" s="170">
        <v>0.980392156862745</v>
      </c>
      <c r="O1152" s="170">
        <v>0.964328899637243</v>
      </c>
      <c r="P1152" s="356">
        <v>0.9</v>
      </c>
      <c r="Q1152" s="357">
        <v>0.993461203138623</v>
      </c>
      <c r="R1152" s="169">
        <v>0.989051094890511</v>
      </c>
      <c r="S1152" s="169">
        <v>0.981485821420202</v>
      </c>
      <c r="T1152" s="169">
        <v>0.985142847154855</v>
      </c>
      <c r="U1152" s="356">
        <v>0.9</v>
      </c>
      <c r="V1152" s="169">
        <v>0.934612031386225</v>
      </c>
      <c r="W1152" s="169">
        <v>0.948905109489051</v>
      </c>
      <c r="X1152" s="169">
        <v>0.883993438012655</v>
      </c>
      <c r="Y1152" s="169">
        <v>0.937503823531982</v>
      </c>
      <c r="Z1152" s="356">
        <v>0.92</v>
      </c>
      <c r="AA1152" s="356">
        <v>0.965238480194018</v>
      </c>
      <c r="AB1152" s="356">
        <v>0.968102073365231</v>
      </c>
      <c r="AC1152" s="356">
        <v>0.95427435387674</v>
      </c>
      <c r="AD1152" s="356">
        <v>0.975937382506751</v>
      </c>
      <c r="AE1152" s="356">
        <v>0.92</v>
      </c>
      <c r="AF1152" s="169">
        <v>0.998988110295978</v>
      </c>
      <c r="AG1152" s="169">
        <v>0.99849510910459</v>
      </c>
      <c r="AH1152" s="169">
        <v>0.998332142006195</v>
      </c>
      <c r="AI1152" s="169">
        <v>0.997783923200834</v>
      </c>
      <c r="AJ1152" s="356">
        <v>0.92</v>
      </c>
      <c r="AK1152" s="169">
        <v>0.976513865308432</v>
      </c>
      <c r="AL1152" s="169">
        <v>0.984163473818646</v>
      </c>
      <c r="AM1152" s="169">
        <v>0.978949364688033</v>
      </c>
      <c r="AN1152" s="169">
        <v>0.987946105450699</v>
      </c>
      <c r="AO1152" s="168">
        <v>0.99</v>
      </c>
      <c r="AP1152" s="358">
        <v>1</v>
      </c>
      <c r="AQ1152" s="358">
        <v>1</v>
      </c>
      <c r="AR1152" s="358">
        <v>1</v>
      </c>
      <c r="AS1152" s="359">
        <v>1</v>
      </c>
      <c r="AT1152" s="364">
        <v>0.0721861525408278</v>
      </c>
      <c r="AU1152" s="361">
        <v>0.05</v>
      </c>
      <c r="AV1152" s="362">
        <v>0.027027027027027</v>
      </c>
      <c r="AW1152" s="362">
        <v>0.0384615384615385</v>
      </c>
      <c r="AX1152" s="362">
        <v>0.0436205016357688</v>
      </c>
      <c r="AY1152" s="142"/>
      <c r="AZ1152" s="140"/>
    </row>
    <row r="1153" spans="1:52">
      <c r="A1153" s="138"/>
      <c r="B1153" s="142"/>
      <c r="C1153" s="172" t="s">
        <v>1972</v>
      </c>
      <c r="D1153" s="166" t="s">
        <v>26</v>
      </c>
      <c r="E1153" s="166" t="s">
        <v>1973</v>
      </c>
      <c r="F1153" s="167" t="s">
        <v>2156</v>
      </c>
      <c r="G1153" s="195" t="s">
        <v>2157</v>
      </c>
      <c r="H1153" s="195" t="s">
        <v>2157</v>
      </c>
      <c r="I1153" s="195" t="s">
        <v>2157</v>
      </c>
      <c r="J1153" s="195" t="s">
        <v>2157</v>
      </c>
      <c r="K1153" s="168">
        <v>0.9</v>
      </c>
      <c r="L1153" s="169">
        <v>0.907407407407407</v>
      </c>
      <c r="M1153" s="169">
        <v>0.964285714285714</v>
      </c>
      <c r="N1153" s="170">
        <v>0.980392156862745</v>
      </c>
      <c r="O1153" s="170">
        <v>0.950646298472385</v>
      </c>
      <c r="P1153" s="356">
        <v>0.9</v>
      </c>
      <c r="Q1153" s="357">
        <v>0.945133408493048</v>
      </c>
      <c r="R1153" s="169">
        <v>0.960197710718002</v>
      </c>
      <c r="S1153" s="169">
        <v>0.938138015516537</v>
      </c>
      <c r="T1153" s="169">
        <v>0.959420515011458</v>
      </c>
      <c r="U1153" s="356">
        <v>0.9</v>
      </c>
      <c r="V1153" s="169">
        <v>0.945133408493048</v>
      </c>
      <c r="W1153" s="169">
        <v>0.935483870967742</v>
      </c>
      <c r="X1153" s="169">
        <v>0.905675786035116</v>
      </c>
      <c r="Y1153" s="169">
        <v>0.936124597040432</v>
      </c>
      <c r="Z1153" s="356">
        <v>0.92</v>
      </c>
      <c r="AA1153" s="356">
        <v>0.968728755948335</v>
      </c>
      <c r="AB1153" s="356">
        <v>0.96048632218845</v>
      </c>
      <c r="AC1153" s="356">
        <v>0.969666329625885</v>
      </c>
      <c r="AD1153" s="356">
        <v>0.970901917267739</v>
      </c>
      <c r="AE1153" s="356">
        <v>0.92</v>
      </c>
      <c r="AF1153" s="169">
        <v>0.998212157330155</v>
      </c>
      <c r="AG1153" s="169">
        <v>0.997253501785224</v>
      </c>
      <c r="AH1153" s="169">
        <v>0.996481351161154</v>
      </c>
      <c r="AI1153" s="169">
        <v>0.997297184914134</v>
      </c>
      <c r="AJ1153" s="356">
        <v>0.92</v>
      </c>
      <c r="AK1153" s="169">
        <v>0.973149492017417</v>
      </c>
      <c r="AL1153" s="169">
        <v>0.979134295227525</v>
      </c>
      <c r="AM1153" s="169">
        <v>0.981842864415408</v>
      </c>
      <c r="AN1153" s="169">
        <v>0.985330770661541</v>
      </c>
      <c r="AO1153" s="168">
        <v>0.99</v>
      </c>
      <c r="AP1153" s="358">
        <v>1</v>
      </c>
      <c r="AQ1153" s="358">
        <v>1</v>
      </c>
      <c r="AR1153" s="358">
        <v>1</v>
      </c>
      <c r="AS1153" s="359">
        <v>1</v>
      </c>
      <c r="AT1153" s="364">
        <v>0.0721861525408278</v>
      </c>
      <c r="AU1153" s="361">
        <v>0.0263157894736842</v>
      </c>
      <c r="AV1153" s="362">
        <v>0.125</v>
      </c>
      <c r="AW1153" s="362">
        <v>0</v>
      </c>
      <c r="AX1153" s="362">
        <v>0.047556142668428</v>
      </c>
      <c r="AY1153" s="142"/>
      <c r="AZ1153" s="140"/>
    </row>
    <row r="1154" spans="1:52">
      <c r="A1154" s="138"/>
      <c r="B1154" s="142"/>
      <c r="C1154" s="172" t="s">
        <v>1972</v>
      </c>
      <c r="D1154" s="166" t="s">
        <v>26</v>
      </c>
      <c r="E1154" s="166" t="s">
        <v>1973</v>
      </c>
      <c r="F1154" s="167" t="s">
        <v>2158</v>
      </c>
      <c r="G1154" s="195" t="s">
        <v>2159</v>
      </c>
      <c r="H1154" s="195" t="s">
        <v>2159</v>
      </c>
      <c r="I1154" s="195" t="s">
        <v>2159</v>
      </c>
      <c r="J1154" s="195" t="s">
        <v>2159</v>
      </c>
      <c r="K1154" s="168">
        <v>0.9</v>
      </c>
      <c r="L1154" s="169">
        <v>0.972222222222222</v>
      </c>
      <c r="M1154" s="169">
        <v>0.972972972972973</v>
      </c>
      <c r="N1154" s="170">
        <v>0.947368421052632</v>
      </c>
      <c r="O1154" s="170">
        <v>0.975352112676056</v>
      </c>
      <c r="P1154" s="356">
        <v>0.9</v>
      </c>
      <c r="Q1154" s="357">
        <v>0.988089330024814</v>
      </c>
      <c r="R1154" s="169">
        <v>0.995133030499675</v>
      </c>
      <c r="S1154" s="169">
        <v>0.991143724696356</v>
      </c>
      <c r="T1154" s="169">
        <v>0.992368827234467</v>
      </c>
      <c r="U1154" s="356">
        <v>0.9</v>
      </c>
      <c r="V1154" s="169">
        <v>0.969727047146402</v>
      </c>
      <c r="W1154" s="169">
        <v>0.972096041531473</v>
      </c>
      <c r="X1154" s="169">
        <v>0.961285425101215</v>
      </c>
      <c r="Y1154" s="169">
        <v>0.966474609094134</v>
      </c>
      <c r="Z1154" s="356">
        <v>0.92</v>
      </c>
      <c r="AA1154" s="356">
        <v>0.983078162771958</v>
      </c>
      <c r="AB1154" s="356">
        <v>0.984031936127745</v>
      </c>
      <c r="AC1154" s="356">
        <v>0.985054347826087</v>
      </c>
      <c r="AD1154" s="356">
        <v>0.986242315189684</v>
      </c>
      <c r="AE1154" s="356">
        <v>0.92</v>
      </c>
      <c r="AF1154" s="169">
        <v>1</v>
      </c>
      <c r="AG1154" s="169">
        <v>0.992452830188679</v>
      </c>
      <c r="AH1154" s="169">
        <v>0.997706422018349</v>
      </c>
      <c r="AI1154" s="169">
        <v>0.997548387096774</v>
      </c>
      <c r="AJ1154" s="356">
        <v>0.92</v>
      </c>
      <c r="AK1154" s="169">
        <v>0.985885240871433</v>
      </c>
      <c r="AL1154" s="169">
        <v>0.990794979079498</v>
      </c>
      <c r="AM1154" s="169">
        <v>0.991483925910155</v>
      </c>
      <c r="AN1154" s="169">
        <v>0.993237983301024</v>
      </c>
      <c r="AO1154" s="168">
        <v>0.99</v>
      </c>
      <c r="AP1154" s="358">
        <v>1</v>
      </c>
      <c r="AQ1154" s="358">
        <v>1</v>
      </c>
      <c r="AR1154" s="358">
        <v>1</v>
      </c>
      <c r="AS1154" s="359">
        <v>1</v>
      </c>
      <c r="AT1154" s="364">
        <v>0.0721861525408278</v>
      </c>
      <c r="AU1154" s="361">
        <v>0.0869565217391304</v>
      </c>
      <c r="AV1154" s="362">
        <v>0.032258064516129</v>
      </c>
      <c r="AW1154" s="362">
        <v>0</v>
      </c>
      <c r="AX1154" s="362">
        <v>0.0543293718166384</v>
      </c>
      <c r="AY1154" s="142"/>
      <c r="AZ1154" s="140"/>
    </row>
    <row r="1155" spans="1:52">
      <c r="A1155" s="138"/>
      <c r="B1155" s="142"/>
      <c r="C1155" s="172" t="s">
        <v>1972</v>
      </c>
      <c r="D1155" s="166" t="s">
        <v>26</v>
      </c>
      <c r="E1155" s="166" t="s">
        <v>1973</v>
      </c>
      <c r="F1155" s="167" t="s">
        <v>2160</v>
      </c>
      <c r="G1155" s="195" t="s">
        <v>2161</v>
      </c>
      <c r="H1155" s="195" t="s">
        <v>2161</v>
      </c>
      <c r="I1155" s="195" t="s">
        <v>2161</v>
      </c>
      <c r="J1155" s="195" t="s">
        <v>2161</v>
      </c>
      <c r="K1155" s="168">
        <v>0.9</v>
      </c>
      <c r="L1155" s="169">
        <v>1</v>
      </c>
      <c r="M1155" s="169">
        <v>1</v>
      </c>
      <c r="N1155" s="170">
        <v>0.96</v>
      </c>
      <c r="O1155" s="170">
        <v>0.959893048128342</v>
      </c>
      <c r="P1155" s="356">
        <v>0.9</v>
      </c>
      <c r="Q1155" s="357">
        <v>0.991906474820144</v>
      </c>
      <c r="R1155" s="169">
        <v>0.987723214285714</v>
      </c>
      <c r="S1155" s="169">
        <v>0.987643800596506</v>
      </c>
      <c r="T1155" s="169">
        <v>0.986694909644536</v>
      </c>
      <c r="U1155" s="356">
        <v>0.9</v>
      </c>
      <c r="V1155" s="169">
        <v>0.952338129496403</v>
      </c>
      <c r="W1155" s="169">
        <v>0.946428571428571</v>
      </c>
      <c r="X1155" s="169">
        <v>0.962931401789519</v>
      </c>
      <c r="Y1155" s="169">
        <v>0.957900311114053</v>
      </c>
      <c r="Z1155" s="356">
        <v>0.92</v>
      </c>
      <c r="AA1155" s="356">
        <v>0.959610027855153</v>
      </c>
      <c r="AB1155" s="356">
        <v>0.905882352941176</v>
      </c>
      <c r="AC1155" s="356">
        <v>0.973568281938326</v>
      </c>
      <c r="AD1155" s="356">
        <v>0.961943372784934</v>
      </c>
      <c r="AE1155" s="356">
        <v>0.92</v>
      </c>
      <c r="AF1155" s="169">
        <v>0.996087636932707</v>
      </c>
      <c r="AG1155" s="169">
        <v>0.998344370860927</v>
      </c>
      <c r="AH1155" s="169">
        <v>0.998637602179837</v>
      </c>
      <c r="AI1155" s="169">
        <v>0.998199835413524</v>
      </c>
      <c r="AJ1155" s="356">
        <v>0.92</v>
      </c>
      <c r="AK1155" s="169">
        <v>0.965103598691385</v>
      </c>
      <c r="AL1155" s="169">
        <v>0.967228464419476</v>
      </c>
      <c r="AM1155" s="169">
        <v>0.987865810135617</v>
      </c>
      <c r="AN1155" s="169">
        <v>0.983751417794308</v>
      </c>
      <c r="AO1155" s="168">
        <v>0.99</v>
      </c>
      <c r="AP1155" s="358">
        <v>1</v>
      </c>
      <c r="AQ1155" s="358">
        <v>1</v>
      </c>
      <c r="AR1155" s="358">
        <v>1</v>
      </c>
      <c r="AS1155" s="359">
        <v>1</v>
      </c>
      <c r="AT1155" s="364">
        <v>0.0721861525408278</v>
      </c>
      <c r="AU1155" s="361">
        <v>0</v>
      </c>
      <c r="AV1155" s="362">
        <v>0</v>
      </c>
      <c r="AW1155" s="362">
        <v>0</v>
      </c>
      <c r="AX1155" s="362">
        <v>0.0397727272727273</v>
      </c>
      <c r="AY1155" s="142"/>
      <c r="AZ1155" s="140"/>
    </row>
    <row r="1156" spans="1:52">
      <c r="A1156" s="138"/>
      <c r="B1156" s="142"/>
      <c r="C1156" s="172" t="s">
        <v>1972</v>
      </c>
      <c r="D1156" s="166" t="s">
        <v>26</v>
      </c>
      <c r="E1156" s="166" t="s">
        <v>1973</v>
      </c>
      <c r="F1156" s="167" t="s">
        <v>2162</v>
      </c>
      <c r="G1156" s="195" t="s">
        <v>2163</v>
      </c>
      <c r="H1156" s="195" t="s">
        <v>2163</v>
      </c>
      <c r="I1156" s="195" t="s">
        <v>2163</v>
      </c>
      <c r="J1156" s="195" t="s">
        <v>2163</v>
      </c>
      <c r="K1156" s="168">
        <v>0.9</v>
      </c>
      <c r="L1156" s="169">
        <v>0.972602739726027</v>
      </c>
      <c r="M1156" s="169">
        <v>0.935064935064935</v>
      </c>
      <c r="N1156" s="170">
        <v>0.960526315789474</v>
      </c>
      <c r="O1156" s="170">
        <v>0.962932111620158</v>
      </c>
      <c r="P1156" s="356">
        <v>0.9</v>
      </c>
      <c r="Q1156" s="357">
        <v>0.970009372071228</v>
      </c>
      <c r="R1156" s="169">
        <v>0.971340206185567</v>
      </c>
      <c r="S1156" s="169">
        <v>0.967613353263577</v>
      </c>
      <c r="T1156" s="169">
        <v>0.970639366428433</v>
      </c>
      <c r="U1156" s="356">
        <v>0.9</v>
      </c>
      <c r="V1156" s="169">
        <v>0.928772258669166</v>
      </c>
      <c r="W1156" s="169">
        <v>0.930103092783505</v>
      </c>
      <c r="X1156" s="169">
        <v>0.914964291645906</v>
      </c>
      <c r="Y1156" s="169">
        <v>0.934753476917134</v>
      </c>
      <c r="Z1156" s="356">
        <v>0.92</v>
      </c>
      <c r="AA1156" s="356">
        <v>0.948849104859335</v>
      </c>
      <c r="AB1156" s="356">
        <v>0.964373464373464</v>
      </c>
      <c r="AC1156" s="356">
        <v>0.943931866572037</v>
      </c>
      <c r="AD1156" s="356">
        <v>0.963499279299257</v>
      </c>
      <c r="AE1156" s="356">
        <v>0.92</v>
      </c>
      <c r="AF1156" s="169">
        <v>0.988153098420413</v>
      </c>
      <c r="AG1156" s="169">
        <v>0.990338164251208</v>
      </c>
      <c r="AH1156" s="169">
        <v>0.997718197375927</v>
      </c>
      <c r="AI1156" s="169">
        <v>0.993654611044307</v>
      </c>
      <c r="AJ1156" s="356">
        <v>0.92</v>
      </c>
      <c r="AK1156" s="169">
        <v>0.962008141112619</v>
      </c>
      <c r="AL1156" s="169">
        <v>0.973707428974766</v>
      </c>
      <c r="AM1156" s="169">
        <v>0.966769810305395</v>
      </c>
      <c r="AN1156" s="169">
        <v>0.977070746350763</v>
      </c>
      <c r="AO1156" s="168">
        <v>0.99</v>
      </c>
      <c r="AP1156" s="358">
        <v>1</v>
      </c>
      <c r="AQ1156" s="358">
        <v>1</v>
      </c>
      <c r="AR1156" s="358">
        <v>1</v>
      </c>
      <c r="AS1156" s="359">
        <v>1</v>
      </c>
      <c r="AT1156" s="364">
        <v>0.0721861525408278</v>
      </c>
      <c r="AU1156" s="361">
        <v>0.2</v>
      </c>
      <c r="AV1156" s="362">
        <v>0.0909090909090909</v>
      </c>
      <c r="AW1156" s="362">
        <v>0</v>
      </c>
      <c r="AX1156" s="362">
        <v>0.0700934579439252</v>
      </c>
      <c r="AY1156" s="142"/>
      <c r="AZ1156" s="140"/>
    </row>
    <row r="1157" spans="1:52">
      <c r="A1157" s="138"/>
      <c r="B1157" s="142"/>
      <c r="C1157" s="172" t="s">
        <v>1972</v>
      </c>
      <c r="D1157" s="166" t="s">
        <v>26</v>
      </c>
      <c r="E1157" s="166" t="s">
        <v>1973</v>
      </c>
      <c r="F1157" s="167" t="s">
        <v>2164</v>
      </c>
      <c r="G1157" s="195" t="s">
        <v>2165</v>
      </c>
      <c r="H1157" s="195" t="s">
        <v>2165</v>
      </c>
      <c r="I1157" s="195" t="s">
        <v>2165</v>
      </c>
      <c r="J1157" s="195" t="s">
        <v>2165</v>
      </c>
      <c r="K1157" s="168">
        <v>0.9</v>
      </c>
      <c r="L1157" s="169">
        <v>0.916666666666667</v>
      </c>
      <c r="M1157" s="169">
        <v>0.905660377358491</v>
      </c>
      <c r="N1157" s="170">
        <v>0.979591836734694</v>
      </c>
      <c r="O1157" s="170">
        <v>0.964125560538117</v>
      </c>
      <c r="P1157" s="356">
        <v>0.9</v>
      </c>
      <c r="Q1157" s="357">
        <v>0.912258606213266</v>
      </c>
      <c r="R1157" s="169">
        <v>0.93213296398892</v>
      </c>
      <c r="S1157" s="169">
        <v>0.885110294117647</v>
      </c>
      <c r="T1157" s="169">
        <v>0.919817045482691</v>
      </c>
      <c r="U1157" s="356">
        <v>0.9</v>
      </c>
      <c r="V1157" s="169">
        <v>0.869857262804366</v>
      </c>
      <c r="W1157" s="169">
        <v>0.896675900277008</v>
      </c>
      <c r="X1157" s="169">
        <v>0.82421875</v>
      </c>
      <c r="Y1157" s="169">
        <v>0.867869851308174</v>
      </c>
      <c r="Z1157" s="356">
        <v>0.92</v>
      </c>
      <c r="AA1157" s="356">
        <v>0.866621530128639</v>
      </c>
      <c r="AB1157" s="356">
        <v>0.889830508474576</v>
      </c>
      <c r="AC1157" s="356">
        <v>0.92638731596829</v>
      </c>
      <c r="AD1157" s="356">
        <v>0.906583843476173</v>
      </c>
      <c r="AE1157" s="356">
        <v>0.92</v>
      </c>
      <c r="AF1157" s="169">
        <v>0.988819875776398</v>
      </c>
      <c r="AG1157" s="169">
        <v>1</v>
      </c>
      <c r="AH1157" s="169">
        <v>0.99581589958159</v>
      </c>
      <c r="AI1157" s="169">
        <v>0.995693734620481</v>
      </c>
      <c r="AJ1157" s="356">
        <v>0.92</v>
      </c>
      <c r="AK1157" s="169">
        <v>0.926280393171236</v>
      </c>
      <c r="AL1157" s="169">
        <v>0.960970966206568</v>
      </c>
      <c r="AM1157" s="169">
        <v>0.958237986270023</v>
      </c>
      <c r="AN1157" s="169">
        <v>0.960694958701225</v>
      </c>
      <c r="AO1157" s="168">
        <v>0.99</v>
      </c>
      <c r="AP1157" s="358">
        <v>1</v>
      </c>
      <c r="AQ1157" s="358">
        <v>1</v>
      </c>
      <c r="AR1157" s="358">
        <v>1</v>
      </c>
      <c r="AS1157" s="359">
        <v>1</v>
      </c>
      <c r="AT1157" s="364">
        <v>0.0721861525408278</v>
      </c>
      <c r="AU1157" s="361">
        <v>0.0869565217391304</v>
      </c>
      <c r="AV1157" s="362">
        <v>0</v>
      </c>
      <c r="AW1157" s="362">
        <v>0</v>
      </c>
      <c r="AX1157" s="362">
        <v>0.0256410256410256</v>
      </c>
      <c r="AY1157" s="142"/>
      <c r="AZ1157" s="140"/>
    </row>
    <row r="1158" spans="1:52">
      <c r="A1158" s="138"/>
      <c r="B1158" s="142"/>
      <c r="C1158" s="172" t="s">
        <v>1972</v>
      </c>
      <c r="D1158" s="166" t="s">
        <v>26</v>
      </c>
      <c r="E1158" s="166" t="s">
        <v>1973</v>
      </c>
      <c r="F1158" s="167" t="s">
        <v>2166</v>
      </c>
      <c r="G1158" s="195" t="s">
        <v>2167</v>
      </c>
      <c r="H1158" s="195" t="s">
        <v>2167</v>
      </c>
      <c r="I1158" s="195" t="s">
        <v>2167</v>
      </c>
      <c r="J1158" s="195" t="s">
        <v>2167</v>
      </c>
      <c r="K1158" s="168">
        <v>0.9</v>
      </c>
      <c r="L1158" s="169">
        <v>0.930232558139535</v>
      </c>
      <c r="M1158" s="169">
        <v>0.931818181818182</v>
      </c>
      <c r="N1158" s="170">
        <v>0.931818181818182</v>
      </c>
      <c r="O1158" s="170">
        <v>0.950626959247649</v>
      </c>
      <c r="P1158" s="356">
        <v>0.9</v>
      </c>
      <c r="Q1158" s="357">
        <v>0.949743003997716</v>
      </c>
      <c r="R1158" s="169">
        <v>0.956701807228916</v>
      </c>
      <c r="S1158" s="169">
        <v>0.959307359307359</v>
      </c>
      <c r="T1158" s="169">
        <v>0.957539201247509</v>
      </c>
      <c r="U1158" s="356">
        <v>0.9</v>
      </c>
      <c r="V1158" s="169">
        <v>0.929183323814963</v>
      </c>
      <c r="W1158" s="169">
        <v>0.935993975903614</v>
      </c>
      <c r="X1158" s="169">
        <v>0.926695526695527</v>
      </c>
      <c r="Y1158" s="169">
        <v>0.930780559646539</v>
      </c>
      <c r="Z1158" s="356">
        <v>0.92</v>
      </c>
      <c r="AA1158" s="356">
        <v>0.951176983435048</v>
      </c>
      <c r="AB1158" s="356">
        <v>0.964285714285714</v>
      </c>
      <c r="AC1158" s="356">
        <v>0.966592427616927</v>
      </c>
      <c r="AD1158" s="356">
        <v>0.957539866852454</v>
      </c>
      <c r="AE1158" s="356">
        <v>0.92</v>
      </c>
      <c r="AF1158" s="169">
        <v>0.998032464338416</v>
      </c>
      <c r="AG1158" s="169">
        <v>0.985714285714286</v>
      </c>
      <c r="AH1158" s="169">
        <v>0.993996569468268</v>
      </c>
      <c r="AI1158" s="169">
        <v>0.995377859949157</v>
      </c>
      <c r="AJ1158" s="356">
        <v>0.92</v>
      </c>
      <c r="AK1158" s="169">
        <v>0.962147281486579</v>
      </c>
      <c r="AL1158" s="169">
        <v>0.966505636070853</v>
      </c>
      <c r="AM1158" s="169">
        <v>0.981697552047586</v>
      </c>
      <c r="AN1158" s="169">
        <v>0.975354370570368</v>
      </c>
      <c r="AO1158" s="168">
        <v>0.99</v>
      </c>
      <c r="AP1158" s="358">
        <v>1</v>
      </c>
      <c r="AQ1158" s="358">
        <v>1</v>
      </c>
      <c r="AR1158" s="358">
        <v>1</v>
      </c>
      <c r="AS1158" s="359">
        <v>1</v>
      </c>
      <c r="AT1158" s="364">
        <v>0.0721861525408278</v>
      </c>
      <c r="AU1158" s="361">
        <v>0.0526315789473684</v>
      </c>
      <c r="AV1158" s="362">
        <v>0.0454545454545455</v>
      </c>
      <c r="AW1158" s="362">
        <v>0.0625</v>
      </c>
      <c r="AX1158" s="362">
        <v>0.0303738317757009</v>
      </c>
      <c r="AY1158" s="142"/>
      <c r="AZ1158" s="140"/>
    </row>
    <row r="1159" spans="1:52">
      <c r="A1159" s="138"/>
      <c r="B1159" s="142"/>
      <c r="C1159" s="172" t="s">
        <v>1972</v>
      </c>
      <c r="D1159" s="166" t="s">
        <v>26</v>
      </c>
      <c r="E1159" s="166" t="s">
        <v>1973</v>
      </c>
      <c r="F1159" s="167" t="s">
        <v>2168</v>
      </c>
      <c r="G1159" s="195" t="s">
        <v>2169</v>
      </c>
      <c r="H1159" s="195" t="s">
        <v>2169</v>
      </c>
      <c r="I1159" s="195" t="s">
        <v>2169</v>
      </c>
      <c r="J1159" s="195" t="s">
        <v>2169</v>
      </c>
      <c r="K1159" s="168">
        <v>0.9</v>
      </c>
      <c r="L1159" s="169">
        <v>0.982456140350877</v>
      </c>
      <c r="M1159" s="169">
        <v>0.983333333333333</v>
      </c>
      <c r="N1159" s="170">
        <v>0.964912280701754</v>
      </c>
      <c r="O1159" s="170">
        <v>0.974161627267729</v>
      </c>
      <c r="P1159" s="356">
        <v>0.9</v>
      </c>
      <c r="Q1159" s="357">
        <v>0.970229555236729</v>
      </c>
      <c r="R1159" s="169">
        <v>0.968980422069667</v>
      </c>
      <c r="S1159" s="169">
        <v>0.939100625126033</v>
      </c>
      <c r="T1159" s="169">
        <v>0.965641874237938</v>
      </c>
      <c r="U1159" s="356">
        <v>0.9</v>
      </c>
      <c r="V1159" s="169">
        <v>0.912123385939742</v>
      </c>
      <c r="W1159" s="169">
        <v>0.912789219425375</v>
      </c>
      <c r="X1159" s="169">
        <v>0.879209518047994</v>
      </c>
      <c r="Y1159" s="169">
        <v>0.913850664808686</v>
      </c>
      <c r="Z1159" s="356">
        <v>0.92</v>
      </c>
      <c r="AA1159" s="356">
        <v>0.912345679012346</v>
      </c>
      <c r="AB1159" s="356">
        <v>0.90962962962963</v>
      </c>
      <c r="AC1159" s="356">
        <v>0.92887383573243</v>
      </c>
      <c r="AD1159" s="356">
        <v>0.930358278566886</v>
      </c>
      <c r="AE1159" s="356">
        <v>0.92</v>
      </c>
      <c r="AF1159" s="169">
        <v>1</v>
      </c>
      <c r="AG1159" s="169">
        <v>1</v>
      </c>
      <c r="AH1159" s="169">
        <v>0.997319034852547</v>
      </c>
      <c r="AI1159" s="169">
        <v>0.990779041709755</v>
      </c>
      <c r="AJ1159" s="356">
        <v>0.92</v>
      </c>
      <c r="AK1159" s="169">
        <v>0.941056449784629</v>
      </c>
      <c r="AL1159" s="169">
        <v>0.961154513888889</v>
      </c>
      <c r="AM1159" s="169">
        <v>0.962227287528492</v>
      </c>
      <c r="AN1159" s="169">
        <v>0.969449776982802</v>
      </c>
      <c r="AO1159" s="168">
        <v>0.99</v>
      </c>
      <c r="AP1159" s="358">
        <v>1</v>
      </c>
      <c r="AQ1159" s="358">
        <v>1</v>
      </c>
      <c r="AR1159" s="358">
        <v>1</v>
      </c>
      <c r="AS1159" s="359">
        <v>1</v>
      </c>
      <c r="AT1159" s="364">
        <v>0.0721861525408278</v>
      </c>
      <c r="AU1159" s="361">
        <v>0</v>
      </c>
      <c r="AV1159" s="362">
        <v>0.107142857142857</v>
      </c>
      <c r="AW1159" s="362">
        <v>0.0769230769230769</v>
      </c>
      <c r="AX1159" s="362">
        <v>0.0599144079885877</v>
      </c>
      <c r="AY1159" s="142"/>
      <c r="AZ1159" s="140"/>
    </row>
    <row r="1160" spans="1:52">
      <c r="A1160" s="138"/>
      <c r="B1160" s="142"/>
      <c r="C1160" s="172" t="s">
        <v>1972</v>
      </c>
      <c r="D1160" s="166" t="s">
        <v>26</v>
      </c>
      <c r="E1160" s="166" t="s">
        <v>1973</v>
      </c>
      <c r="F1160" s="167" t="s">
        <v>2170</v>
      </c>
      <c r="G1160" s="195" t="s">
        <v>2171</v>
      </c>
      <c r="H1160" s="195" t="s">
        <v>2171</v>
      </c>
      <c r="I1160" s="195" t="s">
        <v>2171</v>
      </c>
      <c r="J1160" s="195" t="s">
        <v>2171</v>
      </c>
      <c r="K1160" s="168">
        <v>0.9</v>
      </c>
      <c r="L1160" s="169">
        <v>0.972972972972973</v>
      </c>
      <c r="M1160" s="169">
        <v>0.976744186046512</v>
      </c>
      <c r="N1160" s="170">
        <v>0.95</v>
      </c>
      <c r="O1160" s="170">
        <v>0.974673202614379</v>
      </c>
      <c r="P1160" s="356">
        <v>0.9</v>
      </c>
      <c r="Q1160" s="357">
        <v>0.992150021805495</v>
      </c>
      <c r="R1160" s="169">
        <v>0.993254637436762</v>
      </c>
      <c r="S1160" s="169">
        <v>0.989685995874398</v>
      </c>
      <c r="T1160" s="169">
        <v>0.984748546984315</v>
      </c>
      <c r="U1160" s="356">
        <v>0.9</v>
      </c>
      <c r="V1160" s="169">
        <v>0.948539031836023</v>
      </c>
      <c r="W1160" s="169">
        <v>0.948205251746567</v>
      </c>
      <c r="X1160" s="169">
        <v>0.921613568645427</v>
      </c>
      <c r="Y1160" s="169">
        <v>0.93198969338659</v>
      </c>
      <c r="Z1160" s="356">
        <v>0.92</v>
      </c>
      <c r="AA1160" s="356">
        <v>0</v>
      </c>
      <c r="AB1160" s="356" t="s">
        <v>40</v>
      </c>
      <c r="AC1160" s="356" t="s">
        <v>40</v>
      </c>
      <c r="AD1160" s="356">
        <v>0</v>
      </c>
      <c r="AE1160" s="356">
        <v>0.92</v>
      </c>
      <c r="AF1160" s="169">
        <v>0.998010610079576</v>
      </c>
      <c r="AG1160" s="169">
        <v>1</v>
      </c>
      <c r="AH1160" s="169">
        <v>0.996212121212121</v>
      </c>
      <c r="AI1160" s="169">
        <v>0.998370686846012</v>
      </c>
      <c r="AJ1160" s="356">
        <v>0.92</v>
      </c>
      <c r="AK1160" s="169">
        <v>0.963928726640591</v>
      </c>
      <c r="AL1160" s="169">
        <v>0.97737120847376</v>
      </c>
      <c r="AM1160" s="169">
        <v>0.970203988081595</v>
      </c>
      <c r="AN1160" s="169">
        <v>0.983676667972756</v>
      </c>
      <c r="AO1160" s="168">
        <v>0.99</v>
      </c>
      <c r="AP1160" s="358">
        <v>1</v>
      </c>
      <c r="AQ1160" s="358">
        <v>1</v>
      </c>
      <c r="AR1160" s="358">
        <v>1</v>
      </c>
      <c r="AS1160" s="359">
        <v>1</v>
      </c>
      <c r="AT1160" s="364">
        <v>0.0721861525408278</v>
      </c>
      <c r="AU1160" s="361">
        <v>0.1</v>
      </c>
      <c r="AV1160" s="362">
        <v>0</v>
      </c>
      <c r="AW1160" s="362">
        <v>0</v>
      </c>
      <c r="AX1160" s="362">
        <v>0.0228494623655914</v>
      </c>
      <c r="AY1160" s="142"/>
      <c r="AZ1160" s="140"/>
    </row>
    <row r="1161" spans="1:52">
      <c r="A1161" s="138"/>
      <c r="B1161" s="142"/>
      <c r="C1161" s="172" t="s">
        <v>1972</v>
      </c>
      <c r="D1161" s="166" t="s">
        <v>26</v>
      </c>
      <c r="E1161" s="166" t="s">
        <v>1973</v>
      </c>
      <c r="F1161" s="167" t="s">
        <v>2172</v>
      </c>
      <c r="G1161" s="195" t="s">
        <v>2173</v>
      </c>
      <c r="H1161" s="195" t="s">
        <v>2173</v>
      </c>
      <c r="I1161" s="195" t="s">
        <v>2173</v>
      </c>
      <c r="J1161" s="195" t="s">
        <v>2173</v>
      </c>
      <c r="K1161" s="168">
        <v>0.9</v>
      </c>
      <c r="L1161" s="169">
        <v>0.96</v>
      </c>
      <c r="M1161" s="169">
        <v>0.888888888888889</v>
      </c>
      <c r="N1161" s="170">
        <v>0.875</v>
      </c>
      <c r="O1161" s="170">
        <v>0.908972691807542</v>
      </c>
      <c r="P1161" s="356">
        <v>0.9</v>
      </c>
      <c r="Q1161" s="357">
        <v>0.991007194244604</v>
      </c>
      <c r="R1161" s="169">
        <v>0.987388334209143</v>
      </c>
      <c r="S1161" s="169">
        <v>0.980522355024347</v>
      </c>
      <c r="T1161" s="169">
        <v>0.979525048250399</v>
      </c>
      <c r="U1161" s="356">
        <v>0.9</v>
      </c>
      <c r="V1161" s="169">
        <v>0.910971223021583</v>
      </c>
      <c r="W1161" s="169">
        <v>0.864424592748292</v>
      </c>
      <c r="X1161" s="169">
        <v>0.766268260292165</v>
      </c>
      <c r="Y1161" s="169">
        <v>0.841872954602668</v>
      </c>
      <c r="Z1161" s="356">
        <v>0.92</v>
      </c>
      <c r="AA1161" s="356">
        <v>0</v>
      </c>
      <c r="AB1161" s="356">
        <v>0</v>
      </c>
      <c r="AC1161" s="356" t="s">
        <v>40</v>
      </c>
      <c r="AD1161" s="356">
        <v>0</v>
      </c>
      <c r="AE1161" s="356">
        <v>0.92</v>
      </c>
      <c r="AF1161" s="169">
        <v>1</v>
      </c>
      <c r="AG1161" s="169">
        <v>1</v>
      </c>
      <c r="AH1161" s="169">
        <v>1</v>
      </c>
      <c r="AI1161" s="169">
        <v>0.997107438016529</v>
      </c>
      <c r="AJ1161" s="356">
        <v>0.92</v>
      </c>
      <c r="AK1161" s="169">
        <v>0.951742627345844</v>
      </c>
      <c r="AL1161" s="169">
        <v>0.960712414876899</v>
      </c>
      <c r="AM1161" s="169">
        <v>0.957079646017699</v>
      </c>
      <c r="AN1161" s="169">
        <v>0.967756531648539</v>
      </c>
      <c r="AO1161" s="168">
        <v>0.99</v>
      </c>
      <c r="AP1161" s="358">
        <v>1</v>
      </c>
      <c r="AQ1161" s="358">
        <v>1</v>
      </c>
      <c r="AR1161" s="358">
        <v>1</v>
      </c>
      <c r="AS1161" s="359">
        <v>1</v>
      </c>
      <c r="AT1161" s="364">
        <v>0.0721861525408278</v>
      </c>
      <c r="AU1161" s="361">
        <v>0</v>
      </c>
      <c r="AV1161" s="362">
        <v>0</v>
      </c>
      <c r="AW1161" s="362">
        <v>0</v>
      </c>
      <c r="AX1161" s="362">
        <v>0.0673076923076923</v>
      </c>
      <c r="AY1161" s="142"/>
      <c r="AZ1161" s="140"/>
    </row>
    <row r="1162" spans="1:52">
      <c r="A1162" s="138"/>
      <c r="B1162" s="142"/>
      <c r="C1162" s="172" t="s">
        <v>1972</v>
      </c>
      <c r="D1162" s="166" t="s">
        <v>26</v>
      </c>
      <c r="E1162" s="166" t="s">
        <v>1973</v>
      </c>
      <c r="F1162" s="167" t="s">
        <v>2174</v>
      </c>
      <c r="G1162" s="195" t="s">
        <v>2175</v>
      </c>
      <c r="H1162" s="195" t="s">
        <v>2175</v>
      </c>
      <c r="I1162" s="195" t="s">
        <v>2175</v>
      </c>
      <c r="J1162" s="195" t="s">
        <v>2175</v>
      </c>
      <c r="K1162" s="168">
        <v>0.9</v>
      </c>
      <c r="L1162" s="169">
        <v>0.916666666666667</v>
      </c>
      <c r="M1162" s="169">
        <v>0.931034482758621</v>
      </c>
      <c r="N1162" s="170">
        <v>0.964285714285714</v>
      </c>
      <c r="O1162" s="170">
        <v>0.952164009111617</v>
      </c>
      <c r="P1162" s="356">
        <v>0.9</v>
      </c>
      <c r="Q1162" s="357">
        <v>0.983333333333333</v>
      </c>
      <c r="R1162" s="169">
        <v>0.987382724037528</v>
      </c>
      <c r="S1162" s="169">
        <v>0.991245987744383</v>
      </c>
      <c r="T1162" s="169">
        <v>0.978344379247752</v>
      </c>
      <c r="U1162" s="356">
        <v>0.9</v>
      </c>
      <c r="V1162" s="169">
        <v>0.875</v>
      </c>
      <c r="W1162" s="169">
        <v>0.829181494661922</v>
      </c>
      <c r="X1162" s="169">
        <v>0.807411730376423</v>
      </c>
      <c r="Y1162" s="169">
        <v>0.858256996918401</v>
      </c>
      <c r="Z1162" s="356">
        <v>0.92</v>
      </c>
      <c r="AA1162" s="356">
        <v>0</v>
      </c>
      <c r="AB1162" s="356">
        <v>0</v>
      </c>
      <c r="AC1162" s="356" t="s">
        <v>40</v>
      </c>
      <c r="AD1162" s="356">
        <v>0</v>
      </c>
      <c r="AE1162" s="356">
        <v>0.92</v>
      </c>
      <c r="AF1162" s="169">
        <v>1</v>
      </c>
      <c r="AG1162" s="169">
        <v>1</v>
      </c>
      <c r="AH1162" s="169">
        <v>1</v>
      </c>
      <c r="AI1162" s="169">
        <v>1</v>
      </c>
      <c r="AJ1162" s="356">
        <v>0.92</v>
      </c>
      <c r="AK1162" s="169">
        <v>0.942501481920569</v>
      </c>
      <c r="AL1162" s="169">
        <v>0.949903038138332</v>
      </c>
      <c r="AM1162" s="169">
        <v>0.972862562007587</v>
      </c>
      <c r="AN1162" s="169">
        <v>0.974780782745413</v>
      </c>
      <c r="AO1162" s="168">
        <v>0.99</v>
      </c>
      <c r="AP1162" s="358">
        <v>1</v>
      </c>
      <c r="AQ1162" s="358">
        <v>1</v>
      </c>
      <c r="AR1162" s="358">
        <v>1</v>
      </c>
      <c r="AS1162" s="359">
        <v>1</v>
      </c>
      <c r="AT1162" s="364">
        <v>0.0721861525408278</v>
      </c>
      <c r="AU1162" s="361">
        <v>0.0555555555555556</v>
      </c>
      <c r="AV1162" s="362">
        <v>0</v>
      </c>
      <c r="AW1162" s="362">
        <v>0.0666666666666667</v>
      </c>
      <c r="AX1162" s="362">
        <v>0.0338983050847458</v>
      </c>
      <c r="AY1162" s="142"/>
      <c r="AZ1162" s="140"/>
    </row>
    <row r="1163" spans="1:52">
      <c r="A1163" s="138"/>
      <c r="B1163" s="142"/>
      <c r="C1163" s="172" t="s">
        <v>1972</v>
      </c>
      <c r="D1163" s="166" t="s">
        <v>26</v>
      </c>
      <c r="E1163" s="166" t="s">
        <v>1973</v>
      </c>
      <c r="F1163" s="167" t="s">
        <v>2176</v>
      </c>
      <c r="G1163" s="195" t="s">
        <v>2177</v>
      </c>
      <c r="H1163" s="195" t="s">
        <v>2177</v>
      </c>
      <c r="I1163" s="195" t="s">
        <v>2177</v>
      </c>
      <c r="J1163" s="195" t="s">
        <v>2177</v>
      </c>
      <c r="K1163" s="168">
        <v>0.9</v>
      </c>
      <c r="L1163" s="169">
        <v>0.92</v>
      </c>
      <c r="M1163" s="169">
        <v>0.911764705882353</v>
      </c>
      <c r="N1163" s="170">
        <v>0.878787878787879</v>
      </c>
      <c r="O1163" s="170">
        <v>0.930280957336108</v>
      </c>
      <c r="P1163" s="356">
        <v>0.9</v>
      </c>
      <c r="Q1163" s="357">
        <v>0.962855484619849</v>
      </c>
      <c r="R1163" s="169">
        <v>0.992167919799499</v>
      </c>
      <c r="S1163" s="169">
        <v>0.989601901366607</v>
      </c>
      <c r="T1163" s="169">
        <v>0.981197881987381</v>
      </c>
      <c r="U1163" s="356">
        <v>0.9</v>
      </c>
      <c r="V1163" s="169">
        <v>0.759141033081834</v>
      </c>
      <c r="W1163" s="169">
        <v>0.659774436090226</v>
      </c>
      <c r="X1163" s="169">
        <v>0.70855614973262</v>
      </c>
      <c r="Y1163" s="169">
        <v>0.744210871196508</v>
      </c>
      <c r="Z1163" s="356">
        <v>0.92</v>
      </c>
      <c r="AA1163" s="356">
        <v>0</v>
      </c>
      <c r="AB1163" s="356" t="s">
        <v>40</v>
      </c>
      <c r="AC1163" s="356" t="s">
        <v>40</v>
      </c>
      <c r="AD1163" s="356">
        <v>0</v>
      </c>
      <c r="AE1163" s="356">
        <v>0.92</v>
      </c>
      <c r="AF1163" s="169">
        <v>1</v>
      </c>
      <c r="AG1163" s="169">
        <v>1</v>
      </c>
      <c r="AH1163" s="169">
        <v>1</v>
      </c>
      <c r="AI1163" s="169">
        <v>0.99870214146658</v>
      </c>
      <c r="AJ1163" s="356">
        <v>0.92</v>
      </c>
      <c r="AK1163" s="169">
        <v>0.933951332560834</v>
      </c>
      <c r="AL1163" s="169">
        <v>0.934210526315789</v>
      </c>
      <c r="AM1163" s="169">
        <v>0.959298871063577</v>
      </c>
      <c r="AN1163" s="169">
        <v>0.961132422407507</v>
      </c>
      <c r="AO1163" s="168">
        <v>0.99</v>
      </c>
      <c r="AP1163" s="358">
        <v>1</v>
      </c>
      <c r="AQ1163" s="358">
        <v>1</v>
      </c>
      <c r="AR1163" s="358">
        <v>1</v>
      </c>
      <c r="AS1163" s="359">
        <v>1</v>
      </c>
      <c r="AT1163" s="364">
        <v>0.0721861525408278</v>
      </c>
      <c r="AU1163" s="361">
        <v>0</v>
      </c>
      <c r="AV1163" s="362">
        <v>0.04</v>
      </c>
      <c r="AW1163" s="362">
        <v>0.05</v>
      </c>
      <c r="AX1163" s="362">
        <v>0.0655737704918033</v>
      </c>
      <c r="AY1163" s="142"/>
      <c r="AZ1163" s="140"/>
    </row>
    <row r="1164" spans="1:52">
      <c r="A1164" s="138"/>
      <c r="B1164" s="142"/>
      <c r="C1164" s="172" t="s">
        <v>1972</v>
      </c>
      <c r="D1164" s="166" t="s">
        <v>26</v>
      </c>
      <c r="E1164" s="166" t="s">
        <v>1973</v>
      </c>
      <c r="F1164" s="167" t="s">
        <v>2178</v>
      </c>
      <c r="G1164" s="195" t="s">
        <v>2179</v>
      </c>
      <c r="H1164" s="195" t="s">
        <v>2179</v>
      </c>
      <c r="I1164" s="195" t="s">
        <v>2179</v>
      </c>
      <c r="J1164" s="195" t="s">
        <v>2179</v>
      </c>
      <c r="K1164" s="168">
        <v>0.9</v>
      </c>
      <c r="L1164" s="169">
        <v>0.92</v>
      </c>
      <c r="M1164" s="169">
        <v>0.926829268292683</v>
      </c>
      <c r="N1164" s="170">
        <v>0.925</v>
      </c>
      <c r="O1164" s="170">
        <v>0.951659156083572</v>
      </c>
      <c r="P1164" s="356">
        <v>0.9</v>
      </c>
      <c r="Q1164" s="357">
        <v>0.976110363391655</v>
      </c>
      <c r="R1164" s="169">
        <v>0.983833718244804</v>
      </c>
      <c r="S1164" s="169">
        <v>0.96822966507177</v>
      </c>
      <c r="T1164" s="169">
        <v>0.961482743356897</v>
      </c>
      <c r="U1164" s="356">
        <v>0.9</v>
      </c>
      <c r="V1164" s="169">
        <v>0.905114401076716</v>
      </c>
      <c r="W1164" s="169">
        <v>0.942263279445728</v>
      </c>
      <c r="X1164" s="169">
        <v>0.910430622009569</v>
      </c>
      <c r="Y1164" s="169">
        <v>0.924226368526244</v>
      </c>
      <c r="Z1164" s="356">
        <v>0.92</v>
      </c>
      <c r="AA1164" s="356">
        <v>0.941011235955056</v>
      </c>
      <c r="AB1164" s="356">
        <v>0.969770253929867</v>
      </c>
      <c r="AC1164" s="356">
        <v>0.953389830508475</v>
      </c>
      <c r="AD1164" s="356">
        <v>0.961100890782339</v>
      </c>
      <c r="AE1164" s="356">
        <v>0.92</v>
      </c>
      <c r="AF1164" s="169">
        <v>0.999303863557257</v>
      </c>
      <c r="AG1164" s="169">
        <v>1</v>
      </c>
      <c r="AH1164" s="169">
        <v>1</v>
      </c>
      <c r="AI1164" s="169">
        <v>0.999238016070934</v>
      </c>
      <c r="AJ1164" s="356">
        <v>0.92</v>
      </c>
      <c r="AK1164" s="169">
        <v>0.945752733389403</v>
      </c>
      <c r="AL1164" s="169">
        <v>0.972658522396742</v>
      </c>
      <c r="AM1164" s="169">
        <v>0.962639918592819</v>
      </c>
      <c r="AN1164" s="169">
        <v>0.973147384836726</v>
      </c>
      <c r="AO1164" s="168">
        <v>0.99</v>
      </c>
      <c r="AP1164" s="358">
        <v>1</v>
      </c>
      <c r="AQ1164" s="358">
        <v>1</v>
      </c>
      <c r="AR1164" s="358">
        <v>1</v>
      </c>
      <c r="AS1164" s="359">
        <v>1</v>
      </c>
      <c r="AT1164" s="364">
        <v>0.0721861525408278</v>
      </c>
      <c r="AU1164" s="361">
        <v>0.075</v>
      </c>
      <c r="AV1164" s="362">
        <v>0.0975609756097561</v>
      </c>
      <c r="AW1164" s="362">
        <v>0.0930232558139535</v>
      </c>
      <c r="AX1164" s="362">
        <v>0.0789259560618389</v>
      </c>
      <c r="AY1164" s="142"/>
      <c r="AZ1164" s="140"/>
    </row>
    <row r="1165" spans="1:52">
      <c r="A1165" s="138"/>
      <c r="B1165" s="142"/>
      <c r="C1165" s="172" t="s">
        <v>1972</v>
      </c>
      <c r="D1165" s="166" t="s">
        <v>26</v>
      </c>
      <c r="E1165" s="166" t="s">
        <v>1973</v>
      </c>
      <c r="F1165" s="167" t="s">
        <v>2180</v>
      </c>
      <c r="G1165" s="195" t="s">
        <v>2181</v>
      </c>
      <c r="H1165" s="195" t="s">
        <v>2181</v>
      </c>
      <c r="I1165" s="195" t="s">
        <v>2181</v>
      </c>
      <c r="J1165" s="195" t="s">
        <v>2181</v>
      </c>
      <c r="K1165" s="168">
        <v>0.9</v>
      </c>
      <c r="L1165" s="169">
        <v>1</v>
      </c>
      <c r="M1165" s="169">
        <v>0.959183673469388</v>
      </c>
      <c r="N1165" s="170">
        <v>1</v>
      </c>
      <c r="O1165" s="170">
        <v>0.967298888162198</v>
      </c>
      <c r="P1165" s="356">
        <v>0.9</v>
      </c>
      <c r="Q1165" s="357">
        <v>0.988800578034682</v>
      </c>
      <c r="R1165" s="169">
        <v>0.978275627970129</v>
      </c>
      <c r="S1165" s="169">
        <v>0.970776255707763</v>
      </c>
      <c r="T1165" s="169">
        <v>0.97033600645444</v>
      </c>
      <c r="U1165" s="356">
        <v>0.9</v>
      </c>
      <c r="V1165" s="169">
        <v>0.89992774566474</v>
      </c>
      <c r="W1165" s="169">
        <v>0.92826431319303</v>
      </c>
      <c r="X1165" s="169">
        <v>0.920182648401827</v>
      </c>
      <c r="Y1165" s="169">
        <v>0.922637139459023</v>
      </c>
      <c r="Z1165" s="356">
        <v>0.92</v>
      </c>
      <c r="AA1165" s="356">
        <v>0</v>
      </c>
      <c r="AB1165" s="356">
        <v>0</v>
      </c>
      <c r="AC1165" s="356">
        <v>0</v>
      </c>
      <c r="AD1165" s="356">
        <v>0.2</v>
      </c>
      <c r="AE1165" s="356">
        <v>0.92</v>
      </c>
      <c r="AF1165" s="169">
        <v>0.994512452511608</v>
      </c>
      <c r="AG1165" s="169">
        <v>0.99746192893401</v>
      </c>
      <c r="AH1165" s="169">
        <v>0.998873873873874</v>
      </c>
      <c r="AI1165" s="169">
        <v>0.997722600669112</v>
      </c>
      <c r="AJ1165" s="356">
        <v>0.92</v>
      </c>
      <c r="AK1165" s="169">
        <v>0.95493871665465</v>
      </c>
      <c r="AL1165" s="169">
        <v>0.974666365075775</v>
      </c>
      <c r="AM1165" s="169">
        <v>0.972972972972973</v>
      </c>
      <c r="AN1165" s="169">
        <v>0.979986374885299</v>
      </c>
      <c r="AO1165" s="168">
        <v>0.99</v>
      </c>
      <c r="AP1165" s="358">
        <v>1</v>
      </c>
      <c r="AQ1165" s="358">
        <v>1</v>
      </c>
      <c r="AR1165" s="358">
        <v>1</v>
      </c>
      <c r="AS1165" s="359">
        <v>1</v>
      </c>
      <c r="AT1165" s="364">
        <v>0.0721861525408278</v>
      </c>
      <c r="AU1165" s="361">
        <v>0.103448275862069</v>
      </c>
      <c r="AV1165" s="362">
        <v>0.037037037037037</v>
      </c>
      <c r="AW1165" s="362">
        <v>0.0416666666666667</v>
      </c>
      <c r="AX1165" s="362">
        <v>0.0511627906976744</v>
      </c>
      <c r="AY1165" s="142"/>
      <c r="AZ1165" s="140"/>
    </row>
    <row r="1166" spans="1:52">
      <c r="A1166" s="138"/>
      <c r="B1166" s="142"/>
      <c r="C1166" s="172" t="s">
        <v>1972</v>
      </c>
      <c r="D1166" s="166" t="s">
        <v>26</v>
      </c>
      <c r="E1166" s="166" t="s">
        <v>1973</v>
      </c>
      <c r="F1166" s="167" t="s">
        <v>2182</v>
      </c>
      <c r="G1166" s="195" t="s">
        <v>2183</v>
      </c>
      <c r="H1166" s="195" t="s">
        <v>2183</v>
      </c>
      <c r="I1166" s="195" t="s">
        <v>2183</v>
      </c>
      <c r="J1166" s="195" t="s">
        <v>2183</v>
      </c>
      <c r="K1166" s="168">
        <v>0.9</v>
      </c>
      <c r="L1166" s="169">
        <v>1</v>
      </c>
      <c r="M1166" s="169">
        <v>1</v>
      </c>
      <c r="N1166" s="170">
        <v>1</v>
      </c>
      <c r="O1166" s="170">
        <v>0.979643765903308</v>
      </c>
      <c r="P1166" s="356">
        <v>0.9</v>
      </c>
      <c r="Q1166" s="357">
        <v>0.981691368788143</v>
      </c>
      <c r="R1166" s="169">
        <v>0.978436657681941</v>
      </c>
      <c r="S1166" s="169">
        <v>0.984168241965974</v>
      </c>
      <c r="T1166" s="169">
        <v>0.960374381410027</v>
      </c>
      <c r="U1166" s="356">
        <v>0.9</v>
      </c>
      <c r="V1166" s="169">
        <v>0.830427201394943</v>
      </c>
      <c r="W1166" s="169">
        <v>0.876010781671159</v>
      </c>
      <c r="X1166" s="169">
        <v>0.841446124763705</v>
      </c>
      <c r="Y1166" s="169">
        <v>0.839543139926845</v>
      </c>
      <c r="Z1166" s="356">
        <v>0.92</v>
      </c>
      <c r="AA1166" s="356">
        <v>0.868694362017804</v>
      </c>
      <c r="AB1166" s="356">
        <v>0.886054421768708</v>
      </c>
      <c r="AC1166" s="356">
        <v>0.927303465765004</v>
      </c>
      <c r="AD1166" s="356">
        <v>0.906980719267059</v>
      </c>
      <c r="AE1166" s="356">
        <v>0.92</v>
      </c>
      <c r="AF1166" s="169">
        <v>0.997458703939009</v>
      </c>
      <c r="AG1166" s="169">
        <v>0.993890020366599</v>
      </c>
      <c r="AH1166" s="169">
        <v>1</v>
      </c>
      <c r="AI1166" s="169">
        <v>0.993755383290267</v>
      </c>
      <c r="AJ1166" s="356">
        <v>0.92</v>
      </c>
      <c r="AK1166" s="169">
        <v>0.905323819978046</v>
      </c>
      <c r="AL1166" s="169">
        <v>0.934826883910387</v>
      </c>
      <c r="AM1166" s="169">
        <v>0.951255539143279</v>
      </c>
      <c r="AN1166" s="169">
        <v>0.949286632436386</v>
      </c>
      <c r="AO1166" s="168">
        <v>0.99</v>
      </c>
      <c r="AP1166" s="358">
        <v>1</v>
      </c>
      <c r="AQ1166" s="358">
        <v>1</v>
      </c>
      <c r="AR1166" s="358">
        <v>1</v>
      </c>
      <c r="AS1166" s="359">
        <v>1</v>
      </c>
      <c r="AT1166" s="364">
        <v>0.0721861525408278</v>
      </c>
      <c r="AU1166" s="361">
        <v>0.0333333333333333</v>
      </c>
      <c r="AV1166" s="362">
        <v>0</v>
      </c>
      <c r="AW1166" s="362">
        <v>0.0303030303030303</v>
      </c>
      <c r="AX1166" s="362">
        <v>0.0486111111111111</v>
      </c>
      <c r="AY1166" s="142"/>
      <c r="AZ1166" s="140"/>
    </row>
    <row r="1167" spans="1:52">
      <c r="A1167" s="138"/>
      <c r="B1167" s="142"/>
      <c r="C1167" s="172" t="s">
        <v>1972</v>
      </c>
      <c r="D1167" s="166" t="s">
        <v>26</v>
      </c>
      <c r="E1167" s="166" t="s">
        <v>1973</v>
      </c>
      <c r="F1167" s="167" t="s">
        <v>2184</v>
      </c>
      <c r="G1167" s="195" t="s">
        <v>2185</v>
      </c>
      <c r="H1167" s="195" t="s">
        <v>2185</v>
      </c>
      <c r="I1167" s="195" t="s">
        <v>2185</v>
      </c>
      <c r="J1167" s="195" t="s">
        <v>2185</v>
      </c>
      <c r="K1167" s="168">
        <v>0.9</v>
      </c>
      <c r="L1167" s="169">
        <v>0.973684210526316</v>
      </c>
      <c r="M1167" s="169">
        <v>0.977272727272727</v>
      </c>
      <c r="N1167" s="170">
        <v>0.906976744186046</v>
      </c>
      <c r="O1167" s="170">
        <v>0.965986394557823</v>
      </c>
      <c r="P1167" s="356">
        <v>0.9</v>
      </c>
      <c r="Q1167" s="357">
        <v>0.971230687266915</v>
      </c>
      <c r="R1167" s="169">
        <v>0.983612953570035</v>
      </c>
      <c r="S1167" s="169">
        <v>0.960968229954614</v>
      </c>
      <c r="T1167" s="169">
        <v>0.974483543417367</v>
      </c>
      <c r="U1167" s="356">
        <v>0.9</v>
      </c>
      <c r="V1167" s="169">
        <v>0.90463505594033</v>
      </c>
      <c r="W1167" s="169">
        <v>0.916113928989465</v>
      </c>
      <c r="X1167" s="169">
        <v>0.89803328290469</v>
      </c>
      <c r="Y1167" s="169">
        <v>0.919719450280112</v>
      </c>
      <c r="Z1167" s="356">
        <v>0.92</v>
      </c>
      <c r="AA1167" s="356">
        <v>0.918526785714286</v>
      </c>
      <c r="AB1167" s="356">
        <v>0.932457786116323</v>
      </c>
      <c r="AC1167" s="356">
        <v>0.923875432525952</v>
      </c>
      <c r="AD1167" s="356">
        <v>0.940893207193386</v>
      </c>
      <c r="AE1167" s="356">
        <v>0.92</v>
      </c>
      <c r="AF1167" s="169">
        <v>0.956807511737089</v>
      </c>
      <c r="AG1167" s="169">
        <v>0.988059701492537</v>
      </c>
      <c r="AH1167" s="169">
        <v>0.98886827458256</v>
      </c>
      <c r="AI1167" s="169">
        <v>0.992669408188807</v>
      </c>
      <c r="AJ1167" s="356">
        <v>0.92</v>
      </c>
      <c r="AK1167" s="169">
        <v>0.943104069139359</v>
      </c>
      <c r="AL1167" s="169">
        <v>0.955906018667525</v>
      </c>
      <c r="AM1167" s="169">
        <v>0.95642805841513</v>
      </c>
      <c r="AN1167" s="169">
        <v>0.969781246469264</v>
      </c>
      <c r="AO1167" s="168">
        <v>0.99</v>
      </c>
      <c r="AP1167" s="358">
        <v>1</v>
      </c>
      <c r="AQ1167" s="358">
        <v>1</v>
      </c>
      <c r="AR1167" s="358">
        <v>1</v>
      </c>
      <c r="AS1167" s="359">
        <v>1</v>
      </c>
      <c r="AT1167" s="364">
        <v>0.0721861525408278</v>
      </c>
      <c r="AU1167" s="361">
        <v>0.0344827586206897</v>
      </c>
      <c r="AV1167" s="362">
        <v>0.037037037037037</v>
      </c>
      <c r="AW1167" s="362">
        <v>0.0714285714285714</v>
      </c>
      <c r="AX1167" s="362">
        <v>0.0598726114649682</v>
      </c>
      <c r="AY1167" s="142"/>
      <c r="AZ1167" s="140"/>
    </row>
    <row r="1168" spans="1:52">
      <c r="A1168" s="138"/>
      <c r="B1168" s="142"/>
      <c r="C1168" s="172" t="s">
        <v>1972</v>
      </c>
      <c r="D1168" s="166" t="s">
        <v>26</v>
      </c>
      <c r="E1168" s="166" t="s">
        <v>1973</v>
      </c>
      <c r="F1168" s="167" t="s">
        <v>2186</v>
      </c>
      <c r="G1168" s="195" t="s">
        <v>2187</v>
      </c>
      <c r="H1168" s="195" t="s">
        <v>2187</v>
      </c>
      <c r="I1168" s="195" t="s">
        <v>2187</v>
      </c>
      <c r="J1168" s="195" t="s">
        <v>2187</v>
      </c>
      <c r="K1168" s="168">
        <v>0.9</v>
      </c>
      <c r="L1168" s="169">
        <v>0.961538461538462</v>
      </c>
      <c r="M1168" s="169">
        <v>0.962962962962963</v>
      </c>
      <c r="N1168" s="170">
        <v>0.964285714285714</v>
      </c>
      <c r="O1168" s="170">
        <v>0.977932636469222</v>
      </c>
      <c r="P1168" s="356">
        <v>0.9</v>
      </c>
      <c r="Q1168" s="357">
        <v>0.980828695114409</v>
      </c>
      <c r="R1168" s="169">
        <v>0.987856141989724</v>
      </c>
      <c r="S1168" s="169">
        <v>0.982954545454545</v>
      </c>
      <c r="T1168" s="169">
        <v>0.980079133923174</v>
      </c>
      <c r="U1168" s="356">
        <v>0.9</v>
      </c>
      <c r="V1168" s="169">
        <v>0.960420531849103</v>
      </c>
      <c r="W1168" s="169">
        <v>0.959831854273704</v>
      </c>
      <c r="X1168" s="169">
        <v>0.972727272727273</v>
      </c>
      <c r="Y1168" s="169">
        <v>0.969349343298346</v>
      </c>
      <c r="Z1168" s="356">
        <v>0.92</v>
      </c>
      <c r="AA1168" s="356">
        <v>0.975031210986267</v>
      </c>
      <c r="AB1168" s="356">
        <v>0.984326018808777</v>
      </c>
      <c r="AC1168" s="356">
        <v>0.990487514863258</v>
      </c>
      <c r="AD1168" s="356">
        <v>0.985420709558641</v>
      </c>
      <c r="AE1168" s="356">
        <v>0.92</v>
      </c>
      <c r="AF1168" s="169">
        <v>1</v>
      </c>
      <c r="AG1168" s="169">
        <v>1</v>
      </c>
      <c r="AH1168" s="169">
        <v>0.997652582159624</v>
      </c>
      <c r="AI1168" s="169">
        <v>0.998942172073343</v>
      </c>
      <c r="AJ1168" s="356">
        <v>0.92</v>
      </c>
      <c r="AK1168" s="169">
        <v>0.976052848885219</v>
      </c>
      <c r="AL1168" s="169">
        <v>0.983333333333333</v>
      </c>
      <c r="AM1168" s="169">
        <v>0.991381786842861</v>
      </c>
      <c r="AN1168" s="169">
        <v>0.989979010817502</v>
      </c>
      <c r="AO1168" s="168">
        <v>0.99</v>
      </c>
      <c r="AP1168" s="358">
        <v>1</v>
      </c>
      <c r="AQ1168" s="358">
        <v>1</v>
      </c>
      <c r="AR1168" s="358">
        <v>1</v>
      </c>
      <c r="AS1168" s="359">
        <v>1</v>
      </c>
      <c r="AT1168" s="364">
        <v>0.0721861525408278</v>
      </c>
      <c r="AU1168" s="361">
        <v>0</v>
      </c>
      <c r="AV1168" s="362">
        <v>0.133333333333333</v>
      </c>
      <c r="AW1168" s="362">
        <v>0</v>
      </c>
      <c r="AX1168" s="362">
        <v>0.0481651376146789</v>
      </c>
      <c r="AY1168" s="142"/>
      <c r="AZ1168" s="140"/>
    </row>
    <row r="1169" spans="1:52">
      <c r="A1169" s="138"/>
      <c r="B1169" s="142"/>
      <c r="C1169" s="172" t="s">
        <v>1972</v>
      </c>
      <c r="D1169" s="166" t="s">
        <v>26</v>
      </c>
      <c r="E1169" s="166" t="s">
        <v>1973</v>
      </c>
      <c r="F1169" s="167" t="s">
        <v>2188</v>
      </c>
      <c r="G1169" s="195" t="s">
        <v>2189</v>
      </c>
      <c r="H1169" s="195" t="s">
        <v>2189</v>
      </c>
      <c r="I1169" s="195" t="s">
        <v>2189</v>
      </c>
      <c r="J1169" s="195" t="s">
        <v>2189</v>
      </c>
      <c r="K1169" s="168">
        <v>0.9</v>
      </c>
      <c r="L1169" s="169">
        <v>0.882352941176471</v>
      </c>
      <c r="M1169" s="169">
        <v>0.971428571428571</v>
      </c>
      <c r="N1169" s="170">
        <v>0.878787878787879</v>
      </c>
      <c r="O1169" s="170">
        <v>0.93796992481203</v>
      </c>
      <c r="P1169" s="356">
        <v>0.9</v>
      </c>
      <c r="Q1169" s="357">
        <v>0.98116169544741</v>
      </c>
      <c r="R1169" s="169">
        <v>0.984855438274438</v>
      </c>
      <c r="S1169" s="169">
        <v>0.987220447284345</v>
      </c>
      <c r="T1169" s="169">
        <v>0.981429141716567</v>
      </c>
      <c r="U1169" s="356">
        <v>0.9</v>
      </c>
      <c r="V1169" s="169">
        <v>0.907378335949764</v>
      </c>
      <c r="W1169" s="169">
        <v>0.90546122074346</v>
      </c>
      <c r="X1169" s="169">
        <v>0.890917389319945</v>
      </c>
      <c r="Y1169" s="169">
        <v>0.915848303393214</v>
      </c>
      <c r="Z1169" s="356">
        <v>0.92</v>
      </c>
      <c r="AA1169" s="356">
        <v>0.935141509433962</v>
      </c>
      <c r="AB1169" s="356">
        <v>0.94207650273224</v>
      </c>
      <c r="AC1169" s="356">
        <v>0.919302775984506</v>
      </c>
      <c r="AD1169" s="356">
        <v>0.952075919335706</v>
      </c>
      <c r="AE1169" s="356">
        <v>0.92</v>
      </c>
      <c r="AF1169" s="169">
        <v>0.994957246217935</v>
      </c>
      <c r="AG1169" s="169">
        <v>0.990965896258375</v>
      </c>
      <c r="AH1169" s="169">
        <v>0.996489859594384</v>
      </c>
      <c r="AI1169" s="169">
        <v>0.973946202508394</v>
      </c>
      <c r="AJ1169" s="356">
        <v>0.92</v>
      </c>
      <c r="AK1169" s="169">
        <v>0.943884408602151</v>
      </c>
      <c r="AL1169" s="169">
        <v>0.961215255332902</v>
      </c>
      <c r="AM1169" s="169">
        <v>0.942780748663102</v>
      </c>
      <c r="AN1169" s="169">
        <v>0.967174355308737</v>
      </c>
      <c r="AO1169" s="168">
        <v>0.99</v>
      </c>
      <c r="AP1169" s="358">
        <v>1</v>
      </c>
      <c r="AQ1169" s="358">
        <v>1</v>
      </c>
      <c r="AR1169" s="358">
        <v>1</v>
      </c>
      <c r="AS1169" s="359">
        <v>1</v>
      </c>
      <c r="AT1169" s="364">
        <v>0.0721861525408278</v>
      </c>
      <c r="AU1169" s="361">
        <v>0.0285714285714286</v>
      </c>
      <c r="AV1169" s="362">
        <v>0.0645161290322581</v>
      </c>
      <c r="AW1169" s="362">
        <v>0.0384615384615385</v>
      </c>
      <c r="AX1169" s="362">
        <v>0.0793838862559242</v>
      </c>
      <c r="AY1169" s="142"/>
      <c r="AZ1169" s="140"/>
    </row>
    <row r="1170" spans="1:52">
      <c r="A1170" s="138"/>
      <c r="B1170" s="142"/>
      <c r="C1170" s="172" t="s">
        <v>1972</v>
      </c>
      <c r="D1170" s="166" t="s">
        <v>26</v>
      </c>
      <c r="E1170" s="166" t="s">
        <v>1973</v>
      </c>
      <c r="F1170" s="167" t="s">
        <v>2190</v>
      </c>
      <c r="G1170" s="195" t="s">
        <v>2191</v>
      </c>
      <c r="H1170" s="195" t="s">
        <v>2191</v>
      </c>
      <c r="I1170" s="195" t="s">
        <v>2191</v>
      </c>
      <c r="J1170" s="195" t="s">
        <v>2191</v>
      </c>
      <c r="K1170" s="168">
        <v>0.9</v>
      </c>
      <c r="L1170" s="169">
        <v>0.975</v>
      </c>
      <c r="M1170" s="169">
        <v>0.951219512195122</v>
      </c>
      <c r="N1170" s="170">
        <v>0.904761904761905</v>
      </c>
      <c r="O1170" s="170">
        <v>0.943251533742331</v>
      </c>
      <c r="P1170" s="356">
        <v>0.9</v>
      </c>
      <c r="Q1170" s="357">
        <v>0.966666666666667</v>
      </c>
      <c r="R1170" s="169">
        <v>0.975056689342404</v>
      </c>
      <c r="S1170" s="169">
        <v>0.97632</v>
      </c>
      <c r="T1170" s="169">
        <v>0.9644544238721</v>
      </c>
      <c r="U1170" s="356">
        <v>0.9</v>
      </c>
      <c r="V1170" s="169">
        <v>0.938562091503268</v>
      </c>
      <c r="W1170" s="169">
        <v>0.933106575963719</v>
      </c>
      <c r="X1170" s="169">
        <v>0.9408</v>
      </c>
      <c r="Y1170" s="169">
        <v>0.939620372756163</v>
      </c>
      <c r="Z1170" s="356">
        <v>0.92</v>
      </c>
      <c r="AA1170" s="356">
        <v>0.935149863760218</v>
      </c>
      <c r="AB1170" s="356">
        <v>0.945472249269718</v>
      </c>
      <c r="AC1170" s="356">
        <v>0.963836477987421</v>
      </c>
      <c r="AD1170" s="356">
        <v>0.950285813268664</v>
      </c>
      <c r="AE1170" s="356">
        <v>0.92</v>
      </c>
      <c r="AF1170" s="169">
        <v>0.986924564796905</v>
      </c>
      <c r="AG1170" s="169">
        <v>0.997880607559166</v>
      </c>
      <c r="AH1170" s="169">
        <v>0.992535128805621</v>
      </c>
      <c r="AI1170" s="169">
        <v>0.991913639436694</v>
      </c>
      <c r="AJ1170" s="356">
        <v>0.92</v>
      </c>
      <c r="AK1170" s="169">
        <v>0.951660735468565</v>
      </c>
      <c r="AL1170" s="169">
        <v>0.969804134929271</v>
      </c>
      <c r="AM1170" s="169">
        <v>0.978554408260524</v>
      </c>
      <c r="AN1170" s="169">
        <v>0.970507785858383</v>
      </c>
      <c r="AO1170" s="168">
        <v>0.99</v>
      </c>
      <c r="AP1170" s="358">
        <v>1</v>
      </c>
      <c r="AQ1170" s="358">
        <v>1</v>
      </c>
      <c r="AR1170" s="358">
        <v>1</v>
      </c>
      <c r="AS1170" s="359">
        <v>1</v>
      </c>
      <c r="AT1170" s="364">
        <v>0.0721861525408278</v>
      </c>
      <c r="AU1170" s="361">
        <v>0</v>
      </c>
      <c r="AV1170" s="362">
        <v>0</v>
      </c>
      <c r="AW1170" s="362">
        <v>0</v>
      </c>
      <c r="AX1170" s="362">
        <v>0.0515267175572519</v>
      </c>
      <c r="AY1170" s="142"/>
      <c r="AZ1170" s="140"/>
    </row>
    <row r="1171" spans="1:52">
      <c r="A1171" s="138"/>
      <c r="B1171" s="142"/>
      <c r="C1171" s="172" t="s">
        <v>1972</v>
      </c>
      <c r="D1171" s="166" t="s">
        <v>26</v>
      </c>
      <c r="E1171" s="166" t="s">
        <v>1973</v>
      </c>
      <c r="F1171" s="167" t="s">
        <v>2192</v>
      </c>
      <c r="G1171" s="195" t="s">
        <v>2193</v>
      </c>
      <c r="H1171" s="195" t="s">
        <v>2193</v>
      </c>
      <c r="I1171" s="195" t="s">
        <v>2193</v>
      </c>
      <c r="J1171" s="195" t="s">
        <v>2193</v>
      </c>
      <c r="K1171" s="168">
        <v>0.9</v>
      </c>
      <c r="L1171" s="169">
        <v>1</v>
      </c>
      <c r="M1171" s="169">
        <v>0.827586206896552</v>
      </c>
      <c r="N1171" s="170">
        <v>0.964285714285714</v>
      </c>
      <c r="O1171" s="170">
        <v>0.931764705882353</v>
      </c>
      <c r="P1171" s="356">
        <v>0.9</v>
      </c>
      <c r="Q1171" s="357">
        <v>0.956304619225968</v>
      </c>
      <c r="R1171" s="169">
        <v>0.969759450171821</v>
      </c>
      <c r="S1171" s="169">
        <v>0.963534361851332</v>
      </c>
      <c r="T1171" s="169">
        <v>0.963306060810963</v>
      </c>
      <c r="U1171" s="356">
        <v>0.9</v>
      </c>
      <c r="V1171" s="169">
        <v>0.901373283395755</v>
      </c>
      <c r="W1171" s="169">
        <v>0.906529209621993</v>
      </c>
      <c r="X1171" s="169">
        <v>0.892706872370266</v>
      </c>
      <c r="Y1171" s="169">
        <v>0.917032929880316</v>
      </c>
      <c r="Z1171" s="356">
        <v>0.92</v>
      </c>
      <c r="AA1171" s="356">
        <v>0.927884615384615</v>
      </c>
      <c r="AB1171" s="356">
        <v>0.943703703703704</v>
      </c>
      <c r="AC1171" s="356">
        <v>0.916043225270158</v>
      </c>
      <c r="AD1171" s="356">
        <v>0.951707818289379</v>
      </c>
      <c r="AE1171" s="356">
        <v>0.92</v>
      </c>
      <c r="AF1171" s="169">
        <v>0.995543175487465</v>
      </c>
      <c r="AG1171" s="169">
        <v>0.994304312449146</v>
      </c>
      <c r="AH1171" s="169">
        <v>0.993495475113122</v>
      </c>
      <c r="AI1171" s="169">
        <v>0.987437123300647</v>
      </c>
      <c r="AJ1171" s="356">
        <v>0.92</v>
      </c>
      <c r="AK1171" s="169">
        <v>0.941491955143832</v>
      </c>
      <c r="AL1171" s="169">
        <v>0.958235570154857</v>
      </c>
      <c r="AM1171" s="169">
        <v>0.934956257131989</v>
      </c>
      <c r="AN1171" s="169">
        <v>0.96536083552279</v>
      </c>
      <c r="AO1171" s="168">
        <v>0.99</v>
      </c>
      <c r="AP1171" s="358">
        <v>1</v>
      </c>
      <c r="AQ1171" s="358">
        <v>1</v>
      </c>
      <c r="AR1171" s="358">
        <v>1</v>
      </c>
      <c r="AS1171" s="359">
        <v>1</v>
      </c>
      <c r="AT1171" s="364">
        <v>0.0721861525408278</v>
      </c>
      <c r="AU1171" s="361">
        <v>0.0714285714285714</v>
      </c>
      <c r="AV1171" s="362">
        <v>0.0512820512820513</v>
      </c>
      <c r="AW1171" s="362">
        <v>0</v>
      </c>
      <c r="AX1171" s="362">
        <v>0.0733634311512415</v>
      </c>
      <c r="AY1171" s="142"/>
      <c r="AZ1171" s="140"/>
    </row>
    <row r="1172" spans="1:52">
      <c r="A1172" s="138"/>
      <c r="B1172" s="142"/>
      <c r="C1172" s="172" t="s">
        <v>1972</v>
      </c>
      <c r="D1172" s="166" t="s">
        <v>26</v>
      </c>
      <c r="E1172" s="166" t="s">
        <v>1973</v>
      </c>
      <c r="F1172" s="167" t="s">
        <v>2194</v>
      </c>
      <c r="G1172" s="195" t="s">
        <v>2195</v>
      </c>
      <c r="H1172" s="195" t="s">
        <v>2195</v>
      </c>
      <c r="I1172" s="195" t="s">
        <v>2195</v>
      </c>
      <c r="J1172" s="195" t="s">
        <v>2195</v>
      </c>
      <c r="K1172" s="168">
        <v>0.9</v>
      </c>
      <c r="L1172" s="169">
        <v>0.96875</v>
      </c>
      <c r="M1172" s="169">
        <v>1</v>
      </c>
      <c r="N1172" s="170">
        <v>1</v>
      </c>
      <c r="O1172" s="170">
        <v>0.977941176470588</v>
      </c>
      <c r="P1172" s="356">
        <v>0.9</v>
      </c>
      <c r="Q1172" s="357">
        <v>0.99390243902439</v>
      </c>
      <c r="R1172" s="169">
        <v>0.99500748876685</v>
      </c>
      <c r="S1172" s="169">
        <v>0.993849938499385</v>
      </c>
      <c r="T1172" s="169">
        <v>0.99004061931712</v>
      </c>
      <c r="U1172" s="356">
        <v>0.9</v>
      </c>
      <c r="V1172" s="169">
        <v>0.942835365853659</v>
      </c>
      <c r="W1172" s="169">
        <v>0.954568147778333</v>
      </c>
      <c r="X1172" s="169">
        <v>0.956539565395654</v>
      </c>
      <c r="Y1172" s="169">
        <v>0.936436717143391</v>
      </c>
      <c r="Z1172" s="356">
        <v>0.92</v>
      </c>
      <c r="AA1172" s="356">
        <v>0.951324707332101</v>
      </c>
      <c r="AB1172" s="356">
        <v>0.954433497536946</v>
      </c>
      <c r="AC1172" s="356">
        <v>0.9644128113879</v>
      </c>
      <c r="AD1172" s="356">
        <v>0.961660765431542</v>
      </c>
      <c r="AE1172" s="356">
        <v>0.92</v>
      </c>
      <c r="AF1172" s="169">
        <v>0.99661530239601</v>
      </c>
      <c r="AG1172" s="169">
        <v>0.986762481089259</v>
      </c>
      <c r="AH1172" s="169">
        <v>0.997347480106101</v>
      </c>
      <c r="AI1172" s="169">
        <v>0.992600996949632</v>
      </c>
      <c r="AJ1172" s="356">
        <v>0.92</v>
      </c>
      <c r="AK1172" s="169">
        <v>0.958290946083418</v>
      </c>
      <c r="AL1172" s="169">
        <v>0.977998580553584</v>
      </c>
      <c r="AM1172" s="169">
        <v>0.977950084807366</v>
      </c>
      <c r="AN1172" s="169">
        <v>0.976183338974037</v>
      </c>
      <c r="AO1172" s="168">
        <v>0.99</v>
      </c>
      <c r="AP1172" s="358">
        <v>1</v>
      </c>
      <c r="AQ1172" s="358">
        <v>1</v>
      </c>
      <c r="AR1172" s="358">
        <v>1</v>
      </c>
      <c r="AS1172" s="359">
        <v>1</v>
      </c>
      <c r="AT1172" s="364">
        <v>0.0721861525408278</v>
      </c>
      <c r="AU1172" s="361">
        <v>0.0454545454545455</v>
      </c>
      <c r="AV1172" s="362">
        <v>0.05</v>
      </c>
      <c r="AW1172" s="362">
        <v>0.0555555555555556</v>
      </c>
      <c r="AX1172" s="362">
        <v>0.0677290836653386</v>
      </c>
      <c r="AY1172" s="142"/>
      <c r="AZ1172" s="140"/>
    </row>
    <row r="1173" spans="1:52">
      <c r="A1173" s="138"/>
      <c r="B1173" s="142"/>
      <c r="C1173" s="172" t="s">
        <v>1972</v>
      </c>
      <c r="D1173" s="166" t="s">
        <v>26</v>
      </c>
      <c r="E1173" s="166" t="s">
        <v>1973</v>
      </c>
      <c r="F1173" s="167" t="s">
        <v>2196</v>
      </c>
      <c r="G1173" s="195" t="s">
        <v>2197</v>
      </c>
      <c r="H1173" s="195" t="s">
        <v>2197</v>
      </c>
      <c r="I1173" s="195" t="s">
        <v>2197</v>
      </c>
      <c r="J1173" s="195" t="s">
        <v>2197</v>
      </c>
      <c r="K1173" s="168">
        <v>0.9</v>
      </c>
      <c r="L1173" s="169">
        <v>0.878787878787879</v>
      </c>
      <c r="M1173" s="169">
        <v>0.90625</v>
      </c>
      <c r="N1173" s="170">
        <v>0.821428571428571</v>
      </c>
      <c r="O1173" s="170">
        <v>0.937293729372937</v>
      </c>
      <c r="P1173" s="356">
        <v>0.9</v>
      </c>
      <c r="Q1173" s="357">
        <v>0.987327188940092</v>
      </c>
      <c r="R1173" s="169">
        <v>0.986159169550173</v>
      </c>
      <c r="S1173" s="169">
        <v>0.973333333333333</v>
      </c>
      <c r="T1173" s="169">
        <v>0.983859860549195</v>
      </c>
      <c r="U1173" s="356">
        <v>0.9</v>
      </c>
      <c r="V1173" s="169">
        <v>0.925115207373272</v>
      </c>
      <c r="W1173" s="169">
        <v>0.930103806228374</v>
      </c>
      <c r="X1173" s="169">
        <v>0.887017543859649</v>
      </c>
      <c r="Y1173" s="169">
        <v>0.93617112851855</v>
      </c>
      <c r="Z1173" s="356">
        <v>0.92</v>
      </c>
      <c r="AA1173" s="356">
        <v>0.904302670623145</v>
      </c>
      <c r="AB1173" s="356">
        <v>0.951117318435754</v>
      </c>
      <c r="AC1173" s="356">
        <v>0.904847396768402</v>
      </c>
      <c r="AD1173" s="356">
        <v>0.954679531357684</v>
      </c>
      <c r="AE1173" s="356">
        <v>0.92</v>
      </c>
      <c r="AF1173" s="169">
        <v>0.997177315884013</v>
      </c>
      <c r="AG1173" s="169">
        <v>0.997590361445783</v>
      </c>
      <c r="AH1173" s="169">
        <v>0.997101449275362</v>
      </c>
      <c r="AI1173" s="169">
        <v>0.993178472108621</v>
      </c>
      <c r="AJ1173" s="356">
        <v>0.92</v>
      </c>
      <c r="AK1173" s="169">
        <v>0.922661870503597</v>
      </c>
      <c r="AL1173" s="169">
        <v>0.960332103321033</v>
      </c>
      <c r="AM1173" s="169">
        <v>0.917322834645669</v>
      </c>
      <c r="AN1173" s="169">
        <v>0.967863346844239</v>
      </c>
      <c r="AO1173" s="168">
        <v>0.99</v>
      </c>
      <c r="AP1173" s="358">
        <v>1</v>
      </c>
      <c r="AQ1173" s="358">
        <v>1</v>
      </c>
      <c r="AR1173" s="358">
        <v>1</v>
      </c>
      <c r="AS1173" s="359">
        <v>1</v>
      </c>
      <c r="AT1173" s="364">
        <v>0.0721861525408278</v>
      </c>
      <c r="AU1173" s="361">
        <v>0.0869565217391304</v>
      </c>
      <c r="AV1173" s="362">
        <v>0.0606060606060606</v>
      </c>
      <c r="AW1173" s="362">
        <v>0.117647058823529</v>
      </c>
      <c r="AX1173" s="362">
        <v>0.0791245791245791</v>
      </c>
      <c r="AY1173" s="142"/>
      <c r="AZ1173" s="140"/>
    </row>
    <row r="1174" spans="1:52">
      <c r="A1174" s="138"/>
      <c r="B1174" s="142"/>
      <c r="C1174" s="172" t="s">
        <v>1972</v>
      </c>
      <c r="D1174" s="166" t="s">
        <v>26</v>
      </c>
      <c r="E1174" s="166" t="s">
        <v>1973</v>
      </c>
      <c r="F1174" s="167" t="s">
        <v>2198</v>
      </c>
      <c r="G1174" s="195" t="s">
        <v>2199</v>
      </c>
      <c r="H1174" s="195" t="s">
        <v>2199</v>
      </c>
      <c r="I1174" s="195" t="s">
        <v>2199</v>
      </c>
      <c r="J1174" s="195" t="s">
        <v>2199</v>
      </c>
      <c r="K1174" s="168">
        <v>0.9</v>
      </c>
      <c r="L1174" s="169">
        <v>0.931818181818182</v>
      </c>
      <c r="M1174" s="169">
        <v>0.94</v>
      </c>
      <c r="N1174" s="170">
        <v>0.897959183673469</v>
      </c>
      <c r="O1174" s="170">
        <v>0.962833099579243</v>
      </c>
      <c r="P1174" s="356">
        <v>0.9</v>
      </c>
      <c r="Q1174" s="357">
        <v>0.991803278688525</v>
      </c>
      <c r="R1174" s="169">
        <v>0.989322533136966</v>
      </c>
      <c r="S1174" s="169">
        <v>0.983616324098898</v>
      </c>
      <c r="T1174" s="169">
        <v>0.990175758084033</v>
      </c>
      <c r="U1174" s="356">
        <v>0.9</v>
      </c>
      <c r="V1174" s="169">
        <v>0.941361916771753</v>
      </c>
      <c r="W1174" s="169">
        <v>0.947349042709867</v>
      </c>
      <c r="X1174" s="169">
        <v>0.955019362526065</v>
      </c>
      <c r="Y1174" s="169">
        <v>0.951621598955276</v>
      </c>
      <c r="Z1174" s="356">
        <v>0.92</v>
      </c>
      <c r="AA1174" s="356">
        <v>0.946271421954609</v>
      </c>
      <c r="AB1174" s="356">
        <v>0.965040650406504</v>
      </c>
      <c r="AC1174" s="356">
        <v>0.960869565217391</v>
      </c>
      <c r="AD1174" s="356">
        <v>0.959482345422591</v>
      </c>
      <c r="AE1174" s="356">
        <v>0.92</v>
      </c>
      <c r="AF1174" s="169">
        <v>0.995315244973648</v>
      </c>
      <c r="AG1174" s="169">
        <v>0.9956</v>
      </c>
      <c r="AH1174" s="169">
        <v>0.998387096774194</v>
      </c>
      <c r="AI1174" s="169">
        <v>0.996488880076666</v>
      </c>
      <c r="AJ1174" s="356">
        <v>0.92</v>
      </c>
      <c r="AK1174" s="169">
        <v>0.958144494801386</v>
      </c>
      <c r="AL1174" s="169">
        <v>0.976950354609929</v>
      </c>
      <c r="AM1174" s="169">
        <v>0.975622681505034</v>
      </c>
      <c r="AN1174" s="169">
        <v>0.975115459614793</v>
      </c>
      <c r="AO1174" s="168">
        <v>0.99</v>
      </c>
      <c r="AP1174" s="358">
        <v>1</v>
      </c>
      <c r="AQ1174" s="358">
        <v>1</v>
      </c>
      <c r="AR1174" s="358">
        <v>1</v>
      </c>
      <c r="AS1174" s="359">
        <v>1</v>
      </c>
      <c r="AT1174" s="364">
        <v>0.0721861525408278</v>
      </c>
      <c r="AU1174" s="361">
        <v>0.0540540540540541</v>
      </c>
      <c r="AV1174" s="362">
        <v>0.0434782608695652</v>
      </c>
      <c r="AW1174" s="362">
        <v>0</v>
      </c>
      <c r="AX1174" s="362">
        <v>0.0294117647058824</v>
      </c>
      <c r="AY1174" s="142"/>
      <c r="AZ1174" s="140"/>
    </row>
    <row r="1175" spans="1:52">
      <c r="A1175" s="138"/>
      <c r="B1175" s="142"/>
      <c r="C1175" s="172" t="s">
        <v>1972</v>
      </c>
      <c r="D1175" s="166" t="s">
        <v>26</v>
      </c>
      <c r="E1175" s="166" t="s">
        <v>1973</v>
      </c>
      <c r="F1175" s="167" t="s">
        <v>2200</v>
      </c>
      <c r="G1175" s="195" t="s">
        <v>2201</v>
      </c>
      <c r="H1175" s="195" t="s">
        <v>2201</v>
      </c>
      <c r="I1175" s="195" t="s">
        <v>2201</v>
      </c>
      <c r="J1175" s="195" t="s">
        <v>2201</v>
      </c>
      <c r="K1175" s="168">
        <v>0.9</v>
      </c>
      <c r="L1175" s="169">
        <v>0.939393939393939</v>
      </c>
      <c r="M1175" s="169">
        <v>0.945945945945946</v>
      </c>
      <c r="N1175" s="170">
        <v>0.966666666666667</v>
      </c>
      <c r="O1175" s="170">
        <v>0.931305201177625</v>
      </c>
      <c r="P1175" s="356">
        <v>0.9</v>
      </c>
      <c r="Q1175" s="357">
        <v>0.985113835376532</v>
      </c>
      <c r="R1175" s="169">
        <v>0.957776590058792</v>
      </c>
      <c r="S1175" s="169">
        <v>0.975587286964532</v>
      </c>
      <c r="T1175" s="169">
        <v>0.975634340654015</v>
      </c>
      <c r="U1175" s="356">
        <v>0.9</v>
      </c>
      <c r="V1175" s="169">
        <v>0.923817863397548</v>
      </c>
      <c r="W1175" s="169">
        <v>0.921966862640299</v>
      </c>
      <c r="X1175" s="169">
        <v>0.900506678949793</v>
      </c>
      <c r="Y1175" s="169">
        <v>0.929907538428735</v>
      </c>
      <c r="Z1175" s="356">
        <v>0.92</v>
      </c>
      <c r="AA1175" s="356">
        <v>0.934426229508197</v>
      </c>
      <c r="AB1175" s="356">
        <v>0.945876288659794</v>
      </c>
      <c r="AC1175" s="356">
        <v>0.908887229275579</v>
      </c>
      <c r="AD1175" s="356">
        <v>0.94593288590604</v>
      </c>
      <c r="AE1175" s="356">
        <v>0.92</v>
      </c>
      <c r="AF1175" s="169">
        <v>0.967738534528202</v>
      </c>
      <c r="AG1175" s="169">
        <v>0.810086339602436</v>
      </c>
      <c r="AH1175" s="169">
        <v>0.941095890410959</v>
      </c>
      <c r="AI1175" s="169">
        <v>0.960043213361104</v>
      </c>
      <c r="AJ1175" s="356">
        <v>0.92</v>
      </c>
      <c r="AK1175" s="169">
        <v>0.949799196787149</v>
      </c>
      <c r="AL1175" s="169">
        <v>0.966415094339623</v>
      </c>
      <c r="AM1175" s="169">
        <v>0.943890629450299</v>
      </c>
      <c r="AN1175" s="169">
        <v>0.966030774768289</v>
      </c>
      <c r="AO1175" s="168">
        <v>0.99</v>
      </c>
      <c r="AP1175" s="358">
        <v>1</v>
      </c>
      <c r="AQ1175" s="358">
        <v>1</v>
      </c>
      <c r="AR1175" s="358">
        <v>1</v>
      </c>
      <c r="AS1175" s="359">
        <v>1</v>
      </c>
      <c r="AT1175" s="364">
        <v>0.0721861525408278</v>
      </c>
      <c r="AU1175" s="361">
        <v>0</v>
      </c>
      <c r="AV1175" s="362">
        <v>0</v>
      </c>
      <c r="AW1175" s="362">
        <v>0.166666666666667</v>
      </c>
      <c r="AX1175" s="362">
        <v>0.0665083135391924</v>
      </c>
      <c r="AY1175" s="142"/>
      <c r="AZ1175" s="140"/>
    </row>
    <row r="1176" spans="1:52">
      <c r="A1176" s="138"/>
      <c r="B1176" s="142"/>
      <c r="C1176" s="172" t="s">
        <v>1972</v>
      </c>
      <c r="D1176" s="166" t="s">
        <v>26</v>
      </c>
      <c r="E1176" s="166" t="s">
        <v>1973</v>
      </c>
      <c r="F1176" s="167" t="s">
        <v>2202</v>
      </c>
      <c r="G1176" s="195" t="s">
        <v>2203</v>
      </c>
      <c r="H1176" s="195" t="s">
        <v>2203</v>
      </c>
      <c r="I1176" s="195" t="s">
        <v>2203</v>
      </c>
      <c r="J1176" s="195" t="s">
        <v>2203</v>
      </c>
      <c r="K1176" s="168">
        <v>0.9</v>
      </c>
      <c r="L1176" s="169">
        <v>0.888888888888889</v>
      </c>
      <c r="M1176" s="169">
        <v>0.96</v>
      </c>
      <c r="N1176" s="170">
        <v>0.888888888888889</v>
      </c>
      <c r="O1176" s="170">
        <v>0.944289693593315</v>
      </c>
      <c r="P1176" s="356">
        <v>0.9</v>
      </c>
      <c r="Q1176" s="357">
        <v>0.969440832249675</v>
      </c>
      <c r="R1176" s="169">
        <v>0.95872641509434</v>
      </c>
      <c r="S1176" s="169">
        <v>0.96455872133426</v>
      </c>
      <c r="T1176" s="169">
        <v>0.965899578719142</v>
      </c>
      <c r="U1176" s="356">
        <v>0.9</v>
      </c>
      <c r="V1176" s="169">
        <v>0.93888166449935</v>
      </c>
      <c r="W1176" s="169">
        <v>0.930031446540881</v>
      </c>
      <c r="X1176" s="169">
        <v>0.930854760250174</v>
      </c>
      <c r="Y1176" s="169">
        <v>0.949707024549559</v>
      </c>
      <c r="Z1176" s="356">
        <v>0.92</v>
      </c>
      <c r="AA1176" s="356">
        <v>0.94357515410147</v>
      </c>
      <c r="AB1176" s="356">
        <v>0.949432404540764</v>
      </c>
      <c r="AC1176" s="356">
        <v>0.96110290497292</v>
      </c>
      <c r="AD1176" s="356">
        <v>0.96372860547411</v>
      </c>
      <c r="AE1176" s="356">
        <v>0.92</v>
      </c>
      <c r="AF1176" s="169">
        <v>0.99757073449557</v>
      </c>
      <c r="AG1176" s="169">
        <v>0.951650943396226</v>
      </c>
      <c r="AH1176" s="169">
        <v>0.99653229302124</v>
      </c>
      <c r="AI1176" s="169">
        <v>0.982395722955399</v>
      </c>
      <c r="AJ1176" s="356">
        <v>0.92</v>
      </c>
      <c r="AK1176" s="169">
        <v>0.950985761226725</v>
      </c>
      <c r="AL1176" s="169">
        <v>0.971826977803073</v>
      </c>
      <c r="AM1176" s="169">
        <v>0.968845448992059</v>
      </c>
      <c r="AN1176" s="169">
        <v>0.976286988244832</v>
      </c>
      <c r="AO1176" s="168">
        <v>0.99</v>
      </c>
      <c r="AP1176" s="358">
        <v>1</v>
      </c>
      <c r="AQ1176" s="358">
        <v>1</v>
      </c>
      <c r="AR1176" s="358">
        <v>1</v>
      </c>
      <c r="AS1176" s="359">
        <v>1</v>
      </c>
      <c r="AT1176" s="364">
        <v>0.0721861525408278</v>
      </c>
      <c r="AU1176" s="361">
        <v>0.09375</v>
      </c>
      <c r="AV1176" s="362">
        <v>0.0476190476190476</v>
      </c>
      <c r="AW1176" s="362">
        <v>0.0588235294117647</v>
      </c>
      <c r="AX1176" s="362">
        <v>0.0675039246467818</v>
      </c>
      <c r="AY1176" s="142"/>
      <c r="AZ1176" s="140"/>
    </row>
    <row r="1177" spans="1:52">
      <c r="A1177" s="138"/>
      <c r="B1177" s="142"/>
      <c r="C1177" s="172" t="s">
        <v>1972</v>
      </c>
      <c r="D1177" s="166" t="s">
        <v>235</v>
      </c>
      <c r="E1177" s="166" t="s">
        <v>1973</v>
      </c>
      <c r="F1177" s="167" t="s">
        <v>2204</v>
      </c>
      <c r="G1177" s="195" t="s">
        <v>2205</v>
      </c>
      <c r="H1177" s="195" t="s">
        <v>2205</v>
      </c>
      <c r="I1177" s="195" t="s">
        <v>2205</v>
      </c>
      <c r="J1177" s="195" t="s">
        <v>2205</v>
      </c>
      <c r="K1177" s="168">
        <v>0.9</v>
      </c>
      <c r="L1177" s="169" t="s">
        <v>40</v>
      </c>
      <c r="M1177" s="169" t="s">
        <v>40</v>
      </c>
      <c r="N1177" s="170" t="s">
        <v>40</v>
      </c>
      <c r="O1177" s="170" t="s">
        <v>40</v>
      </c>
      <c r="P1177" s="356">
        <v>0.9</v>
      </c>
      <c r="Q1177" s="357">
        <v>0</v>
      </c>
      <c r="R1177" s="169">
        <v>0</v>
      </c>
      <c r="S1177" s="169">
        <v>0</v>
      </c>
      <c r="T1177" s="169">
        <v>0</v>
      </c>
      <c r="U1177" s="356">
        <v>0.9</v>
      </c>
      <c r="V1177" s="169">
        <v>1</v>
      </c>
      <c r="W1177" s="169">
        <v>1</v>
      </c>
      <c r="X1177" s="169">
        <v>1</v>
      </c>
      <c r="Y1177" s="169">
        <v>0.981481481481482</v>
      </c>
      <c r="Z1177" s="356">
        <v>0.92</v>
      </c>
      <c r="AA1177" s="356" t="s">
        <v>40</v>
      </c>
      <c r="AB1177" s="356" t="s">
        <v>40</v>
      </c>
      <c r="AC1177" s="356" t="s">
        <v>40</v>
      </c>
      <c r="AD1177" s="356">
        <v>0.928571428571429</v>
      </c>
      <c r="AE1177" s="356">
        <v>0.92</v>
      </c>
      <c r="AF1177" s="169">
        <v>0.998746474459417</v>
      </c>
      <c r="AG1177" s="169">
        <v>0.993336294980009</v>
      </c>
      <c r="AH1177" s="169">
        <v>0.997476022211005</v>
      </c>
      <c r="AI1177" s="169">
        <v>0.98499144128723</v>
      </c>
      <c r="AJ1177" s="356">
        <v>0.92</v>
      </c>
      <c r="AK1177" s="169">
        <v>1</v>
      </c>
      <c r="AL1177" s="169">
        <v>1</v>
      </c>
      <c r="AM1177" s="169">
        <v>1</v>
      </c>
      <c r="AN1177" s="169">
        <v>0.975</v>
      </c>
      <c r="AO1177" s="168">
        <v>0.99</v>
      </c>
      <c r="AP1177" s="358">
        <v>1</v>
      </c>
      <c r="AQ1177" s="358">
        <v>1</v>
      </c>
      <c r="AR1177" s="358">
        <v>1</v>
      </c>
      <c r="AS1177" s="359">
        <v>1</v>
      </c>
      <c r="AT1177" s="364">
        <v>0.0721861525408278</v>
      </c>
      <c r="AU1177" s="361" t="s">
        <v>40</v>
      </c>
      <c r="AV1177" s="362" t="s">
        <v>40</v>
      </c>
      <c r="AW1177" s="362" t="s">
        <v>40</v>
      </c>
      <c r="AX1177" s="362" t="s">
        <v>40</v>
      </c>
      <c r="AY1177" s="142"/>
      <c r="AZ1177" s="140"/>
    </row>
    <row r="1178" spans="1:52">
      <c r="A1178" s="138"/>
      <c r="B1178" s="142"/>
      <c r="C1178" s="172" t="s">
        <v>1972</v>
      </c>
      <c r="D1178" s="166" t="s">
        <v>26</v>
      </c>
      <c r="E1178" s="166" t="s">
        <v>1973</v>
      </c>
      <c r="F1178" s="167" t="s">
        <v>2206</v>
      </c>
      <c r="G1178" s="195" t="s">
        <v>2207</v>
      </c>
      <c r="H1178" s="195" t="s">
        <v>2207</v>
      </c>
      <c r="I1178" s="195" t="s">
        <v>2207</v>
      </c>
      <c r="J1178" s="195" t="s">
        <v>2207</v>
      </c>
      <c r="K1178" s="168">
        <v>0.9</v>
      </c>
      <c r="L1178" s="169">
        <v>0.952380952380952</v>
      </c>
      <c r="M1178" s="169">
        <v>0.893617021276596</v>
      </c>
      <c r="N1178" s="170">
        <v>0.926829268292683</v>
      </c>
      <c r="O1178" s="170">
        <v>0.933038999264165</v>
      </c>
      <c r="P1178" s="356">
        <v>0.9</v>
      </c>
      <c r="Q1178" s="357">
        <v>0.968701095461659</v>
      </c>
      <c r="R1178" s="169">
        <v>0.98217985909656</v>
      </c>
      <c r="S1178" s="169">
        <v>0.935692541856925</v>
      </c>
      <c r="T1178" s="169">
        <v>0.966513113795513</v>
      </c>
      <c r="U1178" s="356">
        <v>0.9</v>
      </c>
      <c r="V1178" s="169">
        <v>0.906103286384977</v>
      </c>
      <c r="W1178" s="169">
        <v>0.899295482801492</v>
      </c>
      <c r="X1178" s="169">
        <v>0.864916286149163</v>
      </c>
      <c r="Y1178" s="169">
        <v>0.910449676968496</v>
      </c>
      <c r="Z1178" s="356">
        <v>0.92</v>
      </c>
      <c r="AA1178" s="356">
        <v>0.923121055651176</v>
      </c>
      <c r="AB1178" s="356">
        <v>0.957446808510638</v>
      </c>
      <c r="AC1178" s="356">
        <v>0.89799635701275</v>
      </c>
      <c r="AD1178" s="356">
        <v>0.952260752849731</v>
      </c>
      <c r="AE1178" s="356">
        <v>0.92</v>
      </c>
      <c r="AF1178" s="169">
        <v>0.99678334910123</v>
      </c>
      <c r="AG1178" s="169">
        <v>0.997323818019625</v>
      </c>
      <c r="AH1178" s="169">
        <v>0.996317280453258</v>
      </c>
      <c r="AI1178" s="169">
        <v>0.997476423403715</v>
      </c>
      <c r="AJ1178" s="356">
        <v>0.92</v>
      </c>
      <c r="AK1178" s="169">
        <v>0.925358539765319</v>
      </c>
      <c r="AL1178" s="169">
        <v>0.967079432195711</v>
      </c>
      <c r="AM1178" s="169">
        <v>0.927753097965864</v>
      </c>
      <c r="AN1178" s="169">
        <v>0.970530222958296</v>
      </c>
      <c r="AO1178" s="168">
        <v>0.99</v>
      </c>
      <c r="AP1178" s="358">
        <v>1</v>
      </c>
      <c r="AQ1178" s="358">
        <v>1</v>
      </c>
      <c r="AR1178" s="358">
        <v>1</v>
      </c>
      <c r="AS1178" s="359">
        <v>1</v>
      </c>
      <c r="AT1178" s="364">
        <v>0.0721861525408278</v>
      </c>
      <c r="AU1178" s="361">
        <v>0</v>
      </c>
      <c r="AV1178" s="362">
        <v>0.0869565217391304</v>
      </c>
      <c r="AW1178" s="362">
        <v>0</v>
      </c>
      <c r="AX1178" s="362">
        <v>0.0517241379310345</v>
      </c>
      <c r="AY1178" s="142"/>
      <c r="AZ1178" s="140"/>
    </row>
    <row r="1179" spans="1:52">
      <c r="A1179" s="138"/>
      <c r="B1179" s="142"/>
      <c r="C1179" s="172" t="s">
        <v>1972</v>
      </c>
      <c r="D1179" s="166" t="s">
        <v>26</v>
      </c>
      <c r="E1179" s="166" t="s">
        <v>1973</v>
      </c>
      <c r="F1179" s="167" t="s">
        <v>2208</v>
      </c>
      <c r="G1179" s="195" t="s">
        <v>2209</v>
      </c>
      <c r="H1179" s="195" t="s">
        <v>2209</v>
      </c>
      <c r="I1179" s="195" t="s">
        <v>2209</v>
      </c>
      <c r="J1179" s="195" t="s">
        <v>2209</v>
      </c>
      <c r="K1179" s="168">
        <v>0.9</v>
      </c>
      <c r="L1179" s="169">
        <v>0.952380952380952</v>
      </c>
      <c r="M1179" s="169">
        <v>0.958333333333333</v>
      </c>
      <c r="N1179" s="170">
        <v>0.585365853658537</v>
      </c>
      <c r="O1179" s="170">
        <v>0.94290007513148</v>
      </c>
      <c r="P1179" s="356">
        <v>0.9</v>
      </c>
      <c r="Q1179" s="357">
        <v>0.939219449776072</v>
      </c>
      <c r="R1179" s="169">
        <v>0.978723404255319</v>
      </c>
      <c r="S1179" s="169">
        <v>0.959896507115136</v>
      </c>
      <c r="T1179" s="169">
        <v>0.97366966416351</v>
      </c>
      <c r="U1179" s="356">
        <v>0.9</v>
      </c>
      <c r="V1179" s="169">
        <v>0.893154190658989</v>
      </c>
      <c r="W1179" s="169">
        <v>0.939443535188216</v>
      </c>
      <c r="X1179" s="169">
        <v>0.928848641655886</v>
      </c>
      <c r="Y1179" s="169">
        <v>0.943928383643644</v>
      </c>
      <c r="Z1179" s="356">
        <v>0.92</v>
      </c>
      <c r="AA1179" s="356">
        <v>0.953053783044667</v>
      </c>
      <c r="AB1179" s="356">
        <v>0.92314990512334</v>
      </c>
      <c r="AC1179" s="356">
        <v>0.955034213098729</v>
      </c>
      <c r="AD1179" s="356">
        <v>0.959593090347436</v>
      </c>
      <c r="AE1179" s="356">
        <v>0.92</v>
      </c>
      <c r="AF1179" s="169">
        <v>0.996958637469586</v>
      </c>
      <c r="AG1179" s="169">
        <v>0.996605566870333</v>
      </c>
      <c r="AH1179" s="169">
        <v>0.993005510809665</v>
      </c>
      <c r="AI1179" s="169">
        <v>0.993718066330901</v>
      </c>
      <c r="AJ1179" s="356">
        <v>0.92</v>
      </c>
      <c r="AK1179" s="169">
        <v>0.963022080340516</v>
      </c>
      <c r="AL1179" s="169">
        <v>0.963428571428571</v>
      </c>
      <c r="AM1179" s="169">
        <v>0.97041650447645</v>
      </c>
      <c r="AN1179" s="169">
        <v>0.975245362815179</v>
      </c>
      <c r="AO1179" s="168">
        <v>0.99</v>
      </c>
      <c r="AP1179" s="358">
        <v>1</v>
      </c>
      <c r="AQ1179" s="358">
        <v>1</v>
      </c>
      <c r="AR1179" s="358">
        <v>1</v>
      </c>
      <c r="AS1179" s="359">
        <v>1</v>
      </c>
      <c r="AT1179" s="364">
        <v>0.0721861525408278</v>
      </c>
      <c r="AU1179" s="361">
        <v>0</v>
      </c>
      <c r="AV1179" s="362">
        <v>0.0526315789473684</v>
      </c>
      <c r="AW1179" s="362">
        <v>0.2</v>
      </c>
      <c r="AX1179" s="362">
        <v>0.0458715596330275</v>
      </c>
      <c r="AY1179" s="142"/>
      <c r="AZ1179" s="140"/>
    </row>
    <row r="1180" spans="1:52">
      <c r="A1180" s="138"/>
      <c r="B1180" s="142"/>
      <c r="C1180" s="172" t="s">
        <v>1972</v>
      </c>
      <c r="D1180" s="166" t="s">
        <v>26</v>
      </c>
      <c r="E1180" s="166" t="s">
        <v>1973</v>
      </c>
      <c r="F1180" s="167" t="s">
        <v>2210</v>
      </c>
      <c r="G1180" s="195" t="s">
        <v>2211</v>
      </c>
      <c r="H1180" s="195" t="s">
        <v>2211</v>
      </c>
      <c r="I1180" s="195" t="s">
        <v>2211</v>
      </c>
      <c r="J1180" s="195" t="s">
        <v>2211</v>
      </c>
      <c r="K1180" s="168">
        <v>0.9</v>
      </c>
      <c r="L1180" s="169">
        <v>1</v>
      </c>
      <c r="M1180" s="169">
        <v>0.958333333333333</v>
      </c>
      <c r="N1180" s="170">
        <v>0.92</v>
      </c>
      <c r="O1180" s="170">
        <v>0.979281767955801</v>
      </c>
      <c r="P1180" s="356">
        <v>0.9</v>
      </c>
      <c r="Q1180" s="357">
        <v>0.988990825688073</v>
      </c>
      <c r="R1180" s="169">
        <v>0.998266897746967</v>
      </c>
      <c r="S1180" s="169">
        <v>0.994421906693712</v>
      </c>
      <c r="T1180" s="169">
        <v>0.989467894393742</v>
      </c>
      <c r="U1180" s="356">
        <v>0.9</v>
      </c>
      <c r="V1180" s="169">
        <v>0.927522935779816</v>
      </c>
      <c r="W1180" s="169">
        <v>0.939341421143847</v>
      </c>
      <c r="X1180" s="169">
        <v>0.940669371196755</v>
      </c>
      <c r="Y1180" s="169">
        <v>0.947319100391134</v>
      </c>
      <c r="Z1180" s="356">
        <v>0.92</v>
      </c>
      <c r="AA1180" s="356">
        <v>0.962138084632517</v>
      </c>
      <c r="AB1180" s="356">
        <v>0.968208092485549</v>
      </c>
      <c r="AC1180" s="356">
        <v>0.964671953857246</v>
      </c>
      <c r="AD1180" s="356">
        <v>0.962320237808307</v>
      </c>
      <c r="AE1180" s="356">
        <v>0.92</v>
      </c>
      <c r="AF1180" s="169">
        <v>0.998070787267196</v>
      </c>
      <c r="AG1180" s="169">
        <v>0.994048357098574</v>
      </c>
      <c r="AH1180" s="169">
        <v>0.99739165329053</v>
      </c>
      <c r="AI1180" s="169">
        <v>0.995349863199878</v>
      </c>
      <c r="AJ1180" s="356">
        <v>0.92</v>
      </c>
      <c r="AK1180" s="169">
        <v>0.967649467649468</v>
      </c>
      <c r="AL1180" s="169">
        <v>0.976072607260726</v>
      </c>
      <c r="AM1180" s="169">
        <v>0.973511904761905</v>
      </c>
      <c r="AN1180" s="169">
        <v>0.97691337890512</v>
      </c>
      <c r="AO1180" s="168">
        <v>0.99</v>
      </c>
      <c r="AP1180" s="358">
        <v>1</v>
      </c>
      <c r="AQ1180" s="358">
        <v>1</v>
      </c>
      <c r="AR1180" s="358">
        <v>1</v>
      </c>
      <c r="AS1180" s="359">
        <v>1</v>
      </c>
      <c r="AT1180" s="364">
        <v>0.0721861525408278</v>
      </c>
      <c r="AU1180" s="361">
        <v>0</v>
      </c>
      <c r="AV1180" s="362">
        <v>0.153846153846154</v>
      </c>
      <c r="AW1180" s="362">
        <v>0.133333333333333</v>
      </c>
      <c r="AX1180" s="362">
        <v>0.049645390070922</v>
      </c>
      <c r="AY1180" s="142"/>
      <c r="AZ1180" s="140"/>
    </row>
    <row r="1181" spans="1:52">
      <c r="A1181" s="138"/>
      <c r="B1181" s="142"/>
      <c r="C1181" s="172" t="s">
        <v>1972</v>
      </c>
      <c r="D1181" s="166" t="s">
        <v>26</v>
      </c>
      <c r="E1181" s="166" t="s">
        <v>1973</v>
      </c>
      <c r="F1181" s="167" t="s">
        <v>2212</v>
      </c>
      <c r="G1181" s="195" t="s">
        <v>2213</v>
      </c>
      <c r="H1181" s="195" t="s">
        <v>2213</v>
      </c>
      <c r="I1181" s="195" t="s">
        <v>2213</v>
      </c>
      <c r="J1181" s="195" t="s">
        <v>2213</v>
      </c>
      <c r="K1181" s="168">
        <v>0.9</v>
      </c>
      <c r="L1181" s="169">
        <v>0.95</v>
      </c>
      <c r="M1181" s="169">
        <v>0.906976744186046</v>
      </c>
      <c r="N1181" s="170">
        <v>0.923076923076923</v>
      </c>
      <c r="O1181" s="170">
        <v>0.950665622552858</v>
      </c>
      <c r="P1181" s="356">
        <v>0.9</v>
      </c>
      <c r="Q1181" s="357">
        <v>0.972455089820359</v>
      </c>
      <c r="R1181" s="169">
        <v>0.945583038869258</v>
      </c>
      <c r="S1181" s="169">
        <v>0.948164752031381</v>
      </c>
      <c r="T1181" s="169">
        <v>0.957233657939238</v>
      </c>
      <c r="U1181" s="356">
        <v>0.9</v>
      </c>
      <c r="V1181" s="169">
        <v>0.925748502994012</v>
      </c>
      <c r="W1181" s="169">
        <v>0.931802120141343</v>
      </c>
      <c r="X1181" s="169">
        <v>0.913421126365929</v>
      </c>
      <c r="Y1181" s="169">
        <v>0.924112193130795</v>
      </c>
      <c r="Z1181" s="356">
        <v>0.92</v>
      </c>
      <c r="AA1181" s="356">
        <v>0.93633732947499</v>
      </c>
      <c r="AB1181" s="356">
        <v>0.943886097152429</v>
      </c>
      <c r="AC1181" s="356">
        <v>0.935185185185185</v>
      </c>
      <c r="AD1181" s="356">
        <v>0.9509402103001</v>
      </c>
      <c r="AE1181" s="356">
        <v>0.92</v>
      </c>
      <c r="AF1181" s="169">
        <v>0.994495989935524</v>
      </c>
      <c r="AG1181" s="169">
        <v>0.995419479267117</v>
      </c>
      <c r="AH1181" s="169">
        <v>0.997232472324723</v>
      </c>
      <c r="AI1181" s="169">
        <v>0.996816514900933</v>
      </c>
      <c r="AJ1181" s="356">
        <v>0.92</v>
      </c>
      <c r="AK1181" s="169">
        <v>0.94720117330726</v>
      </c>
      <c r="AL1181" s="169">
        <v>0.964232488822653</v>
      </c>
      <c r="AM1181" s="169">
        <v>0.953587943140949</v>
      </c>
      <c r="AN1181" s="169">
        <v>0.966225661342361</v>
      </c>
      <c r="AO1181" s="168">
        <v>0.99</v>
      </c>
      <c r="AP1181" s="358">
        <v>1</v>
      </c>
      <c r="AQ1181" s="358">
        <v>1</v>
      </c>
      <c r="AR1181" s="358">
        <v>1</v>
      </c>
      <c r="AS1181" s="359">
        <v>1</v>
      </c>
      <c r="AT1181" s="364">
        <v>0.0721861525408278</v>
      </c>
      <c r="AU1181" s="361">
        <v>0.03125</v>
      </c>
      <c r="AV1181" s="362">
        <v>0</v>
      </c>
      <c r="AW1181" s="362">
        <v>0.0810810810810811</v>
      </c>
      <c r="AX1181" s="362">
        <v>0.0580865603644647</v>
      </c>
      <c r="AY1181" s="142"/>
      <c r="AZ1181" s="140"/>
    </row>
    <row r="1182" spans="1:52">
      <c r="A1182" s="138"/>
      <c r="B1182" s="142"/>
      <c r="C1182" s="172" t="s">
        <v>1972</v>
      </c>
      <c r="D1182" s="166" t="s">
        <v>26</v>
      </c>
      <c r="E1182" s="166" t="s">
        <v>1973</v>
      </c>
      <c r="F1182" s="167" t="s">
        <v>2214</v>
      </c>
      <c r="G1182" s="195" t="s">
        <v>2215</v>
      </c>
      <c r="H1182" s="195" t="s">
        <v>2215</v>
      </c>
      <c r="I1182" s="195" t="s">
        <v>2215</v>
      </c>
      <c r="J1182" s="195" t="s">
        <v>2215</v>
      </c>
      <c r="K1182" s="168">
        <v>0.9</v>
      </c>
      <c r="L1182" s="169">
        <v>0.902439024390244</v>
      </c>
      <c r="M1182" s="169">
        <v>0.914893617021277</v>
      </c>
      <c r="N1182" s="170">
        <v>0.883720930232558</v>
      </c>
      <c r="O1182" s="170">
        <v>0.918653576437588</v>
      </c>
      <c r="P1182" s="356">
        <v>0.9</v>
      </c>
      <c r="Q1182" s="357">
        <v>0.931207004377736</v>
      </c>
      <c r="R1182" s="169">
        <v>0.854469060351413</v>
      </c>
      <c r="S1182" s="169">
        <v>0.878926501982312</v>
      </c>
      <c r="T1182" s="169">
        <v>0.921055423902663</v>
      </c>
      <c r="U1182" s="356">
        <v>0.9</v>
      </c>
      <c r="V1182" s="169">
        <v>0.911819887429643</v>
      </c>
      <c r="W1182" s="169">
        <v>0.911382734912147</v>
      </c>
      <c r="X1182" s="169">
        <v>0.877706617871302</v>
      </c>
      <c r="Y1182" s="169">
        <v>0.924733845011141</v>
      </c>
      <c r="Z1182" s="356">
        <v>0.92</v>
      </c>
      <c r="AA1182" s="356">
        <v>0.932924156071898</v>
      </c>
      <c r="AB1182" s="356">
        <v>0.893789378937894</v>
      </c>
      <c r="AC1182" s="356">
        <v>0.919698314108252</v>
      </c>
      <c r="AD1182" s="356">
        <v>0.942834717770946</v>
      </c>
      <c r="AE1182" s="356">
        <v>0.92</v>
      </c>
      <c r="AF1182" s="169">
        <v>0.990481226864093</v>
      </c>
      <c r="AG1182" s="169">
        <v>0.990036231884058</v>
      </c>
      <c r="AH1182" s="169">
        <v>0.993945509586276</v>
      </c>
      <c r="AI1182" s="169">
        <v>0.990091233637445</v>
      </c>
      <c r="AJ1182" s="356">
        <v>0.92</v>
      </c>
      <c r="AK1182" s="169">
        <v>0.941555097837281</v>
      </c>
      <c r="AL1182" s="169">
        <v>0.949852507374631</v>
      </c>
      <c r="AM1182" s="169">
        <v>0.948319479580773</v>
      </c>
      <c r="AN1182" s="169">
        <v>0.965196961498154</v>
      </c>
      <c r="AO1182" s="168">
        <v>0.99</v>
      </c>
      <c r="AP1182" s="358">
        <v>1</v>
      </c>
      <c r="AQ1182" s="358">
        <v>1</v>
      </c>
      <c r="AR1182" s="358">
        <v>1</v>
      </c>
      <c r="AS1182" s="359">
        <v>1</v>
      </c>
      <c r="AT1182" s="364">
        <v>0.0721861525408278</v>
      </c>
      <c r="AU1182" s="361">
        <v>0.0526315789473684</v>
      </c>
      <c r="AV1182" s="362">
        <v>0.0952380952380952</v>
      </c>
      <c r="AW1182" s="362">
        <v>0</v>
      </c>
      <c r="AX1182" s="362">
        <v>0.039622641509434</v>
      </c>
      <c r="AY1182" s="142"/>
      <c r="AZ1182" s="140"/>
    </row>
    <row r="1183" spans="1:52">
      <c r="A1183" s="138"/>
      <c r="B1183" s="142"/>
      <c r="C1183" s="172" t="s">
        <v>1972</v>
      </c>
      <c r="D1183" s="166" t="s">
        <v>26</v>
      </c>
      <c r="E1183" s="166" t="s">
        <v>1973</v>
      </c>
      <c r="F1183" s="167" t="s">
        <v>2216</v>
      </c>
      <c r="G1183" s="195" t="s">
        <v>2217</v>
      </c>
      <c r="H1183" s="195" t="s">
        <v>2217</v>
      </c>
      <c r="I1183" s="195" t="s">
        <v>2217</v>
      </c>
      <c r="J1183" s="195" t="s">
        <v>2217</v>
      </c>
      <c r="K1183" s="168">
        <v>0.9</v>
      </c>
      <c r="L1183" s="169">
        <v>0.931034482758621</v>
      </c>
      <c r="M1183" s="169">
        <v>0.929577464788732</v>
      </c>
      <c r="N1183" s="170">
        <v>0.909090909090909</v>
      </c>
      <c r="O1183" s="170">
        <v>0.929668152550768</v>
      </c>
      <c r="P1183" s="356">
        <v>0.9</v>
      </c>
      <c r="Q1183" s="357">
        <v>0.911960132890365</v>
      </c>
      <c r="R1183" s="169">
        <v>0.93364299933643</v>
      </c>
      <c r="S1183" s="169">
        <v>0.930537907666243</v>
      </c>
      <c r="T1183" s="169">
        <v>0.932850005634649</v>
      </c>
      <c r="U1183" s="356">
        <v>0.9</v>
      </c>
      <c r="V1183" s="169">
        <v>0.888704318936877</v>
      </c>
      <c r="W1183" s="169">
        <v>0.93718203937182</v>
      </c>
      <c r="X1183" s="169">
        <v>0.897289284201609</v>
      </c>
      <c r="Y1183" s="169">
        <v>0.919755080575485</v>
      </c>
      <c r="Z1183" s="356">
        <v>0.92</v>
      </c>
      <c r="AA1183" s="356">
        <v>0.941387559808612</v>
      </c>
      <c r="AB1183" s="356">
        <v>0.920361990950226</v>
      </c>
      <c r="AC1183" s="356">
        <v>0.889672544080605</v>
      </c>
      <c r="AD1183" s="356">
        <v>0.933113797251198</v>
      </c>
      <c r="AE1183" s="356">
        <v>0.92</v>
      </c>
      <c r="AF1183" s="169">
        <v>0.996334478808706</v>
      </c>
      <c r="AG1183" s="169">
        <v>0.974650633734157</v>
      </c>
      <c r="AH1183" s="169">
        <v>0.99751274717075</v>
      </c>
      <c r="AI1183" s="169">
        <v>0.995676585252074</v>
      </c>
      <c r="AJ1183" s="356">
        <v>0.92</v>
      </c>
      <c r="AK1183" s="169">
        <v>0.943809292143031</v>
      </c>
      <c r="AL1183" s="169">
        <v>0.979211087420043</v>
      </c>
      <c r="AM1183" s="169">
        <v>0.944138239237301</v>
      </c>
      <c r="AN1183" s="169">
        <v>0.967588313961706</v>
      </c>
      <c r="AO1183" s="168">
        <v>0.99</v>
      </c>
      <c r="AP1183" s="358">
        <v>1</v>
      </c>
      <c r="AQ1183" s="358">
        <v>1</v>
      </c>
      <c r="AR1183" s="358">
        <v>1</v>
      </c>
      <c r="AS1183" s="359">
        <v>1</v>
      </c>
      <c r="AT1183" s="364">
        <v>0.0721861525408278</v>
      </c>
      <c r="AU1183" s="361">
        <v>0.0212765957446809</v>
      </c>
      <c r="AV1183" s="362">
        <v>0.037037037037037</v>
      </c>
      <c r="AW1183" s="362">
        <v>0.0212765957446809</v>
      </c>
      <c r="AX1183" s="362">
        <v>0.0805316653635653</v>
      </c>
      <c r="AY1183" s="142"/>
      <c r="AZ1183" s="140"/>
    </row>
    <row r="1184" spans="1:52">
      <c r="A1184" s="138"/>
      <c r="B1184" s="142"/>
      <c r="C1184" s="172" t="s">
        <v>1972</v>
      </c>
      <c r="D1184" s="166" t="s">
        <v>26</v>
      </c>
      <c r="E1184" s="166" t="s">
        <v>1973</v>
      </c>
      <c r="F1184" s="167" t="s">
        <v>2218</v>
      </c>
      <c r="G1184" s="195" t="s">
        <v>2219</v>
      </c>
      <c r="H1184" s="195" t="s">
        <v>2219</v>
      </c>
      <c r="I1184" s="195" t="s">
        <v>2219</v>
      </c>
      <c r="J1184" s="195" t="s">
        <v>2219</v>
      </c>
      <c r="K1184" s="168">
        <v>0.9</v>
      </c>
      <c r="L1184" s="169">
        <v>0.886363636363636</v>
      </c>
      <c r="M1184" s="169">
        <v>0.857142857142857</v>
      </c>
      <c r="N1184" s="170">
        <v>0.886792452830189</v>
      </c>
      <c r="O1184" s="170">
        <v>0.932692307692308</v>
      </c>
      <c r="P1184" s="356">
        <v>0.9</v>
      </c>
      <c r="Q1184" s="357">
        <v>0.979071288423806</v>
      </c>
      <c r="R1184" s="169">
        <v>0.977130977130977</v>
      </c>
      <c r="S1184" s="169">
        <v>0.971453796350795</v>
      </c>
      <c r="T1184" s="169">
        <v>0.969672112470663</v>
      </c>
      <c r="U1184" s="356">
        <v>0.9</v>
      </c>
      <c r="V1184" s="169">
        <v>0.918247220405494</v>
      </c>
      <c r="W1184" s="169">
        <v>0.918918918918919</v>
      </c>
      <c r="X1184" s="169">
        <v>0.936138905238376</v>
      </c>
      <c r="Y1184" s="169">
        <v>0.931642627657393</v>
      </c>
      <c r="Z1184" s="356">
        <v>0.92</v>
      </c>
      <c r="AA1184" s="356">
        <v>0.932926829268293</v>
      </c>
      <c r="AB1184" s="356">
        <v>0.93731778425656</v>
      </c>
      <c r="AC1184" s="356">
        <v>0.961028838659392</v>
      </c>
      <c r="AD1184" s="356">
        <v>0.961518835359448</v>
      </c>
      <c r="AE1184" s="356">
        <v>0.92</v>
      </c>
      <c r="AF1184" s="169">
        <v>0.997246262785208</v>
      </c>
      <c r="AG1184" s="169">
        <v>0.997547516860822</v>
      </c>
      <c r="AH1184" s="169">
        <v>0.998870056497175</v>
      </c>
      <c r="AI1184" s="169">
        <v>0.998099013761841</v>
      </c>
      <c r="AJ1184" s="356">
        <v>0.92</v>
      </c>
      <c r="AK1184" s="169">
        <v>0.950357426528991</v>
      </c>
      <c r="AL1184" s="169">
        <v>0.962776378393507</v>
      </c>
      <c r="AM1184" s="169">
        <v>0.973937192907498</v>
      </c>
      <c r="AN1184" s="169">
        <v>0.974492787131615</v>
      </c>
      <c r="AO1184" s="168">
        <v>0.99</v>
      </c>
      <c r="AP1184" s="358">
        <v>1</v>
      </c>
      <c r="AQ1184" s="358">
        <v>1</v>
      </c>
      <c r="AR1184" s="358">
        <v>1</v>
      </c>
      <c r="AS1184" s="359">
        <v>1</v>
      </c>
      <c r="AT1184" s="364">
        <v>0.0721861525408278</v>
      </c>
      <c r="AU1184" s="361">
        <v>0.0526315789473684</v>
      </c>
      <c r="AV1184" s="362">
        <v>0</v>
      </c>
      <c r="AW1184" s="362">
        <v>0</v>
      </c>
      <c r="AX1184" s="362">
        <v>0.046594982078853</v>
      </c>
      <c r="AY1184" s="142"/>
      <c r="AZ1184" s="140"/>
    </row>
    <row r="1185" spans="1:52">
      <c r="A1185" s="138"/>
      <c r="B1185" s="142"/>
      <c r="C1185" s="172" t="s">
        <v>1972</v>
      </c>
      <c r="D1185" s="166" t="s">
        <v>26</v>
      </c>
      <c r="E1185" s="166" t="s">
        <v>1973</v>
      </c>
      <c r="F1185" s="167" t="s">
        <v>2220</v>
      </c>
      <c r="G1185" s="195" t="s">
        <v>2221</v>
      </c>
      <c r="H1185" s="195" t="s">
        <v>2221</v>
      </c>
      <c r="I1185" s="195" t="s">
        <v>2221</v>
      </c>
      <c r="J1185" s="195" t="s">
        <v>2221</v>
      </c>
      <c r="K1185" s="168">
        <v>0.9</v>
      </c>
      <c r="L1185" s="169">
        <v>0.967741935483871</v>
      </c>
      <c r="M1185" s="169">
        <v>0.986842105263158</v>
      </c>
      <c r="N1185" s="170">
        <v>0.960526315789474</v>
      </c>
      <c r="O1185" s="170">
        <v>0.980525362318841</v>
      </c>
      <c r="P1185" s="356">
        <v>0.9</v>
      </c>
      <c r="Q1185" s="357">
        <v>0.981959674566678</v>
      </c>
      <c r="R1185" s="169">
        <v>0.974889783400422</v>
      </c>
      <c r="S1185" s="169">
        <v>0.941234244557211</v>
      </c>
      <c r="T1185" s="169">
        <v>0.976918754774396</v>
      </c>
      <c r="U1185" s="356">
        <v>0.9</v>
      </c>
      <c r="V1185" s="169">
        <v>0.941280509373895</v>
      </c>
      <c r="W1185" s="169">
        <v>0.946137626988691</v>
      </c>
      <c r="X1185" s="169">
        <v>0.948927811425765</v>
      </c>
      <c r="Y1185" s="169">
        <v>0.944777994532725</v>
      </c>
      <c r="Z1185" s="356">
        <v>0.92</v>
      </c>
      <c r="AA1185" s="356">
        <v>0.898216159496327</v>
      </c>
      <c r="AB1185" s="356">
        <v>0.884444444444444</v>
      </c>
      <c r="AC1185" s="356">
        <v>0.90190856635597</v>
      </c>
      <c r="AD1185" s="356">
        <v>0.905805453108535</v>
      </c>
      <c r="AE1185" s="356">
        <v>0.92</v>
      </c>
      <c r="AF1185" s="169">
        <v>0.995771046420142</v>
      </c>
      <c r="AG1185" s="169">
        <v>0.996761133603239</v>
      </c>
      <c r="AH1185" s="169">
        <v>0.991202346041056</v>
      </c>
      <c r="AI1185" s="169">
        <v>0.995567911449848</v>
      </c>
      <c r="AJ1185" s="356">
        <v>0.92</v>
      </c>
      <c r="AK1185" s="169">
        <v>0.937341772151899</v>
      </c>
      <c r="AL1185" s="169">
        <v>0.953929938180748</v>
      </c>
      <c r="AM1185" s="169">
        <v>0.960076500119531</v>
      </c>
      <c r="AN1185" s="169">
        <v>0.963840524164112</v>
      </c>
      <c r="AO1185" s="168">
        <v>0.99</v>
      </c>
      <c r="AP1185" s="358">
        <v>1</v>
      </c>
      <c r="AQ1185" s="358">
        <v>1</v>
      </c>
      <c r="AR1185" s="358">
        <v>1</v>
      </c>
      <c r="AS1185" s="359">
        <v>1</v>
      </c>
      <c r="AT1185" s="364">
        <v>0.0721861525408278</v>
      </c>
      <c r="AU1185" s="361">
        <v>0</v>
      </c>
      <c r="AV1185" s="362">
        <v>0.0227272727272727</v>
      </c>
      <c r="AW1185" s="362">
        <v>0</v>
      </c>
      <c r="AX1185" s="362">
        <v>0.0516066212268744</v>
      </c>
      <c r="AY1185" s="142"/>
      <c r="AZ1185" s="140"/>
    </row>
    <row r="1186" spans="1:52">
      <c r="A1186" s="138"/>
      <c r="B1186" s="142"/>
      <c r="C1186" s="172" t="s">
        <v>1972</v>
      </c>
      <c r="D1186" s="166" t="s">
        <v>26</v>
      </c>
      <c r="E1186" s="166" t="s">
        <v>1973</v>
      </c>
      <c r="F1186" s="167" t="s">
        <v>2222</v>
      </c>
      <c r="G1186" s="195" t="s">
        <v>2223</v>
      </c>
      <c r="H1186" s="195" t="s">
        <v>2223</v>
      </c>
      <c r="I1186" s="195" t="s">
        <v>2223</v>
      </c>
      <c r="J1186" s="195" t="s">
        <v>2223</v>
      </c>
      <c r="K1186" s="168">
        <v>0.9</v>
      </c>
      <c r="L1186" s="169">
        <v>1</v>
      </c>
      <c r="M1186" s="169">
        <v>0.88</v>
      </c>
      <c r="N1186" s="170">
        <v>0.96551724137931</v>
      </c>
      <c r="O1186" s="170">
        <v>0.973992197659298</v>
      </c>
      <c r="P1186" s="356">
        <v>0.9</v>
      </c>
      <c r="Q1186" s="357">
        <v>0.983028720626632</v>
      </c>
      <c r="R1186" s="169">
        <v>0.955085865257596</v>
      </c>
      <c r="S1186" s="169">
        <v>0.986183074265976</v>
      </c>
      <c r="T1186" s="169">
        <v>0.969311900374865</v>
      </c>
      <c r="U1186" s="356">
        <v>0.9</v>
      </c>
      <c r="V1186" s="169">
        <v>0.911227154046997</v>
      </c>
      <c r="W1186" s="169">
        <v>0.95772787318362</v>
      </c>
      <c r="X1186" s="169">
        <v>0.958549222797927</v>
      </c>
      <c r="Y1186" s="169">
        <v>0.936484740665438</v>
      </c>
      <c r="Z1186" s="356">
        <v>0.92</v>
      </c>
      <c r="AA1186" s="356">
        <v>0.913684210526316</v>
      </c>
      <c r="AB1186" s="356">
        <v>0.944584382871537</v>
      </c>
      <c r="AC1186" s="356">
        <v>0.959798994974874</v>
      </c>
      <c r="AD1186" s="356">
        <v>0.959103524113735</v>
      </c>
      <c r="AE1186" s="356">
        <v>0.92</v>
      </c>
      <c r="AF1186" s="169">
        <v>0.997875955819881</v>
      </c>
      <c r="AG1186" s="169">
        <v>0.968503937007874</v>
      </c>
      <c r="AH1186" s="169">
        <v>0.979617834394904</v>
      </c>
      <c r="AI1186" s="169">
        <v>0.993594291198932</v>
      </c>
      <c r="AJ1186" s="356">
        <v>0.92</v>
      </c>
      <c r="AK1186" s="169">
        <v>0.938645418326693</v>
      </c>
      <c r="AL1186" s="169">
        <v>0.972831765935214</v>
      </c>
      <c r="AM1186" s="169">
        <v>0.979513444302177</v>
      </c>
      <c r="AN1186" s="169">
        <v>0.975660140111371</v>
      </c>
      <c r="AO1186" s="168">
        <v>0.99</v>
      </c>
      <c r="AP1186" s="358">
        <v>1</v>
      </c>
      <c r="AQ1186" s="358">
        <v>1</v>
      </c>
      <c r="AR1186" s="358">
        <v>1</v>
      </c>
      <c r="AS1186" s="359">
        <v>1</v>
      </c>
      <c r="AT1186" s="364">
        <v>0.0721861525408278</v>
      </c>
      <c r="AU1186" s="361">
        <v>0</v>
      </c>
      <c r="AV1186" s="362">
        <v>0</v>
      </c>
      <c r="AW1186" s="362">
        <v>0</v>
      </c>
      <c r="AX1186" s="362">
        <v>0.0418604651162791</v>
      </c>
      <c r="AY1186" s="142"/>
      <c r="AZ1186" s="140"/>
    </row>
    <row r="1187" spans="1:52">
      <c r="A1187" s="138"/>
      <c r="B1187" s="142"/>
      <c r="C1187" s="172" t="s">
        <v>1972</v>
      </c>
      <c r="D1187" s="166" t="s">
        <v>26</v>
      </c>
      <c r="E1187" s="166" t="s">
        <v>1973</v>
      </c>
      <c r="F1187" s="167" t="s">
        <v>2224</v>
      </c>
      <c r="G1187" s="195" t="s">
        <v>2225</v>
      </c>
      <c r="H1187" s="195" t="s">
        <v>2225</v>
      </c>
      <c r="I1187" s="195" t="s">
        <v>2225</v>
      </c>
      <c r="J1187" s="195" t="s">
        <v>2225</v>
      </c>
      <c r="K1187" s="168">
        <v>0.9</v>
      </c>
      <c r="L1187" s="169">
        <v>0.951219512195122</v>
      </c>
      <c r="M1187" s="169">
        <v>0.938775510204082</v>
      </c>
      <c r="N1187" s="170">
        <v>0.916666666666667</v>
      </c>
      <c r="O1187" s="170">
        <v>0.954514128187457</v>
      </c>
      <c r="P1187" s="356">
        <v>0.9</v>
      </c>
      <c r="Q1187" s="357">
        <v>0.975308641975309</v>
      </c>
      <c r="R1187" s="169">
        <v>0.984443692932026</v>
      </c>
      <c r="S1187" s="169">
        <v>0.968116805721097</v>
      </c>
      <c r="T1187" s="169">
        <v>0.983178679326716</v>
      </c>
      <c r="U1187" s="356">
        <v>0.9</v>
      </c>
      <c r="V1187" s="169">
        <v>0.911111111111111</v>
      </c>
      <c r="W1187" s="169">
        <v>0.933378424078458</v>
      </c>
      <c r="X1187" s="169">
        <v>0.918951132300358</v>
      </c>
      <c r="Y1187" s="169">
        <v>0.93846568839016</v>
      </c>
      <c r="Z1187" s="356">
        <v>0.92</v>
      </c>
      <c r="AA1187" s="356">
        <v>0.879082082965578</v>
      </c>
      <c r="AB1187" s="356">
        <v>0.934725848563969</v>
      </c>
      <c r="AC1187" s="356">
        <v>0.941176470588235</v>
      </c>
      <c r="AD1187" s="356">
        <v>0.947648249403377</v>
      </c>
      <c r="AE1187" s="356">
        <v>0.92</v>
      </c>
      <c r="AF1187" s="169">
        <v>0.997787610619469</v>
      </c>
      <c r="AG1187" s="169">
        <v>0.998305084745763</v>
      </c>
      <c r="AH1187" s="169">
        <v>0.996532593619972</v>
      </c>
      <c r="AI1187" s="169">
        <v>0.998120419843298</v>
      </c>
      <c r="AJ1187" s="356">
        <v>0.92</v>
      </c>
      <c r="AK1187" s="169">
        <v>0.925253991291727</v>
      </c>
      <c r="AL1187" s="169">
        <v>0.963480128893663</v>
      </c>
      <c r="AM1187" s="169">
        <v>0.963946459412781</v>
      </c>
      <c r="AN1187" s="169">
        <v>0.972455185023252</v>
      </c>
      <c r="AO1187" s="168">
        <v>0.99</v>
      </c>
      <c r="AP1187" s="358">
        <v>1</v>
      </c>
      <c r="AQ1187" s="358">
        <v>1</v>
      </c>
      <c r="AR1187" s="358">
        <v>1</v>
      </c>
      <c r="AS1187" s="359">
        <v>1</v>
      </c>
      <c r="AT1187" s="364">
        <v>0.0721861525408278</v>
      </c>
      <c r="AU1187" s="361">
        <v>0</v>
      </c>
      <c r="AV1187" s="362">
        <v>0.0869565217391304</v>
      </c>
      <c r="AW1187" s="362">
        <v>0.125</v>
      </c>
      <c r="AX1187" s="362">
        <v>0.046031746031746</v>
      </c>
      <c r="AY1187" s="142"/>
      <c r="AZ1187" s="140"/>
    </row>
    <row r="1188" spans="1:52">
      <c r="A1188" s="138"/>
      <c r="B1188" s="142"/>
      <c r="C1188" s="172" t="s">
        <v>1972</v>
      </c>
      <c r="D1188" s="166" t="s">
        <v>26</v>
      </c>
      <c r="E1188" s="166" t="s">
        <v>1973</v>
      </c>
      <c r="F1188" s="167" t="s">
        <v>2226</v>
      </c>
      <c r="G1188" s="195" t="s">
        <v>2227</v>
      </c>
      <c r="H1188" s="195" t="s">
        <v>2227</v>
      </c>
      <c r="I1188" s="195" t="s">
        <v>2227</v>
      </c>
      <c r="J1188" s="195" t="s">
        <v>2227</v>
      </c>
      <c r="K1188" s="168">
        <v>0.9</v>
      </c>
      <c r="L1188" s="169">
        <v>0.947368421052632</v>
      </c>
      <c r="M1188" s="169">
        <v>0.972222222222222</v>
      </c>
      <c r="N1188" s="170">
        <v>0.921052631578947</v>
      </c>
      <c r="O1188" s="170">
        <v>0.961538461538462</v>
      </c>
      <c r="P1188" s="356">
        <v>0.9</v>
      </c>
      <c r="Q1188" s="357">
        <v>0.870858113848768</v>
      </c>
      <c r="R1188" s="169">
        <v>0.937470393178588</v>
      </c>
      <c r="S1188" s="169">
        <v>0.897552882621319</v>
      </c>
      <c r="T1188" s="169">
        <v>0.941380052913308</v>
      </c>
      <c r="U1188" s="356">
        <v>0.9</v>
      </c>
      <c r="V1188" s="169">
        <v>0.820730671197961</v>
      </c>
      <c r="W1188" s="169">
        <v>0.909521553765988</v>
      </c>
      <c r="X1188" s="169">
        <v>0.854002488593944</v>
      </c>
      <c r="Y1188" s="169">
        <v>0.912000861379438</v>
      </c>
      <c r="Z1188" s="356">
        <v>0.92</v>
      </c>
      <c r="AA1188" s="356">
        <v>0.893285371702638</v>
      </c>
      <c r="AB1188" s="356">
        <v>0.970401691331924</v>
      </c>
      <c r="AC1188" s="356">
        <v>0.953041622198506</v>
      </c>
      <c r="AD1188" s="356">
        <v>0.952940216948047</v>
      </c>
      <c r="AE1188" s="356">
        <v>0.92</v>
      </c>
      <c r="AF1188" s="169">
        <v>0.995826377295493</v>
      </c>
      <c r="AG1188" s="169">
        <v>0.9957805907173</v>
      </c>
      <c r="AH1188" s="169">
        <v>0.997504678727386</v>
      </c>
      <c r="AI1188" s="169">
        <v>0.99624581539933</v>
      </c>
      <c r="AJ1188" s="356">
        <v>0.92</v>
      </c>
      <c r="AK1188" s="169">
        <v>0.909811694747275</v>
      </c>
      <c r="AL1188" s="169">
        <v>0.979142526071842</v>
      </c>
      <c r="AM1188" s="169">
        <v>0.967780429594272</v>
      </c>
      <c r="AN1188" s="169">
        <v>0.975356274671603</v>
      </c>
      <c r="AO1188" s="168">
        <v>0.99</v>
      </c>
      <c r="AP1188" s="358">
        <v>1</v>
      </c>
      <c r="AQ1188" s="358">
        <v>1</v>
      </c>
      <c r="AR1188" s="358">
        <v>1</v>
      </c>
      <c r="AS1188" s="359">
        <v>1</v>
      </c>
      <c r="AT1188" s="364">
        <v>0.0721861525408278</v>
      </c>
      <c r="AU1188" s="361">
        <v>0.214285714285714</v>
      </c>
      <c r="AV1188" s="362">
        <v>0</v>
      </c>
      <c r="AW1188" s="362">
        <v>0.111111111111111</v>
      </c>
      <c r="AX1188" s="362">
        <v>0.0428954423592493</v>
      </c>
      <c r="AY1188" s="142"/>
      <c r="AZ1188" s="140"/>
    </row>
    <row r="1189" spans="1:52">
      <c r="A1189" s="138"/>
      <c r="B1189" s="142"/>
      <c r="C1189" s="172" t="s">
        <v>1972</v>
      </c>
      <c r="D1189" s="166" t="s">
        <v>26</v>
      </c>
      <c r="E1189" s="166" t="s">
        <v>1973</v>
      </c>
      <c r="F1189" s="167" t="s">
        <v>2228</v>
      </c>
      <c r="G1189" s="195" t="s">
        <v>2229</v>
      </c>
      <c r="H1189" s="195" t="s">
        <v>2229</v>
      </c>
      <c r="I1189" s="195" t="s">
        <v>2229</v>
      </c>
      <c r="J1189" s="195" t="s">
        <v>2229</v>
      </c>
      <c r="K1189" s="168">
        <v>0.9</v>
      </c>
      <c r="L1189" s="169">
        <v>1</v>
      </c>
      <c r="M1189" s="169">
        <v>0.888888888888889</v>
      </c>
      <c r="N1189" s="170">
        <v>0.888888888888889</v>
      </c>
      <c r="O1189" s="170">
        <v>0.937853107344633</v>
      </c>
      <c r="P1189" s="356">
        <v>0.9</v>
      </c>
      <c r="Q1189" s="357">
        <v>0.981049562682216</v>
      </c>
      <c r="R1189" s="169">
        <v>0.975589225589226</v>
      </c>
      <c r="S1189" s="169">
        <v>0.988023952095808</v>
      </c>
      <c r="T1189" s="169">
        <v>0.98476699904067</v>
      </c>
      <c r="U1189" s="356">
        <v>0.9</v>
      </c>
      <c r="V1189" s="169">
        <v>0.946064139941691</v>
      </c>
      <c r="W1189" s="169">
        <v>0.970538720538721</v>
      </c>
      <c r="X1189" s="169">
        <v>0.946107784431138</v>
      </c>
      <c r="Y1189" s="169">
        <v>0.951859065670514</v>
      </c>
      <c r="Z1189" s="356">
        <v>0.92</v>
      </c>
      <c r="AA1189" s="356">
        <v>0.950261780104712</v>
      </c>
      <c r="AB1189" s="356">
        <v>0.947976878612717</v>
      </c>
      <c r="AC1189" s="356">
        <v>0.983122362869198</v>
      </c>
      <c r="AD1189" s="356">
        <v>0.96351107979015</v>
      </c>
      <c r="AE1189" s="356">
        <v>0.92</v>
      </c>
      <c r="AF1189" s="169">
        <v>0.996376811594203</v>
      </c>
      <c r="AG1189" s="169">
        <v>0.998293515358362</v>
      </c>
      <c r="AH1189" s="169">
        <v>0.998289136013687</v>
      </c>
      <c r="AI1189" s="169">
        <v>0.995044318623239</v>
      </c>
      <c r="AJ1189" s="356">
        <v>0.92</v>
      </c>
      <c r="AK1189" s="169">
        <v>0.954376163873371</v>
      </c>
      <c r="AL1189" s="169">
        <v>0.977835723598436</v>
      </c>
      <c r="AM1189" s="169">
        <v>0.988950276243094</v>
      </c>
      <c r="AN1189" s="169">
        <v>0.981246026700572</v>
      </c>
      <c r="AO1189" s="168">
        <v>0.99</v>
      </c>
      <c r="AP1189" s="358">
        <v>1</v>
      </c>
      <c r="AQ1189" s="358">
        <v>1</v>
      </c>
      <c r="AR1189" s="358">
        <v>1</v>
      </c>
      <c r="AS1189" s="359">
        <v>1</v>
      </c>
      <c r="AT1189" s="364">
        <v>0.0721861525408278</v>
      </c>
      <c r="AU1189" s="361">
        <v>0</v>
      </c>
      <c r="AV1189" s="362">
        <v>0</v>
      </c>
      <c r="AW1189" s="362">
        <v>0.4</v>
      </c>
      <c r="AX1189" s="362">
        <v>0.0338164251207729</v>
      </c>
      <c r="AY1189" s="142"/>
      <c r="AZ1189" s="140"/>
    </row>
    <row r="1190" spans="1:52">
      <c r="A1190" s="138"/>
      <c r="B1190" s="142"/>
      <c r="C1190" s="172" t="s">
        <v>1972</v>
      </c>
      <c r="D1190" s="166" t="s">
        <v>26</v>
      </c>
      <c r="E1190" s="166" t="s">
        <v>1973</v>
      </c>
      <c r="F1190" s="167" t="s">
        <v>2230</v>
      </c>
      <c r="G1190" s="195" t="s">
        <v>2231</v>
      </c>
      <c r="H1190" s="195" t="s">
        <v>2231</v>
      </c>
      <c r="I1190" s="195" t="s">
        <v>2231</v>
      </c>
      <c r="J1190" s="195" t="s">
        <v>2231</v>
      </c>
      <c r="K1190" s="168">
        <v>0.9</v>
      </c>
      <c r="L1190" s="169">
        <v>0.954545454545455</v>
      </c>
      <c r="M1190" s="169">
        <v>0.98</v>
      </c>
      <c r="N1190" s="170">
        <v>0.979591836734694</v>
      </c>
      <c r="O1190" s="170">
        <v>0.966861598440546</v>
      </c>
      <c r="P1190" s="356">
        <v>0.9</v>
      </c>
      <c r="Q1190" s="357">
        <v>0.988235294117647</v>
      </c>
      <c r="R1190" s="169">
        <v>0.989156307855065</v>
      </c>
      <c r="S1190" s="169">
        <v>0.99285235648872</v>
      </c>
      <c r="T1190" s="169">
        <v>0.990508451837939</v>
      </c>
      <c r="U1190" s="356">
        <v>0.9</v>
      </c>
      <c r="V1190" s="169">
        <v>0.953781512605042</v>
      </c>
      <c r="W1190" s="169">
        <v>0.944194657498016</v>
      </c>
      <c r="X1190" s="169">
        <v>0.932544114362296</v>
      </c>
      <c r="Y1190" s="169">
        <v>0.958705057687148</v>
      </c>
      <c r="Z1190" s="356">
        <v>0.92</v>
      </c>
      <c r="AA1190" s="356">
        <v>0</v>
      </c>
      <c r="AB1190" s="356">
        <v>0</v>
      </c>
      <c r="AC1190" s="356" t="s">
        <v>40</v>
      </c>
      <c r="AD1190" s="356">
        <v>0</v>
      </c>
      <c r="AE1190" s="356">
        <v>0.92</v>
      </c>
      <c r="AF1190" s="169">
        <v>0.997850386930353</v>
      </c>
      <c r="AG1190" s="169">
        <v>0.996891191709845</v>
      </c>
      <c r="AH1190" s="169">
        <v>0.999004975124378</v>
      </c>
      <c r="AI1190" s="169">
        <v>0.998617376125542</v>
      </c>
      <c r="AJ1190" s="356">
        <v>0.92</v>
      </c>
      <c r="AK1190" s="169">
        <v>0.971476510067114</v>
      </c>
      <c r="AL1190" s="169">
        <v>0.975680676711605</v>
      </c>
      <c r="AM1190" s="169">
        <v>0.977450323732976</v>
      </c>
      <c r="AN1190" s="169">
        <v>0.985319132890338</v>
      </c>
      <c r="AO1190" s="168">
        <v>0.99</v>
      </c>
      <c r="AP1190" s="358">
        <v>1</v>
      </c>
      <c r="AQ1190" s="358">
        <v>1</v>
      </c>
      <c r="AR1190" s="358">
        <v>1</v>
      </c>
      <c r="AS1190" s="359">
        <v>1</v>
      </c>
      <c r="AT1190" s="364">
        <v>0.0721861525408278</v>
      </c>
      <c r="AU1190" s="361">
        <v>0</v>
      </c>
      <c r="AV1190" s="362">
        <v>0</v>
      </c>
      <c r="AW1190" s="362">
        <v>0.0740740740740741</v>
      </c>
      <c r="AX1190" s="362">
        <v>0.0520134228187919</v>
      </c>
      <c r="AY1190" s="142"/>
      <c r="AZ1190" s="140"/>
    </row>
    <row r="1191" spans="1:52">
      <c r="A1191" s="138"/>
      <c r="B1191" s="142"/>
      <c r="C1191" s="172" t="s">
        <v>1972</v>
      </c>
      <c r="D1191" s="166" t="s">
        <v>26</v>
      </c>
      <c r="E1191" s="166" t="s">
        <v>1973</v>
      </c>
      <c r="F1191" s="167" t="s">
        <v>2232</v>
      </c>
      <c r="G1191" s="195" t="s">
        <v>2233</v>
      </c>
      <c r="H1191" s="195" t="s">
        <v>2233</v>
      </c>
      <c r="I1191" s="195" t="s">
        <v>2233</v>
      </c>
      <c r="J1191" s="195" t="s">
        <v>2233</v>
      </c>
      <c r="K1191" s="168">
        <v>0.9</v>
      </c>
      <c r="L1191" s="169">
        <v>0.895522388059702</v>
      </c>
      <c r="M1191" s="169">
        <v>0.934210526315789</v>
      </c>
      <c r="N1191" s="170">
        <v>0.87012987012987</v>
      </c>
      <c r="O1191" s="170">
        <v>0.899066251667408</v>
      </c>
      <c r="P1191" s="356">
        <v>0.9</v>
      </c>
      <c r="Q1191" s="357">
        <v>0.97422024188415</v>
      </c>
      <c r="R1191" s="169">
        <v>0.963648380700595</v>
      </c>
      <c r="S1191" s="169">
        <v>0.951780741609263</v>
      </c>
      <c r="T1191" s="169">
        <v>0.959687399978662</v>
      </c>
      <c r="U1191" s="356">
        <v>0.9</v>
      </c>
      <c r="V1191" s="169">
        <v>0.906429026098027</v>
      </c>
      <c r="W1191" s="169">
        <v>0.913086582947786</v>
      </c>
      <c r="X1191" s="169">
        <v>0.920269676095559</v>
      </c>
      <c r="Y1191" s="169">
        <v>0.923722394110744</v>
      </c>
      <c r="Z1191" s="356">
        <v>0.92</v>
      </c>
      <c r="AA1191" s="356">
        <v>0</v>
      </c>
      <c r="AB1191" s="356">
        <v>0</v>
      </c>
      <c r="AC1191" s="356" t="s">
        <v>40</v>
      </c>
      <c r="AD1191" s="356">
        <v>0</v>
      </c>
      <c r="AE1191" s="356">
        <v>0.92</v>
      </c>
      <c r="AF1191" s="169">
        <v>0.998834498834499</v>
      </c>
      <c r="AG1191" s="169">
        <v>0.997442455242967</v>
      </c>
      <c r="AH1191" s="169">
        <v>0.998384491114701</v>
      </c>
      <c r="AI1191" s="169">
        <v>0.995379061371841</v>
      </c>
      <c r="AJ1191" s="356">
        <v>0.92</v>
      </c>
      <c r="AK1191" s="169">
        <v>0.925491439441978</v>
      </c>
      <c r="AL1191" s="169">
        <v>0.947828958230147</v>
      </c>
      <c r="AM1191" s="169">
        <v>0.951487615418438</v>
      </c>
      <c r="AN1191" s="169">
        <v>0.966110189870381</v>
      </c>
      <c r="AO1191" s="168">
        <v>0.99</v>
      </c>
      <c r="AP1191" s="358">
        <v>1</v>
      </c>
      <c r="AQ1191" s="358">
        <v>1</v>
      </c>
      <c r="AR1191" s="358">
        <v>1</v>
      </c>
      <c r="AS1191" s="359">
        <v>1</v>
      </c>
      <c r="AT1191" s="364">
        <v>0.0721861525408278</v>
      </c>
      <c r="AU1191" s="361">
        <v>0.103448275862069</v>
      </c>
      <c r="AV1191" s="362">
        <v>0.0588235294117647</v>
      </c>
      <c r="AW1191" s="362">
        <v>0.0303030303030303</v>
      </c>
      <c r="AX1191" s="362">
        <v>0.039906103286385</v>
      </c>
      <c r="AY1191" s="142"/>
      <c r="AZ1191" s="140"/>
    </row>
    <row r="1192" spans="1:52">
      <c r="A1192" s="138"/>
      <c r="B1192" s="142"/>
      <c r="C1192" s="172" t="s">
        <v>1972</v>
      </c>
      <c r="D1192" s="166" t="s">
        <v>26</v>
      </c>
      <c r="E1192" s="166" t="s">
        <v>1973</v>
      </c>
      <c r="F1192" s="167" t="s">
        <v>2234</v>
      </c>
      <c r="G1192" s="195" t="s">
        <v>2235</v>
      </c>
      <c r="H1192" s="195" t="s">
        <v>2235</v>
      </c>
      <c r="I1192" s="195" t="s">
        <v>2235</v>
      </c>
      <c r="J1192" s="195" t="s">
        <v>2235</v>
      </c>
      <c r="K1192" s="168">
        <v>0.9</v>
      </c>
      <c r="L1192" s="169">
        <v>0.933333333333333</v>
      </c>
      <c r="M1192" s="169">
        <v>0.9375</v>
      </c>
      <c r="N1192" s="170">
        <v>0.935483870967742</v>
      </c>
      <c r="O1192" s="170">
        <v>0.934493346980553</v>
      </c>
      <c r="P1192" s="356">
        <v>0.9</v>
      </c>
      <c r="Q1192" s="357">
        <v>0.991260014566642</v>
      </c>
      <c r="R1192" s="169">
        <v>0.991125453812021</v>
      </c>
      <c r="S1192" s="169">
        <v>0.992282249173098</v>
      </c>
      <c r="T1192" s="169">
        <v>0.990421455938697</v>
      </c>
      <c r="U1192" s="356">
        <v>0.9</v>
      </c>
      <c r="V1192" s="169">
        <v>0.972323379461034</v>
      </c>
      <c r="W1192" s="169">
        <v>0.966115369100444</v>
      </c>
      <c r="X1192" s="169">
        <v>0.969864020580669</v>
      </c>
      <c r="Y1192" s="169">
        <v>0.975987122179651</v>
      </c>
      <c r="Z1192" s="356">
        <v>0.92</v>
      </c>
      <c r="AA1192" s="356" t="s">
        <v>40</v>
      </c>
      <c r="AB1192" s="356">
        <v>0</v>
      </c>
      <c r="AC1192" s="356" t="s">
        <v>40</v>
      </c>
      <c r="AD1192" s="356">
        <v>0.333333333333333</v>
      </c>
      <c r="AE1192" s="356">
        <v>0.92</v>
      </c>
      <c r="AF1192" s="169">
        <v>1</v>
      </c>
      <c r="AG1192" s="169">
        <v>1</v>
      </c>
      <c r="AH1192" s="169">
        <v>1</v>
      </c>
      <c r="AI1192" s="169">
        <v>0.998437000461795</v>
      </c>
      <c r="AJ1192" s="356">
        <v>0.92</v>
      </c>
      <c r="AK1192" s="169">
        <v>0.981132075471698</v>
      </c>
      <c r="AL1192" s="169">
        <v>0.985086658605401</v>
      </c>
      <c r="AM1192" s="169">
        <v>0.989709665564131</v>
      </c>
      <c r="AN1192" s="169">
        <v>0.990982003910458</v>
      </c>
      <c r="AO1192" s="168">
        <v>0.99</v>
      </c>
      <c r="AP1192" s="358">
        <v>1</v>
      </c>
      <c r="AQ1192" s="358">
        <v>1</v>
      </c>
      <c r="AR1192" s="358">
        <v>1</v>
      </c>
      <c r="AS1192" s="359">
        <v>1</v>
      </c>
      <c r="AT1192" s="364">
        <v>0.0721861525408278</v>
      </c>
      <c r="AU1192" s="361">
        <v>0</v>
      </c>
      <c r="AV1192" s="362">
        <v>0</v>
      </c>
      <c r="AW1192" s="362">
        <v>0</v>
      </c>
      <c r="AX1192" s="362">
        <v>0.0336134453781513</v>
      </c>
      <c r="AY1192" s="142"/>
      <c r="AZ1192" s="140"/>
    </row>
    <row r="1193" spans="1:52">
      <c r="A1193" s="138"/>
      <c r="B1193" s="142"/>
      <c r="C1193" s="172" t="s">
        <v>1972</v>
      </c>
      <c r="D1193" s="166" t="s">
        <v>26</v>
      </c>
      <c r="E1193" s="166" t="s">
        <v>1973</v>
      </c>
      <c r="F1193" s="167" t="s">
        <v>2236</v>
      </c>
      <c r="G1193" s="195" t="s">
        <v>2237</v>
      </c>
      <c r="H1193" s="195" t="s">
        <v>2237</v>
      </c>
      <c r="I1193" s="195" t="s">
        <v>2237</v>
      </c>
      <c r="J1193" s="195" t="s">
        <v>2237</v>
      </c>
      <c r="K1193" s="168">
        <v>0.9</v>
      </c>
      <c r="L1193" s="169">
        <v>0.9</v>
      </c>
      <c r="M1193" s="169">
        <v>0.930555555555556</v>
      </c>
      <c r="N1193" s="170">
        <v>0.9</v>
      </c>
      <c r="O1193" s="170">
        <v>0.942215854823305</v>
      </c>
      <c r="P1193" s="356">
        <v>0.9</v>
      </c>
      <c r="Q1193" s="357">
        <v>0.989171974522293</v>
      </c>
      <c r="R1193" s="169">
        <v>0.950884086444008</v>
      </c>
      <c r="S1193" s="169">
        <v>0.969719682206566</v>
      </c>
      <c r="T1193" s="169">
        <v>0.965424639140651</v>
      </c>
      <c r="U1193" s="356">
        <v>0.9</v>
      </c>
      <c r="V1193" s="169">
        <v>0.892993630573248</v>
      </c>
      <c r="W1193" s="169">
        <v>0.910117878192534</v>
      </c>
      <c r="X1193" s="169">
        <v>0.910807974816369</v>
      </c>
      <c r="Y1193" s="169">
        <v>0.934244009139244</v>
      </c>
      <c r="Z1193" s="356">
        <v>0.92</v>
      </c>
      <c r="AA1193" s="356">
        <v>0</v>
      </c>
      <c r="AB1193" s="356">
        <v>0</v>
      </c>
      <c r="AC1193" s="356" t="s">
        <v>40</v>
      </c>
      <c r="AD1193" s="356">
        <v>0</v>
      </c>
      <c r="AE1193" s="356">
        <v>0.92</v>
      </c>
      <c r="AF1193" s="169">
        <v>0.997282608695652</v>
      </c>
      <c r="AG1193" s="169">
        <v>0.998284734133791</v>
      </c>
      <c r="AH1193" s="169">
        <v>0.997647058823529</v>
      </c>
      <c r="AI1193" s="169">
        <v>0.993893550801718</v>
      </c>
      <c r="AJ1193" s="356">
        <v>0.92</v>
      </c>
      <c r="AK1193" s="169">
        <v>0.941457206490614</v>
      </c>
      <c r="AL1193" s="169">
        <v>0.953058554138044</v>
      </c>
      <c r="AM1193" s="169">
        <v>0.969269974516564</v>
      </c>
      <c r="AN1193" s="169">
        <v>0.973635487608138</v>
      </c>
      <c r="AO1193" s="168">
        <v>0.99</v>
      </c>
      <c r="AP1193" s="358">
        <v>1</v>
      </c>
      <c r="AQ1193" s="358">
        <v>1</v>
      </c>
      <c r="AR1193" s="358">
        <v>1</v>
      </c>
      <c r="AS1193" s="359">
        <v>1</v>
      </c>
      <c r="AT1193" s="364">
        <v>0.0721861525408278</v>
      </c>
      <c r="AU1193" s="361">
        <v>0.0689655172413793</v>
      </c>
      <c r="AV1193" s="362">
        <v>0</v>
      </c>
      <c r="AW1193" s="362">
        <v>0</v>
      </c>
      <c r="AX1193" s="362">
        <v>0.0351851851851852</v>
      </c>
      <c r="AY1193" s="142"/>
      <c r="AZ1193" s="140"/>
    </row>
    <row r="1194" spans="1:52">
      <c r="A1194" s="138"/>
      <c r="B1194" s="142"/>
      <c r="C1194" s="172" t="s">
        <v>1972</v>
      </c>
      <c r="D1194" s="166" t="s">
        <v>26</v>
      </c>
      <c r="E1194" s="166" t="s">
        <v>1973</v>
      </c>
      <c r="F1194" s="167" t="s">
        <v>2238</v>
      </c>
      <c r="G1194" s="195" t="s">
        <v>2239</v>
      </c>
      <c r="H1194" s="195" t="s">
        <v>2239</v>
      </c>
      <c r="I1194" s="195" t="s">
        <v>2239</v>
      </c>
      <c r="J1194" s="195" t="s">
        <v>2239</v>
      </c>
      <c r="K1194" s="168">
        <v>0.9</v>
      </c>
      <c r="L1194" s="169">
        <v>1</v>
      </c>
      <c r="M1194" s="169">
        <v>1</v>
      </c>
      <c r="N1194" s="170">
        <v>0.923076923076923</v>
      </c>
      <c r="O1194" s="170">
        <v>0.979924717691342</v>
      </c>
      <c r="P1194" s="356">
        <v>0.9</v>
      </c>
      <c r="Q1194" s="357">
        <v>0.990322580645161</v>
      </c>
      <c r="R1194" s="169">
        <v>0.986504723346829</v>
      </c>
      <c r="S1194" s="169">
        <v>0.996742671009772</v>
      </c>
      <c r="T1194" s="169">
        <v>0.987164144080723</v>
      </c>
      <c r="U1194" s="356">
        <v>0.9</v>
      </c>
      <c r="V1194" s="169">
        <v>0.960215053763441</v>
      </c>
      <c r="W1194" s="169">
        <v>0.96693657219973</v>
      </c>
      <c r="X1194" s="169">
        <v>0.968078175895766</v>
      </c>
      <c r="Y1194" s="169">
        <v>0.971606241933591</v>
      </c>
      <c r="Z1194" s="356">
        <v>0.92</v>
      </c>
      <c r="AA1194" s="356">
        <v>0.958295557570263</v>
      </c>
      <c r="AB1194" s="356">
        <v>0.978846153846154</v>
      </c>
      <c r="AC1194" s="356">
        <v>0.988689915174364</v>
      </c>
      <c r="AD1194" s="356">
        <v>0.983085428458602</v>
      </c>
      <c r="AE1194" s="356">
        <v>0.92</v>
      </c>
      <c r="AF1194" s="169">
        <v>0.992820390092138</v>
      </c>
      <c r="AG1194" s="169">
        <v>0.998029670839128</v>
      </c>
      <c r="AH1194" s="169">
        <v>0.998622747618501</v>
      </c>
      <c r="AI1194" s="169">
        <v>0.997217049088162</v>
      </c>
      <c r="AJ1194" s="356">
        <v>0.92</v>
      </c>
      <c r="AK1194" s="169">
        <v>0.963396778916545</v>
      </c>
      <c r="AL1194" s="169">
        <v>0.982044887780549</v>
      </c>
      <c r="AM1194" s="169">
        <v>0.991525423728814</v>
      </c>
      <c r="AN1194" s="169">
        <v>0.989373907342657</v>
      </c>
      <c r="AO1194" s="168">
        <v>0.99</v>
      </c>
      <c r="AP1194" s="358">
        <v>1</v>
      </c>
      <c r="AQ1194" s="358">
        <v>1</v>
      </c>
      <c r="AR1194" s="358">
        <v>1</v>
      </c>
      <c r="AS1194" s="359">
        <v>1</v>
      </c>
      <c r="AT1194" s="364">
        <v>0.0721861525408278</v>
      </c>
      <c r="AU1194" s="361">
        <v>0.1</v>
      </c>
      <c r="AV1194" s="362">
        <v>0.0588235294117647</v>
      </c>
      <c r="AW1194" s="362">
        <v>0</v>
      </c>
      <c r="AX1194" s="362">
        <v>0.0496613995485327</v>
      </c>
      <c r="AY1194" s="142"/>
      <c r="AZ1194" s="140"/>
    </row>
    <row r="1195" spans="1:52">
      <c r="A1195" s="138"/>
      <c r="B1195" s="142"/>
      <c r="C1195" s="172" t="s">
        <v>1972</v>
      </c>
      <c r="D1195" s="166" t="s">
        <v>26</v>
      </c>
      <c r="E1195" s="166" t="s">
        <v>1973</v>
      </c>
      <c r="F1195" s="167" t="s">
        <v>2240</v>
      </c>
      <c r="G1195" s="195" t="s">
        <v>2241</v>
      </c>
      <c r="H1195" s="195" t="s">
        <v>2241</v>
      </c>
      <c r="I1195" s="195" t="s">
        <v>2241</v>
      </c>
      <c r="J1195" s="195" t="s">
        <v>2241</v>
      </c>
      <c r="K1195" s="168">
        <v>0.9</v>
      </c>
      <c r="L1195" s="169">
        <v>0.984126984126984</v>
      </c>
      <c r="M1195" s="169">
        <v>0.955882352941177</v>
      </c>
      <c r="N1195" s="170">
        <v>0.969230769230769</v>
      </c>
      <c r="O1195" s="170">
        <v>0.976488244122061</v>
      </c>
      <c r="P1195" s="356">
        <v>0.9</v>
      </c>
      <c r="Q1195" s="357">
        <v>0.989028850060951</v>
      </c>
      <c r="R1195" s="169">
        <v>0.939755907556479</v>
      </c>
      <c r="S1195" s="169">
        <v>0.98855049232883</v>
      </c>
      <c r="T1195" s="169">
        <v>0.98328139684424</v>
      </c>
      <c r="U1195" s="356">
        <v>0.9</v>
      </c>
      <c r="V1195" s="169">
        <v>0.950020316944332</v>
      </c>
      <c r="W1195" s="169">
        <v>0.95325889379382</v>
      </c>
      <c r="X1195" s="169">
        <v>0.959239752690634</v>
      </c>
      <c r="Y1195" s="169">
        <v>0.959951196188027</v>
      </c>
      <c r="Z1195" s="356">
        <v>0.92</v>
      </c>
      <c r="AA1195" s="356">
        <v>0.930452397029034</v>
      </c>
      <c r="AB1195" s="356">
        <v>0.917431192660551</v>
      </c>
      <c r="AC1195" s="356">
        <v>0.899967627063775</v>
      </c>
      <c r="AD1195" s="356">
        <v>0.935242266926238</v>
      </c>
      <c r="AE1195" s="356">
        <v>0.92</v>
      </c>
      <c r="AF1195" s="169">
        <v>0.99662711313394</v>
      </c>
      <c r="AG1195" s="169">
        <v>0.992119202446062</v>
      </c>
      <c r="AH1195" s="169">
        <v>0.990465998638</v>
      </c>
      <c r="AI1195" s="169">
        <v>0.978717547034936</v>
      </c>
      <c r="AJ1195" s="356">
        <v>0.92</v>
      </c>
      <c r="AK1195" s="169">
        <v>0.948765204570586</v>
      </c>
      <c r="AL1195" s="169">
        <v>0.957605057642246</v>
      </c>
      <c r="AM1195" s="169">
        <v>0.947290772532189</v>
      </c>
      <c r="AN1195" s="169">
        <v>0.966287762416795</v>
      </c>
      <c r="AO1195" s="168">
        <v>0.99</v>
      </c>
      <c r="AP1195" s="358">
        <v>1</v>
      </c>
      <c r="AQ1195" s="358">
        <v>1</v>
      </c>
      <c r="AR1195" s="358">
        <v>1</v>
      </c>
      <c r="AS1195" s="359">
        <v>1</v>
      </c>
      <c r="AT1195" s="364">
        <v>0.0721861525408278</v>
      </c>
      <c r="AU1195" s="361">
        <v>0</v>
      </c>
      <c r="AV1195" s="362">
        <v>0.0303030303030303</v>
      </c>
      <c r="AW1195" s="362">
        <v>0.0277777777777778</v>
      </c>
      <c r="AX1195" s="362">
        <v>0.0408921933085502</v>
      </c>
      <c r="AY1195" s="142"/>
      <c r="AZ1195" s="140"/>
    </row>
    <row r="1196" spans="1:52">
      <c r="A1196" s="138"/>
      <c r="B1196" s="142"/>
      <c r="C1196" s="172" t="s">
        <v>1972</v>
      </c>
      <c r="D1196" s="166" t="s">
        <v>26</v>
      </c>
      <c r="E1196" s="166" t="s">
        <v>1973</v>
      </c>
      <c r="F1196" s="167" t="s">
        <v>2242</v>
      </c>
      <c r="G1196" s="195" t="s">
        <v>2243</v>
      </c>
      <c r="H1196" s="195" t="s">
        <v>2243</v>
      </c>
      <c r="I1196" s="195" t="s">
        <v>2243</v>
      </c>
      <c r="J1196" s="195" t="s">
        <v>2243</v>
      </c>
      <c r="K1196" s="168">
        <v>0.9</v>
      </c>
      <c r="L1196" s="169">
        <v>0.975609756097561</v>
      </c>
      <c r="M1196" s="169">
        <v>1</v>
      </c>
      <c r="N1196" s="170">
        <v>0.975609756097561</v>
      </c>
      <c r="O1196" s="170">
        <v>0.978653530377668</v>
      </c>
      <c r="P1196" s="356">
        <v>0.9</v>
      </c>
      <c r="Q1196" s="357">
        <v>0.998219056099733</v>
      </c>
      <c r="R1196" s="169">
        <v>0.985151342090234</v>
      </c>
      <c r="S1196" s="169">
        <v>0.983606557377049</v>
      </c>
      <c r="T1196" s="169">
        <v>0.983664089500125</v>
      </c>
      <c r="U1196" s="356">
        <v>0.9</v>
      </c>
      <c r="V1196" s="169">
        <v>0.96260017809439</v>
      </c>
      <c r="W1196" s="169">
        <v>0.951456310679612</v>
      </c>
      <c r="X1196" s="169">
        <v>0.955290611028316</v>
      </c>
      <c r="Y1196" s="169">
        <v>0.965386396836142</v>
      </c>
      <c r="Z1196" s="356">
        <v>0.92</v>
      </c>
      <c r="AA1196" s="356">
        <v>0.952866242038217</v>
      </c>
      <c r="AB1196" s="356">
        <v>0.963691376701967</v>
      </c>
      <c r="AC1196" s="356">
        <v>0.953662182361734</v>
      </c>
      <c r="AD1196" s="356">
        <v>0.965787486656078</v>
      </c>
      <c r="AE1196" s="356">
        <v>0.92</v>
      </c>
      <c r="AF1196" s="169">
        <v>0.993764614185503</v>
      </c>
      <c r="AG1196" s="169">
        <v>0.994500458295142</v>
      </c>
      <c r="AH1196" s="169">
        <v>0.994316163410302</v>
      </c>
      <c r="AI1196" s="169">
        <v>0.987245878944805</v>
      </c>
      <c r="AJ1196" s="356">
        <v>0.92</v>
      </c>
      <c r="AK1196" s="169">
        <v>0.942628903413217</v>
      </c>
      <c r="AL1196" s="169">
        <v>0.979684908789386</v>
      </c>
      <c r="AM1196" s="169">
        <v>0.972545508803342</v>
      </c>
      <c r="AN1196" s="169">
        <v>0.97966509702895</v>
      </c>
      <c r="AO1196" s="168">
        <v>0.99</v>
      </c>
      <c r="AP1196" s="358">
        <v>1</v>
      </c>
      <c r="AQ1196" s="358">
        <v>1</v>
      </c>
      <c r="AR1196" s="358">
        <v>1</v>
      </c>
      <c r="AS1196" s="359">
        <v>1</v>
      </c>
      <c r="AT1196" s="364">
        <v>0.0721861525408278</v>
      </c>
      <c r="AU1196" s="361">
        <v>0</v>
      </c>
      <c r="AV1196" s="362">
        <v>0.05</v>
      </c>
      <c r="AW1196" s="362">
        <v>0.04</v>
      </c>
      <c r="AX1196" s="362">
        <v>0.0304568527918782</v>
      </c>
      <c r="AY1196" s="142"/>
      <c r="AZ1196" s="140"/>
    </row>
    <row r="1197" spans="1:52">
      <c r="A1197" s="138"/>
      <c r="B1197" s="142"/>
      <c r="C1197" s="172" t="s">
        <v>1972</v>
      </c>
      <c r="D1197" s="166" t="s">
        <v>26</v>
      </c>
      <c r="E1197" s="166" t="s">
        <v>1973</v>
      </c>
      <c r="F1197" s="167" t="s">
        <v>2244</v>
      </c>
      <c r="G1197" s="195" t="s">
        <v>2245</v>
      </c>
      <c r="H1197" s="195" t="s">
        <v>2245</v>
      </c>
      <c r="I1197" s="195" t="s">
        <v>2245</v>
      </c>
      <c r="J1197" s="195" t="s">
        <v>2245</v>
      </c>
      <c r="K1197" s="168">
        <v>0.9</v>
      </c>
      <c r="L1197" s="169">
        <v>0.928571428571429</v>
      </c>
      <c r="M1197" s="169">
        <v>0.982758620689655</v>
      </c>
      <c r="N1197" s="170">
        <v>0.96551724137931</v>
      </c>
      <c r="O1197" s="170">
        <v>0.984057174271578</v>
      </c>
      <c r="P1197" s="356">
        <v>0.9</v>
      </c>
      <c r="Q1197" s="357">
        <v>0.989230769230769</v>
      </c>
      <c r="R1197" s="169">
        <v>0.982158525884762</v>
      </c>
      <c r="S1197" s="169">
        <v>0.953391013117499</v>
      </c>
      <c r="T1197" s="169">
        <v>0.984449603130354</v>
      </c>
      <c r="U1197" s="356">
        <v>0.9</v>
      </c>
      <c r="V1197" s="169">
        <v>0.91948717948718</v>
      </c>
      <c r="W1197" s="169">
        <v>0.940625914009944</v>
      </c>
      <c r="X1197" s="169">
        <v>0.927993301702484</v>
      </c>
      <c r="Y1197" s="169">
        <v>0.94736788751812</v>
      </c>
      <c r="Z1197" s="356">
        <v>0.92</v>
      </c>
      <c r="AA1197" s="356">
        <v>0.940425531914894</v>
      </c>
      <c r="AB1197" s="356">
        <v>0.951008645533141</v>
      </c>
      <c r="AC1197" s="356">
        <v>0.942557651991614</v>
      </c>
      <c r="AD1197" s="356">
        <v>0.960361308427607</v>
      </c>
      <c r="AE1197" s="356">
        <v>0.92</v>
      </c>
      <c r="AF1197" s="169">
        <v>0.989806771848963</v>
      </c>
      <c r="AG1197" s="169">
        <v>0.983722037125178</v>
      </c>
      <c r="AH1197" s="169">
        <v>0.990888843895525</v>
      </c>
      <c r="AI1197" s="169">
        <v>0.981873006205413</v>
      </c>
      <c r="AJ1197" s="356">
        <v>0.92</v>
      </c>
      <c r="AK1197" s="169">
        <v>0.952126423425517</v>
      </c>
      <c r="AL1197" s="169">
        <v>0.965675057208238</v>
      </c>
      <c r="AM1197" s="169">
        <v>0.957607238605898</v>
      </c>
      <c r="AN1197" s="169">
        <v>0.97359728073535</v>
      </c>
      <c r="AO1197" s="168">
        <v>0.99</v>
      </c>
      <c r="AP1197" s="358">
        <v>1</v>
      </c>
      <c r="AQ1197" s="358">
        <v>1</v>
      </c>
      <c r="AR1197" s="358">
        <v>1</v>
      </c>
      <c r="AS1197" s="359">
        <v>1</v>
      </c>
      <c r="AT1197" s="364">
        <v>0.0721861525408278</v>
      </c>
      <c r="AU1197" s="361">
        <v>0.0434782608695652</v>
      </c>
      <c r="AV1197" s="362">
        <v>0.0172413793103448</v>
      </c>
      <c r="AW1197" s="362">
        <v>0.0833333333333333</v>
      </c>
      <c r="AX1197" s="362">
        <v>0.0551724137931034</v>
      </c>
      <c r="AY1197" s="142"/>
      <c r="AZ1197" s="140"/>
    </row>
    <row r="1198" spans="1:52">
      <c r="A1198" s="138"/>
      <c r="B1198" s="142"/>
      <c r="C1198" s="172" t="s">
        <v>1972</v>
      </c>
      <c r="D1198" s="166" t="s">
        <v>26</v>
      </c>
      <c r="E1198" s="166" t="s">
        <v>1973</v>
      </c>
      <c r="F1198" s="167" t="s">
        <v>2246</v>
      </c>
      <c r="G1198" s="195" t="s">
        <v>2247</v>
      </c>
      <c r="H1198" s="195" t="s">
        <v>2247</v>
      </c>
      <c r="I1198" s="195" t="s">
        <v>2247</v>
      </c>
      <c r="J1198" s="195" t="s">
        <v>2247</v>
      </c>
      <c r="K1198" s="168">
        <v>0.9</v>
      </c>
      <c r="L1198" s="169">
        <v>0.85</v>
      </c>
      <c r="M1198" s="169">
        <v>0.80952380952381</v>
      </c>
      <c r="N1198" s="170">
        <v>0.95</v>
      </c>
      <c r="O1198" s="170">
        <v>0.912576687116564</v>
      </c>
      <c r="P1198" s="356">
        <v>0.9</v>
      </c>
      <c r="Q1198" s="357">
        <v>0.983122362869198</v>
      </c>
      <c r="R1198" s="169">
        <v>0.975476839237057</v>
      </c>
      <c r="S1198" s="169">
        <v>0.986943164362519</v>
      </c>
      <c r="T1198" s="169">
        <v>0.984244098885917</v>
      </c>
      <c r="U1198" s="356">
        <v>0.9</v>
      </c>
      <c r="V1198" s="169">
        <v>0.947960618846695</v>
      </c>
      <c r="W1198" s="169">
        <v>0.891916439600363</v>
      </c>
      <c r="X1198" s="169">
        <v>0.951612903225806</v>
      </c>
      <c r="Y1198" s="169">
        <v>0.942708486434052</v>
      </c>
      <c r="Z1198" s="356">
        <v>0.92</v>
      </c>
      <c r="AA1198" s="356">
        <v>0.944711538461538</v>
      </c>
      <c r="AB1198" s="356">
        <v>0.945175438596491</v>
      </c>
      <c r="AC1198" s="356">
        <v>0.965559655596556</v>
      </c>
      <c r="AD1198" s="356">
        <v>0.961618951950444</v>
      </c>
      <c r="AE1198" s="356">
        <v>0.92</v>
      </c>
      <c r="AF1198" s="169">
        <v>0.998674911660777</v>
      </c>
      <c r="AG1198" s="169">
        <v>0.999526066350711</v>
      </c>
      <c r="AH1198" s="169">
        <v>0.998426435877262</v>
      </c>
      <c r="AI1198" s="169">
        <v>0.997990924521113</v>
      </c>
      <c r="AJ1198" s="356">
        <v>0.92</v>
      </c>
      <c r="AK1198" s="169">
        <v>0.956072351421189</v>
      </c>
      <c r="AL1198" s="169">
        <v>0.958921694480103</v>
      </c>
      <c r="AM1198" s="169">
        <v>0.970685579196217</v>
      </c>
      <c r="AN1198" s="169">
        <v>0.973015434549912</v>
      </c>
      <c r="AO1198" s="168">
        <v>0.99</v>
      </c>
      <c r="AP1198" s="358">
        <v>1</v>
      </c>
      <c r="AQ1198" s="358">
        <v>1</v>
      </c>
      <c r="AR1198" s="358">
        <v>1</v>
      </c>
      <c r="AS1198" s="359">
        <v>1</v>
      </c>
      <c r="AT1198" s="364">
        <v>0.0721861525408278</v>
      </c>
      <c r="AU1198" s="361">
        <v>0.111111111111111</v>
      </c>
      <c r="AV1198" s="362">
        <v>0</v>
      </c>
      <c r="AW1198" s="362">
        <v>0</v>
      </c>
      <c r="AX1198" s="362">
        <v>0.0523255813953488</v>
      </c>
      <c r="AY1198" s="142"/>
      <c r="AZ1198" s="140"/>
    </row>
    <row r="1199" spans="1:52">
      <c r="A1199" s="138"/>
      <c r="B1199" s="142"/>
      <c r="C1199" s="172" t="s">
        <v>1972</v>
      </c>
      <c r="D1199" s="166" t="s">
        <v>26</v>
      </c>
      <c r="E1199" s="166" t="s">
        <v>1973</v>
      </c>
      <c r="F1199" s="167" t="s">
        <v>2248</v>
      </c>
      <c r="G1199" s="195" t="s">
        <v>2249</v>
      </c>
      <c r="H1199" s="195" t="s">
        <v>2249</v>
      </c>
      <c r="I1199" s="195" t="s">
        <v>2249</v>
      </c>
      <c r="J1199" s="195" t="s">
        <v>2249</v>
      </c>
      <c r="K1199" s="168">
        <v>0.9</v>
      </c>
      <c r="L1199" s="169">
        <v>0.871794871794872</v>
      </c>
      <c r="M1199" s="169">
        <v>0.837209302325581</v>
      </c>
      <c r="N1199" s="170">
        <v>0.8</v>
      </c>
      <c r="O1199" s="170">
        <v>0.86811481768813</v>
      </c>
      <c r="P1199" s="356">
        <v>0.9</v>
      </c>
      <c r="Q1199" s="357">
        <v>0.96395431834404</v>
      </c>
      <c r="R1199" s="169">
        <v>0.868377286766453</v>
      </c>
      <c r="S1199" s="169">
        <v>0.91343669250646</v>
      </c>
      <c r="T1199" s="169">
        <v>0.929494278331488</v>
      </c>
      <c r="U1199" s="356">
        <v>0.9</v>
      </c>
      <c r="V1199" s="169">
        <v>0.897216274089936</v>
      </c>
      <c r="W1199" s="169">
        <v>0.843905915894512</v>
      </c>
      <c r="X1199" s="169">
        <v>0.859819121447028</v>
      </c>
      <c r="Y1199" s="169">
        <v>0.890868821101379</v>
      </c>
      <c r="Z1199" s="356">
        <v>0.92</v>
      </c>
      <c r="AA1199" s="356">
        <v>0</v>
      </c>
      <c r="AB1199" s="356">
        <v>0</v>
      </c>
      <c r="AC1199" s="356" t="s">
        <v>40</v>
      </c>
      <c r="AD1199" s="356">
        <v>0.533333333333333</v>
      </c>
      <c r="AE1199" s="356">
        <v>0.92</v>
      </c>
      <c r="AF1199" s="169">
        <v>0.998837788477503</v>
      </c>
      <c r="AG1199" s="169">
        <v>0.447969238163903</v>
      </c>
      <c r="AH1199" s="169">
        <v>0.504516241097794</v>
      </c>
      <c r="AI1199" s="169">
        <v>0.913141396145843</v>
      </c>
      <c r="AJ1199" s="356">
        <v>0.92</v>
      </c>
      <c r="AK1199" s="169">
        <v>0.931970391258372</v>
      </c>
      <c r="AL1199" s="169">
        <v>0.930765595463138</v>
      </c>
      <c r="AM1199" s="169">
        <v>0.945073733703783</v>
      </c>
      <c r="AN1199" s="169">
        <v>0.947634768979374</v>
      </c>
      <c r="AO1199" s="168">
        <v>0.99</v>
      </c>
      <c r="AP1199" s="358">
        <v>1</v>
      </c>
      <c r="AQ1199" s="358">
        <v>1</v>
      </c>
      <c r="AR1199" s="358">
        <v>1</v>
      </c>
      <c r="AS1199" s="359">
        <v>1</v>
      </c>
      <c r="AT1199" s="364">
        <v>0.0721861525408278</v>
      </c>
      <c r="AU1199" s="361">
        <v>0.0833333333333333</v>
      </c>
      <c r="AV1199" s="362">
        <v>0</v>
      </c>
      <c r="AW1199" s="362">
        <v>0</v>
      </c>
      <c r="AX1199" s="362">
        <v>0.037328094302554</v>
      </c>
      <c r="AY1199" s="142"/>
      <c r="AZ1199" s="140"/>
    </row>
    <row r="1200" spans="1:52">
      <c r="A1200" s="138"/>
      <c r="B1200" s="142"/>
      <c r="C1200" s="172" t="s">
        <v>1972</v>
      </c>
      <c r="D1200" s="166" t="s">
        <v>26</v>
      </c>
      <c r="E1200" s="166" t="s">
        <v>1973</v>
      </c>
      <c r="F1200" s="167" t="s">
        <v>2250</v>
      </c>
      <c r="G1200" s="195" t="s">
        <v>2251</v>
      </c>
      <c r="H1200" s="195" t="s">
        <v>2251</v>
      </c>
      <c r="I1200" s="195" t="s">
        <v>2251</v>
      </c>
      <c r="J1200" s="195" t="s">
        <v>2251</v>
      </c>
      <c r="K1200" s="168">
        <v>0.9</v>
      </c>
      <c r="L1200" s="169">
        <v>0.983870967741935</v>
      </c>
      <c r="M1200" s="169">
        <v>0.951612903225806</v>
      </c>
      <c r="N1200" s="170">
        <v>0.929824561403509</v>
      </c>
      <c r="O1200" s="170">
        <v>0.961479198767334</v>
      </c>
      <c r="P1200" s="356">
        <v>0.9</v>
      </c>
      <c r="Q1200" s="357">
        <v>0.968405215646941</v>
      </c>
      <c r="R1200" s="169">
        <v>0.93912511471398</v>
      </c>
      <c r="S1200" s="169">
        <v>0.961227786752827</v>
      </c>
      <c r="T1200" s="169">
        <v>0.96941717791411</v>
      </c>
      <c r="U1200" s="356">
        <v>0.9</v>
      </c>
      <c r="V1200" s="169">
        <v>0.942326980942829</v>
      </c>
      <c r="W1200" s="169">
        <v>0.927194860813705</v>
      </c>
      <c r="X1200" s="169">
        <v>0.924609585352719</v>
      </c>
      <c r="Y1200" s="169">
        <v>0.943415132924335</v>
      </c>
      <c r="Z1200" s="356">
        <v>0.92</v>
      </c>
      <c r="AA1200" s="356">
        <v>0.922083007047768</v>
      </c>
      <c r="AB1200" s="356">
        <v>0.915360501567398</v>
      </c>
      <c r="AC1200" s="356">
        <v>0.935396518375242</v>
      </c>
      <c r="AD1200" s="356">
        <v>0.939650909090909</v>
      </c>
      <c r="AE1200" s="356">
        <v>0.92</v>
      </c>
      <c r="AF1200" s="169">
        <v>0.993849788204627</v>
      </c>
      <c r="AG1200" s="169">
        <v>0.992641906096706</v>
      </c>
      <c r="AH1200" s="169">
        <v>0.998316183348924</v>
      </c>
      <c r="AI1200" s="169">
        <v>0.996322447778758</v>
      </c>
      <c r="AJ1200" s="356">
        <v>0.92</v>
      </c>
      <c r="AK1200" s="169">
        <v>0.943760984182777</v>
      </c>
      <c r="AL1200" s="169">
        <v>0.948582729070534</v>
      </c>
      <c r="AM1200" s="169">
        <v>0.96094618193364</v>
      </c>
      <c r="AN1200" s="169">
        <v>0.964898698929377</v>
      </c>
      <c r="AO1200" s="168">
        <v>0.99</v>
      </c>
      <c r="AP1200" s="358">
        <v>1</v>
      </c>
      <c r="AQ1200" s="358">
        <v>1</v>
      </c>
      <c r="AR1200" s="358">
        <v>1</v>
      </c>
      <c r="AS1200" s="359">
        <v>1</v>
      </c>
      <c r="AT1200" s="364">
        <v>0.0721861525408278</v>
      </c>
      <c r="AU1200" s="361">
        <v>0.0303030303030303</v>
      </c>
      <c r="AV1200" s="362">
        <v>0.0294117647058824</v>
      </c>
      <c r="AW1200" s="362">
        <v>0</v>
      </c>
      <c r="AX1200" s="362">
        <v>0.0310880829015544</v>
      </c>
      <c r="AY1200" s="142"/>
      <c r="AZ1200" s="140"/>
    </row>
    <row r="1201" spans="1:52">
      <c r="A1201" s="138"/>
      <c r="B1201" s="142"/>
      <c r="C1201" s="172" t="s">
        <v>1972</v>
      </c>
      <c r="D1201" s="166" t="s">
        <v>26</v>
      </c>
      <c r="E1201" s="166" t="s">
        <v>1973</v>
      </c>
      <c r="F1201" s="167" t="s">
        <v>2252</v>
      </c>
      <c r="G1201" s="195" t="s">
        <v>2253</v>
      </c>
      <c r="H1201" s="195" t="s">
        <v>2253</v>
      </c>
      <c r="I1201" s="195" t="s">
        <v>2253</v>
      </c>
      <c r="J1201" s="195" t="s">
        <v>2253</v>
      </c>
      <c r="K1201" s="168">
        <v>0.9</v>
      </c>
      <c r="L1201" s="169">
        <v>0.972222222222222</v>
      </c>
      <c r="M1201" s="169">
        <v>0.972972972972973</v>
      </c>
      <c r="N1201" s="170">
        <v>0.971428571428571</v>
      </c>
      <c r="O1201" s="170">
        <v>0.946724890829694</v>
      </c>
      <c r="P1201" s="356">
        <v>0.9</v>
      </c>
      <c r="Q1201" s="357">
        <v>0.96171875</v>
      </c>
      <c r="R1201" s="169">
        <v>0.972739073993942</v>
      </c>
      <c r="S1201" s="169">
        <v>0.957652303120357</v>
      </c>
      <c r="T1201" s="169">
        <v>0.970152220833807</v>
      </c>
      <c r="U1201" s="356">
        <v>0.9</v>
      </c>
      <c r="V1201" s="169">
        <v>0.925</v>
      </c>
      <c r="W1201" s="169">
        <v>0.883600173085245</v>
      </c>
      <c r="X1201" s="169">
        <v>0.901188707280832</v>
      </c>
      <c r="Y1201" s="169">
        <v>0.919800068158582</v>
      </c>
      <c r="Z1201" s="356">
        <v>0.92</v>
      </c>
      <c r="AA1201" s="356">
        <v>0.949211908931699</v>
      </c>
      <c r="AB1201" s="356">
        <v>0.938061938061938</v>
      </c>
      <c r="AC1201" s="356">
        <v>0.911780821917808</v>
      </c>
      <c r="AD1201" s="356">
        <v>0.948126290941281</v>
      </c>
      <c r="AE1201" s="356">
        <v>0.92</v>
      </c>
      <c r="AF1201" s="169">
        <v>0.998218673218673</v>
      </c>
      <c r="AG1201" s="169">
        <v>0.988309723559345</v>
      </c>
      <c r="AH1201" s="169">
        <v>0.99748243559719</v>
      </c>
      <c r="AI1201" s="169">
        <v>0.989847247982799</v>
      </c>
      <c r="AJ1201" s="356">
        <v>0.92</v>
      </c>
      <c r="AK1201" s="169">
        <v>0.962925851703407</v>
      </c>
      <c r="AL1201" s="169">
        <v>0.96137598068799</v>
      </c>
      <c r="AM1201" s="169">
        <v>0.94556317769418</v>
      </c>
      <c r="AN1201" s="169">
        <v>0.96548088723427</v>
      </c>
      <c r="AO1201" s="168">
        <v>0.99</v>
      </c>
      <c r="AP1201" s="358">
        <v>1</v>
      </c>
      <c r="AQ1201" s="358">
        <v>1</v>
      </c>
      <c r="AR1201" s="358">
        <v>1</v>
      </c>
      <c r="AS1201" s="359">
        <v>1</v>
      </c>
      <c r="AT1201" s="364">
        <v>0.0721861525408278</v>
      </c>
      <c r="AU1201" s="361">
        <v>0</v>
      </c>
      <c r="AV1201" s="362">
        <v>0.0588235294117647</v>
      </c>
      <c r="AW1201" s="362">
        <v>0.0384615384615385</v>
      </c>
      <c r="AX1201" s="362">
        <v>0.0568181818181818</v>
      </c>
      <c r="AY1201" s="142"/>
      <c r="AZ1201" s="140"/>
    </row>
    <row r="1202" spans="1:52">
      <c r="A1202" s="138"/>
      <c r="B1202" s="142"/>
      <c r="C1202" s="172" t="s">
        <v>1972</v>
      </c>
      <c r="D1202" s="166" t="s">
        <v>26</v>
      </c>
      <c r="E1202" s="166" t="s">
        <v>1973</v>
      </c>
      <c r="F1202" s="167" t="s">
        <v>2254</v>
      </c>
      <c r="G1202" s="195" t="s">
        <v>2255</v>
      </c>
      <c r="H1202" s="195" t="s">
        <v>2255</v>
      </c>
      <c r="I1202" s="195" t="s">
        <v>2255</v>
      </c>
      <c r="J1202" s="195" t="s">
        <v>2255</v>
      </c>
      <c r="K1202" s="168">
        <v>0.9</v>
      </c>
      <c r="L1202" s="169">
        <v>1</v>
      </c>
      <c r="M1202" s="169">
        <v>1</v>
      </c>
      <c r="N1202" s="170">
        <v>1</v>
      </c>
      <c r="O1202" s="170">
        <v>0.994186046511628</v>
      </c>
      <c r="P1202" s="356">
        <v>0.9</v>
      </c>
      <c r="Q1202" s="357">
        <v>0.99013698630137</v>
      </c>
      <c r="R1202" s="169">
        <v>0.987963565387118</v>
      </c>
      <c r="S1202" s="169">
        <v>0.993861756071524</v>
      </c>
      <c r="T1202" s="169">
        <v>0.989662884292325</v>
      </c>
      <c r="U1202" s="356">
        <v>0.9</v>
      </c>
      <c r="V1202" s="169">
        <v>0.93041095890411</v>
      </c>
      <c r="W1202" s="169">
        <v>0.927781392322707</v>
      </c>
      <c r="X1202" s="169">
        <v>0.923138510808647</v>
      </c>
      <c r="Y1202" s="169">
        <v>0.944635109091096</v>
      </c>
      <c r="Z1202" s="356">
        <v>0.92</v>
      </c>
      <c r="AA1202" s="356">
        <v>0.962143768609103</v>
      </c>
      <c r="AB1202" s="356">
        <v>0.965727341964966</v>
      </c>
      <c r="AC1202" s="356">
        <v>0.946182728410513</v>
      </c>
      <c r="AD1202" s="356">
        <v>0.963525747809082</v>
      </c>
      <c r="AE1202" s="356">
        <v>0.92</v>
      </c>
      <c r="AF1202" s="169">
        <v>0.998552821997106</v>
      </c>
      <c r="AG1202" s="169">
        <v>0.996632996632997</v>
      </c>
      <c r="AH1202" s="169">
        <v>1</v>
      </c>
      <c r="AI1202" s="169">
        <v>0.998104729657787</v>
      </c>
      <c r="AJ1202" s="356">
        <v>0.92</v>
      </c>
      <c r="AK1202" s="169">
        <v>0.971024904214559</v>
      </c>
      <c r="AL1202" s="169">
        <v>0.978117164349214</v>
      </c>
      <c r="AM1202" s="169">
        <v>0.961751302083333</v>
      </c>
      <c r="AN1202" s="169">
        <v>0.976895980731597</v>
      </c>
      <c r="AO1202" s="168">
        <v>0.99</v>
      </c>
      <c r="AP1202" s="358">
        <v>1</v>
      </c>
      <c r="AQ1202" s="358">
        <v>1</v>
      </c>
      <c r="AR1202" s="358">
        <v>1</v>
      </c>
      <c r="AS1202" s="359">
        <v>1</v>
      </c>
      <c r="AT1202" s="364">
        <v>0.0721861525408278</v>
      </c>
      <c r="AU1202" s="361">
        <v>0.0285714285714286</v>
      </c>
      <c r="AV1202" s="362">
        <v>0.0384615384615385</v>
      </c>
      <c r="AW1202" s="362">
        <v>0</v>
      </c>
      <c r="AX1202" s="362">
        <v>0.040621266427718</v>
      </c>
      <c r="AY1202" s="142"/>
      <c r="AZ1202" s="140"/>
    </row>
    <row r="1203" spans="1:52">
      <c r="A1203" s="138"/>
      <c r="B1203" s="142"/>
      <c r="C1203" s="172" t="s">
        <v>1972</v>
      </c>
      <c r="D1203" s="166" t="s">
        <v>26</v>
      </c>
      <c r="E1203" s="166" t="s">
        <v>1973</v>
      </c>
      <c r="F1203" s="167" t="s">
        <v>2256</v>
      </c>
      <c r="G1203" s="195" t="s">
        <v>2257</v>
      </c>
      <c r="H1203" s="195" t="s">
        <v>2257</v>
      </c>
      <c r="I1203" s="195" t="s">
        <v>2257</v>
      </c>
      <c r="J1203" s="195" t="s">
        <v>2257</v>
      </c>
      <c r="K1203" s="168">
        <v>0.9</v>
      </c>
      <c r="L1203" s="169">
        <v>0.924242424242424</v>
      </c>
      <c r="M1203" s="169">
        <v>0.953846153846154</v>
      </c>
      <c r="N1203" s="170">
        <v>0.970588235294118</v>
      </c>
      <c r="O1203" s="170">
        <v>0.977283950617284</v>
      </c>
      <c r="P1203" s="356">
        <v>0.9</v>
      </c>
      <c r="Q1203" s="357">
        <v>0.973170731707317</v>
      </c>
      <c r="R1203" s="169">
        <v>0.968008825151682</v>
      </c>
      <c r="S1203" s="169">
        <v>0.978650137741047</v>
      </c>
      <c r="T1203" s="169">
        <v>0.97102030846535</v>
      </c>
      <c r="U1203" s="356">
        <v>0.9</v>
      </c>
      <c r="V1203" s="169">
        <v>0.941463414634146</v>
      </c>
      <c r="W1203" s="169">
        <v>0.933535576392719</v>
      </c>
      <c r="X1203" s="169">
        <v>0.948347107438017</v>
      </c>
      <c r="Y1203" s="169">
        <v>0.95805708702631</v>
      </c>
      <c r="Z1203" s="356">
        <v>0.92</v>
      </c>
      <c r="AA1203" s="356">
        <v>0.951106352605282</v>
      </c>
      <c r="AB1203" s="356">
        <v>0.941619585687382</v>
      </c>
      <c r="AC1203" s="356">
        <v>0.959169054441261</v>
      </c>
      <c r="AD1203" s="356">
        <v>0.966492871086511</v>
      </c>
      <c r="AE1203" s="356">
        <v>0.92</v>
      </c>
      <c r="AF1203" s="169">
        <v>0.999462654486835</v>
      </c>
      <c r="AG1203" s="169">
        <v>0.998585572842999</v>
      </c>
      <c r="AH1203" s="169">
        <v>0.995928338762215</v>
      </c>
      <c r="AI1203" s="169">
        <v>0.996668707899571</v>
      </c>
      <c r="AJ1203" s="356">
        <v>0.92</v>
      </c>
      <c r="AK1203" s="169">
        <v>0.960082304526749</v>
      </c>
      <c r="AL1203" s="169">
        <v>0.959954014178962</v>
      </c>
      <c r="AM1203" s="169">
        <v>0.97608057070919</v>
      </c>
      <c r="AN1203" s="169">
        <v>0.980348753393214</v>
      </c>
      <c r="AO1203" s="168">
        <v>0.99</v>
      </c>
      <c r="AP1203" s="358">
        <v>1</v>
      </c>
      <c r="AQ1203" s="358">
        <v>1</v>
      </c>
      <c r="AR1203" s="358">
        <v>1</v>
      </c>
      <c r="AS1203" s="359">
        <v>1</v>
      </c>
      <c r="AT1203" s="364">
        <v>0.0721861525408278</v>
      </c>
      <c r="AU1203" s="361">
        <v>0.0333333333333333</v>
      </c>
      <c r="AV1203" s="362">
        <v>0</v>
      </c>
      <c r="AW1203" s="362">
        <v>0</v>
      </c>
      <c r="AX1203" s="362">
        <v>0.0764163372859025</v>
      </c>
      <c r="AY1203" s="142"/>
      <c r="AZ1203" s="140"/>
    </row>
    <row r="1204" spans="1:52">
      <c r="A1204" s="138"/>
      <c r="B1204" s="142"/>
      <c r="C1204" s="172" t="s">
        <v>1972</v>
      </c>
      <c r="D1204" s="166" t="s">
        <v>26</v>
      </c>
      <c r="E1204" s="166" t="s">
        <v>1973</v>
      </c>
      <c r="F1204" s="167" t="s">
        <v>2258</v>
      </c>
      <c r="G1204" s="195" t="s">
        <v>2259</v>
      </c>
      <c r="H1204" s="195" t="s">
        <v>2259</v>
      </c>
      <c r="I1204" s="195" t="s">
        <v>2259</v>
      </c>
      <c r="J1204" s="195" t="s">
        <v>2259</v>
      </c>
      <c r="K1204" s="168">
        <v>0.9</v>
      </c>
      <c r="L1204" s="169">
        <v>0.933333333333333</v>
      </c>
      <c r="M1204" s="169">
        <v>0.90625</v>
      </c>
      <c r="N1204" s="170">
        <v>0.909090909090909</v>
      </c>
      <c r="O1204" s="170">
        <v>0.918200408997955</v>
      </c>
      <c r="P1204" s="356">
        <v>0.9</v>
      </c>
      <c r="Q1204" s="357">
        <v>0.957532861476239</v>
      </c>
      <c r="R1204" s="169">
        <v>0.973246135552913</v>
      </c>
      <c r="S1204" s="169">
        <v>0.964435146443515</v>
      </c>
      <c r="T1204" s="169">
        <v>0.973237645348837</v>
      </c>
      <c r="U1204" s="356">
        <v>0.9</v>
      </c>
      <c r="V1204" s="169">
        <v>0.925176946410516</v>
      </c>
      <c r="W1204" s="169">
        <v>0.924494649227111</v>
      </c>
      <c r="X1204" s="169">
        <v>0.939330543933054</v>
      </c>
      <c r="Y1204" s="169">
        <v>0.941297238372093</v>
      </c>
      <c r="Z1204" s="356">
        <v>0.92</v>
      </c>
      <c r="AA1204" s="356">
        <v>0.920892494929006</v>
      </c>
      <c r="AB1204" s="356">
        <v>0.9475</v>
      </c>
      <c r="AC1204" s="356">
        <v>0.932671863926293</v>
      </c>
      <c r="AD1204" s="356">
        <v>0.947903139561531</v>
      </c>
      <c r="AE1204" s="356">
        <v>0.92</v>
      </c>
      <c r="AF1204" s="169">
        <v>0.993029930299303</v>
      </c>
      <c r="AG1204" s="169">
        <v>0.993360995850622</v>
      </c>
      <c r="AH1204" s="169">
        <v>0.999484536082474</v>
      </c>
      <c r="AI1204" s="169">
        <v>0.997644329436959</v>
      </c>
      <c r="AJ1204" s="356">
        <v>0.92</v>
      </c>
      <c r="AK1204" s="169">
        <v>0.94293808174828</v>
      </c>
      <c r="AL1204" s="169">
        <v>0.9709911361805</v>
      </c>
      <c r="AM1204" s="169">
        <v>0.958471260908817</v>
      </c>
      <c r="AN1204" s="169">
        <v>0.969934058478044</v>
      </c>
      <c r="AO1204" s="168">
        <v>0.99</v>
      </c>
      <c r="AP1204" s="358">
        <v>1</v>
      </c>
      <c r="AQ1204" s="358">
        <v>1</v>
      </c>
      <c r="AR1204" s="358">
        <v>1</v>
      </c>
      <c r="AS1204" s="359">
        <v>1</v>
      </c>
      <c r="AT1204" s="364">
        <v>0.0721861525408278</v>
      </c>
      <c r="AU1204" s="361">
        <v>0.125</v>
      </c>
      <c r="AV1204" s="362">
        <v>0.12</v>
      </c>
      <c r="AW1204" s="362">
        <v>0</v>
      </c>
      <c r="AX1204" s="362">
        <v>0.0421286031042129</v>
      </c>
      <c r="AY1204" s="142"/>
      <c r="AZ1204" s="140"/>
    </row>
    <row r="1205" spans="1:52">
      <c r="A1205" s="138"/>
      <c r="B1205" s="142"/>
      <c r="C1205" s="172" t="s">
        <v>1972</v>
      </c>
      <c r="D1205" s="166" t="s">
        <v>26</v>
      </c>
      <c r="E1205" s="166" t="s">
        <v>1973</v>
      </c>
      <c r="F1205" s="167" t="s">
        <v>2260</v>
      </c>
      <c r="G1205" s="195" t="s">
        <v>2261</v>
      </c>
      <c r="H1205" s="195" t="s">
        <v>2261</v>
      </c>
      <c r="I1205" s="195" t="s">
        <v>2261</v>
      </c>
      <c r="J1205" s="195" t="s">
        <v>2261</v>
      </c>
      <c r="K1205" s="168">
        <v>0.9</v>
      </c>
      <c r="L1205" s="169">
        <v>1</v>
      </c>
      <c r="M1205" s="169">
        <v>0.973684210526316</v>
      </c>
      <c r="N1205" s="170">
        <v>1</v>
      </c>
      <c r="O1205" s="170">
        <v>0.994736842105263</v>
      </c>
      <c r="P1205" s="356">
        <v>0.9</v>
      </c>
      <c r="Q1205" s="357">
        <v>0.988317757009346</v>
      </c>
      <c r="R1205" s="169">
        <v>0.974705625817706</v>
      </c>
      <c r="S1205" s="169">
        <v>0.978337928318236</v>
      </c>
      <c r="T1205" s="169">
        <v>0.979567397649877</v>
      </c>
      <c r="U1205" s="356">
        <v>0.9</v>
      </c>
      <c r="V1205" s="169">
        <v>0.944704049844237</v>
      </c>
      <c r="W1205" s="169">
        <v>0.939816833842128</v>
      </c>
      <c r="X1205" s="169">
        <v>0.949192595510043</v>
      </c>
      <c r="Y1205" s="169">
        <v>0.948970885412769</v>
      </c>
      <c r="Z1205" s="356">
        <v>0.92</v>
      </c>
      <c r="AA1205" s="356">
        <v>0.941306755260244</v>
      </c>
      <c r="AB1205" s="356">
        <v>0.950733752620545</v>
      </c>
      <c r="AC1205" s="356">
        <v>0.962798445308162</v>
      </c>
      <c r="AD1205" s="356">
        <v>0.950003054803169</v>
      </c>
      <c r="AE1205" s="356">
        <v>0.92</v>
      </c>
      <c r="AF1205" s="169">
        <v>0.997728662531668</v>
      </c>
      <c r="AG1205" s="169">
        <v>0.997538677918425</v>
      </c>
      <c r="AH1205" s="169">
        <v>0.99570420374348</v>
      </c>
      <c r="AI1205" s="169">
        <v>0.995954688924109</v>
      </c>
      <c r="AJ1205" s="356">
        <v>0.92</v>
      </c>
      <c r="AK1205" s="169">
        <v>0.955397543632838</v>
      </c>
      <c r="AL1205" s="169">
        <v>0.971358176778565</v>
      </c>
      <c r="AM1205" s="169">
        <v>0.972119815668203</v>
      </c>
      <c r="AN1205" s="169">
        <v>0.971812901780329</v>
      </c>
      <c r="AO1205" s="168">
        <v>0.99</v>
      </c>
      <c r="AP1205" s="358">
        <v>1</v>
      </c>
      <c r="AQ1205" s="358">
        <v>1</v>
      </c>
      <c r="AR1205" s="358">
        <v>1</v>
      </c>
      <c r="AS1205" s="359">
        <v>1</v>
      </c>
      <c r="AT1205" s="364">
        <v>0.0721861525408278</v>
      </c>
      <c r="AU1205" s="361">
        <v>0</v>
      </c>
      <c r="AV1205" s="362">
        <v>0.0416666666666667</v>
      </c>
      <c r="AW1205" s="362">
        <v>0.0666666666666667</v>
      </c>
      <c r="AX1205" s="362">
        <v>0.0323232323232323</v>
      </c>
      <c r="AY1205" s="142"/>
      <c r="AZ1205" s="140"/>
    </row>
    <row r="1206" spans="1:52">
      <c r="A1206" s="138"/>
      <c r="B1206" s="142"/>
      <c r="C1206" s="172" t="s">
        <v>1972</v>
      </c>
      <c r="D1206" s="166" t="s">
        <v>26</v>
      </c>
      <c r="E1206" s="166" t="s">
        <v>1973</v>
      </c>
      <c r="F1206" s="167" t="s">
        <v>2262</v>
      </c>
      <c r="G1206" s="195" t="s">
        <v>2263</v>
      </c>
      <c r="H1206" s="195" t="s">
        <v>2263</v>
      </c>
      <c r="I1206" s="195" t="s">
        <v>2263</v>
      </c>
      <c r="J1206" s="195" t="s">
        <v>2263</v>
      </c>
      <c r="K1206" s="168">
        <v>0.9</v>
      </c>
      <c r="L1206" s="169">
        <v>0.934426229508197</v>
      </c>
      <c r="M1206" s="169">
        <v>0.96969696969697</v>
      </c>
      <c r="N1206" s="170">
        <v>0.969230769230769</v>
      </c>
      <c r="O1206" s="170">
        <v>0.952806756085445</v>
      </c>
      <c r="P1206" s="356">
        <v>0.9</v>
      </c>
      <c r="Q1206" s="357">
        <v>0.97226821192053</v>
      </c>
      <c r="R1206" s="169">
        <v>0.971260132645542</v>
      </c>
      <c r="S1206" s="169">
        <v>0.978065594317944</v>
      </c>
      <c r="T1206" s="169">
        <v>0.978406552494415</v>
      </c>
      <c r="U1206" s="356">
        <v>0.9</v>
      </c>
      <c r="V1206" s="169">
        <v>0.931705298013245</v>
      </c>
      <c r="W1206" s="169">
        <v>0.940555146155736</v>
      </c>
      <c r="X1206" s="169">
        <v>0.934405682055567</v>
      </c>
      <c r="Y1206" s="169">
        <v>0.940479396714247</v>
      </c>
      <c r="Z1206" s="356">
        <v>0.92</v>
      </c>
      <c r="AA1206" s="356">
        <v>0.950836120401338</v>
      </c>
      <c r="AB1206" s="356">
        <v>0.954626865671642</v>
      </c>
      <c r="AC1206" s="356">
        <v>0.949718822361892</v>
      </c>
      <c r="AD1206" s="356">
        <v>0.959210318978907</v>
      </c>
      <c r="AE1206" s="356">
        <v>0.92</v>
      </c>
      <c r="AF1206" s="169">
        <v>0.995026525198939</v>
      </c>
      <c r="AG1206" s="169">
        <v>0.993232691306611</v>
      </c>
      <c r="AH1206" s="169">
        <v>0.980487804878049</v>
      </c>
      <c r="AI1206" s="169">
        <v>0.993839835728953</v>
      </c>
      <c r="AJ1206" s="356">
        <v>0.92</v>
      </c>
      <c r="AK1206" s="169">
        <v>0.963784183296378</v>
      </c>
      <c r="AL1206" s="169">
        <v>0.975813467896294</v>
      </c>
      <c r="AM1206" s="169">
        <v>0.970806658130602</v>
      </c>
      <c r="AN1206" s="169">
        <v>0.976085693705416</v>
      </c>
      <c r="AO1206" s="168">
        <v>0.99</v>
      </c>
      <c r="AP1206" s="358">
        <v>1</v>
      </c>
      <c r="AQ1206" s="358">
        <v>1</v>
      </c>
      <c r="AR1206" s="358">
        <v>1</v>
      </c>
      <c r="AS1206" s="359">
        <v>1</v>
      </c>
      <c r="AT1206" s="364">
        <v>0.0721861525408278</v>
      </c>
      <c r="AU1206" s="361">
        <v>0</v>
      </c>
      <c r="AV1206" s="362">
        <v>0</v>
      </c>
      <c r="AW1206" s="362">
        <v>0</v>
      </c>
      <c r="AX1206" s="362">
        <v>0.0530421216848674</v>
      </c>
      <c r="AY1206" s="142"/>
      <c r="AZ1206" s="140"/>
    </row>
    <row r="1207" spans="1:52">
      <c r="A1207" s="138"/>
      <c r="B1207" s="142"/>
      <c r="C1207" s="172" t="s">
        <v>1972</v>
      </c>
      <c r="D1207" s="166" t="s">
        <v>26</v>
      </c>
      <c r="E1207" s="166" t="s">
        <v>1973</v>
      </c>
      <c r="F1207" s="167" t="s">
        <v>2264</v>
      </c>
      <c r="G1207" s="195" t="s">
        <v>2265</v>
      </c>
      <c r="H1207" s="195" t="s">
        <v>2265</v>
      </c>
      <c r="I1207" s="195" t="s">
        <v>2265</v>
      </c>
      <c r="J1207" s="195" t="s">
        <v>2265</v>
      </c>
      <c r="K1207" s="168">
        <v>0.9</v>
      </c>
      <c r="L1207" s="169">
        <v>1</v>
      </c>
      <c r="M1207" s="169">
        <v>0.982142857142857</v>
      </c>
      <c r="N1207" s="170">
        <v>0.96551724137931</v>
      </c>
      <c r="O1207" s="170">
        <v>0.991995073891626</v>
      </c>
      <c r="P1207" s="356">
        <v>0.9</v>
      </c>
      <c r="Q1207" s="357">
        <v>0.990660440293529</v>
      </c>
      <c r="R1207" s="169">
        <v>0.993430656934307</v>
      </c>
      <c r="S1207" s="169">
        <v>0.992743607463718</v>
      </c>
      <c r="T1207" s="169">
        <v>0.990235626319911</v>
      </c>
      <c r="U1207" s="356">
        <v>0.9</v>
      </c>
      <c r="V1207" s="169">
        <v>0.957304869913276</v>
      </c>
      <c r="W1207" s="169">
        <v>0.948905109489051</v>
      </c>
      <c r="X1207" s="169">
        <v>0.955770559778853</v>
      </c>
      <c r="Y1207" s="169">
        <v>0.960100135253779</v>
      </c>
      <c r="Z1207" s="356">
        <v>0.92</v>
      </c>
      <c r="AA1207" s="356">
        <v>0.962977867203219</v>
      </c>
      <c r="AB1207" s="356">
        <v>0.966168371361133</v>
      </c>
      <c r="AC1207" s="356">
        <v>0.969391864679823</v>
      </c>
      <c r="AD1207" s="356">
        <v>0.972915560276155</v>
      </c>
      <c r="AE1207" s="356">
        <v>0.92</v>
      </c>
      <c r="AF1207" s="169">
        <v>0.993657840494688</v>
      </c>
      <c r="AG1207" s="169">
        <v>0.981507823613087</v>
      </c>
      <c r="AH1207" s="169">
        <v>0.996938040345821</v>
      </c>
      <c r="AI1207" s="169">
        <v>0.99112988237905</v>
      </c>
      <c r="AJ1207" s="356">
        <v>0.92</v>
      </c>
      <c r="AK1207" s="169">
        <v>0.970152997241033</v>
      </c>
      <c r="AL1207" s="169">
        <v>0.979805534779357</v>
      </c>
      <c r="AM1207" s="169">
        <v>0.978426631950902</v>
      </c>
      <c r="AN1207" s="169">
        <v>0.983289169459382</v>
      </c>
      <c r="AO1207" s="168">
        <v>0.99</v>
      </c>
      <c r="AP1207" s="358">
        <v>1</v>
      </c>
      <c r="AQ1207" s="358">
        <v>1</v>
      </c>
      <c r="AR1207" s="358">
        <v>1</v>
      </c>
      <c r="AS1207" s="359">
        <v>1</v>
      </c>
      <c r="AT1207" s="364">
        <v>0.0721861525408278</v>
      </c>
      <c r="AU1207" s="361">
        <v>0.0909090909090909</v>
      </c>
      <c r="AV1207" s="362">
        <v>0.0384615384615385</v>
      </c>
      <c r="AW1207" s="362">
        <v>0.0476190476190476</v>
      </c>
      <c r="AX1207" s="362">
        <v>0.0539629005059022</v>
      </c>
      <c r="AY1207" s="142"/>
      <c r="AZ1207" s="140"/>
    </row>
    <row r="1208" spans="1:52">
      <c r="A1208" s="138"/>
      <c r="B1208" s="142"/>
      <c r="C1208" s="172" t="s">
        <v>1972</v>
      </c>
      <c r="D1208" s="166" t="s">
        <v>26</v>
      </c>
      <c r="E1208" s="166" t="s">
        <v>1973</v>
      </c>
      <c r="F1208" s="167" t="s">
        <v>2266</v>
      </c>
      <c r="G1208" s="195" t="s">
        <v>2267</v>
      </c>
      <c r="H1208" s="195" t="s">
        <v>2267</v>
      </c>
      <c r="I1208" s="195" t="s">
        <v>2267</v>
      </c>
      <c r="J1208" s="195" t="s">
        <v>2267</v>
      </c>
      <c r="K1208" s="168">
        <v>0.9</v>
      </c>
      <c r="L1208" s="169">
        <v>0.983606557377049</v>
      </c>
      <c r="M1208" s="169">
        <v>0.955882352941177</v>
      </c>
      <c r="N1208" s="170">
        <v>0.983050847457627</v>
      </c>
      <c r="O1208" s="170">
        <v>0.944125326370757</v>
      </c>
      <c r="P1208" s="356">
        <v>0.9</v>
      </c>
      <c r="Q1208" s="357">
        <v>0.985113835376532</v>
      </c>
      <c r="R1208" s="169">
        <v>0.988778705636743</v>
      </c>
      <c r="S1208" s="169">
        <v>0.97813374014747</v>
      </c>
      <c r="T1208" s="169">
        <v>0.984102214908548</v>
      </c>
      <c r="U1208" s="356">
        <v>0.9</v>
      </c>
      <c r="V1208" s="169">
        <v>0.947898423817863</v>
      </c>
      <c r="W1208" s="169">
        <v>0.938413361169102</v>
      </c>
      <c r="X1208" s="169">
        <v>0.946097126875159</v>
      </c>
      <c r="Y1208" s="169">
        <v>0.946433637859615</v>
      </c>
      <c r="Z1208" s="356">
        <v>0.92</v>
      </c>
      <c r="AA1208" s="356">
        <v>0.951841359773371</v>
      </c>
      <c r="AB1208" s="356">
        <v>0.955512572533849</v>
      </c>
      <c r="AC1208" s="356">
        <v>0.932748538011696</v>
      </c>
      <c r="AD1208" s="356">
        <v>0.958754451824045</v>
      </c>
      <c r="AE1208" s="356">
        <v>0.92</v>
      </c>
      <c r="AF1208" s="169">
        <v>0.988680842060721</v>
      </c>
      <c r="AG1208" s="169">
        <v>0.959750036904</v>
      </c>
      <c r="AH1208" s="169">
        <v>0.940959409594096</v>
      </c>
      <c r="AI1208" s="169">
        <v>0.97428304781005</v>
      </c>
      <c r="AJ1208" s="356">
        <v>0.92</v>
      </c>
      <c r="AK1208" s="169">
        <v>0.96579476861167</v>
      </c>
      <c r="AL1208" s="169">
        <v>0.974373259052925</v>
      </c>
      <c r="AM1208" s="169">
        <v>0.961480815347722</v>
      </c>
      <c r="AN1208" s="169">
        <v>0.974871553370831</v>
      </c>
      <c r="AO1208" s="168">
        <v>0.99</v>
      </c>
      <c r="AP1208" s="358">
        <v>1</v>
      </c>
      <c r="AQ1208" s="358">
        <v>1</v>
      </c>
      <c r="AR1208" s="358">
        <v>1</v>
      </c>
      <c r="AS1208" s="359">
        <v>1</v>
      </c>
      <c r="AT1208" s="364">
        <v>0.0721861525408278</v>
      </c>
      <c r="AU1208" s="361">
        <v>0.0909090909090909</v>
      </c>
      <c r="AV1208" s="362">
        <v>0.0161290322580645</v>
      </c>
      <c r="AW1208" s="362">
        <v>0.0357142857142857</v>
      </c>
      <c r="AX1208" s="362">
        <v>0.0590372388737511</v>
      </c>
      <c r="AY1208" s="142"/>
      <c r="AZ1208" s="140"/>
    </row>
    <row r="1209" spans="1:52">
      <c r="A1209" s="138"/>
      <c r="B1209" s="142"/>
      <c r="C1209" s="172" t="s">
        <v>1972</v>
      </c>
      <c r="D1209" s="166" t="s">
        <v>26</v>
      </c>
      <c r="E1209" s="166" t="s">
        <v>1973</v>
      </c>
      <c r="F1209" s="167" t="s">
        <v>2268</v>
      </c>
      <c r="G1209" s="195" t="s">
        <v>2269</v>
      </c>
      <c r="H1209" s="195" t="s">
        <v>2269</v>
      </c>
      <c r="I1209" s="195" t="s">
        <v>2269</v>
      </c>
      <c r="J1209" s="195" t="s">
        <v>2269</v>
      </c>
      <c r="K1209" s="168">
        <v>0.9</v>
      </c>
      <c r="L1209" s="169">
        <v>1</v>
      </c>
      <c r="M1209" s="169">
        <v>1</v>
      </c>
      <c r="N1209" s="170">
        <v>1</v>
      </c>
      <c r="O1209" s="170">
        <v>0.996078431372549</v>
      </c>
      <c r="P1209" s="356">
        <v>0.9</v>
      </c>
      <c r="Q1209" s="357">
        <v>0.986571172784244</v>
      </c>
      <c r="R1209" s="169">
        <v>0.991484184914842</v>
      </c>
      <c r="S1209" s="169">
        <v>0.992868897421832</v>
      </c>
      <c r="T1209" s="169">
        <v>0.99236205296595</v>
      </c>
      <c r="U1209" s="356">
        <v>0.9</v>
      </c>
      <c r="V1209" s="169">
        <v>0.967770814682184</v>
      </c>
      <c r="W1209" s="169">
        <v>0.963503649635037</v>
      </c>
      <c r="X1209" s="169">
        <v>0.958859023587493</v>
      </c>
      <c r="Y1209" s="169">
        <v>0.959097722892426</v>
      </c>
      <c r="Z1209" s="356">
        <v>0.92</v>
      </c>
      <c r="AA1209" s="356">
        <v>0.964398734177215</v>
      </c>
      <c r="AB1209" s="356">
        <v>0.982118294360385</v>
      </c>
      <c r="AC1209" s="356">
        <v>0.963295269168026</v>
      </c>
      <c r="AD1209" s="356">
        <v>0.976747805515782</v>
      </c>
      <c r="AE1209" s="356">
        <v>0.92</v>
      </c>
      <c r="AF1209" s="169">
        <v>0.997551970463119</v>
      </c>
      <c r="AG1209" s="169">
        <v>0.98997516784696</v>
      </c>
      <c r="AH1209" s="169">
        <v>0.991179713340684</v>
      </c>
      <c r="AI1209" s="169">
        <v>0.992209073596766</v>
      </c>
      <c r="AJ1209" s="356">
        <v>0.92</v>
      </c>
      <c r="AK1209" s="169">
        <v>0.971129707112971</v>
      </c>
      <c r="AL1209" s="169">
        <v>0.989043404972609</v>
      </c>
      <c r="AM1209" s="169">
        <v>0.977384464110128</v>
      </c>
      <c r="AN1209" s="169">
        <v>0.98512249683314</v>
      </c>
      <c r="AO1209" s="168">
        <v>0.99</v>
      </c>
      <c r="AP1209" s="358">
        <v>1</v>
      </c>
      <c r="AQ1209" s="358">
        <v>1</v>
      </c>
      <c r="AR1209" s="358">
        <v>1</v>
      </c>
      <c r="AS1209" s="359">
        <v>1</v>
      </c>
      <c r="AT1209" s="364">
        <v>0.0721861525408278</v>
      </c>
      <c r="AU1209" s="361">
        <v>0.125</v>
      </c>
      <c r="AV1209" s="362">
        <v>0.25</v>
      </c>
      <c r="AW1209" s="362">
        <v>0</v>
      </c>
      <c r="AX1209" s="362">
        <v>0.0880681818181818</v>
      </c>
      <c r="AY1209" s="142"/>
      <c r="AZ1209" s="140"/>
    </row>
    <row r="1210" spans="1:52">
      <c r="A1210" s="138"/>
      <c r="B1210" s="142"/>
      <c r="C1210" s="172" t="s">
        <v>1972</v>
      </c>
      <c r="D1210" s="166" t="s">
        <v>26</v>
      </c>
      <c r="E1210" s="166" t="s">
        <v>1973</v>
      </c>
      <c r="F1210" s="167" t="s">
        <v>2270</v>
      </c>
      <c r="G1210" s="195" t="s">
        <v>2271</v>
      </c>
      <c r="H1210" s="195" t="s">
        <v>2271</v>
      </c>
      <c r="I1210" s="195" t="s">
        <v>2271</v>
      </c>
      <c r="J1210" s="195" t="s">
        <v>2271</v>
      </c>
      <c r="K1210" s="168">
        <v>0.9</v>
      </c>
      <c r="L1210" s="169">
        <v>0.9375</v>
      </c>
      <c r="M1210" s="169">
        <v>1</v>
      </c>
      <c r="N1210" s="170">
        <v>0.972222222222222</v>
      </c>
      <c r="O1210" s="170">
        <v>0.980582524271845</v>
      </c>
      <c r="P1210" s="356">
        <v>0.9</v>
      </c>
      <c r="Q1210" s="357">
        <v>1.01014198782961</v>
      </c>
      <c r="R1210" s="169">
        <v>0.933870040253019</v>
      </c>
      <c r="S1210" s="169">
        <v>0.995302713987474</v>
      </c>
      <c r="T1210" s="169">
        <v>0.995343067474682</v>
      </c>
      <c r="U1210" s="356">
        <v>0.9</v>
      </c>
      <c r="V1210" s="169">
        <v>0.94421906693712</v>
      </c>
      <c r="W1210" s="169">
        <v>0.913168487636573</v>
      </c>
      <c r="X1210" s="169">
        <v>0.963465553235908</v>
      </c>
      <c r="Y1210" s="169">
        <v>0.957314841176231</v>
      </c>
      <c r="Z1210" s="356">
        <v>0.92</v>
      </c>
      <c r="AA1210" s="356">
        <v>0.930184804928131</v>
      </c>
      <c r="AB1210" s="356">
        <v>0.97037037037037</v>
      </c>
      <c r="AC1210" s="356">
        <v>0.959940652818991</v>
      </c>
      <c r="AD1210" s="356">
        <v>0.964694990742131</v>
      </c>
      <c r="AE1210" s="356">
        <v>0.92</v>
      </c>
      <c r="AF1210" s="169">
        <v>0.997679247587639</v>
      </c>
      <c r="AG1210" s="169">
        <v>0.997333333333333</v>
      </c>
      <c r="AH1210" s="169">
        <v>0.999345977763244</v>
      </c>
      <c r="AI1210" s="169">
        <v>0.997964040747267</v>
      </c>
      <c r="AJ1210" s="356">
        <v>0.92</v>
      </c>
      <c r="AK1210" s="169">
        <v>0.95216862586137</v>
      </c>
      <c r="AL1210" s="169">
        <v>0.981228001564333</v>
      </c>
      <c r="AM1210" s="169">
        <v>0.975550122249389</v>
      </c>
      <c r="AN1210" s="169">
        <v>0.97907949790795</v>
      </c>
      <c r="AO1210" s="168">
        <v>0.99</v>
      </c>
      <c r="AP1210" s="358">
        <v>1</v>
      </c>
      <c r="AQ1210" s="358">
        <v>1</v>
      </c>
      <c r="AR1210" s="358">
        <v>1</v>
      </c>
      <c r="AS1210" s="359">
        <v>1</v>
      </c>
      <c r="AT1210" s="364">
        <v>0.0721861525408278</v>
      </c>
      <c r="AU1210" s="361">
        <v>0</v>
      </c>
      <c r="AV1210" s="362">
        <v>0</v>
      </c>
      <c r="AW1210" s="362">
        <v>0</v>
      </c>
      <c r="AX1210" s="362">
        <v>0.0328947368421053</v>
      </c>
      <c r="AY1210" s="142"/>
      <c r="AZ1210" s="140"/>
    </row>
    <row r="1211" spans="1:52">
      <c r="A1211" s="138"/>
      <c r="B1211" s="142"/>
      <c r="C1211" s="172" t="s">
        <v>1972</v>
      </c>
      <c r="D1211" s="166" t="s">
        <v>26</v>
      </c>
      <c r="E1211" s="166" t="s">
        <v>1973</v>
      </c>
      <c r="F1211" s="167" t="s">
        <v>2272</v>
      </c>
      <c r="G1211" s="195" t="s">
        <v>2273</v>
      </c>
      <c r="H1211" s="195" t="s">
        <v>2273</v>
      </c>
      <c r="I1211" s="195" t="s">
        <v>2273</v>
      </c>
      <c r="J1211" s="195" t="s">
        <v>2273</v>
      </c>
      <c r="K1211" s="168">
        <v>0.9</v>
      </c>
      <c r="L1211" s="169">
        <v>0.973684210526316</v>
      </c>
      <c r="M1211" s="169">
        <v>0.945945945945946</v>
      </c>
      <c r="N1211" s="170">
        <v>0.9375</v>
      </c>
      <c r="O1211" s="170">
        <v>0.964150943396226</v>
      </c>
      <c r="P1211" s="356">
        <v>0.9</v>
      </c>
      <c r="Q1211" s="357">
        <v>0.979118329466357</v>
      </c>
      <c r="R1211" s="169">
        <v>0.986531986531986</v>
      </c>
      <c r="S1211" s="169">
        <v>0.991727941176471</v>
      </c>
      <c r="T1211" s="169">
        <v>0.987247096129321</v>
      </c>
      <c r="U1211" s="356">
        <v>0.9</v>
      </c>
      <c r="V1211" s="169">
        <v>0.962103634957463</v>
      </c>
      <c r="W1211" s="169">
        <v>0.953823953823954</v>
      </c>
      <c r="X1211" s="169">
        <v>0.954503676470588</v>
      </c>
      <c r="Y1211" s="169">
        <v>0.956036948953917</v>
      </c>
      <c r="Z1211" s="356">
        <v>0.92</v>
      </c>
      <c r="AA1211" s="356">
        <v>0.944895591647332</v>
      </c>
      <c r="AB1211" s="356">
        <v>0.966083150984683</v>
      </c>
      <c r="AC1211" s="356">
        <v>0.966161026837806</v>
      </c>
      <c r="AD1211" s="356">
        <v>0.970648493605642</v>
      </c>
      <c r="AE1211" s="356">
        <v>0.92</v>
      </c>
      <c r="AF1211" s="169">
        <v>0.998235998235998</v>
      </c>
      <c r="AG1211" s="169">
        <v>0.991801961099502</v>
      </c>
      <c r="AH1211" s="169">
        <v>0.998736690128136</v>
      </c>
      <c r="AI1211" s="169">
        <v>0.991110216255507</v>
      </c>
      <c r="AJ1211" s="356">
        <v>0.92</v>
      </c>
      <c r="AK1211" s="169">
        <v>0.962595167163191</v>
      </c>
      <c r="AL1211" s="169">
        <v>0.980293921175685</v>
      </c>
      <c r="AM1211" s="169">
        <v>0.981762137169278</v>
      </c>
      <c r="AN1211" s="169">
        <v>0.982909334353481</v>
      </c>
      <c r="AO1211" s="168">
        <v>0.99</v>
      </c>
      <c r="AP1211" s="358">
        <v>1</v>
      </c>
      <c r="AQ1211" s="358">
        <v>1</v>
      </c>
      <c r="AR1211" s="358">
        <v>1</v>
      </c>
      <c r="AS1211" s="359">
        <v>1</v>
      </c>
      <c r="AT1211" s="364">
        <v>0.0721861525408278</v>
      </c>
      <c r="AU1211" s="361">
        <v>0</v>
      </c>
      <c r="AV1211" s="362">
        <v>0</v>
      </c>
      <c r="AW1211" s="362">
        <v>0.0833333333333333</v>
      </c>
      <c r="AX1211" s="362">
        <v>0.0635359116022099</v>
      </c>
      <c r="AY1211" s="142"/>
      <c r="AZ1211" s="140"/>
    </row>
    <row r="1212" spans="1:52">
      <c r="A1212" s="138"/>
      <c r="B1212" s="142"/>
      <c r="C1212" s="172" t="s">
        <v>1972</v>
      </c>
      <c r="D1212" s="166" t="s">
        <v>26</v>
      </c>
      <c r="E1212" s="166" t="s">
        <v>1973</v>
      </c>
      <c r="F1212" s="167" t="s">
        <v>2274</v>
      </c>
      <c r="G1212" s="195" t="s">
        <v>2275</v>
      </c>
      <c r="H1212" s="195" t="s">
        <v>2275</v>
      </c>
      <c r="I1212" s="195" t="s">
        <v>2275</v>
      </c>
      <c r="J1212" s="195" t="s">
        <v>2275</v>
      </c>
      <c r="K1212" s="168">
        <v>0.9</v>
      </c>
      <c r="L1212" s="169">
        <v>0.96</v>
      </c>
      <c r="M1212" s="169">
        <v>0.961538461538462</v>
      </c>
      <c r="N1212" s="170">
        <v>1</v>
      </c>
      <c r="O1212" s="170">
        <v>0.939477303988996</v>
      </c>
      <c r="P1212" s="356">
        <v>0.9</v>
      </c>
      <c r="Q1212" s="357">
        <v>0.987775061124694</v>
      </c>
      <c r="R1212" s="169">
        <v>0.994326241134752</v>
      </c>
      <c r="S1212" s="169">
        <v>0.985955056179775</v>
      </c>
      <c r="T1212" s="169">
        <v>0.993611033643486</v>
      </c>
      <c r="U1212" s="356">
        <v>0.9</v>
      </c>
      <c r="V1212" s="169">
        <v>0.936430317848411</v>
      </c>
      <c r="W1212" s="169">
        <v>0.931205673758865</v>
      </c>
      <c r="X1212" s="169">
        <v>0.933286516853933</v>
      </c>
      <c r="Y1212" s="169">
        <v>0.939228760489821</v>
      </c>
      <c r="Z1212" s="356">
        <v>0.92</v>
      </c>
      <c r="AA1212" s="356">
        <v>0.928346456692913</v>
      </c>
      <c r="AB1212" s="356">
        <v>0.943894389438944</v>
      </c>
      <c r="AC1212" s="356">
        <v>0.937062937062937</v>
      </c>
      <c r="AD1212" s="356">
        <v>0.956581311086076</v>
      </c>
      <c r="AE1212" s="356">
        <v>0.92</v>
      </c>
      <c r="AF1212" s="169">
        <v>0.987619461337967</v>
      </c>
      <c r="AG1212" s="169">
        <v>0.992571059431525</v>
      </c>
      <c r="AH1212" s="169">
        <v>0.999512076116126</v>
      </c>
      <c r="AI1212" s="169">
        <v>0.99427221020588</v>
      </c>
      <c r="AJ1212" s="356">
        <v>0.92</v>
      </c>
      <c r="AK1212" s="169">
        <v>0.945933014354067</v>
      </c>
      <c r="AL1212" s="169">
        <v>0.962797619047619</v>
      </c>
      <c r="AM1212" s="169">
        <v>0.960669781931464</v>
      </c>
      <c r="AN1212" s="169">
        <v>0.969769049923939</v>
      </c>
      <c r="AO1212" s="168">
        <v>0.99</v>
      </c>
      <c r="AP1212" s="358">
        <v>1</v>
      </c>
      <c r="AQ1212" s="358">
        <v>1</v>
      </c>
      <c r="AR1212" s="358">
        <v>1</v>
      </c>
      <c r="AS1212" s="359">
        <v>1</v>
      </c>
      <c r="AT1212" s="364">
        <v>0.0721861525408278</v>
      </c>
      <c r="AU1212" s="361">
        <v>0</v>
      </c>
      <c r="AV1212" s="362">
        <v>0.1</v>
      </c>
      <c r="AW1212" s="362">
        <v>0</v>
      </c>
      <c r="AX1212" s="362">
        <v>0.0296052631578947</v>
      </c>
      <c r="AY1212" s="142"/>
      <c r="AZ1212" s="140"/>
    </row>
    <row r="1213" spans="1:52">
      <c r="A1213" s="138"/>
      <c r="B1213" s="142"/>
      <c r="C1213" s="172" t="s">
        <v>1972</v>
      </c>
      <c r="D1213" s="166" t="s">
        <v>26</v>
      </c>
      <c r="E1213" s="166" t="s">
        <v>1973</v>
      </c>
      <c r="F1213" s="167" t="s">
        <v>2276</v>
      </c>
      <c r="G1213" s="195" t="s">
        <v>2277</v>
      </c>
      <c r="H1213" s="195" t="s">
        <v>2277</v>
      </c>
      <c r="I1213" s="195" t="s">
        <v>2277</v>
      </c>
      <c r="J1213" s="195" t="s">
        <v>2277</v>
      </c>
      <c r="K1213" s="168">
        <v>0.9</v>
      </c>
      <c r="L1213" s="169">
        <v>0.906976744186046</v>
      </c>
      <c r="M1213" s="169">
        <v>0.909090909090909</v>
      </c>
      <c r="N1213" s="170">
        <v>0.9</v>
      </c>
      <c r="O1213" s="170">
        <v>0.896103896103896</v>
      </c>
      <c r="P1213" s="356">
        <v>0.9</v>
      </c>
      <c r="Q1213" s="357">
        <v>0.982456140350877</v>
      </c>
      <c r="R1213" s="169">
        <v>0.988501026694045</v>
      </c>
      <c r="S1213" s="169">
        <v>0.869532428355958</v>
      </c>
      <c r="T1213" s="169">
        <v>0.96157045416736</v>
      </c>
      <c r="U1213" s="356">
        <v>0.9</v>
      </c>
      <c r="V1213" s="169">
        <v>0.945263157894737</v>
      </c>
      <c r="W1213" s="169">
        <v>0.917043121149897</v>
      </c>
      <c r="X1213" s="169">
        <v>0.902337858220211</v>
      </c>
      <c r="Y1213" s="169">
        <v>0.93387123606721</v>
      </c>
      <c r="Z1213" s="356">
        <v>0.92</v>
      </c>
      <c r="AA1213" s="356">
        <v>0.929807692307692</v>
      </c>
      <c r="AB1213" s="356">
        <v>0.945291479820628</v>
      </c>
      <c r="AC1213" s="356">
        <v>0.931976166832175</v>
      </c>
      <c r="AD1213" s="356">
        <v>0.955939360376575</v>
      </c>
      <c r="AE1213" s="356">
        <v>0.92</v>
      </c>
      <c r="AF1213" s="169">
        <v>0.97415423408279</v>
      </c>
      <c r="AG1213" s="169">
        <v>0.994624559045859</v>
      </c>
      <c r="AH1213" s="169">
        <v>0.99614861803353</v>
      </c>
      <c r="AI1213" s="169">
        <v>0.973701099942732</v>
      </c>
      <c r="AJ1213" s="356">
        <v>0.92</v>
      </c>
      <c r="AK1213" s="169">
        <v>0.950128241664292</v>
      </c>
      <c r="AL1213" s="169">
        <v>0.968450704225352</v>
      </c>
      <c r="AM1213" s="169">
        <v>0.957993999142735</v>
      </c>
      <c r="AN1213" s="169">
        <v>0.973056380735428</v>
      </c>
      <c r="AO1213" s="168">
        <v>0.99</v>
      </c>
      <c r="AP1213" s="358">
        <v>1</v>
      </c>
      <c r="AQ1213" s="358">
        <v>1</v>
      </c>
      <c r="AR1213" s="358">
        <v>1</v>
      </c>
      <c r="AS1213" s="359">
        <v>1</v>
      </c>
      <c r="AT1213" s="364">
        <v>0.0721861525408278</v>
      </c>
      <c r="AU1213" s="361">
        <v>0</v>
      </c>
      <c r="AV1213" s="362">
        <v>0.117647058823529</v>
      </c>
      <c r="AW1213" s="362">
        <v>0.1</v>
      </c>
      <c r="AX1213" s="362">
        <v>0.0378250591016548</v>
      </c>
      <c r="AY1213" s="142"/>
      <c r="AZ1213" s="140"/>
    </row>
    <row r="1214" spans="1:52">
      <c r="A1214" s="138"/>
      <c r="B1214" s="142"/>
      <c r="C1214" s="172" t="s">
        <v>1972</v>
      </c>
      <c r="D1214" s="166" t="s">
        <v>26</v>
      </c>
      <c r="E1214" s="166" t="s">
        <v>1973</v>
      </c>
      <c r="F1214" s="167" t="s">
        <v>2278</v>
      </c>
      <c r="G1214" s="195" t="s">
        <v>2279</v>
      </c>
      <c r="H1214" s="195" t="s">
        <v>2279</v>
      </c>
      <c r="I1214" s="195" t="s">
        <v>2279</v>
      </c>
      <c r="J1214" s="195" t="s">
        <v>2279</v>
      </c>
      <c r="K1214" s="168">
        <v>0.9</v>
      </c>
      <c r="L1214" s="169">
        <v>1</v>
      </c>
      <c r="M1214" s="169">
        <v>1</v>
      </c>
      <c r="N1214" s="170">
        <v>1</v>
      </c>
      <c r="O1214" s="170">
        <v>0.992277992277992</v>
      </c>
      <c r="P1214" s="356">
        <v>0.9</v>
      </c>
      <c r="Q1214" s="357">
        <v>0.998833138856476</v>
      </c>
      <c r="R1214" s="169">
        <v>0.991970352069178</v>
      </c>
      <c r="S1214" s="169">
        <v>0.995451961341671</v>
      </c>
      <c r="T1214" s="169">
        <v>0.987163347829404</v>
      </c>
      <c r="U1214" s="356">
        <v>0.9</v>
      </c>
      <c r="V1214" s="169">
        <v>0.960326721120187</v>
      </c>
      <c r="W1214" s="169">
        <v>0.93514515132798</v>
      </c>
      <c r="X1214" s="169">
        <v>0.963615690733371</v>
      </c>
      <c r="Y1214" s="169">
        <v>0.957789730678264</v>
      </c>
      <c r="Z1214" s="356">
        <v>0.92</v>
      </c>
      <c r="AA1214" s="356">
        <v>0.961147638971907</v>
      </c>
      <c r="AB1214" s="356">
        <v>0.967741935483871</v>
      </c>
      <c r="AC1214" s="356">
        <v>0.970818505338078</v>
      </c>
      <c r="AD1214" s="356">
        <v>0.976972554764575</v>
      </c>
      <c r="AE1214" s="356">
        <v>0.92</v>
      </c>
      <c r="AF1214" s="169">
        <v>1</v>
      </c>
      <c r="AG1214" s="169">
        <v>1</v>
      </c>
      <c r="AH1214" s="169">
        <v>1</v>
      </c>
      <c r="AI1214" s="169">
        <v>0.999108071948863</v>
      </c>
      <c r="AJ1214" s="356">
        <v>0.92</v>
      </c>
      <c r="AK1214" s="169">
        <v>0.969601263324122</v>
      </c>
      <c r="AL1214" s="169">
        <v>0.977147693609818</v>
      </c>
      <c r="AM1214" s="169">
        <v>0.980726698262243</v>
      </c>
      <c r="AN1214" s="169">
        <v>0.984489753458858</v>
      </c>
      <c r="AO1214" s="168">
        <v>0.99</v>
      </c>
      <c r="AP1214" s="358">
        <v>1</v>
      </c>
      <c r="AQ1214" s="358">
        <v>1</v>
      </c>
      <c r="AR1214" s="358">
        <v>1</v>
      </c>
      <c r="AS1214" s="359">
        <v>1</v>
      </c>
      <c r="AT1214" s="364">
        <v>0.0721861525408278</v>
      </c>
      <c r="AU1214" s="361">
        <v>0.0909090909090909</v>
      </c>
      <c r="AV1214" s="362">
        <v>0</v>
      </c>
      <c r="AW1214" s="362">
        <v>0</v>
      </c>
      <c r="AX1214" s="362">
        <v>0.0927152317880795</v>
      </c>
      <c r="AY1214" s="142"/>
      <c r="AZ1214" s="140"/>
    </row>
    <row r="1215" spans="1:52">
      <c r="A1215" s="138"/>
      <c r="B1215" s="142"/>
      <c r="C1215" s="172" t="s">
        <v>1972</v>
      </c>
      <c r="D1215" s="166" t="s">
        <v>26</v>
      </c>
      <c r="E1215" s="166" t="s">
        <v>1973</v>
      </c>
      <c r="F1215" s="167" t="s">
        <v>2280</v>
      </c>
      <c r="G1215" s="195" t="s">
        <v>2281</v>
      </c>
      <c r="H1215" s="195" t="s">
        <v>2281</v>
      </c>
      <c r="I1215" s="195" t="s">
        <v>2281</v>
      </c>
      <c r="J1215" s="195" t="s">
        <v>2281</v>
      </c>
      <c r="K1215" s="168">
        <v>0.9</v>
      </c>
      <c r="L1215" s="169">
        <v>0.870967741935484</v>
      </c>
      <c r="M1215" s="169">
        <v>0.967741935483871</v>
      </c>
      <c r="N1215" s="170">
        <v>0.96551724137931</v>
      </c>
      <c r="O1215" s="170">
        <v>0.981651376146789</v>
      </c>
      <c r="P1215" s="356">
        <v>0.9</v>
      </c>
      <c r="Q1215" s="357">
        <v>0.983031674208145</v>
      </c>
      <c r="R1215" s="169">
        <v>0.997473152242577</v>
      </c>
      <c r="S1215" s="169">
        <v>0.995104039167687</v>
      </c>
      <c r="T1215" s="169">
        <v>0.991561090367557</v>
      </c>
      <c r="U1215" s="356">
        <v>0.9</v>
      </c>
      <c r="V1215" s="169">
        <v>0.930995475113122</v>
      </c>
      <c r="W1215" s="169">
        <v>0.954516740366393</v>
      </c>
      <c r="X1215" s="169">
        <v>0.953488372093023</v>
      </c>
      <c r="Y1215" s="169">
        <v>0.959014093626573</v>
      </c>
      <c r="Z1215" s="356">
        <v>0.92</v>
      </c>
      <c r="AA1215" s="356">
        <v>0.925160370634355</v>
      </c>
      <c r="AB1215" s="356">
        <v>0.960618846694796</v>
      </c>
      <c r="AC1215" s="356">
        <v>0.952623906705539</v>
      </c>
      <c r="AD1215" s="356">
        <v>0.968925602713831</v>
      </c>
      <c r="AE1215" s="356">
        <v>0.92</v>
      </c>
      <c r="AF1215" s="169">
        <v>0.994803575140303</v>
      </c>
      <c r="AG1215" s="169">
        <v>1</v>
      </c>
      <c r="AH1215" s="169">
        <v>0.999022482893451</v>
      </c>
      <c r="AI1215" s="169">
        <v>0.997055738782112</v>
      </c>
      <c r="AJ1215" s="356">
        <v>0.92</v>
      </c>
      <c r="AK1215" s="169">
        <v>0.941972076788831</v>
      </c>
      <c r="AL1215" s="169">
        <v>0.979565217391304</v>
      </c>
      <c r="AM1215" s="169">
        <v>0.968095712861416</v>
      </c>
      <c r="AN1215" s="169">
        <v>0.980885512674502</v>
      </c>
      <c r="AO1215" s="168">
        <v>0.99</v>
      </c>
      <c r="AP1215" s="358">
        <v>1</v>
      </c>
      <c r="AQ1215" s="358">
        <v>1</v>
      </c>
      <c r="AR1215" s="358">
        <v>1</v>
      </c>
      <c r="AS1215" s="359">
        <v>1</v>
      </c>
      <c r="AT1215" s="364">
        <v>0.0721861525408278</v>
      </c>
      <c r="AU1215" s="361">
        <v>0</v>
      </c>
      <c r="AV1215" s="362">
        <v>0</v>
      </c>
      <c r="AW1215" s="362">
        <v>0.05</v>
      </c>
      <c r="AX1215" s="362">
        <v>0.0497512437810945</v>
      </c>
      <c r="AY1215" s="142"/>
      <c r="AZ1215" s="140"/>
    </row>
    <row r="1216" spans="1:52">
      <c r="A1216" s="138"/>
      <c r="B1216" s="142"/>
      <c r="C1216" s="172" t="s">
        <v>1972</v>
      </c>
      <c r="D1216" s="166" t="s">
        <v>26</v>
      </c>
      <c r="E1216" s="166" t="s">
        <v>1973</v>
      </c>
      <c r="F1216" s="167" t="s">
        <v>2282</v>
      </c>
      <c r="G1216" s="195" t="s">
        <v>2283</v>
      </c>
      <c r="H1216" s="195" t="s">
        <v>2283</v>
      </c>
      <c r="I1216" s="195" t="s">
        <v>2283</v>
      </c>
      <c r="J1216" s="195" t="s">
        <v>2283</v>
      </c>
      <c r="K1216" s="168">
        <v>0.9</v>
      </c>
      <c r="L1216" s="169">
        <v>0.96078431372549</v>
      </c>
      <c r="M1216" s="169">
        <v>0.961538461538462</v>
      </c>
      <c r="N1216" s="170">
        <v>0.943396226415094</v>
      </c>
      <c r="O1216" s="170">
        <v>0.959011060507482</v>
      </c>
      <c r="P1216" s="356">
        <v>0.9</v>
      </c>
      <c r="Q1216" s="357">
        <v>0.99609375</v>
      </c>
      <c r="R1216" s="169">
        <v>0.989214175654854</v>
      </c>
      <c r="S1216" s="169">
        <v>0.986813970064148</v>
      </c>
      <c r="T1216" s="169">
        <v>0.989182677682732</v>
      </c>
      <c r="U1216" s="356">
        <v>0.9</v>
      </c>
      <c r="V1216" s="169">
        <v>0.9453125</v>
      </c>
      <c r="W1216" s="169">
        <v>0.933359013867488</v>
      </c>
      <c r="X1216" s="169">
        <v>0.934069850320741</v>
      </c>
      <c r="Y1216" s="169">
        <v>0.946229755545551</v>
      </c>
      <c r="Z1216" s="356">
        <v>0.92</v>
      </c>
      <c r="AA1216" s="356">
        <v>0.939317319848293</v>
      </c>
      <c r="AB1216" s="356">
        <v>0.947368421052632</v>
      </c>
      <c r="AC1216" s="356">
        <v>0.928807947019868</v>
      </c>
      <c r="AD1216" s="356">
        <v>0.953020235124327</v>
      </c>
      <c r="AE1216" s="356">
        <v>0.92</v>
      </c>
      <c r="AF1216" s="169">
        <v>0.998485613326603</v>
      </c>
      <c r="AG1216" s="169">
        <v>0.966442953020134</v>
      </c>
      <c r="AH1216" s="169">
        <v>0.991886409736308</v>
      </c>
      <c r="AI1216" s="169">
        <v>0.994097902097902</v>
      </c>
      <c r="AJ1216" s="356">
        <v>0.92</v>
      </c>
      <c r="AK1216" s="169">
        <v>0.955487336914812</v>
      </c>
      <c r="AL1216" s="169">
        <v>0.971746807932627</v>
      </c>
      <c r="AM1216" s="169">
        <v>0.953772683858644</v>
      </c>
      <c r="AN1216" s="169">
        <v>0.973228198377304</v>
      </c>
      <c r="AO1216" s="168">
        <v>0.99</v>
      </c>
      <c r="AP1216" s="358">
        <v>1</v>
      </c>
      <c r="AQ1216" s="358">
        <v>1</v>
      </c>
      <c r="AR1216" s="358">
        <v>1</v>
      </c>
      <c r="AS1216" s="359">
        <v>1</v>
      </c>
      <c r="AT1216" s="364">
        <v>0.0721861525408278</v>
      </c>
      <c r="AU1216" s="361">
        <v>0</v>
      </c>
      <c r="AV1216" s="362">
        <v>0.0384615384615385</v>
      </c>
      <c r="AW1216" s="362">
        <v>0</v>
      </c>
      <c r="AX1216" s="362">
        <v>0.0433962264150943</v>
      </c>
      <c r="AY1216" s="142"/>
      <c r="AZ1216" s="140"/>
    </row>
    <row r="1217" spans="1:52">
      <c r="A1217" s="138"/>
      <c r="B1217" s="142"/>
      <c r="C1217" s="172" t="s">
        <v>1972</v>
      </c>
      <c r="D1217" s="166" t="s">
        <v>26</v>
      </c>
      <c r="E1217" s="166" t="s">
        <v>1973</v>
      </c>
      <c r="F1217" s="167" t="s">
        <v>2284</v>
      </c>
      <c r="G1217" s="195" t="s">
        <v>2285</v>
      </c>
      <c r="H1217" s="195" t="s">
        <v>2285</v>
      </c>
      <c r="I1217" s="195" t="s">
        <v>2285</v>
      </c>
      <c r="J1217" s="195" t="s">
        <v>2285</v>
      </c>
      <c r="K1217" s="168">
        <v>0.9</v>
      </c>
      <c r="L1217" s="169">
        <v>1</v>
      </c>
      <c r="M1217" s="169">
        <v>0.939393939393939</v>
      </c>
      <c r="N1217" s="170">
        <v>0.903225806451613</v>
      </c>
      <c r="O1217" s="170">
        <v>0.909280500521376</v>
      </c>
      <c r="P1217" s="356">
        <v>0.9</v>
      </c>
      <c r="Q1217" s="357">
        <v>0.917418130042715</v>
      </c>
      <c r="R1217" s="169">
        <v>0.947428571428571</v>
      </c>
      <c r="S1217" s="169">
        <v>0.9107027724049</v>
      </c>
      <c r="T1217" s="169">
        <v>0.902752404573226</v>
      </c>
      <c r="U1217" s="356">
        <v>0.9</v>
      </c>
      <c r="V1217" s="169">
        <v>0.828666350261035</v>
      </c>
      <c r="W1217" s="169">
        <v>0.836190476190476</v>
      </c>
      <c r="X1217" s="169">
        <v>0.777240490006447</v>
      </c>
      <c r="Y1217" s="169">
        <v>0.845816949972778</v>
      </c>
      <c r="Z1217" s="356">
        <v>0.92</v>
      </c>
      <c r="AA1217" s="356">
        <v>0.915046059365404</v>
      </c>
      <c r="AB1217" s="356">
        <v>0.929078014184397</v>
      </c>
      <c r="AC1217" s="356">
        <v>0.868194842406877</v>
      </c>
      <c r="AD1217" s="356">
        <v>0.936745443527712</v>
      </c>
      <c r="AE1217" s="356">
        <v>0.92</v>
      </c>
      <c r="AF1217" s="169">
        <v>0.998543638822428</v>
      </c>
      <c r="AG1217" s="169">
        <v>0.997756590016826</v>
      </c>
      <c r="AH1217" s="169">
        <v>0.999530442948818</v>
      </c>
      <c r="AI1217" s="169">
        <v>0.992622179510281</v>
      </c>
      <c r="AJ1217" s="356">
        <v>0.92</v>
      </c>
      <c r="AK1217" s="169">
        <v>0.936183997408487</v>
      </c>
      <c r="AL1217" s="169">
        <v>0.959658904558872</v>
      </c>
      <c r="AM1217" s="169">
        <v>0.92611096502761</v>
      </c>
      <c r="AN1217" s="169">
        <v>0.963290154694117</v>
      </c>
      <c r="AO1217" s="168">
        <v>0.99</v>
      </c>
      <c r="AP1217" s="358">
        <v>1</v>
      </c>
      <c r="AQ1217" s="358">
        <v>1</v>
      </c>
      <c r="AR1217" s="358">
        <v>1</v>
      </c>
      <c r="AS1217" s="359">
        <v>1</v>
      </c>
      <c r="AT1217" s="364">
        <v>0.0721861525408278</v>
      </c>
      <c r="AU1217" s="361">
        <v>0.0769230769230769</v>
      </c>
      <c r="AV1217" s="362">
        <v>0</v>
      </c>
      <c r="AW1217" s="362">
        <v>0</v>
      </c>
      <c r="AX1217" s="362">
        <v>0.0951704545454545</v>
      </c>
      <c r="AY1217" s="142"/>
      <c r="AZ1217" s="140"/>
    </row>
    <row r="1218" spans="1:52">
      <c r="A1218" s="138"/>
      <c r="B1218" s="142"/>
      <c r="C1218" s="172" t="s">
        <v>1972</v>
      </c>
      <c r="D1218" s="166" t="s">
        <v>26</v>
      </c>
      <c r="E1218" s="166" t="s">
        <v>1973</v>
      </c>
      <c r="F1218" s="167" t="s">
        <v>2286</v>
      </c>
      <c r="G1218" s="195" t="s">
        <v>2287</v>
      </c>
      <c r="H1218" s="195" t="s">
        <v>2287</v>
      </c>
      <c r="I1218" s="195" t="s">
        <v>2287</v>
      </c>
      <c r="J1218" s="195" t="s">
        <v>2287</v>
      </c>
      <c r="K1218" s="168">
        <v>0.9</v>
      </c>
      <c r="L1218" s="169">
        <v>1</v>
      </c>
      <c r="M1218" s="169">
        <v>1</v>
      </c>
      <c r="N1218" s="170">
        <v>0.954545454545455</v>
      </c>
      <c r="O1218" s="170">
        <v>0.961756373937677</v>
      </c>
      <c r="P1218" s="356">
        <v>0.9</v>
      </c>
      <c r="Q1218" s="357">
        <v>0.954135338345865</v>
      </c>
      <c r="R1218" s="169">
        <v>0.940468227424749</v>
      </c>
      <c r="S1218" s="169">
        <v>0.892602040816327</v>
      </c>
      <c r="T1218" s="169">
        <v>0.952756666860049</v>
      </c>
      <c r="U1218" s="356">
        <v>0.9</v>
      </c>
      <c r="V1218" s="169">
        <v>0.826315789473684</v>
      </c>
      <c r="W1218" s="169">
        <v>0.799665551839465</v>
      </c>
      <c r="X1218" s="169">
        <v>0.728061224489796</v>
      </c>
      <c r="Y1218" s="169">
        <v>0.811809866372725</v>
      </c>
      <c r="Z1218" s="356">
        <v>0.92</v>
      </c>
      <c r="AA1218" s="356">
        <v>0.791516894320633</v>
      </c>
      <c r="AB1218" s="356">
        <v>0.83804143126177</v>
      </c>
      <c r="AC1218" s="356">
        <v>0.709677419354839</v>
      </c>
      <c r="AD1218" s="356">
        <v>0.827331887201735</v>
      </c>
      <c r="AE1218" s="356">
        <v>0.92</v>
      </c>
      <c r="AF1218" s="169">
        <v>0.997142857142857</v>
      </c>
      <c r="AG1218" s="169">
        <v>1</v>
      </c>
      <c r="AH1218" s="169">
        <v>1</v>
      </c>
      <c r="AI1218" s="169">
        <v>0.996924212598425</v>
      </c>
      <c r="AJ1218" s="356">
        <v>0.92</v>
      </c>
      <c r="AK1218" s="169">
        <v>0.871699975326918</v>
      </c>
      <c r="AL1218" s="169">
        <v>0.910846110164679</v>
      </c>
      <c r="AM1218" s="169">
        <v>0.832783505154639</v>
      </c>
      <c r="AN1218" s="169">
        <v>0.913520357573261</v>
      </c>
      <c r="AO1218" s="168">
        <v>0.99</v>
      </c>
      <c r="AP1218" s="358">
        <v>1</v>
      </c>
      <c r="AQ1218" s="358">
        <v>1</v>
      </c>
      <c r="AR1218" s="358">
        <v>1</v>
      </c>
      <c r="AS1218" s="359">
        <v>1</v>
      </c>
      <c r="AT1218" s="364">
        <v>0.0721861525408278</v>
      </c>
      <c r="AU1218" s="361">
        <v>0.0454545454545455</v>
      </c>
      <c r="AV1218" s="362">
        <v>0.0869565217391304</v>
      </c>
      <c r="AW1218" s="362">
        <v>0</v>
      </c>
      <c r="AX1218" s="362">
        <v>0.0835866261398176</v>
      </c>
      <c r="AY1218" s="142"/>
      <c r="AZ1218" s="140"/>
    </row>
    <row r="1219" spans="1:52">
      <c r="A1219" s="138"/>
      <c r="B1219" s="142"/>
      <c r="C1219" s="172" t="s">
        <v>1972</v>
      </c>
      <c r="D1219" s="166" t="s">
        <v>26</v>
      </c>
      <c r="E1219" s="166" t="s">
        <v>1973</v>
      </c>
      <c r="F1219" s="167" t="s">
        <v>2288</v>
      </c>
      <c r="G1219" s="195" t="s">
        <v>2289</v>
      </c>
      <c r="H1219" s="195" t="s">
        <v>2289</v>
      </c>
      <c r="I1219" s="195" t="s">
        <v>2289</v>
      </c>
      <c r="J1219" s="195" t="s">
        <v>2289</v>
      </c>
      <c r="K1219" s="168">
        <v>0.9</v>
      </c>
      <c r="L1219" s="169">
        <v>1</v>
      </c>
      <c r="M1219" s="169">
        <v>1</v>
      </c>
      <c r="N1219" s="170">
        <v>1</v>
      </c>
      <c r="O1219" s="170">
        <v>0.941815360744763</v>
      </c>
      <c r="P1219" s="356">
        <v>0.9</v>
      </c>
      <c r="Q1219" s="357">
        <v>0.978780864197531</v>
      </c>
      <c r="R1219" s="169">
        <v>0.996982903117667</v>
      </c>
      <c r="S1219" s="169">
        <v>0.989136338946225</v>
      </c>
      <c r="T1219" s="169">
        <v>0.994096461969756</v>
      </c>
      <c r="U1219" s="356">
        <v>0.9</v>
      </c>
      <c r="V1219" s="169">
        <v>0.931712962962963</v>
      </c>
      <c r="W1219" s="169">
        <v>0.922225947033188</v>
      </c>
      <c r="X1219" s="169">
        <v>0.879413362303096</v>
      </c>
      <c r="Y1219" s="169">
        <v>0.923755345924819</v>
      </c>
      <c r="Z1219" s="356">
        <v>0.92</v>
      </c>
      <c r="AA1219" s="356">
        <v>0.933665008291874</v>
      </c>
      <c r="AB1219" s="356">
        <v>0.924949290060852</v>
      </c>
      <c r="AC1219" s="356">
        <v>0.893413173652695</v>
      </c>
      <c r="AD1219" s="356">
        <v>0.942555826309272</v>
      </c>
      <c r="AE1219" s="356">
        <v>0.92</v>
      </c>
      <c r="AF1219" s="169">
        <v>1</v>
      </c>
      <c r="AG1219" s="169">
        <v>1</v>
      </c>
      <c r="AH1219" s="169">
        <v>1</v>
      </c>
      <c r="AI1219" s="169">
        <v>0.998877350547292</v>
      </c>
      <c r="AJ1219" s="356">
        <v>0.92</v>
      </c>
      <c r="AK1219" s="169">
        <v>0.959831976896823</v>
      </c>
      <c r="AL1219" s="169">
        <v>0.96578493387004</v>
      </c>
      <c r="AM1219" s="169">
        <v>0.935662171125359</v>
      </c>
      <c r="AN1219" s="169">
        <v>0.971952289642172</v>
      </c>
      <c r="AO1219" s="168">
        <v>0.99</v>
      </c>
      <c r="AP1219" s="358">
        <v>1</v>
      </c>
      <c r="AQ1219" s="358">
        <v>1</v>
      </c>
      <c r="AR1219" s="358">
        <v>1</v>
      </c>
      <c r="AS1219" s="359">
        <v>1</v>
      </c>
      <c r="AT1219" s="364">
        <v>0.0721861525408278</v>
      </c>
      <c r="AU1219" s="361">
        <v>0.0303030303030303</v>
      </c>
      <c r="AV1219" s="362">
        <v>0</v>
      </c>
      <c r="AW1219" s="362">
        <v>0.19047619047619</v>
      </c>
      <c r="AX1219" s="362">
        <v>0.0969609261939219</v>
      </c>
      <c r="AY1219" s="142"/>
      <c r="AZ1219" s="140"/>
    </row>
    <row r="1220" spans="1:52">
      <c r="A1220" s="138"/>
      <c r="B1220" s="142"/>
      <c r="C1220" s="172" t="s">
        <v>1972</v>
      </c>
      <c r="D1220" s="166" t="s">
        <v>235</v>
      </c>
      <c r="E1220" s="166" t="s">
        <v>1973</v>
      </c>
      <c r="F1220" s="167" t="s">
        <v>2290</v>
      </c>
      <c r="G1220" s="195" t="s">
        <v>2291</v>
      </c>
      <c r="H1220" s="195" t="s">
        <v>2291</v>
      </c>
      <c r="I1220" s="195" t="s">
        <v>2291</v>
      </c>
      <c r="J1220" s="195" t="s">
        <v>2291</v>
      </c>
      <c r="K1220" s="168">
        <v>0.9</v>
      </c>
      <c r="L1220" s="169" t="s">
        <v>40</v>
      </c>
      <c r="M1220" s="169" t="s">
        <v>40</v>
      </c>
      <c r="N1220" s="170" t="s">
        <v>40</v>
      </c>
      <c r="O1220" s="170" t="s">
        <v>40</v>
      </c>
      <c r="P1220" s="356">
        <v>0.9</v>
      </c>
      <c r="Q1220" s="357">
        <v>0</v>
      </c>
      <c r="R1220" s="169" t="s">
        <v>40</v>
      </c>
      <c r="S1220" s="169">
        <v>0</v>
      </c>
      <c r="T1220" s="169">
        <v>0</v>
      </c>
      <c r="U1220" s="356">
        <v>0.9</v>
      </c>
      <c r="V1220" s="169">
        <v>0</v>
      </c>
      <c r="W1220" s="169" t="s">
        <v>40</v>
      </c>
      <c r="X1220" s="169">
        <v>1</v>
      </c>
      <c r="Y1220" s="169">
        <v>0.9375</v>
      </c>
      <c r="Z1220" s="356">
        <v>0.92</v>
      </c>
      <c r="AA1220" s="356" t="s">
        <v>40</v>
      </c>
      <c r="AB1220" s="356" t="s">
        <v>40</v>
      </c>
      <c r="AC1220" s="356" t="s">
        <v>40</v>
      </c>
      <c r="AD1220" s="356">
        <v>1</v>
      </c>
      <c r="AE1220" s="356">
        <v>0.92</v>
      </c>
      <c r="AF1220" s="169">
        <v>0.998335901386749</v>
      </c>
      <c r="AG1220" s="169">
        <v>0.928223331929487</v>
      </c>
      <c r="AH1220" s="169">
        <v>0.994099134539733</v>
      </c>
      <c r="AI1220" s="169">
        <v>0.959350954533336</v>
      </c>
      <c r="AJ1220" s="356">
        <v>0.92</v>
      </c>
      <c r="AK1220" s="169">
        <v>0</v>
      </c>
      <c r="AL1220" s="169" t="s">
        <v>40</v>
      </c>
      <c r="AM1220" s="169">
        <v>1</v>
      </c>
      <c r="AN1220" s="169">
        <v>0.952380952380952</v>
      </c>
      <c r="AO1220" s="168">
        <v>0.99</v>
      </c>
      <c r="AP1220" s="358">
        <v>1</v>
      </c>
      <c r="AQ1220" s="358">
        <v>1</v>
      </c>
      <c r="AR1220" s="358">
        <v>1</v>
      </c>
      <c r="AS1220" s="359">
        <v>1</v>
      </c>
      <c r="AT1220" s="364">
        <v>0.0721861525408278</v>
      </c>
      <c r="AU1220" s="361" t="s">
        <v>40</v>
      </c>
      <c r="AV1220" s="362" t="s">
        <v>40</v>
      </c>
      <c r="AW1220" s="362" t="s">
        <v>40</v>
      </c>
      <c r="AX1220" s="362" t="s">
        <v>40</v>
      </c>
      <c r="AY1220" s="142"/>
      <c r="AZ1220" s="140"/>
    </row>
    <row r="1221" spans="1:52">
      <c r="A1221" s="138"/>
      <c r="B1221" s="142"/>
      <c r="C1221" s="172" t="s">
        <v>1972</v>
      </c>
      <c r="D1221" s="166" t="s">
        <v>26</v>
      </c>
      <c r="E1221" s="166" t="s">
        <v>1973</v>
      </c>
      <c r="F1221" s="167" t="s">
        <v>2292</v>
      </c>
      <c r="G1221" s="195" t="s">
        <v>2293</v>
      </c>
      <c r="H1221" s="195" t="s">
        <v>2293</v>
      </c>
      <c r="I1221" s="195" t="s">
        <v>2293</v>
      </c>
      <c r="J1221" s="195" t="s">
        <v>2293</v>
      </c>
      <c r="K1221" s="168">
        <v>0.9</v>
      </c>
      <c r="L1221" s="169">
        <v>0.976744186046512</v>
      </c>
      <c r="M1221" s="169">
        <v>0.978723404255319</v>
      </c>
      <c r="N1221" s="170">
        <v>0.947368421052632</v>
      </c>
      <c r="O1221" s="170">
        <v>0.97628156082632</v>
      </c>
      <c r="P1221" s="356">
        <v>0.9</v>
      </c>
      <c r="Q1221" s="357">
        <v>0.987762786319423</v>
      </c>
      <c r="R1221" s="169">
        <v>0.9913499344692</v>
      </c>
      <c r="S1221" s="169">
        <v>0.982114911692377</v>
      </c>
      <c r="T1221" s="169">
        <v>0.982046135888414</v>
      </c>
      <c r="U1221" s="356">
        <v>0.9</v>
      </c>
      <c r="V1221" s="169">
        <v>0.899592092877314</v>
      </c>
      <c r="W1221" s="169">
        <v>0.887287024901704</v>
      </c>
      <c r="X1221" s="169">
        <v>0.73775989268947</v>
      </c>
      <c r="Y1221" s="169">
        <v>0.863456580704215</v>
      </c>
      <c r="Z1221" s="356">
        <v>0.92</v>
      </c>
      <c r="AA1221" s="356">
        <v>0.908591065292096</v>
      </c>
      <c r="AB1221" s="356">
        <v>0.930232558139535</v>
      </c>
      <c r="AC1221" s="356">
        <v>0.838293650793651</v>
      </c>
      <c r="AD1221" s="356">
        <v>0.921595734175965</v>
      </c>
      <c r="AE1221" s="356">
        <v>0.92</v>
      </c>
      <c r="AF1221" s="169">
        <v>0.997096498719044</v>
      </c>
      <c r="AG1221" s="169">
        <v>0.966659106373327</v>
      </c>
      <c r="AH1221" s="169">
        <v>0.998222222222222</v>
      </c>
      <c r="AI1221" s="169">
        <v>0.985721055641801</v>
      </c>
      <c r="AJ1221" s="356">
        <v>0.92</v>
      </c>
      <c r="AK1221" s="169">
        <v>0.933333333333333</v>
      </c>
      <c r="AL1221" s="169">
        <v>0.949811236953142</v>
      </c>
      <c r="AM1221" s="169">
        <v>0.893834367019336</v>
      </c>
      <c r="AN1221" s="169">
        <v>0.953330658105939</v>
      </c>
      <c r="AO1221" s="168">
        <v>0.99</v>
      </c>
      <c r="AP1221" s="358">
        <v>1</v>
      </c>
      <c r="AQ1221" s="358">
        <v>1</v>
      </c>
      <c r="AR1221" s="358">
        <v>1</v>
      </c>
      <c r="AS1221" s="359">
        <v>1</v>
      </c>
      <c r="AT1221" s="364">
        <v>0.0721861525408278</v>
      </c>
      <c r="AU1221" s="361">
        <v>0.0454545454545455</v>
      </c>
      <c r="AV1221" s="362">
        <v>0.0136986301369863</v>
      </c>
      <c r="AW1221" s="362">
        <v>0.0169491525423729</v>
      </c>
      <c r="AX1221" s="362">
        <v>0.0657206870799104</v>
      </c>
      <c r="AY1221" s="142"/>
      <c r="AZ1221" s="140"/>
    </row>
    <row r="1222" spans="1:52">
      <c r="A1222" s="138"/>
      <c r="B1222" s="142"/>
      <c r="C1222" s="172" t="s">
        <v>1972</v>
      </c>
      <c r="D1222" s="166" t="s">
        <v>26</v>
      </c>
      <c r="E1222" s="166" t="s">
        <v>1973</v>
      </c>
      <c r="F1222" s="167" t="s">
        <v>2294</v>
      </c>
      <c r="G1222" s="196" t="s">
        <v>2295</v>
      </c>
      <c r="H1222" s="196" t="s">
        <v>2295</v>
      </c>
      <c r="I1222" s="196" t="s">
        <v>2295</v>
      </c>
      <c r="J1222" s="196" t="s">
        <v>2295</v>
      </c>
      <c r="K1222" s="168">
        <v>0.9</v>
      </c>
      <c r="L1222" s="169">
        <v>0.892857142857143</v>
      </c>
      <c r="M1222" s="169">
        <v>0.96969696969697</v>
      </c>
      <c r="N1222" s="170">
        <v>0.884615384615385</v>
      </c>
      <c r="O1222" s="170">
        <v>0.966002344665885</v>
      </c>
      <c r="P1222" s="356">
        <v>0.9</v>
      </c>
      <c r="Q1222" s="357">
        <v>0.984943538268507</v>
      </c>
      <c r="R1222" s="169">
        <v>0.994167550371156</v>
      </c>
      <c r="S1222" s="169">
        <v>0.981374722838137</v>
      </c>
      <c r="T1222" s="169">
        <v>0.979165317619634</v>
      </c>
      <c r="U1222" s="356">
        <v>0.9</v>
      </c>
      <c r="V1222" s="169">
        <v>0.898368883312422</v>
      </c>
      <c r="W1222" s="169">
        <v>0.89236479321315</v>
      </c>
      <c r="X1222" s="169">
        <v>0.77960088691796</v>
      </c>
      <c r="Y1222" s="169">
        <v>0.867528977530273</v>
      </c>
      <c r="Z1222" s="356">
        <v>0.92</v>
      </c>
      <c r="AA1222" s="356">
        <v>0.917241379310345</v>
      </c>
      <c r="AB1222" s="356">
        <v>0.887362637362637</v>
      </c>
      <c r="AC1222" s="356">
        <v>0.855491329479769</v>
      </c>
      <c r="AD1222" s="356">
        <v>0.900911496618642</v>
      </c>
      <c r="AE1222" s="356">
        <v>0.92</v>
      </c>
      <c r="AF1222" s="169">
        <v>0.997534921939195</v>
      </c>
      <c r="AG1222" s="169">
        <v>0.996819338422392</v>
      </c>
      <c r="AH1222" s="169">
        <v>0.998110831234257</v>
      </c>
      <c r="AI1222" s="169">
        <v>0.997394065742267</v>
      </c>
      <c r="AJ1222" s="356">
        <v>0.92</v>
      </c>
      <c r="AK1222" s="169">
        <v>0.937419631375911</v>
      </c>
      <c r="AL1222" s="169">
        <v>0.948649845064188</v>
      </c>
      <c r="AM1222" s="169">
        <v>0.863112391930836</v>
      </c>
      <c r="AN1222" s="169">
        <v>0.940168016117383</v>
      </c>
      <c r="AO1222" s="168">
        <v>0.99</v>
      </c>
      <c r="AP1222" s="358">
        <v>1</v>
      </c>
      <c r="AQ1222" s="358">
        <v>1</v>
      </c>
      <c r="AR1222" s="358">
        <v>1</v>
      </c>
      <c r="AS1222" s="359">
        <v>1</v>
      </c>
      <c r="AT1222" s="364">
        <v>0.0721861525408278</v>
      </c>
      <c r="AU1222" s="361">
        <v>0.125</v>
      </c>
      <c r="AV1222" s="362">
        <v>0</v>
      </c>
      <c r="AW1222" s="362">
        <v>0.1</v>
      </c>
      <c r="AX1222" s="362">
        <v>0.0918367346938776</v>
      </c>
      <c r="AY1222" s="142"/>
      <c r="AZ1222" s="140"/>
    </row>
    <row r="1223" spans="1:52">
      <c r="A1223" s="138"/>
      <c r="B1223" s="142"/>
      <c r="C1223" s="172" t="s">
        <v>1972</v>
      </c>
      <c r="D1223" s="166" t="s">
        <v>235</v>
      </c>
      <c r="E1223" s="166" t="s">
        <v>1973</v>
      </c>
      <c r="F1223" s="167" t="s">
        <v>2296</v>
      </c>
      <c r="G1223" s="195" t="s">
        <v>2297</v>
      </c>
      <c r="H1223" s="195" t="s">
        <v>2297</v>
      </c>
      <c r="I1223" s="195" t="s">
        <v>2297</v>
      </c>
      <c r="J1223" s="195" t="s">
        <v>2297</v>
      </c>
      <c r="K1223" s="168">
        <v>0.9</v>
      </c>
      <c r="L1223" s="169" t="s">
        <v>40</v>
      </c>
      <c r="M1223" s="169" t="s">
        <v>40</v>
      </c>
      <c r="N1223" s="170" t="s">
        <v>40</v>
      </c>
      <c r="O1223" s="170" t="s">
        <v>40</v>
      </c>
      <c r="P1223" s="356">
        <v>0.9</v>
      </c>
      <c r="Q1223" s="357">
        <v>0</v>
      </c>
      <c r="R1223" s="169">
        <v>0</v>
      </c>
      <c r="S1223" s="169" t="s">
        <v>40</v>
      </c>
      <c r="T1223" s="169">
        <v>0.0185185185185185</v>
      </c>
      <c r="U1223" s="356">
        <v>0.9</v>
      </c>
      <c r="V1223" s="169">
        <v>0.5</v>
      </c>
      <c r="W1223" s="169">
        <v>1</v>
      </c>
      <c r="X1223" s="169" t="s">
        <v>40</v>
      </c>
      <c r="Y1223" s="169">
        <v>0.981481481481482</v>
      </c>
      <c r="Z1223" s="356">
        <v>0.92</v>
      </c>
      <c r="AA1223" s="356">
        <v>1</v>
      </c>
      <c r="AB1223" s="356" t="s">
        <v>40</v>
      </c>
      <c r="AC1223" s="356" t="s">
        <v>40</v>
      </c>
      <c r="AD1223" s="356">
        <v>1</v>
      </c>
      <c r="AE1223" s="356">
        <v>0.92</v>
      </c>
      <c r="AF1223" s="169">
        <v>0.99588936520054</v>
      </c>
      <c r="AG1223" s="169">
        <v>0.831232690894704</v>
      </c>
      <c r="AH1223" s="169">
        <v>0.997826516498716</v>
      </c>
      <c r="AI1223" s="169">
        <v>0.965059366563126</v>
      </c>
      <c r="AJ1223" s="356">
        <v>0.92</v>
      </c>
      <c r="AK1223" s="169">
        <v>0.666666666666667</v>
      </c>
      <c r="AL1223" s="169">
        <v>1</v>
      </c>
      <c r="AM1223" s="169" t="s">
        <v>40</v>
      </c>
      <c r="AN1223" s="169">
        <v>0.986301369863014</v>
      </c>
      <c r="AO1223" s="168">
        <v>0.99</v>
      </c>
      <c r="AP1223" s="358">
        <v>1</v>
      </c>
      <c r="AQ1223" s="358">
        <v>1</v>
      </c>
      <c r="AR1223" s="358">
        <v>1</v>
      </c>
      <c r="AS1223" s="359">
        <v>1</v>
      </c>
      <c r="AT1223" s="364">
        <v>0.0721861525408278</v>
      </c>
      <c r="AU1223" s="361" t="s">
        <v>40</v>
      </c>
      <c r="AV1223" s="362" t="s">
        <v>40</v>
      </c>
      <c r="AW1223" s="362" t="s">
        <v>40</v>
      </c>
      <c r="AX1223" s="362" t="s">
        <v>40</v>
      </c>
      <c r="AY1223" s="142"/>
      <c r="AZ1223" s="140"/>
    </row>
    <row r="1224" spans="1:52">
      <c r="A1224" s="138"/>
      <c r="B1224" s="142"/>
      <c r="C1224" s="172" t="s">
        <v>1972</v>
      </c>
      <c r="D1224" s="166" t="s">
        <v>235</v>
      </c>
      <c r="E1224" s="166" t="s">
        <v>1973</v>
      </c>
      <c r="F1224" s="167" t="s">
        <v>2298</v>
      </c>
      <c r="G1224" s="195" t="s">
        <v>2299</v>
      </c>
      <c r="H1224" s="195" t="s">
        <v>2299</v>
      </c>
      <c r="I1224" s="195" t="s">
        <v>2299</v>
      </c>
      <c r="J1224" s="195" t="s">
        <v>2299</v>
      </c>
      <c r="K1224" s="168">
        <v>0.9</v>
      </c>
      <c r="L1224" s="169" t="s">
        <v>40</v>
      </c>
      <c r="M1224" s="169" t="s">
        <v>40</v>
      </c>
      <c r="N1224" s="170" t="s">
        <v>40</v>
      </c>
      <c r="O1224" s="170" t="s">
        <v>40</v>
      </c>
      <c r="P1224" s="356">
        <v>0.9</v>
      </c>
      <c r="Q1224" s="357">
        <v>0.997260273972603</v>
      </c>
      <c r="R1224" s="169">
        <v>0.995121951219512</v>
      </c>
      <c r="S1224" s="169">
        <v>0.995614035087719</v>
      </c>
      <c r="T1224" s="169">
        <v>0.990992551532998</v>
      </c>
      <c r="U1224" s="356">
        <v>0.9</v>
      </c>
      <c r="V1224" s="169">
        <v>0.997260273972603</v>
      </c>
      <c r="W1224" s="169">
        <v>0.997560975609756</v>
      </c>
      <c r="X1224" s="169">
        <v>1</v>
      </c>
      <c r="Y1224" s="169">
        <v>0.995669495929326</v>
      </c>
      <c r="Z1224" s="356">
        <v>0.92</v>
      </c>
      <c r="AA1224" s="356">
        <v>0.99</v>
      </c>
      <c r="AB1224" s="356">
        <v>1</v>
      </c>
      <c r="AC1224" s="356">
        <v>0.985815602836879</v>
      </c>
      <c r="AD1224" s="356">
        <v>0.997270742358079</v>
      </c>
      <c r="AE1224" s="356">
        <v>0.92</v>
      </c>
      <c r="AF1224" s="169">
        <v>0.99428540029672</v>
      </c>
      <c r="AG1224" s="169">
        <v>0.991801577418016</v>
      </c>
      <c r="AH1224" s="169">
        <v>0.999542543458371</v>
      </c>
      <c r="AI1224" s="169">
        <v>0.9905783052216</v>
      </c>
      <c r="AJ1224" s="356">
        <v>0.92</v>
      </c>
      <c r="AK1224" s="169">
        <v>0.995698924731183</v>
      </c>
      <c r="AL1224" s="169">
        <v>0.998257839721254</v>
      </c>
      <c r="AM1224" s="169">
        <v>0.996649916247906</v>
      </c>
      <c r="AN1224" s="169">
        <v>0.995928552666141</v>
      </c>
      <c r="AO1224" s="168">
        <v>0.99</v>
      </c>
      <c r="AP1224" s="358">
        <v>1</v>
      </c>
      <c r="AQ1224" s="358">
        <v>1</v>
      </c>
      <c r="AR1224" s="358">
        <v>1</v>
      </c>
      <c r="AS1224" s="359">
        <v>1</v>
      </c>
      <c r="AT1224" s="364">
        <v>0.0721861525408278</v>
      </c>
      <c r="AU1224" s="361">
        <v>0</v>
      </c>
      <c r="AV1224" s="362">
        <v>0</v>
      </c>
      <c r="AW1224" s="362">
        <v>0</v>
      </c>
      <c r="AX1224" s="362">
        <v>0.000449438202247191</v>
      </c>
      <c r="AY1224" s="142"/>
      <c r="AZ1224" s="140"/>
    </row>
    <row r="1225" spans="1:52">
      <c r="A1225" s="138"/>
      <c r="B1225" s="142"/>
      <c r="C1225" s="172" t="s">
        <v>1972</v>
      </c>
      <c r="D1225" s="166" t="s">
        <v>26</v>
      </c>
      <c r="E1225" s="166" t="s">
        <v>1973</v>
      </c>
      <c r="F1225" s="167" t="s">
        <v>2300</v>
      </c>
      <c r="G1225" s="197" t="s">
        <v>2301</v>
      </c>
      <c r="H1225" s="197" t="s">
        <v>2301</v>
      </c>
      <c r="I1225" s="197" t="s">
        <v>2301</v>
      </c>
      <c r="J1225" s="197" t="s">
        <v>2301</v>
      </c>
      <c r="K1225" s="168">
        <v>0.9</v>
      </c>
      <c r="L1225" s="169">
        <v>1</v>
      </c>
      <c r="M1225" s="169">
        <v>1</v>
      </c>
      <c r="N1225" s="170">
        <v>1</v>
      </c>
      <c r="O1225" s="170">
        <v>0.914285714285714</v>
      </c>
      <c r="P1225" s="356">
        <v>0.9</v>
      </c>
      <c r="Q1225" s="357">
        <v>0.968476357267951</v>
      </c>
      <c r="R1225" s="169">
        <v>0.92131398013751</v>
      </c>
      <c r="S1225" s="169">
        <v>0.930555555555556</v>
      </c>
      <c r="T1225" s="169">
        <v>0.89908764975078</v>
      </c>
      <c r="U1225" s="356">
        <v>0.9</v>
      </c>
      <c r="V1225" s="169">
        <v>0.894045534150613</v>
      </c>
      <c r="W1225" s="169">
        <v>0.880825057295646</v>
      </c>
      <c r="X1225" s="169">
        <v>0.849206349206349</v>
      </c>
      <c r="Y1225" s="169">
        <v>0.866120616783747</v>
      </c>
      <c r="Z1225" s="356">
        <v>0.92</v>
      </c>
      <c r="AA1225" s="356">
        <v>0.892307692307692</v>
      </c>
      <c r="AB1225" s="356">
        <v>0.914364640883978</v>
      </c>
      <c r="AC1225" s="356">
        <v>0.830275229357798</v>
      </c>
      <c r="AD1225" s="356">
        <v>0.896451425247237</v>
      </c>
      <c r="AE1225" s="356">
        <v>0.92</v>
      </c>
      <c r="AF1225" s="169">
        <v>0.983734087694484</v>
      </c>
      <c r="AG1225" s="169">
        <v>0.853416913863547</v>
      </c>
      <c r="AH1225" s="169">
        <v>0.993602558976409</v>
      </c>
      <c r="AI1225" s="169">
        <v>0.931217657541936</v>
      </c>
      <c r="AJ1225" s="356">
        <v>0.92</v>
      </c>
      <c r="AK1225" s="169">
        <v>0.932335329341317</v>
      </c>
      <c r="AL1225" s="169">
        <v>0.945041816009558</v>
      </c>
      <c r="AM1225" s="169">
        <v>0.915297741273101</v>
      </c>
      <c r="AN1225" s="169">
        <v>0.943466774135769</v>
      </c>
      <c r="AO1225" s="168">
        <v>0.99</v>
      </c>
      <c r="AP1225" s="358">
        <v>1</v>
      </c>
      <c r="AQ1225" s="358">
        <v>1</v>
      </c>
      <c r="AR1225" s="358">
        <v>1</v>
      </c>
      <c r="AS1225" s="359">
        <v>1</v>
      </c>
      <c r="AT1225" s="364">
        <v>0.0721861525408278</v>
      </c>
      <c r="AU1225" s="361">
        <v>0.0769230769230769</v>
      </c>
      <c r="AV1225" s="362">
        <v>0.1</v>
      </c>
      <c r="AW1225" s="362">
        <v>0</v>
      </c>
      <c r="AX1225" s="362">
        <v>0.043956043956044</v>
      </c>
      <c r="AY1225" s="142"/>
      <c r="AZ1225" s="140"/>
    </row>
    <row r="1226" spans="1:52">
      <c r="A1226" s="138"/>
      <c r="B1226" s="142"/>
      <c r="C1226" s="172" t="s">
        <v>1972</v>
      </c>
      <c r="D1226" s="166" t="s">
        <v>235</v>
      </c>
      <c r="E1226" s="166" t="s">
        <v>1973</v>
      </c>
      <c r="F1226" s="167" t="s">
        <v>2302</v>
      </c>
      <c r="G1226" s="195" t="s">
        <v>2303</v>
      </c>
      <c r="H1226" s="195" t="s">
        <v>2303</v>
      </c>
      <c r="I1226" s="195" t="s">
        <v>2303</v>
      </c>
      <c r="J1226" s="195" t="s">
        <v>2303</v>
      </c>
      <c r="K1226" s="168">
        <v>0.9</v>
      </c>
      <c r="L1226" s="169" t="s">
        <v>40</v>
      </c>
      <c r="M1226" s="169" t="s">
        <v>40</v>
      </c>
      <c r="N1226" s="170" t="s">
        <v>40</v>
      </c>
      <c r="O1226" s="170" t="s">
        <v>40</v>
      </c>
      <c r="P1226" s="356">
        <v>0.9</v>
      </c>
      <c r="Q1226" s="357">
        <v>0</v>
      </c>
      <c r="R1226" s="169" t="s">
        <v>40</v>
      </c>
      <c r="S1226" s="169" t="s">
        <v>40</v>
      </c>
      <c r="T1226" s="169">
        <v>0</v>
      </c>
      <c r="U1226" s="356">
        <v>0.9</v>
      </c>
      <c r="V1226" s="169">
        <v>1</v>
      </c>
      <c r="W1226" s="169" t="s">
        <v>40</v>
      </c>
      <c r="X1226" s="169" t="s">
        <v>40</v>
      </c>
      <c r="Y1226" s="169">
        <v>1</v>
      </c>
      <c r="Z1226" s="356">
        <v>0.92</v>
      </c>
      <c r="AA1226" s="356" t="s">
        <v>40</v>
      </c>
      <c r="AB1226" s="356" t="s">
        <v>40</v>
      </c>
      <c r="AC1226" s="356" t="s">
        <v>40</v>
      </c>
      <c r="AD1226" s="356">
        <v>0.5</v>
      </c>
      <c r="AE1226" s="356">
        <v>0.92</v>
      </c>
      <c r="AF1226" s="169">
        <v>0.997740477727566</v>
      </c>
      <c r="AG1226" s="169">
        <v>0.997050816696915</v>
      </c>
      <c r="AH1226" s="169">
        <v>1</v>
      </c>
      <c r="AI1226" s="169">
        <v>0.930262827659065</v>
      </c>
      <c r="AJ1226" s="356">
        <v>0.92</v>
      </c>
      <c r="AK1226" s="169">
        <v>1</v>
      </c>
      <c r="AL1226" s="169" t="s">
        <v>40</v>
      </c>
      <c r="AM1226" s="169" t="s">
        <v>40</v>
      </c>
      <c r="AN1226" s="169">
        <v>0.95</v>
      </c>
      <c r="AO1226" s="168">
        <v>0.99</v>
      </c>
      <c r="AP1226" s="358">
        <v>1</v>
      </c>
      <c r="AQ1226" s="358">
        <v>1</v>
      </c>
      <c r="AR1226" s="358">
        <v>1</v>
      </c>
      <c r="AS1226" s="359">
        <v>1</v>
      </c>
      <c r="AT1226" s="364">
        <v>0.0721861525408278</v>
      </c>
      <c r="AU1226" s="361" t="s">
        <v>40</v>
      </c>
      <c r="AV1226" s="362" t="s">
        <v>40</v>
      </c>
      <c r="AW1226" s="362" t="s">
        <v>40</v>
      </c>
      <c r="AX1226" s="362" t="s">
        <v>40</v>
      </c>
      <c r="AY1226" s="142"/>
      <c r="AZ1226" s="140"/>
    </row>
    <row r="1227" spans="1:52">
      <c r="A1227" s="138"/>
      <c r="B1227" s="142"/>
      <c r="C1227" s="172" t="s">
        <v>1972</v>
      </c>
      <c r="D1227" s="166" t="s">
        <v>26</v>
      </c>
      <c r="E1227" s="166" t="s">
        <v>1973</v>
      </c>
      <c r="F1227" s="167" t="s">
        <v>2304</v>
      </c>
      <c r="G1227" s="195" t="s">
        <v>2305</v>
      </c>
      <c r="H1227" s="195" t="s">
        <v>2305</v>
      </c>
      <c r="I1227" s="195" t="s">
        <v>2305</v>
      </c>
      <c r="J1227" s="195" t="s">
        <v>2305</v>
      </c>
      <c r="K1227" s="168">
        <v>0.9</v>
      </c>
      <c r="L1227" s="169">
        <v>0.96551724137931</v>
      </c>
      <c r="M1227" s="169">
        <v>0.935483870967742</v>
      </c>
      <c r="N1227" s="170">
        <v>0.963636363636364</v>
      </c>
      <c r="O1227" s="170">
        <v>0.965836711059641</v>
      </c>
      <c r="P1227" s="356">
        <v>0.9</v>
      </c>
      <c r="Q1227" s="357">
        <v>0.986888731396173</v>
      </c>
      <c r="R1227" s="169">
        <v>0.984818878701338</v>
      </c>
      <c r="S1227" s="169">
        <v>0.934502776375568</v>
      </c>
      <c r="T1227" s="169">
        <v>0.956164322691017</v>
      </c>
      <c r="U1227" s="356">
        <v>0.9</v>
      </c>
      <c r="V1227" s="169">
        <v>0.944188518781006</v>
      </c>
      <c r="W1227" s="169">
        <v>0.932361340748534</v>
      </c>
      <c r="X1227" s="169">
        <v>0.860045431600202</v>
      </c>
      <c r="Y1227" s="169">
        <v>0.901264191606123</v>
      </c>
      <c r="Z1227" s="356">
        <v>0.92</v>
      </c>
      <c r="AA1227" s="356">
        <v>0.948818897637795</v>
      </c>
      <c r="AB1227" s="356">
        <v>0.964797136038186</v>
      </c>
      <c r="AC1227" s="356">
        <v>0.91899852724595</v>
      </c>
      <c r="AD1227" s="356">
        <v>0.939083005934966</v>
      </c>
      <c r="AE1227" s="356">
        <v>0.92</v>
      </c>
      <c r="AF1227" s="169">
        <v>0.992949580221717</v>
      </c>
      <c r="AG1227" s="169">
        <v>0.982116728987157</v>
      </c>
      <c r="AH1227" s="169">
        <v>0.988216912961396</v>
      </c>
      <c r="AI1227" s="169">
        <v>0.927834805916807</v>
      </c>
      <c r="AJ1227" s="356">
        <v>0.92</v>
      </c>
      <c r="AK1227" s="169">
        <v>0.963152757442655</v>
      </c>
      <c r="AL1227" s="169">
        <v>0.968581364672023</v>
      </c>
      <c r="AM1227" s="169">
        <v>0.942923061490621</v>
      </c>
      <c r="AN1227" s="169">
        <v>0.963667061351577</v>
      </c>
      <c r="AO1227" s="168">
        <v>0.99</v>
      </c>
      <c r="AP1227" s="358">
        <v>1</v>
      </c>
      <c r="AQ1227" s="358">
        <v>1</v>
      </c>
      <c r="AR1227" s="358">
        <v>1</v>
      </c>
      <c r="AS1227" s="359">
        <v>1</v>
      </c>
      <c r="AT1227" s="364">
        <v>0.0721861525408278</v>
      </c>
      <c r="AU1227" s="361">
        <v>0.0444444444444444</v>
      </c>
      <c r="AV1227" s="362">
        <v>0.0535714285714286</v>
      </c>
      <c r="AW1227" s="362">
        <v>0.111111111111111</v>
      </c>
      <c r="AX1227" s="362">
        <v>0.0585625554569654</v>
      </c>
      <c r="AY1227" s="142"/>
      <c r="AZ1227" s="140"/>
    </row>
    <row r="1228" spans="1:52">
      <c r="A1228" s="138"/>
      <c r="B1228" s="142"/>
      <c r="C1228" s="172" t="s">
        <v>1972</v>
      </c>
      <c r="D1228" s="166" t="s">
        <v>26</v>
      </c>
      <c r="E1228" s="166" t="s">
        <v>1973</v>
      </c>
      <c r="F1228" s="167" t="s">
        <v>2306</v>
      </c>
      <c r="G1228" s="195" t="s">
        <v>2307</v>
      </c>
      <c r="H1228" s="195" t="s">
        <v>2307</v>
      </c>
      <c r="I1228" s="195" t="s">
        <v>2307</v>
      </c>
      <c r="J1228" s="195" t="s">
        <v>2307</v>
      </c>
      <c r="K1228" s="168">
        <v>0.9</v>
      </c>
      <c r="L1228" s="169">
        <v>0.833333333333333</v>
      </c>
      <c r="M1228" s="169">
        <v>0.942857142857143</v>
      </c>
      <c r="N1228" s="170">
        <v>0.940298507462687</v>
      </c>
      <c r="O1228" s="170">
        <v>0.927272727272727</v>
      </c>
      <c r="P1228" s="356">
        <v>0.9</v>
      </c>
      <c r="Q1228" s="357">
        <v>0.955318608783955</v>
      </c>
      <c r="R1228" s="169">
        <v>0.954627584822325</v>
      </c>
      <c r="S1228" s="169">
        <v>0.956282329384282</v>
      </c>
      <c r="T1228" s="169">
        <v>0.952909252135185</v>
      </c>
      <c r="U1228" s="356">
        <v>0.9</v>
      </c>
      <c r="V1228" s="169">
        <v>0.887534907336888</v>
      </c>
      <c r="W1228" s="169">
        <v>0.884762095964666</v>
      </c>
      <c r="X1228" s="169">
        <v>0.82245953612548</v>
      </c>
      <c r="Y1228" s="169">
        <v>0.881116363418163</v>
      </c>
      <c r="Z1228" s="356">
        <v>0.92</v>
      </c>
      <c r="AA1228" s="356">
        <v>0.895287958115183</v>
      </c>
      <c r="AB1228" s="356">
        <v>0.905434782608696</v>
      </c>
      <c r="AC1228" s="356">
        <v>0.902939166097061</v>
      </c>
      <c r="AD1228" s="356">
        <v>0.918183065106072</v>
      </c>
      <c r="AE1228" s="356">
        <v>0.92</v>
      </c>
      <c r="AF1228" s="169">
        <v>0.922052614485222</v>
      </c>
      <c r="AG1228" s="169">
        <v>0.685970636215334</v>
      </c>
      <c r="AH1228" s="169">
        <v>0.931685273790537</v>
      </c>
      <c r="AI1228" s="169">
        <v>0.947958692922222</v>
      </c>
      <c r="AJ1228" s="356">
        <v>0.92</v>
      </c>
      <c r="AK1228" s="169">
        <v>0.927365982792852</v>
      </c>
      <c r="AL1228" s="169">
        <v>0.94900033886818</v>
      </c>
      <c r="AM1228" s="169">
        <v>0.935639581657281</v>
      </c>
      <c r="AN1228" s="169">
        <v>0.959553796700944</v>
      </c>
      <c r="AO1228" s="168">
        <v>0.99</v>
      </c>
      <c r="AP1228" s="358">
        <v>1</v>
      </c>
      <c r="AQ1228" s="358">
        <v>1</v>
      </c>
      <c r="AR1228" s="358">
        <v>1</v>
      </c>
      <c r="AS1228" s="359">
        <v>1</v>
      </c>
      <c r="AT1228" s="364">
        <v>0.0721861525408278</v>
      </c>
      <c r="AU1228" s="361">
        <v>0</v>
      </c>
      <c r="AV1228" s="362">
        <v>0.171428571428571</v>
      </c>
      <c r="AW1228" s="362">
        <v>0.0789473684210526</v>
      </c>
      <c r="AX1228" s="362">
        <v>0.0966587112171838</v>
      </c>
      <c r="AY1228" s="142"/>
      <c r="AZ1228" s="140"/>
    </row>
    <row r="1229" spans="1:52">
      <c r="A1229" s="138"/>
      <c r="B1229" s="142"/>
      <c r="C1229" s="172" t="s">
        <v>1972</v>
      </c>
      <c r="D1229" s="166" t="s">
        <v>235</v>
      </c>
      <c r="E1229" s="166" t="s">
        <v>1973</v>
      </c>
      <c r="F1229" s="167" t="s">
        <v>2308</v>
      </c>
      <c r="G1229" s="195" t="s">
        <v>2309</v>
      </c>
      <c r="H1229" s="195" t="s">
        <v>2309</v>
      </c>
      <c r="I1229" s="195" t="s">
        <v>2309</v>
      </c>
      <c r="J1229" s="195" t="s">
        <v>2309</v>
      </c>
      <c r="K1229" s="168">
        <v>0.9</v>
      </c>
      <c r="L1229" s="169" t="s">
        <v>40</v>
      </c>
      <c r="M1229" s="169" t="s">
        <v>40</v>
      </c>
      <c r="N1229" s="170" t="s">
        <v>40</v>
      </c>
      <c r="O1229" s="170" t="s">
        <v>40</v>
      </c>
      <c r="P1229" s="356">
        <v>0.9</v>
      </c>
      <c r="Q1229" s="357" t="s">
        <v>40</v>
      </c>
      <c r="R1229" s="169" t="s">
        <v>40</v>
      </c>
      <c r="S1229" s="169">
        <v>1</v>
      </c>
      <c r="T1229" s="169">
        <v>1</v>
      </c>
      <c r="U1229" s="356">
        <v>0.9</v>
      </c>
      <c r="V1229" s="169" t="s">
        <v>40</v>
      </c>
      <c r="W1229" s="169" t="s">
        <v>40</v>
      </c>
      <c r="X1229" s="169">
        <v>1</v>
      </c>
      <c r="Y1229" s="169">
        <v>1</v>
      </c>
      <c r="Z1229" s="356">
        <v>0.92</v>
      </c>
      <c r="AA1229" s="356" t="s">
        <v>40</v>
      </c>
      <c r="AB1229" s="356" t="s">
        <v>40</v>
      </c>
      <c r="AC1229" s="356" t="s">
        <v>40</v>
      </c>
      <c r="AD1229" s="356">
        <v>1</v>
      </c>
      <c r="AE1229" s="356">
        <v>0.92</v>
      </c>
      <c r="AF1229" s="169">
        <v>0.999637943519189</v>
      </c>
      <c r="AG1229" s="169">
        <v>1</v>
      </c>
      <c r="AH1229" s="169">
        <v>0.999208234362629</v>
      </c>
      <c r="AI1229" s="169">
        <v>0.999173600285484</v>
      </c>
      <c r="AJ1229" s="356">
        <v>0.92</v>
      </c>
      <c r="AK1229" s="169" t="s">
        <v>40</v>
      </c>
      <c r="AL1229" s="169" t="s">
        <v>40</v>
      </c>
      <c r="AM1229" s="169">
        <v>1</v>
      </c>
      <c r="AN1229" s="169">
        <v>1</v>
      </c>
      <c r="AO1229" s="168">
        <v>0.99</v>
      </c>
      <c r="AP1229" s="358">
        <v>1</v>
      </c>
      <c r="AQ1229" s="358">
        <v>1</v>
      </c>
      <c r="AR1229" s="358">
        <v>1</v>
      </c>
      <c r="AS1229" s="359">
        <v>1</v>
      </c>
      <c r="AT1229" s="364">
        <v>0.0721861525408278</v>
      </c>
      <c r="AU1229" s="361" t="s">
        <v>40</v>
      </c>
      <c r="AV1229" s="362" t="s">
        <v>40</v>
      </c>
      <c r="AW1229" s="362" t="s">
        <v>40</v>
      </c>
      <c r="AX1229" s="362" t="s">
        <v>40</v>
      </c>
      <c r="AY1229" s="142"/>
      <c r="AZ1229" s="140"/>
    </row>
    <row r="1230" spans="1:52">
      <c r="A1230" s="138"/>
      <c r="B1230" s="142"/>
      <c r="C1230" s="172" t="s">
        <v>1972</v>
      </c>
      <c r="D1230" s="166" t="s">
        <v>26</v>
      </c>
      <c r="E1230" s="166" t="s">
        <v>1973</v>
      </c>
      <c r="F1230" s="167" t="s">
        <v>2310</v>
      </c>
      <c r="G1230" s="195" t="s">
        <v>2311</v>
      </c>
      <c r="H1230" s="195" t="s">
        <v>2311</v>
      </c>
      <c r="I1230" s="195" t="s">
        <v>2311</v>
      </c>
      <c r="J1230" s="195" t="s">
        <v>2311</v>
      </c>
      <c r="K1230" s="168">
        <v>0.9</v>
      </c>
      <c r="L1230" s="169">
        <v>0.941176470588235</v>
      </c>
      <c r="M1230" s="169">
        <v>0.980392156862745</v>
      </c>
      <c r="N1230" s="170">
        <v>0.96078431372549</v>
      </c>
      <c r="O1230" s="170">
        <v>0.933552631578947</v>
      </c>
      <c r="P1230" s="356">
        <v>0.9</v>
      </c>
      <c r="Q1230" s="357">
        <v>0.978334880841845</v>
      </c>
      <c r="R1230" s="169">
        <v>0.984665661136249</v>
      </c>
      <c r="S1230" s="169">
        <v>0.976488032196569</v>
      </c>
      <c r="T1230" s="169">
        <v>0.964295036157897</v>
      </c>
      <c r="U1230" s="356">
        <v>0.9</v>
      </c>
      <c r="V1230" s="169">
        <v>0.934695140823275</v>
      </c>
      <c r="W1230" s="169">
        <v>0.940673705379588</v>
      </c>
      <c r="X1230" s="169">
        <v>0.895361152298242</v>
      </c>
      <c r="Y1230" s="169">
        <v>0.920890205892739</v>
      </c>
      <c r="Z1230" s="356">
        <v>0.92</v>
      </c>
      <c r="AA1230" s="356">
        <v>0.953804347826087</v>
      </c>
      <c r="AB1230" s="356">
        <v>0.950354609929078</v>
      </c>
      <c r="AC1230" s="356">
        <v>0.903846153846154</v>
      </c>
      <c r="AD1230" s="356">
        <v>0.953384882436484</v>
      </c>
      <c r="AE1230" s="356">
        <v>0.92</v>
      </c>
      <c r="AF1230" s="169">
        <v>0.986306691269302</v>
      </c>
      <c r="AG1230" s="169">
        <v>0.882660896272512</v>
      </c>
      <c r="AH1230" s="169">
        <v>0.993050193050193</v>
      </c>
      <c r="AI1230" s="169">
        <v>0.979107155866215</v>
      </c>
      <c r="AJ1230" s="356">
        <v>0.92</v>
      </c>
      <c r="AK1230" s="169">
        <v>0.966673742305243</v>
      </c>
      <c r="AL1230" s="169">
        <v>0.971611526147279</v>
      </c>
      <c r="AM1230" s="169">
        <v>0.94838145231846</v>
      </c>
      <c r="AN1230" s="169">
        <v>0.974955873458657</v>
      </c>
      <c r="AO1230" s="168">
        <v>0.99</v>
      </c>
      <c r="AP1230" s="358">
        <v>1</v>
      </c>
      <c r="AQ1230" s="358">
        <v>1</v>
      </c>
      <c r="AR1230" s="358">
        <v>1</v>
      </c>
      <c r="AS1230" s="359">
        <v>1</v>
      </c>
      <c r="AT1230" s="364">
        <v>0.0721861525408278</v>
      </c>
      <c r="AU1230" s="361">
        <v>0.0571428571428571</v>
      </c>
      <c r="AV1230" s="362">
        <v>0.075</v>
      </c>
      <c r="AW1230" s="362">
        <v>0.116279069767442</v>
      </c>
      <c r="AX1230" s="362">
        <v>0.0756159728122345</v>
      </c>
      <c r="AY1230" s="142"/>
      <c r="AZ1230" s="140"/>
    </row>
    <row r="1231" spans="1:52">
      <c r="A1231" s="138"/>
      <c r="B1231" s="142"/>
      <c r="C1231" s="172" t="s">
        <v>1972</v>
      </c>
      <c r="D1231" s="166" t="s">
        <v>235</v>
      </c>
      <c r="E1231" s="166" t="s">
        <v>1973</v>
      </c>
      <c r="F1231" s="167" t="s">
        <v>2312</v>
      </c>
      <c r="G1231" s="195" t="s">
        <v>2313</v>
      </c>
      <c r="H1231" s="195" t="s">
        <v>2313</v>
      </c>
      <c r="I1231" s="195" t="s">
        <v>2313</v>
      </c>
      <c r="J1231" s="195" t="s">
        <v>2313</v>
      </c>
      <c r="K1231" s="168">
        <v>0.9</v>
      </c>
      <c r="L1231" s="169" t="s">
        <v>40</v>
      </c>
      <c r="M1231" s="169" t="s">
        <v>40</v>
      </c>
      <c r="N1231" s="170" t="s">
        <v>40</v>
      </c>
      <c r="O1231" s="170" t="s">
        <v>40</v>
      </c>
      <c r="P1231" s="356">
        <v>0.9</v>
      </c>
      <c r="Q1231" s="357" t="s">
        <v>40</v>
      </c>
      <c r="R1231" s="169" t="s">
        <v>40</v>
      </c>
      <c r="S1231" s="169" t="s">
        <v>40</v>
      </c>
      <c r="T1231" s="169">
        <v>0</v>
      </c>
      <c r="U1231" s="356">
        <v>0.9</v>
      </c>
      <c r="V1231" s="169" t="s">
        <v>40</v>
      </c>
      <c r="W1231" s="169" t="s">
        <v>40</v>
      </c>
      <c r="X1231" s="169" t="s">
        <v>40</v>
      </c>
      <c r="Y1231" s="169">
        <v>0.97979797979798</v>
      </c>
      <c r="Z1231" s="356">
        <v>0.92</v>
      </c>
      <c r="AA1231" s="356">
        <v>1</v>
      </c>
      <c r="AB1231" s="356" t="s">
        <v>40</v>
      </c>
      <c r="AC1231" s="356">
        <v>1</v>
      </c>
      <c r="AD1231" s="356">
        <v>0.4</v>
      </c>
      <c r="AE1231" s="356">
        <v>0.92</v>
      </c>
      <c r="AF1231" s="169">
        <v>0.995498588540475</v>
      </c>
      <c r="AG1231" s="169">
        <v>0.968877110809811</v>
      </c>
      <c r="AH1231" s="169">
        <v>0.99748743718593</v>
      </c>
      <c r="AI1231" s="169">
        <v>0.988263169091056</v>
      </c>
      <c r="AJ1231" s="356">
        <v>0.92</v>
      </c>
      <c r="AK1231" s="169">
        <v>0.5</v>
      </c>
      <c r="AL1231" s="169" t="s">
        <v>40</v>
      </c>
      <c r="AM1231" s="169">
        <v>0.5</v>
      </c>
      <c r="AN1231" s="169">
        <v>0.944</v>
      </c>
      <c r="AO1231" s="168">
        <v>0.99</v>
      </c>
      <c r="AP1231" s="358">
        <v>1</v>
      </c>
      <c r="AQ1231" s="358">
        <v>1</v>
      </c>
      <c r="AR1231" s="358">
        <v>1</v>
      </c>
      <c r="AS1231" s="359">
        <v>1</v>
      </c>
      <c r="AT1231" s="364">
        <v>0.0721861525408278</v>
      </c>
      <c r="AU1231" s="361" t="s">
        <v>40</v>
      </c>
      <c r="AV1231" s="362" t="s">
        <v>40</v>
      </c>
      <c r="AW1231" s="362" t="s">
        <v>40</v>
      </c>
      <c r="AX1231" s="362" t="s">
        <v>40</v>
      </c>
      <c r="AY1231" s="142"/>
      <c r="AZ1231" s="140"/>
    </row>
    <row r="1232" spans="1:52">
      <c r="A1232" s="138"/>
      <c r="B1232" s="142"/>
      <c r="C1232" s="172" t="s">
        <v>1972</v>
      </c>
      <c r="D1232" s="166" t="s">
        <v>235</v>
      </c>
      <c r="E1232" s="166" t="s">
        <v>1973</v>
      </c>
      <c r="F1232" s="167" t="s">
        <v>2314</v>
      </c>
      <c r="G1232" s="195" t="s">
        <v>2315</v>
      </c>
      <c r="H1232" s="195" t="s">
        <v>2315</v>
      </c>
      <c r="I1232" s="195" t="s">
        <v>2315</v>
      </c>
      <c r="J1232" s="195" t="s">
        <v>2315</v>
      </c>
      <c r="K1232" s="168">
        <v>0.9</v>
      </c>
      <c r="L1232" s="169" t="s">
        <v>40</v>
      </c>
      <c r="M1232" s="169" t="s">
        <v>40</v>
      </c>
      <c r="N1232" s="170" t="s">
        <v>40</v>
      </c>
      <c r="O1232" s="170" t="s">
        <v>40</v>
      </c>
      <c r="P1232" s="356">
        <v>0.9</v>
      </c>
      <c r="Q1232" s="357" t="s">
        <v>40</v>
      </c>
      <c r="R1232" s="169" t="s">
        <v>40</v>
      </c>
      <c r="S1232" s="169" t="s">
        <v>40</v>
      </c>
      <c r="T1232" s="169">
        <v>0</v>
      </c>
      <c r="U1232" s="356">
        <v>0.9</v>
      </c>
      <c r="V1232" s="169" t="s">
        <v>40</v>
      </c>
      <c r="W1232" s="169" t="s">
        <v>40</v>
      </c>
      <c r="X1232" s="169" t="s">
        <v>40</v>
      </c>
      <c r="Y1232" s="169">
        <v>1</v>
      </c>
      <c r="Z1232" s="356">
        <v>0.92</v>
      </c>
      <c r="AA1232" s="356" t="s">
        <v>40</v>
      </c>
      <c r="AB1232" s="356" t="s">
        <v>40</v>
      </c>
      <c r="AC1232" s="356" t="s">
        <v>40</v>
      </c>
      <c r="AD1232" s="356">
        <v>1</v>
      </c>
      <c r="AE1232" s="356">
        <v>0.92</v>
      </c>
      <c r="AF1232" s="169">
        <v>0.998430798200649</v>
      </c>
      <c r="AG1232" s="169">
        <v>0.999183006535948</v>
      </c>
      <c r="AH1232" s="169">
        <v>0.999600957701516</v>
      </c>
      <c r="AI1232" s="169">
        <v>0.997613846606071</v>
      </c>
      <c r="AJ1232" s="356">
        <v>0.92</v>
      </c>
      <c r="AK1232" s="169">
        <v>0.5</v>
      </c>
      <c r="AL1232" s="169" t="s">
        <v>40</v>
      </c>
      <c r="AM1232" s="169" t="s">
        <v>40</v>
      </c>
      <c r="AN1232" s="169">
        <v>0.95</v>
      </c>
      <c r="AO1232" s="168">
        <v>0.99</v>
      </c>
      <c r="AP1232" s="358">
        <v>1</v>
      </c>
      <c r="AQ1232" s="358">
        <v>1</v>
      </c>
      <c r="AR1232" s="358">
        <v>1</v>
      </c>
      <c r="AS1232" s="359">
        <v>1</v>
      </c>
      <c r="AT1232" s="364">
        <v>0.0721861525408278</v>
      </c>
      <c r="AU1232" s="361" t="s">
        <v>40</v>
      </c>
      <c r="AV1232" s="362" t="s">
        <v>40</v>
      </c>
      <c r="AW1232" s="362" t="s">
        <v>40</v>
      </c>
      <c r="AX1232" s="362" t="s">
        <v>40</v>
      </c>
      <c r="AY1232" s="142"/>
      <c r="AZ1232" s="140"/>
    </row>
    <row r="1233" spans="1:52">
      <c r="A1233" s="138"/>
      <c r="B1233" s="142"/>
      <c r="C1233" s="172" t="s">
        <v>1972</v>
      </c>
      <c r="D1233" s="166" t="s">
        <v>26</v>
      </c>
      <c r="E1233" s="166" t="s">
        <v>1973</v>
      </c>
      <c r="F1233" s="167" t="s">
        <v>2316</v>
      </c>
      <c r="G1233" s="195" t="s">
        <v>2317</v>
      </c>
      <c r="H1233" s="195" t="s">
        <v>2317</v>
      </c>
      <c r="I1233" s="195" t="s">
        <v>2317</v>
      </c>
      <c r="J1233" s="195" t="s">
        <v>2317</v>
      </c>
      <c r="K1233" s="168">
        <v>0.9</v>
      </c>
      <c r="L1233" s="169">
        <v>0.814814814814815</v>
      </c>
      <c r="M1233" s="169">
        <v>0.88</v>
      </c>
      <c r="N1233" s="170">
        <v>0.954545454545455</v>
      </c>
      <c r="O1233" s="170">
        <v>0.960839160839161</v>
      </c>
      <c r="P1233" s="356">
        <v>0.9</v>
      </c>
      <c r="Q1233" s="357">
        <v>0.990819672131148</v>
      </c>
      <c r="R1233" s="169">
        <v>0.953638814016172</v>
      </c>
      <c r="S1233" s="169">
        <v>0.926123720516244</v>
      </c>
      <c r="T1233" s="169">
        <v>0.957325506865027</v>
      </c>
      <c r="U1233" s="356">
        <v>0.9</v>
      </c>
      <c r="V1233" s="169">
        <v>0.935081967213115</v>
      </c>
      <c r="W1233" s="169">
        <v>0.900269541778976</v>
      </c>
      <c r="X1233" s="169">
        <v>0.806853582554517</v>
      </c>
      <c r="Y1233" s="169">
        <v>0.887292109435617</v>
      </c>
      <c r="Z1233" s="356">
        <v>0.92</v>
      </c>
      <c r="AA1233" s="356">
        <v>0.935338345864662</v>
      </c>
      <c r="AB1233" s="356">
        <v>0.93046357615894</v>
      </c>
      <c r="AC1233" s="356">
        <v>0.878727634194831</v>
      </c>
      <c r="AD1233" s="356">
        <v>0.92607265158128</v>
      </c>
      <c r="AE1233" s="356">
        <v>0.92</v>
      </c>
      <c r="AF1233" s="169">
        <v>0.998788612961841</v>
      </c>
      <c r="AG1233" s="169">
        <v>1</v>
      </c>
      <c r="AH1233" s="169">
        <v>0.99963167587477</v>
      </c>
      <c r="AI1233" s="169">
        <v>0.995309464947908</v>
      </c>
      <c r="AJ1233" s="356">
        <v>0.92</v>
      </c>
      <c r="AK1233" s="169">
        <v>0.957097215883158</v>
      </c>
      <c r="AL1233" s="169">
        <v>0.954755309325946</v>
      </c>
      <c r="AM1233" s="169">
        <v>0.939767779390421</v>
      </c>
      <c r="AN1233" s="169">
        <v>0.964774608644152</v>
      </c>
      <c r="AO1233" s="168">
        <v>0.99</v>
      </c>
      <c r="AP1233" s="358">
        <v>1</v>
      </c>
      <c r="AQ1233" s="358">
        <v>1</v>
      </c>
      <c r="AR1233" s="358">
        <v>1</v>
      </c>
      <c r="AS1233" s="359">
        <v>1</v>
      </c>
      <c r="AT1233" s="364">
        <v>0.0721861525408278</v>
      </c>
      <c r="AU1233" s="361">
        <v>0.0384615384615385</v>
      </c>
      <c r="AV1233" s="362">
        <v>0.0714285714285714</v>
      </c>
      <c r="AW1233" s="362">
        <v>0.125</v>
      </c>
      <c r="AX1233" s="362">
        <v>0.0672566371681416</v>
      </c>
      <c r="AY1233" s="142"/>
      <c r="AZ1233" s="140"/>
    </row>
    <row r="1234" spans="1:52">
      <c r="A1234" s="138"/>
      <c r="B1234" s="142"/>
      <c r="C1234" s="172" t="s">
        <v>1972</v>
      </c>
      <c r="D1234" s="166" t="s">
        <v>26</v>
      </c>
      <c r="E1234" s="166" t="s">
        <v>1973</v>
      </c>
      <c r="F1234" s="167" t="s">
        <v>2318</v>
      </c>
      <c r="G1234" s="195" t="s">
        <v>2319</v>
      </c>
      <c r="H1234" s="195" t="s">
        <v>2319</v>
      </c>
      <c r="I1234" s="195" t="s">
        <v>2319</v>
      </c>
      <c r="J1234" s="195" t="s">
        <v>2319</v>
      </c>
      <c r="K1234" s="168">
        <v>0.9</v>
      </c>
      <c r="L1234" s="169">
        <v>0.96875</v>
      </c>
      <c r="M1234" s="169">
        <v>1</v>
      </c>
      <c r="N1234" s="170">
        <v>0.96551724137931</v>
      </c>
      <c r="O1234" s="170">
        <v>0.978675645342312</v>
      </c>
      <c r="P1234" s="356">
        <v>0.9</v>
      </c>
      <c r="Q1234" s="357">
        <v>0.97534833869239</v>
      </c>
      <c r="R1234" s="169">
        <v>0.970149253731343</v>
      </c>
      <c r="S1234" s="169">
        <v>0.943621250451753</v>
      </c>
      <c r="T1234" s="169">
        <v>0.976351495044873</v>
      </c>
      <c r="U1234" s="356">
        <v>0.9</v>
      </c>
      <c r="V1234" s="169">
        <v>0.923365487674169</v>
      </c>
      <c r="W1234" s="169">
        <v>0.936786654960492</v>
      </c>
      <c r="X1234" s="169">
        <v>0.930972172027467</v>
      </c>
      <c r="Y1234" s="169">
        <v>0.930358839124949</v>
      </c>
      <c r="Z1234" s="356">
        <v>0.92</v>
      </c>
      <c r="AA1234" s="356">
        <v>0.951467268623025</v>
      </c>
      <c r="AB1234" s="356">
        <v>0.973084886128364</v>
      </c>
      <c r="AC1234" s="356">
        <v>0.951957295373665</v>
      </c>
      <c r="AD1234" s="356">
        <v>0.967247191011236</v>
      </c>
      <c r="AE1234" s="356">
        <v>0.92</v>
      </c>
      <c r="AF1234" s="169">
        <v>0.999724846372558</v>
      </c>
      <c r="AG1234" s="169">
        <v>0.993189612934836</v>
      </c>
      <c r="AH1234" s="169">
        <v>0.982236154649948</v>
      </c>
      <c r="AI1234" s="169">
        <v>0.998221771515493</v>
      </c>
      <c r="AJ1234" s="356">
        <v>0.92</v>
      </c>
      <c r="AK1234" s="169">
        <v>0.96626768226333</v>
      </c>
      <c r="AL1234" s="169">
        <v>0.975371242303513</v>
      </c>
      <c r="AM1234" s="169">
        <v>0.96578631452581</v>
      </c>
      <c r="AN1234" s="169">
        <v>0.981509963133015</v>
      </c>
      <c r="AO1234" s="168">
        <v>0.99</v>
      </c>
      <c r="AP1234" s="358">
        <v>1</v>
      </c>
      <c r="AQ1234" s="358">
        <v>1</v>
      </c>
      <c r="AR1234" s="358">
        <v>1</v>
      </c>
      <c r="AS1234" s="359">
        <v>1</v>
      </c>
      <c r="AT1234" s="364">
        <v>0.0721861525408278</v>
      </c>
      <c r="AU1234" s="361">
        <v>0.0192307692307692</v>
      </c>
      <c r="AV1234" s="362">
        <v>0</v>
      </c>
      <c r="AW1234" s="362">
        <v>0.0461538461538462</v>
      </c>
      <c r="AX1234" s="362">
        <v>0.0396518375241779</v>
      </c>
      <c r="AY1234" s="142"/>
      <c r="AZ1234" s="140"/>
    </row>
    <row r="1235" spans="1:52">
      <c r="A1235" s="138"/>
      <c r="B1235" s="142"/>
      <c r="C1235" s="172" t="s">
        <v>1972</v>
      </c>
      <c r="D1235" s="166" t="s">
        <v>26</v>
      </c>
      <c r="E1235" s="166" t="s">
        <v>1973</v>
      </c>
      <c r="F1235" s="167" t="s">
        <v>2320</v>
      </c>
      <c r="G1235" s="195" t="s">
        <v>2321</v>
      </c>
      <c r="H1235" s="195" t="s">
        <v>2321</v>
      </c>
      <c r="I1235" s="195" t="s">
        <v>2321</v>
      </c>
      <c r="J1235" s="195" t="s">
        <v>2321</v>
      </c>
      <c r="K1235" s="168">
        <v>0.9</v>
      </c>
      <c r="L1235" s="169">
        <v>0.932203389830508</v>
      </c>
      <c r="M1235" s="169">
        <v>1</v>
      </c>
      <c r="N1235" s="170">
        <v>0.964912280701754</v>
      </c>
      <c r="O1235" s="170">
        <v>0.970939283860924</v>
      </c>
      <c r="P1235" s="356">
        <v>0.9</v>
      </c>
      <c r="Q1235" s="357">
        <v>0.975578947368421</v>
      </c>
      <c r="R1235" s="169">
        <v>0.970314421219041</v>
      </c>
      <c r="S1235" s="169">
        <v>0.882448138884802</v>
      </c>
      <c r="T1235" s="169">
        <v>0.913167620217431</v>
      </c>
      <c r="U1235" s="356">
        <v>0.9</v>
      </c>
      <c r="V1235" s="169">
        <v>0.865684210526316</v>
      </c>
      <c r="W1235" s="169">
        <v>0.817143860881785</v>
      </c>
      <c r="X1235" s="169">
        <v>0.73076357216419</v>
      </c>
      <c r="Y1235" s="169">
        <v>0.803870230899355</v>
      </c>
      <c r="Z1235" s="356">
        <v>0.92</v>
      </c>
      <c r="AA1235" s="356">
        <v>0.874413145539906</v>
      </c>
      <c r="AB1235" s="356">
        <v>0.859844271412681</v>
      </c>
      <c r="AC1235" s="356">
        <v>0.810092961487384</v>
      </c>
      <c r="AD1235" s="356">
        <v>0.901215805471125</v>
      </c>
      <c r="AE1235" s="356">
        <v>0.92</v>
      </c>
      <c r="AF1235" s="169">
        <v>0.993301872431116</v>
      </c>
      <c r="AG1235" s="169">
        <v>0.996806812134114</v>
      </c>
      <c r="AH1235" s="169">
        <v>0.997990959316926</v>
      </c>
      <c r="AI1235" s="169">
        <v>0.967426663108316</v>
      </c>
      <c r="AJ1235" s="356">
        <v>0.92</v>
      </c>
      <c r="AK1235" s="169">
        <v>0.930232558139535</v>
      </c>
      <c r="AL1235" s="169">
        <v>0.949530160654744</v>
      </c>
      <c r="AM1235" s="169">
        <v>0.899241603466956</v>
      </c>
      <c r="AN1235" s="169">
        <v>0.954940498350386</v>
      </c>
      <c r="AO1235" s="168">
        <v>0.99</v>
      </c>
      <c r="AP1235" s="358">
        <v>1</v>
      </c>
      <c r="AQ1235" s="358">
        <v>1</v>
      </c>
      <c r="AR1235" s="358">
        <v>1</v>
      </c>
      <c r="AS1235" s="359">
        <v>0.999866613311991</v>
      </c>
      <c r="AT1235" s="364">
        <v>0.0721861525408278</v>
      </c>
      <c r="AU1235" s="361">
        <v>0.037037037037037</v>
      </c>
      <c r="AV1235" s="362">
        <v>0.0375</v>
      </c>
      <c r="AW1235" s="362">
        <v>0.0212765957446809</v>
      </c>
      <c r="AX1235" s="362">
        <v>0.0852144469525959</v>
      </c>
      <c r="AY1235" s="142"/>
      <c r="AZ1235" s="140"/>
    </row>
    <row r="1236" spans="1:52">
      <c r="A1236" s="138"/>
      <c r="B1236" s="142"/>
      <c r="C1236" s="172" t="s">
        <v>1972</v>
      </c>
      <c r="D1236" s="166" t="s">
        <v>235</v>
      </c>
      <c r="E1236" s="166" t="s">
        <v>1973</v>
      </c>
      <c r="F1236" s="167" t="s">
        <v>2322</v>
      </c>
      <c r="G1236" s="195" t="s">
        <v>2323</v>
      </c>
      <c r="H1236" s="195" t="s">
        <v>2323</v>
      </c>
      <c r="I1236" s="195" t="s">
        <v>2323</v>
      </c>
      <c r="J1236" s="195" t="s">
        <v>2323</v>
      </c>
      <c r="K1236" s="168">
        <v>0.9</v>
      </c>
      <c r="L1236" s="169" t="s">
        <v>40</v>
      </c>
      <c r="M1236" s="169" t="s">
        <v>40</v>
      </c>
      <c r="N1236" s="170" t="s">
        <v>40</v>
      </c>
      <c r="O1236" s="170" t="s">
        <v>40</v>
      </c>
      <c r="P1236" s="356">
        <v>0.9</v>
      </c>
      <c r="Q1236" s="357" t="s">
        <v>40</v>
      </c>
      <c r="R1236" s="169" t="s">
        <v>40</v>
      </c>
      <c r="S1236" s="169" t="s">
        <v>40</v>
      </c>
      <c r="T1236" s="169" t="s">
        <v>40</v>
      </c>
      <c r="U1236" s="356">
        <v>0.9</v>
      </c>
      <c r="V1236" s="169" t="s">
        <v>40</v>
      </c>
      <c r="W1236" s="169" t="s">
        <v>40</v>
      </c>
      <c r="X1236" s="169" t="s">
        <v>40</v>
      </c>
      <c r="Y1236" s="169" t="s">
        <v>40</v>
      </c>
      <c r="Z1236" s="356">
        <v>0.92</v>
      </c>
      <c r="AA1236" s="356" t="s">
        <v>40</v>
      </c>
      <c r="AB1236" s="356" t="s">
        <v>40</v>
      </c>
      <c r="AC1236" s="356" t="s">
        <v>40</v>
      </c>
      <c r="AD1236" s="356" t="s">
        <v>40</v>
      </c>
      <c r="AE1236" s="356">
        <v>0.92</v>
      </c>
      <c r="AF1236" s="169" t="s">
        <v>40</v>
      </c>
      <c r="AG1236" s="169" t="s">
        <v>40</v>
      </c>
      <c r="AH1236" s="169" t="s">
        <v>40</v>
      </c>
      <c r="AI1236" s="169" t="s">
        <v>40</v>
      </c>
      <c r="AJ1236" s="356">
        <v>0.92</v>
      </c>
      <c r="AK1236" s="169" t="s">
        <v>40</v>
      </c>
      <c r="AL1236" s="169" t="s">
        <v>40</v>
      </c>
      <c r="AM1236" s="169" t="s">
        <v>40</v>
      </c>
      <c r="AN1236" s="169" t="s">
        <v>40</v>
      </c>
      <c r="AO1236" s="168">
        <v>0.99</v>
      </c>
      <c r="AP1236" s="358" t="s">
        <v>40</v>
      </c>
      <c r="AQ1236" s="358" t="s">
        <v>40</v>
      </c>
      <c r="AR1236" s="358" t="s">
        <v>40</v>
      </c>
      <c r="AS1236" s="359" t="s">
        <v>40</v>
      </c>
      <c r="AT1236" s="364">
        <v>0.0721861525408278</v>
      </c>
      <c r="AU1236" s="361" t="s">
        <v>40</v>
      </c>
      <c r="AV1236" s="362" t="s">
        <v>40</v>
      </c>
      <c r="AW1236" s="362" t="s">
        <v>40</v>
      </c>
      <c r="AX1236" s="362" t="s">
        <v>40</v>
      </c>
      <c r="AY1236" s="142"/>
      <c r="AZ1236" s="140"/>
    </row>
    <row r="1237" spans="1:52">
      <c r="A1237" s="138"/>
      <c r="B1237" s="142"/>
      <c r="C1237" s="172" t="s">
        <v>1972</v>
      </c>
      <c r="D1237" s="166" t="s">
        <v>26</v>
      </c>
      <c r="E1237" s="166" t="s">
        <v>1973</v>
      </c>
      <c r="F1237" s="167" t="s">
        <v>2324</v>
      </c>
      <c r="G1237" s="195" t="s">
        <v>2325</v>
      </c>
      <c r="H1237" s="195" t="s">
        <v>2325</v>
      </c>
      <c r="I1237" s="195" t="s">
        <v>2325</v>
      </c>
      <c r="J1237" s="195" t="s">
        <v>2325</v>
      </c>
      <c r="K1237" s="168">
        <v>0.9</v>
      </c>
      <c r="L1237" s="169">
        <v>0.814814814814815</v>
      </c>
      <c r="M1237" s="169">
        <v>0.827586206896552</v>
      </c>
      <c r="N1237" s="170">
        <v>0.827586206896552</v>
      </c>
      <c r="O1237" s="170">
        <v>0.905420991926182</v>
      </c>
      <c r="P1237" s="356">
        <v>0.9</v>
      </c>
      <c r="Q1237" s="357">
        <v>0.986333647502356</v>
      </c>
      <c r="R1237" s="169">
        <v>0.98649142022636</v>
      </c>
      <c r="S1237" s="169">
        <v>0.962616822429907</v>
      </c>
      <c r="T1237" s="169">
        <v>0.973649091854968</v>
      </c>
      <c r="U1237" s="356">
        <v>0.9</v>
      </c>
      <c r="V1237" s="169">
        <v>0.918473138548539</v>
      </c>
      <c r="W1237" s="169">
        <v>0.870390653523184</v>
      </c>
      <c r="X1237" s="169">
        <v>0.831464174454829</v>
      </c>
      <c r="Y1237" s="169">
        <v>0.883920291330212</v>
      </c>
      <c r="Z1237" s="356">
        <v>0.92</v>
      </c>
      <c r="AA1237" s="356">
        <v>0.945619335347432</v>
      </c>
      <c r="AB1237" s="356">
        <v>0.917695473251029</v>
      </c>
      <c r="AC1237" s="356">
        <v>0.895741556534508</v>
      </c>
      <c r="AD1237" s="356">
        <v>0.9393605292172</v>
      </c>
      <c r="AE1237" s="356">
        <v>0.92</v>
      </c>
      <c r="AF1237" s="169">
        <v>0.986962079250106</v>
      </c>
      <c r="AG1237" s="169">
        <v>0.770883054892601</v>
      </c>
      <c r="AH1237" s="169">
        <v>0.992820819623093</v>
      </c>
      <c r="AI1237" s="169">
        <v>0.975815903263613</v>
      </c>
      <c r="AJ1237" s="356">
        <v>0.92</v>
      </c>
      <c r="AK1237" s="169">
        <v>0.959871589085072</v>
      </c>
      <c r="AL1237" s="169">
        <v>0.9649721016739</v>
      </c>
      <c r="AM1237" s="169">
        <v>0.928039064507839</v>
      </c>
      <c r="AN1237" s="169">
        <v>0.967228133191833</v>
      </c>
      <c r="AO1237" s="168">
        <v>0.99</v>
      </c>
      <c r="AP1237" s="358">
        <v>1</v>
      </c>
      <c r="AQ1237" s="358">
        <v>1</v>
      </c>
      <c r="AR1237" s="358">
        <v>1</v>
      </c>
      <c r="AS1237" s="359">
        <v>1</v>
      </c>
      <c r="AT1237" s="364">
        <v>0.0721861525408278</v>
      </c>
      <c r="AU1237" s="361">
        <v>0.0909090909090909</v>
      </c>
      <c r="AV1237" s="362">
        <v>0.0789473684210526</v>
      </c>
      <c r="AW1237" s="362">
        <v>0</v>
      </c>
      <c r="AX1237" s="362">
        <v>0.0618181818181818</v>
      </c>
      <c r="AY1237" s="142"/>
      <c r="AZ1237" s="140"/>
    </row>
    <row r="1238" spans="1:52">
      <c r="A1238" s="138"/>
      <c r="B1238" s="142"/>
      <c r="C1238" s="172" t="s">
        <v>1972</v>
      </c>
      <c r="D1238" s="166" t="s">
        <v>235</v>
      </c>
      <c r="E1238" s="166" t="s">
        <v>1973</v>
      </c>
      <c r="F1238" s="167" t="s">
        <v>2326</v>
      </c>
      <c r="G1238" s="195" t="s">
        <v>2327</v>
      </c>
      <c r="H1238" s="195" t="s">
        <v>2327</v>
      </c>
      <c r="I1238" s="195" t="s">
        <v>2327</v>
      </c>
      <c r="J1238" s="195" t="s">
        <v>2327</v>
      </c>
      <c r="K1238" s="168">
        <v>0.9</v>
      </c>
      <c r="L1238" s="169" t="s">
        <v>40</v>
      </c>
      <c r="M1238" s="169" t="s">
        <v>40</v>
      </c>
      <c r="N1238" s="170" t="s">
        <v>40</v>
      </c>
      <c r="O1238" s="170" t="s">
        <v>40</v>
      </c>
      <c r="P1238" s="356">
        <v>0.9</v>
      </c>
      <c r="Q1238" s="357" t="s">
        <v>40</v>
      </c>
      <c r="R1238" s="169" t="s">
        <v>40</v>
      </c>
      <c r="S1238" s="169" t="s">
        <v>40</v>
      </c>
      <c r="T1238" s="169">
        <v>0</v>
      </c>
      <c r="U1238" s="356">
        <v>0.9</v>
      </c>
      <c r="V1238" s="169" t="s">
        <v>40</v>
      </c>
      <c r="W1238" s="169" t="s">
        <v>40</v>
      </c>
      <c r="X1238" s="169" t="s">
        <v>40</v>
      </c>
      <c r="Y1238" s="169">
        <v>1</v>
      </c>
      <c r="Z1238" s="356">
        <v>0.92</v>
      </c>
      <c r="AA1238" s="356" t="s">
        <v>40</v>
      </c>
      <c r="AB1238" s="356" t="s">
        <v>40</v>
      </c>
      <c r="AC1238" s="356" t="s">
        <v>40</v>
      </c>
      <c r="AD1238" s="356">
        <v>1</v>
      </c>
      <c r="AE1238" s="356">
        <v>0.92</v>
      </c>
      <c r="AF1238" s="169" t="s">
        <v>40</v>
      </c>
      <c r="AG1238" s="169" t="s">
        <v>40</v>
      </c>
      <c r="AH1238" s="169" t="s">
        <v>40</v>
      </c>
      <c r="AI1238" s="169">
        <v>0.525674217907228</v>
      </c>
      <c r="AJ1238" s="356">
        <v>0.92</v>
      </c>
      <c r="AK1238" s="169" t="s">
        <v>40</v>
      </c>
      <c r="AL1238" s="169" t="s">
        <v>40</v>
      </c>
      <c r="AM1238" s="169" t="s">
        <v>40</v>
      </c>
      <c r="AN1238" s="169">
        <v>0.818181818181818</v>
      </c>
      <c r="AO1238" s="168">
        <v>0.99</v>
      </c>
      <c r="AP1238" s="358" t="s">
        <v>40</v>
      </c>
      <c r="AQ1238" s="358" t="s">
        <v>40</v>
      </c>
      <c r="AR1238" s="358" t="s">
        <v>40</v>
      </c>
      <c r="AS1238" s="359">
        <v>1</v>
      </c>
      <c r="AT1238" s="364">
        <v>0.0721861525408278</v>
      </c>
      <c r="AU1238" s="361" t="s">
        <v>40</v>
      </c>
      <c r="AV1238" s="362" t="s">
        <v>40</v>
      </c>
      <c r="AW1238" s="362" t="s">
        <v>40</v>
      </c>
      <c r="AX1238" s="362" t="s">
        <v>40</v>
      </c>
      <c r="AY1238" s="142"/>
      <c r="AZ1238" s="140"/>
    </row>
    <row r="1239" spans="1:52">
      <c r="A1239" s="138"/>
      <c r="B1239" s="142"/>
      <c r="C1239" s="172" t="s">
        <v>1972</v>
      </c>
      <c r="D1239" s="166" t="s">
        <v>26</v>
      </c>
      <c r="E1239" s="166" t="s">
        <v>1973</v>
      </c>
      <c r="F1239" s="167" t="s">
        <v>2328</v>
      </c>
      <c r="G1239" s="195" t="s">
        <v>2329</v>
      </c>
      <c r="H1239" s="195" t="s">
        <v>2329</v>
      </c>
      <c r="I1239" s="195" t="s">
        <v>2329</v>
      </c>
      <c r="J1239" s="195" t="s">
        <v>2329</v>
      </c>
      <c r="K1239" s="168">
        <v>0.9</v>
      </c>
      <c r="L1239" s="169">
        <v>0.92</v>
      </c>
      <c r="M1239" s="169">
        <v>0.946428571428571</v>
      </c>
      <c r="N1239" s="170">
        <v>0.943396226415094</v>
      </c>
      <c r="O1239" s="170">
        <v>0.938763376932224</v>
      </c>
      <c r="P1239" s="356">
        <v>0.9</v>
      </c>
      <c r="Q1239" s="357">
        <v>0.962655601659751</v>
      </c>
      <c r="R1239" s="169">
        <v>0.965587044534413</v>
      </c>
      <c r="S1239" s="169">
        <v>0.96</v>
      </c>
      <c r="T1239" s="169">
        <v>0.967146190958441</v>
      </c>
      <c r="U1239" s="356">
        <v>0.9</v>
      </c>
      <c r="V1239" s="169">
        <v>0.935318525750549</v>
      </c>
      <c r="W1239" s="169">
        <v>0.92004048582996</v>
      </c>
      <c r="X1239" s="169">
        <v>0.892255319148936</v>
      </c>
      <c r="Y1239" s="169">
        <v>0.92482560370368</v>
      </c>
      <c r="Z1239" s="356">
        <v>0.92</v>
      </c>
      <c r="AA1239" s="356">
        <v>0.948093706936151</v>
      </c>
      <c r="AB1239" s="356">
        <v>0.94475138121547</v>
      </c>
      <c r="AC1239" s="356">
        <v>0.895681063122924</v>
      </c>
      <c r="AD1239" s="356">
        <v>0.954632815280579</v>
      </c>
      <c r="AE1239" s="356">
        <v>0.92</v>
      </c>
      <c r="AF1239" s="169">
        <v>0.998932688202647</v>
      </c>
      <c r="AG1239" s="169">
        <v>0.9980109739369</v>
      </c>
      <c r="AH1239" s="169">
        <v>0.997888067581837</v>
      </c>
      <c r="AI1239" s="169">
        <v>0.986125485122898</v>
      </c>
      <c r="AJ1239" s="356">
        <v>0.92</v>
      </c>
      <c r="AK1239" s="169">
        <v>0.965583173996176</v>
      </c>
      <c r="AL1239" s="169">
        <v>0.970241149307337</v>
      </c>
      <c r="AM1239" s="169">
        <v>0.940522964367972</v>
      </c>
      <c r="AN1239" s="169">
        <v>0.975116192369827</v>
      </c>
      <c r="AO1239" s="168">
        <v>0.99</v>
      </c>
      <c r="AP1239" s="358">
        <v>1</v>
      </c>
      <c r="AQ1239" s="358">
        <v>1</v>
      </c>
      <c r="AR1239" s="358">
        <v>1</v>
      </c>
      <c r="AS1239" s="359">
        <v>1</v>
      </c>
      <c r="AT1239" s="364">
        <v>0.0721861525408278</v>
      </c>
      <c r="AU1239" s="361">
        <v>0.027027027027027</v>
      </c>
      <c r="AV1239" s="362">
        <v>0</v>
      </c>
      <c r="AW1239" s="362">
        <v>0.108108108108108</v>
      </c>
      <c r="AX1239" s="362">
        <v>0.086734693877551</v>
      </c>
      <c r="AY1239" s="142"/>
      <c r="AZ1239" s="140"/>
    </row>
    <row r="1240" spans="1:52">
      <c r="A1240" s="138"/>
      <c r="B1240" s="142"/>
      <c r="C1240" s="172" t="s">
        <v>1972</v>
      </c>
      <c r="D1240" s="166" t="s">
        <v>26</v>
      </c>
      <c r="E1240" s="166" t="s">
        <v>1973</v>
      </c>
      <c r="F1240" s="167" t="s">
        <v>2330</v>
      </c>
      <c r="G1240" s="195" t="s">
        <v>2331</v>
      </c>
      <c r="H1240" s="195" t="s">
        <v>2331</v>
      </c>
      <c r="I1240" s="195" t="s">
        <v>2331</v>
      </c>
      <c r="J1240" s="195" t="s">
        <v>2331</v>
      </c>
      <c r="K1240" s="168">
        <v>0.9</v>
      </c>
      <c r="L1240" s="169">
        <v>0.970588235294118</v>
      </c>
      <c r="M1240" s="169">
        <v>0.941176470588235</v>
      </c>
      <c r="N1240" s="170">
        <v>0.9375</v>
      </c>
      <c r="O1240" s="170">
        <v>0.937439846005775</v>
      </c>
      <c r="P1240" s="356">
        <v>0.9</v>
      </c>
      <c r="Q1240" s="357">
        <v>0.972459270752521</v>
      </c>
      <c r="R1240" s="169">
        <v>0.971043106284962</v>
      </c>
      <c r="S1240" s="169">
        <v>0.955301171981466</v>
      </c>
      <c r="T1240" s="169">
        <v>0.966423142203527</v>
      </c>
      <c r="U1240" s="356">
        <v>0.9</v>
      </c>
      <c r="V1240" s="169">
        <v>0.924747866563227</v>
      </c>
      <c r="W1240" s="169">
        <v>0.906877262257321</v>
      </c>
      <c r="X1240" s="169">
        <v>0.873262469337694</v>
      </c>
      <c r="Y1240" s="169">
        <v>0.911171552969206</v>
      </c>
      <c r="Z1240" s="356">
        <v>0.92</v>
      </c>
      <c r="AA1240" s="356">
        <v>0.932110091743119</v>
      </c>
      <c r="AB1240" s="356">
        <v>0.931174089068826</v>
      </c>
      <c r="AC1240" s="356">
        <v>0.913992297817715</v>
      </c>
      <c r="AD1240" s="356">
        <v>0.940247282967396</v>
      </c>
      <c r="AE1240" s="356">
        <v>0.92</v>
      </c>
      <c r="AF1240" s="169">
        <v>0.995580972186119</v>
      </c>
      <c r="AG1240" s="169">
        <v>0.668251533742331</v>
      </c>
      <c r="AH1240" s="169">
        <v>0.970081967213115</v>
      </c>
      <c r="AI1240" s="169">
        <v>0.88884703867592</v>
      </c>
      <c r="AJ1240" s="356">
        <v>0.92</v>
      </c>
      <c r="AK1240" s="169">
        <v>0.958299264104661</v>
      </c>
      <c r="AL1240" s="169">
        <v>0.963811139383658</v>
      </c>
      <c r="AM1240" s="169">
        <v>0.950325915936165</v>
      </c>
      <c r="AN1240" s="169">
        <v>0.969709335441693</v>
      </c>
      <c r="AO1240" s="168">
        <v>0.99</v>
      </c>
      <c r="AP1240" s="358">
        <v>1</v>
      </c>
      <c r="AQ1240" s="358">
        <v>1</v>
      </c>
      <c r="AR1240" s="358">
        <v>1</v>
      </c>
      <c r="AS1240" s="359">
        <v>1</v>
      </c>
      <c r="AT1240" s="364">
        <v>0.0721861525408278</v>
      </c>
      <c r="AU1240" s="361">
        <v>0.0333333333333333</v>
      </c>
      <c r="AV1240" s="362">
        <v>0</v>
      </c>
      <c r="AW1240" s="362">
        <v>0.0333333333333333</v>
      </c>
      <c r="AX1240" s="362">
        <v>0.0732265446224256</v>
      </c>
      <c r="AY1240" s="142"/>
      <c r="AZ1240" s="140"/>
    </row>
    <row r="1241" spans="1:52">
      <c r="A1241" s="138"/>
      <c r="B1241" s="142"/>
      <c r="C1241" s="172" t="s">
        <v>1972</v>
      </c>
      <c r="D1241" s="166" t="s">
        <v>235</v>
      </c>
      <c r="E1241" s="166" t="s">
        <v>1973</v>
      </c>
      <c r="F1241" s="167" t="s">
        <v>2332</v>
      </c>
      <c r="G1241" s="195" t="s">
        <v>2333</v>
      </c>
      <c r="H1241" s="195" t="s">
        <v>2333</v>
      </c>
      <c r="I1241" s="195" t="s">
        <v>2333</v>
      </c>
      <c r="J1241" s="195" t="s">
        <v>2333</v>
      </c>
      <c r="K1241" s="168">
        <v>0.9</v>
      </c>
      <c r="L1241" s="169" t="s">
        <v>40</v>
      </c>
      <c r="M1241" s="169" t="s">
        <v>40</v>
      </c>
      <c r="N1241" s="170" t="s">
        <v>40</v>
      </c>
      <c r="O1241" s="170" t="s">
        <v>40</v>
      </c>
      <c r="P1241" s="356">
        <v>0.9</v>
      </c>
      <c r="Q1241" s="357">
        <v>0.5</v>
      </c>
      <c r="R1241" s="169">
        <v>0</v>
      </c>
      <c r="S1241" s="169" t="s">
        <v>40</v>
      </c>
      <c r="T1241" s="169">
        <v>0.577777777777778</v>
      </c>
      <c r="U1241" s="356">
        <v>0.9</v>
      </c>
      <c r="V1241" s="169">
        <v>1</v>
      </c>
      <c r="W1241" s="169">
        <v>0.5</v>
      </c>
      <c r="X1241" s="169" t="s">
        <v>40</v>
      </c>
      <c r="Y1241" s="169">
        <v>0.955555555555556</v>
      </c>
      <c r="Z1241" s="356">
        <v>0.92</v>
      </c>
      <c r="AA1241" s="356" t="s">
        <v>40</v>
      </c>
      <c r="AB1241" s="356">
        <v>1</v>
      </c>
      <c r="AC1241" s="356" t="s">
        <v>40</v>
      </c>
      <c r="AD1241" s="356">
        <v>1</v>
      </c>
      <c r="AE1241" s="356">
        <v>0.92</v>
      </c>
      <c r="AF1241" s="169">
        <v>0.996694140023549</v>
      </c>
      <c r="AG1241" s="169">
        <v>0.998892072588348</v>
      </c>
      <c r="AH1241" s="169">
        <v>0.994762439206884</v>
      </c>
      <c r="AI1241" s="169">
        <v>0.97755024192415</v>
      </c>
      <c r="AJ1241" s="356">
        <v>0.92</v>
      </c>
      <c r="AK1241" s="169">
        <v>1</v>
      </c>
      <c r="AL1241" s="169">
        <v>0.666666666666667</v>
      </c>
      <c r="AM1241" s="169">
        <v>1</v>
      </c>
      <c r="AN1241" s="169">
        <v>0.949579831932773</v>
      </c>
      <c r="AO1241" s="168">
        <v>0.99</v>
      </c>
      <c r="AP1241" s="358">
        <v>1</v>
      </c>
      <c r="AQ1241" s="358">
        <v>1</v>
      </c>
      <c r="AR1241" s="358">
        <v>1</v>
      </c>
      <c r="AS1241" s="359">
        <v>1</v>
      </c>
      <c r="AT1241" s="364">
        <v>0.0721861525408278</v>
      </c>
      <c r="AU1241" s="361">
        <v>0</v>
      </c>
      <c r="AV1241" s="362">
        <v>0</v>
      </c>
      <c r="AW1241" s="362" t="s">
        <v>40</v>
      </c>
      <c r="AX1241" s="362">
        <v>0</v>
      </c>
      <c r="AY1241" s="142"/>
      <c r="AZ1241" s="140"/>
    </row>
    <row r="1242" spans="1:52">
      <c r="A1242" s="138"/>
      <c r="B1242" s="142"/>
      <c r="C1242" s="172" t="s">
        <v>1972</v>
      </c>
      <c r="D1242" s="166" t="s">
        <v>26</v>
      </c>
      <c r="E1242" s="166" t="s">
        <v>1973</v>
      </c>
      <c r="F1242" s="167" t="s">
        <v>2334</v>
      </c>
      <c r="G1242" s="195" t="s">
        <v>2335</v>
      </c>
      <c r="H1242" s="195" t="s">
        <v>2335</v>
      </c>
      <c r="I1242" s="195" t="s">
        <v>2335</v>
      </c>
      <c r="J1242" s="195" t="s">
        <v>2335</v>
      </c>
      <c r="K1242" s="168">
        <v>0.9</v>
      </c>
      <c r="L1242" s="169">
        <v>0.92</v>
      </c>
      <c r="M1242" s="169">
        <v>0.963636363636364</v>
      </c>
      <c r="N1242" s="170">
        <v>0.978260869565217</v>
      </c>
      <c r="O1242" s="170">
        <v>0.947265625</v>
      </c>
      <c r="P1242" s="356">
        <v>0.9</v>
      </c>
      <c r="Q1242" s="357">
        <v>1.01516319712156</v>
      </c>
      <c r="R1242" s="169">
        <v>0.987886382623225</v>
      </c>
      <c r="S1242" s="169">
        <v>0.934627716423228</v>
      </c>
      <c r="T1242" s="169">
        <v>0.955235992513744</v>
      </c>
      <c r="U1242" s="356">
        <v>0.9</v>
      </c>
      <c r="V1242" s="169">
        <v>0.919557954253405</v>
      </c>
      <c r="W1242" s="169">
        <v>0.896616541353383</v>
      </c>
      <c r="X1242" s="169">
        <v>0.813680085500534</v>
      </c>
      <c r="Y1242" s="169">
        <v>0.864114223885835</v>
      </c>
      <c r="Z1242" s="356">
        <v>0.92</v>
      </c>
      <c r="AA1242" s="356">
        <v>0.922340425531915</v>
      </c>
      <c r="AB1242" s="356">
        <v>0.932418162618796</v>
      </c>
      <c r="AC1242" s="356">
        <v>0.895238095238095</v>
      </c>
      <c r="AD1242" s="356">
        <v>0.927261545342726</v>
      </c>
      <c r="AE1242" s="356">
        <v>0.92</v>
      </c>
      <c r="AF1242" s="169">
        <v>0.997550479973519</v>
      </c>
      <c r="AG1242" s="169">
        <v>0.987338893100834</v>
      </c>
      <c r="AH1242" s="169">
        <v>0.999617810051596</v>
      </c>
      <c r="AI1242" s="169">
        <v>0.988356910321568</v>
      </c>
      <c r="AJ1242" s="356">
        <v>0.92</v>
      </c>
      <c r="AK1242" s="169">
        <v>0.95024706082808</v>
      </c>
      <c r="AL1242" s="169">
        <v>0.95993031358885</v>
      </c>
      <c r="AM1242" s="169">
        <v>0.930472727272727</v>
      </c>
      <c r="AN1242" s="169">
        <v>0.960066411357036</v>
      </c>
      <c r="AO1242" s="168">
        <v>0.99</v>
      </c>
      <c r="AP1242" s="358">
        <v>1</v>
      </c>
      <c r="AQ1242" s="358">
        <v>1</v>
      </c>
      <c r="AR1242" s="358">
        <v>1</v>
      </c>
      <c r="AS1242" s="359">
        <v>1</v>
      </c>
      <c r="AT1242" s="364">
        <v>0.0721861525408278</v>
      </c>
      <c r="AU1242" s="361">
        <v>0.0483870967741935</v>
      </c>
      <c r="AV1242" s="362">
        <v>0.0350877192982456</v>
      </c>
      <c r="AW1242" s="362">
        <v>0.0697674418604651</v>
      </c>
      <c r="AX1242" s="362">
        <v>0.062111801242236</v>
      </c>
      <c r="AY1242" s="142"/>
      <c r="AZ1242" s="140"/>
    </row>
    <row r="1243" spans="1:52">
      <c r="A1243" s="138"/>
      <c r="B1243" s="142"/>
      <c r="C1243" s="172" t="s">
        <v>1972</v>
      </c>
      <c r="D1243" s="166" t="s">
        <v>235</v>
      </c>
      <c r="E1243" s="166" t="s">
        <v>1973</v>
      </c>
      <c r="F1243" s="167" t="s">
        <v>2336</v>
      </c>
      <c r="G1243" s="195" t="s">
        <v>2337</v>
      </c>
      <c r="H1243" s="195" t="s">
        <v>2337</v>
      </c>
      <c r="I1243" s="195" t="s">
        <v>2337</v>
      </c>
      <c r="J1243" s="195" t="s">
        <v>2337</v>
      </c>
      <c r="K1243" s="168">
        <v>0.9</v>
      </c>
      <c r="L1243" s="169" t="s">
        <v>40</v>
      </c>
      <c r="M1243" s="169" t="s">
        <v>40</v>
      </c>
      <c r="N1243" s="170" t="s">
        <v>40</v>
      </c>
      <c r="O1243" s="170" t="s">
        <v>40</v>
      </c>
      <c r="P1243" s="356">
        <v>0.9</v>
      </c>
      <c r="Q1243" s="357" t="s">
        <v>40</v>
      </c>
      <c r="R1243" s="169" t="s">
        <v>40</v>
      </c>
      <c r="S1243" s="169" t="s">
        <v>40</v>
      </c>
      <c r="T1243" s="169">
        <v>0</v>
      </c>
      <c r="U1243" s="356">
        <v>0.9</v>
      </c>
      <c r="V1243" s="169" t="s">
        <v>40</v>
      </c>
      <c r="W1243" s="169" t="s">
        <v>40</v>
      </c>
      <c r="X1243" s="169" t="s">
        <v>40</v>
      </c>
      <c r="Y1243" s="169">
        <v>1</v>
      </c>
      <c r="Z1243" s="356">
        <v>0.92</v>
      </c>
      <c r="AA1243" s="356" t="s">
        <v>40</v>
      </c>
      <c r="AB1243" s="356" t="s">
        <v>40</v>
      </c>
      <c r="AC1243" s="356" t="s">
        <v>40</v>
      </c>
      <c r="AD1243" s="356" t="s">
        <v>40</v>
      </c>
      <c r="AE1243" s="356">
        <v>0.92</v>
      </c>
      <c r="AF1243" s="169" t="s">
        <v>40</v>
      </c>
      <c r="AG1243" s="169" t="s">
        <v>40</v>
      </c>
      <c r="AH1243" s="169" t="s">
        <v>40</v>
      </c>
      <c r="AI1243" s="169" t="s">
        <v>40</v>
      </c>
      <c r="AJ1243" s="356">
        <v>0.92</v>
      </c>
      <c r="AK1243" s="169" t="s">
        <v>40</v>
      </c>
      <c r="AL1243" s="169" t="s">
        <v>40</v>
      </c>
      <c r="AM1243" s="169" t="s">
        <v>40</v>
      </c>
      <c r="AN1243" s="169">
        <v>1</v>
      </c>
      <c r="AO1243" s="168">
        <v>0.99</v>
      </c>
      <c r="AP1243" s="358" t="s">
        <v>40</v>
      </c>
      <c r="AQ1243" s="358" t="s">
        <v>40</v>
      </c>
      <c r="AR1243" s="358" t="s">
        <v>40</v>
      </c>
      <c r="AS1243" s="359" t="s">
        <v>40</v>
      </c>
      <c r="AT1243" s="364">
        <v>0.0721861525408278</v>
      </c>
      <c r="AU1243" s="361" t="s">
        <v>40</v>
      </c>
      <c r="AV1243" s="362" t="s">
        <v>40</v>
      </c>
      <c r="AW1243" s="362" t="s">
        <v>40</v>
      </c>
      <c r="AX1243" s="362" t="s">
        <v>40</v>
      </c>
      <c r="AY1243" s="142"/>
      <c r="AZ1243" s="140"/>
    </row>
    <row r="1244" spans="1:52">
      <c r="A1244" s="138"/>
      <c r="B1244" s="142"/>
      <c r="C1244" s="172" t="s">
        <v>1972</v>
      </c>
      <c r="D1244" s="166" t="s">
        <v>235</v>
      </c>
      <c r="E1244" s="166" t="s">
        <v>1973</v>
      </c>
      <c r="F1244" s="167" t="s">
        <v>2338</v>
      </c>
      <c r="G1244" s="195" t="s">
        <v>2339</v>
      </c>
      <c r="H1244" s="195" t="s">
        <v>2339</v>
      </c>
      <c r="I1244" s="195" t="s">
        <v>2339</v>
      </c>
      <c r="J1244" s="195" t="s">
        <v>2339</v>
      </c>
      <c r="K1244" s="168">
        <v>0.9</v>
      </c>
      <c r="L1244" s="169" t="s">
        <v>40</v>
      </c>
      <c r="M1244" s="169" t="s">
        <v>40</v>
      </c>
      <c r="N1244" s="170" t="s">
        <v>40</v>
      </c>
      <c r="O1244" s="170" t="s">
        <v>40</v>
      </c>
      <c r="P1244" s="356">
        <v>0.9</v>
      </c>
      <c r="Q1244" s="357">
        <v>0</v>
      </c>
      <c r="R1244" s="169">
        <v>0</v>
      </c>
      <c r="S1244" s="169">
        <v>0</v>
      </c>
      <c r="T1244" s="169">
        <v>0</v>
      </c>
      <c r="U1244" s="356">
        <v>0.9</v>
      </c>
      <c r="V1244" s="169">
        <v>0.75</v>
      </c>
      <c r="W1244" s="169">
        <v>1</v>
      </c>
      <c r="X1244" s="169">
        <v>1</v>
      </c>
      <c r="Y1244" s="169">
        <v>0.978947368421053</v>
      </c>
      <c r="Z1244" s="356">
        <v>0.92</v>
      </c>
      <c r="AA1244" s="356">
        <v>1</v>
      </c>
      <c r="AB1244" s="356">
        <v>1</v>
      </c>
      <c r="AC1244" s="356" t="s">
        <v>40</v>
      </c>
      <c r="AD1244" s="356">
        <v>1</v>
      </c>
      <c r="AE1244" s="356">
        <v>0.92</v>
      </c>
      <c r="AF1244" s="169">
        <v>0.995724179464017</v>
      </c>
      <c r="AG1244" s="169">
        <v>0.947390223695112</v>
      </c>
      <c r="AH1244" s="169">
        <v>0.999438622754491</v>
      </c>
      <c r="AI1244" s="169">
        <v>0.895619645227465</v>
      </c>
      <c r="AJ1244" s="356">
        <v>0.92</v>
      </c>
      <c r="AK1244" s="169">
        <v>0.8</v>
      </c>
      <c r="AL1244" s="169">
        <v>1</v>
      </c>
      <c r="AM1244" s="169">
        <v>0.5</v>
      </c>
      <c r="AN1244" s="169">
        <v>0.984126984126984</v>
      </c>
      <c r="AO1244" s="168">
        <v>0.99</v>
      </c>
      <c r="AP1244" s="358">
        <v>1</v>
      </c>
      <c r="AQ1244" s="358">
        <v>1</v>
      </c>
      <c r="AR1244" s="358">
        <v>1</v>
      </c>
      <c r="AS1244" s="359">
        <v>1</v>
      </c>
      <c r="AT1244" s="364">
        <v>0.0721861525408278</v>
      </c>
      <c r="AU1244" s="361" t="s">
        <v>40</v>
      </c>
      <c r="AV1244" s="362" t="s">
        <v>40</v>
      </c>
      <c r="AW1244" s="362" t="s">
        <v>40</v>
      </c>
      <c r="AX1244" s="362" t="s">
        <v>40</v>
      </c>
      <c r="AY1244" s="142"/>
      <c r="AZ1244" s="140"/>
    </row>
    <row r="1245" spans="1:52">
      <c r="A1245" s="138"/>
      <c r="B1245" s="142"/>
      <c r="C1245" s="172" t="s">
        <v>1972</v>
      </c>
      <c r="D1245" s="166" t="s">
        <v>135</v>
      </c>
      <c r="E1245" s="166" t="s">
        <v>1973</v>
      </c>
      <c r="F1245" s="167" t="s">
        <v>2340</v>
      </c>
      <c r="G1245" s="195" t="s">
        <v>2341</v>
      </c>
      <c r="H1245" s="195" t="s">
        <v>2341</v>
      </c>
      <c r="I1245" s="195" t="s">
        <v>2341</v>
      </c>
      <c r="J1245" s="195" t="s">
        <v>2341</v>
      </c>
      <c r="K1245" s="168">
        <v>0.9</v>
      </c>
      <c r="L1245" s="169" t="s">
        <v>40</v>
      </c>
      <c r="M1245" s="169" t="s">
        <v>40</v>
      </c>
      <c r="N1245" s="170" t="s">
        <v>40</v>
      </c>
      <c r="O1245" s="170" t="s">
        <v>40</v>
      </c>
      <c r="P1245" s="356">
        <v>0.9</v>
      </c>
      <c r="Q1245" s="357">
        <v>0</v>
      </c>
      <c r="R1245" s="169" t="s">
        <v>40</v>
      </c>
      <c r="S1245" s="169" t="s">
        <v>40</v>
      </c>
      <c r="T1245" s="169">
        <v>0</v>
      </c>
      <c r="U1245" s="356">
        <v>0.9</v>
      </c>
      <c r="V1245" s="169">
        <v>1</v>
      </c>
      <c r="W1245" s="169" t="s">
        <v>40</v>
      </c>
      <c r="X1245" s="169" t="s">
        <v>40</v>
      </c>
      <c r="Y1245" s="169">
        <v>0.96969696969697</v>
      </c>
      <c r="Z1245" s="356">
        <v>0.92</v>
      </c>
      <c r="AA1245" s="356" t="s">
        <v>40</v>
      </c>
      <c r="AB1245" s="356" t="s">
        <v>40</v>
      </c>
      <c r="AC1245" s="356" t="s">
        <v>40</v>
      </c>
      <c r="AD1245" s="356">
        <v>1</v>
      </c>
      <c r="AE1245" s="356">
        <v>0.92</v>
      </c>
      <c r="AF1245" s="169">
        <v>0.997560975609756</v>
      </c>
      <c r="AG1245" s="169">
        <v>0.96513470681458</v>
      </c>
      <c r="AH1245" s="169">
        <v>0.999751243781094</v>
      </c>
      <c r="AI1245" s="169">
        <v>0.985155394756252</v>
      </c>
      <c r="AJ1245" s="356">
        <v>0.92</v>
      </c>
      <c r="AK1245" s="169">
        <v>1</v>
      </c>
      <c r="AL1245" s="169">
        <v>0</v>
      </c>
      <c r="AM1245" s="169">
        <v>1</v>
      </c>
      <c r="AN1245" s="169">
        <v>0.91304347826087</v>
      </c>
      <c r="AO1245" s="168">
        <v>0.99</v>
      </c>
      <c r="AP1245" s="358">
        <v>1</v>
      </c>
      <c r="AQ1245" s="358">
        <v>1</v>
      </c>
      <c r="AR1245" s="358">
        <v>1</v>
      </c>
      <c r="AS1245" s="359">
        <v>1</v>
      </c>
      <c r="AT1245" s="364">
        <v>0.0721861525408278</v>
      </c>
      <c r="AU1245" s="361" t="s">
        <v>40</v>
      </c>
      <c r="AV1245" s="362" t="s">
        <v>40</v>
      </c>
      <c r="AW1245" s="362" t="s">
        <v>40</v>
      </c>
      <c r="AX1245" s="362" t="s">
        <v>40</v>
      </c>
      <c r="AY1245" s="142"/>
      <c r="AZ1245" s="140"/>
    </row>
    <row r="1246" spans="1:52">
      <c r="A1246" s="138"/>
      <c r="B1246" s="142"/>
      <c r="C1246" s="172" t="s">
        <v>1972</v>
      </c>
      <c r="D1246" s="166" t="s">
        <v>26</v>
      </c>
      <c r="E1246" s="166" t="s">
        <v>1973</v>
      </c>
      <c r="F1246" s="167" t="s">
        <v>2342</v>
      </c>
      <c r="G1246" s="195" t="s">
        <v>2343</v>
      </c>
      <c r="H1246" s="195" t="s">
        <v>2343</v>
      </c>
      <c r="I1246" s="195" t="s">
        <v>2343</v>
      </c>
      <c r="J1246" s="195" t="s">
        <v>2343</v>
      </c>
      <c r="K1246" s="168">
        <v>0.9</v>
      </c>
      <c r="L1246" s="169">
        <v>0.909090909090909</v>
      </c>
      <c r="M1246" s="169">
        <v>0.943661971830986</v>
      </c>
      <c r="N1246" s="170">
        <v>0.890625</v>
      </c>
      <c r="O1246" s="170">
        <v>0.947067238912732</v>
      </c>
      <c r="P1246" s="356">
        <v>0.9</v>
      </c>
      <c r="Q1246" s="357">
        <v>0.956683653469228</v>
      </c>
      <c r="R1246" s="169">
        <v>0.939292007047894</v>
      </c>
      <c r="S1246" s="169">
        <v>0.85807150595883</v>
      </c>
      <c r="T1246" s="169">
        <v>0.928390167725273</v>
      </c>
      <c r="U1246" s="356">
        <v>0.9</v>
      </c>
      <c r="V1246" s="169">
        <v>0.900039200313603</v>
      </c>
      <c r="W1246" s="169">
        <v>0.882107960916226</v>
      </c>
      <c r="X1246" s="169">
        <v>0.799295774647887</v>
      </c>
      <c r="Y1246" s="169">
        <v>0.887202126221902</v>
      </c>
      <c r="Z1246" s="356">
        <v>0.92</v>
      </c>
      <c r="AA1246" s="356">
        <v>0.922866092404072</v>
      </c>
      <c r="AB1246" s="356">
        <v>0.886842105263158</v>
      </c>
      <c r="AC1246" s="356">
        <v>0.764638999431495</v>
      </c>
      <c r="AD1246" s="356">
        <v>0.896750363622445</v>
      </c>
      <c r="AE1246" s="356">
        <v>0.92</v>
      </c>
      <c r="AF1246" s="169">
        <v>0.996677740863787</v>
      </c>
      <c r="AG1246" s="169">
        <v>0.996552675124104</v>
      </c>
      <c r="AH1246" s="169">
        <v>0.99923576614444</v>
      </c>
      <c r="AI1246" s="169">
        <v>0.994928143284823</v>
      </c>
      <c r="AJ1246" s="356">
        <v>0.92</v>
      </c>
      <c r="AK1246" s="169">
        <v>0.943058639153716</v>
      </c>
      <c r="AL1246" s="169">
        <v>0.940427836447333</v>
      </c>
      <c r="AM1246" s="169">
        <v>0.881683980317113</v>
      </c>
      <c r="AN1246" s="169">
        <v>0.952561112961817</v>
      </c>
      <c r="AO1246" s="168">
        <v>0.99</v>
      </c>
      <c r="AP1246" s="358">
        <v>1</v>
      </c>
      <c r="AQ1246" s="358">
        <v>1</v>
      </c>
      <c r="AR1246" s="358">
        <v>1</v>
      </c>
      <c r="AS1246" s="359">
        <v>1</v>
      </c>
      <c r="AT1246" s="364">
        <v>0.0721861525408278</v>
      </c>
      <c r="AU1246" s="361">
        <v>0.05</v>
      </c>
      <c r="AV1246" s="362">
        <v>0.0333333333333333</v>
      </c>
      <c r="AW1246" s="362">
        <v>0.0210526315789474</v>
      </c>
      <c r="AX1246" s="362">
        <v>0.0599315068493151</v>
      </c>
      <c r="AY1246" s="142"/>
      <c r="AZ1246" s="140"/>
    </row>
    <row r="1247" spans="1:52">
      <c r="A1247" s="138"/>
      <c r="B1247" s="142"/>
      <c r="C1247" s="172" t="s">
        <v>1972</v>
      </c>
      <c r="D1247" s="166" t="s">
        <v>26</v>
      </c>
      <c r="E1247" s="166" t="s">
        <v>1973</v>
      </c>
      <c r="F1247" s="167" t="s">
        <v>2344</v>
      </c>
      <c r="G1247" s="198" t="s">
        <v>2345</v>
      </c>
      <c r="H1247" s="198" t="s">
        <v>2345</v>
      </c>
      <c r="I1247" s="198" t="s">
        <v>2345</v>
      </c>
      <c r="J1247" s="198" t="s">
        <v>2345</v>
      </c>
      <c r="K1247" s="168">
        <v>0.9</v>
      </c>
      <c r="L1247" s="169" t="s">
        <v>40</v>
      </c>
      <c r="M1247" s="169" t="s">
        <v>40</v>
      </c>
      <c r="N1247" s="170" t="s">
        <v>40</v>
      </c>
      <c r="O1247" s="170" t="s">
        <v>40</v>
      </c>
      <c r="P1247" s="356">
        <v>0.9</v>
      </c>
      <c r="Q1247" s="357">
        <v>0</v>
      </c>
      <c r="R1247" s="169">
        <v>0</v>
      </c>
      <c r="S1247" s="169">
        <v>0</v>
      </c>
      <c r="T1247" s="169">
        <v>0</v>
      </c>
      <c r="U1247" s="356">
        <v>0.9</v>
      </c>
      <c r="V1247" s="169">
        <v>1</v>
      </c>
      <c r="W1247" s="169">
        <v>1</v>
      </c>
      <c r="X1247" s="169">
        <v>1</v>
      </c>
      <c r="Y1247" s="169">
        <v>1</v>
      </c>
      <c r="Z1247" s="356">
        <v>0.92</v>
      </c>
      <c r="AA1247" s="356">
        <v>1</v>
      </c>
      <c r="AB1247" s="356">
        <v>1</v>
      </c>
      <c r="AC1247" s="356">
        <v>1</v>
      </c>
      <c r="AD1247" s="356">
        <v>1</v>
      </c>
      <c r="AE1247" s="356">
        <v>0.92</v>
      </c>
      <c r="AF1247" s="169">
        <v>0.997164461247637</v>
      </c>
      <c r="AG1247" s="169">
        <v>0.987157534246575</v>
      </c>
      <c r="AH1247" s="169">
        <v>0.999681731381286</v>
      </c>
      <c r="AI1247" s="169">
        <v>0.996087487137764</v>
      </c>
      <c r="AJ1247" s="356">
        <v>0.92</v>
      </c>
      <c r="AK1247" s="169">
        <v>1</v>
      </c>
      <c r="AL1247" s="169">
        <v>1</v>
      </c>
      <c r="AM1247" s="169">
        <v>1</v>
      </c>
      <c r="AN1247" s="169">
        <v>0.998349834983498</v>
      </c>
      <c r="AO1247" s="168">
        <v>0.99</v>
      </c>
      <c r="AP1247" s="358">
        <v>1</v>
      </c>
      <c r="AQ1247" s="358">
        <v>1</v>
      </c>
      <c r="AR1247" s="358">
        <v>1</v>
      </c>
      <c r="AS1247" s="359">
        <v>1</v>
      </c>
      <c r="AT1247" s="364">
        <v>0.0721861525408278</v>
      </c>
      <c r="AU1247" s="361" t="s">
        <v>40</v>
      </c>
      <c r="AV1247" s="362" t="s">
        <v>40</v>
      </c>
      <c r="AW1247" s="362" t="s">
        <v>40</v>
      </c>
      <c r="AX1247" s="362" t="s">
        <v>40</v>
      </c>
      <c r="AY1247" s="142"/>
      <c r="AZ1247" s="140"/>
    </row>
    <row r="1248" spans="1:52">
      <c r="A1248" s="138"/>
      <c r="B1248" s="142"/>
      <c r="C1248" s="172" t="s">
        <v>1972</v>
      </c>
      <c r="D1248" s="166" t="s">
        <v>26</v>
      </c>
      <c r="E1248" s="166" t="s">
        <v>1973</v>
      </c>
      <c r="F1248" s="167" t="s">
        <v>2346</v>
      </c>
      <c r="G1248" s="195" t="s">
        <v>2347</v>
      </c>
      <c r="H1248" s="195" t="s">
        <v>2347</v>
      </c>
      <c r="I1248" s="195" t="s">
        <v>2347</v>
      </c>
      <c r="J1248" s="195" t="s">
        <v>2347</v>
      </c>
      <c r="K1248" s="168">
        <v>0.9</v>
      </c>
      <c r="L1248" s="169">
        <v>0.957446808510638</v>
      </c>
      <c r="M1248" s="169">
        <v>0.962962962962963</v>
      </c>
      <c r="N1248" s="170">
        <v>1</v>
      </c>
      <c r="O1248" s="170">
        <v>0.956681350954479</v>
      </c>
      <c r="P1248" s="356">
        <v>0.9</v>
      </c>
      <c r="Q1248" s="357">
        <v>0.957191137814495</v>
      </c>
      <c r="R1248" s="169">
        <v>0.979591836734694</v>
      </c>
      <c r="S1248" s="169">
        <v>0.952332137365454</v>
      </c>
      <c r="T1248" s="169">
        <v>0.97151063581732</v>
      </c>
      <c r="U1248" s="356">
        <v>0.9</v>
      </c>
      <c r="V1248" s="169">
        <v>0.912880210289148</v>
      </c>
      <c r="W1248" s="169">
        <v>0.885654261704682</v>
      </c>
      <c r="X1248" s="169">
        <v>0.766786263454639</v>
      </c>
      <c r="Y1248" s="169">
        <v>0.88412417462454</v>
      </c>
      <c r="Z1248" s="356">
        <v>0.92</v>
      </c>
      <c r="AA1248" s="356">
        <v>0.932985852568876</v>
      </c>
      <c r="AB1248" s="356">
        <v>0.952722063037249</v>
      </c>
      <c r="AC1248" s="356">
        <v>0.836081474296799</v>
      </c>
      <c r="AD1248" s="356">
        <v>0.913072200202067</v>
      </c>
      <c r="AE1248" s="356">
        <v>0.92</v>
      </c>
      <c r="AF1248" s="169">
        <v>0.810284356068292</v>
      </c>
      <c r="AG1248" s="169">
        <v>0.917494132514894</v>
      </c>
      <c r="AH1248" s="169">
        <v>0.998620309050773</v>
      </c>
      <c r="AI1248" s="169">
        <v>0.956438589862936</v>
      </c>
      <c r="AJ1248" s="356">
        <v>0.92</v>
      </c>
      <c r="AK1248" s="169">
        <v>0.957637677547969</v>
      </c>
      <c r="AL1248" s="169">
        <v>0.966509550979906</v>
      </c>
      <c r="AM1248" s="169">
        <v>0.85694022289767</v>
      </c>
      <c r="AN1248" s="169">
        <v>0.948447944327443</v>
      </c>
      <c r="AO1248" s="168">
        <v>0.99</v>
      </c>
      <c r="AP1248" s="358">
        <v>1</v>
      </c>
      <c r="AQ1248" s="358">
        <v>1</v>
      </c>
      <c r="AR1248" s="358">
        <v>1</v>
      </c>
      <c r="AS1248" s="359">
        <v>0.999896758207723</v>
      </c>
      <c r="AT1248" s="364">
        <v>0.0721861525408278</v>
      </c>
      <c r="AU1248" s="361">
        <v>0.1875</v>
      </c>
      <c r="AV1248" s="362">
        <v>0.0645161290322581</v>
      </c>
      <c r="AW1248" s="362">
        <v>0.05</v>
      </c>
      <c r="AX1248" s="362">
        <v>0.0944272445820433</v>
      </c>
      <c r="AY1248" s="142"/>
      <c r="AZ1248" s="140"/>
    </row>
    <row r="1249" spans="1:52">
      <c r="A1249" s="138"/>
      <c r="B1249" s="142"/>
      <c r="C1249" s="172" t="s">
        <v>1972</v>
      </c>
      <c r="D1249" s="166" t="s">
        <v>26</v>
      </c>
      <c r="E1249" s="166" t="s">
        <v>1973</v>
      </c>
      <c r="F1249" s="167" t="s">
        <v>2348</v>
      </c>
      <c r="G1249" s="195" t="s">
        <v>2349</v>
      </c>
      <c r="H1249" s="195" t="s">
        <v>2349</v>
      </c>
      <c r="I1249" s="195" t="s">
        <v>2349</v>
      </c>
      <c r="J1249" s="195" t="s">
        <v>2349</v>
      </c>
      <c r="K1249" s="168">
        <v>0.9</v>
      </c>
      <c r="L1249" s="169">
        <v>0.938775510204082</v>
      </c>
      <c r="M1249" s="169">
        <v>0.938775510204082</v>
      </c>
      <c r="N1249" s="170">
        <v>0.934782608695652</v>
      </c>
      <c r="O1249" s="170">
        <v>0.951677852348993</v>
      </c>
      <c r="P1249" s="356">
        <v>0.9</v>
      </c>
      <c r="Q1249" s="357">
        <v>0.974620962425841</v>
      </c>
      <c r="R1249" s="169">
        <v>0.973874806001035</v>
      </c>
      <c r="S1249" s="169">
        <v>0.854180309975988</v>
      </c>
      <c r="T1249" s="169">
        <v>0.937915393580496</v>
      </c>
      <c r="U1249" s="356">
        <v>0.9</v>
      </c>
      <c r="V1249" s="169">
        <v>0.898154251812788</v>
      </c>
      <c r="W1249" s="169">
        <v>0.864976720124159</v>
      </c>
      <c r="X1249" s="169">
        <v>0.807902204758786</v>
      </c>
      <c r="Y1249" s="169">
        <v>0.880500519734148</v>
      </c>
      <c r="Z1249" s="356">
        <v>0.92</v>
      </c>
      <c r="AA1249" s="356">
        <v>0.916901408450704</v>
      </c>
      <c r="AB1249" s="356">
        <v>0.925329428989751</v>
      </c>
      <c r="AC1249" s="356">
        <v>0.853560682046138</v>
      </c>
      <c r="AD1249" s="356">
        <v>0.915376974590663</v>
      </c>
      <c r="AE1249" s="356">
        <v>0.92</v>
      </c>
      <c r="AF1249" s="169">
        <v>0.997828883885494</v>
      </c>
      <c r="AG1249" s="169">
        <v>0.845158343483557</v>
      </c>
      <c r="AH1249" s="169">
        <v>0.996878547105562</v>
      </c>
      <c r="AI1249" s="169">
        <v>0.986977522699152</v>
      </c>
      <c r="AJ1249" s="356">
        <v>0.92</v>
      </c>
      <c r="AK1249" s="169">
        <v>0.944394618834081</v>
      </c>
      <c r="AL1249" s="169">
        <v>0.956750823271131</v>
      </c>
      <c r="AM1249" s="169">
        <v>0.905836018617973</v>
      </c>
      <c r="AN1249" s="169">
        <v>0.956518993736108</v>
      </c>
      <c r="AO1249" s="168">
        <v>0.99</v>
      </c>
      <c r="AP1249" s="358">
        <v>1</v>
      </c>
      <c r="AQ1249" s="358">
        <v>1</v>
      </c>
      <c r="AR1249" s="358">
        <v>1</v>
      </c>
      <c r="AS1249" s="359">
        <v>1</v>
      </c>
      <c r="AT1249" s="364">
        <v>0.0721861525408278</v>
      </c>
      <c r="AU1249" s="361">
        <v>0.0357142857142857</v>
      </c>
      <c r="AV1249" s="362">
        <v>0.0652173913043478</v>
      </c>
      <c r="AW1249" s="362">
        <v>0.105263157894737</v>
      </c>
      <c r="AX1249" s="362">
        <v>0.0740740740740741</v>
      </c>
      <c r="AY1249" s="142"/>
      <c r="AZ1249" s="140"/>
    </row>
    <row r="1250" spans="1:52">
      <c r="A1250" s="138"/>
      <c r="B1250" s="142"/>
      <c r="C1250" s="172" t="s">
        <v>1972</v>
      </c>
      <c r="D1250" s="166" t="s">
        <v>26</v>
      </c>
      <c r="E1250" s="166" t="s">
        <v>1973</v>
      </c>
      <c r="F1250" s="167" t="s">
        <v>2350</v>
      </c>
      <c r="G1250" s="195" t="s">
        <v>2351</v>
      </c>
      <c r="H1250" s="195" t="s">
        <v>2351</v>
      </c>
      <c r="I1250" s="195" t="s">
        <v>2351</v>
      </c>
      <c r="J1250" s="195" t="s">
        <v>2351</v>
      </c>
      <c r="K1250" s="168">
        <v>0.9</v>
      </c>
      <c r="L1250" s="169">
        <v>1</v>
      </c>
      <c r="M1250" s="169">
        <v>1</v>
      </c>
      <c r="N1250" s="170">
        <v>0.761904761904762</v>
      </c>
      <c r="O1250" s="170">
        <v>0.980480480480481</v>
      </c>
      <c r="P1250" s="356">
        <v>0.9</v>
      </c>
      <c r="Q1250" s="357">
        <v>0.976515565264883</v>
      </c>
      <c r="R1250" s="169">
        <v>0.971103327495622</v>
      </c>
      <c r="S1250" s="169">
        <v>0.959518599562363</v>
      </c>
      <c r="T1250" s="169">
        <v>0.95340311205642</v>
      </c>
      <c r="U1250" s="356">
        <v>0.9</v>
      </c>
      <c r="V1250" s="169">
        <v>0.91206990715456</v>
      </c>
      <c r="W1250" s="169">
        <v>0.90061295971979</v>
      </c>
      <c r="X1250" s="169">
        <v>0.898614150255288</v>
      </c>
      <c r="Y1250" s="169">
        <v>0.901292958692488</v>
      </c>
      <c r="Z1250" s="356">
        <v>0.92</v>
      </c>
      <c r="AA1250" s="356">
        <v>0.918577981651376</v>
      </c>
      <c r="AB1250" s="356">
        <v>0.93010752688172</v>
      </c>
      <c r="AC1250" s="356">
        <v>0.916521739130435</v>
      </c>
      <c r="AD1250" s="356">
        <v>0.928880986776308</v>
      </c>
      <c r="AE1250" s="356">
        <v>0.92</v>
      </c>
      <c r="AF1250" s="169">
        <v>0.985583103764922</v>
      </c>
      <c r="AG1250" s="169">
        <v>0.984199796126402</v>
      </c>
      <c r="AH1250" s="169">
        <v>0.950700280112045</v>
      </c>
      <c r="AI1250" s="169">
        <v>0.985816823716965</v>
      </c>
      <c r="AJ1250" s="356">
        <v>0.92</v>
      </c>
      <c r="AK1250" s="169">
        <v>0.95197635759143</v>
      </c>
      <c r="AL1250" s="169">
        <v>0.965361445783133</v>
      </c>
      <c r="AM1250" s="169">
        <v>0.947574570653811</v>
      </c>
      <c r="AN1250" s="169">
        <v>0.966226482549046</v>
      </c>
      <c r="AO1250" s="168">
        <v>0.99</v>
      </c>
      <c r="AP1250" s="358">
        <v>1</v>
      </c>
      <c r="AQ1250" s="358">
        <v>1</v>
      </c>
      <c r="AR1250" s="358">
        <v>1</v>
      </c>
      <c r="AS1250" s="359">
        <v>1</v>
      </c>
      <c r="AT1250" s="364">
        <v>0.0721861525408278</v>
      </c>
      <c r="AU1250" s="361">
        <v>0.0333333333333333</v>
      </c>
      <c r="AV1250" s="362">
        <v>0.03125</v>
      </c>
      <c r="AW1250" s="362">
        <v>0.0222222222222222</v>
      </c>
      <c r="AX1250" s="362">
        <v>0.0292347377472055</v>
      </c>
      <c r="AY1250" s="142"/>
      <c r="AZ1250" s="140"/>
    </row>
    <row r="1251" spans="1:52">
      <c r="A1251" s="138"/>
      <c r="B1251" s="142"/>
      <c r="C1251" s="172" t="s">
        <v>1972</v>
      </c>
      <c r="D1251" s="166" t="s">
        <v>235</v>
      </c>
      <c r="E1251" s="166" t="s">
        <v>1973</v>
      </c>
      <c r="F1251" s="167" t="s">
        <v>2352</v>
      </c>
      <c r="G1251" s="195" t="s">
        <v>2353</v>
      </c>
      <c r="H1251" s="195" t="s">
        <v>2353</v>
      </c>
      <c r="I1251" s="195" t="s">
        <v>2353</v>
      </c>
      <c r="J1251" s="195" t="s">
        <v>2353</v>
      </c>
      <c r="K1251" s="168">
        <v>0.9</v>
      </c>
      <c r="L1251" s="169" t="s">
        <v>40</v>
      </c>
      <c r="M1251" s="169" t="s">
        <v>40</v>
      </c>
      <c r="N1251" s="170" t="s">
        <v>40</v>
      </c>
      <c r="O1251" s="170" t="s">
        <v>40</v>
      </c>
      <c r="P1251" s="356">
        <v>0.9</v>
      </c>
      <c r="Q1251" s="357">
        <v>0.44949494949495</v>
      </c>
      <c r="R1251" s="169">
        <v>0.516666666666667</v>
      </c>
      <c r="S1251" s="169">
        <v>0.493775933609959</v>
      </c>
      <c r="T1251" s="169">
        <v>0.404317958783121</v>
      </c>
      <c r="U1251" s="356">
        <v>0.9</v>
      </c>
      <c r="V1251" s="169">
        <v>1</v>
      </c>
      <c r="W1251" s="169">
        <v>1</v>
      </c>
      <c r="X1251" s="169">
        <v>0.995850622406639</v>
      </c>
      <c r="Y1251" s="169">
        <v>0.998364409551848</v>
      </c>
      <c r="Z1251" s="356">
        <v>0.92</v>
      </c>
      <c r="AA1251" s="356">
        <v>0.934426229508197</v>
      </c>
      <c r="AB1251" s="356">
        <v>1</v>
      </c>
      <c r="AC1251" s="356">
        <v>1</v>
      </c>
      <c r="AD1251" s="356">
        <v>0.992776057791538</v>
      </c>
      <c r="AE1251" s="356">
        <v>0.92</v>
      </c>
      <c r="AF1251" s="169">
        <v>0.958874005860193</v>
      </c>
      <c r="AG1251" s="169">
        <v>0.895460526315789</v>
      </c>
      <c r="AH1251" s="169">
        <v>0.998134328358209</v>
      </c>
      <c r="AI1251" s="169">
        <v>0.965444931457283</v>
      </c>
      <c r="AJ1251" s="356">
        <v>0.92</v>
      </c>
      <c r="AK1251" s="169">
        <v>0.984555984555985</v>
      </c>
      <c r="AL1251" s="169">
        <v>1</v>
      </c>
      <c r="AM1251" s="169">
        <v>0.996805111821086</v>
      </c>
      <c r="AN1251" s="169">
        <v>0.997050872450233</v>
      </c>
      <c r="AO1251" s="168">
        <v>0.99</v>
      </c>
      <c r="AP1251" s="358">
        <v>1</v>
      </c>
      <c r="AQ1251" s="358">
        <v>1</v>
      </c>
      <c r="AR1251" s="358">
        <v>1</v>
      </c>
      <c r="AS1251" s="359">
        <v>1</v>
      </c>
      <c r="AT1251" s="364">
        <v>0.0721861525408278</v>
      </c>
      <c r="AU1251" s="361" t="s">
        <v>40</v>
      </c>
      <c r="AV1251" s="362" t="s">
        <v>40</v>
      </c>
      <c r="AW1251" s="362" t="s">
        <v>40</v>
      </c>
      <c r="AX1251" s="362">
        <v>0</v>
      </c>
      <c r="AY1251" s="142"/>
      <c r="AZ1251" s="140"/>
    </row>
    <row r="1252" spans="1:52">
      <c r="A1252" s="138"/>
      <c r="B1252" s="142"/>
      <c r="C1252" s="172" t="s">
        <v>1972</v>
      </c>
      <c r="D1252" s="166" t="s">
        <v>235</v>
      </c>
      <c r="E1252" s="166" t="s">
        <v>1973</v>
      </c>
      <c r="F1252" s="167" t="s">
        <v>2354</v>
      </c>
      <c r="G1252" s="195" t="s">
        <v>2355</v>
      </c>
      <c r="H1252" s="195" t="s">
        <v>2355</v>
      </c>
      <c r="I1252" s="195" t="s">
        <v>2355</v>
      </c>
      <c r="J1252" s="195" t="s">
        <v>2355</v>
      </c>
      <c r="K1252" s="168">
        <v>0.9</v>
      </c>
      <c r="L1252" s="169" t="s">
        <v>40</v>
      </c>
      <c r="M1252" s="169" t="s">
        <v>40</v>
      </c>
      <c r="N1252" s="170" t="s">
        <v>40</v>
      </c>
      <c r="O1252" s="170" t="s">
        <v>40</v>
      </c>
      <c r="P1252" s="356">
        <v>0.9</v>
      </c>
      <c r="Q1252" s="357" t="s">
        <v>40</v>
      </c>
      <c r="R1252" s="169" t="s">
        <v>40</v>
      </c>
      <c r="S1252" s="169">
        <v>0</v>
      </c>
      <c r="T1252" s="169">
        <v>0</v>
      </c>
      <c r="U1252" s="356">
        <v>0.9</v>
      </c>
      <c r="V1252" s="169" t="s">
        <v>40</v>
      </c>
      <c r="W1252" s="169" t="s">
        <v>40</v>
      </c>
      <c r="X1252" s="169">
        <v>1</v>
      </c>
      <c r="Y1252" s="169">
        <v>0.964285714285714</v>
      </c>
      <c r="Z1252" s="356">
        <v>0.92</v>
      </c>
      <c r="AA1252" s="356" t="s">
        <v>40</v>
      </c>
      <c r="AB1252" s="356" t="s">
        <v>40</v>
      </c>
      <c r="AC1252" s="356" t="s">
        <v>40</v>
      </c>
      <c r="AD1252" s="356">
        <v>1</v>
      </c>
      <c r="AE1252" s="356">
        <v>0.92</v>
      </c>
      <c r="AF1252" s="169">
        <v>0.994548856887153</v>
      </c>
      <c r="AG1252" s="169">
        <v>0.936474876334288</v>
      </c>
      <c r="AH1252" s="169">
        <v>0.972706422018349</v>
      </c>
      <c r="AI1252" s="169">
        <v>0.981257919547582</v>
      </c>
      <c r="AJ1252" s="356">
        <v>0.92</v>
      </c>
      <c r="AK1252" s="169" t="s">
        <v>40</v>
      </c>
      <c r="AL1252" s="169" t="s">
        <v>40</v>
      </c>
      <c r="AM1252" s="169">
        <v>1</v>
      </c>
      <c r="AN1252" s="169">
        <v>0.971428571428571</v>
      </c>
      <c r="AO1252" s="168">
        <v>0.99</v>
      </c>
      <c r="AP1252" s="358">
        <v>1</v>
      </c>
      <c r="AQ1252" s="358">
        <v>1</v>
      </c>
      <c r="AR1252" s="358">
        <v>1</v>
      </c>
      <c r="AS1252" s="359">
        <v>1</v>
      </c>
      <c r="AT1252" s="364">
        <v>0.0721861525408278</v>
      </c>
      <c r="AU1252" s="361" t="s">
        <v>40</v>
      </c>
      <c r="AV1252" s="362" t="s">
        <v>40</v>
      </c>
      <c r="AW1252" s="362" t="s">
        <v>40</v>
      </c>
      <c r="AX1252" s="362" t="s">
        <v>40</v>
      </c>
      <c r="AY1252" s="142"/>
      <c r="AZ1252" s="140"/>
    </row>
    <row r="1253" spans="1:52">
      <c r="A1253" s="138"/>
      <c r="B1253" s="142"/>
      <c r="C1253" s="172" t="s">
        <v>1972</v>
      </c>
      <c r="D1253" s="166" t="s">
        <v>26</v>
      </c>
      <c r="E1253" s="166" t="s">
        <v>1973</v>
      </c>
      <c r="F1253" s="167" t="s">
        <v>2356</v>
      </c>
      <c r="G1253" s="195" t="s">
        <v>2357</v>
      </c>
      <c r="H1253" s="195" t="s">
        <v>2357</v>
      </c>
      <c r="I1253" s="195" t="s">
        <v>2357</v>
      </c>
      <c r="J1253" s="195" t="s">
        <v>2357</v>
      </c>
      <c r="K1253" s="168">
        <v>0.9</v>
      </c>
      <c r="L1253" s="169">
        <v>0.9375</v>
      </c>
      <c r="M1253" s="169">
        <v>1</v>
      </c>
      <c r="N1253" s="170">
        <v>1</v>
      </c>
      <c r="O1253" s="170">
        <v>0.946529080675422</v>
      </c>
      <c r="P1253" s="356">
        <v>0.9</v>
      </c>
      <c r="Q1253" s="357">
        <v>0.989434608794974</v>
      </c>
      <c r="R1253" s="169">
        <v>0.988636363636364</v>
      </c>
      <c r="S1253" s="169">
        <v>0.889597039473684</v>
      </c>
      <c r="T1253" s="169">
        <v>0.966454786694761</v>
      </c>
      <c r="U1253" s="356">
        <v>0.9</v>
      </c>
      <c r="V1253" s="169">
        <v>0.872358652198744</v>
      </c>
      <c r="W1253" s="169">
        <v>0.836315280464217</v>
      </c>
      <c r="X1253" s="169">
        <v>0.754728618421053</v>
      </c>
      <c r="Y1253" s="169">
        <v>0.819340732969523</v>
      </c>
      <c r="Z1253" s="356">
        <v>0.92</v>
      </c>
      <c r="AA1253" s="356">
        <v>0.897931034482759</v>
      </c>
      <c r="AB1253" s="356">
        <v>0.916568742655699</v>
      </c>
      <c r="AC1253" s="356">
        <v>0.831240188383045</v>
      </c>
      <c r="AD1253" s="356">
        <v>0.896513157894737</v>
      </c>
      <c r="AE1253" s="356">
        <v>0.92</v>
      </c>
      <c r="AF1253" s="169">
        <v>0.997377014078475</v>
      </c>
      <c r="AG1253" s="169">
        <v>0.801085521490392</v>
      </c>
      <c r="AH1253" s="169">
        <v>0.99909540786463</v>
      </c>
      <c r="AI1253" s="169">
        <v>0.978755745268291</v>
      </c>
      <c r="AJ1253" s="356">
        <v>0.92</v>
      </c>
      <c r="AK1253" s="169">
        <v>0.933454325468845</v>
      </c>
      <c r="AL1253" s="169">
        <v>0.953162530024019</v>
      </c>
      <c r="AM1253" s="169">
        <v>0.898241615109085</v>
      </c>
      <c r="AN1253" s="169">
        <v>0.945594865133338</v>
      </c>
      <c r="AO1253" s="168">
        <v>0.99</v>
      </c>
      <c r="AP1253" s="358">
        <v>1</v>
      </c>
      <c r="AQ1253" s="358">
        <v>1</v>
      </c>
      <c r="AR1253" s="358">
        <v>1</v>
      </c>
      <c r="AS1253" s="359">
        <v>1</v>
      </c>
      <c r="AT1253" s="364">
        <v>0.0721861525408278</v>
      </c>
      <c r="AU1253" s="361">
        <v>0.0232558139534884</v>
      </c>
      <c r="AV1253" s="362">
        <v>0.0930232558139535</v>
      </c>
      <c r="AW1253" s="362">
        <v>0</v>
      </c>
      <c r="AX1253" s="362">
        <v>0.0642398286937901</v>
      </c>
      <c r="AY1253" s="142"/>
      <c r="AZ1253" s="140"/>
    </row>
    <row r="1254" spans="1:52">
      <c r="A1254" s="138"/>
      <c r="B1254" s="142"/>
      <c r="C1254" s="172" t="s">
        <v>1972</v>
      </c>
      <c r="D1254" s="166" t="s">
        <v>235</v>
      </c>
      <c r="E1254" s="166" t="s">
        <v>1973</v>
      </c>
      <c r="F1254" s="167" t="s">
        <v>2358</v>
      </c>
      <c r="G1254" s="195" t="s">
        <v>2359</v>
      </c>
      <c r="H1254" s="195" t="s">
        <v>2359</v>
      </c>
      <c r="I1254" s="195" t="s">
        <v>2359</v>
      </c>
      <c r="J1254" s="195" t="s">
        <v>2359</v>
      </c>
      <c r="K1254" s="168">
        <v>0.9</v>
      </c>
      <c r="L1254" s="169" t="s">
        <v>40</v>
      </c>
      <c r="M1254" s="169" t="s">
        <v>40</v>
      </c>
      <c r="N1254" s="170" t="s">
        <v>40</v>
      </c>
      <c r="O1254" s="170" t="s">
        <v>40</v>
      </c>
      <c r="P1254" s="356">
        <v>0.9</v>
      </c>
      <c r="Q1254" s="357">
        <v>0</v>
      </c>
      <c r="R1254" s="169">
        <v>0</v>
      </c>
      <c r="S1254" s="169">
        <v>0</v>
      </c>
      <c r="T1254" s="169">
        <v>0</v>
      </c>
      <c r="U1254" s="356">
        <v>0.9</v>
      </c>
      <c r="V1254" s="169">
        <v>1</v>
      </c>
      <c r="W1254" s="169">
        <v>1</v>
      </c>
      <c r="X1254" s="169">
        <v>1</v>
      </c>
      <c r="Y1254" s="169">
        <v>0.994505494505495</v>
      </c>
      <c r="Z1254" s="356">
        <v>0.92</v>
      </c>
      <c r="AA1254" s="356" t="s">
        <v>40</v>
      </c>
      <c r="AB1254" s="356">
        <v>1</v>
      </c>
      <c r="AC1254" s="356" t="s">
        <v>40</v>
      </c>
      <c r="AD1254" s="356">
        <v>1</v>
      </c>
      <c r="AE1254" s="356">
        <v>0.92</v>
      </c>
      <c r="AF1254" s="169">
        <v>0.997812135355893</v>
      </c>
      <c r="AG1254" s="169">
        <v>0.924034334763948</v>
      </c>
      <c r="AH1254" s="169">
        <v>0.998857404021938</v>
      </c>
      <c r="AI1254" s="169">
        <v>0.996424845238923</v>
      </c>
      <c r="AJ1254" s="356">
        <v>0.92</v>
      </c>
      <c r="AK1254" s="169">
        <v>1</v>
      </c>
      <c r="AL1254" s="169">
        <v>1</v>
      </c>
      <c r="AM1254" s="169">
        <v>1</v>
      </c>
      <c r="AN1254" s="169">
        <v>0.996153846153846</v>
      </c>
      <c r="AO1254" s="168">
        <v>0.99</v>
      </c>
      <c r="AP1254" s="358">
        <v>1</v>
      </c>
      <c r="AQ1254" s="358">
        <v>1</v>
      </c>
      <c r="AR1254" s="358">
        <v>1</v>
      </c>
      <c r="AS1254" s="359">
        <v>1</v>
      </c>
      <c r="AT1254" s="364">
        <v>0.0721861525408278</v>
      </c>
      <c r="AU1254" s="361" t="s">
        <v>40</v>
      </c>
      <c r="AV1254" s="362" t="s">
        <v>40</v>
      </c>
      <c r="AW1254" s="362" t="s">
        <v>40</v>
      </c>
      <c r="AX1254" s="362" t="s">
        <v>40</v>
      </c>
      <c r="AY1254" s="142"/>
      <c r="AZ1254" s="140"/>
    </row>
    <row r="1255" spans="1:52">
      <c r="A1255" s="138"/>
      <c r="B1255" s="142"/>
      <c r="C1255" s="172" t="s">
        <v>1972</v>
      </c>
      <c r="D1255" s="166" t="s">
        <v>26</v>
      </c>
      <c r="E1255" s="166" t="s">
        <v>1973</v>
      </c>
      <c r="F1255" s="167" t="s">
        <v>2360</v>
      </c>
      <c r="G1255" s="195" t="s">
        <v>2361</v>
      </c>
      <c r="H1255" s="195" t="s">
        <v>2361</v>
      </c>
      <c r="I1255" s="195" t="s">
        <v>2361</v>
      </c>
      <c r="J1255" s="195" t="s">
        <v>2361</v>
      </c>
      <c r="K1255" s="168">
        <v>0.9</v>
      </c>
      <c r="L1255" s="169">
        <v>0.953125</v>
      </c>
      <c r="M1255" s="169">
        <v>0.934210526315789</v>
      </c>
      <c r="N1255" s="170">
        <v>0.916666666666667</v>
      </c>
      <c r="O1255" s="170">
        <v>0.978346456692913</v>
      </c>
      <c r="P1255" s="356">
        <v>0.9</v>
      </c>
      <c r="Q1255" s="357">
        <v>0.96191282268303</v>
      </c>
      <c r="R1255" s="169">
        <v>0.969844709281329</v>
      </c>
      <c r="S1255" s="169">
        <v>0.957108578284343</v>
      </c>
      <c r="T1255" s="169">
        <v>0.961926241151199</v>
      </c>
      <c r="U1255" s="356">
        <v>0.9</v>
      </c>
      <c r="V1255" s="169">
        <v>0.902454506982649</v>
      </c>
      <c r="W1255" s="169">
        <v>0.905019862766342</v>
      </c>
      <c r="X1255" s="169">
        <v>0.759448110377924</v>
      </c>
      <c r="Y1255" s="169">
        <v>0.885871487294253</v>
      </c>
      <c r="Z1255" s="356">
        <v>0.92</v>
      </c>
      <c r="AA1255" s="356">
        <v>0.899305555555556</v>
      </c>
      <c r="AB1255" s="356">
        <v>0.898721730580138</v>
      </c>
      <c r="AC1255" s="356">
        <v>0.737464788732394</v>
      </c>
      <c r="AD1255" s="356">
        <v>0.892670267533125</v>
      </c>
      <c r="AE1255" s="356">
        <v>0.92</v>
      </c>
      <c r="AF1255" s="169">
        <v>0.993498887196908</v>
      </c>
      <c r="AG1255" s="169">
        <v>0.994643052366896</v>
      </c>
      <c r="AH1255" s="169">
        <v>0.995299076025288</v>
      </c>
      <c r="AI1255" s="169">
        <v>0.993364274787236</v>
      </c>
      <c r="AJ1255" s="356">
        <v>0.92</v>
      </c>
      <c r="AK1255" s="169">
        <v>0.930113636363636</v>
      </c>
      <c r="AL1255" s="169">
        <v>0.951967063129003</v>
      </c>
      <c r="AM1255" s="169">
        <v>0.822380106571936</v>
      </c>
      <c r="AN1255" s="169">
        <v>0.9406688732087</v>
      </c>
      <c r="AO1255" s="168">
        <v>0.99</v>
      </c>
      <c r="AP1255" s="358">
        <v>1</v>
      </c>
      <c r="AQ1255" s="358">
        <v>1</v>
      </c>
      <c r="AR1255" s="358">
        <v>1</v>
      </c>
      <c r="AS1255" s="359">
        <v>1</v>
      </c>
      <c r="AT1255" s="364">
        <v>0.0721861525408278</v>
      </c>
      <c r="AU1255" s="361">
        <v>0.0697674418604651</v>
      </c>
      <c r="AV1255" s="362">
        <v>0.0379746835443038</v>
      </c>
      <c r="AW1255" s="362">
        <v>0.0416666666666667</v>
      </c>
      <c r="AX1255" s="362">
        <v>0.0677290836653386</v>
      </c>
      <c r="AY1255" s="142"/>
      <c r="AZ1255" s="140"/>
    </row>
    <row r="1256" spans="1:52">
      <c r="A1256" s="138"/>
      <c r="B1256" s="142"/>
      <c r="C1256" s="172" t="s">
        <v>1972</v>
      </c>
      <c r="D1256" s="166" t="s">
        <v>26</v>
      </c>
      <c r="E1256" s="166" t="s">
        <v>1973</v>
      </c>
      <c r="F1256" s="167" t="s">
        <v>2362</v>
      </c>
      <c r="G1256" s="195" t="s">
        <v>2363</v>
      </c>
      <c r="H1256" s="195" t="s">
        <v>2363</v>
      </c>
      <c r="I1256" s="195" t="s">
        <v>2363</v>
      </c>
      <c r="J1256" s="195" t="s">
        <v>2363</v>
      </c>
      <c r="K1256" s="168">
        <v>0.9</v>
      </c>
      <c r="L1256" s="169">
        <v>0.857142857142857</v>
      </c>
      <c r="M1256" s="169">
        <v>0.979591836734694</v>
      </c>
      <c r="N1256" s="170">
        <v>0.931818181818182</v>
      </c>
      <c r="O1256" s="170">
        <v>0.853083853083853</v>
      </c>
      <c r="P1256" s="356">
        <v>0.9</v>
      </c>
      <c r="Q1256" s="357">
        <v>0.963425253991292</v>
      </c>
      <c r="R1256" s="169">
        <v>0.901748734468477</v>
      </c>
      <c r="S1256" s="169">
        <v>0.950057405281286</v>
      </c>
      <c r="T1256" s="169">
        <v>0.917984226868454</v>
      </c>
      <c r="U1256" s="356">
        <v>0.9</v>
      </c>
      <c r="V1256" s="169">
        <v>0.865021770682148</v>
      </c>
      <c r="W1256" s="169">
        <v>0.795213989875748</v>
      </c>
      <c r="X1256" s="169">
        <v>0.749330271718331</v>
      </c>
      <c r="Y1256" s="169">
        <v>0.785701934426476</v>
      </c>
      <c r="Z1256" s="356">
        <v>0.92</v>
      </c>
      <c r="AA1256" s="356">
        <v>0.811418685121107</v>
      </c>
      <c r="AB1256" s="356">
        <v>0.755555555555556</v>
      </c>
      <c r="AC1256" s="356">
        <v>0.66750418760469</v>
      </c>
      <c r="AD1256" s="356">
        <v>0.80420253738106</v>
      </c>
      <c r="AE1256" s="356">
        <v>0.92</v>
      </c>
      <c r="AF1256" s="169">
        <v>0.987743330930065</v>
      </c>
      <c r="AG1256" s="169">
        <v>0.459510189488738</v>
      </c>
      <c r="AH1256" s="169">
        <v>0.696772366930917</v>
      </c>
      <c r="AI1256" s="169">
        <v>0.91586145753521</v>
      </c>
      <c r="AJ1256" s="356">
        <v>0.92</v>
      </c>
      <c r="AK1256" s="169">
        <v>0.894564379336931</v>
      </c>
      <c r="AL1256" s="169">
        <v>0.875953825083154</v>
      </c>
      <c r="AM1256" s="169">
        <v>0.806788105246769</v>
      </c>
      <c r="AN1256" s="169">
        <v>0.895199515318547</v>
      </c>
      <c r="AO1256" s="168">
        <v>0.99</v>
      </c>
      <c r="AP1256" s="358">
        <v>1</v>
      </c>
      <c r="AQ1256" s="358">
        <v>1</v>
      </c>
      <c r="AR1256" s="358">
        <v>1</v>
      </c>
      <c r="AS1256" s="359">
        <v>1</v>
      </c>
      <c r="AT1256" s="364">
        <v>0.0721861525408278</v>
      </c>
      <c r="AU1256" s="361">
        <v>0.133333333333333</v>
      </c>
      <c r="AV1256" s="362">
        <v>0</v>
      </c>
      <c r="AW1256" s="362">
        <v>0.0408163265306122</v>
      </c>
      <c r="AX1256" s="362">
        <v>0.0739466895958727</v>
      </c>
      <c r="AY1256" s="142"/>
      <c r="AZ1256" s="140"/>
    </row>
    <row r="1257" spans="1:52">
      <c r="A1257" s="138"/>
      <c r="B1257" s="142"/>
      <c r="C1257" s="172" t="s">
        <v>1972</v>
      </c>
      <c r="D1257" s="166" t="s">
        <v>26</v>
      </c>
      <c r="E1257" s="166" t="s">
        <v>1973</v>
      </c>
      <c r="F1257" s="167" t="s">
        <v>2364</v>
      </c>
      <c r="G1257" s="195" t="s">
        <v>2365</v>
      </c>
      <c r="H1257" s="195" t="s">
        <v>2365</v>
      </c>
      <c r="I1257" s="195" t="s">
        <v>2365</v>
      </c>
      <c r="J1257" s="195" t="s">
        <v>2365</v>
      </c>
      <c r="K1257" s="168">
        <v>0.9</v>
      </c>
      <c r="L1257" s="169">
        <v>0.964285714285714</v>
      </c>
      <c r="M1257" s="169">
        <v>1</v>
      </c>
      <c r="N1257" s="170">
        <v>1</v>
      </c>
      <c r="O1257" s="170">
        <v>0.990794016110472</v>
      </c>
      <c r="P1257" s="356">
        <v>0.9</v>
      </c>
      <c r="Q1257" s="357">
        <v>0.984912492456246</v>
      </c>
      <c r="R1257" s="169">
        <v>0.987981972959439</v>
      </c>
      <c r="S1257" s="169">
        <v>0.984232365145228</v>
      </c>
      <c r="T1257" s="169">
        <v>0.979789244418821</v>
      </c>
      <c r="U1257" s="356">
        <v>0.9</v>
      </c>
      <c r="V1257" s="169">
        <v>0.929390464695232</v>
      </c>
      <c r="W1257" s="169">
        <v>0.909864797195794</v>
      </c>
      <c r="X1257" s="169">
        <v>0.777178423236515</v>
      </c>
      <c r="Y1257" s="169">
        <v>0.906649370615932</v>
      </c>
      <c r="Z1257" s="356">
        <v>0.92</v>
      </c>
      <c r="AA1257" s="356">
        <v>0.905185185185185</v>
      </c>
      <c r="AB1257" s="356">
        <v>0.913649025069638</v>
      </c>
      <c r="AC1257" s="356">
        <v>0.813067150635209</v>
      </c>
      <c r="AD1257" s="356">
        <v>0.90533951718397</v>
      </c>
      <c r="AE1257" s="356">
        <v>0.92</v>
      </c>
      <c r="AF1257" s="169">
        <v>0.999618417705418</v>
      </c>
      <c r="AG1257" s="169">
        <v>0.998633613117314</v>
      </c>
      <c r="AH1257" s="169">
        <v>1</v>
      </c>
      <c r="AI1257" s="169">
        <v>0.997334675528203</v>
      </c>
      <c r="AJ1257" s="356">
        <v>0.92</v>
      </c>
      <c r="AK1257" s="169">
        <v>0.951219512195122</v>
      </c>
      <c r="AL1257" s="169">
        <v>0.954661016949153</v>
      </c>
      <c r="AM1257" s="169">
        <v>0.836369770580297</v>
      </c>
      <c r="AN1257" s="169">
        <v>0.94696464729038</v>
      </c>
      <c r="AO1257" s="168">
        <v>0.99</v>
      </c>
      <c r="AP1257" s="358">
        <v>1</v>
      </c>
      <c r="AQ1257" s="358">
        <v>1</v>
      </c>
      <c r="AR1257" s="358">
        <v>1</v>
      </c>
      <c r="AS1257" s="359">
        <v>0.999814126394052</v>
      </c>
      <c r="AT1257" s="364">
        <v>0.0721861525408278</v>
      </c>
      <c r="AU1257" s="361">
        <v>0.0833333333333333</v>
      </c>
      <c r="AV1257" s="362">
        <v>0.142857142857143</v>
      </c>
      <c r="AW1257" s="362">
        <v>0</v>
      </c>
      <c r="AX1257" s="362">
        <v>0.0726872246696035</v>
      </c>
      <c r="AY1257" s="142"/>
      <c r="AZ1257" s="140"/>
    </row>
    <row r="1258" spans="1:52">
      <c r="A1258" s="138"/>
      <c r="B1258" s="142"/>
      <c r="C1258" s="172" t="s">
        <v>1972</v>
      </c>
      <c r="D1258" s="166" t="s">
        <v>26</v>
      </c>
      <c r="E1258" s="166" t="s">
        <v>1973</v>
      </c>
      <c r="F1258" s="167" t="s">
        <v>2366</v>
      </c>
      <c r="G1258" s="195" t="s">
        <v>2367</v>
      </c>
      <c r="H1258" s="195" t="s">
        <v>2367</v>
      </c>
      <c r="I1258" s="195" t="s">
        <v>2367</v>
      </c>
      <c r="J1258" s="195" t="s">
        <v>2367</v>
      </c>
      <c r="K1258" s="168">
        <v>0.9</v>
      </c>
      <c r="L1258" s="169">
        <v>0.982142857142857</v>
      </c>
      <c r="M1258" s="169">
        <v>1</v>
      </c>
      <c r="N1258" s="170">
        <v>0.918367346938776</v>
      </c>
      <c r="O1258" s="170">
        <v>0.967702620353443</v>
      </c>
      <c r="P1258" s="356">
        <v>0.9</v>
      </c>
      <c r="Q1258" s="357">
        <v>0.990101979604079</v>
      </c>
      <c r="R1258" s="169">
        <v>0.987551867219917</v>
      </c>
      <c r="S1258" s="169">
        <v>0.928500888801106</v>
      </c>
      <c r="T1258" s="169">
        <v>0.981830812803933</v>
      </c>
      <c r="U1258" s="356">
        <v>0.9</v>
      </c>
      <c r="V1258" s="169">
        <v>0.882723455308938</v>
      </c>
      <c r="W1258" s="169">
        <v>0.864223144306132</v>
      </c>
      <c r="X1258" s="169">
        <v>0.772664428204622</v>
      </c>
      <c r="Y1258" s="169">
        <v>0.874144025162034</v>
      </c>
      <c r="Z1258" s="356">
        <v>0.92</v>
      </c>
      <c r="AA1258" s="356">
        <v>0.9082774049217</v>
      </c>
      <c r="AB1258" s="356">
        <v>0.909348441926346</v>
      </c>
      <c r="AC1258" s="356">
        <v>0.812353401094605</v>
      </c>
      <c r="AD1258" s="356">
        <v>0.922498182021592</v>
      </c>
      <c r="AE1258" s="356">
        <v>0.92</v>
      </c>
      <c r="AF1258" s="169">
        <v>0.999144568006843</v>
      </c>
      <c r="AG1258" s="169">
        <v>0.996420901932713</v>
      </c>
      <c r="AH1258" s="169">
        <v>0.999212598425197</v>
      </c>
      <c r="AI1258" s="169">
        <v>0.998569903948773</v>
      </c>
      <c r="AJ1258" s="356">
        <v>0.92</v>
      </c>
      <c r="AK1258" s="169">
        <v>0.929015947102295</v>
      </c>
      <c r="AL1258" s="169">
        <v>0.944917772934416</v>
      </c>
      <c r="AM1258" s="169">
        <v>0.856535433070866</v>
      </c>
      <c r="AN1258" s="169">
        <v>0.950324996255803</v>
      </c>
      <c r="AO1258" s="168">
        <v>0.99</v>
      </c>
      <c r="AP1258" s="358">
        <v>1</v>
      </c>
      <c r="AQ1258" s="358">
        <v>1</v>
      </c>
      <c r="AR1258" s="358">
        <v>1</v>
      </c>
      <c r="AS1258" s="359">
        <v>1</v>
      </c>
      <c r="AT1258" s="364">
        <v>0.0721861525408278</v>
      </c>
      <c r="AU1258" s="361">
        <v>0.0227272727272727</v>
      </c>
      <c r="AV1258" s="362">
        <v>0.0175438596491228</v>
      </c>
      <c r="AW1258" s="362">
        <v>0.0606060606060606</v>
      </c>
      <c r="AX1258" s="362">
        <v>0.0710944808231992</v>
      </c>
      <c r="AY1258" s="142"/>
      <c r="AZ1258" s="140"/>
    </row>
    <row r="1259" spans="1:52">
      <c r="A1259" s="138"/>
      <c r="B1259" s="142"/>
      <c r="C1259" s="172" t="s">
        <v>1972</v>
      </c>
      <c r="D1259" s="166" t="s">
        <v>26</v>
      </c>
      <c r="E1259" s="166" t="s">
        <v>1973</v>
      </c>
      <c r="F1259" s="167" t="s">
        <v>2368</v>
      </c>
      <c r="G1259" s="195" t="s">
        <v>2369</v>
      </c>
      <c r="H1259" s="195" t="s">
        <v>2369</v>
      </c>
      <c r="I1259" s="195" t="s">
        <v>2369</v>
      </c>
      <c r="J1259" s="195" t="s">
        <v>2369</v>
      </c>
      <c r="K1259" s="168">
        <v>0.9</v>
      </c>
      <c r="L1259" s="169">
        <v>0.96551724137931</v>
      </c>
      <c r="M1259" s="169">
        <v>1</v>
      </c>
      <c r="N1259" s="170">
        <v>1</v>
      </c>
      <c r="O1259" s="170">
        <v>0.976608187134503</v>
      </c>
      <c r="P1259" s="356">
        <v>0.9</v>
      </c>
      <c r="Q1259" s="357">
        <v>0.985038898862956</v>
      </c>
      <c r="R1259" s="169">
        <v>0.984688995215311</v>
      </c>
      <c r="S1259" s="169">
        <v>0.982843137254902</v>
      </c>
      <c r="T1259" s="169">
        <v>0.98431478709513</v>
      </c>
      <c r="U1259" s="356">
        <v>0.9</v>
      </c>
      <c r="V1259" s="169">
        <v>0.939557151406344</v>
      </c>
      <c r="W1259" s="169">
        <v>0.935885167464115</v>
      </c>
      <c r="X1259" s="169">
        <v>0.854983660130719</v>
      </c>
      <c r="Y1259" s="169">
        <v>0.905602089238511</v>
      </c>
      <c r="Z1259" s="356">
        <v>0.92</v>
      </c>
      <c r="AA1259" s="356">
        <v>0.934918648310388</v>
      </c>
      <c r="AB1259" s="356">
        <v>0.973365617433414</v>
      </c>
      <c r="AC1259" s="356">
        <v>0.834415584415584</v>
      </c>
      <c r="AD1259" s="356">
        <v>0.933259758364312</v>
      </c>
      <c r="AE1259" s="356">
        <v>0.92</v>
      </c>
      <c r="AF1259" s="169">
        <v>0.997119193374145</v>
      </c>
      <c r="AG1259" s="169">
        <v>0.994618144541261</v>
      </c>
      <c r="AH1259" s="169">
        <v>0.999251216772744</v>
      </c>
      <c r="AI1259" s="169">
        <v>0.992727167918836</v>
      </c>
      <c r="AJ1259" s="356">
        <v>0.92</v>
      </c>
      <c r="AK1259" s="169">
        <v>0.96160064672595</v>
      </c>
      <c r="AL1259" s="169">
        <v>0.978035143769968</v>
      </c>
      <c r="AM1259" s="169">
        <v>0.891715590345727</v>
      </c>
      <c r="AN1259" s="169">
        <v>0.961759966019963</v>
      </c>
      <c r="AO1259" s="168">
        <v>0.99</v>
      </c>
      <c r="AP1259" s="358">
        <v>1</v>
      </c>
      <c r="AQ1259" s="358">
        <v>1</v>
      </c>
      <c r="AR1259" s="358">
        <v>1</v>
      </c>
      <c r="AS1259" s="359">
        <v>1</v>
      </c>
      <c r="AT1259" s="364">
        <v>0.0721861525408278</v>
      </c>
      <c r="AU1259" s="361">
        <v>0</v>
      </c>
      <c r="AV1259" s="362">
        <v>0.133333333333333</v>
      </c>
      <c r="AW1259" s="362">
        <v>0.2</v>
      </c>
      <c r="AX1259" s="362">
        <v>0.110588235294118</v>
      </c>
      <c r="AY1259" s="142"/>
      <c r="AZ1259" s="140"/>
    </row>
    <row r="1260" spans="1:52">
      <c r="A1260" s="138"/>
      <c r="B1260" s="142"/>
      <c r="C1260" s="172" t="s">
        <v>1972</v>
      </c>
      <c r="D1260" s="166" t="s">
        <v>26</v>
      </c>
      <c r="E1260" s="166" t="s">
        <v>1973</v>
      </c>
      <c r="F1260" s="167" t="s">
        <v>2370</v>
      </c>
      <c r="G1260" s="195" t="s">
        <v>2371</v>
      </c>
      <c r="H1260" s="195" t="s">
        <v>2371</v>
      </c>
      <c r="I1260" s="195" t="s">
        <v>2371</v>
      </c>
      <c r="J1260" s="195" t="s">
        <v>2371</v>
      </c>
      <c r="K1260" s="168">
        <v>0.9</v>
      </c>
      <c r="L1260" s="169">
        <v>0.966101694915254</v>
      </c>
      <c r="M1260" s="169">
        <v>0.984375</v>
      </c>
      <c r="N1260" s="170">
        <v>0.892857142857143</v>
      </c>
      <c r="O1260" s="170">
        <v>0.943894389438944</v>
      </c>
      <c r="P1260" s="356">
        <v>0.9</v>
      </c>
      <c r="Q1260" s="357">
        <v>0.956292622442653</v>
      </c>
      <c r="R1260" s="169">
        <v>0.953599197391522</v>
      </c>
      <c r="S1260" s="169">
        <v>0.921799027552674</v>
      </c>
      <c r="T1260" s="169">
        <v>0.952966050983365</v>
      </c>
      <c r="U1260" s="356">
        <v>0.9</v>
      </c>
      <c r="V1260" s="169">
        <v>0.899876007439554</v>
      </c>
      <c r="W1260" s="169">
        <v>0.883370955605719</v>
      </c>
      <c r="X1260" s="169">
        <v>0.850081037277147</v>
      </c>
      <c r="Y1260" s="169">
        <v>0.911373518969163</v>
      </c>
      <c r="Z1260" s="356">
        <v>0.92</v>
      </c>
      <c r="AA1260" s="356">
        <v>0.908725602755454</v>
      </c>
      <c r="AB1260" s="356">
        <v>0.911684782608696</v>
      </c>
      <c r="AC1260" s="356">
        <v>0.882183908045977</v>
      </c>
      <c r="AD1260" s="356">
        <v>0.929906284454245</v>
      </c>
      <c r="AE1260" s="356">
        <v>0.92</v>
      </c>
      <c r="AF1260" s="169">
        <v>0.984343434343434</v>
      </c>
      <c r="AG1260" s="169">
        <v>0.995175438596491</v>
      </c>
      <c r="AH1260" s="169">
        <v>0.986118251928021</v>
      </c>
      <c r="AI1260" s="169">
        <v>0.968050318282866</v>
      </c>
      <c r="AJ1260" s="356">
        <v>0.92</v>
      </c>
      <c r="AK1260" s="169">
        <v>0.936619718309859</v>
      </c>
      <c r="AL1260" s="169">
        <v>0.934842394753543</v>
      </c>
      <c r="AM1260" s="169">
        <v>0.927330173775671</v>
      </c>
      <c r="AN1260" s="169">
        <v>0.96293111447926</v>
      </c>
      <c r="AO1260" s="168">
        <v>0.99</v>
      </c>
      <c r="AP1260" s="358">
        <v>1</v>
      </c>
      <c r="AQ1260" s="358">
        <v>1</v>
      </c>
      <c r="AR1260" s="358">
        <v>1</v>
      </c>
      <c r="AS1260" s="359">
        <v>1</v>
      </c>
      <c r="AT1260" s="364">
        <v>0.0721861525408278</v>
      </c>
      <c r="AU1260" s="361">
        <v>0.0277777777777778</v>
      </c>
      <c r="AV1260" s="362">
        <v>0</v>
      </c>
      <c r="AW1260" s="362">
        <v>0</v>
      </c>
      <c r="AX1260" s="362">
        <v>0.0659767141009056</v>
      </c>
      <c r="AY1260" s="142"/>
      <c r="AZ1260" s="140"/>
    </row>
    <row r="1261" spans="1:52">
      <c r="A1261" s="138"/>
      <c r="B1261" s="142"/>
      <c r="C1261" s="172" t="s">
        <v>1972</v>
      </c>
      <c r="D1261" s="166" t="s">
        <v>235</v>
      </c>
      <c r="E1261" s="166" t="s">
        <v>1973</v>
      </c>
      <c r="F1261" s="167" t="s">
        <v>2372</v>
      </c>
      <c r="G1261" s="195" t="s">
        <v>2373</v>
      </c>
      <c r="H1261" s="195" t="s">
        <v>2373</v>
      </c>
      <c r="I1261" s="195" t="s">
        <v>2373</v>
      </c>
      <c r="J1261" s="195" t="s">
        <v>2373</v>
      </c>
      <c r="K1261" s="168">
        <v>0.9</v>
      </c>
      <c r="L1261" s="169" t="s">
        <v>40</v>
      </c>
      <c r="M1261" s="169" t="s">
        <v>40</v>
      </c>
      <c r="N1261" s="170" t="s">
        <v>40</v>
      </c>
      <c r="O1261" s="170" t="s">
        <v>40</v>
      </c>
      <c r="P1261" s="356">
        <v>0.9</v>
      </c>
      <c r="Q1261" s="357">
        <v>1</v>
      </c>
      <c r="R1261" s="169">
        <v>1</v>
      </c>
      <c r="S1261" s="169">
        <v>0</v>
      </c>
      <c r="T1261" s="169">
        <v>0.869565217391304</v>
      </c>
      <c r="U1261" s="356">
        <v>0.9</v>
      </c>
      <c r="V1261" s="169">
        <v>1</v>
      </c>
      <c r="W1261" s="169">
        <v>1</v>
      </c>
      <c r="X1261" s="169">
        <v>0</v>
      </c>
      <c r="Y1261" s="169">
        <v>0.956521739130435</v>
      </c>
      <c r="Z1261" s="356">
        <v>0.92</v>
      </c>
      <c r="AA1261" s="356">
        <v>0</v>
      </c>
      <c r="AB1261" s="356" t="s">
        <v>40</v>
      </c>
      <c r="AC1261" s="356" t="s">
        <v>40</v>
      </c>
      <c r="AD1261" s="356">
        <v>0.666666666666667</v>
      </c>
      <c r="AE1261" s="356">
        <v>0.92</v>
      </c>
      <c r="AF1261" s="169">
        <v>0.993271518831542</v>
      </c>
      <c r="AG1261" s="169">
        <v>0.991108705736818</v>
      </c>
      <c r="AH1261" s="169">
        <v>0.990582695703355</v>
      </c>
      <c r="AI1261" s="169">
        <v>0.988950503070977</v>
      </c>
      <c r="AJ1261" s="356">
        <v>0.92</v>
      </c>
      <c r="AK1261" s="169">
        <v>0.5</v>
      </c>
      <c r="AL1261" s="169">
        <v>1</v>
      </c>
      <c r="AM1261" s="169">
        <v>0</v>
      </c>
      <c r="AN1261" s="169">
        <v>0.958904109589041</v>
      </c>
      <c r="AO1261" s="168">
        <v>0.99</v>
      </c>
      <c r="AP1261" s="358">
        <v>1</v>
      </c>
      <c r="AQ1261" s="358">
        <v>1</v>
      </c>
      <c r="AR1261" s="358">
        <v>1</v>
      </c>
      <c r="AS1261" s="359">
        <v>1</v>
      </c>
      <c r="AT1261" s="364">
        <v>0.0721861525408278</v>
      </c>
      <c r="AU1261" s="361" t="s">
        <v>40</v>
      </c>
      <c r="AV1261" s="362" t="s">
        <v>40</v>
      </c>
      <c r="AW1261" s="362" t="s">
        <v>40</v>
      </c>
      <c r="AX1261" s="362">
        <v>0</v>
      </c>
      <c r="AY1261" s="142"/>
      <c r="AZ1261" s="140"/>
    </row>
    <row r="1262" spans="1:52">
      <c r="A1262" s="138"/>
      <c r="B1262" s="142"/>
      <c r="C1262" s="172" t="s">
        <v>1972</v>
      </c>
      <c r="D1262" s="166" t="s">
        <v>26</v>
      </c>
      <c r="E1262" s="166" t="s">
        <v>1973</v>
      </c>
      <c r="F1262" s="167" t="s">
        <v>2374</v>
      </c>
      <c r="G1262" s="195" t="s">
        <v>2375</v>
      </c>
      <c r="H1262" s="195" t="s">
        <v>2375</v>
      </c>
      <c r="I1262" s="195" t="s">
        <v>2375</v>
      </c>
      <c r="J1262" s="195" t="s">
        <v>2375</v>
      </c>
      <c r="K1262" s="168">
        <v>0.9</v>
      </c>
      <c r="L1262" s="169">
        <v>0.96969696969697</v>
      </c>
      <c r="M1262" s="169">
        <v>1</v>
      </c>
      <c r="N1262" s="170">
        <v>0.970588235294118</v>
      </c>
      <c r="O1262" s="170">
        <v>0.990503323836657</v>
      </c>
      <c r="P1262" s="356">
        <v>0.9</v>
      </c>
      <c r="Q1262" s="357">
        <v>0.992460589444825</v>
      </c>
      <c r="R1262" s="169">
        <v>0.998297147722435</v>
      </c>
      <c r="S1262" s="169">
        <v>1.00040584415584</v>
      </c>
      <c r="T1262" s="169">
        <v>0.990976880856018</v>
      </c>
      <c r="U1262" s="356">
        <v>0.9</v>
      </c>
      <c r="V1262" s="169">
        <v>0.960932145305003</v>
      </c>
      <c r="W1262" s="169">
        <v>0.973605789697744</v>
      </c>
      <c r="X1262" s="169">
        <v>0.971185064935065</v>
      </c>
      <c r="Y1262" s="169">
        <v>0.972958363364196</v>
      </c>
      <c r="Z1262" s="356">
        <v>0.92</v>
      </c>
      <c r="AA1262" s="356">
        <v>0.956161137440758</v>
      </c>
      <c r="AB1262" s="356">
        <v>0.969424460431655</v>
      </c>
      <c r="AC1262" s="356">
        <v>0.96379726468222</v>
      </c>
      <c r="AD1262" s="356">
        <v>0.975795415668833</v>
      </c>
      <c r="AE1262" s="356">
        <v>0.92</v>
      </c>
      <c r="AF1262" s="169">
        <v>1</v>
      </c>
      <c r="AG1262" s="169">
        <v>0.992737835875091</v>
      </c>
      <c r="AH1262" s="169">
        <v>0.997706422018349</v>
      </c>
      <c r="AI1262" s="169">
        <v>0.992932625852767</v>
      </c>
      <c r="AJ1262" s="356">
        <v>0.92</v>
      </c>
      <c r="AK1262" s="169">
        <v>0.969710082215491</v>
      </c>
      <c r="AL1262" s="169">
        <v>0.981001727115717</v>
      </c>
      <c r="AM1262" s="169">
        <v>0.979630125971589</v>
      </c>
      <c r="AN1262" s="169">
        <v>0.985885260829973</v>
      </c>
      <c r="AO1262" s="168">
        <v>0.99</v>
      </c>
      <c r="AP1262" s="358">
        <v>1</v>
      </c>
      <c r="AQ1262" s="358">
        <v>1</v>
      </c>
      <c r="AR1262" s="358">
        <v>1</v>
      </c>
      <c r="AS1262" s="359">
        <v>1</v>
      </c>
      <c r="AT1262" s="364">
        <v>0.0721861525408278</v>
      </c>
      <c r="AU1262" s="361">
        <v>0.142857142857143</v>
      </c>
      <c r="AV1262" s="362">
        <v>0.0769230769230769</v>
      </c>
      <c r="AW1262" s="362">
        <v>0.05</v>
      </c>
      <c r="AX1262" s="362">
        <v>0.0580046403712297</v>
      </c>
      <c r="AY1262" s="142"/>
      <c r="AZ1262" s="140"/>
    </row>
    <row r="1263" spans="1:52">
      <c r="A1263" s="138"/>
      <c r="B1263" s="142"/>
      <c r="C1263" s="172" t="s">
        <v>1972</v>
      </c>
      <c r="D1263" s="166" t="s">
        <v>26</v>
      </c>
      <c r="E1263" s="166" t="s">
        <v>1973</v>
      </c>
      <c r="F1263" s="167" t="s">
        <v>2376</v>
      </c>
      <c r="G1263" s="195" t="s">
        <v>2377</v>
      </c>
      <c r="H1263" s="195" t="s">
        <v>2377</v>
      </c>
      <c r="I1263" s="195" t="s">
        <v>2377</v>
      </c>
      <c r="J1263" s="195" t="s">
        <v>2377</v>
      </c>
      <c r="K1263" s="168">
        <v>0.9</v>
      </c>
      <c r="L1263" s="169">
        <v>0.882352941176471</v>
      </c>
      <c r="M1263" s="169">
        <v>0.853658536585366</v>
      </c>
      <c r="N1263" s="170">
        <v>1</v>
      </c>
      <c r="O1263" s="170">
        <v>0.941789748045178</v>
      </c>
      <c r="P1263" s="356">
        <v>0.9</v>
      </c>
      <c r="Q1263" s="357">
        <v>0.991746905089409</v>
      </c>
      <c r="R1263" s="169">
        <v>0.988287560581583</v>
      </c>
      <c r="S1263" s="169">
        <v>0.995245641838352</v>
      </c>
      <c r="T1263" s="169">
        <v>0.991280511682548</v>
      </c>
      <c r="U1263" s="356">
        <v>0.9</v>
      </c>
      <c r="V1263" s="169">
        <v>0.922283356258597</v>
      </c>
      <c r="W1263" s="169">
        <v>0.924878836833603</v>
      </c>
      <c r="X1263" s="169">
        <v>0.932646592709984</v>
      </c>
      <c r="Y1263" s="169">
        <v>0.938219553583083</v>
      </c>
      <c r="Z1263" s="356">
        <v>0.92</v>
      </c>
      <c r="AA1263" s="356">
        <v>0.93058568329718</v>
      </c>
      <c r="AB1263" s="356">
        <v>0.950122649223222</v>
      </c>
      <c r="AC1263" s="356">
        <v>0.94659839063643</v>
      </c>
      <c r="AD1263" s="356">
        <v>0.954652485647009</v>
      </c>
      <c r="AE1263" s="356">
        <v>0.92</v>
      </c>
      <c r="AF1263" s="169">
        <v>0.997345719973457</v>
      </c>
      <c r="AG1263" s="169">
        <v>0.988439306358382</v>
      </c>
      <c r="AH1263" s="169">
        <v>0.992074927953891</v>
      </c>
      <c r="AI1263" s="169">
        <v>0.996930409914204</v>
      </c>
      <c r="AJ1263" s="356">
        <v>0.92</v>
      </c>
      <c r="AK1263" s="169">
        <v>0.945821083578328</v>
      </c>
      <c r="AL1263" s="169">
        <v>0.959481361426256</v>
      </c>
      <c r="AM1263" s="169">
        <v>0.968437259430331</v>
      </c>
      <c r="AN1263" s="169">
        <v>0.973227383863081</v>
      </c>
      <c r="AO1263" s="168">
        <v>0.99</v>
      </c>
      <c r="AP1263" s="358">
        <v>1</v>
      </c>
      <c r="AQ1263" s="358">
        <v>1</v>
      </c>
      <c r="AR1263" s="358">
        <v>1</v>
      </c>
      <c r="AS1263" s="359">
        <v>1</v>
      </c>
      <c r="AT1263" s="364">
        <v>0.0721861525408278</v>
      </c>
      <c r="AU1263" s="361">
        <v>0.0555555555555556</v>
      </c>
      <c r="AV1263" s="362">
        <v>0.230769230769231</v>
      </c>
      <c r="AW1263" s="362">
        <v>0.0714285714285714</v>
      </c>
      <c r="AX1263" s="362">
        <v>0.0611764705882353</v>
      </c>
      <c r="AY1263" s="142"/>
      <c r="AZ1263" s="140"/>
    </row>
    <row r="1264" spans="1:52">
      <c r="A1264" s="138"/>
      <c r="B1264" s="142"/>
      <c r="C1264" s="172" t="s">
        <v>1972</v>
      </c>
      <c r="D1264" s="166" t="s">
        <v>26</v>
      </c>
      <c r="E1264" s="166" t="s">
        <v>1973</v>
      </c>
      <c r="F1264" s="167" t="s">
        <v>2378</v>
      </c>
      <c r="G1264" s="195" t="s">
        <v>2379</v>
      </c>
      <c r="H1264" s="195" t="s">
        <v>2379</v>
      </c>
      <c r="I1264" s="195" t="s">
        <v>2379</v>
      </c>
      <c r="J1264" s="195" t="s">
        <v>2379</v>
      </c>
      <c r="K1264" s="168">
        <v>0.9</v>
      </c>
      <c r="L1264" s="169">
        <v>0.857142857142857</v>
      </c>
      <c r="M1264" s="169">
        <v>0.888888888888889</v>
      </c>
      <c r="N1264" s="170">
        <v>0.952380952380952</v>
      </c>
      <c r="O1264" s="170">
        <v>0.915849673202614</v>
      </c>
      <c r="P1264" s="356">
        <v>0.9</v>
      </c>
      <c r="Q1264" s="357">
        <v>1.00132714001327</v>
      </c>
      <c r="R1264" s="169">
        <v>0.951859099804305</v>
      </c>
      <c r="S1264" s="169">
        <v>0.994183933115231</v>
      </c>
      <c r="T1264" s="169">
        <v>0.993842071667272</v>
      </c>
      <c r="U1264" s="356">
        <v>0.9</v>
      </c>
      <c r="V1264" s="169">
        <v>0.93828798938288</v>
      </c>
      <c r="W1264" s="169">
        <v>0.965949119373777</v>
      </c>
      <c r="X1264" s="169">
        <v>0.96801163213377</v>
      </c>
      <c r="Y1264" s="169">
        <v>0.958421467639586</v>
      </c>
      <c r="Z1264" s="356">
        <v>0.92</v>
      </c>
      <c r="AA1264" s="356">
        <v>0.933266932270916</v>
      </c>
      <c r="AB1264" s="356">
        <v>0.957509157509158</v>
      </c>
      <c r="AC1264" s="356">
        <v>0.942596216568819</v>
      </c>
      <c r="AD1264" s="356">
        <v>0.943284466163187</v>
      </c>
      <c r="AE1264" s="356">
        <v>0.92</v>
      </c>
      <c r="AF1264" s="169">
        <v>0.996084573218481</v>
      </c>
      <c r="AG1264" s="169">
        <v>0.993850267379679</v>
      </c>
      <c r="AH1264" s="169">
        <v>0.996710526315789</v>
      </c>
      <c r="AI1264" s="169">
        <v>0.997642288962827</v>
      </c>
      <c r="AJ1264" s="356">
        <v>0.92</v>
      </c>
      <c r="AK1264" s="169">
        <v>0.95226917057903</v>
      </c>
      <c r="AL1264" s="169">
        <v>0.977671851480181</v>
      </c>
      <c r="AM1264" s="169">
        <v>0.969766376546038</v>
      </c>
      <c r="AN1264" s="169">
        <v>0.97097487108128</v>
      </c>
      <c r="AO1264" s="168">
        <v>0.99</v>
      </c>
      <c r="AP1264" s="358">
        <v>1</v>
      </c>
      <c r="AQ1264" s="358">
        <v>1</v>
      </c>
      <c r="AR1264" s="358">
        <v>1</v>
      </c>
      <c r="AS1264" s="359">
        <v>1</v>
      </c>
      <c r="AT1264" s="364">
        <v>0.0721861525408278</v>
      </c>
      <c r="AU1264" s="361">
        <v>0</v>
      </c>
      <c r="AV1264" s="362">
        <v>0</v>
      </c>
      <c r="AW1264" s="362">
        <v>0.0714285714285714</v>
      </c>
      <c r="AX1264" s="362">
        <v>0.03125</v>
      </c>
      <c r="AY1264" s="142"/>
      <c r="AZ1264" s="140"/>
    </row>
    <row r="1265" spans="1:52">
      <c r="A1265" s="138"/>
      <c r="B1265" s="142"/>
      <c r="C1265" s="172" t="s">
        <v>1972</v>
      </c>
      <c r="D1265" s="166" t="s">
        <v>26</v>
      </c>
      <c r="E1265" s="166" t="s">
        <v>1973</v>
      </c>
      <c r="F1265" s="167" t="s">
        <v>2380</v>
      </c>
      <c r="G1265" s="195" t="s">
        <v>2381</v>
      </c>
      <c r="H1265" s="195" t="s">
        <v>2381</v>
      </c>
      <c r="I1265" s="195" t="s">
        <v>2381</v>
      </c>
      <c r="J1265" s="195" t="s">
        <v>2381</v>
      </c>
      <c r="K1265" s="168">
        <v>0.9</v>
      </c>
      <c r="L1265" s="169">
        <v>0.942857142857143</v>
      </c>
      <c r="M1265" s="169">
        <v>0.894736842105263</v>
      </c>
      <c r="N1265" s="170">
        <v>0.944444444444444</v>
      </c>
      <c r="O1265" s="170">
        <v>0.885129118432769</v>
      </c>
      <c r="P1265" s="356">
        <v>0.9</v>
      </c>
      <c r="Q1265" s="357">
        <v>0.993746091307067</v>
      </c>
      <c r="R1265" s="169">
        <v>0.967815221507005</v>
      </c>
      <c r="S1265" s="169">
        <v>0.981191222570533</v>
      </c>
      <c r="T1265" s="169">
        <v>0.976982257417803</v>
      </c>
      <c r="U1265" s="356">
        <v>0.9</v>
      </c>
      <c r="V1265" s="169">
        <v>0.952470293933709</v>
      </c>
      <c r="W1265" s="169">
        <v>0.949261643316925</v>
      </c>
      <c r="X1265" s="169">
        <v>0.938349007314525</v>
      </c>
      <c r="Y1265" s="169">
        <v>0.959277265437049</v>
      </c>
      <c r="Z1265" s="356">
        <v>0.92</v>
      </c>
      <c r="AA1265" s="356">
        <v>0.966839378238342</v>
      </c>
      <c r="AB1265" s="356">
        <v>0.954875100725222</v>
      </c>
      <c r="AC1265" s="356">
        <v>0.955040871934605</v>
      </c>
      <c r="AD1265" s="356">
        <v>0.966128151096543</v>
      </c>
      <c r="AE1265" s="356">
        <v>0.92</v>
      </c>
      <c r="AF1265" s="169">
        <v>1</v>
      </c>
      <c r="AG1265" s="169">
        <v>0.99780701754386</v>
      </c>
      <c r="AH1265" s="169">
        <v>1</v>
      </c>
      <c r="AI1265" s="169">
        <v>0.997064626341369</v>
      </c>
      <c r="AJ1265" s="356">
        <v>0.92</v>
      </c>
      <c r="AK1265" s="169">
        <v>0.972395023328149</v>
      </c>
      <c r="AL1265" s="169">
        <v>0.974504249291785</v>
      </c>
      <c r="AM1265" s="169">
        <v>0.974217311233886</v>
      </c>
      <c r="AN1265" s="169">
        <v>0.982070234057274</v>
      </c>
      <c r="AO1265" s="168">
        <v>0.99</v>
      </c>
      <c r="AP1265" s="358">
        <v>1</v>
      </c>
      <c r="AQ1265" s="358">
        <v>1</v>
      </c>
      <c r="AR1265" s="358">
        <v>1</v>
      </c>
      <c r="AS1265" s="359">
        <v>1</v>
      </c>
      <c r="AT1265" s="364">
        <v>0.0721861525408278</v>
      </c>
      <c r="AU1265" s="361">
        <v>0</v>
      </c>
      <c r="AV1265" s="362">
        <v>0.142857142857143</v>
      </c>
      <c r="AW1265" s="362">
        <v>0.0769230769230769</v>
      </c>
      <c r="AX1265" s="362">
        <v>0.0403726708074534</v>
      </c>
      <c r="AY1265" s="142"/>
      <c r="AZ1265" s="140"/>
    </row>
    <row r="1266" spans="1:52">
      <c r="A1266" s="138"/>
      <c r="B1266" s="142"/>
      <c r="C1266" s="172" t="s">
        <v>1972</v>
      </c>
      <c r="D1266" s="166" t="s">
        <v>26</v>
      </c>
      <c r="E1266" s="166" t="s">
        <v>1973</v>
      </c>
      <c r="F1266" s="167" t="s">
        <v>2382</v>
      </c>
      <c r="G1266" s="195" t="s">
        <v>2383</v>
      </c>
      <c r="H1266" s="195" t="s">
        <v>2383</v>
      </c>
      <c r="I1266" s="195" t="s">
        <v>2383</v>
      </c>
      <c r="J1266" s="195" t="s">
        <v>2383</v>
      </c>
      <c r="K1266" s="168">
        <v>0.9</v>
      </c>
      <c r="L1266" s="169">
        <v>0.96</v>
      </c>
      <c r="M1266" s="169">
        <v>0.88</v>
      </c>
      <c r="N1266" s="170">
        <v>0.962962962962963</v>
      </c>
      <c r="O1266" s="170">
        <v>0.955380577427822</v>
      </c>
      <c r="P1266" s="356">
        <v>0.9</v>
      </c>
      <c r="Q1266" s="357">
        <v>0.987192118226601</v>
      </c>
      <c r="R1266" s="169">
        <v>0.98016119032858</v>
      </c>
      <c r="S1266" s="169">
        <v>0.980649188514357</v>
      </c>
      <c r="T1266" s="169">
        <v>0.982659076636347</v>
      </c>
      <c r="U1266" s="356">
        <v>0.9</v>
      </c>
      <c r="V1266" s="169">
        <v>0.964532019704433</v>
      </c>
      <c r="W1266" s="169">
        <v>0.957222566646001</v>
      </c>
      <c r="X1266" s="169">
        <v>0.953807740324594</v>
      </c>
      <c r="Y1266" s="169">
        <v>0.962664343739238</v>
      </c>
      <c r="Z1266" s="356">
        <v>0.92</v>
      </c>
      <c r="AA1266" s="356">
        <v>0.953333333333333</v>
      </c>
      <c r="AB1266" s="356">
        <v>0.950666666666667</v>
      </c>
      <c r="AC1266" s="356">
        <v>0.937947494033413</v>
      </c>
      <c r="AD1266" s="356">
        <v>0.964944883220002</v>
      </c>
      <c r="AE1266" s="356">
        <v>0.92</v>
      </c>
      <c r="AF1266" s="169">
        <v>0.926427879961278</v>
      </c>
      <c r="AG1266" s="169">
        <v>0.994865944095836</v>
      </c>
      <c r="AH1266" s="169">
        <v>0.997627520759193</v>
      </c>
      <c r="AI1266" s="169">
        <v>0.986036159639013</v>
      </c>
      <c r="AJ1266" s="356">
        <v>0.92</v>
      </c>
      <c r="AK1266" s="169">
        <v>0.969173859432799</v>
      </c>
      <c r="AL1266" s="169">
        <v>0.970799830723656</v>
      </c>
      <c r="AM1266" s="169">
        <v>0.966803278688525</v>
      </c>
      <c r="AN1266" s="169">
        <v>0.978510518895687</v>
      </c>
      <c r="AO1266" s="168">
        <v>0.99</v>
      </c>
      <c r="AP1266" s="358">
        <v>1</v>
      </c>
      <c r="AQ1266" s="358">
        <v>1</v>
      </c>
      <c r="AR1266" s="358">
        <v>1</v>
      </c>
      <c r="AS1266" s="359">
        <v>1</v>
      </c>
      <c r="AT1266" s="364">
        <v>0.0721861525408278</v>
      </c>
      <c r="AU1266" s="361">
        <v>0</v>
      </c>
      <c r="AV1266" s="362">
        <v>0</v>
      </c>
      <c r="AW1266" s="362">
        <v>0</v>
      </c>
      <c r="AX1266" s="362">
        <v>0.042713567839196</v>
      </c>
      <c r="AY1266" s="142"/>
      <c r="AZ1266" s="140"/>
    </row>
    <row r="1267" spans="1:52">
      <c r="A1267" s="138"/>
      <c r="B1267" s="142"/>
      <c r="C1267" s="172" t="s">
        <v>1972</v>
      </c>
      <c r="D1267" s="166" t="s">
        <v>26</v>
      </c>
      <c r="E1267" s="166" t="s">
        <v>1973</v>
      </c>
      <c r="F1267" s="167" t="s">
        <v>2384</v>
      </c>
      <c r="G1267" s="195" t="s">
        <v>2385</v>
      </c>
      <c r="H1267" s="195" t="s">
        <v>2385</v>
      </c>
      <c r="I1267" s="195" t="s">
        <v>2385</v>
      </c>
      <c r="J1267" s="195" t="s">
        <v>2385</v>
      </c>
      <c r="K1267" s="168">
        <v>0.9</v>
      </c>
      <c r="L1267" s="169">
        <v>0.939393939393939</v>
      </c>
      <c r="M1267" s="169">
        <v>0.972972972972973</v>
      </c>
      <c r="N1267" s="170">
        <v>0.933333333333333</v>
      </c>
      <c r="O1267" s="170">
        <v>0.961672473867596</v>
      </c>
      <c r="P1267" s="356">
        <v>0.9</v>
      </c>
      <c r="Q1267" s="357">
        <v>0.987701767870869</v>
      </c>
      <c r="R1267" s="169">
        <v>0.971674253920081</v>
      </c>
      <c r="S1267" s="169">
        <v>0.940904893813481</v>
      </c>
      <c r="T1267" s="169">
        <v>0.964025500910747</v>
      </c>
      <c r="U1267" s="356">
        <v>0.9</v>
      </c>
      <c r="V1267" s="169">
        <v>0.968485780169101</v>
      </c>
      <c r="W1267" s="169">
        <v>0.965098634294385</v>
      </c>
      <c r="X1267" s="169">
        <v>0.970914127423823</v>
      </c>
      <c r="Y1267" s="169">
        <v>0.969672131147541</v>
      </c>
      <c r="Z1267" s="356">
        <v>0.92</v>
      </c>
      <c r="AA1267" s="356">
        <v>0.947503201024328</v>
      </c>
      <c r="AB1267" s="356">
        <v>0.948744769874477</v>
      </c>
      <c r="AC1267" s="356">
        <v>0.970288624787776</v>
      </c>
      <c r="AD1267" s="356">
        <v>0.906371602554582</v>
      </c>
      <c r="AE1267" s="356">
        <v>0.92</v>
      </c>
      <c r="AF1267" s="169">
        <v>0.999479979199168</v>
      </c>
      <c r="AG1267" s="169">
        <v>0.994562160135008</v>
      </c>
      <c r="AH1267" s="169">
        <v>0.997830802603037</v>
      </c>
      <c r="AI1267" s="169">
        <v>0.996883659290791</v>
      </c>
      <c r="AJ1267" s="356">
        <v>0.92</v>
      </c>
      <c r="AK1267" s="169">
        <v>0.966954022988506</v>
      </c>
      <c r="AL1267" s="169">
        <v>0.973406068871463</v>
      </c>
      <c r="AM1267" s="169">
        <v>0.97847533632287</v>
      </c>
      <c r="AN1267" s="169">
        <v>0.960424574722339</v>
      </c>
      <c r="AO1267" s="168">
        <v>0.99</v>
      </c>
      <c r="AP1267" s="358">
        <v>1</v>
      </c>
      <c r="AQ1267" s="358">
        <v>1</v>
      </c>
      <c r="AR1267" s="358">
        <v>1</v>
      </c>
      <c r="AS1267" s="359">
        <v>1</v>
      </c>
      <c r="AT1267" s="364">
        <v>0.0721861525408278</v>
      </c>
      <c r="AU1267" s="361">
        <v>0.0588235294117647</v>
      </c>
      <c r="AV1267" s="362">
        <v>0</v>
      </c>
      <c r="AW1267" s="362">
        <v>0</v>
      </c>
      <c r="AX1267" s="362">
        <v>0.0414012738853503</v>
      </c>
      <c r="AY1267" s="142"/>
      <c r="AZ1267" s="140"/>
    </row>
    <row r="1268" spans="1:52">
      <c r="A1268" s="138"/>
      <c r="B1268" s="142"/>
      <c r="C1268" s="172" t="s">
        <v>1972</v>
      </c>
      <c r="D1268" s="166" t="s">
        <v>26</v>
      </c>
      <c r="E1268" s="166" t="s">
        <v>1973</v>
      </c>
      <c r="F1268" s="167" t="s">
        <v>2386</v>
      </c>
      <c r="G1268" s="195" t="s">
        <v>2387</v>
      </c>
      <c r="H1268" s="195" t="s">
        <v>2387</v>
      </c>
      <c r="I1268" s="195" t="s">
        <v>2387</v>
      </c>
      <c r="J1268" s="195" t="s">
        <v>2387</v>
      </c>
      <c r="K1268" s="168">
        <v>0.9</v>
      </c>
      <c r="L1268" s="169">
        <v>0.903225806451613</v>
      </c>
      <c r="M1268" s="169">
        <v>0.848484848484849</v>
      </c>
      <c r="N1268" s="170">
        <v>0.909090909090909</v>
      </c>
      <c r="O1268" s="170">
        <v>0.954221770091557</v>
      </c>
      <c r="P1268" s="356">
        <v>0.9</v>
      </c>
      <c r="Q1268" s="357">
        <v>0.986004198740378</v>
      </c>
      <c r="R1268" s="169">
        <v>0.992414664981037</v>
      </c>
      <c r="S1268" s="169">
        <v>0.994932432432432</v>
      </c>
      <c r="T1268" s="169">
        <v>0.984155177760862</v>
      </c>
      <c r="U1268" s="356">
        <v>0.9</v>
      </c>
      <c r="V1268" s="169">
        <v>0.953114065780266</v>
      </c>
      <c r="W1268" s="169">
        <v>0.959966287399916</v>
      </c>
      <c r="X1268" s="169">
        <v>0.958614864864865</v>
      </c>
      <c r="Y1268" s="169">
        <v>0.967394062420705</v>
      </c>
      <c r="Z1268" s="356">
        <v>0.92</v>
      </c>
      <c r="AA1268" s="356">
        <v>0.944246737841044</v>
      </c>
      <c r="AB1268" s="356">
        <v>0.959558823529412</v>
      </c>
      <c r="AC1268" s="356">
        <v>0.963341858482523</v>
      </c>
      <c r="AD1268" s="356">
        <v>0.969245682058512</v>
      </c>
      <c r="AE1268" s="356">
        <v>0.92</v>
      </c>
      <c r="AF1268" s="169">
        <v>0.99957965531736</v>
      </c>
      <c r="AG1268" s="169">
        <v>0.991044776119403</v>
      </c>
      <c r="AH1268" s="169">
        <v>0.991428571428571</v>
      </c>
      <c r="AI1268" s="169">
        <v>0.994582509244131</v>
      </c>
      <c r="AJ1268" s="356">
        <v>0.92</v>
      </c>
      <c r="AK1268" s="169">
        <v>0.966168717047452</v>
      </c>
      <c r="AL1268" s="169">
        <v>0.973714615829001</v>
      </c>
      <c r="AM1268" s="169">
        <v>0.975437605872388</v>
      </c>
      <c r="AN1268" s="169">
        <v>0.983103766670157</v>
      </c>
      <c r="AO1268" s="168">
        <v>0.99</v>
      </c>
      <c r="AP1268" s="358">
        <v>1</v>
      </c>
      <c r="AQ1268" s="358">
        <v>1</v>
      </c>
      <c r="AR1268" s="358">
        <v>1</v>
      </c>
      <c r="AS1268" s="359">
        <v>1</v>
      </c>
      <c r="AT1268" s="364">
        <v>0.0721861525408278</v>
      </c>
      <c r="AU1268" s="361">
        <v>0.0769230769230769</v>
      </c>
      <c r="AV1268" s="362">
        <v>0.0909090909090909</v>
      </c>
      <c r="AW1268" s="362">
        <v>0</v>
      </c>
      <c r="AX1268" s="362">
        <v>0.0469135802469136</v>
      </c>
      <c r="AY1268" s="142"/>
      <c r="AZ1268" s="140"/>
    </row>
    <row r="1269" spans="1:52">
      <c r="A1269" s="138"/>
      <c r="B1269" s="142"/>
      <c r="C1269" s="172" t="s">
        <v>1972</v>
      </c>
      <c r="D1269" s="166" t="s">
        <v>26</v>
      </c>
      <c r="E1269" s="166" t="s">
        <v>1973</v>
      </c>
      <c r="F1269" s="167" t="s">
        <v>2388</v>
      </c>
      <c r="G1269" s="195" t="s">
        <v>2389</v>
      </c>
      <c r="H1269" s="195" t="s">
        <v>2389</v>
      </c>
      <c r="I1269" s="195" t="s">
        <v>2389</v>
      </c>
      <c r="J1269" s="195" t="s">
        <v>2389</v>
      </c>
      <c r="K1269" s="168">
        <v>0.9</v>
      </c>
      <c r="L1269" s="169">
        <v>0.941176470588235</v>
      </c>
      <c r="M1269" s="169">
        <v>0.95</v>
      </c>
      <c r="N1269" s="170">
        <v>1</v>
      </c>
      <c r="O1269" s="170">
        <v>0.970017636684303</v>
      </c>
      <c r="P1269" s="356">
        <v>0.9</v>
      </c>
      <c r="Q1269" s="357">
        <v>0.987228607918263</v>
      </c>
      <c r="R1269" s="169">
        <v>0.990580847723705</v>
      </c>
      <c r="S1269" s="169">
        <v>0.989803921568627</v>
      </c>
      <c r="T1269" s="169">
        <v>0.986688647212243</v>
      </c>
      <c r="U1269" s="356">
        <v>0.9</v>
      </c>
      <c r="V1269" s="169">
        <v>0.94125159642401</v>
      </c>
      <c r="W1269" s="169">
        <v>0.95839874411303</v>
      </c>
      <c r="X1269" s="169">
        <v>0.956078431372549</v>
      </c>
      <c r="Y1269" s="169">
        <v>0.959869100930072</v>
      </c>
      <c r="Z1269" s="356">
        <v>0.92</v>
      </c>
      <c r="AA1269" s="356">
        <v>0.951965065502183</v>
      </c>
      <c r="AB1269" s="356">
        <v>0.960982658959538</v>
      </c>
      <c r="AC1269" s="356">
        <v>0.980952380952381</v>
      </c>
      <c r="AD1269" s="356">
        <v>0.973306275366844</v>
      </c>
      <c r="AE1269" s="356">
        <v>0.92</v>
      </c>
      <c r="AF1269" s="169">
        <v>0.997604790419162</v>
      </c>
      <c r="AG1269" s="169">
        <v>1</v>
      </c>
      <c r="AH1269" s="169">
        <v>0.998500749625187</v>
      </c>
      <c r="AI1269" s="169">
        <v>0.997823326682387</v>
      </c>
      <c r="AJ1269" s="356">
        <v>0.92</v>
      </c>
      <c r="AK1269" s="169">
        <v>0.971796937953263</v>
      </c>
      <c r="AL1269" s="169">
        <v>0.980213089802131</v>
      </c>
      <c r="AM1269" s="169">
        <v>0.985301837270341</v>
      </c>
      <c r="AN1269" s="169">
        <v>0.985772493487409</v>
      </c>
      <c r="AO1269" s="168">
        <v>0.99</v>
      </c>
      <c r="AP1269" s="358">
        <v>1</v>
      </c>
      <c r="AQ1269" s="358">
        <v>1</v>
      </c>
      <c r="AR1269" s="358">
        <v>1</v>
      </c>
      <c r="AS1269" s="359">
        <v>1</v>
      </c>
      <c r="AT1269" s="364">
        <v>0.0721861525408278</v>
      </c>
      <c r="AU1269" s="361">
        <v>0</v>
      </c>
      <c r="AV1269" s="362">
        <v>0</v>
      </c>
      <c r="AW1269" s="362">
        <v>0</v>
      </c>
      <c r="AX1269" s="362">
        <v>0.0700636942675159</v>
      </c>
      <c r="AY1269" s="142"/>
      <c r="AZ1269" s="140"/>
    </row>
    <row r="1270" spans="1:52">
      <c r="A1270" s="138"/>
      <c r="B1270" s="142"/>
      <c r="C1270" s="172" t="s">
        <v>1972</v>
      </c>
      <c r="D1270" s="166" t="s">
        <v>26</v>
      </c>
      <c r="E1270" s="166" t="s">
        <v>1973</v>
      </c>
      <c r="F1270" s="167" t="s">
        <v>2390</v>
      </c>
      <c r="G1270" s="195" t="s">
        <v>2391</v>
      </c>
      <c r="H1270" s="195" t="s">
        <v>2391</v>
      </c>
      <c r="I1270" s="195" t="s">
        <v>2391</v>
      </c>
      <c r="J1270" s="195" t="s">
        <v>2391</v>
      </c>
      <c r="K1270" s="168">
        <v>0.9</v>
      </c>
      <c r="L1270" s="169">
        <v>0.810810810810811</v>
      </c>
      <c r="M1270" s="169">
        <v>0.923076923076923</v>
      </c>
      <c r="N1270" s="170">
        <v>0.971428571428571</v>
      </c>
      <c r="O1270" s="170">
        <v>0.916151809355693</v>
      </c>
      <c r="P1270" s="356">
        <v>0.9</v>
      </c>
      <c r="Q1270" s="357">
        <v>0.987704918032787</v>
      </c>
      <c r="R1270" s="169">
        <v>0.988003838771593</v>
      </c>
      <c r="S1270" s="169">
        <v>0.992370052455889</v>
      </c>
      <c r="T1270" s="169">
        <v>0.987159725005395</v>
      </c>
      <c r="U1270" s="356">
        <v>0.9</v>
      </c>
      <c r="V1270" s="169">
        <v>0.916393442622951</v>
      </c>
      <c r="W1270" s="169">
        <v>0.923224568138196</v>
      </c>
      <c r="X1270" s="169">
        <v>0.921316165951359</v>
      </c>
      <c r="Y1270" s="169">
        <v>0.937956654437833</v>
      </c>
      <c r="Z1270" s="356">
        <v>0.92</v>
      </c>
      <c r="AA1270" s="356">
        <v>0.925187032418953</v>
      </c>
      <c r="AB1270" s="356">
        <v>0.912017167381974</v>
      </c>
      <c r="AC1270" s="356">
        <v>0.909012131715771</v>
      </c>
      <c r="AD1270" s="356">
        <v>0.927476170741815</v>
      </c>
      <c r="AE1270" s="356">
        <v>0.92</v>
      </c>
      <c r="AF1270" s="169">
        <v>1</v>
      </c>
      <c r="AG1270" s="169">
        <v>0.996784565916399</v>
      </c>
      <c r="AH1270" s="169">
        <v>0.993333333333333</v>
      </c>
      <c r="AI1270" s="169">
        <v>0.998294873252245</v>
      </c>
      <c r="AJ1270" s="356">
        <v>0.92</v>
      </c>
      <c r="AK1270" s="169">
        <v>0.95304003954523</v>
      </c>
      <c r="AL1270" s="169">
        <v>0.95856811402055</v>
      </c>
      <c r="AM1270" s="169">
        <v>0.950169178714242</v>
      </c>
      <c r="AN1270" s="169">
        <v>0.964123604258634</v>
      </c>
      <c r="AO1270" s="168">
        <v>0.99</v>
      </c>
      <c r="AP1270" s="358">
        <v>1</v>
      </c>
      <c r="AQ1270" s="358">
        <v>1</v>
      </c>
      <c r="AR1270" s="358">
        <v>1</v>
      </c>
      <c r="AS1270" s="359">
        <v>1</v>
      </c>
      <c r="AT1270" s="364">
        <v>0.0721861525408278</v>
      </c>
      <c r="AU1270" s="361">
        <v>0</v>
      </c>
      <c r="AV1270" s="362">
        <v>0</v>
      </c>
      <c r="AW1270" s="362">
        <v>0</v>
      </c>
      <c r="AX1270" s="362">
        <v>0.0371747211895911</v>
      </c>
      <c r="AY1270" s="142"/>
      <c r="AZ1270" s="140"/>
    </row>
    <row r="1271" spans="1:52">
      <c r="A1271" s="138"/>
      <c r="B1271" s="142"/>
      <c r="C1271" s="172" t="s">
        <v>1972</v>
      </c>
      <c r="D1271" s="166" t="s">
        <v>26</v>
      </c>
      <c r="E1271" s="166" t="s">
        <v>1973</v>
      </c>
      <c r="F1271" s="167" t="s">
        <v>2392</v>
      </c>
      <c r="G1271" s="195" t="s">
        <v>2393</v>
      </c>
      <c r="H1271" s="195" t="s">
        <v>2393</v>
      </c>
      <c r="I1271" s="195" t="s">
        <v>2393</v>
      </c>
      <c r="J1271" s="195" t="s">
        <v>2393</v>
      </c>
      <c r="K1271" s="168">
        <v>0.9</v>
      </c>
      <c r="L1271" s="169">
        <v>0.96</v>
      </c>
      <c r="M1271" s="169">
        <v>0.931034482758621</v>
      </c>
      <c r="N1271" s="170">
        <v>1</v>
      </c>
      <c r="O1271" s="170">
        <v>0.980670103092783</v>
      </c>
      <c r="P1271" s="356">
        <v>0.9</v>
      </c>
      <c r="Q1271" s="357">
        <v>0.952755905511811</v>
      </c>
      <c r="R1271" s="169">
        <v>0.987309644670051</v>
      </c>
      <c r="S1271" s="169">
        <v>0.998281786941581</v>
      </c>
      <c r="T1271" s="169">
        <v>0.973891199604662</v>
      </c>
      <c r="U1271" s="356">
        <v>0.9</v>
      </c>
      <c r="V1271" s="169">
        <v>0.955708661417323</v>
      </c>
      <c r="W1271" s="169">
        <v>0.982233502538071</v>
      </c>
      <c r="X1271" s="169">
        <v>0.975372279495991</v>
      </c>
      <c r="Y1271" s="169">
        <v>0.969567186920891</v>
      </c>
      <c r="Z1271" s="356">
        <v>0.92</v>
      </c>
      <c r="AA1271" s="356">
        <v>0.966044142614601</v>
      </c>
      <c r="AB1271" s="356">
        <v>0.975032851511169</v>
      </c>
      <c r="AC1271" s="356">
        <v>0.993031358885017</v>
      </c>
      <c r="AD1271" s="356">
        <v>0.938785251183326</v>
      </c>
      <c r="AE1271" s="356">
        <v>0.92</v>
      </c>
      <c r="AF1271" s="169">
        <v>0.998348472336912</v>
      </c>
      <c r="AG1271" s="169">
        <v>0.996439169139466</v>
      </c>
      <c r="AH1271" s="169">
        <v>0.996937212863706</v>
      </c>
      <c r="AI1271" s="169">
        <v>0.997817868887728</v>
      </c>
      <c r="AJ1271" s="356">
        <v>0.92</v>
      </c>
      <c r="AK1271" s="169">
        <v>0.978206724782067</v>
      </c>
      <c r="AL1271" s="169">
        <v>0.987163029525032</v>
      </c>
      <c r="AM1271" s="169">
        <v>0.991561181434599</v>
      </c>
      <c r="AN1271" s="169">
        <v>0.974659160279455</v>
      </c>
      <c r="AO1271" s="168">
        <v>0.99</v>
      </c>
      <c r="AP1271" s="358">
        <v>1</v>
      </c>
      <c r="AQ1271" s="358">
        <v>1</v>
      </c>
      <c r="AR1271" s="358">
        <v>1</v>
      </c>
      <c r="AS1271" s="359">
        <v>1</v>
      </c>
      <c r="AT1271" s="364">
        <v>0.0721861525408278</v>
      </c>
      <c r="AU1271" s="361">
        <v>0.125</v>
      </c>
      <c r="AV1271" s="362">
        <v>0</v>
      </c>
      <c r="AW1271" s="362">
        <v>0</v>
      </c>
      <c r="AX1271" s="362">
        <v>0.0444444444444444</v>
      </c>
      <c r="AY1271" s="142"/>
      <c r="AZ1271" s="140"/>
    </row>
    <row r="1272" spans="1:52">
      <c r="A1272" s="138"/>
      <c r="B1272" s="142"/>
      <c r="C1272" s="172" t="s">
        <v>1972</v>
      </c>
      <c r="D1272" s="166" t="s">
        <v>26</v>
      </c>
      <c r="E1272" s="166" t="s">
        <v>1973</v>
      </c>
      <c r="F1272" s="167" t="s">
        <v>2394</v>
      </c>
      <c r="G1272" s="195" t="s">
        <v>2395</v>
      </c>
      <c r="H1272" s="195" t="s">
        <v>2395</v>
      </c>
      <c r="I1272" s="195" t="s">
        <v>2395</v>
      </c>
      <c r="J1272" s="195" t="s">
        <v>2395</v>
      </c>
      <c r="K1272" s="168">
        <v>0.9</v>
      </c>
      <c r="L1272" s="169">
        <v>0.967741935483871</v>
      </c>
      <c r="M1272" s="169">
        <v>0.848484848484849</v>
      </c>
      <c r="N1272" s="170">
        <v>0.911764705882353</v>
      </c>
      <c r="O1272" s="170">
        <v>0.923364485981308</v>
      </c>
      <c r="P1272" s="356">
        <v>0.9</v>
      </c>
      <c r="Q1272" s="357">
        <v>0.994495412844037</v>
      </c>
      <c r="R1272" s="169">
        <v>0.982528263103803</v>
      </c>
      <c r="S1272" s="169">
        <v>0.994163424124514</v>
      </c>
      <c r="T1272" s="169">
        <v>0.974717868338558</v>
      </c>
      <c r="U1272" s="356">
        <v>0.9</v>
      </c>
      <c r="V1272" s="169">
        <v>0.873394495412844</v>
      </c>
      <c r="W1272" s="169">
        <v>0.900822199383351</v>
      </c>
      <c r="X1272" s="169">
        <v>0.862354085603113</v>
      </c>
      <c r="Y1272" s="169">
        <v>0.874890282131661</v>
      </c>
      <c r="Z1272" s="356">
        <v>0.92</v>
      </c>
      <c r="AA1272" s="356">
        <v>0.899310344827586</v>
      </c>
      <c r="AB1272" s="356">
        <v>0.887113951011715</v>
      </c>
      <c r="AC1272" s="356">
        <v>0.826408125577101</v>
      </c>
      <c r="AD1272" s="356">
        <v>0.867413329880555</v>
      </c>
      <c r="AE1272" s="356">
        <v>0.92</v>
      </c>
      <c r="AF1272" s="169">
        <v>0.993127147766323</v>
      </c>
      <c r="AG1272" s="169">
        <v>0.992844364937388</v>
      </c>
      <c r="AH1272" s="169">
        <v>0.975903614457831</v>
      </c>
      <c r="AI1272" s="169">
        <v>0.992081447963801</v>
      </c>
      <c r="AJ1272" s="356">
        <v>0.92</v>
      </c>
      <c r="AK1272" s="169">
        <v>0.921212121212121</v>
      </c>
      <c r="AL1272" s="169">
        <v>0.94107452339688</v>
      </c>
      <c r="AM1272" s="169">
        <v>0.906021025804396</v>
      </c>
      <c r="AN1272" s="169">
        <v>0.932209116923434</v>
      </c>
      <c r="AO1272" s="168">
        <v>0.99</v>
      </c>
      <c r="AP1272" s="358">
        <v>1</v>
      </c>
      <c r="AQ1272" s="358">
        <v>1</v>
      </c>
      <c r="AR1272" s="358">
        <v>1</v>
      </c>
      <c r="AS1272" s="359">
        <v>1</v>
      </c>
      <c r="AT1272" s="364">
        <v>0.0721861525408278</v>
      </c>
      <c r="AU1272" s="361">
        <v>0</v>
      </c>
      <c r="AV1272" s="362">
        <v>0</v>
      </c>
      <c r="AW1272" s="362">
        <v>0.111111111111111</v>
      </c>
      <c r="AX1272" s="362">
        <v>0.0515873015873016</v>
      </c>
      <c r="AY1272" s="142"/>
      <c r="AZ1272" s="140"/>
    </row>
    <row r="1273" spans="1:52">
      <c r="A1273" s="138"/>
      <c r="B1273" s="142"/>
      <c r="C1273" s="172" t="s">
        <v>1972</v>
      </c>
      <c r="D1273" s="166" t="s">
        <v>26</v>
      </c>
      <c r="E1273" s="166" t="s">
        <v>1973</v>
      </c>
      <c r="F1273" s="167" t="s">
        <v>2396</v>
      </c>
      <c r="G1273" s="195" t="s">
        <v>2397</v>
      </c>
      <c r="H1273" s="195" t="s">
        <v>2397</v>
      </c>
      <c r="I1273" s="195" t="s">
        <v>2397</v>
      </c>
      <c r="J1273" s="195" t="s">
        <v>2397</v>
      </c>
      <c r="K1273" s="168">
        <v>0.9</v>
      </c>
      <c r="L1273" s="169">
        <v>1</v>
      </c>
      <c r="M1273" s="169">
        <v>0.928571428571429</v>
      </c>
      <c r="N1273" s="170">
        <v>0.96551724137931</v>
      </c>
      <c r="O1273" s="170">
        <v>0.980392156862745</v>
      </c>
      <c r="P1273" s="356">
        <v>0.9</v>
      </c>
      <c r="Q1273" s="357">
        <v>0.981034482758621</v>
      </c>
      <c r="R1273" s="169">
        <v>0.974897540983607</v>
      </c>
      <c r="S1273" s="169">
        <v>0.985901798736023</v>
      </c>
      <c r="T1273" s="169">
        <v>0.984866142781034</v>
      </c>
      <c r="U1273" s="356">
        <v>0.9</v>
      </c>
      <c r="V1273" s="169">
        <v>0.943103448275862</v>
      </c>
      <c r="W1273" s="169">
        <v>0.951331967213115</v>
      </c>
      <c r="X1273" s="169">
        <v>0.929508993680117</v>
      </c>
      <c r="Y1273" s="169">
        <v>0.958893846563665</v>
      </c>
      <c r="Z1273" s="356">
        <v>0.92</v>
      </c>
      <c r="AA1273" s="356" t="s">
        <v>40</v>
      </c>
      <c r="AB1273" s="356" t="s">
        <v>40</v>
      </c>
      <c r="AC1273" s="356" t="s">
        <v>40</v>
      </c>
      <c r="AD1273" s="356" t="s">
        <v>40</v>
      </c>
      <c r="AE1273" s="356">
        <v>0.92</v>
      </c>
      <c r="AF1273" s="169">
        <v>1</v>
      </c>
      <c r="AG1273" s="169">
        <v>0.991735537190083</v>
      </c>
      <c r="AH1273" s="169">
        <v>1</v>
      </c>
      <c r="AI1273" s="169">
        <v>0.999069891044379</v>
      </c>
      <c r="AJ1273" s="356">
        <v>0.92</v>
      </c>
      <c r="AK1273" s="169">
        <v>0.951724137931034</v>
      </c>
      <c r="AL1273" s="169">
        <v>0.965676229508197</v>
      </c>
      <c r="AM1273" s="169">
        <v>0.943148688046647</v>
      </c>
      <c r="AN1273" s="169">
        <v>0.977091865614491</v>
      </c>
      <c r="AO1273" s="168">
        <v>0.99</v>
      </c>
      <c r="AP1273" s="358">
        <v>1</v>
      </c>
      <c r="AQ1273" s="358">
        <v>1</v>
      </c>
      <c r="AR1273" s="358">
        <v>1</v>
      </c>
      <c r="AS1273" s="359">
        <v>1</v>
      </c>
      <c r="AT1273" s="364">
        <v>0.0721861525408278</v>
      </c>
      <c r="AU1273" s="361">
        <v>0</v>
      </c>
      <c r="AV1273" s="362">
        <v>0</v>
      </c>
      <c r="AW1273" s="362">
        <v>0</v>
      </c>
      <c r="AX1273" s="362">
        <v>0.0555555555555556</v>
      </c>
      <c r="AY1273" s="142"/>
      <c r="AZ1273" s="140"/>
    </row>
    <row r="1274" spans="1:52">
      <c r="A1274" s="138"/>
      <c r="B1274" s="142"/>
      <c r="C1274" s="172" t="s">
        <v>1972</v>
      </c>
      <c r="D1274" s="166" t="s">
        <v>26</v>
      </c>
      <c r="E1274" s="166" t="s">
        <v>1973</v>
      </c>
      <c r="F1274" s="167" t="s">
        <v>2398</v>
      </c>
      <c r="G1274" s="195" t="s">
        <v>2399</v>
      </c>
      <c r="H1274" s="195" t="s">
        <v>2399</v>
      </c>
      <c r="I1274" s="195" t="s">
        <v>2399</v>
      </c>
      <c r="J1274" s="195" t="s">
        <v>2399</v>
      </c>
      <c r="K1274" s="168">
        <v>0.9</v>
      </c>
      <c r="L1274" s="169">
        <v>1</v>
      </c>
      <c r="M1274" s="169">
        <v>1</v>
      </c>
      <c r="N1274" s="170">
        <v>1</v>
      </c>
      <c r="O1274" s="170">
        <v>0.984084880636605</v>
      </c>
      <c r="P1274" s="356">
        <v>0.9</v>
      </c>
      <c r="Q1274" s="357">
        <v>0.99205298013245</v>
      </c>
      <c r="R1274" s="169">
        <v>0.900232018561485</v>
      </c>
      <c r="S1274" s="169">
        <v>0.980270574971815</v>
      </c>
      <c r="T1274" s="169">
        <v>0.977931251687213</v>
      </c>
      <c r="U1274" s="356">
        <v>0.9</v>
      </c>
      <c r="V1274" s="169">
        <v>0.966887417218543</v>
      </c>
      <c r="W1274" s="169">
        <v>0.859048723897912</v>
      </c>
      <c r="X1274" s="169">
        <v>0.937429537767757</v>
      </c>
      <c r="Y1274" s="169">
        <v>0.928822100242959</v>
      </c>
      <c r="Z1274" s="356">
        <v>0.92</v>
      </c>
      <c r="AA1274" s="356" t="s">
        <v>40</v>
      </c>
      <c r="AB1274" s="356" t="s">
        <v>40</v>
      </c>
      <c r="AC1274" s="356" t="s">
        <v>40</v>
      </c>
      <c r="AD1274" s="356">
        <v>0</v>
      </c>
      <c r="AE1274" s="356">
        <v>0.92</v>
      </c>
      <c r="AF1274" s="169">
        <v>1</v>
      </c>
      <c r="AG1274" s="169">
        <v>0.98936170212766</v>
      </c>
      <c r="AH1274" s="169">
        <v>1</v>
      </c>
      <c r="AI1274" s="169">
        <v>0.995810505961972</v>
      </c>
      <c r="AJ1274" s="356">
        <v>0.92</v>
      </c>
      <c r="AK1274" s="169">
        <v>0.976190476190476</v>
      </c>
      <c r="AL1274" s="169">
        <v>0.911832946635731</v>
      </c>
      <c r="AM1274" s="169">
        <v>0.99098083427283</v>
      </c>
      <c r="AN1274" s="169">
        <v>0.980502833498246</v>
      </c>
      <c r="AO1274" s="168">
        <v>0.99</v>
      </c>
      <c r="AP1274" s="358">
        <v>1</v>
      </c>
      <c r="AQ1274" s="358">
        <v>1</v>
      </c>
      <c r="AR1274" s="358">
        <v>1</v>
      </c>
      <c r="AS1274" s="359">
        <v>1</v>
      </c>
      <c r="AT1274" s="364">
        <v>0.0721861525408278</v>
      </c>
      <c r="AU1274" s="361">
        <v>0.125</v>
      </c>
      <c r="AV1274" s="362">
        <v>0.5</v>
      </c>
      <c r="AW1274" s="362">
        <v>0</v>
      </c>
      <c r="AX1274" s="362">
        <v>0.117117117117117</v>
      </c>
      <c r="AY1274" s="142"/>
      <c r="AZ1274" s="140"/>
    </row>
    <row r="1275" spans="1:52">
      <c r="A1275" s="138"/>
      <c r="B1275" s="142"/>
      <c r="C1275" s="172" t="s">
        <v>1972</v>
      </c>
      <c r="D1275" s="166" t="s">
        <v>26</v>
      </c>
      <c r="E1275" s="166" t="s">
        <v>1973</v>
      </c>
      <c r="F1275" s="167" t="s">
        <v>2400</v>
      </c>
      <c r="G1275" s="195" t="s">
        <v>2401</v>
      </c>
      <c r="H1275" s="195" t="s">
        <v>2401</v>
      </c>
      <c r="I1275" s="195" t="s">
        <v>2401</v>
      </c>
      <c r="J1275" s="195" t="s">
        <v>2401</v>
      </c>
      <c r="K1275" s="168">
        <v>0.9</v>
      </c>
      <c r="L1275" s="169">
        <v>0.875</v>
      </c>
      <c r="M1275" s="169">
        <v>0.9</v>
      </c>
      <c r="N1275" s="170">
        <v>1</v>
      </c>
      <c r="O1275" s="170">
        <v>0.965753424657534</v>
      </c>
      <c r="P1275" s="356">
        <v>0.9</v>
      </c>
      <c r="Q1275" s="357">
        <v>0.951175406871609</v>
      </c>
      <c r="R1275" s="169">
        <v>0.953896816684962</v>
      </c>
      <c r="S1275" s="169">
        <v>0.953260869565217</v>
      </c>
      <c r="T1275" s="169">
        <v>0.967421223450146</v>
      </c>
      <c r="U1275" s="356">
        <v>0.9</v>
      </c>
      <c r="V1275" s="169">
        <v>0.911392405063291</v>
      </c>
      <c r="W1275" s="169">
        <v>0.884742041712404</v>
      </c>
      <c r="X1275" s="169">
        <v>0.791304347826087</v>
      </c>
      <c r="Y1275" s="169">
        <v>0.881064869972474</v>
      </c>
      <c r="Z1275" s="356">
        <v>0.92</v>
      </c>
      <c r="AA1275" s="356" t="s">
        <v>40</v>
      </c>
      <c r="AB1275" s="356" t="s">
        <v>40</v>
      </c>
      <c r="AC1275" s="356" t="s">
        <v>40</v>
      </c>
      <c r="AD1275" s="356">
        <v>1</v>
      </c>
      <c r="AE1275" s="356">
        <v>0.92</v>
      </c>
      <c r="AF1275" s="169">
        <v>0.996958174904943</v>
      </c>
      <c r="AG1275" s="169">
        <v>0.997821350762527</v>
      </c>
      <c r="AH1275" s="169">
        <v>0.998041136141038</v>
      </c>
      <c r="AI1275" s="169">
        <v>0.996849358920358</v>
      </c>
      <c r="AJ1275" s="356">
        <v>0.92</v>
      </c>
      <c r="AK1275" s="169">
        <v>0.933333333333333</v>
      </c>
      <c r="AL1275" s="169">
        <v>0.947310647639956</v>
      </c>
      <c r="AM1275" s="169">
        <v>0.933695652173913</v>
      </c>
      <c r="AN1275" s="169">
        <v>0.948423127463863</v>
      </c>
      <c r="AO1275" s="168">
        <v>0.99</v>
      </c>
      <c r="AP1275" s="358">
        <v>1</v>
      </c>
      <c r="AQ1275" s="358">
        <v>1</v>
      </c>
      <c r="AR1275" s="358">
        <v>1</v>
      </c>
      <c r="AS1275" s="359">
        <v>1</v>
      </c>
      <c r="AT1275" s="364">
        <v>0.0721861525408278</v>
      </c>
      <c r="AU1275" s="361">
        <v>0</v>
      </c>
      <c r="AV1275" s="362">
        <v>0</v>
      </c>
      <c r="AW1275" s="362">
        <v>0</v>
      </c>
      <c r="AX1275" s="362">
        <v>0.0761904761904762</v>
      </c>
      <c r="AY1275" s="142"/>
      <c r="AZ1275" s="140"/>
    </row>
    <row r="1276" spans="1:52">
      <c r="A1276" s="138"/>
      <c r="B1276" s="142"/>
      <c r="C1276" s="172" t="s">
        <v>1972</v>
      </c>
      <c r="D1276" s="166" t="s">
        <v>26</v>
      </c>
      <c r="E1276" s="166" t="s">
        <v>1973</v>
      </c>
      <c r="F1276" s="167" t="s">
        <v>2402</v>
      </c>
      <c r="G1276" s="195" t="s">
        <v>2403</v>
      </c>
      <c r="H1276" s="195" t="s">
        <v>2403</v>
      </c>
      <c r="I1276" s="195" t="s">
        <v>2403</v>
      </c>
      <c r="J1276" s="195" t="s">
        <v>2403</v>
      </c>
      <c r="K1276" s="168">
        <v>0.9</v>
      </c>
      <c r="L1276" s="169">
        <v>0.962962962962963</v>
      </c>
      <c r="M1276" s="169">
        <v>0.949152542372881</v>
      </c>
      <c r="N1276" s="170">
        <v>0.981818181818182</v>
      </c>
      <c r="O1276" s="170">
        <v>0.972924187725632</v>
      </c>
      <c r="P1276" s="356">
        <v>0.9</v>
      </c>
      <c r="Q1276" s="357">
        <v>0.989482200647249</v>
      </c>
      <c r="R1276" s="169">
        <v>0.985165794066318</v>
      </c>
      <c r="S1276" s="169">
        <v>0.984809027777778</v>
      </c>
      <c r="T1276" s="169">
        <v>0.988433961190463</v>
      </c>
      <c r="U1276" s="356">
        <v>0.9</v>
      </c>
      <c r="V1276" s="169">
        <v>0.898867313915858</v>
      </c>
      <c r="W1276" s="169">
        <v>0.914048865619546</v>
      </c>
      <c r="X1276" s="169">
        <v>0.90625</v>
      </c>
      <c r="Y1276" s="169">
        <v>0.928356000682866</v>
      </c>
      <c r="Z1276" s="356">
        <v>0.92</v>
      </c>
      <c r="AA1276" s="356">
        <v>0.945992040932348</v>
      </c>
      <c r="AB1276" s="356">
        <v>0.937783538561244</v>
      </c>
      <c r="AC1276" s="356">
        <v>0.93615221987315</v>
      </c>
      <c r="AD1276" s="356">
        <v>0.96308655838302</v>
      </c>
      <c r="AE1276" s="356">
        <v>0.92</v>
      </c>
      <c r="AF1276" s="169">
        <v>0.998394004282655</v>
      </c>
      <c r="AG1276" s="169">
        <v>1</v>
      </c>
      <c r="AH1276" s="169">
        <v>0.987410071942446</v>
      </c>
      <c r="AI1276" s="169">
        <v>0.998372793100643</v>
      </c>
      <c r="AJ1276" s="356">
        <v>0.92</v>
      </c>
      <c r="AK1276" s="169">
        <v>0.94996664442962</v>
      </c>
      <c r="AL1276" s="169">
        <v>0.955410691003911</v>
      </c>
      <c r="AM1276" s="169">
        <v>0.947334617854849</v>
      </c>
      <c r="AN1276" s="169">
        <v>0.97404143487148</v>
      </c>
      <c r="AO1276" s="168">
        <v>0.99</v>
      </c>
      <c r="AP1276" s="358">
        <v>1</v>
      </c>
      <c r="AQ1276" s="358">
        <v>1</v>
      </c>
      <c r="AR1276" s="358">
        <v>1</v>
      </c>
      <c r="AS1276" s="359">
        <v>1</v>
      </c>
      <c r="AT1276" s="364">
        <v>0.0721861525408278</v>
      </c>
      <c r="AU1276" s="361">
        <v>-0.0434782608695652</v>
      </c>
      <c r="AV1276" s="362">
        <v>0</v>
      </c>
      <c r="AW1276" s="362">
        <v>0.0526315789473684</v>
      </c>
      <c r="AX1276" s="362">
        <v>0.0523012552301255</v>
      </c>
      <c r="AY1276" s="142"/>
      <c r="AZ1276" s="140"/>
    </row>
    <row r="1277" spans="1:52">
      <c r="A1277" s="138"/>
      <c r="B1277" s="142"/>
      <c r="C1277" s="172" t="s">
        <v>1972</v>
      </c>
      <c r="D1277" s="166" t="s">
        <v>26</v>
      </c>
      <c r="E1277" s="166" t="s">
        <v>1973</v>
      </c>
      <c r="F1277" s="167" t="s">
        <v>2404</v>
      </c>
      <c r="G1277" s="195" t="s">
        <v>2405</v>
      </c>
      <c r="H1277" s="195" t="s">
        <v>2405</v>
      </c>
      <c r="I1277" s="195" t="s">
        <v>2405</v>
      </c>
      <c r="J1277" s="195" t="s">
        <v>2405</v>
      </c>
      <c r="K1277" s="168">
        <v>0.9</v>
      </c>
      <c r="L1277" s="169">
        <v>1</v>
      </c>
      <c r="M1277" s="169">
        <v>0.98</v>
      </c>
      <c r="N1277" s="170">
        <v>1</v>
      </c>
      <c r="O1277" s="170">
        <v>0.985815602836879</v>
      </c>
      <c r="P1277" s="356">
        <v>0.9</v>
      </c>
      <c r="Q1277" s="357">
        <v>0.990299823633157</v>
      </c>
      <c r="R1277" s="169">
        <v>0.986423220973783</v>
      </c>
      <c r="S1277" s="169">
        <v>0.989653621232569</v>
      </c>
      <c r="T1277" s="169">
        <v>0.988677341326962</v>
      </c>
      <c r="U1277" s="356">
        <v>0.9</v>
      </c>
      <c r="V1277" s="169">
        <v>0.948853615520282</v>
      </c>
      <c r="W1277" s="169">
        <v>0.948033707865168</v>
      </c>
      <c r="X1277" s="169">
        <v>0.936122357174989</v>
      </c>
      <c r="Y1277" s="169">
        <v>0.952394378737739</v>
      </c>
      <c r="Z1277" s="356">
        <v>0.92</v>
      </c>
      <c r="AA1277" s="356">
        <v>0.965136548518303</v>
      </c>
      <c r="AB1277" s="356">
        <v>0.96067053513862</v>
      </c>
      <c r="AC1277" s="356">
        <v>0.945183393792825</v>
      </c>
      <c r="AD1277" s="356">
        <v>0.97054184602241</v>
      </c>
      <c r="AE1277" s="356">
        <v>0.92</v>
      </c>
      <c r="AF1277" s="169">
        <v>0.997982708933718</v>
      </c>
      <c r="AG1277" s="169">
        <v>0.99905452253388</v>
      </c>
      <c r="AH1277" s="169">
        <v>0.992043284532145</v>
      </c>
      <c r="AI1277" s="169">
        <v>0.997386982062516</v>
      </c>
      <c r="AJ1277" s="356">
        <v>0.92</v>
      </c>
      <c r="AK1277" s="169">
        <v>0.97026932493879</v>
      </c>
      <c r="AL1277" s="169">
        <v>0.971759010220549</v>
      </c>
      <c r="AM1277" s="169">
        <v>0.95499683076273</v>
      </c>
      <c r="AN1277" s="169">
        <v>0.97888717493261</v>
      </c>
      <c r="AO1277" s="168">
        <v>0.99</v>
      </c>
      <c r="AP1277" s="358">
        <v>1</v>
      </c>
      <c r="AQ1277" s="358">
        <v>1</v>
      </c>
      <c r="AR1277" s="358">
        <v>1</v>
      </c>
      <c r="AS1277" s="359">
        <v>1</v>
      </c>
      <c r="AT1277" s="364">
        <v>0.0721861525408278</v>
      </c>
      <c r="AU1277" s="361">
        <v>0.08</v>
      </c>
      <c r="AV1277" s="362">
        <v>0</v>
      </c>
      <c r="AW1277" s="362">
        <v>0</v>
      </c>
      <c r="AX1277" s="362">
        <v>0.0428571428571429</v>
      </c>
      <c r="AY1277" s="142"/>
      <c r="AZ1277" s="140"/>
    </row>
    <row r="1278" spans="1:52">
      <c r="A1278" s="138"/>
      <c r="B1278" s="142"/>
      <c r="C1278" s="172" t="s">
        <v>1972</v>
      </c>
      <c r="D1278" s="166" t="s">
        <v>26</v>
      </c>
      <c r="E1278" s="166" t="s">
        <v>1973</v>
      </c>
      <c r="F1278" s="167" t="s">
        <v>2406</v>
      </c>
      <c r="G1278" s="195" t="s">
        <v>2407</v>
      </c>
      <c r="H1278" s="195" t="s">
        <v>2407</v>
      </c>
      <c r="I1278" s="195" t="s">
        <v>2407</v>
      </c>
      <c r="J1278" s="195" t="s">
        <v>2407</v>
      </c>
      <c r="K1278" s="168">
        <v>0.9</v>
      </c>
      <c r="L1278" s="169">
        <v>0.923076923076923</v>
      </c>
      <c r="M1278" s="169">
        <v>1</v>
      </c>
      <c r="N1278" s="170">
        <v>1</v>
      </c>
      <c r="O1278" s="170">
        <v>0.96870925684485</v>
      </c>
      <c r="P1278" s="356">
        <v>0.9</v>
      </c>
      <c r="Q1278" s="357">
        <v>0.996323529411765</v>
      </c>
      <c r="R1278" s="169">
        <v>0.997759856630824</v>
      </c>
      <c r="S1278" s="169">
        <v>0.995121951219512</v>
      </c>
      <c r="T1278" s="169">
        <v>0.992152174246256</v>
      </c>
      <c r="U1278" s="356">
        <v>0.9</v>
      </c>
      <c r="V1278" s="169">
        <v>0.913970588235294</v>
      </c>
      <c r="W1278" s="169">
        <v>0.918906810035842</v>
      </c>
      <c r="X1278" s="169">
        <v>0.902882483370288</v>
      </c>
      <c r="Y1278" s="169">
        <v>0.923790254594503</v>
      </c>
      <c r="Z1278" s="356">
        <v>0.92</v>
      </c>
      <c r="AA1278" s="356">
        <v>0</v>
      </c>
      <c r="AB1278" s="356" t="s">
        <v>40</v>
      </c>
      <c r="AC1278" s="356" t="s">
        <v>40</v>
      </c>
      <c r="AD1278" s="356">
        <v>0.333333333333333</v>
      </c>
      <c r="AE1278" s="356">
        <v>0.92</v>
      </c>
      <c r="AF1278" s="169">
        <v>1</v>
      </c>
      <c r="AG1278" s="169">
        <v>1</v>
      </c>
      <c r="AH1278" s="169">
        <v>1</v>
      </c>
      <c r="AI1278" s="169">
        <v>0.999781679817859</v>
      </c>
      <c r="AJ1278" s="356">
        <v>0.92</v>
      </c>
      <c r="AK1278" s="169">
        <v>0.963316214233309</v>
      </c>
      <c r="AL1278" s="169">
        <v>0.96415770609319</v>
      </c>
      <c r="AM1278" s="169">
        <v>0.956541019955654</v>
      </c>
      <c r="AN1278" s="169">
        <v>0.980049951733754</v>
      </c>
      <c r="AO1278" s="168">
        <v>0.99</v>
      </c>
      <c r="AP1278" s="358">
        <v>1</v>
      </c>
      <c r="AQ1278" s="358">
        <v>1</v>
      </c>
      <c r="AR1278" s="358">
        <v>1</v>
      </c>
      <c r="AS1278" s="359">
        <v>1</v>
      </c>
      <c r="AT1278" s="364">
        <v>0.0721861525408278</v>
      </c>
      <c r="AU1278" s="361">
        <v>0</v>
      </c>
      <c r="AV1278" s="362">
        <v>0</v>
      </c>
      <c r="AW1278" s="362">
        <v>0</v>
      </c>
      <c r="AX1278" s="362">
        <v>0.0490566037735849</v>
      </c>
      <c r="AY1278" s="142"/>
      <c r="AZ1278" s="140"/>
    </row>
    <row r="1279" spans="1:52">
      <c r="A1279" s="138"/>
      <c r="B1279" s="142"/>
      <c r="C1279" s="172" t="s">
        <v>1972</v>
      </c>
      <c r="D1279" s="166" t="s">
        <v>26</v>
      </c>
      <c r="E1279" s="166" t="s">
        <v>1973</v>
      </c>
      <c r="F1279" s="167" t="s">
        <v>2408</v>
      </c>
      <c r="G1279" s="195" t="s">
        <v>2409</v>
      </c>
      <c r="H1279" s="195" t="s">
        <v>2409</v>
      </c>
      <c r="I1279" s="195" t="s">
        <v>2409</v>
      </c>
      <c r="J1279" s="195" t="s">
        <v>2409</v>
      </c>
      <c r="K1279" s="168">
        <v>0.9</v>
      </c>
      <c r="L1279" s="169">
        <v>1</v>
      </c>
      <c r="M1279" s="169">
        <v>1</v>
      </c>
      <c r="N1279" s="170">
        <v>1</v>
      </c>
      <c r="O1279" s="170">
        <v>0.993480032599837</v>
      </c>
      <c r="P1279" s="356">
        <v>0.9</v>
      </c>
      <c r="Q1279" s="357">
        <v>0.993987975951904</v>
      </c>
      <c r="R1279" s="169">
        <v>0.994764397905759</v>
      </c>
      <c r="S1279" s="169">
        <v>0.987819370172311</v>
      </c>
      <c r="T1279" s="169">
        <v>0.992705004777708</v>
      </c>
      <c r="U1279" s="356">
        <v>0.9</v>
      </c>
      <c r="V1279" s="169">
        <v>0.978456913827655</v>
      </c>
      <c r="W1279" s="169">
        <v>0.972898059747459</v>
      </c>
      <c r="X1279" s="169">
        <v>0.98098633392751</v>
      </c>
      <c r="Y1279" s="169">
        <v>0.976142283230758</v>
      </c>
      <c r="Z1279" s="356">
        <v>0.92</v>
      </c>
      <c r="AA1279" s="356">
        <v>0</v>
      </c>
      <c r="AB1279" s="356" t="s">
        <v>40</v>
      </c>
      <c r="AC1279" s="356" t="s">
        <v>40</v>
      </c>
      <c r="AD1279" s="356">
        <v>0</v>
      </c>
      <c r="AE1279" s="356">
        <v>0.92</v>
      </c>
      <c r="AF1279" s="169">
        <v>0.999363057324841</v>
      </c>
      <c r="AG1279" s="169">
        <v>1</v>
      </c>
      <c r="AH1279" s="169">
        <v>0.998396150761828</v>
      </c>
      <c r="AI1279" s="169">
        <v>0.997851273265774</v>
      </c>
      <c r="AJ1279" s="356">
        <v>0.92</v>
      </c>
      <c r="AK1279" s="169">
        <v>0.981981981981982</v>
      </c>
      <c r="AL1279" s="169">
        <v>0.983985217123499</v>
      </c>
      <c r="AM1279" s="169">
        <v>0.987225193107546</v>
      </c>
      <c r="AN1279" s="169">
        <v>0.987568706015308</v>
      </c>
      <c r="AO1279" s="168">
        <v>0.99</v>
      </c>
      <c r="AP1279" s="358">
        <v>1</v>
      </c>
      <c r="AQ1279" s="358">
        <v>1</v>
      </c>
      <c r="AR1279" s="358">
        <v>1</v>
      </c>
      <c r="AS1279" s="359">
        <v>1</v>
      </c>
      <c r="AT1279" s="364">
        <v>0.0721861525408278</v>
      </c>
      <c r="AU1279" s="361">
        <v>0.0588235294117647</v>
      </c>
      <c r="AV1279" s="362">
        <v>0</v>
      </c>
      <c r="AW1279" s="362">
        <v>0</v>
      </c>
      <c r="AX1279" s="362">
        <v>0.0484261501210654</v>
      </c>
      <c r="AY1279" s="142"/>
      <c r="AZ1279" s="140"/>
    </row>
    <row r="1280" spans="1:52">
      <c r="A1280" s="138"/>
      <c r="B1280" s="142"/>
      <c r="C1280" s="172" t="s">
        <v>1972</v>
      </c>
      <c r="D1280" s="166" t="s">
        <v>26</v>
      </c>
      <c r="E1280" s="166" t="s">
        <v>1973</v>
      </c>
      <c r="F1280" s="167" t="s">
        <v>2410</v>
      </c>
      <c r="G1280" s="195" t="s">
        <v>2411</v>
      </c>
      <c r="H1280" s="195" t="s">
        <v>2411</v>
      </c>
      <c r="I1280" s="195" t="s">
        <v>2411</v>
      </c>
      <c r="J1280" s="195" t="s">
        <v>2411</v>
      </c>
      <c r="K1280" s="168">
        <v>0.9</v>
      </c>
      <c r="L1280" s="169">
        <v>0.826086956521739</v>
      </c>
      <c r="M1280" s="169">
        <v>0.869565217391304</v>
      </c>
      <c r="N1280" s="170">
        <v>1</v>
      </c>
      <c r="O1280" s="170">
        <v>0.882440476190476</v>
      </c>
      <c r="P1280" s="356">
        <v>0.9</v>
      </c>
      <c r="Q1280" s="357">
        <v>0.983483483483483</v>
      </c>
      <c r="R1280" s="169">
        <v>0.922514619883041</v>
      </c>
      <c r="S1280" s="169">
        <v>0.989795918367347</v>
      </c>
      <c r="T1280" s="169">
        <v>0.961374609485941</v>
      </c>
      <c r="U1280" s="356">
        <v>0.9</v>
      </c>
      <c r="V1280" s="169">
        <v>0.872372372372372</v>
      </c>
      <c r="W1280" s="169">
        <v>0.744152046783626</v>
      </c>
      <c r="X1280" s="169">
        <v>0.770186335403727</v>
      </c>
      <c r="Y1280" s="169">
        <v>0.82099466691912</v>
      </c>
      <c r="Z1280" s="356">
        <v>0.92</v>
      </c>
      <c r="AA1280" s="356" t="s">
        <v>40</v>
      </c>
      <c r="AB1280" s="356" t="s">
        <v>40</v>
      </c>
      <c r="AC1280" s="356" t="s">
        <v>40</v>
      </c>
      <c r="AD1280" s="356">
        <v>1</v>
      </c>
      <c r="AE1280" s="356">
        <v>0.92</v>
      </c>
      <c r="AF1280" s="169">
        <v>0.999335548172757</v>
      </c>
      <c r="AG1280" s="169">
        <v>1</v>
      </c>
      <c r="AH1280" s="169">
        <v>0.99766081871345</v>
      </c>
      <c r="AI1280" s="169">
        <v>0.998076065134954</v>
      </c>
      <c r="AJ1280" s="356">
        <v>0.92</v>
      </c>
      <c r="AK1280" s="169">
        <v>0.916666666666667</v>
      </c>
      <c r="AL1280" s="169">
        <v>0.948830409356725</v>
      </c>
      <c r="AM1280" s="169">
        <v>0.930881701373505</v>
      </c>
      <c r="AN1280" s="169">
        <v>0.956363292157698</v>
      </c>
      <c r="AO1280" s="168">
        <v>0.99</v>
      </c>
      <c r="AP1280" s="358">
        <v>1</v>
      </c>
      <c r="AQ1280" s="358">
        <v>1</v>
      </c>
      <c r="AR1280" s="358">
        <v>1</v>
      </c>
      <c r="AS1280" s="359">
        <v>1</v>
      </c>
      <c r="AT1280" s="364">
        <v>0.0721861525408278</v>
      </c>
      <c r="AU1280" s="361">
        <v>0</v>
      </c>
      <c r="AV1280" s="362">
        <v>0</v>
      </c>
      <c r="AW1280" s="362">
        <v>0.0769230769230769</v>
      </c>
      <c r="AX1280" s="362">
        <v>0.03125</v>
      </c>
      <c r="AY1280" s="142"/>
      <c r="AZ1280" s="140"/>
    </row>
    <row r="1281" spans="1:52">
      <c r="A1281" s="138"/>
      <c r="B1281" s="142"/>
      <c r="C1281" s="172" t="s">
        <v>1972</v>
      </c>
      <c r="D1281" s="166" t="s">
        <v>26</v>
      </c>
      <c r="E1281" s="166" t="s">
        <v>1973</v>
      </c>
      <c r="F1281" s="167" t="s">
        <v>2412</v>
      </c>
      <c r="G1281" s="195" t="s">
        <v>2413</v>
      </c>
      <c r="H1281" s="195" t="s">
        <v>2413</v>
      </c>
      <c r="I1281" s="195" t="s">
        <v>2413</v>
      </c>
      <c r="J1281" s="195" t="s">
        <v>2413</v>
      </c>
      <c r="K1281" s="168">
        <v>0.9</v>
      </c>
      <c r="L1281" s="169">
        <v>0.892857142857143</v>
      </c>
      <c r="M1281" s="169">
        <v>0.96875</v>
      </c>
      <c r="N1281" s="170">
        <v>0.933333333333333</v>
      </c>
      <c r="O1281" s="170">
        <v>0.908246225319396</v>
      </c>
      <c r="P1281" s="356">
        <v>0.9</v>
      </c>
      <c r="Q1281" s="357">
        <v>0.990517870167761</v>
      </c>
      <c r="R1281" s="169">
        <v>0.935753024614101</v>
      </c>
      <c r="S1281" s="169">
        <v>0.96045197740113</v>
      </c>
      <c r="T1281" s="169">
        <v>0.933476985145791</v>
      </c>
      <c r="U1281" s="356">
        <v>0.9</v>
      </c>
      <c r="V1281" s="169">
        <v>0.797957695113056</v>
      </c>
      <c r="W1281" s="169">
        <v>0.796412181894034</v>
      </c>
      <c r="X1281" s="169">
        <v>0.747066492829205</v>
      </c>
      <c r="Y1281" s="169">
        <v>0.76398312855309</v>
      </c>
      <c r="Z1281" s="356">
        <v>0.92</v>
      </c>
      <c r="AA1281" s="356" t="s">
        <v>40</v>
      </c>
      <c r="AB1281" s="356" t="s">
        <v>40</v>
      </c>
      <c r="AC1281" s="356" t="s">
        <v>40</v>
      </c>
      <c r="AD1281" s="356">
        <v>0.833333333333333</v>
      </c>
      <c r="AE1281" s="356">
        <v>0.92</v>
      </c>
      <c r="AF1281" s="169">
        <v>0.998466845534688</v>
      </c>
      <c r="AG1281" s="169">
        <v>0.985714285714286</v>
      </c>
      <c r="AH1281" s="169">
        <v>0.998547567175018</v>
      </c>
      <c r="AI1281" s="169">
        <v>0.994418121633024</v>
      </c>
      <c r="AJ1281" s="356">
        <v>0.92</v>
      </c>
      <c r="AK1281" s="169">
        <v>0.895120174799709</v>
      </c>
      <c r="AL1281" s="169">
        <v>0.858215179316097</v>
      </c>
      <c r="AM1281" s="169">
        <v>0.890482398956975</v>
      </c>
      <c r="AN1281" s="169">
        <v>0.899397976958103</v>
      </c>
      <c r="AO1281" s="168">
        <v>0.99</v>
      </c>
      <c r="AP1281" s="358">
        <v>1</v>
      </c>
      <c r="AQ1281" s="358">
        <v>1</v>
      </c>
      <c r="AR1281" s="358">
        <v>1</v>
      </c>
      <c r="AS1281" s="359">
        <v>1</v>
      </c>
      <c r="AT1281" s="364">
        <v>0.0721861525408278</v>
      </c>
      <c r="AU1281" s="361">
        <v>0</v>
      </c>
      <c r="AV1281" s="362">
        <v>0</v>
      </c>
      <c r="AW1281" s="362">
        <v>0</v>
      </c>
      <c r="AX1281" s="362">
        <v>0.0376569037656904</v>
      </c>
      <c r="AY1281" s="142"/>
      <c r="AZ1281" s="140"/>
    </row>
    <row r="1282" spans="1:52">
      <c r="A1282" s="138"/>
      <c r="B1282" s="142"/>
      <c r="C1282" s="172" t="s">
        <v>1972</v>
      </c>
      <c r="D1282" s="166" t="s">
        <v>26</v>
      </c>
      <c r="E1282" s="166" t="s">
        <v>1973</v>
      </c>
      <c r="F1282" s="167" t="s">
        <v>2414</v>
      </c>
      <c r="G1282" s="195" t="s">
        <v>2415</v>
      </c>
      <c r="H1282" s="195" t="s">
        <v>2415</v>
      </c>
      <c r="I1282" s="195" t="s">
        <v>2415</v>
      </c>
      <c r="J1282" s="195" t="s">
        <v>2415</v>
      </c>
      <c r="K1282" s="168">
        <v>0.9</v>
      </c>
      <c r="L1282" s="169">
        <v>0.777777777777778</v>
      </c>
      <c r="M1282" s="169">
        <v>0.904761904761905</v>
      </c>
      <c r="N1282" s="170">
        <v>0.944444444444444</v>
      </c>
      <c r="O1282" s="170">
        <v>0.957516339869281</v>
      </c>
      <c r="P1282" s="356">
        <v>0.9</v>
      </c>
      <c r="Q1282" s="357">
        <v>0.982082866741321</v>
      </c>
      <c r="R1282" s="169">
        <v>0.91186839012926</v>
      </c>
      <c r="S1282" s="169">
        <v>0.827715355805243</v>
      </c>
      <c r="T1282" s="169">
        <v>0.965345922322091</v>
      </c>
      <c r="U1282" s="356">
        <v>0.9</v>
      </c>
      <c r="V1282" s="169">
        <v>0.93057110862262</v>
      </c>
      <c r="W1282" s="169">
        <v>0.857226792009401</v>
      </c>
      <c r="X1282" s="169">
        <v>0.797128589263421</v>
      </c>
      <c r="Y1282" s="169">
        <v>0.901624474313515</v>
      </c>
      <c r="Z1282" s="356">
        <v>0.92</v>
      </c>
      <c r="AA1282" s="356" t="s">
        <v>40</v>
      </c>
      <c r="AB1282" s="356" t="s">
        <v>40</v>
      </c>
      <c r="AC1282" s="356" t="s">
        <v>40</v>
      </c>
      <c r="AD1282" s="356" t="s">
        <v>40</v>
      </c>
      <c r="AE1282" s="356">
        <v>0.92</v>
      </c>
      <c r="AF1282" s="169">
        <v>0.997326203208556</v>
      </c>
      <c r="AG1282" s="169">
        <v>1</v>
      </c>
      <c r="AH1282" s="169">
        <v>0.87603305785124</v>
      </c>
      <c r="AI1282" s="169">
        <v>0.994390539721043</v>
      </c>
      <c r="AJ1282" s="356">
        <v>0.92</v>
      </c>
      <c r="AK1282" s="169">
        <v>0.967561521252796</v>
      </c>
      <c r="AL1282" s="169">
        <v>0.916568742655699</v>
      </c>
      <c r="AM1282" s="169">
        <v>0.955084217092951</v>
      </c>
      <c r="AN1282" s="169">
        <v>0.972438672438672</v>
      </c>
      <c r="AO1282" s="168">
        <v>0.99</v>
      </c>
      <c r="AP1282" s="358">
        <v>1</v>
      </c>
      <c r="AQ1282" s="358">
        <v>1</v>
      </c>
      <c r="AR1282" s="358">
        <v>1</v>
      </c>
      <c r="AS1282" s="359">
        <v>1</v>
      </c>
      <c r="AT1282" s="364">
        <v>0.0721861525408278</v>
      </c>
      <c r="AU1282" s="361">
        <v>0.285714285714286</v>
      </c>
      <c r="AV1282" s="362">
        <v>0</v>
      </c>
      <c r="AW1282" s="362">
        <v>0</v>
      </c>
      <c r="AX1282" s="362">
        <v>0.0416666666666667</v>
      </c>
      <c r="AY1282" s="142"/>
      <c r="AZ1282" s="140"/>
    </row>
    <row r="1283" spans="1:52">
      <c r="A1283" s="138"/>
      <c r="B1283" s="142"/>
      <c r="C1283" s="172" t="s">
        <v>1972</v>
      </c>
      <c r="D1283" s="166" t="s">
        <v>26</v>
      </c>
      <c r="E1283" s="166" t="s">
        <v>1973</v>
      </c>
      <c r="F1283" s="167" t="s">
        <v>2416</v>
      </c>
      <c r="G1283" s="195" t="s">
        <v>2417</v>
      </c>
      <c r="H1283" s="195" t="s">
        <v>2417</v>
      </c>
      <c r="I1283" s="195" t="s">
        <v>2417</v>
      </c>
      <c r="J1283" s="195" t="s">
        <v>2417</v>
      </c>
      <c r="K1283" s="168">
        <v>0.9</v>
      </c>
      <c r="L1283" s="169">
        <v>0.857142857142857</v>
      </c>
      <c r="M1283" s="169">
        <v>0.92</v>
      </c>
      <c r="N1283" s="170">
        <v>0.923076923076923</v>
      </c>
      <c r="O1283" s="170">
        <v>0.922279792746114</v>
      </c>
      <c r="P1283" s="356">
        <v>0.9</v>
      </c>
      <c r="Q1283" s="357">
        <v>0.992647058823529</v>
      </c>
      <c r="R1283" s="169">
        <v>0.990184049079755</v>
      </c>
      <c r="S1283" s="169">
        <v>0.985431235431235</v>
      </c>
      <c r="T1283" s="169">
        <v>0.896569090336796</v>
      </c>
      <c r="U1283" s="356">
        <v>0.9</v>
      </c>
      <c r="V1283" s="169">
        <v>0.878151260504202</v>
      </c>
      <c r="W1283" s="169">
        <v>0.86441717791411</v>
      </c>
      <c r="X1283" s="169">
        <v>0.832750582750583</v>
      </c>
      <c r="Y1283" s="169">
        <v>0.851600041968314</v>
      </c>
      <c r="Z1283" s="356">
        <v>0.92</v>
      </c>
      <c r="AA1283" s="356" t="s">
        <v>40</v>
      </c>
      <c r="AB1283" s="356" t="s">
        <v>40</v>
      </c>
      <c r="AC1283" s="356" t="s">
        <v>40</v>
      </c>
      <c r="AD1283" s="356" t="s">
        <v>40</v>
      </c>
      <c r="AE1283" s="356">
        <v>0.92</v>
      </c>
      <c r="AF1283" s="169">
        <v>1</v>
      </c>
      <c r="AG1283" s="169">
        <v>1</v>
      </c>
      <c r="AH1283" s="169">
        <v>0.996527777777778</v>
      </c>
      <c r="AI1283" s="169">
        <v>0.998207684552481</v>
      </c>
      <c r="AJ1283" s="356">
        <v>0.92</v>
      </c>
      <c r="AK1283" s="169">
        <v>0.944327731092437</v>
      </c>
      <c r="AL1283" s="169">
        <v>0.963803680981595</v>
      </c>
      <c r="AM1283" s="169">
        <v>0.953962703962704</v>
      </c>
      <c r="AN1283" s="169">
        <v>0.964251248269207</v>
      </c>
      <c r="AO1283" s="168">
        <v>0.99</v>
      </c>
      <c r="AP1283" s="358">
        <v>1</v>
      </c>
      <c r="AQ1283" s="358">
        <v>1</v>
      </c>
      <c r="AR1283" s="358">
        <v>1</v>
      </c>
      <c r="AS1283" s="359">
        <v>1</v>
      </c>
      <c r="AT1283" s="364">
        <v>0.0721861525408278</v>
      </c>
      <c r="AU1283" s="361">
        <v>0</v>
      </c>
      <c r="AV1283" s="362">
        <v>0.222222222222222</v>
      </c>
      <c r="AW1283" s="362">
        <v>0</v>
      </c>
      <c r="AX1283" s="362">
        <v>0.0526315789473684</v>
      </c>
      <c r="AY1283" s="142"/>
      <c r="AZ1283" s="140"/>
    </row>
    <row r="1284" spans="1:52">
      <c r="A1284" s="138"/>
      <c r="B1284" s="142"/>
      <c r="C1284" s="172" t="s">
        <v>1972</v>
      </c>
      <c r="D1284" s="166" t="s">
        <v>26</v>
      </c>
      <c r="E1284" s="166" t="s">
        <v>1973</v>
      </c>
      <c r="F1284" s="167" t="s">
        <v>2418</v>
      </c>
      <c r="G1284" s="195" t="s">
        <v>2419</v>
      </c>
      <c r="H1284" s="195" t="s">
        <v>2419</v>
      </c>
      <c r="I1284" s="195" t="s">
        <v>2419</v>
      </c>
      <c r="J1284" s="195" t="s">
        <v>2419</v>
      </c>
      <c r="K1284" s="168">
        <v>0.9</v>
      </c>
      <c r="L1284" s="169">
        <v>1</v>
      </c>
      <c r="M1284" s="169">
        <v>1</v>
      </c>
      <c r="N1284" s="170">
        <v>0.956521739130435</v>
      </c>
      <c r="O1284" s="170">
        <v>0.971428571428571</v>
      </c>
      <c r="P1284" s="356">
        <v>0.9</v>
      </c>
      <c r="Q1284" s="357">
        <v>0.985408560311284</v>
      </c>
      <c r="R1284" s="169">
        <v>0.986293546544831</v>
      </c>
      <c r="S1284" s="169">
        <v>0.983249581239531</v>
      </c>
      <c r="T1284" s="169">
        <v>0.981122211895911</v>
      </c>
      <c r="U1284" s="356">
        <v>0.9</v>
      </c>
      <c r="V1284" s="169">
        <v>0.944552529182879</v>
      </c>
      <c r="W1284" s="169">
        <v>0.944031981724729</v>
      </c>
      <c r="X1284" s="169">
        <v>0.945840312674484</v>
      </c>
      <c r="Y1284" s="169">
        <v>0.957694392812887</v>
      </c>
      <c r="Z1284" s="356">
        <v>0.92</v>
      </c>
      <c r="AA1284" s="356" t="s">
        <v>40</v>
      </c>
      <c r="AB1284" s="356" t="s">
        <v>40</v>
      </c>
      <c r="AC1284" s="356" t="s">
        <v>40</v>
      </c>
      <c r="AD1284" s="356" t="s">
        <v>40</v>
      </c>
      <c r="AE1284" s="356">
        <v>0.92</v>
      </c>
      <c r="AF1284" s="169">
        <v>1</v>
      </c>
      <c r="AG1284" s="169">
        <v>1</v>
      </c>
      <c r="AH1284" s="169">
        <v>1</v>
      </c>
      <c r="AI1284" s="169">
        <v>0.999685435671595</v>
      </c>
      <c r="AJ1284" s="356">
        <v>0.92</v>
      </c>
      <c r="AK1284" s="169">
        <v>0.953307392996109</v>
      </c>
      <c r="AL1284" s="169">
        <v>0.957738435179897</v>
      </c>
      <c r="AM1284" s="169">
        <v>0.974874371859296</v>
      </c>
      <c r="AN1284" s="169">
        <v>0.980503388189739</v>
      </c>
      <c r="AO1284" s="168">
        <v>0.99</v>
      </c>
      <c r="AP1284" s="358">
        <v>1</v>
      </c>
      <c r="AQ1284" s="358">
        <v>1</v>
      </c>
      <c r="AR1284" s="358">
        <v>1</v>
      </c>
      <c r="AS1284" s="359">
        <v>1</v>
      </c>
      <c r="AT1284" s="364">
        <v>0.0721861525408278</v>
      </c>
      <c r="AU1284" s="361">
        <v>0</v>
      </c>
      <c r="AV1284" s="362">
        <v>0</v>
      </c>
      <c r="AW1284" s="362">
        <v>0</v>
      </c>
      <c r="AX1284" s="362">
        <v>0.0337078651685393</v>
      </c>
      <c r="AY1284" s="142"/>
      <c r="AZ1284" s="140"/>
    </row>
    <row r="1285" spans="1:52">
      <c r="A1285" s="138"/>
      <c r="B1285" s="142"/>
      <c r="C1285" s="172" t="s">
        <v>1972</v>
      </c>
      <c r="D1285" s="166" t="s">
        <v>26</v>
      </c>
      <c r="E1285" s="166" t="s">
        <v>1973</v>
      </c>
      <c r="F1285" s="167" t="s">
        <v>2420</v>
      </c>
      <c r="G1285" s="195" t="s">
        <v>2421</v>
      </c>
      <c r="H1285" s="195" t="s">
        <v>2421</v>
      </c>
      <c r="I1285" s="195" t="s">
        <v>2421</v>
      </c>
      <c r="J1285" s="195" t="s">
        <v>2421</v>
      </c>
      <c r="K1285" s="168">
        <v>0.9</v>
      </c>
      <c r="L1285" s="169">
        <v>0.91304347826087</v>
      </c>
      <c r="M1285" s="169">
        <v>1</v>
      </c>
      <c r="N1285" s="170">
        <v>0.9</v>
      </c>
      <c r="O1285" s="170">
        <v>0.932135728542914</v>
      </c>
      <c r="P1285" s="356">
        <v>0.9</v>
      </c>
      <c r="Q1285" s="357">
        <v>0.993020937188435</v>
      </c>
      <c r="R1285" s="169">
        <v>0.992725509214355</v>
      </c>
      <c r="S1285" s="169">
        <v>0.958997722095672</v>
      </c>
      <c r="T1285" s="169">
        <v>0.983486519607843</v>
      </c>
      <c r="U1285" s="356">
        <v>0.9</v>
      </c>
      <c r="V1285" s="169">
        <v>0.936191425722832</v>
      </c>
      <c r="W1285" s="169">
        <v>0.940834141610087</v>
      </c>
      <c r="X1285" s="169">
        <v>0.927562642369021</v>
      </c>
      <c r="Y1285" s="169">
        <v>0.933348651960784</v>
      </c>
      <c r="Z1285" s="356">
        <v>0.92</v>
      </c>
      <c r="AA1285" s="356">
        <v>0.922077922077922</v>
      </c>
      <c r="AB1285" s="356">
        <v>0.945253348864298</v>
      </c>
      <c r="AC1285" s="356">
        <v>0.929181929181929</v>
      </c>
      <c r="AD1285" s="356">
        <v>0.943222278738555</v>
      </c>
      <c r="AE1285" s="356">
        <v>0.92</v>
      </c>
      <c r="AF1285" s="169">
        <v>0.999134948096886</v>
      </c>
      <c r="AG1285" s="169">
        <v>1</v>
      </c>
      <c r="AH1285" s="169">
        <v>0.997402597402597</v>
      </c>
      <c r="AI1285" s="169">
        <v>0.998290072158955</v>
      </c>
      <c r="AJ1285" s="356">
        <v>0.92</v>
      </c>
      <c r="AK1285" s="169">
        <v>0.940743338008415</v>
      </c>
      <c r="AL1285" s="169">
        <v>0.965070124371527</v>
      </c>
      <c r="AM1285" s="169">
        <v>0.946474634565778</v>
      </c>
      <c r="AN1285" s="169">
        <v>0.96187454691434</v>
      </c>
      <c r="AO1285" s="168">
        <v>0.99</v>
      </c>
      <c r="AP1285" s="358">
        <v>1</v>
      </c>
      <c r="AQ1285" s="358">
        <v>1</v>
      </c>
      <c r="AR1285" s="358">
        <v>1</v>
      </c>
      <c r="AS1285" s="359">
        <v>1</v>
      </c>
      <c r="AT1285" s="364">
        <v>0.0721861525408278</v>
      </c>
      <c r="AU1285" s="361">
        <v>0.176470588235294</v>
      </c>
      <c r="AV1285" s="362">
        <v>0.0555555555555556</v>
      </c>
      <c r="AW1285" s="362">
        <v>0.0714285714285714</v>
      </c>
      <c r="AX1285" s="362">
        <v>0.0758377425044092</v>
      </c>
      <c r="AY1285" s="142"/>
      <c r="AZ1285" s="140"/>
    </row>
    <row r="1286" spans="1:52">
      <c r="A1286" s="138"/>
      <c r="B1286" s="142"/>
      <c r="C1286" s="172" t="s">
        <v>1972</v>
      </c>
      <c r="D1286" s="166" t="s">
        <v>26</v>
      </c>
      <c r="E1286" s="166" t="s">
        <v>1973</v>
      </c>
      <c r="F1286" s="167" t="s">
        <v>2422</v>
      </c>
      <c r="G1286" s="195" t="s">
        <v>2423</v>
      </c>
      <c r="H1286" s="195" t="s">
        <v>2423</v>
      </c>
      <c r="I1286" s="195" t="s">
        <v>2423</v>
      </c>
      <c r="J1286" s="195" t="s">
        <v>2423</v>
      </c>
      <c r="K1286" s="168">
        <v>0.9</v>
      </c>
      <c r="L1286" s="169">
        <v>0.929577464788732</v>
      </c>
      <c r="M1286" s="169">
        <v>0.948717948717949</v>
      </c>
      <c r="N1286" s="170">
        <v>0.916666666666667</v>
      </c>
      <c r="O1286" s="170">
        <v>0.950928381962865</v>
      </c>
      <c r="P1286" s="356">
        <v>0.9</v>
      </c>
      <c r="Q1286" s="357">
        <v>0.984514592019059</v>
      </c>
      <c r="R1286" s="169">
        <v>0.988203266787659</v>
      </c>
      <c r="S1286" s="169">
        <v>0.991031390134529</v>
      </c>
      <c r="T1286" s="169">
        <v>0.989129910123857</v>
      </c>
      <c r="U1286" s="356">
        <v>0.9</v>
      </c>
      <c r="V1286" s="169">
        <v>0.941036331149494</v>
      </c>
      <c r="W1286" s="169">
        <v>0.953720508166969</v>
      </c>
      <c r="X1286" s="169">
        <v>0.945660775520971</v>
      </c>
      <c r="Y1286" s="169">
        <v>0.951992045333874</v>
      </c>
      <c r="Z1286" s="356">
        <v>0.92</v>
      </c>
      <c r="AA1286" s="356">
        <v>0.931442080378251</v>
      </c>
      <c r="AB1286" s="356">
        <v>0.945363601385148</v>
      </c>
      <c r="AC1286" s="356">
        <v>0.944503735325507</v>
      </c>
      <c r="AD1286" s="356">
        <v>0.960018952186054</v>
      </c>
      <c r="AE1286" s="356">
        <v>0.92</v>
      </c>
      <c r="AF1286" s="169">
        <v>0.995522388059702</v>
      </c>
      <c r="AG1286" s="169">
        <v>0.984682154710237</v>
      </c>
      <c r="AH1286" s="169">
        <v>0.98728813559322</v>
      </c>
      <c r="AI1286" s="169">
        <v>0.990525485807305</v>
      </c>
      <c r="AJ1286" s="356">
        <v>0.92</v>
      </c>
      <c r="AK1286" s="169">
        <v>0.945963401506997</v>
      </c>
      <c r="AL1286" s="169">
        <v>0.961980398783373</v>
      </c>
      <c r="AM1286" s="169">
        <v>0.960911620511462</v>
      </c>
      <c r="AN1286" s="169">
        <v>0.972438311975689</v>
      </c>
      <c r="AO1286" s="168">
        <v>0.99</v>
      </c>
      <c r="AP1286" s="358">
        <v>1</v>
      </c>
      <c r="AQ1286" s="358">
        <v>1</v>
      </c>
      <c r="AR1286" s="358">
        <v>1</v>
      </c>
      <c r="AS1286" s="359">
        <v>1</v>
      </c>
      <c r="AT1286" s="364">
        <v>0.0721861525408278</v>
      </c>
      <c r="AU1286" s="361">
        <v>0</v>
      </c>
      <c r="AV1286" s="362">
        <v>0.037037037037037</v>
      </c>
      <c r="AW1286" s="362">
        <v>0.05</v>
      </c>
      <c r="AX1286" s="362">
        <v>0.0539419087136929</v>
      </c>
      <c r="AY1286" s="142"/>
      <c r="AZ1286" s="140"/>
    </row>
    <row r="1287" spans="1:52">
      <c r="A1287" s="138"/>
      <c r="B1287" s="142"/>
      <c r="C1287" s="172" t="s">
        <v>1972</v>
      </c>
      <c r="D1287" s="166" t="s">
        <v>26</v>
      </c>
      <c r="E1287" s="166" t="s">
        <v>1973</v>
      </c>
      <c r="F1287" s="167" t="s">
        <v>2424</v>
      </c>
      <c r="G1287" s="195" t="s">
        <v>2425</v>
      </c>
      <c r="H1287" s="195" t="s">
        <v>2425</v>
      </c>
      <c r="I1287" s="195" t="s">
        <v>2425</v>
      </c>
      <c r="J1287" s="195" t="s">
        <v>2425</v>
      </c>
      <c r="K1287" s="168">
        <v>0.9</v>
      </c>
      <c r="L1287" s="169">
        <v>0.892857142857143</v>
      </c>
      <c r="M1287" s="169">
        <v>0.857142857142857</v>
      </c>
      <c r="N1287" s="170">
        <v>0.925925925925926</v>
      </c>
      <c r="O1287" s="170">
        <v>0.947178871548619</v>
      </c>
      <c r="P1287" s="356">
        <v>0.9</v>
      </c>
      <c r="Q1287" s="357">
        <v>0.956459671663098</v>
      </c>
      <c r="R1287" s="169">
        <v>0.934411893310013</v>
      </c>
      <c r="S1287" s="169">
        <v>0.966145833333333</v>
      </c>
      <c r="T1287" s="169">
        <v>0.965626805314847</v>
      </c>
      <c r="U1287" s="356">
        <v>0.9</v>
      </c>
      <c r="V1287" s="169">
        <v>0.704496788008565</v>
      </c>
      <c r="W1287" s="169">
        <v>0.670747704416266</v>
      </c>
      <c r="X1287" s="169">
        <v>0.631076388888889</v>
      </c>
      <c r="Y1287" s="169">
        <v>0.717027729636049</v>
      </c>
      <c r="Z1287" s="356">
        <v>0.92</v>
      </c>
      <c r="AA1287" s="356" t="s">
        <v>40</v>
      </c>
      <c r="AB1287" s="356" t="s">
        <v>40</v>
      </c>
      <c r="AC1287" s="356" t="s">
        <v>40</v>
      </c>
      <c r="AD1287" s="356" t="s">
        <v>40</v>
      </c>
      <c r="AE1287" s="356">
        <v>0.92</v>
      </c>
      <c r="AF1287" s="169">
        <v>1</v>
      </c>
      <c r="AG1287" s="169">
        <v>1</v>
      </c>
      <c r="AH1287" s="169">
        <v>1</v>
      </c>
      <c r="AI1287" s="169">
        <v>0.99863350642252</v>
      </c>
      <c r="AJ1287" s="356">
        <v>0.92</v>
      </c>
      <c r="AK1287" s="169">
        <v>0.878744650499287</v>
      </c>
      <c r="AL1287" s="169">
        <v>0.866317169069463</v>
      </c>
      <c r="AM1287" s="169">
        <v>0.940182054616385</v>
      </c>
      <c r="AN1287" s="169">
        <v>0.940898003954566</v>
      </c>
      <c r="AO1287" s="168">
        <v>0.99</v>
      </c>
      <c r="AP1287" s="358">
        <v>1</v>
      </c>
      <c r="AQ1287" s="358">
        <v>1</v>
      </c>
      <c r="AR1287" s="358">
        <v>1</v>
      </c>
      <c r="AS1287" s="359">
        <v>1</v>
      </c>
      <c r="AT1287" s="364">
        <v>0.0721861525408278</v>
      </c>
      <c r="AU1287" s="361">
        <v>0</v>
      </c>
      <c r="AV1287" s="362">
        <v>0</v>
      </c>
      <c r="AW1287" s="362">
        <v>0</v>
      </c>
      <c r="AX1287" s="362">
        <v>0.0409556313993174</v>
      </c>
      <c r="AY1287" s="142"/>
      <c r="AZ1287" s="140"/>
    </row>
    <row r="1288" spans="1:52">
      <c r="A1288" s="138"/>
      <c r="B1288" s="142"/>
      <c r="C1288" s="172" t="s">
        <v>1972</v>
      </c>
      <c r="D1288" s="166" t="s">
        <v>26</v>
      </c>
      <c r="E1288" s="166" t="s">
        <v>1973</v>
      </c>
      <c r="F1288" s="167" t="s">
        <v>2426</v>
      </c>
      <c r="G1288" s="195" t="s">
        <v>2427</v>
      </c>
      <c r="H1288" s="195" t="s">
        <v>2427</v>
      </c>
      <c r="I1288" s="195" t="s">
        <v>2427</v>
      </c>
      <c r="J1288" s="195" t="s">
        <v>2427</v>
      </c>
      <c r="K1288" s="168">
        <v>0.9</v>
      </c>
      <c r="L1288" s="169">
        <v>0.877551020408163</v>
      </c>
      <c r="M1288" s="169">
        <v>0.918367346938776</v>
      </c>
      <c r="N1288" s="170">
        <v>0.96078431372549</v>
      </c>
      <c r="O1288" s="170">
        <v>0.887862796833773</v>
      </c>
      <c r="P1288" s="356">
        <v>0.9</v>
      </c>
      <c r="Q1288" s="357">
        <v>0.968241042345277</v>
      </c>
      <c r="R1288" s="169">
        <v>0.978139534883721</v>
      </c>
      <c r="S1288" s="169">
        <v>0.982385908726982</v>
      </c>
      <c r="T1288" s="169">
        <v>0.984726899782407</v>
      </c>
      <c r="U1288" s="356">
        <v>0.9</v>
      </c>
      <c r="V1288" s="169">
        <v>0.870521172638437</v>
      </c>
      <c r="W1288" s="169">
        <v>0.809767441860465</v>
      </c>
      <c r="X1288" s="169">
        <v>0.811048839071257</v>
      </c>
      <c r="Y1288" s="169">
        <v>0.831552395603786</v>
      </c>
      <c r="Z1288" s="356">
        <v>0.92</v>
      </c>
      <c r="AA1288" s="356">
        <v>0.902612826603325</v>
      </c>
      <c r="AB1288" s="356">
        <v>0.891428571428571</v>
      </c>
      <c r="AC1288" s="356">
        <v>0.920954511558538</v>
      </c>
      <c r="AD1288" s="356">
        <v>0.925630829507909</v>
      </c>
      <c r="AE1288" s="356">
        <v>0.92</v>
      </c>
      <c r="AF1288" s="169">
        <v>0.997512437810945</v>
      </c>
      <c r="AG1288" s="169">
        <v>0.995872641509434</v>
      </c>
      <c r="AH1288" s="169">
        <v>0.966834895457823</v>
      </c>
      <c r="AI1288" s="169">
        <v>0.994470236252966</v>
      </c>
      <c r="AJ1288" s="356">
        <v>0.92</v>
      </c>
      <c r="AK1288" s="169">
        <v>0.924115176964607</v>
      </c>
      <c r="AL1288" s="169">
        <v>0.925384615384615</v>
      </c>
      <c r="AM1288" s="169">
        <v>0.94034749034749</v>
      </c>
      <c r="AN1288" s="169">
        <v>0.948326148505414</v>
      </c>
      <c r="AO1288" s="168">
        <v>0.99</v>
      </c>
      <c r="AP1288" s="358">
        <v>1</v>
      </c>
      <c r="AQ1288" s="358">
        <v>1</v>
      </c>
      <c r="AR1288" s="358">
        <v>1</v>
      </c>
      <c r="AS1288" s="359">
        <v>1</v>
      </c>
      <c r="AT1288" s="364">
        <v>0.0721861525408278</v>
      </c>
      <c r="AU1288" s="361">
        <v>0.0425531914893617</v>
      </c>
      <c r="AV1288" s="362">
        <v>0.0666666666666667</v>
      </c>
      <c r="AW1288" s="362">
        <v>0.0857142857142857</v>
      </c>
      <c r="AX1288" s="362">
        <v>0.0683610867659947</v>
      </c>
      <c r="AY1288" s="142"/>
      <c r="AZ1288" s="140"/>
    </row>
    <row r="1289" spans="1:52">
      <c r="A1289" s="138"/>
      <c r="B1289" s="142"/>
      <c r="C1289" s="172" t="s">
        <v>1972</v>
      </c>
      <c r="D1289" s="166" t="s">
        <v>26</v>
      </c>
      <c r="E1289" s="166" t="s">
        <v>1973</v>
      </c>
      <c r="F1289" s="167" t="s">
        <v>2428</v>
      </c>
      <c r="G1289" s="195" t="s">
        <v>2429</v>
      </c>
      <c r="H1289" s="195" t="s">
        <v>2429</v>
      </c>
      <c r="I1289" s="195" t="s">
        <v>2429</v>
      </c>
      <c r="J1289" s="195" t="s">
        <v>2429</v>
      </c>
      <c r="K1289" s="168">
        <v>0.9</v>
      </c>
      <c r="L1289" s="169">
        <v>0.967741935483871</v>
      </c>
      <c r="M1289" s="169">
        <v>0.967741935483871</v>
      </c>
      <c r="N1289" s="170">
        <v>0.96875</v>
      </c>
      <c r="O1289" s="170">
        <v>0.97696335078534</v>
      </c>
      <c r="P1289" s="356">
        <v>0.9</v>
      </c>
      <c r="Q1289" s="357">
        <v>0.990126939351199</v>
      </c>
      <c r="R1289" s="169">
        <v>0.991704374057315</v>
      </c>
      <c r="S1289" s="169">
        <v>0.991666666666667</v>
      </c>
      <c r="T1289" s="169">
        <v>0.995557621777984</v>
      </c>
      <c r="U1289" s="356">
        <v>0.9</v>
      </c>
      <c r="V1289" s="169">
        <v>0.959097320169252</v>
      </c>
      <c r="W1289" s="169">
        <v>0.971342383107089</v>
      </c>
      <c r="X1289" s="169">
        <v>0.973484848484849</v>
      </c>
      <c r="Y1289" s="169">
        <v>0.972235136112403</v>
      </c>
      <c r="Z1289" s="356">
        <v>0.92</v>
      </c>
      <c r="AA1289" s="356">
        <v>0.974481658692185</v>
      </c>
      <c r="AB1289" s="356">
        <v>0.971184631803629</v>
      </c>
      <c r="AC1289" s="356">
        <v>0.97522816166884</v>
      </c>
      <c r="AD1289" s="356">
        <v>0.983707299439696</v>
      </c>
      <c r="AE1289" s="356">
        <v>0.92</v>
      </c>
      <c r="AF1289" s="169">
        <v>0.993119266055046</v>
      </c>
      <c r="AG1289" s="169">
        <v>1</v>
      </c>
      <c r="AH1289" s="169">
        <v>0.997416020671835</v>
      </c>
      <c r="AI1289" s="169">
        <v>0.996958637469586</v>
      </c>
      <c r="AJ1289" s="356">
        <v>0.92</v>
      </c>
      <c r="AK1289" s="169">
        <v>0.97554763117677</v>
      </c>
      <c r="AL1289" s="169">
        <v>0.98321554770318</v>
      </c>
      <c r="AM1289" s="169">
        <v>0.982831114225648</v>
      </c>
      <c r="AN1289" s="169">
        <v>0.989016803902842</v>
      </c>
      <c r="AO1289" s="168">
        <v>0.99</v>
      </c>
      <c r="AP1289" s="358">
        <v>1</v>
      </c>
      <c r="AQ1289" s="358">
        <v>1</v>
      </c>
      <c r="AR1289" s="358">
        <v>1</v>
      </c>
      <c r="AS1289" s="359">
        <v>1</v>
      </c>
      <c r="AT1289" s="364">
        <v>0.0721861525408278</v>
      </c>
      <c r="AU1289" s="361">
        <v>0</v>
      </c>
      <c r="AV1289" s="362">
        <v>0</v>
      </c>
      <c r="AW1289" s="362">
        <v>0</v>
      </c>
      <c r="AX1289" s="362">
        <v>0.0566037735849057</v>
      </c>
      <c r="AY1289" s="142"/>
      <c r="AZ1289" s="140"/>
    </row>
    <row r="1290" spans="1:52">
      <c r="A1290" s="138"/>
      <c r="B1290" s="142"/>
      <c r="C1290" s="172" t="s">
        <v>1972</v>
      </c>
      <c r="D1290" s="166" t="s">
        <v>26</v>
      </c>
      <c r="E1290" s="166" t="s">
        <v>1973</v>
      </c>
      <c r="F1290" s="167" t="s">
        <v>2430</v>
      </c>
      <c r="G1290" s="195" t="s">
        <v>2431</v>
      </c>
      <c r="H1290" s="195" t="s">
        <v>2431</v>
      </c>
      <c r="I1290" s="195" t="s">
        <v>2431</v>
      </c>
      <c r="J1290" s="195" t="s">
        <v>2431</v>
      </c>
      <c r="K1290" s="168">
        <v>0.9</v>
      </c>
      <c r="L1290" s="169">
        <v>0.928571428571429</v>
      </c>
      <c r="M1290" s="169">
        <v>0.913793103448276</v>
      </c>
      <c r="N1290" s="170">
        <v>0.890909090909091</v>
      </c>
      <c r="O1290" s="170">
        <v>0.941614195764167</v>
      </c>
      <c r="P1290" s="356">
        <v>0.9</v>
      </c>
      <c r="Q1290" s="357">
        <v>0.98716119828816</v>
      </c>
      <c r="R1290" s="169">
        <v>0.988615497612927</v>
      </c>
      <c r="S1290" s="169">
        <v>0.98981324278438</v>
      </c>
      <c r="T1290" s="169">
        <v>0.96753677757262</v>
      </c>
      <c r="U1290" s="356">
        <v>0.9</v>
      </c>
      <c r="V1290" s="169">
        <v>0.938659058487874</v>
      </c>
      <c r="W1290" s="169">
        <v>0.938303341902314</v>
      </c>
      <c r="X1290" s="169">
        <v>0.918505942275042</v>
      </c>
      <c r="Y1290" s="169">
        <v>0.937764744216357</v>
      </c>
      <c r="Z1290" s="356">
        <v>0.92</v>
      </c>
      <c r="AA1290" s="356">
        <v>0.956683168316832</v>
      </c>
      <c r="AB1290" s="356">
        <v>0.969360802958267</v>
      </c>
      <c r="AC1290" s="356">
        <v>0.946979865771812</v>
      </c>
      <c r="AD1290" s="356">
        <v>0.9631861307117</v>
      </c>
      <c r="AE1290" s="356">
        <v>0.92</v>
      </c>
      <c r="AF1290" s="169">
        <v>0.987122557726465</v>
      </c>
      <c r="AG1290" s="169">
        <v>0.99403578528827</v>
      </c>
      <c r="AH1290" s="169">
        <v>0.994920634920635</v>
      </c>
      <c r="AI1290" s="169">
        <v>0.993374078939853</v>
      </c>
      <c r="AJ1290" s="356">
        <v>0.92</v>
      </c>
      <c r="AK1290" s="169">
        <v>0.965508230990332</v>
      </c>
      <c r="AL1290" s="169">
        <v>0.978124323153563</v>
      </c>
      <c r="AM1290" s="169">
        <v>0.954261603375527</v>
      </c>
      <c r="AN1290" s="169">
        <v>0.975502278931077</v>
      </c>
      <c r="AO1290" s="168">
        <v>0.99</v>
      </c>
      <c r="AP1290" s="358">
        <v>1</v>
      </c>
      <c r="AQ1290" s="358">
        <v>1</v>
      </c>
      <c r="AR1290" s="358">
        <v>1</v>
      </c>
      <c r="AS1290" s="359">
        <v>1</v>
      </c>
      <c r="AT1290" s="364">
        <v>0.0721861525408278</v>
      </c>
      <c r="AU1290" s="361">
        <v>0.0833333333333333</v>
      </c>
      <c r="AV1290" s="362">
        <v>0</v>
      </c>
      <c r="AW1290" s="362">
        <v>0.0714285714285714</v>
      </c>
      <c r="AX1290" s="362">
        <v>0.0706638115631692</v>
      </c>
      <c r="AY1290" s="142"/>
      <c r="AZ1290" s="140"/>
    </row>
    <row r="1291" spans="1:52">
      <c r="A1291" s="138"/>
      <c r="B1291" s="142"/>
      <c r="C1291" s="172" t="s">
        <v>1972</v>
      </c>
      <c r="D1291" s="166" t="s">
        <v>26</v>
      </c>
      <c r="E1291" s="166" t="s">
        <v>1973</v>
      </c>
      <c r="F1291" s="167" t="s">
        <v>2432</v>
      </c>
      <c r="G1291" s="195" t="s">
        <v>2433</v>
      </c>
      <c r="H1291" s="195" t="s">
        <v>2433</v>
      </c>
      <c r="I1291" s="195" t="s">
        <v>2433</v>
      </c>
      <c r="J1291" s="195" t="s">
        <v>2433</v>
      </c>
      <c r="K1291" s="168">
        <v>0.9</v>
      </c>
      <c r="L1291" s="169">
        <v>0.931034482758621</v>
      </c>
      <c r="M1291" s="169">
        <v>0.967741935483871</v>
      </c>
      <c r="N1291" s="170">
        <v>0.939393939393939</v>
      </c>
      <c r="O1291" s="170">
        <v>0.958963282937365</v>
      </c>
      <c r="P1291" s="356">
        <v>0.9</v>
      </c>
      <c r="Q1291" s="357">
        <v>0.988157894736842</v>
      </c>
      <c r="R1291" s="169">
        <v>0.995195195195195</v>
      </c>
      <c r="S1291" s="169">
        <v>0.994289340101523</v>
      </c>
      <c r="T1291" s="169">
        <v>0.990886174132247</v>
      </c>
      <c r="U1291" s="356">
        <v>0.9</v>
      </c>
      <c r="V1291" s="169">
        <v>0.930263157894737</v>
      </c>
      <c r="W1291" s="169">
        <v>0.953153153153153</v>
      </c>
      <c r="X1291" s="169">
        <v>0.961294416243655</v>
      </c>
      <c r="Y1291" s="169">
        <v>0.956391528235624</v>
      </c>
      <c r="Z1291" s="356">
        <v>0.92</v>
      </c>
      <c r="AA1291" s="356">
        <v>0.949039264828738</v>
      </c>
      <c r="AB1291" s="356">
        <v>0.968190854870775</v>
      </c>
      <c r="AC1291" s="356">
        <v>0.953090096798213</v>
      </c>
      <c r="AD1291" s="356">
        <v>0.968423820165637</v>
      </c>
      <c r="AE1291" s="356">
        <v>0.92</v>
      </c>
      <c r="AF1291" s="169">
        <v>1</v>
      </c>
      <c r="AG1291" s="169">
        <v>0.999273783587509</v>
      </c>
      <c r="AH1291" s="169">
        <v>0.998727735368957</v>
      </c>
      <c r="AI1291" s="169">
        <v>0.995778263359993</v>
      </c>
      <c r="AJ1291" s="356">
        <v>0.92</v>
      </c>
      <c r="AK1291" s="169">
        <v>0.957609805924413</v>
      </c>
      <c r="AL1291" s="169">
        <v>0.978667664670659</v>
      </c>
      <c r="AM1291" s="169">
        <v>0.973621103117506</v>
      </c>
      <c r="AN1291" s="169">
        <v>0.980065108020124</v>
      </c>
      <c r="AO1291" s="168">
        <v>0.99</v>
      </c>
      <c r="AP1291" s="358">
        <v>1</v>
      </c>
      <c r="AQ1291" s="358">
        <v>1</v>
      </c>
      <c r="AR1291" s="358">
        <v>1</v>
      </c>
      <c r="AS1291" s="359">
        <v>1</v>
      </c>
      <c r="AT1291" s="364">
        <v>0.0721861525408278</v>
      </c>
      <c r="AU1291" s="361">
        <v>0.4</v>
      </c>
      <c r="AV1291" s="362">
        <v>0.1</v>
      </c>
      <c r="AW1291" s="362">
        <v>0</v>
      </c>
      <c r="AX1291" s="362">
        <v>0.0424528301886792</v>
      </c>
      <c r="AY1291" s="142"/>
      <c r="AZ1291" s="140"/>
    </row>
    <row r="1292" spans="1:52">
      <c r="A1292" s="138"/>
      <c r="B1292" s="142"/>
      <c r="C1292" s="172" t="s">
        <v>1972</v>
      </c>
      <c r="D1292" s="166" t="s">
        <v>26</v>
      </c>
      <c r="E1292" s="166" t="s">
        <v>1973</v>
      </c>
      <c r="F1292" s="167" t="s">
        <v>2434</v>
      </c>
      <c r="G1292" s="195" t="s">
        <v>2435</v>
      </c>
      <c r="H1292" s="195" t="s">
        <v>2435</v>
      </c>
      <c r="I1292" s="195" t="s">
        <v>2435</v>
      </c>
      <c r="J1292" s="195" t="s">
        <v>2435</v>
      </c>
      <c r="K1292" s="168">
        <v>0.9</v>
      </c>
      <c r="L1292" s="169">
        <v>0.962962962962963</v>
      </c>
      <c r="M1292" s="169">
        <v>1</v>
      </c>
      <c r="N1292" s="170">
        <v>1</v>
      </c>
      <c r="O1292" s="170">
        <v>0.980920314253648</v>
      </c>
      <c r="P1292" s="356">
        <v>0.9</v>
      </c>
      <c r="Q1292" s="357">
        <v>0.991144414168937</v>
      </c>
      <c r="R1292" s="169">
        <v>0.997974888618874</v>
      </c>
      <c r="S1292" s="169">
        <v>0.9964</v>
      </c>
      <c r="T1292" s="169">
        <v>0.993558754603281</v>
      </c>
      <c r="U1292" s="356">
        <v>0.9</v>
      </c>
      <c r="V1292" s="169">
        <v>0.956403269754768</v>
      </c>
      <c r="W1292" s="169">
        <v>0.980558930741191</v>
      </c>
      <c r="X1292" s="169">
        <v>0.9712</v>
      </c>
      <c r="Y1292" s="169">
        <v>0.962169400736525</v>
      </c>
      <c r="Z1292" s="356">
        <v>0.92</v>
      </c>
      <c r="AA1292" s="356" t="s">
        <v>40</v>
      </c>
      <c r="AB1292" s="356" t="s">
        <v>40</v>
      </c>
      <c r="AC1292" s="356" t="s">
        <v>40</v>
      </c>
      <c r="AD1292" s="356">
        <v>1</v>
      </c>
      <c r="AE1292" s="356">
        <v>0.92</v>
      </c>
      <c r="AF1292" s="169">
        <v>0.999601275917065</v>
      </c>
      <c r="AG1292" s="169">
        <v>1</v>
      </c>
      <c r="AH1292" s="169">
        <v>1</v>
      </c>
      <c r="AI1292" s="169">
        <v>0.998871104301899</v>
      </c>
      <c r="AJ1292" s="356">
        <v>0.92</v>
      </c>
      <c r="AK1292" s="169">
        <v>0.959128065395095</v>
      </c>
      <c r="AL1292" s="169">
        <v>0.98300283286119</v>
      </c>
      <c r="AM1292" s="169">
        <v>0.978816946442846</v>
      </c>
      <c r="AN1292" s="169">
        <v>0.980145731666555</v>
      </c>
      <c r="AO1292" s="168">
        <v>0.99</v>
      </c>
      <c r="AP1292" s="358">
        <v>1</v>
      </c>
      <c r="AQ1292" s="358">
        <v>1</v>
      </c>
      <c r="AR1292" s="358">
        <v>1</v>
      </c>
      <c r="AS1292" s="359">
        <v>1</v>
      </c>
      <c r="AT1292" s="364">
        <v>0.0721861525408278</v>
      </c>
      <c r="AU1292" s="361">
        <v>0</v>
      </c>
      <c r="AV1292" s="362">
        <v>0</v>
      </c>
      <c r="AW1292" s="362">
        <v>0</v>
      </c>
      <c r="AX1292" s="362">
        <v>0.0509259259259259</v>
      </c>
      <c r="AY1292" s="142"/>
      <c r="AZ1292" s="140"/>
    </row>
    <row r="1293" spans="1:52">
      <c r="A1293" s="138"/>
      <c r="B1293" s="142"/>
      <c r="C1293" s="172" t="s">
        <v>1972</v>
      </c>
      <c r="D1293" s="166" t="s">
        <v>26</v>
      </c>
      <c r="E1293" s="166" t="s">
        <v>1973</v>
      </c>
      <c r="F1293" s="167" t="s">
        <v>2436</v>
      </c>
      <c r="G1293" s="195" t="s">
        <v>2437</v>
      </c>
      <c r="H1293" s="195" t="s">
        <v>2437</v>
      </c>
      <c r="I1293" s="195" t="s">
        <v>2437</v>
      </c>
      <c r="J1293" s="195" t="s">
        <v>2437</v>
      </c>
      <c r="K1293" s="168">
        <v>0.9</v>
      </c>
      <c r="L1293" s="169">
        <v>0.823529411764706</v>
      </c>
      <c r="M1293" s="169">
        <v>0.918918918918919</v>
      </c>
      <c r="N1293" s="170">
        <v>0.942857142857143</v>
      </c>
      <c r="O1293" s="170">
        <v>0.938700823421775</v>
      </c>
      <c r="P1293" s="356">
        <v>0.9</v>
      </c>
      <c r="Q1293" s="357">
        <v>0.980565371024735</v>
      </c>
      <c r="R1293" s="169">
        <v>0.966531440162272</v>
      </c>
      <c r="S1293" s="169">
        <v>0.965595291987325</v>
      </c>
      <c r="T1293" s="169">
        <v>0.96915946305711</v>
      </c>
      <c r="U1293" s="356">
        <v>0.9</v>
      </c>
      <c r="V1293" s="169">
        <v>0.93904593639576</v>
      </c>
      <c r="W1293" s="169">
        <v>0.93762677484787</v>
      </c>
      <c r="X1293" s="169">
        <v>0.944771389769126</v>
      </c>
      <c r="Y1293" s="169">
        <v>0.948647218257341</v>
      </c>
      <c r="Z1293" s="356">
        <v>0.92</v>
      </c>
      <c r="AA1293" s="356">
        <v>0.959757442116869</v>
      </c>
      <c r="AB1293" s="356">
        <v>0.951704545454545</v>
      </c>
      <c r="AC1293" s="356">
        <v>0.943176926388291</v>
      </c>
      <c r="AD1293" s="356">
        <v>0.953694581280788</v>
      </c>
      <c r="AE1293" s="356">
        <v>0.92</v>
      </c>
      <c r="AF1293" s="169">
        <v>0.998449612403101</v>
      </c>
      <c r="AG1293" s="169">
        <v>0.998</v>
      </c>
      <c r="AH1293" s="169">
        <v>0.997257268239166</v>
      </c>
      <c r="AI1293" s="169">
        <v>0.996582680656125</v>
      </c>
      <c r="AJ1293" s="356">
        <v>0.92</v>
      </c>
      <c r="AK1293" s="169">
        <v>0.964745762711864</v>
      </c>
      <c r="AL1293" s="169">
        <v>0.970118343195266</v>
      </c>
      <c r="AM1293" s="169">
        <v>0.95941773268637</v>
      </c>
      <c r="AN1293" s="169">
        <v>0.96990917861539</v>
      </c>
      <c r="AO1293" s="168">
        <v>0.99</v>
      </c>
      <c r="AP1293" s="358">
        <v>1</v>
      </c>
      <c r="AQ1293" s="358">
        <v>1</v>
      </c>
      <c r="AR1293" s="358">
        <v>1</v>
      </c>
      <c r="AS1293" s="359">
        <v>1</v>
      </c>
      <c r="AT1293" s="364">
        <v>0.0721861525408278</v>
      </c>
      <c r="AU1293" s="361">
        <v>0</v>
      </c>
      <c r="AV1293" s="362">
        <v>0.166666666666667</v>
      </c>
      <c r="AW1293" s="362">
        <v>0.230769230769231</v>
      </c>
      <c r="AX1293" s="362">
        <v>0.0493421052631579</v>
      </c>
      <c r="AY1293" s="142"/>
      <c r="AZ1293" s="140"/>
    </row>
    <row r="1294" spans="1:52">
      <c r="A1294" s="138"/>
      <c r="B1294" s="142"/>
      <c r="C1294" s="172" t="s">
        <v>1972</v>
      </c>
      <c r="D1294" s="166" t="s">
        <v>26</v>
      </c>
      <c r="E1294" s="166" t="s">
        <v>1973</v>
      </c>
      <c r="F1294" s="167" t="s">
        <v>2438</v>
      </c>
      <c r="G1294" s="195" t="s">
        <v>2439</v>
      </c>
      <c r="H1294" s="195" t="s">
        <v>2439</v>
      </c>
      <c r="I1294" s="195" t="s">
        <v>2439</v>
      </c>
      <c r="J1294" s="195" t="s">
        <v>2439</v>
      </c>
      <c r="K1294" s="168">
        <v>0.9</v>
      </c>
      <c r="L1294" s="169">
        <v>0.954545454545455</v>
      </c>
      <c r="M1294" s="169">
        <v>0.952380952380952</v>
      </c>
      <c r="N1294" s="170">
        <v>0.869565217391304</v>
      </c>
      <c r="O1294" s="170">
        <v>0.911634756995582</v>
      </c>
      <c r="P1294" s="356">
        <v>0.9</v>
      </c>
      <c r="Q1294" s="357">
        <v>0.976102941176471</v>
      </c>
      <c r="R1294" s="169">
        <v>0.97678916827853</v>
      </c>
      <c r="S1294" s="169">
        <v>0.982020547945205</v>
      </c>
      <c r="T1294" s="169">
        <v>0.972622989593188</v>
      </c>
      <c r="U1294" s="356">
        <v>0.9</v>
      </c>
      <c r="V1294" s="169">
        <v>0.909926470588235</v>
      </c>
      <c r="W1294" s="169">
        <v>0.905222437137331</v>
      </c>
      <c r="X1294" s="169">
        <v>0.904109589041096</v>
      </c>
      <c r="Y1294" s="169">
        <v>0.90515610217597</v>
      </c>
      <c r="Z1294" s="356">
        <v>0.92</v>
      </c>
      <c r="AA1294" s="356">
        <v>0.927651139742319</v>
      </c>
      <c r="AB1294" s="356">
        <v>0.941845764854614</v>
      </c>
      <c r="AC1294" s="356">
        <v>0.938388625592417</v>
      </c>
      <c r="AD1294" s="356">
        <v>0.947652455477604</v>
      </c>
      <c r="AE1294" s="356">
        <v>0.92</v>
      </c>
      <c r="AF1294" s="169">
        <v>1</v>
      </c>
      <c r="AG1294" s="169">
        <v>1</v>
      </c>
      <c r="AH1294" s="169">
        <v>1</v>
      </c>
      <c r="AI1294" s="169">
        <v>0.99814529813346</v>
      </c>
      <c r="AJ1294" s="356">
        <v>0.92</v>
      </c>
      <c r="AK1294" s="169">
        <v>0.943335479716677</v>
      </c>
      <c r="AL1294" s="169">
        <v>0.953424657534247</v>
      </c>
      <c r="AM1294" s="169">
        <v>0.94987674609696</v>
      </c>
      <c r="AN1294" s="169">
        <v>0.962199005863619</v>
      </c>
      <c r="AO1294" s="168">
        <v>0.99</v>
      </c>
      <c r="AP1294" s="358">
        <v>1</v>
      </c>
      <c r="AQ1294" s="358">
        <v>1</v>
      </c>
      <c r="AR1294" s="358">
        <v>1</v>
      </c>
      <c r="AS1294" s="359">
        <v>1</v>
      </c>
      <c r="AT1294" s="364">
        <v>0.0721861525408278</v>
      </c>
      <c r="AU1294" s="361">
        <v>1</v>
      </c>
      <c r="AV1294" s="362">
        <v>0</v>
      </c>
      <c r="AW1294" s="362">
        <v>0</v>
      </c>
      <c r="AX1294" s="362">
        <v>0.0423280423280423</v>
      </c>
      <c r="AY1294" s="142"/>
      <c r="AZ1294" s="140"/>
    </row>
    <row r="1295" spans="1:52">
      <c r="A1295" s="138"/>
      <c r="B1295" s="142"/>
      <c r="C1295" s="172" t="s">
        <v>1972</v>
      </c>
      <c r="D1295" s="166" t="s">
        <v>26</v>
      </c>
      <c r="E1295" s="166" t="s">
        <v>1973</v>
      </c>
      <c r="F1295" s="167" t="s">
        <v>2440</v>
      </c>
      <c r="G1295" s="195" t="s">
        <v>2441</v>
      </c>
      <c r="H1295" s="195" t="s">
        <v>2441</v>
      </c>
      <c r="I1295" s="195" t="s">
        <v>2441</v>
      </c>
      <c r="J1295" s="195" t="s">
        <v>2441</v>
      </c>
      <c r="K1295" s="168">
        <v>0.9</v>
      </c>
      <c r="L1295" s="169">
        <v>1</v>
      </c>
      <c r="M1295" s="169">
        <v>0.955555555555556</v>
      </c>
      <c r="N1295" s="170">
        <v>0.954545454545455</v>
      </c>
      <c r="O1295" s="170">
        <v>0.978361669242658</v>
      </c>
      <c r="P1295" s="356">
        <v>0.9</v>
      </c>
      <c r="Q1295" s="357">
        <v>0.992559523809524</v>
      </c>
      <c r="R1295" s="169">
        <v>0.992696287279367</v>
      </c>
      <c r="S1295" s="169">
        <v>0.993034524530587</v>
      </c>
      <c r="T1295" s="169">
        <v>0.981648265062885</v>
      </c>
      <c r="U1295" s="356">
        <v>0.9</v>
      </c>
      <c r="V1295" s="169">
        <v>0.911210317460317</v>
      </c>
      <c r="W1295" s="169">
        <v>0.921485088253195</v>
      </c>
      <c r="X1295" s="169">
        <v>0.903997577225924</v>
      </c>
      <c r="Y1295" s="169">
        <v>0.871268563677528</v>
      </c>
      <c r="Z1295" s="356">
        <v>0.92</v>
      </c>
      <c r="AA1295" s="356" t="s">
        <v>40</v>
      </c>
      <c r="AB1295" s="356" t="s">
        <v>40</v>
      </c>
      <c r="AC1295" s="356" t="s">
        <v>40</v>
      </c>
      <c r="AD1295" s="356" t="s">
        <v>40</v>
      </c>
      <c r="AE1295" s="356">
        <v>0.92</v>
      </c>
      <c r="AF1295" s="169">
        <v>0.995327102803738</v>
      </c>
      <c r="AG1295" s="169">
        <v>1</v>
      </c>
      <c r="AH1295" s="169">
        <v>0.995717344753747</v>
      </c>
      <c r="AI1295" s="169">
        <v>0.99783979191465</v>
      </c>
      <c r="AJ1295" s="356">
        <v>0.92</v>
      </c>
      <c r="AK1295" s="169">
        <v>0.952993567540821</v>
      </c>
      <c r="AL1295" s="169">
        <v>0.965611685940353</v>
      </c>
      <c r="AM1295" s="169">
        <v>0.968503937007874</v>
      </c>
      <c r="AN1295" s="169">
        <v>0.971257031156501</v>
      </c>
      <c r="AO1295" s="168">
        <v>0.99</v>
      </c>
      <c r="AP1295" s="358">
        <v>1</v>
      </c>
      <c r="AQ1295" s="358">
        <v>1</v>
      </c>
      <c r="AR1295" s="358">
        <v>1</v>
      </c>
      <c r="AS1295" s="359">
        <v>1</v>
      </c>
      <c r="AT1295" s="364">
        <v>0.0721861525408278</v>
      </c>
      <c r="AU1295" s="361">
        <v>0</v>
      </c>
      <c r="AV1295" s="362">
        <v>0</v>
      </c>
      <c r="AW1295" s="362">
        <v>0</v>
      </c>
      <c r="AX1295" s="362">
        <v>0.036697247706422</v>
      </c>
      <c r="AY1295" s="142"/>
      <c r="AZ1295" s="140"/>
    </row>
    <row r="1296" spans="1:52">
      <c r="A1296" s="138"/>
      <c r="B1296" s="142"/>
      <c r="C1296" s="172" t="s">
        <v>1972</v>
      </c>
      <c r="D1296" s="166" t="s">
        <v>26</v>
      </c>
      <c r="E1296" s="166" t="s">
        <v>1973</v>
      </c>
      <c r="F1296" s="167" t="s">
        <v>2442</v>
      </c>
      <c r="G1296" s="195" t="s">
        <v>2443</v>
      </c>
      <c r="H1296" s="195" t="s">
        <v>2443</v>
      </c>
      <c r="I1296" s="195" t="s">
        <v>2443</v>
      </c>
      <c r="J1296" s="195" t="s">
        <v>2443</v>
      </c>
      <c r="K1296" s="168">
        <v>0.9</v>
      </c>
      <c r="L1296" s="169">
        <v>0.875</v>
      </c>
      <c r="M1296" s="169">
        <v>1</v>
      </c>
      <c r="N1296" s="170">
        <v>1</v>
      </c>
      <c r="O1296" s="170">
        <v>0.963391136801541</v>
      </c>
      <c r="P1296" s="356">
        <v>0.9</v>
      </c>
      <c r="Q1296" s="357">
        <v>0.988888888888889</v>
      </c>
      <c r="R1296" s="169">
        <v>0.98972602739726</v>
      </c>
      <c r="S1296" s="169">
        <v>0.990783410138249</v>
      </c>
      <c r="T1296" s="169">
        <v>0.974287332452331</v>
      </c>
      <c r="U1296" s="356">
        <v>0.9</v>
      </c>
      <c r="V1296" s="169">
        <v>0.942222222222222</v>
      </c>
      <c r="W1296" s="169">
        <v>0.957762557077626</v>
      </c>
      <c r="X1296" s="169">
        <v>0.94815668202765</v>
      </c>
      <c r="Y1296" s="169">
        <v>0.95303001699075</v>
      </c>
      <c r="Z1296" s="356">
        <v>0.92</v>
      </c>
      <c r="AA1296" s="356">
        <v>0.940902021772939</v>
      </c>
      <c r="AB1296" s="356">
        <v>0.937722419928826</v>
      </c>
      <c r="AC1296" s="356">
        <v>0.932907348242812</v>
      </c>
      <c r="AD1296" s="356">
        <v>0.967210956017909</v>
      </c>
      <c r="AE1296" s="356">
        <v>0.92</v>
      </c>
      <c r="AF1296" s="169">
        <v>1</v>
      </c>
      <c r="AG1296" s="169">
        <v>1</v>
      </c>
      <c r="AH1296" s="169">
        <v>1</v>
      </c>
      <c r="AI1296" s="169">
        <v>0.999696233292831</v>
      </c>
      <c r="AJ1296" s="356">
        <v>0.92</v>
      </c>
      <c r="AK1296" s="169">
        <v>0.954296160877514</v>
      </c>
      <c r="AL1296" s="169">
        <v>0.963143254520167</v>
      </c>
      <c r="AM1296" s="169">
        <v>0.955174322080797</v>
      </c>
      <c r="AN1296" s="169">
        <v>0.979199642842648</v>
      </c>
      <c r="AO1296" s="168">
        <v>0.99</v>
      </c>
      <c r="AP1296" s="358">
        <v>1</v>
      </c>
      <c r="AQ1296" s="358">
        <v>1</v>
      </c>
      <c r="AR1296" s="358">
        <v>1</v>
      </c>
      <c r="AS1296" s="359">
        <v>1</v>
      </c>
      <c r="AT1296" s="364">
        <v>0.0721861525408278</v>
      </c>
      <c r="AU1296" s="361">
        <v>0</v>
      </c>
      <c r="AV1296" s="362">
        <v>0</v>
      </c>
      <c r="AW1296" s="362">
        <v>0</v>
      </c>
      <c r="AX1296" s="362">
        <v>0.0421686746987952</v>
      </c>
      <c r="AY1296" s="142"/>
      <c r="AZ1296" s="140"/>
    </row>
    <row r="1297" spans="1:52">
      <c r="A1297" s="138"/>
      <c r="B1297" s="142"/>
      <c r="C1297" s="172" t="s">
        <v>1972</v>
      </c>
      <c r="D1297" s="166" t="s">
        <v>235</v>
      </c>
      <c r="E1297" s="166" t="s">
        <v>1973</v>
      </c>
      <c r="F1297" s="167" t="s">
        <v>2444</v>
      </c>
      <c r="G1297" s="195" t="s">
        <v>2445</v>
      </c>
      <c r="H1297" s="195" t="s">
        <v>2445</v>
      </c>
      <c r="I1297" s="195" t="s">
        <v>2445</v>
      </c>
      <c r="J1297" s="195" t="s">
        <v>2445</v>
      </c>
      <c r="K1297" s="168">
        <v>0.9</v>
      </c>
      <c r="L1297" s="169" t="s">
        <v>40</v>
      </c>
      <c r="M1297" s="169" t="s">
        <v>40</v>
      </c>
      <c r="N1297" s="170" t="s">
        <v>40</v>
      </c>
      <c r="O1297" s="170" t="s">
        <v>40</v>
      </c>
      <c r="P1297" s="356">
        <v>0.9</v>
      </c>
      <c r="Q1297" s="357" t="s">
        <v>40</v>
      </c>
      <c r="R1297" s="169" t="s">
        <v>40</v>
      </c>
      <c r="S1297" s="169" t="s">
        <v>40</v>
      </c>
      <c r="T1297" s="169">
        <v>0</v>
      </c>
      <c r="U1297" s="356">
        <v>0.9</v>
      </c>
      <c r="V1297" s="169" t="s">
        <v>40</v>
      </c>
      <c r="W1297" s="169" t="s">
        <v>40</v>
      </c>
      <c r="X1297" s="169" t="s">
        <v>40</v>
      </c>
      <c r="Y1297" s="169">
        <v>0.857142857142857</v>
      </c>
      <c r="Z1297" s="356">
        <v>0.92</v>
      </c>
      <c r="AA1297" s="356" t="s">
        <v>40</v>
      </c>
      <c r="AB1297" s="356" t="s">
        <v>40</v>
      </c>
      <c r="AC1297" s="356" t="s">
        <v>40</v>
      </c>
      <c r="AD1297" s="356" t="s">
        <v>40</v>
      </c>
      <c r="AE1297" s="356">
        <v>0.92</v>
      </c>
      <c r="AF1297" s="169">
        <v>0.997971602434077</v>
      </c>
      <c r="AG1297" s="169">
        <v>1</v>
      </c>
      <c r="AH1297" s="169">
        <v>1</v>
      </c>
      <c r="AI1297" s="169">
        <v>0.995452443348235</v>
      </c>
      <c r="AJ1297" s="356">
        <v>0.92</v>
      </c>
      <c r="AK1297" s="169" t="s">
        <v>40</v>
      </c>
      <c r="AL1297" s="169" t="s">
        <v>40</v>
      </c>
      <c r="AM1297" s="169" t="s">
        <v>40</v>
      </c>
      <c r="AN1297" s="169">
        <v>0.888888888888889</v>
      </c>
      <c r="AO1297" s="168">
        <v>0.99</v>
      </c>
      <c r="AP1297" s="358">
        <v>1</v>
      </c>
      <c r="AQ1297" s="358">
        <v>1</v>
      </c>
      <c r="AR1297" s="358">
        <v>1</v>
      </c>
      <c r="AS1297" s="359">
        <v>1</v>
      </c>
      <c r="AT1297" s="364">
        <v>0.0721861525408278</v>
      </c>
      <c r="AU1297" s="361" t="s">
        <v>40</v>
      </c>
      <c r="AV1297" s="362" t="s">
        <v>40</v>
      </c>
      <c r="AW1297" s="362" t="s">
        <v>40</v>
      </c>
      <c r="AX1297" s="362" t="s">
        <v>40</v>
      </c>
      <c r="AY1297" s="142"/>
      <c r="AZ1297" s="140"/>
    </row>
    <row r="1298" spans="1:52">
      <c r="A1298" s="138"/>
      <c r="B1298" s="142"/>
      <c r="C1298" s="172" t="s">
        <v>1972</v>
      </c>
      <c r="D1298" s="166" t="s">
        <v>26</v>
      </c>
      <c r="E1298" s="166" t="s">
        <v>1973</v>
      </c>
      <c r="F1298" s="167" t="s">
        <v>2446</v>
      </c>
      <c r="G1298" s="195" t="s">
        <v>2447</v>
      </c>
      <c r="H1298" s="195" t="s">
        <v>2447</v>
      </c>
      <c r="I1298" s="195" t="s">
        <v>2447</v>
      </c>
      <c r="J1298" s="195" t="s">
        <v>2447</v>
      </c>
      <c r="K1298" s="168">
        <v>0.9</v>
      </c>
      <c r="L1298" s="169">
        <v>0.936170212765957</v>
      </c>
      <c r="M1298" s="169">
        <v>0.961538461538462</v>
      </c>
      <c r="N1298" s="170">
        <v>0.92</v>
      </c>
      <c r="O1298" s="170">
        <v>0.940981432360743</v>
      </c>
      <c r="P1298" s="356">
        <v>0.9</v>
      </c>
      <c r="Q1298" s="357">
        <v>0.984029484029484</v>
      </c>
      <c r="R1298" s="169">
        <v>0.926927735163504</v>
      </c>
      <c r="S1298" s="169">
        <v>0.989858746830858</v>
      </c>
      <c r="T1298" s="169">
        <v>0.982914264687845</v>
      </c>
      <c r="U1298" s="356">
        <v>0.9</v>
      </c>
      <c r="V1298" s="169">
        <v>0.939189189189189</v>
      </c>
      <c r="W1298" s="169">
        <v>0.884941461445297</v>
      </c>
      <c r="X1298" s="169">
        <v>0.95907279971025</v>
      </c>
      <c r="Y1298" s="169">
        <v>0.956972893413467</v>
      </c>
      <c r="Z1298" s="356">
        <v>0.92</v>
      </c>
      <c r="AA1298" s="356">
        <v>0.943342776203966</v>
      </c>
      <c r="AB1298" s="356">
        <v>0.945086705202312</v>
      </c>
      <c r="AC1298" s="356">
        <v>0.948116121062384</v>
      </c>
      <c r="AD1298" s="356">
        <v>0.9557309540151</v>
      </c>
      <c r="AE1298" s="356">
        <v>0.92</v>
      </c>
      <c r="AF1298" s="169">
        <v>0.998994974874372</v>
      </c>
      <c r="AG1298" s="169">
        <v>1</v>
      </c>
      <c r="AH1298" s="169">
        <v>0.99290780141844</v>
      </c>
      <c r="AI1298" s="169">
        <v>0.992916523193467</v>
      </c>
      <c r="AJ1298" s="356">
        <v>0.92</v>
      </c>
      <c r="AK1298" s="169">
        <v>0.959806475623372</v>
      </c>
      <c r="AL1298" s="169">
        <v>0.961149961149961</v>
      </c>
      <c r="AM1298" s="169">
        <v>0.970776255707763</v>
      </c>
      <c r="AN1298" s="169">
        <v>0.974760519174813</v>
      </c>
      <c r="AO1298" s="168">
        <v>0.99</v>
      </c>
      <c r="AP1298" s="358">
        <v>1</v>
      </c>
      <c r="AQ1298" s="358">
        <v>1</v>
      </c>
      <c r="AR1298" s="358">
        <v>1</v>
      </c>
      <c r="AS1298" s="359">
        <v>1</v>
      </c>
      <c r="AT1298" s="364">
        <v>0.0721861525408278</v>
      </c>
      <c r="AU1298" s="361">
        <v>0</v>
      </c>
      <c r="AV1298" s="362">
        <v>0</v>
      </c>
      <c r="AW1298" s="362">
        <v>0.133333333333333</v>
      </c>
      <c r="AX1298" s="362">
        <v>0.0451977401129944</v>
      </c>
      <c r="AY1298" s="142"/>
      <c r="AZ1298" s="140"/>
    </row>
    <row r="1299" spans="1:52">
      <c r="A1299" s="138"/>
      <c r="B1299" s="142"/>
      <c r="C1299" s="172" t="s">
        <v>1972</v>
      </c>
      <c r="D1299" s="166" t="s">
        <v>26</v>
      </c>
      <c r="E1299" s="166" t="s">
        <v>1973</v>
      </c>
      <c r="F1299" s="167" t="s">
        <v>2448</v>
      </c>
      <c r="G1299" s="195" t="s">
        <v>2449</v>
      </c>
      <c r="H1299" s="195" t="s">
        <v>2449</v>
      </c>
      <c r="I1299" s="195" t="s">
        <v>2449</v>
      </c>
      <c r="J1299" s="195" t="s">
        <v>2449</v>
      </c>
      <c r="K1299" s="168">
        <v>0.9</v>
      </c>
      <c r="L1299" s="169">
        <v>0.767857142857143</v>
      </c>
      <c r="M1299" s="169">
        <v>0.90625</v>
      </c>
      <c r="N1299" s="170">
        <v>0.833333333333333</v>
      </c>
      <c r="O1299" s="170">
        <v>0.890418818129662</v>
      </c>
      <c r="P1299" s="356">
        <v>0.9</v>
      </c>
      <c r="Q1299" s="357">
        <v>0.986153846153846</v>
      </c>
      <c r="R1299" s="169">
        <v>0.986262768580486</v>
      </c>
      <c r="S1299" s="169">
        <v>0.980898123324397</v>
      </c>
      <c r="T1299" s="169">
        <v>0.986955373065322</v>
      </c>
      <c r="U1299" s="356">
        <v>0.9</v>
      </c>
      <c r="V1299" s="169">
        <v>0.938461538461538</v>
      </c>
      <c r="W1299" s="169">
        <v>0.932018316308559</v>
      </c>
      <c r="X1299" s="169">
        <v>0.934316353887399</v>
      </c>
      <c r="Y1299" s="169">
        <v>0.942207349023579</v>
      </c>
      <c r="Z1299" s="356">
        <v>0.92</v>
      </c>
      <c r="AA1299" s="356">
        <v>0.941780821917808</v>
      </c>
      <c r="AB1299" s="356">
        <v>0.952042628774423</v>
      </c>
      <c r="AC1299" s="356">
        <v>0.944835045970795</v>
      </c>
      <c r="AD1299" s="356">
        <v>0.960487437083529</v>
      </c>
      <c r="AE1299" s="356">
        <v>0.92</v>
      </c>
      <c r="AF1299" s="169">
        <v>0.949134030269933</v>
      </c>
      <c r="AG1299" s="169">
        <v>0.985205968626451</v>
      </c>
      <c r="AH1299" s="169">
        <v>0.970210580380072</v>
      </c>
      <c r="AI1299" s="169">
        <v>0.949724340987235</v>
      </c>
      <c r="AJ1299" s="356">
        <v>0.92</v>
      </c>
      <c r="AK1299" s="169">
        <v>0.961267605633803</v>
      </c>
      <c r="AL1299" s="169">
        <v>0.967100905277103</v>
      </c>
      <c r="AM1299" s="169">
        <v>0.961116856256463</v>
      </c>
      <c r="AN1299" s="169">
        <v>0.976112726779041</v>
      </c>
      <c r="AO1299" s="168">
        <v>0.99</v>
      </c>
      <c r="AP1299" s="358">
        <v>1</v>
      </c>
      <c r="AQ1299" s="358">
        <v>1</v>
      </c>
      <c r="AR1299" s="358">
        <v>1</v>
      </c>
      <c r="AS1299" s="359">
        <v>1</v>
      </c>
      <c r="AT1299" s="364">
        <v>0.0721861525408278</v>
      </c>
      <c r="AU1299" s="361">
        <v>0.0263157894736842</v>
      </c>
      <c r="AV1299" s="362">
        <v>0.037037037037037</v>
      </c>
      <c r="AW1299" s="362">
        <v>0.0689655172413793</v>
      </c>
      <c r="AX1299" s="362">
        <v>0.0541935483870968</v>
      </c>
      <c r="AY1299" s="142"/>
      <c r="AZ1299" s="140"/>
    </row>
    <row r="1300" spans="1:52">
      <c r="A1300" s="138"/>
      <c r="B1300" s="142"/>
      <c r="C1300" s="172" t="s">
        <v>1972</v>
      </c>
      <c r="D1300" s="166" t="s">
        <v>26</v>
      </c>
      <c r="E1300" s="166" t="s">
        <v>1973</v>
      </c>
      <c r="F1300" s="167" t="s">
        <v>2450</v>
      </c>
      <c r="G1300" s="195" t="s">
        <v>2451</v>
      </c>
      <c r="H1300" s="195" t="s">
        <v>2451</v>
      </c>
      <c r="I1300" s="195" t="s">
        <v>2451</v>
      </c>
      <c r="J1300" s="195" t="s">
        <v>2451</v>
      </c>
      <c r="K1300" s="168">
        <v>0.9</v>
      </c>
      <c r="L1300" s="169">
        <v>0.916666666666667</v>
      </c>
      <c r="M1300" s="169">
        <v>0.889908256880734</v>
      </c>
      <c r="N1300" s="170">
        <v>0.835051546391753</v>
      </c>
      <c r="O1300" s="170">
        <v>0.907239819004525</v>
      </c>
      <c r="P1300" s="356">
        <v>0.9</v>
      </c>
      <c r="Q1300" s="357">
        <v>0.989657210401891</v>
      </c>
      <c r="R1300" s="169">
        <v>0.989617848464767</v>
      </c>
      <c r="S1300" s="169">
        <v>0.985558077161131</v>
      </c>
      <c r="T1300" s="169">
        <v>0.986439797895073</v>
      </c>
      <c r="U1300" s="356">
        <v>0.9</v>
      </c>
      <c r="V1300" s="169">
        <v>0.947399527186761</v>
      </c>
      <c r="W1300" s="169">
        <v>0.944996686547382</v>
      </c>
      <c r="X1300" s="169">
        <v>0.934805034041675</v>
      </c>
      <c r="Y1300" s="169">
        <v>0.949340629347819</v>
      </c>
      <c r="Z1300" s="356">
        <v>0.92</v>
      </c>
      <c r="AA1300" s="356">
        <v>0.962106102911847</v>
      </c>
      <c r="AB1300" s="356">
        <v>0.960223048327138</v>
      </c>
      <c r="AC1300" s="356">
        <v>0.955201886236369</v>
      </c>
      <c r="AD1300" s="356">
        <v>0.972425191370912</v>
      </c>
      <c r="AE1300" s="356">
        <v>0.92</v>
      </c>
      <c r="AF1300" s="169">
        <v>0.988902291917973</v>
      </c>
      <c r="AG1300" s="169">
        <v>0.975254475254475</v>
      </c>
      <c r="AH1300" s="169">
        <v>0.985307212822796</v>
      </c>
      <c r="AI1300" s="169">
        <v>0.96685620430789</v>
      </c>
      <c r="AJ1300" s="356">
        <v>0.92</v>
      </c>
      <c r="AK1300" s="169">
        <v>0.973871733966746</v>
      </c>
      <c r="AL1300" s="169">
        <v>0.977417567193128</v>
      </c>
      <c r="AM1300" s="169">
        <v>0.970391942725397</v>
      </c>
      <c r="AN1300" s="169">
        <v>0.982955061467458</v>
      </c>
      <c r="AO1300" s="168">
        <v>0.99</v>
      </c>
      <c r="AP1300" s="358">
        <v>1</v>
      </c>
      <c r="AQ1300" s="358">
        <v>1</v>
      </c>
      <c r="AR1300" s="358">
        <v>1</v>
      </c>
      <c r="AS1300" s="359">
        <v>1</v>
      </c>
      <c r="AT1300" s="364">
        <v>0.0721861525408278</v>
      </c>
      <c r="AU1300" s="361">
        <v>0.0384615384615385</v>
      </c>
      <c r="AV1300" s="362">
        <v>0.0666666666666667</v>
      </c>
      <c r="AW1300" s="362">
        <v>0.0789473684210526</v>
      </c>
      <c r="AX1300" s="362">
        <v>0.0675138999205719</v>
      </c>
      <c r="AY1300" s="142"/>
      <c r="AZ1300" s="140"/>
    </row>
    <row r="1301" spans="1:52">
      <c r="A1301" s="138"/>
      <c r="B1301" s="142"/>
      <c r="C1301" s="172" t="s">
        <v>1972</v>
      </c>
      <c r="D1301" s="166" t="s">
        <v>26</v>
      </c>
      <c r="E1301" s="166" t="s">
        <v>1973</v>
      </c>
      <c r="F1301" s="167" t="s">
        <v>2452</v>
      </c>
      <c r="G1301" s="195" t="s">
        <v>2453</v>
      </c>
      <c r="H1301" s="195" t="s">
        <v>2453</v>
      </c>
      <c r="I1301" s="195" t="s">
        <v>2453</v>
      </c>
      <c r="J1301" s="195" t="s">
        <v>2453</v>
      </c>
      <c r="K1301" s="168">
        <v>0.9</v>
      </c>
      <c r="L1301" s="169">
        <v>0.955882352941177</v>
      </c>
      <c r="M1301" s="169">
        <v>0.971428571428571</v>
      </c>
      <c r="N1301" s="170">
        <v>0.969230769230769</v>
      </c>
      <c r="O1301" s="170">
        <v>0.977755808205635</v>
      </c>
      <c r="P1301" s="356">
        <v>0.9</v>
      </c>
      <c r="Q1301" s="357">
        <v>0.981563421828909</v>
      </c>
      <c r="R1301" s="169">
        <v>0.983223182511439</v>
      </c>
      <c r="S1301" s="169">
        <v>0.948647294589178</v>
      </c>
      <c r="T1301" s="169">
        <v>0.971894970047428</v>
      </c>
      <c r="U1301" s="356">
        <v>0.9</v>
      </c>
      <c r="V1301" s="169">
        <v>0.962020648967552</v>
      </c>
      <c r="W1301" s="169">
        <v>0.940010167768175</v>
      </c>
      <c r="X1301" s="169">
        <v>0.948647294589178</v>
      </c>
      <c r="Y1301" s="169">
        <v>0.949220593292863</v>
      </c>
      <c r="Z1301" s="356">
        <v>0.92</v>
      </c>
      <c r="AA1301" s="356">
        <v>0.938278931750742</v>
      </c>
      <c r="AB1301" s="356">
        <v>0.954757462686567</v>
      </c>
      <c r="AC1301" s="356">
        <v>0.94835868694956</v>
      </c>
      <c r="AD1301" s="356">
        <v>0.954521517802288</v>
      </c>
      <c r="AE1301" s="356">
        <v>0.92</v>
      </c>
      <c r="AF1301" s="169">
        <v>0.997997496871089</v>
      </c>
      <c r="AG1301" s="169">
        <v>0.997224594363792</v>
      </c>
      <c r="AH1301" s="169">
        <v>0.994823123382226</v>
      </c>
      <c r="AI1301" s="169">
        <v>0.980398260851519</v>
      </c>
      <c r="AJ1301" s="356">
        <v>0.92</v>
      </c>
      <c r="AK1301" s="169">
        <v>0.96569741026806</v>
      </c>
      <c r="AL1301" s="169">
        <v>0.973346495557749</v>
      </c>
      <c r="AM1301" s="169">
        <v>0.969505621438472</v>
      </c>
      <c r="AN1301" s="169">
        <v>0.974888972758904</v>
      </c>
      <c r="AO1301" s="168">
        <v>0.99</v>
      </c>
      <c r="AP1301" s="358">
        <v>1</v>
      </c>
      <c r="AQ1301" s="358">
        <v>1</v>
      </c>
      <c r="AR1301" s="358">
        <v>1</v>
      </c>
      <c r="AS1301" s="359">
        <v>1</v>
      </c>
      <c r="AT1301" s="364">
        <v>0.0721861525408278</v>
      </c>
      <c r="AU1301" s="361">
        <v>0.03125</v>
      </c>
      <c r="AV1301" s="362">
        <v>0.0303030303030303</v>
      </c>
      <c r="AW1301" s="362">
        <v>0.137931034482759</v>
      </c>
      <c r="AX1301" s="362">
        <v>0.0913907284768212</v>
      </c>
      <c r="AY1301" s="142"/>
      <c r="AZ1301" s="140"/>
    </row>
    <row r="1302" spans="1:52">
      <c r="A1302" s="138"/>
      <c r="B1302" s="142"/>
      <c r="C1302" s="172" t="s">
        <v>1972</v>
      </c>
      <c r="D1302" s="166" t="s">
        <v>26</v>
      </c>
      <c r="E1302" s="166" t="s">
        <v>1973</v>
      </c>
      <c r="F1302" s="167" t="s">
        <v>2454</v>
      </c>
      <c r="G1302" s="195" t="s">
        <v>2455</v>
      </c>
      <c r="H1302" s="195" t="s">
        <v>2455</v>
      </c>
      <c r="I1302" s="195" t="s">
        <v>2455</v>
      </c>
      <c r="J1302" s="195" t="s">
        <v>2455</v>
      </c>
      <c r="K1302" s="168">
        <v>0.9</v>
      </c>
      <c r="L1302" s="169">
        <v>0.928571428571429</v>
      </c>
      <c r="M1302" s="169">
        <v>0.939393939393939</v>
      </c>
      <c r="N1302" s="170">
        <v>0.931034482758621</v>
      </c>
      <c r="O1302" s="170">
        <v>0.969976905311778</v>
      </c>
      <c r="P1302" s="356">
        <v>0.9</v>
      </c>
      <c r="Q1302" s="357">
        <v>0.98741610738255</v>
      </c>
      <c r="R1302" s="169">
        <v>0.987320837927233</v>
      </c>
      <c r="S1302" s="169">
        <v>0.983666061705989</v>
      </c>
      <c r="T1302" s="169">
        <v>0.980410431042208</v>
      </c>
      <c r="U1302" s="356">
        <v>0.9</v>
      </c>
      <c r="V1302" s="169">
        <v>0.930369127516778</v>
      </c>
      <c r="W1302" s="169">
        <v>0.946527012127894</v>
      </c>
      <c r="X1302" s="169">
        <v>0.939503932244404</v>
      </c>
      <c r="Y1302" s="169">
        <v>0.944331929384353</v>
      </c>
      <c r="Z1302" s="356">
        <v>0.92</v>
      </c>
      <c r="AA1302" s="356">
        <v>0</v>
      </c>
      <c r="AB1302" s="356" t="s">
        <v>40</v>
      </c>
      <c r="AC1302" s="356" t="s">
        <v>40</v>
      </c>
      <c r="AD1302" s="356">
        <v>0</v>
      </c>
      <c r="AE1302" s="356">
        <v>0.92</v>
      </c>
      <c r="AF1302" s="169">
        <v>1</v>
      </c>
      <c r="AG1302" s="169">
        <v>1</v>
      </c>
      <c r="AH1302" s="169">
        <v>1</v>
      </c>
      <c r="AI1302" s="169">
        <v>0.996581196581197</v>
      </c>
      <c r="AJ1302" s="356">
        <v>0.92</v>
      </c>
      <c r="AK1302" s="169">
        <v>0.957322175732218</v>
      </c>
      <c r="AL1302" s="169">
        <v>0.980705622932745</v>
      </c>
      <c r="AM1302" s="169">
        <v>0.972171808832426</v>
      </c>
      <c r="AN1302" s="169">
        <v>0.980680311122262</v>
      </c>
      <c r="AO1302" s="168">
        <v>0.99</v>
      </c>
      <c r="AP1302" s="358">
        <v>1</v>
      </c>
      <c r="AQ1302" s="358">
        <v>1</v>
      </c>
      <c r="AR1302" s="358">
        <v>1</v>
      </c>
      <c r="AS1302" s="359">
        <v>1</v>
      </c>
      <c r="AT1302" s="364">
        <v>0.0721861525408278</v>
      </c>
      <c r="AU1302" s="361">
        <v>0</v>
      </c>
      <c r="AV1302" s="362">
        <v>0</v>
      </c>
      <c r="AW1302" s="362">
        <v>0</v>
      </c>
      <c r="AX1302" s="362">
        <v>0.0593220338983051</v>
      </c>
      <c r="AY1302" s="142"/>
      <c r="AZ1302" s="140"/>
    </row>
    <row r="1303" spans="1:52">
      <c r="A1303" s="138"/>
      <c r="B1303" s="142"/>
      <c r="C1303" s="172" t="s">
        <v>1972</v>
      </c>
      <c r="D1303" s="166" t="s">
        <v>26</v>
      </c>
      <c r="E1303" s="166" t="s">
        <v>1973</v>
      </c>
      <c r="F1303" s="167" t="s">
        <v>2456</v>
      </c>
      <c r="G1303" s="195" t="s">
        <v>2457</v>
      </c>
      <c r="H1303" s="195" t="s">
        <v>2457</v>
      </c>
      <c r="I1303" s="195" t="s">
        <v>2457</v>
      </c>
      <c r="J1303" s="195" t="s">
        <v>2457</v>
      </c>
      <c r="K1303" s="168">
        <v>0.9</v>
      </c>
      <c r="L1303" s="169">
        <v>1</v>
      </c>
      <c r="M1303" s="169">
        <v>0.96</v>
      </c>
      <c r="N1303" s="170">
        <v>1</v>
      </c>
      <c r="O1303" s="170">
        <v>0.986149584487535</v>
      </c>
      <c r="P1303" s="356">
        <v>0.9</v>
      </c>
      <c r="Q1303" s="357">
        <v>0.989031078610603</v>
      </c>
      <c r="R1303" s="169">
        <v>0.993399339933993</v>
      </c>
      <c r="S1303" s="169">
        <v>0.990476190476191</v>
      </c>
      <c r="T1303" s="169">
        <v>0.989556420799825</v>
      </c>
      <c r="U1303" s="356">
        <v>0.9</v>
      </c>
      <c r="V1303" s="169">
        <v>0.93235831809872</v>
      </c>
      <c r="W1303" s="169">
        <v>0.930693069306931</v>
      </c>
      <c r="X1303" s="169">
        <v>0.937566137566138</v>
      </c>
      <c r="Y1303" s="169">
        <v>0.932244095920818</v>
      </c>
      <c r="Z1303" s="356">
        <v>0.92</v>
      </c>
      <c r="AA1303" s="356">
        <v>0.91640866873065</v>
      </c>
      <c r="AB1303" s="356">
        <v>0.904761904761905</v>
      </c>
      <c r="AC1303" s="356">
        <v>0.938</v>
      </c>
      <c r="AD1303" s="356">
        <v>0.938139503778506</v>
      </c>
      <c r="AE1303" s="356">
        <v>0.92</v>
      </c>
      <c r="AF1303" s="169">
        <v>1</v>
      </c>
      <c r="AG1303" s="169">
        <v>1</v>
      </c>
      <c r="AH1303" s="169">
        <v>0.99859747545582</v>
      </c>
      <c r="AI1303" s="169">
        <v>0.998004716125521</v>
      </c>
      <c r="AJ1303" s="356">
        <v>0.92</v>
      </c>
      <c r="AK1303" s="169">
        <v>0.950631458094145</v>
      </c>
      <c r="AL1303" s="169">
        <v>0.953318745441284</v>
      </c>
      <c r="AM1303" s="169">
        <v>0.966782006920415</v>
      </c>
      <c r="AN1303" s="169">
        <v>0.965451462484103</v>
      </c>
      <c r="AO1303" s="168">
        <v>0.99</v>
      </c>
      <c r="AP1303" s="358">
        <v>1</v>
      </c>
      <c r="AQ1303" s="358">
        <v>1</v>
      </c>
      <c r="AR1303" s="358">
        <v>1</v>
      </c>
      <c r="AS1303" s="359">
        <v>1</v>
      </c>
      <c r="AT1303" s="364">
        <v>0.0721861525408278</v>
      </c>
      <c r="AU1303" s="361">
        <v>0.5</v>
      </c>
      <c r="AV1303" s="362">
        <v>0</v>
      </c>
      <c r="AW1303" s="362">
        <v>0</v>
      </c>
      <c r="AX1303" s="362">
        <v>0.0775862068965517</v>
      </c>
      <c r="AY1303" s="142"/>
      <c r="AZ1303" s="140"/>
    </row>
    <row r="1304" spans="1:52">
      <c r="A1304" s="138"/>
      <c r="B1304" s="142"/>
      <c r="C1304" s="172" t="s">
        <v>1972</v>
      </c>
      <c r="D1304" s="166" t="s">
        <v>26</v>
      </c>
      <c r="E1304" s="166" t="s">
        <v>1973</v>
      </c>
      <c r="F1304" s="167" t="s">
        <v>2458</v>
      </c>
      <c r="G1304" s="195" t="s">
        <v>2459</v>
      </c>
      <c r="H1304" s="195" t="s">
        <v>2459</v>
      </c>
      <c r="I1304" s="195" t="s">
        <v>2459</v>
      </c>
      <c r="J1304" s="195" t="s">
        <v>2459</v>
      </c>
      <c r="K1304" s="168">
        <v>0.9</v>
      </c>
      <c r="L1304" s="169">
        <v>0.944444444444444</v>
      </c>
      <c r="M1304" s="169">
        <v>0.9</v>
      </c>
      <c r="N1304" s="170">
        <v>0.882352941176471</v>
      </c>
      <c r="O1304" s="170">
        <v>0.943942133815552</v>
      </c>
      <c r="P1304" s="356">
        <v>0.9</v>
      </c>
      <c r="Q1304" s="357">
        <v>0.987315010570824</v>
      </c>
      <c r="R1304" s="169">
        <v>0.997308209959623</v>
      </c>
      <c r="S1304" s="169">
        <v>0.803418803418803</v>
      </c>
      <c r="T1304" s="169">
        <v>0.978539660607107</v>
      </c>
      <c r="U1304" s="356">
        <v>0.9</v>
      </c>
      <c r="V1304" s="169">
        <v>0.913319238900634</v>
      </c>
      <c r="W1304" s="169">
        <v>0.924629878869448</v>
      </c>
      <c r="X1304" s="169">
        <v>0.757834757834758</v>
      </c>
      <c r="Y1304" s="169">
        <v>0.925514918606157</v>
      </c>
      <c r="Z1304" s="356">
        <v>0.92</v>
      </c>
      <c r="AA1304" s="356">
        <v>0.88719512195122</v>
      </c>
      <c r="AB1304" s="356">
        <v>0.941489361702128</v>
      </c>
      <c r="AC1304" s="356">
        <v>0.785714285714286</v>
      </c>
      <c r="AD1304" s="356">
        <v>0.927755102040816</v>
      </c>
      <c r="AE1304" s="356">
        <v>0.92</v>
      </c>
      <c r="AF1304" s="169">
        <v>0.983050847457627</v>
      </c>
      <c r="AG1304" s="169">
        <v>1</v>
      </c>
      <c r="AH1304" s="169">
        <v>1</v>
      </c>
      <c r="AI1304" s="169">
        <v>0.997497497497497</v>
      </c>
      <c r="AJ1304" s="356">
        <v>0.92</v>
      </c>
      <c r="AK1304" s="169">
        <v>0.927770859277709</v>
      </c>
      <c r="AL1304" s="169">
        <v>0.966041108132261</v>
      </c>
      <c r="AM1304" s="169">
        <v>0.779929577464789</v>
      </c>
      <c r="AN1304" s="169">
        <v>0.956971031678807</v>
      </c>
      <c r="AO1304" s="168">
        <v>0.99</v>
      </c>
      <c r="AP1304" s="358">
        <v>1</v>
      </c>
      <c r="AQ1304" s="358">
        <v>1</v>
      </c>
      <c r="AR1304" s="358">
        <v>1</v>
      </c>
      <c r="AS1304" s="359">
        <v>1</v>
      </c>
      <c r="AT1304" s="364">
        <v>0.0721861525408278</v>
      </c>
      <c r="AU1304" s="361">
        <v>1</v>
      </c>
      <c r="AV1304" s="362">
        <v>0</v>
      </c>
      <c r="AW1304" s="362">
        <v>0</v>
      </c>
      <c r="AX1304" s="362">
        <v>0.0212765957446809</v>
      </c>
      <c r="AY1304" s="142"/>
      <c r="AZ1304" s="140"/>
    </row>
    <row r="1305" spans="1:52">
      <c r="A1305" s="138"/>
      <c r="B1305" s="142"/>
      <c r="C1305" s="172" t="s">
        <v>1972</v>
      </c>
      <c r="D1305" s="166" t="s">
        <v>26</v>
      </c>
      <c r="E1305" s="166" t="s">
        <v>1973</v>
      </c>
      <c r="F1305" s="167" t="s">
        <v>2460</v>
      </c>
      <c r="G1305" s="195" t="s">
        <v>2461</v>
      </c>
      <c r="H1305" s="195" t="s">
        <v>2461</v>
      </c>
      <c r="I1305" s="195" t="s">
        <v>2461</v>
      </c>
      <c r="J1305" s="195" t="s">
        <v>2461</v>
      </c>
      <c r="K1305" s="168">
        <v>0.9</v>
      </c>
      <c r="L1305" s="169">
        <v>0.928571428571429</v>
      </c>
      <c r="M1305" s="169">
        <v>0.872727272727273</v>
      </c>
      <c r="N1305" s="170">
        <v>0.9375</v>
      </c>
      <c r="O1305" s="170">
        <v>0.925066312997347</v>
      </c>
      <c r="P1305" s="356">
        <v>0.9</v>
      </c>
      <c r="Q1305" s="357">
        <v>0.987402519496101</v>
      </c>
      <c r="R1305" s="169">
        <v>0.990623873061666</v>
      </c>
      <c r="S1305" s="169">
        <v>0.98843728100911</v>
      </c>
      <c r="T1305" s="169">
        <v>0.981385565331464</v>
      </c>
      <c r="U1305" s="356">
        <v>0.9</v>
      </c>
      <c r="V1305" s="169">
        <v>0.937012597480504</v>
      </c>
      <c r="W1305" s="169">
        <v>0.93508835196538</v>
      </c>
      <c r="X1305" s="169">
        <v>0.934127540294324</v>
      </c>
      <c r="Y1305" s="169">
        <v>0.946610725352272</v>
      </c>
      <c r="Z1305" s="356">
        <v>0.92</v>
      </c>
      <c r="AA1305" s="356">
        <v>0.941818181818182</v>
      </c>
      <c r="AB1305" s="356">
        <v>0.929336188436831</v>
      </c>
      <c r="AC1305" s="356">
        <v>0.95148401826484</v>
      </c>
      <c r="AD1305" s="356">
        <v>0.957910294306644</v>
      </c>
      <c r="AE1305" s="356">
        <v>0.92</v>
      </c>
      <c r="AF1305" s="169">
        <v>1</v>
      </c>
      <c r="AG1305" s="169">
        <v>0.992798353909465</v>
      </c>
      <c r="AH1305" s="169">
        <v>1</v>
      </c>
      <c r="AI1305" s="169">
        <v>0.99454375762797</v>
      </c>
      <c r="AJ1305" s="356">
        <v>0.92</v>
      </c>
      <c r="AK1305" s="169">
        <v>0.955283086909484</v>
      </c>
      <c r="AL1305" s="169">
        <v>0.960967432950192</v>
      </c>
      <c r="AM1305" s="169">
        <v>0.97308443672672</v>
      </c>
      <c r="AN1305" s="169">
        <v>0.976726810034251</v>
      </c>
      <c r="AO1305" s="168">
        <v>0.99</v>
      </c>
      <c r="AP1305" s="358">
        <v>1</v>
      </c>
      <c r="AQ1305" s="358">
        <v>1</v>
      </c>
      <c r="AR1305" s="358">
        <v>1</v>
      </c>
      <c r="AS1305" s="359">
        <v>1</v>
      </c>
      <c r="AT1305" s="364">
        <v>0.0721861525408278</v>
      </c>
      <c r="AU1305" s="361">
        <v>0</v>
      </c>
      <c r="AV1305" s="362">
        <v>0</v>
      </c>
      <c r="AW1305" s="362">
        <v>0</v>
      </c>
      <c r="AX1305" s="362">
        <v>0.0363636363636364</v>
      </c>
      <c r="AY1305" s="142"/>
      <c r="AZ1305" s="140"/>
    </row>
    <row r="1306" spans="1:52">
      <c r="A1306" s="138"/>
      <c r="B1306" s="142"/>
      <c r="C1306" s="172" t="s">
        <v>1972</v>
      </c>
      <c r="D1306" s="166" t="s">
        <v>26</v>
      </c>
      <c r="E1306" s="166" t="s">
        <v>1973</v>
      </c>
      <c r="F1306" s="167" t="s">
        <v>2462</v>
      </c>
      <c r="G1306" s="195" t="s">
        <v>2463</v>
      </c>
      <c r="H1306" s="195" t="s">
        <v>2463</v>
      </c>
      <c r="I1306" s="195" t="s">
        <v>2463</v>
      </c>
      <c r="J1306" s="195" t="s">
        <v>2463</v>
      </c>
      <c r="K1306" s="168">
        <v>0.9</v>
      </c>
      <c r="L1306" s="169">
        <v>0.911764705882353</v>
      </c>
      <c r="M1306" s="169">
        <v>1</v>
      </c>
      <c r="N1306" s="170">
        <v>0.911764705882353</v>
      </c>
      <c r="O1306" s="170">
        <v>0.926206244087039</v>
      </c>
      <c r="P1306" s="356">
        <v>0.9</v>
      </c>
      <c r="Q1306" s="357">
        <v>0.95688847235239</v>
      </c>
      <c r="R1306" s="169">
        <v>0.990420436402342</v>
      </c>
      <c r="S1306" s="169">
        <v>0.927661742231279</v>
      </c>
      <c r="T1306" s="169">
        <v>0.981052631578947</v>
      </c>
      <c r="U1306" s="356">
        <v>0.9</v>
      </c>
      <c r="V1306" s="169">
        <v>0.939081537019681</v>
      </c>
      <c r="W1306" s="169">
        <v>0.962213943587014</v>
      </c>
      <c r="X1306" s="169">
        <v>0.95364238410596</v>
      </c>
      <c r="Y1306" s="169">
        <v>0.962899050905953</v>
      </c>
      <c r="Z1306" s="356">
        <v>0.92</v>
      </c>
      <c r="AA1306" s="356">
        <v>0.947368421052632</v>
      </c>
      <c r="AB1306" s="356">
        <v>0.953005464480874</v>
      </c>
      <c r="AC1306" s="356">
        <v>0.963587921847247</v>
      </c>
      <c r="AD1306" s="356">
        <v>0.958582698585419</v>
      </c>
      <c r="AE1306" s="356">
        <v>0.92</v>
      </c>
      <c r="AF1306" s="169">
        <v>1</v>
      </c>
      <c r="AG1306" s="169">
        <v>1</v>
      </c>
      <c r="AH1306" s="169">
        <v>1</v>
      </c>
      <c r="AI1306" s="169">
        <v>0.993468709179432</v>
      </c>
      <c r="AJ1306" s="356">
        <v>0.92</v>
      </c>
      <c r="AK1306" s="169">
        <v>0.9609375</v>
      </c>
      <c r="AL1306" s="169">
        <v>0.97567084078712</v>
      </c>
      <c r="AM1306" s="169">
        <v>0.977669902912621</v>
      </c>
      <c r="AN1306" s="169">
        <v>0.979204815967771</v>
      </c>
      <c r="AO1306" s="168">
        <v>0.99</v>
      </c>
      <c r="AP1306" s="358">
        <v>1</v>
      </c>
      <c r="AQ1306" s="358">
        <v>1</v>
      </c>
      <c r="AR1306" s="358">
        <v>1</v>
      </c>
      <c r="AS1306" s="359">
        <v>1</v>
      </c>
      <c r="AT1306" s="364">
        <v>0.0721861525408278</v>
      </c>
      <c r="AU1306" s="361">
        <v>0.285714285714286</v>
      </c>
      <c r="AV1306" s="362">
        <v>0.111111111111111</v>
      </c>
      <c r="AW1306" s="362">
        <v>0.125</v>
      </c>
      <c r="AX1306" s="362">
        <v>0.0561797752808989</v>
      </c>
      <c r="AY1306" s="142"/>
      <c r="AZ1306" s="140"/>
    </row>
    <row r="1307" spans="1:52">
      <c r="A1307" s="138"/>
      <c r="B1307" s="142"/>
      <c r="C1307" s="172" t="s">
        <v>1972</v>
      </c>
      <c r="D1307" s="166" t="s">
        <v>26</v>
      </c>
      <c r="E1307" s="166" t="s">
        <v>1973</v>
      </c>
      <c r="F1307" s="167" t="s">
        <v>2464</v>
      </c>
      <c r="G1307" s="195" t="s">
        <v>2465</v>
      </c>
      <c r="H1307" s="195" t="s">
        <v>2465</v>
      </c>
      <c r="I1307" s="195" t="s">
        <v>2465</v>
      </c>
      <c r="J1307" s="195" t="s">
        <v>2465</v>
      </c>
      <c r="K1307" s="168">
        <v>0.9</v>
      </c>
      <c r="L1307" s="169">
        <v>0.904761904761905</v>
      </c>
      <c r="M1307" s="169">
        <v>0.96078431372549</v>
      </c>
      <c r="N1307" s="170">
        <v>0.936170212765957</v>
      </c>
      <c r="O1307" s="170">
        <v>0.964784053156146</v>
      </c>
      <c r="P1307" s="356">
        <v>0.9</v>
      </c>
      <c r="Q1307" s="357">
        <v>0.989601386481802</v>
      </c>
      <c r="R1307" s="169">
        <v>0.988527131782946</v>
      </c>
      <c r="S1307" s="169">
        <v>0.954465334900118</v>
      </c>
      <c r="T1307" s="169">
        <v>0.989403623885212</v>
      </c>
      <c r="U1307" s="356">
        <v>0.9</v>
      </c>
      <c r="V1307" s="169">
        <v>0.880415944540728</v>
      </c>
      <c r="W1307" s="169">
        <v>0.876279069767442</v>
      </c>
      <c r="X1307" s="169">
        <v>0.84165687426557</v>
      </c>
      <c r="Y1307" s="169">
        <v>0.892904953145917</v>
      </c>
      <c r="Z1307" s="356">
        <v>0.92</v>
      </c>
      <c r="AA1307" s="356" t="s">
        <v>40</v>
      </c>
      <c r="AB1307" s="356" t="s">
        <v>40</v>
      </c>
      <c r="AC1307" s="356" t="s">
        <v>40</v>
      </c>
      <c r="AD1307" s="356">
        <v>0</v>
      </c>
      <c r="AE1307" s="356">
        <v>0.92</v>
      </c>
      <c r="AF1307" s="169">
        <v>1</v>
      </c>
      <c r="AG1307" s="169">
        <v>0.985507246376812</v>
      </c>
      <c r="AH1307" s="169">
        <v>1</v>
      </c>
      <c r="AI1307" s="169">
        <v>0.996684036001895</v>
      </c>
      <c r="AJ1307" s="356">
        <v>0.92</v>
      </c>
      <c r="AK1307" s="169">
        <v>0.938474870017331</v>
      </c>
      <c r="AL1307" s="169">
        <v>0.957519379844961</v>
      </c>
      <c r="AM1307" s="169">
        <v>0.946533490011751</v>
      </c>
      <c r="AN1307" s="169">
        <v>0.972991572239296</v>
      </c>
      <c r="AO1307" s="168">
        <v>0.99</v>
      </c>
      <c r="AP1307" s="358">
        <v>1</v>
      </c>
      <c r="AQ1307" s="358">
        <v>1</v>
      </c>
      <c r="AR1307" s="358">
        <v>1</v>
      </c>
      <c r="AS1307" s="359">
        <v>1</v>
      </c>
      <c r="AT1307" s="364">
        <v>0.0721861525408278</v>
      </c>
      <c r="AU1307" s="361">
        <v>0</v>
      </c>
      <c r="AV1307" s="362">
        <v>0</v>
      </c>
      <c r="AW1307" s="362">
        <v>0</v>
      </c>
      <c r="AX1307" s="362">
        <v>0.0506329113924051</v>
      </c>
      <c r="AY1307" s="142"/>
      <c r="AZ1307" s="140"/>
    </row>
    <row r="1308" spans="1:52">
      <c r="A1308" s="138"/>
      <c r="B1308" s="142"/>
      <c r="C1308" s="172" t="s">
        <v>1972</v>
      </c>
      <c r="D1308" s="166" t="s">
        <v>235</v>
      </c>
      <c r="E1308" s="166" t="s">
        <v>1973</v>
      </c>
      <c r="F1308" s="167" t="s">
        <v>2466</v>
      </c>
      <c r="G1308" s="195" t="s">
        <v>2467</v>
      </c>
      <c r="H1308" s="195" t="s">
        <v>2467</v>
      </c>
      <c r="I1308" s="195" t="s">
        <v>2467</v>
      </c>
      <c r="J1308" s="195" t="s">
        <v>2467</v>
      </c>
      <c r="K1308" s="168">
        <v>0.9</v>
      </c>
      <c r="L1308" s="169" t="s">
        <v>40</v>
      </c>
      <c r="M1308" s="169" t="s">
        <v>40</v>
      </c>
      <c r="N1308" s="170" t="s">
        <v>40</v>
      </c>
      <c r="O1308" s="170" t="s">
        <v>40</v>
      </c>
      <c r="P1308" s="356">
        <v>0.9</v>
      </c>
      <c r="Q1308" s="357" t="s">
        <v>40</v>
      </c>
      <c r="R1308" s="169" t="s">
        <v>40</v>
      </c>
      <c r="S1308" s="169" t="s">
        <v>40</v>
      </c>
      <c r="T1308" s="169">
        <v>1</v>
      </c>
      <c r="U1308" s="356">
        <v>0.9</v>
      </c>
      <c r="V1308" s="169" t="s">
        <v>40</v>
      </c>
      <c r="W1308" s="169" t="s">
        <v>40</v>
      </c>
      <c r="X1308" s="169" t="s">
        <v>40</v>
      </c>
      <c r="Y1308" s="169">
        <v>1</v>
      </c>
      <c r="Z1308" s="356">
        <v>0.92</v>
      </c>
      <c r="AA1308" s="356" t="s">
        <v>40</v>
      </c>
      <c r="AB1308" s="356" t="s">
        <v>40</v>
      </c>
      <c r="AC1308" s="356" t="s">
        <v>40</v>
      </c>
      <c r="AD1308" s="356">
        <v>1</v>
      </c>
      <c r="AE1308" s="356">
        <v>0.92</v>
      </c>
      <c r="AF1308" s="169">
        <v>1</v>
      </c>
      <c r="AG1308" s="169">
        <v>1</v>
      </c>
      <c r="AH1308" s="169">
        <v>0.980392156862745</v>
      </c>
      <c r="AI1308" s="169">
        <v>0.988610269128318</v>
      </c>
      <c r="AJ1308" s="356">
        <v>0.92</v>
      </c>
      <c r="AK1308" s="169" t="s">
        <v>40</v>
      </c>
      <c r="AL1308" s="169" t="s">
        <v>40</v>
      </c>
      <c r="AM1308" s="169" t="s">
        <v>40</v>
      </c>
      <c r="AN1308" s="169">
        <v>1</v>
      </c>
      <c r="AO1308" s="168">
        <v>0.99</v>
      </c>
      <c r="AP1308" s="358" t="s">
        <v>40</v>
      </c>
      <c r="AQ1308" s="358" t="s">
        <v>40</v>
      </c>
      <c r="AR1308" s="358" t="s">
        <v>40</v>
      </c>
      <c r="AS1308" s="359">
        <v>1</v>
      </c>
      <c r="AT1308" s="364">
        <v>0.0721861525408278</v>
      </c>
      <c r="AU1308" s="361" t="s">
        <v>40</v>
      </c>
      <c r="AV1308" s="362">
        <v>0</v>
      </c>
      <c r="AW1308" s="362" t="s">
        <v>40</v>
      </c>
      <c r="AX1308" s="362">
        <v>0</v>
      </c>
      <c r="AY1308" s="142"/>
      <c r="AZ1308" s="140"/>
    </row>
    <row r="1309" spans="1:52">
      <c r="A1309" s="138"/>
      <c r="B1309" s="142"/>
      <c r="C1309" s="172" t="s">
        <v>1972</v>
      </c>
      <c r="D1309" s="166" t="s">
        <v>26</v>
      </c>
      <c r="E1309" s="166" t="s">
        <v>1973</v>
      </c>
      <c r="F1309" s="167" t="s">
        <v>2468</v>
      </c>
      <c r="G1309" s="195" t="s">
        <v>2469</v>
      </c>
      <c r="H1309" s="195" t="s">
        <v>2469</v>
      </c>
      <c r="I1309" s="195" t="s">
        <v>2469</v>
      </c>
      <c r="J1309" s="195" t="s">
        <v>2469</v>
      </c>
      <c r="K1309" s="168">
        <v>0.9</v>
      </c>
      <c r="L1309" s="169">
        <v>0.952380952380952</v>
      </c>
      <c r="M1309" s="169">
        <v>0.96</v>
      </c>
      <c r="N1309" s="170">
        <v>1</v>
      </c>
      <c r="O1309" s="170">
        <v>0.967078189300412</v>
      </c>
      <c r="P1309" s="356">
        <v>0.9</v>
      </c>
      <c r="Q1309" s="357">
        <v>0.994638069705094</v>
      </c>
      <c r="R1309" s="169">
        <v>0.995629370629371</v>
      </c>
      <c r="S1309" s="169">
        <v>0.995928338762215</v>
      </c>
      <c r="T1309" s="169">
        <v>0.994713749537453</v>
      </c>
      <c r="U1309" s="356">
        <v>0.9</v>
      </c>
      <c r="V1309" s="169">
        <v>0.96112600536193</v>
      </c>
      <c r="W1309" s="169">
        <v>0.965909090909091</v>
      </c>
      <c r="X1309" s="169">
        <v>0.974755700325733</v>
      </c>
      <c r="Y1309" s="169">
        <v>0.964978590685627</v>
      </c>
      <c r="Z1309" s="356">
        <v>0.92</v>
      </c>
      <c r="AA1309" s="356">
        <v>0.95112016293279</v>
      </c>
      <c r="AB1309" s="356">
        <v>0.95928338762215</v>
      </c>
      <c r="AC1309" s="356">
        <v>0.961791831357049</v>
      </c>
      <c r="AD1309" s="356">
        <v>0.965067834633052</v>
      </c>
      <c r="AE1309" s="356">
        <v>0.92</v>
      </c>
      <c r="AF1309" s="169">
        <v>0.946969696969697</v>
      </c>
      <c r="AG1309" s="169">
        <v>1</v>
      </c>
      <c r="AH1309" s="169">
        <v>1</v>
      </c>
      <c r="AI1309" s="169">
        <v>0.990164592533119</v>
      </c>
      <c r="AJ1309" s="356">
        <v>0.92</v>
      </c>
      <c r="AK1309" s="169">
        <v>0.973322554567502</v>
      </c>
      <c r="AL1309" s="169">
        <v>0.979522184300341</v>
      </c>
      <c r="AM1309" s="169">
        <v>0.979365878208354</v>
      </c>
      <c r="AN1309" s="169">
        <v>0.982728751237449</v>
      </c>
      <c r="AO1309" s="168">
        <v>0.99</v>
      </c>
      <c r="AP1309" s="358">
        <v>1</v>
      </c>
      <c r="AQ1309" s="358">
        <v>1</v>
      </c>
      <c r="AR1309" s="358">
        <v>1</v>
      </c>
      <c r="AS1309" s="359">
        <v>1</v>
      </c>
      <c r="AT1309" s="364">
        <v>0.0721861525408278</v>
      </c>
      <c r="AU1309" s="361">
        <v>0</v>
      </c>
      <c r="AV1309" s="362">
        <v>0.166666666666667</v>
      </c>
      <c r="AW1309" s="362">
        <v>0</v>
      </c>
      <c r="AX1309" s="362">
        <v>0.0530973451327434</v>
      </c>
      <c r="AY1309" s="142"/>
      <c r="AZ1309" s="140"/>
    </row>
    <row r="1310" spans="1:52">
      <c r="A1310" s="138"/>
      <c r="B1310" s="142"/>
      <c r="C1310" s="172" t="s">
        <v>1972</v>
      </c>
      <c r="D1310" s="166" t="s">
        <v>26</v>
      </c>
      <c r="E1310" s="166" t="s">
        <v>1973</v>
      </c>
      <c r="F1310" s="167" t="s">
        <v>2470</v>
      </c>
      <c r="G1310" s="195" t="s">
        <v>2471</v>
      </c>
      <c r="H1310" s="195" t="s">
        <v>2471</v>
      </c>
      <c r="I1310" s="195" t="s">
        <v>2471</v>
      </c>
      <c r="J1310" s="195" t="s">
        <v>2471</v>
      </c>
      <c r="K1310" s="168">
        <v>0.9</v>
      </c>
      <c r="L1310" s="169">
        <v>0.912280701754386</v>
      </c>
      <c r="M1310" s="169">
        <v>0.859649122807018</v>
      </c>
      <c r="N1310" s="170">
        <v>0.904761904761905</v>
      </c>
      <c r="O1310" s="170">
        <v>0.926079243051449</v>
      </c>
      <c r="P1310" s="356">
        <v>0.9</v>
      </c>
      <c r="Q1310" s="357">
        <v>0.990963004800904</v>
      </c>
      <c r="R1310" s="169">
        <v>0.981968604157828</v>
      </c>
      <c r="S1310" s="169">
        <v>0.966798592788039</v>
      </c>
      <c r="T1310" s="169">
        <v>0.97963066984974</v>
      </c>
      <c r="U1310" s="356">
        <v>0.9</v>
      </c>
      <c r="V1310" s="169">
        <v>0.95509743010449</v>
      </c>
      <c r="W1310" s="169">
        <v>0.927874416631311</v>
      </c>
      <c r="X1310" s="169">
        <v>0.958883025505717</v>
      </c>
      <c r="Y1310" s="169">
        <v>0.933604830782193</v>
      </c>
      <c r="Z1310" s="356">
        <v>0.92</v>
      </c>
      <c r="AA1310" s="356">
        <v>0</v>
      </c>
      <c r="AB1310" s="356">
        <v>0</v>
      </c>
      <c r="AC1310" s="356" t="s">
        <v>40</v>
      </c>
      <c r="AD1310" s="356">
        <v>0</v>
      </c>
      <c r="AE1310" s="356">
        <v>0.92</v>
      </c>
      <c r="AF1310" s="169">
        <v>0.998914223669924</v>
      </c>
      <c r="AG1310" s="169">
        <v>0.997619047619048</v>
      </c>
      <c r="AH1310" s="169">
        <v>0.997175141242938</v>
      </c>
      <c r="AI1310" s="169">
        <v>0.994758947481782</v>
      </c>
      <c r="AJ1310" s="356">
        <v>0.92</v>
      </c>
      <c r="AK1310" s="169">
        <v>0.950977692095841</v>
      </c>
      <c r="AL1310" s="169">
        <v>0.975190839694656</v>
      </c>
      <c r="AM1310" s="169">
        <v>0.978671943711522</v>
      </c>
      <c r="AN1310" s="169">
        <v>0.981237194420276</v>
      </c>
      <c r="AO1310" s="168">
        <v>0.99</v>
      </c>
      <c r="AP1310" s="358">
        <v>1</v>
      </c>
      <c r="AQ1310" s="358">
        <v>1</v>
      </c>
      <c r="AR1310" s="358">
        <v>1</v>
      </c>
      <c r="AS1310" s="359">
        <v>1</v>
      </c>
      <c r="AT1310" s="364">
        <v>0.0721861525408278</v>
      </c>
      <c r="AU1310" s="361">
        <v>0</v>
      </c>
      <c r="AV1310" s="362">
        <v>0</v>
      </c>
      <c r="AW1310" s="362">
        <v>0</v>
      </c>
      <c r="AX1310" s="362">
        <v>0.038109756097561</v>
      </c>
      <c r="AY1310" s="142"/>
      <c r="AZ1310" s="140"/>
    </row>
    <row r="1311" spans="1:52">
      <c r="A1311" s="138"/>
      <c r="B1311" s="142"/>
      <c r="C1311" s="172" t="s">
        <v>1972</v>
      </c>
      <c r="D1311" s="166" t="s">
        <v>26</v>
      </c>
      <c r="E1311" s="166" t="s">
        <v>1973</v>
      </c>
      <c r="F1311" s="167" t="s">
        <v>2472</v>
      </c>
      <c r="G1311" s="195" t="s">
        <v>2473</v>
      </c>
      <c r="H1311" s="195" t="s">
        <v>2473</v>
      </c>
      <c r="I1311" s="195" t="s">
        <v>2473</v>
      </c>
      <c r="J1311" s="195" t="s">
        <v>2473</v>
      </c>
      <c r="K1311" s="168">
        <v>0.9</v>
      </c>
      <c r="L1311" s="169">
        <v>0.911111111111111</v>
      </c>
      <c r="M1311" s="169">
        <v>0.9375</v>
      </c>
      <c r="N1311" s="170">
        <v>0.933333333333333</v>
      </c>
      <c r="O1311" s="170">
        <v>0.92724573125464</v>
      </c>
      <c r="P1311" s="356">
        <v>0.9</v>
      </c>
      <c r="Q1311" s="357">
        <v>0.989089383130508</v>
      </c>
      <c r="R1311" s="169">
        <v>0.988574864702345</v>
      </c>
      <c r="S1311" s="169">
        <v>0.988955223880597</v>
      </c>
      <c r="T1311" s="169">
        <v>0.990075666743912</v>
      </c>
      <c r="U1311" s="356">
        <v>0.9</v>
      </c>
      <c r="V1311" s="169">
        <v>0.931179185900126</v>
      </c>
      <c r="W1311" s="169">
        <v>0.93535778713169</v>
      </c>
      <c r="X1311" s="169">
        <v>0.911044776119403</v>
      </c>
      <c r="Y1311" s="169">
        <v>0.940292793019718</v>
      </c>
      <c r="Z1311" s="356">
        <v>0.92</v>
      </c>
      <c r="AA1311" s="356" t="s">
        <v>40</v>
      </c>
      <c r="AB1311" s="356" t="s">
        <v>40</v>
      </c>
      <c r="AC1311" s="356" t="s">
        <v>40</v>
      </c>
      <c r="AD1311" s="356" t="s">
        <v>40</v>
      </c>
      <c r="AE1311" s="356">
        <v>0.92</v>
      </c>
      <c r="AF1311" s="169">
        <v>1</v>
      </c>
      <c r="AG1311" s="169">
        <v>0.994565217391304</v>
      </c>
      <c r="AH1311" s="169">
        <v>0.982507288629738</v>
      </c>
      <c r="AI1311" s="169">
        <v>0.954894283476899</v>
      </c>
      <c r="AJ1311" s="356">
        <v>0.92</v>
      </c>
      <c r="AK1311" s="169">
        <v>0.957740585774059</v>
      </c>
      <c r="AL1311" s="169">
        <v>0.959435096153846</v>
      </c>
      <c r="AM1311" s="169">
        <v>0.971641791044776</v>
      </c>
      <c r="AN1311" s="169">
        <v>0.97956983831159</v>
      </c>
      <c r="AO1311" s="168">
        <v>0.99</v>
      </c>
      <c r="AP1311" s="358">
        <v>1</v>
      </c>
      <c r="AQ1311" s="358">
        <v>1</v>
      </c>
      <c r="AR1311" s="358">
        <v>1</v>
      </c>
      <c r="AS1311" s="359">
        <v>1</v>
      </c>
      <c r="AT1311" s="364">
        <v>0.0721861525408278</v>
      </c>
      <c r="AU1311" s="361">
        <v>0.1</v>
      </c>
      <c r="AV1311" s="362">
        <v>0</v>
      </c>
      <c r="AW1311" s="362">
        <v>0</v>
      </c>
      <c r="AX1311" s="362">
        <v>0.0373134328358209</v>
      </c>
      <c r="AY1311" s="142"/>
      <c r="AZ1311" s="140"/>
    </row>
    <row r="1312" spans="1:52">
      <c r="A1312" s="138"/>
      <c r="B1312" s="142"/>
      <c r="C1312" s="172" t="s">
        <v>1972</v>
      </c>
      <c r="D1312" s="166" t="s">
        <v>26</v>
      </c>
      <c r="E1312" s="166" t="s">
        <v>1973</v>
      </c>
      <c r="F1312" s="167" t="s">
        <v>2474</v>
      </c>
      <c r="G1312" s="195" t="s">
        <v>2475</v>
      </c>
      <c r="H1312" s="195" t="s">
        <v>2475</v>
      </c>
      <c r="I1312" s="195" t="s">
        <v>2475</v>
      </c>
      <c r="J1312" s="195" t="s">
        <v>2475</v>
      </c>
      <c r="K1312" s="168">
        <v>0.9</v>
      </c>
      <c r="L1312" s="169">
        <v>0.9375</v>
      </c>
      <c r="M1312" s="169">
        <v>0.96969696969697</v>
      </c>
      <c r="N1312" s="170">
        <v>0.882352941176471</v>
      </c>
      <c r="O1312" s="170">
        <v>0.954909819639279</v>
      </c>
      <c r="P1312" s="356">
        <v>0.9</v>
      </c>
      <c r="Q1312" s="357">
        <v>0.979446308724832</v>
      </c>
      <c r="R1312" s="169">
        <v>0.98115395766889</v>
      </c>
      <c r="S1312" s="169">
        <v>0.979261970112839</v>
      </c>
      <c r="T1312" s="169">
        <v>0.984804397025542</v>
      </c>
      <c r="U1312" s="356">
        <v>0.9</v>
      </c>
      <c r="V1312" s="169">
        <v>0.951342281879195</v>
      </c>
      <c r="W1312" s="169">
        <v>0.934473760510293</v>
      </c>
      <c r="X1312" s="169">
        <v>0.964928331808478</v>
      </c>
      <c r="Y1312" s="169">
        <v>0.949987875848691</v>
      </c>
      <c r="Z1312" s="356">
        <v>0.92</v>
      </c>
      <c r="AA1312" s="356" t="s">
        <v>40</v>
      </c>
      <c r="AB1312" s="356" t="s">
        <v>40</v>
      </c>
      <c r="AC1312" s="356" t="s">
        <v>40</v>
      </c>
      <c r="AD1312" s="356">
        <v>0</v>
      </c>
      <c r="AE1312" s="356">
        <v>0.92</v>
      </c>
      <c r="AF1312" s="169">
        <v>1</v>
      </c>
      <c r="AG1312" s="169">
        <v>0.993939393939394</v>
      </c>
      <c r="AH1312" s="169">
        <v>0.997987927565392</v>
      </c>
      <c r="AI1312" s="169">
        <v>0.995855535820012</v>
      </c>
      <c r="AJ1312" s="356">
        <v>0.92</v>
      </c>
      <c r="AK1312" s="169">
        <v>0.964809384164223</v>
      </c>
      <c r="AL1312" s="169">
        <v>0.977391304347826</v>
      </c>
      <c r="AM1312" s="169">
        <v>0.97804208600183</v>
      </c>
      <c r="AN1312" s="169">
        <v>0.983039376123805</v>
      </c>
      <c r="AO1312" s="168">
        <v>0.99</v>
      </c>
      <c r="AP1312" s="358">
        <v>1</v>
      </c>
      <c r="AQ1312" s="358">
        <v>1</v>
      </c>
      <c r="AR1312" s="358">
        <v>1</v>
      </c>
      <c r="AS1312" s="359">
        <v>1</v>
      </c>
      <c r="AT1312" s="364">
        <v>0.0721861525408278</v>
      </c>
      <c r="AU1312" s="361">
        <v>0</v>
      </c>
      <c r="AV1312" s="362">
        <v>0</v>
      </c>
      <c r="AW1312" s="362">
        <v>0.111111111111111</v>
      </c>
      <c r="AX1312" s="362">
        <v>0.0461538461538462</v>
      </c>
      <c r="AY1312" s="142"/>
      <c r="AZ1312" s="140"/>
    </row>
    <row r="1313" spans="1:52">
      <c r="A1313" s="138"/>
      <c r="B1313" s="142"/>
      <c r="C1313" s="172" t="s">
        <v>1972</v>
      </c>
      <c r="D1313" s="166" t="s">
        <v>26</v>
      </c>
      <c r="E1313" s="166" t="s">
        <v>1973</v>
      </c>
      <c r="F1313" s="167" t="s">
        <v>2476</v>
      </c>
      <c r="G1313" s="195" t="s">
        <v>2477</v>
      </c>
      <c r="H1313" s="195" t="s">
        <v>2477</v>
      </c>
      <c r="I1313" s="195" t="s">
        <v>2477</v>
      </c>
      <c r="J1313" s="195" t="s">
        <v>2477</v>
      </c>
      <c r="K1313" s="168">
        <v>0.9</v>
      </c>
      <c r="L1313" s="169">
        <v>0.962962962962963</v>
      </c>
      <c r="M1313" s="169">
        <v>0.928571428571429</v>
      </c>
      <c r="N1313" s="170">
        <v>0.958333333333333</v>
      </c>
      <c r="O1313" s="170">
        <v>0.949284785435631</v>
      </c>
      <c r="P1313" s="356">
        <v>0.9</v>
      </c>
      <c r="Q1313" s="357">
        <v>0.991682661548305</v>
      </c>
      <c r="R1313" s="169">
        <v>0.981321184510251</v>
      </c>
      <c r="S1313" s="169">
        <v>0.987659963436929</v>
      </c>
      <c r="T1313" s="169">
        <v>0.983360561505415</v>
      </c>
      <c r="U1313" s="356">
        <v>0.9</v>
      </c>
      <c r="V1313" s="169">
        <v>0.944337811900192</v>
      </c>
      <c r="W1313" s="169">
        <v>0.937129840546697</v>
      </c>
      <c r="X1313" s="169">
        <v>0.876599634369287</v>
      </c>
      <c r="Y1313" s="169">
        <v>0.925198160585708</v>
      </c>
      <c r="Z1313" s="356">
        <v>0.92</v>
      </c>
      <c r="AA1313" s="356" t="s">
        <v>40</v>
      </c>
      <c r="AB1313" s="356" t="s">
        <v>40</v>
      </c>
      <c r="AC1313" s="356" t="s">
        <v>40</v>
      </c>
      <c r="AD1313" s="356" t="s">
        <v>40</v>
      </c>
      <c r="AE1313" s="356">
        <v>0.92</v>
      </c>
      <c r="AF1313" s="169">
        <v>0.99236641221374</v>
      </c>
      <c r="AG1313" s="169">
        <v>0.995495495495496</v>
      </c>
      <c r="AH1313" s="169">
        <v>1</v>
      </c>
      <c r="AI1313" s="169">
        <v>0.990673961701069</v>
      </c>
      <c r="AJ1313" s="356">
        <v>0.92</v>
      </c>
      <c r="AK1313" s="169">
        <v>0.953324808184143</v>
      </c>
      <c r="AL1313" s="169">
        <v>0.948063781321185</v>
      </c>
      <c r="AM1313" s="169">
        <v>0.94926873857404</v>
      </c>
      <c r="AN1313" s="169">
        <v>0.967538950234458</v>
      </c>
      <c r="AO1313" s="168">
        <v>0.99</v>
      </c>
      <c r="AP1313" s="358">
        <v>1</v>
      </c>
      <c r="AQ1313" s="358">
        <v>1</v>
      </c>
      <c r="AR1313" s="358">
        <v>1</v>
      </c>
      <c r="AS1313" s="359">
        <v>1</v>
      </c>
      <c r="AT1313" s="364">
        <v>0.0721861525408278</v>
      </c>
      <c r="AU1313" s="361">
        <v>0.333333333333333</v>
      </c>
      <c r="AV1313" s="362">
        <v>0</v>
      </c>
      <c r="AW1313" s="362">
        <v>0</v>
      </c>
      <c r="AX1313" s="362">
        <v>0.0469483568075117</v>
      </c>
      <c r="AY1313" s="142"/>
      <c r="AZ1313" s="140"/>
    </row>
    <row r="1314" spans="1:52">
      <c r="A1314" s="138"/>
      <c r="B1314" s="142"/>
      <c r="C1314" s="172" t="s">
        <v>1972</v>
      </c>
      <c r="D1314" s="166" t="s">
        <v>26</v>
      </c>
      <c r="E1314" s="166" t="s">
        <v>1973</v>
      </c>
      <c r="F1314" s="167" t="s">
        <v>2478</v>
      </c>
      <c r="G1314" s="195" t="s">
        <v>2479</v>
      </c>
      <c r="H1314" s="195" t="s">
        <v>2479</v>
      </c>
      <c r="I1314" s="195" t="s">
        <v>2479</v>
      </c>
      <c r="J1314" s="195" t="s">
        <v>2479</v>
      </c>
      <c r="K1314" s="168">
        <v>0.9</v>
      </c>
      <c r="L1314" s="169">
        <v>0.973684210526316</v>
      </c>
      <c r="M1314" s="169">
        <v>0.95</v>
      </c>
      <c r="N1314" s="170">
        <v>0.948717948717949</v>
      </c>
      <c r="O1314" s="170">
        <v>0.954159592529711</v>
      </c>
      <c r="P1314" s="356">
        <v>0.9</v>
      </c>
      <c r="Q1314" s="357">
        <v>0.982719417917235</v>
      </c>
      <c r="R1314" s="169">
        <v>0.981612903225806</v>
      </c>
      <c r="S1314" s="169">
        <v>0.983170649612925</v>
      </c>
      <c r="T1314" s="169">
        <v>0.965053439298438</v>
      </c>
      <c r="U1314" s="356">
        <v>0.9</v>
      </c>
      <c r="V1314" s="169">
        <v>0.951341518872215</v>
      </c>
      <c r="W1314" s="169">
        <v>0.913225806451613</v>
      </c>
      <c r="X1314" s="169">
        <v>0.949175361831033</v>
      </c>
      <c r="Y1314" s="169">
        <v>0.93065497396547</v>
      </c>
      <c r="Z1314" s="356">
        <v>0.92</v>
      </c>
      <c r="AA1314" s="356" t="s">
        <v>40</v>
      </c>
      <c r="AB1314" s="356" t="s">
        <v>40</v>
      </c>
      <c r="AC1314" s="356" t="s">
        <v>40</v>
      </c>
      <c r="AD1314" s="356" t="s">
        <v>40</v>
      </c>
      <c r="AE1314" s="356">
        <v>0.92</v>
      </c>
      <c r="AF1314" s="169">
        <v>1</v>
      </c>
      <c r="AG1314" s="169">
        <v>0.993103448275862</v>
      </c>
      <c r="AH1314" s="169">
        <v>0.985559566787004</v>
      </c>
      <c r="AI1314" s="169">
        <v>0.99032003160806</v>
      </c>
      <c r="AJ1314" s="356">
        <v>0.92</v>
      </c>
      <c r="AK1314" s="169">
        <v>0.958181818181818</v>
      </c>
      <c r="AL1314" s="169">
        <v>0.961625282167043</v>
      </c>
      <c r="AM1314" s="169">
        <v>0.969033995287782</v>
      </c>
      <c r="AN1314" s="169">
        <v>0.97088836521072</v>
      </c>
      <c r="AO1314" s="168">
        <v>0.99</v>
      </c>
      <c r="AP1314" s="358">
        <v>1</v>
      </c>
      <c r="AQ1314" s="358">
        <v>1</v>
      </c>
      <c r="AR1314" s="358">
        <v>1</v>
      </c>
      <c r="AS1314" s="359">
        <v>1</v>
      </c>
      <c r="AT1314" s="364">
        <v>0.0721861525408278</v>
      </c>
      <c r="AU1314" s="361">
        <v>0.1</v>
      </c>
      <c r="AV1314" s="362">
        <v>0.0714285714285714</v>
      </c>
      <c r="AW1314" s="362">
        <v>0</v>
      </c>
      <c r="AX1314" s="362">
        <v>0.0632911392405063</v>
      </c>
      <c r="AY1314" s="142"/>
      <c r="AZ1314" s="140"/>
    </row>
    <row r="1315" spans="1:52">
      <c r="A1315" s="138"/>
      <c r="B1315" s="142"/>
      <c r="C1315" s="172" t="s">
        <v>1972</v>
      </c>
      <c r="D1315" s="166" t="s">
        <v>26</v>
      </c>
      <c r="E1315" s="166" t="s">
        <v>1973</v>
      </c>
      <c r="F1315" s="167" t="s">
        <v>2480</v>
      </c>
      <c r="G1315" s="195" t="s">
        <v>2481</v>
      </c>
      <c r="H1315" s="195" t="s">
        <v>2481</v>
      </c>
      <c r="I1315" s="195" t="s">
        <v>2481</v>
      </c>
      <c r="J1315" s="195" t="s">
        <v>2481</v>
      </c>
      <c r="K1315" s="168">
        <v>0.9</v>
      </c>
      <c r="L1315" s="169">
        <v>0.863636363636364</v>
      </c>
      <c r="M1315" s="169">
        <v>0.91304347826087</v>
      </c>
      <c r="N1315" s="170">
        <v>0.9</v>
      </c>
      <c r="O1315" s="170">
        <v>0.942008486562942</v>
      </c>
      <c r="P1315" s="356">
        <v>0.9</v>
      </c>
      <c r="Q1315" s="357">
        <v>0.990041493775934</v>
      </c>
      <c r="R1315" s="169">
        <v>0.992714025500911</v>
      </c>
      <c r="S1315" s="169">
        <v>0.992998090388288</v>
      </c>
      <c r="T1315" s="169">
        <v>0.987128930880557</v>
      </c>
      <c r="U1315" s="356">
        <v>0.9</v>
      </c>
      <c r="V1315" s="169">
        <v>0.957676348547718</v>
      </c>
      <c r="W1315" s="169">
        <v>0.916818457802064</v>
      </c>
      <c r="X1315" s="169">
        <v>0.959898154042012</v>
      </c>
      <c r="Y1315" s="169">
        <v>0.945072762575815</v>
      </c>
      <c r="Z1315" s="356">
        <v>0.92</v>
      </c>
      <c r="AA1315" s="356" t="s">
        <v>40</v>
      </c>
      <c r="AB1315" s="356" t="s">
        <v>40</v>
      </c>
      <c r="AC1315" s="356" t="s">
        <v>40</v>
      </c>
      <c r="AD1315" s="356">
        <v>1</v>
      </c>
      <c r="AE1315" s="356">
        <v>0.92</v>
      </c>
      <c r="AF1315" s="169">
        <v>1</v>
      </c>
      <c r="AG1315" s="169">
        <v>0.992924528301887</v>
      </c>
      <c r="AH1315" s="169">
        <v>0.992307692307692</v>
      </c>
      <c r="AI1315" s="169">
        <v>0.991673746813934</v>
      </c>
      <c r="AJ1315" s="356">
        <v>0.92</v>
      </c>
      <c r="AK1315" s="169">
        <v>0.978458989229495</v>
      </c>
      <c r="AL1315" s="169">
        <v>0.972677595628415</v>
      </c>
      <c r="AM1315" s="169">
        <v>0.973265436028008</v>
      </c>
      <c r="AN1315" s="169">
        <v>0.982068882707279</v>
      </c>
      <c r="AO1315" s="168">
        <v>0.99</v>
      </c>
      <c r="AP1315" s="358">
        <v>1</v>
      </c>
      <c r="AQ1315" s="358">
        <v>1</v>
      </c>
      <c r="AR1315" s="358">
        <v>1</v>
      </c>
      <c r="AS1315" s="359">
        <v>1</v>
      </c>
      <c r="AT1315" s="364">
        <v>0.0721861525408278</v>
      </c>
      <c r="AU1315" s="361">
        <v>0</v>
      </c>
      <c r="AV1315" s="362">
        <v>0.285714285714286</v>
      </c>
      <c r="AW1315" s="362">
        <v>0.166666666666667</v>
      </c>
      <c r="AX1315" s="362">
        <v>0.0621468926553672</v>
      </c>
      <c r="AY1315" s="142"/>
      <c r="AZ1315" s="140"/>
    </row>
    <row r="1316" spans="1:52">
      <c r="A1316" s="138"/>
      <c r="B1316" s="142"/>
      <c r="C1316" s="172" t="s">
        <v>1972</v>
      </c>
      <c r="D1316" s="166" t="s">
        <v>26</v>
      </c>
      <c r="E1316" s="166" t="s">
        <v>1973</v>
      </c>
      <c r="F1316" s="167" t="s">
        <v>2482</v>
      </c>
      <c r="G1316" s="195" t="s">
        <v>2483</v>
      </c>
      <c r="H1316" s="195" t="s">
        <v>2483</v>
      </c>
      <c r="I1316" s="195" t="s">
        <v>2483</v>
      </c>
      <c r="J1316" s="195" t="s">
        <v>2483</v>
      </c>
      <c r="K1316" s="168">
        <v>0.9</v>
      </c>
      <c r="L1316" s="169">
        <v>0.944444444444444</v>
      </c>
      <c r="M1316" s="169">
        <v>1</v>
      </c>
      <c r="N1316" s="170">
        <v>1</v>
      </c>
      <c r="O1316" s="170">
        <v>0.990853658536585</v>
      </c>
      <c r="P1316" s="356">
        <v>0.9</v>
      </c>
      <c r="Q1316" s="357">
        <v>0.994758909853249</v>
      </c>
      <c r="R1316" s="169">
        <v>0.994401679496151</v>
      </c>
      <c r="S1316" s="169">
        <v>0.990508474576271</v>
      </c>
      <c r="T1316" s="169">
        <v>0.991107884946919</v>
      </c>
      <c r="U1316" s="356">
        <v>0.9</v>
      </c>
      <c r="V1316" s="169">
        <v>0.948637316561845</v>
      </c>
      <c r="W1316" s="169">
        <v>0.948915325402379</v>
      </c>
      <c r="X1316" s="169">
        <v>0.948474576271186</v>
      </c>
      <c r="Y1316" s="169">
        <v>0.962934397967517</v>
      </c>
      <c r="Z1316" s="356">
        <v>0.92</v>
      </c>
      <c r="AA1316" s="356" t="s">
        <v>40</v>
      </c>
      <c r="AB1316" s="356" t="s">
        <v>40</v>
      </c>
      <c r="AC1316" s="356" t="s">
        <v>40</v>
      </c>
      <c r="AD1316" s="356" t="s">
        <v>40</v>
      </c>
      <c r="AE1316" s="356">
        <v>0.92</v>
      </c>
      <c r="AF1316" s="169">
        <v>1</v>
      </c>
      <c r="AG1316" s="169">
        <v>0.997590361445783</v>
      </c>
      <c r="AH1316" s="169">
        <v>0.997787610619469</v>
      </c>
      <c r="AI1316" s="169">
        <v>0.998401491940855</v>
      </c>
      <c r="AJ1316" s="356">
        <v>0.92</v>
      </c>
      <c r="AK1316" s="169">
        <v>0.963465553235908</v>
      </c>
      <c r="AL1316" s="169">
        <v>0.979706088173548</v>
      </c>
      <c r="AM1316" s="169">
        <v>0.981016949152542</v>
      </c>
      <c r="AN1316" s="169">
        <v>0.983647085506918</v>
      </c>
      <c r="AO1316" s="168">
        <v>0.99</v>
      </c>
      <c r="AP1316" s="358">
        <v>1</v>
      </c>
      <c r="AQ1316" s="358">
        <v>1</v>
      </c>
      <c r="AR1316" s="358">
        <v>1</v>
      </c>
      <c r="AS1316" s="359">
        <v>1</v>
      </c>
      <c r="AT1316" s="364">
        <v>0.0721861525408278</v>
      </c>
      <c r="AU1316" s="361">
        <v>0</v>
      </c>
      <c r="AV1316" s="362">
        <v>0.5</v>
      </c>
      <c r="AW1316" s="362">
        <v>0</v>
      </c>
      <c r="AX1316" s="362">
        <v>0.0319148936170213</v>
      </c>
      <c r="AY1316" s="142"/>
      <c r="AZ1316" s="140"/>
    </row>
    <row r="1317" spans="1:52">
      <c r="A1317" s="138"/>
      <c r="B1317" s="142"/>
      <c r="C1317" s="172" t="s">
        <v>1972</v>
      </c>
      <c r="D1317" s="166" t="s">
        <v>26</v>
      </c>
      <c r="E1317" s="166" t="s">
        <v>1973</v>
      </c>
      <c r="F1317" s="167" t="s">
        <v>2484</v>
      </c>
      <c r="G1317" s="195" t="s">
        <v>2485</v>
      </c>
      <c r="H1317" s="195" t="s">
        <v>2485</v>
      </c>
      <c r="I1317" s="195" t="s">
        <v>2485</v>
      </c>
      <c r="J1317" s="195" t="s">
        <v>2485</v>
      </c>
      <c r="K1317" s="168">
        <v>0.9</v>
      </c>
      <c r="L1317" s="169">
        <v>0.888888888888889</v>
      </c>
      <c r="M1317" s="169">
        <v>0.925925925925926</v>
      </c>
      <c r="N1317" s="170">
        <v>0.884615384615385</v>
      </c>
      <c r="O1317" s="170">
        <v>0.938692098092643</v>
      </c>
      <c r="P1317" s="356">
        <v>0.9</v>
      </c>
      <c r="Q1317" s="357">
        <v>0.99867374005305</v>
      </c>
      <c r="R1317" s="169">
        <v>0.991383437051221</v>
      </c>
      <c r="S1317" s="169">
        <v>0.99498997995992</v>
      </c>
      <c r="T1317" s="169">
        <v>0.979098983756101</v>
      </c>
      <c r="U1317" s="356">
        <v>0.9</v>
      </c>
      <c r="V1317" s="169">
        <v>0.80106100795756</v>
      </c>
      <c r="W1317" s="169">
        <v>0.810914313068454</v>
      </c>
      <c r="X1317" s="169">
        <v>0.811623246492986</v>
      </c>
      <c r="Y1317" s="169">
        <v>0.801136272705449</v>
      </c>
      <c r="Z1317" s="356">
        <v>0.92</v>
      </c>
      <c r="AA1317" s="356" t="s">
        <v>40</v>
      </c>
      <c r="AB1317" s="356" t="s">
        <v>40</v>
      </c>
      <c r="AC1317" s="356" t="s">
        <v>40</v>
      </c>
      <c r="AD1317" s="356" t="s">
        <v>40</v>
      </c>
      <c r="AE1317" s="356">
        <v>0.92</v>
      </c>
      <c r="AF1317" s="169">
        <v>1</v>
      </c>
      <c r="AG1317" s="169">
        <v>0.980392156862745</v>
      </c>
      <c r="AH1317" s="169">
        <v>1</v>
      </c>
      <c r="AI1317" s="169">
        <v>0.971238938053097</v>
      </c>
      <c r="AJ1317" s="356">
        <v>0.92</v>
      </c>
      <c r="AK1317" s="169">
        <v>0.959709379128137</v>
      </c>
      <c r="AL1317" s="169">
        <v>0.965071770334928</v>
      </c>
      <c r="AM1317" s="169">
        <v>0.970485242621311</v>
      </c>
      <c r="AN1317" s="169">
        <v>0.975279208934686</v>
      </c>
      <c r="AO1317" s="168">
        <v>0.99</v>
      </c>
      <c r="AP1317" s="358">
        <v>1</v>
      </c>
      <c r="AQ1317" s="358">
        <v>1</v>
      </c>
      <c r="AR1317" s="358">
        <v>1</v>
      </c>
      <c r="AS1317" s="359">
        <v>1</v>
      </c>
      <c r="AT1317" s="364">
        <v>0.0721861525408278</v>
      </c>
      <c r="AU1317" s="361">
        <v>0.0909090909090909</v>
      </c>
      <c r="AV1317" s="362">
        <v>0</v>
      </c>
      <c r="AW1317" s="362">
        <v>0</v>
      </c>
      <c r="AX1317" s="362">
        <v>0.0481927710843374</v>
      </c>
      <c r="AY1317" s="142"/>
      <c r="AZ1317" s="140"/>
    </row>
    <row r="1318" spans="1:52">
      <c r="A1318" s="138"/>
      <c r="B1318" s="142"/>
      <c r="C1318" s="172" t="s">
        <v>1972</v>
      </c>
      <c r="D1318" s="166" t="s">
        <v>26</v>
      </c>
      <c r="E1318" s="166" t="s">
        <v>1973</v>
      </c>
      <c r="F1318" s="167" t="s">
        <v>2486</v>
      </c>
      <c r="G1318" s="195" t="s">
        <v>2487</v>
      </c>
      <c r="H1318" s="195" t="s">
        <v>2487</v>
      </c>
      <c r="I1318" s="195" t="s">
        <v>2487</v>
      </c>
      <c r="J1318" s="195" t="s">
        <v>2487</v>
      </c>
      <c r="K1318" s="168">
        <v>0.9</v>
      </c>
      <c r="L1318" s="169">
        <v>1</v>
      </c>
      <c r="M1318" s="169">
        <v>0.827586206896552</v>
      </c>
      <c r="N1318" s="170">
        <v>0.92</v>
      </c>
      <c r="O1318" s="170">
        <v>0.90625</v>
      </c>
      <c r="P1318" s="356">
        <v>0.9</v>
      </c>
      <c r="Q1318" s="357">
        <v>0.969849246231156</v>
      </c>
      <c r="R1318" s="169">
        <v>0.98122866894198</v>
      </c>
      <c r="S1318" s="169">
        <v>0.952127659574468</v>
      </c>
      <c r="T1318" s="169">
        <v>0.975619172061531</v>
      </c>
      <c r="U1318" s="356">
        <v>0.9</v>
      </c>
      <c r="V1318" s="169">
        <v>0.936348408710218</v>
      </c>
      <c r="W1318" s="169">
        <v>0.924061433447099</v>
      </c>
      <c r="X1318" s="169">
        <v>0.908687943262411</v>
      </c>
      <c r="Y1318" s="169">
        <v>0.933004692047277</v>
      </c>
      <c r="Z1318" s="356">
        <v>0.92</v>
      </c>
      <c r="AA1318" s="356">
        <v>0.963636363636364</v>
      </c>
      <c r="AB1318" s="356">
        <v>0.95</v>
      </c>
      <c r="AC1318" s="356">
        <v>0.957962813257882</v>
      </c>
      <c r="AD1318" s="356">
        <v>0.966194111232279</v>
      </c>
      <c r="AE1318" s="356">
        <v>0.92</v>
      </c>
      <c r="AF1318" s="169">
        <v>0.999366888255777</v>
      </c>
      <c r="AG1318" s="169">
        <v>0.997041420118343</v>
      </c>
      <c r="AH1318" s="169">
        <v>0.998491704374057</v>
      </c>
      <c r="AI1318" s="169">
        <v>0.991724727395167</v>
      </c>
      <c r="AJ1318" s="356">
        <v>0.92</v>
      </c>
      <c r="AK1318" s="169">
        <v>0.968729641693811</v>
      </c>
      <c r="AL1318" s="169">
        <v>0.966173361522199</v>
      </c>
      <c r="AM1318" s="169">
        <v>0.968723584108199</v>
      </c>
      <c r="AN1318" s="169">
        <v>0.975313968718699</v>
      </c>
      <c r="AO1318" s="168">
        <v>0.99</v>
      </c>
      <c r="AP1318" s="358">
        <v>1</v>
      </c>
      <c r="AQ1318" s="358">
        <v>1</v>
      </c>
      <c r="AR1318" s="358">
        <v>1</v>
      </c>
      <c r="AS1318" s="359">
        <v>1</v>
      </c>
      <c r="AT1318" s="364">
        <v>0.0721861525408278</v>
      </c>
      <c r="AU1318" s="361">
        <v>0</v>
      </c>
      <c r="AV1318" s="362">
        <v>0.2</v>
      </c>
      <c r="AW1318" s="362">
        <v>0</v>
      </c>
      <c r="AX1318" s="362">
        <v>0.0680851063829787</v>
      </c>
      <c r="AY1318" s="142"/>
      <c r="AZ1318" s="140"/>
    </row>
    <row r="1319" spans="1:52">
      <c r="A1319" s="138"/>
      <c r="B1319" s="142"/>
      <c r="C1319" s="172" t="s">
        <v>1972</v>
      </c>
      <c r="D1319" s="166" t="s">
        <v>26</v>
      </c>
      <c r="E1319" s="166" t="s">
        <v>1973</v>
      </c>
      <c r="F1319" s="167" t="s">
        <v>2488</v>
      </c>
      <c r="G1319" s="195" t="s">
        <v>2489</v>
      </c>
      <c r="H1319" s="195" t="s">
        <v>2489</v>
      </c>
      <c r="I1319" s="195" t="s">
        <v>2489</v>
      </c>
      <c r="J1319" s="195" t="s">
        <v>2489</v>
      </c>
      <c r="K1319" s="168">
        <v>0.9</v>
      </c>
      <c r="L1319" s="169">
        <v>0.970588235294118</v>
      </c>
      <c r="M1319" s="169">
        <v>0.916666666666667</v>
      </c>
      <c r="N1319" s="170">
        <v>0.916666666666667</v>
      </c>
      <c r="O1319" s="170">
        <v>0.936068702290076</v>
      </c>
      <c r="P1319" s="356">
        <v>0.9</v>
      </c>
      <c r="Q1319" s="357">
        <v>0.989671361502347</v>
      </c>
      <c r="R1319" s="169">
        <v>0.952283571915474</v>
      </c>
      <c r="S1319" s="169">
        <v>0.994186046511628</v>
      </c>
      <c r="T1319" s="169">
        <v>0.945845140856809</v>
      </c>
      <c r="U1319" s="356">
        <v>0.9</v>
      </c>
      <c r="V1319" s="169">
        <v>0.938967136150235</v>
      </c>
      <c r="W1319" s="169">
        <v>0.952283571915474</v>
      </c>
      <c r="X1319" s="169">
        <v>0.951744186046512</v>
      </c>
      <c r="Y1319" s="169">
        <v>0.959597432905484</v>
      </c>
      <c r="Z1319" s="356">
        <v>0.92</v>
      </c>
      <c r="AA1319" s="356">
        <v>0.952015355086372</v>
      </c>
      <c r="AB1319" s="356">
        <v>0.957512953367876</v>
      </c>
      <c r="AC1319" s="356">
        <v>0.956439393939394</v>
      </c>
      <c r="AD1319" s="356">
        <v>0.975892229787028</v>
      </c>
      <c r="AE1319" s="356">
        <v>0.92</v>
      </c>
      <c r="AF1319" s="169">
        <v>0.99741935483871</v>
      </c>
      <c r="AG1319" s="169">
        <v>0.99625468164794</v>
      </c>
      <c r="AH1319" s="169">
        <v>0.997542997542998</v>
      </c>
      <c r="AI1319" s="169">
        <v>0.996919975359803</v>
      </c>
      <c r="AJ1319" s="356">
        <v>0.92</v>
      </c>
      <c r="AK1319" s="169">
        <v>0.96633475580844</v>
      </c>
      <c r="AL1319" s="169">
        <v>0.97658175842235</v>
      </c>
      <c r="AM1319" s="169">
        <v>0.972760290556901</v>
      </c>
      <c r="AN1319" s="169">
        <v>0.984438672697147</v>
      </c>
      <c r="AO1319" s="168">
        <v>0.99</v>
      </c>
      <c r="AP1319" s="358">
        <v>1</v>
      </c>
      <c r="AQ1319" s="358">
        <v>1</v>
      </c>
      <c r="AR1319" s="358">
        <v>1</v>
      </c>
      <c r="AS1319" s="359">
        <v>1</v>
      </c>
      <c r="AT1319" s="364">
        <v>0.0721861525408278</v>
      </c>
      <c r="AU1319" s="361">
        <v>0</v>
      </c>
      <c r="AV1319" s="362">
        <v>0.1</v>
      </c>
      <c r="AW1319" s="362">
        <v>0.0176991150442478</v>
      </c>
      <c r="AX1319" s="362">
        <v>0.0233463035019455</v>
      </c>
      <c r="AY1319" s="142"/>
      <c r="AZ1319" s="140"/>
    </row>
    <row r="1320" spans="1:52">
      <c r="A1320" s="138"/>
      <c r="B1320" s="142"/>
      <c r="C1320" s="172" t="s">
        <v>1972</v>
      </c>
      <c r="D1320" s="166" t="s">
        <v>26</v>
      </c>
      <c r="E1320" s="166" t="s">
        <v>1973</v>
      </c>
      <c r="F1320" s="167" t="s">
        <v>2490</v>
      </c>
      <c r="G1320" s="195" t="s">
        <v>2491</v>
      </c>
      <c r="H1320" s="195" t="s">
        <v>2491</v>
      </c>
      <c r="I1320" s="195" t="s">
        <v>2491</v>
      </c>
      <c r="J1320" s="195" t="s">
        <v>2491</v>
      </c>
      <c r="K1320" s="168">
        <v>0.9</v>
      </c>
      <c r="L1320" s="169">
        <v>0.923076923076923</v>
      </c>
      <c r="M1320" s="169">
        <v>0.924528301886792</v>
      </c>
      <c r="N1320" s="170">
        <v>0.886792452830189</v>
      </c>
      <c r="O1320" s="170">
        <v>0.926065162907268</v>
      </c>
      <c r="P1320" s="356">
        <v>0.9</v>
      </c>
      <c r="Q1320" s="357">
        <v>0.963546798029557</v>
      </c>
      <c r="R1320" s="169">
        <v>0.947400241837969</v>
      </c>
      <c r="S1320" s="169">
        <v>0.952121871599565</v>
      </c>
      <c r="T1320" s="169">
        <v>0.946851077046754</v>
      </c>
      <c r="U1320" s="356">
        <v>0.9</v>
      </c>
      <c r="V1320" s="169">
        <v>0.889655172413793</v>
      </c>
      <c r="W1320" s="169">
        <v>0.903869407496977</v>
      </c>
      <c r="X1320" s="169">
        <v>0.888465723612622</v>
      </c>
      <c r="Y1320" s="169">
        <v>0.894780114373413</v>
      </c>
      <c r="Z1320" s="356">
        <v>0.92</v>
      </c>
      <c r="AA1320" s="356">
        <v>0.922516900676027</v>
      </c>
      <c r="AB1320" s="356">
        <v>0.954764776839566</v>
      </c>
      <c r="AC1320" s="356">
        <v>0.965353756382203</v>
      </c>
      <c r="AD1320" s="356">
        <v>0.962276748456017</v>
      </c>
      <c r="AE1320" s="356">
        <v>0.92</v>
      </c>
      <c r="AF1320" s="169">
        <v>0.99812147777082</v>
      </c>
      <c r="AG1320" s="169">
        <v>0.997138769670958</v>
      </c>
      <c r="AH1320" s="169">
        <v>0.99792531120332</v>
      </c>
      <c r="AI1320" s="169">
        <v>0.993033693525057</v>
      </c>
      <c r="AJ1320" s="356">
        <v>0.92</v>
      </c>
      <c r="AK1320" s="169">
        <v>0.939754935330157</v>
      </c>
      <c r="AL1320" s="169">
        <v>0.967089371980676</v>
      </c>
      <c r="AM1320" s="169">
        <v>0.970742358078603</v>
      </c>
      <c r="AN1320" s="169">
        <v>0.971028568721277</v>
      </c>
      <c r="AO1320" s="168">
        <v>0.99</v>
      </c>
      <c r="AP1320" s="358">
        <v>1</v>
      </c>
      <c r="AQ1320" s="358">
        <v>1</v>
      </c>
      <c r="AR1320" s="358">
        <v>1</v>
      </c>
      <c r="AS1320" s="359">
        <v>1</v>
      </c>
      <c r="AT1320" s="364">
        <v>0.0721861525408278</v>
      </c>
      <c r="AU1320" s="361">
        <v>0.0388349514563107</v>
      </c>
      <c r="AV1320" s="362">
        <v>0.0476190476190476</v>
      </c>
      <c r="AW1320" s="362">
        <v>0.024390243902439</v>
      </c>
      <c r="AX1320" s="362">
        <v>0.0306867998051632</v>
      </c>
      <c r="AY1320" s="142"/>
      <c r="AZ1320" s="140"/>
    </row>
    <row r="1321" spans="1:52">
      <c r="A1321" s="138"/>
      <c r="B1321" s="142"/>
      <c r="C1321" s="172" t="s">
        <v>1972</v>
      </c>
      <c r="D1321" s="166" t="s">
        <v>26</v>
      </c>
      <c r="E1321" s="166" t="s">
        <v>1973</v>
      </c>
      <c r="F1321" s="167" t="s">
        <v>2492</v>
      </c>
      <c r="G1321" s="195" t="s">
        <v>2493</v>
      </c>
      <c r="H1321" s="195" t="s">
        <v>2493</v>
      </c>
      <c r="I1321" s="195" t="s">
        <v>2493</v>
      </c>
      <c r="J1321" s="195" t="s">
        <v>2493</v>
      </c>
      <c r="K1321" s="168">
        <v>0.9</v>
      </c>
      <c r="L1321" s="169">
        <v>0.780487804878049</v>
      </c>
      <c r="M1321" s="169">
        <v>0.777777777777778</v>
      </c>
      <c r="N1321" s="170">
        <v>0.872340425531915</v>
      </c>
      <c r="O1321" s="170">
        <v>0.888888888888889</v>
      </c>
      <c r="P1321" s="356">
        <v>0.9</v>
      </c>
      <c r="Q1321" s="357">
        <v>0.97444089456869</v>
      </c>
      <c r="R1321" s="169">
        <v>0.979692307692308</v>
      </c>
      <c r="S1321" s="169">
        <v>0.947276940903824</v>
      </c>
      <c r="T1321" s="169">
        <v>0.977454749319238</v>
      </c>
      <c r="U1321" s="356">
        <v>0.9</v>
      </c>
      <c r="V1321" s="169">
        <v>0.915867944621938</v>
      </c>
      <c r="W1321" s="169">
        <v>0.913846153846154</v>
      </c>
      <c r="X1321" s="169">
        <v>0.914252607184241</v>
      </c>
      <c r="Y1321" s="169">
        <v>0.908677719045331</v>
      </c>
      <c r="Z1321" s="356">
        <v>0.92</v>
      </c>
      <c r="AA1321" s="356">
        <v>0.931888544891641</v>
      </c>
      <c r="AB1321" s="356">
        <v>0.935239697224558</v>
      </c>
      <c r="AC1321" s="356">
        <v>0.938961779806047</v>
      </c>
      <c r="AD1321" s="356">
        <v>0.947024498983762</v>
      </c>
      <c r="AE1321" s="356">
        <v>0.92</v>
      </c>
      <c r="AF1321" s="169">
        <v>1</v>
      </c>
      <c r="AG1321" s="169">
        <v>0.994511525795829</v>
      </c>
      <c r="AH1321" s="169">
        <v>0.998886414253898</v>
      </c>
      <c r="AI1321" s="169">
        <v>0.986377863138427</v>
      </c>
      <c r="AJ1321" s="356">
        <v>0.92</v>
      </c>
      <c r="AK1321" s="169">
        <v>0.951186744290193</v>
      </c>
      <c r="AL1321" s="169">
        <v>0.961674946770759</v>
      </c>
      <c r="AM1321" s="169">
        <v>0.956034482758621</v>
      </c>
      <c r="AN1321" s="169">
        <v>0.963770462689218</v>
      </c>
      <c r="AO1321" s="168">
        <v>0.99</v>
      </c>
      <c r="AP1321" s="358">
        <v>1</v>
      </c>
      <c r="AQ1321" s="358">
        <v>1</v>
      </c>
      <c r="AR1321" s="358">
        <v>1</v>
      </c>
      <c r="AS1321" s="359">
        <v>1</v>
      </c>
      <c r="AT1321" s="364">
        <v>0.0721861525408278</v>
      </c>
      <c r="AU1321" s="361">
        <v>0.0909090909090909</v>
      </c>
      <c r="AV1321" s="362">
        <v>0.166666666666667</v>
      </c>
      <c r="AW1321" s="362">
        <v>0</v>
      </c>
      <c r="AX1321" s="362">
        <v>0.0862745098039216</v>
      </c>
      <c r="AY1321" s="142"/>
      <c r="AZ1321" s="140"/>
    </row>
    <row r="1322" spans="1:52">
      <c r="A1322" s="138"/>
      <c r="B1322" s="142"/>
      <c r="C1322" s="172" t="s">
        <v>1972</v>
      </c>
      <c r="D1322" s="166" t="s">
        <v>26</v>
      </c>
      <c r="E1322" s="166" t="s">
        <v>1973</v>
      </c>
      <c r="F1322" s="167" t="s">
        <v>2494</v>
      </c>
      <c r="G1322" s="195" t="s">
        <v>2495</v>
      </c>
      <c r="H1322" s="195" t="s">
        <v>2495</v>
      </c>
      <c r="I1322" s="195" t="s">
        <v>2495</v>
      </c>
      <c r="J1322" s="195" t="s">
        <v>2495</v>
      </c>
      <c r="K1322" s="168">
        <v>0.9</v>
      </c>
      <c r="L1322" s="169">
        <v>0.866666666666667</v>
      </c>
      <c r="M1322" s="169">
        <v>0.875</v>
      </c>
      <c r="N1322" s="170">
        <v>0.875</v>
      </c>
      <c r="O1322" s="170">
        <v>0.913684210526316</v>
      </c>
      <c r="P1322" s="356">
        <v>0.9</v>
      </c>
      <c r="Q1322" s="357">
        <v>0.996957403651116</v>
      </c>
      <c r="R1322" s="169">
        <v>0.995948136142626</v>
      </c>
      <c r="S1322" s="169">
        <v>0.997054491899853</v>
      </c>
      <c r="T1322" s="169">
        <v>0.996101064511992</v>
      </c>
      <c r="U1322" s="356">
        <v>0.9</v>
      </c>
      <c r="V1322" s="169">
        <v>0.919878296146045</v>
      </c>
      <c r="W1322" s="169">
        <v>0.858184764991896</v>
      </c>
      <c r="X1322" s="169">
        <v>0.895434462444772</v>
      </c>
      <c r="Y1322" s="169">
        <v>0.925099397204053</v>
      </c>
      <c r="Z1322" s="356">
        <v>0.92</v>
      </c>
      <c r="AA1322" s="356" t="s">
        <v>40</v>
      </c>
      <c r="AB1322" s="356" t="s">
        <v>40</v>
      </c>
      <c r="AC1322" s="356" t="s">
        <v>40</v>
      </c>
      <c r="AD1322" s="356" t="s">
        <v>40</v>
      </c>
      <c r="AE1322" s="356">
        <v>0.92</v>
      </c>
      <c r="AF1322" s="169">
        <v>0.941176470588235</v>
      </c>
      <c r="AG1322" s="169">
        <v>1</v>
      </c>
      <c r="AH1322" s="169">
        <v>1</v>
      </c>
      <c r="AI1322" s="169">
        <v>0.996539792387543</v>
      </c>
      <c r="AJ1322" s="356">
        <v>0.92</v>
      </c>
      <c r="AK1322" s="169">
        <v>0.961460446247465</v>
      </c>
      <c r="AL1322" s="169">
        <v>0.982995951417004</v>
      </c>
      <c r="AM1322" s="169">
        <v>0.9860088365243</v>
      </c>
      <c r="AN1322" s="169">
        <v>0.984610649430594</v>
      </c>
      <c r="AO1322" s="168">
        <v>0.99</v>
      </c>
      <c r="AP1322" s="358">
        <v>1</v>
      </c>
      <c r="AQ1322" s="358">
        <v>1</v>
      </c>
      <c r="AR1322" s="358">
        <v>1</v>
      </c>
      <c r="AS1322" s="359">
        <v>1</v>
      </c>
      <c r="AT1322" s="364">
        <v>0.0721861525408278</v>
      </c>
      <c r="AU1322" s="361">
        <v>0.0193236714975845</v>
      </c>
      <c r="AV1322" s="362">
        <v>0.4</v>
      </c>
      <c r="AW1322" s="362">
        <v>0.0072463768115942</v>
      </c>
      <c r="AX1322" s="362">
        <v>0.0272397094430993</v>
      </c>
      <c r="AY1322" s="142"/>
      <c r="AZ1322" s="140"/>
    </row>
    <row r="1323" spans="1:52">
      <c r="A1323" s="138"/>
      <c r="B1323" s="142"/>
      <c r="C1323" s="172" t="s">
        <v>1972</v>
      </c>
      <c r="D1323" s="166" t="s">
        <v>26</v>
      </c>
      <c r="E1323" s="166" t="s">
        <v>1973</v>
      </c>
      <c r="F1323" s="167" t="s">
        <v>2496</v>
      </c>
      <c r="G1323" s="195" t="s">
        <v>2497</v>
      </c>
      <c r="H1323" s="195" t="s">
        <v>2497</v>
      </c>
      <c r="I1323" s="195" t="s">
        <v>2497</v>
      </c>
      <c r="J1323" s="195" t="s">
        <v>2497</v>
      </c>
      <c r="K1323" s="168">
        <v>0.9</v>
      </c>
      <c r="L1323" s="169">
        <v>0.85</v>
      </c>
      <c r="M1323" s="169">
        <v>0.866666666666667</v>
      </c>
      <c r="N1323" s="170">
        <v>0.775862068965517</v>
      </c>
      <c r="O1323" s="170">
        <v>0.900332225913621</v>
      </c>
      <c r="P1323" s="356">
        <v>0.9</v>
      </c>
      <c r="Q1323" s="357">
        <v>0.974892395982783</v>
      </c>
      <c r="R1323" s="169">
        <v>0.9575</v>
      </c>
      <c r="S1323" s="169">
        <v>0.977629513343799</v>
      </c>
      <c r="T1323" s="169">
        <v>0.980250664641094</v>
      </c>
      <c r="U1323" s="356">
        <v>0.9</v>
      </c>
      <c r="V1323" s="169">
        <v>0.923959827833572</v>
      </c>
      <c r="W1323" s="169">
        <v>0.908333333333333</v>
      </c>
      <c r="X1323" s="169">
        <v>0.917582417582418</v>
      </c>
      <c r="Y1323" s="169">
        <v>0.931414277669369</v>
      </c>
      <c r="Z1323" s="356">
        <v>0.92</v>
      </c>
      <c r="AA1323" s="356">
        <v>0.954748881153655</v>
      </c>
      <c r="AB1323" s="356">
        <v>0.950909090909091</v>
      </c>
      <c r="AC1323" s="356">
        <v>0.95381679389313</v>
      </c>
      <c r="AD1323" s="356">
        <v>0.970197124732129</v>
      </c>
      <c r="AE1323" s="356">
        <v>0.92</v>
      </c>
      <c r="AF1323" s="169">
        <v>0.990588235294118</v>
      </c>
      <c r="AG1323" s="169">
        <v>0.986947063089195</v>
      </c>
      <c r="AH1323" s="169">
        <v>0.974696356275304</v>
      </c>
      <c r="AI1323" s="169">
        <v>0.975394141850328</v>
      </c>
      <c r="AJ1323" s="356">
        <v>0.92</v>
      </c>
      <c r="AK1323" s="169">
        <v>0.96050321825629</v>
      </c>
      <c r="AL1323" s="169">
        <v>0.967741935483871</v>
      </c>
      <c r="AM1323" s="169">
        <v>0.968611592528404</v>
      </c>
      <c r="AN1323" s="169">
        <v>0.979222224484118</v>
      </c>
      <c r="AO1323" s="168">
        <v>0.99</v>
      </c>
      <c r="AP1323" s="358">
        <v>1</v>
      </c>
      <c r="AQ1323" s="358">
        <v>1</v>
      </c>
      <c r="AR1323" s="358">
        <v>1</v>
      </c>
      <c r="AS1323" s="359">
        <v>1</v>
      </c>
      <c r="AT1323" s="364">
        <v>0.0721861525408278</v>
      </c>
      <c r="AU1323" s="361">
        <v>0.0588235294117647</v>
      </c>
      <c r="AV1323" s="362">
        <v>0.0714285714285714</v>
      </c>
      <c r="AW1323" s="362">
        <v>0</v>
      </c>
      <c r="AX1323" s="362">
        <v>0.0727848101265823</v>
      </c>
      <c r="AY1323" s="142"/>
      <c r="AZ1323" s="140"/>
    </row>
    <row r="1324" spans="1:52">
      <c r="A1324" s="138"/>
      <c r="B1324" s="142"/>
      <c r="C1324" s="172" t="s">
        <v>1972</v>
      </c>
      <c r="D1324" s="166" t="s">
        <v>26</v>
      </c>
      <c r="E1324" s="166" t="s">
        <v>1973</v>
      </c>
      <c r="F1324" s="167" t="s">
        <v>2498</v>
      </c>
      <c r="G1324" s="195" t="s">
        <v>2499</v>
      </c>
      <c r="H1324" s="195" t="s">
        <v>2499</v>
      </c>
      <c r="I1324" s="195" t="s">
        <v>2499</v>
      </c>
      <c r="J1324" s="195" t="s">
        <v>2499</v>
      </c>
      <c r="K1324" s="168">
        <v>0.9</v>
      </c>
      <c r="L1324" s="169">
        <v>0.96551724137931</v>
      </c>
      <c r="M1324" s="169">
        <v>0.939393939393939</v>
      </c>
      <c r="N1324" s="170">
        <v>0.870967741935484</v>
      </c>
      <c r="O1324" s="170">
        <v>0.920479302832244</v>
      </c>
      <c r="P1324" s="356">
        <v>0.9</v>
      </c>
      <c r="Q1324" s="357">
        <v>0.975824175824176</v>
      </c>
      <c r="R1324" s="169">
        <v>0.991154356479434</v>
      </c>
      <c r="S1324" s="169">
        <v>0.954477981197427</v>
      </c>
      <c r="T1324" s="169">
        <v>0.976456891533536</v>
      </c>
      <c r="U1324" s="356">
        <v>0.9</v>
      </c>
      <c r="V1324" s="169">
        <v>0.914285714285714</v>
      </c>
      <c r="W1324" s="169">
        <v>0.930119416187528</v>
      </c>
      <c r="X1324" s="169">
        <v>0.936170212765957</v>
      </c>
      <c r="Y1324" s="169">
        <v>0.9271554233232</v>
      </c>
      <c r="Z1324" s="356">
        <v>0.92</v>
      </c>
      <c r="AA1324" s="356" t="s">
        <v>40</v>
      </c>
      <c r="AB1324" s="356" t="s">
        <v>40</v>
      </c>
      <c r="AC1324" s="356" t="s">
        <v>40</v>
      </c>
      <c r="AD1324" s="356" t="s">
        <v>40</v>
      </c>
      <c r="AE1324" s="356">
        <v>0.92</v>
      </c>
      <c r="AF1324" s="169">
        <v>0.991643454038997</v>
      </c>
      <c r="AG1324" s="169">
        <v>0.736842105263158</v>
      </c>
      <c r="AH1324" s="169">
        <v>0.986301369863014</v>
      </c>
      <c r="AI1324" s="169">
        <v>0.988834013313292</v>
      </c>
      <c r="AJ1324" s="356">
        <v>0.92</v>
      </c>
      <c r="AK1324" s="169">
        <v>0.941391941391941</v>
      </c>
      <c r="AL1324" s="169">
        <v>0.975232198142415</v>
      </c>
      <c r="AM1324" s="169">
        <v>0.977238990598714</v>
      </c>
      <c r="AN1324" s="169">
        <v>0.980081806864663</v>
      </c>
      <c r="AO1324" s="168">
        <v>0.99</v>
      </c>
      <c r="AP1324" s="358">
        <v>1</v>
      </c>
      <c r="AQ1324" s="358">
        <v>1</v>
      </c>
      <c r="AR1324" s="358">
        <v>1</v>
      </c>
      <c r="AS1324" s="359">
        <v>1</v>
      </c>
      <c r="AT1324" s="364">
        <v>0.0721861525408278</v>
      </c>
      <c r="AU1324" s="361">
        <v>0</v>
      </c>
      <c r="AV1324" s="362">
        <v>0</v>
      </c>
      <c r="AW1324" s="362">
        <v>0</v>
      </c>
      <c r="AX1324" s="362">
        <v>0.0241935483870968</v>
      </c>
      <c r="AY1324" s="142"/>
      <c r="AZ1324" s="140"/>
    </row>
    <row r="1325" spans="1:52">
      <c r="A1325" s="138"/>
      <c r="B1325" s="142"/>
      <c r="C1325" s="172" t="s">
        <v>1972</v>
      </c>
      <c r="D1325" s="166" t="s">
        <v>26</v>
      </c>
      <c r="E1325" s="166" t="s">
        <v>1973</v>
      </c>
      <c r="F1325" s="167" t="s">
        <v>2500</v>
      </c>
      <c r="G1325" s="195" t="s">
        <v>2501</v>
      </c>
      <c r="H1325" s="195" t="s">
        <v>2501</v>
      </c>
      <c r="I1325" s="195" t="s">
        <v>2501</v>
      </c>
      <c r="J1325" s="195" t="s">
        <v>2501</v>
      </c>
      <c r="K1325" s="168">
        <v>0.9</v>
      </c>
      <c r="L1325" s="169">
        <v>0.962962962962963</v>
      </c>
      <c r="M1325" s="169">
        <v>1</v>
      </c>
      <c r="N1325" s="170">
        <v>0.964285714285714</v>
      </c>
      <c r="O1325" s="170">
        <v>0.963443396226415</v>
      </c>
      <c r="P1325" s="356">
        <v>0.9</v>
      </c>
      <c r="Q1325" s="357">
        <v>0.991949910554562</v>
      </c>
      <c r="R1325" s="169">
        <v>0.988612836438923</v>
      </c>
      <c r="S1325" s="169">
        <v>0.992448759439051</v>
      </c>
      <c r="T1325" s="169">
        <v>0.987072961985593</v>
      </c>
      <c r="U1325" s="356">
        <v>0.9</v>
      </c>
      <c r="V1325" s="169">
        <v>0.963327370304115</v>
      </c>
      <c r="W1325" s="169">
        <v>0.949275362318841</v>
      </c>
      <c r="X1325" s="169">
        <v>0.922869471413161</v>
      </c>
      <c r="Y1325" s="169">
        <v>0.954621638970116</v>
      </c>
      <c r="Z1325" s="356">
        <v>0.92</v>
      </c>
      <c r="AA1325" s="356" t="s">
        <v>40</v>
      </c>
      <c r="AB1325" s="356" t="s">
        <v>40</v>
      </c>
      <c r="AC1325" s="356" t="s">
        <v>40</v>
      </c>
      <c r="AD1325" s="356">
        <v>0</v>
      </c>
      <c r="AE1325" s="356">
        <v>0.92</v>
      </c>
      <c r="AF1325" s="169">
        <v>1</v>
      </c>
      <c r="AG1325" s="169">
        <v>1</v>
      </c>
      <c r="AH1325" s="169">
        <v>1</v>
      </c>
      <c r="AI1325" s="169">
        <v>0.999442508710801</v>
      </c>
      <c r="AJ1325" s="356">
        <v>0.92</v>
      </c>
      <c r="AK1325" s="169">
        <v>0.972271914132379</v>
      </c>
      <c r="AL1325" s="169">
        <v>0.977225672877847</v>
      </c>
      <c r="AM1325" s="169">
        <v>0.972491909385113</v>
      </c>
      <c r="AN1325" s="169">
        <v>0.975662770809578</v>
      </c>
      <c r="AO1325" s="168">
        <v>0.99</v>
      </c>
      <c r="AP1325" s="358">
        <v>1</v>
      </c>
      <c r="AQ1325" s="358">
        <v>1</v>
      </c>
      <c r="AR1325" s="358">
        <v>1</v>
      </c>
      <c r="AS1325" s="359">
        <v>1</v>
      </c>
      <c r="AT1325" s="364">
        <v>0.0721861525408278</v>
      </c>
      <c r="AU1325" s="361">
        <v>0</v>
      </c>
      <c r="AV1325" s="362">
        <v>0</v>
      </c>
      <c r="AW1325" s="362">
        <v>0.25</v>
      </c>
      <c r="AX1325" s="362">
        <v>0.0785714285714286</v>
      </c>
      <c r="AY1325" s="142"/>
      <c r="AZ1325" s="140"/>
    </row>
    <row r="1326" spans="1:52">
      <c r="A1326" s="138"/>
      <c r="B1326" s="142"/>
      <c r="C1326" s="172" t="s">
        <v>1972</v>
      </c>
      <c r="D1326" s="166" t="s">
        <v>26</v>
      </c>
      <c r="E1326" s="166" t="s">
        <v>1973</v>
      </c>
      <c r="F1326" s="167" t="s">
        <v>2502</v>
      </c>
      <c r="G1326" s="195" t="s">
        <v>2503</v>
      </c>
      <c r="H1326" s="195" t="s">
        <v>2503</v>
      </c>
      <c r="I1326" s="195" t="s">
        <v>2503</v>
      </c>
      <c r="J1326" s="195" t="s">
        <v>2503</v>
      </c>
      <c r="K1326" s="168">
        <v>0.9</v>
      </c>
      <c r="L1326" s="169">
        <v>1</v>
      </c>
      <c r="M1326" s="169">
        <v>0.962962962962963</v>
      </c>
      <c r="N1326" s="170">
        <v>1</v>
      </c>
      <c r="O1326" s="170">
        <v>0.987341772151899</v>
      </c>
      <c r="P1326" s="356">
        <v>0.9</v>
      </c>
      <c r="Q1326" s="357">
        <v>0.990886998784933</v>
      </c>
      <c r="R1326" s="169">
        <v>0.987088156723063</v>
      </c>
      <c r="S1326" s="169">
        <v>0.986137667304015</v>
      </c>
      <c r="T1326" s="169">
        <v>0.952001876759462</v>
      </c>
      <c r="U1326" s="356">
        <v>0.9</v>
      </c>
      <c r="V1326" s="169">
        <v>0.962940461725395</v>
      </c>
      <c r="W1326" s="169">
        <v>0.959483526268923</v>
      </c>
      <c r="X1326" s="169">
        <v>0.958413001912046</v>
      </c>
      <c r="Y1326" s="169">
        <v>0.963309352517986</v>
      </c>
      <c r="Z1326" s="356">
        <v>0.92</v>
      </c>
      <c r="AA1326" s="356" t="s">
        <v>40</v>
      </c>
      <c r="AB1326" s="356" t="s">
        <v>40</v>
      </c>
      <c r="AC1326" s="356" t="s">
        <v>40</v>
      </c>
      <c r="AD1326" s="356" t="s">
        <v>40</v>
      </c>
      <c r="AE1326" s="356">
        <v>0.92</v>
      </c>
      <c r="AF1326" s="169">
        <v>0.996621621621622</v>
      </c>
      <c r="AG1326" s="169">
        <v>1</v>
      </c>
      <c r="AH1326" s="169">
        <v>0.995833333333333</v>
      </c>
      <c r="AI1326" s="169">
        <v>0.970389368151084</v>
      </c>
      <c r="AJ1326" s="356">
        <v>0.92</v>
      </c>
      <c r="AK1326" s="169">
        <v>0.976363636363636</v>
      </c>
      <c r="AL1326" s="169">
        <v>0.979120390937361</v>
      </c>
      <c r="AM1326" s="169">
        <v>0.980401529636711</v>
      </c>
      <c r="AN1326" s="169">
        <v>0.984864357751544</v>
      </c>
      <c r="AO1326" s="168">
        <v>0.99</v>
      </c>
      <c r="AP1326" s="358">
        <v>1</v>
      </c>
      <c r="AQ1326" s="358">
        <v>1</v>
      </c>
      <c r="AR1326" s="358">
        <v>1</v>
      </c>
      <c r="AS1326" s="359">
        <v>1</v>
      </c>
      <c r="AT1326" s="364">
        <v>0.0721861525408278</v>
      </c>
      <c r="AU1326" s="361">
        <v>0</v>
      </c>
      <c r="AV1326" s="362">
        <v>0</v>
      </c>
      <c r="AW1326" s="362">
        <v>0.0833333333333333</v>
      </c>
      <c r="AX1326" s="362">
        <v>0.0277777777777778</v>
      </c>
      <c r="AY1326" s="142"/>
      <c r="AZ1326" s="140"/>
    </row>
    <row r="1327" spans="1:52">
      <c r="A1327" s="138"/>
      <c r="B1327" s="142"/>
      <c r="C1327" s="172" t="s">
        <v>1972</v>
      </c>
      <c r="D1327" s="166" t="s">
        <v>26</v>
      </c>
      <c r="E1327" s="166" t="s">
        <v>1973</v>
      </c>
      <c r="F1327" s="167" t="s">
        <v>2504</v>
      </c>
      <c r="G1327" s="195" t="s">
        <v>2505</v>
      </c>
      <c r="H1327" s="195" t="s">
        <v>2505</v>
      </c>
      <c r="I1327" s="195" t="s">
        <v>2505</v>
      </c>
      <c r="J1327" s="195" t="s">
        <v>2505</v>
      </c>
      <c r="K1327" s="168">
        <v>0.9</v>
      </c>
      <c r="L1327" s="169">
        <v>0.714285714285714</v>
      </c>
      <c r="M1327" s="169">
        <v>0.62962962962963</v>
      </c>
      <c r="N1327" s="170">
        <v>0.583333333333333</v>
      </c>
      <c r="O1327" s="170">
        <v>0.7</v>
      </c>
      <c r="P1327" s="356">
        <v>0.9</v>
      </c>
      <c r="Q1327" s="357">
        <v>0.942075111394017</v>
      </c>
      <c r="R1327" s="169">
        <v>0.887234042553191</v>
      </c>
      <c r="S1327" s="169">
        <v>0.901312591152163</v>
      </c>
      <c r="T1327" s="169">
        <v>0.87977692164295</v>
      </c>
      <c r="U1327" s="356">
        <v>0.9</v>
      </c>
      <c r="V1327" s="169">
        <v>0.86950986632718</v>
      </c>
      <c r="W1327" s="169">
        <v>0.86936170212766</v>
      </c>
      <c r="X1327" s="169">
        <v>0.843947496353913</v>
      </c>
      <c r="Y1327" s="169">
        <v>0.888771515565774</v>
      </c>
      <c r="Z1327" s="356">
        <v>0.92</v>
      </c>
      <c r="AA1327" s="356" t="s">
        <v>40</v>
      </c>
      <c r="AB1327" s="356">
        <v>1</v>
      </c>
      <c r="AC1327" s="356">
        <v>1</v>
      </c>
      <c r="AD1327" s="356">
        <v>0.904761904761905</v>
      </c>
      <c r="AE1327" s="356">
        <v>0.92</v>
      </c>
      <c r="AF1327" s="169">
        <v>0.992560446373218</v>
      </c>
      <c r="AG1327" s="169">
        <v>0.695492662473795</v>
      </c>
      <c r="AH1327" s="169">
        <v>0.997451146983857</v>
      </c>
      <c r="AI1327" s="169">
        <v>0.971716084749953</v>
      </c>
      <c r="AJ1327" s="356">
        <v>0.92</v>
      </c>
      <c r="AK1327" s="169">
        <v>0.924984106802289</v>
      </c>
      <c r="AL1327" s="169">
        <v>0.949404761904762</v>
      </c>
      <c r="AM1327" s="169">
        <v>0.907677356656948</v>
      </c>
      <c r="AN1327" s="169">
        <v>0.947947373320508</v>
      </c>
      <c r="AO1327" s="168">
        <v>0.99</v>
      </c>
      <c r="AP1327" s="358">
        <v>1</v>
      </c>
      <c r="AQ1327" s="358">
        <v>1</v>
      </c>
      <c r="AR1327" s="358">
        <v>1</v>
      </c>
      <c r="AS1327" s="359">
        <v>1</v>
      </c>
      <c r="AT1327" s="364">
        <v>0.0721861525408278</v>
      </c>
      <c r="AU1327" s="361">
        <v>0.0833333333333333</v>
      </c>
      <c r="AV1327" s="362">
        <v>0</v>
      </c>
      <c r="AW1327" s="362">
        <v>0.0588235294117647</v>
      </c>
      <c r="AX1327" s="362">
        <v>0.0474860335195531</v>
      </c>
      <c r="AY1327" s="142"/>
      <c r="AZ1327" s="140"/>
    </row>
    <row r="1328" spans="1:52">
      <c r="A1328" s="138"/>
      <c r="B1328" s="142"/>
      <c r="C1328" s="172" t="s">
        <v>1972</v>
      </c>
      <c r="D1328" s="166" t="s">
        <v>26</v>
      </c>
      <c r="E1328" s="166" t="s">
        <v>1973</v>
      </c>
      <c r="F1328" s="167" t="s">
        <v>2506</v>
      </c>
      <c r="G1328" s="195" t="s">
        <v>2507</v>
      </c>
      <c r="H1328" s="195" t="s">
        <v>2507</v>
      </c>
      <c r="I1328" s="195" t="s">
        <v>2507</v>
      </c>
      <c r="J1328" s="195" t="s">
        <v>2507</v>
      </c>
      <c r="K1328" s="168">
        <v>0.9</v>
      </c>
      <c r="L1328" s="169">
        <v>0.9375</v>
      </c>
      <c r="M1328" s="169">
        <v>0.890909090909091</v>
      </c>
      <c r="N1328" s="170">
        <v>0.891304347826087</v>
      </c>
      <c r="O1328" s="170">
        <v>0.930172966047406</v>
      </c>
      <c r="P1328" s="356">
        <v>0.9</v>
      </c>
      <c r="Q1328" s="357">
        <v>0.983675177898702</v>
      </c>
      <c r="R1328" s="169">
        <v>0.984215141771412</v>
      </c>
      <c r="S1328" s="169">
        <v>0.926987060998152</v>
      </c>
      <c r="T1328" s="169">
        <v>0.968541709693772</v>
      </c>
      <c r="U1328" s="356">
        <v>0.9</v>
      </c>
      <c r="V1328" s="169">
        <v>0.894516534114692</v>
      </c>
      <c r="W1328" s="169">
        <v>0.902367728734288</v>
      </c>
      <c r="X1328" s="169">
        <v>0.856438693776956</v>
      </c>
      <c r="Y1328" s="169">
        <v>0.905212068868403</v>
      </c>
      <c r="Z1328" s="356">
        <v>0.92</v>
      </c>
      <c r="AA1328" s="356">
        <v>0.897142857142857</v>
      </c>
      <c r="AB1328" s="356">
        <v>0.940892641737033</v>
      </c>
      <c r="AC1328" s="356">
        <v>0.908687068114511</v>
      </c>
      <c r="AD1328" s="356">
        <v>0.93811927116191</v>
      </c>
      <c r="AE1328" s="356">
        <v>0.92</v>
      </c>
      <c r="AF1328" s="169">
        <v>0.994163424124514</v>
      </c>
      <c r="AG1328" s="169">
        <v>0.996551724137931</v>
      </c>
      <c r="AH1328" s="169">
        <v>0.997354497354497</v>
      </c>
      <c r="AI1328" s="169">
        <v>0.987057972669483</v>
      </c>
      <c r="AJ1328" s="356">
        <v>0.92</v>
      </c>
      <c r="AK1328" s="169">
        <v>0.928156949433545</v>
      </c>
      <c r="AL1328" s="169">
        <v>0.961629279811098</v>
      </c>
      <c r="AM1328" s="169">
        <v>0.935887708649469</v>
      </c>
      <c r="AN1328" s="169">
        <v>0.962734699727677</v>
      </c>
      <c r="AO1328" s="168">
        <v>0.99</v>
      </c>
      <c r="AP1328" s="358">
        <v>1</v>
      </c>
      <c r="AQ1328" s="358">
        <v>1</v>
      </c>
      <c r="AR1328" s="358">
        <v>1</v>
      </c>
      <c r="AS1328" s="359">
        <v>0.999705752537884</v>
      </c>
      <c r="AT1328" s="364">
        <v>0.0721861525408278</v>
      </c>
      <c r="AU1328" s="361">
        <v>0.0158730158730159</v>
      </c>
      <c r="AV1328" s="362">
        <v>0.0384615384615385</v>
      </c>
      <c r="AW1328" s="362">
        <v>0.0483870967741935</v>
      </c>
      <c r="AX1328" s="362">
        <v>0.0539254559873117</v>
      </c>
      <c r="AY1328" s="142"/>
      <c r="AZ1328" s="140"/>
    </row>
    <row r="1329" spans="1:52">
      <c r="A1329" s="138"/>
      <c r="B1329" s="142"/>
      <c r="C1329" s="172" t="s">
        <v>1972</v>
      </c>
      <c r="D1329" s="166" t="s">
        <v>26</v>
      </c>
      <c r="E1329" s="166" t="s">
        <v>1973</v>
      </c>
      <c r="F1329" s="167" t="s">
        <v>2508</v>
      </c>
      <c r="G1329" s="195" t="s">
        <v>2509</v>
      </c>
      <c r="H1329" s="195" t="s">
        <v>2509</v>
      </c>
      <c r="I1329" s="195" t="s">
        <v>2509</v>
      </c>
      <c r="J1329" s="195" t="s">
        <v>2509</v>
      </c>
      <c r="K1329" s="168">
        <v>0.9</v>
      </c>
      <c r="L1329" s="169">
        <v>1</v>
      </c>
      <c r="M1329" s="169">
        <v>0.933333333333333</v>
      </c>
      <c r="N1329" s="170">
        <v>1</v>
      </c>
      <c r="O1329" s="170">
        <v>0.957312252964427</v>
      </c>
      <c r="P1329" s="356">
        <v>0.9</v>
      </c>
      <c r="Q1329" s="357">
        <v>0.988589685075308</v>
      </c>
      <c r="R1329" s="169">
        <v>0.980536912751678</v>
      </c>
      <c r="S1329" s="169">
        <v>0.986861861861862</v>
      </c>
      <c r="T1329" s="169">
        <v>0.95199262681413</v>
      </c>
      <c r="U1329" s="356">
        <v>0.9</v>
      </c>
      <c r="V1329" s="169">
        <v>0.957097215883158</v>
      </c>
      <c r="W1329" s="169">
        <v>0.953020134228188</v>
      </c>
      <c r="X1329" s="169">
        <v>0.956081081081081</v>
      </c>
      <c r="Y1329" s="169">
        <v>0.935449624340847</v>
      </c>
      <c r="Z1329" s="356">
        <v>0.92</v>
      </c>
      <c r="AA1329" s="356" t="s">
        <v>40</v>
      </c>
      <c r="AB1329" s="356" t="s">
        <v>40</v>
      </c>
      <c r="AC1329" s="356" t="s">
        <v>40</v>
      </c>
      <c r="AD1329" s="356" t="s">
        <v>40</v>
      </c>
      <c r="AE1329" s="356">
        <v>0.92</v>
      </c>
      <c r="AF1329" s="169">
        <v>1</v>
      </c>
      <c r="AG1329" s="169">
        <v>1</v>
      </c>
      <c r="AH1329" s="169">
        <v>1</v>
      </c>
      <c r="AI1329" s="169">
        <v>0.996165020337013</v>
      </c>
      <c r="AJ1329" s="356">
        <v>0.92</v>
      </c>
      <c r="AK1329" s="169">
        <v>0.965784671532847</v>
      </c>
      <c r="AL1329" s="169">
        <v>0.966118752096612</v>
      </c>
      <c r="AM1329" s="169">
        <v>0.966228893058161</v>
      </c>
      <c r="AN1329" s="169">
        <v>0.97035188187406</v>
      </c>
      <c r="AO1329" s="168">
        <v>0.99</v>
      </c>
      <c r="AP1329" s="358">
        <v>1</v>
      </c>
      <c r="AQ1329" s="358">
        <v>1</v>
      </c>
      <c r="AR1329" s="358">
        <v>1</v>
      </c>
      <c r="AS1329" s="359">
        <v>1</v>
      </c>
      <c r="AT1329" s="364">
        <v>0.0721861525408278</v>
      </c>
      <c r="AU1329" s="361">
        <v>0</v>
      </c>
      <c r="AV1329" s="362">
        <v>0</v>
      </c>
      <c r="AW1329" s="362">
        <v>0</v>
      </c>
      <c r="AX1329" s="362">
        <v>0.0442176870748299</v>
      </c>
      <c r="AY1329" s="142"/>
      <c r="AZ1329" s="140"/>
    </row>
    <row r="1330" spans="1:52">
      <c r="A1330" s="138"/>
      <c r="B1330" s="142"/>
      <c r="C1330" s="172" t="s">
        <v>1972</v>
      </c>
      <c r="D1330" s="166" t="s">
        <v>26</v>
      </c>
      <c r="E1330" s="166" t="s">
        <v>1973</v>
      </c>
      <c r="F1330" s="167" t="s">
        <v>2510</v>
      </c>
      <c r="G1330" s="195" t="s">
        <v>2511</v>
      </c>
      <c r="H1330" s="195" t="s">
        <v>2511</v>
      </c>
      <c r="I1330" s="195" t="s">
        <v>2511</v>
      </c>
      <c r="J1330" s="195" t="s">
        <v>2511</v>
      </c>
      <c r="K1330" s="168">
        <v>0.9</v>
      </c>
      <c r="L1330" s="169">
        <v>0.941176470588235</v>
      </c>
      <c r="M1330" s="169">
        <v>0.941176470588235</v>
      </c>
      <c r="N1330" s="170">
        <v>1</v>
      </c>
      <c r="O1330" s="170">
        <v>0.964035964035964</v>
      </c>
      <c r="P1330" s="356">
        <v>0.9</v>
      </c>
      <c r="Q1330" s="357">
        <v>0.993726474278545</v>
      </c>
      <c r="R1330" s="169">
        <v>0.988444444444444</v>
      </c>
      <c r="S1330" s="169">
        <v>0.987298485588666</v>
      </c>
      <c r="T1330" s="169">
        <v>0.98758040181053</v>
      </c>
      <c r="U1330" s="356">
        <v>0.9</v>
      </c>
      <c r="V1330" s="169">
        <v>0.944792973651192</v>
      </c>
      <c r="W1330" s="169">
        <v>0.956</v>
      </c>
      <c r="X1330" s="169">
        <v>0.960429897410845</v>
      </c>
      <c r="Y1330" s="169">
        <v>0.959676010482014</v>
      </c>
      <c r="Z1330" s="356">
        <v>0.92</v>
      </c>
      <c r="AA1330" s="356" t="s">
        <v>40</v>
      </c>
      <c r="AB1330" s="356">
        <v>1</v>
      </c>
      <c r="AC1330" s="356" t="s">
        <v>40</v>
      </c>
      <c r="AD1330" s="356">
        <v>1</v>
      </c>
      <c r="AE1330" s="356">
        <v>0.92</v>
      </c>
      <c r="AF1330" s="169">
        <v>1</v>
      </c>
      <c r="AG1330" s="169">
        <v>0.995412844036697</v>
      </c>
      <c r="AH1330" s="169">
        <v>1</v>
      </c>
      <c r="AI1330" s="169">
        <v>0.998762793836464</v>
      </c>
      <c r="AJ1330" s="356">
        <v>0.92</v>
      </c>
      <c r="AK1330" s="169">
        <v>0.95922208281054</v>
      </c>
      <c r="AL1330" s="169">
        <v>0.973789426921368</v>
      </c>
      <c r="AM1330" s="169">
        <v>0.975085490962384</v>
      </c>
      <c r="AN1330" s="169">
        <v>0.980418314355138</v>
      </c>
      <c r="AO1330" s="168">
        <v>0.99</v>
      </c>
      <c r="AP1330" s="358">
        <v>1</v>
      </c>
      <c r="AQ1330" s="358">
        <v>1</v>
      </c>
      <c r="AR1330" s="358">
        <v>1</v>
      </c>
      <c r="AS1330" s="359">
        <v>1</v>
      </c>
      <c r="AT1330" s="364">
        <v>0.0721861525408278</v>
      </c>
      <c r="AU1330" s="361">
        <v>0.0833333333333333</v>
      </c>
      <c r="AV1330" s="362">
        <v>0</v>
      </c>
      <c r="AW1330" s="362">
        <v>0</v>
      </c>
      <c r="AX1330" s="362">
        <v>0.0681818181818182</v>
      </c>
      <c r="AY1330" s="142"/>
      <c r="AZ1330" s="140"/>
    </row>
    <row r="1331" spans="1:52">
      <c r="A1331" s="138"/>
      <c r="B1331" s="142"/>
      <c r="C1331" s="172" t="s">
        <v>1972</v>
      </c>
      <c r="D1331" s="166" t="s">
        <v>26</v>
      </c>
      <c r="E1331" s="166" t="s">
        <v>1973</v>
      </c>
      <c r="F1331" s="167" t="s">
        <v>2512</v>
      </c>
      <c r="G1331" s="195" t="s">
        <v>2513</v>
      </c>
      <c r="H1331" s="195" t="s">
        <v>2513</v>
      </c>
      <c r="I1331" s="195" t="s">
        <v>2513</v>
      </c>
      <c r="J1331" s="195" t="s">
        <v>2513</v>
      </c>
      <c r="K1331" s="168">
        <v>0.9</v>
      </c>
      <c r="L1331" s="169">
        <v>0.971428571428571</v>
      </c>
      <c r="M1331" s="169">
        <v>0.941176470588235</v>
      </c>
      <c r="N1331" s="170">
        <v>0.96969696969697</v>
      </c>
      <c r="O1331" s="170">
        <v>0.953020134228188</v>
      </c>
      <c r="P1331" s="356">
        <v>0.9</v>
      </c>
      <c r="Q1331" s="357">
        <v>0.98937583001328</v>
      </c>
      <c r="R1331" s="169">
        <v>0.985661424606845</v>
      </c>
      <c r="S1331" s="169">
        <v>0.982437466737626</v>
      </c>
      <c r="T1331" s="169">
        <v>0.98780042491037</v>
      </c>
      <c r="U1331" s="356">
        <v>0.9</v>
      </c>
      <c r="V1331" s="169">
        <v>0.962815405046481</v>
      </c>
      <c r="W1331" s="169">
        <v>0.947733580018501</v>
      </c>
      <c r="X1331" s="169">
        <v>0.960085151676424</v>
      </c>
      <c r="Y1331" s="169">
        <v>0.953973575886336</v>
      </c>
      <c r="Z1331" s="356">
        <v>0.92</v>
      </c>
      <c r="AA1331" s="356" t="s">
        <v>40</v>
      </c>
      <c r="AB1331" s="356" t="s">
        <v>40</v>
      </c>
      <c r="AC1331" s="356" t="s">
        <v>40</v>
      </c>
      <c r="AD1331" s="356" t="s">
        <v>40</v>
      </c>
      <c r="AE1331" s="356">
        <v>0.92</v>
      </c>
      <c r="AF1331" s="169">
        <v>1</v>
      </c>
      <c r="AG1331" s="169">
        <v>1</v>
      </c>
      <c r="AH1331" s="169">
        <v>1</v>
      </c>
      <c r="AI1331" s="169">
        <v>0.999402628434886</v>
      </c>
      <c r="AJ1331" s="356">
        <v>0.92</v>
      </c>
      <c r="AK1331" s="169">
        <v>0.972148541114058</v>
      </c>
      <c r="AL1331" s="169">
        <v>0.969935245143386</v>
      </c>
      <c r="AM1331" s="169">
        <v>0.976051091005854</v>
      </c>
      <c r="AN1331" s="169">
        <v>0.979139006903877</v>
      </c>
      <c r="AO1331" s="168">
        <v>0.99</v>
      </c>
      <c r="AP1331" s="358">
        <v>1</v>
      </c>
      <c r="AQ1331" s="358">
        <v>1</v>
      </c>
      <c r="AR1331" s="358">
        <v>1</v>
      </c>
      <c r="AS1331" s="359">
        <v>1</v>
      </c>
      <c r="AT1331" s="364">
        <v>0.0721861525408278</v>
      </c>
      <c r="AU1331" s="361">
        <v>0</v>
      </c>
      <c r="AV1331" s="362">
        <v>0</v>
      </c>
      <c r="AW1331" s="362">
        <v>0</v>
      </c>
      <c r="AX1331" s="362">
        <v>0.0508474576271186</v>
      </c>
      <c r="AY1331" s="142"/>
      <c r="AZ1331" s="140"/>
    </row>
    <row r="1332" spans="1:52">
      <c r="A1332" s="138"/>
      <c r="B1332" s="142"/>
      <c r="C1332" s="172" t="s">
        <v>1972</v>
      </c>
      <c r="D1332" s="166" t="s">
        <v>26</v>
      </c>
      <c r="E1332" s="166" t="s">
        <v>1973</v>
      </c>
      <c r="F1332" s="167" t="s">
        <v>2514</v>
      </c>
      <c r="G1332" s="195" t="s">
        <v>2515</v>
      </c>
      <c r="H1332" s="195" t="s">
        <v>2515</v>
      </c>
      <c r="I1332" s="195" t="s">
        <v>2515</v>
      </c>
      <c r="J1332" s="195" t="s">
        <v>2515</v>
      </c>
      <c r="K1332" s="168">
        <v>0.9</v>
      </c>
      <c r="L1332" s="169">
        <v>0.74</v>
      </c>
      <c r="M1332" s="169">
        <v>0.943396226415094</v>
      </c>
      <c r="N1332" s="170">
        <v>0.882352941176471</v>
      </c>
      <c r="O1332" s="170">
        <v>0.885143570536829</v>
      </c>
      <c r="P1332" s="356">
        <v>0.9</v>
      </c>
      <c r="Q1332" s="357">
        <v>0.978648932446622</v>
      </c>
      <c r="R1332" s="169">
        <v>0.978266178266178</v>
      </c>
      <c r="S1332" s="169">
        <v>0.972133757961783</v>
      </c>
      <c r="T1332" s="169">
        <v>0.974823636566735</v>
      </c>
      <c r="U1332" s="356">
        <v>0.9</v>
      </c>
      <c r="V1332" s="169">
        <v>0.900245012250612</v>
      </c>
      <c r="W1332" s="169">
        <v>0.906959706959707</v>
      </c>
      <c r="X1332" s="169">
        <v>0.904458598726115</v>
      </c>
      <c r="Y1332" s="169">
        <v>0.915981405580044</v>
      </c>
      <c r="Z1332" s="356">
        <v>0.92</v>
      </c>
      <c r="AA1332" s="356" t="s">
        <v>40</v>
      </c>
      <c r="AB1332" s="356" t="s">
        <v>40</v>
      </c>
      <c r="AC1332" s="356" t="s">
        <v>40</v>
      </c>
      <c r="AD1332" s="356" t="s">
        <v>40</v>
      </c>
      <c r="AE1332" s="356">
        <v>0.92</v>
      </c>
      <c r="AF1332" s="169">
        <v>1</v>
      </c>
      <c r="AG1332" s="169">
        <v>1</v>
      </c>
      <c r="AH1332" s="169">
        <v>0.707317073170732</v>
      </c>
      <c r="AI1332" s="169">
        <v>0.984229794424106</v>
      </c>
      <c r="AJ1332" s="356">
        <v>0.92</v>
      </c>
      <c r="AK1332" s="169">
        <v>0.939446972348617</v>
      </c>
      <c r="AL1332" s="169">
        <v>0.955078125</v>
      </c>
      <c r="AM1332" s="169">
        <v>0.949615486608327</v>
      </c>
      <c r="AN1332" s="169">
        <v>0.962443613867766</v>
      </c>
      <c r="AO1332" s="168">
        <v>0.99</v>
      </c>
      <c r="AP1332" s="358">
        <v>1</v>
      </c>
      <c r="AQ1332" s="358">
        <v>1</v>
      </c>
      <c r="AR1332" s="358">
        <v>1</v>
      </c>
      <c r="AS1332" s="359">
        <v>1</v>
      </c>
      <c r="AT1332" s="364">
        <v>0.0721861525408278</v>
      </c>
      <c r="AU1332" s="361">
        <v>0.181818181818182</v>
      </c>
      <c r="AV1332" s="362">
        <v>0</v>
      </c>
      <c r="AW1332" s="362">
        <v>0.0588235294117647</v>
      </c>
      <c r="AX1332" s="362">
        <v>0.062753036437247</v>
      </c>
      <c r="AY1332" s="142"/>
      <c r="AZ1332" s="140"/>
    </row>
    <row r="1333" spans="1:52">
      <c r="A1333" s="138"/>
      <c r="B1333" s="142"/>
      <c r="C1333" s="172" t="s">
        <v>1972</v>
      </c>
      <c r="D1333" s="166" t="s">
        <v>26</v>
      </c>
      <c r="E1333" s="166" t="s">
        <v>1973</v>
      </c>
      <c r="F1333" s="167" t="s">
        <v>2516</v>
      </c>
      <c r="G1333" s="195" t="s">
        <v>2517</v>
      </c>
      <c r="H1333" s="195" t="s">
        <v>2517</v>
      </c>
      <c r="I1333" s="195" t="s">
        <v>2517</v>
      </c>
      <c r="J1333" s="195" t="s">
        <v>2517</v>
      </c>
      <c r="K1333" s="168">
        <v>0.9</v>
      </c>
      <c r="L1333" s="169">
        <v>0.958333333333333</v>
      </c>
      <c r="M1333" s="169">
        <v>1</v>
      </c>
      <c r="N1333" s="170">
        <v>0.975609756097561</v>
      </c>
      <c r="O1333" s="170">
        <v>0.969555035128806</v>
      </c>
      <c r="P1333" s="356">
        <v>0.9</v>
      </c>
      <c r="Q1333" s="357">
        <v>0.987980769230769</v>
      </c>
      <c r="R1333" s="169">
        <v>0.981780915508996</v>
      </c>
      <c r="S1333" s="169">
        <v>0.987276154571159</v>
      </c>
      <c r="T1333" s="169">
        <v>0.935719325933064</v>
      </c>
      <c r="U1333" s="356">
        <v>0.9</v>
      </c>
      <c r="V1333" s="169">
        <v>0.919299450549451</v>
      </c>
      <c r="W1333" s="169">
        <v>0.930995217490321</v>
      </c>
      <c r="X1333" s="169">
        <v>0.920829406220547</v>
      </c>
      <c r="Y1333" s="169">
        <v>0.932039424266106</v>
      </c>
      <c r="Z1333" s="356">
        <v>0.92</v>
      </c>
      <c r="AA1333" s="356">
        <v>0.929326287978864</v>
      </c>
      <c r="AB1333" s="356">
        <v>0.953822473063109</v>
      </c>
      <c r="AC1333" s="356">
        <v>0.944835680751174</v>
      </c>
      <c r="AD1333" s="356">
        <v>0.930114668743224</v>
      </c>
      <c r="AE1333" s="356">
        <v>0.92</v>
      </c>
      <c r="AF1333" s="169">
        <v>0.997093023255814</v>
      </c>
      <c r="AG1333" s="169">
        <v>0.989130434782609</v>
      </c>
      <c r="AH1333" s="169">
        <v>0.997527812113721</v>
      </c>
      <c r="AI1333" s="169">
        <v>0.968522451456311</v>
      </c>
      <c r="AJ1333" s="356">
        <v>0.92</v>
      </c>
      <c r="AK1333" s="169">
        <v>0.958229848724317</v>
      </c>
      <c r="AL1333" s="169">
        <v>0.974763406940063</v>
      </c>
      <c r="AM1333" s="169">
        <v>0.966186415760071</v>
      </c>
      <c r="AN1333" s="169">
        <v>0.966222343815705</v>
      </c>
      <c r="AO1333" s="168">
        <v>0.99</v>
      </c>
      <c r="AP1333" s="358">
        <v>1</v>
      </c>
      <c r="AQ1333" s="358">
        <v>1</v>
      </c>
      <c r="AR1333" s="358">
        <v>1</v>
      </c>
      <c r="AS1333" s="359">
        <v>1</v>
      </c>
      <c r="AT1333" s="364">
        <v>0.0721861525408278</v>
      </c>
      <c r="AU1333" s="361">
        <v>0</v>
      </c>
      <c r="AV1333" s="362">
        <v>0.037037037037037</v>
      </c>
      <c r="AW1333" s="362">
        <v>0</v>
      </c>
      <c r="AX1333" s="362">
        <v>0.0363247863247863</v>
      </c>
      <c r="AY1333" s="142"/>
      <c r="AZ1333" s="140"/>
    </row>
    <row r="1334" spans="1:52">
      <c r="A1334" s="138"/>
      <c r="B1334" s="142"/>
      <c r="C1334" s="172" t="s">
        <v>1972</v>
      </c>
      <c r="D1334" s="166" t="s">
        <v>26</v>
      </c>
      <c r="E1334" s="166" t="s">
        <v>1973</v>
      </c>
      <c r="F1334" s="167" t="s">
        <v>2518</v>
      </c>
      <c r="G1334" s="195" t="s">
        <v>2519</v>
      </c>
      <c r="H1334" s="195" t="s">
        <v>2519</v>
      </c>
      <c r="I1334" s="195" t="s">
        <v>2519</v>
      </c>
      <c r="J1334" s="195" t="s">
        <v>2519</v>
      </c>
      <c r="K1334" s="168">
        <v>0.9</v>
      </c>
      <c r="L1334" s="169">
        <v>1</v>
      </c>
      <c r="M1334" s="169">
        <v>1</v>
      </c>
      <c r="N1334" s="170">
        <v>1</v>
      </c>
      <c r="O1334" s="170">
        <v>0.994307400379507</v>
      </c>
      <c r="P1334" s="356">
        <v>0.9</v>
      </c>
      <c r="Q1334" s="357">
        <v>0.997304582210243</v>
      </c>
      <c r="R1334" s="169">
        <v>0.991859737006888</v>
      </c>
      <c r="S1334" s="169">
        <v>0.996382054992764</v>
      </c>
      <c r="T1334" s="169">
        <v>0.990853118355776</v>
      </c>
      <c r="U1334" s="356">
        <v>0.9</v>
      </c>
      <c r="V1334" s="169">
        <v>0.959568733153639</v>
      </c>
      <c r="W1334" s="169">
        <v>0.966186599874765</v>
      </c>
      <c r="X1334" s="169">
        <v>0.946454413892909</v>
      </c>
      <c r="Y1334" s="169">
        <v>0.96584868887314</v>
      </c>
      <c r="Z1334" s="356">
        <v>0.92</v>
      </c>
      <c r="AA1334" s="356" t="s">
        <v>40</v>
      </c>
      <c r="AB1334" s="356" t="s">
        <v>40</v>
      </c>
      <c r="AC1334" s="356" t="s">
        <v>40</v>
      </c>
      <c r="AD1334" s="356" t="s">
        <v>40</v>
      </c>
      <c r="AE1334" s="356">
        <v>0.92</v>
      </c>
      <c r="AF1334" s="169">
        <v>1</v>
      </c>
      <c r="AG1334" s="169">
        <v>0.998870056497175</v>
      </c>
      <c r="AH1334" s="169">
        <v>0.997856377277599</v>
      </c>
      <c r="AI1334" s="169">
        <v>0.999289380181603</v>
      </c>
      <c r="AJ1334" s="356">
        <v>0.92</v>
      </c>
      <c r="AK1334" s="169">
        <v>0.983870967741935</v>
      </c>
      <c r="AL1334" s="169">
        <v>0.989987484355444</v>
      </c>
      <c r="AM1334" s="169">
        <v>0.989154013015184</v>
      </c>
      <c r="AN1334" s="169">
        <v>0.992074210188404</v>
      </c>
      <c r="AO1334" s="168">
        <v>0.99</v>
      </c>
      <c r="AP1334" s="358">
        <v>1</v>
      </c>
      <c r="AQ1334" s="358">
        <v>1</v>
      </c>
      <c r="AR1334" s="358">
        <v>1</v>
      </c>
      <c r="AS1334" s="359">
        <v>1</v>
      </c>
      <c r="AT1334" s="364">
        <v>0.0721861525408278</v>
      </c>
      <c r="AU1334" s="361">
        <v>0.222222222222222</v>
      </c>
      <c r="AV1334" s="362">
        <v>0</v>
      </c>
      <c r="AW1334" s="362">
        <v>0.333333333333333</v>
      </c>
      <c r="AX1334" s="362">
        <v>0.0727272727272727</v>
      </c>
      <c r="AY1334" s="142"/>
      <c r="AZ1334" s="140"/>
    </row>
    <row r="1335" spans="1:52">
      <c r="A1335" s="138"/>
      <c r="B1335" s="142"/>
      <c r="C1335" s="172" t="s">
        <v>1972</v>
      </c>
      <c r="D1335" s="166" t="s">
        <v>26</v>
      </c>
      <c r="E1335" s="166" t="s">
        <v>1973</v>
      </c>
      <c r="F1335" s="167" t="s">
        <v>2520</v>
      </c>
      <c r="G1335" s="195" t="s">
        <v>2521</v>
      </c>
      <c r="H1335" s="195" t="s">
        <v>2521</v>
      </c>
      <c r="I1335" s="195" t="s">
        <v>2521</v>
      </c>
      <c r="J1335" s="195" t="s">
        <v>2521</v>
      </c>
      <c r="K1335" s="168">
        <v>0.9</v>
      </c>
      <c r="L1335" s="169">
        <v>1</v>
      </c>
      <c r="M1335" s="169">
        <v>0.964285714285714</v>
      </c>
      <c r="N1335" s="170">
        <v>1</v>
      </c>
      <c r="O1335" s="170">
        <v>0.984578884934757</v>
      </c>
      <c r="P1335" s="356">
        <v>0.9</v>
      </c>
      <c r="Q1335" s="357">
        <v>0.983861326957561</v>
      </c>
      <c r="R1335" s="169">
        <v>0.990030342436064</v>
      </c>
      <c r="S1335" s="169">
        <v>0.990218910107126</v>
      </c>
      <c r="T1335" s="169">
        <v>0.950380712550849</v>
      </c>
      <c r="U1335" s="356">
        <v>0.9</v>
      </c>
      <c r="V1335" s="169">
        <v>0.96652719665272</v>
      </c>
      <c r="W1335" s="169">
        <v>0.969224100563502</v>
      </c>
      <c r="X1335" s="169">
        <v>0.972985561248253</v>
      </c>
      <c r="Y1335" s="169">
        <v>0.975801284439213</v>
      </c>
      <c r="Z1335" s="356">
        <v>0.92</v>
      </c>
      <c r="AA1335" s="356" t="s">
        <v>40</v>
      </c>
      <c r="AB1335" s="356" t="s">
        <v>40</v>
      </c>
      <c r="AC1335" s="356" t="s">
        <v>40</v>
      </c>
      <c r="AD1335" s="356">
        <v>1</v>
      </c>
      <c r="AE1335" s="356">
        <v>0.92</v>
      </c>
      <c r="AF1335" s="169">
        <v>1</v>
      </c>
      <c r="AG1335" s="169">
        <v>0.995110024449878</v>
      </c>
      <c r="AH1335" s="169">
        <v>0.998896247240618</v>
      </c>
      <c r="AI1335" s="169">
        <v>0.993528354306259</v>
      </c>
      <c r="AJ1335" s="356">
        <v>0.92</v>
      </c>
      <c r="AK1335" s="169">
        <v>0.983890214797136</v>
      </c>
      <c r="AL1335" s="169">
        <v>0.982228001733853</v>
      </c>
      <c r="AM1335" s="169">
        <v>0.988832014890647</v>
      </c>
      <c r="AN1335" s="169">
        <v>0.991434147213491</v>
      </c>
      <c r="AO1335" s="168">
        <v>0.99</v>
      </c>
      <c r="AP1335" s="358">
        <v>1</v>
      </c>
      <c r="AQ1335" s="358">
        <v>1</v>
      </c>
      <c r="AR1335" s="358">
        <v>1</v>
      </c>
      <c r="AS1335" s="359">
        <v>1</v>
      </c>
      <c r="AT1335" s="364">
        <v>0.0721861525408278</v>
      </c>
      <c r="AU1335" s="361">
        <v>0.1</v>
      </c>
      <c r="AV1335" s="362">
        <v>0.142857142857143</v>
      </c>
      <c r="AW1335" s="362">
        <v>0.0769230769230769</v>
      </c>
      <c r="AX1335" s="362">
        <v>0.0609756097560976</v>
      </c>
      <c r="AY1335" s="142"/>
      <c r="AZ1335" s="140"/>
    </row>
    <row r="1336" spans="1:52">
      <c r="A1336" s="138"/>
      <c r="B1336" s="142"/>
      <c r="C1336" s="172" t="s">
        <v>1972</v>
      </c>
      <c r="D1336" s="166" t="s">
        <v>26</v>
      </c>
      <c r="E1336" s="166" t="s">
        <v>1973</v>
      </c>
      <c r="F1336" s="167" t="s">
        <v>2522</v>
      </c>
      <c r="G1336" s="195" t="s">
        <v>2523</v>
      </c>
      <c r="H1336" s="195" t="s">
        <v>2523</v>
      </c>
      <c r="I1336" s="195" t="s">
        <v>2523</v>
      </c>
      <c r="J1336" s="195" t="s">
        <v>2523</v>
      </c>
      <c r="K1336" s="168">
        <v>0.9</v>
      </c>
      <c r="L1336" s="169">
        <v>0.977272727272727</v>
      </c>
      <c r="M1336" s="169">
        <v>0.977777777777778</v>
      </c>
      <c r="N1336" s="170">
        <v>0.978260869565217</v>
      </c>
      <c r="O1336" s="170">
        <v>0.970588235294118</v>
      </c>
      <c r="P1336" s="356">
        <v>0.9</v>
      </c>
      <c r="Q1336" s="357">
        <v>0.996691871455577</v>
      </c>
      <c r="R1336" s="169">
        <v>0.991461412151067</v>
      </c>
      <c r="S1336" s="169">
        <v>0.995276162790698</v>
      </c>
      <c r="T1336" s="169">
        <v>0.987406225601684</v>
      </c>
      <c r="U1336" s="356">
        <v>0.9</v>
      </c>
      <c r="V1336" s="169">
        <v>0.972589792060491</v>
      </c>
      <c r="W1336" s="169">
        <v>0.965188834154351</v>
      </c>
      <c r="X1336" s="169">
        <v>0.965116279069767</v>
      </c>
      <c r="Y1336" s="169">
        <v>0.96426672097944</v>
      </c>
      <c r="Z1336" s="356">
        <v>0.92</v>
      </c>
      <c r="AA1336" s="356" t="s">
        <v>40</v>
      </c>
      <c r="AB1336" s="356" t="s">
        <v>40</v>
      </c>
      <c r="AC1336" s="356" t="s">
        <v>40</v>
      </c>
      <c r="AD1336" s="356" t="s">
        <v>40</v>
      </c>
      <c r="AE1336" s="356">
        <v>0.92</v>
      </c>
      <c r="AF1336" s="169">
        <v>0.998523767345734</v>
      </c>
      <c r="AG1336" s="169">
        <v>0.994530537830447</v>
      </c>
      <c r="AH1336" s="169">
        <v>1</v>
      </c>
      <c r="AI1336" s="169">
        <v>0.993806141020372</v>
      </c>
      <c r="AJ1336" s="356">
        <v>0.92</v>
      </c>
      <c r="AK1336" s="169">
        <v>0.984419263456091</v>
      </c>
      <c r="AL1336" s="169">
        <v>0.978981937602627</v>
      </c>
      <c r="AM1336" s="169">
        <v>0.980783176214648</v>
      </c>
      <c r="AN1336" s="169">
        <v>0.983663193072381</v>
      </c>
      <c r="AO1336" s="168">
        <v>0.99</v>
      </c>
      <c r="AP1336" s="358">
        <v>1</v>
      </c>
      <c r="AQ1336" s="358">
        <v>1</v>
      </c>
      <c r="AR1336" s="358">
        <v>1</v>
      </c>
      <c r="AS1336" s="359">
        <v>1</v>
      </c>
      <c r="AT1336" s="364">
        <v>0.0721861525408278</v>
      </c>
      <c r="AU1336" s="361">
        <v>0.2</v>
      </c>
      <c r="AV1336" s="362">
        <v>0.111111111111111</v>
      </c>
      <c r="AW1336" s="362">
        <v>0.0714285714285714</v>
      </c>
      <c r="AX1336" s="362">
        <v>0.0511182108626198</v>
      </c>
      <c r="AY1336" s="142"/>
      <c r="AZ1336" s="140"/>
    </row>
    <row r="1337" spans="1:52">
      <c r="A1337" s="138"/>
      <c r="B1337" s="142"/>
      <c r="C1337" s="172" t="s">
        <v>1972</v>
      </c>
      <c r="D1337" s="166" t="s">
        <v>26</v>
      </c>
      <c r="E1337" s="166" t="s">
        <v>1973</v>
      </c>
      <c r="F1337" s="167" t="s">
        <v>2524</v>
      </c>
      <c r="G1337" s="195" t="s">
        <v>2525</v>
      </c>
      <c r="H1337" s="195" t="s">
        <v>2525</v>
      </c>
      <c r="I1337" s="195" t="s">
        <v>2525</v>
      </c>
      <c r="J1337" s="195" t="s">
        <v>2525</v>
      </c>
      <c r="K1337" s="168">
        <v>0.9</v>
      </c>
      <c r="L1337" s="169">
        <v>0.880952380952381</v>
      </c>
      <c r="M1337" s="169">
        <v>0.954545454545455</v>
      </c>
      <c r="N1337" s="170">
        <v>0.930232558139535</v>
      </c>
      <c r="O1337" s="170">
        <v>0.951975213013168</v>
      </c>
      <c r="P1337" s="356">
        <v>0.9</v>
      </c>
      <c r="Q1337" s="357">
        <v>0.993808049535604</v>
      </c>
      <c r="R1337" s="169">
        <v>0.994105511346891</v>
      </c>
      <c r="S1337" s="169">
        <v>0.995207667731629</v>
      </c>
      <c r="T1337" s="169">
        <v>0.993527317082768</v>
      </c>
      <c r="U1337" s="356">
        <v>0.9</v>
      </c>
      <c r="V1337" s="169">
        <v>0.963622291021672</v>
      </c>
      <c r="W1337" s="169">
        <v>0.970527556734453</v>
      </c>
      <c r="X1337" s="169">
        <v>0.976996805111821</v>
      </c>
      <c r="Y1337" s="169">
        <v>0.973686281453501</v>
      </c>
      <c r="Z1337" s="356">
        <v>0.92</v>
      </c>
      <c r="AA1337" s="356" t="s">
        <v>40</v>
      </c>
      <c r="AB1337" s="356" t="s">
        <v>40</v>
      </c>
      <c r="AC1337" s="356" t="s">
        <v>40</v>
      </c>
      <c r="AD1337" s="356">
        <v>1</v>
      </c>
      <c r="AE1337" s="356">
        <v>0.92</v>
      </c>
      <c r="AF1337" s="169">
        <v>1</v>
      </c>
      <c r="AG1337" s="169">
        <v>1</v>
      </c>
      <c r="AH1337" s="169">
        <v>0.993506493506494</v>
      </c>
      <c r="AI1337" s="169">
        <v>0.965656955431217</v>
      </c>
      <c r="AJ1337" s="356">
        <v>0.92</v>
      </c>
      <c r="AK1337" s="169">
        <v>0.980657640232108</v>
      </c>
      <c r="AL1337" s="169">
        <v>0.988505747126437</v>
      </c>
      <c r="AM1337" s="169">
        <v>0.989776357827476</v>
      </c>
      <c r="AN1337" s="169">
        <v>0.993065323667411</v>
      </c>
      <c r="AO1337" s="168">
        <v>0.99</v>
      </c>
      <c r="AP1337" s="358">
        <v>1</v>
      </c>
      <c r="AQ1337" s="358">
        <v>1</v>
      </c>
      <c r="AR1337" s="358">
        <v>1</v>
      </c>
      <c r="AS1337" s="359">
        <v>1</v>
      </c>
      <c r="AT1337" s="364">
        <v>0.0721861525408278</v>
      </c>
      <c r="AU1337" s="361">
        <v>0.111111111111111</v>
      </c>
      <c r="AV1337" s="362">
        <v>0</v>
      </c>
      <c r="AW1337" s="362">
        <v>0</v>
      </c>
      <c r="AX1337" s="362">
        <v>0.0513447432762836</v>
      </c>
      <c r="AY1337" s="142"/>
      <c r="AZ1337" s="140"/>
    </row>
    <row r="1338" spans="1:52">
      <c r="A1338" s="138"/>
      <c r="B1338" s="142"/>
      <c r="C1338" s="172" t="s">
        <v>1972</v>
      </c>
      <c r="D1338" s="166" t="s">
        <v>26</v>
      </c>
      <c r="E1338" s="166" t="s">
        <v>1973</v>
      </c>
      <c r="F1338" s="167" t="s">
        <v>2526</v>
      </c>
      <c r="G1338" s="195" t="s">
        <v>2527</v>
      </c>
      <c r="H1338" s="195" t="s">
        <v>2527</v>
      </c>
      <c r="I1338" s="195" t="s">
        <v>2527</v>
      </c>
      <c r="J1338" s="195" t="s">
        <v>2527</v>
      </c>
      <c r="K1338" s="168">
        <v>0.9</v>
      </c>
      <c r="L1338" s="169">
        <v>0.926829268292683</v>
      </c>
      <c r="M1338" s="169">
        <v>0.929411764705882</v>
      </c>
      <c r="N1338" s="170">
        <v>0.939759036144578</v>
      </c>
      <c r="O1338" s="170">
        <v>0.956779661016949</v>
      </c>
      <c r="P1338" s="356">
        <v>0.9</v>
      </c>
      <c r="Q1338" s="357">
        <v>0.971567527123083</v>
      </c>
      <c r="R1338" s="169">
        <v>0.958785249457701</v>
      </c>
      <c r="S1338" s="169">
        <v>0.973230850781871</v>
      </c>
      <c r="T1338" s="169">
        <v>0.963921220602792</v>
      </c>
      <c r="U1338" s="356">
        <v>0.9</v>
      </c>
      <c r="V1338" s="169">
        <v>0.940142162364385</v>
      </c>
      <c r="W1338" s="169">
        <v>0.939262472885033</v>
      </c>
      <c r="X1338" s="169">
        <v>0.940630797773655</v>
      </c>
      <c r="Y1338" s="169">
        <v>0.92974536641977</v>
      </c>
      <c r="Z1338" s="356">
        <v>0.92</v>
      </c>
      <c r="AA1338" s="356">
        <v>0.927122464312547</v>
      </c>
      <c r="AB1338" s="356">
        <v>0.931893687707641</v>
      </c>
      <c r="AC1338" s="356">
        <v>0.911752044769694</v>
      </c>
      <c r="AD1338" s="356">
        <v>0.926456525896691</v>
      </c>
      <c r="AE1338" s="356">
        <v>0.92</v>
      </c>
      <c r="AF1338" s="169">
        <v>1</v>
      </c>
      <c r="AG1338" s="169">
        <v>0.995824634655532</v>
      </c>
      <c r="AH1338" s="169">
        <v>0.996972754793138</v>
      </c>
      <c r="AI1338" s="169">
        <v>0.997845129152324</v>
      </c>
      <c r="AJ1338" s="356">
        <v>0.92</v>
      </c>
      <c r="AK1338" s="169">
        <v>0.959580838323353</v>
      </c>
      <c r="AL1338" s="169">
        <v>0.962322533673098</v>
      </c>
      <c r="AM1338" s="169">
        <v>0.95194357880925</v>
      </c>
      <c r="AN1338" s="169">
        <v>0.962261343345085</v>
      </c>
      <c r="AO1338" s="168">
        <v>0.99</v>
      </c>
      <c r="AP1338" s="358">
        <v>1</v>
      </c>
      <c r="AQ1338" s="358">
        <v>1</v>
      </c>
      <c r="AR1338" s="358">
        <v>1</v>
      </c>
      <c r="AS1338" s="359">
        <v>1</v>
      </c>
      <c r="AT1338" s="364">
        <v>0.0721861525408278</v>
      </c>
      <c r="AU1338" s="361">
        <v>0.2</v>
      </c>
      <c r="AV1338" s="362">
        <v>0</v>
      </c>
      <c r="AW1338" s="362">
        <v>0</v>
      </c>
      <c r="AX1338" s="362">
        <v>0.0532374100719424</v>
      </c>
      <c r="AY1338" s="142"/>
      <c r="AZ1338" s="140"/>
    </row>
    <row r="1339" spans="1:52">
      <c r="A1339" s="138"/>
      <c r="B1339" s="142"/>
      <c r="C1339" s="172" t="s">
        <v>1972</v>
      </c>
      <c r="D1339" s="166" t="s">
        <v>26</v>
      </c>
      <c r="E1339" s="166" t="s">
        <v>1973</v>
      </c>
      <c r="F1339" s="167" t="s">
        <v>2528</v>
      </c>
      <c r="G1339" s="195" t="s">
        <v>2529</v>
      </c>
      <c r="H1339" s="195" t="s">
        <v>2529</v>
      </c>
      <c r="I1339" s="195" t="s">
        <v>2529</v>
      </c>
      <c r="J1339" s="195" t="s">
        <v>2529</v>
      </c>
      <c r="K1339" s="168">
        <v>0.9</v>
      </c>
      <c r="L1339" s="169">
        <v>0.952380952380952</v>
      </c>
      <c r="M1339" s="169">
        <v>0.880952380952381</v>
      </c>
      <c r="N1339" s="170">
        <v>0.897435897435897</v>
      </c>
      <c r="O1339" s="170">
        <v>0.930864197530864</v>
      </c>
      <c r="P1339" s="356">
        <v>0.9</v>
      </c>
      <c r="Q1339" s="357">
        <v>0.987173614292258</v>
      </c>
      <c r="R1339" s="169">
        <v>0.95758398371225</v>
      </c>
      <c r="S1339" s="169">
        <v>0.924918389553863</v>
      </c>
      <c r="T1339" s="169">
        <v>0.959150717023188</v>
      </c>
      <c r="U1339" s="356">
        <v>0.9</v>
      </c>
      <c r="V1339" s="169">
        <v>0.946862116353642</v>
      </c>
      <c r="W1339" s="169">
        <v>0.914489311163896</v>
      </c>
      <c r="X1339" s="169">
        <v>0.884294523032282</v>
      </c>
      <c r="Y1339" s="169">
        <v>0.908248325429588</v>
      </c>
      <c r="Z1339" s="356">
        <v>0.92</v>
      </c>
      <c r="AA1339" s="356" t="s">
        <v>40</v>
      </c>
      <c r="AB1339" s="356" t="s">
        <v>40</v>
      </c>
      <c r="AC1339" s="356" t="s">
        <v>40</v>
      </c>
      <c r="AD1339" s="356" t="s">
        <v>40</v>
      </c>
      <c r="AE1339" s="356">
        <v>0.92</v>
      </c>
      <c r="AF1339" s="169">
        <v>0.997572815533981</v>
      </c>
      <c r="AG1339" s="169">
        <v>1</v>
      </c>
      <c r="AH1339" s="169">
        <v>1</v>
      </c>
      <c r="AI1339" s="169">
        <v>0.985834990059642</v>
      </c>
      <c r="AJ1339" s="356">
        <v>0.92</v>
      </c>
      <c r="AK1339" s="169">
        <v>0.966101694915254</v>
      </c>
      <c r="AL1339" s="169">
        <v>0.972175093315236</v>
      </c>
      <c r="AM1339" s="169">
        <v>0.968443960826986</v>
      </c>
      <c r="AN1339" s="169">
        <v>0.971663786045665</v>
      </c>
      <c r="AO1339" s="168">
        <v>0.99</v>
      </c>
      <c r="AP1339" s="358">
        <v>1</v>
      </c>
      <c r="AQ1339" s="358">
        <v>1</v>
      </c>
      <c r="AR1339" s="358">
        <v>1</v>
      </c>
      <c r="AS1339" s="359">
        <v>1</v>
      </c>
      <c r="AT1339" s="364">
        <v>0.0721861525408278</v>
      </c>
      <c r="AU1339" s="361">
        <v>0</v>
      </c>
      <c r="AV1339" s="362">
        <v>0</v>
      </c>
      <c r="AW1339" s="362">
        <v>0</v>
      </c>
      <c r="AX1339" s="362">
        <v>0.0797872340425532</v>
      </c>
      <c r="AY1339" s="142"/>
      <c r="AZ1339" s="140"/>
    </row>
    <row r="1340" spans="1:52">
      <c r="A1340" s="138"/>
      <c r="B1340" s="142"/>
      <c r="C1340" s="172" t="s">
        <v>1972</v>
      </c>
      <c r="D1340" s="166" t="s">
        <v>26</v>
      </c>
      <c r="E1340" s="166" t="s">
        <v>1973</v>
      </c>
      <c r="F1340" s="167" t="s">
        <v>2530</v>
      </c>
      <c r="G1340" s="195" t="s">
        <v>2531</v>
      </c>
      <c r="H1340" s="195" t="s">
        <v>2531</v>
      </c>
      <c r="I1340" s="195" t="s">
        <v>2531</v>
      </c>
      <c r="J1340" s="195" t="s">
        <v>2531</v>
      </c>
      <c r="K1340" s="168">
        <v>0.9</v>
      </c>
      <c r="L1340" s="169">
        <v>0.96551724137931</v>
      </c>
      <c r="M1340" s="169">
        <v>1</v>
      </c>
      <c r="N1340" s="170">
        <v>0.96875</v>
      </c>
      <c r="O1340" s="170">
        <v>0.983193277310924</v>
      </c>
      <c r="P1340" s="356">
        <v>0.9</v>
      </c>
      <c r="Q1340" s="357">
        <v>0.994860079954312</v>
      </c>
      <c r="R1340" s="169">
        <v>0.984911986588432</v>
      </c>
      <c r="S1340" s="169">
        <v>0.987264150943396</v>
      </c>
      <c r="T1340" s="169">
        <v>0.989362814670949</v>
      </c>
      <c r="U1340" s="356">
        <v>0.9</v>
      </c>
      <c r="V1340" s="169">
        <v>0.958880639634495</v>
      </c>
      <c r="W1340" s="169">
        <v>0.954735959765298</v>
      </c>
      <c r="X1340" s="169">
        <v>0.956132075471698</v>
      </c>
      <c r="Y1340" s="169">
        <v>0.968282662284306</v>
      </c>
      <c r="Z1340" s="356">
        <v>0.92</v>
      </c>
      <c r="AA1340" s="356" t="s">
        <v>40</v>
      </c>
      <c r="AB1340" s="356" t="s">
        <v>40</v>
      </c>
      <c r="AC1340" s="356" t="s">
        <v>40</v>
      </c>
      <c r="AD1340" s="356">
        <v>1</v>
      </c>
      <c r="AE1340" s="356">
        <v>0.92</v>
      </c>
      <c r="AF1340" s="169">
        <v>0.999473961073119</v>
      </c>
      <c r="AG1340" s="169">
        <v>1</v>
      </c>
      <c r="AH1340" s="169">
        <v>0.999536822603057</v>
      </c>
      <c r="AI1340" s="169">
        <v>0.99926662755347</v>
      </c>
      <c r="AJ1340" s="356">
        <v>0.92</v>
      </c>
      <c r="AK1340" s="169">
        <v>0.966381766381766</v>
      </c>
      <c r="AL1340" s="169">
        <v>0.970280452071997</v>
      </c>
      <c r="AM1340" s="169">
        <v>0.964655984919887</v>
      </c>
      <c r="AN1340" s="169">
        <v>0.981079668483536</v>
      </c>
      <c r="AO1340" s="168">
        <v>0.99</v>
      </c>
      <c r="AP1340" s="358">
        <v>1</v>
      </c>
      <c r="AQ1340" s="358">
        <v>1</v>
      </c>
      <c r="AR1340" s="358">
        <v>1</v>
      </c>
      <c r="AS1340" s="359">
        <v>1</v>
      </c>
      <c r="AT1340" s="364">
        <v>0.0721861525408278</v>
      </c>
      <c r="AU1340" s="361">
        <v>0.0625</v>
      </c>
      <c r="AV1340" s="362">
        <v>0</v>
      </c>
      <c r="AW1340" s="362">
        <v>0</v>
      </c>
      <c r="AX1340" s="362">
        <v>0.0424028268551237</v>
      </c>
      <c r="AY1340" s="142"/>
      <c r="AZ1340" s="140"/>
    </row>
    <row r="1341" spans="1:52">
      <c r="A1341" s="138"/>
      <c r="B1341" s="142"/>
      <c r="C1341" s="172" t="s">
        <v>1972</v>
      </c>
      <c r="D1341" s="166" t="s">
        <v>26</v>
      </c>
      <c r="E1341" s="166" t="s">
        <v>1973</v>
      </c>
      <c r="F1341" s="167" t="s">
        <v>2532</v>
      </c>
      <c r="G1341" s="195" t="s">
        <v>2533</v>
      </c>
      <c r="H1341" s="195" t="s">
        <v>2533</v>
      </c>
      <c r="I1341" s="195" t="s">
        <v>2533</v>
      </c>
      <c r="J1341" s="195" t="s">
        <v>2533</v>
      </c>
      <c r="K1341" s="168">
        <v>0.9</v>
      </c>
      <c r="L1341" s="169">
        <v>0.85</v>
      </c>
      <c r="M1341" s="169">
        <v>0.91304347826087</v>
      </c>
      <c r="N1341" s="170">
        <v>0.869565217391304</v>
      </c>
      <c r="O1341" s="170">
        <v>0.927244582043344</v>
      </c>
      <c r="P1341" s="356">
        <v>0.9</v>
      </c>
      <c r="Q1341" s="357">
        <v>0.968055555555556</v>
      </c>
      <c r="R1341" s="169">
        <v>0.953571428571429</v>
      </c>
      <c r="S1341" s="169">
        <v>0.969798657718121</v>
      </c>
      <c r="T1341" s="169">
        <v>0.970217115465952</v>
      </c>
      <c r="U1341" s="356">
        <v>0.9</v>
      </c>
      <c r="V1341" s="169">
        <v>0.963888888888889</v>
      </c>
      <c r="W1341" s="169">
        <v>0.938265306122449</v>
      </c>
      <c r="X1341" s="169">
        <v>0.95917225950783</v>
      </c>
      <c r="Y1341" s="169">
        <v>0.948858029042718</v>
      </c>
      <c r="Z1341" s="356">
        <v>0.92</v>
      </c>
      <c r="AA1341" s="356" t="s">
        <v>40</v>
      </c>
      <c r="AB1341" s="356" t="s">
        <v>40</v>
      </c>
      <c r="AC1341" s="356" t="s">
        <v>40</v>
      </c>
      <c r="AD1341" s="356">
        <v>1</v>
      </c>
      <c r="AE1341" s="356">
        <v>0.92</v>
      </c>
      <c r="AF1341" s="169">
        <v>0.997802197802198</v>
      </c>
      <c r="AG1341" s="169">
        <v>0.9</v>
      </c>
      <c r="AH1341" s="169">
        <v>0.997097242380261</v>
      </c>
      <c r="AI1341" s="169">
        <v>0.98837749883775</v>
      </c>
      <c r="AJ1341" s="356">
        <v>0.92</v>
      </c>
      <c r="AK1341" s="169">
        <v>0.9750346740638</v>
      </c>
      <c r="AL1341" s="169">
        <v>0.95364238410596</v>
      </c>
      <c r="AM1341" s="169">
        <v>0.968120805369127</v>
      </c>
      <c r="AN1341" s="169">
        <v>0.974056354873888</v>
      </c>
      <c r="AO1341" s="168">
        <v>0.99</v>
      </c>
      <c r="AP1341" s="358">
        <v>1</v>
      </c>
      <c r="AQ1341" s="358">
        <v>1</v>
      </c>
      <c r="AR1341" s="358">
        <v>1</v>
      </c>
      <c r="AS1341" s="359">
        <v>1</v>
      </c>
      <c r="AT1341" s="364">
        <v>0.0721861525408278</v>
      </c>
      <c r="AU1341" s="361">
        <v>0.25</v>
      </c>
      <c r="AV1341" s="362">
        <v>0</v>
      </c>
      <c r="AW1341" s="362">
        <v>0</v>
      </c>
      <c r="AX1341" s="362">
        <v>0.0506329113924051</v>
      </c>
      <c r="AY1341" s="142"/>
      <c r="AZ1341" s="140"/>
    </row>
    <row r="1342" spans="1:52">
      <c r="A1342" s="138"/>
      <c r="B1342" s="142"/>
      <c r="C1342" s="172" t="s">
        <v>1972</v>
      </c>
      <c r="D1342" s="166" t="s">
        <v>26</v>
      </c>
      <c r="E1342" s="166" t="s">
        <v>1973</v>
      </c>
      <c r="F1342" s="167" t="s">
        <v>2534</v>
      </c>
      <c r="G1342" s="195" t="s">
        <v>2535</v>
      </c>
      <c r="H1342" s="195" t="s">
        <v>2535</v>
      </c>
      <c r="I1342" s="195" t="s">
        <v>2535</v>
      </c>
      <c r="J1342" s="195" t="s">
        <v>2535</v>
      </c>
      <c r="K1342" s="168">
        <v>0.9</v>
      </c>
      <c r="L1342" s="169">
        <v>0.864864864864865</v>
      </c>
      <c r="M1342" s="169">
        <v>0.871794871794872</v>
      </c>
      <c r="N1342" s="170">
        <v>0.885714285714286</v>
      </c>
      <c r="O1342" s="170">
        <v>0.879182156133829</v>
      </c>
      <c r="P1342" s="356">
        <v>0.9</v>
      </c>
      <c r="Q1342" s="357">
        <v>0.958458244111349</v>
      </c>
      <c r="R1342" s="169">
        <v>0.972230698809887</v>
      </c>
      <c r="S1342" s="169">
        <v>0.972900635664102</v>
      </c>
      <c r="T1342" s="169">
        <v>0.92171561615803</v>
      </c>
      <c r="U1342" s="356">
        <v>0.9</v>
      </c>
      <c r="V1342" s="169">
        <v>0.931477516059957</v>
      </c>
      <c r="W1342" s="169">
        <v>0.918523039365273</v>
      </c>
      <c r="X1342" s="169">
        <v>0.8892606222817</v>
      </c>
      <c r="Y1342" s="169">
        <v>0.876444732143789</v>
      </c>
      <c r="Z1342" s="356">
        <v>0.92</v>
      </c>
      <c r="AA1342" s="356">
        <v>0</v>
      </c>
      <c r="AB1342" s="356" t="s">
        <v>40</v>
      </c>
      <c r="AC1342" s="356">
        <v>0</v>
      </c>
      <c r="AD1342" s="356">
        <v>0.333333333333333</v>
      </c>
      <c r="AE1342" s="356">
        <v>0.92</v>
      </c>
      <c r="AF1342" s="169">
        <v>1</v>
      </c>
      <c r="AG1342" s="169">
        <v>0.993333333333333</v>
      </c>
      <c r="AH1342" s="169">
        <v>0.979310344827586</v>
      </c>
      <c r="AI1342" s="169">
        <v>0.963729653220099</v>
      </c>
      <c r="AJ1342" s="356">
        <v>0.92</v>
      </c>
      <c r="AK1342" s="169">
        <v>0.962377084224027</v>
      </c>
      <c r="AL1342" s="169">
        <v>0.966127555691181</v>
      </c>
      <c r="AM1342" s="169">
        <v>0.964214046822742</v>
      </c>
      <c r="AN1342" s="169">
        <v>0.969119949890385</v>
      </c>
      <c r="AO1342" s="168">
        <v>0.99</v>
      </c>
      <c r="AP1342" s="358">
        <v>1</v>
      </c>
      <c r="AQ1342" s="358">
        <v>1</v>
      </c>
      <c r="AR1342" s="358">
        <v>1</v>
      </c>
      <c r="AS1342" s="359">
        <v>1</v>
      </c>
      <c r="AT1342" s="364">
        <v>0.0721861525408278</v>
      </c>
      <c r="AU1342" s="361">
        <v>0.2</v>
      </c>
      <c r="AV1342" s="362">
        <v>0.125</v>
      </c>
      <c r="AW1342" s="362">
        <v>0</v>
      </c>
      <c r="AX1342" s="362">
        <v>0.0681818181818182</v>
      </c>
      <c r="AY1342" s="142"/>
      <c r="AZ1342" s="140"/>
    </row>
    <row r="1343" spans="1:52">
      <c r="A1343" s="138"/>
      <c r="B1343" s="142"/>
      <c r="C1343" s="172" t="s">
        <v>1972</v>
      </c>
      <c r="D1343" s="166" t="s">
        <v>26</v>
      </c>
      <c r="E1343" s="166" t="s">
        <v>1973</v>
      </c>
      <c r="F1343" s="167" t="s">
        <v>2536</v>
      </c>
      <c r="G1343" s="195" t="s">
        <v>2537</v>
      </c>
      <c r="H1343" s="195" t="s">
        <v>2537</v>
      </c>
      <c r="I1343" s="195" t="s">
        <v>2537</v>
      </c>
      <c r="J1343" s="195" t="s">
        <v>2537</v>
      </c>
      <c r="K1343" s="168">
        <v>0.9</v>
      </c>
      <c r="L1343" s="169" t="s">
        <v>40</v>
      </c>
      <c r="M1343" s="169" t="s">
        <v>40</v>
      </c>
      <c r="N1343" s="170" t="s">
        <v>40</v>
      </c>
      <c r="O1343" s="170" t="s">
        <v>40</v>
      </c>
      <c r="P1343" s="356">
        <v>0.9</v>
      </c>
      <c r="Q1343" s="357">
        <v>0</v>
      </c>
      <c r="R1343" s="169">
        <v>0</v>
      </c>
      <c r="S1343" s="169">
        <v>0</v>
      </c>
      <c r="T1343" s="169">
        <v>0</v>
      </c>
      <c r="U1343" s="356">
        <v>0.9</v>
      </c>
      <c r="V1343" s="169">
        <v>1</v>
      </c>
      <c r="W1343" s="169">
        <v>1</v>
      </c>
      <c r="X1343" s="169">
        <v>1</v>
      </c>
      <c r="Y1343" s="169">
        <v>1</v>
      </c>
      <c r="Z1343" s="356">
        <v>0.92</v>
      </c>
      <c r="AA1343" s="356" t="s">
        <v>40</v>
      </c>
      <c r="AB1343" s="356" t="s">
        <v>40</v>
      </c>
      <c r="AC1343" s="356">
        <v>1</v>
      </c>
      <c r="AD1343" s="356">
        <v>1</v>
      </c>
      <c r="AE1343" s="356">
        <v>0.92</v>
      </c>
      <c r="AF1343" s="169">
        <v>1</v>
      </c>
      <c r="AG1343" s="169">
        <v>1</v>
      </c>
      <c r="AH1343" s="169">
        <v>1</v>
      </c>
      <c r="AI1343" s="169">
        <v>0.993526555833456</v>
      </c>
      <c r="AJ1343" s="356">
        <v>0.92</v>
      </c>
      <c r="AK1343" s="169">
        <v>1</v>
      </c>
      <c r="AL1343" s="169">
        <v>1</v>
      </c>
      <c r="AM1343" s="169">
        <v>1</v>
      </c>
      <c r="AN1343" s="169">
        <v>1</v>
      </c>
      <c r="AO1343" s="168">
        <v>0.99</v>
      </c>
      <c r="AP1343" s="358">
        <v>1</v>
      </c>
      <c r="AQ1343" s="358">
        <v>1</v>
      </c>
      <c r="AR1343" s="358">
        <v>1</v>
      </c>
      <c r="AS1343" s="359">
        <v>1</v>
      </c>
      <c r="AT1343" s="364">
        <v>0.0721861525408278</v>
      </c>
      <c r="AU1343" s="361" t="s">
        <v>40</v>
      </c>
      <c r="AV1343" s="362" t="s">
        <v>40</v>
      </c>
      <c r="AW1343" s="362" t="s">
        <v>40</v>
      </c>
      <c r="AX1343" s="362" t="s">
        <v>40</v>
      </c>
      <c r="AY1343" s="142"/>
      <c r="AZ1343" s="140"/>
    </row>
    <row r="1344" spans="1:52">
      <c r="A1344" s="138"/>
      <c r="B1344" s="142"/>
      <c r="C1344" s="172" t="s">
        <v>1972</v>
      </c>
      <c r="D1344" s="166" t="s">
        <v>26</v>
      </c>
      <c r="E1344" s="166" t="s">
        <v>1973</v>
      </c>
      <c r="F1344" s="167" t="s">
        <v>2538</v>
      </c>
      <c r="G1344" s="195" t="s">
        <v>2539</v>
      </c>
      <c r="H1344" s="195" t="s">
        <v>2539</v>
      </c>
      <c r="I1344" s="195" t="s">
        <v>2539</v>
      </c>
      <c r="J1344" s="195" t="s">
        <v>2539</v>
      </c>
      <c r="K1344" s="168">
        <v>0.9</v>
      </c>
      <c r="L1344" s="169">
        <v>0.942857142857143</v>
      </c>
      <c r="M1344" s="169">
        <v>0.926829268292683</v>
      </c>
      <c r="N1344" s="170">
        <v>0.942857142857143</v>
      </c>
      <c r="O1344" s="170">
        <v>0.929780033840948</v>
      </c>
      <c r="P1344" s="356">
        <v>0.9</v>
      </c>
      <c r="Q1344" s="357">
        <v>0.964135021097046</v>
      </c>
      <c r="R1344" s="169">
        <v>0.976131277971159</v>
      </c>
      <c r="S1344" s="169">
        <v>0.935872709739634</v>
      </c>
      <c r="T1344" s="169">
        <v>0.969414893617021</v>
      </c>
      <c r="U1344" s="356">
        <v>0.9</v>
      </c>
      <c r="V1344" s="169">
        <v>0.933192686357243</v>
      </c>
      <c r="W1344" s="169">
        <v>0.94778717056191</v>
      </c>
      <c r="X1344" s="169">
        <v>0.935390549662488</v>
      </c>
      <c r="Y1344" s="169">
        <v>0.947797742605086</v>
      </c>
      <c r="Z1344" s="356">
        <v>0.92</v>
      </c>
      <c r="AA1344" s="356">
        <v>0.950793650793651</v>
      </c>
      <c r="AB1344" s="356">
        <v>0.958817317845829</v>
      </c>
      <c r="AC1344" s="356">
        <v>0.941037735849057</v>
      </c>
      <c r="AD1344" s="356">
        <v>0.957498149995174</v>
      </c>
      <c r="AE1344" s="356">
        <v>0.92</v>
      </c>
      <c r="AF1344" s="169">
        <v>0.998843930635838</v>
      </c>
      <c r="AG1344" s="169">
        <v>0.976190476190476</v>
      </c>
      <c r="AH1344" s="169">
        <v>0.957940145591804</v>
      </c>
      <c r="AI1344" s="169">
        <v>0.99033387369365</v>
      </c>
      <c r="AJ1344" s="356">
        <v>0.92</v>
      </c>
      <c r="AK1344" s="169">
        <v>0.96985901798736</v>
      </c>
      <c r="AL1344" s="169">
        <v>0.972982100641675</v>
      </c>
      <c r="AM1344" s="169">
        <v>0.962985074626866</v>
      </c>
      <c r="AN1344" s="169">
        <v>0.97597267565267</v>
      </c>
      <c r="AO1344" s="168">
        <v>0.99</v>
      </c>
      <c r="AP1344" s="358">
        <v>1</v>
      </c>
      <c r="AQ1344" s="358">
        <v>1</v>
      </c>
      <c r="AR1344" s="358">
        <v>1</v>
      </c>
      <c r="AS1344" s="359">
        <v>1</v>
      </c>
      <c r="AT1344" s="364">
        <v>0.0721861525408278</v>
      </c>
      <c r="AU1344" s="361">
        <v>0</v>
      </c>
      <c r="AV1344" s="362">
        <v>0.05</v>
      </c>
      <c r="AW1344" s="362">
        <v>0</v>
      </c>
      <c r="AX1344" s="362">
        <v>0.0251889168765743</v>
      </c>
      <c r="AY1344" s="142"/>
      <c r="AZ1344" s="140"/>
    </row>
    <row r="1345" spans="1:52">
      <c r="A1345" s="138"/>
      <c r="B1345" s="142"/>
      <c r="C1345" s="172" t="s">
        <v>1972</v>
      </c>
      <c r="D1345" s="166" t="s">
        <v>26</v>
      </c>
      <c r="E1345" s="166" t="s">
        <v>1973</v>
      </c>
      <c r="F1345" s="167" t="s">
        <v>2540</v>
      </c>
      <c r="G1345" s="195" t="s">
        <v>2541</v>
      </c>
      <c r="H1345" s="195" t="s">
        <v>2541</v>
      </c>
      <c r="I1345" s="195" t="s">
        <v>2541</v>
      </c>
      <c r="J1345" s="195" t="s">
        <v>2541</v>
      </c>
      <c r="K1345" s="168">
        <v>0.9</v>
      </c>
      <c r="L1345" s="169">
        <v>0.945945945945946</v>
      </c>
      <c r="M1345" s="169">
        <v>0.973684210526316</v>
      </c>
      <c r="N1345" s="170">
        <v>0.911764705882353</v>
      </c>
      <c r="O1345" s="170">
        <v>0.964093357271095</v>
      </c>
      <c r="P1345" s="356">
        <v>0.9</v>
      </c>
      <c r="Q1345" s="357">
        <v>0.968627450980392</v>
      </c>
      <c r="R1345" s="169">
        <v>0.932850241545894</v>
      </c>
      <c r="S1345" s="169">
        <v>0.957794676806084</v>
      </c>
      <c r="T1345" s="169">
        <v>0.951974123176003</v>
      </c>
      <c r="U1345" s="356">
        <v>0.9</v>
      </c>
      <c r="V1345" s="169">
        <v>0.933333333333333</v>
      </c>
      <c r="W1345" s="169">
        <v>0.932850241545894</v>
      </c>
      <c r="X1345" s="169">
        <v>0.913688212927757</v>
      </c>
      <c r="Y1345" s="169">
        <v>0.931130515505788</v>
      </c>
      <c r="Z1345" s="356">
        <v>0.92</v>
      </c>
      <c r="AA1345" s="356">
        <v>0.956329113924051</v>
      </c>
      <c r="AB1345" s="356">
        <v>0.915973377703827</v>
      </c>
      <c r="AC1345" s="356">
        <v>0.936651583710407</v>
      </c>
      <c r="AD1345" s="356">
        <v>0.956200538811248</v>
      </c>
      <c r="AE1345" s="356">
        <v>0.92</v>
      </c>
      <c r="AF1345" s="169">
        <v>0.987684134267085</v>
      </c>
      <c r="AG1345" s="169">
        <v>0.994092627599244</v>
      </c>
      <c r="AH1345" s="169">
        <v>0.986531986531986</v>
      </c>
      <c r="AI1345" s="169">
        <v>0.990738452809122</v>
      </c>
      <c r="AJ1345" s="356">
        <v>0.92</v>
      </c>
      <c r="AK1345" s="169">
        <v>0.961180622393327</v>
      </c>
      <c r="AL1345" s="169">
        <v>0.957264957264957</v>
      </c>
      <c r="AM1345" s="169">
        <v>0.95225102319236</v>
      </c>
      <c r="AN1345" s="169">
        <v>0.969118101583159</v>
      </c>
      <c r="AO1345" s="168">
        <v>0.99</v>
      </c>
      <c r="AP1345" s="358">
        <v>1</v>
      </c>
      <c r="AQ1345" s="358">
        <v>1</v>
      </c>
      <c r="AR1345" s="358">
        <v>1</v>
      </c>
      <c r="AS1345" s="359">
        <v>1</v>
      </c>
      <c r="AT1345" s="364">
        <v>0.0721861525408278</v>
      </c>
      <c r="AU1345" s="361">
        <v>0.0512820512820513</v>
      </c>
      <c r="AV1345" s="362">
        <v>0.0652173913043478</v>
      </c>
      <c r="AW1345" s="362">
        <v>0.05</v>
      </c>
      <c r="AX1345" s="362">
        <v>0.0693069306930693</v>
      </c>
      <c r="AY1345" s="142"/>
      <c r="AZ1345" s="140"/>
    </row>
    <row r="1346" spans="1:52">
      <c r="A1346" s="138"/>
      <c r="B1346" s="142"/>
      <c r="C1346" s="172" t="s">
        <v>1972</v>
      </c>
      <c r="D1346" s="166" t="s">
        <v>26</v>
      </c>
      <c r="E1346" s="166" t="s">
        <v>1973</v>
      </c>
      <c r="F1346" s="167" t="s">
        <v>2542</v>
      </c>
      <c r="G1346" s="195" t="s">
        <v>2543</v>
      </c>
      <c r="H1346" s="195" t="s">
        <v>2543</v>
      </c>
      <c r="I1346" s="195" t="s">
        <v>2543</v>
      </c>
      <c r="J1346" s="195" t="s">
        <v>2543</v>
      </c>
      <c r="K1346" s="168">
        <v>0.9</v>
      </c>
      <c r="L1346" s="169">
        <v>0.962962962962963</v>
      </c>
      <c r="M1346" s="169">
        <v>0.966666666666667</v>
      </c>
      <c r="N1346" s="170">
        <v>0.851851851851852</v>
      </c>
      <c r="O1346" s="170">
        <v>0.89216799091941</v>
      </c>
      <c r="P1346" s="356">
        <v>0.9</v>
      </c>
      <c r="Q1346" s="357">
        <v>0.952100221075903</v>
      </c>
      <c r="R1346" s="169">
        <v>0.943941109852775</v>
      </c>
      <c r="S1346" s="169">
        <v>0.835840137516115</v>
      </c>
      <c r="T1346" s="169">
        <v>0.942165433759247</v>
      </c>
      <c r="U1346" s="356">
        <v>0.9</v>
      </c>
      <c r="V1346" s="169">
        <v>0.924834193072955</v>
      </c>
      <c r="W1346" s="169">
        <v>0.917893544733862</v>
      </c>
      <c r="X1346" s="169">
        <v>0.890416845724108</v>
      </c>
      <c r="Y1346" s="169">
        <v>0.933718241015631</v>
      </c>
      <c r="Z1346" s="356">
        <v>0.92</v>
      </c>
      <c r="AA1346" s="356">
        <v>0.941571524513096</v>
      </c>
      <c r="AB1346" s="356">
        <v>0.953465346534653</v>
      </c>
      <c r="AC1346" s="356">
        <v>0.916005291005291</v>
      </c>
      <c r="AD1346" s="356">
        <v>0.959102208624151</v>
      </c>
      <c r="AE1346" s="356">
        <v>0.92</v>
      </c>
      <c r="AF1346" s="169">
        <v>0.997683397683398</v>
      </c>
      <c r="AG1346" s="169">
        <v>1</v>
      </c>
      <c r="AH1346" s="169">
        <v>0.999395039322444</v>
      </c>
      <c r="AI1346" s="169">
        <v>0.995321139940451</v>
      </c>
      <c r="AJ1346" s="356">
        <v>0.92</v>
      </c>
      <c r="AK1346" s="169">
        <v>0.947774272695408</v>
      </c>
      <c r="AL1346" s="169">
        <v>0.965070219661505</v>
      </c>
      <c r="AM1346" s="169">
        <v>0.932291666666667</v>
      </c>
      <c r="AN1346" s="169">
        <v>0.970307910758398</v>
      </c>
      <c r="AO1346" s="168">
        <v>0.99</v>
      </c>
      <c r="AP1346" s="358">
        <v>1</v>
      </c>
      <c r="AQ1346" s="358">
        <v>1</v>
      </c>
      <c r="AR1346" s="358">
        <v>1</v>
      </c>
      <c r="AS1346" s="359">
        <v>1</v>
      </c>
      <c r="AT1346" s="364">
        <v>0.0721861525408278</v>
      </c>
      <c r="AU1346" s="361">
        <v>0.0769230769230769</v>
      </c>
      <c r="AV1346" s="362">
        <v>0.114285714285714</v>
      </c>
      <c r="AW1346" s="362">
        <v>0.0512820512820513</v>
      </c>
      <c r="AX1346" s="362">
        <v>0.0721003134796238</v>
      </c>
      <c r="AY1346" s="142"/>
      <c r="AZ1346" s="140"/>
    </row>
    <row r="1347" spans="1:52">
      <c r="A1347" s="138"/>
      <c r="B1347" s="142"/>
      <c r="C1347" s="172" t="s">
        <v>1972</v>
      </c>
      <c r="D1347" s="166" t="s">
        <v>235</v>
      </c>
      <c r="E1347" s="166" t="s">
        <v>1973</v>
      </c>
      <c r="F1347" s="167" t="s">
        <v>2544</v>
      </c>
      <c r="G1347" s="195" t="s">
        <v>2545</v>
      </c>
      <c r="H1347" s="195" t="s">
        <v>2545</v>
      </c>
      <c r="I1347" s="195" t="s">
        <v>2545</v>
      </c>
      <c r="J1347" s="195" t="s">
        <v>2545</v>
      </c>
      <c r="K1347" s="168">
        <v>0.9</v>
      </c>
      <c r="L1347" s="169" t="s">
        <v>40</v>
      </c>
      <c r="M1347" s="169" t="s">
        <v>40</v>
      </c>
      <c r="N1347" s="170" t="s">
        <v>40</v>
      </c>
      <c r="O1347" s="170" t="s">
        <v>40</v>
      </c>
      <c r="P1347" s="356">
        <v>0.9</v>
      </c>
      <c r="Q1347" s="357">
        <v>0.5</v>
      </c>
      <c r="R1347" s="169">
        <v>0.5</v>
      </c>
      <c r="S1347" s="169">
        <v>1</v>
      </c>
      <c r="T1347" s="169">
        <v>0.552238805970149</v>
      </c>
      <c r="U1347" s="356">
        <v>0.9</v>
      </c>
      <c r="V1347" s="169">
        <v>1</v>
      </c>
      <c r="W1347" s="169">
        <v>1</v>
      </c>
      <c r="X1347" s="169">
        <v>1</v>
      </c>
      <c r="Y1347" s="169">
        <v>1</v>
      </c>
      <c r="Z1347" s="356">
        <v>0.92</v>
      </c>
      <c r="AA1347" s="356" t="s">
        <v>40</v>
      </c>
      <c r="AB1347" s="356" t="s">
        <v>40</v>
      </c>
      <c r="AC1347" s="356" t="s">
        <v>40</v>
      </c>
      <c r="AD1347" s="356">
        <v>1</v>
      </c>
      <c r="AE1347" s="356">
        <v>0.92</v>
      </c>
      <c r="AF1347" s="169">
        <v>0.998695538742499</v>
      </c>
      <c r="AG1347" s="169">
        <v>0.737173281703775</v>
      </c>
      <c r="AH1347" s="169">
        <v>0.999623493975904</v>
      </c>
      <c r="AI1347" s="169">
        <v>0.972431251517148</v>
      </c>
      <c r="AJ1347" s="356">
        <v>0.92</v>
      </c>
      <c r="AK1347" s="169">
        <v>1</v>
      </c>
      <c r="AL1347" s="169">
        <v>1</v>
      </c>
      <c r="AM1347" s="169">
        <v>1</v>
      </c>
      <c r="AN1347" s="169">
        <v>1</v>
      </c>
      <c r="AO1347" s="168">
        <v>0.99</v>
      </c>
      <c r="AP1347" s="358">
        <v>1</v>
      </c>
      <c r="AQ1347" s="358">
        <v>1</v>
      </c>
      <c r="AR1347" s="358">
        <v>1</v>
      </c>
      <c r="AS1347" s="359">
        <v>1</v>
      </c>
      <c r="AT1347" s="364">
        <v>0.0721861525408278</v>
      </c>
      <c r="AU1347" s="361" t="s">
        <v>40</v>
      </c>
      <c r="AV1347" s="362" t="s">
        <v>40</v>
      </c>
      <c r="AW1347" s="362" t="s">
        <v>40</v>
      </c>
      <c r="AX1347" s="362" t="s">
        <v>40</v>
      </c>
      <c r="AY1347" s="142"/>
      <c r="AZ1347" s="140"/>
    </row>
    <row r="1348" spans="1:52">
      <c r="A1348" s="138"/>
      <c r="B1348" s="142"/>
      <c r="C1348" s="172" t="s">
        <v>1972</v>
      </c>
      <c r="D1348" s="166" t="s">
        <v>26</v>
      </c>
      <c r="E1348" s="166" t="s">
        <v>1973</v>
      </c>
      <c r="F1348" s="167" t="s">
        <v>2546</v>
      </c>
      <c r="G1348" s="195" t="s">
        <v>2547</v>
      </c>
      <c r="H1348" s="195" t="s">
        <v>2547</v>
      </c>
      <c r="I1348" s="195" t="s">
        <v>2547</v>
      </c>
      <c r="J1348" s="195" t="s">
        <v>2547</v>
      </c>
      <c r="K1348" s="168">
        <v>0.9</v>
      </c>
      <c r="L1348" s="169">
        <v>0.846153846153846</v>
      </c>
      <c r="M1348" s="169">
        <v>1</v>
      </c>
      <c r="N1348" s="170">
        <v>0.846153846153846</v>
      </c>
      <c r="O1348" s="170">
        <v>0.873015873015873</v>
      </c>
      <c r="P1348" s="356">
        <v>0.9</v>
      </c>
      <c r="Q1348" s="357">
        <v>0.941255006675567</v>
      </c>
      <c r="R1348" s="169">
        <v>0.959325396825397</v>
      </c>
      <c r="S1348" s="169">
        <v>0.905225863596103</v>
      </c>
      <c r="T1348" s="169">
        <v>0.944460646122938</v>
      </c>
      <c r="U1348" s="356">
        <v>0.9</v>
      </c>
      <c r="V1348" s="169">
        <v>0.91588785046729</v>
      </c>
      <c r="W1348" s="169">
        <v>0.928571428571429</v>
      </c>
      <c r="X1348" s="169">
        <v>0.87422497785651</v>
      </c>
      <c r="Y1348" s="169">
        <v>0.890541460095266</v>
      </c>
      <c r="Z1348" s="356">
        <v>0.92</v>
      </c>
      <c r="AA1348" s="356">
        <v>0.908163265306122</v>
      </c>
      <c r="AB1348" s="356">
        <v>0.912343470483005</v>
      </c>
      <c r="AC1348" s="356">
        <v>0.875350140056022</v>
      </c>
      <c r="AD1348" s="356">
        <v>0.936052813085033</v>
      </c>
      <c r="AE1348" s="356">
        <v>0.92</v>
      </c>
      <c r="AF1348" s="169">
        <v>0.995877833989132</v>
      </c>
      <c r="AG1348" s="169">
        <v>0.990805029086132</v>
      </c>
      <c r="AH1348" s="169">
        <v>0.994254937163375</v>
      </c>
      <c r="AI1348" s="169">
        <v>0.988393344740962</v>
      </c>
      <c r="AJ1348" s="356">
        <v>0.92</v>
      </c>
      <c r="AK1348" s="169">
        <v>0.935326842837274</v>
      </c>
      <c r="AL1348" s="169">
        <v>0.94639438417358</v>
      </c>
      <c r="AM1348" s="169">
        <v>0.918068366793272</v>
      </c>
      <c r="AN1348" s="169">
        <v>0.960171197404679</v>
      </c>
      <c r="AO1348" s="168">
        <v>0.99</v>
      </c>
      <c r="AP1348" s="358">
        <v>1</v>
      </c>
      <c r="AQ1348" s="358">
        <v>1</v>
      </c>
      <c r="AR1348" s="358">
        <v>1</v>
      </c>
      <c r="AS1348" s="359">
        <v>1</v>
      </c>
      <c r="AT1348" s="364">
        <v>0.0721861525408278</v>
      </c>
      <c r="AU1348" s="361">
        <v>0</v>
      </c>
      <c r="AV1348" s="362">
        <v>0</v>
      </c>
      <c r="AW1348" s="362">
        <v>0.142857142857143</v>
      </c>
      <c r="AX1348" s="362">
        <v>0.051063829787234</v>
      </c>
      <c r="AY1348" s="142"/>
      <c r="AZ1348" s="140"/>
    </row>
    <row r="1349" spans="1:52">
      <c r="A1349" s="138"/>
      <c r="B1349" s="142"/>
      <c r="C1349" s="172" t="s">
        <v>1972</v>
      </c>
      <c r="D1349" s="166" t="s">
        <v>26</v>
      </c>
      <c r="E1349" s="166" t="s">
        <v>1973</v>
      </c>
      <c r="F1349" s="167" t="s">
        <v>2548</v>
      </c>
      <c r="G1349" s="195" t="s">
        <v>2549</v>
      </c>
      <c r="H1349" s="195" t="s">
        <v>2549</v>
      </c>
      <c r="I1349" s="195" t="s">
        <v>2549</v>
      </c>
      <c r="J1349" s="195" t="s">
        <v>2549</v>
      </c>
      <c r="K1349" s="168">
        <v>0.9</v>
      </c>
      <c r="L1349" s="169">
        <v>0.96</v>
      </c>
      <c r="M1349" s="169">
        <v>0.966666666666667</v>
      </c>
      <c r="N1349" s="170">
        <v>0.958333333333333</v>
      </c>
      <c r="O1349" s="170">
        <v>0.94859241126071</v>
      </c>
      <c r="P1349" s="356">
        <v>0.9</v>
      </c>
      <c r="Q1349" s="357">
        <v>0.968954248366013</v>
      </c>
      <c r="R1349" s="169">
        <v>0.970731707317073</v>
      </c>
      <c r="S1349" s="169">
        <v>0.960218796618598</v>
      </c>
      <c r="T1349" s="169">
        <v>0.947844930490515</v>
      </c>
      <c r="U1349" s="356">
        <v>0.9</v>
      </c>
      <c r="V1349" s="169">
        <v>0.937091503267974</v>
      </c>
      <c r="W1349" s="169">
        <v>0.953658536585366</v>
      </c>
      <c r="X1349" s="169">
        <v>0.922426653406266</v>
      </c>
      <c r="Y1349" s="169">
        <v>0.930986355205407</v>
      </c>
      <c r="Z1349" s="356">
        <v>0.92</v>
      </c>
      <c r="AA1349" s="356">
        <v>0.927038626609442</v>
      </c>
      <c r="AB1349" s="356">
        <v>0.94234592445328</v>
      </c>
      <c r="AC1349" s="356">
        <v>0.936929460580913</v>
      </c>
      <c r="AD1349" s="356">
        <v>0.956443484521238</v>
      </c>
      <c r="AE1349" s="356">
        <v>0.92</v>
      </c>
      <c r="AF1349" s="169">
        <v>0.993934358122144</v>
      </c>
      <c r="AG1349" s="169">
        <v>0.98553018313362</v>
      </c>
      <c r="AH1349" s="169">
        <v>0.984801762114537</v>
      </c>
      <c r="AI1349" s="169">
        <v>0.94876320607822</v>
      </c>
      <c r="AJ1349" s="356">
        <v>0.92</v>
      </c>
      <c r="AK1349" s="169">
        <v>0.946443514644352</v>
      </c>
      <c r="AL1349" s="169">
        <v>0.963718820861678</v>
      </c>
      <c r="AM1349" s="169">
        <v>0.950885918557662</v>
      </c>
      <c r="AN1349" s="169">
        <v>0.972435169150333</v>
      </c>
      <c r="AO1349" s="168">
        <v>0.99</v>
      </c>
      <c r="AP1349" s="358">
        <v>1</v>
      </c>
      <c r="AQ1349" s="358">
        <v>1</v>
      </c>
      <c r="AR1349" s="358">
        <v>1</v>
      </c>
      <c r="AS1349" s="359">
        <v>1</v>
      </c>
      <c r="AT1349" s="364">
        <v>0.0721861525408278</v>
      </c>
      <c r="AU1349" s="361">
        <v>0.105263157894737</v>
      </c>
      <c r="AV1349" s="362">
        <v>0</v>
      </c>
      <c r="AW1349" s="362">
        <v>0</v>
      </c>
      <c r="AX1349" s="362">
        <v>0.0614886731391586</v>
      </c>
      <c r="AY1349" s="142"/>
      <c r="AZ1349" s="140"/>
    </row>
    <row r="1350" spans="1:52">
      <c r="A1350" s="138"/>
      <c r="B1350" s="142"/>
      <c r="C1350" s="172" t="s">
        <v>1972</v>
      </c>
      <c r="D1350" s="166" t="s">
        <v>235</v>
      </c>
      <c r="E1350" s="166" t="s">
        <v>1973</v>
      </c>
      <c r="F1350" s="167" t="s">
        <v>2550</v>
      </c>
      <c r="G1350" s="195" t="s">
        <v>2551</v>
      </c>
      <c r="H1350" s="195" t="s">
        <v>2551</v>
      </c>
      <c r="I1350" s="195" t="s">
        <v>2551</v>
      </c>
      <c r="J1350" s="195" t="s">
        <v>2551</v>
      </c>
      <c r="K1350" s="168">
        <v>0.9</v>
      </c>
      <c r="L1350" s="169" t="s">
        <v>40</v>
      </c>
      <c r="M1350" s="169" t="s">
        <v>40</v>
      </c>
      <c r="N1350" s="170" t="s">
        <v>40</v>
      </c>
      <c r="O1350" s="170" t="s">
        <v>40</v>
      </c>
      <c r="P1350" s="356">
        <v>0.9</v>
      </c>
      <c r="Q1350" s="357">
        <v>0.995555555555556</v>
      </c>
      <c r="R1350" s="169">
        <v>1</v>
      </c>
      <c r="S1350" s="169">
        <v>1</v>
      </c>
      <c r="T1350" s="169">
        <v>0.996962794229309</v>
      </c>
      <c r="U1350" s="356">
        <v>0.9</v>
      </c>
      <c r="V1350" s="169">
        <v>1</v>
      </c>
      <c r="W1350" s="169">
        <v>1</v>
      </c>
      <c r="X1350" s="169">
        <v>1</v>
      </c>
      <c r="Y1350" s="169">
        <v>0.999620349278664</v>
      </c>
      <c r="Z1350" s="356">
        <v>0.92</v>
      </c>
      <c r="AA1350" s="356">
        <v>1</v>
      </c>
      <c r="AB1350" s="356">
        <v>1</v>
      </c>
      <c r="AC1350" s="356">
        <v>1</v>
      </c>
      <c r="AD1350" s="356">
        <v>1</v>
      </c>
      <c r="AE1350" s="356">
        <v>0.92</v>
      </c>
      <c r="AF1350" s="169">
        <v>0.995609849207864</v>
      </c>
      <c r="AG1350" s="169">
        <v>0.98829660784493</v>
      </c>
      <c r="AH1350" s="169">
        <v>0.993029277036447</v>
      </c>
      <c r="AI1350" s="169">
        <v>0.993599923712558</v>
      </c>
      <c r="AJ1350" s="356">
        <v>0.92</v>
      </c>
      <c r="AK1350" s="169">
        <v>1</v>
      </c>
      <c r="AL1350" s="169">
        <v>1</v>
      </c>
      <c r="AM1350" s="169">
        <v>1</v>
      </c>
      <c r="AN1350" s="169">
        <v>1</v>
      </c>
      <c r="AO1350" s="168">
        <v>0.99</v>
      </c>
      <c r="AP1350" s="358">
        <v>1</v>
      </c>
      <c r="AQ1350" s="358">
        <v>1</v>
      </c>
      <c r="AR1350" s="358">
        <v>1</v>
      </c>
      <c r="AS1350" s="359">
        <v>1</v>
      </c>
      <c r="AT1350" s="364">
        <v>0.0721861525408278</v>
      </c>
      <c r="AU1350" s="361" t="s">
        <v>40</v>
      </c>
      <c r="AV1350" s="362" t="s">
        <v>40</v>
      </c>
      <c r="AW1350" s="362">
        <v>0</v>
      </c>
      <c r="AX1350" s="362">
        <v>0</v>
      </c>
      <c r="AY1350" s="142"/>
      <c r="AZ1350" s="140"/>
    </row>
    <row r="1351" spans="1:52">
      <c r="A1351" s="138"/>
      <c r="B1351" s="142"/>
      <c r="C1351" s="172" t="s">
        <v>1972</v>
      </c>
      <c r="D1351" s="166" t="s">
        <v>26</v>
      </c>
      <c r="E1351" s="166" t="s">
        <v>1973</v>
      </c>
      <c r="F1351" s="167" t="s">
        <v>2552</v>
      </c>
      <c r="G1351" s="195" t="s">
        <v>2553</v>
      </c>
      <c r="H1351" s="195" t="s">
        <v>2553</v>
      </c>
      <c r="I1351" s="195" t="s">
        <v>2553</v>
      </c>
      <c r="J1351" s="195" t="s">
        <v>2553</v>
      </c>
      <c r="K1351" s="168">
        <v>0.9</v>
      </c>
      <c r="L1351" s="169">
        <v>0.95</v>
      </c>
      <c r="M1351" s="169">
        <v>0.916666666666667</v>
      </c>
      <c r="N1351" s="170">
        <v>0.842105263157895</v>
      </c>
      <c r="O1351" s="170">
        <v>0.937878787878788</v>
      </c>
      <c r="P1351" s="356">
        <v>0.9</v>
      </c>
      <c r="Q1351" s="357">
        <v>0.961264016309888</v>
      </c>
      <c r="R1351" s="169">
        <v>0.849358974358974</v>
      </c>
      <c r="S1351" s="169">
        <v>0.935819070904645</v>
      </c>
      <c r="T1351" s="169">
        <v>0.963738043984821</v>
      </c>
      <c r="U1351" s="356">
        <v>0.9</v>
      </c>
      <c r="V1351" s="169">
        <v>0.90316004077472</v>
      </c>
      <c r="W1351" s="169">
        <v>0.9375</v>
      </c>
      <c r="X1351" s="169">
        <v>0.882640586797066</v>
      </c>
      <c r="Y1351" s="169">
        <v>0.919642262710548</v>
      </c>
      <c r="Z1351" s="356">
        <v>0.92</v>
      </c>
      <c r="AA1351" s="356">
        <v>0.951401869158878</v>
      </c>
      <c r="AB1351" s="356">
        <v>0.948441247002398</v>
      </c>
      <c r="AC1351" s="356">
        <v>0.930581613508443</v>
      </c>
      <c r="AD1351" s="356">
        <v>0.958225806451613</v>
      </c>
      <c r="AE1351" s="356">
        <v>0.92</v>
      </c>
      <c r="AF1351" s="169">
        <v>0.997099581050596</v>
      </c>
      <c r="AG1351" s="169">
        <v>0.996694214876033</v>
      </c>
      <c r="AH1351" s="169">
        <v>0.986742424242424</v>
      </c>
      <c r="AI1351" s="169">
        <v>0.997343825459504</v>
      </c>
      <c r="AJ1351" s="356">
        <v>0.92</v>
      </c>
      <c r="AK1351" s="169">
        <v>0.953533397870281</v>
      </c>
      <c r="AL1351" s="169">
        <v>0.965204957102002</v>
      </c>
      <c r="AM1351" s="169">
        <v>0.946271929824561</v>
      </c>
      <c r="AN1351" s="169">
        <v>0.971463353972223</v>
      </c>
      <c r="AO1351" s="168">
        <v>0.99</v>
      </c>
      <c r="AP1351" s="358">
        <v>1</v>
      </c>
      <c r="AQ1351" s="358">
        <v>1</v>
      </c>
      <c r="AR1351" s="358">
        <v>1</v>
      </c>
      <c r="AS1351" s="359">
        <v>1</v>
      </c>
      <c r="AT1351" s="364">
        <v>0.0721861525408278</v>
      </c>
      <c r="AU1351" s="361">
        <v>0</v>
      </c>
      <c r="AV1351" s="362">
        <v>0.0384615384615385</v>
      </c>
      <c r="AW1351" s="362">
        <v>0.0416666666666667</v>
      </c>
      <c r="AX1351" s="362">
        <v>0.054140127388535</v>
      </c>
      <c r="AY1351" s="142"/>
      <c r="AZ1351" s="140"/>
    </row>
    <row r="1352" spans="1:52">
      <c r="A1352" s="138"/>
      <c r="B1352" s="142"/>
      <c r="C1352" s="172" t="s">
        <v>1972</v>
      </c>
      <c r="D1352" s="166" t="s">
        <v>26</v>
      </c>
      <c r="E1352" s="166" t="s">
        <v>1973</v>
      </c>
      <c r="F1352" s="167" t="s">
        <v>2554</v>
      </c>
      <c r="G1352" s="195" t="s">
        <v>2555</v>
      </c>
      <c r="H1352" s="195" t="s">
        <v>2555</v>
      </c>
      <c r="I1352" s="195" t="s">
        <v>2555</v>
      </c>
      <c r="J1352" s="195" t="s">
        <v>2555</v>
      </c>
      <c r="K1352" s="168">
        <v>0.9</v>
      </c>
      <c r="L1352" s="169">
        <v>0.970588235294118</v>
      </c>
      <c r="M1352" s="169">
        <v>0.973684210526316</v>
      </c>
      <c r="N1352" s="170">
        <v>0.970588235294118</v>
      </c>
      <c r="O1352" s="170">
        <v>0.944746376811594</v>
      </c>
      <c r="P1352" s="356">
        <v>0.9</v>
      </c>
      <c r="Q1352" s="357">
        <v>0.966789667896679</v>
      </c>
      <c r="R1352" s="169">
        <v>0.945816186556927</v>
      </c>
      <c r="S1352" s="169">
        <v>0.890625</v>
      </c>
      <c r="T1352" s="169">
        <v>0.938712778100407</v>
      </c>
      <c r="U1352" s="356">
        <v>0.9</v>
      </c>
      <c r="V1352" s="169">
        <v>0.933118081180812</v>
      </c>
      <c r="W1352" s="169">
        <v>0.92798353909465</v>
      </c>
      <c r="X1352" s="169">
        <v>0.892780172413793</v>
      </c>
      <c r="Y1352" s="169">
        <v>0.929971764423173</v>
      </c>
      <c r="Z1352" s="356">
        <v>0.92</v>
      </c>
      <c r="AA1352" s="356">
        <v>0.945598417408506</v>
      </c>
      <c r="AB1352" s="356">
        <v>0.9359410430839</v>
      </c>
      <c r="AC1352" s="356">
        <v>0.941124780316344</v>
      </c>
      <c r="AD1352" s="356">
        <v>0.960553694494045</v>
      </c>
      <c r="AE1352" s="356">
        <v>0.92</v>
      </c>
      <c r="AF1352" s="169">
        <v>0.99975845410628</v>
      </c>
      <c r="AG1352" s="169">
        <v>1</v>
      </c>
      <c r="AH1352" s="169">
        <v>0.998683633172444</v>
      </c>
      <c r="AI1352" s="169">
        <v>0.998959549307212</v>
      </c>
      <c r="AJ1352" s="356">
        <v>0.92</v>
      </c>
      <c r="AK1352" s="169">
        <v>0.95517405817835</v>
      </c>
      <c r="AL1352" s="169">
        <v>0.956623931623932</v>
      </c>
      <c r="AM1352" s="169">
        <v>0.954241816967268</v>
      </c>
      <c r="AN1352" s="169">
        <v>0.972576104590133</v>
      </c>
      <c r="AO1352" s="168">
        <v>0.99</v>
      </c>
      <c r="AP1352" s="358">
        <v>1</v>
      </c>
      <c r="AQ1352" s="358">
        <v>1</v>
      </c>
      <c r="AR1352" s="358">
        <v>1</v>
      </c>
      <c r="AS1352" s="359">
        <v>1</v>
      </c>
      <c r="AT1352" s="364">
        <v>0.0721861525408278</v>
      </c>
      <c r="AU1352" s="361">
        <v>0.114754098360656</v>
      </c>
      <c r="AV1352" s="362">
        <v>0.03125</v>
      </c>
      <c r="AW1352" s="362">
        <v>0.0408163265306122</v>
      </c>
      <c r="AX1352" s="362">
        <v>0.0704125177809388</v>
      </c>
      <c r="AY1352" s="142"/>
      <c r="AZ1352" s="140"/>
    </row>
    <row r="1353" spans="1:52">
      <c r="A1353" s="138"/>
      <c r="B1353" s="142"/>
      <c r="C1353" s="172" t="s">
        <v>1972</v>
      </c>
      <c r="D1353" s="166" t="s">
        <v>26</v>
      </c>
      <c r="E1353" s="166" t="s">
        <v>1973</v>
      </c>
      <c r="F1353" s="167" t="s">
        <v>2556</v>
      </c>
      <c r="G1353" s="195" t="s">
        <v>2557</v>
      </c>
      <c r="H1353" s="195" t="s">
        <v>2557</v>
      </c>
      <c r="I1353" s="195" t="s">
        <v>2557</v>
      </c>
      <c r="J1353" s="195" t="s">
        <v>2557</v>
      </c>
      <c r="K1353" s="168">
        <v>0.9</v>
      </c>
      <c r="L1353" s="169">
        <v>0.95</v>
      </c>
      <c r="M1353" s="169">
        <v>0.956521739130435</v>
      </c>
      <c r="N1353" s="170">
        <v>1</v>
      </c>
      <c r="O1353" s="170">
        <v>0.987730061349693</v>
      </c>
      <c r="P1353" s="356">
        <v>0.9</v>
      </c>
      <c r="Q1353" s="357">
        <v>0.967391304347826</v>
      </c>
      <c r="R1353" s="169">
        <v>0.976623376623377</v>
      </c>
      <c r="S1353" s="169">
        <v>0.976592977893368</v>
      </c>
      <c r="T1353" s="169">
        <v>0.984639907259817</v>
      </c>
      <c r="U1353" s="356">
        <v>0.9</v>
      </c>
      <c r="V1353" s="169">
        <v>0.940217391304348</v>
      </c>
      <c r="W1353" s="169">
        <v>0.950649350649351</v>
      </c>
      <c r="X1353" s="169">
        <v>0.870611183355007</v>
      </c>
      <c r="Y1353" s="169">
        <v>0.926484084432208</v>
      </c>
      <c r="Z1353" s="356">
        <v>0.92</v>
      </c>
      <c r="AA1353" s="356">
        <v>0.946144430844553</v>
      </c>
      <c r="AB1353" s="356">
        <v>0.959072305593452</v>
      </c>
      <c r="AC1353" s="356">
        <v>0.875782881002088</v>
      </c>
      <c r="AD1353" s="356">
        <v>0.953339275918815</v>
      </c>
      <c r="AE1353" s="356">
        <v>0.92</v>
      </c>
      <c r="AF1353" s="169">
        <v>0.999687108886108</v>
      </c>
      <c r="AG1353" s="169">
        <v>1</v>
      </c>
      <c r="AH1353" s="169">
        <v>1</v>
      </c>
      <c r="AI1353" s="169">
        <v>0.99948858675315</v>
      </c>
      <c r="AJ1353" s="356">
        <v>0.92</v>
      </c>
      <c r="AK1353" s="169">
        <v>0.953475014359563</v>
      </c>
      <c r="AL1353" s="169">
        <v>0.97037037037037</v>
      </c>
      <c r="AM1353" s="169">
        <v>0.911057692307692</v>
      </c>
      <c r="AN1353" s="169">
        <v>0.964686725663717</v>
      </c>
      <c r="AO1353" s="168">
        <v>0.99</v>
      </c>
      <c r="AP1353" s="358">
        <v>1</v>
      </c>
      <c r="AQ1353" s="358">
        <v>1</v>
      </c>
      <c r="AR1353" s="358">
        <v>1</v>
      </c>
      <c r="AS1353" s="359">
        <v>1</v>
      </c>
      <c r="AT1353" s="364">
        <v>0.0721861525408278</v>
      </c>
      <c r="AU1353" s="361">
        <v>0.0416666666666667</v>
      </c>
      <c r="AV1353" s="362">
        <v>0.0434782608695652</v>
      </c>
      <c r="AW1353" s="362">
        <v>0</v>
      </c>
      <c r="AX1353" s="362">
        <v>0.0619902120717781</v>
      </c>
      <c r="AY1353" s="142"/>
      <c r="AZ1353" s="140"/>
    </row>
    <row r="1354" spans="1:52">
      <c r="A1354" s="138"/>
      <c r="B1354" s="142"/>
      <c r="C1354" s="172" t="s">
        <v>1972</v>
      </c>
      <c r="D1354" s="166" t="s">
        <v>26</v>
      </c>
      <c r="E1354" s="166" t="s">
        <v>1973</v>
      </c>
      <c r="F1354" s="167" t="s">
        <v>2558</v>
      </c>
      <c r="G1354" s="195" t="s">
        <v>2559</v>
      </c>
      <c r="H1354" s="195" t="s">
        <v>2559</v>
      </c>
      <c r="I1354" s="195" t="s">
        <v>2559</v>
      </c>
      <c r="J1354" s="195" t="s">
        <v>2559</v>
      </c>
      <c r="K1354" s="168">
        <v>0.9</v>
      </c>
      <c r="L1354" s="169">
        <v>0.916666666666667</v>
      </c>
      <c r="M1354" s="169">
        <v>0.92</v>
      </c>
      <c r="N1354" s="170">
        <v>0.95</v>
      </c>
      <c r="O1354" s="170">
        <v>0.953191489361702</v>
      </c>
      <c r="P1354" s="356">
        <v>0.9</v>
      </c>
      <c r="Q1354" s="357">
        <v>0.963320463320463</v>
      </c>
      <c r="R1354" s="169">
        <v>0.970628106642567</v>
      </c>
      <c r="S1354" s="169">
        <v>0.971639471639472</v>
      </c>
      <c r="T1354" s="169">
        <v>0.972205257850559</v>
      </c>
      <c r="U1354" s="356">
        <v>0.9</v>
      </c>
      <c r="V1354" s="169">
        <v>0.942728442728443</v>
      </c>
      <c r="W1354" s="169">
        <v>0.954360596475373</v>
      </c>
      <c r="X1354" s="169">
        <v>0.947552447552448</v>
      </c>
      <c r="Y1354" s="169">
        <v>0.954849522078143</v>
      </c>
      <c r="Z1354" s="356">
        <v>0.92</v>
      </c>
      <c r="AA1354" s="356">
        <v>0</v>
      </c>
      <c r="AB1354" s="356" t="s">
        <v>40</v>
      </c>
      <c r="AC1354" s="356" t="s">
        <v>40</v>
      </c>
      <c r="AD1354" s="356">
        <v>0</v>
      </c>
      <c r="AE1354" s="356">
        <v>0.92</v>
      </c>
      <c r="AF1354" s="169">
        <v>0.992890995260663</v>
      </c>
      <c r="AG1354" s="169">
        <v>0.996438112199466</v>
      </c>
      <c r="AH1354" s="169">
        <v>1</v>
      </c>
      <c r="AI1354" s="169">
        <v>0.992913551331712</v>
      </c>
      <c r="AJ1354" s="356">
        <v>0.92</v>
      </c>
      <c r="AK1354" s="169">
        <v>0.961587708066581</v>
      </c>
      <c r="AL1354" s="169">
        <v>0.983776475890041</v>
      </c>
      <c r="AM1354" s="169">
        <v>0.979061651803024</v>
      </c>
      <c r="AN1354" s="169">
        <v>0.984759771467457</v>
      </c>
      <c r="AO1354" s="168">
        <v>0.99</v>
      </c>
      <c r="AP1354" s="358">
        <v>1</v>
      </c>
      <c r="AQ1354" s="358">
        <v>1</v>
      </c>
      <c r="AR1354" s="358">
        <v>1</v>
      </c>
      <c r="AS1354" s="359">
        <v>1</v>
      </c>
      <c r="AT1354" s="364">
        <v>0.0721861525408278</v>
      </c>
      <c r="AU1354" s="361">
        <v>0</v>
      </c>
      <c r="AV1354" s="362">
        <v>0.111111111111111</v>
      </c>
      <c r="AW1354" s="362">
        <v>0</v>
      </c>
      <c r="AX1354" s="362">
        <v>0.0582278481012658</v>
      </c>
      <c r="AY1354" s="142"/>
      <c r="AZ1354" s="140"/>
    </row>
    <row r="1355" spans="1:52">
      <c r="A1355" s="138"/>
      <c r="B1355" s="142"/>
      <c r="C1355" s="172" t="s">
        <v>1972</v>
      </c>
      <c r="D1355" s="166" t="s">
        <v>26</v>
      </c>
      <c r="E1355" s="166" t="s">
        <v>1973</v>
      </c>
      <c r="F1355" s="167" t="s">
        <v>2560</v>
      </c>
      <c r="G1355" s="195" t="s">
        <v>2561</v>
      </c>
      <c r="H1355" s="195" t="s">
        <v>2561</v>
      </c>
      <c r="I1355" s="195" t="s">
        <v>2561</v>
      </c>
      <c r="J1355" s="195" t="s">
        <v>2561</v>
      </c>
      <c r="K1355" s="168">
        <v>0.9</v>
      </c>
      <c r="L1355" s="169">
        <v>1</v>
      </c>
      <c r="M1355" s="169">
        <v>1</v>
      </c>
      <c r="N1355" s="170">
        <v>1</v>
      </c>
      <c r="O1355" s="170">
        <v>0.955390334572491</v>
      </c>
      <c r="P1355" s="356">
        <v>0.9</v>
      </c>
      <c r="Q1355" s="357">
        <v>0.970149253731343</v>
      </c>
      <c r="R1355" s="169">
        <v>0.954545454545455</v>
      </c>
      <c r="S1355" s="169">
        <v>0.739633558341369</v>
      </c>
      <c r="T1355" s="169">
        <v>0.955623973727422</v>
      </c>
      <c r="U1355" s="356">
        <v>0.9</v>
      </c>
      <c r="V1355" s="169">
        <v>0.961194029850746</v>
      </c>
      <c r="W1355" s="169">
        <v>0.961916461916462</v>
      </c>
      <c r="X1355" s="169">
        <v>0.916104146576664</v>
      </c>
      <c r="Y1355" s="169">
        <v>0.939614121510673</v>
      </c>
      <c r="Z1355" s="356">
        <v>0.92</v>
      </c>
      <c r="AA1355" s="356">
        <v>0.947750362844702</v>
      </c>
      <c r="AB1355" s="356">
        <v>0.958083832335329</v>
      </c>
      <c r="AC1355" s="356">
        <v>0.929555895865237</v>
      </c>
      <c r="AD1355" s="356">
        <v>0.953222209179481</v>
      </c>
      <c r="AE1355" s="356">
        <v>0.92</v>
      </c>
      <c r="AF1355" s="169">
        <v>0.996666666666667</v>
      </c>
      <c r="AG1355" s="169">
        <v>0.993010251630941</v>
      </c>
      <c r="AH1355" s="169">
        <v>0.995348837209302</v>
      </c>
      <c r="AI1355" s="169">
        <v>0.955030226335409</v>
      </c>
      <c r="AJ1355" s="356">
        <v>0.92</v>
      </c>
      <c r="AK1355" s="169">
        <v>0.963970588235294</v>
      </c>
      <c r="AL1355" s="169">
        <v>0.971884498480243</v>
      </c>
      <c r="AM1355" s="169">
        <v>0.939089296274394</v>
      </c>
      <c r="AN1355" s="169">
        <v>0.965790108564536</v>
      </c>
      <c r="AO1355" s="168">
        <v>0.99</v>
      </c>
      <c r="AP1355" s="358">
        <v>1</v>
      </c>
      <c r="AQ1355" s="358">
        <v>1</v>
      </c>
      <c r="AR1355" s="358">
        <v>1</v>
      </c>
      <c r="AS1355" s="359">
        <v>1</v>
      </c>
      <c r="AT1355" s="364">
        <v>0.0721861525408278</v>
      </c>
      <c r="AU1355" s="361">
        <v>0</v>
      </c>
      <c r="AV1355" s="362">
        <v>0</v>
      </c>
      <c r="AW1355" s="362">
        <v>0.125</v>
      </c>
      <c r="AX1355" s="362">
        <v>0.0577507598784195</v>
      </c>
      <c r="AY1355" s="142"/>
      <c r="AZ1355" s="140"/>
    </row>
    <row r="1356" spans="1:52">
      <c r="A1356" s="138"/>
      <c r="B1356" s="142"/>
      <c r="C1356" s="172" t="s">
        <v>1972</v>
      </c>
      <c r="D1356" s="166" t="s">
        <v>26</v>
      </c>
      <c r="E1356" s="166" t="s">
        <v>1973</v>
      </c>
      <c r="F1356" s="167" t="s">
        <v>2562</v>
      </c>
      <c r="G1356" s="195" t="s">
        <v>2563</v>
      </c>
      <c r="H1356" s="195" t="s">
        <v>2563</v>
      </c>
      <c r="I1356" s="195" t="s">
        <v>2563</v>
      </c>
      <c r="J1356" s="195" t="s">
        <v>2563</v>
      </c>
      <c r="K1356" s="168">
        <v>0.9</v>
      </c>
      <c r="L1356" s="169">
        <v>0.96551724137931</v>
      </c>
      <c r="M1356" s="169">
        <v>0.84375</v>
      </c>
      <c r="N1356" s="170">
        <v>0.933333333333333</v>
      </c>
      <c r="O1356" s="170">
        <v>0.950549450549451</v>
      </c>
      <c r="P1356" s="356">
        <v>0.9</v>
      </c>
      <c r="Q1356" s="357">
        <v>0.96252129471891</v>
      </c>
      <c r="R1356" s="169">
        <v>0.958358120166568</v>
      </c>
      <c r="S1356" s="169">
        <v>0.956387665198238</v>
      </c>
      <c r="T1356" s="169">
        <v>0.966632400276378</v>
      </c>
      <c r="U1356" s="356">
        <v>0.9</v>
      </c>
      <c r="V1356" s="169">
        <v>0.938671209540034</v>
      </c>
      <c r="W1356" s="169">
        <v>0.898869720404521</v>
      </c>
      <c r="X1356" s="169">
        <v>0.937004405286344</v>
      </c>
      <c r="Y1356" s="169">
        <v>0.93938219383542</v>
      </c>
      <c r="Z1356" s="356">
        <v>0.92</v>
      </c>
      <c r="AA1356" s="356">
        <v>0.941844919786096</v>
      </c>
      <c r="AB1356" s="356">
        <v>0.950467289719626</v>
      </c>
      <c r="AC1356" s="356">
        <v>0.946104276508494</v>
      </c>
      <c r="AD1356" s="356">
        <v>0.955894182812751</v>
      </c>
      <c r="AE1356" s="356">
        <v>0.92</v>
      </c>
      <c r="AF1356" s="169">
        <v>0.994318181818182</v>
      </c>
      <c r="AG1356" s="169">
        <v>1</v>
      </c>
      <c r="AH1356" s="169">
        <v>0.997804610318331</v>
      </c>
      <c r="AI1356" s="169">
        <v>0.998873312677399</v>
      </c>
      <c r="AJ1356" s="356">
        <v>0.92</v>
      </c>
      <c r="AK1356" s="169">
        <v>0.956212574850299</v>
      </c>
      <c r="AL1356" s="169">
        <v>0.961832061068702</v>
      </c>
      <c r="AM1356" s="169">
        <v>0.962283127985919</v>
      </c>
      <c r="AN1356" s="169">
        <v>0.971514957077999</v>
      </c>
      <c r="AO1356" s="168">
        <v>0.99</v>
      </c>
      <c r="AP1356" s="358">
        <v>1</v>
      </c>
      <c r="AQ1356" s="358">
        <v>1</v>
      </c>
      <c r="AR1356" s="358">
        <v>1</v>
      </c>
      <c r="AS1356" s="359">
        <v>1</v>
      </c>
      <c r="AT1356" s="364">
        <v>0.0721861525408278</v>
      </c>
      <c r="AU1356" s="361">
        <v>0</v>
      </c>
      <c r="AV1356" s="362">
        <v>0.0625</v>
      </c>
      <c r="AW1356" s="362">
        <v>0.0833333333333333</v>
      </c>
      <c r="AX1356" s="362">
        <v>0.0587188612099644</v>
      </c>
      <c r="AY1356" s="142"/>
      <c r="AZ1356" s="140"/>
    </row>
    <row r="1357" spans="1:52">
      <c r="A1357" s="138"/>
      <c r="B1357" s="142"/>
      <c r="C1357" s="172" t="s">
        <v>1972</v>
      </c>
      <c r="D1357" s="166" t="s">
        <v>26</v>
      </c>
      <c r="E1357" s="166" t="s">
        <v>1973</v>
      </c>
      <c r="F1357" s="167" t="s">
        <v>2564</v>
      </c>
      <c r="G1357" s="195" t="s">
        <v>2565</v>
      </c>
      <c r="H1357" s="195" t="s">
        <v>2565</v>
      </c>
      <c r="I1357" s="195" t="s">
        <v>2565</v>
      </c>
      <c r="J1357" s="195" t="s">
        <v>2565</v>
      </c>
      <c r="K1357" s="168">
        <v>0.9</v>
      </c>
      <c r="L1357" s="169">
        <v>0.863636363636364</v>
      </c>
      <c r="M1357" s="169">
        <v>0.925</v>
      </c>
      <c r="N1357" s="170">
        <v>0.948717948717949</v>
      </c>
      <c r="O1357" s="170">
        <v>0.929440389294404</v>
      </c>
      <c r="P1357" s="356">
        <v>0.9</v>
      </c>
      <c r="Q1357" s="357">
        <v>0.974400871459695</v>
      </c>
      <c r="R1357" s="169">
        <v>0.981658692185008</v>
      </c>
      <c r="S1357" s="169">
        <v>0.944045014066896</v>
      </c>
      <c r="T1357" s="169">
        <v>0.974304567817754</v>
      </c>
      <c r="U1357" s="356">
        <v>0.9</v>
      </c>
      <c r="V1357" s="169">
        <v>0.945533769063181</v>
      </c>
      <c r="W1357" s="169">
        <v>0.944577352472089</v>
      </c>
      <c r="X1357" s="169">
        <v>0.915598624570178</v>
      </c>
      <c r="Y1357" s="169">
        <v>0.943595961480169</v>
      </c>
      <c r="Z1357" s="356">
        <v>0.92</v>
      </c>
      <c r="AA1357" s="356">
        <v>0.94675701839303</v>
      </c>
      <c r="AB1357" s="356">
        <v>0.931379556826304</v>
      </c>
      <c r="AC1357" s="356">
        <v>0.933235149729995</v>
      </c>
      <c r="AD1357" s="356">
        <v>0.951373779284522</v>
      </c>
      <c r="AE1357" s="356">
        <v>0.92</v>
      </c>
      <c r="AF1357" s="169">
        <v>0.997837837837838</v>
      </c>
      <c r="AG1357" s="169">
        <v>0.997887323943662</v>
      </c>
      <c r="AH1357" s="169">
        <v>0.975540921919097</v>
      </c>
      <c r="AI1357" s="169">
        <v>0.991470723835869</v>
      </c>
      <c r="AJ1357" s="356">
        <v>0.92</v>
      </c>
      <c r="AK1357" s="169">
        <v>0.960297131147541</v>
      </c>
      <c r="AL1357" s="169">
        <v>0.958024059380599</v>
      </c>
      <c r="AM1357" s="169">
        <v>0.952826585179526</v>
      </c>
      <c r="AN1357" s="169">
        <v>0.969533210179492</v>
      </c>
      <c r="AO1357" s="168">
        <v>0.99</v>
      </c>
      <c r="AP1357" s="358">
        <v>1</v>
      </c>
      <c r="AQ1357" s="358">
        <v>1</v>
      </c>
      <c r="AR1357" s="358">
        <v>1</v>
      </c>
      <c r="AS1357" s="359">
        <v>1</v>
      </c>
      <c r="AT1357" s="364">
        <v>0.0721861525408278</v>
      </c>
      <c r="AU1357" s="361">
        <v>0.0888888888888889</v>
      </c>
      <c r="AV1357" s="362">
        <v>0.0476190476190476</v>
      </c>
      <c r="AW1357" s="362">
        <v>0.0909090909090909</v>
      </c>
      <c r="AX1357" s="362">
        <v>0.061284046692607</v>
      </c>
      <c r="AY1357" s="142"/>
      <c r="AZ1357" s="140"/>
    </row>
    <row r="1358" spans="1:52">
      <c r="A1358" s="138"/>
      <c r="B1358" s="142"/>
      <c r="C1358" s="172" t="s">
        <v>1972</v>
      </c>
      <c r="D1358" s="166" t="s">
        <v>26</v>
      </c>
      <c r="E1358" s="166" t="s">
        <v>1973</v>
      </c>
      <c r="F1358" s="167" t="s">
        <v>2566</v>
      </c>
      <c r="G1358" s="195" t="s">
        <v>2567</v>
      </c>
      <c r="H1358" s="195" t="s">
        <v>2567</v>
      </c>
      <c r="I1358" s="195" t="s">
        <v>2567</v>
      </c>
      <c r="J1358" s="195" t="s">
        <v>2567</v>
      </c>
      <c r="K1358" s="168">
        <v>0.9</v>
      </c>
      <c r="L1358" s="169">
        <v>1</v>
      </c>
      <c r="M1358" s="169">
        <v>1</v>
      </c>
      <c r="N1358" s="170">
        <v>1</v>
      </c>
      <c r="O1358" s="170">
        <v>1</v>
      </c>
      <c r="P1358" s="356">
        <v>0.9</v>
      </c>
      <c r="Q1358" s="357">
        <v>0.995085995085995</v>
      </c>
      <c r="R1358" s="169">
        <v>0.98992443324937</v>
      </c>
      <c r="S1358" s="169">
        <v>0.982614294913072</v>
      </c>
      <c r="T1358" s="169">
        <v>0.987231078780375</v>
      </c>
      <c r="U1358" s="356">
        <v>0.9</v>
      </c>
      <c r="V1358" s="169">
        <v>0.972972972972973</v>
      </c>
      <c r="W1358" s="169">
        <v>0.965575146935348</v>
      </c>
      <c r="X1358" s="169">
        <v>0.931101094655506</v>
      </c>
      <c r="Y1358" s="169">
        <v>0.970799153897745</v>
      </c>
      <c r="Z1358" s="356">
        <v>0.92</v>
      </c>
      <c r="AA1358" s="356">
        <v>0.956521739130435</v>
      </c>
      <c r="AB1358" s="356">
        <v>0.961538461538462</v>
      </c>
      <c r="AC1358" s="356">
        <v>0.954918032786885</v>
      </c>
      <c r="AD1358" s="356">
        <v>0.980274955170353</v>
      </c>
      <c r="AE1358" s="356">
        <v>0.92</v>
      </c>
      <c r="AF1358" s="169">
        <v>0.998551354483558</v>
      </c>
      <c r="AG1358" s="169">
        <v>0.9985559566787</v>
      </c>
      <c r="AH1358" s="169">
        <v>1</v>
      </c>
      <c r="AI1358" s="169">
        <v>0.999022988985662</v>
      </c>
      <c r="AJ1358" s="356">
        <v>0.92</v>
      </c>
      <c r="AK1358" s="169">
        <v>0.967082860385925</v>
      </c>
      <c r="AL1358" s="169">
        <v>0.976643128734384</v>
      </c>
      <c r="AM1358" s="169">
        <v>0.958086200079083</v>
      </c>
      <c r="AN1358" s="169">
        <v>0.985282242705873</v>
      </c>
      <c r="AO1358" s="168">
        <v>0.99</v>
      </c>
      <c r="AP1358" s="358">
        <v>1</v>
      </c>
      <c r="AQ1358" s="358">
        <v>1</v>
      </c>
      <c r="AR1358" s="358">
        <v>1</v>
      </c>
      <c r="AS1358" s="359">
        <v>1</v>
      </c>
      <c r="AT1358" s="364">
        <v>0.0721861525408278</v>
      </c>
      <c r="AU1358" s="361">
        <v>0.04</v>
      </c>
      <c r="AV1358" s="362">
        <v>0.135135135135135</v>
      </c>
      <c r="AW1358" s="362">
        <v>0.04</v>
      </c>
      <c r="AX1358" s="362">
        <v>0.0572625698324022</v>
      </c>
      <c r="AY1358" s="142"/>
      <c r="AZ1358" s="140"/>
    </row>
    <row r="1359" spans="1:52">
      <c r="A1359" s="138"/>
      <c r="B1359" s="142"/>
      <c r="C1359" s="172" t="s">
        <v>1972</v>
      </c>
      <c r="D1359" s="166" t="s">
        <v>26</v>
      </c>
      <c r="E1359" s="166" t="s">
        <v>1973</v>
      </c>
      <c r="F1359" s="167" t="s">
        <v>2568</v>
      </c>
      <c r="G1359" s="195" t="s">
        <v>2569</v>
      </c>
      <c r="H1359" s="195" t="s">
        <v>2569</v>
      </c>
      <c r="I1359" s="195" t="s">
        <v>2569</v>
      </c>
      <c r="J1359" s="195" t="s">
        <v>2569</v>
      </c>
      <c r="K1359" s="168">
        <v>0.9</v>
      </c>
      <c r="L1359" s="169">
        <v>0.91304347826087</v>
      </c>
      <c r="M1359" s="169">
        <v>1</v>
      </c>
      <c r="N1359" s="170">
        <v>1</v>
      </c>
      <c r="O1359" s="170">
        <v>0.947136563876652</v>
      </c>
      <c r="P1359" s="356">
        <v>0.9</v>
      </c>
      <c r="Q1359" s="357">
        <v>0.972558514931396</v>
      </c>
      <c r="R1359" s="169">
        <v>0.978736330498177</v>
      </c>
      <c r="S1359" s="169">
        <v>0.966763005780347</v>
      </c>
      <c r="T1359" s="169">
        <v>0.963482689494501</v>
      </c>
      <c r="U1359" s="356">
        <v>0.9</v>
      </c>
      <c r="V1359" s="169">
        <v>0.941081517352704</v>
      </c>
      <c r="W1359" s="169">
        <v>0.930133657351154</v>
      </c>
      <c r="X1359" s="169">
        <v>0.940751445086705</v>
      </c>
      <c r="Y1359" s="169">
        <v>0.940907695363999</v>
      </c>
      <c r="Z1359" s="356">
        <v>0.92</v>
      </c>
      <c r="AA1359" s="356">
        <v>0.953892668178382</v>
      </c>
      <c r="AB1359" s="356">
        <v>0.939167556029883</v>
      </c>
      <c r="AC1359" s="356">
        <v>0.948681397006415</v>
      </c>
      <c r="AD1359" s="356">
        <v>0.960451231110641</v>
      </c>
      <c r="AE1359" s="356">
        <v>0.92</v>
      </c>
      <c r="AF1359" s="169">
        <v>0.996503496503496</v>
      </c>
      <c r="AG1359" s="169">
        <v>0.9981220657277</v>
      </c>
      <c r="AH1359" s="169">
        <v>0.997664642690332</v>
      </c>
      <c r="AI1359" s="169">
        <v>0.9976435138685</v>
      </c>
      <c r="AJ1359" s="356">
        <v>0.92</v>
      </c>
      <c r="AK1359" s="169">
        <v>0.964132553606238</v>
      </c>
      <c r="AL1359" s="169">
        <v>0.958978328173375</v>
      </c>
      <c r="AM1359" s="169">
        <v>0.967519402127048</v>
      </c>
      <c r="AN1359" s="169">
        <v>0.974483831179278</v>
      </c>
      <c r="AO1359" s="168">
        <v>0.99</v>
      </c>
      <c r="AP1359" s="358">
        <v>1</v>
      </c>
      <c r="AQ1359" s="358">
        <v>1</v>
      </c>
      <c r="AR1359" s="358">
        <v>1</v>
      </c>
      <c r="AS1359" s="359">
        <v>1</v>
      </c>
      <c r="AT1359" s="364">
        <v>0.0721861525408278</v>
      </c>
      <c r="AU1359" s="361">
        <v>0.133333333333333</v>
      </c>
      <c r="AV1359" s="362">
        <v>0.19047619047619</v>
      </c>
      <c r="AW1359" s="362">
        <v>0.0588235294117647</v>
      </c>
      <c r="AX1359" s="362">
        <v>0.0711805555555556</v>
      </c>
      <c r="AY1359" s="142"/>
      <c r="AZ1359" s="140"/>
    </row>
    <row r="1360" spans="1:52">
      <c r="A1360" s="138"/>
      <c r="B1360" s="142"/>
      <c r="C1360" s="172" t="s">
        <v>1972</v>
      </c>
      <c r="D1360" s="166" t="s">
        <v>26</v>
      </c>
      <c r="E1360" s="166" t="s">
        <v>1973</v>
      </c>
      <c r="F1360" s="167" t="s">
        <v>2570</v>
      </c>
      <c r="G1360" s="195" t="s">
        <v>2571</v>
      </c>
      <c r="H1360" s="195" t="s">
        <v>2571</v>
      </c>
      <c r="I1360" s="195" t="s">
        <v>2571</v>
      </c>
      <c r="J1360" s="195" t="s">
        <v>2571</v>
      </c>
      <c r="K1360" s="168">
        <v>0.9</v>
      </c>
      <c r="L1360" s="169">
        <v>0.961538461538462</v>
      </c>
      <c r="M1360" s="169">
        <v>1</v>
      </c>
      <c r="N1360" s="170">
        <v>0.88</v>
      </c>
      <c r="O1360" s="170">
        <v>0.941457586618877</v>
      </c>
      <c r="P1360" s="356">
        <v>0.9</v>
      </c>
      <c r="Q1360" s="357">
        <v>0.988372093023256</v>
      </c>
      <c r="R1360" s="169">
        <v>0.995857497928749</v>
      </c>
      <c r="S1360" s="169">
        <v>0.959324155193993</v>
      </c>
      <c r="T1360" s="169">
        <v>0.984155932976177</v>
      </c>
      <c r="U1360" s="356">
        <v>0.9</v>
      </c>
      <c r="V1360" s="169">
        <v>0.939746300211416</v>
      </c>
      <c r="W1360" s="169">
        <v>0.938690969345485</v>
      </c>
      <c r="X1360" s="169">
        <v>0.91927409261577</v>
      </c>
      <c r="Y1360" s="169">
        <v>0.942938561495498</v>
      </c>
      <c r="Z1360" s="356">
        <v>0.92</v>
      </c>
      <c r="AA1360" s="356">
        <v>0.926630434782609</v>
      </c>
      <c r="AB1360" s="356">
        <v>0.925925925925926</v>
      </c>
      <c r="AC1360" s="356">
        <v>0.929411764705882</v>
      </c>
      <c r="AD1360" s="356">
        <v>0.949591620425214</v>
      </c>
      <c r="AE1360" s="356">
        <v>0.92</v>
      </c>
      <c r="AF1360" s="169">
        <v>0.998836758433501</v>
      </c>
      <c r="AG1360" s="169">
        <v>1</v>
      </c>
      <c r="AH1360" s="169">
        <v>0.999529411764706</v>
      </c>
      <c r="AI1360" s="169">
        <v>0.99977460555973</v>
      </c>
      <c r="AJ1360" s="356">
        <v>0.92</v>
      </c>
      <c r="AK1360" s="169">
        <v>0.944120505344995</v>
      </c>
      <c r="AL1360" s="169">
        <v>0.950950950950951</v>
      </c>
      <c r="AM1360" s="169">
        <v>0.948191933240612</v>
      </c>
      <c r="AN1360" s="169">
        <v>0.967274157598007</v>
      </c>
      <c r="AO1360" s="168">
        <v>0.99</v>
      </c>
      <c r="AP1360" s="358">
        <v>1</v>
      </c>
      <c r="AQ1360" s="358">
        <v>1</v>
      </c>
      <c r="AR1360" s="358">
        <v>1</v>
      </c>
      <c r="AS1360" s="359">
        <v>1</v>
      </c>
      <c r="AT1360" s="364">
        <v>0.0721861525408278</v>
      </c>
      <c r="AU1360" s="361">
        <v>0.0833333333333333</v>
      </c>
      <c r="AV1360" s="362">
        <v>0.107142857142857</v>
      </c>
      <c r="AW1360" s="362">
        <v>0.111111111111111</v>
      </c>
      <c r="AX1360" s="362">
        <v>0.0763888888888889</v>
      </c>
      <c r="AY1360" s="142"/>
      <c r="AZ1360" s="140"/>
    </row>
    <row r="1361" spans="1:52">
      <c r="A1361" s="138"/>
      <c r="B1361" s="142"/>
      <c r="C1361" s="172" t="s">
        <v>1972</v>
      </c>
      <c r="D1361" s="166" t="s">
        <v>26</v>
      </c>
      <c r="E1361" s="166" t="s">
        <v>1973</v>
      </c>
      <c r="F1361" s="167" t="s">
        <v>2572</v>
      </c>
      <c r="G1361" s="195" t="s">
        <v>2573</v>
      </c>
      <c r="H1361" s="195" t="s">
        <v>2573</v>
      </c>
      <c r="I1361" s="195" t="s">
        <v>2573</v>
      </c>
      <c r="J1361" s="195" t="s">
        <v>2573</v>
      </c>
      <c r="K1361" s="168">
        <v>0.9</v>
      </c>
      <c r="L1361" s="169">
        <v>0.823529411764706</v>
      </c>
      <c r="M1361" s="169">
        <v>0.894736842105263</v>
      </c>
      <c r="N1361" s="170">
        <v>1</v>
      </c>
      <c r="O1361" s="170">
        <v>0.93796992481203</v>
      </c>
      <c r="P1361" s="356">
        <v>0.9</v>
      </c>
      <c r="Q1361" s="357">
        <v>0.913324708926261</v>
      </c>
      <c r="R1361" s="169">
        <v>0.897435897435897</v>
      </c>
      <c r="S1361" s="169">
        <v>0.69583931133429</v>
      </c>
      <c r="T1361" s="169">
        <v>0.916450554600844</v>
      </c>
      <c r="U1361" s="356">
        <v>0.9</v>
      </c>
      <c r="V1361" s="169">
        <v>0.930142302716688</v>
      </c>
      <c r="W1361" s="169">
        <v>0.92</v>
      </c>
      <c r="X1361" s="169">
        <v>0.845050215208034</v>
      </c>
      <c r="Y1361" s="169">
        <v>0.915263240118732</v>
      </c>
      <c r="Z1361" s="356">
        <v>0.92</v>
      </c>
      <c r="AA1361" s="356">
        <v>0.946496815286624</v>
      </c>
      <c r="AB1361" s="356">
        <v>0.944444444444444</v>
      </c>
      <c r="AC1361" s="356">
        <v>0.864426419466976</v>
      </c>
      <c r="AD1361" s="356">
        <v>0.936103748580083</v>
      </c>
      <c r="AE1361" s="356">
        <v>0.92</v>
      </c>
      <c r="AF1361" s="169">
        <v>0.998908296943231</v>
      </c>
      <c r="AG1361" s="169">
        <v>0.997727272727273</v>
      </c>
      <c r="AH1361" s="169">
        <v>0.997385620915033</v>
      </c>
      <c r="AI1361" s="169">
        <v>0.997121327575988</v>
      </c>
      <c r="AJ1361" s="356">
        <v>0.92</v>
      </c>
      <c r="AK1361" s="169">
        <v>0.962772785622593</v>
      </c>
      <c r="AL1361" s="169">
        <v>0.961960025789813</v>
      </c>
      <c r="AM1361" s="169">
        <v>0.894993354009747</v>
      </c>
      <c r="AN1361" s="169">
        <v>0.958745812474122</v>
      </c>
      <c r="AO1361" s="168">
        <v>0.99</v>
      </c>
      <c r="AP1361" s="358">
        <v>1</v>
      </c>
      <c r="AQ1361" s="358">
        <v>1</v>
      </c>
      <c r="AR1361" s="358">
        <v>1</v>
      </c>
      <c r="AS1361" s="359">
        <v>1</v>
      </c>
      <c r="AT1361" s="364">
        <v>0.0721861525408278</v>
      </c>
      <c r="AU1361" s="361">
        <v>0</v>
      </c>
      <c r="AV1361" s="362">
        <v>0.0833333333333333</v>
      </c>
      <c r="AW1361" s="362">
        <v>0</v>
      </c>
      <c r="AX1361" s="362">
        <v>0.0653846153846154</v>
      </c>
      <c r="AY1361" s="142"/>
      <c r="AZ1361" s="140"/>
    </row>
    <row r="1362" spans="1:52">
      <c r="A1362" s="138"/>
      <c r="B1362" s="142"/>
      <c r="C1362" s="172" t="s">
        <v>1972</v>
      </c>
      <c r="D1362" s="166" t="s">
        <v>26</v>
      </c>
      <c r="E1362" s="166" t="s">
        <v>1973</v>
      </c>
      <c r="F1362" s="167" t="s">
        <v>2574</v>
      </c>
      <c r="G1362" s="195" t="s">
        <v>2575</v>
      </c>
      <c r="H1362" s="195" t="s">
        <v>2575</v>
      </c>
      <c r="I1362" s="195" t="s">
        <v>2575</v>
      </c>
      <c r="J1362" s="195" t="s">
        <v>2575</v>
      </c>
      <c r="K1362" s="168">
        <v>0.9</v>
      </c>
      <c r="L1362" s="169">
        <v>1</v>
      </c>
      <c r="M1362" s="169">
        <v>0.933333333333333</v>
      </c>
      <c r="N1362" s="170">
        <v>1</v>
      </c>
      <c r="O1362" s="170">
        <v>0.971014492753623</v>
      </c>
      <c r="P1362" s="356">
        <v>0.9</v>
      </c>
      <c r="Q1362" s="357">
        <v>0.993344425956739</v>
      </c>
      <c r="R1362" s="169">
        <v>0.994199535962877</v>
      </c>
      <c r="S1362" s="169">
        <v>0.99219512195122</v>
      </c>
      <c r="T1362" s="169">
        <v>0.992882681190898</v>
      </c>
      <c r="U1362" s="356">
        <v>0.9</v>
      </c>
      <c r="V1362" s="169">
        <v>0.951747088186356</v>
      </c>
      <c r="W1362" s="169">
        <v>0.960556844547564</v>
      </c>
      <c r="X1362" s="169">
        <v>0.978536585365854</v>
      </c>
      <c r="Y1362" s="169">
        <v>0.959902429244495</v>
      </c>
      <c r="Z1362" s="356">
        <v>0.92</v>
      </c>
      <c r="AA1362" s="356">
        <v>0.947204968944099</v>
      </c>
      <c r="AB1362" s="356">
        <v>0.971238938053097</v>
      </c>
      <c r="AC1362" s="356">
        <v>0.963840399002494</v>
      </c>
      <c r="AD1362" s="356">
        <v>0.977201371781867</v>
      </c>
      <c r="AE1362" s="356">
        <v>0.92</v>
      </c>
      <c r="AF1362" s="169">
        <v>1</v>
      </c>
      <c r="AG1362" s="169">
        <v>0.991803278688525</v>
      </c>
      <c r="AH1362" s="169">
        <v>1</v>
      </c>
      <c r="AI1362" s="169">
        <v>0.995522388059702</v>
      </c>
      <c r="AJ1362" s="356">
        <v>0.92</v>
      </c>
      <c r="AK1362" s="169">
        <v>0.961476725521669</v>
      </c>
      <c r="AL1362" s="169">
        <v>0.982496194824962</v>
      </c>
      <c r="AM1362" s="169">
        <v>0.980295566502463</v>
      </c>
      <c r="AN1362" s="169">
        <v>0.985779463174735</v>
      </c>
      <c r="AO1362" s="168">
        <v>0.99</v>
      </c>
      <c r="AP1362" s="358">
        <v>1</v>
      </c>
      <c r="AQ1362" s="358">
        <v>1</v>
      </c>
      <c r="AR1362" s="358">
        <v>1</v>
      </c>
      <c r="AS1362" s="359">
        <v>1</v>
      </c>
      <c r="AT1362" s="364">
        <v>0.0721861525408278</v>
      </c>
      <c r="AU1362" s="361">
        <v>0.230769230769231</v>
      </c>
      <c r="AV1362" s="362">
        <v>0</v>
      </c>
      <c r="AW1362" s="362">
        <v>0</v>
      </c>
      <c r="AX1362" s="362">
        <v>0.0425531914893617</v>
      </c>
      <c r="AY1362" s="142"/>
      <c r="AZ1362" s="140"/>
    </row>
    <row r="1363" spans="1:52">
      <c r="A1363" s="138"/>
      <c r="B1363" s="142"/>
      <c r="C1363" s="172" t="s">
        <v>1972</v>
      </c>
      <c r="D1363" s="166" t="s">
        <v>26</v>
      </c>
      <c r="E1363" s="166" t="s">
        <v>1973</v>
      </c>
      <c r="F1363" s="167" t="s">
        <v>2576</v>
      </c>
      <c r="G1363" s="195" t="s">
        <v>2577</v>
      </c>
      <c r="H1363" s="195" t="s">
        <v>2577</v>
      </c>
      <c r="I1363" s="195" t="s">
        <v>2577</v>
      </c>
      <c r="J1363" s="195" t="s">
        <v>2577</v>
      </c>
      <c r="K1363" s="168">
        <v>0.9</v>
      </c>
      <c r="L1363" s="169">
        <v>0.842105263157895</v>
      </c>
      <c r="M1363" s="169">
        <v>0.904761904761905</v>
      </c>
      <c r="N1363" s="170">
        <v>1</v>
      </c>
      <c r="O1363" s="170">
        <v>0.937940761636107</v>
      </c>
      <c r="P1363" s="356">
        <v>0.9</v>
      </c>
      <c r="Q1363" s="357">
        <v>0.986387434554974</v>
      </c>
      <c r="R1363" s="169">
        <v>0.941328731665229</v>
      </c>
      <c r="S1363" s="169">
        <v>0.995954146999326</v>
      </c>
      <c r="T1363" s="169">
        <v>0.985872732169527</v>
      </c>
      <c r="U1363" s="356">
        <v>0.9</v>
      </c>
      <c r="V1363" s="169">
        <v>0.929842931937173</v>
      </c>
      <c r="W1363" s="169">
        <v>0.935289042277826</v>
      </c>
      <c r="X1363" s="169">
        <v>0.933243425488874</v>
      </c>
      <c r="Y1363" s="169">
        <v>0.94155669270132</v>
      </c>
      <c r="Z1363" s="356">
        <v>0.92</v>
      </c>
      <c r="AA1363" s="356">
        <v>0.931170108161259</v>
      </c>
      <c r="AB1363" s="356">
        <v>0.956204379562044</v>
      </c>
      <c r="AC1363" s="356">
        <v>0.947729220222793</v>
      </c>
      <c r="AD1363" s="356">
        <v>0.957401270367302</v>
      </c>
      <c r="AE1363" s="356">
        <v>0.92</v>
      </c>
      <c r="AF1363" s="169">
        <v>0.994883203559511</v>
      </c>
      <c r="AG1363" s="169">
        <v>0.948616600790514</v>
      </c>
      <c r="AH1363" s="169">
        <v>0.999522216913521</v>
      </c>
      <c r="AI1363" s="169">
        <v>0.995145038912879</v>
      </c>
      <c r="AJ1363" s="356">
        <v>0.92</v>
      </c>
      <c r="AK1363" s="169">
        <v>0.942336874051593</v>
      </c>
      <c r="AL1363" s="169">
        <v>0.974011911207363</v>
      </c>
      <c r="AM1363" s="169">
        <v>0.966842501883949</v>
      </c>
      <c r="AN1363" s="169">
        <v>0.973957439505749</v>
      </c>
      <c r="AO1363" s="168">
        <v>0.99</v>
      </c>
      <c r="AP1363" s="358">
        <v>1</v>
      </c>
      <c r="AQ1363" s="358">
        <v>1</v>
      </c>
      <c r="AR1363" s="358">
        <v>1</v>
      </c>
      <c r="AS1363" s="359">
        <v>1</v>
      </c>
      <c r="AT1363" s="364">
        <v>0.0721861525408278</v>
      </c>
      <c r="AU1363" s="361">
        <v>0</v>
      </c>
      <c r="AV1363" s="362">
        <v>0</v>
      </c>
      <c r="AW1363" s="362">
        <v>0.222222222222222</v>
      </c>
      <c r="AX1363" s="362">
        <v>0.0554089709762533</v>
      </c>
      <c r="AY1363" s="142"/>
      <c r="AZ1363" s="140"/>
    </row>
    <row r="1364" spans="1:52">
      <c r="A1364" s="138"/>
      <c r="B1364" s="142"/>
      <c r="C1364" s="172" t="s">
        <v>1972</v>
      </c>
      <c r="D1364" s="166" t="s">
        <v>26</v>
      </c>
      <c r="E1364" s="166" t="s">
        <v>1973</v>
      </c>
      <c r="F1364" s="167" t="s">
        <v>2578</v>
      </c>
      <c r="G1364" s="195" t="s">
        <v>2579</v>
      </c>
      <c r="H1364" s="195" t="s">
        <v>2579</v>
      </c>
      <c r="I1364" s="195" t="s">
        <v>2579</v>
      </c>
      <c r="J1364" s="195" t="s">
        <v>2579</v>
      </c>
      <c r="K1364" s="168">
        <v>0.9</v>
      </c>
      <c r="L1364" s="169">
        <v>0.882352941176471</v>
      </c>
      <c r="M1364" s="169">
        <v>0.95</v>
      </c>
      <c r="N1364" s="170">
        <v>0.894736842105263</v>
      </c>
      <c r="O1364" s="170">
        <v>0.862010221465077</v>
      </c>
      <c r="P1364" s="356">
        <v>0.9</v>
      </c>
      <c r="Q1364" s="357">
        <v>0.983523447401774</v>
      </c>
      <c r="R1364" s="169">
        <v>0.957328385899815</v>
      </c>
      <c r="S1364" s="169">
        <v>0.951260504201681</v>
      </c>
      <c r="T1364" s="169">
        <v>0.956850722416099</v>
      </c>
      <c r="U1364" s="356">
        <v>0.9</v>
      </c>
      <c r="V1364" s="169">
        <v>0.920152091254753</v>
      </c>
      <c r="W1364" s="169">
        <v>0.904452690166976</v>
      </c>
      <c r="X1364" s="169">
        <v>0.89327731092437</v>
      </c>
      <c r="Y1364" s="169">
        <v>0.922050813737321</v>
      </c>
      <c r="Z1364" s="356">
        <v>0.92</v>
      </c>
      <c r="AA1364" s="356">
        <v>0.911082474226804</v>
      </c>
      <c r="AB1364" s="356">
        <v>0.922101449275362</v>
      </c>
      <c r="AC1364" s="356">
        <v>0.876004592422503</v>
      </c>
      <c r="AD1364" s="356">
        <v>0.921961003824984</v>
      </c>
      <c r="AE1364" s="356">
        <v>0.92</v>
      </c>
      <c r="AF1364" s="169">
        <v>0.993525480367586</v>
      </c>
      <c r="AG1364" s="169">
        <v>1</v>
      </c>
      <c r="AH1364" s="169">
        <v>0.99959661153691</v>
      </c>
      <c r="AI1364" s="169">
        <v>0.992776789708562</v>
      </c>
      <c r="AJ1364" s="356">
        <v>0.92</v>
      </c>
      <c r="AK1364" s="169">
        <v>0.927434754933164</v>
      </c>
      <c r="AL1364" s="169">
        <v>0.944886711573791</v>
      </c>
      <c r="AM1364" s="169">
        <v>0.908826382153249</v>
      </c>
      <c r="AN1364" s="169">
        <v>0.950453473433935</v>
      </c>
      <c r="AO1364" s="168">
        <v>0.99</v>
      </c>
      <c r="AP1364" s="358">
        <v>1</v>
      </c>
      <c r="AQ1364" s="358">
        <v>1</v>
      </c>
      <c r="AR1364" s="358">
        <v>1</v>
      </c>
      <c r="AS1364" s="359">
        <v>1</v>
      </c>
      <c r="AT1364" s="364">
        <v>0.0721861525408278</v>
      </c>
      <c r="AU1364" s="361">
        <v>0</v>
      </c>
      <c r="AV1364" s="362">
        <v>0.1</v>
      </c>
      <c r="AW1364" s="362">
        <v>0</v>
      </c>
      <c r="AX1364" s="362">
        <v>0.0574412532637076</v>
      </c>
      <c r="AY1364" s="142"/>
      <c r="AZ1364" s="140"/>
    </row>
    <row r="1365" spans="1:52">
      <c r="A1365" s="138"/>
      <c r="B1365" s="142"/>
      <c r="C1365" s="172" t="s">
        <v>1972</v>
      </c>
      <c r="D1365" s="166" t="s">
        <v>26</v>
      </c>
      <c r="E1365" s="166" t="s">
        <v>1973</v>
      </c>
      <c r="F1365" s="167" t="s">
        <v>2580</v>
      </c>
      <c r="G1365" s="195" t="s">
        <v>2581</v>
      </c>
      <c r="H1365" s="195" t="s">
        <v>2581</v>
      </c>
      <c r="I1365" s="195" t="s">
        <v>2581</v>
      </c>
      <c r="J1365" s="195" t="s">
        <v>2581</v>
      </c>
      <c r="K1365" s="168">
        <v>0.9</v>
      </c>
      <c r="L1365" s="169">
        <v>0.714285714285714</v>
      </c>
      <c r="M1365" s="169">
        <v>0.875</v>
      </c>
      <c r="N1365" s="170">
        <v>1</v>
      </c>
      <c r="O1365" s="170">
        <v>0.939814814814815</v>
      </c>
      <c r="P1365" s="356">
        <v>0.9</v>
      </c>
      <c r="Q1365" s="357">
        <v>0.991769547325103</v>
      </c>
      <c r="R1365" s="169">
        <v>0.989417989417989</v>
      </c>
      <c r="S1365" s="169">
        <v>0.990253411306043</v>
      </c>
      <c r="T1365" s="169">
        <v>0.989774593222869</v>
      </c>
      <c r="U1365" s="356">
        <v>0.9</v>
      </c>
      <c r="V1365" s="169">
        <v>0.897119341563786</v>
      </c>
      <c r="W1365" s="169">
        <v>0.931216931216931</v>
      </c>
      <c r="X1365" s="169">
        <v>0.935672514619883</v>
      </c>
      <c r="Y1365" s="169">
        <v>0.933049708911778</v>
      </c>
      <c r="Z1365" s="356">
        <v>0.92</v>
      </c>
      <c r="AA1365" s="356">
        <v>0.928082191780822</v>
      </c>
      <c r="AB1365" s="356">
        <v>0.946428571428571</v>
      </c>
      <c r="AC1365" s="356">
        <v>0.955182072829132</v>
      </c>
      <c r="AD1365" s="356">
        <v>0.963940559077211</v>
      </c>
      <c r="AE1365" s="356">
        <v>0.92</v>
      </c>
      <c r="AF1365" s="169">
        <v>1</v>
      </c>
      <c r="AG1365" s="169">
        <v>0.955223880597015</v>
      </c>
      <c r="AH1365" s="169">
        <v>0.993670886075949</v>
      </c>
      <c r="AI1365" s="169">
        <v>0.981938118423119</v>
      </c>
      <c r="AJ1365" s="356">
        <v>0.92</v>
      </c>
      <c r="AK1365" s="169">
        <v>0.945794392523365</v>
      </c>
      <c r="AL1365" s="169">
        <v>0.970099667774086</v>
      </c>
      <c r="AM1365" s="169">
        <v>0.973563218390805</v>
      </c>
      <c r="AN1365" s="169">
        <v>0.975504885993485</v>
      </c>
      <c r="AO1365" s="168">
        <v>0.99</v>
      </c>
      <c r="AP1365" s="358">
        <v>1</v>
      </c>
      <c r="AQ1365" s="358">
        <v>1</v>
      </c>
      <c r="AR1365" s="358">
        <v>1</v>
      </c>
      <c r="AS1365" s="359">
        <v>1</v>
      </c>
      <c r="AT1365" s="364">
        <v>0.0721861525408278</v>
      </c>
      <c r="AU1365" s="361">
        <v>0</v>
      </c>
      <c r="AV1365" s="362">
        <v>0</v>
      </c>
      <c r="AW1365" s="362">
        <v>0</v>
      </c>
      <c r="AX1365" s="362">
        <v>0.021978021978022</v>
      </c>
      <c r="AY1365" s="142"/>
      <c r="AZ1365" s="140"/>
    </row>
    <row r="1366" spans="1:52">
      <c r="A1366" s="138"/>
      <c r="B1366" s="142"/>
      <c r="C1366" s="172" t="s">
        <v>1972</v>
      </c>
      <c r="D1366" s="166" t="s">
        <v>26</v>
      </c>
      <c r="E1366" s="166" t="s">
        <v>1973</v>
      </c>
      <c r="F1366" s="167" t="s">
        <v>2582</v>
      </c>
      <c r="G1366" s="195" t="s">
        <v>2583</v>
      </c>
      <c r="H1366" s="195" t="s">
        <v>2583</v>
      </c>
      <c r="I1366" s="195" t="s">
        <v>2583</v>
      </c>
      <c r="J1366" s="195" t="s">
        <v>2583</v>
      </c>
      <c r="K1366" s="168">
        <v>0.9</v>
      </c>
      <c r="L1366" s="169">
        <v>0.947368421052632</v>
      </c>
      <c r="M1366" s="169">
        <v>0.904761904761905</v>
      </c>
      <c r="N1366" s="170">
        <v>0.85</v>
      </c>
      <c r="O1366" s="170">
        <v>0.928452579034942</v>
      </c>
      <c r="P1366" s="356">
        <v>0.9</v>
      </c>
      <c r="Q1366" s="357">
        <v>0.982663514578408</v>
      </c>
      <c r="R1366" s="169">
        <v>0.98766954377312</v>
      </c>
      <c r="S1366" s="169">
        <v>0.974580335731415</v>
      </c>
      <c r="T1366" s="169">
        <v>0.938755362495737</v>
      </c>
      <c r="U1366" s="356">
        <v>0.9</v>
      </c>
      <c r="V1366" s="169">
        <v>0.938534278959811</v>
      </c>
      <c r="W1366" s="169">
        <v>0.960542540073983</v>
      </c>
      <c r="X1366" s="169">
        <v>0.935251798561151</v>
      </c>
      <c r="Y1366" s="169">
        <v>0.940101595735133</v>
      </c>
      <c r="Z1366" s="356">
        <v>0.92</v>
      </c>
      <c r="AA1366" s="356">
        <v>0.936087295401403</v>
      </c>
      <c r="AB1366" s="356">
        <v>0.925925925925926</v>
      </c>
      <c r="AC1366" s="356">
        <v>0.954015099519561</v>
      </c>
      <c r="AD1366" s="356">
        <v>0.956901787836375</v>
      </c>
      <c r="AE1366" s="356">
        <v>0.92</v>
      </c>
      <c r="AF1366" s="169">
        <v>0.998990306946688</v>
      </c>
      <c r="AG1366" s="169">
        <v>0.999282227964398</v>
      </c>
      <c r="AH1366" s="169">
        <v>0.999553720852393</v>
      </c>
      <c r="AI1366" s="169">
        <v>0.998150916492261</v>
      </c>
      <c r="AJ1366" s="356">
        <v>0.92</v>
      </c>
      <c r="AK1366" s="169">
        <v>0.95301487862177</v>
      </c>
      <c r="AL1366" s="169">
        <v>0.959191456903127</v>
      </c>
      <c r="AM1366" s="169">
        <v>0.964144551101073</v>
      </c>
      <c r="AN1366" s="169">
        <v>0.972239734151111</v>
      </c>
      <c r="AO1366" s="168">
        <v>0.99</v>
      </c>
      <c r="AP1366" s="358">
        <v>1</v>
      </c>
      <c r="AQ1366" s="358">
        <v>1</v>
      </c>
      <c r="AR1366" s="358">
        <v>1</v>
      </c>
      <c r="AS1366" s="359">
        <v>1</v>
      </c>
      <c r="AT1366" s="364">
        <v>0.0721861525408278</v>
      </c>
      <c r="AU1366" s="361">
        <v>0.0833333333333333</v>
      </c>
      <c r="AV1366" s="362">
        <v>0.0454545454545455</v>
      </c>
      <c r="AW1366" s="362">
        <v>0.03125</v>
      </c>
      <c r="AX1366" s="362">
        <v>0.0721153846153846</v>
      </c>
      <c r="AY1366" s="142"/>
      <c r="AZ1366" s="140"/>
    </row>
    <row r="1367" spans="1:52">
      <c r="A1367" s="138"/>
      <c r="B1367" s="142"/>
      <c r="C1367" s="172" t="s">
        <v>1972</v>
      </c>
      <c r="D1367" s="166" t="s">
        <v>26</v>
      </c>
      <c r="E1367" s="166" t="s">
        <v>1973</v>
      </c>
      <c r="F1367" s="167" t="s">
        <v>2584</v>
      </c>
      <c r="G1367" s="195" t="s">
        <v>2585</v>
      </c>
      <c r="H1367" s="195" t="s">
        <v>2585</v>
      </c>
      <c r="I1367" s="195" t="s">
        <v>2585</v>
      </c>
      <c r="J1367" s="195" t="s">
        <v>2585</v>
      </c>
      <c r="K1367" s="168">
        <v>0.9</v>
      </c>
      <c r="L1367" s="169">
        <v>0.952380952380952</v>
      </c>
      <c r="M1367" s="169">
        <v>0.977272727272727</v>
      </c>
      <c r="N1367" s="170">
        <v>0.977272727272727</v>
      </c>
      <c r="O1367" s="170">
        <v>0.985144644253323</v>
      </c>
      <c r="P1367" s="356">
        <v>0.9</v>
      </c>
      <c r="Q1367" s="357">
        <v>0.992691839220463</v>
      </c>
      <c r="R1367" s="169">
        <v>0.994521702486304</v>
      </c>
      <c r="S1367" s="169">
        <v>0.995540308747856</v>
      </c>
      <c r="T1367" s="169">
        <v>0.939804179309837</v>
      </c>
      <c r="U1367" s="356">
        <v>0.9</v>
      </c>
      <c r="V1367" s="169">
        <v>0.940925700365408</v>
      </c>
      <c r="W1367" s="169">
        <v>0.931310577328276</v>
      </c>
      <c r="X1367" s="169">
        <v>0.940994854202401</v>
      </c>
      <c r="Y1367" s="169">
        <v>0.919607867225218</v>
      </c>
      <c r="Z1367" s="356">
        <v>0.92</v>
      </c>
      <c r="AA1367" s="356">
        <v>0.952913752913753</v>
      </c>
      <c r="AB1367" s="356">
        <v>0.938846825859057</v>
      </c>
      <c r="AC1367" s="356">
        <v>0.946428571428571</v>
      </c>
      <c r="AD1367" s="356">
        <v>0.96304403811486</v>
      </c>
      <c r="AE1367" s="356">
        <v>0.92</v>
      </c>
      <c r="AF1367" s="169">
        <v>0.99681592039801</v>
      </c>
      <c r="AG1367" s="169">
        <v>0.977814985349519</v>
      </c>
      <c r="AH1367" s="169">
        <v>0.996731135930264</v>
      </c>
      <c r="AI1367" s="169">
        <v>0.989486136899586</v>
      </c>
      <c r="AJ1367" s="356">
        <v>0.92</v>
      </c>
      <c r="AK1367" s="169">
        <v>0.964125560538117</v>
      </c>
      <c r="AL1367" s="169">
        <v>0.964329342780357</v>
      </c>
      <c r="AM1367" s="169">
        <v>0.964491708723864</v>
      </c>
      <c r="AN1367" s="169">
        <v>0.97671814913458</v>
      </c>
      <c r="AO1367" s="168">
        <v>0.99</v>
      </c>
      <c r="AP1367" s="358">
        <v>1</v>
      </c>
      <c r="AQ1367" s="358">
        <v>1</v>
      </c>
      <c r="AR1367" s="358">
        <v>1</v>
      </c>
      <c r="AS1367" s="359">
        <v>1</v>
      </c>
      <c r="AT1367" s="364">
        <v>0.0721861525408278</v>
      </c>
      <c r="AU1367" s="361">
        <v>0.0136986301369863</v>
      </c>
      <c r="AV1367" s="362">
        <v>0.025974025974026</v>
      </c>
      <c r="AW1367" s="362">
        <v>0.0428571428571429</v>
      </c>
      <c r="AX1367" s="362">
        <v>0.03528670447385</v>
      </c>
      <c r="AY1367" s="142"/>
      <c r="AZ1367" s="140"/>
    </row>
    <row r="1368" spans="1:52">
      <c r="A1368" s="138"/>
      <c r="B1368" s="142"/>
      <c r="C1368" s="172" t="s">
        <v>1972</v>
      </c>
      <c r="D1368" s="166" t="s">
        <v>26</v>
      </c>
      <c r="E1368" s="166" t="s">
        <v>1973</v>
      </c>
      <c r="F1368" s="167" t="s">
        <v>2586</v>
      </c>
      <c r="G1368" s="195" t="s">
        <v>2587</v>
      </c>
      <c r="H1368" s="195" t="s">
        <v>2587</v>
      </c>
      <c r="I1368" s="195" t="s">
        <v>2587</v>
      </c>
      <c r="J1368" s="195" t="s">
        <v>2587</v>
      </c>
      <c r="K1368" s="168">
        <v>0.9</v>
      </c>
      <c r="L1368" s="169">
        <v>0.984375</v>
      </c>
      <c r="M1368" s="169">
        <v>0.902777777777778</v>
      </c>
      <c r="N1368" s="170">
        <v>0.919354838709677</v>
      </c>
      <c r="O1368" s="170">
        <v>0.967012252591894</v>
      </c>
      <c r="P1368" s="356">
        <v>0.9</v>
      </c>
      <c r="Q1368" s="357">
        <v>0.993934142114385</v>
      </c>
      <c r="R1368" s="169">
        <v>0.995764448695177</v>
      </c>
      <c r="S1368" s="169">
        <v>0.989021712612832</v>
      </c>
      <c r="T1368" s="169">
        <v>0.985908653242349</v>
      </c>
      <c r="U1368" s="356">
        <v>0.9</v>
      </c>
      <c r="V1368" s="169">
        <v>0.929376083188908</v>
      </c>
      <c r="W1368" s="169">
        <v>0.958737532449788</v>
      </c>
      <c r="X1368" s="169">
        <v>0.939253476457673</v>
      </c>
      <c r="Y1368" s="169">
        <v>0.938753296772303</v>
      </c>
      <c r="Z1368" s="356">
        <v>0.92</v>
      </c>
      <c r="AA1368" s="356">
        <v>0.956109550561798</v>
      </c>
      <c r="AB1368" s="356">
        <v>0.955734406438632</v>
      </c>
      <c r="AC1368" s="356">
        <v>1</v>
      </c>
      <c r="AD1368" s="356">
        <v>0.964650834490767</v>
      </c>
      <c r="AE1368" s="356">
        <v>0.92</v>
      </c>
      <c r="AF1368" s="169">
        <v>0.998817966903073</v>
      </c>
      <c r="AG1368" s="169">
        <v>0.977941176470588</v>
      </c>
      <c r="AH1368" s="169">
        <v>0.99663928304705</v>
      </c>
      <c r="AI1368" s="169">
        <v>0.989362407943915</v>
      </c>
      <c r="AJ1368" s="356">
        <v>0.92</v>
      </c>
      <c r="AK1368" s="169">
        <v>0.965878247382706</v>
      </c>
      <c r="AL1368" s="169">
        <v>0.974194206446348</v>
      </c>
      <c r="AM1368" s="169">
        <v>0.98120028922632</v>
      </c>
      <c r="AN1368" s="169">
        <v>0.976077639197574</v>
      </c>
      <c r="AO1368" s="168">
        <v>0.99</v>
      </c>
      <c r="AP1368" s="358">
        <v>1</v>
      </c>
      <c r="AQ1368" s="358">
        <v>1</v>
      </c>
      <c r="AR1368" s="358">
        <v>1</v>
      </c>
      <c r="AS1368" s="359">
        <v>1</v>
      </c>
      <c r="AT1368" s="364">
        <v>0.0721861525408278</v>
      </c>
      <c r="AU1368" s="361">
        <v>0.0727272727272727</v>
      </c>
      <c r="AV1368" s="362">
        <v>0.0545454545454545</v>
      </c>
      <c r="AW1368" s="362">
        <v>0.0476190476190476</v>
      </c>
      <c r="AX1368" s="362">
        <v>0.040650406504065</v>
      </c>
      <c r="AY1368" s="142"/>
      <c r="AZ1368" s="140"/>
    </row>
    <row r="1369" spans="1:52">
      <c r="A1369" s="138"/>
      <c r="B1369" s="142"/>
      <c r="C1369" s="172" t="s">
        <v>1972</v>
      </c>
      <c r="D1369" s="166" t="s">
        <v>26</v>
      </c>
      <c r="E1369" s="166" t="s">
        <v>1973</v>
      </c>
      <c r="F1369" s="167" t="s">
        <v>2588</v>
      </c>
      <c r="G1369" s="195" t="s">
        <v>2589</v>
      </c>
      <c r="H1369" s="195" t="s">
        <v>2589</v>
      </c>
      <c r="I1369" s="195" t="s">
        <v>2589</v>
      </c>
      <c r="J1369" s="195" t="s">
        <v>2589</v>
      </c>
      <c r="K1369" s="168">
        <v>0.9</v>
      </c>
      <c r="L1369" s="169">
        <v>1</v>
      </c>
      <c r="M1369" s="169">
        <v>1</v>
      </c>
      <c r="N1369" s="170">
        <v>1</v>
      </c>
      <c r="O1369" s="170">
        <v>0.993162393162393</v>
      </c>
      <c r="P1369" s="356">
        <v>0.9</v>
      </c>
      <c r="Q1369" s="357">
        <v>0.994497936726272</v>
      </c>
      <c r="R1369" s="169">
        <v>0.99622641509434</v>
      </c>
      <c r="S1369" s="169">
        <v>0.988844621513944</v>
      </c>
      <c r="T1369" s="169">
        <v>0.980532873732094</v>
      </c>
      <c r="U1369" s="356">
        <v>0.9</v>
      </c>
      <c r="V1369" s="169">
        <v>0.927097661623109</v>
      </c>
      <c r="W1369" s="169">
        <v>0.930188679245283</v>
      </c>
      <c r="X1369" s="169">
        <v>0.900398406374502</v>
      </c>
      <c r="Y1369" s="169">
        <v>0.923374678608764</v>
      </c>
      <c r="Z1369" s="356">
        <v>0.92</v>
      </c>
      <c r="AA1369" s="356">
        <v>0.945945945945946</v>
      </c>
      <c r="AB1369" s="356">
        <v>0.969157769869514</v>
      </c>
      <c r="AC1369" s="356">
        <v>0.945482866043614</v>
      </c>
      <c r="AD1369" s="356">
        <v>0.966907013128359</v>
      </c>
      <c r="AE1369" s="356">
        <v>0.92</v>
      </c>
      <c r="AF1369" s="169">
        <v>0.994495412844037</v>
      </c>
      <c r="AG1369" s="169">
        <v>0.915300546448087</v>
      </c>
      <c r="AH1369" s="169">
        <v>0.987087517934003</v>
      </c>
      <c r="AI1369" s="169">
        <v>0.975390740819179</v>
      </c>
      <c r="AJ1369" s="356">
        <v>0.92</v>
      </c>
      <c r="AK1369" s="169">
        <v>0.964727722772277</v>
      </c>
      <c r="AL1369" s="169">
        <v>0.973725696269049</v>
      </c>
      <c r="AM1369" s="169">
        <v>0.960614415124065</v>
      </c>
      <c r="AN1369" s="169">
        <v>0.978812055369516</v>
      </c>
      <c r="AO1369" s="168">
        <v>0.99</v>
      </c>
      <c r="AP1369" s="358">
        <v>1</v>
      </c>
      <c r="AQ1369" s="358">
        <v>1</v>
      </c>
      <c r="AR1369" s="358">
        <v>1</v>
      </c>
      <c r="AS1369" s="359">
        <v>1</v>
      </c>
      <c r="AT1369" s="364">
        <v>0.0721861525408278</v>
      </c>
      <c r="AU1369" s="361">
        <v>0</v>
      </c>
      <c r="AV1369" s="362">
        <v>0.125</v>
      </c>
      <c r="AW1369" s="362">
        <v>0</v>
      </c>
      <c r="AX1369" s="362">
        <v>0.0398773006134969</v>
      </c>
      <c r="AY1369" s="142"/>
      <c r="AZ1369" s="140"/>
    </row>
    <row r="1370" spans="1:52">
      <c r="A1370" s="138"/>
      <c r="B1370" s="142"/>
      <c r="C1370" s="172" t="s">
        <v>1972</v>
      </c>
      <c r="D1370" s="166" t="s">
        <v>26</v>
      </c>
      <c r="E1370" s="166" t="s">
        <v>1973</v>
      </c>
      <c r="F1370" s="167" t="s">
        <v>2590</v>
      </c>
      <c r="G1370" s="195" t="s">
        <v>2591</v>
      </c>
      <c r="H1370" s="195" t="s">
        <v>2591</v>
      </c>
      <c r="I1370" s="195" t="s">
        <v>2591</v>
      </c>
      <c r="J1370" s="195" t="s">
        <v>2591</v>
      </c>
      <c r="K1370" s="168">
        <v>0.9</v>
      </c>
      <c r="L1370" s="169">
        <v>0.875</v>
      </c>
      <c r="M1370" s="169">
        <v>0.9</v>
      </c>
      <c r="N1370" s="170">
        <v>0.934782608695652</v>
      </c>
      <c r="O1370" s="170">
        <v>0.921864740643467</v>
      </c>
      <c r="P1370" s="356">
        <v>0.9</v>
      </c>
      <c r="Q1370" s="357">
        <v>0.958961038961039</v>
      </c>
      <c r="R1370" s="169">
        <v>0.972241992882562</v>
      </c>
      <c r="S1370" s="169">
        <v>0.953915747808878</v>
      </c>
      <c r="T1370" s="169">
        <v>0.916412113577914</v>
      </c>
      <c r="U1370" s="356">
        <v>0.9</v>
      </c>
      <c r="V1370" s="169">
        <v>0.908051948051948</v>
      </c>
      <c r="W1370" s="169">
        <v>0.898576512455516</v>
      </c>
      <c r="X1370" s="169">
        <v>0.869663556686457</v>
      </c>
      <c r="Y1370" s="169">
        <v>0.904676428908833</v>
      </c>
      <c r="Z1370" s="356">
        <v>0.92</v>
      </c>
      <c r="AA1370" s="356">
        <v>0.909945184025059</v>
      </c>
      <c r="AB1370" s="356">
        <v>0.92947247706422</v>
      </c>
      <c r="AC1370" s="356">
        <v>0.891163425452064</v>
      </c>
      <c r="AD1370" s="356">
        <v>0.936111654418955</v>
      </c>
      <c r="AE1370" s="356">
        <v>0.92</v>
      </c>
      <c r="AF1370" s="169">
        <v>0.985824220332118</v>
      </c>
      <c r="AG1370" s="169">
        <v>0.998165137614679</v>
      </c>
      <c r="AH1370" s="169">
        <v>0.994055482166446</v>
      </c>
      <c r="AI1370" s="169">
        <v>0.980733304398694</v>
      </c>
      <c r="AJ1370" s="356">
        <v>0.92</v>
      </c>
      <c r="AK1370" s="169">
        <v>0.927823568723546</v>
      </c>
      <c r="AL1370" s="169">
        <v>0.956140350877193</v>
      </c>
      <c r="AM1370" s="169">
        <v>0.922328597899938</v>
      </c>
      <c r="AN1370" s="169">
        <v>0.958434008755771</v>
      </c>
      <c r="AO1370" s="168">
        <v>0.99</v>
      </c>
      <c r="AP1370" s="358">
        <v>1</v>
      </c>
      <c r="AQ1370" s="358">
        <v>1</v>
      </c>
      <c r="AR1370" s="358">
        <v>1</v>
      </c>
      <c r="AS1370" s="359">
        <v>1</v>
      </c>
      <c r="AT1370" s="364">
        <v>0.0721861525408278</v>
      </c>
      <c r="AU1370" s="361">
        <v>0.03125</v>
      </c>
      <c r="AV1370" s="362">
        <v>0.0350877192982456</v>
      </c>
      <c r="AW1370" s="362">
        <v>0.0298507462686567</v>
      </c>
      <c r="AX1370" s="362">
        <v>0.0498704663212435</v>
      </c>
      <c r="AY1370" s="142"/>
      <c r="AZ1370" s="140"/>
    </row>
    <row r="1371" spans="1:52">
      <c r="A1371" s="138"/>
      <c r="B1371" s="142"/>
      <c r="C1371" s="172" t="s">
        <v>1972</v>
      </c>
      <c r="D1371" s="166" t="s">
        <v>26</v>
      </c>
      <c r="E1371" s="166" t="s">
        <v>1973</v>
      </c>
      <c r="F1371" s="167" t="s">
        <v>2592</v>
      </c>
      <c r="G1371" s="195" t="s">
        <v>2593</v>
      </c>
      <c r="H1371" s="195" t="s">
        <v>2593</v>
      </c>
      <c r="I1371" s="195" t="s">
        <v>2593</v>
      </c>
      <c r="J1371" s="195" t="s">
        <v>2593</v>
      </c>
      <c r="K1371" s="168">
        <v>0.9</v>
      </c>
      <c r="L1371" s="169">
        <v>0.871428571428571</v>
      </c>
      <c r="M1371" s="169">
        <v>0.797297297297297</v>
      </c>
      <c r="N1371" s="170">
        <v>0.855072463768116</v>
      </c>
      <c r="O1371" s="170">
        <v>0.908187411263606</v>
      </c>
      <c r="P1371" s="356">
        <v>0.9</v>
      </c>
      <c r="Q1371" s="357">
        <v>0.951502372166579</v>
      </c>
      <c r="R1371" s="169">
        <v>0.920605498918752</v>
      </c>
      <c r="S1371" s="169">
        <v>0.887755102040816</v>
      </c>
      <c r="T1371" s="169">
        <v>0.93625659001419</v>
      </c>
      <c r="U1371" s="356">
        <v>0.9</v>
      </c>
      <c r="V1371" s="169">
        <v>0.83078545071165</v>
      </c>
      <c r="W1371" s="169">
        <v>0.785449490268767</v>
      </c>
      <c r="X1371" s="169">
        <v>0.68119139547711</v>
      </c>
      <c r="Y1371" s="169">
        <v>0.732696807660862</v>
      </c>
      <c r="Z1371" s="356">
        <v>0.92</v>
      </c>
      <c r="AA1371" s="356">
        <v>0.860330896498653</v>
      </c>
      <c r="AB1371" s="356">
        <v>0.830440587449933</v>
      </c>
      <c r="AC1371" s="356">
        <v>0.944444444444444</v>
      </c>
      <c r="AD1371" s="356">
        <v>0.873333581820667</v>
      </c>
      <c r="AE1371" s="356">
        <v>0.92</v>
      </c>
      <c r="AF1371" s="169">
        <v>0.995454545454545</v>
      </c>
      <c r="AG1371" s="169">
        <v>0.9888</v>
      </c>
      <c r="AH1371" s="169">
        <v>1</v>
      </c>
      <c r="AI1371" s="169">
        <v>0.988400155702608</v>
      </c>
      <c r="AJ1371" s="356">
        <v>0.92</v>
      </c>
      <c r="AK1371" s="169">
        <v>0.890666666666667</v>
      </c>
      <c r="AL1371" s="169">
        <v>0.921780712740521</v>
      </c>
      <c r="AM1371" s="169">
        <v>0.929218106995885</v>
      </c>
      <c r="AN1371" s="169">
        <v>0.921042788749252</v>
      </c>
      <c r="AO1371" s="168">
        <v>0.99</v>
      </c>
      <c r="AP1371" s="358">
        <v>1</v>
      </c>
      <c r="AQ1371" s="358">
        <v>1</v>
      </c>
      <c r="AR1371" s="358">
        <v>1</v>
      </c>
      <c r="AS1371" s="359">
        <v>1</v>
      </c>
      <c r="AT1371" s="364">
        <v>0.0721861525408278</v>
      </c>
      <c r="AU1371" s="361">
        <v>0.0512820512820513</v>
      </c>
      <c r="AV1371" s="362">
        <v>0.0810810810810811</v>
      </c>
      <c r="AW1371" s="362">
        <v>0.0512820512820513</v>
      </c>
      <c r="AX1371" s="362">
        <v>0.0422932330827068</v>
      </c>
      <c r="AY1371" s="142"/>
      <c r="AZ1371" s="140"/>
    </row>
    <row r="1372" spans="1:52">
      <c r="A1372" s="138"/>
      <c r="B1372" s="142"/>
      <c r="C1372" s="172" t="s">
        <v>1972</v>
      </c>
      <c r="D1372" s="166" t="s">
        <v>26</v>
      </c>
      <c r="E1372" s="166" t="s">
        <v>1973</v>
      </c>
      <c r="F1372" s="167" t="s">
        <v>2594</v>
      </c>
      <c r="G1372" s="195" t="s">
        <v>2595</v>
      </c>
      <c r="H1372" s="195" t="s">
        <v>2595</v>
      </c>
      <c r="I1372" s="195" t="s">
        <v>2595</v>
      </c>
      <c r="J1372" s="195" t="s">
        <v>2595</v>
      </c>
      <c r="K1372" s="168">
        <v>0.9</v>
      </c>
      <c r="L1372" s="169">
        <v>1</v>
      </c>
      <c r="M1372" s="169">
        <v>1</v>
      </c>
      <c r="N1372" s="170">
        <v>1</v>
      </c>
      <c r="O1372" s="170">
        <v>0.995247148288973</v>
      </c>
      <c r="P1372" s="356">
        <v>0.9</v>
      </c>
      <c r="Q1372" s="357">
        <v>0.99452269170579</v>
      </c>
      <c r="R1372" s="169">
        <v>0.987186058431574</v>
      </c>
      <c r="S1372" s="169">
        <v>0.986167615947925</v>
      </c>
      <c r="T1372" s="169">
        <v>0.983544811830447</v>
      </c>
      <c r="U1372" s="356">
        <v>0.9</v>
      </c>
      <c r="V1372" s="169">
        <v>0.928794992175274</v>
      </c>
      <c r="W1372" s="169">
        <v>0.939518195797027</v>
      </c>
      <c r="X1372" s="169">
        <v>0.93653376729048</v>
      </c>
      <c r="Y1372" s="169">
        <v>0.930999351671761</v>
      </c>
      <c r="Z1372" s="356">
        <v>0.92</v>
      </c>
      <c r="AA1372" s="356">
        <v>0.936358605423354</v>
      </c>
      <c r="AB1372" s="356">
        <v>0.949778434268833</v>
      </c>
      <c r="AC1372" s="356">
        <v>0.962128043282236</v>
      </c>
      <c r="AD1372" s="356">
        <v>0.962757496222063</v>
      </c>
      <c r="AE1372" s="356">
        <v>0.92</v>
      </c>
      <c r="AF1372" s="169">
        <v>0.992822966507177</v>
      </c>
      <c r="AG1372" s="169">
        <v>0.959398496240601</v>
      </c>
      <c r="AH1372" s="169">
        <v>0.990228013029316</v>
      </c>
      <c r="AI1372" s="169">
        <v>0.986844551878022</v>
      </c>
      <c r="AJ1372" s="356">
        <v>0.92</v>
      </c>
      <c r="AK1372" s="169">
        <v>0.955591572123177</v>
      </c>
      <c r="AL1372" s="169">
        <v>0.968844525105868</v>
      </c>
      <c r="AM1372" s="169">
        <v>0.970072680632749</v>
      </c>
      <c r="AN1372" s="169">
        <v>0.976115797979096</v>
      </c>
      <c r="AO1372" s="168">
        <v>0.99</v>
      </c>
      <c r="AP1372" s="358">
        <v>1</v>
      </c>
      <c r="AQ1372" s="358">
        <v>1</v>
      </c>
      <c r="AR1372" s="358">
        <v>1</v>
      </c>
      <c r="AS1372" s="359">
        <v>1</v>
      </c>
      <c r="AT1372" s="364">
        <v>0.0721861525408278</v>
      </c>
      <c r="AU1372" s="361">
        <v>0.0666666666666667</v>
      </c>
      <c r="AV1372" s="362">
        <v>0.0571428571428571</v>
      </c>
      <c r="AW1372" s="362">
        <v>0.0714285714285714</v>
      </c>
      <c r="AX1372" s="362">
        <v>0.0436893203883495</v>
      </c>
      <c r="AY1372" s="142"/>
      <c r="AZ1372" s="140"/>
    </row>
    <row r="1373" spans="1:52">
      <c r="A1373" s="138"/>
      <c r="B1373" s="142"/>
      <c r="C1373" s="172" t="s">
        <v>1972</v>
      </c>
      <c r="D1373" s="166" t="s">
        <v>26</v>
      </c>
      <c r="E1373" s="166" t="s">
        <v>1973</v>
      </c>
      <c r="F1373" s="167" t="s">
        <v>2596</v>
      </c>
      <c r="G1373" s="195" t="s">
        <v>2597</v>
      </c>
      <c r="H1373" s="195" t="s">
        <v>2597</v>
      </c>
      <c r="I1373" s="195" t="s">
        <v>2597</v>
      </c>
      <c r="J1373" s="195" t="s">
        <v>2597</v>
      </c>
      <c r="K1373" s="168">
        <v>0.9</v>
      </c>
      <c r="L1373" s="169">
        <v>1</v>
      </c>
      <c r="M1373" s="169">
        <v>0.977777777777778</v>
      </c>
      <c r="N1373" s="170">
        <v>1</v>
      </c>
      <c r="O1373" s="170">
        <v>0.995492111194591</v>
      </c>
      <c r="P1373" s="356">
        <v>0.9</v>
      </c>
      <c r="Q1373" s="357">
        <v>0.996246246246246</v>
      </c>
      <c r="R1373" s="169">
        <v>0.997920997920998</v>
      </c>
      <c r="S1373" s="169">
        <v>0.995808885163453</v>
      </c>
      <c r="T1373" s="169">
        <v>0.994067611777535</v>
      </c>
      <c r="U1373" s="356">
        <v>0.9</v>
      </c>
      <c r="V1373" s="169">
        <v>0.899399399399399</v>
      </c>
      <c r="W1373" s="169">
        <v>0.91995841995842</v>
      </c>
      <c r="X1373" s="169">
        <v>0.914920368818106</v>
      </c>
      <c r="Y1373" s="169">
        <v>0.92264631043257</v>
      </c>
      <c r="Z1373" s="356">
        <v>0.92</v>
      </c>
      <c r="AA1373" s="356">
        <v>0.976373626373626</v>
      </c>
      <c r="AB1373" s="356">
        <v>0.973777462792346</v>
      </c>
      <c r="AC1373" s="356">
        <v>0.976139752876012</v>
      </c>
      <c r="AD1373" s="356">
        <v>0.980619303832217</v>
      </c>
      <c r="AE1373" s="356">
        <v>0.92</v>
      </c>
      <c r="AF1373" s="169">
        <v>0.994505494505495</v>
      </c>
      <c r="AG1373" s="169">
        <v>0.997001499250375</v>
      </c>
      <c r="AH1373" s="169">
        <v>0.988465974625144</v>
      </c>
      <c r="AI1373" s="169">
        <v>0.994131830462191</v>
      </c>
      <c r="AJ1373" s="356">
        <v>0.92</v>
      </c>
      <c r="AK1373" s="169">
        <v>0.978136882129278</v>
      </c>
      <c r="AL1373" s="169">
        <v>0.979610194902549</v>
      </c>
      <c r="AM1373" s="169">
        <v>0.982467258132657</v>
      </c>
      <c r="AN1373" s="169">
        <v>0.986510463505335</v>
      </c>
      <c r="AO1373" s="168">
        <v>0.99</v>
      </c>
      <c r="AP1373" s="358">
        <v>1</v>
      </c>
      <c r="AQ1373" s="358">
        <v>1</v>
      </c>
      <c r="AR1373" s="358">
        <v>1</v>
      </c>
      <c r="AS1373" s="359">
        <v>1</v>
      </c>
      <c r="AT1373" s="364">
        <v>0.0721861525408278</v>
      </c>
      <c r="AU1373" s="361">
        <v>0.0454545454545455</v>
      </c>
      <c r="AV1373" s="362">
        <v>0</v>
      </c>
      <c r="AW1373" s="362">
        <v>0.0454545454545455</v>
      </c>
      <c r="AX1373" s="362">
        <v>0.0424778761061947</v>
      </c>
      <c r="AY1373" s="142"/>
      <c r="AZ1373" s="140"/>
    </row>
    <row r="1374" spans="1:52">
      <c r="A1374" s="138"/>
      <c r="B1374" s="142"/>
      <c r="C1374" s="172" t="s">
        <v>1972</v>
      </c>
      <c r="D1374" s="166" t="s">
        <v>26</v>
      </c>
      <c r="E1374" s="166" t="s">
        <v>1973</v>
      </c>
      <c r="F1374" s="167" t="s">
        <v>2598</v>
      </c>
      <c r="G1374" s="195" t="s">
        <v>2599</v>
      </c>
      <c r="H1374" s="195" t="s">
        <v>2599</v>
      </c>
      <c r="I1374" s="195" t="s">
        <v>2599</v>
      </c>
      <c r="J1374" s="195" t="s">
        <v>2599</v>
      </c>
      <c r="K1374" s="168">
        <v>0.9</v>
      </c>
      <c r="L1374" s="169">
        <v>0.961538461538462</v>
      </c>
      <c r="M1374" s="169">
        <v>1</v>
      </c>
      <c r="N1374" s="170">
        <v>0.785714285714286</v>
      </c>
      <c r="O1374" s="170">
        <v>0.963718820861678</v>
      </c>
      <c r="P1374" s="356">
        <v>0.9</v>
      </c>
      <c r="Q1374" s="357">
        <v>0.999314128943759</v>
      </c>
      <c r="R1374" s="169">
        <v>1.00053304904051</v>
      </c>
      <c r="S1374" s="169">
        <v>0.989557226399332</v>
      </c>
      <c r="T1374" s="169">
        <v>0.993964524303156</v>
      </c>
      <c r="U1374" s="356">
        <v>0.9</v>
      </c>
      <c r="V1374" s="169">
        <v>0.9519890260631</v>
      </c>
      <c r="W1374" s="169">
        <v>0.954157782515991</v>
      </c>
      <c r="X1374" s="169">
        <v>0.928989139515455</v>
      </c>
      <c r="Y1374" s="169">
        <v>0.952729785763649</v>
      </c>
      <c r="Z1374" s="356">
        <v>0.92</v>
      </c>
      <c r="AA1374" s="356">
        <v>0.964518464880521</v>
      </c>
      <c r="AB1374" s="356">
        <v>0.978181818181818</v>
      </c>
      <c r="AC1374" s="356">
        <v>0.958057395143488</v>
      </c>
      <c r="AD1374" s="356">
        <v>0.976229112758212</v>
      </c>
      <c r="AE1374" s="356">
        <v>0.92</v>
      </c>
      <c r="AF1374" s="169">
        <v>1</v>
      </c>
      <c r="AG1374" s="169">
        <v>0.940320232896652</v>
      </c>
      <c r="AH1374" s="169">
        <v>1</v>
      </c>
      <c r="AI1374" s="169">
        <v>0.999097419797901</v>
      </c>
      <c r="AJ1374" s="356">
        <v>0.92</v>
      </c>
      <c r="AK1374" s="169">
        <v>0.974035087719298</v>
      </c>
      <c r="AL1374" s="169">
        <v>0.985891837420222</v>
      </c>
      <c r="AM1374" s="169">
        <v>0.963147883975273</v>
      </c>
      <c r="AN1374" s="169">
        <v>0.984612328198089</v>
      </c>
      <c r="AO1374" s="168">
        <v>0.99</v>
      </c>
      <c r="AP1374" s="358">
        <v>1</v>
      </c>
      <c r="AQ1374" s="358">
        <v>1</v>
      </c>
      <c r="AR1374" s="358">
        <v>1</v>
      </c>
      <c r="AS1374" s="359">
        <v>1</v>
      </c>
      <c r="AT1374" s="364">
        <v>0.0721861525408278</v>
      </c>
      <c r="AU1374" s="361">
        <v>0.0555555555555556</v>
      </c>
      <c r="AV1374" s="362">
        <v>0.0833333333333333</v>
      </c>
      <c r="AW1374" s="362">
        <v>0.0588235294117647</v>
      </c>
      <c r="AX1374" s="362">
        <v>0.0745614035087719</v>
      </c>
      <c r="AY1374" s="142"/>
      <c r="AZ1374" s="140"/>
    </row>
    <row r="1375" spans="1:52">
      <c r="A1375" s="138"/>
      <c r="B1375" s="142"/>
      <c r="C1375" s="172" t="s">
        <v>1972</v>
      </c>
      <c r="D1375" s="166" t="s">
        <v>26</v>
      </c>
      <c r="E1375" s="166" t="s">
        <v>1973</v>
      </c>
      <c r="F1375" s="167" t="s">
        <v>2600</v>
      </c>
      <c r="G1375" s="195" t="s">
        <v>2601</v>
      </c>
      <c r="H1375" s="195" t="s">
        <v>2601</v>
      </c>
      <c r="I1375" s="195" t="s">
        <v>2601</v>
      </c>
      <c r="J1375" s="195" t="s">
        <v>2601</v>
      </c>
      <c r="K1375" s="168">
        <v>0.9</v>
      </c>
      <c r="L1375" s="169">
        <v>0.96551724137931</v>
      </c>
      <c r="M1375" s="169">
        <v>0.96969696969697</v>
      </c>
      <c r="N1375" s="170">
        <v>1</v>
      </c>
      <c r="O1375" s="170">
        <v>0.961077844311377</v>
      </c>
      <c r="P1375" s="356">
        <v>0.9</v>
      </c>
      <c r="Q1375" s="357">
        <v>0.952508960573477</v>
      </c>
      <c r="R1375" s="169">
        <v>0.972173403632103</v>
      </c>
      <c r="S1375" s="169">
        <v>0.978540772532189</v>
      </c>
      <c r="T1375" s="169">
        <v>0.979972417709453</v>
      </c>
      <c r="U1375" s="356">
        <v>0.9</v>
      </c>
      <c r="V1375" s="169">
        <v>0.948028673835125</v>
      </c>
      <c r="W1375" s="169">
        <v>0.951669595782074</v>
      </c>
      <c r="X1375" s="169">
        <v>0.951645207439199</v>
      </c>
      <c r="Y1375" s="169">
        <v>0.957348855132131</v>
      </c>
      <c r="Z1375" s="356">
        <v>0.92</v>
      </c>
      <c r="AA1375" s="356" t="s">
        <v>40</v>
      </c>
      <c r="AB1375" s="356" t="s">
        <v>40</v>
      </c>
      <c r="AC1375" s="356" t="s">
        <v>40</v>
      </c>
      <c r="AD1375" s="356">
        <v>1</v>
      </c>
      <c r="AE1375" s="356">
        <v>0.92</v>
      </c>
      <c r="AF1375" s="169">
        <v>0.997473152242577</v>
      </c>
      <c r="AG1375" s="169">
        <v>0.99151103565365</v>
      </c>
      <c r="AH1375" s="169">
        <v>0.999556541019956</v>
      </c>
      <c r="AI1375" s="169">
        <v>0.997923637923638</v>
      </c>
      <c r="AJ1375" s="356">
        <v>0.92</v>
      </c>
      <c r="AK1375" s="169">
        <v>0.96909986565159</v>
      </c>
      <c r="AL1375" s="169">
        <v>0.982718219097832</v>
      </c>
      <c r="AM1375" s="169">
        <v>0.97653791130186</v>
      </c>
      <c r="AN1375" s="169">
        <v>0.985794532770928</v>
      </c>
      <c r="AO1375" s="168">
        <v>0.99</v>
      </c>
      <c r="AP1375" s="358">
        <v>1</v>
      </c>
      <c r="AQ1375" s="358">
        <v>1</v>
      </c>
      <c r="AR1375" s="358">
        <v>1</v>
      </c>
      <c r="AS1375" s="359">
        <v>1</v>
      </c>
      <c r="AT1375" s="364">
        <v>0.0721861525408278</v>
      </c>
      <c r="AU1375" s="361">
        <v>0.0526315789473684</v>
      </c>
      <c r="AV1375" s="362">
        <v>0.0454545454545455</v>
      </c>
      <c r="AW1375" s="362">
        <v>0</v>
      </c>
      <c r="AX1375" s="362">
        <v>0.0652173913043478</v>
      </c>
      <c r="AY1375" s="142"/>
      <c r="AZ1375" s="140"/>
    </row>
    <row r="1376" spans="1:52">
      <c r="A1376" s="138"/>
      <c r="B1376" s="142"/>
      <c r="C1376" s="172" t="s">
        <v>1972</v>
      </c>
      <c r="D1376" s="166" t="s">
        <v>26</v>
      </c>
      <c r="E1376" s="166" t="s">
        <v>1973</v>
      </c>
      <c r="F1376" s="167" t="s">
        <v>2602</v>
      </c>
      <c r="G1376" s="195" t="s">
        <v>2603</v>
      </c>
      <c r="H1376" s="195" t="s">
        <v>2603</v>
      </c>
      <c r="I1376" s="195" t="s">
        <v>2603</v>
      </c>
      <c r="J1376" s="195" t="s">
        <v>2603</v>
      </c>
      <c r="K1376" s="168">
        <v>0.9</v>
      </c>
      <c r="L1376" s="169">
        <v>1</v>
      </c>
      <c r="M1376" s="169">
        <v>1</v>
      </c>
      <c r="N1376" s="170">
        <v>1</v>
      </c>
      <c r="O1376" s="170">
        <v>0.987128712871287</v>
      </c>
      <c r="P1376" s="356">
        <v>0.9</v>
      </c>
      <c r="Q1376" s="357">
        <v>0.993113625184456</v>
      </c>
      <c r="R1376" s="169">
        <v>0.991688829787234</v>
      </c>
      <c r="S1376" s="169">
        <v>0.992660550458716</v>
      </c>
      <c r="T1376" s="169">
        <v>0.994347379239466</v>
      </c>
      <c r="U1376" s="356">
        <v>0.9</v>
      </c>
      <c r="V1376" s="169">
        <v>0.958681751106739</v>
      </c>
      <c r="W1376" s="169">
        <v>0.963098404255319</v>
      </c>
      <c r="X1376" s="169">
        <v>0.96697247706422</v>
      </c>
      <c r="Y1376" s="169">
        <v>0.960040663121677</v>
      </c>
      <c r="Z1376" s="356">
        <v>0.92</v>
      </c>
      <c r="AA1376" s="356">
        <v>0</v>
      </c>
      <c r="AB1376" s="356">
        <v>0</v>
      </c>
      <c r="AC1376" s="356" t="s">
        <v>40</v>
      </c>
      <c r="AD1376" s="356">
        <v>0</v>
      </c>
      <c r="AE1376" s="356">
        <v>0.92</v>
      </c>
      <c r="AF1376" s="169">
        <v>0.999650227352221</v>
      </c>
      <c r="AG1376" s="169">
        <v>0.997984683595324</v>
      </c>
      <c r="AH1376" s="169">
        <v>0.998609179415855</v>
      </c>
      <c r="AI1376" s="169">
        <v>0.998986580933743</v>
      </c>
      <c r="AJ1376" s="356">
        <v>0.92</v>
      </c>
      <c r="AK1376" s="169">
        <v>0.96919315403423</v>
      </c>
      <c r="AL1376" s="169">
        <v>0.988723051409619</v>
      </c>
      <c r="AM1376" s="169">
        <v>0.988404028074458</v>
      </c>
      <c r="AN1376" s="169">
        <v>0.98926226772004</v>
      </c>
      <c r="AO1376" s="168">
        <v>0.99</v>
      </c>
      <c r="AP1376" s="358">
        <v>1</v>
      </c>
      <c r="AQ1376" s="358">
        <v>1</v>
      </c>
      <c r="AR1376" s="358">
        <v>1</v>
      </c>
      <c r="AS1376" s="359">
        <v>1</v>
      </c>
      <c r="AT1376" s="364">
        <v>0.0721861525408278</v>
      </c>
      <c r="AU1376" s="361">
        <v>0.0555555555555556</v>
      </c>
      <c r="AV1376" s="362">
        <v>0</v>
      </c>
      <c r="AW1376" s="362">
        <v>0.0416666666666667</v>
      </c>
      <c r="AX1376" s="362">
        <v>0.0374220374220374</v>
      </c>
      <c r="AY1376" s="142"/>
      <c r="AZ1376" s="140"/>
    </row>
    <row r="1377" spans="1:52">
      <c r="A1377" s="138"/>
      <c r="B1377" s="142"/>
      <c r="C1377" s="172" t="s">
        <v>1972</v>
      </c>
      <c r="D1377" s="166" t="s">
        <v>26</v>
      </c>
      <c r="E1377" s="166" t="s">
        <v>1973</v>
      </c>
      <c r="F1377" s="167" t="s">
        <v>2604</v>
      </c>
      <c r="G1377" s="195" t="s">
        <v>2605</v>
      </c>
      <c r="H1377" s="195" t="s">
        <v>2605</v>
      </c>
      <c r="I1377" s="195" t="s">
        <v>2605</v>
      </c>
      <c r="J1377" s="195" t="s">
        <v>2605</v>
      </c>
      <c r="K1377" s="168">
        <v>0.9</v>
      </c>
      <c r="L1377" s="169">
        <v>0.861111111111111</v>
      </c>
      <c r="M1377" s="169">
        <v>0.823529411764706</v>
      </c>
      <c r="N1377" s="170">
        <v>0.866666666666667</v>
      </c>
      <c r="O1377" s="170">
        <v>0.916037735849057</v>
      </c>
      <c r="P1377" s="356">
        <v>0.9</v>
      </c>
      <c r="Q1377" s="357">
        <v>0.942384483742156</v>
      </c>
      <c r="R1377" s="169">
        <v>0.942307692307692</v>
      </c>
      <c r="S1377" s="169">
        <v>0.828886517253646</v>
      </c>
      <c r="T1377" s="169">
        <v>0.952234584638399</v>
      </c>
      <c r="U1377" s="356">
        <v>0.9</v>
      </c>
      <c r="V1377" s="169">
        <v>0.909298345693098</v>
      </c>
      <c r="W1377" s="169">
        <v>0.927394034536892</v>
      </c>
      <c r="X1377" s="169">
        <v>0.834222696549271</v>
      </c>
      <c r="Y1377" s="169">
        <v>0.919533916132953</v>
      </c>
      <c r="Z1377" s="356">
        <v>0.92</v>
      </c>
      <c r="AA1377" s="356" t="s">
        <v>40</v>
      </c>
      <c r="AB1377" s="356">
        <v>0</v>
      </c>
      <c r="AC1377" s="356" t="s">
        <v>40</v>
      </c>
      <c r="AD1377" s="356">
        <v>0</v>
      </c>
      <c r="AE1377" s="356">
        <v>0.92</v>
      </c>
      <c r="AF1377" s="169">
        <v>0.988455988455988</v>
      </c>
      <c r="AG1377" s="169">
        <v>1</v>
      </c>
      <c r="AH1377" s="169">
        <v>0.684210526315789</v>
      </c>
      <c r="AI1377" s="169">
        <v>0.989536764006468</v>
      </c>
      <c r="AJ1377" s="356">
        <v>0.92</v>
      </c>
      <c r="AK1377" s="169">
        <v>0.945992040932348</v>
      </c>
      <c r="AL1377" s="169">
        <v>0.960768928991761</v>
      </c>
      <c r="AM1377" s="169">
        <v>0.908217716115261</v>
      </c>
      <c r="AN1377" s="169">
        <v>0.965796085305288</v>
      </c>
      <c r="AO1377" s="168">
        <v>0.99</v>
      </c>
      <c r="AP1377" s="358">
        <v>1</v>
      </c>
      <c r="AQ1377" s="358">
        <v>1</v>
      </c>
      <c r="AR1377" s="358">
        <v>1</v>
      </c>
      <c r="AS1377" s="359">
        <v>1</v>
      </c>
      <c r="AT1377" s="364">
        <v>0.0721861525408278</v>
      </c>
      <c r="AU1377" s="361">
        <v>0.0588235294117647</v>
      </c>
      <c r="AV1377" s="362">
        <v>0.0625</v>
      </c>
      <c r="AW1377" s="362">
        <v>0</v>
      </c>
      <c r="AX1377" s="362">
        <v>0.0315789473684211</v>
      </c>
      <c r="AY1377" s="142"/>
      <c r="AZ1377" s="140"/>
    </row>
    <row r="1378" spans="1:52">
      <c r="A1378" s="138"/>
      <c r="B1378" s="142"/>
      <c r="C1378" s="172" t="s">
        <v>1972</v>
      </c>
      <c r="D1378" s="166" t="s">
        <v>26</v>
      </c>
      <c r="E1378" s="166" t="s">
        <v>1973</v>
      </c>
      <c r="F1378" s="167" t="s">
        <v>2606</v>
      </c>
      <c r="G1378" s="195" t="s">
        <v>2607</v>
      </c>
      <c r="H1378" s="195" t="s">
        <v>2607</v>
      </c>
      <c r="I1378" s="195" t="s">
        <v>2607</v>
      </c>
      <c r="J1378" s="195" t="s">
        <v>2607</v>
      </c>
      <c r="K1378" s="168">
        <v>0.9</v>
      </c>
      <c r="L1378" s="169">
        <v>0.954545454545455</v>
      </c>
      <c r="M1378" s="169">
        <v>0.954545454545455</v>
      </c>
      <c r="N1378" s="170">
        <v>1</v>
      </c>
      <c r="O1378" s="170">
        <v>0.991304347826087</v>
      </c>
      <c r="P1378" s="356">
        <v>0.9</v>
      </c>
      <c r="Q1378" s="357">
        <v>0.995901639344262</v>
      </c>
      <c r="R1378" s="169">
        <v>0.99672131147541</v>
      </c>
      <c r="S1378" s="169">
        <v>0.995148574893875</v>
      </c>
      <c r="T1378" s="169">
        <v>0.991892283190966</v>
      </c>
      <c r="U1378" s="356">
        <v>0.9</v>
      </c>
      <c r="V1378" s="169">
        <v>0.956967213114754</v>
      </c>
      <c r="W1378" s="169">
        <v>0.952459016393443</v>
      </c>
      <c r="X1378" s="169">
        <v>0.957550030321407</v>
      </c>
      <c r="Y1378" s="169">
        <v>0.95053327542107</v>
      </c>
      <c r="Z1378" s="356">
        <v>0.92</v>
      </c>
      <c r="AA1378" s="356">
        <v>0.977596741344195</v>
      </c>
      <c r="AB1378" s="356">
        <v>0.970414201183432</v>
      </c>
      <c r="AC1378" s="356">
        <v>0.981308411214953</v>
      </c>
      <c r="AD1378" s="356">
        <v>0.983838601017702</v>
      </c>
      <c r="AE1378" s="356">
        <v>0.92</v>
      </c>
      <c r="AF1378" s="169">
        <v>0.996621621621622</v>
      </c>
      <c r="AG1378" s="169">
        <v>0.987421383647799</v>
      </c>
      <c r="AH1378" s="169">
        <v>0.998435054773083</v>
      </c>
      <c r="AI1378" s="169">
        <v>0.99005076142132</v>
      </c>
      <c r="AJ1378" s="356">
        <v>0.92</v>
      </c>
      <c r="AK1378" s="169">
        <v>0.983665135273099</v>
      </c>
      <c r="AL1378" s="169">
        <v>0.984704641350211</v>
      </c>
      <c r="AM1378" s="169">
        <v>0.987132352941177</v>
      </c>
      <c r="AN1378" s="169">
        <v>0.989243435756204</v>
      </c>
      <c r="AO1378" s="168">
        <v>0.99</v>
      </c>
      <c r="AP1378" s="358">
        <v>1</v>
      </c>
      <c r="AQ1378" s="358">
        <v>1</v>
      </c>
      <c r="AR1378" s="358">
        <v>1</v>
      </c>
      <c r="AS1378" s="359">
        <v>1</v>
      </c>
      <c r="AT1378" s="364">
        <v>0.0721861525408278</v>
      </c>
      <c r="AU1378" s="361">
        <v>0.142857142857143</v>
      </c>
      <c r="AV1378" s="362">
        <v>0</v>
      </c>
      <c r="AW1378" s="362">
        <v>0</v>
      </c>
      <c r="AX1378" s="362">
        <v>0.0730994152046784</v>
      </c>
      <c r="AY1378" s="142"/>
      <c r="AZ1378" s="140"/>
    </row>
    <row r="1379" spans="1:52">
      <c r="A1379" s="138"/>
      <c r="B1379" s="142"/>
      <c r="C1379" s="172" t="s">
        <v>1972</v>
      </c>
      <c r="D1379" s="166" t="s">
        <v>26</v>
      </c>
      <c r="E1379" s="166" t="s">
        <v>1973</v>
      </c>
      <c r="F1379" s="167" t="s">
        <v>2608</v>
      </c>
      <c r="G1379" s="195" t="s">
        <v>2609</v>
      </c>
      <c r="H1379" s="195" t="s">
        <v>2609</v>
      </c>
      <c r="I1379" s="195" t="s">
        <v>2609</v>
      </c>
      <c r="J1379" s="195" t="s">
        <v>2609</v>
      </c>
      <c r="K1379" s="168">
        <v>0.9</v>
      </c>
      <c r="L1379" s="169">
        <v>0.944444444444444</v>
      </c>
      <c r="M1379" s="169">
        <v>0.973684210526316</v>
      </c>
      <c r="N1379" s="170">
        <v>0.972222222222222</v>
      </c>
      <c r="O1379" s="170">
        <v>0.982363315696649</v>
      </c>
      <c r="P1379" s="356">
        <v>0.9</v>
      </c>
      <c r="Q1379" s="357">
        <v>0.973057644110276</v>
      </c>
      <c r="R1379" s="169">
        <v>0.963149924280666</v>
      </c>
      <c r="S1379" s="169">
        <v>0.981941309255079</v>
      </c>
      <c r="T1379" s="169">
        <v>0.978989226690733</v>
      </c>
      <c r="U1379" s="356">
        <v>0.9</v>
      </c>
      <c r="V1379" s="169">
        <v>0.949874686716792</v>
      </c>
      <c r="W1379" s="169">
        <v>0.956082786471479</v>
      </c>
      <c r="X1379" s="169">
        <v>0.940556809631302</v>
      </c>
      <c r="Y1379" s="169">
        <v>0.933301370635682</v>
      </c>
      <c r="Z1379" s="356">
        <v>0.92</v>
      </c>
      <c r="AA1379" s="356">
        <v>0.959105431309904</v>
      </c>
      <c r="AB1379" s="356">
        <v>0.955210237659963</v>
      </c>
      <c r="AC1379" s="356">
        <v>0.9392</v>
      </c>
      <c r="AD1379" s="356">
        <v>0.961497218007081</v>
      </c>
      <c r="AE1379" s="356">
        <v>0.92</v>
      </c>
      <c r="AF1379" s="169">
        <v>0.999078765545831</v>
      </c>
      <c r="AG1379" s="169">
        <v>1</v>
      </c>
      <c r="AH1379" s="169">
        <v>1</v>
      </c>
      <c r="AI1379" s="169">
        <v>0.999269616026711</v>
      </c>
      <c r="AJ1379" s="356">
        <v>0.92</v>
      </c>
      <c r="AK1379" s="169">
        <v>0.968394437420986</v>
      </c>
      <c r="AL1379" s="169">
        <v>0.974333983105913</v>
      </c>
      <c r="AM1379" s="169">
        <v>0.964711071901191</v>
      </c>
      <c r="AN1379" s="169">
        <v>0.975648042790342</v>
      </c>
      <c r="AO1379" s="168">
        <v>0.99</v>
      </c>
      <c r="AP1379" s="358">
        <v>1</v>
      </c>
      <c r="AQ1379" s="358">
        <v>1</v>
      </c>
      <c r="AR1379" s="358">
        <v>1</v>
      </c>
      <c r="AS1379" s="359">
        <v>1</v>
      </c>
      <c r="AT1379" s="364">
        <v>0.0721861525408278</v>
      </c>
      <c r="AU1379" s="361">
        <v>0.0555555555555556</v>
      </c>
      <c r="AV1379" s="362">
        <v>0</v>
      </c>
      <c r="AW1379" s="362">
        <v>0.0588235294117647</v>
      </c>
      <c r="AX1379" s="362">
        <v>0.0609756097560976</v>
      </c>
      <c r="AY1379" s="142"/>
      <c r="AZ1379" s="140"/>
    </row>
    <row r="1380" spans="1:52">
      <c r="A1380" s="138"/>
      <c r="B1380" s="142"/>
      <c r="C1380" s="172" t="s">
        <v>1972</v>
      </c>
      <c r="D1380" s="166" t="s">
        <v>26</v>
      </c>
      <c r="E1380" s="166" t="s">
        <v>1973</v>
      </c>
      <c r="F1380" s="167" t="s">
        <v>2610</v>
      </c>
      <c r="G1380" s="195" t="s">
        <v>2611</v>
      </c>
      <c r="H1380" s="195" t="s">
        <v>2611</v>
      </c>
      <c r="I1380" s="195" t="s">
        <v>2611</v>
      </c>
      <c r="J1380" s="195" t="s">
        <v>2611</v>
      </c>
      <c r="K1380" s="168">
        <v>0.9</v>
      </c>
      <c r="L1380" s="169">
        <v>0.947368421052632</v>
      </c>
      <c r="M1380" s="169">
        <v>0.941176470588235</v>
      </c>
      <c r="N1380" s="170">
        <v>0.9375</v>
      </c>
      <c r="O1380" s="170">
        <v>0.976331360946746</v>
      </c>
      <c r="P1380" s="356">
        <v>0.9</v>
      </c>
      <c r="Q1380" s="357">
        <v>0.989100817438692</v>
      </c>
      <c r="R1380" s="169">
        <v>0.94578313253012</v>
      </c>
      <c r="S1380" s="169">
        <v>0.865209471766849</v>
      </c>
      <c r="T1380" s="169">
        <v>0.985735735735736</v>
      </c>
      <c r="U1380" s="356">
        <v>0.9</v>
      </c>
      <c r="V1380" s="169">
        <v>0.874659400544959</v>
      </c>
      <c r="W1380" s="169">
        <v>0.837349397590361</v>
      </c>
      <c r="X1380" s="169">
        <v>0.806921675774135</v>
      </c>
      <c r="Y1380" s="169">
        <v>0.912401037401037</v>
      </c>
      <c r="Z1380" s="356">
        <v>0.92</v>
      </c>
      <c r="AA1380" s="356">
        <v>0.923184357541899</v>
      </c>
      <c r="AB1380" s="356">
        <v>0.895791583166333</v>
      </c>
      <c r="AC1380" s="356">
        <v>0.921302578018996</v>
      </c>
      <c r="AD1380" s="356">
        <v>0.940776599031826</v>
      </c>
      <c r="AE1380" s="356">
        <v>0.92</v>
      </c>
      <c r="AF1380" s="169">
        <v>0.996066089693155</v>
      </c>
      <c r="AG1380" s="169">
        <v>1</v>
      </c>
      <c r="AH1380" s="169">
        <v>0.998319327731092</v>
      </c>
      <c r="AI1380" s="169">
        <v>0.99741109142935</v>
      </c>
      <c r="AJ1380" s="356">
        <v>0.92</v>
      </c>
      <c r="AK1380" s="169">
        <v>0.941540577716644</v>
      </c>
      <c r="AL1380" s="169">
        <v>0.943962641761174</v>
      </c>
      <c r="AM1380" s="169">
        <v>0.931372549019608</v>
      </c>
      <c r="AN1380" s="169">
        <v>0.961480996336397</v>
      </c>
      <c r="AO1380" s="168">
        <v>0.99</v>
      </c>
      <c r="AP1380" s="358">
        <v>1</v>
      </c>
      <c r="AQ1380" s="358">
        <v>1</v>
      </c>
      <c r="AR1380" s="358">
        <v>1</v>
      </c>
      <c r="AS1380" s="359">
        <v>1</v>
      </c>
      <c r="AT1380" s="364">
        <v>0.0721861525408278</v>
      </c>
      <c r="AU1380" s="361">
        <v>0.125</v>
      </c>
      <c r="AV1380" s="362">
        <v>0</v>
      </c>
      <c r="AW1380" s="362">
        <v>0.111111111111111</v>
      </c>
      <c r="AX1380" s="362">
        <v>0.0809859154929577</v>
      </c>
      <c r="AY1380" s="142"/>
      <c r="AZ1380" s="140"/>
    </row>
    <row r="1381" spans="1:52">
      <c r="A1381" s="138"/>
      <c r="B1381" s="142"/>
      <c r="C1381" s="172" t="s">
        <v>1972</v>
      </c>
      <c r="D1381" s="166" t="s">
        <v>26</v>
      </c>
      <c r="E1381" s="166" t="s">
        <v>1973</v>
      </c>
      <c r="F1381" s="167" t="s">
        <v>2612</v>
      </c>
      <c r="G1381" s="195" t="s">
        <v>2613</v>
      </c>
      <c r="H1381" s="195" t="s">
        <v>2613</v>
      </c>
      <c r="I1381" s="195" t="s">
        <v>2613</v>
      </c>
      <c r="J1381" s="195" t="s">
        <v>2613</v>
      </c>
      <c r="K1381" s="168">
        <v>0.9</v>
      </c>
      <c r="L1381" s="169">
        <v>0</v>
      </c>
      <c r="M1381" s="169">
        <v>0.955555555555556</v>
      </c>
      <c r="N1381" s="170">
        <v>0.975609756097561</v>
      </c>
      <c r="O1381" s="170">
        <v>0.915918367346939</v>
      </c>
      <c r="P1381" s="356">
        <v>0.9</v>
      </c>
      <c r="Q1381" s="357">
        <v>0.00802809834420472</v>
      </c>
      <c r="R1381" s="169">
        <v>0.990089514066496</v>
      </c>
      <c r="S1381" s="169">
        <v>0.936791890280262</v>
      </c>
      <c r="T1381" s="169">
        <v>0.955251259805984</v>
      </c>
      <c r="U1381" s="356">
        <v>0.9</v>
      </c>
      <c r="V1381" s="169">
        <v>0.00802809834420472</v>
      </c>
      <c r="W1381" s="169">
        <v>0.94693094629156</v>
      </c>
      <c r="X1381" s="169">
        <v>0.881932021466905</v>
      </c>
      <c r="Y1381" s="169">
        <v>0.895104291433319</v>
      </c>
      <c r="Z1381" s="356">
        <v>0.92</v>
      </c>
      <c r="AA1381" s="356" t="s">
        <v>40</v>
      </c>
      <c r="AB1381" s="356">
        <v>0</v>
      </c>
      <c r="AC1381" s="356" t="s">
        <v>40</v>
      </c>
      <c r="AD1381" s="356">
        <v>0</v>
      </c>
      <c r="AE1381" s="356">
        <v>0.92</v>
      </c>
      <c r="AF1381" s="169">
        <v>1</v>
      </c>
      <c r="AG1381" s="169">
        <v>1</v>
      </c>
      <c r="AH1381" s="169">
        <v>0.997584541062802</v>
      </c>
      <c r="AI1381" s="169">
        <v>0.999790103374088</v>
      </c>
      <c r="AJ1381" s="356">
        <v>0.92</v>
      </c>
      <c r="AK1381" s="169">
        <v>0.863590772316951</v>
      </c>
      <c r="AL1381" s="169">
        <v>0.95242656449553</v>
      </c>
      <c r="AM1381" s="169">
        <v>0.966338993148645</v>
      </c>
      <c r="AN1381" s="169">
        <v>0.971774802164866</v>
      </c>
      <c r="AO1381" s="168">
        <v>0.99</v>
      </c>
      <c r="AP1381" s="358">
        <v>1</v>
      </c>
      <c r="AQ1381" s="358">
        <v>1</v>
      </c>
      <c r="AR1381" s="358">
        <v>1</v>
      </c>
      <c r="AS1381" s="359">
        <v>1</v>
      </c>
      <c r="AT1381" s="364">
        <v>0.0721861525408278</v>
      </c>
      <c r="AU1381" s="361">
        <v>0</v>
      </c>
      <c r="AV1381" s="362">
        <v>0</v>
      </c>
      <c r="AW1381" s="362">
        <v>0.133333333333333</v>
      </c>
      <c r="AX1381" s="362">
        <v>0.0611510791366906</v>
      </c>
      <c r="AY1381" s="142"/>
      <c r="AZ1381" s="140"/>
    </row>
    <row r="1382" spans="1:52">
      <c r="A1382" s="138"/>
      <c r="B1382" s="142"/>
      <c r="C1382" s="172" t="s">
        <v>1972</v>
      </c>
      <c r="D1382" s="166" t="s">
        <v>26</v>
      </c>
      <c r="E1382" s="166" t="s">
        <v>1973</v>
      </c>
      <c r="F1382" s="167" t="s">
        <v>2614</v>
      </c>
      <c r="G1382" s="195" t="s">
        <v>2615</v>
      </c>
      <c r="H1382" s="195" t="s">
        <v>2615</v>
      </c>
      <c r="I1382" s="195" t="s">
        <v>2615</v>
      </c>
      <c r="J1382" s="195" t="s">
        <v>2615</v>
      </c>
      <c r="K1382" s="168">
        <v>0.9</v>
      </c>
      <c r="L1382" s="169">
        <v>0.96875</v>
      </c>
      <c r="M1382" s="169">
        <v>0.833333333333333</v>
      </c>
      <c r="N1382" s="170">
        <v>0.918918918918919</v>
      </c>
      <c r="O1382" s="170">
        <v>0.920634920634921</v>
      </c>
      <c r="P1382" s="356">
        <v>0.9</v>
      </c>
      <c r="Q1382" s="357">
        <v>0.993805309734513</v>
      </c>
      <c r="R1382" s="169">
        <v>0.987021414665801</v>
      </c>
      <c r="S1382" s="169">
        <v>0.992256066081569</v>
      </c>
      <c r="T1382" s="169">
        <v>0.987140366172624</v>
      </c>
      <c r="U1382" s="356">
        <v>0.9</v>
      </c>
      <c r="V1382" s="169">
        <v>0.911504424778761</v>
      </c>
      <c r="W1382" s="169">
        <v>0.948085658663206</v>
      </c>
      <c r="X1382" s="169">
        <v>0.914816726897264</v>
      </c>
      <c r="Y1382" s="169">
        <v>0.907347229927875</v>
      </c>
      <c r="Z1382" s="356">
        <v>0.92</v>
      </c>
      <c r="AA1382" s="356">
        <v>0.946942446043165</v>
      </c>
      <c r="AB1382" s="356">
        <v>0.959530026109661</v>
      </c>
      <c r="AC1382" s="356">
        <v>0.959488272921109</v>
      </c>
      <c r="AD1382" s="356">
        <v>0.959717334706606</v>
      </c>
      <c r="AE1382" s="356">
        <v>0.92</v>
      </c>
      <c r="AF1382" s="169">
        <v>0.985228951255539</v>
      </c>
      <c r="AG1382" s="169">
        <v>0.986425339366516</v>
      </c>
      <c r="AH1382" s="169">
        <v>1</v>
      </c>
      <c r="AI1382" s="169">
        <v>0.988320277686571</v>
      </c>
      <c r="AJ1382" s="356">
        <v>0.92</v>
      </c>
      <c r="AK1382" s="169">
        <v>0.949665924276169</v>
      </c>
      <c r="AL1382" s="169">
        <v>0.970103986135182</v>
      </c>
      <c r="AM1382" s="169">
        <v>0.970113568439928</v>
      </c>
      <c r="AN1382" s="169">
        <v>0.969092185306504</v>
      </c>
      <c r="AO1382" s="168">
        <v>0.99</v>
      </c>
      <c r="AP1382" s="358">
        <v>1</v>
      </c>
      <c r="AQ1382" s="358">
        <v>1</v>
      </c>
      <c r="AR1382" s="358">
        <v>1</v>
      </c>
      <c r="AS1382" s="359">
        <v>1</v>
      </c>
      <c r="AT1382" s="364">
        <v>0.0721861525408278</v>
      </c>
      <c r="AU1382" s="361">
        <v>0.0666666666666667</v>
      </c>
      <c r="AV1382" s="362">
        <v>0</v>
      </c>
      <c r="AW1382" s="362">
        <v>0</v>
      </c>
      <c r="AX1382" s="362">
        <v>0.050314465408805</v>
      </c>
      <c r="AY1382" s="142"/>
      <c r="AZ1382" s="140"/>
    </row>
    <row r="1383" spans="1:52">
      <c r="A1383" s="138"/>
      <c r="B1383" s="142"/>
      <c r="C1383" s="172" t="s">
        <v>1972</v>
      </c>
      <c r="D1383" s="166" t="s">
        <v>26</v>
      </c>
      <c r="E1383" s="166" t="s">
        <v>1973</v>
      </c>
      <c r="F1383" s="167" t="s">
        <v>2616</v>
      </c>
      <c r="G1383" s="195" t="s">
        <v>2617</v>
      </c>
      <c r="H1383" s="195" t="s">
        <v>2617</v>
      </c>
      <c r="I1383" s="195" t="s">
        <v>2617</v>
      </c>
      <c r="J1383" s="195" t="s">
        <v>2617</v>
      </c>
      <c r="K1383" s="168">
        <v>0.9</v>
      </c>
      <c r="L1383" s="169">
        <v>0.930232558139535</v>
      </c>
      <c r="M1383" s="169">
        <v>0.862745098039216</v>
      </c>
      <c r="N1383" s="170">
        <v>0.938775510204082</v>
      </c>
      <c r="O1383" s="170">
        <v>0.945541184479238</v>
      </c>
      <c r="P1383" s="356">
        <v>0.9</v>
      </c>
      <c r="Q1383" s="357">
        <v>0.94767752269087</v>
      </c>
      <c r="R1383" s="169">
        <v>0.940471869328494</v>
      </c>
      <c r="S1383" s="169">
        <v>0.905106970324362</v>
      </c>
      <c r="T1383" s="169">
        <v>0.936121462079278</v>
      </c>
      <c r="U1383" s="356">
        <v>0.9</v>
      </c>
      <c r="V1383" s="169">
        <v>0.888948211425521</v>
      </c>
      <c r="W1383" s="169">
        <v>0.896188747731397</v>
      </c>
      <c r="X1383" s="169">
        <v>0.863354037267081</v>
      </c>
      <c r="Y1383" s="169">
        <v>0.897024950858025</v>
      </c>
      <c r="Z1383" s="356">
        <v>0.92</v>
      </c>
      <c r="AA1383" s="356">
        <v>0</v>
      </c>
      <c r="AB1383" s="356" t="s">
        <v>40</v>
      </c>
      <c r="AC1383" s="356" t="s">
        <v>40</v>
      </c>
      <c r="AD1383" s="356">
        <v>0.5</v>
      </c>
      <c r="AE1383" s="356">
        <v>0.92</v>
      </c>
      <c r="AF1383" s="169">
        <v>1</v>
      </c>
      <c r="AG1383" s="169">
        <v>0.994791666666667</v>
      </c>
      <c r="AH1383" s="169">
        <v>0.973684210526316</v>
      </c>
      <c r="AI1383" s="169">
        <v>0.99294532627866</v>
      </c>
      <c r="AJ1383" s="356">
        <v>0.92</v>
      </c>
      <c r="AK1383" s="169">
        <v>0.950373532550694</v>
      </c>
      <c r="AL1383" s="169">
        <v>0.96043557168784</v>
      </c>
      <c r="AM1383" s="169">
        <v>0.943409247757074</v>
      </c>
      <c r="AN1383" s="169">
        <v>0.960325018987571</v>
      </c>
      <c r="AO1383" s="168">
        <v>0.99</v>
      </c>
      <c r="AP1383" s="358">
        <v>1</v>
      </c>
      <c r="AQ1383" s="358">
        <v>1</v>
      </c>
      <c r="AR1383" s="358">
        <v>1</v>
      </c>
      <c r="AS1383" s="359">
        <v>1</v>
      </c>
      <c r="AT1383" s="364">
        <v>0.0721861525408278</v>
      </c>
      <c r="AU1383" s="361">
        <v>0</v>
      </c>
      <c r="AV1383" s="362">
        <v>0</v>
      </c>
      <c r="AW1383" s="362">
        <v>0.2</v>
      </c>
      <c r="AX1383" s="362">
        <v>0.0444444444444444</v>
      </c>
      <c r="AY1383" s="142"/>
      <c r="AZ1383" s="140"/>
    </row>
    <row r="1384" spans="1:52">
      <c r="A1384" s="138"/>
      <c r="B1384" s="142"/>
      <c r="C1384" s="172" t="s">
        <v>1972</v>
      </c>
      <c r="D1384" s="166" t="s">
        <v>26</v>
      </c>
      <c r="E1384" s="166" t="s">
        <v>1973</v>
      </c>
      <c r="F1384" s="167" t="s">
        <v>2618</v>
      </c>
      <c r="G1384" s="195" t="s">
        <v>2619</v>
      </c>
      <c r="H1384" s="195" t="s">
        <v>2619</v>
      </c>
      <c r="I1384" s="195" t="s">
        <v>2619</v>
      </c>
      <c r="J1384" s="195" t="s">
        <v>2619</v>
      </c>
      <c r="K1384" s="168">
        <v>0.9</v>
      </c>
      <c r="L1384" s="169">
        <v>0.911764705882353</v>
      </c>
      <c r="M1384" s="169">
        <v>0.864864864864865</v>
      </c>
      <c r="N1384" s="170">
        <v>0.948717948717949</v>
      </c>
      <c r="O1384" s="170">
        <v>0.937384898710866</v>
      </c>
      <c r="P1384" s="356">
        <v>0.9</v>
      </c>
      <c r="Q1384" s="357">
        <v>0.917383820998279</v>
      </c>
      <c r="R1384" s="169">
        <v>0.94300328827183</v>
      </c>
      <c r="S1384" s="169">
        <v>0.952786652467164</v>
      </c>
      <c r="T1384" s="169">
        <v>0.939480391038077</v>
      </c>
      <c r="U1384" s="356">
        <v>0.9</v>
      </c>
      <c r="V1384" s="169">
        <v>0.891566265060241</v>
      </c>
      <c r="W1384" s="169">
        <v>0.869930580928023</v>
      </c>
      <c r="X1384" s="169">
        <v>0.914093006744764</v>
      </c>
      <c r="Y1384" s="169">
        <v>0.897549038254276</v>
      </c>
      <c r="Z1384" s="356">
        <v>0.92</v>
      </c>
      <c r="AA1384" s="356" t="s">
        <v>40</v>
      </c>
      <c r="AB1384" s="356">
        <v>0</v>
      </c>
      <c r="AC1384" s="356" t="s">
        <v>40</v>
      </c>
      <c r="AD1384" s="356">
        <v>0</v>
      </c>
      <c r="AE1384" s="356">
        <v>0.92</v>
      </c>
      <c r="AF1384" s="169">
        <v>0.983805668016194</v>
      </c>
      <c r="AG1384" s="169">
        <v>0.989010989010989</v>
      </c>
      <c r="AH1384" s="169">
        <v>1</v>
      </c>
      <c r="AI1384" s="169">
        <v>0.968801652892562</v>
      </c>
      <c r="AJ1384" s="356">
        <v>0.92</v>
      </c>
      <c r="AK1384" s="169">
        <v>0.955823293172691</v>
      </c>
      <c r="AL1384" s="169">
        <v>0.963476990504018</v>
      </c>
      <c r="AM1384" s="169">
        <v>0.960951366702165</v>
      </c>
      <c r="AN1384" s="169">
        <v>0.963878640345872</v>
      </c>
      <c r="AO1384" s="168">
        <v>0.99</v>
      </c>
      <c r="AP1384" s="358">
        <v>1</v>
      </c>
      <c r="AQ1384" s="358" t="s">
        <v>40</v>
      </c>
      <c r="AR1384" s="358">
        <v>1</v>
      </c>
      <c r="AS1384" s="359">
        <v>1</v>
      </c>
      <c r="AT1384" s="364">
        <v>0.0721861525408278</v>
      </c>
      <c r="AU1384" s="361">
        <v>0</v>
      </c>
      <c r="AV1384" s="362">
        <v>0</v>
      </c>
      <c r="AW1384" s="362">
        <v>0</v>
      </c>
      <c r="AX1384" s="362">
        <v>0.0359477124183007</v>
      </c>
      <c r="AY1384" s="142"/>
      <c r="AZ1384" s="140"/>
    </row>
    <row r="1385" spans="1:52">
      <c r="A1385" s="138"/>
      <c r="B1385" s="142"/>
      <c r="C1385" s="172" t="s">
        <v>1972</v>
      </c>
      <c r="D1385" s="166" t="s">
        <v>26</v>
      </c>
      <c r="E1385" s="166" t="s">
        <v>1973</v>
      </c>
      <c r="F1385" s="167" t="s">
        <v>2620</v>
      </c>
      <c r="G1385" s="195" t="s">
        <v>2621</v>
      </c>
      <c r="H1385" s="195" t="s">
        <v>2621</v>
      </c>
      <c r="I1385" s="195" t="s">
        <v>2621</v>
      </c>
      <c r="J1385" s="195" t="s">
        <v>2621</v>
      </c>
      <c r="K1385" s="168">
        <v>0.9</v>
      </c>
      <c r="L1385" s="169">
        <v>1</v>
      </c>
      <c r="M1385" s="169">
        <v>0.96969696969697</v>
      </c>
      <c r="N1385" s="170">
        <v>1</v>
      </c>
      <c r="O1385" s="170">
        <v>0.99140708915145</v>
      </c>
      <c r="P1385" s="356">
        <v>0.9</v>
      </c>
      <c r="Q1385" s="357">
        <v>0.99</v>
      </c>
      <c r="R1385" s="169">
        <v>0.998318621269441</v>
      </c>
      <c r="S1385" s="169">
        <v>0.992742551566081</v>
      </c>
      <c r="T1385" s="169">
        <v>0.986612323846366</v>
      </c>
      <c r="U1385" s="356">
        <v>0.9</v>
      </c>
      <c r="V1385" s="169">
        <v>0.9325</v>
      </c>
      <c r="W1385" s="169">
        <v>0.918032786885246</v>
      </c>
      <c r="X1385" s="169">
        <v>0.851031321619557</v>
      </c>
      <c r="Y1385" s="169">
        <v>0.902666482453717</v>
      </c>
      <c r="Z1385" s="356">
        <v>0.92</v>
      </c>
      <c r="AA1385" s="356" t="s">
        <v>40</v>
      </c>
      <c r="AB1385" s="356" t="s">
        <v>40</v>
      </c>
      <c r="AC1385" s="356" t="s">
        <v>40</v>
      </c>
      <c r="AD1385" s="356">
        <v>1</v>
      </c>
      <c r="AE1385" s="356">
        <v>0.92</v>
      </c>
      <c r="AF1385" s="169">
        <v>1</v>
      </c>
      <c r="AG1385" s="169">
        <v>1</v>
      </c>
      <c r="AH1385" s="169">
        <v>1</v>
      </c>
      <c r="AI1385" s="169">
        <v>0.998301341939868</v>
      </c>
      <c r="AJ1385" s="356">
        <v>0.92</v>
      </c>
      <c r="AK1385" s="169">
        <v>0.957632398753894</v>
      </c>
      <c r="AL1385" s="169">
        <v>0.968067226890756</v>
      </c>
      <c r="AM1385" s="169">
        <v>0.969824293353705</v>
      </c>
      <c r="AN1385" s="169">
        <v>0.971362656793944</v>
      </c>
      <c r="AO1385" s="168">
        <v>0.99</v>
      </c>
      <c r="AP1385" s="358">
        <v>1</v>
      </c>
      <c r="AQ1385" s="358">
        <v>1</v>
      </c>
      <c r="AR1385" s="358">
        <v>1</v>
      </c>
      <c r="AS1385" s="359">
        <v>1</v>
      </c>
      <c r="AT1385" s="364">
        <v>0.0721861525408278</v>
      </c>
      <c r="AU1385" s="361">
        <v>0</v>
      </c>
      <c r="AV1385" s="362">
        <v>0</v>
      </c>
      <c r="AW1385" s="362">
        <v>0</v>
      </c>
      <c r="AX1385" s="362">
        <v>0.0447761194029851</v>
      </c>
      <c r="AY1385" s="142"/>
      <c r="AZ1385" s="140"/>
    </row>
    <row r="1386" spans="1:52">
      <c r="A1386" s="138"/>
      <c r="B1386" s="142"/>
      <c r="C1386" s="172" t="s">
        <v>1972</v>
      </c>
      <c r="D1386" s="166" t="s">
        <v>26</v>
      </c>
      <c r="E1386" s="166" t="s">
        <v>1973</v>
      </c>
      <c r="F1386" s="167" t="s">
        <v>2622</v>
      </c>
      <c r="G1386" s="195" t="s">
        <v>2623</v>
      </c>
      <c r="H1386" s="195" t="s">
        <v>2623</v>
      </c>
      <c r="I1386" s="195" t="s">
        <v>2623</v>
      </c>
      <c r="J1386" s="195" t="s">
        <v>2623</v>
      </c>
      <c r="K1386" s="168">
        <v>0.9</v>
      </c>
      <c r="L1386" s="169">
        <v>1</v>
      </c>
      <c r="M1386" s="169">
        <v>1</v>
      </c>
      <c r="N1386" s="170">
        <v>1</v>
      </c>
      <c r="O1386" s="170">
        <v>0.987519500780031</v>
      </c>
      <c r="P1386" s="356">
        <v>0.9</v>
      </c>
      <c r="Q1386" s="357">
        <v>0.980582524271845</v>
      </c>
      <c r="R1386" s="169">
        <v>0.986514522821577</v>
      </c>
      <c r="S1386" s="169">
        <v>0.962748344370861</v>
      </c>
      <c r="T1386" s="169">
        <v>0.976271885869245</v>
      </c>
      <c r="U1386" s="356">
        <v>0.9</v>
      </c>
      <c r="V1386" s="169">
        <v>0.972491909385113</v>
      </c>
      <c r="W1386" s="169">
        <v>0.965767634854772</v>
      </c>
      <c r="X1386" s="169">
        <v>0.947847682119205</v>
      </c>
      <c r="Y1386" s="169">
        <v>0.95643459293757</v>
      </c>
      <c r="Z1386" s="356">
        <v>0.92</v>
      </c>
      <c r="AA1386" s="356">
        <v>0.935211267605634</v>
      </c>
      <c r="AB1386" s="356">
        <v>0.952198852772467</v>
      </c>
      <c r="AC1386" s="356">
        <v>0.962180200222469</v>
      </c>
      <c r="AD1386" s="356">
        <v>0.962934819317798</v>
      </c>
      <c r="AE1386" s="356">
        <v>0.92</v>
      </c>
      <c r="AF1386" s="169">
        <v>1</v>
      </c>
      <c r="AG1386" s="169">
        <v>1</v>
      </c>
      <c r="AH1386" s="169">
        <v>1</v>
      </c>
      <c r="AI1386" s="169">
        <v>0.999463519313305</v>
      </c>
      <c r="AJ1386" s="356">
        <v>0.92</v>
      </c>
      <c r="AK1386" s="169">
        <v>0.961654135338346</v>
      </c>
      <c r="AL1386" s="169">
        <v>0.973825503355705</v>
      </c>
      <c r="AM1386" s="169">
        <v>0.972998578872572</v>
      </c>
      <c r="AN1386" s="169">
        <v>0.97915801854158</v>
      </c>
      <c r="AO1386" s="168">
        <v>0.99</v>
      </c>
      <c r="AP1386" s="358">
        <v>1</v>
      </c>
      <c r="AQ1386" s="358">
        <v>1</v>
      </c>
      <c r="AR1386" s="358">
        <v>1</v>
      </c>
      <c r="AS1386" s="359">
        <v>1</v>
      </c>
      <c r="AT1386" s="364">
        <v>0.0721861525408278</v>
      </c>
      <c r="AU1386" s="361">
        <v>0.333333333333333</v>
      </c>
      <c r="AV1386" s="362">
        <v>0</v>
      </c>
      <c r="AW1386" s="362">
        <v>0</v>
      </c>
      <c r="AX1386" s="362">
        <v>0.0374331550802139</v>
      </c>
      <c r="AY1386" s="142"/>
      <c r="AZ1386" s="140"/>
    </row>
    <row r="1387" spans="1:52">
      <c r="A1387" s="138"/>
      <c r="B1387" s="142"/>
      <c r="C1387" s="172" t="s">
        <v>1972</v>
      </c>
      <c r="D1387" s="166" t="s">
        <v>26</v>
      </c>
      <c r="E1387" s="166" t="s">
        <v>1973</v>
      </c>
      <c r="F1387" s="167" t="s">
        <v>2624</v>
      </c>
      <c r="G1387" s="195" t="s">
        <v>2625</v>
      </c>
      <c r="H1387" s="195" t="s">
        <v>2625</v>
      </c>
      <c r="I1387" s="195" t="s">
        <v>2625</v>
      </c>
      <c r="J1387" s="195" t="s">
        <v>2625</v>
      </c>
      <c r="K1387" s="168">
        <v>0.9</v>
      </c>
      <c r="L1387" s="169">
        <v>0.928571428571429</v>
      </c>
      <c r="M1387" s="169">
        <v>0.9375</v>
      </c>
      <c r="N1387" s="170">
        <v>1</v>
      </c>
      <c r="O1387" s="170">
        <v>0.952914798206278</v>
      </c>
      <c r="P1387" s="356">
        <v>0.9</v>
      </c>
      <c r="Q1387" s="357">
        <v>0.97808764940239</v>
      </c>
      <c r="R1387" s="169">
        <v>0.972972972972973</v>
      </c>
      <c r="S1387" s="169">
        <v>0.985327313769752</v>
      </c>
      <c r="T1387" s="169">
        <v>0.98386468832461</v>
      </c>
      <c r="U1387" s="356">
        <v>0.9</v>
      </c>
      <c r="V1387" s="169">
        <v>0.946215139442231</v>
      </c>
      <c r="W1387" s="169">
        <v>0.918918918918919</v>
      </c>
      <c r="X1387" s="169">
        <v>0.942437923250564</v>
      </c>
      <c r="Y1387" s="169">
        <v>0.94108232037029</v>
      </c>
      <c r="Z1387" s="356">
        <v>0.92</v>
      </c>
      <c r="AA1387" s="356">
        <v>0.92093023255814</v>
      </c>
      <c r="AB1387" s="356">
        <v>0.917808219178082</v>
      </c>
      <c r="AC1387" s="356">
        <v>0.946643717728055</v>
      </c>
      <c r="AD1387" s="356">
        <v>0.955926851730036</v>
      </c>
      <c r="AE1387" s="356">
        <v>0.92</v>
      </c>
      <c r="AF1387" s="169">
        <v>1</v>
      </c>
      <c r="AG1387" s="169">
        <v>1</v>
      </c>
      <c r="AH1387" s="169">
        <v>1</v>
      </c>
      <c r="AI1387" s="169">
        <v>0.999890332839831</v>
      </c>
      <c r="AJ1387" s="356">
        <v>0.92</v>
      </c>
      <c r="AK1387" s="169">
        <v>0.945121951219512</v>
      </c>
      <c r="AL1387" s="169">
        <v>0.950374531835206</v>
      </c>
      <c r="AM1387" s="169">
        <v>0.96387184730743</v>
      </c>
      <c r="AN1387" s="169">
        <v>0.97333993536954</v>
      </c>
      <c r="AO1387" s="168">
        <v>0.99</v>
      </c>
      <c r="AP1387" s="358">
        <v>1</v>
      </c>
      <c r="AQ1387" s="358">
        <v>1</v>
      </c>
      <c r="AR1387" s="358">
        <v>1</v>
      </c>
      <c r="AS1387" s="359">
        <v>1</v>
      </c>
      <c r="AT1387" s="364">
        <v>0.0721861525408278</v>
      </c>
      <c r="AU1387" s="361">
        <v>0</v>
      </c>
      <c r="AV1387" s="362">
        <v>0</v>
      </c>
      <c r="AW1387" s="362">
        <v>0</v>
      </c>
      <c r="AX1387" s="362">
        <v>0.0508474576271186</v>
      </c>
      <c r="AY1387" s="142"/>
      <c r="AZ1387" s="140"/>
    </row>
    <row r="1388" spans="1:52">
      <c r="A1388" s="138"/>
      <c r="B1388" s="142"/>
      <c r="C1388" s="172" t="s">
        <v>1972</v>
      </c>
      <c r="D1388" s="166" t="s">
        <v>26</v>
      </c>
      <c r="E1388" s="166" t="s">
        <v>1973</v>
      </c>
      <c r="F1388" s="167" t="s">
        <v>2626</v>
      </c>
      <c r="G1388" s="195" t="s">
        <v>2627</v>
      </c>
      <c r="H1388" s="195" t="s">
        <v>2627</v>
      </c>
      <c r="I1388" s="195" t="s">
        <v>2627</v>
      </c>
      <c r="J1388" s="195" t="s">
        <v>2627</v>
      </c>
      <c r="K1388" s="168">
        <v>0.9</v>
      </c>
      <c r="L1388" s="169">
        <v>1</v>
      </c>
      <c r="M1388" s="169">
        <v>1</v>
      </c>
      <c r="N1388" s="170">
        <v>1</v>
      </c>
      <c r="O1388" s="170">
        <v>0.972022382094325</v>
      </c>
      <c r="P1388" s="356">
        <v>0.9</v>
      </c>
      <c r="Q1388" s="357">
        <v>0.942243116185359</v>
      </c>
      <c r="R1388" s="169">
        <v>0.936276551436901</v>
      </c>
      <c r="S1388" s="169">
        <v>0.947795823665893</v>
      </c>
      <c r="T1388" s="169">
        <v>0.944246659148368</v>
      </c>
      <c r="U1388" s="356">
        <v>0.9</v>
      </c>
      <c r="V1388" s="169">
        <v>0.91773002014775</v>
      </c>
      <c r="W1388" s="169">
        <v>0.926905456059975</v>
      </c>
      <c r="X1388" s="169">
        <v>0.915893271461717</v>
      </c>
      <c r="Y1388" s="169">
        <v>0.923040635664743</v>
      </c>
      <c r="Z1388" s="356">
        <v>0.92</v>
      </c>
      <c r="AA1388" s="356">
        <v>0</v>
      </c>
      <c r="AB1388" s="356" t="s">
        <v>40</v>
      </c>
      <c r="AC1388" s="356" t="s">
        <v>40</v>
      </c>
      <c r="AD1388" s="356">
        <v>0.878975950349108</v>
      </c>
      <c r="AE1388" s="356">
        <v>0.92</v>
      </c>
      <c r="AF1388" s="169">
        <v>0.99469964664311</v>
      </c>
      <c r="AG1388" s="169">
        <v>1</v>
      </c>
      <c r="AH1388" s="169">
        <v>0.997630331753555</v>
      </c>
      <c r="AI1388" s="169">
        <v>0.994512307732897</v>
      </c>
      <c r="AJ1388" s="356">
        <v>0.92</v>
      </c>
      <c r="AK1388" s="169">
        <v>0.958710976837865</v>
      </c>
      <c r="AL1388" s="169">
        <v>0.970226941494899</v>
      </c>
      <c r="AM1388" s="169">
        <v>0.969263483471873</v>
      </c>
      <c r="AN1388" s="169">
        <v>0.97924302381613</v>
      </c>
      <c r="AO1388" s="168">
        <v>0.99</v>
      </c>
      <c r="AP1388" s="358">
        <v>1</v>
      </c>
      <c r="AQ1388" s="358">
        <v>1</v>
      </c>
      <c r="AR1388" s="358">
        <v>1</v>
      </c>
      <c r="AS1388" s="359">
        <v>1</v>
      </c>
      <c r="AT1388" s="364">
        <v>0.0721861525408278</v>
      </c>
      <c r="AU1388" s="361">
        <v>0.15</v>
      </c>
      <c r="AV1388" s="362">
        <v>0.136363636363636</v>
      </c>
      <c r="AW1388" s="362">
        <v>0</v>
      </c>
      <c r="AX1388" s="362">
        <v>0.0415584415584416</v>
      </c>
      <c r="AY1388" s="142"/>
      <c r="AZ1388" s="140"/>
    </row>
    <row r="1389" spans="1:52">
      <c r="A1389" s="138"/>
      <c r="B1389" s="142"/>
      <c r="C1389" s="172" t="s">
        <v>1972</v>
      </c>
      <c r="D1389" s="166" t="s">
        <v>26</v>
      </c>
      <c r="E1389" s="166" t="s">
        <v>1973</v>
      </c>
      <c r="F1389" s="167" t="s">
        <v>2628</v>
      </c>
      <c r="G1389" s="195" t="s">
        <v>2629</v>
      </c>
      <c r="H1389" s="195" t="s">
        <v>2629</v>
      </c>
      <c r="I1389" s="195" t="s">
        <v>2629</v>
      </c>
      <c r="J1389" s="195" t="s">
        <v>2629</v>
      </c>
      <c r="K1389" s="168">
        <v>0.9</v>
      </c>
      <c r="L1389" s="169">
        <v>0.953125</v>
      </c>
      <c r="M1389" s="169">
        <v>0.925373134328358</v>
      </c>
      <c r="N1389" s="170">
        <v>0.966666666666667</v>
      </c>
      <c r="O1389" s="170">
        <v>0.956060606060606</v>
      </c>
      <c r="P1389" s="356">
        <v>0.9</v>
      </c>
      <c r="Q1389" s="357">
        <v>0.972167777342219</v>
      </c>
      <c r="R1389" s="169">
        <v>0.972570761599066</v>
      </c>
      <c r="S1389" s="169">
        <v>0.97396071265418</v>
      </c>
      <c r="T1389" s="169">
        <v>0.974347430847149</v>
      </c>
      <c r="U1389" s="356">
        <v>0.9</v>
      </c>
      <c r="V1389" s="169">
        <v>0.915327322618581</v>
      </c>
      <c r="W1389" s="169">
        <v>0.91304347826087</v>
      </c>
      <c r="X1389" s="169">
        <v>0.896756509821836</v>
      </c>
      <c r="Y1389" s="169">
        <v>0.922574780312541</v>
      </c>
      <c r="Z1389" s="356">
        <v>0.92</v>
      </c>
      <c r="AA1389" s="356">
        <v>0.898924731182796</v>
      </c>
      <c r="AB1389" s="356">
        <v>0.908583037074657</v>
      </c>
      <c r="AC1389" s="356">
        <v>0.913948646773074</v>
      </c>
      <c r="AD1389" s="356">
        <v>0.937299630873769</v>
      </c>
      <c r="AE1389" s="356">
        <v>0.92</v>
      </c>
      <c r="AF1389" s="169">
        <v>0.998305659098611</v>
      </c>
      <c r="AG1389" s="169">
        <v>0.986522911051213</v>
      </c>
      <c r="AH1389" s="169">
        <v>0.996374622356495</v>
      </c>
      <c r="AI1389" s="169">
        <v>0.995516911295469</v>
      </c>
      <c r="AJ1389" s="356">
        <v>0.92</v>
      </c>
      <c r="AK1389" s="169">
        <v>0.924859813084112</v>
      </c>
      <c r="AL1389" s="169">
        <v>0.942941830307521</v>
      </c>
      <c r="AM1389" s="169">
        <v>0.936105755990085</v>
      </c>
      <c r="AN1389" s="169">
        <v>0.959293386852125</v>
      </c>
      <c r="AO1389" s="168">
        <v>0.99</v>
      </c>
      <c r="AP1389" s="358">
        <v>1</v>
      </c>
      <c r="AQ1389" s="358">
        <v>1</v>
      </c>
      <c r="AR1389" s="358">
        <v>1</v>
      </c>
      <c r="AS1389" s="359">
        <v>1</v>
      </c>
      <c r="AT1389" s="364">
        <v>0.0721861525408278</v>
      </c>
      <c r="AU1389" s="361">
        <v>0.0344827586206897</v>
      </c>
      <c r="AV1389" s="362">
        <v>0.0377358490566038</v>
      </c>
      <c r="AW1389" s="362">
        <v>0.0405405405405405</v>
      </c>
      <c r="AX1389" s="362">
        <v>0.0459272097053726</v>
      </c>
      <c r="AY1389" s="142"/>
      <c r="AZ1389" s="140"/>
    </row>
    <row r="1390" spans="1:52">
      <c r="A1390" s="138"/>
      <c r="B1390" s="142"/>
      <c r="C1390" s="172" t="s">
        <v>1972</v>
      </c>
      <c r="D1390" s="166" t="s">
        <v>26</v>
      </c>
      <c r="E1390" s="166" t="s">
        <v>1973</v>
      </c>
      <c r="F1390" s="167" t="s">
        <v>2630</v>
      </c>
      <c r="G1390" s="195" t="s">
        <v>2631</v>
      </c>
      <c r="H1390" s="195" t="s">
        <v>2631</v>
      </c>
      <c r="I1390" s="195" t="s">
        <v>2631</v>
      </c>
      <c r="J1390" s="195" t="s">
        <v>2631</v>
      </c>
      <c r="K1390" s="168">
        <v>0.9</v>
      </c>
      <c r="L1390" s="169">
        <v>0.964912280701754</v>
      </c>
      <c r="M1390" s="169">
        <v>0.932203389830508</v>
      </c>
      <c r="N1390" s="170">
        <v>0.813559322033898</v>
      </c>
      <c r="O1390" s="170">
        <v>0.930348258706468</v>
      </c>
      <c r="P1390" s="356">
        <v>0.9</v>
      </c>
      <c r="Q1390" s="357">
        <v>0.932062966031483</v>
      </c>
      <c r="R1390" s="169">
        <v>0.953729933899906</v>
      </c>
      <c r="S1390" s="169">
        <v>0.919443176631675</v>
      </c>
      <c r="T1390" s="169">
        <v>0.909938907631987</v>
      </c>
      <c r="U1390" s="356">
        <v>0.9</v>
      </c>
      <c r="V1390" s="169">
        <v>0.889395194697597</v>
      </c>
      <c r="W1390" s="169">
        <v>0.901479383065785</v>
      </c>
      <c r="X1390" s="169">
        <v>0.892058420812414</v>
      </c>
      <c r="Y1390" s="169">
        <v>0.863919029816723</v>
      </c>
      <c r="Z1390" s="356">
        <v>0.92</v>
      </c>
      <c r="AA1390" s="356">
        <v>0.885352622061483</v>
      </c>
      <c r="AB1390" s="356">
        <v>0.90193842645382</v>
      </c>
      <c r="AC1390" s="356">
        <v>0.898567119155354</v>
      </c>
      <c r="AD1390" s="356">
        <v>0.900043695298121</v>
      </c>
      <c r="AE1390" s="356">
        <v>0.92</v>
      </c>
      <c r="AF1390" s="169">
        <v>0.998985801217039</v>
      </c>
      <c r="AG1390" s="169">
        <v>0.995193848125601</v>
      </c>
      <c r="AH1390" s="169">
        <v>0.997333333333333</v>
      </c>
      <c r="AI1390" s="169">
        <v>0.994401169904796</v>
      </c>
      <c r="AJ1390" s="356">
        <v>0.92</v>
      </c>
      <c r="AK1390" s="169">
        <v>0.911986103068906</v>
      </c>
      <c r="AL1390" s="169">
        <v>0.94420775005072</v>
      </c>
      <c r="AM1390" s="169">
        <v>0.945265851578049</v>
      </c>
      <c r="AN1390" s="169">
        <v>0.938886190707463</v>
      </c>
      <c r="AO1390" s="168">
        <v>0.99</v>
      </c>
      <c r="AP1390" s="358">
        <v>1</v>
      </c>
      <c r="AQ1390" s="358">
        <v>1</v>
      </c>
      <c r="AR1390" s="358">
        <v>1</v>
      </c>
      <c r="AS1390" s="359">
        <v>1</v>
      </c>
      <c r="AT1390" s="364">
        <v>0.0721861525408278</v>
      </c>
      <c r="AU1390" s="361">
        <v>0.05</v>
      </c>
      <c r="AV1390" s="362">
        <v>0.0869565217391304</v>
      </c>
      <c r="AW1390" s="362">
        <v>0.0222222222222222</v>
      </c>
      <c r="AX1390" s="362">
        <v>0.0956221198156682</v>
      </c>
      <c r="AY1390" s="142"/>
      <c r="AZ1390" s="140"/>
    </row>
    <row r="1391" spans="1:52">
      <c r="A1391" s="138"/>
      <c r="B1391" s="142"/>
      <c r="C1391" s="172" t="s">
        <v>1972</v>
      </c>
      <c r="D1391" s="166" t="s">
        <v>26</v>
      </c>
      <c r="E1391" s="166" t="s">
        <v>1973</v>
      </c>
      <c r="F1391" s="167" t="s">
        <v>2632</v>
      </c>
      <c r="G1391" s="195" t="s">
        <v>2633</v>
      </c>
      <c r="H1391" s="195" t="s">
        <v>2633</v>
      </c>
      <c r="I1391" s="195" t="s">
        <v>2633</v>
      </c>
      <c r="J1391" s="195" t="s">
        <v>2633</v>
      </c>
      <c r="K1391" s="168">
        <v>0.9</v>
      </c>
      <c r="L1391" s="169">
        <v>0.829268292682927</v>
      </c>
      <c r="M1391" s="169">
        <v>0.829268292682927</v>
      </c>
      <c r="N1391" s="170">
        <v>0.866666666666667</v>
      </c>
      <c r="O1391" s="170">
        <v>0.876843657817109</v>
      </c>
      <c r="P1391" s="356">
        <v>0.9</v>
      </c>
      <c r="Q1391" s="357">
        <v>0.934656741108354</v>
      </c>
      <c r="R1391" s="169">
        <v>0.922978177150193</v>
      </c>
      <c r="S1391" s="169">
        <v>0.949799196787149</v>
      </c>
      <c r="T1391" s="169">
        <v>0.952428862575136</v>
      </c>
      <c r="U1391" s="356">
        <v>0.9</v>
      </c>
      <c r="V1391" s="169">
        <v>0.947063688999173</v>
      </c>
      <c r="W1391" s="169">
        <v>0.948224219084296</v>
      </c>
      <c r="X1391" s="169">
        <v>0.963855421686747</v>
      </c>
      <c r="Y1391" s="169">
        <v>0.964618321595336</v>
      </c>
      <c r="Z1391" s="356">
        <v>0.92</v>
      </c>
      <c r="AA1391" s="356">
        <v>0.934709821428571</v>
      </c>
      <c r="AB1391" s="356">
        <v>0.93634741225461</v>
      </c>
      <c r="AC1391" s="356">
        <v>0.95672268907563</v>
      </c>
      <c r="AD1391" s="356">
        <v>0.964904380197544</v>
      </c>
      <c r="AE1391" s="356">
        <v>0.92</v>
      </c>
      <c r="AF1391" s="169">
        <v>0.990654205607477</v>
      </c>
      <c r="AG1391" s="169">
        <v>0.996884735202492</v>
      </c>
      <c r="AH1391" s="169">
        <v>0.996607869742198</v>
      </c>
      <c r="AI1391" s="169">
        <v>0.991768546818561</v>
      </c>
      <c r="AJ1391" s="356">
        <v>0.92</v>
      </c>
      <c r="AK1391" s="169">
        <v>0.95038295038295</v>
      </c>
      <c r="AL1391" s="169">
        <v>0.962695846804278</v>
      </c>
      <c r="AM1391" s="169">
        <v>0.968788501026694</v>
      </c>
      <c r="AN1391" s="169">
        <v>0.976425792222384</v>
      </c>
      <c r="AO1391" s="168">
        <v>0.99</v>
      </c>
      <c r="AP1391" s="358">
        <v>1</v>
      </c>
      <c r="AQ1391" s="358">
        <v>1</v>
      </c>
      <c r="AR1391" s="358">
        <v>1</v>
      </c>
      <c r="AS1391" s="359">
        <v>1</v>
      </c>
      <c r="AT1391" s="364">
        <v>0.0721861525408278</v>
      </c>
      <c r="AU1391" s="361">
        <v>0.0909090909090909</v>
      </c>
      <c r="AV1391" s="362">
        <v>0.105263157894737</v>
      </c>
      <c r="AW1391" s="362">
        <v>0.0625</v>
      </c>
      <c r="AX1391" s="362">
        <v>0.0443037974683544</v>
      </c>
      <c r="AY1391" s="142"/>
      <c r="AZ1391" s="140"/>
    </row>
    <row r="1392" spans="1:52">
      <c r="A1392" s="138"/>
      <c r="B1392" s="142"/>
      <c r="C1392" s="172" t="s">
        <v>1972</v>
      </c>
      <c r="D1392" s="166" t="s">
        <v>26</v>
      </c>
      <c r="E1392" s="166" t="s">
        <v>1973</v>
      </c>
      <c r="F1392" s="167" t="s">
        <v>2634</v>
      </c>
      <c r="G1392" s="195" t="s">
        <v>2635</v>
      </c>
      <c r="H1392" s="195" t="s">
        <v>2635</v>
      </c>
      <c r="I1392" s="195" t="s">
        <v>2635</v>
      </c>
      <c r="J1392" s="195" t="s">
        <v>2635</v>
      </c>
      <c r="K1392" s="168">
        <v>0.9</v>
      </c>
      <c r="L1392" s="169">
        <v>0.964285714285714</v>
      </c>
      <c r="M1392" s="169">
        <v>0.923076923076923</v>
      </c>
      <c r="N1392" s="170">
        <v>0.903225806451613</v>
      </c>
      <c r="O1392" s="170">
        <v>0.941777323799796</v>
      </c>
      <c r="P1392" s="356">
        <v>0.9</v>
      </c>
      <c r="Q1392" s="357">
        <v>0.983009708737864</v>
      </c>
      <c r="R1392" s="169">
        <v>0.976</v>
      </c>
      <c r="S1392" s="169">
        <v>0.988116458704694</v>
      </c>
      <c r="T1392" s="169">
        <v>0.982071868423104</v>
      </c>
      <c r="U1392" s="356">
        <v>0.9</v>
      </c>
      <c r="V1392" s="169">
        <v>0.964805825242718</v>
      </c>
      <c r="W1392" s="169">
        <v>0.940923076923077</v>
      </c>
      <c r="X1392" s="169">
        <v>0.969102792632204</v>
      </c>
      <c r="Y1392" s="169">
        <v>0.968625769740432</v>
      </c>
      <c r="Z1392" s="356">
        <v>0.92</v>
      </c>
      <c r="AA1392" s="356">
        <v>0.960335621662853</v>
      </c>
      <c r="AB1392" s="356">
        <v>0.963888888888889</v>
      </c>
      <c r="AC1392" s="356">
        <v>0.974374255065554</v>
      </c>
      <c r="AD1392" s="356">
        <v>0.97791131663576</v>
      </c>
      <c r="AE1392" s="356">
        <v>0.92</v>
      </c>
      <c r="AF1392" s="169">
        <v>1</v>
      </c>
      <c r="AG1392" s="169">
        <v>1</v>
      </c>
      <c r="AH1392" s="169">
        <v>0.998496240601504</v>
      </c>
      <c r="AI1392" s="169">
        <v>0.996765755053508</v>
      </c>
      <c r="AJ1392" s="356">
        <v>0.92</v>
      </c>
      <c r="AK1392" s="169">
        <v>0.969569288389513</v>
      </c>
      <c r="AL1392" s="169">
        <v>0.973382624768946</v>
      </c>
      <c r="AM1392" s="169">
        <v>0.982743231181196</v>
      </c>
      <c r="AN1392" s="169">
        <v>0.985797329812831</v>
      </c>
      <c r="AO1392" s="168">
        <v>0.99</v>
      </c>
      <c r="AP1392" s="358">
        <v>1</v>
      </c>
      <c r="AQ1392" s="358">
        <v>1</v>
      </c>
      <c r="AR1392" s="358">
        <v>1</v>
      </c>
      <c r="AS1392" s="359">
        <v>1</v>
      </c>
      <c r="AT1392" s="364">
        <v>0.0721861525408278</v>
      </c>
      <c r="AU1392" s="361">
        <v>0</v>
      </c>
      <c r="AV1392" s="362">
        <v>0</v>
      </c>
      <c r="AW1392" s="362">
        <v>0</v>
      </c>
      <c r="AX1392" s="362">
        <v>0.0133689839572193</v>
      </c>
      <c r="AY1392" s="142"/>
      <c r="AZ1392" s="140"/>
    </row>
    <row r="1393" spans="1:52">
      <c r="A1393" s="138"/>
      <c r="B1393" s="142"/>
      <c r="C1393" s="172" t="s">
        <v>1972</v>
      </c>
      <c r="D1393" s="166" t="s">
        <v>26</v>
      </c>
      <c r="E1393" s="166" t="s">
        <v>1973</v>
      </c>
      <c r="F1393" s="167" t="s">
        <v>2636</v>
      </c>
      <c r="G1393" s="195" t="s">
        <v>2637</v>
      </c>
      <c r="H1393" s="195" t="s">
        <v>2637</v>
      </c>
      <c r="I1393" s="195" t="s">
        <v>2637</v>
      </c>
      <c r="J1393" s="195" t="s">
        <v>2637</v>
      </c>
      <c r="K1393" s="168">
        <v>0.9</v>
      </c>
      <c r="L1393" s="169">
        <v>0.838709677419355</v>
      </c>
      <c r="M1393" s="169">
        <v>0.885714285714286</v>
      </c>
      <c r="N1393" s="170">
        <v>0.885714285714286</v>
      </c>
      <c r="O1393" s="170">
        <v>0.904852521408183</v>
      </c>
      <c r="P1393" s="356">
        <v>0.9</v>
      </c>
      <c r="Q1393" s="357">
        <v>0.982989064398542</v>
      </c>
      <c r="R1393" s="169">
        <v>0.976051401869159</v>
      </c>
      <c r="S1393" s="169">
        <v>0.989649223691777</v>
      </c>
      <c r="T1393" s="169">
        <v>0.972436260070616</v>
      </c>
      <c r="U1393" s="356">
        <v>0.9</v>
      </c>
      <c r="V1393" s="169">
        <v>0.941676792223572</v>
      </c>
      <c r="W1393" s="169">
        <v>0.94392523364486</v>
      </c>
      <c r="X1393" s="169">
        <v>0.959746981023577</v>
      </c>
      <c r="Y1393" s="169">
        <v>0.952616897177301</v>
      </c>
      <c r="Z1393" s="356">
        <v>0.92</v>
      </c>
      <c r="AA1393" s="356">
        <v>0.956656346749226</v>
      </c>
      <c r="AB1393" s="356">
        <v>0.960387323943662</v>
      </c>
      <c r="AC1393" s="356">
        <v>0.964469914040115</v>
      </c>
      <c r="AD1393" s="356">
        <v>0.975140767739072</v>
      </c>
      <c r="AE1393" s="356">
        <v>0.92</v>
      </c>
      <c r="AF1393" s="169">
        <v>1</v>
      </c>
      <c r="AG1393" s="169">
        <v>0.996581196581197</v>
      </c>
      <c r="AH1393" s="169">
        <v>1</v>
      </c>
      <c r="AI1393" s="169">
        <v>0.997603794806592</v>
      </c>
      <c r="AJ1393" s="356">
        <v>0.92</v>
      </c>
      <c r="AK1393" s="169">
        <v>0.966493629070316</v>
      </c>
      <c r="AL1393" s="169">
        <v>0.97124824684432</v>
      </c>
      <c r="AM1393" s="169">
        <v>0.975379330088749</v>
      </c>
      <c r="AN1393" s="169">
        <v>0.983412875172341</v>
      </c>
      <c r="AO1393" s="168">
        <v>0.99</v>
      </c>
      <c r="AP1393" s="358">
        <v>1</v>
      </c>
      <c r="AQ1393" s="358">
        <v>1</v>
      </c>
      <c r="AR1393" s="358">
        <v>1</v>
      </c>
      <c r="AS1393" s="359">
        <v>1</v>
      </c>
      <c r="AT1393" s="364">
        <v>0.0721861525408278</v>
      </c>
      <c r="AU1393" s="361">
        <v>0</v>
      </c>
      <c r="AV1393" s="362">
        <v>0</v>
      </c>
      <c r="AW1393" s="362">
        <v>0</v>
      </c>
      <c r="AX1393" s="362">
        <v>0.0151057401812689</v>
      </c>
      <c r="AY1393" s="142"/>
      <c r="AZ1393" s="140"/>
    </row>
    <row r="1394" spans="1:52">
      <c r="A1394" s="138"/>
      <c r="B1394" s="142"/>
      <c r="C1394" s="172" t="s">
        <v>1972</v>
      </c>
      <c r="D1394" s="166" t="s">
        <v>26</v>
      </c>
      <c r="E1394" s="166" t="s">
        <v>1973</v>
      </c>
      <c r="F1394" s="167" t="s">
        <v>2638</v>
      </c>
      <c r="G1394" s="195" t="s">
        <v>2639</v>
      </c>
      <c r="H1394" s="195" t="s">
        <v>2639</v>
      </c>
      <c r="I1394" s="195" t="s">
        <v>2639</v>
      </c>
      <c r="J1394" s="195" t="s">
        <v>2639</v>
      </c>
      <c r="K1394" s="168">
        <v>0.9</v>
      </c>
      <c r="L1394" s="169">
        <v>0.846153846153846</v>
      </c>
      <c r="M1394" s="169">
        <v>0.862068965517241</v>
      </c>
      <c r="N1394" s="170">
        <v>0.966666666666667</v>
      </c>
      <c r="O1394" s="170">
        <v>0.94212962962963</v>
      </c>
      <c r="P1394" s="356">
        <v>0.9</v>
      </c>
      <c r="Q1394" s="357">
        <v>0.974533106960951</v>
      </c>
      <c r="R1394" s="169">
        <v>0.971428571428571</v>
      </c>
      <c r="S1394" s="169">
        <v>0.965748324646314</v>
      </c>
      <c r="T1394" s="169">
        <v>0.975435315524779</v>
      </c>
      <c r="U1394" s="356">
        <v>0.9</v>
      </c>
      <c r="V1394" s="169">
        <v>0.942275042444822</v>
      </c>
      <c r="W1394" s="169">
        <v>0.930827067669173</v>
      </c>
      <c r="X1394" s="169">
        <v>0.941921072226359</v>
      </c>
      <c r="Y1394" s="169">
        <v>0.951224443377391</v>
      </c>
      <c r="Z1394" s="356">
        <v>0.92</v>
      </c>
      <c r="AA1394" s="356">
        <v>0.939267015706806</v>
      </c>
      <c r="AB1394" s="356">
        <v>0.93007769145394</v>
      </c>
      <c r="AC1394" s="356">
        <v>0.943846153846154</v>
      </c>
      <c r="AD1394" s="356">
        <v>0.952360449023528</v>
      </c>
      <c r="AE1394" s="356">
        <v>0.92</v>
      </c>
      <c r="AF1394" s="169">
        <v>1</v>
      </c>
      <c r="AG1394" s="169">
        <v>0.9765625</v>
      </c>
      <c r="AH1394" s="169">
        <v>0.992857142857143</v>
      </c>
      <c r="AI1394" s="169">
        <v>0.993265993265993</v>
      </c>
      <c r="AJ1394" s="356">
        <v>0.92</v>
      </c>
      <c r="AK1394" s="169">
        <v>0.949514563106796</v>
      </c>
      <c r="AL1394" s="169">
        <v>0.952935903182429</v>
      </c>
      <c r="AM1394" s="169">
        <v>0.960272417707151</v>
      </c>
      <c r="AN1394" s="169">
        <v>0.970181959391989</v>
      </c>
      <c r="AO1394" s="168">
        <v>0.99</v>
      </c>
      <c r="AP1394" s="358">
        <v>1</v>
      </c>
      <c r="AQ1394" s="358">
        <v>1</v>
      </c>
      <c r="AR1394" s="358">
        <v>1</v>
      </c>
      <c r="AS1394" s="359">
        <v>1</v>
      </c>
      <c r="AT1394" s="364">
        <v>0.0721861525408278</v>
      </c>
      <c r="AU1394" s="361">
        <v>0</v>
      </c>
      <c r="AV1394" s="362">
        <v>0.166666666666667</v>
      </c>
      <c r="AW1394" s="362">
        <v>0</v>
      </c>
      <c r="AX1394" s="362">
        <v>0.0368421052631579</v>
      </c>
      <c r="AY1394" s="142"/>
      <c r="AZ1394" s="140"/>
    </row>
    <row r="1395" spans="1:52">
      <c r="A1395" s="138"/>
      <c r="B1395" s="142"/>
      <c r="C1395" s="172" t="s">
        <v>1972</v>
      </c>
      <c r="D1395" s="166" t="s">
        <v>26</v>
      </c>
      <c r="E1395" s="166" t="s">
        <v>1973</v>
      </c>
      <c r="F1395" s="167" t="s">
        <v>2640</v>
      </c>
      <c r="G1395" s="195" t="s">
        <v>2641</v>
      </c>
      <c r="H1395" s="195" t="s">
        <v>2641</v>
      </c>
      <c r="I1395" s="195" t="s">
        <v>2641</v>
      </c>
      <c r="J1395" s="195" t="s">
        <v>2641</v>
      </c>
      <c r="K1395" s="168">
        <v>0.9</v>
      </c>
      <c r="L1395" s="169">
        <v>0.944444444444444</v>
      </c>
      <c r="M1395" s="169">
        <v>0.857142857142857</v>
      </c>
      <c r="N1395" s="170">
        <v>0.95</v>
      </c>
      <c r="O1395" s="170">
        <v>0.971900826446281</v>
      </c>
      <c r="P1395" s="356">
        <v>0.9</v>
      </c>
      <c r="Q1395" s="357">
        <v>0.996781115879828</v>
      </c>
      <c r="R1395" s="169">
        <v>0.985932004689332</v>
      </c>
      <c r="S1395" s="169">
        <v>0.991060025542784</v>
      </c>
      <c r="T1395" s="169">
        <v>0.990114363248692</v>
      </c>
      <c r="U1395" s="356">
        <v>0.9</v>
      </c>
      <c r="V1395" s="169">
        <v>0.914163090128755</v>
      </c>
      <c r="W1395" s="169">
        <v>0.879835873388042</v>
      </c>
      <c r="X1395" s="169">
        <v>0.933588761174968</v>
      </c>
      <c r="Y1395" s="169">
        <v>0.936034115138593</v>
      </c>
      <c r="Z1395" s="356">
        <v>0.92</v>
      </c>
      <c r="AA1395" s="356" t="s">
        <v>40</v>
      </c>
      <c r="AB1395" s="356" t="s">
        <v>40</v>
      </c>
      <c r="AC1395" s="356" t="s">
        <v>40</v>
      </c>
      <c r="AD1395" s="356" t="s">
        <v>40</v>
      </c>
      <c r="AE1395" s="356">
        <v>0.92</v>
      </c>
      <c r="AF1395" s="169">
        <v>0.993548387096774</v>
      </c>
      <c r="AG1395" s="169">
        <v>0.996296296296296</v>
      </c>
      <c r="AH1395" s="169">
        <v>0.992932862190813</v>
      </c>
      <c r="AI1395" s="169">
        <v>0.998332142006195</v>
      </c>
      <c r="AJ1395" s="356">
        <v>0.92</v>
      </c>
      <c r="AK1395" s="169">
        <v>0.938841201716738</v>
      </c>
      <c r="AL1395" s="169">
        <v>0.936107854630715</v>
      </c>
      <c r="AM1395" s="169">
        <v>0.959770114942529</v>
      </c>
      <c r="AN1395" s="169">
        <v>0.963540432863142</v>
      </c>
      <c r="AO1395" s="168">
        <v>0.99</v>
      </c>
      <c r="AP1395" s="358">
        <v>1</v>
      </c>
      <c r="AQ1395" s="358">
        <v>1</v>
      </c>
      <c r="AR1395" s="358">
        <v>1</v>
      </c>
      <c r="AS1395" s="359">
        <v>1</v>
      </c>
      <c r="AT1395" s="364">
        <v>0.0721861525408278</v>
      </c>
      <c r="AU1395" s="361">
        <v>0</v>
      </c>
      <c r="AV1395" s="362">
        <v>0</v>
      </c>
      <c r="AW1395" s="362">
        <v>0</v>
      </c>
      <c r="AX1395" s="362">
        <v>0.027027027027027</v>
      </c>
      <c r="AY1395" s="142"/>
      <c r="AZ1395" s="140"/>
    </row>
    <row r="1396" spans="1:52">
      <c r="A1396" s="138"/>
      <c r="B1396" s="142"/>
      <c r="C1396" s="172" t="s">
        <v>1972</v>
      </c>
      <c r="D1396" s="166" t="s">
        <v>26</v>
      </c>
      <c r="E1396" s="166" t="s">
        <v>1973</v>
      </c>
      <c r="F1396" s="167" t="s">
        <v>2642</v>
      </c>
      <c r="G1396" s="195" t="s">
        <v>2643</v>
      </c>
      <c r="H1396" s="195" t="s">
        <v>2643</v>
      </c>
      <c r="I1396" s="195" t="s">
        <v>2643</v>
      </c>
      <c r="J1396" s="195" t="s">
        <v>2643</v>
      </c>
      <c r="K1396" s="168">
        <v>0.9</v>
      </c>
      <c r="L1396" s="169">
        <v>0.870967741935484</v>
      </c>
      <c r="M1396" s="169">
        <v>0.909090909090909</v>
      </c>
      <c r="N1396" s="170">
        <v>0.810810810810811</v>
      </c>
      <c r="O1396" s="170">
        <v>0.888157894736842</v>
      </c>
      <c r="P1396" s="356">
        <v>0.9</v>
      </c>
      <c r="Q1396" s="357">
        <v>1.01089588377724</v>
      </c>
      <c r="R1396" s="169">
        <v>1.00648967551622</v>
      </c>
      <c r="S1396" s="169">
        <v>0.966101694915254</v>
      </c>
      <c r="T1396" s="169">
        <v>0.987431744562702</v>
      </c>
      <c r="U1396" s="356">
        <v>0.9</v>
      </c>
      <c r="V1396" s="169">
        <v>0.894673123486683</v>
      </c>
      <c r="W1396" s="169">
        <v>0.891445427728614</v>
      </c>
      <c r="X1396" s="169">
        <v>0.893220338983051</v>
      </c>
      <c r="Y1396" s="169">
        <v>0.905839888940305</v>
      </c>
      <c r="Z1396" s="356">
        <v>0.92</v>
      </c>
      <c r="AA1396" s="356">
        <v>0.874551971326165</v>
      </c>
      <c r="AB1396" s="356">
        <v>0.903225806451613</v>
      </c>
      <c r="AC1396" s="356">
        <v>0.911304347826087</v>
      </c>
      <c r="AD1396" s="356">
        <v>0.929835924006909</v>
      </c>
      <c r="AE1396" s="356">
        <v>0.92</v>
      </c>
      <c r="AF1396" s="169">
        <v>0.998176014591883</v>
      </c>
      <c r="AG1396" s="169">
        <v>0.998217468805704</v>
      </c>
      <c r="AH1396" s="169">
        <v>0.99825021872266</v>
      </c>
      <c r="AI1396" s="169">
        <v>0.998560537399371</v>
      </c>
      <c r="AJ1396" s="356">
        <v>0.92</v>
      </c>
      <c r="AK1396" s="169">
        <v>0.891054030115146</v>
      </c>
      <c r="AL1396" s="169">
        <v>0.932325661284782</v>
      </c>
      <c r="AM1396" s="169">
        <v>0.935529679068446</v>
      </c>
      <c r="AN1396" s="169">
        <v>0.950197409434093</v>
      </c>
      <c r="AO1396" s="168">
        <v>0.99</v>
      </c>
      <c r="AP1396" s="358">
        <v>1</v>
      </c>
      <c r="AQ1396" s="358">
        <v>1</v>
      </c>
      <c r="AR1396" s="358">
        <v>1</v>
      </c>
      <c r="AS1396" s="359">
        <v>1</v>
      </c>
      <c r="AT1396" s="364">
        <v>0.0721861525408278</v>
      </c>
      <c r="AU1396" s="361">
        <v>0.0833333333333333</v>
      </c>
      <c r="AV1396" s="362">
        <v>0.133333333333333</v>
      </c>
      <c r="AW1396" s="362">
        <v>0</v>
      </c>
      <c r="AX1396" s="362">
        <v>0.0324825986078886</v>
      </c>
      <c r="AY1396" s="142"/>
      <c r="AZ1396" s="140"/>
    </row>
    <row r="1397" spans="1:52">
      <c r="A1397" s="138"/>
      <c r="B1397" s="142"/>
      <c r="C1397" s="172" t="s">
        <v>1972</v>
      </c>
      <c r="D1397" s="166" t="s">
        <v>26</v>
      </c>
      <c r="E1397" s="166" t="s">
        <v>1973</v>
      </c>
      <c r="F1397" s="167" t="s">
        <v>2644</v>
      </c>
      <c r="G1397" s="195" t="s">
        <v>2645</v>
      </c>
      <c r="H1397" s="195" t="s">
        <v>2645</v>
      </c>
      <c r="I1397" s="195" t="s">
        <v>2645</v>
      </c>
      <c r="J1397" s="195" t="s">
        <v>2645</v>
      </c>
      <c r="K1397" s="168">
        <v>0.9</v>
      </c>
      <c r="L1397" s="169">
        <v>0.823529411764706</v>
      </c>
      <c r="M1397" s="169">
        <v>0.871794871794872</v>
      </c>
      <c r="N1397" s="170">
        <v>0.9</v>
      </c>
      <c r="O1397" s="170">
        <v>0.89708265802269</v>
      </c>
      <c r="P1397" s="356">
        <v>0.9</v>
      </c>
      <c r="Q1397" s="357">
        <v>0.990714948932219</v>
      </c>
      <c r="R1397" s="169">
        <v>0.992566897918731</v>
      </c>
      <c r="S1397" s="169">
        <v>0.987043035631652</v>
      </c>
      <c r="T1397" s="169">
        <v>0.991473509933775</v>
      </c>
      <c r="U1397" s="356">
        <v>0.9</v>
      </c>
      <c r="V1397" s="169">
        <v>0.938718662952646</v>
      </c>
      <c r="W1397" s="169">
        <v>0.930128840436075</v>
      </c>
      <c r="X1397" s="169">
        <v>0.951411383618695</v>
      </c>
      <c r="Y1397" s="169">
        <v>0.958841059602649</v>
      </c>
      <c r="Z1397" s="356">
        <v>0.92</v>
      </c>
      <c r="AA1397" s="356">
        <v>0.952542372881356</v>
      </c>
      <c r="AB1397" s="356">
        <v>0.943062827225131</v>
      </c>
      <c r="AC1397" s="356">
        <v>0.949682683590209</v>
      </c>
      <c r="AD1397" s="356">
        <v>0.969937519205162</v>
      </c>
      <c r="AE1397" s="356">
        <v>0.92</v>
      </c>
      <c r="AF1397" s="169">
        <v>0.997638724911452</v>
      </c>
      <c r="AG1397" s="169">
        <v>0.997237569060773</v>
      </c>
      <c r="AH1397" s="169">
        <v>0.994352941176471</v>
      </c>
      <c r="AI1397" s="169">
        <v>0.996946395797734</v>
      </c>
      <c r="AJ1397" s="356">
        <v>0.92</v>
      </c>
      <c r="AK1397" s="169">
        <v>0.959663276043494</v>
      </c>
      <c r="AL1397" s="169">
        <v>0.956411698537683</v>
      </c>
      <c r="AM1397" s="169">
        <v>0.961142857142857</v>
      </c>
      <c r="AN1397" s="169">
        <v>0.978239881796889</v>
      </c>
      <c r="AO1397" s="168">
        <v>0.99</v>
      </c>
      <c r="AP1397" s="358">
        <v>1</v>
      </c>
      <c r="AQ1397" s="358">
        <v>1</v>
      </c>
      <c r="AR1397" s="358">
        <v>1</v>
      </c>
      <c r="AS1397" s="359">
        <v>1</v>
      </c>
      <c r="AT1397" s="364">
        <v>0.0721861525408278</v>
      </c>
      <c r="AU1397" s="361">
        <v>0</v>
      </c>
      <c r="AV1397" s="362">
        <v>0.08</v>
      </c>
      <c r="AW1397" s="362">
        <v>0.0625</v>
      </c>
      <c r="AX1397" s="362">
        <v>0.0649546827794562</v>
      </c>
      <c r="AY1397" s="142"/>
      <c r="AZ1397" s="140"/>
    </row>
    <row r="1398" spans="1:52">
      <c r="A1398" s="138"/>
      <c r="B1398" s="142"/>
      <c r="C1398" s="172" t="s">
        <v>1972</v>
      </c>
      <c r="D1398" s="166" t="s">
        <v>26</v>
      </c>
      <c r="E1398" s="166" t="s">
        <v>1973</v>
      </c>
      <c r="F1398" s="167" t="s">
        <v>2646</v>
      </c>
      <c r="G1398" s="195" t="s">
        <v>2647</v>
      </c>
      <c r="H1398" s="195" t="s">
        <v>2647</v>
      </c>
      <c r="I1398" s="195" t="s">
        <v>2647</v>
      </c>
      <c r="J1398" s="195" t="s">
        <v>2647</v>
      </c>
      <c r="K1398" s="168">
        <v>0.9</v>
      </c>
      <c r="L1398" s="169">
        <v>0.782608695652174</v>
      </c>
      <c r="M1398" s="169">
        <v>0.6</v>
      </c>
      <c r="N1398" s="170">
        <v>0.72</v>
      </c>
      <c r="O1398" s="170">
        <v>0.857702349869452</v>
      </c>
      <c r="P1398" s="356">
        <v>0.9</v>
      </c>
      <c r="Q1398" s="357">
        <v>0.979416809605489</v>
      </c>
      <c r="R1398" s="169">
        <v>0.995678478824546</v>
      </c>
      <c r="S1398" s="169">
        <v>0.994787141615986</v>
      </c>
      <c r="T1398" s="169">
        <v>0.989474563528527</v>
      </c>
      <c r="U1398" s="356">
        <v>0.9</v>
      </c>
      <c r="V1398" s="169">
        <v>0.950257289879931</v>
      </c>
      <c r="W1398" s="169">
        <v>0.960242005185825</v>
      </c>
      <c r="X1398" s="169">
        <v>0.965247610773241</v>
      </c>
      <c r="Y1398" s="169">
        <v>0.964998746971849</v>
      </c>
      <c r="Z1398" s="356">
        <v>0.92</v>
      </c>
      <c r="AA1398" s="356">
        <v>0.956479690522244</v>
      </c>
      <c r="AB1398" s="356">
        <v>0.973621103117506</v>
      </c>
      <c r="AC1398" s="356">
        <v>0.966984592809978</v>
      </c>
      <c r="AD1398" s="356">
        <v>0.974970725995316</v>
      </c>
      <c r="AE1398" s="356">
        <v>0.92</v>
      </c>
      <c r="AF1398" s="169">
        <v>0.997997997997998</v>
      </c>
      <c r="AG1398" s="169">
        <v>0.947040498442368</v>
      </c>
      <c r="AH1398" s="169">
        <v>0.971479500891266</v>
      </c>
      <c r="AI1398" s="169">
        <v>0.989208809535488</v>
      </c>
      <c r="AJ1398" s="356">
        <v>0.92</v>
      </c>
      <c r="AK1398" s="169">
        <v>0.966666666666667</v>
      </c>
      <c r="AL1398" s="169">
        <v>0.979</v>
      </c>
      <c r="AM1398" s="169">
        <v>0.977011494252874</v>
      </c>
      <c r="AN1398" s="169">
        <v>0.983138466796736</v>
      </c>
      <c r="AO1398" s="168">
        <v>0.99</v>
      </c>
      <c r="AP1398" s="358">
        <v>1</v>
      </c>
      <c r="AQ1398" s="358">
        <v>1</v>
      </c>
      <c r="AR1398" s="358">
        <v>1</v>
      </c>
      <c r="AS1398" s="359">
        <v>1</v>
      </c>
      <c r="AT1398" s="364">
        <v>0.0721861525408278</v>
      </c>
      <c r="AU1398" s="361">
        <v>0.222222222222222</v>
      </c>
      <c r="AV1398" s="362">
        <v>0</v>
      </c>
      <c r="AW1398" s="362">
        <v>0.142857142857143</v>
      </c>
      <c r="AX1398" s="362">
        <v>0.0618556701030928</v>
      </c>
      <c r="AY1398" s="142"/>
      <c r="AZ1398" s="140"/>
    </row>
    <row r="1399" spans="1:52">
      <c r="A1399" s="138"/>
      <c r="B1399" s="142"/>
      <c r="C1399" s="172" t="s">
        <v>1972</v>
      </c>
      <c r="D1399" s="166" t="s">
        <v>26</v>
      </c>
      <c r="E1399" s="166" t="s">
        <v>1973</v>
      </c>
      <c r="F1399" s="167" t="s">
        <v>2648</v>
      </c>
      <c r="G1399" s="195" t="s">
        <v>2649</v>
      </c>
      <c r="H1399" s="195" t="s">
        <v>2649</v>
      </c>
      <c r="I1399" s="195" t="s">
        <v>2649</v>
      </c>
      <c r="J1399" s="195" t="s">
        <v>2649</v>
      </c>
      <c r="K1399" s="168">
        <v>0.9</v>
      </c>
      <c r="L1399" s="169">
        <v>0.918367346938776</v>
      </c>
      <c r="M1399" s="169">
        <v>0.945454545454545</v>
      </c>
      <c r="N1399" s="170">
        <v>0.928571428571429</v>
      </c>
      <c r="O1399" s="170">
        <v>0.958904109589041</v>
      </c>
      <c r="P1399" s="356">
        <v>0.9</v>
      </c>
      <c r="Q1399" s="357">
        <v>0.975911906400551</v>
      </c>
      <c r="R1399" s="169">
        <v>0.981785714285714</v>
      </c>
      <c r="S1399" s="169">
        <v>0.990618485059069</v>
      </c>
      <c r="T1399" s="169">
        <v>0.985042047700014</v>
      </c>
      <c r="U1399" s="356">
        <v>0.9</v>
      </c>
      <c r="V1399" s="169">
        <v>0.962835512732278</v>
      </c>
      <c r="W1399" s="169">
        <v>0.96</v>
      </c>
      <c r="X1399" s="169">
        <v>0.971160528144545</v>
      </c>
      <c r="Y1399" s="169">
        <v>0.970819355728137</v>
      </c>
      <c r="Z1399" s="356">
        <v>0.92</v>
      </c>
      <c r="AA1399" s="356">
        <v>0.961176951369023</v>
      </c>
      <c r="AB1399" s="356">
        <v>0.967909391222275</v>
      </c>
      <c r="AC1399" s="356">
        <v>0.962418300653595</v>
      </c>
      <c r="AD1399" s="356">
        <v>0.96993540239934</v>
      </c>
      <c r="AE1399" s="356">
        <v>0.92</v>
      </c>
      <c r="AF1399" s="169">
        <v>0.990482664853841</v>
      </c>
      <c r="AG1399" s="169">
        <v>0.991974317817014</v>
      </c>
      <c r="AH1399" s="169">
        <v>0.987386124737211</v>
      </c>
      <c r="AI1399" s="169">
        <v>0.991725450074489</v>
      </c>
      <c r="AJ1399" s="356">
        <v>0.92</v>
      </c>
      <c r="AK1399" s="169">
        <v>0.969487179487179</v>
      </c>
      <c r="AL1399" s="169">
        <v>0.978654198007725</v>
      </c>
      <c r="AM1399" s="169">
        <v>0.974065341865948</v>
      </c>
      <c r="AN1399" s="169">
        <v>0.980965642571821</v>
      </c>
      <c r="AO1399" s="168">
        <v>0.99</v>
      </c>
      <c r="AP1399" s="358">
        <v>1</v>
      </c>
      <c r="AQ1399" s="358">
        <v>1</v>
      </c>
      <c r="AR1399" s="358">
        <v>1</v>
      </c>
      <c r="AS1399" s="359">
        <v>1</v>
      </c>
      <c r="AT1399" s="364">
        <v>0.0721861525408278</v>
      </c>
      <c r="AU1399" s="361">
        <v>0.0333333333333333</v>
      </c>
      <c r="AV1399" s="362">
        <v>0.0606060606060606</v>
      </c>
      <c r="AW1399" s="362">
        <v>0.037037037037037</v>
      </c>
      <c r="AX1399" s="362">
        <v>0.0416666666666667</v>
      </c>
      <c r="AY1399" s="142"/>
      <c r="AZ1399" s="140"/>
    </row>
    <row r="1400" spans="1:52">
      <c r="A1400" s="138"/>
      <c r="B1400" s="142"/>
      <c r="C1400" s="172" t="s">
        <v>1972</v>
      </c>
      <c r="D1400" s="166" t="s">
        <v>26</v>
      </c>
      <c r="E1400" s="166" t="s">
        <v>1973</v>
      </c>
      <c r="F1400" s="167" t="s">
        <v>2650</v>
      </c>
      <c r="G1400" s="195" t="s">
        <v>2651</v>
      </c>
      <c r="H1400" s="195" t="s">
        <v>2651</v>
      </c>
      <c r="I1400" s="195" t="s">
        <v>2651</v>
      </c>
      <c r="J1400" s="195" t="s">
        <v>2651</v>
      </c>
      <c r="K1400" s="168">
        <v>0.9</v>
      </c>
      <c r="L1400" s="169">
        <v>0.9375</v>
      </c>
      <c r="M1400" s="169">
        <v>0.828571428571429</v>
      </c>
      <c r="N1400" s="170">
        <v>0.942857142857143</v>
      </c>
      <c r="O1400" s="170">
        <v>0.914545454545455</v>
      </c>
      <c r="P1400" s="356">
        <v>0.9</v>
      </c>
      <c r="Q1400" s="357">
        <v>0.986798679867987</v>
      </c>
      <c r="R1400" s="169">
        <v>0.990335417851052</v>
      </c>
      <c r="S1400" s="169">
        <v>0.991730981256891</v>
      </c>
      <c r="T1400" s="169">
        <v>0.986220588524365</v>
      </c>
      <c r="U1400" s="356">
        <v>0.9</v>
      </c>
      <c r="V1400" s="169">
        <v>0.964796479647965</v>
      </c>
      <c r="W1400" s="169">
        <v>0.969869243888573</v>
      </c>
      <c r="X1400" s="169">
        <v>0.979603087100331</v>
      </c>
      <c r="Y1400" s="169">
        <v>0.97546832307904</v>
      </c>
      <c r="Z1400" s="356">
        <v>0.92</v>
      </c>
      <c r="AA1400" s="356">
        <v>0.96057104010877</v>
      </c>
      <c r="AB1400" s="356">
        <v>0.966692486444617</v>
      </c>
      <c r="AC1400" s="356">
        <v>0.969262295081967</v>
      </c>
      <c r="AD1400" s="356">
        <v>0.979421902902945</v>
      </c>
      <c r="AE1400" s="356">
        <v>0.92</v>
      </c>
      <c r="AF1400" s="169">
        <v>0.99131432317273</v>
      </c>
      <c r="AG1400" s="169">
        <v>0.589817483189241</v>
      </c>
      <c r="AH1400" s="169">
        <v>0.998148719531009</v>
      </c>
      <c r="AI1400" s="169">
        <v>0.969748694461814</v>
      </c>
      <c r="AJ1400" s="356">
        <v>0.92</v>
      </c>
      <c r="AK1400" s="169">
        <v>0.965155331654072</v>
      </c>
      <c r="AL1400" s="169">
        <v>0.971812520485087</v>
      </c>
      <c r="AM1400" s="169">
        <v>0.979028404565968</v>
      </c>
      <c r="AN1400" s="169">
        <v>0.985431747281703</v>
      </c>
      <c r="AO1400" s="168">
        <v>0.99</v>
      </c>
      <c r="AP1400" s="358">
        <v>1</v>
      </c>
      <c r="AQ1400" s="358">
        <v>1</v>
      </c>
      <c r="AR1400" s="358">
        <v>1</v>
      </c>
      <c r="AS1400" s="359">
        <v>1</v>
      </c>
      <c r="AT1400" s="364">
        <v>0.0721861525408278</v>
      </c>
      <c r="AU1400" s="361">
        <v>0.0357142857142857</v>
      </c>
      <c r="AV1400" s="362">
        <v>0.08</v>
      </c>
      <c r="AW1400" s="362">
        <v>0.0294117647058824</v>
      </c>
      <c r="AX1400" s="362">
        <v>0.0574850299401198</v>
      </c>
      <c r="AY1400" s="142"/>
      <c r="AZ1400" s="140"/>
    </row>
    <row r="1401" spans="1:52">
      <c r="A1401" s="138"/>
      <c r="B1401" s="142"/>
      <c r="C1401" s="172" t="s">
        <v>1972</v>
      </c>
      <c r="D1401" s="166" t="s">
        <v>26</v>
      </c>
      <c r="E1401" s="166" t="s">
        <v>1973</v>
      </c>
      <c r="F1401" s="167" t="s">
        <v>2652</v>
      </c>
      <c r="G1401" s="195" t="s">
        <v>2653</v>
      </c>
      <c r="H1401" s="195" t="s">
        <v>2653</v>
      </c>
      <c r="I1401" s="195" t="s">
        <v>2653</v>
      </c>
      <c r="J1401" s="195" t="s">
        <v>2653</v>
      </c>
      <c r="K1401" s="168">
        <v>0.9</v>
      </c>
      <c r="L1401" s="169">
        <v>0.971428571428571</v>
      </c>
      <c r="M1401" s="169">
        <v>0.972972972972973</v>
      </c>
      <c r="N1401" s="170">
        <v>0.921052631578947</v>
      </c>
      <c r="O1401" s="170">
        <v>0.934036939313984</v>
      </c>
      <c r="P1401" s="356">
        <v>0.9</v>
      </c>
      <c r="Q1401" s="357">
        <v>0.990697674418605</v>
      </c>
      <c r="R1401" s="169">
        <v>0.995098039215686</v>
      </c>
      <c r="S1401" s="169">
        <v>0.979326639102185</v>
      </c>
      <c r="T1401" s="169">
        <v>0.986243590983844</v>
      </c>
      <c r="U1401" s="356">
        <v>0.9</v>
      </c>
      <c r="V1401" s="169">
        <v>0.917441860465116</v>
      </c>
      <c r="W1401" s="169">
        <v>0.927083333333333</v>
      </c>
      <c r="X1401" s="169">
        <v>0.935617247489663</v>
      </c>
      <c r="Y1401" s="169">
        <v>0.940640417916223</v>
      </c>
      <c r="Z1401" s="356">
        <v>0.92</v>
      </c>
      <c r="AA1401" s="356">
        <v>0.938846421125782</v>
      </c>
      <c r="AB1401" s="356">
        <v>0.933224755700326</v>
      </c>
      <c r="AC1401" s="356">
        <v>0.951374207188161</v>
      </c>
      <c r="AD1401" s="356">
        <v>0.952636246372138</v>
      </c>
      <c r="AE1401" s="356">
        <v>0.92</v>
      </c>
      <c r="AF1401" s="169">
        <v>1</v>
      </c>
      <c r="AG1401" s="169">
        <v>1</v>
      </c>
      <c r="AH1401" s="169">
        <v>1</v>
      </c>
      <c r="AI1401" s="169">
        <v>0.998787290807664</v>
      </c>
      <c r="AJ1401" s="356">
        <v>0.92</v>
      </c>
      <c r="AK1401" s="169">
        <v>0.948762483716891</v>
      </c>
      <c r="AL1401" s="169">
        <v>0.95</v>
      </c>
      <c r="AM1401" s="169">
        <v>0.967382213548927</v>
      </c>
      <c r="AN1401" s="169">
        <v>0.967910639221646</v>
      </c>
      <c r="AO1401" s="168">
        <v>0.99</v>
      </c>
      <c r="AP1401" s="358">
        <v>1</v>
      </c>
      <c r="AQ1401" s="358">
        <v>1</v>
      </c>
      <c r="AR1401" s="358">
        <v>1</v>
      </c>
      <c r="AS1401" s="359">
        <v>1</v>
      </c>
      <c r="AT1401" s="364">
        <v>0.0721861525408278</v>
      </c>
      <c r="AU1401" s="361">
        <v>0</v>
      </c>
      <c r="AV1401" s="362">
        <v>0</v>
      </c>
      <c r="AW1401" s="362">
        <v>0.0769230769230769</v>
      </c>
      <c r="AX1401" s="362">
        <v>0.0431034482758621</v>
      </c>
      <c r="AY1401" s="142"/>
      <c r="AZ1401" s="140"/>
    </row>
    <row r="1402" spans="1:52">
      <c r="A1402" s="138"/>
      <c r="B1402" s="142"/>
      <c r="C1402" s="172" t="s">
        <v>1972</v>
      </c>
      <c r="D1402" s="166" t="s">
        <v>26</v>
      </c>
      <c r="E1402" s="166" t="s">
        <v>1973</v>
      </c>
      <c r="F1402" s="167" t="s">
        <v>2654</v>
      </c>
      <c r="G1402" s="195" t="s">
        <v>2655</v>
      </c>
      <c r="H1402" s="195" t="s">
        <v>2655</v>
      </c>
      <c r="I1402" s="195" t="s">
        <v>2655</v>
      </c>
      <c r="J1402" s="195" t="s">
        <v>2655</v>
      </c>
      <c r="K1402" s="168">
        <v>0.9</v>
      </c>
      <c r="L1402" s="169">
        <v>0.96</v>
      </c>
      <c r="M1402" s="169">
        <v>0.962962962962963</v>
      </c>
      <c r="N1402" s="170">
        <v>0.98</v>
      </c>
      <c r="O1402" s="170">
        <v>0.958115183246073</v>
      </c>
      <c r="P1402" s="356">
        <v>0.9</v>
      </c>
      <c r="Q1402" s="357">
        <v>0.961744726492671</v>
      </c>
      <c r="R1402" s="169">
        <v>0.976074614760746</v>
      </c>
      <c r="S1402" s="169">
        <v>0.973505853357979</v>
      </c>
      <c r="T1402" s="169">
        <v>0.979431407612861</v>
      </c>
      <c r="U1402" s="356">
        <v>0.9</v>
      </c>
      <c r="V1402" s="169">
        <v>0.895959957096889</v>
      </c>
      <c r="W1402" s="169">
        <v>0.820154095701541</v>
      </c>
      <c r="X1402" s="169">
        <v>0.809611829944547</v>
      </c>
      <c r="Y1402" s="169">
        <v>0.817349731761615</v>
      </c>
      <c r="Z1402" s="356">
        <v>0.92</v>
      </c>
      <c r="AA1402" s="356">
        <v>0</v>
      </c>
      <c r="AB1402" s="356" t="s">
        <v>40</v>
      </c>
      <c r="AC1402" s="356" t="s">
        <v>40</v>
      </c>
      <c r="AD1402" s="356">
        <v>0</v>
      </c>
      <c r="AE1402" s="356">
        <v>0.92</v>
      </c>
      <c r="AF1402" s="169">
        <v>0.999475616151023</v>
      </c>
      <c r="AG1402" s="169">
        <v>0.99490662139219</v>
      </c>
      <c r="AH1402" s="169">
        <v>0.996124031007752</v>
      </c>
      <c r="AI1402" s="169">
        <v>0.997430103238956</v>
      </c>
      <c r="AJ1402" s="356">
        <v>0.92</v>
      </c>
      <c r="AK1402" s="169">
        <v>0.938950374866119</v>
      </c>
      <c r="AL1402" s="169">
        <v>0.945063855665923</v>
      </c>
      <c r="AM1402" s="169">
        <v>0.950092421441775</v>
      </c>
      <c r="AN1402" s="169">
        <v>0.960719342548937</v>
      </c>
      <c r="AO1402" s="168">
        <v>0.99</v>
      </c>
      <c r="AP1402" s="358">
        <v>1</v>
      </c>
      <c r="AQ1402" s="358">
        <v>1</v>
      </c>
      <c r="AR1402" s="358">
        <v>1</v>
      </c>
      <c r="AS1402" s="359">
        <v>1</v>
      </c>
      <c r="AT1402" s="364">
        <v>0.0721861525408278</v>
      </c>
      <c r="AU1402" s="361">
        <v>0</v>
      </c>
      <c r="AV1402" s="362">
        <v>0.1</v>
      </c>
      <c r="AW1402" s="362">
        <v>0.0666666666666667</v>
      </c>
      <c r="AX1402" s="362">
        <v>0.0438095238095238</v>
      </c>
      <c r="AY1402" s="142"/>
      <c r="AZ1402" s="140"/>
    </row>
    <row r="1403" spans="1:52">
      <c r="A1403" s="138"/>
      <c r="B1403" s="142"/>
      <c r="C1403" s="172" t="s">
        <v>1972</v>
      </c>
      <c r="D1403" s="166" t="s">
        <v>26</v>
      </c>
      <c r="E1403" s="166" t="s">
        <v>1973</v>
      </c>
      <c r="F1403" s="167" t="s">
        <v>2656</v>
      </c>
      <c r="G1403" s="195" t="s">
        <v>2657</v>
      </c>
      <c r="H1403" s="195" t="s">
        <v>2657</v>
      </c>
      <c r="I1403" s="195" t="s">
        <v>2657</v>
      </c>
      <c r="J1403" s="195" t="s">
        <v>2657</v>
      </c>
      <c r="K1403" s="168">
        <v>0.9</v>
      </c>
      <c r="L1403" s="169">
        <v>0.972222222222222</v>
      </c>
      <c r="M1403" s="169">
        <v>0.914285714285714</v>
      </c>
      <c r="N1403" s="170">
        <v>0.891891891891892</v>
      </c>
      <c r="O1403" s="170">
        <v>0.912488605287147</v>
      </c>
      <c r="P1403" s="356">
        <v>0.9</v>
      </c>
      <c r="Q1403" s="357">
        <v>0.988821138211382</v>
      </c>
      <c r="R1403" s="169">
        <v>0.953318335208099</v>
      </c>
      <c r="S1403" s="169">
        <v>0.958785249457701</v>
      </c>
      <c r="T1403" s="169">
        <v>0.98177074025092</v>
      </c>
      <c r="U1403" s="356">
        <v>0.9</v>
      </c>
      <c r="V1403" s="169">
        <v>0.927845528455285</v>
      </c>
      <c r="W1403" s="169">
        <v>0.94488188976378</v>
      </c>
      <c r="X1403" s="169">
        <v>0.960954446854664</v>
      </c>
      <c r="Y1403" s="169">
        <v>0.953658362226114</v>
      </c>
      <c r="Z1403" s="356">
        <v>0.92</v>
      </c>
      <c r="AA1403" s="356">
        <v>0.952504879635654</v>
      </c>
      <c r="AB1403" s="356">
        <v>0.953589557650471</v>
      </c>
      <c r="AC1403" s="356">
        <v>0.959452610238216</v>
      </c>
      <c r="AD1403" s="356">
        <v>0.961620672544754</v>
      </c>
      <c r="AE1403" s="356">
        <v>0.92</v>
      </c>
      <c r="AF1403" s="169">
        <v>0.99862258953168</v>
      </c>
      <c r="AG1403" s="169">
        <v>0.99896265560166</v>
      </c>
      <c r="AH1403" s="169">
        <v>0.999507631708518</v>
      </c>
      <c r="AI1403" s="169">
        <v>0.98915856282858</v>
      </c>
      <c r="AJ1403" s="356">
        <v>0.92</v>
      </c>
      <c r="AK1403" s="169">
        <v>0.954815695600476</v>
      </c>
      <c r="AL1403" s="169">
        <v>0.966740576496674</v>
      </c>
      <c r="AM1403" s="169">
        <v>0.971967513754257</v>
      </c>
      <c r="AN1403" s="169">
        <v>0.972786165147097</v>
      </c>
      <c r="AO1403" s="168">
        <v>0.99</v>
      </c>
      <c r="AP1403" s="358">
        <v>1</v>
      </c>
      <c r="AQ1403" s="358">
        <v>1</v>
      </c>
      <c r="AR1403" s="358">
        <v>1</v>
      </c>
      <c r="AS1403" s="359">
        <v>1</v>
      </c>
      <c r="AT1403" s="364">
        <v>0.0721861525408278</v>
      </c>
      <c r="AU1403" s="361">
        <v>0</v>
      </c>
      <c r="AV1403" s="362">
        <v>0.0555555555555556</v>
      </c>
      <c r="AW1403" s="362">
        <v>0</v>
      </c>
      <c r="AX1403" s="362">
        <v>0.0436187399030695</v>
      </c>
      <c r="AY1403" s="142"/>
      <c r="AZ1403" s="140"/>
    </row>
    <row r="1404" spans="1:52">
      <c r="A1404" s="138"/>
      <c r="B1404" s="142"/>
      <c r="C1404" s="172" t="s">
        <v>1972</v>
      </c>
      <c r="D1404" s="166" t="s">
        <v>26</v>
      </c>
      <c r="E1404" s="166" t="s">
        <v>1973</v>
      </c>
      <c r="F1404" s="167" t="s">
        <v>2658</v>
      </c>
      <c r="G1404" s="195" t="s">
        <v>2659</v>
      </c>
      <c r="H1404" s="195" t="s">
        <v>2659</v>
      </c>
      <c r="I1404" s="195" t="s">
        <v>2659</v>
      </c>
      <c r="J1404" s="195" t="s">
        <v>2659</v>
      </c>
      <c r="K1404" s="168">
        <v>0.9</v>
      </c>
      <c r="L1404" s="169">
        <v>0.933333333333333</v>
      </c>
      <c r="M1404" s="169">
        <v>0.969230769230769</v>
      </c>
      <c r="N1404" s="170">
        <v>0.925373134328358</v>
      </c>
      <c r="O1404" s="170">
        <v>0.955121951219512</v>
      </c>
      <c r="P1404" s="356">
        <v>0.9</v>
      </c>
      <c r="Q1404" s="357">
        <v>0.962090752441126</v>
      </c>
      <c r="R1404" s="169">
        <v>0.984714154692754</v>
      </c>
      <c r="S1404" s="169">
        <v>0.978285077951002</v>
      </c>
      <c r="T1404" s="169">
        <v>0.978958534233365</v>
      </c>
      <c r="U1404" s="356">
        <v>0.9</v>
      </c>
      <c r="V1404" s="169">
        <v>0.950603101665709</v>
      </c>
      <c r="W1404" s="169">
        <v>0.954753897890553</v>
      </c>
      <c r="X1404" s="169">
        <v>0.959075723830735</v>
      </c>
      <c r="Y1404" s="169">
        <v>0.961783992285439</v>
      </c>
      <c r="Z1404" s="356">
        <v>0.92</v>
      </c>
      <c r="AA1404" s="356">
        <v>0.923317140874393</v>
      </c>
      <c r="AB1404" s="356">
        <v>0.943129929431299</v>
      </c>
      <c r="AC1404" s="356">
        <v>0.937371134020619</v>
      </c>
      <c r="AD1404" s="356">
        <v>0.958983540517996</v>
      </c>
      <c r="AE1404" s="356">
        <v>0.92</v>
      </c>
      <c r="AF1404" s="169">
        <v>0.996879875195008</v>
      </c>
      <c r="AG1404" s="169">
        <v>0.963963963963964</v>
      </c>
      <c r="AH1404" s="169">
        <v>0.96195652173913</v>
      </c>
      <c r="AI1404" s="169">
        <v>0.991965343601896</v>
      </c>
      <c r="AJ1404" s="356">
        <v>0.92</v>
      </c>
      <c r="AK1404" s="169">
        <v>0.940972972972973</v>
      </c>
      <c r="AL1404" s="169">
        <v>0.96637323943662</v>
      </c>
      <c r="AM1404" s="169">
        <v>0.961461260537937</v>
      </c>
      <c r="AN1404" s="169">
        <v>0.974562428226349</v>
      </c>
      <c r="AO1404" s="168">
        <v>0.99</v>
      </c>
      <c r="AP1404" s="358">
        <v>1</v>
      </c>
      <c r="AQ1404" s="358">
        <v>1</v>
      </c>
      <c r="AR1404" s="358">
        <v>1</v>
      </c>
      <c r="AS1404" s="359">
        <v>1</v>
      </c>
      <c r="AT1404" s="364">
        <v>0.0721861525408278</v>
      </c>
      <c r="AU1404" s="361">
        <v>0.0869565217391304</v>
      </c>
      <c r="AV1404" s="362">
        <v>0.0769230769230769</v>
      </c>
      <c r="AW1404" s="362">
        <v>0.032258064516129</v>
      </c>
      <c r="AX1404" s="362">
        <v>0.0445682451253482</v>
      </c>
      <c r="AY1404" s="142"/>
      <c r="AZ1404" s="140"/>
    </row>
    <row r="1405" spans="1:52">
      <c r="A1405" s="138"/>
      <c r="B1405" s="142"/>
      <c r="C1405" s="172" t="s">
        <v>1972</v>
      </c>
      <c r="D1405" s="166" t="s">
        <v>26</v>
      </c>
      <c r="E1405" s="166" t="s">
        <v>1973</v>
      </c>
      <c r="F1405" s="167" t="s">
        <v>2660</v>
      </c>
      <c r="G1405" s="195" t="s">
        <v>2661</v>
      </c>
      <c r="H1405" s="195" t="s">
        <v>2661</v>
      </c>
      <c r="I1405" s="195" t="s">
        <v>2661</v>
      </c>
      <c r="J1405" s="195" t="s">
        <v>2661</v>
      </c>
      <c r="K1405" s="168">
        <v>0.9</v>
      </c>
      <c r="L1405" s="169">
        <v>1</v>
      </c>
      <c r="M1405" s="169">
        <v>0.875</v>
      </c>
      <c r="N1405" s="170">
        <v>0.947368421052632</v>
      </c>
      <c r="O1405" s="170">
        <v>0.91340206185567</v>
      </c>
      <c r="P1405" s="356">
        <v>0.9</v>
      </c>
      <c r="Q1405" s="357">
        <v>0.917827298050139</v>
      </c>
      <c r="R1405" s="169">
        <v>0.995555555555556</v>
      </c>
      <c r="S1405" s="169">
        <v>0.995579133510168</v>
      </c>
      <c r="T1405" s="169">
        <v>0.969497315763787</v>
      </c>
      <c r="U1405" s="356">
        <v>0.9</v>
      </c>
      <c r="V1405" s="169">
        <v>0.757660167130919</v>
      </c>
      <c r="W1405" s="169">
        <v>0.761777777777778</v>
      </c>
      <c r="X1405" s="169">
        <v>0.740937223695844</v>
      </c>
      <c r="Y1405" s="169">
        <v>0.728770131771596</v>
      </c>
      <c r="Z1405" s="356">
        <v>0.92</v>
      </c>
      <c r="AA1405" s="356" t="s">
        <v>40</v>
      </c>
      <c r="AB1405" s="356" t="s">
        <v>40</v>
      </c>
      <c r="AC1405" s="356" t="s">
        <v>40</v>
      </c>
      <c r="AD1405" s="356">
        <v>1</v>
      </c>
      <c r="AE1405" s="356">
        <v>0.92</v>
      </c>
      <c r="AF1405" s="169">
        <v>0.608695652173913</v>
      </c>
      <c r="AG1405" s="169">
        <v>0.333333333333333</v>
      </c>
      <c r="AH1405" s="169">
        <v>0.24</v>
      </c>
      <c r="AI1405" s="169">
        <v>0.797385620915033</v>
      </c>
      <c r="AJ1405" s="356">
        <v>0.92</v>
      </c>
      <c r="AK1405" s="169">
        <v>0.779944289693593</v>
      </c>
      <c r="AL1405" s="169">
        <v>0.841777777777778</v>
      </c>
      <c r="AM1405" s="169">
        <v>0.900088417329797</v>
      </c>
      <c r="AN1405" s="169">
        <v>0.868018911087387</v>
      </c>
      <c r="AO1405" s="168">
        <v>0.99</v>
      </c>
      <c r="AP1405" s="358">
        <v>1</v>
      </c>
      <c r="AQ1405" s="358">
        <v>1</v>
      </c>
      <c r="AR1405" s="358">
        <v>1</v>
      </c>
      <c r="AS1405" s="359">
        <v>1</v>
      </c>
      <c r="AT1405" s="364">
        <v>0.0721861525408278</v>
      </c>
      <c r="AU1405" s="361">
        <v>0.075</v>
      </c>
      <c r="AV1405" s="362">
        <v>0.0769230769230769</v>
      </c>
      <c r="AW1405" s="362">
        <v>0.0540540540540541</v>
      </c>
      <c r="AX1405" s="362">
        <v>0.0535714285714286</v>
      </c>
      <c r="AY1405" s="142"/>
      <c r="AZ1405" s="140"/>
    </row>
    <row r="1406" spans="1:52">
      <c r="A1406" s="138"/>
      <c r="B1406" s="142"/>
      <c r="C1406" s="172" t="s">
        <v>1972</v>
      </c>
      <c r="D1406" s="166" t="s">
        <v>26</v>
      </c>
      <c r="E1406" s="166" t="s">
        <v>1973</v>
      </c>
      <c r="F1406" s="167" t="s">
        <v>2662</v>
      </c>
      <c r="G1406" s="195" t="s">
        <v>2663</v>
      </c>
      <c r="H1406" s="195" t="s">
        <v>2663</v>
      </c>
      <c r="I1406" s="195" t="s">
        <v>2663</v>
      </c>
      <c r="J1406" s="195" t="s">
        <v>2663</v>
      </c>
      <c r="K1406" s="168">
        <v>0.9</v>
      </c>
      <c r="L1406" s="169">
        <v>0.966666666666667</v>
      </c>
      <c r="M1406" s="169">
        <v>0.9375</v>
      </c>
      <c r="N1406" s="170">
        <v>0.911764705882353</v>
      </c>
      <c r="O1406" s="170">
        <v>0.969873663751215</v>
      </c>
      <c r="P1406" s="356">
        <v>0.9</v>
      </c>
      <c r="Q1406" s="357">
        <v>0.981541802388708</v>
      </c>
      <c r="R1406" s="169">
        <v>0.989746682750302</v>
      </c>
      <c r="S1406" s="169">
        <v>0.958980044345898</v>
      </c>
      <c r="T1406" s="169">
        <v>0.984115328128623</v>
      </c>
      <c r="U1406" s="356">
        <v>0.9</v>
      </c>
      <c r="V1406" s="169">
        <v>0.952225841476656</v>
      </c>
      <c r="W1406" s="169">
        <v>0.947527141133896</v>
      </c>
      <c r="X1406" s="169">
        <v>0.922394678492239</v>
      </c>
      <c r="Y1406" s="169">
        <v>0.956326814562882</v>
      </c>
      <c r="Z1406" s="356">
        <v>0.92</v>
      </c>
      <c r="AA1406" s="356">
        <v>0.957236842105263</v>
      </c>
      <c r="AB1406" s="356">
        <v>0.9547141796585</v>
      </c>
      <c r="AC1406" s="356">
        <v>0.95230607966457</v>
      </c>
      <c r="AD1406" s="356">
        <v>0.96652204621128</v>
      </c>
      <c r="AE1406" s="356">
        <v>0.92</v>
      </c>
      <c r="AF1406" s="169">
        <v>0.995512035903713</v>
      </c>
      <c r="AG1406" s="169">
        <v>0.99468085106383</v>
      </c>
      <c r="AH1406" s="169">
        <v>0.984402079722704</v>
      </c>
      <c r="AI1406" s="169">
        <v>0.994780879794549</v>
      </c>
      <c r="AJ1406" s="356">
        <v>0.92</v>
      </c>
      <c r="AK1406" s="169">
        <v>0.965601965601966</v>
      </c>
      <c r="AL1406" s="169">
        <v>0.971381031613977</v>
      </c>
      <c r="AM1406" s="169">
        <v>0.966325431034483</v>
      </c>
      <c r="AN1406" s="169">
        <v>0.977568119689329</v>
      </c>
      <c r="AO1406" s="168">
        <v>0.99</v>
      </c>
      <c r="AP1406" s="358">
        <v>1</v>
      </c>
      <c r="AQ1406" s="358">
        <v>1</v>
      </c>
      <c r="AR1406" s="358">
        <v>1</v>
      </c>
      <c r="AS1406" s="359">
        <v>1</v>
      </c>
      <c r="AT1406" s="364">
        <v>0.0721861525408278</v>
      </c>
      <c r="AU1406" s="361">
        <v>0</v>
      </c>
      <c r="AV1406" s="362">
        <v>0.125</v>
      </c>
      <c r="AW1406" s="362">
        <v>0.0952380952380952</v>
      </c>
      <c r="AX1406" s="362">
        <v>0.051948051948052</v>
      </c>
      <c r="AY1406" s="142"/>
      <c r="AZ1406" s="140"/>
    </row>
    <row r="1407" spans="1:52">
      <c r="A1407" s="138"/>
      <c r="B1407" s="142"/>
      <c r="C1407" s="172" t="s">
        <v>1972</v>
      </c>
      <c r="D1407" s="166" t="s">
        <v>26</v>
      </c>
      <c r="E1407" s="166" t="s">
        <v>1973</v>
      </c>
      <c r="F1407" s="167" t="s">
        <v>2664</v>
      </c>
      <c r="G1407" s="195" t="s">
        <v>2665</v>
      </c>
      <c r="H1407" s="195" t="s">
        <v>2665</v>
      </c>
      <c r="I1407" s="195" t="s">
        <v>2665</v>
      </c>
      <c r="J1407" s="195" t="s">
        <v>2665</v>
      </c>
      <c r="K1407" s="168">
        <v>0.9</v>
      </c>
      <c r="L1407" s="169">
        <v>0.756756756756757</v>
      </c>
      <c r="M1407" s="169">
        <v>0.85</v>
      </c>
      <c r="N1407" s="170">
        <v>0.916666666666667</v>
      </c>
      <c r="O1407" s="170">
        <v>0.930008748906387</v>
      </c>
      <c r="P1407" s="356">
        <v>0.9</v>
      </c>
      <c r="Q1407" s="357">
        <v>0.996791443850267</v>
      </c>
      <c r="R1407" s="169">
        <v>0.998289623717218</v>
      </c>
      <c r="S1407" s="169">
        <v>0.996789727126806</v>
      </c>
      <c r="T1407" s="169">
        <v>0.993806097470514</v>
      </c>
      <c r="U1407" s="356">
        <v>0.9</v>
      </c>
      <c r="V1407" s="169">
        <v>0.93048128342246</v>
      </c>
      <c r="W1407" s="169">
        <v>0.932155074116306</v>
      </c>
      <c r="X1407" s="169">
        <v>0.939539860888176</v>
      </c>
      <c r="Y1407" s="169">
        <v>0.94894666567762</v>
      </c>
      <c r="Z1407" s="356">
        <v>0.92</v>
      </c>
      <c r="AA1407" s="356">
        <v>0.923406862745098</v>
      </c>
      <c r="AB1407" s="356">
        <v>0.930957683741648</v>
      </c>
      <c r="AC1407" s="356">
        <v>0.940334128878282</v>
      </c>
      <c r="AD1407" s="356">
        <v>0.959348493923527</v>
      </c>
      <c r="AE1407" s="356">
        <v>0.92</v>
      </c>
      <c r="AF1407" s="169">
        <v>0.998891352549889</v>
      </c>
      <c r="AG1407" s="169">
        <v>0.970260223048327</v>
      </c>
      <c r="AH1407" s="169">
        <v>0.9952</v>
      </c>
      <c r="AI1407" s="169">
        <v>0.997482249861524</v>
      </c>
      <c r="AJ1407" s="356">
        <v>0.92</v>
      </c>
      <c r="AK1407" s="169">
        <v>0.932789432789433</v>
      </c>
      <c r="AL1407" s="169">
        <v>0.9491961414791</v>
      </c>
      <c r="AM1407" s="169">
        <v>0.954202315047811</v>
      </c>
      <c r="AN1407" s="169">
        <v>0.971096028771817</v>
      </c>
      <c r="AO1407" s="168">
        <v>0.99</v>
      </c>
      <c r="AP1407" s="358">
        <v>1</v>
      </c>
      <c r="AQ1407" s="358">
        <v>1</v>
      </c>
      <c r="AR1407" s="358">
        <v>1</v>
      </c>
      <c r="AS1407" s="359">
        <v>1</v>
      </c>
      <c r="AT1407" s="364">
        <v>0.0721861525408278</v>
      </c>
      <c r="AU1407" s="361">
        <v>0.0769230769230769</v>
      </c>
      <c r="AV1407" s="362">
        <v>0</v>
      </c>
      <c r="AW1407" s="362">
        <v>0</v>
      </c>
      <c r="AX1407" s="362">
        <v>0.0574162679425837</v>
      </c>
      <c r="AY1407" s="142"/>
      <c r="AZ1407" s="140"/>
    </row>
    <row r="1408" spans="1:52">
      <c r="A1408" s="138"/>
      <c r="B1408" s="142"/>
      <c r="C1408" s="172" t="s">
        <v>1972</v>
      </c>
      <c r="D1408" s="166" t="s">
        <v>26</v>
      </c>
      <c r="E1408" s="166" t="s">
        <v>1973</v>
      </c>
      <c r="F1408" s="167" t="s">
        <v>2666</v>
      </c>
      <c r="G1408" s="195" t="s">
        <v>2667</v>
      </c>
      <c r="H1408" s="195" t="s">
        <v>2667</v>
      </c>
      <c r="I1408" s="195" t="s">
        <v>2667</v>
      </c>
      <c r="J1408" s="195" t="s">
        <v>2667</v>
      </c>
      <c r="K1408" s="168">
        <v>0.9</v>
      </c>
      <c r="L1408" s="169">
        <v>0.976744186046512</v>
      </c>
      <c r="M1408" s="169">
        <v>0.978260869565217</v>
      </c>
      <c r="N1408" s="170">
        <v>0.951219512195122</v>
      </c>
      <c r="O1408" s="170">
        <v>0.98301329394387</v>
      </c>
      <c r="P1408" s="356">
        <v>0.9</v>
      </c>
      <c r="Q1408" s="357">
        <v>0.945990180032733</v>
      </c>
      <c r="R1408" s="169">
        <v>0.992493472584856</v>
      </c>
      <c r="S1408" s="169">
        <v>0.988656870327404</v>
      </c>
      <c r="T1408" s="169">
        <v>0.985976058179441</v>
      </c>
      <c r="U1408" s="356">
        <v>0.9</v>
      </c>
      <c r="V1408" s="169">
        <v>0.90139116202946</v>
      </c>
      <c r="W1408" s="169">
        <v>0.940600522193211</v>
      </c>
      <c r="X1408" s="169">
        <v>0.960299046145914</v>
      </c>
      <c r="Y1408" s="169">
        <v>0.950512747180912</v>
      </c>
      <c r="Z1408" s="356">
        <v>0.92</v>
      </c>
      <c r="AA1408" s="356">
        <v>0.95933014354067</v>
      </c>
      <c r="AB1408" s="356">
        <v>0.943609022556391</v>
      </c>
      <c r="AC1408" s="356">
        <v>0.955479452054795</v>
      </c>
      <c r="AD1408" s="356">
        <v>0.959763888370008</v>
      </c>
      <c r="AE1408" s="356">
        <v>0.92</v>
      </c>
      <c r="AF1408" s="169">
        <v>0.999718349528235</v>
      </c>
      <c r="AG1408" s="169">
        <v>0.998868636077938</v>
      </c>
      <c r="AH1408" s="169">
        <v>1</v>
      </c>
      <c r="AI1408" s="169">
        <v>0.973986031249679</v>
      </c>
      <c r="AJ1408" s="356">
        <v>0.92</v>
      </c>
      <c r="AK1408" s="169">
        <v>0.972462203023758</v>
      </c>
      <c r="AL1408" s="169">
        <v>0.976925215457326</v>
      </c>
      <c r="AM1408" s="169">
        <v>0.980243799915931</v>
      </c>
      <c r="AN1408" s="169">
        <v>0.983047047047047</v>
      </c>
      <c r="AO1408" s="168">
        <v>0.99</v>
      </c>
      <c r="AP1408" s="358">
        <v>1</v>
      </c>
      <c r="AQ1408" s="358">
        <v>1</v>
      </c>
      <c r="AR1408" s="358">
        <v>1</v>
      </c>
      <c r="AS1408" s="359">
        <v>1</v>
      </c>
      <c r="AT1408" s="364">
        <v>0.0721861525408278</v>
      </c>
      <c r="AU1408" s="361">
        <v>0</v>
      </c>
      <c r="AV1408" s="362">
        <v>0</v>
      </c>
      <c r="AW1408" s="362">
        <v>0</v>
      </c>
      <c r="AX1408" s="362">
        <v>0.0586907449209932</v>
      </c>
      <c r="AY1408" s="142"/>
      <c r="AZ1408" s="140"/>
    </row>
    <row r="1409" spans="1:52">
      <c r="A1409" s="138"/>
      <c r="B1409" s="142"/>
      <c r="C1409" s="172" t="s">
        <v>1972</v>
      </c>
      <c r="D1409" s="166" t="s">
        <v>26</v>
      </c>
      <c r="E1409" s="166" t="s">
        <v>1973</v>
      </c>
      <c r="F1409" s="167" t="s">
        <v>2668</v>
      </c>
      <c r="G1409" s="195" t="s">
        <v>2669</v>
      </c>
      <c r="H1409" s="195" t="s">
        <v>2669</v>
      </c>
      <c r="I1409" s="195" t="s">
        <v>2669</v>
      </c>
      <c r="J1409" s="195" t="s">
        <v>2669</v>
      </c>
      <c r="K1409" s="168">
        <v>0.9</v>
      </c>
      <c r="L1409" s="169">
        <v>1</v>
      </c>
      <c r="M1409" s="169">
        <v>1</v>
      </c>
      <c r="N1409" s="170">
        <v>1</v>
      </c>
      <c r="O1409" s="170">
        <v>0.996086105675147</v>
      </c>
      <c r="P1409" s="356">
        <v>0.9</v>
      </c>
      <c r="Q1409" s="357">
        <v>0.997840172786177</v>
      </c>
      <c r="R1409" s="169">
        <v>0.998702422145329</v>
      </c>
      <c r="S1409" s="169">
        <v>0.995045731707317</v>
      </c>
      <c r="T1409" s="169">
        <v>0.995023220150171</v>
      </c>
      <c r="U1409" s="356">
        <v>0.9</v>
      </c>
      <c r="V1409" s="169">
        <v>0.939524838012959</v>
      </c>
      <c r="W1409" s="169">
        <v>0.960640138408305</v>
      </c>
      <c r="X1409" s="169">
        <v>0.948932926829268</v>
      </c>
      <c r="Y1409" s="169">
        <v>0.956424241547431</v>
      </c>
      <c r="Z1409" s="356">
        <v>0.92</v>
      </c>
      <c r="AA1409" s="356">
        <v>0.954255319148936</v>
      </c>
      <c r="AB1409" s="356">
        <v>0.973821989528796</v>
      </c>
      <c r="AC1409" s="356">
        <v>0.970172684458399</v>
      </c>
      <c r="AD1409" s="356">
        <v>0.970368334249588</v>
      </c>
      <c r="AE1409" s="356">
        <v>0.92</v>
      </c>
      <c r="AF1409" s="169">
        <v>0.99986793449551</v>
      </c>
      <c r="AG1409" s="169">
        <v>0.99860691896912</v>
      </c>
      <c r="AH1409" s="169">
        <v>1</v>
      </c>
      <c r="AI1409" s="169">
        <v>0.999249733917261</v>
      </c>
      <c r="AJ1409" s="356">
        <v>0.92</v>
      </c>
      <c r="AK1409" s="169">
        <v>0.973495702005731</v>
      </c>
      <c r="AL1409" s="169">
        <v>0.981083086053412</v>
      </c>
      <c r="AM1409" s="169">
        <v>0.986204782342121</v>
      </c>
      <c r="AN1409" s="169">
        <v>0.986191577549291</v>
      </c>
      <c r="AO1409" s="168">
        <v>0.99</v>
      </c>
      <c r="AP1409" s="358">
        <v>1</v>
      </c>
      <c r="AQ1409" s="358">
        <v>1</v>
      </c>
      <c r="AR1409" s="358">
        <v>1</v>
      </c>
      <c r="AS1409" s="359">
        <v>1</v>
      </c>
      <c r="AT1409" s="364">
        <v>0.0721861525408278</v>
      </c>
      <c r="AU1409" s="361">
        <v>0</v>
      </c>
      <c r="AV1409" s="362">
        <v>0</v>
      </c>
      <c r="AW1409" s="362">
        <v>0.0714285714285714</v>
      </c>
      <c r="AX1409" s="362">
        <v>0.0432900432900433</v>
      </c>
      <c r="AY1409" s="142"/>
      <c r="AZ1409" s="140"/>
    </row>
    <row r="1410" spans="1:52">
      <c r="A1410" s="138"/>
      <c r="B1410" s="142"/>
      <c r="C1410" s="172" t="s">
        <v>1972</v>
      </c>
      <c r="D1410" s="166" t="s">
        <v>26</v>
      </c>
      <c r="E1410" s="166" t="s">
        <v>1973</v>
      </c>
      <c r="F1410" s="167" t="s">
        <v>2670</v>
      </c>
      <c r="G1410" s="195" t="s">
        <v>2671</v>
      </c>
      <c r="H1410" s="195" t="s">
        <v>2671</v>
      </c>
      <c r="I1410" s="195" t="s">
        <v>2671</v>
      </c>
      <c r="J1410" s="195" t="s">
        <v>2671</v>
      </c>
      <c r="K1410" s="168">
        <v>0.9</v>
      </c>
      <c r="L1410" s="169" t="s">
        <v>40</v>
      </c>
      <c r="M1410" s="169" t="s">
        <v>40</v>
      </c>
      <c r="N1410" s="170" t="s">
        <v>40</v>
      </c>
      <c r="O1410" s="170">
        <v>0.941176470588235</v>
      </c>
      <c r="P1410" s="356">
        <v>0.9</v>
      </c>
      <c r="Q1410" s="357" t="s">
        <v>40</v>
      </c>
      <c r="R1410" s="169">
        <v>0</v>
      </c>
      <c r="S1410" s="169">
        <v>0</v>
      </c>
      <c r="T1410" s="169">
        <v>0.874666666666667</v>
      </c>
      <c r="U1410" s="356">
        <v>0.9</v>
      </c>
      <c r="V1410" s="169" t="s">
        <v>40</v>
      </c>
      <c r="W1410" s="169">
        <v>1</v>
      </c>
      <c r="X1410" s="169">
        <v>1</v>
      </c>
      <c r="Y1410" s="169">
        <v>0.952</v>
      </c>
      <c r="Z1410" s="356">
        <v>0.92</v>
      </c>
      <c r="AA1410" s="356" t="s">
        <v>40</v>
      </c>
      <c r="AB1410" s="356" t="s">
        <v>40</v>
      </c>
      <c r="AC1410" s="356" t="s">
        <v>40</v>
      </c>
      <c r="AD1410" s="356">
        <v>0.998670212765957</v>
      </c>
      <c r="AE1410" s="356">
        <v>0.92</v>
      </c>
      <c r="AF1410" s="169" t="s">
        <v>40</v>
      </c>
      <c r="AG1410" s="169" t="s">
        <v>40</v>
      </c>
      <c r="AH1410" s="169" t="s">
        <v>40</v>
      </c>
      <c r="AI1410" s="169">
        <v>0.948163173315303</v>
      </c>
      <c r="AJ1410" s="356">
        <v>0.92</v>
      </c>
      <c r="AK1410" s="169" t="s">
        <v>40</v>
      </c>
      <c r="AL1410" s="169">
        <v>1</v>
      </c>
      <c r="AM1410" s="169">
        <v>1</v>
      </c>
      <c r="AN1410" s="169">
        <v>0.999116217410517</v>
      </c>
      <c r="AO1410" s="168">
        <v>0.99</v>
      </c>
      <c r="AP1410" s="358" t="s">
        <v>40</v>
      </c>
      <c r="AQ1410" s="358" t="s">
        <v>40</v>
      </c>
      <c r="AR1410" s="358" t="s">
        <v>40</v>
      </c>
      <c r="AS1410" s="359">
        <v>1</v>
      </c>
      <c r="AT1410" s="364">
        <v>0.0721861525408278</v>
      </c>
      <c r="AU1410" s="361" t="s">
        <v>40</v>
      </c>
      <c r="AV1410" s="362" t="s">
        <v>40</v>
      </c>
      <c r="AW1410" s="362" t="s">
        <v>40</v>
      </c>
      <c r="AX1410" s="362">
        <v>0</v>
      </c>
      <c r="AY1410" s="142"/>
      <c r="AZ1410" s="140"/>
    </row>
    <row r="1411" spans="1:52">
      <c r="A1411" s="138"/>
      <c r="B1411" s="142"/>
      <c r="C1411" s="172" t="s">
        <v>1972</v>
      </c>
      <c r="D1411" s="166" t="s">
        <v>26</v>
      </c>
      <c r="E1411" s="166" t="s">
        <v>1973</v>
      </c>
      <c r="F1411" s="167" t="s">
        <v>2672</v>
      </c>
      <c r="G1411" s="195" t="s">
        <v>2673</v>
      </c>
      <c r="H1411" s="195" t="s">
        <v>2673</v>
      </c>
      <c r="I1411" s="195" t="s">
        <v>2673</v>
      </c>
      <c r="J1411" s="195" t="s">
        <v>2673</v>
      </c>
      <c r="K1411" s="168">
        <v>0.9</v>
      </c>
      <c r="L1411" s="169">
        <v>1</v>
      </c>
      <c r="M1411" s="169">
        <v>0.971428571428571</v>
      </c>
      <c r="N1411" s="170">
        <v>1</v>
      </c>
      <c r="O1411" s="170">
        <v>0.973282442748092</v>
      </c>
      <c r="P1411" s="356">
        <v>0.9</v>
      </c>
      <c r="Q1411" s="357">
        <v>0.998675496688742</v>
      </c>
      <c r="R1411" s="169">
        <v>0.999424626006905</v>
      </c>
      <c r="S1411" s="169">
        <v>0.986001749781277</v>
      </c>
      <c r="T1411" s="169">
        <v>0.992143794460943</v>
      </c>
      <c r="U1411" s="356">
        <v>0.9</v>
      </c>
      <c r="V1411" s="169">
        <v>0.954304635761589</v>
      </c>
      <c r="W1411" s="169">
        <v>0.957422324510932</v>
      </c>
      <c r="X1411" s="169">
        <v>0.898512685914261</v>
      </c>
      <c r="Y1411" s="169">
        <v>0.95282823399406</v>
      </c>
      <c r="Z1411" s="356">
        <v>0.92</v>
      </c>
      <c r="AA1411" s="356">
        <v>0.961538461538462</v>
      </c>
      <c r="AB1411" s="356">
        <v>0.962025316455696</v>
      </c>
      <c r="AC1411" s="356">
        <v>0.960950764006791</v>
      </c>
      <c r="AD1411" s="356">
        <v>0.961276196434157</v>
      </c>
      <c r="AE1411" s="356">
        <v>0.92</v>
      </c>
      <c r="AF1411" s="169">
        <v>0.995336442371752</v>
      </c>
      <c r="AG1411" s="169">
        <v>0.994959677419355</v>
      </c>
      <c r="AH1411" s="169">
        <v>0.996932515337423</v>
      </c>
      <c r="AI1411" s="169">
        <v>0.992430076432654</v>
      </c>
      <c r="AJ1411" s="356">
        <v>0.92</v>
      </c>
      <c r="AK1411" s="169">
        <v>0.976252158894646</v>
      </c>
      <c r="AL1411" s="169">
        <v>0.980778246601031</v>
      </c>
      <c r="AM1411" s="169">
        <v>0.976347826086956</v>
      </c>
      <c r="AN1411" s="169">
        <v>0.983215082100142</v>
      </c>
      <c r="AO1411" s="168">
        <v>0.99</v>
      </c>
      <c r="AP1411" s="358">
        <v>1</v>
      </c>
      <c r="AQ1411" s="358">
        <v>1</v>
      </c>
      <c r="AR1411" s="358">
        <v>1</v>
      </c>
      <c r="AS1411" s="359">
        <v>1</v>
      </c>
      <c r="AT1411" s="364">
        <v>0.0721861525408278</v>
      </c>
      <c r="AU1411" s="361">
        <v>0</v>
      </c>
      <c r="AV1411" s="362">
        <v>0.111111111111111</v>
      </c>
      <c r="AW1411" s="362">
        <v>0.166666666666667</v>
      </c>
      <c r="AX1411" s="362">
        <v>0.0555555555555556</v>
      </c>
      <c r="AY1411" s="142"/>
      <c r="AZ1411" s="140"/>
    </row>
    <row r="1412" spans="1:52">
      <c r="A1412" s="138"/>
      <c r="B1412" s="142"/>
      <c r="C1412" s="172" t="s">
        <v>1972</v>
      </c>
      <c r="D1412" s="166" t="s">
        <v>26</v>
      </c>
      <c r="E1412" s="166" t="s">
        <v>1973</v>
      </c>
      <c r="F1412" s="167" t="s">
        <v>2674</v>
      </c>
      <c r="G1412" s="195" t="s">
        <v>2675</v>
      </c>
      <c r="H1412" s="195" t="s">
        <v>2675</v>
      </c>
      <c r="I1412" s="195" t="s">
        <v>2675</v>
      </c>
      <c r="J1412" s="195" t="s">
        <v>2675</v>
      </c>
      <c r="K1412" s="168">
        <v>0.9</v>
      </c>
      <c r="L1412" s="169">
        <v>0.875</v>
      </c>
      <c r="M1412" s="169">
        <v>0.902777777777778</v>
      </c>
      <c r="N1412" s="170">
        <v>0.914285714285714</v>
      </c>
      <c r="O1412" s="170">
        <v>0.921492921492922</v>
      </c>
      <c r="P1412" s="356">
        <v>0.9</v>
      </c>
      <c r="Q1412" s="357">
        <v>0.975720789074355</v>
      </c>
      <c r="R1412" s="169">
        <v>0.973531181070784</v>
      </c>
      <c r="S1412" s="169">
        <v>0.906182044113079</v>
      </c>
      <c r="T1412" s="169">
        <v>0.968472583731233</v>
      </c>
      <c r="U1412" s="356">
        <v>0.9</v>
      </c>
      <c r="V1412" s="169">
        <v>0.878170388033817</v>
      </c>
      <c r="W1412" s="169">
        <v>0.909364347302988</v>
      </c>
      <c r="X1412" s="169">
        <v>0.868592730661696</v>
      </c>
      <c r="Y1412" s="169">
        <v>0.917420807979821</v>
      </c>
      <c r="Z1412" s="356">
        <v>0.92</v>
      </c>
      <c r="AA1412" s="356">
        <v>0.900429184549356</v>
      </c>
      <c r="AB1412" s="356">
        <v>0.80718954248366</v>
      </c>
      <c r="AC1412" s="356">
        <v>0.836516853932584</v>
      </c>
      <c r="AD1412" s="356">
        <v>0.907701686649055</v>
      </c>
      <c r="AE1412" s="356">
        <v>0.92</v>
      </c>
      <c r="AF1412" s="169">
        <v>0.991888430340117</v>
      </c>
      <c r="AG1412" s="169">
        <v>0.99331641285956</v>
      </c>
      <c r="AH1412" s="169">
        <v>0.922950819672131</v>
      </c>
      <c r="AI1412" s="169">
        <v>0.938067471003583</v>
      </c>
      <c r="AJ1412" s="356">
        <v>0.92</v>
      </c>
      <c r="AK1412" s="169">
        <v>0.936258992805755</v>
      </c>
      <c r="AL1412" s="169">
        <v>0.935172647257955</v>
      </c>
      <c r="AM1412" s="169">
        <v>0.90883675701957</v>
      </c>
      <c r="AN1412" s="169">
        <v>0.958025111497197</v>
      </c>
      <c r="AO1412" s="168">
        <v>0.99</v>
      </c>
      <c r="AP1412" s="358">
        <v>1</v>
      </c>
      <c r="AQ1412" s="358">
        <v>1</v>
      </c>
      <c r="AR1412" s="358">
        <v>1</v>
      </c>
      <c r="AS1412" s="359">
        <v>1</v>
      </c>
      <c r="AT1412" s="364">
        <v>0.0721861525408278</v>
      </c>
      <c r="AU1412" s="361">
        <v>0.0714285714285714</v>
      </c>
      <c r="AV1412" s="362">
        <v>0.12</v>
      </c>
      <c r="AW1412" s="362">
        <v>0.0666666666666667</v>
      </c>
      <c r="AX1412" s="362">
        <v>0.0513495720868993</v>
      </c>
      <c r="AY1412" s="142"/>
      <c r="AZ1412" s="140"/>
    </row>
    <row r="1413" spans="1:52">
      <c r="A1413" s="138"/>
      <c r="B1413" s="142"/>
      <c r="C1413" s="172" t="s">
        <v>1972</v>
      </c>
      <c r="D1413" s="166" t="s">
        <v>26</v>
      </c>
      <c r="E1413" s="166" t="s">
        <v>1973</v>
      </c>
      <c r="F1413" s="167" t="s">
        <v>2676</v>
      </c>
      <c r="G1413" s="195" t="s">
        <v>2677</v>
      </c>
      <c r="H1413" s="195" t="s">
        <v>2677</v>
      </c>
      <c r="I1413" s="195" t="s">
        <v>2677</v>
      </c>
      <c r="J1413" s="195" t="s">
        <v>2677</v>
      </c>
      <c r="K1413" s="168">
        <v>0.9</v>
      </c>
      <c r="L1413" s="169">
        <v>0.952380952380952</v>
      </c>
      <c r="M1413" s="169">
        <v>0.958333333333333</v>
      </c>
      <c r="N1413" s="170">
        <v>1</v>
      </c>
      <c r="O1413" s="170">
        <v>0.981049562682216</v>
      </c>
      <c r="P1413" s="356">
        <v>0.9</v>
      </c>
      <c r="Q1413" s="357">
        <v>0.992146596858639</v>
      </c>
      <c r="R1413" s="169">
        <v>0.991176470588235</v>
      </c>
      <c r="S1413" s="169">
        <v>0.98580352072686</v>
      </c>
      <c r="T1413" s="169">
        <v>0.988079320113314</v>
      </c>
      <c r="U1413" s="356">
        <v>0.9</v>
      </c>
      <c r="V1413" s="169">
        <v>0.947643979057592</v>
      </c>
      <c r="W1413" s="169">
        <v>0.953676470588235</v>
      </c>
      <c r="X1413" s="169">
        <v>0.928449744463373</v>
      </c>
      <c r="Y1413" s="169">
        <v>0.948736543909348</v>
      </c>
      <c r="Z1413" s="356">
        <v>0.92</v>
      </c>
      <c r="AA1413" s="356">
        <v>0.930756843800322</v>
      </c>
      <c r="AB1413" s="356">
        <v>0.960992907801418</v>
      </c>
      <c r="AC1413" s="356">
        <v>0.940047961630695</v>
      </c>
      <c r="AD1413" s="356">
        <v>0.9502582439412</v>
      </c>
      <c r="AE1413" s="356">
        <v>0.92</v>
      </c>
      <c r="AF1413" s="169">
        <v>0.992589500052187</v>
      </c>
      <c r="AG1413" s="169">
        <v>0.998450213095699</v>
      </c>
      <c r="AH1413" s="169">
        <v>0.996336250763281</v>
      </c>
      <c r="AI1413" s="169">
        <v>0.994661269132387</v>
      </c>
      <c r="AJ1413" s="356">
        <v>0.92</v>
      </c>
      <c r="AK1413" s="169">
        <v>0.96210407239819</v>
      </c>
      <c r="AL1413" s="169">
        <v>0.976248477466504</v>
      </c>
      <c r="AM1413" s="169">
        <v>0.973370064279155</v>
      </c>
      <c r="AN1413" s="169">
        <v>0.979000176025348</v>
      </c>
      <c r="AO1413" s="168">
        <v>0.99</v>
      </c>
      <c r="AP1413" s="358">
        <v>1</v>
      </c>
      <c r="AQ1413" s="358">
        <v>1</v>
      </c>
      <c r="AR1413" s="358">
        <v>1</v>
      </c>
      <c r="AS1413" s="359">
        <v>1</v>
      </c>
      <c r="AT1413" s="364">
        <v>0.0721861525408278</v>
      </c>
      <c r="AU1413" s="361">
        <v>0</v>
      </c>
      <c r="AV1413" s="362">
        <v>0</v>
      </c>
      <c r="AW1413" s="362">
        <v>0</v>
      </c>
      <c r="AX1413" s="362">
        <v>0.0358565737051793</v>
      </c>
      <c r="AY1413" s="142"/>
      <c r="AZ1413" s="140"/>
    </row>
    <row r="1414" spans="1:52">
      <c r="A1414" s="138"/>
      <c r="B1414" s="142"/>
      <c r="C1414" s="172" t="s">
        <v>1972</v>
      </c>
      <c r="D1414" s="166" t="s">
        <v>26</v>
      </c>
      <c r="E1414" s="166" t="s">
        <v>1973</v>
      </c>
      <c r="F1414" s="167" t="s">
        <v>2678</v>
      </c>
      <c r="G1414" s="195" t="s">
        <v>2679</v>
      </c>
      <c r="H1414" s="195" t="s">
        <v>2679</v>
      </c>
      <c r="I1414" s="195" t="s">
        <v>2679</v>
      </c>
      <c r="J1414" s="195" t="s">
        <v>2679</v>
      </c>
      <c r="K1414" s="168">
        <v>0.9</v>
      </c>
      <c r="L1414" s="169">
        <v>0.981481481481482</v>
      </c>
      <c r="M1414" s="169">
        <v>1</v>
      </c>
      <c r="N1414" s="170">
        <v>0.981132075471698</v>
      </c>
      <c r="O1414" s="170">
        <v>0.980869565217391</v>
      </c>
      <c r="P1414" s="356">
        <v>0.9</v>
      </c>
      <c r="Q1414" s="357">
        <v>0.973522167487685</v>
      </c>
      <c r="R1414" s="169">
        <v>0.989994734070563</v>
      </c>
      <c r="S1414" s="169">
        <v>0.986034093242966</v>
      </c>
      <c r="T1414" s="169">
        <v>0.978854840678794</v>
      </c>
      <c r="U1414" s="356">
        <v>0.9</v>
      </c>
      <c r="V1414" s="169">
        <v>0.93134236453202</v>
      </c>
      <c r="W1414" s="169">
        <v>0.938915218536072</v>
      </c>
      <c r="X1414" s="169">
        <v>0.933251180940645</v>
      </c>
      <c r="Y1414" s="169">
        <v>0.937980710535954</v>
      </c>
      <c r="Z1414" s="356">
        <v>0.92</v>
      </c>
      <c r="AA1414" s="356">
        <v>0.943592887798896</v>
      </c>
      <c r="AB1414" s="356">
        <v>0.956419316843345</v>
      </c>
      <c r="AC1414" s="356">
        <v>0.953923686105112</v>
      </c>
      <c r="AD1414" s="356">
        <v>0.948677678997111</v>
      </c>
      <c r="AE1414" s="356">
        <v>0.92</v>
      </c>
      <c r="AF1414" s="169">
        <v>0.996132930513595</v>
      </c>
      <c r="AG1414" s="169">
        <v>0.934184803857683</v>
      </c>
      <c r="AH1414" s="169">
        <v>0.996961963786608</v>
      </c>
      <c r="AI1414" s="169">
        <v>0.82149046050374</v>
      </c>
      <c r="AJ1414" s="356">
        <v>0.92</v>
      </c>
      <c r="AK1414" s="169">
        <v>0.965771674523468</v>
      </c>
      <c r="AL1414" s="169">
        <v>0.973537005163511</v>
      </c>
      <c r="AM1414" s="169">
        <v>0.967741935483871</v>
      </c>
      <c r="AN1414" s="169">
        <v>0.976064785907551</v>
      </c>
      <c r="AO1414" s="168">
        <v>0.99</v>
      </c>
      <c r="AP1414" s="358">
        <v>1</v>
      </c>
      <c r="AQ1414" s="358">
        <v>1</v>
      </c>
      <c r="AR1414" s="358">
        <v>1</v>
      </c>
      <c r="AS1414" s="359">
        <v>1</v>
      </c>
      <c r="AT1414" s="364">
        <v>0.0721861525408278</v>
      </c>
      <c r="AU1414" s="361">
        <v>0.0540540540540541</v>
      </c>
      <c r="AV1414" s="362">
        <v>0.027027027027027</v>
      </c>
      <c r="AW1414" s="362">
        <v>0</v>
      </c>
      <c r="AX1414" s="362">
        <v>0.0437743190661479</v>
      </c>
      <c r="AY1414" s="142"/>
      <c r="AZ1414" s="140"/>
    </row>
    <row r="1415" spans="1:52">
      <c r="A1415" s="138"/>
      <c r="B1415" s="142"/>
      <c r="C1415" s="172" t="s">
        <v>1972</v>
      </c>
      <c r="D1415" s="166" t="s">
        <v>26</v>
      </c>
      <c r="E1415" s="166" t="s">
        <v>1973</v>
      </c>
      <c r="F1415" s="167" t="s">
        <v>2680</v>
      </c>
      <c r="G1415" s="195" t="s">
        <v>2681</v>
      </c>
      <c r="H1415" s="195" t="s">
        <v>2681</v>
      </c>
      <c r="I1415" s="195" t="s">
        <v>2681</v>
      </c>
      <c r="J1415" s="195" t="s">
        <v>2681</v>
      </c>
      <c r="K1415" s="168">
        <v>0.9</v>
      </c>
      <c r="L1415" s="169">
        <v>0.875</v>
      </c>
      <c r="M1415" s="169">
        <v>0.915094339622642</v>
      </c>
      <c r="N1415" s="170">
        <v>0.84</v>
      </c>
      <c r="O1415" s="170">
        <v>0.939488459139114</v>
      </c>
      <c r="P1415" s="356">
        <v>0.9</v>
      </c>
      <c r="Q1415" s="357">
        <v>0.940625</v>
      </c>
      <c r="R1415" s="169">
        <v>0.913075452272393</v>
      </c>
      <c r="S1415" s="169">
        <v>0.942385875246835</v>
      </c>
      <c r="T1415" s="169">
        <v>0.916619830351662</v>
      </c>
      <c r="U1415" s="356">
        <v>0.9</v>
      </c>
      <c r="V1415" s="169">
        <v>0.891282894736842</v>
      </c>
      <c r="W1415" s="169">
        <v>0.897632004706574</v>
      </c>
      <c r="X1415" s="169">
        <v>0.870600534324544</v>
      </c>
      <c r="Y1415" s="169">
        <v>0.922521206042317</v>
      </c>
      <c r="Z1415" s="356">
        <v>0.92</v>
      </c>
      <c r="AA1415" s="356">
        <v>0.849153084052413</v>
      </c>
      <c r="AB1415" s="356">
        <v>0.803242446573324</v>
      </c>
      <c r="AC1415" s="356">
        <v>0.858399664851278</v>
      </c>
      <c r="AD1415" s="356">
        <v>0.898921103720442</v>
      </c>
      <c r="AE1415" s="356">
        <v>0.92</v>
      </c>
      <c r="AF1415" s="169">
        <v>0.931709503885236</v>
      </c>
      <c r="AG1415" s="169">
        <v>0.773879479202673</v>
      </c>
      <c r="AH1415" s="169">
        <v>0.979120717541538</v>
      </c>
      <c r="AI1415" s="169">
        <v>0.795111298001926</v>
      </c>
      <c r="AJ1415" s="356">
        <v>0.92</v>
      </c>
      <c r="AK1415" s="169">
        <v>0.90732501356484</v>
      </c>
      <c r="AL1415" s="169">
        <v>0.918852659965678</v>
      </c>
      <c r="AM1415" s="169">
        <v>0.931103435738957</v>
      </c>
      <c r="AN1415" s="169">
        <v>0.954653443136668</v>
      </c>
      <c r="AO1415" s="168">
        <v>0.99</v>
      </c>
      <c r="AP1415" s="358">
        <v>1</v>
      </c>
      <c r="AQ1415" s="358">
        <v>1</v>
      </c>
      <c r="AR1415" s="358">
        <v>1</v>
      </c>
      <c r="AS1415" s="359">
        <v>1</v>
      </c>
      <c r="AT1415" s="364">
        <v>0.0721861525408278</v>
      </c>
      <c r="AU1415" s="361">
        <v>0.0857142857142857</v>
      </c>
      <c r="AV1415" s="362">
        <v>0.0288461538461538</v>
      </c>
      <c r="AW1415" s="362">
        <v>0</v>
      </c>
      <c r="AX1415" s="362">
        <v>0.04102096627165</v>
      </c>
      <c r="AY1415" s="142"/>
      <c r="AZ1415" s="140"/>
    </row>
    <row r="1416" spans="1:52">
      <c r="A1416" s="138"/>
      <c r="B1416" s="142"/>
      <c r="C1416" s="172" t="s">
        <v>1972</v>
      </c>
      <c r="D1416" s="166" t="s">
        <v>26</v>
      </c>
      <c r="E1416" s="166" t="s">
        <v>1973</v>
      </c>
      <c r="F1416" s="167" t="s">
        <v>2682</v>
      </c>
      <c r="G1416" s="195" t="s">
        <v>2683</v>
      </c>
      <c r="H1416" s="195" t="s">
        <v>2683</v>
      </c>
      <c r="I1416" s="195" t="s">
        <v>2683</v>
      </c>
      <c r="J1416" s="195" t="s">
        <v>2683</v>
      </c>
      <c r="K1416" s="168">
        <v>0.9</v>
      </c>
      <c r="L1416" s="169">
        <v>0.927536231884058</v>
      </c>
      <c r="M1416" s="169">
        <v>0.938461538461538</v>
      </c>
      <c r="N1416" s="170">
        <v>0.95</v>
      </c>
      <c r="O1416" s="170">
        <v>0.936376881981544</v>
      </c>
      <c r="P1416" s="356">
        <v>0.9</v>
      </c>
      <c r="Q1416" s="357">
        <v>0.968192219679634</v>
      </c>
      <c r="R1416" s="169">
        <v>0.962962962962963</v>
      </c>
      <c r="S1416" s="169">
        <v>0.937793427230047</v>
      </c>
      <c r="T1416" s="169">
        <v>0.959868980826931</v>
      </c>
      <c r="U1416" s="356">
        <v>0.9</v>
      </c>
      <c r="V1416" s="169">
        <v>0.932265446224256</v>
      </c>
      <c r="W1416" s="169">
        <v>0.923061182729691</v>
      </c>
      <c r="X1416" s="169">
        <v>0.868712273641851</v>
      </c>
      <c r="Y1416" s="169">
        <v>0.930715935334873</v>
      </c>
      <c r="Z1416" s="356">
        <v>0.92</v>
      </c>
      <c r="AA1416" s="356">
        <v>0.886107020127639</v>
      </c>
      <c r="AB1416" s="356">
        <v>0.859090909090909</v>
      </c>
      <c r="AC1416" s="356">
        <v>0.823938761308281</v>
      </c>
      <c r="AD1416" s="356">
        <v>0.885914163297911</v>
      </c>
      <c r="AE1416" s="356">
        <v>0.92</v>
      </c>
      <c r="AF1416" s="169">
        <v>0.99496806657635</v>
      </c>
      <c r="AG1416" s="169">
        <v>0.864440078585462</v>
      </c>
      <c r="AH1416" s="169">
        <v>0.987606506584043</v>
      </c>
      <c r="AI1416" s="169">
        <v>0.949277114807621</v>
      </c>
      <c r="AJ1416" s="356">
        <v>0.92</v>
      </c>
      <c r="AK1416" s="169">
        <v>0.939242872721608</v>
      </c>
      <c r="AL1416" s="169">
        <v>0.944223107569721</v>
      </c>
      <c r="AM1416" s="169">
        <v>0.90523758099352</v>
      </c>
      <c r="AN1416" s="169">
        <v>0.955959414073565</v>
      </c>
      <c r="AO1416" s="168">
        <v>0.99</v>
      </c>
      <c r="AP1416" s="358">
        <v>1</v>
      </c>
      <c r="AQ1416" s="358">
        <v>1</v>
      </c>
      <c r="AR1416" s="358">
        <v>1</v>
      </c>
      <c r="AS1416" s="359">
        <v>0.999852442083518</v>
      </c>
      <c r="AT1416" s="364">
        <v>0.0721861525408278</v>
      </c>
      <c r="AU1416" s="361">
        <v>0.0288461538461538</v>
      </c>
      <c r="AV1416" s="362">
        <v>0.0275229357798165</v>
      </c>
      <c r="AW1416" s="362">
        <v>0.0493827160493827</v>
      </c>
      <c r="AX1416" s="362">
        <v>0.0581683168316832</v>
      </c>
      <c r="AY1416" s="142"/>
      <c r="AZ1416" s="140"/>
    </row>
    <row r="1417" spans="1:52">
      <c r="A1417" s="138"/>
      <c r="B1417" s="142"/>
      <c r="C1417" s="172" t="s">
        <v>1972</v>
      </c>
      <c r="D1417" s="166" t="s">
        <v>26</v>
      </c>
      <c r="E1417" s="166" t="s">
        <v>1973</v>
      </c>
      <c r="F1417" s="167" t="s">
        <v>2684</v>
      </c>
      <c r="G1417" s="195" t="s">
        <v>2685</v>
      </c>
      <c r="H1417" s="195" t="s">
        <v>2685</v>
      </c>
      <c r="I1417" s="195" t="s">
        <v>2685</v>
      </c>
      <c r="J1417" s="195" t="s">
        <v>2685</v>
      </c>
      <c r="K1417" s="168">
        <v>0.9</v>
      </c>
      <c r="L1417" s="169">
        <v>0.952380952380952</v>
      </c>
      <c r="M1417" s="169">
        <v>0.966666666666667</v>
      </c>
      <c r="N1417" s="170">
        <v>0.982142857142857</v>
      </c>
      <c r="O1417" s="170">
        <v>0.941414141414141</v>
      </c>
      <c r="P1417" s="356">
        <v>0.9</v>
      </c>
      <c r="Q1417" s="357">
        <v>0.959289617486339</v>
      </c>
      <c r="R1417" s="169">
        <v>0.96771978021978</v>
      </c>
      <c r="S1417" s="169">
        <v>0.960427807486631</v>
      </c>
      <c r="T1417" s="169">
        <v>0.959946445720214</v>
      </c>
      <c r="U1417" s="356">
        <v>0.9</v>
      </c>
      <c r="V1417" s="169">
        <v>0.904918032786885</v>
      </c>
      <c r="W1417" s="169">
        <v>0.921245421245421</v>
      </c>
      <c r="X1417" s="169">
        <v>0.883065953654189</v>
      </c>
      <c r="Y1417" s="169">
        <v>0.933183325272153</v>
      </c>
      <c r="Z1417" s="356">
        <v>0.92</v>
      </c>
      <c r="AA1417" s="356">
        <v>0.876907426246185</v>
      </c>
      <c r="AB1417" s="356">
        <v>0.890883977900553</v>
      </c>
      <c r="AC1417" s="356">
        <v>0.894986449864499</v>
      </c>
      <c r="AD1417" s="356">
        <v>0.922527332824816</v>
      </c>
      <c r="AE1417" s="356">
        <v>0.92</v>
      </c>
      <c r="AF1417" s="169">
        <v>0.998893105629349</v>
      </c>
      <c r="AG1417" s="169">
        <v>0.993166287015945</v>
      </c>
      <c r="AH1417" s="169">
        <v>0.998468137254902</v>
      </c>
      <c r="AI1417" s="169">
        <v>0.99658554470874</v>
      </c>
      <c r="AJ1417" s="356">
        <v>0.92</v>
      </c>
      <c r="AK1417" s="169">
        <v>0.928381020081749</v>
      </c>
      <c r="AL1417" s="169">
        <v>0.954839976438249</v>
      </c>
      <c r="AM1417" s="169">
        <v>0.950627733107631</v>
      </c>
      <c r="AN1417" s="169">
        <v>0.96713491318501</v>
      </c>
      <c r="AO1417" s="168">
        <v>0.99</v>
      </c>
      <c r="AP1417" s="358">
        <v>1</v>
      </c>
      <c r="AQ1417" s="358">
        <v>1</v>
      </c>
      <c r="AR1417" s="358">
        <v>1</v>
      </c>
      <c r="AS1417" s="359">
        <v>1</v>
      </c>
      <c r="AT1417" s="364">
        <v>0.0721861525408278</v>
      </c>
      <c r="AU1417" s="361">
        <v>0.0487804878048781</v>
      </c>
      <c r="AV1417" s="362">
        <v>0.0232558139534884</v>
      </c>
      <c r="AW1417" s="362">
        <v>0.0689655172413793</v>
      </c>
      <c r="AX1417" s="362">
        <v>0.0599835661462613</v>
      </c>
      <c r="AY1417" s="142"/>
      <c r="AZ1417" s="140"/>
    </row>
    <row r="1418" spans="1:52">
      <c r="A1418" s="138"/>
      <c r="B1418" s="142"/>
      <c r="C1418" s="172" t="s">
        <v>1972</v>
      </c>
      <c r="D1418" s="166" t="s">
        <v>26</v>
      </c>
      <c r="E1418" s="166" t="s">
        <v>1973</v>
      </c>
      <c r="F1418" s="167" t="s">
        <v>2686</v>
      </c>
      <c r="G1418" s="195" t="s">
        <v>2687</v>
      </c>
      <c r="H1418" s="195" t="s">
        <v>2687</v>
      </c>
      <c r="I1418" s="195" t="s">
        <v>2687</v>
      </c>
      <c r="J1418" s="195" t="s">
        <v>2687</v>
      </c>
      <c r="K1418" s="168">
        <v>0.9</v>
      </c>
      <c r="L1418" s="169">
        <v>0.95</v>
      </c>
      <c r="M1418" s="169">
        <v>1</v>
      </c>
      <c r="N1418" s="170">
        <v>0.95</v>
      </c>
      <c r="O1418" s="170">
        <v>0.983333333333333</v>
      </c>
      <c r="P1418" s="356">
        <v>0.9</v>
      </c>
      <c r="Q1418" s="357">
        <v>0.994962216624685</v>
      </c>
      <c r="R1418" s="169">
        <v>0.987755102040816</v>
      </c>
      <c r="S1418" s="169">
        <v>0.984848484848485</v>
      </c>
      <c r="T1418" s="169">
        <v>0.990851513019001</v>
      </c>
      <c r="U1418" s="356">
        <v>0.9</v>
      </c>
      <c r="V1418" s="169">
        <v>0.951301427371956</v>
      </c>
      <c r="W1418" s="169">
        <v>0.951700680272109</v>
      </c>
      <c r="X1418" s="169">
        <v>0.946969696969697</v>
      </c>
      <c r="Y1418" s="169">
        <v>0.956527661120065</v>
      </c>
      <c r="Z1418" s="356">
        <v>0.92</v>
      </c>
      <c r="AA1418" s="356">
        <v>0.962049335863378</v>
      </c>
      <c r="AB1418" s="356">
        <v>0.946502057613169</v>
      </c>
      <c r="AC1418" s="356">
        <v>0.969465648854962</v>
      </c>
      <c r="AD1418" s="356">
        <v>0.955853009644164</v>
      </c>
      <c r="AE1418" s="356">
        <v>0.92</v>
      </c>
      <c r="AF1418" s="169">
        <v>0.999533908179911</v>
      </c>
      <c r="AG1418" s="169">
        <v>1</v>
      </c>
      <c r="AH1418" s="169">
        <v>0.999591169255928</v>
      </c>
      <c r="AI1418" s="169">
        <v>0.999575131001275</v>
      </c>
      <c r="AJ1418" s="356">
        <v>0.92</v>
      </c>
      <c r="AK1418" s="169">
        <v>0.96818970503181</v>
      </c>
      <c r="AL1418" s="169">
        <v>0.966918165989553</v>
      </c>
      <c r="AM1418" s="169">
        <v>0.972667295004712</v>
      </c>
      <c r="AN1418" s="169">
        <v>0.977730177556692</v>
      </c>
      <c r="AO1418" s="168">
        <v>0.99</v>
      </c>
      <c r="AP1418" s="358">
        <v>1</v>
      </c>
      <c r="AQ1418" s="358">
        <v>1</v>
      </c>
      <c r="AR1418" s="358">
        <v>1</v>
      </c>
      <c r="AS1418" s="359">
        <v>1</v>
      </c>
      <c r="AT1418" s="364">
        <v>0.0721861525408278</v>
      </c>
      <c r="AU1418" s="361">
        <v>0.0769230769230769</v>
      </c>
      <c r="AV1418" s="362">
        <v>0.0588235294117647</v>
      </c>
      <c r="AW1418" s="362">
        <v>0.0625</v>
      </c>
      <c r="AX1418" s="362">
        <v>0.0559284116331096</v>
      </c>
      <c r="AY1418" s="142"/>
      <c r="AZ1418" s="140"/>
    </row>
    <row r="1419" spans="1:52">
      <c r="A1419" s="138"/>
      <c r="B1419" s="142"/>
      <c r="C1419" s="172" t="s">
        <v>1972</v>
      </c>
      <c r="D1419" s="166" t="s">
        <v>26</v>
      </c>
      <c r="E1419" s="166" t="s">
        <v>1973</v>
      </c>
      <c r="F1419" s="167" t="s">
        <v>2688</v>
      </c>
      <c r="G1419" s="195" t="s">
        <v>2689</v>
      </c>
      <c r="H1419" s="195" t="s">
        <v>2689</v>
      </c>
      <c r="I1419" s="195" t="s">
        <v>2689</v>
      </c>
      <c r="J1419" s="195" t="s">
        <v>2689</v>
      </c>
      <c r="K1419" s="168">
        <v>0.9</v>
      </c>
      <c r="L1419" s="169">
        <v>1</v>
      </c>
      <c r="M1419" s="169">
        <v>1</v>
      </c>
      <c r="N1419" s="170">
        <v>1</v>
      </c>
      <c r="O1419" s="170">
        <v>0.983213429256595</v>
      </c>
      <c r="P1419" s="356">
        <v>0.9</v>
      </c>
      <c r="Q1419" s="357">
        <v>0.994897959183674</v>
      </c>
      <c r="R1419" s="169">
        <v>0.997635933806147</v>
      </c>
      <c r="S1419" s="169">
        <v>1</v>
      </c>
      <c r="T1419" s="169">
        <v>0.996428638559426</v>
      </c>
      <c r="U1419" s="356">
        <v>0.9</v>
      </c>
      <c r="V1419" s="169">
        <v>0.948250728862974</v>
      </c>
      <c r="W1419" s="169">
        <v>0.949763593380615</v>
      </c>
      <c r="X1419" s="169">
        <v>0.951244286439817</v>
      </c>
      <c r="Y1419" s="169">
        <v>0.953233961767636</v>
      </c>
      <c r="Z1419" s="356">
        <v>0.92</v>
      </c>
      <c r="AA1419" s="356">
        <v>0.938176197836167</v>
      </c>
      <c r="AB1419" s="356">
        <v>0.94488188976378</v>
      </c>
      <c r="AC1419" s="356">
        <v>0.98233995584989</v>
      </c>
      <c r="AD1419" s="356">
        <v>0.963115612993364</v>
      </c>
      <c r="AE1419" s="356">
        <v>0.92</v>
      </c>
      <c r="AF1419" s="169">
        <v>1</v>
      </c>
      <c r="AG1419" s="169">
        <v>1</v>
      </c>
      <c r="AH1419" s="169">
        <v>1</v>
      </c>
      <c r="AI1419" s="169">
        <v>0.985504774897681</v>
      </c>
      <c r="AJ1419" s="356">
        <v>0.92</v>
      </c>
      <c r="AK1419" s="169">
        <v>0.965449160908193</v>
      </c>
      <c r="AL1419" s="169">
        <v>0.974463738508682</v>
      </c>
      <c r="AM1419" s="169">
        <v>0.976131687242798</v>
      </c>
      <c r="AN1419" s="169">
        <v>0.981366368135753</v>
      </c>
      <c r="AO1419" s="168">
        <v>0.99</v>
      </c>
      <c r="AP1419" s="358">
        <v>1</v>
      </c>
      <c r="AQ1419" s="358">
        <v>1</v>
      </c>
      <c r="AR1419" s="358">
        <v>1</v>
      </c>
      <c r="AS1419" s="359">
        <v>1</v>
      </c>
      <c r="AT1419" s="364">
        <v>0.0721861525408278</v>
      </c>
      <c r="AU1419" s="361">
        <v>0</v>
      </c>
      <c r="AV1419" s="362">
        <v>0</v>
      </c>
      <c r="AW1419" s="362">
        <v>0.105263157894737</v>
      </c>
      <c r="AX1419" s="362">
        <v>0.0674418604651163</v>
      </c>
      <c r="AY1419" s="142"/>
      <c r="AZ1419" s="140"/>
    </row>
    <row r="1420" spans="1:52">
      <c r="A1420" s="138"/>
      <c r="B1420" s="142"/>
      <c r="C1420" s="172" t="s">
        <v>1972</v>
      </c>
      <c r="D1420" s="166" t="s">
        <v>26</v>
      </c>
      <c r="E1420" s="166" t="s">
        <v>1973</v>
      </c>
      <c r="F1420" s="167" t="s">
        <v>2690</v>
      </c>
      <c r="G1420" s="195" t="s">
        <v>2691</v>
      </c>
      <c r="H1420" s="195" t="s">
        <v>2691</v>
      </c>
      <c r="I1420" s="195" t="s">
        <v>2691</v>
      </c>
      <c r="J1420" s="195" t="s">
        <v>2691</v>
      </c>
      <c r="K1420" s="168">
        <v>0.9</v>
      </c>
      <c r="L1420" s="169">
        <v>0.931818181818182</v>
      </c>
      <c r="M1420" s="169">
        <v>0.930232558139535</v>
      </c>
      <c r="N1420" s="170">
        <v>0.9</v>
      </c>
      <c r="O1420" s="170">
        <v>0.93701399688958</v>
      </c>
      <c r="P1420" s="356">
        <v>0.9</v>
      </c>
      <c r="Q1420" s="357">
        <v>0.984691924990432</v>
      </c>
      <c r="R1420" s="169">
        <v>0.978654592496766</v>
      </c>
      <c r="S1420" s="169">
        <v>0.957452574525745</v>
      </c>
      <c r="T1420" s="169">
        <v>0.974231010671689</v>
      </c>
      <c r="U1420" s="356">
        <v>0.9</v>
      </c>
      <c r="V1420" s="169">
        <v>0.956754688097972</v>
      </c>
      <c r="W1420" s="169">
        <v>0.960219922380336</v>
      </c>
      <c r="X1420" s="169">
        <v>0.944715447154472</v>
      </c>
      <c r="Y1420" s="169">
        <v>0.96293157564344</v>
      </c>
      <c r="Z1420" s="356">
        <v>0.92</v>
      </c>
      <c r="AA1420" s="356">
        <v>0.893162393162393</v>
      </c>
      <c r="AB1420" s="356">
        <v>0.928044280442804</v>
      </c>
      <c r="AC1420" s="356">
        <v>0.91304347826087</v>
      </c>
      <c r="AD1420" s="356">
        <v>0.920923223350254</v>
      </c>
      <c r="AE1420" s="356">
        <v>0.92</v>
      </c>
      <c r="AF1420" s="169">
        <v>0.962056759610011</v>
      </c>
      <c r="AG1420" s="169">
        <v>0.99331052831623</v>
      </c>
      <c r="AH1420" s="169">
        <v>0.998435870698644</v>
      </c>
      <c r="AI1420" s="169">
        <v>0.933757673268055</v>
      </c>
      <c r="AJ1420" s="356">
        <v>0.92</v>
      </c>
      <c r="AK1420" s="169">
        <v>0.942246835443038</v>
      </c>
      <c r="AL1420" s="169">
        <v>0.965488907148726</v>
      </c>
      <c r="AM1420" s="169">
        <v>0.95851818988465</v>
      </c>
      <c r="AN1420" s="169">
        <v>0.968348903497932</v>
      </c>
      <c r="AO1420" s="168">
        <v>0.99</v>
      </c>
      <c r="AP1420" s="358">
        <v>1</v>
      </c>
      <c r="AQ1420" s="358">
        <v>1</v>
      </c>
      <c r="AR1420" s="358">
        <v>1</v>
      </c>
      <c r="AS1420" s="359">
        <v>1</v>
      </c>
      <c r="AT1420" s="364">
        <v>0.0721861525408278</v>
      </c>
      <c r="AU1420" s="361">
        <v>0</v>
      </c>
      <c r="AV1420" s="362">
        <v>0</v>
      </c>
      <c r="AW1420" s="362">
        <v>0.0967741935483871</v>
      </c>
      <c r="AX1420" s="362">
        <v>0.0509554140127389</v>
      </c>
      <c r="AY1420" s="142"/>
      <c r="AZ1420" s="140"/>
    </row>
    <row r="1421" spans="1:52">
      <c r="A1421" s="138"/>
      <c r="B1421" s="142"/>
      <c r="C1421" s="172" t="s">
        <v>1972</v>
      </c>
      <c r="D1421" s="166" t="s">
        <v>235</v>
      </c>
      <c r="E1421" s="166" t="s">
        <v>1973</v>
      </c>
      <c r="F1421" s="167" t="s">
        <v>2692</v>
      </c>
      <c r="G1421" s="195" t="s">
        <v>2693</v>
      </c>
      <c r="H1421" s="195" t="s">
        <v>2693</v>
      </c>
      <c r="I1421" s="195" t="s">
        <v>2693</v>
      </c>
      <c r="J1421" s="195" t="s">
        <v>2693</v>
      </c>
      <c r="K1421" s="168">
        <v>0.9</v>
      </c>
      <c r="L1421" s="169" t="s">
        <v>40</v>
      </c>
      <c r="M1421" s="169" t="s">
        <v>40</v>
      </c>
      <c r="N1421" s="170" t="s">
        <v>40</v>
      </c>
      <c r="O1421" s="170" t="s">
        <v>40</v>
      </c>
      <c r="P1421" s="356">
        <v>0.9</v>
      </c>
      <c r="Q1421" s="357" t="s">
        <v>40</v>
      </c>
      <c r="R1421" s="169" t="s">
        <v>40</v>
      </c>
      <c r="S1421" s="169" t="s">
        <v>40</v>
      </c>
      <c r="T1421" s="169" t="s">
        <v>40</v>
      </c>
      <c r="U1421" s="356">
        <v>0.9</v>
      </c>
      <c r="V1421" s="169" t="s">
        <v>40</v>
      </c>
      <c r="W1421" s="169" t="s">
        <v>40</v>
      </c>
      <c r="X1421" s="169" t="s">
        <v>40</v>
      </c>
      <c r="Y1421" s="169" t="s">
        <v>40</v>
      </c>
      <c r="Z1421" s="356">
        <v>0.92</v>
      </c>
      <c r="AA1421" s="356" t="s">
        <v>40</v>
      </c>
      <c r="AB1421" s="356" t="s">
        <v>40</v>
      </c>
      <c r="AC1421" s="356" t="s">
        <v>40</v>
      </c>
      <c r="AD1421" s="356">
        <v>1</v>
      </c>
      <c r="AE1421" s="356">
        <v>0.92</v>
      </c>
      <c r="AF1421" s="169">
        <v>0.999091322126306</v>
      </c>
      <c r="AG1421" s="169">
        <v>0.994117647058824</v>
      </c>
      <c r="AH1421" s="169">
        <v>0.982993197278912</v>
      </c>
      <c r="AI1421" s="169">
        <v>0.996946776767747</v>
      </c>
      <c r="AJ1421" s="356">
        <v>0.92</v>
      </c>
      <c r="AK1421" s="169" t="s">
        <v>40</v>
      </c>
      <c r="AL1421" s="169" t="s">
        <v>40</v>
      </c>
      <c r="AM1421" s="169" t="s">
        <v>40</v>
      </c>
      <c r="AN1421" s="169">
        <v>1</v>
      </c>
      <c r="AO1421" s="168">
        <v>0.99</v>
      </c>
      <c r="AP1421" s="358">
        <v>1</v>
      </c>
      <c r="AQ1421" s="358">
        <v>1</v>
      </c>
      <c r="AR1421" s="358">
        <v>1</v>
      </c>
      <c r="AS1421" s="359">
        <v>1</v>
      </c>
      <c r="AT1421" s="364">
        <v>0.0721861525408278</v>
      </c>
      <c r="AU1421" s="361" t="s">
        <v>40</v>
      </c>
      <c r="AV1421" s="362" t="s">
        <v>40</v>
      </c>
      <c r="AW1421" s="362" t="s">
        <v>40</v>
      </c>
      <c r="AX1421" s="362" t="s">
        <v>40</v>
      </c>
      <c r="AY1421" s="142"/>
      <c r="AZ1421" s="140"/>
    </row>
    <row r="1422" spans="1:52">
      <c r="A1422" s="138"/>
      <c r="B1422" s="142"/>
      <c r="C1422" s="172" t="s">
        <v>1972</v>
      </c>
      <c r="D1422" s="166" t="s">
        <v>26</v>
      </c>
      <c r="E1422" s="166" t="s">
        <v>1973</v>
      </c>
      <c r="F1422" s="167" t="s">
        <v>2694</v>
      </c>
      <c r="G1422" s="195" t="s">
        <v>2695</v>
      </c>
      <c r="H1422" s="195" t="s">
        <v>2695</v>
      </c>
      <c r="I1422" s="195" t="s">
        <v>2695</v>
      </c>
      <c r="J1422" s="195" t="s">
        <v>2695</v>
      </c>
      <c r="K1422" s="168">
        <v>0.9</v>
      </c>
      <c r="L1422" s="169">
        <v>0.927272727272727</v>
      </c>
      <c r="M1422" s="169">
        <v>0.898305084745763</v>
      </c>
      <c r="N1422" s="170">
        <v>0.867924528301887</v>
      </c>
      <c r="O1422" s="170">
        <v>0.921710161021655</v>
      </c>
      <c r="P1422" s="356">
        <v>0.9</v>
      </c>
      <c r="Q1422" s="357">
        <v>0.971687679716877</v>
      </c>
      <c r="R1422" s="169">
        <v>0.90802743041549</v>
      </c>
      <c r="S1422" s="169">
        <v>0.822863703460718</v>
      </c>
      <c r="T1422" s="169">
        <v>0.949222301311552</v>
      </c>
      <c r="U1422" s="356">
        <v>0.9</v>
      </c>
      <c r="V1422" s="169">
        <v>0.929661579296616</v>
      </c>
      <c r="W1422" s="169">
        <v>0.903186768858411</v>
      </c>
      <c r="X1422" s="169">
        <v>0.839265212399541</v>
      </c>
      <c r="Y1422" s="169">
        <v>0.915048663429486</v>
      </c>
      <c r="Z1422" s="356">
        <v>0.92</v>
      </c>
      <c r="AA1422" s="356">
        <v>0.914542020774315</v>
      </c>
      <c r="AB1422" s="356">
        <v>0.927163667523565</v>
      </c>
      <c r="AC1422" s="356">
        <v>0.816561242093157</v>
      </c>
      <c r="AD1422" s="356">
        <v>0.920468483201462</v>
      </c>
      <c r="AE1422" s="356">
        <v>0.92</v>
      </c>
      <c r="AF1422" s="169">
        <v>0.983374653638617</v>
      </c>
      <c r="AG1422" s="169">
        <v>0.96974443213508</v>
      </c>
      <c r="AH1422" s="169">
        <v>0.994221093010512</v>
      </c>
      <c r="AI1422" s="169">
        <v>0.971754442132224</v>
      </c>
      <c r="AJ1422" s="356">
        <v>0.92</v>
      </c>
      <c r="AK1422" s="169">
        <v>0.949346159627236</v>
      </c>
      <c r="AL1422" s="169">
        <v>0.952272357061411</v>
      </c>
      <c r="AM1422" s="169">
        <v>0.892852592686966</v>
      </c>
      <c r="AN1422" s="169">
        <v>0.959370426588759</v>
      </c>
      <c r="AO1422" s="168">
        <v>0.99</v>
      </c>
      <c r="AP1422" s="358">
        <v>1</v>
      </c>
      <c r="AQ1422" s="358">
        <v>1</v>
      </c>
      <c r="AR1422" s="358">
        <v>1</v>
      </c>
      <c r="AS1422" s="359">
        <v>1</v>
      </c>
      <c r="AT1422" s="364">
        <v>0.0721861525408278</v>
      </c>
      <c r="AU1422" s="361">
        <v>0.0535714285714286</v>
      </c>
      <c r="AV1422" s="362">
        <v>0.012987012987013</v>
      </c>
      <c r="AW1422" s="362">
        <v>0.05</v>
      </c>
      <c r="AX1422" s="362">
        <v>0.0496009122006842</v>
      </c>
      <c r="AY1422" s="142"/>
      <c r="AZ1422" s="140"/>
    </row>
    <row r="1423" spans="1:52">
      <c r="A1423" s="138"/>
      <c r="B1423" s="142"/>
      <c r="C1423" s="172" t="s">
        <v>1972</v>
      </c>
      <c r="D1423" s="166" t="s">
        <v>26</v>
      </c>
      <c r="E1423" s="166" t="s">
        <v>1973</v>
      </c>
      <c r="F1423" s="167" t="s">
        <v>2696</v>
      </c>
      <c r="G1423" s="195" t="s">
        <v>2697</v>
      </c>
      <c r="H1423" s="195" t="s">
        <v>2697</v>
      </c>
      <c r="I1423" s="195" t="s">
        <v>2697</v>
      </c>
      <c r="J1423" s="195" t="s">
        <v>2697</v>
      </c>
      <c r="K1423" s="168">
        <v>0.9</v>
      </c>
      <c r="L1423" s="169">
        <v>0.931818181818182</v>
      </c>
      <c r="M1423" s="169">
        <v>0.857142857142857</v>
      </c>
      <c r="N1423" s="170">
        <v>0.933333333333333</v>
      </c>
      <c r="O1423" s="170">
        <v>0.935879945429741</v>
      </c>
      <c r="P1423" s="356">
        <v>0.9</v>
      </c>
      <c r="Q1423" s="357">
        <v>0.993059936908517</v>
      </c>
      <c r="R1423" s="169">
        <v>0.990533789113857</v>
      </c>
      <c r="S1423" s="169">
        <v>0.964904386951631</v>
      </c>
      <c r="T1423" s="169">
        <v>0.987932880487248</v>
      </c>
      <c r="U1423" s="356">
        <v>0.9</v>
      </c>
      <c r="V1423" s="169">
        <v>0.894006309148265</v>
      </c>
      <c r="W1423" s="169">
        <v>0.931895871680252</v>
      </c>
      <c r="X1423" s="169">
        <v>0.896962879640045</v>
      </c>
      <c r="Y1423" s="169">
        <v>0.940068102434486</v>
      </c>
      <c r="Z1423" s="356">
        <v>0.92</v>
      </c>
      <c r="AA1423" s="356">
        <v>0.885341074020319</v>
      </c>
      <c r="AB1423" s="356">
        <v>0.877906976744186</v>
      </c>
      <c r="AC1423" s="356">
        <v>0.863336475023563</v>
      </c>
      <c r="AD1423" s="356">
        <v>0.913802417448849</v>
      </c>
      <c r="AE1423" s="356">
        <v>0.92</v>
      </c>
      <c r="AF1423" s="169">
        <v>0.998057414202461</v>
      </c>
      <c r="AG1423" s="169">
        <v>0.997487932223426</v>
      </c>
      <c r="AH1423" s="169">
        <v>0.986799910507868</v>
      </c>
      <c r="AI1423" s="169">
        <v>0.966825966323956</v>
      </c>
      <c r="AJ1423" s="356">
        <v>0.92</v>
      </c>
      <c r="AK1423" s="169">
        <v>0.921254661109893</v>
      </c>
      <c r="AL1423" s="169">
        <v>0.949933540097475</v>
      </c>
      <c r="AM1423" s="169">
        <v>0.935641769398115</v>
      </c>
      <c r="AN1423" s="169">
        <v>0.959925080642364</v>
      </c>
      <c r="AO1423" s="168">
        <v>0.99</v>
      </c>
      <c r="AP1423" s="358">
        <v>1</v>
      </c>
      <c r="AQ1423" s="358">
        <v>1</v>
      </c>
      <c r="AR1423" s="358">
        <v>1</v>
      </c>
      <c r="AS1423" s="359">
        <v>1</v>
      </c>
      <c r="AT1423" s="364">
        <v>0.0721861525408278</v>
      </c>
      <c r="AU1423" s="361">
        <v>0</v>
      </c>
      <c r="AV1423" s="362">
        <v>0.0727272727272727</v>
      </c>
      <c r="AW1423" s="362">
        <v>0.0185185185185185</v>
      </c>
      <c r="AX1423" s="362">
        <v>0.0624546114742193</v>
      </c>
      <c r="AY1423" s="142"/>
      <c r="AZ1423" s="140"/>
    </row>
    <row r="1424" spans="1:52">
      <c r="A1424" s="138"/>
      <c r="B1424" s="142"/>
      <c r="C1424" s="172" t="s">
        <v>1972</v>
      </c>
      <c r="D1424" s="166" t="s">
        <v>26</v>
      </c>
      <c r="E1424" s="166" t="s">
        <v>1973</v>
      </c>
      <c r="F1424" s="167" t="s">
        <v>2698</v>
      </c>
      <c r="G1424" s="195" t="s">
        <v>2699</v>
      </c>
      <c r="H1424" s="195" t="s">
        <v>2699</v>
      </c>
      <c r="I1424" s="195" t="s">
        <v>2699</v>
      </c>
      <c r="J1424" s="195" t="s">
        <v>2699</v>
      </c>
      <c r="K1424" s="168">
        <v>0.9</v>
      </c>
      <c r="L1424" s="169">
        <v>0.862068965517241</v>
      </c>
      <c r="M1424" s="169">
        <v>0.9</v>
      </c>
      <c r="N1424" s="170">
        <v>0.892857142857143</v>
      </c>
      <c r="O1424" s="170">
        <v>0.908620689655172</v>
      </c>
      <c r="P1424" s="356">
        <v>0.9</v>
      </c>
      <c r="Q1424" s="357">
        <v>0.954221165279429</v>
      </c>
      <c r="R1424" s="169">
        <v>0.975321077814153</v>
      </c>
      <c r="S1424" s="169">
        <v>0.943531394858829</v>
      </c>
      <c r="T1424" s="169">
        <v>0.952777395346577</v>
      </c>
      <c r="U1424" s="356">
        <v>0.9</v>
      </c>
      <c r="V1424" s="169">
        <v>0.919441141498216</v>
      </c>
      <c r="W1424" s="169">
        <v>0.916897506925208</v>
      </c>
      <c r="X1424" s="169">
        <v>0.870206489675516</v>
      </c>
      <c r="Y1424" s="169">
        <v>0.911661092169519</v>
      </c>
      <c r="Z1424" s="356">
        <v>0.92</v>
      </c>
      <c r="AA1424" s="356">
        <v>0.902634593356243</v>
      </c>
      <c r="AB1424" s="356">
        <v>0.923180592991914</v>
      </c>
      <c r="AC1424" s="356">
        <v>0.886850152905199</v>
      </c>
      <c r="AD1424" s="356">
        <v>0.919623418652545</v>
      </c>
      <c r="AE1424" s="356">
        <v>0.92</v>
      </c>
      <c r="AF1424" s="169">
        <v>0.998758942911374</v>
      </c>
      <c r="AG1424" s="169">
        <v>0.998249481327801</v>
      </c>
      <c r="AH1424" s="169">
        <v>0.996900185988841</v>
      </c>
      <c r="AI1424" s="169">
        <v>0.973544342662617</v>
      </c>
      <c r="AJ1424" s="356">
        <v>0.92</v>
      </c>
      <c r="AK1424" s="169">
        <v>0.945803169634122</v>
      </c>
      <c r="AL1424" s="169">
        <v>0.966051347337153</v>
      </c>
      <c r="AM1424" s="169">
        <v>0.94616019818332</v>
      </c>
      <c r="AN1424" s="169">
        <v>0.964221097871422</v>
      </c>
      <c r="AO1424" s="168">
        <v>0.99</v>
      </c>
      <c r="AP1424" s="358">
        <v>1</v>
      </c>
      <c r="AQ1424" s="358">
        <v>1</v>
      </c>
      <c r="AR1424" s="358">
        <v>1</v>
      </c>
      <c r="AS1424" s="359">
        <v>1</v>
      </c>
      <c r="AT1424" s="364">
        <v>0.0721861525408278</v>
      </c>
      <c r="AU1424" s="361">
        <v>0.0333333333333333</v>
      </c>
      <c r="AV1424" s="362">
        <v>0.166666666666667</v>
      </c>
      <c r="AW1424" s="362">
        <v>0.1</v>
      </c>
      <c r="AX1424" s="362">
        <v>0.0778128286014721</v>
      </c>
      <c r="AY1424" s="142"/>
      <c r="AZ1424" s="140"/>
    </row>
    <row r="1425" spans="1:52">
      <c r="A1425" s="138"/>
      <c r="B1425" s="142"/>
      <c r="C1425" s="172" t="s">
        <v>1972</v>
      </c>
      <c r="D1425" s="166" t="s">
        <v>26</v>
      </c>
      <c r="E1425" s="166" t="s">
        <v>1973</v>
      </c>
      <c r="F1425" s="167" t="s">
        <v>2700</v>
      </c>
      <c r="G1425" s="195" t="s">
        <v>2701</v>
      </c>
      <c r="H1425" s="195" t="s">
        <v>2701</v>
      </c>
      <c r="I1425" s="195" t="s">
        <v>2701</v>
      </c>
      <c r="J1425" s="195" t="s">
        <v>2701</v>
      </c>
      <c r="K1425" s="168">
        <v>0.9</v>
      </c>
      <c r="L1425" s="169">
        <v>0.984848484848485</v>
      </c>
      <c r="M1425" s="169">
        <v>0.934426229508197</v>
      </c>
      <c r="N1425" s="170">
        <v>0.963636363636364</v>
      </c>
      <c r="O1425" s="170">
        <v>0.947647058823529</v>
      </c>
      <c r="P1425" s="356">
        <v>0.9</v>
      </c>
      <c r="Q1425" s="357">
        <v>0.97837037037037</v>
      </c>
      <c r="R1425" s="169">
        <v>0.980351061042704</v>
      </c>
      <c r="S1425" s="169">
        <v>0.954958952740182</v>
      </c>
      <c r="T1425" s="169">
        <v>0.965259679424941</v>
      </c>
      <c r="U1425" s="356">
        <v>0.9</v>
      </c>
      <c r="V1425" s="169">
        <v>0.945185185185185</v>
      </c>
      <c r="W1425" s="169">
        <v>0.922190201729107</v>
      </c>
      <c r="X1425" s="169">
        <v>0.899933436875971</v>
      </c>
      <c r="Y1425" s="169">
        <v>0.929931694687175</v>
      </c>
      <c r="Z1425" s="356">
        <v>0.92</v>
      </c>
      <c r="AA1425" s="356">
        <v>0.92879847425302</v>
      </c>
      <c r="AB1425" s="356">
        <v>0.949320148331273</v>
      </c>
      <c r="AC1425" s="356">
        <v>0.895473251028807</v>
      </c>
      <c r="AD1425" s="356">
        <v>0.922236324799554</v>
      </c>
      <c r="AE1425" s="356">
        <v>0.92</v>
      </c>
      <c r="AF1425" s="169">
        <v>0.979401278931583</v>
      </c>
      <c r="AG1425" s="169">
        <v>0.829022230042818</v>
      </c>
      <c r="AH1425" s="169">
        <v>0.98605504587156</v>
      </c>
      <c r="AI1425" s="169">
        <v>0.926525154370686</v>
      </c>
      <c r="AJ1425" s="356">
        <v>0.92</v>
      </c>
      <c r="AK1425" s="169">
        <v>0.959183673469388</v>
      </c>
      <c r="AL1425" s="169">
        <v>0.969526691160579</v>
      </c>
      <c r="AM1425" s="169">
        <v>0.941289533461471</v>
      </c>
      <c r="AN1425" s="169">
        <v>0.965394966176284</v>
      </c>
      <c r="AO1425" s="168">
        <v>0.99</v>
      </c>
      <c r="AP1425" s="358">
        <v>1</v>
      </c>
      <c r="AQ1425" s="358">
        <v>1</v>
      </c>
      <c r="AR1425" s="358">
        <v>1</v>
      </c>
      <c r="AS1425" s="359">
        <v>1</v>
      </c>
      <c r="AT1425" s="364">
        <v>0.0721861525408278</v>
      </c>
      <c r="AU1425" s="361">
        <v>0.136363636363636</v>
      </c>
      <c r="AV1425" s="362">
        <v>0.115384615384615</v>
      </c>
      <c r="AW1425" s="362">
        <v>0.0434782608695652</v>
      </c>
      <c r="AX1425" s="362">
        <v>0.0812324929971989</v>
      </c>
      <c r="AY1425" s="142"/>
      <c r="AZ1425" s="140"/>
    </row>
    <row r="1426" spans="1:52">
      <c r="A1426" s="138"/>
      <c r="B1426" s="142"/>
      <c r="C1426" s="172" t="s">
        <v>1972</v>
      </c>
      <c r="D1426" s="166" t="s">
        <v>26</v>
      </c>
      <c r="E1426" s="166" t="s">
        <v>1973</v>
      </c>
      <c r="F1426" s="167" t="s">
        <v>2702</v>
      </c>
      <c r="G1426" s="195" t="s">
        <v>2703</v>
      </c>
      <c r="H1426" s="195" t="s">
        <v>2703</v>
      </c>
      <c r="I1426" s="195" t="s">
        <v>2703</v>
      </c>
      <c r="J1426" s="195" t="s">
        <v>2703</v>
      </c>
      <c r="K1426" s="168">
        <v>0.9</v>
      </c>
      <c r="L1426" s="169">
        <v>0.897959183673469</v>
      </c>
      <c r="M1426" s="169">
        <v>0.96</v>
      </c>
      <c r="N1426" s="170">
        <v>0.918367346938776</v>
      </c>
      <c r="O1426" s="170">
        <v>0.940012763241863</v>
      </c>
      <c r="P1426" s="356">
        <v>0.9</v>
      </c>
      <c r="Q1426" s="357">
        <v>0.985549132947977</v>
      </c>
      <c r="R1426" s="169">
        <v>0.975872187805673</v>
      </c>
      <c r="S1426" s="169">
        <v>0.981751824817518</v>
      </c>
      <c r="T1426" s="169">
        <v>0.984101089160262</v>
      </c>
      <c r="U1426" s="356">
        <v>0.9</v>
      </c>
      <c r="V1426" s="169">
        <v>0.945809248554913</v>
      </c>
      <c r="W1426" s="169">
        <v>0.951744375611347</v>
      </c>
      <c r="X1426" s="169">
        <v>0.933263816475495</v>
      </c>
      <c r="Y1426" s="169">
        <v>0.95572634259041</v>
      </c>
      <c r="Z1426" s="356">
        <v>0.92</v>
      </c>
      <c r="AA1426" s="356">
        <v>0.917009602194787</v>
      </c>
      <c r="AB1426" s="356">
        <v>0.921092564491654</v>
      </c>
      <c r="AC1426" s="356">
        <v>0.882745471877979</v>
      </c>
      <c r="AD1426" s="356">
        <v>0.932351634835491</v>
      </c>
      <c r="AE1426" s="356">
        <v>0.92</v>
      </c>
      <c r="AF1426" s="169">
        <v>0.997485331098072</v>
      </c>
      <c r="AG1426" s="169">
        <v>0.997665773320654</v>
      </c>
      <c r="AH1426" s="169">
        <v>0.997610649675731</v>
      </c>
      <c r="AI1426" s="169">
        <v>0.978727233669494</v>
      </c>
      <c r="AJ1426" s="356">
        <v>0.92</v>
      </c>
      <c r="AK1426" s="169">
        <v>0.95179584120983</v>
      </c>
      <c r="AL1426" s="169">
        <v>0.96598821638993</v>
      </c>
      <c r="AM1426" s="169">
        <v>0.941320793293805</v>
      </c>
      <c r="AN1426" s="169">
        <v>0.970629463495249</v>
      </c>
      <c r="AO1426" s="168">
        <v>0.99</v>
      </c>
      <c r="AP1426" s="358">
        <v>1</v>
      </c>
      <c r="AQ1426" s="358">
        <v>1</v>
      </c>
      <c r="AR1426" s="358">
        <v>1</v>
      </c>
      <c r="AS1426" s="359">
        <v>1</v>
      </c>
      <c r="AT1426" s="364">
        <v>0.0721861525408278</v>
      </c>
      <c r="AU1426" s="361">
        <v>0</v>
      </c>
      <c r="AV1426" s="362">
        <v>0.122448979591837</v>
      </c>
      <c r="AW1426" s="362">
        <v>0</v>
      </c>
      <c r="AX1426" s="362">
        <v>0.0644307149161518</v>
      </c>
      <c r="AY1426" s="142"/>
      <c r="AZ1426" s="140"/>
    </row>
    <row r="1427" spans="1:52">
      <c r="A1427" s="138"/>
      <c r="B1427" s="142"/>
      <c r="C1427" s="172" t="s">
        <v>1972</v>
      </c>
      <c r="D1427" s="166" t="s">
        <v>1663</v>
      </c>
      <c r="E1427" s="166" t="s">
        <v>1973</v>
      </c>
      <c r="F1427" s="167" t="s">
        <v>2704</v>
      </c>
      <c r="G1427" s="195" t="s">
        <v>2704</v>
      </c>
      <c r="H1427" s="195" t="s">
        <v>2704</v>
      </c>
      <c r="I1427" s="195" t="s">
        <v>2704</v>
      </c>
      <c r="J1427" s="195" t="s">
        <v>2704</v>
      </c>
      <c r="K1427" s="168">
        <v>0.9</v>
      </c>
      <c r="L1427" s="169" t="s">
        <v>40</v>
      </c>
      <c r="M1427" s="169" t="s">
        <v>40</v>
      </c>
      <c r="N1427" s="170" t="s">
        <v>40</v>
      </c>
      <c r="O1427" s="170" t="s">
        <v>40</v>
      </c>
      <c r="P1427" s="356">
        <v>0.9</v>
      </c>
      <c r="Q1427" s="357" t="s">
        <v>40</v>
      </c>
      <c r="R1427" s="169" t="s">
        <v>40</v>
      </c>
      <c r="S1427" s="169" t="s">
        <v>40</v>
      </c>
      <c r="T1427" s="169" t="s">
        <v>40</v>
      </c>
      <c r="U1427" s="356">
        <v>0.9</v>
      </c>
      <c r="V1427" s="169" t="s">
        <v>40</v>
      </c>
      <c r="W1427" s="169" t="s">
        <v>40</v>
      </c>
      <c r="X1427" s="169" t="s">
        <v>40</v>
      </c>
      <c r="Y1427" s="169" t="s">
        <v>40</v>
      </c>
      <c r="Z1427" s="356">
        <v>0.92</v>
      </c>
      <c r="AA1427" s="356" t="s">
        <v>40</v>
      </c>
      <c r="AB1427" s="356" t="s">
        <v>40</v>
      </c>
      <c r="AC1427" s="356" t="s">
        <v>40</v>
      </c>
      <c r="AD1427" s="356" t="s">
        <v>40</v>
      </c>
      <c r="AE1427" s="356">
        <v>0.92</v>
      </c>
      <c r="AF1427" s="169" t="s">
        <v>40</v>
      </c>
      <c r="AG1427" s="169" t="s">
        <v>40</v>
      </c>
      <c r="AH1427" s="169" t="s">
        <v>40</v>
      </c>
      <c r="AI1427" s="169" t="s">
        <v>40</v>
      </c>
      <c r="AJ1427" s="356">
        <v>0.92</v>
      </c>
      <c r="AK1427" s="169" t="s">
        <v>40</v>
      </c>
      <c r="AL1427" s="169" t="s">
        <v>40</v>
      </c>
      <c r="AM1427" s="169" t="s">
        <v>40</v>
      </c>
      <c r="AN1427" s="169" t="s">
        <v>40</v>
      </c>
      <c r="AO1427" s="168">
        <v>0.99</v>
      </c>
      <c r="AP1427" s="358" t="s">
        <v>40</v>
      </c>
      <c r="AQ1427" s="358" t="s">
        <v>40</v>
      </c>
      <c r="AR1427" s="358" t="s">
        <v>40</v>
      </c>
      <c r="AS1427" s="359" t="s">
        <v>40</v>
      </c>
      <c r="AT1427" s="364">
        <v>0.0721861525408278</v>
      </c>
      <c r="AU1427" s="361" t="s">
        <v>40</v>
      </c>
      <c r="AV1427" s="362" t="s">
        <v>40</v>
      </c>
      <c r="AW1427" s="362" t="s">
        <v>40</v>
      </c>
      <c r="AX1427" s="362" t="s">
        <v>40</v>
      </c>
      <c r="AY1427" s="142"/>
      <c r="AZ1427" s="140"/>
    </row>
    <row r="1428" spans="1:52">
      <c r="A1428" s="138"/>
      <c r="B1428" s="142"/>
      <c r="C1428" s="172" t="s">
        <v>1972</v>
      </c>
      <c r="D1428" s="166" t="s">
        <v>1663</v>
      </c>
      <c r="E1428" s="166" t="s">
        <v>1973</v>
      </c>
      <c r="F1428" s="167" t="s">
        <v>2705</v>
      </c>
      <c r="G1428" s="195" t="s">
        <v>2705</v>
      </c>
      <c r="H1428" s="195" t="s">
        <v>2705</v>
      </c>
      <c r="I1428" s="195" t="s">
        <v>2705</v>
      </c>
      <c r="J1428" s="195" t="s">
        <v>2705</v>
      </c>
      <c r="K1428" s="168">
        <v>0.9</v>
      </c>
      <c r="L1428" s="169" t="s">
        <v>40</v>
      </c>
      <c r="M1428" s="169" t="s">
        <v>40</v>
      </c>
      <c r="N1428" s="170" t="s">
        <v>40</v>
      </c>
      <c r="O1428" s="170" t="s">
        <v>40</v>
      </c>
      <c r="P1428" s="356">
        <v>0.9</v>
      </c>
      <c r="Q1428" s="357" t="s">
        <v>40</v>
      </c>
      <c r="R1428" s="169" t="s">
        <v>40</v>
      </c>
      <c r="S1428" s="169" t="s">
        <v>40</v>
      </c>
      <c r="T1428" s="169" t="s">
        <v>40</v>
      </c>
      <c r="U1428" s="356">
        <v>0.9</v>
      </c>
      <c r="V1428" s="169" t="s">
        <v>40</v>
      </c>
      <c r="W1428" s="169" t="s">
        <v>40</v>
      </c>
      <c r="X1428" s="169" t="s">
        <v>40</v>
      </c>
      <c r="Y1428" s="169" t="s">
        <v>40</v>
      </c>
      <c r="Z1428" s="356">
        <v>0.92</v>
      </c>
      <c r="AA1428" s="356" t="s">
        <v>40</v>
      </c>
      <c r="AB1428" s="356" t="s">
        <v>40</v>
      </c>
      <c r="AC1428" s="356" t="s">
        <v>40</v>
      </c>
      <c r="AD1428" s="356" t="s">
        <v>40</v>
      </c>
      <c r="AE1428" s="356">
        <v>0.92</v>
      </c>
      <c r="AF1428" s="169" t="s">
        <v>40</v>
      </c>
      <c r="AG1428" s="169" t="s">
        <v>40</v>
      </c>
      <c r="AH1428" s="169" t="s">
        <v>40</v>
      </c>
      <c r="AI1428" s="169" t="s">
        <v>40</v>
      </c>
      <c r="AJ1428" s="356">
        <v>0.92</v>
      </c>
      <c r="AK1428" s="169" t="s">
        <v>40</v>
      </c>
      <c r="AL1428" s="169" t="s">
        <v>40</v>
      </c>
      <c r="AM1428" s="169" t="s">
        <v>40</v>
      </c>
      <c r="AN1428" s="169" t="s">
        <v>40</v>
      </c>
      <c r="AO1428" s="168">
        <v>0.99</v>
      </c>
      <c r="AP1428" s="358" t="s">
        <v>40</v>
      </c>
      <c r="AQ1428" s="358" t="s">
        <v>40</v>
      </c>
      <c r="AR1428" s="358" t="s">
        <v>40</v>
      </c>
      <c r="AS1428" s="359" t="s">
        <v>40</v>
      </c>
      <c r="AT1428" s="364">
        <v>0.0721861525408278</v>
      </c>
      <c r="AU1428" s="361" t="s">
        <v>40</v>
      </c>
      <c r="AV1428" s="362" t="s">
        <v>40</v>
      </c>
      <c r="AW1428" s="362" t="s">
        <v>40</v>
      </c>
      <c r="AX1428" s="362" t="s">
        <v>40</v>
      </c>
      <c r="AY1428" s="142"/>
      <c r="AZ1428" s="140"/>
    </row>
    <row r="1429" spans="1:52">
      <c r="A1429" s="138"/>
      <c r="B1429" s="142"/>
      <c r="C1429" s="172" t="s">
        <v>2706</v>
      </c>
      <c r="D1429" s="166" t="s">
        <v>235</v>
      </c>
      <c r="E1429" s="166" t="s">
        <v>2707</v>
      </c>
      <c r="F1429" s="167" t="s">
        <v>2708</v>
      </c>
      <c r="G1429" s="199" t="s">
        <v>2709</v>
      </c>
      <c r="H1429" s="199" t="s">
        <v>2709</v>
      </c>
      <c r="I1429" s="199" t="s">
        <v>2709</v>
      </c>
      <c r="J1429" s="199" t="s">
        <v>2709</v>
      </c>
      <c r="K1429" s="168">
        <v>0.9</v>
      </c>
      <c r="L1429" s="169" t="s">
        <v>40</v>
      </c>
      <c r="M1429" s="169" t="s">
        <v>40</v>
      </c>
      <c r="N1429" s="170" t="s">
        <v>40</v>
      </c>
      <c r="O1429" s="170" t="s">
        <v>40</v>
      </c>
      <c r="P1429" s="356">
        <v>0.9</v>
      </c>
      <c r="Q1429" s="357">
        <v>0</v>
      </c>
      <c r="R1429" s="169">
        <v>0</v>
      </c>
      <c r="S1429" s="169" t="s">
        <v>40</v>
      </c>
      <c r="T1429" s="169">
        <v>0</v>
      </c>
      <c r="U1429" s="356">
        <v>0.9</v>
      </c>
      <c r="V1429" s="169">
        <v>1</v>
      </c>
      <c r="W1429" s="169">
        <v>0</v>
      </c>
      <c r="X1429" s="169" t="s">
        <v>40</v>
      </c>
      <c r="Y1429" s="169">
        <v>0.75</v>
      </c>
      <c r="Z1429" s="356">
        <v>0.92</v>
      </c>
      <c r="AA1429" s="356" t="s">
        <v>40</v>
      </c>
      <c r="AB1429" s="356" t="s">
        <v>40</v>
      </c>
      <c r="AC1429" s="356" t="s">
        <v>40</v>
      </c>
      <c r="AD1429" s="356">
        <v>1</v>
      </c>
      <c r="AE1429" s="356">
        <v>0.92</v>
      </c>
      <c r="AF1429" s="169">
        <v>0.987839705204975</v>
      </c>
      <c r="AG1429" s="169">
        <v>0.993172119487909</v>
      </c>
      <c r="AH1429" s="169">
        <v>0.99934296977661</v>
      </c>
      <c r="AI1429" s="169">
        <v>0.928966754795773</v>
      </c>
      <c r="AJ1429" s="356">
        <v>0.92</v>
      </c>
      <c r="AK1429" s="169">
        <v>1</v>
      </c>
      <c r="AL1429" s="169">
        <v>0.5</v>
      </c>
      <c r="AM1429" s="169" t="s">
        <v>40</v>
      </c>
      <c r="AN1429" s="169">
        <v>0.826086956521739</v>
      </c>
      <c r="AO1429" s="168">
        <v>0.99</v>
      </c>
      <c r="AP1429" s="358">
        <v>1</v>
      </c>
      <c r="AQ1429" s="358">
        <v>1</v>
      </c>
      <c r="AR1429" s="358" t="s">
        <v>40</v>
      </c>
      <c r="AS1429" s="359">
        <v>1</v>
      </c>
      <c r="AT1429" s="364">
        <v>0.110069253262963</v>
      </c>
      <c r="AU1429" s="361" t="s">
        <v>40</v>
      </c>
      <c r="AV1429" s="362" t="s">
        <v>40</v>
      </c>
      <c r="AW1429" s="362" t="s">
        <v>40</v>
      </c>
      <c r="AX1429" s="362" t="s">
        <v>40</v>
      </c>
      <c r="AY1429" s="142"/>
      <c r="AZ1429" s="140"/>
    </row>
    <row r="1430" spans="1:52">
      <c r="A1430" s="138"/>
      <c r="B1430" s="142"/>
      <c r="C1430" s="172" t="s">
        <v>2706</v>
      </c>
      <c r="D1430" s="166" t="s">
        <v>235</v>
      </c>
      <c r="E1430" s="166" t="s">
        <v>2707</v>
      </c>
      <c r="F1430" s="167" t="s">
        <v>2710</v>
      </c>
      <c r="G1430" s="200" t="s">
        <v>2711</v>
      </c>
      <c r="H1430" s="200" t="s">
        <v>2711</v>
      </c>
      <c r="I1430" s="200" t="s">
        <v>2711</v>
      </c>
      <c r="J1430" s="200" t="s">
        <v>2711</v>
      </c>
      <c r="K1430" s="168">
        <v>0.9</v>
      </c>
      <c r="L1430" s="169" t="s">
        <v>40</v>
      </c>
      <c r="M1430" s="169" t="s">
        <v>40</v>
      </c>
      <c r="N1430" s="170" t="s">
        <v>40</v>
      </c>
      <c r="O1430" s="170" t="s">
        <v>40</v>
      </c>
      <c r="P1430" s="356">
        <v>0.9</v>
      </c>
      <c r="Q1430" s="357" t="s">
        <v>40</v>
      </c>
      <c r="R1430" s="169" t="s">
        <v>40</v>
      </c>
      <c r="S1430" s="169" t="s">
        <v>40</v>
      </c>
      <c r="T1430" s="169">
        <v>0</v>
      </c>
      <c r="U1430" s="356">
        <v>0.9</v>
      </c>
      <c r="V1430" s="169" t="s">
        <v>40</v>
      </c>
      <c r="W1430" s="169" t="s">
        <v>40</v>
      </c>
      <c r="X1430" s="169" t="s">
        <v>40</v>
      </c>
      <c r="Y1430" s="169">
        <v>1</v>
      </c>
      <c r="Z1430" s="356">
        <v>0.92</v>
      </c>
      <c r="AA1430" s="356" t="s">
        <v>40</v>
      </c>
      <c r="AB1430" s="356" t="s">
        <v>40</v>
      </c>
      <c r="AC1430" s="356" t="s">
        <v>40</v>
      </c>
      <c r="AD1430" s="356" t="s">
        <v>40</v>
      </c>
      <c r="AE1430" s="356">
        <v>0.92</v>
      </c>
      <c r="AF1430" s="169">
        <v>0.951456310679612</v>
      </c>
      <c r="AG1430" s="169">
        <v>0.9</v>
      </c>
      <c r="AH1430" s="169">
        <v>1</v>
      </c>
      <c r="AI1430" s="169">
        <v>0.990805516689986</v>
      </c>
      <c r="AJ1430" s="356">
        <v>0.92</v>
      </c>
      <c r="AK1430" s="169" t="s">
        <v>40</v>
      </c>
      <c r="AL1430" s="169" t="s">
        <v>40</v>
      </c>
      <c r="AM1430" s="169" t="s">
        <v>40</v>
      </c>
      <c r="AN1430" s="169">
        <v>1</v>
      </c>
      <c r="AO1430" s="168">
        <v>0.99</v>
      </c>
      <c r="AP1430" s="358">
        <v>1</v>
      </c>
      <c r="AQ1430" s="358">
        <v>1</v>
      </c>
      <c r="AR1430" s="358" t="s">
        <v>40</v>
      </c>
      <c r="AS1430" s="359">
        <v>1</v>
      </c>
      <c r="AT1430" s="364">
        <v>0.110069253262963</v>
      </c>
      <c r="AU1430" s="361" t="s">
        <v>40</v>
      </c>
      <c r="AV1430" s="362" t="s">
        <v>40</v>
      </c>
      <c r="AW1430" s="362" t="s">
        <v>40</v>
      </c>
      <c r="AX1430" s="362" t="s">
        <v>40</v>
      </c>
      <c r="AY1430" s="142"/>
      <c r="AZ1430" s="140"/>
    </row>
    <row r="1431" spans="1:52">
      <c r="A1431" s="138"/>
      <c r="B1431" s="142"/>
      <c r="C1431" s="172" t="s">
        <v>2706</v>
      </c>
      <c r="D1431" s="166" t="s">
        <v>235</v>
      </c>
      <c r="E1431" s="166" t="s">
        <v>2707</v>
      </c>
      <c r="F1431" s="167" t="s">
        <v>2712</v>
      </c>
      <c r="G1431" s="199" t="s">
        <v>2713</v>
      </c>
      <c r="H1431" s="199" t="s">
        <v>2713</v>
      </c>
      <c r="I1431" s="199" t="s">
        <v>2713</v>
      </c>
      <c r="J1431" s="199" t="s">
        <v>2713</v>
      </c>
      <c r="K1431" s="168">
        <v>0.9</v>
      </c>
      <c r="L1431" s="169" t="s">
        <v>40</v>
      </c>
      <c r="M1431" s="169" t="s">
        <v>40</v>
      </c>
      <c r="N1431" s="170" t="s">
        <v>40</v>
      </c>
      <c r="O1431" s="170" t="s">
        <v>40</v>
      </c>
      <c r="P1431" s="356">
        <v>0.9</v>
      </c>
      <c r="Q1431" s="357" t="s">
        <v>40</v>
      </c>
      <c r="R1431" s="169" t="s">
        <v>40</v>
      </c>
      <c r="S1431" s="169" t="s">
        <v>40</v>
      </c>
      <c r="T1431" s="169" t="s">
        <v>40</v>
      </c>
      <c r="U1431" s="356">
        <v>0.9</v>
      </c>
      <c r="V1431" s="169" t="s">
        <v>40</v>
      </c>
      <c r="W1431" s="169" t="s">
        <v>40</v>
      </c>
      <c r="X1431" s="169" t="s">
        <v>40</v>
      </c>
      <c r="Y1431" s="169" t="s">
        <v>40</v>
      </c>
      <c r="Z1431" s="356">
        <v>0.92</v>
      </c>
      <c r="AA1431" s="356" t="s">
        <v>40</v>
      </c>
      <c r="AB1431" s="356" t="s">
        <v>40</v>
      </c>
      <c r="AC1431" s="356" t="s">
        <v>40</v>
      </c>
      <c r="AD1431" s="356" t="s">
        <v>40</v>
      </c>
      <c r="AE1431" s="356">
        <v>0.92</v>
      </c>
      <c r="AF1431" s="169">
        <v>1</v>
      </c>
      <c r="AG1431" s="169">
        <v>0.985507246376812</v>
      </c>
      <c r="AH1431" s="169">
        <v>0.982142857142857</v>
      </c>
      <c r="AI1431" s="169">
        <v>0.978185993111366</v>
      </c>
      <c r="AJ1431" s="356">
        <v>0.92</v>
      </c>
      <c r="AK1431" s="169" t="s">
        <v>40</v>
      </c>
      <c r="AL1431" s="169" t="s">
        <v>40</v>
      </c>
      <c r="AM1431" s="169" t="s">
        <v>40</v>
      </c>
      <c r="AN1431" s="169" t="s">
        <v>40</v>
      </c>
      <c r="AO1431" s="168">
        <v>0.99</v>
      </c>
      <c r="AP1431" s="358" t="s">
        <v>40</v>
      </c>
      <c r="AQ1431" s="358" t="s">
        <v>40</v>
      </c>
      <c r="AR1431" s="358" t="s">
        <v>40</v>
      </c>
      <c r="AS1431" s="359">
        <v>1</v>
      </c>
      <c r="AT1431" s="364">
        <v>0.110069253262963</v>
      </c>
      <c r="AU1431" s="361" t="s">
        <v>40</v>
      </c>
      <c r="AV1431" s="362" t="s">
        <v>40</v>
      </c>
      <c r="AW1431" s="362" t="s">
        <v>40</v>
      </c>
      <c r="AX1431" s="362" t="s">
        <v>40</v>
      </c>
      <c r="AY1431" s="142"/>
      <c r="AZ1431" s="140"/>
    </row>
    <row r="1432" spans="1:52">
      <c r="A1432" s="138"/>
      <c r="B1432" s="142"/>
      <c r="C1432" s="172" t="s">
        <v>2706</v>
      </c>
      <c r="D1432" s="166" t="s">
        <v>235</v>
      </c>
      <c r="E1432" s="166" t="s">
        <v>2707</v>
      </c>
      <c r="F1432" s="167" t="s">
        <v>2714</v>
      </c>
      <c r="G1432" s="200" t="s">
        <v>2715</v>
      </c>
      <c r="H1432" s="200" t="s">
        <v>2715</v>
      </c>
      <c r="I1432" s="200" t="s">
        <v>2715</v>
      </c>
      <c r="J1432" s="200" t="s">
        <v>2715</v>
      </c>
      <c r="K1432" s="168">
        <v>0.9</v>
      </c>
      <c r="L1432" s="169" t="s">
        <v>40</v>
      </c>
      <c r="M1432" s="169" t="s">
        <v>40</v>
      </c>
      <c r="N1432" s="170" t="s">
        <v>40</v>
      </c>
      <c r="O1432" s="170" t="s">
        <v>40</v>
      </c>
      <c r="P1432" s="356">
        <v>0.9</v>
      </c>
      <c r="Q1432" s="357">
        <v>0</v>
      </c>
      <c r="R1432" s="169">
        <v>0</v>
      </c>
      <c r="S1432" s="169">
        <v>0</v>
      </c>
      <c r="T1432" s="169">
        <v>0</v>
      </c>
      <c r="U1432" s="356">
        <v>0.9</v>
      </c>
      <c r="V1432" s="169">
        <v>1</v>
      </c>
      <c r="W1432" s="169">
        <v>1</v>
      </c>
      <c r="X1432" s="169">
        <v>1</v>
      </c>
      <c r="Y1432" s="169">
        <v>0.98989898989899</v>
      </c>
      <c r="Z1432" s="356">
        <v>0.92</v>
      </c>
      <c r="AA1432" s="356">
        <v>1</v>
      </c>
      <c r="AB1432" s="356" t="s">
        <v>40</v>
      </c>
      <c r="AC1432" s="356" t="s">
        <v>40</v>
      </c>
      <c r="AD1432" s="356">
        <v>1</v>
      </c>
      <c r="AE1432" s="356">
        <v>0.92</v>
      </c>
      <c r="AF1432" s="169">
        <v>0.998649105032084</v>
      </c>
      <c r="AG1432" s="169">
        <v>1</v>
      </c>
      <c r="AH1432" s="169">
        <v>1</v>
      </c>
      <c r="AI1432" s="169">
        <v>0.986887155001747</v>
      </c>
      <c r="AJ1432" s="356">
        <v>0.92</v>
      </c>
      <c r="AK1432" s="169">
        <v>1</v>
      </c>
      <c r="AL1432" s="169">
        <v>1</v>
      </c>
      <c r="AM1432" s="169">
        <v>1</v>
      </c>
      <c r="AN1432" s="169">
        <v>0.992592592592593</v>
      </c>
      <c r="AO1432" s="168">
        <v>0.99</v>
      </c>
      <c r="AP1432" s="358">
        <v>1</v>
      </c>
      <c r="AQ1432" s="358">
        <v>1</v>
      </c>
      <c r="AR1432" s="358">
        <v>1</v>
      </c>
      <c r="AS1432" s="359">
        <v>1</v>
      </c>
      <c r="AT1432" s="364">
        <v>0.110069253262963</v>
      </c>
      <c r="AU1432" s="361" t="s">
        <v>40</v>
      </c>
      <c r="AV1432" s="362" t="s">
        <v>40</v>
      </c>
      <c r="AW1432" s="362" t="s">
        <v>40</v>
      </c>
      <c r="AX1432" s="362" t="s">
        <v>40</v>
      </c>
      <c r="AY1432" s="142"/>
      <c r="AZ1432" s="140"/>
    </row>
    <row r="1433" spans="1:52">
      <c r="A1433" s="138"/>
      <c r="B1433" s="142"/>
      <c r="C1433" s="172" t="s">
        <v>2706</v>
      </c>
      <c r="D1433" s="166" t="s">
        <v>235</v>
      </c>
      <c r="E1433" s="166" t="s">
        <v>2707</v>
      </c>
      <c r="F1433" s="167" t="s">
        <v>2716</v>
      </c>
      <c r="G1433" s="200" t="s">
        <v>2717</v>
      </c>
      <c r="H1433" s="200" t="s">
        <v>2717</v>
      </c>
      <c r="I1433" s="200" t="s">
        <v>2717</v>
      </c>
      <c r="J1433" s="200" t="s">
        <v>2717</v>
      </c>
      <c r="K1433" s="168">
        <v>0.9</v>
      </c>
      <c r="L1433" s="169" t="s">
        <v>40</v>
      </c>
      <c r="M1433" s="169" t="s">
        <v>40</v>
      </c>
      <c r="N1433" s="170" t="s">
        <v>40</v>
      </c>
      <c r="O1433" s="170" t="s">
        <v>40</v>
      </c>
      <c r="P1433" s="356">
        <v>0.9</v>
      </c>
      <c r="Q1433" s="357" t="s">
        <v>40</v>
      </c>
      <c r="R1433" s="169" t="s">
        <v>40</v>
      </c>
      <c r="S1433" s="169">
        <v>0</v>
      </c>
      <c r="T1433" s="169">
        <v>0</v>
      </c>
      <c r="U1433" s="356">
        <v>0.9</v>
      </c>
      <c r="V1433" s="169" t="s">
        <v>40</v>
      </c>
      <c r="W1433" s="169" t="s">
        <v>40</v>
      </c>
      <c r="X1433" s="169">
        <v>1</v>
      </c>
      <c r="Y1433" s="169">
        <v>0.6</v>
      </c>
      <c r="Z1433" s="356">
        <v>0.92</v>
      </c>
      <c r="AA1433" s="356" t="s">
        <v>40</v>
      </c>
      <c r="AB1433" s="356" t="s">
        <v>40</v>
      </c>
      <c r="AC1433" s="356" t="s">
        <v>40</v>
      </c>
      <c r="AD1433" s="356">
        <v>1</v>
      </c>
      <c r="AE1433" s="356">
        <v>0.92</v>
      </c>
      <c r="AF1433" s="169">
        <v>0.917667238421955</v>
      </c>
      <c r="AG1433" s="169">
        <v>0.97029702970297</v>
      </c>
      <c r="AH1433" s="169">
        <v>1</v>
      </c>
      <c r="AI1433" s="169">
        <v>0.958131745441012</v>
      </c>
      <c r="AJ1433" s="356">
        <v>0.92</v>
      </c>
      <c r="AK1433" s="169" t="s">
        <v>40</v>
      </c>
      <c r="AL1433" s="169" t="s">
        <v>40</v>
      </c>
      <c r="AM1433" s="169">
        <v>1</v>
      </c>
      <c r="AN1433" s="169">
        <v>1</v>
      </c>
      <c r="AO1433" s="168">
        <v>0.99</v>
      </c>
      <c r="AP1433" s="358">
        <v>1</v>
      </c>
      <c r="AQ1433" s="358">
        <v>1</v>
      </c>
      <c r="AR1433" s="358">
        <v>1</v>
      </c>
      <c r="AS1433" s="359">
        <v>1</v>
      </c>
      <c r="AT1433" s="364">
        <v>0.110069253262963</v>
      </c>
      <c r="AU1433" s="361" t="s">
        <v>40</v>
      </c>
      <c r="AV1433" s="362" t="s">
        <v>40</v>
      </c>
      <c r="AW1433" s="362" t="s">
        <v>40</v>
      </c>
      <c r="AX1433" s="362" t="s">
        <v>40</v>
      </c>
      <c r="AY1433" s="142"/>
      <c r="AZ1433" s="140"/>
    </row>
    <row r="1434" spans="1:52">
      <c r="A1434" s="138"/>
      <c r="B1434" s="142"/>
      <c r="C1434" s="172" t="s">
        <v>2706</v>
      </c>
      <c r="D1434" s="166" t="s">
        <v>235</v>
      </c>
      <c r="E1434" s="166" t="s">
        <v>2707</v>
      </c>
      <c r="F1434" s="167" t="s">
        <v>2718</v>
      </c>
      <c r="G1434" s="200" t="s">
        <v>2719</v>
      </c>
      <c r="H1434" s="200" t="s">
        <v>2719</v>
      </c>
      <c r="I1434" s="200" t="s">
        <v>2719</v>
      </c>
      <c r="J1434" s="200" t="s">
        <v>2719</v>
      </c>
      <c r="K1434" s="168">
        <v>0.9</v>
      </c>
      <c r="L1434" s="169" t="s">
        <v>40</v>
      </c>
      <c r="M1434" s="169" t="s">
        <v>40</v>
      </c>
      <c r="N1434" s="170" t="s">
        <v>40</v>
      </c>
      <c r="O1434" s="170" t="s">
        <v>40</v>
      </c>
      <c r="P1434" s="356">
        <v>0.9</v>
      </c>
      <c r="Q1434" s="357" t="s">
        <v>40</v>
      </c>
      <c r="R1434" s="169" t="s">
        <v>40</v>
      </c>
      <c r="S1434" s="169" t="s">
        <v>40</v>
      </c>
      <c r="T1434" s="169">
        <v>0</v>
      </c>
      <c r="U1434" s="356">
        <v>0.9</v>
      </c>
      <c r="V1434" s="169" t="s">
        <v>40</v>
      </c>
      <c r="W1434" s="169" t="s">
        <v>40</v>
      </c>
      <c r="X1434" s="169" t="s">
        <v>40</v>
      </c>
      <c r="Y1434" s="169">
        <v>1</v>
      </c>
      <c r="Z1434" s="356">
        <v>0.92</v>
      </c>
      <c r="AA1434" s="356" t="s">
        <v>40</v>
      </c>
      <c r="AB1434" s="356" t="s">
        <v>40</v>
      </c>
      <c r="AC1434" s="356" t="s">
        <v>40</v>
      </c>
      <c r="AD1434" s="356" t="s">
        <v>40</v>
      </c>
      <c r="AE1434" s="356">
        <v>0.92</v>
      </c>
      <c r="AF1434" s="169">
        <v>0.99904214559387</v>
      </c>
      <c r="AG1434" s="169">
        <v>1</v>
      </c>
      <c r="AH1434" s="169">
        <v>1</v>
      </c>
      <c r="AI1434" s="169">
        <v>0.967472442467608</v>
      </c>
      <c r="AJ1434" s="356">
        <v>0.92</v>
      </c>
      <c r="AK1434" s="169" t="s">
        <v>40</v>
      </c>
      <c r="AL1434" s="169" t="s">
        <v>40</v>
      </c>
      <c r="AM1434" s="169" t="s">
        <v>40</v>
      </c>
      <c r="AN1434" s="169">
        <v>1</v>
      </c>
      <c r="AO1434" s="168">
        <v>0.99</v>
      </c>
      <c r="AP1434" s="358">
        <v>1</v>
      </c>
      <c r="AQ1434" s="358">
        <v>1</v>
      </c>
      <c r="AR1434" s="358">
        <v>1</v>
      </c>
      <c r="AS1434" s="359">
        <v>1</v>
      </c>
      <c r="AT1434" s="364">
        <v>0.110069253262963</v>
      </c>
      <c r="AU1434" s="361" t="s">
        <v>40</v>
      </c>
      <c r="AV1434" s="362" t="s">
        <v>40</v>
      </c>
      <c r="AW1434" s="362" t="s">
        <v>40</v>
      </c>
      <c r="AX1434" s="362" t="s">
        <v>40</v>
      </c>
      <c r="AY1434" s="142"/>
      <c r="AZ1434" s="140"/>
    </row>
    <row r="1435" spans="1:52">
      <c r="A1435" s="138"/>
      <c r="B1435" s="142"/>
      <c r="C1435" s="172" t="s">
        <v>2706</v>
      </c>
      <c r="D1435" s="166" t="s">
        <v>235</v>
      </c>
      <c r="E1435" s="166" t="s">
        <v>2707</v>
      </c>
      <c r="F1435" s="167" t="s">
        <v>2720</v>
      </c>
      <c r="G1435" s="200" t="s">
        <v>2721</v>
      </c>
      <c r="H1435" s="200" t="s">
        <v>2721</v>
      </c>
      <c r="I1435" s="200" t="s">
        <v>2721</v>
      </c>
      <c r="J1435" s="200" t="s">
        <v>2721</v>
      </c>
      <c r="K1435" s="168">
        <v>0.9</v>
      </c>
      <c r="L1435" s="169" t="s">
        <v>40</v>
      </c>
      <c r="M1435" s="169" t="s">
        <v>40</v>
      </c>
      <c r="N1435" s="170" t="s">
        <v>40</v>
      </c>
      <c r="O1435" s="170" t="s">
        <v>40</v>
      </c>
      <c r="P1435" s="356">
        <v>0.9</v>
      </c>
      <c r="Q1435" s="357">
        <v>0</v>
      </c>
      <c r="R1435" s="169" t="s">
        <v>40</v>
      </c>
      <c r="S1435" s="169" t="s">
        <v>40</v>
      </c>
      <c r="T1435" s="169">
        <v>0</v>
      </c>
      <c r="U1435" s="356">
        <v>0.9</v>
      </c>
      <c r="V1435" s="169">
        <v>1</v>
      </c>
      <c r="W1435" s="169" t="s">
        <v>40</v>
      </c>
      <c r="X1435" s="169" t="s">
        <v>40</v>
      </c>
      <c r="Y1435" s="169">
        <v>1</v>
      </c>
      <c r="Z1435" s="356">
        <v>0.92</v>
      </c>
      <c r="AA1435" s="356" t="s">
        <v>40</v>
      </c>
      <c r="AB1435" s="356" t="s">
        <v>40</v>
      </c>
      <c r="AC1435" s="356" t="s">
        <v>40</v>
      </c>
      <c r="AD1435" s="356" t="s">
        <v>40</v>
      </c>
      <c r="AE1435" s="356">
        <v>0.92</v>
      </c>
      <c r="AF1435" s="169">
        <v>1</v>
      </c>
      <c r="AG1435" s="169">
        <v>1</v>
      </c>
      <c r="AH1435" s="169">
        <v>1</v>
      </c>
      <c r="AI1435" s="169">
        <v>0.980960796915167</v>
      </c>
      <c r="AJ1435" s="356">
        <v>0.92</v>
      </c>
      <c r="AK1435" s="169">
        <v>1</v>
      </c>
      <c r="AL1435" s="169" t="s">
        <v>40</v>
      </c>
      <c r="AM1435" s="169" t="s">
        <v>40</v>
      </c>
      <c r="AN1435" s="169">
        <v>1</v>
      </c>
      <c r="AO1435" s="168">
        <v>0.99</v>
      </c>
      <c r="AP1435" s="358">
        <v>1</v>
      </c>
      <c r="AQ1435" s="358">
        <v>1</v>
      </c>
      <c r="AR1435" s="358">
        <v>1</v>
      </c>
      <c r="AS1435" s="359">
        <v>1</v>
      </c>
      <c r="AT1435" s="364">
        <v>0.110069253262963</v>
      </c>
      <c r="AU1435" s="361" t="s">
        <v>40</v>
      </c>
      <c r="AV1435" s="362" t="s">
        <v>40</v>
      </c>
      <c r="AW1435" s="362" t="s">
        <v>40</v>
      </c>
      <c r="AX1435" s="362" t="s">
        <v>40</v>
      </c>
      <c r="AY1435" s="142"/>
      <c r="AZ1435" s="140"/>
    </row>
    <row r="1436" spans="1:52">
      <c r="A1436" s="138"/>
      <c r="B1436" s="142"/>
      <c r="C1436" s="172" t="s">
        <v>2706</v>
      </c>
      <c r="D1436" s="166" t="s">
        <v>235</v>
      </c>
      <c r="E1436" s="166" t="s">
        <v>2707</v>
      </c>
      <c r="F1436" s="167" t="s">
        <v>2722</v>
      </c>
      <c r="G1436" s="200" t="s">
        <v>2723</v>
      </c>
      <c r="H1436" s="200" t="s">
        <v>2723</v>
      </c>
      <c r="I1436" s="200" t="s">
        <v>2723</v>
      </c>
      <c r="J1436" s="200" t="s">
        <v>2723</v>
      </c>
      <c r="K1436" s="168">
        <v>0.9</v>
      </c>
      <c r="L1436" s="169" t="s">
        <v>40</v>
      </c>
      <c r="M1436" s="169" t="s">
        <v>40</v>
      </c>
      <c r="N1436" s="170" t="s">
        <v>40</v>
      </c>
      <c r="O1436" s="170" t="s">
        <v>40</v>
      </c>
      <c r="P1436" s="356">
        <v>0.9</v>
      </c>
      <c r="Q1436" s="357" t="s">
        <v>40</v>
      </c>
      <c r="R1436" s="169" t="s">
        <v>40</v>
      </c>
      <c r="S1436" s="169" t="s">
        <v>40</v>
      </c>
      <c r="T1436" s="169">
        <v>0</v>
      </c>
      <c r="U1436" s="356">
        <v>0.9</v>
      </c>
      <c r="V1436" s="169" t="s">
        <v>40</v>
      </c>
      <c r="W1436" s="169" t="s">
        <v>40</v>
      </c>
      <c r="X1436" s="169" t="s">
        <v>40</v>
      </c>
      <c r="Y1436" s="169">
        <v>1</v>
      </c>
      <c r="Z1436" s="356">
        <v>0.92</v>
      </c>
      <c r="AA1436" s="356" t="s">
        <v>40</v>
      </c>
      <c r="AB1436" s="356" t="s">
        <v>40</v>
      </c>
      <c r="AC1436" s="356" t="s">
        <v>40</v>
      </c>
      <c r="AD1436" s="356" t="s">
        <v>40</v>
      </c>
      <c r="AE1436" s="356">
        <v>0.92</v>
      </c>
      <c r="AF1436" s="169">
        <v>0.964679911699779</v>
      </c>
      <c r="AG1436" s="169">
        <v>1</v>
      </c>
      <c r="AH1436" s="169">
        <v>0.983922829581994</v>
      </c>
      <c r="AI1436" s="169">
        <v>0.988709350280576</v>
      </c>
      <c r="AJ1436" s="356">
        <v>0.92</v>
      </c>
      <c r="AK1436" s="169" t="s">
        <v>40</v>
      </c>
      <c r="AL1436" s="169" t="s">
        <v>40</v>
      </c>
      <c r="AM1436" s="169" t="s">
        <v>40</v>
      </c>
      <c r="AN1436" s="169">
        <v>1</v>
      </c>
      <c r="AO1436" s="168">
        <v>0.99</v>
      </c>
      <c r="AP1436" s="358" t="s">
        <v>40</v>
      </c>
      <c r="AQ1436" s="358">
        <v>1</v>
      </c>
      <c r="AR1436" s="358" t="s">
        <v>40</v>
      </c>
      <c r="AS1436" s="359">
        <v>1</v>
      </c>
      <c r="AT1436" s="364">
        <v>0.110069253262963</v>
      </c>
      <c r="AU1436" s="361" t="s">
        <v>40</v>
      </c>
      <c r="AV1436" s="362" t="s">
        <v>40</v>
      </c>
      <c r="AW1436" s="362" t="s">
        <v>40</v>
      </c>
      <c r="AX1436" s="362" t="s">
        <v>40</v>
      </c>
      <c r="AY1436" s="142"/>
      <c r="AZ1436" s="140"/>
    </row>
    <row r="1437" spans="1:52">
      <c r="A1437" s="138"/>
      <c r="B1437" s="142"/>
      <c r="C1437" s="172" t="s">
        <v>2706</v>
      </c>
      <c r="D1437" s="166" t="s">
        <v>235</v>
      </c>
      <c r="E1437" s="166" t="s">
        <v>2707</v>
      </c>
      <c r="F1437" s="167" t="s">
        <v>2724</v>
      </c>
      <c r="G1437" s="199" t="s">
        <v>2725</v>
      </c>
      <c r="H1437" s="199" t="s">
        <v>2725</v>
      </c>
      <c r="I1437" s="199" t="s">
        <v>2725</v>
      </c>
      <c r="J1437" s="199" t="s">
        <v>2725</v>
      </c>
      <c r="K1437" s="168">
        <v>0.9</v>
      </c>
      <c r="L1437" s="169" t="s">
        <v>40</v>
      </c>
      <c r="M1437" s="169" t="s">
        <v>40</v>
      </c>
      <c r="N1437" s="170" t="s">
        <v>40</v>
      </c>
      <c r="O1437" s="170" t="s">
        <v>40</v>
      </c>
      <c r="P1437" s="356">
        <v>0.9</v>
      </c>
      <c r="Q1437" s="357" t="s">
        <v>40</v>
      </c>
      <c r="R1437" s="169" t="s">
        <v>40</v>
      </c>
      <c r="S1437" s="169" t="s">
        <v>40</v>
      </c>
      <c r="T1437" s="169">
        <v>0</v>
      </c>
      <c r="U1437" s="356">
        <v>0.9</v>
      </c>
      <c r="V1437" s="169" t="s">
        <v>40</v>
      </c>
      <c r="W1437" s="169" t="s">
        <v>40</v>
      </c>
      <c r="X1437" s="169" t="s">
        <v>40</v>
      </c>
      <c r="Y1437" s="169">
        <v>0.933333333333333</v>
      </c>
      <c r="Z1437" s="356">
        <v>0.92</v>
      </c>
      <c r="AA1437" s="356" t="s">
        <v>40</v>
      </c>
      <c r="AB1437" s="356" t="s">
        <v>40</v>
      </c>
      <c r="AC1437" s="356" t="s">
        <v>40</v>
      </c>
      <c r="AD1437" s="356" t="s">
        <v>40</v>
      </c>
      <c r="AE1437" s="356">
        <v>0.92</v>
      </c>
      <c r="AF1437" s="169">
        <v>0.931451612903226</v>
      </c>
      <c r="AG1437" s="169">
        <v>1</v>
      </c>
      <c r="AH1437" s="169">
        <v>1</v>
      </c>
      <c r="AI1437" s="169">
        <v>0.99004448210125</v>
      </c>
      <c r="AJ1437" s="356">
        <v>0.92</v>
      </c>
      <c r="AK1437" s="169" t="s">
        <v>40</v>
      </c>
      <c r="AL1437" s="169" t="s">
        <v>40</v>
      </c>
      <c r="AM1437" s="169" t="s">
        <v>40</v>
      </c>
      <c r="AN1437" s="169">
        <v>1</v>
      </c>
      <c r="AO1437" s="168">
        <v>0.99</v>
      </c>
      <c r="AP1437" s="358" t="s">
        <v>40</v>
      </c>
      <c r="AQ1437" s="358" t="s">
        <v>40</v>
      </c>
      <c r="AR1437" s="358" t="s">
        <v>40</v>
      </c>
      <c r="AS1437" s="359">
        <v>1</v>
      </c>
      <c r="AT1437" s="364">
        <v>0.110069253262963</v>
      </c>
      <c r="AU1437" s="361" t="s">
        <v>40</v>
      </c>
      <c r="AV1437" s="362" t="s">
        <v>40</v>
      </c>
      <c r="AW1437" s="362" t="s">
        <v>40</v>
      </c>
      <c r="AX1437" s="362" t="s">
        <v>40</v>
      </c>
      <c r="AY1437" s="142"/>
      <c r="AZ1437" s="140"/>
    </row>
    <row r="1438" spans="1:52">
      <c r="A1438" s="138"/>
      <c r="B1438" s="142"/>
      <c r="C1438" s="172" t="s">
        <v>2706</v>
      </c>
      <c r="D1438" s="166" t="s">
        <v>235</v>
      </c>
      <c r="E1438" s="166" t="s">
        <v>2707</v>
      </c>
      <c r="F1438" s="167" t="s">
        <v>2726</v>
      </c>
      <c r="G1438" s="200" t="s">
        <v>2727</v>
      </c>
      <c r="H1438" s="200" t="s">
        <v>2727</v>
      </c>
      <c r="I1438" s="200" t="s">
        <v>2727</v>
      </c>
      <c r="J1438" s="200" t="s">
        <v>2727</v>
      </c>
      <c r="K1438" s="168">
        <v>0.9</v>
      </c>
      <c r="L1438" s="169" t="s">
        <v>40</v>
      </c>
      <c r="M1438" s="169" t="s">
        <v>40</v>
      </c>
      <c r="N1438" s="170" t="s">
        <v>40</v>
      </c>
      <c r="O1438" s="170" t="s">
        <v>40</v>
      </c>
      <c r="P1438" s="356">
        <v>0.9</v>
      </c>
      <c r="Q1438" s="357" t="s">
        <v>40</v>
      </c>
      <c r="R1438" s="169" t="s">
        <v>40</v>
      </c>
      <c r="S1438" s="169" t="s">
        <v>40</v>
      </c>
      <c r="T1438" s="169" t="s">
        <v>40</v>
      </c>
      <c r="U1438" s="356">
        <v>0.9</v>
      </c>
      <c r="V1438" s="169" t="s">
        <v>40</v>
      </c>
      <c r="W1438" s="169" t="s">
        <v>40</v>
      </c>
      <c r="X1438" s="169" t="s">
        <v>40</v>
      </c>
      <c r="Y1438" s="169" t="s">
        <v>40</v>
      </c>
      <c r="Z1438" s="356">
        <v>0.92</v>
      </c>
      <c r="AA1438" s="356" t="s">
        <v>40</v>
      </c>
      <c r="AB1438" s="356" t="s">
        <v>40</v>
      </c>
      <c r="AC1438" s="356" t="s">
        <v>40</v>
      </c>
      <c r="AD1438" s="356" t="s">
        <v>40</v>
      </c>
      <c r="AE1438" s="356">
        <v>0.92</v>
      </c>
      <c r="AF1438" s="169">
        <v>1</v>
      </c>
      <c r="AG1438" s="169">
        <v>1</v>
      </c>
      <c r="AH1438" s="169">
        <v>1</v>
      </c>
      <c r="AI1438" s="169">
        <v>0.991194968553459</v>
      </c>
      <c r="AJ1438" s="356">
        <v>0.92</v>
      </c>
      <c r="AK1438" s="169" t="s">
        <v>40</v>
      </c>
      <c r="AL1438" s="169" t="s">
        <v>40</v>
      </c>
      <c r="AM1438" s="169" t="s">
        <v>40</v>
      </c>
      <c r="AN1438" s="169">
        <v>1</v>
      </c>
      <c r="AO1438" s="168">
        <v>0.99</v>
      </c>
      <c r="AP1438" s="358" t="s">
        <v>40</v>
      </c>
      <c r="AQ1438" s="358" t="s">
        <v>40</v>
      </c>
      <c r="AR1438" s="358" t="s">
        <v>40</v>
      </c>
      <c r="AS1438" s="359">
        <v>1</v>
      </c>
      <c r="AT1438" s="364">
        <v>0.110069253262963</v>
      </c>
      <c r="AU1438" s="361" t="s">
        <v>40</v>
      </c>
      <c r="AV1438" s="362" t="s">
        <v>40</v>
      </c>
      <c r="AW1438" s="362" t="s">
        <v>40</v>
      </c>
      <c r="AX1438" s="362" t="s">
        <v>40</v>
      </c>
      <c r="AY1438" s="142"/>
      <c r="AZ1438" s="140"/>
    </row>
    <row r="1439" spans="1:52">
      <c r="A1439" s="138"/>
      <c r="B1439" s="142"/>
      <c r="C1439" s="172" t="s">
        <v>2706</v>
      </c>
      <c r="D1439" s="166" t="s">
        <v>235</v>
      </c>
      <c r="E1439" s="166" t="s">
        <v>2707</v>
      </c>
      <c r="F1439" s="167" t="s">
        <v>2728</v>
      </c>
      <c r="G1439" s="199" t="s">
        <v>2729</v>
      </c>
      <c r="H1439" s="199" t="s">
        <v>2729</v>
      </c>
      <c r="I1439" s="199" t="s">
        <v>2729</v>
      </c>
      <c r="J1439" s="199" t="s">
        <v>2729</v>
      </c>
      <c r="K1439" s="168">
        <v>0.9</v>
      </c>
      <c r="L1439" s="169" t="s">
        <v>40</v>
      </c>
      <c r="M1439" s="169" t="s">
        <v>40</v>
      </c>
      <c r="N1439" s="170" t="s">
        <v>40</v>
      </c>
      <c r="O1439" s="170" t="s">
        <v>40</v>
      </c>
      <c r="P1439" s="356">
        <v>0.9</v>
      </c>
      <c r="Q1439" s="357">
        <v>0</v>
      </c>
      <c r="R1439" s="169">
        <v>0</v>
      </c>
      <c r="S1439" s="169">
        <v>0</v>
      </c>
      <c r="T1439" s="169">
        <v>0</v>
      </c>
      <c r="U1439" s="356">
        <v>0.9</v>
      </c>
      <c r="V1439" s="169">
        <v>0.375</v>
      </c>
      <c r="W1439" s="169">
        <v>0.9</v>
      </c>
      <c r="X1439" s="169">
        <v>0.5</v>
      </c>
      <c r="Y1439" s="169">
        <v>0.845238095238095</v>
      </c>
      <c r="Z1439" s="356">
        <v>0.92</v>
      </c>
      <c r="AA1439" s="356" t="s">
        <v>40</v>
      </c>
      <c r="AB1439" s="356">
        <v>0</v>
      </c>
      <c r="AC1439" s="356" t="s">
        <v>40</v>
      </c>
      <c r="AD1439" s="356">
        <v>0.333333333333333</v>
      </c>
      <c r="AE1439" s="356">
        <v>0.92</v>
      </c>
      <c r="AF1439" s="169">
        <v>0.999198717948718</v>
      </c>
      <c r="AG1439" s="169">
        <v>1</v>
      </c>
      <c r="AH1439" s="169">
        <v>1</v>
      </c>
      <c r="AI1439" s="169">
        <v>0.955517230158472</v>
      </c>
      <c r="AJ1439" s="356">
        <v>0.92</v>
      </c>
      <c r="AK1439" s="169">
        <v>0.375</v>
      </c>
      <c r="AL1439" s="169">
        <v>0.818181818181818</v>
      </c>
      <c r="AM1439" s="169">
        <v>0.666666666666667</v>
      </c>
      <c r="AN1439" s="169">
        <v>0.871559633027523</v>
      </c>
      <c r="AO1439" s="168">
        <v>0.99</v>
      </c>
      <c r="AP1439" s="358">
        <v>1</v>
      </c>
      <c r="AQ1439" s="358">
        <v>1</v>
      </c>
      <c r="AR1439" s="358" t="s">
        <v>40</v>
      </c>
      <c r="AS1439" s="359">
        <v>1</v>
      </c>
      <c r="AT1439" s="364">
        <v>0.110069253262963</v>
      </c>
      <c r="AU1439" s="361" t="s">
        <v>40</v>
      </c>
      <c r="AV1439" s="362" t="s">
        <v>40</v>
      </c>
      <c r="AW1439" s="362" t="s">
        <v>40</v>
      </c>
      <c r="AX1439" s="362" t="s">
        <v>40</v>
      </c>
      <c r="AY1439" s="142"/>
      <c r="AZ1439" s="140"/>
    </row>
    <row r="1440" spans="1:52">
      <c r="A1440" s="138"/>
      <c r="B1440" s="142"/>
      <c r="C1440" s="172" t="s">
        <v>2706</v>
      </c>
      <c r="D1440" s="166" t="s">
        <v>235</v>
      </c>
      <c r="E1440" s="166" t="s">
        <v>2707</v>
      </c>
      <c r="F1440" s="167" t="s">
        <v>2730</v>
      </c>
      <c r="G1440" s="199" t="s">
        <v>2731</v>
      </c>
      <c r="H1440" s="199" t="s">
        <v>2731</v>
      </c>
      <c r="I1440" s="199" t="s">
        <v>2731</v>
      </c>
      <c r="J1440" s="199" t="s">
        <v>2731</v>
      </c>
      <c r="K1440" s="168">
        <v>0.9</v>
      </c>
      <c r="L1440" s="169" t="s">
        <v>40</v>
      </c>
      <c r="M1440" s="169" t="s">
        <v>40</v>
      </c>
      <c r="N1440" s="170" t="s">
        <v>40</v>
      </c>
      <c r="O1440" s="170" t="s">
        <v>40</v>
      </c>
      <c r="P1440" s="356">
        <v>0.9</v>
      </c>
      <c r="Q1440" s="357" t="s">
        <v>40</v>
      </c>
      <c r="R1440" s="169" t="s">
        <v>40</v>
      </c>
      <c r="S1440" s="169" t="s">
        <v>40</v>
      </c>
      <c r="T1440" s="169" t="s">
        <v>40</v>
      </c>
      <c r="U1440" s="356">
        <v>0.9</v>
      </c>
      <c r="V1440" s="169" t="s">
        <v>40</v>
      </c>
      <c r="W1440" s="169" t="s">
        <v>40</v>
      </c>
      <c r="X1440" s="169" t="s">
        <v>40</v>
      </c>
      <c r="Y1440" s="169" t="s">
        <v>40</v>
      </c>
      <c r="Z1440" s="356">
        <v>0.92</v>
      </c>
      <c r="AA1440" s="356" t="s">
        <v>40</v>
      </c>
      <c r="AB1440" s="356" t="s">
        <v>40</v>
      </c>
      <c r="AC1440" s="356" t="s">
        <v>40</v>
      </c>
      <c r="AD1440" s="356" t="s">
        <v>40</v>
      </c>
      <c r="AE1440" s="356">
        <v>0.92</v>
      </c>
      <c r="AF1440" s="169">
        <v>1</v>
      </c>
      <c r="AG1440" s="169">
        <v>1</v>
      </c>
      <c r="AH1440" s="169">
        <v>1</v>
      </c>
      <c r="AI1440" s="169">
        <v>0.997090037658336</v>
      </c>
      <c r="AJ1440" s="356">
        <v>0.92</v>
      </c>
      <c r="AK1440" s="169" t="s">
        <v>40</v>
      </c>
      <c r="AL1440" s="169" t="s">
        <v>40</v>
      </c>
      <c r="AM1440" s="169" t="s">
        <v>40</v>
      </c>
      <c r="AN1440" s="169" t="s">
        <v>40</v>
      </c>
      <c r="AO1440" s="168">
        <v>0.99</v>
      </c>
      <c r="AP1440" s="358" t="s">
        <v>40</v>
      </c>
      <c r="AQ1440" s="358" t="s">
        <v>40</v>
      </c>
      <c r="AR1440" s="358" t="s">
        <v>40</v>
      </c>
      <c r="AS1440" s="359">
        <v>1</v>
      </c>
      <c r="AT1440" s="364">
        <v>0.110069253262963</v>
      </c>
      <c r="AU1440" s="361" t="s">
        <v>40</v>
      </c>
      <c r="AV1440" s="362" t="s">
        <v>40</v>
      </c>
      <c r="AW1440" s="362" t="s">
        <v>40</v>
      </c>
      <c r="AX1440" s="362" t="s">
        <v>40</v>
      </c>
      <c r="AY1440" s="142"/>
      <c r="AZ1440" s="140"/>
    </row>
    <row r="1441" spans="1:52">
      <c r="A1441" s="138"/>
      <c r="B1441" s="142"/>
      <c r="C1441" s="172" t="s">
        <v>2706</v>
      </c>
      <c r="D1441" s="166" t="s">
        <v>235</v>
      </c>
      <c r="E1441" s="166" t="s">
        <v>2707</v>
      </c>
      <c r="F1441" s="167" t="s">
        <v>2732</v>
      </c>
      <c r="G1441" s="200" t="s">
        <v>2733</v>
      </c>
      <c r="H1441" s="200" t="s">
        <v>2733</v>
      </c>
      <c r="I1441" s="200" t="s">
        <v>2733</v>
      </c>
      <c r="J1441" s="200" t="s">
        <v>2733</v>
      </c>
      <c r="K1441" s="168">
        <v>0.9</v>
      </c>
      <c r="L1441" s="169" t="s">
        <v>40</v>
      </c>
      <c r="M1441" s="169" t="s">
        <v>40</v>
      </c>
      <c r="N1441" s="170" t="s">
        <v>40</v>
      </c>
      <c r="O1441" s="170" t="s">
        <v>40</v>
      </c>
      <c r="P1441" s="356">
        <v>0.9</v>
      </c>
      <c r="Q1441" s="357" t="s">
        <v>40</v>
      </c>
      <c r="R1441" s="169" t="s">
        <v>40</v>
      </c>
      <c r="S1441" s="169" t="s">
        <v>40</v>
      </c>
      <c r="T1441" s="169">
        <v>0</v>
      </c>
      <c r="U1441" s="356">
        <v>0.9</v>
      </c>
      <c r="V1441" s="169" t="s">
        <v>40</v>
      </c>
      <c r="W1441" s="169" t="s">
        <v>40</v>
      </c>
      <c r="X1441" s="169" t="s">
        <v>40</v>
      </c>
      <c r="Y1441" s="169">
        <v>0.857142857142857</v>
      </c>
      <c r="Z1441" s="356">
        <v>0.92</v>
      </c>
      <c r="AA1441" s="356" t="s">
        <v>40</v>
      </c>
      <c r="AB1441" s="356" t="s">
        <v>40</v>
      </c>
      <c r="AC1441" s="356" t="s">
        <v>40</v>
      </c>
      <c r="AD1441" s="356">
        <v>1</v>
      </c>
      <c r="AE1441" s="356">
        <v>0.92</v>
      </c>
      <c r="AF1441" s="169">
        <v>1</v>
      </c>
      <c r="AG1441" s="169">
        <v>1</v>
      </c>
      <c r="AH1441" s="169">
        <v>1</v>
      </c>
      <c r="AI1441" s="169">
        <v>0.981321453491493</v>
      </c>
      <c r="AJ1441" s="356">
        <v>0.92</v>
      </c>
      <c r="AK1441" s="169" t="s">
        <v>40</v>
      </c>
      <c r="AL1441" s="169" t="s">
        <v>40</v>
      </c>
      <c r="AM1441" s="169">
        <v>1</v>
      </c>
      <c r="AN1441" s="169">
        <v>1</v>
      </c>
      <c r="AO1441" s="168">
        <v>0.99</v>
      </c>
      <c r="AP1441" s="358" t="s">
        <v>40</v>
      </c>
      <c r="AQ1441" s="358" t="s">
        <v>40</v>
      </c>
      <c r="AR1441" s="358">
        <v>1</v>
      </c>
      <c r="AS1441" s="359">
        <v>1</v>
      </c>
      <c r="AT1441" s="364">
        <v>0.110069253262963</v>
      </c>
      <c r="AU1441" s="361" t="s">
        <v>40</v>
      </c>
      <c r="AV1441" s="362" t="s">
        <v>40</v>
      </c>
      <c r="AW1441" s="362" t="s">
        <v>40</v>
      </c>
      <c r="AX1441" s="362" t="s">
        <v>40</v>
      </c>
      <c r="AY1441" s="142"/>
      <c r="AZ1441" s="140"/>
    </row>
    <row r="1442" spans="1:52">
      <c r="A1442" s="138"/>
      <c r="B1442" s="142"/>
      <c r="C1442" s="172" t="s">
        <v>2706</v>
      </c>
      <c r="D1442" s="166" t="s">
        <v>235</v>
      </c>
      <c r="E1442" s="166" t="s">
        <v>2707</v>
      </c>
      <c r="F1442" s="167" t="s">
        <v>2734</v>
      </c>
      <c r="G1442" s="200" t="s">
        <v>2735</v>
      </c>
      <c r="H1442" s="200" t="s">
        <v>2735</v>
      </c>
      <c r="I1442" s="200" t="s">
        <v>2735</v>
      </c>
      <c r="J1442" s="200" t="s">
        <v>2735</v>
      </c>
      <c r="K1442" s="168">
        <v>0.9</v>
      </c>
      <c r="L1442" s="169" t="s">
        <v>40</v>
      </c>
      <c r="M1442" s="169" t="s">
        <v>40</v>
      </c>
      <c r="N1442" s="170" t="s">
        <v>40</v>
      </c>
      <c r="O1442" s="170" t="s">
        <v>40</v>
      </c>
      <c r="P1442" s="356">
        <v>0.9</v>
      </c>
      <c r="Q1442" s="357" t="s">
        <v>40</v>
      </c>
      <c r="R1442" s="169">
        <v>0</v>
      </c>
      <c r="S1442" s="169">
        <v>0</v>
      </c>
      <c r="T1442" s="169">
        <v>0</v>
      </c>
      <c r="U1442" s="356">
        <v>0.9</v>
      </c>
      <c r="V1442" s="169" t="s">
        <v>40</v>
      </c>
      <c r="W1442" s="169">
        <v>1</v>
      </c>
      <c r="X1442" s="169">
        <v>1</v>
      </c>
      <c r="Y1442" s="169">
        <v>1</v>
      </c>
      <c r="Z1442" s="356">
        <v>0.92</v>
      </c>
      <c r="AA1442" s="356" t="s">
        <v>40</v>
      </c>
      <c r="AB1442" s="356" t="s">
        <v>40</v>
      </c>
      <c r="AC1442" s="356" t="s">
        <v>40</v>
      </c>
      <c r="AD1442" s="356" t="s">
        <v>40</v>
      </c>
      <c r="AE1442" s="356">
        <v>0.92</v>
      </c>
      <c r="AF1442" s="169">
        <v>0.989130434782609</v>
      </c>
      <c r="AG1442" s="169">
        <v>1</v>
      </c>
      <c r="AH1442" s="169">
        <v>1</v>
      </c>
      <c r="AI1442" s="169">
        <v>0.992122538293217</v>
      </c>
      <c r="AJ1442" s="356">
        <v>0.92</v>
      </c>
      <c r="AK1442" s="169">
        <v>1</v>
      </c>
      <c r="AL1442" s="169">
        <v>1</v>
      </c>
      <c r="AM1442" s="169">
        <v>1</v>
      </c>
      <c r="AN1442" s="169">
        <v>1</v>
      </c>
      <c r="AO1442" s="168">
        <v>0.99</v>
      </c>
      <c r="AP1442" s="358" t="s">
        <v>40</v>
      </c>
      <c r="AQ1442" s="358" t="s">
        <v>40</v>
      </c>
      <c r="AR1442" s="358" t="s">
        <v>40</v>
      </c>
      <c r="AS1442" s="359">
        <v>1</v>
      </c>
      <c r="AT1442" s="364">
        <v>0.110069253262963</v>
      </c>
      <c r="AU1442" s="361" t="s">
        <v>40</v>
      </c>
      <c r="AV1442" s="362" t="s">
        <v>40</v>
      </c>
      <c r="AW1442" s="362" t="s">
        <v>40</v>
      </c>
      <c r="AX1442" s="362" t="s">
        <v>40</v>
      </c>
      <c r="AY1442" s="142"/>
      <c r="AZ1442" s="140"/>
    </row>
    <row r="1443" spans="1:52">
      <c r="A1443" s="138"/>
      <c r="B1443" s="142"/>
      <c r="C1443" s="172" t="s">
        <v>2706</v>
      </c>
      <c r="D1443" s="166" t="s">
        <v>235</v>
      </c>
      <c r="E1443" s="166" t="s">
        <v>2707</v>
      </c>
      <c r="F1443" s="167" t="s">
        <v>2736</v>
      </c>
      <c r="G1443" s="200" t="s">
        <v>2737</v>
      </c>
      <c r="H1443" s="200" t="s">
        <v>2737</v>
      </c>
      <c r="I1443" s="200" t="s">
        <v>2737</v>
      </c>
      <c r="J1443" s="200" t="s">
        <v>2737</v>
      </c>
      <c r="K1443" s="168">
        <v>0.9</v>
      </c>
      <c r="L1443" s="169" t="s">
        <v>40</v>
      </c>
      <c r="M1443" s="169" t="s">
        <v>40</v>
      </c>
      <c r="N1443" s="170" t="s">
        <v>40</v>
      </c>
      <c r="O1443" s="170" t="s">
        <v>40</v>
      </c>
      <c r="P1443" s="356">
        <v>0.9</v>
      </c>
      <c r="Q1443" s="357" t="s">
        <v>40</v>
      </c>
      <c r="R1443" s="169" t="s">
        <v>40</v>
      </c>
      <c r="S1443" s="169" t="s">
        <v>40</v>
      </c>
      <c r="T1443" s="169" t="s">
        <v>40</v>
      </c>
      <c r="U1443" s="356">
        <v>0.9</v>
      </c>
      <c r="V1443" s="169" t="s">
        <v>40</v>
      </c>
      <c r="W1443" s="169" t="s">
        <v>40</v>
      </c>
      <c r="X1443" s="169" t="s">
        <v>40</v>
      </c>
      <c r="Y1443" s="169" t="s">
        <v>40</v>
      </c>
      <c r="Z1443" s="356">
        <v>0.92</v>
      </c>
      <c r="AA1443" s="356" t="s">
        <v>40</v>
      </c>
      <c r="AB1443" s="356" t="s">
        <v>40</v>
      </c>
      <c r="AC1443" s="356" t="s">
        <v>40</v>
      </c>
      <c r="AD1443" s="356" t="s">
        <v>40</v>
      </c>
      <c r="AE1443" s="356">
        <v>0.92</v>
      </c>
      <c r="AF1443" s="169">
        <v>1</v>
      </c>
      <c r="AG1443" s="169">
        <v>1</v>
      </c>
      <c r="AH1443" s="169">
        <v>1</v>
      </c>
      <c r="AI1443" s="169">
        <v>0.989222304157922</v>
      </c>
      <c r="AJ1443" s="356">
        <v>0.92</v>
      </c>
      <c r="AK1443" s="169" t="s">
        <v>40</v>
      </c>
      <c r="AL1443" s="169">
        <v>1</v>
      </c>
      <c r="AM1443" s="169" t="s">
        <v>40</v>
      </c>
      <c r="AN1443" s="169">
        <v>1</v>
      </c>
      <c r="AO1443" s="168">
        <v>0.99</v>
      </c>
      <c r="AP1443" s="358" t="s">
        <v>40</v>
      </c>
      <c r="AQ1443" s="358" t="s">
        <v>40</v>
      </c>
      <c r="AR1443" s="358" t="s">
        <v>40</v>
      </c>
      <c r="AS1443" s="359">
        <v>1</v>
      </c>
      <c r="AT1443" s="364">
        <v>0.110069253262963</v>
      </c>
      <c r="AU1443" s="361" t="s">
        <v>40</v>
      </c>
      <c r="AV1443" s="362" t="s">
        <v>40</v>
      </c>
      <c r="AW1443" s="362" t="s">
        <v>40</v>
      </c>
      <c r="AX1443" s="362" t="s">
        <v>40</v>
      </c>
      <c r="AY1443" s="142"/>
      <c r="AZ1443" s="140"/>
    </row>
    <row r="1444" spans="1:52">
      <c r="A1444" s="138"/>
      <c r="B1444" s="142"/>
      <c r="C1444" s="172" t="s">
        <v>2706</v>
      </c>
      <c r="D1444" s="166" t="s">
        <v>235</v>
      </c>
      <c r="E1444" s="166" t="s">
        <v>2707</v>
      </c>
      <c r="F1444" s="167" t="s">
        <v>2738</v>
      </c>
      <c r="G1444" s="200" t="s">
        <v>2739</v>
      </c>
      <c r="H1444" s="200" t="s">
        <v>2739</v>
      </c>
      <c r="I1444" s="200" t="s">
        <v>2739</v>
      </c>
      <c r="J1444" s="200" t="s">
        <v>2739</v>
      </c>
      <c r="K1444" s="168">
        <v>0.9</v>
      </c>
      <c r="L1444" s="169" t="s">
        <v>40</v>
      </c>
      <c r="M1444" s="169" t="s">
        <v>40</v>
      </c>
      <c r="N1444" s="170" t="s">
        <v>40</v>
      </c>
      <c r="O1444" s="170" t="s">
        <v>40</v>
      </c>
      <c r="P1444" s="356">
        <v>0.9</v>
      </c>
      <c r="Q1444" s="357" t="s">
        <v>40</v>
      </c>
      <c r="R1444" s="169" t="s">
        <v>40</v>
      </c>
      <c r="S1444" s="169">
        <v>0</v>
      </c>
      <c r="T1444" s="169">
        <v>0</v>
      </c>
      <c r="U1444" s="356">
        <v>0.9</v>
      </c>
      <c r="V1444" s="169" t="s">
        <v>40</v>
      </c>
      <c r="W1444" s="169" t="s">
        <v>40</v>
      </c>
      <c r="X1444" s="169">
        <v>1</v>
      </c>
      <c r="Y1444" s="169">
        <v>1</v>
      </c>
      <c r="Z1444" s="356">
        <v>0.92</v>
      </c>
      <c r="AA1444" s="356" t="s">
        <v>40</v>
      </c>
      <c r="AB1444" s="356" t="s">
        <v>40</v>
      </c>
      <c r="AC1444" s="356" t="s">
        <v>40</v>
      </c>
      <c r="AD1444" s="356" t="s">
        <v>40</v>
      </c>
      <c r="AE1444" s="356">
        <v>0.92</v>
      </c>
      <c r="AF1444" s="169">
        <v>0.997206703910614</v>
      </c>
      <c r="AG1444" s="169">
        <v>1</v>
      </c>
      <c r="AH1444" s="169">
        <v>1</v>
      </c>
      <c r="AI1444" s="169">
        <v>0.960614479490113</v>
      </c>
      <c r="AJ1444" s="356">
        <v>0.92</v>
      </c>
      <c r="AK1444" s="169" t="s">
        <v>40</v>
      </c>
      <c r="AL1444" s="169" t="s">
        <v>40</v>
      </c>
      <c r="AM1444" s="169">
        <v>1</v>
      </c>
      <c r="AN1444" s="169">
        <v>1</v>
      </c>
      <c r="AO1444" s="168">
        <v>0.99</v>
      </c>
      <c r="AP1444" s="358" t="s">
        <v>40</v>
      </c>
      <c r="AQ1444" s="358" t="s">
        <v>40</v>
      </c>
      <c r="AR1444" s="358" t="s">
        <v>40</v>
      </c>
      <c r="AS1444" s="359">
        <v>1</v>
      </c>
      <c r="AT1444" s="364">
        <v>0.110069253262963</v>
      </c>
      <c r="AU1444" s="361" t="s">
        <v>40</v>
      </c>
      <c r="AV1444" s="362" t="s">
        <v>40</v>
      </c>
      <c r="AW1444" s="362" t="s">
        <v>40</v>
      </c>
      <c r="AX1444" s="362" t="s">
        <v>40</v>
      </c>
      <c r="AY1444" s="142"/>
      <c r="AZ1444" s="140"/>
    </row>
    <row r="1445" spans="1:52">
      <c r="A1445" s="138"/>
      <c r="B1445" s="142"/>
      <c r="C1445" s="172" t="s">
        <v>2706</v>
      </c>
      <c r="D1445" s="166" t="s">
        <v>235</v>
      </c>
      <c r="E1445" s="166" t="s">
        <v>2707</v>
      </c>
      <c r="F1445" s="167" t="s">
        <v>2740</v>
      </c>
      <c r="G1445" s="200" t="s">
        <v>2741</v>
      </c>
      <c r="H1445" s="200" t="s">
        <v>2741</v>
      </c>
      <c r="I1445" s="200" t="s">
        <v>2741</v>
      </c>
      <c r="J1445" s="200" t="s">
        <v>2741</v>
      </c>
      <c r="K1445" s="168">
        <v>0.9</v>
      </c>
      <c r="L1445" s="169" t="s">
        <v>40</v>
      </c>
      <c r="M1445" s="169" t="s">
        <v>40</v>
      </c>
      <c r="N1445" s="170" t="s">
        <v>40</v>
      </c>
      <c r="O1445" s="170" t="s">
        <v>40</v>
      </c>
      <c r="P1445" s="356">
        <v>0.9</v>
      </c>
      <c r="Q1445" s="357">
        <v>0</v>
      </c>
      <c r="R1445" s="169">
        <v>0</v>
      </c>
      <c r="S1445" s="169">
        <v>0</v>
      </c>
      <c r="T1445" s="169">
        <v>0</v>
      </c>
      <c r="U1445" s="356">
        <v>0.9</v>
      </c>
      <c r="V1445" s="169">
        <v>1</v>
      </c>
      <c r="W1445" s="169">
        <v>1</v>
      </c>
      <c r="X1445" s="169">
        <v>1</v>
      </c>
      <c r="Y1445" s="169">
        <v>1</v>
      </c>
      <c r="Z1445" s="356">
        <v>0.92</v>
      </c>
      <c r="AA1445" s="356" t="s">
        <v>40</v>
      </c>
      <c r="AB1445" s="356" t="s">
        <v>40</v>
      </c>
      <c r="AC1445" s="356" t="s">
        <v>40</v>
      </c>
      <c r="AD1445" s="356">
        <v>1</v>
      </c>
      <c r="AE1445" s="356">
        <v>0.92</v>
      </c>
      <c r="AF1445" s="169">
        <v>0.973076923076923</v>
      </c>
      <c r="AG1445" s="169">
        <v>0.981937602627258</v>
      </c>
      <c r="AH1445" s="169">
        <v>0.999031945788964</v>
      </c>
      <c r="AI1445" s="169">
        <v>0.996051387575774</v>
      </c>
      <c r="AJ1445" s="356">
        <v>0.92</v>
      </c>
      <c r="AK1445" s="169">
        <v>1</v>
      </c>
      <c r="AL1445" s="169">
        <v>1</v>
      </c>
      <c r="AM1445" s="169">
        <v>1</v>
      </c>
      <c r="AN1445" s="169">
        <v>1</v>
      </c>
      <c r="AO1445" s="168">
        <v>0.99</v>
      </c>
      <c r="AP1445" s="358" t="s">
        <v>40</v>
      </c>
      <c r="AQ1445" s="358" t="s">
        <v>40</v>
      </c>
      <c r="AR1445" s="358" t="s">
        <v>40</v>
      </c>
      <c r="AS1445" s="359">
        <v>1</v>
      </c>
      <c r="AT1445" s="364">
        <v>0.110069253262963</v>
      </c>
      <c r="AU1445" s="361" t="s">
        <v>40</v>
      </c>
      <c r="AV1445" s="362" t="s">
        <v>40</v>
      </c>
      <c r="AW1445" s="362" t="s">
        <v>40</v>
      </c>
      <c r="AX1445" s="362" t="s">
        <v>40</v>
      </c>
      <c r="AY1445" s="142"/>
      <c r="AZ1445" s="140"/>
    </row>
    <row r="1446" spans="1:52">
      <c r="A1446" s="138"/>
      <c r="B1446" s="142"/>
      <c r="C1446" s="172" t="s">
        <v>2706</v>
      </c>
      <c r="D1446" s="166" t="s">
        <v>235</v>
      </c>
      <c r="E1446" s="166" t="s">
        <v>2707</v>
      </c>
      <c r="F1446" s="167" t="s">
        <v>2742</v>
      </c>
      <c r="G1446" s="200" t="s">
        <v>2743</v>
      </c>
      <c r="H1446" s="200" t="s">
        <v>2743</v>
      </c>
      <c r="I1446" s="200" t="s">
        <v>2743</v>
      </c>
      <c r="J1446" s="200" t="s">
        <v>2743</v>
      </c>
      <c r="K1446" s="168">
        <v>0.9</v>
      </c>
      <c r="L1446" s="169" t="s">
        <v>40</v>
      </c>
      <c r="M1446" s="169" t="s">
        <v>40</v>
      </c>
      <c r="N1446" s="170" t="s">
        <v>40</v>
      </c>
      <c r="O1446" s="170" t="s">
        <v>40</v>
      </c>
      <c r="P1446" s="356">
        <v>0.9</v>
      </c>
      <c r="Q1446" s="357" t="s">
        <v>40</v>
      </c>
      <c r="R1446" s="169" t="s">
        <v>40</v>
      </c>
      <c r="S1446" s="169" t="s">
        <v>40</v>
      </c>
      <c r="T1446" s="169" t="s">
        <v>40</v>
      </c>
      <c r="U1446" s="356">
        <v>0.9</v>
      </c>
      <c r="V1446" s="169" t="s">
        <v>40</v>
      </c>
      <c r="W1446" s="169" t="s">
        <v>40</v>
      </c>
      <c r="X1446" s="169" t="s">
        <v>40</v>
      </c>
      <c r="Y1446" s="169" t="s">
        <v>40</v>
      </c>
      <c r="Z1446" s="356">
        <v>0.92</v>
      </c>
      <c r="AA1446" s="356" t="s">
        <v>40</v>
      </c>
      <c r="AB1446" s="356" t="s">
        <v>40</v>
      </c>
      <c r="AC1446" s="356" t="s">
        <v>40</v>
      </c>
      <c r="AD1446" s="356" t="s">
        <v>40</v>
      </c>
      <c r="AE1446" s="356">
        <v>0.92</v>
      </c>
      <c r="AF1446" s="169">
        <v>0.996515679442509</v>
      </c>
      <c r="AG1446" s="169">
        <v>0.955844155844156</v>
      </c>
      <c r="AH1446" s="169">
        <v>0.971428571428571</v>
      </c>
      <c r="AI1446" s="169">
        <v>0.920850106559318</v>
      </c>
      <c r="AJ1446" s="356">
        <v>0.92</v>
      </c>
      <c r="AK1446" s="169" t="s">
        <v>40</v>
      </c>
      <c r="AL1446" s="169" t="s">
        <v>40</v>
      </c>
      <c r="AM1446" s="169" t="s">
        <v>40</v>
      </c>
      <c r="AN1446" s="169" t="s">
        <v>40</v>
      </c>
      <c r="AO1446" s="168">
        <v>0.99</v>
      </c>
      <c r="AP1446" s="358" t="s">
        <v>40</v>
      </c>
      <c r="AQ1446" s="358" t="s">
        <v>40</v>
      </c>
      <c r="AR1446" s="358">
        <v>1</v>
      </c>
      <c r="AS1446" s="359">
        <v>1</v>
      </c>
      <c r="AT1446" s="364">
        <v>0.110069253262963</v>
      </c>
      <c r="AU1446" s="361" t="s">
        <v>40</v>
      </c>
      <c r="AV1446" s="362" t="s">
        <v>40</v>
      </c>
      <c r="AW1446" s="362" t="s">
        <v>40</v>
      </c>
      <c r="AX1446" s="362" t="s">
        <v>40</v>
      </c>
      <c r="AY1446" s="142"/>
      <c r="AZ1446" s="140"/>
    </row>
    <row r="1447" spans="1:52">
      <c r="A1447" s="138"/>
      <c r="B1447" s="142"/>
      <c r="C1447" s="172" t="s">
        <v>2706</v>
      </c>
      <c r="D1447" s="166" t="s">
        <v>235</v>
      </c>
      <c r="E1447" s="166" t="s">
        <v>2707</v>
      </c>
      <c r="F1447" s="167" t="s">
        <v>2744</v>
      </c>
      <c r="G1447" s="199" t="s">
        <v>2745</v>
      </c>
      <c r="H1447" s="199" t="s">
        <v>2745</v>
      </c>
      <c r="I1447" s="199" t="s">
        <v>2745</v>
      </c>
      <c r="J1447" s="199" t="s">
        <v>2745</v>
      </c>
      <c r="K1447" s="168">
        <v>0.9</v>
      </c>
      <c r="L1447" s="169" t="s">
        <v>40</v>
      </c>
      <c r="M1447" s="169" t="s">
        <v>40</v>
      </c>
      <c r="N1447" s="170" t="s">
        <v>40</v>
      </c>
      <c r="O1447" s="170" t="s">
        <v>40</v>
      </c>
      <c r="P1447" s="356">
        <v>0.9</v>
      </c>
      <c r="Q1447" s="357">
        <v>0</v>
      </c>
      <c r="R1447" s="169" t="s">
        <v>40</v>
      </c>
      <c r="S1447" s="169" t="s">
        <v>40</v>
      </c>
      <c r="T1447" s="169">
        <v>0</v>
      </c>
      <c r="U1447" s="356">
        <v>0.9</v>
      </c>
      <c r="V1447" s="169">
        <v>1</v>
      </c>
      <c r="W1447" s="169" t="s">
        <v>40</v>
      </c>
      <c r="X1447" s="169" t="s">
        <v>40</v>
      </c>
      <c r="Y1447" s="169">
        <v>1</v>
      </c>
      <c r="Z1447" s="356">
        <v>0.92</v>
      </c>
      <c r="AA1447" s="356" t="s">
        <v>40</v>
      </c>
      <c r="AB1447" s="356" t="s">
        <v>40</v>
      </c>
      <c r="AC1447" s="356" t="s">
        <v>40</v>
      </c>
      <c r="AD1447" s="356" t="s">
        <v>40</v>
      </c>
      <c r="AE1447" s="356">
        <v>0.92</v>
      </c>
      <c r="AF1447" s="169">
        <v>1</v>
      </c>
      <c r="AG1447" s="169">
        <v>1</v>
      </c>
      <c r="AH1447" s="169">
        <v>1</v>
      </c>
      <c r="AI1447" s="169">
        <v>0.999338624338624</v>
      </c>
      <c r="AJ1447" s="356">
        <v>0.92</v>
      </c>
      <c r="AK1447" s="169">
        <v>1</v>
      </c>
      <c r="AL1447" s="169" t="s">
        <v>40</v>
      </c>
      <c r="AM1447" s="169" t="s">
        <v>40</v>
      </c>
      <c r="AN1447" s="169">
        <v>1</v>
      </c>
      <c r="AO1447" s="168">
        <v>0.99</v>
      </c>
      <c r="AP1447" s="358" t="s">
        <v>40</v>
      </c>
      <c r="AQ1447" s="358">
        <v>1</v>
      </c>
      <c r="AR1447" s="358" t="s">
        <v>40</v>
      </c>
      <c r="AS1447" s="359">
        <v>1</v>
      </c>
      <c r="AT1447" s="364">
        <v>0.110069253262963</v>
      </c>
      <c r="AU1447" s="361" t="s">
        <v>40</v>
      </c>
      <c r="AV1447" s="362" t="s">
        <v>40</v>
      </c>
      <c r="AW1447" s="362" t="s">
        <v>40</v>
      </c>
      <c r="AX1447" s="362" t="s">
        <v>40</v>
      </c>
      <c r="AY1447" s="142"/>
      <c r="AZ1447" s="140"/>
    </row>
    <row r="1448" spans="1:52">
      <c r="A1448" s="138"/>
      <c r="B1448" s="142"/>
      <c r="C1448" s="172" t="s">
        <v>2706</v>
      </c>
      <c r="D1448" s="166" t="s">
        <v>235</v>
      </c>
      <c r="E1448" s="166" t="s">
        <v>2707</v>
      </c>
      <c r="F1448" s="167" t="s">
        <v>2746</v>
      </c>
      <c r="G1448" s="199" t="s">
        <v>2747</v>
      </c>
      <c r="H1448" s="199" t="s">
        <v>2747</v>
      </c>
      <c r="I1448" s="199" t="s">
        <v>2747</v>
      </c>
      <c r="J1448" s="199" t="s">
        <v>2747</v>
      </c>
      <c r="K1448" s="168">
        <v>0.9</v>
      </c>
      <c r="L1448" s="169" t="s">
        <v>40</v>
      </c>
      <c r="M1448" s="169" t="s">
        <v>40</v>
      </c>
      <c r="N1448" s="170" t="s">
        <v>40</v>
      </c>
      <c r="O1448" s="170" t="s">
        <v>40</v>
      </c>
      <c r="P1448" s="356">
        <v>0.9</v>
      </c>
      <c r="Q1448" s="357" t="s">
        <v>40</v>
      </c>
      <c r="R1448" s="169" t="s">
        <v>40</v>
      </c>
      <c r="S1448" s="169" t="s">
        <v>40</v>
      </c>
      <c r="T1448" s="169" t="s">
        <v>40</v>
      </c>
      <c r="U1448" s="356">
        <v>0.9</v>
      </c>
      <c r="V1448" s="169" t="s">
        <v>40</v>
      </c>
      <c r="W1448" s="169" t="s">
        <v>40</v>
      </c>
      <c r="X1448" s="169" t="s">
        <v>40</v>
      </c>
      <c r="Y1448" s="169" t="s">
        <v>40</v>
      </c>
      <c r="Z1448" s="356">
        <v>0.92</v>
      </c>
      <c r="AA1448" s="356" t="s">
        <v>40</v>
      </c>
      <c r="AB1448" s="356" t="s">
        <v>40</v>
      </c>
      <c r="AC1448" s="356" t="s">
        <v>40</v>
      </c>
      <c r="AD1448" s="356" t="s">
        <v>40</v>
      </c>
      <c r="AE1448" s="356">
        <v>0.92</v>
      </c>
      <c r="AF1448" s="169">
        <v>0.571428571428571</v>
      </c>
      <c r="AG1448" s="169" t="s">
        <v>40</v>
      </c>
      <c r="AH1448" s="169">
        <v>1</v>
      </c>
      <c r="AI1448" s="169">
        <v>0.628252788104089</v>
      </c>
      <c r="AJ1448" s="356">
        <v>0.92</v>
      </c>
      <c r="AK1448" s="169" t="s">
        <v>40</v>
      </c>
      <c r="AL1448" s="169" t="s">
        <v>40</v>
      </c>
      <c r="AM1448" s="169" t="s">
        <v>40</v>
      </c>
      <c r="AN1448" s="169" t="s">
        <v>40</v>
      </c>
      <c r="AO1448" s="168">
        <v>0.99</v>
      </c>
      <c r="AP1448" s="358" t="s">
        <v>40</v>
      </c>
      <c r="AQ1448" s="358" t="s">
        <v>40</v>
      </c>
      <c r="AR1448" s="358" t="s">
        <v>40</v>
      </c>
      <c r="AS1448" s="359">
        <v>1</v>
      </c>
      <c r="AT1448" s="364">
        <v>0.110069253262963</v>
      </c>
      <c r="AU1448" s="361" t="s">
        <v>40</v>
      </c>
      <c r="AV1448" s="362" t="s">
        <v>40</v>
      </c>
      <c r="AW1448" s="362" t="s">
        <v>40</v>
      </c>
      <c r="AX1448" s="362" t="s">
        <v>40</v>
      </c>
      <c r="AY1448" s="142"/>
      <c r="AZ1448" s="140"/>
    </row>
    <row r="1449" spans="1:52">
      <c r="A1449" s="138"/>
      <c r="B1449" s="142"/>
      <c r="C1449" s="172" t="s">
        <v>2706</v>
      </c>
      <c r="D1449" s="166" t="s">
        <v>235</v>
      </c>
      <c r="E1449" s="166" t="s">
        <v>2707</v>
      </c>
      <c r="F1449" s="167" t="s">
        <v>2748</v>
      </c>
      <c r="G1449" s="199" t="s">
        <v>2749</v>
      </c>
      <c r="H1449" s="199" t="s">
        <v>2749</v>
      </c>
      <c r="I1449" s="199" t="s">
        <v>2749</v>
      </c>
      <c r="J1449" s="199" t="s">
        <v>2749</v>
      </c>
      <c r="K1449" s="168">
        <v>0.9</v>
      </c>
      <c r="L1449" s="169" t="s">
        <v>40</v>
      </c>
      <c r="M1449" s="169" t="s">
        <v>40</v>
      </c>
      <c r="N1449" s="170" t="s">
        <v>40</v>
      </c>
      <c r="O1449" s="170" t="s">
        <v>40</v>
      </c>
      <c r="P1449" s="356">
        <v>0.9</v>
      </c>
      <c r="Q1449" s="357" t="s">
        <v>40</v>
      </c>
      <c r="R1449" s="169" t="s">
        <v>40</v>
      </c>
      <c r="S1449" s="169" t="s">
        <v>40</v>
      </c>
      <c r="T1449" s="169" t="s">
        <v>40</v>
      </c>
      <c r="U1449" s="356">
        <v>0.9</v>
      </c>
      <c r="V1449" s="169" t="s">
        <v>40</v>
      </c>
      <c r="W1449" s="169" t="s">
        <v>40</v>
      </c>
      <c r="X1449" s="169" t="s">
        <v>40</v>
      </c>
      <c r="Y1449" s="169" t="s">
        <v>40</v>
      </c>
      <c r="Z1449" s="356">
        <v>0.92</v>
      </c>
      <c r="AA1449" s="356" t="s">
        <v>40</v>
      </c>
      <c r="AB1449" s="356" t="s">
        <v>40</v>
      </c>
      <c r="AC1449" s="356" t="s">
        <v>40</v>
      </c>
      <c r="AD1449" s="356" t="s">
        <v>40</v>
      </c>
      <c r="AE1449" s="356">
        <v>0.92</v>
      </c>
      <c r="AF1449" s="169">
        <v>0.428571428571429</v>
      </c>
      <c r="AG1449" s="169">
        <v>1</v>
      </c>
      <c r="AH1449" s="169">
        <v>1</v>
      </c>
      <c r="AI1449" s="169">
        <v>0.851648351648352</v>
      </c>
      <c r="AJ1449" s="356">
        <v>0.92</v>
      </c>
      <c r="AK1449" s="169" t="s">
        <v>40</v>
      </c>
      <c r="AL1449" s="169" t="s">
        <v>40</v>
      </c>
      <c r="AM1449" s="169" t="s">
        <v>40</v>
      </c>
      <c r="AN1449" s="169" t="s">
        <v>40</v>
      </c>
      <c r="AO1449" s="168">
        <v>0.99</v>
      </c>
      <c r="AP1449" s="358" t="s">
        <v>40</v>
      </c>
      <c r="AQ1449" s="358" t="s">
        <v>40</v>
      </c>
      <c r="AR1449" s="358" t="s">
        <v>40</v>
      </c>
      <c r="AS1449" s="359" t="s">
        <v>40</v>
      </c>
      <c r="AT1449" s="364">
        <v>0.110069253262963</v>
      </c>
      <c r="AU1449" s="361" t="s">
        <v>40</v>
      </c>
      <c r="AV1449" s="362" t="s">
        <v>40</v>
      </c>
      <c r="AW1449" s="362" t="s">
        <v>40</v>
      </c>
      <c r="AX1449" s="362" t="s">
        <v>40</v>
      </c>
      <c r="AY1449" s="142"/>
      <c r="AZ1449" s="140"/>
    </row>
    <row r="1450" spans="1:52">
      <c r="A1450" s="138"/>
      <c r="B1450" s="142"/>
      <c r="C1450" s="172" t="s">
        <v>2706</v>
      </c>
      <c r="D1450" s="166" t="s">
        <v>235</v>
      </c>
      <c r="E1450" s="166" t="s">
        <v>2707</v>
      </c>
      <c r="F1450" s="167" t="s">
        <v>2750</v>
      </c>
      <c r="G1450" s="200" t="s">
        <v>2751</v>
      </c>
      <c r="H1450" s="200" t="s">
        <v>2751</v>
      </c>
      <c r="I1450" s="200" t="s">
        <v>2751</v>
      </c>
      <c r="J1450" s="200" t="s">
        <v>2751</v>
      </c>
      <c r="K1450" s="168">
        <v>0.9</v>
      </c>
      <c r="L1450" s="169" t="s">
        <v>40</v>
      </c>
      <c r="M1450" s="169" t="s">
        <v>40</v>
      </c>
      <c r="N1450" s="170" t="s">
        <v>40</v>
      </c>
      <c r="O1450" s="170" t="s">
        <v>40</v>
      </c>
      <c r="P1450" s="356">
        <v>0.9</v>
      </c>
      <c r="Q1450" s="357" t="s">
        <v>40</v>
      </c>
      <c r="R1450" s="169" t="s">
        <v>40</v>
      </c>
      <c r="S1450" s="169">
        <v>0</v>
      </c>
      <c r="T1450" s="169">
        <v>0</v>
      </c>
      <c r="U1450" s="356">
        <v>0.9</v>
      </c>
      <c r="V1450" s="169" t="s">
        <v>40</v>
      </c>
      <c r="W1450" s="169" t="s">
        <v>40</v>
      </c>
      <c r="X1450" s="169">
        <v>1</v>
      </c>
      <c r="Y1450" s="169">
        <v>0.728571428571429</v>
      </c>
      <c r="Z1450" s="356">
        <v>0.92</v>
      </c>
      <c r="AA1450" s="356" t="s">
        <v>40</v>
      </c>
      <c r="AB1450" s="356" t="s">
        <v>40</v>
      </c>
      <c r="AC1450" s="356" t="s">
        <v>40</v>
      </c>
      <c r="AD1450" s="356">
        <v>0.857142857142857</v>
      </c>
      <c r="AE1450" s="356">
        <v>0.92</v>
      </c>
      <c r="AF1450" s="169">
        <v>0.997787610619469</v>
      </c>
      <c r="AG1450" s="169">
        <v>0.998787878787879</v>
      </c>
      <c r="AH1450" s="169">
        <v>0.996006389776358</v>
      </c>
      <c r="AI1450" s="169">
        <v>0.999220559803529</v>
      </c>
      <c r="AJ1450" s="356">
        <v>0.92</v>
      </c>
      <c r="AK1450" s="169" t="s">
        <v>40</v>
      </c>
      <c r="AL1450" s="169">
        <v>0</v>
      </c>
      <c r="AM1450" s="169">
        <v>0.666666666666667</v>
      </c>
      <c r="AN1450" s="169">
        <v>0.761111111111111</v>
      </c>
      <c r="AO1450" s="168">
        <v>0.99</v>
      </c>
      <c r="AP1450" s="358">
        <v>1</v>
      </c>
      <c r="AQ1450" s="358">
        <v>1</v>
      </c>
      <c r="AR1450" s="358" t="s">
        <v>40</v>
      </c>
      <c r="AS1450" s="359">
        <v>1</v>
      </c>
      <c r="AT1450" s="364">
        <v>0.110069253262963</v>
      </c>
      <c r="AU1450" s="361" t="s">
        <v>40</v>
      </c>
      <c r="AV1450" s="362" t="s">
        <v>40</v>
      </c>
      <c r="AW1450" s="362" t="s">
        <v>40</v>
      </c>
      <c r="AX1450" s="362" t="s">
        <v>40</v>
      </c>
      <c r="AY1450" s="142"/>
      <c r="AZ1450" s="140"/>
    </row>
    <row r="1451" spans="1:52">
      <c r="A1451" s="138"/>
      <c r="B1451" s="142"/>
      <c r="C1451" s="172" t="s">
        <v>2706</v>
      </c>
      <c r="D1451" s="166" t="s">
        <v>235</v>
      </c>
      <c r="E1451" s="166" t="s">
        <v>2707</v>
      </c>
      <c r="F1451" s="167" t="s">
        <v>2752</v>
      </c>
      <c r="G1451" s="200" t="s">
        <v>2753</v>
      </c>
      <c r="H1451" s="200" t="s">
        <v>2753</v>
      </c>
      <c r="I1451" s="200" t="s">
        <v>2753</v>
      </c>
      <c r="J1451" s="200" t="s">
        <v>2753</v>
      </c>
      <c r="K1451" s="168">
        <v>0.9</v>
      </c>
      <c r="L1451" s="169" t="s">
        <v>40</v>
      </c>
      <c r="M1451" s="169" t="s">
        <v>40</v>
      </c>
      <c r="N1451" s="170" t="s">
        <v>40</v>
      </c>
      <c r="O1451" s="170" t="s">
        <v>40</v>
      </c>
      <c r="P1451" s="356">
        <v>0.9</v>
      </c>
      <c r="Q1451" s="357" t="s">
        <v>40</v>
      </c>
      <c r="R1451" s="169" t="s">
        <v>40</v>
      </c>
      <c r="S1451" s="169" t="s">
        <v>40</v>
      </c>
      <c r="T1451" s="169" t="s">
        <v>40</v>
      </c>
      <c r="U1451" s="356">
        <v>0.9</v>
      </c>
      <c r="V1451" s="169" t="s">
        <v>40</v>
      </c>
      <c r="W1451" s="169" t="s">
        <v>40</v>
      </c>
      <c r="X1451" s="169" t="s">
        <v>40</v>
      </c>
      <c r="Y1451" s="169" t="s">
        <v>40</v>
      </c>
      <c r="Z1451" s="356">
        <v>0.92</v>
      </c>
      <c r="AA1451" s="356" t="s">
        <v>40</v>
      </c>
      <c r="AB1451" s="356" t="s">
        <v>40</v>
      </c>
      <c r="AC1451" s="356" t="s">
        <v>40</v>
      </c>
      <c r="AD1451" s="356" t="s">
        <v>40</v>
      </c>
      <c r="AE1451" s="356">
        <v>0.92</v>
      </c>
      <c r="AF1451" s="169">
        <v>0.994791666666667</v>
      </c>
      <c r="AG1451" s="169">
        <v>0.922330097087379</v>
      </c>
      <c r="AH1451" s="169">
        <v>0.89261744966443</v>
      </c>
      <c r="AI1451" s="169">
        <v>0.896040698960407</v>
      </c>
      <c r="AJ1451" s="356">
        <v>0.92</v>
      </c>
      <c r="AK1451" s="169" t="s">
        <v>40</v>
      </c>
      <c r="AL1451" s="169" t="s">
        <v>40</v>
      </c>
      <c r="AM1451" s="169" t="s">
        <v>40</v>
      </c>
      <c r="AN1451" s="169" t="s">
        <v>40</v>
      </c>
      <c r="AO1451" s="168">
        <v>0.99</v>
      </c>
      <c r="AP1451" s="358">
        <v>1</v>
      </c>
      <c r="AQ1451" s="358">
        <v>1</v>
      </c>
      <c r="AR1451" s="358" t="s">
        <v>40</v>
      </c>
      <c r="AS1451" s="359">
        <v>1</v>
      </c>
      <c r="AT1451" s="364">
        <v>0.110069253262963</v>
      </c>
      <c r="AU1451" s="361" t="s">
        <v>40</v>
      </c>
      <c r="AV1451" s="362" t="s">
        <v>40</v>
      </c>
      <c r="AW1451" s="362" t="s">
        <v>40</v>
      </c>
      <c r="AX1451" s="362" t="s">
        <v>40</v>
      </c>
      <c r="AY1451" s="142"/>
      <c r="AZ1451" s="140"/>
    </row>
    <row r="1452" spans="1:52">
      <c r="A1452" s="138"/>
      <c r="B1452" s="142"/>
      <c r="C1452" s="172" t="s">
        <v>2706</v>
      </c>
      <c r="D1452" s="166" t="s">
        <v>235</v>
      </c>
      <c r="E1452" s="166" t="s">
        <v>2707</v>
      </c>
      <c r="F1452" s="167" t="s">
        <v>2754</v>
      </c>
      <c r="G1452" s="200" t="s">
        <v>2755</v>
      </c>
      <c r="H1452" s="200" t="s">
        <v>2755</v>
      </c>
      <c r="I1452" s="200" t="s">
        <v>2755</v>
      </c>
      <c r="J1452" s="200" t="s">
        <v>2755</v>
      </c>
      <c r="K1452" s="168">
        <v>0.9</v>
      </c>
      <c r="L1452" s="169" t="s">
        <v>40</v>
      </c>
      <c r="M1452" s="169" t="s">
        <v>40</v>
      </c>
      <c r="N1452" s="170" t="s">
        <v>40</v>
      </c>
      <c r="O1452" s="170" t="s">
        <v>40</v>
      </c>
      <c r="P1452" s="356">
        <v>0.9</v>
      </c>
      <c r="Q1452" s="357" t="s">
        <v>40</v>
      </c>
      <c r="R1452" s="169" t="s">
        <v>40</v>
      </c>
      <c r="S1452" s="169" t="s">
        <v>40</v>
      </c>
      <c r="T1452" s="169">
        <v>0</v>
      </c>
      <c r="U1452" s="356">
        <v>0.9</v>
      </c>
      <c r="V1452" s="169" t="s">
        <v>40</v>
      </c>
      <c r="W1452" s="169" t="s">
        <v>40</v>
      </c>
      <c r="X1452" s="169" t="s">
        <v>40</v>
      </c>
      <c r="Y1452" s="169">
        <v>1</v>
      </c>
      <c r="Z1452" s="356">
        <v>0.92</v>
      </c>
      <c r="AA1452" s="356" t="s">
        <v>40</v>
      </c>
      <c r="AB1452" s="356" t="s">
        <v>40</v>
      </c>
      <c r="AC1452" s="356" t="s">
        <v>40</v>
      </c>
      <c r="AD1452" s="356" t="s">
        <v>40</v>
      </c>
      <c r="AE1452" s="356">
        <v>0.92</v>
      </c>
      <c r="AF1452" s="169">
        <v>1</v>
      </c>
      <c r="AG1452" s="169">
        <v>1</v>
      </c>
      <c r="AH1452" s="169">
        <v>1</v>
      </c>
      <c r="AI1452" s="169">
        <v>0.942176258992806</v>
      </c>
      <c r="AJ1452" s="356">
        <v>0.92</v>
      </c>
      <c r="AK1452" s="169" t="s">
        <v>40</v>
      </c>
      <c r="AL1452" s="169" t="s">
        <v>40</v>
      </c>
      <c r="AM1452" s="169" t="s">
        <v>40</v>
      </c>
      <c r="AN1452" s="169">
        <v>1</v>
      </c>
      <c r="AO1452" s="168">
        <v>0.99</v>
      </c>
      <c r="AP1452" s="358">
        <v>1</v>
      </c>
      <c r="AQ1452" s="358">
        <v>1</v>
      </c>
      <c r="AR1452" s="358" t="s">
        <v>40</v>
      </c>
      <c r="AS1452" s="359">
        <v>1</v>
      </c>
      <c r="AT1452" s="364">
        <v>0.110069253262963</v>
      </c>
      <c r="AU1452" s="361" t="s">
        <v>40</v>
      </c>
      <c r="AV1452" s="362" t="s">
        <v>40</v>
      </c>
      <c r="AW1452" s="362" t="s">
        <v>40</v>
      </c>
      <c r="AX1452" s="362" t="s">
        <v>40</v>
      </c>
      <c r="AY1452" s="142"/>
      <c r="AZ1452" s="140"/>
    </row>
    <row r="1453" spans="1:52">
      <c r="A1453" s="138"/>
      <c r="B1453" s="142"/>
      <c r="C1453" s="172" t="s">
        <v>2706</v>
      </c>
      <c r="D1453" s="166" t="s">
        <v>235</v>
      </c>
      <c r="E1453" s="166" t="s">
        <v>2707</v>
      </c>
      <c r="F1453" s="167" t="s">
        <v>2756</v>
      </c>
      <c r="G1453" s="199" t="s">
        <v>2757</v>
      </c>
      <c r="H1453" s="199" t="s">
        <v>2757</v>
      </c>
      <c r="I1453" s="199" t="s">
        <v>2757</v>
      </c>
      <c r="J1453" s="199" t="s">
        <v>2757</v>
      </c>
      <c r="K1453" s="168">
        <v>0.9</v>
      </c>
      <c r="L1453" s="169" t="s">
        <v>40</v>
      </c>
      <c r="M1453" s="169" t="s">
        <v>40</v>
      </c>
      <c r="N1453" s="170" t="s">
        <v>40</v>
      </c>
      <c r="O1453" s="170" t="s">
        <v>40</v>
      </c>
      <c r="P1453" s="356">
        <v>0.9</v>
      </c>
      <c r="Q1453" s="357" t="s">
        <v>40</v>
      </c>
      <c r="R1453" s="169" t="s">
        <v>40</v>
      </c>
      <c r="S1453" s="169" t="s">
        <v>40</v>
      </c>
      <c r="T1453" s="169">
        <v>0</v>
      </c>
      <c r="U1453" s="356">
        <v>0.9</v>
      </c>
      <c r="V1453" s="169" t="s">
        <v>40</v>
      </c>
      <c r="W1453" s="169" t="s">
        <v>40</v>
      </c>
      <c r="X1453" s="169" t="s">
        <v>40</v>
      </c>
      <c r="Y1453" s="169">
        <v>1</v>
      </c>
      <c r="Z1453" s="356">
        <v>0.92</v>
      </c>
      <c r="AA1453" s="356" t="s">
        <v>40</v>
      </c>
      <c r="AB1453" s="356" t="s">
        <v>40</v>
      </c>
      <c r="AC1453" s="356" t="s">
        <v>40</v>
      </c>
      <c r="AD1453" s="356" t="s">
        <v>40</v>
      </c>
      <c r="AE1453" s="356">
        <v>0.92</v>
      </c>
      <c r="AF1453" s="169">
        <v>0.722222222222222</v>
      </c>
      <c r="AG1453" s="169" t="s">
        <v>40</v>
      </c>
      <c r="AH1453" s="169">
        <v>0.743243243243243</v>
      </c>
      <c r="AI1453" s="169">
        <v>0.579847908745247</v>
      </c>
      <c r="AJ1453" s="356">
        <v>0.92</v>
      </c>
      <c r="AK1453" s="169" t="s">
        <v>40</v>
      </c>
      <c r="AL1453" s="169" t="s">
        <v>40</v>
      </c>
      <c r="AM1453" s="169" t="s">
        <v>40</v>
      </c>
      <c r="AN1453" s="169">
        <v>1</v>
      </c>
      <c r="AO1453" s="168">
        <v>0.99</v>
      </c>
      <c r="AP1453" s="358" t="s">
        <v>40</v>
      </c>
      <c r="AQ1453" s="358" t="s">
        <v>40</v>
      </c>
      <c r="AR1453" s="358" t="s">
        <v>40</v>
      </c>
      <c r="AS1453" s="359">
        <v>1</v>
      </c>
      <c r="AT1453" s="364">
        <v>0.110069253262963</v>
      </c>
      <c r="AU1453" s="361" t="s">
        <v>40</v>
      </c>
      <c r="AV1453" s="362" t="s">
        <v>40</v>
      </c>
      <c r="AW1453" s="362" t="s">
        <v>40</v>
      </c>
      <c r="AX1453" s="362" t="s">
        <v>40</v>
      </c>
      <c r="AY1453" s="142"/>
      <c r="AZ1453" s="140"/>
    </row>
    <row r="1454" spans="1:52">
      <c r="A1454" s="138"/>
      <c r="B1454" s="142"/>
      <c r="C1454" s="172" t="s">
        <v>2706</v>
      </c>
      <c r="D1454" s="166" t="s">
        <v>235</v>
      </c>
      <c r="E1454" s="166" t="s">
        <v>2707</v>
      </c>
      <c r="F1454" s="167" t="s">
        <v>2758</v>
      </c>
      <c r="G1454" s="199" t="s">
        <v>2759</v>
      </c>
      <c r="H1454" s="199" t="s">
        <v>2759</v>
      </c>
      <c r="I1454" s="199" t="s">
        <v>2759</v>
      </c>
      <c r="J1454" s="199" t="s">
        <v>2759</v>
      </c>
      <c r="K1454" s="168">
        <v>0.9</v>
      </c>
      <c r="L1454" s="169" t="s">
        <v>40</v>
      </c>
      <c r="M1454" s="169" t="s">
        <v>40</v>
      </c>
      <c r="N1454" s="170" t="s">
        <v>40</v>
      </c>
      <c r="O1454" s="170" t="s">
        <v>40</v>
      </c>
      <c r="P1454" s="356">
        <v>0.9</v>
      </c>
      <c r="Q1454" s="357" t="s">
        <v>40</v>
      </c>
      <c r="R1454" s="169">
        <v>0</v>
      </c>
      <c r="S1454" s="169" t="s">
        <v>40</v>
      </c>
      <c r="T1454" s="169">
        <v>0.0769230769230769</v>
      </c>
      <c r="U1454" s="356">
        <v>0.9</v>
      </c>
      <c r="V1454" s="169" t="s">
        <v>40</v>
      </c>
      <c r="W1454" s="169">
        <v>0</v>
      </c>
      <c r="X1454" s="169" t="s">
        <v>40</v>
      </c>
      <c r="Y1454" s="169">
        <v>0.807692307692308</v>
      </c>
      <c r="Z1454" s="356">
        <v>0.92</v>
      </c>
      <c r="AA1454" s="356" t="s">
        <v>40</v>
      </c>
      <c r="AB1454" s="356" t="s">
        <v>40</v>
      </c>
      <c r="AC1454" s="356" t="s">
        <v>40</v>
      </c>
      <c r="AD1454" s="356">
        <v>1</v>
      </c>
      <c r="AE1454" s="356">
        <v>0.92</v>
      </c>
      <c r="AF1454" s="169">
        <v>0.999482133609529</v>
      </c>
      <c r="AG1454" s="169">
        <v>0.995365005793743</v>
      </c>
      <c r="AH1454" s="169">
        <v>1</v>
      </c>
      <c r="AI1454" s="169">
        <v>0.83539183820874</v>
      </c>
      <c r="AJ1454" s="356">
        <v>0.92</v>
      </c>
      <c r="AK1454" s="169">
        <v>0</v>
      </c>
      <c r="AL1454" s="169">
        <v>0</v>
      </c>
      <c r="AM1454" s="169" t="s">
        <v>40</v>
      </c>
      <c r="AN1454" s="169">
        <v>0.818181818181818</v>
      </c>
      <c r="AO1454" s="168">
        <v>0.99</v>
      </c>
      <c r="AP1454" s="358">
        <v>1</v>
      </c>
      <c r="AQ1454" s="358">
        <v>1</v>
      </c>
      <c r="AR1454" s="358" t="s">
        <v>40</v>
      </c>
      <c r="AS1454" s="359">
        <v>1</v>
      </c>
      <c r="AT1454" s="364">
        <v>0.110069253262963</v>
      </c>
      <c r="AU1454" s="361" t="s">
        <v>40</v>
      </c>
      <c r="AV1454" s="362" t="s">
        <v>40</v>
      </c>
      <c r="AW1454" s="362" t="s">
        <v>40</v>
      </c>
      <c r="AX1454" s="362" t="s">
        <v>40</v>
      </c>
      <c r="AY1454" s="142"/>
      <c r="AZ1454" s="140"/>
    </row>
    <row r="1455" spans="1:52">
      <c r="A1455" s="138"/>
      <c r="B1455" s="142"/>
      <c r="C1455" s="172" t="s">
        <v>2706</v>
      </c>
      <c r="D1455" s="166" t="s">
        <v>235</v>
      </c>
      <c r="E1455" s="166" t="s">
        <v>2707</v>
      </c>
      <c r="F1455" s="167" t="s">
        <v>2760</v>
      </c>
      <c r="G1455" s="199" t="s">
        <v>2761</v>
      </c>
      <c r="H1455" s="199" t="s">
        <v>2761</v>
      </c>
      <c r="I1455" s="199" t="s">
        <v>2761</v>
      </c>
      <c r="J1455" s="199" t="s">
        <v>2761</v>
      </c>
      <c r="K1455" s="168">
        <v>0.9</v>
      </c>
      <c r="L1455" s="169" t="s">
        <v>40</v>
      </c>
      <c r="M1455" s="169" t="s">
        <v>40</v>
      </c>
      <c r="N1455" s="170" t="s">
        <v>40</v>
      </c>
      <c r="O1455" s="170" t="s">
        <v>40</v>
      </c>
      <c r="P1455" s="356">
        <v>0.9</v>
      </c>
      <c r="Q1455" s="357" t="s">
        <v>40</v>
      </c>
      <c r="R1455" s="169">
        <v>0</v>
      </c>
      <c r="S1455" s="169" t="s">
        <v>40</v>
      </c>
      <c r="T1455" s="169">
        <v>0</v>
      </c>
      <c r="U1455" s="356">
        <v>0.9</v>
      </c>
      <c r="V1455" s="169" t="s">
        <v>40</v>
      </c>
      <c r="W1455" s="169">
        <v>1</v>
      </c>
      <c r="X1455" s="169" t="s">
        <v>40</v>
      </c>
      <c r="Y1455" s="169">
        <v>1</v>
      </c>
      <c r="Z1455" s="356">
        <v>0.92</v>
      </c>
      <c r="AA1455" s="356" t="s">
        <v>40</v>
      </c>
      <c r="AB1455" s="356" t="s">
        <v>40</v>
      </c>
      <c r="AC1455" s="356" t="s">
        <v>40</v>
      </c>
      <c r="AD1455" s="356" t="s">
        <v>40</v>
      </c>
      <c r="AE1455" s="356">
        <v>0.92</v>
      </c>
      <c r="AF1455" s="169">
        <v>1</v>
      </c>
      <c r="AG1455" s="169">
        <v>0.217391304347826</v>
      </c>
      <c r="AH1455" s="169">
        <v>1</v>
      </c>
      <c r="AI1455" s="169">
        <v>0.94264943457189</v>
      </c>
      <c r="AJ1455" s="356">
        <v>0.92</v>
      </c>
      <c r="AK1455" s="169" t="s">
        <v>40</v>
      </c>
      <c r="AL1455" s="169">
        <v>1</v>
      </c>
      <c r="AM1455" s="169" t="s">
        <v>40</v>
      </c>
      <c r="AN1455" s="169">
        <v>1</v>
      </c>
      <c r="AO1455" s="168">
        <v>0.99</v>
      </c>
      <c r="AP1455" s="358" t="s">
        <v>40</v>
      </c>
      <c r="AQ1455" s="358" t="s">
        <v>40</v>
      </c>
      <c r="AR1455" s="358" t="s">
        <v>40</v>
      </c>
      <c r="AS1455" s="359">
        <v>1</v>
      </c>
      <c r="AT1455" s="364">
        <v>0.110069253262963</v>
      </c>
      <c r="AU1455" s="361" t="s">
        <v>40</v>
      </c>
      <c r="AV1455" s="362" t="s">
        <v>40</v>
      </c>
      <c r="AW1455" s="362" t="s">
        <v>40</v>
      </c>
      <c r="AX1455" s="362" t="s">
        <v>40</v>
      </c>
      <c r="AY1455" s="142"/>
      <c r="AZ1455" s="140"/>
    </row>
    <row r="1456" spans="1:52">
      <c r="A1456" s="138"/>
      <c r="B1456" s="142"/>
      <c r="C1456" s="172" t="s">
        <v>2706</v>
      </c>
      <c r="D1456" s="166" t="s">
        <v>235</v>
      </c>
      <c r="E1456" s="166" t="s">
        <v>2707</v>
      </c>
      <c r="F1456" s="167" t="s">
        <v>2762</v>
      </c>
      <c r="G1456" s="199" t="s">
        <v>2763</v>
      </c>
      <c r="H1456" s="199" t="s">
        <v>2763</v>
      </c>
      <c r="I1456" s="199" t="s">
        <v>2763</v>
      </c>
      <c r="J1456" s="199" t="s">
        <v>2763</v>
      </c>
      <c r="K1456" s="168">
        <v>0.9</v>
      </c>
      <c r="L1456" s="169" t="s">
        <v>40</v>
      </c>
      <c r="M1456" s="169" t="s">
        <v>40</v>
      </c>
      <c r="N1456" s="170" t="s">
        <v>40</v>
      </c>
      <c r="O1456" s="170" t="s">
        <v>40</v>
      </c>
      <c r="P1456" s="356">
        <v>0.9</v>
      </c>
      <c r="Q1456" s="357">
        <v>0</v>
      </c>
      <c r="R1456" s="169" t="s">
        <v>40</v>
      </c>
      <c r="S1456" s="169">
        <v>0</v>
      </c>
      <c r="T1456" s="169">
        <v>0</v>
      </c>
      <c r="U1456" s="356">
        <v>0.9</v>
      </c>
      <c r="V1456" s="169">
        <v>1</v>
      </c>
      <c r="W1456" s="169" t="s">
        <v>40</v>
      </c>
      <c r="X1456" s="169">
        <v>0</v>
      </c>
      <c r="Y1456" s="169">
        <v>0.833333333333333</v>
      </c>
      <c r="Z1456" s="356">
        <v>0.92</v>
      </c>
      <c r="AA1456" s="356" t="s">
        <v>40</v>
      </c>
      <c r="AB1456" s="356" t="s">
        <v>40</v>
      </c>
      <c r="AC1456" s="356" t="s">
        <v>40</v>
      </c>
      <c r="AD1456" s="356" t="s">
        <v>40</v>
      </c>
      <c r="AE1456" s="356">
        <v>0.92</v>
      </c>
      <c r="AF1456" s="169">
        <v>1</v>
      </c>
      <c r="AG1456" s="169">
        <v>0.688888888888889</v>
      </c>
      <c r="AH1456" s="169">
        <v>1</v>
      </c>
      <c r="AI1456" s="169">
        <v>0.98111753371869</v>
      </c>
      <c r="AJ1456" s="356">
        <v>0.92</v>
      </c>
      <c r="AK1456" s="169">
        <v>1</v>
      </c>
      <c r="AL1456" s="169" t="s">
        <v>40</v>
      </c>
      <c r="AM1456" s="169">
        <v>0</v>
      </c>
      <c r="AN1456" s="169">
        <v>0.857142857142857</v>
      </c>
      <c r="AO1456" s="168">
        <v>0.99</v>
      </c>
      <c r="AP1456" s="358" t="s">
        <v>40</v>
      </c>
      <c r="AQ1456" s="358" t="s">
        <v>40</v>
      </c>
      <c r="AR1456" s="358" t="s">
        <v>40</v>
      </c>
      <c r="AS1456" s="359">
        <v>1</v>
      </c>
      <c r="AT1456" s="364">
        <v>0.110069253262963</v>
      </c>
      <c r="AU1456" s="361" t="s">
        <v>40</v>
      </c>
      <c r="AV1456" s="362" t="s">
        <v>40</v>
      </c>
      <c r="AW1456" s="362" t="s">
        <v>40</v>
      </c>
      <c r="AX1456" s="362" t="s">
        <v>40</v>
      </c>
      <c r="AY1456" s="142"/>
      <c r="AZ1456" s="140"/>
    </row>
    <row r="1457" spans="1:52">
      <c r="A1457" s="138"/>
      <c r="B1457" s="142"/>
      <c r="C1457" s="172" t="s">
        <v>2706</v>
      </c>
      <c r="D1457" s="166" t="s">
        <v>235</v>
      </c>
      <c r="E1457" s="166" t="s">
        <v>2707</v>
      </c>
      <c r="F1457" s="167" t="s">
        <v>2764</v>
      </c>
      <c r="G1457" s="199" t="s">
        <v>2765</v>
      </c>
      <c r="H1457" s="199" t="s">
        <v>2765</v>
      </c>
      <c r="I1457" s="199" t="s">
        <v>2765</v>
      </c>
      <c r="J1457" s="199" t="s">
        <v>2765</v>
      </c>
      <c r="K1457" s="168">
        <v>0.9</v>
      </c>
      <c r="L1457" s="169" t="s">
        <v>40</v>
      </c>
      <c r="M1457" s="169" t="s">
        <v>40</v>
      </c>
      <c r="N1457" s="170" t="s">
        <v>40</v>
      </c>
      <c r="O1457" s="170" t="s">
        <v>40</v>
      </c>
      <c r="P1457" s="356">
        <v>0.9</v>
      </c>
      <c r="Q1457" s="357" t="s">
        <v>40</v>
      </c>
      <c r="R1457" s="169" t="s">
        <v>40</v>
      </c>
      <c r="S1457" s="169" t="s">
        <v>40</v>
      </c>
      <c r="T1457" s="169" t="s">
        <v>40</v>
      </c>
      <c r="U1457" s="356">
        <v>0.9</v>
      </c>
      <c r="V1457" s="169" t="s">
        <v>40</v>
      </c>
      <c r="W1457" s="169" t="s">
        <v>40</v>
      </c>
      <c r="X1457" s="169" t="s">
        <v>40</v>
      </c>
      <c r="Y1457" s="169" t="s">
        <v>40</v>
      </c>
      <c r="Z1457" s="356">
        <v>0.92</v>
      </c>
      <c r="AA1457" s="356" t="s">
        <v>40</v>
      </c>
      <c r="AB1457" s="356" t="s">
        <v>40</v>
      </c>
      <c r="AC1457" s="356" t="s">
        <v>40</v>
      </c>
      <c r="AD1457" s="356" t="s">
        <v>40</v>
      </c>
      <c r="AE1457" s="356">
        <v>0.92</v>
      </c>
      <c r="AF1457" s="169">
        <v>1</v>
      </c>
      <c r="AG1457" s="169">
        <v>1</v>
      </c>
      <c r="AH1457" s="169">
        <v>1</v>
      </c>
      <c r="AI1457" s="169">
        <v>0.998005982053839</v>
      </c>
      <c r="AJ1457" s="356">
        <v>0.92</v>
      </c>
      <c r="AK1457" s="169" t="s">
        <v>40</v>
      </c>
      <c r="AL1457" s="169" t="s">
        <v>40</v>
      </c>
      <c r="AM1457" s="169" t="s">
        <v>40</v>
      </c>
      <c r="AN1457" s="169" t="s">
        <v>40</v>
      </c>
      <c r="AO1457" s="168">
        <v>0.99</v>
      </c>
      <c r="AP1457" s="358" t="s">
        <v>40</v>
      </c>
      <c r="AQ1457" s="358" t="s">
        <v>40</v>
      </c>
      <c r="AR1457" s="358" t="s">
        <v>40</v>
      </c>
      <c r="AS1457" s="359">
        <v>1</v>
      </c>
      <c r="AT1457" s="364">
        <v>0.110069253262963</v>
      </c>
      <c r="AU1457" s="361" t="s">
        <v>40</v>
      </c>
      <c r="AV1457" s="362" t="s">
        <v>40</v>
      </c>
      <c r="AW1457" s="362" t="s">
        <v>40</v>
      </c>
      <c r="AX1457" s="362" t="s">
        <v>40</v>
      </c>
      <c r="AY1457" s="142"/>
      <c r="AZ1457" s="140"/>
    </row>
    <row r="1458" spans="1:52">
      <c r="A1458" s="138"/>
      <c r="B1458" s="142"/>
      <c r="C1458" s="172" t="s">
        <v>2706</v>
      </c>
      <c r="D1458" s="166" t="s">
        <v>235</v>
      </c>
      <c r="E1458" s="166" t="s">
        <v>2707</v>
      </c>
      <c r="F1458" s="167" t="s">
        <v>2766</v>
      </c>
      <c r="G1458" s="199" t="s">
        <v>2767</v>
      </c>
      <c r="H1458" s="199" t="s">
        <v>2767</v>
      </c>
      <c r="I1458" s="199" t="s">
        <v>2767</v>
      </c>
      <c r="J1458" s="199" t="s">
        <v>2767</v>
      </c>
      <c r="K1458" s="168">
        <v>0.9</v>
      </c>
      <c r="L1458" s="169" t="s">
        <v>40</v>
      </c>
      <c r="M1458" s="169" t="s">
        <v>40</v>
      </c>
      <c r="N1458" s="170" t="s">
        <v>40</v>
      </c>
      <c r="O1458" s="170" t="s">
        <v>40</v>
      </c>
      <c r="P1458" s="356">
        <v>0.9</v>
      </c>
      <c r="Q1458" s="357">
        <v>0</v>
      </c>
      <c r="R1458" s="169">
        <v>0</v>
      </c>
      <c r="S1458" s="169">
        <v>0</v>
      </c>
      <c r="T1458" s="169">
        <v>0</v>
      </c>
      <c r="U1458" s="356">
        <v>0.9</v>
      </c>
      <c r="V1458" s="169">
        <v>0.555555555555556</v>
      </c>
      <c r="W1458" s="169">
        <v>1</v>
      </c>
      <c r="X1458" s="169">
        <v>0.857142857142857</v>
      </c>
      <c r="Y1458" s="169">
        <v>0.946564885496183</v>
      </c>
      <c r="Z1458" s="356">
        <v>0.92</v>
      </c>
      <c r="AA1458" s="356" t="s">
        <v>40</v>
      </c>
      <c r="AB1458" s="356" t="s">
        <v>40</v>
      </c>
      <c r="AC1458" s="356" t="s">
        <v>40</v>
      </c>
      <c r="AD1458" s="356">
        <v>1</v>
      </c>
      <c r="AE1458" s="356">
        <v>0.92</v>
      </c>
      <c r="AF1458" s="169">
        <v>0.995076663384442</v>
      </c>
      <c r="AG1458" s="169">
        <v>1</v>
      </c>
      <c r="AH1458" s="169">
        <v>1</v>
      </c>
      <c r="AI1458" s="169">
        <v>0.983004717551712</v>
      </c>
      <c r="AJ1458" s="356">
        <v>0.92</v>
      </c>
      <c r="AK1458" s="169">
        <v>0.68</v>
      </c>
      <c r="AL1458" s="169">
        <v>1</v>
      </c>
      <c r="AM1458" s="169">
        <v>0.777777777777778</v>
      </c>
      <c r="AN1458" s="169">
        <v>0.96640826873385</v>
      </c>
      <c r="AO1458" s="168">
        <v>0.99</v>
      </c>
      <c r="AP1458" s="358">
        <v>1</v>
      </c>
      <c r="AQ1458" s="358">
        <v>1</v>
      </c>
      <c r="AR1458" s="358">
        <v>1</v>
      </c>
      <c r="AS1458" s="359">
        <v>1</v>
      </c>
      <c r="AT1458" s="364">
        <v>0.110069253262963</v>
      </c>
      <c r="AU1458" s="361" t="s">
        <v>40</v>
      </c>
      <c r="AV1458" s="362" t="s">
        <v>40</v>
      </c>
      <c r="AW1458" s="362" t="s">
        <v>40</v>
      </c>
      <c r="AX1458" s="362" t="s">
        <v>40</v>
      </c>
      <c r="AY1458" s="142"/>
      <c r="AZ1458" s="140"/>
    </row>
    <row r="1459" spans="1:52">
      <c r="A1459" s="138"/>
      <c r="B1459" s="142"/>
      <c r="C1459" s="172" t="s">
        <v>2706</v>
      </c>
      <c r="D1459" s="166" t="s">
        <v>235</v>
      </c>
      <c r="E1459" s="166" t="s">
        <v>2707</v>
      </c>
      <c r="F1459" s="167" t="s">
        <v>2768</v>
      </c>
      <c r="G1459" s="199" t="s">
        <v>2769</v>
      </c>
      <c r="H1459" s="199" t="s">
        <v>2769</v>
      </c>
      <c r="I1459" s="199" t="s">
        <v>2769</v>
      </c>
      <c r="J1459" s="199" t="s">
        <v>2769</v>
      </c>
      <c r="K1459" s="168">
        <v>0.9</v>
      </c>
      <c r="L1459" s="169" t="s">
        <v>40</v>
      </c>
      <c r="M1459" s="169" t="s">
        <v>40</v>
      </c>
      <c r="N1459" s="170" t="s">
        <v>40</v>
      </c>
      <c r="O1459" s="170" t="s">
        <v>40</v>
      </c>
      <c r="P1459" s="356">
        <v>0.9</v>
      </c>
      <c r="Q1459" s="357" t="s">
        <v>40</v>
      </c>
      <c r="R1459" s="169" t="s">
        <v>40</v>
      </c>
      <c r="S1459" s="169" t="s">
        <v>40</v>
      </c>
      <c r="T1459" s="169">
        <v>0</v>
      </c>
      <c r="U1459" s="356">
        <v>0.9</v>
      </c>
      <c r="V1459" s="169" t="s">
        <v>40</v>
      </c>
      <c r="W1459" s="169" t="s">
        <v>40</v>
      </c>
      <c r="X1459" s="169" t="s">
        <v>40</v>
      </c>
      <c r="Y1459" s="169">
        <v>1</v>
      </c>
      <c r="Z1459" s="356">
        <v>0.92</v>
      </c>
      <c r="AA1459" s="356" t="s">
        <v>40</v>
      </c>
      <c r="AB1459" s="356" t="s">
        <v>40</v>
      </c>
      <c r="AC1459" s="356" t="s">
        <v>40</v>
      </c>
      <c r="AD1459" s="356" t="s">
        <v>40</v>
      </c>
      <c r="AE1459" s="356">
        <v>0.92</v>
      </c>
      <c r="AF1459" s="169">
        <v>0.998427672955975</v>
      </c>
      <c r="AG1459" s="169">
        <v>1</v>
      </c>
      <c r="AH1459" s="169">
        <v>1</v>
      </c>
      <c r="AI1459" s="169">
        <v>0.999809427010545</v>
      </c>
      <c r="AJ1459" s="356">
        <v>0.92</v>
      </c>
      <c r="AK1459" s="169" t="s">
        <v>40</v>
      </c>
      <c r="AL1459" s="169" t="s">
        <v>40</v>
      </c>
      <c r="AM1459" s="169" t="s">
        <v>40</v>
      </c>
      <c r="AN1459" s="169">
        <v>1</v>
      </c>
      <c r="AO1459" s="168">
        <v>0.99</v>
      </c>
      <c r="AP1459" s="358" t="s">
        <v>40</v>
      </c>
      <c r="AQ1459" s="358" t="s">
        <v>40</v>
      </c>
      <c r="AR1459" s="358" t="s">
        <v>40</v>
      </c>
      <c r="AS1459" s="359">
        <v>1</v>
      </c>
      <c r="AT1459" s="364">
        <v>0.110069253262963</v>
      </c>
      <c r="AU1459" s="361" t="s">
        <v>40</v>
      </c>
      <c r="AV1459" s="362" t="s">
        <v>40</v>
      </c>
      <c r="AW1459" s="362" t="s">
        <v>40</v>
      </c>
      <c r="AX1459" s="362" t="s">
        <v>40</v>
      </c>
      <c r="AY1459" s="142"/>
      <c r="AZ1459" s="140"/>
    </row>
    <row r="1460" spans="1:52">
      <c r="A1460" s="138"/>
      <c r="B1460" s="142"/>
      <c r="C1460" s="172" t="s">
        <v>2706</v>
      </c>
      <c r="D1460" s="166" t="s">
        <v>235</v>
      </c>
      <c r="E1460" s="166" t="s">
        <v>2707</v>
      </c>
      <c r="F1460" s="167" t="s">
        <v>2770</v>
      </c>
      <c r="G1460" s="199" t="s">
        <v>2771</v>
      </c>
      <c r="H1460" s="199" t="s">
        <v>2771</v>
      </c>
      <c r="I1460" s="199" t="s">
        <v>2771</v>
      </c>
      <c r="J1460" s="199" t="s">
        <v>2771</v>
      </c>
      <c r="K1460" s="168">
        <v>0.9</v>
      </c>
      <c r="L1460" s="169" t="s">
        <v>40</v>
      </c>
      <c r="M1460" s="169" t="s">
        <v>40</v>
      </c>
      <c r="N1460" s="170" t="s">
        <v>40</v>
      </c>
      <c r="O1460" s="170" t="s">
        <v>40</v>
      </c>
      <c r="P1460" s="356">
        <v>0.9</v>
      </c>
      <c r="Q1460" s="357" t="s">
        <v>40</v>
      </c>
      <c r="R1460" s="169" t="s">
        <v>40</v>
      </c>
      <c r="S1460" s="169" t="s">
        <v>40</v>
      </c>
      <c r="T1460" s="169" t="s">
        <v>40</v>
      </c>
      <c r="U1460" s="356">
        <v>0.9</v>
      </c>
      <c r="V1460" s="169" t="s">
        <v>40</v>
      </c>
      <c r="W1460" s="169" t="s">
        <v>40</v>
      </c>
      <c r="X1460" s="169" t="s">
        <v>40</v>
      </c>
      <c r="Y1460" s="169" t="s">
        <v>40</v>
      </c>
      <c r="Z1460" s="356">
        <v>0.92</v>
      </c>
      <c r="AA1460" s="356" t="s">
        <v>40</v>
      </c>
      <c r="AB1460" s="356" t="s">
        <v>40</v>
      </c>
      <c r="AC1460" s="356" t="s">
        <v>40</v>
      </c>
      <c r="AD1460" s="356" t="s">
        <v>40</v>
      </c>
      <c r="AE1460" s="356">
        <v>0.92</v>
      </c>
      <c r="AF1460" s="169">
        <v>0.997402597402597</v>
      </c>
      <c r="AG1460" s="169">
        <v>1</v>
      </c>
      <c r="AH1460" s="169">
        <v>1</v>
      </c>
      <c r="AI1460" s="169">
        <v>0.974543763803324</v>
      </c>
      <c r="AJ1460" s="356">
        <v>0.92</v>
      </c>
      <c r="AK1460" s="169" t="s">
        <v>40</v>
      </c>
      <c r="AL1460" s="169" t="s">
        <v>40</v>
      </c>
      <c r="AM1460" s="169" t="s">
        <v>40</v>
      </c>
      <c r="AN1460" s="169" t="s">
        <v>40</v>
      </c>
      <c r="AO1460" s="168">
        <v>0.99</v>
      </c>
      <c r="AP1460" s="358" t="s">
        <v>40</v>
      </c>
      <c r="AQ1460" s="358" t="s">
        <v>40</v>
      </c>
      <c r="AR1460" s="358" t="s">
        <v>40</v>
      </c>
      <c r="AS1460" s="359" t="s">
        <v>40</v>
      </c>
      <c r="AT1460" s="364">
        <v>0.110069253262963</v>
      </c>
      <c r="AU1460" s="361" t="s">
        <v>40</v>
      </c>
      <c r="AV1460" s="362" t="s">
        <v>40</v>
      </c>
      <c r="AW1460" s="362" t="s">
        <v>40</v>
      </c>
      <c r="AX1460" s="362" t="s">
        <v>40</v>
      </c>
      <c r="AY1460" s="142"/>
      <c r="AZ1460" s="140"/>
    </row>
    <row r="1461" spans="1:52">
      <c r="A1461" s="138"/>
      <c r="B1461" s="142"/>
      <c r="C1461" s="172" t="s">
        <v>2706</v>
      </c>
      <c r="D1461" s="166" t="s">
        <v>235</v>
      </c>
      <c r="E1461" s="166" t="s">
        <v>2707</v>
      </c>
      <c r="F1461" s="167" t="s">
        <v>2772</v>
      </c>
      <c r="G1461" s="201" t="s">
        <v>2773</v>
      </c>
      <c r="H1461" s="201" t="s">
        <v>2773</v>
      </c>
      <c r="I1461" s="201" t="s">
        <v>2773</v>
      </c>
      <c r="J1461" s="201" t="s">
        <v>2773</v>
      </c>
      <c r="K1461" s="168">
        <v>0.9</v>
      </c>
      <c r="L1461" s="169" t="s">
        <v>40</v>
      </c>
      <c r="M1461" s="169" t="s">
        <v>40</v>
      </c>
      <c r="N1461" s="170" t="s">
        <v>40</v>
      </c>
      <c r="O1461" s="170" t="s">
        <v>40</v>
      </c>
      <c r="P1461" s="356">
        <v>0.9</v>
      </c>
      <c r="Q1461" s="357" t="s">
        <v>40</v>
      </c>
      <c r="R1461" s="169" t="s">
        <v>40</v>
      </c>
      <c r="S1461" s="169" t="s">
        <v>40</v>
      </c>
      <c r="T1461" s="169" t="s">
        <v>40</v>
      </c>
      <c r="U1461" s="356">
        <v>0.9</v>
      </c>
      <c r="V1461" s="169" t="s">
        <v>40</v>
      </c>
      <c r="W1461" s="169" t="s">
        <v>40</v>
      </c>
      <c r="X1461" s="169" t="s">
        <v>40</v>
      </c>
      <c r="Y1461" s="169" t="s">
        <v>40</v>
      </c>
      <c r="Z1461" s="356">
        <v>0.92</v>
      </c>
      <c r="AA1461" s="356" t="s">
        <v>40</v>
      </c>
      <c r="AB1461" s="356" t="s">
        <v>40</v>
      </c>
      <c r="AC1461" s="356" t="s">
        <v>40</v>
      </c>
      <c r="AD1461" s="356" t="s">
        <v>40</v>
      </c>
      <c r="AE1461" s="356">
        <v>0.92</v>
      </c>
      <c r="AF1461" s="169">
        <v>0.964285714285714</v>
      </c>
      <c r="AG1461" s="169">
        <v>0.197969543147208</v>
      </c>
      <c r="AH1461" s="169">
        <v>0.986622073578595</v>
      </c>
      <c r="AI1461" s="169">
        <v>0.939854743531548</v>
      </c>
      <c r="AJ1461" s="356">
        <v>0.92</v>
      </c>
      <c r="AK1461" s="169" t="s">
        <v>40</v>
      </c>
      <c r="AL1461" s="169" t="s">
        <v>40</v>
      </c>
      <c r="AM1461" s="169" t="s">
        <v>40</v>
      </c>
      <c r="AN1461" s="169" t="s">
        <v>40</v>
      </c>
      <c r="AO1461" s="168">
        <v>0.99</v>
      </c>
      <c r="AP1461" s="358">
        <v>1</v>
      </c>
      <c r="AQ1461" s="358">
        <v>1</v>
      </c>
      <c r="AR1461" s="358">
        <v>1</v>
      </c>
      <c r="AS1461" s="359">
        <v>1</v>
      </c>
      <c r="AT1461" s="364">
        <v>0.110069253262963</v>
      </c>
      <c r="AU1461" s="361" t="s">
        <v>40</v>
      </c>
      <c r="AV1461" s="362" t="s">
        <v>40</v>
      </c>
      <c r="AW1461" s="362" t="s">
        <v>40</v>
      </c>
      <c r="AX1461" s="362" t="s">
        <v>40</v>
      </c>
      <c r="AY1461" s="142"/>
      <c r="AZ1461" s="140"/>
    </row>
    <row r="1462" spans="1:52">
      <c r="A1462" s="138"/>
      <c r="B1462" s="142"/>
      <c r="C1462" s="172" t="s">
        <v>2706</v>
      </c>
      <c r="D1462" s="166" t="s">
        <v>235</v>
      </c>
      <c r="E1462" s="166" t="s">
        <v>2707</v>
      </c>
      <c r="F1462" s="167" t="s">
        <v>2774</v>
      </c>
      <c r="G1462" s="201" t="s">
        <v>2775</v>
      </c>
      <c r="H1462" s="201" t="s">
        <v>2775</v>
      </c>
      <c r="I1462" s="201" t="s">
        <v>2775</v>
      </c>
      <c r="J1462" s="201" t="s">
        <v>2775</v>
      </c>
      <c r="K1462" s="168">
        <v>0.9</v>
      </c>
      <c r="L1462" s="169" t="s">
        <v>40</v>
      </c>
      <c r="M1462" s="169" t="s">
        <v>40</v>
      </c>
      <c r="N1462" s="170" t="s">
        <v>40</v>
      </c>
      <c r="O1462" s="170" t="s">
        <v>40</v>
      </c>
      <c r="P1462" s="356">
        <v>0.9</v>
      </c>
      <c r="Q1462" s="357" t="s">
        <v>40</v>
      </c>
      <c r="R1462" s="169" t="s">
        <v>40</v>
      </c>
      <c r="S1462" s="169" t="s">
        <v>40</v>
      </c>
      <c r="T1462" s="169" t="s">
        <v>40</v>
      </c>
      <c r="U1462" s="356">
        <v>0.9</v>
      </c>
      <c r="V1462" s="169" t="s">
        <v>40</v>
      </c>
      <c r="W1462" s="169" t="s">
        <v>40</v>
      </c>
      <c r="X1462" s="169" t="s">
        <v>40</v>
      </c>
      <c r="Y1462" s="169" t="s">
        <v>40</v>
      </c>
      <c r="Z1462" s="356">
        <v>0.92</v>
      </c>
      <c r="AA1462" s="356" t="s">
        <v>40</v>
      </c>
      <c r="AB1462" s="356" t="s">
        <v>40</v>
      </c>
      <c r="AC1462" s="356" t="s">
        <v>40</v>
      </c>
      <c r="AD1462" s="356" t="s">
        <v>40</v>
      </c>
      <c r="AE1462" s="356">
        <v>0.92</v>
      </c>
      <c r="AF1462" s="169">
        <v>1</v>
      </c>
      <c r="AG1462" s="169">
        <v>1</v>
      </c>
      <c r="AH1462" s="169">
        <v>1</v>
      </c>
      <c r="AI1462" s="169">
        <v>0.993220338983051</v>
      </c>
      <c r="AJ1462" s="356">
        <v>0.92</v>
      </c>
      <c r="AK1462" s="169" t="s">
        <v>40</v>
      </c>
      <c r="AL1462" s="169" t="s">
        <v>40</v>
      </c>
      <c r="AM1462" s="169" t="s">
        <v>40</v>
      </c>
      <c r="AN1462" s="169" t="s">
        <v>40</v>
      </c>
      <c r="AO1462" s="168">
        <v>0.99</v>
      </c>
      <c r="AP1462" s="358">
        <v>1</v>
      </c>
      <c r="AQ1462" s="358">
        <v>1</v>
      </c>
      <c r="AR1462" s="358">
        <v>1</v>
      </c>
      <c r="AS1462" s="359">
        <v>1</v>
      </c>
      <c r="AT1462" s="364">
        <v>0.110069253262963</v>
      </c>
      <c r="AU1462" s="361" t="s">
        <v>40</v>
      </c>
      <c r="AV1462" s="362" t="s">
        <v>40</v>
      </c>
      <c r="AW1462" s="362" t="s">
        <v>40</v>
      </c>
      <c r="AX1462" s="362" t="s">
        <v>40</v>
      </c>
      <c r="AY1462" s="142"/>
      <c r="AZ1462" s="140"/>
    </row>
    <row r="1463" spans="1:52">
      <c r="A1463" s="138"/>
      <c r="B1463" s="142"/>
      <c r="C1463" s="172" t="s">
        <v>2706</v>
      </c>
      <c r="D1463" s="166" t="s">
        <v>235</v>
      </c>
      <c r="E1463" s="166" t="s">
        <v>2707</v>
      </c>
      <c r="F1463" s="167" t="s">
        <v>2776</v>
      </c>
      <c r="G1463" s="199" t="s">
        <v>2777</v>
      </c>
      <c r="H1463" s="199" t="s">
        <v>2777</v>
      </c>
      <c r="I1463" s="199" t="s">
        <v>2777</v>
      </c>
      <c r="J1463" s="199" t="s">
        <v>2777</v>
      </c>
      <c r="K1463" s="168">
        <v>0.9</v>
      </c>
      <c r="L1463" s="169" t="s">
        <v>40</v>
      </c>
      <c r="M1463" s="169" t="s">
        <v>40</v>
      </c>
      <c r="N1463" s="170" t="s">
        <v>40</v>
      </c>
      <c r="O1463" s="170" t="s">
        <v>40</v>
      </c>
      <c r="P1463" s="356">
        <v>0.9</v>
      </c>
      <c r="Q1463" s="357" t="s">
        <v>40</v>
      </c>
      <c r="R1463" s="169" t="s">
        <v>40</v>
      </c>
      <c r="S1463" s="169">
        <v>0</v>
      </c>
      <c r="T1463" s="169">
        <v>0</v>
      </c>
      <c r="U1463" s="356">
        <v>0.9</v>
      </c>
      <c r="V1463" s="169" t="s">
        <v>40</v>
      </c>
      <c r="W1463" s="169" t="s">
        <v>40</v>
      </c>
      <c r="X1463" s="169">
        <v>1</v>
      </c>
      <c r="Y1463" s="169">
        <v>1</v>
      </c>
      <c r="Z1463" s="356">
        <v>0.92</v>
      </c>
      <c r="AA1463" s="356" t="s">
        <v>40</v>
      </c>
      <c r="AB1463" s="356" t="s">
        <v>40</v>
      </c>
      <c r="AC1463" s="356" t="s">
        <v>40</v>
      </c>
      <c r="AD1463" s="356">
        <v>1</v>
      </c>
      <c r="AE1463" s="356">
        <v>0.92</v>
      </c>
      <c r="AF1463" s="169">
        <v>1</v>
      </c>
      <c r="AG1463" s="169">
        <v>0.959322033898305</v>
      </c>
      <c r="AH1463" s="169">
        <v>0.996941896024465</v>
      </c>
      <c r="AI1463" s="169">
        <v>0.991670430026594</v>
      </c>
      <c r="AJ1463" s="356">
        <v>0.92</v>
      </c>
      <c r="AK1463" s="169">
        <v>1</v>
      </c>
      <c r="AL1463" s="169" t="s">
        <v>40</v>
      </c>
      <c r="AM1463" s="169">
        <v>1</v>
      </c>
      <c r="AN1463" s="169">
        <v>1</v>
      </c>
      <c r="AO1463" s="168">
        <v>0.99</v>
      </c>
      <c r="AP1463" s="358">
        <v>1</v>
      </c>
      <c r="AQ1463" s="358">
        <v>1</v>
      </c>
      <c r="AR1463" s="358">
        <v>1</v>
      </c>
      <c r="AS1463" s="359">
        <v>1</v>
      </c>
      <c r="AT1463" s="364">
        <v>0.110069253262963</v>
      </c>
      <c r="AU1463" s="361" t="s">
        <v>40</v>
      </c>
      <c r="AV1463" s="362" t="s">
        <v>40</v>
      </c>
      <c r="AW1463" s="362" t="s">
        <v>40</v>
      </c>
      <c r="AX1463" s="362" t="s">
        <v>40</v>
      </c>
      <c r="AY1463" s="142"/>
      <c r="AZ1463" s="140"/>
    </row>
    <row r="1464" spans="1:52">
      <c r="A1464" s="138"/>
      <c r="B1464" s="142"/>
      <c r="C1464" s="172" t="s">
        <v>2706</v>
      </c>
      <c r="D1464" s="166" t="s">
        <v>26</v>
      </c>
      <c r="E1464" s="166" t="s">
        <v>2707</v>
      </c>
      <c r="F1464" s="167" t="s">
        <v>2778</v>
      </c>
      <c r="G1464" s="178" t="s">
        <v>2779</v>
      </c>
      <c r="H1464" s="178" t="s">
        <v>2779</v>
      </c>
      <c r="I1464" s="178" t="s">
        <v>2779</v>
      </c>
      <c r="J1464" s="178" t="s">
        <v>2779</v>
      </c>
      <c r="K1464" s="168">
        <v>0.9</v>
      </c>
      <c r="L1464" s="169">
        <v>1</v>
      </c>
      <c r="M1464" s="169">
        <v>1</v>
      </c>
      <c r="N1464" s="170">
        <v>1</v>
      </c>
      <c r="O1464" s="170">
        <v>1</v>
      </c>
      <c r="P1464" s="356">
        <v>0.9</v>
      </c>
      <c r="Q1464" s="357">
        <v>1</v>
      </c>
      <c r="R1464" s="169">
        <v>0.999225406661503</v>
      </c>
      <c r="S1464" s="169">
        <v>0.999202551834131</v>
      </c>
      <c r="T1464" s="169">
        <v>0.990794559348538</v>
      </c>
      <c r="U1464" s="356">
        <v>0.9</v>
      </c>
      <c r="V1464" s="169">
        <v>0.941919191919192</v>
      </c>
      <c r="W1464" s="169">
        <v>0.958171959721146</v>
      </c>
      <c r="X1464" s="169">
        <v>0.961722488038278</v>
      </c>
      <c r="Y1464" s="169">
        <v>0.9479243501608</v>
      </c>
      <c r="Z1464" s="356">
        <v>0.92</v>
      </c>
      <c r="AA1464" s="356" t="s">
        <v>40</v>
      </c>
      <c r="AB1464" s="356" t="s">
        <v>40</v>
      </c>
      <c r="AC1464" s="356" t="s">
        <v>40</v>
      </c>
      <c r="AD1464" s="356" t="s">
        <v>40</v>
      </c>
      <c r="AE1464" s="356">
        <v>0.92</v>
      </c>
      <c r="AF1464" s="169">
        <v>1</v>
      </c>
      <c r="AG1464" s="169">
        <v>1</v>
      </c>
      <c r="AH1464" s="169">
        <v>1</v>
      </c>
      <c r="AI1464" s="169">
        <v>0.990769230769231</v>
      </c>
      <c r="AJ1464" s="356">
        <v>0.92</v>
      </c>
      <c r="AK1464" s="169">
        <v>0.967171717171717</v>
      </c>
      <c r="AL1464" s="169">
        <v>0.986057319907049</v>
      </c>
      <c r="AM1464" s="169">
        <v>0.986454183266932</v>
      </c>
      <c r="AN1464" s="169">
        <v>0.988026777551682</v>
      </c>
      <c r="AO1464" s="168">
        <v>0.99</v>
      </c>
      <c r="AP1464" s="358">
        <v>1</v>
      </c>
      <c r="AQ1464" s="358">
        <v>1</v>
      </c>
      <c r="AR1464" s="358" t="s">
        <v>40</v>
      </c>
      <c r="AS1464" s="359">
        <v>1</v>
      </c>
      <c r="AT1464" s="364">
        <v>0.110069253262963</v>
      </c>
      <c r="AU1464" s="361">
        <v>0</v>
      </c>
      <c r="AV1464" s="362">
        <v>0.125</v>
      </c>
      <c r="AW1464" s="362">
        <v>0</v>
      </c>
      <c r="AX1464" s="362">
        <v>0.0622710622710623</v>
      </c>
      <c r="AY1464" s="142"/>
      <c r="AZ1464" s="140"/>
    </row>
    <row r="1465" spans="1:52">
      <c r="A1465" s="138"/>
      <c r="B1465" s="142"/>
      <c r="C1465" s="172" t="s">
        <v>2706</v>
      </c>
      <c r="D1465" s="166" t="s">
        <v>26</v>
      </c>
      <c r="E1465" s="166" t="s">
        <v>2707</v>
      </c>
      <c r="F1465" s="167" t="s">
        <v>2780</v>
      </c>
      <c r="G1465" s="178" t="s">
        <v>2781</v>
      </c>
      <c r="H1465" s="178" t="s">
        <v>2781</v>
      </c>
      <c r="I1465" s="178" t="s">
        <v>2781</v>
      </c>
      <c r="J1465" s="178" t="s">
        <v>2781</v>
      </c>
      <c r="K1465" s="168">
        <v>0.9</v>
      </c>
      <c r="L1465" s="169">
        <v>1</v>
      </c>
      <c r="M1465" s="169">
        <v>1</v>
      </c>
      <c r="N1465" s="170">
        <v>1</v>
      </c>
      <c r="O1465" s="170">
        <v>0.979508196721312</v>
      </c>
      <c r="P1465" s="356">
        <v>0.9</v>
      </c>
      <c r="Q1465" s="357">
        <v>0.998553345388788</v>
      </c>
      <c r="R1465" s="169">
        <v>0.996859734822052</v>
      </c>
      <c r="S1465" s="169">
        <v>0.99889165973954</v>
      </c>
      <c r="T1465" s="169">
        <v>0.998387343589985</v>
      </c>
      <c r="U1465" s="356">
        <v>0.9</v>
      </c>
      <c r="V1465" s="169">
        <v>0.964195298372514</v>
      </c>
      <c r="W1465" s="169">
        <v>0.944870900209351</v>
      </c>
      <c r="X1465" s="169">
        <v>0.943474646716542</v>
      </c>
      <c r="Y1465" s="169">
        <v>0.960519345991313</v>
      </c>
      <c r="Z1465" s="356">
        <v>0.92</v>
      </c>
      <c r="AA1465" s="356" t="s">
        <v>40</v>
      </c>
      <c r="AB1465" s="356" t="s">
        <v>40</v>
      </c>
      <c r="AC1465" s="356" t="s">
        <v>40</v>
      </c>
      <c r="AD1465" s="356" t="s">
        <v>40</v>
      </c>
      <c r="AE1465" s="356">
        <v>0.92</v>
      </c>
      <c r="AF1465" s="169">
        <v>0.88</v>
      </c>
      <c r="AG1465" s="169">
        <v>0.923076923076923</v>
      </c>
      <c r="AH1465" s="169">
        <v>0.966666666666667</v>
      </c>
      <c r="AI1465" s="169">
        <v>0.901929260450161</v>
      </c>
      <c r="AJ1465" s="356">
        <v>0.92</v>
      </c>
      <c r="AK1465" s="169">
        <v>0.971077368040492</v>
      </c>
      <c r="AL1465" s="169">
        <v>0.979064898813678</v>
      </c>
      <c r="AM1465" s="169">
        <v>0.980049875311721</v>
      </c>
      <c r="AN1465" s="169">
        <v>0.986204298796996</v>
      </c>
      <c r="AO1465" s="168">
        <v>0.99</v>
      </c>
      <c r="AP1465" s="358">
        <v>1</v>
      </c>
      <c r="AQ1465" s="358" t="s">
        <v>40</v>
      </c>
      <c r="AR1465" s="358">
        <v>1</v>
      </c>
      <c r="AS1465" s="359">
        <v>1</v>
      </c>
      <c r="AT1465" s="364">
        <v>0.110069253262963</v>
      </c>
      <c r="AU1465" s="361">
        <v>0.181818181818182</v>
      </c>
      <c r="AV1465" s="362">
        <v>0</v>
      </c>
      <c r="AW1465" s="362">
        <v>0.0833333333333333</v>
      </c>
      <c r="AX1465" s="362">
        <v>0.0294117647058824</v>
      </c>
      <c r="AY1465" s="142"/>
      <c r="AZ1465" s="140"/>
    </row>
    <row r="1466" spans="1:52">
      <c r="A1466" s="138"/>
      <c r="B1466" s="142"/>
      <c r="C1466" s="172" t="s">
        <v>2706</v>
      </c>
      <c r="D1466" s="166" t="s">
        <v>1663</v>
      </c>
      <c r="E1466" s="166" t="s">
        <v>2707</v>
      </c>
      <c r="F1466" s="167" t="s">
        <v>2782</v>
      </c>
      <c r="G1466" s="178" t="s">
        <v>2782</v>
      </c>
      <c r="H1466" s="178" t="s">
        <v>2782</v>
      </c>
      <c r="I1466" s="178" t="s">
        <v>2782</v>
      </c>
      <c r="J1466" s="178" t="s">
        <v>2782</v>
      </c>
      <c r="K1466" s="168">
        <v>0.9</v>
      </c>
      <c r="L1466" s="169" t="s">
        <v>40</v>
      </c>
      <c r="M1466" s="169" t="s">
        <v>40</v>
      </c>
      <c r="N1466" s="170" t="s">
        <v>40</v>
      </c>
      <c r="O1466" s="170" t="s">
        <v>40</v>
      </c>
      <c r="P1466" s="356">
        <v>0.9</v>
      </c>
      <c r="Q1466" s="357" t="s">
        <v>40</v>
      </c>
      <c r="R1466" s="169" t="s">
        <v>40</v>
      </c>
      <c r="S1466" s="169" t="s">
        <v>40</v>
      </c>
      <c r="T1466" s="169" t="s">
        <v>40</v>
      </c>
      <c r="U1466" s="356">
        <v>0.9</v>
      </c>
      <c r="V1466" s="169" t="s">
        <v>40</v>
      </c>
      <c r="W1466" s="169" t="s">
        <v>40</v>
      </c>
      <c r="X1466" s="169" t="s">
        <v>40</v>
      </c>
      <c r="Y1466" s="169" t="s">
        <v>40</v>
      </c>
      <c r="Z1466" s="356">
        <v>0.92</v>
      </c>
      <c r="AA1466" s="356" t="s">
        <v>40</v>
      </c>
      <c r="AB1466" s="356" t="s">
        <v>40</v>
      </c>
      <c r="AC1466" s="356" t="s">
        <v>40</v>
      </c>
      <c r="AD1466" s="356" t="s">
        <v>40</v>
      </c>
      <c r="AE1466" s="356">
        <v>0.92</v>
      </c>
      <c r="AF1466" s="169" t="s">
        <v>40</v>
      </c>
      <c r="AG1466" s="169" t="s">
        <v>40</v>
      </c>
      <c r="AH1466" s="169" t="s">
        <v>40</v>
      </c>
      <c r="AI1466" s="169" t="s">
        <v>40</v>
      </c>
      <c r="AJ1466" s="356">
        <v>0.92</v>
      </c>
      <c r="AK1466" s="169" t="s">
        <v>40</v>
      </c>
      <c r="AL1466" s="169" t="s">
        <v>40</v>
      </c>
      <c r="AM1466" s="169" t="s">
        <v>40</v>
      </c>
      <c r="AN1466" s="169" t="s">
        <v>40</v>
      </c>
      <c r="AO1466" s="168">
        <v>0.99</v>
      </c>
      <c r="AP1466" s="358" t="s">
        <v>40</v>
      </c>
      <c r="AQ1466" s="358" t="s">
        <v>40</v>
      </c>
      <c r="AR1466" s="358" t="s">
        <v>40</v>
      </c>
      <c r="AS1466" s="359" t="s">
        <v>40</v>
      </c>
      <c r="AT1466" s="364">
        <v>0.110069253262963</v>
      </c>
      <c r="AU1466" s="361" t="s">
        <v>40</v>
      </c>
      <c r="AV1466" s="362" t="s">
        <v>40</v>
      </c>
      <c r="AW1466" s="362" t="s">
        <v>40</v>
      </c>
      <c r="AX1466" s="362" t="s">
        <v>40</v>
      </c>
      <c r="AY1466" s="142"/>
      <c r="AZ1466" s="140"/>
    </row>
    <row r="1467" spans="1:52">
      <c r="A1467" s="138"/>
      <c r="B1467" s="142"/>
      <c r="C1467" s="172" t="s">
        <v>2706</v>
      </c>
      <c r="D1467" s="166" t="s">
        <v>26</v>
      </c>
      <c r="E1467" s="166" t="s">
        <v>2707</v>
      </c>
      <c r="F1467" s="167" t="s">
        <v>2783</v>
      </c>
      <c r="G1467" s="178" t="s">
        <v>2784</v>
      </c>
      <c r="H1467" s="178" t="s">
        <v>2784</v>
      </c>
      <c r="I1467" s="178" t="s">
        <v>2784</v>
      </c>
      <c r="J1467" s="178" t="s">
        <v>2784</v>
      </c>
      <c r="K1467" s="168">
        <v>0.9</v>
      </c>
      <c r="L1467" s="169">
        <v>1</v>
      </c>
      <c r="M1467" s="169">
        <v>1</v>
      </c>
      <c r="N1467" s="170">
        <v>0.833333333333333</v>
      </c>
      <c r="O1467" s="170">
        <v>0.962162162162162</v>
      </c>
      <c r="P1467" s="356">
        <v>0.9</v>
      </c>
      <c r="Q1467" s="357">
        <v>1</v>
      </c>
      <c r="R1467" s="169">
        <v>1</v>
      </c>
      <c r="S1467" s="169">
        <v>1</v>
      </c>
      <c r="T1467" s="169">
        <v>0.907276314262504</v>
      </c>
      <c r="U1467" s="356">
        <v>0.9</v>
      </c>
      <c r="V1467" s="169">
        <v>1</v>
      </c>
      <c r="W1467" s="169">
        <v>0.925675675675676</v>
      </c>
      <c r="X1467" s="169">
        <v>0.989473684210526</v>
      </c>
      <c r="Y1467" s="169">
        <v>0.735987002437043</v>
      </c>
      <c r="Z1467" s="356">
        <v>0.92</v>
      </c>
      <c r="AA1467" s="356" t="s">
        <v>40</v>
      </c>
      <c r="AB1467" s="356" t="s">
        <v>40</v>
      </c>
      <c r="AC1467" s="356" t="s">
        <v>40</v>
      </c>
      <c r="AD1467" s="356" t="s">
        <v>40</v>
      </c>
      <c r="AE1467" s="356">
        <v>0.92</v>
      </c>
      <c r="AF1467" s="169">
        <v>0.833333333333333</v>
      </c>
      <c r="AG1467" s="169" t="s">
        <v>40</v>
      </c>
      <c r="AH1467" s="169" t="s">
        <v>40</v>
      </c>
      <c r="AI1467" s="169">
        <v>0.99288256227758</v>
      </c>
      <c r="AJ1467" s="356">
        <v>0.92</v>
      </c>
      <c r="AK1467" s="169">
        <v>1</v>
      </c>
      <c r="AL1467" s="169">
        <v>0.939189189189189</v>
      </c>
      <c r="AM1467" s="169">
        <v>0.989473684210526</v>
      </c>
      <c r="AN1467" s="169">
        <v>0.819769432713161</v>
      </c>
      <c r="AO1467" s="168">
        <v>0.99</v>
      </c>
      <c r="AP1467" s="358">
        <v>1</v>
      </c>
      <c r="AQ1467" s="358" t="s">
        <v>40</v>
      </c>
      <c r="AR1467" s="358" t="s">
        <v>40</v>
      </c>
      <c r="AS1467" s="359">
        <v>1</v>
      </c>
      <c r="AT1467" s="364">
        <v>0.110069253262963</v>
      </c>
      <c r="AU1467" s="361">
        <v>0.666666666666667</v>
      </c>
      <c r="AV1467" s="362">
        <v>0.0483870967741935</v>
      </c>
      <c r="AW1467" s="362">
        <v>0</v>
      </c>
      <c r="AX1467" s="362">
        <v>0.0895522388059701</v>
      </c>
      <c r="AY1467" s="142"/>
      <c r="AZ1467" s="140"/>
    </row>
    <row r="1468" spans="1:52">
      <c r="A1468" s="138"/>
      <c r="B1468" s="142"/>
      <c r="C1468" s="172" t="s">
        <v>2706</v>
      </c>
      <c r="D1468" s="166" t="s">
        <v>26</v>
      </c>
      <c r="E1468" s="166" t="s">
        <v>2707</v>
      </c>
      <c r="F1468" s="167" t="s">
        <v>2785</v>
      </c>
      <c r="G1468" s="178" t="s">
        <v>2786</v>
      </c>
      <c r="H1468" s="178" t="s">
        <v>2786</v>
      </c>
      <c r="I1468" s="178" t="s">
        <v>2786</v>
      </c>
      <c r="J1468" s="178" t="s">
        <v>2786</v>
      </c>
      <c r="K1468" s="168">
        <v>0.9</v>
      </c>
      <c r="L1468" s="169">
        <v>1</v>
      </c>
      <c r="M1468" s="169">
        <v>1</v>
      </c>
      <c r="N1468" s="170">
        <v>0.857142857142857</v>
      </c>
      <c r="O1468" s="170">
        <v>0.945</v>
      </c>
      <c r="P1468" s="356">
        <v>0.9</v>
      </c>
      <c r="Q1468" s="357" t="s">
        <v>40</v>
      </c>
      <c r="R1468" s="169" t="s">
        <v>40</v>
      </c>
      <c r="S1468" s="169" t="s">
        <v>40</v>
      </c>
      <c r="T1468" s="169" t="s">
        <v>40</v>
      </c>
      <c r="U1468" s="356">
        <v>0.9</v>
      </c>
      <c r="V1468" s="169" t="s">
        <v>40</v>
      </c>
      <c r="W1468" s="169" t="s">
        <v>40</v>
      </c>
      <c r="X1468" s="169" t="s">
        <v>40</v>
      </c>
      <c r="Y1468" s="169" t="s">
        <v>40</v>
      </c>
      <c r="Z1468" s="356">
        <v>0.92</v>
      </c>
      <c r="AA1468" s="356" t="s">
        <v>40</v>
      </c>
      <c r="AB1468" s="356" t="s">
        <v>40</v>
      </c>
      <c r="AC1468" s="356" t="s">
        <v>40</v>
      </c>
      <c r="AD1468" s="356" t="s">
        <v>40</v>
      </c>
      <c r="AE1468" s="356">
        <v>0.92</v>
      </c>
      <c r="AF1468" s="169">
        <v>0</v>
      </c>
      <c r="AG1468" s="169">
        <v>0</v>
      </c>
      <c r="AH1468" s="169" t="s">
        <v>40</v>
      </c>
      <c r="AI1468" s="169">
        <v>0.0597014925373134</v>
      </c>
      <c r="AJ1468" s="356">
        <v>0.92</v>
      </c>
      <c r="AK1468" s="169">
        <v>0.793587174348697</v>
      </c>
      <c r="AL1468" s="169">
        <v>0.904761904761905</v>
      </c>
      <c r="AM1468" s="169">
        <v>0.879207920792079</v>
      </c>
      <c r="AN1468" s="169">
        <v>0.897157816005984</v>
      </c>
      <c r="AO1468" s="168">
        <v>0.99</v>
      </c>
      <c r="AP1468" s="358" t="s">
        <v>40</v>
      </c>
      <c r="AQ1468" s="358" t="s">
        <v>40</v>
      </c>
      <c r="AR1468" s="358" t="s">
        <v>40</v>
      </c>
      <c r="AS1468" s="359">
        <v>1</v>
      </c>
      <c r="AT1468" s="364">
        <v>0.110069253262963</v>
      </c>
      <c r="AU1468" s="361">
        <v>0</v>
      </c>
      <c r="AV1468" s="362">
        <v>-0.142857142857143</v>
      </c>
      <c r="AW1468" s="362">
        <v>0.25</v>
      </c>
      <c r="AX1468" s="362">
        <v>0.0534351145038168</v>
      </c>
      <c r="AY1468" s="142"/>
      <c r="AZ1468" s="140"/>
    </row>
    <row r="1469" spans="1:52">
      <c r="A1469" s="138"/>
      <c r="B1469" s="142"/>
      <c r="C1469" s="172" t="s">
        <v>2706</v>
      </c>
      <c r="D1469" s="166" t="s">
        <v>26</v>
      </c>
      <c r="E1469" s="166" t="s">
        <v>2707</v>
      </c>
      <c r="F1469" s="167" t="s">
        <v>2787</v>
      </c>
      <c r="G1469" s="178" t="s">
        <v>2788</v>
      </c>
      <c r="H1469" s="178" t="s">
        <v>2788</v>
      </c>
      <c r="I1469" s="178" t="s">
        <v>2788</v>
      </c>
      <c r="J1469" s="178" t="s">
        <v>2788</v>
      </c>
      <c r="K1469" s="168">
        <v>0.9</v>
      </c>
      <c r="L1469" s="169">
        <v>0.703703703703704</v>
      </c>
      <c r="M1469" s="169">
        <v>0.758620689655172</v>
      </c>
      <c r="N1469" s="170">
        <v>0.769230769230769</v>
      </c>
      <c r="O1469" s="170">
        <v>0.68258064516129</v>
      </c>
      <c r="P1469" s="356">
        <v>0.9</v>
      </c>
      <c r="Q1469" s="357">
        <v>0.754442649434572</v>
      </c>
      <c r="R1469" s="169">
        <v>0.619047619047619</v>
      </c>
      <c r="S1469" s="169">
        <v>0.660516605166052</v>
      </c>
      <c r="T1469" s="169">
        <v>0.655145297923294</v>
      </c>
      <c r="U1469" s="356">
        <v>0.9</v>
      </c>
      <c r="V1469" s="169">
        <v>0.617662897145934</v>
      </c>
      <c r="W1469" s="169">
        <v>0.513333333333333</v>
      </c>
      <c r="X1469" s="169">
        <v>0.59640221402214</v>
      </c>
      <c r="Y1469" s="169">
        <v>0.519837723844587</v>
      </c>
      <c r="Z1469" s="356">
        <v>0.92</v>
      </c>
      <c r="AA1469" s="356" t="s">
        <v>40</v>
      </c>
      <c r="AB1469" s="356" t="s">
        <v>40</v>
      </c>
      <c r="AC1469" s="356" t="s">
        <v>40</v>
      </c>
      <c r="AD1469" s="356" t="s">
        <v>40</v>
      </c>
      <c r="AE1469" s="356">
        <v>0.92</v>
      </c>
      <c r="AF1469" s="169">
        <v>0.96</v>
      </c>
      <c r="AG1469" s="169">
        <v>1</v>
      </c>
      <c r="AH1469" s="169">
        <v>1</v>
      </c>
      <c r="AI1469" s="169">
        <v>0.990049751243781</v>
      </c>
      <c r="AJ1469" s="356">
        <v>0.92</v>
      </c>
      <c r="AK1469" s="169">
        <v>0.788368336025848</v>
      </c>
      <c r="AL1469" s="169">
        <v>0.740723120837298</v>
      </c>
      <c r="AM1469" s="169">
        <v>0.81549815498155</v>
      </c>
      <c r="AN1469" s="169">
        <v>0.825647256418961</v>
      </c>
      <c r="AO1469" s="168">
        <v>0.99</v>
      </c>
      <c r="AP1469" s="358">
        <v>1</v>
      </c>
      <c r="AQ1469" s="358">
        <v>1</v>
      </c>
      <c r="AR1469" s="358">
        <v>1</v>
      </c>
      <c r="AS1469" s="359">
        <v>1</v>
      </c>
      <c r="AT1469" s="364">
        <v>0.110069253262963</v>
      </c>
      <c r="AU1469" s="361">
        <v>0.115384615384615</v>
      </c>
      <c r="AV1469" s="362">
        <v>-0.03125</v>
      </c>
      <c r="AW1469" s="362">
        <v>0.0476190476190476</v>
      </c>
      <c r="AX1469" s="362">
        <v>0.0657894736842105</v>
      </c>
      <c r="AY1469" s="142"/>
      <c r="AZ1469" s="140"/>
    </row>
    <row r="1470" spans="1:52">
      <c r="A1470" s="138"/>
      <c r="B1470" s="142"/>
      <c r="C1470" s="172" t="s">
        <v>2706</v>
      </c>
      <c r="D1470" s="166" t="s">
        <v>26</v>
      </c>
      <c r="E1470" s="166" t="s">
        <v>2707</v>
      </c>
      <c r="F1470" s="167" t="s">
        <v>2789</v>
      </c>
      <c r="G1470" s="178" t="s">
        <v>2790</v>
      </c>
      <c r="H1470" s="178" t="s">
        <v>2790</v>
      </c>
      <c r="I1470" s="178" t="s">
        <v>2790</v>
      </c>
      <c r="J1470" s="178" t="s">
        <v>2790</v>
      </c>
      <c r="K1470" s="168">
        <v>0.9</v>
      </c>
      <c r="L1470" s="169">
        <v>0.714285714285714</v>
      </c>
      <c r="M1470" s="169">
        <v>0.769230769230769</v>
      </c>
      <c r="N1470" s="170">
        <v>0.642857142857143</v>
      </c>
      <c r="O1470" s="170">
        <v>0.715384615384615</v>
      </c>
      <c r="P1470" s="356">
        <v>0.9</v>
      </c>
      <c r="Q1470" s="357">
        <v>0.812593703148426</v>
      </c>
      <c r="R1470" s="169">
        <v>1.03829787234043</v>
      </c>
      <c r="S1470" s="169">
        <v>0.616997792494481</v>
      </c>
      <c r="T1470" s="169">
        <v>0.961412389527405</v>
      </c>
      <c r="U1470" s="356">
        <v>0.9</v>
      </c>
      <c r="V1470" s="169">
        <v>0.76311844077961</v>
      </c>
      <c r="W1470" s="169">
        <v>0.71063829787234</v>
      </c>
      <c r="X1470" s="169">
        <v>0.608167770419426</v>
      </c>
      <c r="Y1470" s="169">
        <v>0.880917804240488</v>
      </c>
      <c r="Z1470" s="356">
        <v>0.92</v>
      </c>
      <c r="AA1470" s="356" t="s">
        <v>40</v>
      </c>
      <c r="AB1470" s="356" t="s">
        <v>40</v>
      </c>
      <c r="AC1470" s="356" t="s">
        <v>40</v>
      </c>
      <c r="AD1470" s="356" t="s">
        <v>40</v>
      </c>
      <c r="AE1470" s="356">
        <v>0.92</v>
      </c>
      <c r="AF1470" s="169">
        <v>0</v>
      </c>
      <c r="AG1470" s="169">
        <v>0</v>
      </c>
      <c r="AH1470" s="169">
        <v>0</v>
      </c>
      <c r="AI1470" s="169">
        <v>0.117647058823529</v>
      </c>
      <c r="AJ1470" s="356">
        <v>0.92</v>
      </c>
      <c r="AK1470" s="169">
        <v>0.820916905444126</v>
      </c>
      <c r="AL1470" s="169">
        <v>0.782</v>
      </c>
      <c r="AM1470" s="169">
        <v>0.728744939271255</v>
      </c>
      <c r="AN1470" s="169">
        <v>0.922725988130324</v>
      </c>
      <c r="AO1470" s="168">
        <v>0.99</v>
      </c>
      <c r="AP1470" s="358">
        <v>1</v>
      </c>
      <c r="AQ1470" s="358">
        <v>1</v>
      </c>
      <c r="AR1470" s="358" t="s">
        <v>40</v>
      </c>
      <c r="AS1470" s="359">
        <v>1</v>
      </c>
      <c r="AT1470" s="364">
        <v>0.110069253262963</v>
      </c>
      <c r="AU1470" s="361">
        <v>-0.0384615384615385</v>
      </c>
      <c r="AV1470" s="362">
        <v>0.0769230769230769</v>
      </c>
      <c r="AW1470" s="362">
        <v>0.185185185185185</v>
      </c>
      <c r="AX1470" s="362">
        <v>0.0688202247191011</v>
      </c>
      <c r="AY1470" s="142"/>
      <c r="AZ1470" s="140"/>
    </row>
    <row r="1471" spans="1:52">
      <c r="A1471" s="138"/>
      <c r="B1471" s="142"/>
      <c r="C1471" s="172" t="s">
        <v>2706</v>
      </c>
      <c r="D1471" s="166" t="s">
        <v>26</v>
      </c>
      <c r="E1471" s="166" t="s">
        <v>2707</v>
      </c>
      <c r="F1471" s="167" t="s">
        <v>2791</v>
      </c>
      <c r="G1471" s="178" t="s">
        <v>2792</v>
      </c>
      <c r="H1471" s="178" t="s">
        <v>2792</v>
      </c>
      <c r="I1471" s="178" t="s">
        <v>2792</v>
      </c>
      <c r="J1471" s="178" t="s">
        <v>2792</v>
      </c>
      <c r="K1471" s="168">
        <v>0.9</v>
      </c>
      <c r="L1471" s="169">
        <v>1</v>
      </c>
      <c r="M1471" s="169">
        <v>1</v>
      </c>
      <c r="N1471" s="170">
        <v>1</v>
      </c>
      <c r="O1471" s="170">
        <v>0.971861471861472</v>
      </c>
      <c r="P1471" s="356">
        <v>0.9</v>
      </c>
      <c r="Q1471" s="357">
        <v>0.992537313432836</v>
      </c>
      <c r="R1471" s="169">
        <v>0.98328488372093</v>
      </c>
      <c r="S1471" s="169">
        <v>0.98062015503876</v>
      </c>
      <c r="T1471" s="169">
        <v>0.980519480519481</v>
      </c>
      <c r="U1471" s="356">
        <v>0.9</v>
      </c>
      <c r="V1471" s="169">
        <v>0.47636815920398</v>
      </c>
      <c r="W1471" s="169">
        <v>0.467296511627907</v>
      </c>
      <c r="X1471" s="169">
        <v>0.5</v>
      </c>
      <c r="Y1471" s="169">
        <v>0.52627231425818</v>
      </c>
      <c r="Z1471" s="356">
        <v>0.92</v>
      </c>
      <c r="AA1471" s="356" t="s">
        <v>40</v>
      </c>
      <c r="AB1471" s="356" t="s">
        <v>40</v>
      </c>
      <c r="AC1471" s="356" t="s">
        <v>40</v>
      </c>
      <c r="AD1471" s="356" t="s">
        <v>40</v>
      </c>
      <c r="AE1471" s="356">
        <v>0.92</v>
      </c>
      <c r="AF1471" s="169">
        <v>0.962264150943396</v>
      </c>
      <c r="AG1471" s="169">
        <v>0.8</v>
      </c>
      <c r="AH1471" s="169">
        <v>1</v>
      </c>
      <c r="AI1471" s="169">
        <v>0.945205479452055</v>
      </c>
      <c r="AJ1471" s="356">
        <v>0.92</v>
      </c>
      <c r="AK1471" s="169">
        <v>0.925834363411619</v>
      </c>
      <c r="AL1471" s="169">
        <v>0.895424836601307</v>
      </c>
      <c r="AM1471" s="169">
        <v>0.907622739018088</v>
      </c>
      <c r="AN1471" s="169">
        <v>0.925315360444465</v>
      </c>
      <c r="AO1471" s="168">
        <v>0.99</v>
      </c>
      <c r="AP1471" s="358">
        <v>1</v>
      </c>
      <c r="AQ1471" s="358">
        <v>1</v>
      </c>
      <c r="AR1471" s="358">
        <v>1</v>
      </c>
      <c r="AS1471" s="359">
        <v>1</v>
      </c>
      <c r="AT1471" s="364">
        <v>0.110069253262963</v>
      </c>
      <c r="AU1471" s="361">
        <v>0.1</v>
      </c>
      <c r="AV1471" s="362">
        <v>0</v>
      </c>
      <c r="AW1471" s="362">
        <v>0</v>
      </c>
      <c r="AX1471" s="362">
        <v>0.101449275362319</v>
      </c>
      <c r="AY1471" s="142"/>
      <c r="AZ1471" s="140"/>
    </row>
    <row r="1472" spans="1:52">
      <c r="A1472" s="138"/>
      <c r="B1472" s="142"/>
      <c r="C1472" s="172" t="s">
        <v>2706</v>
      </c>
      <c r="D1472" s="166" t="s">
        <v>26</v>
      </c>
      <c r="E1472" s="166" t="s">
        <v>2707</v>
      </c>
      <c r="F1472" s="167" t="s">
        <v>2793</v>
      </c>
      <c r="G1472" s="178" t="s">
        <v>2794</v>
      </c>
      <c r="H1472" s="178" t="s">
        <v>2794</v>
      </c>
      <c r="I1472" s="178" t="s">
        <v>2794</v>
      </c>
      <c r="J1472" s="178" t="s">
        <v>2794</v>
      </c>
      <c r="K1472" s="168">
        <v>0.9</v>
      </c>
      <c r="L1472" s="169">
        <v>1</v>
      </c>
      <c r="M1472" s="169">
        <v>1</v>
      </c>
      <c r="N1472" s="170">
        <v>1</v>
      </c>
      <c r="O1472" s="170">
        <v>0.985507246376812</v>
      </c>
      <c r="P1472" s="356">
        <v>0.9</v>
      </c>
      <c r="Q1472" s="357" t="s">
        <v>40</v>
      </c>
      <c r="R1472" s="169" t="s">
        <v>40</v>
      </c>
      <c r="S1472" s="169" t="s">
        <v>40</v>
      </c>
      <c r="T1472" s="169" t="s">
        <v>40</v>
      </c>
      <c r="U1472" s="356">
        <v>0.9</v>
      </c>
      <c r="V1472" s="169" t="s">
        <v>40</v>
      </c>
      <c r="W1472" s="169" t="s">
        <v>40</v>
      </c>
      <c r="X1472" s="169" t="s">
        <v>40</v>
      </c>
      <c r="Y1472" s="169" t="s">
        <v>40</v>
      </c>
      <c r="Z1472" s="356">
        <v>0.92</v>
      </c>
      <c r="AA1472" s="356" t="s">
        <v>40</v>
      </c>
      <c r="AB1472" s="356" t="s">
        <v>40</v>
      </c>
      <c r="AC1472" s="356" t="s">
        <v>40</v>
      </c>
      <c r="AD1472" s="356">
        <v>1</v>
      </c>
      <c r="AE1472" s="356">
        <v>0.92</v>
      </c>
      <c r="AF1472" s="169">
        <v>0</v>
      </c>
      <c r="AG1472" s="169">
        <v>0</v>
      </c>
      <c r="AH1472" s="169">
        <v>0.4</v>
      </c>
      <c r="AI1472" s="169">
        <v>0.0451127819548872</v>
      </c>
      <c r="AJ1472" s="356">
        <v>0.92</v>
      </c>
      <c r="AK1472" s="169">
        <v>0.898678414096916</v>
      </c>
      <c r="AL1472" s="169">
        <v>0.979487179487179</v>
      </c>
      <c r="AM1472" s="169">
        <v>0.997619047619048</v>
      </c>
      <c r="AN1472" s="169">
        <v>0.984180983160401</v>
      </c>
      <c r="AO1472" s="168">
        <v>0.99</v>
      </c>
      <c r="AP1472" s="358">
        <v>1</v>
      </c>
      <c r="AQ1472" s="358">
        <v>1</v>
      </c>
      <c r="AR1472" s="358">
        <v>1</v>
      </c>
      <c r="AS1472" s="359">
        <v>1</v>
      </c>
      <c r="AT1472" s="364">
        <v>0.110069253262963</v>
      </c>
      <c r="AU1472" s="361">
        <v>0</v>
      </c>
      <c r="AV1472" s="362">
        <v>0.333333333333333</v>
      </c>
      <c r="AW1472" s="362">
        <v>0</v>
      </c>
      <c r="AX1472" s="362">
        <v>0.0691823899371069</v>
      </c>
      <c r="AY1472" s="142"/>
      <c r="AZ1472" s="140"/>
    </row>
    <row r="1473" spans="1:52">
      <c r="A1473" s="138"/>
      <c r="B1473" s="142"/>
      <c r="C1473" s="172" t="s">
        <v>2706</v>
      </c>
      <c r="D1473" s="166" t="s">
        <v>26</v>
      </c>
      <c r="E1473" s="166" t="s">
        <v>2707</v>
      </c>
      <c r="F1473" s="167" t="s">
        <v>2795</v>
      </c>
      <c r="G1473" s="178" t="s">
        <v>2796</v>
      </c>
      <c r="H1473" s="178" t="s">
        <v>2796</v>
      </c>
      <c r="I1473" s="178" t="s">
        <v>2796</v>
      </c>
      <c r="J1473" s="178" t="s">
        <v>2796</v>
      </c>
      <c r="K1473" s="168">
        <v>0.9</v>
      </c>
      <c r="L1473" s="169">
        <v>0.923076923076923</v>
      </c>
      <c r="M1473" s="169">
        <v>1</v>
      </c>
      <c r="N1473" s="170">
        <v>1</v>
      </c>
      <c r="O1473" s="170">
        <v>0.938775510204082</v>
      </c>
      <c r="P1473" s="356">
        <v>0.9</v>
      </c>
      <c r="Q1473" s="357" t="s">
        <v>40</v>
      </c>
      <c r="R1473" s="169" t="s">
        <v>40</v>
      </c>
      <c r="S1473" s="169" t="s">
        <v>40</v>
      </c>
      <c r="T1473" s="169" t="s">
        <v>40</v>
      </c>
      <c r="U1473" s="356">
        <v>0.9</v>
      </c>
      <c r="V1473" s="169" t="s">
        <v>40</v>
      </c>
      <c r="W1473" s="169" t="s">
        <v>40</v>
      </c>
      <c r="X1473" s="169" t="s">
        <v>40</v>
      </c>
      <c r="Y1473" s="169" t="s">
        <v>40</v>
      </c>
      <c r="Z1473" s="356">
        <v>0.92</v>
      </c>
      <c r="AA1473" s="356" t="s">
        <v>40</v>
      </c>
      <c r="AB1473" s="356" t="s">
        <v>40</v>
      </c>
      <c r="AC1473" s="356" t="s">
        <v>40</v>
      </c>
      <c r="AD1473" s="356" t="s">
        <v>40</v>
      </c>
      <c r="AE1473" s="356">
        <v>0.92</v>
      </c>
      <c r="AF1473" s="169">
        <v>1</v>
      </c>
      <c r="AG1473" s="169">
        <v>0</v>
      </c>
      <c r="AH1473" s="169">
        <v>1</v>
      </c>
      <c r="AI1473" s="169">
        <v>0.192982456140351</v>
      </c>
      <c r="AJ1473" s="356">
        <v>0.92</v>
      </c>
      <c r="AK1473" s="169">
        <v>0.944141689373297</v>
      </c>
      <c r="AL1473" s="169">
        <v>0.926326129666012</v>
      </c>
      <c r="AM1473" s="169">
        <v>0.962605548854041</v>
      </c>
      <c r="AN1473" s="169">
        <v>0.968095976989744</v>
      </c>
      <c r="AO1473" s="168">
        <v>0.99</v>
      </c>
      <c r="AP1473" s="358" t="s">
        <v>40</v>
      </c>
      <c r="AQ1473" s="358" t="s">
        <v>40</v>
      </c>
      <c r="AR1473" s="358" t="s">
        <v>40</v>
      </c>
      <c r="AS1473" s="359">
        <v>1</v>
      </c>
      <c r="AT1473" s="364">
        <v>0.110069253262963</v>
      </c>
      <c r="AU1473" s="361">
        <v>0</v>
      </c>
      <c r="AV1473" s="362">
        <v>0.166666666666667</v>
      </c>
      <c r="AW1473" s="362">
        <v>0</v>
      </c>
      <c r="AX1473" s="362">
        <v>0.0576131687242798</v>
      </c>
      <c r="AY1473" s="142"/>
      <c r="AZ1473" s="140"/>
    </row>
    <row r="1474" spans="1:52">
      <c r="A1474" s="138"/>
      <c r="B1474" s="142"/>
      <c r="C1474" s="172" t="s">
        <v>2706</v>
      </c>
      <c r="D1474" s="166" t="s">
        <v>26</v>
      </c>
      <c r="E1474" s="166" t="s">
        <v>2707</v>
      </c>
      <c r="F1474" s="167" t="s">
        <v>2797</v>
      </c>
      <c r="G1474" s="178" t="s">
        <v>2798</v>
      </c>
      <c r="H1474" s="178" t="s">
        <v>2798</v>
      </c>
      <c r="I1474" s="178" t="s">
        <v>2798</v>
      </c>
      <c r="J1474" s="178" t="s">
        <v>2798</v>
      </c>
      <c r="K1474" s="168">
        <v>0.9</v>
      </c>
      <c r="L1474" s="169">
        <v>0.714285714285714</v>
      </c>
      <c r="M1474" s="169">
        <v>0.578947368421053</v>
      </c>
      <c r="N1474" s="170">
        <v>0.666666666666667</v>
      </c>
      <c r="O1474" s="170">
        <v>0.563973063973064</v>
      </c>
      <c r="P1474" s="356">
        <v>0.9</v>
      </c>
      <c r="Q1474" s="357">
        <v>0.930752453653217</v>
      </c>
      <c r="R1474" s="169">
        <v>0.74252084355076</v>
      </c>
      <c r="S1474" s="169">
        <v>0.865450399087799</v>
      </c>
      <c r="T1474" s="169">
        <v>0.913485874546823</v>
      </c>
      <c r="U1474" s="356">
        <v>0.9</v>
      </c>
      <c r="V1474" s="169">
        <v>0.690839694656489</v>
      </c>
      <c r="W1474" s="169">
        <v>0.62873957822462</v>
      </c>
      <c r="X1474" s="169">
        <v>0.736982136069935</v>
      </c>
      <c r="Y1474" s="169">
        <v>0.768007387646214</v>
      </c>
      <c r="Z1474" s="356">
        <v>0.92</v>
      </c>
      <c r="AA1474" s="356" t="s">
        <v>40</v>
      </c>
      <c r="AB1474" s="356" t="s">
        <v>40</v>
      </c>
      <c r="AC1474" s="356" t="s">
        <v>40</v>
      </c>
      <c r="AD1474" s="356" t="s">
        <v>40</v>
      </c>
      <c r="AE1474" s="356">
        <v>0.92</v>
      </c>
      <c r="AF1474" s="169">
        <v>0.973684210526316</v>
      </c>
      <c r="AG1474" s="169">
        <v>0.705882352941177</v>
      </c>
      <c r="AH1474" s="169">
        <v>0.807692307692308</v>
      </c>
      <c r="AI1474" s="169">
        <v>0.829752066115703</v>
      </c>
      <c r="AJ1474" s="356">
        <v>0.92</v>
      </c>
      <c r="AK1474" s="169">
        <v>0.838604143947655</v>
      </c>
      <c r="AL1474" s="169">
        <v>0.837175085826385</v>
      </c>
      <c r="AM1474" s="169">
        <v>0.817179779551501</v>
      </c>
      <c r="AN1474" s="169">
        <v>0.908545240008892</v>
      </c>
      <c r="AO1474" s="168">
        <v>0.99</v>
      </c>
      <c r="AP1474" s="358">
        <v>1</v>
      </c>
      <c r="AQ1474" s="358">
        <v>1</v>
      </c>
      <c r="AR1474" s="358" t="s">
        <v>40</v>
      </c>
      <c r="AS1474" s="359">
        <v>1</v>
      </c>
      <c r="AT1474" s="364">
        <v>0.110069253262963</v>
      </c>
      <c r="AU1474" s="361">
        <v>0</v>
      </c>
      <c r="AV1474" s="362">
        <v>0.117647058823529</v>
      </c>
      <c r="AW1474" s="362">
        <v>0</v>
      </c>
      <c r="AX1474" s="362">
        <v>0.0741324921135647</v>
      </c>
      <c r="AY1474" s="142"/>
      <c r="AZ1474" s="140"/>
    </row>
    <row r="1475" spans="1:52">
      <c r="A1475" s="138"/>
      <c r="B1475" s="142"/>
      <c r="C1475" s="172" t="s">
        <v>2706</v>
      </c>
      <c r="D1475" s="166" t="s">
        <v>26</v>
      </c>
      <c r="E1475" s="166" t="s">
        <v>2707</v>
      </c>
      <c r="F1475" s="167" t="s">
        <v>2799</v>
      </c>
      <c r="G1475" s="178" t="s">
        <v>2800</v>
      </c>
      <c r="H1475" s="178" t="s">
        <v>2800</v>
      </c>
      <c r="I1475" s="178" t="s">
        <v>2800</v>
      </c>
      <c r="J1475" s="178" t="s">
        <v>2800</v>
      </c>
      <c r="K1475" s="168">
        <v>0.9</v>
      </c>
      <c r="L1475" s="169">
        <v>1</v>
      </c>
      <c r="M1475" s="169">
        <v>1</v>
      </c>
      <c r="N1475" s="170">
        <v>1</v>
      </c>
      <c r="O1475" s="170">
        <v>0.995774647887324</v>
      </c>
      <c r="P1475" s="356">
        <v>0.9</v>
      </c>
      <c r="Q1475" s="357">
        <v>0.988326848249027</v>
      </c>
      <c r="R1475" s="169">
        <v>0.991590214067278</v>
      </c>
      <c r="S1475" s="169">
        <v>0.979299363057325</v>
      </c>
      <c r="T1475" s="169">
        <v>0.979994411846885</v>
      </c>
      <c r="U1475" s="356">
        <v>0.9</v>
      </c>
      <c r="V1475" s="169">
        <v>0.900778210116732</v>
      </c>
      <c r="W1475" s="169">
        <v>0.870795107033639</v>
      </c>
      <c r="X1475" s="169">
        <v>0.776273885350318</v>
      </c>
      <c r="Y1475" s="169">
        <v>0.859988823693769</v>
      </c>
      <c r="Z1475" s="356">
        <v>0.92</v>
      </c>
      <c r="AA1475" s="356">
        <v>0.872282608695652</v>
      </c>
      <c r="AB1475" s="356">
        <v>0.941550190597205</v>
      </c>
      <c r="AC1475" s="356">
        <v>0.868020304568528</v>
      </c>
      <c r="AD1475" s="356">
        <v>0.907097331748947</v>
      </c>
      <c r="AE1475" s="356">
        <v>0.92</v>
      </c>
      <c r="AF1475" s="169">
        <v>1</v>
      </c>
      <c r="AG1475" s="169">
        <v>0.25</v>
      </c>
      <c r="AH1475" s="169">
        <v>0.944444444444444</v>
      </c>
      <c r="AI1475" s="169">
        <v>0.903271692745377</v>
      </c>
      <c r="AJ1475" s="356">
        <v>0.92</v>
      </c>
      <c r="AK1475" s="169">
        <v>0.898399014778325</v>
      </c>
      <c r="AL1475" s="169">
        <v>0.956646021915198</v>
      </c>
      <c r="AM1475" s="169">
        <v>0.892996108949416</v>
      </c>
      <c r="AN1475" s="169">
        <v>0.934332049716665</v>
      </c>
      <c r="AO1475" s="168">
        <v>0.99</v>
      </c>
      <c r="AP1475" s="358">
        <v>1</v>
      </c>
      <c r="AQ1475" s="358">
        <v>1</v>
      </c>
      <c r="AR1475" s="358">
        <v>1</v>
      </c>
      <c r="AS1475" s="359">
        <v>1</v>
      </c>
      <c r="AT1475" s="364">
        <v>0.110069253262963</v>
      </c>
      <c r="AU1475" s="361">
        <v>0</v>
      </c>
      <c r="AV1475" s="362">
        <v>0</v>
      </c>
      <c r="AW1475" s="362">
        <v>0.0833333333333333</v>
      </c>
      <c r="AX1475" s="362">
        <v>0.0472103004291846</v>
      </c>
      <c r="AY1475" s="142"/>
      <c r="AZ1475" s="140"/>
    </row>
    <row r="1476" spans="1:52">
      <c r="A1476" s="138"/>
      <c r="B1476" s="142"/>
      <c r="C1476" s="172" t="s">
        <v>2706</v>
      </c>
      <c r="D1476" s="166" t="s">
        <v>26</v>
      </c>
      <c r="E1476" s="166" t="s">
        <v>2707</v>
      </c>
      <c r="F1476" s="167" t="s">
        <v>2801</v>
      </c>
      <c r="G1476" s="178" t="s">
        <v>2802</v>
      </c>
      <c r="H1476" s="178" t="s">
        <v>2802</v>
      </c>
      <c r="I1476" s="178" t="s">
        <v>2802</v>
      </c>
      <c r="J1476" s="178" t="s">
        <v>2802</v>
      </c>
      <c r="K1476" s="168">
        <v>0.9</v>
      </c>
      <c r="L1476" s="169">
        <v>0.758620689655172</v>
      </c>
      <c r="M1476" s="169">
        <v>0.903225806451613</v>
      </c>
      <c r="N1476" s="170">
        <v>0.884615384615385</v>
      </c>
      <c r="O1476" s="170">
        <v>0.823238566131026</v>
      </c>
      <c r="P1476" s="356">
        <v>0.9</v>
      </c>
      <c r="Q1476" s="357">
        <v>0.951219512195122</v>
      </c>
      <c r="R1476" s="169">
        <v>0.799921073401736</v>
      </c>
      <c r="S1476" s="169">
        <v>0.842425920797563</v>
      </c>
      <c r="T1476" s="169">
        <v>0.919736331911594</v>
      </c>
      <c r="U1476" s="356">
        <v>0.9</v>
      </c>
      <c r="V1476" s="169">
        <v>0.791463414634146</v>
      </c>
      <c r="W1476" s="169">
        <v>0.553670086819258</v>
      </c>
      <c r="X1476" s="169">
        <v>0.689005815563556</v>
      </c>
      <c r="Y1476" s="169">
        <v>0.775839041833613</v>
      </c>
      <c r="Z1476" s="356">
        <v>0.92</v>
      </c>
      <c r="AA1476" s="356" t="s">
        <v>40</v>
      </c>
      <c r="AB1476" s="356" t="s">
        <v>40</v>
      </c>
      <c r="AC1476" s="356" t="s">
        <v>40</v>
      </c>
      <c r="AD1476" s="356" t="s">
        <v>40</v>
      </c>
      <c r="AE1476" s="356">
        <v>0.92</v>
      </c>
      <c r="AF1476" s="169">
        <v>1</v>
      </c>
      <c r="AG1476" s="169">
        <v>1</v>
      </c>
      <c r="AH1476" s="169">
        <v>0.995744680851064</v>
      </c>
      <c r="AI1476" s="169">
        <v>0.97411003236246</v>
      </c>
      <c r="AJ1476" s="356">
        <v>0.92</v>
      </c>
      <c r="AK1476" s="169">
        <v>0.842737094837935</v>
      </c>
      <c r="AL1476" s="169">
        <v>0.771730618637432</v>
      </c>
      <c r="AM1476" s="169">
        <v>0.781662995594714</v>
      </c>
      <c r="AN1476" s="169">
        <v>0.900388403682324</v>
      </c>
      <c r="AO1476" s="168">
        <v>0.99</v>
      </c>
      <c r="AP1476" s="358">
        <v>1</v>
      </c>
      <c r="AQ1476" s="358">
        <v>1</v>
      </c>
      <c r="AR1476" s="358">
        <v>1</v>
      </c>
      <c r="AS1476" s="359">
        <v>1</v>
      </c>
      <c r="AT1476" s="364">
        <v>0.110069253262963</v>
      </c>
      <c r="AU1476" s="361">
        <v>0.125</v>
      </c>
      <c r="AV1476" s="362">
        <v>0</v>
      </c>
      <c r="AW1476" s="362">
        <v>0</v>
      </c>
      <c r="AX1476" s="362">
        <v>0.143126177024482</v>
      </c>
      <c r="AY1476" s="142"/>
      <c r="AZ1476" s="140"/>
    </row>
    <row r="1477" spans="1:52">
      <c r="A1477" s="138"/>
      <c r="B1477" s="142"/>
      <c r="C1477" s="172" t="s">
        <v>2706</v>
      </c>
      <c r="D1477" s="166" t="s">
        <v>26</v>
      </c>
      <c r="E1477" s="166" t="s">
        <v>2707</v>
      </c>
      <c r="F1477" s="167" t="s">
        <v>2803</v>
      </c>
      <c r="G1477" s="178" t="s">
        <v>2804</v>
      </c>
      <c r="H1477" s="178" t="s">
        <v>2804</v>
      </c>
      <c r="I1477" s="178" t="s">
        <v>2804</v>
      </c>
      <c r="J1477" s="178" t="s">
        <v>2804</v>
      </c>
      <c r="K1477" s="168">
        <v>0.9</v>
      </c>
      <c r="L1477" s="169">
        <v>0.947368421052632</v>
      </c>
      <c r="M1477" s="169">
        <v>1</v>
      </c>
      <c r="N1477" s="170">
        <v>0.882352941176471</v>
      </c>
      <c r="O1477" s="170">
        <v>0.940726577437858</v>
      </c>
      <c r="P1477" s="356">
        <v>0.9</v>
      </c>
      <c r="Q1477" s="357">
        <v>1</v>
      </c>
      <c r="R1477" s="169">
        <v>1</v>
      </c>
      <c r="S1477" s="169">
        <v>1</v>
      </c>
      <c r="T1477" s="169">
        <v>0.909090909090909</v>
      </c>
      <c r="U1477" s="356">
        <v>0.9</v>
      </c>
      <c r="V1477" s="169">
        <v>0</v>
      </c>
      <c r="W1477" s="169">
        <v>0</v>
      </c>
      <c r="X1477" s="169">
        <v>0</v>
      </c>
      <c r="Y1477" s="169">
        <v>0</v>
      </c>
      <c r="Z1477" s="356">
        <v>0.92</v>
      </c>
      <c r="AA1477" s="356">
        <v>0</v>
      </c>
      <c r="AB1477" s="356">
        <v>0</v>
      </c>
      <c r="AC1477" s="356" t="s">
        <v>40</v>
      </c>
      <c r="AD1477" s="356">
        <v>0</v>
      </c>
      <c r="AE1477" s="356">
        <v>0.92</v>
      </c>
      <c r="AF1477" s="169">
        <v>0.666666666666667</v>
      </c>
      <c r="AG1477" s="169">
        <v>0.8</v>
      </c>
      <c r="AH1477" s="169">
        <v>1</v>
      </c>
      <c r="AI1477" s="169">
        <v>0.727536231884058</v>
      </c>
      <c r="AJ1477" s="356">
        <v>0.92</v>
      </c>
      <c r="AK1477" s="169">
        <v>0.369829683698297</v>
      </c>
      <c r="AL1477" s="169">
        <v>0.408163265306122</v>
      </c>
      <c r="AM1477" s="169">
        <v>0.52827521206409</v>
      </c>
      <c r="AN1477" s="169">
        <v>0.451491102331923</v>
      </c>
      <c r="AO1477" s="168">
        <v>0.99</v>
      </c>
      <c r="AP1477" s="358">
        <v>1</v>
      </c>
      <c r="AQ1477" s="358">
        <v>1</v>
      </c>
      <c r="AR1477" s="358">
        <v>1</v>
      </c>
      <c r="AS1477" s="359">
        <v>1</v>
      </c>
      <c r="AT1477" s="364">
        <v>0.110069253262963</v>
      </c>
      <c r="AU1477" s="361">
        <v>0.037037037037037</v>
      </c>
      <c r="AV1477" s="362">
        <v>0.0625</v>
      </c>
      <c r="AW1477" s="362">
        <v>0.0793650793650794</v>
      </c>
      <c r="AX1477" s="362">
        <v>0.120515920999597</v>
      </c>
      <c r="AY1477" s="142"/>
      <c r="AZ1477" s="140"/>
    </row>
    <row r="1478" spans="1:52">
      <c r="A1478" s="138"/>
      <c r="B1478" s="142"/>
      <c r="C1478" s="172" t="s">
        <v>2706</v>
      </c>
      <c r="D1478" s="166" t="s">
        <v>26</v>
      </c>
      <c r="E1478" s="166" t="s">
        <v>2707</v>
      </c>
      <c r="F1478" s="167" t="s">
        <v>2805</v>
      </c>
      <c r="G1478" s="178" t="s">
        <v>2806</v>
      </c>
      <c r="H1478" s="178" t="s">
        <v>2806</v>
      </c>
      <c r="I1478" s="178" t="s">
        <v>2806</v>
      </c>
      <c r="J1478" s="178" t="s">
        <v>2806</v>
      </c>
      <c r="K1478" s="168">
        <v>0.9</v>
      </c>
      <c r="L1478" s="169">
        <v>1</v>
      </c>
      <c r="M1478" s="169">
        <v>1</v>
      </c>
      <c r="N1478" s="170">
        <v>0.5</v>
      </c>
      <c r="O1478" s="170">
        <v>0.94478527607362</v>
      </c>
      <c r="P1478" s="356">
        <v>0.9</v>
      </c>
      <c r="Q1478" s="357">
        <v>1</v>
      </c>
      <c r="R1478" s="169">
        <v>0.991525423728814</v>
      </c>
      <c r="S1478" s="169">
        <v>0.984771573604061</v>
      </c>
      <c r="T1478" s="169">
        <v>0.956503728251864</v>
      </c>
      <c r="U1478" s="356">
        <v>0.9</v>
      </c>
      <c r="V1478" s="169">
        <v>0.303921568627451</v>
      </c>
      <c r="W1478" s="169">
        <v>0.330508474576271</v>
      </c>
      <c r="X1478" s="169">
        <v>0.350253807106599</v>
      </c>
      <c r="Y1478" s="169">
        <v>0.542667771333886</v>
      </c>
      <c r="Z1478" s="356">
        <v>0.92</v>
      </c>
      <c r="AA1478" s="356" t="s">
        <v>40</v>
      </c>
      <c r="AB1478" s="356" t="s">
        <v>40</v>
      </c>
      <c r="AC1478" s="356" t="s">
        <v>40</v>
      </c>
      <c r="AD1478" s="356" t="s">
        <v>40</v>
      </c>
      <c r="AE1478" s="356">
        <v>0.92</v>
      </c>
      <c r="AF1478" s="169">
        <v>0</v>
      </c>
      <c r="AG1478" s="169" t="s">
        <v>40</v>
      </c>
      <c r="AH1478" s="169">
        <v>1</v>
      </c>
      <c r="AI1478" s="169">
        <v>0.668539325842697</v>
      </c>
      <c r="AJ1478" s="356">
        <v>0.92</v>
      </c>
      <c r="AK1478" s="169">
        <v>0.333333333333333</v>
      </c>
      <c r="AL1478" s="169">
        <v>0.449152542372881</v>
      </c>
      <c r="AM1478" s="169">
        <v>0.365482233502538</v>
      </c>
      <c r="AN1478" s="169">
        <v>0.595080611823067</v>
      </c>
      <c r="AO1478" s="168">
        <v>0.99</v>
      </c>
      <c r="AP1478" s="358" t="s">
        <v>40</v>
      </c>
      <c r="AQ1478" s="358" t="s">
        <v>40</v>
      </c>
      <c r="AR1478" s="358" t="s">
        <v>40</v>
      </c>
      <c r="AS1478" s="359">
        <v>1</v>
      </c>
      <c r="AT1478" s="364">
        <v>0.110069253262963</v>
      </c>
      <c r="AU1478" s="361">
        <v>-0.0212765957446809</v>
      </c>
      <c r="AV1478" s="362">
        <v>0.0980392156862745</v>
      </c>
      <c r="AW1478" s="362">
        <v>0.0930232558139535</v>
      </c>
      <c r="AX1478" s="362">
        <v>0.0545454545454545</v>
      </c>
      <c r="AY1478" s="142"/>
      <c r="AZ1478" s="140"/>
    </row>
    <row r="1479" spans="1:52">
      <c r="A1479" s="138"/>
      <c r="B1479" s="142"/>
      <c r="C1479" s="172" t="s">
        <v>2706</v>
      </c>
      <c r="D1479" s="166" t="s">
        <v>26</v>
      </c>
      <c r="E1479" s="166" t="s">
        <v>2707</v>
      </c>
      <c r="F1479" s="167" t="s">
        <v>2807</v>
      </c>
      <c r="G1479" s="178" t="s">
        <v>2808</v>
      </c>
      <c r="H1479" s="178" t="s">
        <v>2808</v>
      </c>
      <c r="I1479" s="178" t="s">
        <v>2808</v>
      </c>
      <c r="J1479" s="178" t="s">
        <v>2808</v>
      </c>
      <c r="K1479" s="168">
        <v>0.9</v>
      </c>
      <c r="L1479" s="169">
        <v>0.681818181818182</v>
      </c>
      <c r="M1479" s="169">
        <v>0.8</v>
      </c>
      <c r="N1479" s="170">
        <v>0.72</v>
      </c>
      <c r="O1479" s="170">
        <v>0.817578772802653</v>
      </c>
      <c r="P1479" s="356">
        <v>0.9</v>
      </c>
      <c r="Q1479" s="357" t="s">
        <v>40</v>
      </c>
      <c r="R1479" s="169" t="s">
        <v>40</v>
      </c>
      <c r="S1479" s="169" t="s">
        <v>40</v>
      </c>
      <c r="T1479" s="169">
        <v>0.5</v>
      </c>
      <c r="U1479" s="356">
        <v>0.9</v>
      </c>
      <c r="V1479" s="169" t="s">
        <v>40</v>
      </c>
      <c r="W1479" s="169" t="s">
        <v>40</v>
      </c>
      <c r="X1479" s="169" t="s">
        <v>40</v>
      </c>
      <c r="Y1479" s="169">
        <v>0.5</v>
      </c>
      <c r="Z1479" s="356">
        <v>0.92</v>
      </c>
      <c r="AA1479" s="356" t="s">
        <v>40</v>
      </c>
      <c r="AB1479" s="356" t="s">
        <v>40</v>
      </c>
      <c r="AC1479" s="356" t="s">
        <v>40</v>
      </c>
      <c r="AD1479" s="356" t="s">
        <v>40</v>
      </c>
      <c r="AE1479" s="356">
        <v>0.92</v>
      </c>
      <c r="AF1479" s="169">
        <v>0.166666666666667</v>
      </c>
      <c r="AG1479" s="169">
        <v>0</v>
      </c>
      <c r="AH1479" s="169">
        <v>0</v>
      </c>
      <c r="AI1479" s="169">
        <v>0.157894736842105</v>
      </c>
      <c r="AJ1479" s="356">
        <v>0.92</v>
      </c>
      <c r="AK1479" s="169">
        <v>0.780487804878049</v>
      </c>
      <c r="AL1479" s="169">
        <v>0.856948845631507</v>
      </c>
      <c r="AM1479" s="169">
        <v>0.899549259497746</v>
      </c>
      <c r="AN1479" s="169">
        <v>0.930677886127713</v>
      </c>
      <c r="AO1479" s="168">
        <v>0.99</v>
      </c>
      <c r="AP1479" s="358">
        <v>1</v>
      </c>
      <c r="AQ1479" s="358" t="s">
        <v>40</v>
      </c>
      <c r="AR1479" s="358">
        <v>1</v>
      </c>
      <c r="AS1479" s="359">
        <v>1</v>
      </c>
      <c r="AT1479" s="364">
        <v>0.110069253262963</v>
      </c>
      <c r="AU1479" s="361">
        <v>0.0952380952380952</v>
      </c>
      <c r="AV1479" s="362">
        <v>0.103448275862069</v>
      </c>
      <c r="AW1479" s="362">
        <v>0.0357142857142857</v>
      </c>
      <c r="AX1479" s="362">
        <v>0.06765899864682</v>
      </c>
      <c r="AY1479" s="142"/>
      <c r="AZ1479" s="140"/>
    </row>
    <row r="1480" spans="1:52">
      <c r="A1480" s="138"/>
      <c r="B1480" s="142"/>
      <c r="C1480" s="172" t="s">
        <v>2706</v>
      </c>
      <c r="D1480" s="166" t="s">
        <v>26</v>
      </c>
      <c r="E1480" s="166" t="s">
        <v>2707</v>
      </c>
      <c r="F1480" s="167" t="s">
        <v>2809</v>
      </c>
      <c r="G1480" s="178" t="s">
        <v>2810</v>
      </c>
      <c r="H1480" s="178" t="s">
        <v>2810</v>
      </c>
      <c r="I1480" s="178" t="s">
        <v>2810</v>
      </c>
      <c r="J1480" s="178" t="s">
        <v>2810</v>
      </c>
      <c r="K1480" s="168">
        <v>0.9</v>
      </c>
      <c r="L1480" s="169">
        <v>0.6875</v>
      </c>
      <c r="M1480" s="169">
        <v>0.764705882352941</v>
      </c>
      <c r="N1480" s="170">
        <v>0.705882352941177</v>
      </c>
      <c r="O1480" s="170">
        <v>0.746543778801843</v>
      </c>
      <c r="P1480" s="356">
        <v>0.9</v>
      </c>
      <c r="Q1480" s="357" t="s">
        <v>40</v>
      </c>
      <c r="R1480" s="169" t="s">
        <v>40</v>
      </c>
      <c r="S1480" s="169" t="s">
        <v>40</v>
      </c>
      <c r="T1480" s="169">
        <v>0</v>
      </c>
      <c r="U1480" s="356">
        <v>0.9</v>
      </c>
      <c r="V1480" s="169" t="s">
        <v>40</v>
      </c>
      <c r="W1480" s="169" t="s">
        <v>40</v>
      </c>
      <c r="X1480" s="169" t="s">
        <v>40</v>
      </c>
      <c r="Y1480" s="169">
        <v>1</v>
      </c>
      <c r="Z1480" s="356">
        <v>0.92</v>
      </c>
      <c r="AA1480" s="356" t="s">
        <v>40</v>
      </c>
      <c r="AB1480" s="356" t="s">
        <v>40</v>
      </c>
      <c r="AC1480" s="356" t="s">
        <v>40</v>
      </c>
      <c r="AD1480" s="356" t="s">
        <v>40</v>
      </c>
      <c r="AE1480" s="356">
        <v>0.92</v>
      </c>
      <c r="AF1480" s="169">
        <v>0</v>
      </c>
      <c r="AG1480" s="169">
        <v>0.125</v>
      </c>
      <c r="AH1480" s="169">
        <v>0.6</v>
      </c>
      <c r="AI1480" s="169">
        <v>0.425149700598802</v>
      </c>
      <c r="AJ1480" s="356">
        <v>0.92</v>
      </c>
      <c r="AK1480" s="169">
        <v>0.590208522212149</v>
      </c>
      <c r="AL1480" s="169">
        <v>0.647148676171079</v>
      </c>
      <c r="AM1480" s="169">
        <v>0.725547445255474</v>
      </c>
      <c r="AN1480" s="169">
        <v>0.743544435966427</v>
      </c>
      <c r="AO1480" s="168">
        <v>0.99</v>
      </c>
      <c r="AP1480" s="358" t="s">
        <v>40</v>
      </c>
      <c r="AQ1480" s="358" t="s">
        <v>40</v>
      </c>
      <c r="AR1480" s="358">
        <v>1</v>
      </c>
      <c r="AS1480" s="359">
        <v>1</v>
      </c>
      <c r="AT1480" s="364">
        <v>0.110069253262963</v>
      </c>
      <c r="AU1480" s="361">
        <v>0.0135135135135135</v>
      </c>
      <c r="AV1480" s="362">
        <v>0.0571428571428571</v>
      </c>
      <c r="AW1480" s="362">
        <v>0.125</v>
      </c>
      <c r="AX1480" s="362">
        <v>0.0920542635658915</v>
      </c>
      <c r="AY1480" s="142"/>
      <c r="AZ1480" s="140"/>
    </row>
    <row r="1481" spans="1:52">
      <c r="A1481" s="138"/>
      <c r="B1481" s="142"/>
      <c r="C1481" s="172" t="s">
        <v>2706</v>
      </c>
      <c r="D1481" s="166" t="s">
        <v>26</v>
      </c>
      <c r="E1481" s="166" t="s">
        <v>2707</v>
      </c>
      <c r="F1481" s="167" t="s">
        <v>2811</v>
      </c>
      <c r="G1481" s="178" t="s">
        <v>2812</v>
      </c>
      <c r="H1481" s="178" t="s">
        <v>2812</v>
      </c>
      <c r="I1481" s="178" t="s">
        <v>2812</v>
      </c>
      <c r="J1481" s="178" t="s">
        <v>2812</v>
      </c>
      <c r="K1481" s="168">
        <v>0.9</v>
      </c>
      <c r="L1481" s="169">
        <v>0.916666666666667</v>
      </c>
      <c r="M1481" s="169">
        <v>1</v>
      </c>
      <c r="N1481" s="170">
        <v>0.818181818181818</v>
      </c>
      <c r="O1481" s="170">
        <v>0.944272445820433</v>
      </c>
      <c r="P1481" s="356">
        <v>0.9</v>
      </c>
      <c r="Q1481" s="357">
        <v>0</v>
      </c>
      <c r="R1481" s="169" t="s">
        <v>40</v>
      </c>
      <c r="S1481" s="169" t="s">
        <v>40</v>
      </c>
      <c r="T1481" s="169">
        <v>0.5</v>
      </c>
      <c r="U1481" s="356">
        <v>0.9</v>
      </c>
      <c r="V1481" s="169">
        <v>0</v>
      </c>
      <c r="W1481" s="169" t="s">
        <v>40</v>
      </c>
      <c r="X1481" s="169" t="s">
        <v>40</v>
      </c>
      <c r="Y1481" s="169">
        <v>0.5</v>
      </c>
      <c r="Z1481" s="356">
        <v>0.92</v>
      </c>
      <c r="AA1481" s="356" t="s">
        <v>40</v>
      </c>
      <c r="AB1481" s="356" t="s">
        <v>40</v>
      </c>
      <c r="AC1481" s="356" t="s">
        <v>40</v>
      </c>
      <c r="AD1481" s="356">
        <v>0</v>
      </c>
      <c r="AE1481" s="356">
        <v>0.92</v>
      </c>
      <c r="AF1481" s="169">
        <v>0</v>
      </c>
      <c r="AG1481" s="169">
        <v>0</v>
      </c>
      <c r="AH1481" s="169">
        <v>1</v>
      </c>
      <c r="AI1481" s="169">
        <v>0.766355140186916</v>
      </c>
      <c r="AJ1481" s="356">
        <v>0.92</v>
      </c>
      <c r="AK1481" s="169">
        <v>0.439297124600639</v>
      </c>
      <c r="AL1481" s="169">
        <v>0.411919368974584</v>
      </c>
      <c r="AM1481" s="169">
        <v>0.495274102079395</v>
      </c>
      <c r="AN1481" s="169">
        <v>0.682658769332017</v>
      </c>
      <c r="AO1481" s="168">
        <v>0.99</v>
      </c>
      <c r="AP1481" s="358">
        <v>1</v>
      </c>
      <c r="AQ1481" s="358">
        <v>1</v>
      </c>
      <c r="AR1481" s="358">
        <v>1</v>
      </c>
      <c r="AS1481" s="359">
        <v>1</v>
      </c>
      <c r="AT1481" s="364">
        <v>0.110069253262963</v>
      </c>
      <c r="AU1481" s="361">
        <v>0.0810810810810811</v>
      </c>
      <c r="AV1481" s="362">
        <v>0.108108108108108</v>
      </c>
      <c r="AW1481" s="362">
        <v>0.0833333333333333</v>
      </c>
      <c r="AX1481" s="362">
        <v>0.1096</v>
      </c>
      <c r="AY1481" s="142"/>
      <c r="AZ1481" s="140"/>
    </row>
    <row r="1482" spans="1:52">
      <c r="A1482" s="138"/>
      <c r="B1482" s="142"/>
      <c r="C1482" s="172" t="s">
        <v>2706</v>
      </c>
      <c r="D1482" s="166" t="s">
        <v>26</v>
      </c>
      <c r="E1482" s="166" t="s">
        <v>2707</v>
      </c>
      <c r="F1482" s="167" t="s">
        <v>2813</v>
      </c>
      <c r="G1482" s="178" t="s">
        <v>2814</v>
      </c>
      <c r="H1482" s="178" t="s">
        <v>2814</v>
      </c>
      <c r="I1482" s="178" t="s">
        <v>2814</v>
      </c>
      <c r="J1482" s="178" t="s">
        <v>2814</v>
      </c>
      <c r="K1482" s="168">
        <v>0.9</v>
      </c>
      <c r="L1482" s="169">
        <v>0.933333333333333</v>
      </c>
      <c r="M1482" s="169">
        <v>0.944444444444444</v>
      </c>
      <c r="N1482" s="170">
        <v>1</v>
      </c>
      <c r="O1482" s="170">
        <v>0.964577656675749</v>
      </c>
      <c r="P1482" s="356">
        <v>0.9</v>
      </c>
      <c r="Q1482" s="357">
        <v>0.992248062015504</v>
      </c>
      <c r="R1482" s="169">
        <v>1</v>
      </c>
      <c r="S1482" s="169">
        <v>0.99622641509434</v>
      </c>
      <c r="T1482" s="169">
        <v>0.995631894573184</v>
      </c>
      <c r="U1482" s="356">
        <v>0.9</v>
      </c>
      <c r="V1482" s="169">
        <v>0.666666666666667</v>
      </c>
      <c r="W1482" s="169">
        <v>0.939597315436242</v>
      </c>
      <c r="X1482" s="169">
        <v>0.964150943396226</v>
      </c>
      <c r="Y1482" s="169">
        <v>0.945435700007404</v>
      </c>
      <c r="Z1482" s="356">
        <v>0.92</v>
      </c>
      <c r="AA1482" s="356" t="s">
        <v>40</v>
      </c>
      <c r="AB1482" s="356" t="s">
        <v>40</v>
      </c>
      <c r="AC1482" s="356" t="s">
        <v>40</v>
      </c>
      <c r="AD1482" s="356" t="s">
        <v>40</v>
      </c>
      <c r="AE1482" s="356">
        <v>0.92</v>
      </c>
      <c r="AF1482" s="169">
        <v>1</v>
      </c>
      <c r="AG1482" s="169">
        <v>0.666666666666667</v>
      </c>
      <c r="AH1482" s="169">
        <v>0</v>
      </c>
      <c r="AI1482" s="169">
        <v>0.666077738515901</v>
      </c>
      <c r="AJ1482" s="356">
        <v>0.92</v>
      </c>
      <c r="AK1482" s="169">
        <v>0.700258397932817</v>
      </c>
      <c r="AL1482" s="169">
        <v>0.979865771812081</v>
      </c>
      <c r="AM1482" s="169">
        <v>0.973584905660377</v>
      </c>
      <c r="AN1482" s="169">
        <v>0.970239857862008</v>
      </c>
      <c r="AO1482" s="168">
        <v>0.99</v>
      </c>
      <c r="AP1482" s="358">
        <v>1</v>
      </c>
      <c r="AQ1482" s="358">
        <v>1</v>
      </c>
      <c r="AR1482" s="358">
        <v>1</v>
      </c>
      <c r="AS1482" s="359">
        <v>1</v>
      </c>
      <c r="AT1482" s="364">
        <v>0.110069253262963</v>
      </c>
      <c r="AU1482" s="361">
        <v>0.210526315789474</v>
      </c>
      <c r="AV1482" s="362">
        <v>0.25</v>
      </c>
      <c r="AW1482" s="362">
        <v>0.103448275862069</v>
      </c>
      <c r="AX1482" s="362">
        <v>0.102819237147595</v>
      </c>
      <c r="AY1482" s="142"/>
      <c r="AZ1482" s="140"/>
    </row>
    <row r="1483" spans="1:52">
      <c r="A1483" s="138"/>
      <c r="B1483" s="142"/>
      <c r="C1483" s="172" t="s">
        <v>2706</v>
      </c>
      <c r="D1483" s="166" t="s">
        <v>26</v>
      </c>
      <c r="E1483" s="166" t="s">
        <v>2707</v>
      </c>
      <c r="F1483" s="167" t="s">
        <v>2815</v>
      </c>
      <c r="G1483" s="178" t="s">
        <v>2816</v>
      </c>
      <c r="H1483" s="178" t="s">
        <v>2816</v>
      </c>
      <c r="I1483" s="178" t="s">
        <v>2816</v>
      </c>
      <c r="J1483" s="178" t="s">
        <v>2816</v>
      </c>
      <c r="K1483" s="168">
        <v>0.9</v>
      </c>
      <c r="L1483" s="169">
        <v>1</v>
      </c>
      <c r="M1483" s="169">
        <v>1</v>
      </c>
      <c r="N1483" s="170">
        <v>1</v>
      </c>
      <c r="O1483" s="170">
        <v>0.981236203090508</v>
      </c>
      <c r="P1483" s="356">
        <v>0.9</v>
      </c>
      <c r="Q1483" s="357">
        <v>0.999652294853964</v>
      </c>
      <c r="R1483" s="169">
        <v>0.995302013422819</v>
      </c>
      <c r="S1483" s="169">
        <v>0.950676213206046</v>
      </c>
      <c r="T1483" s="169">
        <v>0.99385843008921</v>
      </c>
      <c r="U1483" s="356">
        <v>0.9</v>
      </c>
      <c r="V1483" s="169">
        <v>0.958970792767733</v>
      </c>
      <c r="W1483" s="169">
        <v>0.915436241610738</v>
      </c>
      <c r="X1483" s="169">
        <v>0.916732962079024</v>
      </c>
      <c r="Y1483" s="169">
        <v>0.927814139059488</v>
      </c>
      <c r="Z1483" s="356">
        <v>0.92</v>
      </c>
      <c r="AA1483" s="356" t="s">
        <v>40</v>
      </c>
      <c r="AB1483" s="356" t="s">
        <v>40</v>
      </c>
      <c r="AC1483" s="356" t="s">
        <v>40</v>
      </c>
      <c r="AD1483" s="356" t="s">
        <v>40</v>
      </c>
      <c r="AE1483" s="356">
        <v>0.92</v>
      </c>
      <c r="AF1483" s="169">
        <v>1</v>
      </c>
      <c r="AG1483" s="169">
        <v>1</v>
      </c>
      <c r="AH1483" s="169">
        <v>1</v>
      </c>
      <c r="AI1483" s="169">
        <v>0.997054491899853</v>
      </c>
      <c r="AJ1483" s="356">
        <v>0.92</v>
      </c>
      <c r="AK1483" s="169">
        <v>0.983310152990264</v>
      </c>
      <c r="AL1483" s="169">
        <v>0.987248322147651</v>
      </c>
      <c r="AM1483" s="169">
        <v>0.963689371852637</v>
      </c>
      <c r="AN1483" s="169">
        <v>0.98431073705916</v>
      </c>
      <c r="AO1483" s="168">
        <v>0.99</v>
      </c>
      <c r="AP1483" s="358">
        <v>1</v>
      </c>
      <c r="AQ1483" s="358">
        <v>1</v>
      </c>
      <c r="AR1483" s="358">
        <v>1</v>
      </c>
      <c r="AS1483" s="359">
        <v>1</v>
      </c>
      <c r="AT1483" s="364">
        <v>0.110069253262963</v>
      </c>
      <c r="AU1483" s="361">
        <v>0</v>
      </c>
      <c r="AV1483" s="362">
        <v>0.0769230769230769</v>
      </c>
      <c r="AW1483" s="362">
        <v>0</v>
      </c>
      <c r="AX1483" s="362">
        <v>0.0579399141630901</v>
      </c>
      <c r="AY1483" s="142"/>
      <c r="AZ1483" s="140"/>
    </row>
    <row r="1484" spans="1:52">
      <c r="A1484" s="138"/>
      <c r="B1484" s="142"/>
      <c r="C1484" s="172" t="s">
        <v>2706</v>
      </c>
      <c r="D1484" s="166" t="s">
        <v>26</v>
      </c>
      <c r="E1484" s="166" t="s">
        <v>2707</v>
      </c>
      <c r="F1484" s="167" t="s">
        <v>2817</v>
      </c>
      <c r="G1484" s="178" t="s">
        <v>2818</v>
      </c>
      <c r="H1484" s="178" t="s">
        <v>2818</v>
      </c>
      <c r="I1484" s="178" t="s">
        <v>2818</v>
      </c>
      <c r="J1484" s="178" t="s">
        <v>2818</v>
      </c>
      <c r="K1484" s="168">
        <v>0.9</v>
      </c>
      <c r="L1484" s="169">
        <v>0.692307692307692</v>
      </c>
      <c r="M1484" s="169">
        <v>0.846153846153846</v>
      </c>
      <c r="N1484" s="170">
        <v>0.333333333333333</v>
      </c>
      <c r="O1484" s="170">
        <v>0.506329113924051</v>
      </c>
      <c r="P1484" s="356">
        <v>0.9</v>
      </c>
      <c r="Q1484" s="357">
        <v>0.792654579265458</v>
      </c>
      <c r="R1484" s="169">
        <v>0.841880341880342</v>
      </c>
      <c r="S1484" s="169">
        <v>0.819777647747221</v>
      </c>
      <c r="T1484" s="169">
        <v>0.852399872128602</v>
      </c>
      <c r="U1484" s="356">
        <v>0.9</v>
      </c>
      <c r="V1484" s="169">
        <v>0.714086471408647</v>
      </c>
      <c r="W1484" s="169">
        <v>0.852564102564103</v>
      </c>
      <c r="X1484" s="169">
        <v>0.918665886483324</v>
      </c>
      <c r="Y1484" s="169">
        <v>0.91784262684386</v>
      </c>
      <c r="Z1484" s="356">
        <v>0.92</v>
      </c>
      <c r="AA1484" s="356">
        <v>0</v>
      </c>
      <c r="AB1484" s="356" t="s">
        <v>40</v>
      </c>
      <c r="AC1484" s="356" t="s">
        <v>40</v>
      </c>
      <c r="AD1484" s="356">
        <v>0</v>
      </c>
      <c r="AE1484" s="356">
        <v>0.92</v>
      </c>
      <c r="AF1484" s="169" t="s">
        <v>40</v>
      </c>
      <c r="AG1484" s="169">
        <v>0.2</v>
      </c>
      <c r="AH1484" s="169">
        <v>0.991596638655462</v>
      </c>
      <c r="AI1484" s="169">
        <v>0.839357429718876</v>
      </c>
      <c r="AJ1484" s="356">
        <v>0.92</v>
      </c>
      <c r="AK1484" s="169">
        <v>0.768122676579926</v>
      </c>
      <c r="AL1484" s="169">
        <v>0.891737891737892</v>
      </c>
      <c r="AM1484" s="169">
        <v>0.930953774136922</v>
      </c>
      <c r="AN1484" s="169">
        <v>0.943420332177405</v>
      </c>
      <c r="AO1484" s="168">
        <v>0.99</v>
      </c>
      <c r="AP1484" s="358" t="s">
        <v>40</v>
      </c>
      <c r="AQ1484" s="358">
        <v>1</v>
      </c>
      <c r="AR1484" s="358" t="s">
        <v>40</v>
      </c>
      <c r="AS1484" s="359">
        <v>1</v>
      </c>
      <c r="AT1484" s="364">
        <v>0.110069253262963</v>
      </c>
      <c r="AU1484" s="361">
        <v>0.241379310344828</v>
      </c>
      <c r="AV1484" s="362">
        <v>0.111111111111111</v>
      </c>
      <c r="AW1484" s="362">
        <v>0</v>
      </c>
      <c r="AX1484" s="362">
        <v>0.181647940074906</v>
      </c>
      <c r="AY1484" s="142"/>
      <c r="AZ1484" s="140"/>
    </row>
    <row r="1485" spans="1:52">
      <c r="A1485" s="138"/>
      <c r="B1485" s="142"/>
      <c r="C1485" s="172" t="s">
        <v>2706</v>
      </c>
      <c r="D1485" s="166" t="s">
        <v>26</v>
      </c>
      <c r="E1485" s="166" t="s">
        <v>2707</v>
      </c>
      <c r="F1485" s="167" t="s">
        <v>2819</v>
      </c>
      <c r="G1485" s="178" t="s">
        <v>2820</v>
      </c>
      <c r="H1485" s="178" t="s">
        <v>2820</v>
      </c>
      <c r="I1485" s="178" t="s">
        <v>2820</v>
      </c>
      <c r="J1485" s="178" t="s">
        <v>2820</v>
      </c>
      <c r="K1485" s="168">
        <v>0.9</v>
      </c>
      <c r="L1485" s="169">
        <v>0.758620689655172</v>
      </c>
      <c r="M1485" s="169">
        <v>0.696969696969697</v>
      </c>
      <c r="N1485" s="170">
        <v>0.538461538461538</v>
      </c>
      <c r="O1485" s="170">
        <v>0.673860911270983</v>
      </c>
      <c r="P1485" s="356">
        <v>0.9</v>
      </c>
      <c r="Q1485" s="357">
        <v>0.769828926905132</v>
      </c>
      <c r="R1485" s="169">
        <v>0.807996668054977</v>
      </c>
      <c r="S1485" s="169">
        <v>0.890579286132241</v>
      </c>
      <c r="T1485" s="169">
        <v>0.880501282810341</v>
      </c>
      <c r="U1485" s="356">
        <v>0.9</v>
      </c>
      <c r="V1485" s="169">
        <v>0.612752721617418</v>
      </c>
      <c r="W1485" s="169">
        <v>0.508121615993336</v>
      </c>
      <c r="X1485" s="169">
        <v>0.648039789350497</v>
      </c>
      <c r="Y1485" s="169">
        <v>0.710898954016183</v>
      </c>
      <c r="Z1485" s="356">
        <v>0.92</v>
      </c>
      <c r="AA1485" s="356" t="s">
        <v>40</v>
      </c>
      <c r="AB1485" s="356" t="s">
        <v>40</v>
      </c>
      <c r="AC1485" s="356">
        <v>0</v>
      </c>
      <c r="AD1485" s="356">
        <v>0</v>
      </c>
      <c r="AE1485" s="356">
        <v>0.92</v>
      </c>
      <c r="AF1485" s="169">
        <v>1</v>
      </c>
      <c r="AG1485" s="169">
        <v>0.25</v>
      </c>
      <c r="AH1485" s="169">
        <v>1</v>
      </c>
      <c r="AI1485" s="169">
        <v>0.888127853881279</v>
      </c>
      <c r="AJ1485" s="356">
        <v>0.92</v>
      </c>
      <c r="AK1485" s="169">
        <v>0.751166407465008</v>
      </c>
      <c r="AL1485" s="169">
        <v>0.702623906705539</v>
      </c>
      <c r="AM1485" s="169">
        <v>0.757602339181286</v>
      </c>
      <c r="AN1485" s="169">
        <v>0.84685773480663</v>
      </c>
      <c r="AO1485" s="168">
        <v>0.99</v>
      </c>
      <c r="AP1485" s="358">
        <v>1</v>
      </c>
      <c r="AQ1485" s="358" t="s">
        <v>40</v>
      </c>
      <c r="AR1485" s="358">
        <v>1</v>
      </c>
      <c r="AS1485" s="359">
        <v>1</v>
      </c>
      <c r="AT1485" s="364">
        <v>0.110069253262963</v>
      </c>
      <c r="AU1485" s="361">
        <v>0.0384615384615385</v>
      </c>
      <c r="AV1485" s="362">
        <v>0.037037037037037</v>
      </c>
      <c r="AW1485" s="362">
        <v>0.2</v>
      </c>
      <c r="AX1485" s="362">
        <v>0.102240896358543</v>
      </c>
      <c r="AY1485" s="142"/>
      <c r="AZ1485" s="140"/>
    </row>
    <row r="1486" spans="1:52">
      <c r="A1486" s="138"/>
      <c r="B1486" s="142"/>
      <c r="C1486" s="172" t="s">
        <v>2706</v>
      </c>
      <c r="D1486" s="166" t="s">
        <v>26</v>
      </c>
      <c r="E1486" s="166" t="s">
        <v>2707</v>
      </c>
      <c r="F1486" s="167" t="s">
        <v>2821</v>
      </c>
      <c r="G1486" s="178" t="s">
        <v>2822</v>
      </c>
      <c r="H1486" s="178" t="s">
        <v>2822</v>
      </c>
      <c r="I1486" s="178" t="s">
        <v>2822</v>
      </c>
      <c r="J1486" s="178" t="s">
        <v>2822</v>
      </c>
      <c r="K1486" s="168">
        <v>0.9</v>
      </c>
      <c r="L1486" s="169">
        <v>0.928571428571429</v>
      </c>
      <c r="M1486" s="169">
        <v>0.821428571428571</v>
      </c>
      <c r="N1486" s="170">
        <v>0.64</v>
      </c>
      <c r="O1486" s="170">
        <v>0.833333333333333</v>
      </c>
      <c r="P1486" s="356">
        <v>0.9</v>
      </c>
      <c r="Q1486" s="357">
        <v>0.896745230078563</v>
      </c>
      <c r="R1486" s="169">
        <v>0.756211180124224</v>
      </c>
      <c r="S1486" s="169">
        <v>0.815648747537292</v>
      </c>
      <c r="T1486" s="169">
        <v>0.890283479120549</v>
      </c>
      <c r="U1486" s="356">
        <v>0.9</v>
      </c>
      <c r="V1486" s="169">
        <v>0.679012345679012</v>
      </c>
      <c r="W1486" s="169">
        <v>0.53222049689441</v>
      </c>
      <c r="X1486" s="169">
        <v>0.665071770334928</v>
      </c>
      <c r="Y1486" s="169">
        <v>0.761525070386211</v>
      </c>
      <c r="Z1486" s="356">
        <v>0.92</v>
      </c>
      <c r="AA1486" s="356" t="s">
        <v>40</v>
      </c>
      <c r="AB1486" s="356" t="s">
        <v>40</v>
      </c>
      <c r="AC1486" s="356" t="s">
        <v>40</v>
      </c>
      <c r="AD1486" s="356">
        <v>0</v>
      </c>
      <c r="AE1486" s="356">
        <v>0.92</v>
      </c>
      <c r="AF1486" s="169">
        <v>1</v>
      </c>
      <c r="AG1486" s="169">
        <v>1</v>
      </c>
      <c r="AH1486" s="169">
        <v>1</v>
      </c>
      <c r="AI1486" s="169">
        <v>0.91304347826087</v>
      </c>
      <c r="AJ1486" s="356">
        <v>0.92</v>
      </c>
      <c r="AK1486" s="169">
        <v>0.786492374727669</v>
      </c>
      <c r="AL1486" s="169">
        <v>0.734530175706646</v>
      </c>
      <c r="AM1486" s="169">
        <v>0.769661349006437</v>
      </c>
      <c r="AN1486" s="169">
        <v>0.893216780220251</v>
      </c>
      <c r="AO1486" s="168">
        <v>0.99</v>
      </c>
      <c r="AP1486" s="358">
        <v>1</v>
      </c>
      <c r="AQ1486" s="358">
        <v>1</v>
      </c>
      <c r="AR1486" s="358">
        <v>1</v>
      </c>
      <c r="AS1486" s="359">
        <v>1</v>
      </c>
      <c r="AT1486" s="364">
        <v>0.110069253262963</v>
      </c>
      <c r="AU1486" s="361">
        <v>0.130434782608696</v>
      </c>
      <c r="AV1486" s="362">
        <v>0.107142857142857</v>
      </c>
      <c r="AW1486" s="362">
        <v>0.0555555555555556</v>
      </c>
      <c r="AX1486" s="362">
        <v>0.0865102639296188</v>
      </c>
      <c r="AY1486" s="142"/>
      <c r="AZ1486" s="140"/>
    </row>
    <row r="1487" spans="1:52">
      <c r="A1487" s="138"/>
      <c r="B1487" s="142"/>
      <c r="C1487" s="172" t="s">
        <v>2706</v>
      </c>
      <c r="D1487" s="166" t="s">
        <v>235</v>
      </c>
      <c r="E1487" s="166" t="s">
        <v>2707</v>
      </c>
      <c r="F1487" s="167" t="s">
        <v>2823</v>
      </c>
      <c r="G1487" s="178" t="s">
        <v>2824</v>
      </c>
      <c r="H1487" s="178" t="s">
        <v>2824</v>
      </c>
      <c r="I1487" s="178" t="s">
        <v>2824</v>
      </c>
      <c r="J1487" s="178" t="s">
        <v>2824</v>
      </c>
      <c r="K1487" s="168">
        <v>0.9</v>
      </c>
      <c r="L1487" s="169" t="s">
        <v>40</v>
      </c>
      <c r="M1487" s="169" t="s">
        <v>40</v>
      </c>
      <c r="N1487" s="170" t="s">
        <v>40</v>
      </c>
      <c r="O1487" s="170" t="s">
        <v>40</v>
      </c>
      <c r="P1487" s="356">
        <v>0.9</v>
      </c>
      <c r="Q1487" s="357">
        <v>0</v>
      </c>
      <c r="R1487" s="169" t="s">
        <v>40</v>
      </c>
      <c r="S1487" s="169" t="s">
        <v>40</v>
      </c>
      <c r="T1487" s="169">
        <v>0</v>
      </c>
      <c r="U1487" s="356">
        <v>0.9</v>
      </c>
      <c r="V1487" s="169">
        <v>1</v>
      </c>
      <c r="W1487" s="169" t="s">
        <v>40</v>
      </c>
      <c r="X1487" s="169" t="s">
        <v>40</v>
      </c>
      <c r="Y1487" s="169">
        <v>1</v>
      </c>
      <c r="Z1487" s="356">
        <v>0.92</v>
      </c>
      <c r="AA1487" s="356" t="s">
        <v>40</v>
      </c>
      <c r="AB1487" s="356" t="s">
        <v>40</v>
      </c>
      <c r="AC1487" s="356" t="s">
        <v>40</v>
      </c>
      <c r="AD1487" s="356" t="s">
        <v>40</v>
      </c>
      <c r="AE1487" s="356">
        <v>0.92</v>
      </c>
      <c r="AF1487" s="169">
        <v>1</v>
      </c>
      <c r="AG1487" s="169">
        <v>1</v>
      </c>
      <c r="AH1487" s="169">
        <v>1</v>
      </c>
      <c r="AI1487" s="169">
        <v>0.981484149855908</v>
      </c>
      <c r="AJ1487" s="356">
        <v>0.92</v>
      </c>
      <c r="AK1487" s="169">
        <v>1</v>
      </c>
      <c r="AL1487" s="169" t="s">
        <v>40</v>
      </c>
      <c r="AM1487" s="169" t="s">
        <v>40</v>
      </c>
      <c r="AN1487" s="169">
        <v>1</v>
      </c>
      <c r="AO1487" s="168">
        <v>0.99</v>
      </c>
      <c r="AP1487" s="358">
        <v>1</v>
      </c>
      <c r="AQ1487" s="358">
        <v>1</v>
      </c>
      <c r="AR1487" s="358">
        <v>1</v>
      </c>
      <c r="AS1487" s="359">
        <v>1</v>
      </c>
      <c r="AT1487" s="364">
        <v>0.110069253262963</v>
      </c>
      <c r="AU1487" s="361" t="s">
        <v>40</v>
      </c>
      <c r="AV1487" s="362" t="s">
        <v>40</v>
      </c>
      <c r="AW1487" s="362" t="s">
        <v>40</v>
      </c>
      <c r="AX1487" s="362" t="s">
        <v>40</v>
      </c>
      <c r="AY1487" s="142"/>
      <c r="AZ1487" s="140"/>
    </row>
    <row r="1488" spans="1:52">
      <c r="A1488" s="138"/>
      <c r="B1488" s="142"/>
      <c r="C1488" s="172" t="s">
        <v>2706</v>
      </c>
      <c r="D1488" s="166" t="s">
        <v>26</v>
      </c>
      <c r="E1488" s="166" t="s">
        <v>2707</v>
      </c>
      <c r="F1488" s="167" t="s">
        <v>2825</v>
      </c>
      <c r="G1488" s="178" t="s">
        <v>2826</v>
      </c>
      <c r="H1488" s="178" t="s">
        <v>2826</v>
      </c>
      <c r="I1488" s="178" t="s">
        <v>2826</v>
      </c>
      <c r="J1488" s="178" t="s">
        <v>2826</v>
      </c>
      <c r="K1488" s="168">
        <v>0.9</v>
      </c>
      <c r="L1488" s="169">
        <v>1</v>
      </c>
      <c r="M1488" s="169">
        <v>0.956521739130435</v>
      </c>
      <c r="N1488" s="170">
        <v>1</v>
      </c>
      <c r="O1488" s="170">
        <v>0.988587731811698</v>
      </c>
      <c r="P1488" s="356">
        <v>0.9</v>
      </c>
      <c r="Q1488" s="357">
        <v>0.938958707360862</v>
      </c>
      <c r="R1488" s="169">
        <v>0.975628332063976</v>
      </c>
      <c r="S1488" s="169">
        <v>0.864940517844647</v>
      </c>
      <c r="T1488" s="169">
        <v>0.955745232260064</v>
      </c>
      <c r="U1488" s="356">
        <v>0.9</v>
      </c>
      <c r="V1488" s="169">
        <v>0.771992818671454</v>
      </c>
      <c r="W1488" s="169">
        <v>0.849200304645849</v>
      </c>
      <c r="X1488" s="169">
        <v>0.812456263121064</v>
      </c>
      <c r="Y1488" s="169">
        <v>0.845178737429223</v>
      </c>
      <c r="Z1488" s="356">
        <v>0.92</v>
      </c>
      <c r="AA1488" s="356">
        <v>0.779399141630901</v>
      </c>
      <c r="AB1488" s="356">
        <v>0.839385474860335</v>
      </c>
      <c r="AC1488" s="356">
        <v>0.803030303030303</v>
      </c>
      <c r="AD1488" s="356">
        <v>0.840398346486283</v>
      </c>
      <c r="AE1488" s="356">
        <v>0.92</v>
      </c>
      <c r="AF1488" s="169">
        <v>0.977272727272727</v>
      </c>
      <c r="AG1488" s="169">
        <v>0.103448275862069</v>
      </c>
      <c r="AH1488" s="169">
        <v>0.351351351351351</v>
      </c>
      <c r="AI1488" s="169">
        <v>0.708367854183927</v>
      </c>
      <c r="AJ1488" s="356">
        <v>0.92</v>
      </c>
      <c r="AK1488" s="169">
        <v>0.807781649245064</v>
      </c>
      <c r="AL1488" s="169">
        <v>0.898029556650246</v>
      </c>
      <c r="AM1488" s="169">
        <v>0.861716937354988</v>
      </c>
      <c r="AN1488" s="169">
        <v>0.894675032175032</v>
      </c>
      <c r="AO1488" s="168">
        <v>0.99</v>
      </c>
      <c r="AP1488" s="358">
        <v>1</v>
      </c>
      <c r="AQ1488" s="358">
        <v>1</v>
      </c>
      <c r="AR1488" s="358">
        <v>1</v>
      </c>
      <c r="AS1488" s="359">
        <v>1</v>
      </c>
      <c r="AT1488" s="364">
        <v>0.110069253262963</v>
      </c>
      <c r="AU1488" s="361">
        <v>0</v>
      </c>
      <c r="AV1488" s="362">
        <v>0</v>
      </c>
      <c r="AW1488" s="362">
        <v>0</v>
      </c>
      <c r="AX1488" s="362">
        <v>0.0627615062761506</v>
      </c>
      <c r="AY1488" s="142"/>
      <c r="AZ1488" s="140"/>
    </row>
    <row r="1489" spans="1:52">
      <c r="A1489" s="138"/>
      <c r="B1489" s="142"/>
      <c r="C1489" s="172" t="s">
        <v>2706</v>
      </c>
      <c r="D1489" s="166" t="s">
        <v>26</v>
      </c>
      <c r="E1489" s="166" t="s">
        <v>2707</v>
      </c>
      <c r="F1489" s="167" t="s">
        <v>2827</v>
      </c>
      <c r="G1489" s="178" t="s">
        <v>2828</v>
      </c>
      <c r="H1489" s="178" t="s">
        <v>2828</v>
      </c>
      <c r="I1489" s="178" t="s">
        <v>2828</v>
      </c>
      <c r="J1489" s="178" t="s">
        <v>2828</v>
      </c>
      <c r="K1489" s="168">
        <v>0.9</v>
      </c>
      <c r="L1489" s="169">
        <v>1</v>
      </c>
      <c r="M1489" s="169">
        <v>1</v>
      </c>
      <c r="N1489" s="170">
        <v>0.956521739130435</v>
      </c>
      <c r="O1489" s="170">
        <v>0.988338192419825</v>
      </c>
      <c r="P1489" s="356">
        <v>0.9</v>
      </c>
      <c r="Q1489" s="357">
        <v>0.985386221294363</v>
      </c>
      <c r="R1489" s="169">
        <v>0.973906369915579</v>
      </c>
      <c r="S1489" s="169">
        <v>0.975609756097561</v>
      </c>
      <c r="T1489" s="169">
        <v>0.970369538988187</v>
      </c>
      <c r="U1489" s="356">
        <v>0.9</v>
      </c>
      <c r="V1489" s="169">
        <v>0.889352818371608</v>
      </c>
      <c r="W1489" s="169">
        <v>0.910974673829624</v>
      </c>
      <c r="X1489" s="169">
        <v>0.865460267505901</v>
      </c>
      <c r="Y1489" s="169">
        <v>0.895311316254665</v>
      </c>
      <c r="Z1489" s="356">
        <v>0.92</v>
      </c>
      <c r="AA1489" s="356">
        <v>0.886761032472939</v>
      </c>
      <c r="AB1489" s="356">
        <v>0.918741808650065</v>
      </c>
      <c r="AC1489" s="356">
        <v>0.874659400544959</v>
      </c>
      <c r="AD1489" s="356">
        <v>0.925051077099538</v>
      </c>
      <c r="AE1489" s="356">
        <v>0.92</v>
      </c>
      <c r="AF1489" s="169">
        <v>1</v>
      </c>
      <c r="AG1489" s="169">
        <v>0.142857142857143</v>
      </c>
      <c r="AH1489" s="169">
        <v>1</v>
      </c>
      <c r="AI1489" s="169">
        <v>0.944528875379939</v>
      </c>
      <c r="AJ1489" s="356">
        <v>0.92</v>
      </c>
      <c r="AK1489" s="169">
        <v>0.901716992303138</v>
      </c>
      <c r="AL1489" s="169">
        <v>0.950169327527818</v>
      </c>
      <c r="AM1489" s="169">
        <v>0.92123629112662</v>
      </c>
      <c r="AN1489" s="169">
        <v>0.95235624321902</v>
      </c>
      <c r="AO1489" s="168">
        <v>0.99</v>
      </c>
      <c r="AP1489" s="358">
        <v>1</v>
      </c>
      <c r="AQ1489" s="358">
        <v>1</v>
      </c>
      <c r="AR1489" s="358">
        <v>1</v>
      </c>
      <c r="AS1489" s="359">
        <v>1</v>
      </c>
      <c r="AT1489" s="364">
        <v>0.110069253262963</v>
      </c>
      <c r="AU1489" s="361">
        <v>0</v>
      </c>
      <c r="AV1489" s="362">
        <v>0</v>
      </c>
      <c r="AW1489" s="362">
        <v>0</v>
      </c>
      <c r="AX1489" s="362">
        <v>0.0334728033472803</v>
      </c>
      <c r="AY1489" s="142"/>
      <c r="AZ1489" s="140"/>
    </row>
    <row r="1490" spans="1:52">
      <c r="A1490" s="138"/>
      <c r="B1490" s="142"/>
      <c r="C1490" s="172" t="s">
        <v>2706</v>
      </c>
      <c r="D1490" s="166" t="s">
        <v>26</v>
      </c>
      <c r="E1490" s="166" t="s">
        <v>2707</v>
      </c>
      <c r="F1490" s="167" t="s">
        <v>2829</v>
      </c>
      <c r="G1490" s="178" t="s">
        <v>2830</v>
      </c>
      <c r="H1490" s="178" t="s">
        <v>2830</v>
      </c>
      <c r="I1490" s="178" t="s">
        <v>2830</v>
      </c>
      <c r="J1490" s="178" t="s">
        <v>2830</v>
      </c>
      <c r="K1490" s="168">
        <v>0.9</v>
      </c>
      <c r="L1490" s="169">
        <v>0.142857142857143</v>
      </c>
      <c r="M1490" s="169">
        <v>0</v>
      </c>
      <c r="N1490" s="170">
        <v>0</v>
      </c>
      <c r="O1490" s="170">
        <v>0.153846153846154</v>
      </c>
      <c r="P1490" s="356">
        <v>0.9</v>
      </c>
      <c r="Q1490" s="357">
        <v>1</v>
      </c>
      <c r="R1490" s="169">
        <v>0.559322033898305</v>
      </c>
      <c r="S1490" s="169">
        <v>0.19047619047619</v>
      </c>
      <c r="T1490" s="169">
        <v>0.249574933203789</v>
      </c>
      <c r="U1490" s="356">
        <v>0.9</v>
      </c>
      <c r="V1490" s="169">
        <v>0.730769230769231</v>
      </c>
      <c r="W1490" s="169">
        <v>0.0508474576271186</v>
      </c>
      <c r="X1490" s="169">
        <v>0.0119047619047619</v>
      </c>
      <c r="Y1490" s="169">
        <v>0.0593879038134564</v>
      </c>
      <c r="Z1490" s="356">
        <v>0.92</v>
      </c>
      <c r="AA1490" s="356" t="s">
        <v>40</v>
      </c>
      <c r="AB1490" s="356" t="s">
        <v>40</v>
      </c>
      <c r="AC1490" s="356">
        <v>0</v>
      </c>
      <c r="AD1490" s="356">
        <v>0</v>
      </c>
      <c r="AE1490" s="356">
        <v>0.92</v>
      </c>
      <c r="AF1490" s="169">
        <v>0</v>
      </c>
      <c r="AG1490" s="169" t="s">
        <v>40</v>
      </c>
      <c r="AH1490" s="169" t="s">
        <v>40</v>
      </c>
      <c r="AI1490" s="169">
        <v>0.741935483870968</v>
      </c>
      <c r="AJ1490" s="356">
        <v>0.92</v>
      </c>
      <c r="AK1490" s="169">
        <v>0.961538461538462</v>
      </c>
      <c r="AL1490" s="169">
        <v>0.344632768361582</v>
      </c>
      <c r="AM1490" s="169">
        <v>0.0117647058823529</v>
      </c>
      <c r="AN1490" s="169">
        <v>0.0786407766990291</v>
      </c>
      <c r="AO1490" s="168">
        <v>0.99</v>
      </c>
      <c r="AP1490" s="358" t="s">
        <v>40</v>
      </c>
      <c r="AQ1490" s="358" t="s">
        <v>40</v>
      </c>
      <c r="AR1490" s="358" t="s">
        <v>40</v>
      </c>
      <c r="AS1490" s="359">
        <v>1</v>
      </c>
      <c r="AT1490" s="364">
        <v>0.110069253262963</v>
      </c>
      <c r="AU1490" s="361">
        <v>0.0612244897959184</v>
      </c>
      <c r="AV1490" s="362">
        <v>0.0891089108910891</v>
      </c>
      <c r="AW1490" s="362">
        <v>0</v>
      </c>
      <c r="AX1490" s="362">
        <v>0.0902643455834945</v>
      </c>
      <c r="AY1490" s="142"/>
      <c r="AZ1490" s="140"/>
    </row>
    <row r="1491" spans="1:52">
      <c r="A1491" s="138"/>
      <c r="B1491" s="142"/>
      <c r="C1491" s="172" t="s">
        <v>2706</v>
      </c>
      <c r="D1491" s="166" t="s">
        <v>235</v>
      </c>
      <c r="E1491" s="166" t="s">
        <v>2707</v>
      </c>
      <c r="F1491" s="167" t="s">
        <v>2831</v>
      </c>
      <c r="G1491" s="178" t="s">
        <v>2832</v>
      </c>
      <c r="H1491" s="178" t="s">
        <v>2832</v>
      </c>
      <c r="I1491" s="178" t="s">
        <v>2832</v>
      </c>
      <c r="J1491" s="178" t="s">
        <v>2832</v>
      </c>
      <c r="K1491" s="168">
        <v>0.9</v>
      </c>
      <c r="L1491" s="169" t="s">
        <v>40</v>
      </c>
      <c r="M1491" s="169" t="s">
        <v>40</v>
      </c>
      <c r="N1491" s="170" t="s">
        <v>40</v>
      </c>
      <c r="O1491" s="170" t="s">
        <v>40</v>
      </c>
      <c r="P1491" s="356">
        <v>0.9</v>
      </c>
      <c r="Q1491" s="357" t="s">
        <v>40</v>
      </c>
      <c r="R1491" s="169" t="s">
        <v>40</v>
      </c>
      <c r="S1491" s="169" t="s">
        <v>40</v>
      </c>
      <c r="T1491" s="169">
        <v>0</v>
      </c>
      <c r="U1491" s="356">
        <v>0.9</v>
      </c>
      <c r="V1491" s="169" t="s">
        <v>40</v>
      </c>
      <c r="W1491" s="169" t="s">
        <v>40</v>
      </c>
      <c r="X1491" s="169" t="s">
        <v>40</v>
      </c>
      <c r="Y1491" s="169">
        <v>1</v>
      </c>
      <c r="Z1491" s="356">
        <v>0.92</v>
      </c>
      <c r="AA1491" s="356" t="s">
        <v>40</v>
      </c>
      <c r="AB1491" s="356" t="s">
        <v>40</v>
      </c>
      <c r="AC1491" s="356" t="s">
        <v>40</v>
      </c>
      <c r="AD1491" s="356" t="s">
        <v>40</v>
      </c>
      <c r="AE1491" s="356">
        <v>0.92</v>
      </c>
      <c r="AF1491" s="169">
        <v>0.758620689655172</v>
      </c>
      <c r="AG1491" s="169">
        <v>1</v>
      </c>
      <c r="AH1491" s="169">
        <v>0.996478873239437</v>
      </c>
      <c r="AI1491" s="169">
        <v>0.940340909090909</v>
      </c>
      <c r="AJ1491" s="356">
        <v>0.92</v>
      </c>
      <c r="AK1491" s="169" t="s">
        <v>40</v>
      </c>
      <c r="AL1491" s="169" t="s">
        <v>40</v>
      </c>
      <c r="AM1491" s="169" t="s">
        <v>40</v>
      </c>
      <c r="AN1491" s="169">
        <v>1</v>
      </c>
      <c r="AO1491" s="168">
        <v>0.99</v>
      </c>
      <c r="AP1491" s="358">
        <v>1</v>
      </c>
      <c r="AQ1491" s="358">
        <v>1</v>
      </c>
      <c r="AR1491" s="358">
        <v>1</v>
      </c>
      <c r="AS1491" s="359">
        <v>1</v>
      </c>
      <c r="AT1491" s="364">
        <v>0.110069253262963</v>
      </c>
      <c r="AU1491" s="361" t="s">
        <v>40</v>
      </c>
      <c r="AV1491" s="362" t="s">
        <v>40</v>
      </c>
      <c r="AW1491" s="362" t="s">
        <v>40</v>
      </c>
      <c r="AX1491" s="362" t="s">
        <v>40</v>
      </c>
      <c r="AY1491" s="142"/>
      <c r="AZ1491" s="140"/>
    </row>
    <row r="1492" spans="1:52">
      <c r="A1492" s="138"/>
      <c r="B1492" s="142"/>
      <c r="C1492" s="172" t="s">
        <v>2706</v>
      </c>
      <c r="D1492" s="166" t="s">
        <v>26</v>
      </c>
      <c r="E1492" s="166" t="s">
        <v>2707</v>
      </c>
      <c r="F1492" s="167" t="s">
        <v>2833</v>
      </c>
      <c r="G1492" s="178" t="s">
        <v>2834</v>
      </c>
      <c r="H1492" s="178" t="s">
        <v>2834</v>
      </c>
      <c r="I1492" s="178" t="s">
        <v>2834</v>
      </c>
      <c r="J1492" s="178" t="s">
        <v>2834</v>
      </c>
      <c r="K1492" s="168">
        <v>0.9</v>
      </c>
      <c r="L1492" s="169">
        <v>0.516129032258065</v>
      </c>
      <c r="M1492" s="169">
        <v>0.8125</v>
      </c>
      <c r="N1492" s="170">
        <v>0.766666666666667</v>
      </c>
      <c r="O1492" s="170">
        <v>0.762562814070352</v>
      </c>
      <c r="P1492" s="356">
        <v>0.9</v>
      </c>
      <c r="Q1492" s="357">
        <v>0.888446215139442</v>
      </c>
      <c r="R1492" s="169">
        <v>0.902123730378578</v>
      </c>
      <c r="S1492" s="169">
        <v>0.861980830670927</v>
      </c>
      <c r="T1492" s="169">
        <v>0.923312883435583</v>
      </c>
      <c r="U1492" s="356">
        <v>0.9</v>
      </c>
      <c r="V1492" s="169">
        <v>0.810092961487384</v>
      </c>
      <c r="W1492" s="169">
        <v>0.728993536472761</v>
      </c>
      <c r="X1492" s="169">
        <v>0.723961661341853</v>
      </c>
      <c r="Y1492" s="169">
        <v>0.818626320402233</v>
      </c>
      <c r="Z1492" s="356">
        <v>0.92</v>
      </c>
      <c r="AA1492" s="356" t="s">
        <v>40</v>
      </c>
      <c r="AB1492" s="356" t="s">
        <v>40</v>
      </c>
      <c r="AC1492" s="356" t="s">
        <v>40</v>
      </c>
      <c r="AD1492" s="356" t="s">
        <v>40</v>
      </c>
      <c r="AE1492" s="356">
        <v>0.92</v>
      </c>
      <c r="AF1492" s="169">
        <v>1</v>
      </c>
      <c r="AG1492" s="169">
        <v>1</v>
      </c>
      <c r="AH1492" s="169">
        <v>1</v>
      </c>
      <c r="AI1492" s="169">
        <v>0.965696465696466</v>
      </c>
      <c r="AJ1492" s="356">
        <v>0.92</v>
      </c>
      <c r="AK1492" s="169">
        <v>0.892572944297082</v>
      </c>
      <c r="AL1492" s="169">
        <v>0.891084558823529</v>
      </c>
      <c r="AM1492" s="169">
        <v>0.837992376111817</v>
      </c>
      <c r="AN1492" s="169">
        <v>0.919734971800633</v>
      </c>
      <c r="AO1492" s="168">
        <v>0.99</v>
      </c>
      <c r="AP1492" s="358">
        <v>1</v>
      </c>
      <c r="AQ1492" s="358">
        <v>1</v>
      </c>
      <c r="AR1492" s="358">
        <v>1</v>
      </c>
      <c r="AS1492" s="359">
        <v>1</v>
      </c>
      <c r="AT1492" s="364">
        <v>0.110069253262963</v>
      </c>
      <c r="AU1492" s="361">
        <v>0.294117647058824</v>
      </c>
      <c r="AV1492" s="362">
        <v>0.0952380952380952</v>
      </c>
      <c r="AW1492" s="362">
        <v>0.032258064516129</v>
      </c>
      <c r="AX1492" s="362">
        <v>0.0799180327868853</v>
      </c>
      <c r="AY1492" s="142"/>
      <c r="AZ1492" s="140"/>
    </row>
    <row r="1493" spans="1:52">
      <c r="A1493" s="138"/>
      <c r="B1493" s="142"/>
      <c r="C1493" s="172" t="s">
        <v>2706</v>
      </c>
      <c r="D1493" s="166" t="s">
        <v>26</v>
      </c>
      <c r="E1493" s="166" t="s">
        <v>2707</v>
      </c>
      <c r="F1493" s="167" t="s">
        <v>2835</v>
      </c>
      <c r="G1493" s="178" t="s">
        <v>2836</v>
      </c>
      <c r="H1493" s="178" t="s">
        <v>2836</v>
      </c>
      <c r="I1493" s="178" t="s">
        <v>2836</v>
      </c>
      <c r="J1493" s="178" t="s">
        <v>2836</v>
      </c>
      <c r="K1493" s="168">
        <v>0.9</v>
      </c>
      <c r="L1493" s="169">
        <v>1</v>
      </c>
      <c r="M1493" s="169">
        <v>1</v>
      </c>
      <c r="N1493" s="170">
        <v>1</v>
      </c>
      <c r="O1493" s="170">
        <v>0.99448275862069</v>
      </c>
      <c r="P1493" s="356">
        <v>0.9</v>
      </c>
      <c r="Q1493" s="357">
        <v>0.969479353680431</v>
      </c>
      <c r="R1493" s="169">
        <v>0.97253155159614</v>
      </c>
      <c r="S1493" s="169">
        <v>0.9688995215311</v>
      </c>
      <c r="T1493" s="169">
        <v>0.970003052418348</v>
      </c>
      <c r="U1493" s="356">
        <v>0.9</v>
      </c>
      <c r="V1493" s="169">
        <v>0.904847396768402</v>
      </c>
      <c r="W1493" s="169">
        <v>0.898292501855976</v>
      </c>
      <c r="X1493" s="169">
        <v>0.777511961722488</v>
      </c>
      <c r="Y1493" s="169">
        <v>0.875322585120848</v>
      </c>
      <c r="Z1493" s="356">
        <v>0.92</v>
      </c>
      <c r="AA1493" s="356">
        <v>0.87043795620438</v>
      </c>
      <c r="AB1493" s="356">
        <v>0.889975550122249</v>
      </c>
      <c r="AC1493" s="356">
        <v>0.793630573248408</v>
      </c>
      <c r="AD1493" s="356">
        <v>0.868225440586285</v>
      </c>
      <c r="AE1493" s="356">
        <v>0.92</v>
      </c>
      <c r="AF1493" s="169">
        <v>0.421052631578947</v>
      </c>
      <c r="AG1493" s="169">
        <v>0.164383561643836</v>
      </c>
      <c r="AH1493" s="169">
        <v>0.39622641509434</v>
      </c>
      <c r="AI1493" s="169">
        <v>0.327332242225859</v>
      </c>
      <c r="AJ1493" s="356">
        <v>0.92</v>
      </c>
      <c r="AK1493" s="169">
        <v>0.894387447193724</v>
      </c>
      <c r="AL1493" s="169">
        <v>0.933487297921478</v>
      </c>
      <c r="AM1493" s="169">
        <v>0.846002942618931</v>
      </c>
      <c r="AN1493" s="169">
        <v>0.915386754844093</v>
      </c>
      <c r="AO1493" s="168">
        <v>0.99</v>
      </c>
      <c r="AP1493" s="358">
        <v>1</v>
      </c>
      <c r="AQ1493" s="358">
        <v>1</v>
      </c>
      <c r="AR1493" s="358">
        <v>1</v>
      </c>
      <c r="AS1493" s="359">
        <v>1</v>
      </c>
      <c r="AT1493" s="364">
        <v>0.110069253262963</v>
      </c>
      <c r="AU1493" s="361">
        <v>0.0833333333333333</v>
      </c>
      <c r="AV1493" s="362">
        <v>0.230769230769231</v>
      </c>
      <c r="AW1493" s="362">
        <v>0</v>
      </c>
      <c r="AX1493" s="362">
        <v>0.0572390572390572</v>
      </c>
      <c r="AY1493" s="142"/>
      <c r="AZ1493" s="140"/>
    </row>
    <row r="1494" spans="1:52">
      <c r="A1494" s="138"/>
      <c r="B1494" s="142"/>
      <c r="C1494" s="172" t="s">
        <v>2706</v>
      </c>
      <c r="D1494" s="166" t="s">
        <v>26</v>
      </c>
      <c r="E1494" s="166" t="s">
        <v>2707</v>
      </c>
      <c r="F1494" s="167" t="s">
        <v>2837</v>
      </c>
      <c r="G1494" s="178" t="s">
        <v>2838</v>
      </c>
      <c r="H1494" s="178" t="s">
        <v>2838</v>
      </c>
      <c r="I1494" s="178" t="s">
        <v>2838</v>
      </c>
      <c r="J1494" s="178" t="s">
        <v>2838</v>
      </c>
      <c r="K1494" s="168">
        <v>0.9</v>
      </c>
      <c r="L1494" s="169">
        <v>0.875</v>
      </c>
      <c r="M1494" s="169">
        <v>1</v>
      </c>
      <c r="N1494" s="170">
        <v>0.75</v>
      </c>
      <c r="O1494" s="170">
        <v>0.851063829787234</v>
      </c>
      <c r="P1494" s="356">
        <v>0.9</v>
      </c>
      <c r="Q1494" s="357" t="s">
        <v>40</v>
      </c>
      <c r="R1494" s="169">
        <v>0</v>
      </c>
      <c r="S1494" s="169">
        <v>0</v>
      </c>
      <c r="T1494" s="169">
        <v>0.529411764705882</v>
      </c>
      <c r="U1494" s="356">
        <v>0.9</v>
      </c>
      <c r="V1494" s="169" t="s">
        <v>40</v>
      </c>
      <c r="W1494" s="169">
        <v>0</v>
      </c>
      <c r="X1494" s="169">
        <v>1</v>
      </c>
      <c r="Y1494" s="169">
        <v>0.823529411764706</v>
      </c>
      <c r="Z1494" s="356">
        <v>0.92</v>
      </c>
      <c r="AA1494" s="356" t="s">
        <v>40</v>
      </c>
      <c r="AB1494" s="356" t="s">
        <v>40</v>
      </c>
      <c r="AC1494" s="356" t="s">
        <v>40</v>
      </c>
      <c r="AD1494" s="356" t="s">
        <v>40</v>
      </c>
      <c r="AE1494" s="356">
        <v>0.92</v>
      </c>
      <c r="AF1494" s="169" t="s">
        <v>40</v>
      </c>
      <c r="AG1494" s="169" t="s">
        <v>40</v>
      </c>
      <c r="AH1494" s="169">
        <v>1</v>
      </c>
      <c r="AI1494" s="169">
        <v>0.981366459627329</v>
      </c>
      <c r="AJ1494" s="356">
        <v>0.92</v>
      </c>
      <c r="AK1494" s="169">
        <v>1</v>
      </c>
      <c r="AL1494" s="169">
        <v>0.808417997097242</v>
      </c>
      <c r="AM1494" s="169">
        <v>0.908695652173913</v>
      </c>
      <c r="AN1494" s="169">
        <v>0.880622837370242</v>
      </c>
      <c r="AO1494" s="168">
        <v>0.99</v>
      </c>
      <c r="AP1494" s="358" t="s">
        <v>40</v>
      </c>
      <c r="AQ1494" s="358" t="s">
        <v>40</v>
      </c>
      <c r="AR1494" s="358" t="s">
        <v>40</v>
      </c>
      <c r="AS1494" s="359">
        <v>1</v>
      </c>
      <c r="AT1494" s="364">
        <v>0.110069253262963</v>
      </c>
      <c r="AU1494" s="361">
        <v>0.032258064516129</v>
      </c>
      <c r="AV1494" s="362">
        <v>2.33333333333333</v>
      </c>
      <c r="AW1494" s="362">
        <v>0.0256410256410256</v>
      </c>
      <c r="AX1494" s="362">
        <v>0.0954700438382854</v>
      </c>
      <c r="AY1494" s="142"/>
      <c r="AZ1494" s="140"/>
    </row>
    <row r="1495" spans="1:52">
      <c r="A1495" s="138"/>
      <c r="B1495" s="142"/>
      <c r="C1495" s="172" t="s">
        <v>2706</v>
      </c>
      <c r="D1495" s="166" t="s">
        <v>26</v>
      </c>
      <c r="E1495" s="166" t="s">
        <v>2707</v>
      </c>
      <c r="F1495" s="167" t="s">
        <v>2839</v>
      </c>
      <c r="G1495" s="178" t="s">
        <v>2840</v>
      </c>
      <c r="H1495" s="178" t="s">
        <v>2840</v>
      </c>
      <c r="I1495" s="178" t="s">
        <v>2840</v>
      </c>
      <c r="J1495" s="178" t="s">
        <v>2840</v>
      </c>
      <c r="K1495" s="168">
        <v>0.9</v>
      </c>
      <c r="L1495" s="169">
        <v>1</v>
      </c>
      <c r="M1495" s="169">
        <v>1</v>
      </c>
      <c r="N1495" s="170">
        <v>1</v>
      </c>
      <c r="O1495" s="170">
        <v>0.96421052631579</v>
      </c>
      <c r="P1495" s="356">
        <v>0.9</v>
      </c>
      <c r="Q1495" s="357" t="s">
        <v>40</v>
      </c>
      <c r="R1495" s="169" t="s">
        <v>40</v>
      </c>
      <c r="S1495" s="169" t="s">
        <v>40</v>
      </c>
      <c r="T1495" s="169">
        <v>0.142857142857143</v>
      </c>
      <c r="U1495" s="356">
        <v>0.9</v>
      </c>
      <c r="V1495" s="169" t="s">
        <v>40</v>
      </c>
      <c r="W1495" s="169" t="s">
        <v>40</v>
      </c>
      <c r="X1495" s="169" t="s">
        <v>40</v>
      </c>
      <c r="Y1495" s="169">
        <v>0.428571428571429</v>
      </c>
      <c r="Z1495" s="356">
        <v>0.92</v>
      </c>
      <c r="AA1495" s="356" t="s">
        <v>40</v>
      </c>
      <c r="AB1495" s="356" t="s">
        <v>40</v>
      </c>
      <c r="AC1495" s="356" t="s">
        <v>40</v>
      </c>
      <c r="AD1495" s="356">
        <v>0</v>
      </c>
      <c r="AE1495" s="356">
        <v>0.92</v>
      </c>
      <c r="AF1495" s="169">
        <v>1</v>
      </c>
      <c r="AG1495" s="169">
        <v>0.545454545454545</v>
      </c>
      <c r="AH1495" s="169">
        <v>0.75</v>
      </c>
      <c r="AI1495" s="169">
        <v>0.862144420131291</v>
      </c>
      <c r="AJ1495" s="356">
        <v>0.92</v>
      </c>
      <c r="AK1495" s="169">
        <v>0.951530612244898</v>
      </c>
      <c r="AL1495" s="169">
        <v>0.988142292490119</v>
      </c>
      <c r="AM1495" s="169">
        <v>0.992079207920792</v>
      </c>
      <c r="AN1495" s="169">
        <v>0.888970485382571</v>
      </c>
      <c r="AO1495" s="168">
        <v>0.99</v>
      </c>
      <c r="AP1495" s="358">
        <v>1</v>
      </c>
      <c r="AQ1495" s="358">
        <v>1</v>
      </c>
      <c r="AR1495" s="358">
        <v>1</v>
      </c>
      <c r="AS1495" s="359">
        <v>1</v>
      </c>
      <c r="AT1495" s="364">
        <v>0.110069253262963</v>
      </c>
      <c r="AU1495" s="361">
        <v>0.117647058823529</v>
      </c>
      <c r="AV1495" s="362">
        <v>0.078125</v>
      </c>
      <c r="AW1495" s="362">
        <v>0.0533333333333333</v>
      </c>
      <c r="AX1495" s="362">
        <v>0.103549213318697</v>
      </c>
      <c r="AY1495" s="142"/>
      <c r="AZ1495" s="140"/>
    </row>
    <row r="1496" spans="1:52">
      <c r="A1496" s="138"/>
      <c r="B1496" s="142"/>
      <c r="C1496" s="172" t="s">
        <v>2706</v>
      </c>
      <c r="D1496" s="166" t="s">
        <v>26</v>
      </c>
      <c r="E1496" s="166" t="s">
        <v>2707</v>
      </c>
      <c r="F1496" s="167" t="s">
        <v>2841</v>
      </c>
      <c r="G1496" s="178" t="s">
        <v>2842</v>
      </c>
      <c r="H1496" s="178" t="s">
        <v>2842</v>
      </c>
      <c r="I1496" s="178" t="s">
        <v>2842</v>
      </c>
      <c r="J1496" s="178" t="s">
        <v>2842</v>
      </c>
      <c r="K1496" s="168">
        <v>0.9</v>
      </c>
      <c r="L1496" s="169">
        <v>0.916666666666667</v>
      </c>
      <c r="M1496" s="169">
        <v>0.846153846153846</v>
      </c>
      <c r="N1496" s="170">
        <v>0.545454545454545</v>
      </c>
      <c r="O1496" s="170">
        <v>0.885196374622356</v>
      </c>
      <c r="P1496" s="356">
        <v>0.9</v>
      </c>
      <c r="Q1496" s="357" t="s">
        <v>40</v>
      </c>
      <c r="R1496" s="169" t="s">
        <v>40</v>
      </c>
      <c r="S1496" s="169" t="s">
        <v>40</v>
      </c>
      <c r="T1496" s="169" t="s">
        <v>40</v>
      </c>
      <c r="U1496" s="356">
        <v>0.9</v>
      </c>
      <c r="V1496" s="169" t="s">
        <v>40</v>
      </c>
      <c r="W1496" s="169" t="s">
        <v>40</v>
      </c>
      <c r="X1496" s="169" t="s">
        <v>40</v>
      </c>
      <c r="Y1496" s="169" t="s">
        <v>40</v>
      </c>
      <c r="Z1496" s="356">
        <v>0.92</v>
      </c>
      <c r="AA1496" s="356" t="s">
        <v>40</v>
      </c>
      <c r="AB1496" s="356" t="s">
        <v>40</v>
      </c>
      <c r="AC1496" s="356" t="s">
        <v>40</v>
      </c>
      <c r="AD1496" s="356" t="s">
        <v>40</v>
      </c>
      <c r="AE1496" s="356">
        <v>0.92</v>
      </c>
      <c r="AF1496" s="169">
        <v>1</v>
      </c>
      <c r="AG1496" s="169">
        <v>0.733333333333333</v>
      </c>
      <c r="AH1496" s="169">
        <v>0.5</v>
      </c>
      <c r="AI1496" s="169">
        <v>0.742857142857143</v>
      </c>
      <c r="AJ1496" s="356">
        <v>0.92</v>
      </c>
      <c r="AK1496" s="169">
        <v>0.582561728395062</v>
      </c>
      <c r="AL1496" s="169">
        <v>0.573333333333333</v>
      </c>
      <c r="AM1496" s="169">
        <v>0.692775151924375</v>
      </c>
      <c r="AN1496" s="169">
        <v>0.843574287016868</v>
      </c>
      <c r="AO1496" s="168">
        <v>0.99</v>
      </c>
      <c r="AP1496" s="358">
        <v>1</v>
      </c>
      <c r="AQ1496" s="358">
        <v>1</v>
      </c>
      <c r="AR1496" s="358">
        <v>1</v>
      </c>
      <c r="AS1496" s="359">
        <v>1</v>
      </c>
      <c r="AT1496" s="364">
        <v>0.110069253262963</v>
      </c>
      <c r="AU1496" s="361">
        <v>0.0410958904109589</v>
      </c>
      <c r="AV1496" s="362">
        <v>0.111111111111111</v>
      </c>
      <c r="AW1496" s="362">
        <v>0.0384615384615385</v>
      </c>
      <c r="AX1496" s="362">
        <v>0.0998043052837573</v>
      </c>
      <c r="AY1496" s="142"/>
      <c r="AZ1496" s="140"/>
    </row>
    <row r="1497" spans="1:52">
      <c r="A1497" s="138"/>
      <c r="B1497" s="142"/>
      <c r="C1497" s="172" t="s">
        <v>2706</v>
      </c>
      <c r="D1497" s="166" t="s">
        <v>26</v>
      </c>
      <c r="E1497" s="166" t="s">
        <v>2707</v>
      </c>
      <c r="F1497" s="167" t="s">
        <v>2843</v>
      </c>
      <c r="G1497" s="178" t="s">
        <v>2844</v>
      </c>
      <c r="H1497" s="178" t="s">
        <v>2844</v>
      </c>
      <c r="I1497" s="178" t="s">
        <v>2844</v>
      </c>
      <c r="J1497" s="178" t="s">
        <v>2844</v>
      </c>
      <c r="K1497" s="168">
        <v>0.9</v>
      </c>
      <c r="L1497" s="169" t="s">
        <v>40</v>
      </c>
      <c r="M1497" s="169" t="s">
        <v>40</v>
      </c>
      <c r="N1497" s="170" t="s">
        <v>40</v>
      </c>
      <c r="O1497" s="170" t="s">
        <v>40</v>
      </c>
      <c r="P1497" s="356">
        <v>0.9</v>
      </c>
      <c r="Q1497" s="357" t="s">
        <v>40</v>
      </c>
      <c r="R1497" s="169" t="s">
        <v>40</v>
      </c>
      <c r="S1497" s="169" t="s">
        <v>40</v>
      </c>
      <c r="T1497" s="169">
        <v>0.0526315789473684</v>
      </c>
      <c r="U1497" s="356">
        <v>0.9</v>
      </c>
      <c r="V1497" s="169" t="s">
        <v>40</v>
      </c>
      <c r="W1497" s="169" t="s">
        <v>40</v>
      </c>
      <c r="X1497" s="169" t="s">
        <v>40</v>
      </c>
      <c r="Y1497" s="169">
        <v>0.0526315789473684</v>
      </c>
      <c r="Z1497" s="356">
        <v>0.92</v>
      </c>
      <c r="AA1497" s="356" t="s">
        <v>40</v>
      </c>
      <c r="AB1497" s="356" t="s">
        <v>40</v>
      </c>
      <c r="AC1497" s="356" t="s">
        <v>40</v>
      </c>
      <c r="AD1497" s="356">
        <v>0.0188679245283019</v>
      </c>
      <c r="AE1497" s="356">
        <v>0.92</v>
      </c>
      <c r="AF1497" s="169">
        <v>1</v>
      </c>
      <c r="AG1497" s="169">
        <v>0.9</v>
      </c>
      <c r="AH1497" s="169">
        <v>0.994094488188976</v>
      </c>
      <c r="AI1497" s="169">
        <v>0.912328316473394</v>
      </c>
      <c r="AJ1497" s="356">
        <v>0.92</v>
      </c>
      <c r="AK1497" s="169" t="s">
        <v>40</v>
      </c>
      <c r="AL1497" s="169" t="s">
        <v>40</v>
      </c>
      <c r="AM1497" s="169" t="s">
        <v>40</v>
      </c>
      <c r="AN1497" s="169">
        <v>0.0277777777777778</v>
      </c>
      <c r="AO1497" s="168">
        <v>0.99</v>
      </c>
      <c r="AP1497" s="358">
        <v>1</v>
      </c>
      <c r="AQ1497" s="358">
        <v>1</v>
      </c>
      <c r="AR1497" s="358" t="s">
        <v>40</v>
      </c>
      <c r="AS1497" s="359">
        <v>1</v>
      </c>
      <c r="AT1497" s="364">
        <v>0.110069253262963</v>
      </c>
      <c r="AU1497" s="361" t="s">
        <v>40</v>
      </c>
      <c r="AV1497" s="362" t="s">
        <v>40</v>
      </c>
      <c r="AW1497" s="362" t="s">
        <v>40</v>
      </c>
      <c r="AX1497" s="362" t="s">
        <v>40</v>
      </c>
      <c r="AY1497" s="142"/>
      <c r="AZ1497" s="140"/>
    </row>
    <row r="1498" spans="1:52">
      <c r="A1498" s="138"/>
      <c r="B1498" s="142"/>
      <c r="C1498" s="172" t="s">
        <v>2706</v>
      </c>
      <c r="D1498" s="166" t="s">
        <v>26</v>
      </c>
      <c r="E1498" s="166" t="s">
        <v>2707</v>
      </c>
      <c r="F1498" s="167" t="s">
        <v>2845</v>
      </c>
      <c r="G1498" s="178" t="s">
        <v>2846</v>
      </c>
      <c r="H1498" s="178" t="s">
        <v>2846</v>
      </c>
      <c r="I1498" s="178" t="s">
        <v>2846</v>
      </c>
      <c r="J1498" s="178" t="s">
        <v>2846</v>
      </c>
      <c r="K1498" s="168">
        <v>0.9</v>
      </c>
      <c r="L1498" s="169">
        <v>0.53125</v>
      </c>
      <c r="M1498" s="169">
        <v>0.65625</v>
      </c>
      <c r="N1498" s="170">
        <v>0.448275862068966</v>
      </c>
      <c r="O1498" s="170">
        <v>0.638613861386139</v>
      </c>
      <c r="P1498" s="356">
        <v>0.9</v>
      </c>
      <c r="Q1498" s="357">
        <v>0.900393184796854</v>
      </c>
      <c r="R1498" s="169">
        <v>0.997576345128454</v>
      </c>
      <c r="S1498" s="169">
        <v>0.973915989159892</v>
      </c>
      <c r="T1498" s="169">
        <v>0.973040895590587</v>
      </c>
      <c r="U1498" s="356">
        <v>0.9</v>
      </c>
      <c r="V1498" s="169">
        <v>0.743119266055046</v>
      </c>
      <c r="W1498" s="169">
        <v>0.654386815317499</v>
      </c>
      <c r="X1498" s="169">
        <v>0.775745257452574</v>
      </c>
      <c r="Y1498" s="169">
        <v>0.787424161653086</v>
      </c>
      <c r="Z1498" s="356">
        <v>0.92</v>
      </c>
      <c r="AA1498" s="356" t="s">
        <v>40</v>
      </c>
      <c r="AB1498" s="356" t="s">
        <v>40</v>
      </c>
      <c r="AC1498" s="356" t="s">
        <v>40</v>
      </c>
      <c r="AD1498" s="356" t="s">
        <v>40</v>
      </c>
      <c r="AE1498" s="356">
        <v>0.92</v>
      </c>
      <c r="AF1498" s="169">
        <v>1</v>
      </c>
      <c r="AG1498" s="169">
        <v>0.983870967741935</v>
      </c>
      <c r="AH1498" s="169">
        <v>1</v>
      </c>
      <c r="AI1498" s="169">
        <v>0.964566929133858</v>
      </c>
      <c r="AJ1498" s="356">
        <v>0.92</v>
      </c>
      <c r="AK1498" s="169">
        <v>0.878112712975098</v>
      </c>
      <c r="AL1498" s="169">
        <v>0.838099854580708</v>
      </c>
      <c r="AM1498" s="169">
        <v>0.867930917710803</v>
      </c>
      <c r="AN1498" s="169">
        <v>0.919084240716769</v>
      </c>
      <c r="AO1498" s="168">
        <v>0.99</v>
      </c>
      <c r="AP1498" s="358">
        <v>1</v>
      </c>
      <c r="AQ1498" s="358">
        <v>1</v>
      </c>
      <c r="AR1498" s="358">
        <v>1</v>
      </c>
      <c r="AS1498" s="359">
        <v>1</v>
      </c>
      <c r="AT1498" s="364">
        <v>0.110069253262963</v>
      </c>
      <c r="AU1498" s="361">
        <v>0.0333333333333333</v>
      </c>
      <c r="AV1498" s="362">
        <v>0.0357142857142857</v>
      </c>
      <c r="AW1498" s="362">
        <v>0.0416666666666667</v>
      </c>
      <c r="AX1498" s="362">
        <v>0.0641773628938156</v>
      </c>
      <c r="AY1498" s="142"/>
      <c r="AZ1498" s="140"/>
    </row>
    <row r="1499" spans="1:52">
      <c r="A1499" s="138"/>
      <c r="B1499" s="142"/>
      <c r="C1499" s="172" t="s">
        <v>2706</v>
      </c>
      <c r="D1499" s="166" t="s">
        <v>26</v>
      </c>
      <c r="E1499" s="166" t="s">
        <v>2707</v>
      </c>
      <c r="F1499" s="167" t="s">
        <v>2847</v>
      </c>
      <c r="G1499" s="178" t="s">
        <v>2848</v>
      </c>
      <c r="H1499" s="178" t="s">
        <v>2848</v>
      </c>
      <c r="I1499" s="178" t="s">
        <v>2848</v>
      </c>
      <c r="J1499" s="178" t="s">
        <v>2848</v>
      </c>
      <c r="K1499" s="168">
        <v>0.9</v>
      </c>
      <c r="L1499" s="169">
        <v>0.923076923076923</v>
      </c>
      <c r="M1499" s="169">
        <v>0.866666666666667</v>
      </c>
      <c r="N1499" s="170">
        <v>0.956521739130435</v>
      </c>
      <c r="O1499" s="170">
        <v>0.870699881376038</v>
      </c>
      <c r="P1499" s="356">
        <v>0.9</v>
      </c>
      <c r="Q1499" s="357">
        <v>0</v>
      </c>
      <c r="R1499" s="169" t="s">
        <v>40</v>
      </c>
      <c r="S1499" s="169" t="s">
        <v>40</v>
      </c>
      <c r="T1499" s="169">
        <v>0</v>
      </c>
      <c r="U1499" s="356">
        <v>0.9</v>
      </c>
      <c r="V1499" s="169">
        <v>0</v>
      </c>
      <c r="W1499" s="169" t="s">
        <v>40</v>
      </c>
      <c r="X1499" s="169" t="s">
        <v>40</v>
      </c>
      <c r="Y1499" s="169">
        <v>0</v>
      </c>
      <c r="Z1499" s="356">
        <v>0.92</v>
      </c>
      <c r="AA1499" s="356" t="s">
        <v>40</v>
      </c>
      <c r="AB1499" s="356" t="s">
        <v>40</v>
      </c>
      <c r="AC1499" s="356" t="s">
        <v>40</v>
      </c>
      <c r="AD1499" s="356" t="s">
        <v>40</v>
      </c>
      <c r="AE1499" s="356">
        <v>0.92</v>
      </c>
      <c r="AF1499" s="169" t="s">
        <v>40</v>
      </c>
      <c r="AG1499" s="169" t="s">
        <v>40</v>
      </c>
      <c r="AH1499" s="169">
        <v>0.5</v>
      </c>
      <c r="AI1499" s="169">
        <v>0.714285714285714</v>
      </c>
      <c r="AJ1499" s="356">
        <v>0.92</v>
      </c>
      <c r="AK1499" s="169">
        <v>0.967667436489607</v>
      </c>
      <c r="AL1499" s="169">
        <v>0.683634373289546</v>
      </c>
      <c r="AM1499" s="169">
        <v>0.786532951289398</v>
      </c>
      <c r="AN1499" s="169">
        <v>0.803647305182264</v>
      </c>
      <c r="AO1499" s="168">
        <v>0.99</v>
      </c>
      <c r="AP1499" s="358" t="s">
        <v>40</v>
      </c>
      <c r="AQ1499" s="358" t="s">
        <v>40</v>
      </c>
      <c r="AR1499" s="358" t="s">
        <v>40</v>
      </c>
      <c r="AS1499" s="359">
        <v>1</v>
      </c>
      <c r="AT1499" s="364">
        <v>0.110069253262963</v>
      </c>
      <c r="AU1499" s="361">
        <v>0.132075471698113</v>
      </c>
      <c r="AV1499" s="362">
        <v>0.133333333333333</v>
      </c>
      <c r="AW1499" s="362">
        <v>0.105263157894737</v>
      </c>
      <c r="AX1499" s="362">
        <v>0.150972762645914</v>
      </c>
      <c r="AY1499" s="142"/>
      <c r="AZ1499" s="140"/>
    </row>
    <row r="1500" spans="1:52">
      <c r="A1500" s="138"/>
      <c r="B1500" s="142"/>
      <c r="C1500" s="172" t="s">
        <v>2706</v>
      </c>
      <c r="D1500" s="166" t="s">
        <v>26</v>
      </c>
      <c r="E1500" s="166" t="s">
        <v>2707</v>
      </c>
      <c r="F1500" s="167" t="s">
        <v>2849</v>
      </c>
      <c r="G1500" s="178" t="s">
        <v>2850</v>
      </c>
      <c r="H1500" s="178" t="s">
        <v>2850</v>
      </c>
      <c r="I1500" s="178" t="s">
        <v>2850</v>
      </c>
      <c r="J1500" s="178" t="s">
        <v>2850</v>
      </c>
      <c r="K1500" s="168">
        <v>0.9</v>
      </c>
      <c r="L1500" s="169">
        <v>1</v>
      </c>
      <c r="M1500" s="169">
        <v>1</v>
      </c>
      <c r="N1500" s="170">
        <v>1</v>
      </c>
      <c r="O1500" s="170">
        <v>0.970967741935484</v>
      </c>
      <c r="P1500" s="356">
        <v>0.9</v>
      </c>
      <c r="Q1500" s="357">
        <v>0.993827160493827</v>
      </c>
      <c r="R1500" s="169">
        <v>1</v>
      </c>
      <c r="S1500" s="169">
        <v>1</v>
      </c>
      <c r="T1500" s="169">
        <v>0.995875799952595</v>
      </c>
      <c r="U1500" s="356">
        <v>0.9</v>
      </c>
      <c r="V1500" s="169">
        <v>0.993827160493827</v>
      </c>
      <c r="W1500" s="169">
        <v>1</v>
      </c>
      <c r="X1500" s="169">
        <v>1</v>
      </c>
      <c r="Y1500" s="169">
        <v>0.928513865844987</v>
      </c>
      <c r="Z1500" s="356">
        <v>0.92</v>
      </c>
      <c r="AA1500" s="356" t="s">
        <v>40</v>
      </c>
      <c r="AB1500" s="356" t="s">
        <v>40</v>
      </c>
      <c r="AC1500" s="356" t="s">
        <v>40</v>
      </c>
      <c r="AD1500" s="356" t="s">
        <v>40</v>
      </c>
      <c r="AE1500" s="356">
        <v>0.92</v>
      </c>
      <c r="AF1500" s="169" t="s">
        <v>40</v>
      </c>
      <c r="AG1500" s="169" t="s">
        <v>40</v>
      </c>
      <c r="AH1500" s="169">
        <v>1</v>
      </c>
      <c r="AI1500" s="169">
        <v>0.990123456790123</v>
      </c>
      <c r="AJ1500" s="356">
        <v>0.92</v>
      </c>
      <c r="AK1500" s="169">
        <v>0.904494382022472</v>
      </c>
      <c r="AL1500" s="169">
        <v>1</v>
      </c>
      <c r="AM1500" s="169">
        <v>1</v>
      </c>
      <c r="AN1500" s="169">
        <v>0.942676062999574</v>
      </c>
      <c r="AO1500" s="168">
        <v>0.99</v>
      </c>
      <c r="AP1500" s="358" t="s">
        <v>40</v>
      </c>
      <c r="AQ1500" s="358" t="s">
        <v>40</v>
      </c>
      <c r="AR1500" s="358">
        <v>1</v>
      </c>
      <c r="AS1500" s="359">
        <v>1</v>
      </c>
      <c r="AT1500" s="364">
        <v>0.110069253262963</v>
      </c>
      <c r="AU1500" s="361">
        <v>0.101796407185629</v>
      </c>
      <c r="AV1500" s="362">
        <v>0</v>
      </c>
      <c r="AW1500" s="362">
        <v>0</v>
      </c>
      <c r="AX1500" s="362">
        <v>0.0884789156626506</v>
      </c>
      <c r="AY1500" s="142"/>
      <c r="AZ1500" s="140"/>
    </row>
    <row r="1501" spans="1:52">
      <c r="A1501" s="138"/>
      <c r="B1501" s="142"/>
      <c r="C1501" s="172" t="s">
        <v>2706</v>
      </c>
      <c r="D1501" s="166" t="s">
        <v>26</v>
      </c>
      <c r="E1501" s="166" t="s">
        <v>2707</v>
      </c>
      <c r="F1501" s="167" t="s">
        <v>2851</v>
      </c>
      <c r="G1501" s="178" t="s">
        <v>2852</v>
      </c>
      <c r="H1501" s="178" t="s">
        <v>2852</v>
      </c>
      <c r="I1501" s="178" t="s">
        <v>2852</v>
      </c>
      <c r="J1501" s="178" t="s">
        <v>2852</v>
      </c>
      <c r="K1501" s="168">
        <v>0.9</v>
      </c>
      <c r="L1501" s="169">
        <v>0.653846153846154</v>
      </c>
      <c r="M1501" s="169">
        <v>0.535714285714286</v>
      </c>
      <c r="N1501" s="170">
        <v>0.357142857142857</v>
      </c>
      <c r="O1501" s="170">
        <v>0.586577181208054</v>
      </c>
      <c r="P1501" s="356">
        <v>0.9</v>
      </c>
      <c r="Q1501" s="357">
        <v>0.937753721244926</v>
      </c>
      <c r="R1501" s="169">
        <v>0.874462596732588</v>
      </c>
      <c r="S1501" s="169">
        <v>0.957382953181273</v>
      </c>
      <c r="T1501" s="169">
        <v>0.934991193102809</v>
      </c>
      <c r="U1501" s="356">
        <v>0.9</v>
      </c>
      <c r="V1501" s="169">
        <v>0.791610284167794</v>
      </c>
      <c r="W1501" s="169">
        <v>0.653482373172829</v>
      </c>
      <c r="X1501" s="169">
        <v>0.796818727490996</v>
      </c>
      <c r="Y1501" s="169">
        <v>0.797928061555576</v>
      </c>
      <c r="Z1501" s="356">
        <v>0.92</v>
      </c>
      <c r="AA1501" s="356" t="s">
        <v>40</v>
      </c>
      <c r="AB1501" s="356" t="s">
        <v>40</v>
      </c>
      <c r="AC1501" s="356" t="s">
        <v>40</v>
      </c>
      <c r="AD1501" s="356" t="s">
        <v>40</v>
      </c>
      <c r="AE1501" s="356">
        <v>0.92</v>
      </c>
      <c r="AF1501" s="169">
        <v>1</v>
      </c>
      <c r="AG1501" s="169">
        <v>1</v>
      </c>
      <c r="AH1501" s="169">
        <v>1</v>
      </c>
      <c r="AI1501" s="169">
        <v>0.95536959553696</v>
      </c>
      <c r="AJ1501" s="356">
        <v>0.92</v>
      </c>
      <c r="AK1501" s="169">
        <v>0.851063829787234</v>
      </c>
      <c r="AL1501" s="169">
        <v>0.832618025751073</v>
      </c>
      <c r="AM1501" s="169">
        <v>0.86742311137653</v>
      </c>
      <c r="AN1501" s="169">
        <v>0.919666628081954</v>
      </c>
      <c r="AO1501" s="168">
        <v>0.99</v>
      </c>
      <c r="AP1501" s="358">
        <v>1</v>
      </c>
      <c r="AQ1501" s="358">
        <v>1</v>
      </c>
      <c r="AR1501" s="358">
        <v>1</v>
      </c>
      <c r="AS1501" s="359">
        <v>1</v>
      </c>
      <c r="AT1501" s="364">
        <v>0.110069253262963</v>
      </c>
      <c r="AU1501" s="361">
        <v>0.0454545454545455</v>
      </c>
      <c r="AV1501" s="362">
        <v>0.130434782608696</v>
      </c>
      <c r="AW1501" s="362">
        <v>0.0476190476190476</v>
      </c>
      <c r="AX1501" s="362">
        <v>0.0849557522123894</v>
      </c>
      <c r="AY1501" s="142"/>
      <c r="AZ1501" s="140"/>
    </row>
    <row r="1502" spans="1:52">
      <c r="A1502" s="138"/>
      <c r="B1502" s="142"/>
      <c r="C1502" s="172" t="s">
        <v>2706</v>
      </c>
      <c r="D1502" s="166" t="s">
        <v>26</v>
      </c>
      <c r="E1502" s="166" t="s">
        <v>2707</v>
      </c>
      <c r="F1502" s="167" t="s">
        <v>2853</v>
      </c>
      <c r="G1502" s="178" t="s">
        <v>2854</v>
      </c>
      <c r="H1502" s="178" t="s">
        <v>2854</v>
      </c>
      <c r="I1502" s="178" t="s">
        <v>2854</v>
      </c>
      <c r="J1502" s="178" t="s">
        <v>2854</v>
      </c>
      <c r="K1502" s="168">
        <v>0.9</v>
      </c>
      <c r="L1502" s="169">
        <v>1</v>
      </c>
      <c r="M1502" s="169">
        <v>1</v>
      </c>
      <c r="N1502" s="170">
        <v>0.909090909090909</v>
      </c>
      <c r="O1502" s="170">
        <v>0.863387978142076</v>
      </c>
      <c r="P1502" s="356">
        <v>0.9</v>
      </c>
      <c r="Q1502" s="357" t="s">
        <v>40</v>
      </c>
      <c r="R1502" s="169">
        <v>1</v>
      </c>
      <c r="S1502" s="169" t="s">
        <v>40</v>
      </c>
      <c r="T1502" s="169">
        <v>0.428571428571429</v>
      </c>
      <c r="U1502" s="356">
        <v>0.9</v>
      </c>
      <c r="V1502" s="169" t="s">
        <v>40</v>
      </c>
      <c r="W1502" s="169">
        <v>0</v>
      </c>
      <c r="X1502" s="169" t="s">
        <v>40</v>
      </c>
      <c r="Y1502" s="169">
        <v>0.142857142857143</v>
      </c>
      <c r="Z1502" s="356">
        <v>0.92</v>
      </c>
      <c r="AA1502" s="356" t="s">
        <v>40</v>
      </c>
      <c r="AB1502" s="356">
        <v>1</v>
      </c>
      <c r="AC1502" s="356" t="s">
        <v>40</v>
      </c>
      <c r="AD1502" s="356">
        <v>0.5</v>
      </c>
      <c r="AE1502" s="356">
        <v>0.92</v>
      </c>
      <c r="AF1502" s="169">
        <v>0.285714285714286</v>
      </c>
      <c r="AG1502" s="169" t="s">
        <v>40</v>
      </c>
      <c r="AH1502" s="169">
        <v>0</v>
      </c>
      <c r="AI1502" s="169">
        <v>0.441176470588235</v>
      </c>
      <c r="AJ1502" s="356">
        <v>0.92</v>
      </c>
      <c r="AK1502" s="169">
        <v>0.771662763466042</v>
      </c>
      <c r="AL1502" s="169">
        <v>0.754807692307692</v>
      </c>
      <c r="AM1502" s="169">
        <v>0.829493087557604</v>
      </c>
      <c r="AN1502" s="169">
        <v>0.631280435405328</v>
      </c>
      <c r="AO1502" s="168">
        <v>0.99</v>
      </c>
      <c r="AP1502" s="358">
        <v>1</v>
      </c>
      <c r="AQ1502" s="358">
        <v>1</v>
      </c>
      <c r="AR1502" s="358" t="s">
        <v>40</v>
      </c>
      <c r="AS1502" s="359">
        <v>1</v>
      </c>
      <c r="AT1502" s="364">
        <v>0.110069253262963</v>
      </c>
      <c r="AU1502" s="361">
        <v>0.137931034482759</v>
      </c>
      <c r="AV1502" s="362">
        <v>0.108108108108108</v>
      </c>
      <c r="AW1502" s="362">
        <v>0.210526315789474</v>
      </c>
      <c r="AX1502" s="362">
        <v>0.102325581395349</v>
      </c>
      <c r="AY1502" s="142"/>
      <c r="AZ1502" s="140"/>
    </row>
    <row r="1503" spans="1:52">
      <c r="A1503" s="138"/>
      <c r="B1503" s="142"/>
      <c r="C1503" s="172" t="s">
        <v>2706</v>
      </c>
      <c r="D1503" s="166" t="s">
        <v>26</v>
      </c>
      <c r="E1503" s="166" t="s">
        <v>2707</v>
      </c>
      <c r="F1503" s="167" t="s">
        <v>2855</v>
      </c>
      <c r="G1503" s="178" t="s">
        <v>2856</v>
      </c>
      <c r="H1503" s="178" t="s">
        <v>2856</v>
      </c>
      <c r="I1503" s="178" t="s">
        <v>2856</v>
      </c>
      <c r="J1503" s="178" t="s">
        <v>2856</v>
      </c>
      <c r="K1503" s="168">
        <v>0.9</v>
      </c>
      <c r="L1503" s="169">
        <v>1</v>
      </c>
      <c r="M1503" s="169">
        <v>1</v>
      </c>
      <c r="N1503" s="170">
        <v>1</v>
      </c>
      <c r="O1503" s="170">
        <v>1</v>
      </c>
      <c r="P1503" s="356">
        <v>0.9</v>
      </c>
      <c r="Q1503" s="357" t="s">
        <v>40</v>
      </c>
      <c r="R1503" s="169" t="s">
        <v>40</v>
      </c>
      <c r="S1503" s="169" t="s">
        <v>40</v>
      </c>
      <c r="T1503" s="169">
        <v>1</v>
      </c>
      <c r="U1503" s="356">
        <v>0.9</v>
      </c>
      <c r="V1503" s="169" t="s">
        <v>40</v>
      </c>
      <c r="W1503" s="169" t="s">
        <v>40</v>
      </c>
      <c r="X1503" s="169" t="s">
        <v>40</v>
      </c>
      <c r="Y1503" s="169">
        <v>1</v>
      </c>
      <c r="Z1503" s="356">
        <v>0.92</v>
      </c>
      <c r="AA1503" s="356" t="s">
        <v>40</v>
      </c>
      <c r="AB1503" s="356" t="s">
        <v>40</v>
      </c>
      <c r="AC1503" s="356" t="s">
        <v>40</v>
      </c>
      <c r="AD1503" s="356" t="s">
        <v>40</v>
      </c>
      <c r="AE1503" s="356">
        <v>0.92</v>
      </c>
      <c r="AF1503" s="169">
        <v>1</v>
      </c>
      <c r="AG1503" s="169">
        <v>0</v>
      </c>
      <c r="AH1503" s="169">
        <v>0.96551724137931</v>
      </c>
      <c r="AI1503" s="169">
        <v>0.859848484848485</v>
      </c>
      <c r="AJ1503" s="356">
        <v>0.92</v>
      </c>
      <c r="AK1503" s="169">
        <v>0.97</v>
      </c>
      <c r="AL1503" s="169">
        <v>0.965217391304348</v>
      </c>
      <c r="AM1503" s="169">
        <v>1</v>
      </c>
      <c r="AN1503" s="169">
        <v>0.95453643041493</v>
      </c>
      <c r="AO1503" s="168">
        <v>0.99</v>
      </c>
      <c r="AP1503" s="358">
        <v>1</v>
      </c>
      <c r="AQ1503" s="358">
        <v>1</v>
      </c>
      <c r="AR1503" s="358" t="s">
        <v>40</v>
      </c>
      <c r="AS1503" s="359">
        <v>1</v>
      </c>
      <c r="AT1503" s="364">
        <v>0.110069253262963</v>
      </c>
      <c r="AU1503" s="361">
        <v>0.142857142857143</v>
      </c>
      <c r="AV1503" s="362">
        <v>0.0975609756097561</v>
      </c>
      <c r="AW1503" s="362">
        <v>0.0625</v>
      </c>
      <c r="AX1503" s="362">
        <v>0.0772693173293323</v>
      </c>
      <c r="AY1503" s="142"/>
      <c r="AZ1503" s="140"/>
    </row>
    <row r="1504" spans="1:52">
      <c r="A1504" s="138"/>
      <c r="B1504" s="142"/>
      <c r="C1504" s="172" t="s">
        <v>2706</v>
      </c>
      <c r="D1504" s="166" t="s">
        <v>26</v>
      </c>
      <c r="E1504" s="166" t="s">
        <v>2707</v>
      </c>
      <c r="F1504" s="167" t="s">
        <v>2857</v>
      </c>
      <c r="G1504" s="178" t="s">
        <v>2858</v>
      </c>
      <c r="H1504" s="178" t="s">
        <v>2858</v>
      </c>
      <c r="I1504" s="178" t="s">
        <v>2858</v>
      </c>
      <c r="J1504" s="178" t="s">
        <v>2858</v>
      </c>
      <c r="K1504" s="168">
        <v>0.9</v>
      </c>
      <c r="L1504" s="169">
        <v>0.75</v>
      </c>
      <c r="M1504" s="169">
        <v>0.916666666666667</v>
      </c>
      <c r="N1504" s="170">
        <v>0.875</v>
      </c>
      <c r="O1504" s="170">
        <v>0.935344827586207</v>
      </c>
      <c r="P1504" s="356">
        <v>0.9</v>
      </c>
      <c r="Q1504" s="357">
        <v>1</v>
      </c>
      <c r="R1504" s="169">
        <v>1</v>
      </c>
      <c r="S1504" s="169">
        <v>0.276595744680851</v>
      </c>
      <c r="T1504" s="169">
        <v>0.820836453096588</v>
      </c>
      <c r="U1504" s="356">
        <v>0.9</v>
      </c>
      <c r="V1504" s="169">
        <v>0.804143126177024</v>
      </c>
      <c r="W1504" s="169">
        <v>0.386792452830189</v>
      </c>
      <c r="X1504" s="169">
        <v>0.276595744680851</v>
      </c>
      <c r="Y1504" s="169">
        <v>0.629906941918922</v>
      </c>
      <c r="Z1504" s="356">
        <v>0.92</v>
      </c>
      <c r="AA1504" s="356" t="s">
        <v>40</v>
      </c>
      <c r="AB1504" s="356" t="s">
        <v>40</v>
      </c>
      <c r="AC1504" s="356" t="s">
        <v>40</v>
      </c>
      <c r="AD1504" s="356" t="s">
        <v>40</v>
      </c>
      <c r="AE1504" s="356">
        <v>0.92</v>
      </c>
      <c r="AF1504" s="169">
        <v>0</v>
      </c>
      <c r="AG1504" s="169" t="s">
        <v>40</v>
      </c>
      <c r="AH1504" s="169">
        <v>1</v>
      </c>
      <c r="AI1504" s="169">
        <v>0.975</v>
      </c>
      <c r="AJ1504" s="356">
        <v>0.92</v>
      </c>
      <c r="AK1504" s="169">
        <v>0.813559322033898</v>
      </c>
      <c r="AL1504" s="169">
        <v>0.537735849056604</v>
      </c>
      <c r="AM1504" s="169">
        <v>0.395744680851064</v>
      </c>
      <c r="AN1504" s="169">
        <v>0.704844401668271</v>
      </c>
      <c r="AO1504" s="168">
        <v>0.99</v>
      </c>
      <c r="AP1504" s="358" t="s">
        <v>40</v>
      </c>
      <c r="AQ1504" s="358" t="s">
        <v>40</v>
      </c>
      <c r="AR1504" s="358" t="s">
        <v>40</v>
      </c>
      <c r="AS1504" s="359">
        <v>1</v>
      </c>
      <c r="AT1504" s="364">
        <v>0.110069253262963</v>
      </c>
      <c r="AU1504" s="361">
        <v>0</v>
      </c>
      <c r="AV1504" s="362">
        <v>0.0606060606060606</v>
      </c>
      <c r="AW1504" s="362">
        <v>0.087378640776699</v>
      </c>
      <c r="AX1504" s="362">
        <v>0.100755667506297</v>
      </c>
      <c r="AY1504" s="142"/>
      <c r="AZ1504" s="140"/>
    </row>
    <row r="1505" spans="1:52">
      <c r="A1505" s="138"/>
      <c r="B1505" s="142"/>
      <c r="C1505" s="172" t="s">
        <v>2706</v>
      </c>
      <c r="D1505" s="166" t="s">
        <v>26</v>
      </c>
      <c r="E1505" s="166" t="s">
        <v>2707</v>
      </c>
      <c r="F1505" s="167" t="s">
        <v>2859</v>
      </c>
      <c r="G1505" s="178" t="s">
        <v>2860</v>
      </c>
      <c r="H1505" s="178" t="s">
        <v>2860</v>
      </c>
      <c r="I1505" s="178" t="s">
        <v>2860</v>
      </c>
      <c r="J1505" s="178" t="s">
        <v>2860</v>
      </c>
      <c r="K1505" s="168">
        <v>0.9</v>
      </c>
      <c r="L1505" s="169">
        <v>0.777777777777778</v>
      </c>
      <c r="M1505" s="169">
        <v>0.666666666666667</v>
      </c>
      <c r="N1505" s="170">
        <v>1</v>
      </c>
      <c r="O1505" s="170">
        <v>0.858823529411765</v>
      </c>
      <c r="P1505" s="356">
        <v>0.9</v>
      </c>
      <c r="Q1505" s="357" t="s">
        <v>40</v>
      </c>
      <c r="R1505" s="169">
        <v>0</v>
      </c>
      <c r="S1505" s="169" t="s">
        <v>40</v>
      </c>
      <c r="T1505" s="169">
        <v>0</v>
      </c>
      <c r="U1505" s="356">
        <v>0.9</v>
      </c>
      <c r="V1505" s="169" t="s">
        <v>40</v>
      </c>
      <c r="W1505" s="169">
        <v>0</v>
      </c>
      <c r="X1505" s="169" t="s">
        <v>40</v>
      </c>
      <c r="Y1505" s="169">
        <v>0</v>
      </c>
      <c r="Z1505" s="356">
        <v>0.92</v>
      </c>
      <c r="AA1505" s="356" t="s">
        <v>40</v>
      </c>
      <c r="AB1505" s="356" t="s">
        <v>40</v>
      </c>
      <c r="AC1505" s="356" t="s">
        <v>40</v>
      </c>
      <c r="AD1505" s="356">
        <v>0</v>
      </c>
      <c r="AE1505" s="356">
        <v>0.92</v>
      </c>
      <c r="AF1505" s="169">
        <v>1</v>
      </c>
      <c r="AG1505" s="169">
        <v>0</v>
      </c>
      <c r="AH1505" s="169">
        <v>0</v>
      </c>
      <c r="AI1505" s="169">
        <v>0.869565217391304</v>
      </c>
      <c r="AJ1505" s="356">
        <v>0.92</v>
      </c>
      <c r="AK1505" s="169">
        <v>0.351908396946565</v>
      </c>
      <c r="AL1505" s="169">
        <v>0.962145110410095</v>
      </c>
      <c r="AM1505" s="169">
        <v>0.959143968871595</v>
      </c>
      <c r="AN1505" s="169">
        <v>0.433820544051969</v>
      </c>
      <c r="AO1505" s="168">
        <v>0.99</v>
      </c>
      <c r="AP1505" s="358" t="s">
        <v>40</v>
      </c>
      <c r="AQ1505" s="358">
        <v>1</v>
      </c>
      <c r="AR1505" s="358" t="s">
        <v>40</v>
      </c>
      <c r="AS1505" s="359">
        <v>1</v>
      </c>
      <c r="AT1505" s="364">
        <v>0.110069253262963</v>
      </c>
      <c r="AU1505" s="361">
        <v>0.141592920353982</v>
      </c>
      <c r="AV1505" s="362">
        <v>0.0204081632653061</v>
      </c>
      <c r="AW1505" s="362">
        <v>0.265822784810127</v>
      </c>
      <c r="AX1505" s="362">
        <v>0.0832373271889401</v>
      </c>
      <c r="AY1505" s="142"/>
      <c r="AZ1505" s="140"/>
    </row>
    <row r="1506" spans="1:52">
      <c r="A1506" s="138"/>
      <c r="B1506" s="142"/>
      <c r="C1506" s="172" t="s">
        <v>2706</v>
      </c>
      <c r="D1506" s="166" t="s">
        <v>26</v>
      </c>
      <c r="E1506" s="166" t="s">
        <v>2707</v>
      </c>
      <c r="F1506" s="167" t="s">
        <v>2861</v>
      </c>
      <c r="G1506" s="178" t="s">
        <v>2862</v>
      </c>
      <c r="H1506" s="178" t="s">
        <v>2862</v>
      </c>
      <c r="I1506" s="178" t="s">
        <v>2862</v>
      </c>
      <c r="J1506" s="178" t="s">
        <v>2862</v>
      </c>
      <c r="K1506" s="168">
        <v>0.9</v>
      </c>
      <c r="L1506" s="169">
        <v>0.777777777777778</v>
      </c>
      <c r="M1506" s="169">
        <v>1</v>
      </c>
      <c r="N1506" s="170">
        <v>1</v>
      </c>
      <c r="O1506" s="170">
        <v>0.859090909090909</v>
      </c>
      <c r="P1506" s="356">
        <v>0.9</v>
      </c>
      <c r="Q1506" s="357" t="s">
        <v>40</v>
      </c>
      <c r="R1506" s="169" t="s">
        <v>40</v>
      </c>
      <c r="S1506" s="169" t="s">
        <v>40</v>
      </c>
      <c r="T1506" s="169" t="s">
        <v>40</v>
      </c>
      <c r="U1506" s="356">
        <v>0.9</v>
      </c>
      <c r="V1506" s="169" t="s">
        <v>40</v>
      </c>
      <c r="W1506" s="169" t="s">
        <v>40</v>
      </c>
      <c r="X1506" s="169" t="s">
        <v>40</v>
      </c>
      <c r="Y1506" s="169" t="s">
        <v>40</v>
      </c>
      <c r="Z1506" s="356">
        <v>0.92</v>
      </c>
      <c r="AA1506" s="356" t="s">
        <v>40</v>
      </c>
      <c r="AB1506" s="356" t="s">
        <v>40</v>
      </c>
      <c r="AC1506" s="356" t="s">
        <v>40</v>
      </c>
      <c r="AD1506" s="356" t="s">
        <v>40</v>
      </c>
      <c r="AE1506" s="356">
        <v>0.92</v>
      </c>
      <c r="AF1506" s="169">
        <v>0</v>
      </c>
      <c r="AG1506" s="169">
        <v>0</v>
      </c>
      <c r="AH1506" s="169">
        <v>0</v>
      </c>
      <c r="AI1506" s="169">
        <v>0.231292517006803</v>
      </c>
      <c r="AJ1506" s="356">
        <v>0.92</v>
      </c>
      <c r="AK1506" s="169">
        <v>0.640625</v>
      </c>
      <c r="AL1506" s="169">
        <v>0.903225806451613</v>
      </c>
      <c r="AM1506" s="169">
        <v>0.934146341463415</v>
      </c>
      <c r="AN1506" s="169">
        <v>0.891123690232446</v>
      </c>
      <c r="AO1506" s="168">
        <v>0.99</v>
      </c>
      <c r="AP1506" s="358" t="s">
        <v>40</v>
      </c>
      <c r="AQ1506" s="358" t="s">
        <v>40</v>
      </c>
      <c r="AR1506" s="358" t="s">
        <v>40</v>
      </c>
      <c r="AS1506" s="359">
        <v>1</v>
      </c>
      <c r="AT1506" s="364">
        <v>0.110069253262963</v>
      </c>
      <c r="AU1506" s="361">
        <v>0.0526315789473684</v>
      </c>
      <c r="AV1506" s="362">
        <v>0.0327868852459016</v>
      </c>
      <c r="AW1506" s="362">
        <v>0.147058823529412</v>
      </c>
      <c r="AX1506" s="362">
        <v>0.0839433870180576</v>
      </c>
      <c r="AY1506" s="142"/>
      <c r="AZ1506" s="140"/>
    </row>
    <row r="1507" spans="1:52">
      <c r="A1507" s="138"/>
      <c r="B1507" s="142"/>
      <c r="C1507" s="172" t="s">
        <v>2706</v>
      </c>
      <c r="D1507" s="166" t="s">
        <v>26</v>
      </c>
      <c r="E1507" s="166" t="s">
        <v>2707</v>
      </c>
      <c r="F1507" s="167" t="s">
        <v>2863</v>
      </c>
      <c r="G1507" s="178" t="s">
        <v>2864</v>
      </c>
      <c r="H1507" s="178" t="s">
        <v>2864</v>
      </c>
      <c r="I1507" s="178" t="s">
        <v>2864</v>
      </c>
      <c r="J1507" s="178" t="s">
        <v>2864</v>
      </c>
      <c r="K1507" s="168">
        <v>0.9</v>
      </c>
      <c r="L1507" s="169">
        <v>0.846153846153846</v>
      </c>
      <c r="M1507" s="169">
        <v>0.95</v>
      </c>
      <c r="N1507" s="170">
        <v>0.866666666666667</v>
      </c>
      <c r="O1507" s="170">
        <v>0.89873417721519</v>
      </c>
      <c r="P1507" s="356">
        <v>0.9</v>
      </c>
      <c r="Q1507" s="357" t="s">
        <v>40</v>
      </c>
      <c r="R1507" s="169" t="s">
        <v>40</v>
      </c>
      <c r="S1507" s="169" t="s">
        <v>40</v>
      </c>
      <c r="T1507" s="169">
        <v>0</v>
      </c>
      <c r="U1507" s="356">
        <v>0.9</v>
      </c>
      <c r="V1507" s="169" t="s">
        <v>40</v>
      </c>
      <c r="W1507" s="169" t="s">
        <v>40</v>
      </c>
      <c r="X1507" s="169" t="s">
        <v>40</v>
      </c>
      <c r="Y1507" s="169">
        <v>0</v>
      </c>
      <c r="Z1507" s="356">
        <v>0.92</v>
      </c>
      <c r="AA1507" s="356" t="s">
        <v>40</v>
      </c>
      <c r="AB1507" s="356" t="s">
        <v>40</v>
      </c>
      <c r="AC1507" s="356" t="s">
        <v>40</v>
      </c>
      <c r="AD1507" s="356" t="s">
        <v>40</v>
      </c>
      <c r="AE1507" s="356">
        <v>0.92</v>
      </c>
      <c r="AF1507" s="169">
        <v>1</v>
      </c>
      <c r="AG1507" s="169">
        <v>0</v>
      </c>
      <c r="AH1507" s="169">
        <v>1</v>
      </c>
      <c r="AI1507" s="169">
        <v>0.923224568138196</v>
      </c>
      <c r="AJ1507" s="356">
        <v>0.92</v>
      </c>
      <c r="AK1507" s="169">
        <v>0.97752808988764</v>
      </c>
      <c r="AL1507" s="169">
        <v>0.905209222886422</v>
      </c>
      <c r="AM1507" s="169">
        <v>1</v>
      </c>
      <c r="AN1507" s="169">
        <v>0.93517017828201</v>
      </c>
      <c r="AO1507" s="168">
        <v>0.99</v>
      </c>
      <c r="AP1507" s="358">
        <v>1</v>
      </c>
      <c r="AQ1507" s="358">
        <v>1</v>
      </c>
      <c r="AR1507" s="358">
        <v>1</v>
      </c>
      <c r="AS1507" s="359">
        <v>1</v>
      </c>
      <c r="AT1507" s="364">
        <v>0.110069253262963</v>
      </c>
      <c r="AU1507" s="361">
        <v>0.037037037037037</v>
      </c>
      <c r="AV1507" s="362">
        <v>0.0185185185185185</v>
      </c>
      <c r="AW1507" s="362">
        <v>0.19047619047619</v>
      </c>
      <c r="AX1507" s="362">
        <v>0.073202614379085</v>
      </c>
      <c r="AY1507" s="142"/>
      <c r="AZ1507" s="140"/>
    </row>
    <row r="1508" spans="1:52">
      <c r="A1508" s="138"/>
      <c r="B1508" s="142"/>
      <c r="C1508" s="172" t="s">
        <v>2706</v>
      </c>
      <c r="D1508" s="166" t="s">
        <v>26</v>
      </c>
      <c r="E1508" s="166" t="s">
        <v>2707</v>
      </c>
      <c r="F1508" s="167" t="s">
        <v>2865</v>
      </c>
      <c r="G1508" s="178" t="s">
        <v>2866</v>
      </c>
      <c r="H1508" s="178" t="s">
        <v>2866</v>
      </c>
      <c r="I1508" s="178" t="s">
        <v>2866</v>
      </c>
      <c r="J1508" s="178" t="s">
        <v>2866</v>
      </c>
      <c r="K1508" s="168">
        <v>0.9</v>
      </c>
      <c r="L1508" s="169">
        <v>1</v>
      </c>
      <c r="M1508" s="169">
        <v>1</v>
      </c>
      <c r="N1508" s="170">
        <v>1</v>
      </c>
      <c r="O1508" s="170">
        <v>0.977900552486188</v>
      </c>
      <c r="P1508" s="356">
        <v>0.9</v>
      </c>
      <c r="Q1508" s="357">
        <v>1</v>
      </c>
      <c r="R1508" s="169">
        <v>0.8</v>
      </c>
      <c r="S1508" s="169">
        <v>0.934210526315789</v>
      </c>
      <c r="T1508" s="169">
        <v>0.915049816465653</v>
      </c>
      <c r="U1508" s="356">
        <v>0.9</v>
      </c>
      <c r="V1508" s="169">
        <v>1</v>
      </c>
      <c r="W1508" s="169">
        <v>0.8</v>
      </c>
      <c r="X1508" s="169">
        <v>0.921052631578947</v>
      </c>
      <c r="Y1508" s="169">
        <v>0.814018528229331</v>
      </c>
      <c r="Z1508" s="356">
        <v>0.92</v>
      </c>
      <c r="AA1508" s="356" t="s">
        <v>40</v>
      </c>
      <c r="AB1508" s="356" t="s">
        <v>40</v>
      </c>
      <c r="AC1508" s="356" t="s">
        <v>40</v>
      </c>
      <c r="AD1508" s="356" t="s">
        <v>40</v>
      </c>
      <c r="AE1508" s="356">
        <v>0.92</v>
      </c>
      <c r="AF1508" s="169">
        <v>0</v>
      </c>
      <c r="AG1508" s="169" t="s">
        <v>40</v>
      </c>
      <c r="AH1508" s="169">
        <v>1</v>
      </c>
      <c r="AI1508" s="169">
        <v>0.982954545454545</v>
      </c>
      <c r="AJ1508" s="356">
        <v>0.92</v>
      </c>
      <c r="AK1508" s="169">
        <v>1</v>
      </c>
      <c r="AL1508" s="169">
        <v>0.8</v>
      </c>
      <c r="AM1508" s="169">
        <v>0.921052631578947</v>
      </c>
      <c r="AN1508" s="169">
        <v>0.859314924851451</v>
      </c>
      <c r="AO1508" s="168">
        <v>0.99</v>
      </c>
      <c r="AP1508" s="358" t="s">
        <v>40</v>
      </c>
      <c r="AQ1508" s="358">
        <v>1</v>
      </c>
      <c r="AR1508" s="358" t="s">
        <v>40</v>
      </c>
      <c r="AS1508" s="359">
        <v>1</v>
      </c>
      <c r="AT1508" s="364">
        <v>0.110069253262963</v>
      </c>
      <c r="AU1508" s="361">
        <v>0</v>
      </c>
      <c r="AV1508" s="362">
        <v>0</v>
      </c>
      <c r="AW1508" s="362">
        <v>0.5</v>
      </c>
      <c r="AX1508" s="362">
        <v>0.0369822485207101</v>
      </c>
      <c r="AY1508" s="142"/>
      <c r="AZ1508" s="140"/>
    </row>
    <row r="1509" spans="1:52">
      <c r="A1509" s="138"/>
      <c r="B1509" s="142"/>
      <c r="C1509" s="172" t="s">
        <v>2706</v>
      </c>
      <c r="D1509" s="166" t="s">
        <v>26</v>
      </c>
      <c r="E1509" s="166" t="s">
        <v>2707</v>
      </c>
      <c r="F1509" s="167" t="s">
        <v>2867</v>
      </c>
      <c r="G1509" s="178" t="s">
        <v>2868</v>
      </c>
      <c r="H1509" s="178" t="s">
        <v>2868</v>
      </c>
      <c r="I1509" s="178" t="s">
        <v>2868</v>
      </c>
      <c r="J1509" s="178" t="s">
        <v>2868</v>
      </c>
      <c r="K1509" s="168">
        <v>0.9</v>
      </c>
      <c r="L1509" s="169">
        <v>0.882352941176471</v>
      </c>
      <c r="M1509" s="169">
        <v>0.8125</v>
      </c>
      <c r="N1509" s="170">
        <v>0.846153846153846</v>
      </c>
      <c r="O1509" s="170">
        <v>0.863945578231292</v>
      </c>
      <c r="P1509" s="356">
        <v>0.9</v>
      </c>
      <c r="Q1509" s="357">
        <v>0</v>
      </c>
      <c r="R1509" s="169">
        <v>0</v>
      </c>
      <c r="S1509" s="169">
        <v>0</v>
      </c>
      <c r="T1509" s="169">
        <v>0</v>
      </c>
      <c r="U1509" s="356">
        <v>0.9</v>
      </c>
      <c r="V1509" s="169">
        <v>0</v>
      </c>
      <c r="W1509" s="169">
        <v>0</v>
      </c>
      <c r="X1509" s="169">
        <v>0</v>
      </c>
      <c r="Y1509" s="169">
        <v>0</v>
      </c>
      <c r="Z1509" s="356">
        <v>0.92</v>
      </c>
      <c r="AA1509" s="356">
        <v>0</v>
      </c>
      <c r="AB1509" s="356">
        <v>0</v>
      </c>
      <c r="AC1509" s="356">
        <v>0</v>
      </c>
      <c r="AD1509" s="356">
        <v>0</v>
      </c>
      <c r="AE1509" s="356">
        <v>0.92</v>
      </c>
      <c r="AF1509" s="169">
        <v>0</v>
      </c>
      <c r="AG1509" s="169">
        <v>0</v>
      </c>
      <c r="AH1509" s="169">
        <v>0</v>
      </c>
      <c r="AI1509" s="169">
        <v>0.158590308370044</v>
      </c>
      <c r="AJ1509" s="356">
        <v>0.92</v>
      </c>
      <c r="AK1509" s="169">
        <v>0.720364741641337</v>
      </c>
      <c r="AL1509" s="169">
        <v>0.675333333333333</v>
      </c>
      <c r="AM1509" s="169">
        <v>0.582481751824818</v>
      </c>
      <c r="AN1509" s="169">
        <v>0.719695385993729</v>
      </c>
      <c r="AO1509" s="168">
        <v>0.99</v>
      </c>
      <c r="AP1509" s="358">
        <v>1</v>
      </c>
      <c r="AQ1509" s="358">
        <v>1</v>
      </c>
      <c r="AR1509" s="358" t="s">
        <v>40</v>
      </c>
      <c r="AS1509" s="359">
        <v>1</v>
      </c>
      <c r="AT1509" s="364">
        <v>0.110069253262963</v>
      </c>
      <c r="AU1509" s="361">
        <v>0.2</v>
      </c>
      <c r="AV1509" s="362">
        <v>0.1</v>
      </c>
      <c r="AW1509" s="362">
        <v>0</v>
      </c>
      <c r="AX1509" s="362">
        <v>0.0861111111111111</v>
      </c>
      <c r="AY1509" s="142"/>
      <c r="AZ1509" s="140"/>
    </row>
    <row r="1510" spans="1:52">
      <c r="A1510" s="138"/>
      <c r="B1510" s="142"/>
      <c r="C1510" s="172" t="s">
        <v>2706</v>
      </c>
      <c r="D1510" s="166" t="s">
        <v>26</v>
      </c>
      <c r="E1510" s="166" t="s">
        <v>2707</v>
      </c>
      <c r="F1510" s="167" t="s">
        <v>2869</v>
      </c>
      <c r="G1510" s="178" t="s">
        <v>2870</v>
      </c>
      <c r="H1510" s="178" t="s">
        <v>2870</v>
      </c>
      <c r="I1510" s="178" t="s">
        <v>2870</v>
      </c>
      <c r="J1510" s="178" t="s">
        <v>2870</v>
      </c>
      <c r="K1510" s="168">
        <v>0.9</v>
      </c>
      <c r="L1510" s="169">
        <v>0.956521739130435</v>
      </c>
      <c r="M1510" s="169">
        <v>1</v>
      </c>
      <c r="N1510" s="170" t="s">
        <v>40</v>
      </c>
      <c r="O1510" s="170">
        <v>0.953596287703016</v>
      </c>
      <c r="P1510" s="356">
        <v>0.9</v>
      </c>
      <c r="Q1510" s="357">
        <v>1</v>
      </c>
      <c r="R1510" s="169">
        <v>1</v>
      </c>
      <c r="S1510" s="169">
        <v>1</v>
      </c>
      <c r="T1510" s="169">
        <v>0.684092535177677</v>
      </c>
      <c r="U1510" s="356">
        <v>0.9</v>
      </c>
      <c r="V1510" s="169">
        <v>1</v>
      </c>
      <c r="W1510" s="169">
        <v>0.992063492063492</v>
      </c>
      <c r="X1510" s="169">
        <v>1</v>
      </c>
      <c r="Y1510" s="169">
        <v>0.64135463868352</v>
      </c>
      <c r="Z1510" s="356">
        <v>0.92</v>
      </c>
      <c r="AA1510" s="356" t="s">
        <v>40</v>
      </c>
      <c r="AB1510" s="356" t="s">
        <v>40</v>
      </c>
      <c r="AC1510" s="356" t="s">
        <v>40</v>
      </c>
      <c r="AD1510" s="356" t="s">
        <v>40</v>
      </c>
      <c r="AE1510" s="356">
        <v>0.92</v>
      </c>
      <c r="AF1510" s="169" t="s">
        <v>40</v>
      </c>
      <c r="AG1510" s="169" t="s">
        <v>40</v>
      </c>
      <c r="AH1510" s="169">
        <v>1</v>
      </c>
      <c r="AI1510" s="169">
        <v>0.996078431372549</v>
      </c>
      <c r="AJ1510" s="356">
        <v>0.92</v>
      </c>
      <c r="AK1510" s="169">
        <v>1</v>
      </c>
      <c r="AL1510" s="169">
        <v>0.992063492063492</v>
      </c>
      <c r="AM1510" s="169">
        <v>1</v>
      </c>
      <c r="AN1510" s="169">
        <v>0.674214616008009</v>
      </c>
      <c r="AO1510" s="168">
        <v>0.99</v>
      </c>
      <c r="AP1510" s="358" t="s">
        <v>40</v>
      </c>
      <c r="AQ1510" s="358" t="s">
        <v>40</v>
      </c>
      <c r="AR1510" s="358" t="s">
        <v>40</v>
      </c>
      <c r="AS1510" s="359">
        <v>1</v>
      </c>
      <c r="AT1510" s="364">
        <v>0.110069253262963</v>
      </c>
      <c r="AU1510" s="361">
        <v>0.0769230769230769</v>
      </c>
      <c r="AV1510" s="362">
        <v>0.138888888888889</v>
      </c>
      <c r="AW1510" s="362">
        <v>0.0897435897435897</v>
      </c>
      <c r="AX1510" s="362">
        <v>0.110232558139535</v>
      </c>
      <c r="AY1510" s="142"/>
      <c r="AZ1510" s="140"/>
    </row>
    <row r="1511" spans="1:52">
      <c r="A1511" s="138"/>
      <c r="B1511" s="142"/>
      <c r="C1511" s="172" t="s">
        <v>2706</v>
      </c>
      <c r="D1511" s="166" t="s">
        <v>26</v>
      </c>
      <c r="E1511" s="166" t="s">
        <v>2707</v>
      </c>
      <c r="F1511" s="167" t="s">
        <v>2871</v>
      </c>
      <c r="G1511" s="178" t="s">
        <v>2872</v>
      </c>
      <c r="H1511" s="178" t="s">
        <v>2872</v>
      </c>
      <c r="I1511" s="178" t="s">
        <v>2872</v>
      </c>
      <c r="J1511" s="178" t="s">
        <v>2872</v>
      </c>
      <c r="K1511" s="168">
        <v>0.9</v>
      </c>
      <c r="L1511" s="169">
        <v>0.727272727272727</v>
      </c>
      <c r="M1511" s="169">
        <v>0.466666666666667</v>
      </c>
      <c r="N1511" s="170">
        <v>0.6</v>
      </c>
      <c r="O1511" s="170">
        <v>0.717687074829932</v>
      </c>
      <c r="P1511" s="356">
        <v>0.9</v>
      </c>
      <c r="Q1511" s="357" t="s">
        <v>40</v>
      </c>
      <c r="R1511" s="169" t="s">
        <v>40</v>
      </c>
      <c r="S1511" s="169" t="s">
        <v>40</v>
      </c>
      <c r="T1511" s="169">
        <v>0</v>
      </c>
      <c r="U1511" s="356">
        <v>0.9</v>
      </c>
      <c r="V1511" s="169" t="s">
        <v>40</v>
      </c>
      <c r="W1511" s="169" t="s">
        <v>40</v>
      </c>
      <c r="X1511" s="169" t="s">
        <v>40</v>
      </c>
      <c r="Y1511" s="169">
        <v>0</v>
      </c>
      <c r="Z1511" s="356">
        <v>0.92</v>
      </c>
      <c r="AA1511" s="356" t="s">
        <v>40</v>
      </c>
      <c r="AB1511" s="356" t="s">
        <v>40</v>
      </c>
      <c r="AC1511" s="356" t="s">
        <v>40</v>
      </c>
      <c r="AD1511" s="356" t="s">
        <v>40</v>
      </c>
      <c r="AE1511" s="356">
        <v>0.92</v>
      </c>
      <c r="AF1511" s="169">
        <v>0</v>
      </c>
      <c r="AG1511" s="169">
        <v>0</v>
      </c>
      <c r="AH1511" s="169">
        <v>0</v>
      </c>
      <c r="AI1511" s="169">
        <v>0.167567567567568</v>
      </c>
      <c r="AJ1511" s="356">
        <v>0.92</v>
      </c>
      <c r="AK1511" s="169">
        <v>0.673960612691466</v>
      </c>
      <c r="AL1511" s="169">
        <v>0.70189701897019</v>
      </c>
      <c r="AM1511" s="169">
        <v>0.184975194897236</v>
      </c>
      <c r="AN1511" s="169">
        <v>0.310328284558975</v>
      </c>
      <c r="AO1511" s="168">
        <v>0.99</v>
      </c>
      <c r="AP1511" s="358" t="s">
        <v>40</v>
      </c>
      <c r="AQ1511" s="358" t="s">
        <v>40</v>
      </c>
      <c r="AR1511" s="358" t="s">
        <v>40</v>
      </c>
      <c r="AS1511" s="359">
        <v>1</v>
      </c>
      <c r="AT1511" s="364">
        <v>0.110069253262963</v>
      </c>
      <c r="AU1511" s="361">
        <v>0.25</v>
      </c>
      <c r="AV1511" s="362">
        <v>0.134328358208955</v>
      </c>
      <c r="AW1511" s="362">
        <v>0.116666666666667</v>
      </c>
      <c r="AX1511" s="362">
        <v>0.0821713147410359</v>
      </c>
      <c r="AY1511" s="142"/>
      <c r="AZ1511" s="140"/>
    </row>
    <row r="1512" spans="1:52">
      <c r="A1512" s="138"/>
      <c r="B1512" s="142"/>
      <c r="C1512" s="172" t="s">
        <v>2706</v>
      </c>
      <c r="D1512" s="166" t="s">
        <v>26</v>
      </c>
      <c r="E1512" s="166" t="s">
        <v>2707</v>
      </c>
      <c r="F1512" s="167" t="s">
        <v>2873</v>
      </c>
      <c r="G1512" s="178" t="s">
        <v>2874</v>
      </c>
      <c r="H1512" s="178" t="s">
        <v>2874</v>
      </c>
      <c r="I1512" s="178" t="s">
        <v>2874</v>
      </c>
      <c r="J1512" s="178" t="s">
        <v>2874</v>
      </c>
      <c r="K1512" s="168">
        <v>0.9</v>
      </c>
      <c r="L1512" s="169">
        <v>1</v>
      </c>
      <c r="M1512" s="169">
        <v>1</v>
      </c>
      <c r="N1512" s="170">
        <v>1</v>
      </c>
      <c r="O1512" s="170">
        <v>0.987837837837838</v>
      </c>
      <c r="P1512" s="356">
        <v>0.9</v>
      </c>
      <c r="Q1512" s="357">
        <v>0.97029702970297</v>
      </c>
      <c r="R1512" s="169">
        <v>0.976398601398601</v>
      </c>
      <c r="S1512" s="169">
        <v>0.930654058313633</v>
      </c>
      <c r="T1512" s="169">
        <v>0.939679971233369</v>
      </c>
      <c r="U1512" s="356">
        <v>0.9</v>
      </c>
      <c r="V1512" s="169">
        <v>0.83960396039604</v>
      </c>
      <c r="W1512" s="169">
        <v>0.840034965034965</v>
      </c>
      <c r="X1512" s="169">
        <v>0.64381402679275</v>
      </c>
      <c r="Y1512" s="169">
        <v>0.8042071197411</v>
      </c>
      <c r="Z1512" s="356">
        <v>0.92</v>
      </c>
      <c r="AA1512" s="356">
        <v>0.826506024096386</v>
      </c>
      <c r="AB1512" s="356">
        <v>0.804097311139565</v>
      </c>
      <c r="AC1512" s="356">
        <v>0.572605561277034</v>
      </c>
      <c r="AD1512" s="356">
        <v>0.800358495670996</v>
      </c>
      <c r="AE1512" s="356">
        <v>0.92</v>
      </c>
      <c r="AF1512" s="169">
        <v>0.955555555555556</v>
      </c>
      <c r="AG1512" s="169">
        <v>0.918918918918919</v>
      </c>
      <c r="AH1512" s="169">
        <v>1</v>
      </c>
      <c r="AI1512" s="169">
        <v>0.954344624447717</v>
      </c>
      <c r="AJ1512" s="356">
        <v>0.92</v>
      </c>
      <c r="AK1512" s="169">
        <v>0.841449603624009</v>
      </c>
      <c r="AL1512" s="169">
        <v>0.884854771784232</v>
      </c>
      <c r="AM1512" s="169">
        <v>0.729017857142857</v>
      </c>
      <c r="AN1512" s="169">
        <v>0.866774592895915</v>
      </c>
      <c r="AO1512" s="168">
        <v>0.99</v>
      </c>
      <c r="AP1512" s="358">
        <v>1</v>
      </c>
      <c r="AQ1512" s="358">
        <v>1</v>
      </c>
      <c r="AR1512" s="358">
        <v>1</v>
      </c>
      <c r="AS1512" s="359">
        <v>1</v>
      </c>
      <c r="AT1512" s="364">
        <v>0.110069253262963</v>
      </c>
      <c r="AU1512" s="361">
        <v>0</v>
      </c>
      <c r="AV1512" s="362">
        <v>0</v>
      </c>
      <c r="AW1512" s="362">
        <v>0</v>
      </c>
      <c r="AX1512" s="362">
        <v>0.097165991902834</v>
      </c>
      <c r="AY1512" s="142"/>
      <c r="AZ1512" s="140"/>
    </row>
    <row r="1513" spans="1:52">
      <c r="A1513" s="138"/>
      <c r="B1513" s="142"/>
      <c r="C1513" s="172" t="s">
        <v>2706</v>
      </c>
      <c r="D1513" s="166" t="s">
        <v>26</v>
      </c>
      <c r="E1513" s="166" t="s">
        <v>2707</v>
      </c>
      <c r="F1513" s="167" t="s">
        <v>2875</v>
      </c>
      <c r="G1513" s="178" t="s">
        <v>2875</v>
      </c>
      <c r="H1513" s="178" t="s">
        <v>2875</v>
      </c>
      <c r="I1513" s="178" t="s">
        <v>2875</v>
      </c>
      <c r="J1513" s="178" t="s">
        <v>2875</v>
      </c>
      <c r="K1513" s="168">
        <v>0.9</v>
      </c>
      <c r="L1513" s="169">
        <v>0.961538461538462</v>
      </c>
      <c r="M1513" s="169">
        <v>1</v>
      </c>
      <c r="N1513" s="170">
        <v>0.952380952380952</v>
      </c>
      <c r="O1513" s="170">
        <v>0.974160206718346</v>
      </c>
      <c r="P1513" s="356">
        <v>0.9</v>
      </c>
      <c r="Q1513" s="357">
        <v>0.988866396761134</v>
      </c>
      <c r="R1513" s="169">
        <v>0.97463768115942</v>
      </c>
      <c r="S1513" s="169">
        <v>0.963021868787276</v>
      </c>
      <c r="T1513" s="169">
        <v>0.930579696684225</v>
      </c>
      <c r="U1513" s="356">
        <v>0.9</v>
      </c>
      <c r="V1513" s="169">
        <v>0.772773279352227</v>
      </c>
      <c r="W1513" s="169">
        <v>0.859903381642512</v>
      </c>
      <c r="X1513" s="169">
        <v>0.829821073558648</v>
      </c>
      <c r="Y1513" s="169">
        <v>0.81912508126899</v>
      </c>
      <c r="Z1513" s="356">
        <v>0.92</v>
      </c>
      <c r="AA1513" s="356" t="s">
        <v>40</v>
      </c>
      <c r="AB1513" s="356" t="s">
        <v>40</v>
      </c>
      <c r="AC1513" s="356" t="s">
        <v>40</v>
      </c>
      <c r="AD1513" s="356" t="s">
        <v>40</v>
      </c>
      <c r="AE1513" s="356">
        <v>0.92</v>
      </c>
      <c r="AF1513" s="169">
        <v>1</v>
      </c>
      <c r="AG1513" s="169">
        <v>0.993288590604027</v>
      </c>
      <c r="AH1513" s="169">
        <v>0.98780487804878</v>
      </c>
      <c r="AI1513" s="169">
        <v>0.907683486238532</v>
      </c>
      <c r="AJ1513" s="356">
        <v>0.92</v>
      </c>
      <c r="AK1513" s="169">
        <v>0.903388973191705</v>
      </c>
      <c r="AL1513" s="169">
        <v>0.916666666666667</v>
      </c>
      <c r="AM1513" s="169">
        <v>0.923658051689861</v>
      </c>
      <c r="AN1513" s="169">
        <v>0.937352434009816</v>
      </c>
      <c r="AO1513" s="168">
        <v>0.99</v>
      </c>
      <c r="AP1513" s="358">
        <v>1</v>
      </c>
      <c r="AQ1513" s="358">
        <v>1</v>
      </c>
      <c r="AR1513" s="358">
        <v>1</v>
      </c>
      <c r="AS1513" s="359">
        <v>1</v>
      </c>
      <c r="AT1513" s="364">
        <v>0.110069253262963</v>
      </c>
      <c r="AU1513" s="361">
        <v>0.0434782608695652</v>
      </c>
      <c r="AV1513" s="362">
        <v>0.0446428571428571</v>
      </c>
      <c r="AW1513" s="362">
        <v>0.0493827160493827</v>
      </c>
      <c r="AX1513" s="362">
        <v>0.0303169499310978</v>
      </c>
      <c r="AY1513" s="142"/>
      <c r="AZ1513" s="140"/>
    </row>
    <row r="1514" spans="1:52">
      <c r="A1514" s="138"/>
      <c r="B1514" s="142"/>
      <c r="C1514" s="172" t="s">
        <v>2706</v>
      </c>
      <c r="D1514" s="166" t="s">
        <v>26</v>
      </c>
      <c r="E1514" s="166" t="s">
        <v>2707</v>
      </c>
      <c r="F1514" s="167" t="s">
        <v>2876</v>
      </c>
      <c r="G1514" s="178" t="s">
        <v>2877</v>
      </c>
      <c r="H1514" s="178" t="s">
        <v>2877</v>
      </c>
      <c r="I1514" s="178" t="s">
        <v>2877</v>
      </c>
      <c r="J1514" s="178" t="s">
        <v>2877</v>
      </c>
      <c r="K1514" s="168">
        <v>0.9</v>
      </c>
      <c r="L1514" s="169">
        <v>1</v>
      </c>
      <c r="M1514" s="169">
        <v>1</v>
      </c>
      <c r="N1514" s="170">
        <v>1</v>
      </c>
      <c r="O1514" s="170">
        <v>0.985951468710089</v>
      </c>
      <c r="P1514" s="356">
        <v>0.9</v>
      </c>
      <c r="Q1514" s="357">
        <v>0.983228511530398</v>
      </c>
      <c r="R1514" s="169">
        <v>0.972592592592593</v>
      </c>
      <c r="S1514" s="169">
        <v>0.936613844870726</v>
      </c>
      <c r="T1514" s="169">
        <v>0.963275680729228</v>
      </c>
      <c r="U1514" s="356">
        <v>0.9</v>
      </c>
      <c r="V1514" s="169">
        <v>0.890985324947589</v>
      </c>
      <c r="W1514" s="169">
        <v>0.842222222222222</v>
      </c>
      <c r="X1514" s="169">
        <v>0.669724770642202</v>
      </c>
      <c r="Y1514" s="169">
        <v>0.789412177164894</v>
      </c>
      <c r="Z1514" s="356">
        <v>0.92</v>
      </c>
      <c r="AA1514" s="356">
        <v>0.813100436681223</v>
      </c>
      <c r="AB1514" s="356">
        <v>0.878415300546448</v>
      </c>
      <c r="AC1514" s="356">
        <v>0.72785622593068</v>
      </c>
      <c r="AD1514" s="356">
        <v>0.821333237140177</v>
      </c>
      <c r="AE1514" s="356">
        <v>0.92</v>
      </c>
      <c r="AF1514" s="169">
        <v>0.984848484848485</v>
      </c>
      <c r="AG1514" s="169">
        <v>1</v>
      </c>
      <c r="AH1514" s="169">
        <v>1</v>
      </c>
      <c r="AI1514" s="169">
        <v>0.990169306389951</v>
      </c>
      <c r="AJ1514" s="356">
        <v>0.92</v>
      </c>
      <c r="AK1514" s="169">
        <v>0.849877450980392</v>
      </c>
      <c r="AL1514" s="169">
        <v>0.922562141491396</v>
      </c>
      <c r="AM1514" s="169">
        <v>0.793155510820332</v>
      </c>
      <c r="AN1514" s="169">
        <v>0.880825693954741</v>
      </c>
      <c r="AO1514" s="168">
        <v>0.99</v>
      </c>
      <c r="AP1514" s="358">
        <v>1</v>
      </c>
      <c r="AQ1514" s="358">
        <v>1</v>
      </c>
      <c r="AR1514" s="358">
        <v>1</v>
      </c>
      <c r="AS1514" s="359">
        <v>1</v>
      </c>
      <c r="AT1514" s="364">
        <v>0.110069253262963</v>
      </c>
      <c r="AU1514" s="361">
        <v>0</v>
      </c>
      <c r="AV1514" s="362">
        <v>0</v>
      </c>
      <c r="AW1514" s="362">
        <v>0</v>
      </c>
      <c r="AX1514" s="362">
        <v>0.0573248407643312</v>
      </c>
      <c r="AY1514" s="142"/>
      <c r="AZ1514" s="140"/>
    </row>
    <row r="1515" spans="1:52">
      <c r="A1515" s="138"/>
      <c r="B1515" s="142"/>
      <c r="C1515" s="172" t="s">
        <v>2706</v>
      </c>
      <c r="D1515" s="166" t="s">
        <v>26</v>
      </c>
      <c r="E1515" s="166" t="s">
        <v>2707</v>
      </c>
      <c r="F1515" s="167" t="s">
        <v>2878</v>
      </c>
      <c r="G1515" s="178" t="s">
        <v>2879</v>
      </c>
      <c r="H1515" s="178" t="s">
        <v>2879</v>
      </c>
      <c r="I1515" s="178" t="s">
        <v>2879</v>
      </c>
      <c r="J1515" s="178" t="s">
        <v>2879</v>
      </c>
      <c r="K1515" s="168">
        <v>0.9</v>
      </c>
      <c r="L1515" s="169">
        <v>1</v>
      </c>
      <c r="M1515" s="169">
        <v>1</v>
      </c>
      <c r="N1515" s="170">
        <v>1</v>
      </c>
      <c r="O1515" s="170">
        <v>0.993220338983051</v>
      </c>
      <c r="P1515" s="356">
        <v>0.9</v>
      </c>
      <c r="Q1515" s="357">
        <v>0.967453213995118</v>
      </c>
      <c r="R1515" s="169">
        <v>0.832682291666667</v>
      </c>
      <c r="S1515" s="169">
        <v>0.974099810486418</v>
      </c>
      <c r="T1515" s="169">
        <v>0.92154899356289</v>
      </c>
      <c r="U1515" s="356">
        <v>0.9</v>
      </c>
      <c r="V1515" s="169">
        <v>0.844589096826688</v>
      </c>
      <c r="W1515" s="169">
        <v>0.8515625</v>
      </c>
      <c r="X1515" s="169">
        <v>0.890082122552116</v>
      </c>
      <c r="Y1515" s="169">
        <v>0.871278226218453</v>
      </c>
      <c r="Z1515" s="356">
        <v>0.92</v>
      </c>
      <c r="AA1515" s="356" t="s">
        <v>40</v>
      </c>
      <c r="AB1515" s="356" t="s">
        <v>40</v>
      </c>
      <c r="AC1515" s="356" t="s">
        <v>40</v>
      </c>
      <c r="AD1515" s="356" t="s">
        <v>40</v>
      </c>
      <c r="AE1515" s="356">
        <v>0.92</v>
      </c>
      <c r="AF1515" s="169">
        <v>1</v>
      </c>
      <c r="AG1515" s="169">
        <v>1</v>
      </c>
      <c r="AH1515" s="169">
        <v>0.944444444444444</v>
      </c>
      <c r="AI1515" s="169">
        <v>0.898325123152709</v>
      </c>
      <c r="AJ1515" s="356">
        <v>0.92</v>
      </c>
      <c r="AK1515" s="169">
        <v>0.903954802259887</v>
      </c>
      <c r="AL1515" s="169">
        <v>0.908972691807542</v>
      </c>
      <c r="AM1515" s="169">
        <v>0.916876574307305</v>
      </c>
      <c r="AN1515" s="169">
        <v>0.93180617098256</v>
      </c>
      <c r="AO1515" s="168">
        <v>0.99</v>
      </c>
      <c r="AP1515" s="358" t="s">
        <v>40</v>
      </c>
      <c r="AQ1515" s="358" t="s">
        <v>40</v>
      </c>
      <c r="AR1515" s="358">
        <v>1</v>
      </c>
      <c r="AS1515" s="359">
        <v>1</v>
      </c>
      <c r="AT1515" s="364">
        <v>0.110069253262963</v>
      </c>
      <c r="AU1515" s="361">
        <v>0.117647058823529</v>
      </c>
      <c r="AV1515" s="362">
        <v>0.117647058823529</v>
      </c>
      <c r="AW1515" s="362">
        <v>0.0833333333333333</v>
      </c>
      <c r="AX1515" s="362">
        <v>0.0515695067264574</v>
      </c>
      <c r="AY1515" s="142"/>
      <c r="AZ1515" s="140"/>
    </row>
    <row r="1516" spans="1:52">
      <c r="A1516" s="138"/>
      <c r="B1516" s="142"/>
      <c r="C1516" s="172" t="s">
        <v>2706</v>
      </c>
      <c r="D1516" s="166" t="s">
        <v>26</v>
      </c>
      <c r="E1516" s="166" t="s">
        <v>2707</v>
      </c>
      <c r="F1516" s="167" t="s">
        <v>2880</v>
      </c>
      <c r="G1516" s="178" t="s">
        <v>2881</v>
      </c>
      <c r="H1516" s="178" t="s">
        <v>2881</v>
      </c>
      <c r="I1516" s="178" t="s">
        <v>2881</v>
      </c>
      <c r="J1516" s="178" t="s">
        <v>2881</v>
      </c>
      <c r="K1516" s="168">
        <v>0.9</v>
      </c>
      <c r="L1516" s="169">
        <v>1</v>
      </c>
      <c r="M1516" s="169">
        <v>1</v>
      </c>
      <c r="N1516" s="170">
        <v>1</v>
      </c>
      <c r="O1516" s="170">
        <v>0.998251748251748</v>
      </c>
      <c r="P1516" s="356">
        <v>0.9</v>
      </c>
      <c r="Q1516" s="357">
        <v>0.996983408748115</v>
      </c>
      <c r="R1516" s="169">
        <v>0.706851691240243</v>
      </c>
      <c r="S1516" s="169">
        <v>0.688073394495413</v>
      </c>
      <c r="T1516" s="169">
        <v>0.713064935064935</v>
      </c>
      <c r="U1516" s="356">
        <v>0.9</v>
      </c>
      <c r="V1516" s="169">
        <v>0.951734539969834</v>
      </c>
      <c r="W1516" s="169">
        <v>0.981786643538595</v>
      </c>
      <c r="X1516" s="169">
        <v>0.948776758409786</v>
      </c>
      <c r="Y1516" s="169">
        <v>0.908831168831169</v>
      </c>
      <c r="Z1516" s="356">
        <v>0.92</v>
      </c>
      <c r="AA1516" s="356" t="s">
        <v>40</v>
      </c>
      <c r="AB1516" s="356" t="s">
        <v>40</v>
      </c>
      <c r="AC1516" s="356" t="s">
        <v>40</v>
      </c>
      <c r="AD1516" s="356" t="s">
        <v>40</v>
      </c>
      <c r="AE1516" s="356">
        <v>0.92</v>
      </c>
      <c r="AF1516" s="169">
        <v>1</v>
      </c>
      <c r="AG1516" s="169">
        <v>1</v>
      </c>
      <c r="AH1516" s="169">
        <v>0.923076923076923</v>
      </c>
      <c r="AI1516" s="169">
        <v>0.993197278911565</v>
      </c>
      <c r="AJ1516" s="356">
        <v>0.92</v>
      </c>
      <c r="AK1516" s="169">
        <v>0.978038067349927</v>
      </c>
      <c r="AL1516" s="169">
        <v>0.985306828003457</v>
      </c>
      <c r="AM1516" s="169">
        <v>0.985507246376812</v>
      </c>
      <c r="AN1516" s="169">
        <v>0.983711925658234</v>
      </c>
      <c r="AO1516" s="168">
        <v>0.99</v>
      </c>
      <c r="AP1516" s="358">
        <v>1</v>
      </c>
      <c r="AQ1516" s="358">
        <v>1</v>
      </c>
      <c r="AR1516" s="358">
        <v>1</v>
      </c>
      <c r="AS1516" s="359">
        <v>1</v>
      </c>
      <c r="AT1516" s="364">
        <v>0.110069253262963</v>
      </c>
      <c r="AU1516" s="361">
        <v>0.0714285714285714</v>
      </c>
      <c r="AV1516" s="362">
        <v>-0.166666666666667</v>
      </c>
      <c r="AW1516" s="362">
        <v>0</v>
      </c>
      <c r="AX1516" s="362">
        <v>0.0314285714285714</v>
      </c>
      <c r="AY1516" s="142"/>
      <c r="AZ1516" s="140"/>
    </row>
    <row r="1517" spans="1:52">
      <c r="A1517" s="138"/>
      <c r="B1517" s="142"/>
      <c r="C1517" s="172" t="s">
        <v>2706</v>
      </c>
      <c r="D1517" s="166" t="s">
        <v>26</v>
      </c>
      <c r="E1517" s="166" t="s">
        <v>2707</v>
      </c>
      <c r="F1517" s="167" t="s">
        <v>2882</v>
      </c>
      <c r="G1517" s="178" t="s">
        <v>2883</v>
      </c>
      <c r="H1517" s="178" t="s">
        <v>2883</v>
      </c>
      <c r="I1517" s="178" t="s">
        <v>2883</v>
      </c>
      <c r="J1517" s="178" t="s">
        <v>2883</v>
      </c>
      <c r="K1517" s="168">
        <v>0.9</v>
      </c>
      <c r="L1517" s="169">
        <v>1</v>
      </c>
      <c r="M1517" s="169">
        <v>1</v>
      </c>
      <c r="N1517" s="170">
        <v>0.956521739130435</v>
      </c>
      <c r="O1517" s="170">
        <v>0.985207100591716</v>
      </c>
      <c r="P1517" s="356">
        <v>0.9</v>
      </c>
      <c r="Q1517" s="357">
        <v>0.995833333333333</v>
      </c>
      <c r="R1517" s="169">
        <v>0.99253112033195</v>
      </c>
      <c r="S1517" s="169">
        <v>0.99155524278677</v>
      </c>
      <c r="T1517" s="169">
        <v>0.988346393409685</v>
      </c>
      <c r="U1517" s="356">
        <v>0.9</v>
      </c>
      <c r="V1517" s="169">
        <v>0.918055555555556</v>
      </c>
      <c r="W1517" s="169">
        <v>0.878838174273859</v>
      </c>
      <c r="X1517" s="169">
        <v>0.835327234342013</v>
      </c>
      <c r="Y1517" s="169">
        <v>0.772754671488849</v>
      </c>
      <c r="Z1517" s="356">
        <v>0.92</v>
      </c>
      <c r="AA1517" s="356" t="s">
        <v>40</v>
      </c>
      <c r="AB1517" s="356" t="s">
        <v>40</v>
      </c>
      <c r="AC1517" s="356" t="s">
        <v>40</v>
      </c>
      <c r="AD1517" s="356" t="s">
        <v>40</v>
      </c>
      <c r="AE1517" s="356">
        <v>0.92</v>
      </c>
      <c r="AF1517" s="169">
        <v>1</v>
      </c>
      <c r="AG1517" s="169">
        <v>1</v>
      </c>
      <c r="AH1517" s="169">
        <v>1</v>
      </c>
      <c r="AI1517" s="169">
        <v>0.992395437262357</v>
      </c>
      <c r="AJ1517" s="356">
        <v>0.92</v>
      </c>
      <c r="AK1517" s="169">
        <v>0.961165048543689</v>
      </c>
      <c r="AL1517" s="169">
        <v>0.971830985915493</v>
      </c>
      <c r="AM1517" s="169">
        <v>0.976776917663617</v>
      </c>
      <c r="AN1517" s="169">
        <v>0.9668671679198</v>
      </c>
      <c r="AO1517" s="168">
        <v>0.99</v>
      </c>
      <c r="AP1517" s="358">
        <v>1</v>
      </c>
      <c r="AQ1517" s="358">
        <v>1</v>
      </c>
      <c r="AR1517" s="358">
        <v>1</v>
      </c>
      <c r="AS1517" s="359">
        <v>1</v>
      </c>
      <c r="AT1517" s="364">
        <v>0.110069253262963</v>
      </c>
      <c r="AU1517" s="361">
        <v>0</v>
      </c>
      <c r="AV1517" s="362">
        <v>0</v>
      </c>
      <c r="AW1517" s="362">
        <v>0</v>
      </c>
      <c r="AX1517" s="362">
        <v>0.0326797385620915</v>
      </c>
      <c r="AY1517" s="142"/>
      <c r="AZ1517" s="140"/>
    </row>
    <row r="1518" spans="1:52">
      <c r="A1518" s="138"/>
      <c r="B1518" s="142"/>
      <c r="C1518" s="172" t="s">
        <v>2706</v>
      </c>
      <c r="D1518" s="166" t="s">
        <v>26</v>
      </c>
      <c r="E1518" s="166" t="s">
        <v>2707</v>
      </c>
      <c r="F1518" s="167" t="s">
        <v>2884</v>
      </c>
      <c r="G1518" s="178" t="s">
        <v>2885</v>
      </c>
      <c r="H1518" s="178" t="s">
        <v>2885</v>
      </c>
      <c r="I1518" s="178" t="s">
        <v>2885</v>
      </c>
      <c r="J1518" s="178" t="s">
        <v>2885</v>
      </c>
      <c r="K1518" s="168">
        <v>0.9</v>
      </c>
      <c r="L1518" s="169">
        <v>0.948717948717949</v>
      </c>
      <c r="M1518" s="169">
        <v>0.95</v>
      </c>
      <c r="N1518" s="170">
        <v>0.974358974358974</v>
      </c>
      <c r="O1518" s="170">
        <v>0.932249322493225</v>
      </c>
      <c r="P1518" s="356">
        <v>0.9</v>
      </c>
      <c r="Q1518" s="357">
        <v>0.850259451445515</v>
      </c>
      <c r="R1518" s="169">
        <v>0.793584793584794</v>
      </c>
      <c r="S1518" s="169">
        <v>0.869819341126461</v>
      </c>
      <c r="T1518" s="169">
        <v>0.783414113566633</v>
      </c>
      <c r="U1518" s="356">
        <v>0.9</v>
      </c>
      <c r="V1518" s="169">
        <v>0.791697553743514</v>
      </c>
      <c r="W1518" s="169">
        <v>0.766854766854767</v>
      </c>
      <c r="X1518" s="169">
        <v>0.803400637619554</v>
      </c>
      <c r="Y1518" s="169">
        <v>0.779758993285606</v>
      </c>
      <c r="Z1518" s="356">
        <v>0.92</v>
      </c>
      <c r="AA1518" s="356" t="s">
        <v>40</v>
      </c>
      <c r="AB1518" s="356" t="s">
        <v>40</v>
      </c>
      <c r="AC1518" s="356" t="s">
        <v>40</v>
      </c>
      <c r="AD1518" s="356" t="s">
        <v>40</v>
      </c>
      <c r="AE1518" s="356">
        <v>0.92</v>
      </c>
      <c r="AF1518" s="169">
        <v>0.852380952380952</v>
      </c>
      <c r="AG1518" s="169">
        <v>0.66025641025641</v>
      </c>
      <c r="AH1518" s="169">
        <v>0.880778588807786</v>
      </c>
      <c r="AI1518" s="169">
        <v>0.738842843481033</v>
      </c>
      <c r="AJ1518" s="356">
        <v>0.92</v>
      </c>
      <c r="AK1518" s="169">
        <v>0.872686898593634</v>
      </c>
      <c r="AL1518" s="169">
        <v>0.890592745502802</v>
      </c>
      <c r="AM1518" s="169">
        <v>0.880190425813277</v>
      </c>
      <c r="AN1518" s="169">
        <v>0.921252355053144</v>
      </c>
      <c r="AO1518" s="168">
        <v>0.99</v>
      </c>
      <c r="AP1518" s="358">
        <v>1</v>
      </c>
      <c r="AQ1518" s="358">
        <v>1</v>
      </c>
      <c r="AR1518" s="358">
        <v>1</v>
      </c>
      <c r="AS1518" s="359">
        <v>1</v>
      </c>
      <c r="AT1518" s="364">
        <v>0.110069253262963</v>
      </c>
      <c r="AU1518" s="361">
        <v>0.1</v>
      </c>
      <c r="AV1518" s="362">
        <v>0.0714285714285714</v>
      </c>
      <c r="AW1518" s="362">
        <v>0.133333333333333</v>
      </c>
      <c r="AX1518" s="362">
        <v>0.0569767441860465</v>
      </c>
      <c r="AY1518" s="142"/>
      <c r="AZ1518" s="140"/>
    </row>
    <row r="1519" spans="1:52">
      <c r="A1519" s="138"/>
      <c r="B1519" s="142"/>
      <c r="C1519" s="172" t="s">
        <v>2706</v>
      </c>
      <c r="D1519" s="166" t="s">
        <v>26</v>
      </c>
      <c r="E1519" s="166" t="s">
        <v>2707</v>
      </c>
      <c r="F1519" s="167" t="s">
        <v>2886</v>
      </c>
      <c r="G1519" s="178" t="s">
        <v>2887</v>
      </c>
      <c r="H1519" s="178" t="s">
        <v>2887</v>
      </c>
      <c r="I1519" s="178" t="s">
        <v>2887</v>
      </c>
      <c r="J1519" s="178" t="s">
        <v>2887</v>
      </c>
      <c r="K1519" s="168">
        <v>0.9</v>
      </c>
      <c r="L1519" s="169">
        <v>1</v>
      </c>
      <c r="M1519" s="169">
        <v>1</v>
      </c>
      <c r="N1519" s="170">
        <v>0.952380952380952</v>
      </c>
      <c r="O1519" s="170">
        <v>0.990853658536585</v>
      </c>
      <c r="P1519" s="356">
        <v>0.9</v>
      </c>
      <c r="Q1519" s="357">
        <v>0.2</v>
      </c>
      <c r="R1519" s="169">
        <v>0</v>
      </c>
      <c r="S1519" s="169" t="s">
        <v>40</v>
      </c>
      <c r="T1519" s="169">
        <v>0.333333333333333</v>
      </c>
      <c r="U1519" s="356">
        <v>0.9</v>
      </c>
      <c r="V1519" s="169">
        <v>0.2</v>
      </c>
      <c r="W1519" s="169">
        <v>0</v>
      </c>
      <c r="X1519" s="169" t="s">
        <v>40</v>
      </c>
      <c r="Y1519" s="169">
        <v>0.222222222222222</v>
      </c>
      <c r="Z1519" s="356">
        <v>0.92</v>
      </c>
      <c r="AA1519" s="356" t="s">
        <v>40</v>
      </c>
      <c r="AB1519" s="356" t="s">
        <v>40</v>
      </c>
      <c r="AC1519" s="356" t="s">
        <v>40</v>
      </c>
      <c r="AD1519" s="356" t="s">
        <v>40</v>
      </c>
      <c r="AE1519" s="356">
        <v>0.92</v>
      </c>
      <c r="AF1519" s="169">
        <v>0</v>
      </c>
      <c r="AG1519" s="169">
        <v>0</v>
      </c>
      <c r="AH1519" s="169">
        <v>1</v>
      </c>
      <c r="AI1519" s="169">
        <v>0.942307692307692</v>
      </c>
      <c r="AJ1519" s="356">
        <v>0.92</v>
      </c>
      <c r="AK1519" s="169">
        <v>0.501128668171558</v>
      </c>
      <c r="AL1519" s="169">
        <v>0.802730375426621</v>
      </c>
      <c r="AM1519" s="169">
        <v>0.877734877734878</v>
      </c>
      <c r="AN1519" s="169">
        <v>0.859871924793549</v>
      </c>
      <c r="AO1519" s="168">
        <v>0.99</v>
      </c>
      <c r="AP1519" s="358">
        <v>1</v>
      </c>
      <c r="AQ1519" s="358">
        <v>1</v>
      </c>
      <c r="AR1519" s="358" t="s">
        <v>40</v>
      </c>
      <c r="AS1519" s="359">
        <v>1</v>
      </c>
      <c r="AT1519" s="364">
        <v>0.110069253262963</v>
      </c>
      <c r="AU1519" s="361">
        <v>0</v>
      </c>
      <c r="AV1519" s="362">
        <v>0.142857142857143</v>
      </c>
      <c r="AW1519" s="362">
        <v>0</v>
      </c>
      <c r="AX1519" s="362">
        <v>0.060790273556231</v>
      </c>
      <c r="AY1519" s="142"/>
      <c r="AZ1519" s="140"/>
    </row>
    <row r="1520" spans="1:52">
      <c r="A1520" s="138"/>
      <c r="B1520" s="142"/>
      <c r="C1520" s="172" t="s">
        <v>2706</v>
      </c>
      <c r="D1520" s="166" t="s">
        <v>26</v>
      </c>
      <c r="E1520" s="166" t="s">
        <v>2707</v>
      </c>
      <c r="F1520" s="167" t="s">
        <v>2888</v>
      </c>
      <c r="G1520" s="178" t="s">
        <v>2889</v>
      </c>
      <c r="H1520" s="178" t="s">
        <v>2889</v>
      </c>
      <c r="I1520" s="178" t="s">
        <v>2889</v>
      </c>
      <c r="J1520" s="178" t="s">
        <v>2889</v>
      </c>
      <c r="K1520" s="168">
        <v>0.9</v>
      </c>
      <c r="L1520" s="169">
        <v>1</v>
      </c>
      <c r="M1520" s="169">
        <v>1</v>
      </c>
      <c r="N1520" s="170">
        <v>1</v>
      </c>
      <c r="O1520" s="170">
        <v>0.99822695035461</v>
      </c>
      <c r="P1520" s="356">
        <v>0.9</v>
      </c>
      <c r="Q1520" s="357">
        <v>0.997285067873303</v>
      </c>
      <c r="R1520" s="169">
        <v>0.994569433669511</v>
      </c>
      <c r="S1520" s="169">
        <v>0.962546816479401</v>
      </c>
      <c r="T1520" s="169">
        <v>0.993288118091573</v>
      </c>
      <c r="U1520" s="356">
        <v>0.9</v>
      </c>
      <c r="V1520" s="169">
        <v>0.968325791855204</v>
      </c>
      <c r="W1520" s="169">
        <v>0.973622963537626</v>
      </c>
      <c r="X1520" s="169">
        <v>0.971910112359551</v>
      </c>
      <c r="Y1520" s="169">
        <v>0.963765224941916</v>
      </c>
      <c r="Z1520" s="356">
        <v>0.92</v>
      </c>
      <c r="AA1520" s="356" t="s">
        <v>40</v>
      </c>
      <c r="AB1520" s="356" t="s">
        <v>40</v>
      </c>
      <c r="AC1520" s="356" t="s">
        <v>40</v>
      </c>
      <c r="AD1520" s="356" t="s">
        <v>40</v>
      </c>
      <c r="AE1520" s="356">
        <v>0.92</v>
      </c>
      <c r="AF1520" s="169">
        <v>1</v>
      </c>
      <c r="AG1520" s="169">
        <v>1</v>
      </c>
      <c r="AH1520" s="169">
        <v>0.976190476190476</v>
      </c>
      <c r="AI1520" s="169">
        <v>0.990570719602978</v>
      </c>
      <c r="AJ1520" s="356">
        <v>0.92</v>
      </c>
      <c r="AK1520" s="169">
        <v>0.979185520361991</v>
      </c>
      <c r="AL1520" s="169">
        <v>0.986035686578743</v>
      </c>
      <c r="AM1520" s="169">
        <v>0.9812734082397</v>
      </c>
      <c r="AN1520" s="169">
        <v>0.987866982703997</v>
      </c>
      <c r="AO1520" s="168">
        <v>0.99</v>
      </c>
      <c r="AP1520" s="358">
        <v>1</v>
      </c>
      <c r="AQ1520" s="358">
        <v>1</v>
      </c>
      <c r="AR1520" s="358">
        <v>1</v>
      </c>
      <c r="AS1520" s="359">
        <v>1</v>
      </c>
      <c r="AT1520" s="364">
        <v>0.110069253262963</v>
      </c>
      <c r="AU1520" s="361">
        <v>0.375</v>
      </c>
      <c r="AV1520" s="362">
        <v>0</v>
      </c>
      <c r="AW1520" s="362">
        <v>0.153846153846154</v>
      </c>
      <c r="AX1520" s="362">
        <v>0.0550218340611354</v>
      </c>
      <c r="AY1520" s="142"/>
      <c r="AZ1520" s="140"/>
    </row>
    <row r="1521" spans="1:52">
      <c r="A1521" s="138"/>
      <c r="B1521" s="142"/>
      <c r="C1521" s="172" t="s">
        <v>2706</v>
      </c>
      <c r="D1521" s="166" t="s">
        <v>26</v>
      </c>
      <c r="E1521" s="166" t="s">
        <v>2707</v>
      </c>
      <c r="F1521" s="167" t="s">
        <v>2890</v>
      </c>
      <c r="G1521" s="178" t="s">
        <v>2891</v>
      </c>
      <c r="H1521" s="178" t="s">
        <v>2891</v>
      </c>
      <c r="I1521" s="178" t="s">
        <v>2891</v>
      </c>
      <c r="J1521" s="178" t="s">
        <v>2891</v>
      </c>
      <c r="K1521" s="168">
        <v>0.9</v>
      </c>
      <c r="L1521" s="169">
        <v>1</v>
      </c>
      <c r="M1521" s="169">
        <v>1</v>
      </c>
      <c r="N1521" s="170">
        <v>1</v>
      </c>
      <c r="O1521" s="170">
        <v>0.995991983967936</v>
      </c>
      <c r="P1521" s="356">
        <v>0.9</v>
      </c>
      <c r="Q1521" s="357">
        <v>0.983638113570741</v>
      </c>
      <c r="R1521" s="169">
        <v>0.950155763239875</v>
      </c>
      <c r="S1521" s="169">
        <v>0.86001386001386</v>
      </c>
      <c r="T1521" s="169">
        <v>0.971355761926932</v>
      </c>
      <c r="U1521" s="356">
        <v>0.9</v>
      </c>
      <c r="V1521" s="169">
        <v>0.876804619826757</v>
      </c>
      <c r="W1521" s="169">
        <v>0.936915887850467</v>
      </c>
      <c r="X1521" s="169">
        <v>0.932085932085932</v>
      </c>
      <c r="Y1521" s="169">
        <v>0.920021562813947</v>
      </c>
      <c r="Z1521" s="356">
        <v>0.92</v>
      </c>
      <c r="AA1521" s="356" t="s">
        <v>40</v>
      </c>
      <c r="AB1521" s="356" t="s">
        <v>40</v>
      </c>
      <c r="AC1521" s="356" t="s">
        <v>40</v>
      </c>
      <c r="AD1521" s="356">
        <v>1</v>
      </c>
      <c r="AE1521" s="356">
        <v>0.92</v>
      </c>
      <c r="AF1521" s="169">
        <v>1</v>
      </c>
      <c r="AG1521" s="169">
        <v>0.991150442477876</v>
      </c>
      <c r="AH1521" s="169">
        <v>0.971698113207547</v>
      </c>
      <c r="AI1521" s="169">
        <v>0.996072270227808</v>
      </c>
      <c r="AJ1521" s="356">
        <v>0.92</v>
      </c>
      <c r="AK1521" s="169">
        <v>0.933844678811122</v>
      </c>
      <c r="AL1521" s="169">
        <v>0.964980544747082</v>
      </c>
      <c r="AM1521" s="169">
        <v>0.970221606648199</v>
      </c>
      <c r="AN1521" s="169">
        <v>0.970514045012612</v>
      </c>
      <c r="AO1521" s="168">
        <v>0.99</v>
      </c>
      <c r="AP1521" s="358">
        <v>1</v>
      </c>
      <c r="AQ1521" s="358">
        <v>1</v>
      </c>
      <c r="AR1521" s="358">
        <v>1</v>
      </c>
      <c r="AS1521" s="359">
        <v>1</v>
      </c>
      <c r="AT1521" s="364">
        <v>0.110069253262963</v>
      </c>
      <c r="AU1521" s="361">
        <v>0</v>
      </c>
      <c r="AV1521" s="362">
        <v>0</v>
      </c>
      <c r="AW1521" s="362">
        <v>0</v>
      </c>
      <c r="AX1521" s="362">
        <v>0.035796766743649</v>
      </c>
      <c r="AY1521" s="142"/>
      <c r="AZ1521" s="140"/>
    </row>
    <row r="1522" spans="1:52">
      <c r="A1522" s="138"/>
      <c r="B1522" s="142"/>
      <c r="C1522" s="172" t="s">
        <v>2706</v>
      </c>
      <c r="D1522" s="166" t="s">
        <v>26</v>
      </c>
      <c r="E1522" s="166" t="s">
        <v>2707</v>
      </c>
      <c r="F1522" s="167" t="s">
        <v>2892</v>
      </c>
      <c r="G1522" s="178" t="s">
        <v>2893</v>
      </c>
      <c r="H1522" s="178" t="s">
        <v>2893</v>
      </c>
      <c r="I1522" s="178" t="s">
        <v>2893</v>
      </c>
      <c r="J1522" s="178" t="s">
        <v>2893</v>
      </c>
      <c r="K1522" s="168">
        <v>0.9</v>
      </c>
      <c r="L1522" s="169">
        <v>1</v>
      </c>
      <c r="M1522" s="169">
        <v>1</v>
      </c>
      <c r="N1522" s="170">
        <v>0.954545454545455</v>
      </c>
      <c r="O1522" s="170">
        <v>0.998435054773083</v>
      </c>
      <c r="P1522" s="356">
        <v>0.9</v>
      </c>
      <c r="Q1522" s="357">
        <v>0.999448732083793</v>
      </c>
      <c r="R1522" s="169">
        <v>1</v>
      </c>
      <c r="S1522" s="169">
        <v>0.999535747446611</v>
      </c>
      <c r="T1522" s="169">
        <v>0.999126037830077</v>
      </c>
      <c r="U1522" s="356">
        <v>0.9</v>
      </c>
      <c r="V1522" s="169">
        <v>0.987320837927233</v>
      </c>
      <c r="W1522" s="169">
        <v>0.992129427197202</v>
      </c>
      <c r="X1522" s="169">
        <v>0.987929433611885</v>
      </c>
      <c r="Y1522" s="169">
        <v>0.989637305699482</v>
      </c>
      <c r="Z1522" s="356">
        <v>0.92</v>
      </c>
      <c r="AA1522" s="356" t="s">
        <v>40</v>
      </c>
      <c r="AB1522" s="356" t="s">
        <v>40</v>
      </c>
      <c r="AC1522" s="356" t="s">
        <v>40</v>
      </c>
      <c r="AD1522" s="356" t="s">
        <v>40</v>
      </c>
      <c r="AE1522" s="356">
        <v>0.92</v>
      </c>
      <c r="AF1522" s="169">
        <v>1</v>
      </c>
      <c r="AG1522" s="169">
        <v>0.857142857142857</v>
      </c>
      <c r="AH1522" s="169">
        <v>0.958333333333333</v>
      </c>
      <c r="AI1522" s="169">
        <v>0.938172043010753</v>
      </c>
      <c r="AJ1522" s="356">
        <v>0.92</v>
      </c>
      <c r="AK1522" s="169">
        <v>0.992282249173098</v>
      </c>
      <c r="AL1522" s="169">
        <v>0.997376475732401</v>
      </c>
      <c r="AM1522" s="169">
        <v>0.994428969359331</v>
      </c>
      <c r="AN1522" s="169">
        <v>0.995210683140669</v>
      </c>
      <c r="AO1522" s="168">
        <v>0.99</v>
      </c>
      <c r="AP1522" s="358">
        <v>1</v>
      </c>
      <c r="AQ1522" s="358">
        <v>1</v>
      </c>
      <c r="AR1522" s="358">
        <v>1</v>
      </c>
      <c r="AS1522" s="359">
        <v>1</v>
      </c>
      <c r="AT1522" s="364">
        <v>0.110069253262963</v>
      </c>
      <c r="AU1522" s="361">
        <v>0</v>
      </c>
      <c r="AV1522" s="362">
        <v>0</v>
      </c>
      <c r="AW1522" s="362">
        <v>0</v>
      </c>
      <c r="AX1522" s="362">
        <v>0.0388548057259714</v>
      </c>
      <c r="AY1522" s="142"/>
      <c r="AZ1522" s="140"/>
    </row>
    <row r="1523" spans="1:52">
      <c r="A1523" s="138"/>
      <c r="B1523" s="142"/>
      <c r="C1523" s="172" t="s">
        <v>2706</v>
      </c>
      <c r="D1523" s="166" t="s">
        <v>26</v>
      </c>
      <c r="E1523" s="166" t="s">
        <v>2707</v>
      </c>
      <c r="F1523" s="167" t="s">
        <v>2894</v>
      </c>
      <c r="G1523" s="178" t="s">
        <v>2895</v>
      </c>
      <c r="H1523" s="178" t="s">
        <v>2895</v>
      </c>
      <c r="I1523" s="178" t="s">
        <v>2895</v>
      </c>
      <c r="J1523" s="178" t="s">
        <v>2895</v>
      </c>
      <c r="K1523" s="168">
        <v>0.9</v>
      </c>
      <c r="L1523" s="169">
        <v>0.957446808510638</v>
      </c>
      <c r="M1523" s="169">
        <v>1</v>
      </c>
      <c r="N1523" s="170">
        <v>1</v>
      </c>
      <c r="O1523" s="170">
        <v>0.987130961392884</v>
      </c>
      <c r="P1523" s="356">
        <v>0.9</v>
      </c>
      <c r="Q1523" s="357">
        <v>0.978325859491779</v>
      </c>
      <c r="R1523" s="169">
        <v>0.934593459345935</v>
      </c>
      <c r="S1523" s="169">
        <v>0.947688243064729</v>
      </c>
      <c r="T1523" s="169">
        <v>0.966045758610874</v>
      </c>
      <c r="U1523" s="356">
        <v>0.9</v>
      </c>
      <c r="V1523" s="169">
        <v>0.920029895366218</v>
      </c>
      <c r="W1523" s="169">
        <v>0.947194719471947</v>
      </c>
      <c r="X1523" s="169">
        <v>0.925759577278732</v>
      </c>
      <c r="Y1523" s="169">
        <v>0.949188727583262</v>
      </c>
      <c r="Z1523" s="356">
        <v>0.92</v>
      </c>
      <c r="AA1523" s="356" t="s">
        <v>40</v>
      </c>
      <c r="AB1523" s="356" t="s">
        <v>40</v>
      </c>
      <c r="AC1523" s="356" t="s">
        <v>40</v>
      </c>
      <c r="AD1523" s="356">
        <v>0</v>
      </c>
      <c r="AE1523" s="356">
        <v>0.92</v>
      </c>
      <c r="AF1523" s="169">
        <v>0.997142857142857</v>
      </c>
      <c r="AG1523" s="169">
        <v>0.985185185185185</v>
      </c>
      <c r="AH1523" s="169">
        <v>1</v>
      </c>
      <c r="AI1523" s="169">
        <v>0.979879715691635</v>
      </c>
      <c r="AJ1523" s="356">
        <v>0.92</v>
      </c>
      <c r="AK1523" s="169">
        <v>0.965761071827317</v>
      </c>
      <c r="AL1523" s="169">
        <v>0.973668461998803</v>
      </c>
      <c r="AM1523" s="169">
        <v>0.973343890208498</v>
      </c>
      <c r="AN1523" s="169">
        <v>0.983648278369439</v>
      </c>
      <c r="AO1523" s="168">
        <v>0.99</v>
      </c>
      <c r="AP1523" s="358">
        <v>1</v>
      </c>
      <c r="AQ1523" s="358">
        <v>1</v>
      </c>
      <c r="AR1523" s="358">
        <v>1</v>
      </c>
      <c r="AS1523" s="359">
        <v>1</v>
      </c>
      <c r="AT1523" s="364">
        <v>0.110069253262963</v>
      </c>
      <c r="AU1523" s="361">
        <v>0.142857142857143</v>
      </c>
      <c r="AV1523" s="362">
        <v>0.0869565217391304</v>
      </c>
      <c r="AW1523" s="362">
        <v>0.0285714285714286</v>
      </c>
      <c r="AX1523" s="362">
        <v>0.0251339101771735</v>
      </c>
      <c r="AY1523" s="142"/>
      <c r="AZ1523" s="140"/>
    </row>
    <row r="1524" spans="1:52">
      <c r="A1524" s="138"/>
      <c r="B1524" s="142"/>
      <c r="C1524" s="172" t="s">
        <v>2706</v>
      </c>
      <c r="D1524" s="166" t="s">
        <v>26</v>
      </c>
      <c r="E1524" s="166" t="s">
        <v>2707</v>
      </c>
      <c r="F1524" s="167" t="s">
        <v>2896</v>
      </c>
      <c r="G1524" s="178" t="s">
        <v>2897</v>
      </c>
      <c r="H1524" s="178" t="s">
        <v>2897</v>
      </c>
      <c r="I1524" s="178" t="s">
        <v>2897</v>
      </c>
      <c r="J1524" s="178" t="s">
        <v>2897</v>
      </c>
      <c r="K1524" s="168">
        <v>0.9</v>
      </c>
      <c r="L1524" s="169">
        <v>0.962962962962963</v>
      </c>
      <c r="M1524" s="169">
        <v>1</v>
      </c>
      <c r="N1524" s="170">
        <v>1</v>
      </c>
      <c r="O1524" s="170">
        <v>0.990532544378698</v>
      </c>
      <c r="P1524" s="356">
        <v>0.9</v>
      </c>
      <c r="Q1524" s="357">
        <v>0.966284558327714</v>
      </c>
      <c r="R1524" s="169">
        <v>0.988713318284424</v>
      </c>
      <c r="S1524" s="169">
        <v>0.98824082784572</v>
      </c>
      <c r="T1524" s="169">
        <v>0.964779321259012</v>
      </c>
      <c r="U1524" s="356">
        <v>0.9</v>
      </c>
      <c r="V1524" s="169">
        <v>0.914362778152394</v>
      </c>
      <c r="W1524" s="169">
        <v>0.923814898419865</v>
      </c>
      <c r="X1524" s="169">
        <v>0.954844778927563</v>
      </c>
      <c r="Y1524" s="169">
        <v>0.941550905574116</v>
      </c>
      <c r="Z1524" s="356">
        <v>0.92</v>
      </c>
      <c r="AA1524" s="356" t="s">
        <v>40</v>
      </c>
      <c r="AB1524" s="356" t="s">
        <v>40</v>
      </c>
      <c r="AC1524" s="356" t="s">
        <v>40</v>
      </c>
      <c r="AD1524" s="356" t="s">
        <v>40</v>
      </c>
      <c r="AE1524" s="356">
        <v>0.92</v>
      </c>
      <c r="AF1524" s="169">
        <v>0.971428571428571</v>
      </c>
      <c r="AG1524" s="169">
        <v>0.883116883116883</v>
      </c>
      <c r="AH1524" s="169">
        <v>0.9</v>
      </c>
      <c r="AI1524" s="169">
        <v>0.976293726510552</v>
      </c>
      <c r="AJ1524" s="356">
        <v>0.92</v>
      </c>
      <c r="AK1524" s="169">
        <v>0.954146999325691</v>
      </c>
      <c r="AL1524" s="169">
        <v>0.959954878736605</v>
      </c>
      <c r="AM1524" s="169">
        <v>0.969896519285042</v>
      </c>
      <c r="AN1524" s="169">
        <v>0.975109861135525</v>
      </c>
      <c r="AO1524" s="168">
        <v>0.99</v>
      </c>
      <c r="AP1524" s="358">
        <v>1</v>
      </c>
      <c r="AQ1524" s="358">
        <v>1</v>
      </c>
      <c r="AR1524" s="358">
        <v>1</v>
      </c>
      <c r="AS1524" s="359">
        <v>1</v>
      </c>
      <c r="AT1524" s="364">
        <v>0.110069253262963</v>
      </c>
      <c r="AU1524" s="361">
        <v>0.0983606557377049</v>
      </c>
      <c r="AV1524" s="362">
        <v>0.0297029702970297</v>
      </c>
      <c r="AW1524" s="362">
        <v>0.0149253731343284</v>
      </c>
      <c r="AX1524" s="362">
        <v>0.0291806958473625</v>
      </c>
      <c r="AY1524" s="142"/>
      <c r="AZ1524" s="140"/>
    </row>
    <row r="1525" spans="1:52">
      <c r="A1525" s="138"/>
      <c r="B1525" s="142"/>
      <c r="C1525" s="172" t="s">
        <v>2706</v>
      </c>
      <c r="D1525" s="166" t="s">
        <v>26</v>
      </c>
      <c r="E1525" s="166" t="s">
        <v>2707</v>
      </c>
      <c r="F1525" s="167" t="s">
        <v>2898</v>
      </c>
      <c r="G1525" s="178" t="s">
        <v>2899</v>
      </c>
      <c r="H1525" s="178" t="s">
        <v>2899</v>
      </c>
      <c r="I1525" s="178" t="s">
        <v>2899</v>
      </c>
      <c r="J1525" s="178" t="s">
        <v>2899</v>
      </c>
      <c r="K1525" s="168">
        <v>0.9</v>
      </c>
      <c r="L1525" s="169">
        <v>1</v>
      </c>
      <c r="M1525" s="169">
        <v>0.956521739130435</v>
      </c>
      <c r="N1525" s="170">
        <v>0.95</v>
      </c>
      <c r="O1525" s="170">
        <v>0.9808</v>
      </c>
      <c r="P1525" s="356">
        <v>0.9</v>
      </c>
      <c r="Q1525" s="357">
        <v>0.992268041237113</v>
      </c>
      <c r="R1525" s="169">
        <v>0.962732919254658</v>
      </c>
      <c r="S1525" s="169">
        <v>0.906590555267255</v>
      </c>
      <c r="T1525" s="169">
        <v>0.969857054070851</v>
      </c>
      <c r="U1525" s="356">
        <v>0.9</v>
      </c>
      <c r="V1525" s="169">
        <v>0.84192439862543</v>
      </c>
      <c r="W1525" s="169">
        <v>0.773913043478261</v>
      </c>
      <c r="X1525" s="169">
        <v>0.604566683964712</v>
      </c>
      <c r="Y1525" s="169">
        <v>0.784998446239901</v>
      </c>
      <c r="Z1525" s="356">
        <v>0.92</v>
      </c>
      <c r="AA1525" s="356" t="s">
        <v>40</v>
      </c>
      <c r="AB1525" s="356" t="s">
        <v>40</v>
      </c>
      <c r="AC1525" s="356" t="s">
        <v>40</v>
      </c>
      <c r="AD1525" s="356" t="s">
        <v>40</v>
      </c>
      <c r="AE1525" s="356">
        <v>0.92</v>
      </c>
      <c r="AF1525" s="169">
        <v>1</v>
      </c>
      <c r="AG1525" s="169">
        <v>1</v>
      </c>
      <c r="AH1525" s="169">
        <v>1</v>
      </c>
      <c r="AI1525" s="169">
        <v>0.982857142857143</v>
      </c>
      <c r="AJ1525" s="356">
        <v>0.92</v>
      </c>
      <c r="AK1525" s="169">
        <v>0.962199312714777</v>
      </c>
      <c r="AL1525" s="169">
        <v>0.950931677018634</v>
      </c>
      <c r="AM1525" s="169">
        <v>0.949662688116243</v>
      </c>
      <c r="AN1525" s="169">
        <v>0.969150423235226</v>
      </c>
      <c r="AO1525" s="168">
        <v>0.99</v>
      </c>
      <c r="AP1525" s="358">
        <v>1</v>
      </c>
      <c r="AQ1525" s="358" t="s">
        <v>40</v>
      </c>
      <c r="AR1525" s="358">
        <v>1</v>
      </c>
      <c r="AS1525" s="359">
        <v>1</v>
      </c>
      <c r="AT1525" s="364">
        <v>0.110069253262963</v>
      </c>
      <c r="AU1525" s="361">
        <v>0.0909090909090909</v>
      </c>
      <c r="AV1525" s="362">
        <v>0.0630630630630631</v>
      </c>
      <c r="AW1525" s="362">
        <v>0.0446927374301676</v>
      </c>
      <c r="AX1525" s="362">
        <v>0.0504032258064516</v>
      </c>
      <c r="AY1525" s="142"/>
      <c r="AZ1525" s="140"/>
    </row>
    <row r="1526" spans="1:52">
      <c r="A1526" s="138"/>
      <c r="B1526" s="142"/>
      <c r="C1526" s="172" t="s">
        <v>2706</v>
      </c>
      <c r="D1526" s="166" t="s">
        <v>26</v>
      </c>
      <c r="E1526" s="166" t="s">
        <v>2707</v>
      </c>
      <c r="F1526" s="167" t="s">
        <v>2900</v>
      </c>
      <c r="G1526" s="178" t="s">
        <v>2901</v>
      </c>
      <c r="H1526" s="178" t="s">
        <v>2901</v>
      </c>
      <c r="I1526" s="178" t="s">
        <v>2901</v>
      </c>
      <c r="J1526" s="178" t="s">
        <v>2901</v>
      </c>
      <c r="K1526" s="168">
        <v>0.9</v>
      </c>
      <c r="L1526" s="169">
        <v>1</v>
      </c>
      <c r="M1526" s="169">
        <v>1</v>
      </c>
      <c r="N1526" s="170">
        <v>1</v>
      </c>
      <c r="O1526" s="170">
        <v>0.99341021416804</v>
      </c>
      <c r="P1526" s="356">
        <v>0.9</v>
      </c>
      <c r="Q1526" s="357">
        <v>0.992783505154639</v>
      </c>
      <c r="R1526" s="169">
        <v>0.995512341062079</v>
      </c>
      <c r="S1526" s="169">
        <v>0.95368558382257</v>
      </c>
      <c r="T1526" s="169">
        <v>0.983169833756374</v>
      </c>
      <c r="U1526" s="356">
        <v>0.9</v>
      </c>
      <c r="V1526" s="169">
        <v>0.897938144329897</v>
      </c>
      <c r="W1526" s="169">
        <v>0.775617053103964</v>
      </c>
      <c r="X1526" s="169">
        <v>0.885844748858447</v>
      </c>
      <c r="Y1526" s="169">
        <v>0.902288994077428</v>
      </c>
      <c r="Z1526" s="356">
        <v>0.92</v>
      </c>
      <c r="AA1526" s="356" t="s">
        <v>40</v>
      </c>
      <c r="AB1526" s="356" t="s">
        <v>40</v>
      </c>
      <c r="AC1526" s="356" t="s">
        <v>40</v>
      </c>
      <c r="AD1526" s="356" t="s">
        <v>40</v>
      </c>
      <c r="AE1526" s="356">
        <v>0.92</v>
      </c>
      <c r="AF1526" s="169">
        <v>0.666666666666667</v>
      </c>
      <c r="AG1526" s="169">
        <v>0.727272727272727</v>
      </c>
      <c r="AH1526" s="169">
        <v>0.970588235294118</v>
      </c>
      <c r="AI1526" s="169">
        <v>0.814305364511692</v>
      </c>
      <c r="AJ1526" s="356">
        <v>0.92</v>
      </c>
      <c r="AK1526" s="169">
        <v>0.914609053497942</v>
      </c>
      <c r="AL1526" s="169">
        <v>0.952914798206278</v>
      </c>
      <c r="AM1526" s="169">
        <v>0.96870925684485</v>
      </c>
      <c r="AN1526" s="169">
        <v>0.972357500514439</v>
      </c>
      <c r="AO1526" s="168">
        <v>0.99</v>
      </c>
      <c r="AP1526" s="358">
        <v>1</v>
      </c>
      <c r="AQ1526" s="358">
        <v>1</v>
      </c>
      <c r="AR1526" s="358">
        <v>1</v>
      </c>
      <c r="AS1526" s="359">
        <v>1</v>
      </c>
      <c r="AT1526" s="364">
        <v>0.110069253262963</v>
      </c>
      <c r="AU1526" s="361">
        <v>0</v>
      </c>
      <c r="AV1526" s="362">
        <v>0</v>
      </c>
      <c r="AW1526" s="362">
        <v>0</v>
      </c>
      <c r="AX1526" s="362">
        <v>0.0390070921985816</v>
      </c>
      <c r="AY1526" s="142"/>
      <c r="AZ1526" s="140"/>
    </row>
    <row r="1527" spans="1:52">
      <c r="A1527" s="138"/>
      <c r="B1527" s="142"/>
      <c r="C1527" s="172" t="s">
        <v>2706</v>
      </c>
      <c r="D1527" s="166" t="s">
        <v>235</v>
      </c>
      <c r="E1527" s="166" t="s">
        <v>2707</v>
      </c>
      <c r="F1527" s="167" t="s">
        <v>2902</v>
      </c>
      <c r="G1527" s="178" t="s">
        <v>2903</v>
      </c>
      <c r="H1527" s="178" t="s">
        <v>2903</v>
      </c>
      <c r="I1527" s="178" t="s">
        <v>2903</v>
      </c>
      <c r="J1527" s="178" t="s">
        <v>2903</v>
      </c>
      <c r="K1527" s="168">
        <v>0.9</v>
      </c>
      <c r="L1527" s="169" t="s">
        <v>40</v>
      </c>
      <c r="M1527" s="169" t="s">
        <v>40</v>
      </c>
      <c r="N1527" s="170" t="s">
        <v>40</v>
      </c>
      <c r="O1527" s="170" t="s">
        <v>40</v>
      </c>
      <c r="P1527" s="356">
        <v>0.9</v>
      </c>
      <c r="Q1527" s="357" t="s">
        <v>40</v>
      </c>
      <c r="R1527" s="169" t="s">
        <v>40</v>
      </c>
      <c r="S1527" s="169" t="s">
        <v>40</v>
      </c>
      <c r="T1527" s="169">
        <v>0</v>
      </c>
      <c r="U1527" s="356">
        <v>0.9</v>
      </c>
      <c r="V1527" s="169" t="s">
        <v>40</v>
      </c>
      <c r="W1527" s="169" t="s">
        <v>40</v>
      </c>
      <c r="X1527" s="169" t="s">
        <v>40</v>
      </c>
      <c r="Y1527" s="169">
        <v>0</v>
      </c>
      <c r="Z1527" s="356">
        <v>0.92</v>
      </c>
      <c r="AA1527" s="356" t="s">
        <v>40</v>
      </c>
      <c r="AB1527" s="356" t="s">
        <v>40</v>
      </c>
      <c r="AC1527" s="356" t="s">
        <v>40</v>
      </c>
      <c r="AD1527" s="356" t="s">
        <v>40</v>
      </c>
      <c r="AE1527" s="356">
        <v>0.92</v>
      </c>
      <c r="AF1527" s="169">
        <v>0.993421052631579</v>
      </c>
      <c r="AG1527" s="169">
        <v>1</v>
      </c>
      <c r="AH1527" s="169">
        <v>1</v>
      </c>
      <c r="AI1527" s="169">
        <v>0.945176594623089</v>
      </c>
      <c r="AJ1527" s="356">
        <v>0.92</v>
      </c>
      <c r="AK1527" s="169" t="s">
        <v>40</v>
      </c>
      <c r="AL1527" s="169" t="s">
        <v>40</v>
      </c>
      <c r="AM1527" s="169" t="s">
        <v>40</v>
      </c>
      <c r="AN1527" s="169">
        <v>0</v>
      </c>
      <c r="AO1527" s="168">
        <v>0.99</v>
      </c>
      <c r="AP1527" s="358" t="s">
        <v>40</v>
      </c>
      <c r="AQ1527" s="358" t="s">
        <v>40</v>
      </c>
      <c r="AR1527" s="358" t="s">
        <v>40</v>
      </c>
      <c r="AS1527" s="359">
        <v>1</v>
      </c>
      <c r="AT1527" s="364">
        <v>0.110069253262963</v>
      </c>
      <c r="AU1527" s="361" t="s">
        <v>40</v>
      </c>
      <c r="AV1527" s="362" t="s">
        <v>40</v>
      </c>
      <c r="AW1527" s="362" t="s">
        <v>40</v>
      </c>
      <c r="AX1527" s="362" t="s">
        <v>40</v>
      </c>
      <c r="AY1527" s="142"/>
      <c r="AZ1527" s="140"/>
    </row>
    <row r="1528" spans="1:52">
      <c r="A1528" s="138"/>
      <c r="B1528" s="142"/>
      <c r="C1528" s="172" t="s">
        <v>2706</v>
      </c>
      <c r="D1528" s="166" t="s">
        <v>26</v>
      </c>
      <c r="E1528" s="166" t="s">
        <v>2707</v>
      </c>
      <c r="F1528" s="167" t="s">
        <v>2904</v>
      </c>
      <c r="G1528" s="178" t="s">
        <v>2905</v>
      </c>
      <c r="H1528" s="178" t="s">
        <v>2905</v>
      </c>
      <c r="I1528" s="178" t="s">
        <v>2905</v>
      </c>
      <c r="J1528" s="178" t="s">
        <v>2905</v>
      </c>
      <c r="K1528" s="168">
        <v>0.9</v>
      </c>
      <c r="L1528" s="169">
        <v>1</v>
      </c>
      <c r="M1528" s="169">
        <v>1</v>
      </c>
      <c r="N1528" s="170">
        <v>0.977272727272727</v>
      </c>
      <c r="O1528" s="170">
        <v>0.990929705215419</v>
      </c>
      <c r="P1528" s="356">
        <v>0.9</v>
      </c>
      <c r="Q1528" s="357">
        <v>0.996970614965162</v>
      </c>
      <c r="R1528" s="169">
        <v>0.991741741741742</v>
      </c>
      <c r="S1528" s="169">
        <v>0.97892019789202</v>
      </c>
      <c r="T1528" s="169">
        <v>0.994767764754027</v>
      </c>
      <c r="U1528" s="356">
        <v>0.9</v>
      </c>
      <c r="V1528" s="169">
        <v>0.950923962435626</v>
      </c>
      <c r="W1528" s="169">
        <v>0.955205205205205</v>
      </c>
      <c r="X1528" s="169">
        <v>0.922994192299419</v>
      </c>
      <c r="Y1528" s="169">
        <v>0.952961035924118</v>
      </c>
      <c r="Z1528" s="356">
        <v>0.92</v>
      </c>
      <c r="AA1528" s="356" t="s">
        <v>40</v>
      </c>
      <c r="AB1528" s="356" t="s">
        <v>40</v>
      </c>
      <c r="AC1528" s="356" t="s">
        <v>40</v>
      </c>
      <c r="AD1528" s="356" t="s">
        <v>40</v>
      </c>
      <c r="AE1528" s="356">
        <v>0.92</v>
      </c>
      <c r="AF1528" s="169">
        <v>0.845161290322581</v>
      </c>
      <c r="AG1528" s="169">
        <v>0.86734693877551</v>
      </c>
      <c r="AH1528" s="169">
        <v>0.853333333333333</v>
      </c>
      <c r="AI1528" s="169">
        <v>0.960881816674954</v>
      </c>
      <c r="AJ1528" s="356">
        <v>0.92</v>
      </c>
      <c r="AK1528" s="169">
        <v>0.963702359346643</v>
      </c>
      <c r="AL1528" s="169">
        <v>0.976761619190405</v>
      </c>
      <c r="AM1528" s="169">
        <v>0.961530195572749</v>
      </c>
      <c r="AN1528" s="169">
        <v>0.982389018691589</v>
      </c>
      <c r="AO1528" s="168">
        <v>0.99</v>
      </c>
      <c r="AP1528" s="358">
        <v>1</v>
      </c>
      <c r="AQ1528" s="358">
        <v>1</v>
      </c>
      <c r="AR1528" s="358">
        <v>1</v>
      </c>
      <c r="AS1528" s="359">
        <v>1</v>
      </c>
      <c r="AT1528" s="364">
        <v>0.110069253262963</v>
      </c>
      <c r="AU1528" s="361">
        <v>0.1</v>
      </c>
      <c r="AV1528" s="362">
        <v>0.0566037735849057</v>
      </c>
      <c r="AW1528" s="362">
        <v>0.0918367346938776</v>
      </c>
      <c r="AX1528" s="362">
        <v>0.0449275362318841</v>
      </c>
      <c r="AY1528" s="142"/>
      <c r="AZ1528" s="140"/>
    </row>
    <row r="1529" spans="1:52">
      <c r="A1529" s="138"/>
      <c r="B1529" s="142"/>
      <c r="C1529" s="172" t="s">
        <v>2706</v>
      </c>
      <c r="D1529" s="166" t="s">
        <v>26</v>
      </c>
      <c r="E1529" s="166" t="s">
        <v>2707</v>
      </c>
      <c r="F1529" s="167" t="s">
        <v>2906</v>
      </c>
      <c r="G1529" s="178" t="s">
        <v>2907</v>
      </c>
      <c r="H1529" s="178" t="s">
        <v>2907</v>
      </c>
      <c r="I1529" s="178" t="s">
        <v>2907</v>
      </c>
      <c r="J1529" s="178" t="s">
        <v>2907</v>
      </c>
      <c r="K1529" s="168">
        <v>0.9</v>
      </c>
      <c r="L1529" s="169">
        <v>0.961538461538462</v>
      </c>
      <c r="M1529" s="169">
        <v>1</v>
      </c>
      <c r="N1529" s="170">
        <v>1</v>
      </c>
      <c r="O1529" s="170">
        <v>0.983050847457627</v>
      </c>
      <c r="P1529" s="356">
        <v>0.9</v>
      </c>
      <c r="Q1529" s="357">
        <v>0.935395189003436</v>
      </c>
      <c r="R1529" s="169">
        <v>0.982078853046595</v>
      </c>
      <c r="S1529" s="169">
        <v>0.989433237271854</v>
      </c>
      <c r="T1529" s="169">
        <v>0.951268742791234</v>
      </c>
      <c r="U1529" s="356">
        <v>0.9</v>
      </c>
      <c r="V1529" s="169">
        <v>0.747079037800687</v>
      </c>
      <c r="W1529" s="169">
        <v>0.83273596176822</v>
      </c>
      <c r="X1529" s="169">
        <v>0.929875120076849</v>
      </c>
      <c r="Y1529" s="169">
        <v>0.863474455526155</v>
      </c>
      <c r="Z1529" s="356">
        <v>0.92</v>
      </c>
      <c r="AA1529" s="356" t="s">
        <v>40</v>
      </c>
      <c r="AB1529" s="356" t="s">
        <v>40</v>
      </c>
      <c r="AC1529" s="356" t="s">
        <v>40</v>
      </c>
      <c r="AD1529" s="356" t="s">
        <v>40</v>
      </c>
      <c r="AE1529" s="356">
        <v>0.92</v>
      </c>
      <c r="AF1529" s="169">
        <v>0.839357429718876</v>
      </c>
      <c r="AG1529" s="169">
        <v>1</v>
      </c>
      <c r="AH1529" s="169">
        <v>1</v>
      </c>
      <c r="AI1529" s="169">
        <v>0.898197759376522</v>
      </c>
      <c r="AJ1529" s="356">
        <v>0.92</v>
      </c>
      <c r="AK1529" s="169">
        <v>0.90877914951989</v>
      </c>
      <c r="AL1529" s="169">
        <v>0.891940298507463</v>
      </c>
      <c r="AM1529" s="169">
        <v>0.948607108549472</v>
      </c>
      <c r="AN1529" s="169">
        <v>0.932598371777476</v>
      </c>
      <c r="AO1529" s="168">
        <v>0.99</v>
      </c>
      <c r="AP1529" s="358">
        <v>1</v>
      </c>
      <c r="AQ1529" s="358">
        <v>1</v>
      </c>
      <c r="AR1529" s="358" t="s">
        <v>40</v>
      </c>
      <c r="AS1529" s="359">
        <v>1</v>
      </c>
      <c r="AT1529" s="364">
        <v>0.110069253262963</v>
      </c>
      <c r="AU1529" s="361">
        <v>0.0909090909090909</v>
      </c>
      <c r="AV1529" s="362">
        <v>0.0526315789473684</v>
      </c>
      <c r="AW1529" s="362">
        <v>0.266666666666667</v>
      </c>
      <c r="AX1529" s="362">
        <v>0.0404509283819629</v>
      </c>
      <c r="AY1529" s="142"/>
      <c r="AZ1529" s="140"/>
    </row>
    <row r="1530" spans="1:52">
      <c r="A1530" s="138"/>
      <c r="B1530" s="142"/>
      <c r="C1530" s="172" t="s">
        <v>2706</v>
      </c>
      <c r="D1530" s="166" t="s">
        <v>26</v>
      </c>
      <c r="E1530" s="166" t="s">
        <v>2707</v>
      </c>
      <c r="F1530" s="167" t="s">
        <v>2908</v>
      </c>
      <c r="G1530" s="178" t="s">
        <v>2909</v>
      </c>
      <c r="H1530" s="178" t="s">
        <v>2909</v>
      </c>
      <c r="I1530" s="178" t="s">
        <v>2909</v>
      </c>
      <c r="J1530" s="178" t="s">
        <v>2909</v>
      </c>
      <c r="K1530" s="168">
        <v>0.9</v>
      </c>
      <c r="L1530" s="169">
        <v>1</v>
      </c>
      <c r="M1530" s="169">
        <v>1</v>
      </c>
      <c r="N1530" s="170">
        <v>1</v>
      </c>
      <c r="O1530" s="170">
        <v>0.995967741935484</v>
      </c>
      <c r="P1530" s="356">
        <v>0.9</v>
      </c>
      <c r="Q1530" s="357">
        <v>0.998322147651007</v>
      </c>
      <c r="R1530" s="169">
        <v>0.99743735763098</v>
      </c>
      <c r="S1530" s="169">
        <v>0.998030388294879</v>
      </c>
      <c r="T1530" s="169">
        <v>0.996850903525811</v>
      </c>
      <c r="U1530" s="356">
        <v>0.9</v>
      </c>
      <c r="V1530" s="169">
        <v>0.961073825503356</v>
      </c>
      <c r="W1530" s="169">
        <v>0.972949886104784</v>
      </c>
      <c r="X1530" s="169">
        <v>0.96595385481148</v>
      </c>
      <c r="Y1530" s="169">
        <v>0.972236937626307</v>
      </c>
      <c r="Z1530" s="356">
        <v>0.92</v>
      </c>
      <c r="AA1530" s="356" t="s">
        <v>40</v>
      </c>
      <c r="AB1530" s="356" t="s">
        <v>40</v>
      </c>
      <c r="AC1530" s="356" t="s">
        <v>40</v>
      </c>
      <c r="AD1530" s="356">
        <v>1</v>
      </c>
      <c r="AE1530" s="356">
        <v>0.92</v>
      </c>
      <c r="AF1530" s="169">
        <v>0.988505747126437</v>
      </c>
      <c r="AG1530" s="169">
        <v>0.984615384615385</v>
      </c>
      <c r="AH1530" s="169">
        <v>1</v>
      </c>
      <c r="AI1530" s="169">
        <v>0.965978128797084</v>
      </c>
      <c r="AJ1530" s="356">
        <v>0.92</v>
      </c>
      <c r="AK1530" s="169">
        <v>0.975527991954408</v>
      </c>
      <c r="AL1530" s="169">
        <v>0.990321662396812</v>
      </c>
      <c r="AM1530" s="169">
        <v>0.984528832630098</v>
      </c>
      <c r="AN1530" s="169">
        <v>0.988544527265594</v>
      </c>
      <c r="AO1530" s="168">
        <v>0.99</v>
      </c>
      <c r="AP1530" s="358">
        <v>1</v>
      </c>
      <c r="AQ1530" s="358">
        <v>1</v>
      </c>
      <c r="AR1530" s="358">
        <v>1</v>
      </c>
      <c r="AS1530" s="359">
        <v>1</v>
      </c>
      <c r="AT1530" s="364">
        <v>0.110069253262963</v>
      </c>
      <c r="AU1530" s="361">
        <v>0</v>
      </c>
      <c r="AV1530" s="362">
        <v>0.0625</v>
      </c>
      <c r="AW1530" s="362">
        <v>0.0588235294117647</v>
      </c>
      <c r="AX1530" s="362">
        <v>0.0477968633308439</v>
      </c>
      <c r="AY1530" s="142"/>
      <c r="AZ1530" s="140"/>
    </row>
    <row r="1531" spans="1:52">
      <c r="A1531" s="138"/>
      <c r="B1531" s="142"/>
      <c r="C1531" s="172" t="s">
        <v>2706</v>
      </c>
      <c r="D1531" s="166" t="s">
        <v>26</v>
      </c>
      <c r="E1531" s="166" t="s">
        <v>2707</v>
      </c>
      <c r="F1531" s="167" t="s">
        <v>2910</v>
      </c>
      <c r="G1531" s="178" t="s">
        <v>2911</v>
      </c>
      <c r="H1531" s="178" t="s">
        <v>2911</v>
      </c>
      <c r="I1531" s="178" t="s">
        <v>2911</v>
      </c>
      <c r="J1531" s="178" t="s">
        <v>2911</v>
      </c>
      <c r="K1531" s="168">
        <v>0.9</v>
      </c>
      <c r="L1531" s="169">
        <v>0.955555555555556</v>
      </c>
      <c r="M1531" s="169">
        <v>0.952380952380952</v>
      </c>
      <c r="N1531" s="170">
        <v>0.972222222222222</v>
      </c>
      <c r="O1531" s="170">
        <v>0.957920792079208</v>
      </c>
      <c r="P1531" s="356">
        <v>0.9</v>
      </c>
      <c r="Q1531" s="357">
        <v>0.945835043085761</v>
      </c>
      <c r="R1531" s="169">
        <v>0.933518862090291</v>
      </c>
      <c r="S1531" s="169">
        <v>0.953842252092316</v>
      </c>
      <c r="T1531" s="169">
        <v>0.954875421903357</v>
      </c>
      <c r="U1531" s="356">
        <v>0.9</v>
      </c>
      <c r="V1531" s="169">
        <v>0.902338941321297</v>
      </c>
      <c r="W1531" s="169">
        <v>0.894867037724181</v>
      </c>
      <c r="X1531" s="169">
        <v>0.918336292163327</v>
      </c>
      <c r="Y1531" s="169">
        <v>0.904247019114978</v>
      </c>
      <c r="Z1531" s="356">
        <v>0.92</v>
      </c>
      <c r="AA1531" s="356" t="s">
        <v>40</v>
      </c>
      <c r="AB1531" s="356" t="s">
        <v>40</v>
      </c>
      <c r="AC1531" s="356" t="s">
        <v>40</v>
      </c>
      <c r="AD1531" s="356">
        <v>1</v>
      </c>
      <c r="AE1531" s="356">
        <v>0.92</v>
      </c>
      <c r="AF1531" s="169">
        <v>0.997267759562842</v>
      </c>
      <c r="AG1531" s="169">
        <v>0.875</v>
      </c>
      <c r="AH1531" s="169">
        <v>0.99537037037037</v>
      </c>
      <c r="AI1531" s="169">
        <v>0.947308567096285</v>
      </c>
      <c r="AJ1531" s="356">
        <v>0.92</v>
      </c>
      <c r="AK1531" s="169">
        <v>0.944444444444444</v>
      </c>
      <c r="AL1531" s="169">
        <v>0.947579401788467</v>
      </c>
      <c r="AM1531" s="169">
        <v>0.950392305745381</v>
      </c>
      <c r="AN1531" s="169">
        <v>0.969733399933964</v>
      </c>
      <c r="AO1531" s="168">
        <v>0.99</v>
      </c>
      <c r="AP1531" s="358">
        <v>1</v>
      </c>
      <c r="AQ1531" s="358">
        <v>1</v>
      </c>
      <c r="AR1531" s="358">
        <v>1</v>
      </c>
      <c r="AS1531" s="359">
        <v>1</v>
      </c>
      <c r="AT1531" s="364">
        <v>0.110069253262963</v>
      </c>
      <c r="AU1531" s="361">
        <v>0.4375</v>
      </c>
      <c r="AV1531" s="362">
        <v>0.0344827586206897</v>
      </c>
      <c r="AW1531" s="362">
        <v>0.0434782608695652</v>
      </c>
      <c r="AX1531" s="362">
        <v>0.0485282418456643</v>
      </c>
      <c r="AY1531" s="142"/>
      <c r="AZ1531" s="140"/>
    </row>
    <row r="1532" spans="1:52">
      <c r="A1532" s="138"/>
      <c r="B1532" s="142"/>
      <c r="C1532" s="172" t="s">
        <v>2706</v>
      </c>
      <c r="D1532" s="166" t="s">
        <v>26</v>
      </c>
      <c r="E1532" s="166" t="s">
        <v>2707</v>
      </c>
      <c r="F1532" s="167" t="s">
        <v>2912</v>
      </c>
      <c r="G1532" s="178" t="s">
        <v>2913</v>
      </c>
      <c r="H1532" s="178" t="s">
        <v>2913</v>
      </c>
      <c r="I1532" s="178" t="s">
        <v>2913</v>
      </c>
      <c r="J1532" s="178" t="s">
        <v>2913</v>
      </c>
      <c r="K1532" s="168">
        <v>0.9</v>
      </c>
      <c r="L1532" s="169">
        <v>0.947368421052632</v>
      </c>
      <c r="M1532" s="169">
        <v>0.947368421052632</v>
      </c>
      <c r="N1532" s="170">
        <v>0.894736842105263</v>
      </c>
      <c r="O1532" s="170">
        <v>0.944444444444444</v>
      </c>
      <c r="P1532" s="356">
        <v>0.9</v>
      </c>
      <c r="Q1532" s="357">
        <v>1</v>
      </c>
      <c r="R1532" s="169">
        <v>0.997198879551821</v>
      </c>
      <c r="S1532" s="169">
        <v>0.99546690843155</v>
      </c>
      <c r="T1532" s="169">
        <v>0.995887736815156</v>
      </c>
      <c r="U1532" s="356">
        <v>0.9</v>
      </c>
      <c r="V1532" s="169">
        <v>0.93949694085656</v>
      </c>
      <c r="W1532" s="169">
        <v>0.947899159663866</v>
      </c>
      <c r="X1532" s="169">
        <v>0.937896645512239</v>
      </c>
      <c r="Y1532" s="169">
        <v>0.947820660522273</v>
      </c>
      <c r="Z1532" s="356">
        <v>0.92</v>
      </c>
      <c r="AA1532" s="356" t="s">
        <v>40</v>
      </c>
      <c r="AB1532" s="356" t="s">
        <v>40</v>
      </c>
      <c r="AC1532" s="356" t="s">
        <v>40</v>
      </c>
      <c r="AD1532" s="356" t="s">
        <v>40</v>
      </c>
      <c r="AE1532" s="356">
        <v>0.92</v>
      </c>
      <c r="AF1532" s="169">
        <v>0.98876404494382</v>
      </c>
      <c r="AG1532" s="169">
        <v>1</v>
      </c>
      <c r="AH1532" s="169">
        <v>1</v>
      </c>
      <c r="AI1532" s="169">
        <v>0.980820866896816</v>
      </c>
      <c r="AJ1532" s="356">
        <v>0.92</v>
      </c>
      <c r="AK1532" s="169">
        <v>0.966055668703327</v>
      </c>
      <c r="AL1532" s="169">
        <v>0.976510067114094</v>
      </c>
      <c r="AM1532" s="169">
        <v>0.982320942883046</v>
      </c>
      <c r="AN1532" s="169">
        <v>0.982181347894812</v>
      </c>
      <c r="AO1532" s="168">
        <v>0.99</v>
      </c>
      <c r="AP1532" s="358">
        <v>1</v>
      </c>
      <c r="AQ1532" s="358">
        <v>1</v>
      </c>
      <c r="AR1532" s="358">
        <v>1</v>
      </c>
      <c r="AS1532" s="359">
        <v>1</v>
      </c>
      <c r="AT1532" s="364">
        <v>0.110069253262963</v>
      </c>
      <c r="AU1532" s="361">
        <v>0.0588235294117647</v>
      </c>
      <c r="AV1532" s="362">
        <v>0</v>
      </c>
      <c r="AW1532" s="362">
        <v>0.117647058823529</v>
      </c>
      <c r="AX1532" s="362">
        <v>0.0507364975450082</v>
      </c>
      <c r="AY1532" s="142"/>
      <c r="AZ1532" s="140"/>
    </row>
    <row r="1533" spans="1:52">
      <c r="A1533" s="138"/>
      <c r="B1533" s="142"/>
      <c r="C1533" s="172" t="s">
        <v>2706</v>
      </c>
      <c r="D1533" s="166" t="s">
        <v>26</v>
      </c>
      <c r="E1533" s="166" t="s">
        <v>2707</v>
      </c>
      <c r="F1533" s="167" t="s">
        <v>2914</v>
      </c>
      <c r="G1533" s="178" t="s">
        <v>2915</v>
      </c>
      <c r="H1533" s="178" t="s">
        <v>2915</v>
      </c>
      <c r="I1533" s="178" t="s">
        <v>2915</v>
      </c>
      <c r="J1533" s="178" t="s">
        <v>2915</v>
      </c>
      <c r="K1533" s="168">
        <v>0.9</v>
      </c>
      <c r="L1533" s="169">
        <v>1</v>
      </c>
      <c r="M1533" s="169">
        <v>0.958333333333333</v>
      </c>
      <c r="N1533" s="170">
        <v>0.947368421052632</v>
      </c>
      <c r="O1533" s="170">
        <v>0.958512160228898</v>
      </c>
      <c r="P1533" s="356">
        <v>0.9</v>
      </c>
      <c r="Q1533" s="357">
        <v>0.933085501858736</v>
      </c>
      <c r="R1533" s="169">
        <v>0.920525657071339</v>
      </c>
      <c r="S1533" s="169">
        <v>0.938807531380753</v>
      </c>
      <c r="T1533" s="169">
        <v>0.943132644391314</v>
      </c>
      <c r="U1533" s="356">
        <v>0.9</v>
      </c>
      <c r="V1533" s="169">
        <v>0.908550185873606</v>
      </c>
      <c r="W1533" s="169">
        <v>0.882978723404255</v>
      </c>
      <c r="X1533" s="169">
        <v>0.919979079497908</v>
      </c>
      <c r="Y1533" s="169">
        <v>0.903100239087909</v>
      </c>
      <c r="Z1533" s="356">
        <v>0.92</v>
      </c>
      <c r="AA1533" s="356" t="s">
        <v>40</v>
      </c>
      <c r="AB1533" s="356" t="s">
        <v>40</v>
      </c>
      <c r="AC1533" s="356" t="s">
        <v>40</v>
      </c>
      <c r="AD1533" s="356" t="s">
        <v>40</v>
      </c>
      <c r="AE1533" s="356">
        <v>0.92</v>
      </c>
      <c r="AF1533" s="169">
        <v>1</v>
      </c>
      <c r="AG1533" s="169">
        <v>0.966887417218543</v>
      </c>
      <c r="AH1533" s="169">
        <v>0.978165938864629</v>
      </c>
      <c r="AI1533" s="169">
        <v>0.97739984882842</v>
      </c>
      <c r="AJ1533" s="356">
        <v>0.92</v>
      </c>
      <c r="AK1533" s="169">
        <v>0.936896807720861</v>
      </c>
      <c r="AL1533" s="169">
        <v>0.934497816593886</v>
      </c>
      <c r="AM1533" s="169">
        <v>0.945720250521921</v>
      </c>
      <c r="AN1533" s="169">
        <v>0.950742890878678</v>
      </c>
      <c r="AO1533" s="168">
        <v>0.99</v>
      </c>
      <c r="AP1533" s="358">
        <v>1</v>
      </c>
      <c r="AQ1533" s="358">
        <v>1</v>
      </c>
      <c r="AR1533" s="358">
        <v>1</v>
      </c>
      <c r="AS1533" s="359">
        <v>1</v>
      </c>
      <c r="AT1533" s="364">
        <v>0.110069253262963</v>
      </c>
      <c r="AU1533" s="361">
        <v>0.2</v>
      </c>
      <c r="AV1533" s="362">
        <v>0.166666666666667</v>
      </c>
      <c r="AW1533" s="362">
        <v>0</v>
      </c>
      <c r="AX1533" s="362">
        <v>0.0645161290322581</v>
      </c>
      <c r="AY1533" s="142"/>
      <c r="AZ1533" s="140"/>
    </row>
    <row r="1534" spans="1:52">
      <c r="A1534" s="138"/>
      <c r="B1534" s="142"/>
      <c r="C1534" s="172" t="s">
        <v>2706</v>
      </c>
      <c r="D1534" s="166" t="s">
        <v>26</v>
      </c>
      <c r="E1534" s="166" t="s">
        <v>2707</v>
      </c>
      <c r="F1534" s="167" t="s">
        <v>2916</v>
      </c>
      <c r="G1534" s="178" t="s">
        <v>2917</v>
      </c>
      <c r="H1534" s="178" t="s">
        <v>2917</v>
      </c>
      <c r="I1534" s="178" t="s">
        <v>2917</v>
      </c>
      <c r="J1534" s="178" t="s">
        <v>2917</v>
      </c>
      <c r="K1534" s="168">
        <v>0.9</v>
      </c>
      <c r="L1534" s="169">
        <v>1</v>
      </c>
      <c r="M1534" s="169">
        <v>1</v>
      </c>
      <c r="N1534" s="170">
        <v>1</v>
      </c>
      <c r="O1534" s="170">
        <v>0.993055555555556</v>
      </c>
      <c r="P1534" s="356">
        <v>0.9</v>
      </c>
      <c r="Q1534" s="357">
        <v>1.01448225923244</v>
      </c>
      <c r="R1534" s="169">
        <v>1.00920598388953</v>
      </c>
      <c r="S1534" s="169">
        <v>1.01142263759086</v>
      </c>
      <c r="T1534" s="169">
        <v>1.00564477948942</v>
      </c>
      <c r="U1534" s="356">
        <v>0.9</v>
      </c>
      <c r="V1534" s="169">
        <v>0.913106444605358</v>
      </c>
      <c r="W1534" s="169">
        <v>0.945914844649022</v>
      </c>
      <c r="X1534" s="169">
        <v>0.92263759086189</v>
      </c>
      <c r="Y1534" s="169">
        <v>0.946447430714884</v>
      </c>
      <c r="Z1534" s="356">
        <v>0.92</v>
      </c>
      <c r="AA1534" s="356" t="s">
        <v>40</v>
      </c>
      <c r="AB1534" s="356" t="s">
        <v>40</v>
      </c>
      <c r="AC1534" s="356" t="s">
        <v>40</v>
      </c>
      <c r="AD1534" s="356" t="s">
        <v>40</v>
      </c>
      <c r="AE1534" s="356">
        <v>0.92</v>
      </c>
      <c r="AF1534" s="169">
        <v>0.666666666666667</v>
      </c>
      <c r="AG1534" s="169">
        <v>0.619047619047619</v>
      </c>
      <c r="AH1534" s="169">
        <v>1</v>
      </c>
      <c r="AI1534" s="169">
        <v>0.921348314606742</v>
      </c>
      <c r="AJ1534" s="356">
        <v>0.92</v>
      </c>
      <c r="AK1534" s="169">
        <v>0.938746438746439</v>
      </c>
      <c r="AL1534" s="169">
        <v>0.966420034149118</v>
      </c>
      <c r="AM1534" s="169">
        <v>0.961145194274029</v>
      </c>
      <c r="AN1534" s="169">
        <v>0.976504081154615</v>
      </c>
      <c r="AO1534" s="168">
        <v>0.99</v>
      </c>
      <c r="AP1534" s="358">
        <v>1</v>
      </c>
      <c r="AQ1534" s="358">
        <v>1</v>
      </c>
      <c r="AR1534" s="358">
        <v>1</v>
      </c>
      <c r="AS1534" s="359">
        <v>1</v>
      </c>
      <c r="AT1534" s="364">
        <v>0.110069253262963</v>
      </c>
      <c r="AU1534" s="361">
        <v>0</v>
      </c>
      <c r="AV1534" s="362">
        <v>0</v>
      </c>
      <c r="AW1534" s="362">
        <v>0.0666666666666667</v>
      </c>
      <c r="AX1534" s="362">
        <v>0.052930056710775</v>
      </c>
      <c r="AY1534" s="142"/>
      <c r="AZ1534" s="140"/>
    </row>
    <row r="1535" spans="1:52">
      <c r="A1535" s="138"/>
      <c r="B1535" s="142"/>
      <c r="C1535" s="172" t="s">
        <v>2706</v>
      </c>
      <c r="D1535" s="166" t="s">
        <v>26</v>
      </c>
      <c r="E1535" s="166" t="s">
        <v>2707</v>
      </c>
      <c r="F1535" s="167" t="s">
        <v>2918</v>
      </c>
      <c r="G1535" s="178" t="s">
        <v>2919</v>
      </c>
      <c r="H1535" s="178" t="s">
        <v>2919</v>
      </c>
      <c r="I1535" s="178" t="s">
        <v>2919</v>
      </c>
      <c r="J1535" s="178" t="s">
        <v>2919</v>
      </c>
      <c r="K1535" s="168">
        <v>0.9</v>
      </c>
      <c r="L1535" s="169">
        <v>1</v>
      </c>
      <c r="M1535" s="169">
        <v>1</v>
      </c>
      <c r="N1535" s="170">
        <v>1</v>
      </c>
      <c r="O1535" s="170">
        <v>0.979722518676628</v>
      </c>
      <c r="P1535" s="356">
        <v>0.9</v>
      </c>
      <c r="Q1535" s="357">
        <v>0.988644428672818</v>
      </c>
      <c r="R1535" s="169">
        <v>0.989773950484392</v>
      </c>
      <c r="S1535" s="169">
        <v>0.987951807228916</v>
      </c>
      <c r="T1535" s="169">
        <v>0.994261045346307</v>
      </c>
      <c r="U1535" s="356">
        <v>0.9</v>
      </c>
      <c r="V1535" s="169">
        <v>0.896380411639461</v>
      </c>
      <c r="W1535" s="169">
        <v>0.904198062432723</v>
      </c>
      <c r="X1535" s="169">
        <v>0.92</v>
      </c>
      <c r="Y1535" s="169">
        <v>0.922087266373152</v>
      </c>
      <c r="Z1535" s="356">
        <v>0.92</v>
      </c>
      <c r="AA1535" s="356" t="s">
        <v>40</v>
      </c>
      <c r="AB1535" s="356" t="s">
        <v>40</v>
      </c>
      <c r="AC1535" s="356" t="s">
        <v>40</v>
      </c>
      <c r="AD1535" s="356" t="s">
        <v>40</v>
      </c>
      <c r="AE1535" s="356">
        <v>0.92</v>
      </c>
      <c r="AF1535" s="169">
        <v>0.982954545454545</v>
      </c>
      <c r="AG1535" s="169">
        <v>0.85</v>
      </c>
      <c r="AH1535" s="169">
        <v>0.973509933774834</v>
      </c>
      <c r="AI1535" s="169">
        <v>0.980259099321407</v>
      </c>
      <c r="AJ1535" s="356">
        <v>0.92</v>
      </c>
      <c r="AK1535" s="169">
        <v>0.932909604519774</v>
      </c>
      <c r="AL1535" s="169">
        <v>0.92914653784219</v>
      </c>
      <c r="AM1535" s="169">
        <v>0.939903846153846</v>
      </c>
      <c r="AN1535" s="169">
        <v>0.94712376525276</v>
      </c>
      <c r="AO1535" s="168">
        <v>0.99</v>
      </c>
      <c r="AP1535" s="358" t="s">
        <v>40</v>
      </c>
      <c r="AQ1535" s="358">
        <v>1</v>
      </c>
      <c r="AR1535" s="358">
        <v>1</v>
      </c>
      <c r="AS1535" s="359">
        <v>1</v>
      </c>
      <c r="AT1535" s="364">
        <v>0.110069253262963</v>
      </c>
      <c r="AU1535" s="361">
        <v>0</v>
      </c>
      <c r="AV1535" s="362">
        <v>0</v>
      </c>
      <c r="AW1535" s="362">
        <v>0</v>
      </c>
      <c r="AX1535" s="362">
        <v>0.0469798657718121</v>
      </c>
      <c r="AY1535" s="142"/>
      <c r="AZ1535" s="140"/>
    </row>
    <row r="1536" spans="1:52">
      <c r="A1536" s="138"/>
      <c r="B1536" s="142"/>
      <c r="C1536" s="172" t="s">
        <v>2706</v>
      </c>
      <c r="D1536" s="166" t="s">
        <v>235</v>
      </c>
      <c r="E1536" s="166" t="s">
        <v>2707</v>
      </c>
      <c r="F1536" s="167" t="s">
        <v>2920</v>
      </c>
      <c r="G1536" s="178" t="s">
        <v>2921</v>
      </c>
      <c r="H1536" s="178" t="s">
        <v>2921</v>
      </c>
      <c r="I1536" s="178" t="s">
        <v>2921</v>
      </c>
      <c r="J1536" s="178" t="s">
        <v>2921</v>
      </c>
      <c r="K1536" s="168">
        <v>0.9</v>
      </c>
      <c r="L1536" s="169" t="s">
        <v>40</v>
      </c>
      <c r="M1536" s="169" t="s">
        <v>40</v>
      </c>
      <c r="N1536" s="170" t="s">
        <v>40</v>
      </c>
      <c r="O1536" s="170" t="s">
        <v>40</v>
      </c>
      <c r="P1536" s="356">
        <v>0.9</v>
      </c>
      <c r="Q1536" s="357" t="s">
        <v>40</v>
      </c>
      <c r="R1536" s="169" t="s">
        <v>40</v>
      </c>
      <c r="S1536" s="169" t="s">
        <v>40</v>
      </c>
      <c r="T1536" s="169">
        <v>1</v>
      </c>
      <c r="U1536" s="356">
        <v>0.9</v>
      </c>
      <c r="V1536" s="169" t="s">
        <v>40</v>
      </c>
      <c r="W1536" s="169" t="s">
        <v>40</v>
      </c>
      <c r="X1536" s="169" t="s">
        <v>40</v>
      </c>
      <c r="Y1536" s="169">
        <v>1</v>
      </c>
      <c r="Z1536" s="356">
        <v>0.92</v>
      </c>
      <c r="AA1536" s="356" t="s">
        <v>40</v>
      </c>
      <c r="AB1536" s="356" t="s">
        <v>40</v>
      </c>
      <c r="AC1536" s="356" t="s">
        <v>40</v>
      </c>
      <c r="AD1536" s="356" t="s">
        <v>40</v>
      </c>
      <c r="AE1536" s="356">
        <v>0.92</v>
      </c>
      <c r="AF1536" s="169">
        <v>1</v>
      </c>
      <c r="AG1536" s="169">
        <v>1</v>
      </c>
      <c r="AH1536" s="169">
        <v>1</v>
      </c>
      <c r="AI1536" s="169">
        <v>0.988454137267479</v>
      </c>
      <c r="AJ1536" s="356">
        <v>0.92</v>
      </c>
      <c r="AK1536" s="169">
        <v>1</v>
      </c>
      <c r="AL1536" s="169" t="s">
        <v>40</v>
      </c>
      <c r="AM1536" s="169" t="s">
        <v>40</v>
      </c>
      <c r="AN1536" s="169">
        <v>1</v>
      </c>
      <c r="AO1536" s="168">
        <v>0.99</v>
      </c>
      <c r="AP1536" s="358">
        <v>1</v>
      </c>
      <c r="AQ1536" s="358">
        <v>1</v>
      </c>
      <c r="AR1536" s="358" t="s">
        <v>40</v>
      </c>
      <c r="AS1536" s="359">
        <v>1</v>
      </c>
      <c r="AT1536" s="364">
        <v>0.110069253262963</v>
      </c>
      <c r="AU1536" s="361" t="s">
        <v>40</v>
      </c>
      <c r="AV1536" s="362" t="s">
        <v>40</v>
      </c>
      <c r="AW1536" s="362" t="s">
        <v>40</v>
      </c>
      <c r="AX1536" s="362" t="s">
        <v>40</v>
      </c>
      <c r="AY1536" s="142"/>
      <c r="AZ1536" s="140"/>
    </row>
    <row r="1537" spans="1:52">
      <c r="A1537" s="138"/>
      <c r="B1537" s="142"/>
      <c r="C1537" s="172" t="s">
        <v>2706</v>
      </c>
      <c r="D1537" s="166" t="s">
        <v>26</v>
      </c>
      <c r="E1537" s="166" t="s">
        <v>2707</v>
      </c>
      <c r="F1537" s="167" t="s">
        <v>2922</v>
      </c>
      <c r="G1537" s="178" t="s">
        <v>2923</v>
      </c>
      <c r="H1537" s="178" t="s">
        <v>2923</v>
      </c>
      <c r="I1537" s="178" t="s">
        <v>2923</v>
      </c>
      <c r="J1537" s="178" t="s">
        <v>2923</v>
      </c>
      <c r="K1537" s="168">
        <v>0.9</v>
      </c>
      <c r="L1537" s="169">
        <v>0.954545454545455</v>
      </c>
      <c r="M1537" s="169">
        <v>0.984848484848485</v>
      </c>
      <c r="N1537" s="170">
        <v>0.967741935483871</v>
      </c>
      <c r="O1537" s="170">
        <v>0.967958656330749</v>
      </c>
      <c r="P1537" s="356">
        <v>0.9</v>
      </c>
      <c r="Q1537" s="357">
        <v>0.98482905982906</v>
      </c>
      <c r="R1537" s="169">
        <v>0.932695777697582</v>
      </c>
      <c r="S1537" s="169">
        <v>0.934551208285386</v>
      </c>
      <c r="T1537" s="169">
        <v>0.970284081021363</v>
      </c>
      <c r="U1537" s="356">
        <v>0.9</v>
      </c>
      <c r="V1537" s="169">
        <v>0.903418803418803</v>
      </c>
      <c r="W1537" s="169">
        <v>0.855106459761819</v>
      </c>
      <c r="X1537" s="169">
        <v>0.87241081703107</v>
      </c>
      <c r="Y1537" s="169">
        <v>0.911754003870716</v>
      </c>
      <c r="Z1537" s="356">
        <v>0.92</v>
      </c>
      <c r="AA1537" s="356" t="s">
        <v>40</v>
      </c>
      <c r="AB1537" s="356" t="s">
        <v>40</v>
      </c>
      <c r="AC1537" s="356" t="s">
        <v>40</v>
      </c>
      <c r="AD1537" s="356" t="s">
        <v>40</v>
      </c>
      <c r="AE1537" s="356">
        <v>0.92</v>
      </c>
      <c r="AF1537" s="169">
        <v>0.991379310344828</v>
      </c>
      <c r="AG1537" s="169">
        <v>1</v>
      </c>
      <c r="AH1537" s="169">
        <v>0.998477929984779</v>
      </c>
      <c r="AI1537" s="169">
        <v>0.990647765308131</v>
      </c>
      <c r="AJ1537" s="356">
        <v>0.92</v>
      </c>
      <c r="AK1537" s="169">
        <v>0.95627133105802</v>
      </c>
      <c r="AL1537" s="169">
        <v>0.947927927927928</v>
      </c>
      <c r="AM1537" s="169">
        <v>0.933228029867892</v>
      </c>
      <c r="AN1537" s="169">
        <v>0.970379184348247</v>
      </c>
      <c r="AO1537" s="168">
        <v>0.99</v>
      </c>
      <c r="AP1537" s="358">
        <v>1</v>
      </c>
      <c r="AQ1537" s="358">
        <v>1</v>
      </c>
      <c r="AR1537" s="358">
        <v>1</v>
      </c>
      <c r="AS1537" s="359">
        <v>1</v>
      </c>
      <c r="AT1537" s="364">
        <v>0.110069253262963</v>
      </c>
      <c r="AU1537" s="361">
        <v>0.0909090909090909</v>
      </c>
      <c r="AV1537" s="362">
        <v>0.0303030303030303</v>
      </c>
      <c r="AW1537" s="362">
        <v>0.0434782608695652</v>
      </c>
      <c r="AX1537" s="362">
        <v>0.0504672897196262</v>
      </c>
      <c r="AY1537" s="142"/>
      <c r="AZ1537" s="140"/>
    </row>
    <row r="1538" spans="1:52">
      <c r="A1538" s="138"/>
      <c r="B1538" s="142"/>
      <c r="C1538" s="172" t="s">
        <v>2706</v>
      </c>
      <c r="D1538" s="166" t="s">
        <v>26</v>
      </c>
      <c r="E1538" s="166" t="s">
        <v>2707</v>
      </c>
      <c r="F1538" s="167" t="s">
        <v>2924</v>
      </c>
      <c r="G1538" s="178" t="s">
        <v>2925</v>
      </c>
      <c r="H1538" s="178" t="s">
        <v>2925</v>
      </c>
      <c r="I1538" s="178" t="s">
        <v>2925</v>
      </c>
      <c r="J1538" s="178" t="s">
        <v>2925</v>
      </c>
      <c r="K1538" s="168">
        <v>0.9</v>
      </c>
      <c r="L1538" s="169">
        <v>0.933333333333333</v>
      </c>
      <c r="M1538" s="169">
        <v>1</v>
      </c>
      <c r="N1538" s="170">
        <v>0.866666666666667</v>
      </c>
      <c r="O1538" s="170">
        <v>0.947368421052632</v>
      </c>
      <c r="P1538" s="356">
        <v>0.9</v>
      </c>
      <c r="Q1538" s="357">
        <v>1.00481347773767</v>
      </c>
      <c r="R1538" s="169">
        <v>1.00087950747581</v>
      </c>
      <c r="S1538" s="169">
        <v>0.952488687782805</v>
      </c>
      <c r="T1538" s="169">
        <v>0.998079025918373</v>
      </c>
      <c r="U1538" s="356">
        <v>0.9</v>
      </c>
      <c r="V1538" s="169">
        <v>0.951865222623345</v>
      </c>
      <c r="W1538" s="169">
        <v>0.975373790677221</v>
      </c>
      <c r="X1538" s="169">
        <v>0.948717948717949</v>
      </c>
      <c r="Y1538" s="169">
        <v>0.965156485504034</v>
      </c>
      <c r="Z1538" s="356">
        <v>0.92</v>
      </c>
      <c r="AA1538" s="356" t="s">
        <v>40</v>
      </c>
      <c r="AB1538" s="356" t="s">
        <v>40</v>
      </c>
      <c r="AC1538" s="356" t="s">
        <v>40</v>
      </c>
      <c r="AD1538" s="356" t="s">
        <v>40</v>
      </c>
      <c r="AE1538" s="356">
        <v>0.92</v>
      </c>
      <c r="AF1538" s="169">
        <v>0.95</v>
      </c>
      <c r="AG1538" s="169">
        <v>1</v>
      </c>
      <c r="AH1538" s="169">
        <v>0.866666666666667</v>
      </c>
      <c r="AI1538" s="169">
        <v>0.990940766550523</v>
      </c>
      <c r="AJ1538" s="356">
        <v>0.92</v>
      </c>
      <c r="AK1538" s="169">
        <v>0.974940334128878</v>
      </c>
      <c r="AL1538" s="169">
        <v>0.987708516242318</v>
      </c>
      <c r="AM1538" s="169">
        <v>0.99023290758828</v>
      </c>
      <c r="AN1538" s="169">
        <v>0.987485645299019</v>
      </c>
      <c r="AO1538" s="168">
        <v>0.99</v>
      </c>
      <c r="AP1538" s="358">
        <v>1</v>
      </c>
      <c r="AQ1538" s="358">
        <v>1</v>
      </c>
      <c r="AR1538" s="358">
        <v>1</v>
      </c>
      <c r="AS1538" s="359">
        <v>1</v>
      </c>
      <c r="AT1538" s="364">
        <v>0.110069253262963</v>
      </c>
      <c r="AU1538" s="361">
        <v>0.04</v>
      </c>
      <c r="AV1538" s="362">
        <v>0.0740740740740741</v>
      </c>
      <c r="AW1538" s="362">
        <v>0.0208333333333333</v>
      </c>
      <c r="AX1538" s="362">
        <v>0.0423497267759563</v>
      </c>
      <c r="AY1538" s="142"/>
      <c r="AZ1538" s="140"/>
    </row>
    <row r="1539" spans="1:52">
      <c r="A1539" s="138"/>
      <c r="B1539" s="142"/>
      <c r="C1539" s="172" t="s">
        <v>2706</v>
      </c>
      <c r="D1539" s="166" t="s">
        <v>26</v>
      </c>
      <c r="E1539" s="166" t="s">
        <v>2707</v>
      </c>
      <c r="F1539" s="167" t="s">
        <v>2926</v>
      </c>
      <c r="G1539" s="178" t="s">
        <v>2927</v>
      </c>
      <c r="H1539" s="178" t="s">
        <v>2927</v>
      </c>
      <c r="I1539" s="178" t="s">
        <v>2927</v>
      </c>
      <c r="J1539" s="178" t="s">
        <v>2927</v>
      </c>
      <c r="K1539" s="168">
        <v>0.9</v>
      </c>
      <c r="L1539" s="169">
        <v>1</v>
      </c>
      <c r="M1539" s="169">
        <v>1</v>
      </c>
      <c r="N1539" s="170">
        <v>0.928571428571429</v>
      </c>
      <c r="O1539" s="170">
        <v>0.977337110481586</v>
      </c>
      <c r="P1539" s="356">
        <v>0.9</v>
      </c>
      <c r="Q1539" s="357">
        <v>0.953168044077135</v>
      </c>
      <c r="R1539" s="169">
        <v>0.99558693733451</v>
      </c>
      <c r="S1539" s="169">
        <v>0.994890510948905</v>
      </c>
      <c r="T1539" s="169">
        <v>0.96828001763582</v>
      </c>
      <c r="U1539" s="356">
        <v>0.9</v>
      </c>
      <c r="V1539" s="169">
        <v>0.745638200183655</v>
      </c>
      <c r="W1539" s="169">
        <v>0.786407766990291</v>
      </c>
      <c r="X1539" s="169">
        <v>0.813868613138686</v>
      </c>
      <c r="Y1539" s="169">
        <v>0.759222064370744</v>
      </c>
      <c r="Z1539" s="356">
        <v>0.92</v>
      </c>
      <c r="AA1539" s="356" t="s">
        <v>40</v>
      </c>
      <c r="AB1539" s="356" t="s">
        <v>40</v>
      </c>
      <c r="AC1539" s="356" t="s">
        <v>40</v>
      </c>
      <c r="AD1539" s="356" t="s">
        <v>40</v>
      </c>
      <c r="AE1539" s="356">
        <v>0.92</v>
      </c>
      <c r="AF1539" s="169">
        <v>0.983050847457627</v>
      </c>
      <c r="AG1539" s="169">
        <v>1</v>
      </c>
      <c r="AH1539" s="169">
        <v>1</v>
      </c>
      <c r="AI1539" s="169">
        <v>0.993169398907104</v>
      </c>
      <c r="AJ1539" s="356">
        <v>0.92</v>
      </c>
      <c r="AK1539" s="169">
        <v>0.830741079597438</v>
      </c>
      <c r="AL1539" s="169">
        <v>0.872021182700794</v>
      </c>
      <c r="AM1539" s="169">
        <v>0.85036496350365</v>
      </c>
      <c r="AN1539" s="169">
        <v>0.843374083129584</v>
      </c>
      <c r="AO1539" s="168">
        <v>0.99</v>
      </c>
      <c r="AP1539" s="358">
        <v>1</v>
      </c>
      <c r="AQ1539" s="358">
        <v>1</v>
      </c>
      <c r="AR1539" s="358">
        <v>1</v>
      </c>
      <c r="AS1539" s="359">
        <v>1</v>
      </c>
      <c r="AT1539" s="364">
        <v>0.110069253262963</v>
      </c>
      <c r="AU1539" s="361">
        <v>0</v>
      </c>
      <c r="AV1539" s="362">
        <v>0.0454545454545455</v>
      </c>
      <c r="AW1539" s="362">
        <v>0.0526315789473684</v>
      </c>
      <c r="AX1539" s="362">
        <v>0.0291479820627803</v>
      </c>
      <c r="AY1539" s="142"/>
      <c r="AZ1539" s="140"/>
    </row>
    <row r="1540" spans="1:52">
      <c r="A1540" s="138"/>
      <c r="B1540" s="142"/>
      <c r="C1540" s="172" t="s">
        <v>2706</v>
      </c>
      <c r="D1540" s="166" t="s">
        <v>26</v>
      </c>
      <c r="E1540" s="166" t="s">
        <v>2707</v>
      </c>
      <c r="F1540" s="167" t="s">
        <v>2928</v>
      </c>
      <c r="G1540" s="178" t="s">
        <v>2929</v>
      </c>
      <c r="H1540" s="178" t="s">
        <v>2929</v>
      </c>
      <c r="I1540" s="178" t="s">
        <v>2929</v>
      </c>
      <c r="J1540" s="178" t="s">
        <v>2929</v>
      </c>
      <c r="K1540" s="168">
        <v>0.9</v>
      </c>
      <c r="L1540" s="169">
        <v>1</v>
      </c>
      <c r="M1540" s="169">
        <v>1</v>
      </c>
      <c r="N1540" s="170">
        <v>1</v>
      </c>
      <c r="O1540" s="170">
        <v>1</v>
      </c>
      <c r="P1540" s="356">
        <v>0.9</v>
      </c>
      <c r="Q1540" s="357">
        <v>0.993861264579497</v>
      </c>
      <c r="R1540" s="169">
        <v>0.986139630390144</v>
      </c>
      <c r="S1540" s="169">
        <v>0.967032967032967</v>
      </c>
      <c r="T1540" s="169">
        <v>0.96796036864877</v>
      </c>
      <c r="U1540" s="356">
        <v>0.9</v>
      </c>
      <c r="V1540" s="169">
        <v>0.915899324739104</v>
      </c>
      <c r="W1540" s="169">
        <v>0.942505133470226</v>
      </c>
      <c r="X1540" s="169">
        <v>0.877209746774964</v>
      </c>
      <c r="Y1540" s="169">
        <v>0.909365801875412</v>
      </c>
      <c r="Z1540" s="356">
        <v>0.92</v>
      </c>
      <c r="AA1540" s="356" t="s">
        <v>40</v>
      </c>
      <c r="AB1540" s="356" t="s">
        <v>40</v>
      </c>
      <c r="AC1540" s="356" t="s">
        <v>40</v>
      </c>
      <c r="AD1540" s="356">
        <v>1</v>
      </c>
      <c r="AE1540" s="356">
        <v>0.92</v>
      </c>
      <c r="AF1540" s="169">
        <v>0.991228070175439</v>
      </c>
      <c r="AG1540" s="169">
        <v>1</v>
      </c>
      <c r="AH1540" s="169">
        <v>1</v>
      </c>
      <c r="AI1540" s="169">
        <v>0.992635024549918</v>
      </c>
      <c r="AJ1540" s="356">
        <v>0.92</v>
      </c>
      <c r="AK1540" s="169">
        <v>0.968078575813382</v>
      </c>
      <c r="AL1540" s="169">
        <v>0.967659137577002</v>
      </c>
      <c r="AM1540" s="169">
        <v>0.957477305303392</v>
      </c>
      <c r="AN1540" s="169">
        <v>0.958905651880207</v>
      </c>
      <c r="AO1540" s="168">
        <v>0.99</v>
      </c>
      <c r="AP1540" s="358">
        <v>1</v>
      </c>
      <c r="AQ1540" s="358">
        <v>1</v>
      </c>
      <c r="AR1540" s="358">
        <v>1</v>
      </c>
      <c r="AS1540" s="359">
        <v>1</v>
      </c>
      <c r="AT1540" s="364">
        <v>0.110069253262963</v>
      </c>
      <c r="AU1540" s="361">
        <v>0.25</v>
      </c>
      <c r="AV1540" s="362">
        <v>0.0909090909090909</v>
      </c>
      <c r="AW1540" s="362">
        <v>0.0487804878048781</v>
      </c>
      <c r="AX1540" s="362">
        <v>0.0307548928238583</v>
      </c>
      <c r="AY1540" s="142"/>
      <c r="AZ1540" s="140"/>
    </row>
    <row r="1541" spans="1:52">
      <c r="A1541" s="138"/>
      <c r="B1541" s="142"/>
      <c r="C1541" s="172" t="s">
        <v>2706</v>
      </c>
      <c r="D1541" s="166" t="s">
        <v>26</v>
      </c>
      <c r="E1541" s="166" t="s">
        <v>2707</v>
      </c>
      <c r="F1541" s="167" t="s">
        <v>2930</v>
      </c>
      <c r="G1541" s="178" t="s">
        <v>2931</v>
      </c>
      <c r="H1541" s="178" t="s">
        <v>2931</v>
      </c>
      <c r="I1541" s="178" t="s">
        <v>2931</v>
      </c>
      <c r="J1541" s="178" t="s">
        <v>2931</v>
      </c>
      <c r="K1541" s="168">
        <v>0.9</v>
      </c>
      <c r="L1541" s="169">
        <v>1</v>
      </c>
      <c r="M1541" s="169">
        <v>1</v>
      </c>
      <c r="N1541" s="170">
        <v>0.970588235294118</v>
      </c>
      <c r="O1541" s="170">
        <v>0.98886827458256</v>
      </c>
      <c r="P1541" s="356">
        <v>0.9</v>
      </c>
      <c r="Q1541" s="357">
        <v>0.97123645872245</v>
      </c>
      <c r="R1541" s="169">
        <v>0.986849795441262</v>
      </c>
      <c r="S1541" s="169">
        <v>0.953348970549909</v>
      </c>
      <c r="T1541" s="169">
        <v>0.979074251735897</v>
      </c>
      <c r="U1541" s="356">
        <v>0.9</v>
      </c>
      <c r="V1541" s="169">
        <v>0.95442659693687</v>
      </c>
      <c r="W1541" s="169">
        <v>0.943600233781414</v>
      </c>
      <c r="X1541" s="169">
        <v>0.933802449830597</v>
      </c>
      <c r="Y1541" s="169">
        <v>0.950748976509589</v>
      </c>
      <c r="Z1541" s="356">
        <v>0.92</v>
      </c>
      <c r="AA1541" s="356" t="s">
        <v>40</v>
      </c>
      <c r="AB1541" s="356" t="s">
        <v>40</v>
      </c>
      <c r="AC1541" s="356" t="s">
        <v>40</v>
      </c>
      <c r="AD1541" s="356" t="s">
        <v>40</v>
      </c>
      <c r="AE1541" s="356">
        <v>0.92</v>
      </c>
      <c r="AF1541" s="169">
        <v>0.957446808510638</v>
      </c>
      <c r="AG1541" s="169">
        <v>0.950819672131147</v>
      </c>
      <c r="AH1541" s="169">
        <v>0.967032967032967</v>
      </c>
      <c r="AI1541" s="169">
        <v>0.976526620173499</v>
      </c>
      <c r="AJ1541" s="356">
        <v>0.92</v>
      </c>
      <c r="AK1541" s="169">
        <v>0.980231256993659</v>
      </c>
      <c r="AL1541" s="169">
        <v>0.980741173037642</v>
      </c>
      <c r="AM1541" s="169">
        <v>0.988275143303804</v>
      </c>
      <c r="AN1541" s="169">
        <v>0.985359184216023</v>
      </c>
      <c r="AO1541" s="168">
        <v>0.99</v>
      </c>
      <c r="AP1541" s="358">
        <v>1</v>
      </c>
      <c r="AQ1541" s="358">
        <v>1</v>
      </c>
      <c r="AR1541" s="358">
        <v>1</v>
      </c>
      <c r="AS1541" s="359">
        <v>1</v>
      </c>
      <c r="AT1541" s="364">
        <v>0.110069253262963</v>
      </c>
      <c r="AU1541" s="361">
        <v>0.0952380952380952</v>
      </c>
      <c r="AV1541" s="362">
        <v>0.032258064516129</v>
      </c>
      <c r="AW1541" s="362">
        <v>0.161290322580645</v>
      </c>
      <c r="AX1541" s="362">
        <v>0.054904831625183</v>
      </c>
      <c r="AY1541" s="142"/>
      <c r="AZ1541" s="140"/>
    </row>
    <row r="1542" spans="1:52">
      <c r="A1542" s="138"/>
      <c r="B1542" s="142"/>
      <c r="C1542" s="172" t="s">
        <v>2706</v>
      </c>
      <c r="D1542" s="166" t="s">
        <v>26</v>
      </c>
      <c r="E1542" s="166" t="s">
        <v>2707</v>
      </c>
      <c r="F1542" s="167" t="s">
        <v>2932</v>
      </c>
      <c r="G1542" s="178" t="s">
        <v>2933</v>
      </c>
      <c r="H1542" s="178" t="s">
        <v>2933</v>
      </c>
      <c r="I1542" s="178" t="s">
        <v>2933</v>
      </c>
      <c r="J1542" s="178" t="s">
        <v>2933</v>
      </c>
      <c r="K1542" s="168">
        <v>0.9</v>
      </c>
      <c r="L1542" s="169">
        <v>0.976190476190476</v>
      </c>
      <c r="M1542" s="169">
        <v>0.95</v>
      </c>
      <c r="N1542" s="170">
        <v>0.95</v>
      </c>
      <c r="O1542" s="170">
        <v>0.967771639042357</v>
      </c>
      <c r="P1542" s="356">
        <v>0.9</v>
      </c>
      <c r="Q1542" s="357">
        <v>0.988284202569917</v>
      </c>
      <c r="R1542" s="169">
        <v>0.967920792079208</v>
      </c>
      <c r="S1542" s="169">
        <v>0.945656060064355</v>
      </c>
      <c r="T1542" s="169">
        <v>0.888063345150402</v>
      </c>
      <c r="U1542" s="356">
        <v>0.9</v>
      </c>
      <c r="V1542" s="169">
        <v>0.670823885109599</v>
      </c>
      <c r="W1542" s="169">
        <v>0.708118811881188</v>
      </c>
      <c r="X1542" s="169">
        <v>0.690382552735073</v>
      </c>
      <c r="Y1542" s="169">
        <v>0.574702273547456</v>
      </c>
      <c r="Z1542" s="356">
        <v>0.92</v>
      </c>
      <c r="AA1542" s="356" t="s">
        <v>40</v>
      </c>
      <c r="AB1542" s="356" t="s">
        <v>40</v>
      </c>
      <c r="AC1542" s="356" t="s">
        <v>40</v>
      </c>
      <c r="AD1542" s="356" t="s">
        <v>40</v>
      </c>
      <c r="AE1542" s="356">
        <v>0.92</v>
      </c>
      <c r="AF1542" s="169">
        <v>0.949640287769784</v>
      </c>
      <c r="AG1542" s="169">
        <v>1</v>
      </c>
      <c r="AH1542" s="169">
        <v>1</v>
      </c>
      <c r="AI1542" s="169">
        <v>0.988919129082426</v>
      </c>
      <c r="AJ1542" s="356">
        <v>0.92</v>
      </c>
      <c r="AK1542" s="169">
        <v>0.868401206636501</v>
      </c>
      <c r="AL1542" s="169">
        <v>0.916072842438638</v>
      </c>
      <c r="AM1542" s="169">
        <v>0.917798427448177</v>
      </c>
      <c r="AN1542" s="169">
        <v>0.919648921718458</v>
      </c>
      <c r="AO1542" s="168">
        <v>0.99</v>
      </c>
      <c r="AP1542" s="358">
        <v>1</v>
      </c>
      <c r="AQ1542" s="358">
        <v>1</v>
      </c>
      <c r="AR1542" s="358">
        <v>1</v>
      </c>
      <c r="AS1542" s="359">
        <v>1</v>
      </c>
      <c r="AT1542" s="364">
        <v>0.110069253262963</v>
      </c>
      <c r="AU1542" s="361">
        <v>0.037037037037037</v>
      </c>
      <c r="AV1542" s="362">
        <v>0</v>
      </c>
      <c r="AW1542" s="362">
        <v>0.08</v>
      </c>
      <c r="AX1542" s="362">
        <v>0.0540672187043351</v>
      </c>
      <c r="AY1542" s="142"/>
      <c r="AZ1542" s="140"/>
    </row>
    <row r="1543" spans="1:52">
      <c r="A1543" s="138"/>
      <c r="B1543" s="142"/>
      <c r="C1543" s="172" t="s">
        <v>2706</v>
      </c>
      <c r="D1543" s="166" t="s">
        <v>26</v>
      </c>
      <c r="E1543" s="166" t="s">
        <v>2707</v>
      </c>
      <c r="F1543" s="167" t="s">
        <v>2934</v>
      </c>
      <c r="G1543" s="178" t="s">
        <v>2935</v>
      </c>
      <c r="H1543" s="178" t="s">
        <v>2935</v>
      </c>
      <c r="I1543" s="178" t="s">
        <v>2935</v>
      </c>
      <c r="J1543" s="178" t="s">
        <v>2935</v>
      </c>
      <c r="K1543" s="168">
        <v>0.9</v>
      </c>
      <c r="L1543" s="169">
        <v>1</v>
      </c>
      <c r="M1543" s="169">
        <v>1</v>
      </c>
      <c r="N1543" s="170">
        <v>1</v>
      </c>
      <c r="O1543" s="170">
        <v>0.988970588235294</v>
      </c>
      <c r="P1543" s="356">
        <v>0.9</v>
      </c>
      <c r="Q1543" s="357">
        <v>0.985752448797863</v>
      </c>
      <c r="R1543" s="169">
        <v>0.979690522243714</v>
      </c>
      <c r="S1543" s="169">
        <v>0.989708404802744</v>
      </c>
      <c r="T1543" s="169">
        <v>0.972741194486983</v>
      </c>
      <c r="U1543" s="356">
        <v>0.9</v>
      </c>
      <c r="V1543" s="169">
        <v>0.82546749777382</v>
      </c>
      <c r="W1543" s="169">
        <v>0.853965183752418</v>
      </c>
      <c r="X1543" s="169">
        <v>0.816466552315609</v>
      </c>
      <c r="Y1543" s="169">
        <v>0.780117406840225</v>
      </c>
      <c r="Z1543" s="356">
        <v>0.92</v>
      </c>
      <c r="AA1543" s="356" t="s">
        <v>40</v>
      </c>
      <c r="AB1543" s="356" t="s">
        <v>40</v>
      </c>
      <c r="AC1543" s="356" t="s">
        <v>40</v>
      </c>
      <c r="AD1543" s="356" t="s">
        <v>40</v>
      </c>
      <c r="AE1543" s="356">
        <v>0.92</v>
      </c>
      <c r="AF1543" s="169">
        <v>0.914285714285714</v>
      </c>
      <c r="AG1543" s="169">
        <v>0.321428571428571</v>
      </c>
      <c r="AH1543" s="169">
        <v>1</v>
      </c>
      <c r="AI1543" s="169">
        <v>0.972464741437206</v>
      </c>
      <c r="AJ1543" s="356">
        <v>0.92</v>
      </c>
      <c r="AK1543" s="169">
        <v>0.901372212692967</v>
      </c>
      <c r="AL1543" s="169">
        <v>0.92278360343184</v>
      </c>
      <c r="AM1543" s="169">
        <v>0.943493150684932</v>
      </c>
      <c r="AN1543" s="169">
        <v>0.94972736075014</v>
      </c>
      <c r="AO1543" s="168">
        <v>0.99</v>
      </c>
      <c r="AP1543" s="358">
        <v>1</v>
      </c>
      <c r="AQ1543" s="358">
        <v>1</v>
      </c>
      <c r="AR1543" s="358">
        <v>1</v>
      </c>
      <c r="AS1543" s="359">
        <v>1</v>
      </c>
      <c r="AT1543" s="364">
        <v>0.110069253262963</v>
      </c>
      <c r="AU1543" s="361">
        <v>0</v>
      </c>
      <c r="AV1543" s="362">
        <v>0.166666666666667</v>
      </c>
      <c r="AW1543" s="362">
        <v>0.333333333333333</v>
      </c>
      <c r="AX1543" s="362">
        <v>0.0372670807453416</v>
      </c>
      <c r="AY1543" s="142"/>
      <c r="AZ1543" s="140"/>
    </row>
    <row r="1544" spans="1:52">
      <c r="A1544" s="138"/>
      <c r="B1544" s="142"/>
      <c r="C1544" s="172" t="s">
        <v>2706</v>
      </c>
      <c r="D1544" s="166" t="s">
        <v>26</v>
      </c>
      <c r="E1544" s="166" t="s">
        <v>2707</v>
      </c>
      <c r="F1544" s="167" t="s">
        <v>2936</v>
      </c>
      <c r="G1544" s="178" t="s">
        <v>2937</v>
      </c>
      <c r="H1544" s="178" t="s">
        <v>2937</v>
      </c>
      <c r="I1544" s="178" t="s">
        <v>2937</v>
      </c>
      <c r="J1544" s="178" t="s">
        <v>2937</v>
      </c>
      <c r="K1544" s="168">
        <v>0.9</v>
      </c>
      <c r="L1544" s="169">
        <v>0.757575757575758</v>
      </c>
      <c r="M1544" s="169">
        <v>0.862068965517241</v>
      </c>
      <c r="N1544" s="170">
        <v>0.838709677419355</v>
      </c>
      <c r="O1544" s="170">
        <v>0.823284823284823</v>
      </c>
      <c r="P1544" s="356">
        <v>0.9</v>
      </c>
      <c r="Q1544" s="357">
        <v>0.882858258492776</v>
      </c>
      <c r="R1544" s="169">
        <v>0.81573242489935</v>
      </c>
      <c r="S1544" s="169">
        <v>0.803232998885173</v>
      </c>
      <c r="T1544" s="169">
        <v>0.890141880052004</v>
      </c>
      <c r="U1544" s="356">
        <v>0.9</v>
      </c>
      <c r="V1544" s="169">
        <v>0.802030456852792</v>
      </c>
      <c r="W1544" s="169">
        <v>0.771755961598018</v>
      </c>
      <c r="X1544" s="169">
        <v>0.783166109253066</v>
      </c>
      <c r="Y1544" s="169">
        <v>0.840851280312023</v>
      </c>
      <c r="Z1544" s="356">
        <v>0.92</v>
      </c>
      <c r="AA1544" s="356">
        <v>0</v>
      </c>
      <c r="AB1544" s="356">
        <v>0</v>
      </c>
      <c r="AC1544" s="356" t="s">
        <v>40</v>
      </c>
      <c r="AD1544" s="356">
        <v>0.184210526315789</v>
      </c>
      <c r="AE1544" s="356">
        <v>0.92</v>
      </c>
      <c r="AF1544" s="169">
        <v>0.693333333333333</v>
      </c>
      <c r="AG1544" s="169">
        <v>0.578947368421053</v>
      </c>
      <c r="AH1544" s="169">
        <v>0.922077922077922</v>
      </c>
      <c r="AI1544" s="169">
        <v>0.755717991039849</v>
      </c>
      <c r="AJ1544" s="356">
        <v>0.92</v>
      </c>
      <c r="AK1544" s="169">
        <v>0.888629283489097</v>
      </c>
      <c r="AL1544" s="169">
        <v>0.912291537986411</v>
      </c>
      <c r="AM1544" s="169">
        <v>0.887433825578155</v>
      </c>
      <c r="AN1544" s="169">
        <v>0.93271756630794</v>
      </c>
      <c r="AO1544" s="168">
        <v>0.99</v>
      </c>
      <c r="AP1544" s="358">
        <v>1</v>
      </c>
      <c r="AQ1544" s="358" t="s">
        <v>40</v>
      </c>
      <c r="AR1544" s="358">
        <v>1</v>
      </c>
      <c r="AS1544" s="359">
        <v>1</v>
      </c>
      <c r="AT1544" s="364">
        <v>0.110069253262963</v>
      </c>
      <c r="AU1544" s="361">
        <v>0.24</v>
      </c>
      <c r="AV1544" s="362">
        <v>0.09375</v>
      </c>
      <c r="AW1544" s="362">
        <v>0.314285714285714</v>
      </c>
      <c r="AX1544" s="362">
        <v>0.102976394115635</v>
      </c>
      <c r="AY1544" s="142"/>
      <c r="AZ1544" s="140"/>
    </row>
    <row r="1545" spans="1:52">
      <c r="A1545" s="138"/>
      <c r="B1545" s="142"/>
      <c r="C1545" s="172" t="s">
        <v>2706</v>
      </c>
      <c r="D1545" s="166" t="s">
        <v>235</v>
      </c>
      <c r="E1545" s="166" t="s">
        <v>2707</v>
      </c>
      <c r="F1545" s="167" t="s">
        <v>2938</v>
      </c>
      <c r="G1545" s="178" t="s">
        <v>2939</v>
      </c>
      <c r="H1545" s="178" t="s">
        <v>2939</v>
      </c>
      <c r="I1545" s="178" t="s">
        <v>2939</v>
      </c>
      <c r="J1545" s="178" t="s">
        <v>2939</v>
      </c>
      <c r="K1545" s="168">
        <v>0.9</v>
      </c>
      <c r="L1545" s="169" t="s">
        <v>40</v>
      </c>
      <c r="M1545" s="169" t="s">
        <v>40</v>
      </c>
      <c r="N1545" s="170" t="s">
        <v>40</v>
      </c>
      <c r="O1545" s="170" t="s">
        <v>40</v>
      </c>
      <c r="P1545" s="356">
        <v>0.9</v>
      </c>
      <c r="Q1545" s="357">
        <v>0.5</v>
      </c>
      <c r="R1545" s="169">
        <v>1</v>
      </c>
      <c r="S1545" s="169" t="s">
        <v>40</v>
      </c>
      <c r="T1545" s="169">
        <v>0.25</v>
      </c>
      <c r="U1545" s="356">
        <v>0.9</v>
      </c>
      <c r="V1545" s="169">
        <v>0.5</v>
      </c>
      <c r="W1545" s="169">
        <v>1</v>
      </c>
      <c r="X1545" s="169" t="s">
        <v>40</v>
      </c>
      <c r="Y1545" s="169">
        <v>0.85</v>
      </c>
      <c r="Z1545" s="356">
        <v>0.92</v>
      </c>
      <c r="AA1545" s="356" t="s">
        <v>40</v>
      </c>
      <c r="AB1545" s="356" t="s">
        <v>40</v>
      </c>
      <c r="AC1545" s="356" t="s">
        <v>40</v>
      </c>
      <c r="AD1545" s="356">
        <v>0.5</v>
      </c>
      <c r="AE1545" s="356">
        <v>0.92</v>
      </c>
      <c r="AF1545" s="169">
        <v>0.992492492492492</v>
      </c>
      <c r="AG1545" s="169">
        <v>0.99109131403118</v>
      </c>
      <c r="AH1545" s="169">
        <v>0.997590361445783</v>
      </c>
      <c r="AI1545" s="169">
        <v>0.962410423452769</v>
      </c>
      <c r="AJ1545" s="356">
        <v>0.92</v>
      </c>
      <c r="AK1545" s="169">
        <v>1</v>
      </c>
      <c r="AL1545" s="169">
        <v>1</v>
      </c>
      <c r="AM1545" s="169" t="s">
        <v>40</v>
      </c>
      <c r="AN1545" s="169">
        <v>0.892857142857143</v>
      </c>
      <c r="AO1545" s="168">
        <v>0.99</v>
      </c>
      <c r="AP1545" s="358">
        <v>1</v>
      </c>
      <c r="AQ1545" s="358">
        <v>1</v>
      </c>
      <c r="AR1545" s="358">
        <v>1</v>
      </c>
      <c r="AS1545" s="359">
        <v>1</v>
      </c>
      <c r="AT1545" s="364">
        <v>0.110069253262963</v>
      </c>
      <c r="AU1545" s="361" t="s">
        <v>40</v>
      </c>
      <c r="AV1545" s="362" t="s">
        <v>40</v>
      </c>
      <c r="AW1545" s="362" t="s">
        <v>40</v>
      </c>
      <c r="AX1545" s="362" t="s">
        <v>40</v>
      </c>
      <c r="AY1545" s="142"/>
      <c r="AZ1545" s="140"/>
    </row>
    <row r="1546" spans="1:52">
      <c r="A1546" s="138"/>
      <c r="B1546" s="142"/>
      <c r="C1546" s="172" t="s">
        <v>2706</v>
      </c>
      <c r="D1546" s="166" t="s">
        <v>235</v>
      </c>
      <c r="E1546" s="166" t="s">
        <v>2707</v>
      </c>
      <c r="F1546" s="167" t="s">
        <v>2940</v>
      </c>
      <c r="G1546" s="178" t="s">
        <v>2941</v>
      </c>
      <c r="H1546" s="178" t="s">
        <v>2941</v>
      </c>
      <c r="I1546" s="178" t="s">
        <v>2941</v>
      </c>
      <c r="J1546" s="178" t="s">
        <v>2941</v>
      </c>
      <c r="K1546" s="168">
        <v>0.9</v>
      </c>
      <c r="L1546" s="169" t="s">
        <v>40</v>
      </c>
      <c r="M1546" s="169" t="s">
        <v>40</v>
      </c>
      <c r="N1546" s="170" t="s">
        <v>40</v>
      </c>
      <c r="O1546" s="170" t="s">
        <v>40</v>
      </c>
      <c r="P1546" s="356">
        <v>0.9</v>
      </c>
      <c r="Q1546" s="357">
        <v>0</v>
      </c>
      <c r="R1546" s="169">
        <v>0</v>
      </c>
      <c r="S1546" s="169">
        <v>0</v>
      </c>
      <c r="T1546" s="169">
        <v>0</v>
      </c>
      <c r="U1546" s="356">
        <v>0.9</v>
      </c>
      <c r="V1546" s="169">
        <v>1</v>
      </c>
      <c r="W1546" s="169">
        <v>0</v>
      </c>
      <c r="X1546" s="169">
        <v>0</v>
      </c>
      <c r="Y1546" s="169">
        <v>0.756756756756757</v>
      </c>
      <c r="Z1546" s="356">
        <v>0.92</v>
      </c>
      <c r="AA1546" s="356" t="s">
        <v>40</v>
      </c>
      <c r="AB1546" s="356" t="s">
        <v>40</v>
      </c>
      <c r="AC1546" s="356" t="s">
        <v>40</v>
      </c>
      <c r="AD1546" s="356" t="s">
        <v>40</v>
      </c>
      <c r="AE1546" s="356">
        <v>0.92</v>
      </c>
      <c r="AF1546" s="169">
        <v>0.997126436781609</v>
      </c>
      <c r="AG1546" s="169">
        <v>1</v>
      </c>
      <c r="AH1546" s="169">
        <v>1</v>
      </c>
      <c r="AI1546" s="169">
        <v>0.977024698449167</v>
      </c>
      <c r="AJ1546" s="356">
        <v>0.92</v>
      </c>
      <c r="AK1546" s="169">
        <v>1</v>
      </c>
      <c r="AL1546" s="169">
        <v>0</v>
      </c>
      <c r="AM1546" s="169">
        <v>0</v>
      </c>
      <c r="AN1546" s="169">
        <v>0.791666666666667</v>
      </c>
      <c r="AO1546" s="168">
        <v>0.99</v>
      </c>
      <c r="AP1546" s="358">
        <v>1</v>
      </c>
      <c r="AQ1546" s="358">
        <v>1</v>
      </c>
      <c r="AR1546" s="358">
        <v>1</v>
      </c>
      <c r="AS1546" s="359">
        <v>1</v>
      </c>
      <c r="AT1546" s="364">
        <v>0.110069253262963</v>
      </c>
      <c r="AU1546" s="361" t="s">
        <v>40</v>
      </c>
      <c r="AV1546" s="362" t="s">
        <v>40</v>
      </c>
      <c r="AW1546" s="362" t="s">
        <v>40</v>
      </c>
      <c r="AX1546" s="362" t="s">
        <v>40</v>
      </c>
      <c r="AY1546" s="142"/>
      <c r="AZ1546" s="140"/>
    </row>
    <row r="1547" spans="1:52">
      <c r="A1547" s="138"/>
      <c r="B1547" s="142"/>
      <c r="C1547" s="172" t="s">
        <v>2706</v>
      </c>
      <c r="D1547" s="166" t="s">
        <v>235</v>
      </c>
      <c r="E1547" s="166" t="s">
        <v>2707</v>
      </c>
      <c r="F1547" s="167" t="s">
        <v>2942</v>
      </c>
      <c r="G1547" s="178" t="s">
        <v>2943</v>
      </c>
      <c r="H1547" s="178" t="s">
        <v>2943</v>
      </c>
      <c r="I1547" s="178" t="s">
        <v>2943</v>
      </c>
      <c r="J1547" s="178" t="s">
        <v>2943</v>
      </c>
      <c r="K1547" s="168">
        <v>0.9</v>
      </c>
      <c r="L1547" s="169" t="s">
        <v>40</v>
      </c>
      <c r="M1547" s="169" t="s">
        <v>40</v>
      </c>
      <c r="N1547" s="170" t="s">
        <v>40</v>
      </c>
      <c r="O1547" s="170" t="s">
        <v>40</v>
      </c>
      <c r="P1547" s="356">
        <v>0.9</v>
      </c>
      <c r="Q1547" s="357" t="s">
        <v>40</v>
      </c>
      <c r="R1547" s="169" t="s">
        <v>40</v>
      </c>
      <c r="S1547" s="169">
        <v>0</v>
      </c>
      <c r="T1547" s="169">
        <v>0</v>
      </c>
      <c r="U1547" s="356">
        <v>0.9</v>
      </c>
      <c r="V1547" s="169" t="s">
        <v>40</v>
      </c>
      <c r="W1547" s="169" t="s">
        <v>40</v>
      </c>
      <c r="X1547" s="169">
        <v>1</v>
      </c>
      <c r="Y1547" s="169">
        <v>1</v>
      </c>
      <c r="Z1547" s="356">
        <v>0.92</v>
      </c>
      <c r="AA1547" s="356" t="s">
        <v>40</v>
      </c>
      <c r="AB1547" s="356" t="s">
        <v>40</v>
      </c>
      <c r="AC1547" s="356" t="s">
        <v>40</v>
      </c>
      <c r="AD1547" s="356" t="s">
        <v>40</v>
      </c>
      <c r="AE1547" s="356">
        <v>0.92</v>
      </c>
      <c r="AF1547" s="169">
        <v>1</v>
      </c>
      <c r="AG1547" s="169">
        <v>0.994152046783626</v>
      </c>
      <c r="AH1547" s="169">
        <v>0.981981981981982</v>
      </c>
      <c r="AI1547" s="169">
        <v>0.951801933782596</v>
      </c>
      <c r="AJ1547" s="356">
        <v>0.92</v>
      </c>
      <c r="AK1547" s="169" t="s">
        <v>40</v>
      </c>
      <c r="AL1547" s="169" t="s">
        <v>40</v>
      </c>
      <c r="AM1547" s="169">
        <v>1</v>
      </c>
      <c r="AN1547" s="169">
        <v>1</v>
      </c>
      <c r="AO1547" s="168">
        <v>0.99</v>
      </c>
      <c r="AP1547" s="358">
        <v>1</v>
      </c>
      <c r="AQ1547" s="358">
        <v>1</v>
      </c>
      <c r="AR1547" s="358">
        <v>1</v>
      </c>
      <c r="AS1547" s="359">
        <v>1</v>
      </c>
      <c r="AT1547" s="364">
        <v>0.110069253262963</v>
      </c>
      <c r="AU1547" s="361" t="s">
        <v>40</v>
      </c>
      <c r="AV1547" s="362" t="s">
        <v>40</v>
      </c>
      <c r="AW1547" s="362" t="s">
        <v>40</v>
      </c>
      <c r="AX1547" s="362" t="s">
        <v>40</v>
      </c>
      <c r="AY1547" s="142"/>
      <c r="AZ1547" s="140"/>
    </row>
    <row r="1548" spans="1:52">
      <c r="A1548" s="138"/>
      <c r="B1548" s="142"/>
      <c r="C1548" s="172" t="s">
        <v>2706</v>
      </c>
      <c r="D1548" s="166" t="s">
        <v>26</v>
      </c>
      <c r="E1548" s="166" t="s">
        <v>2707</v>
      </c>
      <c r="F1548" s="167" t="s">
        <v>2944</v>
      </c>
      <c r="G1548" s="178" t="s">
        <v>2945</v>
      </c>
      <c r="H1548" s="178" t="s">
        <v>2945</v>
      </c>
      <c r="I1548" s="178" t="s">
        <v>2945</v>
      </c>
      <c r="J1548" s="178" t="s">
        <v>2945</v>
      </c>
      <c r="K1548" s="168">
        <v>0.9</v>
      </c>
      <c r="L1548" s="169">
        <v>0.947368421052632</v>
      </c>
      <c r="M1548" s="169">
        <v>0.970588235294118</v>
      </c>
      <c r="N1548" s="170">
        <v>1</v>
      </c>
      <c r="O1548" s="170">
        <v>0.931467181467181</v>
      </c>
      <c r="P1548" s="356">
        <v>0.9</v>
      </c>
      <c r="Q1548" s="357">
        <v>0.871390194761585</v>
      </c>
      <c r="R1548" s="169">
        <v>0.788752497858978</v>
      </c>
      <c r="S1548" s="169">
        <v>0.798680674322013</v>
      </c>
      <c r="T1548" s="169">
        <v>0.905657962109575</v>
      </c>
      <c r="U1548" s="356">
        <v>0.9</v>
      </c>
      <c r="V1548" s="169">
        <v>0.88885157824043</v>
      </c>
      <c r="W1548" s="169">
        <v>0.905509563231516</v>
      </c>
      <c r="X1548" s="169">
        <v>0.942340581480577</v>
      </c>
      <c r="Y1548" s="169">
        <v>0.936354326676907</v>
      </c>
      <c r="Z1548" s="356">
        <v>0.92</v>
      </c>
      <c r="AA1548" s="356">
        <v>0</v>
      </c>
      <c r="AB1548" s="356" t="s">
        <v>40</v>
      </c>
      <c r="AC1548" s="356" t="s">
        <v>40</v>
      </c>
      <c r="AD1548" s="356">
        <v>0.142857142857143</v>
      </c>
      <c r="AE1548" s="356">
        <v>0.92</v>
      </c>
      <c r="AF1548" s="169">
        <v>0.956043956043956</v>
      </c>
      <c r="AG1548" s="169">
        <v>0.955056179775281</v>
      </c>
      <c r="AH1548" s="169">
        <v>0.991150442477876</v>
      </c>
      <c r="AI1548" s="169">
        <v>0.93200468933177</v>
      </c>
      <c r="AJ1548" s="356">
        <v>0.92</v>
      </c>
      <c r="AK1548" s="169">
        <v>0.950683105631456</v>
      </c>
      <c r="AL1548" s="169">
        <v>0.960068454078722</v>
      </c>
      <c r="AM1548" s="169">
        <v>0.967513434294089</v>
      </c>
      <c r="AN1548" s="169">
        <v>0.973862676687111</v>
      </c>
      <c r="AO1548" s="168">
        <v>0.99</v>
      </c>
      <c r="AP1548" s="358" t="s">
        <v>40</v>
      </c>
      <c r="AQ1548" s="358">
        <v>1</v>
      </c>
      <c r="AR1548" s="358">
        <v>1</v>
      </c>
      <c r="AS1548" s="359">
        <v>1</v>
      </c>
      <c r="AT1548" s="364">
        <v>0.110069253262963</v>
      </c>
      <c r="AU1548" s="361">
        <v>0.0625</v>
      </c>
      <c r="AV1548" s="362">
        <v>0.0833333333333333</v>
      </c>
      <c r="AW1548" s="362">
        <v>0.181818181818182</v>
      </c>
      <c r="AX1548" s="362">
        <v>0.0793237971391417</v>
      </c>
      <c r="AY1548" s="142"/>
      <c r="AZ1548" s="140"/>
    </row>
    <row r="1549" spans="1:52">
      <c r="A1549" s="138"/>
      <c r="B1549" s="142"/>
      <c r="C1549" s="172" t="s">
        <v>2706</v>
      </c>
      <c r="D1549" s="166" t="s">
        <v>26</v>
      </c>
      <c r="E1549" s="166" t="s">
        <v>2707</v>
      </c>
      <c r="F1549" s="167" t="s">
        <v>2946</v>
      </c>
      <c r="G1549" s="178" t="s">
        <v>2947</v>
      </c>
      <c r="H1549" s="178" t="s">
        <v>2947</v>
      </c>
      <c r="I1549" s="178" t="s">
        <v>2947</v>
      </c>
      <c r="J1549" s="178" t="s">
        <v>2947</v>
      </c>
      <c r="K1549" s="168">
        <v>0.9</v>
      </c>
      <c r="L1549" s="169">
        <v>0.846153846153846</v>
      </c>
      <c r="M1549" s="169">
        <v>0.90625</v>
      </c>
      <c r="N1549" s="170">
        <v>0.961538461538462</v>
      </c>
      <c r="O1549" s="170">
        <v>0.858809801633606</v>
      </c>
      <c r="P1549" s="356">
        <v>0.9</v>
      </c>
      <c r="Q1549" s="357">
        <v>0.738391845979615</v>
      </c>
      <c r="R1549" s="169">
        <v>0.881367759944173</v>
      </c>
      <c r="S1549" s="169">
        <v>0.901111111111111</v>
      </c>
      <c r="T1549" s="169">
        <v>0.8706324760483</v>
      </c>
      <c r="U1549" s="356">
        <v>0.9</v>
      </c>
      <c r="V1549" s="169">
        <v>0.754813137032843</v>
      </c>
      <c r="W1549" s="169">
        <v>0.851360781577111</v>
      </c>
      <c r="X1549" s="169">
        <v>0.857777777777778</v>
      </c>
      <c r="Y1549" s="169">
        <v>0.859596742190896</v>
      </c>
      <c r="Z1549" s="356">
        <v>0.92</v>
      </c>
      <c r="AA1549" s="356">
        <v>0.903280067283431</v>
      </c>
      <c r="AB1549" s="356">
        <v>0.917525773195876</v>
      </c>
      <c r="AC1549" s="356">
        <v>0.823293172690763</v>
      </c>
      <c r="AD1549" s="356">
        <v>0.920855198425713</v>
      </c>
      <c r="AE1549" s="356">
        <v>0.92</v>
      </c>
      <c r="AF1549" s="169">
        <v>0.979933110367893</v>
      </c>
      <c r="AG1549" s="169">
        <v>0.970588235294118</v>
      </c>
      <c r="AH1549" s="169">
        <v>1</v>
      </c>
      <c r="AI1549" s="169">
        <v>0.95979570455736</v>
      </c>
      <c r="AJ1549" s="356">
        <v>0.92</v>
      </c>
      <c r="AK1549" s="169">
        <v>0.906693711967546</v>
      </c>
      <c r="AL1549" s="169">
        <v>0.94123764950598</v>
      </c>
      <c r="AM1549" s="169">
        <v>0.896938466201879</v>
      </c>
      <c r="AN1549" s="169">
        <v>0.947844378477205</v>
      </c>
      <c r="AO1549" s="168">
        <v>0.99</v>
      </c>
      <c r="AP1549" s="358">
        <v>1</v>
      </c>
      <c r="AQ1549" s="358">
        <v>1</v>
      </c>
      <c r="AR1549" s="358">
        <v>1</v>
      </c>
      <c r="AS1549" s="359">
        <v>1</v>
      </c>
      <c r="AT1549" s="364">
        <v>0.110069253262963</v>
      </c>
      <c r="AU1549" s="361">
        <v>0</v>
      </c>
      <c r="AV1549" s="362">
        <v>0.25</v>
      </c>
      <c r="AW1549" s="362">
        <v>0.111111111111111</v>
      </c>
      <c r="AX1549" s="362">
        <v>0.0509372453137734</v>
      </c>
      <c r="AY1549" s="142"/>
      <c r="AZ1549" s="140"/>
    </row>
    <row r="1550" spans="1:52">
      <c r="A1550" s="138"/>
      <c r="B1550" s="142"/>
      <c r="C1550" s="172" t="s">
        <v>2706</v>
      </c>
      <c r="D1550" s="166" t="s">
        <v>26</v>
      </c>
      <c r="E1550" s="166" t="s">
        <v>2707</v>
      </c>
      <c r="F1550" s="167" t="s">
        <v>2948</v>
      </c>
      <c r="G1550" s="178" t="s">
        <v>2949</v>
      </c>
      <c r="H1550" s="178" t="s">
        <v>2949</v>
      </c>
      <c r="I1550" s="178" t="s">
        <v>2949</v>
      </c>
      <c r="J1550" s="178" t="s">
        <v>2949</v>
      </c>
      <c r="K1550" s="168">
        <v>0.9</v>
      </c>
      <c r="L1550" s="169">
        <v>1</v>
      </c>
      <c r="M1550" s="169">
        <v>0.944444444444444</v>
      </c>
      <c r="N1550" s="170">
        <v>1</v>
      </c>
      <c r="O1550" s="170">
        <v>0.998073217726397</v>
      </c>
      <c r="P1550" s="356">
        <v>0.9</v>
      </c>
      <c r="Q1550" s="357">
        <v>0.998410174880763</v>
      </c>
      <c r="R1550" s="169">
        <v>0.998713826366559</v>
      </c>
      <c r="S1550" s="169">
        <v>0.996920708237105</v>
      </c>
      <c r="T1550" s="169">
        <v>0.999027675670548</v>
      </c>
      <c r="U1550" s="356">
        <v>0.9</v>
      </c>
      <c r="V1550" s="169">
        <v>0.975357710651828</v>
      </c>
      <c r="W1550" s="169">
        <v>0.976848874598071</v>
      </c>
      <c r="X1550" s="169">
        <v>0.969976905311778</v>
      </c>
      <c r="Y1550" s="169">
        <v>0.976948798823725</v>
      </c>
      <c r="Z1550" s="356">
        <v>0.92</v>
      </c>
      <c r="AA1550" s="356" t="s">
        <v>40</v>
      </c>
      <c r="AB1550" s="356" t="s">
        <v>40</v>
      </c>
      <c r="AC1550" s="356" t="s">
        <v>40</v>
      </c>
      <c r="AD1550" s="356" t="s">
        <v>40</v>
      </c>
      <c r="AE1550" s="356">
        <v>0.92</v>
      </c>
      <c r="AF1550" s="169">
        <v>1</v>
      </c>
      <c r="AG1550" s="169">
        <v>1</v>
      </c>
      <c r="AH1550" s="169">
        <v>1</v>
      </c>
      <c r="AI1550" s="169">
        <v>0.996259934548855</v>
      </c>
      <c r="AJ1550" s="356">
        <v>0.92</v>
      </c>
      <c r="AK1550" s="169">
        <v>0.984908657664813</v>
      </c>
      <c r="AL1550" s="169">
        <v>0.981350482315113</v>
      </c>
      <c r="AM1550" s="169">
        <v>0.979214780600462</v>
      </c>
      <c r="AN1550" s="169">
        <v>0.987238072688528</v>
      </c>
      <c r="AO1550" s="168">
        <v>0.99</v>
      </c>
      <c r="AP1550" s="358">
        <v>1</v>
      </c>
      <c r="AQ1550" s="358">
        <v>1</v>
      </c>
      <c r="AR1550" s="358">
        <v>1</v>
      </c>
      <c r="AS1550" s="359">
        <v>1</v>
      </c>
      <c r="AT1550" s="364">
        <v>0.110069253262963</v>
      </c>
      <c r="AU1550" s="361">
        <v>0</v>
      </c>
      <c r="AV1550" s="362">
        <v>0</v>
      </c>
      <c r="AW1550" s="362">
        <v>0</v>
      </c>
      <c r="AX1550" s="362">
        <v>0.0515625</v>
      </c>
      <c r="AY1550" s="142"/>
      <c r="AZ1550" s="140"/>
    </row>
    <row r="1551" spans="1:52">
      <c r="A1551" s="138"/>
      <c r="B1551" s="142"/>
      <c r="C1551" s="172" t="s">
        <v>2706</v>
      </c>
      <c r="D1551" s="166" t="s">
        <v>26</v>
      </c>
      <c r="E1551" s="166" t="s">
        <v>2707</v>
      </c>
      <c r="F1551" s="167" t="s">
        <v>2950</v>
      </c>
      <c r="G1551" s="178" t="s">
        <v>2951</v>
      </c>
      <c r="H1551" s="178" t="s">
        <v>2951</v>
      </c>
      <c r="I1551" s="178" t="s">
        <v>2951</v>
      </c>
      <c r="J1551" s="178" t="s">
        <v>2951</v>
      </c>
      <c r="K1551" s="168">
        <v>0.9</v>
      </c>
      <c r="L1551" s="169">
        <v>1</v>
      </c>
      <c r="M1551" s="169">
        <v>1</v>
      </c>
      <c r="N1551" s="170">
        <v>0.952380952380952</v>
      </c>
      <c r="O1551" s="170">
        <v>0.962264150943396</v>
      </c>
      <c r="P1551" s="356">
        <v>0.9</v>
      </c>
      <c r="Q1551" s="357">
        <v>0.967931345980126</v>
      </c>
      <c r="R1551" s="169">
        <v>0.881076737645641</v>
      </c>
      <c r="S1551" s="169">
        <v>0.955563583815029</v>
      </c>
      <c r="T1551" s="169">
        <v>0.96379191811168</v>
      </c>
      <c r="U1551" s="356">
        <v>0.9</v>
      </c>
      <c r="V1551" s="169">
        <v>0.689250225835592</v>
      </c>
      <c r="W1551" s="169">
        <v>0.680594616311772</v>
      </c>
      <c r="X1551" s="169">
        <v>0.75650289017341</v>
      </c>
      <c r="Y1551" s="169">
        <v>0.817309602016653</v>
      </c>
      <c r="Z1551" s="356">
        <v>0.92</v>
      </c>
      <c r="AA1551" s="356" t="s">
        <v>40</v>
      </c>
      <c r="AB1551" s="356" t="s">
        <v>40</v>
      </c>
      <c r="AC1551" s="356" t="s">
        <v>40</v>
      </c>
      <c r="AD1551" s="356">
        <v>1</v>
      </c>
      <c r="AE1551" s="356">
        <v>0.92</v>
      </c>
      <c r="AF1551" s="169">
        <v>1</v>
      </c>
      <c r="AG1551" s="169">
        <v>1</v>
      </c>
      <c r="AH1551" s="169">
        <v>1</v>
      </c>
      <c r="AI1551" s="169">
        <v>0.954356846473029</v>
      </c>
      <c r="AJ1551" s="356">
        <v>0.92</v>
      </c>
      <c r="AK1551" s="169">
        <v>0.849593495934959</v>
      </c>
      <c r="AL1551" s="169">
        <v>0.830120481927711</v>
      </c>
      <c r="AM1551" s="169">
        <v>0.883116883116883</v>
      </c>
      <c r="AN1551" s="169">
        <v>0.933824203354618</v>
      </c>
      <c r="AO1551" s="168">
        <v>0.99</v>
      </c>
      <c r="AP1551" s="358">
        <v>1</v>
      </c>
      <c r="AQ1551" s="358">
        <v>1</v>
      </c>
      <c r="AR1551" s="358">
        <v>1</v>
      </c>
      <c r="AS1551" s="359">
        <v>1</v>
      </c>
      <c r="AT1551" s="364">
        <v>0.110069253262963</v>
      </c>
      <c r="AU1551" s="361">
        <v>0.0555555555555556</v>
      </c>
      <c r="AV1551" s="362">
        <v>0.117647058823529</v>
      </c>
      <c r="AW1551" s="362">
        <v>0.0555555555555556</v>
      </c>
      <c r="AX1551" s="362">
        <v>0.0418943533697632</v>
      </c>
      <c r="AY1551" s="142"/>
      <c r="AZ1551" s="140"/>
    </row>
    <row r="1552" spans="1:52">
      <c r="A1552" s="138"/>
      <c r="B1552" s="142"/>
      <c r="C1552" s="172" t="s">
        <v>2706</v>
      </c>
      <c r="D1552" s="166" t="s">
        <v>26</v>
      </c>
      <c r="E1552" s="166" t="s">
        <v>2707</v>
      </c>
      <c r="F1552" s="167" t="s">
        <v>2952</v>
      </c>
      <c r="G1552" s="178" t="s">
        <v>2953</v>
      </c>
      <c r="H1552" s="178" t="s">
        <v>2953</v>
      </c>
      <c r="I1552" s="178" t="s">
        <v>2953</v>
      </c>
      <c r="J1552" s="178" t="s">
        <v>2953</v>
      </c>
      <c r="K1552" s="168">
        <v>0.9</v>
      </c>
      <c r="L1552" s="169">
        <v>1</v>
      </c>
      <c r="M1552" s="169">
        <v>1</v>
      </c>
      <c r="N1552" s="170">
        <v>0.956521739130435</v>
      </c>
      <c r="O1552" s="170">
        <v>0.98252688172043</v>
      </c>
      <c r="P1552" s="356">
        <v>0.9</v>
      </c>
      <c r="Q1552" s="357">
        <v>0.977150537634409</v>
      </c>
      <c r="R1552" s="169">
        <v>0.959893048128342</v>
      </c>
      <c r="S1552" s="169">
        <v>0.972288580984233</v>
      </c>
      <c r="T1552" s="169">
        <v>0.965413310934335</v>
      </c>
      <c r="U1552" s="356">
        <v>0.9</v>
      </c>
      <c r="V1552" s="169">
        <v>0.94489247311828</v>
      </c>
      <c r="W1552" s="169">
        <v>0.921390374331551</v>
      </c>
      <c r="X1552" s="169">
        <v>0.922121356903966</v>
      </c>
      <c r="Y1552" s="169">
        <v>0.928273794818585</v>
      </c>
      <c r="Z1552" s="356">
        <v>0.92</v>
      </c>
      <c r="AA1552" s="356" t="s">
        <v>40</v>
      </c>
      <c r="AB1552" s="356" t="s">
        <v>40</v>
      </c>
      <c r="AC1552" s="356" t="s">
        <v>40</v>
      </c>
      <c r="AD1552" s="356" t="s">
        <v>40</v>
      </c>
      <c r="AE1552" s="356">
        <v>0.92</v>
      </c>
      <c r="AF1552" s="169">
        <v>1</v>
      </c>
      <c r="AG1552" s="169">
        <v>1</v>
      </c>
      <c r="AH1552" s="169">
        <v>0.996</v>
      </c>
      <c r="AI1552" s="169">
        <v>0.979154849688032</v>
      </c>
      <c r="AJ1552" s="356">
        <v>0.92</v>
      </c>
      <c r="AK1552" s="169">
        <v>0.963806970509383</v>
      </c>
      <c r="AL1552" s="169">
        <v>0.960085151676424</v>
      </c>
      <c r="AM1552" s="169">
        <v>0.969091773656681</v>
      </c>
      <c r="AN1552" s="169">
        <v>0.973742870255032</v>
      </c>
      <c r="AO1552" s="168">
        <v>0.99</v>
      </c>
      <c r="AP1552" s="358">
        <v>1</v>
      </c>
      <c r="AQ1552" s="358">
        <v>1</v>
      </c>
      <c r="AR1552" s="358">
        <v>1</v>
      </c>
      <c r="AS1552" s="359">
        <v>1</v>
      </c>
      <c r="AT1552" s="364">
        <v>0.110069253262963</v>
      </c>
      <c r="AU1552" s="361">
        <v>0.142857142857143</v>
      </c>
      <c r="AV1552" s="362">
        <v>0.166666666666667</v>
      </c>
      <c r="AW1552" s="362">
        <v>0.7</v>
      </c>
      <c r="AX1552" s="362">
        <v>0.0319375443577005</v>
      </c>
      <c r="AY1552" s="142"/>
      <c r="AZ1552" s="140"/>
    </row>
    <row r="1553" spans="1:52">
      <c r="A1553" s="138"/>
      <c r="B1553" s="142"/>
      <c r="C1553" s="172" t="s">
        <v>2706</v>
      </c>
      <c r="D1553" s="166" t="s">
        <v>26</v>
      </c>
      <c r="E1553" s="166" t="s">
        <v>2707</v>
      </c>
      <c r="F1553" s="167" t="s">
        <v>2954</v>
      </c>
      <c r="G1553" s="178" t="s">
        <v>2955</v>
      </c>
      <c r="H1553" s="178" t="s">
        <v>2955</v>
      </c>
      <c r="I1553" s="178" t="s">
        <v>2955</v>
      </c>
      <c r="J1553" s="178" t="s">
        <v>2955</v>
      </c>
      <c r="K1553" s="168">
        <v>0.9</v>
      </c>
      <c r="L1553" s="169">
        <v>1</v>
      </c>
      <c r="M1553" s="169">
        <v>1</v>
      </c>
      <c r="N1553" s="170">
        <v>1</v>
      </c>
      <c r="O1553" s="170">
        <v>1</v>
      </c>
      <c r="P1553" s="356">
        <v>0.9</v>
      </c>
      <c r="Q1553" s="357">
        <v>0.99905303030303</v>
      </c>
      <c r="R1553" s="169">
        <v>0.922077922077922</v>
      </c>
      <c r="S1553" s="169">
        <v>0.965017064846416</v>
      </c>
      <c r="T1553" s="169">
        <v>0.96100428791025</v>
      </c>
      <c r="U1553" s="356">
        <v>0.9</v>
      </c>
      <c r="V1553" s="169">
        <v>0.930871212121212</v>
      </c>
      <c r="W1553" s="169">
        <v>0.906093906093906</v>
      </c>
      <c r="X1553" s="169">
        <v>0.766211604095563</v>
      </c>
      <c r="Y1553" s="169">
        <v>0.794207275963431</v>
      </c>
      <c r="Z1553" s="356">
        <v>0.92</v>
      </c>
      <c r="AA1553" s="356" t="s">
        <v>40</v>
      </c>
      <c r="AB1553" s="356" t="s">
        <v>40</v>
      </c>
      <c r="AC1553" s="356" t="s">
        <v>40</v>
      </c>
      <c r="AD1553" s="356" t="s">
        <v>40</v>
      </c>
      <c r="AE1553" s="356">
        <v>0.92</v>
      </c>
      <c r="AF1553" s="169">
        <v>0.679166666666667</v>
      </c>
      <c r="AG1553" s="169">
        <v>0.979591836734694</v>
      </c>
      <c r="AH1553" s="169">
        <v>1</v>
      </c>
      <c r="AI1553" s="169">
        <v>0.970260223048327</v>
      </c>
      <c r="AJ1553" s="356">
        <v>0.92</v>
      </c>
      <c r="AK1553" s="169">
        <v>0.951447245564893</v>
      </c>
      <c r="AL1553" s="169">
        <v>0.930323846908734</v>
      </c>
      <c r="AM1553" s="169">
        <v>0.969283276450512</v>
      </c>
      <c r="AN1553" s="169">
        <v>0.954141533821629</v>
      </c>
      <c r="AO1553" s="168">
        <v>0.99</v>
      </c>
      <c r="AP1553" s="358">
        <v>1</v>
      </c>
      <c r="AQ1553" s="358">
        <v>1</v>
      </c>
      <c r="AR1553" s="358">
        <v>1</v>
      </c>
      <c r="AS1553" s="359">
        <v>1</v>
      </c>
      <c r="AT1553" s="364">
        <v>0.110069253262963</v>
      </c>
      <c r="AU1553" s="361">
        <v>0.166666666666667</v>
      </c>
      <c r="AV1553" s="362">
        <v>0.166666666666667</v>
      </c>
      <c r="AW1553" s="362">
        <v>0</v>
      </c>
      <c r="AX1553" s="362">
        <v>0.0581818181818182</v>
      </c>
      <c r="AY1553" s="142"/>
      <c r="AZ1553" s="140"/>
    </row>
    <row r="1554" spans="1:52">
      <c r="A1554" s="138"/>
      <c r="B1554" s="142"/>
      <c r="C1554" s="172" t="s">
        <v>2706</v>
      </c>
      <c r="D1554" s="166" t="s">
        <v>26</v>
      </c>
      <c r="E1554" s="166" t="s">
        <v>2707</v>
      </c>
      <c r="F1554" s="167" t="s">
        <v>2956</v>
      </c>
      <c r="G1554" s="178" t="s">
        <v>2957</v>
      </c>
      <c r="H1554" s="178" t="s">
        <v>2957</v>
      </c>
      <c r="I1554" s="178" t="s">
        <v>2957</v>
      </c>
      <c r="J1554" s="178" t="s">
        <v>2957</v>
      </c>
      <c r="K1554" s="168">
        <v>0.9</v>
      </c>
      <c r="L1554" s="169">
        <v>0.923076923076923</v>
      </c>
      <c r="M1554" s="169">
        <v>0.875</v>
      </c>
      <c r="N1554" s="170">
        <v>0.916666666666667</v>
      </c>
      <c r="O1554" s="170">
        <v>0.904166666666667</v>
      </c>
      <c r="P1554" s="356">
        <v>0.9</v>
      </c>
      <c r="Q1554" s="357">
        <v>0.981213097155126</v>
      </c>
      <c r="R1554" s="169">
        <v>0.907427341227126</v>
      </c>
      <c r="S1554" s="169">
        <v>0.87739965095986</v>
      </c>
      <c r="T1554" s="169">
        <v>0.858185993787448</v>
      </c>
      <c r="U1554" s="356">
        <v>0.9</v>
      </c>
      <c r="V1554" s="169">
        <v>0.705314009661836</v>
      </c>
      <c r="W1554" s="169">
        <v>0.690527448869752</v>
      </c>
      <c r="X1554" s="169">
        <v>0.612565445026178</v>
      </c>
      <c r="Y1554" s="169">
        <v>0.649241097060079</v>
      </c>
      <c r="Z1554" s="356">
        <v>0.92</v>
      </c>
      <c r="AA1554" s="356" t="s">
        <v>40</v>
      </c>
      <c r="AB1554" s="356" t="s">
        <v>40</v>
      </c>
      <c r="AC1554" s="356" t="s">
        <v>40</v>
      </c>
      <c r="AD1554" s="356" t="s">
        <v>40</v>
      </c>
      <c r="AE1554" s="356">
        <v>0.92</v>
      </c>
      <c r="AF1554" s="169">
        <v>0.102409638554217</v>
      </c>
      <c r="AG1554" s="169">
        <v>1</v>
      </c>
      <c r="AH1554" s="169">
        <v>1</v>
      </c>
      <c r="AI1554" s="169">
        <v>0.962033898305085</v>
      </c>
      <c r="AJ1554" s="356">
        <v>0.92</v>
      </c>
      <c r="AK1554" s="169">
        <v>0.905731119442957</v>
      </c>
      <c r="AL1554" s="169">
        <v>0.887278582930757</v>
      </c>
      <c r="AM1554" s="169">
        <v>0.866666666666667</v>
      </c>
      <c r="AN1554" s="169">
        <v>0.900461707585196</v>
      </c>
      <c r="AO1554" s="168">
        <v>0.99</v>
      </c>
      <c r="AP1554" s="358">
        <v>1</v>
      </c>
      <c r="AQ1554" s="358">
        <v>1</v>
      </c>
      <c r="AR1554" s="358">
        <v>1</v>
      </c>
      <c r="AS1554" s="359">
        <v>1</v>
      </c>
      <c r="AT1554" s="364">
        <v>0.110069253262963</v>
      </c>
      <c r="AU1554" s="361">
        <v>0.03125</v>
      </c>
      <c r="AV1554" s="362">
        <v>0.0909090909090909</v>
      </c>
      <c r="AW1554" s="362">
        <v>0.0353982300884956</v>
      </c>
      <c r="AX1554" s="362">
        <v>0.0419472772753512</v>
      </c>
      <c r="AY1554" s="142"/>
      <c r="AZ1554" s="140"/>
    </row>
    <row r="1555" spans="1:52">
      <c r="A1555" s="138"/>
      <c r="B1555" s="142"/>
      <c r="C1555" s="172" t="s">
        <v>2706</v>
      </c>
      <c r="D1555" s="166" t="s">
        <v>26</v>
      </c>
      <c r="E1555" s="166" t="s">
        <v>2707</v>
      </c>
      <c r="F1555" s="167" t="s">
        <v>2958</v>
      </c>
      <c r="G1555" s="178" t="s">
        <v>2959</v>
      </c>
      <c r="H1555" s="178" t="s">
        <v>2959</v>
      </c>
      <c r="I1555" s="178" t="s">
        <v>2959</v>
      </c>
      <c r="J1555" s="178" t="s">
        <v>2959</v>
      </c>
      <c r="K1555" s="168">
        <v>0.9</v>
      </c>
      <c r="L1555" s="169">
        <v>0.947368421052632</v>
      </c>
      <c r="M1555" s="169">
        <v>1</v>
      </c>
      <c r="N1555" s="170">
        <v>1</v>
      </c>
      <c r="O1555" s="170">
        <v>0.964356435643564</v>
      </c>
      <c r="P1555" s="356">
        <v>0.9</v>
      </c>
      <c r="Q1555" s="357" t="s">
        <v>40</v>
      </c>
      <c r="R1555" s="169" t="s">
        <v>40</v>
      </c>
      <c r="S1555" s="169" t="s">
        <v>40</v>
      </c>
      <c r="T1555" s="169">
        <v>0.444444444444444</v>
      </c>
      <c r="U1555" s="356">
        <v>0.9</v>
      </c>
      <c r="V1555" s="169" t="s">
        <v>40</v>
      </c>
      <c r="W1555" s="169" t="s">
        <v>40</v>
      </c>
      <c r="X1555" s="169" t="s">
        <v>40</v>
      </c>
      <c r="Y1555" s="169">
        <v>0.111111111111111</v>
      </c>
      <c r="Z1555" s="356">
        <v>0.92</v>
      </c>
      <c r="AA1555" s="356" t="s">
        <v>40</v>
      </c>
      <c r="AB1555" s="356" t="s">
        <v>40</v>
      </c>
      <c r="AC1555" s="356" t="s">
        <v>40</v>
      </c>
      <c r="AD1555" s="356" t="s">
        <v>40</v>
      </c>
      <c r="AE1555" s="356">
        <v>0.92</v>
      </c>
      <c r="AF1555" s="169">
        <v>0.764705882352941</v>
      </c>
      <c r="AG1555" s="169">
        <v>0.565217391304348</v>
      </c>
      <c r="AH1555" s="169">
        <v>0.833333333333333</v>
      </c>
      <c r="AI1555" s="169">
        <v>0.7421875</v>
      </c>
      <c r="AJ1555" s="356">
        <v>0.92</v>
      </c>
      <c r="AK1555" s="169">
        <v>0.927484787018256</v>
      </c>
      <c r="AL1555" s="169">
        <v>0.975972540045767</v>
      </c>
      <c r="AM1555" s="169">
        <v>0.975338491295938</v>
      </c>
      <c r="AN1555" s="169">
        <v>0.977396320169571</v>
      </c>
      <c r="AO1555" s="168">
        <v>0.99</v>
      </c>
      <c r="AP1555" s="358">
        <v>1</v>
      </c>
      <c r="AQ1555" s="358">
        <v>1</v>
      </c>
      <c r="AR1555" s="358">
        <v>1</v>
      </c>
      <c r="AS1555" s="359">
        <v>1</v>
      </c>
      <c r="AT1555" s="364">
        <v>0.110069253262963</v>
      </c>
      <c r="AU1555" s="361">
        <v>0.214285714285714</v>
      </c>
      <c r="AV1555" s="362">
        <v>0.142857142857143</v>
      </c>
      <c r="AW1555" s="362">
        <v>0</v>
      </c>
      <c r="AX1555" s="362">
        <v>0.0588235294117647</v>
      </c>
      <c r="AY1555" s="142"/>
      <c r="AZ1555" s="140"/>
    </row>
    <row r="1556" spans="1:52">
      <c r="A1556" s="138"/>
      <c r="B1556" s="142"/>
      <c r="C1556" s="172" t="s">
        <v>2706</v>
      </c>
      <c r="D1556" s="166" t="s">
        <v>26</v>
      </c>
      <c r="E1556" s="166" t="s">
        <v>2707</v>
      </c>
      <c r="F1556" s="167" t="s">
        <v>2960</v>
      </c>
      <c r="G1556" s="178" t="s">
        <v>2961</v>
      </c>
      <c r="H1556" s="178" t="s">
        <v>2961</v>
      </c>
      <c r="I1556" s="178" t="s">
        <v>2961</v>
      </c>
      <c r="J1556" s="178" t="s">
        <v>2961</v>
      </c>
      <c r="K1556" s="168">
        <v>0.9</v>
      </c>
      <c r="L1556" s="169">
        <v>1</v>
      </c>
      <c r="M1556" s="169">
        <v>0.939393939393939</v>
      </c>
      <c r="N1556" s="170">
        <v>1</v>
      </c>
      <c r="O1556" s="170">
        <v>0.979788257940327</v>
      </c>
      <c r="P1556" s="356">
        <v>0.9</v>
      </c>
      <c r="Q1556" s="357">
        <v>0.974715549936789</v>
      </c>
      <c r="R1556" s="169">
        <v>0.942340498123507</v>
      </c>
      <c r="S1556" s="169">
        <v>0.940215806357539</v>
      </c>
      <c r="T1556" s="169">
        <v>0.982935117786495</v>
      </c>
      <c r="U1556" s="356">
        <v>0.9</v>
      </c>
      <c r="V1556" s="169">
        <v>0.879477454698694</v>
      </c>
      <c r="W1556" s="169">
        <v>0.82906857727738</v>
      </c>
      <c r="X1556" s="169">
        <v>0.864683581219014</v>
      </c>
      <c r="Y1556" s="169">
        <v>0.893646032178893</v>
      </c>
      <c r="Z1556" s="356">
        <v>0.92</v>
      </c>
      <c r="AA1556" s="356" t="s">
        <v>40</v>
      </c>
      <c r="AB1556" s="356" t="s">
        <v>40</v>
      </c>
      <c r="AC1556" s="356" t="s">
        <v>40</v>
      </c>
      <c r="AD1556" s="356" t="s">
        <v>40</v>
      </c>
      <c r="AE1556" s="356">
        <v>0.92</v>
      </c>
      <c r="AF1556" s="169">
        <v>0.927272727272727</v>
      </c>
      <c r="AG1556" s="169">
        <v>1</v>
      </c>
      <c r="AH1556" s="169">
        <v>1</v>
      </c>
      <c r="AI1556" s="169">
        <v>0.977848101265823</v>
      </c>
      <c r="AJ1556" s="356">
        <v>0.92</v>
      </c>
      <c r="AK1556" s="169">
        <v>0.956228956228956</v>
      </c>
      <c r="AL1556" s="169">
        <v>0.933356001360082</v>
      </c>
      <c r="AM1556" s="169">
        <v>0.951730154114568</v>
      </c>
      <c r="AN1556" s="169">
        <v>0.96793536841885</v>
      </c>
      <c r="AO1556" s="168">
        <v>0.99</v>
      </c>
      <c r="AP1556" s="358">
        <v>1</v>
      </c>
      <c r="AQ1556" s="358">
        <v>1</v>
      </c>
      <c r="AR1556" s="358">
        <v>1</v>
      </c>
      <c r="AS1556" s="359">
        <v>1</v>
      </c>
      <c r="AT1556" s="364">
        <v>0.110069253262963</v>
      </c>
      <c r="AU1556" s="361">
        <v>0.0869565217391304</v>
      </c>
      <c r="AV1556" s="362">
        <v>0.0396039603960396</v>
      </c>
      <c r="AW1556" s="362">
        <v>0.0666666666666667</v>
      </c>
      <c r="AX1556" s="362">
        <v>0.04375</v>
      </c>
      <c r="AY1556" s="142"/>
      <c r="AZ1556" s="140"/>
    </row>
    <row r="1557" spans="1:52">
      <c r="A1557" s="138"/>
      <c r="B1557" s="142"/>
      <c r="C1557" s="172" t="s">
        <v>2706</v>
      </c>
      <c r="D1557" s="166" t="s">
        <v>1663</v>
      </c>
      <c r="E1557" s="166" t="s">
        <v>2707</v>
      </c>
      <c r="F1557" s="167" t="s">
        <v>40</v>
      </c>
      <c r="G1557" s="178" t="s">
        <v>2962</v>
      </c>
      <c r="H1557" s="178" t="s">
        <v>2962</v>
      </c>
      <c r="I1557" s="178" t="s">
        <v>2962</v>
      </c>
      <c r="J1557" s="178" t="s">
        <v>2962</v>
      </c>
      <c r="K1557" s="168">
        <v>0.9</v>
      </c>
      <c r="L1557" s="169" t="s">
        <v>40</v>
      </c>
      <c r="M1557" s="169" t="s">
        <v>40</v>
      </c>
      <c r="N1557" s="170" t="s">
        <v>40</v>
      </c>
      <c r="O1557" s="170" t="s">
        <v>40</v>
      </c>
      <c r="P1557" s="356">
        <v>0.9</v>
      </c>
      <c r="Q1557" s="357" t="s">
        <v>40</v>
      </c>
      <c r="R1557" s="169" t="s">
        <v>40</v>
      </c>
      <c r="S1557" s="169" t="s">
        <v>40</v>
      </c>
      <c r="T1557" s="169" t="s">
        <v>40</v>
      </c>
      <c r="U1557" s="356">
        <v>0.9</v>
      </c>
      <c r="V1557" s="169" t="s">
        <v>40</v>
      </c>
      <c r="W1557" s="169" t="s">
        <v>40</v>
      </c>
      <c r="X1557" s="169" t="s">
        <v>40</v>
      </c>
      <c r="Y1557" s="169" t="s">
        <v>40</v>
      </c>
      <c r="Z1557" s="356">
        <v>0.92</v>
      </c>
      <c r="AA1557" s="356" t="s">
        <v>40</v>
      </c>
      <c r="AB1557" s="356" t="s">
        <v>40</v>
      </c>
      <c r="AC1557" s="356" t="s">
        <v>40</v>
      </c>
      <c r="AD1557" s="356" t="s">
        <v>40</v>
      </c>
      <c r="AE1557" s="356">
        <v>0.92</v>
      </c>
      <c r="AF1557" s="169" t="s">
        <v>40</v>
      </c>
      <c r="AG1557" s="169" t="s">
        <v>40</v>
      </c>
      <c r="AH1557" s="169" t="s">
        <v>40</v>
      </c>
      <c r="AI1557" s="169" t="s">
        <v>40</v>
      </c>
      <c r="AJ1557" s="356">
        <v>0.92</v>
      </c>
      <c r="AK1557" s="169" t="s">
        <v>40</v>
      </c>
      <c r="AL1557" s="169" t="s">
        <v>40</v>
      </c>
      <c r="AM1557" s="169" t="s">
        <v>40</v>
      </c>
      <c r="AN1557" s="169" t="s">
        <v>40</v>
      </c>
      <c r="AO1557" s="168">
        <v>0.99</v>
      </c>
      <c r="AP1557" s="358" t="s">
        <v>40</v>
      </c>
      <c r="AQ1557" s="358" t="s">
        <v>40</v>
      </c>
      <c r="AR1557" s="358" t="s">
        <v>40</v>
      </c>
      <c r="AS1557" s="359" t="s">
        <v>40</v>
      </c>
      <c r="AT1557" s="364">
        <v>0.110069253262963</v>
      </c>
      <c r="AU1557" s="361" t="s">
        <v>40</v>
      </c>
      <c r="AV1557" s="362" t="s">
        <v>40</v>
      </c>
      <c r="AW1557" s="362" t="s">
        <v>40</v>
      </c>
      <c r="AX1557" s="362" t="s">
        <v>40</v>
      </c>
      <c r="AY1557" s="142"/>
      <c r="AZ1557" s="140"/>
    </row>
    <row r="1558" spans="1:52">
      <c r="A1558" s="138"/>
      <c r="B1558" s="142"/>
      <c r="C1558" s="172" t="s">
        <v>2706</v>
      </c>
      <c r="D1558" s="166" t="s">
        <v>26</v>
      </c>
      <c r="E1558" s="166" t="s">
        <v>2707</v>
      </c>
      <c r="F1558" s="167" t="s">
        <v>2963</v>
      </c>
      <c r="G1558" s="178" t="s">
        <v>2964</v>
      </c>
      <c r="H1558" s="178" t="s">
        <v>2964</v>
      </c>
      <c r="I1558" s="178" t="s">
        <v>2964</v>
      </c>
      <c r="J1558" s="178" t="s">
        <v>2964</v>
      </c>
      <c r="K1558" s="168">
        <v>0.9</v>
      </c>
      <c r="L1558" s="169">
        <v>0.894736842105263</v>
      </c>
      <c r="M1558" s="169">
        <v>1</v>
      </c>
      <c r="N1558" s="170">
        <v>1</v>
      </c>
      <c r="O1558" s="170">
        <v>0.961887477313975</v>
      </c>
      <c r="P1558" s="356">
        <v>0.9</v>
      </c>
      <c r="Q1558" s="357">
        <v>0.998855835240275</v>
      </c>
      <c r="R1558" s="169">
        <v>0.953392734749829</v>
      </c>
      <c r="S1558" s="169">
        <v>0.941939468807906</v>
      </c>
      <c r="T1558" s="169">
        <v>0.962334365857856</v>
      </c>
      <c r="U1558" s="356">
        <v>0.9</v>
      </c>
      <c r="V1558" s="169">
        <v>0.681922196796339</v>
      </c>
      <c r="W1558" s="169">
        <v>0.525017135023989</v>
      </c>
      <c r="X1558" s="169">
        <v>0.536133415688697</v>
      </c>
      <c r="Y1558" s="169">
        <v>0.540978316985028</v>
      </c>
      <c r="Z1558" s="356">
        <v>0.92</v>
      </c>
      <c r="AA1558" s="356" t="s">
        <v>40</v>
      </c>
      <c r="AB1558" s="356" t="s">
        <v>40</v>
      </c>
      <c r="AC1558" s="356" t="s">
        <v>40</v>
      </c>
      <c r="AD1558" s="356" t="s">
        <v>40</v>
      </c>
      <c r="AE1558" s="356">
        <v>0.92</v>
      </c>
      <c r="AF1558" s="169">
        <v>0.888888888888889</v>
      </c>
      <c r="AG1558" s="169">
        <v>1</v>
      </c>
      <c r="AH1558" s="169">
        <v>1</v>
      </c>
      <c r="AI1558" s="169">
        <v>0.982142857142857</v>
      </c>
      <c r="AJ1558" s="356">
        <v>0.92</v>
      </c>
      <c r="AK1558" s="169">
        <v>0.879271070615034</v>
      </c>
      <c r="AL1558" s="169">
        <v>0.895819054146676</v>
      </c>
      <c r="AM1558" s="169">
        <v>0.896849907350216</v>
      </c>
      <c r="AN1558" s="169">
        <v>0.90611691831204</v>
      </c>
      <c r="AO1558" s="168">
        <v>0.99</v>
      </c>
      <c r="AP1558" s="358">
        <v>1</v>
      </c>
      <c r="AQ1558" s="358">
        <v>1</v>
      </c>
      <c r="AR1558" s="358">
        <v>1</v>
      </c>
      <c r="AS1558" s="359">
        <v>1</v>
      </c>
      <c r="AT1558" s="364">
        <v>0.110069253262963</v>
      </c>
      <c r="AU1558" s="361">
        <v>0</v>
      </c>
      <c r="AV1558" s="362">
        <v>0.0666666666666667</v>
      </c>
      <c r="AW1558" s="362">
        <v>0.0714285714285714</v>
      </c>
      <c r="AX1558" s="362">
        <v>0.0515463917525773</v>
      </c>
      <c r="AY1558" s="142"/>
      <c r="AZ1558" s="140"/>
    </row>
    <row r="1559" spans="1:52">
      <c r="A1559" s="138"/>
      <c r="B1559" s="142"/>
      <c r="C1559" s="172" t="s">
        <v>2706</v>
      </c>
      <c r="D1559" s="166" t="s">
        <v>26</v>
      </c>
      <c r="E1559" s="166" t="s">
        <v>2707</v>
      </c>
      <c r="F1559" s="167" t="s">
        <v>2965</v>
      </c>
      <c r="G1559" s="178" t="s">
        <v>2966</v>
      </c>
      <c r="H1559" s="178" t="s">
        <v>2966</v>
      </c>
      <c r="I1559" s="178" t="s">
        <v>2966</v>
      </c>
      <c r="J1559" s="178" t="s">
        <v>2966</v>
      </c>
      <c r="K1559" s="168">
        <v>0.9</v>
      </c>
      <c r="L1559" s="169">
        <v>0.947368421052632</v>
      </c>
      <c r="M1559" s="169">
        <v>0.944444444444444</v>
      </c>
      <c r="N1559" s="170">
        <v>1</v>
      </c>
      <c r="O1559" s="170">
        <v>0.939736346516008</v>
      </c>
      <c r="P1559" s="356">
        <v>0.9</v>
      </c>
      <c r="Q1559" s="357" t="s">
        <v>40</v>
      </c>
      <c r="R1559" s="169">
        <v>0</v>
      </c>
      <c r="S1559" s="169" t="s">
        <v>40</v>
      </c>
      <c r="T1559" s="169">
        <v>0</v>
      </c>
      <c r="U1559" s="356">
        <v>0.9</v>
      </c>
      <c r="V1559" s="169" t="s">
        <v>40</v>
      </c>
      <c r="W1559" s="169">
        <v>0</v>
      </c>
      <c r="X1559" s="169" t="s">
        <v>40</v>
      </c>
      <c r="Y1559" s="169">
        <v>0</v>
      </c>
      <c r="Z1559" s="356">
        <v>0.92</v>
      </c>
      <c r="AA1559" s="356" t="s">
        <v>40</v>
      </c>
      <c r="AB1559" s="356" t="s">
        <v>40</v>
      </c>
      <c r="AC1559" s="356" t="s">
        <v>40</v>
      </c>
      <c r="AD1559" s="356" t="s">
        <v>40</v>
      </c>
      <c r="AE1559" s="356">
        <v>0.92</v>
      </c>
      <c r="AF1559" s="169">
        <v>0.4</v>
      </c>
      <c r="AG1559" s="169" t="s">
        <v>40</v>
      </c>
      <c r="AH1559" s="169">
        <v>0</v>
      </c>
      <c r="AI1559" s="169">
        <v>0.314285714285714</v>
      </c>
      <c r="AJ1559" s="356">
        <v>0.92</v>
      </c>
      <c r="AK1559" s="169">
        <v>0.835627530364372</v>
      </c>
      <c r="AL1559" s="169">
        <v>0.927302100161551</v>
      </c>
      <c r="AM1559" s="169">
        <v>0.85531914893617</v>
      </c>
      <c r="AN1559" s="169">
        <v>0.903763019700003</v>
      </c>
      <c r="AO1559" s="168">
        <v>0.99</v>
      </c>
      <c r="AP1559" s="358" t="s">
        <v>40</v>
      </c>
      <c r="AQ1559" s="358" t="s">
        <v>40</v>
      </c>
      <c r="AR1559" s="358" t="s">
        <v>40</v>
      </c>
      <c r="AS1559" s="359" t="s">
        <v>40</v>
      </c>
      <c r="AT1559" s="364">
        <v>0.110069253262963</v>
      </c>
      <c r="AU1559" s="361">
        <v>0.0909090909090909</v>
      </c>
      <c r="AV1559" s="362">
        <v>0.111111111111111</v>
      </c>
      <c r="AW1559" s="362">
        <v>0.111111111111111</v>
      </c>
      <c r="AX1559" s="362">
        <v>0.0979547900968784</v>
      </c>
      <c r="AY1559" s="142"/>
      <c r="AZ1559" s="140"/>
    </row>
    <row r="1560" spans="1:52">
      <c r="A1560" s="138"/>
      <c r="B1560" s="142"/>
      <c r="C1560" s="172" t="s">
        <v>2706</v>
      </c>
      <c r="D1560" s="166" t="s">
        <v>26</v>
      </c>
      <c r="E1560" s="166" t="s">
        <v>2707</v>
      </c>
      <c r="F1560" s="167" t="s">
        <v>2967</v>
      </c>
      <c r="G1560" s="178" t="s">
        <v>2968</v>
      </c>
      <c r="H1560" s="178" t="s">
        <v>2968</v>
      </c>
      <c r="I1560" s="178" t="s">
        <v>2968</v>
      </c>
      <c r="J1560" s="178" t="s">
        <v>2968</v>
      </c>
      <c r="K1560" s="168">
        <v>0.9</v>
      </c>
      <c r="L1560" s="169">
        <v>0.96969696969697</v>
      </c>
      <c r="M1560" s="169">
        <v>1</v>
      </c>
      <c r="N1560" s="170">
        <v>0.971428571428571</v>
      </c>
      <c r="O1560" s="170">
        <v>0.96014828544949</v>
      </c>
      <c r="P1560" s="356">
        <v>0.9</v>
      </c>
      <c r="Q1560" s="357">
        <v>0.941372015714717</v>
      </c>
      <c r="R1560" s="169">
        <v>0.997832146175286</v>
      </c>
      <c r="S1560" s="169">
        <v>0.998509316770186</v>
      </c>
      <c r="T1560" s="169">
        <v>0.988339416970849</v>
      </c>
      <c r="U1560" s="356">
        <v>0.9</v>
      </c>
      <c r="V1560" s="169">
        <v>0.880326382592928</v>
      </c>
      <c r="W1560" s="169">
        <v>0.852276246515949</v>
      </c>
      <c r="X1560" s="169">
        <v>0.864844720496894</v>
      </c>
      <c r="Y1560" s="169">
        <v>0.876393819690985</v>
      </c>
      <c r="Z1560" s="356">
        <v>0.92</v>
      </c>
      <c r="AA1560" s="356" t="s">
        <v>40</v>
      </c>
      <c r="AB1560" s="356" t="s">
        <v>40</v>
      </c>
      <c r="AC1560" s="356" t="s">
        <v>40</v>
      </c>
      <c r="AD1560" s="356" t="s">
        <v>40</v>
      </c>
      <c r="AE1560" s="356">
        <v>0.92</v>
      </c>
      <c r="AF1560" s="169">
        <v>0.825</v>
      </c>
      <c r="AG1560" s="169">
        <v>1</v>
      </c>
      <c r="AH1560" s="169">
        <v>1</v>
      </c>
      <c r="AI1560" s="169">
        <v>0.847596717467761</v>
      </c>
      <c r="AJ1560" s="356">
        <v>0.92</v>
      </c>
      <c r="AK1560" s="169">
        <v>0.940181268882175</v>
      </c>
      <c r="AL1560" s="169">
        <v>0.955741256576911</v>
      </c>
      <c r="AM1560" s="169">
        <v>0.953303527074019</v>
      </c>
      <c r="AN1560" s="169">
        <v>0.9612507749845</v>
      </c>
      <c r="AO1560" s="168">
        <v>0.99</v>
      </c>
      <c r="AP1560" s="358">
        <v>1</v>
      </c>
      <c r="AQ1560" s="358">
        <v>1</v>
      </c>
      <c r="AR1560" s="358">
        <v>1</v>
      </c>
      <c r="AS1560" s="359">
        <v>1</v>
      </c>
      <c r="AT1560" s="364">
        <v>0.110069253262963</v>
      </c>
      <c r="AU1560" s="361">
        <v>0.0625</v>
      </c>
      <c r="AV1560" s="362">
        <v>0.0526315789473684</v>
      </c>
      <c r="AW1560" s="362">
        <v>0</v>
      </c>
      <c r="AX1560" s="362">
        <v>0.0859504132231405</v>
      </c>
      <c r="AY1560" s="142"/>
      <c r="AZ1560" s="140"/>
    </row>
    <row r="1561" spans="1:52">
      <c r="A1561" s="138"/>
      <c r="B1561" s="142"/>
      <c r="C1561" s="172" t="s">
        <v>2706</v>
      </c>
      <c r="D1561" s="166" t="s">
        <v>26</v>
      </c>
      <c r="E1561" s="166" t="s">
        <v>2707</v>
      </c>
      <c r="F1561" s="167" t="s">
        <v>2969</v>
      </c>
      <c r="G1561" s="178" t="s">
        <v>2970</v>
      </c>
      <c r="H1561" s="178" t="s">
        <v>2970</v>
      </c>
      <c r="I1561" s="178" t="s">
        <v>2970</v>
      </c>
      <c r="J1561" s="178" t="s">
        <v>2970</v>
      </c>
      <c r="K1561" s="168">
        <v>0.9</v>
      </c>
      <c r="L1561" s="169">
        <v>0.962962962962963</v>
      </c>
      <c r="M1561" s="169">
        <v>0.964285714285714</v>
      </c>
      <c r="N1561" s="170">
        <v>0.958333333333333</v>
      </c>
      <c r="O1561" s="170">
        <v>0.936467598475222</v>
      </c>
      <c r="P1561" s="356">
        <v>0.9</v>
      </c>
      <c r="Q1561" s="357">
        <v>0.943648519579752</v>
      </c>
      <c r="R1561" s="169">
        <v>0.914225053078556</v>
      </c>
      <c r="S1561" s="169">
        <v>0.9237721021611</v>
      </c>
      <c r="T1561" s="169">
        <v>0.937885050917787</v>
      </c>
      <c r="U1561" s="356">
        <v>0.9</v>
      </c>
      <c r="V1561" s="169">
        <v>0.915472779369627</v>
      </c>
      <c r="W1561" s="169">
        <v>0.873885350318471</v>
      </c>
      <c r="X1561" s="169">
        <v>0.916306483300589</v>
      </c>
      <c r="Y1561" s="169">
        <v>0.902725645776912</v>
      </c>
      <c r="Z1561" s="356">
        <v>0.92</v>
      </c>
      <c r="AA1561" s="356" t="s">
        <v>40</v>
      </c>
      <c r="AB1561" s="356" t="s">
        <v>40</v>
      </c>
      <c r="AC1561" s="356" t="s">
        <v>40</v>
      </c>
      <c r="AD1561" s="356" t="s">
        <v>40</v>
      </c>
      <c r="AE1561" s="356">
        <v>0.92</v>
      </c>
      <c r="AF1561" s="169">
        <v>0.964285714285714</v>
      </c>
      <c r="AG1561" s="169">
        <v>1</v>
      </c>
      <c r="AH1561" s="169">
        <v>1</v>
      </c>
      <c r="AI1561" s="169">
        <v>0.925149700598802</v>
      </c>
      <c r="AJ1561" s="356">
        <v>0.92</v>
      </c>
      <c r="AK1561" s="169">
        <v>0.950334288443171</v>
      </c>
      <c r="AL1561" s="169">
        <v>0.976220806794055</v>
      </c>
      <c r="AM1561" s="169">
        <v>0.965029469548134</v>
      </c>
      <c r="AN1561" s="169">
        <v>0.967707706439454</v>
      </c>
      <c r="AO1561" s="168">
        <v>0.99</v>
      </c>
      <c r="AP1561" s="358">
        <v>1</v>
      </c>
      <c r="AQ1561" s="358">
        <v>1</v>
      </c>
      <c r="AR1561" s="358">
        <v>1</v>
      </c>
      <c r="AS1561" s="359">
        <v>1</v>
      </c>
      <c r="AT1561" s="364">
        <v>0.110069253262963</v>
      </c>
      <c r="AU1561" s="361">
        <v>0</v>
      </c>
      <c r="AV1561" s="362">
        <v>0.166666666666667</v>
      </c>
      <c r="AW1561" s="362">
        <v>0.4</v>
      </c>
      <c r="AX1561" s="362">
        <v>0.0888252148997135</v>
      </c>
      <c r="AY1561" s="142"/>
      <c r="AZ1561" s="140"/>
    </row>
    <row r="1562" spans="1:52">
      <c r="A1562" s="138"/>
      <c r="B1562" s="142"/>
      <c r="C1562" s="172" t="s">
        <v>2706</v>
      </c>
      <c r="D1562" s="166" t="s">
        <v>26</v>
      </c>
      <c r="E1562" s="166" t="s">
        <v>2707</v>
      </c>
      <c r="F1562" s="167" t="s">
        <v>2971</v>
      </c>
      <c r="G1562" s="178" t="s">
        <v>2972</v>
      </c>
      <c r="H1562" s="178" t="s">
        <v>2972</v>
      </c>
      <c r="I1562" s="178" t="s">
        <v>2972</v>
      </c>
      <c r="J1562" s="178" t="s">
        <v>2972</v>
      </c>
      <c r="K1562" s="168">
        <v>0.9</v>
      </c>
      <c r="L1562" s="169">
        <v>1</v>
      </c>
      <c r="M1562" s="169">
        <v>1</v>
      </c>
      <c r="N1562" s="170">
        <v>1</v>
      </c>
      <c r="O1562" s="170">
        <v>0.986636971046771</v>
      </c>
      <c r="P1562" s="356">
        <v>0.9</v>
      </c>
      <c r="Q1562" s="357">
        <v>0.972175379426644</v>
      </c>
      <c r="R1562" s="169">
        <v>0.978817299205649</v>
      </c>
      <c r="S1562" s="169">
        <v>0.938235294117647</v>
      </c>
      <c r="T1562" s="169">
        <v>0.949807411660566</v>
      </c>
      <c r="U1562" s="356">
        <v>0.9</v>
      </c>
      <c r="V1562" s="169">
        <v>0.695615514333895</v>
      </c>
      <c r="W1562" s="169">
        <v>0.679611650485437</v>
      </c>
      <c r="X1562" s="169">
        <v>0.617647058823529</v>
      </c>
      <c r="Y1562" s="169">
        <v>0.640876575994641</v>
      </c>
      <c r="Z1562" s="356">
        <v>0.92</v>
      </c>
      <c r="AA1562" s="356" t="s">
        <v>40</v>
      </c>
      <c r="AB1562" s="356" t="s">
        <v>40</v>
      </c>
      <c r="AC1562" s="356" t="s">
        <v>40</v>
      </c>
      <c r="AD1562" s="356" t="s">
        <v>40</v>
      </c>
      <c r="AE1562" s="356">
        <v>0.92</v>
      </c>
      <c r="AF1562" s="169">
        <v>1</v>
      </c>
      <c r="AG1562" s="169">
        <v>1</v>
      </c>
      <c r="AH1562" s="169">
        <v>0.888888888888889</v>
      </c>
      <c r="AI1562" s="169">
        <v>0.990905496243574</v>
      </c>
      <c r="AJ1562" s="356">
        <v>0.92</v>
      </c>
      <c r="AK1562" s="169">
        <v>0.860876897133221</v>
      </c>
      <c r="AL1562" s="169">
        <v>0.846560846560847</v>
      </c>
      <c r="AM1562" s="169">
        <v>0.879411764705882</v>
      </c>
      <c r="AN1562" s="169">
        <v>0.889720833433007</v>
      </c>
      <c r="AO1562" s="168">
        <v>0.99</v>
      </c>
      <c r="AP1562" s="358" t="s">
        <v>40</v>
      </c>
      <c r="AQ1562" s="358" t="s">
        <v>40</v>
      </c>
      <c r="AR1562" s="358">
        <v>1</v>
      </c>
      <c r="AS1562" s="359">
        <v>1</v>
      </c>
      <c r="AT1562" s="364">
        <v>0.110069253262963</v>
      </c>
      <c r="AU1562" s="361">
        <v>0</v>
      </c>
      <c r="AV1562" s="362">
        <v>0.142857142857143</v>
      </c>
      <c r="AW1562" s="362">
        <v>0</v>
      </c>
      <c r="AX1562" s="362">
        <v>0.0476190476190476</v>
      </c>
      <c r="AY1562" s="142"/>
      <c r="AZ1562" s="140"/>
    </row>
    <row r="1563" spans="1:52">
      <c r="A1563" s="138"/>
      <c r="B1563" s="142"/>
      <c r="C1563" s="172" t="s">
        <v>2706</v>
      </c>
      <c r="D1563" s="166" t="s">
        <v>26</v>
      </c>
      <c r="E1563" s="166" t="s">
        <v>2707</v>
      </c>
      <c r="F1563" s="167" t="s">
        <v>2973</v>
      </c>
      <c r="G1563" s="178" t="s">
        <v>2974</v>
      </c>
      <c r="H1563" s="178" t="s">
        <v>2974</v>
      </c>
      <c r="I1563" s="178" t="s">
        <v>2974</v>
      </c>
      <c r="J1563" s="178" t="s">
        <v>2974</v>
      </c>
      <c r="K1563" s="168">
        <v>0.9</v>
      </c>
      <c r="L1563" s="169">
        <v>0.733333333333333</v>
      </c>
      <c r="M1563" s="169">
        <v>1</v>
      </c>
      <c r="N1563" s="170">
        <v>0.857142857142857</v>
      </c>
      <c r="O1563" s="170">
        <v>0.757575757575758</v>
      </c>
      <c r="P1563" s="356">
        <v>0.9</v>
      </c>
      <c r="Q1563" s="357" t="s">
        <v>40</v>
      </c>
      <c r="R1563" s="169" t="s">
        <v>40</v>
      </c>
      <c r="S1563" s="169" t="s">
        <v>40</v>
      </c>
      <c r="T1563" s="169" t="s">
        <v>40</v>
      </c>
      <c r="U1563" s="356">
        <v>0.9</v>
      </c>
      <c r="V1563" s="169" t="s">
        <v>40</v>
      </c>
      <c r="W1563" s="169" t="s">
        <v>40</v>
      </c>
      <c r="X1563" s="169" t="s">
        <v>40</v>
      </c>
      <c r="Y1563" s="169" t="s">
        <v>40</v>
      </c>
      <c r="Z1563" s="356">
        <v>0.92</v>
      </c>
      <c r="AA1563" s="356" t="s">
        <v>40</v>
      </c>
      <c r="AB1563" s="356" t="s">
        <v>40</v>
      </c>
      <c r="AC1563" s="356" t="s">
        <v>40</v>
      </c>
      <c r="AD1563" s="356" t="s">
        <v>40</v>
      </c>
      <c r="AE1563" s="356">
        <v>0.92</v>
      </c>
      <c r="AF1563" s="169">
        <v>1</v>
      </c>
      <c r="AG1563" s="169">
        <v>1</v>
      </c>
      <c r="AH1563" s="169">
        <v>0.5</v>
      </c>
      <c r="AI1563" s="169">
        <v>0.87719298245614</v>
      </c>
      <c r="AJ1563" s="356">
        <v>0.92</v>
      </c>
      <c r="AK1563" s="169">
        <v>0.7625</v>
      </c>
      <c r="AL1563" s="169">
        <v>0.718100890207715</v>
      </c>
      <c r="AM1563" s="169">
        <v>0.771775082690187</v>
      </c>
      <c r="AN1563" s="169">
        <v>0.624167645906776</v>
      </c>
      <c r="AO1563" s="168">
        <v>0.99</v>
      </c>
      <c r="AP1563" s="358">
        <v>1</v>
      </c>
      <c r="AQ1563" s="358">
        <v>1</v>
      </c>
      <c r="AR1563" s="358" t="s">
        <v>40</v>
      </c>
      <c r="AS1563" s="359">
        <v>1</v>
      </c>
      <c r="AT1563" s="364">
        <v>0.110069253262963</v>
      </c>
      <c r="AU1563" s="361">
        <v>0.0714285714285714</v>
      </c>
      <c r="AV1563" s="362">
        <v>0.0769230769230769</v>
      </c>
      <c r="AW1563" s="362">
        <v>0</v>
      </c>
      <c r="AX1563" s="362">
        <v>0.046242774566474</v>
      </c>
      <c r="AY1563" s="142"/>
      <c r="AZ1563" s="140"/>
    </row>
    <row r="1564" spans="1:52">
      <c r="A1564" s="138"/>
      <c r="B1564" s="142"/>
      <c r="C1564" s="172" t="s">
        <v>2706</v>
      </c>
      <c r="D1564" s="166" t="s">
        <v>26</v>
      </c>
      <c r="E1564" s="166" t="s">
        <v>2707</v>
      </c>
      <c r="F1564" s="167" t="s">
        <v>2975</v>
      </c>
      <c r="G1564" s="178" t="s">
        <v>2976</v>
      </c>
      <c r="H1564" s="178" t="s">
        <v>2976</v>
      </c>
      <c r="I1564" s="178" t="s">
        <v>2976</v>
      </c>
      <c r="J1564" s="178" t="s">
        <v>2976</v>
      </c>
      <c r="K1564" s="168">
        <v>0.9</v>
      </c>
      <c r="L1564" s="169">
        <v>0.857142857142857</v>
      </c>
      <c r="M1564" s="169">
        <v>1</v>
      </c>
      <c r="N1564" s="170">
        <v>1</v>
      </c>
      <c r="O1564" s="170">
        <v>0.933450087565674</v>
      </c>
      <c r="P1564" s="356">
        <v>0.9</v>
      </c>
      <c r="Q1564" s="357" t="s">
        <v>40</v>
      </c>
      <c r="R1564" s="169">
        <v>0</v>
      </c>
      <c r="S1564" s="169" t="s">
        <v>40</v>
      </c>
      <c r="T1564" s="169">
        <v>0</v>
      </c>
      <c r="U1564" s="356">
        <v>0.9</v>
      </c>
      <c r="V1564" s="169" t="s">
        <v>40</v>
      </c>
      <c r="W1564" s="169">
        <v>0</v>
      </c>
      <c r="X1564" s="169" t="s">
        <v>40</v>
      </c>
      <c r="Y1564" s="169">
        <v>0</v>
      </c>
      <c r="Z1564" s="356">
        <v>0.92</v>
      </c>
      <c r="AA1564" s="356" t="s">
        <v>40</v>
      </c>
      <c r="AB1564" s="356" t="s">
        <v>40</v>
      </c>
      <c r="AC1564" s="356" t="s">
        <v>40</v>
      </c>
      <c r="AD1564" s="356" t="s">
        <v>40</v>
      </c>
      <c r="AE1564" s="356">
        <v>0.92</v>
      </c>
      <c r="AF1564" s="169">
        <v>0</v>
      </c>
      <c r="AG1564" s="169">
        <v>0</v>
      </c>
      <c r="AH1564" s="169">
        <v>0</v>
      </c>
      <c r="AI1564" s="169">
        <v>0.202185792349727</v>
      </c>
      <c r="AJ1564" s="356">
        <v>0.92</v>
      </c>
      <c r="AK1564" s="169">
        <v>0.800526469727991</v>
      </c>
      <c r="AL1564" s="169">
        <v>0.801047120418848</v>
      </c>
      <c r="AM1564" s="169">
        <v>0.788502109704641</v>
      </c>
      <c r="AN1564" s="169">
        <v>0.811939820742638</v>
      </c>
      <c r="AO1564" s="168">
        <v>0.99</v>
      </c>
      <c r="AP1564" s="358">
        <v>1</v>
      </c>
      <c r="AQ1564" s="358" t="s">
        <v>40</v>
      </c>
      <c r="AR1564" s="358">
        <v>1</v>
      </c>
      <c r="AS1564" s="359">
        <v>1</v>
      </c>
      <c r="AT1564" s="364">
        <v>0.110069253262963</v>
      </c>
      <c r="AU1564" s="361">
        <v>0.131578947368421</v>
      </c>
      <c r="AV1564" s="362">
        <v>0.0217391304347826</v>
      </c>
      <c r="AW1564" s="362">
        <v>0.0833333333333333</v>
      </c>
      <c r="AX1564" s="362">
        <v>0.0636630754162586</v>
      </c>
      <c r="AY1564" s="142"/>
      <c r="AZ1564" s="140"/>
    </row>
    <row r="1565" spans="1:52">
      <c r="A1565" s="138"/>
      <c r="B1565" s="142"/>
      <c r="C1565" s="172" t="s">
        <v>2706</v>
      </c>
      <c r="D1565" s="166" t="s">
        <v>26</v>
      </c>
      <c r="E1565" s="166" t="s">
        <v>2707</v>
      </c>
      <c r="F1565" s="167" t="s">
        <v>2977</v>
      </c>
      <c r="G1565" s="178" t="s">
        <v>2978</v>
      </c>
      <c r="H1565" s="178" t="s">
        <v>2978</v>
      </c>
      <c r="I1565" s="178" t="s">
        <v>2978</v>
      </c>
      <c r="J1565" s="178" t="s">
        <v>2978</v>
      </c>
      <c r="K1565" s="168">
        <v>0.9</v>
      </c>
      <c r="L1565" s="169">
        <v>1</v>
      </c>
      <c r="M1565" s="169">
        <v>1</v>
      </c>
      <c r="N1565" s="170">
        <v>1</v>
      </c>
      <c r="O1565" s="170">
        <v>0.99702380952381</v>
      </c>
      <c r="P1565" s="356">
        <v>0.9</v>
      </c>
      <c r="Q1565" s="357">
        <v>0.976584022038568</v>
      </c>
      <c r="R1565" s="169">
        <v>0.986748216106014</v>
      </c>
      <c r="S1565" s="169">
        <v>0.623655913978495</v>
      </c>
      <c r="T1565" s="169">
        <v>0.782651957603288</v>
      </c>
      <c r="U1565" s="356">
        <v>0.9</v>
      </c>
      <c r="V1565" s="169">
        <v>0.81267217630854</v>
      </c>
      <c r="W1565" s="169">
        <v>0.831804281345566</v>
      </c>
      <c r="X1565" s="169">
        <v>0.666666666666667</v>
      </c>
      <c r="Y1565" s="169">
        <v>0.711615833874108</v>
      </c>
      <c r="Z1565" s="356">
        <v>0.92</v>
      </c>
      <c r="AA1565" s="356" t="s">
        <v>40</v>
      </c>
      <c r="AB1565" s="356" t="s">
        <v>40</v>
      </c>
      <c r="AC1565" s="356" t="s">
        <v>40</v>
      </c>
      <c r="AD1565" s="356" t="s">
        <v>40</v>
      </c>
      <c r="AE1565" s="356">
        <v>0.92</v>
      </c>
      <c r="AF1565" s="169">
        <v>0.333333333333333</v>
      </c>
      <c r="AG1565" s="169">
        <v>0</v>
      </c>
      <c r="AH1565" s="169">
        <v>0</v>
      </c>
      <c r="AI1565" s="169">
        <v>0.135802469135802</v>
      </c>
      <c r="AJ1565" s="356">
        <v>0.92</v>
      </c>
      <c r="AK1565" s="169">
        <v>0.873626373626374</v>
      </c>
      <c r="AL1565" s="169">
        <v>0.890020366598778</v>
      </c>
      <c r="AM1565" s="169">
        <v>0.860215053763441</v>
      </c>
      <c r="AN1565" s="169">
        <v>0.813199153457435</v>
      </c>
      <c r="AO1565" s="168">
        <v>0.99</v>
      </c>
      <c r="AP1565" s="358">
        <v>1</v>
      </c>
      <c r="AQ1565" s="358">
        <v>1</v>
      </c>
      <c r="AR1565" s="358" t="s">
        <v>40</v>
      </c>
      <c r="AS1565" s="359">
        <v>1</v>
      </c>
      <c r="AT1565" s="364">
        <v>0.110069253262963</v>
      </c>
      <c r="AU1565" s="361">
        <v>0</v>
      </c>
      <c r="AV1565" s="362">
        <v>0</v>
      </c>
      <c r="AW1565" s="362">
        <v>0.111111111111111</v>
      </c>
      <c r="AX1565" s="362">
        <v>0.0528455284552846</v>
      </c>
      <c r="AY1565" s="142"/>
      <c r="AZ1565" s="140"/>
    </row>
    <row r="1566" spans="1:52">
      <c r="A1566" s="138"/>
      <c r="B1566" s="142"/>
      <c r="C1566" s="172" t="s">
        <v>2706</v>
      </c>
      <c r="D1566" s="166" t="s">
        <v>26</v>
      </c>
      <c r="E1566" s="166" t="s">
        <v>2707</v>
      </c>
      <c r="F1566" s="167" t="s">
        <v>2979</v>
      </c>
      <c r="G1566" s="178" t="s">
        <v>2980</v>
      </c>
      <c r="H1566" s="178" t="s">
        <v>2980</v>
      </c>
      <c r="I1566" s="178" t="s">
        <v>2980</v>
      </c>
      <c r="J1566" s="178" t="s">
        <v>2980</v>
      </c>
      <c r="K1566" s="168">
        <v>0.9</v>
      </c>
      <c r="L1566" s="169">
        <v>0.818181818181818</v>
      </c>
      <c r="M1566" s="169">
        <v>0.727272727272727</v>
      </c>
      <c r="N1566" s="170">
        <v>0.7</v>
      </c>
      <c r="O1566" s="170">
        <v>0.865671641791045</v>
      </c>
      <c r="P1566" s="356">
        <v>0.9</v>
      </c>
      <c r="Q1566" s="357">
        <v>1</v>
      </c>
      <c r="R1566" s="169">
        <v>0.99874213836478</v>
      </c>
      <c r="S1566" s="169">
        <v>0.888888888888889</v>
      </c>
      <c r="T1566" s="169">
        <v>0.983265357608376</v>
      </c>
      <c r="U1566" s="356">
        <v>0.9</v>
      </c>
      <c r="V1566" s="169">
        <v>0.983116883116883</v>
      </c>
      <c r="W1566" s="169">
        <v>0.991194968553459</v>
      </c>
      <c r="X1566" s="169">
        <v>0.888888888888889</v>
      </c>
      <c r="Y1566" s="169">
        <v>0.975234411134003</v>
      </c>
      <c r="Z1566" s="356">
        <v>0.92</v>
      </c>
      <c r="AA1566" s="356" t="s">
        <v>40</v>
      </c>
      <c r="AB1566" s="356" t="s">
        <v>40</v>
      </c>
      <c r="AC1566" s="356" t="s">
        <v>40</v>
      </c>
      <c r="AD1566" s="356" t="s">
        <v>40</v>
      </c>
      <c r="AE1566" s="356">
        <v>0.92</v>
      </c>
      <c r="AF1566" s="169">
        <v>0</v>
      </c>
      <c r="AG1566" s="169">
        <v>0</v>
      </c>
      <c r="AH1566" s="169">
        <v>0</v>
      </c>
      <c r="AI1566" s="169">
        <v>0.0473372781065089</v>
      </c>
      <c r="AJ1566" s="356">
        <v>0.92</v>
      </c>
      <c r="AK1566" s="169">
        <v>0.990909090909091</v>
      </c>
      <c r="AL1566" s="169">
        <v>0.994971715901948</v>
      </c>
      <c r="AM1566" s="169">
        <v>0.888888888888889</v>
      </c>
      <c r="AN1566" s="169">
        <v>0.982911365831129</v>
      </c>
      <c r="AO1566" s="168">
        <v>0.99</v>
      </c>
      <c r="AP1566" s="358">
        <v>1</v>
      </c>
      <c r="AQ1566" s="358" t="s">
        <v>40</v>
      </c>
      <c r="AR1566" s="358">
        <v>1</v>
      </c>
      <c r="AS1566" s="359">
        <v>1</v>
      </c>
      <c r="AT1566" s="364">
        <v>0.110069253262963</v>
      </c>
      <c r="AU1566" s="361">
        <v>-0.0909090909090909</v>
      </c>
      <c r="AV1566" s="362">
        <v>0</v>
      </c>
      <c r="AW1566" s="362">
        <v>0.0666666666666667</v>
      </c>
      <c r="AX1566" s="362">
        <v>0.0664819944598338</v>
      </c>
      <c r="AY1566" s="142"/>
      <c r="AZ1566" s="140"/>
    </row>
    <row r="1567" spans="1:52">
      <c r="A1567" s="138"/>
      <c r="B1567" s="142"/>
      <c r="C1567" s="172" t="s">
        <v>2706</v>
      </c>
      <c r="D1567" s="166" t="s">
        <v>26</v>
      </c>
      <c r="E1567" s="166" t="s">
        <v>2707</v>
      </c>
      <c r="F1567" s="167" t="s">
        <v>2981</v>
      </c>
      <c r="G1567" s="178" t="s">
        <v>2982</v>
      </c>
      <c r="H1567" s="178" t="s">
        <v>2982</v>
      </c>
      <c r="I1567" s="178" t="s">
        <v>2982</v>
      </c>
      <c r="J1567" s="178" t="s">
        <v>2982</v>
      </c>
      <c r="K1567" s="168">
        <v>0.9</v>
      </c>
      <c r="L1567" s="169">
        <v>0.833333333333333</v>
      </c>
      <c r="M1567" s="169">
        <v>0.714285714285714</v>
      </c>
      <c r="N1567" s="170">
        <v>0.769230769230769</v>
      </c>
      <c r="O1567" s="170">
        <v>0.79</v>
      </c>
      <c r="P1567" s="356">
        <v>0.9</v>
      </c>
      <c r="Q1567" s="357" t="s">
        <v>40</v>
      </c>
      <c r="R1567" s="169" t="s">
        <v>40</v>
      </c>
      <c r="S1567" s="169" t="s">
        <v>40</v>
      </c>
      <c r="T1567" s="169">
        <v>0</v>
      </c>
      <c r="U1567" s="356">
        <v>0.9</v>
      </c>
      <c r="V1567" s="169" t="s">
        <v>40</v>
      </c>
      <c r="W1567" s="169" t="s">
        <v>40</v>
      </c>
      <c r="X1567" s="169" t="s">
        <v>40</v>
      </c>
      <c r="Y1567" s="169">
        <v>0</v>
      </c>
      <c r="Z1567" s="356">
        <v>0.92</v>
      </c>
      <c r="AA1567" s="356" t="s">
        <v>40</v>
      </c>
      <c r="AB1567" s="356" t="s">
        <v>40</v>
      </c>
      <c r="AC1567" s="356" t="s">
        <v>40</v>
      </c>
      <c r="AD1567" s="356" t="s">
        <v>40</v>
      </c>
      <c r="AE1567" s="356">
        <v>0.92</v>
      </c>
      <c r="AF1567" s="169">
        <v>0</v>
      </c>
      <c r="AG1567" s="169">
        <v>0</v>
      </c>
      <c r="AH1567" s="169">
        <v>0.2</v>
      </c>
      <c r="AI1567" s="169">
        <v>0.874025974025974</v>
      </c>
      <c r="AJ1567" s="356">
        <v>0.92</v>
      </c>
      <c r="AK1567" s="169">
        <v>0.761154855643045</v>
      </c>
      <c r="AL1567" s="169">
        <v>0.709233791748527</v>
      </c>
      <c r="AM1567" s="169">
        <v>0.632068164213788</v>
      </c>
      <c r="AN1567" s="169">
        <v>0.721155783233085</v>
      </c>
      <c r="AO1567" s="168">
        <v>0.99</v>
      </c>
      <c r="AP1567" s="358">
        <v>1</v>
      </c>
      <c r="AQ1567" s="358">
        <v>1</v>
      </c>
      <c r="AR1567" s="358">
        <v>1</v>
      </c>
      <c r="AS1567" s="359">
        <v>1</v>
      </c>
      <c r="AT1567" s="364">
        <v>0.110069253262963</v>
      </c>
      <c r="AU1567" s="361">
        <v>0.111111111111111</v>
      </c>
      <c r="AV1567" s="362">
        <v>0.0625</v>
      </c>
      <c r="AW1567" s="362">
        <v>0</v>
      </c>
      <c r="AX1567" s="362">
        <v>0.0845070422535211</v>
      </c>
      <c r="AY1567" s="142"/>
      <c r="AZ1567" s="140"/>
    </row>
    <row r="1568" spans="1:52">
      <c r="A1568" s="138"/>
      <c r="B1568" s="142"/>
      <c r="C1568" s="172" t="s">
        <v>2706</v>
      </c>
      <c r="D1568" s="166" t="s">
        <v>26</v>
      </c>
      <c r="E1568" s="166" t="s">
        <v>2707</v>
      </c>
      <c r="F1568" s="167" t="s">
        <v>2983</v>
      </c>
      <c r="G1568" s="178" t="s">
        <v>2984</v>
      </c>
      <c r="H1568" s="178" t="s">
        <v>2984</v>
      </c>
      <c r="I1568" s="178" t="s">
        <v>2984</v>
      </c>
      <c r="J1568" s="178" t="s">
        <v>2984</v>
      </c>
      <c r="K1568" s="168">
        <v>0.9</v>
      </c>
      <c r="L1568" s="169">
        <v>0.958333333333333</v>
      </c>
      <c r="M1568" s="169">
        <v>0.916666666666667</v>
      </c>
      <c r="N1568" s="170">
        <v>0.96</v>
      </c>
      <c r="O1568" s="170">
        <v>0.96</v>
      </c>
      <c r="P1568" s="356">
        <v>0.9</v>
      </c>
      <c r="Q1568" s="357">
        <v>0.995</v>
      </c>
      <c r="R1568" s="169">
        <v>0.992939989914271</v>
      </c>
      <c r="S1568" s="169">
        <v>0.9949977262392</v>
      </c>
      <c r="T1568" s="169">
        <v>0.992688442638282</v>
      </c>
      <c r="U1568" s="356">
        <v>0.9</v>
      </c>
      <c r="V1568" s="169">
        <v>0.947777777777778</v>
      </c>
      <c r="W1568" s="169">
        <v>0.958144225920323</v>
      </c>
      <c r="X1568" s="169">
        <v>0.966348340154616</v>
      </c>
      <c r="Y1568" s="169">
        <v>0.956946829674721</v>
      </c>
      <c r="Z1568" s="356">
        <v>0.92</v>
      </c>
      <c r="AA1568" s="356" t="s">
        <v>40</v>
      </c>
      <c r="AB1568" s="356" t="s">
        <v>40</v>
      </c>
      <c r="AC1568" s="356" t="s">
        <v>40</v>
      </c>
      <c r="AD1568" s="356" t="s">
        <v>40</v>
      </c>
      <c r="AE1568" s="356">
        <v>0.92</v>
      </c>
      <c r="AF1568" s="169">
        <v>1</v>
      </c>
      <c r="AG1568" s="169">
        <v>1</v>
      </c>
      <c r="AH1568" s="169">
        <v>0.830188679245283</v>
      </c>
      <c r="AI1568" s="169">
        <v>0.910648714810282</v>
      </c>
      <c r="AJ1568" s="356">
        <v>0.92</v>
      </c>
      <c r="AK1568" s="169">
        <v>0.965593784683685</v>
      </c>
      <c r="AL1568" s="169">
        <v>0.983383685800604</v>
      </c>
      <c r="AM1568" s="169">
        <v>0.986357435197817</v>
      </c>
      <c r="AN1568" s="169">
        <v>0.986110166609997</v>
      </c>
      <c r="AO1568" s="168">
        <v>0.99</v>
      </c>
      <c r="AP1568" s="358">
        <v>1</v>
      </c>
      <c r="AQ1568" s="358">
        <v>1</v>
      </c>
      <c r="AR1568" s="358">
        <v>1</v>
      </c>
      <c r="AS1568" s="359">
        <v>1</v>
      </c>
      <c r="AT1568" s="364">
        <v>0.110069253262963</v>
      </c>
      <c r="AU1568" s="361">
        <v>0.0833333333333333</v>
      </c>
      <c r="AV1568" s="362">
        <v>0</v>
      </c>
      <c r="AW1568" s="362">
        <v>0</v>
      </c>
      <c r="AX1568" s="362">
        <v>0.0386266094420601</v>
      </c>
      <c r="AY1568" s="142"/>
      <c r="AZ1568" s="140"/>
    </row>
    <row r="1569" spans="1:52">
      <c r="A1569" s="138"/>
      <c r="B1569" s="142"/>
      <c r="C1569" s="172" t="s">
        <v>2706</v>
      </c>
      <c r="D1569" s="166" t="s">
        <v>26</v>
      </c>
      <c r="E1569" s="166" t="s">
        <v>2707</v>
      </c>
      <c r="F1569" s="167" t="s">
        <v>2985</v>
      </c>
      <c r="G1569" s="178" t="s">
        <v>2986</v>
      </c>
      <c r="H1569" s="178" t="s">
        <v>2986</v>
      </c>
      <c r="I1569" s="178" t="s">
        <v>2986</v>
      </c>
      <c r="J1569" s="178" t="s">
        <v>2986</v>
      </c>
      <c r="K1569" s="168">
        <v>0.9</v>
      </c>
      <c r="L1569" s="169">
        <v>1</v>
      </c>
      <c r="M1569" s="169">
        <v>0.944444444444444</v>
      </c>
      <c r="N1569" s="170">
        <v>1</v>
      </c>
      <c r="O1569" s="170">
        <v>0.996309963099631</v>
      </c>
      <c r="P1569" s="356">
        <v>0.9</v>
      </c>
      <c r="Q1569" s="357">
        <v>0.998322147651007</v>
      </c>
      <c r="R1569" s="169">
        <v>0.997202797202797</v>
      </c>
      <c r="S1569" s="169">
        <v>0.998445998445998</v>
      </c>
      <c r="T1569" s="169">
        <v>0.998019311710819</v>
      </c>
      <c r="U1569" s="356">
        <v>0.9</v>
      </c>
      <c r="V1569" s="169">
        <v>0.969798657718121</v>
      </c>
      <c r="W1569" s="169">
        <v>0.955944055944056</v>
      </c>
      <c r="X1569" s="169">
        <v>0.965811965811966</v>
      </c>
      <c r="Y1569" s="169">
        <v>0.961648923000743</v>
      </c>
      <c r="Z1569" s="356">
        <v>0.92</v>
      </c>
      <c r="AA1569" s="356" t="s">
        <v>40</v>
      </c>
      <c r="AB1569" s="356" t="s">
        <v>40</v>
      </c>
      <c r="AC1569" s="356" t="s">
        <v>40</v>
      </c>
      <c r="AD1569" s="356" t="s">
        <v>40</v>
      </c>
      <c r="AE1569" s="356">
        <v>0.92</v>
      </c>
      <c r="AF1569" s="169">
        <v>1</v>
      </c>
      <c r="AG1569" s="169">
        <v>1</v>
      </c>
      <c r="AH1569" s="169">
        <v>1</v>
      </c>
      <c r="AI1569" s="169">
        <v>0.964869281045752</v>
      </c>
      <c r="AJ1569" s="356">
        <v>0.92</v>
      </c>
      <c r="AK1569" s="169">
        <v>0.978206202849958</v>
      </c>
      <c r="AL1569" s="169">
        <v>0.991608391608392</v>
      </c>
      <c r="AM1569" s="169">
        <v>0.980574980574981</v>
      </c>
      <c r="AN1569" s="169">
        <v>0.984156455006808</v>
      </c>
      <c r="AO1569" s="168">
        <v>0.99</v>
      </c>
      <c r="AP1569" s="358">
        <v>1</v>
      </c>
      <c r="AQ1569" s="358">
        <v>1</v>
      </c>
      <c r="AR1569" s="358">
        <v>1</v>
      </c>
      <c r="AS1569" s="359">
        <v>1</v>
      </c>
      <c r="AT1569" s="364">
        <v>0.110069253262963</v>
      </c>
      <c r="AU1569" s="361">
        <v>0</v>
      </c>
      <c r="AV1569" s="362">
        <v>0.0714285714285714</v>
      </c>
      <c r="AW1569" s="362">
        <v>0.222222222222222</v>
      </c>
      <c r="AX1569" s="362">
        <v>0.036420395421436</v>
      </c>
      <c r="AY1569" s="142"/>
      <c r="AZ1569" s="140"/>
    </row>
    <row r="1570" spans="1:52">
      <c r="A1570" s="138"/>
      <c r="B1570" s="142"/>
      <c r="C1570" s="172" t="s">
        <v>2706</v>
      </c>
      <c r="D1570" s="166" t="s">
        <v>26</v>
      </c>
      <c r="E1570" s="166" t="s">
        <v>2707</v>
      </c>
      <c r="F1570" s="167" t="s">
        <v>2987</v>
      </c>
      <c r="G1570" s="178" t="s">
        <v>2988</v>
      </c>
      <c r="H1570" s="178" t="s">
        <v>2988</v>
      </c>
      <c r="I1570" s="178" t="s">
        <v>2988</v>
      </c>
      <c r="J1570" s="178" t="s">
        <v>2988</v>
      </c>
      <c r="K1570" s="168">
        <v>0.9</v>
      </c>
      <c r="L1570" s="169">
        <v>0.625</v>
      </c>
      <c r="M1570" s="169">
        <v>0.888888888888889</v>
      </c>
      <c r="N1570" s="170">
        <v>0.75</v>
      </c>
      <c r="O1570" s="170">
        <v>0.814655172413793</v>
      </c>
      <c r="P1570" s="356">
        <v>0.9</v>
      </c>
      <c r="Q1570" s="357">
        <v>0.99789029535865</v>
      </c>
      <c r="R1570" s="169">
        <v>0.988446726572529</v>
      </c>
      <c r="S1570" s="169">
        <v>1</v>
      </c>
      <c r="T1570" s="169">
        <v>0.996072846538926</v>
      </c>
      <c r="U1570" s="356">
        <v>0.9</v>
      </c>
      <c r="V1570" s="169">
        <v>0.7542194092827</v>
      </c>
      <c r="W1570" s="169">
        <v>0.749679075738126</v>
      </c>
      <c r="X1570" s="169">
        <v>0.854466858789625</v>
      </c>
      <c r="Y1570" s="169">
        <v>0.856939409632315</v>
      </c>
      <c r="Z1570" s="356">
        <v>0.92</v>
      </c>
      <c r="AA1570" s="356" t="s">
        <v>40</v>
      </c>
      <c r="AB1570" s="356" t="s">
        <v>40</v>
      </c>
      <c r="AC1570" s="356" t="s">
        <v>40</v>
      </c>
      <c r="AD1570" s="356" t="s">
        <v>40</v>
      </c>
      <c r="AE1570" s="356">
        <v>0.92</v>
      </c>
      <c r="AF1570" s="169">
        <v>0</v>
      </c>
      <c r="AG1570" s="169">
        <v>0.5</v>
      </c>
      <c r="AH1570" s="169">
        <v>0</v>
      </c>
      <c r="AI1570" s="169">
        <v>0.032258064516129</v>
      </c>
      <c r="AJ1570" s="356">
        <v>0.92</v>
      </c>
      <c r="AK1570" s="169">
        <v>0.844374342797056</v>
      </c>
      <c r="AL1570" s="169">
        <v>0.858974358974359</v>
      </c>
      <c r="AM1570" s="169">
        <v>0.937319884726225</v>
      </c>
      <c r="AN1570" s="169">
        <v>0.933014971605576</v>
      </c>
      <c r="AO1570" s="168">
        <v>0.99</v>
      </c>
      <c r="AP1570" s="358">
        <v>1</v>
      </c>
      <c r="AQ1570" s="358" t="s">
        <v>40</v>
      </c>
      <c r="AR1570" s="358" t="s">
        <v>40</v>
      </c>
      <c r="AS1570" s="359">
        <v>1</v>
      </c>
      <c r="AT1570" s="364">
        <v>0.110069253262963</v>
      </c>
      <c r="AU1570" s="361">
        <v>0</v>
      </c>
      <c r="AV1570" s="362">
        <v>0.0555555555555556</v>
      </c>
      <c r="AW1570" s="362">
        <v>0</v>
      </c>
      <c r="AX1570" s="362">
        <v>0.0449826989619377</v>
      </c>
      <c r="AY1570" s="142"/>
      <c r="AZ1570" s="140"/>
    </row>
    <row r="1571" spans="1:52">
      <c r="A1571" s="138"/>
      <c r="B1571" s="142"/>
      <c r="C1571" s="172" t="s">
        <v>2706</v>
      </c>
      <c r="D1571" s="166" t="s">
        <v>26</v>
      </c>
      <c r="E1571" s="166" t="s">
        <v>2707</v>
      </c>
      <c r="F1571" s="167" t="s">
        <v>2989</v>
      </c>
      <c r="G1571" s="178" t="s">
        <v>2990</v>
      </c>
      <c r="H1571" s="178" t="s">
        <v>2990</v>
      </c>
      <c r="I1571" s="178" t="s">
        <v>2990</v>
      </c>
      <c r="J1571" s="178" t="s">
        <v>2990</v>
      </c>
      <c r="K1571" s="168">
        <v>0.9</v>
      </c>
      <c r="L1571" s="169">
        <v>0.952380952380952</v>
      </c>
      <c r="M1571" s="169">
        <v>1</v>
      </c>
      <c r="N1571" s="170">
        <v>1</v>
      </c>
      <c r="O1571" s="170">
        <v>0.978378378378378</v>
      </c>
      <c r="P1571" s="356">
        <v>0.9</v>
      </c>
      <c r="Q1571" s="357" t="s">
        <v>40</v>
      </c>
      <c r="R1571" s="169" t="s">
        <v>40</v>
      </c>
      <c r="S1571" s="169" t="s">
        <v>40</v>
      </c>
      <c r="T1571" s="169">
        <v>0</v>
      </c>
      <c r="U1571" s="356">
        <v>0.9</v>
      </c>
      <c r="V1571" s="169" t="s">
        <v>40</v>
      </c>
      <c r="W1571" s="169" t="s">
        <v>40</v>
      </c>
      <c r="X1571" s="169" t="s">
        <v>40</v>
      </c>
      <c r="Y1571" s="169">
        <v>0</v>
      </c>
      <c r="Z1571" s="356">
        <v>0.92</v>
      </c>
      <c r="AA1571" s="356" t="s">
        <v>40</v>
      </c>
      <c r="AB1571" s="356" t="s">
        <v>40</v>
      </c>
      <c r="AC1571" s="356" t="s">
        <v>40</v>
      </c>
      <c r="AD1571" s="356" t="s">
        <v>40</v>
      </c>
      <c r="AE1571" s="356">
        <v>0.92</v>
      </c>
      <c r="AF1571" s="169">
        <v>0.05</v>
      </c>
      <c r="AG1571" s="169">
        <v>0.121951219512195</v>
      </c>
      <c r="AH1571" s="169">
        <v>0.777777777777778</v>
      </c>
      <c r="AI1571" s="169">
        <v>0.283154121863799</v>
      </c>
      <c r="AJ1571" s="356">
        <v>0.92</v>
      </c>
      <c r="AK1571" s="169">
        <v>0.86046511627907</v>
      </c>
      <c r="AL1571" s="169">
        <v>0.941775836972344</v>
      </c>
      <c r="AM1571" s="169">
        <v>0.973001038421599</v>
      </c>
      <c r="AN1571" s="169">
        <v>0.956777462749593</v>
      </c>
      <c r="AO1571" s="168">
        <v>0.99</v>
      </c>
      <c r="AP1571" s="358">
        <v>1</v>
      </c>
      <c r="AQ1571" s="358">
        <v>1</v>
      </c>
      <c r="AR1571" s="358" t="s">
        <v>40</v>
      </c>
      <c r="AS1571" s="359">
        <v>1</v>
      </c>
      <c r="AT1571" s="364">
        <v>0.110069253262963</v>
      </c>
      <c r="AU1571" s="361">
        <v>0.0869565217391304</v>
      </c>
      <c r="AV1571" s="362">
        <v>0.0476190476190476</v>
      </c>
      <c r="AW1571" s="362">
        <v>0.1</v>
      </c>
      <c r="AX1571" s="362">
        <v>0.0838068181818182</v>
      </c>
      <c r="AY1571" s="142"/>
      <c r="AZ1571" s="140"/>
    </row>
    <row r="1572" spans="1:52">
      <c r="A1572" s="138"/>
      <c r="B1572" s="142"/>
      <c r="C1572" s="172" t="s">
        <v>2706</v>
      </c>
      <c r="D1572" s="166" t="s">
        <v>26</v>
      </c>
      <c r="E1572" s="166" t="s">
        <v>2707</v>
      </c>
      <c r="F1572" s="167" t="s">
        <v>2991</v>
      </c>
      <c r="G1572" s="178" t="s">
        <v>2992</v>
      </c>
      <c r="H1572" s="178" t="s">
        <v>2992</v>
      </c>
      <c r="I1572" s="178" t="s">
        <v>2992</v>
      </c>
      <c r="J1572" s="178" t="s">
        <v>2992</v>
      </c>
      <c r="K1572" s="168">
        <v>0.9</v>
      </c>
      <c r="L1572" s="169">
        <v>1</v>
      </c>
      <c r="M1572" s="169">
        <v>1</v>
      </c>
      <c r="N1572" s="170">
        <v>1</v>
      </c>
      <c r="O1572" s="170">
        <v>0.995810055865922</v>
      </c>
      <c r="P1572" s="356">
        <v>0.9</v>
      </c>
      <c r="Q1572" s="357">
        <v>0.979187817258883</v>
      </c>
      <c r="R1572" s="169">
        <v>0.987042253521127</v>
      </c>
      <c r="S1572" s="169">
        <v>0.989858012170385</v>
      </c>
      <c r="T1572" s="169">
        <v>0.975305377822431</v>
      </c>
      <c r="U1572" s="356">
        <v>0.9</v>
      </c>
      <c r="V1572" s="169">
        <v>0.930456852791878</v>
      </c>
      <c r="W1572" s="169">
        <v>0.938591549295775</v>
      </c>
      <c r="X1572" s="169">
        <v>0.95841784989858</v>
      </c>
      <c r="Y1572" s="169">
        <v>0.94130400296124</v>
      </c>
      <c r="Z1572" s="356">
        <v>0.92</v>
      </c>
      <c r="AA1572" s="356" t="s">
        <v>40</v>
      </c>
      <c r="AB1572" s="356" t="s">
        <v>40</v>
      </c>
      <c r="AC1572" s="356" t="s">
        <v>40</v>
      </c>
      <c r="AD1572" s="356" t="s">
        <v>40</v>
      </c>
      <c r="AE1572" s="356">
        <v>0.92</v>
      </c>
      <c r="AF1572" s="169">
        <v>0</v>
      </c>
      <c r="AG1572" s="169">
        <v>0</v>
      </c>
      <c r="AH1572" s="169">
        <v>1</v>
      </c>
      <c r="AI1572" s="169">
        <v>0.845029239766082</v>
      </c>
      <c r="AJ1572" s="356">
        <v>0.92</v>
      </c>
      <c r="AK1572" s="169">
        <v>0.949418310571573</v>
      </c>
      <c r="AL1572" s="169">
        <v>0.957279370432827</v>
      </c>
      <c r="AM1572" s="169">
        <v>0.971645569620253</v>
      </c>
      <c r="AN1572" s="169">
        <v>0.971729646048835</v>
      </c>
      <c r="AO1572" s="168">
        <v>0.99</v>
      </c>
      <c r="AP1572" s="358">
        <v>1</v>
      </c>
      <c r="AQ1572" s="358">
        <v>1</v>
      </c>
      <c r="AR1572" s="358">
        <v>1</v>
      </c>
      <c r="AS1572" s="359">
        <v>1</v>
      </c>
      <c r="AT1572" s="364">
        <v>0.110069253262963</v>
      </c>
      <c r="AU1572" s="361">
        <v>0</v>
      </c>
      <c r="AV1572" s="362">
        <v>0</v>
      </c>
      <c r="AW1572" s="362">
        <v>0</v>
      </c>
      <c r="AX1572" s="362">
        <v>0.0364077669902913</v>
      </c>
      <c r="AY1572" s="142"/>
      <c r="AZ1572" s="140"/>
    </row>
    <row r="1573" spans="1:52">
      <c r="A1573" s="138"/>
      <c r="B1573" s="142"/>
      <c r="C1573" s="172" t="s">
        <v>2706</v>
      </c>
      <c r="D1573" s="166" t="s">
        <v>26</v>
      </c>
      <c r="E1573" s="166" t="s">
        <v>2707</v>
      </c>
      <c r="F1573" s="167" t="s">
        <v>2993</v>
      </c>
      <c r="G1573" s="178" t="s">
        <v>2994</v>
      </c>
      <c r="H1573" s="178" t="s">
        <v>2994</v>
      </c>
      <c r="I1573" s="178" t="s">
        <v>2994</v>
      </c>
      <c r="J1573" s="178" t="s">
        <v>2994</v>
      </c>
      <c r="K1573" s="168">
        <v>0.9</v>
      </c>
      <c r="L1573" s="169">
        <v>1</v>
      </c>
      <c r="M1573" s="169">
        <v>0.961538461538462</v>
      </c>
      <c r="N1573" s="170">
        <v>1</v>
      </c>
      <c r="O1573" s="170">
        <v>0.979381443298969</v>
      </c>
      <c r="P1573" s="356">
        <v>0.9</v>
      </c>
      <c r="Q1573" s="357">
        <v>0.993485342019544</v>
      </c>
      <c r="R1573" s="169">
        <v>0.996400523560209</v>
      </c>
      <c r="S1573" s="169">
        <v>0.996479826699161</v>
      </c>
      <c r="T1573" s="169">
        <v>0.994039177706294</v>
      </c>
      <c r="U1573" s="356">
        <v>0.9</v>
      </c>
      <c r="V1573" s="169">
        <v>0.83966702859211</v>
      </c>
      <c r="W1573" s="169">
        <v>0.81086387434555</v>
      </c>
      <c r="X1573" s="169">
        <v>0.921743839696724</v>
      </c>
      <c r="Y1573" s="169">
        <v>0.912524644598942</v>
      </c>
      <c r="Z1573" s="356">
        <v>0.92</v>
      </c>
      <c r="AA1573" s="356" t="s">
        <v>40</v>
      </c>
      <c r="AB1573" s="356" t="s">
        <v>40</v>
      </c>
      <c r="AC1573" s="356" t="s">
        <v>40</v>
      </c>
      <c r="AD1573" s="356" t="s">
        <v>40</v>
      </c>
      <c r="AE1573" s="356">
        <v>0.92</v>
      </c>
      <c r="AF1573" s="169">
        <v>1</v>
      </c>
      <c r="AG1573" s="169">
        <v>0.576923076923077</v>
      </c>
      <c r="AH1573" s="169">
        <v>0.933333333333333</v>
      </c>
      <c r="AI1573" s="169">
        <v>0.58102766798419</v>
      </c>
      <c r="AJ1573" s="356">
        <v>0.92</v>
      </c>
      <c r="AK1573" s="169">
        <v>0.934491494752081</v>
      </c>
      <c r="AL1573" s="169">
        <v>0.914949296696107</v>
      </c>
      <c r="AM1573" s="169">
        <v>0.956686518678939</v>
      </c>
      <c r="AN1573" s="169">
        <v>0.971845600442723</v>
      </c>
      <c r="AO1573" s="168">
        <v>0.99</v>
      </c>
      <c r="AP1573" s="358">
        <v>1</v>
      </c>
      <c r="AQ1573" s="358">
        <v>1</v>
      </c>
      <c r="AR1573" s="358">
        <v>1</v>
      </c>
      <c r="AS1573" s="359">
        <v>1</v>
      </c>
      <c r="AT1573" s="364">
        <v>0.110069253262963</v>
      </c>
      <c r="AU1573" s="361">
        <v>0</v>
      </c>
      <c r="AV1573" s="362">
        <v>0.04</v>
      </c>
      <c r="AW1573" s="362">
        <v>0.0526315789473684</v>
      </c>
      <c r="AX1573" s="362">
        <v>0.0547619047619048</v>
      </c>
      <c r="AY1573" s="142"/>
      <c r="AZ1573" s="140"/>
    </row>
    <row r="1574" spans="1:52">
      <c r="A1574" s="138"/>
      <c r="B1574" s="142"/>
      <c r="C1574" s="172" t="s">
        <v>2706</v>
      </c>
      <c r="D1574" s="166" t="s">
        <v>26</v>
      </c>
      <c r="E1574" s="166" t="s">
        <v>2707</v>
      </c>
      <c r="F1574" s="167" t="s">
        <v>2995</v>
      </c>
      <c r="G1574" s="178" t="s">
        <v>2996</v>
      </c>
      <c r="H1574" s="178" t="s">
        <v>2996</v>
      </c>
      <c r="I1574" s="178" t="s">
        <v>2996</v>
      </c>
      <c r="J1574" s="178" t="s">
        <v>2996</v>
      </c>
      <c r="K1574" s="168">
        <v>0.9</v>
      </c>
      <c r="L1574" s="169">
        <v>0.95</v>
      </c>
      <c r="M1574" s="169">
        <v>1</v>
      </c>
      <c r="N1574" s="170">
        <v>1</v>
      </c>
      <c r="O1574" s="170">
        <v>0.949921752738654</v>
      </c>
      <c r="P1574" s="356">
        <v>0.9</v>
      </c>
      <c r="Q1574" s="357">
        <v>0.810289389067524</v>
      </c>
      <c r="R1574" s="169">
        <v>0.861562663869953</v>
      </c>
      <c r="S1574" s="169">
        <v>0.803022915650902</v>
      </c>
      <c r="T1574" s="169">
        <v>0.871487508189174</v>
      </c>
      <c r="U1574" s="356">
        <v>0.9</v>
      </c>
      <c r="V1574" s="169">
        <v>0.677813504823151</v>
      </c>
      <c r="W1574" s="169">
        <v>0.773466177241741</v>
      </c>
      <c r="X1574" s="169">
        <v>0.704534373476353</v>
      </c>
      <c r="Y1574" s="169">
        <v>0.747348478141544</v>
      </c>
      <c r="Z1574" s="356">
        <v>0.92</v>
      </c>
      <c r="AA1574" s="356" t="s">
        <v>40</v>
      </c>
      <c r="AB1574" s="356" t="s">
        <v>40</v>
      </c>
      <c r="AC1574" s="356" t="s">
        <v>40</v>
      </c>
      <c r="AD1574" s="356" t="s">
        <v>40</v>
      </c>
      <c r="AE1574" s="356">
        <v>0.92</v>
      </c>
      <c r="AF1574" s="169">
        <v>1</v>
      </c>
      <c r="AG1574" s="169">
        <v>1</v>
      </c>
      <c r="AH1574" s="169">
        <v>0.806818181818182</v>
      </c>
      <c r="AI1574" s="169">
        <v>0.934792084386714</v>
      </c>
      <c r="AJ1574" s="356">
        <v>0.92</v>
      </c>
      <c r="AK1574" s="169">
        <v>0.799235181644359</v>
      </c>
      <c r="AL1574" s="169">
        <v>0.851832460732984</v>
      </c>
      <c r="AM1574" s="169">
        <v>0.865431496830814</v>
      </c>
      <c r="AN1574" s="169">
        <v>0.874236766189406</v>
      </c>
      <c r="AO1574" s="168">
        <v>0.99</v>
      </c>
      <c r="AP1574" s="358" t="s">
        <v>40</v>
      </c>
      <c r="AQ1574" s="358">
        <v>1</v>
      </c>
      <c r="AR1574" s="358">
        <v>1</v>
      </c>
      <c r="AS1574" s="359">
        <v>1</v>
      </c>
      <c r="AT1574" s="364">
        <v>0.110069253262963</v>
      </c>
      <c r="AU1574" s="361">
        <v>0</v>
      </c>
      <c r="AV1574" s="362">
        <v>0.176470588235294</v>
      </c>
      <c r="AW1574" s="362">
        <v>0.0303030303030303</v>
      </c>
      <c r="AX1574" s="362">
        <v>0.0669546436285097</v>
      </c>
      <c r="AY1574" s="142"/>
      <c r="AZ1574" s="140"/>
    </row>
    <row r="1575" spans="1:52">
      <c r="A1575" s="138"/>
      <c r="B1575" s="142"/>
      <c r="C1575" s="172" t="s">
        <v>2706</v>
      </c>
      <c r="D1575" s="166" t="s">
        <v>26</v>
      </c>
      <c r="E1575" s="166" t="s">
        <v>2707</v>
      </c>
      <c r="F1575" s="167" t="s">
        <v>2997</v>
      </c>
      <c r="G1575" s="178" t="s">
        <v>2998</v>
      </c>
      <c r="H1575" s="178" t="s">
        <v>2998</v>
      </c>
      <c r="I1575" s="178" t="s">
        <v>2998</v>
      </c>
      <c r="J1575" s="178" t="s">
        <v>2998</v>
      </c>
      <c r="K1575" s="168">
        <v>0.9</v>
      </c>
      <c r="L1575" s="169">
        <v>0.897435897435897</v>
      </c>
      <c r="M1575" s="169">
        <v>0.897435897435897</v>
      </c>
      <c r="N1575" s="170">
        <v>0.967741935483871</v>
      </c>
      <c r="O1575" s="170">
        <v>0.897940074906367</v>
      </c>
      <c r="P1575" s="356">
        <v>0.9</v>
      </c>
      <c r="Q1575" s="357">
        <v>0</v>
      </c>
      <c r="R1575" s="169" t="s">
        <v>40</v>
      </c>
      <c r="S1575" s="169">
        <v>0</v>
      </c>
      <c r="T1575" s="169">
        <v>0.0909090909090909</v>
      </c>
      <c r="U1575" s="356">
        <v>0.9</v>
      </c>
      <c r="V1575" s="169">
        <v>0.5</v>
      </c>
      <c r="W1575" s="169" t="s">
        <v>40</v>
      </c>
      <c r="X1575" s="169">
        <v>1</v>
      </c>
      <c r="Y1575" s="169">
        <v>0.545454545454545</v>
      </c>
      <c r="Z1575" s="356">
        <v>0.92</v>
      </c>
      <c r="AA1575" s="356" t="s">
        <v>40</v>
      </c>
      <c r="AB1575" s="356" t="s">
        <v>40</v>
      </c>
      <c r="AC1575" s="356">
        <v>1</v>
      </c>
      <c r="AD1575" s="356">
        <v>0.5</v>
      </c>
      <c r="AE1575" s="356">
        <v>0.92</v>
      </c>
      <c r="AF1575" s="169">
        <v>0</v>
      </c>
      <c r="AG1575" s="169">
        <v>0</v>
      </c>
      <c r="AH1575" s="169">
        <v>0.7</v>
      </c>
      <c r="AI1575" s="169">
        <v>0.521897810218978</v>
      </c>
      <c r="AJ1575" s="356">
        <v>0.92</v>
      </c>
      <c r="AK1575" s="169">
        <v>0.828304597701149</v>
      </c>
      <c r="AL1575" s="169">
        <v>0.862877583465819</v>
      </c>
      <c r="AM1575" s="169">
        <v>0.852198990627253</v>
      </c>
      <c r="AN1575" s="169">
        <v>0.90848109378338</v>
      </c>
      <c r="AO1575" s="168">
        <v>0.99</v>
      </c>
      <c r="AP1575" s="358" t="s">
        <v>40</v>
      </c>
      <c r="AQ1575" s="358" t="s">
        <v>40</v>
      </c>
      <c r="AR1575" s="358" t="s">
        <v>40</v>
      </c>
      <c r="AS1575" s="359">
        <v>1</v>
      </c>
      <c r="AT1575" s="364">
        <v>0.110069253262963</v>
      </c>
      <c r="AU1575" s="361">
        <v>0.1875</v>
      </c>
      <c r="AV1575" s="362">
        <v>0</v>
      </c>
      <c r="AW1575" s="362">
        <v>0.1</v>
      </c>
      <c r="AX1575" s="362">
        <v>0.0641711229946524</v>
      </c>
      <c r="AY1575" s="142"/>
      <c r="AZ1575" s="140"/>
    </row>
    <row r="1576" spans="1:52">
      <c r="A1576" s="138"/>
      <c r="B1576" s="142"/>
      <c r="C1576" s="172" t="s">
        <v>2706</v>
      </c>
      <c r="D1576" s="166" t="s">
        <v>26</v>
      </c>
      <c r="E1576" s="166" t="s">
        <v>2707</v>
      </c>
      <c r="F1576" s="167" t="s">
        <v>2999</v>
      </c>
      <c r="G1576" s="178" t="s">
        <v>3000</v>
      </c>
      <c r="H1576" s="178" t="s">
        <v>3000</v>
      </c>
      <c r="I1576" s="178" t="s">
        <v>3000</v>
      </c>
      <c r="J1576" s="178" t="s">
        <v>3000</v>
      </c>
      <c r="K1576" s="168">
        <v>0.9</v>
      </c>
      <c r="L1576" s="169">
        <v>1</v>
      </c>
      <c r="M1576" s="169">
        <v>1</v>
      </c>
      <c r="N1576" s="170">
        <v>0.928571428571429</v>
      </c>
      <c r="O1576" s="170">
        <v>0.987341772151899</v>
      </c>
      <c r="P1576" s="356">
        <v>0.9</v>
      </c>
      <c r="Q1576" s="357">
        <v>0.954545454545455</v>
      </c>
      <c r="R1576" s="169">
        <v>1</v>
      </c>
      <c r="S1576" s="169">
        <v>1</v>
      </c>
      <c r="T1576" s="169">
        <v>0.995135114590856</v>
      </c>
      <c r="U1576" s="356">
        <v>0.9</v>
      </c>
      <c r="V1576" s="169">
        <v>1</v>
      </c>
      <c r="W1576" s="169">
        <v>0.983654407472271</v>
      </c>
      <c r="X1576" s="169">
        <v>1</v>
      </c>
      <c r="Y1576" s="169">
        <v>0.981984721219262</v>
      </c>
      <c r="Z1576" s="356">
        <v>0.92</v>
      </c>
      <c r="AA1576" s="356" t="s">
        <v>40</v>
      </c>
      <c r="AB1576" s="356" t="s">
        <v>40</v>
      </c>
      <c r="AC1576" s="356" t="s">
        <v>40</v>
      </c>
      <c r="AD1576" s="356" t="s">
        <v>40</v>
      </c>
      <c r="AE1576" s="356">
        <v>0.92</v>
      </c>
      <c r="AF1576" s="169">
        <v>0</v>
      </c>
      <c r="AG1576" s="169">
        <v>0</v>
      </c>
      <c r="AH1576" s="169">
        <v>0.75</v>
      </c>
      <c r="AI1576" s="169">
        <v>0.0555555555555556</v>
      </c>
      <c r="AJ1576" s="356">
        <v>0.92</v>
      </c>
      <c r="AK1576" s="169">
        <v>0.956521739130435</v>
      </c>
      <c r="AL1576" s="169">
        <v>0.991243432574431</v>
      </c>
      <c r="AM1576" s="169">
        <v>1</v>
      </c>
      <c r="AN1576" s="169">
        <v>0.988159392789374</v>
      </c>
      <c r="AO1576" s="168">
        <v>0.99</v>
      </c>
      <c r="AP1576" s="358" t="s">
        <v>40</v>
      </c>
      <c r="AQ1576" s="358" t="s">
        <v>40</v>
      </c>
      <c r="AR1576" s="358" t="s">
        <v>40</v>
      </c>
      <c r="AS1576" s="359">
        <v>1</v>
      </c>
      <c r="AT1576" s="364">
        <v>0.110069253262963</v>
      </c>
      <c r="AU1576" s="361">
        <v>0</v>
      </c>
      <c r="AV1576" s="362">
        <v>0.0909090909090909</v>
      </c>
      <c r="AW1576" s="362">
        <v>0.176470588235294</v>
      </c>
      <c r="AX1576" s="362">
        <v>0.0649717514124294</v>
      </c>
      <c r="AY1576" s="142"/>
      <c r="AZ1576" s="140"/>
    </row>
    <row r="1577" spans="1:52">
      <c r="A1577" s="138"/>
      <c r="B1577" s="142"/>
      <c r="C1577" s="172" t="s">
        <v>2706</v>
      </c>
      <c r="D1577" s="166" t="s">
        <v>26</v>
      </c>
      <c r="E1577" s="166" t="s">
        <v>2707</v>
      </c>
      <c r="F1577" s="167" t="s">
        <v>3001</v>
      </c>
      <c r="G1577" s="178" t="s">
        <v>3002</v>
      </c>
      <c r="H1577" s="178" t="s">
        <v>3002</v>
      </c>
      <c r="I1577" s="178" t="s">
        <v>3002</v>
      </c>
      <c r="J1577" s="178" t="s">
        <v>3002</v>
      </c>
      <c r="K1577" s="168">
        <v>0.9</v>
      </c>
      <c r="L1577" s="169">
        <v>0.918918918918919</v>
      </c>
      <c r="M1577" s="169">
        <v>0.975</v>
      </c>
      <c r="N1577" s="170">
        <v>0.945945945945946</v>
      </c>
      <c r="O1577" s="170">
        <v>0.950413223140496</v>
      </c>
      <c r="P1577" s="356">
        <v>0.9</v>
      </c>
      <c r="Q1577" s="357">
        <v>0.995245062179956</v>
      </c>
      <c r="R1577" s="169">
        <v>0.992761116856256</v>
      </c>
      <c r="S1577" s="169">
        <v>0.995035852178709</v>
      </c>
      <c r="T1577" s="169">
        <v>0.994477172312224</v>
      </c>
      <c r="U1577" s="356">
        <v>0.9</v>
      </c>
      <c r="V1577" s="169">
        <v>0.947695683979517</v>
      </c>
      <c r="W1577" s="169">
        <v>0.958634953464323</v>
      </c>
      <c r="X1577" s="169">
        <v>0.96607832322118</v>
      </c>
      <c r="Y1577" s="169">
        <v>0.954735824742268</v>
      </c>
      <c r="Z1577" s="356">
        <v>0.92</v>
      </c>
      <c r="AA1577" s="356" t="s">
        <v>40</v>
      </c>
      <c r="AB1577" s="356" t="s">
        <v>40</v>
      </c>
      <c r="AC1577" s="356" t="s">
        <v>40</v>
      </c>
      <c r="AD1577" s="356" t="s">
        <v>40</v>
      </c>
      <c r="AE1577" s="356">
        <v>0.92</v>
      </c>
      <c r="AF1577" s="169">
        <v>0.96</v>
      </c>
      <c r="AG1577" s="169">
        <v>0.911764705882353</v>
      </c>
      <c r="AH1577" s="169">
        <v>1</v>
      </c>
      <c r="AI1577" s="169">
        <v>0.970328789093825</v>
      </c>
      <c r="AJ1577" s="356">
        <v>0.92</v>
      </c>
      <c r="AK1577" s="169">
        <v>0.957602339181287</v>
      </c>
      <c r="AL1577" s="169">
        <v>0.977655551735992</v>
      </c>
      <c r="AM1577" s="169">
        <v>0.984560242624759</v>
      </c>
      <c r="AN1577" s="169">
        <v>0.983111878055795</v>
      </c>
      <c r="AO1577" s="168">
        <v>0.99</v>
      </c>
      <c r="AP1577" s="358">
        <v>1</v>
      </c>
      <c r="AQ1577" s="358">
        <v>1</v>
      </c>
      <c r="AR1577" s="358">
        <v>1</v>
      </c>
      <c r="AS1577" s="359">
        <v>1</v>
      </c>
      <c r="AT1577" s="364">
        <v>0.110069253262963</v>
      </c>
      <c r="AU1577" s="361">
        <v>0</v>
      </c>
      <c r="AV1577" s="362">
        <v>0</v>
      </c>
      <c r="AW1577" s="362">
        <v>0.1</v>
      </c>
      <c r="AX1577" s="362">
        <v>0.0496613995485327</v>
      </c>
      <c r="AY1577" s="142"/>
      <c r="AZ1577" s="140"/>
    </row>
    <row r="1578" spans="1:52">
      <c r="A1578" s="138"/>
      <c r="B1578" s="142"/>
      <c r="C1578" s="172" t="s">
        <v>2706</v>
      </c>
      <c r="D1578" s="166" t="s">
        <v>26</v>
      </c>
      <c r="E1578" s="166" t="s">
        <v>2707</v>
      </c>
      <c r="F1578" s="167" t="s">
        <v>3003</v>
      </c>
      <c r="G1578" s="178" t="s">
        <v>3004</v>
      </c>
      <c r="H1578" s="178" t="s">
        <v>3004</v>
      </c>
      <c r="I1578" s="178" t="s">
        <v>3004</v>
      </c>
      <c r="J1578" s="178" t="s">
        <v>3004</v>
      </c>
      <c r="K1578" s="168">
        <v>0.9</v>
      </c>
      <c r="L1578" s="169">
        <v>0.833333333333333</v>
      </c>
      <c r="M1578" s="169">
        <v>0.833333333333333</v>
      </c>
      <c r="N1578" s="170">
        <v>0.785714285714286</v>
      </c>
      <c r="O1578" s="170">
        <v>0.757281553398058</v>
      </c>
      <c r="P1578" s="356">
        <v>0.9</v>
      </c>
      <c r="Q1578" s="357">
        <v>0</v>
      </c>
      <c r="R1578" s="169">
        <v>0</v>
      </c>
      <c r="S1578" s="169" t="s">
        <v>40</v>
      </c>
      <c r="T1578" s="169">
        <v>0</v>
      </c>
      <c r="U1578" s="356">
        <v>0.9</v>
      </c>
      <c r="V1578" s="169">
        <v>0.5</v>
      </c>
      <c r="W1578" s="169">
        <v>0</v>
      </c>
      <c r="X1578" s="169" t="s">
        <v>40</v>
      </c>
      <c r="Y1578" s="169">
        <v>0.333333333333333</v>
      </c>
      <c r="Z1578" s="356">
        <v>0.92</v>
      </c>
      <c r="AA1578" s="356" t="s">
        <v>40</v>
      </c>
      <c r="AB1578" s="356" t="s">
        <v>40</v>
      </c>
      <c r="AC1578" s="356" t="s">
        <v>40</v>
      </c>
      <c r="AD1578" s="356" t="s">
        <v>40</v>
      </c>
      <c r="AE1578" s="356">
        <v>0.92</v>
      </c>
      <c r="AF1578" s="169">
        <v>0</v>
      </c>
      <c r="AG1578" s="169">
        <v>0</v>
      </c>
      <c r="AH1578" s="169">
        <v>0.166666666666667</v>
      </c>
      <c r="AI1578" s="169">
        <v>0.107476635514019</v>
      </c>
      <c r="AJ1578" s="356">
        <v>0.92</v>
      </c>
      <c r="AK1578" s="169">
        <v>0.572845156369184</v>
      </c>
      <c r="AL1578" s="169">
        <v>0.721407624633431</v>
      </c>
      <c r="AM1578" s="169">
        <v>0.582622187742436</v>
      </c>
      <c r="AN1578" s="169">
        <v>0.721178037590647</v>
      </c>
      <c r="AO1578" s="168">
        <v>0.99</v>
      </c>
      <c r="AP1578" s="358" t="s">
        <v>40</v>
      </c>
      <c r="AQ1578" s="358" t="s">
        <v>40</v>
      </c>
      <c r="AR1578" s="358" t="s">
        <v>40</v>
      </c>
      <c r="AS1578" s="359" t="s">
        <v>40</v>
      </c>
      <c r="AT1578" s="364">
        <v>0.110069253262963</v>
      </c>
      <c r="AU1578" s="361">
        <v>0.0588235294117647</v>
      </c>
      <c r="AV1578" s="362">
        <v>0.181818181818182</v>
      </c>
      <c r="AW1578" s="362">
        <v>0</v>
      </c>
      <c r="AX1578" s="362">
        <v>0.0795180722891566</v>
      </c>
      <c r="AY1578" s="142"/>
      <c r="AZ1578" s="140"/>
    </row>
    <row r="1579" spans="1:52">
      <c r="A1579" s="138"/>
      <c r="B1579" s="142"/>
      <c r="C1579" s="172" t="s">
        <v>2706</v>
      </c>
      <c r="D1579" s="166" t="s">
        <v>26</v>
      </c>
      <c r="E1579" s="166" t="s">
        <v>2707</v>
      </c>
      <c r="F1579" s="167" t="s">
        <v>3005</v>
      </c>
      <c r="G1579" s="178" t="s">
        <v>3006</v>
      </c>
      <c r="H1579" s="178" t="s">
        <v>3006</v>
      </c>
      <c r="I1579" s="178" t="s">
        <v>3006</v>
      </c>
      <c r="J1579" s="178" t="s">
        <v>3006</v>
      </c>
      <c r="K1579" s="168">
        <v>0.9</v>
      </c>
      <c r="L1579" s="169">
        <v>0.857142857142857</v>
      </c>
      <c r="M1579" s="169">
        <v>0.75</v>
      </c>
      <c r="N1579" s="170">
        <v>0.875</v>
      </c>
      <c r="O1579" s="170">
        <v>0.751445086705202</v>
      </c>
      <c r="P1579" s="356">
        <v>0.9</v>
      </c>
      <c r="Q1579" s="357" t="s">
        <v>40</v>
      </c>
      <c r="R1579" s="169" t="s">
        <v>40</v>
      </c>
      <c r="S1579" s="169" t="s">
        <v>40</v>
      </c>
      <c r="T1579" s="169">
        <v>0.333333333333333</v>
      </c>
      <c r="U1579" s="356">
        <v>0.9</v>
      </c>
      <c r="V1579" s="169" t="s">
        <v>40</v>
      </c>
      <c r="W1579" s="169" t="s">
        <v>40</v>
      </c>
      <c r="X1579" s="169" t="s">
        <v>40</v>
      </c>
      <c r="Y1579" s="169">
        <v>0.666666666666667</v>
      </c>
      <c r="Z1579" s="356">
        <v>0.92</v>
      </c>
      <c r="AA1579" s="356" t="s">
        <v>40</v>
      </c>
      <c r="AB1579" s="356" t="s">
        <v>40</v>
      </c>
      <c r="AC1579" s="356" t="s">
        <v>40</v>
      </c>
      <c r="AD1579" s="356" t="s">
        <v>40</v>
      </c>
      <c r="AE1579" s="356">
        <v>0.92</v>
      </c>
      <c r="AF1579" s="169">
        <v>0</v>
      </c>
      <c r="AG1579" s="169" t="s">
        <v>40</v>
      </c>
      <c r="AH1579" s="169">
        <v>0</v>
      </c>
      <c r="AI1579" s="169">
        <v>0.0972222222222222</v>
      </c>
      <c r="AJ1579" s="356">
        <v>0.92</v>
      </c>
      <c r="AK1579" s="169">
        <v>0.892347600518807</v>
      </c>
      <c r="AL1579" s="169">
        <v>0.879491017964072</v>
      </c>
      <c r="AM1579" s="169">
        <v>0.944137931034483</v>
      </c>
      <c r="AN1579" s="169">
        <v>0.936065401949481</v>
      </c>
      <c r="AO1579" s="168">
        <v>0.99</v>
      </c>
      <c r="AP1579" s="358" t="s">
        <v>40</v>
      </c>
      <c r="AQ1579" s="358" t="s">
        <v>40</v>
      </c>
      <c r="AR1579" s="358" t="s">
        <v>40</v>
      </c>
      <c r="AS1579" s="359">
        <v>1</v>
      </c>
      <c r="AT1579" s="364">
        <v>0.110069253262963</v>
      </c>
      <c r="AU1579" s="361">
        <v>0.0526315789473684</v>
      </c>
      <c r="AV1579" s="362">
        <v>0</v>
      </c>
      <c r="AW1579" s="362">
        <v>0.0416666666666667</v>
      </c>
      <c r="AX1579" s="362">
        <v>0.0648414985590778</v>
      </c>
      <c r="AY1579" s="142"/>
      <c r="AZ1579" s="140"/>
    </row>
    <row r="1580" spans="1:52">
      <c r="A1580" s="138"/>
      <c r="B1580" s="142"/>
      <c r="C1580" s="172" t="s">
        <v>2706</v>
      </c>
      <c r="D1580" s="166" t="s">
        <v>26</v>
      </c>
      <c r="E1580" s="166" t="s">
        <v>2707</v>
      </c>
      <c r="F1580" s="167" t="s">
        <v>3007</v>
      </c>
      <c r="G1580" s="178" t="s">
        <v>3008</v>
      </c>
      <c r="H1580" s="178" t="s">
        <v>3008</v>
      </c>
      <c r="I1580" s="178" t="s">
        <v>3008</v>
      </c>
      <c r="J1580" s="178" t="s">
        <v>3008</v>
      </c>
      <c r="K1580" s="168">
        <v>0.9</v>
      </c>
      <c r="L1580" s="169">
        <v>0</v>
      </c>
      <c r="M1580" s="169">
        <v>0.416666666666667</v>
      </c>
      <c r="N1580" s="170">
        <v>0.363636363636364</v>
      </c>
      <c r="O1580" s="170">
        <v>0.469534050179211</v>
      </c>
      <c r="P1580" s="356">
        <v>0.9</v>
      </c>
      <c r="Q1580" s="357" t="s">
        <v>40</v>
      </c>
      <c r="R1580" s="169" t="s">
        <v>40</v>
      </c>
      <c r="S1580" s="169" t="s">
        <v>40</v>
      </c>
      <c r="T1580" s="169">
        <v>0.5</v>
      </c>
      <c r="U1580" s="356">
        <v>0.9</v>
      </c>
      <c r="V1580" s="169" t="s">
        <v>40</v>
      </c>
      <c r="W1580" s="169" t="s">
        <v>40</v>
      </c>
      <c r="X1580" s="169" t="s">
        <v>40</v>
      </c>
      <c r="Y1580" s="169">
        <v>0.5</v>
      </c>
      <c r="Z1580" s="356">
        <v>0.92</v>
      </c>
      <c r="AA1580" s="356" t="s">
        <v>40</v>
      </c>
      <c r="AB1580" s="356" t="s">
        <v>40</v>
      </c>
      <c r="AC1580" s="356" t="s">
        <v>40</v>
      </c>
      <c r="AD1580" s="356" t="s">
        <v>40</v>
      </c>
      <c r="AE1580" s="356">
        <v>0.92</v>
      </c>
      <c r="AF1580" s="169">
        <v>0</v>
      </c>
      <c r="AG1580" s="169">
        <v>0</v>
      </c>
      <c r="AH1580" s="169">
        <v>0</v>
      </c>
      <c r="AI1580" s="169">
        <v>0.125925925925926</v>
      </c>
      <c r="AJ1580" s="356">
        <v>0.92</v>
      </c>
      <c r="AK1580" s="169">
        <v>0.785882352941176</v>
      </c>
      <c r="AL1580" s="169">
        <v>0.930921052631579</v>
      </c>
      <c r="AM1580" s="169">
        <v>0.927864214992928</v>
      </c>
      <c r="AN1580" s="169">
        <v>0.912869614193185</v>
      </c>
      <c r="AO1580" s="168">
        <v>0.99</v>
      </c>
      <c r="AP1580" s="358" t="s">
        <v>40</v>
      </c>
      <c r="AQ1580" s="358" t="s">
        <v>40</v>
      </c>
      <c r="AR1580" s="358">
        <v>1</v>
      </c>
      <c r="AS1580" s="359">
        <v>1</v>
      </c>
      <c r="AT1580" s="364">
        <v>0.110069253262963</v>
      </c>
      <c r="AU1580" s="361">
        <v>0</v>
      </c>
      <c r="AV1580" s="362">
        <v>0.25</v>
      </c>
      <c r="AW1580" s="362">
        <v>0</v>
      </c>
      <c r="AX1580" s="362">
        <v>0.0904255319148936</v>
      </c>
      <c r="AY1580" s="142"/>
      <c r="AZ1580" s="140"/>
    </row>
    <row r="1581" spans="1:52">
      <c r="A1581" s="138"/>
      <c r="B1581" s="142"/>
      <c r="C1581" s="172" t="s">
        <v>2706</v>
      </c>
      <c r="D1581" s="166" t="s">
        <v>26</v>
      </c>
      <c r="E1581" s="166" t="s">
        <v>2707</v>
      </c>
      <c r="F1581" s="167" t="s">
        <v>3009</v>
      </c>
      <c r="G1581" s="178" t="s">
        <v>3010</v>
      </c>
      <c r="H1581" s="178" t="s">
        <v>3010</v>
      </c>
      <c r="I1581" s="178" t="s">
        <v>3010</v>
      </c>
      <c r="J1581" s="178" t="s">
        <v>3010</v>
      </c>
      <c r="K1581" s="168">
        <v>0.9</v>
      </c>
      <c r="L1581" s="169">
        <v>1</v>
      </c>
      <c r="M1581" s="169">
        <v>0.916666666666667</v>
      </c>
      <c r="N1581" s="170">
        <v>0.866666666666667</v>
      </c>
      <c r="O1581" s="170">
        <v>0.888095238095238</v>
      </c>
      <c r="P1581" s="356">
        <v>0.9</v>
      </c>
      <c r="Q1581" s="357" t="s">
        <v>40</v>
      </c>
      <c r="R1581" s="169" t="s">
        <v>40</v>
      </c>
      <c r="S1581" s="169" t="s">
        <v>40</v>
      </c>
      <c r="T1581" s="169">
        <v>0</v>
      </c>
      <c r="U1581" s="356">
        <v>0.9</v>
      </c>
      <c r="V1581" s="169" t="s">
        <v>40</v>
      </c>
      <c r="W1581" s="169" t="s">
        <v>40</v>
      </c>
      <c r="X1581" s="169" t="s">
        <v>40</v>
      </c>
      <c r="Y1581" s="169">
        <v>1</v>
      </c>
      <c r="Z1581" s="356">
        <v>0.92</v>
      </c>
      <c r="AA1581" s="356" t="s">
        <v>40</v>
      </c>
      <c r="AB1581" s="356" t="s">
        <v>40</v>
      </c>
      <c r="AC1581" s="356" t="s">
        <v>40</v>
      </c>
      <c r="AD1581" s="356">
        <v>1</v>
      </c>
      <c r="AE1581" s="356">
        <v>0.92</v>
      </c>
      <c r="AF1581" s="169">
        <v>0.833333333333333</v>
      </c>
      <c r="AG1581" s="169">
        <v>1</v>
      </c>
      <c r="AH1581" s="169">
        <v>0.666666666666667</v>
      </c>
      <c r="AI1581" s="169">
        <v>0.654135338345865</v>
      </c>
      <c r="AJ1581" s="356">
        <v>0.92</v>
      </c>
      <c r="AK1581" s="169">
        <v>0.889014722536806</v>
      </c>
      <c r="AL1581" s="169">
        <v>0.920039486673248</v>
      </c>
      <c r="AM1581" s="169">
        <v>0.963041182682154</v>
      </c>
      <c r="AN1581" s="169">
        <v>0.94351946237777</v>
      </c>
      <c r="AO1581" s="168">
        <v>0.99</v>
      </c>
      <c r="AP1581" s="358" t="s">
        <v>40</v>
      </c>
      <c r="AQ1581" s="358" t="s">
        <v>40</v>
      </c>
      <c r="AR1581" s="358" t="s">
        <v>40</v>
      </c>
      <c r="AS1581" s="359">
        <v>1</v>
      </c>
      <c r="AT1581" s="364">
        <v>0.110069253262963</v>
      </c>
      <c r="AU1581" s="361">
        <v>0.173913043478261</v>
      </c>
      <c r="AV1581" s="362">
        <v>0.117647058823529</v>
      </c>
      <c r="AW1581" s="362">
        <v>0.0952380952380952</v>
      </c>
      <c r="AX1581" s="362">
        <v>0.0737864077669903</v>
      </c>
      <c r="AY1581" s="142"/>
      <c r="AZ1581" s="140"/>
    </row>
    <row r="1582" spans="1:52">
      <c r="A1582" s="138"/>
      <c r="B1582" s="142"/>
      <c r="C1582" s="172" t="s">
        <v>2706</v>
      </c>
      <c r="D1582" s="166" t="s">
        <v>26</v>
      </c>
      <c r="E1582" s="166" t="s">
        <v>2707</v>
      </c>
      <c r="F1582" s="167" t="s">
        <v>3011</v>
      </c>
      <c r="G1582" s="178" t="s">
        <v>3012</v>
      </c>
      <c r="H1582" s="178" t="s">
        <v>3012</v>
      </c>
      <c r="I1582" s="178" t="s">
        <v>3012</v>
      </c>
      <c r="J1582" s="178" t="s">
        <v>3012</v>
      </c>
      <c r="K1582" s="168">
        <v>0.9</v>
      </c>
      <c r="L1582" s="169">
        <v>0.875</v>
      </c>
      <c r="M1582" s="169">
        <v>0.888888888888889</v>
      </c>
      <c r="N1582" s="170">
        <v>0.882352941176471</v>
      </c>
      <c r="O1582" s="170">
        <v>0.809248554913295</v>
      </c>
      <c r="P1582" s="356">
        <v>0.9</v>
      </c>
      <c r="Q1582" s="357" t="s">
        <v>40</v>
      </c>
      <c r="R1582" s="169" t="s">
        <v>40</v>
      </c>
      <c r="S1582" s="169">
        <v>1</v>
      </c>
      <c r="T1582" s="169">
        <v>0.75</v>
      </c>
      <c r="U1582" s="356">
        <v>0.9</v>
      </c>
      <c r="V1582" s="169" t="s">
        <v>40</v>
      </c>
      <c r="W1582" s="169" t="s">
        <v>40</v>
      </c>
      <c r="X1582" s="169">
        <v>1</v>
      </c>
      <c r="Y1582" s="169">
        <v>0.75</v>
      </c>
      <c r="Z1582" s="356">
        <v>0.92</v>
      </c>
      <c r="AA1582" s="356" t="s">
        <v>40</v>
      </c>
      <c r="AB1582" s="356" t="s">
        <v>40</v>
      </c>
      <c r="AC1582" s="356" t="s">
        <v>40</v>
      </c>
      <c r="AD1582" s="356" t="s">
        <v>40</v>
      </c>
      <c r="AE1582" s="356">
        <v>0.92</v>
      </c>
      <c r="AF1582" s="169">
        <v>0.833333333333333</v>
      </c>
      <c r="AG1582" s="169">
        <v>0</v>
      </c>
      <c r="AH1582" s="169">
        <v>0</v>
      </c>
      <c r="AI1582" s="169">
        <v>0.1440329218107</v>
      </c>
      <c r="AJ1582" s="356">
        <v>0.92</v>
      </c>
      <c r="AK1582" s="169">
        <v>0.957317073170732</v>
      </c>
      <c r="AL1582" s="169">
        <v>0.988529014844804</v>
      </c>
      <c r="AM1582" s="169">
        <v>0.983255813953488</v>
      </c>
      <c r="AN1582" s="169">
        <v>0.984536612977924</v>
      </c>
      <c r="AO1582" s="168">
        <v>0.99</v>
      </c>
      <c r="AP1582" s="358">
        <v>1</v>
      </c>
      <c r="AQ1582" s="358" t="s">
        <v>40</v>
      </c>
      <c r="AR1582" s="358" t="s">
        <v>40</v>
      </c>
      <c r="AS1582" s="359">
        <v>1</v>
      </c>
      <c r="AT1582" s="364">
        <v>0.110069253262963</v>
      </c>
      <c r="AU1582" s="361">
        <v>0.0833333333333333</v>
      </c>
      <c r="AV1582" s="362">
        <v>0</v>
      </c>
      <c r="AW1582" s="362">
        <v>0.0714285714285714</v>
      </c>
      <c r="AX1582" s="362">
        <v>0.0721649484536082</v>
      </c>
      <c r="AY1582" s="142"/>
      <c r="AZ1582" s="140"/>
    </row>
    <row r="1583" spans="1:52">
      <c r="A1583" s="138"/>
      <c r="B1583" s="142"/>
      <c r="C1583" s="172" t="s">
        <v>2706</v>
      </c>
      <c r="D1583" s="166" t="s">
        <v>26</v>
      </c>
      <c r="E1583" s="166" t="s">
        <v>2707</v>
      </c>
      <c r="F1583" s="167" t="s">
        <v>3013</v>
      </c>
      <c r="G1583" s="178" t="s">
        <v>3014</v>
      </c>
      <c r="H1583" s="178" t="s">
        <v>3014</v>
      </c>
      <c r="I1583" s="178" t="s">
        <v>3014</v>
      </c>
      <c r="J1583" s="178" t="s">
        <v>3014</v>
      </c>
      <c r="K1583" s="168">
        <v>0.9</v>
      </c>
      <c r="L1583" s="169">
        <v>1</v>
      </c>
      <c r="M1583" s="169">
        <v>1</v>
      </c>
      <c r="N1583" s="170">
        <v>1</v>
      </c>
      <c r="O1583" s="170">
        <v>0.986531986531986</v>
      </c>
      <c r="P1583" s="356">
        <v>0.9</v>
      </c>
      <c r="Q1583" s="357">
        <v>1.0028328611898</v>
      </c>
      <c r="R1583" s="169">
        <v>0.988078862906923</v>
      </c>
      <c r="S1583" s="169">
        <v>0.992294520547945</v>
      </c>
      <c r="T1583" s="169">
        <v>0.984397847355171</v>
      </c>
      <c r="U1583" s="356">
        <v>0.9</v>
      </c>
      <c r="V1583" s="169">
        <v>0.854815864022663</v>
      </c>
      <c r="W1583" s="169">
        <v>0.71939477303989</v>
      </c>
      <c r="X1583" s="169">
        <v>0.783818493150685</v>
      </c>
      <c r="Y1583" s="169">
        <v>0.705322821351584</v>
      </c>
      <c r="Z1583" s="356">
        <v>0.92</v>
      </c>
      <c r="AA1583" s="356" t="s">
        <v>40</v>
      </c>
      <c r="AB1583" s="356" t="s">
        <v>40</v>
      </c>
      <c r="AC1583" s="356" t="s">
        <v>40</v>
      </c>
      <c r="AD1583" s="356" t="s">
        <v>40</v>
      </c>
      <c r="AE1583" s="356">
        <v>0.92</v>
      </c>
      <c r="AF1583" s="169">
        <v>1</v>
      </c>
      <c r="AG1583" s="169">
        <v>1</v>
      </c>
      <c r="AH1583" s="169">
        <v>1</v>
      </c>
      <c r="AI1583" s="169">
        <v>0.989583333333333</v>
      </c>
      <c r="AJ1583" s="356">
        <v>0.92</v>
      </c>
      <c r="AK1583" s="169">
        <v>0.88771186440678</v>
      </c>
      <c r="AL1583" s="169">
        <v>0.879468377635197</v>
      </c>
      <c r="AM1583" s="169">
        <v>0.92166095890411</v>
      </c>
      <c r="AN1583" s="169">
        <v>0.910065111231687</v>
      </c>
      <c r="AO1583" s="168">
        <v>0.99</v>
      </c>
      <c r="AP1583" s="358">
        <v>1</v>
      </c>
      <c r="AQ1583" s="358">
        <v>1</v>
      </c>
      <c r="AR1583" s="358">
        <v>1</v>
      </c>
      <c r="AS1583" s="359">
        <v>1</v>
      </c>
      <c r="AT1583" s="364">
        <v>0.110069253262963</v>
      </c>
      <c r="AU1583" s="361">
        <v>0.0769230769230769</v>
      </c>
      <c r="AV1583" s="362">
        <v>0.0909090909090909</v>
      </c>
      <c r="AW1583" s="362">
        <v>0</v>
      </c>
      <c r="AX1583" s="362">
        <v>0.075</v>
      </c>
      <c r="AY1583" s="142"/>
      <c r="AZ1583" s="140"/>
    </row>
    <row r="1584" spans="1:52">
      <c r="A1584" s="138"/>
      <c r="B1584" s="142"/>
      <c r="C1584" s="172" t="s">
        <v>2706</v>
      </c>
      <c r="D1584" s="166" t="s">
        <v>26</v>
      </c>
      <c r="E1584" s="166" t="s">
        <v>2707</v>
      </c>
      <c r="F1584" s="167" t="s">
        <v>3015</v>
      </c>
      <c r="G1584" s="178" t="s">
        <v>3016</v>
      </c>
      <c r="H1584" s="178" t="s">
        <v>3016</v>
      </c>
      <c r="I1584" s="178" t="s">
        <v>3016</v>
      </c>
      <c r="J1584" s="178" t="s">
        <v>3016</v>
      </c>
      <c r="K1584" s="168">
        <v>0.9</v>
      </c>
      <c r="L1584" s="169">
        <v>0.930232558139535</v>
      </c>
      <c r="M1584" s="169">
        <v>1</v>
      </c>
      <c r="N1584" s="170">
        <v>1</v>
      </c>
      <c r="O1584" s="170">
        <v>0.976897689768977</v>
      </c>
      <c r="P1584" s="356">
        <v>0.9</v>
      </c>
      <c r="Q1584" s="357">
        <v>0.9326171875</v>
      </c>
      <c r="R1584" s="169">
        <v>0.786050895381715</v>
      </c>
      <c r="S1584" s="169">
        <v>0.865827448572306</v>
      </c>
      <c r="T1584" s="169">
        <v>0.885289462435158</v>
      </c>
      <c r="U1584" s="356">
        <v>0.9</v>
      </c>
      <c r="V1584" s="169">
        <v>0.70703125</v>
      </c>
      <c r="W1584" s="169">
        <v>0.474081055607917</v>
      </c>
      <c r="X1584" s="169">
        <v>0.482652747927541</v>
      </c>
      <c r="Y1584" s="169">
        <v>0.507365088900955</v>
      </c>
      <c r="Z1584" s="356">
        <v>0.92</v>
      </c>
      <c r="AA1584" s="356" t="s">
        <v>40</v>
      </c>
      <c r="AB1584" s="356">
        <v>0</v>
      </c>
      <c r="AC1584" s="356">
        <v>0</v>
      </c>
      <c r="AD1584" s="356">
        <v>0</v>
      </c>
      <c r="AE1584" s="356">
        <v>0.92</v>
      </c>
      <c r="AF1584" s="169">
        <v>1</v>
      </c>
      <c r="AG1584" s="169">
        <v>1</v>
      </c>
      <c r="AH1584" s="169">
        <v>1</v>
      </c>
      <c r="AI1584" s="169">
        <v>0.976744186046512</v>
      </c>
      <c r="AJ1584" s="356">
        <v>0.92</v>
      </c>
      <c r="AK1584" s="169">
        <v>0.9052734375</v>
      </c>
      <c r="AL1584" s="169">
        <v>0.761306532663317</v>
      </c>
      <c r="AM1584" s="169">
        <v>0.861613992022093</v>
      </c>
      <c r="AN1584" s="169">
        <v>0.896230772783962</v>
      </c>
      <c r="AO1584" s="168">
        <v>0.99</v>
      </c>
      <c r="AP1584" s="358">
        <v>1</v>
      </c>
      <c r="AQ1584" s="358">
        <v>1</v>
      </c>
      <c r="AR1584" s="358" t="s">
        <v>40</v>
      </c>
      <c r="AS1584" s="359">
        <v>1</v>
      </c>
      <c r="AT1584" s="364">
        <v>0.110069253262963</v>
      </c>
      <c r="AU1584" s="361">
        <v>0.133333333333333</v>
      </c>
      <c r="AV1584" s="362">
        <v>0.0588235294117647</v>
      </c>
      <c r="AW1584" s="362">
        <v>0.0588235294117647</v>
      </c>
      <c r="AX1584" s="362">
        <v>0.0674846625766871</v>
      </c>
      <c r="AY1584" s="142"/>
      <c r="AZ1584" s="140"/>
    </row>
    <row r="1585" spans="1:52">
      <c r="A1585" s="138"/>
      <c r="B1585" s="142"/>
      <c r="C1585" s="172" t="s">
        <v>2706</v>
      </c>
      <c r="D1585" s="166" t="s">
        <v>26</v>
      </c>
      <c r="E1585" s="166" t="s">
        <v>2707</v>
      </c>
      <c r="F1585" s="167" t="s">
        <v>3017</v>
      </c>
      <c r="G1585" s="178" t="s">
        <v>3018</v>
      </c>
      <c r="H1585" s="178" t="s">
        <v>3018</v>
      </c>
      <c r="I1585" s="178" t="s">
        <v>3018</v>
      </c>
      <c r="J1585" s="178" t="s">
        <v>3018</v>
      </c>
      <c r="K1585" s="168">
        <v>0.9</v>
      </c>
      <c r="L1585" s="169">
        <v>1</v>
      </c>
      <c r="M1585" s="169">
        <v>1</v>
      </c>
      <c r="N1585" s="170">
        <v>1</v>
      </c>
      <c r="O1585" s="170">
        <v>0.993308550185874</v>
      </c>
      <c r="P1585" s="356">
        <v>0.9</v>
      </c>
      <c r="Q1585" s="357">
        <v>0.989977728285078</v>
      </c>
      <c r="R1585" s="169">
        <v>0.987063778580024</v>
      </c>
      <c r="S1585" s="169">
        <v>0.966136631330978</v>
      </c>
      <c r="T1585" s="169">
        <v>0.979956731375574</v>
      </c>
      <c r="U1585" s="356">
        <v>0.9</v>
      </c>
      <c r="V1585" s="169">
        <v>0.873051224944321</v>
      </c>
      <c r="W1585" s="169">
        <v>0.779783393501805</v>
      </c>
      <c r="X1585" s="169">
        <v>0.782096584216726</v>
      </c>
      <c r="Y1585" s="169">
        <v>0.778156135704376</v>
      </c>
      <c r="Z1585" s="356">
        <v>0.92</v>
      </c>
      <c r="AA1585" s="356" t="s">
        <v>40</v>
      </c>
      <c r="AB1585" s="356" t="s">
        <v>40</v>
      </c>
      <c r="AC1585" s="356" t="s">
        <v>40</v>
      </c>
      <c r="AD1585" s="356">
        <v>0.0714285714285714</v>
      </c>
      <c r="AE1585" s="356">
        <v>0.92</v>
      </c>
      <c r="AF1585" s="169">
        <v>1</v>
      </c>
      <c r="AG1585" s="169">
        <v>1</v>
      </c>
      <c r="AH1585" s="169">
        <v>0.923076923076923</v>
      </c>
      <c r="AI1585" s="169">
        <v>0.927141713370697</v>
      </c>
      <c r="AJ1585" s="356">
        <v>0.92</v>
      </c>
      <c r="AK1585" s="169">
        <v>0.92769744160178</v>
      </c>
      <c r="AL1585" s="169">
        <v>0.92870036101083</v>
      </c>
      <c r="AM1585" s="169">
        <v>0.932567726737338</v>
      </c>
      <c r="AN1585" s="169">
        <v>0.949125087297276</v>
      </c>
      <c r="AO1585" s="168">
        <v>0.99</v>
      </c>
      <c r="AP1585" s="358">
        <v>1</v>
      </c>
      <c r="AQ1585" s="358">
        <v>1</v>
      </c>
      <c r="AR1585" s="358">
        <v>1</v>
      </c>
      <c r="AS1585" s="359">
        <v>1</v>
      </c>
      <c r="AT1585" s="364">
        <v>0.110069253262963</v>
      </c>
      <c r="AU1585" s="361">
        <v>0</v>
      </c>
      <c r="AV1585" s="362">
        <v>0</v>
      </c>
      <c r="AW1585" s="362">
        <v>0</v>
      </c>
      <c r="AX1585" s="362">
        <v>0.0406189555125725</v>
      </c>
      <c r="AY1585" s="142"/>
      <c r="AZ1585" s="140"/>
    </row>
    <row r="1586" spans="1:52">
      <c r="A1586" s="138"/>
      <c r="B1586" s="142"/>
      <c r="C1586" s="172" t="s">
        <v>2706</v>
      </c>
      <c r="D1586" s="166" t="s">
        <v>26</v>
      </c>
      <c r="E1586" s="166" t="s">
        <v>2707</v>
      </c>
      <c r="F1586" s="167" t="s">
        <v>3019</v>
      </c>
      <c r="G1586" s="178" t="s">
        <v>3020</v>
      </c>
      <c r="H1586" s="178" t="s">
        <v>3020</v>
      </c>
      <c r="I1586" s="178" t="s">
        <v>3020</v>
      </c>
      <c r="J1586" s="178" t="s">
        <v>3020</v>
      </c>
      <c r="K1586" s="168">
        <v>0.9</v>
      </c>
      <c r="L1586" s="169">
        <v>0.921052631578947</v>
      </c>
      <c r="M1586" s="169">
        <v>0.974358974358974</v>
      </c>
      <c r="N1586" s="170">
        <v>0.972972972972973</v>
      </c>
      <c r="O1586" s="170">
        <v>0.975438596491228</v>
      </c>
      <c r="P1586" s="356">
        <v>0.9</v>
      </c>
      <c r="Q1586" s="357">
        <v>0.998104864181933</v>
      </c>
      <c r="R1586" s="169">
        <v>0.999382334774552</v>
      </c>
      <c r="S1586" s="169">
        <v>0.998551074619657</v>
      </c>
      <c r="T1586" s="169">
        <v>0.996361855453719</v>
      </c>
      <c r="U1586" s="356">
        <v>0.9</v>
      </c>
      <c r="V1586" s="169">
        <v>0.966203411244473</v>
      </c>
      <c r="W1586" s="169">
        <v>0.938851142680667</v>
      </c>
      <c r="X1586" s="169">
        <v>0.949529099251389</v>
      </c>
      <c r="Y1586" s="169">
        <v>0.949585711287244</v>
      </c>
      <c r="Z1586" s="356">
        <v>0.92</v>
      </c>
      <c r="AA1586" s="356" t="s">
        <v>40</v>
      </c>
      <c r="AB1586" s="356" t="s">
        <v>40</v>
      </c>
      <c r="AC1586" s="356" t="s">
        <v>40</v>
      </c>
      <c r="AD1586" s="356" t="s">
        <v>40</v>
      </c>
      <c r="AE1586" s="356">
        <v>0.92</v>
      </c>
      <c r="AF1586" s="169">
        <v>1</v>
      </c>
      <c r="AG1586" s="169">
        <v>1</v>
      </c>
      <c r="AH1586" s="169">
        <v>1</v>
      </c>
      <c r="AI1586" s="169">
        <v>0.999024390243902</v>
      </c>
      <c r="AJ1586" s="356">
        <v>0.92</v>
      </c>
      <c r="AK1586" s="169">
        <v>0.979166666666667</v>
      </c>
      <c r="AL1586" s="169">
        <v>0.9857936998147</v>
      </c>
      <c r="AM1586" s="169">
        <v>0.984786283506399</v>
      </c>
      <c r="AN1586" s="169">
        <v>0.987857771026543</v>
      </c>
      <c r="AO1586" s="168">
        <v>0.99</v>
      </c>
      <c r="AP1586" s="358">
        <v>1</v>
      </c>
      <c r="AQ1586" s="358">
        <v>1</v>
      </c>
      <c r="AR1586" s="358">
        <v>1</v>
      </c>
      <c r="AS1586" s="359">
        <v>1</v>
      </c>
      <c r="AT1586" s="364">
        <v>0.110069253262963</v>
      </c>
      <c r="AU1586" s="361">
        <v>0.0769230769230769</v>
      </c>
      <c r="AV1586" s="362">
        <v>0</v>
      </c>
      <c r="AW1586" s="362">
        <v>0.153846153846154</v>
      </c>
      <c r="AX1586" s="362">
        <v>0.0461538461538462</v>
      </c>
      <c r="AY1586" s="142"/>
      <c r="AZ1586" s="140"/>
    </row>
    <row r="1587" spans="1:52">
      <c r="A1587" s="138"/>
      <c r="B1587" s="142"/>
      <c r="C1587" s="172" t="s">
        <v>2706</v>
      </c>
      <c r="D1587" s="166" t="s">
        <v>26</v>
      </c>
      <c r="E1587" s="166" t="s">
        <v>2707</v>
      </c>
      <c r="F1587" s="167" t="s">
        <v>3021</v>
      </c>
      <c r="G1587" s="178" t="s">
        <v>3022</v>
      </c>
      <c r="H1587" s="178" t="s">
        <v>3022</v>
      </c>
      <c r="I1587" s="178" t="s">
        <v>3022</v>
      </c>
      <c r="J1587" s="178" t="s">
        <v>3022</v>
      </c>
      <c r="K1587" s="168">
        <v>0.9</v>
      </c>
      <c r="L1587" s="169">
        <v>1</v>
      </c>
      <c r="M1587" s="169">
        <v>0.789473684210526</v>
      </c>
      <c r="N1587" s="170">
        <v>0.85</v>
      </c>
      <c r="O1587" s="170">
        <v>0.869753979739508</v>
      </c>
      <c r="P1587" s="356">
        <v>0.9</v>
      </c>
      <c r="Q1587" s="357">
        <v>0.989452867501648</v>
      </c>
      <c r="R1587" s="169">
        <v>0.989532019704433</v>
      </c>
      <c r="S1587" s="169">
        <v>0.988518316019683</v>
      </c>
      <c r="T1587" s="169">
        <v>0.98933024544571</v>
      </c>
      <c r="U1587" s="356">
        <v>0.9</v>
      </c>
      <c r="V1587" s="169">
        <v>0.596572181938036</v>
      </c>
      <c r="W1587" s="169">
        <v>0.673029556650246</v>
      </c>
      <c r="X1587" s="169">
        <v>0.733734281027884</v>
      </c>
      <c r="Y1587" s="169">
        <v>0.727652447219867</v>
      </c>
      <c r="Z1587" s="356">
        <v>0.92</v>
      </c>
      <c r="AA1587" s="356" t="s">
        <v>40</v>
      </c>
      <c r="AB1587" s="356" t="s">
        <v>40</v>
      </c>
      <c r="AC1587" s="356" t="s">
        <v>40</v>
      </c>
      <c r="AD1587" s="356" t="s">
        <v>40</v>
      </c>
      <c r="AE1587" s="356">
        <v>0.92</v>
      </c>
      <c r="AF1587" s="169">
        <v>1</v>
      </c>
      <c r="AG1587" s="169">
        <v>1</v>
      </c>
      <c r="AH1587" s="169">
        <v>0.988505747126437</v>
      </c>
      <c r="AI1587" s="169">
        <v>0.989559164733179</v>
      </c>
      <c r="AJ1587" s="356">
        <v>0.92</v>
      </c>
      <c r="AK1587" s="169">
        <v>0.685563612392881</v>
      </c>
      <c r="AL1587" s="169">
        <v>0.75307881773399</v>
      </c>
      <c r="AM1587" s="169">
        <v>0.815746309458721</v>
      </c>
      <c r="AN1587" s="169">
        <v>0.814349219476894</v>
      </c>
      <c r="AO1587" s="168">
        <v>0.99</v>
      </c>
      <c r="AP1587" s="358">
        <v>1</v>
      </c>
      <c r="AQ1587" s="358">
        <v>1</v>
      </c>
      <c r="AR1587" s="358">
        <v>1</v>
      </c>
      <c r="AS1587" s="359">
        <v>1</v>
      </c>
      <c r="AT1587" s="364">
        <v>0.110069253262963</v>
      </c>
      <c r="AU1587" s="361">
        <v>0.181818181818182</v>
      </c>
      <c r="AV1587" s="362">
        <v>0</v>
      </c>
      <c r="AW1587" s="362">
        <v>0.25</v>
      </c>
      <c r="AX1587" s="362">
        <v>0.0763358778625954</v>
      </c>
      <c r="AY1587" s="142"/>
      <c r="AZ1587" s="140"/>
    </row>
    <row r="1588" spans="1:52">
      <c r="A1588" s="138"/>
      <c r="B1588" s="142"/>
      <c r="C1588" s="172" t="s">
        <v>2706</v>
      </c>
      <c r="D1588" s="166" t="s">
        <v>26</v>
      </c>
      <c r="E1588" s="166" t="s">
        <v>2707</v>
      </c>
      <c r="F1588" s="167" t="s">
        <v>3023</v>
      </c>
      <c r="G1588" s="178" t="s">
        <v>3024</v>
      </c>
      <c r="H1588" s="178" t="s">
        <v>3024</v>
      </c>
      <c r="I1588" s="178" t="s">
        <v>3024</v>
      </c>
      <c r="J1588" s="178" t="s">
        <v>3024</v>
      </c>
      <c r="K1588" s="168">
        <v>0.9</v>
      </c>
      <c r="L1588" s="169">
        <v>1</v>
      </c>
      <c r="M1588" s="169">
        <v>1</v>
      </c>
      <c r="N1588" s="170">
        <v>1</v>
      </c>
      <c r="O1588" s="170">
        <v>1</v>
      </c>
      <c r="P1588" s="356">
        <v>0.9</v>
      </c>
      <c r="Q1588" s="357">
        <v>0.909556313993174</v>
      </c>
      <c r="R1588" s="169">
        <v>0.987607244995234</v>
      </c>
      <c r="S1588" s="169">
        <v>0.984721161191749</v>
      </c>
      <c r="T1588" s="169">
        <v>0.969346069066863</v>
      </c>
      <c r="U1588" s="356">
        <v>0.9</v>
      </c>
      <c r="V1588" s="169">
        <v>0.858361774744027</v>
      </c>
      <c r="W1588" s="169">
        <v>0.835081029551954</v>
      </c>
      <c r="X1588" s="169">
        <v>0.745607333842628</v>
      </c>
      <c r="Y1588" s="169">
        <v>0.850727406318883</v>
      </c>
      <c r="Z1588" s="356">
        <v>0.92</v>
      </c>
      <c r="AA1588" s="356">
        <v>0.905579399141631</v>
      </c>
      <c r="AB1588" s="356">
        <v>0.938949938949939</v>
      </c>
      <c r="AC1588" s="356">
        <v>0.633771929824561</v>
      </c>
      <c r="AD1588" s="356">
        <v>0.87804041305019</v>
      </c>
      <c r="AE1588" s="356">
        <v>0.92</v>
      </c>
      <c r="AF1588" s="169">
        <v>1</v>
      </c>
      <c r="AG1588" s="169">
        <v>1</v>
      </c>
      <c r="AH1588" s="169">
        <v>0.988023952095808</v>
      </c>
      <c r="AI1588" s="169">
        <v>0.943743937924345</v>
      </c>
      <c r="AJ1588" s="356">
        <v>0.92</v>
      </c>
      <c r="AK1588" s="169">
        <v>0.914253265190233</v>
      </c>
      <c r="AL1588" s="169">
        <v>0.955176093916756</v>
      </c>
      <c r="AM1588" s="169">
        <v>0.762483130904184</v>
      </c>
      <c r="AN1588" s="169">
        <v>0.921526789947843</v>
      </c>
      <c r="AO1588" s="168">
        <v>0.99</v>
      </c>
      <c r="AP1588" s="358">
        <v>1</v>
      </c>
      <c r="AQ1588" s="358">
        <v>1</v>
      </c>
      <c r="AR1588" s="358">
        <v>1</v>
      </c>
      <c r="AS1588" s="359">
        <v>1</v>
      </c>
      <c r="AT1588" s="364">
        <v>0.110069253262963</v>
      </c>
      <c r="AU1588" s="361">
        <v>0</v>
      </c>
      <c r="AV1588" s="362">
        <v>0.142857142857143</v>
      </c>
      <c r="AW1588" s="362">
        <v>0.166666666666667</v>
      </c>
      <c r="AX1588" s="362">
        <v>0.0707964601769911</v>
      </c>
      <c r="AY1588" s="142"/>
      <c r="AZ1588" s="140"/>
    </row>
    <row r="1589" spans="1:52">
      <c r="A1589" s="138"/>
      <c r="B1589" s="142"/>
      <c r="C1589" s="172" t="s">
        <v>2706</v>
      </c>
      <c r="D1589" s="166" t="s">
        <v>26</v>
      </c>
      <c r="E1589" s="166" t="s">
        <v>2707</v>
      </c>
      <c r="F1589" s="167" t="s">
        <v>3025</v>
      </c>
      <c r="G1589" s="178" t="s">
        <v>3026</v>
      </c>
      <c r="H1589" s="178" t="s">
        <v>3026</v>
      </c>
      <c r="I1589" s="178" t="s">
        <v>3026</v>
      </c>
      <c r="J1589" s="178" t="s">
        <v>3026</v>
      </c>
      <c r="K1589" s="168">
        <v>0.9</v>
      </c>
      <c r="L1589" s="169">
        <v>0.888888888888889</v>
      </c>
      <c r="M1589" s="169">
        <v>0.807692307692308</v>
      </c>
      <c r="N1589" s="170">
        <v>0.875</v>
      </c>
      <c r="O1589" s="170">
        <v>0.764060356652949</v>
      </c>
      <c r="P1589" s="356">
        <v>0.9</v>
      </c>
      <c r="Q1589" s="357" t="s">
        <v>40</v>
      </c>
      <c r="R1589" s="169" t="s">
        <v>40</v>
      </c>
      <c r="S1589" s="169" t="s">
        <v>40</v>
      </c>
      <c r="T1589" s="169" t="s">
        <v>40</v>
      </c>
      <c r="U1589" s="356">
        <v>0.9</v>
      </c>
      <c r="V1589" s="169" t="s">
        <v>40</v>
      </c>
      <c r="W1589" s="169" t="s">
        <v>40</v>
      </c>
      <c r="X1589" s="169" t="s">
        <v>40</v>
      </c>
      <c r="Y1589" s="169" t="s">
        <v>40</v>
      </c>
      <c r="Z1589" s="356">
        <v>0.92</v>
      </c>
      <c r="AA1589" s="356" t="s">
        <v>40</v>
      </c>
      <c r="AB1589" s="356" t="s">
        <v>40</v>
      </c>
      <c r="AC1589" s="356" t="s">
        <v>40</v>
      </c>
      <c r="AD1589" s="356" t="s">
        <v>40</v>
      </c>
      <c r="AE1589" s="356">
        <v>0.92</v>
      </c>
      <c r="AF1589" s="169">
        <v>0</v>
      </c>
      <c r="AG1589" s="169">
        <v>0</v>
      </c>
      <c r="AH1589" s="169">
        <v>0</v>
      </c>
      <c r="AI1589" s="169">
        <v>0.072463768115942</v>
      </c>
      <c r="AJ1589" s="356">
        <v>0.92</v>
      </c>
      <c r="AK1589" s="169">
        <v>0.861518550474547</v>
      </c>
      <c r="AL1589" s="169">
        <v>0.869873417721519</v>
      </c>
      <c r="AM1589" s="169">
        <v>0.9207258834766</v>
      </c>
      <c r="AN1589" s="169">
        <v>0.920333000570451</v>
      </c>
      <c r="AO1589" s="168">
        <v>0.99</v>
      </c>
      <c r="AP1589" s="358" t="s">
        <v>40</v>
      </c>
      <c r="AQ1589" s="358">
        <v>1</v>
      </c>
      <c r="AR1589" s="358" t="s">
        <v>40</v>
      </c>
      <c r="AS1589" s="359">
        <v>1</v>
      </c>
      <c r="AT1589" s="364">
        <v>0.110069253262963</v>
      </c>
      <c r="AU1589" s="361">
        <v>0</v>
      </c>
      <c r="AV1589" s="362">
        <v>0.125</v>
      </c>
      <c r="AW1589" s="362">
        <v>0.0769230769230769</v>
      </c>
      <c r="AX1589" s="362">
        <v>0.0878504672897196</v>
      </c>
      <c r="AY1589" s="142"/>
      <c r="AZ1589" s="140"/>
    </row>
    <row r="1590" spans="1:52">
      <c r="A1590" s="138"/>
      <c r="B1590" s="142"/>
      <c r="C1590" s="172" t="s">
        <v>2706</v>
      </c>
      <c r="D1590" s="166" t="s">
        <v>26</v>
      </c>
      <c r="E1590" s="166" t="s">
        <v>2707</v>
      </c>
      <c r="F1590" s="167" t="s">
        <v>3027</v>
      </c>
      <c r="G1590" s="178" t="s">
        <v>3028</v>
      </c>
      <c r="H1590" s="178" t="s">
        <v>3028</v>
      </c>
      <c r="I1590" s="178" t="s">
        <v>3028</v>
      </c>
      <c r="J1590" s="178" t="s">
        <v>3028</v>
      </c>
      <c r="K1590" s="168">
        <v>0.9</v>
      </c>
      <c r="L1590" s="169">
        <v>1</v>
      </c>
      <c r="M1590" s="169">
        <v>1</v>
      </c>
      <c r="N1590" s="170">
        <v>1</v>
      </c>
      <c r="O1590" s="170">
        <v>0.994</v>
      </c>
      <c r="P1590" s="356">
        <v>0.9</v>
      </c>
      <c r="Q1590" s="357">
        <v>0.997514498757249</v>
      </c>
      <c r="R1590" s="169">
        <v>0.995231607629428</v>
      </c>
      <c r="S1590" s="169">
        <v>0.997114829774957</v>
      </c>
      <c r="T1590" s="169">
        <v>0.99297108464161</v>
      </c>
      <c r="U1590" s="356">
        <v>0.9</v>
      </c>
      <c r="V1590" s="169">
        <v>0.791217895608948</v>
      </c>
      <c r="W1590" s="169">
        <v>0.893051771117166</v>
      </c>
      <c r="X1590" s="169">
        <v>0.941142527409117</v>
      </c>
      <c r="Y1590" s="169">
        <v>0.910981101898228</v>
      </c>
      <c r="Z1590" s="356">
        <v>0.92</v>
      </c>
      <c r="AA1590" s="356" t="s">
        <v>40</v>
      </c>
      <c r="AB1590" s="356" t="s">
        <v>40</v>
      </c>
      <c r="AC1590" s="356" t="s">
        <v>40</v>
      </c>
      <c r="AD1590" s="356" t="s">
        <v>40</v>
      </c>
      <c r="AE1590" s="356">
        <v>0.92</v>
      </c>
      <c r="AF1590" s="169">
        <v>0.222222222222222</v>
      </c>
      <c r="AG1590" s="169">
        <v>0.19047619047619</v>
      </c>
      <c r="AH1590" s="169">
        <v>0.326923076923077</v>
      </c>
      <c r="AI1590" s="169">
        <v>0.321782178217822</v>
      </c>
      <c r="AJ1590" s="356">
        <v>0.92</v>
      </c>
      <c r="AK1590" s="169">
        <v>0.949461474730737</v>
      </c>
      <c r="AL1590" s="169">
        <v>0.952316076294278</v>
      </c>
      <c r="AM1590" s="169">
        <v>0.978072706289671</v>
      </c>
      <c r="AN1590" s="169">
        <v>0.976872408931164</v>
      </c>
      <c r="AO1590" s="168">
        <v>0.99</v>
      </c>
      <c r="AP1590" s="358" t="s">
        <v>40</v>
      </c>
      <c r="AQ1590" s="358" t="s">
        <v>40</v>
      </c>
      <c r="AR1590" s="358">
        <v>1</v>
      </c>
      <c r="AS1590" s="359">
        <v>1</v>
      </c>
      <c r="AT1590" s="364">
        <v>0.110069253262963</v>
      </c>
      <c r="AU1590" s="361">
        <v>0</v>
      </c>
      <c r="AV1590" s="362">
        <v>0.0769230769230769</v>
      </c>
      <c r="AW1590" s="362">
        <v>0</v>
      </c>
      <c r="AX1590" s="362">
        <v>0.0340425531914894</v>
      </c>
      <c r="AY1590" s="142"/>
      <c r="AZ1590" s="140"/>
    </row>
    <row r="1591" spans="1:52">
      <c r="A1591" s="138"/>
      <c r="B1591" s="142"/>
      <c r="C1591" s="172" t="s">
        <v>2706</v>
      </c>
      <c r="D1591" s="166" t="s">
        <v>26</v>
      </c>
      <c r="E1591" s="166" t="s">
        <v>2707</v>
      </c>
      <c r="F1591" s="167" t="s">
        <v>3029</v>
      </c>
      <c r="G1591" s="178" t="s">
        <v>3030</v>
      </c>
      <c r="H1591" s="178" t="s">
        <v>3030</v>
      </c>
      <c r="I1591" s="178" t="s">
        <v>3030</v>
      </c>
      <c r="J1591" s="178" t="s">
        <v>3030</v>
      </c>
      <c r="K1591" s="168">
        <v>0.9</v>
      </c>
      <c r="L1591" s="169">
        <v>0.972972972972973</v>
      </c>
      <c r="M1591" s="169">
        <v>0.916666666666667</v>
      </c>
      <c r="N1591" s="170">
        <v>0.914285714285714</v>
      </c>
      <c r="O1591" s="170">
        <v>0.94043321299639</v>
      </c>
      <c r="P1591" s="356">
        <v>0.9</v>
      </c>
      <c r="Q1591" s="357">
        <v>0.990898414562537</v>
      </c>
      <c r="R1591" s="169">
        <v>0.978717672413793</v>
      </c>
      <c r="S1591" s="169">
        <v>0.995176496382372</v>
      </c>
      <c r="T1591" s="169">
        <v>0.991097235603646</v>
      </c>
      <c r="U1591" s="356">
        <v>0.9</v>
      </c>
      <c r="V1591" s="169">
        <v>0.947152084556665</v>
      </c>
      <c r="W1591" s="169">
        <v>0.93426724137931</v>
      </c>
      <c r="X1591" s="169">
        <v>0.95198421398816</v>
      </c>
      <c r="Y1591" s="169">
        <v>0.949566441858742</v>
      </c>
      <c r="Z1591" s="356">
        <v>0.92</v>
      </c>
      <c r="AA1591" s="356" t="s">
        <v>40</v>
      </c>
      <c r="AB1591" s="356" t="s">
        <v>40</v>
      </c>
      <c r="AC1591" s="356" t="s">
        <v>40</v>
      </c>
      <c r="AD1591" s="356" t="s">
        <v>40</v>
      </c>
      <c r="AE1591" s="356">
        <v>0.92</v>
      </c>
      <c r="AF1591" s="169">
        <v>0.908629441624365</v>
      </c>
      <c r="AG1591" s="169">
        <v>0</v>
      </c>
      <c r="AH1591" s="169">
        <v>0.992537313432836</v>
      </c>
      <c r="AI1591" s="169">
        <v>0.956642869580359</v>
      </c>
      <c r="AJ1591" s="356">
        <v>0.92</v>
      </c>
      <c r="AK1591" s="169">
        <v>0.960364063417499</v>
      </c>
      <c r="AL1591" s="169">
        <v>0.972521551724138</v>
      </c>
      <c r="AM1591" s="169">
        <v>0.976988823142669</v>
      </c>
      <c r="AN1591" s="169">
        <v>0.984805836928946</v>
      </c>
      <c r="AO1591" s="168">
        <v>0.99</v>
      </c>
      <c r="AP1591" s="358">
        <v>1</v>
      </c>
      <c r="AQ1591" s="358">
        <v>1</v>
      </c>
      <c r="AR1591" s="358">
        <v>1</v>
      </c>
      <c r="AS1591" s="359">
        <v>1</v>
      </c>
      <c r="AT1591" s="364">
        <v>0.110069253262963</v>
      </c>
      <c r="AU1591" s="361">
        <v>0</v>
      </c>
      <c r="AV1591" s="362">
        <v>0</v>
      </c>
      <c r="AW1591" s="362">
        <v>0.0588235294117647</v>
      </c>
      <c r="AX1591" s="362">
        <v>0.064128256513026</v>
      </c>
      <c r="AY1591" s="142"/>
      <c r="AZ1591" s="140"/>
    </row>
    <row r="1592" spans="1:52">
      <c r="A1592" s="138"/>
      <c r="B1592" s="142"/>
      <c r="C1592" s="172" t="s">
        <v>2706</v>
      </c>
      <c r="D1592" s="166" t="s">
        <v>26</v>
      </c>
      <c r="E1592" s="166" t="s">
        <v>2707</v>
      </c>
      <c r="F1592" s="167" t="s">
        <v>3031</v>
      </c>
      <c r="G1592" s="178" t="s">
        <v>3032</v>
      </c>
      <c r="H1592" s="178" t="s">
        <v>3032</v>
      </c>
      <c r="I1592" s="178" t="s">
        <v>3032</v>
      </c>
      <c r="J1592" s="178" t="s">
        <v>3032</v>
      </c>
      <c r="K1592" s="168">
        <v>0.9</v>
      </c>
      <c r="L1592" s="169">
        <v>0.869565217391304</v>
      </c>
      <c r="M1592" s="169">
        <v>0.75</v>
      </c>
      <c r="N1592" s="170">
        <v>1</v>
      </c>
      <c r="O1592" s="170">
        <v>0.759075907590759</v>
      </c>
      <c r="P1592" s="356">
        <v>0.9</v>
      </c>
      <c r="Q1592" s="357">
        <v>0.884238064094179</v>
      </c>
      <c r="R1592" s="169">
        <v>0.954811063498247</v>
      </c>
      <c r="S1592" s="169">
        <v>0.251428571428571</v>
      </c>
      <c r="T1592" s="169">
        <v>0.974961629212196</v>
      </c>
      <c r="U1592" s="356">
        <v>0.9</v>
      </c>
      <c r="V1592" s="169">
        <v>0.864617396991498</v>
      </c>
      <c r="W1592" s="169">
        <v>0.957927541877678</v>
      </c>
      <c r="X1592" s="169">
        <v>0.674285714285714</v>
      </c>
      <c r="Y1592" s="169">
        <v>0.957734863583259</v>
      </c>
      <c r="Z1592" s="356">
        <v>0.92</v>
      </c>
      <c r="AA1592" s="356" t="s">
        <v>40</v>
      </c>
      <c r="AB1592" s="356" t="s">
        <v>40</v>
      </c>
      <c r="AC1592" s="356" t="s">
        <v>40</v>
      </c>
      <c r="AD1592" s="356" t="s">
        <v>40</v>
      </c>
      <c r="AE1592" s="356">
        <v>0.92</v>
      </c>
      <c r="AF1592" s="169">
        <v>0</v>
      </c>
      <c r="AG1592" s="169">
        <v>0</v>
      </c>
      <c r="AH1592" s="169">
        <v>0.125</v>
      </c>
      <c r="AI1592" s="169">
        <v>0.0591715976331361</v>
      </c>
      <c r="AJ1592" s="356">
        <v>0.92</v>
      </c>
      <c r="AK1592" s="169">
        <v>0.915198956294847</v>
      </c>
      <c r="AL1592" s="169">
        <v>0.973929961089494</v>
      </c>
      <c r="AM1592" s="169">
        <v>0.880681818181818</v>
      </c>
      <c r="AN1592" s="169">
        <v>0.979159040995608</v>
      </c>
      <c r="AO1592" s="168">
        <v>0.99</v>
      </c>
      <c r="AP1592" s="358">
        <v>1</v>
      </c>
      <c r="AQ1592" s="358">
        <v>1</v>
      </c>
      <c r="AR1592" s="358">
        <v>1</v>
      </c>
      <c r="AS1592" s="359">
        <v>1</v>
      </c>
      <c r="AT1592" s="364">
        <v>0.110069253262963</v>
      </c>
      <c r="AU1592" s="361">
        <v>-0.0476190476190476</v>
      </c>
      <c r="AV1592" s="362">
        <v>0</v>
      </c>
      <c r="AW1592" s="362">
        <v>0.105263157894737</v>
      </c>
      <c r="AX1592" s="362">
        <v>0.0729813664596273</v>
      </c>
      <c r="AY1592" s="142"/>
      <c r="AZ1592" s="140"/>
    </row>
    <row r="1593" spans="1:52">
      <c r="A1593" s="138"/>
      <c r="B1593" s="142"/>
      <c r="C1593" s="172" t="s">
        <v>2706</v>
      </c>
      <c r="D1593" s="166" t="s">
        <v>26</v>
      </c>
      <c r="E1593" s="166" t="s">
        <v>2707</v>
      </c>
      <c r="F1593" s="167" t="s">
        <v>3033</v>
      </c>
      <c r="G1593" s="178" t="s">
        <v>3034</v>
      </c>
      <c r="H1593" s="178" t="s">
        <v>3034</v>
      </c>
      <c r="I1593" s="178" t="s">
        <v>3034</v>
      </c>
      <c r="J1593" s="178" t="s">
        <v>3034</v>
      </c>
      <c r="K1593" s="168">
        <v>0.9</v>
      </c>
      <c r="L1593" s="169">
        <v>0.782608695652174</v>
      </c>
      <c r="M1593" s="169">
        <v>0.727272727272727</v>
      </c>
      <c r="N1593" s="170">
        <v>0.681818181818182</v>
      </c>
      <c r="O1593" s="170">
        <v>0.724727838258165</v>
      </c>
      <c r="P1593" s="356">
        <v>0.9</v>
      </c>
      <c r="Q1593" s="357">
        <v>1</v>
      </c>
      <c r="R1593" s="169" t="s">
        <v>40</v>
      </c>
      <c r="S1593" s="169">
        <v>0</v>
      </c>
      <c r="T1593" s="169">
        <v>0.421052631578947</v>
      </c>
      <c r="U1593" s="356">
        <v>0.9</v>
      </c>
      <c r="V1593" s="169">
        <v>1</v>
      </c>
      <c r="W1593" s="169" t="s">
        <v>40</v>
      </c>
      <c r="X1593" s="169">
        <v>1</v>
      </c>
      <c r="Y1593" s="169">
        <v>0.473684210526316</v>
      </c>
      <c r="Z1593" s="356">
        <v>0.92</v>
      </c>
      <c r="AA1593" s="356" t="s">
        <v>40</v>
      </c>
      <c r="AB1593" s="356" t="s">
        <v>40</v>
      </c>
      <c r="AC1593" s="356" t="s">
        <v>40</v>
      </c>
      <c r="AD1593" s="356" t="s">
        <v>40</v>
      </c>
      <c r="AE1593" s="356">
        <v>0.92</v>
      </c>
      <c r="AF1593" s="169">
        <v>0.25</v>
      </c>
      <c r="AG1593" s="169">
        <v>0</v>
      </c>
      <c r="AH1593" s="169">
        <v>1</v>
      </c>
      <c r="AI1593" s="169">
        <v>0.567425569176883</v>
      </c>
      <c r="AJ1593" s="356">
        <v>0.92</v>
      </c>
      <c r="AK1593" s="169">
        <v>0.8334131163236</v>
      </c>
      <c r="AL1593" s="169">
        <v>0.818941504178273</v>
      </c>
      <c r="AM1593" s="169">
        <v>0.810521813515826</v>
      </c>
      <c r="AN1593" s="169">
        <v>0.869382131190686</v>
      </c>
      <c r="AO1593" s="168">
        <v>0.99</v>
      </c>
      <c r="AP1593" s="358">
        <v>1</v>
      </c>
      <c r="AQ1593" s="358">
        <v>1</v>
      </c>
      <c r="AR1593" s="358">
        <v>1</v>
      </c>
      <c r="AS1593" s="359">
        <v>1</v>
      </c>
      <c r="AT1593" s="364">
        <v>0.110069253262963</v>
      </c>
      <c r="AU1593" s="361">
        <v>0.0454545454545455</v>
      </c>
      <c r="AV1593" s="362">
        <v>0.115384615384615</v>
      </c>
      <c r="AW1593" s="362">
        <v>0.125</v>
      </c>
      <c r="AX1593" s="362">
        <v>0.0591073582629674</v>
      </c>
      <c r="AY1593" s="142"/>
      <c r="AZ1593" s="140"/>
    </row>
    <row r="1594" spans="1:52">
      <c r="A1594" s="138"/>
      <c r="B1594" s="142"/>
      <c r="C1594" s="172" t="s">
        <v>2706</v>
      </c>
      <c r="D1594" s="166" t="s">
        <v>26</v>
      </c>
      <c r="E1594" s="166" t="s">
        <v>2707</v>
      </c>
      <c r="F1594" s="167" t="s">
        <v>3035</v>
      </c>
      <c r="G1594" s="178" t="s">
        <v>3036</v>
      </c>
      <c r="H1594" s="178" t="s">
        <v>3036</v>
      </c>
      <c r="I1594" s="178" t="s">
        <v>3036</v>
      </c>
      <c r="J1594" s="178" t="s">
        <v>3036</v>
      </c>
      <c r="K1594" s="168">
        <v>0.9</v>
      </c>
      <c r="L1594" s="169">
        <v>1</v>
      </c>
      <c r="M1594" s="169">
        <v>1</v>
      </c>
      <c r="N1594" s="170">
        <v>1</v>
      </c>
      <c r="O1594" s="170">
        <v>0.985106382978723</v>
      </c>
      <c r="P1594" s="356">
        <v>0.9</v>
      </c>
      <c r="Q1594" s="357">
        <v>0.991219512195122</v>
      </c>
      <c r="R1594" s="169">
        <v>0.995869475423379</v>
      </c>
      <c r="S1594" s="169">
        <v>0.852713178294574</v>
      </c>
      <c r="T1594" s="169">
        <v>0.978781737990225</v>
      </c>
      <c r="U1594" s="356">
        <v>0.9</v>
      </c>
      <c r="V1594" s="169">
        <v>0.917560975609756</v>
      </c>
      <c r="W1594" s="169">
        <v>0.895084675753821</v>
      </c>
      <c r="X1594" s="169">
        <v>0.899870801033592</v>
      </c>
      <c r="Y1594" s="169">
        <v>0.927893670282513</v>
      </c>
      <c r="Z1594" s="356">
        <v>0.92</v>
      </c>
      <c r="AA1594" s="356" t="s">
        <v>40</v>
      </c>
      <c r="AB1594" s="356" t="s">
        <v>40</v>
      </c>
      <c r="AC1594" s="356" t="s">
        <v>40</v>
      </c>
      <c r="AD1594" s="356">
        <v>0</v>
      </c>
      <c r="AE1594" s="356">
        <v>0.92</v>
      </c>
      <c r="AF1594" s="169">
        <v>0.998974358974359</v>
      </c>
      <c r="AG1594" s="169">
        <v>1</v>
      </c>
      <c r="AH1594" s="169">
        <v>0.91304347826087</v>
      </c>
      <c r="AI1594" s="169">
        <v>0.983702912102592</v>
      </c>
      <c r="AJ1594" s="356">
        <v>0.92</v>
      </c>
      <c r="AK1594" s="169">
        <v>0.955609756097561</v>
      </c>
      <c r="AL1594" s="169">
        <v>0.972371134020619</v>
      </c>
      <c r="AM1594" s="169">
        <v>0.959768265207596</v>
      </c>
      <c r="AN1594" s="169">
        <v>0.976807282679836</v>
      </c>
      <c r="AO1594" s="168">
        <v>0.99</v>
      </c>
      <c r="AP1594" s="358">
        <v>1</v>
      </c>
      <c r="AQ1594" s="358">
        <v>1</v>
      </c>
      <c r="AR1594" s="358">
        <v>1</v>
      </c>
      <c r="AS1594" s="359">
        <v>1</v>
      </c>
      <c r="AT1594" s="364">
        <v>0.110069253262963</v>
      </c>
      <c r="AU1594" s="361">
        <v>0.105263157894737</v>
      </c>
      <c r="AV1594" s="362">
        <v>0</v>
      </c>
      <c r="AW1594" s="362">
        <v>0.12</v>
      </c>
      <c r="AX1594" s="362">
        <v>0.0483785220627326</v>
      </c>
      <c r="AY1594" s="142"/>
      <c r="AZ1594" s="140"/>
    </row>
    <row r="1595" spans="1:52">
      <c r="A1595" s="138"/>
      <c r="B1595" s="142"/>
      <c r="C1595" s="172" t="s">
        <v>2706</v>
      </c>
      <c r="D1595" s="166" t="s">
        <v>26</v>
      </c>
      <c r="E1595" s="166" t="s">
        <v>2707</v>
      </c>
      <c r="F1595" s="167" t="s">
        <v>3037</v>
      </c>
      <c r="G1595" s="178" t="s">
        <v>3038</v>
      </c>
      <c r="H1595" s="178" t="s">
        <v>3038</v>
      </c>
      <c r="I1595" s="178" t="s">
        <v>3038</v>
      </c>
      <c r="J1595" s="178" t="s">
        <v>3038</v>
      </c>
      <c r="K1595" s="168">
        <v>0.9</v>
      </c>
      <c r="L1595" s="169">
        <v>0.956521739130435</v>
      </c>
      <c r="M1595" s="169">
        <v>0.904761904761905</v>
      </c>
      <c r="N1595" s="170">
        <v>0.952380952380952</v>
      </c>
      <c r="O1595" s="170">
        <v>0.930882352941176</v>
      </c>
      <c r="P1595" s="356">
        <v>0.9</v>
      </c>
      <c r="Q1595" s="357">
        <v>0.978294573643411</v>
      </c>
      <c r="R1595" s="169">
        <v>0.978270920018493</v>
      </c>
      <c r="S1595" s="169">
        <v>0.938897763578275</v>
      </c>
      <c r="T1595" s="169">
        <v>0.971381642226135</v>
      </c>
      <c r="U1595" s="356">
        <v>0.9</v>
      </c>
      <c r="V1595" s="169">
        <v>0.874935400516796</v>
      </c>
      <c r="W1595" s="169">
        <v>0.877022653721683</v>
      </c>
      <c r="X1595" s="169">
        <v>0.830271565495208</v>
      </c>
      <c r="Y1595" s="169">
        <v>0.871957264830791</v>
      </c>
      <c r="Z1595" s="356">
        <v>0.92</v>
      </c>
      <c r="AA1595" s="356" t="s">
        <v>40</v>
      </c>
      <c r="AB1595" s="356" t="s">
        <v>40</v>
      </c>
      <c r="AC1595" s="356" t="s">
        <v>40</v>
      </c>
      <c r="AD1595" s="356" t="s">
        <v>40</v>
      </c>
      <c r="AE1595" s="356">
        <v>0.92</v>
      </c>
      <c r="AF1595" s="169">
        <v>1</v>
      </c>
      <c r="AG1595" s="169">
        <v>0.996960486322188</v>
      </c>
      <c r="AH1595" s="169">
        <v>0.921965317919075</v>
      </c>
      <c r="AI1595" s="169">
        <v>0.889448079181345</v>
      </c>
      <c r="AJ1595" s="356">
        <v>0.92</v>
      </c>
      <c r="AK1595" s="169">
        <v>0.944301186178442</v>
      </c>
      <c r="AL1595" s="169">
        <v>0.959334565619224</v>
      </c>
      <c r="AM1595" s="169">
        <v>0.937699680511182</v>
      </c>
      <c r="AN1595" s="169">
        <v>0.948186068532876</v>
      </c>
      <c r="AO1595" s="168">
        <v>0.99</v>
      </c>
      <c r="AP1595" s="358">
        <v>1</v>
      </c>
      <c r="AQ1595" s="358">
        <v>1</v>
      </c>
      <c r="AR1595" s="358" t="s">
        <v>40</v>
      </c>
      <c r="AS1595" s="359">
        <v>1</v>
      </c>
      <c r="AT1595" s="364">
        <v>0.110069253262963</v>
      </c>
      <c r="AU1595" s="361">
        <v>0.0869565217391304</v>
      </c>
      <c r="AV1595" s="362">
        <v>0.105263157894737</v>
      </c>
      <c r="AW1595" s="362">
        <v>0.08</v>
      </c>
      <c r="AX1595" s="362">
        <v>0.0376411543287327</v>
      </c>
      <c r="AY1595" s="142"/>
      <c r="AZ1595" s="140"/>
    </row>
    <row r="1596" spans="1:52">
      <c r="A1596" s="138"/>
      <c r="B1596" s="142"/>
      <c r="C1596" s="172" t="s">
        <v>2706</v>
      </c>
      <c r="D1596" s="166" t="s">
        <v>26</v>
      </c>
      <c r="E1596" s="166" t="s">
        <v>2707</v>
      </c>
      <c r="F1596" s="167" t="s">
        <v>3039</v>
      </c>
      <c r="G1596" s="178" t="s">
        <v>3040</v>
      </c>
      <c r="H1596" s="178" t="s">
        <v>3040</v>
      </c>
      <c r="I1596" s="178" t="s">
        <v>3040</v>
      </c>
      <c r="J1596" s="178" t="s">
        <v>3040</v>
      </c>
      <c r="K1596" s="168">
        <v>0.9</v>
      </c>
      <c r="L1596" s="169">
        <v>0.979166666666667</v>
      </c>
      <c r="M1596" s="169">
        <v>1</v>
      </c>
      <c r="N1596" s="170">
        <v>0.977272727272727</v>
      </c>
      <c r="O1596" s="170">
        <v>0.98913830557567</v>
      </c>
      <c r="P1596" s="356">
        <v>0.9</v>
      </c>
      <c r="Q1596" s="357">
        <v>0.997</v>
      </c>
      <c r="R1596" s="169">
        <v>0.980776775205963</v>
      </c>
      <c r="S1596" s="169">
        <v>0.988814317673378</v>
      </c>
      <c r="T1596" s="169">
        <v>0.971130457898584</v>
      </c>
      <c r="U1596" s="356">
        <v>0.9</v>
      </c>
      <c r="V1596" s="169">
        <v>0.881</v>
      </c>
      <c r="W1596" s="169">
        <v>0.850921930168694</v>
      </c>
      <c r="X1596" s="169">
        <v>0.768083519761372</v>
      </c>
      <c r="Y1596" s="169">
        <v>0.829932876985446</v>
      </c>
      <c r="Z1596" s="356">
        <v>0.92</v>
      </c>
      <c r="AA1596" s="356">
        <v>0.87436974789916</v>
      </c>
      <c r="AB1596" s="356">
        <v>0.906859660163625</v>
      </c>
      <c r="AC1596" s="356">
        <v>0.853118712273642</v>
      </c>
      <c r="AD1596" s="356">
        <v>0.900820438259425</v>
      </c>
      <c r="AE1596" s="356">
        <v>0.92</v>
      </c>
      <c r="AF1596" s="169">
        <v>1</v>
      </c>
      <c r="AG1596" s="169">
        <v>0.347826086956522</v>
      </c>
      <c r="AH1596" s="169">
        <v>0.982456140350877</v>
      </c>
      <c r="AI1596" s="169">
        <v>0.94938539407086</v>
      </c>
      <c r="AJ1596" s="356">
        <v>0.92</v>
      </c>
      <c r="AK1596" s="169">
        <v>0.895187481547092</v>
      </c>
      <c r="AL1596" s="169">
        <v>0.938691769249336</v>
      </c>
      <c r="AM1596" s="169">
        <v>0.890086206896552</v>
      </c>
      <c r="AN1596" s="169">
        <v>0.93343802124814</v>
      </c>
      <c r="AO1596" s="168">
        <v>0.99</v>
      </c>
      <c r="AP1596" s="358">
        <v>1</v>
      </c>
      <c r="AQ1596" s="358">
        <v>1</v>
      </c>
      <c r="AR1596" s="358">
        <v>1</v>
      </c>
      <c r="AS1596" s="359">
        <v>1</v>
      </c>
      <c r="AT1596" s="364">
        <v>0.110069253262963</v>
      </c>
      <c r="AU1596" s="361">
        <v>0</v>
      </c>
      <c r="AV1596" s="362">
        <v>0.1</v>
      </c>
      <c r="AW1596" s="362">
        <v>0.25</v>
      </c>
      <c r="AX1596" s="362">
        <v>0.0553191489361702</v>
      </c>
      <c r="AY1596" s="142"/>
      <c r="AZ1596" s="140"/>
    </row>
    <row r="1597" spans="1:52">
      <c r="A1597" s="138"/>
      <c r="B1597" s="142"/>
      <c r="C1597" s="172" t="s">
        <v>2706</v>
      </c>
      <c r="D1597" s="166" t="s">
        <v>26</v>
      </c>
      <c r="E1597" s="166" t="s">
        <v>2707</v>
      </c>
      <c r="F1597" s="167" t="s">
        <v>3041</v>
      </c>
      <c r="G1597" s="178" t="s">
        <v>3042</v>
      </c>
      <c r="H1597" s="178" t="s">
        <v>3042</v>
      </c>
      <c r="I1597" s="178" t="s">
        <v>3042</v>
      </c>
      <c r="J1597" s="178" t="s">
        <v>3042</v>
      </c>
      <c r="K1597" s="168">
        <v>0.9</v>
      </c>
      <c r="L1597" s="169">
        <v>1</v>
      </c>
      <c r="M1597" s="169">
        <v>1</v>
      </c>
      <c r="N1597" s="170">
        <v>0.961538461538462</v>
      </c>
      <c r="O1597" s="170">
        <v>0.966442953020134</v>
      </c>
      <c r="P1597" s="356">
        <v>0.9</v>
      </c>
      <c r="Q1597" s="357">
        <v>0.97119341563786</v>
      </c>
      <c r="R1597" s="169">
        <v>0.982128982128982</v>
      </c>
      <c r="S1597" s="169">
        <v>1.00089766606822</v>
      </c>
      <c r="T1597" s="169">
        <v>0.972235620402749</v>
      </c>
      <c r="U1597" s="356">
        <v>0.9</v>
      </c>
      <c r="V1597" s="169">
        <v>0.878600823045268</v>
      </c>
      <c r="W1597" s="169">
        <v>0.808857808857809</v>
      </c>
      <c r="X1597" s="169">
        <v>0.763913824057451</v>
      </c>
      <c r="Y1597" s="169">
        <v>0.800434101049078</v>
      </c>
      <c r="Z1597" s="356">
        <v>0.92</v>
      </c>
      <c r="AA1597" s="356">
        <v>0.844262295081967</v>
      </c>
      <c r="AB1597" s="356">
        <v>0.89367816091954</v>
      </c>
      <c r="AC1597" s="356">
        <v>0.830218068535826</v>
      </c>
      <c r="AD1597" s="356">
        <v>0.888960570756328</v>
      </c>
      <c r="AE1597" s="356">
        <v>0.92</v>
      </c>
      <c r="AF1597" s="169">
        <v>1</v>
      </c>
      <c r="AG1597" s="169">
        <v>1</v>
      </c>
      <c r="AH1597" s="169" t="s">
        <v>40</v>
      </c>
      <c r="AI1597" s="169">
        <v>0.764805894020969</v>
      </c>
      <c r="AJ1597" s="356">
        <v>0.92</v>
      </c>
      <c r="AK1597" s="169">
        <v>0.871231155778894</v>
      </c>
      <c r="AL1597" s="169">
        <v>0.92303848075962</v>
      </c>
      <c r="AM1597" s="169">
        <v>0.873310810810811</v>
      </c>
      <c r="AN1597" s="169">
        <v>0.920952968851666</v>
      </c>
      <c r="AO1597" s="168">
        <v>0.99</v>
      </c>
      <c r="AP1597" s="358">
        <v>1</v>
      </c>
      <c r="AQ1597" s="358">
        <v>1</v>
      </c>
      <c r="AR1597" s="358">
        <v>1</v>
      </c>
      <c r="AS1597" s="359">
        <v>1</v>
      </c>
      <c r="AT1597" s="364">
        <v>0.110069253262963</v>
      </c>
      <c r="AU1597" s="361">
        <v>0</v>
      </c>
      <c r="AV1597" s="362">
        <v>0</v>
      </c>
      <c r="AW1597" s="362">
        <v>0</v>
      </c>
      <c r="AX1597" s="362">
        <v>0.0418006430868167</v>
      </c>
      <c r="AY1597" s="142"/>
      <c r="AZ1597" s="140"/>
    </row>
    <row r="1598" spans="1:52">
      <c r="A1598" s="138"/>
      <c r="B1598" s="142"/>
      <c r="C1598" s="172" t="s">
        <v>2706</v>
      </c>
      <c r="D1598" s="166" t="s">
        <v>26</v>
      </c>
      <c r="E1598" s="166" t="s">
        <v>2707</v>
      </c>
      <c r="F1598" s="167" t="s">
        <v>3043</v>
      </c>
      <c r="G1598" s="178" t="s">
        <v>3044</v>
      </c>
      <c r="H1598" s="178" t="s">
        <v>3044</v>
      </c>
      <c r="I1598" s="178" t="s">
        <v>3044</v>
      </c>
      <c r="J1598" s="178" t="s">
        <v>3044</v>
      </c>
      <c r="K1598" s="168">
        <v>0.9</v>
      </c>
      <c r="L1598" s="169">
        <v>1</v>
      </c>
      <c r="M1598" s="169">
        <v>0.966666666666667</v>
      </c>
      <c r="N1598" s="170">
        <v>0.827586206896552</v>
      </c>
      <c r="O1598" s="170">
        <v>0.945975744211687</v>
      </c>
      <c r="P1598" s="356">
        <v>0.9</v>
      </c>
      <c r="Q1598" s="357">
        <v>0.99155722326454</v>
      </c>
      <c r="R1598" s="169">
        <v>0.966317365269461</v>
      </c>
      <c r="S1598" s="169">
        <v>0.987622976832751</v>
      </c>
      <c r="T1598" s="169">
        <v>0.919406044546659</v>
      </c>
      <c r="U1598" s="356">
        <v>0.9</v>
      </c>
      <c r="V1598" s="169">
        <v>0.847091932457786</v>
      </c>
      <c r="W1598" s="169">
        <v>0.712949101796407</v>
      </c>
      <c r="X1598" s="169">
        <v>0.753094255791812</v>
      </c>
      <c r="Y1598" s="169">
        <v>0.724408169387296</v>
      </c>
      <c r="Z1598" s="356">
        <v>0.92</v>
      </c>
      <c r="AA1598" s="356" t="s">
        <v>40</v>
      </c>
      <c r="AB1598" s="356" t="s">
        <v>40</v>
      </c>
      <c r="AC1598" s="356" t="s">
        <v>40</v>
      </c>
      <c r="AD1598" s="356">
        <v>0.5</v>
      </c>
      <c r="AE1598" s="356">
        <v>0.92</v>
      </c>
      <c r="AF1598" s="169">
        <v>1</v>
      </c>
      <c r="AG1598" s="169">
        <v>1</v>
      </c>
      <c r="AH1598" s="169">
        <v>1</v>
      </c>
      <c r="AI1598" s="169">
        <v>0.94842562432139</v>
      </c>
      <c r="AJ1598" s="356">
        <v>0.92</v>
      </c>
      <c r="AK1598" s="169">
        <v>0.963483146067416</v>
      </c>
      <c r="AL1598" s="169">
        <v>0.936472346786248</v>
      </c>
      <c r="AM1598" s="169">
        <v>0.941642879797019</v>
      </c>
      <c r="AN1598" s="169">
        <v>0.954057353564043</v>
      </c>
      <c r="AO1598" s="168">
        <v>0.99</v>
      </c>
      <c r="AP1598" s="358">
        <v>1</v>
      </c>
      <c r="AQ1598" s="358">
        <v>1</v>
      </c>
      <c r="AR1598" s="358">
        <v>1</v>
      </c>
      <c r="AS1598" s="359">
        <v>1</v>
      </c>
      <c r="AT1598" s="364">
        <v>0.110069253262963</v>
      </c>
      <c r="AU1598" s="361">
        <v>0</v>
      </c>
      <c r="AV1598" s="362">
        <v>0</v>
      </c>
      <c r="AW1598" s="362">
        <v>0.0833333333333333</v>
      </c>
      <c r="AX1598" s="362">
        <v>0.0610859728506787</v>
      </c>
      <c r="AY1598" s="142"/>
      <c r="AZ1598" s="140"/>
    </row>
    <row r="1599" spans="1:52">
      <c r="A1599" s="138"/>
      <c r="B1599" s="142"/>
      <c r="C1599" s="172" t="s">
        <v>2706</v>
      </c>
      <c r="D1599" s="166" t="s">
        <v>26</v>
      </c>
      <c r="E1599" s="166" t="s">
        <v>2707</v>
      </c>
      <c r="F1599" s="167" t="s">
        <v>3045</v>
      </c>
      <c r="G1599" s="178" t="s">
        <v>3046</v>
      </c>
      <c r="H1599" s="178" t="s">
        <v>3046</v>
      </c>
      <c r="I1599" s="178" t="s">
        <v>3046</v>
      </c>
      <c r="J1599" s="178" t="s">
        <v>3046</v>
      </c>
      <c r="K1599" s="168">
        <v>0.9</v>
      </c>
      <c r="L1599" s="169">
        <v>1</v>
      </c>
      <c r="M1599" s="169">
        <v>1</v>
      </c>
      <c r="N1599" s="170">
        <v>1</v>
      </c>
      <c r="O1599" s="170">
        <v>0.989150090415913</v>
      </c>
      <c r="P1599" s="356">
        <v>0.9</v>
      </c>
      <c r="Q1599" s="357">
        <v>1</v>
      </c>
      <c r="R1599" s="169">
        <v>0.999158957106812</v>
      </c>
      <c r="S1599" s="169">
        <v>0.951796669588081</v>
      </c>
      <c r="T1599" s="169">
        <v>0.997257407826284</v>
      </c>
      <c r="U1599" s="356">
        <v>0.9</v>
      </c>
      <c r="V1599" s="169">
        <v>0.963203463203463</v>
      </c>
      <c r="W1599" s="169">
        <v>0.964676198486123</v>
      </c>
      <c r="X1599" s="169">
        <v>0.971078001752848</v>
      </c>
      <c r="Y1599" s="169">
        <v>0.950491970142502</v>
      </c>
      <c r="Z1599" s="356">
        <v>0.92</v>
      </c>
      <c r="AA1599" s="356" t="s">
        <v>40</v>
      </c>
      <c r="AB1599" s="356" t="s">
        <v>40</v>
      </c>
      <c r="AC1599" s="356" t="s">
        <v>40</v>
      </c>
      <c r="AD1599" s="356" t="s">
        <v>40</v>
      </c>
      <c r="AE1599" s="356">
        <v>0.92</v>
      </c>
      <c r="AF1599" s="169">
        <v>0.852941176470588</v>
      </c>
      <c r="AG1599" s="169">
        <v>1</v>
      </c>
      <c r="AH1599" s="169">
        <v>1</v>
      </c>
      <c r="AI1599" s="169">
        <v>0.993434343434343</v>
      </c>
      <c r="AJ1599" s="356">
        <v>0.92</v>
      </c>
      <c r="AK1599" s="169">
        <v>0.976190476190476</v>
      </c>
      <c r="AL1599" s="169">
        <v>0.974768713204373</v>
      </c>
      <c r="AM1599" s="169">
        <v>0.980718667835232</v>
      </c>
      <c r="AN1599" s="169">
        <v>0.97268717484732</v>
      </c>
      <c r="AO1599" s="168">
        <v>0.99</v>
      </c>
      <c r="AP1599" s="358">
        <v>1</v>
      </c>
      <c r="AQ1599" s="358">
        <v>1</v>
      </c>
      <c r="AR1599" s="358">
        <v>1</v>
      </c>
      <c r="AS1599" s="359">
        <v>1</v>
      </c>
      <c r="AT1599" s="364">
        <v>0.110069253262963</v>
      </c>
      <c r="AU1599" s="361">
        <v>0.0714285714285714</v>
      </c>
      <c r="AV1599" s="362">
        <v>0.117647058823529</v>
      </c>
      <c r="AW1599" s="362">
        <v>0.0555555555555556</v>
      </c>
      <c r="AX1599" s="362">
        <v>0.0368380660015349</v>
      </c>
      <c r="AY1599" s="142"/>
      <c r="AZ1599" s="140"/>
    </row>
    <row r="1600" spans="1:52">
      <c r="A1600" s="138"/>
      <c r="B1600" s="142"/>
      <c r="C1600" s="172" t="s">
        <v>2706</v>
      </c>
      <c r="D1600" s="166" t="s">
        <v>26</v>
      </c>
      <c r="E1600" s="166" t="s">
        <v>2707</v>
      </c>
      <c r="F1600" s="167" t="s">
        <v>3047</v>
      </c>
      <c r="G1600" s="178" t="s">
        <v>3048</v>
      </c>
      <c r="H1600" s="178" t="s">
        <v>3048</v>
      </c>
      <c r="I1600" s="178" t="s">
        <v>3048</v>
      </c>
      <c r="J1600" s="178" t="s">
        <v>3048</v>
      </c>
      <c r="K1600" s="168">
        <v>0.9</v>
      </c>
      <c r="L1600" s="169">
        <v>0.75</v>
      </c>
      <c r="M1600" s="169">
        <v>1</v>
      </c>
      <c r="N1600" s="170">
        <v>1</v>
      </c>
      <c r="O1600" s="170">
        <v>0.917737789203085</v>
      </c>
      <c r="P1600" s="356">
        <v>0.9</v>
      </c>
      <c r="Q1600" s="357">
        <v>0.743274404304381</v>
      </c>
      <c r="R1600" s="169">
        <v>0.767195767195767</v>
      </c>
      <c r="S1600" s="169">
        <v>0.81859756097561</v>
      </c>
      <c r="T1600" s="169">
        <v>0.849470899470899</v>
      </c>
      <c r="U1600" s="356">
        <v>0.9</v>
      </c>
      <c r="V1600" s="169">
        <v>0.729438893159108</v>
      </c>
      <c r="W1600" s="169">
        <v>0.789241622574956</v>
      </c>
      <c r="X1600" s="169">
        <v>0.823170731707317</v>
      </c>
      <c r="Y1600" s="169">
        <v>0.84989417989418</v>
      </c>
      <c r="Z1600" s="356">
        <v>0.92</v>
      </c>
      <c r="AA1600" s="356">
        <v>0.918279569892473</v>
      </c>
      <c r="AB1600" s="356">
        <v>0.86873508353222</v>
      </c>
      <c r="AC1600" s="356">
        <v>0.896083133493205</v>
      </c>
      <c r="AD1600" s="356">
        <v>0.937669145087314</v>
      </c>
      <c r="AE1600" s="356">
        <v>0.92</v>
      </c>
      <c r="AF1600" s="169">
        <v>0.99009900990099</v>
      </c>
      <c r="AG1600" s="169">
        <v>0.982300884955752</v>
      </c>
      <c r="AH1600" s="169">
        <v>1</v>
      </c>
      <c r="AI1600" s="169">
        <v>0.871467483827034</v>
      </c>
      <c r="AJ1600" s="356">
        <v>0.92</v>
      </c>
      <c r="AK1600" s="169">
        <v>0.905592841163311</v>
      </c>
      <c r="AL1600" s="169">
        <v>0.892604501607717</v>
      </c>
      <c r="AM1600" s="169">
        <v>0.903501945525292</v>
      </c>
      <c r="AN1600" s="169">
        <v>0.944741338071482</v>
      </c>
      <c r="AO1600" s="168">
        <v>0.99</v>
      </c>
      <c r="AP1600" s="358">
        <v>1</v>
      </c>
      <c r="AQ1600" s="358">
        <v>1</v>
      </c>
      <c r="AR1600" s="358">
        <v>1</v>
      </c>
      <c r="AS1600" s="359">
        <v>1</v>
      </c>
      <c r="AT1600" s="364">
        <v>0.110069253262963</v>
      </c>
      <c r="AU1600" s="361">
        <v>0.117647058823529</v>
      </c>
      <c r="AV1600" s="362">
        <v>0</v>
      </c>
      <c r="AW1600" s="362">
        <v>0.0476190476190476</v>
      </c>
      <c r="AX1600" s="362">
        <v>0.0771248688352571</v>
      </c>
      <c r="AY1600" s="142"/>
      <c r="AZ1600" s="140"/>
    </row>
    <row r="1601" spans="1:52">
      <c r="A1601" s="138"/>
      <c r="B1601" s="142"/>
      <c r="C1601" s="172" t="s">
        <v>2706</v>
      </c>
      <c r="D1601" s="166" t="s">
        <v>26</v>
      </c>
      <c r="E1601" s="166" t="s">
        <v>2707</v>
      </c>
      <c r="F1601" s="167" t="s">
        <v>3049</v>
      </c>
      <c r="G1601" s="178" t="s">
        <v>3050</v>
      </c>
      <c r="H1601" s="178" t="s">
        <v>3050</v>
      </c>
      <c r="I1601" s="178" t="s">
        <v>3050</v>
      </c>
      <c r="J1601" s="178" t="s">
        <v>3050</v>
      </c>
      <c r="K1601" s="168">
        <v>0.9</v>
      </c>
      <c r="L1601" s="169">
        <v>0.952380952380952</v>
      </c>
      <c r="M1601" s="169">
        <v>0.977272727272727</v>
      </c>
      <c r="N1601" s="170">
        <v>0.974358974358974</v>
      </c>
      <c r="O1601" s="170">
        <v>0.938919342208301</v>
      </c>
      <c r="P1601" s="356">
        <v>0.9</v>
      </c>
      <c r="Q1601" s="357">
        <v>0.851766259491581</v>
      </c>
      <c r="R1601" s="169">
        <v>0.873777141493677</v>
      </c>
      <c r="S1601" s="169">
        <v>0.933474128827878</v>
      </c>
      <c r="T1601" s="169">
        <v>0.910263345642135</v>
      </c>
      <c r="U1601" s="356">
        <v>0.9</v>
      </c>
      <c r="V1601" s="169">
        <v>0.922416639154837</v>
      </c>
      <c r="W1601" s="169">
        <v>0.938916726318301</v>
      </c>
      <c r="X1601" s="169">
        <v>0.941921858500528</v>
      </c>
      <c r="Y1601" s="169">
        <v>0.938040470086475</v>
      </c>
      <c r="Z1601" s="356">
        <v>0.92</v>
      </c>
      <c r="AA1601" s="356">
        <v>0</v>
      </c>
      <c r="AB1601" s="356">
        <v>0.25</v>
      </c>
      <c r="AC1601" s="356" t="s">
        <v>40</v>
      </c>
      <c r="AD1601" s="356">
        <v>0.142857142857143</v>
      </c>
      <c r="AE1601" s="356">
        <v>0.92</v>
      </c>
      <c r="AF1601" s="169">
        <v>0.977886977886978</v>
      </c>
      <c r="AG1601" s="169">
        <v>0.99864956110736</v>
      </c>
      <c r="AH1601" s="169">
        <v>1</v>
      </c>
      <c r="AI1601" s="169">
        <v>0.879242909110801</v>
      </c>
      <c r="AJ1601" s="356">
        <v>0.92</v>
      </c>
      <c r="AK1601" s="169">
        <v>0.953841081437521</v>
      </c>
      <c r="AL1601" s="169">
        <v>0.958065284727186</v>
      </c>
      <c r="AM1601" s="169">
        <v>0.966235821682933</v>
      </c>
      <c r="AN1601" s="169">
        <v>0.968046511992352</v>
      </c>
      <c r="AO1601" s="168">
        <v>0.99</v>
      </c>
      <c r="AP1601" s="358">
        <v>1</v>
      </c>
      <c r="AQ1601" s="358" t="s">
        <v>40</v>
      </c>
      <c r="AR1601" s="358" t="s">
        <v>40</v>
      </c>
      <c r="AS1601" s="359">
        <v>1</v>
      </c>
      <c r="AT1601" s="364">
        <v>0.110069253262963</v>
      </c>
      <c r="AU1601" s="361">
        <v>0.0416666666666667</v>
      </c>
      <c r="AV1601" s="362">
        <v>0</v>
      </c>
      <c r="AW1601" s="362">
        <v>0.0416666666666667</v>
      </c>
      <c r="AX1601" s="362">
        <v>0.0372792674950948</v>
      </c>
      <c r="AY1601" s="142"/>
      <c r="AZ1601" s="140"/>
    </row>
    <row r="1602" spans="1:52">
      <c r="A1602" s="138"/>
      <c r="B1602" s="142"/>
      <c r="C1602" s="172" t="s">
        <v>2706</v>
      </c>
      <c r="D1602" s="166" t="s">
        <v>26</v>
      </c>
      <c r="E1602" s="166" t="s">
        <v>2707</v>
      </c>
      <c r="F1602" s="167" t="s">
        <v>3051</v>
      </c>
      <c r="G1602" s="178" t="s">
        <v>3052</v>
      </c>
      <c r="H1602" s="178" t="s">
        <v>3052</v>
      </c>
      <c r="I1602" s="178" t="s">
        <v>3052</v>
      </c>
      <c r="J1602" s="178" t="s">
        <v>3052</v>
      </c>
      <c r="K1602" s="168">
        <v>0.9</v>
      </c>
      <c r="L1602" s="169">
        <v>0.791666666666667</v>
      </c>
      <c r="M1602" s="169">
        <v>0.714285714285714</v>
      </c>
      <c r="N1602" s="170">
        <v>0.761904761904762</v>
      </c>
      <c r="O1602" s="170">
        <v>0.754458161865569</v>
      </c>
      <c r="P1602" s="356">
        <v>0.9</v>
      </c>
      <c r="Q1602" s="357">
        <v>0.907043147208122</v>
      </c>
      <c r="R1602" s="169">
        <v>0.844559585492228</v>
      </c>
      <c r="S1602" s="169">
        <v>0.736569579288026</v>
      </c>
      <c r="T1602" s="169">
        <v>0.822703034260331</v>
      </c>
      <c r="U1602" s="356">
        <v>0.9</v>
      </c>
      <c r="V1602" s="169">
        <v>0.468274111675127</v>
      </c>
      <c r="W1602" s="169">
        <v>0.483459545635711</v>
      </c>
      <c r="X1602" s="169">
        <v>0.624595469255663</v>
      </c>
      <c r="Y1602" s="169">
        <v>0.630862988355643</v>
      </c>
      <c r="Z1602" s="356">
        <v>0.92</v>
      </c>
      <c r="AA1602" s="356" t="s">
        <v>40</v>
      </c>
      <c r="AB1602" s="356" t="s">
        <v>40</v>
      </c>
      <c r="AC1602" s="356">
        <v>0</v>
      </c>
      <c r="AD1602" s="356">
        <v>0.333333333333333</v>
      </c>
      <c r="AE1602" s="356">
        <v>0.92</v>
      </c>
      <c r="AF1602" s="169">
        <v>0.954545454545455</v>
      </c>
      <c r="AG1602" s="169">
        <v>0.80952380952381</v>
      </c>
      <c r="AH1602" s="169">
        <v>1</v>
      </c>
      <c r="AI1602" s="169">
        <v>0.974531475252283</v>
      </c>
      <c r="AJ1602" s="356">
        <v>0.92</v>
      </c>
      <c r="AK1602" s="169">
        <v>0.855109142676368</v>
      </c>
      <c r="AL1602" s="169">
        <v>0.82560443915973</v>
      </c>
      <c r="AM1602" s="169">
        <v>0.843346253229974</v>
      </c>
      <c r="AN1602" s="169">
        <v>0.898014511613234</v>
      </c>
      <c r="AO1602" s="168">
        <v>0.99</v>
      </c>
      <c r="AP1602" s="358">
        <v>1</v>
      </c>
      <c r="AQ1602" s="358">
        <v>1</v>
      </c>
      <c r="AR1602" s="358">
        <v>1</v>
      </c>
      <c r="AS1602" s="359">
        <v>1</v>
      </c>
      <c r="AT1602" s="364">
        <v>0.110069253262963</v>
      </c>
      <c r="AU1602" s="361">
        <v>0.05</v>
      </c>
      <c r="AV1602" s="362">
        <v>0.04</v>
      </c>
      <c r="AW1602" s="362">
        <v>0.032258064516129</v>
      </c>
      <c r="AX1602" s="362">
        <v>0.0524967989756722</v>
      </c>
      <c r="AY1602" s="142"/>
      <c r="AZ1602" s="140"/>
    </row>
    <row r="1603" spans="1:52">
      <c r="A1603" s="138"/>
      <c r="B1603" s="142"/>
      <c r="C1603" s="172" t="s">
        <v>2706</v>
      </c>
      <c r="D1603" s="166" t="s">
        <v>235</v>
      </c>
      <c r="E1603" s="166" t="s">
        <v>2707</v>
      </c>
      <c r="F1603" s="167" t="s">
        <v>3053</v>
      </c>
      <c r="G1603" s="178" t="s">
        <v>3054</v>
      </c>
      <c r="H1603" s="178" t="s">
        <v>3054</v>
      </c>
      <c r="I1603" s="178" t="s">
        <v>3054</v>
      </c>
      <c r="J1603" s="178" t="s">
        <v>3054</v>
      </c>
      <c r="K1603" s="168">
        <v>0.9</v>
      </c>
      <c r="L1603" s="169" t="s">
        <v>40</v>
      </c>
      <c r="M1603" s="169" t="s">
        <v>40</v>
      </c>
      <c r="N1603" s="170" t="s">
        <v>40</v>
      </c>
      <c r="O1603" s="170" t="s">
        <v>40</v>
      </c>
      <c r="P1603" s="356">
        <v>0.9</v>
      </c>
      <c r="Q1603" s="357" t="s">
        <v>40</v>
      </c>
      <c r="R1603" s="169" t="s">
        <v>40</v>
      </c>
      <c r="S1603" s="169" t="s">
        <v>40</v>
      </c>
      <c r="T1603" s="169">
        <v>0</v>
      </c>
      <c r="U1603" s="356">
        <v>0.9</v>
      </c>
      <c r="V1603" s="169" t="s">
        <v>40</v>
      </c>
      <c r="W1603" s="169" t="s">
        <v>40</v>
      </c>
      <c r="X1603" s="169" t="s">
        <v>40</v>
      </c>
      <c r="Y1603" s="169">
        <v>1</v>
      </c>
      <c r="Z1603" s="356">
        <v>0.92</v>
      </c>
      <c r="AA1603" s="356" t="s">
        <v>40</v>
      </c>
      <c r="AB1603" s="356" t="s">
        <v>40</v>
      </c>
      <c r="AC1603" s="356" t="s">
        <v>40</v>
      </c>
      <c r="AD1603" s="356" t="s">
        <v>40</v>
      </c>
      <c r="AE1603" s="356">
        <v>0.92</v>
      </c>
      <c r="AF1603" s="169">
        <v>0.995594713656388</v>
      </c>
      <c r="AG1603" s="169">
        <v>1</v>
      </c>
      <c r="AH1603" s="169">
        <v>1</v>
      </c>
      <c r="AI1603" s="169">
        <v>0.802195340501792</v>
      </c>
      <c r="AJ1603" s="356">
        <v>0.92</v>
      </c>
      <c r="AK1603" s="169" t="s">
        <v>40</v>
      </c>
      <c r="AL1603" s="169" t="s">
        <v>40</v>
      </c>
      <c r="AM1603" s="169" t="s">
        <v>40</v>
      </c>
      <c r="AN1603" s="169">
        <v>1</v>
      </c>
      <c r="AO1603" s="168">
        <v>0.99</v>
      </c>
      <c r="AP1603" s="358">
        <v>1</v>
      </c>
      <c r="AQ1603" s="358">
        <v>1</v>
      </c>
      <c r="AR1603" s="358" t="s">
        <v>40</v>
      </c>
      <c r="AS1603" s="359">
        <v>1</v>
      </c>
      <c r="AT1603" s="364">
        <v>0.110069253262963</v>
      </c>
      <c r="AU1603" s="361" t="s">
        <v>40</v>
      </c>
      <c r="AV1603" s="362" t="s">
        <v>40</v>
      </c>
      <c r="AW1603" s="362" t="s">
        <v>40</v>
      </c>
      <c r="AX1603" s="362" t="s">
        <v>40</v>
      </c>
      <c r="AY1603" s="142"/>
      <c r="AZ1603" s="140"/>
    </row>
    <row r="1604" spans="1:52">
      <c r="A1604" s="138"/>
      <c r="B1604" s="142"/>
      <c r="C1604" s="172" t="s">
        <v>2706</v>
      </c>
      <c r="D1604" s="166" t="s">
        <v>235</v>
      </c>
      <c r="E1604" s="166" t="s">
        <v>2707</v>
      </c>
      <c r="F1604" s="167" t="s">
        <v>3055</v>
      </c>
      <c r="G1604" s="178" t="s">
        <v>3056</v>
      </c>
      <c r="H1604" s="178" t="s">
        <v>3056</v>
      </c>
      <c r="I1604" s="178" t="s">
        <v>3056</v>
      </c>
      <c r="J1604" s="178" t="s">
        <v>3056</v>
      </c>
      <c r="K1604" s="168">
        <v>0.9</v>
      </c>
      <c r="L1604" s="169" t="s">
        <v>40</v>
      </c>
      <c r="M1604" s="169" t="s">
        <v>40</v>
      </c>
      <c r="N1604" s="170" t="s">
        <v>40</v>
      </c>
      <c r="O1604" s="170" t="s">
        <v>40</v>
      </c>
      <c r="P1604" s="356">
        <v>0.9</v>
      </c>
      <c r="Q1604" s="357" t="s">
        <v>40</v>
      </c>
      <c r="R1604" s="169">
        <v>0</v>
      </c>
      <c r="S1604" s="169" t="s">
        <v>40</v>
      </c>
      <c r="T1604" s="169">
        <v>0</v>
      </c>
      <c r="U1604" s="356">
        <v>0.9</v>
      </c>
      <c r="V1604" s="169" t="s">
        <v>40</v>
      </c>
      <c r="W1604" s="169">
        <v>1</v>
      </c>
      <c r="X1604" s="169" t="s">
        <v>40</v>
      </c>
      <c r="Y1604" s="169">
        <v>1</v>
      </c>
      <c r="Z1604" s="356">
        <v>0.92</v>
      </c>
      <c r="AA1604" s="356" t="s">
        <v>40</v>
      </c>
      <c r="AB1604" s="356" t="s">
        <v>40</v>
      </c>
      <c r="AC1604" s="356" t="s">
        <v>40</v>
      </c>
      <c r="AD1604" s="356" t="s">
        <v>40</v>
      </c>
      <c r="AE1604" s="356">
        <v>0.92</v>
      </c>
      <c r="AF1604" s="169">
        <v>0.998037291462218</v>
      </c>
      <c r="AG1604" s="169">
        <v>1</v>
      </c>
      <c r="AH1604" s="169">
        <v>1</v>
      </c>
      <c r="AI1604" s="169">
        <v>0.967765256219434</v>
      </c>
      <c r="AJ1604" s="356">
        <v>0.92</v>
      </c>
      <c r="AK1604" s="169" t="s">
        <v>40</v>
      </c>
      <c r="AL1604" s="169">
        <v>1</v>
      </c>
      <c r="AM1604" s="169" t="s">
        <v>40</v>
      </c>
      <c r="AN1604" s="169">
        <v>1</v>
      </c>
      <c r="AO1604" s="168">
        <v>0.99</v>
      </c>
      <c r="AP1604" s="358">
        <v>1</v>
      </c>
      <c r="AQ1604" s="358">
        <v>1</v>
      </c>
      <c r="AR1604" s="358">
        <v>1</v>
      </c>
      <c r="AS1604" s="359">
        <v>1</v>
      </c>
      <c r="AT1604" s="364">
        <v>0.110069253262963</v>
      </c>
      <c r="AU1604" s="361" t="s">
        <v>40</v>
      </c>
      <c r="AV1604" s="362" t="s">
        <v>40</v>
      </c>
      <c r="AW1604" s="362" t="s">
        <v>40</v>
      </c>
      <c r="AX1604" s="362" t="s">
        <v>40</v>
      </c>
      <c r="AY1604" s="142"/>
      <c r="AZ1604" s="140"/>
    </row>
    <row r="1605" spans="1:52">
      <c r="A1605" s="138"/>
      <c r="B1605" s="142"/>
      <c r="C1605" s="172" t="s">
        <v>2706</v>
      </c>
      <c r="D1605" s="166" t="s">
        <v>235</v>
      </c>
      <c r="E1605" s="166" t="s">
        <v>2707</v>
      </c>
      <c r="F1605" s="167" t="s">
        <v>3057</v>
      </c>
      <c r="G1605" s="178" t="s">
        <v>3058</v>
      </c>
      <c r="H1605" s="178" t="s">
        <v>3058</v>
      </c>
      <c r="I1605" s="178" t="s">
        <v>3058</v>
      </c>
      <c r="J1605" s="178" t="s">
        <v>3058</v>
      </c>
      <c r="K1605" s="168">
        <v>0.9</v>
      </c>
      <c r="L1605" s="169" t="s">
        <v>40</v>
      </c>
      <c r="M1605" s="169" t="s">
        <v>40</v>
      </c>
      <c r="N1605" s="170" t="s">
        <v>40</v>
      </c>
      <c r="O1605" s="170" t="s">
        <v>40</v>
      </c>
      <c r="P1605" s="356">
        <v>0.9</v>
      </c>
      <c r="Q1605" s="357" t="s">
        <v>40</v>
      </c>
      <c r="R1605" s="169" t="s">
        <v>40</v>
      </c>
      <c r="S1605" s="169" t="s">
        <v>40</v>
      </c>
      <c r="T1605" s="169">
        <v>0</v>
      </c>
      <c r="U1605" s="356">
        <v>0.9</v>
      </c>
      <c r="V1605" s="169" t="s">
        <v>40</v>
      </c>
      <c r="W1605" s="169" t="s">
        <v>40</v>
      </c>
      <c r="X1605" s="169" t="s">
        <v>40</v>
      </c>
      <c r="Y1605" s="169">
        <v>1</v>
      </c>
      <c r="Z1605" s="356">
        <v>0.92</v>
      </c>
      <c r="AA1605" s="356" t="s">
        <v>40</v>
      </c>
      <c r="AB1605" s="356" t="s">
        <v>40</v>
      </c>
      <c r="AC1605" s="356" t="s">
        <v>40</v>
      </c>
      <c r="AD1605" s="356" t="s">
        <v>40</v>
      </c>
      <c r="AE1605" s="356">
        <v>0.92</v>
      </c>
      <c r="AF1605" s="169">
        <v>0.994565217391304</v>
      </c>
      <c r="AG1605" s="169">
        <v>0.997368421052632</v>
      </c>
      <c r="AH1605" s="169">
        <v>1</v>
      </c>
      <c r="AI1605" s="169">
        <v>0.886057955166758</v>
      </c>
      <c r="AJ1605" s="356">
        <v>0.92</v>
      </c>
      <c r="AK1605" s="169" t="s">
        <v>40</v>
      </c>
      <c r="AL1605" s="169" t="s">
        <v>40</v>
      </c>
      <c r="AM1605" s="169" t="s">
        <v>40</v>
      </c>
      <c r="AN1605" s="169">
        <v>1</v>
      </c>
      <c r="AO1605" s="168">
        <v>0.99</v>
      </c>
      <c r="AP1605" s="358">
        <v>1</v>
      </c>
      <c r="AQ1605" s="358" t="s">
        <v>40</v>
      </c>
      <c r="AR1605" s="358" t="s">
        <v>40</v>
      </c>
      <c r="AS1605" s="359">
        <v>1</v>
      </c>
      <c r="AT1605" s="364">
        <v>0.110069253262963</v>
      </c>
      <c r="AU1605" s="361" t="s">
        <v>40</v>
      </c>
      <c r="AV1605" s="362" t="s">
        <v>40</v>
      </c>
      <c r="AW1605" s="362" t="s">
        <v>40</v>
      </c>
      <c r="AX1605" s="362" t="s">
        <v>40</v>
      </c>
      <c r="AY1605" s="142"/>
      <c r="AZ1605" s="140"/>
    </row>
    <row r="1606" spans="1:52">
      <c r="A1606" s="138"/>
      <c r="B1606" s="142"/>
      <c r="C1606" s="172" t="s">
        <v>2706</v>
      </c>
      <c r="D1606" s="166" t="s">
        <v>235</v>
      </c>
      <c r="E1606" s="166" t="s">
        <v>2707</v>
      </c>
      <c r="F1606" s="167" t="s">
        <v>3059</v>
      </c>
      <c r="G1606" s="178" t="s">
        <v>3060</v>
      </c>
      <c r="H1606" s="178" t="s">
        <v>3060</v>
      </c>
      <c r="I1606" s="178" t="s">
        <v>3060</v>
      </c>
      <c r="J1606" s="178" t="s">
        <v>3060</v>
      </c>
      <c r="K1606" s="168">
        <v>0.9</v>
      </c>
      <c r="L1606" s="169" t="s">
        <v>40</v>
      </c>
      <c r="M1606" s="169" t="s">
        <v>40</v>
      </c>
      <c r="N1606" s="170" t="s">
        <v>40</v>
      </c>
      <c r="O1606" s="170" t="s">
        <v>40</v>
      </c>
      <c r="P1606" s="356">
        <v>0.9</v>
      </c>
      <c r="Q1606" s="357" t="s">
        <v>40</v>
      </c>
      <c r="R1606" s="169" t="s">
        <v>40</v>
      </c>
      <c r="S1606" s="169" t="s">
        <v>40</v>
      </c>
      <c r="T1606" s="169" t="s">
        <v>40</v>
      </c>
      <c r="U1606" s="356">
        <v>0.9</v>
      </c>
      <c r="V1606" s="169" t="s">
        <v>40</v>
      </c>
      <c r="W1606" s="169" t="s">
        <v>40</v>
      </c>
      <c r="X1606" s="169" t="s">
        <v>40</v>
      </c>
      <c r="Y1606" s="169" t="s">
        <v>40</v>
      </c>
      <c r="Z1606" s="356">
        <v>0.92</v>
      </c>
      <c r="AA1606" s="356" t="s">
        <v>40</v>
      </c>
      <c r="AB1606" s="356" t="s">
        <v>40</v>
      </c>
      <c r="AC1606" s="356" t="s">
        <v>40</v>
      </c>
      <c r="AD1606" s="356" t="s">
        <v>40</v>
      </c>
      <c r="AE1606" s="356">
        <v>0.92</v>
      </c>
      <c r="AF1606" s="169">
        <v>1</v>
      </c>
      <c r="AG1606" s="169">
        <v>1</v>
      </c>
      <c r="AH1606" s="169">
        <v>1</v>
      </c>
      <c r="AI1606" s="169">
        <v>0.936462364249157</v>
      </c>
      <c r="AJ1606" s="356">
        <v>0.92</v>
      </c>
      <c r="AK1606" s="169" t="s">
        <v>40</v>
      </c>
      <c r="AL1606" s="169" t="s">
        <v>40</v>
      </c>
      <c r="AM1606" s="169" t="s">
        <v>40</v>
      </c>
      <c r="AN1606" s="169" t="s">
        <v>40</v>
      </c>
      <c r="AO1606" s="168">
        <v>0.99</v>
      </c>
      <c r="AP1606" s="358">
        <v>1</v>
      </c>
      <c r="AQ1606" s="358">
        <v>1</v>
      </c>
      <c r="AR1606" s="358">
        <v>1</v>
      </c>
      <c r="AS1606" s="359">
        <v>1</v>
      </c>
      <c r="AT1606" s="364">
        <v>0.110069253262963</v>
      </c>
      <c r="AU1606" s="361" t="s">
        <v>40</v>
      </c>
      <c r="AV1606" s="362" t="s">
        <v>40</v>
      </c>
      <c r="AW1606" s="362" t="s">
        <v>40</v>
      </c>
      <c r="AX1606" s="362" t="s">
        <v>40</v>
      </c>
      <c r="AY1606" s="142"/>
      <c r="AZ1606" s="140"/>
    </row>
    <row r="1607" spans="1:52">
      <c r="A1607" s="138"/>
      <c r="B1607" s="142"/>
      <c r="C1607" s="172" t="s">
        <v>2706</v>
      </c>
      <c r="D1607" s="166" t="s">
        <v>26</v>
      </c>
      <c r="E1607" s="166" t="s">
        <v>2707</v>
      </c>
      <c r="F1607" s="167" t="s">
        <v>3061</v>
      </c>
      <c r="G1607" s="178" t="s">
        <v>3062</v>
      </c>
      <c r="H1607" s="178" t="s">
        <v>3062</v>
      </c>
      <c r="I1607" s="178" t="s">
        <v>3062</v>
      </c>
      <c r="J1607" s="178" t="s">
        <v>3062</v>
      </c>
      <c r="K1607" s="168">
        <v>0.9</v>
      </c>
      <c r="L1607" s="169">
        <v>1</v>
      </c>
      <c r="M1607" s="169">
        <v>1</v>
      </c>
      <c r="N1607" s="170">
        <v>1</v>
      </c>
      <c r="O1607" s="170">
        <v>0.992565055762082</v>
      </c>
      <c r="P1607" s="356">
        <v>0.9</v>
      </c>
      <c r="Q1607" s="357">
        <v>0.83013698630137</v>
      </c>
      <c r="R1607" s="169">
        <v>0.940051020408163</v>
      </c>
      <c r="S1607" s="169">
        <v>0.992378449408673</v>
      </c>
      <c r="T1607" s="169">
        <v>0.944563707538831</v>
      </c>
      <c r="U1607" s="356">
        <v>0.9</v>
      </c>
      <c r="V1607" s="169">
        <v>0.965166340508806</v>
      </c>
      <c r="W1607" s="169">
        <v>0.979591836734694</v>
      </c>
      <c r="X1607" s="169">
        <v>0.971353482260184</v>
      </c>
      <c r="Y1607" s="169">
        <v>0.977648693016795</v>
      </c>
      <c r="Z1607" s="356">
        <v>0.92</v>
      </c>
      <c r="AA1607" s="356" t="s">
        <v>40</v>
      </c>
      <c r="AB1607" s="356">
        <v>1</v>
      </c>
      <c r="AC1607" s="356">
        <v>0.333333333333333</v>
      </c>
      <c r="AD1607" s="356">
        <v>0.169934640522876</v>
      </c>
      <c r="AE1607" s="356">
        <v>0.92</v>
      </c>
      <c r="AF1607" s="169">
        <v>1</v>
      </c>
      <c r="AG1607" s="169">
        <v>1</v>
      </c>
      <c r="AH1607" s="169">
        <v>1</v>
      </c>
      <c r="AI1607" s="169">
        <v>0.840442852491045</v>
      </c>
      <c r="AJ1607" s="356">
        <v>0.92</v>
      </c>
      <c r="AK1607" s="169">
        <v>0.977007014809041</v>
      </c>
      <c r="AL1607" s="169">
        <v>0.984142086901364</v>
      </c>
      <c r="AM1607" s="169">
        <v>0.977806788511749</v>
      </c>
      <c r="AN1607" s="169">
        <v>0.984971408148678</v>
      </c>
      <c r="AO1607" s="168">
        <v>0.99</v>
      </c>
      <c r="AP1607" s="358">
        <v>1</v>
      </c>
      <c r="AQ1607" s="358">
        <v>1</v>
      </c>
      <c r="AR1607" s="358">
        <v>1</v>
      </c>
      <c r="AS1607" s="359">
        <v>1</v>
      </c>
      <c r="AT1607" s="364">
        <v>0.110069253262963</v>
      </c>
      <c r="AU1607" s="361">
        <v>0.0447761194029851</v>
      </c>
      <c r="AV1607" s="362">
        <v>0.0294117647058824</v>
      </c>
      <c r="AW1607" s="362">
        <v>0.0466666666666667</v>
      </c>
      <c r="AX1607" s="362">
        <v>0.0454206999255398</v>
      </c>
      <c r="AY1607" s="142"/>
      <c r="AZ1607" s="140"/>
    </row>
    <row r="1608" spans="1:52">
      <c r="A1608" s="138"/>
      <c r="B1608" s="142"/>
      <c r="C1608" s="172" t="s">
        <v>2706</v>
      </c>
      <c r="D1608" s="166" t="s">
        <v>235</v>
      </c>
      <c r="E1608" s="166" t="s">
        <v>2707</v>
      </c>
      <c r="F1608" s="167" t="s">
        <v>3063</v>
      </c>
      <c r="G1608" s="178" t="s">
        <v>3064</v>
      </c>
      <c r="H1608" s="178" t="s">
        <v>3064</v>
      </c>
      <c r="I1608" s="178" t="s">
        <v>3064</v>
      </c>
      <c r="J1608" s="178" t="s">
        <v>3064</v>
      </c>
      <c r="K1608" s="168">
        <v>0.9</v>
      </c>
      <c r="L1608" s="169" t="s">
        <v>40</v>
      </c>
      <c r="M1608" s="169" t="s">
        <v>40</v>
      </c>
      <c r="N1608" s="170" t="s">
        <v>40</v>
      </c>
      <c r="O1608" s="170" t="s">
        <v>40</v>
      </c>
      <c r="P1608" s="356">
        <v>0.9</v>
      </c>
      <c r="Q1608" s="357" t="s">
        <v>40</v>
      </c>
      <c r="R1608" s="169" t="s">
        <v>40</v>
      </c>
      <c r="S1608" s="169" t="s">
        <v>40</v>
      </c>
      <c r="T1608" s="169" t="s">
        <v>40</v>
      </c>
      <c r="U1608" s="356">
        <v>0.9</v>
      </c>
      <c r="V1608" s="169" t="s">
        <v>40</v>
      </c>
      <c r="W1608" s="169" t="s">
        <v>40</v>
      </c>
      <c r="X1608" s="169" t="s">
        <v>40</v>
      </c>
      <c r="Y1608" s="169" t="s">
        <v>40</v>
      </c>
      <c r="Z1608" s="356">
        <v>0.92</v>
      </c>
      <c r="AA1608" s="356" t="s">
        <v>40</v>
      </c>
      <c r="AB1608" s="356" t="s">
        <v>40</v>
      </c>
      <c r="AC1608" s="356" t="s">
        <v>40</v>
      </c>
      <c r="AD1608" s="356" t="s">
        <v>40</v>
      </c>
      <c r="AE1608" s="356">
        <v>0.92</v>
      </c>
      <c r="AF1608" s="169">
        <v>1</v>
      </c>
      <c r="AG1608" s="169">
        <v>1</v>
      </c>
      <c r="AH1608" s="169">
        <v>1</v>
      </c>
      <c r="AI1608" s="169">
        <v>0.911395195062817</v>
      </c>
      <c r="AJ1608" s="356">
        <v>0.92</v>
      </c>
      <c r="AK1608" s="169" t="s">
        <v>40</v>
      </c>
      <c r="AL1608" s="169" t="s">
        <v>40</v>
      </c>
      <c r="AM1608" s="169" t="s">
        <v>40</v>
      </c>
      <c r="AN1608" s="169" t="s">
        <v>40</v>
      </c>
      <c r="AO1608" s="168">
        <v>0.99</v>
      </c>
      <c r="AP1608" s="358" t="s">
        <v>40</v>
      </c>
      <c r="AQ1608" s="358" t="s">
        <v>40</v>
      </c>
      <c r="AR1608" s="358" t="s">
        <v>40</v>
      </c>
      <c r="AS1608" s="359">
        <v>1</v>
      </c>
      <c r="AT1608" s="364">
        <v>0.110069253262963</v>
      </c>
      <c r="AU1608" s="361" t="s">
        <v>40</v>
      </c>
      <c r="AV1608" s="362" t="s">
        <v>40</v>
      </c>
      <c r="AW1608" s="362" t="s">
        <v>40</v>
      </c>
      <c r="AX1608" s="362" t="s">
        <v>40</v>
      </c>
      <c r="AY1608" s="142"/>
      <c r="AZ1608" s="140"/>
    </row>
    <row r="1609" spans="1:52">
      <c r="A1609" s="138"/>
      <c r="B1609" s="142"/>
      <c r="C1609" s="172" t="s">
        <v>2706</v>
      </c>
      <c r="D1609" s="166" t="s">
        <v>26</v>
      </c>
      <c r="E1609" s="166" t="s">
        <v>2707</v>
      </c>
      <c r="F1609" s="167" t="s">
        <v>3065</v>
      </c>
      <c r="G1609" s="178" t="s">
        <v>3066</v>
      </c>
      <c r="H1609" s="178" t="s">
        <v>3066</v>
      </c>
      <c r="I1609" s="178" t="s">
        <v>3066</v>
      </c>
      <c r="J1609" s="178" t="s">
        <v>3066</v>
      </c>
      <c r="K1609" s="168">
        <v>0.9</v>
      </c>
      <c r="L1609" s="169">
        <v>0.980392156862745</v>
      </c>
      <c r="M1609" s="169">
        <v>0.956521739130435</v>
      </c>
      <c r="N1609" s="170">
        <v>0.973684210526316</v>
      </c>
      <c r="O1609" s="170">
        <v>0.962797619047619</v>
      </c>
      <c r="P1609" s="356">
        <v>0.9</v>
      </c>
      <c r="Q1609" s="357">
        <v>0.994264410668196</v>
      </c>
      <c r="R1609" s="169">
        <v>0.995343137254902</v>
      </c>
      <c r="S1609" s="169">
        <v>0.993372606774669</v>
      </c>
      <c r="T1609" s="169">
        <v>0.99239023869707</v>
      </c>
      <c r="U1609" s="356">
        <v>0.9</v>
      </c>
      <c r="V1609" s="169">
        <v>0.797246917120734</v>
      </c>
      <c r="W1609" s="169">
        <v>0.734313725490196</v>
      </c>
      <c r="X1609" s="169">
        <v>0.80559646539028</v>
      </c>
      <c r="Y1609" s="169">
        <v>0.809115707054202</v>
      </c>
      <c r="Z1609" s="356">
        <v>0.92</v>
      </c>
      <c r="AA1609" s="356" t="s">
        <v>40</v>
      </c>
      <c r="AB1609" s="356">
        <v>0</v>
      </c>
      <c r="AC1609" s="356">
        <v>0</v>
      </c>
      <c r="AD1609" s="356">
        <v>0.122641509433962</v>
      </c>
      <c r="AE1609" s="356">
        <v>0.92</v>
      </c>
      <c r="AF1609" s="169">
        <v>0.990566037735849</v>
      </c>
      <c r="AG1609" s="169">
        <v>1</v>
      </c>
      <c r="AH1609" s="169">
        <v>1</v>
      </c>
      <c r="AI1609" s="169">
        <v>0.776350989834136</v>
      </c>
      <c r="AJ1609" s="356">
        <v>0.92</v>
      </c>
      <c r="AK1609" s="169">
        <v>0.903344671201814</v>
      </c>
      <c r="AL1609" s="169">
        <v>0.901860009789525</v>
      </c>
      <c r="AM1609" s="169">
        <v>0.905181918412348</v>
      </c>
      <c r="AN1609" s="169">
        <v>0.924581228396703</v>
      </c>
      <c r="AO1609" s="168">
        <v>0.99</v>
      </c>
      <c r="AP1609" s="358">
        <v>1</v>
      </c>
      <c r="AQ1609" s="358" t="s">
        <v>40</v>
      </c>
      <c r="AR1609" s="358" t="s">
        <v>40</v>
      </c>
      <c r="AS1609" s="359">
        <v>1</v>
      </c>
      <c r="AT1609" s="364">
        <v>0.110069253262963</v>
      </c>
      <c r="AU1609" s="361">
        <v>0.0447761194029851</v>
      </c>
      <c r="AV1609" s="362">
        <v>0.0115606936416185</v>
      </c>
      <c r="AW1609" s="362">
        <v>0.016304347826087</v>
      </c>
      <c r="AX1609" s="362">
        <v>0.0239234449760766</v>
      </c>
      <c r="AY1609" s="142"/>
      <c r="AZ1609" s="140"/>
    </row>
    <row r="1610" spans="1:52">
      <c r="A1610" s="138"/>
      <c r="B1610" s="142"/>
      <c r="C1610" s="172" t="s">
        <v>2706</v>
      </c>
      <c r="D1610" s="166" t="s">
        <v>26</v>
      </c>
      <c r="E1610" s="166" t="s">
        <v>2707</v>
      </c>
      <c r="F1610" s="167" t="s">
        <v>3067</v>
      </c>
      <c r="G1610" s="178" t="s">
        <v>3068</v>
      </c>
      <c r="H1610" s="178" t="s">
        <v>3068</v>
      </c>
      <c r="I1610" s="178" t="s">
        <v>3068</v>
      </c>
      <c r="J1610" s="178" t="s">
        <v>3068</v>
      </c>
      <c r="K1610" s="168">
        <v>0.9</v>
      </c>
      <c r="L1610" s="169">
        <v>1</v>
      </c>
      <c r="M1610" s="169">
        <v>0.96875</v>
      </c>
      <c r="N1610" s="170">
        <v>0.964285714285714</v>
      </c>
      <c r="O1610" s="170">
        <v>0.957939011566772</v>
      </c>
      <c r="P1610" s="356">
        <v>0.9</v>
      </c>
      <c r="Q1610" s="357">
        <v>0.996789727126806</v>
      </c>
      <c r="R1610" s="169">
        <v>0.994736842105263</v>
      </c>
      <c r="S1610" s="169">
        <v>0.995269071555293</v>
      </c>
      <c r="T1610" s="169">
        <v>0.977733604536489</v>
      </c>
      <c r="U1610" s="356">
        <v>0.9</v>
      </c>
      <c r="V1610" s="169">
        <v>0.725922953451043</v>
      </c>
      <c r="W1610" s="169">
        <v>0.736842105263158</v>
      </c>
      <c r="X1610" s="169">
        <v>0.682436428149024</v>
      </c>
      <c r="Y1610" s="169">
        <v>0.669933431952663</v>
      </c>
      <c r="Z1610" s="356">
        <v>0.92</v>
      </c>
      <c r="AA1610" s="356">
        <v>0.886714116251483</v>
      </c>
      <c r="AB1610" s="356">
        <v>0.87532023911187</v>
      </c>
      <c r="AC1610" s="356">
        <v>0.788273615635179</v>
      </c>
      <c r="AD1610" s="356">
        <v>0.895173300839426</v>
      </c>
      <c r="AE1610" s="356">
        <v>0.92</v>
      </c>
      <c r="AF1610" s="169">
        <v>1</v>
      </c>
      <c r="AG1610" s="169">
        <v>1</v>
      </c>
      <c r="AH1610" s="169">
        <v>1</v>
      </c>
      <c r="AI1610" s="169">
        <v>0.993796526054591</v>
      </c>
      <c r="AJ1610" s="356">
        <v>0.92</v>
      </c>
      <c r="AK1610" s="169">
        <v>0.903864503816794</v>
      </c>
      <c r="AL1610" s="169">
        <v>0.911421155094095</v>
      </c>
      <c r="AM1610" s="169">
        <v>0.872789995687796</v>
      </c>
      <c r="AN1610" s="169">
        <v>0.91206706694638</v>
      </c>
      <c r="AO1610" s="168">
        <v>0.99</v>
      </c>
      <c r="AP1610" s="358">
        <v>1</v>
      </c>
      <c r="AQ1610" s="358" t="s">
        <v>40</v>
      </c>
      <c r="AR1610" s="358" t="s">
        <v>40</v>
      </c>
      <c r="AS1610" s="359">
        <v>1</v>
      </c>
      <c r="AT1610" s="364">
        <v>0.110069253262963</v>
      </c>
      <c r="AU1610" s="361">
        <v>0.0952380952380952</v>
      </c>
      <c r="AV1610" s="362">
        <v>0.130434782608696</v>
      </c>
      <c r="AW1610" s="362">
        <v>0.0769230769230769</v>
      </c>
      <c r="AX1610" s="362">
        <v>0.0436530729465824</v>
      </c>
      <c r="AY1610" s="142"/>
      <c r="AZ1610" s="140"/>
    </row>
    <row r="1611" spans="1:52">
      <c r="A1611" s="138"/>
      <c r="B1611" s="142"/>
      <c r="C1611" s="172" t="s">
        <v>2706</v>
      </c>
      <c r="D1611" s="166" t="s">
        <v>235</v>
      </c>
      <c r="E1611" s="166" t="s">
        <v>2707</v>
      </c>
      <c r="F1611" s="167" t="s">
        <v>3069</v>
      </c>
      <c r="G1611" s="178" t="s">
        <v>3070</v>
      </c>
      <c r="H1611" s="178" t="s">
        <v>3070</v>
      </c>
      <c r="I1611" s="178" t="s">
        <v>3070</v>
      </c>
      <c r="J1611" s="178" t="s">
        <v>3070</v>
      </c>
      <c r="K1611" s="168">
        <v>0.9</v>
      </c>
      <c r="L1611" s="169" t="s">
        <v>40</v>
      </c>
      <c r="M1611" s="169" t="s">
        <v>40</v>
      </c>
      <c r="N1611" s="170" t="s">
        <v>40</v>
      </c>
      <c r="O1611" s="170" t="s">
        <v>40</v>
      </c>
      <c r="P1611" s="356">
        <v>0.9</v>
      </c>
      <c r="Q1611" s="357" t="s">
        <v>40</v>
      </c>
      <c r="R1611" s="169" t="s">
        <v>40</v>
      </c>
      <c r="S1611" s="169" t="s">
        <v>40</v>
      </c>
      <c r="T1611" s="169">
        <v>0</v>
      </c>
      <c r="U1611" s="356">
        <v>0.9</v>
      </c>
      <c r="V1611" s="169" t="s">
        <v>40</v>
      </c>
      <c r="W1611" s="169" t="s">
        <v>40</v>
      </c>
      <c r="X1611" s="169" t="s">
        <v>40</v>
      </c>
      <c r="Y1611" s="169">
        <v>0</v>
      </c>
      <c r="Z1611" s="356">
        <v>0.92</v>
      </c>
      <c r="AA1611" s="356" t="s">
        <v>40</v>
      </c>
      <c r="AB1611" s="356" t="s">
        <v>40</v>
      </c>
      <c r="AC1611" s="356" t="s">
        <v>40</v>
      </c>
      <c r="AD1611" s="356" t="s">
        <v>40</v>
      </c>
      <c r="AE1611" s="356">
        <v>0.92</v>
      </c>
      <c r="AF1611" s="169">
        <v>0.977584059775841</v>
      </c>
      <c r="AG1611" s="169">
        <v>0.991919191919192</v>
      </c>
      <c r="AH1611" s="169">
        <v>1</v>
      </c>
      <c r="AI1611" s="169">
        <v>0.818073878627968</v>
      </c>
      <c r="AJ1611" s="356">
        <v>0.92</v>
      </c>
      <c r="AK1611" s="169" t="s">
        <v>40</v>
      </c>
      <c r="AL1611" s="169">
        <v>0</v>
      </c>
      <c r="AM1611" s="169" t="s">
        <v>40</v>
      </c>
      <c r="AN1611" s="169">
        <v>0</v>
      </c>
      <c r="AO1611" s="168">
        <v>0.99</v>
      </c>
      <c r="AP1611" s="358">
        <v>1</v>
      </c>
      <c r="AQ1611" s="358">
        <v>1</v>
      </c>
      <c r="AR1611" s="358" t="s">
        <v>40</v>
      </c>
      <c r="AS1611" s="359">
        <v>1</v>
      </c>
      <c r="AT1611" s="364">
        <v>0.110069253262963</v>
      </c>
      <c r="AU1611" s="361" t="s">
        <v>40</v>
      </c>
      <c r="AV1611" s="362" t="s">
        <v>40</v>
      </c>
      <c r="AW1611" s="362" t="s">
        <v>40</v>
      </c>
      <c r="AX1611" s="362" t="s">
        <v>40</v>
      </c>
      <c r="AY1611" s="142"/>
      <c r="AZ1611" s="140"/>
    </row>
    <row r="1612" spans="1:52">
      <c r="A1612" s="138"/>
      <c r="B1612" s="142"/>
      <c r="C1612" s="172" t="s">
        <v>2706</v>
      </c>
      <c r="D1612" s="166" t="s">
        <v>235</v>
      </c>
      <c r="E1612" s="166" t="s">
        <v>2707</v>
      </c>
      <c r="F1612" s="167" t="s">
        <v>3071</v>
      </c>
      <c r="G1612" s="178" t="s">
        <v>3072</v>
      </c>
      <c r="H1612" s="178" t="s">
        <v>3072</v>
      </c>
      <c r="I1612" s="178" t="s">
        <v>3072</v>
      </c>
      <c r="J1612" s="178" t="s">
        <v>3072</v>
      </c>
      <c r="K1612" s="168">
        <v>0.9</v>
      </c>
      <c r="L1612" s="169" t="s">
        <v>40</v>
      </c>
      <c r="M1612" s="169" t="s">
        <v>40</v>
      </c>
      <c r="N1612" s="170" t="s">
        <v>40</v>
      </c>
      <c r="O1612" s="170" t="s">
        <v>40</v>
      </c>
      <c r="P1612" s="356">
        <v>0.9</v>
      </c>
      <c r="Q1612" s="357">
        <v>0</v>
      </c>
      <c r="R1612" s="169">
        <v>0</v>
      </c>
      <c r="S1612" s="169">
        <v>0</v>
      </c>
      <c r="T1612" s="169">
        <v>0.0476190476190476</v>
      </c>
      <c r="U1612" s="356">
        <v>0.9</v>
      </c>
      <c r="V1612" s="169">
        <v>1</v>
      </c>
      <c r="W1612" s="169">
        <v>1</v>
      </c>
      <c r="X1612" s="169">
        <v>1</v>
      </c>
      <c r="Y1612" s="169">
        <v>0.952380952380952</v>
      </c>
      <c r="Z1612" s="356">
        <v>0.92</v>
      </c>
      <c r="AA1612" s="356" t="s">
        <v>40</v>
      </c>
      <c r="AB1612" s="356">
        <v>1</v>
      </c>
      <c r="AC1612" s="356" t="s">
        <v>40</v>
      </c>
      <c r="AD1612" s="356">
        <v>1</v>
      </c>
      <c r="AE1612" s="356">
        <v>0.92</v>
      </c>
      <c r="AF1612" s="169">
        <v>0.528925619834711</v>
      </c>
      <c r="AG1612" s="169">
        <v>1</v>
      </c>
      <c r="AH1612" s="169">
        <v>0.395918367346939</v>
      </c>
      <c r="AI1612" s="169">
        <v>0.53621936737558</v>
      </c>
      <c r="AJ1612" s="356">
        <v>0.92</v>
      </c>
      <c r="AK1612" s="169">
        <v>1</v>
      </c>
      <c r="AL1612" s="169">
        <v>1</v>
      </c>
      <c r="AM1612" s="169">
        <v>1</v>
      </c>
      <c r="AN1612" s="169">
        <v>1</v>
      </c>
      <c r="AO1612" s="168">
        <v>0.99</v>
      </c>
      <c r="AP1612" s="358">
        <v>1</v>
      </c>
      <c r="AQ1612" s="358">
        <v>1</v>
      </c>
      <c r="AR1612" s="358">
        <v>1</v>
      </c>
      <c r="AS1612" s="359">
        <v>1</v>
      </c>
      <c r="AT1612" s="364">
        <v>0.110069253262963</v>
      </c>
      <c r="AU1612" s="361" t="s">
        <v>40</v>
      </c>
      <c r="AV1612" s="362" t="s">
        <v>40</v>
      </c>
      <c r="AW1612" s="362" t="s">
        <v>40</v>
      </c>
      <c r="AX1612" s="362">
        <v>0.333333333333333</v>
      </c>
      <c r="AY1612" s="142"/>
      <c r="AZ1612" s="140"/>
    </row>
    <row r="1613" spans="1:52">
      <c r="A1613" s="138"/>
      <c r="B1613" s="142"/>
      <c r="C1613" s="172" t="s">
        <v>2706</v>
      </c>
      <c r="D1613" s="166" t="s">
        <v>26</v>
      </c>
      <c r="E1613" s="166" t="s">
        <v>2707</v>
      </c>
      <c r="F1613" s="167" t="s">
        <v>3073</v>
      </c>
      <c r="G1613" s="178" t="s">
        <v>3074</v>
      </c>
      <c r="H1613" s="178" t="s">
        <v>3074</v>
      </c>
      <c r="I1613" s="178" t="s">
        <v>3074</v>
      </c>
      <c r="J1613" s="178" t="s">
        <v>3074</v>
      </c>
      <c r="K1613" s="168">
        <v>0.9</v>
      </c>
      <c r="L1613" s="169">
        <v>1</v>
      </c>
      <c r="M1613" s="169">
        <v>0.918367346938776</v>
      </c>
      <c r="N1613" s="170">
        <v>1</v>
      </c>
      <c r="O1613" s="170">
        <v>0.983441324694024</v>
      </c>
      <c r="P1613" s="356">
        <v>0.9</v>
      </c>
      <c r="Q1613" s="357">
        <v>0.948923076923077</v>
      </c>
      <c r="R1613" s="169">
        <v>0.98130081300813</v>
      </c>
      <c r="S1613" s="169">
        <v>0.986401673640167</v>
      </c>
      <c r="T1613" s="169">
        <v>0.979371979371979</v>
      </c>
      <c r="U1613" s="356">
        <v>0.9</v>
      </c>
      <c r="V1613" s="169">
        <v>0.864</v>
      </c>
      <c r="W1613" s="169">
        <v>0.847967479674797</v>
      </c>
      <c r="X1613" s="169">
        <v>0.855648535564854</v>
      </c>
      <c r="Y1613" s="169">
        <v>0.88017388017388</v>
      </c>
      <c r="Z1613" s="356">
        <v>0.92</v>
      </c>
      <c r="AA1613" s="356">
        <v>0.940082644628099</v>
      </c>
      <c r="AB1613" s="356">
        <v>0.903367496339678</v>
      </c>
      <c r="AC1613" s="356">
        <v>0.92901878914405</v>
      </c>
      <c r="AD1613" s="356">
        <v>0.939406904297136</v>
      </c>
      <c r="AE1613" s="356">
        <v>0.92</v>
      </c>
      <c r="AF1613" s="169">
        <v>0.418604651162791</v>
      </c>
      <c r="AG1613" s="169">
        <v>0.973913043478261</v>
      </c>
      <c r="AH1613" s="169">
        <v>1</v>
      </c>
      <c r="AI1613" s="169">
        <v>0.97544080604534</v>
      </c>
      <c r="AJ1613" s="356">
        <v>0.92</v>
      </c>
      <c r="AK1613" s="169">
        <v>0.947689957999236</v>
      </c>
      <c r="AL1613" s="169">
        <v>0.925520833333333</v>
      </c>
      <c r="AM1613" s="169">
        <v>0.929909784871617</v>
      </c>
      <c r="AN1613" s="169">
        <v>0.950371014105221</v>
      </c>
      <c r="AO1613" s="168">
        <v>0.99</v>
      </c>
      <c r="AP1613" s="358">
        <v>1</v>
      </c>
      <c r="AQ1613" s="358">
        <v>1</v>
      </c>
      <c r="AR1613" s="358">
        <v>1</v>
      </c>
      <c r="AS1613" s="359">
        <v>1</v>
      </c>
      <c r="AT1613" s="364">
        <v>0.110069253262963</v>
      </c>
      <c r="AU1613" s="361">
        <v>0.285714285714286</v>
      </c>
      <c r="AV1613" s="362">
        <v>0.166666666666667</v>
      </c>
      <c r="AW1613" s="362">
        <v>0</v>
      </c>
      <c r="AX1613" s="362">
        <v>0.0319240724762727</v>
      </c>
      <c r="AY1613" s="142"/>
      <c r="AZ1613" s="140"/>
    </row>
    <row r="1614" spans="1:52">
      <c r="A1614" s="138"/>
      <c r="B1614" s="142"/>
      <c r="C1614" s="172" t="s">
        <v>2706</v>
      </c>
      <c r="D1614" s="166" t="s">
        <v>235</v>
      </c>
      <c r="E1614" s="166" t="s">
        <v>2707</v>
      </c>
      <c r="F1614" s="167" t="s">
        <v>3075</v>
      </c>
      <c r="G1614" s="178" t="s">
        <v>3076</v>
      </c>
      <c r="H1614" s="178" t="s">
        <v>3076</v>
      </c>
      <c r="I1614" s="178" t="s">
        <v>3076</v>
      </c>
      <c r="J1614" s="178" t="s">
        <v>3076</v>
      </c>
      <c r="K1614" s="168">
        <v>0.9</v>
      </c>
      <c r="L1614" s="169" t="s">
        <v>40</v>
      </c>
      <c r="M1614" s="169" t="s">
        <v>40</v>
      </c>
      <c r="N1614" s="170" t="s">
        <v>40</v>
      </c>
      <c r="O1614" s="170" t="s">
        <v>40</v>
      </c>
      <c r="P1614" s="356">
        <v>0.9</v>
      </c>
      <c r="Q1614" s="357">
        <v>0</v>
      </c>
      <c r="R1614" s="169">
        <v>0</v>
      </c>
      <c r="S1614" s="169" t="s">
        <v>40</v>
      </c>
      <c r="T1614" s="169">
        <v>0</v>
      </c>
      <c r="U1614" s="356">
        <v>0.9</v>
      </c>
      <c r="V1614" s="169">
        <v>1</v>
      </c>
      <c r="W1614" s="169">
        <v>1</v>
      </c>
      <c r="X1614" s="169" t="s">
        <v>40</v>
      </c>
      <c r="Y1614" s="169">
        <v>1</v>
      </c>
      <c r="Z1614" s="356">
        <v>0.92</v>
      </c>
      <c r="AA1614" s="356" t="s">
        <v>40</v>
      </c>
      <c r="AB1614" s="356" t="s">
        <v>40</v>
      </c>
      <c r="AC1614" s="356" t="s">
        <v>40</v>
      </c>
      <c r="AD1614" s="356">
        <v>1</v>
      </c>
      <c r="AE1614" s="356">
        <v>0.92</v>
      </c>
      <c r="AF1614" s="169">
        <v>0.980509745127436</v>
      </c>
      <c r="AG1614" s="169">
        <v>0.976237623762376</v>
      </c>
      <c r="AH1614" s="169">
        <v>0.978213507625272</v>
      </c>
      <c r="AI1614" s="169">
        <v>0.979707993071022</v>
      </c>
      <c r="AJ1614" s="356">
        <v>0.92</v>
      </c>
      <c r="AK1614" s="169">
        <v>0.4</v>
      </c>
      <c r="AL1614" s="169">
        <v>0.8</v>
      </c>
      <c r="AM1614" s="169" t="s">
        <v>40</v>
      </c>
      <c r="AN1614" s="169">
        <v>0.810810810810811</v>
      </c>
      <c r="AO1614" s="168">
        <v>0.99</v>
      </c>
      <c r="AP1614" s="358">
        <v>1</v>
      </c>
      <c r="AQ1614" s="358">
        <v>1</v>
      </c>
      <c r="AR1614" s="358">
        <v>1</v>
      </c>
      <c r="AS1614" s="359">
        <v>1</v>
      </c>
      <c r="AT1614" s="364">
        <v>0.110069253262963</v>
      </c>
      <c r="AU1614" s="361" t="s">
        <v>40</v>
      </c>
      <c r="AV1614" s="362" t="s">
        <v>40</v>
      </c>
      <c r="AW1614" s="362" t="s">
        <v>40</v>
      </c>
      <c r="AX1614" s="362" t="s">
        <v>40</v>
      </c>
      <c r="AY1614" s="142"/>
      <c r="AZ1614" s="140"/>
    </row>
    <row r="1615" spans="1:52">
      <c r="A1615" s="138"/>
      <c r="B1615" s="142"/>
      <c r="C1615" s="172" t="s">
        <v>2706</v>
      </c>
      <c r="D1615" s="166" t="s">
        <v>235</v>
      </c>
      <c r="E1615" s="166" t="s">
        <v>2707</v>
      </c>
      <c r="F1615" s="167" t="s">
        <v>3077</v>
      </c>
      <c r="G1615" s="178" t="s">
        <v>3078</v>
      </c>
      <c r="H1615" s="178" t="s">
        <v>3078</v>
      </c>
      <c r="I1615" s="178" t="s">
        <v>3078</v>
      </c>
      <c r="J1615" s="178" t="s">
        <v>3078</v>
      </c>
      <c r="K1615" s="168">
        <v>0.9</v>
      </c>
      <c r="L1615" s="169" t="s">
        <v>40</v>
      </c>
      <c r="M1615" s="169" t="s">
        <v>40</v>
      </c>
      <c r="N1615" s="170" t="s">
        <v>40</v>
      </c>
      <c r="O1615" s="170" t="s">
        <v>40</v>
      </c>
      <c r="P1615" s="356">
        <v>0.9</v>
      </c>
      <c r="Q1615" s="357" t="s">
        <v>40</v>
      </c>
      <c r="R1615" s="169" t="s">
        <v>40</v>
      </c>
      <c r="S1615" s="169" t="s">
        <v>40</v>
      </c>
      <c r="T1615" s="169">
        <v>0</v>
      </c>
      <c r="U1615" s="356">
        <v>0.9</v>
      </c>
      <c r="V1615" s="169" t="s">
        <v>40</v>
      </c>
      <c r="W1615" s="169" t="s">
        <v>40</v>
      </c>
      <c r="X1615" s="169" t="s">
        <v>40</v>
      </c>
      <c r="Y1615" s="169">
        <v>1</v>
      </c>
      <c r="Z1615" s="356">
        <v>0.92</v>
      </c>
      <c r="AA1615" s="356" t="s">
        <v>40</v>
      </c>
      <c r="AB1615" s="356" t="s">
        <v>40</v>
      </c>
      <c r="AC1615" s="356" t="s">
        <v>40</v>
      </c>
      <c r="AD1615" s="356" t="s">
        <v>40</v>
      </c>
      <c r="AE1615" s="356">
        <v>0.92</v>
      </c>
      <c r="AF1615" s="169">
        <v>0.925801011804384</v>
      </c>
      <c r="AG1615" s="169">
        <v>0.951923076923077</v>
      </c>
      <c r="AH1615" s="169">
        <v>1</v>
      </c>
      <c r="AI1615" s="169">
        <v>0.842178362573099</v>
      </c>
      <c r="AJ1615" s="356">
        <v>0.92</v>
      </c>
      <c r="AK1615" s="169" t="s">
        <v>40</v>
      </c>
      <c r="AL1615" s="169" t="s">
        <v>40</v>
      </c>
      <c r="AM1615" s="169" t="s">
        <v>40</v>
      </c>
      <c r="AN1615" s="169">
        <v>1</v>
      </c>
      <c r="AO1615" s="168">
        <v>0.99</v>
      </c>
      <c r="AP1615" s="358">
        <v>1</v>
      </c>
      <c r="AQ1615" s="358">
        <v>1</v>
      </c>
      <c r="AR1615" s="358">
        <v>1</v>
      </c>
      <c r="AS1615" s="359">
        <v>1</v>
      </c>
      <c r="AT1615" s="364">
        <v>0.110069253262963</v>
      </c>
      <c r="AU1615" s="361" t="s">
        <v>40</v>
      </c>
      <c r="AV1615" s="362" t="s">
        <v>40</v>
      </c>
      <c r="AW1615" s="362" t="s">
        <v>40</v>
      </c>
      <c r="AX1615" s="362" t="s">
        <v>40</v>
      </c>
      <c r="AY1615" s="142"/>
      <c r="AZ1615" s="140"/>
    </row>
    <row r="1616" spans="1:52">
      <c r="A1616" s="138"/>
      <c r="B1616" s="142"/>
      <c r="C1616" s="172" t="s">
        <v>2706</v>
      </c>
      <c r="D1616" s="166" t="s">
        <v>235</v>
      </c>
      <c r="E1616" s="166" t="s">
        <v>2707</v>
      </c>
      <c r="F1616" s="167" t="s">
        <v>3079</v>
      </c>
      <c r="G1616" s="178" t="s">
        <v>3080</v>
      </c>
      <c r="H1616" s="178" t="s">
        <v>3080</v>
      </c>
      <c r="I1616" s="178" t="s">
        <v>3080</v>
      </c>
      <c r="J1616" s="178" t="s">
        <v>3080</v>
      </c>
      <c r="K1616" s="168">
        <v>0.9</v>
      </c>
      <c r="L1616" s="169" t="s">
        <v>40</v>
      </c>
      <c r="M1616" s="169" t="s">
        <v>40</v>
      </c>
      <c r="N1616" s="170" t="s">
        <v>40</v>
      </c>
      <c r="O1616" s="170" t="s">
        <v>40</v>
      </c>
      <c r="P1616" s="356">
        <v>0.9</v>
      </c>
      <c r="Q1616" s="357" t="s">
        <v>40</v>
      </c>
      <c r="R1616" s="169" t="s">
        <v>40</v>
      </c>
      <c r="S1616" s="169" t="s">
        <v>40</v>
      </c>
      <c r="T1616" s="169">
        <v>0</v>
      </c>
      <c r="U1616" s="356">
        <v>0.9</v>
      </c>
      <c r="V1616" s="169" t="s">
        <v>40</v>
      </c>
      <c r="W1616" s="169" t="s">
        <v>40</v>
      </c>
      <c r="X1616" s="169" t="s">
        <v>40</v>
      </c>
      <c r="Y1616" s="169">
        <v>1</v>
      </c>
      <c r="Z1616" s="356">
        <v>0.92</v>
      </c>
      <c r="AA1616" s="356" t="s">
        <v>40</v>
      </c>
      <c r="AB1616" s="356" t="s">
        <v>40</v>
      </c>
      <c r="AC1616" s="356" t="s">
        <v>40</v>
      </c>
      <c r="AD1616" s="356" t="s">
        <v>40</v>
      </c>
      <c r="AE1616" s="356">
        <v>0.92</v>
      </c>
      <c r="AF1616" s="169">
        <v>0.999068901303538</v>
      </c>
      <c r="AG1616" s="169">
        <v>0.604294478527607</v>
      </c>
      <c r="AH1616" s="169">
        <v>1</v>
      </c>
      <c r="AI1616" s="169">
        <v>0.765190839694657</v>
      </c>
      <c r="AJ1616" s="356">
        <v>0.92</v>
      </c>
      <c r="AK1616" s="169" t="s">
        <v>40</v>
      </c>
      <c r="AL1616" s="169" t="s">
        <v>40</v>
      </c>
      <c r="AM1616" s="169" t="s">
        <v>40</v>
      </c>
      <c r="AN1616" s="169">
        <v>1</v>
      </c>
      <c r="AO1616" s="168">
        <v>0.99</v>
      </c>
      <c r="AP1616" s="358">
        <v>1</v>
      </c>
      <c r="AQ1616" s="358" t="s">
        <v>40</v>
      </c>
      <c r="AR1616" s="358">
        <v>1</v>
      </c>
      <c r="AS1616" s="359">
        <v>1</v>
      </c>
      <c r="AT1616" s="364">
        <v>0.110069253262963</v>
      </c>
      <c r="AU1616" s="361" t="s">
        <v>40</v>
      </c>
      <c r="AV1616" s="362" t="s">
        <v>40</v>
      </c>
      <c r="AW1616" s="362" t="s">
        <v>40</v>
      </c>
      <c r="AX1616" s="362" t="s">
        <v>40</v>
      </c>
      <c r="AY1616" s="142"/>
      <c r="AZ1616" s="140"/>
    </row>
    <row r="1617" spans="1:52">
      <c r="A1617" s="138"/>
      <c r="B1617" s="142"/>
      <c r="C1617" s="172" t="s">
        <v>2706</v>
      </c>
      <c r="D1617" s="166" t="s">
        <v>235</v>
      </c>
      <c r="E1617" s="166" t="s">
        <v>2707</v>
      </c>
      <c r="F1617" s="167" t="s">
        <v>3081</v>
      </c>
      <c r="G1617" s="178" t="s">
        <v>3082</v>
      </c>
      <c r="H1617" s="178" t="s">
        <v>3082</v>
      </c>
      <c r="I1617" s="178" t="s">
        <v>3082</v>
      </c>
      <c r="J1617" s="178" t="s">
        <v>3082</v>
      </c>
      <c r="K1617" s="168">
        <v>0.9</v>
      </c>
      <c r="L1617" s="169" t="s">
        <v>40</v>
      </c>
      <c r="M1617" s="169" t="s">
        <v>40</v>
      </c>
      <c r="N1617" s="170" t="s">
        <v>40</v>
      </c>
      <c r="O1617" s="170" t="s">
        <v>40</v>
      </c>
      <c r="P1617" s="356">
        <v>0.9</v>
      </c>
      <c r="Q1617" s="357" t="s">
        <v>40</v>
      </c>
      <c r="R1617" s="169" t="s">
        <v>40</v>
      </c>
      <c r="S1617" s="169" t="s">
        <v>40</v>
      </c>
      <c r="T1617" s="169">
        <v>0</v>
      </c>
      <c r="U1617" s="356">
        <v>0.9</v>
      </c>
      <c r="V1617" s="169" t="s">
        <v>40</v>
      </c>
      <c r="W1617" s="169" t="s">
        <v>40</v>
      </c>
      <c r="X1617" s="169" t="s">
        <v>40</v>
      </c>
      <c r="Y1617" s="169">
        <v>0.75</v>
      </c>
      <c r="Z1617" s="356">
        <v>0.92</v>
      </c>
      <c r="AA1617" s="356" t="s">
        <v>40</v>
      </c>
      <c r="AB1617" s="356" t="s">
        <v>40</v>
      </c>
      <c r="AC1617" s="356" t="s">
        <v>40</v>
      </c>
      <c r="AD1617" s="356" t="s">
        <v>40</v>
      </c>
      <c r="AE1617" s="356">
        <v>0.92</v>
      </c>
      <c r="AF1617" s="169">
        <v>0.798843930635838</v>
      </c>
      <c r="AG1617" s="169">
        <v>0.964</v>
      </c>
      <c r="AH1617" s="169">
        <v>1</v>
      </c>
      <c r="AI1617" s="169">
        <v>0.849694145062627</v>
      </c>
      <c r="AJ1617" s="356">
        <v>0.92</v>
      </c>
      <c r="AK1617" s="169" t="s">
        <v>40</v>
      </c>
      <c r="AL1617" s="169">
        <v>0</v>
      </c>
      <c r="AM1617" s="169" t="s">
        <v>40</v>
      </c>
      <c r="AN1617" s="169">
        <v>0.5</v>
      </c>
      <c r="AO1617" s="168">
        <v>0.99</v>
      </c>
      <c r="AP1617" s="358">
        <v>1</v>
      </c>
      <c r="AQ1617" s="358">
        <v>1</v>
      </c>
      <c r="AR1617" s="358">
        <v>1</v>
      </c>
      <c r="AS1617" s="359">
        <v>1</v>
      </c>
      <c r="AT1617" s="364">
        <v>0.110069253262963</v>
      </c>
      <c r="AU1617" s="361" t="s">
        <v>40</v>
      </c>
      <c r="AV1617" s="362" t="s">
        <v>40</v>
      </c>
      <c r="AW1617" s="362" t="s">
        <v>40</v>
      </c>
      <c r="AX1617" s="362" t="s">
        <v>40</v>
      </c>
      <c r="AY1617" s="142"/>
      <c r="AZ1617" s="140"/>
    </row>
    <row r="1618" spans="1:52">
      <c r="A1618" s="138"/>
      <c r="B1618" s="142"/>
      <c r="C1618" s="172" t="s">
        <v>2706</v>
      </c>
      <c r="D1618" s="166" t="s">
        <v>235</v>
      </c>
      <c r="E1618" s="166" t="s">
        <v>2707</v>
      </c>
      <c r="F1618" s="167" t="s">
        <v>3083</v>
      </c>
      <c r="G1618" s="178" t="s">
        <v>3084</v>
      </c>
      <c r="H1618" s="178" t="s">
        <v>3084</v>
      </c>
      <c r="I1618" s="178" t="s">
        <v>3084</v>
      </c>
      <c r="J1618" s="178" t="s">
        <v>3084</v>
      </c>
      <c r="K1618" s="168">
        <v>0.9</v>
      </c>
      <c r="L1618" s="169" t="s">
        <v>40</v>
      </c>
      <c r="M1618" s="169" t="s">
        <v>40</v>
      </c>
      <c r="N1618" s="170" t="s">
        <v>40</v>
      </c>
      <c r="O1618" s="170" t="s">
        <v>40</v>
      </c>
      <c r="P1618" s="356">
        <v>0.9</v>
      </c>
      <c r="Q1618" s="357" t="s">
        <v>40</v>
      </c>
      <c r="R1618" s="169" t="s">
        <v>40</v>
      </c>
      <c r="S1618" s="169">
        <v>0</v>
      </c>
      <c r="T1618" s="169">
        <v>0</v>
      </c>
      <c r="U1618" s="356">
        <v>0.9</v>
      </c>
      <c r="V1618" s="169" t="s">
        <v>40</v>
      </c>
      <c r="W1618" s="169" t="s">
        <v>40</v>
      </c>
      <c r="X1618" s="169">
        <v>1</v>
      </c>
      <c r="Y1618" s="169">
        <v>1</v>
      </c>
      <c r="Z1618" s="356">
        <v>0.92</v>
      </c>
      <c r="AA1618" s="356" t="s">
        <v>40</v>
      </c>
      <c r="AB1618" s="356">
        <v>1</v>
      </c>
      <c r="AC1618" s="356" t="s">
        <v>40</v>
      </c>
      <c r="AD1618" s="356">
        <v>1</v>
      </c>
      <c r="AE1618" s="356">
        <v>0.92</v>
      </c>
      <c r="AF1618" s="169">
        <v>0.911666666666667</v>
      </c>
      <c r="AG1618" s="169">
        <v>1</v>
      </c>
      <c r="AH1618" s="169">
        <v>0.666292134831461</v>
      </c>
      <c r="AI1618" s="169">
        <v>0.874787855930605</v>
      </c>
      <c r="AJ1618" s="356">
        <v>0.92</v>
      </c>
      <c r="AK1618" s="169" t="s">
        <v>40</v>
      </c>
      <c r="AL1618" s="169">
        <v>1</v>
      </c>
      <c r="AM1618" s="169">
        <v>1</v>
      </c>
      <c r="AN1618" s="169">
        <v>1</v>
      </c>
      <c r="AO1618" s="168">
        <v>0.99</v>
      </c>
      <c r="AP1618" s="358">
        <v>1</v>
      </c>
      <c r="AQ1618" s="358">
        <v>1</v>
      </c>
      <c r="AR1618" s="358">
        <v>1</v>
      </c>
      <c r="AS1618" s="359">
        <v>1</v>
      </c>
      <c r="AT1618" s="364">
        <v>0.110069253262963</v>
      </c>
      <c r="AU1618" s="361" t="s">
        <v>40</v>
      </c>
      <c r="AV1618" s="362" t="s">
        <v>40</v>
      </c>
      <c r="AW1618" s="362" t="s">
        <v>40</v>
      </c>
      <c r="AX1618" s="362" t="s">
        <v>40</v>
      </c>
      <c r="AY1618" s="142"/>
      <c r="AZ1618" s="140"/>
    </row>
    <row r="1619" spans="1:52">
      <c r="A1619" s="138"/>
      <c r="B1619" s="142"/>
      <c r="C1619" s="172" t="s">
        <v>2706</v>
      </c>
      <c r="D1619" s="166" t="s">
        <v>235</v>
      </c>
      <c r="E1619" s="166" t="s">
        <v>2707</v>
      </c>
      <c r="F1619" s="167" t="s">
        <v>3085</v>
      </c>
      <c r="G1619" s="178" t="s">
        <v>3086</v>
      </c>
      <c r="H1619" s="178" t="s">
        <v>3086</v>
      </c>
      <c r="I1619" s="178" t="s">
        <v>3086</v>
      </c>
      <c r="J1619" s="178" t="s">
        <v>3086</v>
      </c>
      <c r="K1619" s="168">
        <v>0.9</v>
      </c>
      <c r="L1619" s="169" t="s">
        <v>40</v>
      </c>
      <c r="M1619" s="169" t="s">
        <v>40</v>
      </c>
      <c r="N1619" s="170" t="s">
        <v>40</v>
      </c>
      <c r="O1619" s="170" t="s">
        <v>40</v>
      </c>
      <c r="P1619" s="356">
        <v>0.9</v>
      </c>
      <c r="Q1619" s="357">
        <v>0</v>
      </c>
      <c r="R1619" s="169">
        <v>0</v>
      </c>
      <c r="S1619" s="169" t="s">
        <v>40</v>
      </c>
      <c r="T1619" s="169">
        <v>0</v>
      </c>
      <c r="U1619" s="356">
        <v>0.9</v>
      </c>
      <c r="V1619" s="169">
        <v>1</v>
      </c>
      <c r="W1619" s="169">
        <v>1</v>
      </c>
      <c r="X1619" s="169" t="s">
        <v>40</v>
      </c>
      <c r="Y1619" s="169">
        <v>1</v>
      </c>
      <c r="Z1619" s="356">
        <v>0.92</v>
      </c>
      <c r="AA1619" s="356" t="s">
        <v>40</v>
      </c>
      <c r="AB1619" s="356" t="s">
        <v>40</v>
      </c>
      <c r="AC1619" s="356" t="s">
        <v>40</v>
      </c>
      <c r="AD1619" s="356">
        <v>1</v>
      </c>
      <c r="AE1619" s="356">
        <v>0.92</v>
      </c>
      <c r="AF1619" s="169">
        <v>0.993197278911565</v>
      </c>
      <c r="AG1619" s="169">
        <v>1</v>
      </c>
      <c r="AH1619" s="169">
        <v>1</v>
      </c>
      <c r="AI1619" s="169">
        <v>0.980387836051124</v>
      </c>
      <c r="AJ1619" s="356">
        <v>0.92</v>
      </c>
      <c r="AK1619" s="169">
        <v>1</v>
      </c>
      <c r="AL1619" s="169">
        <v>1</v>
      </c>
      <c r="AM1619" s="169" t="s">
        <v>40</v>
      </c>
      <c r="AN1619" s="169">
        <v>1</v>
      </c>
      <c r="AO1619" s="168">
        <v>0.99</v>
      </c>
      <c r="AP1619" s="358">
        <v>1</v>
      </c>
      <c r="AQ1619" s="358">
        <v>1</v>
      </c>
      <c r="AR1619" s="358" t="s">
        <v>40</v>
      </c>
      <c r="AS1619" s="359">
        <v>1</v>
      </c>
      <c r="AT1619" s="364">
        <v>0.110069253262963</v>
      </c>
      <c r="AU1619" s="361" t="s">
        <v>40</v>
      </c>
      <c r="AV1619" s="362" t="s">
        <v>40</v>
      </c>
      <c r="AW1619" s="362" t="s">
        <v>40</v>
      </c>
      <c r="AX1619" s="362" t="s">
        <v>40</v>
      </c>
      <c r="AY1619" s="142"/>
      <c r="AZ1619" s="140"/>
    </row>
    <row r="1620" spans="1:52">
      <c r="A1620" s="138"/>
      <c r="B1620" s="142"/>
      <c r="C1620" s="172" t="s">
        <v>2706</v>
      </c>
      <c r="D1620" s="166" t="s">
        <v>235</v>
      </c>
      <c r="E1620" s="166" t="s">
        <v>2707</v>
      </c>
      <c r="F1620" s="167" t="s">
        <v>3087</v>
      </c>
      <c r="G1620" s="178" t="s">
        <v>3088</v>
      </c>
      <c r="H1620" s="178" t="s">
        <v>3088</v>
      </c>
      <c r="I1620" s="178" t="s">
        <v>3088</v>
      </c>
      <c r="J1620" s="178" t="s">
        <v>3088</v>
      </c>
      <c r="K1620" s="168">
        <v>0.9</v>
      </c>
      <c r="L1620" s="169" t="s">
        <v>40</v>
      </c>
      <c r="M1620" s="169" t="s">
        <v>40</v>
      </c>
      <c r="N1620" s="170" t="s">
        <v>40</v>
      </c>
      <c r="O1620" s="170" t="s">
        <v>40</v>
      </c>
      <c r="P1620" s="356">
        <v>0.9</v>
      </c>
      <c r="Q1620" s="357">
        <v>0</v>
      </c>
      <c r="R1620" s="169">
        <v>0</v>
      </c>
      <c r="S1620" s="169">
        <v>0</v>
      </c>
      <c r="T1620" s="169">
        <v>0</v>
      </c>
      <c r="U1620" s="356">
        <v>0.9</v>
      </c>
      <c r="V1620" s="169">
        <v>0</v>
      </c>
      <c r="W1620" s="169">
        <v>0</v>
      </c>
      <c r="X1620" s="169">
        <v>0</v>
      </c>
      <c r="Y1620" s="169">
        <v>0.0789473684210526</v>
      </c>
      <c r="Z1620" s="356">
        <v>0.92</v>
      </c>
      <c r="AA1620" s="356">
        <v>0</v>
      </c>
      <c r="AB1620" s="356" t="s">
        <v>40</v>
      </c>
      <c r="AC1620" s="356">
        <v>0</v>
      </c>
      <c r="AD1620" s="356">
        <v>0</v>
      </c>
      <c r="AE1620" s="356">
        <v>0.92</v>
      </c>
      <c r="AF1620" s="169">
        <v>1</v>
      </c>
      <c r="AG1620" s="169">
        <v>1</v>
      </c>
      <c r="AH1620" s="169">
        <v>0.536866359447005</v>
      </c>
      <c r="AI1620" s="169">
        <v>0.783299241968476</v>
      </c>
      <c r="AJ1620" s="356">
        <v>0.92</v>
      </c>
      <c r="AK1620" s="169">
        <v>0</v>
      </c>
      <c r="AL1620" s="169">
        <v>0</v>
      </c>
      <c r="AM1620" s="169">
        <v>0</v>
      </c>
      <c r="AN1620" s="169">
        <v>0.0694444444444444</v>
      </c>
      <c r="AO1620" s="168">
        <v>0.99</v>
      </c>
      <c r="AP1620" s="358">
        <v>1</v>
      </c>
      <c r="AQ1620" s="358">
        <v>1</v>
      </c>
      <c r="AR1620" s="358">
        <v>1</v>
      </c>
      <c r="AS1620" s="359">
        <v>1</v>
      </c>
      <c r="AT1620" s="364">
        <v>0.110069253262963</v>
      </c>
      <c r="AU1620" s="361" t="s">
        <v>40</v>
      </c>
      <c r="AV1620" s="362" t="s">
        <v>40</v>
      </c>
      <c r="AW1620" s="362" t="s">
        <v>40</v>
      </c>
      <c r="AX1620" s="362" t="s">
        <v>40</v>
      </c>
      <c r="AY1620" s="142"/>
      <c r="AZ1620" s="140"/>
    </row>
    <row r="1621" spans="1:52">
      <c r="A1621" s="138"/>
      <c r="B1621" s="142"/>
      <c r="C1621" s="172" t="s">
        <v>2706</v>
      </c>
      <c r="D1621" s="166" t="s">
        <v>235</v>
      </c>
      <c r="E1621" s="166" t="s">
        <v>2707</v>
      </c>
      <c r="F1621" s="167" t="s">
        <v>3089</v>
      </c>
      <c r="G1621" s="178" t="s">
        <v>3090</v>
      </c>
      <c r="H1621" s="178" t="s">
        <v>3090</v>
      </c>
      <c r="I1621" s="178" t="s">
        <v>3090</v>
      </c>
      <c r="J1621" s="178" t="s">
        <v>3090</v>
      </c>
      <c r="K1621" s="168">
        <v>0.9</v>
      </c>
      <c r="L1621" s="169" t="s">
        <v>40</v>
      </c>
      <c r="M1621" s="169" t="s">
        <v>40</v>
      </c>
      <c r="N1621" s="170" t="s">
        <v>40</v>
      </c>
      <c r="O1621" s="170" t="s">
        <v>40</v>
      </c>
      <c r="P1621" s="356">
        <v>0.9</v>
      </c>
      <c r="Q1621" s="357" t="s">
        <v>40</v>
      </c>
      <c r="R1621" s="169" t="s">
        <v>40</v>
      </c>
      <c r="S1621" s="169" t="s">
        <v>40</v>
      </c>
      <c r="T1621" s="169" t="s">
        <v>40</v>
      </c>
      <c r="U1621" s="356">
        <v>0.9</v>
      </c>
      <c r="V1621" s="169" t="s">
        <v>40</v>
      </c>
      <c r="W1621" s="169" t="s">
        <v>40</v>
      </c>
      <c r="X1621" s="169" t="s">
        <v>40</v>
      </c>
      <c r="Y1621" s="169" t="s">
        <v>40</v>
      </c>
      <c r="Z1621" s="356">
        <v>0.92</v>
      </c>
      <c r="AA1621" s="356" t="s">
        <v>40</v>
      </c>
      <c r="AB1621" s="356" t="s">
        <v>40</v>
      </c>
      <c r="AC1621" s="356" t="s">
        <v>40</v>
      </c>
      <c r="AD1621" s="356" t="s">
        <v>40</v>
      </c>
      <c r="AE1621" s="356">
        <v>0.92</v>
      </c>
      <c r="AF1621" s="169">
        <v>1</v>
      </c>
      <c r="AG1621" s="169">
        <v>0.963636363636364</v>
      </c>
      <c r="AH1621" s="169">
        <v>1</v>
      </c>
      <c r="AI1621" s="169">
        <v>0.959855479727017</v>
      </c>
      <c r="AJ1621" s="356">
        <v>0.92</v>
      </c>
      <c r="AK1621" s="169" t="s">
        <v>40</v>
      </c>
      <c r="AL1621" s="169" t="s">
        <v>40</v>
      </c>
      <c r="AM1621" s="169" t="s">
        <v>40</v>
      </c>
      <c r="AN1621" s="169" t="s">
        <v>40</v>
      </c>
      <c r="AO1621" s="168">
        <v>0.99</v>
      </c>
      <c r="AP1621" s="358">
        <v>1</v>
      </c>
      <c r="AQ1621" s="358" t="s">
        <v>40</v>
      </c>
      <c r="AR1621" s="358" t="s">
        <v>40</v>
      </c>
      <c r="AS1621" s="359">
        <v>1</v>
      </c>
      <c r="AT1621" s="364">
        <v>0.110069253262963</v>
      </c>
      <c r="AU1621" s="361" t="s">
        <v>40</v>
      </c>
      <c r="AV1621" s="362" t="s">
        <v>40</v>
      </c>
      <c r="AW1621" s="362" t="s">
        <v>40</v>
      </c>
      <c r="AX1621" s="362" t="s">
        <v>40</v>
      </c>
      <c r="AY1621" s="142"/>
      <c r="AZ1621" s="140"/>
    </row>
    <row r="1622" spans="1:52">
      <c r="A1622" s="138"/>
      <c r="B1622" s="142"/>
      <c r="C1622" s="172" t="s">
        <v>2706</v>
      </c>
      <c r="D1622" s="166" t="s">
        <v>235</v>
      </c>
      <c r="E1622" s="166" t="s">
        <v>2707</v>
      </c>
      <c r="F1622" s="167" t="s">
        <v>3091</v>
      </c>
      <c r="G1622" s="178" t="s">
        <v>3092</v>
      </c>
      <c r="H1622" s="178" t="s">
        <v>3092</v>
      </c>
      <c r="I1622" s="178" t="s">
        <v>3092</v>
      </c>
      <c r="J1622" s="178" t="s">
        <v>3092</v>
      </c>
      <c r="K1622" s="168">
        <v>0.9</v>
      </c>
      <c r="L1622" s="169" t="s">
        <v>40</v>
      </c>
      <c r="M1622" s="169" t="s">
        <v>40</v>
      </c>
      <c r="N1622" s="170" t="s">
        <v>40</v>
      </c>
      <c r="O1622" s="170" t="s">
        <v>40</v>
      </c>
      <c r="P1622" s="356">
        <v>0.9</v>
      </c>
      <c r="Q1622" s="357" t="s">
        <v>40</v>
      </c>
      <c r="R1622" s="169" t="s">
        <v>40</v>
      </c>
      <c r="S1622" s="169" t="s">
        <v>40</v>
      </c>
      <c r="T1622" s="169">
        <v>0</v>
      </c>
      <c r="U1622" s="356">
        <v>0.9</v>
      </c>
      <c r="V1622" s="169" t="s">
        <v>40</v>
      </c>
      <c r="W1622" s="169" t="s">
        <v>40</v>
      </c>
      <c r="X1622" s="169" t="s">
        <v>40</v>
      </c>
      <c r="Y1622" s="169">
        <v>1</v>
      </c>
      <c r="Z1622" s="356">
        <v>0.92</v>
      </c>
      <c r="AA1622" s="356" t="s">
        <v>40</v>
      </c>
      <c r="AB1622" s="356" t="s">
        <v>40</v>
      </c>
      <c r="AC1622" s="356" t="s">
        <v>40</v>
      </c>
      <c r="AD1622" s="356" t="s">
        <v>40</v>
      </c>
      <c r="AE1622" s="356">
        <v>0.92</v>
      </c>
      <c r="AF1622" s="169">
        <v>0.987120515179393</v>
      </c>
      <c r="AG1622" s="169">
        <v>1</v>
      </c>
      <c r="AH1622" s="169">
        <v>1</v>
      </c>
      <c r="AI1622" s="169">
        <v>0.935489656821715</v>
      </c>
      <c r="AJ1622" s="356">
        <v>0.92</v>
      </c>
      <c r="AK1622" s="169" t="s">
        <v>40</v>
      </c>
      <c r="AL1622" s="169" t="s">
        <v>40</v>
      </c>
      <c r="AM1622" s="169" t="s">
        <v>40</v>
      </c>
      <c r="AN1622" s="169">
        <v>1</v>
      </c>
      <c r="AO1622" s="168">
        <v>0.99</v>
      </c>
      <c r="AP1622" s="358">
        <v>1</v>
      </c>
      <c r="AQ1622" s="358">
        <v>1</v>
      </c>
      <c r="AR1622" s="358">
        <v>1</v>
      </c>
      <c r="AS1622" s="359">
        <v>1</v>
      </c>
      <c r="AT1622" s="364">
        <v>0.110069253262963</v>
      </c>
      <c r="AU1622" s="361" t="s">
        <v>40</v>
      </c>
      <c r="AV1622" s="362" t="s">
        <v>40</v>
      </c>
      <c r="AW1622" s="362" t="s">
        <v>40</v>
      </c>
      <c r="AX1622" s="362" t="s">
        <v>40</v>
      </c>
      <c r="AY1622" s="142"/>
      <c r="AZ1622" s="140"/>
    </row>
    <row r="1623" spans="1:52">
      <c r="A1623" s="138"/>
      <c r="B1623" s="142"/>
      <c r="C1623" s="172" t="s">
        <v>2706</v>
      </c>
      <c r="D1623" s="166" t="s">
        <v>26</v>
      </c>
      <c r="E1623" s="166" t="s">
        <v>2707</v>
      </c>
      <c r="F1623" s="167" t="s">
        <v>3093</v>
      </c>
      <c r="G1623" s="178" t="s">
        <v>3094</v>
      </c>
      <c r="H1623" s="178" t="s">
        <v>3094</v>
      </c>
      <c r="I1623" s="178" t="s">
        <v>3094</v>
      </c>
      <c r="J1623" s="178" t="s">
        <v>3094</v>
      </c>
      <c r="K1623" s="168">
        <v>0.9</v>
      </c>
      <c r="L1623" s="169">
        <v>1</v>
      </c>
      <c r="M1623" s="169">
        <v>0.977272727272727</v>
      </c>
      <c r="N1623" s="170">
        <v>1</v>
      </c>
      <c r="O1623" s="170">
        <v>0.978605388272583</v>
      </c>
      <c r="P1623" s="356">
        <v>0.9</v>
      </c>
      <c r="Q1623" s="357">
        <v>0.978502879078695</v>
      </c>
      <c r="R1623" s="169">
        <v>0.975987993996999</v>
      </c>
      <c r="S1623" s="169">
        <v>0.971709717097171</v>
      </c>
      <c r="T1623" s="169">
        <v>0.948691147762731</v>
      </c>
      <c r="U1623" s="356">
        <v>0.9</v>
      </c>
      <c r="V1623" s="169">
        <v>0.733973128598848</v>
      </c>
      <c r="W1623" s="169">
        <v>0.694347173586793</v>
      </c>
      <c r="X1623" s="169">
        <v>0.633456334563346</v>
      </c>
      <c r="Y1623" s="169">
        <v>0.682831978111502</v>
      </c>
      <c r="Z1623" s="356">
        <v>0.92</v>
      </c>
      <c r="AA1623" s="356">
        <v>0.825104104699584</v>
      </c>
      <c r="AB1623" s="356">
        <v>0.894858019953952</v>
      </c>
      <c r="AC1623" s="356">
        <v>0.797054009819967</v>
      </c>
      <c r="AD1623" s="356">
        <v>0.897754987180289</v>
      </c>
      <c r="AE1623" s="356">
        <v>0.92</v>
      </c>
      <c r="AF1623" s="169">
        <v>1</v>
      </c>
      <c r="AG1623" s="169">
        <v>0.666666666666667</v>
      </c>
      <c r="AH1623" s="169">
        <v>1</v>
      </c>
      <c r="AI1623" s="169">
        <v>0.993088281495445</v>
      </c>
      <c r="AJ1623" s="356">
        <v>0.92</v>
      </c>
      <c r="AK1623" s="169">
        <v>0.893760148457434</v>
      </c>
      <c r="AL1623" s="169">
        <v>0.925747057047993</v>
      </c>
      <c r="AM1623" s="169">
        <v>0.884187082405345</v>
      </c>
      <c r="AN1623" s="169">
        <v>0.922197344039531</v>
      </c>
      <c r="AO1623" s="168">
        <v>0.99</v>
      </c>
      <c r="AP1623" s="358" t="s">
        <v>40</v>
      </c>
      <c r="AQ1623" s="358">
        <v>1</v>
      </c>
      <c r="AR1623" s="358" t="s">
        <v>40</v>
      </c>
      <c r="AS1623" s="359">
        <v>1</v>
      </c>
      <c r="AT1623" s="364">
        <v>0.110069253262963</v>
      </c>
      <c r="AU1623" s="361">
        <v>0.0588235294117647</v>
      </c>
      <c r="AV1623" s="362">
        <v>0.0869565217391304</v>
      </c>
      <c r="AW1623" s="362">
        <v>0.0588235294117647</v>
      </c>
      <c r="AX1623" s="362">
        <v>0.0556768558951965</v>
      </c>
      <c r="AY1623" s="142"/>
      <c r="AZ1623" s="140"/>
    </row>
    <row r="1624" spans="1:52">
      <c r="A1624" s="138"/>
      <c r="B1624" s="142"/>
      <c r="C1624" s="172" t="s">
        <v>2706</v>
      </c>
      <c r="D1624" s="166" t="s">
        <v>235</v>
      </c>
      <c r="E1624" s="166" t="s">
        <v>2707</v>
      </c>
      <c r="F1624" s="167" t="s">
        <v>3095</v>
      </c>
      <c r="G1624" s="178" t="s">
        <v>3096</v>
      </c>
      <c r="H1624" s="178" t="s">
        <v>3096</v>
      </c>
      <c r="I1624" s="178" t="s">
        <v>3096</v>
      </c>
      <c r="J1624" s="178" t="s">
        <v>3096</v>
      </c>
      <c r="K1624" s="168">
        <v>0.9</v>
      </c>
      <c r="L1624" s="169" t="s">
        <v>40</v>
      </c>
      <c r="M1624" s="169" t="s">
        <v>40</v>
      </c>
      <c r="N1624" s="170" t="s">
        <v>40</v>
      </c>
      <c r="O1624" s="170" t="s">
        <v>40</v>
      </c>
      <c r="P1624" s="356">
        <v>0.9</v>
      </c>
      <c r="Q1624" s="357" t="s">
        <v>40</v>
      </c>
      <c r="R1624" s="169" t="s">
        <v>40</v>
      </c>
      <c r="S1624" s="169" t="s">
        <v>40</v>
      </c>
      <c r="T1624" s="169">
        <v>0</v>
      </c>
      <c r="U1624" s="356">
        <v>0.9</v>
      </c>
      <c r="V1624" s="169" t="s">
        <v>40</v>
      </c>
      <c r="W1624" s="169" t="s">
        <v>40</v>
      </c>
      <c r="X1624" s="169" t="s">
        <v>40</v>
      </c>
      <c r="Y1624" s="169">
        <v>0.666666666666667</v>
      </c>
      <c r="Z1624" s="356">
        <v>0.92</v>
      </c>
      <c r="AA1624" s="356" t="s">
        <v>40</v>
      </c>
      <c r="AB1624" s="356" t="s">
        <v>40</v>
      </c>
      <c r="AC1624" s="356" t="s">
        <v>40</v>
      </c>
      <c r="AD1624" s="356" t="s">
        <v>40</v>
      </c>
      <c r="AE1624" s="356">
        <v>0.92</v>
      </c>
      <c r="AF1624" s="169">
        <v>0.945378151260504</v>
      </c>
      <c r="AG1624" s="169">
        <v>0.991596638655462</v>
      </c>
      <c r="AH1624" s="169">
        <v>1</v>
      </c>
      <c r="AI1624" s="169">
        <v>0.966730954676953</v>
      </c>
      <c r="AJ1624" s="356">
        <v>0.92</v>
      </c>
      <c r="AK1624" s="169" t="s">
        <v>40</v>
      </c>
      <c r="AL1624" s="169" t="s">
        <v>40</v>
      </c>
      <c r="AM1624" s="169" t="s">
        <v>40</v>
      </c>
      <c r="AN1624" s="169">
        <v>0.8</v>
      </c>
      <c r="AO1624" s="168">
        <v>0.99</v>
      </c>
      <c r="AP1624" s="358">
        <v>1</v>
      </c>
      <c r="AQ1624" s="358">
        <v>1</v>
      </c>
      <c r="AR1624" s="358">
        <v>1</v>
      </c>
      <c r="AS1624" s="359">
        <v>1</v>
      </c>
      <c r="AT1624" s="364">
        <v>0.110069253262963</v>
      </c>
      <c r="AU1624" s="361" t="s">
        <v>40</v>
      </c>
      <c r="AV1624" s="362" t="s">
        <v>40</v>
      </c>
      <c r="AW1624" s="362" t="s">
        <v>40</v>
      </c>
      <c r="AX1624" s="362" t="s">
        <v>40</v>
      </c>
      <c r="AY1624" s="142"/>
      <c r="AZ1624" s="140"/>
    </row>
    <row r="1625" spans="1:52">
      <c r="A1625" s="138"/>
      <c r="B1625" s="142"/>
      <c r="C1625" s="172" t="s">
        <v>2706</v>
      </c>
      <c r="D1625" s="166" t="s">
        <v>235</v>
      </c>
      <c r="E1625" s="166" t="s">
        <v>2707</v>
      </c>
      <c r="F1625" s="167" t="s">
        <v>3097</v>
      </c>
      <c r="G1625" s="178" t="s">
        <v>3098</v>
      </c>
      <c r="H1625" s="178" t="s">
        <v>3098</v>
      </c>
      <c r="I1625" s="178" t="s">
        <v>3098</v>
      </c>
      <c r="J1625" s="178" t="s">
        <v>3098</v>
      </c>
      <c r="K1625" s="168">
        <v>0.9</v>
      </c>
      <c r="L1625" s="169" t="s">
        <v>40</v>
      </c>
      <c r="M1625" s="169" t="s">
        <v>40</v>
      </c>
      <c r="N1625" s="170" t="s">
        <v>40</v>
      </c>
      <c r="O1625" s="170" t="s">
        <v>40</v>
      </c>
      <c r="P1625" s="356">
        <v>0.9</v>
      </c>
      <c r="Q1625" s="357" t="s">
        <v>40</v>
      </c>
      <c r="R1625" s="169" t="s">
        <v>40</v>
      </c>
      <c r="S1625" s="169" t="s">
        <v>40</v>
      </c>
      <c r="T1625" s="169" t="s">
        <v>40</v>
      </c>
      <c r="U1625" s="356">
        <v>0.9</v>
      </c>
      <c r="V1625" s="169" t="s">
        <v>40</v>
      </c>
      <c r="W1625" s="169" t="s">
        <v>40</v>
      </c>
      <c r="X1625" s="169" t="s">
        <v>40</v>
      </c>
      <c r="Y1625" s="169" t="s">
        <v>40</v>
      </c>
      <c r="Z1625" s="356">
        <v>0.92</v>
      </c>
      <c r="AA1625" s="356" t="s">
        <v>40</v>
      </c>
      <c r="AB1625" s="356" t="s">
        <v>40</v>
      </c>
      <c r="AC1625" s="356" t="s">
        <v>40</v>
      </c>
      <c r="AD1625" s="356" t="s">
        <v>40</v>
      </c>
      <c r="AE1625" s="356">
        <v>0.92</v>
      </c>
      <c r="AF1625" s="169">
        <v>1</v>
      </c>
      <c r="AG1625" s="169">
        <v>0.981308411214953</v>
      </c>
      <c r="AH1625" s="169">
        <v>1</v>
      </c>
      <c r="AI1625" s="169">
        <v>0.992941591671078</v>
      </c>
      <c r="AJ1625" s="356">
        <v>0.92</v>
      </c>
      <c r="AK1625" s="169" t="s">
        <v>40</v>
      </c>
      <c r="AL1625" s="169" t="s">
        <v>40</v>
      </c>
      <c r="AM1625" s="169">
        <v>1</v>
      </c>
      <c r="AN1625" s="169">
        <v>1</v>
      </c>
      <c r="AO1625" s="168">
        <v>0.99</v>
      </c>
      <c r="AP1625" s="358">
        <v>1</v>
      </c>
      <c r="AQ1625" s="358">
        <v>1</v>
      </c>
      <c r="AR1625" s="358">
        <v>1</v>
      </c>
      <c r="AS1625" s="359">
        <v>1</v>
      </c>
      <c r="AT1625" s="364">
        <v>0.110069253262963</v>
      </c>
      <c r="AU1625" s="361" t="s">
        <v>40</v>
      </c>
      <c r="AV1625" s="362" t="s">
        <v>40</v>
      </c>
      <c r="AW1625" s="362" t="s">
        <v>40</v>
      </c>
      <c r="AX1625" s="362" t="s">
        <v>40</v>
      </c>
      <c r="AY1625" s="142"/>
      <c r="AZ1625" s="140"/>
    </row>
    <row r="1626" spans="1:52">
      <c r="A1626" s="138"/>
      <c r="B1626" s="142"/>
      <c r="C1626" s="172" t="s">
        <v>2706</v>
      </c>
      <c r="D1626" s="166" t="s">
        <v>235</v>
      </c>
      <c r="E1626" s="166" t="s">
        <v>2707</v>
      </c>
      <c r="F1626" s="167" t="s">
        <v>3099</v>
      </c>
      <c r="G1626" s="178" t="s">
        <v>3100</v>
      </c>
      <c r="H1626" s="178" t="s">
        <v>3100</v>
      </c>
      <c r="I1626" s="178" t="s">
        <v>3100</v>
      </c>
      <c r="J1626" s="178" t="s">
        <v>3100</v>
      </c>
      <c r="K1626" s="168">
        <v>0.9</v>
      </c>
      <c r="L1626" s="169" t="s">
        <v>40</v>
      </c>
      <c r="M1626" s="169" t="s">
        <v>40</v>
      </c>
      <c r="N1626" s="170" t="s">
        <v>40</v>
      </c>
      <c r="O1626" s="170" t="s">
        <v>40</v>
      </c>
      <c r="P1626" s="356">
        <v>0.9</v>
      </c>
      <c r="Q1626" s="357" t="s">
        <v>40</v>
      </c>
      <c r="R1626" s="169" t="s">
        <v>40</v>
      </c>
      <c r="S1626" s="169" t="s">
        <v>40</v>
      </c>
      <c r="T1626" s="169">
        <v>0</v>
      </c>
      <c r="U1626" s="356">
        <v>0.9</v>
      </c>
      <c r="V1626" s="169" t="s">
        <v>40</v>
      </c>
      <c r="W1626" s="169" t="s">
        <v>40</v>
      </c>
      <c r="X1626" s="169" t="s">
        <v>40</v>
      </c>
      <c r="Y1626" s="169">
        <v>0.846153846153846</v>
      </c>
      <c r="Z1626" s="356">
        <v>0.92</v>
      </c>
      <c r="AA1626" s="356">
        <v>0</v>
      </c>
      <c r="AB1626" s="356" t="s">
        <v>40</v>
      </c>
      <c r="AC1626" s="356" t="s">
        <v>40</v>
      </c>
      <c r="AD1626" s="356">
        <v>0.5</v>
      </c>
      <c r="AE1626" s="356">
        <v>0.92</v>
      </c>
      <c r="AF1626" s="169">
        <v>1</v>
      </c>
      <c r="AG1626" s="169">
        <v>0.996563573883162</v>
      </c>
      <c r="AH1626" s="169">
        <v>1</v>
      </c>
      <c r="AI1626" s="169">
        <v>0.996260245901639</v>
      </c>
      <c r="AJ1626" s="356">
        <v>0.92</v>
      </c>
      <c r="AK1626" s="169">
        <v>0</v>
      </c>
      <c r="AL1626" s="169" t="s">
        <v>40</v>
      </c>
      <c r="AM1626" s="169" t="s">
        <v>40</v>
      </c>
      <c r="AN1626" s="169">
        <v>0.695652173913043</v>
      </c>
      <c r="AO1626" s="168">
        <v>0.99</v>
      </c>
      <c r="AP1626" s="358">
        <v>1</v>
      </c>
      <c r="AQ1626" s="358" t="s">
        <v>40</v>
      </c>
      <c r="AR1626" s="358">
        <v>1</v>
      </c>
      <c r="AS1626" s="359">
        <v>1</v>
      </c>
      <c r="AT1626" s="364">
        <v>0.110069253262963</v>
      </c>
      <c r="AU1626" s="361" t="s">
        <v>40</v>
      </c>
      <c r="AV1626" s="362" t="s">
        <v>40</v>
      </c>
      <c r="AW1626" s="362" t="s">
        <v>40</v>
      </c>
      <c r="AX1626" s="362" t="s">
        <v>40</v>
      </c>
      <c r="AY1626" s="142"/>
      <c r="AZ1626" s="140"/>
    </row>
    <row r="1627" spans="1:52">
      <c r="A1627" s="138"/>
      <c r="B1627" s="142"/>
      <c r="C1627" s="172" t="s">
        <v>2706</v>
      </c>
      <c r="D1627" s="166" t="s">
        <v>26</v>
      </c>
      <c r="E1627" s="166" t="s">
        <v>2707</v>
      </c>
      <c r="F1627" s="167" t="s">
        <v>3101</v>
      </c>
      <c r="G1627" s="178" t="s">
        <v>3102</v>
      </c>
      <c r="H1627" s="178" t="s">
        <v>3102</v>
      </c>
      <c r="I1627" s="178" t="s">
        <v>3102</v>
      </c>
      <c r="J1627" s="178" t="s">
        <v>3102</v>
      </c>
      <c r="K1627" s="168">
        <v>0.9</v>
      </c>
      <c r="L1627" s="169">
        <v>1</v>
      </c>
      <c r="M1627" s="169">
        <v>0.96551724137931</v>
      </c>
      <c r="N1627" s="170">
        <v>1</v>
      </c>
      <c r="O1627" s="170">
        <v>0.958077709611452</v>
      </c>
      <c r="P1627" s="356">
        <v>0.9</v>
      </c>
      <c r="Q1627" s="357">
        <v>0.995532865347798</v>
      </c>
      <c r="R1627" s="169">
        <v>0.99031737493276</v>
      </c>
      <c r="S1627" s="169">
        <v>0.943732416380119</v>
      </c>
      <c r="T1627" s="169">
        <v>0.910304208708128</v>
      </c>
      <c r="U1627" s="356">
        <v>0.9</v>
      </c>
      <c r="V1627" s="169">
        <v>0.986279514996809</v>
      </c>
      <c r="W1627" s="169">
        <v>0.99273803119957</v>
      </c>
      <c r="X1627" s="169">
        <v>0.99562363238512</v>
      </c>
      <c r="Y1627" s="169">
        <v>0.992666144392951</v>
      </c>
      <c r="Z1627" s="356">
        <v>0.92</v>
      </c>
      <c r="AA1627" s="356">
        <v>0.0714285714285714</v>
      </c>
      <c r="AB1627" s="356">
        <v>0.25</v>
      </c>
      <c r="AC1627" s="356">
        <v>0.4</v>
      </c>
      <c r="AD1627" s="356">
        <v>0.48989898989899</v>
      </c>
      <c r="AE1627" s="356">
        <v>0.92</v>
      </c>
      <c r="AF1627" s="169">
        <v>1</v>
      </c>
      <c r="AG1627" s="169">
        <v>0.967741935483871</v>
      </c>
      <c r="AH1627" s="169">
        <v>1</v>
      </c>
      <c r="AI1627" s="169">
        <v>0.998655462184874</v>
      </c>
      <c r="AJ1627" s="356">
        <v>0.92</v>
      </c>
      <c r="AK1627" s="169">
        <v>0.988261421319797</v>
      </c>
      <c r="AL1627" s="169">
        <v>0.993835432859823</v>
      </c>
      <c r="AM1627" s="169">
        <v>0.994394269697913</v>
      </c>
      <c r="AN1627" s="169">
        <v>0.994734169597352</v>
      </c>
      <c r="AO1627" s="168">
        <v>0.99</v>
      </c>
      <c r="AP1627" s="358">
        <v>1</v>
      </c>
      <c r="AQ1627" s="358">
        <v>1</v>
      </c>
      <c r="AR1627" s="358">
        <v>1</v>
      </c>
      <c r="AS1627" s="359">
        <v>1</v>
      </c>
      <c r="AT1627" s="364">
        <v>0.110069253262963</v>
      </c>
      <c r="AU1627" s="361">
        <v>0.136363636363636</v>
      </c>
      <c r="AV1627" s="362">
        <v>0</v>
      </c>
      <c r="AW1627" s="362">
        <v>0.037037037037037</v>
      </c>
      <c r="AX1627" s="362">
        <v>0.0486033519553073</v>
      </c>
      <c r="AY1627" s="142"/>
      <c r="AZ1627" s="140"/>
    </row>
    <row r="1628" spans="1:52">
      <c r="A1628" s="138"/>
      <c r="B1628" s="142"/>
      <c r="C1628" s="172" t="s">
        <v>2706</v>
      </c>
      <c r="D1628" s="166" t="s">
        <v>235</v>
      </c>
      <c r="E1628" s="166" t="s">
        <v>2707</v>
      </c>
      <c r="F1628" s="167" t="s">
        <v>3103</v>
      </c>
      <c r="G1628" s="178" t="s">
        <v>3104</v>
      </c>
      <c r="H1628" s="178" t="s">
        <v>3104</v>
      </c>
      <c r="I1628" s="178" t="s">
        <v>3104</v>
      </c>
      <c r="J1628" s="178" t="s">
        <v>3104</v>
      </c>
      <c r="K1628" s="168">
        <v>0.9</v>
      </c>
      <c r="L1628" s="169" t="s">
        <v>40</v>
      </c>
      <c r="M1628" s="169" t="s">
        <v>40</v>
      </c>
      <c r="N1628" s="170" t="s">
        <v>40</v>
      </c>
      <c r="O1628" s="170" t="s">
        <v>40</v>
      </c>
      <c r="P1628" s="356">
        <v>0.9</v>
      </c>
      <c r="Q1628" s="357">
        <v>0</v>
      </c>
      <c r="R1628" s="169" t="s">
        <v>40</v>
      </c>
      <c r="S1628" s="169">
        <v>0</v>
      </c>
      <c r="T1628" s="169">
        <v>0</v>
      </c>
      <c r="U1628" s="356">
        <v>0.9</v>
      </c>
      <c r="V1628" s="169">
        <v>1</v>
      </c>
      <c r="W1628" s="169" t="s">
        <v>40</v>
      </c>
      <c r="X1628" s="169">
        <v>1</v>
      </c>
      <c r="Y1628" s="169">
        <v>1</v>
      </c>
      <c r="Z1628" s="356">
        <v>0.92</v>
      </c>
      <c r="AA1628" s="356" t="s">
        <v>40</v>
      </c>
      <c r="AB1628" s="356" t="s">
        <v>40</v>
      </c>
      <c r="AC1628" s="356" t="s">
        <v>40</v>
      </c>
      <c r="AD1628" s="356" t="s">
        <v>40</v>
      </c>
      <c r="AE1628" s="356">
        <v>0.92</v>
      </c>
      <c r="AF1628" s="169">
        <v>1</v>
      </c>
      <c r="AG1628" s="169">
        <v>0.993243243243243</v>
      </c>
      <c r="AH1628" s="169">
        <v>1</v>
      </c>
      <c r="AI1628" s="169">
        <v>0.888369192391643</v>
      </c>
      <c r="AJ1628" s="356">
        <v>0.92</v>
      </c>
      <c r="AK1628" s="169">
        <v>1</v>
      </c>
      <c r="AL1628" s="169" t="s">
        <v>40</v>
      </c>
      <c r="AM1628" s="169">
        <v>1</v>
      </c>
      <c r="AN1628" s="169">
        <v>1</v>
      </c>
      <c r="AO1628" s="168">
        <v>0.99</v>
      </c>
      <c r="AP1628" s="358">
        <v>1</v>
      </c>
      <c r="AQ1628" s="358">
        <v>1</v>
      </c>
      <c r="AR1628" s="358">
        <v>1</v>
      </c>
      <c r="AS1628" s="359">
        <v>1</v>
      </c>
      <c r="AT1628" s="364">
        <v>0.110069253262963</v>
      </c>
      <c r="AU1628" s="361" t="s">
        <v>40</v>
      </c>
      <c r="AV1628" s="362" t="s">
        <v>40</v>
      </c>
      <c r="AW1628" s="362" t="s">
        <v>40</v>
      </c>
      <c r="AX1628" s="362" t="s">
        <v>40</v>
      </c>
      <c r="AY1628" s="142"/>
      <c r="AZ1628" s="140"/>
    </row>
    <row r="1629" spans="1:52">
      <c r="A1629" s="138"/>
      <c r="B1629" s="142"/>
      <c r="C1629" s="172" t="s">
        <v>2706</v>
      </c>
      <c r="D1629" s="166" t="s">
        <v>235</v>
      </c>
      <c r="E1629" s="166" t="s">
        <v>2707</v>
      </c>
      <c r="F1629" s="167" t="s">
        <v>3105</v>
      </c>
      <c r="G1629" s="178" t="s">
        <v>3106</v>
      </c>
      <c r="H1629" s="178" t="s">
        <v>3106</v>
      </c>
      <c r="I1629" s="178" t="s">
        <v>3106</v>
      </c>
      <c r="J1629" s="178" t="s">
        <v>3106</v>
      </c>
      <c r="K1629" s="168">
        <v>0.9</v>
      </c>
      <c r="L1629" s="169" t="s">
        <v>40</v>
      </c>
      <c r="M1629" s="169" t="s">
        <v>40</v>
      </c>
      <c r="N1629" s="170" t="s">
        <v>40</v>
      </c>
      <c r="O1629" s="170" t="s">
        <v>40</v>
      </c>
      <c r="P1629" s="356">
        <v>0.9</v>
      </c>
      <c r="Q1629" s="357">
        <v>0</v>
      </c>
      <c r="R1629" s="169" t="s">
        <v>40</v>
      </c>
      <c r="S1629" s="169">
        <v>0</v>
      </c>
      <c r="T1629" s="169">
        <v>0</v>
      </c>
      <c r="U1629" s="356">
        <v>0.9</v>
      </c>
      <c r="V1629" s="169">
        <v>1</v>
      </c>
      <c r="W1629" s="169" t="s">
        <v>40</v>
      </c>
      <c r="X1629" s="169">
        <v>0.5</v>
      </c>
      <c r="Y1629" s="169">
        <v>0.96969696969697</v>
      </c>
      <c r="Z1629" s="356">
        <v>0.92</v>
      </c>
      <c r="AA1629" s="356" t="s">
        <v>40</v>
      </c>
      <c r="AB1629" s="356" t="s">
        <v>40</v>
      </c>
      <c r="AC1629" s="356" t="s">
        <v>40</v>
      </c>
      <c r="AD1629" s="356">
        <v>1</v>
      </c>
      <c r="AE1629" s="356">
        <v>0.92</v>
      </c>
      <c r="AF1629" s="169">
        <v>1</v>
      </c>
      <c r="AG1629" s="169">
        <v>1</v>
      </c>
      <c r="AH1629" s="169">
        <v>1</v>
      </c>
      <c r="AI1629" s="169">
        <v>0.984827170418006</v>
      </c>
      <c r="AJ1629" s="356">
        <v>0.92</v>
      </c>
      <c r="AK1629" s="169">
        <v>1</v>
      </c>
      <c r="AL1629" s="169" t="s">
        <v>40</v>
      </c>
      <c r="AM1629" s="169">
        <v>0.666666666666667</v>
      </c>
      <c r="AN1629" s="169">
        <v>0.977272727272727</v>
      </c>
      <c r="AO1629" s="168">
        <v>0.99</v>
      </c>
      <c r="AP1629" s="358">
        <v>1</v>
      </c>
      <c r="AQ1629" s="358">
        <v>1</v>
      </c>
      <c r="AR1629" s="358">
        <v>1</v>
      </c>
      <c r="AS1629" s="359">
        <v>1</v>
      </c>
      <c r="AT1629" s="364">
        <v>0.110069253262963</v>
      </c>
      <c r="AU1629" s="361" t="s">
        <v>40</v>
      </c>
      <c r="AV1629" s="362" t="s">
        <v>40</v>
      </c>
      <c r="AW1629" s="362" t="s">
        <v>40</v>
      </c>
      <c r="AX1629" s="362" t="s">
        <v>40</v>
      </c>
      <c r="AY1629" s="142"/>
      <c r="AZ1629" s="140"/>
    </row>
    <row r="1630" spans="1:52">
      <c r="A1630" s="138"/>
      <c r="B1630" s="142"/>
      <c r="C1630" s="172" t="s">
        <v>2706</v>
      </c>
      <c r="D1630" s="166" t="s">
        <v>235</v>
      </c>
      <c r="E1630" s="166" t="s">
        <v>2707</v>
      </c>
      <c r="F1630" s="167" t="s">
        <v>3107</v>
      </c>
      <c r="G1630" s="178" t="s">
        <v>3108</v>
      </c>
      <c r="H1630" s="178" t="s">
        <v>3108</v>
      </c>
      <c r="I1630" s="178" t="s">
        <v>3108</v>
      </c>
      <c r="J1630" s="178" t="s">
        <v>3108</v>
      </c>
      <c r="K1630" s="168">
        <v>0.9</v>
      </c>
      <c r="L1630" s="169" t="s">
        <v>40</v>
      </c>
      <c r="M1630" s="169" t="s">
        <v>40</v>
      </c>
      <c r="N1630" s="170" t="s">
        <v>40</v>
      </c>
      <c r="O1630" s="170" t="s">
        <v>40</v>
      </c>
      <c r="P1630" s="356">
        <v>0.9</v>
      </c>
      <c r="Q1630" s="357">
        <v>0</v>
      </c>
      <c r="R1630" s="169" t="s">
        <v>40</v>
      </c>
      <c r="S1630" s="169" t="s">
        <v>40</v>
      </c>
      <c r="T1630" s="169">
        <v>0</v>
      </c>
      <c r="U1630" s="356">
        <v>0.9</v>
      </c>
      <c r="V1630" s="169">
        <v>1</v>
      </c>
      <c r="W1630" s="169" t="s">
        <v>40</v>
      </c>
      <c r="X1630" s="169" t="s">
        <v>40</v>
      </c>
      <c r="Y1630" s="169">
        <v>1</v>
      </c>
      <c r="Z1630" s="356">
        <v>0.92</v>
      </c>
      <c r="AA1630" s="356" t="s">
        <v>40</v>
      </c>
      <c r="AB1630" s="356" t="s">
        <v>40</v>
      </c>
      <c r="AC1630" s="356" t="s">
        <v>40</v>
      </c>
      <c r="AD1630" s="356" t="s">
        <v>40</v>
      </c>
      <c r="AE1630" s="356">
        <v>0.92</v>
      </c>
      <c r="AF1630" s="169">
        <v>0.942238267148014</v>
      </c>
      <c r="AG1630" s="169">
        <v>0.95398773006135</v>
      </c>
      <c r="AH1630" s="169">
        <v>0.993630573248408</v>
      </c>
      <c r="AI1630" s="169">
        <v>0.939861785031613</v>
      </c>
      <c r="AJ1630" s="356">
        <v>0.92</v>
      </c>
      <c r="AK1630" s="169">
        <v>1</v>
      </c>
      <c r="AL1630" s="169" t="s">
        <v>40</v>
      </c>
      <c r="AM1630" s="169" t="s">
        <v>40</v>
      </c>
      <c r="AN1630" s="169">
        <v>1</v>
      </c>
      <c r="AO1630" s="168">
        <v>0.99</v>
      </c>
      <c r="AP1630" s="358">
        <v>1</v>
      </c>
      <c r="AQ1630" s="358">
        <v>1</v>
      </c>
      <c r="AR1630" s="358">
        <v>1</v>
      </c>
      <c r="AS1630" s="359">
        <v>1</v>
      </c>
      <c r="AT1630" s="364">
        <v>0.110069253262963</v>
      </c>
      <c r="AU1630" s="361" t="s">
        <v>40</v>
      </c>
      <c r="AV1630" s="362" t="s">
        <v>40</v>
      </c>
      <c r="AW1630" s="362" t="s">
        <v>40</v>
      </c>
      <c r="AX1630" s="362" t="s">
        <v>40</v>
      </c>
      <c r="AY1630" s="142"/>
      <c r="AZ1630" s="140"/>
    </row>
    <row r="1631" spans="1:52">
      <c r="A1631" s="138"/>
      <c r="B1631" s="142"/>
      <c r="C1631" s="172" t="s">
        <v>2706</v>
      </c>
      <c r="D1631" s="166" t="s">
        <v>235</v>
      </c>
      <c r="E1631" s="166" t="s">
        <v>2707</v>
      </c>
      <c r="F1631" s="167" t="s">
        <v>3109</v>
      </c>
      <c r="G1631" s="178" t="s">
        <v>3110</v>
      </c>
      <c r="H1631" s="178" t="s">
        <v>3110</v>
      </c>
      <c r="I1631" s="178" t="s">
        <v>3110</v>
      </c>
      <c r="J1631" s="178" t="s">
        <v>3110</v>
      </c>
      <c r="K1631" s="168">
        <v>0.9</v>
      </c>
      <c r="L1631" s="169" t="s">
        <v>40</v>
      </c>
      <c r="M1631" s="169" t="s">
        <v>40</v>
      </c>
      <c r="N1631" s="170" t="s">
        <v>40</v>
      </c>
      <c r="O1631" s="170" t="s">
        <v>40</v>
      </c>
      <c r="P1631" s="356">
        <v>0.9</v>
      </c>
      <c r="Q1631" s="357" t="s">
        <v>40</v>
      </c>
      <c r="R1631" s="169" t="s">
        <v>40</v>
      </c>
      <c r="S1631" s="169" t="s">
        <v>40</v>
      </c>
      <c r="T1631" s="169">
        <v>0</v>
      </c>
      <c r="U1631" s="356">
        <v>0.9</v>
      </c>
      <c r="V1631" s="169" t="s">
        <v>40</v>
      </c>
      <c r="W1631" s="169" t="s">
        <v>40</v>
      </c>
      <c r="X1631" s="169" t="s">
        <v>40</v>
      </c>
      <c r="Y1631" s="169">
        <v>1</v>
      </c>
      <c r="Z1631" s="356">
        <v>0.92</v>
      </c>
      <c r="AA1631" s="356" t="s">
        <v>40</v>
      </c>
      <c r="AB1631" s="356" t="s">
        <v>40</v>
      </c>
      <c r="AC1631" s="356" t="s">
        <v>40</v>
      </c>
      <c r="AD1631" s="356">
        <v>1</v>
      </c>
      <c r="AE1631" s="356">
        <v>0.92</v>
      </c>
      <c r="AF1631" s="169">
        <v>0.993930197268589</v>
      </c>
      <c r="AG1631" s="169">
        <v>1</v>
      </c>
      <c r="AH1631" s="169">
        <v>1</v>
      </c>
      <c r="AI1631" s="169">
        <v>0.987266857962697</v>
      </c>
      <c r="AJ1631" s="356">
        <v>0.92</v>
      </c>
      <c r="AK1631" s="169" t="s">
        <v>40</v>
      </c>
      <c r="AL1631" s="169" t="s">
        <v>40</v>
      </c>
      <c r="AM1631" s="169" t="s">
        <v>40</v>
      </c>
      <c r="AN1631" s="169">
        <v>1</v>
      </c>
      <c r="AO1631" s="168">
        <v>0.99</v>
      </c>
      <c r="AP1631" s="358" t="s">
        <v>40</v>
      </c>
      <c r="AQ1631" s="358" t="s">
        <v>40</v>
      </c>
      <c r="AR1631" s="358">
        <v>1</v>
      </c>
      <c r="AS1631" s="359">
        <v>1</v>
      </c>
      <c r="AT1631" s="364">
        <v>0.110069253262963</v>
      </c>
      <c r="AU1631" s="361" t="s">
        <v>40</v>
      </c>
      <c r="AV1631" s="362" t="s">
        <v>40</v>
      </c>
      <c r="AW1631" s="362" t="s">
        <v>40</v>
      </c>
      <c r="AX1631" s="362" t="s">
        <v>40</v>
      </c>
      <c r="AY1631" s="142"/>
      <c r="AZ1631" s="140"/>
    </row>
    <row r="1632" spans="1:52">
      <c r="A1632" s="138"/>
      <c r="B1632" s="142"/>
      <c r="C1632" s="172" t="s">
        <v>2706</v>
      </c>
      <c r="D1632" s="166" t="s">
        <v>235</v>
      </c>
      <c r="E1632" s="166" t="s">
        <v>2707</v>
      </c>
      <c r="F1632" s="167" t="s">
        <v>3111</v>
      </c>
      <c r="G1632" s="178" t="s">
        <v>3112</v>
      </c>
      <c r="H1632" s="178" t="s">
        <v>3112</v>
      </c>
      <c r="I1632" s="178" t="s">
        <v>3112</v>
      </c>
      <c r="J1632" s="178" t="s">
        <v>3112</v>
      </c>
      <c r="K1632" s="168">
        <v>0.9</v>
      </c>
      <c r="L1632" s="169" t="s">
        <v>40</v>
      </c>
      <c r="M1632" s="169" t="s">
        <v>40</v>
      </c>
      <c r="N1632" s="170" t="s">
        <v>40</v>
      </c>
      <c r="O1632" s="170" t="s">
        <v>40</v>
      </c>
      <c r="P1632" s="356">
        <v>0.9</v>
      </c>
      <c r="Q1632" s="357" t="s">
        <v>40</v>
      </c>
      <c r="R1632" s="169" t="s">
        <v>40</v>
      </c>
      <c r="S1632" s="169">
        <v>0</v>
      </c>
      <c r="T1632" s="169">
        <v>0</v>
      </c>
      <c r="U1632" s="356">
        <v>0.9</v>
      </c>
      <c r="V1632" s="169" t="s">
        <v>40</v>
      </c>
      <c r="W1632" s="169" t="s">
        <v>40</v>
      </c>
      <c r="X1632" s="169">
        <v>1</v>
      </c>
      <c r="Y1632" s="169">
        <v>0.777777777777778</v>
      </c>
      <c r="Z1632" s="356">
        <v>0.92</v>
      </c>
      <c r="AA1632" s="356" t="s">
        <v>40</v>
      </c>
      <c r="AB1632" s="356" t="s">
        <v>40</v>
      </c>
      <c r="AC1632" s="356" t="s">
        <v>40</v>
      </c>
      <c r="AD1632" s="356">
        <v>1</v>
      </c>
      <c r="AE1632" s="356">
        <v>0.92</v>
      </c>
      <c r="AF1632" s="169">
        <v>0.92378752886836</v>
      </c>
      <c r="AG1632" s="169">
        <v>0.898058252427185</v>
      </c>
      <c r="AH1632" s="169">
        <v>0.878306878306878</v>
      </c>
      <c r="AI1632" s="169">
        <v>0.894082840236686</v>
      </c>
      <c r="AJ1632" s="356">
        <v>0.92</v>
      </c>
      <c r="AK1632" s="169" t="s">
        <v>40</v>
      </c>
      <c r="AL1632" s="169" t="s">
        <v>40</v>
      </c>
      <c r="AM1632" s="169">
        <v>1</v>
      </c>
      <c r="AN1632" s="169">
        <v>0.8</v>
      </c>
      <c r="AO1632" s="168">
        <v>0.99</v>
      </c>
      <c r="AP1632" s="358">
        <v>1</v>
      </c>
      <c r="AQ1632" s="358">
        <v>1</v>
      </c>
      <c r="AR1632" s="358">
        <v>1</v>
      </c>
      <c r="AS1632" s="359">
        <v>1</v>
      </c>
      <c r="AT1632" s="364">
        <v>0.110069253262963</v>
      </c>
      <c r="AU1632" s="361" t="s">
        <v>40</v>
      </c>
      <c r="AV1632" s="362" t="s">
        <v>40</v>
      </c>
      <c r="AW1632" s="362" t="s">
        <v>40</v>
      </c>
      <c r="AX1632" s="362" t="s">
        <v>40</v>
      </c>
      <c r="AY1632" s="142"/>
      <c r="AZ1632" s="140"/>
    </row>
    <row r="1633" spans="1:52">
      <c r="A1633" s="138"/>
      <c r="B1633" s="142"/>
      <c r="C1633" s="172" t="s">
        <v>2706</v>
      </c>
      <c r="D1633" s="166" t="s">
        <v>26</v>
      </c>
      <c r="E1633" s="166" t="s">
        <v>2707</v>
      </c>
      <c r="F1633" s="167" t="s">
        <v>3113</v>
      </c>
      <c r="G1633" s="178" t="s">
        <v>3114</v>
      </c>
      <c r="H1633" s="178" t="s">
        <v>3114</v>
      </c>
      <c r="I1633" s="178" t="s">
        <v>3114</v>
      </c>
      <c r="J1633" s="178" t="s">
        <v>3114</v>
      </c>
      <c r="K1633" s="168">
        <v>0.9</v>
      </c>
      <c r="L1633" s="169">
        <v>0.842105263157895</v>
      </c>
      <c r="M1633" s="169">
        <v>0.857142857142857</v>
      </c>
      <c r="N1633" s="170">
        <v>0.9375</v>
      </c>
      <c r="O1633" s="170">
        <v>0.923652694610778</v>
      </c>
      <c r="P1633" s="356">
        <v>0.9</v>
      </c>
      <c r="Q1633" s="357">
        <v>0.980818414322251</v>
      </c>
      <c r="R1633" s="169">
        <v>0.798279906176701</v>
      </c>
      <c r="S1633" s="169">
        <v>0.655967903711133</v>
      </c>
      <c r="T1633" s="169">
        <v>0.803505134757244</v>
      </c>
      <c r="U1633" s="356">
        <v>0.9</v>
      </c>
      <c r="V1633" s="169">
        <v>0.4923273657289</v>
      </c>
      <c r="W1633" s="169">
        <v>0.551211884284597</v>
      </c>
      <c r="X1633" s="169">
        <v>0.44332998996991</v>
      </c>
      <c r="Y1633" s="169">
        <v>0.534979027047876</v>
      </c>
      <c r="Z1633" s="356">
        <v>0.92</v>
      </c>
      <c r="AA1633" s="356">
        <v>0.692237442922374</v>
      </c>
      <c r="AB1633" s="356">
        <v>0.63265306122449</v>
      </c>
      <c r="AC1633" s="356">
        <v>0.431578947368421</v>
      </c>
      <c r="AD1633" s="356">
        <v>0.699708533491661</v>
      </c>
      <c r="AE1633" s="356">
        <v>0.92</v>
      </c>
      <c r="AF1633" s="169">
        <v>0.976470588235294</v>
      </c>
      <c r="AG1633" s="169">
        <v>0.929411764705882</v>
      </c>
      <c r="AH1633" s="169">
        <v>1</v>
      </c>
      <c r="AI1633" s="169">
        <v>0.994638069705094</v>
      </c>
      <c r="AJ1633" s="356">
        <v>0.92</v>
      </c>
      <c r="AK1633" s="169">
        <v>0.746002231312756</v>
      </c>
      <c r="AL1633" s="169">
        <v>0.742253521126761</v>
      </c>
      <c r="AM1633" s="169">
        <v>0.547712418300654</v>
      </c>
      <c r="AN1633" s="169">
        <v>0.761691523408346</v>
      </c>
      <c r="AO1633" s="168">
        <v>0.99</v>
      </c>
      <c r="AP1633" s="358">
        <v>1</v>
      </c>
      <c r="AQ1633" s="358">
        <v>1</v>
      </c>
      <c r="AR1633" s="358" t="s">
        <v>40</v>
      </c>
      <c r="AS1633" s="359">
        <v>1</v>
      </c>
      <c r="AT1633" s="364">
        <v>0.110069253262963</v>
      </c>
      <c r="AU1633" s="361">
        <v>0.142857142857143</v>
      </c>
      <c r="AV1633" s="362">
        <v>0.12</v>
      </c>
      <c r="AW1633" s="362">
        <v>0.133333333333333</v>
      </c>
      <c r="AX1633" s="362">
        <v>0.126599326599327</v>
      </c>
      <c r="AY1633" s="142"/>
      <c r="AZ1633" s="140"/>
    </row>
    <row r="1634" spans="1:52">
      <c r="A1634" s="138"/>
      <c r="B1634" s="142"/>
      <c r="C1634" s="172" t="s">
        <v>2706</v>
      </c>
      <c r="D1634" s="166" t="s">
        <v>235</v>
      </c>
      <c r="E1634" s="166" t="s">
        <v>2707</v>
      </c>
      <c r="F1634" s="167" t="s">
        <v>3115</v>
      </c>
      <c r="G1634" s="178" t="s">
        <v>3116</v>
      </c>
      <c r="H1634" s="178" t="s">
        <v>3116</v>
      </c>
      <c r="I1634" s="178" t="s">
        <v>3116</v>
      </c>
      <c r="J1634" s="178" t="s">
        <v>3116</v>
      </c>
      <c r="K1634" s="168">
        <v>0.9</v>
      </c>
      <c r="L1634" s="169" t="s">
        <v>40</v>
      </c>
      <c r="M1634" s="169" t="s">
        <v>40</v>
      </c>
      <c r="N1634" s="170" t="s">
        <v>40</v>
      </c>
      <c r="O1634" s="170" t="s">
        <v>40</v>
      </c>
      <c r="P1634" s="356">
        <v>0.9</v>
      </c>
      <c r="Q1634" s="357">
        <v>0</v>
      </c>
      <c r="R1634" s="169" t="s">
        <v>40</v>
      </c>
      <c r="S1634" s="169" t="s">
        <v>40</v>
      </c>
      <c r="T1634" s="169">
        <v>0</v>
      </c>
      <c r="U1634" s="356">
        <v>0.9</v>
      </c>
      <c r="V1634" s="169">
        <v>1</v>
      </c>
      <c r="W1634" s="169" t="s">
        <v>40</v>
      </c>
      <c r="X1634" s="169" t="s">
        <v>40</v>
      </c>
      <c r="Y1634" s="169">
        <v>0.823529411764706</v>
      </c>
      <c r="Z1634" s="356">
        <v>0.92</v>
      </c>
      <c r="AA1634" s="356" t="s">
        <v>40</v>
      </c>
      <c r="AB1634" s="356" t="s">
        <v>40</v>
      </c>
      <c r="AC1634" s="356" t="s">
        <v>40</v>
      </c>
      <c r="AD1634" s="356">
        <v>1</v>
      </c>
      <c r="AE1634" s="356">
        <v>0.92</v>
      </c>
      <c r="AF1634" s="169">
        <v>1</v>
      </c>
      <c r="AG1634" s="169">
        <v>1</v>
      </c>
      <c r="AH1634" s="169">
        <v>1</v>
      </c>
      <c r="AI1634" s="169">
        <v>0.97836515849873</v>
      </c>
      <c r="AJ1634" s="356">
        <v>0.92</v>
      </c>
      <c r="AK1634" s="169">
        <v>1</v>
      </c>
      <c r="AL1634" s="169" t="s">
        <v>40</v>
      </c>
      <c r="AM1634" s="169" t="s">
        <v>40</v>
      </c>
      <c r="AN1634" s="169">
        <v>0.952380952380952</v>
      </c>
      <c r="AO1634" s="168">
        <v>0.99</v>
      </c>
      <c r="AP1634" s="358">
        <v>1</v>
      </c>
      <c r="AQ1634" s="358">
        <v>1</v>
      </c>
      <c r="AR1634" s="358">
        <v>1</v>
      </c>
      <c r="AS1634" s="359">
        <v>1</v>
      </c>
      <c r="AT1634" s="364">
        <v>0.110069253262963</v>
      </c>
      <c r="AU1634" s="361" t="s">
        <v>40</v>
      </c>
      <c r="AV1634" s="362" t="s">
        <v>40</v>
      </c>
      <c r="AW1634" s="362" t="s">
        <v>40</v>
      </c>
      <c r="AX1634" s="362" t="s">
        <v>40</v>
      </c>
      <c r="AY1634" s="142"/>
      <c r="AZ1634" s="140"/>
    </row>
    <row r="1635" spans="1:52">
      <c r="A1635" s="138"/>
      <c r="B1635" s="142"/>
      <c r="C1635" s="172" t="s">
        <v>2706</v>
      </c>
      <c r="D1635" s="166" t="s">
        <v>26</v>
      </c>
      <c r="E1635" s="166" t="s">
        <v>2707</v>
      </c>
      <c r="F1635" s="167" t="s">
        <v>3117</v>
      </c>
      <c r="G1635" s="178" t="s">
        <v>3118</v>
      </c>
      <c r="H1635" s="178" t="s">
        <v>3118</v>
      </c>
      <c r="I1635" s="178" t="s">
        <v>3118</v>
      </c>
      <c r="J1635" s="178" t="s">
        <v>3118</v>
      </c>
      <c r="K1635" s="168">
        <v>0.9</v>
      </c>
      <c r="L1635" s="169">
        <v>1</v>
      </c>
      <c r="M1635" s="169">
        <v>1</v>
      </c>
      <c r="N1635" s="170">
        <v>0.846153846153846</v>
      </c>
      <c r="O1635" s="170">
        <v>0.962311557788945</v>
      </c>
      <c r="P1635" s="356">
        <v>0.9</v>
      </c>
      <c r="Q1635" s="357">
        <v>0.993623804463337</v>
      </c>
      <c r="R1635" s="169">
        <v>1.00262927256792</v>
      </c>
      <c r="S1635" s="169">
        <v>0.96304347826087</v>
      </c>
      <c r="T1635" s="169">
        <v>0.993475039890586</v>
      </c>
      <c r="U1635" s="356">
        <v>0.9</v>
      </c>
      <c r="V1635" s="169">
        <v>0.91817215727949</v>
      </c>
      <c r="W1635" s="169">
        <v>0.926380368098159</v>
      </c>
      <c r="X1635" s="169">
        <v>0.931884057971014</v>
      </c>
      <c r="Y1635" s="169">
        <v>0.941702758149077</v>
      </c>
      <c r="Z1635" s="356">
        <v>0.92</v>
      </c>
      <c r="AA1635" s="356" t="s">
        <v>40</v>
      </c>
      <c r="AB1635" s="356" t="s">
        <v>40</v>
      </c>
      <c r="AC1635" s="356" t="s">
        <v>40</v>
      </c>
      <c r="AD1635" s="356" t="s">
        <v>40</v>
      </c>
      <c r="AE1635" s="356">
        <v>0.92</v>
      </c>
      <c r="AF1635" s="169">
        <v>0.920634920634921</v>
      </c>
      <c r="AG1635" s="169">
        <v>1</v>
      </c>
      <c r="AH1635" s="169">
        <v>1</v>
      </c>
      <c r="AI1635" s="169">
        <v>0.986534372785259</v>
      </c>
      <c r="AJ1635" s="356">
        <v>0.92</v>
      </c>
      <c r="AK1635" s="169">
        <v>0.948038176033934</v>
      </c>
      <c r="AL1635" s="169">
        <v>0.96943231441048</v>
      </c>
      <c r="AM1635" s="169">
        <v>0.973931933381608</v>
      </c>
      <c r="AN1635" s="169">
        <v>0.979144764881375</v>
      </c>
      <c r="AO1635" s="168">
        <v>0.99</v>
      </c>
      <c r="AP1635" s="358">
        <v>1</v>
      </c>
      <c r="AQ1635" s="358">
        <v>1</v>
      </c>
      <c r="AR1635" s="358">
        <v>1</v>
      </c>
      <c r="AS1635" s="359">
        <v>1</v>
      </c>
      <c r="AT1635" s="364">
        <v>0.110069253262963</v>
      </c>
      <c r="AU1635" s="361">
        <v>0.0232558139534884</v>
      </c>
      <c r="AV1635" s="362">
        <v>0.0784313725490196</v>
      </c>
      <c r="AW1635" s="362">
        <v>0.0476190476190476</v>
      </c>
      <c r="AX1635" s="362">
        <v>0.0518987341772152</v>
      </c>
      <c r="AY1635" s="142"/>
      <c r="AZ1635" s="140"/>
    </row>
    <row r="1636" spans="1:52">
      <c r="A1636" s="138"/>
      <c r="B1636" s="142"/>
      <c r="C1636" s="172" t="s">
        <v>2706</v>
      </c>
      <c r="D1636" s="166" t="s">
        <v>26</v>
      </c>
      <c r="E1636" s="166" t="s">
        <v>2707</v>
      </c>
      <c r="F1636" s="167" t="s">
        <v>3119</v>
      </c>
      <c r="G1636" s="178" t="s">
        <v>3120</v>
      </c>
      <c r="H1636" s="178" t="s">
        <v>3120</v>
      </c>
      <c r="I1636" s="178" t="s">
        <v>3120</v>
      </c>
      <c r="J1636" s="178" t="s">
        <v>3120</v>
      </c>
      <c r="K1636" s="168">
        <v>0.9</v>
      </c>
      <c r="L1636" s="169">
        <v>0.96</v>
      </c>
      <c r="M1636" s="169">
        <v>0.954545454545455</v>
      </c>
      <c r="N1636" s="170">
        <v>0.857142857142857</v>
      </c>
      <c r="O1636" s="170">
        <v>0.930197268588771</v>
      </c>
      <c r="P1636" s="356">
        <v>0.9</v>
      </c>
      <c r="Q1636" s="357">
        <v>0.99579073962718</v>
      </c>
      <c r="R1636" s="169">
        <v>0.98937908496732</v>
      </c>
      <c r="S1636" s="169">
        <v>0.988483685220729</v>
      </c>
      <c r="T1636" s="169">
        <v>0.929269916035224</v>
      </c>
      <c r="U1636" s="356">
        <v>0.9</v>
      </c>
      <c r="V1636" s="169">
        <v>0.71256764882742</v>
      </c>
      <c r="W1636" s="169">
        <v>0.759803921568627</v>
      </c>
      <c r="X1636" s="169">
        <v>0.620921305182342</v>
      </c>
      <c r="Y1636" s="169">
        <v>0.667494368216261</v>
      </c>
      <c r="Z1636" s="356">
        <v>0.92</v>
      </c>
      <c r="AA1636" s="356">
        <v>0.847744360902256</v>
      </c>
      <c r="AB1636" s="356">
        <v>0.907792207792208</v>
      </c>
      <c r="AC1636" s="356">
        <v>0.889447236180904</v>
      </c>
      <c r="AD1636" s="356">
        <v>0.843010202631654</v>
      </c>
      <c r="AE1636" s="356">
        <v>0.92</v>
      </c>
      <c r="AF1636" s="169">
        <v>0.992125984251969</v>
      </c>
      <c r="AG1636" s="169">
        <v>1</v>
      </c>
      <c r="AH1636" s="169">
        <v>1</v>
      </c>
      <c r="AI1636" s="169">
        <v>0.973111395646607</v>
      </c>
      <c r="AJ1636" s="356">
        <v>0.92</v>
      </c>
      <c r="AK1636" s="169">
        <v>0.89769820971867</v>
      </c>
      <c r="AL1636" s="169">
        <v>0.930348258706468</v>
      </c>
      <c r="AM1636" s="169">
        <v>0.907638888888889</v>
      </c>
      <c r="AN1636" s="169">
        <v>0.887881839543471</v>
      </c>
      <c r="AO1636" s="168">
        <v>0.99</v>
      </c>
      <c r="AP1636" s="358">
        <v>1</v>
      </c>
      <c r="AQ1636" s="358">
        <v>1</v>
      </c>
      <c r="AR1636" s="358">
        <v>1</v>
      </c>
      <c r="AS1636" s="359">
        <v>1</v>
      </c>
      <c r="AT1636" s="364">
        <v>0.110069253262963</v>
      </c>
      <c r="AU1636" s="361">
        <v>0</v>
      </c>
      <c r="AV1636" s="362">
        <v>0</v>
      </c>
      <c r="AW1636" s="362">
        <v>0</v>
      </c>
      <c r="AX1636" s="362">
        <v>0.0769230769230769</v>
      </c>
      <c r="AY1636" s="142"/>
      <c r="AZ1636" s="140"/>
    </row>
    <row r="1637" spans="1:52">
      <c r="A1637" s="138"/>
      <c r="B1637" s="142"/>
      <c r="C1637" s="172" t="s">
        <v>2706</v>
      </c>
      <c r="D1637" s="166" t="s">
        <v>26</v>
      </c>
      <c r="E1637" s="166" t="s">
        <v>2707</v>
      </c>
      <c r="F1637" s="167" t="s">
        <v>3121</v>
      </c>
      <c r="G1637" s="178" t="s">
        <v>3122</v>
      </c>
      <c r="H1637" s="178" t="s">
        <v>3122</v>
      </c>
      <c r="I1637" s="178" t="s">
        <v>3122</v>
      </c>
      <c r="J1637" s="178" t="s">
        <v>3122</v>
      </c>
      <c r="K1637" s="168">
        <v>0.9</v>
      </c>
      <c r="L1637" s="169">
        <v>1</v>
      </c>
      <c r="M1637" s="169">
        <v>1</v>
      </c>
      <c r="N1637" s="170">
        <v>1</v>
      </c>
      <c r="O1637" s="170">
        <v>0.996575342465753</v>
      </c>
      <c r="P1637" s="356">
        <v>0.9</v>
      </c>
      <c r="Q1637" s="357">
        <v>0.955028618152085</v>
      </c>
      <c r="R1637" s="169">
        <v>0.992102665350444</v>
      </c>
      <c r="S1637" s="169">
        <v>0.950643776824034</v>
      </c>
      <c r="T1637" s="169">
        <v>0.890732138907321</v>
      </c>
      <c r="U1637" s="356">
        <v>0.9</v>
      </c>
      <c r="V1637" s="169">
        <v>0.906786590351594</v>
      </c>
      <c r="W1637" s="169">
        <v>0.927936821322804</v>
      </c>
      <c r="X1637" s="169">
        <v>0.90343347639485</v>
      </c>
      <c r="Y1637" s="169">
        <v>0.916709675833763</v>
      </c>
      <c r="Z1637" s="356">
        <v>0.92</v>
      </c>
      <c r="AA1637" s="356">
        <v>0.931847968545216</v>
      </c>
      <c r="AB1637" s="356">
        <v>0.850914205344585</v>
      </c>
      <c r="AC1637" s="356">
        <v>0.814449917898194</v>
      </c>
      <c r="AD1637" s="356">
        <v>0.805277619368552</v>
      </c>
      <c r="AE1637" s="356">
        <v>0.92</v>
      </c>
      <c r="AF1637" s="169">
        <v>1</v>
      </c>
      <c r="AG1637" s="169">
        <v>1</v>
      </c>
      <c r="AH1637" s="169">
        <v>0.991803278688525</v>
      </c>
      <c r="AI1637" s="169">
        <v>0.910920986411676</v>
      </c>
      <c r="AJ1637" s="356">
        <v>0.92</v>
      </c>
      <c r="AK1637" s="169">
        <v>0.946080878681977</v>
      </c>
      <c r="AL1637" s="169">
        <v>0.914500288850375</v>
      </c>
      <c r="AM1637" s="169">
        <v>0.891262876764594</v>
      </c>
      <c r="AN1637" s="169">
        <v>0.891471119133574</v>
      </c>
      <c r="AO1637" s="168">
        <v>0.99</v>
      </c>
      <c r="AP1637" s="358" t="s">
        <v>40</v>
      </c>
      <c r="AQ1637" s="358">
        <v>1</v>
      </c>
      <c r="AR1637" s="358">
        <v>1</v>
      </c>
      <c r="AS1637" s="359">
        <v>1</v>
      </c>
      <c r="AT1637" s="364">
        <v>0.110069253262963</v>
      </c>
      <c r="AU1637" s="361">
        <v>0.0108695652173913</v>
      </c>
      <c r="AV1637" s="362">
        <v>0.0533333333333333</v>
      </c>
      <c r="AW1637" s="362">
        <v>0.0277777777777778</v>
      </c>
      <c r="AX1637" s="362">
        <v>0.0381252186079049</v>
      </c>
      <c r="AY1637" s="142"/>
      <c r="AZ1637" s="140"/>
    </row>
    <row r="1638" spans="1:52">
      <c r="A1638" s="138"/>
      <c r="B1638" s="142"/>
      <c r="C1638" s="172" t="s">
        <v>2706</v>
      </c>
      <c r="D1638" s="166" t="s">
        <v>26</v>
      </c>
      <c r="E1638" s="166" t="s">
        <v>2707</v>
      </c>
      <c r="F1638" s="167" t="s">
        <v>3123</v>
      </c>
      <c r="G1638" s="178" t="s">
        <v>3124</v>
      </c>
      <c r="H1638" s="178" t="s">
        <v>3124</v>
      </c>
      <c r="I1638" s="178" t="s">
        <v>3124</v>
      </c>
      <c r="J1638" s="178" t="s">
        <v>3124</v>
      </c>
      <c r="K1638" s="168">
        <v>0.9</v>
      </c>
      <c r="L1638" s="169">
        <v>1</v>
      </c>
      <c r="M1638" s="169">
        <v>0.961538461538462</v>
      </c>
      <c r="N1638" s="170">
        <v>1</v>
      </c>
      <c r="O1638" s="170">
        <v>0.947791164658635</v>
      </c>
      <c r="P1638" s="356">
        <v>0.9</v>
      </c>
      <c r="Q1638" s="357">
        <v>0.915172413793103</v>
      </c>
      <c r="R1638" s="169">
        <v>0.981527708437344</v>
      </c>
      <c r="S1638" s="169">
        <v>0.974988834301027</v>
      </c>
      <c r="T1638" s="169">
        <v>0.977820401577081</v>
      </c>
      <c r="U1638" s="356">
        <v>0.9</v>
      </c>
      <c r="V1638" s="169">
        <v>0.906206896551724</v>
      </c>
      <c r="W1638" s="169">
        <v>0.940089865202197</v>
      </c>
      <c r="X1638" s="169">
        <v>0.94104510942385</v>
      </c>
      <c r="Y1638" s="169">
        <v>0.942792772221461</v>
      </c>
      <c r="Z1638" s="356">
        <v>0.92</v>
      </c>
      <c r="AA1638" s="356" t="s">
        <v>40</v>
      </c>
      <c r="AB1638" s="356">
        <v>0.5</v>
      </c>
      <c r="AC1638" s="356">
        <v>0</v>
      </c>
      <c r="AD1638" s="356">
        <v>0.144329896907216</v>
      </c>
      <c r="AE1638" s="356">
        <v>0.92</v>
      </c>
      <c r="AF1638" s="169">
        <v>0.991935483870968</v>
      </c>
      <c r="AG1638" s="169">
        <v>1</v>
      </c>
      <c r="AH1638" s="169">
        <v>1</v>
      </c>
      <c r="AI1638" s="169">
        <v>0.949896234805811</v>
      </c>
      <c r="AJ1638" s="356">
        <v>0.92</v>
      </c>
      <c r="AK1638" s="169">
        <v>0.943603851444292</v>
      </c>
      <c r="AL1638" s="169">
        <v>0.954793840039742</v>
      </c>
      <c r="AM1638" s="169">
        <v>0.959982214317474</v>
      </c>
      <c r="AN1638" s="169">
        <v>0.973258631132647</v>
      </c>
      <c r="AO1638" s="168">
        <v>0.99</v>
      </c>
      <c r="AP1638" s="358" t="s">
        <v>40</v>
      </c>
      <c r="AQ1638" s="358" t="s">
        <v>40</v>
      </c>
      <c r="AR1638" s="358" t="s">
        <v>40</v>
      </c>
      <c r="AS1638" s="359">
        <v>1</v>
      </c>
      <c r="AT1638" s="364">
        <v>0.110069253262963</v>
      </c>
      <c r="AU1638" s="361">
        <v>0.021505376344086</v>
      </c>
      <c r="AV1638" s="362">
        <v>0.0649350649350649</v>
      </c>
      <c r="AW1638" s="362">
        <v>0.0352941176470588</v>
      </c>
      <c r="AX1638" s="362">
        <v>0.0334813802528186</v>
      </c>
      <c r="AY1638" s="142"/>
      <c r="AZ1638" s="140"/>
    </row>
    <row r="1639" spans="1:52">
      <c r="A1639" s="138"/>
      <c r="B1639" s="142"/>
      <c r="C1639" s="172" t="s">
        <v>2706</v>
      </c>
      <c r="D1639" s="166" t="s">
        <v>26</v>
      </c>
      <c r="E1639" s="166" t="s">
        <v>2707</v>
      </c>
      <c r="F1639" s="167" t="s">
        <v>3125</v>
      </c>
      <c r="G1639" s="178" t="s">
        <v>3126</v>
      </c>
      <c r="H1639" s="178" t="s">
        <v>3126</v>
      </c>
      <c r="I1639" s="178" t="s">
        <v>3126</v>
      </c>
      <c r="J1639" s="178" t="s">
        <v>3126</v>
      </c>
      <c r="K1639" s="168">
        <v>0.9</v>
      </c>
      <c r="L1639" s="169">
        <v>0.945945945945946</v>
      </c>
      <c r="M1639" s="169">
        <v>0.923076923076923</v>
      </c>
      <c r="N1639" s="170">
        <v>0.914285714285714</v>
      </c>
      <c r="O1639" s="170">
        <v>0.900610287707062</v>
      </c>
      <c r="P1639" s="356">
        <v>0.9</v>
      </c>
      <c r="Q1639" s="357">
        <v>0.9396</v>
      </c>
      <c r="R1639" s="169">
        <v>0.979698984949247</v>
      </c>
      <c r="S1639" s="169">
        <v>0.991107286288009</v>
      </c>
      <c r="T1639" s="169">
        <v>0.958133659881787</v>
      </c>
      <c r="U1639" s="356">
        <v>0.9</v>
      </c>
      <c r="V1639" s="169">
        <v>0.9552</v>
      </c>
      <c r="W1639" s="169">
        <v>0.957997899894995</v>
      </c>
      <c r="X1639" s="169">
        <v>0.953528399311532</v>
      </c>
      <c r="Y1639" s="169">
        <v>0.971054179402378</v>
      </c>
      <c r="Z1639" s="356">
        <v>0.92</v>
      </c>
      <c r="AA1639" s="356">
        <v>0</v>
      </c>
      <c r="AB1639" s="356" t="s">
        <v>40</v>
      </c>
      <c r="AC1639" s="356" t="s">
        <v>40</v>
      </c>
      <c r="AD1639" s="356">
        <v>0.0769230769230769</v>
      </c>
      <c r="AE1639" s="356">
        <v>0.92</v>
      </c>
      <c r="AF1639" s="169">
        <v>0.5</v>
      </c>
      <c r="AG1639" s="169">
        <v>0.571428571428571</v>
      </c>
      <c r="AH1639" s="169">
        <v>1</v>
      </c>
      <c r="AI1639" s="169">
        <v>0.874043855175931</v>
      </c>
      <c r="AJ1639" s="356">
        <v>0.92</v>
      </c>
      <c r="AK1639" s="169">
        <v>0.959400867165944</v>
      </c>
      <c r="AL1639" s="169">
        <v>0.977622377622378</v>
      </c>
      <c r="AM1639" s="169">
        <v>0.977064220183486</v>
      </c>
      <c r="AN1639" s="169">
        <v>0.985811435616861</v>
      </c>
      <c r="AO1639" s="168">
        <v>0.99</v>
      </c>
      <c r="AP1639" s="358">
        <v>1</v>
      </c>
      <c r="AQ1639" s="358" t="s">
        <v>40</v>
      </c>
      <c r="AR1639" s="358" t="s">
        <v>40</v>
      </c>
      <c r="AS1639" s="359">
        <v>1</v>
      </c>
      <c r="AT1639" s="364">
        <v>0.110069253262963</v>
      </c>
      <c r="AU1639" s="361">
        <v>0.157894736842105</v>
      </c>
      <c r="AV1639" s="362">
        <v>0</v>
      </c>
      <c r="AW1639" s="362">
        <v>0.115384615384615</v>
      </c>
      <c r="AX1639" s="362">
        <v>0.0577988915281077</v>
      </c>
      <c r="AY1639" s="142"/>
      <c r="AZ1639" s="140"/>
    </row>
    <row r="1640" spans="1:52">
      <c r="A1640" s="138"/>
      <c r="B1640" s="142"/>
      <c r="C1640" s="172" t="s">
        <v>2706</v>
      </c>
      <c r="D1640" s="166" t="s">
        <v>26</v>
      </c>
      <c r="E1640" s="166" t="s">
        <v>2707</v>
      </c>
      <c r="F1640" s="167" t="s">
        <v>3127</v>
      </c>
      <c r="G1640" s="178" t="s">
        <v>3128</v>
      </c>
      <c r="H1640" s="178" t="s">
        <v>3128</v>
      </c>
      <c r="I1640" s="178" t="s">
        <v>3128</v>
      </c>
      <c r="J1640" s="178" t="s">
        <v>3128</v>
      </c>
      <c r="K1640" s="168">
        <v>0.9</v>
      </c>
      <c r="L1640" s="169">
        <v>0.92</v>
      </c>
      <c r="M1640" s="169">
        <v>1</v>
      </c>
      <c r="N1640" s="170">
        <v>0.863636363636364</v>
      </c>
      <c r="O1640" s="170">
        <v>0.985148514851485</v>
      </c>
      <c r="P1640" s="356">
        <v>0.9</v>
      </c>
      <c r="Q1640" s="357">
        <v>0.954631379962193</v>
      </c>
      <c r="R1640" s="169">
        <v>0.959817351598173</v>
      </c>
      <c r="S1640" s="169">
        <v>0.946188340807175</v>
      </c>
      <c r="T1640" s="169">
        <v>0.93982414874552</v>
      </c>
      <c r="U1640" s="356">
        <v>0.9</v>
      </c>
      <c r="V1640" s="169">
        <v>0.816635160680529</v>
      </c>
      <c r="W1640" s="169">
        <v>0.836529680365297</v>
      </c>
      <c r="X1640" s="169">
        <v>0.832959641255605</v>
      </c>
      <c r="Y1640" s="169">
        <v>0.868475582437276</v>
      </c>
      <c r="Z1640" s="356">
        <v>0.92</v>
      </c>
      <c r="AA1640" s="356">
        <v>0.874220374220374</v>
      </c>
      <c r="AB1640" s="356">
        <v>0.894651539708266</v>
      </c>
      <c r="AC1640" s="356">
        <v>0.863636363636364</v>
      </c>
      <c r="AD1640" s="356">
        <v>0.923914315814117</v>
      </c>
      <c r="AE1640" s="356">
        <v>0.92</v>
      </c>
      <c r="AF1640" s="169">
        <v>0.948148148148148</v>
      </c>
      <c r="AG1640" s="169">
        <v>0.986577181208054</v>
      </c>
      <c r="AH1640" s="169">
        <v>1</v>
      </c>
      <c r="AI1640" s="169">
        <v>0.984516699845167</v>
      </c>
      <c r="AJ1640" s="356">
        <v>0.92</v>
      </c>
      <c r="AK1640" s="169">
        <v>0.916409861325116</v>
      </c>
      <c r="AL1640" s="169">
        <v>0.924154025670945</v>
      </c>
      <c r="AM1640" s="169">
        <v>0.897103658536585</v>
      </c>
      <c r="AN1640" s="169">
        <v>0.94514099875904</v>
      </c>
      <c r="AO1640" s="168">
        <v>0.99</v>
      </c>
      <c r="AP1640" s="358">
        <v>1</v>
      </c>
      <c r="AQ1640" s="358">
        <v>1</v>
      </c>
      <c r="AR1640" s="358">
        <v>1</v>
      </c>
      <c r="AS1640" s="359">
        <v>1</v>
      </c>
      <c r="AT1640" s="364">
        <v>0.110069253262963</v>
      </c>
      <c r="AU1640" s="361">
        <v>0.238095238095238</v>
      </c>
      <c r="AV1640" s="362">
        <v>0.0666666666666667</v>
      </c>
      <c r="AW1640" s="362">
        <v>0.147058823529412</v>
      </c>
      <c r="AX1640" s="362">
        <v>0.0602134146341463</v>
      </c>
      <c r="AY1640" s="142"/>
      <c r="AZ1640" s="140"/>
    </row>
    <row r="1641" spans="1:52">
      <c r="A1641" s="138"/>
      <c r="B1641" s="142"/>
      <c r="C1641" s="172" t="s">
        <v>2706</v>
      </c>
      <c r="D1641" s="166" t="s">
        <v>26</v>
      </c>
      <c r="E1641" s="166" t="s">
        <v>2707</v>
      </c>
      <c r="F1641" s="167" t="s">
        <v>3129</v>
      </c>
      <c r="G1641" s="178" t="s">
        <v>3130</v>
      </c>
      <c r="H1641" s="178" t="s">
        <v>3130</v>
      </c>
      <c r="I1641" s="178" t="s">
        <v>3130</v>
      </c>
      <c r="J1641" s="178" t="s">
        <v>3130</v>
      </c>
      <c r="K1641" s="168">
        <v>0.9</v>
      </c>
      <c r="L1641" s="169">
        <v>1</v>
      </c>
      <c r="M1641" s="169">
        <v>1</v>
      </c>
      <c r="N1641" s="170">
        <v>0.954545454545455</v>
      </c>
      <c r="O1641" s="170">
        <v>0.991586538461538</v>
      </c>
      <c r="P1641" s="356">
        <v>0.9</v>
      </c>
      <c r="Q1641" s="357">
        <v>0.941091260260744</v>
      </c>
      <c r="R1641" s="169">
        <v>0.87963610916725</v>
      </c>
      <c r="S1641" s="169">
        <v>0.997946611909651</v>
      </c>
      <c r="T1641" s="169">
        <v>0.888846840846478</v>
      </c>
      <c r="U1641" s="356">
        <v>0.9</v>
      </c>
      <c r="V1641" s="169">
        <v>0.845968131337518</v>
      </c>
      <c r="W1641" s="169">
        <v>0.868439468159552</v>
      </c>
      <c r="X1641" s="169">
        <v>0.87217659137577</v>
      </c>
      <c r="Y1641" s="169">
        <v>0.892873361387787</v>
      </c>
      <c r="Z1641" s="356">
        <v>0.92</v>
      </c>
      <c r="AA1641" s="356">
        <v>0</v>
      </c>
      <c r="AB1641" s="356">
        <v>0</v>
      </c>
      <c r="AC1641" s="356" t="s">
        <v>40</v>
      </c>
      <c r="AD1641" s="356">
        <v>0.480519480519481</v>
      </c>
      <c r="AE1641" s="356">
        <v>0.92</v>
      </c>
      <c r="AF1641" s="169">
        <v>0.992</v>
      </c>
      <c r="AG1641" s="169">
        <v>0.942307692307692</v>
      </c>
      <c r="AH1641" s="169">
        <v>1</v>
      </c>
      <c r="AI1641" s="169">
        <v>0.992193308550186</v>
      </c>
      <c r="AJ1641" s="356">
        <v>0.92</v>
      </c>
      <c r="AK1641" s="169">
        <v>0.929604628736741</v>
      </c>
      <c r="AL1641" s="169">
        <v>0.945644599303136</v>
      </c>
      <c r="AM1641" s="169">
        <v>0.927840327533265</v>
      </c>
      <c r="AN1641" s="169">
        <v>0.961461302924718</v>
      </c>
      <c r="AO1641" s="168">
        <v>0.99</v>
      </c>
      <c r="AP1641" s="358">
        <v>1</v>
      </c>
      <c r="AQ1641" s="358">
        <v>1</v>
      </c>
      <c r="AR1641" s="358">
        <v>1</v>
      </c>
      <c r="AS1641" s="359">
        <v>1</v>
      </c>
      <c r="AT1641" s="364">
        <v>0.110069253262963</v>
      </c>
      <c r="AU1641" s="361">
        <v>0</v>
      </c>
      <c r="AV1641" s="362">
        <v>0.153846153846154</v>
      </c>
      <c r="AW1641" s="362">
        <v>0.0714285714285714</v>
      </c>
      <c r="AX1641" s="362">
        <v>0.0357873210633947</v>
      </c>
      <c r="AY1641" s="142"/>
      <c r="AZ1641" s="140"/>
    </row>
    <row r="1642" spans="1:52">
      <c r="A1642" s="138"/>
      <c r="B1642" s="142"/>
      <c r="C1642" s="172" t="s">
        <v>2706</v>
      </c>
      <c r="D1642" s="166" t="s">
        <v>26</v>
      </c>
      <c r="E1642" s="166" t="s">
        <v>2707</v>
      </c>
      <c r="F1642" s="167" t="s">
        <v>3131</v>
      </c>
      <c r="G1642" s="178" t="s">
        <v>3132</v>
      </c>
      <c r="H1642" s="178" t="s">
        <v>3132</v>
      </c>
      <c r="I1642" s="178" t="s">
        <v>3132</v>
      </c>
      <c r="J1642" s="178" t="s">
        <v>3132</v>
      </c>
      <c r="K1642" s="168">
        <v>0.9</v>
      </c>
      <c r="L1642" s="169">
        <v>1</v>
      </c>
      <c r="M1642" s="169">
        <v>1</v>
      </c>
      <c r="N1642" s="170">
        <v>1</v>
      </c>
      <c r="O1642" s="170">
        <v>0.993817619783617</v>
      </c>
      <c r="P1642" s="356">
        <v>0.9</v>
      </c>
      <c r="Q1642" s="357">
        <v>0.994444444444444</v>
      </c>
      <c r="R1642" s="169">
        <v>0.994996426018585</v>
      </c>
      <c r="S1642" s="169">
        <v>0.997520148791073</v>
      </c>
      <c r="T1642" s="169">
        <v>0.996962188947539</v>
      </c>
      <c r="U1642" s="356">
        <v>0.9</v>
      </c>
      <c r="V1642" s="169">
        <v>0.920634920634921</v>
      </c>
      <c r="W1642" s="169">
        <v>0.923516797712652</v>
      </c>
      <c r="X1642" s="169">
        <v>0.944203347799132</v>
      </c>
      <c r="Y1642" s="169">
        <v>0.945276311537219</v>
      </c>
      <c r="Z1642" s="356">
        <v>0.92</v>
      </c>
      <c r="AA1642" s="356" t="s">
        <v>40</v>
      </c>
      <c r="AB1642" s="356" t="s">
        <v>40</v>
      </c>
      <c r="AC1642" s="356" t="s">
        <v>40</v>
      </c>
      <c r="AD1642" s="356" t="s">
        <v>40</v>
      </c>
      <c r="AE1642" s="356">
        <v>0.92</v>
      </c>
      <c r="AF1642" s="169">
        <v>1</v>
      </c>
      <c r="AG1642" s="169">
        <v>0.941176470588235</v>
      </c>
      <c r="AH1642" s="169">
        <v>1</v>
      </c>
      <c r="AI1642" s="169">
        <v>0.969056974459725</v>
      </c>
      <c r="AJ1642" s="356">
        <v>0.92</v>
      </c>
      <c r="AK1642" s="169">
        <v>0.961904761904762</v>
      </c>
      <c r="AL1642" s="169">
        <v>0.958541815582559</v>
      </c>
      <c r="AM1642" s="169">
        <v>0.967141971481711</v>
      </c>
      <c r="AN1642" s="169">
        <v>0.977485726597005</v>
      </c>
      <c r="AO1642" s="168">
        <v>0.99</v>
      </c>
      <c r="AP1642" s="358">
        <v>1</v>
      </c>
      <c r="AQ1642" s="358">
        <v>1</v>
      </c>
      <c r="AR1642" s="358">
        <v>1</v>
      </c>
      <c r="AS1642" s="359">
        <v>1</v>
      </c>
      <c r="AT1642" s="364">
        <v>0.110069253262963</v>
      </c>
      <c r="AU1642" s="361">
        <v>0.0769230769230769</v>
      </c>
      <c r="AV1642" s="362">
        <v>0.133333333333333</v>
      </c>
      <c r="AW1642" s="362">
        <v>0.0526315789473684</v>
      </c>
      <c r="AX1642" s="362">
        <v>0.0459670424978317</v>
      </c>
      <c r="AY1642" s="142"/>
      <c r="AZ1642" s="140"/>
    </row>
    <row r="1643" spans="1:52">
      <c r="A1643" s="138"/>
      <c r="B1643" s="142"/>
      <c r="C1643" s="172" t="s">
        <v>2706</v>
      </c>
      <c r="D1643" s="166" t="s">
        <v>26</v>
      </c>
      <c r="E1643" s="166" t="s">
        <v>2707</v>
      </c>
      <c r="F1643" s="167" t="s">
        <v>3133</v>
      </c>
      <c r="G1643" s="178" t="s">
        <v>3134</v>
      </c>
      <c r="H1643" s="178" t="s">
        <v>3134</v>
      </c>
      <c r="I1643" s="178" t="s">
        <v>3134</v>
      </c>
      <c r="J1643" s="178" t="s">
        <v>3134</v>
      </c>
      <c r="K1643" s="168">
        <v>0.9</v>
      </c>
      <c r="L1643" s="169">
        <v>0.953488372093023</v>
      </c>
      <c r="M1643" s="169">
        <v>0.934782608695652</v>
      </c>
      <c r="N1643" s="170">
        <v>1</v>
      </c>
      <c r="O1643" s="170">
        <v>0.959701492537313</v>
      </c>
      <c r="P1643" s="356">
        <v>0.9</v>
      </c>
      <c r="Q1643" s="357">
        <v>0.953284671532847</v>
      </c>
      <c r="R1643" s="169">
        <v>0.883473914401749</v>
      </c>
      <c r="S1643" s="169">
        <v>0.93762751384436</v>
      </c>
      <c r="T1643" s="169">
        <v>0.950648814106777</v>
      </c>
      <c r="U1643" s="356">
        <v>0.9</v>
      </c>
      <c r="V1643" s="169">
        <v>0.883941605839416</v>
      </c>
      <c r="W1643" s="169">
        <v>0.808809746954077</v>
      </c>
      <c r="X1643" s="169">
        <v>0.851646750218595</v>
      </c>
      <c r="Y1643" s="169">
        <v>0.902405588627444</v>
      </c>
      <c r="Z1643" s="356">
        <v>0.92</v>
      </c>
      <c r="AA1643" s="356" t="s">
        <v>40</v>
      </c>
      <c r="AB1643" s="356">
        <v>1</v>
      </c>
      <c r="AC1643" s="356" t="s">
        <v>40</v>
      </c>
      <c r="AD1643" s="356">
        <v>1</v>
      </c>
      <c r="AE1643" s="356">
        <v>0.92</v>
      </c>
      <c r="AF1643" s="169">
        <v>0.932624113475177</v>
      </c>
      <c r="AG1643" s="169">
        <v>0.969594594594595</v>
      </c>
      <c r="AH1643" s="169">
        <v>0.939834024896266</v>
      </c>
      <c r="AI1643" s="169">
        <v>0.946392202502182</v>
      </c>
      <c r="AJ1643" s="356">
        <v>0.92</v>
      </c>
      <c r="AK1643" s="169">
        <v>0.935976718806839</v>
      </c>
      <c r="AL1643" s="169">
        <v>0.93015279077019</v>
      </c>
      <c r="AM1643" s="169">
        <v>0.909170305676856</v>
      </c>
      <c r="AN1643" s="169">
        <v>0.958364619312209</v>
      </c>
      <c r="AO1643" s="168">
        <v>0.99</v>
      </c>
      <c r="AP1643" s="358">
        <v>1</v>
      </c>
      <c r="AQ1643" s="358">
        <v>1</v>
      </c>
      <c r="AR1643" s="358">
        <v>1</v>
      </c>
      <c r="AS1643" s="359">
        <v>1</v>
      </c>
      <c r="AT1643" s="364">
        <v>0.110069253262963</v>
      </c>
      <c r="AU1643" s="361">
        <v>0</v>
      </c>
      <c r="AV1643" s="362">
        <v>0.12</v>
      </c>
      <c r="AW1643" s="362">
        <v>0.0303030303030303</v>
      </c>
      <c r="AX1643" s="362">
        <v>0.036979969183359</v>
      </c>
      <c r="AY1643" s="142"/>
      <c r="AZ1643" s="140"/>
    </row>
    <row r="1644" spans="1:52">
      <c r="A1644" s="138"/>
      <c r="B1644" s="142"/>
      <c r="C1644" s="172" t="s">
        <v>2706</v>
      </c>
      <c r="D1644" s="166" t="s">
        <v>26</v>
      </c>
      <c r="E1644" s="166" t="s">
        <v>2707</v>
      </c>
      <c r="F1644" s="167" t="s">
        <v>3135</v>
      </c>
      <c r="G1644" s="178" t="s">
        <v>3136</v>
      </c>
      <c r="H1644" s="178" t="s">
        <v>3136</v>
      </c>
      <c r="I1644" s="178" t="s">
        <v>3136</v>
      </c>
      <c r="J1644" s="178" t="s">
        <v>3136</v>
      </c>
      <c r="K1644" s="168">
        <v>0.9</v>
      </c>
      <c r="L1644" s="169">
        <v>1</v>
      </c>
      <c r="M1644" s="169">
        <v>1</v>
      </c>
      <c r="N1644" s="170">
        <v>1</v>
      </c>
      <c r="O1644" s="170">
        <v>0.964664310954064</v>
      </c>
      <c r="P1644" s="356">
        <v>0.9</v>
      </c>
      <c r="Q1644" s="357">
        <v>0.994148624926858</v>
      </c>
      <c r="R1644" s="169">
        <v>0.992380952380952</v>
      </c>
      <c r="S1644" s="169">
        <v>0.995098039215686</v>
      </c>
      <c r="T1644" s="169">
        <v>0.969799682867575</v>
      </c>
      <c r="U1644" s="356">
        <v>0.9</v>
      </c>
      <c r="V1644" s="169">
        <v>0.870099473376243</v>
      </c>
      <c r="W1644" s="169">
        <v>0.807619047619048</v>
      </c>
      <c r="X1644" s="169">
        <v>0.858288770053476</v>
      </c>
      <c r="Y1644" s="169">
        <v>0.882951950073464</v>
      </c>
      <c r="Z1644" s="356">
        <v>0.92</v>
      </c>
      <c r="AA1644" s="356" t="s">
        <v>40</v>
      </c>
      <c r="AB1644" s="356" t="s">
        <v>40</v>
      </c>
      <c r="AC1644" s="356" t="s">
        <v>40</v>
      </c>
      <c r="AD1644" s="356" t="s">
        <v>40</v>
      </c>
      <c r="AE1644" s="356">
        <v>0.92</v>
      </c>
      <c r="AF1644" s="169">
        <v>0.718918918918919</v>
      </c>
      <c r="AG1644" s="169">
        <v>0.674418604651163</v>
      </c>
      <c r="AH1644" s="169">
        <v>0.981927710843373</v>
      </c>
      <c r="AI1644" s="169">
        <v>0.933193480716476</v>
      </c>
      <c r="AJ1644" s="356">
        <v>0.92</v>
      </c>
      <c r="AK1644" s="169">
        <v>0.921728971962617</v>
      </c>
      <c r="AL1644" s="169">
        <v>0.885238095238095</v>
      </c>
      <c r="AM1644" s="169">
        <v>0.925133689839572</v>
      </c>
      <c r="AN1644" s="169">
        <v>0.936337323462249</v>
      </c>
      <c r="AO1644" s="168">
        <v>0.99</v>
      </c>
      <c r="AP1644" s="358">
        <v>1</v>
      </c>
      <c r="AQ1644" s="358">
        <v>1</v>
      </c>
      <c r="AR1644" s="358">
        <v>1</v>
      </c>
      <c r="AS1644" s="359">
        <v>1</v>
      </c>
      <c r="AT1644" s="364">
        <v>0.110069253262963</v>
      </c>
      <c r="AU1644" s="361">
        <v>0.0588235294117647</v>
      </c>
      <c r="AV1644" s="362">
        <v>0</v>
      </c>
      <c r="AW1644" s="362">
        <v>0.09375</v>
      </c>
      <c r="AX1644" s="362">
        <v>0.056687898089172</v>
      </c>
      <c r="AY1644" s="142"/>
      <c r="AZ1644" s="140"/>
    </row>
    <row r="1645" spans="1:52">
      <c r="A1645" s="138"/>
      <c r="B1645" s="142"/>
      <c r="C1645" s="172" t="s">
        <v>2706</v>
      </c>
      <c r="D1645" s="166" t="s">
        <v>26</v>
      </c>
      <c r="E1645" s="166" t="s">
        <v>2707</v>
      </c>
      <c r="F1645" s="167" t="s">
        <v>3137</v>
      </c>
      <c r="G1645" s="178" t="s">
        <v>3138</v>
      </c>
      <c r="H1645" s="178" t="s">
        <v>3138</v>
      </c>
      <c r="I1645" s="178" t="s">
        <v>3138</v>
      </c>
      <c r="J1645" s="178" t="s">
        <v>3138</v>
      </c>
      <c r="K1645" s="168">
        <v>0.9</v>
      </c>
      <c r="L1645" s="169">
        <v>1</v>
      </c>
      <c r="M1645" s="169">
        <v>0.96</v>
      </c>
      <c r="N1645" s="170">
        <v>1</v>
      </c>
      <c r="O1645" s="170">
        <v>0.939897698209719</v>
      </c>
      <c r="P1645" s="356">
        <v>0.9</v>
      </c>
      <c r="Q1645" s="357">
        <v>0.225063938618926</v>
      </c>
      <c r="R1645" s="169">
        <v>1.15235792019347</v>
      </c>
      <c r="S1645" s="169">
        <v>1.15615615615616</v>
      </c>
      <c r="T1645" s="169">
        <v>1.10648528204527</v>
      </c>
      <c r="U1645" s="356">
        <v>0.9</v>
      </c>
      <c r="V1645" s="169">
        <v>0.898550724637681</v>
      </c>
      <c r="W1645" s="169">
        <v>0.927448609431681</v>
      </c>
      <c r="X1645" s="169">
        <v>0.924924924924925</v>
      </c>
      <c r="Y1645" s="169">
        <v>0.912435010359251</v>
      </c>
      <c r="Z1645" s="356">
        <v>0.92</v>
      </c>
      <c r="AA1645" s="356">
        <v>0.861761426978818</v>
      </c>
      <c r="AB1645" s="356">
        <v>0.845323741007194</v>
      </c>
      <c r="AC1645" s="356">
        <v>0.794486215538847</v>
      </c>
      <c r="AD1645" s="356">
        <v>0.884189696807083</v>
      </c>
      <c r="AE1645" s="356">
        <v>0.92</v>
      </c>
      <c r="AF1645" s="169">
        <v>1</v>
      </c>
      <c r="AG1645" s="169">
        <v>1</v>
      </c>
      <c r="AH1645" s="169">
        <v>0.935483870967742</v>
      </c>
      <c r="AI1645" s="169">
        <v>0.87289088863892</v>
      </c>
      <c r="AJ1645" s="356">
        <v>0.92</v>
      </c>
      <c r="AK1645" s="169">
        <v>0.901818181818182</v>
      </c>
      <c r="AL1645" s="169">
        <v>0.893603133159269</v>
      </c>
      <c r="AM1645" s="169">
        <v>0.829787234042553</v>
      </c>
      <c r="AN1645" s="169">
        <v>0.904342229043917</v>
      </c>
      <c r="AO1645" s="168">
        <v>0.99</v>
      </c>
      <c r="AP1645" s="358">
        <v>1</v>
      </c>
      <c r="AQ1645" s="358" t="s">
        <v>40</v>
      </c>
      <c r="AR1645" s="358" t="s">
        <v>40</v>
      </c>
      <c r="AS1645" s="359">
        <v>1</v>
      </c>
      <c r="AT1645" s="364">
        <v>0.110069253262963</v>
      </c>
      <c r="AU1645" s="361">
        <v>0</v>
      </c>
      <c r="AV1645" s="362">
        <v>0</v>
      </c>
      <c r="AW1645" s="362">
        <v>0</v>
      </c>
      <c r="AX1645" s="362">
        <v>0.0515179392824287</v>
      </c>
      <c r="AY1645" s="142"/>
      <c r="AZ1645" s="140"/>
    </row>
    <row r="1646" spans="1:52">
      <c r="A1646" s="138"/>
      <c r="B1646" s="142"/>
      <c r="C1646" s="172" t="s">
        <v>2706</v>
      </c>
      <c r="D1646" s="166" t="s">
        <v>26</v>
      </c>
      <c r="E1646" s="166" t="s">
        <v>2707</v>
      </c>
      <c r="F1646" s="167" t="s">
        <v>3139</v>
      </c>
      <c r="G1646" s="178" t="s">
        <v>3140</v>
      </c>
      <c r="H1646" s="178" t="s">
        <v>3140</v>
      </c>
      <c r="I1646" s="178" t="s">
        <v>3140</v>
      </c>
      <c r="J1646" s="178" t="s">
        <v>3140</v>
      </c>
      <c r="K1646" s="168">
        <v>0.9</v>
      </c>
      <c r="L1646" s="169">
        <v>0.96969696969697</v>
      </c>
      <c r="M1646" s="169">
        <v>1</v>
      </c>
      <c r="N1646" s="170">
        <v>0.96551724137931</v>
      </c>
      <c r="O1646" s="170">
        <v>0.932307692307692</v>
      </c>
      <c r="P1646" s="356">
        <v>0.9</v>
      </c>
      <c r="Q1646" s="357">
        <v>1.00517160319699</v>
      </c>
      <c r="R1646" s="169">
        <v>0.99063670411985</v>
      </c>
      <c r="S1646" s="169">
        <v>0.994788273615635</v>
      </c>
      <c r="T1646" s="169">
        <v>0.915722747583914</v>
      </c>
      <c r="U1646" s="356">
        <v>0.9</v>
      </c>
      <c r="V1646" s="169">
        <v>0.692054536906441</v>
      </c>
      <c r="W1646" s="169">
        <v>0.724094881398252</v>
      </c>
      <c r="X1646" s="169">
        <v>0.687947882736156</v>
      </c>
      <c r="Y1646" s="169">
        <v>0.67814957220548</v>
      </c>
      <c r="Z1646" s="356">
        <v>0.92</v>
      </c>
      <c r="AA1646" s="356">
        <v>0.813700384122919</v>
      </c>
      <c r="AB1646" s="356">
        <v>0.799621928166352</v>
      </c>
      <c r="AC1646" s="356">
        <v>0.745583038869258</v>
      </c>
      <c r="AD1646" s="356">
        <v>0.789230242119689</v>
      </c>
      <c r="AE1646" s="356">
        <v>0.92</v>
      </c>
      <c r="AF1646" s="169">
        <v>0.555555555555556</v>
      </c>
      <c r="AG1646" s="169">
        <v>0.96969696969697</v>
      </c>
      <c r="AH1646" s="169">
        <v>1</v>
      </c>
      <c r="AI1646" s="169">
        <v>0.991358024691358</v>
      </c>
      <c r="AJ1646" s="356">
        <v>0.92</v>
      </c>
      <c r="AK1646" s="169">
        <v>0.845906040268456</v>
      </c>
      <c r="AL1646" s="169">
        <v>0.851143607049119</v>
      </c>
      <c r="AM1646" s="169">
        <v>0.816595945308817</v>
      </c>
      <c r="AN1646" s="169">
        <v>0.844503270572079</v>
      </c>
      <c r="AO1646" s="168">
        <v>0.99</v>
      </c>
      <c r="AP1646" s="358">
        <v>1</v>
      </c>
      <c r="AQ1646" s="358">
        <v>1</v>
      </c>
      <c r="AR1646" s="358" t="s">
        <v>40</v>
      </c>
      <c r="AS1646" s="359">
        <v>1</v>
      </c>
      <c r="AT1646" s="364">
        <v>0.110069253262963</v>
      </c>
      <c r="AU1646" s="361">
        <v>0.117647058823529</v>
      </c>
      <c r="AV1646" s="362">
        <v>0.19047619047619</v>
      </c>
      <c r="AW1646" s="362">
        <v>0.473684210526316</v>
      </c>
      <c r="AX1646" s="362">
        <v>0.0768269831355403</v>
      </c>
      <c r="AY1646" s="142"/>
      <c r="AZ1646" s="140"/>
    </row>
    <row r="1647" spans="1:52">
      <c r="A1647" s="138"/>
      <c r="B1647" s="142"/>
      <c r="C1647" s="172" t="s">
        <v>2706</v>
      </c>
      <c r="D1647" s="166" t="s">
        <v>26</v>
      </c>
      <c r="E1647" s="166" t="s">
        <v>2707</v>
      </c>
      <c r="F1647" s="167" t="s">
        <v>3141</v>
      </c>
      <c r="G1647" s="178" t="s">
        <v>3142</v>
      </c>
      <c r="H1647" s="178" t="s">
        <v>3142</v>
      </c>
      <c r="I1647" s="178" t="s">
        <v>3142</v>
      </c>
      <c r="J1647" s="178" t="s">
        <v>3142</v>
      </c>
      <c r="K1647" s="168">
        <v>0.9</v>
      </c>
      <c r="L1647" s="169">
        <v>1</v>
      </c>
      <c r="M1647" s="169">
        <v>1</v>
      </c>
      <c r="N1647" s="170">
        <v>1</v>
      </c>
      <c r="O1647" s="170">
        <v>0.997201492537313</v>
      </c>
      <c r="P1647" s="356">
        <v>0.9</v>
      </c>
      <c r="Q1647" s="357">
        <v>0.921698739216987</v>
      </c>
      <c r="R1647" s="169">
        <v>0.87682570593963</v>
      </c>
      <c r="S1647" s="169">
        <v>0.834017796030116</v>
      </c>
      <c r="T1647" s="169">
        <v>0.8876523835952</v>
      </c>
      <c r="U1647" s="356">
        <v>0.9</v>
      </c>
      <c r="V1647" s="169">
        <v>0.840743198407432</v>
      </c>
      <c r="W1647" s="169">
        <v>0.837877312560857</v>
      </c>
      <c r="X1647" s="169">
        <v>0.902121834360027</v>
      </c>
      <c r="Y1647" s="169">
        <v>0.888303063938913</v>
      </c>
      <c r="Z1647" s="356">
        <v>0.92</v>
      </c>
      <c r="AA1647" s="356" t="s">
        <v>40</v>
      </c>
      <c r="AB1647" s="356">
        <v>1</v>
      </c>
      <c r="AC1647" s="356">
        <v>0</v>
      </c>
      <c r="AD1647" s="356">
        <v>0.0554016620498615</v>
      </c>
      <c r="AE1647" s="356">
        <v>0.92</v>
      </c>
      <c r="AF1647" s="169">
        <v>1</v>
      </c>
      <c r="AG1647" s="169">
        <v>1</v>
      </c>
      <c r="AH1647" s="169">
        <v>1</v>
      </c>
      <c r="AI1647" s="169">
        <v>0.993215739484396</v>
      </c>
      <c r="AJ1647" s="356">
        <v>0.92</v>
      </c>
      <c r="AK1647" s="169">
        <v>0.964546056991385</v>
      </c>
      <c r="AL1647" s="169">
        <v>0.966698841698842</v>
      </c>
      <c r="AM1647" s="169">
        <v>0.969026548672566</v>
      </c>
      <c r="AN1647" s="169">
        <v>0.969550402271652</v>
      </c>
      <c r="AO1647" s="168">
        <v>0.99</v>
      </c>
      <c r="AP1647" s="358">
        <v>1</v>
      </c>
      <c r="AQ1647" s="358">
        <v>1</v>
      </c>
      <c r="AR1647" s="358">
        <v>1</v>
      </c>
      <c r="AS1647" s="359">
        <v>1</v>
      </c>
      <c r="AT1647" s="364">
        <v>0.110069253262963</v>
      </c>
      <c r="AU1647" s="361">
        <v>0.111111111111111</v>
      </c>
      <c r="AV1647" s="362">
        <v>0.133333333333333</v>
      </c>
      <c r="AW1647" s="362">
        <v>0.1875</v>
      </c>
      <c r="AX1647" s="362">
        <v>0.047554347826087</v>
      </c>
      <c r="AY1647" s="142"/>
      <c r="AZ1647" s="140"/>
    </row>
    <row r="1648" spans="1:52">
      <c r="A1648" s="138"/>
      <c r="B1648" s="142"/>
      <c r="C1648" s="172" t="s">
        <v>2706</v>
      </c>
      <c r="D1648" s="166" t="s">
        <v>26</v>
      </c>
      <c r="E1648" s="166" t="s">
        <v>2707</v>
      </c>
      <c r="F1648" s="167" t="s">
        <v>3143</v>
      </c>
      <c r="G1648" s="178" t="s">
        <v>3144</v>
      </c>
      <c r="H1648" s="178" t="s">
        <v>3144</v>
      </c>
      <c r="I1648" s="178" t="s">
        <v>3144</v>
      </c>
      <c r="J1648" s="178" t="s">
        <v>3144</v>
      </c>
      <c r="K1648" s="168">
        <v>0.9</v>
      </c>
      <c r="L1648" s="169">
        <v>0.954545454545455</v>
      </c>
      <c r="M1648" s="169">
        <v>0.918918918918919</v>
      </c>
      <c r="N1648" s="170">
        <v>0.971428571428571</v>
      </c>
      <c r="O1648" s="170">
        <v>0.930476960388036</v>
      </c>
      <c r="P1648" s="356">
        <v>0.9</v>
      </c>
      <c r="Q1648" s="357">
        <v>0.884091663899037</v>
      </c>
      <c r="R1648" s="169">
        <v>0.900436681222707</v>
      </c>
      <c r="S1648" s="169">
        <v>0.908377696833847</v>
      </c>
      <c r="T1648" s="169">
        <v>0.922591210990811</v>
      </c>
      <c r="U1648" s="356">
        <v>0.9</v>
      </c>
      <c r="V1648" s="169">
        <v>0.777814679508469</v>
      </c>
      <c r="W1648" s="169">
        <v>0.714992721979621</v>
      </c>
      <c r="X1648" s="169">
        <v>0.85962454469039</v>
      </c>
      <c r="Y1648" s="169">
        <v>0.811564006914748</v>
      </c>
      <c r="Z1648" s="356">
        <v>0.92</v>
      </c>
      <c r="AA1648" s="356" t="s">
        <v>40</v>
      </c>
      <c r="AB1648" s="356" t="s">
        <v>40</v>
      </c>
      <c r="AC1648" s="356" t="s">
        <v>40</v>
      </c>
      <c r="AD1648" s="356">
        <v>1</v>
      </c>
      <c r="AE1648" s="356">
        <v>0.92</v>
      </c>
      <c r="AF1648" s="169">
        <v>0.976798143851508</v>
      </c>
      <c r="AG1648" s="169">
        <v>0.983576642335766</v>
      </c>
      <c r="AH1648" s="169">
        <v>0.978134110787172</v>
      </c>
      <c r="AI1648" s="169">
        <v>0.962286194971493</v>
      </c>
      <c r="AJ1648" s="356">
        <v>0.92</v>
      </c>
      <c r="AK1648" s="169">
        <v>0.920808482438701</v>
      </c>
      <c r="AL1648" s="169">
        <v>0.866783013379872</v>
      </c>
      <c r="AM1648" s="169">
        <v>0.91995521970333</v>
      </c>
      <c r="AN1648" s="169">
        <v>0.928098873137041</v>
      </c>
      <c r="AO1648" s="168">
        <v>0.99</v>
      </c>
      <c r="AP1648" s="358">
        <v>1</v>
      </c>
      <c r="AQ1648" s="358">
        <v>1</v>
      </c>
      <c r="AR1648" s="358">
        <v>1</v>
      </c>
      <c r="AS1648" s="359">
        <v>1</v>
      </c>
      <c r="AT1648" s="364">
        <v>0.110069253262963</v>
      </c>
      <c r="AU1648" s="361">
        <v>0.130434782608696</v>
      </c>
      <c r="AV1648" s="362">
        <v>0.09375</v>
      </c>
      <c r="AW1648" s="362">
        <v>0.0238095238095238</v>
      </c>
      <c r="AX1648" s="362">
        <v>0.0603448275862069</v>
      </c>
      <c r="AY1648" s="142"/>
      <c r="AZ1648" s="140"/>
    </row>
    <row r="1649" spans="1:52">
      <c r="A1649" s="138"/>
      <c r="B1649" s="142"/>
      <c r="C1649" s="172" t="s">
        <v>2706</v>
      </c>
      <c r="D1649" s="166" t="s">
        <v>26</v>
      </c>
      <c r="E1649" s="166" t="s">
        <v>2707</v>
      </c>
      <c r="F1649" s="167" t="s">
        <v>3145</v>
      </c>
      <c r="G1649" s="178" t="s">
        <v>3146</v>
      </c>
      <c r="H1649" s="178" t="s">
        <v>3146</v>
      </c>
      <c r="I1649" s="178" t="s">
        <v>3146</v>
      </c>
      <c r="J1649" s="178" t="s">
        <v>3146</v>
      </c>
      <c r="K1649" s="168">
        <v>0.9</v>
      </c>
      <c r="L1649" s="169">
        <v>1</v>
      </c>
      <c r="M1649" s="169">
        <v>0.954545454545455</v>
      </c>
      <c r="N1649" s="170">
        <v>0.952380952380952</v>
      </c>
      <c r="O1649" s="170">
        <v>0.963172804532578</v>
      </c>
      <c r="P1649" s="356">
        <v>0.9</v>
      </c>
      <c r="Q1649" s="357">
        <v>0.893598615916955</v>
      </c>
      <c r="R1649" s="169">
        <v>0.824308062575211</v>
      </c>
      <c r="S1649" s="169">
        <v>0.790389016018307</v>
      </c>
      <c r="T1649" s="169">
        <v>0.865130694261235</v>
      </c>
      <c r="U1649" s="356">
        <v>0.9</v>
      </c>
      <c r="V1649" s="169">
        <v>0.825259515570934</v>
      </c>
      <c r="W1649" s="169">
        <v>0.856197352587244</v>
      </c>
      <c r="X1649" s="169">
        <v>0.902059496567506</v>
      </c>
      <c r="Y1649" s="169">
        <v>0.888375190502414</v>
      </c>
      <c r="Z1649" s="356">
        <v>0.92</v>
      </c>
      <c r="AA1649" s="356">
        <v>1</v>
      </c>
      <c r="AB1649" s="356">
        <v>0</v>
      </c>
      <c r="AC1649" s="356">
        <v>0</v>
      </c>
      <c r="AD1649" s="356">
        <v>0.123762376237624</v>
      </c>
      <c r="AE1649" s="356">
        <v>0.92</v>
      </c>
      <c r="AF1649" s="169">
        <v>1</v>
      </c>
      <c r="AG1649" s="169">
        <v>1</v>
      </c>
      <c r="AH1649" s="169">
        <v>1</v>
      </c>
      <c r="AI1649" s="169">
        <v>0.994863893168978</v>
      </c>
      <c r="AJ1649" s="356">
        <v>0.92</v>
      </c>
      <c r="AK1649" s="169">
        <v>0.950777202072539</v>
      </c>
      <c r="AL1649" s="169">
        <v>0.940334128878282</v>
      </c>
      <c r="AM1649" s="169">
        <v>0.942009132420091</v>
      </c>
      <c r="AN1649" s="169">
        <v>0.962708762296957</v>
      </c>
      <c r="AO1649" s="168">
        <v>0.99</v>
      </c>
      <c r="AP1649" s="358">
        <v>1</v>
      </c>
      <c r="AQ1649" s="358">
        <v>1</v>
      </c>
      <c r="AR1649" s="358">
        <v>1</v>
      </c>
      <c r="AS1649" s="359">
        <v>1</v>
      </c>
      <c r="AT1649" s="364">
        <v>0.110069253262963</v>
      </c>
      <c r="AU1649" s="361">
        <v>0.111111111111111</v>
      </c>
      <c r="AV1649" s="362">
        <v>0.125</v>
      </c>
      <c r="AW1649" s="362">
        <v>0</v>
      </c>
      <c r="AX1649" s="362">
        <v>0.0378117457763475</v>
      </c>
      <c r="AY1649" s="142"/>
      <c r="AZ1649" s="140"/>
    </row>
    <row r="1650" spans="1:52">
      <c r="A1650" s="138"/>
      <c r="B1650" s="142"/>
      <c r="C1650" s="172" t="s">
        <v>2706</v>
      </c>
      <c r="D1650" s="166" t="s">
        <v>26</v>
      </c>
      <c r="E1650" s="166" t="s">
        <v>2707</v>
      </c>
      <c r="F1650" s="167" t="s">
        <v>3147</v>
      </c>
      <c r="G1650" s="178" t="s">
        <v>3148</v>
      </c>
      <c r="H1650" s="178" t="s">
        <v>3148</v>
      </c>
      <c r="I1650" s="178" t="s">
        <v>3148</v>
      </c>
      <c r="J1650" s="178" t="s">
        <v>3148</v>
      </c>
      <c r="K1650" s="168">
        <v>0.9</v>
      </c>
      <c r="L1650" s="169">
        <v>0.962962962962963</v>
      </c>
      <c r="M1650" s="169">
        <v>0.884615384615385</v>
      </c>
      <c r="N1650" s="170">
        <v>0.916666666666667</v>
      </c>
      <c r="O1650" s="170">
        <v>0.960732984293194</v>
      </c>
      <c r="P1650" s="356">
        <v>0.9</v>
      </c>
      <c r="Q1650" s="357">
        <v>1.0146373918829</v>
      </c>
      <c r="R1650" s="169">
        <v>0.997311827956989</v>
      </c>
      <c r="S1650" s="169">
        <v>0.985040276179517</v>
      </c>
      <c r="T1650" s="169">
        <v>0.992805967508919</v>
      </c>
      <c r="U1650" s="356">
        <v>0.9</v>
      </c>
      <c r="V1650" s="169">
        <v>0.799733865602129</v>
      </c>
      <c r="W1650" s="169">
        <v>0.843189964157706</v>
      </c>
      <c r="X1650" s="169">
        <v>0.838895281933257</v>
      </c>
      <c r="Y1650" s="169">
        <v>0.86015862251968</v>
      </c>
      <c r="Z1650" s="356">
        <v>0.92</v>
      </c>
      <c r="AA1650" s="356">
        <v>0.857142857142857</v>
      </c>
      <c r="AB1650" s="356">
        <v>0.794478527607362</v>
      </c>
      <c r="AC1650" s="356">
        <v>0.79664570230608</v>
      </c>
      <c r="AD1650" s="356">
        <v>0.859122807017544</v>
      </c>
      <c r="AE1650" s="356">
        <v>0.92</v>
      </c>
      <c r="AF1650" s="169">
        <v>0.5</v>
      </c>
      <c r="AG1650" s="169">
        <v>1</v>
      </c>
      <c r="AH1650" s="169">
        <v>1</v>
      </c>
      <c r="AI1650" s="169">
        <v>0.852968460111317</v>
      </c>
      <c r="AJ1650" s="356">
        <v>0.92</v>
      </c>
      <c r="AK1650" s="169">
        <v>0.898151789225324</v>
      </c>
      <c r="AL1650" s="169">
        <v>0.875</v>
      </c>
      <c r="AM1650" s="169">
        <v>0.874629080118694</v>
      </c>
      <c r="AN1650" s="169">
        <v>0.903248412292868</v>
      </c>
      <c r="AO1650" s="168">
        <v>0.99</v>
      </c>
      <c r="AP1650" s="358">
        <v>1</v>
      </c>
      <c r="AQ1650" s="358">
        <v>1</v>
      </c>
      <c r="AR1650" s="358" t="s">
        <v>40</v>
      </c>
      <c r="AS1650" s="359">
        <v>1</v>
      </c>
      <c r="AT1650" s="364">
        <v>0.110069253262963</v>
      </c>
      <c r="AU1650" s="361">
        <v>0.0434782608695652</v>
      </c>
      <c r="AV1650" s="362">
        <v>0.277777777777778</v>
      </c>
      <c r="AW1650" s="362">
        <v>0.2</v>
      </c>
      <c r="AX1650" s="362">
        <v>0.0374531835205993</v>
      </c>
      <c r="AY1650" s="142"/>
      <c r="AZ1650" s="140"/>
    </row>
    <row r="1651" spans="1:52">
      <c r="A1651" s="138"/>
      <c r="B1651" s="142"/>
      <c r="C1651" s="172" t="s">
        <v>2706</v>
      </c>
      <c r="D1651" s="166" t="s">
        <v>26</v>
      </c>
      <c r="E1651" s="166" t="s">
        <v>2707</v>
      </c>
      <c r="F1651" s="167" t="s">
        <v>3149</v>
      </c>
      <c r="G1651" s="178" t="s">
        <v>3150</v>
      </c>
      <c r="H1651" s="178" t="s">
        <v>3150</v>
      </c>
      <c r="I1651" s="178" t="s">
        <v>3150</v>
      </c>
      <c r="J1651" s="178" t="s">
        <v>3150</v>
      </c>
      <c r="K1651" s="168">
        <v>0.9</v>
      </c>
      <c r="L1651" s="169">
        <v>1</v>
      </c>
      <c r="M1651" s="169">
        <v>1</v>
      </c>
      <c r="N1651" s="170">
        <v>1</v>
      </c>
      <c r="O1651" s="170">
        <v>0.964408725602755</v>
      </c>
      <c r="P1651" s="356">
        <v>0.9</v>
      </c>
      <c r="Q1651" s="357">
        <v>0.814054054054054</v>
      </c>
      <c r="R1651" s="169">
        <v>0.97952497952498</v>
      </c>
      <c r="S1651" s="169">
        <v>0.983333333333333</v>
      </c>
      <c r="T1651" s="169">
        <v>0.970185165812324</v>
      </c>
      <c r="U1651" s="356">
        <v>0.9</v>
      </c>
      <c r="V1651" s="169">
        <v>0.628648648648649</v>
      </c>
      <c r="W1651" s="169">
        <v>0.706797706797707</v>
      </c>
      <c r="X1651" s="169">
        <v>0.625438596491228</v>
      </c>
      <c r="Y1651" s="169">
        <v>0.739381734491056</v>
      </c>
      <c r="Z1651" s="356">
        <v>0.92</v>
      </c>
      <c r="AA1651" s="356">
        <v>0.696340257171118</v>
      </c>
      <c r="AB1651" s="356">
        <v>0.734463276836158</v>
      </c>
      <c r="AC1651" s="356">
        <v>0.487341772151899</v>
      </c>
      <c r="AD1651" s="356">
        <v>0.789894197207679</v>
      </c>
      <c r="AE1651" s="356">
        <v>0.92</v>
      </c>
      <c r="AF1651" s="169">
        <v>0</v>
      </c>
      <c r="AG1651" s="169">
        <v>0.128205128205128</v>
      </c>
      <c r="AH1651" s="169" t="s">
        <v>40</v>
      </c>
      <c r="AI1651" s="169">
        <v>0.834522111269615</v>
      </c>
      <c r="AJ1651" s="356">
        <v>0.92</v>
      </c>
      <c r="AK1651" s="169">
        <v>0.762717770034843</v>
      </c>
      <c r="AL1651" s="169">
        <v>0.823954568921012</v>
      </c>
      <c r="AM1651" s="169">
        <v>0.660061919504644</v>
      </c>
      <c r="AN1651" s="169">
        <v>0.836005375128058</v>
      </c>
      <c r="AO1651" s="168">
        <v>0.99</v>
      </c>
      <c r="AP1651" s="358">
        <v>1</v>
      </c>
      <c r="AQ1651" s="358">
        <v>1</v>
      </c>
      <c r="AR1651" s="358">
        <v>1</v>
      </c>
      <c r="AS1651" s="359">
        <v>1</v>
      </c>
      <c r="AT1651" s="364">
        <v>0.110069253262963</v>
      </c>
      <c r="AU1651" s="361">
        <v>0.0476190476190476</v>
      </c>
      <c r="AV1651" s="362">
        <v>0.04</v>
      </c>
      <c r="AW1651" s="362">
        <v>0.15625</v>
      </c>
      <c r="AX1651" s="362">
        <v>0.0495049504950495</v>
      </c>
      <c r="AY1651" s="142"/>
      <c r="AZ1651" s="140"/>
    </row>
    <row r="1652" spans="1:52">
      <c r="A1652" s="138"/>
      <c r="B1652" s="142"/>
      <c r="C1652" s="172" t="s">
        <v>2706</v>
      </c>
      <c r="D1652" s="166" t="s">
        <v>26</v>
      </c>
      <c r="E1652" s="166" t="s">
        <v>2707</v>
      </c>
      <c r="F1652" s="167" t="s">
        <v>3151</v>
      </c>
      <c r="G1652" s="178" t="s">
        <v>3152</v>
      </c>
      <c r="H1652" s="178" t="s">
        <v>3152</v>
      </c>
      <c r="I1652" s="178" t="s">
        <v>3152</v>
      </c>
      <c r="J1652" s="178" t="s">
        <v>3152</v>
      </c>
      <c r="K1652" s="168">
        <v>0.9</v>
      </c>
      <c r="L1652" s="169">
        <v>0.925925925925926</v>
      </c>
      <c r="M1652" s="169">
        <v>0.96551724137931</v>
      </c>
      <c r="N1652" s="170">
        <v>1</v>
      </c>
      <c r="O1652" s="170">
        <v>0.959057071960298</v>
      </c>
      <c r="P1652" s="356">
        <v>0.9</v>
      </c>
      <c r="Q1652" s="357">
        <v>0.894858909934287</v>
      </c>
      <c r="R1652" s="169">
        <v>0.853876185164529</v>
      </c>
      <c r="S1652" s="169">
        <v>0.794142259414226</v>
      </c>
      <c r="T1652" s="169">
        <v>0.835366481072862</v>
      </c>
      <c r="U1652" s="356">
        <v>0.9</v>
      </c>
      <c r="V1652" s="169">
        <v>0.736374178585234</v>
      </c>
      <c r="W1652" s="169">
        <v>0.783602900167317</v>
      </c>
      <c r="X1652" s="169">
        <v>0.776569037656904</v>
      </c>
      <c r="Y1652" s="169">
        <v>0.775515337212892</v>
      </c>
      <c r="Z1652" s="356">
        <v>0.92</v>
      </c>
      <c r="AA1652" s="356" t="s">
        <v>40</v>
      </c>
      <c r="AB1652" s="356" t="s">
        <v>40</v>
      </c>
      <c r="AC1652" s="356">
        <v>0.333333333333333</v>
      </c>
      <c r="AD1652" s="356">
        <v>0.0634146341463415</v>
      </c>
      <c r="AE1652" s="356">
        <v>0.92</v>
      </c>
      <c r="AF1652" s="169">
        <v>0.975</v>
      </c>
      <c r="AG1652" s="169">
        <v>0.884615384615385</v>
      </c>
      <c r="AH1652" s="169">
        <v>1</v>
      </c>
      <c r="AI1652" s="169">
        <v>0.977038425492034</v>
      </c>
      <c r="AJ1652" s="356">
        <v>0.92</v>
      </c>
      <c r="AK1652" s="169">
        <v>0.921508272412466</v>
      </c>
      <c r="AL1652" s="169">
        <v>0.91846921797005</v>
      </c>
      <c r="AM1652" s="169">
        <v>0.891340549542048</v>
      </c>
      <c r="AN1652" s="169">
        <v>0.917275215500108</v>
      </c>
      <c r="AO1652" s="168">
        <v>0.99</v>
      </c>
      <c r="AP1652" s="358">
        <v>1</v>
      </c>
      <c r="AQ1652" s="358">
        <v>1</v>
      </c>
      <c r="AR1652" s="358">
        <v>1</v>
      </c>
      <c r="AS1652" s="359">
        <v>1</v>
      </c>
      <c r="AT1652" s="364">
        <v>0.110069253262963</v>
      </c>
      <c r="AU1652" s="361">
        <v>0</v>
      </c>
      <c r="AV1652" s="362">
        <v>0</v>
      </c>
      <c r="AW1652" s="362">
        <v>0.0526315789473684</v>
      </c>
      <c r="AX1652" s="362">
        <v>0.0459693537641572</v>
      </c>
      <c r="AY1652" s="142"/>
      <c r="AZ1652" s="140"/>
    </row>
    <row r="1653" spans="1:52">
      <c r="A1653" s="138"/>
      <c r="B1653" s="142"/>
      <c r="C1653" s="172" t="s">
        <v>2706</v>
      </c>
      <c r="D1653" s="166" t="s">
        <v>26</v>
      </c>
      <c r="E1653" s="166" t="s">
        <v>2707</v>
      </c>
      <c r="F1653" s="167" t="s">
        <v>3153</v>
      </c>
      <c r="G1653" s="178" t="s">
        <v>3154</v>
      </c>
      <c r="H1653" s="178" t="s">
        <v>3154</v>
      </c>
      <c r="I1653" s="178" t="s">
        <v>3154</v>
      </c>
      <c r="J1653" s="178" t="s">
        <v>3154</v>
      </c>
      <c r="K1653" s="168">
        <v>0.9</v>
      </c>
      <c r="L1653" s="169">
        <v>0.96969696969697</v>
      </c>
      <c r="M1653" s="169">
        <v>0.935483870967742</v>
      </c>
      <c r="N1653" s="170">
        <v>0.925925925925926</v>
      </c>
      <c r="O1653" s="170">
        <v>0.959843290891283</v>
      </c>
      <c r="P1653" s="356">
        <v>0.9</v>
      </c>
      <c r="Q1653" s="357">
        <v>0.990486257928118</v>
      </c>
      <c r="R1653" s="169">
        <v>0.99106529209622</v>
      </c>
      <c r="S1653" s="169">
        <v>0.991610738255034</v>
      </c>
      <c r="T1653" s="169">
        <v>0.979013427331445</v>
      </c>
      <c r="U1653" s="356">
        <v>0.9</v>
      </c>
      <c r="V1653" s="169">
        <v>0.653276955602537</v>
      </c>
      <c r="W1653" s="169">
        <v>0.664604810996564</v>
      </c>
      <c r="X1653" s="169">
        <v>0.699664429530201</v>
      </c>
      <c r="Y1653" s="169">
        <v>0.666761751461929</v>
      </c>
      <c r="Z1653" s="356">
        <v>0.92</v>
      </c>
      <c r="AA1653" s="356">
        <v>0.812292358803987</v>
      </c>
      <c r="AB1653" s="356">
        <v>0.809464508094645</v>
      </c>
      <c r="AC1653" s="356">
        <v>0.825242718446602</v>
      </c>
      <c r="AD1653" s="356">
        <v>0.812216543881773</v>
      </c>
      <c r="AE1653" s="356">
        <v>0.92</v>
      </c>
      <c r="AF1653" s="169">
        <v>0.981132075471698</v>
      </c>
      <c r="AG1653" s="169">
        <v>1</v>
      </c>
      <c r="AH1653" s="169">
        <v>0.998538011695906</v>
      </c>
      <c r="AI1653" s="169">
        <v>0.983254459410266</v>
      </c>
      <c r="AJ1653" s="356">
        <v>0.92</v>
      </c>
      <c r="AK1653" s="169">
        <v>0.84736</v>
      </c>
      <c r="AL1653" s="169">
        <v>0.84043956043956</v>
      </c>
      <c r="AM1653" s="169">
        <v>0.881880024737168</v>
      </c>
      <c r="AN1653" s="169">
        <v>0.850200174430212</v>
      </c>
      <c r="AO1653" s="168">
        <v>0.99</v>
      </c>
      <c r="AP1653" s="358">
        <v>1</v>
      </c>
      <c r="AQ1653" s="358">
        <v>1</v>
      </c>
      <c r="AR1653" s="358" t="s">
        <v>40</v>
      </c>
      <c r="AS1653" s="359">
        <v>1</v>
      </c>
      <c r="AT1653" s="364">
        <v>0.110069253262963</v>
      </c>
      <c r="AU1653" s="361">
        <v>0</v>
      </c>
      <c r="AV1653" s="362">
        <v>0</v>
      </c>
      <c r="AW1653" s="362">
        <v>0.125</v>
      </c>
      <c r="AX1653" s="362">
        <v>0.0651769087523277</v>
      </c>
      <c r="AY1653" s="142"/>
      <c r="AZ1653" s="140"/>
    </row>
    <row r="1654" spans="1:52">
      <c r="A1654" s="138"/>
      <c r="B1654" s="142"/>
      <c r="C1654" s="172" t="s">
        <v>2706</v>
      </c>
      <c r="D1654" s="166" t="s">
        <v>26</v>
      </c>
      <c r="E1654" s="166" t="s">
        <v>2707</v>
      </c>
      <c r="F1654" s="167" t="s">
        <v>3155</v>
      </c>
      <c r="G1654" s="178" t="s">
        <v>3156</v>
      </c>
      <c r="H1654" s="178" t="s">
        <v>3156</v>
      </c>
      <c r="I1654" s="178" t="s">
        <v>3156</v>
      </c>
      <c r="J1654" s="178" t="s">
        <v>3156</v>
      </c>
      <c r="K1654" s="168">
        <v>0.9</v>
      </c>
      <c r="L1654" s="169">
        <v>0.972222222222222</v>
      </c>
      <c r="M1654" s="169">
        <v>0.918918918918919</v>
      </c>
      <c r="N1654" s="170">
        <v>0.942857142857143</v>
      </c>
      <c r="O1654" s="170">
        <v>0.925892040256176</v>
      </c>
      <c r="P1654" s="356">
        <v>0.9</v>
      </c>
      <c r="Q1654" s="357">
        <v>0.914563878402543</v>
      </c>
      <c r="R1654" s="169">
        <v>0.864800476474092</v>
      </c>
      <c r="S1654" s="169">
        <v>0.769613947696139</v>
      </c>
      <c r="T1654" s="169">
        <v>0.859538371872564</v>
      </c>
      <c r="U1654" s="356">
        <v>0.9</v>
      </c>
      <c r="V1654" s="169">
        <v>0.762765746075899</v>
      </c>
      <c r="W1654" s="169">
        <v>0.82459797498511</v>
      </c>
      <c r="X1654" s="169">
        <v>0.880448318804483</v>
      </c>
      <c r="Y1654" s="169">
        <v>0.818410353278234</v>
      </c>
      <c r="Z1654" s="356">
        <v>0.92</v>
      </c>
      <c r="AA1654" s="356">
        <v>0</v>
      </c>
      <c r="AB1654" s="356">
        <v>0</v>
      </c>
      <c r="AC1654" s="356" t="s">
        <v>40</v>
      </c>
      <c r="AD1654" s="356">
        <v>0</v>
      </c>
      <c r="AE1654" s="356">
        <v>0.92</v>
      </c>
      <c r="AF1654" s="169">
        <v>1</v>
      </c>
      <c r="AG1654" s="169">
        <v>1</v>
      </c>
      <c r="AH1654" s="169">
        <v>1</v>
      </c>
      <c r="AI1654" s="169">
        <v>0.917986425339366</v>
      </c>
      <c r="AJ1654" s="356">
        <v>0.92</v>
      </c>
      <c r="AK1654" s="169">
        <v>0.934163701067616</v>
      </c>
      <c r="AL1654" s="169">
        <v>0.956586381207255</v>
      </c>
      <c r="AM1654" s="169">
        <v>0.94849465041055</v>
      </c>
      <c r="AN1654" s="169">
        <v>0.962533414721421</v>
      </c>
      <c r="AO1654" s="168">
        <v>0.99</v>
      </c>
      <c r="AP1654" s="358">
        <v>1</v>
      </c>
      <c r="AQ1654" s="358" t="s">
        <v>40</v>
      </c>
      <c r="AR1654" s="358" t="s">
        <v>40</v>
      </c>
      <c r="AS1654" s="359">
        <v>1</v>
      </c>
      <c r="AT1654" s="364">
        <v>0.110069253262963</v>
      </c>
      <c r="AU1654" s="361">
        <v>-0.0526315789473684</v>
      </c>
      <c r="AV1654" s="362">
        <v>0.0952380952380952</v>
      </c>
      <c r="AW1654" s="362">
        <v>0.0909090909090909</v>
      </c>
      <c r="AX1654" s="362">
        <v>0.0429447852760736</v>
      </c>
      <c r="AY1654" s="142"/>
      <c r="AZ1654" s="140"/>
    </row>
    <row r="1655" spans="1:52">
      <c r="A1655" s="138"/>
      <c r="B1655" s="142"/>
      <c r="C1655" s="172" t="s">
        <v>2706</v>
      </c>
      <c r="D1655" s="166" t="s">
        <v>26</v>
      </c>
      <c r="E1655" s="166" t="s">
        <v>2707</v>
      </c>
      <c r="F1655" s="167" t="s">
        <v>3157</v>
      </c>
      <c r="G1655" s="178" t="s">
        <v>3158</v>
      </c>
      <c r="H1655" s="178" t="s">
        <v>3158</v>
      </c>
      <c r="I1655" s="178" t="s">
        <v>3158</v>
      </c>
      <c r="J1655" s="178" t="s">
        <v>3158</v>
      </c>
      <c r="K1655" s="168">
        <v>0.9</v>
      </c>
      <c r="L1655" s="169">
        <v>0.945945945945946</v>
      </c>
      <c r="M1655" s="169">
        <v>0.945945945945946</v>
      </c>
      <c r="N1655" s="170">
        <v>1</v>
      </c>
      <c r="O1655" s="170">
        <v>0.940550133096717</v>
      </c>
      <c r="P1655" s="356">
        <v>0.9</v>
      </c>
      <c r="Q1655" s="357">
        <v>0.881653285756765</v>
      </c>
      <c r="R1655" s="169">
        <v>0.954810865701955</v>
      </c>
      <c r="S1655" s="169">
        <v>0.966170776441818</v>
      </c>
      <c r="T1655" s="169">
        <v>0.952924206661421</v>
      </c>
      <c r="U1655" s="356">
        <v>0.9</v>
      </c>
      <c r="V1655" s="169">
        <v>0.853404698186143</v>
      </c>
      <c r="W1655" s="169">
        <v>0.85046966235085</v>
      </c>
      <c r="X1655" s="169">
        <v>0.931933971876911</v>
      </c>
      <c r="Y1655" s="169">
        <v>0.914516819191961</v>
      </c>
      <c r="Z1655" s="356">
        <v>0.92</v>
      </c>
      <c r="AA1655" s="356" t="s">
        <v>40</v>
      </c>
      <c r="AB1655" s="356">
        <v>0</v>
      </c>
      <c r="AC1655" s="356">
        <v>0</v>
      </c>
      <c r="AD1655" s="356">
        <v>0</v>
      </c>
      <c r="AE1655" s="356">
        <v>0.92</v>
      </c>
      <c r="AF1655" s="169">
        <v>1</v>
      </c>
      <c r="AG1655" s="169">
        <v>0.857142857142857</v>
      </c>
      <c r="AH1655" s="169">
        <v>1</v>
      </c>
      <c r="AI1655" s="169">
        <v>0.981400437636761</v>
      </c>
      <c r="AJ1655" s="356">
        <v>0.92</v>
      </c>
      <c r="AK1655" s="169">
        <v>0.930212014134276</v>
      </c>
      <c r="AL1655" s="169">
        <v>0.930973451327434</v>
      </c>
      <c r="AM1655" s="169">
        <v>0.963377416073245</v>
      </c>
      <c r="AN1655" s="169">
        <v>0.968723741304498</v>
      </c>
      <c r="AO1655" s="168">
        <v>0.99</v>
      </c>
      <c r="AP1655" s="358" t="s">
        <v>40</v>
      </c>
      <c r="AQ1655" s="358" t="s">
        <v>40</v>
      </c>
      <c r="AR1655" s="358" t="s">
        <v>40</v>
      </c>
      <c r="AS1655" s="359">
        <v>1</v>
      </c>
      <c r="AT1655" s="364">
        <v>0.110069253262963</v>
      </c>
      <c r="AU1655" s="361">
        <v>0.0108695652173913</v>
      </c>
      <c r="AV1655" s="362">
        <v>0.0493827160493827</v>
      </c>
      <c r="AW1655" s="362">
        <v>0.0449438202247191</v>
      </c>
      <c r="AX1655" s="362">
        <v>0.045582266625039</v>
      </c>
      <c r="AY1655" s="142"/>
      <c r="AZ1655" s="140"/>
    </row>
    <row r="1656" spans="1:52">
      <c r="A1656" s="138"/>
      <c r="B1656" s="142"/>
      <c r="C1656" s="172" t="s">
        <v>2706</v>
      </c>
      <c r="D1656" s="166" t="s">
        <v>26</v>
      </c>
      <c r="E1656" s="166" t="s">
        <v>2707</v>
      </c>
      <c r="F1656" s="167" t="s">
        <v>3159</v>
      </c>
      <c r="G1656" s="178" t="s">
        <v>3160</v>
      </c>
      <c r="H1656" s="178" t="s">
        <v>3160</v>
      </c>
      <c r="I1656" s="178" t="s">
        <v>3160</v>
      </c>
      <c r="J1656" s="178" t="s">
        <v>3160</v>
      </c>
      <c r="K1656" s="168">
        <v>0.9</v>
      </c>
      <c r="L1656" s="169">
        <v>0.971428571428571</v>
      </c>
      <c r="M1656" s="169">
        <v>0.974358974358974</v>
      </c>
      <c r="N1656" s="170">
        <v>0.96875</v>
      </c>
      <c r="O1656" s="170">
        <v>0.970817120622568</v>
      </c>
      <c r="P1656" s="356">
        <v>0.9</v>
      </c>
      <c r="Q1656" s="357">
        <v>0.985674931129477</v>
      </c>
      <c r="R1656" s="169">
        <v>0.978601997146933</v>
      </c>
      <c r="S1656" s="169">
        <v>0.981387478849408</v>
      </c>
      <c r="T1656" s="169">
        <v>0.980283653057878</v>
      </c>
      <c r="U1656" s="356">
        <v>0.9</v>
      </c>
      <c r="V1656" s="169">
        <v>0.891460055096419</v>
      </c>
      <c r="W1656" s="169">
        <v>0.897289586305278</v>
      </c>
      <c r="X1656" s="169">
        <v>0.838409475465313</v>
      </c>
      <c r="Y1656" s="169">
        <v>0.890760780455812</v>
      </c>
      <c r="Z1656" s="356">
        <v>0.92</v>
      </c>
      <c r="AA1656" s="356">
        <v>0.921158487530169</v>
      </c>
      <c r="AB1656" s="356">
        <v>0.942176870748299</v>
      </c>
      <c r="AC1656" s="356">
        <v>0.905017921146953</v>
      </c>
      <c r="AD1656" s="356">
        <v>0.932116693398067</v>
      </c>
      <c r="AE1656" s="356">
        <v>0.92</v>
      </c>
      <c r="AF1656" s="169">
        <v>0.970149253731343</v>
      </c>
      <c r="AG1656" s="169">
        <v>0.833333333333333</v>
      </c>
      <c r="AH1656" s="169">
        <v>1</v>
      </c>
      <c r="AI1656" s="169">
        <v>0.995846645367412</v>
      </c>
      <c r="AJ1656" s="356">
        <v>0.92</v>
      </c>
      <c r="AK1656" s="169">
        <v>0.941949967928159</v>
      </c>
      <c r="AL1656" s="169">
        <v>0.952769428939459</v>
      </c>
      <c r="AM1656" s="169">
        <v>0.904333145751266</v>
      </c>
      <c r="AN1656" s="169">
        <v>0.947186083752865</v>
      </c>
      <c r="AO1656" s="168">
        <v>0.99</v>
      </c>
      <c r="AP1656" s="358">
        <v>1</v>
      </c>
      <c r="AQ1656" s="358">
        <v>1</v>
      </c>
      <c r="AR1656" s="358">
        <v>1</v>
      </c>
      <c r="AS1656" s="359">
        <v>1</v>
      </c>
      <c r="AT1656" s="364">
        <v>0.110069253262963</v>
      </c>
      <c r="AU1656" s="361">
        <v>0</v>
      </c>
      <c r="AV1656" s="362">
        <v>0.264705882352941</v>
      </c>
      <c r="AW1656" s="362">
        <v>0</v>
      </c>
      <c r="AX1656" s="362">
        <v>0.0413325107958051</v>
      </c>
      <c r="AY1656" s="142"/>
      <c r="AZ1656" s="140"/>
    </row>
    <row r="1657" spans="1:52">
      <c r="A1657" s="138"/>
      <c r="B1657" s="142"/>
      <c r="C1657" s="172" t="s">
        <v>2706</v>
      </c>
      <c r="D1657" s="166" t="s">
        <v>26</v>
      </c>
      <c r="E1657" s="166" t="s">
        <v>2707</v>
      </c>
      <c r="F1657" s="167" t="s">
        <v>3161</v>
      </c>
      <c r="G1657" s="178" t="s">
        <v>3162</v>
      </c>
      <c r="H1657" s="178" t="s">
        <v>3162</v>
      </c>
      <c r="I1657" s="178" t="s">
        <v>3162</v>
      </c>
      <c r="J1657" s="178" t="s">
        <v>3162</v>
      </c>
      <c r="K1657" s="168">
        <v>0.9</v>
      </c>
      <c r="L1657" s="169">
        <v>1</v>
      </c>
      <c r="M1657" s="169">
        <v>1</v>
      </c>
      <c r="N1657" s="170">
        <v>1</v>
      </c>
      <c r="O1657" s="170">
        <v>0.996275605214153</v>
      </c>
      <c r="P1657" s="356">
        <v>0.9</v>
      </c>
      <c r="Q1657" s="357">
        <v>1.00162074554295</v>
      </c>
      <c r="R1657" s="169">
        <v>0.971604938271605</v>
      </c>
      <c r="S1657" s="169">
        <v>0.99859943977591</v>
      </c>
      <c r="T1657" s="169">
        <v>0.988377413745767</v>
      </c>
      <c r="U1657" s="356">
        <v>0.9</v>
      </c>
      <c r="V1657" s="169">
        <v>0.863047001620746</v>
      </c>
      <c r="W1657" s="169">
        <v>0.921604938271605</v>
      </c>
      <c r="X1657" s="169">
        <v>0.900560224089636</v>
      </c>
      <c r="Y1657" s="169">
        <v>0.930401757115402</v>
      </c>
      <c r="Z1657" s="356">
        <v>0.92</v>
      </c>
      <c r="AA1657" s="356">
        <v>0.917190775681342</v>
      </c>
      <c r="AB1657" s="356">
        <v>0.983221476510067</v>
      </c>
      <c r="AC1657" s="356">
        <v>0.944773175542406</v>
      </c>
      <c r="AD1657" s="356">
        <v>0.956303693689765</v>
      </c>
      <c r="AE1657" s="356">
        <v>0.92</v>
      </c>
      <c r="AF1657" s="169">
        <v>0.991869918699187</v>
      </c>
      <c r="AG1657" s="169">
        <v>1</v>
      </c>
      <c r="AH1657" s="169" t="s">
        <v>40</v>
      </c>
      <c r="AI1657" s="169">
        <v>0.999660095173351</v>
      </c>
      <c r="AJ1657" s="356">
        <v>0.92</v>
      </c>
      <c r="AK1657" s="169">
        <v>0.932604735883424</v>
      </c>
      <c r="AL1657" s="169">
        <v>0.973001776198934</v>
      </c>
      <c r="AM1657" s="169">
        <v>0.942372881355932</v>
      </c>
      <c r="AN1657" s="169">
        <v>0.963128504073921</v>
      </c>
      <c r="AO1657" s="168">
        <v>0.99</v>
      </c>
      <c r="AP1657" s="358">
        <v>1</v>
      </c>
      <c r="AQ1657" s="358">
        <v>1</v>
      </c>
      <c r="AR1657" s="358">
        <v>1</v>
      </c>
      <c r="AS1657" s="359">
        <v>1</v>
      </c>
      <c r="AT1657" s="364">
        <v>0.110069253262963</v>
      </c>
      <c r="AU1657" s="361">
        <v>0.125</v>
      </c>
      <c r="AV1657" s="362">
        <v>0.0909090909090909</v>
      </c>
      <c r="AW1657" s="362">
        <v>0</v>
      </c>
      <c r="AX1657" s="362">
        <v>0.0512110726643599</v>
      </c>
      <c r="AY1657" s="142"/>
      <c r="AZ1657" s="140"/>
    </row>
    <row r="1658" spans="1:52">
      <c r="A1658" s="138"/>
      <c r="B1658" s="142"/>
      <c r="C1658" s="172" t="s">
        <v>2706</v>
      </c>
      <c r="D1658" s="166" t="s">
        <v>1663</v>
      </c>
      <c r="E1658" s="166" t="s">
        <v>2707</v>
      </c>
      <c r="F1658" s="167" t="s">
        <v>40</v>
      </c>
      <c r="G1658" s="178" t="s">
        <v>3163</v>
      </c>
      <c r="H1658" s="178" t="s">
        <v>3163</v>
      </c>
      <c r="I1658" s="178" t="s">
        <v>3163</v>
      </c>
      <c r="J1658" s="178" t="s">
        <v>3163</v>
      </c>
      <c r="K1658" s="168">
        <v>0.9</v>
      </c>
      <c r="L1658" s="169" t="s">
        <v>40</v>
      </c>
      <c r="M1658" s="169" t="s">
        <v>40</v>
      </c>
      <c r="N1658" s="170" t="s">
        <v>40</v>
      </c>
      <c r="O1658" s="170" t="s">
        <v>40</v>
      </c>
      <c r="P1658" s="356">
        <v>0.9</v>
      </c>
      <c r="Q1658" s="357" t="s">
        <v>40</v>
      </c>
      <c r="R1658" s="169" t="s">
        <v>40</v>
      </c>
      <c r="S1658" s="169" t="s">
        <v>40</v>
      </c>
      <c r="T1658" s="169" t="s">
        <v>40</v>
      </c>
      <c r="U1658" s="356">
        <v>0.9</v>
      </c>
      <c r="V1658" s="169" t="s">
        <v>40</v>
      </c>
      <c r="W1658" s="169" t="s">
        <v>40</v>
      </c>
      <c r="X1658" s="169" t="s">
        <v>40</v>
      </c>
      <c r="Y1658" s="169" t="s">
        <v>40</v>
      </c>
      <c r="Z1658" s="356">
        <v>0.92</v>
      </c>
      <c r="AA1658" s="356" t="s">
        <v>40</v>
      </c>
      <c r="AB1658" s="356" t="s">
        <v>40</v>
      </c>
      <c r="AC1658" s="356" t="s">
        <v>40</v>
      </c>
      <c r="AD1658" s="356" t="s">
        <v>40</v>
      </c>
      <c r="AE1658" s="356">
        <v>0.92</v>
      </c>
      <c r="AF1658" s="169" t="s">
        <v>40</v>
      </c>
      <c r="AG1658" s="169" t="s">
        <v>40</v>
      </c>
      <c r="AH1658" s="169" t="s">
        <v>40</v>
      </c>
      <c r="AI1658" s="169" t="s">
        <v>40</v>
      </c>
      <c r="AJ1658" s="356">
        <v>0.92</v>
      </c>
      <c r="AK1658" s="169" t="s">
        <v>40</v>
      </c>
      <c r="AL1658" s="169" t="s">
        <v>40</v>
      </c>
      <c r="AM1658" s="169" t="s">
        <v>40</v>
      </c>
      <c r="AN1658" s="169" t="s">
        <v>40</v>
      </c>
      <c r="AO1658" s="168">
        <v>0.99</v>
      </c>
      <c r="AP1658" s="358" t="s">
        <v>40</v>
      </c>
      <c r="AQ1658" s="358" t="s">
        <v>40</v>
      </c>
      <c r="AR1658" s="358" t="s">
        <v>40</v>
      </c>
      <c r="AS1658" s="359" t="s">
        <v>40</v>
      </c>
      <c r="AT1658" s="364">
        <v>0.110069253262963</v>
      </c>
      <c r="AU1658" s="361" t="s">
        <v>40</v>
      </c>
      <c r="AV1658" s="362" t="s">
        <v>40</v>
      </c>
      <c r="AW1658" s="362" t="s">
        <v>40</v>
      </c>
      <c r="AX1658" s="362" t="s">
        <v>40</v>
      </c>
      <c r="AY1658" s="142"/>
      <c r="AZ1658" s="140"/>
    </row>
    <row r="1659" spans="1:52">
      <c r="A1659" s="138"/>
      <c r="B1659" s="142"/>
      <c r="C1659" s="172" t="s">
        <v>2706</v>
      </c>
      <c r="D1659" s="166" t="s">
        <v>1663</v>
      </c>
      <c r="E1659" s="166" t="s">
        <v>2707</v>
      </c>
      <c r="F1659" s="167" t="s">
        <v>40</v>
      </c>
      <c r="G1659" s="178" t="s">
        <v>3164</v>
      </c>
      <c r="H1659" s="178" t="s">
        <v>3164</v>
      </c>
      <c r="I1659" s="178" t="s">
        <v>3164</v>
      </c>
      <c r="J1659" s="178" t="s">
        <v>3164</v>
      </c>
      <c r="K1659" s="168">
        <v>0.9</v>
      </c>
      <c r="L1659" s="169" t="s">
        <v>40</v>
      </c>
      <c r="M1659" s="169" t="s">
        <v>40</v>
      </c>
      <c r="N1659" s="170" t="s">
        <v>40</v>
      </c>
      <c r="O1659" s="170" t="s">
        <v>40</v>
      </c>
      <c r="P1659" s="356">
        <v>0.9</v>
      </c>
      <c r="Q1659" s="357" t="s">
        <v>40</v>
      </c>
      <c r="R1659" s="169" t="s">
        <v>40</v>
      </c>
      <c r="S1659" s="169" t="s">
        <v>40</v>
      </c>
      <c r="T1659" s="169" t="s">
        <v>40</v>
      </c>
      <c r="U1659" s="356">
        <v>0.9</v>
      </c>
      <c r="V1659" s="169" t="s">
        <v>40</v>
      </c>
      <c r="W1659" s="169" t="s">
        <v>40</v>
      </c>
      <c r="X1659" s="169" t="s">
        <v>40</v>
      </c>
      <c r="Y1659" s="169" t="s">
        <v>40</v>
      </c>
      <c r="Z1659" s="356">
        <v>0.92</v>
      </c>
      <c r="AA1659" s="356" t="s">
        <v>40</v>
      </c>
      <c r="AB1659" s="356" t="s">
        <v>40</v>
      </c>
      <c r="AC1659" s="356" t="s">
        <v>40</v>
      </c>
      <c r="AD1659" s="356" t="s">
        <v>40</v>
      </c>
      <c r="AE1659" s="356">
        <v>0.92</v>
      </c>
      <c r="AF1659" s="169" t="s">
        <v>40</v>
      </c>
      <c r="AG1659" s="169" t="s">
        <v>40</v>
      </c>
      <c r="AH1659" s="169" t="s">
        <v>40</v>
      </c>
      <c r="AI1659" s="169" t="s">
        <v>40</v>
      </c>
      <c r="AJ1659" s="356">
        <v>0.92</v>
      </c>
      <c r="AK1659" s="169" t="s">
        <v>40</v>
      </c>
      <c r="AL1659" s="169" t="s">
        <v>40</v>
      </c>
      <c r="AM1659" s="169" t="s">
        <v>40</v>
      </c>
      <c r="AN1659" s="169" t="s">
        <v>40</v>
      </c>
      <c r="AO1659" s="168">
        <v>0.99</v>
      </c>
      <c r="AP1659" s="358" t="s">
        <v>40</v>
      </c>
      <c r="AQ1659" s="358" t="s">
        <v>40</v>
      </c>
      <c r="AR1659" s="358" t="s">
        <v>40</v>
      </c>
      <c r="AS1659" s="359" t="s">
        <v>40</v>
      </c>
      <c r="AT1659" s="364">
        <v>0.110069253262963</v>
      </c>
      <c r="AU1659" s="361" t="s">
        <v>40</v>
      </c>
      <c r="AV1659" s="362" t="s">
        <v>40</v>
      </c>
      <c r="AW1659" s="362" t="s">
        <v>40</v>
      </c>
      <c r="AX1659" s="362" t="s">
        <v>40</v>
      </c>
      <c r="AY1659" s="142"/>
      <c r="AZ1659" s="140"/>
    </row>
    <row r="1660" spans="1:52">
      <c r="A1660" s="138"/>
      <c r="B1660" s="142"/>
      <c r="C1660" s="172" t="s">
        <v>2706</v>
      </c>
      <c r="D1660" s="166" t="s">
        <v>235</v>
      </c>
      <c r="E1660" s="166" t="s">
        <v>2707</v>
      </c>
      <c r="F1660" s="167" t="s">
        <v>3165</v>
      </c>
      <c r="G1660" s="178" t="s">
        <v>3166</v>
      </c>
      <c r="H1660" s="178" t="s">
        <v>3166</v>
      </c>
      <c r="I1660" s="178" t="s">
        <v>3166</v>
      </c>
      <c r="J1660" s="178" t="s">
        <v>3166</v>
      </c>
      <c r="K1660" s="168">
        <v>0.9</v>
      </c>
      <c r="L1660" s="169" t="s">
        <v>40</v>
      </c>
      <c r="M1660" s="169" t="s">
        <v>40</v>
      </c>
      <c r="N1660" s="170" t="s">
        <v>40</v>
      </c>
      <c r="O1660" s="170" t="s">
        <v>40</v>
      </c>
      <c r="P1660" s="356">
        <v>0.9</v>
      </c>
      <c r="Q1660" s="357" t="s">
        <v>40</v>
      </c>
      <c r="R1660" s="169" t="s">
        <v>40</v>
      </c>
      <c r="S1660" s="169" t="s">
        <v>40</v>
      </c>
      <c r="T1660" s="169" t="s">
        <v>40</v>
      </c>
      <c r="U1660" s="356">
        <v>0.9</v>
      </c>
      <c r="V1660" s="169" t="s">
        <v>40</v>
      </c>
      <c r="W1660" s="169" t="s">
        <v>40</v>
      </c>
      <c r="X1660" s="169" t="s">
        <v>40</v>
      </c>
      <c r="Y1660" s="169" t="s">
        <v>40</v>
      </c>
      <c r="Z1660" s="356">
        <v>0.92</v>
      </c>
      <c r="AA1660" s="356" t="s">
        <v>40</v>
      </c>
      <c r="AB1660" s="356" t="s">
        <v>40</v>
      </c>
      <c r="AC1660" s="356" t="s">
        <v>40</v>
      </c>
      <c r="AD1660" s="356" t="s">
        <v>40</v>
      </c>
      <c r="AE1660" s="356">
        <v>0.92</v>
      </c>
      <c r="AF1660" s="169" t="s">
        <v>40</v>
      </c>
      <c r="AG1660" s="169" t="s">
        <v>40</v>
      </c>
      <c r="AH1660" s="169" t="s">
        <v>40</v>
      </c>
      <c r="AI1660" s="169" t="s">
        <v>40</v>
      </c>
      <c r="AJ1660" s="356">
        <v>0.92</v>
      </c>
      <c r="AK1660" s="169" t="s">
        <v>40</v>
      </c>
      <c r="AL1660" s="169" t="s">
        <v>40</v>
      </c>
      <c r="AM1660" s="169" t="s">
        <v>40</v>
      </c>
      <c r="AN1660" s="169" t="s">
        <v>40</v>
      </c>
      <c r="AO1660" s="168">
        <v>0.99</v>
      </c>
      <c r="AP1660" s="358" t="s">
        <v>40</v>
      </c>
      <c r="AQ1660" s="358" t="s">
        <v>40</v>
      </c>
      <c r="AR1660" s="358" t="s">
        <v>40</v>
      </c>
      <c r="AS1660" s="359" t="s">
        <v>40</v>
      </c>
      <c r="AT1660" s="364">
        <v>0.110069253262963</v>
      </c>
      <c r="AU1660" s="361" t="s">
        <v>40</v>
      </c>
      <c r="AV1660" s="362" t="s">
        <v>40</v>
      </c>
      <c r="AW1660" s="362" t="s">
        <v>40</v>
      </c>
      <c r="AX1660" s="362" t="s">
        <v>40</v>
      </c>
      <c r="AY1660" s="142"/>
      <c r="AZ1660" s="140"/>
    </row>
    <row r="1661" spans="1:52">
      <c r="A1661" s="138"/>
      <c r="B1661" s="142"/>
      <c r="C1661" s="172" t="s">
        <v>2706</v>
      </c>
      <c r="D1661" s="166" t="s">
        <v>26</v>
      </c>
      <c r="E1661" s="166" t="s">
        <v>2707</v>
      </c>
      <c r="F1661" s="167" t="s">
        <v>3167</v>
      </c>
      <c r="G1661" s="178" t="s">
        <v>3168</v>
      </c>
      <c r="H1661" s="178" t="s">
        <v>3168</v>
      </c>
      <c r="I1661" s="178" t="s">
        <v>3168</v>
      </c>
      <c r="J1661" s="178" t="s">
        <v>3168</v>
      </c>
      <c r="K1661" s="168">
        <v>0.9</v>
      </c>
      <c r="L1661" s="169">
        <v>0.952380952380952</v>
      </c>
      <c r="M1661" s="169">
        <v>0.952380952380952</v>
      </c>
      <c r="N1661" s="170">
        <v>1</v>
      </c>
      <c r="O1661" s="170">
        <v>0.944285714285714</v>
      </c>
      <c r="P1661" s="356">
        <v>0.9</v>
      </c>
      <c r="Q1661" s="357">
        <v>0.999323867478026</v>
      </c>
      <c r="R1661" s="169">
        <v>0.999095840867993</v>
      </c>
      <c r="S1661" s="169">
        <v>0.998961578400831</v>
      </c>
      <c r="T1661" s="169">
        <v>0.983512384362877</v>
      </c>
      <c r="U1661" s="356">
        <v>0.9</v>
      </c>
      <c r="V1661" s="169">
        <v>0.803245436105477</v>
      </c>
      <c r="W1661" s="169">
        <v>0.810126582278481</v>
      </c>
      <c r="X1661" s="169">
        <v>0.844236760124611</v>
      </c>
      <c r="Y1661" s="169">
        <v>0.803466626877549</v>
      </c>
      <c r="Z1661" s="356">
        <v>0.92</v>
      </c>
      <c r="AA1661" s="356">
        <v>0.90048309178744</v>
      </c>
      <c r="AB1661" s="356">
        <v>0.88293897882939</v>
      </c>
      <c r="AC1661" s="356">
        <v>0.851581508515815</v>
      </c>
      <c r="AD1661" s="356">
        <v>0.924171715869537</v>
      </c>
      <c r="AE1661" s="356">
        <v>0.92</v>
      </c>
      <c r="AF1661" s="169">
        <v>0.0645161290322581</v>
      </c>
      <c r="AG1661" s="169">
        <v>0.0606060606060606</v>
      </c>
      <c r="AH1661" s="169">
        <v>1</v>
      </c>
      <c r="AI1661" s="169">
        <v>0.969072164948454</v>
      </c>
      <c r="AJ1661" s="356">
        <v>0.92</v>
      </c>
      <c r="AK1661" s="169">
        <v>0.929560743965176</v>
      </c>
      <c r="AL1661" s="169">
        <v>0.91762252346194</v>
      </c>
      <c r="AM1661" s="169">
        <v>0.908893709327549</v>
      </c>
      <c r="AN1661" s="169">
        <v>0.942694635644088</v>
      </c>
      <c r="AO1661" s="168">
        <v>0.99</v>
      </c>
      <c r="AP1661" s="358">
        <v>1</v>
      </c>
      <c r="AQ1661" s="358">
        <v>1</v>
      </c>
      <c r="AR1661" s="358">
        <v>1</v>
      </c>
      <c r="AS1661" s="359">
        <v>1</v>
      </c>
      <c r="AT1661" s="364">
        <v>0.110069253262963</v>
      </c>
      <c r="AU1661" s="361">
        <v>0.0645161290322581</v>
      </c>
      <c r="AV1661" s="362">
        <v>0.0285714285714286</v>
      </c>
      <c r="AW1661" s="362">
        <v>0</v>
      </c>
      <c r="AX1661" s="362">
        <v>0.0475330926594464</v>
      </c>
      <c r="AY1661" s="142"/>
      <c r="AZ1661" s="140"/>
    </row>
    <row r="1662" spans="1:52">
      <c r="A1662" s="138"/>
      <c r="B1662" s="142"/>
      <c r="C1662" s="172" t="s">
        <v>2706</v>
      </c>
      <c r="D1662" s="166" t="s">
        <v>235</v>
      </c>
      <c r="E1662" s="166" t="s">
        <v>2707</v>
      </c>
      <c r="F1662" s="167" t="s">
        <v>3169</v>
      </c>
      <c r="G1662" s="178" t="s">
        <v>3170</v>
      </c>
      <c r="H1662" s="178" t="s">
        <v>3170</v>
      </c>
      <c r="I1662" s="178" t="s">
        <v>3170</v>
      </c>
      <c r="J1662" s="178" t="s">
        <v>3170</v>
      </c>
      <c r="K1662" s="168">
        <v>0.9</v>
      </c>
      <c r="L1662" s="169" t="s">
        <v>40</v>
      </c>
      <c r="M1662" s="169" t="s">
        <v>40</v>
      </c>
      <c r="N1662" s="170" t="s">
        <v>40</v>
      </c>
      <c r="O1662" s="170" t="s">
        <v>40</v>
      </c>
      <c r="P1662" s="356">
        <v>0.9</v>
      </c>
      <c r="Q1662" s="357" t="s">
        <v>40</v>
      </c>
      <c r="R1662" s="169" t="s">
        <v>40</v>
      </c>
      <c r="S1662" s="169" t="s">
        <v>40</v>
      </c>
      <c r="T1662" s="169" t="s">
        <v>40</v>
      </c>
      <c r="U1662" s="356">
        <v>0.9</v>
      </c>
      <c r="V1662" s="169" t="s">
        <v>40</v>
      </c>
      <c r="W1662" s="169" t="s">
        <v>40</v>
      </c>
      <c r="X1662" s="169" t="s">
        <v>40</v>
      </c>
      <c r="Y1662" s="169" t="s">
        <v>40</v>
      </c>
      <c r="Z1662" s="356">
        <v>0.92</v>
      </c>
      <c r="AA1662" s="356" t="s">
        <v>40</v>
      </c>
      <c r="AB1662" s="356" t="s">
        <v>40</v>
      </c>
      <c r="AC1662" s="356" t="s">
        <v>40</v>
      </c>
      <c r="AD1662" s="356" t="s">
        <v>40</v>
      </c>
      <c r="AE1662" s="356">
        <v>0.92</v>
      </c>
      <c r="AF1662" s="169">
        <v>1</v>
      </c>
      <c r="AG1662" s="169">
        <v>1</v>
      </c>
      <c r="AH1662" s="169">
        <v>1</v>
      </c>
      <c r="AI1662" s="169">
        <v>0.996175200493522</v>
      </c>
      <c r="AJ1662" s="356">
        <v>0.92</v>
      </c>
      <c r="AK1662" s="169" t="s">
        <v>40</v>
      </c>
      <c r="AL1662" s="169" t="s">
        <v>40</v>
      </c>
      <c r="AM1662" s="169" t="s">
        <v>40</v>
      </c>
      <c r="AN1662" s="169" t="s">
        <v>40</v>
      </c>
      <c r="AO1662" s="168">
        <v>0.99</v>
      </c>
      <c r="AP1662" s="358">
        <v>1</v>
      </c>
      <c r="AQ1662" s="358">
        <v>1</v>
      </c>
      <c r="AR1662" s="358">
        <v>1</v>
      </c>
      <c r="AS1662" s="359">
        <v>1</v>
      </c>
      <c r="AT1662" s="364">
        <v>0.110069253262963</v>
      </c>
      <c r="AU1662" s="361" t="s">
        <v>40</v>
      </c>
      <c r="AV1662" s="362" t="s">
        <v>40</v>
      </c>
      <c r="AW1662" s="362" t="s">
        <v>40</v>
      </c>
      <c r="AX1662" s="362" t="s">
        <v>40</v>
      </c>
      <c r="AY1662" s="142"/>
      <c r="AZ1662" s="140"/>
    </row>
    <row r="1663" spans="1:52">
      <c r="A1663" s="138"/>
      <c r="B1663" s="142"/>
      <c r="C1663" s="172" t="s">
        <v>2706</v>
      </c>
      <c r="D1663" s="166" t="s">
        <v>26</v>
      </c>
      <c r="E1663" s="166" t="s">
        <v>2707</v>
      </c>
      <c r="F1663" s="167" t="s">
        <v>3171</v>
      </c>
      <c r="G1663" s="178" t="s">
        <v>3172</v>
      </c>
      <c r="H1663" s="178" t="s">
        <v>3172</v>
      </c>
      <c r="I1663" s="178" t="s">
        <v>3172</v>
      </c>
      <c r="J1663" s="178" t="s">
        <v>3172</v>
      </c>
      <c r="K1663" s="168">
        <v>0.9</v>
      </c>
      <c r="L1663" s="169">
        <v>0.666666666666667</v>
      </c>
      <c r="M1663" s="169">
        <v>0.764705882352941</v>
      </c>
      <c r="N1663" s="170">
        <v>0.821428571428571</v>
      </c>
      <c r="O1663" s="170">
        <v>0.794087665647299</v>
      </c>
      <c r="P1663" s="356">
        <v>0.9</v>
      </c>
      <c r="Q1663" s="357">
        <v>0.967263037685573</v>
      </c>
      <c r="R1663" s="169">
        <v>0.971887550200803</v>
      </c>
      <c r="S1663" s="169">
        <v>0.963537626066718</v>
      </c>
      <c r="T1663" s="169">
        <v>0.981318075279195</v>
      </c>
      <c r="U1663" s="356">
        <v>0.9</v>
      </c>
      <c r="V1663" s="169">
        <v>0.829082603730491</v>
      </c>
      <c r="W1663" s="169">
        <v>0.83017785427424</v>
      </c>
      <c r="X1663" s="169">
        <v>0.820791311093871</v>
      </c>
      <c r="Y1663" s="169">
        <v>0.821211912312147</v>
      </c>
      <c r="Z1663" s="356">
        <v>0.92</v>
      </c>
      <c r="AA1663" s="356">
        <v>0</v>
      </c>
      <c r="AB1663" s="356">
        <v>0</v>
      </c>
      <c r="AC1663" s="356">
        <v>0</v>
      </c>
      <c r="AD1663" s="356">
        <v>0.135135135135135</v>
      </c>
      <c r="AE1663" s="356">
        <v>0.92</v>
      </c>
      <c r="AF1663" s="169">
        <v>0.956521739130435</v>
      </c>
      <c r="AG1663" s="169">
        <v>0.979591836734694</v>
      </c>
      <c r="AH1663" s="169">
        <v>0.822695035460993</v>
      </c>
      <c r="AI1663" s="169">
        <v>0.759322033898305</v>
      </c>
      <c r="AJ1663" s="356">
        <v>0.92</v>
      </c>
      <c r="AK1663" s="169">
        <v>0.878629932985853</v>
      </c>
      <c r="AL1663" s="169">
        <v>0.895140664961637</v>
      </c>
      <c r="AM1663" s="169">
        <v>0.870203450939995</v>
      </c>
      <c r="AN1663" s="169">
        <v>0.904058215348621</v>
      </c>
      <c r="AO1663" s="168">
        <v>0.99</v>
      </c>
      <c r="AP1663" s="358">
        <v>1</v>
      </c>
      <c r="AQ1663" s="358" t="s">
        <v>40</v>
      </c>
      <c r="AR1663" s="358">
        <v>1</v>
      </c>
      <c r="AS1663" s="359">
        <v>1</v>
      </c>
      <c r="AT1663" s="364">
        <v>0.110069253262963</v>
      </c>
      <c r="AU1663" s="361">
        <v>0.235294117647059</v>
      </c>
      <c r="AV1663" s="362">
        <v>0.478260869565217</v>
      </c>
      <c r="AW1663" s="362">
        <v>0.0625</v>
      </c>
      <c r="AX1663" s="362">
        <v>0.0705056179775281</v>
      </c>
      <c r="AY1663" s="142"/>
      <c r="AZ1663" s="140"/>
    </row>
    <row r="1664" spans="1:52">
      <c r="A1664" s="138"/>
      <c r="B1664" s="142"/>
      <c r="C1664" s="172" t="s">
        <v>2706</v>
      </c>
      <c r="D1664" s="166" t="s">
        <v>26</v>
      </c>
      <c r="E1664" s="166" t="s">
        <v>2707</v>
      </c>
      <c r="F1664" s="167" t="s">
        <v>3173</v>
      </c>
      <c r="G1664" s="178" t="s">
        <v>3174</v>
      </c>
      <c r="H1664" s="178" t="s">
        <v>3174</v>
      </c>
      <c r="I1664" s="178" t="s">
        <v>3174</v>
      </c>
      <c r="J1664" s="178" t="s">
        <v>3174</v>
      </c>
      <c r="K1664" s="168">
        <v>0.9</v>
      </c>
      <c r="L1664" s="169">
        <v>1</v>
      </c>
      <c r="M1664" s="169">
        <v>0.974358974358974</v>
      </c>
      <c r="N1664" s="170">
        <v>1</v>
      </c>
      <c r="O1664" s="170">
        <v>0.979166666666667</v>
      </c>
      <c r="P1664" s="356">
        <v>0.9</v>
      </c>
      <c r="Q1664" s="357">
        <v>0.976639712488769</v>
      </c>
      <c r="R1664" s="169">
        <v>0.973619126133553</v>
      </c>
      <c r="S1664" s="169">
        <v>0.935334872979215</v>
      </c>
      <c r="T1664" s="169">
        <v>0.96899705890289</v>
      </c>
      <c r="U1664" s="356">
        <v>0.9</v>
      </c>
      <c r="V1664" s="169">
        <v>0.873315363881402</v>
      </c>
      <c r="W1664" s="169">
        <v>0.924979389942292</v>
      </c>
      <c r="X1664" s="169">
        <v>0.886836027713626</v>
      </c>
      <c r="Y1664" s="169">
        <v>0.919214268368366</v>
      </c>
      <c r="Z1664" s="356">
        <v>0.92</v>
      </c>
      <c r="AA1664" s="356">
        <v>0.936967632027257</v>
      </c>
      <c r="AB1664" s="356">
        <v>0.957801766437684</v>
      </c>
      <c r="AC1664" s="356">
        <v>0.921835174171623</v>
      </c>
      <c r="AD1664" s="356">
        <v>0.963583434032736</v>
      </c>
      <c r="AE1664" s="356">
        <v>0.92</v>
      </c>
      <c r="AF1664" s="169">
        <v>0.315315315315315</v>
      </c>
      <c r="AG1664" s="169">
        <v>0.321100917431193</v>
      </c>
      <c r="AH1664" s="169">
        <v>0.995652173913044</v>
      </c>
      <c r="AI1664" s="169">
        <v>0.938418474457663</v>
      </c>
      <c r="AJ1664" s="356">
        <v>0.92</v>
      </c>
      <c r="AK1664" s="169">
        <v>0.952102803738318</v>
      </c>
      <c r="AL1664" s="169">
        <v>0.953935599284436</v>
      </c>
      <c r="AM1664" s="169">
        <v>0.934221146085553</v>
      </c>
      <c r="AN1664" s="169">
        <v>0.968237593658378</v>
      </c>
      <c r="AO1664" s="168">
        <v>0.99</v>
      </c>
      <c r="AP1664" s="358">
        <v>1</v>
      </c>
      <c r="AQ1664" s="358">
        <v>1</v>
      </c>
      <c r="AR1664" s="358">
        <v>1</v>
      </c>
      <c r="AS1664" s="359">
        <v>1</v>
      </c>
      <c r="AT1664" s="364">
        <v>0.110069253262963</v>
      </c>
      <c r="AU1664" s="361">
        <v>0.0555555555555556</v>
      </c>
      <c r="AV1664" s="362">
        <v>0</v>
      </c>
      <c r="AW1664" s="362">
        <v>0.35</v>
      </c>
      <c r="AX1664" s="362">
        <v>0.0714893617021277</v>
      </c>
      <c r="AY1664" s="142"/>
      <c r="AZ1664" s="140"/>
    </row>
    <row r="1665" spans="1:52">
      <c r="A1665" s="138"/>
      <c r="B1665" s="142"/>
      <c r="C1665" s="172" t="s">
        <v>2706</v>
      </c>
      <c r="D1665" s="166" t="s">
        <v>235</v>
      </c>
      <c r="E1665" s="166" t="s">
        <v>2707</v>
      </c>
      <c r="F1665" s="167" t="s">
        <v>3175</v>
      </c>
      <c r="G1665" s="178" t="s">
        <v>3176</v>
      </c>
      <c r="H1665" s="178" t="s">
        <v>3176</v>
      </c>
      <c r="I1665" s="178" t="s">
        <v>3176</v>
      </c>
      <c r="J1665" s="178" t="s">
        <v>3176</v>
      </c>
      <c r="K1665" s="168">
        <v>0.9</v>
      </c>
      <c r="L1665" s="169" t="s">
        <v>40</v>
      </c>
      <c r="M1665" s="169" t="s">
        <v>40</v>
      </c>
      <c r="N1665" s="170" t="s">
        <v>40</v>
      </c>
      <c r="O1665" s="170" t="s">
        <v>40</v>
      </c>
      <c r="P1665" s="356">
        <v>0.9</v>
      </c>
      <c r="Q1665" s="357" t="s">
        <v>40</v>
      </c>
      <c r="R1665" s="169" t="s">
        <v>40</v>
      </c>
      <c r="S1665" s="169" t="s">
        <v>40</v>
      </c>
      <c r="T1665" s="169" t="s">
        <v>40</v>
      </c>
      <c r="U1665" s="356">
        <v>0.9</v>
      </c>
      <c r="V1665" s="169" t="s">
        <v>40</v>
      </c>
      <c r="W1665" s="169" t="s">
        <v>40</v>
      </c>
      <c r="X1665" s="169" t="s">
        <v>40</v>
      </c>
      <c r="Y1665" s="169" t="s">
        <v>40</v>
      </c>
      <c r="Z1665" s="356">
        <v>0.92</v>
      </c>
      <c r="AA1665" s="356" t="s">
        <v>40</v>
      </c>
      <c r="AB1665" s="356" t="s">
        <v>40</v>
      </c>
      <c r="AC1665" s="356" t="s">
        <v>40</v>
      </c>
      <c r="AD1665" s="356" t="s">
        <v>40</v>
      </c>
      <c r="AE1665" s="356">
        <v>0.92</v>
      </c>
      <c r="AF1665" s="169">
        <v>1</v>
      </c>
      <c r="AG1665" s="169">
        <v>1</v>
      </c>
      <c r="AH1665" s="169">
        <v>1</v>
      </c>
      <c r="AI1665" s="169">
        <v>0.999188706798637</v>
      </c>
      <c r="AJ1665" s="356">
        <v>0.92</v>
      </c>
      <c r="AK1665" s="169" t="s">
        <v>40</v>
      </c>
      <c r="AL1665" s="169" t="s">
        <v>40</v>
      </c>
      <c r="AM1665" s="169" t="s">
        <v>40</v>
      </c>
      <c r="AN1665" s="169" t="s">
        <v>40</v>
      </c>
      <c r="AO1665" s="168">
        <v>0.99</v>
      </c>
      <c r="AP1665" s="358">
        <v>1</v>
      </c>
      <c r="AQ1665" s="358">
        <v>1</v>
      </c>
      <c r="AR1665" s="358">
        <v>1</v>
      </c>
      <c r="AS1665" s="359">
        <v>1</v>
      </c>
      <c r="AT1665" s="364">
        <v>0.110069253262963</v>
      </c>
      <c r="AU1665" s="361" t="s">
        <v>40</v>
      </c>
      <c r="AV1665" s="362" t="s">
        <v>40</v>
      </c>
      <c r="AW1665" s="362" t="s">
        <v>40</v>
      </c>
      <c r="AX1665" s="362" t="s">
        <v>40</v>
      </c>
      <c r="AY1665" s="142"/>
      <c r="AZ1665" s="140"/>
    </row>
    <row r="1666" spans="1:52">
      <c r="A1666" s="138"/>
      <c r="B1666" s="142"/>
      <c r="C1666" s="172" t="s">
        <v>2706</v>
      </c>
      <c r="D1666" s="166" t="s">
        <v>235</v>
      </c>
      <c r="E1666" s="166" t="s">
        <v>2707</v>
      </c>
      <c r="F1666" s="167" t="s">
        <v>3177</v>
      </c>
      <c r="G1666" s="178" t="s">
        <v>3178</v>
      </c>
      <c r="H1666" s="178" t="s">
        <v>3178</v>
      </c>
      <c r="I1666" s="178" t="s">
        <v>3178</v>
      </c>
      <c r="J1666" s="178" t="s">
        <v>3178</v>
      </c>
      <c r="K1666" s="168">
        <v>0.9</v>
      </c>
      <c r="L1666" s="169" t="s">
        <v>40</v>
      </c>
      <c r="M1666" s="169" t="s">
        <v>40</v>
      </c>
      <c r="N1666" s="170" t="s">
        <v>40</v>
      </c>
      <c r="O1666" s="170" t="s">
        <v>40</v>
      </c>
      <c r="P1666" s="356">
        <v>0.9</v>
      </c>
      <c r="Q1666" s="357" t="s">
        <v>40</v>
      </c>
      <c r="R1666" s="169" t="s">
        <v>40</v>
      </c>
      <c r="S1666" s="169" t="s">
        <v>40</v>
      </c>
      <c r="T1666" s="169">
        <v>0</v>
      </c>
      <c r="U1666" s="356">
        <v>0.9</v>
      </c>
      <c r="V1666" s="169" t="s">
        <v>40</v>
      </c>
      <c r="W1666" s="169" t="s">
        <v>40</v>
      </c>
      <c r="X1666" s="169" t="s">
        <v>40</v>
      </c>
      <c r="Y1666" s="169">
        <v>0.833333333333333</v>
      </c>
      <c r="Z1666" s="356">
        <v>0.92</v>
      </c>
      <c r="AA1666" s="356">
        <v>0</v>
      </c>
      <c r="AB1666" s="356" t="s">
        <v>40</v>
      </c>
      <c r="AC1666" s="356" t="s">
        <v>40</v>
      </c>
      <c r="AD1666" s="356">
        <v>0</v>
      </c>
      <c r="AE1666" s="356">
        <v>0.92</v>
      </c>
      <c r="AF1666" s="169">
        <v>0.997249724972497</v>
      </c>
      <c r="AG1666" s="169">
        <v>0.996345919610231</v>
      </c>
      <c r="AH1666" s="169">
        <v>1</v>
      </c>
      <c r="AI1666" s="169">
        <v>0.997096923714962</v>
      </c>
      <c r="AJ1666" s="356">
        <v>0.92</v>
      </c>
      <c r="AK1666" s="169">
        <v>0</v>
      </c>
      <c r="AL1666" s="169" t="s">
        <v>40</v>
      </c>
      <c r="AM1666" s="169" t="s">
        <v>40</v>
      </c>
      <c r="AN1666" s="169">
        <v>0.857142857142857</v>
      </c>
      <c r="AO1666" s="168">
        <v>0.99</v>
      </c>
      <c r="AP1666" s="358">
        <v>1</v>
      </c>
      <c r="AQ1666" s="358">
        <v>1</v>
      </c>
      <c r="AR1666" s="358">
        <v>1</v>
      </c>
      <c r="AS1666" s="359">
        <v>1</v>
      </c>
      <c r="AT1666" s="364">
        <v>0.110069253262963</v>
      </c>
      <c r="AU1666" s="361" t="s">
        <v>40</v>
      </c>
      <c r="AV1666" s="362" t="s">
        <v>40</v>
      </c>
      <c r="AW1666" s="362" t="s">
        <v>40</v>
      </c>
      <c r="AX1666" s="362" t="s">
        <v>40</v>
      </c>
      <c r="AY1666" s="142"/>
      <c r="AZ1666" s="140"/>
    </row>
    <row r="1667" spans="1:52">
      <c r="A1667" s="138"/>
      <c r="B1667" s="142"/>
      <c r="C1667" s="172" t="s">
        <v>2706</v>
      </c>
      <c r="D1667" s="166" t="s">
        <v>26</v>
      </c>
      <c r="E1667" s="166" t="s">
        <v>2707</v>
      </c>
      <c r="F1667" s="167" t="s">
        <v>3179</v>
      </c>
      <c r="G1667" s="178" t="s">
        <v>3180</v>
      </c>
      <c r="H1667" s="178" t="s">
        <v>3180</v>
      </c>
      <c r="I1667" s="178" t="s">
        <v>3180</v>
      </c>
      <c r="J1667" s="178" t="s">
        <v>3180</v>
      </c>
      <c r="K1667" s="168">
        <v>0.9</v>
      </c>
      <c r="L1667" s="169">
        <v>0.921052631578947</v>
      </c>
      <c r="M1667" s="169">
        <v>0.810810810810811</v>
      </c>
      <c r="N1667" s="170">
        <v>0.8</v>
      </c>
      <c r="O1667" s="170">
        <v>0.803589232303091</v>
      </c>
      <c r="P1667" s="356">
        <v>0.9</v>
      </c>
      <c r="Q1667" s="357">
        <v>0.89781512605042</v>
      </c>
      <c r="R1667" s="169">
        <v>0.766891891891892</v>
      </c>
      <c r="S1667" s="169">
        <v>0.933677056479962</v>
      </c>
      <c r="T1667" s="169">
        <v>0.897862402167906</v>
      </c>
      <c r="U1667" s="356">
        <v>0.9</v>
      </c>
      <c r="V1667" s="169">
        <v>0.736134453781513</v>
      </c>
      <c r="W1667" s="169">
        <v>0.687218468468468</v>
      </c>
      <c r="X1667" s="169">
        <v>0.797047105694868</v>
      </c>
      <c r="Y1667" s="169">
        <v>0.762555490185591</v>
      </c>
      <c r="Z1667" s="356">
        <v>0.92</v>
      </c>
      <c r="AA1667" s="356" t="s">
        <v>40</v>
      </c>
      <c r="AB1667" s="356">
        <v>0</v>
      </c>
      <c r="AC1667" s="356" t="s">
        <v>40</v>
      </c>
      <c r="AD1667" s="356">
        <v>0.260869565217391</v>
      </c>
      <c r="AE1667" s="356">
        <v>0.92</v>
      </c>
      <c r="AF1667" s="169">
        <v>0.907284768211921</v>
      </c>
      <c r="AG1667" s="169">
        <v>0.904761904761905</v>
      </c>
      <c r="AH1667" s="169">
        <v>0.991150442477876</v>
      </c>
      <c r="AI1667" s="169">
        <v>0.859384429692215</v>
      </c>
      <c r="AJ1667" s="356">
        <v>0.92</v>
      </c>
      <c r="AK1667" s="169">
        <v>0.838655462184874</v>
      </c>
      <c r="AL1667" s="169">
        <v>0.856017997750281</v>
      </c>
      <c r="AM1667" s="169">
        <v>0.860323412233419</v>
      </c>
      <c r="AN1667" s="169">
        <v>0.902126373431</v>
      </c>
      <c r="AO1667" s="168">
        <v>0.99</v>
      </c>
      <c r="AP1667" s="358">
        <v>1</v>
      </c>
      <c r="AQ1667" s="358">
        <v>1</v>
      </c>
      <c r="AR1667" s="358">
        <v>1</v>
      </c>
      <c r="AS1667" s="359">
        <v>1</v>
      </c>
      <c r="AT1667" s="364">
        <v>0.110069253262963</v>
      </c>
      <c r="AU1667" s="361">
        <v>0.25</v>
      </c>
      <c r="AV1667" s="362">
        <v>0.233333333333333</v>
      </c>
      <c r="AW1667" s="362">
        <v>0.160714285714286</v>
      </c>
      <c r="AX1667" s="362">
        <v>0.103686024927075</v>
      </c>
      <c r="AY1667" s="142"/>
      <c r="AZ1667" s="140"/>
    </row>
    <row r="1668" spans="1:52">
      <c r="A1668" s="138"/>
      <c r="B1668" s="142"/>
      <c r="C1668" s="172" t="s">
        <v>2706</v>
      </c>
      <c r="D1668" s="166" t="s">
        <v>235</v>
      </c>
      <c r="E1668" s="166" t="s">
        <v>2707</v>
      </c>
      <c r="F1668" s="167" t="s">
        <v>3181</v>
      </c>
      <c r="G1668" s="178" t="s">
        <v>3182</v>
      </c>
      <c r="H1668" s="178" t="s">
        <v>3182</v>
      </c>
      <c r="I1668" s="178" t="s">
        <v>3182</v>
      </c>
      <c r="J1668" s="178" t="s">
        <v>3182</v>
      </c>
      <c r="K1668" s="168">
        <v>0.9</v>
      </c>
      <c r="L1668" s="169" t="s">
        <v>40</v>
      </c>
      <c r="M1668" s="169" t="s">
        <v>40</v>
      </c>
      <c r="N1668" s="170" t="s">
        <v>40</v>
      </c>
      <c r="O1668" s="170" t="s">
        <v>40</v>
      </c>
      <c r="P1668" s="356">
        <v>0.9</v>
      </c>
      <c r="Q1668" s="357" t="s">
        <v>40</v>
      </c>
      <c r="R1668" s="169" t="s">
        <v>40</v>
      </c>
      <c r="S1668" s="169" t="s">
        <v>40</v>
      </c>
      <c r="T1668" s="169">
        <v>0</v>
      </c>
      <c r="U1668" s="356">
        <v>0.9</v>
      </c>
      <c r="V1668" s="169" t="s">
        <v>40</v>
      </c>
      <c r="W1668" s="169" t="s">
        <v>40</v>
      </c>
      <c r="X1668" s="169" t="s">
        <v>40</v>
      </c>
      <c r="Y1668" s="169">
        <v>1</v>
      </c>
      <c r="Z1668" s="356">
        <v>0.92</v>
      </c>
      <c r="AA1668" s="356" t="s">
        <v>40</v>
      </c>
      <c r="AB1668" s="356" t="s">
        <v>40</v>
      </c>
      <c r="AC1668" s="356" t="s">
        <v>40</v>
      </c>
      <c r="AD1668" s="356">
        <v>1</v>
      </c>
      <c r="AE1668" s="356">
        <v>0.92</v>
      </c>
      <c r="AF1668" s="169">
        <v>0.93010752688172</v>
      </c>
      <c r="AG1668" s="169">
        <v>0.927927927927928</v>
      </c>
      <c r="AH1668" s="169">
        <v>1</v>
      </c>
      <c r="AI1668" s="169">
        <v>0.967596081386586</v>
      </c>
      <c r="AJ1668" s="356">
        <v>0.92</v>
      </c>
      <c r="AK1668" s="169" t="s">
        <v>40</v>
      </c>
      <c r="AL1668" s="169" t="s">
        <v>40</v>
      </c>
      <c r="AM1668" s="169">
        <v>1</v>
      </c>
      <c r="AN1668" s="169">
        <v>1</v>
      </c>
      <c r="AO1668" s="168">
        <v>0.99</v>
      </c>
      <c r="AP1668" s="358">
        <v>1</v>
      </c>
      <c r="AQ1668" s="358">
        <v>1</v>
      </c>
      <c r="AR1668" s="358">
        <v>1</v>
      </c>
      <c r="AS1668" s="359">
        <v>1</v>
      </c>
      <c r="AT1668" s="364">
        <v>0.110069253262963</v>
      </c>
      <c r="AU1668" s="361" t="s">
        <v>40</v>
      </c>
      <c r="AV1668" s="362" t="s">
        <v>40</v>
      </c>
      <c r="AW1668" s="362" t="s">
        <v>40</v>
      </c>
      <c r="AX1668" s="362" t="s">
        <v>40</v>
      </c>
      <c r="AY1668" s="142"/>
      <c r="AZ1668" s="140"/>
    </row>
    <row r="1669" spans="1:52">
      <c r="A1669" s="138"/>
      <c r="B1669" s="142"/>
      <c r="C1669" s="172" t="s">
        <v>2706</v>
      </c>
      <c r="D1669" s="166" t="s">
        <v>235</v>
      </c>
      <c r="E1669" s="166" t="s">
        <v>2707</v>
      </c>
      <c r="F1669" s="167" t="s">
        <v>3183</v>
      </c>
      <c r="G1669" s="178" t="s">
        <v>3184</v>
      </c>
      <c r="H1669" s="178" t="s">
        <v>3184</v>
      </c>
      <c r="I1669" s="178" t="s">
        <v>3184</v>
      </c>
      <c r="J1669" s="178" t="s">
        <v>3184</v>
      </c>
      <c r="K1669" s="168">
        <v>0.9</v>
      </c>
      <c r="L1669" s="169" t="s">
        <v>40</v>
      </c>
      <c r="M1669" s="169" t="s">
        <v>40</v>
      </c>
      <c r="N1669" s="170" t="s">
        <v>40</v>
      </c>
      <c r="O1669" s="170" t="s">
        <v>40</v>
      </c>
      <c r="P1669" s="356">
        <v>0.9</v>
      </c>
      <c r="Q1669" s="357">
        <v>0</v>
      </c>
      <c r="R1669" s="169" t="s">
        <v>40</v>
      </c>
      <c r="S1669" s="169" t="s">
        <v>40</v>
      </c>
      <c r="T1669" s="169">
        <v>0</v>
      </c>
      <c r="U1669" s="356">
        <v>0.9</v>
      </c>
      <c r="V1669" s="169">
        <v>1</v>
      </c>
      <c r="W1669" s="169" t="s">
        <v>40</v>
      </c>
      <c r="X1669" s="169" t="s">
        <v>40</v>
      </c>
      <c r="Y1669" s="169">
        <v>1</v>
      </c>
      <c r="Z1669" s="356">
        <v>0.92</v>
      </c>
      <c r="AA1669" s="356" t="s">
        <v>40</v>
      </c>
      <c r="AB1669" s="356" t="s">
        <v>40</v>
      </c>
      <c r="AC1669" s="356" t="s">
        <v>40</v>
      </c>
      <c r="AD1669" s="356" t="s">
        <v>40</v>
      </c>
      <c r="AE1669" s="356">
        <v>0.92</v>
      </c>
      <c r="AF1669" s="169">
        <v>1</v>
      </c>
      <c r="AG1669" s="169">
        <v>1</v>
      </c>
      <c r="AH1669" s="169">
        <v>1</v>
      </c>
      <c r="AI1669" s="169">
        <v>0.842565597667638</v>
      </c>
      <c r="AJ1669" s="356">
        <v>0.92</v>
      </c>
      <c r="AK1669" s="169">
        <v>1</v>
      </c>
      <c r="AL1669" s="169" t="s">
        <v>40</v>
      </c>
      <c r="AM1669" s="169" t="s">
        <v>40</v>
      </c>
      <c r="AN1669" s="169">
        <v>1</v>
      </c>
      <c r="AO1669" s="168">
        <v>0.99</v>
      </c>
      <c r="AP1669" s="358">
        <v>1</v>
      </c>
      <c r="AQ1669" s="358">
        <v>1</v>
      </c>
      <c r="AR1669" s="358">
        <v>1</v>
      </c>
      <c r="AS1669" s="359">
        <v>1</v>
      </c>
      <c r="AT1669" s="364">
        <v>0.110069253262963</v>
      </c>
      <c r="AU1669" s="361" t="s">
        <v>40</v>
      </c>
      <c r="AV1669" s="362" t="s">
        <v>40</v>
      </c>
      <c r="AW1669" s="362" t="s">
        <v>40</v>
      </c>
      <c r="AX1669" s="362" t="s">
        <v>40</v>
      </c>
      <c r="AY1669" s="142"/>
      <c r="AZ1669" s="140"/>
    </row>
    <row r="1670" spans="1:52">
      <c r="A1670" s="138"/>
      <c r="B1670" s="142"/>
      <c r="C1670" s="172" t="s">
        <v>2706</v>
      </c>
      <c r="D1670" s="166" t="s">
        <v>235</v>
      </c>
      <c r="E1670" s="166" t="s">
        <v>2707</v>
      </c>
      <c r="F1670" s="167" t="s">
        <v>3185</v>
      </c>
      <c r="G1670" s="178" t="s">
        <v>3186</v>
      </c>
      <c r="H1670" s="178" t="s">
        <v>3186</v>
      </c>
      <c r="I1670" s="178" t="s">
        <v>3186</v>
      </c>
      <c r="J1670" s="178" t="s">
        <v>3186</v>
      </c>
      <c r="K1670" s="168">
        <v>0.9</v>
      </c>
      <c r="L1670" s="169" t="s">
        <v>40</v>
      </c>
      <c r="M1670" s="169" t="s">
        <v>40</v>
      </c>
      <c r="N1670" s="170" t="s">
        <v>40</v>
      </c>
      <c r="O1670" s="170" t="s">
        <v>40</v>
      </c>
      <c r="P1670" s="356">
        <v>0.9</v>
      </c>
      <c r="Q1670" s="357" t="s">
        <v>40</v>
      </c>
      <c r="R1670" s="169" t="s">
        <v>40</v>
      </c>
      <c r="S1670" s="169" t="s">
        <v>40</v>
      </c>
      <c r="T1670" s="169">
        <v>0</v>
      </c>
      <c r="U1670" s="356">
        <v>0.9</v>
      </c>
      <c r="V1670" s="169" t="s">
        <v>40</v>
      </c>
      <c r="W1670" s="169" t="s">
        <v>40</v>
      </c>
      <c r="X1670" s="169" t="s">
        <v>40</v>
      </c>
      <c r="Y1670" s="169">
        <v>1</v>
      </c>
      <c r="Z1670" s="356">
        <v>0.92</v>
      </c>
      <c r="AA1670" s="356" t="s">
        <v>40</v>
      </c>
      <c r="AB1670" s="356" t="s">
        <v>40</v>
      </c>
      <c r="AC1670" s="356" t="s">
        <v>40</v>
      </c>
      <c r="AD1670" s="356" t="s">
        <v>40</v>
      </c>
      <c r="AE1670" s="356">
        <v>0.92</v>
      </c>
      <c r="AF1670" s="169">
        <v>1</v>
      </c>
      <c r="AG1670" s="169">
        <v>1</v>
      </c>
      <c r="AH1670" s="169">
        <v>1</v>
      </c>
      <c r="AI1670" s="169">
        <v>0.806863360535677</v>
      </c>
      <c r="AJ1670" s="356">
        <v>0.92</v>
      </c>
      <c r="AK1670" s="169" t="s">
        <v>40</v>
      </c>
      <c r="AL1670" s="169" t="s">
        <v>40</v>
      </c>
      <c r="AM1670" s="169" t="s">
        <v>40</v>
      </c>
      <c r="AN1670" s="169">
        <v>0.888888888888889</v>
      </c>
      <c r="AO1670" s="168">
        <v>0.99</v>
      </c>
      <c r="AP1670" s="358">
        <v>1</v>
      </c>
      <c r="AQ1670" s="358" t="s">
        <v>40</v>
      </c>
      <c r="AR1670" s="358">
        <v>1</v>
      </c>
      <c r="AS1670" s="359">
        <v>1</v>
      </c>
      <c r="AT1670" s="364">
        <v>0.110069253262963</v>
      </c>
      <c r="AU1670" s="361" t="s">
        <v>40</v>
      </c>
      <c r="AV1670" s="362" t="s">
        <v>40</v>
      </c>
      <c r="AW1670" s="362" t="s">
        <v>40</v>
      </c>
      <c r="AX1670" s="362" t="s">
        <v>40</v>
      </c>
      <c r="AY1670" s="142"/>
      <c r="AZ1670" s="140"/>
    </row>
    <row r="1671" spans="1:52">
      <c r="A1671" s="138"/>
      <c r="B1671" s="142"/>
      <c r="C1671" s="172" t="s">
        <v>2706</v>
      </c>
      <c r="D1671" s="166" t="s">
        <v>26</v>
      </c>
      <c r="E1671" s="166" t="s">
        <v>2707</v>
      </c>
      <c r="F1671" s="167" t="s">
        <v>3187</v>
      </c>
      <c r="G1671" s="178" t="s">
        <v>3188</v>
      </c>
      <c r="H1671" s="178" t="s">
        <v>3188</v>
      </c>
      <c r="I1671" s="178" t="s">
        <v>3188</v>
      </c>
      <c r="J1671" s="178" t="s">
        <v>3188</v>
      </c>
      <c r="K1671" s="168">
        <v>0.9</v>
      </c>
      <c r="L1671" s="169">
        <v>1</v>
      </c>
      <c r="M1671" s="169">
        <v>0.875</v>
      </c>
      <c r="N1671" s="170">
        <v>1</v>
      </c>
      <c r="O1671" s="170">
        <v>0.963636363636364</v>
      </c>
      <c r="P1671" s="356">
        <v>0.9</v>
      </c>
      <c r="Q1671" s="357" t="s">
        <v>40</v>
      </c>
      <c r="R1671" s="169" t="s">
        <v>40</v>
      </c>
      <c r="S1671" s="169" t="s">
        <v>40</v>
      </c>
      <c r="T1671" s="169">
        <v>0</v>
      </c>
      <c r="U1671" s="356">
        <v>0.9</v>
      </c>
      <c r="V1671" s="169" t="s">
        <v>40</v>
      </c>
      <c r="W1671" s="169" t="s">
        <v>40</v>
      </c>
      <c r="X1671" s="169" t="s">
        <v>40</v>
      </c>
      <c r="Y1671" s="169">
        <v>0</v>
      </c>
      <c r="Z1671" s="356">
        <v>0.92</v>
      </c>
      <c r="AA1671" s="356" t="s">
        <v>40</v>
      </c>
      <c r="AB1671" s="356" t="s">
        <v>40</v>
      </c>
      <c r="AC1671" s="356" t="s">
        <v>40</v>
      </c>
      <c r="AD1671" s="356" t="s">
        <v>40</v>
      </c>
      <c r="AE1671" s="356">
        <v>0.92</v>
      </c>
      <c r="AF1671" s="169">
        <v>1</v>
      </c>
      <c r="AG1671" s="169" t="s">
        <v>40</v>
      </c>
      <c r="AH1671" s="169">
        <v>1</v>
      </c>
      <c r="AI1671" s="169">
        <v>0.617021276595745</v>
      </c>
      <c r="AJ1671" s="356">
        <v>0.92</v>
      </c>
      <c r="AK1671" s="169">
        <v>0.572898799313894</v>
      </c>
      <c r="AL1671" s="169">
        <v>0.445740956826138</v>
      </c>
      <c r="AM1671" s="169">
        <v>0.387377584330794</v>
      </c>
      <c r="AN1671" s="169">
        <v>0.328402050843837</v>
      </c>
      <c r="AO1671" s="168">
        <v>0.99</v>
      </c>
      <c r="AP1671" s="358" t="s">
        <v>40</v>
      </c>
      <c r="AQ1671" s="358" t="s">
        <v>40</v>
      </c>
      <c r="AR1671" s="358" t="s">
        <v>40</v>
      </c>
      <c r="AS1671" s="359">
        <v>1</v>
      </c>
      <c r="AT1671" s="364">
        <v>0.110069253262963</v>
      </c>
      <c r="AU1671" s="361">
        <v>0</v>
      </c>
      <c r="AV1671" s="362">
        <v>0</v>
      </c>
      <c r="AW1671" s="362">
        <v>0</v>
      </c>
      <c r="AX1671" s="362">
        <v>0.0483558994197292</v>
      </c>
      <c r="AY1671" s="142"/>
      <c r="AZ1671" s="140"/>
    </row>
    <row r="1672" spans="1:52">
      <c r="A1672" s="138"/>
      <c r="B1672" s="142"/>
      <c r="C1672" s="172" t="s">
        <v>2706</v>
      </c>
      <c r="D1672" s="166" t="s">
        <v>26</v>
      </c>
      <c r="E1672" s="166" t="s">
        <v>2707</v>
      </c>
      <c r="F1672" s="167" t="s">
        <v>3189</v>
      </c>
      <c r="G1672" s="178" t="s">
        <v>3190</v>
      </c>
      <c r="H1672" s="178" t="s">
        <v>3190</v>
      </c>
      <c r="I1672" s="178" t="s">
        <v>3190</v>
      </c>
      <c r="J1672" s="178" t="s">
        <v>3190</v>
      </c>
      <c r="K1672" s="168">
        <v>0.9</v>
      </c>
      <c r="L1672" s="169">
        <v>1</v>
      </c>
      <c r="M1672" s="169">
        <v>0.875</v>
      </c>
      <c r="N1672" s="170">
        <v>1</v>
      </c>
      <c r="O1672" s="170">
        <v>0.98394495412844</v>
      </c>
      <c r="P1672" s="356">
        <v>0.9</v>
      </c>
      <c r="Q1672" s="357">
        <v>0.987644787644788</v>
      </c>
      <c r="R1672" s="169">
        <v>0.992493744787323</v>
      </c>
      <c r="S1672" s="169">
        <v>0.985091743119266</v>
      </c>
      <c r="T1672" s="169">
        <v>0.960169536144896</v>
      </c>
      <c r="U1672" s="356">
        <v>0.9</v>
      </c>
      <c r="V1672" s="169">
        <v>0.844015444015444</v>
      </c>
      <c r="W1672" s="169">
        <v>0.696413678065054</v>
      </c>
      <c r="X1672" s="169">
        <v>0.664755351681957</v>
      </c>
      <c r="Y1672" s="169">
        <v>0.60247196335492</v>
      </c>
      <c r="Z1672" s="356">
        <v>0.92</v>
      </c>
      <c r="AA1672" s="356" t="s">
        <v>40</v>
      </c>
      <c r="AB1672" s="356" t="s">
        <v>40</v>
      </c>
      <c r="AC1672" s="356" t="s">
        <v>40</v>
      </c>
      <c r="AD1672" s="356">
        <v>1</v>
      </c>
      <c r="AE1672" s="356">
        <v>0.92</v>
      </c>
      <c r="AF1672" s="169">
        <v>1</v>
      </c>
      <c r="AG1672" s="169">
        <v>1</v>
      </c>
      <c r="AH1672" s="169">
        <v>1</v>
      </c>
      <c r="AI1672" s="169">
        <v>0.997913769123783</v>
      </c>
      <c r="AJ1672" s="356">
        <v>0.92</v>
      </c>
      <c r="AK1672" s="169">
        <v>0.895993836671803</v>
      </c>
      <c r="AL1672" s="169">
        <v>0.914130887869946</v>
      </c>
      <c r="AM1672" s="169">
        <v>0.887614678899083</v>
      </c>
      <c r="AN1672" s="169">
        <v>0.922418770668206</v>
      </c>
      <c r="AO1672" s="168">
        <v>0.99</v>
      </c>
      <c r="AP1672" s="358">
        <v>1</v>
      </c>
      <c r="AQ1672" s="358">
        <v>1</v>
      </c>
      <c r="AR1672" s="358">
        <v>1</v>
      </c>
      <c r="AS1672" s="359">
        <v>1</v>
      </c>
      <c r="AT1672" s="364">
        <v>0.110069253262963</v>
      </c>
      <c r="AU1672" s="361">
        <v>0.15</v>
      </c>
      <c r="AV1672" s="362">
        <v>0.166666666666667</v>
      </c>
      <c r="AW1672" s="362">
        <v>0.153846153846154</v>
      </c>
      <c r="AX1672" s="362">
        <v>0.0459518599562363</v>
      </c>
      <c r="AY1672" s="142"/>
      <c r="AZ1672" s="140"/>
    </row>
    <row r="1673" spans="1:52">
      <c r="A1673" s="138"/>
      <c r="B1673" s="142"/>
      <c r="C1673" s="172" t="s">
        <v>2706</v>
      </c>
      <c r="D1673" s="166" t="s">
        <v>1663</v>
      </c>
      <c r="E1673" s="166" t="s">
        <v>2707</v>
      </c>
      <c r="F1673" s="167" t="s">
        <v>3191</v>
      </c>
      <c r="G1673" s="178" t="s">
        <v>3191</v>
      </c>
      <c r="H1673" s="178" t="s">
        <v>3191</v>
      </c>
      <c r="I1673" s="178" t="s">
        <v>3191</v>
      </c>
      <c r="J1673" s="178" t="s">
        <v>3191</v>
      </c>
      <c r="K1673" s="168">
        <v>0.9</v>
      </c>
      <c r="L1673" s="169" t="s">
        <v>40</v>
      </c>
      <c r="M1673" s="169" t="s">
        <v>40</v>
      </c>
      <c r="N1673" s="170" t="s">
        <v>40</v>
      </c>
      <c r="O1673" s="170" t="s">
        <v>40</v>
      </c>
      <c r="P1673" s="356">
        <v>0.9</v>
      </c>
      <c r="Q1673" s="357" t="s">
        <v>40</v>
      </c>
      <c r="R1673" s="169" t="s">
        <v>40</v>
      </c>
      <c r="S1673" s="169" t="s">
        <v>40</v>
      </c>
      <c r="T1673" s="169" t="s">
        <v>40</v>
      </c>
      <c r="U1673" s="356">
        <v>0.9</v>
      </c>
      <c r="V1673" s="169" t="s">
        <v>40</v>
      </c>
      <c r="W1673" s="169" t="s">
        <v>40</v>
      </c>
      <c r="X1673" s="169" t="s">
        <v>40</v>
      </c>
      <c r="Y1673" s="169" t="s">
        <v>40</v>
      </c>
      <c r="Z1673" s="356">
        <v>0.92</v>
      </c>
      <c r="AA1673" s="356" t="s">
        <v>40</v>
      </c>
      <c r="AB1673" s="356" t="s">
        <v>40</v>
      </c>
      <c r="AC1673" s="356" t="s">
        <v>40</v>
      </c>
      <c r="AD1673" s="356" t="s">
        <v>40</v>
      </c>
      <c r="AE1673" s="356">
        <v>0.92</v>
      </c>
      <c r="AF1673" s="169" t="s">
        <v>40</v>
      </c>
      <c r="AG1673" s="169" t="s">
        <v>40</v>
      </c>
      <c r="AH1673" s="169" t="s">
        <v>40</v>
      </c>
      <c r="AI1673" s="169" t="s">
        <v>40</v>
      </c>
      <c r="AJ1673" s="356">
        <v>0.92</v>
      </c>
      <c r="AK1673" s="169" t="s">
        <v>40</v>
      </c>
      <c r="AL1673" s="169" t="s">
        <v>40</v>
      </c>
      <c r="AM1673" s="169" t="s">
        <v>40</v>
      </c>
      <c r="AN1673" s="169" t="s">
        <v>40</v>
      </c>
      <c r="AO1673" s="168">
        <v>0.99</v>
      </c>
      <c r="AP1673" s="358" t="s">
        <v>40</v>
      </c>
      <c r="AQ1673" s="358" t="s">
        <v>40</v>
      </c>
      <c r="AR1673" s="358" t="s">
        <v>40</v>
      </c>
      <c r="AS1673" s="359" t="s">
        <v>40</v>
      </c>
      <c r="AT1673" s="364">
        <v>0.110069253262963</v>
      </c>
      <c r="AU1673" s="361" t="s">
        <v>40</v>
      </c>
      <c r="AV1673" s="362" t="s">
        <v>40</v>
      </c>
      <c r="AW1673" s="362" t="s">
        <v>40</v>
      </c>
      <c r="AX1673" s="362" t="s">
        <v>40</v>
      </c>
      <c r="AY1673" s="142"/>
      <c r="AZ1673" s="140"/>
    </row>
    <row r="1674" spans="1:52">
      <c r="A1674" s="138"/>
      <c r="B1674" s="142"/>
      <c r="C1674" s="172" t="s">
        <v>2706</v>
      </c>
      <c r="D1674" s="166" t="s">
        <v>1663</v>
      </c>
      <c r="E1674" s="166" t="s">
        <v>2707</v>
      </c>
      <c r="F1674" s="167" t="s">
        <v>3192</v>
      </c>
      <c r="G1674" s="178" t="s">
        <v>3192</v>
      </c>
      <c r="H1674" s="178" t="s">
        <v>3192</v>
      </c>
      <c r="I1674" s="178" t="s">
        <v>3192</v>
      </c>
      <c r="J1674" s="178" t="s">
        <v>3192</v>
      </c>
      <c r="K1674" s="168">
        <v>0.9</v>
      </c>
      <c r="L1674" s="169" t="s">
        <v>40</v>
      </c>
      <c r="M1674" s="169" t="s">
        <v>40</v>
      </c>
      <c r="N1674" s="170" t="s">
        <v>40</v>
      </c>
      <c r="O1674" s="170" t="s">
        <v>40</v>
      </c>
      <c r="P1674" s="356">
        <v>0.9</v>
      </c>
      <c r="Q1674" s="357" t="s">
        <v>40</v>
      </c>
      <c r="R1674" s="169" t="s">
        <v>40</v>
      </c>
      <c r="S1674" s="169" t="s">
        <v>40</v>
      </c>
      <c r="T1674" s="169" t="s">
        <v>40</v>
      </c>
      <c r="U1674" s="356">
        <v>0.9</v>
      </c>
      <c r="V1674" s="169" t="s">
        <v>40</v>
      </c>
      <c r="W1674" s="169" t="s">
        <v>40</v>
      </c>
      <c r="X1674" s="169" t="s">
        <v>40</v>
      </c>
      <c r="Y1674" s="169" t="s">
        <v>40</v>
      </c>
      <c r="Z1674" s="356">
        <v>0.92</v>
      </c>
      <c r="AA1674" s="356" t="s">
        <v>40</v>
      </c>
      <c r="AB1674" s="356" t="s">
        <v>40</v>
      </c>
      <c r="AC1674" s="356" t="s">
        <v>40</v>
      </c>
      <c r="AD1674" s="356" t="s">
        <v>40</v>
      </c>
      <c r="AE1674" s="356">
        <v>0.92</v>
      </c>
      <c r="AF1674" s="169" t="s">
        <v>40</v>
      </c>
      <c r="AG1674" s="169" t="s">
        <v>40</v>
      </c>
      <c r="AH1674" s="169" t="s">
        <v>40</v>
      </c>
      <c r="AI1674" s="169" t="s">
        <v>40</v>
      </c>
      <c r="AJ1674" s="356">
        <v>0.92</v>
      </c>
      <c r="AK1674" s="169" t="s">
        <v>40</v>
      </c>
      <c r="AL1674" s="169" t="s">
        <v>40</v>
      </c>
      <c r="AM1674" s="169" t="s">
        <v>40</v>
      </c>
      <c r="AN1674" s="169" t="s">
        <v>40</v>
      </c>
      <c r="AO1674" s="168">
        <v>0.99</v>
      </c>
      <c r="AP1674" s="358" t="s">
        <v>40</v>
      </c>
      <c r="AQ1674" s="358" t="s">
        <v>40</v>
      </c>
      <c r="AR1674" s="358" t="s">
        <v>40</v>
      </c>
      <c r="AS1674" s="359" t="s">
        <v>40</v>
      </c>
      <c r="AT1674" s="364">
        <v>0.110069253262963</v>
      </c>
      <c r="AU1674" s="361" t="s">
        <v>40</v>
      </c>
      <c r="AV1674" s="362" t="s">
        <v>40</v>
      </c>
      <c r="AW1674" s="362" t="s">
        <v>40</v>
      </c>
      <c r="AX1674" s="362" t="s">
        <v>40</v>
      </c>
      <c r="AY1674" s="142"/>
      <c r="AZ1674" s="140"/>
    </row>
    <row r="1675" spans="1:52">
      <c r="A1675" s="138"/>
      <c r="B1675" s="142"/>
      <c r="C1675" s="172" t="s">
        <v>2706</v>
      </c>
      <c r="D1675" s="166" t="s">
        <v>235</v>
      </c>
      <c r="E1675" s="166" t="s">
        <v>2707</v>
      </c>
      <c r="F1675" s="167" t="s">
        <v>3193</v>
      </c>
      <c r="G1675" s="178" t="s">
        <v>3194</v>
      </c>
      <c r="H1675" s="178" t="s">
        <v>3194</v>
      </c>
      <c r="I1675" s="178" t="s">
        <v>3194</v>
      </c>
      <c r="J1675" s="178" t="s">
        <v>3194</v>
      </c>
      <c r="K1675" s="168">
        <v>0.9</v>
      </c>
      <c r="L1675" s="169" t="s">
        <v>40</v>
      </c>
      <c r="M1675" s="169" t="s">
        <v>40</v>
      </c>
      <c r="N1675" s="170" t="s">
        <v>40</v>
      </c>
      <c r="O1675" s="170" t="s">
        <v>40</v>
      </c>
      <c r="P1675" s="356">
        <v>0.9</v>
      </c>
      <c r="Q1675" s="357" t="s">
        <v>40</v>
      </c>
      <c r="R1675" s="169" t="s">
        <v>40</v>
      </c>
      <c r="S1675" s="169" t="s">
        <v>40</v>
      </c>
      <c r="T1675" s="169">
        <v>0</v>
      </c>
      <c r="U1675" s="356">
        <v>0.9</v>
      </c>
      <c r="V1675" s="169" t="s">
        <v>40</v>
      </c>
      <c r="W1675" s="169" t="s">
        <v>40</v>
      </c>
      <c r="X1675" s="169" t="s">
        <v>40</v>
      </c>
      <c r="Y1675" s="169">
        <v>0.466666666666667</v>
      </c>
      <c r="Z1675" s="356">
        <v>0.92</v>
      </c>
      <c r="AA1675" s="356" t="s">
        <v>40</v>
      </c>
      <c r="AB1675" s="356" t="s">
        <v>40</v>
      </c>
      <c r="AC1675" s="356" t="s">
        <v>40</v>
      </c>
      <c r="AD1675" s="356" t="s">
        <v>40</v>
      </c>
      <c r="AE1675" s="356">
        <v>0.92</v>
      </c>
      <c r="AF1675" s="169">
        <v>0.839964633068081</v>
      </c>
      <c r="AG1675" s="169">
        <v>1</v>
      </c>
      <c r="AH1675" s="169">
        <v>1</v>
      </c>
      <c r="AI1675" s="169">
        <v>0.975115808096092</v>
      </c>
      <c r="AJ1675" s="356">
        <v>0.92</v>
      </c>
      <c r="AK1675" s="169" t="s">
        <v>40</v>
      </c>
      <c r="AL1675" s="169" t="s">
        <v>40</v>
      </c>
      <c r="AM1675" s="169" t="s">
        <v>40</v>
      </c>
      <c r="AN1675" s="169">
        <v>0.71875</v>
      </c>
      <c r="AO1675" s="168">
        <v>0.99</v>
      </c>
      <c r="AP1675" s="358">
        <v>1</v>
      </c>
      <c r="AQ1675" s="358">
        <v>1</v>
      </c>
      <c r="AR1675" s="358" t="s">
        <v>40</v>
      </c>
      <c r="AS1675" s="359">
        <v>1</v>
      </c>
      <c r="AT1675" s="364">
        <v>0.110069253262963</v>
      </c>
      <c r="AU1675" s="361" t="s">
        <v>40</v>
      </c>
      <c r="AV1675" s="362" t="s">
        <v>40</v>
      </c>
      <c r="AW1675" s="362" t="s">
        <v>40</v>
      </c>
      <c r="AX1675" s="362" t="s">
        <v>40</v>
      </c>
      <c r="AY1675" s="142"/>
      <c r="AZ1675" s="140"/>
    </row>
    <row r="1676" spans="1:52">
      <c r="A1676" s="138"/>
      <c r="B1676" s="142"/>
      <c r="C1676" s="172" t="s">
        <v>2706</v>
      </c>
      <c r="D1676" s="166" t="s">
        <v>235</v>
      </c>
      <c r="E1676" s="166" t="s">
        <v>2707</v>
      </c>
      <c r="F1676" s="167" t="s">
        <v>3195</v>
      </c>
      <c r="G1676" s="178" t="s">
        <v>3196</v>
      </c>
      <c r="H1676" s="178" t="s">
        <v>3196</v>
      </c>
      <c r="I1676" s="178" t="s">
        <v>3196</v>
      </c>
      <c r="J1676" s="178" t="s">
        <v>3196</v>
      </c>
      <c r="K1676" s="168">
        <v>0.9</v>
      </c>
      <c r="L1676" s="169" t="s">
        <v>40</v>
      </c>
      <c r="M1676" s="169" t="s">
        <v>40</v>
      </c>
      <c r="N1676" s="170" t="s">
        <v>40</v>
      </c>
      <c r="O1676" s="170" t="s">
        <v>40</v>
      </c>
      <c r="P1676" s="356">
        <v>0.9</v>
      </c>
      <c r="Q1676" s="357" t="s">
        <v>40</v>
      </c>
      <c r="R1676" s="169" t="s">
        <v>40</v>
      </c>
      <c r="S1676" s="169" t="s">
        <v>40</v>
      </c>
      <c r="T1676" s="169">
        <v>0</v>
      </c>
      <c r="U1676" s="356">
        <v>0.9</v>
      </c>
      <c r="V1676" s="169" t="s">
        <v>40</v>
      </c>
      <c r="W1676" s="169" t="s">
        <v>40</v>
      </c>
      <c r="X1676" s="169" t="s">
        <v>40</v>
      </c>
      <c r="Y1676" s="169">
        <v>0</v>
      </c>
      <c r="Z1676" s="356">
        <v>0.92</v>
      </c>
      <c r="AA1676" s="356" t="s">
        <v>40</v>
      </c>
      <c r="AB1676" s="356" t="s">
        <v>40</v>
      </c>
      <c r="AC1676" s="356" t="s">
        <v>40</v>
      </c>
      <c r="AD1676" s="356" t="s">
        <v>40</v>
      </c>
      <c r="AE1676" s="356">
        <v>0.92</v>
      </c>
      <c r="AF1676" s="169">
        <v>0.99405646359584</v>
      </c>
      <c r="AG1676" s="169">
        <v>1</v>
      </c>
      <c r="AH1676" s="169">
        <v>0.998430141287284</v>
      </c>
      <c r="AI1676" s="169">
        <v>0.881981433571755</v>
      </c>
      <c r="AJ1676" s="356">
        <v>0.92</v>
      </c>
      <c r="AK1676" s="169" t="s">
        <v>40</v>
      </c>
      <c r="AL1676" s="169" t="s">
        <v>40</v>
      </c>
      <c r="AM1676" s="169" t="s">
        <v>40</v>
      </c>
      <c r="AN1676" s="169">
        <v>0</v>
      </c>
      <c r="AO1676" s="168">
        <v>0.99</v>
      </c>
      <c r="AP1676" s="358">
        <v>1</v>
      </c>
      <c r="AQ1676" s="358" t="s">
        <v>40</v>
      </c>
      <c r="AR1676" s="358" t="s">
        <v>40</v>
      </c>
      <c r="AS1676" s="359">
        <v>1</v>
      </c>
      <c r="AT1676" s="364">
        <v>0.110069253262963</v>
      </c>
      <c r="AU1676" s="361" t="s">
        <v>40</v>
      </c>
      <c r="AV1676" s="362" t="s">
        <v>40</v>
      </c>
      <c r="AW1676" s="362" t="s">
        <v>40</v>
      </c>
      <c r="AX1676" s="362" t="s">
        <v>40</v>
      </c>
      <c r="AY1676" s="142"/>
      <c r="AZ1676" s="140"/>
    </row>
    <row r="1677" spans="1:52">
      <c r="A1677" s="138"/>
      <c r="B1677" s="142"/>
      <c r="C1677" s="172" t="s">
        <v>2706</v>
      </c>
      <c r="D1677" s="166" t="s">
        <v>26</v>
      </c>
      <c r="E1677" s="166" t="s">
        <v>2707</v>
      </c>
      <c r="F1677" s="167" t="s">
        <v>3197</v>
      </c>
      <c r="G1677" s="178" t="s">
        <v>3198</v>
      </c>
      <c r="H1677" s="178" t="s">
        <v>3198</v>
      </c>
      <c r="I1677" s="178" t="s">
        <v>3198</v>
      </c>
      <c r="J1677" s="178" t="s">
        <v>3198</v>
      </c>
      <c r="K1677" s="168">
        <v>0.9</v>
      </c>
      <c r="L1677" s="169" t="s">
        <v>40</v>
      </c>
      <c r="M1677" s="169" t="s">
        <v>40</v>
      </c>
      <c r="N1677" s="170" t="s">
        <v>40</v>
      </c>
      <c r="O1677" s="170" t="s">
        <v>40</v>
      </c>
      <c r="P1677" s="356">
        <v>0.9</v>
      </c>
      <c r="Q1677" s="357">
        <v>0</v>
      </c>
      <c r="R1677" s="169">
        <v>0</v>
      </c>
      <c r="S1677" s="169">
        <v>0</v>
      </c>
      <c r="T1677" s="169">
        <v>0</v>
      </c>
      <c r="U1677" s="356">
        <v>0.9</v>
      </c>
      <c r="V1677" s="169">
        <v>0.803418803418803</v>
      </c>
      <c r="W1677" s="169">
        <v>0.724137931034483</v>
      </c>
      <c r="X1677" s="169">
        <v>1</v>
      </c>
      <c r="Y1677" s="169">
        <v>0.837370242214533</v>
      </c>
      <c r="Z1677" s="356">
        <v>0.92</v>
      </c>
      <c r="AA1677" s="356" t="s">
        <v>40</v>
      </c>
      <c r="AB1677" s="356" t="s">
        <v>40</v>
      </c>
      <c r="AC1677" s="356" t="s">
        <v>40</v>
      </c>
      <c r="AD1677" s="356">
        <v>0.882352941176471</v>
      </c>
      <c r="AE1677" s="356">
        <v>0.92</v>
      </c>
      <c r="AF1677" s="169">
        <v>0.982396149949341</v>
      </c>
      <c r="AG1677" s="169">
        <v>0.994552529182879</v>
      </c>
      <c r="AH1677" s="169">
        <v>0.998837659821775</v>
      </c>
      <c r="AI1677" s="169">
        <v>0.987442350110287</v>
      </c>
      <c r="AJ1677" s="356">
        <v>0.92</v>
      </c>
      <c r="AK1677" s="169">
        <v>0.966386554621849</v>
      </c>
      <c r="AL1677" s="169">
        <v>0.866666666666667</v>
      </c>
      <c r="AM1677" s="169">
        <v>1</v>
      </c>
      <c r="AN1677" s="169">
        <v>0.918767507002801</v>
      </c>
      <c r="AO1677" s="168">
        <v>0.99</v>
      </c>
      <c r="AP1677" s="358">
        <v>1</v>
      </c>
      <c r="AQ1677" s="358">
        <v>1</v>
      </c>
      <c r="AR1677" s="358">
        <v>1</v>
      </c>
      <c r="AS1677" s="359">
        <v>1</v>
      </c>
      <c r="AT1677" s="364">
        <v>0.110069253262963</v>
      </c>
      <c r="AU1677" s="361" t="s">
        <v>40</v>
      </c>
      <c r="AV1677" s="362" t="s">
        <v>40</v>
      </c>
      <c r="AW1677" s="362" t="s">
        <v>40</v>
      </c>
      <c r="AX1677" s="362" t="s">
        <v>40</v>
      </c>
      <c r="AY1677" s="142"/>
      <c r="AZ1677" s="140"/>
    </row>
    <row r="1678" spans="1:52">
      <c r="A1678" s="138"/>
      <c r="B1678" s="142"/>
      <c r="C1678" s="172" t="s">
        <v>2706</v>
      </c>
      <c r="D1678" s="166" t="s">
        <v>26</v>
      </c>
      <c r="E1678" s="166" t="s">
        <v>2707</v>
      </c>
      <c r="F1678" s="167" t="s">
        <v>3199</v>
      </c>
      <c r="G1678" s="178" t="s">
        <v>3199</v>
      </c>
      <c r="H1678" s="178" t="s">
        <v>3199</v>
      </c>
      <c r="I1678" s="178" t="s">
        <v>3199</v>
      </c>
      <c r="J1678" s="178" t="s">
        <v>3199</v>
      </c>
      <c r="K1678" s="168">
        <v>0.9</v>
      </c>
      <c r="L1678" s="169">
        <v>1</v>
      </c>
      <c r="M1678" s="169">
        <v>1</v>
      </c>
      <c r="N1678" s="170">
        <v>1</v>
      </c>
      <c r="O1678" s="170">
        <v>0.98886827458256</v>
      </c>
      <c r="P1678" s="356">
        <v>0.9</v>
      </c>
      <c r="Q1678" s="357">
        <v>0.994623655913978</v>
      </c>
      <c r="R1678" s="169">
        <v>0.966484801247077</v>
      </c>
      <c r="S1678" s="169">
        <v>0.924104005621926</v>
      </c>
      <c r="T1678" s="169">
        <v>0.854520159988075</v>
      </c>
      <c r="U1678" s="356">
        <v>0.9</v>
      </c>
      <c r="V1678" s="169">
        <v>0.75</v>
      </c>
      <c r="W1678" s="169">
        <v>0.614964925954793</v>
      </c>
      <c r="X1678" s="169">
        <v>0.664089950808152</v>
      </c>
      <c r="Y1678" s="169">
        <v>0.646287233249696</v>
      </c>
      <c r="Z1678" s="356">
        <v>0.92</v>
      </c>
      <c r="AA1678" s="356" t="s">
        <v>40</v>
      </c>
      <c r="AB1678" s="356" t="s">
        <v>40</v>
      </c>
      <c r="AC1678" s="356" t="s">
        <v>40</v>
      </c>
      <c r="AD1678" s="356" t="s">
        <v>40</v>
      </c>
      <c r="AE1678" s="356">
        <v>0.92</v>
      </c>
      <c r="AF1678" s="169">
        <v>1</v>
      </c>
      <c r="AG1678" s="169">
        <v>1</v>
      </c>
      <c r="AH1678" s="169">
        <v>0.767123287671233</v>
      </c>
      <c r="AI1678" s="169">
        <v>0.920222634508349</v>
      </c>
      <c r="AJ1678" s="356">
        <v>0.92</v>
      </c>
      <c r="AK1678" s="169">
        <v>0.861744966442953</v>
      </c>
      <c r="AL1678" s="169">
        <v>0.794276875483372</v>
      </c>
      <c r="AM1678" s="169">
        <v>0.882352941176471</v>
      </c>
      <c r="AN1678" s="169">
        <v>0.896847070506455</v>
      </c>
      <c r="AO1678" s="168">
        <v>0.99</v>
      </c>
      <c r="AP1678" s="358">
        <v>1</v>
      </c>
      <c r="AQ1678" s="358">
        <v>1</v>
      </c>
      <c r="AR1678" s="358">
        <v>1</v>
      </c>
      <c r="AS1678" s="359">
        <v>1</v>
      </c>
      <c r="AT1678" s="364">
        <v>0.110069253262963</v>
      </c>
      <c r="AU1678" s="361">
        <v>0</v>
      </c>
      <c r="AV1678" s="362">
        <v>0</v>
      </c>
      <c r="AW1678" s="362">
        <v>0</v>
      </c>
      <c r="AX1678" s="362">
        <v>0.0473933649289099</v>
      </c>
      <c r="AY1678" s="142"/>
      <c r="AZ1678" s="140"/>
    </row>
    <row r="1679" spans="1:52">
      <c r="A1679" s="138"/>
      <c r="B1679" s="142"/>
      <c r="C1679" s="172" t="s">
        <v>2706</v>
      </c>
      <c r="D1679" s="166" t="s">
        <v>26</v>
      </c>
      <c r="E1679" s="166" t="s">
        <v>2707</v>
      </c>
      <c r="F1679" s="167" t="s">
        <v>3200</v>
      </c>
      <c r="G1679" s="178" t="s">
        <v>3200</v>
      </c>
      <c r="H1679" s="178" t="s">
        <v>3200</v>
      </c>
      <c r="I1679" s="178" t="s">
        <v>3200</v>
      </c>
      <c r="J1679" s="178" t="s">
        <v>3200</v>
      </c>
      <c r="K1679" s="168">
        <v>0.9</v>
      </c>
      <c r="L1679" s="169">
        <v>0</v>
      </c>
      <c r="M1679" s="169">
        <v>0.25</v>
      </c>
      <c r="N1679" s="170">
        <v>0.333333333333333</v>
      </c>
      <c r="O1679" s="170">
        <v>0.338235294117647</v>
      </c>
      <c r="P1679" s="356">
        <v>0.9</v>
      </c>
      <c r="Q1679" s="357" t="s">
        <v>40</v>
      </c>
      <c r="R1679" s="169" t="s">
        <v>40</v>
      </c>
      <c r="S1679" s="169" t="s">
        <v>40</v>
      </c>
      <c r="T1679" s="169" t="s">
        <v>40</v>
      </c>
      <c r="U1679" s="356">
        <v>0.9</v>
      </c>
      <c r="V1679" s="169" t="s">
        <v>40</v>
      </c>
      <c r="W1679" s="169" t="s">
        <v>40</v>
      </c>
      <c r="X1679" s="169" t="s">
        <v>40</v>
      </c>
      <c r="Y1679" s="169" t="s">
        <v>40</v>
      </c>
      <c r="Z1679" s="356">
        <v>0.92</v>
      </c>
      <c r="AA1679" s="356" t="s">
        <v>40</v>
      </c>
      <c r="AB1679" s="356" t="s">
        <v>40</v>
      </c>
      <c r="AC1679" s="356" t="s">
        <v>40</v>
      </c>
      <c r="AD1679" s="356" t="s">
        <v>40</v>
      </c>
      <c r="AE1679" s="356">
        <v>0.92</v>
      </c>
      <c r="AF1679" s="169" t="s">
        <v>40</v>
      </c>
      <c r="AG1679" s="169" t="s">
        <v>40</v>
      </c>
      <c r="AH1679" s="169" t="s">
        <v>40</v>
      </c>
      <c r="AI1679" s="169">
        <v>0.454545454545455</v>
      </c>
      <c r="AJ1679" s="356">
        <v>0.92</v>
      </c>
      <c r="AK1679" s="169">
        <v>0.663239074550129</v>
      </c>
      <c r="AL1679" s="169">
        <v>0.629032258064516</v>
      </c>
      <c r="AM1679" s="169">
        <v>0.762917933130699</v>
      </c>
      <c r="AN1679" s="169">
        <v>0.788047512991834</v>
      </c>
      <c r="AO1679" s="168">
        <v>0.99</v>
      </c>
      <c r="AP1679" s="358" t="s">
        <v>40</v>
      </c>
      <c r="AQ1679" s="358" t="s">
        <v>40</v>
      </c>
      <c r="AR1679" s="358" t="s">
        <v>40</v>
      </c>
      <c r="AS1679" s="359" t="s">
        <v>40</v>
      </c>
      <c r="AT1679" s="364">
        <v>0.110069253262963</v>
      </c>
      <c r="AU1679" s="361">
        <v>0</v>
      </c>
      <c r="AV1679" s="362">
        <v>0</v>
      </c>
      <c r="AW1679" s="362" t="s">
        <v>40</v>
      </c>
      <c r="AX1679" s="362">
        <v>0.0691489361702128</v>
      </c>
      <c r="AY1679" s="142"/>
      <c r="AZ1679" s="140"/>
    </row>
    <row r="1680" spans="1:52">
      <c r="A1680" s="138"/>
      <c r="B1680" s="142"/>
      <c r="C1680" s="172" t="s">
        <v>2706</v>
      </c>
      <c r="D1680" s="166" t="s">
        <v>26</v>
      </c>
      <c r="E1680" s="166" t="s">
        <v>2707</v>
      </c>
      <c r="F1680" s="167" t="s">
        <v>3201</v>
      </c>
      <c r="G1680" s="178" t="s">
        <v>3201</v>
      </c>
      <c r="H1680" s="178" t="s">
        <v>3201</v>
      </c>
      <c r="I1680" s="178" t="s">
        <v>3201</v>
      </c>
      <c r="J1680" s="178" t="s">
        <v>3201</v>
      </c>
      <c r="K1680" s="168">
        <v>0.9</v>
      </c>
      <c r="L1680" s="169">
        <v>1</v>
      </c>
      <c r="M1680" s="169">
        <v>1</v>
      </c>
      <c r="N1680" s="170">
        <v>1</v>
      </c>
      <c r="O1680" s="170">
        <v>0.997840172786177</v>
      </c>
      <c r="P1680" s="356">
        <v>0.9</v>
      </c>
      <c r="Q1680" s="357">
        <v>0.98469387755102</v>
      </c>
      <c r="R1680" s="169">
        <v>0.99540018399264</v>
      </c>
      <c r="S1680" s="169">
        <v>0.866818873668189</v>
      </c>
      <c r="T1680" s="169">
        <v>0.940481485599911</v>
      </c>
      <c r="U1680" s="356">
        <v>0.9</v>
      </c>
      <c r="V1680" s="169">
        <v>0.934948979591837</v>
      </c>
      <c r="W1680" s="169">
        <v>0.954921803127875</v>
      </c>
      <c r="X1680" s="169">
        <v>0.939117199391172</v>
      </c>
      <c r="Y1680" s="169">
        <v>0.939397309018125</v>
      </c>
      <c r="Z1680" s="356">
        <v>0.92</v>
      </c>
      <c r="AA1680" s="356" t="s">
        <v>40</v>
      </c>
      <c r="AB1680" s="356" t="s">
        <v>40</v>
      </c>
      <c r="AC1680" s="356" t="s">
        <v>40</v>
      </c>
      <c r="AD1680" s="356" t="s">
        <v>40</v>
      </c>
      <c r="AE1680" s="356">
        <v>0.92</v>
      </c>
      <c r="AF1680" s="169">
        <v>0.976744186046512</v>
      </c>
      <c r="AG1680" s="169">
        <v>0.933333333333333</v>
      </c>
      <c r="AH1680" s="169">
        <v>0.351851851851852</v>
      </c>
      <c r="AI1680" s="169">
        <v>0.384649709950915</v>
      </c>
      <c r="AJ1680" s="356">
        <v>0.92</v>
      </c>
      <c r="AK1680" s="169">
        <v>0.954140127388535</v>
      </c>
      <c r="AL1680" s="169">
        <v>0.984403669724771</v>
      </c>
      <c r="AM1680" s="169">
        <v>0.980988593155893</v>
      </c>
      <c r="AN1680" s="169">
        <v>0.988270935823675</v>
      </c>
      <c r="AO1680" s="168">
        <v>0.99</v>
      </c>
      <c r="AP1680" s="358">
        <v>1</v>
      </c>
      <c r="AQ1680" s="358">
        <v>1</v>
      </c>
      <c r="AR1680" s="358">
        <v>1</v>
      </c>
      <c r="AS1680" s="359">
        <v>1</v>
      </c>
      <c r="AT1680" s="364">
        <v>0.110069253262963</v>
      </c>
      <c r="AU1680" s="361">
        <v>0.454545454545455</v>
      </c>
      <c r="AV1680" s="362">
        <v>0.5</v>
      </c>
      <c r="AW1680" s="362">
        <v>0.073394495412844</v>
      </c>
      <c r="AX1680" s="362">
        <v>0.0665680473372781</v>
      </c>
      <c r="AY1680" s="142"/>
      <c r="AZ1680" s="140"/>
    </row>
    <row r="1681" spans="1:74">
      <c r="A1681" s="138"/>
      <c r="B1681" s="142"/>
      <c r="C1681" s="172" t="s">
        <v>2706</v>
      </c>
      <c r="D1681" s="166" t="s">
        <v>26</v>
      </c>
      <c r="E1681" s="166" t="s">
        <v>2707</v>
      </c>
      <c r="F1681" s="167" t="s">
        <v>3202</v>
      </c>
      <c r="G1681" s="178" t="s">
        <v>3202</v>
      </c>
      <c r="H1681" s="178" t="s">
        <v>3202</v>
      </c>
      <c r="I1681" s="178" t="s">
        <v>3202</v>
      </c>
      <c r="J1681" s="178" t="s">
        <v>3202</v>
      </c>
      <c r="K1681" s="168">
        <v>0.9</v>
      </c>
      <c r="L1681" s="169">
        <v>1</v>
      </c>
      <c r="M1681" s="169">
        <v>0.958333333333333</v>
      </c>
      <c r="N1681" s="170">
        <v>1</v>
      </c>
      <c r="O1681" s="170">
        <v>0.972843450479233</v>
      </c>
      <c r="P1681" s="356">
        <v>0.9</v>
      </c>
      <c r="Q1681" s="357">
        <v>0.991390728476821</v>
      </c>
      <c r="R1681" s="169">
        <v>0.93029490616622</v>
      </c>
      <c r="S1681" s="169">
        <v>0.854496159060099</v>
      </c>
      <c r="T1681" s="169">
        <v>0.958152911523299</v>
      </c>
      <c r="U1681" s="356">
        <v>0.9</v>
      </c>
      <c r="V1681" s="169">
        <v>0.939072847682119</v>
      </c>
      <c r="W1681" s="169">
        <v>0.909919571045576</v>
      </c>
      <c r="X1681" s="169">
        <v>0.887031179394487</v>
      </c>
      <c r="Y1681" s="169">
        <v>0.932931558198152</v>
      </c>
      <c r="Z1681" s="356">
        <v>0.92</v>
      </c>
      <c r="AA1681" s="356" t="s">
        <v>40</v>
      </c>
      <c r="AB1681" s="356" t="s">
        <v>40</v>
      </c>
      <c r="AC1681" s="356" t="s">
        <v>40</v>
      </c>
      <c r="AD1681" s="356" t="s">
        <v>40</v>
      </c>
      <c r="AE1681" s="356">
        <v>0.92</v>
      </c>
      <c r="AF1681" s="169">
        <v>0.991489361702128</v>
      </c>
      <c r="AG1681" s="169">
        <v>1</v>
      </c>
      <c r="AH1681" s="169">
        <v>0.830845771144279</v>
      </c>
      <c r="AI1681" s="169">
        <v>0.953078002807299</v>
      </c>
      <c r="AJ1681" s="356">
        <v>0.92</v>
      </c>
      <c r="AK1681" s="169">
        <v>0.949868073878628</v>
      </c>
      <c r="AL1681" s="169">
        <v>0.945902517407606</v>
      </c>
      <c r="AM1681" s="169">
        <v>0.943063714414822</v>
      </c>
      <c r="AN1681" s="169">
        <v>0.960631956447991</v>
      </c>
      <c r="AO1681" s="168">
        <v>0.99</v>
      </c>
      <c r="AP1681" s="358">
        <v>1</v>
      </c>
      <c r="AQ1681" s="358">
        <v>1</v>
      </c>
      <c r="AR1681" s="358">
        <v>1</v>
      </c>
      <c r="AS1681" s="359">
        <v>1</v>
      </c>
      <c r="AT1681" s="364">
        <v>0.110069253262963</v>
      </c>
      <c r="AU1681" s="361">
        <v>0.0555555555555556</v>
      </c>
      <c r="AV1681" s="362">
        <v>0.0344827586206897</v>
      </c>
      <c r="AW1681" s="362">
        <v>0.0689655172413793</v>
      </c>
      <c r="AX1681" s="362">
        <v>0.0441988950276243</v>
      </c>
      <c r="AY1681" s="142"/>
      <c r="AZ1681" s="140"/>
    </row>
    <row r="1682" spans="1:74">
      <c r="A1682" s="138"/>
      <c r="B1682" s="142"/>
      <c r="C1682" s="172" t="s">
        <v>2706</v>
      </c>
      <c r="D1682" s="166" t="s">
        <v>26</v>
      </c>
      <c r="E1682" s="166" t="s">
        <v>2707</v>
      </c>
      <c r="F1682" s="167" t="s">
        <v>3203</v>
      </c>
      <c r="G1682" s="178" t="s">
        <v>3203</v>
      </c>
      <c r="H1682" s="178" t="s">
        <v>3203</v>
      </c>
      <c r="I1682" s="178" t="s">
        <v>3203</v>
      </c>
      <c r="J1682" s="178" t="s">
        <v>3203</v>
      </c>
      <c r="K1682" s="168">
        <v>0.9</v>
      </c>
      <c r="L1682" s="169">
        <v>0.882352941176471</v>
      </c>
      <c r="M1682" s="169">
        <v>0.947368421052632</v>
      </c>
      <c r="N1682" s="170">
        <v>0.933333333333333</v>
      </c>
      <c r="O1682" s="170">
        <v>0.931226765799256</v>
      </c>
      <c r="P1682" s="356">
        <v>0.9</v>
      </c>
      <c r="Q1682" s="357">
        <v>0.906181015452539</v>
      </c>
      <c r="R1682" s="169">
        <v>0.946907216494845</v>
      </c>
      <c r="S1682" s="169">
        <v>0.9402460456942</v>
      </c>
      <c r="T1682" s="169">
        <v>0.913633594761288</v>
      </c>
      <c r="U1682" s="356">
        <v>0.9</v>
      </c>
      <c r="V1682" s="169">
        <v>0.681567328918322</v>
      </c>
      <c r="W1682" s="169">
        <v>0.651546391752577</v>
      </c>
      <c r="X1682" s="169">
        <v>0.666080843585237</v>
      </c>
      <c r="Y1682" s="169">
        <v>0.65885555470951</v>
      </c>
      <c r="Z1682" s="356">
        <v>0.92</v>
      </c>
      <c r="AA1682" s="356" t="s">
        <v>40</v>
      </c>
      <c r="AB1682" s="356" t="s">
        <v>40</v>
      </c>
      <c r="AC1682" s="356" t="s">
        <v>40</v>
      </c>
      <c r="AD1682" s="356" t="s">
        <v>40</v>
      </c>
      <c r="AE1682" s="356">
        <v>0.92</v>
      </c>
      <c r="AF1682" s="169">
        <v>0.647058823529412</v>
      </c>
      <c r="AG1682" s="169">
        <v>0.928571428571429</v>
      </c>
      <c r="AH1682" s="169">
        <v>0.307692307692308</v>
      </c>
      <c r="AI1682" s="169">
        <v>0.598230088495575</v>
      </c>
      <c r="AJ1682" s="356">
        <v>0.92</v>
      </c>
      <c r="AK1682" s="169">
        <v>0.766004415011038</v>
      </c>
      <c r="AL1682" s="169">
        <v>0.754639175257732</v>
      </c>
      <c r="AM1682" s="169">
        <v>0.719976567076743</v>
      </c>
      <c r="AN1682" s="169">
        <v>0.746050755631594</v>
      </c>
      <c r="AO1682" s="168">
        <v>0.99</v>
      </c>
      <c r="AP1682" s="358">
        <v>1</v>
      </c>
      <c r="AQ1682" s="358" t="s">
        <v>40</v>
      </c>
      <c r="AR1682" s="358" t="s">
        <v>40</v>
      </c>
      <c r="AS1682" s="359">
        <v>1</v>
      </c>
      <c r="AT1682" s="364">
        <v>0.110069253262963</v>
      </c>
      <c r="AU1682" s="361">
        <v>0</v>
      </c>
      <c r="AV1682" s="362">
        <v>0.263157894736842</v>
      </c>
      <c r="AW1682" s="362">
        <v>0.0416666666666667</v>
      </c>
      <c r="AX1682" s="362">
        <v>0.085956416464891</v>
      </c>
      <c r="AY1682" s="142"/>
      <c r="AZ1682" s="140"/>
    </row>
    <row r="1683" spans="1:74">
      <c r="A1683" s="138"/>
      <c r="B1683" s="142"/>
      <c r="C1683" s="172" t="s">
        <v>2706</v>
      </c>
      <c r="D1683" s="166" t="s">
        <v>26</v>
      </c>
      <c r="E1683" s="166" t="s">
        <v>2707</v>
      </c>
      <c r="F1683" s="167" t="s">
        <v>3204</v>
      </c>
      <c r="G1683" s="178" t="s">
        <v>3204</v>
      </c>
      <c r="H1683" s="178" t="s">
        <v>3204</v>
      </c>
      <c r="I1683" s="178" t="s">
        <v>3204</v>
      </c>
      <c r="J1683" s="178" t="s">
        <v>3204</v>
      </c>
      <c r="K1683" s="168">
        <v>0.9</v>
      </c>
      <c r="L1683" s="169">
        <v>0.6</v>
      </c>
      <c r="M1683" s="169">
        <v>0.6</v>
      </c>
      <c r="N1683" s="170">
        <v>0.75</v>
      </c>
      <c r="O1683" s="170">
        <v>0.788079470198676</v>
      </c>
      <c r="P1683" s="356">
        <v>0.9</v>
      </c>
      <c r="Q1683" s="357">
        <v>0.997716894977169</v>
      </c>
      <c r="R1683" s="169">
        <v>1.00261096605744</v>
      </c>
      <c r="S1683" s="169">
        <v>0.998708010335917</v>
      </c>
      <c r="T1683" s="169">
        <v>0.997159090909091</v>
      </c>
      <c r="U1683" s="356">
        <v>0.9</v>
      </c>
      <c r="V1683" s="169">
        <v>0.833333333333333</v>
      </c>
      <c r="W1683" s="169">
        <v>0.908616187989556</v>
      </c>
      <c r="X1683" s="169">
        <v>0.978036175710594</v>
      </c>
      <c r="Y1683" s="169">
        <v>0.962817513368984</v>
      </c>
      <c r="Z1683" s="356">
        <v>0.92</v>
      </c>
      <c r="AA1683" s="356" t="s">
        <v>40</v>
      </c>
      <c r="AB1683" s="356" t="s">
        <v>40</v>
      </c>
      <c r="AC1683" s="356" t="s">
        <v>40</v>
      </c>
      <c r="AD1683" s="356" t="s">
        <v>40</v>
      </c>
      <c r="AE1683" s="356">
        <v>0.92</v>
      </c>
      <c r="AF1683" s="169">
        <v>0</v>
      </c>
      <c r="AG1683" s="169" t="s">
        <v>40</v>
      </c>
      <c r="AH1683" s="169" t="s">
        <v>40</v>
      </c>
      <c r="AI1683" s="169">
        <v>0.0888888888888889</v>
      </c>
      <c r="AJ1683" s="356">
        <v>0.92</v>
      </c>
      <c r="AK1683" s="169">
        <v>0.89749430523918</v>
      </c>
      <c r="AL1683" s="169">
        <v>0.966145833333333</v>
      </c>
      <c r="AM1683" s="169">
        <v>0.987080103359173</v>
      </c>
      <c r="AN1683" s="169">
        <v>0.985318651985319</v>
      </c>
      <c r="AO1683" s="168">
        <v>0.99</v>
      </c>
      <c r="AP1683" s="358" t="s">
        <v>40</v>
      </c>
      <c r="AQ1683" s="358" t="s">
        <v>40</v>
      </c>
      <c r="AR1683" s="358" t="s">
        <v>40</v>
      </c>
      <c r="AS1683" s="359">
        <v>1</v>
      </c>
      <c r="AT1683" s="364">
        <v>0.110069253262963</v>
      </c>
      <c r="AU1683" s="361">
        <v>0</v>
      </c>
      <c r="AV1683" s="362">
        <v>0</v>
      </c>
      <c r="AW1683" s="362">
        <v>0</v>
      </c>
      <c r="AX1683" s="362">
        <v>0.0588235294117647</v>
      </c>
      <c r="AY1683" s="142"/>
      <c r="AZ1683" s="140"/>
    </row>
    <row r="1684" spans="1:74">
      <c r="A1684" s="138"/>
      <c r="B1684" s="142"/>
      <c r="C1684" s="172" t="s">
        <v>2706</v>
      </c>
      <c r="D1684" s="166" t="s">
        <v>26</v>
      </c>
      <c r="E1684" s="166" t="s">
        <v>2707</v>
      </c>
      <c r="F1684" s="167" t="s">
        <v>3205</v>
      </c>
      <c r="G1684" s="178" t="s">
        <v>3205</v>
      </c>
      <c r="H1684" s="178" t="s">
        <v>3205</v>
      </c>
      <c r="I1684" s="178" t="s">
        <v>3205</v>
      </c>
      <c r="J1684" s="178" t="s">
        <v>3205</v>
      </c>
      <c r="K1684" s="168">
        <v>0.9</v>
      </c>
      <c r="L1684" s="169">
        <v>0.923076923076923</v>
      </c>
      <c r="M1684" s="169">
        <v>0.933333333333333</v>
      </c>
      <c r="N1684" s="170">
        <v>1</v>
      </c>
      <c r="O1684" s="170">
        <v>0.928217821782178</v>
      </c>
      <c r="P1684" s="356">
        <v>0.9</v>
      </c>
      <c r="Q1684" s="357" t="s">
        <v>40</v>
      </c>
      <c r="R1684" s="169" t="s">
        <v>40</v>
      </c>
      <c r="S1684" s="169" t="s">
        <v>40</v>
      </c>
      <c r="T1684" s="169">
        <v>1</v>
      </c>
      <c r="U1684" s="356">
        <v>0.9</v>
      </c>
      <c r="V1684" s="169" t="s">
        <v>40</v>
      </c>
      <c r="W1684" s="169" t="s">
        <v>40</v>
      </c>
      <c r="X1684" s="169" t="s">
        <v>40</v>
      </c>
      <c r="Y1684" s="169">
        <v>0.5</v>
      </c>
      <c r="Z1684" s="356">
        <v>0.92</v>
      </c>
      <c r="AA1684" s="356" t="s">
        <v>40</v>
      </c>
      <c r="AB1684" s="356" t="s">
        <v>40</v>
      </c>
      <c r="AC1684" s="356" t="s">
        <v>40</v>
      </c>
      <c r="AD1684" s="356" t="s">
        <v>40</v>
      </c>
      <c r="AE1684" s="356">
        <v>0.92</v>
      </c>
      <c r="AF1684" s="169">
        <v>0</v>
      </c>
      <c r="AG1684" s="169">
        <v>0</v>
      </c>
      <c r="AH1684" s="169">
        <v>0</v>
      </c>
      <c r="AI1684" s="169">
        <v>0.0498338870431894</v>
      </c>
      <c r="AJ1684" s="356">
        <v>0.92</v>
      </c>
      <c r="AK1684" s="169">
        <v>0.80386542591267</v>
      </c>
      <c r="AL1684" s="169">
        <v>0.792703150912106</v>
      </c>
      <c r="AM1684" s="169">
        <v>0.784259259259259</v>
      </c>
      <c r="AN1684" s="169">
        <v>0.886634920634921</v>
      </c>
      <c r="AO1684" s="168">
        <v>0.99</v>
      </c>
      <c r="AP1684" s="358">
        <v>1</v>
      </c>
      <c r="AQ1684" s="358">
        <v>1</v>
      </c>
      <c r="AR1684" s="358">
        <v>1</v>
      </c>
      <c r="AS1684" s="359">
        <v>1</v>
      </c>
      <c r="AT1684" s="364">
        <v>0.110069253262963</v>
      </c>
      <c r="AU1684" s="361">
        <v>0.04</v>
      </c>
      <c r="AV1684" s="362">
        <v>0.0454545454545455</v>
      </c>
      <c r="AW1684" s="362">
        <v>0</v>
      </c>
      <c r="AX1684" s="362">
        <v>0.0657894736842105</v>
      </c>
      <c r="AY1684" s="142"/>
      <c r="AZ1684" s="140"/>
    </row>
    <row r="1685" spans="1:74">
      <c r="A1685" s="138"/>
      <c r="B1685" s="142"/>
      <c r="C1685" s="172" t="s">
        <v>2706</v>
      </c>
      <c r="D1685" s="166" t="s">
        <v>26</v>
      </c>
      <c r="E1685" s="166" t="s">
        <v>2707</v>
      </c>
      <c r="F1685" s="167" t="s">
        <v>3206</v>
      </c>
      <c r="G1685" s="178" t="s">
        <v>3206</v>
      </c>
      <c r="H1685" s="178" t="s">
        <v>3206</v>
      </c>
      <c r="I1685" s="178" t="s">
        <v>3206</v>
      </c>
      <c r="J1685" s="178" t="s">
        <v>3206</v>
      </c>
      <c r="K1685" s="168">
        <v>0.9</v>
      </c>
      <c r="L1685" s="169">
        <v>0.909090909090909</v>
      </c>
      <c r="M1685" s="169">
        <v>0.972222222222222</v>
      </c>
      <c r="N1685" s="170">
        <v>0.941176470588235</v>
      </c>
      <c r="O1685" s="170">
        <v>0.96165191740413</v>
      </c>
      <c r="P1685" s="356">
        <v>0.9</v>
      </c>
      <c r="Q1685" s="357">
        <v>0.846183800623053</v>
      </c>
      <c r="R1685" s="169">
        <v>0.918968023255814</v>
      </c>
      <c r="S1685" s="169">
        <v>0.796250768285187</v>
      </c>
      <c r="T1685" s="169">
        <v>0.799007444168734</v>
      </c>
      <c r="U1685" s="356">
        <v>0.9</v>
      </c>
      <c r="V1685" s="169">
        <v>0.652258566978193</v>
      </c>
      <c r="W1685" s="169">
        <v>0.765625</v>
      </c>
      <c r="X1685" s="169">
        <v>0.669944683466503</v>
      </c>
      <c r="Y1685" s="169">
        <v>0.704099505807286</v>
      </c>
      <c r="Z1685" s="356">
        <v>0.92</v>
      </c>
      <c r="AA1685" s="356" t="s">
        <v>40</v>
      </c>
      <c r="AB1685" s="356" t="s">
        <v>40</v>
      </c>
      <c r="AC1685" s="356" t="s">
        <v>40</v>
      </c>
      <c r="AD1685" s="356" t="s">
        <v>40</v>
      </c>
      <c r="AE1685" s="356">
        <v>0.92</v>
      </c>
      <c r="AF1685" s="169">
        <v>1</v>
      </c>
      <c r="AG1685" s="169">
        <v>1</v>
      </c>
      <c r="AH1685" s="169">
        <v>0.983870967741935</v>
      </c>
      <c r="AI1685" s="169">
        <v>0.96890012642225</v>
      </c>
      <c r="AJ1685" s="356">
        <v>0.92</v>
      </c>
      <c r="AK1685" s="169">
        <v>0.843457943925234</v>
      </c>
      <c r="AL1685" s="169">
        <v>0.87763253449528</v>
      </c>
      <c r="AM1685" s="169">
        <v>0.84218606079214</v>
      </c>
      <c r="AN1685" s="169">
        <v>0.903791059392222</v>
      </c>
      <c r="AO1685" s="168">
        <v>0.99</v>
      </c>
      <c r="AP1685" s="358">
        <v>1</v>
      </c>
      <c r="AQ1685" s="358">
        <v>1</v>
      </c>
      <c r="AR1685" s="358">
        <v>1</v>
      </c>
      <c r="AS1685" s="359">
        <v>1</v>
      </c>
      <c r="AT1685" s="364">
        <v>0.110069253262963</v>
      </c>
      <c r="AU1685" s="361">
        <v>0.1</v>
      </c>
      <c r="AV1685" s="362">
        <v>0.0740740740740741</v>
      </c>
      <c r="AW1685" s="362">
        <v>0.127659574468085</v>
      </c>
      <c r="AX1685" s="362">
        <v>0.0387755102040816</v>
      </c>
      <c r="AY1685" s="142"/>
      <c r="AZ1685" s="140"/>
    </row>
    <row r="1686" spans="1:74">
      <c r="A1686" s="138"/>
      <c r="B1686" s="142"/>
      <c r="C1686" s="172" t="s">
        <v>2706</v>
      </c>
      <c r="D1686" s="166" t="s">
        <v>26</v>
      </c>
      <c r="E1686" s="166" t="s">
        <v>2707</v>
      </c>
      <c r="F1686" s="167" t="s">
        <v>3207</v>
      </c>
      <c r="G1686" s="178" t="s">
        <v>3207</v>
      </c>
      <c r="H1686" s="178" t="s">
        <v>3207</v>
      </c>
      <c r="I1686" s="178" t="s">
        <v>3207</v>
      </c>
      <c r="J1686" s="178" t="s">
        <v>3207</v>
      </c>
      <c r="K1686" s="168">
        <v>0.9</v>
      </c>
      <c r="L1686" s="169">
        <v>0.91304347826087</v>
      </c>
      <c r="M1686" s="169">
        <v>0.958333333333333</v>
      </c>
      <c r="N1686" s="170">
        <v>0.954545454545455</v>
      </c>
      <c r="O1686" s="170">
        <v>0.92274678111588</v>
      </c>
      <c r="P1686" s="356">
        <v>0.9</v>
      </c>
      <c r="Q1686" s="357">
        <v>0.982367758186398</v>
      </c>
      <c r="R1686" s="169">
        <v>0.980025773195876</v>
      </c>
      <c r="S1686" s="169">
        <v>0.89287598944591</v>
      </c>
      <c r="T1686" s="169">
        <v>0.928116652947402</v>
      </c>
      <c r="U1686" s="356">
        <v>0.9</v>
      </c>
      <c r="V1686" s="169">
        <v>0.6227959697733</v>
      </c>
      <c r="W1686" s="169">
        <v>0.656572164948454</v>
      </c>
      <c r="X1686" s="169">
        <v>0.670712401055409</v>
      </c>
      <c r="Y1686" s="169">
        <v>0.62627043190485</v>
      </c>
      <c r="Z1686" s="356">
        <v>0.92</v>
      </c>
      <c r="AA1686" s="356" t="s">
        <v>40</v>
      </c>
      <c r="AB1686" s="356" t="s">
        <v>40</v>
      </c>
      <c r="AC1686" s="356" t="s">
        <v>40</v>
      </c>
      <c r="AD1686" s="356" t="s">
        <v>40</v>
      </c>
      <c r="AE1686" s="356">
        <v>0.92</v>
      </c>
      <c r="AF1686" s="169">
        <v>1</v>
      </c>
      <c r="AG1686" s="169">
        <v>0.696969696969697</v>
      </c>
      <c r="AH1686" s="169">
        <v>1</v>
      </c>
      <c r="AI1686" s="169">
        <v>0.39419795221843</v>
      </c>
      <c r="AJ1686" s="356">
        <v>0.92</v>
      </c>
      <c r="AK1686" s="169">
        <v>0.852015113350126</v>
      </c>
      <c r="AL1686" s="169">
        <v>0.878865979381443</v>
      </c>
      <c r="AM1686" s="169">
        <v>0.919303797468354</v>
      </c>
      <c r="AN1686" s="169">
        <v>0.912786214757451</v>
      </c>
      <c r="AO1686" s="168">
        <v>0.99</v>
      </c>
      <c r="AP1686" s="358" t="s">
        <v>40</v>
      </c>
      <c r="AQ1686" s="358" t="s">
        <v>40</v>
      </c>
      <c r="AR1686" s="358" t="s">
        <v>40</v>
      </c>
      <c r="AS1686" s="359">
        <v>1</v>
      </c>
      <c r="AT1686" s="364">
        <v>0.110069253262963</v>
      </c>
      <c r="AU1686" s="361">
        <v>0.2</v>
      </c>
      <c r="AV1686" s="362">
        <v>0.0454545454545455</v>
      </c>
      <c r="AW1686" s="362">
        <v>0</v>
      </c>
      <c r="AX1686" s="362">
        <v>0.0684713375796178</v>
      </c>
      <c r="AY1686" s="142"/>
      <c r="AZ1686" s="140"/>
    </row>
    <row r="1687" spans="1:74">
      <c r="A1687" s="138"/>
      <c r="B1687" s="142"/>
      <c r="C1687" s="172" t="s">
        <v>2706</v>
      </c>
      <c r="D1687" s="166" t="s">
        <v>26</v>
      </c>
      <c r="E1687" s="166" t="s">
        <v>2707</v>
      </c>
      <c r="F1687" s="167" t="s">
        <v>3208</v>
      </c>
      <c r="G1687" s="178" t="s">
        <v>3209</v>
      </c>
      <c r="H1687" s="178" t="s">
        <v>3209</v>
      </c>
      <c r="I1687" s="178" t="s">
        <v>3209</v>
      </c>
      <c r="J1687" s="178" t="s">
        <v>3209</v>
      </c>
      <c r="K1687" s="168">
        <v>0.9</v>
      </c>
      <c r="L1687" s="169">
        <v>0.25</v>
      </c>
      <c r="M1687" s="169">
        <v>0.333333333333333</v>
      </c>
      <c r="N1687" s="170">
        <v>0.333333333333333</v>
      </c>
      <c r="O1687" s="170">
        <v>0.240143369175627</v>
      </c>
      <c r="P1687" s="356">
        <v>0.9</v>
      </c>
      <c r="Q1687" s="357">
        <v>0.975308641975309</v>
      </c>
      <c r="R1687" s="169">
        <v>0.909014321819714</v>
      </c>
      <c r="S1687" s="169">
        <v>0.887067395264117</v>
      </c>
      <c r="T1687" s="169">
        <v>0.916817359855335</v>
      </c>
      <c r="U1687" s="356">
        <v>0.9</v>
      </c>
      <c r="V1687" s="169">
        <v>0.581893004115226</v>
      </c>
      <c r="W1687" s="169">
        <v>0.62089300758214</v>
      </c>
      <c r="X1687" s="169">
        <v>0.754098360655738</v>
      </c>
      <c r="Y1687" s="169">
        <v>0.724663888670493</v>
      </c>
      <c r="Z1687" s="356">
        <v>0.92</v>
      </c>
      <c r="AA1687" s="356" t="s">
        <v>40</v>
      </c>
      <c r="AB1687" s="356" t="s">
        <v>40</v>
      </c>
      <c r="AC1687" s="356" t="s">
        <v>40</v>
      </c>
      <c r="AD1687" s="356" t="s">
        <v>40</v>
      </c>
      <c r="AE1687" s="356">
        <v>0.92</v>
      </c>
      <c r="AF1687" s="169">
        <v>1</v>
      </c>
      <c r="AG1687" s="169">
        <v>0</v>
      </c>
      <c r="AH1687" s="169">
        <v>1</v>
      </c>
      <c r="AI1687" s="169">
        <v>0.596153846153846</v>
      </c>
      <c r="AJ1687" s="356">
        <v>0.92</v>
      </c>
      <c r="AK1687" s="169">
        <v>0.645267489711934</v>
      </c>
      <c r="AL1687" s="169">
        <v>0.727885425442292</v>
      </c>
      <c r="AM1687" s="169">
        <v>0.799635701275046</v>
      </c>
      <c r="AN1687" s="169">
        <v>0.83186600815976</v>
      </c>
      <c r="AO1687" s="168">
        <v>0.99</v>
      </c>
      <c r="AP1687" s="358" t="s">
        <v>40</v>
      </c>
      <c r="AQ1687" s="358" t="s">
        <v>40</v>
      </c>
      <c r="AR1687" s="358" t="s">
        <v>40</v>
      </c>
      <c r="AS1687" s="359">
        <v>1</v>
      </c>
      <c r="AT1687" s="364">
        <v>0.110069253262963</v>
      </c>
      <c r="AU1687" s="361">
        <v>0.032258064516129</v>
      </c>
      <c r="AV1687" s="362">
        <v>0.0638297872340425</v>
      </c>
      <c r="AW1687" s="362">
        <v>0.145833333333333</v>
      </c>
      <c r="AX1687" s="362">
        <v>0.0868824531516184</v>
      </c>
      <c r="AY1687" s="142"/>
      <c r="AZ1687" s="140"/>
    </row>
    <row r="1688" ht="17.25" customHeight="1" spans="1:74">
      <c r="A1688" s="138"/>
      <c r="B1688" s="142"/>
      <c r="C1688" s="202" t="s">
        <v>3210</v>
      </c>
      <c r="D1688" s="203"/>
      <c r="E1688" s="203"/>
      <c r="F1688" s="203"/>
      <c r="G1688" s="203"/>
      <c r="H1688" s="203"/>
      <c r="I1688" s="203"/>
      <c r="J1688" s="203"/>
      <c r="K1688" s="204" t="s">
        <v>40</v>
      </c>
      <c r="L1688" s="205">
        <v>0.932637465643519</v>
      </c>
      <c r="M1688" s="205">
        <v>0.934307149442096</v>
      </c>
      <c r="N1688" s="205">
        <v>0.927892568685329</v>
      </c>
      <c r="O1688" s="205">
        <v>0.937529072423015</v>
      </c>
      <c r="P1688" s="204" t="s">
        <v>40</v>
      </c>
      <c r="Q1688" s="365">
        <v>0.962451613421084</v>
      </c>
      <c r="R1688" s="365">
        <v>0.95842196788826</v>
      </c>
      <c r="S1688" s="365">
        <v>0.950390639705814</v>
      </c>
      <c r="T1688" s="205">
        <v>0.956529712606801</v>
      </c>
      <c r="U1688" s="204" t="s">
        <v>40</v>
      </c>
      <c r="V1688" s="365">
        <v>0.901297733564951</v>
      </c>
      <c r="W1688" s="365">
        <v>0.895444478612827</v>
      </c>
      <c r="X1688" s="365">
        <v>0.884313016564393</v>
      </c>
      <c r="Y1688" s="366">
        <v>0.899799146791394</v>
      </c>
      <c r="Z1688" s="204" t="s">
        <v>40</v>
      </c>
      <c r="AA1688" s="367">
        <v>0.925999687709069</v>
      </c>
      <c r="AB1688" s="367">
        <v>0.925246366365884</v>
      </c>
      <c r="AC1688" s="367">
        <v>0.911620102560649</v>
      </c>
      <c r="AD1688" s="367">
        <v>0.936454025091925</v>
      </c>
      <c r="AE1688" s="204" t="s">
        <v>40</v>
      </c>
      <c r="AF1688" s="365">
        <v>0.966521016707762</v>
      </c>
      <c r="AG1688" s="365">
        <v>0.935505571568879</v>
      </c>
      <c r="AH1688" s="365">
        <v>0.985780481479691</v>
      </c>
      <c r="AI1688" s="366">
        <v>0.971396564378258</v>
      </c>
      <c r="AJ1688" s="204" t="s">
        <v>40</v>
      </c>
      <c r="AK1688" s="365">
        <v>0.942177732467012</v>
      </c>
      <c r="AL1688" s="365">
        <v>0.952837466570382</v>
      </c>
      <c r="AM1688" s="365">
        <v>0.941072163292399</v>
      </c>
      <c r="AN1688" s="366">
        <v>0.95947802613041</v>
      </c>
      <c r="AO1688" s="204" t="s">
        <v>40</v>
      </c>
      <c r="AP1688" s="366">
        <v>0.993042378241619</v>
      </c>
      <c r="AQ1688" s="366">
        <v>0.993604517865116</v>
      </c>
      <c r="AR1688" s="366">
        <v>0.993601388393292</v>
      </c>
      <c r="AS1688" s="366">
        <v>0.993905354004961</v>
      </c>
      <c r="AT1688" s="204" t="s">
        <v>40</v>
      </c>
      <c r="AU1688" s="366">
        <v>0.0377762992533452</v>
      </c>
      <c r="AV1688" s="366">
        <v>0.0427243793761935</v>
      </c>
      <c r="AW1688" s="366">
        <v>0.0368718916137884</v>
      </c>
      <c r="AX1688" s="366">
        <v>0.052638383589981</v>
      </c>
      <c r="AY1688" s="142"/>
      <c r="AZ1688" s="140"/>
    </row>
    <row r="1689" ht="24" customHeight="1" spans="1:74">
      <c r="A1689" s="138"/>
      <c r="B1689" s="142"/>
      <c r="C1689" s="206"/>
      <c r="D1689" s="206"/>
      <c r="E1689" s="206"/>
      <c r="F1689" s="206"/>
      <c r="G1689" s="206"/>
      <c r="H1689" s="206"/>
      <c r="I1689" s="206"/>
      <c r="J1689" s="206"/>
      <c r="K1689" s="207"/>
      <c r="L1689" s="207"/>
      <c r="M1689" s="207"/>
      <c r="N1689" s="207"/>
      <c r="O1689" s="207"/>
      <c r="P1689" s="207"/>
      <c r="Q1689" s="207"/>
      <c r="R1689" s="207"/>
      <c r="S1689" s="207"/>
      <c r="T1689" s="207"/>
      <c r="U1689" s="207"/>
      <c r="V1689" s="368"/>
      <c r="W1689" s="207"/>
      <c r="X1689" s="207"/>
      <c r="Y1689" s="207"/>
      <c r="Z1689" s="207"/>
      <c r="AA1689" s="207"/>
      <c r="AB1689" s="207"/>
      <c r="AC1689" s="207"/>
      <c r="AD1689" s="207"/>
      <c r="AE1689" s="207"/>
      <c r="AF1689" s="207"/>
      <c r="AG1689" s="207"/>
      <c r="AH1689" s="207"/>
      <c r="AI1689" s="207"/>
      <c r="AJ1689" s="207"/>
      <c r="AK1689" s="207"/>
      <c r="AL1689" s="207"/>
      <c r="AM1689" s="207"/>
      <c r="AN1689" s="207"/>
      <c r="AO1689" s="207"/>
      <c r="AP1689" s="207"/>
      <c r="AQ1689" s="207"/>
      <c r="AR1689" s="207"/>
      <c r="AS1689" s="207"/>
      <c r="AT1689" s="207"/>
      <c r="AU1689" s="207"/>
      <c r="AV1689" s="207"/>
      <c r="AW1689" s="207"/>
      <c r="AX1689" s="207"/>
      <c r="AY1689" s="142"/>
      <c r="AZ1689" s="140"/>
    </row>
    <row r="1690" ht="10.5" customHeight="1" spans="1:74">
      <c r="A1690" s="140" t="s">
        <v>3211</v>
      </c>
      <c r="B1690" s="140"/>
      <c r="C1690" s="208"/>
      <c r="D1690" s="208"/>
      <c r="E1690" s="208"/>
      <c r="F1690" s="208"/>
      <c r="G1690" s="208"/>
      <c r="H1690" s="208"/>
      <c r="I1690" s="208"/>
      <c r="J1690" s="209"/>
      <c r="K1690" s="210"/>
      <c r="L1690" s="210"/>
      <c r="M1690" s="210"/>
      <c r="N1690" s="210"/>
      <c r="O1690" s="210"/>
      <c r="P1690" s="210"/>
      <c r="Q1690" s="210"/>
      <c r="R1690" s="210"/>
      <c r="S1690" s="210"/>
      <c r="T1690" s="210"/>
      <c r="U1690" s="210"/>
      <c r="V1690" s="210"/>
      <c r="W1690" s="210"/>
      <c r="X1690" s="210"/>
      <c r="Y1690" s="210"/>
      <c r="Z1690" s="210"/>
      <c r="AA1690" s="210"/>
      <c r="AB1690" s="210"/>
      <c r="AC1690" s="210"/>
      <c r="AD1690" s="210"/>
      <c r="AE1690" s="210"/>
      <c r="AF1690" s="210"/>
      <c r="AG1690" s="210"/>
      <c r="AH1690" s="210"/>
      <c r="AI1690" s="210"/>
      <c r="AJ1690" s="210"/>
      <c r="AK1690" s="210"/>
      <c r="AL1690" s="210"/>
      <c r="AM1690" s="210"/>
      <c r="AN1690" s="210"/>
      <c r="AO1690" s="210"/>
      <c r="AP1690" s="210"/>
      <c r="AQ1690" s="210"/>
      <c r="AR1690" s="210"/>
      <c r="AS1690" s="210"/>
      <c r="AT1690" s="369"/>
      <c r="AU1690" s="210"/>
      <c r="AV1690" s="210"/>
      <c r="AW1690" s="210"/>
      <c r="AX1690" s="210"/>
      <c r="AY1690" s="140"/>
      <c r="AZ1690" s="140"/>
    </row>
    <row r="1691" ht="409.5" hidden="1" customHeight="1" spans="1:74">
      <c r="C1691" s="211" t="s">
        <v>3212</v>
      </c>
      <c r="D1691" s="212"/>
      <c r="E1691" s="212"/>
      <c r="F1691" s="212"/>
      <c r="G1691" s="212"/>
      <c r="H1691" s="212"/>
      <c r="I1691" s="212"/>
      <c r="J1691" s="212"/>
      <c r="K1691" s="212"/>
      <c r="L1691" s="212"/>
      <c r="M1691" s="212"/>
      <c r="N1691" s="212"/>
      <c r="O1691" s="212"/>
      <c r="P1691" s="212"/>
      <c r="Q1691" s="212"/>
      <c r="R1691" s="212"/>
      <c r="S1691" s="212"/>
      <c r="T1691" s="212"/>
      <c r="U1691" s="212"/>
      <c r="V1691" s="212" t="s">
        <v>3213</v>
      </c>
      <c r="W1691" s="212"/>
      <c r="X1691" s="212"/>
      <c r="Y1691" s="212"/>
      <c r="Z1691" s="212"/>
      <c r="AA1691" s="212"/>
      <c r="AB1691" s="212"/>
      <c r="AC1691" s="212"/>
      <c r="AD1691" s="212"/>
      <c r="AE1691" s="212"/>
      <c r="AF1691" s="212"/>
      <c r="AG1691" s="212"/>
      <c r="AH1691" s="212"/>
      <c r="AI1691" s="212"/>
      <c r="AJ1691" s="212"/>
      <c r="AK1691" s="212"/>
      <c r="AL1691" s="212"/>
      <c r="AM1691" s="212"/>
      <c r="AN1691" s="212"/>
      <c r="AO1691" s="212"/>
      <c r="AP1691" s="212"/>
      <c r="AQ1691" s="212"/>
      <c r="AR1691" s="212"/>
      <c r="AS1691" s="212"/>
      <c r="AT1691" s="212"/>
      <c r="AU1691" s="212"/>
      <c r="AV1691" s="212"/>
      <c r="AW1691" s="212"/>
      <c r="AX1691" s="212"/>
      <c r="AY1691" s="212"/>
      <c r="BF1691" s="213" t="s">
        <v>3214</v>
      </c>
      <c r="BG1691" s="214"/>
      <c r="BH1691" s="214"/>
      <c r="BI1691" s="214"/>
      <c r="BJ1691" s="214"/>
      <c r="BK1691" s="214"/>
      <c r="BL1691" s="214"/>
      <c r="BM1691" s="214"/>
      <c r="BN1691" s="214"/>
      <c r="BO1691" s="214"/>
      <c r="BP1691" s="214"/>
      <c r="BQ1691" s="214"/>
      <c r="BR1691" s="214"/>
      <c r="BS1691" s="214"/>
      <c r="BT1691" s="214"/>
      <c r="BU1691" s="214"/>
      <c r="BV1691" s="215"/>
    </row>
    <row r="1692" ht="327" hidden="1" customHeight="1" spans="1:74">
      <c r="C1692" s="211"/>
      <c r="D1692" s="212"/>
      <c r="E1692" s="212"/>
      <c r="F1692" s="212"/>
      <c r="G1692" s="212"/>
      <c r="H1692" s="212"/>
      <c r="I1692" s="212"/>
      <c r="J1692" s="212"/>
      <c r="K1692" s="212"/>
      <c r="L1692" s="212"/>
      <c r="M1692" s="212"/>
      <c r="N1692" s="212"/>
      <c r="O1692" s="212"/>
      <c r="P1692" s="212"/>
      <c r="Q1692" s="212"/>
      <c r="R1692" s="212"/>
      <c r="S1692" s="212"/>
      <c r="T1692" s="212"/>
      <c r="U1692" s="212"/>
      <c r="V1692" s="212"/>
      <c r="W1692" s="212"/>
      <c r="X1692" s="212"/>
      <c r="Y1692" s="212"/>
      <c r="Z1692" s="212"/>
      <c r="AA1692" s="212"/>
      <c r="AB1692" s="212"/>
      <c r="AC1692" s="212"/>
      <c r="AD1692" s="212"/>
      <c r="AE1692" s="212"/>
      <c r="AF1692" s="212"/>
      <c r="AG1692" s="212"/>
      <c r="AH1692" s="212"/>
      <c r="AI1692" s="212"/>
      <c r="AJ1692" s="212"/>
      <c r="AK1692" s="212"/>
      <c r="AL1692" s="212"/>
      <c r="AM1692" s="212"/>
      <c r="AN1692" s="212"/>
      <c r="AO1692" s="212"/>
      <c r="AP1692" s="212"/>
      <c r="AQ1692" s="212"/>
      <c r="AR1692" s="212"/>
      <c r="AS1692" s="212"/>
      <c r="AT1692" s="212"/>
      <c r="AU1692" s="212"/>
      <c r="AV1692" s="212"/>
      <c r="AW1692" s="212"/>
      <c r="AX1692" s="212"/>
      <c r="AY1692" s="212"/>
      <c r="BF1692" s="216"/>
      <c r="BG1692" s="217"/>
      <c r="BH1692" s="217"/>
      <c r="BI1692" s="217"/>
      <c r="BJ1692" s="217"/>
      <c r="BK1692" s="217"/>
      <c r="BL1692" s="217"/>
      <c r="BM1692" s="217"/>
      <c r="BN1692" s="217"/>
      <c r="BO1692" s="217"/>
      <c r="BP1692" s="217"/>
      <c r="BQ1692" s="217"/>
      <c r="BR1692" s="217"/>
      <c r="BS1692" s="217"/>
      <c r="BT1692" s="217"/>
      <c r="BU1692" s="217"/>
      <c r="BV1692" s="218"/>
    </row>
  </sheetData>
  <autoFilter xmlns:etc="http://www.wps.cn/officeDocument/2017/etCustomData" ref="C8:AX1688" etc:filterBottomFollowUsedRange="0">
    <extLst/>
  </autoFilter>
  <mergeCells count="25">
    <mergeCell ref="C4:T4"/>
    <mergeCell ref="V4:AX4"/>
    <mergeCell ref="K6:Y6"/>
    <mergeCell ref="Z6:AD6"/>
    <mergeCell ref="AE6:AN6"/>
    <mergeCell ref="AO6:AX6"/>
    <mergeCell ref="K7:O7"/>
    <mergeCell ref="P7:T7"/>
    <mergeCell ref="U7:Y7"/>
    <mergeCell ref="Z7:AD7"/>
    <mergeCell ref="AE7:AI7"/>
    <mergeCell ref="AJ7:AN7"/>
    <mergeCell ref="AO7:AS7"/>
    <mergeCell ref="AT7:AX7"/>
    <mergeCell ref="C6:C8"/>
    <mergeCell ref="D6:D8"/>
    <mergeCell ref="E6:E8"/>
    <mergeCell ref="F6:F8"/>
    <mergeCell ref="G6:G8"/>
    <mergeCell ref="H6:H8"/>
    <mergeCell ref="J6:J8"/>
    <mergeCell ref="B1:AY2"/>
    <mergeCell ref="C1691:T1692"/>
    <mergeCell ref="BF1691:BV1692"/>
    <mergeCell ref="V1691:AY1692"/>
  </mergeCells>
  <conditionalFormatting sqref="G375">
    <cfRule type="duplicateValues" dxfId="0" priority="5667"/>
  </conditionalFormatting>
  <conditionalFormatting sqref="H375">
    <cfRule type="duplicateValues" dxfId="0" priority="4311"/>
  </conditionalFormatting>
  <conditionalFormatting sqref="I375">
    <cfRule type="duplicateValues" dxfId="0" priority="2955"/>
  </conditionalFormatting>
  <conditionalFormatting sqref="J375">
    <cfRule type="duplicateValues" dxfId="0" priority="1599"/>
  </conditionalFormatting>
  <conditionalFormatting sqref="G405">
    <cfRule type="duplicateValues" dxfId="0" priority="5634"/>
  </conditionalFormatting>
  <conditionalFormatting sqref="H405">
    <cfRule type="duplicateValues" dxfId="0" priority="4278"/>
  </conditionalFormatting>
  <conditionalFormatting sqref="I405">
    <cfRule type="duplicateValues" dxfId="0" priority="2922"/>
  </conditionalFormatting>
  <conditionalFormatting sqref="J405">
    <cfRule type="duplicateValues" dxfId="0" priority="1566"/>
  </conditionalFormatting>
  <conditionalFormatting sqref="G464">
    <cfRule type="duplicateValues" dxfId="0" priority="5598"/>
  </conditionalFormatting>
  <conditionalFormatting sqref="H464">
    <cfRule type="duplicateValues" dxfId="0" priority="4242"/>
  </conditionalFormatting>
  <conditionalFormatting sqref="I464">
    <cfRule type="duplicateValues" dxfId="0" priority="2886"/>
  </conditionalFormatting>
  <conditionalFormatting sqref="J464">
    <cfRule type="duplicateValues" dxfId="0" priority="1530"/>
  </conditionalFormatting>
  <conditionalFormatting sqref="G476">
    <cfRule type="duplicateValues" dxfId="0" priority="5580"/>
  </conditionalFormatting>
  <conditionalFormatting sqref="H476">
    <cfRule type="duplicateValues" dxfId="0" priority="4224"/>
  </conditionalFormatting>
  <conditionalFormatting sqref="I476">
    <cfRule type="duplicateValues" dxfId="0" priority="2868"/>
  </conditionalFormatting>
  <conditionalFormatting sqref="J476">
    <cfRule type="duplicateValues" dxfId="0" priority="1512"/>
  </conditionalFormatting>
  <conditionalFormatting sqref="G489">
    <cfRule type="duplicateValues" dxfId="0" priority="5313"/>
  </conditionalFormatting>
  <conditionalFormatting sqref="H489">
    <cfRule type="duplicateValues" dxfId="0" priority="3957"/>
  </conditionalFormatting>
  <conditionalFormatting sqref="I489">
    <cfRule type="duplicateValues" dxfId="0" priority="2601"/>
  </conditionalFormatting>
  <conditionalFormatting sqref="J489">
    <cfRule type="duplicateValues" dxfId="0" priority="1245"/>
  </conditionalFormatting>
  <conditionalFormatting sqref="G509">
    <cfRule type="duplicateValues" dxfId="0" priority="5102"/>
  </conditionalFormatting>
  <conditionalFormatting sqref="H509">
    <cfRule type="duplicateValues" dxfId="0" priority="3746"/>
  </conditionalFormatting>
  <conditionalFormatting sqref="I509">
    <cfRule type="duplicateValues" dxfId="0" priority="2390"/>
  </conditionalFormatting>
  <conditionalFormatting sqref="J509">
    <cfRule type="duplicateValues" dxfId="0" priority="1034"/>
  </conditionalFormatting>
  <conditionalFormatting sqref="G552">
    <cfRule type="duplicateValues" dxfId="0" priority="4910"/>
  </conditionalFormatting>
  <conditionalFormatting sqref="H552">
    <cfRule type="duplicateValues" dxfId="0" priority="3554"/>
  </conditionalFormatting>
  <conditionalFormatting sqref="I552">
    <cfRule type="duplicateValues" dxfId="0" priority="2198"/>
  </conditionalFormatting>
  <conditionalFormatting sqref="J552">
    <cfRule type="duplicateValues" dxfId="0" priority="842"/>
  </conditionalFormatting>
  <conditionalFormatting sqref="G555">
    <cfRule type="duplicateValues" dxfId="0" priority="4908"/>
  </conditionalFormatting>
  <conditionalFormatting sqref="H555">
    <cfRule type="duplicateValues" dxfId="0" priority="3552"/>
  </conditionalFormatting>
  <conditionalFormatting sqref="I555">
    <cfRule type="duplicateValues" dxfId="0" priority="2196"/>
  </conditionalFormatting>
  <conditionalFormatting sqref="J555">
    <cfRule type="duplicateValues" dxfId="0" priority="840"/>
  </conditionalFormatting>
  <conditionalFormatting sqref="G599">
    <cfRule type="duplicateValues" dxfId="0" priority="4747"/>
  </conditionalFormatting>
  <conditionalFormatting sqref="H599">
    <cfRule type="duplicateValues" dxfId="0" priority="3391"/>
  </conditionalFormatting>
  <conditionalFormatting sqref="I599">
    <cfRule type="duplicateValues" dxfId="0" priority="2035"/>
  </conditionalFormatting>
  <conditionalFormatting sqref="J599">
    <cfRule type="duplicateValues" dxfId="0" priority="679"/>
  </conditionalFormatting>
  <conditionalFormatting sqref="G625">
    <cfRule type="duplicateValues" dxfId="0" priority="4610"/>
  </conditionalFormatting>
  <conditionalFormatting sqref="H625">
    <cfRule type="duplicateValues" dxfId="0" priority="3254"/>
  </conditionalFormatting>
  <conditionalFormatting sqref="I625">
    <cfRule type="duplicateValues" dxfId="0" priority="1898"/>
  </conditionalFormatting>
  <conditionalFormatting sqref="J625">
    <cfRule type="duplicateValues" dxfId="0" priority="542"/>
  </conditionalFormatting>
  <conditionalFormatting sqref="G626">
    <cfRule type="duplicateValues" dxfId="0" priority="4518"/>
  </conditionalFormatting>
  <conditionalFormatting sqref="H626">
    <cfRule type="duplicateValues" dxfId="0" priority="3162"/>
  </conditionalFormatting>
  <conditionalFormatting sqref="I626">
    <cfRule type="duplicateValues" dxfId="0" priority="1806"/>
  </conditionalFormatting>
  <conditionalFormatting sqref="J626">
    <cfRule type="duplicateValues" dxfId="0" priority="450"/>
  </conditionalFormatting>
  <conditionalFormatting sqref="G640">
    <cfRule type="duplicateValues" dxfId="0" priority="4516"/>
  </conditionalFormatting>
  <conditionalFormatting sqref="H640">
    <cfRule type="duplicateValues" dxfId="0" priority="3160"/>
  </conditionalFormatting>
  <conditionalFormatting sqref="I640">
    <cfRule type="duplicateValues" dxfId="0" priority="1804"/>
  </conditionalFormatting>
  <conditionalFormatting sqref="J640">
    <cfRule type="duplicateValues" dxfId="0" priority="448"/>
  </conditionalFormatting>
  <conditionalFormatting sqref="G642">
    <cfRule type="duplicateValues" dxfId="0" priority="4500"/>
  </conditionalFormatting>
  <conditionalFormatting sqref="H642">
    <cfRule type="duplicateValues" dxfId="0" priority="3144"/>
  </conditionalFormatting>
  <conditionalFormatting sqref="I642">
    <cfRule type="duplicateValues" dxfId="0" priority="1788"/>
  </conditionalFormatting>
  <conditionalFormatting sqref="J642">
    <cfRule type="duplicateValues" dxfId="0" priority="432"/>
  </conditionalFormatting>
  <conditionalFormatting sqref="H644">
    <cfRule type="duplicateValues" dxfId="0" priority="2995"/>
  </conditionalFormatting>
  <conditionalFormatting sqref="I644">
    <cfRule type="duplicateValues" dxfId="0" priority="1639"/>
  </conditionalFormatting>
  <conditionalFormatting sqref="J644">
    <cfRule type="duplicateValues" dxfId="0" priority="283"/>
  </conditionalFormatting>
  <conditionalFormatting sqref="K1690:AS1690">
    <cfRule type="cellIs" dxfId="1" priority="6882" operator="greaterThan">
      <formula>0.97</formula>
    </cfRule>
  </conditionalFormatting>
  <conditionalFormatting sqref="G371:G375">
    <cfRule type="duplicateValues" dxfId="0" priority="5649"/>
  </conditionalFormatting>
  <conditionalFormatting sqref="G373:G375">
    <cfRule type="duplicateValues" dxfId="0" priority="5664"/>
  </conditionalFormatting>
  <conditionalFormatting sqref="G383:G387">
    <cfRule type="duplicateValues" dxfId="0" priority="5692"/>
  </conditionalFormatting>
  <conditionalFormatting sqref="G473:G475">
    <cfRule type="duplicateValues" dxfId="0" priority="5615"/>
  </conditionalFormatting>
  <conditionalFormatting sqref="G483:G484">
    <cfRule type="duplicateValues" dxfId="0" priority="5517"/>
  </conditionalFormatting>
  <conditionalFormatting sqref="G485:G486">
    <cfRule type="duplicateValues" dxfId="0" priority="5453"/>
  </conditionalFormatting>
  <conditionalFormatting sqref="G487:G488">
    <cfRule type="duplicateValues" dxfId="0" priority="5383"/>
  </conditionalFormatting>
  <conditionalFormatting sqref="G518:G522">
    <cfRule type="duplicateValues" dxfId="0" priority="5019"/>
  </conditionalFormatting>
  <conditionalFormatting sqref="G521:G522">
    <cfRule type="duplicateValues" dxfId="0" priority="5020"/>
  </conditionalFormatting>
  <conditionalFormatting sqref="G540:G541">
    <cfRule type="duplicateValues" dxfId="0" priority="4998"/>
  </conditionalFormatting>
  <conditionalFormatting sqref="G553:G554">
    <cfRule type="duplicateValues" dxfId="0" priority="4909"/>
  </conditionalFormatting>
  <conditionalFormatting sqref="G588:G590">
    <cfRule type="duplicateValues" dxfId="0" priority="4820"/>
  </conditionalFormatting>
  <conditionalFormatting sqref="G601:G604">
    <cfRule type="duplicateValues" dxfId="0" priority="4701"/>
  </conditionalFormatting>
  <conditionalFormatting sqref="G605:G608">
    <cfRule type="duplicateValues" dxfId="0" priority="4700"/>
  </conditionalFormatting>
  <conditionalFormatting sqref="G605:G612">
    <cfRule type="duplicateValues" dxfId="0" priority="5225"/>
  </conditionalFormatting>
  <conditionalFormatting sqref="G627:G628">
    <cfRule type="duplicateValues" dxfId="0" priority="4517"/>
  </conditionalFormatting>
  <conditionalFormatting sqref="G644:G649">
    <cfRule type="duplicateValues" dxfId="0" priority="4351"/>
  </conditionalFormatting>
  <conditionalFormatting sqref="G650:G905">
    <cfRule type="duplicateValues" dxfId="0" priority="218"/>
  </conditionalFormatting>
  <conditionalFormatting sqref="H371:H375">
    <cfRule type="duplicateValues" dxfId="0" priority="4293"/>
  </conditionalFormatting>
  <conditionalFormatting sqref="H373:H375">
    <cfRule type="duplicateValues" dxfId="0" priority="4308"/>
  </conditionalFormatting>
  <conditionalFormatting sqref="H383:H387">
    <cfRule type="duplicateValues" dxfId="0" priority="4336"/>
  </conditionalFormatting>
  <conditionalFormatting sqref="H473:H475">
    <cfRule type="duplicateValues" dxfId="0" priority="4259"/>
  </conditionalFormatting>
  <conditionalFormatting sqref="H483:H484">
    <cfRule type="duplicateValues" dxfId="0" priority="4161"/>
  </conditionalFormatting>
  <conditionalFormatting sqref="H485:H486">
    <cfRule type="duplicateValues" dxfId="0" priority="4097"/>
  </conditionalFormatting>
  <conditionalFormatting sqref="H487:H488">
    <cfRule type="duplicateValues" dxfId="0" priority="4027"/>
  </conditionalFormatting>
  <conditionalFormatting sqref="H518:H522">
    <cfRule type="duplicateValues" dxfId="0" priority="3663"/>
  </conditionalFormatting>
  <conditionalFormatting sqref="H521:H522">
    <cfRule type="duplicateValues" dxfId="0" priority="3664"/>
  </conditionalFormatting>
  <conditionalFormatting sqref="H540:H541">
    <cfRule type="duplicateValues" dxfId="0" priority="3642"/>
  </conditionalFormatting>
  <conditionalFormatting sqref="H553:H554">
    <cfRule type="duplicateValues" dxfId="0" priority="3553"/>
  </conditionalFormatting>
  <conditionalFormatting sqref="H588:H590">
    <cfRule type="duplicateValues" dxfId="0" priority="3464"/>
  </conditionalFormatting>
  <conditionalFormatting sqref="H601:H604">
    <cfRule type="duplicateValues" dxfId="0" priority="3345"/>
  </conditionalFormatting>
  <conditionalFormatting sqref="H605:H608">
    <cfRule type="duplicateValues" dxfId="0" priority="3344"/>
  </conditionalFormatting>
  <conditionalFormatting sqref="H605:H612">
    <cfRule type="duplicateValues" dxfId="0" priority="3869"/>
  </conditionalFormatting>
  <conditionalFormatting sqref="H627:H628">
    <cfRule type="duplicateValues" dxfId="0" priority="3161"/>
  </conditionalFormatting>
  <conditionalFormatting sqref="H645:H649">
    <cfRule type="duplicateValues" dxfId="0" priority="3"/>
  </conditionalFormatting>
  <conditionalFormatting sqref="H650:H905">
    <cfRule type="duplicateValues" dxfId="0" priority="217"/>
  </conditionalFormatting>
  <conditionalFormatting sqref="I371:I375">
    <cfRule type="duplicateValues" dxfId="0" priority="2937"/>
  </conditionalFormatting>
  <conditionalFormatting sqref="I373:I375">
    <cfRule type="duplicateValues" dxfId="0" priority="2952"/>
  </conditionalFormatting>
  <conditionalFormatting sqref="I383:I387">
    <cfRule type="duplicateValues" dxfId="0" priority="2980"/>
  </conditionalFormatting>
  <conditionalFormatting sqref="I473:I475">
    <cfRule type="duplicateValues" dxfId="0" priority="2903"/>
  </conditionalFormatting>
  <conditionalFormatting sqref="I483:I484">
    <cfRule type="duplicateValues" dxfId="0" priority="2805"/>
  </conditionalFormatting>
  <conditionalFormatting sqref="I485:I486">
    <cfRule type="duplicateValues" dxfId="0" priority="2741"/>
  </conditionalFormatting>
  <conditionalFormatting sqref="I487:I488">
    <cfRule type="duplicateValues" dxfId="0" priority="2671"/>
  </conditionalFormatting>
  <conditionalFormatting sqref="I518:I522">
    <cfRule type="duplicateValues" dxfId="0" priority="2307"/>
  </conditionalFormatting>
  <conditionalFormatting sqref="I521:I522">
    <cfRule type="duplicateValues" dxfId="0" priority="2308"/>
  </conditionalFormatting>
  <conditionalFormatting sqref="I540:I541">
    <cfRule type="duplicateValues" dxfId="0" priority="2286"/>
  </conditionalFormatting>
  <conditionalFormatting sqref="I553:I554">
    <cfRule type="duplicateValues" dxfId="0" priority="2197"/>
  </conditionalFormatting>
  <conditionalFormatting sqref="I588:I590">
    <cfRule type="duplicateValues" dxfId="0" priority="2108"/>
  </conditionalFormatting>
  <conditionalFormatting sqref="I601:I604">
    <cfRule type="duplicateValues" dxfId="0" priority="1989"/>
  </conditionalFormatting>
  <conditionalFormatting sqref="I605:I608">
    <cfRule type="duplicateValues" dxfId="0" priority="1988"/>
  </conditionalFormatting>
  <conditionalFormatting sqref="I605:I612">
    <cfRule type="duplicateValues" dxfId="0" priority="2513"/>
  </conditionalFormatting>
  <conditionalFormatting sqref="I627:I628">
    <cfRule type="duplicateValues" dxfId="0" priority="1805"/>
  </conditionalFormatting>
  <conditionalFormatting sqref="I645:I649">
    <cfRule type="duplicateValues" dxfId="0" priority="2"/>
  </conditionalFormatting>
  <conditionalFormatting sqref="I650:I905">
    <cfRule type="duplicateValues" dxfId="0" priority="216"/>
  </conditionalFormatting>
  <conditionalFormatting sqref="J371:J375">
    <cfRule type="duplicateValues" dxfId="0" priority="1581"/>
  </conditionalFormatting>
  <conditionalFormatting sqref="J373:J375">
    <cfRule type="duplicateValues" dxfId="0" priority="1596"/>
  </conditionalFormatting>
  <conditionalFormatting sqref="J383:J387">
    <cfRule type="duplicateValues" dxfId="0" priority="1624"/>
  </conditionalFormatting>
  <conditionalFormatting sqref="J473:J475">
    <cfRule type="duplicateValues" dxfId="0" priority="1547"/>
  </conditionalFormatting>
  <conditionalFormatting sqref="J483:J484">
    <cfRule type="duplicateValues" dxfId="0" priority="1449"/>
  </conditionalFormatting>
  <conditionalFormatting sqref="J485:J486">
    <cfRule type="duplicateValues" dxfId="0" priority="1385"/>
  </conditionalFormatting>
  <conditionalFormatting sqref="J487:J488">
    <cfRule type="duplicateValues" dxfId="0" priority="1315"/>
  </conditionalFormatting>
  <conditionalFormatting sqref="J518:J522">
    <cfRule type="duplicateValues" dxfId="0" priority="951"/>
  </conditionalFormatting>
  <conditionalFormatting sqref="J521:J522">
    <cfRule type="duplicateValues" dxfId="0" priority="952"/>
  </conditionalFormatting>
  <conditionalFormatting sqref="J540:J541">
    <cfRule type="duplicateValues" dxfId="0" priority="930"/>
  </conditionalFormatting>
  <conditionalFormatting sqref="J553:J554">
    <cfRule type="duplicateValues" dxfId="0" priority="841"/>
  </conditionalFormatting>
  <conditionalFormatting sqref="J588:J590">
    <cfRule type="duplicateValues" dxfId="0" priority="752"/>
  </conditionalFormatting>
  <conditionalFormatting sqref="J601:J604">
    <cfRule type="duplicateValues" dxfId="0" priority="633"/>
  </conditionalFormatting>
  <conditionalFormatting sqref="J605:J608">
    <cfRule type="duplicateValues" dxfId="0" priority="632"/>
  </conditionalFormatting>
  <conditionalFormatting sqref="J605:J612">
    <cfRule type="duplicateValues" dxfId="0" priority="1157"/>
  </conditionalFormatting>
  <conditionalFormatting sqref="J627:J628">
    <cfRule type="duplicateValues" dxfId="0" priority="449"/>
  </conditionalFormatting>
  <conditionalFormatting sqref="J645:J649">
    <cfRule type="duplicateValues" dxfId="0" priority="1"/>
  </conditionalFormatting>
  <conditionalFormatting sqref="J650:J905">
    <cfRule type="duplicateValues" dxfId="0" priority="215"/>
  </conditionalFormatting>
  <conditionalFormatting sqref="K87:K194">
    <cfRule type="cellIs" dxfId="1" priority="179" operator="greaterThan">
      <formula>0.97</formula>
    </cfRule>
  </conditionalFormatting>
  <conditionalFormatting sqref="K195:K242">
    <cfRule type="cellIs" dxfId="1" priority="163" operator="greaterThan">
      <formula>0.97</formula>
    </cfRule>
  </conditionalFormatting>
  <conditionalFormatting sqref="K243:K330">
    <cfRule type="cellIs" dxfId="1" priority="147" operator="greaterThan">
      <formula>0.97</formula>
    </cfRule>
  </conditionalFormatting>
  <conditionalFormatting sqref="K331:K353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K354:K649">
    <cfRule type="cellIs" dxfId="1" priority="279" operator="greaterThan">
      <formula>0.97</formula>
    </cfRule>
  </conditionalFormatting>
  <conditionalFormatting sqref="K650:K905">
    <cfRule type="cellIs" dxfId="1" priority="211" operator="greaterThan">
      <formula>0.97</formula>
    </cfRule>
  </conditionalFormatting>
  <conditionalFormatting sqref="K906:K1061">
    <cfRule type="cellIs" dxfId="1" priority="231" operator="greaterThan">
      <formula>0.97</formula>
    </cfRule>
  </conditionalFormatting>
  <conditionalFormatting sqref="K1062:K1428">
    <cfRule type="cellIs" dxfId="1" priority="131" operator="greaterThan">
      <formula>0.97</formula>
    </cfRule>
  </conditionalFormatting>
  <conditionalFormatting sqref="K1429:K1687">
    <cfRule type="cellIs" dxfId="1" priority="115" operator="greaterThan">
      <formula>0.97</formula>
    </cfRule>
  </conditionalFormatting>
  <conditionalFormatting sqref="P87:P1687">
    <cfRule type="cellIs" dxfId="1" priority="96" operator="greaterThan">
      <formula>0.96</formula>
    </cfRule>
    <cfRule type="cellIs" dxfId="1" priority="97" operator="greaterThan">
      <formula>0.97</formula>
    </cfRule>
  </conditionalFormatting>
  <conditionalFormatting sqref="Z9:Z1687">
    <cfRule type="cellIs" dxfId="1" priority="4" operator="greaterThan">
      <formula>0.96</formula>
    </cfRule>
    <cfRule type="cellIs" dxfId="1" priority="5" operator="greaterThan">
      <formula>0.97</formula>
    </cfRule>
  </conditionalFormatting>
  <conditionalFormatting sqref="AE9:AE86">
    <cfRule type="cellIs" dxfId="1" priority="94" operator="greaterThan">
      <formula>0.96</formula>
    </cfRule>
    <cfRule type="cellIs" dxfId="1" priority="95" operator="greaterThan">
      <formula>0.97</formula>
    </cfRule>
  </conditionalFormatting>
  <conditionalFormatting sqref="AE87:AE330">
    <cfRule type="cellIs" dxfId="1" priority="92" operator="greaterThan">
      <formula>0.96</formula>
    </cfRule>
    <cfRule type="cellIs" dxfId="1" priority="93" operator="greaterThan">
      <formula>0.97</formula>
    </cfRule>
  </conditionalFormatting>
  <conditionalFormatting sqref="AE331:AE353">
    <cfRule type="cellIs" dxfId="1" priority="52" operator="greaterThan">
      <formula>0.96</formula>
    </cfRule>
    <cfRule type="cellIs" dxfId="1" priority="53" operator="greaterThan">
      <formula>0.97</formula>
    </cfRule>
  </conditionalFormatting>
  <conditionalFormatting sqref="AE354:AE649">
    <cfRule type="cellIs" dxfId="1" priority="90" operator="greaterThan">
      <formula>0.96</formula>
    </cfRule>
    <cfRule type="cellIs" dxfId="1" priority="91" operator="greaterThan">
      <formula>0.97</formula>
    </cfRule>
  </conditionalFormatting>
  <conditionalFormatting sqref="AE650:AE905">
    <cfRule type="cellIs" dxfId="1" priority="88" operator="greaterThan">
      <formula>0.96</formula>
    </cfRule>
    <cfRule type="cellIs" dxfId="1" priority="89" operator="greaterThan">
      <formula>0.97</formula>
    </cfRule>
  </conditionalFormatting>
  <conditionalFormatting sqref="AE906:AE1061">
    <cfRule type="cellIs" dxfId="1" priority="86" operator="greaterThan">
      <formula>0.96</formula>
    </cfRule>
    <cfRule type="cellIs" dxfId="1" priority="87" operator="greaterThan">
      <formula>0.97</formula>
    </cfRule>
  </conditionalFormatting>
  <conditionalFormatting sqref="AE1062:AE1428">
    <cfRule type="cellIs" dxfId="1" priority="84" operator="greaterThan">
      <formula>0.96</formula>
    </cfRule>
    <cfRule type="cellIs" dxfId="1" priority="85" operator="greaterThan">
      <formula>0.97</formula>
    </cfRule>
  </conditionalFormatting>
  <conditionalFormatting sqref="AE1429:AE1687">
    <cfRule type="cellIs" dxfId="1" priority="82" operator="greaterThan">
      <formula>0.96</formula>
    </cfRule>
    <cfRule type="cellIs" dxfId="1" priority="83" operator="greaterThan">
      <formula>0.97</formula>
    </cfRule>
  </conditionalFormatting>
  <conditionalFormatting sqref="AJ9:AJ330">
    <cfRule type="cellIs" dxfId="1" priority="80" operator="greaterThan">
      <formula>0.96</formula>
    </cfRule>
    <cfRule type="cellIs" dxfId="1" priority="81" operator="greaterThan">
      <formula>0.97</formula>
    </cfRule>
  </conditionalFormatting>
  <conditionalFormatting sqref="AJ331:AJ353">
    <cfRule type="cellIs" dxfId="1" priority="74" operator="greaterThan">
      <formula>0.96</formula>
    </cfRule>
    <cfRule type="cellIs" dxfId="1" priority="75" operator="greaterThan">
      <formula>0.97</formula>
    </cfRule>
  </conditionalFormatting>
  <conditionalFormatting sqref="L9:O1687">
    <cfRule type="cellIs" dxfId="2" priority="37" operator="lessThan">
      <formula>0.9</formula>
    </cfRule>
    <cfRule type="cellIs" dxfId="1" priority="38" operator="greaterThan">
      <formula>0.9</formula>
    </cfRule>
  </conditionalFormatting>
  <conditionalFormatting sqref="Q9:T1687">
    <cfRule type="cellIs" dxfId="2" priority="35" operator="lessThan">
      <formula>0.9</formula>
    </cfRule>
    <cfRule type="cellIs" dxfId="1" priority="36" operator="greaterThan">
      <formula>0.9</formula>
    </cfRule>
  </conditionalFormatting>
  <conditionalFormatting sqref="AF9:AI1687">
    <cfRule type="cellIs" dxfId="2" priority="31" operator="lessThan">
      <formula>0.92</formula>
    </cfRule>
    <cfRule type="cellIs" dxfId="1" priority="32" operator="greaterThan">
      <formula>0.92</formula>
    </cfRule>
  </conditionalFormatting>
  <conditionalFormatting sqref="AK9:AN1687">
    <cfRule type="cellIs" dxfId="2" priority="29" operator="lessThan">
      <formula>0.92</formula>
    </cfRule>
    <cfRule type="cellIs" dxfId="1" priority="30" operator="greaterThan">
      <formula>0.92</formula>
    </cfRule>
  </conditionalFormatting>
  <conditionalFormatting sqref="AP9:AS1687">
    <cfRule type="cellIs" dxfId="2" priority="27" operator="lessThan">
      <formula>0.99</formula>
    </cfRule>
    <cfRule type="cellIs" dxfId="1" priority="28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7"/>
  <sheetViews>
    <sheetView zoomScale="85" zoomScaleNormal="85" zoomScaleSheetLayoutView="50" topLeftCell="E1" workbookViewId="0">
      <pane ySplit="4" topLeftCell="A1702" activePane="bottomLeft" state="frozen"/>
      <selection/>
      <selection pane="bottomLeft" activeCell="E4" sqref="E4:AE1717"/>
    </sheetView>
  </sheetViews>
  <sheetFormatPr defaultColWidth="9" defaultRowHeight="16.5"/>
  <cols>
    <col min="1" max="1" width="19.75" style="225" customWidth="1"/>
    <col min="2" max="2" width="41.5" style="221" customWidth="1"/>
    <col min="3" max="3" width="18.375" style="221" customWidth="1"/>
    <col min="4" max="4" width="28.5" style="221" customWidth="1"/>
    <col min="5" max="5" width="11.25" style="222" customWidth="1"/>
    <col min="6" max="6" width="9.66666666666667" style="222" customWidth="1"/>
    <col min="7" max="7" width="13.325" style="222" hidden="1" customWidth="1"/>
    <col min="8" max="8" width="13.4833333333333" style="222" hidden="1" customWidth="1"/>
    <col min="9" max="9" width="14.6916666666667" style="222" hidden="1" customWidth="1"/>
    <col min="10" max="10" width="14.2333333333333" style="222" hidden="1" customWidth="1"/>
    <col min="11" max="11" width="9" style="222" hidden="1" customWidth="1"/>
    <col min="12" max="14" width="9.66666666666667" style="221" customWidth="1"/>
    <col min="15" max="15" width="13.0333333333333" style="222" customWidth="1"/>
    <col min="16" max="16" width="22.3166666666667" style="222" hidden="1" customWidth="1"/>
    <col min="17" max="17" width="17.3416666666667" style="222" hidden="1" customWidth="1"/>
    <col min="18" max="19" width="13.0916666666667" style="222" hidden="1" customWidth="1"/>
    <col min="20" max="20" width="13.0916666666667" style="222" customWidth="1"/>
    <col min="21" max="21" width="9.58333333333333" style="222" customWidth="1"/>
    <col min="22" max="23" width="9.08333333333333" style="222" customWidth="1"/>
    <col min="24" max="24" width="12.1833333333333" style="221" customWidth="1"/>
    <col min="25" max="25" width="15.725" style="221" hidden="1" customWidth="1"/>
    <col min="26" max="28" width="15.475" style="221" hidden="1" customWidth="1"/>
    <col min="29" max="29" width="15.475" style="221" customWidth="1"/>
    <col min="30" max="30" width="15.1833333333333" style="221" customWidth="1"/>
    <col min="31" max="31" width="12.1833333333333" style="221" customWidth="1"/>
    <col min="32" max="32" width="9" style="223" customWidth="1"/>
    <col min="33" max="33" width="10.5" style="224" customWidth="1"/>
    <col min="34" max="34" width="25.6" style="223" customWidth="1"/>
    <col min="35" max="35" width="9" style="223"/>
    <col min="36" max="36" width="9" style="225"/>
    <col min="37" max="37" width="10.5" style="225"/>
    <col min="38" max="38" width="10.375" style="225"/>
    <col min="39" max="16384" width="9" style="225"/>
  </cols>
  <sheetData>
    <row r="1" ht="54" customHeight="1" spans="1:39">
      <c r="A1" s="287" t="s">
        <v>3215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8"/>
      <c r="AH1" s="322"/>
      <c r="AI1" s="322"/>
    </row>
    <row r="2" ht="67" customHeight="1" spans="1:39">
      <c r="A2" s="230" t="s">
        <v>5</v>
      </c>
      <c r="B2" s="232" t="s">
        <v>3216</v>
      </c>
      <c r="C2" s="232" t="s">
        <v>8</v>
      </c>
      <c r="D2" s="230" t="s">
        <v>3217</v>
      </c>
      <c r="E2" s="233" t="s">
        <v>3218</v>
      </c>
      <c r="F2" s="233" t="s">
        <v>3219</v>
      </c>
      <c r="G2" s="234" t="s">
        <v>3220</v>
      </c>
      <c r="H2" s="234" t="s">
        <v>3221</v>
      </c>
      <c r="I2" s="234" t="s">
        <v>3222</v>
      </c>
      <c r="J2" s="234" t="s">
        <v>3223</v>
      </c>
      <c r="K2" s="233" t="s">
        <v>3224</v>
      </c>
      <c r="L2" s="310" t="s">
        <v>3225</v>
      </c>
      <c r="M2" s="311"/>
      <c r="N2" s="312"/>
      <c r="O2" s="233" t="s">
        <v>3226</v>
      </c>
      <c r="P2" s="233" t="s">
        <v>3227</v>
      </c>
      <c r="Q2" s="233" t="s">
        <v>3228</v>
      </c>
      <c r="R2" s="323" t="s">
        <v>3229</v>
      </c>
      <c r="S2" s="323" t="s">
        <v>3230</v>
      </c>
      <c r="T2" s="230" t="s">
        <v>3231</v>
      </c>
      <c r="U2" s="230" t="s">
        <v>3232</v>
      </c>
      <c r="V2" s="230"/>
      <c r="W2" s="230"/>
      <c r="X2" s="230" t="s">
        <v>3233</v>
      </c>
      <c r="Y2" s="323" t="s">
        <v>3234</v>
      </c>
      <c r="Z2" s="323" t="s">
        <v>3235</v>
      </c>
      <c r="AA2" s="323" t="s">
        <v>3236</v>
      </c>
      <c r="AB2" s="323" t="s">
        <v>3237</v>
      </c>
      <c r="AC2" s="230" t="s">
        <v>3238</v>
      </c>
      <c r="AD2" s="230"/>
      <c r="AE2" s="230" t="s">
        <v>3239</v>
      </c>
      <c r="AH2" s="324"/>
      <c r="AI2" s="322"/>
    </row>
    <row r="3" ht="18" customHeight="1" spans="1:39">
      <c r="A3" s="235"/>
      <c r="B3" s="230"/>
      <c r="C3" s="230"/>
      <c r="D3" s="236"/>
      <c r="E3" s="237"/>
      <c r="F3" s="237"/>
      <c r="G3" s="233"/>
      <c r="H3" s="233"/>
      <c r="I3" s="233"/>
      <c r="J3" s="233"/>
      <c r="K3" s="237"/>
      <c r="L3" s="238">
        <f>'Display ALL DP'!L8</f>
        <v>46294</v>
      </c>
      <c r="M3" s="238">
        <f>L3-1</f>
        <v>46293</v>
      </c>
      <c r="N3" s="238">
        <f>L3-2</f>
        <v>46292</v>
      </c>
      <c r="O3" s="237"/>
      <c r="P3" s="237"/>
      <c r="Q3" s="237"/>
      <c r="R3" s="325"/>
      <c r="S3" s="325"/>
      <c r="T3" s="236"/>
      <c r="U3" s="238">
        <f>L3</f>
        <v>46294</v>
      </c>
      <c r="V3" s="238">
        <f>L3-1</f>
        <v>46293</v>
      </c>
      <c r="W3" s="238">
        <f>L3-2</f>
        <v>46292</v>
      </c>
      <c r="X3" s="236"/>
      <c r="Y3" s="325"/>
      <c r="Z3" s="325"/>
      <c r="AA3" s="325"/>
      <c r="AB3" s="325"/>
      <c r="AC3" s="289" t="str">
        <f>TEXT(AK6,"DD MMM")&amp;" - "&amp;TEXT(AK5,"DD MMM")</f>
        <v>23 Sep - 29 Sep</v>
      </c>
      <c r="AD3" s="289" t="str">
        <f>TEXT(AL6,"DD MMM")&amp;" - "&amp;TEXT(AL5,"DD MMM")</f>
        <v>16 Sep - 22 Sep</v>
      </c>
      <c r="AE3" s="236"/>
      <c r="AH3" s="324"/>
      <c r="AI3" s="322"/>
    </row>
    <row r="4" spans="1:39">
      <c r="A4" s="240"/>
      <c r="B4" s="240"/>
      <c r="C4" s="240"/>
      <c r="D4" s="240"/>
      <c r="E4" s="241">
        <v>61812</v>
      </c>
      <c r="F4" s="241">
        <v>59941</v>
      </c>
      <c r="G4" s="242">
        <v>61909</v>
      </c>
      <c r="H4" s="242">
        <v>60109</v>
      </c>
      <c r="I4" s="242">
        <v>60645</v>
      </c>
      <c r="J4" s="242">
        <v>58827</v>
      </c>
      <c r="K4" s="244">
        <v>0.9</v>
      </c>
      <c r="L4" s="326">
        <v>0.969730796609073</v>
      </c>
      <c r="M4" s="326">
        <v>0.970925067437691</v>
      </c>
      <c r="N4" s="326">
        <v>0.970022260697502</v>
      </c>
      <c r="O4" s="241">
        <v>1876093</v>
      </c>
      <c r="P4" s="241">
        <v>1758317</v>
      </c>
      <c r="Q4" s="241">
        <v>57621</v>
      </c>
      <c r="R4" s="245">
        <v>57816</v>
      </c>
      <c r="S4" s="245">
        <v>56245</v>
      </c>
      <c r="T4" s="246">
        <v>0.937222728297584</v>
      </c>
      <c r="U4" s="246">
        <v>0.932197631527859</v>
      </c>
      <c r="V4" s="246">
        <v>0.933886833901371</v>
      </c>
      <c r="W4" s="246">
        <v>0.927446615549509</v>
      </c>
      <c r="X4" s="247">
        <v>-0.00168920237351278</v>
      </c>
      <c r="Y4" s="242">
        <v>453292</v>
      </c>
      <c r="Z4" s="327">
        <v>424568</v>
      </c>
      <c r="AA4" s="327">
        <v>451386</v>
      </c>
      <c r="AB4" s="327">
        <v>423079</v>
      </c>
      <c r="AC4" s="328">
        <v>0.936632457665258</v>
      </c>
      <c r="AD4" s="328">
        <v>0.937288706340028</v>
      </c>
      <c r="AE4" s="247">
        <v>-0.000656248674770543</v>
      </c>
      <c r="AF4" s="223">
        <v>5</v>
      </c>
      <c r="AG4" s="248"/>
      <c r="AH4" s="324"/>
      <c r="AI4" s="322"/>
    </row>
    <row r="5" s="219" customFormat="1" ht="19" customHeight="1" spans="1:39">
      <c r="B5" s="250"/>
      <c r="C5" s="250"/>
      <c r="D5" s="250"/>
      <c r="E5" s="251"/>
      <c r="F5" s="251"/>
      <c r="G5" s="252"/>
      <c r="H5" s="252"/>
      <c r="I5" s="329"/>
      <c r="J5" s="329"/>
      <c r="K5" s="253"/>
      <c r="L5" s="313"/>
      <c r="M5" s="330"/>
      <c r="N5" s="249"/>
      <c r="O5" s="254"/>
      <c r="P5" s="254"/>
      <c r="Q5" s="254"/>
      <c r="R5" s="255"/>
      <c r="S5" s="255"/>
      <c r="T5" s="255"/>
      <c r="U5" s="255"/>
      <c r="V5" s="255"/>
      <c r="W5" s="255"/>
      <c r="X5" s="256"/>
      <c r="Y5" s="256"/>
      <c r="Z5" s="255"/>
      <c r="AA5" s="255"/>
      <c r="AB5" s="255"/>
      <c r="AC5" s="255"/>
      <c r="AD5" s="255"/>
      <c r="AE5" s="256"/>
      <c r="AF5" s="258"/>
      <c r="AG5" s="259"/>
      <c r="AH5" s="258"/>
      <c r="AI5" s="258"/>
      <c r="AK5" s="331">
        <f>L3</f>
        <v>46294</v>
      </c>
      <c r="AL5" s="331">
        <f>AK6-1</f>
        <v>46287</v>
      </c>
    </row>
    <row r="6" spans="1:39">
      <c r="A6" s="315" t="s">
        <v>25</v>
      </c>
      <c r="B6" s="293" t="s">
        <v>3240</v>
      </c>
      <c r="C6" s="293" t="s">
        <v>3241</v>
      </c>
      <c r="D6" s="293" t="s">
        <v>3242</v>
      </c>
      <c r="E6" s="266">
        <v>0</v>
      </c>
      <c r="F6" s="266">
        <v>0</v>
      </c>
      <c r="G6" s="264">
        <v>0</v>
      </c>
      <c r="H6" s="264">
        <v>0</v>
      </c>
      <c r="I6" s="264">
        <v>0</v>
      </c>
      <c r="J6" s="264">
        <v>0</v>
      </c>
      <c r="K6" s="294">
        <v>0.9</v>
      </c>
      <c r="L6" s="267">
        <v>0</v>
      </c>
      <c r="M6" s="267">
        <v>0</v>
      </c>
      <c r="N6" s="267">
        <v>0</v>
      </c>
      <c r="O6" s="332">
        <v>0</v>
      </c>
      <c r="P6" s="266">
        <v>0</v>
      </c>
      <c r="Q6" s="266">
        <v>0</v>
      </c>
      <c r="R6" s="264">
        <v>0</v>
      </c>
      <c r="S6" s="264">
        <v>0</v>
      </c>
      <c r="T6" s="267">
        <v>0</v>
      </c>
      <c r="U6" s="267">
        <v>0</v>
      </c>
      <c r="V6" s="268">
        <v>0</v>
      </c>
      <c r="W6" s="268">
        <v>0</v>
      </c>
      <c r="X6" s="295">
        <v>0</v>
      </c>
      <c r="Y6" s="271">
        <v>0</v>
      </c>
      <c r="Z6" s="333">
        <v>0</v>
      </c>
      <c r="AA6" s="333">
        <v>0</v>
      </c>
      <c r="AB6" s="333">
        <v>0</v>
      </c>
      <c r="AC6" s="334">
        <v>0</v>
      </c>
      <c r="AD6" s="268">
        <v>0</v>
      </c>
      <c r="AE6" s="295">
        <v>0</v>
      </c>
      <c r="AF6" s="272"/>
      <c r="AG6" s="274"/>
      <c r="AK6" s="277">
        <f>L3-6</f>
        <v>46288</v>
      </c>
      <c r="AL6" s="277">
        <f>AK5-13</f>
        <v>46281</v>
      </c>
    </row>
    <row r="7" spans="1:39">
      <c r="A7" s="315" t="s">
        <v>25</v>
      </c>
      <c r="B7" s="293" t="s">
        <v>3240</v>
      </c>
      <c r="C7" s="293" t="s">
        <v>30</v>
      </c>
      <c r="D7" s="293" t="s">
        <v>31</v>
      </c>
      <c r="E7" s="266">
        <v>119</v>
      </c>
      <c r="F7" s="266">
        <v>114</v>
      </c>
      <c r="G7" s="264">
        <v>101</v>
      </c>
      <c r="H7" s="264">
        <v>96</v>
      </c>
      <c r="I7" s="264">
        <v>103</v>
      </c>
      <c r="J7" s="264">
        <v>92</v>
      </c>
      <c r="K7" s="294">
        <v>0.9</v>
      </c>
      <c r="L7" s="267">
        <v>0.957983193277311</v>
      </c>
      <c r="M7" s="267">
        <v>0.95049504950495</v>
      </c>
      <c r="N7" s="267">
        <v>0.893203883495146</v>
      </c>
      <c r="O7" s="332">
        <v>3312</v>
      </c>
      <c r="P7" s="266">
        <v>2926</v>
      </c>
      <c r="Q7" s="266">
        <v>110</v>
      </c>
      <c r="R7" s="264">
        <v>89</v>
      </c>
      <c r="S7" s="264">
        <v>92</v>
      </c>
      <c r="T7" s="267">
        <v>0.883454106280193</v>
      </c>
      <c r="U7" s="267">
        <v>0.92436974789916</v>
      </c>
      <c r="V7" s="268">
        <v>0.881188118811881</v>
      </c>
      <c r="W7" s="268">
        <v>0.893203883495146</v>
      </c>
      <c r="X7" s="295">
        <v>0.0431816290872785</v>
      </c>
      <c r="Y7" s="271">
        <v>787</v>
      </c>
      <c r="Z7" s="333">
        <v>712</v>
      </c>
      <c r="AA7" s="333">
        <v>809</v>
      </c>
      <c r="AB7" s="333">
        <v>715</v>
      </c>
      <c r="AC7" s="334">
        <v>0.904701397712834</v>
      </c>
      <c r="AD7" s="268">
        <v>0.88380716934487</v>
      </c>
      <c r="AE7" s="295">
        <v>0.0208942283679633</v>
      </c>
      <c r="AF7" s="272"/>
      <c r="AG7" s="274"/>
    </row>
    <row r="8" spans="1:39">
      <c r="A8" s="315" t="s">
        <v>25</v>
      </c>
      <c r="B8" s="293" t="s">
        <v>3240</v>
      </c>
      <c r="C8" s="293" t="s">
        <v>3243</v>
      </c>
      <c r="D8" s="293" t="s">
        <v>3244</v>
      </c>
      <c r="E8" s="266">
        <v>0</v>
      </c>
      <c r="F8" s="266">
        <v>0</v>
      </c>
      <c r="G8" s="264">
        <v>0</v>
      </c>
      <c r="H8" s="264">
        <v>0</v>
      </c>
      <c r="I8" s="264">
        <v>0</v>
      </c>
      <c r="J8" s="264">
        <v>0</v>
      </c>
      <c r="K8" s="294">
        <v>0.9</v>
      </c>
      <c r="L8" s="267">
        <v>0</v>
      </c>
      <c r="M8" s="267">
        <v>0</v>
      </c>
      <c r="N8" s="267">
        <v>0</v>
      </c>
      <c r="O8" s="332">
        <v>0</v>
      </c>
      <c r="P8" s="266">
        <v>0</v>
      </c>
      <c r="Q8" s="266">
        <v>0</v>
      </c>
      <c r="R8" s="264">
        <v>0</v>
      </c>
      <c r="S8" s="264">
        <v>0</v>
      </c>
      <c r="T8" s="267">
        <v>0</v>
      </c>
      <c r="U8" s="267">
        <v>0</v>
      </c>
      <c r="V8" s="268">
        <v>0</v>
      </c>
      <c r="W8" s="268">
        <v>0</v>
      </c>
      <c r="X8" s="295">
        <v>0</v>
      </c>
      <c r="Y8" s="271">
        <v>0</v>
      </c>
      <c r="Z8" s="333">
        <v>0</v>
      </c>
      <c r="AA8" s="333">
        <v>0</v>
      </c>
      <c r="AB8" s="333">
        <v>0</v>
      </c>
      <c r="AC8" s="334">
        <v>0</v>
      </c>
      <c r="AD8" s="268">
        <v>0</v>
      </c>
      <c r="AE8" s="295">
        <v>0</v>
      </c>
      <c r="AF8" s="272"/>
      <c r="AG8" s="274"/>
      <c r="AK8" s="335">
        <v>46266</v>
      </c>
    </row>
    <row r="9" spans="1:39">
      <c r="A9" s="315" t="s">
        <v>25</v>
      </c>
      <c r="B9" s="293" t="s">
        <v>3240</v>
      </c>
      <c r="C9" s="293" t="s">
        <v>36</v>
      </c>
      <c r="D9" s="293" t="s">
        <v>37</v>
      </c>
      <c r="E9" s="266">
        <v>52</v>
      </c>
      <c r="F9" s="266">
        <v>51</v>
      </c>
      <c r="G9" s="264">
        <v>45</v>
      </c>
      <c r="H9" s="264">
        <v>43</v>
      </c>
      <c r="I9" s="264">
        <v>45</v>
      </c>
      <c r="J9" s="264">
        <v>44</v>
      </c>
      <c r="K9" s="294">
        <v>0.9</v>
      </c>
      <c r="L9" s="267">
        <v>0.980769230769231</v>
      </c>
      <c r="M9" s="267">
        <v>0.955555555555556</v>
      </c>
      <c r="N9" s="267">
        <v>0.977777777777778</v>
      </c>
      <c r="O9" s="332">
        <v>1496</v>
      </c>
      <c r="P9" s="266">
        <v>1345</v>
      </c>
      <c r="Q9" s="266">
        <v>46</v>
      </c>
      <c r="R9" s="264">
        <v>42</v>
      </c>
      <c r="S9" s="264">
        <v>42</v>
      </c>
      <c r="T9" s="267">
        <v>0.899064171122995</v>
      </c>
      <c r="U9" s="267">
        <v>0.884615384615385</v>
      </c>
      <c r="V9" s="268">
        <v>0.933333333333333</v>
      </c>
      <c r="W9" s="268">
        <v>0.933333333333333</v>
      </c>
      <c r="X9" s="295">
        <v>-0.0487179487179488</v>
      </c>
      <c r="Y9" s="271">
        <v>348</v>
      </c>
      <c r="Z9" s="333">
        <v>328</v>
      </c>
      <c r="AA9" s="333">
        <v>356</v>
      </c>
      <c r="AB9" s="333">
        <v>316</v>
      </c>
      <c r="AC9" s="334">
        <v>0.942528735632184</v>
      </c>
      <c r="AD9" s="268">
        <v>0.887640449438202</v>
      </c>
      <c r="AE9" s="295">
        <v>0.0548882861939817</v>
      </c>
      <c r="AF9" s="272"/>
      <c r="AG9" s="274"/>
    </row>
    <row r="10" spans="1:39">
      <c r="A10" s="315" t="s">
        <v>25</v>
      </c>
      <c r="B10" s="293" t="s">
        <v>3240</v>
      </c>
      <c r="C10" s="293" t="s">
        <v>43</v>
      </c>
      <c r="D10" s="293" t="s">
        <v>44</v>
      </c>
      <c r="E10" s="266">
        <v>17</v>
      </c>
      <c r="F10" s="266">
        <v>17</v>
      </c>
      <c r="G10" s="264">
        <v>28</v>
      </c>
      <c r="H10" s="264">
        <v>28</v>
      </c>
      <c r="I10" s="264">
        <v>28</v>
      </c>
      <c r="J10" s="264">
        <v>28</v>
      </c>
      <c r="K10" s="294">
        <v>0.9</v>
      </c>
      <c r="L10" s="267">
        <v>1</v>
      </c>
      <c r="M10" s="267">
        <v>1</v>
      </c>
      <c r="N10" s="267">
        <v>1</v>
      </c>
      <c r="O10" s="332">
        <v>770</v>
      </c>
      <c r="P10" s="266">
        <v>740</v>
      </c>
      <c r="Q10" s="266">
        <v>16</v>
      </c>
      <c r="R10" s="264">
        <v>27</v>
      </c>
      <c r="S10" s="264">
        <v>27</v>
      </c>
      <c r="T10" s="267">
        <v>0.961038961038961</v>
      </c>
      <c r="U10" s="267">
        <v>0.941176470588235</v>
      </c>
      <c r="V10" s="268">
        <v>0.964285714285714</v>
      </c>
      <c r="W10" s="268">
        <v>0.964285714285714</v>
      </c>
      <c r="X10" s="295">
        <v>-0.023109243697479</v>
      </c>
      <c r="Y10" s="271">
        <v>187</v>
      </c>
      <c r="Z10" s="333">
        <v>180</v>
      </c>
      <c r="AA10" s="333">
        <v>191</v>
      </c>
      <c r="AB10" s="333">
        <v>191</v>
      </c>
      <c r="AC10" s="334">
        <v>0.962566844919786</v>
      </c>
      <c r="AD10" s="268">
        <v>1</v>
      </c>
      <c r="AE10" s="295">
        <v>-0.0374331550802139</v>
      </c>
      <c r="AF10" s="272"/>
      <c r="AG10" s="274"/>
    </row>
    <row r="11" spans="1:39">
      <c r="A11" s="315" t="s">
        <v>25</v>
      </c>
      <c r="B11" s="293" t="s">
        <v>3240</v>
      </c>
      <c r="C11" s="293" t="s">
        <v>38</v>
      </c>
      <c r="D11" s="293" t="s">
        <v>39</v>
      </c>
      <c r="E11" s="266">
        <v>0</v>
      </c>
      <c r="F11" s="266">
        <v>0</v>
      </c>
      <c r="G11" s="264">
        <v>0</v>
      </c>
      <c r="H11" s="264">
        <v>0</v>
      </c>
      <c r="I11" s="264">
        <v>0</v>
      </c>
      <c r="J11" s="264">
        <v>0</v>
      </c>
      <c r="K11" s="294">
        <v>0.9</v>
      </c>
      <c r="L11" s="267">
        <v>0</v>
      </c>
      <c r="M11" s="267">
        <v>0</v>
      </c>
      <c r="N11" s="267">
        <v>0</v>
      </c>
      <c r="O11" s="332">
        <v>0</v>
      </c>
      <c r="P11" s="266">
        <v>0</v>
      </c>
      <c r="Q11" s="266">
        <v>0</v>
      </c>
      <c r="R11" s="264">
        <v>0</v>
      </c>
      <c r="S11" s="264">
        <v>0</v>
      </c>
      <c r="T11" s="267">
        <v>0</v>
      </c>
      <c r="U11" s="267">
        <v>0</v>
      </c>
      <c r="V11" s="268">
        <v>0</v>
      </c>
      <c r="W11" s="268">
        <v>0</v>
      </c>
      <c r="X11" s="295">
        <v>0</v>
      </c>
      <c r="Y11" s="271">
        <v>0</v>
      </c>
      <c r="Z11" s="333">
        <v>0</v>
      </c>
      <c r="AA11" s="333">
        <v>0</v>
      </c>
      <c r="AB11" s="333">
        <v>0</v>
      </c>
      <c r="AC11" s="334">
        <v>0</v>
      </c>
      <c r="AD11" s="268">
        <v>0</v>
      </c>
      <c r="AE11" s="295">
        <v>0</v>
      </c>
      <c r="AF11" s="272"/>
      <c r="AG11" s="274"/>
    </row>
    <row r="12" spans="1:39">
      <c r="A12" s="315" t="s">
        <v>25</v>
      </c>
      <c r="B12" s="293" t="s">
        <v>3240</v>
      </c>
      <c r="C12" s="293" t="s">
        <v>28</v>
      </c>
      <c r="D12" s="293" t="s">
        <v>29</v>
      </c>
      <c r="E12" s="266">
        <v>60</v>
      </c>
      <c r="F12" s="266">
        <v>56</v>
      </c>
      <c r="G12" s="264">
        <v>49</v>
      </c>
      <c r="H12" s="264">
        <v>45</v>
      </c>
      <c r="I12" s="264">
        <v>56</v>
      </c>
      <c r="J12" s="264">
        <v>53</v>
      </c>
      <c r="K12" s="294">
        <v>0.9</v>
      </c>
      <c r="L12" s="267">
        <v>0.933333333333333</v>
      </c>
      <c r="M12" s="267">
        <v>0.918367346938776</v>
      </c>
      <c r="N12" s="267">
        <v>0.946428571428571</v>
      </c>
      <c r="O12" s="332">
        <v>1734</v>
      </c>
      <c r="P12" s="266">
        <v>1557</v>
      </c>
      <c r="Q12" s="266">
        <v>53</v>
      </c>
      <c r="R12" s="264">
        <v>43</v>
      </c>
      <c r="S12" s="264">
        <v>47</v>
      </c>
      <c r="T12" s="267">
        <v>0.897923875432526</v>
      </c>
      <c r="U12" s="267">
        <v>0.883333333333333</v>
      </c>
      <c r="V12" s="268">
        <v>0.877551020408163</v>
      </c>
      <c r="W12" s="268">
        <v>0.839285714285714</v>
      </c>
      <c r="X12" s="295">
        <v>0.00578231292517006</v>
      </c>
      <c r="Y12" s="271">
        <v>425</v>
      </c>
      <c r="Z12" s="333">
        <v>373</v>
      </c>
      <c r="AA12" s="333">
        <v>424</v>
      </c>
      <c r="AB12" s="333">
        <v>378</v>
      </c>
      <c r="AC12" s="334">
        <v>0.877647058823529</v>
      </c>
      <c r="AD12" s="268">
        <v>0.891509433962264</v>
      </c>
      <c r="AE12" s="295">
        <v>-0.0138623751387347</v>
      </c>
      <c r="AF12" s="272"/>
      <c r="AG12" s="274"/>
    </row>
    <row r="13" spans="1:39">
      <c r="A13" s="315" t="s">
        <v>25</v>
      </c>
      <c r="B13" s="293" t="s">
        <v>3240</v>
      </c>
      <c r="C13" s="293" t="s">
        <v>34</v>
      </c>
      <c r="D13" s="293" t="s">
        <v>35</v>
      </c>
      <c r="E13" s="266">
        <v>121</v>
      </c>
      <c r="F13" s="266">
        <v>113</v>
      </c>
      <c r="G13" s="264">
        <v>106</v>
      </c>
      <c r="H13" s="264">
        <v>100</v>
      </c>
      <c r="I13" s="264">
        <v>102</v>
      </c>
      <c r="J13" s="264">
        <v>98</v>
      </c>
      <c r="K13" s="294">
        <v>0.9</v>
      </c>
      <c r="L13" s="267">
        <v>0.933884297520661</v>
      </c>
      <c r="M13" s="267">
        <v>0.943396226415094</v>
      </c>
      <c r="N13" s="267">
        <v>0.96078431372549</v>
      </c>
      <c r="O13" s="332">
        <v>3287</v>
      </c>
      <c r="P13" s="266">
        <v>3026</v>
      </c>
      <c r="Q13" s="266">
        <v>111</v>
      </c>
      <c r="R13" s="264">
        <v>100</v>
      </c>
      <c r="S13" s="264">
        <v>96</v>
      </c>
      <c r="T13" s="267">
        <v>0.920596288408884</v>
      </c>
      <c r="U13" s="267">
        <v>0.917355371900826</v>
      </c>
      <c r="V13" s="268">
        <v>0.943396226415094</v>
      </c>
      <c r="W13" s="268">
        <v>0.941176470588235</v>
      </c>
      <c r="X13" s="295">
        <v>-0.0260408545142679</v>
      </c>
      <c r="Y13" s="271">
        <v>801</v>
      </c>
      <c r="Z13" s="333">
        <v>735</v>
      </c>
      <c r="AA13" s="333">
        <v>792</v>
      </c>
      <c r="AB13" s="333">
        <v>733</v>
      </c>
      <c r="AC13" s="334">
        <v>0.917602996254682</v>
      </c>
      <c r="AD13" s="268">
        <v>0.92550505050505</v>
      </c>
      <c r="AE13" s="295">
        <v>-0.00790205425036883</v>
      </c>
      <c r="AF13" s="272"/>
      <c r="AG13" s="274"/>
      <c r="AK13" s="336"/>
      <c r="AL13" s="336"/>
      <c r="AM13" s="336"/>
    </row>
    <row r="14" spans="1:39">
      <c r="A14" s="315" t="s">
        <v>25</v>
      </c>
      <c r="B14" s="293" t="s">
        <v>3240</v>
      </c>
      <c r="C14" s="293" t="s">
        <v>170</v>
      </c>
      <c r="D14" s="293" t="s">
        <v>171</v>
      </c>
      <c r="E14" s="266">
        <v>85</v>
      </c>
      <c r="F14" s="266">
        <v>82</v>
      </c>
      <c r="G14" s="264">
        <v>81</v>
      </c>
      <c r="H14" s="264">
        <v>73</v>
      </c>
      <c r="I14" s="264">
        <v>74</v>
      </c>
      <c r="J14" s="264">
        <v>71</v>
      </c>
      <c r="K14" s="294">
        <v>0.9</v>
      </c>
      <c r="L14" s="267">
        <v>0.964705882352941</v>
      </c>
      <c r="M14" s="267">
        <v>0.901234567901235</v>
      </c>
      <c r="N14" s="267">
        <v>0.959459459459459</v>
      </c>
      <c r="O14" s="332">
        <v>2365</v>
      </c>
      <c r="P14" s="266">
        <v>2174</v>
      </c>
      <c r="Q14" s="266">
        <v>78</v>
      </c>
      <c r="R14" s="264">
        <v>56</v>
      </c>
      <c r="S14" s="264">
        <v>66</v>
      </c>
      <c r="T14" s="267">
        <v>0.91923890063425</v>
      </c>
      <c r="U14" s="267">
        <v>0.917647058823529</v>
      </c>
      <c r="V14" s="268">
        <v>0.962962962962963</v>
      </c>
      <c r="W14" s="268">
        <v>1.05405405405405</v>
      </c>
      <c r="X14" s="295">
        <v>-0.0453159041394335</v>
      </c>
      <c r="Y14" s="271">
        <v>572</v>
      </c>
      <c r="Z14" s="333">
        <v>508</v>
      </c>
      <c r="AA14" s="333">
        <v>581</v>
      </c>
      <c r="AB14" s="333">
        <v>520</v>
      </c>
      <c r="AC14" s="334">
        <v>0.888111888111888</v>
      </c>
      <c r="AD14" s="268">
        <v>0.895008605851979</v>
      </c>
      <c r="AE14" s="295">
        <v>-0.00689671774009126</v>
      </c>
      <c r="AF14" s="272"/>
      <c r="AG14" s="274"/>
      <c r="AK14" s="336"/>
      <c r="AL14" s="336"/>
      <c r="AM14" s="336"/>
    </row>
    <row r="15" spans="1:39">
      <c r="A15" s="315" t="s">
        <v>25</v>
      </c>
      <c r="B15" s="293" t="s">
        <v>3240</v>
      </c>
      <c r="C15" s="293" t="s">
        <v>41</v>
      </c>
      <c r="D15" s="293" t="s">
        <v>42</v>
      </c>
      <c r="E15" s="266">
        <v>126</v>
      </c>
      <c r="F15" s="266">
        <v>126</v>
      </c>
      <c r="G15" s="264">
        <v>115</v>
      </c>
      <c r="H15" s="264">
        <v>115</v>
      </c>
      <c r="I15" s="264">
        <v>111</v>
      </c>
      <c r="J15" s="264">
        <v>110</v>
      </c>
      <c r="K15" s="294">
        <v>0.9</v>
      </c>
      <c r="L15" s="267">
        <v>1</v>
      </c>
      <c r="M15" s="267">
        <v>1</v>
      </c>
      <c r="N15" s="267">
        <v>0.990990990990991</v>
      </c>
      <c r="O15" s="332">
        <v>3524</v>
      </c>
      <c r="P15" s="266">
        <v>3483</v>
      </c>
      <c r="Q15" s="266">
        <v>126</v>
      </c>
      <c r="R15" s="264">
        <v>114</v>
      </c>
      <c r="S15" s="264">
        <v>109</v>
      </c>
      <c r="T15" s="267">
        <v>0.988365493757094</v>
      </c>
      <c r="U15" s="267">
        <v>1</v>
      </c>
      <c r="V15" s="268">
        <v>0.991304347826087</v>
      </c>
      <c r="W15" s="268">
        <v>0.981981981981982</v>
      </c>
      <c r="X15" s="295">
        <v>0.00869565217391299</v>
      </c>
      <c r="Y15" s="271">
        <v>853</v>
      </c>
      <c r="Z15" s="333">
        <v>841</v>
      </c>
      <c r="AA15" s="333">
        <v>849</v>
      </c>
      <c r="AB15" s="333">
        <v>842</v>
      </c>
      <c r="AC15" s="334">
        <v>0.985932004689332</v>
      </c>
      <c r="AD15" s="268">
        <v>0.991755005889282</v>
      </c>
      <c r="AE15" s="295">
        <v>-0.00582300119994983</v>
      </c>
      <c r="AF15" s="272"/>
      <c r="AG15" s="274"/>
      <c r="AK15" s="337"/>
      <c r="AL15" s="336"/>
      <c r="AM15" s="336"/>
    </row>
    <row r="16" spans="1:39">
      <c r="A16" s="315" t="s">
        <v>25</v>
      </c>
      <c r="B16" s="293" t="s">
        <v>3240</v>
      </c>
      <c r="C16" s="293" t="s">
        <v>32</v>
      </c>
      <c r="D16" s="293" t="s">
        <v>33</v>
      </c>
      <c r="E16" s="266">
        <v>31</v>
      </c>
      <c r="F16" s="266">
        <v>29</v>
      </c>
      <c r="G16" s="264">
        <v>25</v>
      </c>
      <c r="H16" s="264">
        <v>24</v>
      </c>
      <c r="I16" s="264">
        <v>26</v>
      </c>
      <c r="J16" s="264">
        <v>25</v>
      </c>
      <c r="K16" s="294">
        <v>0.9</v>
      </c>
      <c r="L16" s="267">
        <v>0.935483870967742</v>
      </c>
      <c r="M16" s="267">
        <v>0.96</v>
      </c>
      <c r="N16" s="267">
        <v>0.961538461538462</v>
      </c>
      <c r="O16" s="332">
        <v>824</v>
      </c>
      <c r="P16" s="266">
        <v>765</v>
      </c>
      <c r="Q16" s="266">
        <v>28</v>
      </c>
      <c r="R16" s="264">
        <v>24</v>
      </c>
      <c r="S16" s="264">
        <v>25</v>
      </c>
      <c r="T16" s="267">
        <v>0.928398058252427</v>
      </c>
      <c r="U16" s="267">
        <v>0.903225806451613</v>
      </c>
      <c r="V16" s="268">
        <v>0.96</v>
      </c>
      <c r="W16" s="268">
        <v>0.961538461538462</v>
      </c>
      <c r="X16" s="295">
        <v>-0.0567741935483871</v>
      </c>
      <c r="Y16" s="271">
        <v>196</v>
      </c>
      <c r="Z16" s="333">
        <v>180</v>
      </c>
      <c r="AA16" s="333">
        <v>197</v>
      </c>
      <c r="AB16" s="333">
        <v>185</v>
      </c>
      <c r="AC16" s="334">
        <v>0.918367346938776</v>
      </c>
      <c r="AD16" s="268">
        <v>0.939086294416244</v>
      </c>
      <c r="AE16" s="295">
        <v>-0.0207189474774682</v>
      </c>
      <c r="AF16" s="272"/>
      <c r="AG16" s="274"/>
      <c r="AK16" s="337"/>
      <c r="AL16" s="336"/>
      <c r="AM16" s="336"/>
    </row>
    <row r="17" spans="1:39">
      <c r="A17" s="315" t="s">
        <v>25</v>
      </c>
      <c r="B17" s="293" t="s">
        <v>3245</v>
      </c>
      <c r="C17" s="293" t="s">
        <v>3246</v>
      </c>
      <c r="D17" s="293" t="s">
        <v>3247</v>
      </c>
      <c r="E17" s="266">
        <v>0</v>
      </c>
      <c r="F17" s="266">
        <v>0</v>
      </c>
      <c r="G17" s="264">
        <v>0</v>
      </c>
      <c r="H17" s="264">
        <v>0</v>
      </c>
      <c r="I17" s="264">
        <v>0</v>
      </c>
      <c r="J17" s="264">
        <v>0</v>
      </c>
      <c r="K17" s="294">
        <v>0.9</v>
      </c>
      <c r="L17" s="267">
        <v>0</v>
      </c>
      <c r="M17" s="267">
        <v>0</v>
      </c>
      <c r="N17" s="267">
        <v>0</v>
      </c>
      <c r="O17" s="332">
        <v>0</v>
      </c>
      <c r="P17" s="266">
        <v>0</v>
      </c>
      <c r="Q17" s="266">
        <v>0</v>
      </c>
      <c r="R17" s="264">
        <v>0</v>
      </c>
      <c r="S17" s="264">
        <v>0</v>
      </c>
      <c r="T17" s="267">
        <v>0</v>
      </c>
      <c r="U17" s="267">
        <v>0</v>
      </c>
      <c r="V17" s="268">
        <v>0</v>
      </c>
      <c r="W17" s="268">
        <v>0</v>
      </c>
      <c r="X17" s="295">
        <v>0</v>
      </c>
      <c r="Y17" s="271">
        <v>0</v>
      </c>
      <c r="Z17" s="333">
        <v>0</v>
      </c>
      <c r="AA17" s="333">
        <v>0</v>
      </c>
      <c r="AB17" s="333">
        <v>0</v>
      </c>
      <c r="AC17" s="334">
        <v>0</v>
      </c>
      <c r="AD17" s="268">
        <v>0</v>
      </c>
      <c r="AE17" s="295">
        <v>0</v>
      </c>
      <c r="AF17" s="272"/>
      <c r="AG17" s="274"/>
      <c r="AK17" s="337"/>
      <c r="AL17" s="336"/>
      <c r="AM17" s="336"/>
    </row>
    <row r="18" spans="1:39">
      <c r="A18" s="315" t="s">
        <v>25</v>
      </c>
      <c r="B18" s="293" t="s">
        <v>3245</v>
      </c>
      <c r="C18" s="293" t="s">
        <v>49</v>
      </c>
      <c r="D18" s="293" t="s">
        <v>50</v>
      </c>
      <c r="E18" s="266">
        <v>16</v>
      </c>
      <c r="F18" s="266">
        <v>15</v>
      </c>
      <c r="G18" s="264">
        <v>16</v>
      </c>
      <c r="H18" s="264">
        <v>16</v>
      </c>
      <c r="I18" s="264">
        <v>11</v>
      </c>
      <c r="J18" s="264">
        <v>11</v>
      </c>
      <c r="K18" s="294">
        <v>0.9</v>
      </c>
      <c r="L18" s="267">
        <v>0.9375</v>
      </c>
      <c r="M18" s="267">
        <v>1</v>
      </c>
      <c r="N18" s="267">
        <v>1</v>
      </c>
      <c r="O18" s="332">
        <v>507</v>
      </c>
      <c r="P18" s="266">
        <v>409</v>
      </c>
      <c r="Q18" s="266">
        <v>14</v>
      </c>
      <c r="R18" s="264">
        <v>13</v>
      </c>
      <c r="S18" s="264">
        <v>7</v>
      </c>
      <c r="T18" s="267">
        <v>0.806706114398422</v>
      </c>
      <c r="U18" s="267">
        <v>0.875</v>
      </c>
      <c r="V18" s="268">
        <v>0.8125</v>
      </c>
      <c r="W18" s="268">
        <v>0.636363636363636</v>
      </c>
      <c r="X18" s="295">
        <v>0.0625</v>
      </c>
      <c r="Y18" s="271">
        <v>111</v>
      </c>
      <c r="Z18" s="333">
        <v>90</v>
      </c>
      <c r="AA18" s="333">
        <v>128</v>
      </c>
      <c r="AB18" s="333">
        <v>104</v>
      </c>
      <c r="AC18" s="334">
        <v>0.810810810810811</v>
      </c>
      <c r="AD18" s="268">
        <v>0.8125</v>
      </c>
      <c r="AE18" s="295">
        <v>-0.00168918918918914</v>
      </c>
      <c r="AF18" s="272"/>
      <c r="AG18" s="274"/>
    </row>
    <row r="19" spans="1:39">
      <c r="A19" s="315" t="s">
        <v>25</v>
      </c>
      <c r="B19" s="293" t="s">
        <v>3245</v>
      </c>
      <c r="C19" s="293" t="s">
        <v>45</v>
      </c>
      <c r="D19" s="293" t="s">
        <v>46</v>
      </c>
      <c r="E19" s="266">
        <v>92</v>
      </c>
      <c r="F19" s="266">
        <v>91</v>
      </c>
      <c r="G19" s="264">
        <v>90</v>
      </c>
      <c r="H19" s="264">
        <v>85</v>
      </c>
      <c r="I19" s="264">
        <v>73</v>
      </c>
      <c r="J19" s="264">
        <v>70</v>
      </c>
      <c r="K19" s="294">
        <v>0.9</v>
      </c>
      <c r="L19" s="267">
        <v>0.989130434782609</v>
      </c>
      <c r="M19" s="267">
        <v>0.944444444444444</v>
      </c>
      <c r="N19" s="267">
        <v>0.958904109589041</v>
      </c>
      <c r="O19" s="332">
        <v>2679</v>
      </c>
      <c r="P19" s="266">
        <v>2378</v>
      </c>
      <c r="Q19" s="266">
        <v>88</v>
      </c>
      <c r="R19" s="264">
        <v>77</v>
      </c>
      <c r="S19" s="264">
        <v>64</v>
      </c>
      <c r="T19" s="267">
        <v>0.887644643523703</v>
      </c>
      <c r="U19" s="267">
        <v>0.956521739130435</v>
      </c>
      <c r="V19" s="268">
        <v>0.855555555555556</v>
      </c>
      <c r="W19" s="268">
        <v>0.876712328767123</v>
      </c>
      <c r="X19" s="295">
        <v>0.100966183574879</v>
      </c>
      <c r="Y19" s="271">
        <v>632</v>
      </c>
      <c r="Z19" s="333">
        <v>572</v>
      </c>
      <c r="AA19" s="333">
        <v>639</v>
      </c>
      <c r="AB19" s="333">
        <v>569</v>
      </c>
      <c r="AC19" s="334">
        <v>0.905063291139241</v>
      </c>
      <c r="AD19" s="268">
        <v>0.890453834115806</v>
      </c>
      <c r="AE19" s="295">
        <v>0.0146094570234346</v>
      </c>
      <c r="AF19" s="272"/>
      <c r="AG19" s="274"/>
    </row>
    <row r="20" spans="1:39">
      <c r="A20" s="315" t="s">
        <v>25</v>
      </c>
      <c r="B20" s="293" t="s">
        <v>3245</v>
      </c>
      <c r="C20" s="293" t="s">
        <v>55</v>
      </c>
      <c r="D20" s="293" t="s">
        <v>56</v>
      </c>
      <c r="E20" s="266">
        <v>46</v>
      </c>
      <c r="F20" s="266">
        <v>46</v>
      </c>
      <c r="G20" s="264">
        <v>44</v>
      </c>
      <c r="H20" s="264">
        <v>44</v>
      </c>
      <c r="I20" s="264">
        <v>43</v>
      </c>
      <c r="J20" s="264">
        <v>42</v>
      </c>
      <c r="K20" s="294">
        <v>0.9</v>
      </c>
      <c r="L20" s="267">
        <v>1</v>
      </c>
      <c r="M20" s="267">
        <v>1</v>
      </c>
      <c r="N20" s="267">
        <v>0.976744186046512</v>
      </c>
      <c r="O20" s="332">
        <v>1307</v>
      </c>
      <c r="P20" s="266">
        <v>1182</v>
      </c>
      <c r="Q20" s="266">
        <v>40</v>
      </c>
      <c r="R20" s="264">
        <v>39</v>
      </c>
      <c r="S20" s="264">
        <v>37</v>
      </c>
      <c r="T20" s="267">
        <v>0.904361132364193</v>
      </c>
      <c r="U20" s="267">
        <v>0.869565217391304</v>
      </c>
      <c r="V20" s="268">
        <v>0.886363636363636</v>
      </c>
      <c r="W20" s="268">
        <v>0.86046511627907</v>
      </c>
      <c r="X20" s="295">
        <v>-0.016798418972332</v>
      </c>
      <c r="Y20" s="271">
        <v>312</v>
      </c>
      <c r="Z20" s="333">
        <v>281</v>
      </c>
      <c r="AA20" s="333">
        <v>317</v>
      </c>
      <c r="AB20" s="333">
        <v>283</v>
      </c>
      <c r="AC20" s="334">
        <v>0.900641025641026</v>
      </c>
      <c r="AD20" s="268">
        <v>0.892744479495268</v>
      </c>
      <c r="AE20" s="295">
        <v>0.00789654614575752</v>
      </c>
      <c r="AF20" s="272"/>
      <c r="AG20" s="274"/>
    </row>
    <row r="21" spans="1:39">
      <c r="A21" s="315" t="s">
        <v>25</v>
      </c>
      <c r="B21" s="293" t="s">
        <v>3245</v>
      </c>
      <c r="C21" s="293" t="s">
        <v>51</v>
      </c>
      <c r="D21" s="293" t="s">
        <v>52</v>
      </c>
      <c r="E21" s="266">
        <v>124</v>
      </c>
      <c r="F21" s="266">
        <v>119</v>
      </c>
      <c r="G21" s="264">
        <v>114</v>
      </c>
      <c r="H21" s="264">
        <v>111</v>
      </c>
      <c r="I21" s="264">
        <v>118</v>
      </c>
      <c r="J21" s="264">
        <v>113</v>
      </c>
      <c r="K21" s="294">
        <v>0.9</v>
      </c>
      <c r="L21" s="267">
        <v>0.959677419354839</v>
      </c>
      <c r="M21" s="267">
        <v>0.973684210526316</v>
      </c>
      <c r="N21" s="267">
        <v>0.957627118644068</v>
      </c>
      <c r="O21" s="332">
        <v>3520</v>
      </c>
      <c r="P21" s="266">
        <v>3299</v>
      </c>
      <c r="Q21" s="266">
        <v>118</v>
      </c>
      <c r="R21" s="264">
        <v>110</v>
      </c>
      <c r="S21" s="264">
        <v>108</v>
      </c>
      <c r="T21" s="267">
        <v>0.937215909090909</v>
      </c>
      <c r="U21" s="267">
        <v>0.951612903225806</v>
      </c>
      <c r="V21" s="268">
        <v>0.964912280701754</v>
      </c>
      <c r="W21" s="268">
        <v>0.915254237288136</v>
      </c>
      <c r="X21" s="295">
        <v>-0.0132993774759479</v>
      </c>
      <c r="Y21" s="271">
        <v>833</v>
      </c>
      <c r="Z21" s="333">
        <v>774</v>
      </c>
      <c r="AA21" s="333">
        <v>832</v>
      </c>
      <c r="AB21" s="333">
        <v>775</v>
      </c>
      <c r="AC21" s="334">
        <v>0.929171668667467</v>
      </c>
      <c r="AD21" s="268">
        <v>0.931490384615385</v>
      </c>
      <c r="AE21" s="295">
        <v>-0.00231871594791755</v>
      </c>
      <c r="AF21" s="272"/>
      <c r="AG21" s="274"/>
    </row>
    <row r="22" spans="1:39">
      <c r="A22" s="315" t="s">
        <v>25</v>
      </c>
      <c r="B22" s="293" t="s">
        <v>3245</v>
      </c>
      <c r="C22" s="293" t="s">
        <v>47</v>
      </c>
      <c r="D22" s="293" t="s">
        <v>48</v>
      </c>
      <c r="E22" s="266">
        <v>120</v>
      </c>
      <c r="F22" s="266">
        <v>116</v>
      </c>
      <c r="G22" s="264">
        <v>112</v>
      </c>
      <c r="H22" s="264">
        <v>111</v>
      </c>
      <c r="I22" s="264">
        <v>108</v>
      </c>
      <c r="J22" s="264">
        <v>104</v>
      </c>
      <c r="K22" s="294">
        <v>0.9</v>
      </c>
      <c r="L22" s="267">
        <v>0.966666666666667</v>
      </c>
      <c r="M22" s="267">
        <v>0.991071428571429</v>
      </c>
      <c r="N22" s="267">
        <v>0.962962962962963</v>
      </c>
      <c r="O22" s="332">
        <v>3404</v>
      </c>
      <c r="P22" s="266">
        <v>3328</v>
      </c>
      <c r="Q22" s="266">
        <v>115</v>
      </c>
      <c r="R22" s="264">
        <v>109</v>
      </c>
      <c r="S22" s="264">
        <v>103</v>
      </c>
      <c r="T22" s="267">
        <v>0.977673325499412</v>
      </c>
      <c r="U22" s="267">
        <v>0.958333333333333</v>
      </c>
      <c r="V22" s="268">
        <v>0.973214285714286</v>
      </c>
      <c r="W22" s="268">
        <v>0.953703703703704</v>
      </c>
      <c r="X22" s="295">
        <v>-0.0148809523809523</v>
      </c>
      <c r="Y22" s="271">
        <v>822</v>
      </c>
      <c r="Z22" s="333">
        <v>790</v>
      </c>
      <c r="AA22" s="333">
        <v>816</v>
      </c>
      <c r="AB22" s="333">
        <v>795</v>
      </c>
      <c r="AC22" s="334">
        <v>0.961070559610706</v>
      </c>
      <c r="AD22" s="268">
        <v>0.974264705882353</v>
      </c>
      <c r="AE22" s="295">
        <v>-0.0131941462716473</v>
      </c>
      <c r="AF22" s="272"/>
      <c r="AG22" s="274"/>
    </row>
    <row r="23" spans="1:39">
      <c r="A23" s="315" t="s">
        <v>25</v>
      </c>
      <c r="B23" s="293" t="s">
        <v>3245</v>
      </c>
      <c r="C23" s="293" t="s">
        <v>53</v>
      </c>
      <c r="D23" s="293" t="s">
        <v>54</v>
      </c>
      <c r="E23" s="266">
        <v>16</v>
      </c>
      <c r="F23" s="266">
        <v>13</v>
      </c>
      <c r="G23" s="264">
        <v>16</v>
      </c>
      <c r="H23" s="264">
        <v>14</v>
      </c>
      <c r="I23" s="264">
        <v>17</v>
      </c>
      <c r="J23" s="264">
        <v>14</v>
      </c>
      <c r="K23" s="294">
        <v>0.9</v>
      </c>
      <c r="L23" s="267">
        <v>0.8125</v>
      </c>
      <c r="M23" s="267">
        <v>0.875</v>
      </c>
      <c r="N23" s="267">
        <v>0.823529411764706</v>
      </c>
      <c r="O23" s="332">
        <v>477</v>
      </c>
      <c r="P23" s="266">
        <v>424</v>
      </c>
      <c r="Q23" s="266">
        <v>13</v>
      </c>
      <c r="R23" s="264">
        <v>14</v>
      </c>
      <c r="S23" s="264">
        <v>10</v>
      </c>
      <c r="T23" s="267">
        <v>0.888888888888889</v>
      </c>
      <c r="U23" s="267">
        <v>0.8125</v>
      </c>
      <c r="V23" s="268">
        <v>0.875</v>
      </c>
      <c r="W23" s="268">
        <v>0.588235294117647</v>
      </c>
      <c r="X23" s="295">
        <v>-0.0625</v>
      </c>
      <c r="Y23" s="271">
        <v>114</v>
      </c>
      <c r="Z23" s="333">
        <v>89</v>
      </c>
      <c r="AA23" s="333">
        <v>113</v>
      </c>
      <c r="AB23" s="333">
        <v>106</v>
      </c>
      <c r="AC23" s="334">
        <v>0.780701754385965</v>
      </c>
      <c r="AD23" s="268">
        <v>0.938053097345133</v>
      </c>
      <c r="AE23" s="295">
        <v>-0.157351342959168</v>
      </c>
      <c r="AF23" s="272"/>
      <c r="AG23" s="274"/>
    </row>
    <row r="24" spans="1:39">
      <c r="A24" s="315" t="s">
        <v>25</v>
      </c>
      <c r="B24" s="293" t="s">
        <v>3248</v>
      </c>
      <c r="C24" s="293" t="s">
        <v>3249</v>
      </c>
      <c r="D24" s="293" t="s">
        <v>3250</v>
      </c>
      <c r="E24" s="266">
        <v>0</v>
      </c>
      <c r="F24" s="266">
        <v>0</v>
      </c>
      <c r="G24" s="264">
        <v>0</v>
      </c>
      <c r="H24" s="264">
        <v>0</v>
      </c>
      <c r="I24" s="264">
        <v>0</v>
      </c>
      <c r="J24" s="264">
        <v>0</v>
      </c>
      <c r="K24" s="294">
        <v>0.9</v>
      </c>
      <c r="L24" s="267">
        <v>0</v>
      </c>
      <c r="M24" s="267">
        <v>0</v>
      </c>
      <c r="N24" s="267">
        <v>0</v>
      </c>
      <c r="O24" s="332">
        <v>0</v>
      </c>
      <c r="P24" s="266">
        <v>0</v>
      </c>
      <c r="Q24" s="266">
        <v>0</v>
      </c>
      <c r="R24" s="264">
        <v>0</v>
      </c>
      <c r="S24" s="264">
        <v>0</v>
      </c>
      <c r="T24" s="267">
        <v>0</v>
      </c>
      <c r="U24" s="267">
        <v>0</v>
      </c>
      <c r="V24" s="268">
        <v>0</v>
      </c>
      <c r="W24" s="268">
        <v>0</v>
      </c>
      <c r="X24" s="295">
        <v>0</v>
      </c>
      <c r="Y24" s="271">
        <v>0</v>
      </c>
      <c r="Z24" s="333">
        <v>0</v>
      </c>
      <c r="AA24" s="333">
        <v>0</v>
      </c>
      <c r="AB24" s="333">
        <v>0</v>
      </c>
      <c r="AC24" s="334">
        <v>0</v>
      </c>
      <c r="AD24" s="268">
        <v>0</v>
      </c>
      <c r="AE24" s="295">
        <v>0</v>
      </c>
      <c r="AF24" s="272"/>
      <c r="AG24" s="274"/>
    </row>
    <row r="25" spans="1:39">
      <c r="A25" s="315" t="s">
        <v>25</v>
      </c>
      <c r="B25" s="293" t="s">
        <v>3248</v>
      </c>
      <c r="C25" s="293" t="s">
        <v>3251</v>
      </c>
      <c r="D25" s="293" t="s">
        <v>3252</v>
      </c>
      <c r="E25" s="266">
        <v>0</v>
      </c>
      <c r="F25" s="266">
        <v>0</v>
      </c>
      <c r="G25" s="264">
        <v>0</v>
      </c>
      <c r="H25" s="264">
        <v>0</v>
      </c>
      <c r="I25" s="264">
        <v>0</v>
      </c>
      <c r="J25" s="264">
        <v>0</v>
      </c>
      <c r="K25" s="294">
        <v>0.9</v>
      </c>
      <c r="L25" s="267">
        <v>0</v>
      </c>
      <c r="M25" s="267">
        <v>0</v>
      </c>
      <c r="N25" s="267">
        <v>0</v>
      </c>
      <c r="O25" s="332">
        <v>0</v>
      </c>
      <c r="P25" s="266">
        <v>0</v>
      </c>
      <c r="Q25" s="266">
        <v>0</v>
      </c>
      <c r="R25" s="264">
        <v>0</v>
      </c>
      <c r="S25" s="264">
        <v>0</v>
      </c>
      <c r="T25" s="267">
        <v>0</v>
      </c>
      <c r="U25" s="267">
        <v>0</v>
      </c>
      <c r="V25" s="268">
        <v>0</v>
      </c>
      <c r="W25" s="268">
        <v>0</v>
      </c>
      <c r="X25" s="295">
        <v>0</v>
      </c>
      <c r="Y25" s="271">
        <v>0</v>
      </c>
      <c r="Z25" s="333">
        <v>0</v>
      </c>
      <c r="AA25" s="333">
        <v>0</v>
      </c>
      <c r="AB25" s="333">
        <v>0</v>
      </c>
      <c r="AC25" s="334">
        <v>0</v>
      </c>
      <c r="AD25" s="268">
        <v>0</v>
      </c>
      <c r="AE25" s="295">
        <v>0</v>
      </c>
      <c r="AF25" s="272"/>
      <c r="AG25" s="274"/>
    </row>
    <row r="26" spans="1:39">
      <c r="A26" s="315" t="s">
        <v>25</v>
      </c>
      <c r="B26" s="293" t="s">
        <v>3248</v>
      </c>
      <c r="C26" s="293" t="s">
        <v>3253</v>
      </c>
      <c r="D26" s="293" t="s">
        <v>3254</v>
      </c>
      <c r="E26" s="266">
        <v>0</v>
      </c>
      <c r="F26" s="266">
        <v>0</v>
      </c>
      <c r="G26" s="264">
        <v>0</v>
      </c>
      <c r="H26" s="264">
        <v>0</v>
      </c>
      <c r="I26" s="264">
        <v>0</v>
      </c>
      <c r="J26" s="264">
        <v>0</v>
      </c>
      <c r="K26" s="294">
        <v>0.9</v>
      </c>
      <c r="L26" s="267">
        <v>0</v>
      </c>
      <c r="M26" s="267">
        <v>0</v>
      </c>
      <c r="N26" s="267">
        <v>0</v>
      </c>
      <c r="O26" s="332">
        <v>0</v>
      </c>
      <c r="P26" s="266">
        <v>0</v>
      </c>
      <c r="Q26" s="266">
        <v>0</v>
      </c>
      <c r="R26" s="264">
        <v>0</v>
      </c>
      <c r="S26" s="264">
        <v>0</v>
      </c>
      <c r="T26" s="267">
        <v>0</v>
      </c>
      <c r="U26" s="267">
        <v>0</v>
      </c>
      <c r="V26" s="268">
        <v>0</v>
      </c>
      <c r="W26" s="268">
        <v>0</v>
      </c>
      <c r="X26" s="295">
        <v>0</v>
      </c>
      <c r="Y26" s="271">
        <v>0</v>
      </c>
      <c r="Z26" s="333">
        <v>0</v>
      </c>
      <c r="AA26" s="333">
        <v>0</v>
      </c>
      <c r="AB26" s="333">
        <v>0</v>
      </c>
      <c r="AC26" s="334">
        <v>0</v>
      </c>
      <c r="AD26" s="268">
        <v>0</v>
      </c>
      <c r="AE26" s="295">
        <v>0</v>
      </c>
      <c r="AF26" s="272"/>
      <c r="AG26" s="274"/>
    </row>
    <row r="27" spans="1:39">
      <c r="A27" s="315" t="s">
        <v>25</v>
      </c>
      <c r="B27" s="293" t="s">
        <v>3248</v>
      </c>
      <c r="C27" s="293" t="s">
        <v>3255</v>
      </c>
      <c r="D27" s="293" t="s">
        <v>3256</v>
      </c>
      <c r="E27" s="266">
        <v>0</v>
      </c>
      <c r="F27" s="266">
        <v>0</v>
      </c>
      <c r="G27" s="264">
        <v>0</v>
      </c>
      <c r="H27" s="264">
        <v>0</v>
      </c>
      <c r="I27" s="264">
        <v>0</v>
      </c>
      <c r="J27" s="264">
        <v>0</v>
      </c>
      <c r="K27" s="294">
        <v>0.9</v>
      </c>
      <c r="L27" s="267">
        <v>0</v>
      </c>
      <c r="M27" s="267">
        <v>0</v>
      </c>
      <c r="N27" s="267">
        <v>0</v>
      </c>
      <c r="O27" s="332">
        <v>0</v>
      </c>
      <c r="P27" s="266">
        <v>0</v>
      </c>
      <c r="Q27" s="266">
        <v>0</v>
      </c>
      <c r="R27" s="264">
        <v>0</v>
      </c>
      <c r="S27" s="264">
        <v>0</v>
      </c>
      <c r="T27" s="267">
        <v>0</v>
      </c>
      <c r="U27" s="267">
        <v>0</v>
      </c>
      <c r="V27" s="268">
        <v>0</v>
      </c>
      <c r="W27" s="268">
        <v>0</v>
      </c>
      <c r="X27" s="295">
        <v>0</v>
      </c>
      <c r="Y27" s="271">
        <v>0</v>
      </c>
      <c r="Z27" s="333">
        <v>0</v>
      </c>
      <c r="AA27" s="333">
        <v>0</v>
      </c>
      <c r="AB27" s="333">
        <v>0</v>
      </c>
      <c r="AC27" s="334">
        <v>0</v>
      </c>
      <c r="AD27" s="268">
        <v>0</v>
      </c>
      <c r="AE27" s="295">
        <v>0</v>
      </c>
      <c r="AF27" s="272"/>
      <c r="AG27" s="274"/>
    </row>
    <row r="28" spans="1:39">
      <c r="A28" s="315" t="s">
        <v>25</v>
      </c>
      <c r="B28" s="293" t="s">
        <v>3248</v>
      </c>
      <c r="C28" s="293" t="s">
        <v>69</v>
      </c>
      <c r="D28" s="293" t="s">
        <v>70</v>
      </c>
      <c r="E28" s="266">
        <v>67</v>
      </c>
      <c r="F28" s="266">
        <v>67</v>
      </c>
      <c r="G28" s="264">
        <v>54</v>
      </c>
      <c r="H28" s="264">
        <v>53</v>
      </c>
      <c r="I28" s="264">
        <v>58</v>
      </c>
      <c r="J28" s="264">
        <v>58</v>
      </c>
      <c r="K28" s="294">
        <v>0.9</v>
      </c>
      <c r="L28" s="267">
        <v>1</v>
      </c>
      <c r="M28" s="267">
        <v>0.981481481481482</v>
      </c>
      <c r="N28" s="267">
        <v>1</v>
      </c>
      <c r="O28" s="332">
        <v>1836</v>
      </c>
      <c r="P28" s="266">
        <v>1674</v>
      </c>
      <c r="Q28" s="266">
        <v>57</v>
      </c>
      <c r="R28" s="264">
        <v>50</v>
      </c>
      <c r="S28" s="264">
        <v>49</v>
      </c>
      <c r="T28" s="267">
        <v>0.911764705882353</v>
      </c>
      <c r="U28" s="267">
        <v>0.850746268656716</v>
      </c>
      <c r="V28" s="268">
        <v>0.925925925925926</v>
      </c>
      <c r="W28" s="268">
        <v>0.844827586206897</v>
      </c>
      <c r="X28" s="295">
        <v>-0.0751796572692095</v>
      </c>
      <c r="Y28" s="271">
        <v>437</v>
      </c>
      <c r="Z28" s="333">
        <v>382</v>
      </c>
      <c r="AA28" s="333">
        <v>445</v>
      </c>
      <c r="AB28" s="333">
        <v>395</v>
      </c>
      <c r="AC28" s="334">
        <v>0.874141876430206</v>
      </c>
      <c r="AD28" s="268">
        <v>0.887640449438202</v>
      </c>
      <c r="AE28" s="295">
        <v>-0.0134985730079963</v>
      </c>
      <c r="AF28" s="272"/>
      <c r="AG28" s="274"/>
    </row>
    <row r="29" spans="1:39">
      <c r="A29" s="315" t="s">
        <v>25</v>
      </c>
      <c r="B29" s="293" t="s">
        <v>3248</v>
      </c>
      <c r="C29" s="293" t="s">
        <v>67</v>
      </c>
      <c r="D29" s="293" t="s">
        <v>68</v>
      </c>
      <c r="E29" s="266">
        <v>57</v>
      </c>
      <c r="F29" s="266">
        <v>57</v>
      </c>
      <c r="G29" s="264">
        <v>48</v>
      </c>
      <c r="H29" s="264">
        <v>47</v>
      </c>
      <c r="I29" s="264">
        <v>50</v>
      </c>
      <c r="J29" s="264">
        <v>50</v>
      </c>
      <c r="K29" s="294">
        <v>0.9</v>
      </c>
      <c r="L29" s="267">
        <v>1</v>
      </c>
      <c r="M29" s="267">
        <v>0.979166666666667</v>
      </c>
      <c r="N29" s="267">
        <v>1</v>
      </c>
      <c r="O29" s="332">
        <v>1561</v>
      </c>
      <c r="P29" s="266">
        <v>1533</v>
      </c>
      <c r="Q29" s="266">
        <v>57</v>
      </c>
      <c r="R29" s="264">
        <v>47</v>
      </c>
      <c r="S29" s="264">
        <v>50</v>
      </c>
      <c r="T29" s="267">
        <v>0.982062780269058</v>
      </c>
      <c r="U29" s="267">
        <v>1</v>
      </c>
      <c r="V29" s="268">
        <v>0.979166666666667</v>
      </c>
      <c r="W29" s="268">
        <v>1</v>
      </c>
      <c r="X29" s="295">
        <v>0.0208333333333334</v>
      </c>
      <c r="Y29" s="271">
        <v>375</v>
      </c>
      <c r="Z29" s="333">
        <v>369</v>
      </c>
      <c r="AA29" s="333">
        <v>373</v>
      </c>
      <c r="AB29" s="333">
        <v>365</v>
      </c>
      <c r="AC29" s="334">
        <v>0.984</v>
      </c>
      <c r="AD29" s="268">
        <v>0.978552278820375</v>
      </c>
      <c r="AE29" s="295">
        <v>0.00544772117962466</v>
      </c>
      <c r="AF29" s="272"/>
      <c r="AG29" s="274"/>
    </row>
    <row r="30" spans="1:39">
      <c r="A30" s="315" t="s">
        <v>25</v>
      </c>
      <c r="B30" s="293" t="s">
        <v>3248</v>
      </c>
      <c r="C30" s="293" t="s">
        <v>57</v>
      </c>
      <c r="D30" s="293" t="s">
        <v>58</v>
      </c>
      <c r="E30" s="266">
        <v>167</v>
      </c>
      <c r="F30" s="266">
        <v>160</v>
      </c>
      <c r="G30" s="264">
        <v>132</v>
      </c>
      <c r="H30" s="264">
        <v>111</v>
      </c>
      <c r="I30" s="264">
        <v>132</v>
      </c>
      <c r="J30" s="264">
        <v>111</v>
      </c>
      <c r="K30" s="294">
        <v>0.9</v>
      </c>
      <c r="L30" s="267">
        <v>0.958083832335329</v>
      </c>
      <c r="M30" s="267">
        <v>0.840909090909091</v>
      </c>
      <c r="N30" s="267">
        <v>0.840909090909091</v>
      </c>
      <c r="O30" s="332">
        <v>4195</v>
      </c>
      <c r="P30" s="266">
        <v>3700</v>
      </c>
      <c r="Q30" s="266">
        <v>150</v>
      </c>
      <c r="R30" s="264">
        <v>108</v>
      </c>
      <c r="S30" s="264">
        <v>103</v>
      </c>
      <c r="T30" s="267">
        <v>0.882002383790226</v>
      </c>
      <c r="U30" s="267">
        <v>0.898203592814371</v>
      </c>
      <c r="V30" s="268">
        <v>0.818181818181818</v>
      </c>
      <c r="W30" s="268">
        <v>0.78030303030303</v>
      </c>
      <c r="X30" s="295">
        <v>0.080021774632553</v>
      </c>
      <c r="Y30" s="271">
        <v>1047</v>
      </c>
      <c r="Z30" s="333">
        <v>905</v>
      </c>
      <c r="AA30" s="333">
        <v>997</v>
      </c>
      <c r="AB30" s="333">
        <v>871</v>
      </c>
      <c r="AC30" s="334">
        <v>0.864374403056351</v>
      </c>
      <c r="AD30" s="268">
        <v>0.873620862587763</v>
      </c>
      <c r="AE30" s="295">
        <v>-0.00924645953141179</v>
      </c>
      <c r="AF30" s="272"/>
      <c r="AG30" s="274"/>
    </row>
    <row r="31" spans="1:39">
      <c r="A31" s="315" t="s">
        <v>25</v>
      </c>
      <c r="B31" s="293" t="s">
        <v>3248</v>
      </c>
      <c r="C31" s="293" t="s">
        <v>59</v>
      </c>
      <c r="D31" s="293" t="s">
        <v>60</v>
      </c>
      <c r="E31" s="266">
        <v>147</v>
      </c>
      <c r="F31" s="266">
        <v>134</v>
      </c>
      <c r="G31" s="264">
        <v>123</v>
      </c>
      <c r="H31" s="264">
        <v>110</v>
      </c>
      <c r="I31" s="264">
        <v>126</v>
      </c>
      <c r="J31" s="264">
        <v>115</v>
      </c>
      <c r="K31" s="294">
        <v>0.9</v>
      </c>
      <c r="L31" s="267">
        <v>0.91156462585034</v>
      </c>
      <c r="M31" s="267">
        <v>0.894308943089431</v>
      </c>
      <c r="N31" s="267">
        <v>0.912698412698413</v>
      </c>
      <c r="O31" s="332">
        <v>4095</v>
      </c>
      <c r="P31" s="266">
        <v>3638</v>
      </c>
      <c r="Q31" s="266">
        <v>130</v>
      </c>
      <c r="R31" s="264">
        <v>106</v>
      </c>
      <c r="S31" s="264">
        <v>109</v>
      </c>
      <c r="T31" s="267">
        <v>0.888400488400488</v>
      </c>
      <c r="U31" s="267">
        <v>0.884353741496599</v>
      </c>
      <c r="V31" s="268">
        <v>0.861788617886179</v>
      </c>
      <c r="W31" s="268">
        <v>0.865079365079365</v>
      </c>
      <c r="X31" s="295">
        <v>0.0225651236104197</v>
      </c>
      <c r="Y31" s="271">
        <v>964</v>
      </c>
      <c r="Z31" s="333">
        <v>853</v>
      </c>
      <c r="AA31" s="333">
        <v>981</v>
      </c>
      <c r="AB31" s="333">
        <v>896</v>
      </c>
      <c r="AC31" s="334">
        <v>0.884854771784232</v>
      </c>
      <c r="AD31" s="268">
        <v>0.91335372069317</v>
      </c>
      <c r="AE31" s="295">
        <v>-0.0284989489089379</v>
      </c>
      <c r="AF31" s="272"/>
      <c r="AG31" s="274"/>
    </row>
    <row r="32" spans="1:39">
      <c r="A32" s="315" t="s">
        <v>25</v>
      </c>
      <c r="B32" s="293" t="s">
        <v>3248</v>
      </c>
      <c r="C32" s="293" t="s">
        <v>63</v>
      </c>
      <c r="D32" s="293" t="s">
        <v>64</v>
      </c>
      <c r="E32" s="266">
        <v>105</v>
      </c>
      <c r="F32" s="266">
        <v>98</v>
      </c>
      <c r="G32" s="264">
        <v>87</v>
      </c>
      <c r="H32" s="264">
        <v>82</v>
      </c>
      <c r="I32" s="264">
        <v>93</v>
      </c>
      <c r="J32" s="264">
        <v>85</v>
      </c>
      <c r="K32" s="294">
        <v>0.9</v>
      </c>
      <c r="L32" s="267">
        <v>0.933333333333333</v>
      </c>
      <c r="M32" s="267">
        <v>0.942528735632184</v>
      </c>
      <c r="N32" s="267">
        <v>0.913978494623656</v>
      </c>
      <c r="O32" s="332">
        <v>2970</v>
      </c>
      <c r="P32" s="266">
        <v>2763</v>
      </c>
      <c r="Q32" s="266">
        <v>97</v>
      </c>
      <c r="R32" s="264">
        <v>79</v>
      </c>
      <c r="S32" s="264">
        <v>85</v>
      </c>
      <c r="T32" s="267">
        <v>0.93030303030303</v>
      </c>
      <c r="U32" s="267">
        <v>0.923809523809524</v>
      </c>
      <c r="V32" s="268">
        <v>0.908045977011494</v>
      </c>
      <c r="W32" s="268">
        <v>0.913978494623656</v>
      </c>
      <c r="X32" s="295">
        <v>0.0157635467980296</v>
      </c>
      <c r="Y32" s="271">
        <v>706</v>
      </c>
      <c r="Z32" s="333">
        <v>653</v>
      </c>
      <c r="AA32" s="333">
        <v>716</v>
      </c>
      <c r="AB32" s="333">
        <v>666</v>
      </c>
      <c r="AC32" s="334">
        <v>0.924929178470255</v>
      </c>
      <c r="AD32" s="268">
        <v>0.930167597765363</v>
      </c>
      <c r="AE32" s="295">
        <v>-0.00523841929510827</v>
      </c>
      <c r="AF32" s="272"/>
      <c r="AG32" s="274"/>
    </row>
    <row r="33" spans="1:33">
      <c r="A33" s="315" t="s">
        <v>25</v>
      </c>
      <c r="B33" s="293" t="s">
        <v>3248</v>
      </c>
      <c r="C33" s="293" t="s">
        <v>61</v>
      </c>
      <c r="D33" s="293" t="s">
        <v>62</v>
      </c>
      <c r="E33" s="266">
        <v>109</v>
      </c>
      <c r="F33" s="266">
        <v>107</v>
      </c>
      <c r="G33" s="264">
        <v>82</v>
      </c>
      <c r="H33" s="264">
        <v>79</v>
      </c>
      <c r="I33" s="264">
        <v>87</v>
      </c>
      <c r="J33" s="264">
        <v>85</v>
      </c>
      <c r="K33" s="294">
        <v>0.9</v>
      </c>
      <c r="L33" s="267">
        <v>0.981651376146789</v>
      </c>
      <c r="M33" s="267">
        <v>0.963414634146341</v>
      </c>
      <c r="N33" s="267">
        <v>0.977011494252874</v>
      </c>
      <c r="O33" s="332">
        <v>2876</v>
      </c>
      <c r="P33" s="266">
        <v>2704</v>
      </c>
      <c r="Q33" s="266">
        <v>100</v>
      </c>
      <c r="R33" s="264">
        <v>78</v>
      </c>
      <c r="S33" s="264">
        <v>82</v>
      </c>
      <c r="T33" s="267">
        <v>0.94019471488178</v>
      </c>
      <c r="U33" s="267">
        <v>0.917431192660551</v>
      </c>
      <c r="V33" s="268">
        <v>0.951219512195122</v>
      </c>
      <c r="W33" s="268">
        <v>0.942528735632184</v>
      </c>
      <c r="X33" s="295">
        <v>-0.0337883195345714</v>
      </c>
      <c r="Y33" s="271">
        <v>695</v>
      </c>
      <c r="Z33" s="333">
        <v>653</v>
      </c>
      <c r="AA33" s="333">
        <v>685</v>
      </c>
      <c r="AB33" s="333">
        <v>647</v>
      </c>
      <c r="AC33" s="334">
        <v>0.939568345323741</v>
      </c>
      <c r="AD33" s="268">
        <v>0.944525547445256</v>
      </c>
      <c r="AE33" s="295">
        <v>-0.00495720212151451</v>
      </c>
      <c r="AF33" s="272"/>
      <c r="AG33" s="274"/>
    </row>
    <row r="34" spans="1:33">
      <c r="A34" s="315" t="s">
        <v>25</v>
      </c>
      <c r="B34" s="293" t="s">
        <v>3248</v>
      </c>
      <c r="C34" s="293" t="s">
        <v>65</v>
      </c>
      <c r="D34" s="293" t="s">
        <v>66</v>
      </c>
      <c r="E34" s="266">
        <v>106</v>
      </c>
      <c r="F34" s="266">
        <v>104</v>
      </c>
      <c r="G34" s="264">
        <v>86</v>
      </c>
      <c r="H34" s="264">
        <v>83</v>
      </c>
      <c r="I34" s="264">
        <v>88</v>
      </c>
      <c r="J34" s="264">
        <v>84</v>
      </c>
      <c r="K34" s="294">
        <v>0.9</v>
      </c>
      <c r="L34" s="267">
        <v>0.981132075471698</v>
      </c>
      <c r="M34" s="267">
        <v>0.965116279069767</v>
      </c>
      <c r="N34" s="267">
        <v>0.954545454545455</v>
      </c>
      <c r="O34" s="332">
        <v>2790</v>
      </c>
      <c r="P34" s="266">
        <v>2652</v>
      </c>
      <c r="Q34" s="266">
        <v>101</v>
      </c>
      <c r="R34" s="264">
        <v>81</v>
      </c>
      <c r="S34" s="264">
        <v>80</v>
      </c>
      <c r="T34" s="267">
        <v>0.950537634408602</v>
      </c>
      <c r="U34" s="267">
        <v>0.952830188679245</v>
      </c>
      <c r="V34" s="268">
        <v>0.941860465116279</v>
      </c>
      <c r="W34" s="268">
        <v>0.909090909090909</v>
      </c>
      <c r="X34" s="295">
        <v>0.0109697235629662</v>
      </c>
      <c r="Y34" s="271">
        <v>676</v>
      </c>
      <c r="Z34" s="333">
        <v>644</v>
      </c>
      <c r="AA34" s="333">
        <v>663</v>
      </c>
      <c r="AB34" s="333">
        <v>630</v>
      </c>
      <c r="AC34" s="334">
        <v>0.952662721893491</v>
      </c>
      <c r="AD34" s="268">
        <v>0.950226244343891</v>
      </c>
      <c r="AE34" s="295">
        <v>0.00243647754959975</v>
      </c>
      <c r="AF34" s="272"/>
      <c r="AG34" s="274"/>
    </row>
    <row r="35" spans="1:33">
      <c r="A35" s="315" t="s">
        <v>25</v>
      </c>
      <c r="B35" s="293" t="s">
        <v>3257</v>
      </c>
      <c r="C35" s="293" t="s">
        <v>3258</v>
      </c>
      <c r="D35" s="293" t="s">
        <v>3259</v>
      </c>
      <c r="E35" s="266">
        <v>0</v>
      </c>
      <c r="F35" s="266">
        <v>0</v>
      </c>
      <c r="G35" s="264">
        <v>0</v>
      </c>
      <c r="H35" s="264">
        <v>0</v>
      </c>
      <c r="I35" s="264">
        <v>0</v>
      </c>
      <c r="J35" s="264">
        <v>0</v>
      </c>
      <c r="K35" s="294">
        <v>0.9</v>
      </c>
      <c r="L35" s="267">
        <v>0</v>
      </c>
      <c r="M35" s="267">
        <v>0</v>
      </c>
      <c r="N35" s="267">
        <v>0</v>
      </c>
      <c r="O35" s="332">
        <v>0</v>
      </c>
      <c r="P35" s="266">
        <v>0</v>
      </c>
      <c r="Q35" s="266">
        <v>0</v>
      </c>
      <c r="R35" s="264">
        <v>0</v>
      </c>
      <c r="S35" s="264">
        <v>0</v>
      </c>
      <c r="T35" s="267">
        <v>0</v>
      </c>
      <c r="U35" s="267">
        <v>0</v>
      </c>
      <c r="V35" s="268">
        <v>0</v>
      </c>
      <c r="W35" s="268">
        <v>0</v>
      </c>
      <c r="X35" s="295">
        <v>0</v>
      </c>
      <c r="Y35" s="271">
        <v>0</v>
      </c>
      <c r="Z35" s="333">
        <v>0</v>
      </c>
      <c r="AA35" s="333">
        <v>0</v>
      </c>
      <c r="AB35" s="333">
        <v>0</v>
      </c>
      <c r="AC35" s="334">
        <v>0</v>
      </c>
      <c r="AD35" s="268">
        <v>0</v>
      </c>
      <c r="AE35" s="295">
        <v>0</v>
      </c>
      <c r="AF35" s="272"/>
      <c r="AG35" s="274"/>
    </row>
    <row r="36" spans="1:33">
      <c r="A36" s="315" t="s">
        <v>25</v>
      </c>
      <c r="B36" s="293" t="s">
        <v>3257</v>
      </c>
      <c r="C36" s="293" t="s">
        <v>3260</v>
      </c>
      <c r="D36" s="293" t="s">
        <v>3261</v>
      </c>
      <c r="E36" s="266">
        <v>0</v>
      </c>
      <c r="F36" s="266">
        <v>0</v>
      </c>
      <c r="G36" s="264">
        <v>0</v>
      </c>
      <c r="H36" s="264">
        <v>0</v>
      </c>
      <c r="I36" s="264">
        <v>0</v>
      </c>
      <c r="J36" s="264">
        <v>0</v>
      </c>
      <c r="K36" s="294">
        <v>0.9</v>
      </c>
      <c r="L36" s="267">
        <v>0</v>
      </c>
      <c r="M36" s="267">
        <v>0</v>
      </c>
      <c r="N36" s="267">
        <v>0</v>
      </c>
      <c r="O36" s="332">
        <v>0</v>
      </c>
      <c r="P36" s="266">
        <v>0</v>
      </c>
      <c r="Q36" s="266">
        <v>0</v>
      </c>
      <c r="R36" s="264">
        <v>0</v>
      </c>
      <c r="S36" s="264">
        <v>0</v>
      </c>
      <c r="T36" s="267">
        <v>0</v>
      </c>
      <c r="U36" s="267">
        <v>0</v>
      </c>
      <c r="V36" s="268">
        <v>0</v>
      </c>
      <c r="W36" s="268">
        <v>0</v>
      </c>
      <c r="X36" s="295">
        <v>0</v>
      </c>
      <c r="Y36" s="271">
        <v>0</v>
      </c>
      <c r="Z36" s="333">
        <v>0</v>
      </c>
      <c r="AA36" s="333">
        <v>0</v>
      </c>
      <c r="AB36" s="333">
        <v>0</v>
      </c>
      <c r="AC36" s="334">
        <v>0</v>
      </c>
      <c r="AD36" s="268">
        <v>0</v>
      </c>
      <c r="AE36" s="295">
        <v>0</v>
      </c>
      <c r="AF36" s="272"/>
      <c r="AG36" s="274"/>
    </row>
    <row r="37" spans="1:33">
      <c r="A37" s="315" t="s">
        <v>25</v>
      </c>
      <c r="B37" s="293" t="s">
        <v>3257</v>
      </c>
      <c r="C37" s="293" t="s">
        <v>3262</v>
      </c>
      <c r="D37" s="293" t="s">
        <v>3263</v>
      </c>
      <c r="E37" s="266">
        <v>0</v>
      </c>
      <c r="F37" s="266">
        <v>0</v>
      </c>
      <c r="G37" s="264">
        <v>0</v>
      </c>
      <c r="H37" s="264">
        <v>0</v>
      </c>
      <c r="I37" s="264">
        <v>0</v>
      </c>
      <c r="J37" s="264">
        <v>0</v>
      </c>
      <c r="K37" s="294">
        <v>0.9</v>
      </c>
      <c r="L37" s="267">
        <v>0</v>
      </c>
      <c r="M37" s="267">
        <v>0</v>
      </c>
      <c r="N37" s="267">
        <v>0</v>
      </c>
      <c r="O37" s="332">
        <v>0</v>
      </c>
      <c r="P37" s="266">
        <v>0</v>
      </c>
      <c r="Q37" s="266">
        <v>0</v>
      </c>
      <c r="R37" s="264">
        <v>0</v>
      </c>
      <c r="S37" s="264">
        <v>0</v>
      </c>
      <c r="T37" s="267">
        <v>0</v>
      </c>
      <c r="U37" s="267">
        <v>0</v>
      </c>
      <c r="V37" s="268">
        <v>0</v>
      </c>
      <c r="W37" s="268">
        <v>0</v>
      </c>
      <c r="X37" s="295">
        <v>0</v>
      </c>
      <c r="Y37" s="271">
        <v>0</v>
      </c>
      <c r="Z37" s="333">
        <v>0</v>
      </c>
      <c r="AA37" s="333">
        <v>0</v>
      </c>
      <c r="AB37" s="333">
        <v>0</v>
      </c>
      <c r="AC37" s="334">
        <v>0</v>
      </c>
      <c r="AD37" s="268">
        <v>0</v>
      </c>
      <c r="AE37" s="295">
        <v>0</v>
      </c>
      <c r="AF37" s="272"/>
      <c r="AG37" s="274"/>
    </row>
    <row r="38" spans="1:33">
      <c r="A38" s="315" t="s">
        <v>25</v>
      </c>
      <c r="B38" s="293" t="s">
        <v>3257</v>
      </c>
      <c r="C38" s="293" t="s">
        <v>3264</v>
      </c>
      <c r="D38" s="293" t="s">
        <v>3265</v>
      </c>
      <c r="E38" s="266">
        <v>0</v>
      </c>
      <c r="F38" s="266">
        <v>0</v>
      </c>
      <c r="G38" s="264">
        <v>0</v>
      </c>
      <c r="H38" s="264">
        <v>0</v>
      </c>
      <c r="I38" s="264">
        <v>0</v>
      </c>
      <c r="J38" s="264">
        <v>0</v>
      </c>
      <c r="K38" s="294">
        <v>0.9</v>
      </c>
      <c r="L38" s="267">
        <v>0</v>
      </c>
      <c r="M38" s="267">
        <v>0</v>
      </c>
      <c r="N38" s="267">
        <v>0</v>
      </c>
      <c r="O38" s="332">
        <v>0</v>
      </c>
      <c r="P38" s="266">
        <v>0</v>
      </c>
      <c r="Q38" s="266">
        <v>0</v>
      </c>
      <c r="R38" s="264">
        <v>0</v>
      </c>
      <c r="S38" s="264">
        <v>0</v>
      </c>
      <c r="T38" s="267">
        <v>0</v>
      </c>
      <c r="U38" s="267">
        <v>0</v>
      </c>
      <c r="V38" s="268">
        <v>0</v>
      </c>
      <c r="W38" s="268">
        <v>0</v>
      </c>
      <c r="X38" s="295">
        <v>0</v>
      </c>
      <c r="Y38" s="271">
        <v>0</v>
      </c>
      <c r="Z38" s="333">
        <v>0</v>
      </c>
      <c r="AA38" s="333">
        <v>0</v>
      </c>
      <c r="AB38" s="333">
        <v>0</v>
      </c>
      <c r="AC38" s="334">
        <v>0</v>
      </c>
      <c r="AD38" s="268">
        <v>0</v>
      </c>
      <c r="AE38" s="295">
        <v>0</v>
      </c>
      <c r="AF38" s="272"/>
      <c r="AG38" s="274"/>
    </row>
    <row r="39" spans="1:33">
      <c r="A39" s="315" t="s">
        <v>25</v>
      </c>
      <c r="B39" s="293" t="s">
        <v>3257</v>
      </c>
      <c r="C39" s="293" t="s">
        <v>81</v>
      </c>
      <c r="D39" s="293" t="s">
        <v>82</v>
      </c>
      <c r="E39" s="266">
        <v>90</v>
      </c>
      <c r="F39" s="266">
        <v>89</v>
      </c>
      <c r="G39" s="264">
        <v>83</v>
      </c>
      <c r="H39" s="264">
        <v>76</v>
      </c>
      <c r="I39" s="264">
        <v>86</v>
      </c>
      <c r="J39" s="264">
        <v>82</v>
      </c>
      <c r="K39" s="294">
        <v>0.9</v>
      </c>
      <c r="L39" s="267">
        <v>0.988888888888889</v>
      </c>
      <c r="M39" s="267">
        <v>0.91566265060241</v>
      </c>
      <c r="N39" s="267">
        <v>0.953488372093023</v>
      </c>
      <c r="O39" s="332">
        <v>2618</v>
      </c>
      <c r="P39" s="266">
        <v>2390</v>
      </c>
      <c r="Q39" s="266">
        <v>84</v>
      </c>
      <c r="R39" s="264">
        <v>74</v>
      </c>
      <c r="S39" s="264">
        <v>80</v>
      </c>
      <c r="T39" s="267">
        <v>0.912910618792972</v>
      </c>
      <c r="U39" s="267">
        <v>0.933333333333333</v>
      </c>
      <c r="V39" s="268">
        <v>0.891566265060241</v>
      </c>
      <c r="W39" s="268">
        <v>0.930232558139535</v>
      </c>
      <c r="X39" s="295">
        <v>0.0417670682730924</v>
      </c>
      <c r="Y39" s="271">
        <v>628</v>
      </c>
      <c r="Z39" s="333">
        <v>566</v>
      </c>
      <c r="AA39" s="333">
        <v>631</v>
      </c>
      <c r="AB39" s="333">
        <v>575</v>
      </c>
      <c r="AC39" s="334">
        <v>0.901273885350318</v>
      </c>
      <c r="AD39" s="268">
        <v>0.911251980982567</v>
      </c>
      <c r="AE39" s="295">
        <v>-0.00997809563224883</v>
      </c>
      <c r="AF39" s="272"/>
      <c r="AG39" s="274"/>
    </row>
    <row r="40" spans="1:33">
      <c r="A40" s="315" t="s">
        <v>25</v>
      </c>
      <c r="B40" s="293" t="s">
        <v>3257</v>
      </c>
      <c r="C40" s="293" t="s">
        <v>75</v>
      </c>
      <c r="D40" s="293" t="s">
        <v>76</v>
      </c>
      <c r="E40" s="266">
        <v>71</v>
      </c>
      <c r="F40" s="266">
        <v>68</v>
      </c>
      <c r="G40" s="264">
        <v>61</v>
      </c>
      <c r="H40" s="264">
        <v>55</v>
      </c>
      <c r="I40" s="264">
        <v>61</v>
      </c>
      <c r="J40" s="264">
        <v>58</v>
      </c>
      <c r="K40" s="294">
        <v>0.9</v>
      </c>
      <c r="L40" s="267">
        <v>0.957746478873239</v>
      </c>
      <c r="M40" s="267">
        <v>0.901639344262295</v>
      </c>
      <c r="N40" s="267">
        <v>0.950819672131147</v>
      </c>
      <c r="O40" s="332">
        <v>1999</v>
      </c>
      <c r="P40" s="266">
        <v>1873</v>
      </c>
      <c r="Q40" s="266">
        <v>68</v>
      </c>
      <c r="R40" s="264">
        <v>52</v>
      </c>
      <c r="S40" s="264">
        <v>54</v>
      </c>
      <c r="T40" s="267">
        <v>0.936968484242121</v>
      </c>
      <c r="U40" s="267">
        <v>0.957746478873239</v>
      </c>
      <c r="V40" s="268">
        <v>0.852459016393443</v>
      </c>
      <c r="W40" s="268">
        <v>0.885245901639344</v>
      </c>
      <c r="X40" s="295">
        <v>0.105287462479797</v>
      </c>
      <c r="Y40" s="271">
        <v>479</v>
      </c>
      <c r="Z40" s="333">
        <v>438</v>
      </c>
      <c r="AA40" s="333">
        <v>485</v>
      </c>
      <c r="AB40" s="333">
        <v>457</v>
      </c>
      <c r="AC40" s="334">
        <v>0.914405010438413</v>
      </c>
      <c r="AD40" s="268">
        <v>0.942268041237113</v>
      </c>
      <c r="AE40" s="295">
        <v>-0.0278630307987</v>
      </c>
      <c r="AF40" s="272"/>
      <c r="AG40" s="274"/>
    </row>
    <row r="41" spans="1:33">
      <c r="A41" s="315" t="s">
        <v>25</v>
      </c>
      <c r="B41" s="293" t="s">
        <v>3257</v>
      </c>
      <c r="C41" s="293" t="s">
        <v>77</v>
      </c>
      <c r="D41" s="293" t="s">
        <v>78</v>
      </c>
      <c r="E41" s="266">
        <v>71</v>
      </c>
      <c r="F41" s="266">
        <v>67</v>
      </c>
      <c r="G41" s="264">
        <v>60</v>
      </c>
      <c r="H41" s="264">
        <v>55</v>
      </c>
      <c r="I41" s="264">
        <v>60</v>
      </c>
      <c r="J41" s="264">
        <v>53</v>
      </c>
      <c r="K41" s="294">
        <v>0.9</v>
      </c>
      <c r="L41" s="267">
        <v>0.943661971830986</v>
      </c>
      <c r="M41" s="267">
        <v>0.916666666666667</v>
      </c>
      <c r="N41" s="267">
        <v>0.883333333333333</v>
      </c>
      <c r="O41" s="332">
        <v>1958</v>
      </c>
      <c r="P41" s="266">
        <v>1807</v>
      </c>
      <c r="Q41" s="266">
        <v>65</v>
      </c>
      <c r="R41" s="264">
        <v>55</v>
      </c>
      <c r="S41" s="264">
        <v>49</v>
      </c>
      <c r="T41" s="267">
        <v>0.922880490296221</v>
      </c>
      <c r="U41" s="267">
        <v>0.915492957746479</v>
      </c>
      <c r="V41" s="268">
        <v>0.916666666666667</v>
      </c>
      <c r="W41" s="268">
        <v>0.816666666666667</v>
      </c>
      <c r="X41" s="295">
        <v>-0.00117370892018775</v>
      </c>
      <c r="Y41" s="271">
        <v>460</v>
      </c>
      <c r="Z41" s="333">
        <v>414</v>
      </c>
      <c r="AA41" s="333">
        <v>457</v>
      </c>
      <c r="AB41" s="333">
        <v>427</v>
      </c>
      <c r="AC41" s="334">
        <v>0.9</v>
      </c>
      <c r="AD41" s="268">
        <v>0.934354485776805</v>
      </c>
      <c r="AE41" s="295">
        <v>-0.0343544857768052</v>
      </c>
      <c r="AF41" s="272"/>
      <c r="AG41" s="274"/>
    </row>
    <row r="42" spans="1:33">
      <c r="A42" s="315" t="s">
        <v>25</v>
      </c>
      <c r="B42" s="293" t="s">
        <v>3257</v>
      </c>
      <c r="C42" s="293" t="s">
        <v>73</v>
      </c>
      <c r="D42" s="293" t="s">
        <v>74</v>
      </c>
      <c r="E42" s="266">
        <v>98</v>
      </c>
      <c r="F42" s="266">
        <v>97</v>
      </c>
      <c r="G42" s="264">
        <v>84</v>
      </c>
      <c r="H42" s="264">
        <v>84</v>
      </c>
      <c r="I42" s="264">
        <v>70</v>
      </c>
      <c r="J42" s="264">
        <v>69</v>
      </c>
      <c r="K42" s="294">
        <v>0.9</v>
      </c>
      <c r="L42" s="267">
        <v>0.989795918367347</v>
      </c>
      <c r="M42" s="267">
        <v>1</v>
      </c>
      <c r="N42" s="267">
        <v>0.985714285714286</v>
      </c>
      <c r="O42" s="332">
        <v>2477</v>
      </c>
      <c r="P42" s="266">
        <v>2407</v>
      </c>
      <c r="Q42" s="266">
        <v>95</v>
      </c>
      <c r="R42" s="264">
        <v>84</v>
      </c>
      <c r="S42" s="264">
        <v>66</v>
      </c>
      <c r="T42" s="267">
        <v>0.971740008074283</v>
      </c>
      <c r="U42" s="267">
        <v>0.969387755102041</v>
      </c>
      <c r="V42" s="268">
        <v>1</v>
      </c>
      <c r="W42" s="268">
        <v>0.942857142857143</v>
      </c>
      <c r="X42" s="295">
        <v>-0.0306122448979592</v>
      </c>
      <c r="Y42" s="271">
        <v>612</v>
      </c>
      <c r="Z42" s="333">
        <v>598</v>
      </c>
      <c r="AA42" s="333">
        <v>582</v>
      </c>
      <c r="AB42" s="333">
        <v>566</v>
      </c>
      <c r="AC42" s="334">
        <v>0.977124183006536</v>
      </c>
      <c r="AD42" s="268">
        <v>0.972508591065292</v>
      </c>
      <c r="AE42" s="295">
        <v>0.00461559194124384</v>
      </c>
      <c r="AF42" s="272"/>
      <c r="AG42" s="274"/>
    </row>
    <row r="43" spans="1:33">
      <c r="A43" s="315" t="s">
        <v>25</v>
      </c>
      <c r="B43" s="293" t="s">
        <v>3257</v>
      </c>
      <c r="C43" s="293" t="s">
        <v>79</v>
      </c>
      <c r="D43" s="293" t="s">
        <v>80</v>
      </c>
      <c r="E43" s="266">
        <v>122</v>
      </c>
      <c r="F43" s="266">
        <v>120</v>
      </c>
      <c r="G43" s="264">
        <v>94</v>
      </c>
      <c r="H43" s="264">
        <v>92</v>
      </c>
      <c r="I43" s="264">
        <v>99</v>
      </c>
      <c r="J43" s="264">
        <v>97</v>
      </c>
      <c r="K43" s="294">
        <v>0.9</v>
      </c>
      <c r="L43" s="267">
        <v>0.983606557377049</v>
      </c>
      <c r="M43" s="267">
        <v>0.978723404255319</v>
      </c>
      <c r="N43" s="267">
        <v>0.97979797979798</v>
      </c>
      <c r="O43" s="332">
        <v>3323</v>
      </c>
      <c r="P43" s="266">
        <v>3254</v>
      </c>
      <c r="Q43" s="266">
        <v>120</v>
      </c>
      <c r="R43" s="264">
        <v>91</v>
      </c>
      <c r="S43" s="264">
        <v>97</v>
      </c>
      <c r="T43" s="267">
        <v>0.979235630454409</v>
      </c>
      <c r="U43" s="267">
        <v>0.983606557377049</v>
      </c>
      <c r="V43" s="268">
        <v>0.968085106382979</v>
      </c>
      <c r="W43" s="268">
        <v>0.97979797979798</v>
      </c>
      <c r="X43" s="295">
        <v>0.0155214509940704</v>
      </c>
      <c r="Y43" s="271">
        <v>779</v>
      </c>
      <c r="Z43" s="333">
        <v>767</v>
      </c>
      <c r="AA43" s="333">
        <v>790</v>
      </c>
      <c r="AB43" s="333">
        <v>765</v>
      </c>
      <c r="AC43" s="334">
        <v>0.984595635430038</v>
      </c>
      <c r="AD43" s="268">
        <v>0.968354430379747</v>
      </c>
      <c r="AE43" s="295">
        <v>0.0162412050502916</v>
      </c>
      <c r="AF43" s="272"/>
      <c r="AG43" s="274"/>
    </row>
    <row r="44" spans="1:33">
      <c r="A44" s="315" t="s">
        <v>25</v>
      </c>
      <c r="B44" s="293" t="s">
        <v>3257</v>
      </c>
      <c r="C44" s="293" t="s">
        <v>71</v>
      </c>
      <c r="D44" s="293" t="s">
        <v>72</v>
      </c>
      <c r="E44" s="266">
        <v>64</v>
      </c>
      <c r="F44" s="266">
        <v>56</v>
      </c>
      <c r="G44" s="264">
        <v>59</v>
      </c>
      <c r="H44" s="264">
        <v>52</v>
      </c>
      <c r="I44" s="264">
        <v>61</v>
      </c>
      <c r="J44" s="264">
        <v>52</v>
      </c>
      <c r="K44" s="294">
        <v>0.9</v>
      </c>
      <c r="L44" s="267">
        <v>0.875</v>
      </c>
      <c r="M44" s="267">
        <v>0.88135593220339</v>
      </c>
      <c r="N44" s="267">
        <v>0.852459016393443</v>
      </c>
      <c r="O44" s="332">
        <v>1904</v>
      </c>
      <c r="P44" s="266">
        <v>1720</v>
      </c>
      <c r="Q44" s="266">
        <v>54</v>
      </c>
      <c r="R44" s="264">
        <v>52</v>
      </c>
      <c r="S44" s="264">
        <v>52</v>
      </c>
      <c r="T44" s="267">
        <v>0.903361344537815</v>
      </c>
      <c r="U44" s="267">
        <v>0.84375</v>
      </c>
      <c r="V44" s="268">
        <v>0.88135593220339</v>
      </c>
      <c r="W44" s="268">
        <v>0.852459016393443</v>
      </c>
      <c r="X44" s="295">
        <v>-0.0376059322033898</v>
      </c>
      <c r="Y44" s="271">
        <v>448</v>
      </c>
      <c r="Z44" s="333">
        <v>401</v>
      </c>
      <c r="AA44" s="333">
        <v>458</v>
      </c>
      <c r="AB44" s="333">
        <v>419</v>
      </c>
      <c r="AC44" s="334">
        <v>0.895089285714286</v>
      </c>
      <c r="AD44" s="268">
        <v>0.914847161572052</v>
      </c>
      <c r="AE44" s="295">
        <v>-0.0197578758577667</v>
      </c>
      <c r="AF44" s="272"/>
      <c r="AG44" s="274"/>
    </row>
    <row r="45" spans="1:33">
      <c r="A45" s="315" t="s">
        <v>25</v>
      </c>
      <c r="B45" s="293" t="s">
        <v>3266</v>
      </c>
      <c r="C45" s="293" t="s">
        <v>174</v>
      </c>
      <c r="D45" s="293" t="s">
        <v>175</v>
      </c>
      <c r="E45" s="266">
        <v>89</v>
      </c>
      <c r="F45" s="266">
        <v>85</v>
      </c>
      <c r="G45" s="264">
        <v>75</v>
      </c>
      <c r="H45" s="264">
        <v>68</v>
      </c>
      <c r="I45" s="264">
        <v>77</v>
      </c>
      <c r="J45" s="264">
        <v>69</v>
      </c>
      <c r="K45" s="294">
        <v>0.9</v>
      </c>
      <c r="L45" s="267">
        <v>0.955056179775281</v>
      </c>
      <c r="M45" s="267">
        <v>0.906666666666667</v>
      </c>
      <c r="N45" s="267">
        <v>0.896103896103896</v>
      </c>
      <c r="O45" s="332">
        <v>2394</v>
      </c>
      <c r="P45" s="266">
        <v>2253</v>
      </c>
      <c r="Q45" s="266">
        <v>83</v>
      </c>
      <c r="R45" s="264">
        <v>67</v>
      </c>
      <c r="S45" s="264">
        <v>67</v>
      </c>
      <c r="T45" s="267">
        <v>0.941102756892231</v>
      </c>
      <c r="U45" s="267">
        <v>0.932584269662921</v>
      </c>
      <c r="V45" s="268">
        <v>1.10666666666667</v>
      </c>
      <c r="W45" s="268">
        <v>1.07792207792208</v>
      </c>
      <c r="X45" s="295">
        <v>-0.174082397003745</v>
      </c>
      <c r="Y45" s="271">
        <v>583</v>
      </c>
      <c r="Z45" s="333">
        <v>545</v>
      </c>
      <c r="AA45" s="333">
        <v>564</v>
      </c>
      <c r="AB45" s="333">
        <v>537</v>
      </c>
      <c r="AC45" s="334">
        <v>0.934819897084048</v>
      </c>
      <c r="AD45" s="268">
        <v>0.952127659574468</v>
      </c>
      <c r="AE45" s="295">
        <v>-0.0173077624904201</v>
      </c>
      <c r="AF45" s="272"/>
      <c r="AG45" s="274"/>
    </row>
    <row r="46" spans="1:33">
      <c r="A46" s="315" t="s">
        <v>25</v>
      </c>
      <c r="B46" s="293" t="s">
        <v>3266</v>
      </c>
      <c r="C46" s="293" t="s">
        <v>3267</v>
      </c>
      <c r="D46" s="293" t="s">
        <v>3268</v>
      </c>
      <c r="E46" s="266">
        <v>0</v>
      </c>
      <c r="F46" s="266">
        <v>0</v>
      </c>
      <c r="G46" s="264">
        <v>0</v>
      </c>
      <c r="H46" s="264">
        <v>0</v>
      </c>
      <c r="I46" s="264">
        <v>0</v>
      </c>
      <c r="J46" s="264">
        <v>0</v>
      </c>
      <c r="K46" s="294">
        <v>0.9</v>
      </c>
      <c r="L46" s="267">
        <v>0</v>
      </c>
      <c r="M46" s="267">
        <v>0</v>
      </c>
      <c r="N46" s="267">
        <v>0</v>
      </c>
      <c r="O46" s="332">
        <v>0</v>
      </c>
      <c r="P46" s="266">
        <v>0</v>
      </c>
      <c r="Q46" s="266">
        <v>0</v>
      </c>
      <c r="R46" s="264">
        <v>0</v>
      </c>
      <c r="S46" s="264">
        <v>0</v>
      </c>
      <c r="T46" s="267">
        <v>0</v>
      </c>
      <c r="U46" s="267">
        <v>0</v>
      </c>
      <c r="V46" s="268">
        <v>0</v>
      </c>
      <c r="W46" s="268">
        <v>0</v>
      </c>
      <c r="X46" s="295">
        <v>0</v>
      </c>
      <c r="Y46" s="271">
        <v>0</v>
      </c>
      <c r="Z46" s="333">
        <v>0</v>
      </c>
      <c r="AA46" s="333">
        <v>0</v>
      </c>
      <c r="AB46" s="333">
        <v>0</v>
      </c>
      <c r="AC46" s="334">
        <v>0</v>
      </c>
      <c r="AD46" s="268">
        <v>0</v>
      </c>
      <c r="AE46" s="295">
        <v>0</v>
      </c>
      <c r="AF46" s="272"/>
      <c r="AG46" s="274"/>
    </row>
    <row r="47" spans="1:33">
      <c r="A47" s="315" t="s">
        <v>25</v>
      </c>
      <c r="B47" s="293" t="s">
        <v>3266</v>
      </c>
      <c r="C47" s="293" t="s">
        <v>40</v>
      </c>
      <c r="D47" s="293" t="s">
        <v>3269</v>
      </c>
      <c r="E47" s="266">
        <v>0</v>
      </c>
      <c r="F47" s="266">
        <v>0</v>
      </c>
      <c r="G47" s="264">
        <v>0</v>
      </c>
      <c r="H47" s="264">
        <v>0</v>
      </c>
      <c r="I47" s="264">
        <v>0</v>
      </c>
      <c r="J47" s="264">
        <v>0</v>
      </c>
      <c r="K47" s="294">
        <v>0.9</v>
      </c>
      <c r="L47" s="267">
        <v>0</v>
      </c>
      <c r="M47" s="267">
        <v>0</v>
      </c>
      <c r="N47" s="267">
        <v>0</v>
      </c>
      <c r="O47" s="332">
        <v>0</v>
      </c>
      <c r="P47" s="266">
        <v>0</v>
      </c>
      <c r="Q47" s="266">
        <v>0</v>
      </c>
      <c r="R47" s="264">
        <v>0</v>
      </c>
      <c r="S47" s="264">
        <v>0</v>
      </c>
      <c r="T47" s="267">
        <v>0</v>
      </c>
      <c r="U47" s="267">
        <v>0</v>
      </c>
      <c r="V47" s="268">
        <v>0</v>
      </c>
      <c r="W47" s="268">
        <v>0</v>
      </c>
      <c r="X47" s="295">
        <v>0</v>
      </c>
      <c r="Y47" s="271">
        <v>0</v>
      </c>
      <c r="Z47" s="333">
        <v>0</v>
      </c>
      <c r="AA47" s="333">
        <v>0</v>
      </c>
      <c r="AB47" s="333">
        <v>0</v>
      </c>
      <c r="AC47" s="334">
        <v>0</v>
      </c>
      <c r="AD47" s="268">
        <v>0</v>
      </c>
      <c r="AE47" s="295">
        <v>0</v>
      </c>
      <c r="AF47" s="272"/>
      <c r="AG47" s="274"/>
    </row>
    <row r="48" spans="1:33">
      <c r="A48" s="315" t="s">
        <v>25</v>
      </c>
      <c r="B48" s="293" t="s">
        <v>3266</v>
      </c>
      <c r="C48" s="293" t="s">
        <v>3270</v>
      </c>
      <c r="D48" s="293" t="s">
        <v>3271</v>
      </c>
      <c r="E48" s="266">
        <v>0</v>
      </c>
      <c r="F48" s="266">
        <v>0</v>
      </c>
      <c r="G48" s="264">
        <v>0</v>
      </c>
      <c r="H48" s="264">
        <v>0</v>
      </c>
      <c r="I48" s="264">
        <v>0</v>
      </c>
      <c r="J48" s="264">
        <v>0</v>
      </c>
      <c r="K48" s="294">
        <v>0.9</v>
      </c>
      <c r="L48" s="267">
        <v>0</v>
      </c>
      <c r="M48" s="267">
        <v>0</v>
      </c>
      <c r="N48" s="267">
        <v>0</v>
      </c>
      <c r="O48" s="332">
        <v>0</v>
      </c>
      <c r="P48" s="266">
        <v>0</v>
      </c>
      <c r="Q48" s="266">
        <v>0</v>
      </c>
      <c r="R48" s="264">
        <v>0</v>
      </c>
      <c r="S48" s="264">
        <v>0</v>
      </c>
      <c r="T48" s="267">
        <v>0</v>
      </c>
      <c r="U48" s="267">
        <v>0</v>
      </c>
      <c r="V48" s="268">
        <v>0</v>
      </c>
      <c r="W48" s="268">
        <v>0</v>
      </c>
      <c r="X48" s="295">
        <v>0</v>
      </c>
      <c r="Y48" s="271">
        <v>0</v>
      </c>
      <c r="Z48" s="333">
        <v>0</v>
      </c>
      <c r="AA48" s="333">
        <v>0</v>
      </c>
      <c r="AB48" s="333">
        <v>0</v>
      </c>
      <c r="AC48" s="334">
        <v>0</v>
      </c>
      <c r="AD48" s="268">
        <v>0</v>
      </c>
      <c r="AE48" s="295">
        <v>0</v>
      </c>
      <c r="AF48" s="272"/>
      <c r="AG48" s="274"/>
    </row>
    <row r="49" spans="1:33">
      <c r="A49" s="315" t="s">
        <v>25</v>
      </c>
      <c r="B49" s="293" t="s">
        <v>3266</v>
      </c>
      <c r="C49" s="293" t="s">
        <v>3272</v>
      </c>
      <c r="D49" s="293" t="s">
        <v>3273</v>
      </c>
      <c r="E49" s="266">
        <v>0</v>
      </c>
      <c r="F49" s="266">
        <v>0</v>
      </c>
      <c r="G49" s="264">
        <v>0</v>
      </c>
      <c r="H49" s="264">
        <v>0</v>
      </c>
      <c r="I49" s="264">
        <v>0</v>
      </c>
      <c r="J49" s="264">
        <v>0</v>
      </c>
      <c r="K49" s="294">
        <v>0.9</v>
      </c>
      <c r="L49" s="267">
        <v>0</v>
      </c>
      <c r="M49" s="267">
        <v>0</v>
      </c>
      <c r="N49" s="267">
        <v>0</v>
      </c>
      <c r="O49" s="332">
        <v>0</v>
      </c>
      <c r="P49" s="266">
        <v>0</v>
      </c>
      <c r="Q49" s="266">
        <v>0</v>
      </c>
      <c r="R49" s="264">
        <v>0</v>
      </c>
      <c r="S49" s="264">
        <v>0</v>
      </c>
      <c r="T49" s="267">
        <v>0</v>
      </c>
      <c r="U49" s="267">
        <v>0</v>
      </c>
      <c r="V49" s="268">
        <v>0</v>
      </c>
      <c r="W49" s="268">
        <v>0</v>
      </c>
      <c r="X49" s="295">
        <v>0</v>
      </c>
      <c r="Y49" s="271">
        <v>0</v>
      </c>
      <c r="Z49" s="333">
        <v>0</v>
      </c>
      <c r="AA49" s="333">
        <v>0</v>
      </c>
      <c r="AB49" s="333">
        <v>0</v>
      </c>
      <c r="AC49" s="334">
        <v>0</v>
      </c>
      <c r="AD49" s="268">
        <v>0</v>
      </c>
      <c r="AE49" s="295">
        <v>0</v>
      </c>
      <c r="AF49" s="272"/>
      <c r="AG49" s="274"/>
    </row>
    <row r="50" spans="1:33">
      <c r="A50" s="315" t="s">
        <v>25</v>
      </c>
      <c r="B50" s="293" t="s">
        <v>3266</v>
      </c>
      <c r="C50" s="293" t="s">
        <v>3274</v>
      </c>
      <c r="D50" s="293" t="s">
        <v>3275</v>
      </c>
      <c r="E50" s="266">
        <v>0</v>
      </c>
      <c r="F50" s="266">
        <v>0</v>
      </c>
      <c r="G50" s="264">
        <v>0</v>
      </c>
      <c r="H50" s="264">
        <v>0</v>
      </c>
      <c r="I50" s="264">
        <v>0</v>
      </c>
      <c r="J50" s="264">
        <v>0</v>
      </c>
      <c r="K50" s="294">
        <v>0.9</v>
      </c>
      <c r="L50" s="267">
        <v>0</v>
      </c>
      <c r="M50" s="267">
        <v>0</v>
      </c>
      <c r="N50" s="267">
        <v>0</v>
      </c>
      <c r="O50" s="332">
        <v>0</v>
      </c>
      <c r="P50" s="266">
        <v>0</v>
      </c>
      <c r="Q50" s="266">
        <v>0</v>
      </c>
      <c r="R50" s="264">
        <v>0</v>
      </c>
      <c r="S50" s="264">
        <v>0</v>
      </c>
      <c r="T50" s="267">
        <v>0</v>
      </c>
      <c r="U50" s="267">
        <v>0</v>
      </c>
      <c r="V50" s="268">
        <v>0</v>
      </c>
      <c r="W50" s="268">
        <v>0</v>
      </c>
      <c r="X50" s="295">
        <v>0</v>
      </c>
      <c r="Y50" s="271">
        <v>0</v>
      </c>
      <c r="Z50" s="333">
        <v>0</v>
      </c>
      <c r="AA50" s="333">
        <v>0</v>
      </c>
      <c r="AB50" s="333">
        <v>0</v>
      </c>
      <c r="AC50" s="334">
        <v>0</v>
      </c>
      <c r="AD50" s="268">
        <v>0</v>
      </c>
      <c r="AE50" s="295">
        <v>0</v>
      </c>
      <c r="AF50" s="272"/>
      <c r="AG50" s="274"/>
    </row>
    <row r="51" spans="1:33">
      <c r="A51" s="315" t="s">
        <v>25</v>
      </c>
      <c r="B51" s="293" t="s">
        <v>3266</v>
      </c>
      <c r="C51" s="293" t="s">
        <v>85</v>
      </c>
      <c r="D51" s="293" t="s">
        <v>86</v>
      </c>
      <c r="E51" s="266">
        <v>0</v>
      </c>
      <c r="F51" s="266">
        <v>0</v>
      </c>
      <c r="G51" s="264">
        <v>0</v>
      </c>
      <c r="H51" s="264">
        <v>0</v>
      </c>
      <c r="I51" s="264">
        <v>0</v>
      </c>
      <c r="J51" s="264">
        <v>0</v>
      </c>
      <c r="K51" s="294">
        <v>0.9</v>
      </c>
      <c r="L51" s="267">
        <v>0</v>
      </c>
      <c r="M51" s="267">
        <v>0</v>
      </c>
      <c r="N51" s="267">
        <v>0</v>
      </c>
      <c r="O51" s="332">
        <v>0</v>
      </c>
      <c r="P51" s="266">
        <v>0</v>
      </c>
      <c r="Q51" s="266">
        <v>0</v>
      </c>
      <c r="R51" s="264">
        <v>0</v>
      </c>
      <c r="S51" s="264">
        <v>0</v>
      </c>
      <c r="T51" s="267">
        <v>0</v>
      </c>
      <c r="U51" s="267">
        <v>0</v>
      </c>
      <c r="V51" s="268">
        <v>0</v>
      </c>
      <c r="W51" s="268">
        <v>0</v>
      </c>
      <c r="X51" s="295">
        <v>0</v>
      </c>
      <c r="Y51" s="271">
        <v>0</v>
      </c>
      <c r="Z51" s="333">
        <v>0</v>
      </c>
      <c r="AA51" s="333">
        <v>0</v>
      </c>
      <c r="AB51" s="333">
        <v>0</v>
      </c>
      <c r="AC51" s="334">
        <v>0</v>
      </c>
      <c r="AD51" s="268">
        <v>0</v>
      </c>
      <c r="AE51" s="295">
        <v>0</v>
      </c>
      <c r="AF51" s="272"/>
      <c r="AG51" s="274"/>
    </row>
    <row r="52" spans="1:33">
      <c r="A52" s="315" t="s">
        <v>25</v>
      </c>
      <c r="B52" s="293" t="s">
        <v>3266</v>
      </c>
      <c r="C52" s="293" t="s">
        <v>172</v>
      </c>
      <c r="D52" s="293" t="s">
        <v>173</v>
      </c>
      <c r="E52" s="266">
        <v>149</v>
      </c>
      <c r="F52" s="266">
        <v>147</v>
      </c>
      <c r="G52" s="264">
        <v>134</v>
      </c>
      <c r="H52" s="264">
        <v>130</v>
      </c>
      <c r="I52" s="264">
        <v>124</v>
      </c>
      <c r="J52" s="264">
        <v>120</v>
      </c>
      <c r="K52" s="294">
        <v>0.9</v>
      </c>
      <c r="L52" s="267">
        <v>0.986577181208054</v>
      </c>
      <c r="M52" s="267">
        <v>0.970149253731343</v>
      </c>
      <c r="N52" s="267">
        <v>0.967741935483871</v>
      </c>
      <c r="O52" s="332">
        <v>3962</v>
      </c>
      <c r="P52" s="266">
        <v>3730</v>
      </c>
      <c r="Q52" s="266">
        <v>142</v>
      </c>
      <c r="R52" s="264">
        <v>128</v>
      </c>
      <c r="S52" s="264">
        <v>120</v>
      </c>
      <c r="T52" s="267">
        <v>0.941443715295305</v>
      </c>
      <c r="U52" s="267">
        <v>0.953020134228188</v>
      </c>
      <c r="V52" s="268">
        <v>0.955223880597015</v>
      </c>
      <c r="W52" s="268">
        <v>0.967741935483871</v>
      </c>
      <c r="X52" s="295">
        <v>-0.00220374636882703</v>
      </c>
      <c r="Y52" s="271">
        <v>981</v>
      </c>
      <c r="Z52" s="333">
        <v>916</v>
      </c>
      <c r="AA52" s="333">
        <v>958</v>
      </c>
      <c r="AB52" s="333">
        <v>915</v>
      </c>
      <c r="AC52" s="334">
        <v>0.933741080530071</v>
      </c>
      <c r="AD52" s="268">
        <v>0.955114822546973</v>
      </c>
      <c r="AE52" s="295">
        <v>-0.0213737420169016</v>
      </c>
      <c r="AF52" s="272"/>
      <c r="AG52" s="274"/>
    </row>
    <row r="53" spans="1:33">
      <c r="A53" s="315" t="s">
        <v>25</v>
      </c>
      <c r="B53" s="293" t="s">
        <v>3266</v>
      </c>
      <c r="C53" s="293" t="s">
        <v>83</v>
      </c>
      <c r="D53" s="293" t="s">
        <v>84</v>
      </c>
      <c r="E53" s="266">
        <v>159</v>
      </c>
      <c r="F53" s="266">
        <v>153</v>
      </c>
      <c r="G53" s="264">
        <v>136</v>
      </c>
      <c r="H53" s="264">
        <v>133</v>
      </c>
      <c r="I53" s="264">
        <v>143</v>
      </c>
      <c r="J53" s="264">
        <v>137</v>
      </c>
      <c r="K53" s="294">
        <v>0.9</v>
      </c>
      <c r="L53" s="267">
        <v>0.962264150943396</v>
      </c>
      <c r="M53" s="267">
        <v>0.977941176470588</v>
      </c>
      <c r="N53" s="267">
        <v>0.958041958041958</v>
      </c>
      <c r="O53" s="332">
        <v>4458</v>
      </c>
      <c r="P53" s="266">
        <v>4230</v>
      </c>
      <c r="Q53" s="266">
        <v>150</v>
      </c>
      <c r="R53" s="264">
        <v>130</v>
      </c>
      <c r="S53" s="264">
        <v>133</v>
      </c>
      <c r="T53" s="267">
        <v>0.94885598923284</v>
      </c>
      <c r="U53" s="267">
        <v>0.943396226415094</v>
      </c>
      <c r="V53" s="268">
        <v>0.955882352941177</v>
      </c>
      <c r="W53" s="268">
        <v>0.93006993006993</v>
      </c>
      <c r="X53" s="295">
        <v>-0.0124861265260822</v>
      </c>
      <c r="Y53" s="271">
        <v>1066</v>
      </c>
      <c r="Z53" s="333">
        <v>1021</v>
      </c>
      <c r="AA53" s="333">
        <v>1061</v>
      </c>
      <c r="AB53" s="333">
        <v>1017</v>
      </c>
      <c r="AC53" s="334">
        <v>0.957786116322702</v>
      </c>
      <c r="AD53" s="268">
        <v>0.958529688972667</v>
      </c>
      <c r="AE53" s="295">
        <v>-0.000743572649965607</v>
      </c>
      <c r="AF53" s="272"/>
      <c r="AG53" s="274"/>
    </row>
    <row r="54" spans="1:33">
      <c r="A54" s="315" t="s">
        <v>25</v>
      </c>
      <c r="B54" s="293" t="s">
        <v>3266</v>
      </c>
      <c r="C54" s="293" t="s">
        <v>91</v>
      </c>
      <c r="D54" s="293" t="s">
        <v>92</v>
      </c>
      <c r="E54" s="266">
        <v>0</v>
      </c>
      <c r="F54" s="266">
        <v>0</v>
      </c>
      <c r="G54" s="264">
        <v>0</v>
      </c>
      <c r="H54" s="264">
        <v>0</v>
      </c>
      <c r="I54" s="264">
        <v>0</v>
      </c>
      <c r="J54" s="264">
        <v>0</v>
      </c>
      <c r="K54" s="294">
        <v>0.9</v>
      </c>
      <c r="L54" s="267">
        <v>0</v>
      </c>
      <c r="M54" s="267">
        <v>0</v>
      </c>
      <c r="N54" s="267">
        <v>0</v>
      </c>
      <c r="O54" s="332">
        <v>0</v>
      </c>
      <c r="P54" s="266">
        <v>0</v>
      </c>
      <c r="Q54" s="266">
        <v>0</v>
      </c>
      <c r="R54" s="264">
        <v>0</v>
      </c>
      <c r="S54" s="264">
        <v>0</v>
      </c>
      <c r="T54" s="267">
        <v>0</v>
      </c>
      <c r="U54" s="267">
        <v>0</v>
      </c>
      <c r="V54" s="268">
        <v>0</v>
      </c>
      <c r="W54" s="268">
        <v>0</v>
      </c>
      <c r="X54" s="295">
        <v>0</v>
      </c>
      <c r="Y54" s="271">
        <v>0</v>
      </c>
      <c r="Z54" s="333">
        <v>0</v>
      </c>
      <c r="AA54" s="333">
        <v>0</v>
      </c>
      <c r="AB54" s="333">
        <v>0</v>
      </c>
      <c r="AC54" s="334">
        <v>0</v>
      </c>
      <c r="AD54" s="268">
        <v>0</v>
      </c>
      <c r="AE54" s="295">
        <v>0</v>
      </c>
      <c r="AF54" s="272"/>
      <c r="AG54" s="274"/>
    </row>
    <row r="55" spans="1:33">
      <c r="A55" s="315" t="s">
        <v>25</v>
      </c>
      <c r="B55" s="293" t="s">
        <v>3266</v>
      </c>
      <c r="C55" s="293" t="s">
        <v>95</v>
      </c>
      <c r="D55" s="293" t="s">
        <v>96</v>
      </c>
      <c r="E55" s="266">
        <v>139</v>
      </c>
      <c r="F55" s="266">
        <v>137</v>
      </c>
      <c r="G55" s="264">
        <v>113</v>
      </c>
      <c r="H55" s="264">
        <v>112</v>
      </c>
      <c r="I55" s="264">
        <v>120</v>
      </c>
      <c r="J55" s="264">
        <v>118</v>
      </c>
      <c r="K55" s="294">
        <v>0.9</v>
      </c>
      <c r="L55" s="267">
        <v>0.985611510791367</v>
      </c>
      <c r="M55" s="267">
        <v>0.991150442477876</v>
      </c>
      <c r="N55" s="267">
        <v>0.983333333333333</v>
      </c>
      <c r="O55" s="332">
        <v>3885</v>
      </c>
      <c r="P55" s="266">
        <v>3798</v>
      </c>
      <c r="Q55" s="266">
        <v>137</v>
      </c>
      <c r="R55" s="264">
        <v>112</v>
      </c>
      <c r="S55" s="264">
        <v>118</v>
      </c>
      <c r="T55" s="267">
        <v>0.977606177606178</v>
      </c>
      <c r="U55" s="267">
        <v>0.985611510791367</v>
      </c>
      <c r="V55" s="268">
        <v>0.991150442477876</v>
      </c>
      <c r="W55" s="268">
        <v>0.983333333333333</v>
      </c>
      <c r="X55" s="295">
        <v>-0.00553893168650921</v>
      </c>
      <c r="Y55" s="271">
        <v>917</v>
      </c>
      <c r="Z55" s="333">
        <v>905</v>
      </c>
      <c r="AA55" s="333">
        <v>914</v>
      </c>
      <c r="AB55" s="333">
        <v>896</v>
      </c>
      <c r="AC55" s="334">
        <v>0.986913849509269</v>
      </c>
      <c r="AD55" s="268">
        <v>0.980306345733042</v>
      </c>
      <c r="AE55" s="295">
        <v>0.00660750377622776</v>
      </c>
      <c r="AF55" s="272"/>
      <c r="AG55" s="274"/>
    </row>
    <row r="56" spans="1:33">
      <c r="A56" s="315" t="s">
        <v>25</v>
      </c>
      <c r="B56" s="293" t="s">
        <v>3266</v>
      </c>
      <c r="C56" s="293" t="s">
        <v>89</v>
      </c>
      <c r="D56" s="293" t="s">
        <v>90</v>
      </c>
      <c r="E56" s="266">
        <v>56</v>
      </c>
      <c r="F56" s="266">
        <v>56</v>
      </c>
      <c r="G56" s="264">
        <v>56</v>
      </c>
      <c r="H56" s="264">
        <v>56</v>
      </c>
      <c r="I56" s="264">
        <v>57</v>
      </c>
      <c r="J56" s="264">
        <v>57</v>
      </c>
      <c r="K56" s="294">
        <v>0.9</v>
      </c>
      <c r="L56" s="267">
        <v>1</v>
      </c>
      <c r="M56" s="267">
        <v>1</v>
      </c>
      <c r="N56" s="267">
        <v>1</v>
      </c>
      <c r="O56" s="332">
        <v>1694</v>
      </c>
      <c r="P56" s="266">
        <v>1584</v>
      </c>
      <c r="Q56" s="266">
        <v>55</v>
      </c>
      <c r="R56" s="264">
        <v>54</v>
      </c>
      <c r="S56" s="264">
        <v>55</v>
      </c>
      <c r="T56" s="267">
        <v>0.935064935064935</v>
      </c>
      <c r="U56" s="267">
        <v>0.982142857142857</v>
      </c>
      <c r="V56" s="268">
        <v>0.964285714285714</v>
      </c>
      <c r="W56" s="268">
        <v>0.964912280701754</v>
      </c>
      <c r="X56" s="295">
        <v>0.0178571428571428</v>
      </c>
      <c r="Y56" s="271">
        <v>403</v>
      </c>
      <c r="Z56" s="333">
        <v>383</v>
      </c>
      <c r="AA56" s="333">
        <v>398</v>
      </c>
      <c r="AB56" s="333">
        <v>350</v>
      </c>
      <c r="AC56" s="334">
        <v>0.950372208436725</v>
      </c>
      <c r="AD56" s="268">
        <v>0.879396984924623</v>
      </c>
      <c r="AE56" s="295">
        <v>0.0709752235121014</v>
      </c>
      <c r="AF56" s="272"/>
      <c r="AG56" s="274"/>
    </row>
    <row r="57" spans="1:33">
      <c r="A57" s="315" t="s">
        <v>25</v>
      </c>
      <c r="B57" s="293" t="s">
        <v>3266</v>
      </c>
      <c r="C57" s="293" t="s">
        <v>87</v>
      </c>
      <c r="D57" s="293" t="s">
        <v>88</v>
      </c>
      <c r="E57" s="266">
        <v>62</v>
      </c>
      <c r="F57" s="266">
        <v>60</v>
      </c>
      <c r="G57" s="264">
        <v>61</v>
      </c>
      <c r="H57" s="264">
        <v>61</v>
      </c>
      <c r="I57" s="264">
        <v>64</v>
      </c>
      <c r="J57" s="264">
        <v>62</v>
      </c>
      <c r="K57" s="294">
        <v>0.9</v>
      </c>
      <c r="L57" s="267">
        <v>0.967741935483871</v>
      </c>
      <c r="M57" s="267">
        <v>1</v>
      </c>
      <c r="N57" s="267">
        <v>0.96875</v>
      </c>
      <c r="O57" s="332">
        <v>1867</v>
      </c>
      <c r="P57" s="266">
        <v>1826</v>
      </c>
      <c r="Q57" s="266">
        <v>59</v>
      </c>
      <c r="R57" s="264">
        <v>61</v>
      </c>
      <c r="S57" s="264">
        <v>61</v>
      </c>
      <c r="T57" s="267">
        <v>0.978039635779325</v>
      </c>
      <c r="U57" s="267">
        <v>0.951612903225806</v>
      </c>
      <c r="V57" s="268">
        <v>1</v>
      </c>
      <c r="W57" s="268">
        <v>0.953125</v>
      </c>
      <c r="X57" s="295">
        <v>-0.0483870967741935</v>
      </c>
      <c r="Y57" s="271">
        <v>454</v>
      </c>
      <c r="Z57" s="333">
        <v>448</v>
      </c>
      <c r="AA57" s="333">
        <v>458</v>
      </c>
      <c r="AB57" s="333">
        <v>452</v>
      </c>
      <c r="AC57" s="334">
        <v>0.986784140969163</v>
      </c>
      <c r="AD57" s="268">
        <v>0.986899563318777</v>
      </c>
      <c r="AE57" s="295">
        <v>-0.000115422349614258</v>
      </c>
      <c r="AF57" s="272"/>
      <c r="AG57" s="274"/>
    </row>
    <row r="58" spans="1:33">
      <c r="A58" s="315" t="s">
        <v>25</v>
      </c>
      <c r="B58" s="293" t="s">
        <v>3266</v>
      </c>
      <c r="C58" s="293" t="s">
        <v>93</v>
      </c>
      <c r="D58" s="293" t="s">
        <v>94</v>
      </c>
      <c r="E58" s="266">
        <v>111</v>
      </c>
      <c r="F58" s="266">
        <v>111</v>
      </c>
      <c r="G58" s="264">
        <v>97</v>
      </c>
      <c r="H58" s="264">
        <v>96</v>
      </c>
      <c r="I58" s="264">
        <v>102</v>
      </c>
      <c r="J58" s="264">
        <v>102</v>
      </c>
      <c r="K58" s="294">
        <v>0.9</v>
      </c>
      <c r="L58" s="267">
        <v>1</v>
      </c>
      <c r="M58" s="267">
        <v>0.989690721649485</v>
      </c>
      <c r="N58" s="267">
        <v>1</v>
      </c>
      <c r="O58" s="332">
        <v>3365</v>
      </c>
      <c r="P58" s="266">
        <v>3236</v>
      </c>
      <c r="Q58" s="266">
        <v>107</v>
      </c>
      <c r="R58" s="264">
        <v>93</v>
      </c>
      <c r="S58" s="264">
        <v>100</v>
      </c>
      <c r="T58" s="267">
        <v>0.961664190193165</v>
      </c>
      <c r="U58" s="267">
        <v>0.963963963963964</v>
      </c>
      <c r="V58" s="268">
        <v>0.958762886597938</v>
      </c>
      <c r="W58" s="268">
        <v>0.980392156862745</v>
      </c>
      <c r="X58" s="295">
        <v>0.00520107736602582</v>
      </c>
      <c r="Y58" s="271">
        <v>767</v>
      </c>
      <c r="Z58" s="333">
        <v>726</v>
      </c>
      <c r="AA58" s="333">
        <v>795</v>
      </c>
      <c r="AB58" s="333">
        <v>765</v>
      </c>
      <c r="AC58" s="334">
        <v>0.946544980443285</v>
      </c>
      <c r="AD58" s="268">
        <v>0.962264150943396</v>
      </c>
      <c r="AE58" s="295">
        <v>-0.0157191705001107</v>
      </c>
      <c r="AF58" s="272"/>
      <c r="AG58" s="274"/>
    </row>
    <row r="59" spans="1:33">
      <c r="A59" s="315" t="s">
        <v>25</v>
      </c>
      <c r="B59" s="293" t="s">
        <v>3276</v>
      </c>
      <c r="C59" s="293" t="s">
        <v>3277</v>
      </c>
      <c r="D59" s="293" t="s">
        <v>3278</v>
      </c>
      <c r="E59" s="266">
        <v>0</v>
      </c>
      <c r="F59" s="266">
        <v>0</v>
      </c>
      <c r="G59" s="264">
        <v>0</v>
      </c>
      <c r="H59" s="264">
        <v>0</v>
      </c>
      <c r="I59" s="264">
        <v>0</v>
      </c>
      <c r="J59" s="264">
        <v>0</v>
      </c>
      <c r="K59" s="294">
        <v>0.9</v>
      </c>
      <c r="L59" s="267">
        <v>0</v>
      </c>
      <c r="M59" s="267">
        <v>0</v>
      </c>
      <c r="N59" s="267">
        <v>0</v>
      </c>
      <c r="O59" s="332">
        <v>0</v>
      </c>
      <c r="P59" s="266">
        <v>0</v>
      </c>
      <c r="Q59" s="266">
        <v>0</v>
      </c>
      <c r="R59" s="264">
        <v>0</v>
      </c>
      <c r="S59" s="264">
        <v>0</v>
      </c>
      <c r="T59" s="267">
        <v>0</v>
      </c>
      <c r="U59" s="267">
        <v>0</v>
      </c>
      <c r="V59" s="268">
        <v>0</v>
      </c>
      <c r="W59" s="268">
        <v>0</v>
      </c>
      <c r="X59" s="295">
        <v>0</v>
      </c>
      <c r="Y59" s="271">
        <v>0</v>
      </c>
      <c r="Z59" s="333">
        <v>0</v>
      </c>
      <c r="AA59" s="333">
        <v>0</v>
      </c>
      <c r="AB59" s="333">
        <v>0</v>
      </c>
      <c r="AC59" s="334">
        <v>0</v>
      </c>
      <c r="AD59" s="268">
        <v>0</v>
      </c>
      <c r="AE59" s="295">
        <v>0</v>
      </c>
      <c r="AF59" s="272"/>
      <c r="AG59" s="274"/>
    </row>
    <row r="60" spans="1:33">
      <c r="A60" s="315" t="s">
        <v>25</v>
      </c>
      <c r="B60" s="293" t="s">
        <v>3276</v>
      </c>
      <c r="C60" s="293" t="s">
        <v>3279</v>
      </c>
      <c r="D60" s="293" t="s">
        <v>3280</v>
      </c>
      <c r="E60" s="266">
        <v>0</v>
      </c>
      <c r="F60" s="266">
        <v>0</v>
      </c>
      <c r="G60" s="264">
        <v>0</v>
      </c>
      <c r="H60" s="264">
        <v>0</v>
      </c>
      <c r="I60" s="264">
        <v>0</v>
      </c>
      <c r="J60" s="264">
        <v>0</v>
      </c>
      <c r="K60" s="294">
        <v>0.9</v>
      </c>
      <c r="L60" s="267">
        <v>0</v>
      </c>
      <c r="M60" s="267">
        <v>0</v>
      </c>
      <c r="N60" s="267">
        <v>0</v>
      </c>
      <c r="O60" s="332">
        <v>0</v>
      </c>
      <c r="P60" s="266">
        <v>0</v>
      </c>
      <c r="Q60" s="266">
        <v>0</v>
      </c>
      <c r="R60" s="264">
        <v>0</v>
      </c>
      <c r="S60" s="264">
        <v>0</v>
      </c>
      <c r="T60" s="267">
        <v>0</v>
      </c>
      <c r="U60" s="267">
        <v>0</v>
      </c>
      <c r="V60" s="268">
        <v>0</v>
      </c>
      <c r="W60" s="268">
        <v>0</v>
      </c>
      <c r="X60" s="295">
        <v>0</v>
      </c>
      <c r="Y60" s="271">
        <v>0</v>
      </c>
      <c r="Z60" s="333">
        <v>0</v>
      </c>
      <c r="AA60" s="333">
        <v>0</v>
      </c>
      <c r="AB60" s="333">
        <v>0</v>
      </c>
      <c r="AC60" s="334">
        <v>0</v>
      </c>
      <c r="AD60" s="268">
        <v>0</v>
      </c>
      <c r="AE60" s="295">
        <v>0</v>
      </c>
      <c r="AF60" s="272"/>
      <c r="AG60" s="274"/>
    </row>
    <row r="61" spans="1:33">
      <c r="A61" s="315" t="s">
        <v>25</v>
      </c>
      <c r="B61" s="293" t="s">
        <v>3276</v>
      </c>
      <c r="C61" s="293" t="s">
        <v>3281</v>
      </c>
      <c r="D61" s="293" t="s">
        <v>3282</v>
      </c>
      <c r="E61" s="266">
        <v>0</v>
      </c>
      <c r="F61" s="266">
        <v>0</v>
      </c>
      <c r="G61" s="264">
        <v>0</v>
      </c>
      <c r="H61" s="264">
        <v>0</v>
      </c>
      <c r="I61" s="264">
        <v>0</v>
      </c>
      <c r="J61" s="264">
        <v>0</v>
      </c>
      <c r="K61" s="294">
        <v>0.9</v>
      </c>
      <c r="L61" s="267">
        <v>0</v>
      </c>
      <c r="M61" s="267">
        <v>0</v>
      </c>
      <c r="N61" s="267">
        <v>0</v>
      </c>
      <c r="O61" s="332">
        <v>0</v>
      </c>
      <c r="P61" s="266">
        <v>0</v>
      </c>
      <c r="Q61" s="266">
        <v>0</v>
      </c>
      <c r="R61" s="264">
        <v>0</v>
      </c>
      <c r="S61" s="264">
        <v>0</v>
      </c>
      <c r="T61" s="267">
        <v>0</v>
      </c>
      <c r="U61" s="267">
        <v>0</v>
      </c>
      <c r="V61" s="268">
        <v>0</v>
      </c>
      <c r="W61" s="268">
        <v>0</v>
      </c>
      <c r="X61" s="295">
        <v>0</v>
      </c>
      <c r="Y61" s="271">
        <v>0</v>
      </c>
      <c r="Z61" s="333">
        <v>0</v>
      </c>
      <c r="AA61" s="333">
        <v>0</v>
      </c>
      <c r="AB61" s="333">
        <v>0</v>
      </c>
      <c r="AC61" s="334">
        <v>0</v>
      </c>
      <c r="AD61" s="268">
        <v>0</v>
      </c>
      <c r="AE61" s="295">
        <v>0</v>
      </c>
      <c r="AF61" s="272"/>
      <c r="AG61" s="274"/>
    </row>
    <row r="62" spans="1:33">
      <c r="A62" s="315" t="s">
        <v>25</v>
      </c>
      <c r="B62" s="293" t="s">
        <v>3276</v>
      </c>
      <c r="C62" s="293" t="s">
        <v>3283</v>
      </c>
      <c r="D62" s="293" t="s">
        <v>3284</v>
      </c>
      <c r="E62" s="266">
        <v>0</v>
      </c>
      <c r="F62" s="266">
        <v>0</v>
      </c>
      <c r="G62" s="264">
        <v>0</v>
      </c>
      <c r="H62" s="264">
        <v>0</v>
      </c>
      <c r="I62" s="264">
        <v>0</v>
      </c>
      <c r="J62" s="264">
        <v>0</v>
      </c>
      <c r="K62" s="294">
        <v>0.9</v>
      </c>
      <c r="L62" s="267">
        <v>0</v>
      </c>
      <c r="M62" s="267">
        <v>0</v>
      </c>
      <c r="N62" s="267">
        <v>0</v>
      </c>
      <c r="O62" s="332">
        <v>0</v>
      </c>
      <c r="P62" s="266">
        <v>0</v>
      </c>
      <c r="Q62" s="266">
        <v>0</v>
      </c>
      <c r="R62" s="264">
        <v>0</v>
      </c>
      <c r="S62" s="264">
        <v>0</v>
      </c>
      <c r="T62" s="267">
        <v>0</v>
      </c>
      <c r="U62" s="267">
        <v>0</v>
      </c>
      <c r="V62" s="268">
        <v>0</v>
      </c>
      <c r="W62" s="268">
        <v>0</v>
      </c>
      <c r="X62" s="295">
        <v>0</v>
      </c>
      <c r="Y62" s="271">
        <v>0</v>
      </c>
      <c r="Z62" s="333">
        <v>0</v>
      </c>
      <c r="AA62" s="333">
        <v>0</v>
      </c>
      <c r="AB62" s="333">
        <v>0</v>
      </c>
      <c r="AC62" s="334">
        <v>0</v>
      </c>
      <c r="AD62" s="268">
        <v>0</v>
      </c>
      <c r="AE62" s="295">
        <v>0</v>
      </c>
      <c r="AF62" s="272"/>
      <c r="AG62" s="274"/>
    </row>
    <row r="63" spans="1:33">
      <c r="A63" s="315" t="s">
        <v>25</v>
      </c>
      <c r="B63" s="293" t="s">
        <v>3276</v>
      </c>
      <c r="C63" s="293" t="s">
        <v>97</v>
      </c>
      <c r="D63" s="293" t="s">
        <v>98</v>
      </c>
      <c r="E63" s="266">
        <v>0</v>
      </c>
      <c r="F63" s="266">
        <v>0</v>
      </c>
      <c r="G63" s="264">
        <v>0</v>
      </c>
      <c r="H63" s="264">
        <v>0</v>
      </c>
      <c r="I63" s="264">
        <v>0</v>
      </c>
      <c r="J63" s="264">
        <v>0</v>
      </c>
      <c r="K63" s="294">
        <v>0.9</v>
      </c>
      <c r="L63" s="267">
        <v>0</v>
      </c>
      <c r="M63" s="267">
        <v>0</v>
      </c>
      <c r="N63" s="267">
        <v>0</v>
      </c>
      <c r="O63" s="332">
        <v>0</v>
      </c>
      <c r="P63" s="266">
        <v>0</v>
      </c>
      <c r="Q63" s="266">
        <v>0</v>
      </c>
      <c r="R63" s="264">
        <v>0</v>
      </c>
      <c r="S63" s="264">
        <v>0</v>
      </c>
      <c r="T63" s="267">
        <v>0</v>
      </c>
      <c r="U63" s="267">
        <v>0</v>
      </c>
      <c r="V63" s="268">
        <v>0</v>
      </c>
      <c r="W63" s="268">
        <v>0</v>
      </c>
      <c r="X63" s="295">
        <v>0</v>
      </c>
      <c r="Y63" s="271">
        <v>0</v>
      </c>
      <c r="Z63" s="333">
        <v>0</v>
      </c>
      <c r="AA63" s="333">
        <v>0</v>
      </c>
      <c r="AB63" s="333">
        <v>0</v>
      </c>
      <c r="AC63" s="334">
        <v>0</v>
      </c>
      <c r="AD63" s="268">
        <v>0</v>
      </c>
      <c r="AE63" s="295">
        <v>0</v>
      </c>
      <c r="AF63" s="272"/>
      <c r="AG63" s="274"/>
    </row>
    <row r="64" spans="1:33">
      <c r="A64" s="315" t="s">
        <v>25</v>
      </c>
      <c r="B64" s="293" t="s">
        <v>3276</v>
      </c>
      <c r="C64" s="293" t="s">
        <v>103</v>
      </c>
      <c r="D64" s="293" t="s">
        <v>104</v>
      </c>
      <c r="E64" s="266">
        <v>0</v>
      </c>
      <c r="F64" s="266">
        <v>0</v>
      </c>
      <c r="G64" s="264">
        <v>0</v>
      </c>
      <c r="H64" s="264">
        <v>0</v>
      </c>
      <c r="I64" s="264">
        <v>0</v>
      </c>
      <c r="J64" s="264">
        <v>0</v>
      </c>
      <c r="K64" s="294">
        <v>0.9</v>
      </c>
      <c r="L64" s="267">
        <v>0</v>
      </c>
      <c r="M64" s="267">
        <v>0</v>
      </c>
      <c r="N64" s="267">
        <v>0</v>
      </c>
      <c r="O64" s="332">
        <v>0</v>
      </c>
      <c r="P64" s="266">
        <v>0</v>
      </c>
      <c r="Q64" s="266">
        <v>0</v>
      </c>
      <c r="R64" s="264">
        <v>0</v>
      </c>
      <c r="S64" s="264">
        <v>0</v>
      </c>
      <c r="T64" s="267">
        <v>0</v>
      </c>
      <c r="U64" s="267">
        <v>0</v>
      </c>
      <c r="V64" s="268">
        <v>0</v>
      </c>
      <c r="W64" s="268">
        <v>0</v>
      </c>
      <c r="X64" s="295">
        <v>0</v>
      </c>
      <c r="Y64" s="271">
        <v>0</v>
      </c>
      <c r="Z64" s="333">
        <v>0</v>
      </c>
      <c r="AA64" s="333">
        <v>0</v>
      </c>
      <c r="AB64" s="333">
        <v>0</v>
      </c>
      <c r="AC64" s="334">
        <v>0</v>
      </c>
      <c r="AD64" s="268">
        <v>0</v>
      </c>
      <c r="AE64" s="295">
        <v>0</v>
      </c>
      <c r="AF64" s="272"/>
      <c r="AG64" s="274"/>
    </row>
    <row r="65" spans="1:33">
      <c r="A65" s="315" t="s">
        <v>25</v>
      </c>
      <c r="B65" s="293" t="s">
        <v>3276</v>
      </c>
      <c r="C65" s="293" t="s">
        <v>105</v>
      </c>
      <c r="D65" s="293" t="s">
        <v>106</v>
      </c>
      <c r="E65" s="266">
        <v>122</v>
      </c>
      <c r="F65" s="266">
        <v>113</v>
      </c>
      <c r="G65" s="264">
        <v>101</v>
      </c>
      <c r="H65" s="264">
        <v>94</v>
      </c>
      <c r="I65" s="264">
        <v>100</v>
      </c>
      <c r="J65" s="264">
        <v>92</v>
      </c>
      <c r="K65" s="294">
        <v>0.9</v>
      </c>
      <c r="L65" s="267">
        <v>0.926229508196721</v>
      </c>
      <c r="M65" s="267">
        <v>0.930693069306931</v>
      </c>
      <c r="N65" s="267">
        <v>0.92</v>
      </c>
      <c r="O65" s="332">
        <v>3417</v>
      </c>
      <c r="P65" s="266">
        <v>2966</v>
      </c>
      <c r="Q65" s="266">
        <v>110</v>
      </c>
      <c r="R65" s="264">
        <v>92</v>
      </c>
      <c r="S65" s="264">
        <v>92</v>
      </c>
      <c r="T65" s="267">
        <v>0.868012876792508</v>
      </c>
      <c r="U65" s="267">
        <v>0.901639344262295</v>
      </c>
      <c r="V65" s="268">
        <v>0.910891089108911</v>
      </c>
      <c r="W65" s="268">
        <v>0.92</v>
      </c>
      <c r="X65" s="295">
        <v>-0.00925174484661584</v>
      </c>
      <c r="Y65" s="271">
        <v>832</v>
      </c>
      <c r="Z65" s="333">
        <v>724</v>
      </c>
      <c r="AA65" s="333">
        <v>826</v>
      </c>
      <c r="AB65" s="333">
        <v>722</v>
      </c>
      <c r="AC65" s="334">
        <v>0.870192307692308</v>
      </c>
      <c r="AD65" s="268">
        <v>0.87409200968523</v>
      </c>
      <c r="AE65" s="295">
        <v>-0.00389970199292233</v>
      </c>
      <c r="AF65" s="272"/>
      <c r="AG65" s="274"/>
    </row>
    <row r="66" spans="1:33">
      <c r="A66" s="315" t="s">
        <v>25</v>
      </c>
      <c r="B66" s="293" t="s">
        <v>3276</v>
      </c>
      <c r="C66" s="293" t="s">
        <v>99</v>
      </c>
      <c r="D66" s="293" t="s">
        <v>100</v>
      </c>
      <c r="E66" s="266">
        <v>64</v>
      </c>
      <c r="F66" s="266">
        <v>55</v>
      </c>
      <c r="G66" s="264">
        <v>61</v>
      </c>
      <c r="H66" s="264">
        <v>56</v>
      </c>
      <c r="I66" s="264">
        <v>47</v>
      </c>
      <c r="J66" s="264">
        <v>46</v>
      </c>
      <c r="K66" s="294">
        <v>0.9</v>
      </c>
      <c r="L66" s="267">
        <v>0.859375</v>
      </c>
      <c r="M66" s="267">
        <v>0.918032786885246</v>
      </c>
      <c r="N66" s="267">
        <v>0.978723404255319</v>
      </c>
      <c r="O66" s="332">
        <v>1750</v>
      </c>
      <c r="P66" s="266">
        <v>1446</v>
      </c>
      <c r="Q66" s="266">
        <v>54</v>
      </c>
      <c r="R66" s="264">
        <v>51</v>
      </c>
      <c r="S66" s="264">
        <v>40</v>
      </c>
      <c r="T66" s="267">
        <v>0.826285714285714</v>
      </c>
      <c r="U66" s="267">
        <v>0.84375</v>
      </c>
      <c r="V66" s="268">
        <v>0.836065573770492</v>
      </c>
      <c r="W66" s="268">
        <v>0.851063829787234</v>
      </c>
      <c r="X66" s="295">
        <v>0.00768442622950816</v>
      </c>
      <c r="Y66" s="271">
        <v>421</v>
      </c>
      <c r="Z66" s="333">
        <v>341</v>
      </c>
      <c r="AA66" s="333">
        <v>412</v>
      </c>
      <c r="AB66" s="333">
        <v>336</v>
      </c>
      <c r="AC66" s="334">
        <v>0.809976247030879</v>
      </c>
      <c r="AD66" s="268">
        <v>0.815533980582524</v>
      </c>
      <c r="AE66" s="295">
        <v>-0.00555773355164535</v>
      </c>
      <c r="AF66" s="272"/>
      <c r="AG66" s="274"/>
    </row>
    <row r="67" spans="1:33">
      <c r="A67" s="315" t="s">
        <v>25</v>
      </c>
      <c r="B67" s="293" t="s">
        <v>3276</v>
      </c>
      <c r="C67" s="293" t="s">
        <v>176</v>
      </c>
      <c r="D67" s="293" t="s">
        <v>177</v>
      </c>
      <c r="E67" s="266">
        <v>81</v>
      </c>
      <c r="F67" s="266">
        <v>78</v>
      </c>
      <c r="G67" s="264">
        <v>73</v>
      </c>
      <c r="H67" s="264">
        <v>67</v>
      </c>
      <c r="I67" s="264">
        <v>73</v>
      </c>
      <c r="J67" s="264">
        <v>69</v>
      </c>
      <c r="K67" s="294">
        <v>0.9</v>
      </c>
      <c r="L67" s="267">
        <v>0.962962962962963</v>
      </c>
      <c r="M67" s="267">
        <v>0.917808219178082</v>
      </c>
      <c r="N67" s="267">
        <v>0.945205479452055</v>
      </c>
      <c r="O67" s="332">
        <v>2445</v>
      </c>
      <c r="P67" s="266">
        <v>2158</v>
      </c>
      <c r="Q67" s="266">
        <v>76</v>
      </c>
      <c r="R67" s="264">
        <v>67</v>
      </c>
      <c r="S67" s="264">
        <v>63</v>
      </c>
      <c r="T67" s="267">
        <v>0.882617586912065</v>
      </c>
      <c r="U67" s="267">
        <v>0.938271604938272</v>
      </c>
      <c r="V67" s="268">
        <v>0.917808219178082</v>
      </c>
      <c r="W67" s="268">
        <v>0.863013698630137</v>
      </c>
      <c r="X67" s="295">
        <v>0.0204633857601894</v>
      </c>
      <c r="Y67" s="271">
        <v>572</v>
      </c>
      <c r="Z67" s="333">
        <v>523</v>
      </c>
      <c r="AA67" s="333">
        <v>594</v>
      </c>
      <c r="AB67" s="333">
        <v>527</v>
      </c>
      <c r="AC67" s="334">
        <v>0.914335664335664</v>
      </c>
      <c r="AD67" s="268">
        <v>0.887205387205387</v>
      </c>
      <c r="AE67" s="295">
        <v>0.0271302771302772</v>
      </c>
      <c r="AF67" s="272"/>
      <c r="AG67" s="274"/>
    </row>
    <row r="68" spans="1:33">
      <c r="A68" s="315" t="s">
        <v>25</v>
      </c>
      <c r="B68" s="293" t="s">
        <v>3276</v>
      </c>
      <c r="C68" s="293" t="s">
        <v>101</v>
      </c>
      <c r="D68" s="293" t="s">
        <v>102</v>
      </c>
      <c r="E68" s="266">
        <v>63</v>
      </c>
      <c r="F68" s="266">
        <v>63</v>
      </c>
      <c r="G68" s="264">
        <v>56</v>
      </c>
      <c r="H68" s="264">
        <v>55</v>
      </c>
      <c r="I68" s="264">
        <v>48</v>
      </c>
      <c r="J68" s="264">
        <v>47</v>
      </c>
      <c r="K68" s="294">
        <v>0.9</v>
      </c>
      <c r="L68" s="267">
        <v>1</v>
      </c>
      <c r="M68" s="267">
        <v>0.982142857142857</v>
      </c>
      <c r="N68" s="267">
        <v>0.979166666666667</v>
      </c>
      <c r="O68" s="332">
        <v>1756</v>
      </c>
      <c r="P68" s="266">
        <v>1581</v>
      </c>
      <c r="Q68" s="266">
        <v>57</v>
      </c>
      <c r="R68" s="264">
        <v>48</v>
      </c>
      <c r="S68" s="264">
        <v>42</v>
      </c>
      <c r="T68" s="267">
        <v>0.900341685649203</v>
      </c>
      <c r="U68" s="267">
        <v>0.904761904761905</v>
      </c>
      <c r="V68" s="268">
        <v>0.857142857142857</v>
      </c>
      <c r="W68" s="268">
        <v>0.875</v>
      </c>
      <c r="X68" s="295">
        <v>0.0476190476190477</v>
      </c>
      <c r="Y68" s="271">
        <v>411</v>
      </c>
      <c r="Z68" s="333">
        <v>369</v>
      </c>
      <c r="AA68" s="333">
        <v>425</v>
      </c>
      <c r="AB68" s="333">
        <v>374</v>
      </c>
      <c r="AC68" s="334">
        <v>0.897810218978102</v>
      </c>
      <c r="AD68" s="268">
        <v>0.88</v>
      </c>
      <c r="AE68" s="295">
        <v>0.0178102189781022</v>
      </c>
      <c r="AF68" s="272"/>
      <c r="AG68" s="274"/>
    </row>
    <row r="69" spans="1:33">
      <c r="A69" s="315" t="s">
        <v>25</v>
      </c>
      <c r="B69" s="293" t="s">
        <v>3276</v>
      </c>
      <c r="C69" s="293" t="s">
        <v>109</v>
      </c>
      <c r="D69" s="293" t="s">
        <v>110</v>
      </c>
      <c r="E69" s="266">
        <v>53</v>
      </c>
      <c r="F69" s="266">
        <v>52</v>
      </c>
      <c r="G69" s="264">
        <v>49</v>
      </c>
      <c r="H69" s="264">
        <v>47</v>
      </c>
      <c r="I69" s="264">
        <v>52</v>
      </c>
      <c r="J69" s="264">
        <v>52</v>
      </c>
      <c r="K69" s="294">
        <v>0.9</v>
      </c>
      <c r="L69" s="267">
        <v>0.981132075471698</v>
      </c>
      <c r="M69" s="267">
        <v>0.959183673469388</v>
      </c>
      <c r="N69" s="267">
        <v>1</v>
      </c>
      <c r="O69" s="332">
        <v>1468</v>
      </c>
      <c r="P69" s="266">
        <v>1411</v>
      </c>
      <c r="Q69" s="266">
        <v>49</v>
      </c>
      <c r="R69" s="264">
        <v>47</v>
      </c>
      <c r="S69" s="264">
        <v>47</v>
      </c>
      <c r="T69" s="267">
        <v>0.961171662125341</v>
      </c>
      <c r="U69" s="267">
        <v>0.924528301886792</v>
      </c>
      <c r="V69" s="268">
        <v>0.959183673469388</v>
      </c>
      <c r="W69" s="268">
        <v>0.903846153846154</v>
      </c>
      <c r="X69" s="295">
        <v>-0.0346553715825952</v>
      </c>
      <c r="Y69" s="271">
        <v>359</v>
      </c>
      <c r="Z69" s="333">
        <v>343</v>
      </c>
      <c r="AA69" s="333">
        <v>345</v>
      </c>
      <c r="AB69" s="333">
        <v>327</v>
      </c>
      <c r="AC69" s="334">
        <v>0.955431754874652</v>
      </c>
      <c r="AD69" s="268">
        <v>0.947826086956522</v>
      </c>
      <c r="AE69" s="295">
        <v>0.00760566791813011</v>
      </c>
      <c r="AF69" s="272"/>
      <c r="AG69" s="274"/>
    </row>
    <row r="70" spans="1:33">
      <c r="A70" s="315" t="s">
        <v>25</v>
      </c>
      <c r="B70" s="293" t="s">
        <v>3276</v>
      </c>
      <c r="C70" s="293" t="s">
        <v>178</v>
      </c>
      <c r="D70" s="293" t="s">
        <v>179</v>
      </c>
      <c r="E70" s="266">
        <v>60</v>
      </c>
      <c r="F70" s="266">
        <v>55</v>
      </c>
      <c r="G70" s="264">
        <v>48</v>
      </c>
      <c r="H70" s="264">
        <v>45</v>
      </c>
      <c r="I70" s="264">
        <v>48</v>
      </c>
      <c r="J70" s="264">
        <v>45</v>
      </c>
      <c r="K70" s="294">
        <v>0.9</v>
      </c>
      <c r="L70" s="267">
        <v>0.916666666666667</v>
      </c>
      <c r="M70" s="267">
        <v>0.9375</v>
      </c>
      <c r="N70" s="267">
        <v>0.9375</v>
      </c>
      <c r="O70" s="332">
        <v>1564</v>
      </c>
      <c r="P70" s="266">
        <v>1454</v>
      </c>
      <c r="Q70" s="266">
        <v>55</v>
      </c>
      <c r="R70" s="264">
        <v>44</v>
      </c>
      <c r="S70" s="264">
        <v>45</v>
      </c>
      <c r="T70" s="267">
        <v>0.929667519181586</v>
      </c>
      <c r="U70" s="267">
        <v>0.916666666666667</v>
      </c>
      <c r="V70" s="268">
        <v>0.916666666666667</v>
      </c>
      <c r="W70" s="268">
        <v>0.9375</v>
      </c>
      <c r="X70" s="295">
        <v>0</v>
      </c>
      <c r="Y70" s="271">
        <v>388</v>
      </c>
      <c r="Z70" s="333">
        <v>364</v>
      </c>
      <c r="AA70" s="333">
        <v>369</v>
      </c>
      <c r="AB70" s="333">
        <v>336</v>
      </c>
      <c r="AC70" s="334">
        <v>0.938144329896907</v>
      </c>
      <c r="AD70" s="268">
        <v>0.910569105691057</v>
      </c>
      <c r="AE70" s="295">
        <v>0.0275752242058503</v>
      </c>
      <c r="AF70" s="272"/>
      <c r="AG70" s="274"/>
    </row>
    <row r="71" spans="1:33">
      <c r="A71" s="315" t="s">
        <v>25</v>
      </c>
      <c r="B71" s="293" t="s">
        <v>3276</v>
      </c>
      <c r="C71" s="293" t="s">
        <v>107</v>
      </c>
      <c r="D71" s="293" t="s">
        <v>108</v>
      </c>
      <c r="E71" s="266">
        <v>68</v>
      </c>
      <c r="F71" s="266">
        <v>66</v>
      </c>
      <c r="G71" s="264">
        <v>60</v>
      </c>
      <c r="H71" s="264">
        <v>58</v>
      </c>
      <c r="I71" s="264">
        <v>62</v>
      </c>
      <c r="J71" s="264">
        <v>61</v>
      </c>
      <c r="K71" s="294">
        <v>0.9</v>
      </c>
      <c r="L71" s="267">
        <v>0.970588235294118</v>
      </c>
      <c r="M71" s="267">
        <v>0.966666666666667</v>
      </c>
      <c r="N71" s="267">
        <v>0.983870967741935</v>
      </c>
      <c r="O71" s="332">
        <v>1920</v>
      </c>
      <c r="P71" s="266">
        <v>1814</v>
      </c>
      <c r="Q71" s="266">
        <v>66</v>
      </c>
      <c r="R71" s="264">
        <v>58</v>
      </c>
      <c r="S71" s="264">
        <v>58</v>
      </c>
      <c r="T71" s="267">
        <v>0.944791666666667</v>
      </c>
      <c r="U71" s="267">
        <v>0.970588235294118</v>
      </c>
      <c r="V71" s="268">
        <v>0.966666666666667</v>
      </c>
      <c r="W71" s="268">
        <v>0.935483870967742</v>
      </c>
      <c r="X71" s="295">
        <v>0.00392156862745097</v>
      </c>
      <c r="Y71" s="271">
        <v>459</v>
      </c>
      <c r="Z71" s="333">
        <v>428</v>
      </c>
      <c r="AA71" s="333">
        <v>459</v>
      </c>
      <c r="AB71" s="333">
        <v>423</v>
      </c>
      <c r="AC71" s="334">
        <v>0.932461873638344</v>
      </c>
      <c r="AD71" s="268">
        <v>0.92156862745098</v>
      </c>
      <c r="AE71" s="295">
        <v>0.0108932461873639</v>
      </c>
      <c r="AF71" s="272"/>
      <c r="AG71" s="274"/>
    </row>
    <row r="72" spans="1:33">
      <c r="A72" s="315" t="s">
        <v>25</v>
      </c>
      <c r="B72" s="293" t="s">
        <v>3285</v>
      </c>
      <c r="C72" s="293" t="s">
        <v>3286</v>
      </c>
      <c r="D72" s="293" t="s">
        <v>3287</v>
      </c>
      <c r="E72" s="266">
        <v>0</v>
      </c>
      <c r="F72" s="266">
        <v>0</v>
      </c>
      <c r="G72" s="264">
        <v>0</v>
      </c>
      <c r="H72" s="264">
        <v>0</v>
      </c>
      <c r="I72" s="264">
        <v>0</v>
      </c>
      <c r="J72" s="264">
        <v>0</v>
      </c>
      <c r="K72" s="294">
        <v>0.9</v>
      </c>
      <c r="L72" s="267">
        <v>0</v>
      </c>
      <c r="M72" s="267">
        <v>0</v>
      </c>
      <c r="N72" s="267">
        <v>0</v>
      </c>
      <c r="O72" s="332">
        <v>0</v>
      </c>
      <c r="P72" s="266">
        <v>0</v>
      </c>
      <c r="Q72" s="266">
        <v>0</v>
      </c>
      <c r="R72" s="264">
        <v>0</v>
      </c>
      <c r="S72" s="264">
        <v>0</v>
      </c>
      <c r="T72" s="267">
        <v>0</v>
      </c>
      <c r="U72" s="267">
        <v>0</v>
      </c>
      <c r="V72" s="268">
        <v>0</v>
      </c>
      <c r="W72" s="268">
        <v>0</v>
      </c>
      <c r="X72" s="295">
        <v>0</v>
      </c>
      <c r="Y72" s="271">
        <v>0</v>
      </c>
      <c r="Z72" s="333">
        <v>0</v>
      </c>
      <c r="AA72" s="333">
        <v>0</v>
      </c>
      <c r="AB72" s="333">
        <v>0</v>
      </c>
      <c r="AC72" s="334">
        <v>0</v>
      </c>
      <c r="AD72" s="268">
        <v>0</v>
      </c>
      <c r="AE72" s="295">
        <v>0</v>
      </c>
      <c r="AF72" s="272"/>
      <c r="AG72" s="274"/>
    </row>
    <row r="73" spans="1:33">
      <c r="A73" s="315" t="s">
        <v>25</v>
      </c>
      <c r="B73" s="293" t="s">
        <v>3285</v>
      </c>
      <c r="C73" s="293" t="s">
        <v>182</v>
      </c>
      <c r="D73" s="293" t="s">
        <v>183</v>
      </c>
      <c r="E73" s="266">
        <v>93</v>
      </c>
      <c r="F73" s="266">
        <v>89</v>
      </c>
      <c r="G73" s="264">
        <v>75</v>
      </c>
      <c r="H73" s="264">
        <v>64</v>
      </c>
      <c r="I73" s="264">
        <v>73</v>
      </c>
      <c r="J73" s="264">
        <v>65</v>
      </c>
      <c r="K73" s="294">
        <v>0.9</v>
      </c>
      <c r="L73" s="267">
        <v>0.956989247311828</v>
      </c>
      <c r="M73" s="267">
        <v>0.853333333333333</v>
      </c>
      <c r="N73" s="267">
        <v>0.89041095890411</v>
      </c>
      <c r="O73" s="332">
        <v>2588</v>
      </c>
      <c r="P73" s="266">
        <v>2443</v>
      </c>
      <c r="Q73" s="266">
        <v>89</v>
      </c>
      <c r="R73" s="264">
        <v>64</v>
      </c>
      <c r="S73" s="264">
        <v>65</v>
      </c>
      <c r="T73" s="267">
        <v>0.943972179289026</v>
      </c>
      <c r="U73" s="267">
        <v>0.956989247311828</v>
      </c>
      <c r="V73" s="268">
        <v>1.18666666666667</v>
      </c>
      <c r="W73" s="268">
        <v>1.21917808219178</v>
      </c>
      <c r="X73" s="295">
        <v>-0.229677419354839</v>
      </c>
      <c r="Y73" s="271">
        <v>622</v>
      </c>
      <c r="Z73" s="333">
        <v>587</v>
      </c>
      <c r="AA73" s="333">
        <v>601</v>
      </c>
      <c r="AB73" s="333">
        <v>554</v>
      </c>
      <c r="AC73" s="334">
        <v>0.943729903536977</v>
      </c>
      <c r="AD73" s="268">
        <v>0.92179700499168</v>
      </c>
      <c r="AE73" s="295">
        <v>0.021932898545297</v>
      </c>
      <c r="AF73" s="272"/>
      <c r="AG73" s="274"/>
    </row>
    <row r="74" spans="1:33">
      <c r="A74" s="315" t="s">
        <v>25</v>
      </c>
      <c r="B74" s="293" t="s">
        <v>3285</v>
      </c>
      <c r="C74" s="293" t="s">
        <v>3288</v>
      </c>
      <c r="D74" s="293" t="s">
        <v>3289</v>
      </c>
      <c r="E74" s="266">
        <v>0</v>
      </c>
      <c r="F74" s="266">
        <v>0</v>
      </c>
      <c r="G74" s="264">
        <v>0</v>
      </c>
      <c r="H74" s="264">
        <v>0</v>
      </c>
      <c r="I74" s="264">
        <v>0</v>
      </c>
      <c r="J74" s="264">
        <v>0</v>
      </c>
      <c r="K74" s="294">
        <v>0.9</v>
      </c>
      <c r="L74" s="267">
        <v>0</v>
      </c>
      <c r="M74" s="267">
        <v>0</v>
      </c>
      <c r="N74" s="267">
        <v>0</v>
      </c>
      <c r="O74" s="332">
        <v>0</v>
      </c>
      <c r="P74" s="266">
        <v>0</v>
      </c>
      <c r="Q74" s="266">
        <v>0</v>
      </c>
      <c r="R74" s="264">
        <v>0</v>
      </c>
      <c r="S74" s="264">
        <v>0</v>
      </c>
      <c r="T74" s="267">
        <v>0</v>
      </c>
      <c r="U74" s="267">
        <v>0</v>
      </c>
      <c r="V74" s="268">
        <v>0</v>
      </c>
      <c r="W74" s="268">
        <v>0</v>
      </c>
      <c r="X74" s="295">
        <v>0</v>
      </c>
      <c r="Y74" s="271">
        <v>0</v>
      </c>
      <c r="Z74" s="333">
        <v>0</v>
      </c>
      <c r="AA74" s="333">
        <v>0</v>
      </c>
      <c r="AB74" s="333">
        <v>0</v>
      </c>
      <c r="AC74" s="334">
        <v>0</v>
      </c>
      <c r="AD74" s="268">
        <v>0</v>
      </c>
      <c r="AE74" s="295">
        <v>0</v>
      </c>
      <c r="AF74" s="272"/>
      <c r="AG74" s="274"/>
    </row>
    <row r="75" spans="1:33">
      <c r="A75" s="315" t="s">
        <v>25</v>
      </c>
      <c r="B75" s="293" t="s">
        <v>3285</v>
      </c>
      <c r="C75" s="293" t="s">
        <v>3290</v>
      </c>
      <c r="D75" s="293" t="s">
        <v>3291</v>
      </c>
      <c r="E75" s="266">
        <v>0</v>
      </c>
      <c r="F75" s="266">
        <v>0</v>
      </c>
      <c r="G75" s="264">
        <v>0</v>
      </c>
      <c r="H75" s="264">
        <v>0</v>
      </c>
      <c r="I75" s="264">
        <v>0</v>
      </c>
      <c r="J75" s="264">
        <v>0</v>
      </c>
      <c r="K75" s="294">
        <v>0.9</v>
      </c>
      <c r="L75" s="267">
        <v>0</v>
      </c>
      <c r="M75" s="267">
        <v>0</v>
      </c>
      <c r="N75" s="267">
        <v>0</v>
      </c>
      <c r="O75" s="332">
        <v>0</v>
      </c>
      <c r="P75" s="266">
        <v>0</v>
      </c>
      <c r="Q75" s="266">
        <v>0</v>
      </c>
      <c r="R75" s="264">
        <v>0</v>
      </c>
      <c r="S75" s="264">
        <v>0</v>
      </c>
      <c r="T75" s="267">
        <v>0</v>
      </c>
      <c r="U75" s="267">
        <v>0</v>
      </c>
      <c r="V75" s="268">
        <v>0</v>
      </c>
      <c r="W75" s="268">
        <v>0</v>
      </c>
      <c r="X75" s="295">
        <v>0</v>
      </c>
      <c r="Y75" s="271">
        <v>0</v>
      </c>
      <c r="Z75" s="333">
        <v>0</v>
      </c>
      <c r="AA75" s="333">
        <v>0</v>
      </c>
      <c r="AB75" s="333">
        <v>0</v>
      </c>
      <c r="AC75" s="334">
        <v>0</v>
      </c>
      <c r="AD75" s="268">
        <v>0</v>
      </c>
      <c r="AE75" s="295">
        <v>0</v>
      </c>
      <c r="AF75" s="272"/>
      <c r="AG75" s="274"/>
    </row>
    <row r="76" spans="1:33">
      <c r="A76" s="315" t="s">
        <v>25</v>
      </c>
      <c r="B76" s="293" t="s">
        <v>3285</v>
      </c>
      <c r="C76" s="293" t="s">
        <v>119</v>
      </c>
      <c r="D76" s="293" t="s">
        <v>120</v>
      </c>
      <c r="E76" s="266">
        <v>24</v>
      </c>
      <c r="F76" s="266">
        <v>24</v>
      </c>
      <c r="G76" s="264">
        <v>19</v>
      </c>
      <c r="H76" s="264">
        <v>19</v>
      </c>
      <c r="I76" s="264">
        <v>18</v>
      </c>
      <c r="J76" s="264">
        <v>18</v>
      </c>
      <c r="K76" s="294">
        <v>0.9</v>
      </c>
      <c r="L76" s="267">
        <v>1</v>
      </c>
      <c r="M76" s="267">
        <v>1</v>
      </c>
      <c r="N76" s="267">
        <v>1</v>
      </c>
      <c r="O76" s="332">
        <v>639</v>
      </c>
      <c r="P76" s="266">
        <v>600</v>
      </c>
      <c r="Q76" s="266">
        <v>24</v>
      </c>
      <c r="R76" s="264">
        <v>19</v>
      </c>
      <c r="S76" s="264">
        <v>18</v>
      </c>
      <c r="T76" s="267">
        <v>0.938967136150235</v>
      </c>
      <c r="U76" s="267">
        <v>1</v>
      </c>
      <c r="V76" s="268">
        <v>1</v>
      </c>
      <c r="W76" s="268">
        <v>1</v>
      </c>
      <c r="X76" s="295">
        <v>0</v>
      </c>
      <c r="Y76" s="271">
        <v>152</v>
      </c>
      <c r="Z76" s="333">
        <v>149</v>
      </c>
      <c r="AA76" s="333">
        <v>146</v>
      </c>
      <c r="AB76" s="333">
        <v>134</v>
      </c>
      <c r="AC76" s="334">
        <v>0.980263157894737</v>
      </c>
      <c r="AD76" s="268">
        <v>0.917808219178082</v>
      </c>
      <c r="AE76" s="295">
        <v>0.0624549387166546</v>
      </c>
      <c r="AF76" s="272"/>
      <c r="AG76" s="274"/>
    </row>
    <row r="77" spans="1:33">
      <c r="A77" s="315" t="s">
        <v>25</v>
      </c>
      <c r="B77" s="293" t="s">
        <v>3285</v>
      </c>
      <c r="C77" s="293" t="s">
        <v>111</v>
      </c>
      <c r="D77" s="293" t="s">
        <v>112</v>
      </c>
      <c r="E77" s="266">
        <v>65</v>
      </c>
      <c r="F77" s="266">
        <v>65</v>
      </c>
      <c r="G77" s="264">
        <v>56</v>
      </c>
      <c r="H77" s="264">
        <v>55</v>
      </c>
      <c r="I77" s="264">
        <v>41</v>
      </c>
      <c r="J77" s="264">
        <v>41</v>
      </c>
      <c r="K77" s="294">
        <v>0.9</v>
      </c>
      <c r="L77" s="267">
        <v>1</v>
      </c>
      <c r="M77" s="267">
        <v>0.982142857142857</v>
      </c>
      <c r="N77" s="267">
        <v>1</v>
      </c>
      <c r="O77" s="332">
        <v>1677</v>
      </c>
      <c r="P77" s="266">
        <v>1556</v>
      </c>
      <c r="Q77" s="266">
        <v>60</v>
      </c>
      <c r="R77" s="264">
        <v>51</v>
      </c>
      <c r="S77" s="264">
        <v>37</v>
      </c>
      <c r="T77" s="267">
        <v>0.927847346451998</v>
      </c>
      <c r="U77" s="267">
        <v>0.923076923076923</v>
      </c>
      <c r="V77" s="268">
        <v>0.910714285714286</v>
      </c>
      <c r="W77" s="268">
        <v>0.902439024390244</v>
      </c>
      <c r="X77" s="295">
        <v>0.0123626373626374</v>
      </c>
      <c r="Y77" s="271">
        <v>397</v>
      </c>
      <c r="Z77" s="333">
        <v>367</v>
      </c>
      <c r="AA77" s="333">
        <v>410</v>
      </c>
      <c r="AB77" s="333">
        <v>383</v>
      </c>
      <c r="AC77" s="334">
        <v>0.924433249370277</v>
      </c>
      <c r="AD77" s="268">
        <v>0.934146341463415</v>
      </c>
      <c r="AE77" s="295">
        <v>-0.00971309209313764</v>
      </c>
      <c r="AF77" s="272"/>
      <c r="AG77" s="274"/>
    </row>
    <row r="78" spans="1:33">
      <c r="A78" s="315" t="s">
        <v>25</v>
      </c>
      <c r="B78" s="293" t="s">
        <v>3285</v>
      </c>
      <c r="C78" s="293" t="s">
        <v>117</v>
      </c>
      <c r="D78" s="293" t="s">
        <v>118</v>
      </c>
      <c r="E78" s="266">
        <v>51</v>
      </c>
      <c r="F78" s="266">
        <v>49</v>
      </c>
      <c r="G78" s="264">
        <v>41</v>
      </c>
      <c r="H78" s="264">
        <v>36</v>
      </c>
      <c r="I78" s="264">
        <v>42</v>
      </c>
      <c r="J78" s="264">
        <v>42</v>
      </c>
      <c r="K78" s="294">
        <v>0.9</v>
      </c>
      <c r="L78" s="267">
        <v>0.96078431372549</v>
      </c>
      <c r="M78" s="267">
        <v>0.878048780487805</v>
      </c>
      <c r="N78" s="267">
        <v>1</v>
      </c>
      <c r="O78" s="332">
        <v>1389</v>
      </c>
      <c r="P78" s="266">
        <v>1295</v>
      </c>
      <c r="Q78" s="266">
        <v>48</v>
      </c>
      <c r="R78" s="264">
        <v>36</v>
      </c>
      <c r="S78" s="264">
        <v>38</v>
      </c>
      <c r="T78" s="267">
        <v>0.932325413966883</v>
      </c>
      <c r="U78" s="267">
        <v>0.941176470588235</v>
      </c>
      <c r="V78" s="268">
        <v>0.878048780487805</v>
      </c>
      <c r="W78" s="268">
        <v>0.904761904761905</v>
      </c>
      <c r="X78" s="295">
        <v>0.0631276901004304</v>
      </c>
      <c r="Y78" s="271">
        <v>328</v>
      </c>
      <c r="Z78" s="333">
        <v>305</v>
      </c>
      <c r="AA78" s="333">
        <v>341</v>
      </c>
      <c r="AB78" s="333">
        <v>317</v>
      </c>
      <c r="AC78" s="334">
        <v>0.929878048780488</v>
      </c>
      <c r="AD78" s="268">
        <v>0.929618768328446</v>
      </c>
      <c r="AE78" s="295">
        <v>0.000259280452042154</v>
      </c>
      <c r="AF78" s="272"/>
      <c r="AG78" s="274"/>
    </row>
    <row r="79" spans="1:33">
      <c r="A79" s="315" t="s">
        <v>25</v>
      </c>
      <c r="B79" s="293" t="s">
        <v>3285</v>
      </c>
      <c r="C79" s="293" t="s">
        <v>115</v>
      </c>
      <c r="D79" s="293" t="s">
        <v>116</v>
      </c>
      <c r="E79" s="266">
        <v>84</v>
      </c>
      <c r="F79" s="266">
        <v>83</v>
      </c>
      <c r="G79" s="264">
        <v>75</v>
      </c>
      <c r="H79" s="264">
        <v>72</v>
      </c>
      <c r="I79" s="264">
        <v>72</v>
      </c>
      <c r="J79" s="264">
        <v>72</v>
      </c>
      <c r="K79" s="294">
        <v>0.9</v>
      </c>
      <c r="L79" s="267">
        <v>0.988095238095238</v>
      </c>
      <c r="M79" s="267">
        <v>0.96</v>
      </c>
      <c r="N79" s="267">
        <v>1</v>
      </c>
      <c r="O79" s="332">
        <v>2339</v>
      </c>
      <c r="P79" s="266">
        <v>2268</v>
      </c>
      <c r="Q79" s="266">
        <v>77</v>
      </c>
      <c r="R79" s="264">
        <v>69</v>
      </c>
      <c r="S79" s="264">
        <v>69</v>
      </c>
      <c r="T79" s="267">
        <v>0.969645147498931</v>
      </c>
      <c r="U79" s="267">
        <v>0.916666666666667</v>
      </c>
      <c r="V79" s="268">
        <v>0.92</v>
      </c>
      <c r="W79" s="268">
        <v>0.958333333333333</v>
      </c>
      <c r="X79" s="295">
        <v>-0.00333333333333341</v>
      </c>
      <c r="Y79" s="271">
        <v>557</v>
      </c>
      <c r="Z79" s="333">
        <v>527</v>
      </c>
      <c r="AA79" s="333">
        <v>556</v>
      </c>
      <c r="AB79" s="333">
        <v>540</v>
      </c>
      <c r="AC79" s="334">
        <v>0.946140035906643</v>
      </c>
      <c r="AD79" s="268">
        <v>0.971223021582734</v>
      </c>
      <c r="AE79" s="295">
        <v>-0.025082985676091</v>
      </c>
      <c r="AF79" s="272"/>
      <c r="AG79" s="274"/>
    </row>
    <row r="80" spans="1:33">
      <c r="A80" s="315" t="s">
        <v>25</v>
      </c>
      <c r="B80" s="293" t="s">
        <v>3285</v>
      </c>
      <c r="C80" s="293" t="s">
        <v>121</v>
      </c>
      <c r="D80" s="293" t="s">
        <v>122</v>
      </c>
      <c r="E80" s="266">
        <v>0</v>
      </c>
      <c r="F80" s="266">
        <v>0</v>
      </c>
      <c r="G80" s="264">
        <v>0</v>
      </c>
      <c r="H80" s="264">
        <v>0</v>
      </c>
      <c r="I80" s="264">
        <v>0</v>
      </c>
      <c r="J80" s="264">
        <v>0</v>
      </c>
      <c r="K80" s="294">
        <v>0.9</v>
      </c>
      <c r="L80" s="267">
        <v>0</v>
      </c>
      <c r="M80" s="267">
        <v>0</v>
      </c>
      <c r="N80" s="267">
        <v>0</v>
      </c>
      <c r="O80" s="332">
        <v>0</v>
      </c>
      <c r="P80" s="266">
        <v>0</v>
      </c>
      <c r="Q80" s="266">
        <v>0</v>
      </c>
      <c r="R80" s="264">
        <v>0</v>
      </c>
      <c r="S80" s="264">
        <v>0</v>
      </c>
      <c r="T80" s="267">
        <v>0</v>
      </c>
      <c r="U80" s="267">
        <v>0</v>
      </c>
      <c r="V80" s="268">
        <v>0</v>
      </c>
      <c r="W80" s="268">
        <v>0</v>
      </c>
      <c r="X80" s="295">
        <v>0</v>
      </c>
      <c r="Y80" s="271">
        <v>0</v>
      </c>
      <c r="Z80" s="333">
        <v>0</v>
      </c>
      <c r="AA80" s="333">
        <v>0</v>
      </c>
      <c r="AB80" s="333">
        <v>0</v>
      </c>
      <c r="AC80" s="334">
        <v>0</v>
      </c>
      <c r="AD80" s="268">
        <v>0</v>
      </c>
      <c r="AE80" s="295">
        <v>0</v>
      </c>
      <c r="AF80" s="272"/>
      <c r="AG80" s="274"/>
    </row>
    <row r="81" spans="1:33">
      <c r="A81" s="315" t="s">
        <v>25</v>
      </c>
      <c r="B81" s="293" t="s">
        <v>3285</v>
      </c>
      <c r="C81" s="293" t="s">
        <v>113</v>
      </c>
      <c r="D81" s="293" t="s">
        <v>114</v>
      </c>
      <c r="E81" s="266">
        <v>104</v>
      </c>
      <c r="F81" s="266">
        <v>100</v>
      </c>
      <c r="G81" s="264">
        <v>83</v>
      </c>
      <c r="H81" s="264">
        <v>68</v>
      </c>
      <c r="I81" s="264">
        <v>81</v>
      </c>
      <c r="J81" s="264">
        <v>69</v>
      </c>
      <c r="K81" s="294">
        <v>0.9</v>
      </c>
      <c r="L81" s="267">
        <v>0.961538461538462</v>
      </c>
      <c r="M81" s="267">
        <v>0.819277108433735</v>
      </c>
      <c r="N81" s="267">
        <v>0.851851851851852</v>
      </c>
      <c r="O81" s="332">
        <v>2664</v>
      </c>
      <c r="P81" s="266">
        <v>2443</v>
      </c>
      <c r="Q81" s="266">
        <v>100</v>
      </c>
      <c r="R81" s="264">
        <v>68</v>
      </c>
      <c r="S81" s="264">
        <v>68</v>
      </c>
      <c r="T81" s="267">
        <v>0.917042042042042</v>
      </c>
      <c r="U81" s="267">
        <v>0.961538461538462</v>
      </c>
      <c r="V81" s="268">
        <v>0.819277108433735</v>
      </c>
      <c r="W81" s="268">
        <v>0.839506172839506</v>
      </c>
      <c r="X81" s="295">
        <v>0.142261353104727</v>
      </c>
      <c r="Y81" s="271">
        <v>656</v>
      </c>
      <c r="Z81" s="333">
        <v>597</v>
      </c>
      <c r="AA81" s="333">
        <v>637</v>
      </c>
      <c r="AB81" s="333">
        <v>589</v>
      </c>
      <c r="AC81" s="334">
        <v>0.910060975609756</v>
      </c>
      <c r="AD81" s="268">
        <v>0.924646781789639</v>
      </c>
      <c r="AE81" s="295">
        <v>-0.0145858061798828</v>
      </c>
      <c r="AF81" s="272"/>
      <c r="AG81" s="274"/>
    </row>
    <row r="82" spans="1:33">
      <c r="A82" s="315" t="s">
        <v>25</v>
      </c>
      <c r="B82" s="293" t="s">
        <v>3285</v>
      </c>
      <c r="C82" s="293" t="s">
        <v>125</v>
      </c>
      <c r="D82" s="293" t="s">
        <v>126</v>
      </c>
      <c r="E82" s="266">
        <v>68</v>
      </c>
      <c r="F82" s="266">
        <v>67</v>
      </c>
      <c r="G82" s="264">
        <v>53</v>
      </c>
      <c r="H82" s="264">
        <v>53</v>
      </c>
      <c r="I82" s="264">
        <v>59</v>
      </c>
      <c r="J82" s="264">
        <v>52</v>
      </c>
      <c r="K82" s="294">
        <v>0.9</v>
      </c>
      <c r="L82" s="267">
        <v>0.985294117647059</v>
      </c>
      <c r="M82" s="267">
        <v>1</v>
      </c>
      <c r="N82" s="267">
        <v>0.88135593220339</v>
      </c>
      <c r="O82" s="332">
        <v>1958</v>
      </c>
      <c r="P82" s="266">
        <v>1883</v>
      </c>
      <c r="Q82" s="266">
        <v>67</v>
      </c>
      <c r="R82" s="264">
        <v>52</v>
      </c>
      <c r="S82" s="264">
        <v>52</v>
      </c>
      <c r="T82" s="267">
        <v>0.961695607763024</v>
      </c>
      <c r="U82" s="267">
        <v>0.985294117647059</v>
      </c>
      <c r="V82" s="268">
        <v>0.981132075471698</v>
      </c>
      <c r="W82" s="268">
        <v>0.88135593220339</v>
      </c>
      <c r="X82" s="295">
        <v>0.00416204217536076</v>
      </c>
      <c r="Y82" s="271">
        <v>449</v>
      </c>
      <c r="Z82" s="333">
        <v>431</v>
      </c>
      <c r="AA82" s="333">
        <v>469</v>
      </c>
      <c r="AB82" s="333">
        <v>445</v>
      </c>
      <c r="AC82" s="334">
        <v>0.959910913140312</v>
      </c>
      <c r="AD82" s="268">
        <v>0.948827292110874</v>
      </c>
      <c r="AE82" s="295">
        <v>0.0110836210294376</v>
      </c>
      <c r="AF82" s="272"/>
      <c r="AG82" s="274"/>
    </row>
    <row r="83" spans="1:33">
      <c r="A83" s="315" t="s">
        <v>25</v>
      </c>
      <c r="B83" s="293" t="s">
        <v>3285</v>
      </c>
      <c r="C83" s="293" t="s">
        <v>127</v>
      </c>
      <c r="D83" s="293" t="s">
        <v>128</v>
      </c>
      <c r="E83" s="266">
        <v>30</v>
      </c>
      <c r="F83" s="266">
        <v>29</v>
      </c>
      <c r="G83" s="264">
        <v>26</v>
      </c>
      <c r="H83" s="264">
        <v>25</v>
      </c>
      <c r="I83" s="264">
        <v>27</v>
      </c>
      <c r="J83" s="264">
        <v>26</v>
      </c>
      <c r="K83" s="294">
        <v>0.9</v>
      </c>
      <c r="L83" s="267">
        <v>0.966666666666667</v>
      </c>
      <c r="M83" s="267">
        <v>0.961538461538462</v>
      </c>
      <c r="N83" s="267">
        <v>0.962962962962963</v>
      </c>
      <c r="O83" s="332">
        <v>867</v>
      </c>
      <c r="P83" s="266">
        <v>857</v>
      </c>
      <c r="Q83" s="266">
        <v>29</v>
      </c>
      <c r="R83" s="264">
        <v>25</v>
      </c>
      <c r="S83" s="264">
        <v>26</v>
      </c>
      <c r="T83" s="267">
        <v>0.988465974625144</v>
      </c>
      <c r="U83" s="267">
        <v>0.966666666666667</v>
      </c>
      <c r="V83" s="268">
        <v>0.961538461538462</v>
      </c>
      <c r="W83" s="268">
        <v>0.962962962962963</v>
      </c>
      <c r="X83" s="295">
        <v>0.00512820512820511</v>
      </c>
      <c r="Y83" s="271">
        <v>200</v>
      </c>
      <c r="Z83" s="333">
        <v>196</v>
      </c>
      <c r="AA83" s="333">
        <v>204</v>
      </c>
      <c r="AB83" s="333">
        <v>204</v>
      </c>
      <c r="AC83" s="334">
        <v>0.98</v>
      </c>
      <c r="AD83" s="268">
        <v>1</v>
      </c>
      <c r="AE83" s="295">
        <v>-0.02</v>
      </c>
      <c r="AF83" s="272"/>
      <c r="AG83" s="274"/>
    </row>
    <row r="84" spans="1:33">
      <c r="A84" s="315" t="s">
        <v>25</v>
      </c>
      <c r="B84" s="293" t="s">
        <v>3285</v>
      </c>
      <c r="C84" s="293" t="s">
        <v>123</v>
      </c>
      <c r="D84" s="293" t="s">
        <v>124</v>
      </c>
      <c r="E84" s="266">
        <v>86</v>
      </c>
      <c r="F84" s="266">
        <v>86</v>
      </c>
      <c r="G84" s="264">
        <v>73</v>
      </c>
      <c r="H84" s="264">
        <v>73</v>
      </c>
      <c r="I84" s="264">
        <v>71</v>
      </c>
      <c r="J84" s="264">
        <v>71</v>
      </c>
      <c r="K84" s="294">
        <v>0.9</v>
      </c>
      <c r="L84" s="267">
        <v>1</v>
      </c>
      <c r="M84" s="267">
        <v>1</v>
      </c>
      <c r="N84" s="267">
        <v>1</v>
      </c>
      <c r="O84" s="332">
        <v>2297</v>
      </c>
      <c r="P84" s="266">
        <v>2288</v>
      </c>
      <c r="Q84" s="266">
        <v>86</v>
      </c>
      <c r="R84" s="264">
        <v>73</v>
      </c>
      <c r="S84" s="264">
        <v>71</v>
      </c>
      <c r="T84" s="267">
        <v>0.996081845885938</v>
      </c>
      <c r="U84" s="267">
        <v>1</v>
      </c>
      <c r="V84" s="268">
        <v>1</v>
      </c>
      <c r="W84" s="268">
        <v>1</v>
      </c>
      <c r="X84" s="295">
        <v>0</v>
      </c>
      <c r="Y84" s="271">
        <v>555</v>
      </c>
      <c r="Z84" s="333">
        <v>555</v>
      </c>
      <c r="AA84" s="333">
        <v>547</v>
      </c>
      <c r="AB84" s="333">
        <v>545</v>
      </c>
      <c r="AC84" s="334">
        <v>1</v>
      </c>
      <c r="AD84" s="268">
        <v>0.996343692870201</v>
      </c>
      <c r="AE84" s="295">
        <v>0.00365630712979892</v>
      </c>
      <c r="AF84" s="272"/>
      <c r="AG84" s="274"/>
    </row>
    <row r="85" spans="1:33">
      <c r="A85" s="315" t="s">
        <v>25</v>
      </c>
      <c r="B85" s="293" t="s">
        <v>3285</v>
      </c>
      <c r="C85" s="293" t="s">
        <v>180</v>
      </c>
      <c r="D85" s="293" t="s">
        <v>181</v>
      </c>
      <c r="E85" s="266">
        <v>63</v>
      </c>
      <c r="F85" s="266">
        <v>63</v>
      </c>
      <c r="G85" s="264">
        <v>50</v>
      </c>
      <c r="H85" s="264">
        <v>49</v>
      </c>
      <c r="I85" s="264">
        <v>55</v>
      </c>
      <c r="J85" s="264">
        <v>55</v>
      </c>
      <c r="K85" s="294">
        <v>0.9</v>
      </c>
      <c r="L85" s="267">
        <v>1</v>
      </c>
      <c r="M85" s="267">
        <v>0.98</v>
      </c>
      <c r="N85" s="267">
        <v>1</v>
      </c>
      <c r="O85" s="332">
        <v>1689</v>
      </c>
      <c r="P85" s="266">
        <v>1644</v>
      </c>
      <c r="Q85" s="266">
        <v>63</v>
      </c>
      <c r="R85" s="264">
        <v>48</v>
      </c>
      <c r="S85" s="264">
        <v>54</v>
      </c>
      <c r="T85" s="267">
        <v>0.97335701598579</v>
      </c>
      <c r="U85" s="267">
        <v>1</v>
      </c>
      <c r="V85" s="268">
        <v>0.96</v>
      </c>
      <c r="W85" s="268">
        <v>0.981818181818182</v>
      </c>
      <c r="X85" s="295">
        <v>0.04</v>
      </c>
      <c r="Y85" s="271">
        <v>416</v>
      </c>
      <c r="Z85" s="333">
        <v>409</v>
      </c>
      <c r="AA85" s="333">
        <v>414</v>
      </c>
      <c r="AB85" s="333">
        <v>405</v>
      </c>
      <c r="AC85" s="334">
        <v>0.983173076923077</v>
      </c>
      <c r="AD85" s="268">
        <v>0.978260869565217</v>
      </c>
      <c r="AE85" s="295">
        <v>0.00491220735785947</v>
      </c>
      <c r="AF85" s="272"/>
      <c r="AG85" s="274"/>
    </row>
    <row r="86" spans="1:33">
      <c r="A86" s="315" t="s">
        <v>25</v>
      </c>
      <c r="B86" s="293" t="s">
        <v>3292</v>
      </c>
      <c r="C86" s="293" t="s">
        <v>3293</v>
      </c>
      <c r="D86" s="293" t="s">
        <v>3294</v>
      </c>
      <c r="E86" s="266">
        <v>0</v>
      </c>
      <c r="F86" s="266">
        <v>0</v>
      </c>
      <c r="G86" s="264">
        <v>0</v>
      </c>
      <c r="H86" s="264">
        <v>0</v>
      </c>
      <c r="I86" s="264">
        <v>0</v>
      </c>
      <c r="J86" s="264">
        <v>0</v>
      </c>
      <c r="K86" s="294">
        <v>0.9</v>
      </c>
      <c r="L86" s="267">
        <v>0</v>
      </c>
      <c r="M86" s="267">
        <v>0</v>
      </c>
      <c r="N86" s="267">
        <v>0</v>
      </c>
      <c r="O86" s="332">
        <v>0</v>
      </c>
      <c r="P86" s="266">
        <v>0</v>
      </c>
      <c r="Q86" s="266">
        <v>0</v>
      </c>
      <c r="R86" s="264">
        <v>0</v>
      </c>
      <c r="S86" s="264">
        <v>0</v>
      </c>
      <c r="T86" s="267">
        <v>0</v>
      </c>
      <c r="U86" s="267">
        <v>0</v>
      </c>
      <c r="V86" s="268">
        <v>0</v>
      </c>
      <c r="W86" s="268">
        <v>0</v>
      </c>
      <c r="X86" s="295">
        <v>0</v>
      </c>
      <c r="Y86" s="271">
        <v>0</v>
      </c>
      <c r="Z86" s="333">
        <v>0</v>
      </c>
      <c r="AA86" s="333">
        <v>0</v>
      </c>
      <c r="AB86" s="333">
        <v>0</v>
      </c>
      <c r="AC86" s="334">
        <v>0</v>
      </c>
      <c r="AD86" s="268">
        <v>0</v>
      </c>
      <c r="AE86" s="295">
        <v>0</v>
      </c>
      <c r="AF86" s="272"/>
      <c r="AG86" s="274"/>
    </row>
    <row r="87" spans="1:33">
      <c r="A87" s="315" t="s">
        <v>25</v>
      </c>
      <c r="B87" s="293" t="s">
        <v>3292</v>
      </c>
      <c r="C87" s="293" t="s">
        <v>3295</v>
      </c>
      <c r="D87" s="293" t="s">
        <v>3296</v>
      </c>
      <c r="E87" s="266">
        <v>0</v>
      </c>
      <c r="F87" s="266">
        <v>0</v>
      </c>
      <c r="G87" s="264">
        <v>0</v>
      </c>
      <c r="H87" s="264">
        <v>0</v>
      </c>
      <c r="I87" s="264">
        <v>0</v>
      </c>
      <c r="J87" s="264">
        <v>0</v>
      </c>
      <c r="K87" s="294">
        <v>0.9</v>
      </c>
      <c r="L87" s="267">
        <v>0</v>
      </c>
      <c r="M87" s="267">
        <v>0</v>
      </c>
      <c r="N87" s="267">
        <v>0</v>
      </c>
      <c r="O87" s="332">
        <v>0</v>
      </c>
      <c r="P87" s="266">
        <v>0</v>
      </c>
      <c r="Q87" s="266">
        <v>0</v>
      </c>
      <c r="R87" s="264">
        <v>0</v>
      </c>
      <c r="S87" s="264">
        <v>0</v>
      </c>
      <c r="T87" s="267">
        <v>0</v>
      </c>
      <c r="U87" s="267">
        <v>0</v>
      </c>
      <c r="V87" s="268">
        <v>0</v>
      </c>
      <c r="W87" s="268">
        <v>0</v>
      </c>
      <c r="X87" s="295">
        <v>0</v>
      </c>
      <c r="Y87" s="271">
        <v>0</v>
      </c>
      <c r="Z87" s="333">
        <v>0</v>
      </c>
      <c r="AA87" s="333">
        <v>0</v>
      </c>
      <c r="AB87" s="333">
        <v>0</v>
      </c>
      <c r="AC87" s="334">
        <v>0</v>
      </c>
      <c r="AD87" s="268">
        <v>0</v>
      </c>
      <c r="AE87" s="295">
        <v>0</v>
      </c>
      <c r="AF87" s="272"/>
      <c r="AG87" s="274"/>
    </row>
    <row r="88" spans="1:33">
      <c r="A88" s="315" t="s">
        <v>25</v>
      </c>
      <c r="B88" s="293" t="s">
        <v>3292</v>
      </c>
      <c r="C88" s="293" t="s">
        <v>3297</v>
      </c>
      <c r="D88" s="293" t="s">
        <v>3298</v>
      </c>
      <c r="E88" s="266">
        <v>0</v>
      </c>
      <c r="F88" s="266">
        <v>0</v>
      </c>
      <c r="G88" s="264">
        <v>0</v>
      </c>
      <c r="H88" s="264">
        <v>0</v>
      </c>
      <c r="I88" s="264">
        <v>0</v>
      </c>
      <c r="J88" s="264">
        <v>0</v>
      </c>
      <c r="K88" s="294">
        <v>0.9</v>
      </c>
      <c r="L88" s="267">
        <v>0</v>
      </c>
      <c r="M88" s="267">
        <v>0</v>
      </c>
      <c r="N88" s="267">
        <v>0</v>
      </c>
      <c r="O88" s="332">
        <v>0</v>
      </c>
      <c r="P88" s="266">
        <v>0</v>
      </c>
      <c r="Q88" s="266">
        <v>0</v>
      </c>
      <c r="R88" s="264">
        <v>0</v>
      </c>
      <c r="S88" s="264">
        <v>0</v>
      </c>
      <c r="T88" s="267">
        <v>0</v>
      </c>
      <c r="U88" s="267">
        <v>0</v>
      </c>
      <c r="V88" s="268">
        <v>0</v>
      </c>
      <c r="W88" s="268">
        <v>0</v>
      </c>
      <c r="X88" s="295">
        <v>0</v>
      </c>
      <c r="Y88" s="271">
        <v>0</v>
      </c>
      <c r="Z88" s="333">
        <v>0</v>
      </c>
      <c r="AA88" s="333">
        <v>0</v>
      </c>
      <c r="AB88" s="333">
        <v>0</v>
      </c>
      <c r="AC88" s="334">
        <v>0</v>
      </c>
      <c r="AD88" s="268">
        <v>0</v>
      </c>
      <c r="AE88" s="295">
        <v>0</v>
      </c>
      <c r="AF88" s="272"/>
      <c r="AG88" s="274"/>
    </row>
    <row r="89" spans="1:33">
      <c r="A89" s="315" t="s">
        <v>25</v>
      </c>
      <c r="B89" s="293" t="s">
        <v>3292</v>
      </c>
      <c r="C89" s="293" t="s">
        <v>3299</v>
      </c>
      <c r="D89" s="293" t="s">
        <v>3300</v>
      </c>
      <c r="E89" s="266">
        <v>0</v>
      </c>
      <c r="F89" s="266">
        <v>0</v>
      </c>
      <c r="G89" s="264">
        <v>0</v>
      </c>
      <c r="H89" s="264">
        <v>0</v>
      </c>
      <c r="I89" s="264">
        <v>0</v>
      </c>
      <c r="J89" s="264">
        <v>0</v>
      </c>
      <c r="K89" s="294">
        <v>0.9</v>
      </c>
      <c r="L89" s="267">
        <v>0</v>
      </c>
      <c r="M89" s="267">
        <v>0</v>
      </c>
      <c r="N89" s="267">
        <v>0</v>
      </c>
      <c r="O89" s="332">
        <v>0</v>
      </c>
      <c r="P89" s="266">
        <v>0</v>
      </c>
      <c r="Q89" s="266">
        <v>0</v>
      </c>
      <c r="R89" s="264">
        <v>0</v>
      </c>
      <c r="S89" s="264">
        <v>0</v>
      </c>
      <c r="T89" s="267">
        <v>0</v>
      </c>
      <c r="U89" s="267">
        <v>0</v>
      </c>
      <c r="V89" s="268">
        <v>0</v>
      </c>
      <c r="W89" s="268">
        <v>0</v>
      </c>
      <c r="X89" s="295">
        <v>0</v>
      </c>
      <c r="Y89" s="271">
        <v>0</v>
      </c>
      <c r="Z89" s="333">
        <v>0</v>
      </c>
      <c r="AA89" s="333">
        <v>0</v>
      </c>
      <c r="AB89" s="333">
        <v>0</v>
      </c>
      <c r="AC89" s="334">
        <v>0</v>
      </c>
      <c r="AD89" s="268">
        <v>0</v>
      </c>
      <c r="AE89" s="295">
        <v>0</v>
      </c>
      <c r="AF89" s="272"/>
      <c r="AG89" s="274"/>
    </row>
    <row r="90" spans="1:33">
      <c r="A90" s="315" t="s">
        <v>25</v>
      </c>
      <c r="B90" s="293" t="s">
        <v>3292</v>
      </c>
      <c r="C90" s="293" t="s">
        <v>131</v>
      </c>
      <c r="D90" s="293" t="s">
        <v>132</v>
      </c>
      <c r="E90" s="266">
        <v>73</v>
      </c>
      <c r="F90" s="266">
        <v>73</v>
      </c>
      <c r="G90" s="264">
        <v>65</v>
      </c>
      <c r="H90" s="264">
        <v>63</v>
      </c>
      <c r="I90" s="264">
        <v>61</v>
      </c>
      <c r="J90" s="264">
        <v>60</v>
      </c>
      <c r="K90" s="294">
        <v>0.9</v>
      </c>
      <c r="L90" s="267">
        <v>1</v>
      </c>
      <c r="M90" s="267">
        <v>0.969230769230769</v>
      </c>
      <c r="N90" s="267">
        <v>0.983606557377049</v>
      </c>
      <c r="O90" s="332">
        <v>2086</v>
      </c>
      <c r="P90" s="266">
        <v>1915</v>
      </c>
      <c r="Q90" s="266">
        <v>56</v>
      </c>
      <c r="R90" s="264">
        <v>60</v>
      </c>
      <c r="S90" s="264">
        <v>55</v>
      </c>
      <c r="T90" s="267">
        <v>0.918024928092042</v>
      </c>
      <c r="U90" s="267">
        <v>0.767123287671233</v>
      </c>
      <c r="V90" s="268">
        <v>0.923076923076923</v>
      </c>
      <c r="W90" s="268">
        <v>0.901639344262295</v>
      </c>
      <c r="X90" s="295">
        <v>-0.15595363540569</v>
      </c>
      <c r="Y90" s="271">
        <v>487</v>
      </c>
      <c r="Z90" s="333">
        <v>441</v>
      </c>
      <c r="AA90" s="333">
        <v>494</v>
      </c>
      <c r="AB90" s="333">
        <v>459</v>
      </c>
      <c r="AC90" s="334">
        <v>0.905544147843943</v>
      </c>
      <c r="AD90" s="268">
        <v>0.92914979757085</v>
      </c>
      <c r="AE90" s="295">
        <v>-0.0236056497269077</v>
      </c>
      <c r="AF90" s="272"/>
      <c r="AG90" s="274"/>
    </row>
    <row r="91" spans="1:33">
      <c r="A91" s="315" t="s">
        <v>25</v>
      </c>
      <c r="B91" s="293" t="s">
        <v>3292</v>
      </c>
      <c r="C91" s="293" t="s">
        <v>129</v>
      </c>
      <c r="D91" s="293" t="s">
        <v>130</v>
      </c>
      <c r="E91" s="266">
        <v>101</v>
      </c>
      <c r="F91" s="266">
        <v>101</v>
      </c>
      <c r="G91" s="264">
        <v>80</v>
      </c>
      <c r="H91" s="264">
        <v>80</v>
      </c>
      <c r="I91" s="264">
        <v>82</v>
      </c>
      <c r="J91" s="264">
        <v>82</v>
      </c>
      <c r="K91" s="294">
        <v>0.9</v>
      </c>
      <c r="L91" s="267">
        <v>1</v>
      </c>
      <c r="M91" s="267">
        <v>1</v>
      </c>
      <c r="N91" s="267">
        <v>1</v>
      </c>
      <c r="O91" s="332">
        <v>2722</v>
      </c>
      <c r="P91" s="266">
        <v>2598</v>
      </c>
      <c r="Q91" s="266">
        <v>98</v>
      </c>
      <c r="R91" s="264">
        <v>80</v>
      </c>
      <c r="S91" s="264">
        <v>80</v>
      </c>
      <c r="T91" s="267">
        <v>0.954445260837619</v>
      </c>
      <c r="U91" s="267">
        <v>0.97029702970297</v>
      </c>
      <c r="V91" s="268">
        <v>1</v>
      </c>
      <c r="W91" s="268">
        <v>0.975609756097561</v>
      </c>
      <c r="X91" s="295">
        <v>-0.0297029702970297</v>
      </c>
      <c r="Y91" s="271">
        <v>655</v>
      </c>
      <c r="Z91" s="333">
        <v>636</v>
      </c>
      <c r="AA91" s="333">
        <v>656</v>
      </c>
      <c r="AB91" s="333">
        <v>617</v>
      </c>
      <c r="AC91" s="334">
        <v>0.970992366412214</v>
      </c>
      <c r="AD91" s="268">
        <v>0.940548780487805</v>
      </c>
      <c r="AE91" s="295">
        <v>0.0304435859244089</v>
      </c>
      <c r="AF91" s="272"/>
      <c r="AG91" s="274"/>
    </row>
    <row r="92" spans="1:33">
      <c r="A92" s="315" t="s">
        <v>25</v>
      </c>
      <c r="B92" s="293" t="s">
        <v>3292</v>
      </c>
      <c r="C92" s="293" t="s">
        <v>140</v>
      </c>
      <c r="D92" s="293" t="s">
        <v>141</v>
      </c>
      <c r="E92" s="266">
        <v>116</v>
      </c>
      <c r="F92" s="266">
        <v>114</v>
      </c>
      <c r="G92" s="264">
        <v>103</v>
      </c>
      <c r="H92" s="264">
        <v>97</v>
      </c>
      <c r="I92" s="264">
        <v>100</v>
      </c>
      <c r="J92" s="264">
        <v>95</v>
      </c>
      <c r="K92" s="294">
        <v>0.9</v>
      </c>
      <c r="L92" s="267">
        <v>0.982758620689655</v>
      </c>
      <c r="M92" s="267">
        <v>0.941747572815534</v>
      </c>
      <c r="N92" s="267">
        <v>0.95</v>
      </c>
      <c r="O92" s="332">
        <v>3268</v>
      </c>
      <c r="P92" s="266">
        <v>3112</v>
      </c>
      <c r="Q92" s="266">
        <v>114</v>
      </c>
      <c r="R92" s="264">
        <v>97</v>
      </c>
      <c r="S92" s="264">
        <v>95</v>
      </c>
      <c r="T92" s="267">
        <v>0.952264381884945</v>
      </c>
      <c r="U92" s="267">
        <v>0.982758620689655</v>
      </c>
      <c r="V92" s="268">
        <v>0.941747572815534</v>
      </c>
      <c r="W92" s="268">
        <v>0.95</v>
      </c>
      <c r="X92" s="295">
        <v>0.0410110478741211</v>
      </c>
      <c r="Y92" s="271">
        <v>780</v>
      </c>
      <c r="Z92" s="333">
        <v>745</v>
      </c>
      <c r="AA92" s="333">
        <v>768</v>
      </c>
      <c r="AB92" s="333">
        <v>727</v>
      </c>
      <c r="AC92" s="334">
        <v>0.955128205128205</v>
      </c>
      <c r="AD92" s="268">
        <v>0.946614583333333</v>
      </c>
      <c r="AE92" s="295">
        <v>0.00851362179487181</v>
      </c>
      <c r="AF92" s="272"/>
      <c r="AG92" s="274"/>
    </row>
    <row r="93" spans="1:33">
      <c r="A93" s="315" t="s">
        <v>25</v>
      </c>
      <c r="B93" s="293" t="s">
        <v>3292</v>
      </c>
      <c r="C93" s="293" t="s">
        <v>136</v>
      </c>
      <c r="D93" s="293" t="s">
        <v>137</v>
      </c>
      <c r="E93" s="266">
        <v>43</v>
      </c>
      <c r="F93" s="266">
        <v>42</v>
      </c>
      <c r="G93" s="264">
        <v>42</v>
      </c>
      <c r="H93" s="264">
        <v>40</v>
      </c>
      <c r="I93" s="264">
        <v>33</v>
      </c>
      <c r="J93" s="264">
        <v>32</v>
      </c>
      <c r="K93" s="294">
        <v>0.9</v>
      </c>
      <c r="L93" s="267">
        <v>0.976744186046512</v>
      </c>
      <c r="M93" s="267">
        <v>0.952380952380952</v>
      </c>
      <c r="N93" s="267">
        <v>0.96969696969697</v>
      </c>
      <c r="O93" s="332">
        <v>1191</v>
      </c>
      <c r="P93" s="266">
        <v>1102</v>
      </c>
      <c r="Q93" s="266">
        <v>40</v>
      </c>
      <c r="R93" s="264">
        <v>39</v>
      </c>
      <c r="S93" s="264">
        <v>32</v>
      </c>
      <c r="T93" s="267">
        <v>0.92527287993283</v>
      </c>
      <c r="U93" s="267">
        <v>0.930232558139535</v>
      </c>
      <c r="V93" s="268">
        <v>0.928571428571429</v>
      </c>
      <c r="W93" s="268">
        <v>0.96969696969697</v>
      </c>
      <c r="X93" s="295">
        <v>0.00166112956810627</v>
      </c>
      <c r="Y93" s="271">
        <v>284</v>
      </c>
      <c r="Z93" s="333">
        <v>264</v>
      </c>
      <c r="AA93" s="333">
        <v>278</v>
      </c>
      <c r="AB93" s="333">
        <v>255</v>
      </c>
      <c r="AC93" s="334">
        <v>0.929577464788732</v>
      </c>
      <c r="AD93" s="268">
        <v>0.91726618705036</v>
      </c>
      <c r="AE93" s="295">
        <v>0.0123112777383727</v>
      </c>
      <c r="AF93" s="272"/>
      <c r="AG93" s="274"/>
    </row>
    <row r="94" spans="1:33">
      <c r="A94" s="315" t="s">
        <v>25</v>
      </c>
      <c r="B94" s="293" t="s">
        <v>3292</v>
      </c>
      <c r="C94" s="293" t="s">
        <v>138</v>
      </c>
      <c r="D94" s="293" t="s">
        <v>139</v>
      </c>
      <c r="E94" s="266">
        <v>92</v>
      </c>
      <c r="F94" s="266">
        <v>92</v>
      </c>
      <c r="G94" s="264">
        <v>70</v>
      </c>
      <c r="H94" s="264">
        <v>70</v>
      </c>
      <c r="I94" s="264">
        <v>81</v>
      </c>
      <c r="J94" s="264">
        <v>79</v>
      </c>
      <c r="K94" s="294">
        <v>0.9</v>
      </c>
      <c r="L94" s="267">
        <v>1</v>
      </c>
      <c r="M94" s="267">
        <v>1</v>
      </c>
      <c r="N94" s="267">
        <v>0.975308641975309</v>
      </c>
      <c r="O94" s="332">
        <v>2595</v>
      </c>
      <c r="P94" s="266">
        <v>2523</v>
      </c>
      <c r="Q94" s="266">
        <v>92</v>
      </c>
      <c r="R94" s="264">
        <v>70</v>
      </c>
      <c r="S94" s="264">
        <v>79</v>
      </c>
      <c r="T94" s="267">
        <v>0.972254335260116</v>
      </c>
      <c r="U94" s="267">
        <v>1</v>
      </c>
      <c r="V94" s="268">
        <v>1</v>
      </c>
      <c r="W94" s="268">
        <v>0.975308641975309</v>
      </c>
      <c r="X94" s="295">
        <v>0</v>
      </c>
      <c r="Y94" s="271">
        <v>611</v>
      </c>
      <c r="Z94" s="333">
        <v>604</v>
      </c>
      <c r="AA94" s="333">
        <v>616</v>
      </c>
      <c r="AB94" s="333">
        <v>599</v>
      </c>
      <c r="AC94" s="334">
        <v>0.988543371522095</v>
      </c>
      <c r="AD94" s="268">
        <v>0.972402597402597</v>
      </c>
      <c r="AE94" s="295">
        <v>0.0161407741194975</v>
      </c>
      <c r="AF94" s="272"/>
      <c r="AG94" s="274"/>
    </row>
    <row r="95" spans="1:33">
      <c r="A95" s="315" t="s">
        <v>25</v>
      </c>
      <c r="B95" s="293" t="s">
        <v>3292</v>
      </c>
      <c r="C95" s="293" t="s">
        <v>133</v>
      </c>
      <c r="D95" s="293" t="s">
        <v>134</v>
      </c>
      <c r="E95" s="266">
        <v>89</v>
      </c>
      <c r="F95" s="266">
        <v>85</v>
      </c>
      <c r="G95" s="264">
        <v>69</v>
      </c>
      <c r="H95" s="264">
        <v>65</v>
      </c>
      <c r="I95" s="264">
        <v>73</v>
      </c>
      <c r="J95" s="264">
        <v>68</v>
      </c>
      <c r="K95" s="294">
        <v>0.9</v>
      </c>
      <c r="L95" s="267">
        <v>0.955056179775281</v>
      </c>
      <c r="M95" s="267">
        <v>0.942028985507246</v>
      </c>
      <c r="N95" s="267">
        <v>0.931506849315068</v>
      </c>
      <c r="O95" s="332">
        <v>2415</v>
      </c>
      <c r="P95" s="266">
        <v>2240</v>
      </c>
      <c r="Q95" s="266">
        <v>83</v>
      </c>
      <c r="R95" s="264">
        <v>62</v>
      </c>
      <c r="S95" s="264">
        <v>67</v>
      </c>
      <c r="T95" s="267">
        <v>0.927536231884058</v>
      </c>
      <c r="U95" s="267">
        <v>0.932584269662921</v>
      </c>
      <c r="V95" s="268">
        <v>0.898550724637681</v>
      </c>
      <c r="W95" s="268">
        <v>0.917808219178082</v>
      </c>
      <c r="X95" s="295">
        <v>0.0340335450252401</v>
      </c>
      <c r="Y95" s="271">
        <v>586</v>
      </c>
      <c r="Z95" s="333">
        <v>538</v>
      </c>
      <c r="AA95" s="333">
        <v>588</v>
      </c>
      <c r="AB95" s="333">
        <v>556</v>
      </c>
      <c r="AC95" s="334">
        <v>0.918088737201365</v>
      </c>
      <c r="AD95" s="268">
        <v>0.945578231292517</v>
      </c>
      <c r="AE95" s="295">
        <v>-0.0274894940911519</v>
      </c>
      <c r="AF95" s="272"/>
      <c r="AG95" s="274"/>
    </row>
    <row r="96" spans="1:33">
      <c r="A96" s="315" t="s">
        <v>25</v>
      </c>
      <c r="B96" s="293" t="s">
        <v>3301</v>
      </c>
      <c r="C96" s="293" t="s">
        <v>3302</v>
      </c>
      <c r="D96" s="293" t="s">
        <v>3303</v>
      </c>
      <c r="E96" s="266">
        <v>0</v>
      </c>
      <c r="F96" s="266">
        <v>0</v>
      </c>
      <c r="G96" s="264">
        <v>0</v>
      </c>
      <c r="H96" s="264">
        <v>0</v>
      </c>
      <c r="I96" s="264">
        <v>0</v>
      </c>
      <c r="J96" s="264">
        <v>0</v>
      </c>
      <c r="K96" s="294">
        <v>0.9</v>
      </c>
      <c r="L96" s="267">
        <v>0</v>
      </c>
      <c r="M96" s="267">
        <v>0</v>
      </c>
      <c r="N96" s="267">
        <v>0</v>
      </c>
      <c r="O96" s="332">
        <v>0</v>
      </c>
      <c r="P96" s="266">
        <v>0</v>
      </c>
      <c r="Q96" s="266">
        <v>0</v>
      </c>
      <c r="R96" s="264">
        <v>0</v>
      </c>
      <c r="S96" s="264">
        <v>0</v>
      </c>
      <c r="T96" s="267">
        <v>0</v>
      </c>
      <c r="U96" s="267">
        <v>0</v>
      </c>
      <c r="V96" s="268">
        <v>0</v>
      </c>
      <c r="W96" s="268">
        <v>0</v>
      </c>
      <c r="X96" s="295">
        <v>0</v>
      </c>
      <c r="Y96" s="271">
        <v>0</v>
      </c>
      <c r="Z96" s="333">
        <v>0</v>
      </c>
      <c r="AA96" s="333">
        <v>0</v>
      </c>
      <c r="AB96" s="333">
        <v>0</v>
      </c>
      <c r="AC96" s="334">
        <v>0</v>
      </c>
      <c r="AD96" s="268">
        <v>0</v>
      </c>
      <c r="AE96" s="295">
        <v>0</v>
      </c>
      <c r="AF96" s="272"/>
      <c r="AG96" s="274"/>
    </row>
    <row r="97" spans="1:33">
      <c r="A97" s="315" t="s">
        <v>25</v>
      </c>
      <c r="B97" s="293" t="s">
        <v>3301</v>
      </c>
      <c r="C97" s="293" t="s">
        <v>3304</v>
      </c>
      <c r="D97" s="293" t="s">
        <v>3305</v>
      </c>
      <c r="E97" s="266">
        <v>0</v>
      </c>
      <c r="F97" s="266">
        <v>0</v>
      </c>
      <c r="G97" s="264">
        <v>0</v>
      </c>
      <c r="H97" s="264">
        <v>0</v>
      </c>
      <c r="I97" s="264">
        <v>0</v>
      </c>
      <c r="J97" s="264">
        <v>0</v>
      </c>
      <c r="K97" s="294">
        <v>0.9</v>
      </c>
      <c r="L97" s="267">
        <v>0</v>
      </c>
      <c r="M97" s="267">
        <v>0</v>
      </c>
      <c r="N97" s="267">
        <v>0</v>
      </c>
      <c r="O97" s="332">
        <v>0</v>
      </c>
      <c r="P97" s="266">
        <v>0</v>
      </c>
      <c r="Q97" s="266">
        <v>0</v>
      </c>
      <c r="R97" s="264">
        <v>0</v>
      </c>
      <c r="S97" s="264">
        <v>0</v>
      </c>
      <c r="T97" s="267">
        <v>0</v>
      </c>
      <c r="U97" s="267">
        <v>0</v>
      </c>
      <c r="V97" s="268">
        <v>0</v>
      </c>
      <c r="W97" s="268">
        <v>0</v>
      </c>
      <c r="X97" s="295">
        <v>0</v>
      </c>
      <c r="Y97" s="271">
        <v>0</v>
      </c>
      <c r="Z97" s="333">
        <v>0</v>
      </c>
      <c r="AA97" s="333">
        <v>0</v>
      </c>
      <c r="AB97" s="333">
        <v>0</v>
      </c>
      <c r="AC97" s="334">
        <v>0</v>
      </c>
      <c r="AD97" s="268">
        <v>0</v>
      </c>
      <c r="AE97" s="295">
        <v>0</v>
      </c>
      <c r="AF97" s="272"/>
      <c r="AG97" s="274"/>
    </row>
    <row r="98" spans="1:33">
      <c r="A98" s="315" t="s">
        <v>25</v>
      </c>
      <c r="B98" s="293" t="s">
        <v>3301</v>
      </c>
      <c r="C98" s="293" t="s">
        <v>3306</v>
      </c>
      <c r="D98" s="293" t="s">
        <v>3307</v>
      </c>
      <c r="E98" s="266">
        <v>0</v>
      </c>
      <c r="F98" s="266">
        <v>0</v>
      </c>
      <c r="G98" s="264">
        <v>0</v>
      </c>
      <c r="H98" s="264">
        <v>0</v>
      </c>
      <c r="I98" s="264">
        <v>0</v>
      </c>
      <c r="J98" s="264">
        <v>0</v>
      </c>
      <c r="K98" s="294">
        <v>0.9</v>
      </c>
      <c r="L98" s="267">
        <v>0</v>
      </c>
      <c r="M98" s="267">
        <v>0</v>
      </c>
      <c r="N98" s="267">
        <v>0</v>
      </c>
      <c r="O98" s="332">
        <v>0</v>
      </c>
      <c r="P98" s="266">
        <v>0</v>
      </c>
      <c r="Q98" s="266">
        <v>0</v>
      </c>
      <c r="R98" s="264">
        <v>0</v>
      </c>
      <c r="S98" s="264">
        <v>0</v>
      </c>
      <c r="T98" s="267">
        <v>0</v>
      </c>
      <c r="U98" s="267">
        <v>0</v>
      </c>
      <c r="V98" s="268">
        <v>0</v>
      </c>
      <c r="W98" s="268">
        <v>0</v>
      </c>
      <c r="X98" s="295">
        <v>0</v>
      </c>
      <c r="Y98" s="271">
        <v>0</v>
      </c>
      <c r="Z98" s="333">
        <v>0</v>
      </c>
      <c r="AA98" s="333">
        <v>0</v>
      </c>
      <c r="AB98" s="333">
        <v>0</v>
      </c>
      <c r="AC98" s="334">
        <v>0</v>
      </c>
      <c r="AD98" s="268">
        <v>0</v>
      </c>
      <c r="AE98" s="295">
        <v>0</v>
      </c>
      <c r="AF98" s="272"/>
      <c r="AG98" s="274"/>
    </row>
    <row r="99" spans="1:33">
      <c r="A99" s="315" t="s">
        <v>25</v>
      </c>
      <c r="B99" s="293" t="s">
        <v>3301</v>
      </c>
      <c r="C99" s="293" t="s">
        <v>3308</v>
      </c>
      <c r="D99" s="293" t="s">
        <v>3309</v>
      </c>
      <c r="E99" s="266">
        <v>0</v>
      </c>
      <c r="F99" s="266">
        <v>0</v>
      </c>
      <c r="G99" s="264">
        <v>0</v>
      </c>
      <c r="H99" s="264">
        <v>0</v>
      </c>
      <c r="I99" s="264">
        <v>0</v>
      </c>
      <c r="J99" s="264">
        <v>0</v>
      </c>
      <c r="K99" s="294">
        <v>0.9</v>
      </c>
      <c r="L99" s="267">
        <v>0</v>
      </c>
      <c r="M99" s="267">
        <v>0</v>
      </c>
      <c r="N99" s="267">
        <v>0</v>
      </c>
      <c r="O99" s="332">
        <v>0</v>
      </c>
      <c r="P99" s="266">
        <v>0</v>
      </c>
      <c r="Q99" s="266">
        <v>0</v>
      </c>
      <c r="R99" s="264">
        <v>0</v>
      </c>
      <c r="S99" s="264">
        <v>0</v>
      </c>
      <c r="T99" s="267">
        <v>0</v>
      </c>
      <c r="U99" s="267">
        <v>0</v>
      </c>
      <c r="V99" s="268">
        <v>0</v>
      </c>
      <c r="W99" s="268">
        <v>0</v>
      </c>
      <c r="X99" s="295">
        <v>0</v>
      </c>
      <c r="Y99" s="271">
        <v>0</v>
      </c>
      <c r="Z99" s="333">
        <v>0</v>
      </c>
      <c r="AA99" s="333">
        <v>0</v>
      </c>
      <c r="AB99" s="333">
        <v>0</v>
      </c>
      <c r="AC99" s="334">
        <v>0</v>
      </c>
      <c r="AD99" s="268">
        <v>0</v>
      </c>
      <c r="AE99" s="295">
        <v>0</v>
      </c>
      <c r="AF99" s="272"/>
      <c r="AG99" s="274"/>
    </row>
    <row r="100" spans="1:33">
      <c r="A100" s="315" t="s">
        <v>25</v>
      </c>
      <c r="B100" s="293" t="s">
        <v>3301</v>
      </c>
      <c r="C100" s="293" t="s">
        <v>146</v>
      </c>
      <c r="D100" s="293" t="s">
        <v>147</v>
      </c>
      <c r="E100" s="266">
        <v>0</v>
      </c>
      <c r="F100" s="266">
        <v>0</v>
      </c>
      <c r="G100" s="264">
        <v>0</v>
      </c>
      <c r="H100" s="264">
        <v>0</v>
      </c>
      <c r="I100" s="264">
        <v>0</v>
      </c>
      <c r="J100" s="264">
        <v>0</v>
      </c>
      <c r="K100" s="294">
        <v>0.9</v>
      </c>
      <c r="L100" s="267">
        <v>0</v>
      </c>
      <c r="M100" s="267">
        <v>0</v>
      </c>
      <c r="N100" s="267">
        <v>0</v>
      </c>
      <c r="O100" s="332">
        <v>0</v>
      </c>
      <c r="P100" s="266">
        <v>0</v>
      </c>
      <c r="Q100" s="266">
        <v>0</v>
      </c>
      <c r="R100" s="264">
        <v>0</v>
      </c>
      <c r="S100" s="264">
        <v>0</v>
      </c>
      <c r="T100" s="267">
        <v>0</v>
      </c>
      <c r="U100" s="267">
        <v>0</v>
      </c>
      <c r="V100" s="268">
        <v>0</v>
      </c>
      <c r="W100" s="268">
        <v>0</v>
      </c>
      <c r="X100" s="295">
        <v>0</v>
      </c>
      <c r="Y100" s="271">
        <v>0</v>
      </c>
      <c r="Z100" s="333">
        <v>0</v>
      </c>
      <c r="AA100" s="333">
        <v>0</v>
      </c>
      <c r="AB100" s="333">
        <v>0</v>
      </c>
      <c r="AC100" s="334">
        <v>0</v>
      </c>
      <c r="AD100" s="268">
        <v>0</v>
      </c>
      <c r="AE100" s="295">
        <v>0</v>
      </c>
      <c r="AF100" s="272"/>
      <c r="AG100" s="274"/>
    </row>
    <row r="101" spans="1:33">
      <c r="A101" s="315" t="s">
        <v>25</v>
      </c>
      <c r="B101" s="293" t="s">
        <v>3301</v>
      </c>
      <c r="C101" s="293" t="s">
        <v>142</v>
      </c>
      <c r="D101" s="293" t="s">
        <v>143</v>
      </c>
      <c r="E101" s="266">
        <v>77</v>
      </c>
      <c r="F101" s="266">
        <v>76</v>
      </c>
      <c r="G101" s="264">
        <v>72</v>
      </c>
      <c r="H101" s="264">
        <v>71</v>
      </c>
      <c r="I101" s="264">
        <v>63</v>
      </c>
      <c r="J101" s="264">
        <v>61</v>
      </c>
      <c r="K101" s="294">
        <v>0.9</v>
      </c>
      <c r="L101" s="267">
        <v>0.987012987012987</v>
      </c>
      <c r="M101" s="267">
        <v>0.986111111111111</v>
      </c>
      <c r="N101" s="267">
        <v>0.968253968253968</v>
      </c>
      <c r="O101" s="332">
        <v>2120</v>
      </c>
      <c r="P101" s="266">
        <v>1831</v>
      </c>
      <c r="Q101" s="266">
        <v>63</v>
      </c>
      <c r="R101" s="264">
        <v>63</v>
      </c>
      <c r="S101" s="264">
        <v>52</v>
      </c>
      <c r="T101" s="267">
        <v>0.863679245283019</v>
      </c>
      <c r="U101" s="267">
        <v>0.818181818181818</v>
      </c>
      <c r="V101" s="268">
        <v>0.875</v>
      </c>
      <c r="W101" s="268">
        <v>0.825396825396825</v>
      </c>
      <c r="X101" s="295">
        <v>-0.0568181818181818</v>
      </c>
      <c r="Y101" s="271">
        <v>500</v>
      </c>
      <c r="Z101" s="333">
        <v>440</v>
      </c>
      <c r="AA101" s="333">
        <v>497</v>
      </c>
      <c r="AB101" s="333">
        <v>452</v>
      </c>
      <c r="AC101" s="334">
        <v>0.88</v>
      </c>
      <c r="AD101" s="268">
        <v>0.909456740442656</v>
      </c>
      <c r="AE101" s="295">
        <v>-0.0294567404426559</v>
      </c>
      <c r="AF101" s="272"/>
      <c r="AG101" s="274"/>
    </row>
    <row r="102" spans="1:33">
      <c r="A102" s="315" t="s">
        <v>25</v>
      </c>
      <c r="B102" s="293" t="s">
        <v>3301</v>
      </c>
      <c r="C102" s="293" t="s">
        <v>148</v>
      </c>
      <c r="D102" s="293" t="s">
        <v>149</v>
      </c>
      <c r="E102" s="266">
        <v>87</v>
      </c>
      <c r="F102" s="266">
        <v>87</v>
      </c>
      <c r="G102" s="264">
        <v>77</v>
      </c>
      <c r="H102" s="264">
        <v>76</v>
      </c>
      <c r="I102" s="264">
        <v>76</v>
      </c>
      <c r="J102" s="264">
        <v>74</v>
      </c>
      <c r="K102" s="294">
        <v>0.9</v>
      </c>
      <c r="L102" s="267">
        <v>1</v>
      </c>
      <c r="M102" s="267">
        <v>0.987012987012987</v>
      </c>
      <c r="N102" s="267">
        <v>0.973684210526316</v>
      </c>
      <c r="O102" s="332">
        <v>2444</v>
      </c>
      <c r="P102" s="266">
        <v>2324</v>
      </c>
      <c r="Q102" s="266">
        <v>83</v>
      </c>
      <c r="R102" s="264">
        <v>76</v>
      </c>
      <c r="S102" s="264">
        <v>72</v>
      </c>
      <c r="T102" s="267">
        <v>0.950900163666121</v>
      </c>
      <c r="U102" s="267">
        <v>0.954022988505747</v>
      </c>
      <c r="V102" s="268">
        <v>0.987012987012987</v>
      </c>
      <c r="W102" s="268">
        <v>0.947368421052632</v>
      </c>
      <c r="X102" s="295">
        <v>-0.0329899985072399</v>
      </c>
      <c r="Y102" s="271">
        <v>587</v>
      </c>
      <c r="Z102" s="333">
        <v>565</v>
      </c>
      <c r="AA102" s="333">
        <v>587</v>
      </c>
      <c r="AB102" s="333">
        <v>550</v>
      </c>
      <c r="AC102" s="334">
        <v>0.96252129471891</v>
      </c>
      <c r="AD102" s="268">
        <v>0.936967632027257</v>
      </c>
      <c r="AE102" s="295">
        <v>0.0255536626916525</v>
      </c>
      <c r="AF102" s="272"/>
      <c r="AG102" s="274"/>
    </row>
    <row r="103" spans="1:33">
      <c r="A103" s="315" t="s">
        <v>25</v>
      </c>
      <c r="B103" s="293" t="s">
        <v>3301</v>
      </c>
      <c r="C103" s="293" t="s">
        <v>184</v>
      </c>
      <c r="D103" s="293" t="s">
        <v>185</v>
      </c>
      <c r="E103" s="266">
        <v>86</v>
      </c>
      <c r="F103" s="266">
        <v>81</v>
      </c>
      <c r="G103" s="264">
        <v>73</v>
      </c>
      <c r="H103" s="264">
        <v>64</v>
      </c>
      <c r="I103" s="264">
        <v>79</v>
      </c>
      <c r="J103" s="264">
        <v>77</v>
      </c>
      <c r="K103" s="294">
        <v>0.9</v>
      </c>
      <c r="L103" s="267">
        <v>0.941860465116279</v>
      </c>
      <c r="M103" s="267">
        <v>0.876712328767123</v>
      </c>
      <c r="N103" s="267">
        <v>0.974683544303797</v>
      </c>
      <c r="O103" s="332">
        <v>2404</v>
      </c>
      <c r="P103" s="266">
        <v>2256</v>
      </c>
      <c r="Q103" s="266">
        <v>81</v>
      </c>
      <c r="R103" s="264">
        <v>64</v>
      </c>
      <c r="S103" s="264">
        <v>74</v>
      </c>
      <c r="T103" s="267">
        <v>0.938435940099834</v>
      </c>
      <c r="U103" s="267">
        <v>0.941860465116279</v>
      </c>
      <c r="V103" s="268">
        <v>0.876712328767123</v>
      </c>
      <c r="W103" s="268">
        <v>0.936708860759494</v>
      </c>
      <c r="X103" s="295">
        <v>0.0651481363491558</v>
      </c>
      <c r="Y103" s="271">
        <v>576</v>
      </c>
      <c r="Z103" s="333">
        <v>538</v>
      </c>
      <c r="AA103" s="333">
        <v>576</v>
      </c>
      <c r="AB103" s="333">
        <v>546</v>
      </c>
      <c r="AC103" s="334">
        <v>0.934027777777778</v>
      </c>
      <c r="AD103" s="268">
        <v>0.947916666666667</v>
      </c>
      <c r="AE103" s="295">
        <v>-0.0138888888888888</v>
      </c>
      <c r="AF103" s="272"/>
      <c r="AG103" s="274"/>
    </row>
    <row r="104" spans="1:33">
      <c r="A104" s="315" t="s">
        <v>25</v>
      </c>
      <c r="B104" s="293" t="s">
        <v>3301</v>
      </c>
      <c r="C104" s="293" t="s">
        <v>152</v>
      </c>
      <c r="D104" s="293" t="s">
        <v>153</v>
      </c>
      <c r="E104" s="266">
        <v>157</v>
      </c>
      <c r="F104" s="266">
        <v>156</v>
      </c>
      <c r="G104" s="264">
        <v>153</v>
      </c>
      <c r="H104" s="264">
        <v>148</v>
      </c>
      <c r="I104" s="264">
        <v>153</v>
      </c>
      <c r="J104" s="264">
        <v>146</v>
      </c>
      <c r="K104" s="294">
        <v>0.9</v>
      </c>
      <c r="L104" s="267">
        <v>0.993630573248408</v>
      </c>
      <c r="M104" s="267">
        <v>0.967320261437909</v>
      </c>
      <c r="N104" s="267">
        <v>0.954248366013072</v>
      </c>
      <c r="O104" s="332">
        <v>4310</v>
      </c>
      <c r="P104" s="266">
        <v>4058</v>
      </c>
      <c r="Q104" s="266">
        <v>153</v>
      </c>
      <c r="R104" s="264">
        <v>147</v>
      </c>
      <c r="S104" s="264">
        <v>146</v>
      </c>
      <c r="T104" s="267">
        <v>0.941531322505801</v>
      </c>
      <c r="U104" s="267">
        <v>0.974522292993631</v>
      </c>
      <c r="V104" s="268">
        <v>0.96078431372549</v>
      </c>
      <c r="W104" s="268">
        <v>0.954248366013072</v>
      </c>
      <c r="X104" s="295">
        <v>0.0137379792681404</v>
      </c>
      <c r="Y104" s="271">
        <v>1054</v>
      </c>
      <c r="Z104" s="333">
        <v>987</v>
      </c>
      <c r="AA104" s="333">
        <v>1004</v>
      </c>
      <c r="AB104" s="333">
        <v>936</v>
      </c>
      <c r="AC104" s="334">
        <v>0.936432637571157</v>
      </c>
      <c r="AD104" s="268">
        <v>0.932270916334661</v>
      </c>
      <c r="AE104" s="295">
        <v>0.00416172123649616</v>
      </c>
      <c r="AF104" s="272"/>
      <c r="AG104" s="274"/>
    </row>
    <row r="105" spans="1:33">
      <c r="A105" s="315" t="s">
        <v>25</v>
      </c>
      <c r="B105" s="293" t="s">
        <v>3301</v>
      </c>
      <c r="C105" s="293" t="s">
        <v>154</v>
      </c>
      <c r="D105" s="293" t="s">
        <v>155</v>
      </c>
      <c r="E105" s="266">
        <v>66</v>
      </c>
      <c r="F105" s="266">
        <v>65</v>
      </c>
      <c r="G105" s="264">
        <v>53</v>
      </c>
      <c r="H105" s="264">
        <v>48</v>
      </c>
      <c r="I105" s="264">
        <v>48</v>
      </c>
      <c r="J105" s="264">
        <v>45</v>
      </c>
      <c r="K105" s="294">
        <v>0.9</v>
      </c>
      <c r="L105" s="267">
        <v>0.984848484848485</v>
      </c>
      <c r="M105" s="267">
        <v>0.905660377358491</v>
      </c>
      <c r="N105" s="267">
        <v>0.9375</v>
      </c>
      <c r="O105" s="332">
        <v>1852</v>
      </c>
      <c r="P105" s="266">
        <v>1726</v>
      </c>
      <c r="Q105" s="266">
        <v>63</v>
      </c>
      <c r="R105" s="264">
        <v>48</v>
      </c>
      <c r="S105" s="264">
        <v>43</v>
      </c>
      <c r="T105" s="267">
        <v>0.931965442764579</v>
      </c>
      <c r="U105" s="267">
        <v>0.954545454545455</v>
      </c>
      <c r="V105" s="268">
        <v>0.905660377358491</v>
      </c>
      <c r="W105" s="268">
        <v>0.895833333333333</v>
      </c>
      <c r="X105" s="295">
        <v>0.048885077186964</v>
      </c>
      <c r="Y105" s="271">
        <v>434</v>
      </c>
      <c r="Z105" s="333">
        <v>404</v>
      </c>
      <c r="AA105" s="333">
        <v>456</v>
      </c>
      <c r="AB105" s="333">
        <v>424</v>
      </c>
      <c r="AC105" s="334">
        <v>0.930875576036866</v>
      </c>
      <c r="AD105" s="268">
        <v>0.929824561403509</v>
      </c>
      <c r="AE105" s="295">
        <v>0.00105101463335755</v>
      </c>
      <c r="AF105" s="272"/>
      <c r="AG105" s="274"/>
    </row>
    <row r="106" spans="1:33">
      <c r="A106" s="315" t="s">
        <v>25</v>
      </c>
      <c r="B106" s="293" t="s">
        <v>3301</v>
      </c>
      <c r="C106" s="293" t="s">
        <v>150</v>
      </c>
      <c r="D106" s="293" t="s">
        <v>151</v>
      </c>
      <c r="E106" s="266">
        <v>123</v>
      </c>
      <c r="F106" s="266">
        <v>120</v>
      </c>
      <c r="G106" s="264">
        <v>108</v>
      </c>
      <c r="H106" s="264">
        <v>105</v>
      </c>
      <c r="I106" s="264">
        <v>98</v>
      </c>
      <c r="J106" s="264">
        <v>96</v>
      </c>
      <c r="K106" s="294">
        <v>0.9</v>
      </c>
      <c r="L106" s="267">
        <v>0.975609756097561</v>
      </c>
      <c r="M106" s="267">
        <v>0.972222222222222</v>
      </c>
      <c r="N106" s="267">
        <v>0.979591836734694</v>
      </c>
      <c r="O106" s="332">
        <v>3289</v>
      </c>
      <c r="P106" s="266">
        <v>3133</v>
      </c>
      <c r="Q106" s="266">
        <v>118</v>
      </c>
      <c r="R106" s="264">
        <v>105</v>
      </c>
      <c r="S106" s="264">
        <v>95</v>
      </c>
      <c r="T106" s="267">
        <v>0.952569169960474</v>
      </c>
      <c r="U106" s="267">
        <v>0.959349593495935</v>
      </c>
      <c r="V106" s="268">
        <v>0.972222222222222</v>
      </c>
      <c r="W106" s="268">
        <v>0.969387755102041</v>
      </c>
      <c r="X106" s="295">
        <v>-0.0128726287262872</v>
      </c>
      <c r="Y106" s="271">
        <v>797</v>
      </c>
      <c r="Z106" s="333">
        <v>746</v>
      </c>
      <c r="AA106" s="333">
        <v>786</v>
      </c>
      <c r="AB106" s="333">
        <v>741</v>
      </c>
      <c r="AC106" s="334">
        <v>0.936010037641154</v>
      </c>
      <c r="AD106" s="268">
        <v>0.942748091603053</v>
      </c>
      <c r="AE106" s="295">
        <v>-0.00673805396189908</v>
      </c>
      <c r="AF106" s="272"/>
      <c r="AG106" s="274"/>
    </row>
    <row r="107" spans="1:33">
      <c r="A107" s="315" t="s">
        <v>25</v>
      </c>
      <c r="B107" s="293" t="s">
        <v>3301</v>
      </c>
      <c r="C107" s="293" t="s">
        <v>144</v>
      </c>
      <c r="D107" s="293" t="s">
        <v>145</v>
      </c>
      <c r="E107" s="266">
        <v>57</v>
      </c>
      <c r="F107" s="266">
        <v>57</v>
      </c>
      <c r="G107" s="264">
        <v>50</v>
      </c>
      <c r="H107" s="264">
        <v>42</v>
      </c>
      <c r="I107" s="264">
        <v>51</v>
      </c>
      <c r="J107" s="264">
        <v>51</v>
      </c>
      <c r="K107" s="294">
        <v>0.9</v>
      </c>
      <c r="L107" s="267">
        <v>1</v>
      </c>
      <c r="M107" s="267">
        <v>0.84</v>
      </c>
      <c r="N107" s="267">
        <v>1</v>
      </c>
      <c r="O107" s="332">
        <v>1654</v>
      </c>
      <c r="P107" s="266">
        <v>1571</v>
      </c>
      <c r="Q107" s="266">
        <v>57</v>
      </c>
      <c r="R107" s="264">
        <v>41</v>
      </c>
      <c r="S107" s="264">
        <v>49</v>
      </c>
      <c r="T107" s="267">
        <v>0.949818621523579</v>
      </c>
      <c r="U107" s="267">
        <v>1</v>
      </c>
      <c r="V107" s="268">
        <v>0.82</v>
      </c>
      <c r="W107" s="268">
        <v>0.96078431372549</v>
      </c>
      <c r="X107" s="295">
        <v>0.18</v>
      </c>
      <c r="Y107" s="271">
        <v>384</v>
      </c>
      <c r="Z107" s="333">
        <v>366</v>
      </c>
      <c r="AA107" s="333">
        <v>403</v>
      </c>
      <c r="AB107" s="333">
        <v>365</v>
      </c>
      <c r="AC107" s="334">
        <v>0.953125</v>
      </c>
      <c r="AD107" s="268">
        <v>0.905707196029777</v>
      </c>
      <c r="AE107" s="295">
        <v>0.0474178039702233</v>
      </c>
      <c r="AF107" s="272"/>
      <c r="AG107" s="274"/>
    </row>
    <row r="108" spans="1:33">
      <c r="A108" s="315" t="s">
        <v>25</v>
      </c>
      <c r="B108" s="293" t="s">
        <v>3310</v>
      </c>
      <c r="C108" s="293" t="s">
        <v>3311</v>
      </c>
      <c r="D108" s="293" t="s">
        <v>3312</v>
      </c>
      <c r="E108" s="266">
        <v>0</v>
      </c>
      <c r="F108" s="266">
        <v>0</v>
      </c>
      <c r="G108" s="264">
        <v>0</v>
      </c>
      <c r="H108" s="264">
        <v>0</v>
      </c>
      <c r="I108" s="264">
        <v>0</v>
      </c>
      <c r="J108" s="264">
        <v>0</v>
      </c>
      <c r="K108" s="294">
        <v>0.9</v>
      </c>
      <c r="L108" s="267">
        <v>0</v>
      </c>
      <c r="M108" s="267">
        <v>0</v>
      </c>
      <c r="N108" s="267">
        <v>0</v>
      </c>
      <c r="O108" s="332">
        <v>0</v>
      </c>
      <c r="P108" s="266">
        <v>0</v>
      </c>
      <c r="Q108" s="266">
        <v>0</v>
      </c>
      <c r="R108" s="264">
        <v>0</v>
      </c>
      <c r="S108" s="264">
        <v>0</v>
      </c>
      <c r="T108" s="267">
        <v>0</v>
      </c>
      <c r="U108" s="267">
        <v>0</v>
      </c>
      <c r="V108" s="268">
        <v>0</v>
      </c>
      <c r="W108" s="268">
        <v>0</v>
      </c>
      <c r="X108" s="295">
        <v>0</v>
      </c>
      <c r="Y108" s="271">
        <v>0</v>
      </c>
      <c r="Z108" s="333">
        <v>0</v>
      </c>
      <c r="AA108" s="333">
        <v>0</v>
      </c>
      <c r="AB108" s="333">
        <v>0</v>
      </c>
      <c r="AC108" s="334">
        <v>0</v>
      </c>
      <c r="AD108" s="268">
        <v>0</v>
      </c>
      <c r="AE108" s="295">
        <v>0</v>
      </c>
      <c r="AF108" s="272"/>
      <c r="AG108" s="274"/>
    </row>
    <row r="109" spans="1:33">
      <c r="A109" s="315" t="s">
        <v>25</v>
      </c>
      <c r="B109" s="293" t="s">
        <v>3310</v>
      </c>
      <c r="C109" s="293" t="s">
        <v>3313</v>
      </c>
      <c r="D109" s="293" t="s">
        <v>3314</v>
      </c>
      <c r="E109" s="266">
        <v>0</v>
      </c>
      <c r="F109" s="266">
        <v>0</v>
      </c>
      <c r="G109" s="264">
        <v>0</v>
      </c>
      <c r="H109" s="264">
        <v>0</v>
      </c>
      <c r="I109" s="264">
        <v>0</v>
      </c>
      <c r="J109" s="264">
        <v>0</v>
      </c>
      <c r="K109" s="294">
        <v>0.9</v>
      </c>
      <c r="L109" s="267">
        <v>0</v>
      </c>
      <c r="M109" s="267">
        <v>0</v>
      </c>
      <c r="N109" s="267">
        <v>0</v>
      </c>
      <c r="O109" s="332">
        <v>0</v>
      </c>
      <c r="P109" s="266">
        <v>0</v>
      </c>
      <c r="Q109" s="266">
        <v>0</v>
      </c>
      <c r="R109" s="264">
        <v>0</v>
      </c>
      <c r="S109" s="264">
        <v>0</v>
      </c>
      <c r="T109" s="267">
        <v>0</v>
      </c>
      <c r="U109" s="267">
        <v>0</v>
      </c>
      <c r="V109" s="268">
        <v>0</v>
      </c>
      <c r="W109" s="268">
        <v>0</v>
      </c>
      <c r="X109" s="295">
        <v>0</v>
      </c>
      <c r="Y109" s="271">
        <v>0</v>
      </c>
      <c r="Z109" s="333">
        <v>0</v>
      </c>
      <c r="AA109" s="333">
        <v>0</v>
      </c>
      <c r="AB109" s="333">
        <v>0</v>
      </c>
      <c r="AC109" s="334">
        <v>0</v>
      </c>
      <c r="AD109" s="268">
        <v>0</v>
      </c>
      <c r="AE109" s="295">
        <v>0</v>
      </c>
      <c r="AF109" s="272"/>
      <c r="AG109" s="274"/>
    </row>
    <row r="110" spans="1:33">
      <c r="A110" s="315" t="s">
        <v>25</v>
      </c>
      <c r="B110" s="293" t="s">
        <v>3310</v>
      </c>
      <c r="C110" s="293" t="s">
        <v>156</v>
      </c>
      <c r="D110" s="293" t="s">
        <v>157</v>
      </c>
      <c r="E110" s="266">
        <v>93</v>
      </c>
      <c r="F110" s="266">
        <v>89</v>
      </c>
      <c r="G110" s="264">
        <v>82</v>
      </c>
      <c r="H110" s="264">
        <v>70</v>
      </c>
      <c r="I110" s="264">
        <v>79</v>
      </c>
      <c r="J110" s="264">
        <v>76</v>
      </c>
      <c r="K110" s="294">
        <v>0.9</v>
      </c>
      <c r="L110" s="267">
        <v>0.956989247311828</v>
      </c>
      <c r="M110" s="267">
        <v>0.853658536585366</v>
      </c>
      <c r="N110" s="267">
        <v>0.962025316455696</v>
      </c>
      <c r="O110" s="332">
        <v>2671</v>
      </c>
      <c r="P110" s="266">
        <v>2232</v>
      </c>
      <c r="Q110" s="266">
        <v>87</v>
      </c>
      <c r="R110" s="264">
        <v>67</v>
      </c>
      <c r="S110" s="264">
        <v>68</v>
      </c>
      <c r="T110" s="267">
        <v>0.835642081617372</v>
      </c>
      <c r="U110" s="267">
        <v>0.935483870967742</v>
      </c>
      <c r="V110" s="268">
        <v>0.817073170731707</v>
      </c>
      <c r="W110" s="268">
        <v>0.860759493670886</v>
      </c>
      <c r="X110" s="295">
        <v>0.118410700236035</v>
      </c>
      <c r="Y110" s="271">
        <v>622</v>
      </c>
      <c r="Z110" s="333">
        <v>540</v>
      </c>
      <c r="AA110" s="333">
        <v>646</v>
      </c>
      <c r="AB110" s="333">
        <v>541</v>
      </c>
      <c r="AC110" s="334">
        <v>0.868167202572347</v>
      </c>
      <c r="AD110" s="268">
        <v>0.837461300309598</v>
      </c>
      <c r="AE110" s="295">
        <v>0.0307059022627497</v>
      </c>
      <c r="AF110" s="272"/>
      <c r="AG110" s="274"/>
    </row>
    <row r="111" spans="1:33">
      <c r="A111" s="315" t="s">
        <v>25</v>
      </c>
      <c r="B111" s="293" t="s">
        <v>3310</v>
      </c>
      <c r="C111" s="293" t="s">
        <v>160</v>
      </c>
      <c r="D111" s="293" t="s">
        <v>161</v>
      </c>
      <c r="E111" s="266">
        <v>108</v>
      </c>
      <c r="F111" s="266">
        <v>105</v>
      </c>
      <c r="G111" s="264">
        <v>95</v>
      </c>
      <c r="H111" s="264">
        <v>90</v>
      </c>
      <c r="I111" s="264">
        <v>94</v>
      </c>
      <c r="J111" s="264">
        <v>88</v>
      </c>
      <c r="K111" s="294">
        <v>0.9</v>
      </c>
      <c r="L111" s="267">
        <v>0.972222222222222</v>
      </c>
      <c r="M111" s="267">
        <v>0.947368421052632</v>
      </c>
      <c r="N111" s="267">
        <v>0.936170212765957</v>
      </c>
      <c r="O111" s="332">
        <v>2931</v>
      </c>
      <c r="P111" s="266">
        <v>2600</v>
      </c>
      <c r="Q111" s="266">
        <v>101</v>
      </c>
      <c r="R111" s="264">
        <v>88</v>
      </c>
      <c r="S111" s="264">
        <v>82</v>
      </c>
      <c r="T111" s="267">
        <v>0.887069259638349</v>
      </c>
      <c r="U111" s="267">
        <v>0.935185185185185</v>
      </c>
      <c r="V111" s="268">
        <v>0.926315789473684</v>
      </c>
      <c r="W111" s="268">
        <v>0.872340425531915</v>
      </c>
      <c r="X111" s="295">
        <v>0.00886939571150103</v>
      </c>
      <c r="Y111" s="271">
        <v>713</v>
      </c>
      <c r="Z111" s="333">
        <v>643</v>
      </c>
      <c r="AA111" s="333">
        <v>702</v>
      </c>
      <c r="AB111" s="333">
        <v>643</v>
      </c>
      <c r="AC111" s="334">
        <v>0.901823281907433</v>
      </c>
      <c r="AD111" s="268">
        <v>0.915954415954416</v>
      </c>
      <c r="AE111" s="295">
        <v>-0.0141311340469826</v>
      </c>
      <c r="AF111" s="272"/>
      <c r="AG111" s="274"/>
    </row>
    <row r="112" spans="1:33">
      <c r="A112" s="315" t="s">
        <v>25</v>
      </c>
      <c r="B112" s="293" t="s">
        <v>3310</v>
      </c>
      <c r="C112" s="293" t="s">
        <v>164</v>
      </c>
      <c r="D112" s="293" t="s">
        <v>165</v>
      </c>
      <c r="E112" s="266">
        <v>95</v>
      </c>
      <c r="F112" s="266">
        <v>90</v>
      </c>
      <c r="G112" s="264">
        <v>94</v>
      </c>
      <c r="H112" s="264">
        <v>88</v>
      </c>
      <c r="I112" s="264">
        <v>91</v>
      </c>
      <c r="J112" s="264">
        <v>82</v>
      </c>
      <c r="K112" s="294">
        <v>0.9</v>
      </c>
      <c r="L112" s="267">
        <v>0.947368421052632</v>
      </c>
      <c r="M112" s="267">
        <v>0.936170212765957</v>
      </c>
      <c r="N112" s="267">
        <v>0.901098901098901</v>
      </c>
      <c r="O112" s="332">
        <v>2630</v>
      </c>
      <c r="P112" s="266">
        <v>2329</v>
      </c>
      <c r="Q112" s="266">
        <v>84</v>
      </c>
      <c r="R112" s="264">
        <v>83</v>
      </c>
      <c r="S112" s="264">
        <v>74</v>
      </c>
      <c r="T112" s="267">
        <v>0.885551330798479</v>
      </c>
      <c r="U112" s="267">
        <v>0.884210526315789</v>
      </c>
      <c r="V112" s="268">
        <v>0.882978723404255</v>
      </c>
      <c r="W112" s="268">
        <v>0.813186813186813</v>
      </c>
      <c r="X112" s="295">
        <v>0.00123180291153413</v>
      </c>
      <c r="Y112" s="271">
        <v>665</v>
      </c>
      <c r="Z112" s="333">
        <v>561</v>
      </c>
      <c r="AA112" s="333">
        <v>629</v>
      </c>
      <c r="AB112" s="333">
        <v>561</v>
      </c>
      <c r="AC112" s="334">
        <v>0.843609022556391</v>
      </c>
      <c r="AD112" s="268">
        <v>0.891891891891892</v>
      </c>
      <c r="AE112" s="295">
        <v>-0.0482828693355009</v>
      </c>
      <c r="AF112" s="272"/>
      <c r="AG112" s="274"/>
    </row>
    <row r="113" spans="1:33">
      <c r="A113" s="315" t="s">
        <v>25</v>
      </c>
      <c r="B113" s="293" t="s">
        <v>3310</v>
      </c>
      <c r="C113" s="293" t="s">
        <v>168</v>
      </c>
      <c r="D113" s="293" t="s">
        <v>169</v>
      </c>
      <c r="E113" s="266">
        <v>83</v>
      </c>
      <c r="F113" s="266">
        <v>80</v>
      </c>
      <c r="G113" s="264">
        <v>71</v>
      </c>
      <c r="H113" s="264">
        <v>69</v>
      </c>
      <c r="I113" s="264">
        <v>78</v>
      </c>
      <c r="J113" s="264">
        <v>73</v>
      </c>
      <c r="K113" s="294">
        <v>0.9</v>
      </c>
      <c r="L113" s="267">
        <v>0.963855421686747</v>
      </c>
      <c r="M113" s="267">
        <v>0.971830985915493</v>
      </c>
      <c r="N113" s="267">
        <v>0.935897435897436</v>
      </c>
      <c r="O113" s="332">
        <v>2279</v>
      </c>
      <c r="P113" s="266">
        <v>2155</v>
      </c>
      <c r="Q113" s="266">
        <v>80</v>
      </c>
      <c r="R113" s="264">
        <v>69</v>
      </c>
      <c r="S113" s="264">
        <v>72</v>
      </c>
      <c r="T113" s="267">
        <v>0.945590171127688</v>
      </c>
      <c r="U113" s="267">
        <v>0.963855421686747</v>
      </c>
      <c r="V113" s="268">
        <v>0.971830985915493</v>
      </c>
      <c r="W113" s="268">
        <v>0.923076923076923</v>
      </c>
      <c r="X113" s="295">
        <v>-0.00797556422874601</v>
      </c>
      <c r="Y113" s="271">
        <v>552</v>
      </c>
      <c r="Z113" s="333">
        <v>526</v>
      </c>
      <c r="AA113" s="333">
        <v>542</v>
      </c>
      <c r="AB113" s="333">
        <v>505</v>
      </c>
      <c r="AC113" s="334">
        <v>0.952898550724638</v>
      </c>
      <c r="AD113" s="268">
        <v>0.931734317343173</v>
      </c>
      <c r="AE113" s="295">
        <v>0.0211642333814642</v>
      </c>
      <c r="AF113" s="272"/>
      <c r="AG113" s="274"/>
    </row>
    <row r="114" spans="1:33">
      <c r="A114" s="315" t="s">
        <v>25</v>
      </c>
      <c r="B114" s="293" t="s">
        <v>3310</v>
      </c>
      <c r="C114" s="293" t="s">
        <v>158</v>
      </c>
      <c r="D114" s="293" t="s">
        <v>159</v>
      </c>
      <c r="E114" s="266">
        <v>127</v>
      </c>
      <c r="F114" s="266">
        <v>126</v>
      </c>
      <c r="G114" s="264">
        <v>127</v>
      </c>
      <c r="H114" s="264">
        <v>126</v>
      </c>
      <c r="I114" s="264">
        <v>129</v>
      </c>
      <c r="J114" s="264">
        <v>129</v>
      </c>
      <c r="K114" s="294">
        <v>0.9</v>
      </c>
      <c r="L114" s="267">
        <v>0.992125984251969</v>
      </c>
      <c r="M114" s="267">
        <v>0.992125984251969</v>
      </c>
      <c r="N114" s="267">
        <v>1</v>
      </c>
      <c r="O114" s="332">
        <v>3945</v>
      </c>
      <c r="P114" s="266">
        <v>3767</v>
      </c>
      <c r="Q114" s="266">
        <v>118</v>
      </c>
      <c r="R114" s="264">
        <v>118</v>
      </c>
      <c r="S114" s="264">
        <v>117</v>
      </c>
      <c r="T114" s="267">
        <v>0.954879594423321</v>
      </c>
      <c r="U114" s="267">
        <v>0.929133858267717</v>
      </c>
      <c r="V114" s="268">
        <v>0.929133858267717</v>
      </c>
      <c r="W114" s="268">
        <v>0.906976744186046</v>
      </c>
      <c r="X114" s="295">
        <v>0</v>
      </c>
      <c r="Y114" s="271">
        <v>907</v>
      </c>
      <c r="Z114" s="333">
        <v>863</v>
      </c>
      <c r="AA114" s="333">
        <v>923</v>
      </c>
      <c r="AB114" s="333">
        <v>860</v>
      </c>
      <c r="AC114" s="334">
        <v>0.95148842337376</v>
      </c>
      <c r="AD114" s="268">
        <v>0.931744312026002</v>
      </c>
      <c r="AE114" s="295">
        <v>0.0197441113477574</v>
      </c>
      <c r="AF114" s="272"/>
      <c r="AG114" s="274"/>
    </row>
    <row r="115" spans="1:33">
      <c r="A115" s="315" t="s">
        <v>25</v>
      </c>
      <c r="B115" s="293" t="s">
        <v>3310</v>
      </c>
      <c r="C115" s="293" t="s">
        <v>162</v>
      </c>
      <c r="D115" s="293" t="s">
        <v>163</v>
      </c>
      <c r="E115" s="266">
        <v>92</v>
      </c>
      <c r="F115" s="266">
        <v>86</v>
      </c>
      <c r="G115" s="264">
        <v>89</v>
      </c>
      <c r="H115" s="264">
        <v>83</v>
      </c>
      <c r="I115" s="264">
        <v>83</v>
      </c>
      <c r="J115" s="264">
        <v>78</v>
      </c>
      <c r="K115" s="294">
        <v>0.9</v>
      </c>
      <c r="L115" s="267">
        <v>0.934782608695652</v>
      </c>
      <c r="M115" s="267">
        <v>0.932584269662921</v>
      </c>
      <c r="N115" s="267">
        <v>0.939759036144578</v>
      </c>
      <c r="O115" s="332">
        <v>2610</v>
      </c>
      <c r="P115" s="266">
        <v>2471</v>
      </c>
      <c r="Q115" s="266">
        <v>85</v>
      </c>
      <c r="R115" s="264">
        <v>83</v>
      </c>
      <c r="S115" s="264">
        <v>78</v>
      </c>
      <c r="T115" s="267">
        <v>0.946743295019157</v>
      </c>
      <c r="U115" s="267">
        <v>0.923913043478261</v>
      </c>
      <c r="V115" s="268">
        <v>0.932584269662921</v>
      </c>
      <c r="W115" s="268">
        <v>0.939759036144578</v>
      </c>
      <c r="X115" s="295">
        <v>-0.00867122618466043</v>
      </c>
      <c r="Y115" s="271">
        <v>640</v>
      </c>
      <c r="Z115" s="333">
        <v>594</v>
      </c>
      <c r="AA115" s="333">
        <v>626</v>
      </c>
      <c r="AB115" s="333">
        <v>594</v>
      </c>
      <c r="AC115" s="334">
        <v>0.928125</v>
      </c>
      <c r="AD115" s="268">
        <v>0.94888178913738</v>
      </c>
      <c r="AE115" s="295">
        <v>-0.0207567891373802</v>
      </c>
      <c r="AF115" s="272"/>
      <c r="AG115" s="274"/>
    </row>
    <row r="116" spans="1:33">
      <c r="A116" s="315" t="s">
        <v>25</v>
      </c>
      <c r="B116" s="293" t="s">
        <v>3310</v>
      </c>
      <c r="C116" s="293" t="s">
        <v>166</v>
      </c>
      <c r="D116" s="338" t="s">
        <v>167</v>
      </c>
      <c r="E116" s="266">
        <v>16</v>
      </c>
      <c r="F116" s="266">
        <v>16</v>
      </c>
      <c r="G116" s="264">
        <v>16</v>
      </c>
      <c r="H116" s="264">
        <v>16</v>
      </c>
      <c r="I116" s="264">
        <v>16</v>
      </c>
      <c r="J116" s="264">
        <v>16</v>
      </c>
      <c r="K116" s="294">
        <v>0.9</v>
      </c>
      <c r="L116" s="267">
        <v>1</v>
      </c>
      <c r="M116" s="267">
        <v>1</v>
      </c>
      <c r="N116" s="267">
        <v>1</v>
      </c>
      <c r="O116" s="332">
        <v>481</v>
      </c>
      <c r="P116" s="266">
        <v>454</v>
      </c>
      <c r="Q116" s="266">
        <v>16</v>
      </c>
      <c r="R116" s="264">
        <v>16</v>
      </c>
      <c r="S116" s="264">
        <v>16</v>
      </c>
      <c r="T116" s="267">
        <v>0.943866943866944</v>
      </c>
      <c r="U116" s="267">
        <v>1</v>
      </c>
      <c r="V116" s="268">
        <v>1</v>
      </c>
      <c r="W116" s="268">
        <v>1</v>
      </c>
      <c r="X116" s="295">
        <v>0</v>
      </c>
      <c r="Y116" s="271">
        <v>118</v>
      </c>
      <c r="Z116" s="333">
        <v>113</v>
      </c>
      <c r="AA116" s="333">
        <v>106</v>
      </c>
      <c r="AB116" s="333">
        <v>98</v>
      </c>
      <c r="AC116" s="334">
        <v>0.957627118644068</v>
      </c>
      <c r="AD116" s="268">
        <v>0.924528301886792</v>
      </c>
      <c r="AE116" s="295">
        <v>0.0330988167572753</v>
      </c>
      <c r="AF116" s="272"/>
      <c r="AG116" s="274"/>
    </row>
    <row r="117" spans="1:33">
      <c r="A117" s="315" t="s">
        <v>186</v>
      </c>
      <c r="B117" s="339" t="s">
        <v>3315</v>
      </c>
      <c r="C117" s="293" t="s">
        <v>188</v>
      </c>
      <c r="D117" s="339" t="s">
        <v>189</v>
      </c>
      <c r="E117" s="266">
        <v>68</v>
      </c>
      <c r="F117" s="266">
        <v>66</v>
      </c>
      <c r="G117" s="264">
        <v>68</v>
      </c>
      <c r="H117" s="264">
        <v>66</v>
      </c>
      <c r="I117" s="264">
        <v>63</v>
      </c>
      <c r="J117" s="264">
        <v>60</v>
      </c>
      <c r="K117" s="294">
        <v>0.9</v>
      </c>
      <c r="L117" s="267">
        <v>0.970588235294118</v>
      </c>
      <c r="M117" s="267">
        <v>0.970588235294118</v>
      </c>
      <c r="N117" s="267">
        <v>0.952380952380952</v>
      </c>
      <c r="O117" s="332">
        <v>2008</v>
      </c>
      <c r="P117" s="266">
        <v>1890</v>
      </c>
      <c r="Q117" s="266">
        <v>66</v>
      </c>
      <c r="R117" s="264">
        <v>63</v>
      </c>
      <c r="S117" s="264">
        <v>58</v>
      </c>
      <c r="T117" s="267">
        <v>0.941235059760956</v>
      </c>
      <c r="U117" s="267">
        <v>0.970588235294118</v>
      </c>
      <c r="V117" s="268">
        <v>0.926470588235294</v>
      </c>
      <c r="W117" s="268">
        <v>0.920634920634921</v>
      </c>
      <c r="X117" s="295">
        <v>0.0441176470588235</v>
      </c>
      <c r="Y117" s="271">
        <v>497</v>
      </c>
      <c r="Z117" s="333">
        <v>464</v>
      </c>
      <c r="AA117" s="333">
        <v>488</v>
      </c>
      <c r="AB117" s="333">
        <v>464</v>
      </c>
      <c r="AC117" s="334">
        <v>0.933601609657948</v>
      </c>
      <c r="AD117" s="268">
        <v>0.950819672131147</v>
      </c>
      <c r="AE117" s="295">
        <v>-0.0172180624731998</v>
      </c>
    </row>
    <row r="118" spans="1:33">
      <c r="A118" s="315" t="s">
        <v>186</v>
      </c>
      <c r="B118" s="339" t="s">
        <v>3315</v>
      </c>
      <c r="C118" s="293" t="s">
        <v>190</v>
      </c>
      <c r="D118" s="339" t="s">
        <v>191</v>
      </c>
      <c r="E118" s="266">
        <v>54</v>
      </c>
      <c r="F118" s="266">
        <v>53</v>
      </c>
      <c r="G118" s="264">
        <v>51</v>
      </c>
      <c r="H118" s="264">
        <v>50</v>
      </c>
      <c r="I118" s="264">
        <v>54</v>
      </c>
      <c r="J118" s="264">
        <v>53</v>
      </c>
      <c r="K118" s="294">
        <v>0.9</v>
      </c>
      <c r="L118" s="267">
        <v>0.981481481481482</v>
      </c>
      <c r="M118" s="267">
        <v>0.980392156862745</v>
      </c>
      <c r="N118" s="267">
        <v>0.981481481481482</v>
      </c>
      <c r="O118" s="332">
        <v>1565</v>
      </c>
      <c r="P118" s="266">
        <v>1432</v>
      </c>
      <c r="Q118" s="266">
        <v>48</v>
      </c>
      <c r="R118" s="264">
        <v>50</v>
      </c>
      <c r="S118" s="264">
        <v>50</v>
      </c>
      <c r="T118" s="267">
        <v>0.915015974440895</v>
      </c>
      <c r="U118" s="267">
        <v>0.888888888888889</v>
      </c>
      <c r="V118" s="268">
        <v>0.980392156862745</v>
      </c>
      <c r="W118" s="268">
        <v>0.925925925925926</v>
      </c>
      <c r="X118" s="295">
        <v>-0.0915032679738562</v>
      </c>
      <c r="Y118" s="271">
        <v>385</v>
      </c>
      <c r="Z118" s="333">
        <v>354</v>
      </c>
      <c r="AA118" s="333">
        <v>380</v>
      </c>
      <c r="AB118" s="333">
        <v>353</v>
      </c>
      <c r="AC118" s="334">
        <v>0.919480519480519</v>
      </c>
      <c r="AD118" s="268">
        <v>0.928947368421053</v>
      </c>
      <c r="AE118" s="295">
        <v>-0.00946684894053318</v>
      </c>
    </row>
    <row r="119" spans="1:33">
      <c r="A119" s="315" t="s">
        <v>186</v>
      </c>
      <c r="B119" s="339" t="s">
        <v>3315</v>
      </c>
      <c r="C119" s="293" t="s">
        <v>192</v>
      </c>
      <c r="D119" s="339" t="s">
        <v>193</v>
      </c>
      <c r="E119" s="266">
        <v>95</v>
      </c>
      <c r="F119" s="266">
        <v>92</v>
      </c>
      <c r="G119" s="264">
        <v>97</v>
      </c>
      <c r="H119" s="264">
        <v>93</v>
      </c>
      <c r="I119" s="264">
        <v>96</v>
      </c>
      <c r="J119" s="264">
        <v>92</v>
      </c>
      <c r="K119" s="294">
        <v>0.9</v>
      </c>
      <c r="L119" s="267">
        <v>0.968421052631579</v>
      </c>
      <c r="M119" s="267">
        <v>0.958762886597938</v>
      </c>
      <c r="N119" s="267">
        <v>0.958333333333333</v>
      </c>
      <c r="O119" s="332">
        <v>2904</v>
      </c>
      <c r="P119" s="266">
        <v>2741</v>
      </c>
      <c r="Q119" s="266">
        <v>89</v>
      </c>
      <c r="R119" s="264">
        <v>92</v>
      </c>
      <c r="S119" s="264">
        <v>86</v>
      </c>
      <c r="T119" s="267">
        <v>0.943870523415978</v>
      </c>
      <c r="U119" s="267">
        <v>0.936842105263158</v>
      </c>
      <c r="V119" s="268">
        <v>0.948453608247423</v>
      </c>
      <c r="W119" s="268">
        <v>0.895833333333333</v>
      </c>
      <c r="X119" s="295">
        <v>-0.0116115029842647</v>
      </c>
      <c r="Y119" s="271">
        <v>697</v>
      </c>
      <c r="Z119" s="333">
        <v>652</v>
      </c>
      <c r="AA119" s="333">
        <v>711</v>
      </c>
      <c r="AB119" s="333">
        <v>672</v>
      </c>
      <c r="AC119" s="334">
        <v>0.935437589670014</v>
      </c>
      <c r="AD119" s="268">
        <v>0.945147679324895</v>
      </c>
      <c r="AE119" s="295">
        <v>-0.00971008965488018</v>
      </c>
    </row>
    <row r="120" spans="1:33">
      <c r="A120" s="315" t="s">
        <v>186</v>
      </c>
      <c r="B120" s="339" t="s">
        <v>3315</v>
      </c>
      <c r="C120" s="293" t="s">
        <v>194</v>
      </c>
      <c r="D120" s="339" t="s">
        <v>195</v>
      </c>
      <c r="E120" s="266">
        <v>137</v>
      </c>
      <c r="F120" s="266">
        <v>136</v>
      </c>
      <c r="G120" s="264">
        <v>121</v>
      </c>
      <c r="H120" s="264">
        <v>121</v>
      </c>
      <c r="I120" s="264">
        <v>122</v>
      </c>
      <c r="J120" s="264">
        <v>122</v>
      </c>
      <c r="K120" s="294">
        <v>0.9</v>
      </c>
      <c r="L120" s="267">
        <v>0.992700729927007</v>
      </c>
      <c r="M120" s="267">
        <v>1</v>
      </c>
      <c r="N120" s="267">
        <v>1</v>
      </c>
      <c r="O120" s="332">
        <v>3915</v>
      </c>
      <c r="P120" s="266">
        <v>3538</v>
      </c>
      <c r="Q120" s="266">
        <v>121</v>
      </c>
      <c r="R120" s="264">
        <v>108</v>
      </c>
      <c r="S120" s="264">
        <v>110</v>
      </c>
      <c r="T120" s="267">
        <v>0.903703703703704</v>
      </c>
      <c r="U120" s="267">
        <v>0.883211678832117</v>
      </c>
      <c r="V120" s="268">
        <v>0.892561983471074</v>
      </c>
      <c r="W120" s="268">
        <v>0.901639344262295</v>
      </c>
      <c r="X120" s="295">
        <v>-0.00935030463895758</v>
      </c>
      <c r="Y120" s="271">
        <v>954</v>
      </c>
      <c r="Z120" s="333">
        <v>864</v>
      </c>
      <c r="AA120" s="333">
        <v>952</v>
      </c>
      <c r="AB120" s="333">
        <v>872</v>
      </c>
      <c r="AC120" s="334">
        <v>0.905660377358491</v>
      </c>
      <c r="AD120" s="268">
        <v>0.915966386554622</v>
      </c>
      <c r="AE120" s="295">
        <v>-0.0103060091961312</v>
      </c>
    </row>
    <row r="121" spans="1:33">
      <c r="A121" s="315" t="s">
        <v>186</v>
      </c>
      <c r="B121" s="339" t="s">
        <v>3315</v>
      </c>
      <c r="C121" s="293" t="s">
        <v>196</v>
      </c>
      <c r="D121" s="339" t="s">
        <v>197</v>
      </c>
      <c r="E121" s="266">
        <v>87</v>
      </c>
      <c r="F121" s="266">
        <v>86</v>
      </c>
      <c r="G121" s="264">
        <v>80</v>
      </c>
      <c r="H121" s="264">
        <v>79</v>
      </c>
      <c r="I121" s="264">
        <v>76</v>
      </c>
      <c r="J121" s="264">
        <v>75</v>
      </c>
      <c r="K121" s="294">
        <v>0.9</v>
      </c>
      <c r="L121" s="267">
        <v>0.988505747126437</v>
      </c>
      <c r="M121" s="267">
        <v>0.9875</v>
      </c>
      <c r="N121" s="267">
        <v>0.986842105263158</v>
      </c>
      <c r="O121" s="332">
        <v>2495</v>
      </c>
      <c r="P121" s="266">
        <v>2364</v>
      </c>
      <c r="Q121" s="266">
        <v>84</v>
      </c>
      <c r="R121" s="264">
        <v>75</v>
      </c>
      <c r="S121" s="264">
        <v>70</v>
      </c>
      <c r="T121" s="267">
        <v>0.94749498997996</v>
      </c>
      <c r="U121" s="267">
        <v>0.96551724137931</v>
      </c>
      <c r="V121" s="268">
        <v>0.9375</v>
      </c>
      <c r="W121" s="268">
        <v>0.921052631578947</v>
      </c>
      <c r="X121" s="295">
        <v>0.0280172413793104</v>
      </c>
      <c r="Y121" s="271">
        <v>602</v>
      </c>
      <c r="Z121" s="333">
        <v>575</v>
      </c>
      <c r="AA121" s="333">
        <v>609</v>
      </c>
      <c r="AB121" s="333">
        <v>576</v>
      </c>
      <c r="AC121" s="334">
        <v>0.95514950166113</v>
      </c>
      <c r="AD121" s="268">
        <v>0.945812807881773</v>
      </c>
      <c r="AE121" s="295">
        <v>0.0093366937793562</v>
      </c>
    </row>
    <row r="122" spans="1:33">
      <c r="A122" s="315" t="s">
        <v>186</v>
      </c>
      <c r="B122" s="339" t="s">
        <v>3315</v>
      </c>
      <c r="C122" s="293" t="s">
        <v>198</v>
      </c>
      <c r="D122" s="339" t="s">
        <v>199</v>
      </c>
      <c r="E122" s="266">
        <v>57</v>
      </c>
      <c r="F122" s="266">
        <v>57</v>
      </c>
      <c r="G122" s="264">
        <v>57</v>
      </c>
      <c r="H122" s="264">
        <v>57</v>
      </c>
      <c r="I122" s="264">
        <v>57</v>
      </c>
      <c r="J122" s="264">
        <v>57</v>
      </c>
      <c r="K122" s="294">
        <v>0.9</v>
      </c>
      <c r="L122" s="267">
        <v>1</v>
      </c>
      <c r="M122" s="267">
        <v>1</v>
      </c>
      <c r="N122" s="267">
        <v>1</v>
      </c>
      <c r="O122" s="332">
        <v>1764</v>
      </c>
      <c r="P122" s="266">
        <v>1662</v>
      </c>
      <c r="Q122" s="266">
        <v>54</v>
      </c>
      <c r="R122" s="264">
        <v>56</v>
      </c>
      <c r="S122" s="264">
        <v>53</v>
      </c>
      <c r="T122" s="267">
        <v>0.942176870748299</v>
      </c>
      <c r="U122" s="267">
        <v>0.947368421052632</v>
      </c>
      <c r="V122" s="268">
        <v>0.982456140350877</v>
      </c>
      <c r="W122" s="268">
        <v>0.929824561403509</v>
      </c>
      <c r="X122" s="295">
        <v>-0.0350877192982456</v>
      </c>
      <c r="Y122" s="271">
        <v>423</v>
      </c>
      <c r="Z122" s="333">
        <v>400</v>
      </c>
      <c r="AA122" s="333">
        <v>433</v>
      </c>
      <c r="AB122" s="333">
        <v>405</v>
      </c>
      <c r="AC122" s="334">
        <v>0.945626477541371</v>
      </c>
      <c r="AD122" s="268">
        <v>0.935334872979215</v>
      </c>
      <c r="AE122" s="295">
        <v>0.0102916045621564</v>
      </c>
    </row>
    <row r="123" spans="1:33">
      <c r="A123" s="315" t="s">
        <v>186</v>
      </c>
      <c r="B123" s="339" t="s">
        <v>3315</v>
      </c>
      <c r="C123" s="293" t="s">
        <v>200</v>
      </c>
      <c r="D123" s="339" t="s">
        <v>201</v>
      </c>
      <c r="E123" s="266">
        <v>61</v>
      </c>
      <c r="F123" s="266">
        <v>61</v>
      </c>
      <c r="G123" s="264">
        <v>59</v>
      </c>
      <c r="H123" s="264">
        <v>58</v>
      </c>
      <c r="I123" s="264">
        <v>59</v>
      </c>
      <c r="J123" s="264">
        <v>56</v>
      </c>
      <c r="K123" s="294">
        <v>0.9</v>
      </c>
      <c r="L123" s="267">
        <v>1</v>
      </c>
      <c r="M123" s="267">
        <v>0.983050847457627</v>
      </c>
      <c r="N123" s="267">
        <v>0.949152542372881</v>
      </c>
      <c r="O123" s="332">
        <v>1835</v>
      </c>
      <c r="P123" s="266">
        <v>1743</v>
      </c>
      <c r="Q123" s="266">
        <v>57</v>
      </c>
      <c r="R123" s="264">
        <v>55</v>
      </c>
      <c r="S123" s="264">
        <v>54</v>
      </c>
      <c r="T123" s="267">
        <v>0.949863760217984</v>
      </c>
      <c r="U123" s="267">
        <v>0.934426229508197</v>
      </c>
      <c r="V123" s="268">
        <v>0.932203389830508</v>
      </c>
      <c r="W123" s="268">
        <v>0.915254237288136</v>
      </c>
      <c r="X123" s="295">
        <v>0.00222283967768833</v>
      </c>
      <c r="Y123" s="271">
        <v>439</v>
      </c>
      <c r="Z123" s="333">
        <v>409</v>
      </c>
      <c r="AA123" s="333">
        <v>442</v>
      </c>
      <c r="AB123" s="333">
        <v>422</v>
      </c>
      <c r="AC123" s="334">
        <v>0.931662870159453</v>
      </c>
      <c r="AD123" s="268">
        <v>0.95475113122172</v>
      </c>
      <c r="AE123" s="295">
        <v>-0.0230882610622662</v>
      </c>
    </row>
    <row r="124" spans="1:33">
      <c r="A124" s="315" t="s">
        <v>186</v>
      </c>
      <c r="B124" s="339" t="s">
        <v>3315</v>
      </c>
      <c r="C124" s="293" t="s">
        <v>202</v>
      </c>
      <c r="D124" s="339" t="s">
        <v>203</v>
      </c>
      <c r="E124" s="266">
        <v>82</v>
      </c>
      <c r="F124" s="266">
        <v>82</v>
      </c>
      <c r="G124" s="264">
        <v>79</v>
      </c>
      <c r="H124" s="264">
        <v>78</v>
      </c>
      <c r="I124" s="264">
        <v>82</v>
      </c>
      <c r="J124" s="264">
        <v>80</v>
      </c>
      <c r="K124" s="294">
        <v>0.9</v>
      </c>
      <c r="L124" s="267">
        <v>1</v>
      </c>
      <c r="M124" s="267">
        <v>0.987341772151899</v>
      </c>
      <c r="N124" s="267">
        <v>0.975609756097561</v>
      </c>
      <c r="O124" s="332">
        <v>2382</v>
      </c>
      <c r="P124" s="266">
        <v>2199</v>
      </c>
      <c r="Q124" s="266">
        <v>80</v>
      </c>
      <c r="R124" s="264">
        <v>70</v>
      </c>
      <c r="S124" s="264">
        <v>73</v>
      </c>
      <c r="T124" s="267">
        <v>0.923173803526448</v>
      </c>
      <c r="U124" s="267">
        <v>0.975609756097561</v>
      </c>
      <c r="V124" s="268">
        <v>0.886075949367089</v>
      </c>
      <c r="W124" s="268">
        <v>0.890243902439024</v>
      </c>
      <c r="X124" s="295">
        <v>0.0895338067304724</v>
      </c>
      <c r="Y124" s="271">
        <v>580</v>
      </c>
      <c r="Z124" s="333">
        <v>538</v>
      </c>
      <c r="AA124" s="333">
        <v>577</v>
      </c>
      <c r="AB124" s="333">
        <v>530</v>
      </c>
      <c r="AC124" s="334">
        <v>0.927586206896552</v>
      </c>
      <c r="AD124" s="268">
        <v>0.918544194107452</v>
      </c>
      <c r="AE124" s="295">
        <v>0.00904201278909933</v>
      </c>
    </row>
    <row r="125" spans="1:33">
      <c r="A125" s="315" t="s">
        <v>186</v>
      </c>
      <c r="B125" s="339" t="s">
        <v>3315</v>
      </c>
      <c r="C125" s="293" t="s">
        <v>204</v>
      </c>
      <c r="D125" s="339" t="s">
        <v>205</v>
      </c>
      <c r="E125" s="266">
        <v>41</v>
      </c>
      <c r="F125" s="266">
        <v>41</v>
      </c>
      <c r="G125" s="264">
        <v>40</v>
      </c>
      <c r="H125" s="264">
        <v>40</v>
      </c>
      <c r="I125" s="264">
        <v>39</v>
      </c>
      <c r="J125" s="264">
        <v>39</v>
      </c>
      <c r="K125" s="294">
        <v>0.9</v>
      </c>
      <c r="L125" s="267">
        <v>1</v>
      </c>
      <c r="M125" s="267">
        <v>1</v>
      </c>
      <c r="N125" s="267">
        <v>1</v>
      </c>
      <c r="O125" s="332">
        <v>1209</v>
      </c>
      <c r="P125" s="266">
        <v>1170</v>
      </c>
      <c r="Q125" s="266">
        <v>40</v>
      </c>
      <c r="R125" s="264">
        <v>39</v>
      </c>
      <c r="S125" s="264">
        <v>38</v>
      </c>
      <c r="T125" s="267">
        <v>0.967741935483871</v>
      </c>
      <c r="U125" s="267">
        <v>0.975609756097561</v>
      </c>
      <c r="V125" s="268">
        <v>0.975</v>
      </c>
      <c r="W125" s="268">
        <v>0.974358974358974</v>
      </c>
      <c r="X125" s="295">
        <v>0.000609756097560976</v>
      </c>
      <c r="Y125" s="271">
        <v>292</v>
      </c>
      <c r="Z125" s="333">
        <v>286</v>
      </c>
      <c r="AA125" s="333">
        <v>294</v>
      </c>
      <c r="AB125" s="333">
        <v>281</v>
      </c>
      <c r="AC125" s="334">
        <v>0.979452054794521</v>
      </c>
      <c r="AD125" s="268">
        <v>0.95578231292517</v>
      </c>
      <c r="AE125" s="295">
        <v>0.0236697418693506</v>
      </c>
    </row>
    <row r="126" spans="1:33">
      <c r="A126" s="315" t="s">
        <v>186</v>
      </c>
      <c r="B126" s="339" t="s">
        <v>3315</v>
      </c>
      <c r="C126" s="293" t="s">
        <v>206</v>
      </c>
      <c r="D126" s="339" t="s">
        <v>207</v>
      </c>
      <c r="E126" s="266">
        <v>59</v>
      </c>
      <c r="F126" s="266">
        <v>59</v>
      </c>
      <c r="G126" s="264">
        <v>48</v>
      </c>
      <c r="H126" s="264">
        <v>48</v>
      </c>
      <c r="I126" s="264">
        <v>54</v>
      </c>
      <c r="J126" s="264">
        <v>54</v>
      </c>
      <c r="K126" s="294">
        <v>0.9</v>
      </c>
      <c r="L126" s="267">
        <v>1</v>
      </c>
      <c r="M126" s="267">
        <v>1</v>
      </c>
      <c r="N126" s="267">
        <v>1</v>
      </c>
      <c r="O126" s="332">
        <v>1657</v>
      </c>
      <c r="P126" s="266">
        <v>1377</v>
      </c>
      <c r="Q126" s="266">
        <v>50</v>
      </c>
      <c r="R126" s="264">
        <v>40</v>
      </c>
      <c r="S126" s="264">
        <v>44</v>
      </c>
      <c r="T126" s="267">
        <v>0.831019915509958</v>
      </c>
      <c r="U126" s="267">
        <v>0.847457627118644</v>
      </c>
      <c r="V126" s="268">
        <v>0.833333333333333</v>
      </c>
      <c r="W126" s="268">
        <v>0.814814814814815</v>
      </c>
      <c r="X126" s="295">
        <v>0.0141242937853107</v>
      </c>
      <c r="Y126" s="271">
        <v>388</v>
      </c>
      <c r="Z126" s="333">
        <v>327</v>
      </c>
      <c r="AA126" s="333">
        <v>398</v>
      </c>
      <c r="AB126" s="333">
        <v>309</v>
      </c>
      <c r="AC126" s="334">
        <v>0.842783505154639</v>
      </c>
      <c r="AD126" s="268">
        <v>0.776381909547739</v>
      </c>
      <c r="AE126" s="295">
        <v>0.0664015956069005</v>
      </c>
    </row>
    <row r="127" spans="1:33">
      <c r="A127" s="315" t="s">
        <v>186</v>
      </c>
      <c r="B127" s="339" t="s">
        <v>3315</v>
      </c>
      <c r="C127" s="293" t="s">
        <v>208</v>
      </c>
      <c r="D127" s="339" t="s">
        <v>209</v>
      </c>
      <c r="E127" s="266">
        <v>59</v>
      </c>
      <c r="F127" s="266">
        <v>59</v>
      </c>
      <c r="G127" s="264">
        <v>57</v>
      </c>
      <c r="H127" s="264">
        <v>57</v>
      </c>
      <c r="I127" s="264">
        <v>61</v>
      </c>
      <c r="J127" s="264">
        <v>61</v>
      </c>
      <c r="K127" s="294">
        <v>0.9</v>
      </c>
      <c r="L127" s="267">
        <v>1</v>
      </c>
      <c r="M127" s="267">
        <v>1</v>
      </c>
      <c r="N127" s="267">
        <v>1</v>
      </c>
      <c r="O127" s="332">
        <v>1803</v>
      </c>
      <c r="P127" s="266">
        <v>1689</v>
      </c>
      <c r="Q127" s="266">
        <v>59</v>
      </c>
      <c r="R127" s="264">
        <v>51</v>
      </c>
      <c r="S127" s="264">
        <v>54</v>
      </c>
      <c r="T127" s="267">
        <v>0.936772046589018</v>
      </c>
      <c r="U127" s="267">
        <v>1</v>
      </c>
      <c r="V127" s="268">
        <v>0.894736842105263</v>
      </c>
      <c r="W127" s="268">
        <v>0.885245901639344</v>
      </c>
      <c r="X127" s="295">
        <v>0.105263157894737</v>
      </c>
      <c r="Y127" s="271">
        <v>435</v>
      </c>
      <c r="Z127" s="333">
        <v>412</v>
      </c>
      <c r="AA127" s="333">
        <v>433</v>
      </c>
      <c r="AB127" s="333">
        <v>405</v>
      </c>
      <c r="AC127" s="334">
        <v>0.947126436781609</v>
      </c>
      <c r="AD127" s="268">
        <v>0.935334872979215</v>
      </c>
      <c r="AE127" s="295">
        <v>0.0117915638023944</v>
      </c>
    </row>
    <row r="128" spans="1:33">
      <c r="A128" s="315" t="s">
        <v>186</v>
      </c>
      <c r="B128" s="339" t="s">
        <v>3315</v>
      </c>
      <c r="C128" s="293" t="s">
        <v>210</v>
      </c>
      <c r="D128" s="339" t="s">
        <v>210</v>
      </c>
      <c r="E128" s="266">
        <v>59</v>
      </c>
      <c r="F128" s="266">
        <v>58</v>
      </c>
      <c r="G128" s="264">
        <v>57</v>
      </c>
      <c r="H128" s="264">
        <v>56</v>
      </c>
      <c r="I128" s="264">
        <v>53</v>
      </c>
      <c r="J128" s="264">
        <v>53</v>
      </c>
      <c r="K128" s="294">
        <v>0.9</v>
      </c>
      <c r="L128" s="267">
        <v>0.983050847457627</v>
      </c>
      <c r="M128" s="267">
        <v>0.982456140350877</v>
      </c>
      <c r="N128" s="267">
        <v>1</v>
      </c>
      <c r="O128" s="332">
        <v>1756</v>
      </c>
      <c r="P128" s="266">
        <v>1655</v>
      </c>
      <c r="Q128" s="266">
        <v>55</v>
      </c>
      <c r="R128" s="264">
        <v>53</v>
      </c>
      <c r="S128" s="264">
        <v>49</v>
      </c>
      <c r="T128" s="267">
        <v>0.94248291571754</v>
      </c>
      <c r="U128" s="267">
        <v>0.932203389830508</v>
      </c>
      <c r="V128" s="268">
        <v>0.929824561403509</v>
      </c>
      <c r="W128" s="268">
        <v>0.924528301886792</v>
      </c>
      <c r="X128" s="295">
        <v>0.00237882842699966</v>
      </c>
      <c r="Y128" s="271">
        <v>428</v>
      </c>
      <c r="Z128" s="333">
        <v>406</v>
      </c>
      <c r="AA128" s="333">
        <v>424</v>
      </c>
      <c r="AB128" s="333">
        <v>393</v>
      </c>
      <c r="AC128" s="334">
        <v>0.948598130841122</v>
      </c>
      <c r="AD128" s="268">
        <v>0.92688679245283</v>
      </c>
      <c r="AE128" s="295">
        <v>0.0217113383882913</v>
      </c>
    </row>
    <row r="129" spans="1:31">
      <c r="A129" s="315" t="s">
        <v>186</v>
      </c>
      <c r="B129" s="339" t="s">
        <v>3315</v>
      </c>
      <c r="C129" s="293" t="s">
        <v>211</v>
      </c>
      <c r="D129" s="339" t="s">
        <v>212</v>
      </c>
      <c r="E129" s="266">
        <v>52</v>
      </c>
      <c r="F129" s="266">
        <v>52</v>
      </c>
      <c r="G129" s="264">
        <v>49</v>
      </c>
      <c r="H129" s="264">
        <v>49</v>
      </c>
      <c r="I129" s="264">
        <v>52</v>
      </c>
      <c r="J129" s="264">
        <v>52</v>
      </c>
      <c r="K129" s="294">
        <v>0.9</v>
      </c>
      <c r="L129" s="267">
        <v>1</v>
      </c>
      <c r="M129" s="267">
        <v>1</v>
      </c>
      <c r="N129" s="267">
        <v>1</v>
      </c>
      <c r="O129" s="332">
        <v>1529</v>
      </c>
      <c r="P129" s="266">
        <v>1462</v>
      </c>
      <c r="Q129" s="266">
        <v>50</v>
      </c>
      <c r="R129" s="264">
        <v>48</v>
      </c>
      <c r="S129" s="264">
        <v>46</v>
      </c>
      <c r="T129" s="267">
        <v>0.956180510137345</v>
      </c>
      <c r="U129" s="267">
        <v>0.961538461538462</v>
      </c>
      <c r="V129" s="268">
        <v>0.979591836734694</v>
      </c>
      <c r="W129" s="268">
        <v>0.884615384615385</v>
      </c>
      <c r="X129" s="295">
        <v>-0.0180533751962323</v>
      </c>
      <c r="Y129" s="271">
        <v>367</v>
      </c>
      <c r="Z129" s="333">
        <v>349</v>
      </c>
      <c r="AA129" s="333">
        <v>370</v>
      </c>
      <c r="AB129" s="333">
        <v>358</v>
      </c>
      <c r="AC129" s="334">
        <v>0.950953678474114</v>
      </c>
      <c r="AD129" s="268">
        <v>0.967567567567568</v>
      </c>
      <c r="AE129" s="295">
        <v>-0.0166138890934531</v>
      </c>
    </row>
    <row r="130" spans="1:31">
      <c r="A130" s="315" t="s">
        <v>186</v>
      </c>
      <c r="B130" s="339" t="s">
        <v>3315</v>
      </c>
      <c r="C130" s="293" t="s">
        <v>213</v>
      </c>
      <c r="D130" s="339" t="s">
        <v>214</v>
      </c>
      <c r="E130" s="266">
        <v>53</v>
      </c>
      <c r="F130" s="266">
        <v>53</v>
      </c>
      <c r="G130" s="264">
        <v>47</v>
      </c>
      <c r="H130" s="264">
        <v>47</v>
      </c>
      <c r="I130" s="264">
        <v>53</v>
      </c>
      <c r="J130" s="264">
        <v>52</v>
      </c>
      <c r="K130" s="294">
        <v>0.9</v>
      </c>
      <c r="L130" s="267">
        <v>1</v>
      </c>
      <c r="M130" s="267">
        <v>1</v>
      </c>
      <c r="N130" s="267">
        <v>0.981132075471698</v>
      </c>
      <c r="O130" s="332">
        <v>1570</v>
      </c>
      <c r="P130" s="266">
        <v>1484</v>
      </c>
      <c r="Q130" s="266">
        <v>48</v>
      </c>
      <c r="R130" s="264">
        <v>45</v>
      </c>
      <c r="S130" s="264">
        <v>50</v>
      </c>
      <c r="T130" s="267">
        <v>0.945222929936306</v>
      </c>
      <c r="U130" s="267">
        <v>0.905660377358491</v>
      </c>
      <c r="V130" s="268">
        <v>0.957446808510638</v>
      </c>
      <c r="W130" s="268">
        <v>0.943396226415094</v>
      </c>
      <c r="X130" s="295">
        <v>-0.0517864311521478</v>
      </c>
      <c r="Y130" s="271">
        <v>376</v>
      </c>
      <c r="Z130" s="333">
        <v>352</v>
      </c>
      <c r="AA130" s="333">
        <v>362</v>
      </c>
      <c r="AB130" s="333">
        <v>344</v>
      </c>
      <c r="AC130" s="334">
        <v>0.936170212765957</v>
      </c>
      <c r="AD130" s="268">
        <v>0.950276243093923</v>
      </c>
      <c r="AE130" s="295">
        <v>-0.0141060303279652</v>
      </c>
    </row>
    <row r="131" spans="1:31">
      <c r="A131" s="315" t="s">
        <v>186</v>
      </c>
      <c r="B131" s="339" t="s">
        <v>3315</v>
      </c>
      <c r="C131" s="293" t="s">
        <v>215</v>
      </c>
      <c r="D131" s="339" t="s">
        <v>216</v>
      </c>
      <c r="E131" s="266">
        <v>70</v>
      </c>
      <c r="F131" s="266">
        <v>69</v>
      </c>
      <c r="G131" s="264">
        <v>68</v>
      </c>
      <c r="H131" s="264">
        <v>67</v>
      </c>
      <c r="I131" s="264">
        <v>75</v>
      </c>
      <c r="J131" s="264">
        <v>74</v>
      </c>
      <c r="K131" s="294">
        <v>0.9</v>
      </c>
      <c r="L131" s="267">
        <v>0.985714285714286</v>
      </c>
      <c r="M131" s="267">
        <v>0.985294117647059</v>
      </c>
      <c r="N131" s="267">
        <v>0.986666666666667</v>
      </c>
      <c r="O131" s="332">
        <v>2136</v>
      </c>
      <c r="P131" s="266">
        <v>2013</v>
      </c>
      <c r="Q131" s="266">
        <v>69</v>
      </c>
      <c r="R131" s="264">
        <v>66</v>
      </c>
      <c r="S131" s="264">
        <v>69</v>
      </c>
      <c r="T131" s="267">
        <v>0.942415730337079</v>
      </c>
      <c r="U131" s="267">
        <v>0.985714285714286</v>
      </c>
      <c r="V131" s="268">
        <v>0.970588235294118</v>
      </c>
      <c r="W131" s="268">
        <v>0.92</v>
      </c>
      <c r="X131" s="295">
        <v>0.0151260504201681</v>
      </c>
      <c r="Y131" s="271">
        <v>538</v>
      </c>
      <c r="Z131" s="333">
        <v>513</v>
      </c>
      <c r="AA131" s="333">
        <v>519</v>
      </c>
      <c r="AB131" s="333">
        <v>492</v>
      </c>
      <c r="AC131" s="334">
        <v>0.953531598513011</v>
      </c>
      <c r="AD131" s="268">
        <v>0.947976878612717</v>
      </c>
      <c r="AE131" s="295">
        <v>0.00555471990029444</v>
      </c>
    </row>
    <row r="132" spans="1:31">
      <c r="A132" s="315" t="s">
        <v>186</v>
      </c>
      <c r="B132" s="339" t="s">
        <v>3315</v>
      </c>
      <c r="C132" s="293" t="s">
        <v>217</v>
      </c>
      <c r="D132" s="339" t="s">
        <v>218</v>
      </c>
      <c r="E132" s="266">
        <v>66</v>
      </c>
      <c r="F132" s="266">
        <v>66</v>
      </c>
      <c r="G132" s="264">
        <v>62</v>
      </c>
      <c r="H132" s="264">
        <v>62</v>
      </c>
      <c r="I132" s="264">
        <v>70</v>
      </c>
      <c r="J132" s="264">
        <v>70</v>
      </c>
      <c r="K132" s="294">
        <v>0.9</v>
      </c>
      <c r="L132" s="267">
        <v>1</v>
      </c>
      <c r="M132" s="267">
        <v>1</v>
      </c>
      <c r="N132" s="267">
        <v>1</v>
      </c>
      <c r="O132" s="332">
        <v>1947</v>
      </c>
      <c r="P132" s="266">
        <v>1840</v>
      </c>
      <c r="Q132" s="266">
        <v>65</v>
      </c>
      <c r="R132" s="264">
        <v>56</v>
      </c>
      <c r="S132" s="264">
        <v>63</v>
      </c>
      <c r="T132" s="267">
        <v>0.945043656908064</v>
      </c>
      <c r="U132" s="267">
        <v>0.984848484848485</v>
      </c>
      <c r="V132" s="268">
        <v>0.903225806451613</v>
      </c>
      <c r="W132" s="268">
        <v>0.9</v>
      </c>
      <c r="X132" s="295">
        <v>0.081622678396872</v>
      </c>
      <c r="Y132" s="271">
        <v>479</v>
      </c>
      <c r="Z132" s="333">
        <v>447</v>
      </c>
      <c r="AA132" s="333">
        <v>470</v>
      </c>
      <c r="AB132" s="333">
        <v>447</v>
      </c>
      <c r="AC132" s="334">
        <v>0.933194154488518</v>
      </c>
      <c r="AD132" s="268">
        <v>0.951063829787234</v>
      </c>
      <c r="AE132" s="295">
        <v>-0.0178696752987163</v>
      </c>
    </row>
    <row r="133" spans="1:31">
      <c r="A133" s="315" t="s">
        <v>186</v>
      </c>
      <c r="B133" s="339" t="s">
        <v>3316</v>
      </c>
      <c r="C133" s="293" t="s">
        <v>219</v>
      </c>
      <c r="D133" s="339" t="s">
        <v>220</v>
      </c>
      <c r="E133" s="266">
        <v>0</v>
      </c>
      <c r="F133" s="266">
        <v>0</v>
      </c>
      <c r="G133" s="264">
        <v>0</v>
      </c>
      <c r="H133" s="264">
        <v>0</v>
      </c>
      <c r="I133" s="264">
        <v>0</v>
      </c>
      <c r="J133" s="264">
        <v>0</v>
      </c>
      <c r="K133" s="294">
        <v>0.9</v>
      </c>
      <c r="L133" s="267">
        <v>0</v>
      </c>
      <c r="M133" s="267">
        <v>0</v>
      </c>
      <c r="N133" s="267">
        <v>0</v>
      </c>
      <c r="O133" s="332">
        <v>226</v>
      </c>
      <c r="P133" s="266">
        <v>208</v>
      </c>
      <c r="Q133" s="266">
        <v>0</v>
      </c>
      <c r="R133" s="264">
        <v>0</v>
      </c>
      <c r="S133" s="264">
        <v>0</v>
      </c>
      <c r="T133" s="267">
        <v>0.920353982300885</v>
      </c>
      <c r="U133" s="267">
        <v>0</v>
      </c>
      <c r="V133" s="268">
        <v>0</v>
      </c>
      <c r="W133" s="268">
        <v>0</v>
      </c>
      <c r="X133" s="295">
        <v>0</v>
      </c>
      <c r="Y133" s="271">
        <v>0</v>
      </c>
      <c r="Z133" s="333">
        <v>0</v>
      </c>
      <c r="AA133" s="333">
        <v>0</v>
      </c>
      <c r="AB133" s="333">
        <v>0</v>
      </c>
      <c r="AC133" s="334">
        <v>0</v>
      </c>
      <c r="AD133" s="268">
        <v>0</v>
      </c>
      <c r="AE133" s="295">
        <v>0</v>
      </c>
    </row>
    <row r="134" spans="1:31">
      <c r="A134" s="315" t="s">
        <v>186</v>
      </c>
      <c r="B134" s="339" t="s">
        <v>3316</v>
      </c>
      <c r="C134" s="293" t="s">
        <v>221</v>
      </c>
      <c r="D134" s="339" t="s">
        <v>222</v>
      </c>
      <c r="E134" s="266">
        <v>0</v>
      </c>
      <c r="F134" s="266">
        <v>0</v>
      </c>
      <c r="G134" s="264">
        <v>0</v>
      </c>
      <c r="H134" s="264">
        <v>0</v>
      </c>
      <c r="I134" s="264">
        <v>0</v>
      </c>
      <c r="J134" s="264">
        <v>0</v>
      </c>
      <c r="K134" s="294">
        <v>0.9</v>
      </c>
      <c r="L134" s="267">
        <v>0</v>
      </c>
      <c r="M134" s="267">
        <v>0</v>
      </c>
      <c r="N134" s="267">
        <v>0</v>
      </c>
      <c r="O134" s="332">
        <v>0</v>
      </c>
      <c r="P134" s="266">
        <v>0</v>
      </c>
      <c r="Q134" s="266">
        <v>0</v>
      </c>
      <c r="R134" s="264">
        <v>0</v>
      </c>
      <c r="S134" s="264">
        <v>0</v>
      </c>
      <c r="T134" s="267">
        <v>0</v>
      </c>
      <c r="U134" s="267">
        <v>0</v>
      </c>
      <c r="V134" s="268">
        <v>0</v>
      </c>
      <c r="W134" s="268">
        <v>0</v>
      </c>
      <c r="X134" s="295">
        <v>0</v>
      </c>
      <c r="Y134" s="271">
        <v>0</v>
      </c>
      <c r="Z134" s="333">
        <v>0</v>
      </c>
      <c r="AA134" s="333">
        <v>0</v>
      </c>
      <c r="AB134" s="333">
        <v>0</v>
      </c>
      <c r="AC134" s="334">
        <v>0</v>
      </c>
      <c r="AD134" s="268">
        <v>0</v>
      </c>
      <c r="AE134" s="295">
        <v>0</v>
      </c>
    </row>
    <row r="135" spans="1:31">
      <c r="A135" s="315" t="s">
        <v>186</v>
      </c>
      <c r="B135" s="339" t="s">
        <v>3316</v>
      </c>
      <c r="C135" s="293" t="s">
        <v>223</v>
      </c>
      <c r="D135" s="339" t="s">
        <v>224</v>
      </c>
      <c r="E135" s="266">
        <v>44</v>
      </c>
      <c r="F135" s="266">
        <v>44</v>
      </c>
      <c r="G135" s="264">
        <v>39</v>
      </c>
      <c r="H135" s="264">
        <v>39</v>
      </c>
      <c r="I135" s="264">
        <v>36</v>
      </c>
      <c r="J135" s="264">
        <v>36</v>
      </c>
      <c r="K135" s="294">
        <v>0.9</v>
      </c>
      <c r="L135" s="267">
        <v>1</v>
      </c>
      <c r="M135" s="267">
        <v>1</v>
      </c>
      <c r="N135" s="267">
        <v>1</v>
      </c>
      <c r="O135" s="332">
        <v>1163</v>
      </c>
      <c r="P135" s="266">
        <v>1095</v>
      </c>
      <c r="Q135" s="266">
        <v>42</v>
      </c>
      <c r="R135" s="264">
        <v>39</v>
      </c>
      <c r="S135" s="264">
        <v>36</v>
      </c>
      <c r="T135" s="267">
        <v>0.941530524505589</v>
      </c>
      <c r="U135" s="267">
        <v>0.954545454545455</v>
      </c>
      <c r="V135" s="268">
        <v>1</v>
      </c>
      <c r="W135" s="268">
        <v>1</v>
      </c>
      <c r="X135" s="295">
        <v>-0.0454545454545454</v>
      </c>
      <c r="Y135" s="271">
        <v>293</v>
      </c>
      <c r="Z135" s="333">
        <v>285</v>
      </c>
      <c r="AA135" s="333">
        <v>273</v>
      </c>
      <c r="AB135" s="333">
        <v>262</v>
      </c>
      <c r="AC135" s="334">
        <v>0.972696245733788</v>
      </c>
      <c r="AD135" s="268">
        <v>0.95970695970696</v>
      </c>
      <c r="AE135" s="295">
        <v>0.0129892860268287</v>
      </c>
    </row>
    <row r="136" spans="1:31">
      <c r="A136" s="315" t="s">
        <v>186</v>
      </c>
      <c r="B136" s="339" t="s">
        <v>3316</v>
      </c>
      <c r="C136" s="293" t="s">
        <v>225</v>
      </c>
      <c r="D136" s="339" t="s">
        <v>226</v>
      </c>
      <c r="E136" s="266">
        <v>53</v>
      </c>
      <c r="F136" s="266">
        <v>53</v>
      </c>
      <c r="G136" s="264">
        <v>49</v>
      </c>
      <c r="H136" s="264">
        <v>49</v>
      </c>
      <c r="I136" s="264">
        <v>45</v>
      </c>
      <c r="J136" s="264">
        <v>45</v>
      </c>
      <c r="K136" s="294">
        <v>0.9</v>
      </c>
      <c r="L136" s="267">
        <v>1</v>
      </c>
      <c r="M136" s="267">
        <v>1</v>
      </c>
      <c r="N136" s="267">
        <v>1</v>
      </c>
      <c r="O136" s="332">
        <v>1393</v>
      </c>
      <c r="P136" s="266">
        <v>1292</v>
      </c>
      <c r="Q136" s="266">
        <v>53</v>
      </c>
      <c r="R136" s="264">
        <v>47</v>
      </c>
      <c r="S136" s="264">
        <v>42</v>
      </c>
      <c r="T136" s="267">
        <v>0.927494615936827</v>
      </c>
      <c r="U136" s="267">
        <v>1</v>
      </c>
      <c r="V136" s="268">
        <v>0.959183673469388</v>
      </c>
      <c r="W136" s="268">
        <v>0.933333333333333</v>
      </c>
      <c r="X136" s="295">
        <v>0.0408163265306123</v>
      </c>
      <c r="Y136" s="271">
        <v>355</v>
      </c>
      <c r="Z136" s="333">
        <v>334</v>
      </c>
      <c r="AA136" s="333">
        <v>329</v>
      </c>
      <c r="AB136" s="333">
        <v>297</v>
      </c>
      <c r="AC136" s="334">
        <v>0.940845070422535</v>
      </c>
      <c r="AD136" s="268">
        <v>0.90273556231003</v>
      </c>
      <c r="AE136" s="295">
        <v>0.0381095081125048</v>
      </c>
    </row>
    <row r="137" spans="1:31">
      <c r="A137" s="315" t="s">
        <v>186</v>
      </c>
      <c r="B137" s="339" t="s">
        <v>3316</v>
      </c>
      <c r="C137" s="293" t="s">
        <v>227</v>
      </c>
      <c r="D137" s="339" t="s">
        <v>228</v>
      </c>
      <c r="E137" s="266">
        <v>0</v>
      </c>
      <c r="F137" s="266">
        <v>0</v>
      </c>
      <c r="G137" s="264">
        <v>0</v>
      </c>
      <c r="H137" s="264">
        <v>0</v>
      </c>
      <c r="I137" s="264">
        <v>0</v>
      </c>
      <c r="J137" s="264">
        <v>0</v>
      </c>
      <c r="K137" s="294">
        <v>0.9</v>
      </c>
      <c r="L137" s="267">
        <v>0</v>
      </c>
      <c r="M137" s="267">
        <v>0</v>
      </c>
      <c r="N137" s="267">
        <v>0</v>
      </c>
      <c r="O137" s="332">
        <v>327</v>
      </c>
      <c r="P137" s="266">
        <v>312</v>
      </c>
      <c r="Q137" s="266">
        <v>0</v>
      </c>
      <c r="R137" s="264">
        <v>0</v>
      </c>
      <c r="S137" s="264">
        <v>0</v>
      </c>
      <c r="T137" s="267">
        <v>0.954128440366973</v>
      </c>
      <c r="U137" s="267">
        <v>0</v>
      </c>
      <c r="V137" s="268">
        <v>0</v>
      </c>
      <c r="W137" s="268">
        <v>0</v>
      </c>
      <c r="X137" s="295">
        <v>0</v>
      </c>
      <c r="Y137" s="271">
        <v>0</v>
      </c>
      <c r="Z137" s="333">
        <v>0</v>
      </c>
      <c r="AA137" s="333">
        <v>0</v>
      </c>
      <c r="AB137" s="333">
        <v>0</v>
      </c>
      <c r="AC137" s="334">
        <v>0</v>
      </c>
      <c r="AD137" s="268">
        <v>0</v>
      </c>
      <c r="AE137" s="295">
        <v>0</v>
      </c>
    </row>
    <row r="138" spans="1:31">
      <c r="A138" s="315" t="s">
        <v>186</v>
      </c>
      <c r="B138" s="339" t="s">
        <v>3316</v>
      </c>
      <c r="C138" s="293" t="s">
        <v>229</v>
      </c>
      <c r="D138" s="339" t="s">
        <v>230</v>
      </c>
      <c r="E138" s="266">
        <v>0</v>
      </c>
      <c r="F138" s="266">
        <v>0</v>
      </c>
      <c r="G138" s="264">
        <v>0</v>
      </c>
      <c r="H138" s="264">
        <v>0</v>
      </c>
      <c r="I138" s="264">
        <v>0</v>
      </c>
      <c r="J138" s="264">
        <v>0</v>
      </c>
      <c r="K138" s="294">
        <v>0.9</v>
      </c>
      <c r="L138" s="267">
        <v>0</v>
      </c>
      <c r="M138" s="267">
        <v>0</v>
      </c>
      <c r="N138" s="267">
        <v>0</v>
      </c>
      <c r="O138" s="332">
        <v>624</v>
      </c>
      <c r="P138" s="266">
        <v>599</v>
      </c>
      <c r="Q138" s="266">
        <v>0</v>
      </c>
      <c r="R138" s="264">
        <v>0</v>
      </c>
      <c r="S138" s="264">
        <v>0</v>
      </c>
      <c r="T138" s="267">
        <v>0.959935897435897</v>
      </c>
      <c r="U138" s="267">
        <v>0</v>
      </c>
      <c r="V138" s="268">
        <v>0</v>
      </c>
      <c r="W138" s="268">
        <v>0</v>
      </c>
      <c r="X138" s="295">
        <v>0</v>
      </c>
      <c r="Y138" s="271">
        <v>0</v>
      </c>
      <c r="Z138" s="333">
        <v>0</v>
      </c>
      <c r="AA138" s="333">
        <v>0</v>
      </c>
      <c r="AB138" s="333">
        <v>0</v>
      </c>
      <c r="AC138" s="334">
        <v>0</v>
      </c>
      <c r="AD138" s="268">
        <v>0</v>
      </c>
      <c r="AE138" s="295">
        <v>0</v>
      </c>
    </row>
    <row r="139" spans="1:31">
      <c r="A139" s="315" t="s">
        <v>186</v>
      </c>
      <c r="B139" s="339" t="s">
        <v>3317</v>
      </c>
      <c r="C139" s="293" t="s">
        <v>231</v>
      </c>
      <c r="D139" s="339" t="s">
        <v>232</v>
      </c>
      <c r="E139" s="266">
        <v>0</v>
      </c>
      <c r="F139" s="266">
        <v>0</v>
      </c>
      <c r="G139" s="264">
        <v>0</v>
      </c>
      <c r="H139" s="264">
        <v>0</v>
      </c>
      <c r="I139" s="264">
        <v>0</v>
      </c>
      <c r="J139" s="264">
        <v>0</v>
      </c>
      <c r="K139" s="294">
        <v>0.9</v>
      </c>
      <c r="L139" s="267">
        <v>0</v>
      </c>
      <c r="M139" s="267">
        <v>0</v>
      </c>
      <c r="N139" s="267">
        <v>0</v>
      </c>
      <c r="O139" s="332">
        <v>0</v>
      </c>
      <c r="P139" s="266">
        <v>0</v>
      </c>
      <c r="Q139" s="266">
        <v>0</v>
      </c>
      <c r="R139" s="264">
        <v>0</v>
      </c>
      <c r="S139" s="264">
        <v>0</v>
      </c>
      <c r="T139" s="267">
        <v>0</v>
      </c>
      <c r="U139" s="267">
        <v>0</v>
      </c>
      <c r="V139" s="268">
        <v>0</v>
      </c>
      <c r="W139" s="268">
        <v>0</v>
      </c>
      <c r="X139" s="295">
        <v>0</v>
      </c>
      <c r="Y139" s="271">
        <v>0</v>
      </c>
      <c r="Z139" s="333">
        <v>0</v>
      </c>
      <c r="AA139" s="333">
        <v>0</v>
      </c>
      <c r="AB139" s="333">
        <v>0</v>
      </c>
      <c r="AC139" s="334">
        <v>0</v>
      </c>
      <c r="AD139" s="268">
        <v>0</v>
      </c>
      <c r="AE139" s="295">
        <v>0</v>
      </c>
    </row>
    <row r="140" spans="1:31">
      <c r="A140" s="315" t="s">
        <v>186</v>
      </c>
      <c r="B140" s="339" t="s">
        <v>3317</v>
      </c>
      <c r="C140" s="293" t="s">
        <v>233</v>
      </c>
      <c r="D140" s="339" t="s">
        <v>234</v>
      </c>
      <c r="E140" s="266">
        <v>82</v>
      </c>
      <c r="F140" s="266">
        <v>80</v>
      </c>
      <c r="G140" s="264">
        <v>82</v>
      </c>
      <c r="H140" s="264">
        <v>80</v>
      </c>
      <c r="I140" s="264">
        <v>78</v>
      </c>
      <c r="J140" s="264">
        <v>77</v>
      </c>
      <c r="K140" s="294">
        <v>0.9</v>
      </c>
      <c r="L140" s="267">
        <v>0.975609756097561</v>
      </c>
      <c r="M140" s="267">
        <v>0.975609756097561</v>
      </c>
      <c r="N140" s="267">
        <v>0.987179487179487</v>
      </c>
      <c r="O140" s="332">
        <v>2439</v>
      </c>
      <c r="P140" s="266">
        <v>2335</v>
      </c>
      <c r="Q140" s="266">
        <v>80</v>
      </c>
      <c r="R140" s="264">
        <v>79</v>
      </c>
      <c r="S140" s="264">
        <v>74</v>
      </c>
      <c r="T140" s="267">
        <v>0.957359573595736</v>
      </c>
      <c r="U140" s="267">
        <v>0.975609756097561</v>
      </c>
      <c r="V140" s="268">
        <v>0.963414634146341</v>
      </c>
      <c r="W140" s="268">
        <v>0.948717948717949</v>
      </c>
      <c r="X140" s="295">
        <v>0.0121951219512195</v>
      </c>
      <c r="Y140" s="271">
        <v>574</v>
      </c>
      <c r="Z140" s="333">
        <v>554</v>
      </c>
      <c r="AA140" s="333">
        <v>579</v>
      </c>
      <c r="AB140" s="333">
        <v>555</v>
      </c>
      <c r="AC140" s="334">
        <v>0.965156794425087</v>
      </c>
      <c r="AD140" s="268">
        <v>0.958549222797927</v>
      </c>
      <c r="AE140" s="295">
        <v>0.00660757162715964</v>
      </c>
    </row>
    <row r="141" spans="1:31">
      <c r="A141" s="315" t="s">
        <v>186</v>
      </c>
      <c r="B141" s="339" t="s">
        <v>3317</v>
      </c>
      <c r="C141" s="293" t="s">
        <v>236</v>
      </c>
      <c r="D141" s="339" t="s">
        <v>236</v>
      </c>
      <c r="E141" s="266">
        <v>0</v>
      </c>
      <c r="F141" s="266">
        <v>0</v>
      </c>
      <c r="G141" s="264">
        <v>0</v>
      </c>
      <c r="H141" s="264">
        <v>0</v>
      </c>
      <c r="I141" s="264">
        <v>0</v>
      </c>
      <c r="J141" s="264">
        <v>0</v>
      </c>
      <c r="K141" s="294">
        <v>0.9</v>
      </c>
      <c r="L141" s="267">
        <v>0</v>
      </c>
      <c r="M141" s="267">
        <v>0</v>
      </c>
      <c r="N141" s="267">
        <v>0</v>
      </c>
      <c r="O141" s="332">
        <v>0</v>
      </c>
      <c r="P141" s="266">
        <v>0</v>
      </c>
      <c r="Q141" s="266">
        <v>0</v>
      </c>
      <c r="R141" s="264">
        <v>0</v>
      </c>
      <c r="S141" s="264">
        <v>0</v>
      </c>
      <c r="T141" s="267">
        <v>0</v>
      </c>
      <c r="U141" s="267">
        <v>0</v>
      </c>
      <c r="V141" s="268">
        <v>0</v>
      </c>
      <c r="W141" s="268">
        <v>0</v>
      </c>
      <c r="X141" s="295">
        <v>0</v>
      </c>
      <c r="Y141" s="271">
        <v>0</v>
      </c>
      <c r="Z141" s="333">
        <v>0</v>
      </c>
      <c r="AA141" s="333">
        <v>0</v>
      </c>
      <c r="AB141" s="333">
        <v>0</v>
      </c>
      <c r="AC141" s="334">
        <v>0</v>
      </c>
      <c r="AD141" s="268">
        <v>0</v>
      </c>
      <c r="AE141" s="295">
        <v>0</v>
      </c>
    </row>
    <row r="142" spans="1:31">
      <c r="A142" s="315" t="s">
        <v>186</v>
      </c>
      <c r="B142" s="339" t="s">
        <v>3317</v>
      </c>
      <c r="C142" s="293" t="s">
        <v>237</v>
      </c>
      <c r="D142" s="339" t="s">
        <v>238</v>
      </c>
      <c r="E142" s="266">
        <v>89</v>
      </c>
      <c r="F142" s="266">
        <v>84</v>
      </c>
      <c r="G142" s="264">
        <v>75</v>
      </c>
      <c r="H142" s="264">
        <v>75</v>
      </c>
      <c r="I142" s="264">
        <v>81</v>
      </c>
      <c r="J142" s="264">
        <v>79</v>
      </c>
      <c r="K142" s="294">
        <v>0.9</v>
      </c>
      <c r="L142" s="267">
        <v>0.943820224719101</v>
      </c>
      <c r="M142" s="267">
        <v>1</v>
      </c>
      <c r="N142" s="267">
        <v>0.975308641975309</v>
      </c>
      <c r="O142" s="332">
        <v>2431</v>
      </c>
      <c r="P142" s="266">
        <v>2179</v>
      </c>
      <c r="Q142" s="266">
        <v>74</v>
      </c>
      <c r="R142" s="264">
        <v>70</v>
      </c>
      <c r="S142" s="264">
        <v>69</v>
      </c>
      <c r="T142" s="267">
        <v>0.896338955162485</v>
      </c>
      <c r="U142" s="267">
        <v>0.831460674157303</v>
      </c>
      <c r="V142" s="268">
        <v>0.933333333333333</v>
      </c>
      <c r="W142" s="268">
        <v>0.851851851851852</v>
      </c>
      <c r="X142" s="295">
        <v>-0.10187265917603</v>
      </c>
      <c r="Y142" s="271">
        <v>592</v>
      </c>
      <c r="Z142" s="333">
        <v>527</v>
      </c>
      <c r="AA142" s="333">
        <v>572</v>
      </c>
      <c r="AB142" s="333">
        <v>517</v>
      </c>
      <c r="AC142" s="334">
        <v>0.890202702702703</v>
      </c>
      <c r="AD142" s="268">
        <v>0.903846153846154</v>
      </c>
      <c r="AE142" s="295">
        <v>-0.0136434511434511</v>
      </c>
    </row>
    <row r="143" spans="1:31">
      <c r="A143" s="315" t="s">
        <v>186</v>
      </c>
      <c r="B143" s="339" t="s">
        <v>3317</v>
      </c>
      <c r="C143" s="293" t="s">
        <v>239</v>
      </c>
      <c r="D143" s="339" t="s">
        <v>240</v>
      </c>
      <c r="E143" s="266">
        <v>0</v>
      </c>
      <c r="F143" s="266">
        <v>0</v>
      </c>
      <c r="G143" s="264">
        <v>0</v>
      </c>
      <c r="H143" s="264">
        <v>0</v>
      </c>
      <c r="I143" s="264">
        <v>0</v>
      </c>
      <c r="J143" s="264">
        <v>0</v>
      </c>
      <c r="K143" s="294">
        <v>0.9</v>
      </c>
      <c r="L143" s="267">
        <v>0</v>
      </c>
      <c r="M143" s="267">
        <v>0</v>
      </c>
      <c r="N143" s="267">
        <v>0</v>
      </c>
      <c r="O143" s="332">
        <v>0</v>
      </c>
      <c r="P143" s="266">
        <v>0</v>
      </c>
      <c r="Q143" s="266">
        <v>0</v>
      </c>
      <c r="R143" s="264">
        <v>0</v>
      </c>
      <c r="S143" s="264">
        <v>0</v>
      </c>
      <c r="T143" s="267">
        <v>0</v>
      </c>
      <c r="U143" s="267">
        <v>0</v>
      </c>
      <c r="V143" s="268">
        <v>0</v>
      </c>
      <c r="W143" s="268">
        <v>0</v>
      </c>
      <c r="X143" s="295">
        <v>0</v>
      </c>
      <c r="Y143" s="271">
        <v>0</v>
      </c>
      <c r="Z143" s="333">
        <v>0</v>
      </c>
      <c r="AA143" s="333">
        <v>0</v>
      </c>
      <c r="AB143" s="333">
        <v>0</v>
      </c>
      <c r="AC143" s="334">
        <v>0</v>
      </c>
      <c r="AD143" s="268">
        <v>0</v>
      </c>
      <c r="AE143" s="295">
        <v>0</v>
      </c>
    </row>
    <row r="144" spans="1:31">
      <c r="A144" s="315" t="s">
        <v>186</v>
      </c>
      <c r="B144" s="339" t="s">
        <v>3317</v>
      </c>
      <c r="C144" s="293" t="s">
        <v>241</v>
      </c>
      <c r="D144" s="339" t="s">
        <v>242</v>
      </c>
      <c r="E144" s="266">
        <v>53</v>
      </c>
      <c r="F144" s="266">
        <v>53</v>
      </c>
      <c r="G144" s="264">
        <v>44</v>
      </c>
      <c r="H144" s="264">
        <v>44</v>
      </c>
      <c r="I144" s="264">
        <v>44</v>
      </c>
      <c r="J144" s="264">
        <v>44</v>
      </c>
      <c r="K144" s="294">
        <v>0.9</v>
      </c>
      <c r="L144" s="267">
        <v>1</v>
      </c>
      <c r="M144" s="267">
        <v>1</v>
      </c>
      <c r="N144" s="267">
        <v>1</v>
      </c>
      <c r="O144" s="332">
        <v>1499</v>
      </c>
      <c r="P144" s="266">
        <v>1494</v>
      </c>
      <c r="Q144" s="266">
        <v>53</v>
      </c>
      <c r="R144" s="264">
        <v>43</v>
      </c>
      <c r="S144" s="264">
        <v>40</v>
      </c>
      <c r="T144" s="267">
        <v>0.996664442961975</v>
      </c>
      <c r="U144" s="267">
        <v>1</v>
      </c>
      <c r="V144" s="268">
        <v>0.977272727272727</v>
      </c>
      <c r="W144" s="268">
        <v>0.909090909090909</v>
      </c>
      <c r="X144" s="295">
        <v>0.0227272727272727</v>
      </c>
      <c r="Y144" s="271">
        <v>348</v>
      </c>
      <c r="Z144" s="333">
        <v>343</v>
      </c>
      <c r="AA144" s="333">
        <v>364</v>
      </c>
      <c r="AB144" s="333">
        <v>364</v>
      </c>
      <c r="AC144" s="334">
        <v>0.985632183908046</v>
      </c>
      <c r="AD144" s="268">
        <v>1</v>
      </c>
      <c r="AE144" s="295">
        <v>-0.014367816091954</v>
      </c>
    </row>
    <row r="145" spans="1:31">
      <c r="A145" s="315" t="s">
        <v>186</v>
      </c>
      <c r="B145" s="339" t="s">
        <v>3317</v>
      </c>
      <c r="C145" s="293" t="s">
        <v>243</v>
      </c>
      <c r="D145" s="339" t="s">
        <v>244</v>
      </c>
      <c r="E145" s="266">
        <v>43</v>
      </c>
      <c r="F145" s="266">
        <v>43</v>
      </c>
      <c r="G145" s="264">
        <v>36</v>
      </c>
      <c r="H145" s="264">
        <v>36</v>
      </c>
      <c r="I145" s="264">
        <v>36</v>
      </c>
      <c r="J145" s="264">
        <v>36</v>
      </c>
      <c r="K145" s="294">
        <v>0.9</v>
      </c>
      <c r="L145" s="267">
        <v>1</v>
      </c>
      <c r="M145" s="267">
        <v>1</v>
      </c>
      <c r="N145" s="267">
        <v>1</v>
      </c>
      <c r="O145" s="332">
        <v>1182</v>
      </c>
      <c r="P145" s="266">
        <v>1118</v>
      </c>
      <c r="Q145" s="266">
        <v>40</v>
      </c>
      <c r="R145" s="264">
        <v>34</v>
      </c>
      <c r="S145" s="264">
        <v>32</v>
      </c>
      <c r="T145" s="267">
        <v>0.94585448392555</v>
      </c>
      <c r="U145" s="267">
        <v>0.930232558139535</v>
      </c>
      <c r="V145" s="268">
        <v>0.944444444444444</v>
      </c>
      <c r="W145" s="268">
        <v>0.888888888888889</v>
      </c>
      <c r="X145" s="295">
        <v>-0.0142118863049095</v>
      </c>
      <c r="Y145" s="271">
        <v>283</v>
      </c>
      <c r="Z145" s="333">
        <v>266</v>
      </c>
      <c r="AA145" s="333">
        <v>292</v>
      </c>
      <c r="AB145" s="333">
        <v>285</v>
      </c>
      <c r="AC145" s="334">
        <v>0.939929328621908</v>
      </c>
      <c r="AD145" s="268">
        <v>0.976027397260274</v>
      </c>
      <c r="AE145" s="295">
        <v>-0.0360980686383658</v>
      </c>
    </row>
    <row r="146" spans="1:31">
      <c r="A146" s="315" t="s">
        <v>186</v>
      </c>
      <c r="B146" s="339" t="s">
        <v>3317</v>
      </c>
      <c r="C146" s="293" t="s">
        <v>245</v>
      </c>
      <c r="D146" s="339" t="s">
        <v>246</v>
      </c>
      <c r="E146" s="266">
        <v>64</v>
      </c>
      <c r="F146" s="266">
        <v>64</v>
      </c>
      <c r="G146" s="264">
        <v>61</v>
      </c>
      <c r="H146" s="264">
        <v>61</v>
      </c>
      <c r="I146" s="264">
        <v>55</v>
      </c>
      <c r="J146" s="264">
        <v>55</v>
      </c>
      <c r="K146" s="294">
        <v>0.9</v>
      </c>
      <c r="L146" s="267">
        <v>1</v>
      </c>
      <c r="M146" s="267">
        <v>1</v>
      </c>
      <c r="N146" s="267">
        <v>1</v>
      </c>
      <c r="O146" s="332">
        <v>1780</v>
      </c>
      <c r="P146" s="266">
        <v>1763</v>
      </c>
      <c r="Q146" s="266">
        <v>63</v>
      </c>
      <c r="R146" s="264">
        <v>61</v>
      </c>
      <c r="S146" s="264">
        <v>54</v>
      </c>
      <c r="T146" s="267">
        <v>0.990449438202247</v>
      </c>
      <c r="U146" s="267">
        <v>0.984375</v>
      </c>
      <c r="V146" s="268">
        <v>1</v>
      </c>
      <c r="W146" s="268">
        <v>0.981818181818182</v>
      </c>
      <c r="X146" s="295">
        <v>-0.015625</v>
      </c>
      <c r="Y146" s="271">
        <v>435</v>
      </c>
      <c r="Z146" s="333">
        <v>429</v>
      </c>
      <c r="AA146" s="333">
        <v>427</v>
      </c>
      <c r="AB146" s="333">
        <v>424</v>
      </c>
      <c r="AC146" s="334">
        <v>0.986206896551724</v>
      </c>
      <c r="AD146" s="268">
        <v>0.992974238875878</v>
      </c>
      <c r="AE146" s="295">
        <v>-0.0067673423241541</v>
      </c>
    </row>
    <row r="147" spans="1:31">
      <c r="A147" s="315" t="s">
        <v>186</v>
      </c>
      <c r="B147" s="339" t="s">
        <v>3317</v>
      </c>
      <c r="C147" s="293" t="s">
        <v>247</v>
      </c>
      <c r="D147" s="339" t="s">
        <v>248</v>
      </c>
      <c r="E147" s="266">
        <v>0</v>
      </c>
      <c r="F147" s="266">
        <v>0</v>
      </c>
      <c r="G147" s="264">
        <v>0</v>
      </c>
      <c r="H147" s="264">
        <v>0</v>
      </c>
      <c r="I147" s="264">
        <v>0</v>
      </c>
      <c r="J147" s="264">
        <v>0</v>
      </c>
      <c r="K147" s="294">
        <v>0.9</v>
      </c>
      <c r="L147" s="267">
        <v>0</v>
      </c>
      <c r="M147" s="267">
        <v>0</v>
      </c>
      <c r="N147" s="267">
        <v>0</v>
      </c>
      <c r="O147" s="332">
        <v>0</v>
      </c>
      <c r="P147" s="266">
        <v>0</v>
      </c>
      <c r="Q147" s="266">
        <v>0</v>
      </c>
      <c r="R147" s="264">
        <v>0</v>
      </c>
      <c r="S147" s="264">
        <v>0</v>
      </c>
      <c r="T147" s="267">
        <v>0</v>
      </c>
      <c r="U147" s="267">
        <v>0</v>
      </c>
      <c r="V147" s="268">
        <v>0</v>
      </c>
      <c r="W147" s="268">
        <v>0</v>
      </c>
      <c r="X147" s="295">
        <v>0</v>
      </c>
      <c r="Y147" s="271">
        <v>0</v>
      </c>
      <c r="Z147" s="333">
        <v>0</v>
      </c>
      <c r="AA147" s="333">
        <v>0</v>
      </c>
      <c r="AB147" s="333">
        <v>0</v>
      </c>
      <c r="AC147" s="334">
        <v>0</v>
      </c>
      <c r="AD147" s="268">
        <v>0</v>
      </c>
      <c r="AE147" s="295">
        <v>0</v>
      </c>
    </row>
    <row r="148" spans="1:31">
      <c r="A148" s="315" t="s">
        <v>186</v>
      </c>
      <c r="B148" s="339" t="s">
        <v>3317</v>
      </c>
      <c r="C148" s="293" t="s">
        <v>249</v>
      </c>
      <c r="D148" s="339" t="s">
        <v>250</v>
      </c>
      <c r="E148" s="266">
        <v>98</v>
      </c>
      <c r="F148" s="266">
        <v>98</v>
      </c>
      <c r="G148" s="264">
        <v>90</v>
      </c>
      <c r="H148" s="264">
        <v>90</v>
      </c>
      <c r="I148" s="264">
        <v>87</v>
      </c>
      <c r="J148" s="264">
        <v>87</v>
      </c>
      <c r="K148" s="294">
        <v>0.9</v>
      </c>
      <c r="L148" s="267">
        <v>1</v>
      </c>
      <c r="M148" s="267">
        <v>1</v>
      </c>
      <c r="N148" s="267">
        <v>1</v>
      </c>
      <c r="O148" s="332">
        <v>2736</v>
      </c>
      <c r="P148" s="266">
        <v>2516</v>
      </c>
      <c r="Q148" s="266">
        <v>96</v>
      </c>
      <c r="R148" s="264">
        <v>85</v>
      </c>
      <c r="S148" s="264">
        <v>84</v>
      </c>
      <c r="T148" s="267">
        <v>0.919590643274854</v>
      </c>
      <c r="U148" s="267">
        <v>0.979591836734694</v>
      </c>
      <c r="V148" s="268">
        <v>0.944444444444444</v>
      </c>
      <c r="W148" s="268">
        <v>0.96551724137931</v>
      </c>
      <c r="X148" s="295">
        <v>0.0351473922902494</v>
      </c>
      <c r="Y148" s="271">
        <v>663</v>
      </c>
      <c r="Z148" s="333">
        <v>637</v>
      </c>
      <c r="AA148" s="333">
        <v>644</v>
      </c>
      <c r="AB148" s="333">
        <v>599</v>
      </c>
      <c r="AC148" s="334">
        <v>0.96078431372549</v>
      </c>
      <c r="AD148" s="268">
        <v>0.930124223602484</v>
      </c>
      <c r="AE148" s="295">
        <v>0.0306600901230057</v>
      </c>
    </row>
    <row r="149" spans="1:31">
      <c r="A149" s="315" t="s">
        <v>186</v>
      </c>
      <c r="B149" s="339" t="s">
        <v>3317</v>
      </c>
      <c r="C149" s="293" t="s">
        <v>251</v>
      </c>
      <c r="D149" s="339" t="s">
        <v>251</v>
      </c>
      <c r="E149" s="266">
        <v>0</v>
      </c>
      <c r="F149" s="266">
        <v>0</v>
      </c>
      <c r="G149" s="264">
        <v>0</v>
      </c>
      <c r="H149" s="264">
        <v>0</v>
      </c>
      <c r="I149" s="264">
        <v>0</v>
      </c>
      <c r="J149" s="264">
        <v>0</v>
      </c>
      <c r="K149" s="294">
        <v>0.9</v>
      </c>
      <c r="L149" s="267">
        <v>0</v>
      </c>
      <c r="M149" s="267">
        <v>0</v>
      </c>
      <c r="N149" s="267">
        <v>0</v>
      </c>
      <c r="O149" s="332">
        <v>0</v>
      </c>
      <c r="P149" s="266">
        <v>0</v>
      </c>
      <c r="Q149" s="266">
        <v>0</v>
      </c>
      <c r="R149" s="264">
        <v>0</v>
      </c>
      <c r="S149" s="264">
        <v>0</v>
      </c>
      <c r="T149" s="267">
        <v>0</v>
      </c>
      <c r="U149" s="267">
        <v>0</v>
      </c>
      <c r="V149" s="268">
        <v>0</v>
      </c>
      <c r="W149" s="268">
        <v>0</v>
      </c>
      <c r="X149" s="295">
        <v>0</v>
      </c>
      <c r="Y149" s="271">
        <v>0</v>
      </c>
      <c r="Z149" s="333">
        <v>0</v>
      </c>
      <c r="AA149" s="333">
        <v>0</v>
      </c>
      <c r="AB149" s="333">
        <v>0</v>
      </c>
      <c r="AC149" s="334">
        <v>0</v>
      </c>
      <c r="AD149" s="268">
        <v>0</v>
      </c>
      <c r="AE149" s="295">
        <v>0</v>
      </c>
    </row>
    <row r="150" spans="1:31">
      <c r="A150" s="315" t="s">
        <v>186</v>
      </c>
      <c r="B150" s="339" t="s">
        <v>3317</v>
      </c>
      <c r="C150" s="293" t="s">
        <v>252</v>
      </c>
      <c r="D150" s="339" t="s">
        <v>253</v>
      </c>
      <c r="E150" s="266">
        <v>70</v>
      </c>
      <c r="F150" s="266">
        <v>66</v>
      </c>
      <c r="G150" s="264">
        <v>62</v>
      </c>
      <c r="H150" s="264">
        <v>61</v>
      </c>
      <c r="I150" s="264">
        <v>61</v>
      </c>
      <c r="J150" s="264">
        <v>60</v>
      </c>
      <c r="K150" s="294">
        <v>0.9</v>
      </c>
      <c r="L150" s="267">
        <v>0.942857142857143</v>
      </c>
      <c r="M150" s="267">
        <v>0.983870967741935</v>
      </c>
      <c r="N150" s="267">
        <v>0.983606557377049</v>
      </c>
      <c r="O150" s="332">
        <v>1896</v>
      </c>
      <c r="P150" s="266">
        <v>1822</v>
      </c>
      <c r="Q150" s="266">
        <v>63</v>
      </c>
      <c r="R150" s="264">
        <v>60</v>
      </c>
      <c r="S150" s="264">
        <v>54</v>
      </c>
      <c r="T150" s="267">
        <v>0.960970464135021</v>
      </c>
      <c r="U150" s="267">
        <v>0.9</v>
      </c>
      <c r="V150" s="268">
        <v>0.967741935483871</v>
      </c>
      <c r="W150" s="268">
        <v>0.885245901639344</v>
      </c>
      <c r="X150" s="295">
        <v>-0.067741935483871</v>
      </c>
      <c r="Y150" s="271">
        <v>453</v>
      </c>
      <c r="Z150" s="333">
        <v>429</v>
      </c>
      <c r="AA150" s="333">
        <v>448</v>
      </c>
      <c r="AB150" s="333">
        <v>433</v>
      </c>
      <c r="AC150" s="334">
        <v>0.947019867549669</v>
      </c>
      <c r="AD150" s="268">
        <v>0.966517857142857</v>
      </c>
      <c r="AE150" s="295">
        <v>-0.0194979895931883</v>
      </c>
    </row>
    <row r="151" spans="1:31">
      <c r="A151" s="315" t="s">
        <v>186</v>
      </c>
      <c r="B151" s="339" t="s">
        <v>3317</v>
      </c>
      <c r="C151" s="293" t="s">
        <v>254</v>
      </c>
      <c r="D151" s="339" t="s">
        <v>255</v>
      </c>
      <c r="E151" s="266">
        <v>95</v>
      </c>
      <c r="F151" s="266">
        <v>93</v>
      </c>
      <c r="G151" s="264">
        <v>92</v>
      </c>
      <c r="H151" s="264">
        <v>92</v>
      </c>
      <c r="I151" s="264">
        <v>94</v>
      </c>
      <c r="J151" s="264">
        <v>94</v>
      </c>
      <c r="K151" s="294">
        <v>0.9</v>
      </c>
      <c r="L151" s="267">
        <v>0.978947368421053</v>
      </c>
      <c r="M151" s="267">
        <v>1</v>
      </c>
      <c r="N151" s="267">
        <v>1</v>
      </c>
      <c r="O151" s="332">
        <v>2714</v>
      </c>
      <c r="P151" s="266">
        <v>2535</v>
      </c>
      <c r="Q151" s="266">
        <v>90</v>
      </c>
      <c r="R151" s="264">
        <v>84</v>
      </c>
      <c r="S151" s="264">
        <v>90</v>
      </c>
      <c r="T151" s="267">
        <v>0.934045689019897</v>
      </c>
      <c r="U151" s="267">
        <v>0.947368421052632</v>
      </c>
      <c r="V151" s="268">
        <v>0.91304347826087</v>
      </c>
      <c r="W151" s="268">
        <v>0.957446808510638</v>
      </c>
      <c r="X151" s="295">
        <v>0.034324942791762</v>
      </c>
      <c r="Y151" s="271">
        <v>658</v>
      </c>
      <c r="Z151" s="333">
        <v>622</v>
      </c>
      <c r="AA151" s="333">
        <v>655</v>
      </c>
      <c r="AB151" s="333">
        <v>614</v>
      </c>
      <c r="AC151" s="334">
        <v>0.945288753799392</v>
      </c>
      <c r="AD151" s="268">
        <v>0.937404580152672</v>
      </c>
      <c r="AE151" s="295">
        <v>0.00788417364672034</v>
      </c>
    </row>
    <row r="152" spans="1:31">
      <c r="A152" s="315" t="s">
        <v>186</v>
      </c>
      <c r="B152" s="339" t="s">
        <v>3317</v>
      </c>
      <c r="C152" s="293" t="s">
        <v>256</v>
      </c>
      <c r="D152" s="339" t="s">
        <v>257</v>
      </c>
      <c r="E152" s="266">
        <v>85</v>
      </c>
      <c r="F152" s="266">
        <v>80</v>
      </c>
      <c r="G152" s="264">
        <v>74</v>
      </c>
      <c r="H152" s="264">
        <v>72</v>
      </c>
      <c r="I152" s="264">
        <v>69</v>
      </c>
      <c r="J152" s="264">
        <v>67</v>
      </c>
      <c r="K152" s="294">
        <v>0.9</v>
      </c>
      <c r="L152" s="267">
        <v>0.941176470588235</v>
      </c>
      <c r="M152" s="267">
        <v>0.972972972972973</v>
      </c>
      <c r="N152" s="267">
        <v>0.971014492753623</v>
      </c>
      <c r="O152" s="332">
        <v>2297</v>
      </c>
      <c r="P152" s="266">
        <v>2131</v>
      </c>
      <c r="Q152" s="266">
        <v>77</v>
      </c>
      <c r="R152" s="264">
        <v>67</v>
      </c>
      <c r="S152" s="264">
        <v>63</v>
      </c>
      <c r="T152" s="267">
        <v>0.927731824118415</v>
      </c>
      <c r="U152" s="267">
        <v>0.905882352941176</v>
      </c>
      <c r="V152" s="268">
        <v>0.905405405405405</v>
      </c>
      <c r="W152" s="268">
        <v>0.91304347826087</v>
      </c>
      <c r="X152" s="295">
        <v>0.000476947535771099</v>
      </c>
      <c r="Y152" s="271">
        <v>558</v>
      </c>
      <c r="Z152" s="333">
        <v>513</v>
      </c>
      <c r="AA152" s="333">
        <v>549</v>
      </c>
      <c r="AB152" s="333">
        <v>505</v>
      </c>
      <c r="AC152" s="334">
        <v>0.919354838709677</v>
      </c>
      <c r="AD152" s="268">
        <v>0.919854280510018</v>
      </c>
      <c r="AE152" s="295">
        <v>-0.000499441800340783</v>
      </c>
    </row>
    <row r="153" spans="1:31">
      <c r="A153" s="315" t="s">
        <v>186</v>
      </c>
      <c r="B153" s="339" t="s">
        <v>1426</v>
      </c>
      <c r="C153" s="293" t="s">
        <v>258</v>
      </c>
      <c r="D153" s="339" t="s">
        <v>258</v>
      </c>
      <c r="E153" s="266">
        <v>91</v>
      </c>
      <c r="F153" s="266">
        <v>90</v>
      </c>
      <c r="G153" s="264">
        <v>96</v>
      </c>
      <c r="H153" s="264">
        <v>96</v>
      </c>
      <c r="I153" s="264">
        <v>84</v>
      </c>
      <c r="J153" s="264">
        <v>84</v>
      </c>
      <c r="K153" s="294">
        <v>0.9</v>
      </c>
      <c r="L153" s="267">
        <v>0.989010989010989</v>
      </c>
      <c r="M153" s="267">
        <v>1</v>
      </c>
      <c r="N153" s="267">
        <v>1</v>
      </c>
      <c r="O153" s="332">
        <v>2736</v>
      </c>
      <c r="P153" s="266">
        <v>2694</v>
      </c>
      <c r="Q153" s="266">
        <v>89</v>
      </c>
      <c r="R153" s="264">
        <v>96</v>
      </c>
      <c r="S153" s="264">
        <v>83</v>
      </c>
      <c r="T153" s="267">
        <v>0.984649122807018</v>
      </c>
      <c r="U153" s="267">
        <v>0.978021978021978</v>
      </c>
      <c r="V153" s="268">
        <v>1</v>
      </c>
      <c r="W153" s="268">
        <v>0.988095238095238</v>
      </c>
      <c r="X153" s="295">
        <v>-0.021978021978022</v>
      </c>
      <c r="Y153" s="271">
        <v>668</v>
      </c>
      <c r="Z153" s="333">
        <v>659</v>
      </c>
      <c r="AA153" s="333">
        <v>643</v>
      </c>
      <c r="AB153" s="333">
        <v>635</v>
      </c>
      <c r="AC153" s="334">
        <v>0.986526946107784</v>
      </c>
      <c r="AD153" s="268">
        <v>0.98755832037325</v>
      </c>
      <c r="AE153" s="295">
        <v>-0.00103137426546596</v>
      </c>
    </row>
    <row r="154" spans="1:31">
      <c r="A154" s="315" t="s">
        <v>186</v>
      </c>
      <c r="B154" s="339" t="s">
        <v>1426</v>
      </c>
      <c r="C154" s="293" t="s">
        <v>259</v>
      </c>
      <c r="D154" s="339" t="s">
        <v>260</v>
      </c>
      <c r="E154" s="266">
        <v>75</v>
      </c>
      <c r="F154" s="266">
        <v>74</v>
      </c>
      <c r="G154" s="264">
        <v>91</v>
      </c>
      <c r="H154" s="264">
        <v>88</v>
      </c>
      <c r="I154" s="264">
        <v>90</v>
      </c>
      <c r="J154" s="264">
        <v>88</v>
      </c>
      <c r="K154" s="294">
        <v>0.9</v>
      </c>
      <c r="L154" s="267">
        <v>0.986666666666667</v>
      </c>
      <c r="M154" s="267">
        <v>0.967032967032967</v>
      </c>
      <c r="N154" s="267">
        <v>0.977777777777778</v>
      </c>
      <c r="O154" s="332">
        <v>2622</v>
      </c>
      <c r="P154" s="266">
        <v>2459</v>
      </c>
      <c r="Q154" s="266">
        <v>72</v>
      </c>
      <c r="R154" s="264">
        <v>85</v>
      </c>
      <c r="S154" s="264">
        <v>84</v>
      </c>
      <c r="T154" s="267">
        <v>0.937833714721587</v>
      </c>
      <c r="U154" s="267">
        <v>0.96</v>
      </c>
      <c r="V154" s="268">
        <v>0.934065934065934</v>
      </c>
      <c r="W154" s="268">
        <v>0.933333333333333</v>
      </c>
      <c r="X154" s="295">
        <v>0.0259340659340659</v>
      </c>
      <c r="Y154" s="271">
        <v>634</v>
      </c>
      <c r="Z154" s="333">
        <v>597</v>
      </c>
      <c r="AA154" s="333">
        <v>651</v>
      </c>
      <c r="AB154" s="333">
        <v>611</v>
      </c>
      <c r="AC154" s="334">
        <v>0.941640378548896</v>
      </c>
      <c r="AD154" s="268">
        <v>0.938556067588326</v>
      </c>
      <c r="AE154" s="295">
        <v>0.00308431096057027</v>
      </c>
    </row>
    <row r="155" spans="1:31">
      <c r="A155" s="315" t="s">
        <v>186</v>
      </c>
      <c r="B155" s="339" t="s">
        <v>1426</v>
      </c>
      <c r="C155" s="293" t="s">
        <v>261</v>
      </c>
      <c r="D155" s="339" t="s">
        <v>262</v>
      </c>
      <c r="E155" s="266">
        <v>73</v>
      </c>
      <c r="F155" s="266">
        <v>72</v>
      </c>
      <c r="G155" s="264">
        <v>75</v>
      </c>
      <c r="H155" s="264">
        <v>73</v>
      </c>
      <c r="I155" s="264">
        <v>78</v>
      </c>
      <c r="J155" s="264">
        <v>76</v>
      </c>
      <c r="K155" s="294">
        <v>0.9</v>
      </c>
      <c r="L155" s="267">
        <v>0.986301369863014</v>
      </c>
      <c r="M155" s="267">
        <v>0.973333333333333</v>
      </c>
      <c r="N155" s="267">
        <v>0.974358974358974</v>
      </c>
      <c r="O155" s="332">
        <v>2250</v>
      </c>
      <c r="P155" s="266">
        <v>2174</v>
      </c>
      <c r="Q155" s="266">
        <v>70</v>
      </c>
      <c r="R155" s="264">
        <v>70</v>
      </c>
      <c r="S155" s="264">
        <v>74</v>
      </c>
      <c r="T155" s="267">
        <v>0.966222222222222</v>
      </c>
      <c r="U155" s="267">
        <v>0.958904109589041</v>
      </c>
      <c r="V155" s="268">
        <v>0.933333333333333</v>
      </c>
      <c r="W155" s="268">
        <v>0.948717948717949</v>
      </c>
      <c r="X155" s="295">
        <v>0.0255707762557077</v>
      </c>
      <c r="Y155" s="271">
        <v>554</v>
      </c>
      <c r="Z155" s="333">
        <v>528</v>
      </c>
      <c r="AA155" s="333">
        <v>557</v>
      </c>
      <c r="AB155" s="333">
        <v>548</v>
      </c>
      <c r="AC155" s="334">
        <v>0.953068592057762</v>
      </c>
      <c r="AD155" s="268">
        <v>0.983842010771993</v>
      </c>
      <c r="AE155" s="295">
        <v>-0.0307734187142311</v>
      </c>
    </row>
    <row r="156" spans="1:31">
      <c r="A156" s="315" t="s">
        <v>186</v>
      </c>
      <c r="B156" s="339" t="s">
        <v>1426</v>
      </c>
      <c r="C156" s="293" t="s">
        <v>263</v>
      </c>
      <c r="D156" s="339" t="s">
        <v>264</v>
      </c>
      <c r="E156" s="266">
        <v>77</v>
      </c>
      <c r="F156" s="266">
        <v>75</v>
      </c>
      <c r="G156" s="264">
        <v>89</v>
      </c>
      <c r="H156" s="264">
        <v>87</v>
      </c>
      <c r="I156" s="264">
        <v>86</v>
      </c>
      <c r="J156" s="264">
        <v>84</v>
      </c>
      <c r="K156" s="294">
        <v>0.9</v>
      </c>
      <c r="L156" s="267">
        <v>0.974025974025974</v>
      </c>
      <c r="M156" s="267">
        <v>0.97752808988764</v>
      </c>
      <c r="N156" s="267">
        <v>0.976744186046512</v>
      </c>
      <c r="O156" s="332">
        <v>2570</v>
      </c>
      <c r="P156" s="266">
        <v>2469</v>
      </c>
      <c r="Q156" s="266">
        <v>75</v>
      </c>
      <c r="R156" s="264">
        <v>86</v>
      </c>
      <c r="S156" s="264">
        <v>81</v>
      </c>
      <c r="T156" s="267">
        <v>0.960700389105058</v>
      </c>
      <c r="U156" s="267">
        <v>0.974025974025974</v>
      </c>
      <c r="V156" s="268">
        <v>0.966292134831461</v>
      </c>
      <c r="W156" s="268">
        <v>0.941860465116279</v>
      </c>
      <c r="X156" s="295">
        <v>0.00773383919451331</v>
      </c>
      <c r="Y156" s="271">
        <v>627</v>
      </c>
      <c r="Z156" s="333">
        <v>603</v>
      </c>
      <c r="AA156" s="333">
        <v>609</v>
      </c>
      <c r="AB156" s="333">
        <v>594</v>
      </c>
      <c r="AC156" s="334">
        <v>0.961722488038278</v>
      </c>
      <c r="AD156" s="268">
        <v>0.975369458128079</v>
      </c>
      <c r="AE156" s="295">
        <v>-0.0136469700898013</v>
      </c>
    </row>
    <row r="157" spans="1:31">
      <c r="A157" s="315" t="s">
        <v>186</v>
      </c>
      <c r="B157" s="339" t="s">
        <v>40</v>
      </c>
      <c r="C157" s="293" t="s">
        <v>265</v>
      </c>
      <c r="D157" s="339" t="s">
        <v>266</v>
      </c>
      <c r="E157" s="266">
        <v>76</v>
      </c>
      <c r="F157" s="266">
        <v>73</v>
      </c>
      <c r="G157" s="264">
        <v>93</v>
      </c>
      <c r="H157" s="264">
        <v>86</v>
      </c>
      <c r="I157" s="264">
        <v>89</v>
      </c>
      <c r="J157" s="264">
        <v>83</v>
      </c>
      <c r="K157" s="294">
        <v>0.9</v>
      </c>
      <c r="L157" s="267">
        <v>0.960526315789474</v>
      </c>
      <c r="M157" s="267">
        <v>0.924731182795699</v>
      </c>
      <c r="N157" s="267">
        <v>0.932584269662921</v>
      </c>
      <c r="O157" s="332">
        <v>2615</v>
      </c>
      <c r="P157" s="266">
        <v>2426</v>
      </c>
      <c r="Q157" s="266">
        <v>72</v>
      </c>
      <c r="R157" s="264">
        <v>84</v>
      </c>
      <c r="S157" s="264">
        <v>82</v>
      </c>
      <c r="T157" s="267">
        <v>0.927724665391969</v>
      </c>
      <c r="U157" s="267">
        <v>0.947368421052632</v>
      </c>
      <c r="V157" s="268">
        <v>0.903225806451613</v>
      </c>
      <c r="W157" s="268">
        <v>0.921348314606742</v>
      </c>
      <c r="X157" s="295">
        <v>0.0441426146010186</v>
      </c>
      <c r="Y157" s="271">
        <v>652</v>
      </c>
      <c r="Z157" s="333">
        <v>595</v>
      </c>
      <c r="AA157" s="333">
        <v>635</v>
      </c>
      <c r="AB157" s="333">
        <v>590</v>
      </c>
      <c r="AC157" s="334">
        <v>0.912576687116564</v>
      </c>
      <c r="AD157" s="268">
        <v>0.929133858267717</v>
      </c>
      <c r="AE157" s="295">
        <v>-0.0165571711511522</v>
      </c>
    </row>
    <row r="158" spans="1:31">
      <c r="A158" s="315" t="s">
        <v>186</v>
      </c>
      <c r="B158" s="339" t="s">
        <v>1426</v>
      </c>
      <c r="C158" s="293" t="s">
        <v>267</v>
      </c>
      <c r="D158" s="339" t="s">
        <v>268</v>
      </c>
      <c r="E158" s="266">
        <v>27</v>
      </c>
      <c r="F158" s="266">
        <v>27</v>
      </c>
      <c r="G158" s="264">
        <v>30</v>
      </c>
      <c r="H158" s="264">
        <v>29</v>
      </c>
      <c r="I158" s="264">
        <v>28</v>
      </c>
      <c r="J158" s="264">
        <v>28</v>
      </c>
      <c r="K158" s="294">
        <v>0.9</v>
      </c>
      <c r="L158" s="267">
        <v>1</v>
      </c>
      <c r="M158" s="267">
        <v>0.966666666666667</v>
      </c>
      <c r="N158" s="267">
        <v>1</v>
      </c>
      <c r="O158" s="332">
        <v>867</v>
      </c>
      <c r="P158" s="266">
        <v>865</v>
      </c>
      <c r="Q158" s="266">
        <v>27</v>
      </c>
      <c r="R158" s="264">
        <v>29</v>
      </c>
      <c r="S158" s="264">
        <v>28</v>
      </c>
      <c r="T158" s="267">
        <v>0.997693194925029</v>
      </c>
      <c r="U158" s="267">
        <v>1</v>
      </c>
      <c r="V158" s="268">
        <v>0.966666666666667</v>
      </c>
      <c r="W158" s="268">
        <v>1</v>
      </c>
      <c r="X158" s="295">
        <v>0.0333333333333333</v>
      </c>
      <c r="Y158" s="271">
        <v>200</v>
      </c>
      <c r="Z158" s="333">
        <v>199</v>
      </c>
      <c r="AA158" s="333">
        <v>212</v>
      </c>
      <c r="AB158" s="333">
        <v>211</v>
      </c>
      <c r="AC158" s="334">
        <v>0.995</v>
      </c>
      <c r="AD158" s="268">
        <v>0.995283018867924</v>
      </c>
      <c r="AE158" s="295">
        <v>-0.000283018867924478</v>
      </c>
    </row>
    <row r="159" spans="1:31">
      <c r="A159" s="315" t="s">
        <v>186</v>
      </c>
      <c r="B159" s="339" t="s">
        <v>1426</v>
      </c>
      <c r="C159" s="293" t="s">
        <v>269</v>
      </c>
      <c r="D159" s="339" t="s">
        <v>270</v>
      </c>
      <c r="E159" s="266">
        <v>61</v>
      </c>
      <c r="F159" s="266">
        <v>61</v>
      </c>
      <c r="G159" s="264">
        <v>66</v>
      </c>
      <c r="H159" s="264">
        <v>66</v>
      </c>
      <c r="I159" s="264">
        <v>68</v>
      </c>
      <c r="J159" s="264">
        <v>68</v>
      </c>
      <c r="K159" s="294">
        <v>0.9</v>
      </c>
      <c r="L159" s="267">
        <v>1</v>
      </c>
      <c r="M159" s="267">
        <v>1</v>
      </c>
      <c r="N159" s="267">
        <v>1</v>
      </c>
      <c r="O159" s="332">
        <v>1969</v>
      </c>
      <c r="P159" s="266">
        <v>1958</v>
      </c>
      <c r="Q159" s="266">
        <v>60</v>
      </c>
      <c r="R159" s="264">
        <v>66</v>
      </c>
      <c r="S159" s="264">
        <v>68</v>
      </c>
      <c r="T159" s="267">
        <v>0.994413407821229</v>
      </c>
      <c r="U159" s="267">
        <v>0.983606557377049</v>
      </c>
      <c r="V159" s="268">
        <v>1</v>
      </c>
      <c r="W159" s="268">
        <v>1</v>
      </c>
      <c r="X159" s="295">
        <v>-0.0163934426229508</v>
      </c>
      <c r="Y159" s="271">
        <v>471</v>
      </c>
      <c r="Z159" s="333">
        <v>468</v>
      </c>
      <c r="AA159" s="333">
        <v>483</v>
      </c>
      <c r="AB159" s="333">
        <v>482</v>
      </c>
      <c r="AC159" s="334">
        <v>0.993630573248408</v>
      </c>
      <c r="AD159" s="268">
        <v>0.997929606625259</v>
      </c>
      <c r="AE159" s="295">
        <v>-0.00429903337685111</v>
      </c>
    </row>
    <row r="160" spans="1:31">
      <c r="A160" s="315" t="s">
        <v>186</v>
      </c>
      <c r="B160" s="339" t="s">
        <v>1426</v>
      </c>
      <c r="C160" s="293" t="s">
        <v>271</v>
      </c>
      <c r="D160" s="339" t="s">
        <v>272</v>
      </c>
      <c r="E160" s="266">
        <v>63</v>
      </c>
      <c r="F160" s="266">
        <v>63</v>
      </c>
      <c r="G160" s="264">
        <v>72</v>
      </c>
      <c r="H160" s="264">
        <v>72</v>
      </c>
      <c r="I160" s="264">
        <v>75</v>
      </c>
      <c r="J160" s="264">
        <v>75</v>
      </c>
      <c r="K160" s="294">
        <v>0.9</v>
      </c>
      <c r="L160" s="267">
        <v>1</v>
      </c>
      <c r="M160" s="267">
        <v>1</v>
      </c>
      <c r="N160" s="267">
        <v>1</v>
      </c>
      <c r="O160" s="332">
        <v>2229</v>
      </c>
      <c r="P160" s="266">
        <v>2191</v>
      </c>
      <c r="Q160" s="266">
        <v>63</v>
      </c>
      <c r="R160" s="264">
        <v>71</v>
      </c>
      <c r="S160" s="264">
        <v>75</v>
      </c>
      <c r="T160" s="267">
        <v>0.982951996410947</v>
      </c>
      <c r="U160" s="267">
        <v>1</v>
      </c>
      <c r="V160" s="268">
        <v>0.986111111111111</v>
      </c>
      <c r="W160" s="268">
        <v>1</v>
      </c>
      <c r="X160" s="295">
        <v>0.0138888888888888</v>
      </c>
      <c r="Y160" s="271">
        <v>530</v>
      </c>
      <c r="Z160" s="333">
        <v>524</v>
      </c>
      <c r="AA160" s="333">
        <v>535</v>
      </c>
      <c r="AB160" s="333">
        <v>528</v>
      </c>
      <c r="AC160" s="334">
        <v>0.988679245283019</v>
      </c>
      <c r="AD160" s="268">
        <v>0.986915887850467</v>
      </c>
      <c r="AE160" s="295">
        <v>0.00176335743255163</v>
      </c>
    </row>
    <row r="161" spans="1:31">
      <c r="A161" s="315" t="s">
        <v>186</v>
      </c>
      <c r="B161" s="339" t="s">
        <v>1426</v>
      </c>
      <c r="C161" s="293" t="s">
        <v>273</v>
      </c>
      <c r="D161" s="339" t="s">
        <v>274</v>
      </c>
      <c r="E161" s="266">
        <v>50</v>
      </c>
      <c r="F161" s="266">
        <v>50</v>
      </c>
      <c r="G161" s="264">
        <v>68</v>
      </c>
      <c r="H161" s="264">
        <v>68</v>
      </c>
      <c r="I161" s="264">
        <v>65</v>
      </c>
      <c r="J161" s="264">
        <v>65</v>
      </c>
      <c r="K161" s="294">
        <v>0.9</v>
      </c>
      <c r="L161" s="267">
        <v>1</v>
      </c>
      <c r="M161" s="267">
        <v>1</v>
      </c>
      <c r="N161" s="267">
        <v>1</v>
      </c>
      <c r="O161" s="332">
        <v>1869</v>
      </c>
      <c r="P161" s="266">
        <v>1858</v>
      </c>
      <c r="Q161" s="266">
        <v>50</v>
      </c>
      <c r="R161" s="264">
        <v>68</v>
      </c>
      <c r="S161" s="264">
        <v>65</v>
      </c>
      <c r="T161" s="267">
        <v>0.994114499732477</v>
      </c>
      <c r="U161" s="267">
        <v>1</v>
      </c>
      <c r="V161" s="268">
        <v>1</v>
      </c>
      <c r="W161" s="268">
        <v>1</v>
      </c>
      <c r="X161" s="295">
        <v>0</v>
      </c>
      <c r="Y161" s="271">
        <v>459</v>
      </c>
      <c r="Z161" s="333">
        <v>458</v>
      </c>
      <c r="AA161" s="333">
        <v>451</v>
      </c>
      <c r="AB161" s="333">
        <v>446</v>
      </c>
      <c r="AC161" s="334">
        <v>0.997821350762527</v>
      </c>
      <c r="AD161" s="268">
        <v>0.988913525498891</v>
      </c>
      <c r="AE161" s="295">
        <v>0.00890782526363587</v>
      </c>
    </row>
    <row r="162" spans="1:31">
      <c r="A162" s="315" t="s">
        <v>186</v>
      </c>
      <c r="B162" s="339" t="s">
        <v>1426</v>
      </c>
      <c r="C162" s="293" t="s">
        <v>275</v>
      </c>
      <c r="D162" s="339" t="s">
        <v>276</v>
      </c>
      <c r="E162" s="266">
        <v>55</v>
      </c>
      <c r="F162" s="266">
        <v>55</v>
      </c>
      <c r="G162" s="264">
        <v>58</v>
      </c>
      <c r="H162" s="264">
        <v>58</v>
      </c>
      <c r="I162" s="264">
        <v>58</v>
      </c>
      <c r="J162" s="264">
        <v>58</v>
      </c>
      <c r="K162" s="294">
        <v>0.9</v>
      </c>
      <c r="L162" s="267">
        <v>1</v>
      </c>
      <c r="M162" s="267">
        <v>1</v>
      </c>
      <c r="N162" s="267">
        <v>1</v>
      </c>
      <c r="O162" s="332">
        <v>1666</v>
      </c>
      <c r="P162" s="266">
        <v>1639</v>
      </c>
      <c r="Q162" s="266">
        <v>55</v>
      </c>
      <c r="R162" s="264">
        <v>57</v>
      </c>
      <c r="S162" s="264">
        <v>56</v>
      </c>
      <c r="T162" s="267">
        <v>0.983793517406963</v>
      </c>
      <c r="U162" s="267">
        <v>1</v>
      </c>
      <c r="V162" s="268">
        <v>0.982758620689655</v>
      </c>
      <c r="W162" s="268">
        <v>0.96551724137931</v>
      </c>
      <c r="X162" s="295">
        <v>0.0172413793103449</v>
      </c>
      <c r="Y162" s="271">
        <v>408</v>
      </c>
      <c r="Z162" s="333">
        <v>402</v>
      </c>
      <c r="AA162" s="333">
        <v>400</v>
      </c>
      <c r="AB162" s="333">
        <v>393</v>
      </c>
      <c r="AC162" s="334">
        <v>0.985294117647059</v>
      </c>
      <c r="AD162" s="268">
        <v>0.9825</v>
      </c>
      <c r="AE162" s="295">
        <v>0.00279411764705884</v>
      </c>
    </row>
    <row r="163" spans="1:31">
      <c r="A163" s="315" t="s">
        <v>186</v>
      </c>
      <c r="B163" s="339" t="s">
        <v>1426</v>
      </c>
      <c r="C163" s="293" t="s">
        <v>277</v>
      </c>
      <c r="D163" s="339" t="s">
        <v>278</v>
      </c>
      <c r="E163" s="266">
        <v>30</v>
      </c>
      <c r="F163" s="266">
        <v>30</v>
      </c>
      <c r="G163" s="264">
        <v>36</v>
      </c>
      <c r="H163" s="264">
        <v>36</v>
      </c>
      <c r="I163" s="264">
        <v>37</v>
      </c>
      <c r="J163" s="264">
        <v>37</v>
      </c>
      <c r="K163" s="294">
        <v>0.9</v>
      </c>
      <c r="L163" s="267">
        <v>1</v>
      </c>
      <c r="M163" s="267">
        <v>1</v>
      </c>
      <c r="N163" s="267">
        <v>1</v>
      </c>
      <c r="O163" s="332">
        <v>1042</v>
      </c>
      <c r="P163" s="266">
        <v>1034</v>
      </c>
      <c r="Q163" s="266">
        <v>30</v>
      </c>
      <c r="R163" s="264">
        <v>36</v>
      </c>
      <c r="S163" s="264">
        <v>37</v>
      </c>
      <c r="T163" s="267">
        <v>0.99232245681382</v>
      </c>
      <c r="U163" s="267">
        <v>1</v>
      </c>
      <c r="V163" s="268">
        <v>1</v>
      </c>
      <c r="W163" s="268">
        <v>1</v>
      </c>
      <c r="X163" s="295">
        <v>0</v>
      </c>
      <c r="Y163" s="271">
        <v>251</v>
      </c>
      <c r="Z163" s="333">
        <v>249</v>
      </c>
      <c r="AA163" s="333">
        <v>250</v>
      </c>
      <c r="AB163" s="333">
        <v>248</v>
      </c>
      <c r="AC163" s="334">
        <v>0.99203187250996</v>
      </c>
      <c r="AD163" s="268">
        <v>0.992</v>
      </c>
      <c r="AE163" s="295">
        <v>3.18725099601735e-5</v>
      </c>
    </row>
    <row r="164" spans="1:31">
      <c r="A164" s="315" t="s">
        <v>186</v>
      </c>
      <c r="B164" s="339" t="s">
        <v>1426</v>
      </c>
      <c r="C164" s="293" t="s">
        <v>279</v>
      </c>
      <c r="D164" s="339" t="s">
        <v>280</v>
      </c>
      <c r="E164" s="266">
        <v>93</v>
      </c>
      <c r="F164" s="266">
        <v>93</v>
      </c>
      <c r="G164" s="264">
        <v>104</v>
      </c>
      <c r="H164" s="264">
        <v>104</v>
      </c>
      <c r="I164" s="264">
        <v>105</v>
      </c>
      <c r="J164" s="264">
        <v>105</v>
      </c>
      <c r="K164" s="294">
        <v>0.9</v>
      </c>
      <c r="L164" s="267">
        <v>1</v>
      </c>
      <c r="M164" s="267">
        <v>1</v>
      </c>
      <c r="N164" s="267">
        <v>1</v>
      </c>
      <c r="O164" s="332">
        <v>2954</v>
      </c>
      <c r="P164" s="266">
        <v>2905</v>
      </c>
      <c r="Q164" s="266">
        <v>90</v>
      </c>
      <c r="R164" s="264">
        <v>101</v>
      </c>
      <c r="S164" s="264">
        <v>103</v>
      </c>
      <c r="T164" s="267">
        <v>0.983412322274882</v>
      </c>
      <c r="U164" s="267">
        <v>0.967741935483871</v>
      </c>
      <c r="V164" s="268">
        <v>0.971153846153846</v>
      </c>
      <c r="W164" s="268">
        <v>0.980952380952381</v>
      </c>
      <c r="X164" s="295">
        <v>-0.00341191066997515</v>
      </c>
      <c r="Y164" s="271">
        <v>725</v>
      </c>
      <c r="Z164" s="333">
        <v>711</v>
      </c>
      <c r="AA164" s="333">
        <v>709</v>
      </c>
      <c r="AB164" s="333">
        <v>699</v>
      </c>
      <c r="AC164" s="334">
        <v>0.980689655172414</v>
      </c>
      <c r="AD164" s="268">
        <v>0.98589562764457</v>
      </c>
      <c r="AE164" s="295">
        <v>-0.00520597247215604</v>
      </c>
    </row>
    <row r="165" spans="1:31">
      <c r="A165" s="315" t="s">
        <v>186</v>
      </c>
      <c r="B165" s="339" t="s">
        <v>1426</v>
      </c>
      <c r="C165" s="293" t="s">
        <v>281</v>
      </c>
      <c r="D165" s="339" t="s">
        <v>282</v>
      </c>
      <c r="E165" s="266">
        <v>51</v>
      </c>
      <c r="F165" s="266">
        <v>51</v>
      </c>
      <c r="G165" s="264">
        <v>52</v>
      </c>
      <c r="H165" s="264">
        <v>52</v>
      </c>
      <c r="I165" s="264">
        <v>49</v>
      </c>
      <c r="J165" s="264">
        <v>49</v>
      </c>
      <c r="K165" s="294">
        <v>0.9</v>
      </c>
      <c r="L165" s="267">
        <v>1</v>
      </c>
      <c r="M165" s="267">
        <v>1</v>
      </c>
      <c r="N165" s="267">
        <v>1</v>
      </c>
      <c r="O165" s="332">
        <v>1455</v>
      </c>
      <c r="P165" s="266">
        <v>1451</v>
      </c>
      <c r="Q165" s="266">
        <v>50</v>
      </c>
      <c r="R165" s="264">
        <v>52</v>
      </c>
      <c r="S165" s="264">
        <v>49</v>
      </c>
      <c r="T165" s="267">
        <v>0.997250859106529</v>
      </c>
      <c r="U165" s="267">
        <v>0.980392156862745</v>
      </c>
      <c r="V165" s="268">
        <v>1</v>
      </c>
      <c r="W165" s="268">
        <v>1</v>
      </c>
      <c r="X165" s="295">
        <v>-0.0196078431372549</v>
      </c>
      <c r="Y165" s="271">
        <v>362</v>
      </c>
      <c r="Z165" s="333">
        <v>360</v>
      </c>
      <c r="AA165" s="333">
        <v>355</v>
      </c>
      <c r="AB165" s="333">
        <v>354</v>
      </c>
      <c r="AC165" s="334">
        <v>0.994475138121547</v>
      </c>
      <c r="AD165" s="268">
        <v>0.997183098591549</v>
      </c>
      <c r="AE165" s="295">
        <v>-0.00270796047000232</v>
      </c>
    </row>
    <row r="166" spans="1:31">
      <c r="A166" s="315" t="s">
        <v>186</v>
      </c>
      <c r="B166" s="339" t="s">
        <v>1426</v>
      </c>
      <c r="C166" s="293" t="s">
        <v>283</v>
      </c>
      <c r="D166" s="339" t="s">
        <v>284</v>
      </c>
      <c r="E166" s="266">
        <v>54</v>
      </c>
      <c r="F166" s="266">
        <v>54</v>
      </c>
      <c r="G166" s="264">
        <v>53</v>
      </c>
      <c r="H166" s="264">
        <v>53</v>
      </c>
      <c r="I166" s="264">
        <v>53</v>
      </c>
      <c r="J166" s="264">
        <v>53</v>
      </c>
      <c r="K166" s="294">
        <v>0.9</v>
      </c>
      <c r="L166" s="267">
        <v>1</v>
      </c>
      <c r="M166" s="267">
        <v>1</v>
      </c>
      <c r="N166" s="267">
        <v>1</v>
      </c>
      <c r="O166" s="332">
        <v>1593</v>
      </c>
      <c r="P166" s="266">
        <v>1576</v>
      </c>
      <c r="Q166" s="266">
        <v>54</v>
      </c>
      <c r="R166" s="264">
        <v>52</v>
      </c>
      <c r="S166" s="264">
        <v>52</v>
      </c>
      <c r="T166" s="267">
        <v>0.98932831136221</v>
      </c>
      <c r="U166" s="267">
        <v>1</v>
      </c>
      <c r="V166" s="268">
        <v>0.981132075471698</v>
      </c>
      <c r="W166" s="268">
        <v>0.981132075471698</v>
      </c>
      <c r="X166" s="295">
        <v>0.0188679245283019</v>
      </c>
      <c r="Y166" s="271">
        <v>387</v>
      </c>
      <c r="Z166" s="333">
        <v>383</v>
      </c>
      <c r="AA166" s="333">
        <v>378</v>
      </c>
      <c r="AB166" s="333">
        <v>373</v>
      </c>
      <c r="AC166" s="334">
        <v>0.989664082687339</v>
      </c>
      <c r="AD166" s="268">
        <v>0.986772486772487</v>
      </c>
      <c r="AE166" s="295">
        <v>0.00289159591485177</v>
      </c>
    </row>
    <row r="167" spans="1:31">
      <c r="A167" s="315" t="s">
        <v>186</v>
      </c>
      <c r="B167" s="339" t="s">
        <v>1426</v>
      </c>
      <c r="C167" s="293" t="s">
        <v>285</v>
      </c>
      <c r="D167" s="339" t="s">
        <v>286</v>
      </c>
      <c r="E167" s="266">
        <v>48</v>
      </c>
      <c r="F167" s="266">
        <v>48</v>
      </c>
      <c r="G167" s="264">
        <v>60</v>
      </c>
      <c r="H167" s="264">
        <v>60</v>
      </c>
      <c r="I167" s="264">
        <v>52</v>
      </c>
      <c r="J167" s="264">
        <v>52</v>
      </c>
      <c r="K167" s="294">
        <v>0.9</v>
      </c>
      <c r="L167" s="267">
        <v>1</v>
      </c>
      <c r="M167" s="267">
        <v>1</v>
      </c>
      <c r="N167" s="267">
        <v>1</v>
      </c>
      <c r="O167" s="332">
        <v>1623</v>
      </c>
      <c r="P167" s="266">
        <v>1610</v>
      </c>
      <c r="Q167" s="266">
        <v>48</v>
      </c>
      <c r="R167" s="264">
        <v>59</v>
      </c>
      <c r="S167" s="264">
        <v>51</v>
      </c>
      <c r="T167" s="267">
        <v>0.991990141712877</v>
      </c>
      <c r="U167" s="267">
        <v>1</v>
      </c>
      <c r="V167" s="268">
        <v>0.983333333333333</v>
      </c>
      <c r="W167" s="268">
        <v>0.980769230769231</v>
      </c>
      <c r="X167" s="295">
        <v>0.0166666666666667</v>
      </c>
      <c r="Y167" s="271">
        <v>393</v>
      </c>
      <c r="Z167" s="333">
        <v>391</v>
      </c>
      <c r="AA167" s="333">
        <v>385</v>
      </c>
      <c r="AB167" s="333">
        <v>380</v>
      </c>
      <c r="AC167" s="334">
        <v>0.994910941475827</v>
      </c>
      <c r="AD167" s="268">
        <v>0.987012987012987</v>
      </c>
      <c r="AE167" s="295">
        <v>0.00789795446283992</v>
      </c>
    </row>
    <row r="168" spans="1:31">
      <c r="A168" s="315" t="s">
        <v>186</v>
      </c>
      <c r="B168" s="339" t="s">
        <v>1426</v>
      </c>
      <c r="C168" s="293" t="s">
        <v>287</v>
      </c>
      <c r="D168" s="339" t="s">
        <v>288</v>
      </c>
      <c r="E168" s="266">
        <v>47</v>
      </c>
      <c r="F168" s="266">
        <v>47</v>
      </c>
      <c r="G168" s="264">
        <v>55</v>
      </c>
      <c r="H168" s="264">
        <v>55</v>
      </c>
      <c r="I168" s="264">
        <v>54</v>
      </c>
      <c r="J168" s="264">
        <v>54</v>
      </c>
      <c r="K168" s="294">
        <v>0.9</v>
      </c>
      <c r="L168" s="267">
        <v>1</v>
      </c>
      <c r="M168" s="267">
        <v>1</v>
      </c>
      <c r="N168" s="267">
        <v>1</v>
      </c>
      <c r="O168" s="332">
        <v>1614</v>
      </c>
      <c r="P168" s="266">
        <v>1596</v>
      </c>
      <c r="Q168" s="266">
        <v>47</v>
      </c>
      <c r="R168" s="264">
        <v>55</v>
      </c>
      <c r="S168" s="264">
        <v>54</v>
      </c>
      <c r="T168" s="267">
        <v>0.988847583643123</v>
      </c>
      <c r="U168" s="267">
        <v>1</v>
      </c>
      <c r="V168" s="268">
        <v>1</v>
      </c>
      <c r="W168" s="268">
        <v>1</v>
      </c>
      <c r="X168" s="295">
        <v>0</v>
      </c>
      <c r="Y168" s="271">
        <v>392</v>
      </c>
      <c r="Z168" s="333">
        <v>388</v>
      </c>
      <c r="AA168" s="333">
        <v>392</v>
      </c>
      <c r="AB168" s="333">
        <v>391</v>
      </c>
      <c r="AC168" s="334">
        <v>0.989795918367347</v>
      </c>
      <c r="AD168" s="268">
        <v>0.997448979591837</v>
      </c>
      <c r="AE168" s="295">
        <v>-0.00765306122448983</v>
      </c>
    </row>
    <row r="169" spans="1:31">
      <c r="A169" s="315" t="s">
        <v>186</v>
      </c>
      <c r="B169" s="339" t="s">
        <v>1426</v>
      </c>
      <c r="C169" s="293" t="s">
        <v>289</v>
      </c>
      <c r="D169" s="339" t="s">
        <v>290</v>
      </c>
      <c r="E169" s="266">
        <v>27</v>
      </c>
      <c r="F169" s="266">
        <v>27</v>
      </c>
      <c r="G169" s="264">
        <v>35</v>
      </c>
      <c r="H169" s="264">
        <v>35</v>
      </c>
      <c r="I169" s="264">
        <v>36</v>
      </c>
      <c r="J169" s="264">
        <v>36</v>
      </c>
      <c r="K169" s="294">
        <v>0.9</v>
      </c>
      <c r="L169" s="267">
        <v>1</v>
      </c>
      <c r="M169" s="267">
        <v>1</v>
      </c>
      <c r="N169" s="267">
        <v>1</v>
      </c>
      <c r="O169" s="332">
        <v>960</v>
      </c>
      <c r="P169" s="266">
        <v>940</v>
      </c>
      <c r="Q169" s="266">
        <v>26</v>
      </c>
      <c r="R169" s="264">
        <v>34</v>
      </c>
      <c r="S169" s="264">
        <v>35</v>
      </c>
      <c r="T169" s="267">
        <v>0.979166666666667</v>
      </c>
      <c r="U169" s="267">
        <v>0.962962962962963</v>
      </c>
      <c r="V169" s="268">
        <v>0.971428571428571</v>
      </c>
      <c r="W169" s="268">
        <v>0.972222222222222</v>
      </c>
      <c r="X169" s="295">
        <v>-0.00846560846560851</v>
      </c>
      <c r="Y169" s="271">
        <v>240</v>
      </c>
      <c r="Z169" s="333">
        <v>235</v>
      </c>
      <c r="AA169" s="333">
        <v>236</v>
      </c>
      <c r="AB169" s="333">
        <v>231</v>
      </c>
      <c r="AC169" s="334">
        <v>0.979166666666667</v>
      </c>
      <c r="AD169" s="268">
        <v>0.978813559322034</v>
      </c>
      <c r="AE169" s="295">
        <v>0.000353107344632786</v>
      </c>
    </row>
    <row r="170" spans="1:31">
      <c r="A170" s="315" t="s">
        <v>186</v>
      </c>
      <c r="B170" s="339" t="s">
        <v>1426</v>
      </c>
      <c r="C170" s="293" t="s">
        <v>291</v>
      </c>
      <c r="D170" s="339" t="s">
        <v>292</v>
      </c>
      <c r="E170" s="266">
        <v>18</v>
      </c>
      <c r="F170" s="266">
        <v>17</v>
      </c>
      <c r="G170" s="264">
        <v>21</v>
      </c>
      <c r="H170" s="264">
        <v>20</v>
      </c>
      <c r="I170" s="264">
        <v>23</v>
      </c>
      <c r="J170" s="264">
        <v>22</v>
      </c>
      <c r="K170" s="294">
        <v>0.9</v>
      </c>
      <c r="L170" s="267">
        <v>0.944444444444444</v>
      </c>
      <c r="M170" s="267">
        <v>0.952380952380952</v>
      </c>
      <c r="N170" s="267">
        <v>0.956521739130435</v>
      </c>
      <c r="O170" s="332">
        <v>602</v>
      </c>
      <c r="P170" s="266">
        <v>592</v>
      </c>
      <c r="Q170" s="266">
        <v>17</v>
      </c>
      <c r="R170" s="264">
        <v>20</v>
      </c>
      <c r="S170" s="264">
        <v>22</v>
      </c>
      <c r="T170" s="267">
        <v>0.983388704318937</v>
      </c>
      <c r="U170" s="267">
        <v>0.944444444444444</v>
      </c>
      <c r="V170" s="268">
        <v>0.952380952380952</v>
      </c>
      <c r="W170" s="268">
        <v>0.956521739130435</v>
      </c>
      <c r="X170" s="295">
        <v>-0.00793650793650791</v>
      </c>
      <c r="Y170" s="271">
        <v>152</v>
      </c>
      <c r="Z170" s="333">
        <v>145</v>
      </c>
      <c r="AA170" s="333">
        <v>144</v>
      </c>
      <c r="AB170" s="333">
        <v>144</v>
      </c>
      <c r="AC170" s="334">
        <v>0.953947368421053</v>
      </c>
      <c r="AD170" s="268">
        <v>1</v>
      </c>
      <c r="AE170" s="295">
        <v>-0.0460526315789473</v>
      </c>
    </row>
    <row r="171" spans="1:31">
      <c r="A171" s="315" t="s">
        <v>186</v>
      </c>
      <c r="B171" s="339" t="s">
        <v>1426</v>
      </c>
      <c r="C171" s="293" t="s">
        <v>293</v>
      </c>
      <c r="D171" s="339" t="s">
        <v>294</v>
      </c>
      <c r="E171" s="266">
        <v>69</v>
      </c>
      <c r="F171" s="266">
        <v>69</v>
      </c>
      <c r="G171" s="264">
        <v>71</v>
      </c>
      <c r="H171" s="264">
        <v>70</v>
      </c>
      <c r="I171" s="264">
        <v>71</v>
      </c>
      <c r="J171" s="264">
        <v>69</v>
      </c>
      <c r="K171" s="294">
        <v>0.9</v>
      </c>
      <c r="L171" s="267">
        <v>1</v>
      </c>
      <c r="M171" s="267">
        <v>0.985915492957746</v>
      </c>
      <c r="N171" s="267">
        <v>0.971830985915493</v>
      </c>
      <c r="O171" s="332">
        <v>2111</v>
      </c>
      <c r="P171" s="266">
        <v>2011</v>
      </c>
      <c r="Q171" s="266">
        <v>67</v>
      </c>
      <c r="R171" s="264">
        <v>68</v>
      </c>
      <c r="S171" s="264">
        <v>69</v>
      </c>
      <c r="T171" s="267">
        <v>0.952629085741355</v>
      </c>
      <c r="U171" s="267">
        <v>0.971014492753623</v>
      </c>
      <c r="V171" s="268">
        <v>0.957746478873239</v>
      </c>
      <c r="W171" s="268">
        <v>0.971830985915493</v>
      </c>
      <c r="X171" s="295">
        <v>0.0132680138803838</v>
      </c>
      <c r="Y171" s="271">
        <v>515</v>
      </c>
      <c r="Z171" s="333">
        <v>504</v>
      </c>
      <c r="AA171" s="333">
        <v>512</v>
      </c>
      <c r="AB171" s="333">
        <v>502</v>
      </c>
      <c r="AC171" s="334">
        <v>0.978640776699029</v>
      </c>
      <c r="AD171" s="268">
        <v>0.98046875</v>
      </c>
      <c r="AE171" s="295">
        <v>-0.00182797330097084</v>
      </c>
    </row>
    <row r="172" spans="1:31">
      <c r="A172" s="315" t="s">
        <v>186</v>
      </c>
      <c r="B172" s="339" t="s">
        <v>1426</v>
      </c>
      <c r="C172" s="293" t="s">
        <v>295</v>
      </c>
      <c r="D172" s="339" t="s">
        <v>296</v>
      </c>
      <c r="E172" s="266">
        <v>64</v>
      </c>
      <c r="F172" s="266">
        <v>60</v>
      </c>
      <c r="G172" s="264">
        <v>64</v>
      </c>
      <c r="H172" s="264">
        <v>63</v>
      </c>
      <c r="I172" s="264">
        <v>60</v>
      </c>
      <c r="J172" s="264">
        <v>58</v>
      </c>
      <c r="K172" s="294">
        <v>0.9</v>
      </c>
      <c r="L172" s="267">
        <v>0.9375</v>
      </c>
      <c r="M172" s="267">
        <v>0.984375</v>
      </c>
      <c r="N172" s="267">
        <v>0.966666666666667</v>
      </c>
      <c r="O172" s="332">
        <v>2020</v>
      </c>
      <c r="P172" s="266">
        <v>1919</v>
      </c>
      <c r="Q172" s="266">
        <v>60</v>
      </c>
      <c r="R172" s="264">
        <v>60</v>
      </c>
      <c r="S172" s="264">
        <v>55</v>
      </c>
      <c r="T172" s="267">
        <v>0.95</v>
      </c>
      <c r="U172" s="267">
        <v>0.9375</v>
      </c>
      <c r="V172" s="268">
        <v>0.9375</v>
      </c>
      <c r="W172" s="268">
        <v>0.916666666666667</v>
      </c>
      <c r="X172" s="295">
        <v>0</v>
      </c>
      <c r="Y172" s="271">
        <v>473</v>
      </c>
      <c r="Z172" s="333">
        <v>445</v>
      </c>
      <c r="AA172" s="333">
        <v>477</v>
      </c>
      <c r="AB172" s="333">
        <v>456</v>
      </c>
      <c r="AC172" s="334">
        <v>0.940803382663848</v>
      </c>
      <c r="AD172" s="268">
        <v>0.955974842767296</v>
      </c>
      <c r="AE172" s="295">
        <v>-0.0151714601034478</v>
      </c>
    </row>
    <row r="173" spans="1:31">
      <c r="A173" s="315" t="s">
        <v>186</v>
      </c>
      <c r="B173" s="339" t="s">
        <v>1426</v>
      </c>
      <c r="C173" s="293" t="s">
        <v>297</v>
      </c>
      <c r="D173" s="339" t="s">
        <v>298</v>
      </c>
      <c r="E173" s="266">
        <v>41</v>
      </c>
      <c r="F173" s="266">
        <v>41</v>
      </c>
      <c r="G173" s="264">
        <v>42</v>
      </c>
      <c r="H173" s="264">
        <v>42</v>
      </c>
      <c r="I173" s="264">
        <v>43</v>
      </c>
      <c r="J173" s="264">
        <v>43</v>
      </c>
      <c r="K173" s="294">
        <v>0.9</v>
      </c>
      <c r="L173" s="267">
        <v>1</v>
      </c>
      <c r="M173" s="267">
        <v>1</v>
      </c>
      <c r="N173" s="267">
        <v>1</v>
      </c>
      <c r="O173" s="332">
        <v>1289</v>
      </c>
      <c r="P173" s="266">
        <v>1268</v>
      </c>
      <c r="Q173" s="266">
        <v>41</v>
      </c>
      <c r="R173" s="264">
        <v>42</v>
      </c>
      <c r="S173" s="264">
        <v>43</v>
      </c>
      <c r="T173" s="267">
        <v>0.983708301008534</v>
      </c>
      <c r="U173" s="267">
        <v>1</v>
      </c>
      <c r="V173" s="268">
        <v>1</v>
      </c>
      <c r="W173" s="268">
        <v>1</v>
      </c>
      <c r="X173" s="295">
        <v>0</v>
      </c>
      <c r="Y173" s="271">
        <v>310</v>
      </c>
      <c r="Z173" s="333">
        <v>307</v>
      </c>
      <c r="AA173" s="333">
        <v>318</v>
      </c>
      <c r="AB173" s="333">
        <v>312</v>
      </c>
      <c r="AC173" s="334">
        <v>0.990322580645161</v>
      </c>
      <c r="AD173" s="268">
        <v>0.981132075471698</v>
      </c>
      <c r="AE173" s="295">
        <v>0.0091905051734632</v>
      </c>
    </row>
    <row r="174" spans="1:31">
      <c r="A174" s="315" t="s">
        <v>186</v>
      </c>
      <c r="B174" s="339" t="s">
        <v>1426</v>
      </c>
      <c r="C174" s="293" t="s">
        <v>299</v>
      </c>
      <c r="D174" s="339" t="s">
        <v>300</v>
      </c>
      <c r="E174" s="266">
        <v>27</v>
      </c>
      <c r="F174" s="266">
        <v>27</v>
      </c>
      <c r="G174" s="264">
        <v>33</v>
      </c>
      <c r="H174" s="264">
        <v>33</v>
      </c>
      <c r="I174" s="264">
        <v>33</v>
      </c>
      <c r="J174" s="264">
        <v>33</v>
      </c>
      <c r="K174" s="294">
        <v>0.9</v>
      </c>
      <c r="L174" s="267">
        <v>1</v>
      </c>
      <c r="M174" s="267">
        <v>1</v>
      </c>
      <c r="N174" s="267">
        <v>1</v>
      </c>
      <c r="O174" s="332">
        <v>904</v>
      </c>
      <c r="P174" s="266">
        <v>897</v>
      </c>
      <c r="Q174" s="266">
        <v>27</v>
      </c>
      <c r="R174" s="264">
        <v>33</v>
      </c>
      <c r="S174" s="264">
        <v>33</v>
      </c>
      <c r="T174" s="267">
        <v>0.992256637168142</v>
      </c>
      <c r="U174" s="267">
        <v>1</v>
      </c>
      <c r="V174" s="268">
        <v>1</v>
      </c>
      <c r="W174" s="268">
        <v>1</v>
      </c>
      <c r="X174" s="295">
        <v>0</v>
      </c>
      <c r="Y174" s="271">
        <v>224</v>
      </c>
      <c r="Z174" s="333">
        <v>222</v>
      </c>
      <c r="AA174" s="333">
        <v>224</v>
      </c>
      <c r="AB174" s="333">
        <v>223</v>
      </c>
      <c r="AC174" s="334">
        <v>0.991071428571429</v>
      </c>
      <c r="AD174" s="268">
        <v>0.995535714285714</v>
      </c>
      <c r="AE174" s="295">
        <v>-0.0044642857142857</v>
      </c>
    </row>
    <row r="175" spans="1:31">
      <c r="A175" s="315" t="s">
        <v>186</v>
      </c>
      <c r="B175" s="339" t="s">
        <v>1426</v>
      </c>
      <c r="C175" s="293" t="s">
        <v>301</v>
      </c>
      <c r="D175" s="339" t="s">
        <v>302</v>
      </c>
      <c r="E175" s="266">
        <v>65</v>
      </c>
      <c r="F175" s="266">
        <v>65</v>
      </c>
      <c r="G175" s="264">
        <v>70</v>
      </c>
      <c r="H175" s="264">
        <v>70</v>
      </c>
      <c r="I175" s="264">
        <v>64</v>
      </c>
      <c r="J175" s="264">
        <v>63</v>
      </c>
      <c r="K175" s="294">
        <v>0.9</v>
      </c>
      <c r="L175" s="267">
        <v>1</v>
      </c>
      <c r="M175" s="267">
        <v>1</v>
      </c>
      <c r="N175" s="267">
        <v>0.984375</v>
      </c>
      <c r="O175" s="332">
        <v>1985</v>
      </c>
      <c r="P175" s="266">
        <v>1934</v>
      </c>
      <c r="Q175" s="266">
        <v>65</v>
      </c>
      <c r="R175" s="264">
        <v>69</v>
      </c>
      <c r="S175" s="264">
        <v>63</v>
      </c>
      <c r="T175" s="267">
        <v>0.974307304785894</v>
      </c>
      <c r="U175" s="267">
        <v>1</v>
      </c>
      <c r="V175" s="268">
        <v>0.985714285714286</v>
      </c>
      <c r="W175" s="268">
        <v>0.984375</v>
      </c>
      <c r="X175" s="295">
        <v>0.0142857142857142</v>
      </c>
      <c r="Y175" s="271">
        <v>472</v>
      </c>
      <c r="Z175" s="333">
        <v>465</v>
      </c>
      <c r="AA175" s="333">
        <v>479</v>
      </c>
      <c r="AB175" s="333">
        <v>463</v>
      </c>
      <c r="AC175" s="334">
        <v>0.985169491525424</v>
      </c>
      <c r="AD175" s="268">
        <v>0.966597077244259</v>
      </c>
      <c r="AE175" s="295">
        <v>0.0185724142811649</v>
      </c>
    </row>
    <row r="176" spans="1:31">
      <c r="A176" s="315" t="s">
        <v>186</v>
      </c>
      <c r="B176" s="339" t="s">
        <v>3318</v>
      </c>
      <c r="C176" s="293" t="s">
        <v>303</v>
      </c>
      <c r="D176" s="339" t="s">
        <v>304</v>
      </c>
      <c r="E176" s="266">
        <v>91</v>
      </c>
      <c r="F176" s="266">
        <v>90</v>
      </c>
      <c r="G176" s="264">
        <v>81</v>
      </c>
      <c r="H176" s="264">
        <v>81</v>
      </c>
      <c r="I176" s="264">
        <v>86</v>
      </c>
      <c r="J176" s="264">
        <v>86</v>
      </c>
      <c r="K176" s="294">
        <v>0.9</v>
      </c>
      <c r="L176" s="267">
        <v>0.989010989010989</v>
      </c>
      <c r="M176" s="267">
        <v>1</v>
      </c>
      <c r="N176" s="267">
        <v>1</v>
      </c>
      <c r="O176" s="332">
        <v>2638</v>
      </c>
      <c r="P176" s="266">
        <v>2563</v>
      </c>
      <c r="Q176" s="266">
        <v>86</v>
      </c>
      <c r="R176" s="264">
        <v>78</v>
      </c>
      <c r="S176" s="264">
        <v>83</v>
      </c>
      <c r="T176" s="267">
        <v>0.971569370735406</v>
      </c>
      <c r="U176" s="267">
        <v>0.945054945054945</v>
      </c>
      <c r="V176" s="268">
        <v>0.962962962962963</v>
      </c>
      <c r="W176" s="268">
        <v>0.965116279069767</v>
      </c>
      <c r="X176" s="295">
        <v>-0.0179080179080179</v>
      </c>
      <c r="Y176" s="271">
        <v>649</v>
      </c>
      <c r="Z176" s="333">
        <v>637</v>
      </c>
      <c r="AA176" s="333">
        <v>630</v>
      </c>
      <c r="AB176" s="333">
        <v>602</v>
      </c>
      <c r="AC176" s="334">
        <v>0.981510015408321</v>
      </c>
      <c r="AD176" s="268">
        <v>0.955555555555556</v>
      </c>
      <c r="AE176" s="295">
        <v>0.0259544598527649</v>
      </c>
    </row>
    <row r="177" spans="1:31">
      <c r="A177" s="315" t="s">
        <v>186</v>
      </c>
      <c r="B177" s="339" t="s">
        <v>3318</v>
      </c>
      <c r="C177" s="293" t="s">
        <v>305</v>
      </c>
      <c r="D177" s="339" t="s">
        <v>306</v>
      </c>
      <c r="E177" s="266">
        <v>73</v>
      </c>
      <c r="F177" s="266">
        <v>73</v>
      </c>
      <c r="G177" s="264">
        <v>69</v>
      </c>
      <c r="H177" s="264">
        <v>69</v>
      </c>
      <c r="I177" s="264">
        <v>71</v>
      </c>
      <c r="J177" s="264">
        <v>71</v>
      </c>
      <c r="K177" s="294">
        <v>0.9</v>
      </c>
      <c r="L177" s="267">
        <v>1</v>
      </c>
      <c r="M177" s="267">
        <v>1</v>
      </c>
      <c r="N177" s="267">
        <v>1</v>
      </c>
      <c r="O177" s="332">
        <v>2145</v>
      </c>
      <c r="P177" s="266">
        <v>2126</v>
      </c>
      <c r="Q177" s="266">
        <v>73</v>
      </c>
      <c r="R177" s="264">
        <v>69</v>
      </c>
      <c r="S177" s="264">
        <v>70</v>
      </c>
      <c r="T177" s="267">
        <v>0.991142191142191</v>
      </c>
      <c r="U177" s="267">
        <v>1</v>
      </c>
      <c r="V177" s="268">
        <v>1</v>
      </c>
      <c r="W177" s="268">
        <v>0.985915492957746</v>
      </c>
      <c r="X177" s="295">
        <v>0</v>
      </c>
      <c r="Y177" s="271">
        <v>517</v>
      </c>
      <c r="Z177" s="333">
        <v>511</v>
      </c>
      <c r="AA177" s="333">
        <v>506</v>
      </c>
      <c r="AB177" s="333">
        <v>503</v>
      </c>
      <c r="AC177" s="334">
        <v>0.988394584139265</v>
      </c>
      <c r="AD177" s="268">
        <v>0.994071146245059</v>
      </c>
      <c r="AE177" s="295">
        <v>-0.00567656210579437</v>
      </c>
    </row>
    <row r="178" spans="1:31">
      <c r="A178" s="315" t="s">
        <v>186</v>
      </c>
      <c r="B178" s="339" t="s">
        <v>3318</v>
      </c>
      <c r="C178" s="293" t="s">
        <v>307</v>
      </c>
      <c r="D178" s="339" t="s">
        <v>308</v>
      </c>
      <c r="E178" s="266">
        <v>111</v>
      </c>
      <c r="F178" s="266">
        <v>110</v>
      </c>
      <c r="G178" s="264">
        <v>103</v>
      </c>
      <c r="H178" s="264">
        <v>101</v>
      </c>
      <c r="I178" s="264">
        <v>107</v>
      </c>
      <c r="J178" s="264">
        <v>106</v>
      </c>
      <c r="K178" s="294">
        <v>0.9</v>
      </c>
      <c r="L178" s="267">
        <v>0.990990990990991</v>
      </c>
      <c r="M178" s="267">
        <v>0.980582524271845</v>
      </c>
      <c r="N178" s="267">
        <v>0.990654205607477</v>
      </c>
      <c r="O178" s="332">
        <v>3196</v>
      </c>
      <c r="P178" s="266">
        <v>3092</v>
      </c>
      <c r="Q178" s="266">
        <v>109</v>
      </c>
      <c r="R178" s="264">
        <v>94</v>
      </c>
      <c r="S178" s="264">
        <v>105</v>
      </c>
      <c r="T178" s="267">
        <v>0.967459324155194</v>
      </c>
      <c r="U178" s="267">
        <v>0.981981981981982</v>
      </c>
      <c r="V178" s="268">
        <v>0.912621359223301</v>
      </c>
      <c r="W178" s="268">
        <v>0.981308411214953</v>
      </c>
      <c r="X178" s="295">
        <v>0.0693606227586809</v>
      </c>
      <c r="Y178" s="271">
        <v>765</v>
      </c>
      <c r="Z178" s="333">
        <v>740</v>
      </c>
      <c r="AA178" s="333">
        <v>778</v>
      </c>
      <c r="AB178" s="333">
        <v>758</v>
      </c>
      <c r="AC178" s="334">
        <v>0.967320261437909</v>
      </c>
      <c r="AD178" s="268">
        <v>0.974293059125964</v>
      </c>
      <c r="AE178" s="295">
        <v>-0.00697279768805548</v>
      </c>
    </row>
    <row r="179" spans="1:31">
      <c r="A179" s="315" t="s">
        <v>186</v>
      </c>
      <c r="B179" s="339" t="s">
        <v>3318</v>
      </c>
      <c r="C179" s="293" t="s">
        <v>309</v>
      </c>
      <c r="D179" s="339" t="s">
        <v>310</v>
      </c>
      <c r="E179" s="266">
        <v>93</v>
      </c>
      <c r="F179" s="266">
        <v>92</v>
      </c>
      <c r="G179" s="264">
        <v>88</v>
      </c>
      <c r="H179" s="264">
        <v>88</v>
      </c>
      <c r="I179" s="264">
        <v>86</v>
      </c>
      <c r="J179" s="264">
        <v>85</v>
      </c>
      <c r="K179" s="294">
        <v>0.9</v>
      </c>
      <c r="L179" s="267">
        <v>0.989247311827957</v>
      </c>
      <c r="M179" s="267">
        <v>1</v>
      </c>
      <c r="N179" s="267">
        <v>0.988372093023256</v>
      </c>
      <c r="O179" s="332">
        <v>2683</v>
      </c>
      <c r="P179" s="266">
        <v>2643</v>
      </c>
      <c r="Q179" s="266">
        <v>92</v>
      </c>
      <c r="R179" s="264">
        <v>87</v>
      </c>
      <c r="S179" s="264">
        <v>85</v>
      </c>
      <c r="T179" s="267">
        <v>0.98509131569139</v>
      </c>
      <c r="U179" s="267">
        <v>0.989247311827957</v>
      </c>
      <c r="V179" s="268">
        <v>0.988636363636364</v>
      </c>
      <c r="W179" s="268">
        <v>0.988372093023256</v>
      </c>
      <c r="X179" s="295">
        <v>0.000610948191593352</v>
      </c>
      <c r="Y179" s="271">
        <v>658</v>
      </c>
      <c r="Z179" s="333">
        <v>649</v>
      </c>
      <c r="AA179" s="333">
        <v>660</v>
      </c>
      <c r="AB179" s="333">
        <v>649</v>
      </c>
      <c r="AC179" s="334">
        <v>0.986322188449848</v>
      </c>
      <c r="AD179" s="268">
        <v>0.983333333333333</v>
      </c>
      <c r="AE179" s="295">
        <v>0.0029888551165147</v>
      </c>
    </row>
    <row r="180" spans="1:31">
      <c r="A180" s="315" t="s">
        <v>186</v>
      </c>
      <c r="B180" s="339" t="s">
        <v>3318</v>
      </c>
      <c r="C180" s="293" t="s">
        <v>311</v>
      </c>
      <c r="D180" s="339" t="s">
        <v>312</v>
      </c>
      <c r="E180" s="266">
        <v>69</v>
      </c>
      <c r="F180" s="266">
        <v>69</v>
      </c>
      <c r="G180" s="264">
        <v>66</v>
      </c>
      <c r="H180" s="264">
        <v>66</v>
      </c>
      <c r="I180" s="264">
        <v>66</v>
      </c>
      <c r="J180" s="264">
        <v>66</v>
      </c>
      <c r="K180" s="294">
        <v>0.9</v>
      </c>
      <c r="L180" s="267">
        <v>1</v>
      </c>
      <c r="M180" s="267">
        <v>1</v>
      </c>
      <c r="N180" s="267">
        <v>1</v>
      </c>
      <c r="O180" s="332">
        <v>2316</v>
      </c>
      <c r="P180" s="266">
        <v>2315</v>
      </c>
      <c r="Q180" s="266">
        <v>69</v>
      </c>
      <c r="R180" s="264">
        <v>66</v>
      </c>
      <c r="S180" s="264">
        <v>66</v>
      </c>
      <c r="T180" s="267">
        <v>0.999568221070812</v>
      </c>
      <c r="U180" s="267">
        <v>1</v>
      </c>
      <c r="V180" s="268">
        <v>1</v>
      </c>
      <c r="W180" s="268">
        <v>1</v>
      </c>
      <c r="X180" s="295">
        <v>0</v>
      </c>
      <c r="Y180" s="271">
        <v>532</v>
      </c>
      <c r="Z180" s="333">
        <v>532</v>
      </c>
      <c r="AA180" s="333">
        <v>579</v>
      </c>
      <c r="AB180" s="333">
        <v>579</v>
      </c>
      <c r="AC180" s="334">
        <v>1</v>
      </c>
      <c r="AD180" s="268">
        <v>1</v>
      </c>
      <c r="AE180" s="295">
        <v>0</v>
      </c>
    </row>
    <row r="181" spans="1:31">
      <c r="A181" s="315" t="s">
        <v>186</v>
      </c>
      <c r="B181" s="339" t="s">
        <v>3318</v>
      </c>
      <c r="C181" s="293" t="s">
        <v>313</v>
      </c>
      <c r="D181" s="339" t="s">
        <v>314</v>
      </c>
      <c r="E181" s="266">
        <v>49</v>
      </c>
      <c r="F181" s="266">
        <v>49</v>
      </c>
      <c r="G181" s="264">
        <v>43</v>
      </c>
      <c r="H181" s="264">
        <v>43</v>
      </c>
      <c r="I181" s="264">
        <v>47</v>
      </c>
      <c r="J181" s="264">
        <v>47</v>
      </c>
      <c r="K181" s="294">
        <v>0.9</v>
      </c>
      <c r="L181" s="267">
        <v>1</v>
      </c>
      <c r="M181" s="267">
        <v>1</v>
      </c>
      <c r="N181" s="267">
        <v>1</v>
      </c>
      <c r="O181" s="332">
        <v>1404</v>
      </c>
      <c r="P181" s="266">
        <v>1404</v>
      </c>
      <c r="Q181" s="266">
        <v>49</v>
      </c>
      <c r="R181" s="264">
        <v>43</v>
      </c>
      <c r="S181" s="264">
        <v>47</v>
      </c>
      <c r="T181" s="267">
        <v>1</v>
      </c>
      <c r="U181" s="267">
        <v>1</v>
      </c>
      <c r="V181" s="268">
        <v>1</v>
      </c>
      <c r="W181" s="268">
        <v>1</v>
      </c>
      <c r="X181" s="295">
        <v>0</v>
      </c>
      <c r="Y181" s="271">
        <v>335</v>
      </c>
      <c r="Z181" s="333">
        <v>335</v>
      </c>
      <c r="AA181" s="333">
        <v>343</v>
      </c>
      <c r="AB181" s="333">
        <v>343</v>
      </c>
      <c r="AC181" s="334">
        <v>1</v>
      </c>
      <c r="AD181" s="268">
        <v>1</v>
      </c>
      <c r="AE181" s="295">
        <v>0</v>
      </c>
    </row>
    <row r="182" spans="1:31">
      <c r="A182" s="315" t="s">
        <v>186</v>
      </c>
      <c r="B182" s="339" t="s">
        <v>3318</v>
      </c>
      <c r="C182" s="293" t="s">
        <v>315</v>
      </c>
      <c r="D182" s="339" t="s">
        <v>316</v>
      </c>
      <c r="E182" s="266">
        <v>77</v>
      </c>
      <c r="F182" s="266">
        <v>77</v>
      </c>
      <c r="G182" s="264">
        <v>71</v>
      </c>
      <c r="H182" s="264">
        <v>71</v>
      </c>
      <c r="I182" s="264">
        <v>77</v>
      </c>
      <c r="J182" s="264">
        <v>76</v>
      </c>
      <c r="K182" s="294">
        <v>0.9</v>
      </c>
      <c r="L182" s="267">
        <v>1</v>
      </c>
      <c r="M182" s="267">
        <v>1</v>
      </c>
      <c r="N182" s="267">
        <v>0.987012987012987</v>
      </c>
      <c r="O182" s="332">
        <v>2307</v>
      </c>
      <c r="P182" s="266">
        <v>2245</v>
      </c>
      <c r="Q182" s="266">
        <v>77</v>
      </c>
      <c r="R182" s="264">
        <v>70</v>
      </c>
      <c r="S182" s="264">
        <v>73</v>
      </c>
      <c r="T182" s="267">
        <v>0.973125270914608</v>
      </c>
      <c r="U182" s="267">
        <v>1</v>
      </c>
      <c r="V182" s="268">
        <v>0.985915492957746</v>
      </c>
      <c r="W182" s="268">
        <v>0.948051948051948</v>
      </c>
      <c r="X182" s="295">
        <v>0.0140845070422535</v>
      </c>
      <c r="Y182" s="271">
        <v>559</v>
      </c>
      <c r="Z182" s="333">
        <v>546</v>
      </c>
      <c r="AA182" s="333">
        <v>564</v>
      </c>
      <c r="AB182" s="333">
        <v>553</v>
      </c>
      <c r="AC182" s="334">
        <v>0.976744186046512</v>
      </c>
      <c r="AD182" s="268">
        <v>0.980496453900709</v>
      </c>
      <c r="AE182" s="295">
        <v>-0.00375226785419769</v>
      </c>
    </row>
    <row r="183" spans="1:31">
      <c r="A183" s="315" t="s">
        <v>186</v>
      </c>
      <c r="B183" s="339" t="s">
        <v>3318</v>
      </c>
      <c r="C183" s="293" t="s">
        <v>317</v>
      </c>
      <c r="D183" s="339" t="s">
        <v>317</v>
      </c>
      <c r="E183" s="266">
        <v>100</v>
      </c>
      <c r="F183" s="266">
        <v>100</v>
      </c>
      <c r="G183" s="264">
        <v>92</v>
      </c>
      <c r="H183" s="264">
        <v>92</v>
      </c>
      <c r="I183" s="264">
        <v>102</v>
      </c>
      <c r="J183" s="264">
        <v>102</v>
      </c>
      <c r="K183" s="294">
        <v>0.9</v>
      </c>
      <c r="L183" s="267">
        <v>1</v>
      </c>
      <c r="M183" s="267">
        <v>1</v>
      </c>
      <c r="N183" s="267">
        <v>1</v>
      </c>
      <c r="O183" s="332">
        <v>3081</v>
      </c>
      <c r="P183" s="266">
        <v>2881</v>
      </c>
      <c r="Q183" s="266">
        <v>84</v>
      </c>
      <c r="R183" s="264">
        <v>81</v>
      </c>
      <c r="S183" s="264">
        <v>97</v>
      </c>
      <c r="T183" s="267">
        <v>0.935086011035378</v>
      </c>
      <c r="U183" s="267">
        <v>0.84</v>
      </c>
      <c r="V183" s="268">
        <v>0.880434782608696</v>
      </c>
      <c r="W183" s="268">
        <v>0.950980392156863</v>
      </c>
      <c r="X183" s="295">
        <v>-0.0404347826086957</v>
      </c>
      <c r="Y183" s="271">
        <v>731</v>
      </c>
      <c r="Z183" s="333">
        <v>680</v>
      </c>
      <c r="AA183" s="333">
        <v>740</v>
      </c>
      <c r="AB183" s="333">
        <v>692</v>
      </c>
      <c r="AC183" s="334">
        <v>0.930232558139535</v>
      </c>
      <c r="AD183" s="268">
        <v>0.935135135135135</v>
      </c>
      <c r="AE183" s="295">
        <v>-0.00490257699560026</v>
      </c>
    </row>
    <row r="184" spans="1:31">
      <c r="A184" s="315" t="s">
        <v>186</v>
      </c>
      <c r="B184" s="339" t="s">
        <v>3318</v>
      </c>
      <c r="C184" s="293" t="s">
        <v>318</v>
      </c>
      <c r="D184" s="339" t="s">
        <v>318</v>
      </c>
      <c r="E184" s="266">
        <v>87</v>
      </c>
      <c r="F184" s="266">
        <v>87</v>
      </c>
      <c r="G184" s="264">
        <v>75</v>
      </c>
      <c r="H184" s="264">
        <v>75</v>
      </c>
      <c r="I184" s="264">
        <v>81</v>
      </c>
      <c r="J184" s="264">
        <v>80</v>
      </c>
      <c r="K184" s="294">
        <v>0.9</v>
      </c>
      <c r="L184" s="267">
        <v>1</v>
      </c>
      <c r="M184" s="267">
        <v>1</v>
      </c>
      <c r="N184" s="267">
        <v>0.987654320987654</v>
      </c>
      <c r="O184" s="332">
        <v>2471</v>
      </c>
      <c r="P184" s="266">
        <v>2333</v>
      </c>
      <c r="Q184" s="266">
        <v>84</v>
      </c>
      <c r="R184" s="264">
        <v>69</v>
      </c>
      <c r="S184" s="264">
        <v>74</v>
      </c>
      <c r="T184" s="267">
        <v>0.944152165115338</v>
      </c>
      <c r="U184" s="267">
        <v>0.96551724137931</v>
      </c>
      <c r="V184" s="268">
        <v>0.92</v>
      </c>
      <c r="W184" s="268">
        <v>0.91358024691358</v>
      </c>
      <c r="X184" s="295">
        <v>0.0455172413793103</v>
      </c>
      <c r="Y184" s="271">
        <v>605</v>
      </c>
      <c r="Z184" s="333">
        <v>575</v>
      </c>
      <c r="AA184" s="333">
        <v>584</v>
      </c>
      <c r="AB184" s="333">
        <v>551</v>
      </c>
      <c r="AC184" s="334">
        <v>0.950413223140496</v>
      </c>
      <c r="AD184" s="268">
        <v>0.943493150684932</v>
      </c>
      <c r="AE184" s="295">
        <v>0.00692007245556436</v>
      </c>
    </row>
    <row r="185" spans="1:31">
      <c r="A185" s="315" t="s">
        <v>186</v>
      </c>
      <c r="B185" s="339" t="s">
        <v>3318</v>
      </c>
      <c r="C185" s="293" t="s">
        <v>319</v>
      </c>
      <c r="D185" s="339" t="s">
        <v>320</v>
      </c>
      <c r="E185" s="266">
        <v>78</v>
      </c>
      <c r="F185" s="266">
        <v>78</v>
      </c>
      <c r="G185" s="264">
        <v>71</v>
      </c>
      <c r="H185" s="264">
        <v>71</v>
      </c>
      <c r="I185" s="264">
        <v>78</v>
      </c>
      <c r="J185" s="264">
        <v>78</v>
      </c>
      <c r="K185" s="294">
        <v>0.9</v>
      </c>
      <c r="L185" s="267">
        <v>1</v>
      </c>
      <c r="M185" s="267">
        <v>1</v>
      </c>
      <c r="N185" s="267">
        <v>1</v>
      </c>
      <c r="O185" s="332">
        <v>2268</v>
      </c>
      <c r="P185" s="266">
        <v>2234</v>
      </c>
      <c r="Q185" s="266">
        <v>78</v>
      </c>
      <c r="R185" s="264">
        <v>71</v>
      </c>
      <c r="S185" s="264">
        <v>78</v>
      </c>
      <c r="T185" s="267">
        <v>0.985008818342152</v>
      </c>
      <c r="U185" s="267">
        <v>1</v>
      </c>
      <c r="V185" s="268">
        <v>1</v>
      </c>
      <c r="W185" s="268">
        <v>1</v>
      </c>
      <c r="X185" s="295">
        <v>0</v>
      </c>
      <c r="Y185" s="271">
        <v>555</v>
      </c>
      <c r="Z185" s="333">
        <v>551</v>
      </c>
      <c r="AA185" s="333">
        <v>553</v>
      </c>
      <c r="AB185" s="333">
        <v>544</v>
      </c>
      <c r="AC185" s="334">
        <v>0.992792792792793</v>
      </c>
      <c r="AD185" s="268">
        <v>0.98372513562387</v>
      </c>
      <c r="AE185" s="295">
        <v>0.00906765716892299</v>
      </c>
    </row>
    <row r="186" spans="1:31">
      <c r="A186" s="315" t="s">
        <v>186</v>
      </c>
      <c r="B186" s="339" t="s">
        <v>3318</v>
      </c>
      <c r="C186" s="293" t="s">
        <v>321</v>
      </c>
      <c r="D186" s="339" t="s">
        <v>321</v>
      </c>
      <c r="E186" s="266">
        <v>83</v>
      </c>
      <c r="F186" s="266">
        <v>83</v>
      </c>
      <c r="G186" s="264">
        <v>84</v>
      </c>
      <c r="H186" s="264">
        <v>84</v>
      </c>
      <c r="I186" s="264">
        <v>84</v>
      </c>
      <c r="J186" s="264">
        <v>84</v>
      </c>
      <c r="K186" s="294">
        <v>0.9</v>
      </c>
      <c r="L186" s="267">
        <v>1</v>
      </c>
      <c r="M186" s="267">
        <v>1</v>
      </c>
      <c r="N186" s="267">
        <v>1</v>
      </c>
      <c r="O186" s="332">
        <v>2367</v>
      </c>
      <c r="P186" s="266">
        <v>2251</v>
      </c>
      <c r="Q186" s="266">
        <v>83</v>
      </c>
      <c r="R186" s="264">
        <v>84</v>
      </c>
      <c r="S186" s="264">
        <v>84</v>
      </c>
      <c r="T186" s="267">
        <v>0.95099281791297</v>
      </c>
      <c r="U186" s="267">
        <v>1</v>
      </c>
      <c r="V186" s="268">
        <v>1</v>
      </c>
      <c r="W186" s="268">
        <v>1</v>
      </c>
      <c r="X186" s="295">
        <v>0</v>
      </c>
      <c r="Y186" s="271">
        <v>597</v>
      </c>
      <c r="Z186" s="333">
        <v>596</v>
      </c>
      <c r="AA186" s="333">
        <v>558</v>
      </c>
      <c r="AB186" s="333">
        <v>555</v>
      </c>
      <c r="AC186" s="334">
        <v>0.998324958123953</v>
      </c>
      <c r="AD186" s="268">
        <v>0.994623655913978</v>
      </c>
      <c r="AE186" s="295">
        <v>0.00370130220997456</v>
      </c>
    </row>
    <row r="187" spans="1:31">
      <c r="A187" s="315" t="s">
        <v>186</v>
      </c>
      <c r="B187" s="339" t="s">
        <v>3318</v>
      </c>
      <c r="C187" s="293" t="s">
        <v>322</v>
      </c>
      <c r="D187" s="339" t="s">
        <v>323</v>
      </c>
      <c r="E187" s="266">
        <v>21</v>
      </c>
      <c r="F187" s="266">
        <v>20</v>
      </c>
      <c r="G187" s="264">
        <v>22</v>
      </c>
      <c r="H187" s="264">
        <v>22</v>
      </c>
      <c r="I187" s="264">
        <v>22</v>
      </c>
      <c r="J187" s="264">
        <v>21</v>
      </c>
      <c r="K187" s="294">
        <v>0.9</v>
      </c>
      <c r="L187" s="267">
        <v>0.952380952380952</v>
      </c>
      <c r="M187" s="267">
        <v>1</v>
      </c>
      <c r="N187" s="267">
        <v>0.954545454545455</v>
      </c>
      <c r="O187" s="332">
        <v>623</v>
      </c>
      <c r="P187" s="266">
        <v>537</v>
      </c>
      <c r="Q187" s="266">
        <v>15</v>
      </c>
      <c r="R187" s="264">
        <v>17</v>
      </c>
      <c r="S187" s="264">
        <v>14</v>
      </c>
      <c r="T187" s="267">
        <v>0.861958266452649</v>
      </c>
      <c r="U187" s="267">
        <v>0.714285714285714</v>
      </c>
      <c r="V187" s="268">
        <v>0.772727272727273</v>
      </c>
      <c r="W187" s="268">
        <v>0.636363636363636</v>
      </c>
      <c r="X187" s="295">
        <v>-0.0584415584415584</v>
      </c>
      <c r="Y187" s="271">
        <v>160</v>
      </c>
      <c r="Z187" s="333">
        <v>132</v>
      </c>
      <c r="AA187" s="333">
        <v>141</v>
      </c>
      <c r="AB187" s="333">
        <v>126</v>
      </c>
      <c r="AC187" s="334">
        <v>0.825</v>
      </c>
      <c r="AD187" s="268">
        <v>0.893617021276596</v>
      </c>
      <c r="AE187" s="295">
        <v>-0.0686170212765957</v>
      </c>
    </row>
    <row r="188" spans="1:31">
      <c r="A188" s="315" t="s">
        <v>186</v>
      </c>
      <c r="B188" s="339" t="s">
        <v>3318</v>
      </c>
      <c r="C188" s="293" t="s">
        <v>324</v>
      </c>
      <c r="D188" s="339" t="s">
        <v>325</v>
      </c>
      <c r="E188" s="266">
        <v>65</v>
      </c>
      <c r="F188" s="266">
        <v>64</v>
      </c>
      <c r="G188" s="264">
        <v>62</v>
      </c>
      <c r="H188" s="264">
        <v>62</v>
      </c>
      <c r="I188" s="264">
        <v>59</v>
      </c>
      <c r="J188" s="264">
        <v>59</v>
      </c>
      <c r="K188" s="294">
        <v>0.9</v>
      </c>
      <c r="L188" s="267">
        <v>0.984615384615385</v>
      </c>
      <c r="M188" s="267">
        <v>1</v>
      </c>
      <c r="N188" s="267">
        <v>1</v>
      </c>
      <c r="O188" s="332">
        <v>1824</v>
      </c>
      <c r="P188" s="266">
        <v>1815</v>
      </c>
      <c r="Q188" s="266">
        <v>64</v>
      </c>
      <c r="R188" s="264">
        <v>62</v>
      </c>
      <c r="S188" s="264">
        <v>59</v>
      </c>
      <c r="T188" s="267">
        <v>0.995065789473684</v>
      </c>
      <c r="U188" s="267">
        <v>0.984615384615385</v>
      </c>
      <c r="V188" s="268">
        <v>1</v>
      </c>
      <c r="W188" s="268">
        <v>1</v>
      </c>
      <c r="X188" s="295">
        <v>-0.0153846153846153</v>
      </c>
      <c r="Y188" s="271">
        <v>448</v>
      </c>
      <c r="Z188" s="333">
        <v>447</v>
      </c>
      <c r="AA188" s="333">
        <v>439</v>
      </c>
      <c r="AB188" s="333">
        <v>438</v>
      </c>
      <c r="AC188" s="334">
        <v>0.997767857142857</v>
      </c>
      <c r="AD188" s="268">
        <v>0.997722095671982</v>
      </c>
      <c r="AE188" s="295">
        <v>4.57614708753162e-5</v>
      </c>
    </row>
    <row r="189" spans="1:31">
      <c r="A189" s="315" t="s">
        <v>186</v>
      </c>
      <c r="B189" s="339" t="s">
        <v>40</v>
      </c>
      <c r="C189" s="293" t="s">
        <v>326</v>
      </c>
      <c r="D189" s="339" t="s">
        <v>327</v>
      </c>
      <c r="E189" s="266">
        <v>0</v>
      </c>
      <c r="F189" s="266">
        <v>0</v>
      </c>
      <c r="G189" s="264">
        <v>0</v>
      </c>
      <c r="H189" s="264">
        <v>0</v>
      </c>
      <c r="I189" s="264">
        <v>0</v>
      </c>
      <c r="J189" s="264">
        <v>0</v>
      </c>
      <c r="K189" s="294">
        <v>0.9</v>
      </c>
      <c r="L189" s="267">
        <v>0</v>
      </c>
      <c r="M189" s="267">
        <v>0</v>
      </c>
      <c r="N189" s="267">
        <v>0</v>
      </c>
      <c r="O189" s="332">
        <v>0</v>
      </c>
      <c r="P189" s="266">
        <v>0</v>
      </c>
      <c r="Q189" s="266">
        <v>0</v>
      </c>
      <c r="R189" s="264">
        <v>0</v>
      </c>
      <c r="S189" s="264">
        <v>0</v>
      </c>
      <c r="T189" s="267">
        <v>0</v>
      </c>
      <c r="U189" s="267">
        <v>0</v>
      </c>
      <c r="V189" s="268">
        <v>0</v>
      </c>
      <c r="W189" s="268">
        <v>0</v>
      </c>
      <c r="X189" s="295">
        <v>0</v>
      </c>
      <c r="Y189" s="271">
        <v>0</v>
      </c>
      <c r="Z189" s="333">
        <v>0</v>
      </c>
      <c r="AA189" s="333">
        <v>0</v>
      </c>
      <c r="AB189" s="333">
        <v>0</v>
      </c>
      <c r="AC189" s="334">
        <v>0</v>
      </c>
      <c r="AD189" s="268">
        <v>0</v>
      </c>
      <c r="AE189" s="295">
        <v>0</v>
      </c>
    </row>
    <row r="190" spans="1:31">
      <c r="A190" s="315" t="s">
        <v>186</v>
      </c>
      <c r="B190" s="339" t="s">
        <v>3319</v>
      </c>
      <c r="C190" s="293" t="s">
        <v>328</v>
      </c>
      <c r="D190" s="339" t="s">
        <v>329</v>
      </c>
      <c r="E190" s="266">
        <v>85</v>
      </c>
      <c r="F190" s="266">
        <v>85</v>
      </c>
      <c r="G190" s="264">
        <v>72</v>
      </c>
      <c r="H190" s="264">
        <v>72</v>
      </c>
      <c r="I190" s="264">
        <v>80</v>
      </c>
      <c r="J190" s="264">
        <v>80</v>
      </c>
      <c r="K190" s="294">
        <v>0.9</v>
      </c>
      <c r="L190" s="267">
        <v>1</v>
      </c>
      <c r="M190" s="267">
        <v>1</v>
      </c>
      <c r="N190" s="267">
        <v>1</v>
      </c>
      <c r="O190" s="332">
        <v>2407</v>
      </c>
      <c r="P190" s="266">
        <v>2349</v>
      </c>
      <c r="Q190" s="266">
        <v>85</v>
      </c>
      <c r="R190" s="264">
        <v>72</v>
      </c>
      <c r="S190" s="264">
        <v>77</v>
      </c>
      <c r="T190" s="267">
        <v>0.975903614457831</v>
      </c>
      <c r="U190" s="267">
        <v>1</v>
      </c>
      <c r="V190" s="268">
        <v>1</v>
      </c>
      <c r="W190" s="268">
        <v>0.9625</v>
      </c>
      <c r="X190" s="295">
        <v>0</v>
      </c>
      <c r="Y190" s="271">
        <v>585</v>
      </c>
      <c r="Z190" s="333">
        <v>577</v>
      </c>
      <c r="AA190" s="333">
        <v>577</v>
      </c>
      <c r="AB190" s="333">
        <v>563</v>
      </c>
      <c r="AC190" s="334">
        <v>0.986324786324786</v>
      </c>
      <c r="AD190" s="268">
        <v>0.975736568457539</v>
      </c>
      <c r="AE190" s="295">
        <v>0.0105882178672474</v>
      </c>
    </row>
    <row r="191" spans="1:31">
      <c r="A191" s="315" t="s">
        <v>186</v>
      </c>
      <c r="B191" s="339" t="s">
        <v>3319</v>
      </c>
      <c r="C191" s="293" t="s">
        <v>330</v>
      </c>
      <c r="D191" s="339" t="s">
        <v>331</v>
      </c>
      <c r="E191" s="266">
        <v>117</v>
      </c>
      <c r="F191" s="266">
        <v>114</v>
      </c>
      <c r="G191" s="264">
        <v>115</v>
      </c>
      <c r="H191" s="264">
        <v>111</v>
      </c>
      <c r="I191" s="264">
        <v>118</v>
      </c>
      <c r="J191" s="264">
        <v>114</v>
      </c>
      <c r="K191" s="294">
        <v>0.9</v>
      </c>
      <c r="L191" s="267">
        <v>0.974358974358974</v>
      </c>
      <c r="M191" s="267">
        <v>0.965217391304348</v>
      </c>
      <c r="N191" s="267">
        <v>0.966101694915254</v>
      </c>
      <c r="O191" s="332">
        <v>3469</v>
      </c>
      <c r="P191" s="266">
        <v>3359</v>
      </c>
      <c r="Q191" s="266">
        <v>113</v>
      </c>
      <c r="R191" s="264">
        <v>111</v>
      </c>
      <c r="S191" s="264">
        <v>113</v>
      </c>
      <c r="T191" s="267">
        <v>0.968290573652349</v>
      </c>
      <c r="U191" s="267">
        <v>0.965811965811966</v>
      </c>
      <c r="V191" s="268">
        <v>0.965217391304348</v>
      </c>
      <c r="W191" s="268">
        <v>0.957627118644068</v>
      </c>
      <c r="X191" s="295">
        <v>0.000594574507618018</v>
      </c>
      <c r="Y191" s="271">
        <v>831</v>
      </c>
      <c r="Z191" s="333">
        <v>803</v>
      </c>
      <c r="AA191" s="333">
        <v>837</v>
      </c>
      <c r="AB191" s="333">
        <v>813</v>
      </c>
      <c r="AC191" s="334">
        <v>0.966305655836342</v>
      </c>
      <c r="AD191" s="268">
        <v>0.971326164874552</v>
      </c>
      <c r="AE191" s="295">
        <v>-0.00502050903821016</v>
      </c>
    </row>
    <row r="192" spans="1:31">
      <c r="A192" s="315" t="s">
        <v>186</v>
      </c>
      <c r="B192" s="339" t="s">
        <v>3319</v>
      </c>
      <c r="C192" s="293" t="s">
        <v>332</v>
      </c>
      <c r="D192" s="339" t="s">
        <v>333</v>
      </c>
      <c r="E192" s="266">
        <v>67</v>
      </c>
      <c r="F192" s="266">
        <v>67</v>
      </c>
      <c r="G192" s="264">
        <v>59</v>
      </c>
      <c r="H192" s="264">
        <v>57</v>
      </c>
      <c r="I192" s="264">
        <v>56</v>
      </c>
      <c r="J192" s="264">
        <v>56</v>
      </c>
      <c r="K192" s="294">
        <v>0.9</v>
      </c>
      <c r="L192" s="267">
        <v>1</v>
      </c>
      <c r="M192" s="267">
        <v>0.966101694915254</v>
      </c>
      <c r="N192" s="267">
        <v>1</v>
      </c>
      <c r="O192" s="332">
        <v>1952</v>
      </c>
      <c r="P192" s="266">
        <v>1880</v>
      </c>
      <c r="Q192" s="266">
        <v>66</v>
      </c>
      <c r="R192" s="264">
        <v>56</v>
      </c>
      <c r="S192" s="264">
        <v>55</v>
      </c>
      <c r="T192" s="267">
        <v>0.963114754098361</v>
      </c>
      <c r="U192" s="267">
        <v>0.985074626865672</v>
      </c>
      <c r="V192" s="268">
        <v>0.949152542372881</v>
      </c>
      <c r="W192" s="268">
        <v>0.982142857142857</v>
      </c>
      <c r="X192" s="295">
        <v>0.0359220844927902</v>
      </c>
      <c r="Y192" s="271">
        <v>456</v>
      </c>
      <c r="Z192" s="333">
        <v>440</v>
      </c>
      <c r="AA192" s="333">
        <v>475</v>
      </c>
      <c r="AB192" s="333">
        <v>459</v>
      </c>
      <c r="AC192" s="334">
        <v>0.964912280701754</v>
      </c>
      <c r="AD192" s="268">
        <v>0.966315789473684</v>
      </c>
      <c r="AE192" s="295">
        <v>-0.00140350877192985</v>
      </c>
    </row>
    <row r="193" spans="1:31">
      <c r="A193" s="315" t="s">
        <v>186</v>
      </c>
      <c r="B193" s="339" t="s">
        <v>3319</v>
      </c>
      <c r="C193" s="293" t="s">
        <v>334</v>
      </c>
      <c r="D193" s="339" t="s">
        <v>335</v>
      </c>
      <c r="E193" s="266">
        <v>56</v>
      </c>
      <c r="F193" s="266">
        <v>55</v>
      </c>
      <c r="G193" s="264">
        <v>54</v>
      </c>
      <c r="H193" s="264">
        <v>54</v>
      </c>
      <c r="I193" s="264">
        <v>52</v>
      </c>
      <c r="J193" s="264">
        <v>52</v>
      </c>
      <c r="K193" s="294">
        <v>0.9</v>
      </c>
      <c r="L193" s="267">
        <v>0.982142857142857</v>
      </c>
      <c r="M193" s="267">
        <v>1</v>
      </c>
      <c r="N193" s="267">
        <v>1</v>
      </c>
      <c r="O193" s="332">
        <v>1603</v>
      </c>
      <c r="P193" s="266">
        <v>1549</v>
      </c>
      <c r="Q193" s="266">
        <v>54</v>
      </c>
      <c r="R193" s="264">
        <v>50</v>
      </c>
      <c r="S193" s="264">
        <v>50</v>
      </c>
      <c r="T193" s="267">
        <v>0.966313162819713</v>
      </c>
      <c r="U193" s="267">
        <v>0.964285714285714</v>
      </c>
      <c r="V193" s="268">
        <v>0.925925925925926</v>
      </c>
      <c r="W193" s="268">
        <v>0.961538461538462</v>
      </c>
      <c r="X193" s="295">
        <v>0.0383597883597884</v>
      </c>
      <c r="Y193" s="271">
        <v>397</v>
      </c>
      <c r="Z193" s="333">
        <v>381</v>
      </c>
      <c r="AA193" s="333">
        <v>392</v>
      </c>
      <c r="AB193" s="333">
        <v>383</v>
      </c>
      <c r="AC193" s="334">
        <v>0.959697732997481</v>
      </c>
      <c r="AD193" s="268">
        <v>0.977040816326531</v>
      </c>
      <c r="AE193" s="295">
        <v>-0.0173430833290495</v>
      </c>
    </row>
    <row r="194" spans="1:31">
      <c r="A194" s="315" t="s">
        <v>186</v>
      </c>
      <c r="B194" s="339" t="s">
        <v>3319</v>
      </c>
      <c r="C194" s="293" t="s">
        <v>336</v>
      </c>
      <c r="D194" s="339" t="s">
        <v>337</v>
      </c>
      <c r="E194" s="266">
        <v>111</v>
      </c>
      <c r="F194" s="266">
        <v>108</v>
      </c>
      <c r="G194" s="264">
        <v>96</v>
      </c>
      <c r="H194" s="264">
        <v>92</v>
      </c>
      <c r="I194" s="264">
        <v>94</v>
      </c>
      <c r="J194" s="264">
        <v>90</v>
      </c>
      <c r="K194" s="294">
        <v>0.9</v>
      </c>
      <c r="L194" s="267">
        <v>0.972972972972973</v>
      </c>
      <c r="M194" s="267">
        <v>0.958333333333333</v>
      </c>
      <c r="N194" s="267">
        <v>0.957446808510638</v>
      </c>
      <c r="O194" s="332">
        <v>3067</v>
      </c>
      <c r="P194" s="266">
        <v>2899</v>
      </c>
      <c r="Q194" s="266">
        <v>105</v>
      </c>
      <c r="R194" s="264">
        <v>89</v>
      </c>
      <c r="S194" s="264">
        <v>85</v>
      </c>
      <c r="T194" s="267">
        <v>0.945223345288556</v>
      </c>
      <c r="U194" s="267">
        <v>0.945945945945946</v>
      </c>
      <c r="V194" s="268">
        <v>0.927083333333333</v>
      </c>
      <c r="W194" s="268">
        <v>0.904255319148936</v>
      </c>
      <c r="X194" s="295">
        <v>0.0188626126126126</v>
      </c>
      <c r="Y194" s="271">
        <v>747</v>
      </c>
      <c r="Z194" s="333">
        <v>706</v>
      </c>
      <c r="AA194" s="333">
        <v>732</v>
      </c>
      <c r="AB194" s="333">
        <v>693</v>
      </c>
      <c r="AC194" s="334">
        <v>0.945113788487282</v>
      </c>
      <c r="AD194" s="268">
        <v>0.94672131147541</v>
      </c>
      <c r="AE194" s="295">
        <v>-0.00160752298812739</v>
      </c>
    </row>
    <row r="195" spans="1:31">
      <c r="A195" s="315" t="s">
        <v>186</v>
      </c>
      <c r="B195" s="339" t="s">
        <v>3319</v>
      </c>
      <c r="C195" s="293" t="s">
        <v>338</v>
      </c>
      <c r="D195" s="339" t="s">
        <v>339</v>
      </c>
      <c r="E195" s="266">
        <v>0</v>
      </c>
      <c r="F195" s="266">
        <v>0</v>
      </c>
      <c r="G195" s="264">
        <v>0</v>
      </c>
      <c r="H195" s="264">
        <v>0</v>
      </c>
      <c r="I195" s="264">
        <v>0</v>
      </c>
      <c r="J195" s="264">
        <v>0</v>
      </c>
      <c r="K195" s="294">
        <v>0.9</v>
      </c>
      <c r="L195" s="267">
        <v>0</v>
      </c>
      <c r="M195" s="267">
        <v>0</v>
      </c>
      <c r="N195" s="267">
        <v>0</v>
      </c>
      <c r="O195" s="332">
        <v>1494</v>
      </c>
      <c r="P195" s="266">
        <v>1455</v>
      </c>
      <c r="Q195" s="266">
        <v>0</v>
      </c>
      <c r="R195" s="264">
        <v>0</v>
      </c>
      <c r="S195" s="264">
        <v>0</v>
      </c>
      <c r="T195" s="267">
        <v>0.973895582329317</v>
      </c>
      <c r="U195" s="267">
        <v>0</v>
      </c>
      <c r="V195" s="268">
        <v>0</v>
      </c>
      <c r="W195" s="268">
        <v>0</v>
      </c>
      <c r="X195" s="295">
        <v>0</v>
      </c>
      <c r="Y195" s="271">
        <v>0</v>
      </c>
      <c r="Z195" s="333">
        <v>0</v>
      </c>
      <c r="AA195" s="333">
        <v>187</v>
      </c>
      <c r="AB195" s="333">
        <v>184</v>
      </c>
      <c r="AC195" s="334">
        <v>0</v>
      </c>
      <c r="AD195" s="268">
        <v>0.983957219251337</v>
      </c>
      <c r="AE195" s="295">
        <v>-0.983957219251337</v>
      </c>
    </row>
    <row r="196" spans="1:31">
      <c r="A196" s="315" t="s">
        <v>186</v>
      </c>
      <c r="B196" s="339" t="s">
        <v>3319</v>
      </c>
      <c r="C196" s="293" t="s">
        <v>340</v>
      </c>
      <c r="D196" s="339" t="s">
        <v>341</v>
      </c>
      <c r="E196" s="266">
        <v>68</v>
      </c>
      <c r="F196" s="266">
        <v>68</v>
      </c>
      <c r="G196" s="264">
        <v>63</v>
      </c>
      <c r="H196" s="264">
        <v>62</v>
      </c>
      <c r="I196" s="264">
        <v>65</v>
      </c>
      <c r="J196" s="264">
        <v>65</v>
      </c>
      <c r="K196" s="294">
        <v>0.9</v>
      </c>
      <c r="L196" s="267">
        <v>1</v>
      </c>
      <c r="M196" s="267">
        <v>0.984126984126984</v>
      </c>
      <c r="N196" s="267">
        <v>1</v>
      </c>
      <c r="O196" s="332">
        <v>1961</v>
      </c>
      <c r="P196" s="266">
        <v>1909</v>
      </c>
      <c r="Q196" s="266">
        <v>67</v>
      </c>
      <c r="R196" s="264">
        <v>60</v>
      </c>
      <c r="S196" s="264">
        <v>64</v>
      </c>
      <c r="T196" s="267">
        <v>0.973482916879143</v>
      </c>
      <c r="U196" s="267">
        <v>0.985294117647059</v>
      </c>
      <c r="V196" s="268">
        <v>0.952380952380952</v>
      </c>
      <c r="W196" s="268">
        <v>0.984615384615385</v>
      </c>
      <c r="X196" s="295">
        <v>0.0329131652661065</v>
      </c>
      <c r="Y196" s="271">
        <v>481</v>
      </c>
      <c r="Z196" s="333">
        <v>472</v>
      </c>
      <c r="AA196" s="333">
        <v>472</v>
      </c>
      <c r="AB196" s="333">
        <v>455</v>
      </c>
      <c r="AC196" s="334">
        <v>0.981288981288981</v>
      </c>
      <c r="AD196" s="268">
        <v>0.963983050847458</v>
      </c>
      <c r="AE196" s="295">
        <v>0.0173059304415237</v>
      </c>
    </row>
    <row r="197" spans="1:31">
      <c r="A197" s="315" t="s">
        <v>186</v>
      </c>
      <c r="B197" s="339" t="s">
        <v>3319</v>
      </c>
      <c r="C197" s="293" t="s">
        <v>342</v>
      </c>
      <c r="D197" s="339" t="s">
        <v>343</v>
      </c>
      <c r="E197" s="266">
        <v>35</v>
      </c>
      <c r="F197" s="266">
        <v>35</v>
      </c>
      <c r="G197" s="264">
        <v>31</v>
      </c>
      <c r="H197" s="264">
        <v>31</v>
      </c>
      <c r="I197" s="264">
        <v>32</v>
      </c>
      <c r="J197" s="264">
        <v>32</v>
      </c>
      <c r="K197" s="294">
        <v>0.9</v>
      </c>
      <c r="L197" s="267">
        <v>1</v>
      </c>
      <c r="M197" s="267">
        <v>1</v>
      </c>
      <c r="N197" s="267">
        <v>1</v>
      </c>
      <c r="O197" s="332">
        <v>993</v>
      </c>
      <c r="P197" s="266">
        <v>958</v>
      </c>
      <c r="Q197" s="266">
        <v>35</v>
      </c>
      <c r="R197" s="264">
        <v>30</v>
      </c>
      <c r="S197" s="264">
        <v>31</v>
      </c>
      <c r="T197" s="267">
        <v>0.964753272910373</v>
      </c>
      <c r="U197" s="267">
        <v>1</v>
      </c>
      <c r="V197" s="268">
        <v>0.967741935483871</v>
      </c>
      <c r="W197" s="268">
        <v>0.96875</v>
      </c>
      <c r="X197" s="295">
        <v>0.032258064516129</v>
      </c>
      <c r="Y197" s="271">
        <v>241</v>
      </c>
      <c r="Z197" s="333">
        <v>231</v>
      </c>
      <c r="AA197" s="333">
        <v>237</v>
      </c>
      <c r="AB197" s="333">
        <v>226</v>
      </c>
      <c r="AC197" s="334">
        <v>0.95850622406639</v>
      </c>
      <c r="AD197" s="268">
        <v>0.953586497890295</v>
      </c>
      <c r="AE197" s="295">
        <v>0.00491972617609471</v>
      </c>
    </row>
    <row r="198" spans="1:31">
      <c r="A198" s="315" t="s">
        <v>186</v>
      </c>
      <c r="B198" s="339" t="s">
        <v>3319</v>
      </c>
      <c r="C198" s="293" t="s">
        <v>344</v>
      </c>
      <c r="D198" s="339" t="s">
        <v>345</v>
      </c>
      <c r="E198" s="266">
        <v>104</v>
      </c>
      <c r="F198" s="266">
        <v>102</v>
      </c>
      <c r="G198" s="264">
        <v>95</v>
      </c>
      <c r="H198" s="264">
        <v>95</v>
      </c>
      <c r="I198" s="264">
        <v>98</v>
      </c>
      <c r="J198" s="264">
        <v>97</v>
      </c>
      <c r="K198" s="294">
        <v>0.9</v>
      </c>
      <c r="L198" s="267">
        <v>0.980769230769231</v>
      </c>
      <c r="M198" s="267">
        <v>1</v>
      </c>
      <c r="N198" s="267">
        <v>0.989795918367347</v>
      </c>
      <c r="O198" s="332">
        <v>3016</v>
      </c>
      <c r="P198" s="266">
        <v>2913</v>
      </c>
      <c r="Q198" s="266">
        <v>102</v>
      </c>
      <c r="R198" s="264">
        <v>92</v>
      </c>
      <c r="S198" s="264">
        <v>94</v>
      </c>
      <c r="T198" s="267">
        <v>0.965848806366048</v>
      </c>
      <c r="U198" s="267">
        <v>0.980769230769231</v>
      </c>
      <c r="V198" s="268">
        <v>0.968421052631579</v>
      </c>
      <c r="W198" s="268">
        <v>0.959183673469388</v>
      </c>
      <c r="X198" s="295">
        <v>0.0123481781376518</v>
      </c>
      <c r="Y198" s="271">
        <v>725</v>
      </c>
      <c r="Z198" s="333">
        <v>697</v>
      </c>
      <c r="AA198" s="333">
        <v>730</v>
      </c>
      <c r="AB198" s="333">
        <v>708</v>
      </c>
      <c r="AC198" s="334">
        <v>0.961379310344828</v>
      </c>
      <c r="AD198" s="268">
        <v>0.96986301369863</v>
      </c>
      <c r="AE198" s="295">
        <v>-0.00848370335380255</v>
      </c>
    </row>
    <row r="199" spans="1:31">
      <c r="A199" s="315" t="s">
        <v>186</v>
      </c>
      <c r="B199" s="339" t="s">
        <v>3319</v>
      </c>
      <c r="C199" s="293" t="s">
        <v>346</v>
      </c>
      <c r="D199" s="339" t="s">
        <v>347</v>
      </c>
      <c r="E199" s="266">
        <v>54</v>
      </c>
      <c r="F199" s="266">
        <v>53</v>
      </c>
      <c r="G199" s="264">
        <v>52</v>
      </c>
      <c r="H199" s="264">
        <v>52</v>
      </c>
      <c r="I199" s="264">
        <v>57</v>
      </c>
      <c r="J199" s="264">
        <v>57</v>
      </c>
      <c r="K199" s="294">
        <v>0.9</v>
      </c>
      <c r="L199" s="267">
        <v>0.981481481481482</v>
      </c>
      <c r="M199" s="267">
        <v>1</v>
      </c>
      <c r="N199" s="267">
        <v>1</v>
      </c>
      <c r="O199" s="332">
        <v>1632</v>
      </c>
      <c r="P199" s="266">
        <v>1530</v>
      </c>
      <c r="Q199" s="266">
        <v>51</v>
      </c>
      <c r="R199" s="264">
        <v>49</v>
      </c>
      <c r="S199" s="264">
        <v>55</v>
      </c>
      <c r="T199" s="267">
        <v>0.9375</v>
      </c>
      <c r="U199" s="267">
        <v>0.944444444444444</v>
      </c>
      <c r="V199" s="268">
        <v>0.942307692307692</v>
      </c>
      <c r="W199" s="268">
        <v>0.964912280701754</v>
      </c>
      <c r="X199" s="295">
        <v>0.00213675213675213</v>
      </c>
      <c r="Y199" s="271">
        <v>401</v>
      </c>
      <c r="Z199" s="333">
        <v>375</v>
      </c>
      <c r="AA199" s="333">
        <v>388</v>
      </c>
      <c r="AB199" s="333">
        <v>370</v>
      </c>
      <c r="AC199" s="334">
        <v>0.935162094763092</v>
      </c>
      <c r="AD199" s="268">
        <v>0.95360824742268</v>
      </c>
      <c r="AE199" s="295">
        <v>-0.0184461526595882</v>
      </c>
    </row>
    <row r="200" spans="1:31">
      <c r="A200" s="315" t="s">
        <v>186</v>
      </c>
      <c r="B200" s="339" t="s">
        <v>3319</v>
      </c>
      <c r="C200" s="293" t="s">
        <v>348</v>
      </c>
      <c r="D200" s="339" t="s">
        <v>349</v>
      </c>
      <c r="E200" s="266">
        <v>51</v>
      </c>
      <c r="F200" s="266">
        <v>51</v>
      </c>
      <c r="G200" s="264">
        <v>44</v>
      </c>
      <c r="H200" s="264">
        <v>44</v>
      </c>
      <c r="I200" s="264">
        <v>44</v>
      </c>
      <c r="J200" s="264">
        <v>44</v>
      </c>
      <c r="K200" s="294">
        <v>0.9</v>
      </c>
      <c r="L200" s="267">
        <v>1</v>
      </c>
      <c r="M200" s="267">
        <v>1</v>
      </c>
      <c r="N200" s="267">
        <v>1</v>
      </c>
      <c r="O200" s="332">
        <v>1366</v>
      </c>
      <c r="P200" s="266">
        <v>1312</v>
      </c>
      <c r="Q200" s="266">
        <v>49</v>
      </c>
      <c r="R200" s="264">
        <v>40</v>
      </c>
      <c r="S200" s="264">
        <v>41</v>
      </c>
      <c r="T200" s="267">
        <v>0.960468521229868</v>
      </c>
      <c r="U200" s="267">
        <v>0.96078431372549</v>
      </c>
      <c r="V200" s="268">
        <v>0.909090909090909</v>
      </c>
      <c r="W200" s="268">
        <v>0.931818181818182</v>
      </c>
      <c r="X200" s="295">
        <v>0.0516934046345812</v>
      </c>
      <c r="Y200" s="271">
        <v>335</v>
      </c>
      <c r="Z200" s="333">
        <v>321</v>
      </c>
      <c r="AA200" s="333">
        <v>329</v>
      </c>
      <c r="AB200" s="333">
        <v>313</v>
      </c>
      <c r="AC200" s="334">
        <v>0.958208955223881</v>
      </c>
      <c r="AD200" s="268">
        <v>0.951367781155015</v>
      </c>
      <c r="AE200" s="295">
        <v>0.00684117406886542</v>
      </c>
    </row>
    <row r="201" spans="1:31">
      <c r="A201" s="315" t="s">
        <v>186</v>
      </c>
      <c r="B201" s="339" t="s">
        <v>3319</v>
      </c>
      <c r="C201" s="293" t="s">
        <v>350</v>
      </c>
      <c r="D201" s="339" t="s">
        <v>351</v>
      </c>
      <c r="E201" s="266">
        <v>51</v>
      </c>
      <c r="F201" s="266">
        <v>51</v>
      </c>
      <c r="G201" s="264">
        <v>46</v>
      </c>
      <c r="H201" s="264">
        <v>46</v>
      </c>
      <c r="I201" s="264">
        <v>43</v>
      </c>
      <c r="J201" s="264">
        <v>43</v>
      </c>
      <c r="K201" s="294">
        <v>0.9</v>
      </c>
      <c r="L201" s="267">
        <v>1</v>
      </c>
      <c r="M201" s="267">
        <v>1</v>
      </c>
      <c r="N201" s="267">
        <v>1</v>
      </c>
      <c r="O201" s="332">
        <v>1393</v>
      </c>
      <c r="P201" s="266">
        <v>1375</v>
      </c>
      <c r="Q201" s="266">
        <v>51</v>
      </c>
      <c r="R201" s="264">
        <v>45</v>
      </c>
      <c r="S201" s="264">
        <v>43</v>
      </c>
      <c r="T201" s="267">
        <v>0.987078248384781</v>
      </c>
      <c r="U201" s="267">
        <v>1</v>
      </c>
      <c r="V201" s="268">
        <v>0.978260869565217</v>
      </c>
      <c r="W201" s="268">
        <v>1</v>
      </c>
      <c r="X201" s="295">
        <v>0.0217391304347826</v>
      </c>
      <c r="Y201" s="271">
        <v>342</v>
      </c>
      <c r="Z201" s="333">
        <v>339</v>
      </c>
      <c r="AA201" s="333">
        <v>327</v>
      </c>
      <c r="AB201" s="333">
        <v>326</v>
      </c>
      <c r="AC201" s="334">
        <v>0.991228070175439</v>
      </c>
      <c r="AD201" s="268">
        <v>0.996941896024465</v>
      </c>
      <c r="AE201" s="295">
        <v>-0.00571382584902624</v>
      </c>
    </row>
    <row r="202" spans="1:31">
      <c r="A202" s="315" t="s">
        <v>186</v>
      </c>
      <c r="B202" s="339" t="s">
        <v>3319</v>
      </c>
      <c r="C202" s="293" t="s">
        <v>352</v>
      </c>
      <c r="D202" s="339" t="s">
        <v>353</v>
      </c>
      <c r="E202" s="266">
        <v>101</v>
      </c>
      <c r="F202" s="266">
        <v>97</v>
      </c>
      <c r="G202" s="264">
        <v>94</v>
      </c>
      <c r="H202" s="264">
        <v>92</v>
      </c>
      <c r="I202" s="264">
        <v>95</v>
      </c>
      <c r="J202" s="264">
        <v>93</v>
      </c>
      <c r="K202" s="294">
        <v>0.9</v>
      </c>
      <c r="L202" s="267">
        <v>0.96039603960396</v>
      </c>
      <c r="M202" s="267">
        <v>0.978723404255319</v>
      </c>
      <c r="N202" s="267">
        <v>0.978947368421053</v>
      </c>
      <c r="O202" s="332">
        <v>2953</v>
      </c>
      <c r="P202" s="266">
        <v>2855</v>
      </c>
      <c r="Q202" s="266">
        <v>95</v>
      </c>
      <c r="R202" s="264">
        <v>91</v>
      </c>
      <c r="S202" s="264">
        <v>90</v>
      </c>
      <c r="T202" s="267">
        <v>0.966813410091432</v>
      </c>
      <c r="U202" s="267">
        <v>0.940594059405941</v>
      </c>
      <c r="V202" s="268">
        <v>0.968085106382979</v>
      </c>
      <c r="W202" s="268">
        <v>0.947368421052632</v>
      </c>
      <c r="X202" s="295">
        <v>-0.0274910469770382</v>
      </c>
      <c r="Y202" s="271">
        <v>725</v>
      </c>
      <c r="Z202" s="333">
        <v>697</v>
      </c>
      <c r="AA202" s="333">
        <v>719</v>
      </c>
      <c r="AB202" s="333">
        <v>698</v>
      </c>
      <c r="AC202" s="334">
        <v>0.961379310344828</v>
      </c>
      <c r="AD202" s="268">
        <v>0.970792767732962</v>
      </c>
      <c r="AE202" s="295">
        <v>-0.00941345738813482</v>
      </c>
    </row>
    <row r="203" spans="1:31">
      <c r="A203" s="315" t="s">
        <v>186</v>
      </c>
      <c r="B203" s="339" t="s">
        <v>3319</v>
      </c>
      <c r="C203" s="293" t="s">
        <v>354</v>
      </c>
      <c r="D203" s="339" t="s">
        <v>355</v>
      </c>
      <c r="E203" s="266">
        <v>48</v>
      </c>
      <c r="F203" s="266">
        <v>48</v>
      </c>
      <c r="G203" s="264">
        <v>50</v>
      </c>
      <c r="H203" s="264">
        <v>50</v>
      </c>
      <c r="I203" s="264">
        <v>45</v>
      </c>
      <c r="J203" s="264">
        <v>45</v>
      </c>
      <c r="K203" s="294">
        <v>0.9</v>
      </c>
      <c r="L203" s="267">
        <v>1</v>
      </c>
      <c r="M203" s="267">
        <v>1</v>
      </c>
      <c r="N203" s="267">
        <v>1</v>
      </c>
      <c r="O203" s="332">
        <v>1415</v>
      </c>
      <c r="P203" s="266">
        <v>1364</v>
      </c>
      <c r="Q203" s="266">
        <v>45</v>
      </c>
      <c r="R203" s="264">
        <v>49</v>
      </c>
      <c r="S203" s="264">
        <v>43</v>
      </c>
      <c r="T203" s="267">
        <v>0.963957597173145</v>
      </c>
      <c r="U203" s="267">
        <v>0.9375</v>
      </c>
      <c r="V203" s="268">
        <v>0.98</v>
      </c>
      <c r="W203" s="268">
        <v>0.955555555555556</v>
      </c>
      <c r="X203" s="295">
        <v>-0.0425</v>
      </c>
      <c r="Y203" s="271">
        <v>346</v>
      </c>
      <c r="Z203" s="333">
        <v>334</v>
      </c>
      <c r="AA203" s="333">
        <v>329</v>
      </c>
      <c r="AB203" s="333">
        <v>309</v>
      </c>
      <c r="AC203" s="334">
        <v>0.965317919075145</v>
      </c>
      <c r="AD203" s="268">
        <v>0.939209726443769</v>
      </c>
      <c r="AE203" s="295">
        <v>0.0261081926313755</v>
      </c>
    </row>
    <row r="204" spans="1:31">
      <c r="A204" s="315" t="s">
        <v>186</v>
      </c>
      <c r="B204" s="339" t="s">
        <v>3319</v>
      </c>
      <c r="C204" s="293" t="s">
        <v>356</v>
      </c>
      <c r="D204" s="339" t="s">
        <v>357</v>
      </c>
      <c r="E204" s="266">
        <v>53</v>
      </c>
      <c r="F204" s="266">
        <v>53</v>
      </c>
      <c r="G204" s="264">
        <v>47</v>
      </c>
      <c r="H204" s="264">
        <v>47</v>
      </c>
      <c r="I204" s="264">
        <v>49</v>
      </c>
      <c r="J204" s="264">
        <v>49</v>
      </c>
      <c r="K204" s="294">
        <v>0.9</v>
      </c>
      <c r="L204" s="267">
        <v>1</v>
      </c>
      <c r="M204" s="267">
        <v>1</v>
      </c>
      <c r="N204" s="267">
        <v>1</v>
      </c>
      <c r="O204" s="332">
        <v>1532</v>
      </c>
      <c r="P204" s="266">
        <v>1501</v>
      </c>
      <c r="Q204" s="266">
        <v>52</v>
      </c>
      <c r="R204" s="264">
        <v>45</v>
      </c>
      <c r="S204" s="264">
        <v>47</v>
      </c>
      <c r="T204" s="267">
        <v>0.97976501305483</v>
      </c>
      <c r="U204" s="267">
        <v>0.981132075471698</v>
      </c>
      <c r="V204" s="268">
        <v>0.957446808510638</v>
      </c>
      <c r="W204" s="268">
        <v>0.959183673469388</v>
      </c>
      <c r="X204" s="295">
        <v>0.0236852669610598</v>
      </c>
      <c r="Y204" s="271">
        <v>361</v>
      </c>
      <c r="Z204" s="333">
        <v>347</v>
      </c>
      <c r="AA204" s="333">
        <v>372</v>
      </c>
      <c r="AB204" s="333">
        <v>365</v>
      </c>
      <c r="AC204" s="334">
        <v>0.961218836565097</v>
      </c>
      <c r="AD204" s="268">
        <v>0.981182795698925</v>
      </c>
      <c r="AE204" s="295">
        <v>-0.0199639591338278</v>
      </c>
    </row>
    <row r="205" spans="1:31">
      <c r="A205" s="315" t="s">
        <v>186</v>
      </c>
      <c r="B205" s="339" t="s">
        <v>3319</v>
      </c>
      <c r="C205" s="293" t="s">
        <v>358</v>
      </c>
      <c r="D205" s="339" t="s">
        <v>359</v>
      </c>
      <c r="E205" s="266">
        <v>46</v>
      </c>
      <c r="F205" s="266">
        <v>43</v>
      </c>
      <c r="G205" s="264">
        <v>42</v>
      </c>
      <c r="H205" s="264">
        <v>41</v>
      </c>
      <c r="I205" s="264">
        <v>43</v>
      </c>
      <c r="J205" s="264">
        <v>42</v>
      </c>
      <c r="K205" s="294">
        <v>0.9</v>
      </c>
      <c r="L205" s="267">
        <v>0.934782608695652</v>
      </c>
      <c r="M205" s="267">
        <v>0.976190476190476</v>
      </c>
      <c r="N205" s="267">
        <v>0.976744186046512</v>
      </c>
      <c r="O205" s="332">
        <v>1234</v>
      </c>
      <c r="P205" s="266">
        <v>1162</v>
      </c>
      <c r="Q205" s="266">
        <v>42</v>
      </c>
      <c r="R205" s="264">
        <v>37</v>
      </c>
      <c r="S205" s="264">
        <v>38</v>
      </c>
      <c r="T205" s="267">
        <v>0.941653160453809</v>
      </c>
      <c r="U205" s="267">
        <v>0.91304347826087</v>
      </c>
      <c r="V205" s="268">
        <v>0.880952380952381</v>
      </c>
      <c r="W205" s="268">
        <v>0.883720930232558</v>
      </c>
      <c r="X205" s="295">
        <v>0.0320910973084886</v>
      </c>
      <c r="Y205" s="271">
        <v>305</v>
      </c>
      <c r="Z205" s="333">
        <v>281</v>
      </c>
      <c r="AA205" s="333">
        <v>298</v>
      </c>
      <c r="AB205" s="333">
        <v>283</v>
      </c>
      <c r="AC205" s="334">
        <v>0.921311475409836</v>
      </c>
      <c r="AD205" s="268">
        <v>0.949664429530201</v>
      </c>
      <c r="AE205" s="295">
        <v>-0.0283529541203653</v>
      </c>
    </row>
    <row r="206" spans="1:31">
      <c r="A206" s="315" t="s">
        <v>186</v>
      </c>
      <c r="B206" s="339" t="s">
        <v>3320</v>
      </c>
      <c r="C206" s="293" t="s">
        <v>360</v>
      </c>
      <c r="D206" s="339" t="s">
        <v>361</v>
      </c>
      <c r="E206" s="266">
        <v>69</v>
      </c>
      <c r="F206" s="266">
        <v>69</v>
      </c>
      <c r="G206" s="264">
        <v>67</v>
      </c>
      <c r="H206" s="264">
        <v>67</v>
      </c>
      <c r="I206" s="264">
        <v>64</v>
      </c>
      <c r="J206" s="264">
        <v>64</v>
      </c>
      <c r="K206" s="294">
        <v>0.9</v>
      </c>
      <c r="L206" s="267">
        <v>1</v>
      </c>
      <c r="M206" s="267">
        <v>1</v>
      </c>
      <c r="N206" s="267">
        <v>1</v>
      </c>
      <c r="O206" s="332">
        <v>1974</v>
      </c>
      <c r="P206" s="266">
        <v>1917</v>
      </c>
      <c r="Q206" s="266">
        <v>69</v>
      </c>
      <c r="R206" s="264">
        <v>66</v>
      </c>
      <c r="S206" s="264">
        <v>61</v>
      </c>
      <c r="T206" s="267">
        <v>0.97112462006079</v>
      </c>
      <c r="U206" s="267">
        <v>1</v>
      </c>
      <c r="V206" s="268">
        <v>0.985074626865672</v>
      </c>
      <c r="W206" s="268">
        <v>0.953125</v>
      </c>
      <c r="X206" s="295">
        <v>0.0149253731343284</v>
      </c>
      <c r="Y206" s="271">
        <v>472</v>
      </c>
      <c r="Z206" s="333">
        <v>459</v>
      </c>
      <c r="AA206" s="333">
        <v>468</v>
      </c>
      <c r="AB206" s="333">
        <v>457</v>
      </c>
      <c r="AC206" s="334">
        <v>0.972457627118644</v>
      </c>
      <c r="AD206" s="268">
        <v>0.976495726495726</v>
      </c>
      <c r="AE206" s="295">
        <v>-0.00403809937708244</v>
      </c>
    </row>
    <row r="207" spans="1:31">
      <c r="A207" s="315" t="s">
        <v>186</v>
      </c>
      <c r="B207" s="339" t="s">
        <v>3320</v>
      </c>
      <c r="C207" s="293" t="s">
        <v>362</v>
      </c>
      <c r="D207" s="339" t="s">
        <v>363</v>
      </c>
      <c r="E207" s="266">
        <v>86</v>
      </c>
      <c r="F207" s="266">
        <v>86</v>
      </c>
      <c r="G207" s="264">
        <v>76</v>
      </c>
      <c r="H207" s="264">
        <v>76</v>
      </c>
      <c r="I207" s="264">
        <v>77</v>
      </c>
      <c r="J207" s="264">
        <v>77</v>
      </c>
      <c r="K207" s="294">
        <v>0.9</v>
      </c>
      <c r="L207" s="267">
        <v>1</v>
      </c>
      <c r="M207" s="267">
        <v>1</v>
      </c>
      <c r="N207" s="267">
        <v>1</v>
      </c>
      <c r="O207" s="332">
        <v>2332</v>
      </c>
      <c r="P207" s="266">
        <v>2247</v>
      </c>
      <c r="Q207" s="266">
        <v>84</v>
      </c>
      <c r="R207" s="264">
        <v>76</v>
      </c>
      <c r="S207" s="264">
        <v>73</v>
      </c>
      <c r="T207" s="267">
        <v>0.963550600343053</v>
      </c>
      <c r="U207" s="267">
        <v>0.976744186046512</v>
      </c>
      <c r="V207" s="268">
        <v>1</v>
      </c>
      <c r="W207" s="268">
        <v>0.948051948051948</v>
      </c>
      <c r="X207" s="295">
        <v>-0.0232558139534884</v>
      </c>
      <c r="Y207" s="271">
        <v>583</v>
      </c>
      <c r="Z207" s="333">
        <v>564</v>
      </c>
      <c r="AA207" s="333">
        <v>562</v>
      </c>
      <c r="AB207" s="333">
        <v>541</v>
      </c>
      <c r="AC207" s="334">
        <v>0.967409948542024</v>
      </c>
      <c r="AD207" s="268">
        <v>0.962633451957295</v>
      </c>
      <c r="AE207" s="295">
        <v>0.00477649658472867</v>
      </c>
    </row>
    <row r="208" spans="1:31">
      <c r="A208" s="315" t="s">
        <v>186</v>
      </c>
      <c r="B208" s="339" t="s">
        <v>3320</v>
      </c>
      <c r="C208" s="293" t="s">
        <v>364</v>
      </c>
      <c r="D208" s="339" t="s">
        <v>365</v>
      </c>
      <c r="E208" s="266">
        <v>69</v>
      </c>
      <c r="F208" s="266">
        <v>69</v>
      </c>
      <c r="G208" s="264">
        <v>67</v>
      </c>
      <c r="H208" s="264">
        <v>67</v>
      </c>
      <c r="I208" s="264">
        <v>71</v>
      </c>
      <c r="J208" s="264">
        <v>71</v>
      </c>
      <c r="K208" s="294">
        <v>0.9</v>
      </c>
      <c r="L208" s="267">
        <v>1</v>
      </c>
      <c r="M208" s="267">
        <v>1</v>
      </c>
      <c r="N208" s="267">
        <v>1</v>
      </c>
      <c r="O208" s="332">
        <v>2093</v>
      </c>
      <c r="P208" s="266">
        <v>1955</v>
      </c>
      <c r="Q208" s="266">
        <v>66</v>
      </c>
      <c r="R208" s="264">
        <v>64</v>
      </c>
      <c r="S208" s="264">
        <v>66</v>
      </c>
      <c r="T208" s="267">
        <v>0.934065934065934</v>
      </c>
      <c r="U208" s="267">
        <v>0.956521739130435</v>
      </c>
      <c r="V208" s="268">
        <v>0.955223880597015</v>
      </c>
      <c r="W208" s="268">
        <v>0.929577464788732</v>
      </c>
      <c r="X208" s="295">
        <v>0.0012978585334199</v>
      </c>
      <c r="Y208" s="271">
        <v>523</v>
      </c>
      <c r="Z208" s="333">
        <v>491</v>
      </c>
      <c r="AA208" s="333">
        <v>494</v>
      </c>
      <c r="AB208" s="333">
        <v>451</v>
      </c>
      <c r="AC208" s="334">
        <v>0.938814531548757</v>
      </c>
      <c r="AD208" s="268">
        <v>0.912955465587045</v>
      </c>
      <c r="AE208" s="295">
        <v>0.0258590659617126</v>
      </c>
    </row>
    <row r="209" spans="1:31">
      <c r="A209" s="315" t="s">
        <v>186</v>
      </c>
      <c r="B209" s="339" t="s">
        <v>3320</v>
      </c>
      <c r="C209" s="293" t="s">
        <v>366</v>
      </c>
      <c r="D209" s="339" t="s">
        <v>367</v>
      </c>
      <c r="E209" s="266">
        <v>51</v>
      </c>
      <c r="F209" s="266">
        <v>49</v>
      </c>
      <c r="G209" s="264">
        <v>42</v>
      </c>
      <c r="H209" s="264">
        <v>41</v>
      </c>
      <c r="I209" s="264">
        <v>45</v>
      </c>
      <c r="J209" s="264">
        <v>44</v>
      </c>
      <c r="K209" s="294">
        <v>0.9</v>
      </c>
      <c r="L209" s="267">
        <v>0.96078431372549</v>
      </c>
      <c r="M209" s="267">
        <v>0.976190476190476</v>
      </c>
      <c r="N209" s="267">
        <v>0.977777777777778</v>
      </c>
      <c r="O209" s="332">
        <v>1463</v>
      </c>
      <c r="P209" s="266">
        <v>1421</v>
      </c>
      <c r="Q209" s="266">
        <v>48</v>
      </c>
      <c r="R209" s="264">
        <v>39</v>
      </c>
      <c r="S209" s="264">
        <v>42</v>
      </c>
      <c r="T209" s="267">
        <v>0.971291866028708</v>
      </c>
      <c r="U209" s="267">
        <v>0.941176470588235</v>
      </c>
      <c r="V209" s="268">
        <v>0.928571428571429</v>
      </c>
      <c r="W209" s="268">
        <v>0.933333333333333</v>
      </c>
      <c r="X209" s="295">
        <v>0.0126050420168067</v>
      </c>
      <c r="Y209" s="271">
        <v>347</v>
      </c>
      <c r="Z209" s="333">
        <v>329</v>
      </c>
      <c r="AA209" s="333">
        <v>340</v>
      </c>
      <c r="AB209" s="333">
        <v>331</v>
      </c>
      <c r="AC209" s="334">
        <v>0.948126801152738</v>
      </c>
      <c r="AD209" s="268">
        <v>0.973529411764706</v>
      </c>
      <c r="AE209" s="295">
        <v>-0.0254026106119681</v>
      </c>
    </row>
    <row r="210" spans="1:31">
      <c r="A210" s="315" t="s">
        <v>186</v>
      </c>
      <c r="B210" s="339" t="s">
        <v>3320</v>
      </c>
      <c r="C210" s="293" t="s">
        <v>368</v>
      </c>
      <c r="D210" s="339" t="s">
        <v>369</v>
      </c>
      <c r="E210" s="266">
        <v>74</v>
      </c>
      <c r="F210" s="266">
        <v>74</v>
      </c>
      <c r="G210" s="264">
        <v>61</v>
      </c>
      <c r="H210" s="264">
        <v>61</v>
      </c>
      <c r="I210" s="264">
        <v>64</v>
      </c>
      <c r="J210" s="264">
        <v>64</v>
      </c>
      <c r="K210" s="294">
        <v>0.9</v>
      </c>
      <c r="L210" s="267">
        <v>1</v>
      </c>
      <c r="M210" s="267">
        <v>1</v>
      </c>
      <c r="N210" s="267">
        <v>1</v>
      </c>
      <c r="O210" s="332">
        <v>2097</v>
      </c>
      <c r="P210" s="266">
        <v>1958</v>
      </c>
      <c r="Q210" s="266">
        <v>69</v>
      </c>
      <c r="R210" s="264">
        <v>56</v>
      </c>
      <c r="S210" s="264">
        <v>59</v>
      </c>
      <c r="T210" s="267">
        <v>0.933714830710539</v>
      </c>
      <c r="U210" s="267">
        <v>0.932432432432432</v>
      </c>
      <c r="V210" s="268">
        <v>0.918032786885246</v>
      </c>
      <c r="W210" s="268">
        <v>0.921875</v>
      </c>
      <c r="X210" s="295">
        <v>0.0143996455471865</v>
      </c>
      <c r="Y210" s="271">
        <v>499</v>
      </c>
      <c r="Z210" s="333">
        <v>466</v>
      </c>
      <c r="AA210" s="333">
        <v>505</v>
      </c>
      <c r="AB210" s="333">
        <v>476</v>
      </c>
      <c r="AC210" s="334">
        <v>0.933867735470942</v>
      </c>
      <c r="AD210" s="268">
        <v>0.942574257425743</v>
      </c>
      <c r="AE210" s="295">
        <v>-0.00870652195480059</v>
      </c>
    </row>
    <row r="211" spans="1:31">
      <c r="A211" s="315" t="s">
        <v>186</v>
      </c>
      <c r="B211" s="339" t="s">
        <v>3320</v>
      </c>
      <c r="C211" s="293" t="s">
        <v>370</v>
      </c>
      <c r="D211" s="339" t="s">
        <v>371</v>
      </c>
      <c r="E211" s="266">
        <v>72</v>
      </c>
      <c r="F211" s="266">
        <v>69</v>
      </c>
      <c r="G211" s="264">
        <v>70</v>
      </c>
      <c r="H211" s="264">
        <v>68</v>
      </c>
      <c r="I211" s="264">
        <v>69</v>
      </c>
      <c r="J211" s="264">
        <v>64</v>
      </c>
      <c r="K211" s="294">
        <v>0.9</v>
      </c>
      <c r="L211" s="267">
        <v>0.958333333333333</v>
      </c>
      <c r="M211" s="267">
        <v>0.971428571428571</v>
      </c>
      <c r="N211" s="267">
        <v>0.927536231884058</v>
      </c>
      <c r="O211" s="332">
        <v>2023</v>
      </c>
      <c r="P211" s="266">
        <v>1865</v>
      </c>
      <c r="Q211" s="266">
        <v>65</v>
      </c>
      <c r="R211" s="264">
        <v>66</v>
      </c>
      <c r="S211" s="264">
        <v>61</v>
      </c>
      <c r="T211" s="267">
        <v>0.921898171033119</v>
      </c>
      <c r="U211" s="267">
        <v>0.902777777777778</v>
      </c>
      <c r="V211" s="268">
        <v>0.942857142857143</v>
      </c>
      <c r="W211" s="268">
        <v>0.884057971014493</v>
      </c>
      <c r="X211" s="295">
        <v>-0.040079365079365</v>
      </c>
      <c r="Y211" s="271">
        <v>499</v>
      </c>
      <c r="Z211" s="333">
        <v>459</v>
      </c>
      <c r="AA211" s="333">
        <v>490</v>
      </c>
      <c r="AB211" s="333">
        <v>447</v>
      </c>
      <c r="AC211" s="334">
        <v>0.919839679358717</v>
      </c>
      <c r="AD211" s="268">
        <v>0.912244897959184</v>
      </c>
      <c r="AE211" s="295">
        <v>0.00759478139953385</v>
      </c>
    </row>
    <row r="212" spans="1:31">
      <c r="A212" s="315" t="s">
        <v>186</v>
      </c>
      <c r="B212" s="339" t="s">
        <v>3320</v>
      </c>
      <c r="C212" s="293" t="s">
        <v>372</v>
      </c>
      <c r="D212" s="339" t="s">
        <v>373</v>
      </c>
      <c r="E212" s="266">
        <v>81</v>
      </c>
      <c r="F212" s="266">
        <v>79</v>
      </c>
      <c r="G212" s="264">
        <v>78</v>
      </c>
      <c r="H212" s="264">
        <v>75</v>
      </c>
      <c r="I212" s="264">
        <v>80</v>
      </c>
      <c r="J212" s="264">
        <v>78</v>
      </c>
      <c r="K212" s="294">
        <v>0.9</v>
      </c>
      <c r="L212" s="267">
        <v>0.975308641975309</v>
      </c>
      <c r="M212" s="267">
        <v>0.961538461538462</v>
      </c>
      <c r="N212" s="267">
        <v>0.975</v>
      </c>
      <c r="O212" s="332">
        <v>2299</v>
      </c>
      <c r="P212" s="266">
        <v>2130</v>
      </c>
      <c r="Q212" s="266">
        <v>78</v>
      </c>
      <c r="R212" s="264">
        <v>71</v>
      </c>
      <c r="S212" s="264">
        <v>72</v>
      </c>
      <c r="T212" s="267">
        <v>0.926489778164419</v>
      </c>
      <c r="U212" s="267">
        <v>0.962962962962963</v>
      </c>
      <c r="V212" s="268">
        <v>0.91025641025641</v>
      </c>
      <c r="W212" s="268">
        <v>0.9</v>
      </c>
      <c r="X212" s="295">
        <v>0.0527065527065527</v>
      </c>
      <c r="Y212" s="271">
        <v>565</v>
      </c>
      <c r="Z212" s="333">
        <v>528</v>
      </c>
      <c r="AA212" s="333">
        <v>554</v>
      </c>
      <c r="AB212" s="333">
        <v>518</v>
      </c>
      <c r="AC212" s="334">
        <v>0.934513274336283</v>
      </c>
      <c r="AD212" s="268">
        <v>0.935018050541516</v>
      </c>
      <c r="AE212" s="295">
        <v>-0.000504776205233037</v>
      </c>
    </row>
    <row r="213" spans="1:31">
      <c r="A213" s="315" t="s">
        <v>186</v>
      </c>
      <c r="B213" s="339" t="s">
        <v>3320</v>
      </c>
      <c r="C213" s="293" t="s">
        <v>374</v>
      </c>
      <c r="D213" s="339" t="s">
        <v>375</v>
      </c>
      <c r="E213" s="266">
        <v>44</v>
      </c>
      <c r="F213" s="266">
        <v>44</v>
      </c>
      <c r="G213" s="264">
        <v>41</v>
      </c>
      <c r="H213" s="264">
        <v>41</v>
      </c>
      <c r="I213" s="264">
        <v>41</v>
      </c>
      <c r="J213" s="264">
        <v>40</v>
      </c>
      <c r="K213" s="294">
        <v>0.9</v>
      </c>
      <c r="L213" s="267">
        <v>1</v>
      </c>
      <c r="M213" s="267">
        <v>1</v>
      </c>
      <c r="N213" s="267">
        <v>0.975609756097561</v>
      </c>
      <c r="O213" s="332">
        <v>1277</v>
      </c>
      <c r="P213" s="266">
        <v>1206</v>
      </c>
      <c r="Q213" s="266">
        <v>40</v>
      </c>
      <c r="R213" s="264">
        <v>41</v>
      </c>
      <c r="S213" s="264">
        <v>37</v>
      </c>
      <c r="T213" s="267">
        <v>0.944400939702428</v>
      </c>
      <c r="U213" s="267">
        <v>0.909090909090909</v>
      </c>
      <c r="V213" s="268">
        <v>1</v>
      </c>
      <c r="W213" s="268">
        <v>0.902439024390244</v>
      </c>
      <c r="X213" s="295">
        <v>-0.0909090909090909</v>
      </c>
      <c r="Y213" s="271">
        <v>313</v>
      </c>
      <c r="Z213" s="333">
        <v>300</v>
      </c>
      <c r="AA213" s="333">
        <v>305</v>
      </c>
      <c r="AB213" s="333">
        <v>289</v>
      </c>
      <c r="AC213" s="334">
        <v>0.958466453674121</v>
      </c>
      <c r="AD213" s="268">
        <v>0.947540983606557</v>
      </c>
      <c r="AE213" s="295">
        <v>0.0109254700675641</v>
      </c>
    </row>
    <row r="214" spans="1:31">
      <c r="A214" s="315" t="s">
        <v>186</v>
      </c>
      <c r="B214" s="339" t="s">
        <v>3320</v>
      </c>
      <c r="C214" s="293" t="s">
        <v>376</v>
      </c>
      <c r="D214" s="339" t="s">
        <v>377</v>
      </c>
      <c r="E214" s="266">
        <v>82</v>
      </c>
      <c r="F214" s="266">
        <v>81</v>
      </c>
      <c r="G214" s="264">
        <v>69</v>
      </c>
      <c r="H214" s="264">
        <v>69</v>
      </c>
      <c r="I214" s="264">
        <v>67</v>
      </c>
      <c r="J214" s="264">
        <v>66</v>
      </c>
      <c r="K214" s="294">
        <v>0.9</v>
      </c>
      <c r="L214" s="267">
        <v>0.98780487804878</v>
      </c>
      <c r="M214" s="267">
        <v>1</v>
      </c>
      <c r="N214" s="267">
        <v>0.985074626865672</v>
      </c>
      <c r="O214" s="332">
        <v>2094</v>
      </c>
      <c r="P214" s="266">
        <v>2043</v>
      </c>
      <c r="Q214" s="266">
        <v>79</v>
      </c>
      <c r="R214" s="264">
        <v>67</v>
      </c>
      <c r="S214" s="264">
        <v>65</v>
      </c>
      <c r="T214" s="267">
        <v>0.975644699140401</v>
      </c>
      <c r="U214" s="267">
        <v>0.963414634146341</v>
      </c>
      <c r="V214" s="268">
        <v>0.971014492753623</v>
      </c>
      <c r="W214" s="268">
        <v>0.970149253731343</v>
      </c>
      <c r="X214" s="295">
        <v>-0.00759985860728174</v>
      </c>
      <c r="Y214" s="271">
        <v>529</v>
      </c>
      <c r="Z214" s="333">
        <v>509</v>
      </c>
      <c r="AA214" s="333">
        <v>489</v>
      </c>
      <c r="AB214" s="333">
        <v>481</v>
      </c>
      <c r="AC214" s="334">
        <v>0.962192816635161</v>
      </c>
      <c r="AD214" s="268">
        <v>0.983640081799591</v>
      </c>
      <c r="AE214" s="295">
        <v>-0.0214472651644303</v>
      </c>
    </row>
    <row r="215" spans="1:31">
      <c r="A215" s="315" t="s">
        <v>186</v>
      </c>
      <c r="B215" s="339" t="s">
        <v>3321</v>
      </c>
      <c r="C215" s="293" t="s">
        <v>378</v>
      </c>
      <c r="D215" s="339" t="s">
        <v>379</v>
      </c>
      <c r="E215" s="266">
        <v>0</v>
      </c>
      <c r="F215" s="266">
        <v>0</v>
      </c>
      <c r="G215" s="264">
        <v>0</v>
      </c>
      <c r="H215" s="264">
        <v>0</v>
      </c>
      <c r="I215" s="264">
        <v>0</v>
      </c>
      <c r="J215" s="264">
        <v>0</v>
      </c>
      <c r="K215" s="294">
        <v>0.9</v>
      </c>
      <c r="L215" s="267">
        <v>0</v>
      </c>
      <c r="M215" s="267">
        <v>0</v>
      </c>
      <c r="N215" s="267">
        <v>0</v>
      </c>
      <c r="O215" s="332">
        <v>0</v>
      </c>
      <c r="P215" s="266">
        <v>0</v>
      </c>
      <c r="Q215" s="266">
        <v>0</v>
      </c>
      <c r="R215" s="264">
        <v>0</v>
      </c>
      <c r="S215" s="264">
        <v>0</v>
      </c>
      <c r="T215" s="267">
        <v>0</v>
      </c>
      <c r="U215" s="267">
        <v>0</v>
      </c>
      <c r="V215" s="268">
        <v>0</v>
      </c>
      <c r="W215" s="268">
        <v>0</v>
      </c>
      <c r="X215" s="295">
        <v>0</v>
      </c>
      <c r="Y215" s="271">
        <v>0</v>
      </c>
      <c r="Z215" s="333">
        <v>0</v>
      </c>
      <c r="AA215" s="333">
        <v>0</v>
      </c>
      <c r="AB215" s="333">
        <v>0</v>
      </c>
      <c r="AC215" s="334">
        <v>0</v>
      </c>
      <c r="AD215" s="268">
        <v>0</v>
      </c>
      <c r="AE215" s="295">
        <v>0</v>
      </c>
    </row>
    <row r="216" spans="1:31">
      <c r="A216" s="315" t="s">
        <v>186</v>
      </c>
      <c r="B216" s="339" t="s">
        <v>3321</v>
      </c>
      <c r="C216" s="293" t="s">
        <v>380</v>
      </c>
      <c r="D216" s="339" t="s">
        <v>381</v>
      </c>
      <c r="E216" s="266">
        <v>80</v>
      </c>
      <c r="F216" s="266">
        <v>78</v>
      </c>
      <c r="G216" s="264">
        <v>72</v>
      </c>
      <c r="H216" s="264">
        <v>68</v>
      </c>
      <c r="I216" s="264">
        <v>73</v>
      </c>
      <c r="J216" s="264">
        <v>72</v>
      </c>
      <c r="K216" s="294">
        <v>0.9</v>
      </c>
      <c r="L216" s="267">
        <v>0.975</v>
      </c>
      <c r="M216" s="267">
        <v>0.944444444444444</v>
      </c>
      <c r="N216" s="267">
        <v>0.986301369863014</v>
      </c>
      <c r="O216" s="332">
        <v>2155</v>
      </c>
      <c r="P216" s="266">
        <v>2002</v>
      </c>
      <c r="Q216" s="266">
        <v>72</v>
      </c>
      <c r="R216" s="264">
        <v>67</v>
      </c>
      <c r="S216" s="264">
        <v>71</v>
      </c>
      <c r="T216" s="267">
        <v>0.929002320185615</v>
      </c>
      <c r="U216" s="267">
        <v>0.9</v>
      </c>
      <c r="V216" s="268">
        <v>0.930555555555556</v>
      </c>
      <c r="W216" s="268">
        <v>0.972602739726027</v>
      </c>
      <c r="X216" s="295">
        <v>-0.0305555555555556</v>
      </c>
      <c r="Y216" s="271">
        <v>529</v>
      </c>
      <c r="Z216" s="333">
        <v>502</v>
      </c>
      <c r="AA216" s="333">
        <v>519</v>
      </c>
      <c r="AB216" s="333">
        <v>482</v>
      </c>
      <c r="AC216" s="334">
        <v>0.948960302457467</v>
      </c>
      <c r="AD216" s="268">
        <v>0.928709055876686</v>
      </c>
      <c r="AE216" s="295">
        <v>0.0202512465807809</v>
      </c>
    </row>
    <row r="217" spans="1:31">
      <c r="A217" s="315" t="s">
        <v>186</v>
      </c>
      <c r="B217" s="339" t="s">
        <v>3321</v>
      </c>
      <c r="C217" s="293" t="s">
        <v>382</v>
      </c>
      <c r="D217" s="339" t="s">
        <v>383</v>
      </c>
      <c r="E217" s="266">
        <v>0</v>
      </c>
      <c r="F217" s="266">
        <v>0</v>
      </c>
      <c r="G217" s="264">
        <v>0</v>
      </c>
      <c r="H217" s="264">
        <v>0</v>
      </c>
      <c r="I217" s="264">
        <v>0</v>
      </c>
      <c r="J217" s="264">
        <v>0</v>
      </c>
      <c r="K217" s="294">
        <v>0.9</v>
      </c>
      <c r="L217" s="267">
        <v>0</v>
      </c>
      <c r="M217" s="267">
        <v>0</v>
      </c>
      <c r="N217" s="267">
        <v>0</v>
      </c>
      <c r="O217" s="332">
        <v>0</v>
      </c>
      <c r="P217" s="266">
        <v>0</v>
      </c>
      <c r="Q217" s="266">
        <v>0</v>
      </c>
      <c r="R217" s="264">
        <v>0</v>
      </c>
      <c r="S217" s="264">
        <v>0</v>
      </c>
      <c r="T217" s="267">
        <v>0</v>
      </c>
      <c r="U217" s="267">
        <v>0</v>
      </c>
      <c r="V217" s="268">
        <v>0</v>
      </c>
      <c r="W217" s="268">
        <v>0</v>
      </c>
      <c r="X217" s="295">
        <v>0</v>
      </c>
      <c r="Y217" s="271">
        <v>0</v>
      </c>
      <c r="Z217" s="333">
        <v>0</v>
      </c>
      <c r="AA217" s="333">
        <v>0</v>
      </c>
      <c r="AB217" s="333">
        <v>0</v>
      </c>
      <c r="AC217" s="334">
        <v>0</v>
      </c>
      <c r="AD217" s="268">
        <v>0</v>
      </c>
      <c r="AE217" s="295">
        <v>0</v>
      </c>
    </row>
    <row r="218" spans="1:31">
      <c r="A218" s="315" t="s">
        <v>186</v>
      </c>
      <c r="B218" s="339" t="s">
        <v>3321</v>
      </c>
      <c r="C218" s="293" t="s">
        <v>384</v>
      </c>
      <c r="D218" s="339" t="s">
        <v>385</v>
      </c>
      <c r="E218" s="266">
        <v>61</v>
      </c>
      <c r="F218" s="266">
        <v>61</v>
      </c>
      <c r="G218" s="264">
        <v>54</v>
      </c>
      <c r="H218" s="264">
        <v>54</v>
      </c>
      <c r="I218" s="264">
        <v>55</v>
      </c>
      <c r="J218" s="264">
        <v>55</v>
      </c>
      <c r="K218" s="294">
        <v>0.9</v>
      </c>
      <c r="L218" s="267">
        <v>1</v>
      </c>
      <c r="M218" s="267">
        <v>1</v>
      </c>
      <c r="N218" s="267">
        <v>1</v>
      </c>
      <c r="O218" s="332">
        <v>1649</v>
      </c>
      <c r="P218" s="266">
        <v>1629</v>
      </c>
      <c r="Q218" s="266">
        <v>60</v>
      </c>
      <c r="R218" s="264">
        <v>54</v>
      </c>
      <c r="S218" s="264">
        <v>55</v>
      </c>
      <c r="T218" s="267">
        <v>0.987871437234688</v>
      </c>
      <c r="U218" s="267">
        <v>0.983606557377049</v>
      </c>
      <c r="V218" s="268">
        <v>1</v>
      </c>
      <c r="W218" s="268">
        <v>1</v>
      </c>
      <c r="X218" s="295">
        <v>-0.0163934426229508</v>
      </c>
      <c r="Y218" s="271">
        <v>407</v>
      </c>
      <c r="Z218" s="333">
        <v>403</v>
      </c>
      <c r="AA218" s="333">
        <v>403</v>
      </c>
      <c r="AB218" s="333">
        <v>395</v>
      </c>
      <c r="AC218" s="334">
        <v>0.99017199017199</v>
      </c>
      <c r="AD218" s="268">
        <v>0.98014888337469</v>
      </c>
      <c r="AE218" s="295">
        <v>0.0100231067973003</v>
      </c>
    </row>
    <row r="219" spans="1:31">
      <c r="A219" s="315" t="s">
        <v>186</v>
      </c>
      <c r="B219" s="339" t="s">
        <v>3321</v>
      </c>
      <c r="C219" s="293" t="s">
        <v>386</v>
      </c>
      <c r="D219" s="339" t="s">
        <v>387</v>
      </c>
      <c r="E219" s="266">
        <v>52</v>
      </c>
      <c r="F219" s="266">
        <v>52</v>
      </c>
      <c r="G219" s="264">
        <v>47</v>
      </c>
      <c r="H219" s="264">
        <v>47</v>
      </c>
      <c r="I219" s="264">
        <v>47</v>
      </c>
      <c r="J219" s="264">
        <v>47</v>
      </c>
      <c r="K219" s="294">
        <v>0.9</v>
      </c>
      <c r="L219" s="267">
        <v>1</v>
      </c>
      <c r="M219" s="267">
        <v>1</v>
      </c>
      <c r="N219" s="267">
        <v>1</v>
      </c>
      <c r="O219" s="332">
        <v>1400</v>
      </c>
      <c r="P219" s="266">
        <v>1316</v>
      </c>
      <c r="Q219" s="266">
        <v>51</v>
      </c>
      <c r="R219" s="264">
        <v>44</v>
      </c>
      <c r="S219" s="264">
        <v>44</v>
      </c>
      <c r="T219" s="267">
        <v>0.94</v>
      </c>
      <c r="U219" s="267">
        <v>0.980769230769231</v>
      </c>
      <c r="V219" s="268">
        <v>0.936170212765957</v>
      </c>
      <c r="W219" s="268">
        <v>0.936170212765957</v>
      </c>
      <c r="X219" s="295">
        <v>0.0445990180032733</v>
      </c>
      <c r="Y219" s="271">
        <v>345</v>
      </c>
      <c r="Z219" s="333">
        <v>325</v>
      </c>
      <c r="AA219" s="333">
        <v>332</v>
      </c>
      <c r="AB219" s="333">
        <v>312</v>
      </c>
      <c r="AC219" s="334">
        <v>0.942028985507246</v>
      </c>
      <c r="AD219" s="268">
        <v>0.939759036144578</v>
      </c>
      <c r="AE219" s="295">
        <v>0.002269949362668</v>
      </c>
    </row>
    <row r="220" spans="1:31">
      <c r="A220" s="315" t="s">
        <v>186</v>
      </c>
      <c r="B220" s="339" t="s">
        <v>3321</v>
      </c>
      <c r="C220" s="293" t="s">
        <v>388</v>
      </c>
      <c r="D220" s="339" t="s">
        <v>389</v>
      </c>
      <c r="E220" s="266">
        <v>44</v>
      </c>
      <c r="F220" s="266">
        <v>44</v>
      </c>
      <c r="G220" s="264">
        <v>43</v>
      </c>
      <c r="H220" s="264">
        <v>43</v>
      </c>
      <c r="I220" s="264">
        <v>44</v>
      </c>
      <c r="J220" s="264">
        <v>44</v>
      </c>
      <c r="K220" s="294">
        <v>0.9</v>
      </c>
      <c r="L220" s="267">
        <v>1</v>
      </c>
      <c r="M220" s="267">
        <v>1</v>
      </c>
      <c r="N220" s="267">
        <v>1</v>
      </c>
      <c r="O220" s="332">
        <v>1322</v>
      </c>
      <c r="P220" s="266">
        <v>1272</v>
      </c>
      <c r="Q220" s="266">
        <v>43</v>
      </c>
      <c r="R220" s="264">
        <v>41</v>
      </c>
      <c r="S220" s="264">
        <v>44</v>
      </c>
      <c r="T220" s="267">
        <v>0.962178517397882</v>
      </c>
      <c r="U220" s="267">
        <v>0.977272727272727</v>
      </c>
      <c r="V220" s="268">
        <v>0.953488372093023</v>
      </c>
      <c r="W220" s="268">
        <v>1</v>
      </c>
      <c r="X220" s="295">
        <v>0.023784355179704</v>
      </c>
      <c r="Y220" s="271">
        <v>320</v>
      </c>
      <c r="Z220" s="333">
        <v>316</v>
      </c>
      <c r="AA220" s="333">
        <v>324</v>
      </c>
      <c r="AB220" s="333">
        <v>318</v>
      </c>
      <c r="AC220" s="334">
        <v>0.9875</v>
      </c>
      <c r="AD220" s="268">
        <v>0.981481481481482</v>
      </c>
      <c r="AE220" s="295">
        <v>0.00601851851851853</v>
      </c>
    </row>
    <row r="221" spans="1:31">
      <c r="A221" s="315" t="s">
        <v>186</v>
      </c>
      <c r="B221" s="339" t="s">
        <v>3321</v>
      </c>
      <c r="C221" s="293" t="s">
        <v>390</v>
      </c>
      <c r="D221" s="339" t="s">
        <v>391</v>
      </c>
      <c r="E221" s="266">
        <v>0</v>
      </c>
      <c r="F221" s="266">
        <v>0</v>
      </c>
      <c r="G221" s="264">
        <v>0</v>
      </c>
      <c r="H221" s="264">
        <v>0</v>
      </c>
      <c r="I221" s="264">
        <v>0</v>
      </c>
      <c r="J221" s="264">
        <v>0</v>
      </c>
      <c r="K221" s="294">
        <v>0.9</v>
      </c>
      <c r="L221" s="267">
        <v>0</v>
      </c>
      <c r="M221" s="267">
        <v>0</v>
      </c>
      <c r="N221" s="267">
        <v>0</v>
      </c>
      <c r="O221" s="332">
        <v>0</v>
      </c>
      <c r="P221" s="266">
        <v>0</v>
      </c>
      <c r="Q221" s="266">
        <v>0</v>
      </c>
      <c r="R221" s="264">
        <v>0</v>
      </c>
      <c r="S221" s="264">
        <v>0</v>
      </c>
      <c r="T221" s="267">
        <v>0</v>
      </c>
      <c r="U221" s="267">
        <v>0</v>
      </c>
      <c r="V221" s="268">
        <v>0</v>
      </c>
      <c r="W221" s="268">
        <v>0</v>
      </c>
      <c r="X221" s="295">
        <v>0</v>
      </c>
      <c r="Y221" s="271">
        <v>0</v>
      </c>
      <c r="Z221" s="333">
        <v>0</v>
      </c>
      <c r="AA221" s="333">
        <v>0</v>
      </c>
      <c r="AB221" s="333">
        <v>0</v>
      </c>
      <c r="AC221" s="334">
        <v>0</v>
      </c>
      <c r="AD221" s="268">
        <v>0</v>
      </c>
      <c r="AE221" s="295">
        <v>0</v>
      </c>
    </row>
    <row r="222" spans="1:31">
      <c r="A222" s="315" t="s">
        <v>186</v>
      </c>
      <c r="B222" s="339" t="s">
        <v>3321</v>
      </c>
      <c r="C222" s="293" t="s">
        <v>392</v>
      </c>
      <c r="D222" s="339" t="s">
        <v>393</v>
      </c>
      <c r="E222" s="266">
        <v>0</v>
      </c>
      <c r="F222" s="266">
        <v>0</v>
      </c>
      <c r="G222" s="264">
        <v>0</v>
      </c>
      <c r="H222" s="264">
        <v>0</v>
      </c>
      <c r="I222" s="264">
        <v>0</v>
      </c>
      <c r="J222" s="264">
        <v>0</v>
      </c>
      <c r="K222" s="294">
        <v>0.9</v>
      </c>
      <c r="L222" s="267">
        <v>0</v>
      </c>
      <c r="M222" s="267">
        <v>0</v>
      </c>
      <c r="N222" s="267">
        <v>0</v>
      </c>
      <c r="O222" s="332">
        <v>0</v>
      </c>
      <c r="P222" s="266">
        <v>0</v>
      </c>
      <c r="Q222" s="266">
        <v>0</v>
      </c>
      <c r="R222" s="264">
        <v>0</v>
      </c>
      <c r="S222" s="264">
        <v>0</v>
      </c>
      <c r="T222" s="267">
        <v>0</v>
      </c>
      <c r="U222" s="267">
        <v>0</v>
      </c>
      <c r="V222" s="268">
        <v>0</v>
      </c>
      <c r="W222" s="268">
        <v>0</v>
      </c>
      <c r="X222" s="295">
        <v>0</v>
      </c>
      <c r="Y222" s="271">
        <v>0</v>
      </c>
      <c r="Z222" s="333">
        <v>0</v>
      </c>
      <c r="AA222" s="333">
        <v>0</v>
      </c>
      <c r="AB222" s="333">
        <v>0</v>
      </c>
      <c r="AC222" s="334">
        <v>0</v>
      </c>
      <c r="AD222" s="268">
        <v>0</v>
      </c>
      <c r="AE222" s="295">
        <v>0</v>
      </c>
    </row>
    <row r="223" spans="1:31">
      <c r="A223" s="315" t="s">
        <v>186</v>
      </c>
      <c r="B223" s="339" t="s">
        <v>3321</v>
      </c>
      <c r="C223" s="293" t="s">
        <v>394</v>
      </c>
      <c r="D223" s="339" t="s">
        <v>395</v>
      </c>
      <c r="E223" s="266">
        <v>0</v>
      </c>
      <c r="F223" s="266">
        <v>0</v>
      </c>
      <c r="G223" s="264">
        <v>0</v>
      </c>
      <c r="H223" s="264">
        <v>0</v>
      </c>
      <c r="I223" s="264">
        <v>0</v>
      </c>
      <c r="J223" s="264">
        <v>0</v>
      </c>
      <c r="K223" s="294">
        <v>0.9</v>
      </c>
      <c r="L223" s="267">
        <v>0</v>
      </c>
      <c r="M223" s="267">
        <v>0</v>
      </c>
      <c r="N223" s="267">
        <v>0</v>
      </c>
      <c r="O223" s="332">
        <v>0</v>
      </c>
      <c r="P223" s="266">
        <v>0</v>
      </c>
      <c r="Q223" s="266">
        <v>0</v>
      </c>
      <c r="R223" s="264">
        <v>0</v>
      </c>
      <c r="S223" s="264">
        <v>0</v>
      </c>
      <c r="T223" s="267">
        <v>0</v>
      </c>
      <c r="U223" s="267">
        <v>0</v>
      </c>
      <c r="V223" s="268">
        <v>0</v>
      </c>
      <c r="W223" s="268">
        <v>0</v>
      </c>
      <c r="X223" s="295">
        <v>0</v>
      </c>
      <c r="Y223" s="271">
        <v>0</v>
      </c>
      <c r="Z223" s="333">
        <v>0</v>
      </c>
      <c r="AA223" s="333">
        <v>0</v>
      </c>
      <c r="AB223" s="333">
        <v>0</v>
      </c>
      <c r="AC223" s="334">
        <v>0</v>
      </c>
      <c r="AD223" s="268">
        <v>0</v>
      </c>
      <c r="AE223" s="295">
        <v>0</v>
      </c>
    </row>
    <row r="224" spans="1:31">
      <c r="A224" s="315" t="s">
        <v>186</v>
      </c>
      <c r="B224" s="339" t="s">
        <v>40</v>
      </c>
      <c r="C224" s="293" t="s">
        <v>396</v>
      </c>
      <c r="D224" s="339" t="s">
        <v>397</v>
      </c>
      <c r="E224" s="266">
        <v>0</v>
      </c>
      <c r="F224" s="266">
        <v>0</v>
      </c>
      <c r="G224" s="264">
        <v>0</v>
      </c>
      <c r="H224" s="264">
        <v>0</v>
      </c>
      <c r="I224" s="264">
        <v>0</v>
      </c>
      <c r="J224" s="264">
        <v>0</v>
      </c>
      <c r="K224" s="294">
        <v>0.9</v>
      </c>
      <c r="L224" s="267">
        <v>0</v>
      </c>
      <c r="M224" s="267">
        <v>0</v>
      </c>
      <c r="N224" s="267">
        <v>0</v>
      </c>
      <c r="O224" s="332">
        <v>0</v>
      </c>
      <c r="P224" s="266">
        <v>0</v>
      </c>
      <c r="Q224" s="266">
        <v>0</v>
      </c>
      <c r="R224" s="264">
        <v>0</v>
      </c>
      <c r="S224" s="264">
        <v>0</v>
      </c>
      <c r="T224" s="267">
        <v>0</v>
      </c>
      <c r="U224" s="267">
        <v>0</v>
      </c>
      <c r="V224" s="268">
        <v>0</v>
      </c>
      <c r="W224" s="268">
        <v>0</v>
      </c>
      <c r="X224" s="295">
        <v>0</v>
      </c>
      <c r="Y224" s="271">
        <v>0</v>
      </c>
      <c r="Z224" s="333">
        <v>0</v>
      </c>
      <c r="AA224" s="333">
        <v>0</v>
      </c>
      <c r="AB224" s="333">
        <v>0</v>
      </c>
      <c r="AC224" s="334">
        <v>0</v>
      </c>
      <c r="AD224" s="268">
        <v>0</v>
      </c>
      <c r="AE224" s="295">
        <v>0</v>
      </c>
    </row>
    <row r="225" spans="1:31">
      <c r="A225" s="315" t="s">
        <v>398</v>
      </c>
      <c r="B225" s="339" t="s">
        <v>3322</v>
      </c>
      <c r="C225" s="293" t="s">
        <v>400</v>
      </c>
      <c r="D225" s="339" t="s">
        <v>401</v>
      </c>
      <c r="E225" s="266">
        <v>0</v>
      </c>
      <c r="F225" s="266">
        <v>0</v>
      </c>
      <c r="G225" s="264">
        <v>0</v>
      </c>
      <c r="H225" s="264">
        <v>0</v>
      </c>
      <c r="I225" s="264">
        <v>0</v>
      </c>
      <c r="J225" s="264">
        <v>0</v>
      </c>
      <c r="K225" s="294">
        <v>0.9</v>
      </c>
      <c r="L225" s="267">
        <v>0</v>
      </c>
      <c r="M225" s="267">
        <v>0</v>
      </c>
      <c r="N225" s="267">
        <v>0</v>
      </c>
      <c r="O225" s="332">
        <v>0</v>
      </c>
      <c r="P225" s="266">
        <v>0</v>
      </c>
      <c r="Q225" s="266">
        <v>0</v>
      </c>
      <c r="R225" s="264">
        <v>0</v>
      </c>
      <c r="S225" s="264">
        <v>0</v>
      </c>
      <c r="T225" s="267">
        <v>0</v>
      </c>
      <c r="U225" s="267">
        <v>0</v>
      </c>
      <c r="V225" s="268">
        <v>0</v>
      </c>
      <c r="W225" s="268">
        <v>0</v>
      </c>
      <c r="X225" s="295">
        <v>0</v>
      </c>
      <c r="Y225" s="271">
        <v>0</v>
      </c>
      <c r="Z225" s="333">
        <v>0</v>
      </c>
      <c r="AA225" s="333">
        <v>0</v>
      </c>
      <c r="AB225" s="333">
        <v>0</v>
      </c>
      <c r="AC225" s="334">
        <v>0</v>
      </c>
      <c r="AD225" s="268">
        <v>0</v>
      </c>
      <c r="AE225" s="295">
        <v>0</v>
      </c>
    </row>
    <row r="226" spans="1:31">
      <c r="A226" s="315" t="s">
        <v>398</v>
      </c>
      <c r="B226" s="339" t="s">
        <v>3323</v>
      </c>
      <c r="C226" s="293" t="s">
        <v>402</v>
      </c>
      <c r="D226" s="339" t="s">
        <v>403</v>
      </c>
      <c r="E226" s="266">
        <v>56</v>
      </c>
      <c r="F226" s="266">
        <v>56</v>
      </c>
      <c r="G226" s="264">
        <v>52</v>
      </c>
      <c r="H226" s="264">
        <v>52</v>
      </c>
      <c r="I226" s="264">
        <v>50</v>
      </c>
      <c r="J226" s="264">
        <v>50</v>
      </c>
      <c r="K226" s="294">
        <v>0.9</v>
      </c>
      <c r="L226" s="267">
        <v>1</v>
      </c>
      <c r="M226" s="267">
        <v>1</v>
      </c>
      <c r="N226" s="267">
        <v>1</v>
      </c>
      <c r="O226" s="332">
        <v>1631</v>
      </c>
      <c r="P226" s="266">
        <v>1610</v>
      </c>
      <c r="Q226" s="266">
        <v>56</v>
      </c>
      <c r="R226" s="264">
        <v>52</v>
      </c>
      <c r="S226" s="264">
        <v>50</v>
      </c>
      <c r="T226" s="267">
        <v>0.987124463519313</v>
      </c>
      <c r="U226" s="267">
        <v>1</v>
      </c>
      <c r="V226" s="268">
        <v>1</v>
      </c>
      <c r="W226" s="268">
        <v>1</v>
      </c>
      <c r="X226" s="295">
        <v>0</v>
      </c>
      <c r="Y226" s="271">
        <v>395</v>
      </c>
      <c r="Z226" s="333">
        <v>393</v>
      </c>
      <c r="AA226" s="333">
        <v>396</v>
      </c>
      <c r="AB226" s="333">
        <v>392</v>
      </c>
      <c r="AC226" s="334">
        <v>0.994936708860759</v>
      </c>
      <c r="AD226" s="268">
        <v>0.98989898989899</v>
      </c>
      <c r="AE226" s="295">
        <v>0.00503771896176952</v>
      </c>
    </row>
    <row r="227" spans="1:31">
      <c r="A227" s="315" t="s">
        <v>398</v>
      </c>
      <c r="B227" s="339" t="s">
        <v>3323</v>
      </c>
      <c r="C227" s="293" t="s">
        <v>404</v>
      </c>
      <c r="D227" s="339" t="s">
        <v>405</v>
      </c>
      <c r="E227" s="266">
        <v>70</v>
      </c>
      <c r="F227" s="266">
        <v>69</v>
      </c>
      <c r="G227" s="264">
        <v>70</v>
      </c>
      <c r="H227" s="264">
        <v>70</v>
      </c>
      <c r="I227" s="264">
        <v>70</v>
      </c>
      <c r="J227" s="264">
        <v>70</v>
      </c>
      <c r="K227" s="294">
        <v>0.9</v>
      </c>
      <c r="L227" s="267">
        <v>0.985714285714286</v>
      </c>
      <c r="M227" s="267">
        <v>1</v>
      </c>
      <c r="N227" s="267">
        <v>1</v>
      </c>
      <c r="O227" s="332">
        <v>2110</v>
      </c>
      <c r="P227" s="266">
        <v>2081</v>
      </c>
      <c r="Q227" s="266">
        <v>69</v>
      </c>
      <c r="R227" s="264">
        <v>70</v>
      </c>
      <c r="S227" s="264">
        <v>70</v>
      </c>
      <c r="T227" s="267">
        <v>0.986255924170616</v>
      </c>
      <c r="U227" s="267">
        <v>0.985714285714286</v>
      </c>
      <c r="V227" s="268">
        <v>1</v>
      </c>
      <c r="W227" s="268">
        <v>1</v>
      </c>
      <c r="X227" s="295">
        <v>-0.0142857142857142</v>
      </c>
      <c r="Y227" s="271">
        <v>511</v>
      </c>
      <c r="Z227" s="333">
        <v>508</v>
      </c>
      <c r="AA227" s="333">
        <v>509</v>
      </c>
      <c r="AB227" s="333">
        <v>498</v>
      </c>
      <c r="AC227" s="334">
        <v>0.99412915851272</v>
      </c>
      <c r="AD227" s="268">
        <v>0.978388998035363</v>
      </c>
      <c r="AE227" s="295">
        <v>0.0157401604773566</v>
      </c>
    </row>
    <row r="228" spans="1:31">
      <c r="A228" s="315" t="s">
        <v>398</v>
      </c>
      <c r="B228" s="339" t="s">
        <v>3323</v>
      </c>
      <c r="C228" s="293" t="s">
        <v>406</v>
      </c>
      <c r="D228" s="339" t="s">
        <v>407</v>
      </c>
      <c r="E228" s="266">
        <v>0</v>
      </c>
      <c r="F228" s="266">
        <v>0</v>
      </c>
      <c r="G228" s="264">
        <v>0</v>
      </c>
      <c r="H228" s="264">
        <v>0</v>
      </c>
      <c r="I228" s="264">
        <v>0</v>
      </c>
      <c r="J228" s="264">
        <v>0</v>
      </c>
      <c r="K228" s="294">
        <v>0.9</v>
      </c>
      <c r="L228" s="267">
        <v>0</v>
      </c>
      <c r="M228" s="267">
        <v>0</v>
      </c>
      <c r="N228" s="267">
        <v>0</v>
      </c>
      <c r="O228" s="332">
        <v>0</v>
      </c>
      <c r="P228" s="266">
        <v>0</v>
      </c>
      <c r="Q228" s="266">
        <v>0</v>
      </c>
      <c r="R228" s="264">
        <v>0</v>
      </c>
      <c r="S228" s="264">
        <v>0</v>
      </c>
      <c r="T228" s="267">
        <v>0</v>
      </c>
      <c r="U228" s="267">
        <v>0</v>
      </c>
      <c r="V228" s="268">
        <v>0</v>
      </c>
      <c r="W228" s="268">
        <v>0</v>
      </c>
      <c r="X228" s="295">
        <v>0</v>
      </c>
      <c r="Y228" s="271">
        <v>0</v>
      </c>
      <c r="Z228" s="333">
        <v>0</v>
      </c>
      <c r="AA228" s="333">
        <v>0</v>
      </c>
      <c r="AB228" s="333">
        <v>0</v>
      </c>
      <c r="AC228" s="334">
        <v>0</v>
      </c>
      <c r="AD228" s="268">
        <v>0</v>
      </c>
      <c r="AE228" s="295">
        <v>0</v>
      </c>
    </row>
    <row r="229" spans="1:31">
      <c r="A229" s="315" t="s">
        <v>398</v>
      </c>
      <c r="B229" s="339" t="s">
        <v>3322</v>
      </c>
      <c r="C229" s="293" t="s">
        <v>408</v>
      </c>
      <c r="D229" s="339" t="s">
        <v>409</v>
      </c>
      <c r="E229" s="266">
        <v>122</v>
      </c>
      <c r="F229" s="266">
        <v>122</v>
      </c>
      <c r="G229" s="264">
        <v>98</v>
      </c>
      <c r="H229" s="264">
        <v>97</v>
      </c>
      <c r="I229" s="264">
        <v>109</v>
      </c>
      <c r="J229" s="264">
        <v>108</v>
      </c>
      <c r="K229" s="294">
        <v>0.9</v>
      </c>
      <c r="L229" s="267">
        <v>1</v>
      </c>
      <c r="M229" s="267">
        <v>0.989795918367347</v>
      </c>
      <c r="N229" s="267">
        <v>0.990825688073395</v>
      </c>
      <c r="O229" s="332">
        <v>3219</v>
      </c>
      <c r="P229" s="266">
        <v>2996</v>
      </c>
      <c r="Q229" s="266">
        <v>109</v>
      </c>
      <c r="R229" s="264">
        <v>91</v>
      </c>
      <c r="S229" s="264">
        <v>101</v>
      </c>
      <c r="T229" s="267">
        <v>0.930723827275551</v>
      </c>
      <c r="U229" s="267">
        <v>0.89344262295082</v>
      </c>
      <c r="V229" s="268">
        <v>0.928571428571429</v>
      </c>
      <c r="W229" s="268">
        <v>0.926605504587156</v>
      </c>
      <c r="X229" s="295">
        <v>-0.0351288056206089</v>
      </c>
      <c r="Y229" s="271">
        <v>802</v>
      </c>
      <c r="Z229" s="333">
        <v>732</v>
      </c>
      <c r="AA229" s="333">
        <v>756</v>
      </c>
      <c r="AB229" s="333">
        <v>708</v>
      </c>
      <c r="AC229" s="334">
        <v>0.912718204488778</v>
      </c>
      <c r="AD229" s="268">
        <v>0.936507936507937</v>
      </c>
      <c r="AE229" s="295">
        <v>-0.0237897320191585</v>
      </c>
    </row>
    <row r="230" spans="1:31">
      <c r="A230" s="315" t="s">
        <v>398</v>
      </c>
      <c r="B230" s="339" t="s">
        <v>3324</v>
      </c>
      <c r="C230" s="293" t="s">
        <v>410</v>
      </c>
      <c r="D230" s="339" t="s">
        <v>411</v>
      </c>
      <c r="E230" s="266">
        <v>83</v>
      </c>
      <c r="F230" s="266">
        <v>77</v>
      </c>
      <c r="G230" s="264">
        <v>72</v>
      </c>
      <c r="H230" s="264">
        <v>68</v>
      </c>
      <c r="I230" s="264">
        <v>76</v>
      </c>
      <c r="J230" s="264">
        <v>70</v>
      </c>
      <c r="K230" s="294">
        <v>0.9</v>
      </c>
      <c r="L230" s="267">
        <v>0.927710843373494</v>
      </c>
      <c r="M230" s="267">
        <v>0.944444444444444</v>
      </c>
      <c r="N230" s="267">
        <v>0.921052631578947</v>
      </c>
      <c r="O230" s="332">
        <v>2283</v>
      </c>
      <c r="P230" s="266">
        <v>2142</v>
      </c>
      <c r="Q230" s="266">
        <v>74</v>
      </c>
      <c r="R230" s="264">
        <v>65</v>
      </c>
      <c r="S230" s="264">
        <v>70</v>
      </c>
      <c r="T230" s="267">
        <v>0.938239159001314</v>
      </c>
      <c r="U230" s="267">
        <v>0.891566265060241</v>
      </c>
      <c r="V230" s="268">
        <v>0.902777777777778</v>
      </c>
      <c r="W230" s="268">
        <v>0.921052631578947</v>
      </c>
      <c r="X230" s="295">
        <v>-0.0112115127175368</v>
      </c>
      <c r="Y230" s="271">
        <v>564</v>
      </c>
      <c r="Z230" s="333">
        <v>510</v>
      </c>
      <c r="AA230" s="333">
        <v>549</v>
      </c>
      <c r="AB230" s="333">
        <v>521</v>
      </c>
      <c r="AC230" s="334">
        <v>0.904255319148936</v>
      </c>
      <c r="AD230" s="268">
        <v>0.948998178506375</v>
      </c>
      <c r="AE230" s="295">
        <v>-0.044742859357439</v>
      </c>
    </row>
    <row r="231" spans="1:31">
      <c r="A231" s="315" t="s">
        <v>398</v>
      </c>
      <c r="B231" s="339" t="s">
        <v>3324</v>
      </c>
      <c r="C231" s="293" t="s">
        <v>412</v>
      </c>
      <c r="D231" s="339" t="s">
        <v>413</v>
      </c>
      <c r="E231" s="266">
        <v>39</v>
      </c>
      <c r="F231" s="266">
        <v>39</v>
      </c>
      <c r="G231" s="264">
        <v>32</v>
      </c>
      <c r="H231" s="264">
        <v>32</v>
      </c>
      <c r="I231" s="264">
        <v>37</v>
      </c>
      <c r="J231" s="264">
        <v>36</v>
      </c>
      <c r="K231" s="294">
        <v>0.9</v>
      </c>
      <c r="L231" s="267">
        <v>1</v>
      </c>
      <c r="M231" s="267">
        <v>1</v>
      </c>
      <c r="N231" s="267">
        <v>0.972972972972973</v>
      </c>
      <c r="O231" s="332">
        <v>1061</v>
      </c>
      <c r="P231" s="266">
        <v>1008</v>
      </c>
      <c r="Q231" s="266">
        <v>37</v>
      </c>
      <c r="R231" s="264">
        <v>32</v>
      </c>
      <c r="S231" s="264">
        <v>34</v>
      </c>
      <c r="T231" s="267">
        <v>0.95004712535344</v>
      </c>
      <c r="U231" s="267">
        <v>0.948717948717949</v>
      </c>
      <c r="V231" s="268">
        <v>1</v>
      </c>
      <c r="W231" s="268">
        <v>0.918918918918919</v>
      </c>
      <c r="X231" s="295">
        <v>-0.0512820512820513</v>
      </c>
      <c r="Y231" s="271">
        <v>265</v>
      </c>
      <c r="Z231" s="333">
        <v>246</v>
      </c>
      <c r="AA231" s="333">
        <v>257</v>
      </c>
      <c r="AB231" s="333">
        <v>248</v>
      </c>
      <c r="AC231" s="334">
        <v>0.928301886792453</v>
      </c>
      <c r="AD231" s="268">
        <v>0.964980544747082</v>
      </c>
      <c r="AE231" s="295">
        <v>-0.0366786579546289</v>
      </c>
    </row>
    <row r="232" spans="1:31">
      <c r="A232" s="315" t="s">
        <v>398</v>
      </c>
      <c r="B232" s="339" t="s">
        <v>3324</v>
      </c>
      <c r="C232" s="293" t="s">
        <v>414</v>
      </c>
      <c r="D232" s="339" t="s">
        <v>415</v>
      </c>
      <c r="E232" s="266">
        <v>0</v>
      </c>
      <c r="F232" s="266">
        <v>0</v>
      </c>
      <c r="G232" s="264">
        <v>0</v>
      </c>
      <c r="H232" s="264">
        <v>0</v>
      </c>
      <c r="I232" s="264">
        <v>0</v>
      </c>
      <c r="J232" s="264">
        <v>0</v>
      </c>
      <c r="K232" s="294">
        <v>0.9</v>
      </c>
      <c r="L232" s="267">
        <v>0</v>
      </c>
      <c r="M232" s="267">
        <v>0</v>
      </c>
      <c r="N232" s="267">
        <v>0</v>
      </c>
      <c r="O232" s="332">
        <v>0</v>
      </c>
      <c r="P232" s="266">
        <v>0</v>
      </c>
      <c r="Q232" s="266">
        <v>0</v>
      </c>
      <c r="R232" s="264">
        <v>0</v>
      </c>
      <c r="S232" s="264">
        <v>0</v>
      </c>
      <c r="T232" s="267">
        <v>0</v>
      </c>
      <c r="U232" s="267">
        <v>0</v>
      </c>
      <c r="V232" s="268">
        <v>0</v>
      </c>
      <c r="W232" s="268">
        <v>0</v>
      </c>
      <c r="X232" s="295">
        <v>0</v>
      </c>
      <c r="Y232" s="271">
        <v>0</v>
      </c>
      <c r="Z232" s="333">
        <v>0</v>
      </c>
      <c r="AA232" s="333">
        <v>0</v>
      </c>
      <c r="AB232" s="333">
        <v>0</v>
      </c>
      <c r="AC232" s="334">
        <v>0</v>
      </c>
      <c r="AD232" s="268">
        <v>0</v>
      </c>
      <c r="AE232" s="295">
        <v>0</v>
      </c>
    </row>
    <row r="233" spans="1:31">
      <c r="A233" s="315" t="s">
        <v>398</v>
      </c>
      <c r="B233" s="339" t="s">
        <v>3324</v>
      </c>
      <c r="C233" s="293" t="s">
        <v>416</v>
      </c>
      <c r="D233" s="339" t="s">
        <v>417</v>
      </c>
      <c r="E233" s="266">
        <v>75</v>
      </c>
      <c r="F233" s="266">
        <v>74</v>
      </c>
      <c r="G233" s="264">
        <v>61</v>
      </c>
      <c r="H233" s="264">
        <v>59</v>
      </c>
      <c r="I233" s="264">
        <v>62</v>
      </c>
      <c r="J233" s="264">
        <v>62</v>
      </c>
      <c r="K233" s="294">
        <v>0.9</v>
      </c>
      <c r="L233" s="267">
        <v>0.986666666666667</v>
      </c>
      <c r="M233" s="267">
        <v>0.967213114754098</v>
      </c>
      <c r="N233" s="267">
        <v>1</v>
      </c>
      <c r="O233" s="332">
        <v>2017</v>
      </c>
      <c r="P233" s="266">
        <v>1834</v>
      </c>
      <c r="Q233" s="266">
        <v>69</v>
      </c>
      <c r="R233" s="264">
        <v>55</v>
      </c>
      <c r="S233" s="264">
        <v>59</v>
      </c>
      <c r="T233" s="267">
        <v>0.909271194843827</v>
      </c>
      <c r="U233" s="267">
        <v>0.92</v>
      </c>
      <c r="V233" s="268">
        <v>0.901639344262295</v>
      </c>
      <c r="W233" s="268">
        <v>0.951612903225806</v>
      </c>
      <c r="X233" s="295">
        <v>0.018360655737705</v>
      </c>
      <c r="Y233" s="271">
        <v>483</v>
      </c>
      <c r="Z233" s="333">
        <v>439</v>
      </c>
      <c r="AA233" s="333">
        <v>479</v>
      </c>
      <c r="AB233" s="333">
        <v>429</v>
      </c>
      <c r="AC233" s="334">
        <v>0.908902691511387</v>
      </c>
      <c r="AD233" s="268">
        <v>0.895615866388309</v>
      </c>
      <c r="AE233" s="295">
        <v>0.0132868251230782</v>
      </c>
    </row>
    <row r="234" spans="1:31">
      <c r="A234" s="315" t="s">
        <v>398</v>
      </c>
      <c r="B234" s="339" t="s">
        <v>3324</v>
      </c>
      <c r="C234" s="293" t="s">
        <v>418</v>
      </c>
      <c r="D234" s="339" t="s">
        <v>419</v>
      </c>
      <c r="E234" s="266">
        <v>40</v>
      </c>
      <c r="F234" s="266">
        <v>37</v>
      </c>
      <c r="G234" s="264">
        <v>34</v>
      </c>
      <c r="H234" s="264">
        <v>32</v>
      </c>
      <c r="I234" s="264">
        <v>37</v>
      </c>
      <c r="J234" s="264">
        <v>36</v>
      </c>
      <c r="K234" s="294">
        <v>0.9</v>
      </c>
      <c r="L234" s="267">
        <v>0.925</v>
      </c>
      <c r="M234" s="267">
        <v>0.941176470588235</v>
      </c>
      <c r="N234" s="267">
        <v>0.972972972972973</v>
      </c>
      <c r="O234" s="332">
        <v>1158</v>
      </c>
      <c r="P234" s="266">
        <v>1093</v>
      </c>
      <c r="Q234" s="266">
        <v>37</v>
      </c>
      <c r="R234" s="264">
        <v>32</v>
      </c>
      <c r="S234" s="264">
        <v>36</v>
      </c>
      <c r="T234" s="267">
        <v>0.943868739205527</v>
      </c>
      <c r="U234" s="267">
        <v>0.925</v>
      </c>
      <c r="V234" s="268">
        <v>0.941176470588235</v>
      </c>
      <c r="W234" s="268">
        <v>0.972972972972973</v>
      </c>
      <c r="X234" s="295">
        <v>-0.0161764705882352</v>
      </c>
      <c r="Y234" s="271">
        <v>275</v>
      </c>
      <c r="Z234" s="333">
        <v>259</v>
      </c>
      <c r="AA234" s="333">
        <v>284</v>
      </c>
      <c r="AB234" s="333">
        <v>266</v>
      </c>
      <c r="AC234" s="334">
        <v>0.941818181818182</v>
      </c>
      <c r="AD234" s="268">
        <v>0.936619718309859</v>
      </c>
      <c r="AE234" s="295">
        <v>0.00519846350832265</v>
      </c>
    </row>
    <row r="235" spans="1:31">
      <c r="A235" s="315" t="s">
        <v>398</v>
      </c>
      <c r="B235" s="339" t="s">
        <v>3325</v>
      </c>
      <c r="C235" s="293" t="s">
        <v>420</v>
      </c>
      <c r="D235" s="339" t="s">
        <v>421</v>
      </c>
      <c r="E235" s="266">
        <v>75</v>
      </c>
      <c r="F235" s="266">
        <v>75</v>
      </c>
      <c r="G235" s="264">
        <v>69</v>
      </c>
      <c r="H235" s="264">
        <v>69</v>
      </c>
      <c r="I235" s="264">
        <v>69</v>
      </c>
      <c r="J235" s="264">
        <v>68</v>
      </c>
      <c r="K235" s="294">
        <v>0.9</v>
      </c>
      <c r="L235" s="267">
        <v>1</v>
      </c>
      <c r="M235" s="267">
        <v>1</v>
      </c>
      <c r="N235" s="267">
        <v>0.985507246376812</v>
      </c>
      <c r="O235" s="332">
        <v>2115</v>
      </c>
      <c r="P235" s="266">
        <v>2062</v>
      </c>
      <c r="Q235" s="266">
        <v>75</v>
      </c>
      <c r="R235" s="264">
        <v>69</v>
      </c>
      <c r="S235" s="264">
        <v>66</v>
      </c>
      <c r="T235" s="267">
        <v>0.974940898345154</v>
      </c>
      <c r="U235" s="267">
        <v>1</v>
      </c>
      <c r="V235" s="268">
        <v>1</v>
      </c>
      <c r="W235" s="268">
        <v>0.956521739130435</v>
      </c>
      <c r="X235" s="295">
        <v>0</v>
      </c>
      <c r="Y235" s="271">
        <v>514</v>
      </c>
      <c r="Z235" s="333">
        <v>500</v>
      </c>
      <c r="AA235" s="333">
        <v>499</v>
      </c>
      <c r="AB235" s="333">
        <v>487</v>
      </c>
      <c r="AC235" s="334">
        <v>0.972762645914397</v>
      </c>
      <c r="AD235" s="268">
        <v>0.975951903807615</v>
      </c>
      <c r="AE235" s="295">
        <v>-0.00318925789321833</v>
      </c>
    </row>
    <row r="236" spans="1:31">
      <c r="A236" s="315" t="s">
        <v>398</v>
      </c>
      <c r="B236" s="339" t="s">
        <v>3325</v>
      </c>
      <c r="C236" s="293" t="s">
        <v>422</v>
      </c>
      <c r="D236" s="339" t="s">
        <v>423</v>
      </c>
      <c r="E236" s="266">
        <v>85</v>
      </c>
      <c r="F236" s="266">
        <v>85</v>
      </c>
      <c r="G236" s="264">
        <v>75</v>
      </c>
      <c r="H236" s="264">
        <v>75</v>
      </c>
      <c r="I236" s="264">
        <v>91</v>
      </c>
      <c r="J236" s="264">
        <v>91</v>
      </c>
      <c r="K236" s="294">
        <v>0.9</v>
      </c>
      <c r="L236" s="267">
        <v>1</v>
      </c>
      <c r="M236" s="267">
        <v>1</v>
      </c>
      <c r="N236" s="267">
        <v>1</v>
      </c>
      <c r="O236" s="332">
        <v>2416</v>
      </c>
      <c r="P236" s="266">
        <v>2330</v>
      </c>
      <c r="Q236" s="266">
        <v>84</v>
      </c>
      <c r="R236" s="264">
        <v>71</v>
      </c>
      <c r="S236" s="264">
        <v>90</v>
      </c>
      <c r="T236" s="267">
        <v>0.964403973509934</v>
      </c>
      <c r="U236" s="267">
        <v>0.988235294117647</v>
      </c>
      <c r="V236" s="268">
        <v>0.946666666666667</v>
      </c>
      <c r="W236" s="268">
        <v>0.989010989010989</v>
      </c>
      <c r="X236" s="295">
        <v>0.0415686274509804</v>
      </c>
      <c r="Y236" s="271">
        <v>592</v>
      </c>
      <c r="Z236" s="333">
        <v>576</v>
      </c>
      <c r="AA236" s="333">
        <v>573</v>
      </c>
      <c r="AB236" s="333">
        <v>554</v>
      </c>
      <c r="AC236" s="334">
        <v>0.972972972972973</v>
      </c>
      <c r="AD236" s="268">
        <v>0.966841186736475</v>
      </c>
      <c r="AE236" s="295">
        <v>0.00613178623649835</v>
      </c>
    </row>
    <row r="237" spans="1:31">
      <c r="A237" s="315" t="s">
        <v>398</v>
      </c>
      <c r="B237" s="339" t="s">
        <v>3325</v>
      </c>
      <c r="C237" s="293" t="s">
        <v>424</v>
      </c>
      <c r="D237" s="339" t="s">
        <v>425</v>
      </c>
      <c r="E237" s="266">
        <v>0</v>
      </c>
      <c r="F237" s="266">
        <v>0</v>
      </c>
      <c r="G237" s="264">
        <v>0</v>
      </c>
      <c r="H237" s="264">
        <v>0</v>
      </c>
      <c r="I237" s="264">
        <v>0</v>
      </c>
      <c r="J237" s="264">
        <v>0</v>
      </c>
      <c r="K237" s="294">
        <v>0.9</v>
      </c>
      <c r="L237" s="267">
        <v>0</v>
      </c>
      <c r="M237" s="267">
        <v>0</v>
      </c>
      <c r="N237" s="267">
        <v>0</v>
      </c>
      <c r="O237" s="332">
        <v>0</v>
      </c>
      <c r="P237" s="266">
        <v>0</v>
      </c>
      <c r="Q237" s="266">
        <v>0</v>
      </c>
      <c r="R237" s="264">
        <v>0</v>
      </c>
      <c r="S237" s="264">
        <v>0</v>
      </c>
      <c r="T237" s="267">
        <v>0</v>
      </c>
      <c r="U237" s="267">
        <v>0</v>
      </c>
      <c r="V237" s="268">
        <v>0</v>
      </c>
      <c r="W237" s="268">
        <v>0</v>
      </c>
      <c r="X237" s="295">
        <v>0</v>
      </c>
      <c r="Y237" s="271">
        <v>0</v>
      </c>
      <c r="Z237" s="333">
        <v>0</v>
      </c>
      <c r="AA237" s="333">
        <v>0</v>
      </c>
      <c r="AB237" s="333">
        <v>0</v>
      </c>
      <c r="AC237" s="334">
        <v>0</v>
      </c>
      <c r="AD237" s="268">
        <v>0</v>
      </c>
      <c r="AE237" s="295">
        <v>0</v>
      </c>
    </row>
    <row r="238" spans="1:31">
      <c r="A238" s="315" t="s">
        <v>398</v>
      </c>
      <c r="B238" s="339" t="s">
        <v>3326</v>
      </c>
      <c r="C238" s="293" t="s">
        <v>426</v>
      </c>
      <c r="D238" s="339" t="s">
        <v>427</v>
      </c>
      <c r="E238" s="266">
        <v>121</v>
      </c>
      <c r="F238" s="266">
        <v>119</v>
      </c>
      <c r="G238" s="264">
        <v>95</v>
      </c>
      <c r="H238" s="264">
        <v>95</v>
      </c>
      <c r="I238" s="264">
        <v>113</v>
      </c>
      <c r="J238" s="264">
        <v>111</v>
      </c>
      <c r="K238" s="294">
        <v>0.9</v>
      </c>
      <c r="L238" s="267">
        <v>0.983471074380165</v>
      </c>
      <c r="M238" s="267">
        <v>1</v>
      </c>
      <c r="N238" s="267">
        <v>0.982300884955752</v>
      </c>
      <c r="O238" s="332">
        <v>3495</v>
      </c>
      <c r="P238" s="266">
        <v>3407</v>
      </c>
      <c r="Q238" s="266">
        <v>117</v>
      </c>
      <c r="R238" s="264">
        <v>95</v>
      </c>
      <c r="S238" s="264">
        <v>105</v>
      </c>
      <c r="T238" s="267">
        <v>0.974821173104435</v>
      </c>
      <c r="U238" s="267">
        <v>0.966942148760331</v>
      </c>
      <c r="V238" s="268">
        <v>1</v>
      </c>
      <c r="W238" s="268">
        <v>0.929203539823009</v>
      </c>
      <c r="X238" s="295">
        <v>-0.0330578512396694</v>
      </c>
      <c r="Y238" s="271">
        <v>827</v>
      </c>
      <c r="Z238" s="333">
        <v>809</v>
      </c>
      <c r="AA238" s="333">
        <v>822</v>
      </c>
      <c r="AB238" s="333">
        <v>806</v>
      </c>
      <c r="AC238" s="334">
        <v>0.978234582829504</v>
      </c>
      <c r="AD238" s="268">
        <v>0.980535279805353</v>
      </c>
      <c r="AE238" s="295">
        <v>-0.00230069697584856</v>
      </c>
    </row>
    <row r="239" spans="1:31">
      <c r="A239" s="315" t="s">
        <v>398</v>
      </c>
      <c r="B239" s="339" t="s">
        <v>3326</v>
      </c>
      <c r="C239" s="293" t="s">
        <v>428</v>
      </c>
      <c r="D239" s="339" t="s">
        <v>429</v>
      </c>
      <c r="E239" s="266">
        <v>0</v>
      </c>
      <c r="F239" s="266">
        <v>0</v>
      </c>
      <c r="G239" s="264">
        <v>0</v>
      </c>
      <c r="H239" s="264">
        <v>0</v>
      </c>
      <c r="I239" s="264">
        <v>0</v>
      </c>
      <c r="J239" s="264">
        <v>0</v>
      </c>
      <c r="K239" s="294">
        <v>0.9</v>
      </c>
      <c r="L239" s="267">
        <v>0</v>
      </c>
      <c r="M239" s="267">
        <v>0</v>
      </c>
      <c r="N239" s="267">
        <v>0</v>
      </c>
      <c r="O239" s="332">
        <v>0</v>
      </c>
      <c r="P239" s="266">
        <v>0</v>
      </c>
      <c r="Q239" s="266">
        <v>0</v>
      </c>
      <c r="R239" s="264">
        <v>0</v>
      </c>
      <c r="S239" s="264">
        <v>0</v>
      </c>
      <c r="T239" s="267">
        <v>0</v>
      </c>
      <c r="U239" s="267">
        <v>0</v>
      </c>
      <c r="V239" s="268">
        <v>0</v>
      </c>
      <c r="W239" s="268">
        <v>0</v>
      </c>
      <c r="X239" s="295">
        <v>0</v>
      </c>
      <c r="Y239" s="271">
        <v>0</v>
      </c>
      <c r="Z239" s="333">
        <v>0</v>
      </c>
      <c r="AA239" s="333">
        <v>0</v>
      </c>
      <c r="AB239" s="333">
        <v>0</v>
      </c>
      <c r="AC239" s="334">
        <v>0</v>
      </c>
      <c r="AD239" s="268">
        <v>0</v>
      </c>
      <c r="AE239" s="295">
        <v>0</v>
      </c>
    </row>
    <row r="240" spans="1:31">
      <c r="A240" s="315" t="s">
        <v>398</v>
      </c>
      <c r="B240" s="339" t="s">
        <v>3326</v>
      </c>
      <c r="C240" s="293" t="s">
        <v>430</v>
      </c>
      <c r="D240" s="339" t="s">
        <v>431</v>
      </c>
      <c r="E240" s="266">
        <v>72</v>
      </c>
      <c r="F240" s="266">
        <v>71</v>
      </c>
      <c r="G240" s="264">
        <v>56</v>
      </c>
      <c r="H240" s="264">
        <v>55</v>
      </c>
      <c r="I240" s="264">
        <v>71</v>
      </c>
      <c r="J240" s="264">
        <v>70</v>
      </c>
      <c r="K240" s="294">
        <v>0.9</v>
      </c>
      <c r="L240" s="267">
        <v>0.986111111111111</v>
      </c>
      <c r="M240" s="267">
        <v>0.982142857142857</v>
      </c>
      <c r="N240" s="267">
        <v>0.985915492957746</v>
      </c>
      <c r="O240" s="332">
        <v>2075</v>
      </c>
      <c r="P240" s="266">
        <v>1928</v>
      </c>
      <c r="Q240" s="266">
        <v>67</v>
      </c>
      <c r="R240" s="264">
        <v>54</v>
      </c>
      <c r="S240" s="264">
        <v>70</v>
      </c>
      <c r="T240" s="267">
        <v>0.929156626506024</v>
      </c>
      <c r="U240" s="267">
        <v>0.930555555555556</v>
      </c>
      <c r="V240" s="268">
        <v>0.964285714285714</v>
      </c>
      <c r="W240" s="268">
        <v>0.985915492957746</v>
      </c>
      <c r="X240" s="295">
        <v>-0.0337301587301587</v>
      </c>
      <c r="Y240" s="271">
        <v>500</v>
      </c>
      <c r="Z240" s="333">
        <v>473</v>
      </c>
      <c r="AA240" s="333">
        <v>494</v>
      </c>
      <c r="AB240" s="333">
        <v>450</v>
      </c>
      <c r="AC240" s="334">
        <v>0.946</v>
      </c>
      <c r="AD240" s="268">
        <v>0.910931174089069</v>
      </c>
      <c r="AE240" s="295">
        <v>0.0350688259109311</v>
      </c>
    </row>
    <row r="241" spans="1:31">
      <c r="A241" s="315" t="s">
        <v>398</v>
      </c>
      <c r="B241" s="339" t="s">
        <v>3323</v>
      </c>
      <c r="C241" s="293" t="s">
        <v>432</v>
      </c>
      <c r="D241" s="339" t="s">
        <v>433</v>
      </c>
      <c r="E241" s="266">
        <v>0</v>
      </c>
      <c r="F241" s="266">
        <v>0</v>
      </c>
      <c r="G241" s="264">
        <v>0</v>
      </c>
      <c r="H241" s="264">
        <v>0</v>
      </c>
      <c r="I241" s="264">
        <v>0</v>
      </c>
      <c r="J241" s="264">
        <v>0</v>
      </c>
      <c r="K241" s="294">
        <v>0.9</v>
      </c>
      <c r="L241" s="267">
        <v>0</v>
      </c>
      <c r="M241" s="267">
        <v>0</v>
      </c>
      <c r="N241" s="267">
        <v>0</v>
      </c>
      <c r="O241" s="332">
        <v>0</v>
      </c>
      <c r="P241" s="266">
        <v>0</v>
      </c>
      <c r="Q241" s="266">
        <v>0</v>
      </c>
      <c r="R241" s="264">
        <v>0</v>
      </c>
      <c r="S241" s="264">
        <v>0</v>
      </c>
      <c r="T241" s="267">
        <v>0</v>
      </c>
      <c r="U241" s="267">
        <v>0</v>
      </c>
      <c r="V241" s="268">
        <v>0</v>
      </c>
      <c r="W241" s="268">
        <v>0</v>
      </c>
      <c r="X241" s="295">
        <v>0</v>
      </c>
      <c r="Y241" s="271">
        <v>0</v>
      </c>
      <c r="Z241" s="333">
        <v>0</v>
      </c>
      <c r="AA241" s="333">
        <v>0</v>
      </c>
      <c r="AB241" s="333">
        <v>0</v>
      </c>
      <c r="AC241" s="334">
        <v>0</v>
      </c>
      <c r="AD241" s="268">
        <v>0</v>
      </c>
      <c r="AE241" s="295">
        <v>0</v>
      </c>
    </row>
    <row r="242" spans="1:31">
      <c r="A242" s="315" t="s">
        <v>398</v>
      </c>
      <c r="B242" s="339" t="s">
        <v>3326</v>
      </c>
      <c r="C242" s="293" t="s">
        <v>434</v>
      </c>
      <c r="D242" s="339" t="s">
        <v>435</v>
      </c>
      <c r="E242" s="266">
        <v>59</v>
      </c>
      <c r="F242" s="266">
        <v>59</v>
      </c>
      <c r="G242" s="264">
        <v>48</v>
      </c>
      <c r="H242" s="264">
        <v>48</v>
      </c>
      <c r="I242" s="264">
        <v>50</v>
      </c>
      <c r="J242" s="264">
        <v>50</v>
      </c>
      <c r="K242" s="294">
        <v>0.9</v>
      </c>
      <c r="L242" s="267">
        <v>1</v>
      </c>
      <c r="M242" s="267">
        <v>1</v>
      </c>
      <c r="N242" s="267">
        <v>1</v>
      </c>
      <c r="O242" s="332">
        <v>1560</v>
      </c>
      <c r="P242" s="266">
        <v>1517</v>
      </c>
      <c r="Q242" s="266">
        <v>59</v>
      </c>
      <c r="R242" s="264">
        <v>48</v>
      </c>
      <c r="S242" s="264">
        <v>49</v>
      </c>
      <c r="T242" s="267">
        <v>0.972435897435897</v>
      </c>
      <c r="U242" s="267">
        <v>1</v>
      </c>
      <c r="V242" s="268">
        <v>1</v>
      </c>
      <c r="W242" s="268">
        <v>0.98</v>
      </c>
      <c r="X242" s="295">
        <v>0</v>
      </c>
      <c r="Y242" s="271">
        <v>390</v>
      </c>
      <c r="Z242" s="333">
        <v>384</v>
      </c>
      <c r="AA242" s="333">
        <v>367</v>
      </c>
      <c r="AB242" s="333">
        <v>357</v>
      </c>
      <c r="AC242" s="334">
        <v>0.984615384615385</v>
      </c>
      <c r="AD242" s="268">
        <v>0.97275204359673</v>
      </c>
      <c r="AE242" s="295">
        <v>0.0118633410186544</v>
      </c>
    </row>
    <row r="243" spans="1:31">
      <c r="A243" s="315" t="s">
        <v>398</v>
      </c>
      <c r="B243" s="339" t="s">
        <v>3327</v>
      </c>
      <c r="C243" s="293" t="s">
        <v>436</v>
      </c>
      <c r="D243" s="339" t="s">
        <v>437</v>
      </c>
      <c r="E243" s="266">
        <v>104</v>
      </c>
      <c r="F243" s="266">
        <v>101</v>
      </c>
      <c r="G243" s="264">
        <v>84</v>
      </c>
      <c r="H243" s="264">
        <v>82</v>
      </c>
      <c r="I243" s="264">
        <v>93</v>
      </c>
      <c r="J243" s="264">
        <v>93</v>
      </c>
      <c r="K243" s="294">
        <v>0.9</v>
      </c>
      <c r="L243" s="267">
        <v>0.971153846153846</v>
      </c>
      <c r="M243" s="267">
        <v>0.976190476190476</v>
      </c>
      <c r="N243" s="267">
        <v>1</v>
      </c>
      <c r="O243" s="332">
        <v>2862</v>
      </c>
      <c r="P243" s="266">
        <v>2603</v>
      </c>
      <c r="Q243" s="266">
        <v>96</v>
      </c>
      <c r="R243" s="264">
        <v>77</v>
      </c>
      <c r="S243" s="264">
        <v>89</v>
      </c>
      <c r="T243" s="267">
        <v>0.909503843466108</v>
      </c>
      <c r="U243" s="267">
        <v>0.923076923076923</v>
      </c>
      <c r="V243" s="268">
        <v>0.916666666666667</v>
      </c>
      <c r="W243" s="268">
        <v>0.956989247311828</v>
      </c>
      <c r="X243" s="295">
        <v>0.0064102564102565</v>
      </c>
      <c r="Y243" s="271">
        <v>704</v>
      </c>
      <c r="Z243" s="333">
        <v>641</v>
      </c>
      <c r="AA243" s="333">
        <v>661</v>
      </c>
      <c r="AB243" s="333">
        <v>580</v>
      </c>
      <c r="AC243" s="334">
        <v>0.910511363636364</v>
      </c>
      <c r="AD243" s="268">
        <v>0.877458396369138</v>
      </c>
      <c r="AE243" s="295">
        <v>0.033052967267226</v>
      </c>
    </row>
    <row r="244" spans="1:31">
      <c r="A244" s="315" t="s">
        <v>398</v>
      </c>
      <c r="B244" s="339" t="s">
        <v>3327</v>
      </c>
      <c r="C244" s="293" t="s">
        <v>438</v>
      </c>
      <c r="D244" s="339" t="s">
        <v>439</v>
      </c>
      <c r="E244" s="266">
        <v>0</v>
      </c>
      <c r="F244" s="266">
        <v>0</v>
      </c>
      <c r="G244" s="264">
        <v>0</v>
      </c>
      <c r="H244" s="264">
        <v>0</v>
      </c>
      <c r="I244" s="264">
        <v>0</v>
      </c>
      <c r="J244" s="264">
        <v>0</v>
      </c>
      <c r="K244" s="294">
        <v>0.9</v>
      </c>
      <c r="L244" s="267">
        <v>0</v>
      </c>
      <c r="M244" s="267">
        <v>0</v>
      </c>
      <c r="N244" s="267">
        <v>0</v>
      </c>
      <c r="O244" s="332">
        <v>0</v>
      </c>
      <c r="P244" s="266">
        <v>0</v>
      </c>
      <c r="Q244" s="266">
        <v>0</v>
      </c>
      <c r="R244" s="264">
        <v>0</v>
      </c>
      <c r="S244" s="264">
        <v>0</v>
      </c>
      <c r="T244" s="267">
        <v>0</v>
      </c>
      <c r="U244" s="267">
        <v>0</v>
      </c>
      <c r="V244" s="268">
        <v>0</v>
      </c>
      <c r="W244" s="268">
        <v>0</v>
      </c>
      <c r="X244" s="295">
        <v>0</v>
      </c>
      <c r="Y244" s="271">
        <v>0</v>
      </c>
      <c r="Z244" s="333">
        <v>0</v>
      </c>
      <c r="AA244" s="333">
        <v>0</v>
      </c>
      <c r="AB244" s="333">
        <v>0</v>
      </c>
      <c r="AC244" s="334">
        <v>0</v>
      </c>
      <c r="AD244" s="268">
        <v>0</v>
      </c>
      <c r="AE244" s="295">
        <v>0</v>
      </c>
    </row>
    <row r="245" spans="1:31">
      <c r="A245" s="315" t="s">
        <v>398</v>
      </c>
      <c r="B245" s="339" t="s">
        <v>3325</v>
      </c>
      <c r="C245" s="293" t="s">
        <v>440</v>
      </c>
      <c r="D245" s="339" t="s">
        <v>441</v>
      </c>
      <c r="E245" s="266">
        <v>181</v>
      </c>
      <c r="F245" s="266">
        <v>179</v>
      </c>
      <c r="G245" s="264">
        <v>150</v>
      </c>
      <c r="H245" s="264">
        <v>149</v>
      </c>
      <c r="I245" s="264">
        <v>174</v>
      </c>
      <c r="J245" s="264">
        <v>172</v>
      </c>
      <c r="K245" s="294">
        <v>0.9</v>
      </c>
      <c r="L245" s="267">
        <v>0.988950276243094</v>
      </c>
      <c r="M245" s="267">
        <v>0.993333333333333</v>
      </c>
      <c r="N245" s="267">
        <v>0.988505747126437</v>
      </c>
      <c r="O245" s="332">
        <v>5140</v>
      </c>
      <c r="P245" s="266">
        <v>4862</v>
      </c>
      <c r="Q245" s="266">
        <v>171</v>
      </c>
      <c r="R245" s="264">
        <v>144</v>
      </c>
      <c r="S245" s="264">
        <v>166</v>
      </c>
      <c r="T245" s="267">
        <v>0.94591439688716</v>
      </c>
      <c r="U245" s="267">
        <v>0.94475138121547</v>
      </c>
      <c r="V245" s="268">
        <v>0.96</v>
      </c>
      <c r="W245" s="268">
        <v>0.954022988505747</v>
      </c>
      <c r="X245" s="295">
        <v>-0.0152486187845303</v>
      </c>
      <c r="Y245" s="271">
        <v>1236</v>
      </c>
      <c r="Z245" s="333">
        <v>1174</v>
      </c>
      <c r="AA245" s="333">
        <v>1214</v>
      </c>
      <c r="AB245" s="333">
        <v>1141</v>
      </c>
      <c r="AC245" s="334">
        <v>0.949838187702265</v>
      </c>
      <c r="AD245" s="268">
        <v>0.939868204283361</v>
      </c>
      <c r="AE245" s="295">
        <v>0.00996998341890454</v>
      </c>
    </row>
    <row r="246" spans="1:31">
      <c r="A246" s="315" t="s">
        <v>398</v>
      </c>
      <c r="B246" s="339" t="s">
        <v>3322</v>
      </c>
      <c r="C246" s="293" t="s">
        <v>442</v>
      </c>
      <c r="D246" s="339" t="s">
        <v>443</v>
      </c>
      <c r="E246" s="266">
        <v>126</v>
      </c>
      <c r="F246" s="266">
        <v>126</v>
      </c>
      <c r="G246" s="264">
        <v>113</v>
      </c>
      <c r="H246" s="264">
        <v>113</v>
      </c>
      <c r="I246" s="264">
        <v>116</v>
      </c>
      <c r="J246" s="264">
        <v>116</v>
      </c>
      <c r="K246" s="294">
        <v>0.9</v>
      </c>
      <c r="L246" s="267">
        <v>1</v>
      </c>
      <c r="M246" s="267">
        <v>1</v>
      </c>
      <c r="N246" s="267">
        <v>1</v>
      </c>
      <c r="O246" s="332">
        <v>3633</v>
      </c>
      <c r="P246" s="266">
        <v>3419</v>
      </c>
      <c r="Q246" s="266">
        <v>118</v>
      </c>
      <c r="R246" s="264">
        <v>107</v>
      </c>
      <c r="S246" s="264">
        <v>107</v>
      </c>
      <c r="T246" s="267">
        <v>0.941095513349849</v>
      </c>
      <c r="U246" s="267">
        <v>0.936507936507937</v>
      </c>
      <c r="V246" s="268">
        <v>0.946902654867257</v>
      </c>
      <c r="W246" s="268">
        <v>0.922413793103448</v>
      </c>
      <c r="X246" s="295">
        <v>-0.0103947183593202</v>
      </c>
      <c r="Y246" s="271">
        <v>881</v>
      </c>
      <c r="Z246" s="333">
        <v>825</v>
      </c>
      <c r="AA246" s="333">
        <v>855</v>
      </c>
      <c r="AB246" s="333">
        <v>807</v>
      </c>
      <c r="AC246" s="334">
        <v>0.936435868331442</v>
      </c>
      <c r="AD246" s="268">
        <v>0.943859649122807</v>
      </c>
      <c r="AE246" s="295">
        <v>-0.00742378079136552</v>
      </c>
    </row>
    <row r="247" spans="1:31">
      <c r="A247" s="315" t="s">
        <v>398</v>
      </c>
      <c r="B247" s="339" t="s">
        <v>3325</v>
      </c>
      <c r="C247" s="293" t="s">
        <v>444</v>
      </c>
      <c r="D247" s="339" t="s">
        <v>445</v>
      </c>
      <c r="E247" s="266">
        <v>132</v>
      </c>
      <c r="F247" s="266">
        <v>128</v>
      </c>
      <c r="G247" s="264">
        <v>116</v>
      </c>
      <c r="H247" s="264">
        <v>112</v>
      </c>
      <c r="I247" s="264">
        <v>118</v>
      </c>
      <c r="J247" s="264">
        <v>111</v>
      </c>
      <c r="K247" s="294">
        <v>0.9</v>
      </c>
      <c r="L247" s="267">
        <v>0.96969696969697</v>
      </c>
      <c r="M247" s="267">
        <v>0.96551724137931</v>
      </c>
      <c r="N247" s="267">
        <v>0.940677966101695</v>
      </c>
      <c r="O247" s="332">
        <v>3791</v>
      </c>
      <c r="P247" s="266">
        <v>3552</v>
      </c>
      <c r="Q247" s="266">
        <v>120</v>
      </c>
      <c r="R247" s="264">
        <v>107</v>
      </c>
      <c r="S247" s="264">
        <v>107</v>
      </c>
      <c r="T247" s="267">
        <v>0.936955948298602</v>
      </c>
      <c r="U247" s="267">
        <v>0.909090909090909</v>
      </c>
      <c r="V247" s="268">
        <v>0.922413793103448</v>
      </c>
      <c r="W247" s="268">
        <v>0.906779661016949</v>
      </c>
      <c r="X247" s="295">
        <v>-0.0133228840125392</v>
      </c>
      <c r="Y247" s="271">
        <v>912</v>
      </c>
      <c r="Z247" s="333">
        <v>836</v>
      </c>
      <c r="AA247" s="333">
        <v>906</v>
      </c>
      <c r="AB247" s="333">
        <v>854</v>
      </c>
      <c r="AC247" s="334">
        <v>0.916666666666667</v>
      </c>
      <c r="AD247" s="268">
        <v>0.942604856512141</v>
      </c>
      <c r="AE247" s="295">
        <v>-0.0259381898454747</v>
      </c>
    </row>
    <row r="248" spans="1:31">
      <c r="A248" s="315" t="s">
        <v>398</v>
      </c>
      <c r="B248" s="339" t="s">
        <v>3322</v>
      </c>
      <c r="C248" s="293" t="s">
        <v>446</v>
      </c>
      <c r="D248" s="339" t="s">
        <v>447</v>
      </c>
      <c r="E248" s="266">
        <v>69</v>
      </c>
      <c r="F248" s="266">
        <v>69</v>
      </c>
      <c r="G248" s="264">
        <v>56</v>
      </c>
      <c r="H248" s="264">
        <v>56</v>
      </c>
      <c r="I248" s="264">
        <v>63</v>
      </c>
      <c r="J248" s="264">
        <v>61</v>
      </c>
      <c r="K248" s="294">
        <v>0.9</v>
      </c>
      <c r="L248" s="267">
        <v>1</v>
      </c>
      <c r="M248" s="267">
        <v>1</v>
      </c>
      <c r="N248" s="267">
        <v>0.968253968253968</v>
      </c>
      <c r="O248" s="332">
        <v>1915</v>
      </c>
      <c r="P248" s="266">
        <v>1803</v>
      </c>
      <c r="Q248" s="266">
        <v>67</v>
      </c>
      <c r="R248" s="264">
        <v>52</v>
      </c>
      <c r="S248" s="264">
        <v>57</v>
      </c>
      <c r="T248" s="267">
        <v>0.941514360313316</v>
      </c>
      <c r="U248" s="267">
        <v>0.971014492753623</v>
      </c>
      <c r="V248" s="268">
        <v>0.928571428571429</v>
      </c>
      <c r="W248" s="268">
        <v>0.904761904761905</v>
      </c>
      <c r="X248" s="295">
        <v>0.0424430641821946</v>
      </c>
      <c r="Y248" s="271">
        <v>461</v>
      </c>
      <c r="Z248" s="333">
        <v>435</v>
      </c>
      <c r="AA248" s="333">
        <v>470</v>
      </c>
      <c r="AB248" s="333">
        <v>444</v>
      </c>
      <c r="AC248" s="334">
        <v>0.943600867678959</v>
      </c>
      <c r="AD248" s="268">
        <v>0.94468085106383</v>
      </c>
      <c r="AE248" s="295">
        <v>-0.00107998338487103</v>
      </c>
    </row>
    <row r="249" spans="1:31">
      <c r="A249" s="315" t="s">
        <v>398</v>
      </c>
      <c r="B249" s="339" t="s">
        <v>3325</v>
      </c>
      <c r="C249" s="293" t="s">
        <v>448</v>
      </c>
      <c r="D249" s="339" t="s">
        <v>449</v>
      </c>
      <c r="E249" s="266">
        <v>109</v>
      </c>
      <c r="F249" s="266">
        <v>109</v>
      </c>
      <c r="G249" s="264">
        <v>101</v>
      </c>
      <c r="H249" s="264">
        <v>100</v>
      </c>
      <c r="I249" s="264">
        <v>99</v>
      </c>
      <c r="J249" s="264">
        <v>99</v>
      </c>
      <c r="K249" s="294">
        <v>0.9</v>
      </c>
      <c r="L249" s="267">
        <v>1</v>
      </c>
      <c r="M249" s="267">
        <v>0.99009900990099</v>
      </c>
      <c r="N249" s="267">
        <v>1</v>
      </c>
      <c r="O249" s="332">
        <v>3101</v>
      </c>
      <c r="P249" s="266">
        <v>2941</v>
      </c>
      <c r="Q249" s="266">
        <v>101</v>
      </c>
      <c r="R249" s="264">
        <v>95</v>
      </c>
      <c r="S249" s="264">
        <v>94</v>
      </c>
      <c r="T249" s="267">
        <v>0.948403740728797</v>
      </c>
      <c r="U249" s="267">
        <v>0.926605504587156</v>
      </c>
      <c r="V249" s="268">
        <v>0.940594059405941</v>
      </c>
      <c r="W249" s="268">
        <v>0.94949494949495</v>
      </c>
      <c r="X249" s="295">
        <v>-0.0139885548187846</v>
      </c>
      <c r="Y249" s="271">
        <v>751</v>
      </c>
      <c r="Z249" s="333">
        <v>707</v>
      </c>
      <c r="AA249" s="333">
        <v>748</v>
      </c>
      <c r="AB249" s="333">
        <v>707</v>
      </c>
      <c r="AC249" s="334">
        <v>0.941411451398136</v>
      </c>
      <c r="AD249" s="268">
        <v>0.945187165775401</v>
      </c>
      <c r="AE249" s="295">
        <v>-0.0037757143772652</v>
      </c>
    </row>
    <row r="250" spans="1:31">
      <c r="A250" s="315" t="s">
        <v>398</v>
      </c>
      <c r="B250" s="339" t="s">
        <v>3323</v>
      </c>
      <c r="C250" s="293" t="s">
        <v>450</v>
      </c>
      <c r="D250" s="339" t="s">
        <v>451</v>
      </c>
      <c r="E250" s="266">
        <v>81</v>
      </c>
      <c r="F250" s="266">
        <v>74</v>
      </c>
      <c r="G250" s="264">
        <v>66</v>
      </c>
      <c r="H250" s="264">
        <v>61</v>
      </c>
      <c r="I250" s="264">
        <v>77</v>
      </c>
      <c r="J250" s="264">
        <v>70</v>
      </c>
      <c r="K250" s="294">
        <v>0.9</v>
      </c>
      <c r="L250" s="267">
        <v>0.91358024691358</v>
      </c>
      <c r="M250" s="267">
        <v>0.924242424242424</v>
      </c>
      <c r="N250" s="267">
        <v>0.909090909090909</v>
      </c>
      <c r="O250" s="332">
        <v>2229</v>
      </c>
      <c r="P250" s="266">
        <v>2089</v>
      </c>
      <c r="Q250" s="266">
        <v>74</v>
      </c>
      <c r="R250" s="264">
        <v>58</v>
      </c>
      <c r="S250" s="264">
        <v>70</v>
      </c>
      <c r="T250" s="267">
        <v>0.93719156572454</v>
      </c>
      <c r="U250" s="267">
        <v>0.91358024691358</v>
      </c>
      <c r="V250" s="268">
        <v>0.878787878787879</v>
      </c>
      <c r="W250" s="268">
        <v>0.909090909090909</v>
      </c>
      <c r="X250" s="295">
        <v>0.0347923681257014</v>
      </c>
      <c r="Y250" s="271">
        <v>547</v>
      </c>
      <c r="Z250" s="333">
        <v>502</v>
      </c>
      <c r="AA250" s="333">
        <v>547</v>
      </c>
      <c r="AB250" s="333">
        <v>510</v>
      </c>
      <c r="AC250" s="334">
        <v>0.917733089579525</v>
      </c>
      <c r="AD250" s="268">
        <v>0.93235831809872</v>
      </c>
      <c r="AE250" s="295">
        <v>-0.0146252285191956</v>
      </c>
    </row>
    <row r="251" spans="1:31">
      <c r="A251" s="315" t="s">
        <v>398</v>
      </c>
      <c r="B251" s="339" t="s">
        <v>3322</v>
      </c>
      <c r="C251" s="293" t="s">
        <v>452</v>
      </c>
      <c r="D251" s="339" t="s">
        <v>453</v>
      </c>
      <c r="E251" s="266">
        <v>97</v>
      </c>
      <c r="F251" s="266">
        <v>94</v>
      </c>
      <c r="G251" s="264">
        <v>84</v>
      </c>
      <c r="H251" s="264">
        <v>81</v>
      </c>
      <c r="I251" s="264">
        <v>89</v>
      </c>
      <c r="J251" s="264">
        <v>85</v>
      </c>
      <c r="K251" s="294">
        <v>0.9</v>
      </c>
      <c r="L251" s="267">
        <v>0.969072164948454</v>
      </c>
      <c r="M251" s="267">
        <v>0.964285714285714</v>
      </c>
      <c r="N251" s="267">
        <v>0.955056179775281</v>
      </c>
      <c r="O251" s="332">
        <v>2756</v>
      </c>
      <c r="P251" s="266">
        <v>2583</v>
      </c>
      <c r="Q251" s="266">
        <v>92</v>
      </c>
      <c r="R251" s="264">
        <v>80</v>
      </c>
      <c r="S251" s="264">
        <v>79</v>
      </c>
      <c r="T251" s="267">
        <v>0.937227866473149</v>
      </c>
      <c r="U251" s="267">
        <v>0.948453608247423</v>
      </c>
      <c r="V251" s="268">
        <v>0.952380952380952</v>
      </c>
      <c r="W251" s="268">
        <v>0.887640449438202</v>
      </c>
      <c r="X251" s="295">
        <v>-0.00392734413352969</v>
      </c>
      <c r="Y251" s="271">
        <v>675</v>
      </c>
      <c r="Z251" s="333">
        <v>634</v>
      </c>
      <c r="AA251" s="333">
        <v>664</v>
      </c>
      <c r="AB251" s="333">
        <v>636</v>
      </c>
      <c r="AC251" s="334">
        <v>0.939259259259259</v>
      </c>
      <c r="AD251" s="268">
        <v>0.957831325301205</v>
      </c>
      <c r="AE251" s="295">
        <v>-0.0185720660419456</v>
      </c>
    </row>
    <row r="252" spans="1:31">
      <c r="A252" s="315" t="s">
        <v>398</v>
      </c>
      <c r="B252" s="339" t="s">
        <v>3326</v>
      </c>
      <c r="C252" s="293" t="s">
        <v>454</v>
      </c>
      <c r="D252" s="339" t="s">
        <v>455</v>
      </c>
      <c r="E252" s="266">
        <v>70</v>
      </c>
      <c r="F252" s="266">
        <v>67</v>
      </c>
      <c r="G252" s="264">
        <v>55</v>
      </c>
      <c r="H252" s="264">
        <v>52</v>
      </c>
      <c r="I252" s="264">
        <v>62</v>
      </c>
      <c r="J252" s="264">
        <v>58</v>
      </c>
      <c r="K252" s="294">
        <v>0.9</v>
      </c>
      <c r="L252" s="267">
        <v>0.957142857142857</v>
      </c>
      <c r="M252" s="267">
        <v>0.945454545454545</v>
      </c>
      <c r="N252" s="267">
        <v>0.935483870967742</v>
      </c>
      <c r="O252" s="332">
        <v>1963</v>
      </c>
      <c r="P252" s="266">
        <v>1845</v>
      </c>
      <c r="Q252" s="266">
        <v>67</v>
      </c>
      <c r="R252" s="264">
        <v>52</v>
      </c>
      <c r="S252" s="264">
        <v>57</v>
      </c>
      <c r="T252" s="267">
        <v>0.939887926642894</v>
      </c>
      <c r="U252" s="267">
        <v>0.957142857142857</v>
      </c>
      <c r="V252" s="268">
        <v>0.945454545454545</v>
      </c>
      <c r="W252" s="268">
        <v>0.919354838709677</v>
      </c>
      <c r="X252" s="295">
        <v>0.0116883116883117</v>
      </c>
      <c r="Y252" s="271">
        <v>466</v>
      </c>
      <c r="Z252" s="333">
        <v>441</v>
      </c>
      <c r="AA252" s="333">
        <v>476</v>
      </c>
      <c r="AB252" s="333">
        <v>449</v>
      </c>
      <c r="AC252" s="334">
        <v>0.946351931330472</v>
      </c>
      <c r="AD252" s="268">
        <v>0.94327731092437</v>
      </c>
      <c r="AE252" s="295">
        <v>0.0030746204061024</v>
      </c>
    </row>
    <row r="253" spans="1:31">
      <c r="A253" s="315" t="s">
        <v>398</v>
      </c>
      <c r="B253" s="339" t="s">
        <v>3327</v>
      </c>
      <c r="C253" s="293" t="s">
        <v>456</v>
      </c>
      <c r="D253" s="339" t="s">
        <v>457</v>
      </c>
      <c r="E253" s="266">
        <v>116</v>
      </c>
      <c r="F253" s="266">
        <v>109</v>
      </c>
      <c r="G253" s="264">
        <v>99</v>
      </c>
      <c r="H253" s="264">
        <v>92</v>
      </c>
      <c r="I253" s="264">
        <v>113</v>
      </c>
      <c r="J253" s="264">
        <v>104</v>
      </c>
      <c r="K253" s="294">
        <v>0.9</v>
      </c>
      <c r="L253" s="267">
        <v>0.939655172413793</v>
      </c>
      <c r="M253" s="267">
        <v>0.929292929292929</v>
      </c>
      <c r="N253" s="267">
        <v>0.920353982300885</v>
      </c>
      <c r="O253" s="332">
        <v>3381</v>
      </c>
      <c r="P253" s="266">
        <v>3146</v>
      </c>
      <c r="Q253" s="266">
        <v>108</v>
      </c>
      <c r="R253" s="264">
        <v>89</v>
      </c>
      <c r="S253" s="264">
        <v>100</v>
      </c>
      <c r="T253" s="267">
        <v>0.930493936705117</v>
      </c>
      <c r="U253" s="267">
        <v>0.931034482758621</v>
      </c>
      <c r="V253" s="268">
        <v>0.898989898989899</v>
      </c>
      <c r="W253" s="268">
        <v>0.884955752212389</v>
      </c>
      <c r="X253" s="295">
        <v>0.0320445837687217</v>
      </c>
      <c r="Y253" s="271">
        <v>821</v>
      </c>
      <c r="Z253" s="333">
        <v>741</v>
      </c>
      <c r="AA253" s="333">
        <v>819</v>
      </c>
      <c r="AB253" s="333">
        <v>756</v>
      </c>
      <c r="AC253" s="334">
        <v>0.902557856272838</v>
      </c>
      <c r="AD253" s="268">
        <v>0.923076923076923</v>
      </c>
      <c r="AE253" s="295">
        <v>-0.0205190668040851</v>
      </c>
    </row>
    <row r="254" spans="1:31">
      <c r="A254" s="315" t="s">
        <v>398</v>
      </c>
      <c r="B254" s="339" t="s">
        <v>3327</v>
      </c>
      <c r="C254" s="293" t="s">
        <v>458</v>
      </c>
      <c r="D254" s="339" t="s">
        <v>459</v>
      </c>
      <c r="E254" s="266">
        <v>90</v>
      </c>
      <c r="F254" s="266">
        <v>90</v>
      </c>
      <c r="G254" s="264">
        <v>68</v>
      </c>
      <c r="H254" s="264">
        <v>68</v>
      </c>
      <c r="I254" s="264">
        <v>85</v>
      </c>
      <c r="J254" s="264">
        <v>85</v>
      </c>
      <c r="K254" s="294">
        <v>0.9</v>
      </c>
      <c r="L254" s="267">
        <v>1</v>
      </c>
      <c r="M254" s="267">
        <v>1</v>
      </c>
      <c r="N254" s="267">
        <v>1</v>
      </c>
      <c r="O254" s="332">
        <v>2624</v>
      </c>
      <c r="P254" s="266">
        <v>2540</v>
      </c>
      <c r="Q254" s="266">
        <v>86</v>
      </c>
      <c r="R254" s="264">
        <v>67</v>
      </c>
      <c r="S254" s="264">
        <v>82</v>
      </c>
      <c r="T254" s="267">
        <v>0.967987804878049</v>
      </c>
      <c r="U254" s="267">
        <v>0.955555555555556</v>
      </c>
      <c r="V254" s="268">
        <v>0.985294117647059</v>
      </c>
      <c r="W254" s="268">
        <v>0.964705882352941</v>
      </c>
      <c r="X254" s="295">
        <v>-0.0297385620915033</v>
      </c>
      <c r="Y254" s="271">
        <v>619</v>
      </c>
      <c r="Z254" s="333">
        <v>598</v>
      </c>
      <c r="AA254" s="333">
        <v>621</v>
      </c>
      <c r="AB254" s="333">
        <v>607</v>
      </c>
      <c r="AC254" s="334">
        <v>0.966074313408724</v>
      </c>
      <c r="AD254" s="268">
        <v>0.977455716586151</v>
      </c>
      <c r="AE254" s="295">
        <v>-0.0113814031774276</v>
      </c>
    </row>
    <row r="255" spans="1:31">
      <c r="A255" s="315" t="s">
        <v>398</v>
      </c>
      <c r="B255" s="339" t="s">
        <v>3325</v>
      </c>
      <c r="C255" s="293" t="s">
        <v>460</v>
      </c>
      <c r="D255" s="339" t="s">
        <v>461</v>
      </c>
      <c r="E255" s="266">
        <v>164</v>
      </c>
      <c r="F255" s="266">
        <v>162</v>
      </c>
      <c r="G255" s="264">
        <v>146</v>
      </c>
      <c r="H255" s="264">
        <v>144</v>
      </c>
      <c r="I255" s="264">
        <v>140</v>
      </c>
      <c r="J255" s="264">
        <v>137</v>
      </c>
      <c r="K255" s="294">
        <v>0.9</v>
      </c>
      <c r="L255" s="267">
        <v>0.98780487804878</v>
      </c>
      <c r="M255" s="267">
        <v>0.986301369863014</v>
      </c>
      <c r="N255" s="267">
        <v>0.978571428571429</v>
      </c>
      <c r="O255" s="332">
        <v>4442</v>
      </c>
      <c r="P255" s="266">
        <v>4169</v>
      </c>
      <c r="Q255" s="266">
        <v>157</v>
      </c>
      <c r="R255" s="264">
        <v>138</v>
      </c>
      <c r="S255" s="264">
        <v>128</v>
      </c>
      <c r="T255" s="267">
        <v>0.938541197658712</v>
      </c>
      <c r="U255" s="267">
        <v>0.957317073170732</v>
      </c>
      <c r="V255" s="268">
        <v>0.945205479452055</v>
      </c>
      <c r="W255" s="268">
        <v>0.914285714285714</v>
      </c>
      <c r="X255" s="295">
        <v>0.0121115937186769</v>
      </c>
      <c r="Y255" s="271">
        <v>1104</v>
      </c>
      <c r="Z255" s="333">
        <v>1033</v>
      </c>
      <c r="AA255" s="333">
        <v>1055</v>
      </c>
      <c r="AB255" s="333">
        <v>979</v>
      </c>
      <c r="AC255" s="334">
        <v>0.935688405797101</v>
      </c>
      <c r="AD255" s="268">
        <v>0.927962085308057</v>
      </c>
      <c r="AE255" s="295">
        <v>0.00772632048904454</v>
      </c>
    </row>
    <row r="256" spans="1:31">
      <c r="A256" s="315" t="s">
        <v>398</v>
      </c>
      <c r="B256" s="339" t="s">
        <v>3322</v>
      </c>
      <c r="C256" s="293" t="s">
        <v>462</v>
      </c>
      <c r="D256" s="339" t="s">
        <v>463</v>
      </c>
      <c r="E256" s="266">
        <v>113</v>
      </c>
      <c r="F256" s="266">
        <v>111</v>
      </c>
      <c r="G256" s="264">
        <v>102</v>
      </c>
      <c r="H256" s="264">
        <v>100</v>
      </c>
      <c r="I256" s="264">
        <v>103</v>
      </c>
      <c r="J256" s="264">
        <v>100</v>
      </c>
      <c r="K256" s="294">
        <v>0.9</v>
      </c>
      <c r="L256" s="267">
        <v>0.982300884955752</v>
      </c>
      <c r="M256" s="267">
        <v>0.980392156862745</v>
      </c>
      <c r="N256" s="267">
        <v>0.970873786407767</v>
      </c>
      <c r="O256" s="332">
        <v>3212</v>
      </c>
      <c r="P256" s="266">
        <v>2970</v>
      </c>
      <c r="Q256" s="266">
        <v>102</v>
      </c>
      <c r="R256" s="264">
        <v>95</v>
      </c>
      <c r="S256" s="264">
        <v>91</v>
      </c>
      <c r="T256" s="267">
        <v>0.924657534246575</v>
      </c>
      <c r="U256" s="267">
        <v>0.902654867256637</v>
      </c>
      <c r="V256" s="268">
        <v>0.931372549019608</v>
      </c>
      <c r="W256" s="268">
        <v>0.883495145631068</v>
      </c>
      <c r="X256" s="295">
        <v>-0.0287176817629707</v>
      </c>
      <c r="Y256" s="271">
        <v>781</v>
      </c>
      <c r="Z256" s="333">
        <v>723</v>
      </c>
      <c r="AA256" s="333">
        <v>764</v>
      </c>
      <c r="AB256" s="333">
        <v>715</v>
      </c>
      <c r="AC256" s="334">
        <v>0.925736235595391</v>
      </c>
      <c r="AD256" s="268">
        <v>0.93586387434555</v>
      </c>
      <c r="AE256" s="295">
        <v>-0.0101276387501592</v>
      </c>
    </row>
    <row r="257" spans="1:31">
      <c r="A257" s="315" t="s">
        <v>398</v>
      </c>
      <c r="B257" s="339" t="s">
        <v>3328</v>
      </c>
      <c r="C257" s="293" t="s">
        <v>464</v>
      </c>
      <c r="D257" s="339" t="s">
        <v>465</v>
      </c>
      <c r="E257" s="266">
        <v>70</v>
      </c>
      <c r="F257" s="266">
        <v>70</v>
      </c>
      <c r="G257" s="264">
        <v>61</v>
      </c>
      <c r="H257" s="264">
        <v>61</v>
      </c>
      <c r="I257" s="264">
        <v>59</v>
      </c>
      <c r="J257" s="264">
        <v>59</v>
      </c>
      <c r="K257" s="294">
        <v>0.9</v>
      </c>
      <c r="L257" s="267">
        <v>1</v>
      </c>
      <c r="M257" s="267">
        <v>1</v>
      </c>
      <c r="N257" s="267">
        <v>1</v>
      </c>
      <c r="O257" s="332">
        <v>1970</v>
      </c>
      <c r="P257" s="266">
        <v>1938</v>
      </c>
      <c r="Q257" s="266">
        <v>70</v>
      </c>
      <c r="R257" s="264">
        <v>61</v>
      </c>
      <c r="S257" s="264">
        <v>59</v>
      </c>
      <c r="T257" s="267">
        <v>0.983756345177665</v>
      </c>
      <c r="U257" s="267">
        <v>1</v>
      </c>
      <c r="V257" s="268">
        <v>1</v>
      </c>
      <c r="W257" s="268">
        <v>1</v>
      </c>
      <c r="X257" s="295">
        <v>0</v>
      </c>
      <c r="Y257" s="271">
        <v>469</v>
      </c>
      <c r="Z257" s="333">
        <v>466</v>
      </c>
      <c r="AA257" s="333">
        <v>478</v>
      </c>
      <c r="AB257" s="333">
        <v>463</v>
      </c>
      <c r="AC257" s="334">
        <v>0.993603411513859</v>
      </c>
      <c r="AD257" s="268">
        <v>0.968619246861925</v>
      </c>
      <c r="AE257" s="295">
        <v>0.0249841646519345</v>
      </c>
    </row>
    <row r="258" spans="1:31">
      <c r="A258" s="315" t="s">
        <v>398</v>
      </c>
      <c r="B258" s="339" t="s">
        <v>3328</v>
      </c>
      <c r="C258" s="293" t="s">
        <v>466</v>
      </c>
      <c r="D258" s="339" t="s">
        <v>467</v>
      </c>
      <c r="E258" s="266">
        <v>95</v>
      </c>
      <c r="F258" s="266">
        <v>92</v>
      </c>
      <c r="G258" s="264">
        <v>84</v>
      </c>
      <c r="H258" s="264">
        <v>81</v>
      </c>
      <c r="I258" s="264">
        <v>85</v>
      </c>
      <c r="J258" s="264">
        <v>81</v>
      </c>
      <c r="K258" s="294">
        <v>0.9</v>
      </c>
      <c r="L258" s="267">
        <v>0.968421052631579</v>
      </c>
      <c r="M258" s="267">
        <v>0.964285714285714</v>
      </c>
      <c r="N258" s="267">
        <v>0.952941176470588</v>
      </c>
      <c r="O258" s="332">
        <v>2713</v>
      </c>
      <c r="P258" s="266">
        <v>2548</v>
      </c>
      <c r="Q258" s="266">
        <v>90</v>
      </c>
      <c r="R258" s="264">
        <v>79</v>
      </c>
      <c r="S258" s="264">
        <v>76</v>
      </c>
      <c r="T258" s="267">
        <v>0.939181717655732</v>
      </c>
      <c r="U258" s="267">
        <v>0.947368421052632</v>
      </c>
      <c r="V258" s="268">
        <v>0.94047619047619</v>
      </c>
      <c r="W258" s="268">
        <v>0.894117647058824</v>
      </c>
      <c r="X258" s="295">
        <v>0.00689223057644106</v>
      </c>
      <c r="Y258" s="271">
        <v>657</v>
      </c>
      <c r="Z258" s="333">
        <v>618</v>
      </c>
      <c r="AA258" s="333">
        <v>626</v>
      </c>
      <c r="AB258" s="333">
        <v>583</v>
      </c>
      <c r="AC258" s="334">
        <v>0.940639269406393</v>
      </c>
      <c r="AD258" s="268">
        <v>0.931309904153355</v>
      </c>
      <c r="AE258" s="295">
        <v>0.00932936525303796</v>
      </c>
    </row>
    <row r="259" spans="1:31">
      <c r="A259" s="315" t="s">
        <v>398</v>
      </c>
      <c r="B259" s="339" t="s">
        <v>3327</v>
      </c>
      <c r="C259" s="293" t="s">
        <v>468</v>
      </c>
      <c r="D259" s="339" t="s">
        <v>469</v>
      </c>
      <c r="E259" s="266">
        <v>93</v>
      </c>
      <c r="F259" s="266">
        <v>91</v>
      </c>
      <c r="G259" s="264">
        <v>82</v>
      </c>
      <c r="H259" s="264">
        <v>81</v>
      </c>
      <c r="I259" s="264">
        <v>89</v>
      </c>
      <c r="J259" s="264">
        <v>89</v>
      </c>
      <c r="K259" s="294">
        <v>0.9</v>
      </c>
      <c r="L259" s="267">
        <v>0.978494623655914</v>
      </c>
      <c r="M259" s="267">
        <v>0.98780487804878</v>
      </c>
      <c r="N259" s="267">
        <v>1</v>
      </c>
      <c r="O259" s="332">
        <v>2546</v>
      </c>
      <c r="P259" s="266">
        <v>2358</v>
      </c>
      <c r="Q259" s="266">
        <v>84</v>
      </c>
      <c r="R259" s="264">
        <v>77</v>
      </c>
      <c r="S259" s="264">
        <v>83</v>
      </c>
      <c r="T259" s="267">
        <v>0.926158680282797</v>
      </c>
      <c r="U259" s="267">
        <v>0.903225806451613</v>
      </c>
      <c r="V259" s="268">
        <v>0.939024390243902</v>
      </c>
      <c r="W259" s="268">
        <v>0.932584269662921</v>
      </c>
      <c r="X259" s="295">
        <v>-0.0357985837922895</v>
      </c>
      <c r="Y259" s="271">
        <v>629</v>
      </c>
      <c r="Z259" s="333">
        <v>578</v>
      </c>
      <c r="AA259" s="333">
        <v>620</v>
      </c>
      <c r="AB259" s="333">
        <v>569</v>
      </c>
      <c r="AC259" s="334">
        <v>0.918918918918919</v>
      </c>
      <c r="AD259" s="268">
        <v>0.917741935483871</v>
      </c>
      <c r="AE259" s="295">
        <v>0.00117698343504802</v>
      </c>
    </row>
    <row r="260" spans="1:31">
      <c r="A260" s="315" t="s">
        <v>398</v>
      </c>
      <c r="B260" s="339" t="s">
        <v>3327</v>
      </c>
      <c r="C260" s="293" t="s">
        <v>470</v>
      </c>
      <c r="D260" s="339" t="s">
        <v>471</v>
      </c>
      <c r="E260" s="266">
        <v>92</v>
      </c>
      <c r="F260" s="266">
        <v>91</v>
      </c>
      <c r="G260" s="264">
        <v>81</v>
      </c>
      <c r="H260" s="264">
        <v>81</v>
      </c>
      <c r="I260" s="264">
        <v>90</v>
      </c>
      <c r="J260" s="264">
        <v>89</v>
      </c>
      <c r="K260" s="294">
        <v>0.9</v>
      </c>
      <c r="L260" s="267">
        <v>0.989130434782609</v>
      </c>
      <c r="M260" s="267">
        <v>1</v>
      </c>
      <c r="N260" s="267">
        <v>0.988888888888889</v>
      </c>
      <c r="O260" s="332">
        <v>2749</v>
      </c>
      <c r="P260" s="266">
        <v>2548</v>
      </c>
      <c r="Q260" s="266">
        <v>86</v>
      </c>
      <c r="R260" s="264">
        <v>76</v>
      </c>
      <c r="S260" s="264">
        <v>87</v>
      </c>
      <c r="T260" s="267">
        <v>0.926882502728265</v>
      </c>
      <c r="U260" s="267">
        <v>0.934782608695652</v>
      </c>
      <c r="V260" s="268">
        <v>0.938271604938272</v>
      </c>
      <c r="W260" s="268">
        <v>0.966666666666667</v>
      </c>
      <c r="X260" s="295">
        <v>-0.00348899624261934</v>
      </c>
      <c r="Y260" s="271">
        <v>659</v>
      </c>
      <c r="Z260" s="333">
        <v>617</v>
      </c>
      <c r="AA260" s="333">
        <v>657</v>
      </c>
      <c r="AB260" s="333">
        <v>606</v>
      </c>
      <c r="AC260" s="334">
        <v>0.936267071320182</v>
      </c>
      <c r="AD260" s="268">
        <v>0.922374429223744</v>
      </c>
      <c r="AE260" s="295">
        <v>0.0138926420964378</v>
      </c>
    </row>
    <row r="261" spans="1:31">
      <c r="A261" s="315" t="s">
        <v>398</v>
      </c>
      <c r="B261" s="339" t="s">
        <v>3326</v>
      </c>
      <c r="C261" s="293" t="s">
        <v>472</v>
      </c>
      <c r="D261" s="339" t="s">
        <v>473</v>
      </c>
      <c r="E261" s="266">
        <v>136</v>
      </c>
      <c r="F261" s="266">
        <v>127</v>
      </c>
      <c r="G261" s="264">
        <v>111</v>
      </c>
      <c r="H261" s="264">
        <v>105</v>
      </c>
      <c r="I261" s="264">
        <v>129</v>
      </c>
      <c r="J261" s="264">
        <v>122</v>
      </c>
      <c r="K261" s="294">
        <v>0.9</v>
      </c>
      <c r="L261" s="267">
        <v>0.933823529411765</v>
      </c>
      <c r="M261" s="267">
        <v>0.945945945945946</v>
      </c>
      <c r="N261" s="267">
        <v>0.945736434108527</v>
      </c>
      <c r="O261" s="332">
        <v>3844</v>
      </c>
      <c r="P261" s="266">
        <v>3604</v>
      </c>
      <c r="Q261" s="266">
        <v>124</v>
      </c>
      <c r="R261" s="264">
        <v>105</v>
      </c>
      <c r="S261" s="264">
        <v>121</v>
      </c>
      <c r="T261" s="267">
        <v>0.937565036420395</v>
      </c>
      <c r="U261" s="267">
        <v>0.911764705882353</v>
      </c>
      <c r="V261" s="268">
        <v>0.945945945945946</v>
      </c>
      <c r="W261" s="268">
        <v>0.937984496124031</v>
      </c>
      <c r="X261" s="295">
        <v>-0.034181240063593</v>
      </c>
      <c r="Y261" s="271">
        <v>929</v>
      </c>
      <c r="Z261" s="333">
        <v>878</v>
      </c>
      <c r="AA261" s="333">
        <v>936</v>
      </c>
      <c r="AB261" s="333">
        <v>857</v>
      </c>
      <c r="AC261" s="334">
        <v>0.945102260495156</v>
      </c>
      <c r="AD261" s="268">
        <v>0.915598290598291</v>
      </c>
      <c r="AE261" s="295">
        <v>0.0295039698968655</v>
      </c>
    </row>
    <row r="262" spans="1:31">
      <c r="A262" s="315" t="s">
        <v>398</v>
      </c>
      <c r="B262" s="339" t="s">
        <v>3326</v>
      </c>
      <c r="C262" s="293" t="s">
        <v>474</v>
      </c>
      <c r="D262" s="339" t="s">
        <v>475</v>
      </c>
      <c r="E262" s="266">
        <v>19</v>
      </c>
      <c r="F262" s="266">
        <v>19</v>
      </c>
      <c r="G262" s="264">
        <v>18</v>
      </c>
      <c r="H262" s="264">
        <v>18</v>
      </c>
      <c r="I262" s="264">
        <v>17</v>
      </c>
      <c r="J262" s="264">
        <v>17</v>
      </c>
      <c r="K262" s="294">
        <v>0.9</v>
      </c>
      <c r="L262" s="267">
        <v>1</v>
      </c>
      <c r="M262" s="267">
        <v>1</v>
      </c>
      <c r="N262" s="267">
        <v>1</v>
      </c>
      <c r="O262" s="332">
        <v>521</v>
      </c>
      <c r="P262" s="266">
        <v>502</v>
      </c>
      <c r="Q262" s="266">
        <v>18</v>
      </c>
      <c r="R262" s="264">
        <v>18</v>
      </c>
      <c r="S262" s="264">
        <v>16</v>
      </c>
      <c r="T262" s="267">
        <v>0.963531669865643</v>
      </c>
      <c r="U262" s="267">
        <v>0.947368421052632</v>
      </c>
      <c r="V262" s="268">
        <v>1</v>
      </c>
      <c r="W262" s="268">
        <v>0.941176470588235</v>
      </c>
      <c r="X262" s="295">
        <v>-0.0526315789473685</v>
      </c>
      <c r="Y262" s="271">
        <v>133</v>
      </c>
      <c r="Z262" s="333">
        <v>126</v>
      </c>
      <c r="AA262" s="333">
        <v>124</v>
      </c>
      <c r="AB262" s="333">
        <v>115</v>
      </c>
      <c r="AC262" s="334">
        <v>0.947368421052632</v>
      </c>
      <c r="AD262" s="268">
        <v>0.92741935483871</v>
      </c>
      <c r="AE262" s="295">
        <v>0.0199490662139219</v>
      </c>
    </row>
    <row r="263" spans="1:31">
      <c r="A263" s="315" t="s">
        <v>398</v>
      </c>
      <c r="B263" s="339" t="s">
        <v>3328</v>
      </c>
      <c r="C263" s="293" t="s">
        <v>476</v>
      </c>
      <c r="D263" s="339" t="s">
        <v>477</v>
      </c>
      <c r="E263" s="266">
        <v>82</v>
      </c>
      <c r="F263" s="266">
        <v>81</v>
      </c>
      <c r="G263" s="264">
        <v>70</v>
      </c>
      <c r="H263" s="264">
        <v>70</v>
      </c>
      <c r="I263" s="264">
        <v>77</v>
      </c>
      <c r="J263" s="264">
        <v>76</v>
      </c>
      <c r="K263" s="294">
        <v>0.9</v>
      </c>
      <c r="L263" s="267">
        <v>0.98780487804878</v>
      </c>
      <c r="M263" s="267">
        <v>1</v>
      </c>
      <c r="N263" s="267">
        <v>0.987012987012987</v>
      </c>
      <c r="O263" s="332">
        <v>2421</v>
      </c>
      <c r="P263" s="266">
        <v>2307</v>
      </c>
      <c r="Q263" s="266">
        <v>81</v>
      </c>
      <c r="R263" s="264">
        <v>68</v>
      </c>
      <c r="S263" s="264">
        <v>75</v>
      </c>
      <c r="T263" s="267">
        <v>0.952912019826518</v>
      </c>
      <c r="U263" s="267">
        <v>0.98780487804878</v>
      </c>
      <c r="V263" s="268">
        <v>0.971428571428571</v>
      </c>
      <c r="W263" s="268">
        <v>0.974025974025974</v>
      </c>
      <c r="X263" s="295">
        <v>0.0163763066202091</v>
      </c>
      <c r="Y263" s="271">
        <v>574</v>
      </c>
      <c r="Z263" s="333">
        <v>544</v>
      </c>
      <c r="AA263" s="333">
        <v>566</v>
      </c>
      <c r="AB263" s="333">
        <v>543</v>
      </c>
      <c r="AC263" s="334">
        <v>0.947735191637631</v>
      </c>
      <c r="AD263" s="268">
        <v>0.959363957597173</v>
      </c>
      <c r="AE263" s="295">
        <v>-0.0116287659595425</v>
      </c>
    </row>
    <row r="264" spans="1:31">
      <c r="A264" s="315" t="s">
        <v>398</v>
      </c>
      <c r="B264" s="339" t="s">
        <v>3323</v>
      </c>
      <c r="C264" s="293" t="s">
        <v>478</v>
      </c>
      <c r="D264" s="339" t="s">
        <v>479</v>
      </c>
      <c r="E264" s="266">
        <v>0</v>
      </c>
      <c r="F264" s="266">
        <v>0</v>
      </c>
      <c r="G264" s="264">
        <v>0</v>
      </c>
      <c r="H264" s="264">
        <v>0</v>
      </c>
      <c r="I264" s="264">
        <v>0</v>
      </c>
      <c r="J264" s="264">
        <v>0</v>
      </c>
      <c r="K264" s="294">
        <v>0.9</v>
      </c>
      <c r="L264" s="267">
        <v>0</v>
      </c>
      <c r="M264" s="267">
        <v>0</v>
      </c>
      <c r="N264" s="267">
        <v>0</v>
      </c>
      <c r="O264" s="332">
        <v>0</v>
      </c>
      <c r="P264" s="266">
        <v>0</v>
      </c>
      <c r="Q264" s="266">
        <v>0</v>
      </c>
      <c r="R264" s="264">
        <v>0</v>
      </c>
      <c r="S264" s="264">
        <v>0</v>
      </c>
      <c r="T264" s="267">
        <v>0</v>
      </c>
      <c r="U264" s="267">
        <v>0</v>
      </c>
      <c r="V264" s="268">
        <v>0</v>
      </c>
      <c r="W264" s="268">
        <v>0</v>
      </c>
      <c r="X264" s="295">
        <v>0</v>
      </c>
      <c r="Y264" s="271">
        <v>0</v>
      </c>
      <c r="Z264" s="333">
        <v>0</v>
      </c>
      <c r="AA264" s="333">
        <v>0</v>
      </c>
      <c r="AB264" s="333">
        <v>0</v>
      </c>
      <c r="AC264" s="334">
        <v>0</v>
      </c>
      <c r="AD264" s="268">
        <v>0</v>
      </c>
      <c r="AE264" s="295">
        <v>0</v>
      </c>
    </row>
    <row r="265" spans="1:31">
      <c r="A265" s="315" t="s">
        <v>398</v>
      </c>
      <c r="B265" s="339" t="s">
        <v>3327</v>
      </c>
      <c r="C265" s="293" t="s">
        <v>480</v>
      </c>
      <c r="D265" s="339" t="s">
        <v>481</v>
      </c>
      <c r="E265" s="266">
        <v>130</v>
      </c>
      <c r="F265" s="266">
        <v>130</v>
      </c>
      <c r="G265" s="264">
        <v>116</v>
      </c>
      <c r="H265" s="264">
        <v>116</v>
      </c>
      <c r="I265" s="264">
        <v>123</v>
      </c>
      <c r="J265" s="264">
        <v>123</v>
      </c>
      <c r="K265" s="294">
        <v>0.9</v>
      </c>
      <c r="L265" s="267">
        <v>1</v>
      </c>
      <c r="M265" s="267">
        <v>1</v>
      </c>
      <c r="N265" s="267">
        <v>1</v>
      </c>
      <c r="O265" s="332">
        <v>3606</v>
      </c>
      <c r="P265" s="266">
        <v>3486</v>
      </c>
      <c r="Q265" s="266">
        <v>127</v>
      </c>
      <c r="R265" s="264">
        <v>111</v>
      </c>
      <c r="S265" s="264">
        <v>119</v>
      </c>
      <c r="T265" s="267">
        <v>0.966722129783694</v>
      </c>
      <c r="U265" s="267">
        <v>0.976923076923077</v>
      </c>
      <c r="V265" s="268">
        <v>0.956896551724138</v>
      </c>
      <c r="W265" s="268">
        <v>0.967479674796748</v>
      </c>
      <c r="X265" s="295">
        <v>0.020026525198939</v>
      </c>
      <c r="Y265" s="271">
        <v>889</v>
      </c>
      <c r="Z265" s="333">
        <v>861</v>
      </c>
      <c r="AA265" s="333">
        <v>861</v>
      </c>
      <c r="AB265" s="333">
        <v>836</v>
      </c>
      <c r="AC265" s="334">
        <v>0.968503937007874</v>
      </c>
      <c r="AD265" s="268">
        <v>0.970963995354239</v>
      </c>
      <c r="AE265" s="295">
        <v>-0.00246005834636531</v>
      </c>
    </row>
    <row r="266" spans="1:31">
      <c r="A266" s="315" t="s">
        <v>398</v>
      </c>
      <c r="B266" s="339" t="s">
        <v>3328</v>
      </c>
      <c r="C266" s="293" t="s">
        <v>482</v>
      </c>
      <c r="D266" s="339" t="s">
        <v>483</v>
      </c>
      <c r="E266" s="266">
        <v>117</v>
      </c>
      <c r="F266" s="266">
        <v>111</v>
      </c>
      <c r="G266" s="264">
        <v>99</v>
      </c>
      <c r="H266" s="264">
        <v>96</v>
      </c>
      <c r="I266" s="264">
        <v>100</v>
      </c>
      <c r="J266" s="264">
        <v>97</v>
      </c>
      <c r="K266" s="294">
        <v>0.9</v>
      </c>
      <c r="L266" s="267">
        <v>0.948717948717949</v>
      </c>
      <c r="M266" s="267">
        <v>0.96969696969697</v>
      </c>
      <c r="N266" s="267">
        <v>0.97</v>
      </c>
      <c r="O266" s="332">
        <v>3110</v>
      </c>
      <c r="P266" s="266">
        <v>2914</v>
      </c>
      <c r="Q266" s="266">
        <v>110</v>
      </c>
      <c r="R266" s="264">
        <v>94</v>
      </c>
      <c r="S266" s="264">
        <v>93</v>
      </c>
      <c r="T266" s="267">
        <v>0.936977491961415</v>
      </c>
      <c r="U266" s="267">
        <v>0.94017094017094</v>
      </c>
      <c r="V266" s="268">
        <v>0.94949494949495</v>
      </c>
      <c r="W266" s="268">
        <v>0.93</v>
      </c>
      <c r="X266" s="295">
        <v>-0.00932400932400934</v>
      </c>
      <c r="Y266" s="271">
        <v>755</v>
      </c>
      <c r="Z266" s="333">
        <v>702</v>
      </c>
      <c r="AA266" s="333">
        <v>744</v>
      </c>
      <c r="AB266" s="333">
        <v>692</v>
      </c>
      <c r="AC266" s="334">
        <v>0.929801324503311</v>
      </c>
      <c r="AD266" s="268">
        <v>0.93010752688172</v>
      </c>
      <c r="AE266" s="295">
        <v>-0.000306202378409171</v>
      </c>
    </row>
    <row r="267" spans="1:31">
      <c r="A267" s="315" t="s">
        <v>398</v>
      </c>
      <c r="B267" s="339" t="s">
        <v>3323</v>
      </c>
      <c r="C267" s="293" t="s">
        <v>484</v>
      </c>
      <c r="D267" s="339" t="s">
        <v>485</v>
      </c>
      <c r="E267" s="266">
        <v>94</v>
      </c>
      <c r="F267" s="266">
        <v>93</v>
      </c>
      <c r="G267" s="264">
        <v>82</v>
      </c>
      <c r="H267" s="264">
        <v>82</v>
      </c>
      <c r="I267" s="264">
        <v>85</v>
      </c>
      <c r="J267" s="264">
        <v>85</v>
      </c>
      <c r="K267" s="294">
        <v>0.9</v>
      </c>
      <c r="L267" s="267">
        <v>0.98936170212766</v>
      </c>
      <c r="M267" s="267">
        <v>1</v>
      </c>
      <c r="N267" s="267">
        <v>1</v>
      </c>
      <c r="O267" s="332">
        <v>2697</v>
      </c>
      <c r="P267" s="266">
        <v>2660</v>
      </c>
      <c r="Q267" s="266">
        <v>92</v>
      </c>
      <c r="R267" s="264">
        <v>79</v>
      </c>
      <c r="S267" s="264">
        <v>84</v>
      </c>
      <c r="T267" s="267">
        <v>0.986281053021876</v>
      </c>
      <c r="U267" s="267">
        <v>0.978723404255319</v>
      </c>
      <c r="V267" s="268">
        <v>0.963414634146341</v>
      </c>
      <c r="W267" s="268">
        <v>0.988235294117647</v>
      </c>
      <c r="X267" s="295">
        <v>0.0153087701089777</v>
      </c>
      <c r="Y267" s="271">
        <v>639</v>
      </c>
      <c r="Z267" s="333">
        <v>630</v>
      </c>
      <c r="AA267" s="333">
        <v>645</v>
      </c>
      <c r="AB267" s="333">
        <v>634</v>
      </c>
      <c r="AC267" s="334">
        <v>0.985915492957746</v>
      </c>
      <c r="AD267" s="268">
        <v>0.982945736434109</v>
      </c>
      <c r="AE267" s="295">
        <v>0.00296975652363796</v>
      </c>
    </row>
    <row r="268" spans="1:31">
      <c r="A268" s="315" t="s">
        <v>398</v>
      </c>
      <c r="B268" s="339" t="s">
        <v>3328</v>
      </c>
      <c r="C268" s="293" t="s">
        <v>486</v>
      </c>
      <c r="D268" s="339" t="s">
        <v>487</v>
      </c>
      <c r="E268" s="266">
        <v>131</v>
      </c>
      <c r="F268" s="266">
        <v>119</v>
      </c>
      <c r="G268" s="264">
        <v>109</v>
      </c>
      <c r="H268" s="264">
        <v>104</v>
      </c>
      <c r="I268" s="264">
        <v>121</v>
      </c>
      <c r="J268" s="264">
        <v>112</v>
      </c>
      <c r="K268" s="294">
        <v>0.9</v>
      </c>
      <c r="L268" s="267">
        <v>0.908396946564885</v>
      </c>
      <c r="M268" s="267">
        <v>0.954128440366973</v>
      </c>
      <c r="N268" s="267">
        <v>0.925619834710744</v>
      </c>
      <c r="O268" s="332">
        <v>3733</v>
      </c>
      <c r="P268" s="266">
        <v>3417</v>
      </c>
      <c r="Q268" s="266">
        <v>116</v>
      </c>
      <c r="R268" s="264">
        <v>103</v>
      </c>
      <c r="S268" s="264">
        <v>111</v>
      </c>
      <c r="T268" s="267">
        <v>0.915349584784356</v>
      </c>
      <c r="U268" s="267">
        <v>0.885496183206107</v>
      </c>
      <c r="V268" s="268">
        <v>0.944954128440367</v>
      </c>
      <c r="W268" s="268">
        <v>0.917355371900826</v>
      </c>
      <c r="X268" s="295">
        <v>-0.0594579452342601</v>
      </c>
      <c r="Y268" s="271">
        <v>899</v>
      </c>
      <c r="Z268" s="333">
        <v>810</v>
      </c>
      <c r="AA268" s="333">
        <v>890</v>
      </c>
      <c r="AB268" s="333">
        <v>812</v>
      </c>
      <c r="AC268" s="334">
        <v>0.901001112347052</v>
      </c>
      <c r="AD268" s="268">
        <v>0.912359550561798</v>
      </c>
      <c r="AE268" s="295">
        <v>-0.0113584382147455</v>
      </c>
    </row>
    <row r="269" spans="1:31">
      <c r="A269" s="315" t="s">
        <v>398</v>
      </c>
      <c r="B269" s="339" t="s">
        <v>3326</v>
      </c>
      <c r="C269" s="293" t="s">
        <v>488</v>
      </c>
      <c r="D269" s="339" t="s">
        <v>489</v>
      </c>
      <c r="E269" s="266">
        <v>55</v>
      </c>
      <c r="F269" s="266">
        <v>54</v>
      </c>
      <c r="G269" s="264">
        <v>50</v>
      </c>
      <c r="H269" s="264">
        <v>50</v>
      </c>
      <c r="I269" s="264">
        <v>53</v>
      </c>
      <c r="J269" s="264">
        <v>53</v>
      </c>
      <c r="K269" s="294">
        <v>0.9</v>
      </c>
      <c r="L269" s="267">
        <v>0.981818181818182</v>
      </c>
      <c r="M269" s="267">
        <v>1</v>
      </c>
      <c r="N269" s="267">
        <v>1</v>
      </c>
      <c r="O269" s="332">
        <v>1650</v>
      </c>
      <c r="P269" s="266">
        <v>1582</v>
      </c>
      <c r="Q269" s="266">
        <v>51</v>
      </c>
      <c r="R269" s="264">
        <v>47</v>
      </c>
      <c r="S269" s="264">
        <v>48</v>
      </c>
      <c r="T269" s="267">
        <v>0.958787878787879</v>
      </c>
      <c r="U269" s="267">
        <v>0.927272727272727</v>
      </c>
      <c r="V269" s="268">
        <v>0.94</v>
      </c>
      <c r="W269" s="268">
        <v>0.905660377358491</v>
      </c>
      <c r="X269" s="295">
        <v>-0.0127272727272727</v>
      </c>
      <c r="Y269" s="271">
        <v>402</v>
      </c>
      <c r="Z269" s="333">
        <v>380</v>
      </c>
      <c r="AA269" s="333">
        <v>392</v>
      </c>
      <c r="AB269" s="333">
        <v>376</v>
      </c>
      <c r="AC269" s="334">
        <v>0.945273631840796</v>
      </c>
      <c r="AD269" s="268">
        <v>0.959183673469388</v>
      </c>
      <c r="AE269" s="295">
        <v>-0.0139100416285917</v>
      </c>
    </row>
    <row r="270" spans="1:31">
      <c r="A270" s="315" t="s">
        <v>398</v>
      </c>
      <c r="B270" s="339" t="s">
        <v>3328</v>
      </c>
      <c r="C270" s="293" t="s">
        <v>490</v>
      </c>
      <c r="D270" s="339" t="s">
        <v>491</v>
      </c>
      <c r="E270" s="266">
        <v>89</v>
      </c>
      <c r="F270" s="266">
        <v>89</v>
      </c>
      <c r="G270" s="264">
        <v>79</v>
      </c>
      <c r="H270" s="264">
        <v>79</v>
      </c>
      <c r="I270" s="264">
        <v>79</v>
      </c>
      <c r="J270" s="264">
        <v>79</v>
      </c>
      <c r="K270" s="294">
        <v>0.9</v>
      </c>
      <c r="L270" s="267">
        <v>1</v>
      </c>
      <c r="M270" s="267">
        <v>1</v>
      </c>
      <c r="N270" s="267">
        <v>1</v>
      </c>
      <c r="O270" s="332">
        <v>2612</v>
      </c>
      <c r="P270" s="266">
        <v>2483</v>
      </c>
      <c r="Q270" s="266">
        <v>85</v>
      </c>
      <c r="R270" s="264">
        <v>76</v>
      </c>
      <c r="S270" s="264">
        <v>75</v>
      </c>
      <c r="T270" s="267">
        <v>0.950612557427259</v>
      </c>
      <c r="U270" s="267">
        <v>0.955056179775281</v>
      </c>
      <c r="V270" s="268">
        <v>0.962025316455696</v>
      </c>
      <c r="W270" s="268">
        <v>0.949367088607595</v>
      </c>
      <c r="X270" s="295">
        <v>-0.00696913668041532</v>
      </c>
      <c r="Y270" s="271">
        <v>605</v>
      </c>
      <c r="Z270" s="333">
        <v>581</v>
      </c>
      <c r="AA270" s="333">
        <v>642</v>
      </c>
      <c r="AB270" s="333">
        <v>616</v>
      </c>
      <c r="AC270" s="334">
        <v>0.960330578512397</v>
      </c>
      <c r="AD270" s="268">
        <v>0.959501557632399</v>
      </c>
      <c r="AE270" s="295">
        <v>0.000829020879997922</v>
      </c>
    </row>
    <row r="271" spans="1:31">
      <c r="A271" s="315" t="s">
        <v>398</v>
      </c>
      <c r="B271" s="339" t="s">
        <v>3323</v>
      </c>
      <c r="C271" s="293" t="s">
        <v>492</v>
      </c>
      <c r="D271" s="339" t="s">
        <v>493</v>
      </c>
      <c r="E271" s="266">
        <v>58</v>
      </c>
      <c r="F271" s="266">
        <v>54</v>
      </c>
      <c r="G271" s="264">
        <v>52</v>
      </c>
      <c r="H271" s="264">
        <v>48</v>
      </c>
      <c r="I271" s="264">
        <v>52</v>
      </c>
      <c r="J271" s="264">
        <v>49</v>
      </c>
      <c r="K271" s="294">
        <v>0.9</v>
      </c>
      <c r="L271" s="267">
        <v>0.931034482758621</v>
      </c>
      <c r="M271" s="267">
        <v>0.923076923076923</v>
      </c>
      <c r="N271" s="267">
        <v>0.942307692307692</v>
      </c>
      <c r="O271" s="332">
        <v>1723</v>
      </c>
      <c r="P271" s="266">
        <v>1613</v>
      </c>
      <c r="Q271" s="266">
        <v>54</v>
      </c>
      <c r="R271" s="264">
        <v>48</v>
      </c>
      <c r="S271" s="264">
        <v>49</v>
      </c>
      <c r="T271" s="267">
        <v>0.936157864190366</v>
      </c>
      <c r="U271" s="267">
        <v>0.931034482758621</v>
      </c>
      <c r="V271" s="268">
        <v>0.923076923076923</v>
      </c>
      <c r="W271" s="268">
        <v>0.942307692307692</v>
      </c>
      <c r="X271" s="295">
        <v>0.00795755968169753</v>
      </c>
      <c r="Y271" s="271">
        <v>411</v>
      </c>
      <c r="Z271" s="333">
        <v>381</v>
      </c>
      <c r="AA271" s="333">
        <v>411</v>
      </c>
      <c r="AB271" s="333">
        <v>381</v>
      </c>
      <c r="AC271" s="334">
        <v>0.927007299270073</v>
      </c>
      <c r="AD271" s="268">
        <v>0.927007299270073</v>
      </c>
      <c r="AE271" s="295">
        <v>0</v>
      </c>
    </row>
    <row r="272" spans="1:31">
      <c r="A272" s="315" t="s">
        <v>398</v>
      </c>
      <c r="B272" s="339" t="s">
        <v>3327</v>
      </c>
      <c r="C272" s="293" t="s">
        <v>494</v>
      </c>
      <c r="D272" s="339" t="s">
        <v>495</v>
      </c>
      <c r="E272" s="266">
        <v>46</v>
      </c>
      <c r="F272" s="266">
        <v>46</v>
      </c>
      <c r="G272" s="264">
        <v>40</v>
      </c>
      <c r="H272" s="264">
        <v>40</v>
      </c>
      <c r="I272" s="264">
        <v>47</v>
      </c>
      <c r="J272" s="264">
        <v>47</v>
      </c>
      <c r="K272" s="294">
        <v>0.9</v>
      </c>
      <c r="L272" s="267">
        <v>1</v>
      </c>
      <c r="M272" s="267">
        <v>1</v>
      </c>
      <c r="N272" s="267">
        <v>1</v>
      </c>
      <c r="O272" s="332">
        <v>1395</v>
      </c>
      <c r="P272" s="266">
        <v>1342</v>
      </c>
      <c r="Q272" s="266">
        <v>45</v>
      </c>
      <c r="R272" s="264">
        <v>40</v>
      </c>
      <c r="S272" s="264">
        <v>46</v>
      </c>
      <c r="T272" s="267">
        <v>0.962007168458781</v>
      </c>
      <c r="U272" s="267">
        <v>0.978260869565217</v>
      </c>
      <c r="V272" s="268">
        <v>1</v>
      </c>
      <c r="W272" s="268">
        <v>0.978723404255319</v>
      </c>
      <c r="X272" s="295">
        <v>-0.0217391304347826</v>
      </c>
      <c r="Y272" s="271">
        <v>337</v>
      </c>
      <c r="Z272" s="333">
        <v>332</v>
      </c>
      <c r="AA272" s="333">
        <v>343</v>
      </c>
      <c r="AB272" s="333">
        <v>331</v>
      </c>
      <c r="AC272" s="334">
        <v>0.985163204747775</v>
      </c>
      <c r="AD272" s="268">
        <v>0.965014577259475</v>
      </c>
      <c r="AE272" s="295">
        <v>0.0201486274882993</v>
      </c>
    </row>
    <row r="273" spans="1:31">
      <c r="A273" s="315" t="s">
        <v>496</v>
      </c>
      <c r="B273" s="339" t="s">
        <v>3329</v>
      </c>
      <c r="C273" s="293" t="s">
        <v>498</v>
      </c>
      <c r="D273" s="339" t="s">
        <v>498</v>
      </c>
      <c r="E273" s="266">
        <v>93</v>
      </c>
      <c r="F273" s="266">
        <v>92</v>
      </c>
      <c r="G273" s="264">
        <v>71</v>
      </c>
      <c r="H273" s="264">
        <v>71</v>
      </c>
      <c r="I273" s="264">
        <v>81</v>
      </c>
      <c r="J273" s="264">
        <v>81</v>
      </c>
      <c r="K273" s="294">
        <v>0.9</v>
      </c>
      <c r="L273" s="267">
        <v>0.989247311827957</v>
      </c>
      <c r="M273" s="267">
        <v>1</v>
      </c>
      <c r="N273" s="267">
        <v>1</v>
      </c>
      <c r="O273" s="332">
        <v>2537</v>
      </c>
      <c r="P273" s="266">
        <v>2478</v>
      </c>
      <c r="Q273" s="266">
        <v>91</v>
      </c>
      <c r="R273" s="264">
        <v>69</v>
      </c>
      <c r="S273" s="264">
        <v>80</v>
      </c>
      <c r="T273" s="267">
        <v>0.976744186046512</v>
      </c>
      <c r="U273" s="267">
        <v>0.978494623655914</v>
      </c>
      <c r="V273" s="268">
        <v>0.971830985915493</v>
      </c>
      <c r="W273" s="268">
        <v>0.987654320987654</v>
      </c>
      <c r="X273" s="295">
        <v>0.006663637740421</v>
      </c>
      <c r="Y273" s="271">
        <v>620</v>
      </c>
      <c r="Z273" s="333">
        <v>609</v>
      </c>
      <c r="AA273" s="333">
        <v>620</v>
      </c>
      <c r="AB273" s="333">
        <v>603</v>
      </c>
      <c r="AC273" s="334">
        <v>0.982258064516129</v>
      </c>
      <c r="AD273" s="268">
        <v>0.97258064516129</v>
      </c>
      <c r="AE273" s="295">
        <v>0.00967741935483879</v>
      </c>
    </row>
    <row r="274" spans="1:31">
      <c r="A274" s="315" t="s">
        <v>496</v>
      </c>
      <c r="B274" s="339" t="s">
        <v>3329</v>
      </c>
      <c r="C274" s="293" t="s">
        <v>499</v>
      </c>
      <c r="D274" s="339" t="s">
        <v>500</v>
      </c>
      <c r="E274" s="266">
        <v>61</v>
      </c>
      <c r="F274" s="266">
        <v>61</v>
      </c>
      <c r="G274" s="264">
        <v>57</v>
      </c>
      <c r="H274" s="264">
        <v>57</v>
      </c>
      <c r="I274" s="264">
        <v>54</v>
      </c>
      <c r="J274" s="264">
        <v>54</v>
      </c>
      <c r="K274" s="294">
        <v>0.9</v>
      </c>
      <c r="L274" s="267">
        <v>1</v>
      </c>
      <c r="M274" s="267">
        <v>1</v>
      </c>
      <c r="N274" s="267">
        <v>1</v>
      </c>
      <c r="O274" s="332">
        <v>1741</v>
      </c>
      <c r="P274" s="266">
        <v>1502</v>
      </c>
      <c r="Q274" s="266">
        <v>51</v>
      </c>
      <c r="R274" s="264">
        <v>49</v>
      </c>
      <c r="S274" s="264">
        <v>48</v>
      </c>
      <c r="T274" s="267">
        <v>0.862722573233774</v>
      </c>
      <c r="U274" s="267">
        <v>0.836065573770492</v>
      </c>
      <c r="V274" s="268">
        <v>0.859649122807018</v>
      </c>
      <c r="W274" s="268">
        <v>0.888888888888889</v>
      </c>
      <c r="X274" s="295">
        <v>-0.0235835490365257</v>
      </c>
      <c r="Y274" s="271">
        <v>426</v>
      </c>
      <c r="Z274" s="333">
        <v>370</v>
      </c>
      <c r="AA274" s="333">
        <v>419</v>
      </c>
      <c r="AB274" s="333">
        <v>356</v>
      </c>
      <c r="AC274" s="334">
        <v>0.868544600938967</v>
      </c>
      <c r="AD274" s="268">
        <v>0.84964200477327</v>
      </c>
      <c r="AE274" s="295">
        <v>0.0189025961656974</v>
      </c>
    </row>
    <row r="275" spans="1:31">
      <c r="A275" s="315" t="s">
        <v>496</v>
      </c>
      <c r="B275" s="339" t="s">
        <v>3329</v>
      </c>
      <c r="C275" s="293" t="s">
        <v>501</v>
      </c>
      <c r="D275" s="339" t="s">
        <v>502</v>
      </c>
      <c r="E275" s="266">
        <v>82</v>
      </c>
      <c r="F275" s="266">
        <v>82</v>
      </c>
      <c r="G275" s="264">
        <v>76</v>
      </c>
      <c r="H275" s="264">
        <v>76</v>
      </c>
      <c r="I275" s="264">
        <v>81</v>
      </c>
      <c r="J275" s="264">
        <v>81</v>
      </c>
      <c r="K275" s="294">
        <v>0.9</v>
      </c>
      <c r="L275" s="267">
        <v>1</v>
      </c>
      <c r="M275" s="267">
        <v>1</v>
      </c>
      <c r="N275" s="267">
        <v>1</v>
      </c>
      <c r="O275" s="332">
        <v>2331</v>
      </c>
      <c r="P275" s="266">
        <v>2239</v>
      </c>
      <c r="Q275" s="266">
        <v>78</v>
      </c>
      <c r="R275" s="264">
        <v>72</v>
      </c>
      <c r="S275" s="264">
        <v>76</v>
      </c>
      <c r="T275" s="267">
        <v>0.960531960531961</v>
      </c>
      <c r="U275" s="267">
        <v>0.951219512195122</v>
      </c>
      <c r="V275" s="268">
        <v>0.947368421052632</v>
      </c>
      <c r="W275" s="268">
        <v>0.938271604938272</v>
      </c>
      <c r="X275" s="295">
        <v>0.00385109114249038</v>
      </c>
      <c r="Y275" s="271">
        <v>569</v>
      </c>
      <c r="Z275" s="333">
        <v>547</v>
      </c>
      <c r="AA275" s="333">
        <v>567</v>
      </c>
      <c r="AB275" s="333">
        <v>555</v>
      </c>
      <c r="AC275" s="334">
        <v>0.961335676625659</v>
      </c>
      <c r="AD275" s="268">
        <v>0.978835978835979</v>
      </c>
      <c r="AE275" s="295">
        <v>-0.0175003022103198</v>
      </c>
    </row>
    <row r="276" spans="1:31">
      <c r="A276" s="315" t="s">
        <v>496</v>
      </c>
      <c r="B276" s="339" t="s">
        <v>3329</v>
      </c>
      <c r="C276" s="293" t="s">
        <v>503</v>
      </c>
      <c r="D276" s="339" t="s">
        <v>504</v>
      </c>
      <c r="E276" s="266">
        <v>140</v>
      </c>
      <c r="F276" s="266">
        <v>140</v>
      </c>
      <c r="G276" s="264">
        <v>111</v>
      </c>
      <c r="H276" s="264">
        <v>111</v>
      </c>
      <c r="I276" s="264">
        <v>123</v>
      </c>
      <c r="J276" s="264">
        <v>123</v>
      </c>
      <c r="K276" s="294">
        <v>0.9</v>
      </c>
      <c r="L276" s="267">
        <v>1</v>
      </c>
      <c r="M276" s="267">
        <v>1</v>
      </c>
      <c r="N276" s="267">
        <v>1</v>
      </c>
      <c r="O276" s="332">
        <v>3715</v>
      </c>
      <c r="P276" s="266">
        <v>3679</v>
      </c>
      <c r="Q276" s="266">
        <v>135</v>
      </c>
      <c r="R276" s="264">
        <v>110</v>
      </c>
      <c r="S276" s="264">
        <v>123</v>
      </c>
      <c r="T276" s="267">
        <v>0.990309555854643</v>
      </c>
      <c r="U276" s="267">
        <v>0.964285714285714</v>
      </c>
      <c r="V276" s="268">
        <v>0.990990990990991</v>
      </c>
      <c r="W276" s="268">
        <v>1</v>
      </c>
      <c r="X276" s="295">
        <v>-0.0267052767052767</v>
      </c>
      <c r="Y276" s="271">
        <v>931</v>
      </c>
      <c r="Z276" s="333">
        <v>916</v>
      </c>
      <c r="AA276" s="333">
        <v>902</v>
      </c>
      <c r="AB276" s="333">
        <v>890</v>
      </c>
      <c r="AC276" s="334">
        <v>0.983888292158969</v>
      </c>
      <c r="AD276" s="268">
        <v>0.98669623059867</v>
      </c>
      <c r="AE276" s="295">
        <v>-0.00280793843970073</v>
      </c>
    </row>
    <row r="277" spans="1:31">
      <c r="A277" s="315" t="s">
        <v>496</v>
      </c>
      <c r="B277" s="339" t="s">
        <v>3329</v>
      </c>
      <c r="C277" s="293" t="s">
        <v>505</v>
      </c>
      <c r="D277" s="339" t="s">
        <v>506</v>
      </c>
      <c r="E277" s="266">
        <v>109</v>
      </c>
      <c r="F277" s="266">
        <v>109</v>
      </c>
      <c r="G277" s="264">
        <v>97</v>
      </c>
      <c r="H277" s="264">
        <v>97</v>
      </c>
      <c r="I277" s="264">
        <v>99</v>
      </c>
      <c r="J277" s="264">
        <v>99</v>
      </c>
      <c r="K277" s="294">
        <v>0.9</v>
      </c>
      <c r="L277" s="267">
        <v>1</v>
      </c>
      <c r="M277" s="267">
        <v>1</v>
      </c>
      <c r="N277" s="267">
        <v>1</v>
      </c>
      <c r="O277" s="332">
        <v>2956</v>
      </c>
      <c r="P277" s="266">
        <v>2925</v>
      </c>
      <c r="Q277" s="266">
        <v>107</v>
      </c>
      <c r="R277" s="264">
        <v>96</v>
      </c>
      <c r="S277" s="264">
        <v>99</v>
      </c>
      <c r="T277" s="267">
        <v>0.989512855209743</v>
      </c>
      <c r="U277" s="267">
        <v>0.981651376146789</v>
      </c>
      <c r="V277" s="268">
        <v>0.989690721649485</v>
      </c>
      <c r="W277" s="268">
        <v>1</v>
      </c>
      <c r="X277" s="295">
        <v>-0.00803934550269558</v>
      </c>
      <c r="Y277" s="271">
        <v>728</v>
      </c>
      <c r="Z277" s="333">
        <v>721</v>
      </c>
      <c r="AA277" s="333">
        <v>709</v>
      </c>
      <c r="AB277" s="333">
        <v>700</v>
      </c>
      <c r="AC277" s="334">
        <v>0.990384615384615</v>
      </c>
      <c r="AD277" s="268">
        <v>0.987306064880113</v>
      </c>
      <c r="AE277" s="295">
        <v>0.00307855050450256</v>
      </c>
    </row>
    <row r="278" spans="1:31">
      <c r="A278" s="315" t="s">
        <v>496</v>
      </c>
      <c r="B278" s="339" t="s">
        <v>3329</v>
      </c>
      <c r="C278" s="293" t="s">
        <v>507</v>
      </c>
      <c r="D278" s="339" t="s">
        <v>508</v>
      </c>
      <c r="E278" s="266">
        <v>100</v>
      </c>
      <c r="F278" s="266">
        <v>99</v>
      </c>
      <c r="G278" s="264">
        <v>80</v>
      </c>
      <c r="H278" s="264">
        <v>76</v>
      </c>
      <c r="I278" s="264">
        <v>90</v>
      </c>
      <c r="J278" s="264">
        <v>88</v>
      </c>
      <c r="K278" s="294">
        <v>0.9</v>
      </c>
      <c r="L278" s="267">
        <v>0.99</v>
      </c>
      <c r="M278" s="267">
        <v>0.95</v>
      </c>
      <c r="N278" s="267">
        <v>0.977777777777778</v>
      </c>
      <c r="O278" s="332">
        <v>2800</v>
      </c>
      <c r="P278" s="266">
        <v>2672</v>
      </c>
      <c r="Q278" s="266">
        <v>97</v>
      </c>
      <c r="R278" s="264">
        <v>73</v>
      </c>
      <c r="S278" s="264">
        <v>85</v>
      </c>
      <c r="T278" s="267">
        <v>0.954285714285714</v>
      </c>
      <c r="U278" s="267">
        <v>0.97</v>
      </c>
      <c r="V278" s="268">
        <v>0.9125</v>
      </c>
      <c r="W278" s="268">
        <v>0.944444444444444</v>
      </c>
      <c r="X278" s="295">
        <v>0.0575</v>
      </c>
      <c r="Y278" s="271">
        <v>673</v>
      </c>
      <c r="Z278" s="333">
        <v>634</v>
      </c>
      <c r="AA278" s="333">
        <v>671</v>
      </c>
      <c r="AB278" s="333">
        <v>639</v>
      </c>
      <c r="AC278" s="334">
        <v>0.942050520059435</v>
      </c>
      <c r="AD278" s="268">
        <v>0.95230998509687</v>
      </c>
      <c r="AE278" s="295">
        <v>-0.010259465037435</v>
      </c>
    </row>
    <row r="279" spans="1:31">
      <c r="A279" s="315" t="s">
        <v>496</v>
      </c>
      <c r="B279" s="339" t="s">
        <v>3329</v>
      </c>
      <c r="C279" s="293" t="s">
        <v>509</v>
      </c>
      <c r="D279" s="339" t="s">
        <v>510</v>
      </c>
      <c r="E279" s="266">
        <v>108</v>
      </c>
      <c r="F279" s="266">
        <v>107</v>
      </c>
      <c r="G279" s="264">
        <v>90</v>
      </c>
      <c r="H279" s="264">
        <v>88</v>
      </c>
      <c r="I279" s="264">
        <v>99</v>
      </c>
      <c r="J279" s="264">
        <v>96</v>
      </c>
      <c r="K279" s="294">
        <v>0.9</v>
      </c>
      <c r="L279" s="267">
        <v>0.990740740740741</v>
      </c>
      <c r="M279" s="267">
        <v>0.977777777777778</v>
      </c>
      <c r="N279" s="267">
        <v>0.96969696969697</v>
      </c>
      <c r="O279" s="332">
        <v>2885</v>
      </c>
      <c r="P279" s="266">
        <v>2741</v>
      </c>
      <c r="Q279" s="266">
        <v>103</v>
      </c>
      <c r="R279" s="264">
        <v>87</v>
      </c>
      <c r="S279" s="264">
        <v>91</v>
      </c>
      <c r="T279" s="267">
        <v>0.950086655112652</v>
      </c>
      <c r="U279" s="267">
        <v>0.953703703703704</v>
      </c>
      <c r="V279" s="268">
        <v>0.966666666666667</v>
      </c>
      <c r="W279" s="268">
        <v>0.919191919191919</v>
      </c>
      <c r="X279" s="295">
        <v>-0.012962962962963</v>
      </c>
      <c r="Y279" s="271">
        <v>715</v>
      </c>
      <c r="Z279" s="333">
        <v>667</v>
      </c>
      <c r="AA279" s="333">
        <v>692</v>
      </c>
      <c r="AB279" s="333">
        <v>655</v>
      </c>
      <c r="AC279" s="334">
        <v>0.932867132867133</v>
      </c>
      <c r="AD279" s="268">
        <v>0.946531791907514</v>
      </c>
      <c r="AE279" s="295">
        <v>-0.0136646590403816</v>
      </c>
    </row>
    <row r="280" spans="1:31">
      <c r="A280" s="315" t="s">
        <v>496</v>
      </c>
      <c r="B280" s="339" t="s">
        <v>3329</v>
      </c>
      <c r="C280" s="293" t="s">
        <v>511</v>
      </c>
      <c r="D280" s="339" t="s">
        <v>512</v>
      </c>
      <c r="E280" s="266">
        <v>103</v>
      </c>
      <c r="F280" s="266">
        <v>100</v>
      </c>
      <c r="G280" s="264">
        <v>84</v>
      </c>
      <c r="H280" s="264">
        <v>81</v>
      </c>
      <c r="I280" s="264">
        <v>92</v>
      </c>
      <c r="J280" s="264">
        <v>88</v>
      </c>
      <c r="K280" s="294">
        <v>0.9</v>
      </c>
      <c r="L280" s="267">
        <v>0.970873786407767</v>
      </c>
      <c r="M280" s="267">
        <v>0.964285714285714</v>
      </c>
      <c r="N280" s="267">
        <v>0.956521739130435</v>
      </c>
      <c r="O280" s="332">
        <v>2673</v>
      </c>
      <c r="P280" s="266">
        <v>2562</v>
      </c>
      <c r="Q280" s="266">
        <v>91</v>
      </c>
      <c r="R280" s="264">
        <v>80</v>
      </c>
      <c r="S280" s="264">
        <v>87</v>
      </c>
      <c r="T280" s="267">
        <v>0.958473625140292</v>
      </c>
      <c r="U280" s="267">
        <v>0.883495145631068</v>
      </c>
      <c r="V280" s="268">
        <v>0.952380952380952</v>
      </c>
      <c r="W280" s="268">
        <v>0.945652173913043</v>
      </c>
      <c r="X280" s="295">
        <v>-0.0688858067498843</v>
      </c>
      <c r="Y280" s="271">
        <v>668</v>
      </c>
      <c r="Z280" s="333">
        <v>623</v>
      </c>
      <c r="AA280" s="333">
        <v>643</v>
      </c>
      <c r="AB280" s="333">
        <v>622</v>
      </c>
      <c r="AC280" s="334">
        <v>0.932634730538922</v>
      </c>
      <c r="AD280" s="268">
        <v>0.967340590979782</v>
      </c>
      <c r="AE280" s="295">
        <v>-0.0347058604408601</v>
      </c>
    </row>
    <row r="281" spans="1:31">
      <c r="A281" s="315" t="s">
        <v>496</v>
      </c>
      <c r="B281" s="339" t="s">
        <v>3329</v>
      </c>
      <c r="C281" s="293" t="s">
        <v>513</v>
      </c>
      <c r="D281" s="339" t="s">
        <v>514</v>
      </c>
      <c r="E281" s="266">
        <v>0</v>
      </c>
      <c r="F281" s="266">
        <v>0</v>
      </c>
      <c r="G281" s="264">
        <v>0</v>
      </c>
      <c r="H281" s="264">
        <v>0</v>
      </c>
      <c r="I281" s="264">
        <v>0</v>
      </c>
      <c r="J281" s="264">
        <v>0</v>
      </c>
      <c r="K281" s="294">
        <v>0.9</v>
      </c>
      <c r="L281" s="267">
        <v>0</v>
      </c>
      <c r="M281" s="267">
        <v>0</v>
      </c>
      <c r="N281" s="267">
        <v>0</v>
      </c>
      <c r="O281" s="332">
        <v>0</v>
      </c>
      <c r="P281" s="266">
        <v>0</v>
      </c>
      <c r="Q281" s="266">
        <v>0</v>
      </c>
      <c r="R281" s="264">
        <v>0</v>
      </c>
      <c r="S281" s="264">
        <v>0</v>
      </c>
      <c r="T281" s="267">
        <v>0</v>
      </c>
      <c r="U281" s="267">
        <v>0</v>
      </c>
      <c r="V281" s="268">
        <v>0</v>
      </c>
      <c r="W281" s="268">
        <v>0</v>
      </c>
      <c r="X281" s="295">
        <v>0</v>
      </c>
      <c r="Y281" s="271">
        <v>0</v>
      </c>
      <c r="Z281" s="333">
        <v>0</v>
      </c>
      <c r="AA281" s="333">
        <v>0</v>
      </c>
      <c r="AB281" s="333">
        <v>0</v>
      </c>
      <c r="AC281" s="334">
        <v>0</v>
      </c>
      <c r="AD281" s="268">
        <v>0</v>
      </c>
      <c r="AE281" s="295">
        <v>0</v>
      </c>
    </row>
    <row r="282" spans="1:31">
      <c r="A282" s="315" t="s">
        <v>496</v>
      </c>
      <c r="B282" s="339" t="s">
        <v>3329</v>
      </c>
      <c r="C282" s="293" t="s">
        <v>515</v>
      </c>
      <c r="D282" s="339" t="s">
        <v>516</v>
      </c>
      <c r="E282" s="266">
        <v>16</v>
      </c>
      <c r="F282" s="266">
        <v>14</v>
      </c>
      <c r="G282" s="264">
        <v>17</v>
      </c>
      <c r="H282" s="264">
        <v>14</v>
      </c>
      <c r="I282" s="264">
        <v>16</v>
      </c>
      <c r="J282" s="264">
        <v>15</v>
      </c>
      <c r="K282" s="294">
        <v>0.9</v>
      </c>
      <c r="L282" s="267">
        <v>0.875</v>
      </c>
      <c r="M282" s="267">
        <v>0.823529411764706</v>
      </c>
      <c r="N282" s="267">
        <v>0.9375</v>
      </c>
      <c r="O282" s="332">
        <v>443</v>
      </c>
      <c r="P282" s="266">
        <v>399</v>
      </c>
      <c r="Q282" s="266">
        <v>13</v>
      </c>
      <c r="R282" s="264">
        <v>13</v>
      </c>
      <c r="S282" s="264">
        <v>15</v>
      </c>
      <c r="T282" s="267">
        <v>0.900677200902935</v>
      </c>
      <c r="U282" s="267">
        <v>0.8125</v>
      </c>
      <c r="V282" s="268">
        <v>0.764705882352941</v>
      </c>
      <c r="W282" s="268">
        <v>0.9375</v>
      </c>
      <c r="X282" s="295">
        <v>0.0477941176470589</v>
      </c>
      <c r="Y282" s="271">
        <v>115</v>
      </c>
      <c r="Z282" s="333">
        <v>102</v>
      </c>
      <c r="AA282" s="333">
        <v>106</v>
      </c>
      <c r="AB282" s="333">
        <v>96</v>
      </c>
      <c r="AC282" s="334">
        <v>0.88695652173913</v>
      </c>
      <c r="AD282" s="268">
        <v>0.905660377358491</v>
      </c>
      <c r="AE282" s="295">
        <v>-0.0187038556193602</v>
      </c>
    </row>
    <row r="283" spans="1:31">
      <c r="A283" s="315" t="s">
        <v>496</v>
      </c>
      <c r="B283" s="339" t="s">
        <v>3329</v>
      </c>
      <c r="C283" s="293" t="s">
        <v>517</v>
      </c>
      <c r="D283" s="339" t="s">
        <v>518</v>
      </c>
      <c r="E283" s="266">
        <v>0</v>
      </c>
      <c r="F283" s="266">
        <v>0</v>
      </c>
      <c r="G283" s="264">
        <v>0</v>
      </c>
      <c r="H283" s="264">
        <v>0</v>
      </c>
      <c r="I283" s="264">
        <v>0</v>
      </c>
      <c r="J283" s="264">
        <v>0</v>
      </c>
      <c r="K283" s="294">
        <v>0.9</v>
      </c>
      <c r="L283" s="267">
        <v>0</v>
      </c>
      <c r="M283" s="267">
        <v>0</v>
      </c>
      <c r="N283" s="267">
        <v>0</v>
      </c>
      <c r="O283" s="332">
        <v>0</v>
      </c>
      <c r="P283" s="266">
        <v>0</v>
      </c>
      <c r="Q283" s="266">
        <v>0</v>
      </c>
      <c r="R283" s="264">
        <v>0</v>
      </c>
      <c r="S283" s="264">
        <v>0</v>
      </c>
      <c r="T283" s="267">
        <v>0</v>
      </c>
      <c r="U283" s="267">
        <v>0</v>
      </c>
      <c r="V283" s="268">
        <v>0</v>
      </c>
      <c r="W283" s="268">
        <v>0</v>
      </c>
      <c r="X283" s="295">
        <v>0</v>
      </c>
      <c r="Y283" s="271">
        <v>0</v>
      </c>
      <c r="Z283" s="333">
        <v>0</v>
      </c>
      <c r="AA283" s="333">
        <v>0</v>
      </c>
      <c r="AB283" s="333">
        <v>0</v>
      </c>
      <c r="AC283" s="334">
        <v>0</v>
      </c>
      <c r="AD283" s="268">
        <v>0</v>
      </c>
      <c r="AE283" s="295">
        <v>0</v>
      </c>
    </row>
    <row r="284" spans="1:31">
      <c r="A284" s="315" t="s">
        <v>496</v>
      </c>
      <c r="B284" s="339" t="s">
        <v>3329</v>
      </c>
      <c r="C284" s="293" t="s">
        <v>519</v>
      </c>
      <c r="D284" s="339" t="s">
        <v>520</v>
      </c>
      <c r="E284" s="266">
        <v>0</v>
      </c>
      <c r="F284" s="266">
        <v>0</v>
      </c>
      <c r="G284" s="264">
        <v>0</v>
      </c>
      <c r="H284" s="264">
        <v>0</v>
      </c>
      <c r="I284" s="264">
        <v>0</v>
      </c>
      <c r="J284" s="264">
        <v>0</v>
      </c>
      <c r="K284" s="294">
        <v>0.9</v>
      </c>
      <c r="L284" s="267">
        <v>0</v>
      </c>
      <c r="M284" s="267">
        <v>0</v>
      </c>
      <c r="N284" s="267">
        <v>0</v>
      </c>
      <c r="O284" s="332">
        <v>0</v>
      </c>
      <c r="P284" s="266">
        <v>0</v>
      </c>
      <c r="Q284" s="266">
        <v>0</v>
      </c>
      <c r="R284" s="264">
        <v>0</v>
      </c>
      <c r="S284" s="264">
        <v>0</v>
      </c>
      <c r="T284" s="267">
        <v>0</v>
      </c>
      <c r="U284" s="267">
        <v>0</v>
      </c>
      <c r="V284" s="268">
        <v>0</v>
      </c>
      <c r="W284" s="268">
        <v>0</v>
      </c>
      <c r="X284" s="295">
        <v>0</v>
      </c>
      <c r="Y284" s="271">
        <v>0</v>
      </c>
      <c r="Z284" s="333">
        <v>0</v>
      </c>
      <c r="AA284" s="333">
        <v>0</v>
      </c>
      <c r="AB284" s="333">
        <v>0</v>
      </c>
      <c r="AC284" s="334">
        <v>0</v>
      </c>
      <c r="AD284" s="268">
        <v>0</v>
      </c>
      <c r="AE284" s="295">
        <v>0</v>
      </c>
    </row>
    <row r="285" spans="1:31">
      <c r="A285" s="315" t="s">
        <v>496</v>
      </c>
      <c r="B285" s="339" t="s">
        <v>3329</v>
      </c>
      <c r="C285" s="293" t="s">
        <v>521</v>
      </c>
      <c r="D285" s="339" t="s">
        <v>522</v>
      </c>
      <c r="E285" s="266">
        <v>0</v>
      </c>
      <c r="F285" s="266">
        <v>0</v>
      </c>
      <c r="G285" s="264">
        <v>0</v>
      </c>
      <c r="H285" s="264">
        <v>0</v>
      </c>
      <c r="I285" s="264">
        <v>0</v>
      </c>
      <c r="J285" s="264">
        <v>0</v>
      </c>
      <c r="K285" s="294">
        <v>0.9</v>
      </c>
      <c r="L285" s="267">
        <v>0</v>
      </c>
      <c r="M285" s="267">
        <v>0</v>
      </c>
      <c r="N285" s="267">
        <v>0</v>
      </c>
      <c r="O285" s="332">
        <v>0</v>
      </c>
      <c r="P285" s="266">
        <v>0</v>
      </c>
      <c r="Q285" s="266">
        <v>0</v>
      </c>
      <c r="R285" s="264">
        <v>0</v>
      </c>
      <c r="S285" s="264">
        <v>0</v>
      </c>
      <c r="T285" s="267">
        <v>0</v>
      </c>
      <c r="U285" s="267">
        <v>0</v>
      </c>
      <c r="V285" s="268">
        <v>0</v>
      </c>
      <c r="W285" s="268">
        <v>0</v>
      </c>
      <c r="X285" s="295">
        <v>0</v>
      </c>
      <c r="Y285" s="271">
        <v>0</v>
      </c>
      <c r="Z285" s="333">
        <v>0</v>
      </c>
      <c r="AA285" s="333">
        <v>0</v>
      </c>
      <c r="AB285" s="333">
        <v>0</v>
      </c>
      <c r="AC285" s="334">
        <v>0</v>
      </c>
      <c r="AD285" s="268">
        <v>0</v>
      </c>
      <c r="AE285" s="295">
        <v>0</v>
      </c>
    </row>
    <row r="286" spans="1:31">
      <c r="A286" s="315" t="s">
        <v>496</v>
      </c>
      <c r="B286" s="339" t="s">
        <v>3329</v>
      </c>
      <c r="C286" s="293" t="s">
        <v>523</v>
      </c>
      <c r="D286" s="339" t="s">
        <v>524</v>
      </c>
      <c r="E286" s="266">
        <v>0</v>
      </c>
      <c r="F286" s="266">
        <v>0</v>
      </c>
      <c r="G286" s="264">
        <v>0</v>
      </c>
      <c r="H286" s="264">
        <v>0</v>
      </c>
      <c r="I286" s="264">
        <v>0</v>
      </c>
      <c r="J286" s="264">
        <v>0</v>
      </c>
      <c r="K286" s="294">
        <v>0.9</v>
      </c>
      <c r="L286" s="267">
        <v>0</v>
      </c>
      <c r="M286" s="267">
        <v>0</v>
      </c>
      <c r="N286" s="267">
        <v>0</v>
      </c>
      <c r="O286" s="332">
        <v>0</v>
      </c>
      <c r="P286" s="266">
        <v>0</v>
      </c>
      <c r="Q286" s="266">
        <v>0</v>
      </c>
      <c r="R286" s="264">
        <v>0</v>
      </c>
      <c r="S286" s="264">
        <v>0</v>
      </c>
      <c r="T286" s="267">
        <v>0</v>
      </c>
      <c r="U286" s="267">
        <v>0</v>
      </c>
      <c r="V286" s="268">
        <v>0</v>
      </c>
      <c r="W286" s="268">
        <v>0</v>
      </c>
      <c r="X286" s="295">
        <v>0</v>
      </c>
      <c r="Y286" s="271">
        <v>0</v>
      </c>
      <c r="Z286" s="333">
        <v>0</v>
      </c>
      <c r="AA286" s="333">
        <v>0</v>
      </c>
      <c r="AB286" s="333">
        <v>0</v>
      </c>
      <c r="AC286" s="334">
        <v>0</v>
      </c>
      <c r="AD286" s="268">
        <v>0</v>
      </c>
      <c r="AE286" s="295">
        <v>0</v>
      </c>
    </row>
    <row r="287" spans="1:31">
      <c r="A287" s="315" t="s">
        <v>496</v>
      </c>
      <c r="B287" s="339" t="s">
        <v>3330</v>
      </c>
      <c r="C287" s="293" t="s">
        <v>525</v>
      </c>
      <c r="D287" s="339" t="s">
        <v>525</v>
      </c>
      <c r="E287" s="266">
        <v>85</v>
      </c>
      <c r="F287" s="266">
        <v>83</v>
      </c>
      <c r="G287" s="264">
        <v>62</v>
      </c>
      <c r="H287" s="264">
        <v>61</v>
      </c>
      <c r="I287" s="264">
        <v>71</v>
      </c>
      <c r="J287" s="264">
        <v>68</v>
      </c>
      <c r="K287" s="294">
        <v>0.9</v>
      </c>
      <c r="L287" s="267">
        <v>0.976470588235294</v>
      </c>
      <c r="M287" s="267">
        <v>0.983870967741935</v>
      </c>
      <c r="N287" s="267">
        <v>0.957746478873239</v>
      </c>
      <c r="O287" s="332">
        <v>2242</v>
      </c>
      <c r="P287" s="266">
        <v>2021</v>
      </c>
      <c r="Q287" s="266">
        <v>79</v>
      </c>
      <c r="R287" s="264">
        <v>59</v>
      </c>
      <c r="S287" s="264">
        <v>65</v>
      </c>
      <c r="T287" s="267">
        <v>0.9014272970562</v>
      </c>
      <c r="U287" s="267">
        <v>0.929411764705882</v>
      </c>
      <c r="V287" s="268">
        <v>0.951612903225806</v>
      </c>
      <c r="W287" s="268">
        <v>0.915492957746479</v>
      </c>
      <c r="X287" s="295">
        <v>-0.0222011385199241</v>
      </c>
      <c r="Y287" s="271">
        <v>543</v>
      </c>
      <c r="Z287" s="333">
        <v>502</v>
      </c>
      <c r="AA287" s="333">
        <v>534</v>
      </c>
      <c r="AB287" s="333">
        <v>452</v>
      </c>
      <c r="AC287" s="334">
        <v>0.924493554327808</v>
      </c>
      <c r="AD287" s="268">
        <v>0.846441947565543</v>
      </c>
      <c r="AE287" s="295">
        <v>0.0780516067622654</v>
      </c>
    </row>
    <row r="288" spans="1:31">
      <c r="A288" s="315" t="s">
        <v>496</v>
      </c>
      <c r="B288" s="339" t="s">
        <v>3330</v>
      </c>
      <c r="C288" s="293" t="s">
        <v>526</v>
      </c>
      <c r="D288" s="339" t="s">
        <v>527</v>
      </c>
      <c r="E288" s="266">
        <v>132</v>
      </c>
      <c r="F288" s="266">
        <v>129</v>
      </c>
      <c r="G288" s="264">
        <v>114</v>
      </c>
      <c r="H288" s="264">
        <v>112</v>
      </c>
      <c r="I288" s="264">
        <v>114</v>
      </c>
      <c r="J288" s="264">
        <v>112</v>
      </c>
      <c r="K288" s="294">
        <v>0.9</v>
      </c>
      <c r="L288" s="267">
        <v>0.977272727272727</v>
      </c>
      <c r="M288" s="267">
        <v>0.982456140350877</v>
      </c>
      <c r="N288" s="267">
        <v>0.982456140350877</v>
      </c>
      <c r="O288" s="332">
        <v>3580</v>
      </c>
      <c r="P288" s="266">
        <v>3285</v>
      </c>
      <c r="Q288" s="266">
        <v>128</v>
      </c>
      <c r="R288" s="264">
        <v>111</v>
      </c>
      <c r="S288" s="264">
        <v>111</v>
      </c>
      <c r="T288" s="267">
        <v>0.917597765363129</v>
      </c>
      <c r="U288" s="267">
        <v>0.96969696969697</v>
      </c>
      <c r="V288" s="268">
        <v>0.973684210526316</v>
      </c>
      <c r="W288" s="268">
        <v>0.973684210526316</v>
      </c>
      <c r="X288" s="295">
        <v>-0.00398724082934609</v>
      </c>
      <c r="Y288" s="271">
        <v>888</v>
      </c>
      <c r="Z288" s="333">
        <v>831</v>
      </c>
      <c r="AA288" s="333">
        <v>862</v>
      </c>
      <c r="AB288" s="333">
        <v>735</v>
      </c>
      <c r="AC288" s="334">
        <v>0.935810810810811</v>
      </c>
      <c r="AD288" s="268">
        <v>0.852668213457077</v>
      </c>
      <c r="AE288" s="295">
        <v>0.0831425973537343</v>
      </c>
    </row>
    <row r="289" spans="1:31">
      <c r="A289" s="315" t="s">
        <v>496</v>
      </c>
      <c r="B289" s="339" t="s">
        <v>3330</v>
      </c>
      <c r="C289" s="293" t="s">
        <v>528</v>
      </c>
      <c r="D289" s="339" t="s">
        <v>529</v>
      </c>
      <c r="E289" s="266">
        <v>111</v>
      </c>
      <c r="F289" s="266">
        <v>111</v>
      </c>
      <c r="G289" s="264">
        <v>83</v>
      </c>
      <c r="H289" s="264">
        <v>83</v>
      </c>
      <c r="I289" s="264">
        <v>99</v>
      </c>
      <c r="J289" s="264">
        <v>99</v>
      </c>
      <c r="K289" s="294">
        <v>0.9</v>
      </c>
      <c r="L289" s="267">
        <v>1</v>
      </c>
      <c r="M289" s="267">
        <v>1</v>
      </c>
      <c r="N289" s="267">
        <v>1</v>
      </c>
      <c r="O289" s="332">
        <v>2919</v>
      </c>
      <c r="P289" s="266">
        <v>2715</v>
      </c>
      <c r="Q289" s="266">
        <v>105</v>
      </c>
      <c r="R289" s="264">
        <v>80</v>
      </c>
      <c r="S289" s="264">
        <v>93</v>
      </c>
      <c r="T289" s="267">
        <v>0.930113052415211</v>
      </c>
      <c r="U289" s="267">
        <v>0.945945945945946</v>
      </c>
      <c r="V289" s="268">
        <v>0.963855421686747</v>
      </c>
      <c r="W289" s="268">
        <v>0.939393939393939</v>
      </c>
      <c r="X289" s="295">
        <v>-0.017909475740801</v>
      </c>
      <c r="Y289" s="271">
        <v>722</v>
      </c>
      <c r="Z289" s="333">
        <v>689</v>
      </c>
      <c r="AA289" s="333">
        <v>706</v>
      </c>
      <c r="AB289" s="333">
        <v>670</v>
      </c>
      <c r="AC289" s="334">
        <v>0.954293628808864</v>
      </c>
      <c r="AD289" s="268">
        <v>0.949008498583569</v>
      </c>
      <c r="AE289" s="295">
        <v>0.00528513022529487</v>
      </c>
    </row>
    <row r="290" spans="1:31">
      <c r="A290" s="315" t="s">
        <v>496</v>
      </c>
      <c r="B290" s="339" t="s">
        <v>3330</v>
      </c>
      <c r="C290" s="293" t="s">
        <v>530</v>
      </c>
      <c r="D290" s="339" t="s">
        <v>531</v>
      </c>
      <c r="E290" s="266">
        <v>0</v>
      </c>
      <c r="F290" s="266">
        <v>0</v>
      </c>
      <c r="G290" s="264">
        <v>0</v>
      </c>
      <c r="H290" s="264">
        <v>0</v>
      </c>
      <c r="I290" s="264">
        <v>0</v>
      </c>
      <c r="J290" s="264">
        <v>0</v>
      </c>
      <c r="K290" s="294">
        <v>0.9</v>
      </c>
      <c r="L290" s="267">
        <v>0</v>
      </c>
      <c r="M290" s="267">
        <v>0</v>
      </c>
      <c r="N290" s="267">
        <v>0</v>
      </c>
      <c r="O290" s="332">
        <v>0</v>
      </c>
      <c r="P290" s="266">
        <v>0</v>
      </c>
      <c r="Q290" s="266">
        <v>0</v>
      </c>
      <c r="R290" s="264">
        <v>0</v>
      </c>
      <c r="S290" s="264">
        <v>0</v>
      </c>
      <c r="T290" s="267">
        <v>0</v>
      </c>
      <c r="U290" s="267">
        <v>0</v>
      </c>
      <c r="V290" s="268">
        <v>0</v>
      </c>
      <c r="W290" s="268">
        <v>0</v>
      </c>
      <c r="X290" s="295">
        <v>0</v>
      </c>
      <c r="Y290" s="271">
        <v>0</v>
      </c>
      <c r="Z290" s="333">
        <v>0</v>
      </c>
      <c r="AA290" s="333">
        <v>0</v>
      </c>
      <c r="AB290" s="333">
        <v>0</v>
      </c>
      <c r="AC290" s="334">
        <v>0</v>
      </c>
      <c r="AD290" s="268">
        <v>0</v>
      </c>
      <c r="AE290" s="295">
        <v>0</v>
      </c>
    </row>
    <row r="291" spans="1:31">
      <c r="A291" s="315" t="s">
        <v>496</v>
      </c>
      <c r="B291" s="339" t="s">
        <v>3330</v>
      </c>
      <c r="C291" s="293" t="s">
        <v>532</v>
      </c>
      <c r="D291" s="339" t="s">
        <v>533</v>
      </c>
      <c r="E291" s="266">
        <v>0</v>
      </c>
      <c r="F291" s="266">
        <v>0</v>
      </c>
      <c r="G291" s="264">
        <v>0</v>
      </c>
      <c r="H291" s="264">
        <v>0</v>
      </c>
      <c r="I291" s="264">
        <v>0</v>
      </c>
      <c r="J291" s="264">
        <v>0</v>
      </c>
      <c r="K291" s="294">
        <v>0.9</v>
      </c>
      <c r="L291" s="267">
        <v>0</v>
      </c>
      <c r="M291" s="267">
        <v>0</v>
      </c>
      <c r="N291" s="267">
        <v>0</v>
      </c>
      <c r="O291" s="332">
        <v>0</v>
      </c>
      <c r="P291" s="266">
        <v>0</v>
      </c>
      <c r="Q291" s="266">
        <v>0</v>
      </c>
      <c r="R291" s="264">
        <v>0</v>
      </c>
      <c r="S291" s="264">
        <v>0</v>
      </c>
      <c r="T291" s="267">
        <v>0</v>
      </c>
      <c r="U291" s="267">
        <v>0</v>
      </c>
      <c r="V291" s="268">
        <v>0</v>
      </c>
      <c r="W291" s="268">
        <v>0</v>
      </c>
      <c r="X291" s="295">
        <v>0</v>
      </c>
      <c r="Y291" s="271">
        <v>0</v>
      </c>
      <c r="Z291" s="333">
        <v>0</v>
      </c>
      <c r="AA291" s="333">
        <v>0</v>
      </c>
      <c r="AB291" s="333">
        <v>0</v>
      </c>
      <c r="AC291" s="334">
        <v>0</v>
      </c>
      <c r="AD291" s="268">
        <v>0</v>
      </c>
      <c r="AE291" s="295">
        <v>0</v>
      </c>
    </row>
    <row r="292" spans="1:31">
      <c r="A292" s="315" t="s">
        <v>496</v>
      </c>
      <c r="B292" s="339" t="s">
        <v>3330</v>
      </c>
      <c r="C292" s="293" t="s">
        <v>534</v>
      </c>
      <c r="D292" s="339" t="s">
        <v>535</v>
      </c>
      <c r="E292" s="266">
        <v>35</v>
      </c>
      <c r="F292" s="266">
        <v>35</v>
      </c>
      <c r="G292" s="264">
        <v>31</v>
      </c>
      <c r="H292" s="264">
        <v>30</v>
      </c>
      <c r="I292" s="264">
        <v>32</v>
      </c>
      <c r="J292" s="264">
        <v>32</v>
      </c>
      <c r="K292" s="294">
        <v>0.9</v>
      </c>
      <c r="L292" s="267">
        <v>1</v>
      </c>
      <c r="M292" s="267">
        <v>0.967741935483871</v>
      </c>
      <c r="N292" s="267">
        <v>1</v>
      </c>
      <c r="O292" s="332">
        <v>975</v>
      </c>
      <c r="P292" s="266">
        <v>831</v>
      </c>
      <c r="Q292" s="266">
        <v>35</v>
      </c>
      <c r="R292" s="264">
        <v>30</v>
      </c>
      <c r="S292" s="264">
        <v>32</v>
      </c>
      <c r="T292" s="267">
        <v>0.852307692307692</v>
      </c>
      <c r="U292" s="267">
        <v>1</v>
      </c>
      <c r="V292" s="268">
        <v>0.967741935483871</v>
      </c>
      <c r="W292" s="268">
        <v>1</v>
      </c>
      <c r="X292" s="295">
        <v>0.032258064516129</v>
      </c>
      <c r="Y292" s="271">
        <v>243</v>
      </c>
      <c r="Z292" s="333">
        <v>229</v>
      </c>
      <c r="AA292" s="333">
        <v>229</v>
      </c>
      <c r="AB292" s="333">
        <v>178</v>
      </c>
      <c r="AC292" s="334">
        <v>0.94238683127572</v>
      </c>
      <c r="AD292" s="268">
        <v>0.777292576419214</v>
      </c>
      <c r="AE292" s="295">
        <v>0.165094254856506</v>
      </c>
    </row>
    <row r="293" spans="1:31">
      <c r="A293" s="315" t="s">
        <v>496</v>
      </c>
      <c r="B293" s="339" t="s">
        <v>3330</v>
      </c>
      <c r="C293" s="293" t="s">
        <v>536</v>
      </c>
      <c r="D293" s="339" t="s">
        <v>537</v>
      </c>
      <c r="E293" s="266">
        <v>44</v>
      </c>
      <c r="F293" s="266">
        <v>44</v>
      </c>
      <c r="G293" s="264">
        <v>41</v>
      </c>
      <c r="H293" s="264">
        <v>41</v>
      </c>
      <c r="I293" s="264">
        <v>42</v>
      </c>
      <c r="J293" s="264">
        <v>42</v>
      </c>
      <c r="K293" s="294">
        <v>0.9</v>
      </c>
      <c r="L293" s="267">
        <v>1</v>
      </c>
      <c r="M293" s="267">
        <v>1</v>
      </c>
      <c r="N293" s="267">
        <v>1</v>
      </c>
      <c r="O293" s="332">
        <v>1219</v>
      </c>
      <c r="P293" s="266">
        <v>1193</v>
      </c>
      <c r="Q293" s="266">
        <v>44</v>
      </c>
      <c r="R293" s="264">
        <v>40</v>
      </c>
      <c r="S293" s="264">
        <v>42</v>
      </c>
      <c r="T293" s="267">
        <v>0.978671041837572</v>
      </c>
      <c r="U293" s="267">
        <v>1</v>
      </c>
      <c r="V293" s="268">
        <v>0.975609756097561</v>
      </c>
      <c r="W293" s="268">
        <v>1</v>
      </c>
      <c r="X293" s="295">
        <v>0.024390243902439</v>
      </c>
      <c r="Y293" s="271">
        <v>301</v>
      </c>
      <c r="Z293" s="333">
        <v>296</v>
      </c>
      <c r="AA293" s="333">
        <v>297</v>
      </c>
      <c r="AB293" s="333">
        <v>292</v>
      </c>
      <c r="AC293" s="334">
        <v>0.983388704318937</v>
      </c>
      <c r="AD293" s="268">
        <v>0.983164983164983</v>
      </c>
      <c r="AE293" s="295">
        <v>0.000223721153953749</v>
      </c>
    </row>
    <row r="294" spans="1:31">
      <c r="A294" s="315" t="s">
        <v>496</v>
      </c>
      <c r="B294" s="339" t="s">
        <v>3330</v>
      </c>
      <c r="C294" s="293" t="s">
        <v>538</v>
      </c>
      <c r="D294" s="339" t="s">
        <v>539</v>
      </c>
      <c r="E294" s="266">
        <v>0</v>
      </c>
      <c r="F294" s="266">
        <v>0</v>
      </c>
      <c r="G294" s="264">
        <v>0</v>
      </c>
      <c r="H294" s="264">
        <v>0</v>
      </c>
      <c r="I294" s="264">
        <v>0</v>
      </c>
      <c r="J294" s="264">
        <v>0</v>
      </c>
      <c r="K294" s="294">
        <v>0.9</v>
      </c>
      <c r="L294" s="267">
        <v>0</v>
      </c>
      <c r="M294" s="267">
        <v>0</v>
      </c>
      <c r="N294" s="267">
        <v>0</v>
      </c>
      <c r="O294" s="332">
        <v>0</v>
      </c>
      <c r="P294" s="266">
        <v>0</v>
      </c>
      <c r="Q294" s="266">
        <v>0</v>
      </c>
      <c r="R294" s="264">
        <v>0</v>
      </c>
      <c r="S294" s="264">
        <v>0</v>
      </c>
      <c r="T294" s="267">
        <v>0</v>
      </c>
      <c r="U294" s="267">
        <v>0</v>
      </c>
      <c r="V294" s="268">
        <v>0</v>
      </c>
      <c r="W294" s="268">
        <v>0</v>
      </c>
      <c r="X294" s="295">
        <v>0</v>
      </c>
      <c r="Y294" s="271">
        <v>0</v>
      </c>
      <c r="Z294" s="333">
        <v>0</v>
      </c>
      <c r="AA294" s="333">
        <v>0</v>
      </c>
      <c r="AB294" s="333">
        <v>0</v>
      </c>
      <c r="AC294" s="334">
        <v>0</v>
      </c>
      <c r="AD294" s="268">
        <v>0</v>
      </c>
      <c r="AE294" s="295">
        <v>0</v>
      </c>
    </row>
    <row r="295" spans="1:31">
      <c r="A295" s="315" t="s">
        <v>496</v>
      </c>
      <c r="B295" s="339" t="s">
        <v>3330</v>
      </c>
      <c r="C295" s="293" t="s">
        <v>540</v>
      </c>
      <c r="D295" s="339" t="s">
        <v>541</v>
      </c>
      <c r="E295" s="266">
        <v>0</v>
      </c>
      <c r="F295" s="266">
        <v>0</v>
      </c>
      <c r="G295" s="264">
        <v>0</v>
      </c>
      <c r="H295" s="264">
        <v>0</v>
      </c>
      <c r="I295" s="264">
        <v>0</v>
      </c>
      <c r="J295" s="264">
        <v>0</v>
      </c>
      <c r="K295" s="294">
        <v>0.9</v>
      </c>
      <c r="L295" s="267">
        <v>0</v>
      </c>
      <c r="M295" s="267">
        <v>0</v>
      </c>
      <c r="N295" s="267">
        <v>0</v>
      </c>
      <c r="O295" s="332">
        <v>0</v>
      </c>
      <c r="P295" s="266">
        <v>0</v>
      </c>
      <c r="Q295" s="266">
        <v>0</v>
      </c>
      <c r="R295" s="264">
        <v>0</v>
      </c>
      <c r="S295" s="264">
        <v>0</v>
      </c>
      <c r="T295" s="267">
        <v>0</v>
      </c>
      <c r="U295" s="267">
        <v>0</v>
      </c>
      <c r="V295" s="268">
        <v>0</v>
      </c>
      <c r="W295" s="268">
        <v>0</v>
      </c>
      <c r="X295" s="295">
        <v>0</v>
      </c>
      <c r="Y295" s="271">
        <v>0</v>
      </c>
      <c r="Z295" s="333">
        <v>0</v>
      </c>
      <c r="AA295" s="333">
        <v>0</v>
      </c>
      <c r="AB295" s="333">
        <v>0</v>
      </c>
      <c r="AC295" s="334">
        <v>0</v>
      </c>
      <c r="AD295" s="268">
        <v>0</v>
      </c>
      <c r="AE295" s="295">
        <v>0</v>
      </c>
    </row>
    <row r="296" spans="1:31">
      <c r="A296" s="315" t="s">
        <v>496</v>
      </c>
      <c r="B296" s="339" t="s">
        <v>3330</v>
      </c>
      <c r="C296" s="293" t="s">
        <v>542</v>
      </c>
      <c r="D296" s="339" t="s">
        <v>543</v>
      </c>
      <c r="E296" s="266">
        <v>0</v>
      </c>
      <c r="F296" s="266">
        <v>0</v>
      </c>
      <c r="G296" s="264">
        <v>0</v>
      </c>
      <c r="H296" s="264">
        <v>0</v>
      </c>
      <c r="I296" s="264">
        <v>0</v>
      </c>
      <c r="J296" s="264">
        <v>0</v>
      </c>
      <c r="K296" s="294">
        <v>0.9</v>
      </c>
      <c r="L296" s="267">
        <v>0</v>
      </c>
      <c r="M296" s="267">
        <v>0</v>
      </c>
      <c r="N296" s="267">
        <v>0</v>
      </c>
      <c r="O296" s="332">
        <v>0</v>
      </c>
      <c r="P296" s="266">
        <v>0</v>
      </c>
      <c r="Q296" s="266">
        <v>0</v>
      </c>
      <c r="R296" s="264">
        <v>0</v>
      </c>
      <c r="S296" s="264">
        <v>0</v>
      </c>
      <c r="T296" s="267">
        <v>0</v>
      </c>
      <c r="U296" s="267">
        <v>0</v>
      </c>
      <c r="V296" s="268">
        <v>0</v>
      </c>
      <c r="W296" s="268">
        <v>0</v>
      </c>
      <c r="X296" s="295">
        <v>0</v>
      </c>
      <c r="Y296" s="271">
        <v>0</v>
      </c>
      <c r="Z296" s="333">
        <v>0</v>
      </c>
      <c r="AA296" s="333">
        <v>0</v>
      </c>
      <c r="AB296" s="333">
        <v>0</v>
      </c>
      <c r="AC296" s="334">
        <v>0</v>
      </c>
      <c r="AD296" s="268">
        <v>0</v>
      </c>
      <c r="AE296" s="295">
        <v>0</v>
      </c>
    </row>
    <row r="297" spans="1:31">
      <c r="A297" s="315" t="s">
        <v>496</v>
      </c>
      <c r="B297" s="339" t="s">
        <v>3330</v>
      </c>
      <c r="C297" s="293" t="s">
        <v>544</v>
      </c>
      <c r="D297" s="339" t="s">
        <v>545</v>
      </c>
      <c r="E297" s="266">
        <v>0</v>
      </c>
      <c r="F297" s="266">
        <v>0</v>
      </c>
      <c r="G297" s="264">
        <v>0</v>
      </c>
      <c r="H297" s="264">
        <v>0</v>
      </c>
      <c r="I297" s="264">
        <v>0</v>
      </c>
      <c r="J297" s="264">
        <v>0</v>
      </c>
      <c r="K297" s="294">
        <v>0.9</v>
      </c>
      <c r="L297" s="267">
        <v>0</v>
      </c>
      <c r="M297" s="267">
        <v>0</v>
      </c>
      <c r="N297" s="267">
        <v>0</v>
      </c>
      <c r="O297" s="332">
        <v>0</v>
      </c>
      <c r="P297" s="266">
        <v>0</v>
      </c>
      <c r="Q297" s="266">
        <v>0</v>
      </c>
      <c r="R297" s="264">
        <v>0</v>
      </c>
      <c r="S297" s="264">
        <v>0</v>
      </c>
      <c r="T297" s="267">
        <v>0</v>
      </c>
      <c r="U297" s="267">
        <v>0</v>
      </c>
      <c r="V297" s="268">
        <v>0</v>
      </c>
      <c r="W297" s="268">
        <v>0</v>
      </c>
      <c r="X297" s="295">
        <v>0</v>
      </c>
      <c r="Y297" s="271">
        <v>0</v>
      </c>
      <c r="Z297" s="333">
        <v>0</v>
      </c>
      <c r="AA297" s="333">
        <v>0</v>
      </c>
      <c r="AB297" s="333">
        <v>0</v>
      </c>
      <c r="AC297" s="334">
        <v>0</v>
      </c>
      <c r="AD297" s="268">
        <v>0</v>
      </c>
      <c r="AE297" s="295">
        <v>0</v>
      </c>
    </row>
    <row r="298" spans="1:31">
      <c r="A298" s="315" t="s">
        <v>496</v>
      </c>
      <c r="B298" s="339" t="s">
        <v>3330</v>
      </c>
      <c r="C298" s="293" t="s">
        <v>546</v>
      </c>
      <c r="D298" s="339" t="s">
        <v>547</v>
      </c>
      <c r="E298" s="266">
        <v>0</v>
      </c>
      <c r="F298" s="266">
        <v>0</v>
      </c>
      <c r="G298" s="264">
        <v>0</v>
      </c>
      <c r="H298" s="264">
        <v>0</v>
      </c>
      <c r="I298" s="264">
        <v>0</v>
      </c>
      <c r="J298" s="264">
        <v>0</v>
      </c>
      <c r="K298" s="294">
        <v>0.9</v>
      </c>
      <c r="L298" s="267">
        <v>0</v>
      </c>
      <c r="M298" s="267">
        <v>0</v>
      </c>
      <c r="N298" s="267">
        <v>0</v>
      </c>
      <c r="O298" s="332">
        <v>0</v>
      </c>
      <c r="P298" s="266">
        <v>0</v>
      </c>
      <c r="Q298" s="266">
        <v>0</v>
      </c>
      <c r="R298" s="264">
        <v>0</v>
      </c>
      <c r="S298" s="264">
        <v>0</v>
      </c>
      <c r="T298" s="267">
        <v>0</v>
      </c>
      <c r="U298" s="267">
        <v>0</v>
      </c>
      <c r="V298" s="268">
        <v>0</v>
      </c>
      <c r="W298" s="268">
        <v>0</v>
      </c>
      <c r="X298" s="295">
        <v>0</v>
      </c>
      <c r="Y298" s="271">
        <v>0</v>
      </c>
      <c r="Z298" s="333">
        <v>0</v>
      </c>
      <c r="AA298" s="333">
        <v>0</v>
      </c>
      <c r="AB298" s="333">
        <v>0</v>
      </c>
      <c r="AC298" s="334">
        <v>0</v>
      </c>
      <c r="AD298" s="268">
        <v>0</v>
      </c>
      <c r="AE298" s="295">
        <v>0</v>
      </c>
    </row>
    <row r="299" spans="1:31">
      <c r="A299" s="315" t="s">
        <v>496</v>
      </c>
      <c r="B299" s="339" t="s">
        <v>3330</v>
      </c>
      <c r="C299" s="293" t="s">
        <v>548</v>
      </c>
      <c r="D299" s="339" t="s">
        <v>549</v>
      </c>
      <c r="E299" s="266">
        <v>0</v>
      </c>
      <c r="F299" s="266">
        <v>0</v>
      </c>
      <c r="G299" s="264">
        <v>0</v>
      </c>
      <c r="H299" s="264">
        <v>0</v>
      </c>
      <c r="I299" s="264">
        <v>0</v>
      </c>
      <c r="J299" s="264">
        <v>0</v>
      </c>
      <c r="K299" s="294">
        <v>0.9</v>
      </c>
      <c r="L299" s="267">
        <v>0</v>
      </c>
      <c r="M299" s="267">
        <v>0</v>
      </c>
      <c r="N299" s="267">
        <v>0</v>
      </c>
      <c r="O299" s="332">
        <v>0</v>
      </c>
      <c r="P299" s="266">
        <v>0</v>
      </c>
      <c r="Q299" s="266">
        <v>0</v>
      </c>
      <c r="R299" s="264">
        <v>0</v>
      </c>
      <c r="S299" s="264">
        <v>0</v>
      </c>
      <c r="T299" s="267">
        <v>0</v>
      </c>
      <c r="U299" s="267">
        <v>0</v>
      </c>
      <c r="V299" s="268">
        <v>0</v>
      </c>
      <c r="W299" s="268">
        <v>0</v>
      </c>
      <c r="X299" s="295">
        <v>0</v>
      </c>
      <c r="Y299" s="271">
        <v>0</v>
      </c>
      <c r="Z299" s="333">
        <v>0</v>
      </c>
      <c r="AA299" s="333">
        <v>0</v>
      </c>
      <c r="AB299" s="333">
        <v>0</v>
      </c>
      <c r="AC299" s="334">
        <v>0</v>
      </c>
      <c r="AD299" s="268">
        <v>0</v>
      </c>
      <c r="AE299" s="295">
        <v>0</v>
      </c>
    </row>
    <row r="300" spans="1:31">
      <c r="A300" s="315" t="s">
        <v>496</v>
      </c>
      <c r="B300" s="339" t="s">
        <v>3330</v>
      </c>
      <c r="C300" s="293" t="s">
        <v>550</v>
      </c>
      <c r="D300" s="339" t="s">
        <v>551</v>
      </c>
      <c r="E300" s="266">
        <v>0</v>
      </c>
      <c r="F300" s="266">
        <v>0</v>
      </c>
      <c r="G300" s="264">
        <v>0</v>
      </c>
      <c r="H300" s="264">
        <v>0</v>
      </c>
      <c r="I300" s="264">
        <v>0</v>
      </c>
      <c r="J300" s="264">
        <v>0</v>
      </c>
      <c r="K300" s="294">
        <v>0.9</v>
      </c>
      <c r="L300" s="267">
        <v>0</v>
      </c>
      <c r="M300" s="267">
        <v>0</v>
      </c>
      <c r="N300" s="267">
        <v>0</v>
      </c>
      <c r="O300" s="332">
        <v>0</v>
      </c>
      <c r="P300" s="266">
        <v>0</v>
      </c>
      <c r="Q300" s="266">
        <v>0</v>
      </c>
      <c r="R300" s="264">
        <v>0</v>
      </c>
      <c r="S300" s="264">
        <v>0</v>
      </c>
      <c r="T300" s="267">
        <v>0</v>
      </c>
      <c r="U300" s="267">
        <v>0</v>
      </c>
      <c r="V300" s="268">
        <v>0</v>
      </c>
      <c r="W300" s="268">
        <v>0</v>
      </c>
      <c r="X300" s="295">
        <v>0</v>
      </c>
      <c r="Y300" s="271">
        <v>0</v>
      </c>
      <c r="Z300" s="333">
        <v>0</v>
      </c>
      <c r="AA300" s="333">
        <v>0</v>
      </c>
      <c r="AB300" s="333">
        <v>0</v>
      </c>
      <c r="AC300" s="334">
        <v>0</v>
      </c>
      <c r="AD300" s="268">
        <v>0</v>
      </c>
      <c r="AE300" s="295">
        <v>0</v>
      </c>
    </row>
    <row r="301" spans="1:31">
      <c r="A301" s="315" t="s">
        <v>496</v>
      </c>
      <c r="B301" s="339" t="s">
        <v>3330</v>
      </c>
      <c r="C301" s="293" t="s">
        <v>552</v>
      </c>
      <c r="D301" s="339" t="s">
        <v>553</v>
      </c>
      <c r="E301" s="266">
        <v>0</v>
      </c>
      <c r="F301" s="266">
        <v>0</v>
      </c>
      <c r="G301" s="264">
        <v>0</v>
      </c>
      <c r="H301" s="264">
        <v>0</v>
      </c>
      <c r="I301" s="264">
        <v>0</v>
      </c>
      <c r="J301" s="264">
        <v>0</v>
      </c>
      <c r="K301" s="294">
        <v>0.9</v>
      </c>
      <c r="L301" s="267">
        <v>0</v>
      </c>
      <c r="M301" s="267">
        <v>0</v>
      </c>
      <c r="N301" s="267">
        <v>0</v>
      </c>
      <c r="O301" s="332">
        <v>0</v>
      </c>
      <c r="P301" s="266">
        <v>0</v>
      </c>
      <c r="Q301" s="266">
        <v>0</v>
      </c>
      <c r="R301" s="264">
        <v>0</v>
      </c>
      <c r="S301" s="264">
        <v>0</v>
      </c>
      <c r="T301" s="267">
        <v>0</v>
      </c>
      <c r="U301" s="267">
        <v>0</v>
      </c>
      <c r="V301" s="268">
        <v>0</v>
      </c>
      <c r="W301" s="268">
        <v>0</v>
      </c>
      <c r="X301" s="295">
        <v>0</v>
      </c>
      <c r="Y301" s="271">
        <v>0</v>
      </c>
      <c r="Z301" s="333">
        <v>0</v>
      </c>
      <c r="AA301" s="333">
        <v>0</v>
      </c>
      <c r="AB301" s="333">
        <v>0</v>
      </c>
      <c r="AC301" s="334">
        <v>0</v>
      </c>
      <c r="AD301" s="268">
        <v>0</v>
      </c>
      <c r="AE301" s="295">
        <v>0</v>
      </c>
    </row>
    <row r="302" spans="1:31">
      <c r="A302" s="315" t="s">
        <v>496</v>
      </c>
      <c r="B302" s="339" t="s">
        <v>3330</v>
      </c>
      <c r="C302" s="293" t="s">
        <v>554</v>
      </c>
      <c r="D302" s="339" t="s">
        <v>555</v>
      </c>
      <c r="E302" s="266">
        <v>114</v>
      </c>
      <c r="F302" s="266">
        <v>114</v>
      </c>
      <c r="G302" s="264">
        <v>96</v>
      </c>
      <c r="H302" s="264">
        <v>95</v>
      </c>
      <c r="I302" s="264">
        <v>104</v>
      </c>
      <c r="J302" s="264">
        <v>104</v>
      </c>
      <c r="K302" s="294">
        <v>0.9</v>
      </c>
      <c r="L302" s="267">
        <v>1</v>
      </c>
      <c r="M302" s="267">
        <v>0.989583333333333</v>
      </c>
      <c r="N302" s="267">
        <v>1</v>
      </c>
      <c r="O302" s="332">
        <v>3079</v>
      </c>
      <c r="P302" s="266">
        <v>2940</v>
      </c>
      <c r="Q302" s="266">
        <v>110</v>
      </c>
      <c r="R302" s="264">
        <v>92</v>
      </c>
      <c r="S302" s="264">
        <v>96</v>
      </c>
      <c r="T302" s="267">
        <v>0.954855472556025</v>
      </c>
      <c r="U302" s="267">
        <v>0.964912280701754</v>
      </c>
      <c r="V302" s="268">
        <v>0.958333333333333</v>
      </c>
      <c r="W302" s="268">
        <v>0.923076923076923</v>
      </c>
      <c r="X302" s="295">
        <v>0.00657894736842102</v>
      </c>
      <c r="Y302" s="271">
        <v>753</v>
      </c>
      <c r="Z302" s="333">
        <v>720</v>
      </c>
      <c r="AA302" s="333">
        <v>729</v>
      </c>
      <c r="AB302" s="333">
        <v>693</v>
      </c>
      <c r="AC302" s="334">
        <v>0.956175298804781</v>
      </c>
      <c r="AD302" s="268">
        <v>0.950617283950617</v>
      </c>
      <c r="AE302" s="295">
        <v>0.00555801485416363</v>
      </c>
    </row>
    <row r="303" spans="1:31">
      <c r="A303" s="315" t="s">
        <v>496</v>
      </c>
      <c r="B303" s="339" t="s">
        <v>3330</v>
      </c>
      <c r="C303" s="293" t="s">
        <v>556</v>
      </c>
      <c r="D303" s="339" t="s">
        <v>557</v>
      </c>
      <c r="E303" s="266">
        <v>105</v>
      </c>
      <c r="F303" s="266">
        <v>105</v>
      </c>
      <c r="G303" s="264">
        <v>86</v>
      </c>
      <c r="H303" s="264">
        <v>86</v>
      </c>
      <c r="I303" s="264">
        <v>96</v>
      </c>
      <c r="J303" s="264">
        <v>96</v>
      </c>
      <c r="K303" s="294">
        <v>0.9</v>
      </c>
      <c r="L303" s="267">
        <v>1</v>
      </c>
      <c r="M303" s="267">
        <v>1</v>
      </c>
      <c r="N303" s="267">
        <v>1</v>
      </c>
      <c r="O303" s="332">
        <v>2807</v>
      </c>
      <c r="P303" s="266">
        <v>2589</v>
      </c>
      <c r="Q303" s="266">
        <v>95</v>
      </c>
      <c r="R303" s="264">
        <v>78</v>
      </c>
      <c r="S303" s="264">
        <v>91</v>
      </c>
      <c r="T303" s="267">
        <v>0.922337014606341</v>
      </c>
      <c r="U303" s="267">
        <v>0.904761904761905</v>
      </c>
      <c r="V303" s="268">
        <v>0.906976744186046</v>
      </c>
      <c r="W303" s="268">
        <v>0.947916666666667</v>
      </c>
      <c r="X303" s="295">
        <v>-0.00221483942414169</v>
      </c>
      <c r="Y303" s="271">
        <v>687</v>
      </c>
      <c r="Z303" s="333">
        <v>636</v>
      </c>
      <c r="AA303" s="333">
        <v>667</v>
      </c>
      <c r="AB303" s="333">
        <v>631</v>
      </c>
      <c r="AC303" s="334">
        <v>0.925764192139738</v>
      </c>
      <c r="AD303" s="268">
        <v>0.946026986506747</v>
      </c>
      <c r="AE303" s="295">
        <v>-0.0202627943670086</v>
      </c>
    </row>
    <row r="304" spans="1:31">
      <c r="A304" s="315" t="s">
        <v>496</v>
      </c>
      <c r="B304" s="339" t="s">
        <v>3330</v>
      </c>
      <c r="C304" s="293" t="s">
        <v>558</v>
      </c>
      <c r="D304" s="339" t="s">
        <v>559</v>
      </c>
      <c r="E304" s="266">
        <v>0</v>
      </c>
      <c r="F304" s="266">
        <v>0</v>
      </c>
      <c r="G304" s="264">
        <v>0</v>
      </c>
      <c r="H304" s="264">
        <v>0</v>
      </c>
      <c r="I304" s="264">
        <v>0</v>
      </c>
      <c r="J304" s="264">
        <v>0</v>
      </c>
      <c r="K304" s="294">
        <v>0.9</v>
      </c>
      <c r="L304" s="267">
        <v>0</v>
      </c>
      <c r="M304" s="267">
        <v>0</v>
      </c>
      <c r="N304" s="267">
        <v>0</v>
      </c>
      <c r="O304" s="332">
        <v>0</v>
      </c>
      <c r="P304" s="266">
        <v>0</v>
      </c>
      <c r="Q304" s="266">
        <v>0</v>
      </c>
      <c r="R304" s="264">
        <v>0</v>
      </c>
      <c r="S304" s="264">
        <v>0</v>
      </c>
      <c r="T304" s="267">
        <v>0</v>
      </c>
      <c r="U304" s="267">
        <v>0</v>
      </c>
      <c r="V304" s="268">
        <v>0</v>
      </c>
      <c r="W304" s="268">
        <v>0</v>
      </c>
      <c r="X304" s="295">
        <v>0</v>
      </c>
      <c r="Y304" s="271">
        <v>0</v>
      </c>
      <c r="Z304" s="333">
        <v>0</v>
      </c>
      <c r="AA304" s="333">
        <v>0</v>
      </c>
      <c r="AB304" s="333">
        <v>0</v>
      </c>
      <c r="AC304" s="334">
        <v>0</v>
      </c>
      <c r="AD304" s="268">
        <v>0</v>
      </c>
      <c r="AE304" s="295">
        <v>0</v>
      </c>
    </row>
    <row r="305" spans="1:31">
      <c r="A305" s="315" t="s">
        <v>496</v>
      </c>
      <c r="B305" s="339" t="s">
        <v>3331</v>
      </c>
      <c r="C305" s="293" t="s">
        <v>560</v>
      </c>
      <c r="D305" s="339" t="s">
        <v>561</v>
      </c>
      <c r="E305" s="266">
        <v>115</v>
      </c>
      <c r="F305" s="266">
        <v>114</v>
      </c>
      <c r="G305" s="264">
        <v>100</v>
      </c>
      <c r="H305" s="264">
        <v>99</v>
      </c>
      <c r="I305" s="264">
        <v>105</v>
      </c>
      <c r="J305" s="264">
        <v>105</v>
      </c>
      <c r="K305" s="294">
        <v>0.9</v>
      </c>
      <c r="L305" s="267">
        <v>0.991304347826087</v>
      </c>
      <c r="M305" s="267">
        <v>0.99</v>
      </c>
      <c r="N305" s="267">
        <v>1</v>
      </c>
      <c r="O305" s="332">
        <v>3423</v>
      </c>
      <c r="P305" s="266">
        <v>3015</v>
      </c>
      <c r="Q305" s="266">
        <v>95</v>
      </c>
      <c r="R305" s="264">
        <v>83</v>
      </c>
      <c r="S305" s="264">
        <v>88</v>
      </c>
      <c r="T305" s="267">
        <v>0.880806310254163</v>
      </c>
      <c r="U305" s="267">
        <v>0.826086956521739</v>
      </c>
      <c r="V305" s="268">
        <v>0.83</v>
      </c>
      <c r="W305" s="268">
        <v>0.838095238095238</v>
      </c>
      <c r="X305" s="295">
        <v>-0.00391304347826082</v>
      </c>
      <c r="Y305" s="271">
        <v>811</v>
      </c>
      <c r="Z305" s="333">
        <v>695</v>
      </c>
      <c r="AA305" s="333">
        <v>839</v>
      </c>
      <c r="AB305" s="333">
        <v>745</v>
      </c>
      <c r="AC305" s="334">
        <v>0.856966707768187</v>
      </c>
      <c r="AD305" s="268">
        <v>0.887961859356377</v>
      </c>
      <c r="AE305" s="295">
        <v>-0.0309951515881892</v>
      </c>
    </row>
    <row r="306" spans="1:31">
      <c r="A306" s="315" t="s">
        <v>496</v>
      </c>
      <c r="B306" s="339" t="s">
        <v>3331</v>
      </c>
      <c r="C306" s="293" t="s">
        <v>562</v>
      </c>
      <c r="D306" s="339" t="s">
        <v>563</v>
      </c>
      <c r="E306" s="266">
        <v>140</v>
      </c>
      <c r="F306" s="266">
        <v>140</v>
      </c>
      <c r="G306" s="264">
        <v>126</v>
      </c>
      <c r="H306" s="264">
        <v>126</v>
      </c>
      <c r="I306" s="264">
        <v>132</v>
      </c>
      <c r="J306" s="264">
        <v>131</v>
      </c>
      <c r="K306" s="294">
        <v>0.9</v>
      </c>
      <c r="L306" s="267">
        <v>1</v>
      </c>
      <c r="M306" s="267">
        <v>1</v>
      </c>
      <c r="N306" s="267">
        <v>0.992424242424242</v>
      </c>
      <c r="O306" s="332">
        <v>3853</v>
      </c>
      <c r="P306" s="266">
        <v>3758</v>
      </c>
      <c r="Q306" s="266">
        <v>140</v>
      </c>
      <c r="R306" s="264">
        <v>122</v>
      </c>
      <c r="S306" s="264">
        <v>127</v>
      </c>
      <c r="T306" s="267">
        <v>0.975343887879574</v>
      </c>
      <c r="U306" s="267">
        <v>1</v>
      </c>
      <c r="V306" s="268">
        <v>0.968253968253968</v>
      </c>
      <c r="W306" s="268">
        <v>0.962121212121212</v>
      </c>
      <c r="X306" s="295">
        <v>0.0317460317460317</v>
      </c>
      <c r="Y306" s="271">
        <v>966</v>
      </c>
      <c r="Z306" s="333">
        <v>946</v>
      </c>
      <c r="AA306" s="333">
        <v>947</v>
      </c>
      <c r="AB306" s="333">
        <v>933</v>
      </c>
      <c r="AC306" s="334">
        <v>0.979296066252588</v>
      </c>
      <c r="AD306" s="268">
        <v>0.985216473072862</v>
      </c>
      <c r="AE306" s="295">
        <v>-0.00592040682027362</v>
      </c>
    </row>
    <row r="307" spans="1:31">
      <c r="A307" s="315" t="s">
        <v>496</v>
      </c>
      <c r="B307" s="339" t="s">
        <v>3331</v>
      </c>
      <c r="C307" s="293" t="s">
        <v>564</v>
      </c>
      <c r="D307" s="339" t="s">
        <v>565</v>
      </c>
      <c r="E307" s="266">
        <v>198</v>
      </c>
      <c r="F307" s="266">
        <v>198</v>
      </c>
      <c r="G307" s="264">
        <v>149</v>
      </c>
      <c r="H307" s="264">
        <v>149</v>
      </c>
      <c r="I307" s="264">
        <v>177</v>
      </c>
      <c r="J307" s="264">
        <v>176</v>
      </c>
      <c r="K307" s="294">
        <v>0.9</v>
      </c>
      <c r="L307" s="267">
        <v>1</v>
      </c>
      <c r="M307" s="267">
        <v>1</v>
      </c>
      <c r="N307" s="267">
        <v>0.994350282485876</v>
      </c>
      <c r="O307" s="332">
        <v>5285</v>
      </c>
      <c r="P307" s="266">
        <v>5006</v>
      </c>
      <c r="Q307" s="266">
        <v>198</v>
      </c>
      <c r="R307" s="264">
        <v>136</v>
      </c>
      <c r="S307" s="264">
        <v>173</v>
      </c>
      <c r="T307" s="267">
        <v>0.94720908230842</v>
      </c>
      <c r="U307" s="267">
        <v>1</v>
      </c>
      <c r="V307" s="268">
        <v>0.912751677852349</v>
      </c>
      <c r="W307" s="268">
        <v>0.977401129943503</v>
      </c>
      <c r="X307" s="295">
        <v>0.087248322147651</v>
      </c>
      <c r="Y307" s="271">
        <v>1302</v>
      </c>
      <c r="Z307" s="333">
        <v>1241</v>
      </c>
      <c r="AA307" s="333">
        <v>1264</v>
      </c>
      <c r="AB307" s="333">
        <v>1179</v>
      </c>
      <c r="AC307" s="334">
        <v>0.953149001536098</v>
      </c>
      <c r="AD307" s="268">
        <v>0.932753164556962</v>
      </c>
      <c r="AE307" s="295">
        <v>0.0203958369791363</v>
      </c>
    </row>
    <row r="308" spans="1:31">
      <c r="A308" s="315" t="s">
        <v>496</v>
      </c>
      <c r="B308" s="339" t="s">
        <v>3331</v>
      </c>
      <c r="C308" s="293" t="s">
        <v>566</v>
      </c>
      <c r="D308" s="339" t="s">
        <v>567</v>
      </c>
      <c r="E308" s="266">
        <v>108</v>
      </c>
      <c r="F308" s="266">
        <v>106</v>
      </c>
      <c r="G308" s="264">
        <v>91</v>
      </c>
      <c r="H308" s="264">
        <v>89</v>
      </c>
      <c r="I308" s="264">
        <v>100</v>
      </c>
      <c r="J308" s="264">
        <v>98</v>
      </c>
      <c r="K308" s="294">
        <v>0.9</v>
      </c>
      <c r="L308" s="267">
        <v>0.981481481481482</v>
      </c>
      <c r="M308" s="267">
        <v>0.978021978021978</v>
      </c>
      <c r="N308" s="267">
        <v>0.98</v>
      </c>
      <c r="O308" s="332">
        <v>3097</v>
      </c>
      <c r="P308" s="266">
        <v>2946</v>
      </c>
      <c r="Q308" s="266">
        <v>101</v>
      </c>
      <c r="R308" s="264">
        <v>89</v>
      </c>
      <c r="S308" s="264">
        <v>97</v>
      </c>
      <c r="T308" s="267">
        <v>0.95124313852115</v>
      </c>
      <c r="U308" s="267">
        <v>0.935185185185185</v>
      </c>
      <c r="V308" s="268">
        <v>0.978021978021978</v>
      </c>
      <c r="W308" s="268">
        <v>0.97</v>
      </c>
      <c r="X308" s="295">
        <v>-0.0428367928367928</v>
      </c>
      <c r="Y308" s="271">
        <v>733</v>
      </c>
      <c r="Z308" s="333">
        <v>701</v>
      </c>
      <c r="AA308" s="333">
        <v>731</v>
      </c>
      <c r="AB308" s="333">
        <v>698</v>
      </c>
      <c r="AC308" s="334">
        <v>0.956343792633015</v>
      </c>
      <c r="AD308" s="268">
        <v>0.954856361149111</v>
      </c>
      <c r="AE308" s="295">
        <v>0.00148743148390429</v>
      </c>
    </row>
    <row r="309" spans="1:31">
      <c r="A309" s="315" t="s">
        <v>496</v>
      </c>
      <c r="B309" s="339" t="s">
        <v>3331</v>
      </c>
      <c r="C309" s="293" t="s">
        <v>568</v>
      </c>
      <c r="D309" s="339" t="s">
        <v>569</v>
      </c>
      <c r="E309" s="266">
        <v>101</v>
      </c>
      <c r="F309" s="266">
        <v>101</v>
      </c>
      <c r="G309" s="264">
        <v>85</v>
      </c>
      <c r="H309" s="264">
        <v>85</v>
      </c>
      <c r="I309" s="264">
        <v>91</v>
      </c>
      <c r="J309" s="264">
        <v>91</v>
      </c>
      <c r="K309" s="294">
        <v>0.9</v>
      </c>
      <c r="L309" s="267">
        <v>1</v>
      </c>
      <c r="M309" s="267">
        <v>1</v>
      </c>
      <c r="N309" s="267">
        <v>1</v>
      </c>
      <c r="O309" s="332">
        <v>2686</v>
      </c>
      <c r="P309" s="266">
        <v>2676</v>
      </c>
      <c r="Q309" s="266">
        <v>100</v>
      </c>
      <c r="R309" s="264">
        <v>85</v>
      </c>
      <c r="S309" s="264">
        <v>91</v>
      </c>
      <c r="T309" s="267">
        <v>0.996276991809382</v>
      </c>
      <c r="U309" s="267">
        <v>0.99009900990099</v>
      </c>
      <c r="V309" s="268">
        <v>1</v>
      </c>
      <c r="W309" s="268">
        <v>1</v>
      </c>
      <c r="X309" s="295">
        <v>-0.00990099009900991</v>
      </c>
      <c r="Y309" s="271">
        <v>670</v>
      </c>
      <c r="Z309" s="333">
        <v>668</v>
      </c>
      <c r="AA309" s="333">
        <v>635</v>
      </c>
      <c r="AB309" s="333">
        <v>634</v>
      </c>
      <c r="AC309" s="334">
        <v>0.997014925373134</v>
      </c>
      <c r="AD309" s="268">
        <v>0.998425196850394</v>
      </c>
      <c r="AE309" s="295">
        <v>-0.00141027147725936</v>
      </c>
    </row>
    <row r="310" spans="1:31">
      <c r="A310" s="315" t="s">
        <v>496</v>
      </c>
      <c r="B310" s="339" t="s">
        <v>3331</v>
      </c>
      <c r="C310" s="293" t="s">
        <v>570</v>
      </c>
      <c r="D310" s="339" t="s">
        <v>571</v>
      </c>
      <c r="E310" s="266">
        <v>86</v>
      </c>
      <c r="F310" s="266">
        <v>84</v>
      </c>
      <c r="G310" s="264">
        <v>75</v>
      </c>
      <c r="H310" s="264">
        <v>74</v>
      </c>
      <c r="I310" s="264">
        <v>82</v>
      </c>
      <c r="J310" s="264">
        <v>80</v>
      </c>
      <c r="K310" s="294">
        <v>0.9</v>
      </c>
      <c r="L310" s="267">
        <v>0.976744186046512</v>
      </c>
      <c r="M310" s="267">
        <v>0.986666666666667</v>
      </c>
      <c r="N310" s="267">
        <v>0.975609756097561</v>
      </c>
      <c r="O310" s="332">
        <v>2352</v>
      </c>
      <c r="P310" s="266">
        <v>2253</v>
      </c>
      <c r="Q310" s="266">
        <v>81</v>
      </c>
      <c r="R310" s="264">
        <v>72</v>
      </c>
      <c r="S310" s="264">
        <v>80</v>
      </c>
      <c r="T310" s="267">
        <v>0.957908163265306</v>
      </c>
      <c r="U310" s="267">
        <v>0.941860465116279</v>
      </c>
      <c r="V310" s="268">
        <v>0.96</v>
      </c>
      <c r="W310" s="268">
        <v>0.975609756097561</v>
      </c>
      <c r="X310" s="295">
        <v>-0.0181395348837209</v>
      </c>
      <c r="Y310" s="271">
        <v>574</v>
      </c>
      <c r="Z310" s="333">
        <v>551</v>
      </c>
      <c r="AA310" s="333">
        <v>560</v>
      </c>
      <c r="AB310" s="333">
        <v>537</v>
      </c>
      <c r="AC310" s="334">
        <v>0.95993031358885</v>
      </c>
      <c r="AD310" s="268">
        <v>0.958928571428571</v>
      </c>
      <c r="AE310" s="295">
        <v>0.00100174216027871</v>
      </c>
    </row>
    <row r="311" spans="1:31">
      <c r="A311" s="315" t="s">
        <v>496</v>
      </c>
      <c r="B311" s="339" t="s">
        <v>3331</v>
      </c>
      <c r="C311" s="293" t="s">
        <v>572</v>
      </c>
      <c r="D311" s="339" t="s">
        <v>573</v>
      </c>
      <c r="E311" s="266">
        <v>157</v>
      </c>
      <c r="F311" s="266">
        <v>141</v>
      </c>
      <c r="G311" s="264">
        <v>128</v>
      </c>
      <c r="H311" s="264">
        <v>111</v>
      </c>
      <c r="I311" s="264">
        <v>144</v>
      </c>
      <c r="J311" s="264">
        <v>128</v>
      </c>
      <c r="K311" s="294">
        <v>0.9</v>
      </c>
      <c r="L311" s="267">
        <v>0.898089171974522</v>
      </c>
      <c r="M311" s="267">
        <v>0.8671875</v>
      </c>
      <c r="N311" s="267">
        <v>0.888888888888889</v>
      </c>
      <c r="O311" s="332">
        <v>4231</v>
      </c>
      <c r="P311" s="266">
        <v>3792</v>
      </c>
      <c r="Q311" s="266">
        <v>140</v>
      </c>
      <c r="R311" s="264">
        <v>110</v>
      </c>
      <c r="S311" s="264">
        <v>125</v>
      </c>
      <c r="T311" s="267">
        <v>0.896242023162373</v>
      </c>
      <c r="U311" s="267">
        <v>0.89171974522293</v>
      </c>
      <c r="V311" s="268">
        <v>0.859375</v>
      </c>
      <c r="W311" s="268">
        <v>0.868055555555556</v>
      </c>
      <c r="X311" s="295">
        <v>0.03234474522293</v>
      </c>
      <c r="Y311" s="271">
        <v>1052</v>
      </c>
      <c r="Z311" s="333">
        <v>921</v>
      </c>
      <c r="AA311" s="333">
        <v>1037</v>
      </c>
      <c r="AB311" s="333">
        <v>898</v>
      </c>
      <c r="AC311" s="334">
        <v>0.875475285171103</v>
      </c>
      <c r="AD311" s="268">
        <v>0.86595949855352</v>
      </c>
      <c r="AE311" s="295">
        <v>0.0095157866175829</v>
      </c>
    </row>
    <row r="312" spans="1:31">
      <c r="A312" s="315" t="s">
        <v>496</v>
      </c>
      <c r="B312" s="339" t="s">
        <v>3331</v>
      </c>
      <c r="C312" s="293" t="s">
        <v>574</v>
      </c>
      <c r="D312" s="339" t="s">
        <v>575</v>
      </c>
      <c r="E312" s="266">
        <v>0</v>
      </c>
      <c r="F312" s="266">
        <v>0</v>
      </c>
      <c r="G312" s="264">
        <v>0</v>
      </c>
      <c r="H312" s="264">
        <v>0</v>
      </c>
      <c r="I312" s="264">
        <v>0</v>
      </c>
      <c r="J312" s="264">
        <v>0</v>
      </c>
      <c r="K312" s="294">
        <v>0.9</v>
      </c>
      <c r="L312" s="267">
        <v>0</v>
      </c>
      <c r="M312" s="267">
        <v>0</v>
      </c>
      <c r="N312" s="267">
        <v>0</v>
      </c>
      <c r="O312" s="332">
        <v>0</v>
      </c>
      <c r="P312" s="266">
        <v>0</v>
      </c>
      <c r="Q312" s="266">
        <v>0</v>
      </c>
      <c r="R312" s="264">
        <v>0</v>
      </c>
      <c r="S312" s="264">
        <v>0</v>
      </c>
      <c r="T312" s="267">
        <v>0</v>
      </c>
      <c r="U312" s="267">
        <v>0</v>
      </c>
      <c r="V312" s="268">
        <v>0</v>
      </c>
      <c r="W312" s="268">
        <v>0</v>
      </c>
      <c r="X312" s="295">
        <v>0</v>
      </c>
      <c r="Y312" s="271">
        <v>0</v>
      </c>
      <c r="Z312" s="333">
        <v>0</v>
      </c>
      <c r="AA312" s="333">
        <v>0</v>
      </c>
      <c r="AB312" s="333">
        <v>0</v>
      </c>
      <c r="AC312" s="334">
        <v>0</v>
      </c>
      <c r="AD312" s="268">
        <v>0</v>
      </c>
      <c r="AE312" s="295">
        <v>0</v>
      </c>
    </row>
    <row r="313" spans="1:31">
      <c r="A313" s="315" t="s">
        <v>496</v>
      </c>
      <c r="B313" s="339" t="s">
        <v>3331</v>
      </c>
      <c r="C313" s="293" t="s">
        <v>576</v>
      </c>
      <c r="D313" s="339" t="s">
        <v>577</v>
      </c>
      <c r="E313" s="266">
        <v>0</v>
      </c>
      <c r="F313" s="266">
        <v>0</v>
      </c>
      <c r="G313" s="264">
        <v>0</v>
      </c>
      <c r="H313" s="264">
        <v>0</v>
      </c>
      <c r="I313" s="264">
        <v>0</v>
      </c>
      <c r="J313" s="264">
        <v>0</v>
      </c>
      <c r="K313" s="294">
        <v>0.9</v>
      </c>
      <c r="L313" s="267">
        <v>0</v>
      </c>
      <c r="M313" s="267">
        <v>0</v>
      </c>
      <c r="N313" s="267">
        <v>0</v>
      </c>
      <c r="O313" s="332">
        <v>0</v>
      </c>
      <c r="P313" s="266">
        <v>0</v>
      </c>
      <c r="Q313" s="266">
        <v>0</v>
      </c>
      <c r="R313" s="264">
        <v>0</v>
      </c>
      <c r="S313" s="264">
        <v>0</v>
      </c>
      <c r="T313" s="267">
        <v>0</v>
      </c>
      <c r="U313" s="267">
        <v>0</v>
      </c>
      <c r="V313" s="268">
        <v>0</v>
      </c>
      <c r="W313" s="268">
        <v>0</v>
      </c>
      <c r="X313" s="295">
        <v>0</v>
      </c>
      <c r="Y313" s="271">
        <v>0</v>
      </c>
      <c r="Z313" s="333">
        <v>0</v>
      </c>
      <c r="AA313" s="333">
        <v>0</v>
      </c>
      <c r="AB313" s="333">
        <v>0</v>
      </c>
      <c r="AC313" s="334">
        <v>0</v>
      </c>
      <c r="AD313" s="268">
        <v>0</v>
      </c>
      <c r="AE313" s="295">
        <v>0</v>
      </c>
    </row>
    <row r="314" spans="1:31">
      <c r="A314" s="315" t="s">
        <v>496</v>
      </c>
      <c r="B314" s="339" t="s">
        <v>3331</v>
      </c>
      <c r="C314" s="293" t="s">
        <v>578</v>
      </c>
      <c r="D314" s="339" t="s">
        <v>579</v>
      </c>
      <c r="E314" s="266">
        <v>0</v>
      </c>
      <c r="F314" s="266">
        <v>0</v>
      </c>
      <c r="G314" s="264">
        <v>0</v>
      </c>
      <c r="H314" s="264">
        <v>0</v>
      </c>
      <c r="I314" s="264">
        <v>0</v>
      </c>
      <c r="J314" s="264">
        <v>0</v>
      </c>
      <c r="K314" s="294">
        <v>0.9</v>
      </c>
      <c r="L314" s="267">
        <v>0</v>
      </c>
      <c r="M314" s="267">
        <v>0</v>
      </c>
      <c r="N314" s="267">
        <v>0</v>
      </c>
      <c r="O314" s="332">
        <v>0</v>
      </c>
      <c r="P314" s="266">
        <v>0</v>
      </c>
      <c r="Q314" s="266">
        <v>0</v>
      </c>
      <c r="R314" s="264">
        <v>0</v>
      </c>
      <c r="S314" s="264">
        <v>0</v>
      </c>
      <c r="T314" s="267">
        <v>0</v>
      </c>
      <c r="U314" s="267">
        <v>0</v>
      </c>
      <c r="V314" s="268">
        <v>0</v>
      </c>
      <c r="W314" s="268">
        <v>0</v>
      </c>
      <c r="X314" s="295">
        <v>0</v>
      </c>
      <c r="Y314" s="271">
        <v>0</v>
      </c>
      <c r="Z314" s="333">
        <v>0</v>
      </c>
      <c r="AA314" s="333">
        <v>0</v>
      </c>
      <c r="AB314" s="333">
        <v>0</v>
      </c>
      <c r="AC314" s="334">
        <v>0</v>
      </c>
      <c r="AD314" s="268">
        <v>0</v>
      </c>
      <c r="AE314" s="295">
        <v>0</v>
      </c>
    </row>
    <row r="315" spans="1:31">
      <c r="A315" s="315" t="s">
        <v>496</v>
      </c>
      <c r="B315" s="339" t="s">
        <v>3331</v>
      </c>
      <c r="C315" s="293" t="s">
        <v>580</v>
      </c>
      <c r="D315" s="339" t="s">
        <v>581</v>
      </c>
      <c r="E315" s="266">
        <v>0</v>
      </c>
      <c r="F315" s="266">
        <v>0</v>
      </c>
      <c r="G315" s="264">
        <v>0</v>
      </c>
      <c r="H315" s="264">
        <v>0</v>
      </c>
      <c r="I315" s="264">
        <v>0</v>
      </c>
      <c r="J315" s="264">
        <v>0</v>
      </c>
      <c r="K315" s="294">
        <v>0.9</v>
      </c>
      <c r="L315" s="267">
        <v>0</v>
      </c>
      <c r="M315" s="267">
        <v>0</v>
      </c>
      <c r="N315" s="267">
        <v>0</v>
      </c>
      <c r="O315" s="332">
        <v>0</v>
      </c>
      <c r="P315" s="266">
        <v>0</v>
      </c>
      <c r="Q315" s="266">
        <v>0</v>
      </c>
      <c r="R315" s="264">
        <v>0</v>
      </c>
      <c r="S315" s="264">
        <v>0</v>
      </c>
      <c r="T315" s="267">
        <v>0</v>
      </c>
      <c r="U315" s="267">
        <v>0</v>
      </c>
      <c r="V315" s="268">
        <v>0</v>
      </c>
      <c r="W315" s="268">
        <v>0</v>
      </c>
      <c r="X315" s="295">
        <v>0</v>
      </c>
      <c r="Y315" s="271">
        <v>0</v>
      </c>
      <c r="Z315" s="333">
        <v>0</v>
      </c>
      <c r="AA315" s="333">
        <v>0</v>
      </c>
      <c r="AB315" s="333">
        <v>0</v>
      </c>
      <c r="AC315" s="334">
        <v>0</v>
      </c>
      <c r="AD315" s="268">
        <v>0</v>
      </c>
      <c r="AE315" s="295">
        <v>0</v>
      </c>
    </row>
    <row r="316" spans="1:31">
      <c r="A316" s="315" t="s">
        <v>496</v>
      </c>
      <c r="B316" s="339" t="s">
        <v>3331</v>
      </c>
      <c r="C316" s="293" t="s">
        <v>582</v>
      </c>
      <c r="D316" s="339" t="s">
        <v>583</v>
      </c>
      <c r="E316" s="266">
        <v>16</v>
      </c>
      <c r="F316" s="266">
        <v>16</v>
      </c>
      <c r="G316" s="264">
        <v>16</v>
      </c>
      <c r="H316" s="264">
        <v>15</v>
      </c>
      <c r="I316" s="264">
        <v>16</v>
      </c>
      <c r="J316" s="264">
        <v>16</v>
      </c>
      <c r="K316" s="294">
        <v>0.9</v>
      </c>
      <c r="L316" s="267">
        <v>1</v>
      </c>
      <c r="M316" s="267">
        <v>0.9375</v>
      </c>
      <c r="N316" s="267">
        <v>1</v>
      </c>
      <c r="O316" s="332">
        <v>475</v>
      </c>
      <c r="P316" s="266">
        <v>449</v>
      </c>
      <c r="Q316" s="266">
        <v>16</v>
      </c>
      <c r="R316" s="264">
        <v>15</v>
      </c>
      <c r="S316" s="264">
        <v>16</v>
      </c>
      <c r="T316" s="267">
        <v>0.945263157894737</v>
      </c>
      <c r="U316" s="267">
        <v>1</v>
      </c>
      <c r="V316" s="268">
        <v>0.9375</v>
      </c>
      <c r="W316" s="268">
        <v>1</v>
      </c>
      <c r="X316" s="295">
        <v>0.0625</v>
      </c>
      <c r="Y316" s="271">
        <v>111</v>
      </c>
      <c r="Z316" s="333">
        <v>109</v>
      </c>
      <c r="AA316" s="333">
        <v>115</v>
      </c>
      <c r="AB316" s="333">
        <v>108</v>
      </c>
      <c r="AC316" s="334">
        <v>0.981981981981982</v>
      </c>
      <c r="AD316" s="268">
        <v>0.939130434782609</v>
      </c>
      <c r="AE316" s="295">
        <v>0.0428515471993732</v>
      </c>
    </row>
    <row r="317" spans="1:31">
      <c r="A317" s="315" t="s">
        <v>496</v>
      </c>
      <c r="B317" s="339" t="s">
        <v>3331</v>
      </c>
      <c r="C317" s="293" t="s">
        <v>584</v>
      </c>
      <c r="D317" s="339" t="s">
        <v>585</v>
      </c>
      <c r="E317" s="266">
        <v>0</v>
      </c>
      <c r="F317" s="266">
        <v>0</v>
      </c>
      <c r="G317" s="264">
        <v>0</v>
      </c>
      <c r="H317" s="264">
        <v>0</v>
      </c>
      <c r="I317" s="264">
        <v>0</v>
      </c>
      <c r="J317" s="264">
        <v>0</v>
      </c>
      <c r="K317" s="294">
        <v>0.9</v>
      </c>
      <c r="L317" s="267">
        <v>0</v>
      </c>
      <c r="M317" s="267">
        <v>0</v>
      </c>
      <c r="N317" s="267">
        <v>0</v>
      </c>
      <c r="O317" s="332">
        <v>0</v>
      </c>
      <c r="P317" s="266">
        <v>0</v>
      </c>
      <c r="Q317" s="266">
        <v>0</v>
      </c>
      <c r="R317" s="264">
        <v>0</v>
      </c>
      <c r="S317" s="264">
        <v>0</v>
      </c>
      <c r="T317" s="267">
        <v>0</v>
      </c>
      <c r="U317" s="267">
        <v>0</v>
      </c>
      <c r="V317" s="268">
        <v>0</v>
      </c>
      <c r="W317" s="268">
        <v>0</v>
      </c>
      <c r="X317" s="295">
        <v>0</v>
      </c>
      <c r="Y317" s="271">
        <v>0</v>
      </c>
      <c r="Z317" s="333">
        <v>0</v>
      </c>
      <c r="AA317" s="333">
        <v>0</v>
      </c>
      <c r="AB317" s="333">
        <v>0</v>
      </c>
      <c r="AC317" s="334">
        <v>0</v>
      </c>
      <c r="AD317" s="268">
        <v>0</v>
      </c>
      <c r="AE317" s="295">
        <v>0</v>
      </c>
    </row>
    <row r="318" spans="1:31">
      <c r="A318" s="315" t="s">
        <v>496</v>
      </c>
      <c r="B318" s="339" t="s">
        <v>3331</v>
      </c>
      <c r="C318" s="293" t="s">
        <v>586</v>
      </c>
      <c r="D318" s="339" t="s">
        <v>587</v>
      </c>
      <c r="E318" s="266">
        <v>159</v>
      </c>
      <c r="F318" s="266">
        <v>159</v>
      </c>
      <c r="G318" s="264">
        <v>135</v>
      </c>
      <c r="H318" s="264">
        <v>133</v>
      </c>
      <c r="I318" s="264">
        <v>145</v>
      </c>
      <c r="J318" s="264">
        <v>145</v>
      </c>
      <c r="K318" s="294">
        <v>0.9</v>
      </c>
      <c r="L318" s="267">
        <v>1</v>
      </c>
      <c r="M318" s="267">
        <v>0.985185185185185</v>
      </c>
      <c r="N318" s="267">
        <v>1</v>
      </c>
      <c r="O318" s="332">
        <v>4384</v>
      </c>
      <c r="P318" s="266">
        <v>4247</v>
      </c>
      <c r="Q318" s="266">
        <v>155</v>
      </c>
      <c r="R318" s="264">
        <v>126</v>
      </c>
      <c r="S318" s="264">
        <v>139</v>
      </c>
      <c r="T318" s="267">
        <v>0.96875</v>
      </c>
      <c r="U318" s="267">
        <v>0.974842767295597</v>
      </c>
      <c r="V318" s="268">
        <v>0.933333333333333</v>
      </c>
      <c r="W318" s="268">
        <v>0.958620689655172</v>
      </c>
      <c r="X318" s="295">
        <v>0.0415094339622641</v>
      </c>
      <c r="Y318" s="271">
        <v>1084</v>
      </c>
      <c r="Z318" s="333">
        <v>1036</v>
      </c>
      <c r="AA318" s="333">
        <v>1064</v>
      </c>
      <c r="AB318" s="333">
        <v>1043</v>
      </c>
      <c r="AC318" s="334">
        <v>0.955719557195572</v>
      </c>
      <c r="AD318" s="268">
        <v>0.980263157894737</v>
      </c>
      <c r="AE318" s="295">
        <v>-0.0245436006991648</v>
      </c>
    </row>
    <row r="319" spans="1:31">
      <c r="A319" s="315" t="s">
        <v>496</v>
      </c>
      <c r="B319" s="339" t="s">
        <v>3332</v>
      </c>
      <c r="C319" s="293" t="s">
        <v>588</v>
      </c>
      <c r="D319" s="339" t="s">
        <v>589</v>
      </c>
      <c r="E319" s="266">
        <v>69</v>
      </c>
      <c r="F319" s="266">
        <v>69</v>
      </c>
      <c r="G319" s="264">
        <v>53</v>
      </c>
      <c r="H319" s="264">
        <v>53</v>
      </c>
      <c r="I319" s="264">
        <v>64</v>
      </c>
      <c r="J319" s="264">
        <v>64</v>
      </c>
      <c r="K319" s="294">
        <v>0.9</v>
      </c>
      <c r="L319" s="267">
        <v>1</v>
      </c>
      <c r="M319" s="267">
        <v>1</v>
      </c>
      <c r="N319" s="267">
        <v>1</v>
      </c>
      <c r="O319" s="332">
        <v>1846</v>
      </c>
      <c r="P319" s="266">
        <v>1690</v>
      </c>
      <c r="Q319" s="266">
        <v>63</v>
      </c>
      <c r="R319" s="264">
        <v>44</v>
      </c>
      <c r="S319" s="264">
        <v>58</v>
      </c>
      <c r="T319" s="267">
        <v>0.915492957746479</v>
      </c>
      <c r="U319" s="267">
        <v>0.91304347826087</v>
      </c>
      <c r="V319" s="268">
        <v>0.830188679245283</v>
      </c>
      <c r="W319" s="268">
        <v>0.90625</v>
      </c>
      <c r="X319" s="295">
        <v>0.0828547990155865</v>
      </c>
      <c r="Y319" s="271">
        <v>450</v>
      </c>
      <c r="Z319" s="333">
        <v>414</v>
      </c>
      <c r="AA319" s="333">
        <v>448</v>
      </c>
      <c r="AB319" s="333">
        <v>413</v>
      </c>
      <c r="AC319" s="334">
        <v>0.92</v>
      </c>
      <c r="AD319" s="268">
        <v>0.921875</v>
      </c>
      <c r="AE319" s="295">
        <v>-0.00187499999999996</v>
      </c>
    </row>
    <row r="320" spans="1:31">
      <c r="A320" s="315" t="s">
        <v>496</v>
      </c>
      <c r="B320" s="339" t="s">
        <v>3332</v>
      </c>
      <c r="C320" s="293" t="s">
        <v>590</v>
      </c>
      <c r="D320" s="339" t="s">
        <v>591</v>
      </c>
      <c r="E320" s="266">
        <v>125</v>
      </c>
      <c r="F320" s="266">
        <v>115</v>
      </c>
      <c r="G320" s="264">
        <v>90</v>
      </c>
      <c r="H320" s="264">
        <v>83</v>
      </c>
      <c r="I320" s="264">
        <v>105</v>
      </c>
      <c r="J320" s="264">
        <v>101</v>
      </c>
      <c r="K320" s="294">
        <v>0.9</v>
      </c>
      <c r="L320" s="267">
        <v>0.92</v>
      </c>
      <c r="M320" s="267">
        <v>0.922222222222222</v>
      </c>
      <c r="N320" s="267">
        <v>0.961904761904762</v>
      </c>
      <c r="O320" s="332">
        <v>3230</v>
      </c>
      <c r="P320" s="266">
        <v>3007</v>
      </c>
      <c r="Q320" s="266">
        <v>108</v>
      </c>
      <c r="R320" s="264">
        <v>78</v>
      </c>
      <c r="S320" s="264">
        <v>93</v>
      </c>
      <c r="T320" s="267">
        <v>0.930959752321981</v>
      </c>
      <c r="U320" s="267">
        <v>0.864</v>
      </c>
      <c r="V320" s="268">
        <v>0.866666666666667</v>
      </c>
      <c r="W320" s="268">
        <v>0.885714285714286</v>
      </c>
      <c r="X320" s="295">
        <v>-0.00266666666666671</v>
      </c>
      <c r="Y320" s="271">
        <v>777</v>
      </c>
      <c r="Z320" s="333">
        <v>689</v>
      </c>
      <c r="AA320" s="333">
        <v>779</v>
      </c>
      <c r="AB320" s="333">
        <v>725</v>
      </c>
      <c r="AC320" s="334">
        <v>0.886743886743887</v>
      </c>
      <c r="AD320" s="268">
        <v>0.930680359435173</v>
      </c>
      <c r="AE320" s="295">
        <v>-0.0439364726912866</v>
      </c>
    </row>
    <row r="321" spans="1:31">
      <c r="A321" s="315" t="s">
        <v>496</v>
      </c>
      <c r="B321" s="339" t="s">
        <v>3332</v>
      </c>
      <c r="C321" s="293" t="s">
        <v>592</v>
      </c>
      <c r="D321" s="339" t="s">
        <v>593</v>
      </c>
      <c r="E321" s="266">
        <v>106</v>
      </c>
      <c r="F321" s="266">
        <v>106</v>
      </c>
      <c r="G321" s="264">
        <v>87</v>
      </c>
      <c r="H321" s="264">
        <v>87</v>
      </c>
      <c r="I321" s="264">
        <v>98</v>
      </c>
      <c r="J321" s="264">
        <v>98</v>
      </c>
      <c r="K321" s="294">
        <v>0.9</v>
      </c>
      <c r="L321" s="267">
        <v>1</v>
      </c>
      <c r="M321" s="267">
        <v>1</v>
      </c>
      <c r="N321" s="267">
        <v>1</v>
      </c>
      <c r="O321" s="332">
        <v>2910</v>
      </c>
      <c r="P321" s="266">
        <v>2624</v>
      </c>
      <c r="Q321" s="266">
        <v>93</v>
      </c>
      <c r="R321" s="264">
        <v>75</v>
      </c>
      <c r="S321" s="264">
        <v>81</v>
      </c>
      <c r="T321" s="267">
        <v>0.901718213058419</v>
      </c>
      <c r="U321" s="267">
        <v>0.877358490566038</v>
      </c>
      <c r="V321" s="268">
        <v>0.862068965517241</v>
      </c>
      <c r="W321" s="268">
        <v>0.826530612244898</v>
      </c>
      <c r="X321" s="295">
        <v>0.0152895250487964</v>
      </c>
      <c r="Y321" s="271">
        <v>715</v>
      </c>
      <c r="Z321" s="333">
        <v>622</v>
      </c>
      <c r="AA321" s="333">
        <v>698</v>
      </c>
      <c r="AB321" s="333">
        <v>627</v>
      </c>
      <c r="AC321" s="334">
        <v>0.86993006993007</v>
      </c>
      <c r="AD321" s="268">
        <v>0.898280802292264</v>
      </c>
      <c r="AE321" s="295">
        <v>-0.0283507323621937</v>
      </c>
    </row>
    <row r="322" spans="1:31">
      <c r="A322" s="315" t="s">
        <v>496</v>
      </c>
      <c r="B322" s="339" t="s">
        <v>3332</v>
      </c>
      <c r="C322" s="293" t="s">
        <v>594</v>
      </c>
      <c r="D322" s="339" t="s">
        <v>595</v>
      </c>
      <c r="E322" s="266">
        <v>111</v>
      </c>
      <c r="F322" s="266">
        <v>107</v>
      </c>
      <c r="G322" s="264">
        <v>95</v>
      </c>
      <c r="H322" s="264">
        <v>92</v>
      </c>
      <c r="I322" s="264">
        <v>105</v>
      </c>
      <c r="J322" s="264">
        <v>100</v>
      </c>
      <c r="K322" s="294">
        <v>0.9</v>
      </c>
      <c r="L322" s="267">
        <v>0.963963963963964</v>
      </c>
      <c r="M322" s="267">
        <v>0.968421052631579</v>
      </c>
      <c r="N322" s="267">
        <v>0.952380952380952</v>
      </c>
      <c r="O322" s="332">
        <v>2989</v>
      </c>
      <c r="P322" s="266">
        <v>2791</v>
      </c>
      <c r="Q322" s="266">
        <v>103</v>
      </c>
      <c r="R322" s="264">
        <v>89</v>
      </c>
      <c r="S322" s="264">
        <v>97</v>
      </c>
      <c r="T322" s="267">
        <v>0.933757109401138</v>
      </c>
      <c r="U322" s="267">
        <v>0.927927927927928</v>
      </c>
      <c r="V322" s="268">
        <v>0.936842105263158</v>
      </c>
      <c r="W322" s="268">
        <v>0.923809523809524</v>
      </c>
      <c r="X322" s="295">
        <v>-0.00891417733523003</v>
      </c>
      <c r="Y322" s="271">
        <v>751</v>
      </c>
      <c r="Z322" s="333">
        <v>702</v>
      </c>
      <c r="AA322" s="333">
        <v>728</v>
      </c>
      <c r="AB322" s="333">
        <v>670</v>
      </c>
      <c r="AC322" s="334">
        <v>0.934753661784288</v>
      </c>
      <c r="AD322" s="268">
        <v>0.92032967032967</v>
      </c>
      <c r="AE322" s="295">
        <v>0.0144239914546174</v>
      </c>
    </row>
    <row r="323" spans="1:31">
      <c r="A323" s="315" t="s">
        <v>496</v>
      </c>
      <c r="B323" s="339" t="s">
        <v>3332</v>
      </c>
      <c r="C323" s="293" t="s">
        <v>596</v>
      </c>
      <c r="D323" s="339" t="s">
        <v>597</v>
      </c>
      <c r="E323" s="266">
        <v>114</v>
      </c>
      <c r="F323" s="266">
        <v>112</v>
      </c>
      <c r="G323" s="264">
        <v>103</v>
      </c>
      <c r="H323" s="264">
        <v>101</v>
      </c>
      <c r="I323" s="264">
        <v>106</v>
      </c>
      <c r="J323" s="264">
        <v>105</v>
      </c>
      <c r="K323" s="294">
        <v>0.9</v>
      </c>
      <c r="L323" s="267">
        <v>0.982456140350877</v>
      </c>
      <c r="M323" s="267">
        <v>0.980582524271845</v>
      </c>
      <c r="N323" s="267">
        <v>0.990566037735849</v>
      </c>
      <c r="O323" s="332">
        <v>3048</v>
      </c>
      <c r="P323" s="266">
        <v>2708</v>
      </c>
      <c r="Q323" s="266">
        <v>105</v>
      </c>
      <c r="R323" s="264">
        <v>96</v>
      </c>
      <c r="S323" s="264">
        <v>97</v>
      </c>
      <c r="T323" s="267">
        <v>0.888451443569554</v>
      </c>
      <c r="U323" s="267">
        <v>0.921052631578947</v>
      </c>
      <c r="V323" s="268">
        <v>0.932038834951456</v>
      </c>
      <c r="W323" s="268">
        <v>0.915094339622642</v>
      </c>
      <c r="X323" s="295">
        <v>-0.010986203372509</v>
      </c>
      <c r="Y323" s="271">
        <v>754</v>
      </c>
      <c r="Z323" s="333">
        <v>709</v>
      </c>
      <c r="AA323" s="333">
        <v>727</v>
      </c>
      <c r="AB323" s="333">
        <v>626</v>
      </c>
      <c r="AC323" s="334">
        <v>0.940318302387268</v>
      </c>
      <c r="AD323" s="268">
        <v>0.861072902338377</v>
      </c>
      <c r="AE323" s="295">
        <v>0.079245400048891</v>
      </c>
    </row>
    <row r="324" spans="1:31">
      <c r="A324" s="315" t="s">
        <v>496</v>
      </c>
      <c r="B324" s="339" t="s">
        <v>3332</v>
      </c>
      <c r="C324" s="293" t="s">
        <v>598</v>
      </c>
      <c r="D324" s="339" t="s">
        <v>599</v>
      </c>
      <c r="E324" s="266">
        <v>108</v>
      </c>
      <c r="F324" s="266">
        <v>107</v>
      </c>
      <c r="G324" s="264">
        <v>87</v>
      </c>
      <c r="H324" s="264">
        <v>87</v>
      </c>
      <c r="I324" s="264">
        <v>95</v>
      </c>
      <c r="J324" s="264">
        <v>95</v>
      </c>
      <c r="K324" s="294">
        <v>0.9</v>
      </c>
      <c r="L324" s="267">
        <v>0.990740740740741</v>
      </c>
      <c r="M324" s="267">
        <v>1</v>
      </c>
      <c r="N324" s="267">
        <v>1</v>
      </c>
      <c r="O324" s="332">
        <v>2821</v>
      </c>
      <c r="P324" s="266">
        <v>2672</v>
      </c>
      <c r="Q324" s="266">
        <v>104</v>
      </c>
      <c r="R324" s="264">
        <v>80</v>
      </c>
      <c r="S324" s="264">
        <v>89</v>
      </c>
      <c r="T324" s="267">
        <v>0.947181850407657</v>
      </c>
      <c r="U324" s="267">
        <v>0.962962962962963</v>
      </c>
      <c r="V324" s="268">
        <v>0.919540229885057</v>
      </c>
      <c r="W324" s="268">
        <v>0.936842105263158</v>
      </c>
      <c r="X324" s="295">
        <v>0.0434227330779055</v>
      </c>
      <c r="Y324" s="271">
        <v>707</v>
      </c>
      <c r="Z324" s="333">
        <v>669</v>
      </c>
      <c r="AA324" s="333">
        <v>678</v>
      </c>
      <c r="AB324" s="333">
        <v>643</v>
      </c>
      <c r="AC324" s="334">
        <v>0.946251768033946</v>
      </c>
      <c r="AD324" s="268">
        <v>0.948377581120944</v>
      </c>
      <c r="AE324" s="295">
        <v>-0.00212581308699766</v>
      </c>
    </row>
    <row r="325" spans="1:31">
      <c r="A325" s="315" t="s">
        <v>496</v>
      </c>
      <c r="B325" s="339" t="s">
        <v>3332</v>
      </c>
      <c r="C325" s="293" t="s">
        <v>600</v>
      </c>
      <c r="D325" s="339" t="s">
        <v>601</v>
      </c>
      <c r="E325" s="266">
        <v>0</v>
      </c>
      <c r="F325" s="266">
        <v>0</v>
      </c>
      <c r="G325" s="264">
        <v>0</v>
      </c>
      <c r="H325" s="264">
        <v>0</v>
      </c>
      <c r="I325" s="264">
        <v>0</v>
      </c>
      <c r="J325" s="264">
        <v>0</v>
      </c>
      <c r="K325" s="294">
        <v>0.9</v>
      </c>
      <c r="L325" s="267">
        <v>0</v>
      </c>
      <c r="M325" s="267">
        <v>0</v>
      </c>
      <c r="N325" s="267">
        <v>0</v>
      </c>
      <c r="O325" s="332">
        <v>0</v>
      </c>
      <c r="P325" s="266">
        <v>0</v>
      </c>
      <c r="Q325" s="266">
        <v>0</v>
      </c>
      <c r="R325" s="264">
        <v>0</v>
      </c>
      <c r="S325" s="264">
        <v>0</v>
      </c>
      <c r="T325" s="267">
        <v>0</v>
      </c>
      <c r="U325" s="267">
        <v>0</v>
      </c>
      <c r="V325" s="268">
        <v>0</v>
      </c>
      <c r="W325" s="268">
        <v>0</v>
      </c>
      <c r="X325" s="295">
        <v>0</v>
      </c>
      <c r="Y325" s="271">
        <v>0</v>
      </c>
      <c r="Z325" s="333">
        <v>0</v>
      </c>
      <c r="AA325" s="333">
        <v>0</v>
      </c>
      <c r="AB325" s="333">
        <v>0</v>
      </c>
      <c r="AC325" s="334">
        <v>0</v>
      </c>
      <c r="AD325" s="268">
        <v>0</v>
      </c>
      <c r="AE325" s="295">
        <v>0</v>
      </c>
    </row>
    <row r="326" spans="1:31">
      <c r="A326" s="315" t="s">
        <v>496</v>
      </c>
      <c r="B326" s="339" t="s">
        <v>3332</v>
      </c>
      <c r="C326" s="293" t="s">
        <v>602</v>
      </c>
      <c r="D326" s="339" t="s">
        <v>603</v>
      </c>
      <c r="E326" s="266">
        <v>0</v>
      </c>
      <c r="F326" s="266">
        <v>0</v>
      </c>
      <c r="G326" s="264">
        <v>0</v>
      </c>
      <c r="H326" s="264">
        <v>0</v>
      </c>
      <c r="I326" s="264">
        <v>0</v>
      </c>
      <c r="J326" s="264">
        <v>0</v>
      </c>
      <c r="K326" s="294">
        <v>0.9</v>
      </c>
      <c r="L326" s="267">
        <v>0</v>
      </c>
      <c r="M326" s="267">
        <v>0</v>
      </c>
      <c r="N326" s="267">
        <v>0</v>
      </c>
      <c r="O326" s="332">
        <v>0</v>
      </c>
      <c r="P326" s="266">
        <v>0</v>
      </c>
      <c r="Q326" s="266">
        <v>0</v>
      </c>
      <c r="R326" s="264">
        <v>0</v>
      </c>
      <c r="S326" s="264">
        <v>0</v>
      </c>
      <c r="T326" s="267">
        <v>0</v>
      </c>
      <c r="U326" s="267">
        <v>0</v>
      </c>
      <c r="V326" s="268">
        <v>0</v>
      </c>
      <c r="W326" s="268">
        <v>0</v>
      </c>
      <c r="X326" s="295">
        <v>0</v>
      </c>
      <c r="Y326" s="271">
        <v>0</v>
      </c>
      <c r="Z326" s="333">
        <v>0</v>
      </c>
      <c r="AA326" s="333">
        <v>0</v>
      </c>
      <c r="AB326" s="333">
        <v>0</v>
      </c>
      <c r="AC326" s="334">
        <v>0</v>
      </c>
      <c r="AD326" s="268">
        <v>0</v>
      </c>
      <c r="AE326" s="295">
        <v>0</v>
      </c>
    </row>
    <row r="327" spans="1:31">
      <c r="A327" s="315" t="s">
        <v>496</v>
      </c>
      <c r="B327" s="339" t="s">
        <v>3332</v>
      </c>
      <c r="C327" s="293" t="s">
        <v>604</v>
      </c>
      <c r="D327" s="339" t="s">
        <v>605</v>
      </c>
      <c r="E327" s="266">
        <v>0</v>
      </c>
      <c r="F327" s="266">
        <v>0</v>
      </c>
      <c r="G327" s="264">
        <v>0</v>
      </c>
      <c r="H327" s="264">
        <v>0</v>
      </c>
      <c r="I327" s="264">
        <v>0</v>
      </c>
      <c r="J327" s="264">
        <v>0</v>
      </c>
      <c r="K327" s="294">
        <v>0.9</v>
      </c>
      <c r="L327" s="267">
        <v>0</v>
      </c>
      <c r="M327" s="267">
        <v>0</v>
      </c>
      <c r="N327" s="267">
        <v>0</v>
      </c>
      <c r="O327" s="332">
        <v>0</v>
      </c>
      <c r="P327" s="266">
        <v>0</v>
      </c>
      <c r="Q327" s="266">
        <v>0</v>
      </c>
      <c r="R327" s="264">
        <v>0</v>
      </c>
      <c r="S327" s="264">
        <v>0</v>
      </c>
      <c r="T327" s="267">
        <v>0</v>
      </c>
      <c r="U327" s="267">
        <v>0</v>
      </c>
      <c r="V327" s="268">
        <v>0</v>
      </c>
      <c r="W327" s="268">
        <v>0</v>
      </c>
      <c r="X327" s="295">
        <v>0</v>
      </c>
      <c r="Y327" s="271">
        <v>0</v>
      </c>
      <c r="Z327" s="333">
        <v>0</v>
      </c>
      <c r="AA327" s="333">
        <v>0</v>
      </c>
      <c r="AB327" s="333">
        <v>0</v>
      </c>
      <c r="AC327" s="334">
        <v>0</v>
      </c>
      <c r="AD327" s="268">
        <v>0</v>
      </c>
      <c r="AE327" s="295">
        <v>0</v>
      </c>
    </row>
    <row r="328" spans="1:31">
      <c r="A328" s="315" t="s">
        <v>496</v>
      </c>
      <c r="B328" s="339" t="s">
        <v>3332</v>
      </c>
      <c r="C328" s="293" t="s">
        <v>606</v>
      </c>
      <c r="D328" s="339" t="s">
        <v>607</v>
      </c>
      <c r="E328" s="266">
        <v>0</v>
      </c>
      <c r="F328" s="266">
        <v>0</v>
      </c>
      <c r="G328" s="264">
        <v>0</v>
      </c>
      <c r="H328" s="264">
        <v>0</v>
      </c>
      <c r="I328" s="264">
        <v>0</v>
      </c>
      <c r="J328" s="264">
        <v>0</v>
      </c>
      <c r="K328" s="294">
        <v>0.9</v>
      </c>
      <c r="L328" s="267">
        <v>0</v>
      </c>
      <c r="M328" s="267">
        <v>0</v>
      </c>
      <c r="N328" s="267">
        <v>0</v>
      </c>
      <c r="O328" s="332">
        <v>0</v>
      </c>
      <c r="P328" s="266">
        <v>0</v>
      </c>
      <c r="Q328" s="266">
        <v>0</v>
      </c>
      <c r="R328" s="264">
        <v>0</v>
      </c>
      <c r="S328" s="264">
        <v>0</v>
      </c>
      <c r="T328" s="267">
        <v>0</v>
      </c>
      <c r="U328" s="267">
        <v>0</v>
      </c>
      <c r="V328" s="268">
        <v>0</v>
      </c>
      <c r="W328" s="268">
        <v>0</v>
      </c>
      <c r="X328" s="295">
        <v>0</v>
      </c>
      <c r="Y328" s="271">
        <v>0</v>
      </c>
      <c r="Z328" s="333">
        <v>0</v>
      </c>
      <c r="AA328" s="333">
        <v>0</v>
      </c>
      <c r="AB328" s="333">
        <v>0</v>
      </c>
      <c r="AC328" s="334">
        <v>0</v>
      </c>
      <c r="AD328" s="268">
        <v>0</v>
      </c>
      <c r="AE328" s="295">
        <v>0</v>
      </c>
    </row>
    <row r="329" spans="1:31">
      <c r="A329" s="315" t="s">
        <v>496</v>
      </c>
      <c r="B329" s="339" t="s">
        <v>3332</v>
      </c>
      <c r="C329" s="293" t="s">
        <v>608</v>
      </c>
      <c r="D329" s="339" t="s">
        <v>609</v>
      </c>
      <c r="E329" s="266">
        <v>0</v>
      </c>
      <c r="F329" s="266">
        <v>0</v>
      </c>
      <c r="G329" s="264">
        <v>0</v>
      </c>
      <c r="H329" s="264">
        <v>0</v>
      </c>
      <c r="I329" s="264">
        <v>0</v>
      </c>
      <c r="J329" s="264">
        <v>0</v>
      </c>
      <c r="K329" s="294">
        <v>0.9</v>
      </c>
      <c r="L329" s="267">
        <v>0</v>
      </c>
      <c r="M329" s="267">
        <v>0</v>
      </c>
      <c r="N329" s="267">
        <v>0</v>
      </c>
      <c r="O329" s="332">
        <v>0</v>
      </c>
      <c r="P329" s="266">
        <v>0</v>
      </c>
      <c r="Q329" s="266">
        <v>0</v>
      </c>
      <c r="R329" s="264">
        <v>0</v>
      </c>
      <c r="S329" s="264">
        <v>0</v>
      </c>
      <c r="T329" s="267">
        <v>0</v>
      </c>
      <c r="U329" s="267">
        <v>0</v>
      </c>
      <c r="V329" s="268">
        <v>0</v>
      </c>
      <c r="W329" s="268">
        <v>0</v>
      </c>
      <c r="X329" s="295">
        <v>0</v>
      </c>
      <c r="Y329" s="271">
        <v>0</v>
      </c>
      <c r="Z329" s="333">
        <v>0</v>
      </c>
      <c r="AA329" s="333">
        <v>0</v>
      </c>
      <c r="AB329" s="333">
        <v>0</v>
      </c>
      <c r="AC329" s="334">
        <v>0</v>
      </c>
      <c r="AD329" s="268">
        <v>0</v>
      </c>
      <c r="AE329" s="295">
        <v>0</v>
      </c>
    </row>
    <row r="330" spans="1:31">
      <c r="A330" s="315" t="s">
        <v>496</v>
      </c>
      <c r="B330" s="339" t="s">
        <v>3332</v>
      </c>
      <c r="C330" s="293" t="s">
        <v>610</v>
      </c>
      <c r="D330" s="339" t="s">
        <v>611</v>
      </c>
      <c r="E330" s="266">
        <v>0</v>
      </c>
      <c r="F330" s="266">
        <v>0</v>
      </c>
      <c r="G330" s="264">
        <v>0</v>
      </c>
      <c r="H330" s="264">
        <v>0</v>
      </c>
      <c r="I330" s="264">
        <v>0</v>
      </c>
      <c r="J330" s="264">
        <v>0</v>
      </c>
      <c r="K330" s="294">
        <v>0.9</v>
      </c>
      <c r="L330" s="267">
        <v>0</v>
      </c>
      <c r="M330" s="267">
        <v>0</v>
      </c>
      <c r="N330" s="267">
        <v>0</v>
      </c>
      <c r="O330" s="332">
        <v>0</v>
      </c>
      <c r="P330" s="266">
        <v>0</v>
      </c>
      <c r="Q330" s="266">
        <v>0</v>
      </c>
      <c r="R330" s="264">
        <v>0</v>
      </c>
      <c r="S330" s="264">
        <v>0</v>
      </c>
      <c r="T330" s="267">
        <v>0</v>
      </c>
      <c r="U330" s="267">
        <v>0</v>
      </c>
      <c r="V330" s="268">
        <v>0</v>
      </c>
      <c r="W330" s="268">
        <v>0</v>
      </c>
      <c r="X330" s="295">
        <v>0</v>
      </c>
      <c r="Y330" s="271">
        <v>0</v>
      </c>
      <c r="Z330" s="333">
        <v>0</v>
      </c>
      <c r="AA330" s="333">
        <v>0</v>
      </c>
      <c r="AB330" s="333">
        <v>0</v>
      </c>
      <c r="AC330" s="334">
        <v>0</v>
      </c>
      <c r="AD330" s="268">
        <v>0</v>
      </c>
      <c r="AE330" s="295">
        <v>0</v>
      </c>
    </row>
    <row r="331" spans="1:31">
      <c r="A331" s="315" t="s">
        <v>496</v>
      </c>
      <c r="B331" s="339" t="s">
        <v>3332</v>
      </c>
      <c r="C331" s="293" t="s">
        <v>612</v>
      </c>
      <c r="D331" s="339" t="s">
        <v>613</v>
      </c>
      <c r="E331" s="266">
        <v>120</v>
      </c>
      <c r="F331" s="266">
        <v>120</v>
      </c>
      <c r="G331" s="264">
        <v>110</v>
      </c>
      <c r="H331" s="264">
        <v>110</v>
      </c>
      <c r="I331" s="264">
        <v>110</v>
      </c>
      <c r="J331" s="264">
        <v>110</v>
      </c>
      <c r="K331" s="294">
        <v>0.9</v>
      </c>
      <c r="L331" s="267">
        <v>1</v>
      </c>
      <c r="M331" s="267">
        <v>1</v>
      </c>
      <c r="N331" s="267">
        <v>1</v>
      </c>
      <c r="O331" s="332">
        <v>3227</v>
      </c>
      <c r="P331" s="266">
        <v>2987</v>
      </c>
      <c r="Q331" s="266">
        <v>110</v>
      </c>
      <c r="R331" s="264">
        <v>95</v>
      </c>
      <c r="S331" s="264">
        <v>93</v>
      </c>
      <c r="T331" s="267">
        <v>0.925627517818407</v>
      </c>
      <c r="U331" s="267">
        <v>0.916666666666667</v>
      </c>
      <c r="V331" s="268">
        <v>0.863636363636364</v>
      </c>
      <c r="W331" s="268">
        <v>0.845454545454545</v>
      </c>
      <c r="X331" s="295">
        <v>0.053030303030303</v>
      </c>
      <c r="Y331" s="271">
        <v>809</v>
      </c>
      <c r="Z331" s="333">
        <v>741</v>
      </c>
      <c r="AA331" s="333">
        <v>790</v>
      </c>
      <c r="AB331" s="333">
        <v>735</v>
      </c>
      <c r="AC331" s="334">
        <v>0.915945611866502</v>
      </c>
      <c r="AD331" s="268">
        <v>0.930379746835443</v>
      </c>
      <c r="AE331" s="295">
        <v>-0.0144341349689412</v>
      </c>
    </row>
    <row r="332" spans="1:31">
      <c r="A332" s="315" t="s">
        <v>496</v>
      </c>
      <c r="B332" s="339" t="s">
        <v>3333</v>
      </c>
      <c r="C332" s="293" t="s">
        <v>614</v>
      </c>
      <c r="D332" s="339" t="s">
        <v>615</v>
      </c>
      <c r="E332" s="266">
        <v>0</v>
      </c>
      <c r="F332" s="266">
        <v>0</v>
      </c>
      <c r="G332" s="264">
        <v>0</v>
      </c>
      <c r="H332" s="264">
        <v>0</v>
      </c>
      <c r="I332" s="264">
        <v>0</v>
      </c>
      <c r="J332" s="264">
        <v>0</v>
      </c>
      <c r="K332" s="294">
        <v>0.9</v>
      </c>
      <c r="L332" s="267">
        <v>0</v>
      </c>
      <c r="M332" s="267">
        <v>0</v>
      </c>
      <c r="N332" s="267">
        <v>0</v>
      </c>
      <c r="O332" s="332">
        <v>0</v>
      </c>
      <c r="P332" s="266">
        <v>0</v>
      </c>
      <c r="Q332" s="266">
        <v>0</v>
      </c>
      <c r="R332" s="264">
        <v>0</v>
      </c>
      <c r="S332" s="264">
        <v>0</v>
      </c>
      <c r="T332" s="267">
        <v>0</v>
      </c>
      <c r="U332" s="267">
        <v>0</v>
      </c>
      <c r="V332" s="268">
        <v>0</v>
      </c>
      <c r="W332" s="268">
        <v>0</v>
      </c>
      <c r="X332" s="295">
        <v>0</v>
      </c>
      <c r="Y332" s="271">
        <v>0</v>
      </c>
      <c r="Z332" s="333">
        <v>0</v>
      </c>
      <c r="AA332" s="333">
        <v>0</v>
      </c>
      <c r="AB332" s="333">
        <v>0</v>
      </c>
      <c r="AC332" s="334">
        <v>0</v>
      </c>
      <c r="AD332" s="268">
        <v>0</v>
      </c>
      <c r="AE332" s="295">
        <v>0</v>
      </c>
    </row>
    <row r="333" spans="1:31">
      <c r="A333" s="315" t="s">
        <v>496</v>
      </c>
      <c r="B333" s="339" t="s">
        <v>3333</v>
      </c>
      <c r="C333" s="293" t="s">
        <v>616</v>
      </c>
      <c r="D333" s="339" t="s">
        <v>617</v>
      </c>
      <c r="E333" s="266">
        <v>137</v>
      </c>
      <c r="F333" s="266">
        <v>136</v>
      </c>
      <c r="G333" s="264">
        <v>117</v>
      </c>
      <c r="H333" s="264">
        <v>116</v>
      </c>
      <c r="I333" s="264">
        <v>123</v>
      </c>
      <c r="J333" s="264">
        <v>122</v>
      </c>
      <c r="K333" s="294">
        <v>0.9</v>
      </c>
      <c r="L333" s="267">
        <v>0.992700729927007</v>
      </c>
      <c r="M333" s="267">
        <v>0.991452991452991</v>
      </c>
      <c r="N333" s="267">
        <v>0.991869918699187</v>
      </c>
      <c r="O333" s="332">
        <v>3714</v>
      </c>
      <c r="P333" s="266">
        <v>3649</v>
      </c>
      <c r="Q333" s="266">
        <v>135</v>
      </c>
      <c r="R333" s="264">
        <v>113</v>
      </c>
      <c r="S333" s="264">
        <v>119</v>
      </c>
      <c r="T333" s="267">
        <v>0.982498653742596</v>
      </c>
      <c r="U333" s="267">
        <v>0.985401459854015</v>
      </c>
      <c r="V333" s="268">
        <v>0.965811965811966</v>
      </c>
      <c r="W333" s="268">
        <v>0.967479674796748</v>
      </c>
      <c r="X333" s="295">
        <v>0.0195894940420488</v>
      </c>
      <c r="Y333" s="271">
        <v>909</v>
      </c>
      <c r="Z333" s="333">
        <v>895</v>
      </c>
      <c r="AA333" s="333">
        <v>892</v>
      </c>
      <c r="AB333" s="333">
        <v>878</v>
      </c>
      <c r="AC333" s="334">
        <v>0.984598459845985</v>
      </c>
      <c r="AD333" s="268">
        <v>0.984304932735426</v>
      </c>
      <c r="AE333" s="295">
        <v>0.000293527110558633</v>
      </c>
    </row>
    <row r="334" spans="1:31">
      <c r="A334" s="315" t="s">
        <v>496</v>
      </c>
      <c r="B334" s="339" t="s">
        <v>3333</v>
      </c>
      <c r="C334" s="293" t="s">
        <v>618</v>
      </c>
      <c r="D334" s="339" t="s">
        <v>619</v>
      </c>
      <c r="E334" s="266">
        <v>200</v>
      </c>
      <c r="F334" s="266">
        <v>199</v>
      </c>
      <c r="G334" s="264">
        <v>163</v>
      </c>
      <c r="H334" s="264">
        <v>162</v>
      </c>
      <c r="I334" s="264">
        <v>176</v>
      </c>
      <c r="J334" s="264">
        <v>175</v>
      </c>
      <c r="K334" s="294">
        <v>0.9</v>
      </c>
      <c r="L334" s="267">
        <v>0.995</v>
      </c>
      <c r="M334" s="267">
        <v>0.993865030674847</v>
      </c>
      <c r="N334" s="267">
        <v>0.994318181818182</v>
      </c>
      <c r="O334" s="332">
        <v>5354</v>
      </c>
      <c r="P334" s="266">
        <v>4959</v>
      </c>
      <c r="Q334" s="266">
        <v>179</v>
      </c>
      <c r="R334" s="264">
        <v>159</v>
      </c>
      <c r="S334" s="264">
        <v>151</v>
      </c>
      <c r="T334" s="267">
        <v>0.926223384385506</v>
      </c>
      <c r="U334" s="267">
        <v>0.895</v>
      </c>
      <c r="V334" s="268">
        <v>0.975460122699387</v>
      </c>
      <c r="W334" s="268">
        <v>0.857954545454545</v>
      </c>
      <c r="X334" s="295">
        <v>-0.0804601226993865</v>
      </c>
      <c r="Y334" s="271">
        <v>1322</v>
      </c>
      <c r="Z334" s="333">
        <v>1213</v>
      </c>
      <c r="AA334" s="333">
        <v>1295</v>
      </c>
      <c r="AB334" s="333">
        <v>1231</v>
      </c>
      <c r="AC334" s="334">
        <v>0.917549167927383</v>
      </c>
      <c r="AD334" s="268">
        <v>0.950579150579151</v>
      </c>
      <c r="AE334" s="295">
        <v>-0.0330299826517678</v>
      </c>
    </row>
    <row r="335" spans="1:31">
      <c r="A335" s="315" t="s">
        <v>496</v>
      </c>
      <c r="B335" s="339" t="s">
        <v>3333</v>
      </c>
      <c r="C335" s="293" t="s">
        <v>620</v>
      </c>
      <c r="D335" s="339" t="s">
        <v>621</v>
      </c>
      <c r="E335" s="266">
        <v>0</v>
      </c>
      <c r="F335" s="266">
        <v>0</v>
      </c>
      <c r="G335" s="264">
        <v>0</v>
      </c>
      <c r="H335" s="264">
        <v>0</v>
      </c>
      <c r="I335" s="264">
        <v>0</v>
      </c>
      <c r="J335" s="264">
        <v>0</v>
      </c>
      <c r="K335" s="294">
        <v>0.9</v>
      </c>
      <c r="L335" s="267">
        <v>0</v>
      </c>
      <c r="M335" s="267">
        <v>0</v>
      </c>
      <c r="N335" s="267">
        <v>0</v>
      </c>
      <c r="O335" s="332">
        <v>0</v>
      </c>
      <c r="P335" s="266">
        <v>0</v>
      </c>
      <c r="Q335" s="266">
        <v>0</v>
      </c>
      <c r="R335" s="264">
        <v>0</v>
      </c>
      <c r="S335" s="264">
        <v>0</v>
      </c>
      <c r="T335" s="267">
        <v>0</v>
      </c>
      <c r="U335" s="267">
        <v>0</v>
      </c>
      <c r="V335" s="268">
        <v>0</v>
      </c>
      <c r="W335" s="268">
        <v>0</v>
      </c>
      <c r="X335" s="295">
        <v>0</v>
      </c>
      <c r="Y335" s="271">
        <v>0</v>
      </c>
      <c r="Z335" s="333">
        <v>0</v>
      </c>
      <c r="AA335" s="333">
        <v>0</v>
      </c>
      <c r="AB335" s="333">
        <v>0</v>
      </c>
      <c r="AC335" s="334">
        <v>0</v>
      </c>
      <c r="AD335" s="268">
        <v>0</v>
      </c>
      <c r="AE335" s="295">
        <v>0</v>
      </c>
    </row>
    <row r="336" spans="1:31">
      <c r="A336" s="315" t="s">
        <v>496</v>
      </c>
      <c r="B336" s="339" t="s">
        <v>3333</v>
      </c>
      <c r="C336" s="293" t="s">
        <v>622</v>
      </c>
      <c r="D336" s="339" t="s">
        <v>623</v>
      </c>
      <c r="E336" s="266">
        <v>0</v>
      </c>
      <c r="F336" s="266">
        <v>0</v>
      </c>
      <c r="G336" s="264">
        <v>0</v>
      </c>
      <c r="H336" s="264">
        <v>0</v>
      </c>
      <c r="I336" s="264">
        <v>0</v>
      </c>
      <c r="J336" s="264">
        <v>0</v>
      </c>
      <c r="K336" s="294">
        <v>0.9</v>
      </c>
      <c r="L336" s="267">
        <v>0</v>
      </c>
      <c r="M336" s="267">
        <v>0</v>
      </c>
      <c r="N336" s="267">
        <v>0</v>
      </c>
      <c r="O336" s="332">
        <v>0</v>
      </c>
      <c r="P336" s="266">
        <v>0</v>
      </c>
      <c r="Q336" s="266">
        <v>0</v>
      </c>
      <c r="R336" s="264">
        <v>0</v>
      </c>
      <c r="S336" s="264">
        <v>0</v>
      </c>
      <c r="T336" s="267">
        <v>0</v>
      </c>
      <c r="U336" s="267">
        <v>0</v>
      </c>
      <c r="V336" s="268">
        <v>0</v>
      </c>
      <c r="W336" s="268">
        <v>0</v>
      </c>
      <c r="X336" s="295">
        <v>0</v>
      </c>
      <c r="Y336" s="271">
        <v>0</v>
      </c>
      <c r="Z336" s="333">
        <v>0</v>
      </c>
      <c r="AA336" s="333">
        <v>0</v>
      </c>
      <c r="AB336" s="333">
        <v>0</v>
      </c>
      <c r="AC336" s="334">
        <v>0</v>
      </c>
      <c r="AD336" s="268">
        <v>0</v>
      </c>
      <c r="AE336" s="295">
        <v>0</v>
      </c>
    </row>
    <row r="337" spans="1:31">
      <c r="A337" s="315" t="s">
        <v>496</v>
      </c>
      <c r="B337" s="339" t="s">
        <v>3333</v>
      </c>
      <c r="C337" s="293" t="s">
        <v>624</v>
      </c>
      <c r="D337" s="339" t="s">
        <v>625</v>
      </c>
      <c r="E337" s="266">
        <v>0</v>
      </c>
      <c r="F337" s="266">
        <v>0</v>
      </c>
      <c r="G337" s="264">
        <v>0</v>
      </c>
      <c r="H337" s="264">
        <v>0</v>
      </c>
      <c r="I337" s="264">
        <v>0</v>
      </c>
      <c r="J337" s="264">
        <v>0</v>
      </c>
      <c r="K337" s="294">
        <v>0.9</v>
      </c>
      <c r="L337" s="267">
        <v>0</v>
      </c>
      <c r="M337" s="267">
        <v>0</v>
      </c>
      <c r="N337" s="267">
        <v>0</v>
      </c>
      <c r="O337" s="332">
        <v>0</v>
      </c>
      <c r="P337" s="266">
        <v>0</v>
      </c>
      <c r="Q337" s="266">
        <v>0</v>
      </c>
      <c r="R337" s="264">
        <v>0</v>
      </c>
      <c r="S337" s="264">
        <v>0</v>
      </c>
      <c r="T337" s="267">
        <v>0</v>
      </c>
      <c r="U337" s="267">
        <v>0</v>
      </c>
      <c r="V337" s="268">
        <v>0</v>
      </c>
      <c r="W337" s="268">
        <v>0</v>
      </c>
      <c r="X337" s="295">
        <v>0</v>
      </c>
      <c r="Y337" s="271">
        <v>0</v>
      </c>
      <c r="Z337" s="333">
        <v>0</v>
      </c>
      <c r="AA337" s="333">
        <v>0</v>
      </c>
      <c r="AB337" s="333">
        <v>0</v>
      </c>
      <c r="AC337" s="334">
        <v>0</v>
      </c>
      <c r="AD337" s="268">
        <v>0</v>
      </c>
      <c r="AE337" s="295">
        <v>0</v>
      </c>
    </row>
    <row r="338" spans="1:31">
      <c r="A338" s="315" t="s">
        <v>496</v>
      </c>
      <c r="B338" s="339" t="s">
        <v>3333</v>
      </c>
      <c r="C338" s="293" t="s">
        <v>626</v>
      </c>
      <c r="D338" s="339" t="s">
        <v>626</v>
      </c>
      <c r="E338" s="266">
        <v>0</v>
      </c>
      <c r="F338" s="266">
        <v>0</v>
      </c>
      <c r="G338" s="264">
        <v>0</v>
      </c>
      <c r="H338" s="264">
        <v>0</v>
      </c>
      <c r="I338" s="264">
        <v>0</v>
      </c>
      <c r="J338" s="264">
        <v>0</v>
      </c>
      <c r="K338" s="294">
        <v>0.9</v>
      </c>
      <c r="L338" s="267">
        <v>0</v>
      </c>
      <c r="M338" s="267">
        <v>0</v>
      </c>
      <c r="N338" s="267">
        <v>0</v>
      </c>
      <c r="O338" s="332">
        <v>0</v>
      </c>
      <c r="P338" s="266">
        <v>0</v>
      </c>
      <c r="Q338" s="266">
        <v>0</v>
      </c>
      <c r="R338" s="264">
        <v>0</v>
      </c>
      <c r="S338" s="264">
        <v>0</v>
      </c>
      <c r="T338" s="267">
        <v>0</v>
      </c>
      <c r="U338" s="267">
        <v>0</v>
      </c>
      <c r="V338" s="268">
        <v>0</v>
      </c>
      <c r="W338" s="268">
        <v>0</v>
      </c>
      <c r="X338" s="295">
        <v>0</v>
      </c>
      <c r="Y338" s="271">
        <v>0</v>
      </c>
      <c r="Z338" s="333">
        <v>0</v>
      </c>
      <c r="AA338" s="333">
        <v>0</v>
      </c>
      <c r="AB338" s="333">
        <v>0</v>
      </c>
      <c r="AC338" s="334">
        <v>0</v>
      </c>
      <c r="AD338" s="268">
        <v>0</v>
      </c>
      <c r="AE338" s="295">
        <v>0</v>
      </c>
    </row>
    <row r="339" spans="1:31">
      <c r="A339" s="315" t="s">
        <v>496</v>
      </c>
      <c r="B339" s="339" t="s">
        <v>3333</v>
      </c>
      <c r="C339" s="293" t="s">
        <v>627</v>
      </c>
      <c r="D339" s="339" t="s">
        <v>628</v>
      </c>
      <c r="E339" s="266">
        <v>0</v>
      </c>
      <c r="F339" s="266">
        <v>0</v>
      </c>
      <c r="G339" s="264">
        <v>0</v>
      </c>
      <c r="H339" s="264">
        <v>0</v>
      </c>
      <c r="I339" s="264">
        <v>0</v>
      </c>
      <c r="J339" s="264">
        <v>0</v>
      </c>
      <c r="K339" s="294">
        <v>0.9</v>
      </c>
      <c r="L339" s="267">
        <v>0</v>
      </c>
      <c r="M339" s="267">
        <v>0</v>
      </c>
      <c r="N339" s="267">
        <v>0</v>
      </c>
      <c r="O339" s="332">
        <v>0</v>
      </c>
      <c r="P339" s="266">
        <v>0</v>
      </c>
      <c r="Q339" s="266">
        <v>0</v>
      </c>
      <c r="R339" s="264">
        <v>0</v>
      </c>
      <c r="S339" s="264">
        <v>0</v>
      </c>
      <c r="T339" s="267">
        <v>0</v>
      </c>
      <c r="U339" s="267">
        <v>0</v>
      </c>
      <c r="V339" s="268">
        <v>0</v>
      </c>
      <c r="W339" s="268">
        <v>0</v>
      </c>
      <c r="X339" s="295">
        <v>0</v>
      </c>
      <c r="Y339" s="271">
        <v>0</v>
      </c>
      <c r="Z339" s="333">
        <v>0</v>
      </c>
      <c r="AA339" s="333">
        <v>0</v>
      </c>
      <c r="AB339" s="333">
        <v>0</v>
      </c>
      <c r="AC339" s="334">
        <v>0</v>
      </c>
      <c r="AD339" s="268">
        <v>0</v>
      </c>
      <c r="AE339" s="295">
        <v>0</v>
      </c>
    </row>
    <row r="340" spans="1:31">
      <c r="A340" s="315" t="s">
        <v>496</v>
      </c>
      <c r="B340" s="339" t="s">
        <v>3333</v>
      </c>
      <c r="C340" s="293" t="s">
        <v>629</v>
      </c>
      <c r="D340" s="339" t="s">
        <v>630</v>
      </c>
      <c r="E340" s="266">
        <v>0</v>
      </c>
      <c r="F340" s="266">
        <v>0</v>
      </c>
      <c r="G340" s="264">
        <v>0</v>
      </c>
      <c r="H340" s="264">
        <v>0</v>
      </c>
      <c r="I340" s="264">
        <v>0</v>
      </c>
      <c r="J340" s="264">
        <v>0</v>
      </c>
      <c r="K340" s="294">
        <v>0.9</v>
      </c>
      <c r="L340" s="267">
        <v>0</v>
      </c>
      <c r="M340" s="267">
        <v>0</v>
      </c>
      <c r="N340" s="267">
        <v>0</v>
      </c>
      <c r="O340" s="332">
        <v>0</v>
      </c>
      <c r="P340" s="266">
        <v>0</v>
      </c>
      <c r="Q340" s="266">
        <v>0</v>
      </c>
      <c r="R340" s="264">
        <v>0</v>
      </c>
      <c r="S340" s="264">
        <v>0</v>
      </c>
      <c r="T340" s="267">
        <v>0</v>
      </c>
      <c r="U340" s="267">
        <v>0</v>
      </c>
      <c r="V340" s="268">
        <v>0</v>
      </c>
      <c r="W340" s="268">
        <v>0</v>
      </c>
      <c r="X340" s="295">
        <v>0</v>
      </c>
      <c r="Y340" s="271">
        <v>0</v>
      </c>
      <c r="Z340" s="333">
        <v>0</v>
      </c>
      <c r="AA340" s="333">
        <v>0</v>
      </c>
      <c r="AB340" s="333">
        <v>0</v>
      </c>
      <c r="AC340" s="334">
        <v>0</v>
      </c>
      <c r="AD340" s="268">
        <v>0</v>
      </c>
      <c r="AE340" s="295">
        <v>0</v>
      </c>
    </row>
    <row r="341" spans="1:31">
      <c r="A341" s="315" t="s">
        <v>496</v>
      </c>
      <c r="B341" s="339" t="s">
        <v>3333</v>
      </c>
      <c r="C341" s="293" t="s">
        <v>631</v>
      </c>
      <c r="D341" s="339" t="s">
        <v>632</v>
      </c>
      <c r="E341" s="266">
        <v>0</v>
      </c>
      <c r="F341" s="266">
        <v>0</v>
      </c>
      <c r="G341" s="264">
        <v>0</v>
      </c>
      <c r="H341" s="264">
        <v>0</v>
      </c>
      <c r="I341" s="264">
        <v>0</v>
      </c>
      <c r="J341" s="264">
        <v>0</v>
      </c>
      <c r="K341" s="294">
        <v>0.9</v>
      </c>
      <c r="L341" s="267">
        <v>0</v>
      </c>
      <c r="M341" s="267">
        <v>0</v>
      </c>
      <c r="N341" s="267">
        <v>0</v>
      </c>
      <c r="O341" s="332">
        <v>0</v>
      </c>
      <c r="P341" s="266">
        <v>0</v>
      </c>
      <c r="Q341" s="266">
        <v>0</v>
      </c>
      <c r="R341" s="264">
        <v>0</v>
      </c>
      <c r="S341" s="264">
        <v>0</v>
      </c>
      <c r="T341" s="267">
        <v>0</v>
      </c>
      <c r="U341" s="267">
        <v>0</v>
      </c>
      <c r="V341" s="268">
        <v>0</v>
      </c>
      <c r="W341" s="268">
        <v>0</v>
      </c>
      <c r="X341" s="295">
        <v>0</v>
      </c>
      <c r="Y341" s="271">
        <v>0</v>
      </c>
      <c r="Z341" s="333">
        <v>0</v>
      </c>
      <c r="AA341" s="333">
        <v>0</v>
      </c>
      <c r="AB341" s="333">
        <v>0</v>
      </c>
      <c r="AC341" s="334">
        <v>0</v>
      </c>
      <c r="AD341" s="268">
        <v>0</v>
      </c>
      <c r="AE341" s="295">
        <v>0</v>
      </c>
    </row>
    <row r="342" spans="1:31">
      <c r="A342" s="315" t="s">
        <v>496</v>
      </c>
      <c r="B342" s="339" t="s">
        <v>3333</v>
      </c>
      <c r="C342" s="293" t="s">
        <v>633</v>
      </c>
      <c r="D342" s="339" t="s">
        <v>634</v>
      </c>
      <c r="E342" s="266">
        <v>120</v>
      </c>
      <c r="F342" s="266">
        <v>120</v>
      </c>
      <c r="G342" s="264">
        <v>92</v>
      </c>
      <c r="H342" s="264">
        <v>92</v>
      </c>
      <c r="I342" s="264">
        <v>105</v>
      </c>
      <c r="J342" s="264">
        <v>105</v>
      </c>
      <c r="K342" s="294">
        <v>0.9</v>
      </c>
      <c r="L342" s="267">
        <v>1</v>
      </c>
      <c r="M342" s="267">
        <v>1</v>
      </c>
      <c r="N342" s="267">
        <v>1</v>
      </c>
      <c r="O342" s="332">
        <v>3130</v>
      </c>
      <c r="P342" s="266">
        <v>3031</v>
      </c>
      <c r="Q342" s="266">
        <v>115</v>
      </c>
      <c r="R342" s="264">
        <v>91</v>
      </c>
      <c r="S342" s="264">
        <v>96</v>
      </c>
      <c r="T342" s="267">
        <v>0.968370607028754</v>
      </c>
      <c r="U342" s="267">
        <v>0.958333333333333</v>
      </c>
      <c r="V342" s="268">
        <v>0.989130434782609</v>
      </c>
      <c r="W342" s="268">
        <v>0.914285714285714</v>
      </c>
      <c r="X342" s="295">
        <v>-0.0307971014492753</v>
      </c>
      <c r="Y342" s="271">
        <v>763</v>
      </c>
      <c r="Z342" s="333">
        <v>728</v>
      </c>
      <c r="AA342" s="333">
        <v>743</v>
      </c>
      <c r="AB342" s="333">
        <v>721</v>
      </c>
      <c r="AC342" s="334">
        <v>0.954128440366973</v>
      </c>
      <c r="AD342" s="268">
        <v>0.970390309555855</v>
      </c>
      <c r="AE342" s="295">
        <v>-0.0162618691888821</v>
      </c>
    </row>
    <row r="343" spans="1:31">
      <c r="A343" s="315" t="s">
        <v>496</v>
      </c>
      <c r="B343" s="339" t="s">
        <v>3333</v>
      </c>
      <c r="C343" s="293" t="s">
        <v>635</v>
      </c>
      <c r="D343" s="339" t="s">
        <v>636</v>
      </c>
      <c r="E343" s="266">
        <v>0</v>
      </c>
      <c r="F343" s="266">
        <v>0</v>
      </c>
      <c r="G343" s="264">
        <v>0</v>
      </c>
      <c r="H343" s="264">
        <v>0</v>
      </c>
      <c r="I343" s="264">
        <v>0</v>
      </c>
      <c r="J343" s="264">
        <v>0</v>
      </c>
      <c r="K343" s="294">
        <v>0.9</v>
      </c>
      <c r="L343" s="267">
        <v>0</v>
      </c>
      <c r="M343" s="267">
        <v>0</v>
      </c>
      <c r="N343" s="267">
        <v>0</v>
      </c>
      <c r="O343" s="332">
        <v>0</v>
      </c>
      <c r="P343" s="266">
        <v>0</v>
      </c>
      <c r="Q343" s="266">
        <v>0</v>
      </c>
      <c r="R343" s="264">
        <v>0</v>
      </c>
      <c r="S343" s="264">
        <v>0</v>
      </c>
      <c r="T343" s="267">
        <v>0</v>
      </c>
      <c r="U343" s="267">
        <v>0</v>
      </c>
      <c r="V343" s="268">
        <v>0</v>
      </c>
      <c r="W343" s="268">
        <v>0</v>
      </c>
      <c r="X343" s="295">
        <v>0</v>
      </c>
      <c r="Y343" s="271">
        <v>0</v>
      </c>
      <c r="Z343" s="333">
        <v>0</v>
      </c>
      <c r="AA343" s="333">
        <v>0</v>
      </c>
      <c r="AB343" s="333">
        <v>0</v>
      </c>
      <c r="AC343" s="334">
        <v>0</v>
      </c>
      <c r="AD343" s="268">
        <v>0</v>
      </c>
      <c r="AE343" s="295">
        <v>0</v>
      </c>
    </row>
    <row r="344" spans="1:31">
      <c r="A344" s="315" t="s">
        <v>496</v>
      </c>
      <c r="B344" s="339" t="s">
        <v>3333</v>
      </c>
      <c r="C344" s="293" t="s">
        <v>637</v>
      </c>
      <c r="D344" s="339" t="s">
        <v>638</v>
      </c>
      <c r="E344" s="266">
        <v>0</v>
      </c>
      <c r="F344" s="266">
        <v>0</v>
      </c>
      <c r="G344" s="264">
        <v>0</v>
      </c>
      <c r="H344" s="264">
        <v>0</v>
      </c>
      <c r="I344" s="264">
        <v>0</v>
      </c>
      <c r="J344" s="264">
        <v>0</v>
      </c>
      <c r="K344" s="294">
        <v>0.9</v>
      </c>
      <c r="L344" s="267">
        <v>0</v>
      </c>
      <c r="M344" s="267">
        <v>0</v>
      </c>
      <c r="N344" s="267">
        <v>0</v>
      </c>
      <c r="O344" s="332">
        <v>0</v>
      </c>
      <c r="P344" s="266">
        <v>0</v>
      </c>
      <c r="Q344" s="266">
        <v>0</v>
      </c>
      <c r="R344" s="264">
        <v>0</v>
      </c>
      <c r="S344" s="264">
        <v>0</v>
      </c>
      <c r="T344" s="267">
        <v>0</v>
      </c>
      <c r="U344" s="267">
        <v>0</v>
      </c>
      <c r="V344" s="268">
        <v>0</v>
      </c>
      <c r="W344" s="268">
        <v>0</v>
      </c>
      <c r="X344" s="295">
        <v>0</v>
      </c>
      <c r="Y344" s="271">
        <v>0</v>
      </c>
      <c r="Z344" s="333">
        <v>0</v>
      </c>
      <c r="AA344" s="333">
        <v>0</v>
      </c>
      <c r="AB344" s="333">
        <v>0</v>
      </c>
      <c r="AC344" s="334">
        <v>0</v>
      </c>
      <c r="AD344" s="268">
        <v>0</v>
      </c>
      <c r="AE344" s="295">
        <v>0</v>
      </c>
    </row>
    <row r="345" spans="1:31">
      <c r="A345" s="315" t="s">
        <v>496</v>
      </c>
      <c r="B345" s="339" t="s">
        <v>3333</v>
      </c>
      <c r="C345" s="293" t="s">
        <v>639</v>
      </c>
      <c r="D345" s="339" t="s">
        <v>640</v>
      </c>
      <c r="E345" s="266">
        <v>88</v>
      </c>
      <c r="F345" s="266">
        <v>86</v>
      </c>
      <c r="G345" s="264">
        <v>73</v>
      </c>
      <c r="H345" s="264">
        <v>73</v>
      </c>
      <c r="I345" s="264">
        <v>75</v>
      </c>
      <c r="J345" s="264">
        <v>75</v>
      </c>
      <c r="K345" s="294">
        <v>0.9</v>
      </c>
      <c r="L345" s="267">
        <v>0.977272727272727</v>
      </c>
      <c r="M345" s="267">
        <v>1</v>
      </c>
      <c r="N345" s="267">
        <v>1</v>
      </c>
      <c r="O345" s="332">
        <v>2337</v>
      </c>
      <c r="P345" s="266">
        <v>2224</v>
      </c>
      <c r="Q345" s="266">
        <v>83</v>
      </c>
      <c r="R345" s="264">
        <v>72</v>
      </c>
      <c r="S345" s="264">
        <v>71</v>
      </c>
      <c r="T345" s="267">
        <v>0.951647411210954</v>
      </c>
      <c r="U345" s="267">
        <v>0.943181818181818</v>
      </c>
      <c r="V345" s="268">
        <v>0.986301369863014</v>
      </c>
      <c r="W345" s="268">
        <v>0.946666666666667</v>
      </c>
      <c r="X345" s="295">
        <v>-0.0431195516811954</v>
      </c>
      <c r="Y345" s="271">
        <v>577</v>
      </c>
      <c r="Z345" s="333">
        <v>547</v>
      </c>
      <c r="AA345" s="333">
        <v>555</v>
      </c>
      <c r="AB345" s="333">
        <v>520</v>
      </c>
      <c r="AC345" s="334">
        <v>0.948006932409012</v>
      </c>
      <c r="AD345" s="268">
        <v>0.936936936936937</v>
      </c>
      <c r="AE345" s="295">
        <v>0.0110699954720752</v>
      </c>
    </row>
    <row r="346" spans="1:31">
      <c r="A346" s="315" t="s">
        <v>496</v>
      </c>
      <c r="B346" s="339" t="s">
        <v>3334</v>
      </c>
      <c r="C346" s="293" t="s">
        <v>641</v>
      </c>
      <c r="D346" s="339" t="s">
        <v>642</v>
      </c>
      <c r="E346" s="266">
        <v>98</v>
      </c>
      <c r="F346" s="266">
        <v>98</v>
      </c>
      <c r="G346" s="264">
        <v>88</v>
      </c>
      <c r="H346" s="264">
        <v>88</v>
      </c>
      <c r="I346" s="264">
        <v>102</v>
      </c>
      <c r="J346" s="264">
        <v>102</v>
      </c>
      <c r="K346" s="294">
        <v>0.9</v>
      </c>
      <c r="L346" s="267">
        <v>1</v>
      </c>
      <c r="M346" s="267">
        <v>1</v>
      </c>
      <c r="N346" s="267">
        <v>1</v>
      </c>
      <c r="O346" s="332">
        <v>2743</v>
      </c>
      <c r="P346" s="266">
        <v>2660</v>
      </c>
      <c r="Q346" s="266">
        <v>96</v>
      </c>
      <c r="R346" s="264">
        <v>85</v>
      </c>
      <c r="S346" s="264">
        <v>98</v>
      </c>
      <c r="T346" s="267">
        <v>0.969741159314619</v>
      </c>
      <c r="U346" s="267">
        <v>0.979591836734694</v>
      </c>
      <c r="V346" s="268">
        <v>0.965909090909091</v>
      </c>
      <c r="W346" s="268">
        <v>0.96078431372549</v>
      </c>
      <c r="X346" s="295">
        <v>0.0136827458256029</v>
      </c>
      <c r="Y346" s="271">
        <v>677</v>
      </c>
      <c r="Z346" s="333">
        <v>655</v>
      </c>
      <c r="AA346" s="333">
        <v>658</v>
      </c>
      <c r="AB346" s="333">
        <v>639</v>
      </c>
      <c r="AC346" s="334">
        <v>0.967503692762186</v>
      </c>
      <c r="AD346" s="268">
        <v>0.97112462006079</v>
      </c>
      <c r="AE346" s="295">
        <v>-0.00362092729860419</v>
      </c>
    </row>
    <row r="347" spans="1:31">
      <c r="A347" s="315" t="s">
        <v>496</v>
      </c>
      <c r="B347" s="339" t="s">
        <v>3334</v>
      </c>
      <c r="C347" s="293" t="s">
        <v>643</v>
      </c>
      <c r="D347" s="339" t="s">
        <v>644</v>
      </c>
      <c r="E347" s="266">
        <v>190</v>
      </c>
      <c r="F347" s="266">
        <v>190</v>
      </c>
      <c r="G347" s="264">
        <v>159</v>
      </c>
      <c r="H347" s="264">
        <v>158</v>
      </c>
      <c r="I347" s="264">
        <v>180</v>
      </c>
      <c r="J347" s="264">
        <v>180</v>
      </c>
      <c r="K347" s="294">
        <v>0.9</v>
      </c>
      <c r="L347" s="267">
        <v>1</v>
      </c>
      <c r="M347" s="267">
        <v>0.993710691823899</v>
      </c>
      <c r="N347" s="267">
        <v>1</v>
      </c>
      <c r="O347" s="332">
        <v>5451</v>
      </c>
      <c r="P347" s="266">
        <v>5170</v>
      </c>
      <c r="Q347" s="266">
        <v>180</v>
      </c>
      <c r="R347" s="264">
        <v>151</v>
      </c>
      <c r="S347" s="264">
        <v>171</v>
      </c>
      <c r="T347" s="267">
        <v>0.948449825720051</v>
      </c>
      <c r="U347" s="267">
        <v>0.947368421052632</v>
      </c>
      <c r="V347" s="268">
        <v>0.949685534591195</v>
      </c>
      <c r="W347" s="268">
        <v>0.95</v>
      </c>
      <c r="X347" s="295">
        <v>-0.00231711353856345</v>
      </c>
      <c r="Y347" s="271">
        <v>1330</v>
      </c>
      <c r="Z347" s="333">
        <v>1263</v>
      </c>
      <c r="AA347" s="333">
        <v>1319</v>
      </c>
      <c r="AB347" s="333">
        <v>1252</v>
      </c>
      <c r="AC347" s="334">
        <v>0.949624060150376</v>
      </c>
      <c r="AD347" s="268">
        <v>0.949203942380591</v>
      </c>
      <c r="AE347" s="295">
        <v>0.000420117769784567</v>
      </c>
    </row>
    <row r="348" spans="1:31">
      <c r="A348" s="315" t="s">
        <v>496</v>
      </c>
      <c r="B348" s="339" t="s">
        <v>3334</v>
      </c>
      <c r="C348" s="293" t="s">
        <v>645</v>
      </c>
      <c r="D348" s="339" t="s">
        <v>646</v>
      </c>
      <c r="E348" s="266">
        <v>110</v>
      </c>
      <c r="F348" s="266">
        <v>110</v>
      </c>
      <c r="G348" s="264">
        <v>91</v>
      </c>
      <c r="H348" s="264">
        <v>91</v>
      </c>
      <c r="I348" s="264">
        <v>100</v>
      </c>
      <c r="J348" s="264">
        <v>100</v>
      </c>
      <c r="K348" s="294">
        <v>0.9</v>
      </c>
      <c r="L348" s="267">
        <v>1</v>
      </c>
      <c r="M348" s="267">
        <v>1</v>
      </c>
      <c r="N348" s="267">
        <v>1</v>
      </c>
      <c r="O348" s="332">
        <v>2936</v>
      </c>
      <c r="P348" s="266">
        <v>2876</v>
      </c>
      <c r="Q348" s="266">
        <v>109</v>
      </c>
      <c r="R348" s="264">
        <v>91</v>
      </c>
      <c r="S348" s="264">
        <v>98</v>
      </c>
      <c r="T348" s="267">
        <v>0.979564032697548</v>
      </c>
      <c r="U348" s="267">
        <v>0.990909090909091</v>
      </c>
      <c r="V348" s="268">
        <v>1</v>
      </c>
      <c r="W348" s="268">
        <v>0.98</v>
      </c>
      <c r="X348" s="295">
        <v>-0.00909090909090904</v>
      </c>
      <c r="Y348" s="271">
        <v>737</v>
      </c>
      <c r="Z348" s="333">
        <v>726</v>
      </c>
      <c r="AA348" s="333">
        <v>709</v>
      </c>
      <c r="AB348" s="333">
        <v>692</v>
      </c>
      <c r="AC348" s="334">
        <v>0.985074626865672</v>
      </c>
      <c r="AD348" s="268">
        <v>0.976022566995769</v>
      </c>
      <c r="AE348" s="295">
        <v>0.00905205986990287</v>
      </c>
    </row>
    <row r="349" spans="1:31">
      <c r="A349" s="315" t="s">
        <v>496</v>
      </c>
      <c r="B349" s="339" t="s">
        <v>3334</v>
      </c>
      <c r="C349" s="293" t="s">
        <v>647</v>
      </c>
      <c r="D349" s="339" t="s">
        <v>648</v>
      </c>
      <c r="E349" s="266">
        <v>85</v>
      </c>
      <c r="F349" s="266">
        <v>85</v>
      </c>
      <c r="G349" s="264">
        <v>81</v>
      </c>
      <c r="H349" s="264">
        <v>81</v>
      </c>
      <c r="I349" s="264">
        <v>84</v>
      </c>
      <c r="J349" s="264">
        <v>84</v>
      </c>
      <c r="K349" s="294">
        <v>0.9</v>
      </c>
      <c r="L349" s="267">
        <v>1</v>
      </c>
      <c r="M349" s="267">
        <v>1</v>
      </c>
      <c r="N349" s="267">
        <v>1</v>
      </c>
      <c r="O349" s="332">
        <v>2450</v>
      </c>
      <c r="P349" s="266">
        <v>2434</v>
      </c>
      <c r="Q349" s="266">
        <v>84</v>
      </c>
      <c r="R349" s="264">
        <v>81</v>
      </c>
      <c r="S349" s="264">
        <v>83</v>
      </c>
      <c r="T349" s="267">
        <v>0.993469387755102</v>
      </c>
      <c r="U349" s="267">
        <v>0.988235294117647</v>
      </c>
      <c r="V349" s="268">
        <v>1</v>
      </c>
      <c r="W349" s="268">
        <v>0.988095238095238</v>
      </c>
      <c r="X349" s="295">
        <v>-0.0117647058823529</v>
      </c>
      <c r="Y349" s="271">
        <v>588</v>
      </c>
      <c r="Z349" s="333">
        <v>584</v>
      </c>
      <c r="AA349" s="333">
        <v>605</v>
      </c>
      <c r="AB349" s="333">
        <v>598</v>
      </c>
      <c r="AC349" s="334">
        <v>0.993197278911565</v>
      </c>
      <c r="AD349" s="268">
        <v>0.988429752066116</v>
      </c>
      <c r="AE349" s="295">
        <v>0.0047675268454489</v>
      </c>
    </row>
    <row r="350" spans="1:31">
      <c r="A350" s="315" t="s">
        <v>496</v>
      </c>
      <c r="B350" s="339" t="s">
        <v>3334</v>
      </c>
      <c r="C350" s="293" t="s">
        <v>649</v>
      </c>
      <c r="D350" s="339" t="s">
        <v>650</v>
      </c>
      <c r="E350" s="266">
        <v>0</v>
      </c>
      <c r="F350" s="266">
        <v>0</v>
      </c>
      <c r="G350" s="264">
        <v>0</v>
      </c>
      <c r="H350" s="264">
        <v>0</v>
      </c>
      <c r="I350" s="264">
        <v>0</v>
      </c>
      <c r="J350" s="264">
        <v>0</v>
      </c>
      <c r="K350" s="294">
        <v>0.9</v>
      </c>
      <c r="L350" s="267">
        <v>0</v>
      </c>
      <c r="M350" s="267">
        <v>0</v>
      </c>
      <c r="N350" s="267">
        <v>0</v>
      </c>
      <c r="O350" s="332">
        <v>0</v>
      </c>
      <c r="P350" s="266">
        <v>0</v>
      </c>
      <c r="Q350" s="266">
        <v>0</v>
      </c>
      <c r="R350" s="264">
        <v>0</v>
      </c>
      <c r="S350" s="264">
        <v>0</v>
      </c>
      <c r="T350" s="267">
        <v>0</v>
      </c>
      <c r="U350" s="267">
        <v>0</v>
      </c>
      <c r="V350" s="268">
        <v>0</v>
      </c>
      <c r="W350" s="268">
        <v>0</v>
      </c>
      <c r="X350" s="295">
        <v>0</v>
      </c>
      <c r="Y350" s="271">
        <v>0</v>
      </c>
      <c r="Z350" s="333">
        <v>0</v>
      </c>
      <c r="AA350" s="333">
        <v>0</v>
      </c>
      <c r="AB350" s="333">
        <v>0</v>
      </c>
      <c r="AC350" s="334">
        <v>0</v>
      </c>
      <c r="AD350" s="268">
        <v>0</v>
      </c>
      <c r="AE350" s="295">
        <v>0</v>
      </c>
    </row>
    <row r="351" spans="1:31">
      <c r="A351" s="315" t="s">
        <v>496</v>
      </c>
      <c r="B351" s="339" t="s">
        <v>3334</v>
      </c>
      <c r="C351" s="293" t="s">
        <v>651</v>
      </c>
      <c r="D351" s="339" t="s">
        <v>652</v>
      </c>
      <c r="E351" s="266">
        <v>0</v>
      </c>
      <c r="F351" s="266">
        <v>0</v>
      </c>
      <c r="G351" s="264">
        <v>0</v>
      </c>
      <c r="H351" s="264">
        <v>0</v>
      </c>
      <c r="I351" s="264">
        <v>0</v>
      </c>
      <c r="J351" s="264">
        <v>0</v>
      </c>
      <c r="K351" s="294">
        <v>0.9</v>
      </c>
      <c r="L351" s="267">
        <v>0</v>
      </c>
      <c r="M351" s="267">
        <v>0</v>
      </c>
      <c r="N351" s="267">
        <v>0</v>
      </c>
      <c r="O351" s="332">
        <v>0</v>
      </c>
      <c r="P351" s="266">
        <v>0</v>
      </c>
      <c r="Q351" s="266">
        <v>0</v>
      </c>
      <c r="R351" s="264">
        <v>0</v>
      </c>
      <c r="S351" s="264">
        <v>0</v>
      </c>
      <c r="T351" s="267">
        <v>0</v>
      </c>
      <c r="U351" s="267">
        <v>0</v>
      </c>
      <c r="V351" s="268">
        <v>0</v>
      </c>
      <c r="W351" s="268">
        <v>0</v>
      </c>
      <c r="X351" s="295">
        <v>0</v>
      </c>
      <c r="Y351" s="271">
        <v>0</v>
      </c>
      <c r="Z351" s="333">
        <v>0</v>
      </c>
      <c r="AA351" s="333">
        <v>0</v>
      </c>
      <c r="AB351" s="333">
        <v>0</v>
      </c>
      <c r="AC351" s="334">
        <v>0</v>
      </c>
      <c r="AD351" s="268">
        <v>0</v>
      </c>
      <c r="AE351" s="295">
        <v>0</v>
      </c>
    </row>
    <row r="352" spans="1:31">
      <c r="A352" s="315" t="s">
        <v>496</v>
      </c>
      <c r="B352" s="339" t="s">
        <v>3334</v>
      </c>
      <c r="C352" s="293" t="s">
        <v>653</v>
      </c>
      <c r="D352" s="339" t="s">
        <v>654</v>
      </c>
      <c r="E352" s="266">
        <v>0</v>
      </c>
      <c r="F352" s="266">
        <v>0</v>
      </c>
      <c r="G352" s="264">
        <v>0</v>
      </c>
      <c r="H352" s="264">
        <v>0</v>
      </c>
      <c r="I352" s="264">
        <v>0</v>
      </c>
      <c r="J352" s="264">
        <v>0</v>
      </c>
      <c r="K352" s="294">
        <v>0.9</v>
      </c>
      <c r="L352" s="267">
        <v>0</v>
      </c>
      <c r="M352" s="267">
        <v>0</v>
      </c>
      <c r="N352" s="267">
        <v>0</v>
      </c>
      <c r="O352" s="332">
        <v>0</v>
      </c>
      <c r="P352" s="266">
        <v>0</v>
      </c>
      <c r="Q352" s="266">
        <v>0</v>
      </c>
      <c r="R352" s="264">
        <v>0</v>
      </c>
      <c r="S352" s="264">
        <v>0</v>
      </c>
      <c r="T352" s="267">
        <v>0</v>
      </c>
      <c r="U352" s="267">
        <v>0</v>
      </c>
      <c r="V352" s="268">
        <v>0</v>
      </c>
      <c r="W352" s="268">
        <v>0</v>
      </c>
      <c r="X352" s="295">
        <v>0</v>
      </c>
      <c r="Y352" s="271">
        <v>0</v>
      </c>
      <c r="Z352" s="333">
        <v>0</v>
      </c>
      <c r="AA352" s="333">
        <v>0</v>
      </c>
      <c r="AB352" s="333">
        <v>0</v>
      </c>
      <c r="AC352" s="334">
        <v>0</v>
      </c>
      <c r="AD352" s="268">
        <v>0</v>
      </c>
      <c r="AE352" s="295">
        <v>0</v>
      </c>
    </row>
    <row r="353" spans="1:31">
      <c r="A353" s="315" t="s">
        <v>496</v>
      </c>
      <c r="B353" s="339" t="s">
        <v>3334</v>
      </c>
      <c r="C353" s="293" t="s">
        <v>655</v>
      </c>
      <c r="D353" s="339" t="s">
        <v>656</v>
      </c>
      <c r="E353" s="266">
        <v>0</v>
      </c>
      <c r="F353" s="266">
        <v>0</v>
      </c>
      <c r="G353" s="264">
        <v>0</v>
      </c>
      <c r="H353" s="264">
        <v>0</v>
      </c>
      <c r="I353" s="264">
        <v>0</v>
      </c>
      <c r="J353" s="264">
        <v>0</v>
      </c>
      <c r="K353" s="294">
        <v>0.9</v>
      </c>
      <c r="L353" s="267">
        <v>0</v>
      </c>
      <c r="M353" s="267">
        <v>0</v>
      </c>
      <c r="N353" s="267">
        <v>0</v>
      </c>
      <c r="O353" s="332">
        <v>0</v>
      </c>
      <c r="P353" s="266">
        <v>0</v>
      </c>
      <c r="Q353" s="266">
        <v>0</v>
      </c>
      <c r="R353" s="264">
        <v>0</v>
      </c>
      <c r="S353" s="264">
        <v>0</v>
      </c>
      <c r="T353" s="267">
        <v>0</v>
      </c>
      <c r="U353" s="267">
        <v>0</v>
      </c>
      <c r="V353" s="268">
        <v>0</v>
      </c>
      <c r="W353" s="268">
        <v>0</v>
      </c>
      <c r="X353" s="295">
        <v>0</v>
      </c>
      <c r="Y353" s="271">
        <v>0</v>
      </c>
      <c r="Z353" s="333">
        <v>0</v>
      </c>
      <c r="AA353" s="333">
        <v>0</v>
      </c>
      <c r="AB353" s="333">
        <v>0</v>
      </c>
      <c r="AC353" s="334">
        <v>0</v>
      </c>
      <c r="AD353" s="268">
        <v>0</v>
      </c>
      <c r="AE353" s="295">
        <v>0</v>
      </c>
    </row>
    <row r="354" spans="1:31">
      <c r="A354" s="315" t="s">
        <v>496</v>
      </c>
      <c r="B354" s="339" t="s">
        <v>3334</v>
      </c>
      <c r="C354" s="293" t="s">
        <v>657</v>
      </c>
      <c r="D354" s="339" t="s">
        <v>658</v>
      </c>
      <c r="E354" s="266">
        <v>0</v>
      </c>
      <c r="F354" s="266">
        <v>0</v>
      </c>
      <c r="G354" s="264">
        <v>0</v>
      </c>
      <c r="H354" s="264">
        <v>0</v>
      </c>
      <c r="I354" s="264">
        <v>0</v>
      </c>
      <c r="J354" s="264">
        <v>0</v>
      </c>
      <c r="K354" s="294">
        <v>0.9</v>
      </c>
      <c r="L354" s="267">
        <v>0</v>
      </c>
      <c r="M354" s="267">
        <v>0</v>
      </c>
      <c r="N354" s="267">
        <v>0</v>
      </c>
      <c r="O354" s="332">
        <v>0</v>
      </c>
      <c r="P354" s="266">
        <v>0</v>
      </c>
      <c r="Q354" s="266">
        <v>0</v>
      </c>
      <c r="R354" s="264">
        <v>0</v>
      </c>
      <c r="S354" s="264">
        <v>0</v>
      </c>
      <c r="T354" s="267">
        <v>0</v>
      </c>
      <c r="U354" s="267">
        <v>0</v>
      </c>
      <c r="V354" s="268">
        <v>0</v>
      </c>
      <c r="W354" s="268">
        <v>0</v>
      </c>
      <c r="X354" s="295">
        <v>0</v>
      </c>
      <c r="Y354" s="271">
        <v>0</v>
      </c>
      <c r="Z354" s="333">
        <v>0</v>
      </c>
      <c r="AA354" s="333">
        <v>0</v>
      </c>
      <c r="AB354" s="333">
        <v>0</v>
      </c>
      <c r="AC354" s="334">
        <v>0</v>
      </c>
      <c r="AD354" s="268">
        <v>0</v>
      </c>
      <c r="AE354" s="295">
        <v>0</v>
      </c>
    </row>
    <row r="355" spans="1:31">
      <c r="A355" s="315" t="s">
        <v>496</v>
      </c>
      <c r="B355" s="339" t="s">
        <v>3334</v>
      </c>
      <c r="C355" s="293" t="s">
        <v>659</v>
      </c>
      <c r="D355" s="339" t="s">
        <v>660</v>
      </c>
      <c r="E355" s="266">
        <v>0</v>
      </c>
      <c r="F355" s="266">
        <v>0</v>
      </c>
      <c r="G355" s="264">
        <v>0</v>
      </c>
      <c r="H355" s="264">
        <v>0</v>
      </c>
      <c r="I355" s="264">
        <v>0</v>
      </c>
      <c r="J355" s="264">
        <v>0</v>
      </c>
      <c r="K355" s="294">
        <v>0.9</v>
      </c>
      <c r="L355" s="267">
        <v>0</v>
      </c>
      <c r="M355" s="267">
        <v>0</v>
      </c>
      <c r="N355" s="267">
        <v>0</v>
      </c>
      <c r="O355" s="332">
        <v>0</v>
      </c>
      <c r="P355" s="266">
        <v>0</v>
      </c>
      <c r="Q355" s="266">
        <v>0</v>
      </c>
      <c r="R355" s="264">
        <v>0</v>
      </c>
      <c r="S355" s="264">
        <v>0</v>
      </c>
      <c r="T355" s="267">
        <v>0</v>
      </c>
      <c r="U355" s="267">
        <v>0</v>
      </c>
      <c r="V355" s="268">
        <v>0</v>
      </c>
      <c r="W355" s="268">
        <v>0</v>
      </c>
      <c r="X355" s="295">
        <v>0</v>
      </c>
      <c r="Y355" s="271">
        <v>0</v>
      </c>
      <c r="Z355" s="333">
        <v>0</v>
      </c>
      <c r="AA355" s="333">
        <v>0</v>
      </c>
      <c r="AB355" s="333">
        <v>0</v>
      </c>
      <c r="AC355" s="334">
        <v>0</v>
      </c>
      <c r="AD355" s="268">
        <v>0</v>
      </c>
      <c r="AE355" s="295">
        <v>0</v>
      </c>
    </row>
    <row r="356" spans="1:31">
      <c r="A356" s="315" t="s">
        <v>496</v>
      </c>
      <c r="B356" s="339" t="s">
        <v>3334</v>
      </c>
      <c r="C356" s="293" t="s">
        <v>661</v>
      </c>
      <c r="D356" s="339" t="s">
        <v>662</v>
      </c>
      <c r="E356" s="266">
        <v>119</v>
      </c>
      <c r="F356" s="266">
        <v>119</v>
      </c>
      <c r="G356" s="264">
        <v>93</v>
      </c>
      <c r="H356" s="264">
        <v>93</v>
      </c>
      <c r="I356" s="264">
        <v>111</v>
      </c>
      <c r="J356" s="264">
        <v>111</v>
      </c>
      <c r="K356" s="294">
        <v>0.9</v>
      </c>
      <c r="L356" s="267">
        <v>1</v>
      </c>
      <c r="M356" s="267">
        <v>1</v>
      </c>
      <c r="N356" s="267">
        <v>1</v>
      </c>
      <c r="O356" s="332">
        <v>3265</v>
      </c>
      <c r="P356" s="266">
        <v>3238</v>
      </c>
      <c r="Q356" s="266">
        <v>114</v>
      </c>
      <c r="R356" s="264">
        <v>92</v>
      </c>
      <c r="S356" s="264">
        <v>107</v>
      </c>
      <c r="T356" s="267">
        <v>0.991730474732006</v>
      </c>
      <c r="U356" s="267">
        <v>0.957983193277311</v>
      </c>
      <c r="V356" s="268">
        <v>0.989247311827957</v>
      </c>
      <c r="W356" s="268">
        <v>0.963963963963964</v>
      </c>
      <c r="X356" s="295">
        <v>-0.031264118550646</v>
      </c>
      <c r="Y356" s="271">
        <v>813</v>
      </c>
      <c r="Z356" s="333">
        <v>791</v>
      </c>
      <c r="AA356" s="333">
        <v>783</v>
      </c>
      <c r="AB356" s="333">
        <v>782</v>
      </c>
      <c r="AC356" s="334">
        <v>0.972939729397294</v>
      </c>
      <c r="AD356" s="268">
        <v>0.998722860791826</v>
      </c>
      <c r="AE356" s="295">
        <v>-0.0257831313945323</v>
      </c>
    </row>
    <row r="357" spans="1:31">
      <c r="A357" s="315" t="s">
        <v>496</v>
      </c>
      <c r="B357" s="339" t="s">
        <v>3334</v>
      </c>
      <c r="C357" s="293" t="s">
        <v>663</v>
      </c>
      <c r="D357" s="339" t="s">
        <v>664</v>
      </c>
      <c r="E357" s="266">
        <v>0</v>
      </c>
      <c r="F357" s="266">
        <v>0</v>
      </c>
      <c r="G357" s="264">
        <v>0</v>
      </c>
      <c r="H357" s="264">
        <v>0</v>
      </c>
      <c r="I357" s="264">
        <v>0</v>
      </c>
      <c r="J357" s="264">
        <v>0</v>
      </c>
      <c r="K357" s="294">
        <v>0.9</v>
      </c>
      <c r="L357" s="267">
        <v>0</v>
      </c>
      <c r="M357" s="267">
        <v>0</v>
      </c>
      <c r="N357" s="267">
        <v>0</v>
      </c>
      <c r="O357" s="332">
        <v>0</v>
      </c>
      <c r="P357" s="266">
        <v>0</v>
      </c>
      <c r="Q357" s="266">
        <v>0</v>
      </c>
      <c r="R357" s="264">
        <v>0</v>
      </c>
      <c r="S357" s="264">
        <v>0</v>
      </c>
      <c r="T357" s="267">
        <v>0</v>
      </c>
      <c r="U357" s="267">
        <v>0</v>
      </c>
      <c r="V357" s="268">
        <v>0</v>
      </c>
      <c r="W357" s="268">
        <v>0</v>
      </c>
      <c r="X357" s="295">
        <v>0</v>
      </c>
      <c r="Y357" s="271">
        <v>0</v>
      </c>
      <c r="Z357" s="333">
        <v>0</v>
      </c>
      <c r="AA357" s="333">
        <v>0</v>
      </c>
      <c r="AB357" s="333">
        <v>0</v>
      </c>
      <c r="AC357" s="334">
        <v>0</v>
      </c>
      <c r="AD357" s="268">
        <v>0</v>
      </c>
      <c r="AE357" s="295">
        <v>0</v>
      </c>
    </row>
    <row r="358" spans="1:31">
      <c r="A358" s="315" t="s">
        <v>496</v>
      </c>
      <c r="B358" s="339" t="s">
        <v>3334</v>
      </c>
      <c r="C358" s="293" t="s">
        <v>665</v>
      </c>
      <c r="D358" s="339" t="s">
        <v>666</v>
      </c>
      <c r="E358" s="266">
        <v>32</v>
      </c>
      <c r="F358" s="266">
        <v>27</v>
      </c>
      <c r="G358" s="264">
        <v>24</v>
      </c>
      <c r="H358" s="264">
        <v>21</v>
      </c>
      <c r="I358" s="264">
        <v>24</v>
      </c>
      <c r="J358" s="264">
        <v>22</v>
      </c>
      <c r="K358" s="294">
        <v>0.9</v>
      </c>
      <c r="L358" s="267">
        <v>0.84375</v>
      </c>
      <c r="M358" s="267">
        <v>0.875</v>
      </c>
      <c r="N358" s="267">
        <v>0.916666666666667</v>
      </c>
      <c r="O358" s="332">
        <v>803</v>
      </c>
      <c r="P358" s="266">
        <v>729</v>
      </c>
      <c r="Q358" s="266">
        <v>27</v>
      </c>
      <c r="R358" s="264">
        <v>21</v>
      </c>
      <c r="S358" s="264">
        <v>20</v>
      </c>
      <c r="T358" s="267">
        <v>0.907845579078456</v>
      </c>
      <c r="U358" s="267">
        <v>0.84375</v>
      </c>
      <c r="V358" s="268">
        <v>0.875</v>
      </c>
      <c r="W358" s="268">
        <v>0.833333333333333</v>
      </c>
      <c r="X358" s="295">
        <v>-0.03125</v>
      </c>
      <c r="Y358" s="271">
        <v>192</v>
      </c>
      <c r="Z358" s="333">
        <v>166</v>
      </c>
      <c r="AA358" s="333">
        <v>197</v>
      </c>
      <c r="AB358" s="333">
        <v>170</v>
      </c>
      <c r="AC358" s="334">
        <v>0.864583333333333</v>
      </c>
      <c r="AD358" s="268">
        <v>0.862944162436548</v>
      </c>
      <c r="AE358" s="295">
        <v>0.00163917089678511</v>
      </c>
    </row>
    <row r="359" spans="1:31">
      <c r="A359" s="315" t="s">
        <v>496</v>
      </c>
      <c r="B359" s="339" t="s">
        <v>3334</v>
      </c>
      <c r="C359" s="293" t="s">
        <v>667</v>
      </c>
      <c r="D359" s="339" t="s">
        <v>668</v>
      </c>
      <c r="E359" s="266">
        <v>29</v>
      </c>
      <c r="F359" s="266">
        <v>29</v>
      </c>
      <c r="G359" s="264">
        <v>25</v>
      </c>
      <c r="H359" s="264">
        <v>25</v>
      </c>
      <c r="I359" s="264">
        <v>26</v>
      </c>
      <c r="J359" s="264">
        <v>26</v>
      </c>
      <c r="K359" s="294">
        <v>0.9</v>
      </c>
      <c r="L359" s="267">
        <v>1</v>
      </c>
      <c r="M359" s="267">
        <v>1</v>
      </c>
      <c r="N359" s="267">
        <v>1</v>
      </c>
      <c r="O359" s="332">
        <v>829</v>
      </c>
      <c r="P359" s="266">
        <v>796</v>
      </c>
      <c r="Q359" s="266">
        <v>29</v>
      </c>
      <c r="R359" s="264">
        <v>24</v>
      </c>
      <c r="S359" s="264">
        <v>26</v>
      </c>
      <c r="T359" s="267">
        <v>0.960193003618818</v>
      </c>
      <c r="U359" s="267">
        <v>1</v>
      </c>
      <c r="V359" s="268">
        <v>0.96</v>
      </c>
      <c r="W359" s="268">
        <v>1</v>
      </c>
      <c r="X359" s="295">
        <v>0.04</v>
      </c>
      <c r="Y359" s="271">
        <v>204</v>
      </c>
      <c r="Z359" s="333">
        <v>199</v>
      </c>
      <c r="AA359" s="333">
        <v>195</v>
      </c>
      <c r="AB359" s="333">
        <v>187</v>
      </c>
      <c r="AC359" s="334">
        <v>0.975490196078431</v>
      </c>
      <c r="AD359" s="268">
        <v>0.958974358974359</v>
      </c>
      <c r="AE359" s="295">
        <v>0.0165158371040723</v>
      </c>
    </row>
    <row r="360" spans="1:31">
      <c r="A360" s="315" t="s">
        <v>496</v>
      </c>
      <c r="B360" s="339" t="s">
        <v>3334</v>
      </c>
      <c r="C360" s="293" t="s">
        <v>669</v>
      </c>
      <c r="D360" s="339" t="s">
        <v>670</v>
      </c>
      <c r="E360" s="266">
        <v>0</v>
      </c>
      <c r="F360" s="266">
        <v>0</v>
      </c>
      <c r="G360" s="264">
        <v>0</v>
      </c>
      <c r="H360" s="264">
        <v>0</v>
      </c>
      <c r="I360" s="264">
        <v>0</v>
      </c>
      <c r="J360" s="264">
        <v>0</v>
      </c>
      <c r="K360" s="294">
        <v>0.9</v>
      </c>
      <c r="L360" s="267">
        <v>0</v>
      </c>
      <c r="M360" s="267">
        <v>0</v>
      </c>
      <c r="N360" s="267">
        <v>0</v>
      </c>
      <c r="O360" s="332">
        <v>0</v>
      </c>
      <c r="P360" s="266">
        <v>0</v>
      </c>
      <c r="Q360" s="266">
        <v>0</v>
      </c>
      <c r="R360" s="264">
        <v>0</v>
      </c>
      <c r="S360" s="264">
        <v>0</v>
      </c>
      <c r="T360" s="267">
        <v>0</v>
      </c>
      <c r="U360" s="267">
        <v>0</v>
      </c>
      <c r="V360" s="268">
        <v>0</v>
      </c>
      <c r="W360" s="268">
        <v>0</v>
      </c>
      <c r="X360" s="295">
        <v>0</v>
      </c>
      <c r="Y360" s="271">
        <v>0</v>
      </c>
      <c r="Z360" s="333">
        <v>0</v>
      </c>
      <c r="AA360" s="333">
        <v>0</v>
      </c>
      <c r="AB360" s="333">
        <v>0</v>
      </c>
      <c r="AC360" s="334">
        <v>0</v>
      </c>
      <c r="AD360" s="268">
        <v>0</v>
      </c>
      <c r="AE360" s="295">
        <v>0</v>
      </c>
    </row>
    <row r="361" spans="1:31">
      <c r="A361" s="315" t="s">
        <v>671</v>
      </c>
      <c r="B361" s="339" t="s">
        <v>3335</v>
      </c>
      <c r="C361" s="293" t="s">
        <v>673</v>
      </c>
      <c r="D361" s="339" t="s">
        <v>674</v>
      </c>
      <c r="E361" s="266">
        <v>98</v>
      </c>
      <c r="F361" s="266">
        <v>93</v>
      </c>
      <c r="G361" s="264">
        <v>81</v>
      </c>
      <c r="H361" s="264">
        <v>74</v>
      </c>
      <c r="I361" s="264">
        <v>80</v>
      </c>
      <c r="J361" s="264">
        <v>71</v>
      </c>
      <c r="K361" s="294">
        <v>0.9</v>
      </c>
      <c r="L361" s="267">
        <v>0.948979591836735</v>
      </c>
      <c r="M361" s="267">
        <v>0.91358024691358</v>
      </c>
      <c r="N361" s="267">
        <v>0.8875</v>
      </c>
      <c r="O361" s="332">
        <v>2607</v>
      </c>
      <c r="P361" s="266">
        <v>2375</v>
      </c>
      <c r="Q361" s="266">
        <v>89</v>
      </c>
      <c r="R361" s="264">
        <v>72</v>
      </c>
      <c r="S361" s="264">
        <v>67</v>
      </c>
      <c r="T361" s="267">
        <v>0.911008822401227</v>
      </c>
      <c r="U361" s="267">
        <v>0.908163265306122</v>
      </c>
      <c r="V361" s="268">
        <v>0.888888888888889</v>
      </c>
      <c r="W361" s="268">
        <v>0.8375</v>
      </c>
      <c r="X361" s="295">
        <v>0.0192743764172336</v>
      </c>
      <c r="Y361" s="271">
        <v>628</v>
      </c>
      <c r="Z361" s="333">
        <v>553</v>
      </c>
      <c r="AA361" s="333">
        <v>618</v>
      </c>
      <c r="AB361" s="333">
        <v>575</v>
      </c>
      <c r="AC361" s="334">
        <v>0.880573248407643</v>
      </c>
      <c r="AD361" s="268">
        <v>0.93042071197411</v>
      </c>
      <c r="AE361" s="295">
        <v>-0.0498474635664667</v>
      </c>
    </row>
    <row r="362" spans="1:31">
      <c r="A362" s="315" t="s">
        <v>671</v>
      </c>
      <c r="B362" s="339" t="s">
        <v>3335</v>
      </c>
      <c r="C362" s="293" t="s">
        <v>675</v>
      </c>
      <c r="D362" s="339" t="s">
        <v>676</v>
      </c>
      <c r="E362" s="266">
        <v>0</v>
      </c>
      <c r="F362" s="266">
        <v>0</v>
      </c>
      <c r="G362" s="264">
        <v>0</v>
      </c>
      <c r="H362" s="264">
        <v>0</v>
      </c>
      <c r="I362" s="264">
        <v>0</v>
      </c>
      <c r="J362" s="264">
        <v>0</v>
      </c>
      <c r="K362" s="294">
        <v>0.9</v>
      </c>
      <c r="L362" s="267">
        <v>0</v>
      </c>
      <c r="M362" s="267">
        <v>0</v>
      </c>
      <c r="N362" s="267">
        <v>0</v>
      </c>
      <c r="O362" s="332">
        <v>0</v>
      </c>
      <c r="P362" s="266">
        <v>0</v>
      </c>
      <c r="Q362" s="266">
        <v>0</v>
      </c>
      <c r="R362" s="264">
        <v>0</v>
      </c>
      <c r="S362" s="264">
        <v>0</v>
      </c>
      <c r="T362" s="267">
        <v>0</v>
      </c>
      <c r="U362" s="267">
        <v>0</v>
      </c>
      <c r="V362" s="268">
        <v>0</v>
      </c>
      <c r="W362" s="268">
        <v>0</v>
      </c>
      <c r="X362" s="295">
        <v>0</v>
      </c>
      <c r="Y362" s="271">
        <v>0</v>
      </c>
      <c r="Z362" s="333">
        <v>0</v>
      </c>
      <c r="AA362" s="333">
        <v>0</v>
      </c>
      <c r="AB362" s="333">
        <v>0</v>
      </c>
      <c r="AC362" s="334">
        <v>0</v>
      </c>
      <c r="AD362" s="268">
        <v>0</v>
      </c>
      <c r="AE362" s="295">
        <v>0</v>
      </c>
    </row>
    <row r="363" spans="1:31">
      <c r="A363" s="315" t="s">
        <v>671</v>
      </c>
      <c r="B363" s="339" t="s">
        <v>3335</v>
      </c>
      <c r="C363" s="293" t="s">
        <v>677</v>
      </c>
      <c r="D363" s="339" t="s">
        <v>678</v>
      </c>
      <c r="E363" s="266">
        <v>105</v>
      </c>
      <c r="F363" s="266">
        <v>100</v>
      </c>
      <c r="G363" s="264">
        <v>93</v>
      </c>
      <c r="H363" s="264">
        <v>85</v>
      </c>
      <c r="I363" s="264">
        <v>89</v>
      </c>
      <c r="J363" s="264">
        <v>86</v>
      </c>
      <c r="K363" s="294">
        <v>0.9</v>
      </c>
      <c r="L363" s="267">
        <v>0.952380952380952</v>
      </c>
      <c r="M363" s="267">
        <v>0.913978494623656</v>
      </c>
      <c r="N363" s="267">
        <v>0.966292134831461</v>
      </c>
      <c r="O363" s="332">
        <v>3052</v>
      </c>
      <c r="P363" s="266">
        <v>2883</v>
      </c>
      <c r="Q363" s="266">
        <v>96</v>
      </c>
      <c r="R363" s="264">
        <v>84</v>
      </c>
      <c r="S363" s="264">
        <v>84</v>
      </c>
      <c r="T363" s="267">
        <v>0.944626474442988</v>
      </c>
      <c r="U363" s="267">
        <v>0.914285714285714</v>
      </c>
      <c r="V363" s="268">
        <v>0.903225806451613</v>
      </c>
      <c r="W363" s="268">
        <v>0.943820224719101</v>
      </c>
      <c r="X363" s="295">
        <v>0.0110599078341014</v>
      </c>
      <c r="Y363" s="271">
        <v>733</v>
      </c>
      <c r="Z363" s="333">
        <v>690</v>
      </c>
      <c r="AA363" s="333">
        <v>730</v>
      </c>
      <c r="AB363" s="333">
        <v>701</v>
      </c>
      <c r="AC363" s="334">
        <v>0.941336971350614</v>
      </c>
      <c r="AD363" s="268">
        <v>0.96027397260274</v>
      </c>
      <c r="AE363" s="295">
        <v>-0.0189370012521258</v>
      </c>
    </row>
    <row r="364" spans="1:31">
      <c r="A364" s="315" t="s">
        <v>671</v>
      </c>
      <c r="B364" s="339" t="s">
        <v>3335</v>
      </c>
      <c r="C364" s="293" t="s">
        <v>679</v>
      </c>
      <c r="D364" s="339" t="s">
        <v>680</v>
      </c>
      <c r="E364" s="266">
        <v>0</v>
      </c>
      <c r="F364" s="266">
        <v>0</v>
      </c>
      <c r="G364" s="264">
        <v>0</v>
      </c>
      <c r="H364" s="264">
        <v>0</v>
      </c>
      <c r="I364" s="264">
        <v>0</v>
      </c>
      <c r="J364" s="264">
        <v>0</v>
      </c>
      <c r="K364" s="294">
        <v>0.9</v>
      </c>
      <c r="L364" s="267">
        <v>0</v>
      </c>
      <c r="M364" s="267">
        <v>0</v>
      </c>
      <c r="N364" s="267">
        <v>0</v>
      </c>
      <c r="O364" s="332">
        <v>0</v>
      </c>
      <c r="P364" s="266">
        <v>0</v>
      </c>
      <c r="Q364" s="266">
        <v>0</v>
      </c>
      <c r="R364" s="264">
        <v>0</v>
      </c>
      <c r="S364" s="264">
        <v>0</v>
      </c>
      <c r="T364" s="267">
        <v>0</v>
      </c>
      <c r="U364" s="267">
        <v>0</v>
      </c>
      <c r="V364" s="268">
        <v>0</v>
      </c>
      <c r="W364" s="268">
        <v>0</v>
      </c>
      <c r="X364" s="295">
        <v>0</v>
      </c>
      <c r="Y364" s="271">
        <v>0</v>
      </c>
      <c r="Z364" s="333">
        <v>0</v>
      </c>
      <c r="AA364" s="333">
        <v>0</v>
      </c>
      <c r="AB364" s="333">
        <v>0</v>
      </c>
      <c r="AC364" s="334">
        <v>0</v>
      </c>
      <c r="AD364" s="268">
        <v>0</v>
      </c>
      <c r="AE364" s="295">
        <v>0</v>
      </c>
    </row>
    <row r="365" spans="1:31">
      <c r="A365" s="315" t="s">
        <v>671</v>
      </c>
      <c r="B365" s="339" t="s">
        <v>3335</v>
      </c>
      <c r="C365" s="293" t="s">
        <v>681</v>
      </c>
      <c r="D365" s="339" t="s">
        <v>682</v>
      </c>
      <c r="E365" s="266">
        <v>85</v>
      </c>
      <c r="F365" s="266">
        <v>81</v>
      </c>
      <c r="G365" s="264">
        <v>79</v>
      </c>
      <c r="H365" s="264">
        <v>73</v>
      </c>
      <c r="I365" s="264">
        <v>75</v>
      </c>
      <c r="J365" s="264">
        <v>72</v>
      </c>
      <c r="K365" s="294">
        <v>0.9</v>
      </c>
      <c r="L365" s="267">
        <v>0.952941176470588</v>
      </c>
      <c r="M365" s="267">
        <v>0.924050632911392</v>
      </c>
      <c r="N365" s="267">
        <v>0.96</v>
      </c>
      <c r="O365" s="332">
        <v>2554</v>
      </c>
      <c r="P365" s="266">
        <v>2415</v>
      </c>
      <c r="Q365" s="266">
        <v>78</v>
      </c>
      <c r="R365" s="264">
        <v>70</v>
      </c>
      <c r="S365" s="264">
        <v>67</v>
      </c>
      <c r="T365" s="267">
        <v>0.945575567736883</v>
      </c>
      <c r="U365" s="267">
        <v>0.917647058823529</v>
      </c>
      <c r="V365" s="268">
        <v>0.886075949367089</v>
      </c>
      <c r="W365" s="268">
        <v>0.893333333333333</v>
      </c>
      <c r="X365" s="295">
        <v>0.0315711094564408</v>
      </c>
      <c r="Y365" s="271">
        <v>623</v>
      </c>
      <c r="Z365" s="333">
        <v>582</v>
      </c>
      <c r="AA365" s="333">
        <v>618</v>
      </c>
      <c r="AB365" s="333">
        <v>581</v>
      </c>
      <c r="AC365" s="334">
        <v>0.934189406099519</v>
      </c>
      <c r="AD365" s="268">
        <v>0.940129449838188</v>
      </c>
      <c r="AE365" s="295">
        <v>-0.00594004373866919</v>
      </c>
    </row>
    <row r="366" spans="1:31">
      <c r="A366" s="315" t="s">
        <v>671</v>
      </c>
      <c r="B366" s="339" t="s">
        <v>3335</v>
      </c>
      <c r="C366" s="293" t="s">
        <v>683</v>
      </c>
      <c r="D366" s="339" t="s">
        <v>684</v>
      </c>
      <c r="E366" s="266">
        <v>41</v>
      </c>
      <c r="F366" s="266">
        <v>41</v>
      </c>
      <c r="G366" s="264">
        <v>40</v>
      </c>
      <c r="H366" s="264">
        <v>39</v>
      </c>
      <c r="I366" s="264">
        <v>36</v>
      </c>
      <c r="J366" s="264">
        <v>35</v>
      </c>
      <c r="K366" s="294">
        <v>0.9</v>
      </c>
      <c r="L366" s="267">
        <v>1</v>
      </c>
      <c r="M366" s="267">
        <v>0.975</v>
      </c>
      <c r="N366" s="267">
        <v>0.972222222222222</v>
      </c>
      <c r="O366" s="332">
        <v>1184</v>
      </c>
      <c r="P366" s="266">
        <v>1152</v>
      </c>
      <c r="Q366" s="266">
        <v>40</v>
      </c>
      <c r="R366" s="264">
        <v>39</v>
      </c>
      <c r="S366" s="264">
        <v>34</v>
      </c>
      <c r="T366" s="267">
        <v>0.972972972972973</v>
      </c>
      <c r="U366" s="267">
        <v>0.975609756097561</v>
      </c>
      <c r="V366" s="268">
        <v>0.975</v>
      </c>
      <c r="W366" s="268">
        <v>0.944444444444444</v>
      </c>
      <c r="X366" s="295">
        <v>0.000609756097560976</v>
      </c>
      <c r="Y366" s="271">
        <v>286</v>
      </c>
      <c r="Z366" s="333">
        <v>276</v>
      </c>
      <c r="AA366" s="333">
        <v>287</v>
      </c>
      <c r="AB366" s="333">
        <v>282</v>
      </c>
      <c r="AC366" s="334">
        <v>0.965034965034965</v>
      </c>
      <c r="AD366" s="268">
        <v>0.982578397212544</v>
      </c>
      <c r="AE366" s="295">
        <v>-0.0175434321775786</v>
      </c>
    </row>
    <row r="367" spans="1:31">
      <c r="A367" s="315" t="s">
        <v>671</v>
      </c>
      <c r="B367" s="339" t="s">
        <v>3335</v>
      </c>
      <c r="C367" s="293" t="s">
        <v>685</v>
      </c>
      <c r="D367" s="339" t="s">
        <v>686</v>
      </c>
      <c r="E367" s="266">
        <v>32</v>
      </c>
      <c r="F367" s="266">
        <v>30</v>
      </c>
      <c r="G367" s="264">
        <v>32</v>
      </c>
      <c r="H367" s="264">
        <v>31</v>
      </c>
      <c r="I367" s="264">
        <v>31</v>
      </c>
      <c r="J367" s="264">
        <v>31</v>
      </c>
      <c r="K367" s="294">
        <v>0.9</v>
      </c>
      <c r="L367" s="267">
        <v>0.9375</v>
      </c>
      <c r="M367" s="267">
        <v>0.96875</v>
      </c>
      <c r="N367" s="267">
        <v>1</v>
      </c>
      <c r="O367" s="332">
        <v>1031</v>
      </c>
      <c r="P367" s="266">
        <v>995</v>
      </c>
      <c r="Q367" s="266">
        <v>30</v>
      </c>
      <c r="R367" s="264">
        <v>31</v>
      </c>
      <c r="S367" s="264">
        <v>31</v>
      </c>
      <c r="T367" s="267">
        <v>0.965082444228904</v>
      </c>
      <c r="U367" s="267">
        <v>0.9375</v>
      </c>
      <c r="V367" s="268">
        <v>0.96875</v>
      </c>
      <c r="W367" s="268">
        <v>1</v>
      </c>
      <c r="X367" s="295">
        <v>-0.03125</v>
      </c>
      <c r="Y367" s="271">
        <v>245</v>
      </c>
      <c r="Z367" s="333">
        <v>238</v>
      </c>
      <c r="AA367" s="333">
        <v>249</v>
      </c>
      <c r="AB367" s="333">
        <v>244</v>
      </c>
      <c r="AC367" s="334">
        <v>0.971428571428571</v>
      </c>
      <c r="AD367" s="268">
        <v>0.979919678714859</v>
      </c>
      <c r="AE367" s="295">
        <v>-0.00849110728628799</v>
      </c>
    </row>
    <row r="368" spans="1:31">
      <c r="A368" s="315" t="s">
        <v>671</v>
      </c>
      <c r="B368" s="339" t="s">
        <v>3335</v>
      </c>
      <c r="C368" s="293" t="s">
        <v>687</v>
      </c>
      <c r="D368" s="339" t="s">
        <v>688</v>
      </c>
      <c r="E368" s="266">
        <v>56</v>
      </c>
      <c r="F368" s="266">
        <v>55</v>
      </c>
      <c r="G368" s="264">
        <v>48</v>
      </c>
      <c r="H368" s="264">
        <v>45</v>
      </c>
      <c r="I368" s="264">
        <v>50</v>
      </c>
      <c r="J368" s="264">
        <v>46</v>
      </c>
      <c r="K368" s="294">
        <v>0.9</v>
      </c>
      <c r="L368" s="267">
        <v>0.982142857142857</v>
      </c>
      <c r="M368" s="267">
        <v>0.9375</v>
      </c>
      <c r="N368" s="267">
        <v>0.92</v>
      </c>
      <c r="O368" s="332">
        <v>1572</v>
      </c>
      <c r="P368" s="266">
        <v>1491</v>
      </c>
      <c r="Q368" s="266">
        <v>54</v>
      </c>
      <c r="R368" s="264">
        <v>45</v>
      </c>
      <c r="S368" s="264">
        <v>44</v>
      </c>
      <c r="T368" s="267">
        <v>0.948473282442748</v>
      </c>
      <c r="U368" s="267">
        <v>0.964285714285714</v>
      </c>
      <c r="V368" s="268">
        <v>0.9375</v>
      </c>
      <c r="W368" s="268">
        <v>0.88</v>
      </c>
      <c r="X368" s="295">
        <v>0.0267857142857143</v>
      </c>
      <c r="Y368" s="271">
        <v>375</v>
      </c>
      <c r="Z368" s="333">
        <v>353</v>
      </c>
      <c r="AA368" s="333">
        <v>378</v>
      </c>
      <c r="AB368" s="333">
        <v>363</v>
      </c>
      <c r="AC368" s="334">
        <v>0.941333333333333</v>
      </c>
      <c r="AD368" s="268">
        <v>0.96031746031746</v>
      </c>
      <c r="AE368" s="295">
        <v>-0.018984126984127</v>
      </c>
    </row>
    <row r="369" spans="1:31">
      <c r="A369" s="315" t="s">
        <v>671</v>
      </c>
      <c r="B369" s="339" t="s">
        <v>3335</v>
      </c>
      <c r="C369" s="293" t="s">
        <v>689</v>
      </c>
      <c r="D369" s="339" t="s">
        <v>690</v>
      </c>
      <c r="E369" s="266">
        <v>84</v>
      </c>
      <c r="F369" s="266">
        <v>80</v>
      </c>
      <c r="G369" s="264">
        <v>68</v>
      </c>
      <c r="H369" s="264">
        <v>66</v>
      </c>
      <c r="I369" s="264">
        <v>75</v>
      </c>
      <c r="J369" s="264">
        <v>69</v>
      </c>
      <c r="K369" s="294">
        <v>0.9</v>
      </c>
      <c r="L369" s="267">
        <v>0.952380952380952</v>
      </c>
      <c r="M369" s="267">
        <v>0.970588235294118</v>
      </c>
      <c r="N369" s="267">
        <v>0.92</v>
      </c>
      <c r="O369" s="332">
        <v>2310</v>
      </c>
      <c r="P369" s="266">
        <v>2215</v>
      </c>
      <c r="Q369" s="266">
        <v>80</v>
      </c>
      <c r="R369" s="264">
        <v>66</v>
      </c>
      <c r="S369" s="264">
        <v>69</v>
      </c>
      <c r="T369" s="267">
        <v>0.958874458874459</v>
      </c>
      <c r="U369" s="267">
        <v>0.952380952380952</v>
      </c>
      <c r="V369" s="268">
        <v>0.970588235294118</v>
      </c>
      <c r="W369" s="268">
        <v>0.92</v>
      </c>
      <c r="X369" s="295">
        <v>-0.0182072829131653</v>
      </c>
      <c r="Y369" s="271">
        <v>558</v>
      </c>
      <c r="Z369" s="333">
        <v>530</v>
      </c>
      <c r="AA369" s="333">
        <v>562</v>
      </c>
      <c r="AB369" s="333">
        <v>545</v>
      </c>
      <c r="AC369" s="334">
        <v>0.949820788530466</v>
      </c>
      <c r="AD369" s="268">
        <v>0.969750889679715</v>
      </c>
      <c r="AE369" s="295">
        <v>-0.0199301011492494</v>
      </c>
    </row>
    <row r="370" spans="1:31">
      <c r="A370" s="315" t="s">
        <v>671</v>
      </c>
      <c r="B370" s="339" t="s">
        <v>3335</v>
      </c>
      <c r="C370" s="293" t="s">
        <v>691</v>
      </c>
      <c r="D370" s="339" t="s">
        <v>692</v>
      </c>
      <c r="E370" s="266">
        <v>0</v>
      </c>
      <c r="F370" s="266">
        <v>0</v>
      </c>
      <c r="G370" s="264">
        <v>0</v>
      </c>
      <c r="H370" s="264">
        <v>0</v>
      </c>
      <c r="I370" s="264">
        <v>0</v>
      </c>
      <c r="J370" s="264">
        <v>0</v>
      </c>
      <c r="K370" s="294">
        <v>0.9</v>
      </c>
      <c r="L370" s="267">
        <v>0</v>
      </c>
      <c r="M370" s="267">
        <v>0</v>
      </c>
      <c r="N370" s="267">
        <v>0</v>
      </c>
      <c r="O370" s="332">
        <v>0</v>
      </c>
      <c r="P370" s="266">
        <v>0</v>
      </c>
      <c r="Q370" s="266">
        <v>0</v>
      </c>
      <c r="R370" s="264">
        <v>0</v>
      </c>
      <c r="S370" s="264">
        <v>0</v>
      </c>
      <c r="T370" s="267">
        <v>0</v>
      </c>
      <c r="U370" s="267">
        <v>0</v>
      </c>
      <c r="V370" s="268">
        <v>0</v>
      </c>
      <c r="W370" s="268">
        <v>0</v>
      </c>
      <c r="X370" s="295">
        <v>0</v>
      </c>
      <c r="Y370" s="271">
        <v>0</v>
      </c>
      <c r="Z370" s="333">
        <v>0</v>
      </c>
      <c r="AA370" s="333">
        <v>0</v>
      </c>
      <c r="AB370" s="333">
        <v>0</v>
      </c>
      <c r="AC370" s="334">
        <v>0</v>
      </c>
      <c r="AD370" s="268">
        <v>0</v>
      </c>
      <c r="AE370" s="295">
        <v>0</v>
      </c>
    </row>
    <row r="371" spans="1:31">
      <c r="A371" s="315" t="s">
        <v>671</v>
      </c>
      <c r="B371" s="339" t="s">
        <v>3335</v>
      </c>
      <c r="C371" s="293" t="s">
        <v>693</v>
      </c>
      <c r="D371" s="339" t="s">
        <v>694</v>
      </c>
      <c r="E371" s="266">
        <v>128</v>
      </c>
      <c r="F371" s="266">
        <v>120</v>
      </c>
      <c r="G371" s="264">
        <v>113</v>
      </c>
      <c r="H371" s="264">
        <v>106</v>
      </c>
      <c r="I371" s="264">
        <v>122</v>
      </c>
      <c r="J371" s="264">
        <v>112</v>
      </c>
      <c r="K371" s="294">
        <v>0.9</v>
      </c>
      <c r="L371" s="267">
        <v>0.9375</v>
      </c>
      <c r="M371" s="267">
        <v>0.938053097345133</v>
      </c>
      <c r="N371" s="267">
        <v>0.918032786885246</v>
      </c>
      <c r="O371" s="332">
        <v>3645</v>
      </c>
      <c r="P371" s="266">
        <v>3282</v>
      </c>
      <c r="Q371" s="266">
        <v>118</v>
      </c>
      <c r="R371" s="264">
        <v>100</v>
      </c>
      <c r="S371" s="264">
        <v>102</v>
      </c>
      <c r="T371" s="267">
        <v>0.900411522633745</v>
      </c>
      <c r="U371" s="267">
        <v>0.921875</v>
      </c>
      <c r="V371" s="268">
        <v>0.884955752212389</v>
      </c>
      <c r="W371" s="268">
        <v>0.836065573770492</v>
      </c>
      <c r="X371" s="295">
        <v>0.0369192477876106</v>
      </c>
      <c r="Y371" s="271">
        <v>876</v>
      </c>
      <c r="Z371" s="333">
        <v>785</v>
      </c>
      <c r="AA371" s="333">
        <v>875</v>
      </c>
      <c r="AB371" s="333">
        <v>803</v>
      </c>
      <c r="AC371" s="334">
        <v>0.896118721461187</v>
      </c>
      <c r="AD371" s="268">
        <v>0.917714285714286</v>
      </c>
      <c r="AE371" s="295">
        <v>-0.0215955642530985</v>
      </c>
    </row>
    <row r="372" spans="1:31">
      <c r="A372" s="315" t="s">
        <v>671</v>
      </c>
      <c r="B372" s="339" t="s">
        <v>3335</v>
      </c>
      <c r="C372" s="293" t="s">
        <v>695</v>
      </c>
      <c r="D372" s="339" t="s">
        <v>696</v>
      </c>
      <c r="E372" s="266">
        <v>60</v>
      </c>
      <c r="F372" s="266">
        <v>60</v>
      </c>
      <c r="G372" s="264">
        <v>49</v>
      </c>
      <c r="H372" s="264">
        <v>48</v>
      </c>
      <c r="I372" s="264">
        <v>54</v>
      </c>
      <c r="J372" s="264">
        <v>54</v>
      </c>
      <c r="K372" s="294">
        <v>0.9</v>
      </c>
      <c r="L372" s="267">
        <v>1</v>
      </c>
      <c r="M372" s="267">
        <v>0.979591836734694</v>
      </c>
      <c r="N372" s="267">
        <v>1</v>
      </c>
      <c r="O372" s="332">
        <v>1657</v>
      </c>
      <c r="P372" s="266">
        <v>1597</v>
      </c>
      <c r="Q372" s="266">
        <v>60</v>
      </c>
      <c r="R372" s="264">
        <v>48</v>
      </c>
      <c r="S372" s="264">
        <v>52</v>
      </c>
      <c r="T372" s="267">
        <v>0.963789981894991</v>
      </c>
      <c r="U372" s="267">
        <v>1</v>
      </c>
      <c r="V372" s="268">
        <v>0.979591836734694</v>
      </c>
      <c r="W372" s="268">
        <v>0.962962962962963</v>
      </c>
      <c r="X372" s="295">
        <v>0.0204081632653061</v>
      </c>
      <c r="Y372" s="271">
        <v>395</v>
      </c>
      <c r="Z372" s="333">
        <v>385</v>
      </c>
      <c r="AA372" s="333">
        <v>390</v>
      </c>
      <c r="AB372" s="333">
        <v>373</v>
      </c>
      <c r="AC372" s="334">
        <v>0.974683544303797</v>
      </c>
      <c r="AD372" s="268">
        <v>0.956410256410256</v>
      </c>
      <c r="AE372" s="295">
        <v>0.018273287893541</v>
      </c>
    </row>
    <row r="373" spans="1:31">
      <c r="A373" s="315" t="s">
        <v>671</v>
      </c>
      <c r="B373" s="339" t="s">
        <v>3335</v>
      </c>
      <c r="C373" s="293" t="s">
        <v>697</v>
      </c>
      <c r="D373" s="339" t="s">
        <v>698</v>
      </c>
      <c r="E373" s="266">
        <v>0</v>
      </c>
      <c r="F373" s="266">
        <v>0</v>
      </c>
      <c r="G373" s="264">
        <v>0</v>
      </c>
      <c r="H373" s="264">
        <v>0</v>
      </c>
      <c r="I373" s="264">
        <v>0</v>
      </c>
      <c r="J373" s="264">
        <v>0</v>
      </c>
      <c r="K373" s="294">
        <v>0.9</v>
      </c>
      <c r="L373" s="267">
        <v>0</v>
      </c>
      <c r="M373" s="267">
        <v>0</v>
      </c>
      <c r="N373" s="267">
        <v>0</v>
      </c>
      <c r="O373" s="332">
        <v>0</v>
      </c>
      <c r="P373" s="266">
        <v>0</v>
      </c>
      <c r="Q373" s="266">
        <v>0</v>
      </c>
      <c r="R373" s="264">
        <v>0</v>
      </c>
      <c r="S373" s="264">
        <v>0</v>
      </c>
      <c r="T373" s="267">
        <v>0</v>
      </c>
      <c r="U373" s="267">
        <v>0</v>
      </c>
      <c r="V373" s="268">
        <v>0</v>
      </c>
      <c r="W373" s="268">
        <v>0</v>
      </c>
      <c r="X373" s="295">
        <v>0</v>
      </c>
      <c r="Y373" s="271">
        <v>0</v>
      </c>
      <c r="Z373" s="333">
        <v>0</v>
      </c>
      <c r="AA373" s="333">
        <v>0</v>
      </c>
      <c r="AB373" s="333">
        <v>0</v>
      </c>
      <c r="AC373" s="334">
        <v>0</v>
      </c>
      <c r="AD373" s="268">
        <v>0</v>
      </c>
      <c r="AE373" s="295">
        <v>0</v>
      </c>
    </row>
    <row r="374" spans="1:31">
      <c r="A374" s="315" t="s">
        <v>671</v>
      </c>
      <c r="B374" s="339" t="s">
        <v>3335</v>
      </c>
      <c r="C374" s="293" t="s">
        <v>699</v>
      </c>
      <c r="D374" s="339" t="s">
        <v>700</v>
      </c>
      <c r="E374" s="266">
        <v>93</v>
      </c>
      <c r="F374" s="266">
        <v>91</v>
      </c>
      <c r="G374" s="264">
        <v>85</v>
      </c>
      <c r="H374" s="264">
        <v>84</v>
      </c>
      <c r="I374" s="264">
        <v>81</v>
      </c>
      <c r="J374" s="264">
        <v>81</v>
      </c>
      <c r="K374" s="294">
        <v>0.9</v>
      </c>
      <c r="L374" s="267">
        <v>0.978494623655914</v>
      </c>
      <c r="M374" s="267">
        <v>0.988235294117647</v>
      </c>
      <c r="N374" s="267">
        <v>1</v>
      </c>
      <c r="O374" s="332">
        <v>2577</v>
      </c>
      <c r="P374" s="266">
        <v>2505</v>
      </c>
      <c r="Q374" s="266">
        <v>90</v>
      </c>
      <c r="R374" s="264">
        <v>83</v>
      </c>
      <c r="S374" s="264">
        <v>81</v>
      </c>
      <c r="T374" s="267">
        <v>0.972060535506403</v>
      </c>
      <c r="U374" s="267">
        <v>0.967741935483871</v>
      </c>
      <c r="V374" s="268">
        <v>0.976470588235294</v>
      </c>
      <c r="W374" s="268">
        <v>1</v>
      </c>
      <c r="X374" s="295">
        <v>-0.00872865275142309</v>
      </c>
      <c r="Y374" s="271">
        <v>627</v>
      </c>
      <c r="Z374" s="333">
        <v>613</v>
      </c>
      <c r="AA374" s="333">
        <v>623</v>
      </c>
      <c r="AB374" s="333">
        <v>604</v>
      </c>
      <c r="AC374" s="334">
        <v>0.977671451355662</v>
      </c>
      <c r="AD374" s="268">
        <v>0.969502407704655</v>
      </c>
      <c r="AE374" s="295">
        <v>0.00816904365100701</v>
      </c>
    </row>
    <row r="375" spans="1:31">
      <c r="A375" s="315" t="s">
        <v>671</v>
      </c>
      <c r="B375" s="339" t="s">
        <v>3335</v>
      </c>
      <c r="C375" s="293" t="s">
        <v>701</v>
      </c>
      <c r="D375" s="339" t="s">
        <v>702</v>
      </c>
      <c r="E375" s="266">
        <v>0</v>
      </c>
      <c r="F375" s="266">
        <v>0</v>
      </c>
      <c r="G375" s="264">
        <v>0</v>
      </c>
      <c r="H375" s="264">
        <v>0</v>
      </c>
      <c r="I375" s="264">
        <v>0</v>
      </c>
      <c r="J375" s="264">
        <v>0</v>
      </c>
      <c r="K375" s="294">
        <v>0.9</v>
      </c>
      <c r="L375" s="267">
        <v>0</v>
      </c>
      <c r="M375" s="267">
        <v>0</v>
      </c>
      <c r="N375" s="267">
        <v>0</v>
      </c>
      <c r="O375" s="332">
        <v>0</v>
      </c>
      <c r="P375" s="266">
        <v>0</v>
      </c>
      <c r="Q375" s="266">
        <v>0</v>
      </c>
      <c r="R375" s="264">
        <v>0</v>
      </c>
      <c r="S375" s="264">
        <v>0</v>
      </c>
      <c r="T375" s="267">
        <v>0</v>
      </c>
      <c r="U375" s="267">
        <v>0</v>
      </c>
      <c r="V375" s="268">
        <v>0</v>
      </c>
      <c r="W375" s="268">
        <v>0</v>
      </c>
      <c r="X375" s="295">
        <v>0</v>
      </c>
      <c r="Y375" s="271">
        <v>0</v>
      </c>
      <c r="Z375" s="333">
        <v>0</v>
      </c>
      <c r="AA375" s="333">
        <v>0</v>
      </c>
      <c r="AB375" s="333">
        <v>0</v>
      </c>
      <c r="AC375" s="334">
        <v>0</v>
      </c>
      <c r="AD375" s="268">
        <v>0</v>
      </c>
      <c r="AE375" s="295">
        <v>0</v>
      </c>
    </row>
    <row r="376" spans="1:31">
      <c r="A376" s="315" t="s">
        <v>671</v>
      </c>
      <c r="B376" s="339" t="s">
        <v>3335</v>
      </c>
      <c r="C376" s="293" t="s">
        <v>703</v>
      </c>
      <c r="D376" s="339" t="s">
        <v>704</v>
      </c>
      <c r="E376" s="266">
        <v>61</v>
      </c>
      <c r="F376" s="266">
        <v>56</v>
      </c>
      <c r="G376" s="264">
        <v>53</v>
      </c>
      <c r="H376" s="264">
        <v>51</v>
      </c>
      <c r="I376" s="264">
        <v>57</v>
      </c>
      <c r="J376" s="264">
        <v>53</v>
      </c>
      <c r="K376" s="294">
        <v>0.9</v>
      </c>
      <c r="L376" s="267">
        <v>0.918032786885246</v>
      </c>
      <c r="M376" s="267">
        <v>0.962264150943396</v>
      </c>
      <c r="N376" s="267">
        <v>0.929824561403509</v>
      </c>
      <c r="O376" s="332">
        <v>1657</v>
      </c>
      <c r="P376" s="266">
        <v>1553</v>
      </c>
      <c r="Q376" s="266">
        <v>54</v>
      </c>
      <c r="R376" s="264">
        <v>48</v>
      </c>
      <c r="S376" s="264">
        <v>51</v>
      </c>
      <c r="T376" s="267">
        <v>0.937235968617984</v>
      </c>
      <c r="U376" s="267">
        <v>0.885245901639344</v>
      </c>
      <c r="V376" s="268">
        <v>0.905660377358491</v>
      </c>
      <c r="W376" s="268">
        <v>0.894736842105263</v>
      </c>
      <c r="X376" s="295">
        <v>-0.0204144757191463</v>
      </c>
      <c r="Y376" s="271">
        <v>401</v>
      </c>
      <c r="Z376" s="333">
        <v>372</v>
      </c>
      <c r="AA376" s="333">
        <v>401</v>
      </c>
      <c r="AB376" s="333">
        <v>377</v>
      </c>
      <c r="AC376" s="334">
        <v>0.927680798004987</v>
      </c>
      <c r="AD376" s="268">
        <v>0.940149625935162</v>
      </c>
      <c r="AE376" s="295">
        <v>-0.0124688279301746</v>
      </c>
    </row>
    <row r="377" spans="1:31">
      <c r="A377" s="315" t="s">
        <v>671</v>
      </c>
      <c r="B377" s="339" t="s">
        <v>3335</v>
      </c>
      <c r="C377" s="293" t="s">
        <v>705</v>
      </c>
      <c r="D377" s="339" t="s">
        <v>706</v>
      </c>
      <c r="E377" s="266">
        <v>0</v>
      </c>
      <c r="F377" s="266">
        <v>0</v>
      </c>
      <c r="G377" s="264">
        <v>0</v>
      </c>
      <c r="H377" s="264">
        <v>0</v>
      </c>
      <c r="I377" s="264">
        <v>0</v>
      </c>
      <c r="J377" s="264">
        <v>0</v>
      </c>
      <c r="K377" s="294">
        <v>0.9</v>
      </c>
      <c r="L377" s="267">
        <v>0</v>
      </c>
      <c r="M377" s="267">
        <v>0</v>
      </c>
      <c r="N377" s="267">
        <v>0</v>
      </c>
      <c r="O377" s="332">
        <v>0</v>
      </c>
      <c r="P377" s="266">
        <v>0</v>
      </c>
      <c r="Q377" s="266">
        <v>0</v>
      </c>
      <c r="R377" s="264">
        <v>0</v>
      </c>
      <c r="S377" s="264">
        <v>0</v>
      </c>
      <c r="T377" s="267">
        <v>0</v>
      </c>
      <c r="U377" s="267">
        <v>0</v>
      </c>
      <c r="V377" s="268">
        <v>0</v>
      </c>
      <c r="W377" s="268">
        <v>0</v>
      </c>
      <c r="X377" s="295">
        <v>0</v>
      </c>
      <c r="Y377" s="271">
        <v>0</v>
      </c>
      <c r="Z377" s="333">
        <v>0</v>
      </c>
      <c r="AA377" s="333">
        <v>0</v>
      </c>
      <c r="AB377" s="333">
        <v>0</v>
      </c>
      <c r="AC377" s="334">
        <v>0</v>
      </c>
      <c r="AD377" s="268">
        <v>0</v>
      </c>
      <c r="AE377" s="295">
        <v>0</v>
      </c>
    </row>
    <row r="378" spans="1:31">
      <c r="A378" s="315" t="s">
        <v>671</v>
      </c>
      <c r="B378" s="339" t="s">
        <v>3335</v>
      </c>
      <c r="C378" s="293" t="s">
        <v>707</v>
      </c>
      <c r="D378" s="339" t="s">
        <v>708</v>
      </c>
      <c r="E378" s="266">
        <v>77</v>
      </c>
      <c r="F378" s="266">
        <v>73</v>
      </c>
      <c r="G378" s="264">
        <v>58</v>
      </c>
      <c r="H378" s="264">
        <v>54</v>
      </c>
      <c r="I378" s="264">
        <v>71</v>
      </c>
      <c r="J378" s="264">
        <v>62</v>
      </c>
      <c r="K378" s="294">
        <v>0.9</v>
      </c>
      <c r="L378" s="267">
        <v>0.948051948051948</v>
      </c>
      <c r="M378" s="267">
        <v>0.931034482758621</v>
      </c>
      <c r="N378" s="267">
        <v>0.873239436619718</v>
      </c>
      <c r="O378" s="332">
        <v>2257</v>
      </c>
      <c r="P378" s="266">
        <v>2097</v>
      </c>
      <c r="Q378" s="266">
        <v>71</v>
      </c>
      <c r="R378" s="264">
        <v>54</v>
      </c>
      <c r="S378" s="264">
        <v>61</v>
      </c>
      <c r="T378" s="267">
        <v>0.929109437306159</v>
      </c>
      <c r="U378" s="267">
        <v>0.922077922077922</v>
      </c>
      <c r="V378" s="268">
        <v>0.931034482758621</v>
      </c>
      <c r="W378" s="268">
        <v>0.859154929577465</v>
      </c>
      <c r="X378" s="295">
        <v>-0.00895656068069861</v>
      </c>
      <c r="Y378" s="271">
        <v>532</v>
      </c>
      <c r="Z378" s="333">
        <v>493</v>
      </c>
      <c r="AA378" s="333">
        <v>553</v>
      </c>
      <c r="AB378" s="333">
        <v>509</v>
      </c>
      <c r="AC378" s="334">
        <v>0.926691729323308</v>
      </c>
      <c r="AD378" s="268">
        <v>0.920433996383363</v>
      </c>
      <c r="AE378" s="295">
        <v>0.0062577329399448</v>
      </c>
    </row>
    <row r="379" spans="1:31">
      <c r="A379" s="315" t="s">
        <v>671</v>
      </c>
      <c r="B379" s="339" t="s">
        <v>3335</v>
      </c>
      <c r="C379" s="293" t="s">
        <v>709</v>
      </c>
      <c r="D379" s="339" t="s">
        <v>710</v>
      </c>
      <c r="E379" s="266">
        <v>0</v>
      </c>
      <c r="F379" s="266">
        <v>0</v>
      </c>
      <c r="G379" s="264">
        <v>0</v>
      </c>
      <c r="H379" s="264">
        <v>0</v>
      </c>
      <c r="I379" s="264">
        <v>0</v>
      </c>
      <c r="J379" s="264">
        <v>0</v>
      </c>
      <c r="K379" s="294">
        <v>0.9</v>
      </c>
      <c r="L379" s="267">
        <v>0</v>
      </c>
      <c r="M379" s="267">
        <v>0</v>
      </c>
      <c r="N379" s="267">
        <v>0</v>
      </c>
      <c r="O379" s="332">
        <v>0</v>
      </c>
      <c r="P379" s="266">
        <v>0</v>
      </c>
      <c r="Q379" s="266">
        <v>0</v>
      </c>
      <c r="R379" s="264">
        <v>0</v>
      </c>
      <c r="S379" s="264">
        <v>0</v>
      </c>
      <c r="T379" s="267">
        <v>0</v>
      </c>
      <c r="U379" s="267">
        <v>0</v>
      </c>
      <c r="V379" s="268">
        <v>0</v>
      </c>
      <c r="W379" s="268">
        <v>0</v>
      </c>
      <c r="X379" s="295">
        <v>0</v>
      </c>
      <c r="Y379" s="271">
        <v>0</v>
      </c>
      <c r="Z379" s="333">
        <v>0</v>
      </c>
      <c r="AA379" s="333">
        <v>0</v>
      </c>
      <c r="AB379" s="333">
        <v>0</v>
      </c>
      <c r="AC379" s="334">
        <v>0</v>
      </c>
      <c r="AD379" s="268">
        <v>0</v>
      </c>
      <c r="AE379" s="295">
        <v>0</v>
      </c>
    </row>
    <row r="380" spans="1:31">
      <c r="A380" s="315" t="s">
        <v>671</v>
      </c>
      <c r="B380" s="339" t="s">
        <v>3335</v>
      </c>
      <c r="C380" s="293" t="s">
        <v>711</v>
      </c>
      <c r="D380" s="339" t="s">
        <v>712</v>
      </c>
      <c r="E380" s="266">
        <v>0</v>
      </c>
      <c r="F380" s="266">
        <v>0</v>
      </c>
      <c r="G380" s="264">
        <v>0</v>
      </c>
      <c r="H380" s="264">
        <v>0</v>
      </c>
      <c r="I380" s="264">
        <v>0</v>
      </c>
      <c r="J380" s="264">
        <v>0</v>
      </c>
      <c r="K380" s="294">
        <v>0.9</v>
      </c>
      <c r="L380" s="267">
        <v>0</v>
      </c>
      <c r="M380" s="267">
        <v>0</v>
      </c>
      <c r="N380" s="267">
        <v>0</v>
      </c>
      <c r="O380" s="332">
        <v>0</v>
      </c>
      <c r="P380" s="266">
        <v>0</v>
      </c>
      <c r="Q380" s="266">
        <v>0</v>
      </c>
      <c r="R380" s="264">
        <v>0</v>
      </c>
      <c r="S380" s="264">
        <v>0</v>
      </c>
      <c r="T380" s="267">
        <v>0</v>
      </c>
      <c r="U380" s="267">
        <v>0</v>
      </c>
      <c r="V380" s="268">
        <v>0</v>
      </c>
      <c r="W380" s="268">
        <v>0</v>
      </c>
      <c r="X380" s="295">
        <v>0</v>
      </c>
      <c r="Y380" s="271">
        <v>0</v>
      </c>
      <c r="Z380" s="333">
        <v>0</v>
      </c>
      <c r="AA380" s="333">
        <v>0</v>
      </c>
      <c r="AB380" s="333">
        <v>0</v>
      </c>
      <c r="AC380" s="334">
        <v>0</v>
      </c>
      <c r="AD380" s="268">
        <v>0</v>
      </c>
      <c r="AE380" s="295">
        <v>0</v>
      </c>
    </row>
    <row r="381" spans="1:31">
      <c r="A381" s="315" t="s">
        <v>671</v>
      </c>
      <c r="B381" s="339" t="s">
        <v>3335</v>
      </c>
      <c r="C381" s="293" t="s">
        <v>713</v>
      </c>
      <c r="D381" s="339" t="s">
        <v>714</v>
      </c>
      <c r="E381" s="266">
        <v>0</v>
      </c>
      <c r="F381" s="266">
        <v>0</v>
      </c>
      <c r="G381" s="264">
        <v>0</v>
      </c>
      <c r="H381" s="264">
        <v>0</v>
      </c>
      <c r="I381" s="264">
        <v>0</v>
      </c>
      <c r="J381" s="264">
        <v>0</v>
      </c>
      <c r="K381" s="294">
        <v>0.9</v>
      </c>
      <c r="L381" s="267">
        <v>0</v>
      </c>
      <c r="M381" s="267">
        <v>0</v>
      </c>
      <c r="N381" s="267">
        <v>0</v>
      </c>
      <c r="O381" s="332">
        <v>0</v>
      </c>
      <c r="P381" s="266">
        <v>0</v>
      </c>
      <c r="Q381" s="266">
        <v>0</v>
      </c>
      <c r="R381" s="264">
        <v>0</v>
      </c>
      <c r="S381" s="264">
        <v>0</v>
      </c>
      <c r="T381" s="267">
        <v>0</v>
      </c>
      <c r="U381" s="267">
        <v>0</v>
      </c>
      <c r="V381" s="268">
        <v>0</v>
      </c>
      <c r="W381" s="268">
        <v>0</v>
      </c>
      <c r="X381" s="295">
        <v>0</v>
      </c>
      <c r="Y381" s="271">
        <v>0</v>
      </c>
      <c r="Z381" s="333">
        <v>0</v>
      </c>
      <c r="AA381" s="333">
        <v>0</v>
      </c>
      <c r="AB381" s="333">
        <v>0</v>
      </c>
      <c r="AC381" s="334">
        <v>0</v>
      </c>
      <c r="AD381" s="268">
        <v>0</v>
      </c>
      <c r="AE381" s="295">
        <v>0</v>
      </c>
    </row>
    <row r="382" spans="1:31">
      <c r="A382" s="315" t="s">
        <v>671</v>
      </c>
      <c r="B382" s="339" t="s">
        <v>3335</v>
      </c>
      <c r="C382" s="293" t="s">
        <v>715</v>
      </c>
      <c r="D382" s="339" t="s">
        <v>716</v>
      </c>
      <c r="E382" s="266">
        <v>0</v>
      </c>
      <c r="F382" s="266">
        <v>0</v>
      </c>
      <c r="G382" s="264">
        <v>0</v>
      </c>
      <c r="H382" s="264">
        <v>0</v>
      </c>
      <c r="I382" s="264">
        <v>0</v>
      </c>
      <c r="J382" s="264">
        <v>0</v>
      </c>
      <c r="K382" s="294">
        <v>0.9</v>
      </c>
      <c r="L382" s="267">
        <v>0</v>
      </c>
      <c r="M382" s="267">
        <v>0</v>
      </c>
      <c r="N382" s="267">
        <v>0</v>
      </c>
      <c r="O382" s="332">
        <v>0</v>
      </c>
      <c r="P382" s="266">
        <v>0</v>
      </c>
      <c r="Q382" s="266">
        <v>0</v>
      </c>
      <c r="R382" s="264">
        <v>0</v>
      </c>
      <c r="S382" s="264">
        <v>0</v>
      </c>
      <c r="T382" s="267">
        <v>0</v>
      </c>
      <c r="U382" s="267">
        <v>0</v>
      </c>
      <c r="V382" s="268">
        <v>0</v>
      </c>
      <c r="W382" s="268">
        <v>0</v>
      </c>
      <c r="X382" s="295">
        <v>0</v>
      </c>
      <c r="Y382" s="271">
        <v>0</v>
      </c>
      <c r="Z382" s="333">
        <v>0</v>
      </c>
      <c r="AA382" s="333">
        <v>0</v>
      </c>
      <c r="AB382" s="333">
        <v>0</v>
      </c>
      <c r="AC382" s="334">
        <v>0</v>
      </c>
      <c r="AD382" s="268">
        <v>0</v>
      </c>
      <c r="AE382" s="295">
        <v>0</v>
      </c>
    </row>
    <row r="383" spans="1:31">
      <c r="A383" s="315" t="s">
        <v>671</v>
      </c>
      <c r="B383" s="339" t="s">
        <v>3335</v>
      </c>
      <c r="C383" s="293" t="s">
        <v>717</v>
      </c>
      <c r="D383" s="339" t="s">
        <v>718</v>
      </c>
      <c r="E383" s="266">
        <v>0</v>
      </c>
      <c r="F383" s="266">
        <v>0</v>
      </c>
      <c r="G383" s="264">
        <v>0</v>
      </c>
      <c r="H383" s="264">
        <v>0</v>
      </c>
      <c r="I383" s="264">
        <v>0</v>
      </c>
      <c r="J383" s="264">
        <v>0</v>
      </c>
      <c r="K383" s="294">
        <v>0.9</v>
      </c>
      <c r="L383" s="267">
        <v>0</v>
      </c>
      <c r="M383" s="267">
        <v>0</v>
      </c>
      <c r="N383" s="267">
        <v>0</v>
      </c>
      <c r="O383" s="332">
        <v>0</v>
      </c>
      <c r="P383" s="266">
        <v>0</v>
      </c>
      <c r="Q383" s="266">
        <v>0</v>
      </c>
      <c r="R383" s="264">
        <v>0</v>
      </c>
      <c r="S383" s="264">
        <v>0</v>
      </c>
      <c r="T383" s="267">
        <v>0</v>
      </c>
      <c r="U383" s="267">
        <v>0</v>
      </c>
      <c r="V383" s="268">
        <v>0</v>
      </c>
      <c r="W383" s="268">
        <v>0</v>
      </c>
      <c r="X383" s="295">
        <v>0</v>
      </c>
      <c r="Y383" s="271">
        <v>0</v>
      </c>
      <c r="Z383" s="333">
        <v>0</v>
      </c>
      <c r="AA383" s="333">
        <v>0</v>
      </c>
      <c r="AB383" s="333">
        <v>0</v>
      </c>
      <c r="AC383" s="334">
        <v>0</v>
      </c>
      <c r="AD383" s="268">
        <v>0</v>
      </c>
      <c r="AE383" s="295">
        <v>0</v>
      </c>
    </row>
    <row r="384" spans="1:31">
      <c r="A384" s="315" t="s">
        <v>719</v>
      </c>
      <c r="B384" s="339" t="s">
        <v>3336</v>
      </c>
      <c r="C384" s="293" t="s">
        <v>721</v>
      </c>
      <c r="D384" s="339" t="s">
        <v>722</v>
      </c>
      <c r="E384" s="266">
        <v>36</v>
      </c>
      <c r="F384" s="266">
        <v>33</v>
      </c>
      <c r="G384" s="264">
        <v>44</v>
      </c>
      <c r="H384" s="264">
        <v>41</v>
      </c>
      <c r="I384" s="264">
        <v>40</v>
      </c>
      <c r="J384" s="264">
        <v>37</v>
      </c>
      <c r="K384" s="294">
        <v>0.9</v>
      </c>
      <c r="L384" s="267">
        <v>0.916666666666667</v>
      </c>
      <c r="M384" s="267">
        <v>0.931818181818182</v>
      </c>
      <c r="N384" s="267">
        <v>0.925</v>
      </c>
      <c r="O384" s="332">
        <v>1211</v>
      </c>
      <c r="P384" s="266">
        <v>1126</v>
      </c>
      <c r="Q384" s="266">
        <v>32</v>
      </c>
      <c r="R384" s="264">
        <v>40</v>
      </c>
      <c r="S384" s="264">
        <v>36</v>
      </c>
      <c r="T384" s="267">
        <v>0.929810074318745</v>
      </c>
      <c r="U384" s="267">
        <v>0.888888888888889</v>
      </c>
      <c r="V384" s="268">
        <v>0.909090909090909</v>
      </c>
      <c r="W384" s="268">
        <v>0.9</v>
      </c>
      <c r="X384" s="295">
        <v>-0.0202020202020202</v>
      </c>
      <c r="Y384" s="271">
        <v>290</v>
      </c>
      <c r="Z384" s="333">
        <v>269</v>
      </c>
      <c r="AA384" s="333">
        <v>292</v>
      </c>
      <c r="AB384" s="333">
        <v>270</v>
      </c>
      <c r="AC384" s="334">
        <v>0.927586206896552</v>
      </c>
      <c r="AD384" s="268">
        <v>0.924657534246575</v>
      </c>
      <c r="AE384" s="295">
        <v>0.00292867264997632</v>
      </c>
    </row>
    <row r="385" spans="1:31">
      <c r="A385" s="315" t="s">
        <v>719</v>
      </c>
      <c r="B385" s="339" t="s">
        <v>3336</v>
      </c>
      <c r="C385" s="293" t="s">
        <v>723</v>
      </c>
      <c r="D385" s="339" t="s">
        <v>723</v>
      </c>
      <c r="E385" s="266">
        <v>22</v>
      </c>
      <c r="F385" s="266">
        <v>22</v>
      </c>
      <c r="G385" s="264">
        <v>26</v>
      </c>
      <c r="H385" s="264">
        <v>26</v>
      </c>
      <c r="I385" s="264">
        <v>25</v>
      </c>
      <c r="J385" s="264">
        <v>25</v>
      </c>
      <c r="K385" s="294">
        <v>0.9</v>
      </c>
      <c r="L385" s="267">
        <v>1</v>
      </c>
      <c r="M385" s="267">
        <v>1</v>
      </c>
      <c r="N385" s="267">
        <v>1</v>
      </c>
      <c r="O385" s="332">
        <v>733</v>
      </c>
      <c r="P385" s="266">
        <v>723</v>
      </c>
      <c r="Q385" s="266">
        <v>22</v>
      </c>
      <c r="R385" s="264">
        <v>26</v>
      </c>
      <c r="S385" s="264">
        <v>25</v>
      </c>
      <c r="T385" s="267">
        <v>0.986357435197817</v>
      </c>
      <c r="U385" s="267">
        <v>1</v>
      </c>
      <c r="V385" s="268">
        <v>1</v>
      </c>
      <c r="W385" s="268">
        <v>1</v>
      </c>
      <c r="X385" s="295">
        <v>0</v>
      </c>
      <c r="Y385" s="271">
        <v>180</v>
      </c>
      <c r="Z385" s="333">
        <v>179</v>
      </c>
      <c r="AA385" s="333">
        <v>182</v>
      </c>
      <c r="AB385" s="333">
        <v>176</v>
      </c>
      <c r="AC385" s="334">
        <v>0.994444444444444</v>
      </c>
      <c r="AD385" s="268">
        <v>0.967032967032967</v>
      </c>
      <c r="AE385" s="295">
        <v>0.0274114774114774</v>
      </c>
    </row>
    <row r="386" spans="1:31">
      <c r="A386" s="315" t="s">
        <v>719</v>
      </c>
      <c r="B386" s="339" t="s">
        <v>3336</v>
      </c>
      <c r="C386" s="293" t="s">
        <v>724</v>
      </c>
      <c r="D386" s="339" t="s">
        <v>724</v>
      </c>
      <c r="E386" s="266">
        <v>38</v>
      </c>
      <c r="F386" s="266">
        <v>37</v>
      </c>
      <c r="G386" s="264">
        <v>48</v>
      </c>
      <c r="H386" s="264">
        <v>46</v>
      </c>
      <c r="I386" s="264">
        <v>41</v>
      </c>
      <c r="J386" s="264">
        <v>40</v>
      </c>
      <c r="K386" s="294">
        <v>0.9</v>
      </c>
      <c r="L386" s="267">
        <v>0.973684210526316</v>
      </c>
      <c r="M386" s="267">
        <v>0.958333333333333</v>
      </c>
      <c r="N386" s="267">
        <v>0.975609756097561</v>
      </c>
      <c r="O386" s="332">
        <v>1314</v>
      </c>
      <c r="P386" s="266">
        <v>1254</v>
      </c>
      <c r="Q386" s="266">
        <v>37</v>
      </c>
      <c r="R386" s="264">
        <v>46</v>
      </c>
      <c r="S386" s="264">
        <v>40</v>
      </c>
      <c r="T386" s="267">
        <v>0.954337899543379</v>
      </c>
      <c r="U386" s="267">
        <v>0.973684210526316</v>
      </c>
      <c r="V386" s="268">
        <v>0.958333333333333</v>
      </c>
      <c r="W386" s="268">
        <v>0.975609756097561</v>
      </c>
      <c r="X386" s="295">
        <v>0.0153508771929824</v>
      </c>
      <c r="Y386" s="271">
        <v>323</v>
      </c>
      <c r="Z386" s="333">
        <v>313</v>
      </c>
      <c r="AA386" s="333">
        <v>321</v>
      </c>
      <c r="AB386" s="333">
        <v>306</v>
      </c>
      <c r="AC386" s="334">
        <v>0.969040247678019</v>
      </c>
      <c r="AD386" s="268">
        <v>0.953271028037383</v>
      </c>
      <c r="AE386" s="295">
        <v>0.0157692196406354</v>
      </c>
    </row>
    <row r="387" spans="1:31">
      <c r="A387" s="315" t="s">
        <v>719</v>
      </c>
      <c r="B387" s="339" t="s">
        <v>3336</v>
      </c>
      <c r="C387" s="293" t="s">
        <v>725</v>
      </c>
      <c r="D387" s="339" t="s">
        <v>726</v>
      </c>
      <c r="E387" s="266">
        <v>41</v>
      </c>
      <c r="F387" s="266">
        <v>40</v>
      </c>
      <c r="G387" s="264">
        <v>50</v>
      </c>
      <c r="H387" s="264">
        <v>49</v>
      </c>
      <c r="I387" s="264">
        <v>45</v>
      </c>
      <c r="J387" s="264">
        <v>44</v>
      </c>
      <c r="K387" s="294">
        <v>0.9</v>
      </c>
      <c r="L387" s="267">
        <v>0.975609756097561</v>
      </c>
      <c r="M387" s="267">
        <v>0.98</v>
      </c>
      <c r="N387" s="267">
        <v>0.977777777777778</v>
      </c>
      <c r="O387" s="332">
        <v>1372</v>
      </c>
      <c r="P387" s="266">
        <v>1297</v>
      </c>
      <c r="Q387" s="266">
        <v>39</v>
      </c>
      <c r="R387" s="264">
        <v>46</v>
      </c>
      <c r="S387" s="264">
        <v>44</v>
      </c>
      <c r="T387" s="267">
        <v>0.94533527696793</v>
      </c>
      <c r="U387" s="267">
        <v>0.951219512195122</v>
      </c>
      <c r="V387" s="268">
        <v>0.92</v>
      </c>
      <c r="W387" s="268">
        <v>0.977777777777778</v>
      </c>
      <c r="X387" s="295">
        <v>0.0312195121951219</v>
      </c>
      <c r="Y387" s="271">
        <v>333</v>
      </c>
      <c r="Z387" s="333">
        <v>317</v>
      </c>
      <c r="AA387" s="333">
        <v>331</v>
      </c>
      <c r="AB387" s="333">
        <v>316</v>
      </c>
      <c r="AC387" s="334">
        <v>0.951951951951952</v>
      </c>
      <c r="AD387" s="268">
        <v>0.954682779456193</v>
      </c>
      <c r="AE387" s="295">
        <v>-0.00273082750424147</v>
      </c>
    </row>
    <row r="388" spans="1:31">
      <c r="A388" s="315" t="s">
        <v>719</v>
      </c>
      <c r="B388" s="339" t="s">
        <v>3336</v>
      </c>
      <c r="C388" s="293" t="s">
        <v>727</v>
      </c>
      <c r="D388" s="339" t="s">
        <v>728</v>
      </c>
      <c r="E388" s="266">
        <v>27</v>
      </c>
      <c r="F388" s="266">
        <v>25</v>
      </c>
      <c r="G388" s="264">
        <v>29</v>
      </c>
      <c r="H388" s="264">
        <v>27</v>
      </c>
      <c r="I388" s="264">
        <v>28</v>
      </c>
      <c r="J388" s="264">
        <v>27</v>
      </c>
      <c r="K388" s="294">
        <v>0.9</v>
      </c>
      <c r="L388" s="267">
        <v>0.925925925925926</v>
      </c>
      <c r="M388" s="267">
        <v>0.931034482758621</v>
      </c>
      <c r="N388" s="267">
        <v>0.964285714285714</v>
      </c>
      <c r="O388" s="332">
        <v>832</v>
      </c>
      <c r="P388" s="266">
        <v>806</v>
      </c>
      <c r="Q388" s="266">
        <v>25</v>
      </c>
      <c r="R388" s="264">
        <v>27</v>
      </c>
      <c r="S388" s="264">
        <v>27</v>
      </c>
      <c r="T388" s="267">
        <v>0.96875</v>
      </c>
      <c r="U388" s="267">
        <v>0.925925925925926</v>
      </c>
      <c r="V388" s="268">
        <v>0.931034482758621</v>
      </c>
      <c r="W388" s="268">
        <v>0.964285714285714</v>
      </c>
      <c r="X388" s="295">
        <v>-0.00510855683269473</v>
      </c>
      <c r="Y388" s="271">
        <v>199</v>
      </c>
      <c r="Z388" s="333">
        <v>190</v>
      </c>
      <c r="AA388" s="333">
        <v>204</v>
      </c>
      <c r="AB388" s="333">
        <v>201</v>
      </c>
      <c r="AC388" s="334">
        <v>0.954773869346734</v>
      </c>
      <c r="AD388" s="268">
        <v>0.985294117647059</v>
      </c>
      <c r="AE388" s="295">
        <v>-0.0305202483003252</v>
      </c>
    </row>
    <row r="389" spans="1:31">
      <c r="A389" s="315" t="s">
        <v>719</v>
      </c>
      <c r="B389" s="339" t="s">
        <v>3336</v>
      </c>
      <c r="C389" s="293" t="s">
        <v>729</v>
      </c>
      <c r="D389" s="339" t="s">
        <v>729</v>
      </c>
      <c r="E389" s="266">
        <v>44</v>
      </c>
      <c r="F389" s="266">
        <v>43</v>
      </c>
      <c r="G389" s="264">
        <v>48</v>
      </c>
      <c r="H389" s="264">
        <v>47</v>
      </c>
      <c r="I389" s="264">
        <v>44</v>
      </c>
      <c r="J389" s="264">
        <v>44</v>
      </c>
      <c r="K389" s="294">
        <v>0.9</v>
      </c>
      <c r="L389" s="267">
        <v>0.977272727272727</v>
      </c>
      <c r="M389" s="267">
        <v>0.979166666666667</v>
      </c>
      <c r="N389" s="267">
        <v>1</v>
      </c>
      <c r="O389" s="332">
        <v>1429</v>
      </c>
      <c r="P389" s="266">
        <v>1378</v>
      </c>
      <c r="Q389" s="266">
        <v>43</v>
      </c>
      <c r="R389" s="264">
        <v>46</v>
      </c>
      <c r="S389" s="264">
        <v>43</v>
      </c>
      <c r="T389" s="267">
        <v>0.964310706787964</v>
      </c>
      <c r="U389" s="267">
        <v>0.977272727272727</v>
      </c>
      <c r="V389" s="268">
        <v>0.958333333333333</v>
      </c>
      <c r="W389" s="268">
        <v>0.977272727272727</v>
      </c>
      <c r="X389" s="295">
        <v>0.0189393939393939</v>
      </c>
      <c r="Y389" s="271">
        <v>336</v>
      </c>
      <c r="Z389" s="333">
        <v>328</v>
      </c>
      <c r="AA389" s="333">
        <v>353</v>
      </c>
      <c r="AB389" s="333">
        <v>339</v>
      </c>
      <c r="AC389" s="334">
        <v>0.976190476190476</v>
      </c>
      <c r="AD389" s="268">
        <v>0.960339943342776</v>
      </c>
      <c r="AE389" s="295">
        <v>0.0158505328477</v>
      </c>
    </row>
    <row r="390" spans="1:31">
      <c r="A390" s="315" t="s">
        <v>719</v>
      </c>
      <c r="B390" s="339" t="s">
        <v>3336</v>
      </c>
      <c r="C390" s="293" t="s">
        <v>730</v>
      </c>
      <c r="D390" s="339" t="s">
        <v>730</v>
      </c>
      <c r="E390" s="266">
        <v>26</v>
      </c>
      <c r="F390" s="266">
        <v>26</v>
      </c>
      <c r="G390" s="264">
        <v>26</v>
      </c>
      <c r="H390" s="264">
        <v>25</v>
      </c>
      <c r="I390" s="264">
        <v>29</v>
      </c>
      <c r="J390" s="264">
        <v>26</v>
      </c>
      <c r="K390" s="294">
        <v>0.9</v>
      </c>
      <c r="L390" s="267">
        <v>1</v>
      </c>
      <c r="M390" s="267">
        <v>0.961538461538462</v>
      </c>
      <c r="N390" s="267">
        <v>0.896551724137931</v>
      </c>
      <c r="O390" s="332">
        <v>895</v>
      </c>
      <c r="P390" s="266">
        <v>863</v>
      </c>
      <c r="Q390" s="266">
        <v>26</v>
      </c>
      <c r="R390" s="264">
        <v>24</v>
      </c>
      <c r="S390" s="264">
        <v>24</v>
      </c>
      <c r="T390" s="267">
        <v>0.964245810055866</v>
      </c>
      <c r="U390" s="267">
        <v>1</v>
      </c>
      <c r="V390" s="268">
        <v>0.923076923076923</v>
      </c>
      <c r="W390" s="268">
        <v>0.827586206896552</v>
      </c>
      <c r="X390" s="295">
        <v>0.0769230769230769</v>
      </c>
      <c r="Y390" s="271">
        <v>217</v>
      </c>
      <c r="Z390" s="333">
        <v>205</v>
      </c>
      <c r="AA390" s="333">
        <v>215</v>
      </c>
      <c r="AB390" s="333">
        <v>207</v>
      </c>
      <c r="AC390" s="334">
        <v>0.944700460829493</v>
      </c>
      <c r="AD390" s="268">
        <v>0.962790697674419</v>
      </c>
      <c r="AE390" s="295">
        <v>-0.0180902368449255</v>
      </c>
    </row>
    <row r="391" spans="1:31">
      <c r="A391" s="315" t="s">
        <v>719</v>
      </c>
      <c r="B391" s="339" t="s">
        <v>3336</v>
      </c>
      <c r="C391" s="293" t="s">
        <v>731</v>
      </c>
      <c r="D391" s="339" t="s">
        <v>731</v>
      </c>
      <c r="E391" s="266">
        <v>16</v>
      </c>
      <c r="F391" s="266">
        <v>15</v>
      </c>
      <c r="G391" s="264">
        <v>18</v>
      </c>
      <c r="H391" s="264">
        <v>16</v>
      </c>
      <c r="I391" s="264">
        <v>18</v>
      </c>
      <c r="J391" s="264">
        <v>15</v>
      </c>
      <c r="K391" s="294">
        <v>0.9</v>
      </c>
      <c r="L391" s="267">
        <v>0.9375</v>
      </c>
      <c r="M391" s="267">
        <v>0.888888888888889</v>
      </c>
      <c r="N391" s="267">
        <v>0.833333333333333</v>
      </c>
      <c r="O391" s="332">
        <v>545</v>
      </c>
      <c r="P391" s="266">
        <v>528</v>
      </c>
      <c r="Q391" s="266">
        <v>15</v>
      </c>
      <c r="R391" s="264">
        <v>16</v>
      </c>
      <c r="S391" s="264">
        <v>14</v>
      </c>
      <c r="T391" s="267">
        <v>0.968807339449541</v>
      </c>
      <c r="U391" s="267">
        <v>0.9375</v>
      </c>
      <c r="V391" s="268">
        <v>0.888888888888889</v>
      </c>
      <c r="W391" s="268">
        <v>0.777777777777778</v>
      </c>
      <c r="X391" s="295">
        <v>0.0486111111111112</v>
      </c>
      <c r="Y391" s="271">
        <v>129</v>
      </c>
      <c r="Z391" s="333">
        <v>121</v>
      </c>
      <c r="AA391" s="333">
        <v>132</v>
      </c>
      <c r="AB391" s="333">
        <v>129</v>
      </c>
      <c r="AC391" s="334">
        <v>0.937984496124031</v>
      </c>
      <c r="AD391" s="268">
        <v>0.977272727272727</v>
      </c>
      <c r="AE391" s="295">
        <v>-0.0392882311486963</v>
      </c>
    </row>
    <row r="392" spans="1:31">
      <c r="A392" s="315" t="s">
        <v>719</v>
      </c>
      <c r="B392" s="339" t="s">
        <v>3336</v>
      </c>
      <c r="C392" s="293" t="s">
        <v>732</v>
      </c>
      <c r="D392" s="339" t="s">
        <v>733</v>
      </c>
      <c r="E392" s="266">
        <v>25</v>
      </c>
      <c r="F392" s="266">
        <v>25</v>
      </c>
      <c r="G392" s="264">
        <v>27</v>
      </c>
      <c r="H392" s="264">
        <v>27</v>
      </c>
      <c r="I392" s="264">
        <v>26</v>
      </c>
      <c r="J392" s="264">
        <v>25</v>
      </c>
      <c r="K392" s="294">
        <v>0.9</v>
      </c>
      <c r="L392" s="267">
        <v>1</v>
      </c>
      <c r="M392" s="267">
        <v>1</v>
      </c>
      <c r="N392" s="267">
        <v>0.961538461538462</v>
      </c>
      <c r="O392" s="332">
        <v>777</v>
      </c>
      <c r="P392" s="266">
        <v>750</v>
      </c>
      <c r="Q392" s="266">
        <v>24</v>
      </c>
      <c r="R392" s="264">
        <v>26</v>
      </c>
      <c r="S392" s="264">
        <v>25</v>
      </c>
      <c r="T392" s="267">
        <v>0.965250965250965</v>
      </c>
      <c r="U392" s="267">
        <v>0.96</v>
      </c>
      <c r="V392" s="268">
        <v>0.962962962962963</v>
      </c>
      <c r="W392" s="268">
        <v>0.961538461538462</v>
      </c>
      <c r="X392" s="295">
        <v>-0.00296296296296295</v>
      </c>
      <c r="Y392" s="271">
        <v>186</v>
      </c>
      <c r="Z392" s="333">
        <v>181</v>
      </c>
      <c r="AA392" s="333">
        <v>189</v>
      </c>
      <c r="AB392" s="333">
        <v>181</v>
      </c>
      <c r="AC392" s="334">
        <v>0.973118279569892</v>
      </c>
      <c r="AD392" s="268">
        <v>0.957671957671958</v>
      </c>
      <c r="AE392" s="295">
        <v>0.0154463218979348</v>
      </c>
    </row>
    <row r="393" spans="1:31">
      <c r="A393" s="315" t="s">
        <v>719</v>
      </c>
      <c r="B393" s="339" t="s">
        <v>3336</v>
      </c>
      <c r="C393" s="293" t="s">
        <v>734</v>
      </c>
      <c r="D393" s="339" t="s">
        <v>735</v>
      </c>
      <c r="E393" s="266">
        <v>42</v>
      </c>
      <c r="F393" s="266">
        <v>40</v>
      </c>
      <c r="G393" s="264">
        <v>44</v>
      </c>
      <c r="H393" s="264">
        <v>43</v>
      </c>
      <c r="I393" s="264">
        <v>40</v>
      </c>
      <c r="J393" s="264">
        <v>39</v>
      </c>
      <c r="K393" s="294">
        <v>0.9</v>
      </c>
      <c r="L393" s="267">
        <v>0.952380952380952</v>
      </c>
      <c r="M393" s="267">
        <v>0.977272727272727</v>
      </c>
      <c r="N393" s="267">
        <v>0.975</v>
      </c>
      <c r="O393" s="332">
        <v>1293</v>
      </c>
      <c r="P393" s="266">
        <v>1268</v>
      </c>
      <c r="Q393" s="266">
        <v>40</v>
      </c>
      <c r="R393" s="264">
        <v>42</v>
      </c>
      <c r="S393" s="264">
        <v>39</v>
      </c>
      <c r="T393" s="267">
        <v>0.980665119876257</v>
      </c>
      <c r="U393" s="267">
        <v>0.952380952380952</v>
      </c>
      <c r="V393" s="268">
        <v>0.954545454545455</v>
      </c>
      <c r="W393" s="268">
        <v>0.975</v>
      </c>
      <c r="X393" s="295">
        <v>-0.00216450216450226</v>
      </c>
      <c r="Y393" s="271">
        <v>306</v>
      </c>
      <c r="Z393" s="333">
        <v>298</v>
      </c>
      <c r="AA393" s="333">
        <v>315</v>
      </c>
      <c r="AB393" s="333">
        <v>313</v>
      </c>
      <c r="AC393" s="334">
        <v>0.973856209150327</v>
      </c>
      <c r="AD393" s="268">
        <v>0.993650793650794</v>
      </c>
      <c r="AE393" s="295">
        <v>-0.0197945845004669</v>
      </c>
    </row>
    <row r="394" spans="1:31">
      <c r="A394" s="315" t="s">
        <v>719</v>
      </c>
      <c r="B394" s="339" t="s">
        <v>3336</v>
      </c>
      <c r="C394" s="293" t="s">
        <v>736</v>
      </c>
      <c r="D394" s="339" t="s">
        <v>736</v>
      </c>
      <c r="E394" s="266">
        <v>44</v>
      </c>
      <c r="F394" s="266">
        <v>39</v>
      </c>
      <c r="G394" s="264">
        <v>48</v>
      </c>
      <c r="H394" s="264">
        <v>46</v>
      </c>
      <c r="I394" s="264">
        <v>44</v>
      </c>
      <c r="J394" s="264">
        <v>41</v>
      </c>
      <c r="K394" s="294">
        <v>0.9</v>
      </c>
      <c r="L394" s="267">
        <v>0.886363636363636</v>
      </c>
      <c r="M394" s="267">
        <v>0.958333333333333</v>
      </c>
      <c r="N394" s="267">
        <v>0.931818181818182</v>
      </c>
      <c r="O394" s="332">
        <v>1407</v>
      </c>
      <c r="P394" s="266">
        <v>1267</v>
      </c>
      <c r="Q394" s="266">
        <v>39</v>
      </c>
      <c r="R394" s="264">
        <v>46</v>
      </c>
      <c r="S394" s="264">
        <v>39</v>
      </c>
      <c r="T394" s="267">
        <v>0.900497512437811</v>
      </c>
      <c r="U394" s="267">
        <v>0.886363636363636</v>
      </c>
      <c r="V394" s="268">
        <v>0.958333333333333</v>
      </c>
      <c r="W394" s="268">
        <v>0.886363636363636</v>
      </c>
      <c r="X394" s="295">
        <v>-0.071969696969697</v>
      </c>
      <c r="Y394" s="271">
        <v>342</v>
      </c>
      <c r="Z394" s="333">
        <v>322</v>
      </c>
      <c r="AA394" s="333">
        <v>338</v>
      </c>
      <c r="AB394" s="333">
        <v>296</v>
      </c>
      <c r="AC394" s="334">
        <v>0.941520467836257</v>
      </c>
      <c r="AD394" s="268">
        <v>0.875739644970414</v>
      </c>
      <c r="AE394" s="295">
        <v>0.0657808228658431</v>
      </c>
    </row>
    <row r="395" spans="1:31">
      <c r="A395" s="315" t="s">
        <v>719</v>
      </c>
      <c r="B395" s="339" t="s">
        <v>3336</v>
      </c>
      <c r="C395" s="293" t="s">
        <v>737</v>
      </c>
      <c r="D395" s="339" t="s">
        <v>738</v>
      </c>
      <c r="E395" s="266">
        <v>37</v>
      </c>
      <c r="F395" s="266">
        <v>37</v>
      </c>
      <c r="G395" s="264">
        <v>46</v>
      </c>
      <c r="H395" s="264">
        <v>45</v>
      </c>
      <c r="I395" s="264">
        <v>45</v>
      </c>
      <c r="J395" s="264">
        <v>44</v>
      </c>
      <c r="K395" s="294">
        <v>0.9</v>
      </c>
      <c r="L395" s="267">
        <v>1</v>
      </c>
      <c r="M395" s="267">
        <v>0.978260869565217</v>
      </c>
      <c r="N395" s="267">
        <v>0.977777777777778</v>
      </c>
      <c r="O395" s="332">
        <v>1273</v>
      </c>
      <c r="P395" s="266">
        <v>1263</v>
      </c>
      <c r="Q395" s="266">
        <v>37</v>
      </c>
      <c r="R395" s="264">
        <v>45</v>
      </c>
      <c r="S395" s="264">
        <v>44</v>
      </c>
      <c r="T395" s="267">
        <v>0.992144540455617</v>
      </c>
      <c r="U395" s="267">
        <v>1</v>
      </c>
      <c r="V395" s="268">
        <v>0.978260869565217</v>
      </c>
      <c r="W395" s="268">
        <v>0.977777777777778</v>
      </c>
      <c r="X395" s="295">
        <v>0.0217391304347826</v>
      </c>
      <c r="Y395" s="271">
        <v>311</v>
      </c>
      <c r="Z395" s="333">
        <v>307</v>
      </c>
      <c r="AA395" s="333">
        <v>308</v>
      </c>
      <c r="AB395" s="333">
        <v>306</v>
      </c>
      <c r="AC395" s="334">
        <v>0.987138263665595</v>
      </c>
      <c r="AD395" s="268">
        <v>0.993506493506494</v>
      </c>
      <c r="AE395" s="295">
        <v>-0.00636822984089869</v>
      </c>
    </row>
    <row r="396" spans="1:31">
      <c r="A396" s="315" t="s">
        <v>719</v>
      </c>
      <c r="B396" s="339" t="s">
        <v>3336</v>
      </c>
      <c r="C396" s="293" t="s">
        <v>739</v>
      </c>
      <c r="D396" s="339" t="s">
        <v>739</v>
      </c>
      <c r="E396" s="266">
        <v>42</v>
      </c>
      <c r="F396" s="266">
        <v>42</v>
      </c>
      <c r="G396" s="264">
        <v>50</v>
      </c>
      <c r="H396" s="264">
        <v>50</v>
      </c>
      <c r="I396" s="264">
        <v>49</v>
      </c>
      <c r="J396" s="264">
        <v>49</v>
      </c>
      <c r="K396" s="294">
        <v>0.9</v>
      </c>
      <c r="L396" s="267">
        <v>1</v>
      </c>
      <c r="M396" s="267">
        <v>1</v>
      </c>
      <c r="N396" s="267">
        <v>1</v>
      </c>
      <c r="O396" s="332">
        <v>1473</v>
      </c>
      <c r="P396" s="266">
        <v>1436</v>
      </c>
      <c r="Q396" s="266">
        <v>41</v>
      </c>
      <c r="R396" s="264">
        <v>49</v>
      </c>
      <c r="S396" s="264">
        <v>48</v>
      </c>
      <c r="T396" s="267">
        <v>0.974881194840462</v>
      </c>
      <c r="U396" s="267">
        <v>0.976190476190476</v>
      </c>
      <c r="V396" s="268">
        <v>0.98</v>
      </c>
      <c r="W396" s="268">
        <v>0.979591836734694</v>
      </c>
      <c r="X396" s="295">
        <v>-0.00380952380952382</v>
      </c>
      <c r="Y396" s="271">
        <v>357</v>
      </c>
      <c r="Z396" s="333">
        <v>352</v>
      </c>
      <c r="AA396" s="333">
        <v>348</v>
      </c>
      <c r="AB396" s="333">
        <v>341</v>
      </c>
      <c r="AC396" s="334">
        <v>0.985994397759104</v>
      </c>
      <c r="AD396" s="268">
        <v>0.979885057471264</v>
      </c>
      <c r="AE396" s="295">
        <v>0.00610934028783927</v>
      </c>
    </row>
    <row r="397" spans="1:31">
      <c r="A397" s="315" t="s">
        <v>719</v>
      </c>
      <c r="B397" s="339" t="s">
        <v>3337</v>
      </c>
      <c r="C397" s="293" t="s">
        <v>740</v>
      </c>
      <c r="D397" s="339" t="s">
        <v>741</v>
      </c>
      <c r="E397" s="266">
        <v>60</v>
      </c>
      <c r="F397" s="266">
        <v>53</v>
      </c>
      <c r="G397" s="264">
        <v>57</v>
      </c>
      <c r="H397" s="264">
        <v>51</v>
      </c>
      <c r="I397" s="264">
        <v>52</v>
      </c>
      <c r="J397" s="264">
        <v>47</v>
      </c>
      <c r="K397" s="294">
        <v>0.9</v>
      </c>
      <c r="L397" s="267">
        <v>0.883333333333333</v>
      </c>
      <c r="M397" s="267">
        <v>0.894736842105263</v>
      </c>
      <c r="N397" s="267">
        <v>0.903846153846154</v>
      </c>
      <c r="O397" s="332">
        <v>1776</v>
      </c>
      <c r="P397" s="266">
        <v>1519</v>
      </c>
      <c r="Q397" s="266">
        <v>49</v>
      </c>
      <c r="R397" s="264">
        <v>50</v>
      </c>
      <c r="S397" s="264">
        <v>45</v>
      </c>
      <c r="T397" s="267">
        <v>0.855292792792793</v>
      </c>
      <c r="U397" s="267">
        <v>0.816666666666667</v>
      </c>
      <c r="V397" s="268">
        <v>0.87719298245614</v>
      </c>
      <c r="W397" s="268">
        <v>0.865384615384615</v>
      </c>
      <c r="X397" s="295">
        <v>-0.0605263157894737</v>
      </c>
      <c r="Y397" s="271">
        <v>417</v>
      </c>
      <c r="Z397" s="333">
        <v>360</v>
      </c>
      <c r="AA397" s="333">
        <v>426</v>
      </c>
      <c r="AB397" s="333">
        <v>359</v>
      </c>
      <c r="AC397" s="334">
        <v>0.863309352517986</v>
      </c>
      <c r="AD397" s="268">
        <v>0.842723004694836</v>
      </c>
      <c r="AE397" s="295">
        <v>0.0205863478231499</v>
      </c>
    </row>
    <row r="398" spans="1:31">
      <c r="A398" s="315" t="s">
        <v>719</v>
      </c>
      <c r="B398" s="339" t="s">
        <v>3337</v>
      </c>
      <c r="C398" s="293" t="s">
        <v>742</v>
      </c>
      <c r="D398" s="339" t="s">
        <v>743</v>
      </c>
      <c r="E398" s="266">
        <v>50</v>
      </c>
      <c r="F398" s="266">
        <v>37</v>
      </c>
      <c r="G398" s="264">
        <v>44</v>
      </c>
      <c r="H398" s="264">
        <v>31</v>
      </c>
      <c r="I398" s="264">
        <v>46</v>
      </c>
      <c r="J398" s="264">
        <v>35</v>
      </c>
      <c r="K398" s="294">
        <v>0.9</v>
      </c>
      <c r="L398" s="267">
        <v>0.74</v>
      </c>
      <c r="M398" s="267">
        <v>0.704545454545455</v>
      </c>
      <c r="N398" s="267">
        <v>0.760869565217391</v>
      </c>
      <c r="O398" s="332">
        <v>1427</v>
      </c>
      <c r="P398" s="266">
        <v>1090</v>
      </c>
      <c r="Q398" s="266">
        <v>37</v>
      </c>
      <c r="R398" s="264">
        <v>28</v>
      </c>
      <c r="S398" s="264">
        <v>32</v>
      </c>
      <c r="T398" s="267">
        <v>0.763840224246671</v>
      </c>
      <c r="U398" s="267">
        <v>0.74</v>
      </c>
      <c r="V398" s="268">
        <v>0.636363636363636</v>
      </c>
      <c r="W398" s="268">
        <v>0.695652173913043</v>
      </c>
      <c r="X398" s="295">
        <v>0.103636363636364</v>
      </c>
      <c r="Y398" s="271">
        <v>347</v>
      </c>
      <c r="Z398" s="333">
        <v>255</v>
      </c>
      <c r="AA398" s="333">
        <v>334</v>
      </c>
      <c r="AB398" s="333">
        <v>251</v>
      </c>
      <c r="AC398" s="334">
        <v>0.734870317002882</v>
      </c>
      <c r="AD398" s="268">
        <v>0.751497005988024</v>
      </c>
      <c r="AE398" s="295">
        <v>-0.0166266889851421</v>
      </c>
    </row>
    <row r="399" spans="1:31">
      <c r="A399" s="315" t="s">
        <v>719</v>
      </c>
      <c r="B399" s="339" t="s">
        <v>3337</v>
      </c>
      <c r="C399" s="293" t="s">
        <v>744</v>
      </c>
      <c r="D399" s="339" t="s">
        <v>745</v>
      </c>
      <c r="E399" s="266">
        <v>69</v>
      </c>
      <c r="F399" s="266">
        <v>57</v>
      </c>
      <c r="G399" s="264">
        <v>60</v>
      </c>
      <c r="H399" s="264">
        <v>39</v>
      </c>
      <c r="I399" s="264">
        <v>51</v>
      </c>
      <c r="J399" s="264">
        <v>42</v>
      </c>
      <c r="K399" s="294">
        <v>0.9</v>
      </c>
      <c r="L399" s="267">
        <v>0.826086956521739</v>
      </c>
      <c r="M399" s="267">
        <v>0.65</v>
      </c>
      <c r="N399" s="267">
        <v>0.823529411764706</v>
      </c>
      <c r="O399" s="332">
        <v>1974</v>
      </c>
      <c r="P399" s="266">
        <v>1348</v>
      </c>
      <c r="Q399" s="266">
        <v>51</v>
      </c>
      <c r="R399" s="264">
        <v>34</v>
      </c>
      <c r="S399" s="264">
        <v>31</v>
      </c>
      <c r="T399" s="267">
        <v>0.682877406281662</v>
      </c>
      <c r="U399" s="267">
        <v>0.739130434782609</v>
      </c>
      <c r="V399" s="268">
        <v>0.566666666666667</v>
      </c>
      <c r="W399" s="268">
        <v>0.607843137254902</v>
      </c>
      <c r="X399" s="295">
        <v>0.172463768115942</v>
      </c>
      <c r="Y399" s="271">
        <v>460</v>
      </c>
      <c r="Z399" s="333">
        <v>315</v>
      </c>
      <c r="AA399" s="333">
        <v>478</v>
      </c>
      <c r="AB399" s="333">
        <v>325</v>
      </c>
      <c r="AC399" s="334">
        <v>0.684782608695652</v>
      </c>
      <c r="AD399" s="268">
        <v>0.679916317991632</v>
      </c>
      <c r="AE399" s="295">
        <v>0.00486629070402045</v>
      </c>
    </row>
    <row r="400" spans="1:31">
      <c r="A400" s="315" t="s">
        <v>719</v>
      </c>
      <c r="B400" s="339" t="s">
        <v>3337</v>
      </c>
      <c r="C400" s="293" t="s">
        <v>746</v>
      </c>
      <c r="D400" s="339" t="s">
        <v>747</v>
      </c>
      <c r="E400" s="266">
        <v>62</v>
      </c>
      <c r="F400" s="266">
        <v>58</v>
      </c>
      <c r="G400" s="264">
        <v>44</v>
      </c>
      <c r="H400" s="264">
        <v>35</v>
      </c>
      <c r="I400" s="264">
        <v>54</v>
      </c>
      <c r="J400" s="264">
        <v>45</v>
      </c>
      <c r="K400" s="294">
        <v>0.9</v>
      </c>
      <c r="L400" s="267">
        <v>0.935483870967742</v>
      </c>
      <c r="M400" s="267">
        <v>0.795454545454545</v>
      </c>
      <c r="N400" s="267">
        <v>0.833333333333333</v>
      </c>
      <c r="O400" s="332">
        <v>1686</v>
      </c>
      <c r="P400" s="266">
        <v>1504</v>
      </c>
      <c r="Q400" s="266">
        <v>55</v>
      </c>
      <c r="R400" s="264">
        <v>35</v>
      </c>
      <c r="S400" s="264">
        <v>41</v>
      </c>
      <c r="T400" s="267">
        <v>0.892052194543298</v>
      </c>
      <c r="U400" s="267">
        <v>0.887096774193548</v>
      </c>
      <c r="V400" s="268">
        <v>0.795454545454545</v>
      </c>
      <c r="W400" s="268">
        <v>0.759259259259259</v>
      </c>
      <c r="X400" s="295">
        <v>0.091642228739003</v>
      </c>
      <c r="Y400" s="271">
        <v>405</v>
      </c>
      <c r="Z400" s="333">
        <v>347</v>
      </c>
      <c r="AA400" s="333">
        <v>405</v>
      </c>
      <c r="AB400" s="333">
        <v>368</v>
      </c>
      <c r="AC400" s="334">
        <v>0.85679012345679</v>
      </c>
      <c r="AD400" s="268">
        <v>0.908641975308642</v>
      </c>
      <c r="AE400" s="295">
        <v>-0.0518518518518518</v>
      </c>
    </row>
    <row r="401" spans="1:31">
      <c r="A401" s="315" t="s">
        <v>719</v>
      </c>
      <c r="B401" s="339" t="s">
        <v>3337</v>
      </c>
      <c r="C401" s="293" t="s">
        <v>748</v>
      </c>
      <c r="D401" s="339" t="s">
        <v>749</v>
      </c>
      <c r="E401" s="266">
        <v>57</v>
      </c>
      <c r="F401" s="266">
        <v>57</v>
      </c>
      <c r="G401" s="264">
        <v>47</v>
      </c>
      <c r="H401" s="264">
        <v>47</v>
      </c>
      <c r="I401" s="264">
        <v>50</v>
      </c>
      <c r="J401" s="264">
        <v>49</v>
      </c>
      <c r="K401" s="294">
        <v>0.9</v>
      </c>
      <c r="L401" s="267">
        <v>1</v>
      </c>
      <c r="M401" s="267">
        <v>1</v>
      </c>
      <c r="N401" s="267">
        <v>0.98</v>
      </c>
      <c r="O401" s="332">
        <v>1593</v>
      </c>
      <c r="P401" s="266">
        <v>1343</v>
      </c>
      <c r="Q401" s="266">
        <v>49</v>
      </c>
      <c r="R401" s="264">
        <v>39</v>
      </c>
      <c r="S401" s="264">
        <v>41</v>
      </c>
      <c r="T401" s="267">
        <v>0.843063402385436</v>
      </c>
      <c r="U401" s="267">
        <v>0.859649122807018</v>
      </c>
      <c r="V401" s="268">
        <v>0.829787234042553</v>
      </c>
      <c r="W401" s="268">
        <v>0.82</v>
      </c>
      <c r="X401" s="295">
        <v>0.0298618887644644</v>
      </c>
      <c r="Y401" s="271">
        <v>386</v>
      </c>
      <c r="Z401" s="333">
        <v>332</v>
      </c>
      <c r="AA401" s="333">
        <v>380</v>
      </c>
      <c r="AB401" s="333">
        <v>319</v>
      </c>
      <c r="AC401" s="334">
        <v>0.860103626943005</v>
      </c>
      <c r="AD401" s="268">
        <v>0.839473684210526</v>
      </c>
      <c r="AE401" s="295">
        <v>0.0206299427324789</v>
      </c>
    </row>
    <row r="402" spans="1:31">
      <c r="A402" s="315" t="s">
        <v>719</v>
      </c>
      <c r="B402" s="339" t="s">
        <v>3337</v>
      </c>
      <c r="C402" s="293" t="s">
        <v>750</v>
      </c>
      <c r="D402" s="339" t="s">
        <v>751</v>
      </c>
      <c r="E402" s="266">
        <v>53</v>
      </c>
      <c r="F402" s="266">
        <v>48</v>
      </c>
      <c r="G402" s="264">
        <v>49</v>
      </c>
      <c r="H402" s="264">
        <v>42</v>
      </c>
      <c r="I402" s="264">
        <v>47</v>
      </c>
      <c r="J402" s="264">
        <v>36</v>
      </c>
      <c r="K402" s="294">
        <v>0.9</v>
      </c>
      <c r="L402" s="267">
        <v>0.905660377358491</v>
      </c>
      <c r="M402" s="267">
        <v>0.857142857142857</v>
      </c>
      <c r="N402" s="267">
        <v>0.765957446808511</v>
      </c>
      <c r="O402" s="332">
        <v>1736</v>
      </c>
      <c r="P402" s="266">
        <v>1315</v>
      </c>
      <c r="Q402" s="266">
        <v>40</v>
      </c>
      <c r="R402" s="264">
        <v>37</v>
      </c>
      <c r="S402" s="264">
        <v>32</v>
      </c>
      <c r="T402" s="267">
        <v>0.757488479262673</v>
      </c>
      <c r="U402" s="267">
        <v>0.754716981132076</v>
      </c>
      <c r="V402" s="268">
        <v>0.755102040816326</v>
      </c>
      <c r="W402" s="268">
        <v>0.680851063829787</v>
      </c>
      <c r="X402" s="295">
        <v>-0.000385059684250955</v>
      </c>
      <c r="Y402" s="271">
        <v>401</v>
      </c>
      <c r="Z402" s="333">
        <v>293</v>
      </c>
      <c r="AA402" s="333">
        <v>419</v>
      </c>
      <c r="AB402" s="333">
        <v>315</v>
      </c>
      <c r="AC402" s="334">
        <v>0.730673316708229</v>
      </c>
      <c r="AD402" s="268">
        <v>0.751789976133652</v>
      </c>
      <c r="AE402" s="295">
        <v>-0.0211166594254221</v>
      </c>
    </row>
    <row r="403" spans="1:31">
      <c r="A403" s="315" t="s">
        <v>719</v>
      </c>
      <c r="B403" s="339" t="s">
        <v>3337</v>
      </c>
      <c r="C403" s="293" t="s">
        <v>752</v>
      </c>
      <c r="D403" s="339" t="s">
        <v>753</v>
      </c>
      <c r="E403" s="266">
        <v>82</v>
      </c>
      <c r="F403" s="266">
        <v>56</v>
      </c>
      <c r="G403" s="264">
        <v>79</v>
      </c>
      <c r="H403" s="264">
        <v>60</v>
      </c>
      <c r="I403" s="264">
        <v>74</v>
      </c>
      <c r="J403" s="264">
        <v>49</v>
      </c>
      <c r="K403" s="294">
        <v>0.9</v>
      </c>
      <c r="L403" s="267">
        <v>0.682926829268293</v>
      </c>
      <c r="M403" s="267">
        <v>0.759493670886076</v>
      </c>
      <c r="N403" s="267">
        <v>0.662162162162162</v>
      </c>
      <c r="O403" s="332">
        <v>2432</v>
      </c>
      <c r="P403" s="266">
        <v>1685</v>
      </c>
      <c r="Q403" s="266">
        <v>51</v>
      </c>
      <c r="R403" s="264">
        <v>48</v>
      </c>
      <c r="S403" s="264">
        <v>45</v>
      </c>
      <c r="T403" s="267">
        <v>0.692845394736842</v>
      </c>
      <c r="U403" s="267">
        <v>0.621951219512195</v>
      </c>
      <c r="V403" s="268">
        <v>0.607594936708861</v>
      </c>
      <c r="W403" s="268">
        <v>0.608108108108108</v>
      </c>
      <c r="X403" s="295">
        <v>0.0143562828033343</v>
      </c>
      <c r="Y403" s="271">
        <v>572</v>
      </c>
      <c r="Z403" s="333">
        <v>392</v>
      </c>
      <c r="AA403" s="333">
        <v>590</v>
      </c>
      <c r="AB403" s="333">
        <v>407</v>
      </c>
      <c r="AC403" s="334">
        <v>0.685314685314685</v>
      </c>
      <c r="AD403" s="268">
        <v>0.689830508474576</v>
      </c>
      <c r="AE403" s="295">
        <v>-0.00451582315989096</v>
      </c>
    </row>
    <row r="404" spans="1:31">
      <c r="A404" s="315" t="s">
        <v>719</v>
      </c>
      <c r="B404" s="339" t="s">
        <v>3338</v>
      </c>
      <c r="C404" s="293" t="s">
        <v>754</v>
      </c>
      <c r="D404" s="339" t="s">
        <v>754</v>
      </c>
      <c r="E404" s="266">
        <v>47</v>
      </c>
      <c r="F404" s="266">
        <v>46</v>
      </c>
      <c r="G404" s="264">
        <v>57</v>
      </c>
      <c r="H404" s="264">
        <v>57</v>
      </c>
      <c r="I404" s="264">
        <v>51</v>
      </c>
      <c r="J404" s="264">
        <v>50</v>
      </c>
      <c r="K404" s="294">
        <v>0.9</v>
      </c>
      <c r="L404" s="267">
        <v>0.978723404255319</v>
      </c>
      <c r="M404" s="267">
        <v>1</v>
      </c>
      <c r="N404" s="267">
        <v>0.980392156862745</v>
      </c>
      <c r="O404" s="332">
        <v>1653</v>
      </c>
      <c r="P404" s="266">
        <v>1608</v>
      </c>
      <c r="Q404" s="266">
        <v>45</v>
      </c>
      <c r="R404" s="264">
        <v>57</v>
      </c>
      <c r="S404" s="264">
        <v>50</v>
      </c>
      <c r="T404" s="267">
        <v>0.972776769509982</v>
      </c>
      <c r="U404" s="267">
        <v>0.957446808510638</v>
      </c>
      <c r="V404" s="268">
        <v>1</v>
      </c>
      <c r="W404" s="268">
        <v>0.980392156862745</v>
      </c>
      <c r="X404" s="295">
        <v>-0.0425531914893617</v>
      </c>
      <c r="Y404" s="271">
        <v>401</v>
      </c>
      <c r="Z404" s="333">
        <v>394</v>
      </c>
      <c r="AA404" s="333">
        <v>399</v>
      </c>
      <c r="AB404" s="333">
        <v>385</v>
      </c>
      <c r="AC404" s="334">
        <v>0.982543640897756</v>
      </c>
      <c r="AD404" s="268">
        <v>0.964912280701754</v>
      </c>
      <c r="AE404" s="295">
        <v>0.0176313601960012</v>
      </c>
    </row>
    <row r="405" spans="1:31">
      <c r="A405" s="315" t="s">
        <v>719</v>
      </c>
      <c r="B405" s="339" t="s">
        <v>3338</v>
      </c>
      <c r="C405" s="293" t="s">
        <v>755</v>
      </c>
      <c r="D405" s="339" t="s">
        <v>755</v>
      </c>
      <c r="E405" s="266">
        <v>74</v>
      </c>
      <c r="F405" s="266">
        <v>66</v>
      </c>
      <c r="G405" s="264">
        <v>76</v>
      </c>
      <c r="H405" s="264">
        <v>67</v>
      </c>
      <c r="I405" s="264">
        <v>73</v>
      </c>
      <c r="J405" s="264">
        <v>70</v>
      </c>
      <c r="K405" s="294">
        <v>0.9</v>
      </c>
      <c r="L405" s="267">
        <v>0.891891891891892</v>
      </c>
      <c r="M405" s="267">
        <v>0.881578947368421</v>
      </c>
      <c r="N405" s="267">
        <v>0.958904109589041</v>
      </c>
      <c r="O405" s="332">
        <v>2416</v>
      </c>
      <c r="P405" s="266">
        <v>1958</v>
      </c>
      <c r="Q405" s="266">
        <v>57</v>
      </c>
      <c r="R405" s="264">
        <v>62</v>
      </c>
      <c r="S405" s="264">
        <v>63</v>
      </c>
      <c r="T405" s="267">
        <v>0.810430463576159</v>
      </c>
      <c r="U405" s="267">
        <v>0.77027027027027</v>
      </c>
      <c r="V405" s="268">
        <v>0.815789473684211</v>
      </c>
      <c r="W405" s="268">
        <v>0.863013698630137</v>
      </c>
      <c r="X405" s="295">
        <v>-0.0455192034139402</v>
      </c>
      <c r="Y405" s="271">
        <v>568</v>
      </c>
      <c r="Z405" s="333">
        <v>450</v>
      </c>
      <c r="AA405" s="333">
        <v>595</v>
      </c>
      <c r="AB405" s="333">
        <v>452</v>
      </c>
      <c r="AC405" s="334">
        <v>0.792253521126761</v>
      </c>
      <c r="AD405" s="268">
        <v>0.759663865546218</v>
      </c>
      <c r="AE405" s="295">
        <v>0.0325896555805422</v>
      </c>
    </row>
    <row r="406" spans="1:31">
      <c r="A406" s="315" t="s">
        <v>719</v>
      </c>
      <c r="B406" s="339" t="s">
        <v>3338</v>
      </c>
      <c r="C406" s="293" t="s">
        <v>756</v>
      </c>
      <c r="D406" s="339" t="s">
        <v>756</v>
      </c>
      <c r="E406" s="266">
        <v>35</v>
      </c>
      <c r="F406" s="266">
        <v>24</v>
      </c>
      <c r="G406" s="264">
        <v>34</v>
      </c>
      <c r="H406" s="264">
        <v>25</v>
      </c>
      <c r="I406" s="264">
        <v>29</v>
      </c>
      <c r="J406" s="264">
        <v>22</v>
      </c>
      <c r="K406" s="294">
        <v>0.9</v>
      </c>
      <c r="L406" s="267">
        <v>0.685714285714286</v>
      </c>
      <c r="M406" s="267">
        <v>0.735294117647059</v>
      </c>
      <c r="N406" s="267">
        <v>0.758620689655172</v>
      </c>
      <c r="O406" s="332">
        <v>1102</v>
      </c>
      <c r="P406" s="266">
        <v>666</v>
      </c>
      <c r="Q406" s="266">
        <v>17</v>
      </c>
      <c r="R406" s="264">
        <v>20</v>
      </c>
      <c r="S406" s="264">
        <v>17</v>
      </c>
      <c r="T406" s="267">
        <v>0.604355716878403</v>
      </c>
      <c r="U406" s="267">
        <v>0.485714285714286</v>
      </c>
      <c r="V406" s="268">
        <v>0.588235294117647</v>
      </c>
      <c r="W406" s="268">
        <v>0.586206896551724</v>
      </c>
      <c r="X406" s="295">
        <v>-0.102521008403361</v>
      </c>
      <c r="Y406" s="271">
        <v>262</v>
      </c>
      <c r="Z406" s="333">
        <v>153</v>
      </c>
      <c r="AA406" s="333">
        <v>265</v>
      </c>
      <c r="AB406" s="333">
        <v>155</v>
      </c>
      <c r="AC406" s="334">
        <v>0.583969465648855</v>
      </c>
      <c r="AD406" s="268">
        <v>0.584905660377358</v>
      </c>
      <c r="AE406" s="295">
        <v>-0.000936194728503481</v>
      </c>
    </row>
    <row r="407" spans="1:31">
      <c r="A407" s="315" t="s">
        <v>719</v>
      </c>
      <c r="B407" s="339" t="s">
        <v>3338</v>
      </c>
      <c r="C407" s="293" t="s">
        <v>757</v>
      </c>
      <c r="D407" s="339" t="s">
        <v>757</v>
      </c>
      <c r="E407" s="266">
        <v>46</v>
      </c>
      <c r="F407" s="266">
        <v>45</v>
      </c>
      <c r="G407" s="264">
        <v>54</v>
      </c>
      <c r="H407" s="264">
        <v>54</v>
      </c>
      <c r="I407" s="264">
        <v>49</v>
      </c>
      <c r="J407" s="264">
        <v>48</v>
      </c>
      <c r="K407" s="294">
        <v>0.9</v>
      </c>
      <c r="L407" s="267">
        <v>0.978260869565217</v>
      </c>
      <c r="M407" s="267">
        <v>1</v>
      </c>
      <c r="N407" s="267">
        <v>0.979591836734694</v>
      </c>
      <c r="O407" s="332">
        <v>1520</v>
      </c>
      <c r="P407" s="266">
        <v>1417</v>
      </c>
      <c r="Q407" s="266">
        <v>43</v>
      </c>
      <c r="R407" s="264">
        <v>52</v>
      </c>
      <c r="S407" s="264">
        <v>46</v>
      </c>
      <c r="T407" s="267">
        <v>0.932236842105263</v>
      </c>
      <c r="U407" s="267">
        <v>0.934782608695652</v>
      </c>
      <c r="V407" s="268">
        <v>0.962962962962963</v>
      </c>
      <c r="W407" s="268">
        <v>0.938775510204082</v>
      </c>
      <c r="X407" s="295">
        <v>-0.0281803542673107</v>
      </c>
      <c r="Y407" s="271">
        <v>379</v>
      </c>
      <c r="Z407" s="333">
        <v>354</v>
      </c>
      <c r="AA407" s="333">
        <v>364</v>
      </c>
      <c r="AB407" s="333">
        <v>334</v>
      </c>
      <c r="AC407" s="334">
        <v>0.934036939313984</v>
      </c>
      <c r="AD407" s="268">
        <v>0.917582417582418</v>
      </c>
      <c r="AE407" s="295">
        <v>0.0164545217315666</v>
      </c>
    </row>
    <row r="408" spans="1:31">
      <c r="A408" s="315" t="s">
        <v>719</v>
      </c>
      <c r="B408" s="339" t="s">
        <v>3338</v>
      </c>
      <c r="C408" s="293" t="s">
        <v>758</v>
      </c>
      <c r="D408" s="339" t="s">
        <v>758</v>
      </c>
      <c r="E408" s="266">
        <v>52</v>
      </c>
      <c r="F408" s="266">
        <v>48</v>
      </c>
      <c r="G408" s="264">
        <v>51</v>
      </c>
      <c r="H408" s="264">
        <v>50</v>
      </c>
      <c r="I408" s="264">
        <v>47</v>
      </c>
      <c r="J408" s="264">
        <v>44</v>
      </c>
      <c r="K408" s="294">
        <v>0.9</v>
      </c>
      <c r="L408" s="267">
        <v>0.923076923076923</v>
      </c>
      <c r="M408" s="267">
        <v>0.980392156862745</v>
      </c>
      <c r="N408" s="267">
        <v>0.936170212765957</v>
      </c>
      <c r="O408" s="332">
        <v>1653</v>
      </c>
      <c r="P408" s="266">
        <v>1463</v>
      </c>
      <c r="Q408" s="266">
        <v>48</v>
      </c>
      <c r="R408" s="264">
        <v>50</v>
      </c>
      <c r="S408" s="264">
        <v>41</v>
      </c>
      <c r="T408" s="267">
        <v>0.885057471264368</v>
      </c>
      <c r="U408" s="267">
        <v>0.923076923076923</v>
      </c>
      <c r="V408" s="268">
        <v>0.980392156862745</v>
      </c>
      <c r="W408" s="268">
        <v>0.872340425531915</v>
      </c>
      <c r="X408" s="295">
        <v>-0.0573152337858219</v>
      </c>
      <c r="Y408" s="271">
        <v>387</v>
      </c>
      <c r="Z408" s="333">
        <v>355</v>
      </c>
      <c r="AA408" s="333">
        <v>408</v>
      </c>
      <c r="AB408" s="333">
        <v>357</v>
      </c>
      <c r="AC408" s="334">
        <v>0.917312661498708</v>
      </c>
      <c r="AD408" s="268">
        <v>0.875</v>
      </c>
      <c r="AE408" s="295">
        <v>0.042312661498708</v>
      </c>
    </row>
    <row r="409" spans="1:31">
      <c r="A409" s="315" t="s">
        <v>719</v>
      </c>
      <c r="B409" s="339" t="s">
        <v>3338</v>
      </c>
      <c r="C409" s="293" t="s">
        <v>759</v>
      </c>
      <c r="D409" s="339" t="s">
        <v>759</v>
      </c>
      <c r="E409" s="266">
        <v>53</v>
      </c>
      <c r="F409" s="266">
        <v>53</v>
      </c>
      <c r="G409" s="264">
        <v>58</v>
      </c>
      <c r="H409" s="264">
        <v>58</v>
      </c>
      <c r="I409" s="264">
        <v>59</v>
      </c>
      <c r="J409" s="264">
        <v>58</v>
      </c>
      <c r="K409" s="294">
        <v>0.9</v>
      </c>
      <c r="L409" s="267">
        <v>1</v>
      </c>
      <c r="M409" s="267">
        <v>1</v>
      </c>
      <c r="N409" s="267">
        <v>0.983050847457627</v>
      </c>
      <c r="O409" s="332">
        <v>1724</v>
      </c>
      <c r="P409" s="266">
        <v>1716</v>
      </c>
      <c r="Q409" s="266">
        <v>53</v>
      </c>
      <c r="R409" s="264">
        <v>58</v>
      </c>
      <c r="S409" s="264">
        <v>58</v>
      </c>
      <c r="T409" s="267">
        <v>0.995359628770302</v>
      </c>
      <c r="U409" s="267">
        <v>1</v>
      </c>
      <c r="V409" s="268">
        <v>1</v>
      </c>
      <c r="W409" s="268">
        <v>0.983050847457627</v>
      </c>
      <c r="X409" s="295">
        <v>0</v>
      </c>
      <c r="Y409" s="271">
        <v>418</v>
      </c>
      <c r="Z409" s="333">
        <v>416</v>
      </c>
      <c r="AA409" s="333">
        <v>415</v>
      </c>
      <c r="AB409" s="333">
        <v>411</v>
      </c>
      <c r="AC409" s="334">
        <v>0.995215311004785</v>
      </c>
      <c r="AD409" s="268">
        <v>0.990361445783133</v>
      </c>
      <c r="AE409" s="295">
        <v>0.0048538652216521</v>
      </c>
    </row>
    <row r="410" spans="1:31">
      <c r="A410" s="315" t="s">
        <v>719</v>
      </c>
      <c r="B410" s="339" t="s">
        <v>3338</v>
      </c>
      <c r="C410" s="293" t="s">
        <v>760</v>
      </c>
      <c r="D410" s="339" t="s">
        <v>760</v>
      </c>
      <c r="E410" s="266">
        <v>65</v>
      </c>
      <c r="F410" s="266">
        <v>64</v>
      </c>
      <c r="G410" s="264">
        <v>72</v>
      </c>
      <c r="H410" s="264">
        <v>71</v>
      </c>
      <c r="I410" s="264">
        <v>69</v>
      </c>
      <c r="J410" s="264">
        <v>68</v>
      </c>
      <c r="K410" s="294">
        <v>0.9</v>
      </c>
      <c r="L410" s="267">
        <v>0.984615384615385</v>
      </c>
      <c r="M410" s="267">
        <v>0.986111111111111</v>
      </c>
      <c r="N410" s="267">
        <v>0.985507246376812</v>
      </c>
      <c r="O410" s="332">
        <v>2172</v>
      </c>
      <c r="P410" s="266">
        <v>1998</v>
      </c>
      <c r="Q410" s="266">
        <v>60</v>
      </c>
      <c r="R410" s="264">
        <v>65</v>
      </c>
      <c r="S410" s="264">
        <v>59</v>
      </c>
      <c r="T410" s="267">
        <v>0.919889502762431</v>
      </c>
      <c r="U410" s="267">
        <v>0.923076923076923</v>
      </c>
      <c r="V410" s="268">
        <v>0.902777777777778</v>
      </c>
      <c r="W410" s="268">
        <v>0.855072463768116</v>
      </c>
      <c r="X410" s="295">
        <v>0.0202991452991453</v>
      </c>
      <c r="Y410" s="271">
        <v>517</v>
      </c>
      <c r="Z410" s="333">
        <v>480</v>
      </c>
      <c r="AA410" s="333">
        <v>534</v>
      </c>
      <c r="AB410" s="333">
        <v>482</v>
      </c>
      <c r="AC410" s="334">
        <v>0.928433268858801</v>
      </c>
      <c r="AD410" s="268">
        <v>0.902621722846442</v>
      </c>
      <c r="AE410" s="295">
        <v>0.0258115460123588</v>
      </c>
    </row>
    <row r="411" spans="1:31">
      <c r="A411" s="315" t="s">
        <v>719</v>
      </c>
      <c r="B411" s="339" t="s">
        <v>3338</v>
      </c>
      <c r="C411" s="293" t="s">
        <v>761</v>
      </c>
      <c r="D411" s="339" t="s">
        <v>761</v>
      </c>
      <c r="E411" s="266">
        <v>74</v>
      </c>
      <c r="F411" s="266">
        <v>69</v>
      </c>
      <c r="G411" s="264">
        <v>79</v>
      </c>
      <c r="H411" s="264">
        <v>78</v>
      </c>
      <c r="I411" s="264">
        <v>84</v>
      </c>
      <c r="J411" s="264">
        <v>81</v>
      </c>
      <c r="K411" s="294">
        <v>0.9</v>
      </c>
      <c r="L411" s="267">
        <v>0.932432432432432</v>
      </c>
      <c r="M411" s="267">
        <v>0.987341772151899</v>
      </c>
      <c r="N411" s="267">
        <v>0.964285714285714</v>
      </c>
      <c r="O411" s="332">
        <v>2539</v>
      </c>
      <c r="P411" s="266">
        <v>2409</v>
      </c>
      <c r="Q411" s="266">
        <v>68</v>
      </c>
      <c r="R411" s="264">
        <v>76</v>
      </c>
      <c r="S411" s="264">
        <v>79</v>
      </c>
      <c r="T411" s="267">
        <v>0.948798739661284</v>
      </c>
      <c r="U411" s="267">
        <v>0.918918918918919</v>
      </c>
      <c r="V411" s="268">
        <v>0.962025316455696</v>
      </c>
      <c r="W411" s="268">
        <v>0.94047619047619</v>
      </c>
      <c r="X411" s="295">
        <v>-0.0431063975367773</v>
      </c>
      <c r="Y411" s="271">
        <v>619</v>
      </c>
      <c r="Z411" s="333">
        <v>591</v>
      </c>
      <c r="AA411" s="333">
        <v>620</v>
      </c>
      <c r="AB411" s="333">
        <v>595</v>
      </c>
      <c r="AC411" s="334">
        <v>0.954765751211632</v>
      </c>
      <c r="AD411" s="268">
        <v>0.959677419354839</v>
      </c>
      <c r="AE411" s="295">
        <v>-0.00491166814320709</v>
      </c>
    </row>
    <row r="412" spans="1:31">
      <c r="A412" s="315" t="s">
        <v>719</v>
      </c>
      <c r="B412" s="339" t="s">
        <v>3338</v>
      </c>
      <c r="C412" s="293" t="s">
        <v>762</v>
      </c>
      <c r="D412" s="339" t="s">
        <v>762</v>
      </c>
      <c r="E412" s="266">
        <v>33</v>
      </c>
      <c r="F412" s="266">
        <v>31</v>
      </c>
      <c r="G412" s="264">
        <v>35</v>
      </c>
      <c r="H412" s="264">
        <v>34</v>
      </c>
      <c r="I412" s="264">
        <v>27</v>
      </c>
      <c r="J412" s="264">
        <v>27</v>
      </c>
      <c r="K412" s="294">
        <v>0.9</v>
      </c>
      <c r="L412" s="267">
        <v>0.939393939393939</v>
      </c>
      <c r="M412" s="267">
        <v>0.971428571428571</v>
      </c>
      <c r="N412" s="267">
        <v>1</v>
      </c>
      <c r="O412" s="332">
        <v>989</v>
      </c>
      <c r="P412" s="266">
        <v>874</v>
      </c>
      <c r="Q412" s="266">
        <v>31</v>
      </c>
      <c r="R412" s="264">
        <v>33</v>
      </c>
      <c r="S412" s="264">
        <v>25</v>
      </c>
      <c r="T412" s="267">
        <v>0.883720930232558</v>
      </c>
      <c r="U412" s="267">
        <v>0.939393939393939</v>
      </c>
      <c r="V412" s="268">
        <v>0.942857142857143</v>
      </c>
      <c r="W412" s="268">
        <v>0.925925925925926</v>
      </c>
      <c r="X412" s="295">
        <v>-0.00346320346320339</v>
      </c>
      <c r="Y412" s="271">
        <v>239</v>
      </c>
      <c r="Z412" s="333">
        <v>227</v>
      </c>
      <c r="AA412" s="333">
        <v>250</v>
      </c>
      <c r="AB412" s="333">
        <v>184</v>
      </c>
      <c r="AC412" s="334">
        <v>0.949790794979079</v>
      </c>
      <c r="AD412" s="268">
        <v>0.736</v>
      </c>
      <c r="AE412" s="295">
        <v>0.213790794979079</v>
      </c>
    </row>
    <row r="413" spans="1:31">
      <c r="A413" s="315" t="s">
        <v>719</v>
      </c>
      <c r="B413" s="339" t="s">
        <v>3338</v>
      </c>
      <c r="C413" s="293" t="s">
        <v>763</v>
      </c>
      <c r="D413" s="339" t="s">
        <v>763</v>
      </c>
      <c r="E413" s="266">
        <v>47</v>
      </c>
      <c r="F413" s="266">
        <v>45</v>
      </c>
      <c r="G413" s="264">
        <v>46</v>
      </c>
      <c r="H413" s="264">
        <v>45</v>
      </c>
      <c r="I413" s="264">
        <v>47</v>
      </c>
      <c r="J413" s="264">
        <v>47</v>
      </c>
      <c r="K413" s="294">
        <v>0.9</v>
      </c>
      <c r="L413" s="267">
        <v>0.957446808510638</v>
      </c>
      <c r="M413" s="267">
        <v>0.978260869565217</v>
      </c>
      <c r="N413" s="267">
        <v>1</v>
      </c>
      <c r="O413" s="332">
        <v>1408</v>
      </c>
      <c r="P413" s="266">
        <v>1374</v>
      </c>
      <c r="Q413" s="266">
        <v>45</v>
      </c>
      <c r="R413" s="264">
        <v>45</v>
      </c>
      <c r="S413" s="264">
        <v>46</v>
      </c>
      <c r="T413" s="267">
        <v>0.975852272727273</v>
      </c>
      <c r="U413" s="267">
        <v>0.957446808510638</v>
      </c>
      <c r="V413" s="268">
        <v>0.978260869565217</v>
      </c>
      <c r="W413" s="268">
        <v>0.978723404255319</v>
      </c>
      <c r="X413" s="295">
        <v>-0.0208140610545791</v>
      </c>
      <c r="Y413" s="271">
        <v>334</v>
      </c>
      <c r="Z413" s="333">
        <v>329</v>
      </c>
      <c r="AA413" s="333">
        <v>345</v>
      </c>
      <c r="AB413" s="333">
        <v>336</v>
      </c>
      <c r="AC413" s="334">
        <v>0.985029940119761</v>
      </c>
      <c r="AD413" s="268">
        <v>0.973913043478261</v>
      </c>
      <c r="AE413" s="295">
        <v>0.0111168966414996</v>
      </c>
    </row>
    <row r="414" spans="1:31">
      <c r="A414" s="315" t="s">
        <v>719</v>
      </c>
      <c r="B414" s="339" t="s">
        <v>3338</v>
      </c>
      <c r="C414" s="293" t="s">
        <v>764</v>
      </c>
      <c r="D414" s="339" t="s">
        <v>764</v>
      </c>
      <c r="E414" s="266">
        <v>37</v>
      </c>
      <c r="F414" s="266">
        <v>34</v>
      </c>
      <c r="G414" s="264">
        <v>44</v>
      </c>
      <c r="H414" s="264">
        <v>40</v>
      </c>
      <c r="I414" s="264">
        <v>36</v>
      </c>
      <c r="J414" s="264">
        <v>32</v>
      </c>
      <c r="K414" s="294">
        <v>0.9</v>
      </c>
      <c r="L414" s="267">
        <v>0.918918918918919</v>
      </c>
      <c r="M414" s="267">
        <v>0.909090909090909</v>
      </c>
      <c r="N414" s="267">
        <v>0.888888888888889</v>
      </c>
      <c r="O414" s="332">
        <v>1309</v>
      </c>
      <c r="P414" s="266">
        <v>1178</v>
      </c>
      <c r="Q414" s="266">
        <v>34</v>
      </c>
      <c r="R414" s="264">
        <v>39</v>
      </c>
      <c r="S414" s="264">
        <v>30</v>
      </c>
      <c r="T414" s="267">
        <v>0.899923605805959</v>
      </c>
      <c r="U414" s="267">
        <v>0.918918918918919</v>
      </c>
      <c r="V414" s="268">
        <v>0.886363636363636</v>
      </c>
      <c r="W414" s="268">
        <v>0.833333333333333</v>
      </c>
      <c r="X414" s="295">
        <v>0.0325552825552826</v>
      </c>
      <c r="Y414" s="271">
        <v>308</v>
      </c>
      <c r="Z414" s="333">
        <v>270</v>
      </c>
      <c r="AA414" s="333">
        <v>325</v>
      </c>
      <c r="AB414" s="333">
        <v>288</v>
      </c>
      <c r="AC414" s="334">
        <v>0.876623376623377</v>
      </c>
      <c r="AD414" s="268">
        <v>0.886153846153846</v>
      </c>
      <c r="AE414" s="295">
        <v>-0.00953046953046954</v>
      </c>
    </row>
    <row r="415" spans="1:31">
      <c r="A415" s="315" t="s">
        <v>719</v>
      </c>
      <c r="B415" s="339" t="s">
        <v>3338</v>
      </c>
      <c r="C415" s="293" t="s">
        <v>765</v>
      </c>
      <c r="D415" s="339" t="s">
        <v>765</v>
      </c>
      <c r="E415" s="266">
        <v>67</v>
      </c>
      <c r="F415" s="266">
        <v>50</v>
      </c>
      <c r="G415" s="264">
        <v>68</v>
      </c>
      <c r="H415" s="264">
        <v>58</v>
      </c>
      <c r="I415" s="264">
        <v>69</v>
      </c>
      <c r="J415" s="264">
        <v>48</v>
      </c>
      <c r="K415" s="294">
        <v>0.9</v>
      </c>
      <c r="L415" s="267">
        <v>0.746268656716418</v>
      </c>
      <c r="M415" s="267">
        <v>0.852941176470588</v>
      </c>
      <c r="N415" s="267">
        <v>0.695652173913043</v>
      </c>
      <c r="O415" s="332">
        <v>2001</v>
      </c>
      <c r="P415" s="266">
        <v>1621</v>
      </c>
      <c r="Q415" s="266">
        <v>49</v>
      </c>
      <c r="R415" s="264">
        <v>50</v>
      </c>
      <c r="S415" s="264">
        <v>47</v>
      </c>
      <c r="T415" s="267">
        <v>0.810094952523738</v>
      </c>
      <c r="U415" s="267">
        <v>0.73134328358209</v>
      </c>
      <c r="V415" s="268">
        <v>0.735294117647059</v>
      </c>
      <c r="W415" s="268">
        <v>0.681159420289855</v>
      </c>
      <c r="X415" s="295">
        <v>-0.00395083406496932</v>
      </c>
      <c r="Y415" s="271">
        <v>489</v>
      </c>
      <c r="Z415" s="333">
        <v>358</v>
      </c>
      <c r="AA415" s="333">
        <v>487</v>
      </c>
      <c r="AB415" s="333">
        <v>381</v>
      </c>
      <c r="AC415" s="334">
        <v>0.732106339468303</v>
      </c>
      <c r="AD415" s="268">
        <v>0.782340862422998</v>
      </c>
      <c r="AE415" s="295">
        <v>-0.0502345229546953</v>
      </c>
    </row>
    <row r="416" spans="1:31">
      <c r="A416" s="315" t="s">
        <v>719</v>
      </c>
      <c r="B416" s="339" t="s">
        <v>3339</v>
      </c>
      <c r="C416" s="293" t="s">
        <v>766</v>
      </c>
      <c r="D416" s="339" t="s">
        <v>767</v>
      </c>
      <c r="E416" s="266">
        <v>0</v>
      </c>
      <c r="F416" s="266">
        <v>0</v>
      </c>
      <c r="G416" s="264">
        <v>0</v>
      </c>
      <c r="H416" s="264">
        <v>0</v>
      </c>
      <c r="I416" s="264">
        <v>0</v>
      </c>
      <c r="J416" s="264">
        <v>0</v>
      </c>
      <c r="K416" s="294">
        <v>0.9</v>
      </c>
      <c r="L416" s="267">
        <v>0</v>
      </c>
      <c r="M416" s="267">
        <v>0</v>
      </c>
      <c r="N416" s="267">
        <v>0</v>
      </c>
      <c r="O416" s="332">
        <v>0</v>
      </c>
      <c r="P416" s="266">
        <v>0</v>
      </c>
      <c r="Q416" s="266">
        <v>0</v>
      </c>
      <c r="R416" s="264">
        <v>0</v>
      </c>
      <c r="S416" s="264">
        <v>0</v>
      </c>
      <c r="T416" s="267">
        <v>0</v>
      </c>
      <c r="U416" s="267">
        <v>0</v>
      </c>
      <c r="V416" s="268">
        <v>0</v>
      </c>
      <c r="W416" s="268">
        <v>0</v>
      </c>
      <c r="X416" s="295">
        <v>0</v>
      </c>
      <c r="Y416" s="271">
        <v>0</v>
      </c>
      <c r="Z416" s="333">
        <v>0</v>
      </c>
      <c r="AA416" s="333">
        <v>0</v>
      </c>
      <c r="AB416" s="333">
        <v>0</v>
      </c>
      <c r="AC416" s="334">
        <v>0</v>
      </c>
      <c r="AD416" s="268">
        <v>0</v>
      </c>
      <c r="AE416" s="295">
        <v>0</v>
      </c>
    </row>
    <row r="417" spans="1:31">
      <c r="A417" s="315" t="s">
        <v>719</v>
      </c>
      <c r="B417" s="339" t="s">
        <v>3340</v>
      </c>
      <c r="C417" s="293" t="s">
        <v>768</v>
      </c>
      <c r="D417" s="339" t="s">
        <v>768</v>
      </c>
      <c r="E417" s="266">
        <v>33</v>
      </c>
      <c r="F417" s="266">
        <v>29</v>
      </c>
      <c r="G417" s="264">
        <v>38</v>
      </c>
      <c r="H417" s="264">
        <v>35</v>
      </c>
      <c r="I417" s="264">
        <v>34</v>
      </c>
      <c r="J417" s="264">
        <v>31</v>
      </c>
      <c r="K417" s="294">
        <v>0.9</v>
      </c>
      <c r="L417" s="267">
        <v>0.878787878787879</v>
      </c>
      <c r="M417" s="267">
        <v>0.921052631578947</v>
      </c>
      <c r="N417" s="267">
        <v>0.911764705882353</v>
      </c>
      <c r="O417" s="332">
        <v>1033</v>
      </c>
      <c r="P417" s="266">
        <v>961</v>
      </c>
      <c r="Q417" s="266">
        <v>29</v>
      </c>
      <c r="R417" s="264">
        <v>35</v>
      </c>
      <c r="S417" s="264">
        <v>31</v>
      </c>
      <c r="T417" s="267">
        <v>0.930300096805421</v>
      </c>
      <c r="U417" s="267">
        <v>0.878787878787879</v>
      </c>
      <c r="V417" s="268">
        <v>0.921052631578947</v>
      </c>
      <c r="W417" s="268">
        <v>0.911764705882353</v>
      </c>
      <c r="X417" s="295">
        <v>-0.0422647527910686</v>
      </c>
      <c r="Y417" s="271">
        <v>254</v>
      </c>
      <c r="Z417" s="333">
        <v>230</v>
      </c>
      <c r="AA417" s="333">
        <v>255</v>
      </c>
      <c r="AB417" s="333">
        <v>228</v>
      </c>
      <c r="AC417" s="334">
        <v>0.905511811023622</v>
      </c>
      <c r="AD417" s="268">
        <v>0.894117647058824</v>
      </c>
      <c r="AE417" s="295">
        <v>0.0113941639647984</v>
      </c>
    </row>
    <row r="418" spans="1:31">
      <c r="A418" s="315" t="s">
        <v>719</v>
      </c>
      <c r="B418" s="339" t="s">
        <v>3340</v>
      </c>
      <c r="C418" s="293" t="s">
        <v>769</v>
      </c>
      <c r="D418" s="339" t="s">
        <v>769</v>
      </c>
      <c r="E418" s="266">
        <v>27</v>
      </c>
      <c r="F418" s="266">
        <v>24</v>
      </c>
      <c r="G418" s="264">
        <v>29</v>
      </c>
      <c r="H418" s="264">
        <v>29</v>
      </c>
      <c r="I418" s="264">
        <v>30</v>
      </c>
      <c r="J418" s="264">
        <v>25</v>
      </c>
      <c r="K418" s="294">
        <v>0.9</v>
      </c>
      <c r="L418" s="267">
        <v>0.888888888888889</v>
      </c>
      <c r="M418" s="267">
        <v>1</v>
      </c>
      <c r="N418" s="267">
        <v>0.833333333333333</v>
      </c>
      <c r="O418" s="332">
        <v>865</v>
      </c>
      <c r="P418" s="266">
        <v>817</v>
      </c>
      <c r="Q418" s="266">
        <v>24</v>
      </c>
      <c r="R418" s="264">
        <v>29</v>
      </c>
      <c r="S418" s="264">
        <v>25</v>
      </c>
      <c r="T418" s="267">
        <v>0.944508670520231</v>
      </c>
      <c r="U418" s="267">
        <v>0.888888888888889</v>
      </c>
      <c r="V418" s="268">
        <v>1</v>
      </c>
      <c r="W418" s="268">
        <v>0.833333333333333</v>
      </c>
      <c r="X418" s="295">
        <v>-0.111111111111111</v>
      </c>
      <c r="Y418" s="271">
        <v>213</v>
      </c>
      <c r="Z418" s="333">
        <v>200</v>
      </c>
      <c r="AA418" s="333">
        <v>212</v>
      </c>
      <c r="AB418" s="333">
        <v>198</v>
      </c>
      <c r="AC418" s="334">
        <v>0.938967136150235</v>
      </c>
      <c r="AD418" s="268">
        <v>0.933962264150943</v>
      </c>
      <c r="AE418" s="295">
        <v>0.00500487199929134</v>
      </c>
    </row>
    <row r="419" spans="1:31">
      <c r="A419" s="315" t="s">
        <v>719</v>
      </c>
      <c r="B419" s="339" t="s">
        <v>3340</v>
      </c>
      <c r="C419" s="293" t="s">
        <v>770</v>
      </c>
      <c r="D419" s="339" t="s">
        <v>770</v>
      </c>
      <c r="E419" s="266">
        <v>24</v>
      </c>
      <c r="F419" s="266">
        <v>18</v>
      </c>
      <c r="G419" s="264">
        <v>26</v>
      </c>
      <c r="H419" s="264">
        <v>23</v>
      </c>
      <c r="I419" s="264">
        <v>25</v>
      </c>
      <c r="J419" s="264">
        <v>25</v>
      </c>
      <c r="K419" s="294">
        <v>0.9</v>
      </c>
      <c r="L419" s="267">
        <v>0.75</v>
      </c>
      <c r="M419" s="267">
        <v>0.884615384615385</v>
      </c>
      <c r="N419" s="267">
        <v>1</v>
      </c>
      <c r="O419" s="332">
        <v>730</v>
      </c>
      <c r="P419" s="266">
        <v>638</v>
      </c>
      <c r="Q419" s="266">
        <v>18</v>
      </c>
      <c r="R419" s="264">
        <v>21</v>
      </c>
      <c r="S419" s="264">
        <v>25</v>
      </c>
      <c r="T419" s="267">
        <v>0.873972602739726</v>
      </c>
      <c r="U419" s="267">
        <v>0.75</v>
      </c>
      <c r="V419" s="268">
        <v>0.807692307692308</v>
      </c>
      <c r="W419" s="268">
        <v>1</v>
      </c>
      <c r="X419" s="295">
        <v>-0.0576923076923077</v>
      </c>
      <c r="Y419" s="271">
        <v>190</v>
      </c>
      <c r="Z419" s="333">
        <v>172</v>
      </c>
      <c r="AA419" s="333">
        <v>167</v>
      </c>
      <c r="AB419" s="333">
        <v>148</v>
      </c>
      <c r="AC419" s="334">
        <v>0.905263157894737</v>
      </c>
      <c r="AD419" s="268">
        <v>0.88622754491018</v>
      </c>
      <c r="AE419" s="295">
        <v>0.0190356129845572</v>
      </c>
    </row>
    <row r="420" spans="1:31">
      <c r="A420" s="315" t="s">
        <v>719</v>
      </c>
      <c r="B420" s="339" t="s">
        <v>3340</v>
      </c>
      <c r="C420" s="293" t="s">
        <v>771</v>
      </c>
      <c r="D420" s="339" t="s">
        <v>771</v>
      </c>
      <c r="E420" s="266">
        <v>42</v>
      </c>
      <c r="F420" s="266">
        <v>37</v>
      </c>
      <c r="G420" s="264">
        <v>41</v>
      </c>
      <c r="H420" s="264">
        <v>39</v>
      </c>
      <c r="I420" s="264">
        <v>37</v>
      </c>
      <c r="J420" s="264">
        <v>35</v>
      </c>
      <c r="K420" s="294">
        <v>0.9</v>
      </c>
      <c r="L420" s="267">
        <v>0.880952380952381</v>
      </c>
      <c r="M420" s="267">
        <v>0.951219512195122</v>
      </c>
      <c r="N420" s="267">
        <v>0.945945945945946</v>
      </c>
      <c r="O420" s="332">
        <v>1203</v>
      </c>
      <c r="P420" s="266">
        <v>1159</v>
      </c>
      <c r="Q420" s="266">
        <v>36</v>
      </c>
      <c r="R420" s="264">
        <v>39</v>
      </c>
      <c r="S420" s="264">
        <v>35</v>
      </c>
      <c r="T420" s="267">
        <v>0.963424771404821</v>
      </c>
      <c r="U420" s="267">
        <v>0.857142857142857</v>
      </c>
      <c r="V420" s="268">
        <v>0.951219512195122</v>
      </c>
      <c r="W420" s="268">
        <v>0.945945945945946</v>
      </c>
      <c r="X420" s="295">
        <v>-0.0940766550522648</v>
      </c>
      <c r="Y420" s="271">
        <v>296</v>
      </c>
      <c r="Z420" s="333">
        <v>284</v>
      </c>
      <c r="AA420" s="333">
        <v>292</v>
      </c>
      <c r="AB420" s="333">
        <v>282</v>
      </c>
      <c r="AC420" s="334">
        <v>0.959459459459459</v>
      </c>
      <c r="AD420" s="268">
        <v>0.965753424657534</v>
      </c>
      <c r="AE420" s="295">
        <v>-0.00629396519807479</v>
      </c>
    </row>
    <row r="421" spans="1:31">
      <c r="A421" s="315" t="s">
        <v>719</v>
      </c>
      <c r="B421" s="339" t="s">
        <v>3340</v>
      </c>
      <c r="C421" s="293" t="s">
        <v>772</v>
      </c>
      <c r="D421" s="339" t="s">
        <v>772</v>
      </c>
      <c r="E421" s="266">
        <v>53</v>
      </c>
      <c r="F421" s="266">
        <v>52</v>
      </c>
      <c r="G421" s="264">
        <v>60</v>
      </c>
      <c r="H421" s="264">
        <v>59</v>
      </c>
      <c r="I421" s="264">
        <v>56</v>
      </c>
      <c r="J421" s="264">
        <v>54</v>
      </c>
      <c r="K421" s="294">
        <v>0.9</v>
      </c>
      <c r="L421" s="267">
        <v>0.981132075471698</v>
      </c>
      <c r="M421" s="267">
        <v>0.983333333333333</v>
      </c>
      <c r="N421" s="267">
        <v>0.964285714285714</v>
      </c>
      <c r="O421" s="332">
        <v>1707</v>
      </c>
      <c r="P421" s="266">
        <v>1659</v>
      </c>
      <c r="Q421" s="266">
        <v>52</v>
      </c>
      <c r="R421" s="264">
        <v>58</v>
      </c>
      <c r="S421" s="264">
        <v>54</v>
      </c>
      <c r="T421" s="267">
        <v>0.971880492091388</v>
      </c>
      <c r="U421" s="267">
        <v>0.981132075471698</v>
      </c>
      <c r="V421" s="268">
        <v>0.966666666666667</v>
      </c>
      <c r="W421" s="268">
        <v>0.964285714285714</v>
      </c>
      <c r="X421" s="295">
        <v>0.0144654088050314</v>
      </c>
      <c r="Y421" s="271">
        <v>404</v>
      </c>
      <c r="Z421" s="333">
        <v>399</v>
      </c>
      <c r="AA421" s="333">
        <v>414</v>
      </c>
      <c r="AB421" s="333">
        <v>400</v>
      </c>
      <c r="AC421" s="334">
        <v>0.987623762376238</v>
      </c>
      <c r="AD421" s="268">
        <v>0.966183574879227</v>
      </c>
      <c r="AE421" s="295">
        <v>0.0214401874970106</v>
      </c>
    </row>
    <row r="422" spans="1:31">
      <c r="A422" s="315" t="s">
        <v>719</v>
      </c>
      <c r="B422" s="339" t="s">
        <v>3340</v>
      </c>
      <c r="C422" s="293" t="s">
        <v>773</v>
      </c>
      <c r="D422" s="339" t="s">
        <v>773</v>
      </c>
      <c r="E422" s="266">
        <v>38</v>
      </c>
      <c r="F422" s="266">
        <v>38</v>
      </c>
      <c r="G422" s="264">
        <v>45</v>
      </c>
      <c r="H422" s="264">
        <v>44</v>
      </c>
      <c r="I422" s="264">
        <v>42</v>
      </c>
      <c r="J422" s="264">
        <v>41</v>
      </c>
      <c r="K422" s="294">
        <v>0.9</v>
      </c>
      <c r="L422" s="267">
        <v>1</v>
      </c>
      <c r="M422" s="267">
        <v>0.977777777777778</v>
      </c>
      <c r="N422" s="267">
        <v>0.976190476190476</v>
      </c>
      <c r="O422" s="332">
        <v>1287</v>
      </c>
      <c r="P422" s="266">
        <v>1266</v>
      </c>
      <c r="Q422" s="266">
        <v>38</v>
      </c>
      <c r="R422" s="264">
        <v>44</v>
      </c>
      <c r="S422" s="264">
        <v>41</v>
      </c>
      <c r="T422" s="267">
        <v>0.983682983682984</v>
      </c>
      <c r="U422" s="267">
        <v>1</v>
      </c>
      <c r="V422" s="268">
        <v>0.977777777777778</v>
      </c>
      <c r="W422" s="268">
        <v>0.976190476190476</v>
      </c>
      <c r="X422" s="295">
        <v>0.0222222222222223</v>
      </c>
      <c r="Y422" s="271">
        <v>310</v>
      </c>
      <c r="Z422" s="333">
        <v>306</v>
      </c>
      <c r="AA422" s="333">
        <v>312</v>
      </c>
      <c r="AB422" s="333">
        <v>304</v>
      </c>
      <c r="AC422" s="334">
        <v>0.987096774193548</v>
      </c>
      <c r="AD422" s="268">
        <v>0.974358974358974</v>
      </c>
      <c r="AE422" s="295">
        <v>0.012737799834574</v>
      </c>
    </row>
    <row r="423" spans="1:31">
      <c r="A423" s="315" t="s">
        <v>719</v>
      </c>
      <c r="B423" s="339" t="s">
        <v>3340</v>
      </c>
      <c r="C423" s="293" t="s">
        <v>774</v>
      </c>
      <c r="D423" s="339" t="s">
        <v>774</v>
      </c>
      <c r="E423" s="266">
        <v>35</v>
      </c>
      <c r="F423" s="266">
        <v>35</v>
      </c>
      <c r="G423" s="264">
        <v>40</v>
      </c>
      <c r="H423" s="264">
        <v>39</v>
      </c>
      <c r="I423" s="264">
        <v>39</v>
      </c>
      <c r="J423" s="264">
        <v>39</v>
      </c>
      <c r="K423" s="294">
        <v>0.9</v>
      </c>
      <c r="L423" s="267">
        <v>1</v>
      </c>
      <c r="M423" s="267">
        <v>0.975</v>
      </c>
      <c r="N423" s="267">
        <v>1</v>
      </c>
      <c r="O423" s="332">
        <v>1199</v>
      </c>
      <c r="P423" s="266">
        <v>1179</v>
      </c>
      <c r="Q423" s="266">
        <v>35</v>
      </c>
      <c r="R423" s="264">
        <v>39</v>
      </c>
      <c r="S423" s="264">
        <v>39</v>
      </c>
      <c r="T423" s="267">
        <v>0.983319432860717</v>
      </c>
      <c r="U423" s="267">
        <v>1</v>
      </c>
      <c r="V423" s="268">
        <v>0.975</v>
      </c>
      <c r="W423" s="268">
        <v>1</v>
      </c>
      <c r="X423" s="295">
        <v>0.025</v>
      </c>
      <c r="Y423" s="271">
        <v>285</v>
      </c>
      <c r="Z423" s="333">
        <v>284</v>
      </c>
      <c r="AA423" s="333">
        <v>282</v>
      </c>
      <c r="AB423" s="333">
        <v>276</v>
      </c>
      <c r="AC423" s="334">
        <v>0.996491228070175</v>
      </c>
      <c r="AD423" s="268">
        <v>0.978723404255319</v>
      </c>
      <c r="AE423" s="295">
        <v>0.0177678238148563</v>
      </c>
    </row>
    <row r="424" spans="1:31">
      <c r="A424" s="315" t="s">
        <v>719</v>
      </c>
      <c r="B424" s="339" t="s">
        <v>3340</v>
      </c>
      <c r="C424" s="293" t="s">
        <v>775</v>
      </c>
      <c r="D424" s="339" t="s">
        <v>775</v>
      </c>
      <c r="E424" s="266">
        <v>45</v>
      </c>
      <c r="F424" s="266">
        <v>45</v>
      </c>
      <c r="G424" s="264">
        <v>47</v>
      </c>
      <c r="H424" s="264">
        <v>46</v>
      </c>
      <c r="I424" s="264">
        <v>44</v>
      </c>
      <c r="J424" s="264">
        <v>44</v>
      </c>
      <c r="K424" s="294">
        <v>0.9</v>
      </c>
      <c r="L424" s="267">
        <v>1</v>
      </c>
      <c r="M424" s="267">
        <v>0.978723404255319</v>
      </c>
      <c r="N424" s="267">
        <v>1</v>
      </c>
      <c r="O424" s="332">
        <v>1317</v>
      </c>
      <c r="P424" s="266">
        <v>1251</v>
      </c>
      <c r="Q424" s="266">
        <v>44</v>
      </c>
      <c r="R424" s="264">
        <v>43</v>
      </c>
      <c r="S424" s="264">
        <v>43</v>
      </c>
      <c r="T424" s="267">
        <v>0.949886104783599</v>
      </c>
      <c r="U424" s="267">
        <v>0.977777777777778</v>
      </c>
      <c r="V424" s="268">
        <v>0.914893617021277</v>
      </c>
      <c r="W424" s="268">
        <v>0.977272727272727</v>
      </c>
      <c r="X424" s="295">
        <v>0.0628841607565012</v>
      </c>
      <c r="Y424" s="271">
        <v>332</v>
      </c>
      <c r="Z424" s="333">
        <v>321</v>
      </c>
      <c r="AA424" s="333">
        <v>318</v>
      </c>
      <c r="AB424" s="333">
        <v>301</v>
      </c>
      <c r="AC424" s="334">
        <v>0.966867469879518</v>
      </c>
      <c r="AD424" s="268">
        <v>0.946540880503145</v>
      </c>
      <c r="AE424" s="295">
        <v>0.0203265893763734</v>
      </c>
    </row>
    <row r="425" spans="1:31">
      <c r="A425" s="315" t="s">
        <v>719</v>
      </c>
      <c r="B425" s="339" t="s">
        <v>3340</v>
      </c>
      <c r="C425" s="293" t="s">
        <v>776</v>
      </c>
      <c r="D425" s="339" t="s">
        <v>776</v>
      </c>
      <c r="E425" s="266">
        <v>34</v>
      </c>
      <c r="F425" s="266">
        <v>24</v>
      </c>
      <c r="G425" s="264">
        <v>41</v>
      </c>
      <c r="H425" s="264">
        <v>37</v>
      </c>
      <c r="I425" s="264">
        <v>38</v>
      </c>
      <c r="J425" s="264">
        <v>36</v>
      </c>
      <c r="K425" s="294">
        <v>0.9</v>
      </c>
      <c r="L425" s="267">
        <v>0.705882352941177</v>
      </c>
      <c r="M425" s="267">
        <v>0.902439024390244</v>
      </c>
      <c r="N425" s="267">
        <v>0.947368421052632</v>
      </c>
      <c r="O425" s="332">
        <v>1213</v>
      </c>
      <c r="P425" s="266">
        <v>1112</v>
      </c>
      <c r="Q425" s="266">
        <v>24</v>
      </c>
      <c r="R425" s="264">
        <v>37</v>
      </c>
      <c r="S425" s="264">
        <v>36</v>
      </c>
      <c r="T425" s="267">
        <v>0.916735366859027</v>
      </c>
      <c r="U425" s="267">
        <v>0.705882352941177</v>
      </c>
      <c r="V425" s="268">
        <v>0.902439024390244</v>
      </c>
      <c r="W425" s="268">
        <v>0.947368421052632</v>
      </c>
      <c r="X425" s="295">
        <v>-0.196556671449067</v>
      </c>
      <c r="Y425" s="271">
        <v>285</v>
      </c>
      <c r="Z425" s="333">
        <v>262</v>
      </c>
      <c r="AA425" s="333">
        <v>293</v>
      </c>
      <c r="AB425" s="333">
        <v>271</v>
      </c>
      <c r="AC425" s="334">
        <v>0.919298245614035</v>
      </c>
      <c r="AD425" s="268">
        <v>0.924914675767918</v>
      </c>
      <c r="AE425" s="295">
        <v>-0.00561643015388302</v>
      </c>
    </row>
    <row r="426" spans="1:31">
      <c r="A426" s="315" t="s">
        <v>719</v>
      </c>
      <c r="B426" s="339" t="s">
        <v>3340</v>
      </c>
      <c r="C426" s="293" t="s">
        <v>777</v>
      </c>
      <c r="D426" s="339" t="s">
        <v>777</v>
      </c>
      <c r="E426" s="266">
        <v>41</v>
      </c>
      <c r="F426" s="266">
        <v>41</v>
      </c>
      <c r="G426" s="264">
        <v>41</v>
      </c>
      <c r="H426" s="264">
        <v>41</v>
      </c>
      <c r="I426" s="264">
        <v>39</v>
      </c>
      <c r="J426" s="264">
        <v>39</v>
      </c>
      <c r="K426" s="294">
        <v>0.9</v>
      </c>
      <c r="L426" s="267">
        <v>1</v>
      </c>
      <c r="M426" s="267">
        <v>1</v>
      </c>
      <c r="N426" s="267">
        <v>1</v>
      </c>
      <c r="O426" s="332">
        <v>1246</v>
      </c>
      <c r="P426" s="266">
        <v>1234</v>
      </c>
      <c r="Q426" s="266">
        <v>41</v>
      </c>
      <c r="R426" s="264">
        <v>41</v>
      </c>
      <c r="S426" s="264">
        <v>39</v>
      </c>
      <c r="T426" s="267">
        <v>0.990369181380417</v>
      </c>
      <c r="U426" s="267">
        <v>1</v>
      </c>
      <c r="V426" s="268">
        <v>1</v>
      </c>
      <c r="W426" s="268">
        <v>1</v>
      </c>
      <c r="X426" s="295">
        <v>0</v>
      </c>
      <c r="Y426" s="271">
        <v>305</v>
      </c>
      <c r="Z426" s="333">
        <v>304</v>
      </c>
      <c r="AA426" s="333">
        <v>303</v>
      </c>
      <c r="AB426" s="333">
        <v>295</v>
      </c>
      <c r="AC426" s="334">
        <v>0.99672131147541</v>
      </c>
      <c r="AD426" s="268">
        <v>0.973597359735974</v>
      </c>
      <c r="AE426" s="295">
        <v>0.0231239517394363</v>
      </c>
    </row>
    <row r="427" spans="1:31">
      <c r="A427" s="315" t="s">
        <v>719</v>
      </c>
      <c r="B427" s="339" t="s">
        <v>3340</v>
      </c>
      <c r="C427" s="293" t="s">
        <v>778</v>
      </c>
      <c r="D427" s="339" t="s">
        <v>778</v>
      </c>
      <c r="E427" s="266">
        <v>34</v>
      </c>
      <c r="F427" s="266">
        <v>34</v>
      </c>
      <c r="G427" s="264">
        <v>41</v>
      </c>
      <c r="H427" s="264">
        <v>39</v>
      </c>
      <c r="I427" s="264">
        <v>34</v>
      </c>
      <c r="J427" s="264">
        <v>34</v>
      </c>
      <c r="K427" s="294">
        <v>0.9</v>
      </c>
      <c r="L427" s="267">
        <v>1</v>
      </c>
      <c r="M427" s="267">
        <v>0.951219512195122</v>
      </c>
      <c r="N427" s="267">
        <v>1</v>
      </c>
      <c r="O427" s="332">
        <v>1114</v>
      </c>
      <c r="P427" s="266">
        <v>1090</v>
      </c>
      <c r="Q427" s="266">
        <v>34</v>
      </c>
      <c r="R427" s="264">
        <v>38</v>
      </c>
      <c r="S427" s="264">
        <v>34</v>
      </c>
      <c r="T427" s="267">
        <v>0.978456014362657</v>
      </c>
      <c r="U427" s="267">
        <v>1</v>
      </c>
      <c r="V427" s="268">
        <v>0.926829268292683</v>
      </c>
      <c r="W427" s="268">
        <v>1</v>
      </c>
      <c r="X427" s="295">
        <v>0.073170731707317</v>
      </c>
      <c r="Y427" s="271">
        <v>267</v>
      </c>
      <c r="Z427" s="333">
        <v>263</v>
      </c>
      <c r="AA427" s="333">
        <v>268</v>
      </c>
      <c r="AB427" s="333">
        <v>265</v>
      </c>
      <c r="AC427" s="334">
        <v>0.98501872659176</v>
      </c>
      <c r="AD427" s="268">
        <v>0.988805970149254</v>
      </c>
      <c r="AE427" s="295">
        <v>-0.00378724355749349</v>
      </c>
    </row>
    <row r="428" spans="1:31">
      <c r="A428" s="315" t="s">
        <v>719</v>
      </c>
      <c r="B428" s="339" t="s">
        <v>3340</v>
      </c>
      <c r="C428" s="293" t="s">
        <v>779</v>
      </c>
      <c r="D428" s="339" t="s">
        <v>779</v>
      </c>
      <c r="E428" s="266">
        <v>25</v>
      </c>
      <c r="F428" s="266">
        <v>24</v>
      </c>
      <c r="G428" s="264">
        <v>31</v>
      </c>
      <c r="H428" s="264">
        <v>30</v>
      </c>
      <c r="I428" s="264">
        <v>29</v>
      </c>
      <c r="J428" s="264">
        <v>28</v>
      </c>
      <c r="K428" s="294">
        <v>0.9</v>
      </c>
      <c r="L428" s="267">
        <v>0.96</v>
      </c>
      <c r="M428" s="267">
        <v>0.967741935483871</v>
      </c>
      <c r="N428" s="267">
        <v>0.96551724137931</v>
      </c>
      <c r="O428" s="332">
        <v>832</v>
      </c>
      <c r="P428" s="266">
        <v>791</v>
      </c>
      <c r="Q428" s="266">
        <v>23</v>
      </c>
      <c r="R428" s="264">
        <v>29</v>
      </c>
      <c r="S428" s="264">
        <v>28</v>
      </c>
      <c r="T428" s="267">
        <v>0.950721153846154</v>
      </c>
      <c r="U428" s="267">
        <v>0.92</v>
      </c>
      <c r="V428" s="268">
        <v>0.935483870967742</v>
      </c>
      <c r="W428" s="268">
        <v>0.96551724137931</v>
      </c>
      <c r="X428" s="295">
        <v>-0.0154838709677418</v>
      </c>
      <c r="Y428" s="271">
        <v>201</v>
      </c>
      <c r="Z428" s="333">
        <v>186</v>
      </c>
      <c r="AA428" s="333">
        <v>204</v>
      </c>
      <c r="AB428" s="333">
        <v>193</v>
      </c>
      <c r="AC428" s="334">
        <v>0.925373134328358</v>
      </c>
      <c r="AD428" s="268">
        <v>0.946078431372549</v>
      </c>
      <c r="AE428" s="295">
        <v>-0.0207052970441908</v>
      </c>
    </row>
    <row r="429" spans="1:31">
      <c r="A429" s="315" t="s">
        <v>719</v>
      </c>
      <c r="B429" s="339" t="s">
        <v>3340</v>
      </c>
      <c r="C429" s="293" t="s">
        <v>780</v>
      </c>
      <c r="D429" s="339" t="s">
        <v>780</v>
      </c>
      <c r="E429" s="266">
        <v>40</v>
      </c>
      <c r="F429" s="266">
        <v>39</v>
      </c>
      <c r="G429" s="264">
        <v>44</v>
      </c>
      <c r="H429" s="264">
        <v>43</v>
      </c>
      <c r="I429" s="264">
        <v>43</v>
      </c>
      <c r="J429" s="264">
        <v>43</v>
      </c>
      <c r="K429" s="294">
        <v>0.9</v>
      </c>
      <c r="L429" s="267">
        <v>0.975</v>
      </c>
      <c r="M429" s="267">
        <v>0.977272727272727</v>
      </c>
      <c r="N429" s="267">
        <v>1</v>
      </c>
      <c r="O429" s="332">
        <v>1295</v>
      </c>
      <c r="P429" s="266">
        <v>1266</v>
      </c>
      <c r="Q429" s="266">
        <v>38</v>
      </c>
      <c r="R429" s="264">
        <v>42</v>
      </c>
      <c r="S429" s="264">
        <v>43</v>
      </c>
      <c r="T429" s="267">
        <v>0.977606177606178</v>
      </c>
      <c r="U429" s="267">
        <v>0.95</v>
      </c>
      <c r="V429" s="268">
        <v>0.954545454545455</v>
      </c>
      <c r="W429" s="268">
        <v>1</v>
      </c>
      <c r="X429" s="295">
        <v>-0.00454545454545463</v>
      </c>
      <c r="Y429" s="271">
        <v>311</v>
      </c>
      <c r="Z429" s="333">
        <v>298</v>
      </c>
      <c r="AA429" s="333">
        <v>320</v>
      </c>
      <c r="AB429" s="333">
        <v>311</v>
      </c>
      <c r="AC429" s="334">
        <v>0.958199356913183</v>
      </c>
      <c r="AD429" s="268">
        <v>0.971875</v>
      </c>
      <c r="AE429" s="295">
        <v>-0.0136756430868168</v>
      </c>
    </row>
    <row r="430" spans="1:31">
      <c r="A430" s="315" t="s">
        <v>719</v>
      </c>
      <c r="B430" s="339" t="s">
        <v>3340</v>
      </c>
      <c r="C430" s="293" t="s">
        <v>781</v>
      </c>
      <c r="D430" s="339" t="s">
        <v>781</v>
      </c>
      <c r="E430" s="266">
        <v>19</v>
      </c>
      <c r="F430" s="266">
        <v>19</v>
      </c>
      <c r="G430" s="264">
        <v>20</v>
      </c>
      <c r="H430" s="264">
        <v>20</v>
      </c>
      <c r="I430" s="264">
        <v>23</v>
      </c>
      <c r="J430" s="264">
        <v>23</v>
      </c>
      <c r="K430" s="294">
        <v>0.9</v>
      </c>
      <c r="L430" s="267">
        <v>1</v>
      </c>
      <c r="M430" s="267">
        <v>1</v>
      </c>
      <c r="N430" s="267">
        <v>1</v>
      </c>
      <c r="O430" s="332">
        <v>651</v>
      </c>
      <c r="P430" s="266">
        <v>615</v>
      </c>
      <c r="Q430" s="266">
        <v>19</v>
      </c>
      <c r="R430" s="264">
        <v>20</v>
      </c>
      <c r="S430" s="264">
        <v>23</v>
      </c>
      <c r="T430" s="267">
        <v>0.944700460829493</v>
      </c>
      <c r="U430" s="267">
        <v>1</v>
      </c>
      <c r="V430" s="268">
        <v>1</v>
      </c>
      <c r="W430" s="268">
        <v>1</v>
      </c>
      <c r="X430" s="295">
        <v>0</v>
      </c>
      <c r="Y430" s="271">
        <v>156</v>
      </c>
      <c r="Z430" s="333">
        <v>155</v>
      </c>
      <c r="AA430" s="333">
        <v>155</v>
      </c>
      <c r="AB430" s="333">
        <v>151</v>
      </c>
      <c r="AC430" s="334">
        <v>0.993589743589744</v>
      </c>
      <c r="AD430" s="268">
        <v>0.974193548387097</v>
      </c>
      <c r="AE430" s="295">
        <v>0.0193961952026468</v>
      </c>
    </row>
    <row r="431" spans="1:31">
      <c r="A431" s="315" t="s">
        <v>719</v>
      </c>
      <c r="B431" s="339" t="s">
        <v>3340</v>
      </c>
      <c r="C431" s="293" t="s">
        <v>782</v>
      </c>
      <c r="D431" s="339" t="s">
        <v>782</v>
      </c>
      <c r="E431" s="266">
        <v>34</v>
      </c>
      <c r="F431" s="266">
        <v>28</v>
      </c>
      <c r="G431" s="264">
        <v>42</v>
      </c>
      <c r="H431" s="264">
        <v>41</v>
      </c>
      <c r="I431" s="264">
        <v>32</v>
      </c>
      <c r="J431" s="264">
        <v>30</v>
      </c>
      <c r="K431" s="294">
        <v>0.9</v>
      </c>
      <c r="L431" s="267">
        <v>0.823529411764706</v>
      </c>
      <c r="M431" s="267">
        <v>0.976190476190476</v>
      </c>
      <c r="N431" s="267">
        <v>0.9375</v>
      </c>
      <c r="O431" s="332">
        <v>1067</v>
      </c>
      <c r="P431" s="266">
        <v>1008</v>
      </c>
      <c r="Q431" s="266">
        <v>28</v>
      </c>
      <c r="R431" s="264">
        <v>41</v>
      </c>
      <c r="S431" s="264">
        <v>30</v>
      </c>
      <c r="T431" s="267">
        <v>0.944704779756326</v>
      </c>
      <c r="U431" s="267">
        <v>0.823529411764706</v>
      </c>
      <c r="V431" s="268">
        <v>0.976190476190476</v>
      </c>
      <c r="W431" s="268">
        <v>0.9375</v>
      </c>
      <c r="X431" s="295">
        <v>-0.15266106442577</v>
      </c>
      <c r="Y431" s="271">
        <v>263</v>
      </c>
      <c r="Z431" s="333">
        <v>248</v>
      </c>
      <c r="AA431" s="333">
        <v>258</v>
      </c>
      <c r="AB431" s="333">
        <v>238</v>
      </c>
      <c r="AC431" s="334">
        <v>0.942965779467681</v>
      </c>
      <c r="AD431" s="268">
        <v>0.922480620155039</v>
      </c>
      <c r="AE431" s="295">
        <v>0.0204851593126418</v>
      </c>
    </row>
    <row r="432" spans="1:31">
      <c r="A432" s="315" t="s">
        <v>719</v>
      </c>
      <c r="B432" s="339" t="s">
        <v>3340</v>
      </c>
      <c r="C432" s="293" t="s">
        <v>783</v>
      </c>
      <c r="D432" s="339" t="s">
        <v>783</v>
      </c>
      <c r="E432" s="266">
        <v>19</v>
      </c>
      <c r="F432" s="266">
        <v>19</v>
      </c>
      <c r="G432" s="264">
        <v>23</v>
      </c>
      <c r="H432" s="264">
        <v>23</v>
      </c>
      <c r="I432" s="264">
        <v>25</v>
      </c>
      <c r="J432" s="264">
        <v>25</v>
      </c>
      <c r="K432" s="294">
        <v>0.9</v>
      </c>
      <c r="L432" s="267">
        <v>1</v>
      </c>
      <c r="M432" s="267">
        <v>1</v>
      </c>
      <c r="N432" s="267">
        <v>1</v>
      </c>
      <c r="O432" s="332">
        <v>688</v>
      </c>
      <c r="P432" s="266">
        <v>665</v>
      </c>
      <c r="Q432" s="266">
        <v>19</v>
      </c>
      <c r="R432" s="264">
        <v>23</v>
      </c>
      <c r="S432" s="264">
        <v>24</v>
      </c>
      <c r="T432" s="267">
        <v>0.966569767441861</v>
      </c>
      <c r="U432" s="267">
        <v>1</v>
      </c>
      <c r="V432" s="268">
        <v>1</v>
      </c>
      <c r="W432" s="268">
        <v>0.96</v>
      </c>
      <c r="X432" s="295">
        <v>0</v>
      </c>
      <c r="Y432" s="271">
        <v>171</v>
      </c>
      <c r="Z432" s="333">
        <v>169</v>
      </c>
      <c r="AA432" s="333">
        <v>173</v>
      </c>
      <c r="AB432" s="333">
        <v>168</v>
      </c>
      <c r="AC432" s="334">
        <v>0.988304093567251</v>
      </c>
      <c r="AD432" s="268">
        <v>0.971098265895954</v>
      </c>
      <c r="AE432" s="295">
        <v>0.0172058276712977</v>
      </c>
    </row>
    <row r="433" spans="1:31">
      <c r="A433" s="315" t="s">
        <v>719</v>
      </c>
      <c r="B433" s="339" t="s">
        <v>3340</v>
      </c>
      <c r="C433" s="293" t="s">
        <v>784</v>
      </c>
      <c r="D433" s="339" t="s">
        <v>784</v>
      </c>
      <c r="E433" s="266">
        <v>18</v>
      </c>
      <c r="F433" s="266">
        <v>18</v>
      </c>
      <c r="G433" s="264">
        <v>28</v>
      </c>
      <c r="H433" s="264">
        <v>28</v>
      </c>
      <c r="I433" s="264">
        <v>24</v>
      </c>
      <c r="J433" s="264">
        <v>24</v>
      </c>
      <c r="K433" s="294">
        <v>0.9</v>
      </c>
      <c r="L433" s="267">
        <v>1</v>
      </c>
      <c r="M433" s="267">
        <v>1</v>
      </c>
      <c r="N433" s="267">
        <v>1</v>
      </c>
      <c r="O433" s="332">
        <v>798</v>
      </c>
      <c r="P433" s="266">
        <v>771</v>
      </c>
      <c r="Q433" s="266">
        <v>17</v>
      </c>
      <c r="R433" s="264">
        <v>28</v>
      </c>
      <c r="S433" s="264">
        <v>23</v>
      </c>
      <c r="T433" s="267">
        <v>0.966165413533835</v>
      </c>
      <c r="U433" s="267">
        <v>0.944444444444444</v>
      </c>
      <c r="V433" s="268">
        <v>1</v>
      </c>
      <c r="W433" s="268">
        <v>0.958333333333333</v>
      </c>
      <c r="X433" s="295">
        <v>-0.0555555555555556</v>
      </c>
      <c r="Y433" s="271">
        <v>186</v>
      </c>
      <c r="Z433" s="333">
        <v>181</v>
      </c>
      <c r="AA433" s="333">
        <v>197</v>
      </c>
      <c r="AB433" s="333">
        <v>192</v>
      </c>
      <c r="AC433" s="334">
        <v>0.973118279569892</v>
      </c>
      <c r="AD433" s="268">
        <v>0.974619289340102</v>
      </c>
      <c r="AE433" s="295">
        <v>-0.00150100977020906</v>
      </c>
    </row>
    <row r="434" spans="1:31">
      <c r="A434" s="315" t="s">
        <v>719</v>
      </c>
      <c r="B434" s="339" t="s">
        <v>3340</v>
      </c>
      <c r="C434" s="293" t="s">
        <v>785</v>
      </c>
      <c r="D434" s="339" t="s">
        <v>785</v>
      </c>
      <c r="E434" s="266">
        <v>41</v>
      </c>
      <c r="F434" s="266">
        <v>41</v>
      </c>
      <c r="G434" s="264">
        <v>45</v>
      </c>
      <c r="H434" s="264">
        <v>45</v>
      </c>
      <c r="I434" s="264">
        <v>32</v>
      </c>
      <c r="J434" s="264">
        <v>32</v>
      </c>
      <c r="K434" s="294">
        <v>0.9</v>
      </c>
      <c r="L434" s="267">
        <v>1</v>
      </c>
      <c r="M434" s="267">
        <v>1</v>
      </c>
      <c r="N434" s="267">
        <v>1</v>
      </c>
      <c r="O434" s="332">
        <v>1087</v>
      </c>
      <c r="P434" s="266">
        <v>1051</v>
      </c>
      <c r="Q434" s="266">
        <v>39</v>
      </c>
      <c r="R434" s="264">
        <v>45</v>
      </c>
      <c r="S434" s="264">
        <v>31</v>
      </c>
      <c r="T434" s="267">
        <v>0.96688132474701</v>
      </c>
      <c r="U434" s="267">
        <v>0.951219512195122</v>
      </c>
      <c r="V434" s="268">
        <v>1</v>
      </c>
      <c r="W434" s="268">
        <v>0.96875</v>
      </c>
      <c r="X434" s="295">
        <v>-0.0487804878048781</v>
      </c>
      <c r="Y434" s="271">
        <v>280</v>
      </c>
      <c r="Z434" s="333">
        <v>274</v>
      </c>
      <c r="AA434" s="333">
        <v>261</v>
      </c>
      <c r="AB434" s="333">
        <v>248</v>
      </c>
      <c r="AC434" s="334">
        <v>0.978571428571429</v>
      </c>
      <c r="AD434" s="268">
        <v>0.950191570881226</v>
      </c>
      <c r="AE434" s="295">
        <v>0.0283798576902025</v>
      </c>
    </row>
    <row r="435" spans="1:31">
      <c r="A435" s="315" t="s">
        <v>719</v>
      </c>
      <c r="B435" s="339" t="s">
        <v>3340</v>
      </c>
      <c r="C435" s="293" t="s">
        <v>786</v>
      </c>
      <c r="D435" s="339" t="s">
        <v>786</v>
      </c>
      <c r="E435" s="266">
        <v>36</v>
      </c>
      <c r="F435" s="266">
        <v>36</v>
      </c>
      <c r="G435" s="264">
        <v>39</v>
      </c>
      <c r="H435" s="264">
        <v>38</v>
      </c>
      <c r="I435" s="264">
        <v>36</v>
      </c>
      <c r="J435" s="264">
        <v>36</v>
      </c>
      <c r="K435" s="294">
        <v>0.9</v>
      </c>
      <c r="L435" s="267">
        <v>1</v>
      </c>
      <c r="M435" s="267">
        <v>0.974358974358974</v>
      </c>
      <c r="N435" s="267">
        <v>1</v>
      </c>
      <c r="O435" s="332">
        <v>1184</v>
      </c>
      <c r="P435" s="266">
        <v>1125</v>
      </c>
      <c r="Q435" s="266">
        <v>36</v>
      </c>
      <c r="R435" s="264">
        <v>38</v>
      </c>
      <c r="S435" s="264">
        <v>36</v>
      </c>
      <c r="T435" s="267">
        <v>0.950168918918919</v>
      </c>
      <c r="U435" s="267">
        <v>1</v>
      </c>
      <c r="V435" s="268">
        <v>0.974358974358974</v>
      </c>
      <c r="W435" s="268">
        <v>1</v>
      </c>
      <c r="X435" s="295">
        <v>0.0256410256410257</v>
      </c>
      <c r="Y435" s="271">
        <v>294</v>
      </c>
      <c r="Z435" s="333">
        <v>292</v>
      </c>
      <c r="AA435" s="333">
        <v>297</v>
      </c>
      <c r="AB435" s="333">
        <v>283</v>
      </c>
      <c r="AC435" s="334">
        <v>0.993197278911565</v>
      </c>
      <c r="AD435" s="268">
        <v>0.952861952861953</v>
      </c>
      <c r="AE435" s="295">
        <v>0.0403353260496118</v>
      </c>
    </row>
    <row r="436" spans="1:31">
      <c r="A436" s="315" t="s">
        <v>719</v>
      </c>
      <c r="B436" s="339" t="s">
        <v>3340</v>
      </c>
      <c r="C436" s="293" t="s">
        <v>787</v>
      </c>
      <c r="D436" s="339" t="s">
        <v>787</v>
      </c>
      <c r="E436" s="266">
        <v>39</v>
      </c>
      <c r="F436" s="266">
        <v>38</v>
      </c>
      <c r="G436" s="264">
        <v>43</v>
      </c>
      <c r="H436" s="264">
        <v>41</v>
      </c>
      <c r="I436" s="264">
        <v>41</v>
      </c>
      <c r="J436" s="264">
        <v>39</v>
      </c>
      <c r="K436" s="294">
        <v>0.9</v>
      </c>
      <c r="L436" s="267">
        <v>0.974358974358974</v>
      </c>
      <c r="M436" s="267">
        <v>0.953488372093023</v>
      </c>
      <c r="N436" s="267">
        <v>0.951219512195122</v>
      </c>
      <c r="O436" s="332">
        <v>1212</v>
      </c>
      <c r="P436" s="266">
        <v>1187</v>
      </c>
      <c r="Q436" s="266">
        <v>38</v>
      </c>
      <c r="R436" s="264">
        <v>40</v>
      </c>
      <c r="S436" s="264">
        <v>39</v>
      </c>
      <c r="T436" s="267">
        <v>0.979372937293729</v>
      </c>
      <c r="U436" s="267">
        <v>0.974358974358974</v>
      </c>
      <c r="V436" s="268">
        <v>0.930232558139535</v>
      </c>
      <c r="W436" s="268">
        <v>0.951219512195122</v>
      </c>
      <c r="X436" s="295">
        <v>0.0441264162194395</v>
      </c>
      <c r="Y436" s="271">
        <v>299</v>
      </c>
      <c r="Z436" s="333">
        <v>285</v>
      </c>
      <c r="AA436" s="333">
        <v>289</v>
      </c>
      <c r="AB436" s="333">
        <v>288</v>
      </c>
      <c r="AC436" s="334">
        <v>0.953177257525084</v>
      </c>
      <c r="AD436" s="268">
        <v>0.996539792387543</v>
      </c>
      <c r="AE436" s="295">
        <v>-0.0433625348624596</v>
      </c>
    </row>
    <row r="437" spans="1:31">
      <c r="A437" s="315" t="s">
        <v>719</v>
      </c>
      <c r="B437" s="339" t="s">
        <v>3340</v>
      </c>
      <c r="C437" s="293" t="s">
        <v>788</v>
      </c>
      <c r="D437" s="339" t="s">
        <v>788</v>
      </c>
      <c r="E437" s="266">
        <v>24</v>
      </c>
      <c r="F437" s="266">
        <v>23</v>
      </c>
      <c r="G437" s="264">
        <v>25</v>
      </c>
      <c r="H437" s="264">
        <v>24</v>
      </c>
      <c r="I437" s="264">
        <v>24</v>
      </c>
      <c r="J437" s="264">
        <v>23</v>
      </c>
      <c r="K437" s="294">
        <v>0.9</v>
      </c>
      <c r="L437" s="267">
        <v>0.958333333333333</v>
      </c>
      <c r="M437" s="267">
        <v>0.96</v>
      </c>
      <c r="N437" s="267">
        <v>0.958333333333333</v>
      </c>
      <c r="O437" s="332">
        <v>773</v>
      </c>
      <c r="P437" s="266">
        <v>744</v>
      </c>
      <c r="Q437" s="266">
        <v>22</v>
      </c>
      <c r="R437" s="264">
        <v>24</v>
      </c>
      <c r="S437" s="264">
        <v>23</v>
      </c>
      <c r="T437" s="267">
        <v>0.96248382923674</v>
      </c>
      <c r="U437" s="267">
        <v>0.916666666666667</v>
      </c>
      <c r="V437" s="268">
        <v>0.96</v>
      </c>
      <c r="W437" s="268">
        <v>0.958333333333333</v>
      </c>
      <c r="X437" s="295">
        <v>-0.0433333333333333</v>
      </c>
      <c r="Y437" s="271">
        <v>189</v>
      </c>
      <c r="Z437" s="333">
        <v>183</v>
      </c>
      <c r="AA437" s="333">
        <v>191</v>
      </c>
      <c r="AB437" s="333">
        <v>182</v>
      </c>
      <c r="AC437" s="334">
        <v>0.968253968253968</v>
      </c>
      <c r="AD437" s="268">
        <v>0.952879581151832</v>
      </c>
      <c r="AE437" s="295">
        <v>0.0153743871021358</v>
      </c>
    </row>
    <row r="438" spans="1:31">
      <c r="A438" s="315" t="s">
        <v>719</v>
      </c>
      <c r="B438" s="339" t="s">
        <v>3340</v>
      </c>
      <c r="C438" s="293" t="s">
        <v>789</v>
      </c>
      <c r="D438" s="339" t="s">
        <v>789</v>
      </c>
      <c r="E438" s="266">
        <v>15</v>
      </c>
      <c r="F438" s="266">
        <v>15</v>
      </c>
      <c r="G438" s="264">
        <v>18</v>
      </c>
      <c r="H438" s="264">
        <v>18</v>
      </c>
      <c r="I438" s="264">
        <v>17</v>
      </c>
      <c r="J438" s="264">
        <v>17</v>
      </c>
      <c r="K438" s="294">
        <v>0.9</v>
      </c>
      <c r="L438" s="267">
        <v>1</v>
      </c>
      <c r="M438" s="267">
        <v>1</v>
      </c>
      <c r="N438" s="267">
        <v>1</v>
      </c>
      <c r="O438" s="332">
        <v>490</v>
      </c>
      <c r="P438" s="266">
        <v>484</v>
      </c>
      <c r="Q438" s="266">
        <v>15</v>
      </c>
      <c r="R438" s="264">
        <v>18</v>
      </c>
      <c r="S438" s="264">
        <v>17</v>
      </c>
      <c r="T438" s="267">
        <v>0.987755102040816</v>
      </c>
      <c r="U438" s="267">
        <v>1</v>
      </c>
      <c r="V438" s="268">
        <v>1</v>
      </c>
      <c r="W438" s="268">
        <v>1</v>
      </c>
      <c r="X438" s="295">
        <v>0</v>
      </c>
      <c r="Y438" s="271">
        <v>122</v>
      </c>
      <c r="Z438" s="333">
        <v>122</v>
      </c>
      <c r="AA438" s="333">
        <v>123</v>
      </c>
      <c r="AB438" s="333">
        <v>119</v>
      </c>
      <c r="AC438" s="334">
        <v>1</v>
      </c>
      <c r="AD438" s="268">
        <v>0.967479674796748</v>
      </c>
      <c r="AE438" s="295">
        <v>0.032520325203252</v>
      </c>
    </row>
    <row r="439" spans="1:31">
      <c r="A439" s="315" t="s">
        <v>719</v>
      </c>
      <c r="B439" s="339" t="s">
        <v>3340</v>
      </c>
      <c r="C439" s="293" t="s">
        <v>790</v>
      </c>
      <c r="D439" s="339" t="s">
        <v>790</v>
      </c>
      <c r="E439" s="266">
        <v>20</v>
      </c>
      <c r="F439" s="266">
        <v>20</v>
      </c>
      <c r="G439" s="264">
        <v>25</v>
      </c>
      <c r="H439" s="264">
        <v>25</v>
      </c>
      <c r="I439" s="264">
        <v>27</v>
      </c>
      <c r="J439" s="264">
        <v>27</v>
      </c>
      <c r="K439" s="294">
        <v>0.9</v>
      </c>
      <c r="L439" s="267">
        <v>1</v>
      </c>
      <c r="M439" s="267">
        <v>1</v>
      </c>
      <c r="N439" s="267">
        <v>1</v>
      </c>
      <c r="O439" s="332">
        <v>777</v>
      </c>
      <c r="P439" s="266">
        <v>774</v>
      </c>
      <c r="Q439" s="266">
        <v>20</v>
      </c>
      <c r="R439" s="264">
        <v>25</v>
      </c>
      <c r="S439" s="264">
        <v>27</v>
      </c>
      <c r="T439" s="267">
        <v>0.996138996138996</v>
      </c>
      <c r="U439" s="267">
        <v>1</v>
      </c>
      <c r="V439" s="268">
        <v>1</v>
      </c>
      <c r="W439" s="268">
        <v>1</v>
      </c>
      <c r="X439" s="295">
        <v>0</v>
      </c>
      <c r="Y439" s="271">
        <v>187</v>
      </c>
      <c r="Z439" s="333">
        <v>187</v>
      </c>
      <c r="AA439" s="333">
        <v>182</v>
      </c>
      <c r="AB439" s="333">
        <v>182</v>
      </c>
      <c r="AC439" s="334">
        <v>1</v>
      </c>
      <c r="AD439" s="268">
        <v>1</v>
      </c>
      <c r="AE439" s="295">
        <v>0</v>
      </c>
    </row>
    <row r="440" spans="1:31">
      <c r="A440" s="315" t="s">
        <v>719</v>
      </c>
      <c r="B440" s="339" t="s">
        <v>3340</v>
      </c>
      <c r="C440" s="293" t="s">
        <v>791</v>
      </c>
      <c r="D440" s="339" t="s">
        <v>791</v>
      </c>
      <c r="E440" s="266">
        <v>52</v>
      </c>
      <c r="F440" s="266">
        <v>51</v>
      </c>
      <c r="G440" s="264">
        <v>57</v>
      </c>
      <c r="H440" s="264">
        <v>55</v>
      </c>
      <c r="I440" s="264">
        <v>52</v>
      </c>
      <c r="J440" s="264">
        <v>49</v>
      </c>
      <c r="K440" s="294">
        <v>0.9</v>
      </c>
      <c r="L440" s="267">
        <v>0.980769230769231</v>
      </c>
      <c r="M440" s="267">
        <v>0.964912280701754</v>
      </c>
      <c r="N440" s="267">
        <v>0.942307692307692</v>
      </c>
      <c r="O440" s="332">
        <v>1577</v>
      </c>
      <c r="P440" s="266">
        <v>1461</v>
      </c>
      <c r="Q440" s="266">
        <v>46</v>
      </c>
      <c r="R440" s="264">
        <v>52</v>
      </c>
      <c r="S440" s="264">
        <v>48</v>
      </c>
      <c r="T440" s="267">
        <v>0.926442612555485</v>
      </c>
      <c r="U440" s="267">
        <v>0.884615384615385</v>
      </c>
      <c r="V440" s="268">
        <v>0.912280701754386</v>
      </c>
      <c r="W440" s="268">
        <v>0.923076923076923</v>
      </c>
      <c r="X440" s="295">
        <v>-0.0276653171390013</v>
      </c>
      <c r="Y440" s="271">
        <v>374</v>
      </c>
      <c r="Z440" s="333">
        <v>350</v>
      </c>
      <c r="AA440" s="333">
        <v>384</v>
      </c>
      <c r="AB440" s="333">
        <v>361</v>
      </c>
      <c r="AC440" s="334">
        <v>0.935828877005348</v>
      </c>
      <c r="AD440" s="268">
        <v>0.940104166666667</v>
      </c>
      <c r="AE440" s="295">
        <v>-0.00427528966131907</v>
      </c>
    </row>
    <row r="441" spans="1:31">
      <c r="A441" s="315" t="s">
        <v>719</v>
      </c>
      <c r="B441" s="339" t="s">
        <v>3341</v>
      </c>
      <c r="C441" s="293" t="s">
        <v>792</v>
      </c>
      <c r="D441" s="339" t="s">
        <v>792</v>
      </c>
      <c r="E441" s="266">
        <v>30</v>
      </c>
      <c r="F441" s="266">
        <v>30</v>
      </c>
      <c r="G441" s="264">
        <v>31</v>
      </c>
      <c r="H441" s="264">
        <v>31</v>
      </c>
      <c r="I441" s="264">
        <v>30</v>
      </c>
      <c r="J441" s="264">
        <v>30</v>
      </c>
      <c r="K441" s="294">
        <v>0.9</v>
      </c>
      <c r="L441" s="267">
        <v>1</v>
      </c>
      <c r="M441" s="267">
        <v>1</v>
      </c>
      <c r="N441" s="267">
        <v>1</v>
      </c>
      <c r="O441" s="332">
        <v>888</v>
      </c>
      <c r="P441" s="266">
        <v>877</v>
      </c>
      <c r="Q441" s="266">
        <v>30</v>
      </c>
      <c r="R441" s="264">
        <v>31</v>
      </c>
      <c r="S441" s="264">
        <v>30</v>
      </c>
      <c r="T441" s="267">
        <v>0.987612612612613</v>
      </c>
      <c r="U441" s="267">
        <v>1</v>
      </c>
      <c r="V441" s="268">
        <v>1</v>
      </c>
      <c r="W441" s="268">
        <v>1</v>
      </c>
      <c r="X441" s="295">
        <v>0</v>
      </c>
      <c r="Y441" s="271">
        <v>220</v>
      </c>
      <c r="Z441" s="333">
        <v>219</v>
      </c>
      <c r="AA441" s="333">
        <v>212</v>
      </c>
      <c r="AB441" s="333">
        <v>210</v>
      </c>
      <c r="AC441" s="334">
        <v>0.995454545454545</v>
      </c>
      <c r="AD441" s="268">
        <v>0.990566037735849</v>
      </c>
      <c r="AE441" s="295">
        <v>0.00488850771869642</v>
      </c>
    </row>
    <row r="442" spans="1:31">
      <c r="A442" s="315" t="s">
        <v>719</v>
      </c>
      <c r="B442" s="339" t="s">
        <v>3341</v>
      </c>
      <c r="C442" s="293" t="s">
        <v>793</v>
      </c>
      <c r="D442" s="339" t="s">
        <v>794</v>
      </c>
      <c r="E442" s="266">
        <v>57</v>
      </c>
      <c r="F442" s="266">
        <v>57</v>
      </c>
      <c r="G442" s="264">
        <v>47</v>
      </c>
      <c r="H442" s="264">
        <v>45</v>
      </c>
      <c r="I442" s="264">
        <v>47</v>
      </c>
      <c r="J442" s="264">
        <v>46</v>
      </c>
      <c r="K442" s="294">
        <v>0.9</v>
      </c>
      <c r="L442" s="267">
        <v>1</v>
      </c>
      <c r="M442" s="267">
        <v>0.957446808510638</v>
      </c>
      <c r="N442" s="267">
        <v>0.978723404255319</v>
      </c>
      <c r="O442" s="332">
        <v>1505</v>
      </c>
      <c r="P442" s="266">
        <v>1463</v>
      </c>
      <c r="Q442" s="266">
        <v>57</v>
      </c>
      <c r="R442" s="264">
        <v>45</v>
      </c>
      <c r="S442" s="264">
        <v>46</v>
      </c>
      <c r="T442" s="267">
        <v>0.972093023255814</v>
      </c>
      <c r="U442" s="267">
        <v>1</v>
      </c>
      <c r="V442" s="268">
        <v>0.957446808510638</v>
      </c>
      <c r="W442" s="268">
        <v>0.978723404255319</v>
      </c>
      <c r="X442" s="295">
        <v>0.0425531914893617</v>
      </c>
      <c r="Y442" s="271">
        <v>359</v>
      </c>
      <c r="Z442" s="333">
        <v>355</v>
      </c>
      <c r="AA442" s="333">
        <v>361</v>
      </c>
      <c r="AB442" s="333">
        <v>342</v>
      </c>
      <c r="AC442" s="334">
        <v>0.988857938718663</v>
      </c>
      <c r="AD442" s="268">
        <v>0.947368421052632</v>
      </c>
      <c r="AE442" s="295">
        <v>0.0414895176660314</v>
      </c>
    </row>
    <row r="443" spans="1:31">
      <c r="A443" s="315" t="s">
        <v>719</v>
      </c>
      <c r="B443" s="339" t="s">
        <v>3341</v>
      </c>
      <c r="C443" s="293" t="s">
        <v>795</v>
      </c>
      <c r="D443" s="339" t="s">
        <v>796</v>
      </c>
      <c r="E443" s="266">
        <v>56</v>
      </c>
      <c r="F443" s="266">
        <v>56</v>
      </c>
      <c r="G443" s="264">
        <v>53</v>
      </c>
      <c r="H443" s="264">
        <v>52</v>
      </c>
      <c r="I443" s="264">
        <v>54</v>
      </c>
      <c r="J443" s="264">
        <v>54</v>
      </c>
      <c r="K443" s="294">
        <v>0.9</v>
      </c>
      <c r="L443" s="267">
        <v>1</v>
      </c>
      <c r="M443" s="267">
        <v>0.981132075471698</v>
      </c>
      <c r="N443" s="267">
        <v>1</v>
      </c>
      <c r="O443" s="332">
        <v>1659</v>
      </c>
      <c r="P443" s="266">
        <v>1616</v>
      </c>
      <c r="Q443" s="266">
        <v>55</v>
      </c>
      <c r="R443" s="264">
        <v>51</v>
      </c>
      <c r="S443" s="264">
        <v>52</v>
      </c>
      <c r="T443" s="267">
        <v>0.974080771549126</v>
      </c>
      <c r="U443" s="267">
        <v>0.982142857142857</v>
      </c>
      <c r="V443" s="268">
        <v>0.962264150943396</v>
      </c>
      <c r="W443" s="268">
        <v>0.962962962962963</v>
      </c>
      <c r="X443" s="295">
        <v>0.0198787061994609</v>
      </c>
      <c r="Y443" s="271">
        <v>390</v>
      </c>
      <c r="Z443" s="333">
        <v>376</v>
      </c>
      <c r="AA443" s="333">
        <v>392</v>
      </c>
      <c r="AB443" s="333">
        <v>378</v>
      </c>
      <c r="AC443" s="334">
        <v>0.964102564102564</v>
      </c>
      <c r="AD443" s="268">
        <v>0.964285714285714</v>
      </c>
      <c r="AE443" s="295">
        <v>-0.000183150183150182</v>
      </c>
    </row>
    <row r="444" spans="1:31">
      <c r="A444" s="315" t="s">
        <v>719</v>
      </c>
      <c r="B444" s="339" t="s">
        <v>3341</v>
      </c>
      <c r="C444" s="293" t="s">
        <v>797</v>
      </c>
      <c r="D444" s="339" t="s">
        <v>798</v>
      </c>
      <c r="E444" s="266">
        <v>50</v>
      </c>
      <c r="F444" s="266">
        <v>50</v>
      </c>
      <c r="G444" s="264">
        <v>47</v>
      </c>
      <c r="H444" s="264">
        <v>45</v>
      </c>
      <c r="I444" s="264">
        <v>46</v>
      </c>
      <c r="J444" s="264">
        <v>46</v>
      </c>
      <c r="K444" s="294">
        <v>0.9</v>
      </c>
      <c r="L444" s="267">
        <v>1</v>
      </c>
      <c r="M444" s="267">
        <v>0.957446808510638</v>
      </c>
      <c r="N444" s="267">
        <v>1</v>
      </c>
      <c r="O444" s="332">
        <v>1444</v>
      </c>
      <c r="P444" s="266">
        <v>1399</v>
      </c>
      <c r="Q444" s="266">
        <v>50</v>
      </c>
      <c r="R444" s="264">
        <v>45</v>
      </c>
      <c r="S444" s="264">
        <v>46</v>
      </c>
      <c r="T444" s="267">
        <v>0.968836565096953</v>
      </c>
      <c r="U444" s="267">
        <v>1</v>
      </c>
      <c r="V444" s="268">
        <v>0.957446808510638</v>
      </c>
      <c r="W444" s="268">
        <v>1</v>
      </c>
      <c r="X444" s="295">
        <v>0.0425531914893617</v>
      </c>
      <c r="Y444" s="271">
        <v>349</v>
      </c>
      <c r="Z444" s="333">
        <v>336</v>
      </c>
      <c r="AA444" s="333">
        <v>354</v>
      </c>
      <c r="AB444" s="333">
        <v>343</v>
      </c>
      <c r="AC444" s="334">
        <v>0.962750716332378</v>
      </c>
      <c r="AD444" s="268">
        <v>0.968926553672316</v>
      </c>
      <c r="AE444" s="295">
        <v>-0.00617583733993821</v>
      </c>
    </row>
    <row r="445" spans="1:31">
      <c r="A445" s="315" t="s">
        <v>719</v>
      </c>
      <c r="B445" s="339" t="s">
        <v>3341</v>
      </c>
      <c r="C445" s="293" t="s">
        <v>799</v>
      </c>
      <c r="D445" s="339" t="s">
        <v>800</v>
      </c>
      <c r="E445" s="266">
        <v>55</v>
      </c>
      <c r="F445" s="266">
        <v>54</v>
      </c>
      <c r="G445" s="264">
        <v>52</v>
      </c>
      <c r="H445" s="264">
        <v>51</v>
      </c>
      <c r="I445" s="264">
        <v>49</v>
      </c>
      <c r="J445" s="264">
        <v>49</v>
      </c>
      <c r="K445" s="294">
        <v>0.9</v>
      </c>
      <c r="L445" s="267">
        <v>0.981818181818182</v>
      </c>
      <c r="M445" s="267">
        <v>0.980769230769231</v>
      </c>
      <c r="N445" s="267">
        <v>1</v>
      </c>
      <c r="O445" s="332">
        <v>1614</v>
      </c>
      <c r="P445" s="266">
        <v>1592</v>
      </c>
      <c r="Q445" s="266">
        <v>51</v>
      </c>
      <c r="R445" s="264">
        <v>50</v>
      </c>
      <c r="S445" s="264">
        <v>49</v>
      </c>
      <c r="T445" s="267">
        <v>0.98636926889715</v>
      </c>
      <c r="U445" s="267">
        <v>0.927272727272727</v>
      </c>
      <c r="V445" s="268">
        <v>0.961538461538462</v>
      </c>
      <c r="W445" s="268">
        <v>1</v>
      </c>
      <c r="X445" s="295">
        <v>-0.0342657342657343</v>
      </c>
      <c r="Y445" s="271">
        <v>387</v>
      </c>
      <c r="Z445" s="333">
        <v>379</v>
      </c>
      <c r="AA445" s="333">
        <v>396</v>
      </c>
      <c r="AB445" s="333">
        <v>390</v>
      </c>
      <c r="AC445" s="334">
        <v>0.979328165374677</v>
      </c>
      <c r="AD445" s="268">
        <v>0.984848484848485</v>
      </c>
      <c r="AE445" s="295">
        <v>-0.00552031947380782</v>
      </c>
    </row>
    <row r="446" spans="1:31">
      <c r="A446" s="315" t="s">
        <v>719</v>
      </c>
      <c r="B446" s="339" t="s">
        <v>3341</v>
      </c>
      <c r="C446" s="293" t="s">
        <v>801</v>
      </c>
      <c r="D446" s="339" t="s">
        <v>802</v>
      </c>
      <c r="E446" s="266">
        <v>50</v>
      </c>
      <c r="F446" s="266">
        <v>50</v>
      </c>
      <c r="G446" s="264">
        <v>43</v>
      </c>
      <c r="H446" s="264">
        <v>43</v>
      </c>
      <c r="I446" s="264">
        <v>47</v>
      </c>
      <c r="J446" s="264">
        <v>47</v>
      </c>
      <c r="K446" s="294">
        <v>0.9</v>
      </c>
      <c r="L446" s="267">
        <v>1</v>
      </c>
      <c r="M446" s="267">
        <v>1</v>
      </c>
      <c r="N446" s="267">
        <v>1</v>
      </c>
      <c r="O446" s="332">
        <v>1423</v>
      </c>
      <c r="P446" s="266">
        <v>1383</v>
      </c>
      <c r="Q446" s="266">
        <v>50</v>
      </c>
      <c r="R446" s="264">
        <v>43</v>
      </c>
      <c r="S446" s="264">
        <v>47</v>
      </c>
      <c r="T446" s="267">
        <v>0.971890372452565</v>
      </c>
      <c r="U446" s="267">
        <v>1</v>
      </c>
      <c r="V446" s="268">
        <v>1</v>
      </c>
      <c r="W446" s="268">
        <v>1</v>
      </c>
      <c r="X446" s="295">
        <v>0</v>
      </c>
      <c r="Y446" s="271">
        <v>342</v>
      </c>
      <c r="Z446" s="333">
        <v>340</v>
      </c>
      <c r="AA446" s="333">
        <v>339</v>
      </c>
      <c r="AB446" s="333">
        <v>311</v>
      </c>
      <c r="AC446" s="334">
        <v>0.994152046783626</v>
      </c>
      <c r="AD446" s="268">
        <v>0.91740412979351</v>
      </c>
      <c r="AE446" s="295">
        <v>0.0767479169901154</v>
      </c>
    </row>
    <row r="447" spans="1:31">
      <c r="A447" s="315" t="s">
        <v>719</v>
      </c>
      <c r="B447" s="339" t="s">
        <v>3341</v>
      </c>
      <c r="C447" s="293" t="s">
        <v>803</v>
      </c>
      <c r="D447" s="339" t="s">
        <v>804</v>
      </c>
      <c r="E447" s="266">
        <v>47</v>
      </c>
      <c r="F447" s="266">
        <v>47</v>
      </c>
      <c r="G447" s="264">
        <v>41</v>
      </c>
      <c r="H447" s="264">
        <v>40</v>
      </c>
      <c r="I447" s="264">
        <v>43</v>
      </c>
      <c r="J447" s="264">
        <v>43</v>
      </c>
      <c r="K447" s="294">
        <v>0.9</v>
      </c>
      <c r="L447" s="267">
        <v>1</v>
      </c>
      <c r="M447" s="267">
        <v>0.975609756097561</v>
      </c>
      <c r="N447" s="267">
        <v>1</v>
      </c>
      <c r="O447" s="332">
        <v>1407</v>
      </c>
      <c r="P447" s="266">
        <v>1358</v>
      </c>
      <c r="Q447" s="266">
        <v>47</v>
      </c>
      <c r="R447" s="264">
        <v>40</v>
      </c>
      <c r="S447" s="264">
        <v>43</v>
      </c>
      <c r="T447" s="267">
        <v>0.965174129353234</v>
      </c>
      <c r="U447" s="267">
        <v>1</v>
      </c>
      <c r="V447" s="268">
        <v>0.975609756097561</v>
      </c>
      <c r="W447" s="268">
        <v>1</v>
      </c>
      <c r="X447" s="295">
        <v>0.024390243902439</v>
      </c>
      <c r="Y447" s="271">
        <v>327</v>
      </c>
      <c r="Z447" s="333">
        <v>323</v>
      </c>
      <c r="AA447" s="333">
        <v>333</v>
      </c>
      <c r="AB447" s="333">
        <v>324</v>
      </c>
      <c r="AC447" s="334">
        <v>0.987767584097859</v>
      </c>
      <c r="AD447" s="268">
        <v>0.972972972972973</v>
      </c>
      <c r="AE447" s="295">
        <v>0.0147946111248863</v>
      </c>
    </row>
    <row r="448" spans="1:31">
      <c r="A448" s="315" t="s">
        <v>719</v>
      </c>
      <c r="B448" s="339" t="s">
        <v>3341</v>
      </c>
      <c r="C448" s="293" t="s">
        <v>805</v>
      </c>
      <c r="D448" s="339" t="s">
        <v>806</v>
      </c>
      <c r="E448" s="266">
        <v>38</v>
      </c>
      <c r="F448" s="266">
        <v>38</v>
      </c>
      <c r="G448" s="264">
        <v>33</v>
      </c>
      <c r="H448" s="264">
        <v>33</v>
      </c>
      <c r="I448" s="264">
        <v>31</v>
      </c>
      <c r="J448" s="264">
        <v>31</v>
      </c>
      <c r="K448" s="294">
        <v>0.9</v>
      </c>
      <c r="L448" s="267">
        <v>1</v>
      </c>
      <c r="M448" s="267">
        <v>1</v>
      </c>
      <c r="N448" s="267">
        <v>1</v>
      </c>
      <c r="O448" s="332">
        <v>1050</v>
      </c>
      <c r="P448" s="266">
        <v>1027</v>
      </c>
      <c r="Q448" s="266">
        <v>36</v>
      </c>
      <c r="R448" s="264">
        <v>31</v>
      </c>
      <c r="S448" s="264">
        <v>31</v>
      </c>
      <c r="T448" s="267">
        <v>0.978095238095238</v>
      </c>
      <c r="U448" s="267">
        <v>0.947368421052632</v>
      </c>
      <c r="V448" s="268">
        <v>0.939393939393939</v>
      </c>
      <c r="W448" s="268">
        <v>1</v>
      </c>
      <c r="X448" s="295">
        <v>0.00797448165869208</v>
      </c>
      <c r="Y448" s="271">
        <v>248</v>
      </c>
      <c r="Z448" s="333">
        <v>241</v>
      </c>
      <c r="AA448" s="333">
        <v>252</v>
      </c>
      <c r="AB448" s="333">
        <v>246</v>
      </c>
      <c r="AC448" s="334">
        <v>0.971774193548387</v>
      </c>
      <c r="AD448" s="268">
        <v>0.976190476190476</v>
      </c>
      <c r="AE448" s="295">
        <v>-0.00441628264208904</v>
      </c>
    </row>
    <row r="449" spans="1:31">
      <c r="A449" s="315" t="s">
        <v>719</v>
      </c>
      <c r="B449" s="339" t="s">
        <v>3341</v>
      </c>
      <c r="C449" s="293" t="s">
        <v>807</v>
      </c>
      <c r="D449" s="339" t="s">
        <v>808</v>
      </c>
      <c r="E449" s="266">
        <v>52</v>
      </c>
      <c r="F449" s="266">
        <v>51</v>
      </c>
      <c r="G449" s="264">
        <v>43</v>
      </c>
      <c r="H449" s="264">
        <v>42</v>
      </c>
      <c r="I449" s="264">
        <v>39</v>
      </c>
      <c r="J449" s="264">
        <v>37</v>
      </c>
      <c r="K449" s="294">
        <v>0.9</v>
      </c>
      <c r="L449" s="267">
        <v>0.980769230769231</v>
      </c>
      <c r="M449" s="267">
        <v>0.976744186046512</v>
      </c>
      <c r="N449" s="267">
        <v>0.948717948717949</v>
      </c>
      <c r="O449" s="332">
        <v>1374</v>
      </c>
      <c r="P449" s="266">
        <v>1301</v>
      </c>
      <c r="Q449" s="266">
        <v>51</v>
      </c>
      <c r="R449" s="264">
        <v>42</v>
      </c>
      <c r="S449" s="264">
        <v>37</v>
      </c>
      <c r="T449" s="267">
        <v>0.946870451237263</v>
      </c>
      <c r="U449" s="267">
        <v>0.980769230769231</v>
      </c>
      <c r="V449" s="268">
        <v>0.976744186046512</v>
      </c>
      <c r="W449" s="268">
        <v>0.948717948717949</v>
      </c>
      <c r="X449" s="295">
        <v>0.00402504472271914</v>
      </c>
      <c r="Y449" s="271">
        <v>329</v>
      </c>
      <c r="Z449" s="333">
        <v>311</v>
      </c>
      <c r="AA449" s="333">
        <v>318</v>
      </c>
      <c r="AB449" s="333">
        <v>295</v>
      </c>
      <c r="AC449" s="334">
        <v>0.945288753799392</v>
      </c>
      <c r="AD449" s="268">
        <v>0.927672955974843</v>
      </c>
      <c r="AE449" s="295">
        <v>0.0176157978245494</v>
      </c>
    </row>
    <row r="450" spans="1:31">
      <c r="A450" s="315" t="s">
        <v>719</v>
      </c>
      <c r="B450" s="339" t="s">
        <v>3341</v>
      </c>
      <c r="C450" s="293" t="s">
        <v>809</v>
      </c>
      <c r="D450" s="339" t="s">
        <v>810</v>
      </c>
      <c r="E450" s="266">
        <v>105</v>
      </c>
      <c r="F450" s="266">
        <v>104</v>
      </c>
      <c r="G450" s="264">
        <v>89</v>
      </c>
      <c r="H450" s="264">
        <v>89</v>
      </c>
      <c r="I450" s="264">
        <v>88</v>
      </c>
      <c r="J450" s="264">
        <v>87</v>
      </c>
      <c r="K450" s="294">
        <v>0.9</v>
      </c>
      <c r="L450" s="267">
        <v>0.990476190476191</v>
      </c>
      <c r="M450" s="267">
        <v>1</v>
      </c>
      <c r="N450" s="267">
        <v>0.988636363636364</v>
      </c>
      <c r="O450" s="332">
        <v>2827</v>
      </c>
      <c r="P450" s="266">
        <v>2784</v>
      </c>
      <c r="Q450" s="266">
        <v>103</v>
      </c>
      <c r="R450" s="264">
        <v>88</v>
      </c>
      <c r="S450" s="264">
        <v>87</v>
      </c>
      <c r="T450" s="267">
        <v>0.984789529536611</v>
      </c>
      <c r="U450" s="267">
        <v>0.980952380952381</v>
      </c>
      <c r="V450" s="268">
        <v>0.98876404494382</v>
      </c>
      <c r="W450" s="268">
        <v>0.988636363636364</v>
      </c>
      <c r="X450" s="295">
        <v>-0.00781166399143929</v>
      </c>
      <c r="Y450" s="271">
        <v>688</v>
      </c>
      <c r="Z450" s="333">
        <v>681</v>
      </c>
      <c r="AA450" s="333">
        <v>677</v>
      </c>
      <c r="AB450" s="333">
        <v>668</v>
      </c>
      <c r="AC450" s="334">
        <v>0.989825581395349</v>
      </c>
      <c r="AD450" s="268">
        <v>0.986706056129985</v>
      </c>
      <c r="AE450" s="295">
        <v>0.00311952526536363</v>
      </c>
    </row>
    <row r="451" spans="1:31">
      <c r="A451" s="315" t="s">
        <v>719</v>
      </c>
      <c r="B451" s="339" t="s">
        <v>3341</v>
      </c>
      <c r="C451" s="293" t="s">
        <v>811</v>
      </c>
      <c r="D451" s="339" t="s">
        <v>812</v>
      </c>
      <c r="E451" s="266">
        <v>75</v>
      </c>
      <c r="F451" s="266">
        <v>75</v>
      </c>
      <c r="G451" s="264">
        <v>63</v>
      </c>
      <c r="H451" s="264">
        <v>63</v>
      </c>
      <c r="I451" s="264">
        <v>71</v>
      </c>
      <c r="J451" s="264">
        <v>71</v>
      </c>
      <c r="K451" s="294">
        <v>0.9</v>
      </c>
      <c r="L451" s="267">
        <v>1</v>
      </c>
      <c r="M451" s="267">
        <v>1</v>
      </c>
      <c r="N451" s="267">
        <v>1</v>
      </c>
      <c r="O451" s="332">
        <v>2143</v>
      </c>
      <c r="P451" s="266">
        <v>2136</v>
      </c>
      <c r="Q451" s="266">
        <v>75</v>
      </c>
      <c r="R451" s="264">
        <v>63</v>
      </c>
      <c r="S451" s="264">
        <v>71</v>
      </c>
      <c r="T451" s="267">
        <v>0.996733551096594</v>
      </c>
      <c r="U451" s="267">
        <v>1</v>
      </c>
      <c r="V451" s="268">
        <v>1</v>
      </c>
      <c r="W451" s="268">
        <v>1</v>
      </c>
      <c r="X451" s="295">
        <v>0</v>
      </c>
      <c r="Y451" s="271">
        <v>510</v>
      </c>
      <c r="Z451" s="333">
        <v>510</v>
      </c>
      <c r="AA451" s="333">
        <v>502</v>
      </c>
      <c r="AB451" s="333">
        <v>500</v>
      </c>
      <c r="AC451" s="334">
        <v>1</v>
      </c>
      <c r="AD451" s="268">
        <v>0.99601593625498</v>
      </c>
      <c r="AE451" s="295">
        <v>0.00398406374501992</v>
      </c>
    </row>
    <row r="452" spans="1:31">
      <c r="A452" s="315" t="s">
        <v>719</v>
      </c>
      <c r="B452" s="339" t="s">
        <v>3341</v>
      </c>
      <c r="C452" s="293" t="s">
        <v>813</v>
      </c>
      <c r="D452" s="339" t="s">
        <v>814</v>
      </c>
      <c r="E452" s="266">
        <v>56</v>
      </c>
      <c r="F452" s="266">
        <v>56</v>
      </c>
      <c r="G452" s="264">
        <v>50</v>
      </c>
      <c r="H452" s="264">
        <v>50</v>
      </c>
      <c r="I452" s="264">
        <v>53</v>
      </c>
      <c r="J452" s="264">
        <v>53</v>
      </c>
      <c r="K452" s="294">
        <v>0.9</v>
      </c>
      <c r="L452" s="267">
        <v>1</v>
      </c>
      <c r="M452" s="267">
        <v>1</v>
      </c>
      <c r="N452" s="267">
        <v>1</v>
      </c>
      <c r="O452" s="332">
        <v>1657</v>
      </c>
      <c r="P452" s="266">
        <v>1644</v>
      </c>
      <c r="Q452" s="266">
        <v>56</v>
      </c>
      <c r="R452" s="264">
        <v>50</v>
      </c>
      <c r="S452" s="264">
        <v>52</v>
      </c>
      <c r="T452" s="267">
        <v>0.992154496077248</v>
      </c>
      <c r="U452" s="267">
        <v>1</v>
      </c>
      <c r="V452" s="268">
        <v>1</v>
      </c>
      <c r="W452" s="268">
        <v>0.981132075471698</v>
      </c>
      <c r="X452" s="295">
        <v>0</v>
      </c>
      <c r="Y452" s="271">
        <v>392</v>
      </c>
      <c r="Z452" s="333">
        <v>387</v>
      </c>
      <c r="AA452" s="333">
        <v>393</v>
      </c>
      <c r="AB452" s="333">
        <v>392</v>
      </c>
      <c r="AC452" s="334">
        <v>0.987244897959184</v>
      </c>
      <c r="AD452" s="268">
        <v>0.997455470737914</v>
      </c>
      <c r="AE452" s="295">
        <v>-0.0102105727787298</v>
      </c>
    </row>
    <row r="453" spans="1:31">
      <c r="A453" s="315" t="s">
        <v>719</v>
      </c>
      <c r="B453" s="339" t="s">
        <v>3341</v>
      </c>
      <c r="C453" s="293" t="s">
        <v>815</v>
      </c>
      <c r="D453" s="339" t="s">
        <v>816</v>
      </c>
      <c r="E453" s="266">
        <v>53</v>
      </c>
      <c r="F453" s="266">
        <v>50</v>
      </c>
      <c r="G453" s="264">
        <v>45</v>
      </c>
      <c r="H453" s="264">
        <v>45</v>
      </c>
      <c r="I453" s="264">
        <v>45</v>
      </c>
      <c r="J453" s="264">
        <v>44</v>
      </c>
      <c r="K453" s="294">
        <v>0.9</v>
      </c>
      <c r="L453" s="267">
        <v>0.943396226415094</v>
      </c>
      <c r="M453" s="267">
        <v>1</v>
      </c>
      <c r="N453" s="267">
        <v>0.977777777777778</v>
      </c>
      <c r="O453" s="332">
        <v>1428</v>
      </c>
      <c r="P453" s="266">
        <v>1370</v>
      </c>
      <c r="Q453" s="266">
        <v>47</v>
      </c>
      <c r="R453" s="264">
        <v>45</v>
      </c>
      <c r="S453" s="264">
        <v>44</v>
      </c>
      <c r="T453" s="267">
        <v>0.959383753501401</v>
      </c>
      <c r="U453" s="267">
        <v>0.886792452830189</v>
      </c>
      <c r="V453" s="268">
        <v>1</v>
      </c>
      <c r="W453" s="268">
        <v>0.977777777777778</v>
      </c>
      <c r="X453" s="295">
        <v>-0.113207547169811</v>
      </c>
      <c r="Y453" s="271">
        <v>352</v>
      </c>
      <c r="Z453" s="333">
        <v>341</v>
      </c>
      <c r="AA453" s="333">
        <v>345</v>
      </c>
      <c r="AB453" s="333">
        <v>328</v>
      </c>
      <c r="AC453" s="334">
        <v>0.96875</v>
      </c>
      <c r="AD453" s="268">
        <v>0.950724637681159</v>
      </c>
      <c r="AE453" s="295">
        <v>0.0180253623188406</v>
      </c>
    </row>
    <row r="454" spans="1:31">
      <c r="A454" s="315" t="s">
        <v>719</v>
      </c>
      <c r="B454" s="339" t="s">
        <v>3341</v>
      </c>
      <c r="C454" s="293" t="s">
        <v>817</v>
      </c>
      <c r="D454" s="339" t="s">
        <v>817</v>
      </c>
      <c r="E454" s="266">
        <v>41</v>
      </c>
      <c r="F454" s="266">
        <v>41</v>
      </c>
      <c r="G454" s="264">
        <v>36</v>
      </c>
      <c r="H454" s="264">
        <v>36</v>
      </c>
      <c r="I454" s="264">
        <v>37</v>
      </c>
      <c r="J454" s="264">
        <v>36</v>
      </c>
      <c r="K454" s="294">
        <v>0.9</v>
      </c>
      <c r="L454" s="267">
        <v>1</v>
      </c>
      <c r="M454" s="267">
        <v>1</v>
      </c>
      <c r="N454" s="267">
        <v>0.972972972972973</v>
      </c>
      <c r="O454" s="332">
        <v>1185</v>
      </c>
      <c r="P454" s="266">
        <v>1175</v>
      </c>
      <c r="Q454" s="266">
        <v>41</v>
      </c>
      <c r="R454" s="264">
        <v>36</v>
      </c>
      <c r="S454" s="264">
        <v>36</v>
      </c>
      <c r="T454" s="267">
        <v>0.991561181434599</v>
      </c>
      <c r="U454" s="267">
        <v>1</v>
      </c>
      <c r="V454" s="268">
        <v>1</v>
      </c>
      <c r="W454" s="268">
        <v>0.972972972972973</v>
      </c>
      <c r="X454" s="295">
        <v>0</v>
      </c>
      <c r="Y454" s="271">
        <v>277</v>
      </c>
      <c r="Z454" s="333">
        <v>275</v>
      </c>
      <c r="AA454" s="333">
        <v>279</v>
      </c>
      <c r="AB454" s="333">
        <v>278</v>
      </c>
      <c r="AC454" s="334">
        <v>0.992779783393502</v>
      </c>
      <c r="AD454" s="268">
        <v>0.996415770609319</v>
      </c>
      <c r="AE454" s="295">
        <v>-0.00363598721581715</v>
      </c>
    </row>
    <row r="455" spans="1:31">
      <c r="A455" s="315" t="s">
        <v>719</v>
      </c>
      <c r="B455" s="339" t="s">
        <v>3341</v>
      </c>
      <c r="C455" s="293" t="s">
        <v>818</v>
      </c>
      <c r="D455" s="339" t="s">
        <v>819</v>
      </c>
      <c r="E455" s="266">
        <v>36</v>
      </c>
      <c r="F455" s="266">
        <v>36</v>
      </c>
      <c r="G455" s="264">
        <v>39</v>
      </c>
      <c r="H455" s="264">
        <v>39</v>
      </c>
      <c r="I455" s="264">
        <v>32</v>
      </c>
      <c r="J455" s="264">
        <v>32</v>
      </c>
      <c r="K455" s="294">
        <v>0.9</v>
      </c>
      <c r="L455" s="267">
        <v>1</v>
      </c>
      <c r="M455" s="267">
        <v>1</v>
      </c>
      <c r="N455" s="267">
        <v>1</v>
      </c>
      <c r="O455" s="332">
        <v>1124</v>
      </c>
      <c r="P455" s="266">
        <v>1119</v>
      </c>
      <c r="Q455" s="266">
        <v>36</v>
      </c>
      <c r="R455" s="264">
        <v>39</v>
      </c>
      <c r="S455" s="264">
        <v>32</v>
      </c>
      <c r="T455" s="267">
        <v>0.995551601423488</v>
      </c>
      <c r="U455" s="267">
        <v>1</v>
      </c>
      <c r="V455" s="268">
        <v>1</v>
      </c>
      <c r="W455" s="268">
        <v>1</v>
      </c>
      <c r="X455" s="295">
        <v>0</v>
      </c>
      <c r="Y455" s="271">
        <v>266</v>
      </c>
      <c r="Z455" s="333">
        <v>265</v>
      </c>
      <c r="AA455" s="333">
        <v>262</v>
      </c>
      <c r="AB455" s="333">
        <v>259</v>
      </c>
      <c r="AC455" s="334">
        <v>0.996240601503759</v>
      </c>
      <c r="AD455" s="268">
        <v>0.988549618320611</v>
      </c>
      <c r="AE455" s="295">
        <v>0.00769098318314865</v>
      </c>
    </row>
    <row r="456" spans="1:31">
      <c r="A456" s="315" t="s">
        <v>719</v>
      </c>
      <c r="B456" s="339" t="s">
        <v>3341</v>
      </c>
      <c r="C456" s="293" t="s">
        <v>820</v>
      </c>
      <c r="D456" s="339" t="s">
        <v>821</v>
      </c>
      <c r="E456" s="266">
        <v>30</v>
      </c>
      <c r="F456" s="266">
        <v>30</v>
      </c>
      <c r="G456" s="264">
        <v>31</v>
      </c>
      <c r="H456" s="264">
        <v>31</v>
      </c>
      <c r="I456" s="264">
        <v>30</v>
      </c>
      <c r="J456" s="264">
        <v>29</v>
      </c>
      <c r="K456" s="294">
        <v>0.9</v>
      </c>
      <c r="L456" s="267">
        <v>1</v>
      </c>
      <c r="M456" s="267">
        <v>1</v>
      </c>
      <c r="N456" s="267">
        <v>0.966666666666667</v>
      </c>
      <c r="O456" s="332">
        <v>870</v>
      </c>
      <c r="P456" s="266">
        <v>823</v>
      </c>
      <c r="Q456" s="266">
        <v>28</v>
      </c>
      <c r="R456" s="264">
        <v>30</v>
      </c>
      <c r="S456" s="264">
        <v>28</v>
      </c>
      <c r="T456" s="267">
        <v>0.945977011494253</v>
      </c>
      <c r="U456" s="267">
        <v>0.933333333333333</v>
      </c>
      <c r="V456" s="268">
        <v>0.967741935483871</v>
      </c>
      <c r="W456" s="268">
        <v>0.933333333333333</v>
      </c>
      <c r="X456" s="295">
        <v>-0.0344086021505376</v>
      </c>
      <c r="Y456" s="271">
        <v>219</v>
      </c>
      <c r="Z456" s="333">
        <v>206</v>
      </c>
      <c r="AA456" s="333">
        <v>209</v>
      </c>
      <c r="AB456" s="333">
        <v>200</v>
      </c>
      <c r="AC456" s="334">
        <v>0.940639269406393</v>
      </c>
      <c r="AD456" s="268">
        <v>0.956937799043062</v>
      </c>
      <c r="AE456" s="295">
        <v>-0.0162985296366696</v>
      </c>
    </row>
    <row r="457" spans="1:31">
      <c r="A457" s="315" t="s">
        <v>719</v>
      </c>
      <c r="B457" s="339" t="s">
        <v>3341</v>
      </c>
      <c r="C457" s="293" t="s">
        <v>822</v>
      </c>
      <c r="D457" s="339" t="s">
        <v>822</v>
      </c>
      <c r="E457" s="266">
        <v>40</v>
      </c>
      <c r="F457" s="266">
        <v>40</v>
      </c>
      <c r="G457" s="264">
        <v>36</v>
      </c>
      <c r="H457" s="264">
        <v>36</v>
      </c>
      <c r="I457" s="264">
        <v>37</v>
      </c>
      <c r="J457" s="264">
        <v>36</v>
      </c>
      <c r="K457" s="294">
        <v>0.9</v>
      </c>
      <c r="L457" s="267">
        <v>1</v>
      </c>
      <c r="M457" s="267">
        <v>1</v>
      </c>
      <c r="N457" s="267">
        <v>0.972972972972973</v>
      </c>
      <c r="O457" s="332">
        <v>1147</v>
      </c>
      <c r="P457" s="266">
        <v>1108</v>
      </c>
      <c r="Q457" s="266">
        <v>40</v>
      </c>
      <c r="R457" s="264">
        <v>36</v>
      </c>
      <c r="S457" s="264">
        <v>36</v>
      </c>
      <c r="T457" s="267">
        <v>0.965998256320837</v>
      </c>
      <c r="U457" s="267">
        <v>1</v>
      </c>
      <c r="V457" s="268">
        <v>1</v>
      </c>
      <c r="W457" s="268">
        <v>0.972972972972973</v>
      </c>
      <c r="X457" s="295">
        <v>0</v>
      </c>
      <c r="Y457" s="271">
        <v>281</v>
      </c>
      <c r="Z457" s="333">
        <v>277</v>
      </c>
      <c r="AA457" s="333">
        <v>281</v>
      </c>
      <c r="AB457" s="333">
        <v>270</v>
      </c>
      <c r="AC457" s="334">
        <v>0.98576512455516</v>
      </c>
      <c r="AD457" s="268">
        <v>0.96085409252669</v>
      </c>
      <c r="AE457" s="295">
        <v>0.0249110320284698</v>
      </c>
    </row>
    <row r="458" spans="1:31">
      <c r="A458" s="315" t="s">
        <v>719</v>
      </c>
      <c r="B458" s="339" t="s">
        <v>3341</v>
      </c>
      <c r="C458" s="293" t="s">
        <v>823</v>
      </c>
      <c r="D458" s="339" t="s">
        <v>824</v>
      </c>
      <c r="E458" s="266">
        <v>33</v>
      </c>
      <c r="F458" s="266">
        <v>32</v>
      </c>
      <c r="G458" s="264">
        <v>28</v>
      </c>
      <c r="H458" s="264">
        <v>28</v>
      </c>
      <c r="I458" s="264">
        <v>31</v>
      </c>
      <c r="J458" s="264">
        <v>31</v>
      </c>
      <c r="K458" s="294">
        <v>0.9</v>
      </c>
      <c r="L458" s="267">
        <v>0.96969696969697</v>
      </c>
      <c r="M458" s="267">
        <v>1</v>
      </c>
      <c r="N458" s="267">
        <v>1</v>
      </c>
      <c r="O458" s="332">
        <v>973</v>
      </c>
      <c r="P458" s="266">
        <v>957</v>
      </c>
      <c r="Q458" s="266">
        <v>32</v>
      </c>
      <c r="R458" s="264">
        <v>28</v>
      </c>
      <c r="S458" s="264">
        <v>31</v>
      </c>
      <c r="T458" s="267">
        <v>0.983556012332991</v>
      </c>
      <c r="U458" s="267">
        <v>0.96969696969697</v>
      </c>
      <c r="V458" s="268">
        <v>1</v>
      </c>
      <c r="W458" s="268">
        <v>1</v>
      </c>
      <c r="X458" s="295">
        <v>-0.0303030303030303</v>
      </c>
      <c r="Y458" s="271">
        <v>231</v>
      </c>
      <c r="Z458" s="333">
        <v>226</v>
      </c>
      <c r="AA458" s="333">
        <v>230</v>
      </c>
      <c r="AB458" s="333">
        <v>227</v>
      </c>
      <c r="AC458" s="334">
        <v>0.978354978354978</v>
      </c>
      <c r="AD458" s="268">
        <v>0.98695652173913</v>
      </c>
      <c r="AE458" s="295">
        <v>-0.00860154338415209</v>
      </c>
    </row>
    <row r="459" spans="1:31">
      <c r="A459" s="315" t="s">
        <v>719</v>
      </c>
      <c r="B459" s="339" t="s">
        <v>3342</v>
      </c>
      <c r="C459" s="293" t="s">
        <v>825</v>
      </c>
      <c r="D459" s="339" t="s">
        <v>826</v>
      </c>
      <c r="E459" s="266">
        <v>39</v>
      </c>
      <c r="F459" s="266">
        <v>38</v>
      </c>
      <c r="G459" s="264">
        <v>40</v>
      </c>
      <c r="H459" s="264">
        <v>39</v>
      </c>
      <c r="I459" s="264">
        <v>36</v>
      </c>
      <c r="J459" s="264">
        <v>35</v>
      </c>
      <c r="K459" s="294">
        <v>0.9</v>
      </c>
      <c r="L459" s="267">
        <v>0.974358974358974</v>
      </c>
      <c r="M459" s="267">
        <v>0.975</v>
      </c>
      <c r="N459" s="267">
        <v>0.972222222222222</v>
      </c>
      <c r="O459" s="332">
        <v>1128</v>
      </c>
      <c r="P459" s="266">
        <v>1071</v>
      </c>
      <c r="Q459" s="266">
        <v>36</v>
      </c>
      <c r="R459" s="264">
        <v>38</v>
      </c>
      <c r="S459" s="264">
        <v>35</v>
      </c>
      <c r="T459" s="267">
        <v>0.949468085106383</v>
      </c>
      <c r="U459" s="267">
        <v>0.923076923076923</v>
      </c>
      <c r="V459" s="268">
        <v>0.95</v>
      </c>
      <c r="W459" s="268">
        <v>0.972222222222222</v>
      </c>
      <c r="X459" s="295">
        <v>-0.0269230769230768</v>
      </c>
      <c r="Y459" s="271">
        <v>277</v>
      </c>
      <c r="Z459" s="333">
        <v>267</v>
      </c>
      <c r="AA459" s="333">
        <v>271</v>
      </c>
      <c r="AB459" s="333">
        <v>252</v>
      </c>
      <c r="AC459" s="334">
        <v>0.963898916967509</v>
      </c>
      <c r="AD459" s="268">
        <v>0.929889298892989</v>
      </c>
      <c r="AE459" s="295">
        <v>0.0340096180745202</v>
      </c>
    </row>
    <row r="460" spans="1:31">
      <c r="A460" s="315" t="s">
        <v>719</v>
      </c>
      <c r="B460" s="339" t="s">
        <v>3342</v>
      </c>
      <c r="C460" s="293" t="s">
        <v>827</v>
      </c>
      <c r="D460" s="339" t="s">
        <v>828</v>
      </c>
      <c r="E460" s="266">
        <v>73</v>
      </c>
      <c r="F460" s="266">
        <v>70</v>
      </c>
      <c r="G460" s="264">
        <v>72</v>
      </c>
      <c r="H460" s="264">
        <v>72</v>
      </c>
      <c r="I460" s="264">
        <v>72</v>
      </c>
      <c r="J460" s="264">
        <v>71</v>
      </c>
      <c r="K460" s="294">
        <v>0.9</v>
      </c>
      <c r="L460" s="267">
        <v>0.958904109589041</v>
      </c>
      <c r="M460" s="267">
        <v>1</v>
      </c>
      <c r="N460" s="267">
        <v>0.986111111111111</v>
      </c>
      <c r="O460" s="332">
        <v>2172</v>
      </c>
      <c r="P460" s="266">
        <v>2131</v>
      </c>
      <c r="Q460" s="266">
        <v>69</v>
      </c>
      <c r="R460" s="264">
        <v>72</v>
      </c>
      <c r="S460" s="264">
        <v>71</v>
      </c>
      <c r="T460" s="267">
        <v>0.981123388581952</v>
      </c>
      <c r="U460" s="267">
        <v>0.945205479452055</v>
      </c>
      <c r="V460" s="268">
        <v>1</v>
      </c>
      <c r="W460" s="268">
        <v>0.986111111111111</v>
      </c>
      <c r="X460" s="295">
        <v>-0.0547945205479452</v>
      </c>
      <c r="Y460" s="271">
        <v>527</v>
      </c>
      <c r="Z460" s="333">
        <v>519</v>
      </c>
      <c r="AA460" s="333">
        <v>521</v>
      </c>
      <c r="AB460" s="333">
        <v>508</v>
      </c>
      <c r="AC460" s="334">
        <v>0.984819734345351</v>
      </c>
      <c r="AD460" s="268">
        <v>0.975047984644914</v>
      </c>
      <c r="AE460" s="295">
        <v>0.00977174970043748</v>
      </c>
    </row>
    <row r="461" spans="1:31">
      <c r="A461" s="315" t="s">
        <v>719</v>
      </c>
      <c r="B461" s="339" t="s">
        <v>3342</v>
      </c>
      <c r="C461" s="293" t="s">
        <v>829</v>
      </c>
      <c r="D461" s="339" t="s">
        <v>830</v>
      </c>
      <c r="E461" s="266">
        <v>46</v>
      </c>
      <c r="F461" s="266">
        <v>45</v>
      </c>
      <c r="G461" s="264">
        <v>43</v>
      </c>
      <c r="H461" s="264">
        <v>42</v>
      </c>
      <c r="I461" s="264">
        <v>44</v>
      </c>
      <c r="J461" s="264">
        <v>44</v>
      </c>
      <c r="K461" s="294">
        <v>0.9</v>
      </c>
      <c r="L461" s="267">
        <v>0.978260869565217</v>
      </c>
      <c r="M461" s="267">
        <v>0.976744186046512</v>
      </c>
      <c r="N461" s="267">
        <v>1</v>
      </c>
      <c r="O461" s="332">
        <v>1307</v>
      </c>
      <c r="P461" s="266">
        <v>1195</v>
      </c>
      <c r="Q461" s="266">
        <v>42</v>
      </c>
      <c r="R461" s="264">
        <v>40</v>
      </c>
      <c r="S461" s="264">
        <v>42</v>
      </c>
      <c r="T461" s="267">
        <v>0.914307574598317</v>
      </c>
      <c r="U461" s="267">
        <v>0.91304347826087</v>
      </c>
      <c r="V461" s="268">
        <v>0.930232558139535</v>
      </c>
      <c r="W461" s="268">
        <v>0.954545454545455</v>
      </c>
      <c r="X461" s="295">
        <v>-0.0171890798786654</v>
      </c>
      <c r="Y461" s="271">
        <v>319</v>
      </c>
      <c r="Z461" s="333">
        <v>294</v>
      </c>
      <c r="AA461" s="333">
        <v>310</v>
      </c>
      <c r="AB461" s="333">
        <v>290</v>
      </c>
      <c r="AC461" s="334">
        <v>0.921630094043887</v>
      </c>
      <c r="AD461" s="268">
        <v>0.935483870967742</v>
      </c>
      <c r="AE461" s="295">
        <v>-0.0138537769238547</v>
      </c>
    </row>
    <row r="462" spans="1:31">
      <c r="A462" s="315" t="s">
        <v>719</v>
      </c>
      <c r="B462" s="339" t="s">
        <v>3342</v>
      </c>
      <c r="C462" s="293" t="s">
        <v>831</v>
      </c>
      <c r="D462" s="339" t="s">
        <v>832</v>
      </c>
      <c r="E462" s="266">
        <v>28</v>
      </c>
      <c r="F462" s="266">
        <v>26</v>
      </c>
      <c r="G462" s="264">
        <v>22</v>
      </c>
      <c r="H462" s="264">
        <v>21</v>
      </c>
      <c r="I462" s="264">
        <v>24</v>
      </c>
      <c r="J462" s="264">
        <v>23</v>
      </c>
      <c r="K462" s="294">
        <v>0.9</v>
      </c>
      <c r="L462" s="267">
        <v>0.928571428571429</v>
      </c>
      <c r="M462" s="267">
        <v>0.954545454545455</v>
      </c>
      <c r="N462" s="267">
        <v>0.958333333333333</v>
      </c>
      <c r="O462" s="332">
        <v>731</v>
      </c>
      <c r="P462" s="266">
        <v>704</v>
      </c>
      <c r="Q462" s="266">
        <v>26</v>
      </c>
      <c r="R462" s="264">
        <v>21</v>
      </c>
      <c r="S462" s="264">
        <v>23</v>
      </c>
      <c r="T462" s="267">
        <v>0.963064295485636</v>
      </c>
      <c r="U462" s="267">
        <v>0.928571428571429</v>
      </c>
      <c r="V462" s="268">
        <v>0.954545454545455</v>
      </c>
      <c r="W462" s="268">
        <v>0.958333333333333</v>
      </c>
      <c r="X462" s="295">
        <v>-0.025974025974026</v>
      </c>
      <c r="Y462" s="271">
        <v>177</v>
      </c>
      <c r="Z462" s="333">
        <v>169</v>
      </c>
      <c r="AA462" s="333">
        <v>174</v>
      </c>
      <c r="AB462" s="333">
        <v>169</v>
      </c>
      <c r="AC462" s="334">
        <v>0.954802259887006</v>
      </c>
      <c r="AD462" s="268">
        <v>0.971264367816092</v>
      </c>
      <c r="AE462" s="295">
        <v>-0.0164621079290863</v>
      </c>
    </row>
    <row r="463" spans="1:31">
      <c r="A463" s="315" t="s">
        <v>719</v>
      </c>
      <c r="B463" s="339" t="s">
        <v>3342</v>
      </c>
      <c r="C463" s="293" t="s">
        <v>833</v>
      </c>
      <c r="D463" s="339" t="s">
        <v>834</v>
      </c>
      <c r="E463" s="266">
        <v>44</v>
      </c>
      <c r="F463" s="266">
        <v>42</v>
      </c>
      <c r="G463" s="264">
        <v>43</v>
      </c>
      <c r="H463" s="264">
        <v>41</v>
      </c>
      <c r="I463" s="264">
        <v>40</v>
      </c>
      <c r="J463" s="264">
        <v>38</v>
      </c>
      <c r="K463" s="294">
        <v>0.9</v>
      </c>
      <c r="L463" s="267">
        <v>0.954545454545455</v>
      </c>
      <c r="M463" s="267">
        <v>0.953488372093023</v>
      </c>
      <c r="N463" s="267">
        <v>0.95</v>
      </c>
      <c r="O463" s="332">
        <v>1201</v>
      </c>
      <c r="P463" s="266">
        <v>1057</v>
      </c>
      <c r="Q463" s="266">
        <v>41</v>
      </c>
      <c r="R463" s="264">
        <v>40</v>
      </c>
      <c r="S463" s="264">
        <v>37</v>
      </c>
      <c r="T463" s="267">
        <v>0.880099916736053</v>
      </c>
      <c r="U463" s="267">
        <v>0.931818181818182</v>
      </c>
      <c r="V463" s="268">
        <v>0.930232558139535</v>
      </c>
      <c r="W463" s="268">
        <v>0.925</v>
      </c>
      <c r="X463" s="295">
        <v>0.0015856236786469</v>
      </c>
      <c r="Y463" s="271">
        <v>297</v>
      </c>
      <c r="Z463" s="333">
        <v>274</v>
      </c>
      <c r="AA463" s="333">
        <v>289</v>
      </c>
      <c r="AB463" s="333">
        <v>247</v>
      </c>
      <c r="AC463" s="334">
        <v>0.922558922558923</v>
      </c>
      <c r="AD463" s="268">
        <v>0.854671280276817</v>
      </c>
      <c r="AE463" s="295">
        <v>0.067887642282106</v>
      </c>
    </row>
    <row r="464" spans="1:31">
      <c r="A464" s="315" t="s">
        <v>719</v>
      </c>
      <c r="B464" s="339" t="s">
        <v>3342</v>
      </c>
      <c r="C464" s="293" t="s">
        <v>835</v>
      </c>
      <c r="D464" s="339" t="s">
        <v>836</v>
      </c>
      <c r="E464" s="266">
        <v>67</v>
      </c>
      <c r="F464" s="266">
        <v>65</v>
      </c>
      <c r="G464" s="264">
        <v>60</v>
      </c>
      <c r="H464" s="264">
        <v>60</v>
      </c>
      <c r="I464" s="264">
        <v>63</v>
      </c>
      <c r="J464" s="264">
        <v>59</v>
      </c>
      <c r="K464" s="294">
        <v>0.9</v>
      </c>
      <c r="L464" s="267">
        <v>0.970149253731343</v>
      </c>
      <c r="M464" s="267">
        <v>1</v>
      </c>
      <c r="N464" s="267">
        <v>0.936507936507937</v>
      </c>
      <c r="O464" s="332">
        <v>1913</v>
      </c>
      <c r="P464" s="266">
        <v>1841</v>
      </c>
      <c r="Q464" s="266">
        <v>65</v>
      </c>
      <c r="R464" s="264">
        <v>59</v>
      </c>
      <c r="S464" s="264">
        <v>59</v>
      </c>
      <c r="T464" s="267">
        <v>0.962362780972295</v>
      </c>
      <c r="U464" s="267">
        <v>0.970149253731343</v>
      </c>
      <c r="V464" s="268">
        <v>0.983333333333333</v>
      </c>
      <c r="W464" s="268">
        <v>0.936507936507937</v>
      </c>
      <c r="X464" s="295">
        <v>-0.01318407960199</v>
      </c>
      <c r="Y464" s="271">
        <v>457</v>
      </c>
      <c r="Z464" s="333">
        <v>445</v>
      </c>
      <c r="AA464" s="333">
        <v>456</v>
      </c>
      <c r="AB464" s="333">
        <v>445</v>
      </c>
      <c r="AC464" s="334">
        <v>0.973741794310722</v>
      </c>
      <c r="AD464" s="268">
        <v>0.975877192982456</v>
      </c>
      <c r="AE464" s="295">
        <v>-0.00213539867173407</v>
      </c>
    </row>
    <row r="465" spans="1:31">
      <c r="A465" s="315" t="s">
        <v>719</v>
      </c>
      <c r="B465" s="339" t="s">
        <v>3342</v>
      </c>
      <c r="C465" s="293" t="s">
        <v>837</v>
      </c>
      <c r="D465" s="339" t="s">
        <v>838</v>
      </c>
      <c r="E465" s="266">
        <v>44</v>
      </c>
      <c r="F465" s="266">
        <v>42</v>
      </c>
      <c r="G465" s="264">
        <v>40</v>
      </c>
      <c r="H465" s="264">
        <v>38</v>
      </c>
      <c r="I465" s="264">
        <v>41</v>
      </c>
      <c r="J465" s="264">
        <v>40</v>
      </c>
      <c r="K465" s="294">
        <v>0.9</v>
      </c>
      <c r="L465" s="267">
        <v>0.954545454545455</v>
      </c>
      <c r="M465" s="267">
        <v>0.95</v>
      </c>
      <c r="N465" s="267">
        <v>0.975609756097561</v>
      </c>
      <c r="O465" s="332">
        <v>1301</v>
      </c>
      <c r="P465" s="266">
        <v>1261</v>
      </c>
      <c r="Q465" s="266">
        <v>42</v>
      </c>
      <c r="R465" s="264">
        <v>38</v>
      </c>
      <c r="S465" s="264">
        <v>40</v>
      </c>
      <c r="T465" s="267">
        <v>0.969254419677171</v>
      </c>
      <c r="U465" s="267">
        <v>0.954545454545455</v>
      </c>
      <c r="V465" s="268">
        <v>0.95</v>
      </c>
      <c r="W465" s="268">
        <v>0.975609756097561</v>
      </c>
      <c r="X465" s="295">
        <v>0.00454545454545463</v>
      </c>
      <c r="Y465" s="271">
        <v>316</v>
      </c>
      <c r="Z465" s="333">
        <v>308</v>
      </c>
      <c r="AA465" s="333">
        <v>314</v>
      </c>
      <c r="AB465" s="333">
        <v>308</v>
      </c>
      <c r="AC465" s="334">
        <v>0.974683544303797</v>
      </c>
      <c r="AD465" s="268">
        <v>0.980891719745223</v>
      </c>
      <c r="AE465" s="295">
        <v>-0.00620817544142549</v>
      </c>
    </row>
    <row r="466" spans="1:31">
      <c r="A466" s="315" t="s">
        <v>719</v>
      </c>
      <c r="B466" s="339" t="s">
        <v>3342</v>
      </c>
      <c r="C466" s="293" t="s">
        <v>839</v>
      </c>
      <c r="D466" s="339" t="s">
        <v>840</v>
      </c>
      <c r="E466" s="266">
        <v>59</v>
      </c>
      <c r="F466" s="266">
        <v>58</v>
      </c>
      <c r="G466" s="264">
        <v>57</v>
      </c>
      <c r="H466" s="264">
        <v>55</v>
      </c>
      <c r="I466" s="264">
        <v>56</v>
      </c>
      <c r="J466" s="264">
        <v>54</v>
      </c>
      <c r="K466" s="294">
        <v>0.9</v>
      </c>
      <c r="L466" s="267">
        <v>0.983050847457627</v>
      </c>
      <c r="M466" s="267">
        <v>0.964912280701754</v>
      </c>
      <c r="N466" s="267">
        <v>0.964285714285714</v>
      </c>
      <c r="O466" s="332">
        <v>1708</v>
      </c>
      <c r="P466" s="266">
        <v>1613</v>
      </c>
      <c r="Q466" s="266">
        <v>57</v>
      </c>
      <c r="R466" s="264">
        <v>54</v>
      </c>
      <c r="S466" s="264">
        <v>52</v>
      </c>
      <c r="T466" s="267">
        <v>0.944379391100703</v>
      </c>
      <c r="U466" s="267">
        <v>0.966101694915254</v>
      </c>
      <c r="V466" s="268">
        <v>0.947368421052632</v>
      </c>
      <c r="W466" s="268">
        <v>0.928571428571429</v>
      </c>
      <c r="X466" s="295">
        <v>0.0187332738626227</v>
      </c>
      <c r="Y466" s="271">
        <v>414</v>
      </c>
      <c r="Z466" s="333">
        <v>394</v>
      </c>
      <c r="AA466" s="333">
        <v>413</v>
      </c>
      <c r="AB466" s="333">
        <v>390</v>
      </c>
      <c r="AC466" s="334">
        <v>0.951690821256039</v>
      </c>
      <c r="AD466" s="268">
        <v>0.944309927360775</v>
      </c>
      <c r="AE466" s="295">
        <v>0.00738089389526386</v>
      </c>
    </row>
    <row r="467" spans="1:31">
      <c r="A467" s="315" t="s">
        <v>719</v>
      </c>
      <c r="B467" s="339" t="s">
        <v>3342</v>
      </c>
      <c r="C467" s="293" t="s">
        <v>841</v>
      </c>
      <c r="D467" s="339" t="s">
        <v>842</v>
      </c>
      <c r="E467" s="266">
        <v>39</v>
      </c>
      <c r="F467" s="266">
        <v>34</v>
      </c>
      <c r="G467" s="264">
        <v>36</v>
      </c>
      <c r="H467" s="264">
        <v>34</v>
      </c>
      <c r="I467" s="264">
        <v>36</v>
      </c>
      <c r="J467" s="264">
        <v>32</v>
      </c>
      <c r="K467" s="294">
        <v>0.9</v>
      </c>
      <c r="L467" s="267">
        <v>0.871794871794872</v>
      </c>
      <c r="M467" s="267">
        <v>0.944444444444444</v>
      </c>
      <c r="N467" s="267">
        <v>0.888888888888889</v>
      </c>
      <c r="O467" s="332">
        <v>1118</v>
      </c>
      <c r="P467" s="266">
        <v>919</v>
      </c>
      <c r="Q467" s="266">
        <v>27</v>
      </c>
      <c r="R467" s="264">
        <v>32</v>
      </c>
      <c r="S467" s="264">
        <v>30</v>
      </c>
      <c r="T467" s="267">
        <v>0.822003577817531</v>
      </c>
      <c r="U467" s="267">
        <v>0.692307692307692</v>
      </c>
      <c r="V467" s="268">
        <v>0.888888888888889</v>
      </c>
      <c r="W467" s="268">
        <v>0.833333333333333</v>
      </c>
      <c r="X467" s="295">
        <v>-0.196581196581197</v>
      </c>
      <c r="Y467" s="271">
        <v>264</v>
      </c>
      <c r="Z467" s="333">
        <v>219</v>
      </c>
      <c r="AA467" s="333">
        <v>270</v>
      </c>
      <c r="AB467" s="333">
        <v>231</v>
      </c>
      <c r="AC467" s="334">
        <v>0.829545454545455</v>
      </c>
      <c r="AD467" s="268">
        <v>0.855555555555556</v>
      </c>
      <c r="AE467" s="295">
        <v>-0.0260101010101009</v>
      </c>
    </row>
    <row r="468" spans="1:31">
      <c r="A468" s="315" t="s">
        <v>719</v>
      </c>
      <c r="B468" s="339" t="s">
        <v>3342</v>
      </c>
      <c r="C468" s="293" t="s">
        <v>843</v>
      </c>
      <c r="D468" s="339" t="s">
        <v>844</v>
      </c>
      <c r="E468" s="266">
        <v>58</v>
      </c>
      <c r="F468" s="266">
        <v>54</v>
      </c>
      <c r="G468" s="264">
        <v>54</v>
      </c>
      <c r="H468" s="264">
        <v>50</v>
      </c>
      <c r="I468" s="264">
        <v>53</v>
      </c>
      <c r="J468" s="264">
        <v>42</v>
      </c>
      <c r="K468" s="294">
        <v>0.9</v>
      </c>
      <c r="L468" s="267">
        <v>0.931034482758621</v>
      </c>
      <c r="M468" s="267">
        <v>0.925925925925926</v>
      </c>
      <c r="N468" s="267">
        <v>0.792452830188679</v>
      </c>
      <c r="O468" s="332">
        <v>1652</v>
      </c>
      <c r="P468" s="266">
        <v>1446</v>
      </c>
      <c r="Q468" s="266">
        <v>49</v>
      </c>
      <c r="R468" s="264">
        <v>45</v>
      </c>
      <c r="S468" s="264">
        <v>38</v>
      </c>
      <c r="T468" s="267">
        <v>0.875302663438257</v>
      </c>
      <c r="U468" s="267">
        <v>0.844827586206897</v>
      </c>
      <c r="V468" s="268">
        <v>0.833333333333333</v>
      </c>
      <c r="W468" s="268">
        <v>0.716981132075472</v>
      </c>
      <c r="X468" s="295">
        <v>0.0114942528735632</v>
      </c>
      <c r="Y468" s="271">
        <v>398</v>
      </c>
      <c r="Z468" s="333">
        <v>333</v>
      </c>
      <c r="AA468" s="333">
        <v>388</v>
      </c>
      <c r="AB468" s="333">
        <v>352</v>
      </c>
      <c r="AC468" s="334">
        <v>0.836683417085427</v>
      </c>
      <c r="AD468" s="268">
        <v>0.907216494845361</v>
      </c>
      <c r="AE468" s="295">
        <v>-0.0705330777599337</v>
      </c>
    </row>
    <row r="469" spans="1:31">
      <c r="A469" s="315" t="s">
        <v>719</v>
      </c>
      <c r="B469" s="339" t="s">
        <v>3342</v>
      </c>
      <c r="C469" s="293" t="s">
        <v>845</v>
      </c>
      <c r="D469" s="339" t="s">
        <v>846</v>
      </c>
      <c r="E469" s="266">
        <v>39</v>
      </c>
      <c r="F469" s="266">
        <v>35</v>
      </c>
      <c r="G469" s="264">
        <v>37</v>
      </c>
      <c r="H469" s="264">
        <v>34</v>
      </c>
      <c r="I469" s="264">
        <v>39</v>
      </c>
      <c r="J469" s="264">
        <v>35</v>
      </c>
      <c r="K469" s="294">
        <v>0.9</v>
      </c>
      <c r="L469" s="267">
        <v>0.897435897435897</v>
      </c>
      <c r="M469" s="267">
        <v>0.918918918918919</v>
      </c>
      <c r="N469" s="267">
        <v>0.897435897435897</v>
      </c>
      <c r="O469" s="332">
        <v>1138</v>
      </c>
      <c r="P469" s="266">
        <v>785</v>
      </c>
      <c r="Q469" s="266">
        <v>31</v>
      </c>
      <c r="R469" s="264">
        <v>28</v>
      </c>
      <c r="S469" s="264">
        <v>30</v>
      </c>
      <c r="T469" s="267">
        <v>0.689806678383128</v>
      </c>
      <c r="U469" s="267">
        <v>0.794871794871795</v>
      </c>
      <c r="V469" s="268">
        <v>0.756756756756757</v>
      </c>
      <c r="W469" s="268">
        <v>0.769230769230769</v>
      </c>
      <c r="X469" s="295">
        <v>0.038115038115038</v>
      </c>
      <c r="Y469" s="271">
        <v>286</v>
      </c>
      <c r="Z469" s="333">
        <v>215</v>
      </c>
      <c r="AA469" s="333">
        <v>281</v>
      </c>
      <c r="AB469" s="333">
        <v>195</v>
      </c>
      <c r="AC469" s="334">
        <v>0.751748251748252</v>
      </c>
      <c r="AD469" s="268">
        <v>0.693950177935943</v>
      </c>
      <c r="AE469" s="295">
        <v>0.0577980738123087</v>
      </c>
    </row>
    <row r="470" spans="1:31">
      <c r="A470" s="315" t="s">
        <v>719</v>
      </c>
      <c r="B470" s="339" t="s">
        <v>3342</v>
      </c>
      <c r="C470" s="293" t="s">
        <v>847</v>
      </c>
      <c r="D470" s="339" t="s">
        <v>848</v>
      </c>
      <c r="E470" s="266">
        <v>53</v>
      </c>
      <c r="F470" s="266">
        <v>45</v>
      </c>
      <c r="G470" s="264">
        <v>49</v>
      </c>
      <c r="H470" s="264">
        <v>39</v>
      </c>
      <c r="I470" s="264">
        <v>52</v>
      </c>
      <c r="J470" s="264">
        <v>41</v>
      </c>
      <c r="K470" s="294">
        <v>0.9</v>
      </c>
      <c r="L470" s="267">
        <v>0.849056603773585</v>
      </c>
      <c r="M470" s="267">
        <v>0.795918367346939</v>
      </c>
      <c r="N470" s="267">
        <v>0.788461538461538</v>
      </c>
      <c r="O470" s="332">
        <v>1509</v>
      </c>
      <c r="P470" s="266">
        <v>1117</v>
      </c>
      <c r="Q470" s="266">
        <v>38</v>
      </c>
      <c r="R470" s="264">
        <v>32</v>
      </c>
      <c r="S470" s="264">
        <v>35</v>
      </c>
      <c r="T470" s="267">
        <v>0.740225314777999</v>
      </c>
      <c r="U470" s="267">
        <v>0.716981132075472</v>
      </c>
      <c r="V470" s="268">
        <v>0.653061224489796</v>
      </c>
      <c r="W470" s="268">
        <v>0.673076923076923</v>
      </c>
      <c r="X470" s="295">
        <v>0.0639199075856758</v>
      </c>
      <c r="Y470" s="271">
        <v>368</v>
      </c>
      <c r="Z470" s="333">
        <v>271</v>
      </c>
      <c r="AA470" s="333">
        <v>363</v>
      </c>
      <c r="AB470" s="333">
        <v>262</v>
      </c>
      <c r="AC470" s="334">
        <v>0.736413043478261</v>
      </c>
      <c r="AD470" s="268">
        <v>0.721763085399449</v>
      </c>
      <c r="AE470" s="295">
        <v>0.0146499580788119</v>
      </c>
    </row>
    <row r="471" spans="1:31">
      <c r="A471" s="315" t="s">
        <v>719</v>
      </c>
      <c r="B471" s="339" t="s">
        <v>3342</v>
      </c>
      <c r="C471" s="293" t="s">
        <v>849</v>
      </c>
      <c r="D471" s="339" t="s">
        <v>849</v>
      </c>
      <c r="E471" s="266">
        <v>61</v>
      </c>
      <c r="F471" s="266">
        <v>57</v>
      </c>
      <c r="G471" s="264">
        <v>51</v>
      </c>
      <c r="H471" s="264">
        <v>47</v>
      </c>
      <c r="I471" s="264">
        <v>52</v>
      </c>
      <c r="J471" s="264">
        <v>50</v>
      </c>
      <c r="K471" s="294">
        <v>0.9</v>
      </c>
      <c r="L471" s="267">
        <v>0.934426229508197</v>
      </c>
      <c r="M471" s="267">
        <v>0.92156862745098</v>
      </c>
      <c r="N471" s="267">
        <v>0.961538461538462</v>
      </c>
      <c r="O471" s="332">
        <v>1644</v>
      </c>
      <c r="P471" s="266">
        <v>1574</v>
      </c>
      <c r="Q471" s="266">
        <v>57</v>
      </c>
      <c r="R471" s="264">
        <v>47</v>
      </c>
      <c r="S471" s="264">
        <v>50</v>
      </c>
      <c r="T471" s="267">
        <v>0.957420924574209</v>
      </c>
      <c r="U471" s="267">
        <v>0.934426229508197</v>
      </c>
      <c r="V471" s="268">
        <v>0.92156862745098</v>
      </c>
      <c r="W471" s="268">
        <v>0.961538461538462</v>
      </c>
      <c r="X471" s="295">
        <v>0.0128576020572164</v>
      </c>
      <c r="Y471" s="271">
        <v>400</v>
      </c>
      <c r="Z471" s="333">
        <v>375</v>
      </c>
      <c r="AA471" s="333">
        <v>406</v>
      </c>
      <c r="AB471" s="333">
        <v>391</v>
      </c>
      <c r="AC471" s="334">
        <v>0.9375</v>
      </c>
      <c r="AD471" s="268">
        <v>0.963054187192118</v>
      </c>
      <c r="AE471" s="295">
        <v>-0.0255541871921182</v>
      </c>
    </row>
    <row r="472" spans="1:31">
      <c r="A472" s="315" t="s">
        <v>719</v>
      </c>
      <c r="B472" s="339" t="s">
        <v>3342</v>
      </c>
      <c r="C472" s="293" t="s">
        <v>850</v>
      </c>
      <c r="D472" s="339" t="s">
        <v>851</v>
      </c>
      <c r="E472" s="266">
        <v>55</v>
      </c>
      <c r="F472" s="266">
        <v>55</v>
      </c>
      <c r="G472" s="264">
        <v>51</v>
      </c>
      <c r="H472" s="264">
        <v>50</v>
      </c>
      <c r="I472" s="264">
        <v>54</v>
      </c>
      <c r="J472" s="264">
        <v>53</v>
      </c>
      <c r="K472" s="294">
        <v>0.9</v>
      </c>
      <c r="L472" s="267">
        <v>1</v>
      </c>
      <c r="M472" s="267">
        <v>0.980392156862745</v>
      </c>
      <c r="N472" s="267">
        <v>0.981481481481482</v>
      </c>
      <c r="O472" s="332">
        <v>1504</v>
      </c>
      <c r="P472" s="266">
        <v>1349</v>
      </c>
      <c r="Q472" s="266">
        <v>50</v>
      </c>
      <c r="R472" s="264">
        <v>48</v>
      </c>
      <c r="S472" s="264">
        <v>44</v>
      </c>
      <c r="T472" s="267">
        <v>0.896941489361702</v>
      </c>
      <c r="U472" s="267">
        <v>0.909090909090909</v>
      </c>
      <c r="V472" s="268">
        <v>0.941176470588235</v>
      </c>
      <c r="W472" s="268">
        <v>0.814814814814815</v>
      </c>
      <c r="X472" s="295">
        <v>-0.0320855614973262</v>
      </c>
      <c r="Y472" s="271">
        <v>384</v>
      </c>
      <c r="Z472" s="333">
        <v>340</v>
      </c>
      <c r="AA472" s="333">
        <v>359</v>
      </c>
      <c r="AB472" s="333">
        <v>327</v>
      </c>
      <c r="AC472" s="334">
        <v>0.885416666666667</v>
      </c>
      <c r="AD472" s="268">
        <v>0.910863509749304</v>
      </c>
      <c r="AE472" s="295">
        <v>-0.025446843082637</v>
      </c>
    </row>
    <row r="473" spans="1:31">
      <c r="A473" s="315" t="s">
        <v>719</v>
      </c>
      <c r="B473" s="339" t="s">
        <v>3342</v>
      </c>
      <c r="C473" s="293" t="s">
        <v>852</v>
      </c>
      <c r="D473" s="339" t="s">
        <v>853</v>
      </c>
      <c r="E473" s="266">
        <v>51</v>
      </c>
      <c r="F473" s="266">
        <v>41</v>
      </c>
      <c r="G473" s="264">
        <v>42</v>
      </c>
      <c r="H473" s="264">
        <v>32</v>
      </c>
      <c r="I473" s="264">
        <v>44</v>
      </c>
      <c r="J473" s="264">
        <v>38</v>
      </c>
      <c r="K473" s="294">
        <v>0.9</v>
      </c>
      <c r="L473" s="267">
        <v>0.803921568627451</v>
      </c>
      <c r="M473" s="267">
        <v>0.761904761904762</v>
      </c>
      <c r="N473" s="267">
        <v>0.863636363636364</v>
      </c>
      <c r="O473" s="332">
        <v>1359</v>
      </c>
      <c r="P473" s="266">
        <v>884</v>
      </c>
      <c r="Q473" s="266">
        <v>30</v>
      </c>
      <c r="R473" s="264">
        <v>26</v>
      </c>
      <c r="S473" s="264">
        <v>28</v>
      </c>
      <c r="T473" s="267">
        <v>0.650478292862399</v>
      </c>
      <c r="U473" s="267">
        <v>0.588235294117647</v>
      </c>
      <c r="V473" s="268">
        <v>0.619047619047619</v>
      </c>
      <c r="W473" s="268">
        <v>0.636363636363636</v>
      </c>
      <c r="X473" s="295">
        <v>-0.030812324929972</v>
      </c>
      <c r="Y473" s="271">
        <v>328</v>
      </c>
      <c r="Z473" s="333">
        <v>214</v>
      </c>
      <c r="AA473" s="333">
        <v>321</v>
      </c>
      <c r="AB473" s="333">
        <v>207</v>
      </c>
      <c r="AC473" s="334">
        <v>0.652439024390244</v>
      </c>
      <c r="AD473" s="268">
        <v>0.644859813084112</v>
      </c>
      <c r="AE473" s="295">
        <v>0.00757921130613182</v>
      </c>
    </row>
    <row r="474" spans="1:31">
      <c r="A474" s="315" t="s">
        <v>719</v>
      </c>
      <c r="B474" s="339" t="s">
        <v>3342</v>
      </c>
      <c r="C474" s="293" t="s">
        <v>854</v>
      </c>
      <c r="D474" s="339" t="s">
        <v>855</v>
      </c>
      <c r="E474" s="266">
        <v>90</v>
      </c>
      <c r="F474" s="266">
        <v>89</v>
      </c>
      <c r="G474" s="264">
        <v>83</v>
      </c>
      <c r="H474" s="264">
        <v>83</v>
      </c>
      <c r="I474" s="264">
        <v>79</v>
      </c>
      <c r="J474" s="264">
        <v>78</v>
      </c>
      <c r="K474" s="294">
        <v>0.9</v>
      </c>
      <c r="L474" s="267">
        <v>0.988888888888889</v>
      </c>
      <c r="M474" s="267">
        <v>1</v>
      </c>
      <c r="N474" s="267">
        <v>0.987341772151899</v>
      </c>
      <c r="O474" s="332">
        <v>2571</v>
      </c>
      <c r="P474" s="266">
        <v>2483</v>
      </c>
      <c r="Q474" s="266">
        <v>89</v>
      </c>
      <c r="R474" s="264">
        <v>80</v>
      </c>
      <c r="S474" s="264">
        <v>77</v>
      </c>
      <c r="T474" s="267">
        <v>0.965772073123298</v>
      </c>
      <c r="U474" s="267">
        <v>0.988888888888889</v>
      </c>
      <c r="V474" s="268">
        <v>0.963855421686747</v>
      </c>
      <c r="W474" s="268">
        <v>0.974683544303797</v>
      </c>
      <c r="X474" s="295">
        <v>0.0250334672021419</v>
      </c>
      <c r="Y474" s="271">
        <v>612</v>
      </c>
      <c r="Z474" s="333">
        <v>599</v>
      </c>
      <c r="AA474" s="333">
        <v>611</v>
      </c>
      <c r="AB474" s="333">
        <v>585</v>
      </c>
      <c r="AC474" s="334">
        <v>0.97875816993464</v>
      </c>
      <c r="AD474" s="268">
        <v>0.957446808510638</v>
      </c>
      <c r="AE474" s="295">
        <v>0.0213113614240021</v>
      </c>
    </row>
    <row r="475" spans="1:31">
      <c r="A475" s="315" t="s">
        <v>719</v>
      </c>
      <c r="B475" s="339" t="s">
        <v>3342</v>
      </c>
      <c r="C475" s="293" t="s">
        <v>856</v>
      </c>
      <c r="D475" s="339" t="s">
        <v>856</v>
      </c>
      <c r="E475" s="266">
        <v>18</v>
      </c>
      <c r="F475" s="266">
        <v>16</v>
      </c>
      <c r="G475" s="264">
        <v>18</v>
      </c>
      <c r="H475" s="264">
        <v>15</v>
      </c>
      <c r="I475" s="264">
        <v>19</v>
      </c>
      <c r="J475" s="264">
        <v>17</v>
      </c>
      <c r="K475" s="294">
        <v>0.9</v>
      </c>
      <c r="L475" s="267">
        <v>0.888888888888889</v>
      </c>
      <c r="M475" s="267">
        <v>0.833333333333333</v>
      </c>
      <c r="N475" s="267">
        <v>0.894736842105263</v>
      </c>
      <c r="O475" s="332">
        <v>550</v>
      </c>
      <c r="P475" s="266">
        <v>482</v>
      </c>
      <c r="Q475" s="266">
        <v>15</v>
      </c>
      <c r="R475" s="264">
        <v>15</v>
      </c>
      <c r="S475" s="264">
        <v>17</v>
      </c>
      <c r="T475" s="267">
        <v>0.876363636363636</v>
      </c>
      <c r="U475" s="267">
        <v>0.833333333333333</v>
      </c>
      <c r="V475" s="268">
        <v>0.833333333333333</v>
      </c>
      <c r="W475" s="268">
        <v>0.894736842105263</v>
      </c>
      <c r="X475" s="295">
        <v>0</v>
      </c>
      <c r="Y475" s="271">
        <v>137</v>
      </c>
      <c r="Z475" s="333">
        <v>126</v>
      </c>
      <c r="AA475" s="333">
        <v>137</v>
      </c>
      <c r="AB475" s="333">
        <v>120</v>
      </c>
      <c r="AC475" s="334">
        <v>0.91970802919708</v>
      </c>
      <c r="AD475" s="268">
        <v>0.875912408759124</v>
      </c>
      <c r="AE475" s="295">
        <v>0.0437956204379562</v>
      </c>
    </row>
    <row r="476" spans="1:31">
      <c r="A476" s="315" t="s">
        <v>719</v>
      </c>
      <c r="B476" s="339" t="s">
        <v>3342</v>
      </c>
      <c r="C476" s="293" t="s">
        <v>857</v>
      </c>
      <c r="D476" s="339" t="s">
        <v>858</v>
      </c>
      <c r="E476" s="266">
        <v>60</v>
      </c>
      <c r="F476" s="266">
        <v>57</v>
      </c>
      <c r="G476" s="264">
        <v>56</v>
      </c>
      <c r="H476" s="264">
        <v>51</v>
      </c>
      <c r="I476" s="264">
        <v>53</v>
      </c>
      <c r="J476" s="264">
        <v>50</v>
      </c>
      <c r="K476" s="294">
        <v>0.9</v>
      </c>
      <c r="L476" s="267">
        <v>0.95</v>
      </c>
      <c r="M476" s="267">
        <v>0.910714285714286</v>
      </c>
      <c r="N476" s="267">
        <v>0.943396226415094</v>
      </c>
      <c r="O476" s="332">
        <v>1636</v>
      </c>
      <c r="P476" s="266">
        <v>1522</v>
      </c>
      <c r="Q476" s="266">
        <v>57</v>
      </c>
      <c r="R476" s="264">
        <v>51</v>
      </c>
      <c r="S476" s="264">
        <v>50</v>
      </c>
      <c r="T476" s="267">
        <v>0.930317848410758</v>
      </c>
      <c r="U476" s="267">
        <v>0.95</v>
      </c>
      <c r="V476" s="268">
        <v>0.910714285714286</v>
      </c>
      <c r="W476" s="268">
        <v>0.943396226415094</v>
      </c>
      <c r="X476" s="295">
        <v>0.0392857142857143</v>
      </c>
      <c r="Y476" s="271">
        <v>409</v>
      </c>
      <c r="Z476" s="333">
        <v>383</v>
      </c>
      <c r="AA476" s="333">
        <v>398</v>
      </c>
      <c r="AB476" s="333">
        <v>368</v>
      </c>
      <c r="AC476" s="334">
        <v>0.936430317848411</v>
      </c>
      <c r="AD476" s="268">
        <v>0.924623115577889</v>
      </c>
      <c r="AE476" s="295">
        <v>0.0118072022705213</v>
      </c>
    </row>
    <row r="477" spans="1:31">
      <c r="A477" s="315" t="s">
        <v>719</v>
      </c>
      <c r="B477" s="339" t="s">
        <v>3342</v>
      </c>
      <c r="C477" s="293" t="s">
        <v>859</v>
      </c>
      <c r="D477" s="339" t="s">
        <v>860</v>
      </c>
      <c r="E477" s="266">
        <v>50</v>
      </c>
      <c r="F477" s="266">
        <v>47</v>
      </c>
      <c r="G477" s="264">
        <v>49</v>
      </c>
      <c r="H477" s="264">
        <v>48</v>
      </c>
      <c r="I477" s="264">
        <v>49</v>
      </c>
      <c r="J477" s="264">
        <v>49</v>
      </c>
      <c r="K477" s="294">
        <v>0.9</v>
      </c>
      <c r="L477" s="267">
        <v>0.94</v>
      </c>
      <c r="M477" s="267">
        <v>0.979591836734694</v>
      </c>
      <c r="N477" s="267">
        <v>1</v>
      </c>
      <c r="O477" s="332">
        <v>1459</v>
      </c>
      <c r="P477" s="266">
        <v>1404</v>
      </c>
      <c r="Q477" s="266">
        <v>46</v>
      </c>
      <c r="R477" s="264">
        <v>47</v>
      </c>
      <c r="S477" s="264">
        <v>49</v>
      </c>
      <c r="T477" s="267">
        <v>0.962302947224126</v>
      </c>
      <c r="U477" s="267">
        <v>0.92</v>
      </c>
      <c r="V477" s="268">
        <v>0.959183673469388</v>
      </c>
      <c r="W477" s="268">
        <v>1</v>
      </c>
      <c r="X477" s="295">
        <v>-0.0391836734693877</v>
      </c>
      <c r="Y477" s="271">
        <v>358</v>
      </c>
      <c r="Z477" s="333">
        <v>349</v>
      </c>
      <c r="AA477" s="333">
        <v>349</v>
      </c>
      <c r="AB477" s="333">
        <v>342</v>
      </c>
      <c r="AC477" s="334">
        <v>0.974860335195531</v>
      </c>
      <c r="AD477" s="268">
        <v>0.979942693409742</v>
      </c>
      <c r="AE477" s="295">
        <v>-0.00508235821421144</v>
      </c>
    </row>
    <row r="478" spans="1:31">
      <c r="A478" s="315" t="s">
        <v>719</v>
      </c>
      <c r="B478" s="339" t="s">
        <v>3342</v>
      </c>
      <c r="C478" s="293" t="s">
        <v>861</v>
      </c>
      <c r="D478" s="339" t="s">
        <v>862</v>
      </c>
      <c r="E478" s="266">
        <v>51</v>
      </c>
      <c r="F478" s="266">
        <v>47</v>
      </c>
      <c r="G478" s="264">
        <v>48</v>
      </c>
      <c r="H478" s="264">
        <v>44</v>
      </c>
      <c r="I478" s="264">
        <v>48</v>
      </c>
      <c r="J478" s="264">
        <v>45</v>
      </c>
      <c r="K478" s="294">
        <v>0.9</v>
      </c>
      <c r="L478" s="267">
        <v>0.92156862745098</v>
      </c>
      <c r="M478" s="267">
        <v>0.916666666666667</v>
      </c>
      <c r="N478" s="267">
        <v>0.9375</v>
      </c>
      <c r="O478" s="332">
        <v>1444</v>
      </c>
      <c r="P478" s="266">
        <v>1330</v>
      </c>
      <c r="Q478" s="266">
        <v>45</v>
      </c>
      <c r="R478" s="264">
        <v>44</v>
      </c>
      <c r="S478" s="264">
        <v>43</v>
      </c>
      <c r="T478" s="267">
        <v>0.921052631578947</v>
      </c>
      <c r="U478" s="267">
        <v>0.882352941176471</v>
      </c>
      <c r="V478" s="268">
        <v>0.916666666666667</v>
      </c>
      <c r="W478" s="268">
        <v>0.895833333333333</v>
      </c>
      <c r="X478" s="295">
        <v>-0.0343137254901961</v>
      </c>
      <c r="Y478" s="271">
        <v>352</v>
      </c>
      <c r="Z478" s="333">
        <v>332</v>
      </c>
      <c r="AA478" s="333">
        <v>348</v>
      </c>
      <c r="AB478" s="333">
        <v>329</v>
      </c>
      <c r="AC478" s="334">
        <v>0.943181818181818</v>
      </c>
      <c r="AD478" s="268">
        <v>0.945402298850575</v>
      </c>
      <c r="AE478" s="295">
        <v>-0.00222048066875646</v>
      </c>
    </row>
    <row r="479" spans="1:31">
      <c r="A479" s="315" t="s">
        <v>719</v>
      </c>
      <c r="B479" s="339" t="s">
        <v>3343</v>
      </c>
      <c r="C479" s="293" t="s">
        <v>863</v>
      </c>
      <c r="D479" s="339" t="s">
        <v>864</v>
      </c>
      <c r="E479" s="266">
        <v>78</v>
      </c>
      <c r="F479" s="266">
        <v>75</v>
      </c>
      <c r="G479" s="264">
        <v>66</v>
      </c>
      <c r="H479" s="264">
        <v>63</v>
      </c>
      <c r="I479" s="264">
        <v>80</v>
      </c>
      <c r="J479" s="264">
        <v>76</v>
      </c>
      <c r="K479" s="294">
        <v>0.9</v>
      </c>
      <c r="L479" s="267">
        <v>0.961538461538462</v>
      </c>
      <c r="M479" s="267">
        <v>0.954545454545455</v>
      </c>
      <c r="N479" s="267">
        <v>0.95</v>
      </c>
      <c r="O479" s="332">
        <v>2245</v>
      </c>
      <c r="P479" s="266">
        <v>2138</v>
      </c>
      <c r="Q479" s="266">
        <v>74</v>
      </c>
      <c r="R479" s="264">
        <v>63</v>
      </c>
      <c r="S479" s="264">
        <v>75</v>
      </c>
      <c r="T479" s="267">
        <v>0.952338530066815</v>
      </c>
      <c r="U479" s="267">
        <v>0.948717948717949</v>
      </c>
      <c r="V479" s="268">
        <v>0.954545454545455</v>
      </c>
      <c r="W479" s="268">
        <v>0.9375</v>
      </c>
      <c r="X479" s="295">
        <v>-0.00582750582750591</v>
      </c>
      <c r="Y479" s="271">
        <v>551</v>
      </c>
      <c r="Z479" s="333">
        <v>529</v>
      </c>
      <c r="AA479" s="333">
        <v>538</v>
      </c>
      <c r="AB479" s="333">
        <v>497</v>
      </c>
      <c r="AC479" s="334">
        <v>0.960072595281307</v>
      </c>
      <c r="AD479" s="268">
        <v>0.923791821561338</v>
      </c>
      <c r="AE479" s="295">
        <v>0.0362807737199684</v>
      </c>
    </row>
    <row r="480" spans="1:31">
      <c r="A480" s="315" t="s">
        <v>719</v>
      </c>
      <c r="B480" s="339" t="s">
        <v>3343</v>
      </c>
      <c r="C480" s="293" t="s">
        <v>865</v>
      </c>
      <c r="D480" s="339" t="s">
        <v>866</v>
      </c>
      <c r="E480" s="266">
        <v>58</v>
      </c>
      <c r="F480" s="266">
        <v>55</v>
      </c>
      <c r="G480" s="264">
        <v>54</v>
      </c>
      <c r="H480" s="264">
        <v>51</v>
      </c>
      <c r="I480" s="264">
        <v>57</v>
      </c>
      <c r="J480" s="264">
        <v>54</v>
      </c>
      <c r="K480" s="294">
        <v>0.9</v>
      </c>
      <c r="L480" s="267">
        <v>0.948275862068966</v>
      </c>
      <c r="M480" s="267">
        <v>0.944444444444444</v>
      </c>
      <c r="N480" s="267">
        <v>0.947368421052632</v>
      </c>
      <c r="O480" s="332">
        <v>1777</v>
      </c>
      <c r="P480" s="266">
        <v>1661</v>
      </c>
      <c r="Q480" s="266">
        <v>53</v>
      </c>
      <c r="R480" s="264">
        <v>51</v>
      </c>
      <c r="S480" s="264">
        <v>53</v>
      </c>
      <c r="T480" s="267">
        <v>0.934721440630276</v>
      </c>
      <c r="U480" s="267">
        <v>0.913793103448276</v>
      </c>
      <c r="V480" s="268">
        <v>0.944444444444444</v>
      </c>
      <c r="W480" s="268">
        <v>0.929824561403509</v>
      </c>
      <c r="X480" s="295">
        <v>-0.0306513409961685</v>
      </c>
      <c r="Y480" s="271">
        <v>425</v>
      </c>
      <c r="Z480" s="333">
        <v>395</v>
      </c>
      <c r="AA480" s="333">
        <v>429</v>
      </c>
      <c r="AB480" s="333">
        <v>406</v>
      </c>
      <c r="AC480" s="334">
        <v>0.929411764705882</v>
      </c>
      <c r="AD480" s="268">
        <v>0.946386946386946</v>
      </c>
      <c r="AE480" s="295">
        <v>-0.016975181681064</v>
      </c>
    </row>
    <row r="481" spans="1:31">
      <c r="A481" s="315" t="s">
        <v>719</v>
      </c>
      <c r="B481" s="339" t="s">
        <v>3343</v>
      </c>
      <c r="C481" s="293" t="s">
        <v>867</v>
      </c>
      <c r="D481" s="339" t="s">
        <v>867</v>
      </c>
      <c r="E481" s="266">
        <v>52</v>
      </c>
      <c r="F481" s="266">
        <v>51</v>
      </c>
      <c r="G481" s="264">
        <v>46</v>
      </c>
      <c r="H481" s="264">
        <v>46</v>
      </c>
      <c r="I481" s="264">
        <v>49</v>
      </c>
      <c r="J481" s="264">
        <v>48</v>
      </c>
      <c r="K481" s="294">
        <v>0.9</v>
      </c>
      <c r="L481" s="267">
        <v>0.980769230769231</v>
      </c>
      <c r="M481" s="267">
        <v>1</v>
      </c>
      <c r="N481" s="267">
        <v>0.979591836734694</v>
      </c>
      <c r="O481" s="332">
        <v>1539</v>
      </c>
      <c r="P481" s="266">
        <v>1511</v>
      </c>
      <c r="Q481" s="266">
        <v>51</v>
      </c>
      <c r="R481" s="264">
        <v>46</v>
      </c>
      <c r="S481" s="264">
        <v>48</v>
      </c>
      <c r="T481" s="267">
        <v>0.98180636777128</v>
      </c>
      <c r="U481" s="267">
        <v>0.980769230769231</v>
      </c>
      <c r="V481" s="268">
        <v>1</v>
      </c>
      <c r="W481" s="268">
        <v>0.979591836734694</v>
      </c>
      <c r="X481" s="295">
        <v>-0.0192307692307693</v>
      </c>
      <c r="Y481" s="271">
        <v>368</v>
      </c>
      <c r="Z481" s="333">
        <v>360</v>
      </c>
      <c r="AA481" s="333">
        <v>371</v>
      </c>
      <c r="AB481" s="333">
        <v>366</v>
      </c>
      <c r="AC481" s="334">
        <v>0.978260869565217</v>
      </c>
      <c r="AD481" s="268">
        <v>0.986522911051213</v>
      </c>
      <c r="AE481" s="295">
        <v>-0.00826204148599552</v>
      </c>
    </row>
    <row r="482" spans="1:31">
      <c r="A482" s="315" t="s">
        <v>719</v>
      </c>
      <c r="B482" s="339" t="s">
        <v>3343</v>
      </c>
      <c r="C482" s="293" t="s">
        <v>868</v>
      </c>
      <c r="D482" s="339" t="s">
        <v>868</v>
      </c>
      <c r="E482" s="266">
        <v>15</v>
      </c>
      <c r="F482" s="266">
        <v>13</v>
      </c>
      <c r="G482" s="264">
        <v>16</v>
      </c>
      <c r="H482" s="264">
        <v>14</v>
      </c>
      <c r="I482" s="264">
        <v>14</v>
      </c>
      <c r="J482" s="264">
        <v>14</v>
      </c>
      <c r="K482" s="294">
        <v>0.9</v>
      </c>
      <c r="L482" s="267">
        <v>0.866666666666667</v>
      </c>
      <c r="M482" s="267">
        <v>0.875</v>
      </c>
      <c r="N482" s="267">
        <v>1</v>
      </c>
      <c r="O482" s="332">
        <v>437</v>
      </c>
      <c r="P482" s="266">
        <v>419</v>
      </c>
      <c r="Q482" s="266">
        <v>13</v>
      </c>
      <c r="R482" s="264">
        <v>14</v>
      </c>
      <c r="S482" s="264">
        <v>14</v>
      </c>
      <c r="T482" s="267">
        <v>0.958810068649886</v>
      </c>
      <c r="U482" s="267">
        <v>0.866666666666667</v>
      </c>
      <c r="V482" s="268">
        <v>0.875</v>
      </c>
      <c r="W482" s="268">
        <v>1</v>
      </c>
      <c r="X482" s="295">
        <v>-0.0083333333333333</v>
      </c>
      <c r="Y482" s="271">
        <v>107</v>
      </c>
      <c r="Z482" s="333">
        <v>102</v>
      </c>
      <c r="AA482" s="333">
        <v>98</v>
      </c>
      <c r="AB482" s="333">
        <v>92</v>
      </c>
      <c r="AC482" s="334">
        <v>0.953271028037383</v>
      </c>
      <c r="AD482" s="268">
        <v>0.938775510204082</v>
      </c>
      <c r="AE482" s="295">
        <v>0.0144955178333015</v>
      </c>
    </row>
    <row r="483" spans="1:31">
      <c r="A483" s="315" t="s">
        <v>719</v>
      </c>
      <c r="B483" s="339" t="s">
        <v>3343</v>
      </c>
      <c r="C483" s="293" t="s">
        <v>869</v>
      </c>
      <c r="D483" s="339" t="s">
        <v>870</v>
      </c>
      <c r="E483" s="266">
        <v>36</v>
      </c>
      <c r="F483" s="266">
        <v>33</v>
      </c>
      <c r="G483" s="264">
        <v>37</v>
      </c>
      <c r="H483" s="264">
        <v>34</v>
      </c>
      <c r="I483" s="264">
        <v>35</v>
      </c>
      <c r="J483" s="264">
        <v>34</v>
      </c>
      <c r="K483" s="294">
        <v>0.9</v>
      </c>
      <c r="L483" s="267">
        <v>0.916666666666667</v>
      </c>
      <c r="M483" s="267">
        <v>0.918918918918919</v>
      </c>
      <c r="N483" s="267">
        <v>0.971428571428571</v>
      </c>
      <c r="O483" s="332">
        <v>1105</v>
      </c>
      <c r="P483" s="266">
        <v>1065</v>
      </c>
      <c r="Q483" s="266">
        <v>33</v>
      </c>
      <c r="R483" s="264">
        <v>33</v>
      </c>
      <c r="S483" s="264">
        <v>34</v>
      </c>
      <c r="T483" s="267">
        <v>0.963800904977376</v>
      </c>
      <c r="U483" s="267">
        <v>0.916666666666667</v>
      </c>
      <c r="V483" s="268">
        <v>0.891891891891892</v>
      </c>
      <c r="W483" s="268">
        <v>0.971428571428571</v>
      </c>
      <c r="X483" s="295">
        <v>0.0247747747747747</v>
      </c>
      <c r="Y483" s="271">
        <v>278</v>
      </c>
      <c r="Z483" s="333">
        <v>257</v>
      </c>
      <c r="AA483" s="333">
        <v>262</v>
      </c>
      <c r="AB483" s="333">
        <v>254</v>
      </c>
      <c r="AC483" s="334">
        <v>0.924460431654676</v>
      </c>
      <c r="AD483" s="268">
        <v>0.969465648854962</v>
      </c>
      <c r="AE483" s="295">
        <v>-0.0450052172002855</v>
      </c>
    </row>
    <row r="484" spans="1:31">
      <c r="A484" s="315" t="s">
        <v>719</v>
      </c>
      <c r="B484" s="339" t="s">
        <v>3343</v>
      </c>
      <c r="C484" s="293" t="s">
        <v>871</v>
      </c>
      <c r="D484" s="339" t="s">
        <v>872</v>
      </c>
      <c r="E484" s="266">
        <v>66</v>
      </c>
      <c r="F484" s="266">
        <v>65</v>
      </c>
      <c r="G484" s="264">
        <v>63</v>
      </c>
      <c r="H484" s="264">
        <v>62</v>
      </c>
      <c r="I484" s="264">
        <v>65</v>
      </c>
      <c r="J484" s="264">
        <v>64</v>
      </c>
      <c r="K484" s="294">
        <v>0.9</v>
      </c>
      <c r="L484" s="267">
        <v>0.984848484848485</v>
      </c>
      <c r="M484" s="267">
        <v>0.984126984126984</v>
      </c>
      <c r="N484" s="267">
        <v>0.984615384615385</v>
      </c>
      <c r="O484" s="332">
        <v>1983</v>
      </c>
      <c r="P484" s="266">
        <v>1912</v>
      </c>
      <c r="Q484" s="266">
        <v>61</v>
      </c>
      <c r="R484" s="264">
        <v>58</v>
      </c>
      <c r="S484" s="264">
        <v>61</v>
      </c>
      <c r="T484" s="267">
        <v>0.964195663136662</v>
      </c>
      <c r="U484" s="267">
        <v>0.924242424242424</v>
      </c>
      <c r="V484" s="268">
        <v>0.920634920634921</v>
      </c>
      <c r="W484" s="268">
        <v>0.938461538461538</v>
      </c>
      <c r="X484" s="295">
        <v>0.00360750360750361</v>
      </c>
      <c r="Y484" s="271">
        <v>484</v>
      </c>
      <c r="Z484" s="333">
        <v>465</v>
      </c>
      <c r="AA484" s="333">
        <v>500</v>
      </c>
      <c r="AB484" s="333">
        <v>485</v>
      </c>
      <c r="AC484" s="334">
        <v>0.960743801652893</v>
      </c>
      <c r="AD484" s="268">
        <v>0.97</v>
      </c>
      <c r="AE484" s="295">
        <v>-0.00925619834710745</v>
      </c>
    </row>
    <row r="485" spans="1:31">
      <c r="A485" s="315" t="s">
        <v>719</v>
      </c>
      <c r="B485" s="339" t="s">
        <v>3343</v>
      </c>
      <c r="C485" s="293" t="s">
        <v>873</v>
      </c>
      <c r="D485" s="339" t="s">
        <v>874</v>
      </c>
      <c r="E485" s="266">
        <v>82</v>
      </c>
      <c r="F485" s="266">
        <v>81</v>
      </c>
      <c r="G485" s="264">
        <v>73</v>
      </c>
      <c r="H485" s="264">
        <v>69</v>
      </c>
      <c r="I485" s="264">
        <v>69</v>
      </c>
      <c r="J485" s="264">
        <v>66</v>
      </c>
      <c r="K485" s="294">
        <v>0.9</v>
      </c>
      <c r="L485" s="267">
        <v>0.98780487804878</v>
      </c>
      <c r="M485" s="267">
        <v>0.945205479452055</v>
      </c>
      <c r="N485" s="267">
        <v>0.956521739130435</v>
      </c>
      <c r="O485" s="332">
        <v>2367</v>
      </c>
      <c r="P485" s="266">
        <v>2215</v>
      </c>
      <c r="Q485" s="266">
        <v>79</v>
      </c>
      <c r="R485" s="264">
        <v>66</v>
      </c>
      <c r="S485" s="264">
        <v>63</v>
      </c>
      <c r="T485" s="267">
        <v>0.935783692437685</v>
      </c>
      <c r="U485" s="267">
        <v>0.963414634146341</v>
      </c>
      <c r="V485" s="268">
        <v>0.904109589041096</v>
      </c>
      <c r="W485" s="268">
        <v>0.91304347826087</v>
      </c>
      <c r="X485" s="295">
        <v>0.0593050451052456</v>
      </c>
      <c r="Y485" s="271">
        <v>558</v>
      </c>
      <c r="Z485" s="333">
        <v>514</v>
      </c>
      <c r="AA485" s="333">
        <v>610</v>
      </c>
      <c r="AB485" s="333">
        <v>576</v>
      </c>
      <c r="AC485" s="334">
        <v>0.921146953405018</v>
      </c>
      <c r="AD485" s="268">
        <v>0.944262295081967</v>
      </c>
      <c r="AE485" s="295">
        <v>-0.0231153416769493</v>
      </c>
    </row>
    <row r="486" spans="1:31">
      <c r="A486" s="315" t="s">
        <v>719</v>
      </c>
      <c r="B486" s="339" t="s">
        <v>3343</v>
      </c>
      <c r="C486" s="293" t="s">
        <v>875</v>
      </c>
      <c r="D486" s="339" t="s">
        <v>876</v>
      </c>
      <c r="E486" s="266">
        <v>50</v>
      </c>
      <c r="F486" s="266">
        <v>49</v>
      </c>
      <c r="G486" s="264">
        <v>51</v>
      </c>
      <c r="H486" s="264">
        <v>51</v>
      </c>
      <c r="I486" s="264">
        <v>49</v>
      </c>
      <c r="J486" s="264">
        <v>48</v>
      </c>
      <c r="K486" s="294">
        <v>0.9</v>
      </c>
      <c r="L486" s="267">
        <v>0.98</v>
      </c>
      <c r="M486" s="267">
        <v>1</v>
      </c>
      <c r="N486" s="267">
        <v>0.979591836734694</v>
      </c>
      <c r="O486" s="332">
        <v>1537</v>
      </c>
      <c r="P486" s="266">
        <v>1492</v>
      </c>
      <c r="Q486" s="266">
        <v>49</v>
      </c>
      <c r="R486" s="264">
        <v>50</v>
      </c>
      <c r="S486" s="264">
        <v>47</v>
      </c>
      <c r="T486" s="267">
        <v>0.970722186076773</v>
      </c>
      <c r="U486" s="267">
        <v>0.98</v>
      </c>
      <c r="V486" s="268">
        <v>0.980392156862745</v>
      </c>
      <c r="W486" s="268">
        <v>0.959183673469388</v>
      </c>
      <c r="X486" s="295">
        <v>-0.000392156862745074</v>
      </c>
      <c r="Y486" s="271">
        <v>369</v>
      </c>
      <c r="Z486" s="333">
        <v>360</v>
      </c>
      <c r="AA486" s="333">
        <v>376</v>
      </c>
      <c r="AB486" s="333">
        <v>370</v>
      </c>
      <c r="AC486" s="334">
        <v>0.975609756097561</v>
      </c>
      <c r="AD486" s="268">
        <v>0.984042553191489</v>
      </c>
      <c r="AE486" s="295">
        <v>-0.00843279709392841</v>
      </c>
    </row>
    <row r="487" spans="1:31">
      <c r="A487" s="315" t="s">
        <v>719</v>
      </c>
      <c r="B487" s="339" t="s">
        <v>3343</v>
      </c>
      <c r="C487" s="293" t="s">
        <v>877</v>
      </c>
      <c r="D487" s="339" t="s">
        <v>878</v>
      </c>
      <c r="E487" s="266">
        <v>45</v>
      </c>
      <c r="F487" s="266">
        <v>42</v>
      </c>
      <c r="G487" s="264">
        <v>42</v>
      </c>
      <c r="H487" s="264">
        <v>40</v>
      </c>
      <c r="I487" s="264">
        <v>45</v>
      </c>
      <c r="J487" s="264">
        <v>45</v>
      </c>
      <c r="K487" s="294">
        <v>0.9</v>
      </c>
      <c r="L487" s="267">
        <v>0.933333333333333</v>
      </c>
      <c r="M487" s="267">
        <v>0.952380952380952</v>
      </c>
      <c r="N487" s="267">
        <v>1</v>
      </c>
      <c r="O487" s="332">
        <v>1297</v>
      </c>
      <c r="P487" s="266">
        <v>1221</v>
      </c>
      <c r="Q487" s="266">
        <v>41</v>
      </c>
      <c r="R487" s="264">
        <v>40</v>
      </c>
      <c r="S487" s="264">
        <v>45</v>
      </c>
      <c r="T487" s="267">
        <v>0.941403238242097</v>
      </c>
      <c r="U487" s="267">
        <v>0.911111111111111</v>
      </c>
      <c r="V487" s="268">
        <v>0.952380952380952</v>
      </c>
      <c r="W487" s="268">
        <v>1</v>
      </c>
      <c r="X487" s="295">
        <v>-0.0412698412698412</v>
      </c>
      <c r="Y487" s="271">
        <v>320</v>
      </c>
      <c r="Z487" s="333">
        <v>311</v>
      </c>
      <c r="AA487" s="333">
        <v>315</v>
      </c>
      <c r="AB487" s="333">
        <v>303</v>
      </c>
      <c r="AC487" s="334">
        <v>0.971875</v>
      </c>
      <c r="AD487" s="268">
        <v>0.961904761904762</v>
      </c>
      <c r="AE487" s="295">
        <v>0.00997023809523812</v>
      </c>
    </row>
    <row r="488" spans="1:31">
      <c r="A488" s="315" t="s">
        <v>719</v>
      </c>
      <c r="B488" s="339" t="s">
        <v>3343</v>
      </c>
      <c r="C488" s="293" t="s">
        <v>879</v>
      </c>
      <c r="D488" s="339" t="s">
        <v>879</v>
      </c>
      <c r="E488" s="266">
        <v>44</v>
      </c>
      <c r="F488" s="266">
        <v>43</v>
      </c>
      <c r="G488" s="264">
        <v>38</v>
      </c>
      <c r="H488" s="264">
        <v>36</v>
      </c>
      <c r="I488" s="264">
        <v>43</v>
      </c>
      <c r="J488" s="264">
        <v>41</v>
      </c>
      <c r="K488" s="294">
        <v>0.9</v>
      </c>
      <c r="L488" s="267">
        <v>0.977272727272727</v>
      </c>
      <c r="M488" s="267">
        <v>0.947368421052632</v>
      </c>
      <c r="N488" s="267">
        <v>0.953488372093023</v>
      </c>
      <c r="O488" s="332">
        <v>1276</v>
      </c>
      <c r="P488" s="266">
        <v>1253</v>
      </c>
      <c r="Q488" s="266">
        <v>43</v>
      </c>
      <c r="R488" s="264">
        <v>36</v>
      </c>
      <c r="S488" s="264">
        <v>41</v>
      </c>
      <c r="T488" s="267">
        <v>0.981974921630094</v>
      </c>
      <c r="U488" s="267">
        <v>0.977272727272727</v>
      </c>
      <c r="V488" s="268">
        <v>0.947368421052632</v>
      </c>
      <c r="W488" s="268">
        <v>0.953488372093023</v>
      </c>
      <c r="X488" s="295">
        <v>0.0299043062200958</v>
      </c>
      <c r="Y488" s="271">
        <v>306</v>
      </c>
      <c r="Z488" s="333">
        <v>295</v>
      </c>
      <c r="AA488" s="333">
        <v>306</v>
      </c>
      <c r="AB488" s="333">
        <v>301</v>
      </c>
      <c r="AC488" s="334">
        <v>0.964052287581699</v>
      </c>
      <c r="AD488" s="268">
        <v>0.983660130718954</v>
      </c>
      <c r="AE488" s="295">
        <v>-0.0196078431372548</v>
      </c>
    </row>
    <row r="489" spans="1:31">
      <c r="A489" s="315" t="s">
        <v>719</v>
      </c>
      <c r="B489" s="339" t="s">
        <v>3343</v>
      </c>
      <c r="C489" s="293" t="s">
        <v>880</v>
      </c>
      <c r="D489" s="339" t="s">
        <v>880</v>
      </c>
      <c r="E489" s="266">
        <v>40</v>
      </c>
      <c r="F489" s="266">
        <v>39</v>
      </c>
      <c r="G489" s="264">
        <v>33</v>
      </c>
      <c r="H489" s="264">
        <v>32</v>
      </c>
      <c r="I489" s="264">
        <v>30</v>
      </c>
      <c r="J489" s="264">
        <v>29</v>
      </c>
      <c r="K489" s="294">
        <v>0.9</v>
      </c>
      <c r="L489" s="267">
        <v>0.975</v>
      </c>
      <c r="M489" s="267">
        <v>0.96969696969697</v>
      </c>
      <c r="N489" s="267">
        <v>0.966666666666667</v>
      </c>
      <c r="O489" s="332">
        <v>1047</v>
      </c>
      <c r="P489" s="266">
        <v>1041</v>
      </c>
      <c r="Q489" s="266">
        <v>39</v>
      </c>
      <c r="R489" s="264">
        <v>31</v>
      </c>
      <c r="S489" s="264">
        <v>29</v>
      </c>
      <c r="T489" s="267">
        <v>0.994269340974212</v>
      </c>
      <c r="U489" s="267">
        <v>0.975</v>
      </c>
      <c r="V489" s="268">
        <v>0.939393939393939</v>
      </c>
      <c r="W489" s="268">
        <v>0.966666666666667</v>
      </c>
      <c r="X489" s="295">
        <v>0.0356060606060605</v>
      </c>
      <c r="Y489" s="271">
        <v>253</v>
      </c>
      <c r="Z489" s="333">
        <v>248</v>
      </c>
      <c r="AA489" s="333">
        <v>248</v>
      </c>
      <c r="AB489" s="333">
        <v>248</v>
      </c>
      <c r="AC489" s="334">
        <v>0.980237154150198</v>
      </c>
      <c r="AD489" s="268">
        <v>1</v>
      </c>
      <c r="AE489" s="295">
        <v>-0.0197628458498024</v>
      </c>
    </row>
    <row r="490" spans="1:31">
      <c r="A490" s="315" t="s">
        <v>719</v>
      </c>
      <c r="B490" s="339" t="s">
        <v>3343</v>
      </c>
      <c r="C490" s="293" t="s">
        <v>881</v>
      </c>
      <c r="D490" s="339" t="s">
        <v>882</v>
      </c>
      <c r="E490" s="266">
        <v>68</v>
      </c>
      <c r="F490" s="266">
        <v>64</v>
      </c>
      <c r="G490" s="264">
        <v>67</v>
      </c>
      <c r="H490" s="264">
        <v>62</v>
      </c>
      <c r="I490" s="264">
        <v>70</v>
      </c>
      <c r="J490" s="264">
        <v>63</v>
      </c>
      <c r="K490" s="294">
        <v>0.9</v>
      </c>
      <c r="L490" s="267">
        <v>0.941176470588235</v>
      </c>
      <c r="M490" s="267">
        <v>0.925373134328358</v>
      </c>
      <c r="N490" s="267">
        <v>0.9</v>
      </c>
      <c r="O490" s="332">
        <v>2097</v>
      </c>
      <c r="P490" s="266">
        <v>1971</v>
      </c>
      <c r="Q490" s="266">
        <v>64</v>
      </c>
      <c r="R490" s="264">
        <v>62</v>
      </c>
      <c r="S490" s="264">
        <v>63</v>
      </c>
      <c r="T490" s="267">
        <v>0.939914163090129</v>
      </c>
      <c r="U490" s="267">
        <v>0.941176470588235</v>
      </c>
      <c r="V490" s="268">
        <v>0.925373134328358</v>
      </c>
      <c r="W490" s="268">
        <v>0.9</v>
      </c>
      <c r="X490" s="295">
        <v>0.0158033362598771</v>
      </c>
      <c r="Y490" s="271">
        <v>505</v>
      </c>
      <c r="Z490" s="333">
        <v>466</v>
      </c>
      <c r="AA490" s="333">
        <v>501</v>
      </c>
      <c r="AB490" s="333">
        <v>469</v>
      </c>
      <c r="AC490" s="334">
        <v>0.922772277227723</v>
      </c>
      <c r="AD490" s="268">
        <v>0.936127744510978</v>
      </c>
      <c r="AE490" s="295">
        <v>-0.0133554672832552</v>
      </c>
    </row>
    <row r="491" spans="1:31">
      <c r="A491" s="315" t="s">
        <v>719</v>
      </c>
      <c r="B491" s="339" t="s">
        <v>3343</v>
      </c>
      <c r="C491" s="293" t="s">
        <v>883</v>
      </c>
      <c r="D491" s="339" t="s">
        <v>884</v>
      </c>
      <c r="E491" s="266">
        <v>70</v>
      </c>
      <c r="F491" s="266">
        <v>68</v>
      </c>
      <c r="G491" s="264">
        <v>63</v>
      </c>
      <c r="H491" s="264">
        <v>61</v>
      </c>
      <c r="I491" s="264">
        <v>64</v>
      </c>
      <c r="J491" s="264">
        <v>63</v>
      </c>
      <c r="K491" s="294">
        <v>0.9</v>
      </c>
      <c r="L491" s="267">
        <v>0.971428571428571</v>
      </c>
      <c r="M491" s="267">
        <v>0.968253968253968</v>
      </c>
      <c r="N491" s="267">
        <v>0.984375</v>
      </c>
      <c r="O491" s="332">
        <v>1927</v>
      </c>
      <c r="P491" s="266">
        <v>1882</v>
      </c>
      <c r="Q491" s="266">
        <v>66</v>
      </c>
      <c r="R491" s="264">
        <v>61</v>
      </c>
      <c r="S491" s="264">
        <v>63</v>
      </c>
      <c r="T491" s="267">
        <v>0.976647638816814</v>
      </c>
      <c r="U491" s="267">
        <v>0.942857142857143</v>
      </c>
      <c r="V491" s="268">
        <v>0.968253968253968</v>
      </c>
      <c r="W491" s="268">
        <v>0.984375</v>
      </c>
      <c r="X491" s="295">
        <v>-0.0253968253968254</v>
      </c>
      <c r="Y491" s="271">
        <v>475</v>
      </c>
      <c r="Z491" s="333">
        <v>459</v>
      </c>
      <c r="AA491" s="333">
        <v>474</v>
      </c>
      <c r="AB491" s="333">
        <v>461</v>
      </c>
      <c r="AC491" s="334">
        <v>0.966315789473684</v>
      </c>
      <c r="AD491" s="268">
        <v>0.972573839662447</v>
      </c>
      <c r="AE491" s="295">
        <v>-0.00625805018876302</v>
      </c>
    </row>
    <row r="492" spans="1:31">
      <c r="A492" s="315" t="s">
        <v>719</v>
      </c>
      <c r="B492" s="339" t="s">
        <v>3343</v>
      </c>
      <c r="C492" s="293" t="s">
        <v>885</v>
      </c>
      <c r="D492" s="339" t="s">
        <v>885</v>
      </c>
      <c r="E492" s="266">
        <v>61</v>
      </c>
      <c r="F492" s="266">
        <v>55</v>
      </c>
      <c r="G492" s="264">
        <v>50</v>
      </c>
      <c r="H492" s="264">
        <v>48</v>
      </c>
      <c r="I492" s="264">
        <v>44</v>
      </c>
      <c r="J492" s="264">
        <v>42</v>
      </c>
      <c r="K492" s="294">
        <v>0.9</v>
      </c>
      <c r="L492" s="267">
        <v>0.901639344262295</v>
      </c>
      <c r="M492" s="267">
        <v>0.96</v>
      </c>
      <c r="N492" s="267">
        <v>0.954545454545455</v>
      </c>
      <c r="O492" s="332">
        <v>1616</v>
      </c>
      <c r="P492" s="266">
        <v>1552</v>
      </c>
      <c r="Q492" s="266">
        <v>54</v>
      </c>
      <c r="R492" s="264">
        <v>48</v>
      </c>
      <c r="S492" s="264">
        <v>42</v>
      </c>
      <c r="T492" s="267">
        <v>0.96039603960396</v>
      </c>
      <c r="U492" s="267">
        <v>0.885245901639344</v>
      </c>
      <c r="V492" s="268">
        <v>0.96</v>
      </c>
      <c r="W492" s="268">
        <v>0.954545454545455</v>
      </c>
      <c r="X492" s="295">
        <v>-0.0747540983606557</v>
      </c>
      <c r="Y492" s="271">
        <v>396</v>
      </c>
      <c r="Z492" s="333">
        <v>377</v>
      </c>
      <c r="AA492" s="333">
        <v>396</v>
      </c>
      <c r="AB492" s="333">
        <v>380</v>
      </c>
      <c r="AC492" s="334">
        <v>0.952020202020202</v>
      </c>
      <c r="AD492" s="268">
        <v>0.95959595959596</v>
      </c>
      <c r="AE492" s="295">
        <v>-0.00757575757575757</v>
      </c>
    </row>
    <row r="493" spans="1:31">
      <c r="A493" s="315" t="s">
        <v>719</v>
      </c>
      <c r="B493" s="339" t="s">
        <v>3343</v>
      </c>
      <c r="C493" s="293" t="s">
        <v>886</v>
      </c>
      <c r="D493" s="339" t="s">
        <v>887</v>
      </c>
      <c r="E493" s="266">
        <v>29</v>
      </c>
      <c r="F493" s="266">
        <v>28</v>
      </c>
      <c r="G493" s="264">
        <v>23</v>
      </c>
      <c r="H493" s="264">
        <v>22</v>
      </c>
      <c r="I493" s="264">
        <v>24</v>
      </c>
      <c r="J493" s="264">
        <v>24</v>
      </c>
      <c r="K493" s="294">
        <v>0.9</v>
      </c>
      <c r="L493" s="267">
        <v>0.96551724137931</v>
      </c>
      <c r="M493" s="267">
        <v>0.956521739130435</v>
      </c>
      <c r="N493" s="267">
        <v>1</v>
      </c>
      <c r="O493" s="332">
        <v>789</v>
      </c>
      <c r="P493" s="266">
        <v>758</v>
      </c>
      <c r="Q493" s="266">
        <v>28</v>
      </c>
      <c r="R493" s="264">
        <v>22</v>
      </c>
      <c r="S493" s="264">
        <v>24</v>
      </c>
      <c r="T493" s="267">
        <v>0.960709759188847</v>
      </c>
      <c r="U493" s="267">
        <v>0.96551724137931</v>
      </c>
      <c r="V493" s="268">
        <v>0.956521739130435</v>
      </c>
      <c r="W493" s="268">
        <v>1</v>
      </c>
      <c r="X493" s="295">
        <v>0.00899550224887558</v>
      </c>
      <c r="Y493" s="271">
        <v>194</v>
      </c>
      <c r="Z493" s="333">
        <v>190</v>
      </c>
      <c r="AA493" s="333">
        <v>185</v>
      </c>
      <c r="AB493" s="333">
        <v>182</v>
      </c>
      <c r="AC493" s="334">
        <v>0.979381443298969</v>
      </c>
      <c r="AD493" s="268">
        <v>0.983783783783784</v>
      </c>
      <c r="AE493" s="295">
        <v>-0.0044023404848148</v>
      </c>
    </row>
    <row r="494" spans="1:31">
      <c r="A494" s="315" t="s">
        <v>719</v>
      </c>
      <c r="B494" s="339" t="s">
        <v>3344</v>
      </c>
      <c r="C494" s="293" t="s">
        <v>888</v>
      </c>
      <c r="D494" s="339" t="s">
        <v>889</v>
      </c>
      <c r="E494" s="266">
        <v>51</v>
      </c>
      <c r="F494" s="266">
        <v>51</v>
      </c>
      <c r="G494" s="264">
        <v>67</v>
      </c>
      <c r="H494" s="264">
        <v>67</v>
      </c>
      <c r="I494" s="264">
        <v>64</v>
      </c>
      <c r="J494" s="264">
        <v>64</v>
      </c>
      <c r="K494" s="294">
        <v>0.9</v>
      </c>
      <c r="L494" s="267">
        <v>1</v>
      </c>
      <c r="M494" s="267">
        <v>1</v>
      </c>
      <c r="N494" s="267">
        <v>1</v>
      </c>
      <c r="O494" s="332">
        <v>1936</v>
      </c>
      <c r="P494" s="266">
        <v>1936</v>
      </c>
      <c r="Q494" s="266">
        <v>51</v>
      </c>
      <c r="R494" s="264">
        <v>67</v>
      </c>
      <c r="S494" s="264">
        <v>64</v>
      </c>
      <c r="T494" s="267">
        <v>1</v>
      </c>
      <c r="U494" s="267">
        <v>1</v>
      </c>
      <c r="V494" s="268">
        <v>1</v>
      </c>
      <c r="W494" s="268">
        <v>1</v>
      </c>
      <c r="X494" s="295">
        <v>0</v>
      </c>
      <c r="Y494" s="271">
        <v>469</v>
      </c>
      <c r="Z494" s="333">
        <v>469</v>
      </c>
      <c r="AA494" s="333">
        <v>471</v>
      </c>
      <c r="AB494" s="333">
        <v>471</v>
      </c>
      <c r="AC494" s="334">
        <v>1</v>
      </c>
      <c r="AD494" s="268">
        <v>1</v>
      </c>
      <c r="AE494" s="295">
        <v>0</v>
      </c>
    </row>
    <row r="495" spans="1:31">
      <c r="A495" s="315" t="s">
        <v>719</v>
      </c>
      <c r="B495" s="339" t="s">
        <v>3344</v>
      </c>
      <c r="C495" s="293" t="s">
        <v>890</v>
      </c>
      <c r="D495" s="339" t="s">
        <v>890</v>
      </c>
      <c r="E495" s="266">
        <v>62</v>
      </c>
      <c r="F495" s="266">
        <v>62</v>
      </c>
      <c r="G495" s="264">
        <v>68</v>
      </c>
      <c r="H495" s="264">
        <v>68</v>
      </c>
      <c r="I495" s="264">
        <v>70</v>
      </c>
      <c r="J495" s="264">
        <v>70</v>
      </c>
      <c r="K495" s="294">
        <v>0.9</v>
      </c>
      <c r="L495" s="267">
        <v>1</v>
      </c>
      <c r="M495" s="267">
        <v>1</v>
      </c>
      <c r="N495" s="267">
        <v>1</v>
      </c>
      <c r="O495" s="332">
        <v>1944</v>
      </c>
      <c r="P495" s="266">
        <v>1943</v>
      </c>
      <c r="Q495" s="266">
        <v>62</v>
      </c>
      <c r="R495" s="264">
        <v>68</v>
      </c>
      <c r="S495" s="264">
        <v>70</v>
      </c>
      <c r="T495" s="267">
        <v>0.999485596707819</v>
      </c>
      <c r="U495" s="267">
        <v>1</v>
      </c>
      <c r="V495" s="268">
        <v>1</v>
      </c>
      <c r="W495" s="268">
        <v>1</v>
      </c>
      <c r="X495" s="295">
        <v>0</v>
      </c>
      <c r="Y495" s="271">
        <v>483</v>
      </c>
      <c r="Z495" s="333">
        <v>483</v>
      </c>
      <c r="AA495" s="333">
        <v>464</v>
      </c>
      <c r="AB495" s="333">
        <v>464</v>
      </c>
      <c r="AC495" s="334">
        <v>1</v>
      </c>
      <c r="AD495" s="268">
        <v>1</v>
      </c>
      <c r="AE495" s="295">
        <v>0</v>
      </c>
    </row>
    <row r="496" spans="1:31">
      <c r="A496" s="315" t="s">
        <v>719</v>
      </c>
      <c r="B496" s="339" t="s">
        <v>3344</v>
      </c>
      <c r="C496" s="293" t="s">
        <v>891</v>
      </c>
      <c r="D496" s="339" t="s">
        <v>892</v>
      </c>
      <c r="E496" s="266">
        <v>45</v>
      </c>
      <c r="F496" s="266">
        <v>42</v>
      </c>
      <c r="G496" s="264">
        <v>50</v>
      </c>
      <c r="H496" s="264">
        <v>46</v>
      </c>
      <c r="I496" s="264">
        <v>48</v>
      </c>
      <c r="J496" s="264">
        <v>45</v>
      </c>
      <c r="K496" s="294">
        <v>0.9</v>
      </c>
      <c r="L496" s="267">
        <v>0.933333333333333</v>
      </c>
      <c r="M496" s="267">
        <v>0.92</v>
      </c>
      <c r="N496" s="267">
        <v>0.9375</v>
      </c>
      <c r="O496" s="332">
        <v>1483</v>
      </c>
      <c r="P496" s="266">
        <v>1448</v>
      </c>
      <c r="Q496" s="266">
        <v>42</v>
      </c>
      <c r="R496" s="264">
        <v>46</v>
      </c>
      <c r="S496" s="264">
        <v>45</v>
      </c>
      <c r="T496" s="267">
        <v>0.9763991908294</v>
      </c>
      <c r="U496" s="267">
        <v>0.933333333333333</v>
      </c>
      <c r="V496" s="268">
        <v>0.92</v>
      </c>
      <c r="W496" s="268">
        <v>0.9375</v>
      </c>
      <c r="X496" s="295">
        <v>0.0133333333333333</v>
      </c>
      <c r="Y496" s="271">
        <v>365</v>
      </c>
      <c r="Z496" s="333">
        <v>344</v>
      </c>
      <c r="AA496" s="333">
        <v>356</v>
      </c>
      <c r="AB496" s="333">
        <v>347</v>
      </c>
      <c r="AC496" s="334">
        <v>0.942465753424658</v>
      </c>
      <c r="AD496" s="268">
        <v>0.974719101123595</v>
      </c>
      <c r="AE496" s="295">
        <v>-0.032253347698938</v>
      </c>
    </row>
    <row r="497" spans="1:31">
      <c r="A497" s="315" t="s">
        <v>719</v>
      </c>
      <c r="B497" s="339" t="s">
        <v>3344</v>
      </c>
      <c r="C497" s="293" t="s">
        <v>893</v>
      </c>
      <c r="D497" s="339" t="s">
        <v>893</v>
      </c>
      <c r="E497" s="266">
        <v>46</v>
      </c>
      <c r="F497" s="266">
        <v>46</v>
      </c>
      <c r="G497" s="264">
        <v>53</v>
      </c>
      <c r="H497" s="264">
        <v>53</v>
      </c>
      <c r="I497" s="264">
        <v>60</v>
      </c>
      <c r="J497" s="264">
        <v>60</v>
      </c>
      <c r="K497" s="294">
        <v>0.9</v>
      </c>
      <c r="L497" s="267">
        <v>1</v>
      </c>
      <c r="M497" s="267">
        <v>1</v>
      </c>
      <c r="N497" s="267">
        <v>1</v>
      </c>
      <c r="O497" s="332">
        <v>1571</v>
      </c>
      <c r="P497" s="266">
        <v>1555</v>
      </c>
      <c r="Q497" s="266">
        <v>46</v>
      </c>
      <c r="R497" s="264">
        <v>53</v>
      </c>
      <c r="S497" s="264">
        <v>60</v>
      </c>
      <c r="T497" s="267">
        <v>0.989815404201146</v>
      </c>
      <c r="U497" s="267">
        <v>1</v>
      </c>
      <c r="V497" s="268">
        <v>1</v>
      </c>
      <c r="W497" s="268">
        <v>1</v>
      </c>
      <c r="X497" s="295">
        <v>0</v>
      </c>
      <c r="Y497" s="271">
        <v>379</v>
      </c>
      <c r="Z497" s="333">
        <v>375</v>
      </c>
      <c r="AA497" s="333">
        <v>382</v>
      </c>
      <c r="AB497" s="333">
        <v>375</v>
      </c>
      <c r="AC497" s="334">
        <v>0.989445910290237</v>
      </c>
      <c r="AD497" s="268">
        <v>0.981675392670157</v>
      </c>
      <c r="AE497" s="295">
        <v>0.00777051762008041</v>
      </c>
    </row>
    <row r="498" spans="1:31">
      <c r="A498" s="315" t="s">
        <v>719</v>
      </c>
      <c r="B498" s="339" t="s">
        <v>3344</v>
      </c>
      <c r="C498" s="293" t="s">
        <v>894</v>
      </c>
      <c r="D498" s="339" t="s">
        <v>895</v>
      </c>
      <c r="E498" s="266">
        <v>41</v>
      </c>
      <c r="F498" s="266">
        <v>41</v>
      </c>
      <c r="G498" s="264">
        <v>46</v>
      </c>
      <c r="H498" s="264">
        <v>46</v>
      </c>
      <c r="I498" s="264">
        <v>47</v>
      </c>
      <c r="J498" s="264">
        <v>47</v>
      </c>
      <c r="K498" s="294">
        <v>0.9</v>
      </c>
      <c r="L498" s="267">
        <v>1</v>
      </c>
      <c r="M498" s="267">
        <v>1</v>
      </c>
      <c r="N498" s="267">
        <v>1</v>
      </c>
      <c r="O498" s="332">
        <v>1402</v>
      </c>
      <c r="P498" s="266">
        <v>1392</v>
      </c>
      <c r="Q498" s="266">
        <v>41</v>
      </c>
      <c r="R498" s="264">
        <v>46</v>
      </c>
      <c r="S498" s="264">
        <v>47</v>
      </c>
      <c r="T498" s="267">
        <v>0.992867332382311</v>
      </c>
      <c r="U498" s="267">
        <v>1</v>
      </c>
      <c r="V498" s="268">
        <v>1</v>
      </c>
      <c r="W498" s="268">
        <v>1</v>
      </c>
      <c r="X498" s="295">
        <v>0</v>
      </c>
      <c r="Y498" s="271">
        <v>340</v>
      </c>
      <c r="Z498" s="333">
        <v>337</v>
      </c>
      <c r="AA498" s="333">
        <v>339</v>
      </c>
      <c r="AB498" s="333">
        <v>339</v>
      </c>
      <c r="AC498" s="334">
        <v>0.991176470588235</v>
      </c>
      <c r="AD498" s="268">
        <v>1</v>
      </c>
      <c r="AE498" s="295">
        <v>-0.00882352941176467</v>
      </c>
    </row>
    <row r="499" spans="1:31">
      <c r="A499" s="315" t="s">
        <v>719</v>
      </c>
      <c r="B499" s="339" t="s">
        <v>3344</v>
      </c>
      <c r="C499" s="293" t="s">
        <v>896</v>
      </c>
      <c r="D499" s="339" t="s">
        <v>896</v>
      </c>
      <c r="E499" s="266">
        <v>24</v>
      </c>
      <c r="F499" s="266">
        <v>23</v>
      </c>
      <c r="G499" s="264">
        <v>26</v>
      </c>
      <c r="H499" s="264">
        <v>26</v>
      </c>
      <c r="I499" s="264">
        <v>26</v>
      </c>
      <c r="J499" s="264">
        <v>26</v>
      </c>
      <c r="K499" s="294">
        <v>0.9</v>
      </c>
      <c r="L499" s="267">
        <v>0.958333333333333</v>
      </c>
      <c r="M499" s="267">
        <v>1</v>
      </c>
      <c r="N499" s="267">
        <v>1</v>
      </c>
      <c r="O499" s="332">
        <v>820</v>
      </c>
      <c r="P499" s="266">
        <v>818</v>
      </c>
      <c r="Q499" s="266">
        <v>23</v>
      </c>
      <c r="R499" s="264">
        <v>26</v>
      </c>
      <c r="S499" s="264">
        <v>26</v>
      </c>
      <c r="T499" s="267">
        <v>0.997560975609756</v>
      </c>
      <c r="U499" s="267">
        <v>0.958333333333333</v>
      </c>
      <c r="V499" s="268">
        <v>1</v>
      </c>
      <c r="W499" s="268">
        <v>1</v>
      </c>
      <c r="X499" s="295">
        <v>-0.0416666666666666</v>
      </c>
      <c r="Y499" s="271">
        <v>196</v>
      </c>
      <c r="Z499" s="333">
        <v>194</v>
      </c>
      <c r="AA499" s="333">
        <v>200</v>
      </c>
      <c r="AB499" s="333">
        <v>200</v>
      </c>
      <c r="AC499" s="334">
        <v>0.989795918367347</v>
      </c>
      <c r="AD499" s="268">
        <v>1</v>
      </c>
      <c r="AE499" s="295">
        <v>-0.0102040816326531</v>
      </c>
    </row>
    <row r="500" spans="1:31">
      <c r="A500" s="315" t="s">
        <v>719</v>
      </c>
      <c r="B500" s="339" t="s">
        <v>3344</v>
      </c>
      <c r="C500" s="293" t="s">
        <v>897</v>
      </c>
      <c r="D500" s="339" t="s">
        <v>898</v>
      </c>
      <c r="E500" s="266">
        <v>38</v>
      </c>
      <c r="F500" s="266">
        <v>35</v>
      </c>
      <c r="G500" s="264">
        <v>48</v>
      </c>
      <c r="H500" s="264">
        <v>47</v>
      </c>
      <c r="I500" s="264">
        <v>47</v>
      </c>
      <c r="J500" s="264">
        <v>44</v>
      </c>
      <c r="K500" s="294">
        <v>0.9</v>
      </c>
      <c r="L500" s="267">
        <v>0.921052631578947</v>
      </c>
      <c r="M500" s="267">
        <v>0.979166666666667</v>
      </c>
      <c r="N500" s="267">
        <v>0.936170212765957</v>
      </c>
      <c r="O500" s="332">
        <v>1375</v>
      </c>
      <c r="P500" s="266">
        <v>1347</v>
      </c>
      <c r="Q500" s="266">
        <v>35</v>
      </c>
      <c r="R500" s="264">
        <v>47</v>
      </c>
      <c r="S500" s="264">
        <v>44</v>
      </c>
      <c r="T500" s="267">
        <v>0.979636363636364</v>
      </c>
      <c r="U500" s="267">
        <v>0.921052631578947</v>
      </c>
      <c r="V500" s="268">
        <v>0.979166666666667</v>
      </c>
      <c r="W500" s="268">
        <v>0.936170212765957</v>
      </c>
      <c r="X500" s="295">
        <v>-0.0581140350877193</v>
      </c>
      <c r="Y500" s="271">
        <v>333</v>
      </c>
      <c r="Z500" s="333">
        <v>324</v>
      </c>
      <c r="AA500" s="333">
        <v>332</v>
      </c>
      <c r="AB500" s="333">
        <v>325</v>
      </c>
      <c r="AC500" s="334">
        <v>0.972972972972973</v>
      </c>
      <c r="AD500" s="268">
        <v>0.978915662650602</v>
      </c>
      <c r="AE500" s="295">
        <v>-0.00594268967762934</v>
      </c>
    </row>
    <row r="501" spans="1:31">
      <c r="A501" s="315" t="s">
        <v>719</v>
      </c>
      <c r="B501" s="339" t="s">
        <v>3344</v>
      </c>
      <c r="C501" s="293" t="s">
        <v>899</v>
      </c>
      <c r="D501" s="339" t="s">
        <v>900</v>
      </c>
      <c r="E501" s="266">
        <v>40</v>
      </c>
      <c r="F501" s="266">
        <v>40</v>
      </c>
      <c r="G501" s="264">
        <v>45</v>
      </c>
      <c r="H501" s="264">
        <v>45</v>
      </c>
      <c r="I501" s="264">
        <v>48</v>
      </c>
      <c r="J501" s="264">
        <v>48</v>
      </c>
      <c r="K501" s="294">
        <v>0.9</v>
      </c>
      <c r="L501" s="267">
        <v>1</v>
      </c>
      <c r="M501" s="267">
        <v>1</v>
      </c>
      <c r="N501" s="267">
        <v>1</v>
      </c>
      <c r="O501" s="332">
        <v>1443</v>
      </c>
      <c r="P501" s="266">
        <v>1437</v>
      </c>
      <c r="Q501" s="266">
        <v>40</v>
      </c>
      <c r="R501" s="264">
        <v>45</v>
      </c>
      <c r="S501" s="264">
        <v>48</v>
      </c>
      <c r="T501" s="267">
        <v>0.995841995841996</v>
      </c>
      <c r="U501" s="267">
        <v>1</v>
      </c>
      <c r="V501" s="268">
        <v>1</v>
      </c>
      <c r="W501" s="268">
        <v>1</v>
      </c>
      <c r="X501" s="295">
        <v>0</v>
      </c>
      <c r="Y501" s="271">
        <v>344</v>
      </c>
      <c r="Z501" s="333">
        <v>342</v>
      </c>
      <c r="AA501" s="333">
        <v>350</v>
      </c>
      <c r="AB501" s="333">
        <v>350</v>
      </c>
      <c r="AC501" s="334">
        <v>0.994186046511628</v>
      </c>
      <c r="AD501" s="268">
        <v>1</v>
      </c>
      <c r="AE501" s="295">
        <v>-0.0058139534883721</v>
      </c>
    </row>
    <row r="502" spans="1:31">
      <c r="A502" s="315" t="s">
        <v>719</v>
      </c>
      <c r="B502" s="339" t="s">
        <v>3344</v>
      </c>
      <c r="C502" s="293" t="s">
        <v>901</v>
      </c>
      <c r="D502" s="339" t="s">
        <v>902</v>
      </c>
      <c r="E502" s="266">
        <v>47</v>
      </c>
      <c r="F502" s="266">
        <v>47</v>
      </c>
      <c r="G502" s="264">
        <v>56</v>
      </c>
      <c r="H502" s="264">
        <v>56</v>
      </c>
      <c r="I502" s="264">
        <v>52</v>
      </c>
      <c r="J502" s="264">
        <v>52</v>
      </c>
      <c r="K502" s="294">
        <v>0.9</v>
      </c>
      <c r="L502" s="267">
        <v>1</v>
      </c>
      <c r="M502" s="267">
        <v>1</v>
      </c>
      <c r="N502" s="267">
        <v>1</v>
      </c>
      <c r="O502" s="332">
        <v>1584</v>
      </c>
      <c r="P502" s="266">
        <v>1571</v>
      </c>
      <c r="Q502" s="266">
        <v>47</v>
      </c>
      <c r="R502" s="264">
        <v>56</v>
      </c>
      <c r="S502" s="264">
        <v>52</v>
      </c>
      <c r="T502" s="267">
        <v>0.991792929292929</v>
      </c>
      <c r="U502" s="267">
        <v>1</v>
      </c>
      <c r="V502" s="268">
        <v>1</v>
      </c>
      <c r="W502" s="268">
        <v>1</v>
      </c>
      <c r="X502" s="295">
        <v>0</v>
      </c>
      <c r="Y502" s="271">
        <v>391</v>
      </c>
      <c r="Z502" s="333">
        <v>389</v>
      </c>
      <c r="AA502" s="333">
        <v>383</v>
      </c>
      <c r="AB502" s="333">
        <v>380</v>
      </c>
      <c r="AC502" s="334">
        <v>0.994884910485934</v>
      </c>
      <c r="AD502" s="268">
        <v>0.992167101827676</v>
      </c>
      <c r="AE502" s="295">
        <v>0.00271780865825733</v>
      </c>
    </row>
    <row r="503" spans="1:31">
      <c r="A503" s="315" t="s">
        <v>719</v>
      </c>
      <c r="B503" s="339" t="s">
        <v>3344</v>
      </c>
      <c r="C503" s="293" t="s">
        <v>903</v>
      </c>
      <c r="D503" s="339" t="s">
        <v>904</v>
      </c>
      <c r="E503" s="266">
        <v>55</v>
      </c>
      <c r="F503" s="266">
        <v>54</v>
      </c>
      <c r="G503" s="264">
        <v>60</v>
      </c>
      <c r="H503" s="264">
        <v>60</v>
      </c>
      <c r="I503" s="264">
        <v>61</v>
      </c>
      <c r="J503" s="264">
        <v>61</v>
      </c>
      <c r="K503" s="294">
        <v>0.9</v>
      </c>
      <c r="L503" s="267">
        <v>0.981818181818182</v>
      </c>
      <c r="M503" s="267">
        <v>1</v>
      </c>
      <c r="N503" s="267">
        <v>1</v>
      </c>
      <c r="O503" s="332">
        <v>1855</v>
      </c>
      <c r="P503" s="266">
        <v>1837</v>
      </c>
      <c r="Q503" s="266">
        <v>54</v>
      </c>
      <c r="R503" s="264">
        <v>60</v>
      </c>
      <c r="S503" s="264">
        <v>61</v>
      </c>
      <c r="T503" s="267">
        <v>0.990296495956873</v>
      </c>
      <c r="U503" s="267">
        <v>0.981818181818182</v>
      </c>
      <c r="V503" s="268">
        <v>1</v>
      </c>
      <c r="W503" s="268">
        <v>1</v>
      </c>
      <c r="X503" s="295">
        <v>-0.0181818181818182</v>
      </c>
      <c r="Y503" s="271">
        <v>448</v>
      </c>
      <c r="Z503" s="333">
        <v>444</v>
      </c>
      <c r="AA503" s="333">
        <v>450</v>
      </c>
      <c r="AB503" s="333">
        <v>444</v>
      </c>
      <c r="AC503" s="334">
        <v>0.991071428571429</v>
      </c>
      <c r="AD503" s="268">
        <v>0.986666666666667</v>
      </c>
      <c r="AE503" s="295">
        <v>0.00440476190476191</v>
      </c>
    </row>
    <row r="504" spans="1:31">
      <c r="A504" s="315" t="s">
        <v>719</v>
      </c>
      <c r="B504" s="339" t="s">
        <v>3344</v>
      </c>
      <c r="C504" s="293" t="s">
        <v>905</v>
      </c>
      <c r="D504" s="339" t="s">
        <v>905</v>
      </c>
      <c r="E504" s="266">
        <v>13</v>
      </c>
      <c r="F504" s="266">
        <v>13</v>
      </c>
      <c r="G504" s="264">
        <v>15</v>
      </c>
      <c r="H504" s="264">
        <v>15</v>
      </c>
      <c r="I504" s="264">
        <v>15</v>
      </c>
      <c r="J504" s="264">
        <v>15</v>
      </c>
      <c r="K504" s="294">
        <v>0.9</v>
      </c>
      <c r="L504" s="267">
        <v>1</v>
      </c>
      <c r="M504" s="267">
        <v>1</v>
      </c>
      <c r="N504" s="267">
        <v>1</v>
      </c>
      <c r="O504" s="332">
        <v>459</v>
      </c>
      <c r="P504" s="266">
        <v>459</v>
      </c>
      <c r="Q504" s="266">
        <v>13</v>
      </c>
      <c r="R504" s="264">
        <v>15</v>
      </c>
      <c r="S504" s="264">
        <v>15</v>
      </c>
      <c r="T504" s="267">
        <v>1</v>
      </c>
      <c r="U504" s="267">
        <v>1</v>
      </c>
      <c r="V504" s="268">
        <v>1</v>
      </c>
      <c r="W504" s="268">
        <v>1</v>
      </c>
      <c r="X504" s="295">
        <v>0</v>
      </c>
      <c r="Y504" s="271">
        <v>110</v>
      </c>
      <c r="Z504" s="333">
        <v>110</v>
      </c>
      <c r="AA504" s="333">
        <v>103</v>
      </c>
      <c r="AB504" s="333">
        <v>103</v>
      </c>
      <c r="AC504" s="334">
        <v>1</v>
      </c>
      <c r="AD504" s="268">
        <v>1</v>
      </c>
      <c r="AE504" s="295">
        <v>0</v>
      </c>
    </row>
    <row r="505" spans="1:31">
      <c r="A505" s="315" t="s">
        <v>719</v>
      </c>
      <c r="B505" s="339" t="s">
        <v>3344</v>
      </c>
      <c r="C505" s="293" t="s">
        <v>906</v>
      </c>
      <c r="D505" s="339" t="s">
        <v>906</v>
      </c>
      <c r="E505" s="266">
        <v>55</v>
      </c>
      <c r="F505" s="266">
        <v>53</v>
      </c>
      <c r="G505" s="264">
        <v>72</v>
      </c>
      <c r="H505" s="264">
        <v>72</v>
      </c>
      <c r="I505" s="264">
        <v>63</v>
      </c>
      <c r="J505" s="264">
        <v>62</v>
      </c>
      <c r="K505" s="294">
        <v>0.9</v>
      </c>
      <c r="L505" s="267">
        <v>0.963636363636364</v>
      </c>
      <c r="M505" s="267">
        <v>1</v>
      </c>
      <c r="N505" s="267">
        <v>0.984126984126984</v>
      </c>
      <c r="O505" s="332">
        <v>1995</v>
      </c>
      <c r="P505" s="266">
        <v>1935</v>
      </c>
      <c r="Q505" s="266">
        <v>53</v>
      </c>
      <c r="R505" s="264">
        <v>72</v>
      </c>
      <c r="S505" s="264">
        <v>62</v>
      </c>
      <c r="T505" s="267">
        <v>0.969924812030075</v>
      </c>
      <c r="U505" s="267">
        <v>0.963636363636364</v>
      </c>
      <c r="V505" s="268">
        <v>1</v>
      </c>
      <c r="W505" s="268">
        <v>0.984126984126984</v>
      </c>
      <c r="X505" s="295">
        <v>-0.0363636363636364</v>
      </c>
      <c r="Y505" s="271">
        <v>481</v>
      </c>
      <c r="Z505" s="333">
        <v>476</v>
      </c>
      <c r="AA505" s="333">
        <v>489</v>
      </c>
      <c r="AB505" s="333">
        <v>468</v>
      </c>
      <c r="AC505" s="334">
        <v>0.98960498960499</v>
      </c>
      <c r="AD505" s="268">
        <v>0.957055214723926</v>
      </c>
      <c r="AE505" s="295">
        <v>0.0325497748810633</v>
      </c>
    </row>
    <row r="506" spans="1:31">
      <c r="A506" s="315" t="s">
        <v>719</v>
      </c>
      <c r="B506" s="339" t="s">
        <v>3344</v>
      </c>
      <c r="C506" s="293" t="s">
        <v>907</v>
      </c>
      <c r="D506" s="339" t="s">
        <v>908</v>
      </c>
      <c r="E506" s="266">
        <v>40</v>
      </c>
      <c r="F506" s="266">
        <v>40</v>
      </c>
      <c r="G506" s="264">
        <v>53</v>
      </c>
      <c r="H506" s="264">
        <v>53</v>
      </c>
      <c r="I506" s="264">
        <v>52</v>
      </c>
      <c r="J506" s="264">
        <v>52</v>
      </c>
      <c r="K506" s="294">
        <v>0.9</v>
      </c>
      <c r="L506" s="267">
        <v>1</v>
      </c>
      <c r="M506" s="267">
        <v>1</v>
      </c>
      <c r="N506" s="267">
        <v>1</v>
      </c>
      <c r="O506" s="332">
        <v>1551</v>
      </c>
      <c r="P506" s="266">
        <v>1545</v>
      </c>
      <c r="Q506" s="266">
        <v>40</v>
      </c>
      <c r="R506" s="264">
        <v>53</v>
      </c>
      <c r="S506" s="264">
        <v>52</v>
      </c>
      <c r="T506" s="267">
        <v>0.996131528046422</v>
      </c>
      <c r="U506" s="267">
        <v>1</v>
      </c>
      <c r="V506" s="268">
        <v>1</v>
      </c>
      <c r="W506" s="268">
        <v>1</v>
      </c>
      <c r="X506" s="295">
        <v>0</v>
      </c>
      <c r="Y506" s="271">
        <v>375</v>
      </c>
      <c r="Z506" s="333">
        <v>374</v>
      </c>
      <c r="AA506" s="333">
        <v>383</v>
      </c>
      <c r="AB506" s="333">
        <v>382</v>
      </c>
      <c r="AC506" s="334">
        <v>0.997333333333333</v>
      </c>
      <c r="AD506" s="268">
        <v>0.997389033942559</v>
      </c>
      <c r="AE506" s="295">
        <v>-5.57006092254397e-5</v>
      </c>
    </row>
    <row r="507" spans="1:31">
      <c r="A507" s="315" t="s">
        <v>719</v>
      </c>
      <c r="B507" s="339" t="s">
        <v>3344</v>
      </c>
      <c r="C507" s="293" t="s">
        <v>909</v>
      </c>
      <c r="D507" s="339" t="s">
        <v>909</v>
      </c>
      <c r="E507" s="266">
        <v>33</v>
      </c>
      <c r="F507" s="266">
        <v>32</v>
      </c>
      <c r="G507" s="264">
        <v>35</v>
      </c>
      <c r="H507" s="264">
        <v>34</v>
      </c>
      <c r="I507" s="264">
        <v>36</v>
      </c>
      <c r="J507" s="264">
        <v>35</v>
      </c>
      <c r="K507" s="294">
        <v>0.9</v>
      </c>
      <c r="L507" s="267">
        <v>0.96969696969697</v>
      </c>
      <c r="M507" s="267">
        <v>0.971428571428571</v>
      </c>
      <c r="N507" s="267">
        <v>0.972222222222222</v>
      </c>
      <c r="O507" s="332">
        <v>1074</v>
      </c>
      <c r="P507" s="266">
        <v>1053</v>
      </c>
      <c r="Q507" s="266">
        <v>32</v>
      </c>
      <c r="R507" s="264">
        <v>34</v>
      </c>
      <c r="S507" s="264">
        <v>35</v>
      </c>
      <c r="T507" s="267">
        <v>0.980446927374302</v>
      </c>
      <c r="U507" s="267">
        <v>0.96969696969697</v>
      </c>
      <c r="V507" s="268">
        <v>0.971428571428571</v>
      </c>
      <c r="W507" s="268">
        <v>0.972222222222222</v>
      </c>
      <c r="X507" s="295">
        <v>-0.0017316017316017</v>
      </c>
      <c r="Y507" s="271">
        <v>263</v>
      </c>
      <c r="Z507" s="333">
        <v>253</v>
      </c>
      <c r="AA507" s="333">
        <v>262</v>
      </c>
      <c r="AB507" s="333">
        <v>259</v>
      </c>
      <c r="AC507" s="334">
        <v>0.961977186311787</v>
      </c>
      <c r="AD507" s="268">
        <v>0.988549618320611</v>
      </c>
      <c r="AE507" s="295">
        <v>-0.0265724320088236</v>
      </c>
    </row>
    <row r="508" spans="1:31">
      <c r="A508" s="315" t="s">
        <v>719</v>
      </c>
      <c r="B508" s="339" t="s">
        <v>3344</v>
      </c>
      <c r="C508" s="293" t="s">
        <v>910</v>
      </c>
      <c r="D508" s="339" t="s">
        <v>910</v>
      </c>
      <c r="E508" s="266">
        <v>22</v>
      </c>
      <c r="F508" s="266">
        <v>20</v>
      </c>
      <c r="G508" s="264">
        <v>23</v>
      </c>
      <c r="H508" s="264">
        <v>23</v>
      </c>
      <c r="I508" s="264">
        <v>21</v>
      </c>
      <c r="J508" s="264">
        <v>21</v>
      </c>
      <c r="K508" s="294">
        <v>0.9</v>
      </c>
      <c r="L508" s="267">
        <v>0.909090909090909</v>
      </c>
      <c r="M508" s="267">
        <v>1</v>
      </c>
      <c r="N508" s="267">
        <v>1</v>
      </c>
      <c r="O508" s="332">
        <v>690</v>
      </c>
      <c r="P508" s="266">
        <v>667</v>
      </c>
      <c r="Q508" s="266">
        <v>20</v>
      </c>
      <c r="R508" s="264">
        <v>23</v>
      </c>
      <c r="S508" s="264">
        <v>21</v>
      </c>
      <c r="T508" s="267">
        <v>0.966666666666667</v>
      </c>
      <c r="U508" s="267">
        <v>0.909090909090909</v>
      </c>
      <c r="V508" s="268">
        <v>1</v>
      </c>
      <c r="W508" s="268">
        <v>1</v>
      </c>
      <c r="X508" s="295">
        <v>-0.0909090909090909</v>
      </c>
      <c r="Y508" s="271">
        <v>162</v>
      </c>
      <c r="Z508" s="333">
        <v>158</v>
      </c>
      <c r="AA508" s="333">
        <v>169</v>
      </c>
      <c r="AB508" s="333">
        <v>166</v>
      </c>
      <c r="AC508" s="334">
        <v>0.975308641975309</v>
      </c>
      <c r="AD508" s="268">
        <v>0.982248520710059</v>
      </c>
      <c r="AE508" s="295">
        <v>-0.00693987873475055</v>
      </c>
    </row>
    <row r="509" spans="1:31">
      <c r="A509" s="315" t="s">
        <v>719</v>
      </c>
      <c r="B509" s="339" t="s">
        <v>3344</v>
      </c>
      <c r="C509" s="293" t="s">
        <v>911</v>
      </c>
      <c r="D509" s="339" t="s">
        <v>911</v>
      </c>
      <c r="E509" s="266">
        <v>23</v>
      </c>
      <c r="F509" s="266">
        <v>23</v>
      </c>
      <c r="G509" s="264">
        <v>25</v>
      </c>
      <c r="H509" s="264">
        <v>24</v>
      </c>
      <c r="I509" s="264">
        <v>26</v>
      </c>
      <c r="J509" s="264">
        <v>25</v>
      </c>
      <c r="K509" s="294">
        <v>0.9</v>
      </c>
      <c r="L509" s="267">
        <v>1</v>
      </c>
      <c r="M509" s="267">
        <v>0.96</v>
      </c>
      <c r="N509" s="267">
        <v>0.961538461538462</v>
      </c>
      <c r="O509" s="332">
        <v>751</v>
      </c>
      <c r="P509" s="266">
        <v>746</v>
      </c>
      <c r="Q509" s="266">
        <v>23</v>
      </c>
      <c r="R509" s="264">
        <v>24</v>
      </c>
      <c r="S509" s="264">
        <v>25</v>
      </c>
      <c r="T509" s="267">
        <v>0.993342210386152</v>
      </c>
      <c r="U509" s="267">
        <v>1</v>
      </c>
      <c r="V509" s="268">
        <v>0.96</v>
      </c>
      <c r="W509" s="268">
        <v>0.961538461538462</v>
      </c>
      <c r="X509" s="295">
        <v>0.04</v>
      </c>
      <c r="Y509" s="271">
        <v>179</v>
      </c>
      <c r="Z509" s="333">
        <v>175</v>
      </c>
      <c r="AA509" s="333">
        <v>182</v>
      </c>
      <c r="AB509" s="333">
        <v>181</v>
      </c>
      <c r="AC509" s="334">
        <v>0.977653631284916</v>
      </c>
      <c r="AD509" s="268">
        <v>0.994505494505495</v>
      </c>
      <c r="AE509" s="295">
        <v>-0.0168518632205783</v>
      </c>
    </row>
    <row r="510" spans="1:31">
      <c r="A510" s="315" t="s">
        <v>719</v>
      </c>
      <c r="B510" s="339" t="s">
        <v>3344</v>
      </c>
      <c r="C510" s="293" t="s">
        <v>912</v>
      </c>
      <c r="D510" s="339" t="s">
        <v>912</v>
      </c>
      <c r="E510" s="266">
        <v>36</v>
      </c>
      <c r="F510" s="266">
        <v>36</v>
      </c>
      <c r="G510" s="264">
        <v>37</v>
      </c>
      <c r="H510" s="264">
        <v>37</v>
      </c>
      <c r="I510" s="264">
        <v>38</v>
      </c>
      <c r="J510" s="264">
        <v>38</v>
      </c>
      <c r="K510" s="294">
        <v>0.9</v>
      </c>
      <c r="L510" s="267">
        <v>1</v>
      </c>
      <c r="M510" s="267">
        <v>1</v>
      </c>
      <c r="N510" s="267">
        <v>1</v>
      </c>
      <c r="O510" s="332">
        <v>1142</v>
      </c>
      <c r="P510" s="266">
        <v>1131</v>
      </c>
      <c r="Q510" s="266">
        <v>36</v>
      </c>
      <c r="R510" s="264">
        <v>37</v>
      </c>
      <c r="S510" s="264">
        <v>38</v>
      </c>
      <c r="T510" s="267">
        <v>0.990367775831874</v>
      </c>
      <c r="U510" s="267">
        <v>1</v>
      </c>
      <c r="V510" s="268">
        <v>1</v>
      </c>
      <c r="W510" s="268">
        <v>1</v>
      </c>
      <c r="X510" s="295">
        <v>0</v>
      </c>
      <c r="Y510" s="271">
        <v>278</v>
      </c>
      <c r="Z510" s="333">
        <v>277</v>
      </c>
      <c r="AA510" s="333">
        <v>276</v>
      </c>
      <c r="AB510" s="333">
        <v>273</v>
      </c>
      <c r="AC510" s="334">
        <v>0.996402877697842</v>
      </c>
      <c r="AD510" s="268">
        <v>0.989130434782609</v>
      </c>
      <c r="AE510" s="295">
        <v>0.0072724429152331</v>
      </c>
    </row>
    <row r="511" spans="1:31">
      <c r="A511" s="315" t="s">
        <v>719</v>
      </c>
      <c r="B511" s="339" t="s">
        <v>3345</v>
      </c>
      <c r="C511" s="293" t="s">
        <v>913</v>
      </c>
      <c r="D511" s="339" t="s">
        <v>913</v>
      </c>
      <c r="E511" s="266">
        <v>28</v>
      </c>
      <c r="F511" s="266">
        <v>27</v>
      </c>
      <c r="G511" s="264">
        <v>27</v>
      </c>
      <c r="H511" s="264">
        <v>27</v>
      </c>
      <c r="I511" s="264">
        <v>26</v>
      </c>
      <c r="J511" s="264">
        <v>25</v>
      </c>
      <c r="K511" s="294">
        <v>0.9</v>
      </c>
      <c r="L511" s="267">
        <v>0.964285714285714</v>
      </c>
      <c r="M511" s="267">
        <v>1</v>
      </c>
      <c r="N511" s="267">
        <v>0.961538461538462</v>
      </c>
      <c r="O511" s="332">
        <v>799</v>
      </c>
      <c r="P511" s="266">
        <v>777</v>
      </c>
      <c r="Q511" s="266">
        <v>27</v>
      </c>
      <c r="R511" s="264">
        <v>27</v>
      </c>
      <c r="S511" s="264">
        <v>25</v>
      </c>
      <c r="T511" s="267">
        <v>0.972465581977472</v>
      </c>
      <c r="U511" s="267">
        <v>0.964285714285714</v>
      </c>
      <c r="V511" s="268">
        <v>1</v>
      </c>
      <c r="W511" s="268">
        <v>0.961538461538462</v>
      </c>
      <c r="X511" s="295">
        <v>-0.0357142857142857</v>
      </c>
      <c r="Y511" s="271">
        <v>193</v>
      </c>
      <c r="Z511" s="333">
        <v>187</v>
      </c>
      <c r="AA511" s="333">
        <v>192</v>
      </c>
      <c r="AB511" s="333">
        <v>187</v>
      </c>
      <c r="AC511" s="334">
        <v>0.968911917098446</v>
      </c>
      <c r="AD511" s="268">
        <v>0.973958333333333</v>
      </c>
      <c r="AE511" s="295">
        <v>-0.00504641623488777</v>
      </c>
    </row>
    <row r="512" spans="1:31">
      <c r="A512" s="315" t="s">
        <v>719</v>
      </c>
      <c r="B512" s="339" t="s">
        <v>3345</v>
      </c>
      <c r="C512" s="293" t="s">
        <v>914</v>
      </c>
      <c r="D512" s="339" t="s">
        <v>914</v>
      </c>
      <c r="E512" s="266">
        <v>28</v>
      </c>
      <c r="F512" s="266">
        <v>22</v>
      </c>
      <c r="G512" s="264">
        <v>26</v>
      </c>
      <c r="H512" s="264">
        <v>23</v>
      </c>
      <c r="I512" s="264">
        <v>27</v>
      </c>
      <c r="J512" s="264">
        <v>26</v>
      </c>
      <c r="K512" s="294">
        <v>0.9</v>
      </c>
      <c r="L512" s="267">
        <v>0.785714285714286</v>
      </c>
      <c r="M512" s="267">
        <v>0.884615384615385</v>
      </c>
      <c r="N512" s="267">
        <v>0.962962962962963</v>
      </c>
      <c r="O512" s="332">
        <v>779</v>
      </c>
      <c r="P512" s="266">
        <v>683</v>
      </c>
      <c r="Q512" s="266">
        <v>19</v>
      </c>
      <c r="R512" s="264">
        <v>23</v>
      </c>
      <c r="S512" s="264">
        <v>23</v>
      </c>
      <c r="T512" s="267">
        <v>0.876765083440308</v>
      </c>
      <c r="U512" s="267">
        <v>0.678571428571429</v>
      </c>
      <c r="V512" s="268">
        <v>0.884615384615385</v>
      </c>
      <c r="W512" s="268">
        <v>0.851851851851852</v>
      </c>
      <c r="X512" s="295">
        <v>-0.206043956043956</v>
      </c>
      <c r="Y512" s="271">
        <v>196</v>
      </c>
      <c r="Z512" s="333">
        <v>164</v>
      </c>
      <c r="AA512" s="333">
        <v>189</v>
      </c>
      <c r="AB512" s="333">
        <v>172</v>
      </c>
      <c r="AC512" s="334">
        <v>0.836734693877551</v>
      </c>
      <c r="AD512" s="268">
        <v>0.91005291005291</v>
      </c>
      <c r="AE512" s="295">
        <v>-0.0733182161753589</v>
      </c>
    </row>
    <row r="513" spans="1:31">
      <c r="A513" s="315" t="s">
        <v>719</v>
      </c>
      <c r="B513" s="339" t="s">
        <v>3345</v>
      </c>
      <c r="C513" s="293" t="s">
        <v>915</v>
      </c>
      <c r="D513" s="339" t="s">
        <v>915</v>
      </c>
      <c r="E513" s="266">
        <v>49</v>
      </c>
      <c r="F513" s="266">
        <v>49</v>
      </c>
      <c r="G513" s="264">
        <v>38</v>
      </c>
      <c r="H513" s="264">
        <v>38</v>
      </c>
      <c r="I513" s="264">
        <v>47</v>
      </c>
      <c r="J513" s="264">
        <v>47</v>
      </c>
      <c r="K513" s="294">
        <v>0.9</v>
      </c>
      <c r="L513" s="267">
        <v>1</v>
      </c>
      <c r="M513" s="267">
        <v>1</v>
      </c>
      <c r="N513" s="267">
        <v>1</v>
      </c>
      <c r="O513" s="332">
        <v>1359</v>
      </c>
      <c r="P513" s="266">
        <v>1307</v>
      </c>
      <c r="Q513" s="266">
        <v>48</v>
      </c>
      <c r="R513" s="264">
        <v>38</v>
      </c>
      <c r="S513" s="264">
        <v>44</v>
      </c>
      <c r="T513" s="267">
        <v>0.961736571008094</v>
      </c>
      <c r="U513" s="267">
        <v>0.979591836734694</v>
      </c>
      <c r="V513" s="268">
        <v>1</v>
      </c>
      <c r="W513" s="268">
        <v>0.936170212765957</v>
      </c>
      <c r="X513" s="295">
        <v>-0.0204081632653061</v>
      </c>
      <c r="Y513" s="271">
        <v>328</v>
      </c>
      <c r="Z513" s="333">
        <v>319</v>
      </c>
      <c r="AA513" s="333">
        <v>330</v>
      </c>
      <c r="AB513" s="333">
        <v>316</v>
      </c>
      <c r="AC513" s="334">
        <v>0.972560975609756</v>
      </c>
      <c r="AD513" s="268">
        <v>0.957575757575758</v>
      </c>
      <c r="AE513" s="295">
        <v>0.0149852180339985</v>
      </c>
    </row>
    <row r="514" spans="1:31">
      <c r="A514" s="315" t="s">
        <v>719</v>
      </c>
      <c r="B514" s="339" t="s">
        <v>3345</v>
      </c>
      <c r="C514" s="293" t="s">
        <v>916</v>
      </c>
      <c r="D514" s="339" t="s">
        <v>916</v>
      </c>
      <c r="E514" s="266">
        <v>35</v>
      </c>
      <c r="F514" s="266">
        <v>35</v>
      </c>
      <c r="G514" s="264">
        <v>30</v>
      </c>
      <c r="H514" s="264">
        <v>30</v>
      </c>
      <c r="I514" s="264">
        <v>32</v>
      </c>
      <c r="J514" s="264">
        <v>32</v>
      </c>
      <c r="K514" s="294">
        <v>0.9</v>
      </c>
      <c r="L514" s="267">
        <v>1</v>
      </c>
      <c r="M514" s="267">
        <v>1</v>
      </c>
      <c r="N514" s="267">
        <v>1</v>
      </c>
      <c r="O514" s="332">
        <v>1000</v>
      </c>
      <c r="P514" s="266">
        <v>995</v>
      </c>
      <c r="Q514" s="266">
        <v>35</v>
      </c>
      <c r="R514" s="264">
        <v>30</v>
      </c>
      <c r="S514" s="264">
        <v>32</v>
      </c>
      <c r="T514" s="267">
        <v>0.995</v>
      </c>
      <c r="U514" s="267">
        <v>1</v>
      </c>
      <c r="V514" s="268">
        <v>1</v>
      </c>
      <c r="W514" s="268">
        <v>1</v>
      </c>
      <c r="X514" s="295">
        <v>0</v>
      </c>
      <c r="Y514" s="271">
        <v>236</v>
      </c>
      <c r="Z514" s="333">
        <v>235</v>
      </c>
      <c r="AA514" s="333">
        <v>244</v>
      </c>
      <c r="AB514" s="333">
        <v>242</v>
      </c>
      <c r="AC514" s="334">
        <v>0.995762711864407</v>
      </c>
      <c r="AD514" s="268">
        <v>0.991803278688525</v>
      </c>
      <c r="AE514" s="295">
        <v>0.00395943317588221</v>
      </c>
    </row>
    <row r="515" spans="1:31">
      <c r="A515" s="315" t="s">
        <v>719</v>
      </c>
      <c r="B515" s="339" t="s">
        <v>3345</v>
      </c>
      <c r="C515" s="293" t="s">
        <v>917</v>
      </c>
      <c r="D515" s="339" t="s">
        <v>917</v>
      </c>
      <c r="E515" s="266">
        <v>19</v>
      </c>
      <c r="F515" s="266">
        <v>19</v>
      </c>
      <c r="G515" s="264">
        <v>18</v>
      </c>
      <c r="H515" s="264">
        <v>18</v>
      </c>
      <c r="I515" s="264">
        <v>22</v>
      </c>
      <c r="J515" s="264">
        <v>22</v>
      </c>
      <c r="K515" s="294">
        <v>0.9</v>
      </c>
      <c r="L515" s="267">
        <v>1</v>
      </c>
      <c r="M515" s="267">
        <v>1</v>
      </c>
      <c r="N515" s="267">
        <v>1</v>
      </c>
      <c r="O515" s="332">
        <v>579</v>
      </c>
      <c r="P515" s="266">
        <v>541</v>
      </c>
      <c r="Q515" s="266">
        <v>19</v>
      </c>
      <c r="R515" s="264">
        <v>18</v>
      </c>
      <c r="S515" s="264">
        <v>22</v>
      </c>
      <c r="T515" s="267">
        <v>0.934369602763385</v>
      </c>
      <c r="U515" s="267">
        <v>1</v>
      </c>
      <c r="V515" s="268">
        <v>1</v>
      </c>
      <c r="W515" s="268">
        <v>1</v>
      </c>
      <c r="X515" s="295">
        <v>0</v>
      </c>
      <c r="Y515" s="271">
        <v>143</v>
      </c>
      <c r="Z515" s="333">
        <v>139</v>
      </c>
      <c r="AA515" s="333">
        <v>140</v>
      </c>
      <c r="AB515" s="333">
        <v>128</v>
      </c>
      <c r="AC515" s="334">
        <v>0.972027972027972</v>
      </c>
      <c r="AD515" s="268">
        <v>0.914285714285714</v>
      </c>
      <c r="AE515" s="295">
        <v>0.0577422577422577</v>
      </c>
    </row>
    <row r="516" spans="1:31">
      <c r="A516" s="315" t="s">
        <v>719</v>
      </c>
      <c r="B516" s="339" t="s">
        <v>3345</v>
      </c>
      <c r="C516" s="293" t="s">
        <v>918</v>
      </c>
      <c r="D516" s="339" t="s">
        <v>918</v>
      </c>
      <c r="E516" s="266">
        <v>52</v>
      </c>
      <c r="F516" s="266">
        <v>47</v>
      </c>
      <c r="G516" s="264">
        <v>44</v>
      </c>
      <c r="H516" s="264">
        <v>40</v>
      </c>
      <c r="I516" s="264">
        <v>44</v>
      </c>
      <c r="J516" s="264">
        <v>42</v>
      </c>
      <c r="K516" s="294">
        <v>0.9</v>
      </c>
      <c r="L516" s="267">
        <v>0.903846153846154</v>
      </c>
      <c r="M516" s="267">
        <v>0.909090909090909</v>
      </c>
      <c r="N516" s="267">
        <v>0.954545454545455</v>
      </c>
      <c r="O516" s="332">
        <v>1436</v>
      </c>
      <c r="P516" s="266">
        <v>1316</v>
      </c>
      <c r="Q516" s="266">
        <v>47</v>
      </c>
      <c r="R516" s="264">
        <v>40</v>
      </c>
      <c r="S516" s="264">
        <v>40</v>
      </c>
      <c r="T516" s="267">
        <v>0.916434540389972</v>
      </c>
      <c r="U516" s="267">
        <v>0.903846153846154</v>
      </c>
      <c r="V516" s="268">
        <v>0.909090909090909</v>
      </c>
      <c r="W516" s="268">
        <v>0.909090909090909</v>
      </c>
      <c r="X516" s="295">
        <v>-0.00524475524475521</v>
      </c>
      <c r="Y516" s="271">
        <v>345</v>
      </c>
      <c r="Z516" s="333">
        <v>320</v>
      </c>
      <c r="AA516" s="333">
        <v>351</v>
      </c>
      <c r="AB516" s="333">
        <v>321</v>
      </c>
      <c r="AC516" s="334">
        <v>0.927536231884058</v>
      </c>
      <c r="AD516" s="268">
        <v>0.914529914529915</v>
      </c>
      <c r="AE516" s="295">
        <v>0.0130063173541435</v>
      </c>
    </row>
    <row r="517" spans="1:31">
      <c r="A517" s="315" t="s">
        <v>719</v>
      </c>
      <c r="B517" s="339" t="s">
        <v>3345</v>
      </c>
      <c r="C517" s="293" t="s">
        <v>919</v>
      </c>
      <c r="D517" s="339" t="s">
        <v>919</v>
      </c>
      <c r="E517" s="266">
        <v>36</v>
      </c>
      <c r="F517" s="266">
        <v>34</v>
      </c>
      <c r="G517" s="264">
        <v>34</v>
      </c>
      <c r="H517" s="264">
        <v>33</v>
      </c>
      <c r="I517" s="264">
        <v>36</v>
      </c>
      <c r="J517" s="264">
        <v>34</v>
      </c>
      <c r="K517" s="294">
        <v>0.9</v>
      </c>
      <c r="L517" s="267">
        <v>0.944444444444444</v>
      </c>
      <c r="M517" s="267">
        <v>0.970588235294118</v>
      </c>
      <c r="N517" s="267">
        <v>0.944444444444444</v>
      </c>
      <c r="O517" s="332">
        <v>1050</v>
      </c>
      <c r="P517" s="266">
        <v>989</v>
      </c>
      <c r="Q517" s="266">
        <v>31</v>
      </c>
      <c r="R517" s="264">
        <v>32</v>
      </c>
      <c r="S517" s="264">
        <v>33</v>
      </c>
      <c r="T517" s="267">
        <v>0.941904761904762</v>
      </c>
      <c r="U517" s="267">
        <v>0.861111111111111</v>
      </c>
      <c r="V517" s="268">
        <v>0.941176470588235</v>
      </c>
      <c r="W517" s="268">
        <v>0.916666666666667</v>
      </c>
      <c r="X517" s="295">
        <v>-0.0800653594771241</v>
      </c>
      <c r="Y517" s="271">
        <v>258</v>
      </c>
      <c r="Z517" s="333">
        <v>245</v>
      </c>
      <c r="AA517" s="333">
        <v>254</v>
      </c>
      <c r="AB517" s="333">
        <v>242</v>
      </c>
      <c r="AC517" s="334">
        <v>0.949612403100775</v>
      </c>
      <c r="AD517" s="268">
        <v>0.952755905511811</v>
      </c>
      <c r="AE517" s="295">
        <v>-0.00314350241103578</v>
      </c>
    </row>
    <row r="518" spans="1:31">
      <c r="A518" s="315" t="s">
        <v>719</v>
      </c>
      <c r="B518" s="339" t="s">
        <v>3345</v>
      </c>
      <c r="C518" s="293" t="s">
        <v>920</v>
      </c>
      <c r="D518" s="339" t="s">
        <v>920</v>
      </c>
      <c r="E518" s="266">
        <v>41</v>
      </c>
      <c r="F518" s="266">
        <v>33</v>
      </c>
      <c r="G518" s="264">
        <v>37</v>
      </c>
      <c r="H518" s="264">
        <v>33</v>
      </c>
      <c r="I518" s="264">
        <v>36</v>
      </c>
      <c r="J518" s="264">
        <v>33</v>
      </c>
      <c r="K518" s="294">
        <v>0.9</v>
      </c>
      <c r="L518" s="267">
        <v>0.804878048780488</v>
      </c>
      <c r="M518" s="267">
        <v>0.891891891891892</v>
      </c>
      <c r="N518" s="267">
        <v>0.916666666666667</v>
      </c>
      <c r="O518" s="332">
        <v>1142</v>
      </c>
      <c r="P518" s="266">
        <v>890</v>
      </c>
      <c r="Q518" s="266">
        <v>29</v>
      </c>
      <c r="R518" s="264">
        <v>25</v>
      </c>
      <c r="S518" s="264">
        <v>27</v>
      </c>
      <c r="T518" s="267">
        <v>0.779334500875657</v>
      </c>
      <c r="U518" s="267">
        <v>0.707317073170732</v>
      </c>
      <c r="V518" s="268">
        <v>0.675675675675676</v>
      </c>
      <c r="W518" s="268">
        <v>0.75</v>
      </c>
      <c r="X518" s="295">
        <v>0.031641397495056</v>
      </c>
      <c r="Y518" s="271">
        <v>272</v>
      </c>
      <c r="Z518" s="333">
        <v>205</v>
      </c>
      <c r="AA518" s="333">
        <v>276</v>
      </c>
      <c r="AB518" s="333">
        <v>222</v>
      </c>
      <c r="AC518" s="334">
        <v>0.753676470588235</v>
      </c>
      <c r="AD518" s="268">
        <v>0.804347826086957</v>
      </c>
      <c r="AE518" s="295">
        <v>-0.0506713554987213</v>
      </c>
    </row>
    <row r="519" spans="1:31">
      <c r="A519" s="315" t="s">
        <v>719</v>
      </c>
      <c r="B519" s="339" t="s">
        <v>3345</v>
      </c>
      <c r="C519" s="293" t="s">
        <v>921</v>
      </c>
      <c r="D519" s="339" t="s">
        <v>921</v>
      </c>
      <c r="E519" s="266">
        <v>38</v>
      </c>
      <c r="F519" s="266">
        <v>35</v>
      </c>
      <c r="G519" s="264">
        <v>32</v>
      </c>
      <c r="H519" s="264">
        <v>31</v>
      </c>
      <c r="I519" s="264">
        <v>34</v>
      </c>
      <c r="J519" s="264">
        <v>34</v>
      </c>
      <c r="K519" s="294">
        <v>0.9</v>
      </c>
      <c r="L519" s="267">
        <v>0.921052631578947</v>
      </c>
      <c r="M519" s="267">
        <v>0.96875</v>
      </c>
      <c r="N519" s="267">
        <v>1</v>
      </c>
      <c r="O519" s="332">
        <v>1044</v>
      </c>
      <c r="P519" s="266">
        <v>1028</v>
      </c>
      <c r="Q519" s="266">
        <v>35</v>
      </c>
      <c r="R519" s="264">
        <v>30</v>
      </c>
      <c r="S519" s="264">
        <v>34</v>
      </c>
      <c r="T519" s="267">
        <v>0.984674329501916</v>
      </c>
      <c r="U519" s="267">
        <v>0.921052631578947</v>
      </c>
      <c r="V519" s="268">
        <v>0.9375</v>
      </c>
      <c r="W519" s="268">
        <v>1</v>
      </c>
      <c r="X519" s="295">
        <v>-0.0164473684210527</v>
      </c>
      <c r="Y519" s="271">
        <v>248</v>
      </c>
      <c r="Z519" s="333">
        <v>241</v>
      </c>
      <c r="AA519" s="333">
        <v>246</v>
      </c>
      <c r="AB519" s="333">
        <v>243</v>
      </c>
      <c r="AC519" s="334">
        <v>0.971774193548387</v>
      </c>
      <c r="AD519" s="268">
        <v>0.98780487804878</v>
      </c>
      <c r="AE519" s="295">
        <v>-0.0160306845003934</v>
      </c>
    </row>
    <row r="520" spans="1:31">
      <c r="A520" s="315" t="s">
        <v>719</v>
      </c>
      <c r="B520" s="339" t="s">
        <v>3345</v>
      </c>
      <c r="C520" s="293" t="s">
        <v>922</v>
      </c>
      <c r="D520" s="339" t="s">
        <v>922</v>
      </c>
      <c r="E520" s="266">
        <v>22</v>
      </c>
      <c r="F520" s="266">
        <v>22</v>
      </c>
      <c r="G520" s="264">
        <v>18</v>
      </c>
      <c r="H520" s="264">
        <v>17</v>
      </c>
      <c r="I520" s="264">
        <v>20</v>
      </c>
      <c r="J520" s="264">
        <v>19</v>
      </c>
      <c r="K520" s="294">
        <v>0.9</v>
      </c>
      <c r="L520" s="267">
        <v>1</v>
      </c>
      <c r="M520" s="267">
        <v>0.944444444444444</v>
      </c>
      <c r="N520" s="267">
        <v>0.95</v>
      </c>
      <c r="O520" s="332">
        <v>647</v>
      </c>
      <c r="P520" s="266">
        <v>625</v>
      </c>
      <c r="Q520" s="266">
        <v>22</v>
      </c>
      <c r="R520" s="264">
        <v>17</v>
      </c>
      <c r="S520" s="264">
        <v>19</v>
      </c>
      <c r="T520" s="267">
        <v>0.965996908809892</v>
      </c>
      <c r="U520" s="267">
        <v>1</v>
      </c>
      <c r="V520" s="268">
        <v>0.944444444444444</v>
      </c>
      <c r="W520" s="268">
        <v>0.95</v>
      </c>
      <c r="X520" s="295">
        <v>0.0555555555555556</v>
      </c>
      <c r="Y520" s="271">
        <v>154</v>
      </c>
      <c r="Z520" s="333">
        <v>150</v>
      </c>
      <c r="AA520" s="333">
        <v>156</v>
      </c>
      <c r="AB520" s="333">
        <v>154</v>
      </c>
      <c r="AC520" s="334">
        <v>0.974025974025974</v>
      </c>
      <c r="AD520" s="268">
        <v>0.987179487179487</v>
      </c>
      <c r="AE520" s="295">
        <v>-0.0131535131535132</v>
      </c>
    </row>
    <row r="521" spans="1:31">
      <c r="A521" s="315" t="s">
        <v>719</v>
      </c>
      <c r="B521" s="339" t="s">
        <v>3345</v>
      </c>
      <c r="C521" s="293" t="s">
        <v>923</v>
      </c>
      <c r="D521" s="339" t="s">
        <v>923</v>
      </c>
      <c r="E521" s="266">
        <v>37</v>
      </c>
      <c r="F521" s="266">
        <v>33</v>
      </c>
      <c r="G521" s="264">
        <v>34</v>
      </c>
      <c r="H521" s="264">
        <v>30</v>
      </c>
      <c r="I521" s="264">
        <v>34</v>
      </c>
      <c r="J521" s="264">
        <v>26</v>
      </c>
      <c r="K521" s="294">
        <v>0.9</v>
      </c>
      <c r="L521" s="267">
        <v>0.891891891891892</v>
      </c>
      <c r="M521" s="267">
        <v>0.882352941176471</v>
      </c>
      <c r="N521" s="267">
        <v>0.764705882352941</v>
      </c>
      <c r="O521" s="332">
        <v>1015</v>
      </c>
      <c r="P521" s="266">
        <v>847</v>
      </c>
      <c r="Q521" s="266">
        <v>31</v>
      </c>
      <c r="R521" s="264">
        <v>29</v>
      </c>
      <c r="S521" s="264">
        <v>24</v>
      </c>
      <c r="T521" s="267">
        <v>0.83448275862069</v>
      </c>
      <c r="U521" s="267">
        <v>0.837837837837838</v>
      </c>
      <c r="V521" s="268">
        <v>0.852941176470588</v>
      </c>
      <c r="W521" s="268">
        <v>0.705882352941177</v>
      </c>
      <c r="X521" s="295">
        <v>-0.0151033386327504</v>
      </c>
      <c r="Y521" s="271">
        <v>254</v>
      </c>
      <c r="Z521" s="333">
        <v>211</v>
      </c>
      <c r="AA521" s="333">
        <v>249</v>
      </c>
      <c r="AB521" s="333">
        <v>207</v>
      </c>
      <c r="AC521" s="334">
        <v>0.830708661417323</v>
      </c>
      <c r="AD521" s="268">
        <v>0.831325301204819</v>
      </c>
      <c r="AE521" s="295">
        <v>-0.000616639787496487</v>
      </c>
    </row>
    <row r="522" spans="1:31">
      <c r="A522" s="315" t="s">
        <v>719</v>
      </c>
      <c r="B522" s="339" t="s">
        <v>3345</v>
      </c>
      <c r="C522" s="293" t="s">
        <v>924</v>
      </c>
      <c r="D522" s="339" t="s">
        <v>924</v>
      </c>
      <c r="E522" s="266">
        <v>41</v>
      </c>
      <c r="F522" s="266">
        <v>40</v>
      </c>
      <c r="G522" s="264">
        <v>35</v>
      </c>
      <c r="H522" s="264">
        <v>34</v>
      </c>
      <c r="I522" s="264">
        <v>34</v>
      </c>
      <c r="J522" s="264">
        <v>33</v>
      </c>
      <c r="K522" s="294">
        <v>0.9</v>
      </c>
      <c r="L522" s="267">
        <v>0.975609756097561</v>
      </c>
      <c r="M522" s="267">
        <v>0.971428571428571</v>
      </c>
      <c r="N522" s="267">
        <v>0.970588235294118</v>
      </c>
      <c r="O522" s="332">
        <v>1100</v>
      </c>
      <c r="P522" s="266">
        <v>1066</v>
      </c>
      <c r="Q522" s="266">
        <v>40</v>
      </c>
      <c r="R522" s="264">
        <v>34</v>
      </c>
      <c r="S522" s="264">
        <v>33</v>
      </c>
      <c r="T522" s="267">
        <v>0.969090909090909</v>
      </c>
      <c r="U522" s="267">
        <v>0.975609756097561</v>
      </c>
      <c r="V522" s="268">
        <v>0.971428571428571</v>
      </c>
      <c r="W522" s="268">
        <v>0.970588235294118</v>
      </c>
      <c r="X522" s="295">
        <v>0.00418118466898953</v>
      </c>
      <c r="Y522" s="271">
        <v>265</v>
      </c>
      <c r="Z522" s="333">
        <v>258</v>
      </c>
      <c r="AA522" s="333">
        <v>264</v>
      </c>
      <c r="AB522" s="333">
        <v>258</v>
      </c>
      <c r="AC522" s="334">
        <v>0.973584905660377</v>
      </c>
      <c r="AD522" s="268">
        <v>0.977272727272727</v>
      </c>
      <c r="AE522" s="295">
        <v>-0.00368782161234993</v>
      </c>
    </row>
    <row r="523" spans="1:31">
      <c r="A523" s="315" t="s">
        <v>719</v>
      </c>
      <c r="B523" s="339" t="s">
        <v>3346</v>
      </c>
      <c r="C523" s="293" t="s">
        <v>925</v>
      </c>
      <c r="D523" s="339" t="s">
        <v>926</v>
      </c>
      <c r="E523" s="266">
        <v>50</v>
      </c>
      <c r="F523" s="266">
        <v>48</v>
      </c>
      <c r="G523" s="264">
        <v>44</v>
      </c>
      <c r="H523" s="264">
        <v>42</v>
      </c>
      <c r="I523" s="264">
        <v>46</v>
      </c>
      <c r="J523" s="264">
        <v>43</v>
      </c>
      <c r="K523" s="294">
        <v>0.9</v>
      </c>
      <c r="L523" s="267">
        <v>0.96</v>
      </c>
      <c r="M523" s="267">
        <v>0.954545454545455</v>
      </c>
      <c r="N523" s="267">
        <v>0.934782608695652</v>
      </c>
      <c r="O523" s="332">
        <v>1358</v>
      </c>
      <c r="P523" s="266">
        <v>1311</v>
      </c>
      <c r="Q523" s="266">
        <v>48</v>
      </c>
      <c r="R523" s="264">
        <v>42</v>
      </c>
      <c r="S523" s="264">
        <v>43</v>
      </c>
      <c r="T523" s="267">
        <v>0.96539027982327</v>
      </c>
      <c r="U523" s="267">
        <v>0.96</v>
      </c>
      <c r="V523" s="268">
        <v>0.954545454545455</v>
      </c>
      <c r="W523" s="268">
        <v>0.934782608695652</v>
      </c>
      <c r="X523" s="295">
        <v>0.00545454545454538</v>
      </c>
      <c r="Y523" s="271">
        <v>332</v>
      </c>
      <c r="Z523" s="333">
        <v>315</v>
      </c>
      <c r="AA523" s="333">
        <v>315</v>
      </c>
      <c r="AB523" s="333">
        <v>307</v>
      </c>
      <c r="AC523" s="334">
        <v>0.948795180722892</v>
      </c>
      <c r="AD523" s="268">
        <v>0.974603174603175</v>
      </c>
      <c r="AE523" s="295">
        <v>-0.025807993880283</v>
      </c>
    </row>
    <row r="524" spans="1:31">
      <c r="A524" s="315" t="s">
        <v>719</v>
      </c>
      <c r="B524" s="339" t="s">
        <v>3346</v>
      </c>
      <c r="C524" s="293" t="s">
        <v>927</v>
      </c>
      <c r="D524" s="339" t="s">
        <v>928</v>
      </c>
      <c r="E524" s="266">
        <v>30</v>
      </c>
      <c r="F524" s="266">
        <v>25</v>
      </c>
      <c r="G524" s="264">
        <v>35</v>
      </c>
      <c r="H524" s="264">
        <v>34</v>
      </c>
      <c r="I524" s="264">
        <v>37</v>
      </c>
      <c r="J524" s="264">
        <v>36</v>
      </c>
      <c r="K524" s="294">
        <v>0.9</v>
      </c>
      <c r="L524" s="267">
        <v>0.833333333333333</v>
      </c>
      <c r="M524" s="267">
        <v>0.971428571428571</v>
      </c>
      <c r="N524" s="267">
        <v>0.972972972972973</v>
      </c>
      <c r="O524" s="332">
        <v>1010</v>
      </c>
      <c r="P524" s="266">
        <v>964</v>
      </c>
      <c r="Q524" s="266">
        <v>25</v>
      </c>
      <c r="R524" s="264">
        <v>34</v>
      </c>
      <c r="S524" s="264">
        <v>36</v>
      </c>
      <c r="T524" s="267">
        <v>0.954455445544554</v>
      </c>
      <c r="U524" s="267">
        <v>0.833333333333333</v>
      </c>
      <c r="V524" s="268">
        <v>0.971428571428571</v>
      </c>
      <c r="W524" s="268">
        <v>0.972972972972973</v>
      </c>
      <c r="X524" s="295">
        <v>-0.138095238095238</v>
      </c>
      <c r="Y524" s="271">
        <v>242</v>
      </c>
      <c r="Z524" s="333">
        <v>227</v>
      </c>
      <c r="AA524" s="333">
        <v>235</v>
      </c>
      <c r="AB524" s="333">
        <v>228</v>
      </c>
      <c r="AC524" s="334">
        <v>0.93801652892562</v>
      </c>
      <c r="AD524" s="268">
        <v>0.970212765957447</v>
      </c>
      <c r="AE524" s="295">
        <v>-0.0321962370318269</v>
      </c>
    </row>
    <row r="525" spans="1:31">
      <c r="A525" s="315" t="s">
        <v>719</v>
      </c>
      <c r="B525" s="339" t="s">
        <v>3346</v>
      </c>
      <c r="C525" s="293" t="s">
        <v>929</v>
      </c>
      <c r="D525" s="339" t="s">
        <v>930</v>
      </c>
      <c r="E525" s="266">
        <v>45</v>
      </c>
      <c r="F525" s="266">
        <v>45</v>
      </c>
      <c r="G525" s="264">
        <v>46</v>
      </c>
      <c r="H525" s="264">
        <v>45</v>
      </c>
      <c r="I525" s="264">
        <v>45</v>
      </c>
      <c r="J525" s="264">
        <v>44</v>
      </c>
      <c r="K525" s="294">
        <v>0.9</v>
      </c>
      <c r="L525" s="267">
        <v>1</v>
      </c>
      <c r="M525" s="267">
        <v>0.978260869565217</v>
      </c>
      <c r="N525" s="267">
        <v>0.977777777777778</v>
      </c>
      <c r="O525" s="332">
        <v>1319</v>
      </c>
      <c r="P525" s="266">
        <v>1286</v>
      </c>
      <c r="Q525" s="266">
        <v>44</v>
      </c>
      <c r="R525" s="264">
        <v>45</v>
      </c>
      <c r="S525" s="264">
        <v>44</v>
      </c>
      <c r="T525" s="267">
        <v>0.974981046247157</v>
      </c>
      <c r="U525" s="267">
        <v>0.977777777777778</v>
      </c>
      <c r="V525" s="268">
        <v>0.978260869565217</v>
      </c>
      <c r="W525" s="268">
        <v>0.977777777777778</v>
      </c>
      <c r="X525" s="295">
        <v>-0.00048309178743966</v>
      </c>
      <c r="Y525" s="271">
        <v>326</v>
      </c>
      <c r="Z525" s="333">
        <v>317</v>
      </c>
      <c r="AA525" s="333">
        <v>316</v>
      </c>
      <c r="AB525" s="333">
        <v>309</v>
      </c>
      <c r="AC525" s="334">
        <v>0.97239263803681</v>
      </c>
      <c r="AD525" s="268">
        <v>0.977848101265823</v>
      </c>
      <c r="AE525" s="295">
        <v>-0.00545546322901291</v>
      </c>
    </row>
    <row r="526" spans="1:31">
      <c r="A526" s="315" t="s">
        <v>719</v>
      </c>
      <c r="B526" s="339" t="s">
        <v>3346</v>
      </c>
      <c r="C526" s="293" t="s">
        <v>931</v>
      </c>
      <c r="D526" s="339" t="s">
        <v>931</v>
      </c>
      <c r="E526" s="266">
        <v>50</v>
      </c>
      <c r="F526" s="266">
        <v>49</v>
      </c>
      <c r="G526" s="264">
        <v>57</v>
      </c>
      <c r="H526" s="264">
        <v>56</v>
      </c>
      <c r="I526" s="264">
        <v>52</v>
      </c>
      <c r="J526" s="264">
        <v>51</v>
      </c>
      <c r="K526" s="294">
        <v>0.9</v>
      </c>
      <c r="L526" s="267">
        <v>0.98</v>
      </c>
      <c r="M526" s="267">
        <v>0.982456140350877</v>
      </c>
      <c r="N526" s="267">
        <v>0.980769230769231</v>
      </c>
      <c r="O526" s="332">
        <v>1548</v>
      </c>
      <c r="P526" s="266">
        <v>1448</v>
      </c>
      <c r="Q526" s="266">
        <v>47</v>
      </c>
      <c r="R526" s="264">
        <v>54</v>
      </c>
      <c r="S526" s="264">
        <v>49</v>
      </c>
      <c r="T526" s="267">
        <v>0.935400516795866</v>
      </c>
      <c r="U526" s="267">
        <v>0.94</v>
      </c>
      <c r="V526" s="268">
        <v>0.947368421052632</v>
      </c>
      <c r="W526" s="268">
        <v>0.942307692307692</v>
      </c>
      <c r="X526" s="295">
        <v>-0.00736842105263158</v>
      </c>
      <c r="Y526" s="271">
        <v>381</v>
      </c>
      <c r="Z526" s="333">
        <v>363</v>
      </c>
      <c r="AA526" s="333">
        <v>377</v>
      </c>
      <c r="AB526" s="333">
        <v>359</v>
      </c>
      <c r="AC526" s="334">
        <v>0.952755905511811</v>
      </c>
      <c r="AD526" s="268">
        <v>0.952254641909814</v>
      </c>
      <c r="AE526" s="295">
        <v>0.000501263601996649</v>
      </c>
    </row>
    <row r="527" spans="1:31">
      <c r="A527" s="315" t="s">
        <v>719</v>
      </c>
      <c r="B527" s="339" t="s">
        <v>3346</v>
      </c>
      <c r="C527" s="293" t="s">
        <v>932</v>
      </c>
      <c r="D527" s="339" t="s">
        <v>933</v>
      </c>
      <c r="E527" s="266">
        <v>25</v>
      </c>
      <c r="F527" s="266">
        <v>25</v>
      </c>
      <c r="G527" s="264">
        <v>32</v>
      </c>
      <c r="H527" s="264">
        <v>31</v>
      </c>
      <c r="I527" s="264">
        <v>29</v>
      </c>
      <c r="J527" s="264">
        <v>28</v>
      </c>
      <c r="K527" s="294">
        <v>0.9</v>
      </c>
      <c r="L527" s="267">
        <v>1</v>
      </c>
      <c r="M527" s="267">
        <v>0.96875</v>
      </c>
      <c r="N527" s="267">
        <v>0.96551724137931</v>
      </c>
      <c r="O527" s="332">
        <v>943</v>
      </c>
      <c r="P527" s="266">
        <v>905</v>
      </c>
      <c r="Q527" s="266">
        <v>24</v>
      </c>
      <c r="R527" s="264">
        <v>31</v>
      </c>
      <c r="S527" s="264">
        <v>26</v>
      </c>
      <c r="T527" s="267">
        <v>0.959703075291622</v>
      </c>
      <c r="U527" s="267">
        <v>0.96</v>
      </c>
      <c r="V527" s="268">
        <v>0.96875</v>
      </c>
      <c r="W527" s="268">
        <v>0.896551724137931</v>
      </c>
      <c r="X527" s="295">
        <v>-0.00875000000000004</v>
      </c>
      <c r="Y527" s="271">
        <v>222</v>
      </c>
      <c r="Z527" s="333">
        <v>210</v>
      </c>
      <c r="AA527" s="333">
        <v>219</v>
      </c>
      <c r="AB527" s="333">
        <v>208</v>
      </c>
      <c r="AC527" s="334">
        <v>0.945945945945946</v>
      </c>
      <c r="AD527" s="268">
        <v>0.949771689497717</v>
      </c>
      <c r="AE527" s="295">
        <v>-0.0038257435517709</v>
      </c>
    </row>
    <row r="528" spans="1:31">
      <c r="A528" s="315" t="s">
        <v>719</v>
      </c>
      <c r="B528" s="339" t="s">
        <v>3346</v>
      </c>
      <c r="C528" s="293" t="s">
        <v>934</v>
      </c>
      <c r="D528" s="339" t="s">
        <v>934</v>
      </c>
      <c r="E528" s="266">
        <v>39</v>
      </c>
      <c r="F528" s="266">
        <v>37</v>
      </c>
      <c r="G528" s="264">
        <v>43</v>
      </c>
      <c r="H528" s="264">
        <v>40</v>
      </c>
      <c r="I528" s="264">
        <v>37</v>
      </c>
      <c r="J528" s="264">
        <v>35</v>
      </c>
      <c r="K528" s="294">
        <v>0.9</v>
      </c>
      <c r="L528" s="267">
        <v>0.948717948717949</v>
      </c>
      <c r="M528" s="267">
        <v>0.930232558139535</v>
      </c>
      <c r="N528" s="267">
        <v>0.945945945945946</v>
      </c>
      <c r="O528" s="332">
        <v>1221</v>
      </c>
      <c r="P528" s="266">
        <v>1182</v>
      </c>
      <c r="Q528" s="266">
        <v>37</v>
      </c>
      <c r="R528" s="264">
        <v>40</v>
      </c>
      <c r="S528" s="264">
        <v>35</v>
      </c>
      <c r="T528" s="267">
        <v>0.968058968058968</v>
      </c>
      <c r="U528" s="267">
        <v>0.948717948717949</v>
      </c>
      <c r="V528" s="268">
        <v>0.930232558139535</v>
      </c>
      <c r="W528" s="268">
        <v>0.945945945945946</v>
      </c>
      <c r="X528" s="295">
        <v>0.0184853905784138</v>
      </c>
      <c r="Y528" s="271">
        <v>292</v>
      </c>
      <c r="Z528" s="333">
        <v>276</v>
      </c>
      <c r="AA528" s="333">
        <v>288</v>
      </c>
      <c r="AB528" s="333">
        <v>278</v>
      </c>
      <c r="AC528" s="334">
        <v>0.945205479452055</v>
      </c>
      <c r="AD528" s="268">
        <v>0.965277777777778</v>
      </c>
      <c r="AE528" s="295">
        <v>-0.020072298325723</v>
      </c>
    </row>
    <row r="529" spans="1:31">
      <c r="A529" s="315" t="s">
        <v>719</v>
      </c>
      <c r="B529" s="339" t="s">
        <v>3346</v>
      </c>
      <c r="C529" s="293" t="s">
        <v>935</v>
      </c>
      <c r="D529" s="339" t="s">
        <v>936</v>
      </c>
      <c r="E529" s="266">
        <v>37</v>
      </c>
      <c r="F529" s="266">
        <v>37</v>
      </c>
      <c r="G529" s="264">
        <v>41</v>
      </c>
      <c r="H529" s="264">
        <v>41</v>
      </c>
      <c r="I529" s="264">
        <v>35</v>
      </c>
      <c r="J529" s="264">
        <v>35</v>
      </c>
      <c r="K529" s="294">
        <v>0.9</v>
      </c>
      <c r="L529" s="267">
        <v>1</v>
      </c>
      <c r="M529" s="267">
        <v>1</v>
      </c>
      <c r="N529" s="267">
        <v>1</v>
      </c>
      <c r="O529" s="332">
        <v>1142</v>
      </c>
      <c r="P529" s="266">
        <v>1127</v>
      </c>
      <c r="Q529" s="266">
        <v>37</v>
      </c>
      <c r="R529" s="264">
        <v>40</v>
      </c>
      <c r="S529" s="264">
        <v>35</v>
      </c>
      <c r="T529" s="267">
        <v>0.986865148861646</v>
      </c>
      <c r="U529" s="267">
        <v>1</v>
      </c>
      <c r="V529" s="268">
        <v>0.975609756097561</v>
      </c>
      <c r="W529" s="268">
        <v>1</v>
      </c>
      <c r="X529" s="295">
        <v>0.024390243902439</v>
      </c>
      <c r="Y529" s="271">
        <v>276</v>
      </c>
      <c r="Z529" s="333">
        <v>274</v>
      </c>
      <c r="AA529" s="333">
        <v>272</v>
      </c>
      <c r="AB529" s="333">
        <v>266</v>
      </c>
      <c r="AC529" s="334">
        <v>0.992753623188406</v>
      </c>
      <c r="AD529" s="268">
        <v>0.977941176470588</v>
      </c>
      <c r="AE529" s="295">
        <v>0.0148124467178176</v>
      </c>
    </row>
    <row r="530" spans="1:31">
      <c r="A530" s="315" t="s">
        <v>719</v>
      </c>
      <c r="B530" s="339" t="s">
        <v>3346</v>
      </c>
      <c r="C530" s="293" t="s">
        <v>937</v>
      </c>
      <c r="D530" s="339" t="s">
        <v>937</v>
      </c>
      <c r="E530" s="266">
        <v>59</v>
      </c>
      <c r="F530" s="266">
        <v>59</v>
      </c>
      <c r="G530" s="264">
        <v>74</v>
      </c>
      <c r="H530" s="264">
        <v>74</v>
      </c>
      <c r="I530" s="264">
        <v>87</v>
      </c>
      <c r="J530" s="264">
        <v>87</v>
      </c>
      <c r="K530" s="294">
        <v>0.9</v>
      </c>
      <c r="L530" s="267">
        <v>1</v>
      </c>
      <c r="M530" s="267">
        <v>1</v>
      </c>
      <c r="N530" s="267">
        <v>1</v>
      </c>
      <c r="O530" s="332">
        <v>2381</v>
      </c>
      <c r="P530" s="266">
        <v>2335</v>
      </c>
      <c r="Q530" s="266">
        <v>59</v>
      </c>
      <c r="R530" s="264">
        <v>74</v>
      </c>
      <c r="S530" s="264">
        <v>86</v>
      </c>
      <c r="T530" s="267">
        <v>0.980680386392272</v>
      </c>
      <c r="U530" s="267">
        <v>1</v>
      </c>
      <c r="V530" s="268">
        <v>1</v>
      </c>
      <c r="W530" s="268">
        <v>0.988505747126437</v>
      </c>
      <c r="X530" s="295">
        <v>0</v>
      </c>
      <c r="Y530" s="271">
        <v>585</v>
      </c>
      <c r="Z530" s="333">
        <v>578</v>
      </c>
      <c r="AA530" s="333">
        <v>576</v>
      </c>
      <c r="AB530" s="333">
        <v>563</v>
      </c>
      <c r="AC530" s="334">
        <v>0.988034188034188</v>
      </c>
      <c r="AD530" s="268">
        <v>0.977430555555556</v>
      </c>
      <c r="AE530" s="295">
        <v>0.0106036324786325</v>
      </c>
    </row>
    <row r="531" spans="1:31">
      <c r="A531" s="315" t="s">
        <v>719</v>
      </c>
      <c r="B531" s="339" t="s">
        <v>3346</v>
      </c>
      <c r="C531" s="293" t="s">
        <v>938</v>
      </c>
      <c r="D531" s="339" t="s">
        <v>938</v>
      </c>
      <c r="E531" s="266">
        <v>29</v>
      </c>
      <c r="F531" s="266">
        <v>29</v>
      </c>
      <c r="G531" s="264">
        <v>29</v>
      </c>
      <c r="H531" s="264">
        <v>29</v>
      </c>
      <c r="I531" s="264">
        <v>30</v>
      </c>
      <c r="J531" s="264">
        <v>30</v>
      </c>
      <c r="K531" s="294">
        <v>0.9</v>
      </c>
      <c r="L531" s="267">
        <v>1</v>
      </c>
      <c r="M531" s="267">
        <v>1</v>
      </c>
      <c r="N531" s="267">
        <v>1</v>
      </c>
      <c r="O531" s="332">
        <v>866</v>
      </c>
      <c r="P531" s="266">
        <v>856</v>
      </c>
      <c r="Q531" s="266">
        <v>29</v>
      </c>
      <c r="R531" s="264">
        <v>29</v>
      </c>
      <c r="S531" s="264">
        <v>30</v>
      </c>
      <c r="T531" s="267">
        <v>0.988452655889146</v>
      </c>
      <c r="U531" s="267">
        <v>1</v>
      </c>
      <c r="V531" s="268">
        <v>1</v>
      </c>
      <c r="W531" s="268">
        <v>1</v>
      </c>
      <c r="X531" s="295">
        <v>0</v>
      </c>
      <c r="Y531" s="271">
        <v>209</v>
      </c>
      <c r="Z531" s="333">
        <v>207</v>
      </c>
      <c r="AA531" s="333">
        <v>206</v>
      </c>
      <c r="AB531" s="333">
        <v>204</v>
      </c>
      <c r="AC531" s="334">
        <v>0.990430622009569</v>
      </c>
      <c r="AD531" s="268">
        <v>0.990291262135922</v>
      </c>
      <c r="AE531" s="295">
        <v>0.000139359873646994</v>
      </c>
    </row>
    <row r="532" spans="1:31">
      <c r="A532" s="315" t="s">
        <v>719</v>
      </c>
      <c r="B532" s="339" t="s">
        <v>3346</v>
      </c>
      <c r="C532" s="293" t="s">
        <v>939</v>
      </c>
      <c r="D532" s="339" t="s">
        <v>940</v>
      </c>
      <c r="E532" s="266">
        <v>40</v>
      </c>
      <c r="F532" s="266">
        <v>34</v>
      </c>
      <c r="G532" s="264">
        <v>55</v>
      </c>
      <c r="H532" s="264">
        <v>53</v>
      </c>
      <c r="I532" s="264">
        <v>48</v>
      </c>
      <c r="J532" s="264">
        <v>45</v>
      </c>
      <c r="K532" s="294">
        <v>0.9</v>
      </c>
      <c r="L532" s="267">
        <v>0.85</v>
      </c>
      <c r="M532" s="267">
        <v>0.963636363636364</v>
      </c>
      <c r="N532" s="267">
        <v>0.9375</v>
      </c>
      <c r="O532" s="332">
        <v>1474</v>
      </c>
      <c r="P532" s="266">
        <v>1366</v>
      </c>
      <c r="Q532" s="266">
        <v>34</v>
      </c>
      <c r="R532" s="264">
        <v>52</v>
      </c>
      <c r="S532" s="264">
        <v>45</v>
      </c>
      <c r="T532" s="267">
        <v>0.926729986431479</v>
      </c>
      <c r="U532" s="267">
        <v>0.85</v>
      </c>
      <c r="V532" s="268">
        <v>0.945454545454545</v>
      </c>
      <c r="W532" s="268">
        <v>0.9375</v>
      </c>
      <c r="X532" s="295">
        <v>-0.0954545454545455</v>
      </c>
      <c r="Y532" s="271">
        <v>357</v>
      </c>
      <c r="Z532" s="333">
        <v>334</v>
      </c>
      <c r="AA532" s="333">
        <v>347</v>
      </c>
      <c r="AB532" s="333">
        <v>333</v>
      </c>
      <c r="AC532" s="334">
        <v>0.935574229691877</v>
      </c>
      <c r="AD532" s="268">
        <v>0.959654178674352</v>
      </c>
      <c r="AE532" s="295">
        <v>-0.0240799489824748</v>
      </c>
    </row>
    <row r="533" spans="1:31">
      <c r="A533" s="315" t="s">
        <v>719</v>
      </c>
      <c r="B533" s="339" t="s">
        <v>3346</v>
      </c>
      <c r="C533" s="293" t="s">
        <v>941</v>
      </c>
      <c r="D533" s="339" t="s">
        <v>941</v>
      </c>
      <c r="E533" s="266">
        <v>18</v>
      </c>
      <c r="F533" s="266">
        <v>17</v>
      </c>
      <c r="G533" s="264">
        <v>21</v>
      </c>
      <c r="H533" s="264">
        <v>20</v>
      </c>
      <c r="I533" s="264">
        <v>19</v>
      </c>
      <c r="J533" s="264">
        <v>19</v>
      </c>
      <c r="K533" s="294">
        <v>0.9</v>
      </c>
      <c r="L533" s="267">
        <v>0.944444444444444</v>
      </c>
      <c r="M533" s="267">
        <v>0.952380952380952</v>
      </c>
      <c r="N533" s="267">
        <v>1</v>
      </c>
      <c r="O533" s="332">
        <v>622</v>
      </c>
      <c r="P533" s="266">
        <v>582</v>
      </c>
      <c r="Q533" s="266">
        <v>16</v>
      </c>
      <c r="R533" s="264">
        <v>20</v>
      </c>
      <c r="S533" s="264">
        <v>19</v>
      </c>
      <c r="T533" s="267">
        <v>0.935691318327974</v>
      </c>
      <c r="U533" s="267">
        <v>0.888888888888889</v>
      </c>
      <c r="V533" s="268">
        <v>0.952380952380952</v>
      </c>
      <c r="W533" s="268">
        <v>1</v>
      </c>
      <c r="X533" s="295">
        <v>-0.0634920634920635</v>
      </c>
      <c r="Y533" s="271">
        <v>144</v>
      </c>
      <c r="Z533" s="333">
        <v>133</v>
      </c>
      <c r="AA533" s="333">
        <v>153</v>
      </c>
      <c r="AB533" s="333">
        <v>145</v>
      </c>
      <c r="AC533" s="334">
        <v>0.923611111111111</v>
      </c>
      <c r="AD533" s="268">
        <v>0.947712418300654</v>
      </c>
      <c r="AE533" s="295">
        <v>-0.0241013071895424</v>
      </c>
    </row>
    <row r="534" spans="1:31">
      <c r="A534" s="315" t="s">
        <v>719</v>
      </c>
      <c r="B534" s="339" t="s">
        <v>3346</v>
      </c>
      <c r="C534" s="293" t="s">
        <v>942</v>
      </c>
      <c r="D534" s="339" t="s">
        <v>943</v>
      </c>
      <c r="E534" s="266">
        <v>50</v>
      </c>
      <c r="F534" s="266">
        <v>47</v>
      </c>
      <c r="G534" s="264">
        <v>54</v>
      </c>
      <c r="H534" s="264">
        <v>53</v>
      </c>
      <c r="I534" s="264">
        <v>62</v>
      </c>
      <c r="J534" s="264">
        <v>60</v>
      </c>
      <c r="K534" s="294">
        <v>0.9</v>
      </c>
      <c r="L534" s="267">
        <v>0.94</v>
      </c>
      <c r="M534" s="267">
        <v>0.981481481481482</v>
      </c>
      <c r="N534" s="267">
        <v>0.967741935483871</v>
      </c>
      <c r="O534" s="332">
        <v>1631</v>
      </c>
      <c r="P534" s="266">
        <v>1565</v>
      </c>
      <c r="Q534" s="266">
        <v>47</v>
      </c>
      <c r="R534" s="264">
        <v>52</v>
      </c>
      <c r="S534" s="264">
        <v>60</v>
      </c>
      <c r="T534" s="267">
        <v>0.959534028203556</v>
      </c>
      <c r="U534" s="267">
        <v>0.94</v>
      </c>
      <c r="V534" s="268">
        <v>0.962962962962963</v>
      </c>
      <c r="W534" s="268">
        <v>0.967741935483871</v>
      </c>
      <c r="X534" s="295">
        <v>-0.022962962962963</v>
      </c>
      <c r="Y534" s="271">
        <v>404</v>
      </c>
      <c r="Z534" s="333">
        <v>389</v>
      </c>
      <c r="AA534" s="333">
        <v>397</v>
      </c>
      <c r="AB534" s="333">
        <v>384</v>
      </c>
      <c r="AC534" s="334">
        <v>0.962871287128713</v>
      </c>
      <c r="AD534" s="268">
        <v>0.967254408060453</v>
      </c>
      <c r="AE534" s="295">
        <v>-0.00438312093174054</v>
      </c>
    </row>
    <row r="535" spans="1:31">
      <c r="A535" s="315" t="s">
        <v>719</v>
      </c>
      <c r="B535" s="339" t="s">
        <v>3346</v>
      </c>
      <c r="C535" s="293" t="s">
        <v>944</v>
      </c>
      <c r="D535" s="339" t="s">
        <v>945</v>
      </c>
      <c r="E535" s="266">
        <v>25</v>
      </c>
      <c r="F535" s="266">
        <v>25</v>
      </c>
      <c r="G535" s="264">
        <v>29</v>
      </c>
      <c r="H535" s="264">
        <v>29</v>
      </c>
      <c r="I535" s="264">
        <v>30</v>
      </c>
      <c r="J535" s="264">
        <v>30</v>
      </c>
      <c r="K535" s="294">
        <v>0.9</v>
      </c>
      <c r="L535" s="267">
        <v>1</v>
      </c>
      <c r="M535" s="267">
        <v>1</v>
      </c>
      <c r="N535" s="267">
        <v>1</v>
      </c>
      <c r="O535" s="332">
        <v>862</v>
      </c>
      <c r="P535" s="266">
        <v>846</v>
      </c>
      <c r="Q535" s="266">
        <v>25</v>
      </c>
      <c r="R535" s="264">
        <v>29</v>
      </c>
      <c r="S535" s="264">
        <v>30</v>
      </c>
      <c r="T535" s="267">
        <v>0.981438515081206</v>
      </c>
      <c r="U535" s="267">
        <v>1</v>
      </c>
      <c r="V535" s="268">
        <v>1</v>
      </c>
      <c r="W535" s="268">
        <v>1</v>
      </c>
      <c r="X535" s="295">
        <v>0</v>
      </c>
      <c r="Y535" s="271">
        <v>204</v>
      </c>
      <c r="Z535" s="333">
        <v>203</v>
      </c>
      <c r="AA535" s="333">
        <v>203</v>
      </c>
      <c r="AB535" s="333">
        <v>202</v>
      </c>
      <c r="AC535" s="334">
        <v>0.995098039215686</v>
      </c>
      <c r="AD535" s="268">
        <v>0.995073891625616</v>
      </c>
      <c r="AE535" s="295">
        <v>2.41475900705224e-5</v>
      </c>
    </row>
    <row r="536" spans="1:31">
      <c r="A536" s="315" t="s">
        <v>719</v>
      </c>
      <c r="B536" s="339" t="s">
        <v>3346</v>
      </c>
      <c r="C536" s="293" t="s">
        <v>946</v>
      </c>
      <c r="D536" s="339" t="s">
        <v>946</v>
      </c>
      <c r="E536" s="266">
        <v>26</v>
      </c>
      <c r="F536" s="266">
        <v>26</v>
      </c>
      <c r="G536" s="264">
        <v>27</v>
      </c>
      <c r="H536" s="264">
        <v>27</v>
      </c>
      <c r="I536" s="264">
        <v>27</v>
      </c>
      <c r="J536" s="264">
        <v>27</v>
      </c>
      <c r="K536" s="294">
        <v>0.9</v>
      </c>
      <c r="L536" s="267">
        <v>1</v>
      </c>
      <c r="M536" s="267">
        <v>1</v>
      </c>
      <c r="N536" s="267">
        <v>1</v>
      </c>
      <c r="O536" s="332">
        <v>793</v>
      </c>
      <c r="P536" s="266">
        <v>792</v>
      </c>
      <c r="Q536" s="266">
        <v>26</v>
      </c>
      <c r="R536" s="264">
        <v>27</v>
      </c>
      <c r="S536" s="264">
        <v>27</v>
      </c>
      <c r="T536" s="267">
        <v>0.998738965952081</v>
      </c>
      <c r="U536" s="267">
        <v>1</v>
      </c>
      <c r="V536" s="268">
        <v>1</v>
      </c>
      <c r="W536" s="268">
        <v>1</v>
      </c>
      <c r="X536" s="295">
        <v>0</v>
      </c>
      <c r="Y536" s="271">
        <v>191</v>
      </c>
      <c r="Z536" s="333">
        <v>191</v>
      </c>
      <c r="AA536" s="333">
        <v>186</v>
      </c>
      <c r="AB536" s="333">
        <v>186</v>
      </c>
      <c r="AC536" s="334">
        <v>1</v>
      </c>
      <c r="AD536" s="268">
        <v>1</v>
      </c>
      <c r="AE536" s="295">
        <v>0</v>
      </c>
    </row>
    <row r="537" spans="1:31">
      <c r="A537" s="315" t="s">
        <v>719</v>
      </c>
      <c r="B537" s="339" t="s">
        <v>3346</v>
      </c>
      <c r="C537" s="293" t="s">
        <v>947</v>
      </c>
      <c r="D537" s="339" t="s">
        <v>947</v>
      </c>
      <c r="E537" s="266">
        <v>37</v>
      </c>
      <c r="F537" s="266">
        <v>37</v>
      </c>
      <c r="G537" s="264">
        <v>47</v>
      </c>
      <c r="H537" s="264">
        <v>47</v>
      </c>
      <c r="I537" s="264">
        <v>41</v>
      </c>
      <c r="J537" s="264">
        <v>41</v>
      </c>
      <c r="K537" s="294">
        <v>0.9</v>
      </c>
      <c r="L537" s="267">
        <v>1</v>
      </c>
      <c r="M537" s="267">
        <v>1</v>
      </c>
      <c r="N537" s="267">
        <v>1</v>
      </c>
      <c r="O537" s="332">
        <v>1228</v>
      </c>
      <c r="P537" s="266">
        <v>1189</v>
      </c>
      <c r="Q537" s="266">
        <v>36</v>
      </c>
      <c r="R537" s="264">
        <v>47</v>
      </c>
      <c r="S537" s="264">
        <v>41</v>
      </c>
      <c r="T537" s="267">
        <v>0.968241042345277</v>
      </c>
      <c r="U537" s="267">
        <v>0.972972972972973</v>
      </c>
      <c r="V537" s="268">
        <v>1</v>
      </c>
      <c r="W537" s="268">
        <v>1</v>
      </c>
      <c r="X537" s="295">
        <v>-0.027027027027027</v>
      </c>
      <c r="Y537" s="271">
        <v>298</v>
      </c>
      <c r="Z537" s="333">
        <v>296</v>
      </c>
      <c r="AA537" s="333">
        <v>307</v>
      </c>
      <c r="AB537" s="333">
        <v>292</v>
      </c>
      <c r="AC537" s="334">
        <v>0.993288590604027</v>
      </c>
      <c r="AD537" s="268">
        <v>0.95114006514658</v>
      </c>
      <c r="AE537" s="295">
        <v>0.0421485254574471</v>
      </c>
    </row>
    <row r="538" spans="1:31">
      <c r="A538" s="315" t="s">
        <v>719</v>
      </c>
      <c r="B538" s="339" t="s">
        <v>3346</v>
      </c>
      <c r="C538" s="293" t="s">
        <v>948</v>
      </c>
      <c r="D538" s="339" t="s">
        <v>948</v>
      </c>
      <c r="E538" s="266">
        <v>35</v>
      </c>
      <c r="F538" s="266">
        <v>34</v>
      </c>
      <c r="G538" s="264">
        <v>45</v>
      </c>
      <c r="H538" s="264">
        <v>44</v>
      </c>
      <c r="I538" s="264">
        <v>42</v>
      </c>
      <c r="J538" s="264">
        <v>41</v>
      </c>
      <c r="K538" s="294">
        <v>0.9</v>
      </c>
      <c r="L538" s="267">
        <v>0.971428571428571</v>
      </c>
      <c r="M538" s="267">
        <v>0.977777777777778</v>
      </c>
      <c r="N538" s="267">
        <v>0.976190476190476</v>
      </c>
      <c r="O538" s="332">
        <v>1252</v>
      </c>
      <c r="P538" s="266">
        <v>1195</v>
      </c>
      <c r="Q538" s="266">
        <v>34</v>
      </c>
      <c r="R538" s="264">
        <v>42</v>
      </c>
      <c r="S538" s="264">
        <v>40</v>
      </c>
      <c r="T538" s="267">
        <v>0.954472843450479</v>
      </c>
      <c r="U538" s="267">
        <v>0.971428571428571</v>
      </c>
      <c r="V538" s="268">
        <v>0.933333333333333</v>
      </c>
      <c r="W538" s="268">
        <v>0.952380952380952</v>
      </c>
      <c r="X538" s="295">
        <v>0.0380952380952381</v>
      </c>
      <c r="Y538" s="271">
        <v>306</v>
      </c>
      <c r="Z538" s="333">
        <v>291</v>
      </c>
      <c r="AA538" s="333">
        <v>305</v>
      </c>
      <c r="AB538" s="333">
        <v>287</v>
      </c>
      <c r="AC538" s="334">
        <v>0.950980392156863</v>
      </c>
      <c r="AD538" s="268">
        <v>0.940983606557377</v>
      </c>
      <c r="AE538" s="295">
        <v>0.00999678559948569</v>
      </c>
    </row>
    <row r="539" spans="1:31">
      <c r="A539" s="315" t="s">
        <v>719</v>
      </c>
      <c r="B539" s="339" t="s">
        <v>3346</v>
      </c>
      <c r="C539" s="293" t="s">
        <v>949</v>
      </c>
      <c r="D539" s="339" t="s">
        <v>949</v>
      </c>
      <c r="E539" s="266">
        <v>26</v>
      </c>
      <c r="F539" s="266">
        <v>26</v>
      </c>
      <c r="G539" s="264">
        <v>29</v>
      </c>
      <c r="H539" s="264">
        <v>29</v>
      </c>
      <c r="I539" s="264">
        <v>27</v>
      </c>
      <c r="J539" s="264">
        <v>27</v>
      </c>
      <c r="K539" s="294">
        <v>0.9</v>
      </c>
      <c r="L539" s="267">
        <v>1</v>
      </c>
      <c r="M539" s="267">
        <v>1</v>
      </c>
      <c r="N539" s="267">
        <v>1</v>
      </c>
      <c r="O539" s="332">
        <v>833</v>
      </c>
      <c r="P539" s="266">
        <v>827</v>
      </c>
      <c r="Q539" s="266">
        <v>26</v>
      </c>
      <c r="R539" s="264">
        <v>29</v>
      </c>
      <c r="S539" s="264">
        <v>27</v>
      </c>
      <c r="T539" s="267">
        <v>0.992797118847539</v>
      </c>
      <c r="U539" s="267">
        <v>1</v>
      </c>
      <c r="V539" s="268">
        <v>1</v>
      </c>
      <c r="W539" s="268">
        <v>1</v>
      </c>
      <c r="X539" s="295">
        <v>0</v>
      </c>
      <c r="Y539" s="271">
        <v>198</v>
      </c>
      <c r="Z539" s="333">
        <v>198</v>
      </c>
      <c r="AA539" s="333">
        <v>197</v>
      </c>
      <c r="AB539" s="333">
        <v>194</v>
      </c>
      <c r="AC539" s="334">
        <v>1</v>
      </c>
      <c r="AD539" s="268">
        <v>0.984771573604061</v>
      </c>
      <c r="AE539" s="295">
        <v>0.0152284263959391</v>
      </c>
    </row>
    <row r="540" spans="1:31">
      <c r="A540" s="315" t="s">
        <v>719</v>
      </c>
      <c r="B540" s="339" t="s">
        <v>3346</v>
      </c>
      <c r="C540" s="293" t="s">
        <v>950</v>
      </c>
      <c r="D540" s="339" t="s">
        <v>950</v>
      </c>
      <c r="E540" s="266">
        <v>52</v>
      </c>
      <c r="F540" s="266">
        <v>52</v>
      </c>
      <c r="G540" s="264">
        <v>54</v>
      </c>
      <c r="H540" s="264">
        <v>54</v>
      </c>
      <c r="I540" s="264">
        <v>52</v>
      </c>
      <c r="J540" s="264">
        <v>52</v>
      </c>
      <c r="K540" s="294">
        <v>0.9</v>
      </c>
      <c r="L540" s="267">
        <v>1</v>
      </c>
      <c r="M540" s="267">
        <v>1</v>
      </c>
      <c r="N540" s="267">
        <v>1</v>
      </c>
      <c r="O540" s="332">
        <v>1612</v>
      </c>
      <c r="P540" s="266">
        <v>1595</v>
      </c>
      <c r="Q540" s="266">
        <v>51</v>
      </c>
      <c r="R540" s="264">
        <v>54</v>
      </c>
      <c r="S540" s="264">
        <v>51</v>
      </c>
      <c r="T540" s="267">
        <v>0.989454094292804</v>
      </c>
      <c r="U540" s="267">
        <v>0.980769230769231</v>
      </c>
      <c r="V540" s="268">
        <v>1</v>
      </c>
      <c r="W540" s="268">
        <v>0.980769230769231</v>
      </c>
      <c r="X540" s="295">
        <v>-0.0192307692307693</v>
      </c>
      <c r="Y540" s="271">
        <v>390</v>
      </c>
      <c r="Z540" s="333">
        <v>387</v>
      </c>
      <c r="AA540" s="333">
        <v>380</v>
      </c>
      <c r="AB540" s="333">
        <v>376</v>
      </c>
      <c r="AC540" s="334">
        <v>0.992307692307692</v>
      </c>
      <c r="AD540" s="268">
        <v>0.989473684210526</v>
      </c>
      <c r="AE540" s="295">
        <v>0.00283400809716605</v>
      </c>
    </row>
    <row r="541" spans="1:31">
      <c r="A541" s="315" t="s">
        <v>719</v>
      </c>
      <c r="B541" s="339" t="s">
        <v>3346</v>
      </c>
      <c r="C541" s="293" t="s">
        <v>951</v>
      </c>
      <c r="D541" s="339" t="s">
        <v>951</v>
      </c>
      <c r="E541" s="266">
        <v>19</v>
      </c>
      <c r="F541" s="266">
        <v>15</v>
      </c>
      <c r="G541" s="264">
        <v>22</v>
      </c>
      <c r="H541" s="264">
        <v>22</v>
      </c>
      <c r="I541" s="264">
        <v>22</v>
      </c>
      <c r="J541" s="264">
        <v>21</v>
      </c>
      <c r="K541" s="294">
        <v>0.9</v>
      </c>
      <c r="L541" s="267">
        <v>0.789473684210526</v>
      </c>
      <c r="M541" s="267">
        <v>1</v>
      </c>
      <c r="N541" s="267">
        <v>0.954545454545455</v>
      </c>
      <c r="O541" s="332">
        <v>630</v>
      </c>
      <c r="P541" s="266">
        <v>610</v>
      </c>
      <c r="Q541" s="266">
        <v>15</v>
      </c>
      <c r="R541" s="264">
        <v>22</v>
      </c>
      <c r="S541" s="264">
        <v>21</v>
      </c>
      <c r="T541" s="267">
        <v>0.968253968253968</v>
      </c>
      <c r="U541" s="267">
        <v>0.789473684210526</v>
      </c>
      <c r="V541" s="268">
        <v>1</v>
      </c>
      <c r="W541" s="268">
        <v>0.954545454545455</v>
      </c>
      <c r="X541" s="295">
        <v>-0.210526315789474</v>
      </c>
      <c r="Y541" s="271">
        <v>156</v>
      </c>
      <c r="Z541" s="333">
        <v>148</v>
      </c>
      <c r="AA541" s="333">
        <v>151</v>
      </c>
      <c r="AB541" s="333">
        <v>148</v>
      </c>
      <c r="AC541" s="334">
        <v>0.948717948717949</v>
      </c>
      <c r="AD541" s="268">
        <v>0.980132450331126</v>
      </c>
      <c r="AE541" s="295">
        <v>-0.0314145016131772</v>
      </c>
    </row>
    <row r="542" spans="1:31">
      <c r="A542" s="315" t="s">
        <v>719</v>
      </c>
      <c r="B542" s="339" t="s">
        <v>3346</v>
      </c>
      <c r="C542" s="293" t="s">
        <v>952</v>
      </c>
      <c r="D542" s="339" t="s">
        <v>952</v>
      </c>
      <c r="E542" s="266">
        <v>27</v>
      </c>
      <c r="F542" s="266">
        <v>26</v>
      </c>
      <c r="G542" s="264">
        <v>35</v>
      </c>
      <c r="H542" s="264">
        <v>35</v>
      </c>
      <c r="I542" s="264">
        <v>35</v>
      </c>
      <c r="J542" s="264">
        <v>35</v>
      </c>
      <c r="K542" s="294">
        <v>0.9</v>
      </c>
      <c r="L542" s="267">
        <v>0.962962962962963</v>
      </c>
      <c r="M542" s="267">
        <v>1</v>
      </c>
      <c r="N542" s="267">
        <v>1</v>
      </c>
      <c r="O542" s="332">
        <v>1058</v>
      </c>
      <c r="P542" s="266">
        <v>1045</v>
      </c>
      <c r="Q542" s="266">
        <v>26</v>
      </c>
      <c r="R542" s="264">
        <v>35</v>
      </c>
      <c r="S542" s="264">
        <v>35</v>
      </c>
      <c r="T542" s="267">
        <v>0.987712665406427</v>
      </c>
      <c r="U542" s="267">
        <v>0.962962962962963</v>
      </c>
      <c r="V542" s="268">
        <v>1</v>
      </c>
      <c r="W542" s="268">
        <v>1</v>
      </c>
      <c r="X542" s="295">
        <v>-0.0370370370370371</v>
      </c>
      <c r="Y542" s="271">
        <v>256</v>
      </c>
      <c r="Z542" s="333">
        <v>253</v>
      </c>
      <c r="AA542" s="333">
        <v>255</v>
      </c>
      <c r="AB542" s="333">
        <v>252</v>
      </c>
      <c r="AC542" s="334">
        <v>0.98828125</v>
      </c>
      <c r="AD542" s="268">
        <v>0.988235294117647</v>
      </c>
      <c r="AE542" s="295">
        <v>4.59558823528994e-5</v>
      </c>
    </row>
    <row r="543" spans="1:31">
      <c r="A543" s="315" t="s">
        <v>719</v>
      </c>
      <c r="B543" s="339" t="s">
        <v>3346</v>
      </c>
      <c r="C543" s="293" t="s">
        <v>953</v>
      </c>
      <c r="D543" s="339" t="s">
        <v>953</v>
      </c>
      <c r="E543" s="266">
        <v>46</v>
      </c>
      <c r="F543" s="266">
        <v>46</v>
      </c>
      <c r="G543" s="264">
        <v>57</v>
      </c>
      <c r="H543" s="264">
        <v>57</v>
      </c>
      <c r="I543" s="264">
        <v>57</v>
      </c>
      <c r="J543" s="264">
        <v>57</v>
      </c>
      <c r="K543" s="294">
        <v>0.9</v>
      </c>
      <c r="L543" s="267">
        <v>1</v>
      </c>
      <c r="M543" s="267">
        <v>1</v>
      </c>
      <c r="N543" s="267">
        <v>1</v>
      </c>
      <c r="O543" s="332">
        <v>1753</v>
      </c>
      <c r="P543" s="266">
        <v>1675</v>
      </c>
      <c r="Q543" s="266">
        <v>45</v>
      </c>
      <c r="R543" s="264">
        <v>55</v>
      </c>
      <c r="S543" s="264">
        <v>55</v>
      </c>
      <c r="T543" s="267">
        <v>0.955504848830576</v>
      </c>
      <c r="U543" s="267">
        <v>0.978260869565217</v>
      </c>
      <c r="V543" s="268">
        <v>0.964912280701754</v>
      </c>
      <c r="W543" s="268">
        <v>0.964912280701754</v>
      </c>
      <c r="X543" s="295">
        <v>0.013348588863463</v>
      </c>
      <c r="Y543" s="271">
        <v>406</v>
      </c>
      <c r="Z543" s="333">
        <v>392</v>
      </c>
      <c r="AA543" s="333">
        <v>421</v>
      </c>
      <c r="AB543" s="333">
        <v>406</v>
      </c>
      <c r="AC543" s="334">
        <v>0.96551724137931</v>
      </c>
      <c r="AD543" s="268">
        <v>0.96437054631829</v>
      </c>
      <c r="AE543" s="295">
        <v>0.00114669506102061</v>
      </c>
    </row>
    <row r="544" spans="1:31">
      <c r="A544" s="315" t="s">
        <v>719</v>
      </c>
      <c r="B544" s="339" t="s">
        <v>3346</v>
      </c>
      <c r="C544" s="293" t="s">
        <v>954</v>
      </c>
      <c r="D544" s="339" t="s">
        <v>954</v>
      </c>
      <c r="E544" s="266">
        <v>57</v>
      </c>
      <c r="F544" s="266">
        <v>54</v>
      </c>
      <c r="G544" s="264">
        <v>60</v>
      </c>
      <c r="H544" s="264">
        <v>60</v>
      </c>
      <c r="I544" s="264">
        <v>58</v>
      </c>
      <c r="J544" s="264">
        <v>58</v>
      </c>
      <c r="K544" s="294">
        <v>0.9</v>
      </c>
      <c r="L544" s="267">
        <v>0.947368421052632</v>
      </c>
      <c r="M544" s="267">
        <v>1</v>
      </c>
      <c r="N544" s="267">
        <v>1</v>
      </c>
      <c r="O544" s="332">
        <v>1788</v>
      </c>
      <c r="P544" s="266">
        <v>1668</v>
      </c>
      <c r="Q544" s="266">
        <v>54</v>
      </c>
      <c r="R544" s="264">
        <v>59</v>
      </c>
      <c r="S544" s="264">
        <v>55</v>
      </c>
      <c r="T544" s="267">
        <v>0.932885906040268</v>
      </c>
      <c r="U544" s="267">
        <v>0.947368421052632</v>
      </c>
      <c r="V544" s="268">
        <v>0.983333333333333</v>
      </c>
      <c r="W544" s="268">
        <v>0.948275862068966</v>
      </c>
      <c r="X544" s="295">
        <v>-0.0359649122807018</v>
      </c>
      <c r="Y544" s="271">
        <v>438</v>
      </c>
      <c r="Z544" s="333">
        <v>414</v>
      </c>
      <c r="AA544" s="333">
        <v>424</v>
      </c>
      <c r="AB544" s="333">
        <v>393</v>
      </c>
      <c r="AC544" s="334">
        <v>0.945205479452055</v>
      </c>
      <c r="AD544" s="268">
        <v>0.92688679245283</v>
      </c>
      <c r="AE544" s="295">
        <v>0.0183186869992246</v>
      </c>
    </row>
    <row r="545" spans="1:31">
      <c r="A545" s="315" t="s">
        <v>719</v>
      </c>
      <c r="B545" s="339" t="s">
        <v>3346</v>
      </c>
      <c r="C545" s="293" t="s">
        <v>955</v>
      </c>
      <c r="D545" s="339" t="s">
        <v>955</v>
      </c>
      <c r="E545" s="266">
        <v>28</v>
      </c>
      <c r="F545" s="266">
        <v>28</v>
      </c>
      <c r="G545" s="264">
        <v>34</v>
      </c>
      <c r="H545" s="264">
        <v>34</v>
      </c>
      <c r="I545" s="264">
        <v>31</v>
      </c>
      <c r="J545" s="264">
        <v>31</v>
      </c>
      <c r="K545" s="294">
        <v>0.9</v>
      </c>
      <c r="L545" s="267">
        <v>1</v>
      </c>
      <c r="M545" s="267">
        <v>1</v>
      </c>
      <c r="N545" s="267">
        <v>1</v>
      </c>
      <c r="O545" s="332">
        <v>889</v>
      </c>
      <c r="P545" s="266">
        <v>877</v>
      </c>
      <c r="Q545" s="266">
        <v>28</v>
      </c>
      <c r="R545" s="264">
        <v>34</v>
      </c>
      <c r="S545" s="264">
        <v>31</v>
      </c>
      <c r="T545" s="267">
        <v>0.986501687289089</v>
      </c>
      <c r="U545" s="267">
        <v>1</v>
      </c>
      <c r="V545" s="268">
        <v>1</v>
      </c>
      <c r="W545" s="268">
        <v>1</v>
      </c>
      <c r="X545" s="295">
        <v>0</v>
      </c>
      <c r="Y545" s="271">
        <v>219</v>
      </c>
      <c r="Z545" s="333">
        <v>218</v>
      </c>
      <c r="AA545" s="333">
        <v>215</v>
      </c>
      <c r="AB545" s="333">
        <v>213</v>
      </c>
      <c r="AC545" s="334">
        <v>0.995433789954338</v>
      </c>
      <c r="AD545" s="268">
        <v>0.990697674418605</v>
      </c>
      <c r="AE545" s="295">
        <v>0.00473611553573317</v>
      </c>
    </row>
    <row r="546" spans="1:31">
      <c r="A546" s="315" t="s">
        <v>719</v>
      </c>
      <c r="B546" s="339" t="s">
        <v>3346</v>
      </c>
      <c r="C546" s="293" t="s">
        <v>956</v>
      </c>
      <c r="D546" s="339" t="s">
        <v>956</v>
      </c>
      <c r="E546" s="266">
        <v>19</v>
      </c>
      <c r="F546" s="266">
        <v>19</v>
      </c>
      <c r="G546" s="264">
        <v>23</v>
      </c>
      <c r="H546" s="264">
        <v>23</v>
      </c>
      <c r="I546" s="264">
        <v>22</v>
      </c>
      <c r="J546" s="264">
        <v>22</v>
      </c>
      <c r="K546" s="294">
        <v>0.9</v>
      </c>
      <c r="L546" s="267">
        <v>1</v>
      </c>
      <c r="M546" s="267">
        <v>1</v>
      </c>
      <c r="N546" s="267">
        <v>1</v>
      </c>
      <c r="O546" s="332">
        <v>680</v>
      </c>
      <c r="P546" s="266">
        <v>674</v>
      </c>
      <c r="Q546" s="266">
        <v>19</v>
      </c>
      <c r="R546" s="264">
        <v>23</v>
      </c>
      <c r="S546" s="264">
        <v>22</v>
      </c>
      <c r="T546" s="267">
        <v>0.991176470588235</v>
      </c>
      <c r="U546" s="267">
        <v>1</v>
      </c>
      <c r="V546" s="268">
        <v>1</v>
      </c>
      <c r="W546" s="268">
        <v>1</v>
      </c>
      <c r="X546" s="295">
        <v>0</v>
      </c>
      <c r="Y546" s="271">
        <v>165</v>
      </c>
      <c r="Z546" s="333">
        <v>165</v>
      </c>
      <c r="AA546" s="333">
        <v>163</v>
      </c>
      <c r="AB546" s="333">
        <v>161</v>
      </c>
      <c r="AC546" s="334">
        <v>1</v>
      </c>
      <c r="AD546" s="268">
        <v>0.987730061349693</v>
      </c>
      <c r="AE546" s="295">
        <v>0.0122699386503068</v>
      </c>
    </row>
    <row r="547" spans="1:31">
      <c r="A547" s="315" t="s">
        <v>719</v>
      </c>
      <c r="B547" s="339" t="s">
        <v>3346</v>
      </c>
      <c r="C547" s="293" t="s">
        <v>957</v>
      </c>
      <c r="D547" s="339" t="s">
        <v>957</v>
      </c>
      <c r="E547" s="266">
        <v>47</v>
      </c>
      <c r="F547" s="266">
        <v>44</v>
      </c>
      <c r="G547" s="264">
        <v>56</v>
      </c>
      <c r="H547" s="264">
        <v>55</v>
      </c>
      <c r="I547" s="264">
        <v>50</v>
      </c>
      <c r="J547" s="264">
        <v>49</v>
      </c>
      <c r="K547" s="294">
        <v>0.9</v>
      </c>
      <c r="L547" s="267">
        <v>0.936170212765957</v>
      </c>
      <c r="M547" s="267">
        <v>0.982142857142857</v>
      </c>
      <c r="N547" s="267">
        <v>0.98</v>
      </c>
      <c r="O547" s="332">
        <v>1543</v>
      </c>
      <c r="P547" s="266">
        <v>1438</v>
      </c>
      <c r="Q547" s="266">
        <v>44</v>
      </c>
      <c r="R547" s="264">
        <v>54</v>
      </c>
      <c r="S547" s="264">
        <v>47</v>
      </c>
      <c r="T547" s="267">
        <v>0.931950745301361</v>
      </c>
      <c r="U547" s="267">
        <v>0.936170212765957</v>
      </c>
      <c r="V547" s="268">
        <v>0.964285714285714</v>
      </c>
      <c r="W547" s="268">
        <v>0.94</v>
      </c>
      <c r="X547" s="295">
        <v>-0.0281155015197568</v>
      </c>
      <c r="Y547" s="271">
        <v>376</v>
      </c>
      <c r="Z547" s="333">
        <v>354</v>
      </c>
      <c r="AA547" s="333">
        <v>367</v>
      </c>
      <c r="AB547" s="333">
        <v>353</v>
      </c>
      <c r="AC547" s="334">
        <v>0.941489361702128</v>
      </c>
      <c r="AD547" s="268">
        <v>0.961852861035422</v>
      </c>
      <c r="AE547" s="295">
        <v>-0.0203634993332946</v>
      </c>
    </row>
    <row r="548" spans="1:31">
      <c r="A548" s="315" t="s">
        <v>719</v>
      </c>
      <c r="B548" s="339" t="s">
        <v>3346</v>
      </c>
      <c r="C548" s="293" t="s">
        <v>958</v>
      </c>
      <c r="D548" s="339" t="s">
        <v>959</v>
      </c>
      <c r="E548" s="266">
        <v>62</v>
      </c>
      <c r="F548" s="266">
        <v>60</v>
      </c>
      <c r="G548" s="264">
        <v>65</v>
      </c>
      <c r="H548" s="264">
        <v>65</v>
      </c>
      <c r="I548" s="264">
        <v>64</v>
      </c>
      <c r="J548" s="264">
        <v>64</v>
      </c>
      <c r="K548" s="294">
        <v>0.9</v>
      </c>
      <c r="L548" s="267">
        <v>0.967741935483871</v>
      </c>
      <c r="M548" s="267">
        <v>1</v>
      </c>
      <c r="N548" s="267">
        <v>1</v>
      </c>
      <c r="O548" s="332">
        <v>1951</v>
      </c>
      <c r="P548" s="266">
        <v>1818</v>
      </c>
      <c r="Q548" s="266">
        <v>58</v>
      </c>
      <c r="R548" s="264">
        <v>61</v>
      </c>
      <c r="S548" s="264">
        <v>63</v>
      </c>
      <c r="T548" s="267">
        <v>0.931829830855971</v>
      </c>
      <c r="U548" s="267">
        <v>0.935483870967742</v>
      </c>
      <c r="V548" s="268">
        <v>0.938461538461538</v>
      </c>
      <c r="W548" s="268">
        <v>0.984375</v>
      </c>
      <c r="X548" s="295">
        <v>-0.00297766749379658</v>
      </c>
      <c r="Y548" s="271">
        <v>465</v>
      </c>
      <c r="Z548" s="333">
        <v>435</v>
      </c>
      <c r="AA548" s="333">
        <v>484</v>
      </c>
      <c r="AB548" s="333">
        <v>459</v>
      </c>
      <c r="AC548" s="334">
        <v>0.935483870967742</v>
      </c>
      <c r="AD548" s="268">
        <v>0.948347107438017</v>
      </c>
      <c r="AE548" s="295">
        <v>-0.0128632364702747</v>
      </c>
    </row>
    <row r="549" spans="1:31">
      <c r="A549" s="315" t="s">
        <v>719</v>
      </c>
      <c r="B549" s="339" t="s">
        <v>3346</v>
      </c>
      <c r="C549" s="293" t="s">
        <v>960</v>
      </c>
      <c r="D549" s="339" t="s">
        <v>960</v>
      </c>
      <c r="E549" s="266">
        <v>20</v>
      </c>
      <c r="F549" s="266">
        <v>20</v>
      </c>
      <c r="G549" s="264">
        <v>22</v>
      </c>
      <c r="H549" s="264">
        <v>22</v>
      </c>
      <c r="I549" s="264">
        <v>20</v>
      </c>
      <c r="J549" s="264">
        <v>20</v>
      </c>
      <c r="K549" s="294">
        <v>0.9</v>
      </c>
      <c r="L549" s="267">
        <v>1</v>
      </c>
      <c r="M549" s="267">
        <v>1</v>
      </c>
      <c r="N549" s="267">
        <v>1</v>
      </c>
      <c r="O549" s="332">
        <v>656</v>
      </c>
      <c r="P549" s="266">
        <v>633</v>
      </c>
      <c r="Q549" s="266">
        <v>20</v>
      </c>
      <c r="R549" s="264">
        <v>22</v>
      </c>
      <c r="S549" s="264">
        <v>20</v>
      </c>
      <c r="T549" s="267">
        <v>0.964939024390244</v>
      </c>
      <c r="U549" s="267">
        <v>1</v>
      </c>
      <c r="V549" s="268">
        <v>1</v>
      </c>
      <c r="W549" s="268">
        <v>1</v>
      </c>
      <c r="X549" s="295">
        <v>0</v>
      </c>
      <c r="Y549" s="271">
        <v>151</v>
      </c>
      <c r="Z549" s="333">
        <v>151</v>
      </c>
      <c r="AA549" s="333">
        <v>166</v>
      </c>
      <c r="AB549" s="333">
        <v>155</v>
      </c>
      <c r="AC549" s="334">
        <v>1</v>
      </c>
      <c r="AD549" s="268">
        <v>0.933734939759036</v>
      </c>
      <c r="AE549" s="295">
        <v>0.0662650602409639</v>
      </c>
    </row>
    <row r="550" spans="1:31">
      <c r="A550" s="315" t="s">
        <v>719</v>
      </c>
      <c r="B550" s="339" t="s">
        <v>3346</v>
      </c>
      <c r="C550" s="293" t="s">
        <v>961</v>
      </c>
      <c r="D550" s="339" t="s">
        <v>961</v>
      </c>
      <c r="E550" s="266">
        <v>28</v>
      </c>
      <c r="F550" s="266">
        <v>27</v>
      </c>
      <c r="G550" s="264">
        <v>36</v>
      </c>
      <c r="H550" s="264">
        <v>35</v>
      </c>
      <c r="I550" s="264">
        <v>33</v>
      </c>
      <c r="J550" s="264">
        <v>33</v>
      </c>
      <c r="K550" s="294">
        <v>0.9</v>
      </c>
      <c r="L550" s="267">
        <v>0.964285714285714</v>
      </c>
      <c r="M550" s="267">
        <v>0.972222222222222</v>
      </c>
      <c r="N550" s="267">
        <v>1</v>
      </c>
      <c r="O550" s="332">
        <v>1051</v>
      </c>
      <c r="P550" s="266">
        <v>1038</v>
      </c>
      <c r="Q550" s="266">
        <v>27</v>
      </c>
      <c r="R550" s="264">
        <v>35</v>
      </c>
      <c r="S550" s="264">
        <v>33</v>
      </c>
      <c r="T550" s="267">
        <v>0.987630827783064</v>
      </c>
      <c r="U550" s="267">
        <v>0.964285714285714</v>
      </c>
      <c r="V550" s="268">
        <v>0.972222222222222</v>
      </c>
      <c r="W550" s="268">
        <v>1</v>
      </c>
      <c r="X550" s="295">
        <v>-0.00793650793650791</v>
      </c>
      <c r="Y550" s="271">
        <v>254</v>
      </c>
      <c r="Z550" s="333">
        <v>252</v>
      </c>
      <c r="AA550" s="333">
        <v>257</v>
      </c>
      <c r="AB550" s="333">
        <v>254</v>
      </c>
      <c r="AC550" s="334">
        <v>0.992125984251969</v>
      </c>
      <c r="AD550" s="268">
        <v>0.988326848249027</v>
      </c>
      <c r="AE550" s="295">
        <v>0.00379913600294124</v>
      </c>
    </row>
    <row r="551" spans="1:31">
      <c r="A551" s="315" t="s">
        <v>719</v>
      </c>
      <c r="B551" s="339" t="s">
        <v>3347</v>
      </c>
      <c r="C551" s="293" t="s">
        <v>962</v>
      </c>
      <c r="D551" s="339" t="s">
        <v>963</v>
      </c>
      <c r="E551" s="266">
        <v>31</v>
      </c>
      <c r="F551" s="266">
        <v>28</v>
      </c>
      <c r="G551" s="264">
        <v>27</v>
      </c>
      <c r="H551" s="264">
        <v>26</v>
      </c>
      <c r="I551" s="264">
        <v>28</v>
      </c>
      <c r="J551" s="264">
        <v>27</v>
      </c>
      <c r="K551" s="294">
        <v>0.9</v>
      </c>
      <c r="L551" s="267">
        <v>0.903225806451613</v>
      </c>
      <c r="M551" s="267">
        <v>0.962962962962963</v>
      </c>
      <c r="N551" s="267">
        <v>0.964285714285714</v>
      </c>
      <c r="O551" s="332">
        <v>894</v>
      </c>
      <c r="P551" s="266">
        <v>810</v>
      </c>
      <c r="Q551" s="266">
        <v>28</v>
      </c>
      <c r="R551" s="264">
        <v>26</v>
      </c>
      <c r="S551" s="264">
        <v>27</v>
      </c>
      <c r="T551" s="267">
        <v>0.906040268456376</v>
      </c>
      <c r="U551" s="267">
        <v>0.903225806451613</v>
      </c>
      <c r="V551" s="268">
        <v>0.962962962962963</v>
      </c>
      <c r="W551" s="268">
        <v>0.964285714285714</v>
      </c>
      <c r="X551" s="295">
        <v>-0.05973715651135</v>
      </c>
      <c r="Y551" s="271">
        <v>216</v>
      </c>
      <c r="Z551" s="333">
        <v>206</v>
      </c>
      <c r="AA551" s="333">
        <v>217</v>
      </c>
      <c r="AB551" s="333">
        <v>204</v>
      </c>
      <c r="AC551" s="334">
        <v>0.953703703703704</v>
      </c>
      <c r="AD551" s="268">
        <v>0.940092165898618</v>
      </c>
      <c r="AE551" s="295">
        <v>0.0136115378050862</v>
      </c>
    </row>
    <row r="552" spans="1:31">
      <c r="A552" s="315" t="s">
        <v>719</v>
      </c>
      <c r="B552" s="339" t="s">
        <v>3347</v>
      </c>
      <c r="C552" s="293" t="s">
        <v>964</v>
      </c>
      <c r="D552" s="339" t="s">
        <v>964</v>
      </c>
      <c r="E552" s="266">
        <v>18</v>
      </c>
      <c r="F552" s="266">
        <v>18</v>
      </c>
      <c r="G552" s="264">
        <v>21</v>
      </c>
      <c r="H552" s="264">
        <v>21</v>
      </c>
      <c r="I552" s="264">
        <v>19</v>
      </c>
      <c r="J552" s="264">
        <v>19</v>
      </c>
      <c r="K552" s="294">
        <v>0.9</v>
      </c>
      <c r="L552" s="267">
        <v>1</v>
      </c>
      <c r="M552" s="267">
        <v>1</v>
      </c>
      <c r="N552" s="267">
        <v>1</v>
      </c>
      <c r="O552" s="332">
        <v>596</v>
      </c>
      <c r="P552" s="266">
        <v>594</v>
      </c>
      <c r="Q552" s="266">
        <v>18</v>
      </c>
      <c r="R552" s="264">
        <v>21</v>
      </c>
      <c r="S552" s="264">
        <v>19</v>
      </c>
      <c r="T552" s="267">
        <v>0.996644295302013</v>
      </c>
      <c r="U552" s="267">
        <v>1</v>
      </c>
      <c r="V552" s="268">
        <v>1</v>
      </c>
      <c r="W552" s="268">
        <v>1</v>
      </c>
      <c r="X552" s="295">
        <v>0</v>
      </c>
      <c r="Y552" s="271">
        <v>138</v>
      </c>
      <c r="Z552" s="333">
        <v>138</v>
      </c>
      <c r="AA552" s="333">
        <v>143</v>
      </c>
      <c r="AB552" s="333">
        <v>143</v>
      </c>
      <c r="AC552" s="334">
        <v>1</v>
      </c>
      <c r="AD552" s="268">
        <v>1</v>
      </c>
      <c r="AE552" s="295">
        <v>0</v>
      </c>
    </row>
    <row r="553" spans="1:31">
      <c r="A553" s="315" t="s">
        <v>719</v>
      </c>
      <c r="B553" s="339" t="s">
        <v>3347</v>
      </c>
      <c r="C553" s="293" t="s">
        <v>965</v>
      </c>
      <c r="D553" s="339" t="s">
        <v>966</v>
      </c>
      <c r="E553" s="266">
        <v>70</v>
      </c>
      <c r="F553" s="266">
        <v>68</v>
      </c>
      <c r="G553" s="264">
        <v>67</v>
      </c>
      <c r="H553" s="264">
        <v>63</v>
      </c>
      <c r="I553" s="264">
        <v>62</v>
      </c>
      <c r="J553" s="264">
        <v>56</v>
      </c>
      <c r="K553" s="294">
        <v>0.9</v>
      </c>
      <c r="L553" s="267">
        <v>0.971428571428571</v>
      </c>
      <c r="M553" s="267">
        <v>0.940298507462687</v>
      </c>
      <c r="N553" s="267">
        <v>0.903225806451613</v>
      </c>
      <c r="O553" s="332">
        <v>1954</v>
      </c>
      <c r="P553" s="266">
        <v>1819</v>
      </c>
      <c r="Q553" s="266">
        <v>67</v>
      </c>
      <c r="R553" s="264">
        <v>63</v>
      </c>
      <c r="S553" s="264">
        <v>55</v>
      </c>
      <c r="T553" s="267">
        <v>0.930910951893552</v>
      </c>
      <c r="U553" s="267">
        <v>0.957142857142857</v>
      </c>
      <c r="V553" s="268">
        <v>0.940298507462687</v>
      </c>
      <c r="W553" s="268">
        <v>0.887096774193548</v>
      </c>
      <c r="X553" s="295">
        <v>0.0168443496801706</v>
      </c>
      <c r="Y553" s="271">
        <v>485</v>
      </c>
      <c r="Z553" s="333">
        <v>446</v>
      </c>
      <c r="AA553" s="333">
        <v>489</v>
      </c>
      <c r="AB553" s="333">
        <v>450</v>
      </c>
      <c r="AC553" s="334">
        <v>0.919587628865979</v>
      </c>
      <c r="AD553" s="268">
        <v>0.920245398773006</v>
      </c>
      <c r="AE553" s="295">
        <v>-0.000657769907026817</v>
      </c>
    </row>
    <row r="554" spans="1:31">
      <c r="A554" s="315" t="s">
        <v>719</v>
      </c>
      <c r="B554" s="339" t="s">
        <v>3347</v>
      </c>
      <c r="C554" s="293" t="s">
        <v>967</v>
      </c>
      <c r="D554" s="339" t="s">
        <v>968</v>
      </c>
      <c r="E554" s="266">
        <v>69</v>
      </c>
      <c r="F554" s="266">
        <v>68</v>
      </c>
      <c r="G554" s="264">
        <v>70</v>
      </c>
      <c r="H554" s="264">
        <v>69</v>
      </c>
      <c r="I554" s="264">
        <v>68</v>
      </c>
      <c r="J554" s="264">
        <v>67</v>
      </c>
      <c r="K554" s="294">
        <v>0.9</v>
      </c>
      <c r="L554" s="267">
        <v>0.985507246376812</v>
      </c>
      <c r="M554" s="267">
        <v>0.985714285714286</v>
      </c>
      <c r="N554" s="267">
        <v>0.985294117647059</v>
      </c>
      <c r="O554" s="332">
        <v>2100</v>
      </c>
      <c r="P554" s="266">
        <v>2051</v>
      </c>
      <c r="Q554" s="266">
        <v>68</v>
      </c>
      <c r="R554" s="264">
        <v>69</v>
      </c>
      <c r="S554" s="264">
        <v>67</v>
      </c>
      <c r="T554" s="267">
        <v>0.976666666666667</v>
      </c>
      <c r="U554" s="267">
        <v>0.985507246376812</v>
      </c>
      <c r="V554" s="268">
        <v>0.985714285714286</v>
      </c>
      <c r="W554" s="268">
        <v>0.985294117647059</v>
      </c>
      <c r="X554" s="295">
        <v>-0.000207039337474124</v>
      </c>
      <c r="Y554" s="271">
        <v>508</v>
      </c>
      <c r="Z554" s="333">
        <v>502</v>
      </c>
      <c r="AA554" s="333">
        <v>519</v>
      </c>
      <c r="AB554" s="333">
        <v>504</v>
      </c>
      <c r="AC554" s="334">
        <v>0.988188976377953</v>
      </c>
      <c r="AD554" s="268">
        <v>0.971098265895954</v>
      </c>
      <c r="AE554" s="295">
        <v>0.0170907104819991</v>
      </c>
    </row>
    <row r="555" spans="1:31">
      <c r="A555" s="315" t="s">
        <v>719</v>
      </c>
      <c r="B555" s="339" t="s">
        <v>3347</v>
      </c>
      <c r="C555" s="293" t="s">
        <v>969</v>
      </c>
      <c r="D555" s="339" t="s">
        <v>970</v>
      </c>
      <c r="E555" s="266">
        <v>55</v>
      </c>
      <c r="F555" s="266">
        <v>55</v>
      </c>
      <c r="G555" s="264">
        <v>58</v>
      </c>
      <c r="H555" s="264">
        <v>58</v>
      </c>
      <c r="I555" s="264">
        <v>58</v>
      </c>
      <c r="J555" s="264">
        <v>58</v>
      </c>
      <c r="K555" s="294">
        <v>0.9</v>
      </c>
      <c r="L555" s="267">
        <v>1</v>
      </c>
      <c r="M555" s="267">
        <v>1</v>
      </c>
      <c r="N555" s="267">
        <v>1</v>
      </c>
      <c r="O555" s="332">
        <v>1683</v>
      </c>
      <c r="P555" s="266">
        <v>1673</v>
      </c>
      <c r="Q555" s="266">
        <v>55</v>
      </c>
      <c r="R555" s="264">
        <v>58</v>
      </c>
      <c r="S555" s="264">
        <v>58</v>
      </c>
      <c r="T555" s="267">
        <v>0.994058229352347</v>
      </c>
      <c r="U555" s="267">
        <v>1</v>
      </c>
      <c r="V555" s="268">
        <v>1</v>
      </c>
      <c r="W555" s="268">
        <v>1</v>
      </c>
      <c r="X555" s="295">
        <v>0</v>
      </c>
      <c r="Y555" s="271">
        <v>406</v>
      </c>
      <c r="Z555" s="333">
        <v>403</v>
      </c>
      <c r="AA555" s="333">
        <v>413</v>
      </c>
      <c r="AB555" s="333">
        <v>413</v>
      </c>
      <c r="AC555" s="334">
        <v>0.992610837438424</v>
      </c>
      <c r="AD555" s="268">
        <v>1</v>
      </c>
      <c r="AE555" s="295">
        <v>-0.0073891625615764</v>
      </c>
    </row>
    <row r="556" spans="1:31">
      <c r="A556" s="315" t="s">
        <v>719</v>
      </c>
      <c r="B556" s="339" t="s">
        <v>3347</v>
      </c>
      <c r="C556" s="293" t="s">
        <v>971</v>
      </c>
      <c r="D556" s="339" t="s">
        <v>972</v>
      </c>
      <c r="E556" s="266">
        <v>69</v>
      </c>
      <c r="F556" s="266">
        <v>68</v>
      </c>
      <c r="G556" s="264">
        <v>61</v>
      </c>
      <c r="H556" s="264">
        <v>60</v>
      </c>
      <c r="I556" s="264">
        <v>62</v>
      </c>
      <c r="J556" s="264">
        <v>62</v>
      </c>
      <c r="K556" s="294">
        <v>0.9</v>
      </c>
      <c r="L556" s="267">
        <v>0.985507246376812</v>
      </c>
      <c r="M556" s="267">
        <v>0.983606557377049</v>
      </c>
      <c r="N556" s="267">
        <v>1</v>
      </c>
      <c r="O556" s="332">
        <v>1871</v>
      </c>
      <c r="P556" s="266">
        <v>1813</v>
      </c>
      <c r="Q556" s="266">
        <v>67</v>
      </c>
      <c r="R556" s="264">
        <v>59</v>
      </c>
      <c r="S556" s="264">
        <v>62</v>
      </c>
      <c r="T556" s="267">
        <v>0.969000534473544</v>
      </c>
      <c r="U556" s="267">
        <v>0.971014492753623</v>
      </c>
      <c r="V556" s="268">
        <v>0.967213114754098</v>
      </c>
      <c r="W556" s="268">
        <v>1</v>
      </c>
      <c r="X556" s="295">
        <v>0.00380137799952485</v>
      </c>
      <c r="Y556" s="271">
        <v>455</v>
      </c>
      <c r="Z556" s="333">
        <v>445</v>
      </c>
      <c r="AA556" s="333">
        <v>453</v>
      </c>
      <c r="AB556" s="333">
        <v>431</v>
      </c>
      <c r="AC556" s="334">
        <v>0.978021978021978</v>
      </c>
      <c r="AD556" s="268">
        <v>0.951434878587196</v>
      </c>
      <c r="AE556" s="295">
        <v>0.0265870994347815</v>
      </c>
    </row>
    <row r="557" spans="1:31">
      <c r="A557" s="315" t="s">
        <v>719</v>
      </c>
      <c r="B557" s="339" t="s">
        <v>3347</v>
      </c>
      <c r="C557" s="293" t="s">
        <v>973</v>
      </c>
      <c r="D557" s="339" t="s">
        <v>973</v>
      </c>
      <c r="E557" s="266">
        <v>16</v>
      </c>
      <c r="F557" s="266">
        <v>15</v>
      </c>
      <c r="G557" s="264">
        <v>18</v>
      </c>
      <c r="H557" s="264">
        <v>17</v>
      </c>
      <c r="I557" s="264">
        <v>15</v>
      </c>
      <c r="J557" s="264">
        <v>15</v>
      </c>
      <c r="K557" s="294">
        <v>0.9</v>
      </c>
      <c r="L557" s="267">
        <v>0.9375</v>
      </c>
      <c r="M557" s="267">
        <v>0.944444444444444</v>
      </c>
      <c r="N557" s="267">
        <v>1</v>
      </c>
      <c r="O557" s="332">
        <v>480</v>
      </c>
      <c r="P557" s="266">
        <v>469</v>
      </c>
      <c r="Q557" s="266">
        <v>15</v>
      </c>
      <c r="R557" s="264">
        <v>17</v>
      </c>
      <c r="S557" s="264">
        <v>15</v>
      </c>
      <c r="T557" s="267">
        <v>0.977083333333333</v>
      </c>
      <c r="U557" s="267">
        <v>0.9375</v>
      </c>
      <c r="V557" s="268">
        <v>0.944444444444444</v>
      </c>
      <c r="W557" s="268">
        <v>1</v>
      </c>
      <c r="X557" s="295">
        <v>-0.00694444444444442</v>
      </c>
      <c r="Y557" s="271">
        <v>117</v>
      </c>
      <c r="Z557" s="333">
        <v>115</v>
      </c>
      <c r="AA557" s="333">
        <v>117</v>
      </c>
      <c r="AB557" s="333">
        <v>116</v>
      </c>
      <c r="AC557" s="334">
        <v>0.982905982905983</v>
      </c>
      <c r="AD557" s="268">
        <v>0.991452991452991</v>
      </c>
      <c r="AE557" s="295">
        <v>-0.00854700854700863</v>
      </c>
    </row>
    <row r="558" spans="1:31">
      <c r="A558" s="315" t="s">
        <v>719</v>
      </c>
      <c r="B558" s="339" t="s">
        <v>3347</v>
      </c>
      <c r="C558" s="293" t="s">
        <v>974</v>
      </c>
      <c r="D558" s="339" t="s">
        <v>975</v>
      </c>
      <c r="E558" s="266">
        <v>65</v>
      </c>
      <c r="F558" s="266">
        <v>65</v>
      </c>
      <c r="G558" s="264">
        <v>61</v>
      </c>
      <c r="H558" s="264">
        <v>61</v>
      </c>
      <c r="I558" s="264">
        <v>61</v>
      </c>
      <c r="J558" s="264">
        <v>61</v>
      </c>
      <c r="K558" s="294">
        <v>0.9</v>
      </c>
      <c r="L558" s="267">
        <v>1</v>
      </c>
      <c r="M558" s="267">
        <v>1</v>
      </c>
      <c r="N558" s="267">
        <v>1</v>
      </c>
      <c r="O558" s="332">
        <v>1907</v>
      </c>
      <c r="P558" s="266">
        <v>1887</v>
      </c>
      <c r="Q558" s="266">
        <v>64</v>
      </c>
      <c r="R558" s="264">
        <v>60</v>
      </c>
      <c r="S558" s="264">
        <v>61</v>
      </c>
      <c r="T558" s="267">
        <v>0.989512323020451</v>
      </c>
      <c r="U558" s="267">
        <v>0.984615384615385</v>
      </c>
      <c r="V558" s="268">
        <v>0.983606557377049</v>
      </c>
      <c r="W558" s="268">
        <v>1</v>
      </c>
      <c r="X558" s="295">
        <v>0.00100882723833551</v>
      </c>
      <c r="Y558" s="271">
        <v>459</v>
      </c>
      <c r="Z558" s="333">
        <v>452</v>
      </c>
      <c r="AA558" s="333">
        <v>464</v>
      </c>
      <c r="AB558" s="333">
        <v>463</v>
      </c>
      <c r="AC558" s="334">
        <v>0.984749455337691</v>
      </c>
      <c r="AD558" s="268">
        <v>0.997844827586207</v>
      </c>
      <c r="AE558" s="295">
        <v>-0.0130953722485162</v>
      </c>
    </row>
    <row r="559" spans="1:31">
      <c r="A559" s="315" t="s">
        <v>719</v>
      </c>
      <c r="B559" s="339" t="s">
        <v>3347</v>
      </c>
      <c r="C559" s="293" t="s">
        <v>976</v>
      </c>
      <c r="D559" s="339" t="s">
        <v>976</v>
      </c>
      <c r="E559" s="266">
        <v>16</v>
      </c>
      <c r="F559" s="266">
        <v>16</v>
      </c>
      <c r="G559" s="264">
        <v>17</v>
      </c>
      <c r="H559" s="264">
        <v>17</v>
      </c>
      <c r="I559" s="264">
        <v>16</v>
      </c>
      <c r="J559" s="264">
        <v>16</v>
      </c>
      <c r="K559" s="294">
        <v>0.9</v>
      </c>
      <c r="L559" s="267">
        <v>1</v>
      </c>
      <c r="M559" s="267">
        <v>1</v>
      </c>
      <c r="N559" s="267">
        <v>1</v>
      </c>
      <c r="O559" s="332">
        <v>497</v>
      </c>
      <c r="P559" s="266">
        <v>497</v>
      </c>
      <c r="Q559" s="266">
        <v>16</v>
      </c>
      <c r="R559" s="264">
        <v>17</v>
      </c>
      <c r="S559" s="264">
        <v>16</v>
      </c>
      <c r="T559" s="267">
        <v>1</v>
      </c>
      <c r="U559" s="267">
        <v>1</v>
      </c>
      <c r="V559" s="268">
        <v>1</v>
      </c>
      <c r="W559" s="268">
        <v>1</v>
      </c>
      <c r="X559" s="295">
        <v>0</v>
      </c>
      <c r="Y559" s="271">
        <v>117</v>
      </c>
      <c r="Z559" s="333">
        <v>117</v>
      </c>
      <c r="AA559" s="333">
        <v>119</v>
      </c>
      <c r="AB559" s="333">
        <v>119</v>
      </c>
      <c r="AC559" s="334">
        <v>1</v>
      </c>
      <c r="AD559" s="268">
        <v>1</v>
      </c>
      <c r="AE559" s="295">
        <v>0</v>
      </c>
    </row>
    <row r="560" spans="1:31">
      <c r="A560" s="315" t="s">
        <v>719</v>
      </c>
      <c r="B560" s="339" t="s">
        <v>3347</v>
      </c>
      <c r="C560" s="293" t="s">
        <v>977</v>
      </c>
      <c r="D560" s="339" t="s">
        <v>977</v>
      </c>
      <c r="E560" s="266">
        <v>41</v>
      </c>
      <c r="F560" s="266">
        <v>41</v>
      </c>
      <c r="G560" s="264">
        <v>44</v>
      </c>
      <c r="H560" s="264">
        <v>42</v>
      </c>
      <c r="I560" s="264">
        <v>45</v>
      </c>
      <c r="J560" s="264">
        <v>45</v>
      </c>
      <c r="K560" s="294">
        <v>0.9</v>
      </c>
      <c r="L560" s="267">
        <v>1</v>
      </c>
      <c r="M560" s="267">
        <v>0.954545454545455</v>
      </c>
      <c r="N560" s="267">
        <v>1</v>
      </c>
      <c r="O560" s="332">
        <v>1319</v>
      </c>
      <c r="P560" s="266">
        <v>1293</v>
      </c>
      <c r="Q560" s="266">
        <v>41</v>
      </c>
      <c r="R560" s="264">
        <v>41</v>
      </c>
      <c r="S560" s="264">
        <v>45</v>
      </c>
      <c r="T560" s="267">
        <v>0.980288097043215</v>
      </c>
      <c r="U560" s="267">
        <v>1</v>
      </c>
      <c r="V560" s="268">
        <v>0.931818181818182</v>
      </c>
      <c r="W560" s="268">
        <v>1</v>
      </c>
      <c r="X560" s="295">
        <v>0.0681818181818182</v>
      </c>
      <c r="Y560" s="271">
        <v>321</v>
      </c>
      <c r="Z560" s="333">
        <v>318</v>
      </c>
      <c r="AA560" s="333">
        <v>318</v>
      </c>
      <c r="AB560" s="333">
        <v>307</v>
      </c>
      <c r="AC560" s="334">
        <v>0.990654205607477</v>
      </c>
      <c r="AD560" s="268">
        <v>0.965408805031447</v>
      </c>
      <c r="AE560" s="295">
        <v>0.0252454005760301</v>
      </c>
    </row>
    <row r="561" spans="1:31">
      <c r="A561" s="315" t="s">
        <v>719</v>
      </c>
      <c r="B561" s="339" t="s">
        <v>3347</v>
      </c>
      <c r="C561" s="293" t="s">
        <v>978</v>
      </c>
      <c r="D561" s="339" t="s">
        <v>978</v>
      </c>
      <c r="E561" s="266">
        <v>24</v>
      </c>
      <c r="F561" s="266">
        <v>24</v>
      </c>
      <c r="G561" s="264">
        <v>26</v>
      </c>
      <c r="H561" s="264">
        <v>26</v>
      </c>
      <c r="I561" s="264">
        <v>25</v>
      </c>
      <c r="J561" s="264">
        <v>23</v>
      </c>
      <c r="K561" s="294">
        <v>0.9</v>
      </c>
      <c r="L561" s="267">
        <v>1</v>
      </c>
      <c r="M561" s="267">
        <v>1</v>
      </c>
      <c r="N561" s="267">
        <v>0.92</v>
      </c>
      <c r="O561" s="332">
        <v>770</v>
      </c>
      <c r="P561" s="266">
        <v>713</v>
      </c>
      <c r="Q561" s="266">
        <v>24</v>
      </c>
      <c r="R561" s="264">
        <v>26</v>
      </c>
      <c r="S561" s="264">
        <v>22</v>
      </c>
      <c r="T561" s="267">
        <v>0.925974025974026</v>
      </c>
      <c r="U561" s="267">
        <v>1</v>
      </c>
      <c r="V561" s="268">
        <v>1</v>
      </c>
      <c r="W561" s="268">
        <v>0.88</v>
      </c>
      <c r="X561" s="295">
        <v>0</v>
      </c>
      <c r="Y561" s="271">
        <v>186</v>
      </c>
      <c r="Z561" s="333">
        <v>176</v>
      </c>
      <c r="AA561" s="333">
        <v>185</v>
      </c>
      <c r="AB561" s="333">
        <v>165</v>
      </c>
      <c r="AC561" s="334">
        <v>0.946236559139785</v>
      </c>
      <c r="AD561" s="268">
        <v>0.891891891891892</v>
      </c>
      <c r="AE561" s="295">
        <v>0.0543446672478931</v>
      </c>
    </row>
    <row r="562" spans="1:31">
      <c r="A562" s="315" t="s">
        <v>719</v>
      </c>
      <c r="B562" s="339" t="s">
        <v>3347</v>
      </c>
      <c r="C562" s="293" t="s">
        <v>979</v>
      </c>
      <c r="D562" s="339" t="s">
        <v>980</v>
      </c>
      <c r="E562" s="266">
        <v>44</v>
      </c>
      <c r="F562" s="266">
        <v>42</v>
      </c>
      <c r="G562" s="264">
        <v>42</v>
      </c>
      <c r="H562" s="264">
        <v>39</v>
      </c>
      <c r="I562" s="264">
        <v>34</v>
      </c>
      <c r="J562" s="264">
        <v>32</v>
      </c>
      <c r="K562" s="294">
        <v>0.9</v>
      </c>
      <c r="L562" s="267">
        <v>0.954545454545455</v>
      </c>
      <c r="M562" s="267">
        <v>0.928571428571429</v>
      </c>
      <c r="N562" s="267">
        <v>0.941176470588235</v>
      </c>
      <c r="O562" s="332">
        <v>1189</v>
      </c>
      <c r="P562" s="266">
        <v>1144</v>
      </c>
      <c r="Q562" s="266">
        <v>40</v>
      </c>
      <c r="R562" s="264">
        <v>39</v>
      </c>
      <c r="S562" s="264">
        <v>31</v>
      </c>
      <c r="T562" s="267">
        <v>0.96215306980656</v>
      </c>
      <c r="U562" s="267">
        <v>0.909090909090909</v>
      </c>
      <c r="V562" s="268">
        <v>0.928571428571429</v>
      </c>
      <c r="W562" s="268">
        <v>0.911764705882353</v>
      </c>
      <c r="X562" s="295">
        <v>-0.0194805194805195</v>
      </c>
      <c r="Y562" s="271">
        <v>292</v>
      </c>
      <c r="Z562" s="333">
        <v>276</v>
      </c>
      <c r="AA562" s="333">
        <v>275</v>
      </c>
      <c r="AB562" s="333">
        <v>267</v>
      </c>
      <c r="AC562" s="334">
        <v>0.945205479452055</v>
      </c>
      <c r="AD562" s="268">
        <v>0.970909090909091</v>
      </c>
      <c r="AE562" s="295">
        <v>-0.0257036114570361</v>
      </c>
    </row>
    <row r="563" spans="1:31">
      <c r="A563" s="315" t="s">
        <v>719</v>
      </c>
      <c r="B563" s="339" t="s">
        <v>3347</v>
      </c>
      <c r="C563" s="293" t="s">
        <v>981</v>
      </c>
      <c r="D563" s="339" t="s">
        <v>982</v>
      </c>
      <c r="E563" s="266">
        <v>59</v>
      </c>
      <c r="F563" s="266">
        <v>59</v>
      </c>
      <c r="G563" s="264">
        <v>61</v>
      </c>
      <c r="H563" s="264">
        <v>61</v>
      </c>
      <c r="I563" s="264">
        <v>56</v>
      </c>
      <c r="J563" s="264">
        <v>56</v>
      </c>
      <c r="K563" s="294">
        <v>0.9</v>
      </c>
      <c r="L563" s="267">
        <v>1</v>
      </c>
      <c r="M563" s="267">
        <v>1</v>
      </c>
      <c r="N563" s="267">
        <v>1</v>
      </c>
      <c r="O563" s="332">
        <v>1820</v>
      </c>
      <c r="P563" s="266">
        <v>1786</v>
      </c>
      <c r="Q563" s="266">
        <v>58</v>
      </c>
      <c r="R563" s="264">
        <v>59</v>
      </c>
      <c r="S563" s="264">
        <v>55</v>
      </c>
      <c r="T563" s="267">
        <v>0.981318681318681</v>
      </c>
      <c r="U563" s="267">
        <v>0.983050847457627</v>
      </c>
      <c r="V563" s="268">
        <v>0.967213114754098</v>
      </c>
      <c r="W563" s="268">
        <v>0.982142857142857</v>
      </c>
      <c r="X563" s="295">
        <v>0.0158377327035288</v>
      </c>
      <c r="Y563" s="271">
        <v>441</v>
      </c>
      <c r="Z563" s="333">
        <v>434</v>
      </c>
      <c r="AA563" s="333">
        <v>446</v>
      </c>
      <c r="AB563" s="333">
        <v>433</v>
      </c>
      <c r="AC563" s="334">
        <v>0.984126984126984</v>
      </c>
      <c r="AD563" s="268">
        <v>0.97085201793722</v>
      </c>
      <c r="AE563" s="295">
        <v>0.0132749661897643</v>
      </c>
    </row>
    <row r="564" spans="1:31">
      <c r="A564" s="315" t="s">
        <v>719</v>
      </c>
      <c r="B564" s="339" t="s">
        <v>3347</v>
      </c>
      <c r="C564" s="293" t="s">
        <v>983</v>
      </c>
      <c r="D564" s="339" t="s">
        <v>984</v>
      </c>
      <c r="E564" s="266">
        <v>39</v>
      </c>
      <c r="F564" s="266">
        <v>38</v>
      </c>
      <c r="G564" s="264">
        <v>39</v>
      </c>
      <c r="H564" s="264">
        <v>39</v>
      </c>
      <c r="I564" s="264">
        <v>41</v>
      </c>
      <c r="J564" s="264">
        <v>41</v>
      </c>
      <c r="K564" s="294">
        <v>0.9</v>
      </c>
      <c r="L564" s="267">
        <v>0.974358974358974</v>
      </c>
      <c r="M564" s="267">
        <v>1</v>
      </c>
      <c r="N564" s="267">
        <v>1</v>
      </c>
      <c r="O564" s="332">
        <v>1195</v>
      </c>
      <c r="P564" s="266">
        <v>1146</v>
      </c>
      <c r="Q564" s="266">
        <v>38</v>
      </c>
      <c r="R564" s="264">
        <v>39</v>
      </c>
      <c r="S564" s="264">
        <v>40</v>
      </c>
      <c r="T564" s="267">
        <v>0.958995815899582</v>
      </c>
      <c r="U564" s="267">
        <v>0.974358974358974</v>
      </c>
      <c r="V564" s="268">
        <v>1</v>
      </c>
      <c r="W564" s="268">
        <v>0.975609756097561</v>
      </c>
      <c r="X564" s="295">
        <v>-0.0256410256410257</v>
      </c>
      <c r="Y564" s="271">
        <v>294</v>
      </c>
      <c r="Z564" s="333">
        <v>290</v>
      </c>
      <c r="AA564" s="333">
        <v>297</v>
      </c>
      <c r="AB564" s="333">
        <v>282</v>
      </c>
      <c r="AC564" s="334">
        <v>0.986394557823129</v>
      </c>
      <c r="AD564" s="268">
        <v>0.94949494949495</v>
      </c>
      <c r="AE564" s="295">
        <v>0.0368996083281797</v>
      </c>
    </row>
    <row r="565" spans="1:31">
      <c r="A565" s="315" t="s">
        <v>719</v>
      </c>
      <c r="B565" s="339" t="s">
        <v>3347</v>
      </c>
      <c r="C565" s="293" t="s">
        <v>985</v>
      </c>
      <c r="D565" s="339" t="s">
        <v>986</v>
      </c>
      <c r="E565" s="266">
        <v>56</v>
      </c>
      <c r="F565" s="266">
        <v>55</v>
      </c>
      <c r="G565" s="264">
        <v>51</v>
      </c>
      <c r="H565" s="264">
        <v>51</v>
      </c>
      <c r="I565" s="264">
        <v>53</v>
      </c>
      <c r="J565" s="264">
        <v>53</v>
      </c>
      <c r="K565" s="294">
        <v>0.9</v>
      </c>
      <c r="L565" s="267">
        <v>0.982142857142857</v>
      </c>
      <c r="M565" s="267">
        <v>1</v>
      </c>
      <c r="N565" s="267">
        <v>1</v>
      </c>
      <c r="O565" s="332">
        <v>1694</v>
      </c>
      <c r="P565" s="266">
        <v>1658</v>
      </c>
      <c r="Q565" s="266">
        <v>55</v>
      </c>
      <c r="R565" s="264">
        <v>49</v>
      </c>
      <c r="S565" s="264">
        <v>52</v>
      </c>
      <c r="T565" s="267">
        <v>0.97874852420307</v>
      </c>
      <c r="U565" s="267">
        <v>0.982142857142857</v>
      </c>
      <c r="V565" s="268">
        <v>0.96078431372549</v>
      </c>
      <c r="W565" s="268">
        <v>0.981132075471698</v>
      </c>
      <c r="X565" s="295">
        <v>0.0213585434173669</v>
      </c>
      <c r="Y565" s="271">
        <v>406</v>
      </c>
      <c r="Z565" s="333">
        <v>400</v>
      </c>
      <c r="AA565" s="333">
        <v>411</v>
      </c>
      <c r="AB565" s="333">
        <v>402</v>
      </c>
      <c r="AC565" s="334">
        <v>0.985221674876847</v>
      </c>
      <c r="AD565" s="268">
        <v>0.978102189781022</v>
      </c>
      <c r="AE565" s="295">
        <v>0.00711948509582538</v>
      </c>
    </row>
    <row r="566" spans="1:31">
      <c r="A566" s="315" t="s">
        <v>719</v>
      </c>
      <c r="B566" s="339" t="s">
        <v>3347</v>
      </c>
      <c r="C566" s="293" t="s">
        <v>987</v>
      </c>
      <c r="D566" s="339" t="s">
        <v>988</v>
      </c>
      <c r="E566" s="266">
        <v>75</v>
      </c>
      <c r="F566" s="266">
        <v>74</v>
      </c>
      <c r="G566" s="264">
        <v>70</v>
      </c>
      <c r="H566" s="264">
        <v>70</v>
      </c>
      <c r="I566" s="264">
        <v>71</v>
      </c>
      <c r="J566" s="264">
        <v>68</v>
      </c>
      <c r="K566" s="294">
        <v>0.9</v>
      </c>
      <c r="L566" s="267">
        <v>0.986666666666667</v>
      </c>
      <c r="M566" s="267">
        <v>1</v>
      </c>
      <c r="N566" s="267">
        <v>0.957746478873239</v>
      </c>
      <c r="O566" s="332">
        <v>2162</v>
      </c>
      <c r="P566" s="266">
        <v>2125</v>
      </c>
      <c r="Q566" s="266">
        <v>73</v>
      </c>
      <c r="R566" s="264">
        <v>70</v>
      </c>
      <c r="S566" s="264">
        <v>67</v>
      </c>
      <c r="T566" s="267">
        <v>0.982886216466235</v>
      </c>
      <c r="U566" s="267">
        <v>0.973333333333333</v>
      </c>
      <c r="V566" s="268">
        <v>1</v>
      </c>
      <c r="W566" s="268">
        <v>0.943661971830986</v>
      </c>
      <c r="X566" s="295">
        <v>-0.0266666666666666</v>
      </c>
      <c r="Y566" s="271">
        <v>518</v>
      </c>
      <c r="Z566" s="333">
        <v>510</v>
      </c>
      <c r="AA566" s="333">
        <v>531</v>
      </c>
      <c r="AB566" s="333">
        <v>518</v>
      </c>
      <c r="AC566" s="334">
        <v>0.984555984555985</v>
      </c>
      <c r="AD566" s="268">
        <v>0.975517890772128</v>
      </c>
      <c r="AE566" s="295">
        <v>0.00903809378385656</v>
      </c>
    </row>
    <row r="567" spans="1:31">
      <c r="A567" s="315" t="s">
        <v>719</v>
      </c>
      <c r="B567" s="339" t="s">
        <v>3347</v>
      </c>
      <c r="C567" s="293" t="s">
        <v>989</v>
      </c>
      <c r="D567" s="339" t="s">
        <v>989</v>
      </c>
      <c r="E567" s="266">
        <v>40</v>
      </c>
      <c r="F567" s="266">
        <v>39</v>
      </c>
      <c r="G567" s="264">
        <v>40</v>
      </c>
      <c r="H567" s="264">
        <v>40</v>
      </c>
      <c r="I567" s="264">
        <v>37</v>
      </c>
      <c r="J567" s="264">
        <v>36</v>
      </c>
      <c r="K567" s="294">
        <v>0.9</v>
      </c>
      <c r="L567" s="267">
        <v>0.975</v>
      </c>
      <c r="M567" s="267">
        <v>1</v>
      </c>
      <c r="N567" s="267">
        <v>0.972972972972973</v>
      </c>
      <c r="O567" s="332">
        <v>1188</v>
      </c>
      <c r="P567" s="266">
        <v>1135</v>
      </c>
      <c r="Q567" s="266">
        <v>39</v>
      </c>
      <c r="R567" s="264">
        <v>40</v>
      </c>
      <c r="S567" s="264">
        <v>34</v>
      </c>
      <c r="T567" s="267">
        <v>0.955387205387205</v>
      </c>
      <c r="U567" s="267">
        <v>0.975</v>
      </c>
      <c r="V567" s="268">
        <v>1</v>
      </c>
      <c r="W567" s="268">
        <v>0.918918918918919</v>
      </c>
      <c r="X567" s="295">
        <v>-0.025</v>
      </c>
      <c r="Y567" s="271">
        <v>290</v>
      </c>
      <c r="Z567" s="333">
        <v>282</v>
      </c>
      <c r="AA567" s="333">
        <v>290</v>
      </c>
      <c r="AB567" s="333">
        <v>282</v>
      </c>
      <c r="AC567" s="334">
        <v>0.972413793103448</v>
      </c>
      <c r="AD567" s="268">
        <v>0.972413793103448</v>
      </c>
      <c r="AE567" s="295">
        <v>0</v>
      </c>
    </row>
    <row r="568" spans="1:31">
      <c r="A568" s="315" t="s">
        <v>719</v>
      </c>
      <c r="B568" s="339" t="s">
        <v>3348</v>
      </c>
      <c r="C568" s="293" t="s">
        <v>990</v>
      </c>
      <c r="D568" s="339" t="s">
        <v>991</v>
      </c>
      <c r="E568" s="266">
        <v>71</v>
      </c>
      <c r="F568" s="266">
        <v>70</v>
      </c>
      <c r="G568" s="264">
        <v>65</v>
      </c>
      <c r="H568" s="264">
        <v>62</v>
      </c>
      <c r="I568" s="264">
        <v>63</v>
      </c>
      <c r="J568" s="264">
        <v>61</v>
      </c>
      <c r="K568" s="294">
        <v>0.9</v>
      </c>
      <c r="L568" s="267">
        <v>0.985915492957746</v>
      </c>
      <c r="M568" s="267">
        <v>0.953846153846154</v>
      </c>
      <c r="N568" s="267">
        <v>0.968253968253968</v>
      </c>
      <c r="O568" s="332">
        <v>1976</v>
      </c>
      <c r="P568" s="266">
        <v>1922</v>
      </c>
      <c r="Q568" s="266">
        <v>69</v>
      </c>
      <c r="R568" s="264">
        <v>62</v>
      </c>
      <c r="S568" s="264">
        <v>61</v>
      </c>
      <c r="T568" s="267">
        <v>0.972672064777328</v>
      </c>
      <c r="U568" s="267">
        <v>0.971830985915493</v>
      </c>
      <c r="V568" s="268">
        <v>0.953846153846154</v>
      </c>
      <c r="W568" s="268">
        <v>0.968253968253968</v>
      </c>
      <c r="X568" s="295">
        <v>0.0179848320693391</v>
      </c>
      <c r="Y568" s="271">
        <v>473</v>
      </c>
      <c r="Z568" s="333">
        <v>459</v>
      </c>
      <c r="AA568" s="333">
        <v>473</v>
      </c>
      <c r="AB568" s="333">
        <v>467</v>
      </c>
      <c r="AC568" s="334">
        <v>0.970401691331924</v>
      </c>
      <c r="AD568" s="268">
        <v>0.987315010570824</v>
      </c>
      <c r="AE568" s="295">
        <v>-0.0169133192389006</v>
      </c>
    </row>
    <row r="569" spans="1:31">
      <c r="A569" s="315" t="s">
        <v>719</v>
      </c>
      <c r="B569" s="339" t="s">
        <v>3348</v>
      </c>
      <c r="C569" s="293" t="s">
        <v>992</v>
      </c>
      <c r="D569" s="339" t="s">
        <v>992</v>
      </c>
      <c r="E569" s="266">
        <v>25</v>
      </c>
      <c r="F569" s="266">
        <v>25</v>
      </c>
      <c r="G569" s="264">
        <v>28</v>
      </c>
      <c r="H569" s="264">
        <v>28</v>
      </c>
      <c r="I569" s="264">
        <v>29</v>
      </c>
      <c r="J569" s="264">
        <v>29</v>
      </c>
      <c r="K569" s="294">
        <v>0.9</v>
      </c>
      <c r="L569" s="267">
        <v>1</v>
      </c>
      <c r="M569" s="267">
        <v>1</v>
      </c>
      <c r="N569" s="267">
        <v>1</v>
      </c>
      <c r="O569" s="332">
        <v>823</v>
      </c>
      <c r="P569" s="266">
        <v>816</v>
      </c>
      <c r="Q569" s="266">
        <v>25</v>
      </c>
      <c r="R569" s="264">
        <v>28</v>
      </c>
      <c r="S569" s="264">
        <v>29</v>
      </c>
      <c r="T569" s="267">
        <v>0.991494532199271</v>
      </c>
      <c r="U569" s="267">
        <v>1</v>
      </c>
      <c r="V569" s="268">
        <v>1</v>
      </c>
      <c r="W569" s="268">
        <v>1</v>
      </c>
      <c r="X569" s="295">
        <v>0</v>
      </c>
      <c r="Y569" s="271">
        <v>204</v>
      </c>
      <c r="Z569" s="333">
        <v>203</v>
      </c>
      <c r="AA569" s="333">
        <v>195</v>
      </c>
      <c r="AB569" s="333">
        <v>194</v>
      </c>
      <c r="AC569" s="334">
        <v>0.995098039215686</v>
      </c>
      <c r="AD569" s="268">
        <v>0.994871794871795</v>
      </c>
      <c r="AE569" s="295">
        <v>0.000226244343891402</v>
      </c>
    </row>
    <row r="570" spans="1:31">
      <c r="A570" s="315" t="s">
        <v>719</v>
      </c>
      <c r="B570" s="339" t="s">
        <v>3348</v>
      </c>
      <c r="C570" s="293" t="s">
        <v>993</v>
      </c>
      <c r="D570" s="339" t="s">
        <v>993</v>
      </c>
      <c r="E570" s="266">
        <v>28</v>
      </c>
      <c r="F570" s="266">
        <v>25</v>
      </c>
      <c r="G570" s="264">
        <v>38</v>
      </c>
      <c r="H570" s="264">
        <v>35</v>
      </c>
      <c r="I570" s="264">
        <v>40</v>
      </c>
      <c r="J570" s="264">
        <v>37</v>
      </c>
      <c r="K570" s="294">
        <v>0.9</v>
      </c>
      <c r="L570" s="267">
        <v>0.892857142857143</v>
      </c>
      <c r="M570" s="267">
        <v>0.921052631578947</v>
      </c>
      <c r="N570" s="267">
        <v>0.925</v>
      </c>
      <c r="O570" s="332">
        <v>1055</v>
      </c>
      <c r="P570" s="266">
        <v>911</v>
      </c>
      <c r="Q570" s="266">
        <v>23</v>
      </c>
      <c r="R570" s="264">
        <v>32</v>
      </c>
      <c r="S570" s="264">
        <v>33</v>
      </c>
      <c r="T570" s="267">
        <v>0.863507109004739</v>
      </c>
      <c r="U570" s="267">
        <v>0.821428571428571</v>
      </c>
      <c r="V570" s="268">
        <v>0.842105263157895</v>
      </c>
      <c r="W570" s="268">
        <v>0.825</v>
      </c>
      <c r="X570" s="295">
        <v>-0.0206766917293233</v>
      </c>
      <c r="Y570" s="271">
        <v>268</v>
      </c>
      <c r="Z570" s="333">
        <v>222</v>
      </c>
      <c r="AA570" s="333">
        <v>261</v>
      </c>
      <c r="AB570" s="333">
        <v>223</v>
      </c>
      <c r="AC570" s="334">
        <v>0.828358208955224</v>
      </c>
      <c r="AD570" s="268">
        <v>0.854406130268199</v>
      </c>
      <c r="AE570" s="295">
        <v>-0.0260479213129754</v>
      </c>
    </row>
    <row r="571" spans="1:31">
      <c r="A571" s="315" t="s">
        <v>719</v>
      </c>
      <c r="B571" s="339" t="s">
        <v>3348</v>
      </c>
      <c r="C571" s="293" t="s">
        <v>994</v>
      </c>
      <c r="D571" s="339" t="s">
        <v>995</v>
      </c>
      <c r="E571" s="266">
        <v>65</v>
      </c>
      <c r="F571" s="266">
        <v>61</v>
      </c>
      <c r="G571" s="264">
        <v>65</v>
      </c>
      <c r="H571" s="264">
        <v>61</v>
      </c>
      <c r="I571" s="264">
        <v>63</v>
      </c>
      <c r="J571" s="264">
        <v>59</v>
      </c>
      <c r="K571" s="294">
        <v>0.9</v>
      </c>
      <c r="L571" s="267">
        <v>0.938461538461538</v>
      </c>
      <c r="M571" s="267">
        <v>0.938461538461538</v>
      </c>
      <c r="N571" s="267">
        <v>0.936507936507937</v>
      </c>
      <c r="O571" s="332">
        <v>1879</v>
      </c>
      <c r="P571" s="266">
        <v>1779</v>
      </c>
      <c r="Q571" s="266">
        <v>59</v>
      </c>
      <c r="R571" s="264">
        <v>61</v>
      </c>
      <c r="S571" s="264">
        <v>59</v>
      </c>
      <c r="T571" s="267">
        <v>0.946780202235232</v>
      </c>
      <c r="U571" s="267">
        <v>0.907692307692308</v>
      </c>
      <c r="V571" s="268">
        <v>0.938461538461538</v>
      </c>
      <c r="W571" s="268">
        <v>0.936507936507937</v>
      </c>
      <c r="X571" s="295">
        <v>-0.0307692307692308</v>
      </c>
      <c r="Y571" s="271">
        <v>452</v>
      </c>
      <c r="Z571" s="333">
        <v>427</v>
      </c>
      <c r="AA571" s="333">
        <v>449</v>
      </c>
      <c r="AB571" s="333">
        <v>422</v>
      </c>
      <c r="AC571" s="334">
        <v>0.944690265486726</v>
      </c>
      <c r="AD571" s="268">
        <v>0.939866369710468</v>
      </c>
      <c r="AE571" s="295">
        <v>0.00482389577625797</v>
      </c>
    </row>
    <row r="572" spans="1:31">
      <c r="A572" s="315" t="s">
        <v>719</v>
      </c>
      <c r="B572" s="339" t="s">
        <v>3348</v>
      </c>
      <c r="C572" s="293" t="s">
        <v>996</v>
      </c>
      <c r="D572" s="339" t="s">
        <v>996</v>
      </c>
      <c r="E572" s="266">
        <v>31</v>
      </c>
      <c r="F572" s="266">
        <v>30</v>
      </c>
      <c r="G572" s="264">
        <v>31</v>
      </c>
      <c r="H572" s="264">
        <v>31</v>
      </c>
      <c r="I572" s="264">
        <v>33</v>
      </c>
      <c r="J572" s="264">
        <v>33</v>
      </c>
      <c r="K572" s="294">
        <v>0.9</v>
      </c>
      <c r="L572" s="267">
        <v>0.967741935483871</v>
      </c>
      <c r="M572" s="267">
        <v>1</v>
      </c>
      <c r="N572" s="267">
        <v>1</v>
      </c>
      <c r="O572" s="332">
        <v>928</v>
      </c>
      <c r="P572" s="266">
        <v>885</v>
      </c>
      <c r="Q572" s="266">
        <v>29</v>
      </c>
      <c r="R572" s="264">
        <v>31</v>
      </c>
      <c r="S572" s="264">
        <v>33</v>
      </c>
      <c r="T572" s="267">
        <v>0.953663793103448</v>
      </c>
      <c r="U572" s="267">
        <v>0.935483870967742</v>
      </c>
      <c r="V572" s="268">
        <v>1</v>
      </c>
      <c r="W572" s="268">
        <v>1</v>
      </c>
      <c r="X572" s="295">
        <v>-0.0645161290322581</v>
      </c>
      <c r="Y572" s="271">
        <v>235</v>
      </c>
      <c r="Z572" s="333">
        <v>229</v>
      </c>
      <c r="AA572" s="333">
        <v>227</v>
      </c>
      <c r="AB572" s="333">
        <v>220</v>
      </c>
      <c r="AC572" s="334">
        <v>0.974468085106383</v>
      </c>
      <c r="AD572" s="268">
        <v>0.969162995594714</v>
      </c>
      <c r="AE572" s="295">
        <v>0.0053050895116693</v>
      </c>
    </row>
    <row r="573" spans="1:31">
      <c r="A573" s="315" t="s">
        <v>719</v>
      </c>
      <c r="B573" s="339" t="s">
        <v>3348</v>
      </c>
      <c r="C573" s="293" t="s">
        <v>997</v>
      </c>
      <c r="D573" s="339" t="s">
        <v>997</v>
      </c>
      <c r="E573" s="266">
        <v>49</v>
      </c>
      <c r="F573" s="266">
        <v>44</v>
      </c>
      <c r="G573" s="264">
        <v>61</v>
      </c>
      <c r="H573" s="264">
        <v>56</v>
      </c>
      <c r="I573" s="264">
        <v>58</v>
      </c>
      <c r="J573" s="264">
        <v>54</v>
      </c>
      <c r="K573" s="294">
        <v>0.9</v>
      </c>
      <c r="L573" s="267">
        <v>0.897959183673469</v>
      </c>
      <c r="M573" s="267">
        <v>0.918032786885246</v>
      </c>
      <c r="N573" s="267">
        <v>0.931034482758621</v>
      </c>
      <c r="O573" s="332">
        <v>1866</v>
      </c>
      <c r="P573" s="266">
        <v>1789</v>
      </c>
      <c r="Q573" s="266">
        <v>44</v>
      </c>
      <c r="R573" s="264">
        <v>56</v>
      </c>
      <c r="S573" s="264">
        <v>54</v>
      </c>
      <c r="T573" s="267">
        <v>0.958735262593783</v>
      </c>
      <c r="U573" s="267">
        <v>0.897959183673469</v>
      </c>
      <c r="V573" s="268">
        <v>0.918032786885246</v>
      </c>
      <c r="W573" s="268">
        <v>0.931034482758621</v>
      </c>
      <c r="X573" s="295">
        <v>-0.0200736032117765</v>
      </c>
      <c r="Y573" s="271">
        <v>432</v>
      </c>
      <c r="Z573" s="333">
        <v>405</v>
      </c>
      <c r="AA573" s="333">
        <v>447</v>
      </c>
      <c r="AB573" s="333">
        <v>424</v>
      </c>
      <c r="AC573" s="334">
        <v>0.9375</v>
      </c>
      <c r="AD573" s="268">
        <v>0.948545861297539</v>
      </c>
      <c r="AE573" s="295">
        <v>-0.0110458612975392</v>
      </c>
    </row>
    <row r="574" spans="1:31">
      <c r="A574" s="315" t="s">
        <v>719</v>
      </c>
      <c r="B574" s="339" t="s">
        <v>3348</v>
      </c>
      <c r="C574" s="293" t="s">
        <v>998</v>
      </c>
      <c r="D574" s="339" t="s">
        <v>998</v>
      </c>
      <c r="E574" s="266">
        <v>31</v>
      </c>
      <c r="F574" s="266">
        <v>31</v>
      </c>
      <c r="G574" s="264">
        <v>35</v>
      </c>
      <c r="H574" s="264">
        <v>35</v>
      </c>
      <c r="I574" s="264">
        <v>36</v>
      </c>
      <c r="J574" s="264">
        <v>36</v>
      </c>
      <c r="K574" s="294">
        <v>0.9</v>
      </c>
      <c r="L574" s="267">
        <v>1</v>
      </c>
      <c r="M574" s="267">
        <v>1</v>
      </c>
      <c r="N574" s="267">
        <v>1</v>
      </c>
      <c r="O574" s="332">
        <v>1067</v>
      </c>
      <c r="P574" s="266">
        <v>1058</v>
      </c>
      <c r="Q574" s="266">
        <v>31</v>
      </c>
      <c r="R574" s="264">
        <v>34</v>
      </c>
      <c r="S574" s="264">
        <v>35</v>
      </c>
      <c r="T574" s="267">
        <v>0.991565135895033</v>
      </c>
      <c r="U574" s="267">
        <v>1</v>
      </c>
      <c r="V574" s="268">
        <v>0.971428571428571</v>
      </c>
      <c r="W574" s="268">
        <v>0.972222222222222</v>
      </c>
      <c r="X574" s="295">
        <v>0.0285714285714286</v>
      </c>
      <c r="Y574" s="271">
        <v>256</v>
      </c>
      <c r="Z574" s="333">
        <v>254</v>
      </c>
      <c r="AA574" s="333">
        <v>259</v>
      </c>
      <c r="AB574" s="333">
        <v>256</v>
      </c>
      <c r="AC574" s="334">
        <v>0.9921875</v>
      </c>
      <c r="AD574" s="268">
        <v>0.988416988416988</v>
      </c>
      <c r="AE574" s="295">
        <v>0.00377051158301156</v>
      </c>
    </row>
    <row r="575" spans="1:31">
      <c r="A575" s="315" t="s">
        <v>719</v>
      </c>
      <c r="B575" s="339" t="s">
        <v>3348</v>
      </c>
      <c r="C575" s="293" t="s">
        <v>999</v>
      </c>
      <c r="D575" s="339" t="s">
        <v>1000</v>
      </c>
      <c r="E575" s="266">
        <v>34</v>
      </c>
      <c r="F575" s="266">
        <v>34</v>
      </c>
      <c r="G575" s="264">
        <v>37</v>
      </c>
      <c r="H575" s="264">
        <v>36</v>
      </c>
      <c r="I575" s="264">
        <v>32</v>
      </c>
      <c r="J575" s="264">
        <v>32</v>
      </c>
      <c r="K575" s="294">
        <v>0.9</v>
      </c>
      <c r="L575" s="267">
        <v>1</v>
      </c>
      <c r="M575" s="267">
        <v>0.972972972972973</v>
      </c>
      <c r="N575" s="267">
        <v>1</v>
      </c>
      <c r="O575" s="332">
        <v>998</v>
      </c>
      <c r="P575" s="266">
        <v>973</v>
      </c>
      <c r="Q575" s="266">
        <v>33</v>
      </c>
      <c r="R575" s="264">
        <v>36</v>
      </c>
      <c r="S575" s="264">
        <v>29</v>
      </c>
      <c r="T575" s="267">
        <v>0.974949899799599</v>
      </c>
      <c r="U575" s="267">
        <v>0.970588235294118</v>
      </c>
      <c r="V575" s="268">
        <v>0.972972972972973</v>
      </c>
      <c r="W575" s="268">
        <v>0.90625</v>
      </c>
      <c r="X575" s="295">
        <v>-0.00238473767885539</v>
      </c>
      <c r="Y575" s="271">
        <v>244</v>
      </c>
      <c r="Z575" s="333">
        <v>237</v>
      </c>
      <c r="AA575" s="333">
        <v>240</v>
      </c>
      <c r="AB575" s="333">
        <v>235</v>
      </c>
      <c r="AC575" s="334">
        <v>0.971311475409836</v>
      </c>
      <c r="AD575" s="268">
        <v>0.979166666666667</v>
      </c>
      <c r="AE575" s="295">
        <v>-0.00785519125683054</v>
      </c>
    </row>
    <row r="576" spans="1:31">
      <c r="A576" s="315" t="s">
        <v>719</v>
      </c>
      <c r="B576" s="339" t="s">
        <v>3348</v>
      </c>
      <c r="C576" s="293" t="s">
        <v>1001</v>
      </c>
      <c r="D576" s="339" t="s">
        <v>1001</v>
      </c>
      <c r="E576" s="266">
        <v>44</v>
      </c>
      <c r="F576" s="266">
        <v>43</v>
      </c>
      <c r="G576" s="264">
        <v>50</v>
      </c>
      <c r="H576" s="264">
        <v>49</v>
      </c>
      <c r="I576" s="264">
        <v>50</v>
      </c>
      <c r="J576" s="264">
        <v>48</v>
      </c>
      <c r="K576" s="294">
        <v>0.9</v>
      </c>
      <c r="L576" s="267">
        <v>0.977272727272727</v>
      </c>
      <c r="M576" s="267">
        <v>0.98</v>
      </c>
      <c r="N576" s="267">
        <v>0.96</v>
      </c>
      <c r="O576" s="332">
        <v>1370</v>
      </c>
      <c r="P576" s="266">
        <v>1279</v>
      </c>
      <c r="Q576" s="266">
        <v>41</v>
      </c>
      <c r="R576" s="264">
        <v>48</v>
      </c>
      <c r="S576" s="264">
        <v>47</v>
      </c>
      <c r="T576" s="267">
        <v>0.933576642335766</v>
      </c>
      <c r="U576" s="267">
        <v>0.931818181818182</v>
      </c>
      <c r="V576" s="268">
        <v>0.96</v>
      </c>
      <c r="W576" s="268">
        <v>0.94</v>
      </c>
      <c r="X576" s="295">
        <v>-0.0281818181818182</v>
      </c>
      <c r="Y576" s="271">
        <v>338</v>
      </c>
      <c r="Z576" s="333">
        <v>320</v>
      </c>
      <c r="AA576" s="333">
        <v>331</v>
      </c>
      <c r="AB576" s="333">
        <v>315</v>
      </c>
      <c r="AC576" s="334">
        <v>0.946745562130177</v>
      </c>
      <c r="AD576" s="268">
        <v>0.95166163141994</v>
      </c>
      <c r="AE576" s="295">
        <v>-0.00491606928976207</v>
      </c>
    </row>
    <row r="577" spans="1:31">
      <c r="A577" s="315" t="s">
        <v>719</v>
      </c>
      <c r="B577" s="339" t="s">
        <v>3348</v>
      </c>
      <c r="C577" s="293" t="s">
        <v>1002</v>
      </c>
      <c r="D577" s="339" t="s">
        <v>1002</v>
      </c>
      <c r="E577" s="266">
        <v>27</v>
      </c>
      <c r="F577" s="266">
        <v>25</v>
      </c>
      <c r="G577" s="264">
        <v>30</v>
      </c>
      <c r="H577" s="264">
        <v>30</v>
      </c>
      <c r="I577" s="264">
        <v>26</v>
      </c>
      <c r="J577" s="264">
        <v>25</v>
      </c>
      <c r="K577" s="294">
        <v>0.9</v>
      </c>
      <c r="L577" s="267">
        <v>0.925925925925926</v>
      </c>
      <c r="M577" s="267">
        <v>1</v>
      </c>
      <c r="N577" s="267">
        <v>0.961538461538462</v>
      </c>
      <c r="O577" s="332">
        <v>868</v>
      </c>
      <c r="P577" s="266">
        <v>786</v>
      </c>
      <c r="Q577" s="266">
        <v>25</v>
      </c>
      <c r="R577" s="264">
        <v>27</v>
      </c>
      <c r="S577" s="264">
        <v>25</v>
      </c>
      <c r="T577" s="267">
        <v>0.905529953917051</v>
      </c>
      <c r="U577" s="267">
        <v>0.925925925925926</v>
      </c>
      <c r="V577" s="268">
        <v>0.9</v>
      </c>
      <c r="W577" s="268">
        <v>0.961538461538462</v>
      </c>
      <c r="X577" s="295">
        <v>0.0259259259259259</v>
      </c>
      <c r="Y577" s="271">
        <v>207</v>
      </c>
      <c r="Z577" s="333">
        <v>189</v>
      </c>
      <c r="AA577" s="333">
        <v>220</v>
      </c>
      <c r="AB577" s="333">
        <v>195</v>
      </c>
      <c r="AC577" s="334">
        <v>0.91304347826087</v>
      </c>
      <c r="AD577" s="268">
        <v>0.886363636363636</v>
      </c>
      <c r="AE577" s="295">
        <v>0.0266798418972332</v>
      </c>
    </row>
    <row r="578" spans="1:31">
      <c r="A578" s="315" t="s">
        <v>719</v>
      </c>
      <c r="B578" s="339" t="s">
        <v>3348</v>
      </c>
      <c r="C578" s="293" t="s">
        <v>1003</v>
      </c>
      <c r="D578" s="339" t="s">
        <v>1004</v>
      </c>
      <c r="E578" s="266">
        <v>56</v>
      </c>
      <c r="F578" s="266">
        <v>53</v>
      </c>
      <c r="G578" s="264">
        <v>57</v>
      </c>
      <c r="H578" s="264">
        <v>52</v>
      </c>
      <c r="I578" s="264">
        <v>52</v>
      </c>
      <c r="J578" s="264">
        <v>49</v>
      </c>
      <c r="K578" s="294">
        <v>0.9</v>
      </c>
      <c r="L578" s="267">
        <v>0.946428571428571</v>
      </c>
      <c r="M578" s="267">
        <v>0.912280701754386</v>
      </c>
      <c r="N578" s="267">
        <v>0.942307692307692</v>
      </c>
      <c r="O578" s="332">
        <v>1614</v>
      </c>
      <c r="P578" s="266">
        <v>1534</v>
      </c>
      <c r="Q578" s="266">
        <v>53</v>
      </c>
      <c r="R578" s="264">
        <v>52</v>
      </c>
      <c r="S578" s="264">
        <v>48</v>
      </c>
      <c r="T578" s="267">
        <v>0.950433705080545</v>
      </c>
      <c r="U578" s="267">
        <v>0.946428571428571</v>
      </c>
      <c r="V578" s="268">
        <v>0.912280701754386</v>
      </c>
      <c r="W578" s="268">
        <v>0.923076923076923</v>
      </c>
      <c r="X578" s="295">
        <v>0.0341478696741855</v>
      </c>
      <c r="Y578" s="271">
        <v>396</v>
      </c>
      <c r="Z578" s="333">
        <v>382</v>
      </c>
      <c r="AA578" s="333">
        <v>385</v>
      </c>
      <c r="AB578" s="333">
        <v>359</v>
      </c>
      <c r="AC578" s="334">
        <v>0.964646464646465</v>
      </c>
      <c r="AD578" s="268">
        <v>0.932467532467532</v>
      </c>
      <c r="AE578" s="295">
        <v>0.0321789321789322</v>
      </c>
    </row>
    <row r="579" spans="1:31">
      <c r="A579" s="315" t="s">
        <v>719</v>
      </c>
      <c r="B579" s="339" t="s">
        <v>3348</v>
      </c>
      <c r="C579" s="293" t="s">
        <v>1005</v>
      </c>
      <c r="D579" s="339" t="s">
        <v>1005</v>
      </c>
      <c r="E579" s="266">
        <v>23</v>
      </c>
      <c r="F579" s="266">
        <v>19</v>
      </c>
      <c r="G579" s="264">
        <v>24</v>
      </c>
      <c r="H579" s="264">
        <v>22</v>
      </c>
      <c r="I579" s="264">
        <v>23</v>
      </c>
      <c r="J579" s="264">
        <v>21</v>
      </c>
      <c r="K579" s="294">
        <v>0.9</v>
      </c>
      <c r="L579" s="267">
        <v>0.826086956521739</v>
      </c>
      <c r="M579" s="267">
        <v>0.916666666666667</v>
      </c>
      <c r="N579" s="267">
        <v>0.91304347826087</v>
      </c>
      <c r="O579" s="332">
        <v>683</v>
      </c>
      <c r="P579" s="266">
        <v>626</v>
      </c>
      <c r="Q579" s="266">
        <v>19</v>
      </c>
      <c r="R579" s="264">
        <v>21</v>
      </c>
      <c r="S579" s="264">
        <v>20</v>
      </c>
      <c r="T579" s="267">
        <v>0.916544655929722</v>
      </c>
      <c r="U579" s="267">
        <v>0.826086956521739</v>
      </c>
      <c r="V579" s="268">
        <v>0.875</v>
      </c>
      <c r="W579" s="268">
        <v>0.869565217391304</v>
      </c>
      <c r="X579" s="295">
        <v>-0.0489130434782609</v>
      </c>
      <c r="Y579" s="271">
        <v>163</v>
      </c>
      <c r="Z579" s="333">
        <v>147</v>
      </c>
      <c r="AA579" s="333">
        <v>170</v>
      </c>
      <c r="AB579" s="333">
        <v>155</v>
      </c>
      <c r="AC579" s="334">
        <v>0.901840490797546</v>
      </c>
      <c r="AD579" s="268">
        <v>0.911764705882353</v>
      </c>
      <c r="AE579" s="295">
        <v>-0.0099242150848069</v>
      </c>
    </row>
    <row r="580" spans="1:31">
      <c r="A580" s="315" t="s">
        <v>719</v>
      </c>
      <c r="B580" s="339" t="s">
        <v>3348</v>
      </c>
      <c r="C580" s="293" t="s">
        <v>1006</v>
      </c>
      <c r="D580" s="339" t="s">
        <v>1006</v>
      </c>
      <c r="E580" s="266">
        <v>33</v>
      </c>
      <c r="F580" s="266">
        <v>33</v>
      </c>
      <c r="G580" s="264">
        <v>39</v>
      </c>
      <c r="H580" s="264">
        <v>39</v>
      </c>
      <c r="I580" s="264">
        <v>36</v>
      </c>
      <c r="J580" s="264">
        <v>34</v>
      </c>
      <c r="K580" s="294">
        <v>0.9</v>
      </c>
      <c r="L580" s="267">
        <v>1</v>
      </c>
      <c r="M580" s="267">
        <v>1</v>
      </c>
      <c r="N580" s="267">
        <v>0.944444444444444</v>
      </c>
      <c r="O580" s="332">
        <v>1128</v>
      </c>
      <c r="P580" s="266">
        <v>1087</v>
      </c>
      <c r="Q580" s="266">
        <v>31</v>
      </c>
      <c r="R580" s="264">
        <v>39</v>
      </c>
      <c r="S580" s="264">
        <v>34</v>
      </c>
      <c r="T580" s="267">
        <v>0.963652482269504</v>
      </c>
      <c r="U580" s="267">
        <v>0.939393939393939</v>
      </c>
      <c r="V580" s="268">
        <v>1</v>
      </c>
      <c r="W580" s="268">
        <v>0.944444444444444</v>
      </c>
      <c r="X580" s="295">
        <v>-0.0606060606060606</v>
      </c>
      <c r="Y580" s="271">
        <v>266</v>
      </c>
      <c r="Z580" s="333">
        <v>261</v>
      </c>
      <c r="AA580" s="333">
        <v>273</v>
      </c>
      <c r="AB580" s="333">
        <v>262</v>
      </c>
      <c r="AC580" s="334">
        <v>0.981203007518797</v>
      </c>
      <c r="AD580" s="268">
        <v>0.95970695970696</v>
      </c>
      <c r="AE580" s="295">
        <v>0.0214960478118372</v>
      </c>
    </row>
    <row r="581" spans="1:31">
      <c r="A581" s="315" t="s">
        <v>719</v>
      </c>
      <c r="B581" s="339" t="s">
        <v>3348</v>
      </c>
      <c r="C581" s="293" t="s">
        <v>1007</v>
      </c>
      <c r="D581" s="339" t="s">
        <v>1008</v>
      </c>
      <c r="E581" s="266">
        <v>49</v>
      </c>
      <c r="F581" s="266">
        <v>43</v>
      </c>
      <c r="G581" s="264">
        <v>47</v>
      </c>
      <c r="H581" s="264">
        <v>42</v>
      </c>
      <c r="I581" s="264">
        <v>48</v>
      </c>
      <c r="J581" s="264">
        <v>41</v>
      </c>
      <c r="K581" s="294">
        <v>0.9</v>
      </c>
      <c r="L581" s="267">
        <v>0.877551020408163</v>
      </c>
      <c r="M581" s="267">
        <v>0.893617021276596</v>
      </c>
      <c r="N581" s="267">
        <v>0.854166666666667</v>
      </c>
      <c r="O581" s="332">
        <v>1401</v>
      </c>
      <c r="P581" s="266">
        <v>1261</v>
      </c>
      <c r="Q581" s="266">
        <v>42</v>
      </c>
      <c r="R581" s="264">
        <v>40</v>
      </c>
      <c r="S581" s="264">
        <v>39</v>
      </c>
      <c r="T581" s="267">
        <v>0.900071377587437</v>
      </c>
      <c r="U581" s="267">
        <v>0.857142857142857</v>
      </c>
      <c r="V581" s="268">
        <v>0.851063829787234</v>
      </c>
      <c r="W581" s="268">
        <v>0.8125</v>
      </c>
      <c r="X581" s="295">
        <v>0.00607902735562305</v>
      </c>
      <c r="Y581" s="271">
        <v>336</v>
      </c>
      <c r="Z581" s="333">
        <v>286</v>
      </c>
      <c r="AA581" s="333">
        <v>316</v>
      </c>
      <c r="AB581" s="333">
        <v>284</v>
      </c>
      <c r="AC581" s="334">
        <v>0.851190476190476</v>
      </c>
      <c r="AD581" s="268">
        <v>0.89873417721519</v>
      </c>
      <c r="AE581" s="295">
        <v>-0.0475437010247137</v>
      </c>
    </row>
    <row r="582" spans="1:31">
      <c r="A582" s="315" t="s">
        <v>719</v>
      </c>
      <c r="B582" s="339" t="s">
        <v>3348</v>
      </c>
      <c r="C582" s="293" t="s">
        <v>1009</v>
      </c>
      <c r="D582" s="339" t="s">
        <v>1010</v>
      </c>
      <c r="E582" s="266">
        <v>58</v>
      </c>
      <c r="F582" s="266">
        <v>57</v>
      </c>
      <c r="G582" s="264">
        <v>56</v>
      </c>
      <c r="H582" s="264">
        <v>55</v>
      </c>
      <c r="I582" s="264">
        <v>56</v>
      </c>
      <c r="J582" s="264">
        <v>54</v>
      </c>
      <c r="K582" s="294">
        <v>0.9</v>
      </c>
      <c r="L582" s="267">
        <v>0.982758620689655</v>
      </c>
      <c r="M582" s="267">
        <v>0.982142857142857</v>
      </c>
      <c r="N582" s="267">
        <v>0.964285714285714</v>
      </c>
      <c r="O582" s="332">
        <v>1662</v>
      </c>
      <c r="P582" s="266">
        <v>1628</v>
      </c>
      <c r="Q582" s="266">
        <v>57</v>
      </c>
      <c r="R582" s="264">
        <v>55</v>
      </c>
      <c r="S582" s="264">
        <v>53</v>
      </c>
      <c r="T582" s="267">
        <v>0.979542719614922</v>
      </c>
      <c r="U582" s="267">
        <v>0.982758620689655</v>
      </c>
      <c r="V582" s="268">
        <v>0.982142857142857</v>
      </c>
      <c r="W582" s="268">
        <v>0.946428571428571</v>
      </c>
      <c r="X582" s="295">
        <v>0.000615763546798043</v>
      </c>
      <c r="Y582" s="271">
        <v>403</v>
      </c>
      <c r="Z582" s="333">
        <v>391</v>
      </c>
      <c r="AA582" s="333">
        <v>403</v>
      </c>
      <c r="AB582" s="333">
        <v>395</v>
      </c>
      <c r="AC582" s="334">
        <v>0.970223325062035</v>
      </c>
      <c r="AD582" s="268">
        <v>0.98014888337469</v>
      </c>
      <c r="AE582" s="295">
        <v>-0.00992555831265507</v>
      </c>
    </row>
    <row r="583" spans="1:31">
      <c r="A583" s="315" t="s">
        <v>719</v>
      </c>
      <c r="B583" s="339" t="s">
        <v>3348</v>
      </c>
      <c r="C583" s="293" t="s">
        <v>1011</v>
      </c>
      <c r="D583" s="339" t="s">
        <v>1012</v>
      </c>
      <c r="E583" s="266">
        <v>59</v>
      </c>
      <c r="F583" s="266">
        <v>59</v>
      </c>
      <c r="G583" s="264">
        <v>68</v>
      </c>
      <c r="H583" s="264">
        <v>67</v>
      </c>
      <c r="I583" s="264">
        <v>62</v>
      </c>
      <c r="J583" s="264">
        <v>61</v>
      </c>
      <c r="K583" s="294">
        <v>0.9</v>
      </c>
      <c r="L583" s="267">
        <v>1</v>
      </c>
      <c r="M583" s="267">
        <v>0.985294117647059</v>
      </c>
      <c r="N583" s="267">
        <v>0.983870967741935</v>
      </c>
      <c r="O583" s="332">
        <v>1887</v>
      </c>
      <c r="P583" s="266">
        <v>1849</v>
      </c>
      <c r="Q583" s="266">
        <v>59</v>
      </c>
      <c r="R583" s="264">
        <v>67</v>
      </c>
      <c r="S583" s="264">
        <v>61</v>
      </c>
      <c r="T583" s="267">
        <v>0.979862215156333</v>
      </c>
      <c r="U583" s="267">
        <v>1</v>
      </c>
      <c r="V583" s="268">
        <v>0.985294117647059</v>
      </c>
      <c r="W583" s="268">
        <v>0.983870967741935</v>
      </c>
      <c r="X583" s="295">
        <v>0.0147058823529411</v>
      </c>
      <c r="Y583" s="271">
        <v>466</v>
      </c>
      <c r="Z583" s="333">
        <v>459</v>
      </c>
      <c r="AA583" s="333">
        <v>437</v>
      </c>
      <c r="AB583" s="333">
        <v>430</v>
      </c>
      <c r="AC583" s="334">
        <v>0.984978540772532</v>
      </c>
      <c r="AD583" s="268">
        <v>0.983981693363844</v>
      </c>
      <c r="AE583" s="295">
        <v>0.000996847408687773</v>
      </c>
    </row>
    <row r="584" spans="1:31">
      <c r="A584" s="315" t="s">
        <v>719</v>
      </c>
      <c r="B584" s="339" t="s">
        <v>3348</v>
      </c>
      <c r="C584" s="293" t="s">
        <v>1013</v>
      </c>
      <c r="D584" s="339" t="s">
        <v>1014</v>
      </c>
      <c r="E584" s="266">
        <v>37</v>
      </c>
      <c r="F584" s="266">
        <v>35</v>
      </c>
      <c r="G584" s="264">
        <v>38</v>
      </c>
      <c r="H584" s="264">
        <v>38</v>
      </c>
      <c r="I584" s="264">
        <v>38</v>
      </c>
      <c r="J584" s="264">
        <v>36</v>
      </c>
      <c r="K584" s="294">
        <v>0.9</v>
      </c>
      <c r="L584" s="267">
        <v>0.945945945945946</v>
      </c>
      <c r="M584" s="267">
        <v>1</v>
      </c>
      <c r="N584" s="267">
        <v>0.947368421052632</v>
      </c>
      <c r="O584" s="332">
        <v>1129</v>
      </c>
      <c r="P584" s="266">
        <v>1091</v>
      </c>
      <c r="Q584" s="266">
        <v>35</v>
      </c>
      <c r="R584" s="264">
        <v>38</v>
      </c>
      <c r="S584" s="264">
        <v>36</v>
      </c>
      <c r="T584" s="267">
        <v>0.966341895482728</v>
      </c>
      <c r="U584" s="267">
        <v>0.945945945945946</v>
      </c>
      <c r="V584" s="268">
        <v>1</v>
      </c>
      <c r="W584" s="268">
        <v>0.947368421052632</v>
      </c>
      <c r="X584" s="295">
        <v>-0.0540540540540541</v>
      </c>
      <c r="Y584" s="271">
        <v>274</v>
      </c>
      <c r="Z584" s="333">
        <v>265</v>
      </c>
      <c r="AA584" s="333">
        <v>264</v>
      </c>
      <c r="AB584" s="333">
        <v>252</v>
      </c>
      <c r="AC584" s="334">
        <v>0.967153284671533</v>
      </c>
      <c r="AD584" s="268">
        <v>0.954545454545455</v>
      </c>
      <c r="AE584" s="295">
        <v>0.0126078301260782</v>
      </c>
    </row>
    <row r="585" spans="1:31">
      <c r="A585" s="315" t="s">
        <v>719</v>
      </c>
      <c r="B585" s="339" t="s">
        <v>3348</v>
      </c>
      <c r="C585" s="293" t="s">
        <v>1015</v>
      </c>
      <c r="D585" s="339" t="s">
        <v>1015</v>
      </c>
      <c r="E585" s="266">
        <v>44</v>
      </c>
      <c r="F585" s="266">
        <v>42</v>
      </c>
      <c r="G585" s="264">
        <v>50</v>
      </c>
      <c r="H585" s="264">
        <v>48</v>
      </c>
      <c r="I585" s="264">
        <v>49</v>
      </c>
      <c r="J585" s="264">
        <v>48</v>
      </c>
      <c r="K585" s="294">
        <v>0.9</v>
      </c>
      <c r="L585" s="267">
        <v>0.954545454545455</v>
      </c>
      <c r="M585" s="267">
        <v>0.96</v>
      </c>
      <c r="N585" s="267">
        <v>0.979591836734694</v>
      </c>
      <c r="O585" s="332">
        <v>1417</v>
      </c>
      <c r="P585" s="266">
        <v>1327</v>
      </c>
      <c r="Q585" s="266">
        <v>41</v>
      </c>
      <c r="R585" s="264">
        <v>47</v>
      </c>
      <c r="S585" s="264">
        <v>47</v>
      </c>
      <c r="T585" s="267">
        <v>0.936485532815808</v>
      </c>
      <c r="U585" s="267">
        <v>0.931818181818182</v>
      </c>
      <c r="V585" s="268">
        <v>0.94</v>
      </c>
      <c r="W585" s="268">
        <v>0.959183673469388</v>
      </c>
      <c r="X585" s="295">
        <v>-0.00818181818181818</v>
      </c>
      <c r="Y585" s="271">
        <v>344</v>
      </c>
      <c r="Z585" s="333">
        <v>323</v>
      </c>
      <c r="AA585" s="333">
        <v>336</v>
      </c>
      <c r="AB585" s="333">
        <v>317</v>
      </c>
      <c r="AC585" s="334">
        <v>0.938953488372093</v>
      </c>
      <c r="AD585" s="268">
        <v>0.943452380952381</v>
      </c>
      <c r="AE585" s="295">
        <v>-0.00449889258028791</v>
      </c>
    </row>
    <row r="586" spans="1:31">
      <c r="A586" s="315" t="s">
        <v>719</v>
      </c>
      <c r="B586" s="339" t="s">
        <v>3348</v>
      </c>
      <c r="C586" s="293" t="s">
        <v>1016</v>
      </c>
      <c r="D586" s="339" t="s">
        <v>1016</v>
      </c>
      <c r="E586" s="266">
        <v>61</v>
      </c>
      <c r="F586" s="266">
        <v>59</v>
      </c>
      <c r="G586" s="264">
        <v>61</v>
      </c>
      <c r="H586" s="264">
        <v>57</v>
      </c>
      <c r="I586" s="264">
        <v>63</v>
      </c>
      <c r="J586" s="264">
        <v>61</v>
      </c>
      <c r="K586" s="294">
        <v>0.9</v>
      </c>
      <c r="L586" s="267">
        <v>0.967213114754098</v>
      </c>
      <c r="M586" s="267">
        <v>0.934426229508197</v>
      </c>
      <c r="N586" s="267">
        <v>0.968253968253968</v>
      </c>
      <c r="O586" s="332">
        <v>1835</v>
      </c>
      <c r="P586" s="266">
        <v>1767</v>
      </c>
      <c r="Q586" s="266">
        <v>58</v>
      </c>
      <c r="R586" s="264">
        <v>56</v>
      </c>
      <c r="S586" s="264">
        <v>60</v>
      </c>
      <c r="T586" s="267">
        <v>0.962942779291553</v>
      </c>
      <c r="U586" s="267">
        <v>0.950819672131147</v>
      </c>
      <c r="V586" s="268">
        <v>0.918032786885246</v>
      </c>
      <c r="W586" s="268">
        <v>0.952380952380952</v>
      </c>
      <c r="X586" s="295">
        <v>0.0327868852459016</v>
      </c>
      <c r="Y586" s="271">
        <v>441</v>
      </c>
      <c r="Z586" s="333">
        <v>418</v>
      </c>
      <c r="AA586" s="333">
        <v>441</v>
      </c>
      <c r="AB586" s="333">
        <v>426</v>
      </c>
      <c r="AC586" s="334">
        <v>0.947845804988662</v>
      </c>
      <c r="AD586" s="268">
        <v>0.965986394557823</v>
      </c>
      <c r="AE586" s="295">
        <v>-0.018140589569161</v>
      </c>
    </row>
    <row r="587" spans="1:31">
      <c r="A587" s="315" t="s">
        <v>719</v>
      </c>
      <c r="B587" s="339" t="s">
        <v>3349</v>
      </c>
      <c r="C587" s="293" t="s">
        <v>1017</v>
      </c>
      <c r="D587" s="339" t="s">
        <v>1017</v>
      </c>
      <c r="E587" s="266">
        <v>49</v>
      </c>
      <c r="F587" s="266">
        <v>49</v>
      </c>
      <c r="G587" s="264">
        <v>48</v>
      </c>
      <c r="H587" s="264">
        <v>48</v>
      </c>
      <c r="I587" s="264">
        <v>52</v>
      </c>
      <c r="J587" s="264">
        <v>52</v>
      </c>
      <c r="K587" s="294">
        <v>0.9</v>
      </c>
      <c r="L587" s="267">
        <v>1</v>
      </c>
      <c r="M587" s="267">
        <v>1</v>
      </c>
      <c r="N587" s="267">
        <v>1</v>
      </c>
      <c r="O587" s="332">
        <v>1453</v>
      </c>
      <c r="P587" s="266">
        <v>1445</v>
      </c>
      <c r="Q587" s="266">
        <v>49</v>
      </c>
      <c r="R587" s="264">
        <v>48</v>
      </c>
      <c r="S587" s="264">
        <v>52</v>
      </c>
      <c r="T587" s="267">
        <v>0.994494150034412</v>
      </c>
      <c r="U587" s="267">
        <v>1</v>
      </c>
      <c r="V587" s="268">
        <v>1</v>
      </c>
      <c r="W587" s="268">
        <v>1</v>
      </c>
      <c r="X587" s="295">
        <v>0</v>
      </c>
      <c r="Y587" s="271">
        <v>355</v>
      </c>
      <c r="Z587" s="333">
        <v>354</v>
      </c>
      <c r="AA587" s="333">
        <v>355</v>
      </c>
      <c r="AB587" s="333">
        <v>353</v>
      </c>
      <c r="AC587" s="334">
        <v>0.997183098591549</v>
      </c>
      <c r="AD587" s="268">
        <v>0.994366197183099</v>
      </c>
      <c r="AE587" s="295">
        <v>0.0028169014084507</v>
      </c>
    </row>
    <row r="588" spans="1:31">
      <c r="A588" s="315" t="s">
        <v>719</v>
      </c>
      <c r="B588" s="339" t="s">
        <v>3349</v>
      </c>
      <c r="C588" s="293" t="s">
        <v>1018</v>
      </c>
      <c r="D588" s="339" t="s">
        <v>1019</v>
      </c>
      <c r="E588" s="266">
        <v>65</v>
      </c>
      <c r="F588" s="266">
        <v>63</v>
      </c>
      <c r="G588" s="264">
        <v>57</v>
      </c>
      <c r="H588" s="264">
        <v>56</v>
      </c>
      <c r="I588" s="264">
        <v>66</v>
      </c>
      <c r="J588" s="264">
        <v>65</v>
      </c>
      <c r="K588" s="294">
        <v>0.9</v>
      </c>
      <c r="L588" s="267">
        <v>0.969230769230769</v>
      </c>
      <c r="M588" s="267">
        <v>0.982456140350877</v>
      </c>
      <c r="N588" s="267">
        <v>0.984848484848485</v>
      </c>
      <c r="O588" s="332">
        <v>1864</v>
      </c>
      <c r="P588" s="266">
        <v>1835</v>
      </c>
      <c r="Q588" s="266">
        <v>61</v>
      </c>
      <c r="R588" s="264">
        <v>55</v>
      </c>
      <c r="S588" s="264">
        <v>65</v>
      </c>
      <c r="T588" s="267">
        <v>0.984442060085837</v>
      </c>
      <c r="U588" s="267">
        <v>0.938461538461538</v>
      </c>
      <c r="V588" s="268">
        <v>0.964912280701754</v>
      </c>
      <c r="W588" s="268">
        <v>0.984848484848485</v>
      </c>
      <c r="X588" s="295">
        <v>-0.0264507422402159</v>
      </c>
      <c r="Y588" s="271">
        <v>453</v>
      </c>
      <c r="Z588" s="333">
        <v>442</v>
      </c>
      <c r="AA588" s="333">
        <v>450</v>
      </c>
      <c r="AB588" s="333">
        <v>440</v>
      </c>
      <c r="AC588" s="334">
        <v>0.975717439293598</v>
      </c>
      <c r="AD588" s="268">
        <v>0.977777777777778</v>
      </c>
      <c r="AE588" s="295">
        <v>-0.00206033848417952</v>
      </c>
    </row>
    <row r="589" spans="1:31">
      <c r="A589" s="315" t="s">
        <v>719</v>
      </c>
      <c r="B589" s="339" t="s">
        <v>3349</v>
      </c>
      <c r="C589" s="293" t="s">
        <v>1020</v>
      </c>
      <c r="D589" s="339" t="s">
        <v>1020</v>
      </c>
      <c r="E589" s="266">
        <v>46</v>
      </c>
      <c r="F589" s="266">
        <v>35</v>
      </c>
      <c r="G589" s="264">
        <v>45</v>
      </c>
      <c r="H589" s="264">
        <v>35</v>
      </c>
      <c r="I589" s="264">
        <v>44</v>
      </c>
      <c r="J589" s="264">
        <v>34</v>
      </c>
      <c r="K589" s="294">
        <v>0.9</v>
      </c>
      <c r="L589" s="267">
        <v>0.760869565217391</v>
      </c>
      <c r="M589" s="267">
        <v>0.777777777777778</v>
      </c>
      <c r="N589" s="267">
        <v>0.772727272727273</v>
      </c>
      <c r="O589" s="332">
        <v>1378</v>
      </c>
      <c r="P589" s="266">
        <v>1080</v>
      </c>
      <c r="Q589" s="266">
        <v>34</v>
      </c>
      <c r="R589" s="264">
        <v>35</v>
      </c>
      <c r="S589" s="264">
        <v>32</v>
      </c>
      <c r="T589" s="267">
        <v>0.783744557329463</v>
      </c>
      <c r="U589" s="267">
        <v>0.739130434782609</v>
      </c>
      <c r="V589" s="268">
        <v>0.777777777777778</v>
      </c>
      <c r="W589" s="268">
        <v>0.727272727272727</v>
      </c>
      <c r="X589" s="295">
        <v>-0.0386473429951691</v>
      </c>
      <c r="Y589" s="271">
        <v>337</v>
      </c>
      <c r="Z589" s="333">
        <v>262</v>
      </c>
      <c r="AA589" s="333">
        <v>339</v>
      </c>
      <c r="AB589" s="333">
        <v>270</v>
      </c>
      <c r="AC589" s="334">
        <v>0.777448071216617</v>
      </c>
      <c r="AD589" s="268">
        <v>0.79646017699115</v>
      </c>
      <c r="AE589" s="295">
        <v>-0.0190121057745333</v>
      </c>
    </row>
    <row r="590" spans="1:31">
      <c r="A590" s="315" t="s">
        <v>719</v>
      </c>
      <c r="B590" s="339" t="s">
        <v>3349</v>
      </c>
      <c r="C590" s="293" t="s">
        <v>1021</v>
      </c>
      <c r="D590" s="339" t="s">
        <v>1022</v>
      </c>
      <c r="E590" s="266">
        <v>73</v>
      </c>
      <c r="F590" s="266">
        <v>71</v>
      </c>
      <c r="G590" s="264">
        <v>70</v>
      </c>
      <c r="H590" s="264">
        <v>67</v>
      </c>
      <c r="I590" s="264">
        <v>65</v>
      </c>
      <c r="J590" s="264">
        <v>65</v>
      </c>
      <c r="K590" s="294">
        <v>0.9</v>
      </c>
      <c r="L590" s="267">
        <v>0.972602739726027</v>
      </c>
      <c r="M590" s="267">
        <v>0.957142857142857</v>
      </c>
      <c r="N590" s="267">
        <v>1</v>
      </c>
      <c r="O590" s="332">
        <v>2063</v>
      </c>
      <c r="P590" s="266">
        <v>1981</v>
      </c>
      <c r="Q590" s="266">
        <v>69</v>
      </c>
      <c r="R590" s="264">
        <v>65</v>
      </c>
      <c r="S590" s="264">
        <v>65</v>
      </c>
      <c r="T590" s="267">
        <v>0.960252060106641</v>
      </c>
      <c r="U590" s="267">
        <v>0.945205479452055</v>
      </c>
      <c r="V590" s="268">
        <v>0.928571428571429</v>
      </c>
      <c r="W590" s="268">
        <v>1</v>
      </c>
      <c r="X590" s="295">
        <v>0.0166340508806262</v>
      </c>
      <c r="Y590" s="271">
        <v>508</v>
      </c>
      <c r="Z590" s="333">
        <v>492</v>
      </c>
      <c r="AA590" s="333">
        <v>492</v>
      </c>
      <c r="AB590" s="333">
        <v>472</v>
      </c>
      <c r="AC590" s="334">
        <v>0.968503937007874</v>
      </c>
      <c r="AD590" s="268">
        <v>0.959349593495935</v>
      </c>
      <c r="AE590" s="295">
        <v>0.009154343511939</v>
      </c>
    </row>
    <row r="591" spans="1:31">
      <c r="A591" s="315" t="s">
        <v>719</v>
      </c>
      <c r="B591" s="339" t="s">
        <v>3349</v>
      </c>
      <c r="C591" s="293" t="s">
        <v>1023</v>
      </c>
      <c r="D591" s="339" t="s">
        <v>1024</v>
      </c>
      <c r="E591" s="266">
        <v>59</v>
      </c>
      <c r="F591" s="266">
        <v>53</v>
      </c>
      <c r="G591" s="264">
        <v>55</v>
      </c>
      <c r="H591" s="264">
        <v>43</v>
      </c>
      <c r="I591" s="264">
        <v>55</v>
      </c>
      <c r="J591" s="264">
        <v>50</v>
      </c>
      <c r="K591" s="294">
        <v>0.9</v>
      </c>
      <c r="L591" s="267">
        <v>0.898305084745763</v>
      </c>
      <c r="M591" s="267">
        <v>0.781818181818182</v>
      </c>
      <c r="N591" s="267">
        <v>0.909090909090909</v>
      </c>
      <c r="O591" s="332">
        <v>1732</v>
      </c>
      <c r="P591" s="266">
        <v>1450</v>
      </c>
      <c r="Q591" s="266">
        <v>48</v>
      </c>
      <c r="R591" s="264">
        <v>41</v>
      </c>
      <c r="S591" s="264">
        <v>50</v>
      </c>
      <c r="T591" s="267">
        <v>0.837182448036952</v>
      </c>
      <c r="U591" s="267">
        <v>0.813559322033898</v>
      </c>
      <c r="V591" s="268">
        <v>0.745454545454545</v>
      </c>
      <c r="W591" s="268">
        <v>0.909090909090909</v>
      </c>
      <c r="X591" s="295">
        <v>0.0681047765793529</v>
      </c>
      <c r="Y591" s="271">
        <v>417</v>
      </c>
      <c r="Z591" s="333">
        <v>353</v>
      </c>
      <c r="AA591" s="333">
        <v>416</v>
      </c>
      <c r="AB591" s="333">
        <v>352</v>
      </c>
      <c r="AC591" s="334">
        <v>0.84652278177458</v>
      </c>
      <c r="AD591" s="268">
        <v>0.846153846153846</v>
      </c>
      <c r="AE591" s="295">
        <v>0.000368935620734145</v>
      </c>
    </row>
    <row r="592" spans="1:31">
      <c r="A592" s="315" t="s">
        <v>719</v>
      </c>
      <c r="B592" s="339" t="s">
        <v>3349</v>
      </c>
      <c r="C592" s="293" t="s">
        <v>1025</v>
      </c>
      <c r="D592" s="339" t="s">
        <v>1025</v>
      </c>
      <c r="E592" s="266">
        <v>46</v>
      </c>
      <c r="F592" s="266">
        <v>44</v>
      </c>
      <c r="G592" s="264">
        <v>39</v>
      </c>
      <c r="H592" s="264">
        <v>39</v>
      </c>
      <c r="I592" s="264">
        <v>43</v>
      </c>
      <c r="J592" s="264">
        <v>43</v>
      </c>
      <c r="K592" s="294">
        <v>0.9</v>
      </c>
      <c r="L592" s="267">
        <v>0.956521739130435</v>
      </c>
      <c r="M592" s="267">
        <v>1</v>
      </c>
      <c r="N592" s="267">
        <v>1</v>
      </c>
      <c r="O592" s="332">
        <v>1288</v>
      </c>
      <c r="P592" s="266">
        <v>1261</v>
      </c>
      <c r="Q592" s="266">
        <v>44</v>
      </c>
      <c r="R592" s="264">
        <v>39</v>
      </c>
      <c r="S592" s="264">
        <v>41</v>
      </c>
      <c r="T592" s="267">
        <v>0.979037267080745</v>
      </c>
      <c r="U592" s="267">
        <v>0.956521739130435</v>
      </c>
      <c r="V592" s="268">
        <v>1</v>
      </c>
      <c r="W592" s="268">
        <v>0.953488372093023</v>
      </c>
      <c r="X592" s="295">
        <v>-0.0434782608695652</v>
      </c>
      <c r="Y592" s="271">
        <v>308</v>
      </c>
      <c r="Z592" s="333">
        <v>300</v>
      </c>
      <c r="AA592" s="333">
        <v>304</v>
      </c>
      <c r="AB592" s="333">
        <v>299</v>
      </c>
      <c r="AC592" s="334">
        <v>0.974025974025974</v>
      </c>
      <c r="AD592" s="268">
        <v>0.983552631578947</v>
      </c>
      <c r="AE592" s="295">
        <v>-0.00952665755297333</v>
      </c>
    </row>
    <row r="593" spans="1:31">
      <c r="A593" s="315" t="s">
        <v>719</v>
      </c>
      <c r="B593" s="339" t="s">
        <v>3349</v>
      </c>
      <c r="C593" s="293" t="s">
        <v>1026</v>
      </c>
      <c r="D593" s="339" t="s">
        <v>1026</v>
      </c>
      <c r="E593" s="266">
        <v>36</v>
      </c>
      <c r="F593" s="266">
        <v>36</v>
      </c>
      <c r="G593" s="264">
        <v>31</v>
      </c>
      <c r="H593" s="264">
        <v>30</v>
      </c>
      <c r="I593" s="264">
        <v>36</v>
      </c>
      <c r="J593" s="264">
        <v>35</v>
      </c>
      <c r="K593" s="294">
        <v>0.9</v>
      </c>
      <c r="L593" s="267">
        <v>1</v>
      </c>
      <c r="M593" s="267">
        <v>0.967741935483871</v>
      </c>
      <c r="N593" s="267">
        <v>0.972222222222222</v>
      </c>
      <c r="O593" s="332">
        <v>1091</v>
      </c>
      <c r="P593" s="266">
        <v>1062</v>
      </c>
      <c r="Q593" s="266">
        <v>36</v>
      </c>
      <c r="R593" s="264">
        <v>30</v>
      </c>
      <c r="S593" s="264">
        <v>35</v>
      </c>
      <c r="T593" s="267">
        <v>0.973418881759853</v>
      </c>
      <c r="U593" s="267">
        <v>1</v>
      </c>
      <c r="V593" s="268">
        <v>0.967741935483871</v>
      </c>
      <c r="W593" s="268">
        <v>0.972222222222222</v>
      </c>
      <c r="X593" s="295">
        <v>0.032258064516129</v>
      </c>
      <c r="Y593" s="271">
        <v>261</v>
      </c>
      <c r="Z593" s="333">
        <v>256</v>
      </c>
      <c r="AA593" s="333">
        <v>261</v>
      </c>
      <c r="AB593" s="333">
        <v>253</v>
      </c>
      <c r="AC593" s="334">
        <v>0.980842911877395</v>
      </c>
      <c r="AD593" s="268">
        <v>0.969348659003831</v>
      </c>
      <c r="AE593" s="295">
        <v>0.0114942528735632</v>
      </c>
    </row>
    <row r="594" spans="1:31">
      <c r="A594" s="315" t="s">
        <v>719</v>
      </c>
      <c r="B594" s="339" t="s">
        <v>3349</v>
      </c>
      <c r="C594" s="293" t="s">
        <v>1027</v>
      </c>
      <c r="D594" s="339" t="s">
        <v>1027</v>
      </c>
      <c r="E594" s="266">
        <v>37</v>
      </c>
      <c r="F594" s="266">
        <v>35</v>
      </c>
      <c r="G594" s="264">
        <v>30</v>
      </c>
      <c r="H594" s="264">
        <v>28</v>
      </c>
      <c r="I594" s="264">
        <v>32</v>
      </c>
      <c r="J594" s="264">
        <v>31</v>
      </c>
      <c r="K594" s="294">
        <v>0.9</v>
      </c>
      <c r="L594" s="267">
        <v>0.945945945945946</v>
      </c>
      <c r="M594" s="267">
        <v>0.933333333333333</v>
      </c>
      <c r="N594" s="267">
        <v>0.96875</v>
      </c>
      <c r="O594" s="332">
        <v>1013</v>
      </c>
      <c r="P594" s="266">
        <v>981</v>
      </c>
      <c r="Q594" s="266">
        <v>35</v>
      </c>
      <c r="R594" s="264">
        <v>28</v>
      </c>
      <c r="S594" s="264">
        <v>31</v>
      </c>
      <c r="T594" s="267">
        <v>0.968410661401777</v>
      </c>
      <c r="U594" s="267">
        <v>0.945945945945946</v>
      </c>
      <c r="V594" s="268">
        <v>0.933333333333333</v>
      </c>
      <c r="W594" s="268">
        <v>0.96875</v>
      </c>
      <c r="X594" s="295">
        <v>0.0126126126126126</v>
      </c>
      <c r="Y594" s="271">
        <v>248</v>
      </c>
      <c r="Z594" s="333">
        <v>239</v>
      </c>
      <c r="AA594" s="333">
        <v>242</v>
      </c>
      <c r="AB594" s="333">
        <v>238</v>
      </c>
      <c r="AC594" s="334">
        <v>0.963709677419355</v>
      </c>
      <c r="AD594" s="268">
        <v>0.983471074380165</v>
      </c>
      <c r="AE594" s="295">
        <v>-0.0197613969608105</v>
      </c>
    </row>
    <row r="595" spans="1:31">
      <c r="A595" s="315" t="s">
        <v>719</v>
      </c>
      <c r="B595" s="339" t="s">
        <v>3349</v>
      </c>
      <c r="C595" s="293" t="s">
        <v>1028</v>
      </c>
      <c r="D595" s="339" t="s">
        <v>1028</v>
      </c>
      <c r="E595" s="266">
        <v>22</v>
      </c>
      <c r="F595" s="266">
        <v>22</v>
      </c>
      <c r="G595" s="264">
        <v>18</v>
      </c>
      <c r="H595" s="264">
        <v>18</v>
      </c>
      <c r="I595" s="264">
        <v>19</v>
      </c>
      <c r="J595" s="264">
        <v>18</v>
      </c>
      <c r="K595" s="294">
        <v>0.9</v>
      </c>
      <c r="L595" s="267">
        <v>1</v>
      </c>
      <c r="M595" s="267">
        <v>1</v>
      </c>
      <c r="N595" s="267">
        <v>0.947368421052632</v>
      </c>
      <c r="O595" s="332">
        <v>591</v>
      </c>
      <c r="P595" s="266">
        <v>579</v>
      </c>
      <c r="Q595" s="266">
        <v>22</v>
      </c>
      <c r="R595" s="264">
        <v>17</v>
      </c>
      <c r="S595" s="264">
        <v>18</v>
      </c>
      <c r="T595" s="267">
        <v>0.979695431472081</v>
      </c>
      <c r="U595" s="267">
        <v>1</v>
      </c>
      <c r="V595" s="268">
        <v>0.944444444444444</v>
      </c>
      <c r="W595" s="268">
        <v>0.947368421052632</v>
      </c>
      <c r="X595" s="295">
        <v>0.0555555555555556</v>
      </c>
      <c r="Y595" s="271">
        <v>143</v>
      </c>
      <c r="Z595" s="333">
        <v>139</v>
      </c>
      <c r="AA595" s="333">
        <v>140</v>
      </c>
      <c r="AB595" s="333">
        <v>139</v>
      </c>
      <c r="AC595" s="334">
        <v>0.972027972027972</v>
      </c>
      <c r="AD595" s="268">
        <v>0.992857142857143</v>
      </c>
      <c r="AE595" s="295">
        <v>-0.0208291708291709</v>
      </c>
    </row>
    <row r="596" spans="1:31">
      <c r="A596" s="315" t="s">
        <v>719</v>
      </c>
      <c r="B596" s="339" t="s">
        <v>3349</v>
      </c>
      <c r="C596" s="293" t="s">
        <v>1029</v>
      </c>
      <c r="D596" s="339" t="s">
        <v>1029</v>
      </c>
      <c r="E596" s="266">
        <v>75</v>
      </c>
      <c r="F596" s="266">
        <v>73</v>
      </c>
      <c r="G596" s="264">
        <v>71</v>
      </c>
      <c r="H596" s="264">
        <v>65</v>
      </c>
      <c r="I596" s="264">
        <v>75</v>
      </c>
      <c r="J596" s="264">
        <v>74</v>
      </c>
      <c r="K596" s="294">
        <v>0.9</v>
      </c>
      <c r="L596" s="267">
        <v>0.973333333333333</v>
      </c>
      <c r="M596" s="267">
        <v>0.915492957746479</v>
      </c>
      <c r="N596" s="267">
        <v>0.986666666666667</v>
      </c>
      <c r="O596" s="332">
        <v>2387</v>
      </c>
      <c r="P596" s="266">
        <v>2300</v>
      </c>
      <c r="Q596" s="266">
        <v>73</v>
      </c>
      <c r="R596" s="264">
        <v>64</v>
      </c>
      <c r="S596" s="264">
        <v>72</v>
      </c>
      <c r="T596" s="267">
        <v>0.963552576455802</v>
      </c>
      <c r="U596" s="267">
        <v>0.973333333333333</v>
      </c>
      <c r="V596" s="268">
        <v>0.901408450704225</v>
      </c>
      <c r="W596" s="268">
        <v>0.96</v>
      </c>
      <c r="X596" s="295">
        <v>0.071924882629108</v>
      </c>
      <c r="Y596" s="271">
        <v>576</v>
      </c>
      <c r="Z596" s="333">
        <v>546</v>
      </c>
      <c r="AA596" s="333">
        <v>571</v>
      </c>
      <c r="AB596" s="333">
        <v>554</v>
      </c>
      <c r="AC596" s="334">
        <v>0.947916666666667</v>
      </c>
      <c r="AD596" s="268">
        <v>0.970227670753065</v>
      </c>
      <c r="AE596" s="295">
        <v>-0.0223110040863982</v>
      </c>
    </row>
    <row r="597" spans="1:31">
      <c r="A597" s="315" t="s">
        <v>719</v>
      </c>
      <c r="B597" s="339" t="s">
        <v>3349</v>
      </c>
      <c r="C597" s="293" t="s">
        <v>1030</v>
      </c>
      <c r="D597" s="339" t="s">
        <v>1030</v>
      </c>
      <c r="E597" s="266">
        <v>62</v>
      </c>
      <c r="F597" s="266">
        <v>60</v>
      </c>
      <c r="G597" s="264">
        <v>59</v>
      </c>
      <c r="H597" s="264">
        <v>57</v>
      </c>
      <c r="I597" s="264">
        <v>64</v>
      </c>
      <c r="J597" s="264">
        <v>61</v>
      </c>
      <c r="K597" s="294">
        <v>0.9</v>
      </c>
      <c r="L597" s="267">
        <v>0.967741935483871</v>
      </c>
      <c r="M597" s="267">
        <v>0.966101694915254</v>
      </c>
      <c r="N597" s="267">
        <v>0.953125</v>
      </c>
      <c r="O597" s="332">
        <v>1872</v>
      </c>
      <c r="P597" s="266">
        <v>1826</v>
      </c>
      <c r="Q597" s="266">
        <v>60</v>
      </c>
      <c r="R597" s="264">
        <v>54</v>
      </c>
      <c r="S597" s="264">
        <v>61</v>
      </c>
      <c r="T597" s="267">
        <v>0.97542735042735</v>
      </c>
      <c r="U597" s="267">
        <v>0.967741935483871</v>
      </c>
      <c r="V597" s="268">
        <v>0.915254237288136</v>
      </c>
      <c r="W597" s="268">
        <v>0.953125</v>
      </c>
      <c r="X597" s="295">
        <v>0.0524876981957354</v>
      </c>
      <c r="Y597" s="271">
        <v>458</v>
      </c>
      <c r="Z597" s="333">
        <v>440</v>
      </c>
      <c r="AA597" s="333">
        <v>447</v>
      </c>
      <c r="AB597" s="333">
        <v>436</v>
      </c>
      <c r="AC597" s="334">
        <v>0.960698689956332</v>
      </c>
      <c r="AD597" s="268">
        <v>0.975391498881432</v>
      </c>
      <c r="AE597" s="295">
        <v>-0.0146928089250998</v>
      </c>
    </row>
    <row r="598" spans="1:31">
      <c r="A598" s="315" t="s">
        <v>719</v>
      </c>
      <c r="B598" s="339" t="s">
        <v>3349</v>
      </c>
      <c r="C598" s="293" t="s">
        <v>1031</v>
      </c>
      <c r="D598" s="339" t="s">
        <v>1031</v>
      </c>
      <c r="E598" s="266">
        <v>27</v>
      </c>
      <c r="F598" s="266">
        <v>24</v>
      </c>
      <c r="G598" s="264">
        <v>27</v>
      </c>
      <c r="H598" s="264">
        <v>27</v>
      </c>
      <c r="I598" s="264">
        <v>26</v>
      </c>
      <c r="J598" s="264">
        <v>25</v>
      </c>
      <c r="K598" s="294">
        <v>0.9</v>
      </c>
      <c r="L598" s="267">
        <v>0.888888888888889</v>
      </c>
      <c r="M598" s="267">
        <v>1</v>
      </c>
      <c r="N598" s="267">
        <v>0.961538461538462</v>
      </c>
      <c r="O598" s="332">
        <v>798</v>
      </c>
      <c r="P598" s="266">
        <v>761</v>
      </c>
      <c r="Q598" s="266">
        <v>23</v>
      </c>
      <c r="R598" s="264">
        <v>27</v>
      </c>
      <c r="S598" s="264">
        <v>25</v>
      </c>
      <c r="T598" s="267">
        <v>0.953634085213033</v>
      </c>
      <c r="U598" s="267">
        <v>0.851851851851852</v>
      </c>
      <c r="V598" s="268">
        <v>1</v>
      </c>
      <c r="W598" s="268">
        <v>0.961538461538462</v>
      </c>
      <c r="X598" s="295">
        <v>-0.148148148148148</v>
      </c>
      <c r="Y598" s="271">
        <v>198</v>
      </c>
      <c r="Z598" s="333">
        <v>188</v>
      </c>
      <c r="AA598" s="333">
        <v>195</v>
      </c>
      <c r="AB598" s="333">
        <v>188</v>
      </c>
      <c r="AC598" s="334">
        <v>0.94949494949495</v>
      </c>
      <c r="AD598" s="268">
        <v>0.964102564102564</v>
      </c>
      <c r="AE598" s="295">
        <v>-0.0146076146076146</v>
      </c>
    </row>
    <row r="599" spans="1:31">
      <c r="A599" s="315" t="s">
        <v>719</v>
      </c>
      <c r="B599" s="339" t="s">
        <v>3349</v>
      </c>
      <c r="C599" s="293" t="s">
        <v>1032</v>
      </c>
      <c r="D599" s="339" t="s">
        <v>1032</v>
      </c>
      <c r="E599" s="266">
        <v>40</v>
      </c>
      <c r="F599" s="266">
        <v>38</v>
      </c>
      <c r="G599" s="264">
        <v>37</v>
      </c>
      <c r="H599" s="264">
        <v>35</v>
      </c>
      <c r="I599" s="264">
        <v>38</v>
      </c>
      <c r="J599" s="264">
        <v>36</v>
      </c>
      <c r="K599" s="294">
        <v>0.9</v>
      </c>
      <c r="L599" s="267">
        <v>0.95</v>
      </c>
      <c r="M599" s="267">
        <v>0.945945945945946</v>
      </c>
      <c r="N599" s="267">
        <v>0.947368421052632</v>
      </c>
      <c r="O599" s="332">
        <v>1185</v>
      </c>
      <c r="P599" s="266">
        <v>1120</v>
      </c>
      <c r="Q599" s="266">
        <v>38</v>
      </c>
      <c r="R599" s="264">
        <v>32</v>
      </c>
      <c r="S599" s="264">
        <v>36</v>
      </c>
      <c r="T599" s="267">
        <v>0.945147679324895</v>
      </c>
      <c r="U599" s="267">
        <v>0.95</v>
      </c>
      <c r="V599" s="268">
        <v>0.864864864864865</v>
      </c>
      <c r="W599" s="268">
        <v>0.947368421052632</v>
      </c>
      <c r="X599" s="295">
        <v>0.085135135135135</v>
      </c>
      <c r="Y599" s="271">
        <v>297</v>
      </c>
      <c r="Z599" s="333">
        <v>283</v>
      </c>
      <c r="AA599" s="333">
        <v>281</v>
      </c>
      <c r="AB599" s="333">
        <v>268</v>
      </c>
      <c r="AC599" s="334">
        <v>0.952861952861953</v>
      </c>
      <c r="AD599" s="268">
        <v>0.953736654804271</v>
      </c>
      <c r="AE599" s="295">
        <v>-0.000874701942317646</v>
      </c>
    </row>
    <row r="600" spans="1:31">
      <c r="A600" s="315" t="s">
        <v>719</v>
      </c>
      <c r="B600" s="339" t="s">
        <v>3349</v>
      </c>
      <c r="C600" s="293" t="s">
        <v>1033</v>
      </c>
      <c r="D600" s="339" t="s">
        <v>1033</v>
      </c>
      <c r="E600" s="266">
        <v>47</v>
      </c>
      <c r="F600" s="266">
        <v>41</v>
      </c>
      <c r="G600" s="264">
        <v>43</v>
      </c>
      <c r="H600" s="264">
        <v>42</v>
      </c>
      <c r="I600" s="264">
        <v>41</v>
      </c>
      <c r="J600" s="264">
        <v>33</v>
      </c>
      <c r="K600" s="294">
        <v>0.9</v>
      </c>
      <c r="L600" s="267">
        <v>0.872340425531915</v>
      </c>
      <c r="M600" s="267">
        <v>0.976744186046512</v>
      </c>
      <c r="N600" s="267">
        <v>0.804878048780488</v>
      </c>
      <c r="O600" s="332">
        <v>1350</v>
      </c>
      <c r="P600" s="266">
        <v>1235</v>
      </c>
      <c r="Q600" s="266">
        <v>40</v>
      </c>
      <c r="R600" s="264">
        <v>41</v>
      </c>
      <c r="S600" s="264">
        <v>30</v>
      </c>
      <c r="T600" s="267">
        <v>0.914814814814815</v>
      </c>
      <c r="U600" s="267">
        <v>0.851063829787234</v>
      </c>
      <c r="V600" s="268">
        <v>0.953488372093023</v>
      </c>
      <c r="W600" s="268">
        <v>0.731707317073171</v>
      </c>
      <c r="X600" s="295">
        <v>-0.102424542305789</v>
      </c>
      <c r="Y600" s="271">
        <v>316</v>
      </c>
      <c r="Z600" s="333">
        <v>291</v>
      </c>
      <c r="AA600" s="333">
        <v>319</v>
      </c>
      <c r="AB600" s="333">
        <v>294</v>
      </c>
      <c r="AC600" s="334">
        <v>0.920886075949367</v>
      </c>
      <c r="AD600" s="268">
        <v>0.921630094043887</v>
      </c>
      <c r="AE600" s="295">
        <v>-0.000744018094520071</v>
      </c>
    </row>
    <row r="601" spans="1:31">
      <c r="A601" s="315" t="s">
        <v>719</v>
      </c>
      <c r="B601" s="339" t="s">
        <v>3349</v>
      </c>
      <c r="C601" s="293" t="s">
        <v>1034</v>
      </c>
      <c r="D601" s="339" t="s">
        <v>1035</v>
      </c>
      <c r="E601" s="266">
        <v>76</v>
      </c>
      <c r="F601" s="266">
        <v>73</v>
      </c>
      <c r="G601" s="264">
        <v>70</v>
      </c>
      <c r="H601" s="264">
        <v>66</v>
      </c>
      <c r="I601" s="264">
        <v>70</v>
      </c>
      <c r="J601" s="264">
        <v>66</v>
      </c>
      <c r="K601" s="294">
        <v>0.9</v>
      </c>
      <c r="L601" s="267">
        <v>0.960526315789474</v>
      </c>
      <c r="M601" s="267">
        <v>0.942857142857143</v>
      </c>
      <c r="N601" s="267">
        <v>0.942857142857143</v>
      </c>
      <c r="O601" s="332">
        <v>2100</v>
      </c>
      <c r="P601" s="266">
        <v>2008</v>
      </c>
      <c r="Q601" s="266">
        <v>73</v>
      </c>
      <c r="R601" s="264">
        <v>66</v>
      </c>
      <c r="S601" s="264">
        <v>64</v>
      </c>
      <c r="T601" s="267">
        <v>0.956190476190476</v>
      </c>
      <c r="U601" s="267">
        <v>0.960526315789474</v>
      </c>
      <c r="V601" s="268">
        <v>0.942857142857143</v>
      </c>
      <c r="W601" s="268">
        <v>0.914285714285714</v>
      </c>
      <c r="X601" s="295">
        <v>0.0176691729323308</v>
      </c>
      <c r="Y601" s="271">
        <v>514</v>
      </c>
      <c r="Z601" s="333">
        <v>487</v>
      </c>
      <c r="AA601" s="333">
        <v>501</v>
      </c>
      <c r="AB601" s="333">
        <v>481</v>
      </c>
      <c r="AC601" s="334">
        <v>0.947470817120623</v>
      </c>
      <c r="AD601" s="268">
        <v>0.960079840319361</v>
      </c>
      <c r="AE601" s="295">
        <v>-0.0126090231987388</v>
      </c>
    </row>
    <row r="602" spans="1:31">
      <c r="A602" s="315" t="s">
        <v>719</v>
      </c>
      <c r="B602" s="339" t="s">
        <v>3349</v>
      </c>
      <c r="C602" s="293" t="s">
        <v>1036</v>
      </c>
      <c r="D602" s="339" t="s">
        <v>1036</v>
      </c>
      <c r="E602" s="266">
        <v>44</v>
      </c>
      <c r="F602" s="266">
        <v>43</v>
      </c>
      <c r="G602" s="264">
        <v>40</v>
      </c>
      <c r="H602" s="264">
        <v>39</v>
      </c>
      <c r="I602" s="264">
        <v>41</v>
      </c>
      <c r="J602" s="264">
        <v>40</v>
      </c>
      <c r="K602" s="294">
        <v>0.9</v>
      </c>
      <c r="L602" s="267">
        <v>0.977272727272727</v>
      </c>
      <c r="M602" s="267">
        <v>0.975</v>
      </c>
      <c r="N602" s="267">
        <v>0.975609756097561</v>
      </c>
      <c r="O602" s="332">
        <v>1246</v>
      </c>
      <c r="P602" s="266">
        <v>1204</v>
      </c>
      <c r="Q602" s="266">
        <v>43</v>
      </c>
      <c r="R602" s="264">
        <v>39</v>
      </c>
      <c r="S602" s="264">
        <v>39</v>
      </c>
      <c r="T602" s="267">
        <v>0.966292134831461</v>
      </c>
      <c r="U602" s="267">
        <v>0.977272727272727</v>
      </c>
      <c r="V602" s="268">
        <v>0.975</v>
      </c>
      <c r="W602" s="268">
        <v>0.951219512195122</v>
      </c>
      <c r="X602" s="295">
        <v>0.00227272727272732</v>
      </c>
      <c r="Y602" s="271">
        <v>305</v>
      </c>
      <c r="Z602" s="333">
        <v>297</v>
      </c>
      <c r="AA602" s="333">
        <v>305</v>
      </c>
      <c r="AB602" s="333">
        <v>299</v>
      </c>
      <c r="AC602" s="334">
        <v>0.973770491803279</v>
      </c>
      <c r="AD602" s="268">
        <v>0.980327868852459</v>
      </c>
      <c r="AE602" s="295">
        <v>-0.00655737704918036</v>
      </c>
    </row>
    <row r="603" spans="1:31">
      <c r="A603" s="315" t="s">
        <v>719</v>
      </c>
      <c r="B603" s="339" t="s">
        <v>3349</v>
      </c>
      <c r="C603" s="293" t="s">
        <v>1037</v>
      </c>
      <c r="D603" s="339" t="s">
        <v>1037</v>
      </c>
      <c r="E603" s="266">
        <v>18</v>
      </c>
      <c r="F603" s="266">
        <v>18</v>
      </c>
      <c r="G603" s="264">
        <v>19</v>
      </c>
      <c r="H603" s="264">
        <v>19</v>
      </c>
      <c r="I603" s="264">
        <v>20</v>
      </c>
      <c r="J603" s="264">
        <v>20</v>
      </c>
      <c r="K603" s="294">
        <v>0.9</v>
      </c>
      <c r="L603" s="267">
        <v>1</v>
      </c>
      <c r="M603" s="267">
        <v>1</v>
      </c>
      <c r="N603" s="267">
        <v>1</v>
      </c>
      <c r="O603" s="332">
        <v>561</v>
      </c>
      <c r="P603" s="266">
        <v>537</v>
      </c>
      <c r="Q603" s="266">
        <v>18</v>
      </c>
      <c r="R603" s="264">
        <v>18</v>
      </c>
      <c r="S603" s="264">
        <v>18</v>
      </c>
      <c r="T603" s="267">
        <v>0.957219251336898</v>
      </c>
      <c r="U603" s="267">
        <v>1</v>
      </c>
      <c r="V603" s="268">
        <v>0.947368421052632</v>
      </c>
      <c r="W603" s="268">
        <v>0.9</v>
      </c>
      <c r="X603" s="295">
        <v>0.0526315789473685</v>
      </c>
      <c r="Y603" s="271">
        <v>135</v>
      </c>
      <c r="Z603" s="333">
        <v>128</v>
      </c>
      <c r="AA603" s="333">
        <v>130</v>
      </c>
      <c r="AB603" s="333">
        <v>123</v>
      </c>
      <c r="AC603" s="334">
        <v>0.948148148148148</v>
      </c>
      <c r="AD603" s="268">
        <v>0.946153846153846</v>
      </c>
      <c r="AE603" s="295">
        <v>0.00199430199430206</v>
      </c>
    </row>
    <row r="604" spans="1:31">
      <c r="A604" s="315" t="s">
        <v>719</v>
      </c>
      <c r="B604" s="339" t="s">
        <v>3349</v>
      </c>
      <c r="C604" s="293" t="s">
        <v>1038</v>
      </c>
      <c r="D604" s="339" t="s">
        <v>1038</v>
      </c>
      <c r="E604" s="266">
        <v>50</v>
      </c>
      <c r="F604" s="266">
        <v>46</v>
      </c>
      <c r="G604" s="264">
        <v>46</v>
      </c>
      <c r="H604" s="264">
        <v>41</v>
      </c>
      <c r="I604" s="264">
        <v>48</v>
      </c>
      <c r="J604" s="264">
        <v>42</v>
      </c>
      <c r="K604" s="294">
        <v>0.9</v>
      </c>
      <c r="L604" s="267">
        <v>0.92</v>
      </c>
      <c r="M604" s="267">
        <v>0.891304347826087</v>
      </c>
      <c r="N604" s="267">
        <v>0.875</v>
      </c>
      <c r="O604" s="332">
        <v>1456</v>
      </c>
      <c r="P604" s="266">
        <v>1248</v>
      </c>
      <c r="Q604" s="266">
        <v>42</v>
      </c>
      <c r="R604" s="264">
        <v>39</v>
      </c>
      <c r="S604" s="264">
        <v>39</v>
      </c>
      <c r="T604" s="267">
        <v>0.857142857142857</v>
      </c>
      <c r="U604" s="267">
        <v>0.84</v>
      </c>
      <c r="V604" s="268">
        <v>0.847826086956522</v>
      </c>
      <c r="W604" s="268">
        <v>0.8125</v>
      </c>
      <c r="X604" s="295">
        <v>-0.00782608695652176</v>
      </c>
      <c r="Y604" s="271">
        <v>358</v>
      </c>
      <c r="Z604" s="333">
        <v>302</v>
      </c>
      <c r="AA604" s="333">
        <v>352</v>
      </c>
      <c r="AB604" s="333">
        <v>295</v>
      </c>
      <c r="AC604" s="334">
        <v>0.843575418994413</v>
      </c>
      <c r="AD604" s="268">
        <v>0.838068181818182</v>
      </c>
      <c r="AE604" s="295">
        <v>0.00550723717623169</v>
      </c>
    </row>
    <row r="605" spans="1:31">
      <c r="A605" s="315" t="s">
        <v>719</v>
      </c>
      <c r="B605" s="339" t="s">
        <v>3350</v>
      </c>
      <c r="C605" s="293" t="s">
        <v>1039</v>
      </c>
      <c r="D605" s="339" t="s">
        <v>1040</v>
      </c>
      <c r="E605" s="266">
        <v>45</v>
      </c>
      <c r="F605" s="266">
        <v>45</v>
      </c>
      <c r="G605" s="264">
        <v>47</v>
      </c>
      <c r="H605" s="264">
        <v>47</v>
      </c>
      <c r="I605" s="264">
        <v>47</v>
      </c>
      <c r="J605" s="264">
        <v>47</v>
      </c>
      <c r="K605" s="294">
        <v>0.9</v>
      </c>
      <c r="L605" s="267">
        <v>1</v>
      </c>
      <c r="M605" s="267">
        <v>1</v>
      </c>
      <c r="N605" s="267">
        <v>1</v>
      </c>
      <c r="O605" s="332">
        <v>1410</v>
      </c>
      <c r="P605" s="266">
        <v>1393</v>
      </c>
      <c r="Q605" s="266">
        <v>45</v>
      </c>
      <c r="R605" s="264">
        <v>46</v>
      </c>
      <c r="S605" s="264">
        <v>46</v>
      </c>
      <c r="T605" s="267">
        <v>0.987943262411348</v>
      </c>
      <c r="U605" s="267">
        <v>1</v>
      </c>
      <c r="V605" s="268">
        <v>0.978723404255319</v>
      </c>
      <c r="W605" s="268">
        <v>0.978723404255319</v>
      </c>
      <c r="X605" s="295">
        <v>0.0212765957446809</v>
      </c>
      <c r="Y605" s="271">
        <v>352</v>
      </c>
      <c r="Z605" s="333">
        <v>349</v>
      </c>
      <c r="AA605" s="333">
        <v>347</v>
      </c>
      <c r="AB605" s="333">
        <v>344</v>
      </c>
      <c r="AC605" s="334">
        <v>0.991477272727273</v>
      </c>
      <c r="AD605" s="268">
        <v>0.99135446685879</v>
      </c>
      <c r="AE605" s="295">
        <v>0.000122805868483122</v>
      </c>
    </row>
    <row r="606" spans="1:31">
      <c r="A606" s="315" t="s">
        <v>719</v>
      </c>
      <c r="B606" s="339" t="s">
        <v>3350</v>
      </c>
      <c r="C606" s="293" t="s">
        <v>1041</v>
      </c>
      <c r="D606" s="339" t="s">
        <v>1041</v>
      </c>
      <c r="E606" s="266">
        <v>24</v>
      </c>
      <c r="F606" s="266">
        <v>24</v>
      </c>
      <c r="G606" s="264">
        <v>28</v>
      </c>
      <c r="H606" s="264">
        <v>28</v>
      </c>
      <c r="I606" s="264">
        <v>25</v>
      </c>
      <c r="J606" s="264">
        <v>25</v>
      </c>
      <c r="K606" s="294">
        <v>0.9</v>
      </c>
      <c r="L606" s="267">
        <v>1</v>
      </c>
      <c r="M606" s="267">
        <v>1</v>
      </c>
      <c r="N606" s="267">
        <v>1</v>
      </c>
      <c r="O606" s="332">
        <v>795</v>
      </c>
      <c r="P606" s="266">
        <v>789</v>
      </c>
      <c r="Q606" s="266">
        <v>24</v>
      </c>
      <c r="R606" s="264">
        <v>28</v>
      </c>
      <c r="S606" s="264">
        <v>25</v>
      </c>
      <c r="T606" s="267">
        <v>0.992452830188679</v>
      </c>
      <c r="U606" s="267">
        <v>1</v>
      </c>
      <c r="V606" s="268">
        <v>1</v>
      </c>
      <c r="W606" s="268">
        <v>1</v>
      </c>
      <c r="X606" s="295">
        <v>0</v>
      </c>
      <c r="Y606" s="271">
        <v>194</v>
      </c>
      <c r="Z606" s="333">
        <v>193</v>
      </c>
      <c r="AA606" s="333">
        <v>196</v>
      </c>
      <c r="AB606" s="333">
        <v>196</v>
      </c>
      <c r="AC606" s="334">
        <v>0.994845360824742</v>
      </c>
      <c r="AD606" s="268">
        <v>1</v>
      </c>
      <c r="AE606" s="295">
        <v>-0.00515463917525771</v>
      </c>
    </row>
    <row r="607" spans="1:31">
      <c r="A607" s="315" t="s">
        <v>719</v>
      </c>
      <c r="B607" s="339" t="s">
        <v>3350</v>
      </c>
      <c r="C607" s="293" t="s">
        <v>1042</v>
      </c>
      <c r="D607" s="339" t="s">
        <v>1042</v>
      </c>
      <c r="E607" s="266">
        <v>25</v>
      </c>
      <c r="F607" s="266">
        <v>25</v>
      </c>
      <c r="G607" s="264">
        <v>28</v>
      </c>
      <c r="H607" s="264">
        <v>28</v>
      </c>
      <c r="I607" s="264">
        <v>27</v>
      </c>
      <c r="J607" s="264">
        <v>27</v>
      </c>
      <c r="K607" s="294">
        <v>0.9</v>
      </c>
      <c r="L607" s="267">
        <v>1</v>
      </c>
      <c r="M607" s="267">
        <v>1</v>
      </c>
      <c r="N607" s="267">
        <v>1</v>
      </c>
      <c r="O607" s="332">
        <v>781</v>
      </c>
      <c r="P607" s="266">
        <v>773</v>
      </c>
      <c r="Q607" s="266">
        <v>25</v>
      </c>
      <c r="R607" s="264">
        <v>28</v>
      </c>
      <c r="S607" s="264">
        <v>26</v>
      </c>
      <c r="T607" s="267">
        <v>0.989756722151088</v>
      </c>
      <c r="U607" s="267">
        <v>1</v>
      </c>
      <c r="V607" s="268">
        <v>1</v>
      </c>
      <c r="W607" s="268">
        <v>0.962962962962963</v>
      </c>
      <c r="X607" s="295">
        <v>0</v>
      </c>
      <c r="Y607" s="271">
        <v>195</v>
      </c>
      <c r="Z607" s="333">
        <v>194</v>
      </c>
      <c r="AA607" s="333">
        <v>189</v>
      </c>
      <c r="AB607" s="333">
        <v>188</v>
      </c>
      <c r="AC607" s="334">
        <v>0.994871794871795</v>
      </c>
      <c r="AD607" s="268">
        <v>0.994708994708995</v>
      </c>
      <c r="AE607" s="295">
        <v>0.000162800162800236</v>
      </c>
    </row>
    <row r="608" spans="1:31">
      <c r="A608" s="315" t="s">
        <v>719</v>
      </c>
      <c r="B608" s="339" t="s">
        <v>3350</v>
      </c>
      <c r="C608" s="293" t="s">
        <v>1043</v>
      </c>
      <c r="D608" s="339" t="s">
        <v>1044</v>
      </c>
      <c r="E608" s="266">
        <v>43</v>
      </c>
      <c r="F608" s="266">
        <v>43</v>
      </c>
      <c r="G608" s="264">
        <v>47</v>
      </c>
      <c r="H608" s="264">
        <v>47</v>
      </c>
      <c r="I608" s="264">
        <v>48</v>
      </c>
      <c r="J608" s="264">
        <v>48</v>
      </c>
      <c r="K608" s="294">
        <v>0.9</v>
      </c>
      <c r="L608" s="267">
        <v>1</v>
      </c>
      <c r="M608" s="267">
        <v>1</v>
      </c>
      <c r="N608" s="267">
        <v>1</v>
      </c>
      <c r="O608" s="332">
        <v>1370</v>
      </c>
      <c r="P608" s="266">
        <v>1361</v>
      </c>
      <c r="Q608" s="266">
        <v>43</v>
      </c>
      <c r="R608" s="264">
        <v>47</v>
      </c>
      <c r="S608" s="264">
        <v>48</v>
      </c>
      <c r="T608" s="267">
        <v>0.993430656934307</v>
      </c>
      <c r="U608" s="267">
        <v>1</v>
      </c>
      <c r="V608" s="268">
        <v>1</v>
      </c>
      <c r="W608" s="268">
        <v>1</v>
      </c>
      <c r="X608" s="295">
        <v>0</v>
      </c>
      <c r="Y608" s="271">
        <v>335</v>
      </c>
      <c r="Z608" s="333">
        <v>335</v>
      </c>
      <c r="AA608" s="333">
        <v>340</v>
      </c>
      <c r="AB608" s="333">
        <v>336</v>
      </c>
      <c r="AC608" s="334">
        <v>1</v>
      </c>
      <c r="AD608" s="268">
        <v>0.988235294117647</v>
      </c>
      <c r="AE608" s="295">
        <v>0.0117647058823529</v>
      </c>
    </row>
    <row r="609" spans="1:31">
      <c r="A609" s="315" t="s">
        <v>719</v>
      </c>
      <c r="B609" s="339" t="s">
        <v>3350</v>
      </c>
      <c r="C609" s="293" t="s">
        <v>1045</v>
      </c>
      <c r="D609" s="339" t="s">
        <v>1045</v>
      </c>
      <c r="E609" s="266">
        <v>16</v>
      </c>
      <c r="F609" s="266">
        <v>15</v>
      </c>
      <c r="G609" s="264">
        <v>16</v>
      </c>
      <c r="H609" s="264">
        <v>15</v>
      </c>
      <c r="I609" s="264">
        <v>13</v>
      </c>
      <c r="J609" s="264">
        <v>13</v>
      </c>
      <c r="K609" s="294">
        <v>0.9</v>
      </c>
      <c r="L609" s="267">
        <v>0.9375</v>
      </c>
      <c r="M609" s="267">
        <v>0.9375</v>
      </c>
      <c r="N609" s="267">
        <v>1</v>
      </c>
      <c r="O609" s="332">
        <v>445</v>
      </c>
      <c r="P609" s="266">
        <v>442</v>
      </c>
      <c r="Q609" s="266">
        <v>15</v>
      </c>
      <c r="R609" s="264">
        <v>15</v>
      </c>
      <c r="S609" s="264">
        <v>13</v>
      </c>
      <c r="T609" s="267">
        <v>0.993258426966292</v>
      </c>
      <c r="U609" s="267">
        <v>0.9375</v>
      </c>
      <c r="V609" s="268">
        <v>0.9375</v>
      </c>
      <c r="W609" s="268">
        <v>1</v>
      </c>
      <c r="X609" s="295">
        <v>0</v>
      </c>
      <c r="Y609" s="271">
        <v>111</v>
      </c>
      <c r="Z609" s="333">
        <v>109</v>
      </c>
      <c r="AA609" s="333">
        <v>103</v>
      </c>
      <c r="AB609" s="333">
        <v>103</v>
      </c>
      <c r="AC609" s="334">
        <v>0.981981981981982</v>
      </c>
      <c r="AD609" s="268">
        <v>1</v>
      </c>
      <c r="AE609" s="295">
        <v>-0.0180180180180181</v>
      </c>
    </row>
    <row r="610" spans="1:31">
      <c r="A610" s="315" t="s">
        <v>719</v>
      </c>
      <c r="B610" s="339" t="s">
        <v>3350</v>
      </c>
      <c r="C610" s="293" t="s">
        <v>1046</v>
      </c>
      <c r="D610" s="339" t="s">
        <v>1047</v>
      </c>
      <c r="E610" s="266">
        <v>24</v>
      </c>
      <c r="F610" s="266">
        <v>24</v>
      </c>
      <c r="G610" s="264">
        <v>25</v>
      </c>
      <c r="H610" s="264">
        <v>25</v>
      </c>
      <c r="I610" s="264">
        <v>23</v>
      </c>
      <c r="J610" s="264">
        <v>23</v>
      </c>
      <c r="K610" s="294">
        <v>0.9</v>
      </c>
      <c r="L610" s="267">
        <v>1</v>
      </c>
      <c r="M610" s="267">
        <v>1</v>
      </c>
      <c r="N610" s="267">
        <v>1</v>
      </c>
      <c r="O610" s="332">
        <v>720</v>
      </c>
      <c r="P610" s="266">
        <v>703</v>
      </c>
      <c r="Q610" s="266">
        <v>24</v>
      </c>
      <c r="R610" s="264">
        <v>25</v>
      </c>
      <c r="S610" s="264">
        <v>23</v>
      </c>
      <c r="T610" s="267">
        <v>0.976388888888889</v>
      </c>
      <c r="U610" s="267">
        <v>1</v>
      </c>
      <c r="V610" s="268">
        <v>1</v>
      </c>
      <c r="W610" s="268">
        <v>1</v>
      </c>
      <c r="X610" s="295">
        <v>0</v>
      </c>
      <c r="Y610" s="271">
        <v>170</v>
      </c>
      <c r="Z610" s="333">
        <v>169</v>
      </c>
      <c r="AA610" s="333">
        <v>177</v>
      </c>
      <c r="AB610" s="333">
        <v>170</v>
      </c>
      <c r="AC610" s="334">
        <v>0.994117647058824</v>
      </c>
      <c r="AD610" s="268">
        <v>0.96045197740113</v>
      </c>
      <c r="AE610" s="295">
        <v>0.0336656696576936</v>
      </c>
    </row>
    <row r="611" spans="1:31">
      <c r="A611" s="315" t="s">
        <v>719</v>
      </c>
      <c r="B611" s="339" t="s">
        <v>3350</v>
      </c>
      <c r="C611" s="293" t="s">
        <v>1048</v>
      </c>
      <c r="D611" s="339" t="s">
        <v>1049</v>
      </c>
      <c r="E611" s="266">
        <v>46</v>
      </c>
      <c r="F611" s="266">
        <v>44</v>
      </c>
      <c r="G611" s="264">
        <v>56</v>
      </c>
      <c r="H611" s="264">
        <v>56</v>
      </c>
      <c r="I611" s="264">
        <v>48</v>
      </c>
      <c r="J611" s="264">
        <v>48</v>
      </c>
      <c r="K611" s="294">
        <v>0.9</v>
      </c>
      <c r="L611" s="267">
        <v>0.956521739130435</v>
      </c>
      <c r="M611" s="267">
        <v>1</v>
      </c>
      <c r="N611" s="267">
        <v>1</v>
      </c>
      <c r="O611" s="332">
        <v>1527</v>
      </c>
      <c r="P611" s="266">
        <v>1508</v>
      </c>
      <c r="Q611" s="266">
        <v>44</v>
      </c>
      <c r="R611" s="264">
        <v>56</v>
      </c>
      <c r="S611" s="264">
        <v>48</v>
      </c>
      <c r="T611" s="267">
        <v>0.987557301899149</v>
      </c>
      <c r="U611" s="267">
        <v>0.956521739130435</v>
      </c>
      <c r="V611" s="268">
        <v>1</v>
      </c>
      <c r="W611" s="268">
        <v>1</v>
      </c>
      <c r="X611" s="295">
        <v>-0.0434782608695652</v>
      </c>
      <c r="Y611" s="271">
        <v>372</v>
      </c>
      <c r="Z611" s="333">
        <v>367</v>
      </c>
      <c r="AA611" s="333">
        <v>371</v>
      </c>
      <c r="AB611" s="333">
        <v>364</v>
      </c>
      <c r="AC611" s="334">
        <v>0.986559139784946</v>
      </c>
      <c r="AD611" s="268">
        <v>0.981132075471698</v>
      </c>
      <c r="AE611" s="295">
        <v>0.00542706431324813</v>
      </c>
    </row>
    <row r="612" spans="1:31">
      <c r="A612" s="315" t="s">
        <v>719</v>
      </c>
      <c r="B612" s="339" t="s">
        <v>3350</v>
      </c>
      <c r="C612" s="293" t="s">
        <v>1050</v>
      </c>
      <c r="D612" s="339" t="s">
        <v>1051</v>
      </c>
      <c r="E612" s="266">
        <v>27</v>
      </c>
      <c r="F612" s="266">
        <v>27</v>
      </c>
      <c r="G612" s="264">
        <v>30</v>
      </c>
      <c r="H612" s="264">
        <v>30</v>
      </c>
      <c r="I612" s="264">
        <v>28</v>
      </c>
      <c r="J612" s="264">
        <v>27</v>
      </c>
      <c r="K612" s="294">
        <v>0.9</v>
      </c>
      <c r="L612" s="267">
        <v>1</v>
      </c>
      <c r="M612" s="267">
        <v>1</v>
      </c>
      <c r="N612" s="267">
        <v>0.964285714285714</v>
      </c>
      <c r="O612" s="332">
        <v>810</v>
      </c>
      <c r="P612" s="266">
        <v>767</v>
      </c>
      <c r="Q612" s="266">
        <v>27</v>
      </c>
      <c r="R612" s="264">
        <v>30</v>
      </c>
      <c r="S612" s="264">
        <v>27</v>
      </c>
      <c r="T612" s="267">
        <v>0.946913580246914</v>
      </c>
      <c r="U612" s="267">
        <v>1</v>
      </c>
      <c r="V612" s="268">
        <v>1</v>
      </c>
      <c r="W612" s="268">
        <v>0.964285714285714</v>
      </c>
      <c r="X612" s="295">
        <v>0</v>
      </c>
      <c r="Y612" s="271">
        <v>194</v>
      </c>
      <c r="Z612" s="333">
        <v>190</v>
      </c>
      <c r="AA612" s="333">
        <v>195</v>
      </c>
      <c r="AB612" s="333">
        <v>193</v>
      </c>
      <c r="AC612" s="334">
        <v>0.979381443298969</v>
      </c>
      <c r="AD612" s="268">
        <v>0.98974358974359</v>
      </c>
      <c r="AE612" s="295">
        <v>-0.0103621464446207</v>
      </c>
    </row>
    <row r="613" spans="1:31">
      <c r="A613" s="315" t="s">
        <v>719</v>
      </c>
      <c r="B613" s="339" t="s">
        <v>3350</v>
      </c>
      <c r="C613" s="293" t="s">
        <v>1052</v>
      </c>
      <c r="D613" s="339" t="s">
        <v>1053</v>
      </c>
      <c r="E613" s="266">
        <v>37</v>
      </c>
      <c r="F613" s="266">
        <v>37</v>
      </c>
      <c r="G613" s="264">
        <v>41</v>
      </c>
      <c r="H613" s="264">
        <v>41</v>
      </c>
      <c r="I613" s="264">
        <v>40</v>
      </c>
      <c r="J613" s="264">
        <v>40</v>
      </c>
      <c r="K613" s="294">
        <v>0.9</v>
      </c>
      <c r="L613" s="267">
        <v>1</v>
      </c>
      <c r="M613" s="267">
        <v>1</v>
      </c>
      <c r="N613" s="267">
        <v>1</v>
      </c>
      <c r="O613" s="332">
        <v>1200</v>
      </c>
      <c r="P613" s="266">
        <v>1188</v>
      </c>
      <c r="Q613" s="266">
        <v>37</v>
      </c>
      <c r="R613" s="264">
        <v>41</v>
      </c>
      <c r="S613" s="264">
        <v>40</v>
      </c>
      <c r="T613" s="267">
        <v>0.99</v>
      </c>
      <c r="U613" s="267">
        <v>1</v>
      </c>
      <c r="V613" s="268">
        <v>1</v>
      </c>
      <c r="W613" s="268">
        <v>1</v>
      </c>
      <c r="X613" s="295">
        <v>0</v>
      </c>
      <c r="Y613" s="271">
        <v>289</v>
      </c>
      <c r="Z613" s="333">
        <v>288</v>
      </c>
      <c r="AA613" s="333">
        <v>301</v>
      </c>
      <c r="AB613" s="333">
        <v>298</v>
      </c>
      <c r="AC613" s="334">
        <v>0.996539792387543</v>
      </c>
      <c r="AD613" s="268">
        <v>0.990033222591362</v>
      </c>
      <c r="AE613" s="295">
        <v>0.00650656979618103</v>
      </c>
    </row>
    <row r="614" spans="1:31">
      <c r="A614" s="315" t="s">
        <v>719</v>
      </c>
      <c r="B614" s="339" t="s">
        <v>3350</v>
      </c>
      <c r="C614" s="293" t="s">
        <v>1054</v>
      </c>
      <c r="D614" s="339" t="s">
        <v>1055</v>
      </c>
      <c r="E614" s="266">
        <v>50</v>
      </c>
      <c r="F614" s="266">
        <v>49</v>
      </c>
      <c r="G614" s="264">
        <v>65</v>
      </c>
      <c r="H614" s="264">
        <v>64</v>
      </c>
      <c r="I614" s="264">
        <v>62</v>
      </c>
      <c r="J614" s="264">
        <v>61</v>
      </c>
      <c r="K614" s="294">
        <v>0.9</v>
      </c>
      <c r="L614" s="267">
        <v>0.98</v>
      </c>
      <c r="M614" s="267">
        <v>0.984615384615385</v>
      </c>
      <c r="N614" s="267">
        <v>0.983870967741935</v>
      </c>
      <c r="O614" s="332">
        <v>1855</v>
      </c>
      <c r="P614" s="266">
        <v>1830</v>
      </c>
      <c r="Q614" s="266">
        <v>49</v>
      </c>
      <c r="R614" s="264">
        <v>64</v>
      </c>
      <c r="S614" s="264">
        <v>61</v>
      </c>
      <c r="T614" s="267">
        <v>0.986522911051213</v>
      </c>
      <c r="U614" s="267">
        <v>0.98</v>
      </c>
      <c r="V614" s="268">
        <v>0.984615384615385</v>
      </c>
      <c r="W614" s="268">
        <v>0.983870967741935</v>
      </c>
      <c r="X614" s="295">
        <v>-0.00461538461538469</v>
      </c>
      <c r="Y614" s="271">
        <v>443</v>
      </c>
      <c r="Z614" s="333">
        <v>433</v>
      </c>
      <c r="AA614" s="333">
        <v>449</v>
      </c>
      <c r="AB614" s="333">
        <v>442</v>
      </c>
      <c r="AC614" s="334">
        <v>0.977426636568849</v>
      </c>
      <c r="AD614" s="268">
        <v>0.984409799554566</v>
      </c>
      <c r="AE614" s="295">
        <v>-0.006983162985717</v>
      </c>
    </row>
    <row r="615" spans="1:31">
      <c r="A615" s="315" t="s">
        <v>719</v>
      </c>
      <c r="B615" s="339" t="s">
        <v>3350</v>
      </c>
      <c r="C615" s="293" t="s">
        <v>1056</v>
      </c>
      <c r="D615" s="339" t="s">
        <v>1057</v>
      </c>
      <c r="E615" s="266">
        <v>23</v>
      </c>
      <c r="F615" s="266">
        <v>23</v>
      </c>
      <c r="G615" s="264">
        <v>28</v>
      </c>
      <c r="H615" s="264">
        <v>27</v>
      </c>
      <c r="I615" s="264">
        <v>29</v>
      </c>
      <c r="J615" s="264">
        <v>29</v>
      </c>
      <c r="K615" s="294">
        <v>0.9</v>
      </c>
      <c r="L615" s="267">
        <v>1</v>
      </c>
      <c r="M615" s="267">
        <v>0.964285714285714</v>
      </c>
      <c r="N615" s="267">
        <v>1</v>
      </c>
      <c r="O615" s="332">
        <v>881</v>
      </c>
      <c r="P615" s="266">
        <v>879</v>
      </c>
      <c r="Q615" s="266">
        <v>23</v>
      </c>
      <c r="R615" s="264">
        <v>27</v>
      </c>
      <c r="S615" s="264">
        <v>29</v>
      </c>
      <c r="T615" s="267">
        <v>0.997729852440409</v>
      </c>
      <c r="U615" s="267">
        <v>1</v>
      </c>
      <c r="V615" s="268">
        <v>0.964285714285714</v>
      </c>
      <c r="W615" s="268">
        <v>1</v>
      </c>
      <c r="X615" s="295">
        <v>0.0357142857142857</v>
      </c>
      <c r="Y615" s="271">
        <v>212</v>
      </c>
      <c r="Z615" s="333">
        <v>211</v>
      </c>
      <c r="AA615" s="333">
        <v>215</v>
      </c>
      <c r="AB615" s="333">
        <v>215</v>
      </c>
      <c r="AC615" s="334">
        <v>0.995283018867924</v>
      </c>
      <c r="AD615" s="268">
        <v>1</v>
      </c>
      <c r="AE615" s="295">
        <v>-0.00471698113207553</v>
      </c>
    </row>
    <row r="616" spans="1:31">
      <c r="A616" s="315" t="s">
        <v>719</v>
      </c>
      <c r="B616" s="339" t="s">
        <v>3350</v>
      </c>
      <c r="C616" s="293" t="s">
        <v>1058</v>
      </c>
      <c r="D616" s="339" t="s">
        <v>1059</v>
      </c>
      <c r="E616" s="266">
        <v>40</v>
      </c>
      <c r="F616" s="266">
        <v>36</v>
      </c>
      <c r="G616" s="264">
        <v>46</v>
      </c>
      <c r="H616" s="264">
        <v>41</v>
      </c>
      <c r="I616" s="264">
        <v>41</v>
      </c>
      <c r="J616" s="264">
        <v>39</v>
      </c>
      <c r="K616" s="294">
        <v>0.9</v>
      </c>
      <c r="L616" s="267">
        <v>0.9</v>
      </c>
      <c r="M616" s="267">
        <v>0.891304347826087</v>
      </c>
      <c r="N616" s="267">
        <v>0.951219512195122</v>
      </c>
      <c r="O616" s="332">
        <v>1193</v>
      </c>
      <c r="P616" s="266">
        <v>1141</v>
      </c>
      <c r="Q616" s="266">
        <v>36</v>
      </c>
      <c r="R616" s="264">
        <v>41</v>
      </c>
      <c r="S616" s="264">
        <v>39</v>
      </c>
      <c r="T616" s="267">
        <v>0.956412405699916</v>
      </c>
      <c r="U616" s="267">
        <v>0.9</v>
      </c>
      <c r="V616" s="268">
        <v>0.891304347826087</v>
      </c>
      <c r="W616" s="268">
        <v>0.951219512195122</v>
      </c>
      <c r="X616" s="295">
        <v>0.0086956521739131</v>
      </c>
      <c r="Y616" s="271">
        <v>298</v>
      </c>
      <c r="Z616" s="333">
        <v>279</v>
      </c>
      <c r="AA616" s="333">
        <v>282</v>
      </c>
      <c r="AB616" s="333">
        <v>272</v>
      </c>
      <c r="AC616" s="334">
        <v>0.936241610738255</v>
      </c>
      <c r="AD616" s="268">
        <v>0.964539007092199</v>
      </c>
      <c r="AE616" s="295">
        <v>-0.0282973963539435</v>
      </c>
    </row>
    <row r="617" spans="1:31">
      <c r="A617" s="315" t="s">
        <v>719</v>
      </c>
      <c r="B617" s="339" t="s">
        <v>3350</v>
      </c>
      <c r="C617" s="293" t="s">
        <v>1060</v>
      </c>
      <c r="D617" s="339" t="s">
        <v>1061</v>
      </c>
      <c r="E617" s="266">
        <v>37</v>
      </c>
      <c r="F617" s="266">
        <v>37</v>
      </c>
      <c r="G617" s="264">
        <v>39</v>
      </c>
      <c r="H617" s="264">
        <v>39</v>
      </c>
      <c r="I617" s="264">
        <v>36</v>
      </c>
      <c r="J617" s="264">
        <v>36</v>
      </c>
      <c r="K617" s="294">
        <v>0.9</v>
      </c>
      <c r="L617" s="267">
        <v>1</v>
      </c>
      <c r="M617" s="267">
        <v>1</v>
      </c>
      <c r="N617" s="267">
        <v>1</v>
      </c>
      <c r="O617" s="332">
        <v>1243</v>
      </c>
      <c r="P617" s="266">
        <v>1240</v>
      </c>
      <c r="Q617" s="266">
        <v>37</v>
      </c>
      <c r="R617" s="264">
        <v>38</v>
      </c>
      <c r="S617" s="264">
        <v>36</v>
      </c>
      <c r="T617" s="267">
        <v>0.997586484312148</v>
      </c>
      <c r="U617" s="267">
        <v>1</v>
      </c>
      <c r="V617" s="268">
        <v>0.974358974358974</v>
      </c>
      <c r="W617" s="268">
        <v>1</v>
      </c>
      <c r="X617" s="295">
        <v>0.0256410256410257</v>
      </c>
      <c r="Y617" s="271">
        <v>290</v>
      </c>
      <c r="Z617" s="333">
        <v>289</v>
      </c>
      <c r="AA617" s="333">
        <v>293</v>
      </c>
      <c r="AB617" s="333">
        <v>293</v>
      </c>
      <c r="AC617" s="334">
        <v>0.996551724137931</v>
      </c>
      <c r="AD617" s="268">
        <v>1</v>
      </c>
      <c r="AE617" s="295">
        <v>-0.00344827586206897</v>
      </c>
    </row>
    <row r="618" spans="1:31">
      <c r="A618" s="315" t="s">
        <v>719</v>
      </c>
      <c r="B618" s="339" t="s">
        <v>3350</v>
      </c>
      <c r="C618" s="293" t="s">
        <v>1062</v>
      </c>
      <c r="D618" s="339" t="s">
        <v>1063</v>
      </c>
      <c r="E618" s="266">
        <v>65</v>
      </c>
      <c r="F618" s="266">
        <v>65</v>
      </c>
      <c r="G618" s="264">
        <v>73</v>
      </c>
      <c r="H618" s="264">
        <v>73</v>
      </c>
      <c r="I618" s="264">
        <v>73</v>
      </c>
      <c r="J618" s="264">
        <v>73</v>
      </c>
      <c r="K618" s="294">
        <v>0.9</v>
      </c>
      <c r="L618" s="267">
        <v>1</v>
      </c>
      <c r="M618" s="267">
        <v>1</v>
      </c>
      <c r="N618" s="267">
        <v>1</v>
      </c>
      <c r="O618" s="332">
        <v>2064</v>
      </c>
      <c r="P618" s="266">
        <v>1982</v>
      </c>
      <c r="Q618" s="266">
        <v>65</v>
      </c>
      <c r="R618" s="264">
        <v>73</v>
      </c>
      <c r="S618" s="264">
        <v>71</v>
      </c>
      <c r="T618" s="267">
        <v>0.960271317829457</v>
      </c>
      <c r="U618" s="267">
        <v>1</v>
      </c>
      <c r="V618" s="268">
        <v>1</v>
      </c>
      <c r="W618" s="268">
        <v>0.972602739726027</v>
      </c>
      <c r="X618" s="295">
        <v>0</v>
      </c>
      <c r="Y618" s="271">
        <v>510</v>
      </c>
      <c r="Z618" s="333">
        <v>492</v>
      </c>
      <c r="AA618" s="333">
        <v>492</v>
      </c>
      <c r="AB618" s="333">
        <v>483</v>
      </c>
      <c r="AC618" s="334">
        <v>0.964705882352941</v>
      </c>
      <c r="AD618" s="268">
        <v>0.981707317073171</v>
      </c>
      <c r="AE618" s="295">
        <v>-0.0170014347202295</v>
      </c>
    </row>
    <row r="619" spans="1:31">
      <c r="A619" s="315" t="s">
        <v>719</v>
      </c>
      <c r="B619" s="339" t="s">
        <v>3350</v>
      </c>
      <c r="C619" s="293" t="s">
        <v>1064</v>
      </c>
      <c r="D619" s="339" t="s">
        <v>1065</v>
      </c>
      <c r="E619" s="266">
        <v>24</v>
      </c>
      <c r="F619" s="266">
        <v>24</v>
      </c>
      <c r="G619" s="264">
        <v>26</v>
      </c>
      <c r="H619" s="264">
        <v>26</v>
      </c>
      <c r="I619" s="264">
        <v>26</v>
      </c>
      <c r="J619" s="264">
        <v>26</v>
      </c>
      <c r="K619" s="294">
        <v>0.9</v>
      </c>
      <c r="L619" s="267">
        <v>1</v>
      </c>
      <c r="M619" s="267">
        <v>1</v>
      </c>
      <c r="N619" s="267">
        <v>1</v>
      </c>
      <c r="O619" s="332">
        <v>770</v>
      </c>
      <c r="P619" s="266">
        <v>765</v>
      </c>
      <c r="Q619" s="266">
        <v>24</v>
      </c>
      <c r="R619" s="264">
        <v>26</v>
      </c>
      <c r="S619" s="264">
        <v>26</v>
      </c>
      <c r="T619" s="267">
        <v>0.993506493506494</v>
      </c>
      <c r="U619" s="267">
        <v>1</v>
      </c>
      <c r="V619" s="268">
        <v>1</v>
      </c>
      <c r="W619" s="268">
        <v>1</v>
      </c>
      <c r="X619" s="295">
        <v>0</v>
      </c>
      <c r="Y619" s="271">
        <v>192</v>
      </c>
      <c r="Z619" s="333">
        <v>192</v>
      </c>
      <c r="AA619" s="333">
        <v>187</v>
      </c>
      <c r="AB619" s="333">
        <v>187</v>
      </c>
      <c r="AC619" s="334">
        <v>1</v>
      </c>
      <c r="AD619" s="268">
        <v>1</v>
      </c>
      <c r="AE619" s="295">
        <v>0</v>
      </c>
    </row>
    <row r="620" spans="1:31">
      <c r="A620" s="315" t="s">
        <v>719</v>
      </c>
      <c r="B620" s="339" t="s">
        <v>3350</v>
      </c>
      <c r="C620" s="293" t="s">
        <v>1066</v>
      </c>
      <c r="D620" s="339" t="s">
        <v>1066</v>
      </c>
      <c r="E620" s="266">
        <v>30</v>
      </c>
      <c r="F620" s="266">
        <v>29</v>
      </c>
      <c r="G620" s="264">
        <v>34</v>
      </c>
      <c r="H620" s="264">
        <v>32</v>
      </c>
      <c r="I620" s="264">
        <v>33</v>
      </c>
      <c r="J620" s="264">
        <v>29</v>
      </c>
      <c r="K620" s="294">
        <v>0.9</v>
      </c>
      <c r="L620" s="267">
        <v>0.966666666666667</v>
      </c>
      <c r="M620" s="267">
        <v>0.941176470588235</v>
      </c>
      <c r="N620" s="267">
        <v>0.878787878787879</v>
      </c>
      <c r="O620" s="332">
        <v>937</v>
      </c>
      <c r="P620" s="266">
        <v>846</v>
      </c>
      <c r="Q620" s="266">
        <v>29</v>
      </c>
      <c r="R620" s="264">
        <v>32</v>
      </c>
      <c r="S620" s="264">
        <v>29</v>
      </c>
      <c r="T620" s="267">
        <v>0.902881536819637</v>
      </c>
      <c r="U620" s="267">
        <v>0.966666666666667</v>
      </c>
      <c r="V620" s="268">
        <v>0.941176470588235</v>
      </c>
      <c r="W620" s="268">
        <v>0.878787878787879</v>
      </c>
      <c r="X620" s="295">
        <v>0.0254901960784314</v>
      </c>
      <c r="Y620" s="271">
        <v>228</v>
      </c>
      <c r="Z620" s="333">
        <v>211</v>
      </c>
      <c r="AA620" s="333">
        <v>222</v>
      </c>
      <c r="AB620" s="333">
        <v>201</v>
      </c>
      <c r="AC620" s="334">
        <v>0.925438596491228</v>
      </c>
      <c r="AD620" s="268">
        <v>0.905405405405405</v>
      </c>
      <c r="AE620" s="295">
        <v>0.0200331910858227</v>
      </c>
    </row>
    <row r="621" spans="1:31">
      <c r="A621" s="315" t="s">
        <v>719</v>
      </c>
      <c r="B621" s="339" t="s">
        <v>3350</v>
      </c>
      <c r="C621" s="293" t="s">
        <v>1067</v>
      </c>
      <c r="D621" s="339" t="s">
        <v>1067</v>
      </c>
      <c r="E621" s="266">
        <v>26</v>
      </c>
      <c r="F621" s="266">
        <v>26</v>
      </c>
      <c r="G621" s="264">
        <v>28</v>
      </c>
      <c r="H621" s="264">
        <v>28</v>
      </c>
      <c r="I621" s="264">
        <v>27</v>
      </c>
      <c r="J621" s="264">
        <v>27</v>
      </c>
      <c r="K621" s="294">
        <v>0.9</v>
      </c>
      <c r="L621" s="267">
        <v>1</v>
      </c>
      <c r="M621" s="267">
        <v>1</v>
      </c>
      <c r="N621" s="267">
        <v>1</v>
      </c>
      <c r="O621" s="332">
        <v>768</v>
      </c>
      <c r="P621" s="266">
        <v>755</v>
      </c>
      <c r="Q621" s="266">
        <v>26</v>
      </c>
      <c r="R621" s="264">
        <v>28</v>
      </c>
      <c r="S621" s="264">
        <v>27</v>
      </c>
      <c r="T621" s="267">
        <v>0.983072916666667</v>
      </c>
      <c r="U621" s="267">
        <v>1</v>
      </c>
      <c r="V621" s="268">
        <v>1</v>
      </c>
      <c r="W621" s="268">
        <v>1</v>
      </c>
      <c r="X621" s="295">
        <v>0</v>
      </c>
      <c r="Y621" s="271">
        <v>186</v>
      </c>
      <c r="Z621" s="333">
        <v>185</v>
      </c>
      <c r="AA621" s="333">
        <v>185</v>
      </c>
      <c r="AB621" s="333">
        <v>184</v>
      </c>
      <c r="AC621" s="334">
        <v>0.994623655913978</v>
      </c>
      <c r="AD621" s="268">
        <v>0.994594594594595</v>
      </c>
      <c r="AE621" s="295">
        <v>2.90613193838496e-5</v>
      </c>
    </row>
    <row r="622" spans="1:31">
      <c r="A622" s="315" t="s">
        <v>719</v>
      </c>
      <c r="B622" s="339" t="s">
        <v>3350</v>
      </c>
      <c r="C622" s="293" t="s">
        <v>1068</v>
      </c>
      <c r="D622" s="339" t="s">
        <v>1068</v>
      </c>
      <c r="E622" s="266">
        <v>30</v>
      </c>
      <c r="F622" s="266">
        <v>30</v>
      </c>
      <c r="G622" s="264">
        <v>33</v>
      </c>
      <c r="H622" s="264">
        <v>33</v>
      </c>
      <c r="I622" s="264">
        <v>31</v>
      </c>
      <c r="J622" s="264">
        <v>30</v>
      </c>
      <c r="K622" s="294">
        <v>0.9</v>
      </c>
      <c r="L622" s="267">
        <v>1</v>
      </c>
      <c r="M622" s="267">
        <v>1</v>
      </c>
      <c r="N622" s="267">
        <v>0.967741935483871</v>
      </c>
      <c r="O622" s="332">
        <v>940</v>
      </c>
      <c r="P622" s="266">
        <v>917</v>
      </c>
      <c r="Q622" s="266">
        <v>30</v>
      </c>
      <c r="R622" s="264">
        <v>33</v>
      </c>
      <c r="S622" s="264">
        <v>30</v>
      </c>
      <c r="T622" s="267">
        <v>0.975531914893617</v>
      </c>
      <c r="U622" s="267">
        <v>1</v>
      </c>
      <c r="V622" s="268">
        <v>1</v>
      </c>
      <c r="W622" s="268">
        <v>0.967741935483871</v>
      </c>
      <c r="X622" s="295">
        <v>0</v>
      </c>
      <c r="Y622" s="271">
        <v>231</v>
      </c>
      <c r="Z622" s="333">
        <v>226</v>
      </c>
      <c r="AA622" s="333">
        <v>223</v>
      </c>
      <c r="AB622" s="333">
        <v>219</v>
      </c>
      <c r="AC622" s="334">
        <v>0.978354978354978</v>
      </c>
      <c r="AD622" s="268">
        <v>0.982062780269058</v>
      </c>
      <c r="AE622" s="295">
        <v>-0.00370780191407993</v>
      </c>
    </row>
    <row r="623" spans="1:31">
      <c r="A623" s="315" t="s">
        <v>719</v>
      </c>
      <c r="B623" s="339" t="s">
        <v>3350</v>
      </c>
      <c r="C623" s="293" t="s">
        <v>1069</v>
      </c>
      <c r="D623" s="339" t="s">
        <v>1070</v>
      </c>
      <c r="E623" s="266">
        <v>29</v>
      </c>
      <c r="F623" s="266">
        <v>29</v>
      </c>
      <c r="G623" s="264">
        <v>30</v>
      </c>
      <c r="H623" s="264">
        <v>30</v>
      </c>
      <c r="I623" s="264">
        <v>28</v>
      </c>
      <c r="J623" s="264">
        <v>28</v>
      </c>
      <c r="K623" s="294">
        <v>0.9</v>
      </c>
      <c r="L623" s="267">
        <v>1</v>
      </c>
      <c r="M623" s="267">
        <v>1</v>
      </c>
      <c r="N623" s="267">
        <v>1</v>
      </c>
      <c r="O623" s="332">
        <v>901</v>
      </c>
      <c r="P623" s="266">
        <v>882</v>
      </c>
      <c r="Q623" s="266">
        <v>29</v>
      </c>
      <c r="R623" s="264">
        <v>30</v>
      </c>
      <c r="S623" s="264">
        <v>28</v>
      </c>
      <c r="T623" s="267">
        <v>0.978912319644839</v>
      </c>
      <c r="U623" s="267">
        <v>1</v>
      </c>
      <c r="V623" s="268">
        <v>1</v>
      </c>
      <c r="W623" s="268">
        <v>1</v>
      </c>
      <c r="X623" s="295">
        <v>0</v>
      </c>
      <c r="Y623" s="271">
        <v>216</v>
      </c>
      <c r="Z623" s="333">
        <v>216</v>
      </c>
      <c r="AA623" s="333">
        <v>212</v>
      </c>
      <c r="AB623" s="333">
        <v>211</v>
      </c>
      <c r="AC623" s="334">
        <v>1</v>
      </c>
      <c r="AD623" s="268">
        <v>0.995283018867924</v>
      </c>
      <c r="AE623" s="295">
        <v>0.00471698113207553</v>
      </c>
    </row>
    <row r="624" spans="1:31">
      <c r="A624" s="315" t="s">
        <v>719</v>
      </c>
      <c r="B624" s="339" t="s">
        <v>3350</v>
      </c>
      <c r="C624" s="293" t="s">
        <v>1071</v>
      </c>
      <c r="D624" s="339" t="s">
        <v>1072</v>
      </c>
      <c r="E624" s="266">
        <v>42</v>
      </c>
      <c r="F624" s="266">
        <v>42</v>
      </c>
      <c r="G624" s="264">
        <v>49</v>
      </c>
      <c r="H624" s="264">
        <v>49</v>
      </c>
      <c r="I624" s="264">
        <v>51</v>
      </c>
      <c r="J624" s="264">
        <v>51</v>
      </c>
      <c r="K624" s="294">
        <v>0.9</v>
      </c>
      <c r="L624" s="267">
        <v>1</v>
      </c>
      <c r="M624" s="267">
        <v>1</v>
      </c>
      <c r="N624" s="267">
        <v>1</v>
      </c>
      <c r="O624" s="332">
        <v>1453</v>
      </c>
      <c r="P624" s="266">
        <v>1447</v>
      </c>
      <c r="Q624" s="266">
        <v>42</v>
      </c>
      <c r="R624" s="264">
        <v>49</v>
      </c>
      <c r="S624" s="264">
        <v>50</v>
      </c>
      <c r="T624" s="267">
        <v>0.995870612525809</v>
      </c>
      <c r="U624" s="267">
        <v>1</v>
      </c>
      <c r="V624" s="268">
        <v>1</v>
      </c>
      <c r="W624" s="268">
        <v>0.980392156862745</v>
      </c>
      <c r="X624" s="295">
        <v>0</v>
      </c>
      <c r="Y624" s="271">
        <v>349</v>
      </c>
      <c r="Z624" s="333">
        <v>348</v>
      </c>
      <c r="AA624" s="333">
        <v>352</v>
      </c>
      <c r="AB624" s="333">
        <v>350</v>
      </c>
      <c r="AC624" s="334">
        <v>0.997134670487106</v>
      </c>
      <c r="AD624" s="268">
        <v>0.994318181818182</v>
      </c>
      <c r="AE624" s="295">
        <v>0.00281648866892426</v>
      </c>
    </row>
    <row r="625" spans="1:31">
      <c r="A625" s="315" t="s">
        <v>719</v>
      </c>
      <c r="B625" s="339" t="s">
        <v>3350</v>
      </c>
      <c r="C625" s="293" t="s">
        <v>1073</v>
      </c>
      <c r="D625" s="339" t="s">
        <v>1074</v>
      </c>
      <c r="E625" s="266">
        <v>51</v>
      </c>
      <c r="F625" s="266">
        <v>51</v>
      </c>
      <c r="G625" s="264">
        <v>56</v>
      </c>
      <c r="H625" s="264">
        <v>55</v>
      </c>
      <c r="I625" s="264">
        <v>51</v>
      </c>
      <c r="J625" s="264">
        <v>51</v>
      </c>
      <c r="K625" s="294">
        <v>0.9</v>
      </c>
      <c r="L625" s="267">
        <v>1</v>
      </c>
      <c r="M625" s="267">
        <v>0.982142857142857</v>
      </c>
      <c r="N625" s="267">
        <v>1</v>
      </c>
      <c r="O625" s="332">
        <v>1635</v>
      </c>
      <c r="P625" s="266">
        <v>1598</v>
      </c>
      <c r="Q625" s="266">
        <v>50</v>
      </c>
      <c r="R625" s="264">
        <v>55</v>
      </c>
      <c r="S625" s="264">
        <v>51</v>
      </c>
      <c r="T625" s="267">
        <v>0.97737003058104</v>
      </c>
      <c r="U625" s="267">
        <v>0.980392156862745</v>
      </c>
      <c r="V625" s="268">
        <v>0.982142857142857</v>
      </c>
      <c r="W625" s="268">
        <v>1</v>
      </c>
      <c r="X625" s="295">
        <v>-0.00175070028011204</v>
      </c>
      <c r="Y625" s="271">
        <v>403</v>
      </c>
      <c r="Z625" s="333">
        <v>395</v>
      </c>
      <c r="AA625" s="333">
        <v>396</v>
      </c>
      <c r="AB625" s="333">
        <v>384</v>
      </c>
      <c r="AC625" s="334">
        <v>0.98014888337469</v>
      </c>
      <c r="AD625" s="268">
        <v>0.96969696969697</v>
      </c>
      <c r="AE625" s="295">
        <v>0.0104519136777201</v>
      </c>
    </row>
    <row r="626" spans="1:31">
      <c r="A626" s="315" t="s">
        <v>719</v>
      </c>
      <c r="B626" s="339" t="s">
        <v>3350</v>
      </c>
      <c r="C626" s="293" t="s">
        <v>1075</v>
      </c>
      <c r="D626" s="339" t="s">
        <v>1075</v>
      </c>
      <c r="E626" s="266">
        <v>36</v>
      </c>
      <c r="F626" s="266">
        <v>35</v>
      </c>
      <c r="G626" s="264">
        <v>41</v>
      </c>
      <c r="H626" s="264">
        <v>39</v>
      </c>
      <c r="I626" s="264">
        <v>40</v>
      </c>
      <c r="J626" s="264">
        <v>38</v>
      </c>
      <c r="K626" s="294">
        <v>0.9</v>
      </c>
      <c r="L626" s="267">
        <v>0.972222222222222</v>
      </c>
      <c r="M626" s="267">
        <v>0.951219512195122</v>
      </c>
      <c r="N626" s="267">
        <v>0.95</v>
      </c>
      <c r="O626" s="332">
        <v>1169</v>
      </c>
      <c r="P626" s="266">
        <v>1129</v>
      </c>
      <c r="Q626" s="266">
        <v>34</v>
      </c>
      <c r="R626" s="264">
        <v>39</v>
      </c>
      <c r="S626" s="264">
        <v>38</v>
      </c>
      <c r="T626" s="267">
        <v>0.965782720273738</v>
      </c>
      <c r="U626" s="267">
        <v>0.944444444444444</v>
      </c>
      <c r="V626" s="268">
        <v>0.951219512195122</v>
      </c>
      <c r="W626" s="268">
        <v>0.95</v>
      </c>
      <c r="X626" s="295">
        <v>-0.00677506775067749</v>
      </c>
      <c r="Y626" s="271">
        <v>291</v>
      </c>
      <c r="Z626" s="333">
        <v>281</v>
      </c>
      <c r="AA626" s="333">
        <v>279</v>
      </c>
      <c r="AB626" s="333">
        <v>270</v>
      </c>
      <c r="AC626" s="334">
        <v>0.965635738831615</v>
      </c>
      <c r="AD626" s="268">
        <v>0.967741935483871</v>
      </c>
      <c r="AE626" s="295">
        <v>-0.00210619665225587</v>
      </c>
    </row>
    <row r="627" spans="1:31">
      <c r="A627" s="315" t="s">
        <v>719</v>
      </c>
      <c r="B627" s="339" t="s">
        <v>3351</v>
      </c>
      <c r="C627" s="293" t="s">
        <v>1076</v>
      </c>
      <c r="D627" s="339" t="s">
        <v>1077</v>
      </c>
      <c r="E627" s="266">
        <v>40</v>
      </c>
      <c r="F627" s="266">
        <v>36</v>
      </c>
      <c r="G627" s="264">
        <v>35</v>
      </c>
      <c r="H627" s="264">
        <v>29</v>
      </c>
      <c r="I627" s="264">
        <v>35</v>
      </c>
      <c r="J627" s="264">
        <v>28</v>
      </c>
      <c r="K627" s="294">
        <v>0.9</v>
      </c>
      <c r="L627" s="267">
        <v>0.9</v>
      </c>
      <c r="M627" s="267">
        <v>0.828571428571429</v>
      </c>
      <c r="N627" s="267">
        <v>0.8</v>
      </c>
      <c r="O627" s="332">
        <v>1185</v>
      </c>
      <c r="P627" s="266">
        <v>983</v>
      </c>
      <c r="Q627" s="266">
        <v>36</v>
      </c>
      <c r="R627" s="264">
        <v>29</v>
      </c>
      <c r="S627" s="264">
        <v>28</v>
      </c>
      <c r="T627" s="267">
        <v>0.829535864978903</v>
      </c>
      <c r="U627" s="267">
        <v>0.9</v>
      </c>
      <c r="V627" s="268">
        <v>0.828571428571429</v>
      </c>
      <c r="W627" s="268">
        <v>0.8</v>
      </c>
      <c r="X627" s="295">
        <v>0.0714285714285714</v>
      </c>
      <c r="Y627" s="271">
        <v>277</v>
      </c>
      <c r="Z627" s="333">
        <v>223</v>
      </c>
      <c r="AA627" s="333">
        <v>283</v>
      </c>
      <c r="AB627" s="333">
        <v>234</v>
      </c>
      <c r="AC627" s="334">
        <v>0.805054151624549</v>
      </c>
      <c r="AD627" s="268">
        <v>0.826855123674912</v>
      </c>
      <c r="AE627" s="295">
        <v>-0.0218009720503629</v>
      </c>
    </row>
    <row r="628" spans="1:31">
      <c r="A628" s="315" t="s">
        <v>719</v>
      </c>
      <c r="B628" s="339" t="s">
        <v>3351</v>
      </c>
      <c r="C628" s="293" t="s">
        <v>1078</v>
      </c>
      <c r="D628" s="339" t="s">
        <v>1079</v>
      </c>
      <c r="E628" s="266">
        <v>54</v>
      </c>
      <c r="F628" s="266">
        <v>53</v>
      </c>
      <c r="G628" s="264">
        <v>42</v>
      </c>
      <c r="H628" s="264">
        <v>42</v>
      </c>
      <c r="I628" s="264">
        <v>48</v>
      </c>
      <c r="J628" s="264">
        <v>48</v>
      </c>
      <c r="K628" s="294">
        <v>0.9</v>
      </c>
      <c r="L628" s="267">
        <v>0.981481481481482</v>
      </c>
      <c r="M628" s="267">
        <v>1</v>
      </c>
      <c r="N628" s="267">
        <v>1</v>
      </c>
      <c r="O628" s="332">
        <v>1430</v>
      </c>
      <c r="P628" s="266">
        <v>1378</v>
      </c>
      <c r="Q628" s="266">
        <v>53</v>
      </c>
      <c r="R628" s="264">
        <v>40</v>
      </c>
      <c r="S628" s="264">
        <v>48</v>
      </c>
      <c r="T628" s="267">
        <v>0.963636363636364</v>
      </c>
      <c r="U628" s="267">
        <v>0.981481481481482</v>
      </c>
      <c r="V628" s="268">
        <v>0.952380952380952</v>
      </c>
      <c r="W628" s="268">
        <v>1</v>
      </c>
      <c r="X628" s="295">
        <v>0.0291005291005292</v>
      </c>
      <c r="Y628" s="271">
        <v>347</v>
      </c>
      <c r="Z628" s="333">
        <v>335</v>
      </c>
      <c r="AA628" s="333">
        <v>343</v>
      </c>
      <c r="AB628" s="333">
        <v>324</v>
      </c>
      <c r="AC628" s="334">
        <v>0.965417867435158</v>
      </c>
      <c r="AD628" s="268">
        <v>0.944606413994169</v>
      </c>
      <c r="AE628" s="295">
        <v>0.0208114534409893</v>
      </c>
    </row>
    <row r="629" spans="1:31">
      <c r="A629" s="315" t="s">
        <v>719</v>
      </c>
      <c r="B629" s="339" t="s">
        <v>3337</v>
      </c>
      <c r="C629" s="293" t="s">
        <v>1080</v>
      </c>
      <c r="D629" s="339" t="s">
        <v>1081</v>
      </c>
      <c r="E629" s="266">
        <v>89</v>
      </c>
      <c r="F629" s="266">
        <v>82</v>
      </c>
      <c r="G629" s="264">
        <v>78</v>
      </c>
      <c r="H629" s="264">
        <v>72</v>
      </c>
      <c r="I629" s="264">
        <v>80</v>
      </c>
      <c r="J629" s="264">
        <v>74</v>
      </c>
      <c r="K629" s="294">
        <v>0.9</v>
      </c>
      <c r="L629" s="267">
        <v>0.921348314606742</v>
      </c>
      <c r="M629" s="267">
        <v>0.923076923076923</v>
      </c>
      <c r="N629" s="267">
        <v>0.925</v>
      </c>
      <c r="O629" s="332">
        <v>2610</v>
      </c>
      <c r="P629" s="266">
        <v>2175</v>
      </c>
      <c r="Q629" s="266">
        <v>71</v>
      </c>
      <c r="R629" s="264">
        <v>62</v>
      </c>
      <c r="S629" s="264">
        <v>66</v>
      </c>
      <c r="T629" s="267">
        <v>0.833333333333333</v>
      </c>
      <c r="U629" s="267">
        <v>0.797752808988764</v>
      </c>
      <c r="V629" s="268">
        <v>0.794871794871795</v>
      </c>
      <c r="W629" s="268">
        <v>0.825</v>
      </c>
      <c r="X629" s="295">
        <v>0.00288101411696917</v>
      </c>
      <c r="Y629" s="271">
        <v>617</v>
      </c>
      <c r="Z629" s="333">
        <v>509</v>
      </c>
      <c r="AA629" s="333">
        <v>634</v>
      </c>
      <c r="AB629" s="333">
        <v>511</v>
      </c>
      <c r="AC629" s="334">
        <v>0.824959481361426</v>
      </c>
      <c r="AD629" s="268">
        <v>0.805993690851735</v>
      </c>
      <c r="AE629" s="295">
        <v>0.0189657905096913</v>
      </c>
    </row>
    <row r="630" spans="1:31">
      <c r="A630" s="315" t="s">
        <v>719</v>
      </c>
      <c r="B630" s="339" t="s">
        <v>3337</v>
      </c>
      <c r="C630" s="293" t="s">
        <v>1082</v>
      </c>
      <c r="D630" s="339" t="s">
        <v>1083</v>
      </c>
      <c r="E630" s="266">
        <v>0</v>
      </c>
      <c r="F630" s="266">
        <v>0</v>
      </c>
      <c r="G630" s="264">
        <v>0</v>
      </c>
      <c r="H630" s="264">
        <v>0</v>
      </c>
      <c r="I630" s="264">
        <v>0</v>
      </c>
      <c r="J630" s="264">
        <v>0</v>
      </c>
      <c r="K630" s="294">
        <v>0.9</v>
      </c>
      <c r="L630" s="267">
        <v>0</v>
      </c>
      <c r="M630" s="267">
        <v>0</v>
      </c>
      <c r="N630" s="267">
        <v>0</v>
      </c>
      <c r="O630" s="332">
        <v>0</v>
      </c>
      <c r="P630" s="266">
        <v>0</v>
      </c>
      <c r="Q630" s="266">
        <v>0</v>
      </c>
      <c r="R630" s="264">
        <v>0</v>
      </c>
      <c r="S630" s="264">
        <v>0</v>
      </c>
      <c r="T630" s="267">
        <v>0</v>
      </c>
      <c r="U630" s="267">
        <v>0</v>
      </c>
      <c r="V630" s="268">
        <v>0</v>
      </c>
      <c r="W630" s="268">
        <v>0</v>
      </c>
      <c r="X630" s="295">
        <v>0</v>
      </c>
      <c r="Y630" s="271">
        <v>0</v>
      </c>
      <c r="Z630" s="333">
        <v>0</v>
      </c>
      <c r="AA630" s="333">
        <v>0</v>
      </c>
      <c r="AB630" s="333">
        <v>0</v>
      </c>
      <c r="AC630" s="334">
        <v>0</v>
      </c>
      <c r="AD630" s="268">
        <v>0</v>
      </c>
      <c r="AE630" s="295">
        <v>0</v>
      </c>
    </row>
    <row r="631" spans="1:31">
      <c r="A631" s="315" t="s">
        <v>719</v>
      </c>
      <c r="B631" s="339" t="s">
        <v>3337</v>
      </c>
      <c r="C631" s="293" t="s">
        <v>1084</v>
      </c>
      <c r="D631" s="339" t="s">
        <v>1085</v>
      </c>
      <c r="E631" s="266">
        <v>87</v>
      </c>
      <c r="F631" s="266">
        <v>83</v>
      </c>
      <c r="G631" s="264">
        <v>80</v>
      </c>
      <c r="H631" s="264">
        <v>75</v>
      </c>
      <c r="I631" s="264">
        <v>78</v>
      </c>
      <c r="J631" s="264">
        <v>75</v>
      </c>
      <c r="K631" s="294">
        <v>0.9</v>
      </c>
      <c r="L631" s="267">
        <v>0.954022988505747</v>
      </c>
      <c r="M631" s="267">
        <v>0.9375</v>
      </c>
      <c r="N631" s="267">
        <v>0.961538461538462</v>
      </c>
      <c r="O631" s="332">
        <v>2441</v>
      </c>
      <c r="P631" s="266">
        <v>1924</v>
      </c>
      <c r="Q631" s="266">
        <v>65</v>
      </c>
      <c r="R631" s="264">
        <v>62</v>
      </c>
      <c r="S631" s="264">
        <v>60</v>
      </c>
      <c r="T631" s="267">
        <v>0.788201556739041</v>
      </c>
      <c r="U631" s="267">
        <v>0.747126436781609</v>
      </c>
      <c r="V631" s="268">
        <v>0.775</v>
      </c>
      <c r="W631" s="268">
        <v>0.769230769230769</v>
      </c>
      <c r="X631" s="295">
        <v>-0.0278735632183909</v>
      </c>
      <c r="Y631" s="271">
        <v>594</v>
      </c>
      <c r="Z631" s="333">
        <v>457</v>
      </c>
      <c r="AA631" s="333">
        <v>582</v>
      </c>
      <c r="AB631" s="333">
        <v>464</v>
      </c>
      <c r="AC631" s="334">
        <v>0.769360269360269</v>
      </c>
      <c r="AD631" s="268">
        <v>0.797250859106529</v>
      </c>
      <c r="AE631" s="295">
        <v>-0.0278905897462599</v>
      </c>
    </row>
    <row r="632" spans="1:31">
      <c r="A632" s="315" t="s">
        <v>719</v>
      </c>
      <c r="B632" s="339" t="s">
        <v>3351</v>
      </c>
      <c r="C632" s="293" t="s">
        <v>1086</v>
      </c>
      <c r="D632" s="339" t="s">
        <v>1086</v>
      </c>
      <c r="E632" s="266">
        <v>55</v>
      </c>
      <c r="F632" s="266">
        <v>50</v>
      </c>
      <c r="G632" s="264">
        <v>46</v>
      </c>
      <c r="H632" s="264">
        <v>43</v>
      </c>
      <c r="I632" s="264">
        <v>50</v>
      </c>
      <c r="J632" s="264">
        <v>46</v>
      </c>
      <c r="K632" s="294">
        <v>0.9</v>
      </c>
      <c r="L632" s="267">
        <v>0.909090909090909</v>
      </c>
      <c r="M632" s="267">
        <v>0.934782608695652</v>
      </c>
      <c r="N632" s="267">
        <v>0.92</v>
      </c>
      <c r="O632" s="332">
        <v>1566</v>
      </c>
      <c r="P632" s="266">
        <v>1395</v>
      </c>
      <c r="Q632" s="266">
        <v>48</v>
      </c>
      <c r="R632" s="264">
        <v>40</v>
      </c>
      <c r="S632" s="264">
        <v>39</v>
      </c>
      <c r="T632" s="267">
        <v>0.890804597701149</v>
      </c>
      <c r="U632" s="267">
        <v>0.872727272727273</v>
      </c>
      <c r="V632" s="268">
        <v>0.869565217391304</v>
      </c>
      <c r="W632" s="268">
        <v>0.78</v>
      </c>
      <c r="X632" s="295">
        <v>0.00316205533596836</v>
      </c>
      <c r="Y632" s="271">
        <v>378</v>
      </c>
      <c r="Z632" s="333">
        <v>324</v>
      </c>
      <c r="AA632" s="333">
        <v>373</v>
      </c>
      <c r="AB632" s="333">
        <v>343</v>
      </c>
      <c r="AC632" s="334">
        <v>0.857142857142857</v>
      </c>
      <c r="AD632" s="268">
        <v>0.919571045576407</v>
      </c>
      <c r="AE632" s="295">
        <v>-0.0624281884335504</v>
      </c>
    </row>
    <row r="633" spans="1:31">
      <c r="A633" s="315" t="s">
        <v>719</v>
      </c>
      <c r="B633" s="339" t="s">
        <v>3351</v>
      </c>
      <c r="C633" s="293" t="s">
        <v>1087</v>
      </c>
      <c r="D633" s="339" t="s">
        <v>1088</v>
      </c>
      <c r="E633" s="266">
        <v>80</v>
      </c>
      <c r="F633" s="266">
        <v>77</v>
      </c>
      <c r="G633" s="264">
        <v>63</v>
      </c>
      <c r="H633" s="264">
        <v>57</v>
      </c>
      <c r="I633" s="264">
        <v>67</v>
      </c>
      <c r="J633" s="264">
        <v>61</v>
      </c>
      <c r="K633" s="294">
        <v>0.9</v>
      </c>
      <c r="L633" s="267">
        <v>0.9625</v>
      </c>
      <c r="M633" s="267">
        <v>0.904761904761905</v>
      </c>
      <c r="N633" s="267">
        <v>0.91044776119403</v>
      </c>
      <c r="O633" s="332">
        <v>2120</v>
      </c>
      <c r="P633" s="266">
        <v>1986</v>
      </c>
      <c r="Q633" s="266">
        <v>77</v>
      </c>
      <c r="R633" s="264">
        <v>57</v>
      </c>
      <c r="S633" s="264">
        <v>61</v>
      </c>
      <c r="T633" s="267">
        <v>0.936792452830189</v>
      </c>
      <c r="U633" s="267">
        <v>0.9625</v>
      </c>
      <c r="V633" s="268">
        <v>0.904761904761905</v>
      </c>
      <c r="W633" s="268">
        <v>0.91044776119403</v>
      </c>
      <c r="X633" s="295">
        <v>0.0577380952380953</v>
      </c>
      <c r="Y633" s="271">
        <v>511</v>
      </c>
      <c r="Z633" s="333">
        <v>476</v>
      </c>
      <c r="AA633" s="333">
        <v>510</v>
      </c>
      <c r="AB633" s="333">
        <v>468</v>
      </c>
      <c r="AC633" s="334">
        <v>0.931506849315068</v>
      </c>
      <c r="AD633" s="268">
        <v>0.917647058823529</v>
      </c>
      <c r="AE633" s="295">
        <v>0.0138597904915391</v>
      </c>
    </row>
    <row r="634" spans="1:31">
      <c r="A634" s="315" t="s">
        <v>719</v>
      </c>
      <c r="B634" s="339" t="s">
        <v>3351</v>
      </c>
      <c r="C634" s="293" t="s">
        <v>1089</v>
      </c>
      <c r="D634" s="339" t="s">
        <v>1090</v>
      </c>
      <c r="E634" s="266">
        <v>114</v>
      </c>
      <c r="F634" s="266">
        <v>111</v>
      </c>
      <c r="G634" s="264">
        <v>89</v>
      </c>
      <c r="H634" s="264">
        <v>87</v>
      </c>
      <c r="I634" s="264">
        <v>98</v>
      </c>
      <c r="J634" s="264">
        <v>93</v>
      </c>
      <c r="K634" s="294">
        <v>0.9</v>
      </c>
      <c r="L634" s="267">
        <v>0.973684210526316</v>
      </c>
      <c r="M634" s="267">
        <v>0.97752808988764</v>
      </c>
      <c r="N634" s="267">
        <v>0.948979591836735</v>
      </c>
      <c r="O634" s="332">
        <v>3101</v>
      </c>
      <c r="P634" s="266">
        <v>2974</v>
      </c>
      <c r="Q634" s="266">
        <v>107</v>
      </c>
      <c r="R634" s="264">
        <v>83</v>
      </c>
      <c r="S634" s="264">
        <v>91</v>
      </c>
      <c r="T634" s="267">
        <v>0.959045469203483</v>
      </c>
      <c r="U634" s="267">
        <v>0.93859649122807</v>
      </c>
      <c r="V634" s="268">
        <v>0.932584269662921</v>
      </c>
      <c r="W634" s="268">
        <v>0.928571428571429</v>
      </c>
      <c r="X634" s="295">
        <v>0.00601222156514891</v>
      </c>
      <c r="Y634" s="271">
        <v>743</v>
      </c>
      <c r="Z634" s="333">
        <v>712</v>
      </c>
      <c r="AA634" s="333">
        <v>738</v>
      </c>
      <c r="AB634" s="333">
        <v>710</v>
      </c>
      <c r="AC634" s="334">
        <v>0.958277254374159</v>
      </c>
      <c r="AD634" s="268">
        <v>0.962059620596206</v>
      </c>
      <c r="AE634" s="295">
        <v>-0.0037823662220472</v>
      </c>
    </row>
    <row r="635" spans="1:31">
      <c r="A635" s="315" t="s">
        <v>719</v>
      </c>
      <c r="B635" s="339" t="s">
        <v>3351</v>
      </c>
      <c r="C635" s="293" t="s">
        <v>1091</v>
      </c>
      <c r="D635" s="339" t="s">
        <v>1091</v>
      </c>
      <c r="E635" s="266">
        <v>34</v>
      </c>
      <c r="F635" s="266">
        <v>33</v>
      </c>
      <c r="G635" s="264">
        <v>29</v>
      </c>
      <c r="H635" s="264">
        <v>28</v>
      </c>
      <c r="I635" s="264">
        <v>32</v>
      </c>
      <c r="J635" s="264">
        <v>29</v>
      </c>
      <c r="K635" s="294">
        <v>0.9</v>
      </c>
      <c r="L635" s="267">
        <v>0.970588235294118</v>
      </c>
      <c r="M635" s="267">
        <v>0.96551724137931</v>
      </c>
      <c r="N635" s="267">
        <v>0.90625</v>
      </c>
      <c r="O635" s="332">
        <v>925</v>
      </c>
      <c r="P635" s="266">
        <v>872</v>
      </c>
      <c r="Q635" s="266">
        <v>33</v>
      </c>
      <c r="R635" s="264">
        <v>28</v>
      </c>
      <c r="S635" s="264">
        <v>29</v>
      </c>
      <c r="T635" s="267">
        <v>0.942702702702703</v>
      </c>
      <c r="U635" s="267">
        <v>0.970588235294118</v>
      </c>
      <c r="V635" s="268">
        <v>0.96551724137931</v>
      </c>
      <c r="W635" s="268">
        <v>0.90625</v>
      </c>
      <c r="X635" s="295">
        <v>0.00507099391480725</v>
      </c>
      <c r="Y635" s="271">
        <v>230</v>
      </c>
      <c r="Z635" s="333">
        <v>218</v>
      </c>
      <c r="AA635" s="333">
        <v>220</v>
      </c>
      <c r="AB635" s="333">
        <v>210</v>
      </c>
      <c r="AC635" s="334">
        <v>0.947826086956522</v>
      </c>
      <c r="AD635" s="268">
        <v>0.954545454545455</v>
      </c>
      <c r="AE635" s="295">
        <v>-0.00671936758893288</v>
      </c>
    </row>
    <row r="636" spans="1:31">
      <c r="A636" s="315" t="s">
        <v>719</v>
      </c>
      <c r="B636" s="339" t="s">
        <v>3351</v>
      </c>
      <c r="C636" s="293" t="s">
        <v>1092</v>
      </c>
      <c r="D636" s="339" t="s">
        <v>1093</v>
      </c>
      <c r="E636" s="266">
        <v>52</v>
      </c>
      <c r="F636" s="266">
        <v>50</v>
      </c>
      <c r="G636" s="264">
        <v>47</v>
      </c>
      <c r="H636" s="264">
        <v>45</v>
      </c>
      <c r="I636" s="264">
        <v>44</v>
      </c>
      <c r="J636" s="264">
        <v>42</v>
      </c>
      <c r="K636" s="294">
        <v>0.9</v>
      </c>
      <c r="L636" s="267">
        <v>0.961538461538462</v>
      </c>
      <c r="M636" s="267">
        <v>0.957446808510638</v>
      </c>
      <c r="N636" s="267">
        <v>0.954545454545455</v>
      </c>
      <c r="O636" s="332">
        <v>1469</v>
      </c>
      <c r="P636" s="266">
        <v>1397</v>
      </c>
      <c r="Q636" s="266">
        <v>50</v>
      </c>
      <c r="R636" s="264">
        <v>44</v>
      </c>
      <c r="S636" s="264">
        <v>42</v>
      </c>
      <c r="T636" s="267">
        <v>0.950987066031314</v>
      </c>
      <c r="U636" s="267">
        <v>0.961538461538462</v>
      </c>
      <c r="V636" s="268">
        <v>0.936170212765957</v>
      </c>
      <c r="W636" s="268">
        <v>0.954545454545455</v>
      </c>
      <c r="X636" s="295">
        <v>0.0253682487725041</v>
      </c>
      <c r="Y636" s="271">
        <v>345</v>
      </c>
      <c r="Z636" s="333">
        <v>329</v>
      </c>
      <c r="AA636" s="333">
        <v>356</v>
      </c>
      <c r="AB636" s="333">
        <v>336</v>
      </c>
      <c r="AC636" s="334">
        <v>0.953623188405797</v>
      </c>
      <c r="AD636" s="268">
        <v>0.943820224719101</v>
      </c>
      <c r="AE636" s="295">
        <v>0.00980296368669598</v>
      </c>
    </row>
    <row r="637" spans="1:31">
      <c r="A637" s="315" t="s">
        <v>719</v>
      </c>
      <c r="B637" s="339" t="s">
        <v>3337</v>
      </c>
      <c r="C637" s="293" t="s">
        <v>1094</v>
      </c>
      <c r="D637" s="339" t="s">
        <v>1095</v>
      </c>
      <c r="E637" s="266">
        <v>56</v>
      </c>
      <c r="F637" s="266">
        <v>53</v>
      </c>
      <c r="G637" s="264">
        <v>49</v>
      </c>
      <c r="H637" s="264">
        <v>44</v>
      </c>
      <c r="I637" s="264">
        <v>43</v>
      </c>
      <c r="J637" s="264">
        <v>38</v>
      </c>
      <c r="K637" s="294">
        <v>0.9</v>
      </c>
      <c r="L637" s="267">
        <v>0.946428571428571</v>
      </c>
      <c r="M637" s="267">
        <v>0.897959183673469</v>
      </c>
      <c r="N637" s="267">
        <v>0.883720930232558</v>
      </c>
      <c r="O637" s="332">
        <v>1514</v>
      </c>
      <c r="P637" s="266">
        <v>1349</v>
      </c>
      <c r="Q637" s="266">
        <v>50</v>
      </c>
      <c r="R637" s="264">
        <v>44</v>
      </c>
      <c r="S637" s="264">
        <v>36</v>
      </c>
      <c r="T637" s="267">
        <v>0.891017173051519</v>
      </c>
      <c r="U637" s="267">
        <v>0.892857142857143</v>
      </c>
      <c r="V637" s="268">
        <v>0.897959183673469</v>
      </c>
      <c r="W637" s="268">
        <v>0.837209302325581</v>
      </c>
      <c r="X637" s="295">
        <v>-0.00510204081632648</v>
      </c>
      <c r="Y637" s="271">
        <v>366</v>
      </c>
      <c r="Z637" s="333">
        <v>327</v>
      </c>
      <c r="AA637" s="333">
        <v>361</v>
      </c>
      <c r="AB637" s="333">
        <v>312</v>
      </c>
      <c r="AC637" s="334">
        <v>0.89344262295082</v>
      </c>
      <c r="AD637" s="268">
        <v>0.864265927977839</v>
      </c>
      <c r="AE637" s="295">
        <v>0.0291766949729804</v>
      </c>
    </row>
    <row r="638" spans="1:31">
      <c r="A638" s="315" t="s">
        <v>719</v>
      </c>
      <c r="B638" s="339" t="s">
        <v>3351</v>
      </c>
      <c r="C638" s="293" t="s">
        <v>1096</v>
      </c>
      <c r="D638" s="339" t="s">
        <v>1097</v>
      </c>
      <c r="E638" s="266">
        <v>49</v>
      </c>
      <c r="F638" s="266">
        <v>45</v>
      </c>
      <c r="G638" s="264">
        <v>46</v>
      </c>
      <c r="H638" s="264">
        <v>44</v>
      </c>
      <c r="I638" s="264">
        <v>48</v>
      </c>
      <c r="J638" s="264">
        <v>44</v>
      </c>
      <c r="K638" s="294">
        <v>0.9</v>
      </c>
      <c r="L638" s="267">
        <v>0.918367346938776</v>
      </c>
      <c r="M638" s="267">
        <v>0.956521739130435</v>
      </c>
      <c r="N638" s="267">
        <v>0.916666666666667</v>
      </c>
      <c r="O638" s="332">
        <v>1455</v>
      </c>
      <c r="P638" s="266">
        <v>1300</v>
      </c>
      <c r="Q638" s="266">
        <v>45</v>
      </c>
      <c r="R638" s="264">
        <v>42</v>
      </c>
      <c r="S638" s="264">
        <v>43</v>
      </c>
      <c r="T638" s="267">
        <v>0.893470790378007</v>
      </c>
      <c r="U638" s="267">
        <v>0.918367346938776</v>
      </c>
      <c r="V638" s="268">
        <v>0.91304347826087</v>
      </c>
      <c r="W638" s="268">
        <v>0.895833333333333</v>
      </c>
      <c r="X638" s="295">
        <v>0.00532386867790602</v>
      </c>
      <c r="Y638" s="271">
        <v>343</v>
      </c>
      <c r="Z638" s="333">
        <v>320</v>
      </c>
      <c r="AA638" s="333">
        <v>349</v>
      </c>
      <c r="AB638" s="333">
        <v>302</v>
      </c>
      <c r="AC638" s="334">
        <v>0.932944606413994</v>
      </c>
      <c r="AD638" s="268">
        <v>0.865329512893983</v>
      </c>
      <c r="AE638" s="295">
        <v>0.0676150935200113</v>
      </c>
    </row>
    <row r="639" spans="1:31">
      <c r="A639" s="315" t="s">
        <v>719</v>
      </c>
      <c r="B639" s="339" t="s">
        <v>3337</v>
      </c>
      <c r="C639" s="293" t="s">
        <v>1098</v>
      </c>
      <c r="D639" s="339" t="s">
        <v>1099</v>
      </c>
      <c r="E639" s="266">
        <v>33</v>
      </c>
      <c r="F639" s="266">
        <v>32</v>
      </c>
      <c r="G639" s="264">
        <v>34</v>
      </c>
      <c r="H639" s="264">
        <v>27</v>
      </c>
      <c r="I639" s="264">
        <v>34</v>
      </c>
      <c r="J639" s="264">
        <v>28</v>
      </c>
      <c r="K639" s="294">
        <v>0.9</v>
      </c>
      <c r="L639" s="267">
        <v>0.96969696969697</v>
      </c>
      <c r="M639" s="267">
        <v>0.794117647058823</v>
      </c>
      <c r="N639" s="267">
        <v>0.823529411764706</v>
      </c>
      <c r="O639" s="332">
        <v>987</v>
      </c>
      <c r="P639" s="266">
        <v>767</v>
      </c>
      <c r="Q639" s="266">
        <v>29</v>
      </c>
      <c r="R639" s="264">
        <v>23</v>
      </c>
      <c r="S639" s="264">
        <v>23</v>
      </c>
      <c r="T639" s="267">
        <v>0.77710233029382</v>
      </c>
      <c r="U639" s="267">
        <v>0.878787878787879</v>
      </c>
      <c r="V639" s="268">
        <v>0.676470588235294</v>
      </c>
      <c r="W639" s="268">
        <v>0.676470588235294</v>
      </c>
      <c r="X639" s="295">
        <v>0.202317290552585</v>
      </c>
      <c r="Y639" s="271">
        <v>243</v>
      </c>
      <c r="Z639" s="333">
        <v>190</v>
      </c>
      <c r="AA639" s="333">
        <v>237</v>
      </c>
      <c r="AB639" s="333">
        <v>172</v>
      </c>
      <c r="AC639" s="334">
        <v>0.781893004115226</v>
      </c>
      <c r="AD639" s="268">
        <v>0.725738396624473</v>
      </c>
      <c r="AE639" s="295">
        <v>0.0561546074907537</v>
      </c>
    </row>
    <row r="640" spans="1:31">
      <c r="A640" s="315" t="s">
        <v>719</v>
      </c>
      <c r="B640" s="339" t="s">
        <v>3337</v>
      </c>
      <c r="C640" s="293" t="s">
        <v>1100</v>
      </c>
      <c r="D640" s="339" t="s">
        <v>1101</v>
      </c>
      <c r="E640" s="266">
        <v>70</v>
      </c>
      <c r="F640" s="266">
        <v>68</v>
      </c>
      <c r="G640" s="264">
        <v>56</v>
      </c>
      <c r="H640" s="264">
        <v>54</v>
      </c>
      <c r="I640" s="264">
        <v>50</v>
      </c>
      <c r="J640" s="264">
        <v>47</v>
      </c>
      <c r="K640" s="294">
        <v>0.9</v>
      </c>
      <c r="L640" s="267">
        <v>0.971428571428571</v>
      </c>
      <c r="M640" s="267">
        <v>0.964285714285714</v>
      </c>
      <c r="N640" s="267">
        <v>0.94</v>
      </c>
      <c r="O640" s="332">
        <v>1830</v>
      </c>
      <c r="P640" s="266">
        <v>1690</v>
      </c>
      <c r="Q640" s="266">
        <v>64</v>
      </c>
      <c r="R640" s="264">
        <v>51</v>
      </c>
      <c r="S640" s="264">
        <v>45</v>
      </c>
      <c r="T640" s="267">
        <v>0.923497267759563</v>
      </c>
      <c r="U640" s="267">
        <v>0.914285714285714</v>
      </c>
      <c r="V640" s="268">
        <v>0.910714285714286</v>
      </c>
      <c r="W640" s="268">
        <v>0.9</v>
      </c>
      <c r="X640" s="295">
        <v>0.00357142857142856</v>
      </c>
      <c r="Y640" s="271">
        <v>437</v>
      </c>
      <c r="Z640" s="333">
        <v>408</v>
      </c>
      <c r="AA640" s="333">
        <v>435</v>
      </c>
      <c r="AB640" s="333">
        <v>406</v>
      </c>
      <c r="AC640" s="334">
        <v>0.933638443935927</v>
      </c>
      <c r="AD640" s="268">
        <v>0.933333333333333</v>
      </c>
      <c r="AE640" s="295">
        <v>0.000305110602593417</v>
      </c>
    </row>
    <row r="641" spans="1:31">
      <c r="A641" s="315" t="s">
        <v>719</v>
      </c>
      <c r="B641" s="339" t="s">
        <v>3351</v>
      </c>
      <c r="C641" s="293" t="s">
        <v>1102</v>
      </c>
      <c r="D641" s="339" t="s">
        <v>1103</v>
      </c>
      <c r="E641" s="266">
        <v>81</v>
      </c>
      <c r="F641" s="266">
        <v>75</v>
      </c>
      <c r="G641" s="264">
        <v>72</v>
      </c>
      <c r="H641" s="264">
        <v>62</v>
      </c>
      <c r="I641" s="264">
        <v>71</v>
      </c>
      <c r="J641" s="264">
        <v>66</v>
      </c>
      <c r="K641" s="294">
        <v>0.9</v>
      </c>
      <c r="L641" s="267">
        <v>0.925925925925926</v>
      </c>
      <c r="M641" s="267">
        <v>0.861111111111111</v>
      </c>
      <c r="N641" s="267">
        <v>0.929577464788732</v>
      </c>
      <c r="O641" s="332">
        <v>2278</v>
      </c>
      <c r="P641" s="266">
        <v>1944</v>
      </c>
      <c r="Q641" s="266">
        <v>71</v>
      </c>
      <c r="R641" s="264">
        <v>58</v>
      </c>
      <c r="S641" s="264">
        <v>63</v>
      </c>
      <c r="T641" s="267">
        <v>0.853380158033363</v>
      </c>
      <c r="U641" s="267">
        <v>0.876543209876543</v>
      </c>
      <c r="V641" s="268">
        <v>0.805555555555556</v>
      </c>
      <c r="W641" s="268">
        <v>0.887323943661972</v>
      </c>
      <c r="X641" s="295">
        <v>0.0709876543209876</v>
      </c>
      <c r="Y641" s="271">
        <v>552</v>
      </c>
      <c r="Z641" s="333">
        <v>486</v>
      </c>
      <c r="AA641" s="333">
        <v>555</v>
      </c>
      <c r="AB641" s="333">
        <v>478</v>
      </c>
      <c r="AC641" s="334">
        <v>0.880434782608696</v>
      </c>
      <c r="AD641" s="268">
        <v>0.861261261261261</v>
      </c>
      <c r="AE641" s="295">
        <v>0.0191735213474344</v>
      </c>
    </row>
    <row r="642" spans="1:31">
      <c r="A642" s="315" t="s">
        <v>719</v>
      </c>
      <c r="B642" s="339" t="s">
        <v>3352</v>
      </c>
      <c r="C642" s="293" t="s">
        <v>1104</v>
      </c>
      <c r="D642" s="339" t="s">
        <v>1105</v>
      </c>
      <c r="E642" s="266">
        <v>73</v>
      </c>
      <c r="F642" s="266">
        <v>71</v>
      </c>
      <c r="G642" s="264">
        <v>71</v>
      </c>
      <c r="H642" s="264">
        <v>70</v>
      </c>
      <c r="I642" s="264">
        <v>73</v>
      </c>
      <c r="J642" s="264">
        <v>73</v>
      </c>
      <c r="K642" s="294">
        <v>0.9</v>
      </c>
      <c r="L642" s="267">
        <v>0.972602739726027</v>
      </c>
      <c r="M642" s="267">
        <v>0.985915492957746</v>
      </c>
      <c r="N642" s="267">
        <v>1</v>
      </c>
      <c r="O642" s="332">
        <v>2226</v>
      </c>
      <c r="P642" s="266">
        <v>2163</v>
      </c>
      <c r="Q642" s="266">
        <v>69</v>
      </c>
      <c r="R642" s="264">
        <v>70</v>
      </c>
      <c r="S642" s="264">
        <v>73</v>
      </c>
      <c r="T642" s="267">
        <v>0.971698113207547</v>
      </c>
      <c r="U642" s="267">
        <v>0.945205479452055</v>
      </c>
      <c r="V642" s="268">
        <v>0.985915492957746</v>
      </c>
      <c r="W642" s="268">
        <v>1</v>
      </c>
      <c r="X642" s="295">
        <v>-0.0407100135056917</v>
      </c>
      <c r="Y642" s="271">
        <v>540</v>
      </c>
      <c r="Z642" s="333">
        <v>526</v>
      </c>
      <c r="AA642" s="333">
        <v>538</v>
      </c>
      <c r="AB642" s="333">
        <v>521</v>
      </c>
      <c r="AC642" s="334">
        <v>0.974074074074074</v>
      </c>
      <c r="AD642" s="268">
        <v>0.968401486988848</v>
      </c>
      <c r="AE642" s="295">
        <v>0.00567258708522655</v>
      </c>
    </row>
    <row r="643" spans="1:31">
      <c r="A643" s="315" t="s">
        <v>719</v>
      </c>
      <c r="B643" s="339" t="s">
        <v>3352</v>
      </c>
      <c r="C643" s="293" t="s">
        <v>1106</v>
      </c>
      <c r="D643" s="339" t="s">
        <v>1107</v>
      </c>
      <c r="E643" s="266">
        <v>51</v>
      </c>
      <c r="F643" s="266">
        <v>51</v>
      </c>
      <c r="G643" s="264">
        <v>55</v>
      </c>
      <c r="H643" s="264">
        <v>55</v>
      </c>
      <c r="I643" s="264">
        <v>57</v>
      </c>
      <c r="J643" s="264">
        <v>57</v>
      </c>
      <c r="K643" s="294">
        <v>0.9</v>
      </c>
      <c r="L643" s="267">
        <v>1</v>
      </c>
      <c r="M643" s="267">
        <v>1</v>
      </c>
      <c r="N643" s="267">
        <v>1</v>
      </c>
      <c r="O643" s="332">
        <v>1706</v>
      </c>
      <c r="P643" s="266">
        <v>1699</v>
      </c>
      <c r="Q643" s="266">
        <v>50</v>
      </c>
      <c r="R643" s="264">
        <v>54</v>
      </c>
      <c r="S643" s="264">
        <v>57</v>
      </c>
      <c r="T643" s="267">
        <v>0.995896834701055</v>
      </c>
      <c r="U643" s="267">
        <v>0.980392156862745</v>
      </c>
      <c r="V643" s="268">
        <v>0.981818181818182</v>
      </c>
      <c r="W643" s="268">
        <v>1</v>
      </c>
      <c r="X643" s="295">
        <v>-0.00142602495543676</v>
      </c>
      <c r="Y643" s="271">
        <v>408</v>
      </c>
      <c r="Z643" s="333">
        <v>406</v>
      </c>
      <c r="AA643" s="333">
        <v>412</v>
      </c>
      <c r="AB643" s="333">
        <v>412</v>
      </c>
      <c r="AC643" s="334">
        <v>0.995098039215686</v>
      </c>
      <c r="AD643" s="268">
        <v>1</v>
      </c>
      <c r="AE643" s="295">
        <v>-0.00490196078431371</v>
      </c>
    </row>
    <row r="644" spans="1:31">
      <c r="A644" s="315" t="s">
        <v>719</v>
      </c>
      <c r="B644" s="339" t="s">
        <v>3352</v>
      </c>
      <c r="C644" s="293" t="s">
        <v>1108</v>
      </c>
      <c r="D644" s="339" t="s">
        <v>1109</v>
      </c>
      <c r="E644" s="266">
        <v>44</v>
      </c>
      <c r="F644" s="266">
        <v>42</v>
      </c>
      <c r="G644" s="264">
        <v>45</v>
      </c>
      <c r="H644" s="264">
        <v>41</v>
      </c>
      <c r="I644" s="264">
        <v>47</v>
      </c>
      <c r="J644" s="264">
        <v>45</v>
      </c>
      <c r="K644" s="294">
        <v>0.9</v>
      </c>
      <c r="L644" s="267">
        <v>0.954545454545455</v>
      </c>
      <c r="M644" s="267">
        <v>0.911111111111111</v>
      </c>
      <c r="N644" s="267">
        <v>0.957446808510638</v>
      </c>
      <c r="O644" s="332">
        <v>1373</v>
      </c>
      <c r="P644" s="266">
        <v>1315</v>
      </c>
      <c r="Q644" s="266">
        <v>42</v>
      </c>
      <c r="R644" s="264">
        <v>40</v>
      </c>
      <c r="S644" s="264">
        <v>45</v>
      </c>
      <c r="T644" s="267">
        <v>0.957756737072105</v>
      </c>
      <c r="U644" s="267">
        <v>0.954545454545455</v>
      </c>
      <c r="V644" s="268">
        <v>0.888888888888889</v>
      </c>
      <c r="W644" s="268">
        <v>0.957446808510638</v>
      </c>
      <c r="X644" s="295">
        <v>0.0656565656565657</v>
      </c>
      <c r="Y644" s="271">
        <v>329</v>
      </c>
      <c r="Z644" s="333">
        <v>311</v>
      </c>
      <c r="AA644" s="333">
        <v>327</v>
      </c>
      <c r="AB644" s="333">
        <v>319</v>
      </c>
      <c r="AC644" s="334">
        <v>0.945288753799392</v>
      </c>
      <c r="AD644" s="268">
        <v>0.975535168195719</v>
      </c>
      <c r="AE644" s="295">
        <v>-0.0302464143963265</v>
      </c>
    </row>
    <row r="645" spans="1:31">
      <c r="A645" s="315" t="s">
        <v>719</v>
      </c>
      <c r="B645" s="339" t="s">
        <v>3352</v>
      </c>
      <c r="C645" s="293" t="s">
        <v>1110</v>
      </c>
      <c r="D645" s="339" t="s">
        <v>1110</v>
      </c>
      <c r="E645" s="266">
        <v>35</v>
      </c>
      <c r="F645" s="266">
        <v>35</v>
      </c>
      <c r="G645" s="264">
        <v>45</v>
      </c>
      <c r="H645" s="264">
        <v>45</v>
      </c>
      <c r="I645" s="264">
        <v>40</v>
      </c>
      <c r="J645" s="264">
        <v>40</v>
      </c>
      <c r="K645" s="294">
        <v>0.9</v>
      </c>
      <c r="L645" s="267">
        <v>1</v>
      </c>
      <c r="M645" s="267">
        <v>1</v>
      </c>
      <c r="N645" s="267">
        <v>1</v>
      </c>
      <c r="O645" s="332">
        <v>1185</v>
      </c>
      <c r="P645" s="266">
        <v>1144</v>
      </c>
      <c r="Q645" s="266">
        <v>34</v>
      </c>
      <c r="R645" s="264">
        <v>43</v>
      </c>
      <c r="S645" s="264">
        <v>40</v>
      </c>
      <c r="T645" s="267">
        <v>0.965400843881857</v>
      </c>
      <c r="U645" s="267">
        <v>0.971428571428571</v>
      </c>
      <c r="V645" s="268">
        <v>0.955555555555556</v>
      </c>
      <c r="W645" s="268">
        <v>1</v>
      </c>
      <c r="X645" s="295">
        <v>0.0158730158730158</v>
      </c>
      <c r="Y645" s="271">
        <v>294</v>
      </c>
      <c r="Z645" s="333">
        <v>285</v>
      </c>
      <c r="AA645" s="333">
        <v>282</v>
      </c>
      <c r="AB645" s="333">
        <v>270</v>
      </c>
      <c r="AC645" s="334">
        <v>0.969387755102041</v>
      </c>
      <c r="AD645" s="268">
        <v>0.957446808510638</v>
      </c>
      <c r="AE645" s="295">
        <v>0.0119409465914024</v>
      </c>
    </row>
    <row r="646" spans="1:31">
      <c r="A646" s="315" t="s">
        <v>719</v>
      </c>
      <c r="B646" s="339" t="s">
        <v>3352</v>
      </c>
      <c r="C646" s="293" t="s">
        <v>1111</v>
      </c>
      <c r="D646" s="339" t="s">
        <v>1111</v>
      </c>
      <c r="E646" s="266">
        <v>26</v>
      </c>
      <c r="F646" s="266">
        <v>26</v>
      </c>
      <c r="G646" s="264">
        <v>30</v>
      </c>
      <c r="H646" s="264">
        <v>30</v>
      </c>
      <c r="I646" s="264">
        <v>26</v>
      </c>
      <c r="J646" s="264">
        <v>26</v>
      </c>
      <c r="K646" s="294">
        <v>0.9</v>
      </c>
      <c r="L646" s="267">
        <v>1</v>
      </c>
      <c r="M646" s="267">
        <v>1</v>
      </c>
      <c r="N646" s="267">
        <v>1</v>
      </c>
      <c r="O646" s="332">
        <v>790</v>
      </c>
      <c r="P646" s="266">
        <v>723</v>
      </c>
      <c r="Q646" s="266">
        <v>26</v>
      </c>
      <c r="R646" s="264">
        <v>30</v>
      </c>
      <c r="S646" s="264">
        <v>25</v>
      </c>
      <c r="T646" s="267">
        <v>0.915189873417722</v>
      </c>
      <c r="U646" s="267">
        <v>1</v>
      </c>
      <c r="V646" s="268">
        <v>1</v>
      </c>
      <c r="W646" s="268">
        <v>0.961538461538462</v>
      </c>
      <c r="X646" s="295">
        <v>0</v>
      </c>
      <c r="Y646" s="271">
        <v>196</v>
      </c>
      <c r="Z646" s="333">
        <v>190</v>
      </c>
      <c r="AA646" s="333">
        <v>191</v>
      </c>
      <c r="AB646" s="333">
        <v>185</v>
      </c>
      <c r="AC646" s="334">
        <v>0.969387755102041</v>
      </c>
      <c r="AD646" s="268">
        <v>0.968586387434555</v>
      </c>
      <c r="AE646" s="295">
        <v>0.000801367667485842</v>
      </c>
    </row>
    <row r="647" spans="1:31">
      <c r="A647" s="315" t="s">
        <v>719</v>
      </c>
      <c r="B647" s="339" t="s">
        <v>3352</v>
      </c>
      <c r="C647" s="293" t="s">
        <v>1112</v>
      </c>
      <c r="D647" s="339" t="s">
        <v>1113</v>
      </c>
      <c r="E647" s="266">
        <v>71</v>
      </c>
      <c r="F647" s="266">
        <v>70</v>
      </c>
      <c r="G647" s="264">
        <v>83</v>
      </c>
      <c r="H647" s="264">
        <v>83</v>
      </c>
      <c r="I647" s="264">
        <v>79</v>
      </c>
      <c r="J647" s="264">
        <v>77</v>
      </c>
      <c r="K647" s="294">
        <v>0.9</v>
      </c>
      <c r="L647" s="267">
        <v>0.985915492957746</v>
      </c>
      <c r="M647" s="267">
        <v>1</v>
      </c>
      <c r="N647" s="267">
        <v>0.974683544303797</v>
      </c>
      <c r="O647" s="332">
        <v>2519</v>
      </c>
      <c r="P647" s="266">
        <v>2427</v>
      </c>
      <c r="Q647" s="266">
        <v>69</v>
      </c>
      <c r="R647" s="264">
        <v>82</v>
      </c>
      <c r="S647" s="264">
        <v>77</v>
      </c>
      <c r="T647" s="267">
        <v>0.96347757046447</v>
      </c>
      <c r="U647" s="267">
        <v>0.971830985915493</v>
      </c>
      <c r="V647" s="268">
        <v>0.987951807228916</v>
      </c>
      <c r="W647" s="268">
        <v>0.974683544303797</v>
      </c>
      <c r="X647" s="295">
        <v>-0.0161208213134226</v>
      </c>
      <c r="Y647" s="271">
        <v>598</v>
      </c>
      <c r="Z647" s="333">
        <v>583</v>
      </c>
      <c r="AA647" s="333">
        <v>609</v>
      </c>
      <c r="AB647" s="333">
        <v>582</v>
      </c>
      <c r="AC647" s="334">
        <v>0.974916387959866</v>
      </c>
      <c r="AD647" s="268">
        <v>0.955665024630542</v>
      </c>
      <c r="AE647" s="295">
        <v>0.0192513633293243</v>
      </c>
    </row>
    <row r="648" spans="1:31">
      <c r="A648" s="315" t="s">
        <v>719</v>
      </c>
      <c r="B648" s="339" t="s">
        <v>3352</v>
      </c>
      <c r="C648" s="293" t="s">
        <v>1114</v>
      </c>
      <c r="D648" s="339" t="s">
        <v>1114</v>
      </c>
      <c r="E648" s="266">
        <v>17</v>
      </c>
      <c r="F648" s="266">
        <v>17</v>
      </c>
      <c r="G648" s="264">
        <v>20</v>
      </c>
      <c r="H648" s="264">
        <v>19</v>
      </c>
      <c r="I648" s="264">
        <v>18</v>
      </c>
      <c r="J648" s="264">
        <v>17</v>
      </c>
      <c r="K648" s="294">
        <v>0.9</v>
      </c>
      <c r="L648" s="267">
        <v>1</v>
      </c>
      <c r="M648" s="267">
        <v>0.95</v>
      </c>
      <c r="N648" s="267">
        <v>0.944444444444444</v>
      </c>
      <c r="O648" s="332">
        <v>549</v>
      </c>
      <c r="P648" s="266">
        <v>539</v>
      </c>
      <c r="Q648" s="266">
        <v>17</v>
      </c>
      <c r="R648" s="264">
        <v>19</v>
      </c>
      <c r="S648" s="264">
        <v>17</v>
      </c>
      <c r="T648" s="267">
        <v>0.981785063752277</v>
      </c>
      <c r="U648" s="267">
        <v>1</v>
      </c>
      <c r="V648" s="268">
        <v>0.95</v>
      </c>
      <c r="W648" s="268">
        <v>0.944444444444444</v>
      </c>
      <c r="X648" s="295">
        <v>0.05</v>
      </c>
      <c r="Y648" s="271">
        <v>134</v>
      </c>
      <c r="Z648" s="333">
        <v>132</v>
      </c>
      <c r="AA648" s="333">
        <v>132</v>
      </c>
      <c r="AB648" s="333">
        <v>130</v>
      </c>
      <c r="AC648" s="334">
        <v>0.985074626865672</v>
      </c>
      <c r="AD648" s="268">
        <v>0.984848484848485</v>
      </c>
      <c r="AE648" s="295">
        <v>0.000226142017186737</v>
      </c>
    </row>
    <row r="649" spans="1:31">
      <c r="A649" s="315" t="s">
        <v>719</v>
      </c>
      <c r="B649" s="339" t="s">
        <v>3352</v>
      </c>
      <c r="C649" s="293" t="s">
        <v>1115</v>
      </c>
      <c r="D649" s="339" t="s">
        <v>1116</v>
      </c>
      <c r="E649" s="266">
        <v>87</v>
      </c>
      <c r="F649" s="266">
        <v>81</v>
      </c>
      <c r="G649" s="264">
        <v>94</v>
      </c>
      <c r="H649" s="264">
        <v>94</v>
      </c>
      <c r="I649" s="264">
        <v>90</v>
      </c>
      <c r="J649" s="264">
        <v>88</v>
      </c>
      <c r="K649" s="294">
        <v>0.9</v>
      </c>
      <c r="L649" s="267">
        <v>0.931034482758621</v>
      </c>
      <c r="M649" s="267">
        <v>1</v>
      </c>
      <c r="N649" s="267">
        <v>0.977777777777778</v>
      </c>
      <c r="O649" s="332">
        <v>2713</v>
      </c>
      <c r="P649" s="266">
        <v>2529</v>
      </c>
      <c r="Q649" s="266">
        <v>76</v>
      </c>
      <c r="R649" s="264">
        <v>90</v>
      </c>
      <c r="S649" s="264">
        <v>83</v>
      </c>
      <c r="T649" s="267">
        <v>0.932178400294877</v>
      </c>
      <c r="U649" s="267">
        <v>0.873563218390805</v>
      </c>
      <c r="V649" s="268">
        <v>0.957446808510638</v>
      </c>
      <c r="W649" s="268">
        <v>0.922222222222222</v>
      </c>
      <c r="X649" s="295">
        <v>-0.0838835901198337</v>
      </c>
      <c r="Y649" s="271">
        <v>658</v>
      </c>
      <c r="Z649" s="333">
        <v>618</v>
      </c>
      <c r="AA649" s="333">
        <v>653</v>
      </c>
      <c r="AB649" s="333">
        <v>617</v>
      </c>
      <c r="AC649" s="334">
        <v>0.939209726443769</v>
      </c>
      <c r="AD649" s="268">
        <v>0.944869831546707</v>
      </c>
      <c r="AE649" s="295">
        <v>-0.00566010510293846</v>
      </c>
    </row>
    <row r="650" spans="1:31">
      <c r="A650" s="315" t="s">
        <v>719</v>
      </c>
      <c r="B650" s="339" t="s">
        <v>3353</v>
      </c>
      <c r="C650" s="293" t="s">
        <v>1117</v>
      </c>
      <c r="D650" s="339" t="s">
        <v>1117</v>
      </c>
      <c r="E650" s="266">
        <v>88</v>
      </c>
      <c r="F650" s="266">
        <v>88</v>
      </c>
      <c r="G650" s="264">
        <v>78</v>
      </c>
      <c r="H650" s="264">
        <v>78</v>
      </c>
      <c r="I650" s="264">
        <v>84</v>
      </c>
      <c r="J650" s="264">
        <v>83</v>
      </c>
      <c r="K650" s="294">
        <v>0.9</v>
      </c>
      <c r="L650" s="267">
        <v>1</v>
      </c>
      <c r="M650" s="267">
        <v>1</v>
      </c>
      <c r="N650" s="267">
        <v>0.988095238095238</v>
      </c>
      <c r="O650" s="332">
        <v>2558</v>
      </c>
      <c r="P650" s="266">
        <v>2547</v>
      </c>
      <c r="Q650" s="266">
        <v>88</v>
      </c>
      <c r="R650" s="264">
        <v>78</v>
      </c>
      <c r="S650" s="264">
        <v>83</v>
      </c>
      <c r="T650" s="267">
        <v>0.995699765441751</v>
      </c>
      <c r="U650" s="267">
        <v>1</v>
      </c>
      <c r="V650" s="268">
        <v>1</v>
      </c>
      <c r="W650" s="268">
        <v>0.988095238095238</v>
      </c>
      <c r="X650" s="295">
        <v>0</v>
      </c>
      <c r="Y650" s="271">
        <v>620</v>
      </c>
      <c r="Z650" s="333">
        <v>617</v>
      </c>
      <c r="AA650" s="333">
        <v>609</v>
      </c>
      <c r="AB650" s="333">
        <v>607</v>
      </c>
      <c r="AC650" s="334">
        <v>0.995161290322581</v>
      </c>
      <c r="AD650" s="268">
        <v>0.996715927750411</v>
      </c>
      <c r="AE650" s="295">
        <v>-0.00155463742782991</v>
      </c>
    </row>
    <row r="651" spans="1:31">
      <c r="A651" s="315" t="s">
        <v>719</v>
      </c>
      <c r="B651" s="339" t="s">
        <v>3353</v>
      </c>
      <c r="C651" s="293" t="s">
        <v>1118</v>
      </c>
      <c r="D651" s="339" t="s">
        <v>1119</v>
      </c>
      <c r="E651" s="266">
        <v>44</v>
      </c>
      <c r="F651" s="266">
        <v>44</v>
      </c>
      <c r="G651" s="264">
        <v>33</v>
      </c>
      <c r="H651" s="264">
        <v>33</v>
      </c>
      <c r="I651" s="264">
        <v>35</v>
      </c>
      <c r="J651" s="264">
        <v>35</v>
      </c>
      <c r="K651" s="294">
        <v>0.9</v>
      </c>
      <c r="L651" s="267">
        <v>1</v>
      </c>
      <c r="M651" s="267">
        <v>1</v>
      </c>
      <c r="N651" s="267">
        <v>1</v>
      </c>
      <c r="O651" s="332">
        <v>1152</v>
      </c>
      <c r="P651" s="266">
        <v>1121</v>
      </c>
      <c r="Q651" s="266">
        <v>44</v>
      </c>
      <c r="R651" s="264">
        <v>33</v>
      </c>
      <c r="S651" s="264">
        <v>35</v>
      </c>
      <c r="T651" s="267">
        <v>0.973090277777778</v>
      </c>
      <c r="U651" s="267">
        <v>1</v>
      </c>
      <c r="V651" s="268">
        <v>1</v>
      </c>
      <c r="W651" s="268">
        <v>1</v>
      </c>
      <c r="X651" s="295">
        <v>0</v>
      </c>
      <c r="Y651" s="271">
        <v>280</v>
      </c>
      <c r="Z651" s="333">
        <v>277</v>
      </c>
      <c r="AA651" s="333">
        <v>271</v>
      </c>
      <c r="AB651" s="333">
        <v>258</v>
      </c>
      <c r="AC651" s="334">
        <v>0.989285714285714</v>
      </c>
      <c r="AD651" s="268">
        <v>0.952029520295203</v>
      </c>
      <c r="AE651" s="295">
        <v>0.0372561939905114</v>
      </c>
    </row>
    <row r="652" spans="1:31">
      <c r="A652" s="315" t="s">
        <v>719</v>
      </c>
      <c r="B652" s="339" t="s">
        <v>3353</v>
      </c>
      <c r="C652" s="293" t="s">
        <v>1120</v>
      </c>
      <c r="D652" s="339" t="s">
        <v>1121</v>
      </c>
      <c r="E652" s="266">
        <v>88</v>
      </c>
      <c r="F652" s="266">
        <v>83</v>
      </c>
      <c r="G652" s="264">
        <v>71</v>
      </c>
      <c r="H652" s="264">
        <v>69</v>
      </c>
      <c r="I652" s="264">
        <v>77</v>
      </c>
      <c r="J652" s="264">
        <v>75</v>
      </c>
      <c r="K652" s="294">
        <v>0.9</v>
      </c>
      <c r="L652" s="267">
        <v>0.943181818181818</v>
      </c>
      <c r="M652" s="267">
        <v>0.971830985915493</v>
      </c>
      <c r="N652" s="267">
        <v>0.974025974025974</v>
      </c>
      <c r="O652" s="332">
        <v>2404</v>
      </c>
      <c r="P652" s="266">
        <v>2233</v>
      </c>
      <c r="Q652" s="266">
        <v>83</v>
      </c>
      <c r="R652" s="264">
        <v>68</v>
      </c>
      <c r="S652" s="264">
        <v>75</v>
      </c>
      <c r="T652" s="267">
        <v>0.928868552412646</v>
      </c>
      <c r="U652" s="267">
        <v>0.943181818181818</v>
      </c>
      <c r="V652" s="268">
        <v>0.957746478873239</v>
      </c>
      <c r="W652" s="268">
        <v>0.974025974025974</v>
      </c>
      <c r="X652" s="295">
        <v>-0.0145646606914211</v>
      </c>
      <c r="Y652" s="271">
        <v>583</v>
      </c>
      <c r="Z652" s="333">
        <v>566</v>
      </c>
      <c r="AA652" s="333">
        <v>566</v>
      </c>
      <c r="AB652" s="333">
        <v>536</v>
      </c>
      <c r="AC652" s="334">
        <v>0.970840480274443</v>
      </c>
      <c r="AD652" s="268">
        <v>0.946996466431095</v>
      </c>
      <c r="AE652" s="295">
        <v>0.0238440138433472</v>
      </c>
    </row>
    <row r="653" spans="1:31">
      <c r="A653" s="315" t="s">
        <v>719</v>
      </c>
      <c r="B653" s="339" t="s">
        <v>3351</v>
      </c>
      <c r="C653" s="293" t="s">
        <v>1122</v>
      </c>
      <c r="D653" s="339" t="s">
        <v>1122</v>
      </c>
      <c r="E653" s="266">
        <v>38</v>
      </c>
      <c r="F653" s="266">
        <v>36</v>
      </c>
      <c r="G653" s="264">
        <v>32</v>
      </c>
      <c r="H653" s="264">
        <v>30</v>
      </c>
      <c r="I653" s="264">
        <v>32</v>
      </c>
      <c r="J653" s="264">
        <v>29</v>
      </c>
      <c r="K653" s="294">
        <v>0.9</v>
      </c>
      <c r="L653" s="267">
        <v>0.947368421052632</v>
      </c>
      <c r="M653" s="267">
        <v>0.9375</v>
      </c>
      <c r="N653" s="267">
        <v>0.90625</v>
      </c>
      <c r="O653" s="332">
        <v>1053</v>
      </c>
      <c r="P653" s="266">
        <v>1011</v>
      </c>
      <c r="Q653" s="266">
        <v>36</v>
      </c>
      <c r="R653" s="264">
        <v>30</v>
      </c>
      <c r="S653" s="264">
        <v>29</v>
      </c>
      <c r="T653" s="267">
        <v>0.96011396011396</v>
      </c>
      <c r="U653" s="267">
        <v>0.947368421052632</v>
      </c>
      <c r="V653" s="268">
        <v>0.9375</v>
      </c>
      <c r="W653" s="268">
        <v>0.90625</v>
      </c>
      <c r="X653" s="295">
        <v>0.00986842105263153</v>
      </c>
      <c r="Y653" s="271">
        <v>250</v>
      </c>
      <c r="Z653" s="333">
        <v>230</v>
      </c>
      <c r="AA653" s="333">
        <v>245</v>
      </c>
      <c r="AB653" s="333">
        <v>235</v>
      </c>
      <c r="AC653" s="334">
        <v>0.92</v>
      </c>
      <c r="AD653" s="268">
        <v>0.959183673469388</v>
      </c>
      <c r="AE653" s="295">
        <v>-0.0391836734693877</v>
      </c>
    </row>
    <row r="654" spans="1:31">
      <c r="A654" s="315" t="s">
        <v>719</v>
      </c>
      <c r="B654" s="339" t="s">
        <v>3351</v>
      </c>
      <c r="C654" s="293" t="s">
        <v>1123</v>
      </c>
      <c r="D654" s="339" t="s">
        <v>1123</v>
      </c>
      <c r="E654" s="266">
        <v>49</v>
      </c>
      <c r="F654" s="266">
        <v>47</v>
      </c>
      <c r="G654" s="264">
        <v>43</v>
      </c>
      <c r="H654" s="264">
        <v>39</v>
      </c>
      <c r="I654" s="264">
        <v>40</v>
      </c>
      <c r="J654" s="264">
        <v>39</v>
      </c>
      <c r="K654" s="294">
        <v>0.9</v>
      </c>
      <c r="L654" s="267">
        <v>0.959183673469388</v>
      </c>
      <c r="M654" s="267">
        <v>0.906976744186046</v>
      </c>
      <c r="N654" s="267">
        <v>0.975</v>
      </c>
      <c r="O654" s="332">
        <v>1299</v>
      </c>
      <c r="P654" s="266">
        <v>1230</v>
      </c>
      <c r="Q654" s="266">
        <v>46</v>
      </c>
      <c r="R654" s="264">
        <v>39</v>
      </c>
      <c r="S654" s="264">
        <v>37</v>
      </c>
      <c r="T654" s="267">
        <v>0.946882217090069</v>
      </c>
      <c r="U654" s="267">
        <v>0.938775510204082</v>
      </c>
      <c r="V654" s="268">
        <v>0.906976744186046</v>
      </c>
      <c r="W654" s="268">
        <v>0.925</v>
      </c>
      <c r="X654" s="295">
        <v>0.0317987660180352</v>
      </c>
      <c r="Y654" s="271">
        <v>321</v>
      </c>
      <c r="Z654" s="333">
        <v>297</v>
      </c>
      <c r="AA654" s="333">
        <v>315</v>
      </c>
      <c r="AB654" s="333">
        <v>295</v>
      </c>
      <c r="AC654" s="334">
        <v>0.925233644859813</v>
      </c>
      <c r="AD654" s="268">
        <v>0.936507936507937</v>
      </c>
      <c r="AE654" s="295">
        <v>-0.0112742916481234</v>
      </c>
    </row>
    <row r="655" spans="1:31">
      <c r="A655" s="315" t="s">
        <v>719</v>
      </c>
      <c r="B655" s="339" t="s">
        <v>3353</v>
      </c>
      <c r="C655" s="293" t="s">
        <v>1124</v>
      </c>
      <c r="D655" s="339" t="s">
        <v>1125</v>
      </c>
      <c r="E655" s="266">
        <v>55</v>
      </c>
      <c r="F655" s="266">
        <v>54</v>
      </c>
      <c r="G655" s="264">
        <v>46</v>
      </c>
      <c r="H655" s="264">
        <v>45</v>
      </c>
      <c r="I655" s="264">
        <v>45</v>
      </c>
      <c r="J655" s="264">
        <v>44</v>
      </c>
      <c r="K655" s="294">
        <v>0.9</v>
      </c>
      <c r="L655" s="267">
        <v>0.981818181818182</v>
      </c>
      <c r="M655" s="267">
        <v>0.978260869565217</v>
      </c>
      <c r="N655" s="267">
        <v>0.977777777777778</v>
      </c>
      <c r="O655" s="332">
        <v>1498</v>
      </c>
      <c r="P655" s="266">
        <v>1468</v>
      </c>
      <c r="Q655" s="266">
        <v>54</v>
      </c>
      <c r="R655" s="264">
        <v>44</v>
      </c>
      <c r="S655" s="264">
        <v>44</v>
      </c>
      <c r="T655" s="267">
        <v>0.979973297730307</v>
      </c>
      <c r="U655" s="267">
        <v>0.981818181818182</v>
      </c>
      <c r="V655" s="268">
        <v>0.956521739130435</v>
      </c>
      <c r="W655" s="268">
        <v>0.977777777777778</v>
      </c>
      <c r="X655" s="295">
        <v>0.025296442687747</v>
      </c>
      <c r="Y655" s="271">
        <v>365</v>
      </c>
      <c r="Z655" s="333">
        <v>357</v>
      </c>
      <c r="AA655" s="333">
        <v>362</v>
      </c>
      <c r="AB655" s="333">
        <v>354</v>
      </c>
      <c r="AC655" s="334">
        <v>0.978082191780822</v>
      </c>
      <c r="AD655" s="268">
        <v>0.977900552486188</v>
      </c>
      <c r="AE655" s="295">
        <v>0.000181639294634106</v>
      </c>
    </row>
    <row r="656" spans="1:31">
      <c r="A656" s="315" t="s">
        <v>719</v>
      </c>
      <c r="B656" s="339" t="s">
        <v>3353</v>
      </c>
      <c r="C656" s="293" t="s">
        <v>1126</v>
      </c>
      <c r="D656" s="339" t="s">
        <v>1127</v>
      </c>
      <c r="E656" s="266">
        <v>46</v>
      </c>
      <c r="F656" s="266">
        <v>46</v>
      </c>
      <c r="G656" s="264">
        <v>39</v>
      </c>
      <c r="H656" s="264">
        <v>39</v>
      </c>
      <c r="I656" s="264">
        <v>38</v>
      </c>
      <c r="J656" s="264">
        <v>38</v>
      </c>
      <c r="K656" s="294">
        <v>0.9</v>
      </c>
      <c r="L656" s="267">
        <v>1</v>
      </c>
      <c r="M656" s="267">
        <v>1</v>
      </c>
      <c r="N656" s="267">
        <v>1</v>
      </c>
      <c r="O656" s="332">
        <v>1295</v>
      </c>
      <c r="P656" s="266">
        <v>1294</v>
      </c>
      <c r="Q656" s="266">
        <v>46</v>
      </c>
      <c r="R656" s="264">
        <v>39</v>
      </c>
      <c r="S656" s="264">
        <v>38</v>
      </c>
      <c r="T656" s="267">
        <v>0.999227799227799</v>
      </c>
      <c r="U656" s="267">
        <v>1</v>
      </c>
      <c r="V656" s="268">
        <v>1</v>
      </c>
      <c r="W656" s="268">
        <v>1</v>
      </c>
      <c r="X656" s="295">
        <v>0</v>
      </c>
      <c r="Y656" s="271">
        <v>301</v>
      </c>
      <c r="Z656" s="333">
        <v>301</v>
      </c>
      <c r="AA656" s="333">
        <v>307</v>
      </c>
      <c r="AB656" s="333">
        <v>307</v>
      </c>
      <c r="AC656" s="334">
        <v>1</v>
      </c>
      <c r="AD656" s="268">
        <v>1</v>
      </c>
      <c r="AE656" s="295">
        <v>0</v>
      </c>
    </row>
    <row r="657" spans="1:31">
      <c r="A657" s="315" t="s">
        <v>719</v>
      </c>
      <c r="B657" s="339" t="s">
        <v>3353</v>
      </c>
      <c r="C657" s="293" t="s">
        <v>1128</v>
      </c>
      <c r="D657" s="339" t="s">
        <v>1128</v>
      </c>
      <c r="E657" s="266">
        <v>40</v>
      </c>
      <c r="F657" s="266">
        <v>40</v>
      </c>
      <c r="G657" s="264">
        <v>36</v>
      </c>
      <c r="H657" s="264">
        <v>36</v>
      </c>
      <c r="I657" s="264">
        <v>35</v>
      </c>
      <c r="J657" s="264">
        <v>35</v>
      </c>
      <c r="K657" s="294">
        <v>0.9</v>
      </c>
      <c r="L657" s="267">
        <v>1</v>
      </c>
      <c r="M657" s="267">
        <v>1</v>
      </c>
      <c r="N657" s="267">
        <v>1</v>
      </c>
      <c r="O657" s="332">
        <v>1132</v>
      </c>
      <c r="P657" s="266">
        <v>1130</v>
      </c>
      <c r="Q657" s="266">
        <v>40</v>
      </c>
      <c r="R657" s="264">
        <v>36</v>
      </c>
      <c r="S657" s="264">
        <v>35</v>
      </c>
      <c r="T657" s="267">
        <v>0.998233215547703</v>
      </c>
      <c r="U657" s="267">
        <v>1</v>
      </c>
      <c r="V657" s="268">
        <v>1</v>
      </c>
      <c r="W657" s="268">
        <v>1</v>
      </c>
      <c r="X657" s="295">
        <v>0</v>
      </c>
      <c r="Y657" s="271">
        <v>268</v>
      </c>
      <c r="Z657" s="333">
        <v>267</v>
      </c>
      <c r="AA657" s="333">
        <v>271</v>
      </c>
      <c r="AB657" s="333">
        <v>271</v>
      </c>
      <c r="AC657" s="334">
        <v>0.996268656716418</v>
      </c>
      <c r="AD657" s="268">
        <v>1</v>
      </c>
      <c r="AE657" s="295">
        <v>-0.00373134328358204</v>
      </c>
    </row>
    <row r="658" spans="1:31">
      <c r="A658" s="315" t="s">
        <v>719</v>
      </c>
      <c r="B658" s="339" t="s">
        <v>3351</v>
      </c>
      <c r="C658" s="293" t="s">
        <v>1129</v>
      </c>
      <c r="D658" s="339" t="s">
        <v>1130</v>
      </c>
      <c r="E658" s="266">
        <v>64</v>
      </c>
      <c r="F658" s="266">
        <v>61</v>
      </c>
      <c r="G658" s="264">
        <v>52</v>
      </c>
      <c r="H658" s="264">
        <v>40</v>
      </c>
      <c r="I658" s="264">
        <v>53</v>
      </c>
      <c r="J658" s="264">
        <v>43</v>
      </c>
      <c r="K658" s="294">
        <v>0.9</v>
      </c>
      <c r="L658" s="267">
        <v>0.953125</v>
      </c>
      <c r="M658" s="267">
        <v>0.769230769230769</v>
      </c>
      <c r="N658" s="267">
        <v>0.811320754716981</v>
      </c>
      <c r="O658" s="332">
        <v>1754</v>
      </c>
      <c r="P658" s="266">
        <v>1553</v>
      </c>
      <c r="Q658" s="266">
        <v>60</v>
      </c>
      <c r="R658" s="264">
        <v>39</v>
      </c>
      <c r="S658" s="264">
        <v>42</v>
      </c>
      <c r="T658" s="267">
        <v>0.885404789053592</v>
      </c>
      <c r="U658" s="267">
        <v>0.9375</v>
      </c>
      <c r="V658" s="268">
        <v>0.75</v>
      </c>
      <c r="W658" s="268">
        <v>0.792452830188679</v>
      </c>
      <c r="X658" s="295">
        <v>0.1875</v>
      </c>
      <c r="Y658" s="271">
        <v>421</v>
      </c>
      <c r="Z658" s="333">
        <v>355</v>
      </c>
      <c r="AA658" s="333">
        <v>417</v>
      </c>
      <c r="AB658" s="333">
        <v>353</v>
      </c>
      <c r="AC658" s="334">
        <v>0.843230403800475</v>
      </c>
      <c r="AD658" s="268">
        <v>0.84652278177458</v>
      </c>
      <c r="AE658" s="295">
        <v>-0.0032923779741052</v>
      </c>
    </row>
    <row r="659" spans="1:31">
      <c r="A659" s="315" t="s">
        <v>719</v>
      </c>
      <c r="B659" s="339" t="s">
        <v>3353</v>
      </c>
      <c r="C659" s="293" t="s">
        <v>1131</v>
      </c>
      <c r="D659" s="339" t="s">
        <v>1132</v>
      </c>
      <c r="E659" s="266">
        <v>59</v>
      </c>
      <c r="F659" s="266">
        <v>57</v>
      </c>
      <c r="G659" s="264">
        <v>48</v>
      </c>
      <c r="H659" s="264">
        <v>42</v>
      </c>
      <c r="I659" s="264">
        <v>46</v>
      </c>
      <c r="J659" s="264">
        <v>39</v>
      </c>
      <c r="K659" s="294">
        <v>0.9</v>
      </c>
      <c r="L659" s="267">
        <v>0.966101694915254</v>
      </c>
      <c r="M659" s="267">
        <v>0.875</v>
      </c>
      <c r="N659" s="267">
        <v>0.847826086956522</v>
      </c>
      <c r="O659" s="332">
        <v>1585</v>
      </c>
      <c r="P659" s="266">
        <v>1479</v>
      </c>
      <c r="Q659" s="266">
        <v>55</v>
      </c>
      <c r="R659" s="264">
        <v>41</v>
      </c>
      <c r="S659" s="264">
        <v>39</v>
      </c>
      <c r="T659" s="267">
        <v>0.933123028391167</v>
      </c>
      <c r="U659" s="267">
        <v>0.932203389830508</v>
      </c>
      <c r="V659" s="268">
        <v>0.854166666666667</v>
      </c>
      <c r="W659" s="268">
        <v>0.847826086956522</v>
      </c>
      <c r="X659" s="295">
        <v>0.0780367231638418</v>
      </c>
      <c r="Y659" s="271">
        <v>389</v>
      </c>
      <c r="Z659" s="333">
        <v>353</v>
      </c>
      <c r="AA659" s="333">
        <v>374</v>
      </c>
      <c r="AB659" s="333">
        <v>351</v>
      </c>
      <c r="AC659" s="334">
        <v>0.90745501285347</v>
      </c>
      <c r="AD659" s="268">
        <v>0.938502673796791</v>
      </c>
      <c r="AE659" s="295">
        <v>-0.031047660943321</v>
      </c>
    </row>
    <row r="660" spans="1:31">
      <c r="A660" s="315" t="s">
        <v>719</v>
      </c>
      <c r="B660" s="339" t="s">
        <v>3349</v>
      </c>
      <c r="C660" s="293" t="s">
        <v>1133</v>
      </c>
      <c r="D660" s="339" t="s">
        <v>1133</v>
      </c>
      <c r="E660" s="266">
        <v>38</v>
      </c>
      <c r="F660" s="266">
        <v>36</v>
      </c>
      <c r="G660" s="264">
        <v>37</v>
      </c>
      <c r="H660" s="264">
        <v>35</v>
      </c>
      <c r="I660" s="264">
        <v>44</v>
      </c>
      <c r="J660" s="264">
        <v>44</v>
      </c>
      <c r="K660" s="294">
        <v>0.9</v>
      </c>
      <c r="L660" s="267">
        <v>0.947368421052632</v>
      </c>
      <c r="M660" s="267">
        <v>0.945945945945946</v>
      </c>
      <c r="N660" s="267">
        <v>1</v>
      </c>
      <c r="O660" s="332">
        <v>1193</v>
      </c>
      <c r="P660" s="266">
        <v>1141</v>
      </c>
      <c r="Q660" s="266">
        <v>36</v>
      </c>
      <c r="R660" s="264">
        <v>34</v>
      </c>
      <c r="S660" s="264">
        <v>43</v>
      </c>
      <c r="T660" s="267">
        <v>0.956412405699916</v>
      </c>
      <c r="U660" s="267">
        <v>0.947368421052632</v>
      </c>
      <c r="V660" s="268">
        <v>0.918918918918919</v>
      </c>
      <c r="W660" s="268">
        <v>0.977272727272727</v>
      </c>
      <c r="X660" s="295">
        <v>0.0284495021337126</v>
      </c>
      <c r="Y660" s="271">
        <v>287</v>
      </c>
      <c r="Z660" s="333">
        <v>273</v>
      </c>
      <c r="AA660" s="333">
        <v>283</v>
      </c>
      <c r="AB660" s="333">
        <v>267</v>
      </c>
      <c r="AC660" s="334">
        <v>0.951219512195122</v>
      </c>
      <c r="AD660" s="268">
        <v>0.943462897526502</v>
      </c>
      <c r="AE660" s="295">
        <v>0.0077566146686201</v>
      </c>
    </row>
    <row r="661" spans="1:31">
      <c r="A661" s="315" t="s">
        <v>719</v>
      </c>
      <c r="B661" s="339" t="s">
        <v>3349</v>
      </c>
      <c r="C661" s="293" t="s">
        <v>1134</v>
      </c>
      <c r="D661" s="339" t="s">
        <v>1134</v>
      </c>
      <c r="E661" s="266">
        <v>85</v>
      </c>
      <c r="F661" s="266">
        <v>85</v>
      </c>
      <c r="G661" s="264">
        <v>89</v>
      </c>
      <c r="H661" s="264">
        <v>86</v>
      </c>
      <c r="I661" s="264">
        <v>89</v>
      </c>
      <c r="J661" s="264">
        <v>88</v>
      </c>
      <c r="K661" s="294">
        <v>0.9</v>
      </c>
      <c r="L661" s="267">
        <v>1</v>
      </c>
      <c r="M661" s="267">
        <v>0.966292134831461</v>
      </c>
      <c r="N661" s="267">
        <v>0.98876404494382</v>
      </c>
      <c r="O661" s="332">
        <v>2738</v>
      </c>
      <c r="P661" s="266">
        <v>2647</v>
      </c>
      <c r="Q661" s="266">
        <v>85</v>
      </c>
      <c r="R661" s="264">
        <v>86</v>
      </c>
      <c r="S661" s="264">
        <v>84</v>
      </c>
      <c r="T661" s="267">
        <v>0.966764061358656</v>
      </c>
      <c r="U661" s="267">
        <v>1</v>
      </c>
      <c r="V661" s="268">
        <v>0.966292134831461</v>
      </c>
      <c r="W661" s="268">
        <v>0.943820224719101</v>
      </c>
      <c r="X661" s="295">
        <v>0.0337078651685393</v>
      </c>
      <c r="Y661" s="271">
        <v>657</v>
      </c>
      <c r="Z661" s="333">
        <v>639</v>
      </c>
      <c r="AA661" s="333">
        <v>658</v>
      </c>
      <c r="AB661" s="333">
        <v>640</v>
      </c>
      <c r="AC661" s="334">
        <v>0.972602739726027</v>
      </c>
      <c r="AD661" s="268">
        <v>0.972644376899696</v>
      </c>
      <c r="AE661" s="295">
        <v>-4.16371736686738e-5</v>
      </c>
    </row>
    <row r="662" spans="1:31">
      <c r="A662" s="315" t="s">
        <v>719</v>
      </c>
      <c r="B662" s="339" t="s">
        <v>3349</v>
      </c>
      <c r="C662" s="293" t="s">
        <v>1135</v>
      </c>
      <c r="D662" s="339" t="s">
        <v>1135</v>
      </c>
      <c r="E662" s="266">
        <v>71</v>
      </c>
      <c r="F662" s="266">
        <v>65</v>
      </c>
      <c r="G662" s="264">
        <v>73</v>
      </c>
      <c r="H662" s="264">
        <v>62</v>
      </c>
      <c r="I662" s="264">
        <v>66</v>
      </c>
      <c r="J662" s="264">
        <v>64</v>
      </c>
      <c r="K662" s="294">
        <v>0.9</v>
      </c>
      <c r="L662" s="267">
        <v>0.915492957746479</v>
      </c>
      <c r="M662" s="267">
        <v>0.849315068493151</v>
      </c>
      <c r="N662" s="267">
        <v>0.96969696969697</v>
      </c>
      <c r="O662" s="332">
        <v>2226</v>
      </c>
      <c r="P662" s="266">
        <v>1970</v>
      </c>
      <c r="Q662" s="266">
        <v>62</v>
      </c>
      <c r="R662" s="264">
        <v>61</v>
      </c>
      <c r="S662" s="264">
        <v>58</v>
      </c>
      <c r="T662" s="267">
        <v>0.884995507637017</v>
      </c>
      <c r="U662" s="267">
        <v>0.873239436619718</v>
      </c>
      <c r="V662" s="268">
        <v>0.835616438356164</v>
      </c>
      <c r="W662" s="268">
        <v>0.878787878787879</v>
      </c>
      <c r="X662" s="295">
        <v>0.0376229982635539</v>
      </c>
      <c r="Y662" s="271">
        <v>535</v>
      </c>
      <c r="Z662" s="333">
        <v>467</v>
      </c>
      <c r="AA662" s="333">
        <v>538</v>
      </c>
      <c r="AB662" s="333">
        <v>494</v>
      </c>
      <c r="AC662" s="334">
        <v>0.872897196261682</v>
      </c>
      <c r="AD662" s="268">
        <v>0.9182156133829</v>
      </c>
      <c r="AE662" s="295">
        <v>-0.0453184171212173</v>
      </c>
    </row>
    <row r="663" spans="1:31">
      <c r="A663" s="315" t="s">
        <v>719</v>
      </c>
      <c r="B663" s="339" t="s">
        <v>3349</v>
      </c>
      <c r="C663" s="293" t="s">
        <v>1136</v>
      </c>
      <c r="D663" s="339" t="s">
        <v>1136</v>
      </c>
      <c r="E663" s="266">
        <v>63</v>
      </c>
      <c r="F663" s="266">
        <v>61</v>
      </c>
      <c r="G663" s="264">
        <v>62</v>
      </c>
      <c r="H663" s="264">
        <v>59</v>
      </c>
      <c r="I663" s="264">
        <v>61</v>
      </c>
      <c r="J663" s="264">
        <v>56</v>
      </c>
      <c r="K663" s="294">
        <v>0.9</v>
      </c>
      <c r="L663" s="267">
        <v>0.968253968253968</v>
      </c>
      <c r="M663" s="267">
        <v>0.951612903225806</v>
      </c>
      <c r="N663" s="267">
        <v>0.918032786885246</v>
      </c>
      <c r="O663" s="332">
        <v>1865</v>
      </c>
      <c r="P663" s="266">
        <v>1670</v>
      </c>
      <c r="Q663" s="266">
        <v>60</v>
      </c>
      <c r="R663" s="264">
        <v>53</v>
      </c>
      <c r="S663" s="264">
        <v>51</v>
      </c>
      <c r="T663" s="267">
        <v>0.89544235924933</v>
      </c>
      <c r="U663" s="267">
        <v>0.952380952380952</v>
      </c>
      <c r="V663" s="268">
        <v>0.854838709677419</v>
      </c>
      <c r="W663" s="268">
        <v>0.836065573770492</v>
      </c>
      <c r="X663" s="295">
        <v>0.097542242703533</v>
      </c>
      <c r="Y663" s="271">
        <v>448</v>
      </c>
      <c r="Z663" s="333">
        <v>405</v>
      </c>
      <c r="AA663" s="333">
        <v>458</v>
      </c>
      <c r="AB663" s="333">
        <v>405</v>
      </c>
      <c r="AC663" s="334">
        <v>0.904017857142857</v>
      </c>
      <c r="AD663" s="268">
        <v>0.884279475982533</v>
      </c>
      <c r="AE663" s="295">
        <v>0.0197383811603243</v>
      </c>
    </row>
    <row r="664" spans="1:31">
      <c r="A664" s="315" t="s">
        <v>719</v>
      </c>
      <c r="B664" s="339" t="s">
        <v>3349</v>
      </c>
      <c r="C664" s="293" t="s">
        <v>1137</v>
      </c>
      <c r="D664" s="339" t="s">
        <v>1137</v>
      </c>
      <c r="E664" s="266">
        <v>61</v>
      </c>
      <c r="F664" s="266">
        <v>61</v>
      </c>
      <c r="G664" s="264">
        <v>73</v>
      </c>
      <c r="H664" s="264">
        <v>73</v>
      </c>
      <c r="I664" s="264">
        <v>84</v>
      </c>
      <c r="J664" s="264">
        <v>83</v>
      </c>
      <c r="K664" s="294">
        <v>0.9</v>
      </c>
      <c r="L664" s="267">
        <v>1</v>
      </c>
      <c r="M664" s="267">
        <v>1</v>
      </c>
      <c r="N664" s="267">
        <v>0.988095238095238</v>
      </c>
      <c r="O664" s="332">
        <v>2223</v>
      </c>
      <c r="P664" s="266">
        <v>2084</v>
      </c>
      <c r="Q664" s="266">
        <v>60</v>
      </c>
      <c r="R664" s="264">
        <v>69</v>
      </c>
      <c r="S664" s="264">
        <v>82</v>
      </c>
      <c r="T664" s="267">
        <v>0.937471884840306</v>
      </c>
      <c r="U664" s="267">
        <v>0.983606557377049</v>
      </c>
      <c r="V664" s="268">
        <v>0.945205479452055</v>
      </c>
      <c r="W664" s="268">
        <v>0.976190476190476</v>
      </c>
      <c r="X664" s="295">
        <v>0.0384010779249944</v>
      </c>
      <c r="Y664" s="271">
        <v>540</v>
      </c>
      <c r="Z664" s="333">
        <v>512</v>
      </c>
      <c r="AA664" s="333">
        <v>516</v>
      </c>
      <c r="AB664" s="333">
        <v>483</v>
      </c>
      <c r="AC664" s="334">
        <v>0.948148148148148</v>
      </c>
      <c r="AD664" s="268">
        <v>0.936046511627907</v>
      </c>
      <c r="AE664" s="295">
        <v>0.0121016365202412</v>
      </c>
    </row>
    <row r="665" spans="1:31">
      <c r="A665" s="315" t="s">
        <v>719</v>
      </c>
      <c r="B665" s="339" t="s">
        <v>3349</v>
      </c>
      <c r="C665" s="293" t="s">
        <v>1138</v>
      </c>
      <c r="D665" s="339" t="s">
        <v>1138</v>
      </c>
      <c r="E665" s="266">
        <v>33</v>
      </c>
      <c r="F665" s="266">
        <v>32</v>
      </c>
      <c r="G665" s="264">
        <v>37</v>
      </c>
      <c r="H665" s="264">
        <v>37</v>
      </c>
      <c r="I665" s="264">
        <v>38</v>
      </c>
      <c r="J665" s="264">
        <v>37</v>
      </c>
      <c r="K665" s="294">
        <v>0.9</v>
      </c>
      <c r="L665" s="267">
        <v>0.96969696969697</v>
      </c>
      <c r="M665" s="267">
        <v>1</v>
      </c>
      <c r="N665" s="267">
        <v>0.973684210526316</v>
      </c>
      <c r="O665" s="332">
        <v>1134</v>
      </c>
      <c r="P665" s="266">
        <v>1114</v>
      </c>
      <c r="Q665" s="266">
        <v>32</v>
      </c>
      <c r="R665" s="264">
        <v>37</v>
      </c>
      <c r="S665" s="264">
        <v>37</v>
      </c>
      <c r="T665" s="267">
        <v>0.982363315696649</v>
      </c>
      <c r="U665" s="267">
        <v>0.96969696969697</v>
      </c>
      <c r="V665" s="268">
        <v>1</v>
      </c>
      <c r="W665" s="268">
        <v>0.973684210526316</v>
      </c>
      <c r="X665" s="295">
        <v>-0.0303030303030303</v>
      </c>
      <c r="Y665" s="271">
        <v>274</v>
      </c>
      <c r="Z665" s="333">
        <v>271</v>
      </c>
      <c r="AA665" s="333">
        <v>275</v>
      </c>
      <c r="AB665" s="333">
        <v>268</v>
      </c>
      <c r="AC665" s="334">
        <v>0.989051094890511</v>
      </c>
      <c r="AD665" s="268">
        <v>0.974545454545454</v>
      </c>
      <c r="AE665" s="295">
        <v>0.0145056403450564</v>
      </c>
    </row>
    <row r="666" spans="1:31">
      <c r="A666" s="315" t="s">
        <v>719</v>
      </c>
      <c r="B666" s="339" t="s">
        <v>3349</v>
      </c>
      <c r="C666" s="293" t="s">
        <v>1139</v>
      </c>
      <c r="D666" s="339" t="s">
        <v>1139</v>
      </c>
      <c r="E666" s="266">
        <v>85</v>
      </c>
      <c r="F666" s="266">
        <v>82</v>
      </c>
      <c r="G666" s="264">
        <v>86</v>
      </c>
      <c r="H666" s="264">
        <v>82</v>
      </c>
      <c r="I666" s="264">
        <v>86</v>
      </c>
      <c r="J666" s="264">
        <v>83</v>
      </c>
      <c r="K666" s="294">
        <v>0.9</v>
      </c>
      <c r="L666" s="267">
        <v>0.964705882352941</v>
      </c>
      <c r="M666" s="267">
        <v>0.953488372093023</v>
      </c>
      <c r="N666" s="267">
        <v>0.965116279069767</v>
      </c>
      <c r="O666" s="332">
        <v>2673</v>
      </c>
      <c r="P666" s="266">
        <v>2343</v>
      </c>
      <c r="Q666" s="266">
        <v>78</v>
      </c>
      <c r="R666" s="264">
        <v>76</v>
      </c>
      <c r="S666" s="264">
        <v>77</v>
      </c>
      <c r="T666" s="267">
        <v>0.876543209876543</v>
      </c>
      <c r="U666" s="267">
        <v>0.917647058823529</v>
      </c>
      <c r="V666" s="268">
        <v>0.883720930232558</v>
      </c>
      <c r="W666" s="268">
        <v>0.895348837209302</v>
      </c>
      <c r="X666" s="295">
        <v>0.0339261285909712</v>
      </c>
      <c r="Y666" s="271">
        <v>649</v>
      </c>
      <c r="Z666" s="333">
        <v>582</v>
      </c>
      <c r="AA666" s="333">
        <v>651</v>
      </c>
      <c r="AB666" s="333">
        <v>585</v>
      </c>
      <c r="AC666" s="334">
        <v>0.896764252696456</v>
      </c>
      <c r="AD666" s="268">
        <v>0.898617511520737</v>
      </c>
      <c r="AE666" s="295">
        <v>-0.00185325882428122</v>
      </c>
    </row>
    <row r="667" spans="1:31">
      <c r="A667" s="315" t="s">
        <v>719</v>
      </c>
      <c r="B667" s="339" t="s">
        <v>3349</v>
      </c>
      <c r="C667" s="293" t="s">
        <v>1140</v>
      </c>
      <c r="D667" s="339" t="s">
        <v>1140</v>
      </c>
      <c r="E667" s="266">
        <v>39</v>
      </c>
      <c r="F667" s="266">
        <v>22</v>
      </c>
      <c r="G667" s="264">
        <v>44</v>
      </c>
      <c r="H667" s="264">
        <v>26</v>
      </c>
      <c r="I667" s="264">
        <v>40</v>
      </c>
      <c r="J667" s="264">
        <v>28</v>
      </c>
      <c r="K667" s="294">
        <v>0.9</v>
      </c>
      <c r="L667" s="267">
        <v>0.564102564102564</v>
      </c>
      <c r="M667" s="267">
        <v>0.590909090909091</v>
      </c>
      <c r="N667" s="267">
        <v>0.7</v>
      </c>
      <c r="O667" s="332">
        <v>1288</v>
      </c>
      <c r="P667" s="266">
        <v>908</v>
      </c>
      <c r="Q667" s="266">
        <v>22</v>
      </c>
      <c r="R667" s="264">
        <v>26</v>
      </c>
      <c r="S667" s="264">
        <v>21</v>
      </c>
      <c r="T667" s="267">
        <v>0.704968944099379</v>
      </c>
      <c r="U667" s="267">
        <v>0.564102564102564</v>
      </c>
      <c r="V667" s="268">
        <v>0.590909090909091</v>
      </c>
      <c r="W667" s="268">
        <v>0.525</v>
      </c>
      <c r="X667" s="295">
        <v>-0.0268065268065268</v>
      </c>
      <c r="Y667" s="271">
        <v>320</v>
      </c>
      <c r="Z667" s="333">
        <v>208</v>
      </c>
      <c r="AA667" s="333">
        <v>295</v>
      </c>
      <c r="AB667" s="333">
        <v>205</v>
      </c>
      <c r="AC667" s="334">
        <v>0.65</v>
      </c>
      <c r="AD667" s="268">
        <v>0.694915254237288</v>
      </c>
      <c r="AE667" s="295">
        <v>-0.0449152542372881</v>
      </c>
    </row>
    <row r="668" spans="1:31">
      <c r="A668" s="315" t="s">
        <v>719</v>
      </c>
      <c r="B668" s="339" t="s">
        <v>3349</v>
      </c>
      <c r="C668" s="293" t="s">
        <v>1141</v>
      </c>
      <c r="D668" s="339" t="s">
        <v>1141</v>
      </c>
      <c r="E668" s="266">
        <v>66</v>
      </c>
      <c r="F668" s="266">
        <v>65</v>
      </c>
      <c r="G668" s="264">
        <v>69</v>
      </c>
      <c r="H668" s="264">
        <v>66</v>
      </c>
      <c r="I668" s="264">
        <v>71</v>
      </c>
      <c r="J668" s="264">
        <v>70</v>
      </c>
      <c r="K668" s="294">
        <v>0.9</v>
      </c>
      <c r="L668" s="267">
        <v>0.984848484848485</v>
      </c>
      <c r="M668" s="267">
        <v>0.956521739130435</v>
      </c>
      <c r="N668" s="267">
        <v>0.985915492957746</v>
      </c>
      <c r="O668" s="332">
        <v>2132</v>
      </c>
      <c r="P668" s="266">
        <v>2032</v>
      </c>
      <c r="Q668" s="266">
        <v>64</v>
      </c>
      <c r="R668" s="264">
        <v>65</v>
      </c>
      <c r="S668" s="264">
        <v>69</v>
      </c>
      <c r="T668" s="267">
        <v>0.953095684803002</v>
      </c>
      <c r="U668" s="267">
        <v>0.96969696969697</v>
      </c>
      <c r="V668" s="268">
        <v>0.942028985507246</v>
      </c>
      <c r="W668" s="268">
        <v>0.971830985915493</v>
      </c>
      <c r="X668" s="295">
        <v>0.0276679841897234</v>
      </c>
      <c r="Y668" s="271">
        <v>504</v>
      </c>
      <c r="Z668" s="333">
        <v>486</v>
      </c>
      <c r="AA668" s="333">
        <v>513</v>
      </c>
      <c r="AB668" s="333">
        <v>485</v>
      </c>
      <c r="AC668" s="334">
        <v>0.964285714285714</v>
      </c>
      <c r="AD668" s="268">
        <v>0.94541910331384</v>
      </c>
      <c r="AE668" s="295">
        <v>0.0188666109718741</v>
      </c>
    </row>
    <row r="669" spans="1:31">
      <c r="A669" s="315" t="s">
        <v>719</v>
      </c>
      <c r="B669" s="339" t="s">
        <v>3349</v>
      </c>
      <c r="C669" s="293" t="s">
        <v>1142</v>
      </c>
      <c r="D669" s="339" t="s">
        <v>1142</v>
      </c>
      <c r="E669" s="266">
        <v>81</v>
      </c>
      <c r="F669" s="266">
        <v>81</v>
      </c>
      <c r="G669" s="264">
        <v>83</v>
      </c>
      <c r="H669" s="264">
        <v>80</v>
      </c>
      <c r="I669" s="264">
        <v>83</v>
      </c>
      <c r="J669" s="264">
        <v>81</v>
      </c>
      <c r="K669" s="294">
        <v>0.9</v>
      </c>
      <c r="L669" s="267">
        <v>1</v>
      </c>
      <c r="M669" s="267">
        <v>0.963855421686747</v>
      </c>
      <c r="N669" s="267">
        <v>0.975903614457831</v>
      </c>
      <c r="O669" s="332">
        <v>2526</v>
      </c>
      <c r="P669" s="266">
        <v>2373</v>
      </c>
      <c r="Q669" s="266">
        <v>77</v>
      </c>
      <c r="R669" s="264">
        <v>78</v>
      </c>
      <c r="S669" s="264">
        <v>78</v>
      </c>
      <c r="T669" s="267">
        <v>0.939429928741093</v>
      </c>
      <c r="U669" s="267">
        <v>0.950617283950617</v>
      </c>
      <c r="V669" s="268">
        <v>0.939759036144578</v>
      </c>
      <c r="W669" s="268">
        <v>0.939759036144578</v>
      </c>
      <c r="X669" s="295">
        <v>0.0108582478060389</v>
      </c>
      <c r="Y669" s="271">
        <v>597</v>
      </c>
      <c r="Z669" s="333">
        <v>569</v>
      </c>
      <c r="AA669" s="333">
        <v>610</v>
      </c>
      <c r="AB669" s="333">
        <v>570</v>
      </c>
      <c r="AC669" s="334">
        <v>0.953098827470687</v>
      </c>
      <c r="AD669" s="268">
        <v>0.934426229508197</v>
      </c>
      <c r="AE669" s="295">
        <v>0.01867259796249</v>
      </c>
    </row>
    <row r="670" spans="1:31">
      <c r="A670" s="315" t="s">
        <v>719</v>
      </c>
      <c r="B670" s="339" t="s">
        <v>3349</v>
      </c>
      <c r="C670" s="293" t="s">
        <v>1143</v>
      </c>
      <c r="D670" s="339" t="s">
        <v>1143</v>
      </c>
      <c r="E670" s="266">
        <v>80</v>
      </c>
      <c r="F670" s="266">
        <v>71</v>
      </c>
      <c r="G670" s="264">
        <v>81</v>
      </c>
      <c r="H670" s="264">
        <v>70</v>
      </c>
      <c r="I670" s="264">
        <v>72</v>
      </c>
      <c r="J670" s="264">
        <v>65</v>
      </c>
      <c r="K670" s="294">
        <v>0.9</v>
      </c>
      <c r="L670" s="267">
        <v>0.8875</v>
      </c>
      <c r="M670" s="267">
        <v>0.864197530864197</v>
      </c>
      <c r="N670" s="267">
        <v>0.902777777777778</v>
      </c>
      <c r="O670" s="332">
        <v>2243</v>
      </c>
      <c r="P670" s="266">
        <v>1864</v>
      </c>
      <c r="Q670" s="266">
        <v>65</v>
      </c>
      <c r="R670" s="264">
        <v>67</v>
      </c>
      <c r="S670" s="264">
        <v>58</v>
      </c>
      <c r="T670" s="267">
        <v>0.831029870708872</v>
      </c>
      <c r="U670" s="267">
        <v>0.8125</v>
      </c>
      <c r="V670" s="268">
        <v>0.827160493827161</v>
      </c>
      <c r="W670" s="268">
        <v>0.805555555555556</v>
      </c>
      <c r="X670" s="295">
        <v>-0.0146604938271605</v>
      </c>
      <c r="Y670" s="271">
        <v>563</v>
      </c>
      <c r="Z670" s="333">
        <v>462</v>
      </c>
      <c r="AA670" s="333">
        <v>540</v>
      </c>
      <c r="AB670" s="333">
        <v>453</v>
      </c>
      <c r="AC670" s="334">
        <v>0.820603907637655</v>
      </c>
      <c r="AD670" s="268">
        <v>0.838888888888889</v>
      </c>
      <c r="AE670" s="295">
        <v>-0.0182849812512335</v>
      </c>
    </row>
    <row r="671" spans="1:31">
      <c r="A671" s="315" t="s">
        <v>719</v>
      </c>
      <c r="B671" s="339" t="s">
        <v>3349</v>
      </c>
      <c r="C671" s="293" t="s">
        <v>1144</v>
      </c>
      <c r="D671" s="339" t="s">
        <v>1144</v>
      </c>
      <c r="E671" s="266">
        <v>62</v>
      </c>
      <c r="F671" s="266">
        <v>58</v>
      </c>
      <c r="G671" s="264">
        <v>68</v>
      </c>
      <c r="H671" s="264">
        <v>62</v>
      </c>
      <c r="I671" s="264">
        <v>60</v>
      </c>
      <c r="J671" s="264">
        <v>56</v>
      </c>
      <c r="K671" s="294">
        <v>0.9</v>
      </c>
      <c r="L671" s="267">
        <v>0.935483870967742</v>
      </c>
      <c r="M671" s="267">
        <v>0.911764705882353</v>
      </c>
      <c r="N671" s="267">
        <v>0.933333333333333</v>
      </c>
      <c r="O671" s="332">
        <v>1924</v>
      </c>
      <c r="P671" s="266">
        <v>995</v>
      </c>
      <c r="Q671" s="266">
        <v>46</v>
      </c>
      <c r="R671" s="264">
        <v>44</v>
      </c>
      <c r="S671" s="264">
        <v>40</v>
      </c>
      <c r="T671" s="267">
        <v>0.517151767151767</v>
      </c>
      <c r="U671" s="267">
        <v>0.741935483870968</v>
      </c>
      <c r="V671" s="268">
        <v>0.647058823529412</v>
      </c>
      <c r="W671" s="268">
        <v>0.666666666666667</v>
      </c>
      <c r="X671" s="295">
        <v>0.094876660341556</v>
      </c>
      <c r="Y671" s="271">
        <v>475</v>
      </c>
      <c r="Z671" s="333">
        <v>297</v>
      </c>
      <c r="AA671" s="333">
        <v>454</v>
      </c>
      <c r="AB671" s="333">
        <v>220</v>
      </c>
      <c r="AC671" s="334">
        <v>0.625263157894737</v>
      </c>
      <c r="AD671" s="268">
        <v>0.484581497797357</v>
      </c>
      <c r="AE671" s="295">
        <v>0.14068166009738</v>
      </c>
    </row>
    <row r="672" spans="1:31">
      <c r="A672" s="315" t="s">
        <v>719</v>
      </c>
      <c r="B672" s="339" t="s">
        <v>3349</v>
      </c>
      <c r="C672" s="293" t="s">
        <v>1145</v>
      </c>
      <c r="D672" s="339" t="s">
        <v>1146</v>
      </c>
      <c r="E672" s="266">
        <v>68</v>
      </c>
      <c r="F672" s="266">
        <v>60</v>
      </c>
      <c r="G672" s="264">
        <v>74</v>
      </c>
      <c r="H672" s="264">
        <v>60</v>
      </c>
      <c r="I672" s="264">
        <v>65</v>
      </c>
      <c r="J672" s="264">
        <v>53</v>
      </c>
      <c r="K672" s="294">
        <v>0.9</v>
      </c>
      <c r="L672" s="267">
        <v>0.882352941176471</v>
      </c>
      <c r="M672" s="267">
        <v>0.810810810810811</v>
      </c>
      <c r="N672" s="267">
        <v>0.815384615384615</v>
      </c>
      <c r="O672" s="332">
        <v>2019</v>
      </c>
      <c r="P672" s="266">
        <v>1071</v>
      </c>
      <c r="Q672" s="266">
        <v>41</v>
      </c>
      <c r="R672" s="264">
        <v>36</v>
      </c>
      <c r="S672" s="264">
        <v>33</v>
      </c>
      <c r="T672" s="267">
        <v>0.530460624071322</v>
      </c>
      <c r="U672" s="267">
        <v>0.602941176470588</v>
      </c>
      <c r="V672" s="268">
        <v>0.486486486486487</v>
      </c>
      <c r="W672" s="268">
        <v>0.507692307692308</v>
      </c>
      <c r="X672" s="295">
        <v>0.116454689984102</v>
      </c>
      <c r="Y672" s="271">
        <v>557</v>
      </c>
      <c r="Z672" s="333">
        <v>284</v>
      </c>
      <c r="AA672" s="333">
        <v>475</v>
      </c>
      <c r="AB672" s="333">
        <v>267</v>
      </c>
      <c r="AC672" s="334">
        <v>0.509874326750449</v>
      </c>
      <c r="AD672" s="268">
        <v>0.562105263157895</v>
      </c>
      <c r="AE672" s="295">
        <v>-0.0522309364074459</v>
      </c>
    </row>
    <row r="673" spans="1:31">
      <c r="A673" s="315" t="s">
        <v>719</v>
      </c>
      <c r="B673" s="339" t="s">
        <v>3349</v>
      </c>
      <c r="C673" s="293" t="s">
        <v>1147</v>
      </c>
      <c r="D673" s="339" t="s">
        <v>1147</v>
      </c>
      <c r="E673" s="266">
        <v>40</v>
      </c>
      <c r="F673" s="266">
        <v>38</v>
      </c>
      <c r="G673" s="264">
        <v>42</v>
      </c>
      <c r="H673" s="264">
        <v>41</v>
      </c>
      <c r="I673" s="264">
        <v>43</v>
      </c>
      <c r="J673" s="264">
        <v>42</v>
      </c>
      <c r="K673" s="294">
        <v>0.9</v>
      </c>
      <c r="L673" s="267">
        <v>0.95</v>
      </c>
      <c r="M673" s="267">
        <v>0.976190476190476</v>
      </c>
      <c r="N673" s="267">
        <v>0.976744186046512</v>
      </c>
      <c r="O673" s="332">
        <v>1290</v>
      </c>
      <c r="P673" s="266">
        <v>1233</v>
      </c>
      <c r="Q673" s="266">
        <v>38</v>
      </c>
      <c r="R673" s="264">
        <v>39</v>
      </c>
      <c r="S673" s="264">
        <v>41</v>
      </c>
      <c r="T673" s="267">
        <v>0.955813953488372</v>
      </c>
      <c r="U673" s="267">
        <v>0.95</v>
      </c>
      <c r="V673" s="268">
        <v>0.928571428571429</v>
      </c>
      <c r="W673" s="268">
        <v>0.953488372093023</v>
      </c>
      <c r="X673" s="295">
        <v>0.0214285714285714</v>
      </c>
      <c r="Y673" s="271">
        <v>302</v>
      </c>
      <c r="Z673" s="333">
        <v>287</v>
      </c>
      <c r="AA673" s="333">
        <v>315</v>
      </c>
      <c r="AB673" s="333">
        <v>298</v>
      </c>
      <c r="AC673" s="334">
        <v>0.950331125827815</v>
      </c>
      <c r="AD673" s="268">
        <v>0.946031746031746</v>
      </c>
      <c r="AE673" s="295">
        <v>0.00429937979606854</v>
      </c>
    </row>
    <row r="674" spans="1:31">
      <c r="A674" s="315" t="s">
        <v>719</v>
      </c>
      <c r="B674" s="339" t="s">
        <v>3349</v>
      </c>
      <c r="C674" s="293" t="s">
        <v>1148</v>
      </c>
      <c r="D674" s="339" t="s">
        <v>1148</v>
      </c>
      <c r="E674" s="266">
        <v>53</v>
      </c>
      <c r="F674" s="266">
        <v>45</v>
      </c>
      <c r="G674" s="264">
        <v>54</v>
      </c>
      <c r="H674" s="264">
        <v>49</v>
      </c>
      <c r="I674" s="264">
        <v>52</v>
      </c>
      <c r="J674" s="264">
        <v>47</v>
      </c>
      <c r="K674" s="294">
        <v>0.9</v>
      </c>
      <c r="L674" s="267">
        <v>0.849056603773585</v>
      </c>
      <c r="M674" s="267">
        <v>0.907407407407407</v>
      </c>
      <c r="N674" s="267">
        <v>0.903846153846154</v>
      </c>
      <c r="O674" s="332">
        <v>1607</v>
      </c>
      <c r="P674" s="266">
        <v>1351</v>
      </c>
      <c r="Q674" s="266">
        <v>44</v>
      </c>
      <c r="R674" s="264">
        <v>45</v>
      </c>
      <c r="S674" s="264">
        <v>40</v>
      </c>
      <c r="T674" s="267">
        <v>0.840696950840075</v>
      </c>
      <c r="U674" s="267">
        <v>0.830188679245283</v>
      </c>
      <c r="V674" s="268">
        <v>0.833333333333333</v>
      </c>
      <c r="W674" s="268">
        <v>0.769230769230769</v>
      </c>
      <c r="X674" s="295">
        <v>-0.00314465408805031</v>
      </c>
      <c r="Y674" s="271">
        <v>396</v>
      </c>
      <c r="Z674" s="333">
        <v>336</v>
      </c>
      <c r="AA674" s="333">
        <v>392</v>
      </c>
      <c r="AB674" s="333">
        <v>337</v>
      </c>
      <c r="AC674" s="334">
        <v>0.848484848484849</v>
      </c>
      <c r="AD674" s="268">
        <v>0.85969387755102</v>
      </c>
      <c r="AE674" s="295">
        <v>-0.0112090290661719</v>
      </c>
    </row>
    <row r="675" spans="1:31">
      <c r="A675" s="315" t="s">
        <v>719</v>
      </c>
      <c r="B675" s="339" t="s">
        <v>3351</v>
      </c>
      <c r="C675" s="293" t="s">
        <v>1149</v>
      </c>
      <c r="D675" s="340" t="s">
        <v>1150</v>
      </c>
      <c r="E675" s="266">
        <v>44</v>
      </c>
      <c r="F675" s="266">
        <v>44</v>
      </c>
      <c r="G675" s="264">
        <v>36</v>
      </c>
      <c r="H675" s="264">
        <v>34</v>
      </c>
      <c r="I675" s="264">
        <v>37</v>
      </c>
      <c r="J675" s="264">
        <v>35</v>
      </c>
      <c r="K675" s="294">
        <v>0.9</v>
      </c>
      <c r="L675" s="267">
        <v>1</v>
      </c>
      <c r="M675" s="267">
        <v>0.944444444444444</v>
      </c>
      <c r="N675" s="267">
        <v>0.945945945945946</v>
      </c>
      <c r="O675" s="332">
        <v>1186</v>
      </c>
      <c r="P675" s="266">
        <v>1113</v>
      </c>
      <c r="Q675" s="266">
        <v>44</v>
      </c>
      <c r="R675" s="264">
        <v>34</v>
      </c>
      <c r="S675" s="264">
        <v>35</v>
      </c>
      <c r="T675" s="267">
        <v>0.938448566610455</v>
      </c>
      <c r="U675" s="267">
        <v>1</v>
      </c>
      <c r="V675" s="268">
        <v>0.944444444444444</v>
      </c>
      <c r="W675" s="268">
        <v>0.945945945945946</v>
      </c>
      <c r="X675" s="295">
        <v>0.0555555555555556</v>
      </c>
      <c r="Y675" s="271">
        <v>281</v>
      </c>
      <c r="Z675" s="333">
        <v>273</v>
      </c>
      <c r="AA675" s="333">
        <v>286</v>
      </c>
      <c r="AB675" s="333">
        <v>268</v>
      </c>
      <c r="AC675" s="334">
        <v>0.97153024911032</v>
      </c>
      <c r="AD675" s="268">
        <v>0.937062937062937</v>
      </c>
      <c r="AE675" s="295">
        <v>0.0344673120473832</v>
      </c>
    </row>
    <row r="676" spans="1:31">
      <c r="A676" s="315" t="s">
        <v>719</v>
      </c>
      <c r="B676" s="339" t="s">
        <v>3346</v>
      </c>
      <c r="C676" s="293" t="s">
        <v>1151</v>
      </c>
      <c r="D676" s="340" t="s">
        <v>1151</v>
      </c>
      <c r="E676" s="266">
        <v>17</v>
      </c>
      <c r="F676" s="266">
        <v>17</v>
      </c>
      <c r="G676" s="264">
        <v>19</v>
      </c>
      <c r="H676" s="264">
        <v>19</v>
      </c>
      <c r="I676" s="264">
        <v>20</v>
      </c>
      <c r="J676" s="264">
        <v>20</v>
      </c>
      <c r="K676" s="294">
        <v>0.9</v>
      </c>
      <c r="L676" s="267">
        <v>1</v>
      </c>
      <c r="M676" s="267">
        <v>1</v>
      </c>
      <c r="N676" s="267">
        <v>1</v>
      </c>
      <c r="O676" s="332">
        <v>533</v>
      </c>
      <c r="P676" s="266">
        <v>530</v>
      </c>
      <c r="Q676" s="266">
        <v>17</v>
      </c>
      <c r="R676" s="264">
        <v>19</v>
      </c>
      <c r="S676" s="264">
        <v>20</v>
      </c>
      <c r="T676" s="267">
        <v>0.99437148217636</v>
      </c>
      <c r="U676" s="267">
        <v>1</v>
      </c>
      <c r="V676" s="268">
        <v>1</v>
      </c>
      <c r="W676" s="268">
        <v>1</v>
      </c>
      <c r="X676" s="295">
        <v>0</v>
      </c>
      <c r="Y676" s="271">
        <v>127</v>
      </c>
      <c r="Z676" s="333">
        <v>126</v>
      </c>
      <c r="AA676" s="333">
        <v>126</v>
      </c>
      <c r="AB676" s="333">
        <v>125</v>
      </c>
      <c r="AC676" s="334">
        <v>0.992125984251969</v>
      </c>
      <c r="AD676" s="268">
        <v>0.992063492063492</v>
      </c>
      <c r="AE676" s="295">
        <v>6.24921884764262e-5</v>
      </c>
    </row>
    <row r="677" spans="1:31">
      <c r="A677" s="315" t="s">
        <v>719</v>
      </c>
      <c r="B677" s="339" t="s">
        <v>3346</v>
      </c>
      <c r="C677" s="293" t="s">
        <v>1152</v>
      </c>
      <c r="D677" s="340" t="s">
        <v>1153</v>
      </c>
      <c r="E677" s="266">
        <v>29</v>
      </c>
      <c r="F677" s="266">
        <v>27</v>
      </c>
      <c r="G677" s="264">
        <v>33</v>
      </c>
      <c r="H677" s="264">
        <v>33</v>
      </c>
      <c r="I677" s="264">
        <v>29</v>
      </c>
      <c r="J677" s="264">
        <v>29</v>
      </c>
      <c r="K677" s="294">
        <v>0.9</v>
      </c>
      <c r="L677" s="267">
        <v>0.931034482758621</v>
      </c>
      <c r="M677" s="267">
        <v>1</v>
      </c>
      <c r="N677" s="267">
        <v>1</v>
      </c>
      <c r="O677" s="332">
        <v>898</v>
      </c>
      <c r="P677" s="266">
        <v>817</v>
      </c>
      <c r="Q677" s="266">
        <v>26</v>
      </c>
      <c r="R677" s="264">
        <v>31</v>
      </c>
      <c r="S677" s="264">
        <v>27</v>
      </c>
      <c r="T677" s="267">
        <v>0.909799554565702</v>
      </c>
      <c r="U677" s="267">
        <v>0.896551724137931</v>
      </c>
      <c r="V677" s="268">
        <v>0.939393939393939</v>
      </c>
      <c r="W677" s="268">
        <v>0.931034482758621</v>
      </c>
      <c r="X677" s="295">
        <v>-0.0428422152560084</v>
      </c>
      <c r="Y677" s="271">
        <v>225</v>
      </c>
      <c r="Z677" s="333">
        <v>210</v>
      </c>
      <c r="AA677" s="333">
        <v>216</v>
      </c>
      <c r="AB677" s="333">
        <v>199</v>
      </c>
      <c r="AC677" s="334">
        <v>0.933333333333333</v>
      </c>
      <c r="AD677" s="268">
        <v>0.921296296296296</v>
      </c>
      <c r="AE677" s="295">
        <v>0.0120370370370371</v>
      </c>
    </row>
    <row r="678" spans="1:31">
      <c r="A678" s="315" t="s">
        <v>719</v>
      </c>
      <c r="B678" s="339" t="s">
        <v>3346</v>
      </c>
      <c r="C678" s="293" t="s">
        <v>1154</v>
      </c>
      <c r="D678" s="340" t="s">
        <v>1155</v>
      </c>
      <c r="E678" s="266">
        <v>17</v>
      </c>
      <c r="F678" s="266">
        <v>15</v>
      </c>
      <c r="G678" s="264">
        <v>23</v>
      </c>
      <c r="H678" s="264">
        <v>22</v>
      </c>
      <c r="I678" s="264">
        <v>22</v>
      </c>
      <c r="J678" s="264">
        <v>21</v>
      </c>
      <c r="K678" s="294">
        <v>0.9</v>
      </c>
      <c r="L678" s="267">
        <v>0.882352941176471</v>
      </c>
      <c r="M678" s="267">
        <v>0.956521739130435</v>
      </c>
      <c r="N678" s="267">
        <v>0.954545454545455</v>
      </c>
      <c r="O678" s="332">
        <v>673</v>
      </c>
      <c r="P678" s="266">
        <v>621</v>
      </c>
      <c r="Q678" s="266">
        <v>13</v>
      </c>
      <c r="R678" s="264">
        <v>21</v>
      </c>
      <c r="S678" s="264">
        <v>21</v>
      </c>
      <c r="T678" s="267">
        <v>0.922734026745914</v>
      </c>
      <c r="U678" s="267">
        <v>0.764705882352941</v>
      </c>
      <c r="V678" s="268">
        <v>0.91304347826087</v>
      </c>
      <c r="W678" s="268">
        <v>0.954545454545455</v>
      </c>
      <c r="X678" s="295">
        <v>-0.148337595907928</v>
      </c>
      <c r="Y678" s="271">
        <v>155</v>
      </c>
      <c r="Z678" s="333">
        <v>137</v>
      </c>
      <c r="AA678" s="333">
        <v>159</v>
      </c>
      <c r="AB678" s="333">
        <v>154</v>
      </c>
      <c r="AC678" s="334">
        <v>0.883870967741936</v>
      </c>
      <c r="AD678" s="268">
        <v>0.968553459119497</v>
      </c>
      <c r="AE678" s="295">
        <v>-0.0846824913775613</v>
      </c>
    </row>
    <row r="679" spans="1:31">
      <c r="A679" s="315" t="s">
        <v>719</v>
      </c>
      <c r="B679" s="339" t="s">
        <v>3348</v>
      </c>
      <c r="C679" s="293" t="s">
        <v>1156</v>
      </c>
      <c r="D679" s="340" t="s">
        <v>1157</v>
      </c>
      <c r="E679" s="266">
        <v>7</v>
      </c>
      <c r="F679" s="266">
        <v>7</v>
      </c>
      <c r="G679" s="264">
        <v>8</v>
      </c>
      <c r="H679" s="264">
        <v>8</v>
      </c>
      <c r="I679" s="264">
        <v>9</v>
      </c>
      <c r="J679" s="264">
        <v>9</v>
      </c>
      <c r="K679" s="294">
        <v>0.9</v>
      </c>
      <c r="L679" s="267">
        <v>1</v>
      </c>
      <c r="M679" s="267">
        <v>1</v>
      </c>
      <c r="N679" s="267">
        <v>1</v>
      </c>
      <c r="O679" s="332">
        <v>100</v>
      </c>
      <c r="P679" s="266">
        <v>88</v>
      </c>
      <c r="Q679" s="266">
        <v>7</v>
      </c>
      <c r="R679" s="264">
        <v>8</v>
      </c>
      <c r="S679" s="264">
        <v>9</v>
      </c>
      <c r="T679" s="267">
        <v>0.88</v>
      </c>
      <c r="U679" s="267">
        <v>1</v>
      </c>
      <c r="V679" s="268">
        <v>1</v>
      </c>
      <c r="W679" s="268">
        <v>1</v>
      </c>
      <c r="X679" s="295">
        <v>0</v>
      </c>
      <c r="Y679" s="271">
        <v>56</v>
      </c>
      <c r="Z679" s="333">
        <v>53</v>
      </c>
      <c r="AA679" s="333">
        <v>44</v>
      </c>
      <c r="AB679" s="333">
        <v>35</v>
      </c>
      <c r="AC679" s="334">
        <v>0.946428571428571</v>
      </c>
      <c r="AD679" s="268">
        <v>0.795454545454545</v>
      </c>
      <c r="AE679" s="295">
        <v>0.150974025974026</v>
      </c>
    </row>
    <row r="680" spans="1:31">
      <c r="A680" s="315" t="s">
        <v>1158</v>
      </c>
      <c r="B680" s="339" t="s">
        <v>3354</v>
      </c>
      <c r="C680" s="293" t="s">
        <v>1160</v>
      </c>
      <c r="D680" s="339" t="s">
        <v>1161</v>
      </c>
      <c r="E680" s="266">
        <v>25</v>
      </c>
      <c r="F680" s="266">
        <v>25</v>
      </c>
      <c r="G680" s="264">
        <v>30</v>
      </c>
      <c r="H680" s="264">
        <v>30</v>
      </c>
      <c r="I680" s="264">
        <v>28</v>
      </c>
      <c r="J680" s="264">
        <v>28</v>
      </c>
      <c r="K680" s="294">
        <v>0.9</v>
      </c>
      <c r="L680" s="267">
        <v>1</v>
      </c>
      <c r="M680" s="267">
        <v>1</v>
      </c>
      <c r="N680" s="267">
        <v>1</v>
      </c>
      <c r="O680" s="332">
        <v>871</v>
      </c>
      <c r="P680" s="266">
        <v>869</v>
      </c>
      <c r="Q680" s="266">
        <v>25</v>
      </c>
      <c r="R680" s="264">
        <v>30</v>
      </c>
      <c r="S680" s="264">
        <v>28</v>
      </c>
      <c r="T680" s="267">
        <v>0.997703788748565</v>
      </c>
      <c r="U680" s="267">
        <v>1</v>
      </c>
      <c r="V680" s="268">
        <v>1</v>
      </c>
      <c r="W680" s="268">
        <v>1</v>
      </c>
      <c r="X680" s="295">
        <v>0</v>
      </c>
      <c r="Y680" s="271">
        <v>210</v>
      </c>
      <c r="Z680" s="333">
        <v>210</v>
      </c>
      <c r="AA680" s="333">
        <v>208</v>
      </c>
      <c r="AB680" s="333">
        <v>208</v>
      </c>
      <c r="AC680" s="334">
        <v>1</v>
      </c>
      <c r="AD680" s="268">
        <v>1</v>
      </c>
      <c r="AE680" s="295">
        <v>0</v>
      </c>
    </row>
    <row r="681" spans="1:31">
      <c r="A681" s="315" t="s">
        <v>1158</v>
      </c>
      <c r="B681" s="339" t="s">
        <v>3354</v>
      </c>
      <c r="C681" s="293" t="s">
        <v>1162</v>
      </c>
      <c r="D681" s="339" t="s">
        <v>1163</v>
      </c>
      <c r="E681" s="266">
        <v>22</v>
      </c>
      <c r="F681" s="266">
        <v>22</v>
      </c>
      <c r="G681" s="264">
        <v>25</v>
      </c>
      <c r="H681" s="264">
        <v>25</v>
      </c>
      <c r="I681" s="264">
        <v>23</v>
      </c>
      <c r="J681" s="264">
        <v>23</v>
      </c>
      <c r="K681" s="294">
        <v>0.9</v>
      </c>
      <c r="L681" s="267">
        <v>1</v>
      </c>
      <c r="M681" s="267">
        <v>1</v>
      </c>
      <c r="N681" s="267">
        <v>1</v>
      </c>
      <c r="O681" s="332">
        <v>700</v>
      </c>
      <c r="P681" s="266">
        <v>698</v>
      </c>
      <c r="Q681" s="266">
        <v>22</v>
      </c>
      <c r="R681" s="264">
        <v>25</v>
      </c>
      <c r="S681" s="264">
        <v>23</v>
      </c>
      <c r="T681" s="267">
        <v>0.997142857142857</v>
      </c>
      <c r="U681" s="267">
        <v>1</v>
      </c>
      <c r="V681" s="268">
        <v>1</v>
      </c>
      <c r="W681" s="268">
        <v>1</v>
      </c>
      <c r="X681" s="295">
        <v>0</v>
      </c>
      <c r="Y681" s="271">
        <v>168</v>
      </c>
      <c r="Z681" s="333">
        <v>168</v>
      </c>
      <c r="AA681" s="333">
        <v>168</v>
      </c>
      <c r="AB681" s="333">
        <v>168</v>
      </c>
      <c r="AC681" s="334">
        <v>1</v>
      </c>
      <c r="AD681" s="268">
        <v>1</v>
      </c>
      <c r="AE681" s="295">
        <v>0</v>
      </c>
    </row>
    <row r="682" spans="1:31">
      <c r="A682" s="315" t="s">
        <v>1158</v>
      </c>
      <c r="B682" s="339" t="s">
        <v>3354</v>
      </c>
      <c r="C682" s="293" t="s">
        <v>1164</v>
      </c>
      <c r="D682" s="339" t="s">
        <v>1165</v>
      </c>
      <c r="E682" s="266">
        <v>39</v>
      </c>
      <c r="F682" s="266">
        <v>39</v>
      </c>
      <c r="G682" s="264">
        <v>44</v>
      </c>
      <c r="H682" s="264">
        <v>44</v>
      </c>
      <c r="I682" s="264">
        <v>44</v>
      </c>
      <c r="J682" s="264">
        <v>44</v>
      </c>
      <c r="K682" s="294">
        <v>0.9</v>
      </c>
      <c r="L682" s="267">
        <v>1</v>
      </c>
      <c r="M682" s="267">
        <v>1</v>
      </c>
      <c r="N682" s="267">
        <v>1</v>
      </c>
      <c r="O682" s="332">
        <v>1267</v>
      </c>
      <c r="P682" s="266">
        <v>1255</v>
      </c>
      <c r="Q682" s="266">
        <v>39</v>
      </c>
      <c r="R682" s="264">
        <v>44</v>
      </c>
      <c r="S682" s="264">
        <v>44</v>
      </c>
      <c r="T682" s="267">
        <v>0.990528808208366</v>
      </c>
      <c r="U682" s="267">
        <v>1</v>
      </c>
      <c r="V682" s="268">
        <v>1</v>
      </c>
      <c r="W682" s="268">
        <v>1</v>
      </c>
      <c r="X682" s="295">
        <v>0</v>
      </c>
      <c r="Y682" s="271">
        <v>310</v>
      </c>
      <c r="Z682" s="333">
        <v>309</v>
      </c>
      <c r="AA682" s="333">
        <v>305</v>
      </c>
      <c r="AB682" s="333">
        <v>299</v>
      </c>
      <c r="AC682" s="334">
        <v>0.996774193548387</v>
      </c>
      <c r="AD682" s="268">
        <v>0.980327868852459</v>
      </c>
      <c r="AE682" s="295">
        <v>0.0164463246959281</v>
      </c>
    </row>
    <row r="683" spans="1:31">
      <c r="A683" s="315" t="s">
        <v>1158</v>
      </c>
      <c r="B683" s="339" t="s">
        <v>3354</v>
      </c>
      <c r="C683" s="293" t="s">
        <v>1166</v>
      </c>
      <c r="D683" s="339" t="s">
        <v>1167</v>
      </c>
      <c r="E683" s="266">
        <v>37</v>
      </c>
      <c r="F683" s="266">
        <v>37</v>
      </c>
      <c r="G683" s="264">
        <v>40</v>
      </c>
      <c r="H683" s="264">
        <v>40</v>
      </c>
      <c r="I683" s="264">
        <v>38</v>
      </c>
      <c r="J683" s="264">
        <v>38</v>
      </c>
      <c r="K683" s="294">
        <v>0.9</v>
      </c>
      <c r="L683" s="267">
        <v>1</v>
      </c>
      <c r="M683" s="267">
        <v>1</v>
      </c>
      <c r="N683" s="267">
        <v>1</v>
      </c>
      <c r="O683" s="332">
        <v>1206</v>
      </c>
      <c r="P683" s="266">
        <v>1087</v>
      </c>
      <c r="Q683" s="266">
        <v>33</v>
      </c>
      <c r="R683" s="264">
        <v>36</v>
      </c>
      <c r="S683" s="264">
        <v>35</v>
      </c>
      <c r="T683" s="267">
        <v>0.901326699834162</v>
      </c>
      <c r="U683" s="267">
        <v>0.891891891891892</v>
      </c>
      <c r="V683" s="268">
        <v>0.9</v>
      </c>
      <c r="W683" s="268">
        <v>0.921052631578947</v>
      </c>
      <c r="X683" s="295">
        <v>-0.00810810810810814</v>
      </c>
      <c r="Y683" s="271">
        <v>290</v>
      </c>
      <c r="Z683" s="333">
        <v>262</v>
      </c>
      <c r="AA683" s="333">
        <v>292</v>
      </c>
      <c r="AB683" s="333">
        <v>266</v>
      </c>
      <c r="AC683" s="334">
        <v>0.903448275862069</v>
      </c>
      <c r="AD683" s="268">
        <v>0.910958904109589</v>
      </c>
      <c r="AE683" s="295">
        <v>-0.00751062824752002</v>
      </c>
    </row>
    <row r="684" spans="1:31">
      <c r="A684" s="315" t="s">
        <v>1158</v>
      </c>
      <c r="B684" s="339" t="s">
        <v>3354</v>
      </c>
      <c r="C684" s="293" t="s">
        <v>1168</v>
      </c>
      <c r="D684" s="339" t="s">
        <v>1169</v>
      </c>
      <c r="E684" s="266">
        <v>16</v>
      </c>
      <c r="F684" s="266">
        <v>16</v>
      </c>
      <c r="G684" s="264">
        <v>18</v>
      </c>
      <c r="H684" s="264">
        <v>18</v>
      </c>
      <c r="I684" s="264">
        <v>16</v>
      </c>
      <c r="J684" s="264">
        <v>16</v>
      </c>
      <c r="K684" s="294">
        <v>0.9</v>
      </c>
      <c r="L684" s="267">
        <v>1</v>
      </c>
      <c r="M684" s="267">
        <v>1</v>
      </c>
      <c r="N684" s="267">
        <v>1</v>
      </c>
      <c r="O684" s="332">
        <v>527</v>
      </c>
      <c r="P684" s="266">
        <v>526</v>
      </c>
      <c r="Q684" s="266">
        <v>16</v>
      </c>
      <c r="R684" s="264">
        <v>18</v>
      </c>
      <c r="S684" s="264">
        <v>16</v>
      </c>
      <c r="T684" s="267">
        <v>0.998102466793169</v>
      </c>
      <c r="U684" s="267">
        <v>1</v>
      </c>
      <c r="V684" s="268">
        <v>1</v>
      </c>
      <c r="W684" s="268">
        <v>1</v>
      </c>
      <c r="X684" s="295">
        <v>0</v>
      </c>
      <c r="Y684" s="271">
        <v>127</v>
      </c>
      <c r="Z684" s="333">
        <v>127</v>
      </c>
      <c r="AA684" s="333">
        <v>127</v>
      </c>
      <c r="AB684" s="333">
        <v>126</v>
      </c>
      <c r="AC684" s="334">
        <v>1</v>
      </c>
      <c r="AD684" s="268">
        <v>0.992125984251969</v>
      </c>
      <c r="AE684" s="295">
        <v>0.00787401574803148</v>
      </c>
    </row>
    <row r="685" spans="1:31">
      <c r="A685" s="315" t="s">
        <v>1158</v>
      </c>
      <c r="B685" s="339" t="s">
        <v>3354</v>
      </c>
      <c r="C685" s="293" t="s">
        <v>1170</v>
      </c>
      <c r="D685" s="339" t="s">
        <v>1171</v>
      </c>
      <c r="E685" s="266">
        <v>23</v>
      </c>
      <c r="F685" s="266">
        <v>23</v>
      </c>
      <c r="G685" s="264">
        <v>23</v>
      </c>
      <c r="H685" s="264">
        <v>23</v>
      </c>
      <c r="I685" s="264">
        <v>22</v>
      </c>
      <c r="J685" s="264">
        <v>22</v>
      </c>
      <c r="K685" s="294">
        <v>0.9</v>
      </c>
      <c r="L685" s="267">
        <v>1</v>
      </c>
      <c r="M685" s="267">
        <v>1</v>
      </c>
      <c r="N685" s="267">
        <v>1</v>
      </c>
      <c r="O685" s="332">
        <v>714</v>
      </c>
      <c r="P685" s="266">
        <v>712</v>
      </c>
      <c r="Q685" s="266">
        <v>23</v>
      </c>
      <c r="R685" s="264">
        <v>23</v>
      </c>
      <c r="S685" s="264">
        <v>21</v>
      </c>
      <c r="T685" s="267">
        <v>0.997198879551821</v>
      </c>
      <c r="U685" s="267">
        <v>1</v>
      </c>
      <c r="V685" s="268">
        <v>1</v>
      </c>
      <c r="W685" s="268">
        <v>0.954545454545455</v>
      </c>
      <c r="X685" s="295">
        <v>0</v>
      </c>
      <c r="Y685" s="271">
        <v>170</v>
      </c>
      <c r="Z685" s="333">
        <v>169</v>
      </c>
      <c r="AA685" s="333">
        <v>170</v>
      </c>
      <c r="AB685" s="333">
        <v>170</v>
      </c>
      <c r="AC685" s="334">
        <v>0.994117647058824</v>
      </c>
      <c r="AD685" s="268">
        <v>1</v>
      </c>
      <c r="AE685" s="295">
        <v>-0.00588235294117645</v>
      </c>
    </row>
    <row r="686" spans="1:31">
      <c r="A686" s="315" t="s">
        <v>1158</v>
      </c>
      <c r="B686" s="339" t="s">
        <v>3354</v>
      </c>
      <c r="C686" s="293" t="s">
        <v>1172</v>
      </c>
      <c r="D686" s="339" t="s">
        <v>1173</v>
      </c>
      <c r="E686" s="266">
        <v>15</v>
      </c>
      <c r="F686" s="266">
        <v>15</v>
      </c>
      <c r="G686" s="264">
        <v>18</v>
      </c>
      <c r="H686" s="264">
        <v>18</v>
      </c>
      <c r="I686" s="264">
        <v>17</v>
      </c>
      <c r="J686" s="264">
        <v>17</v>
      </c>
      <c r="K686" s="294">
        <v>0.9</v>
      </c>
      <c r="L686" s="267">
        <v>1</v>
      </c>
      <c r="M686" s="267">
        <v>1</v>
      </c>
      <c r="N686" s="267">
        <v>1</v>
      </c>
      <c r="O686" s="332">
        <v>558</v>
      </c>
      <c r="P686" s="266">
        <v>558</v>
      </c>
      <c r="Q686" s="266">
        <v>15</v>
      </c>
      <c r="R686" s="264">
        <v>18</v>
      </c>
      <c r="S686" s="264">
        <v>17</v>
      </c>
      <c r="T686" s="267">
        <v>1</v>
      </c>
      <c r="U686" s="267">
        <v>1</v>
      </c>
      <c r="V686" s="268">
        <v>1</v>
      </c>
      <c r="W686" s="268">
        <v>1</v>
      </c>
      <c r="X686" s="295">
        <v>0</v>
      </c>
      <c r="Y686" s="271">
        <v>132</v>
      </c>
      <c r="Z686" s="333">
        <v>132</v>
      </c>
      <c r="AA686" s="333">
        <v>134</v>
      </c>
      <c r="AB686" s="333">
        <v>134</v>
      </c>
      <c r="AC686" s="334">
        <v>1</v>
      </c>
      <c r="AD686" s="268">
        <v>1</v>
      </c>
      <c r="AE686" s="295">
        <v>0</v>
      </c>
    </row>
    <row r="687" spans="1:31">
      <c r="A687" s="315" t="s">
        <v>1158</v>
      </c>
      <c r="B687" s="339" t="s">
        <v>3354</v>
      </c>
      <c r="C687" s="293" t="s">
        <v>1174</v>
      </c>
      <c r="D687" s="339" t="s">
        <v>1175</v>
      </c>
      <c r="E687" s="266">
        <v>21</v>
      </c>
      <c r="F687" s="266">
        <v>21</v>
      </c>
      <c r="G687" s="264">
        <v>24</v>
      </c>
      <c r="H687" s="264">
        <v>24</v>
      </c>
      <c r="I687" s="264">
        <v>24</v>
      </c>
      <c r="J687" s="264">
        <v>24</v>
      </c>
      <c r="K687" s="294">
        <v>0.9</v>
      </c>
      <c r="L687" s="267">
        <v>1</v>
      </c>
      <c r="M687" s="267">
        <v>1</v>
      </c>
      <c r="N687" s="267">
        <v>1</v>
      </c>
      <c r="O687" s="332">
        <v>775</v>
      </c>
      <c r="P687" s="266">
        <v>661</v>
      </c>
      <c r="Q687" s="266">
        <v>17</v>
      </c>
      <c r="R687" s="264">
        <v>20</v>
      </c>
      <c r="S687" s="264">
        <v>21</v>
      </c>
      <c r="T687" s="267">
        <v>0.852903225806452</v>
      </c>
      <c r="U687" s="267">
        <v>0.80952380952381</v>
      </c>
      <c r="V687" s="268">
        <v>0.833333333333333</v>
      </c>
      <c r="W687" s="268">
        <v>0.875</v>
      </c>
      <c r="X687" s="295">
        <v>-0.0238095238095238</v>
      </c>
      <c r="Y687" s="271">
        <v>184</v>
      </c>
      <c r="Z687" s="333">
        <v>159</v>
      </c>
      <c r="AA687" s="333">
        <v>183</v>
      </c>
      <c r="AB687" s="333">
        <v>154</v>
      </c>
      <c r="AC687" s="334">
        <v>0.864130434782609</v>
      </c>
      <c r="AD687" s="268">
        <v>0.841530054644809</v>
      </c>
      <c r="AE687" s="295">
        <v>0.0226003801377999</v>
      </c>
    </row>
    <row r="688" spans="1:31">
      <c r="A688" s="315" t="s">
        <v>1158</v>
      </c>
      <c r="B688" s="339" t="s">
        <v>3354</v>
      </c>
      <c r="C688" s="293" t="s">
        <v>1176</v>
      </c>
      <c r="D688" s="339" t="s">
        <v>1177</v>
      </c>
      <c r="E688" s="266">
        <v>35</v>
      </c>
      <c r="F688" s="266">
        <v>33</v>
      </c>
      <c r="G688" s="264">
        <v>42</v>
      </c>
      <c r="H688" s="264">
        <v>41</v>
      </c>
      <c r="I688" s="264">
        <v>37</v>
      </c>
      <c r="J688" s="264">
        <v>36</v>
      </c>
      <c r="K688" s="294">
        <v>0.9</v>
      </c>
      <c r="L688" s="267">
        <v>0.942857142857143</v>
      </c>
      <c r="M688" s="267">
        <v>0.976190476190476</v>
      </c>
      <c r="N688" s="267">
        <v>0.972972972972973</v>
      </c>
      <c r="O688" s="332">
        <v>1195</v>
      </c>
      <c r="P688" s="266">
        <v>1136</v>
      </c>
      <c r="Q688" s="266">
        <v>31</v>
      </c>
      <c r="R688" s="264">
        <v>41</v>
      </c>
      <c r="S688" s="264">
        <v>35</v>
      </c>
      <c r="T688" s="267">
        <v>0.950627615062761</v>
      </c>
      <c r="U688" s="267">
        <v>0.885714285714286</v>
      </c>
      <c r="V688" s="268">
        <v>0.976190476190476</v>
      </c>
      <c r="W688" s="268">
        <v>0.945945945945946</v>
      </c>
      <c r="X688" s="295">
        <v>-0.0904761904761905</v>
      </c>
      <c r="Y688" s="271">
        <v>287</v>
      </c>
      <c r="Z688" s="333">
        <v>273</v>
      </c>
      <c r="AA688" s="333">
        <v>282</v>
      </c>
      <c r="AB688" s="333">
        <v>268</v>
      </c>
      <c r="AC688" s="334">
        <v>0.951219512195122</v>
      </c>
      <c r="AD688" s="268">
        <v>0.950354609929078</v>
      </c>
      <c r="AE688" s="295">
        <v>0.000864902266043854</v>
      </c>
    </row>
    <row r="689" spans="1:31">
      <c r="A689" s="315" t="s">
        <v>1158</v>
      </c>
      <c r="B689" s="339" t="s">
        <v>3355</v>
      </c>
      <c r="C689" s="293" t="s">
        <v>1178</v>
      </c>
      <c r="D689" s="339" t="s">
        <v>1179</v>
      </c>
      <c r="E689" s="266">
        <v>20</v>
      </c>
      <c r="F689" s="266">
        <v>20</v>
      </c>
      <c r="G689" s="264">
        <v>28</v>
      </c>
      <c r="H689" s="264">
        <v>28</v>
      </c>
      <c r="I689" s="264">
        <v>26</v>
      </c>
      <c r="J689" s="264">
        <v>26</v>
      </c>
      <c r="K689" s="294">
        <v>0.9</v>
      </c>
      <c r="L689" s="267">
        <v>1</v>
      </c>
      <c r="M689" s="267">
        <v>1</v>
      </c>
      <c r="N689" s="267">
        <v>1</v>
      </c>
      <c r="O689" s="332">
        <v>757</v>
      </c>
      <c r="P689" s="266">
        <v>749</v>
      </c>
      <c r="Q689" s="266">
        <v>20</v>
      </c>
      <c r="R689" s="264">
        <v>28</v>
      </c>
      <c r="S689" s="264">
        <v>26</v>
      </c>
      <c r="T689" s="267">
        <v>0.989431968295905</v>
      </c>
      <c r="U689" s="267">
        <v>1</v>
      </c>
      <c r="V689" s="268">
        <v>1</v>
      </c>
      <c r="W689" s="268">
        <v>1</v>
      </c>
      <c r="X689" s="295">
        <v>0</v>
      </c>
      <c r="Y689" s="271">
        <v>187</v>
      </c>
      <c r="Z689" s="333">
        <v>184</v>
      </c>
      <c r="AA689" s="333">
        <v>181</v>
      </c>
      <c r="AB689" s="333">
        <v>180</v>
      </c>
      <c r="AC689" s="334">
        <v>0.983957219251337</v>
      </c>
      <c r="AD689" s="268">
        <v>0.994475138121547</v>
      </c>
      <c r="AE689" s="295">
        <v>-0.01051791887021</v>
      </c>
    </row>
    <row r="690" spans="1:31">
      <c r="A690" s="315" t="s">
        <v>1158</v>
      </c>
      <c r="B690" s="339" t="s">
        <v>3355</v>
      </c>
      <c r="C690" s="293" t="s">
        <v>1180</v>
      </c>
      <c r="D690" s="339" t="s">
        <v>1181</v>
      </c>
      <c r="E690" s="266">
        <v>54</v>
      </c>
      <c r="F690" s="266">
        <v>52</v>
      </c>
      <c r="G690" s="264">
        <v>65</v>
      </c>
      <c r="H690" s="264">
        <v>62</v>
      </c>
      <c r="I690" s="264">
        <v>58</v>
      </c>
      <c r="J690" s="264">
        <v>55</v>
      </c>
      <c r="K690" s="294">
        <v>0.9</v>
      </c>
      <c r="L690" s="267">
        <v>0.962962962962963</v>
      </c>
      <c r="M690" s="267">
        <v>0.953846153846154</v>
      </c>
      <c r="N690" s="267">
        <v>0.948275862068966</v>
      </c>
      <c r="O690" s="332">
        <v>1827</v>
      </c>
      <c r="P690" s="266">
        <v>1757</v>
      </c>
      <c r="Q690" s="266">
        <v>52</v>
      </c>
      <c r="R690" s="264">
        <v>62</v>
      </c>
      <c r="S690" s="264">
        <v>53</v>
      </c>
      <c r="T690" s="267">
        <v>0.961685823754789</v>
      </c>
      <c r="U690" s="267">
        <v>0.962962962962963</v>
      </c>
      <c r="V690" s="268">
        <v>0.953846153846154</v>
      </c>
      <c r="W690" s="268">
        <v>0.913793103448276</v>
      </c>
      <c r="X690" s="295">
        <v>0.00911680911680901</v>
      </c>
      <c r="Y690" s="271">
        <v>431</v>
      </c>
      <c r="Z690" s="333">
        <v>415</v>
      </c>
      <c r="AA690" s="333">
        <v>444</v>
      </c>
      <c r="AB690" s="333">
        <v>429</v>
      </c>
      <c r="AC690" s="334">
        <v>0.962877030162413</v>
      </c>
      <c r="AD690" s="268">
        <v>0.966216216216216</v>
      </c>
      <c r="AE690" s="295">
        <v>-0.00333918605380323</v>
      </c>
    </row>
    <row r="691" spans="1:31">
      <c r="A691" s="315" t="s">
        <v>1158</v>
      </c>
      <c r="B691" s="339" t="s">
        <v>3355</v>
      </c>
      <c r="C691" s="293" t="s">
        <v>1182</v>
      </c>
      <c r="D691" s="339" t="s">
        <v>1183</v>
      </c>
      <c r="E691" s="266">
        <v>14</v>
      </c>
      <c r="F691" s="266">
        <v>14</v>
      </c>
      <c r="G691" s="264">
        <v>19</v>
      </c>
      <c r="H691" s="264">
        <v>19</v>
      </c>
      <c r="I691" s="264">
        <v>18</v>
      </c>
      <c r="J691" s="264">
        <v>18</v>
      </c>
      <c r="K691" s="294">
        <v>0.9</v>
      </c>
      <c r="L691" s="267">
        <v>1</v>
      </c>
      <c r="M691" s="267">
        <v>1</v>
      </c>
      <c r="N691" s="267">
        <v>1</v>
      </c>
      <c r="O691" s="332">
        <v>518</v>
      </c>
      <c r="P691" s="266">
        <v>516</v>
      </c>
      <c r="Q691" s="266">
        <v>14</v>
      </c>
      <c r="R691" s="264">
        <v>19</v>
      </c>
      <c r="S691" s="264">
        <v>18</v>
      </c>
      <c r="T691" s="267">
        <v>0.996138996138996</v>
      </c>
      <c r="U691" s="267">
        <v>1</v>
      </c>
      <c r="V691" s="268">
        <v>1</v>
      </c>
      <c r="W691" s="268">
        <v>1</v>
      </c>
      <c r="X691" s="295">
        <v>0</v>
      </c>
      <c r="Y691" s="271">
        <v>127</v>
      </c>
      <c r="Z691" s="333">
        <v>127</v>
      </c>
      <c r="AA691" s="333">
        <v>126</v>
      </c>
      <c r="AB691" s="333">
        <v>125</v>
      </c>
      <c r="AC691" s="334">
        <v>1</v>
      </c>
      <c r="AD691" s="268">
        <v>0.992063492063492</v>
      </c>
      <c r="AE691" s="295">
        <v>0.00793650793650791</v>
      </c>
    </row>
    <row r="692" spans="1:31">
      <c r="A692" s="315" t="s">
        <v>1158</v>
      </c>
      <c r="B692" s="339" t="s">
        <v>3355</v>
      </c>
      <c r="C692" s="293" t="s">
        <v>1184</v>
      </c>
      <c r="D692" s="339" t="s">
        <v>1185</v>
      </c>
      <c r="E692" s="266">
        <v>42</v>
      </c>
      <c r="F692" s="266">
        <v>40</v>
      </c>
      <c r="G692" s="264">
        <v>49</v>
      </c>
      <c r="H692" s="264">
        <v>48</v>
      </c>
      <c r="I692" s="264">
        <v>44</v>
      </c>
      <c r="J692" s="264">
        <v>41</v>
      </c>
      <c r="K692" s="294">
        <v>0.9</v>
      </c>
      <c r="L692" s="267">
        <v>0.952380952380952</v>
      </c>
      <c r="M692" s="267">
        <v>0.979591836734694</v>
      </c>
      <c r="N692" s="267">
        <v>0.931818181818182</v>
      </c>
      <c r="O692" s="332">
        <v>1431</v>
      </c>
      <c r="P692" s="266">
        <v>1396</v>
      </c>
      <c r="Q692" s="266">
        <v>40</v>
      </c>
      <c r="R692" s="264">
        <v>48</v>
      </c>
      <c r="S692" s="264">
        <v>41</v>
      </c>
      <c r="T692" s="267">
        <v>0.975541579315164</v>
      </c>
      <c r="U692" s="267">
        <v>0.952380952380952</v>
      </c>
      <c r="V692" s="268">
        <v>0.979591836734694</v>
      </c>
      <c r="W692" s="268">
        <v>0.931818181818182</v>
      </c>
      <c r="X692" s="295">
        <v>-0.0272108843537415</v>
      </c>
      <c r="Y692" s="271">
        <v>341</v>
      </c>
      <c r="Z692" s="333">
        <v>330</v>
      </c>
      <c r="AA692" s="333">
        <v>346</v>
      </c>
      <c r="AB692" s="333">
        <v>335</v>
      </c>
      <c r="AC692" s="334">
        <v>0.967741935483871</v>
      </c>
      <c r="AD692" s="268">
        <v>0.968208092485549</v>
      </c>
      <c r="AE692" s="295">
        <v>-0.00046615700167818</v>
      </c>
    </row>
    <row r="693" spans="1:31">
      <c r="A693" s="315" t="s">
        <v>1158</v>
      </c>
      <c r="B693" s="339" t="s">
        <v>3355</v>
      </c>
      <c r="C693" s="293" t="s">
        <v>1186</v>
      </c>
      <c r="D693" s="339" t="s">
        <v>1187</v>
      </c>
      <c r="E693" s="266">
        <v>10</v>
      </c>
      <c r="F693" s="266">
        <v>10</v>
      </c>
      <c r="G693" s="264">
        <v>12</v>
      </c>
      <c r="H693" s="264">
        <v>12</v>
      </c>
      <c r="I693" s="264">
        <v>11</v>
      </c>
      <c r="J693" s="264">
        <v>11</v>
      </c>
      <c r="K693" s="294">
        <v>0.9</v>
      </c>
      <c r="L693" s="267">
        <v>1</v>
      </c>
      <c r="M693" s="267">
        <v>1</v>
      </c>
      <c r="N693" s="267">
        <v>1</v>
      </c>
      <c r="O693" s="332">
        <v>337</v>
      </c>
      <c r="P693" s="266">
        <v>302</v>
      </c>
      <c r="Q693" s="266">
        <v>9</v>
      </c>
      <c r="R693" s="264">
        <v>11</v>
      </c>
      <c r="S693" s="264">
        <v>8</v>
      </c>
      <c r="T693" s="267">
        <v>0.896142433234421</v>
      </c>
      <c r="U693" s="267">
        <v>0.9</v>
      </c>
      <c r="V693" s="268">
        <v>0.916666666666667</v>
      </c>
      <c r="W693" s="268">
        <v>0.727272727272727</v>
      </c>
      <c r="X693" s="295">
        <v>-0.0166666666666666</v>
      </c>
      <c r="Y693" s="271">
        <v>83</v>
      </c>
      <c r="Z693" s="333">
        <v>73</v>
      </c>
      <c r="AA693" s="333">
        <v>83</v>
      </c>
      <c r="AB693" s="333">
        <v>74</v>
      </c>
      <c r="AC693" s="334">
        <v>0.879518072289157</v>
      </c>
      <c r="AD693" s="268">
        <v>0.891566265060241</v>
      </c>
      <c r="AE693" s="295">
        <v>-0.0120481927710844</v>
      </c>
    </row>
    <row r="694" spans="1:31">
      <c r="A694" s="315" t="s">
        <v>1158</v>
      </c>
      <c r="B694" s="339" t="s">
        <v>3355</v>
      </c>
      <c r="C694" s="293" t="s">
        <v>1188</v>
      </c>
      <c r="D694" s="339" t="s">
        <v>1189</v>
      </c>
      <c r="E694" s="266">
        <v>25</v>
      </c>
      <c r="F694" s="266">
        <v>25</v>
      </c>
      <c r="G694" s="264">
        <v>33</v>
      </c>
      <c r="H694" s="264">
        <v>33</v>
      </c>
      <c r="I694" s="264">
        <v>28</v>
      </c>
      <c r="J694" s="264">
        <v>28</v>
      </c>
      <c r="K694" s="294">
        <v>0.9</v>
      </c>
      <c r="L694" s="267">
        <v>1</v>
      </c>
      <c r="M694" s="267">
        <v>1</v>
      </c>
      <c r="N694" s="267">
        <v>1</v>
      </c>
      <c r="O694" s="332">
        <v>910</v>
      </c>
      <c r="P694" s="266">
        <v>883</v>
      </c>
      <c r="Q694" s="266">
        <v>24</v>
      </c>
      <c r="R694" s="264">
        <v>30</v>
      </c>
      <c r="S694" s="264">
        <v>25</v>
      </c>
      <c r="T694" s="267">
        <v>0.97032967032967</v>
      </c>
      <c r="U694" s="267">
        <v>0.96</v>
      </c>
      <c r="V694" s="268">
        <v>0.909090909090909</v>
      </c>
      <c r="W694" s="268">
        <v>0.892857142857143</v>
      </c>
      <c r="X694" s="295">
        <v>0.0509090909090909</v>
      </c>
      <c r="Y694" s="271">
        <v>216</v>
      </c>
      <c r="Z694" s="333">
        <v>208</v>
      </c>
      <c r="AA694" s="333">
        <v>221</v>
      </c>
      <c r="AB694" s="333">
        <v>216</v>
      </c>
      <c r="AC694" s="334">
        <v>0.962962962962963</v>
      </c>
      <c r="AD694" s="268">
        <v>0.97737556561086</v>
      </c>
      <c r="AE694" s="295">
        <v>-0.0144126026478968</v>
      </c>
    </row>
    <row r="695" spans="1:31">
      <c r="A695" s="315" t="s">
        <v>1158</v>
      </c>
      <c r="B695" s="339" t="s">
        <v>3355</v>
      </c>
      <c r="C695" s="293" t="s">
        <v>1190</v>
      </c>
      <c r="D695" s="339" t="s">
        <v>1191</v>
      </c>
      <c r="E695" s="266">
        <v>17</v>
      </c>
      <c r="F695" s="266">
        <v>15</v>
      </c>
      <c r="G695" s="264">
        <v>27</v>
      </c>
      <c r="H695" s="264">
        <v>24</v>
      </c>
      <c r="I695" s="264">
        <v>23</v>
      </c>
      <c r="J695" s="264">
        <v>22</v>
      </c>
      <c r="K695" s="294">
        <v>0.9</v>
      </c>
      <c r="L695" s="267">
        <v>0.882352941176471</v>
      </c>
      <c r="M695" s="267">
        <v>0.888888888888889</v>
      </c>
      <c r="N695" s="267">
        <v>0.956521739130435</v>
      </c>
      <c r="O695" s="332">
        <v>746</v>
      </c>
      <c r="P695" s="266">
        <v>699</v>
      </c>
      <c r="Q695" s="266">
        <v>15</v>
      </c>
      <c r="R695" s="264">
        <v>23</v>
      </c>
      <c r="S695" s="264">
        <v>21</v>
      </c>
      <c r="T695" s="267">
        <v>0.936997319034853</v>
      </c>
      <c r="U695" s="267">
        <v>0.882352941176471</v>
      </c>
      <c r="V695" s="268">
        <v>0.851851851851852</v>
      </c>
      <c r="W695" s="268">
        <v>0.91304347826087</v>
      </c>
      <c r="X695" s="295">
        <v>0.0305010893246187</v>
      </c>
      <c r="Y695" s="271">
        <v>181</v>
      </c>
      <c r="Z695" s="333">
        <v>168</v>
      </c>
      <c r="AA695" s="333">
        <v>181</v>
      </c>
      <c r="AB695" s="333">
        <v>168</v>
      </c>
      <c r="AC695" s="334">
        <v>0.92817679558011</v>
      </c>
      <c r="AD695" s="268">
        <v>0.92817679558011</v>
      </c>
      <c r="AE695" s="295">
        <v>0</v>
      </c>
    </row>
    <row r="696" spans="1:31">
      <c r="A696" s="315" t="s">
        <v>1158</v>
      </c>
      <c r="B696" s="339" t="s">
        <v>3355</v>
      </c>
      <c r="C696" s="293" t="s">
        <v>1192</v>
      </c>
      <c r="D696" s="339" t="s">
        <v>1193</v>
      </c>
      <c r="E696" s="266">
        <v>32</v>
      </c>
      <c r="F696" s="266">
        <v>32</v>
      </c>
      <c r="G696" s="264">
        <v>34</v>
      </c>
      <c r="H696" s="264">
        <v>34</v>
      </c>
      <c r="I696" s="264">
        <v>34</v>
      </c>
      <c r="J696" s="264">
        <v>33</v>
      </c>
      <c r="K696" s="294">
        <v>0.9</v>
      </c>
      <c r="L696" s="267">
        <v>1</v>
      </c>
      <c r="M696" s="267">
        <v>1</v>
      </c>
      <c r="N696" s="267">
        <v>0.970588235294118</v>
      </c>
      <c r="O696" s="332">
        <v>999</v>
      </c>
      <c r="P696" s="266">
        <v>983</v>
      </c>
      <c r="Q696" s="266">
        <v>32</v>
      </c>
      <c r="R696" s="264">
        <v>32</v>
      </c>
      <c r="S696" s="264">
        <v>33</v>
      </c>
      <c r="T696" s="267">
        <v>0.983983983983984</v>
      </c>
      <c r="U696" s="267">
        <v>1</v>
      </c>
      <c r="V696" s="268">
        <v>0.941176470588235</v>
      </c>
      <c r="W696" s="268">
        <v>0.970588235294118</v>
      </c>
      <c r="X696" s="295">
        <v>0.0588235294117647</v>
      </c>
      <c r="Y696" s="271">
        <v>237</v>
      </c>
      <c r="Z696" s="333">
        <v>234</v>
      </c>
      <c r="AA696" s="333">
        <v>248</v>
      </c>
      <c r="AB696" s="333">
        <v>244</v>
      </c>
      <c r="AC696" s="334">
        <v>0.987341772151899</v>
      </c>
      <c r="AD696" s="268">
        <v>0.983870967741935</v>
      </c>
      <c r="AE696" s="295">
        <v>0.00347080440996328</v>
      </c>
    </row>
    <row r="697" spans="1:31">
      <c r="A697" s="315" t="s">
        <v>1158</v>
      </c>
      <c r="B697" s="339" t="s">
        <v>3355</v>
      </c>
      <c r="C697" s="293" t="s">
        <v>1194</v>
      </c>
      <c r="D697" s="339" t="s">
        <v>1195</v>
      </c>
      <c r="E697" s="266">
        <v>62</v>
      </c>
      <c r="F697" s="266">
        <v>60</v>
      </c>
      <c r="G697" s="264">
        <v>73</v>
      </c>
      <c r="H697" s="264">
        <v>72</v>
      </c>
      <c r="I697" s="264">
        <v>62</v>
      </c>
      <c r="J697" s="264">
        <v>61</v>
      </c>
      <c r="K697" s="294">
        <v>0.9</v>
      </c>
      <c r="L697" s="267">
        <v>0.967741935483871</v>
      </c>
      <c r="M697" s="267">
        <v>0.986301369863014</v>
      </c>
      <c r="N697" s="267">
        <v>0.983870967741935</v>
      </c>
      <c r="O697" s="332">
        <v>2001</v>
      </c>
      <c r="P697" s="266">
        <v>1865</v>
      </c>
      <c r="Q697" s="266">
        <v>59</v>
      </c>
      <c r="R697" s="264">
        <v>68</v>
      </c>
      <c r="S697" s="264">
        <v>56</v>
      </c>
      <c r="T697" s="267">
        <v>0.932033983008496</v>
      </c>
      <c r="U697" s="267">
        <v>0.951612903225806</v>
      </c>
      <c r="V697" s="268">
        <v>0.931506849315068</v>
      </c>
      <c r="W697" s="268">
        <v>0.903225806451613</v>
      </c>
      <c r="X697" s="295">
        <v>0.0201060539107381</v>
      </c>
      <c r="Y697" s="271">
        <v>485</v>
      </c>
      <c r="Z697" s="333">
        <v>448</v>
      </c>
      <c r="AA697" s="333">
        <v>484</v>
      </c>
      <c r="AB697" s="333">
        <v>447</v>
      </c>
      <c r="AC697" s="334">
        <v>0.923711340206186</v>
      </c>
      <c r="AD697" s="268">
        <v>0.923553719008264</v>
      </c>
      <c r="AE697" s="295">
        <v>0.000157621197921176</v>
      </c>
    </row>
    <row r="698" spans="1:31">
      <c r="A698" s="315" t="s">
        <v>1158</v>
      </c>
      <c r="B698" s="339" t="s">
        <v>3355</v>
      </c>
      <c r="C698" s="293" t="s">
        <v>1196</v>
      </c>
      <c r="D698" s="339" t="s">
        <v>1197</v>
      </c>
      <c r="E698" s="266">
        <v>19</v>
      </c>
      <c r="F698" s="266">
        <v>18</v>
      </c>
      <c r="G698" s="264">
        <v>25</v>
      </c>
      <c r="H698" s="264">
        <v>24</v>
      </c>
      <c r="I698" s="264">
        <v>27</v>
      </c>
      <c r="J698" s="264">
        <v>24</v>
      </c>
      <c r="K698" s="294">
        <v>0.9</v>
      </c>
      <c r="L698" s="267">
        <v>0.947368421052632</v>
      </c>
      <c r="M698" s="267">
        <v>0.96</v>
      </c>
      <c r="N698" s="267">
        <v>0.888888888888889</v>
      </c>
      <c r="O698" s="332">
        <v>752</v>
      </c>
      <c r="P698" s="266">
        <v>715</v>
      </c>
      <c r="Q698" s="266">
        <v>18</v>
      </c>
      <c r="R698" s="264">
        <v>24</v>
      </c>
      <c r="S698" s="264">
        <v>24</v>
      </c>
      <c r="T698" s="267">
        <v>0.950797872340426</v>
      </c>
      <c r="U698" s="267">
        <v>0.947368421052632</v>
      </c>
      <c r="V698" s="268">
        <v>0.96</v>
      </c>
      <c r="W698" s="268">
        <v>0.888888888888889</v>
      </c>
      <c r="X698" s="295">
        <v>-0.0126315789473684</v>
      </c>
      <c r="Y698" s="271">
        <v>183</v>
      </c>
      <c r="Z698" s="333">
        <v>177</v>
      </c>
      <c r="AA698" s="333">
        <v>186</v>
      </c>
      <c r="AB698" s="333">
        <v>183</v>
      </c>
      <c r="AC698" s="334">
        <v>0.967213114754098</v>
      </c>
      <c r="AD698" s="268">
        <v>0.983870967741935</v>
      </c>
      <c r="AE698" s="295">
        <v>-0.0166578529878372</v>
      </c>
    </row>
    <row r="699" spans="1:31">
      <c r="A699" s="315" t="s">
        <v>1158</v>
      </c>
      <c r="B699" s="339" t="s">
        <v>3354</v>
      </c>
      <c r="C699" s="293" t="s">
        <v>1198</v>
      </c>
      <c r="D699" s="339" t="s">
        <v>1199</v>
      </c>
      <c r="E699" s="266">
        <v>28</v>
      </c>
      <c r="F699" s="266">
        <v>28</v>
      </c>
      <c r="G699" s="264">
        <v>36</v>
      </c>
      <c r="H699" s="264">
        <v>36</v>
      </c>
      <c r="I699" s="264">
        <v>32</v>
      </c>
      <c r="J699" s="264">
        <v>32</v>
      </c>
      <c r="K699" s="294">
        <v>0.9</v>
      </c>
      <c r="L699" s="267">
        <v>1</v>
      </c>
      <c r="M699" s="267">
        <v>1</v>
      </c>
      <c r="N699" s="267">
        <v>1</v>
      </c>
      <c r="O699" s="332">
        <v>1014</v>
      </c>
      <c r="P699" s="266">
        <v>979</v>
      </c>
      <c r="Q699" s="266">
        <v>27</v>
      </c>
      <c r="R699" s="264">
        <v>34</v>
      </c>
      <c r="S699" s="264">
        <v>29</v>
      </c>
      <c r="T699" s="267">
        <v>0.965483234714004</v>
      </c>
      <c r="U699" s="267">
        <v>0.964285714285714</v>
      </c>
      <c r="V699" s="268">
        <v>0.944444444444444</v>
      </c>
      <c r="W699" s="268">
        <v>0.90625</v>
      </c>
      <c r="X699" s="295">
        <v>0.0198412698412699</v>
      </c>
      <c r="Y699" s="271">
        <v>244</v>
      </c>
      <c r="Z699" s="333">
        <v>235</v>
      </c>
      <c r="AA699" s="333">
        <v>251</v>
      </c>
      <c r="AB699" s="333">
        <v>242</v>
      </c>
      <c r="AC699" s="334">
        <v>0.963114754098361</v>
      </c>
      <c r="AD699" s="268">
        <v>0.964143426294821</v>
      </c>
      <c r="AE699" s="295">
        <v>-0.00102867219646008</v>
      </c>
    </row>
    <row r="700" spans="1:31">
      <c r="A700" s="315" t="s">
        <v>1158</v>
      </c>
      <c r="B700" s="339" t="s">
        <v>3354</v>
      </c>
      <c r="C700" s="293" t="s">
        <v>1200</v>
      </c>
      <c r="D700" s="339" t="s">
        <v>1201</v>
      </c>
      <c r="E700" s="266">
        <v>22</v>
      </c>
      <c r="F700" s="266">
        <v>21</v>
      </c>
      <c r="G700" s="264">
        <v>23</v>
      </c>
      <c r="H700" s="264">
        <v>23</v>
      </c>
      <c r="I700" s="264">
        <v>22</v>
      </c>
      <c r="J700" s="264">
        <v>22</v>
      </c>
      <c r="K700" s="294">
        <v>0.9</v>
      </c>
      <c r="L700" s="267">
        <v>0.954545454545455</v>
      </c>
      <c r="M700" s="267">
        <v>1</v>
      </c>
      <c r="N700" s="267">
        <v>1</v>
      </c>
      <c r="O700" s="332">
        <v>646</v>
      </c>
      <c r="P700" s="266">
        <v>621</v>
      </c>
      <c r="Q700" s="266">
        <v>20</v>
      </c>
      <c r="R700" s="264">
        <v>23</v>
      </c>
      <c r="S700" s="264">
        <v>22</v>
      </c>
      <c r="T700" s="267">
        <v>0.961300309597523</v>
      </c>
      <c r="U700" s="267">
        <v>0.909090909090909</v>
      </c>
      <c r="V700" s="268">
        <v>1</v>
      </c>
      <c r="W700" s="268">
        <v>1</v>
      </c>
      <c r="X700" s="295">
        <v>-0.0909090909090909</v>
      </c>
      <c r="Y700" s="271">
        <v>160</v>
      </c>
      <c r="Z700" s="333">
        <v>156</v>
      </c>
      <c r="AA700" s="333">
        <v>156</v>
      </c>
      <c r="AB700" s="333">
        <v>148</v>
      </c>
      <c r="AC700" s="334">
        <v>0.975</v>
      </c>
      <c r="AD700" s="268">
        <v>0.948717948717949</v>
      </c>
      <c r="AE700" s="295">
        <v>0.0262820512820513</v>
      </c>
    </row>
    <row r="701" spans="1:31">
      <c r="A701" s="315" t="s">
        <v>1158</v>
      </c>
      <c r="B701" s="339" t="s">
        <v>3354</v>
      </c>
      <c r="C701" s="293" t="s">
        <v>1202</v>
      </c>
      <c r="D701" s="339" t="s">
        <v>1203</v>
      </c>
      <c r="E701" s="266">
        <v>29</v>
      </c>
      <c r="F701" s="266">
        <v>28</v>
      </c>
      <c r="G701" s="264">
        <v>32</v>
      </c>
      <c r="H701" s="264">
        <v>30</v>
      </c>
      <c r="I701" s="264">
        <v>32</v>
      </c>
      <c r="J701" s="264">
        <v>30</v>
      </c>
      <c r="K701" s="294">
        <v>0.9</v>
      </c>
      <c r="L701" s="267">
        <v>0.96551724137931</v>
      </c>
      <c r="M701" s="267">
        <v>0.9375</v>
      </c>
      <c r="N701" s="267">
        <v>0.9375</v>
      </c>
      <c r="O701" s="332">
        <v>897</v>
      </c>
      <c r="P701" s="266">
        <v>863</v>
      </c>
      <c r="Q701" s="266">
        <v>27</v>
      </c>
      <c r="R701" s="264">
        <v>30</v>
      </c>
      <c r="S701" s="264">
        <v>29</v>
      </c>
      <c r="T701" s="267">
        <v>0.962095875139353</v>
      </c>
      <c r="U701" s="267">
        <v>0.931034482758621</v>
      </c>
      <c r="V701" s="268">
        <v>0.9375</v>
      </c>
      <c r="W701" s="268">
        <v>0.90625</v>
      </c>
      <c r="X701" s="295">
        <v>-0.00646551724137934</v>
      </c>
      <c r="Y701" s="271">
        <v>222</v>
      </c>
      <c r="Z701" s="333">
        <v>205</v>
      </c>
      <c r="AA701" s="333">
        <v>213</v>
      </c>
      <c r="AB701" s="333">
        <v>206</v>
      </c>
      <c r="AC701" s="334">
        <v>0.923423423423423</v>
      </c>
      <c r="AD701" s="268">
        <v>0.967136150234742</v>
      </c>
      <c r="AE701" s="295">
        <v>-0.0437127268113183</v>
      </c>
    </row>
    <row r="702" spans="1:31">
      <c r="A702" s="315" t="s">
        <v>1158</v>
      </c>
      <c r="B702" s="339" t="s">
        <v>3354</v>
      </c>
      <c r="C702" s="293" t="s">
        <v>1204</v>
      </c>
      <c r="D702" s="339" t="s">
        <v>1205</v>
      </c>
      <c r="E702" s="266">
        <v>25</v>
      </c>
      <c r="F702" s="266">
        <v>25</v>
      </c>
      <c r="G702" s="264">
        <v>27</v>
      </c>
      <c r="H702" s="264">
        <v>27</v>
      </c>
      <c r="I702" s="264">
        <v>26</v>
      </c>
      <c r="J702" s="264">
        <v>26</v>
      </c>
      <c r="K702" s="294">
        <v>0.9</v>
      </c>
      <c r="L702" s="267">
        <v>1</v>
      </c>
      <c r="M702" s="267">
        <v>1</v>
      </c>
      <c r="N702" s="267">
        <v>1</v>
      </c>
      <c r="O702" s="332">
        <v>789</v>
      </c>
      <c r="P702" s="266">
        <v>752</v>
      </c>
      <c r="Q702" s="266">
        <v>24</v>
      </c>
      <c r="R702" s="264">
        <v>26</v>
      </c>
      <c r="S702" s="264">
        <v>22</v>
      </c>
      <c r="T702" s="267">
        <v>0.953105196451204</v>
      </c>
      <c r="U702" s="267">
        <v>0.96</v>
      </c>
      <c r="V702" s="268">
        <v>0.962962962962963</v>
      </c>
      <c r="W702" s="268">
        <v>0.846153846153846</v>
      </c>
      <c r="X702" s="295">
        <v>-0.00296296296296295</v>
      </c>
      <c r="Y702" s="271">
        <v>189</v>
      </c>
      <c r="Z702" s="333">
        <v>182</v>
      </c>
      <c r="AA702" s="333">
        <v>189</v>
      </c>
      <c r="AB702" s="333">
        <v>180</v>
      </c>
      <c r="AC702" s="334">
        <v>0.962962962962963</v>
      </c>
      <c r="AD702" s="268">
        <v>0.952380952380952</v>
      </c>
      <c r="AE702" s="295">
        <v>0.0105820105820106</v>
      </c>
    </row>
    <row r="703" spans="1:31">
      <c r="A703" s="315" t="s">
        <v>1158</v>
      </c>
      <c r="B703" s="339" t="s">
        <v>3354</v>
      </c>
      <c r="C703" s="293" t="s">
        <v>1206</v>
      </c>
      <c r="D703" s="339" t="s">
        <v>1207</v>
      </c>
      <c r="E703" s="266">
        <v>23</v>
      </c>
      <c r="F703" s="266">
        <v>23</v>
      </c>
      <c r="G703" s="264">
        <v>25</v>
      </c>
      <c r="H703" s="264">
        <v>25</v>
      </c>
      <c r="I703" s="264">
        <v>25</v>
      </c>
      <c r="J703" s="264">
        <v>25</v>
      </c>
      <c r="K703" s="294">
        <v>0.9</v>
      </c>
      <c r="L703" s="267">
        <v>1</v>
      </c>
      <c r="M703" s="267">
        <v>1</v>
      </c>
      <c r="N703" s="267">
        <v>1</v>
      </c>
      <c r="O703" s="332">
        <v>709</v>
      </c>
      <c r="P703" s="266">
        <v>689</v>
      </c>
      <c r="Q703" s="266">
        <v>21</v>
      </c>
      <c r="R703" s="264">
        <v>24</v>
      </c>
      <c r="S703" s="264">
        <v>24</v>
      </c>
      <c r="T703" s="267">
        <v>0.97179125528914</v>
      </c>
      <c r="U703" s="267">
        <v>0.91304347826087</v>
      </c>
      <c r="V703" s="268">
        <v>0.96</v>
      </c>
      <c r="W703" s="268">
        <v>0.96</v>
      </c>
      <c r="X703" s="295">
        <v>-0.0469565217391305</v>
      </c>
      <c r="Y703" s="271">
        <v>171</v>
      </c>
      <c r="Z703" s="333">
        <v>164</v>
      </c>
      <c r="AA703" s="333">
        <v>169</v>
      </c>
      <c r="AB703" s="333">
        <v>163</v>
      </c>
      <c r="AC703" s="334">
        <v>0.95906432748538</v>
      </c>
      <c r="AD703" s="268">
        <v>0.964497041420118</v>
      </c>
      <c r="AE703" s="295">
        <v>-0.00543271393473832</v>
      </c>
    </row>
    <row r="704" spans="1:31">
      <c r="A704" s="315" t="s">
        <v>1158</v>
      </c>
      <c r="B704" s="339" t="s">
        <v>3354</v>
      </c>
      <c r="C704" s="293" t="s">
        <v>1208</v>
      </c>
      <c r="D704" s="339" t="s">
        <v>1209</v>
      </c>
      <c r="E704" s="266">
        <v>34</v>
      </c>
      <c r="F704" s="266">
        <v>34</v>
      </c>
      <c r="G704" s="264">
        <v>34</v>
      </c>
      <c r="H704" s="264">
        <v>34</v>
      </c>
      <c r="I704" s="264">
        <v>35</v>
      </c>
      <c r="J704" s="264">
        <v>35</v>
      </c>
      <c r="K704" s="294">
        <v>0.9</v>
      </c>
      <c r="L704" s="267">
        <v>1</v>
      </c>
      <c r="M704" s="267">
        <v>1</v>
      </c>
      <c r="N704" s="267">
        <v>1</v>
      </c>
      <c r="O704" s="332">
        <v>1032</v>
      </c>
      <c r="P704" s="266">
        <v>1029</v>
      </c>
      <c r="Q704" s="266">
        <v>34</v>
      </c>
      <c r="R704" s="264">
        <v>34</v>
      </c>
      <c r="S704" s="264">
        <v>35</v>
      </c>
      <c r="T704" s="267">
        <v>0.997093023255814</v>
      </c>
      <c r="U704" s="267">
        <v>1</v>
      </c>
      <c r="V704" s="268">
        <v>1</v>
      </c>
      <c r="W704" s="268">
        <v>1</v>
      </c>
      <c r="X704" s="295">
        <v>0</v>
      </c>
      <c r="Y704" s="271">
        <v>247</v>
      </c>
      <c r="Z704" s="333">
        <v>246</v>
      </c>
      <c r="AA704" s="333">
        <v>252</v>
      </c>
      <c r="AB704" s="333">
        <v>251</v>
      </c>
      <c r="AC704" s="334">
        <v>0.995951417004049</v>
      </c>
      <c r="AD704" s="268">
        <v>0.996031746031746</v>
      </c>
      <c r="AE704" s="295">
        <v>-8.03290276975011e-5</v>
      </c>
    </row>
    <row r="705" spans="1:31">
      <c r="A705" s="315" t="s">
        <v>1158</v>
      </c>
      <c r="B705" s="339" t="s">
        <v>3354</v>
      </c>
      <c r="C705" s="293" t="s">
        <v>1210</v>
      </c>
      <c r="D705" s="339" t="s">
        <v>1211</v>
      </c>
      <c r="E705" s="266">
        <v>27</v>
      </c>
      <c r="F705" s="266">
        <v>27</v>
      </c>
      <c r="G705" s="264">
        <v>33</v>
      </c>
      <c r="H705" s="264">
        <v>33</v>
      </c>
      <c r="I705" s="264">
        <v>32</v>
      </c>
      <c r="J705" s="264">
        <v>32</v>
      </c>
      <c r="K705" s="294">
        <v>0.9</v>
      </c>
      <c r="L705" s="267">
        <v>1</v>
      </c>
      <c r="M705" s="267">
        <v>1</v>
      </c>
      <c r="N705" s="267">
        <v>1</v>
      </c>
      <c r="O705" s="332">
        <v>1007</v>
      </c>
      <c r="P705" s="266">
        <v>1005</v>
      </c>
      <c r="Q705" s="266">
        <v>27</v>
      </c>
      <c r="R705" s="264">
        <v>33</v>
      </c>
      <c r="S705" s="264">
        <v>32</v>
      </c>
      <c r="T705" s="267">
        <v>0.998013902681231</v>
      </c>
      <c r="U705" s="267">
        <v>1</v>
      </c>
      <c r="V705" s="268">
        <v>1</v>
      </c>
      <c r="W705" s="268">
        <v>1</v>
      </c>
      <c r="X705" s="295">
        <v>0</v>
      </c>
      <c r="Y705" s="271">
        <v>240</v>
      </c>
      <c r="Z705" s="333">
        <v>240</v>
      </c>
      <c r="AA705" s="333">
        <v>246</v>
      </c>
      <c r="AB705" s="333">
        <v>246</v>
      </c>
      <c r="AC705" s="334">
        <v>1</v>
      </c>
      <c r="AD705" s="268">
        <v>1</v>
      </c>
      <c r="AE705" s="295">
        <v>0</v>
      </c>
    </row>
    <row r="706" spans="1:31">
      <c r="A706" s="315" t="s">
        <v>1158</v>
      </c>
      <c r="B706" s="339" t="s">
        <v>3354</v>
      </c>
      <c r="C706" s="293" t="s">
        <v>1212</v>
      </c>
      <c r="D706" s="339" t="s">
        <v>1213</v>
      </c>
      <c r="E706" s="266">
        <v>15</v>
      </c>
      <c r="F706" s="266">
        <v>15</v>
      </c>
      <c r="G706" s="264">
        <v>16</v>
      </c>
      <c r="H706" s="264">
        <v>16</v>
      </c>
      <c r="I706" s="264">
        <v>16</v>
      </c>
      <c r="J706" s="264">
        <v>16</v>
      </c>
      <c r="K706" s="294">
        <v>0.9</v>
      </c>
      <c r="L706" s="267">
        <v>1</v>
      </c>
      <c r="M706" s="267">
        <v>1</v>
      </c>
      <c r="N706" s="267">
        <v>1</v>
      </c>
      <c r="O706" s="332">
        <v>442</v>
      </c>
      <c r="P706" s="266">
        <v>439</v>
      </c>
      <c r="Q706" s="266">
        <v>15</v>
      </c>
      <c r="R706" s="264">
        <v>16</v>
      </c>
      <c r="S706" s="264">
        <v>16</v>
      </c>
      <c r="T706" s="267">
        <v>0.993212669683258</v>
      </c>
      <c r="U706" s="267">
        <v>1</v>
      </c>
      <c r="V706" s="268">
        <v>1</v>
      </c>
      <c r="W706" s="268">
        <v>1</v>
      </c>
      <c r="X706" s="295">
        <v>0</v>
      </c>
      <c r="Y706" s="271">
        <v>110</v>
      </c>
      <c r="Z706" s="333">
        <v>110</v>
      </c>
      <c r="AA706" s="333">
        <v>109</v>
      </c>
      <c r="AB706" s="333">
        <v>107</v>
      </c>
      <c r="AC706" s="334">
        <v>1</v>
      </c>
      <c r="AD706" s="268">
        <v>0.981651376146789</v>
      </c>
      <c r="AE706" s="295">
        <v>0.018348623853211</v>
      </c>
    </row>
    <row r="707" spans="1:31">
      <c r="A707" s="315" t="s">
        <v>1158</v>
      </c>
      <c r="B707" s="339" t="s">
        <v>40</v>
      </c>
      <c r="C707" s="293" t="s">
        <v>40</v>
      </c>
      <c r="D707" s="339" t="s">
        <v>1214</v>
      </c>
      <c r="E707" s="266">
        <v>0</v>
      </c>
      <c r="F707" s="266">
        <v>0</v>
      </c>
      <c r="G707" s="264">
        <v>0</v>
      </c>
      <c r="H707" s="264">
        <v>0</v>
      </c>
      <c r="I707" s="264">
        <v>0</v>
      </c>
      <c r="J707" s="264">
        <v>0</v>
      </c>
      <c r="K707" s="294">
        <v>0.9</v>
      </c>
      <c r="L707" s="267">
        <v>0</v>
      </c>
      <c r="M707" s="267">
        <v>0</v>
      </c>
      <c r="N707" s="267">
        <v>0</v>
      </c>
      <c r="O707" s="332">
        <v>0</v>
      </c>
      <c r="P707" s="266">
        <v>0</v>
      </c>
      <c r="Q707" s="266">
        <v>0</v>
      </c>
      <c r="R707" s="264">
        <v>0</v>
      </c>
      <c r="S707" s="264">
        <v>0</v>
      </c>
      <c r="T707" s="267">
        <v>0</v>
      </c>
      <c r="U707" s="267">
        <v>0</v>
      </c>
      <c r="V707" s="268">
        <v>0</v>
      </c>
      <c r="W707" s="268">
        <v>0</v>
      </c>
      <c r="X707" s="295">
        <v>0</v>
      </c>
      <c r="Y707" s="271">
        <v>0</v>
      </c>
      <c r="Z707" s="333">
        <v>0</v>
      </c>
      <c r="AA707" s="333">
        <v>0</v>
      </c>
      <c r="AB707" s="333">
        <v>0</v>
      </c>
      <c r="AC707" s="334">
        <v>0</v>
      </c>
      <c r="AD707" s="268">
        <v>0</v>
      </c>
      <c r="AE707" s="295">
        <v>0</v>
      </c>
    </row>
    <row r="708" spans="1:31">
      <c r="A708" s="315" t="s">
        <v>1158</v>
      </c>
      <c r="B708" s="339" t="s">
        <v>3356</v>
      </c>
      <c r="C708" s="293" t="s">
        <v>1215</v>
      </c>
      <c r="D708" s="339" t="s">
        <v>1216</v>
      </c>
      <c r="E708" s="266">
        <v>23</v>
      </c>
      <c r="F708" s="266">
        <v>23</v>
      </c>
      <c r="G708" s="264">
        <v>26</v>
      </c>
      <c r="H708" s="264">
        <v>26</v>
      </c>
      <c r="I708" s="264">
        <v>25</v>
      </c>
      <c r="J708" s="264">
        <v>25</v>
      </c>
      <c r="K708" s="294">
        <v>0.9</v>
      </c>
      <c r="L708" s="267">
        <v>1</v>
      </c>
      <c r="M708" s="267">
        <v>1</v>
      </c>
      <c r="N708" s="267">
        <v>1</v>
      </c>
      <c r="O708" s="332">
        <v>780</v>
      </c>
      <c r="P708" s="266">
        <v>748</v>
      </c>
      <c r="Q708" s="266">
        <v>23</v>
      </c>
      <c r="R708" s="264">
        <v>26</v>
      </c>
      <c r="S708" s="264">
        <v>25</v>
      </c>
      <c r="T708" s="267">
        <v>0.958974358974359</v>
      </c>
      <c r="U708" s="267">
        <v>1</v>
      </c>
      <c r="V708" s="268">
        <v>1</v>
      </c>
      <c r="W708" s="268">
        <v>1</v>
      </c>
      <c r="X708" s="295">
        <v>0</v>
      </c>
      <c r="Y708" s="271">
        <v>185</v>
      </c>
      <c r="Z708" s="333">
        <v>183</v>
      </c>
      <c r="AA708" s="333">
        <v>186</v>
      </c>
      <c r="AB708" s="333">
        <v>175</v>
      </c>
      <c r="AC708" s="334">
        <v>0.989189189189189</v>
      </c>
      <c r="AD708" s="268">
        <v>0.940860215053763</v>
      </c>
      <c r="AE708" s="295">
        <v>0.0483289741354257</v>
      </c>
    </row>
    <row r="709" spans="1:31">
      <c r="A709" s="315" t="s">
        <v>1158</v>
      </c>
      <c r="B709" s="339" t="s">
        <v>3356</v>
      </c>
      <c r="C709" s="293" t="s">
        <v>1217</v>
      </c>
      <c r="D709" s="339" t="s">
        <v>1218</v>
      </c>
      <c r="E709" s="266">
        <v>24</v>
      </c>
      <c r="F709" s="266">
        <v>24</v>
      </c>
      <c r="G709" s="264">
        <v>27</v>
      </c>
      <c r="H709" s="264">
        <v>27</v>
      </c>
      <c r="I709" s="264">
        <v>25</v>
      </c>
      <c r="J709" s="264">
        <v>25</v>
      </c>
      <c r="K709" s="294">
        <v>0.9</v>
      </c>
      <c r="L709" s="267">
        <v>1</v>
      </c>
      <c r="M709" s="267">
        <v>1</v>
      </c>
      <c r="N709" s="267">
        <v>1</v>
      </c>
      <c r="O709" s="332">
        <v>760</v>
      </c>
      <c r="P709" s="266">
        <v>672</v>
      </c>
      <c r="Q709" s="266">
        <v>22</v>
      </c>
      <c r="R709" s="264">
        <v>25</v>
      </c>
      <c r="S709" s="264">
        <v>21</v>
      </c>
      <c r="T709" s="267">
        <v>0.884210526315789</v>
      </c>
      <c r="U709" s="267">
        <v>0.916666666666667</v>
      </c>
      <c r="V709" s="268">
        <v>0.925925925925926</v>
      </c>
      <c r="W709" s="268">
        <v>0.84</v>
      </c>
      <c r="X709" s="295">
        <v>-0.0092592592592593</v>
      </c>
      <c r="Y709" s="271">
        <v>184</v>
      </c>
      <c r="Z709" s="333">
        <v>160</v>
      </c>
      <c r="AA709" s="333">
        <v>185</v>
      </c>
      <c r="AB709" s="333">
        <v>164</v>
      </c>
      <c r="AC709" s="334">
        <v>0.869565217391304</v>
      </c>
      <c r="AD709" s="268">
        <v>0.886486486486487</v>
      </c>
      <c r="AE709" s="295">
        <v>-0.0169212690951822</v>
      </c>
    </row>
    <row r="710" spans="1:31">
      <c r="A710" s="315" t="s">
        <v>1158</v>
      </c>
      <c r="B710" s="339" t="s">
        <v>3356</v>
      </c>
      <c r="C710" s="293" t="s">
        <v>1219</v>
      </c>
      <c r="D710" s="339" t="s">
        <v>1220</v>
      </c>
      <c r="E710" s="266">
        <v>32</v>
      </c>
      <c r="F710" s="266">
        <v>32</v>
      </c>
      <c r="G710" s="264">
        <v>35</v>
      </c>
      <c r="H710" s="264">
        <v>33</v>
      </c>
      <c r="I710" s="264">
        <v>35</v>
      </c>
      <c r="J710" s="264">
        <v>35</v>
      </c>
      <c r="K710" s="294">
        <v>0.9</v>
      </c>
      <c r="L710" s="267">
        <v>1</v>
      </c>
      <c r="M710" s="267">
        <v>0.942857142857143</v>
      </c>
      <c r="N710" s="267">
        <v>1</v>
      </c>
      <c r="O710" s="332">
        <v>998</v>
      </c>
      <c r="P710" s="266">
        <v>888</v>
      </c>
      <c r="Q710" s="266">
        <v>32</v>
      </c>
      <c r="R710" s="264">
        <v>31</v>
      </c>
      <c r="S710" s="264">
        <v>32</v>
      </c>
      <c r="T710" s="267">
        <v>0.889779559118236</v>
      </c>
      <c r="U710" s="267">
        <v>1</v>
      </c>
      <c r="V710" s="268">
        <v>0.885714285714286</v>
      </c>
      <c r="W710" s="268">
        <v>0.914285714285714</v>
      </c>
      <c r="X710" s="295">
        <v>0.114285714285714</v>
      </c>
      <c r="Y710" s="271">
        <v>243</v>
      </c>
      <c r="Z710" s="333">
        <v>229</v>
      </c>
      <c r="AA710" s="333">
        <v>242</v>
      </c>
      <c r="AB710" s="333">
        <v>221</v>
      </c>
      <c r="AC710" s="334">
        <v>0.94238683127572</v>
      </c>
      <c r="AD710" s="268">
        <v>0.913223140495868</v>
      </c>
      <c r="AE710" s="295">
        <v>0.0291636907798525</v>
      </c>
    </row>
    <row r="711" spans="1:31">
      <c r="A711" s="315" t="s">
        <v>1158</v>
      </c>
      <c r="B711" s="339" t="s">
        <v>3356</v>
      </c>
      <c r="C711" s="293" t="s">
        <v>1221</v>
      </c>
      <c r="D711" s="339" t="s">
        <v>1222</v>
      </c>
      <c r="E711" s="266">
        <v>24</v>
      </c>
      <c r="F711" s="266">
        <v>24</v>
      </c>
      <c r="G711" s="264">
        <v>27</v>
      </c>
      <c r="H711" s="264">
        <v>27</v>
      </c>
      <c r="I711" s="264">
        <v>28</v>
      </c>
      <c r="J711" s="264">
        <v>28</v>
      </c>
      <c r="K711" s="294">
        <v>0.9</v>
      </c>
      <c r="L711" s="267">
        <v>1</v>
      </c>
      <c r="M711" s="267">
        <v>1</v>
      </c>
      <c r="N711" s="267">
        <v>1</v>
      </c>
      <c r="O711" s="332">
        <v>794</v>
      </c>
      <c r="P711" s="266">
        <v>613</v>
      </c>
      <c r="Q711" s="266">
        <v>18</v>
      </c>
      <c r="R711" s="264">
        <v>22</v>
      </c>
      <c r="S711" s="264">
        <v>19</v>
      </c>
      <c r="T711" s="267">
        <v>0.772040302267002</v>
      </c>
      <c r="U711" s="267">
        <v>0.75</v>
      </c>
      <c r="V711" s="268">
        <v>0.814814814814815</v>
      </c>
      <c r="W711" s="268">
        <v>0.678571428571429</v>
      </c>
      <c r="X711" s="295">
        <v>-0.0648148148148148</v>
      </c>
      <c r="Y711" s="271">
        <v>192</v>
      </c>
      <c r="Z711" s="333">
        <v>152</v>
      </c>
      <c r="AA711" s="333">
        <v>192</v>
      </c>
      <c r="AB711" s="333">
        <v>152</v>
      </c>
      <c r="AC711" s="334">
        <v>0.791666666666667</v>
      </c>
      <c r="AD711" s="268">
        <v>0.791666666666667</v>
      </c>
      <c r="AE711" s="295">
        <v>0</v>
      </c>
    </row>
    <row r="712" spans="1:31">
      <c r="A712" s="315" t="s">
        <v>1158</v>
      </c>
      <c r="B712" s="339" t="s">
        <v>3356</v>
      </c>
      <c r="C712" s="293" t="s">
        <v>1223</v>
      </c>
      <c r="D712" s="339" t="s">
        <v>1224</v>
      </c>
      <c r="E712" s="266">
        <v>17</v>
      </c>
      <c r="F712" s="266">
        <v>17</v>
      </c>
      <c r="G712" s="264">
        <v>20</v>
      </c>
      <c r="H712" s="264">
        <v>20</v>
      </c>
      <c r="I712" s="264">
        <v>19</v>
      </c>
      <c r="J712" s="264">
        <v>19</v>
      </c>
      <c r="K712" s="294">
        <v>0.9</v>
      </c>
      <c r="L712" s="267">
        <v>1</v>
      </c>
      <c r="M712" s="267">
        <v>1</v>
      </c>
      <c r="N712" s="267">
        <v>1</v>
      </c>
      <c r="O712" s="332">
        <v>554</v>
      </c>
      <c r="P712" s="266">
        <v>406</v>
      </c>
      <c r="Q712" s="266">
        <v>10</v>
      </c>
      <c r="R712" s="264">
        <v>16</v>
      </c>
      <c r="S712" s="264">
        <v>17</v>
      </c>
      <c r="T712" s="267">
        <v>0.732851985559567</v>
      </c>
      <c r="U712" s="267">
        <v>0.588235294117647</v>
      </c>
      <c r="V712" s="268">
        <v>0.8</v>
      </c>
      <c r="W712" s="268">
        <v>0.894736842105263</v>
      </c>
      <c r="X712" s="295">
        <v>-0.211764705882353</v>
      </c>
      <c r="Y712" s="271">
        <v>135</v>
      </c>
      <c r="Z712" s="333">
        <v>99</v>
      </c>
      <c r="AA712" s="333">
        <v>135</v>
      </c>
      <c r="AB712" s="333">
        <v>109</v>
      </c>
      <c r="AC712" s="334">
        <v>0.733333333333333</v>
      </c>
      <c r="AD712" s="268">
        <v>0.807407407407407</v>
      </c>
      <c r="AE712" s="295">
        <v>-0.0740740740740742</v>
      </c>
    </row>
    <row r="713" spans="1:31">
      <c r="A713" s="315" t="s">
        <v>1158</v>
      </c>
      <c r="B713" s="339" t="s">
        <v>3356</v>
      </c>
      <c r="C713" s="293" t="s">
        <v>1225</v>
      </c>
      <c r="D713" s="339" t="s">
        <v>1226</v>
      </c>
      <c r="E713" s="266">
        <v>17</v>
      </c>
      <c r="F713" s="266">
        <v>17</v>
      </c>
      <c r="G713" s="264">
        <v>20</v>
      </c>
      <c r="H713" s="264">
        <v>20</v>
      </c>
      <c r="I713" s="264">
        <v>21</v>
      </c>
      <c r="J713" s="264">
        <v>21</v>
      </c>
      <c r="K713" s="294">
        <v>0.9</v>
      </c>
      <c r="L713" s="267">
        <v>1</v>
      </c>
      <c r="M713" s="267">
        <v>1</v>
      </c>
      <c r="N713" s="267">
        <v>1</v>
      </c>
      <c r="O713" s="332">
        <v>599</v>
      </c>
      <c r="P713" s="266">
        <v>587</v>
      </c>
      <c r="Q713" s="266">
        <v>16</v>
      </c>
      <c r="R713" s="264">
        <v>20</v>
      </c>
      <c r="S713" s="264">
        <v>21</v>
      </c>
      <c r="T713" s="267">
        <v>0.979966611018364</v>
      </c>
      <c r="U713" s="267">
        <v>0.941176470588235</v>
      </c>
      <c r="V713" s="268">
        <v>1</v>
      </c>
      <c r="W713" s="268">
        <v>1</v>
      </c>
      <c r="X713" s="295">
        <v>-0.0588235294117647</v>
      </c>
      <c r="Y713" s="271">
        <v>144</v>
      </c>
      <c r="Z713" s="333">
        <v>143</v>
      </c>
      <c r="AA713" s="333">
        <v>145</v>
      </c>
      <c r="AB713" s="333">
        <v>143</v>
      </c>
      <c r="AC713" s="334">
        <v>0.993055555555556</v>
      </c>
      <c r="AD713" s="268">
        <v>0.986206896551724</v>
      </c>
      <c r="AE713" s="295">
        <v>0.00684865900383147</v>
      </c>
    </row>
    <row r="714" spans="1:31">
      <c r="A714" s="315" t="s">
        <v>1158</v>
      </c>
      <c r="B714" s="339" t="s">
        <v>3356</v>
      </c>
      <c r="C714" s="293" t="s">
        <v>1227</v>
      </c>
      <c r="D714" s="339" t="s">
        <v>1228</v>
      </c>
      <c r="E714" s="266">
        <v>68</v>
      </c>
      <c r="F714" s="266">
        <v>66</v>
      </c>
      <c r="G714" s="264">
        <v>75</v>
      </c>
      <c r="H714" s="264">
        <v>74</v>
      </c>
      <c r="I714" s="264">
        <v>72</v>
      </c>
      <c r="J714" s="264">
        <v>70</v>
      </c>
      <c r="K714" s="294">
        <v>0.9</v>
      </c>
      <c r="L714" s="267">
        <v>0.970588235294118</v>
      </c>
      <c r="M714" s="267">
        <v>0.986666666666667</v>
      </c>
      <c r="N714" s="267">
        <v>0.972222222222222</v>
      </c>
      <c r="O714" s="332">
        <v>2137</v>
      </c>
      <c r="P714" s="266">
        <v>1956</v>
      </c>
      <c r="Q714" s="266">
        <v>63</v>
      </c>
      <c r="R714" s="264">
        <v>68</v>
      </c>
      <c r="S714" s="264">
        <v>68</v>
      </c>
      <c r="T714" s="267">
        <v>0.915301824988301</v>
      </c>
      <c r="U714" s="267">
        <v>0.926470588235294</v>
      </c>
      <c r="V714" s="268">
        <v>0.906666666666667</v>
      </c>
      <c r="W714" s="268">
        <v>0.944444444444444</v>
      </c>
      <c r="X714" s="295">
        <v>0.0198039215686275</v>
      </c>
      <c r="Y714" s="271">
        <v>520</v>
      </c>
      <c r="Z714" s="333">
        <v>477</v>
      </c>
      <c r="AA714" s="333">
        <v>513</v>
      </c>
      <c r="AB714" s="333">
        <v>464</v>
      </c>
      <c r="AC714" s="334">
        <v>0.917307692307692</v>
      </c>
      <c r="AD714" s="268">
        <v>0.90448343079922</v>
      </c>
      <c r="AE714" s="295">
        <v>0.012824261508472</v>
      </c>
    </row>
    <row r="715" spans="1:31">
      <c r="A715" s="315" t="s">
        <v>1158</v>
      </c>
      <c r="B715" s="339" t="s">
        <v>3356</v>
      </c>
      <c r="C715" s="293" t="s">
        <v>1229</v>
      </c>
      <c r="D715" s="339" t="s">
        <v>1230</v>
      </c>
      <c r="E715" s="266">
        <v>11</v>
      </c>
      <c r="F715" s="266">
        <v>11</v>
      </c>
      <c r="G715" s="264">
        <v>12</v>
      </c>
      <c r="H715" s="264">
        <v>12</v>
      </c>
      <c r="I715" s="264">
        <v>12</v>
      </c>
      <c r="J715" s="264">
        <v>12</v>
      </c>
      <c r="K715" s="294">
        <v>0.9</v>
      </c>
      <c r="L715" s="267">
        <v>1</v>
      </c>
      <c r="M715" s="267">
        <v>1</v>
      </c>
      <c r="N715" s="267">
        <v>1</v>
      </c>
      <c r="O715" s="332">
        <v>347</v>
      </c>
      <c r="P715" s="266">
        <v>308</v>
      </c>
      <c r="Q715" s="266">
        <v>10</v>
      </c>
      <c r="R715" s="264">
        <v>12</v>
      </c>
      <c r="S715" s="264">
        <v>11</v>
      </c>
      <c r="T715" s="267">
        <v>0.887608069164265</v>
      </c>
      <c r="U715" s="267">
        <v>0.909090909090909</v>
      </c>
      <c r="V715" s="268">
        <v>1</v>
      </c>
      <c r="W715" s="268">
        <v>0.916666666666667</v>
      </c>
      <c r="X715" s="295">
        <v>-0.0909090909090909</v>
      </c>
      <c r="Y715" s="271">
        <v>83</v>
      </c>
      <c r="Z715" s="333">
        <v>76</v>
      </c>
      <c r="AA715" s="333">
        <v>84</v>
      </c>
      <c r="AB715" s="333">
        <v>80</v>
      </c>
      <c r="AC715" s="334">
        <v>0.91566265060241</v>
      </c>
      <c r="AD715" s="268">
        <v>0.952380952380952</v>
      </c>
      <c r="AE715" s="295">
        <v>-0.0367183017785427</v>
      </c>
    </row>
    <row r="716" spans="1:31">
      <c r="A716" s="315" t="s">
        <v>1158</v>
      </c>
      <c r="B716" s="339" t="s">
        <v>3356</v>
      </c>
      <c r="C716" s="293" t="s">
        <v>1231</v>
      </c>
      <c r="D716" s="339" t="s">
        <v>1232</v>
      </c>
      <c r="E716" s="266">
        <v>19</v>
      </c>
      <c r="F716" s="266">
        <v>19</v>
      </c>
      <c r="G716" s="264">
        <v>22</v>
      </c>
      <c r="H716" s="264">
        <v>22</v>
      </c>
      <c r="I716" s="264">
        <v>21</v>
      </c>
      <c r="J716" s="264">
        <v>20</v>
      </c>
      <c r="K716" s="294">
        <v>0.9</v>
      </c>
      <c r="L716" s="267">
        <v>1</v>
      </c>
      <c r="M716" s="267">
        <v>1</v>
      </c>
      <c r="N716" s="267">
        <v>0.952380952380952</v>
      </c>
      <c r="O716" s="332">
        <v>628</v>
      </c>
      <c r="P716" s="266">
        <v>535</v>
      </c>
      <c r="Q716" s="266">
        <v>18</v>
      </c>
      <c r="R716" s="264">
        <v>21</v>
      </c>
      <c r="S716" s="264">
        <v>19</v>
      </c>
      <c r="T716" s="267">
        <v>0.851910828025478</v>
      </c>
      <c r="U716" s="267">
        <v>0.947368421052632</v>
      </c>
      <c r="V716" s="268">
        <v>0.954545454545455</v>
      </c>
      <c r="W716" s="268">
        <v>0.904761904761905</v>
      </c>
      <c r="X716" s="295">
        <v>-0.00717703349282306</v>
      </c>
      <c r="Y716" s="271">
        <v>150</v>
      </c>
      <c r="Z716" s="333">
        <v>143</v>
      </c>
      <c r="AA716" s="333">
        <v>148</v>
      </c>
      <c r="AB716" s="333">
        <v>127</v>
      </c>
      <c r="AC716" s="334">
        <v>0.953333333333333</v>
      </c>
      <c r="AD716" s="268">
        <v>0.858108108108108</v>
      </c>
      <c r="AE716" s="295">
        <v>0.0952252252252253</v>
      </c>
    </row>
    <row r="717" spans="1:31">
      <c r="A717" s="315" t="s">
        <v>1158</v>
      </c>
      <c r="B717" s="339" t="s">
        <v>3357</v>
      </c>
      <c r="C717" s="293" t="s">
        <v>1233</v>
      </c>
      <c r="D717" s="339" t="s">
        <v>1234</v>
      </c>
      <c r="E717" s="266">
        <v>32</v>
      </c>
      <c r="F717" s="266">
        <v>31</v>
      </c>
      <c r="G717" s="264">
        <v>33</v>
      </c>
      <c r="H717" s="264">
        <v>32</v>
      </c>
      <c r="I717" s="264">
        <v>32</v>
      </c>
      <c r="J717" s="264">
        <v>31</v>
      </c>
      <c r="K717" s="294">
        <v>0.9</v>
      </c>
      <c r="L717" s="267">
        <v>0.96875</v>
      </c>
      <c r="M717" s="267">
        <v>0.96969696969697</v>
      </c>
      <c r="N717" s="267">
        <v>0.96875</v>
      </c>
      <c r="O717" s="332">
        <v>941</v>
      </c>
      <c r="P717" s="266">
        <v>875</v>
      </c>
      <c r="Q717" s="266">
        <v>27</v>
      </c>
      <c r="R717" s="264">
        <v>29</v>
      </c>
      <c r="S717" s="264">
        <v>30</v>
      </c>
      <c r="T717" s="267">
        <v>0.929861849096706</v>
      </c>
      <c r="U717" s="267">
        <v>0.84375</v>
      </c>
      <c r="V717" s="268">
        <v>0.878787878787879</v>
      </c>
      <c r="W717" s="268">
        <v>0.9375</v>
      </c>
      <c r="X717" s="295">
        <v>-0.0350378787878788</v>
      </c>
      <c r="Y717" s="271">
        <v>232</v>
      </c>
      <c r="Z717" s="333">
        <v>215</v>
      </c>
      <c r="AA717" s="333">
        <v>224</v>
      </c>
      <c r="AB717" s="333">
        <v>210</v>
      </c>
      <c r="AC717" s="334">
        <v>0.926724137931034</v>
      </c>
      <c r="AD717" s="268">
        <v>0.9375</v>
      </c>
      <c r="AE717" s="295">
        <v>-0.0107758620689655</v>
      </c>
    </row>
    <row r="718" spans="1:31">
      <c r="A718" s="315" t="s">
        <v>1158</v>
      </c>
      <c r="B718" s="339" t="s">
        <v>3357</v>
      </c>
      <c r="C718" s="293" t="s">
        <v>1235</v>
      </c>
      <c r="D718" s="339" t="s">
        <v>1236</v>
      </c>
      <c r="E718" s="266">
        <v>20</v>
      </c>
      <c r="F718" s="266">
        <v>20</v>
      </c>
      <c r="G718" s="264">
        <v>20</v>
      </c>
      <c r="H718" s="264">
        <v>20</v>
      </c>
      <c r="I718" s="264">
        <v>19</v>
      </c>
      <c r="J718" s="264">
        <v>19</v>
      </c>
      <c r="K718" s="294">
        <v>0.9</v>
      </c>
      <c r="L718" s="267">
        <v>1</v>
      </c>
      <c r="M718" s="267">
        <v>1</v>
      </c>
      <c r="N718" s="267">
        <v>1</v>
      </c>
      <c r="O718" s="332">
        <v>592</v>
      </c>
      <c r="P718" s="266">
        <v>513</v>
      </c>
      <c r="Q718" s="266">
        <v>17</v>
      </c>
      <c r="R718" s="264">
        <v>15</v>
      </c>
      <c r="S718" s="264">
        <v>18</v>
      </c>
      <c r="T718" s="267">
        <v>0.866554054054054</v>
      </c>
      <c r="U718" s="267">
        <v>0.85</v>
      </c>
      <c r="V718" s="268">
        <v>0.75</v>
      </c>
      <c r="W718" s="268">
        <v>0.947368421052632</v>
      </c>
      <c r="X718" s="295">
        <v>0.1</v>
      </c>
      <c r="Y718" s="271">
        <v>144</v>
      </c>
      <c r="Z718" s="333">
        <v>127</v>
      </c>
      <c r="AA718" s="333">
        <v>138</v>
      </c>
      <c r="AB718" s="333">
        <v>117</v>
      </c>
      <c r="AC718" s="334">
        <v>0.881944444444444</v>
      </c>
      <c r="AD718" s="268">
        <v>0.847826086956522</v>
      </c>
      <c r="AE718" s="295">
        <v>0.0341183574879227</v>
      </c>
    </row>
    <row r="719" spans="1:31">
      <c r="A719" s="315" t="s">
        <v>1158</v>
      </c>
      <c r="B719" s="339" t="s">
        <v>3357</v>
      </c>
      <c r="C719" s="293" t="s">
        <v>1237</v>
      </c>
      <c r="D719" s="339" t="s">
        <v>1238</v>
      </c>
      <c r="E719" s="266">
        <v>27</v>
      </c>
      <c r="F719" s="266">
        <v>27</v>
      </c>
      <c r="G719" s="264">
        <v>32</v>
      </c>
      <c r="H719" s="264">
        <v>32</v>
      </c>
      <c r="I719" s="264">
        <v>27</v>
      </c>
      <c r="J719" s="264">
        <v>27</v>
      </c>
      <c r="K719" s="294">
        <v>0.9</v>
      </c>
      <c r="L719" s="267">
        <v>1</v>
      </c>
      <c r="M719" s="267">
        <v>1</v>
      </c>
      <c r="N719" s="267">
        <v>1</v>
      </c>
      <c r="O719" s="332">
        <v>864</v>
      </c>
      <c r="P719" s="266">
        <v>772</v>
      </c>
      <c r="Q719" s="266">
        <v>25</v>
      </c>
      <c r="R719" s="264">
        <v>28</v>
      </c>
      <c r="S719" s="264">
        <v>22</v>
      </c>
      <c r="T719" s="267">
        <v>0.893518518518518</v>
      </c>
      <c r="U719" s="267">
        <v>0.925925925925926</v>
      </c>
      <c r="V719" s="268">
        <v>0.875</v>
      </c>
      <c r="W719" s="268">
        <v>0.814814814814815</v>
      </c>
      <c r="X719" s="295">
        <v>0.0509259259259259</v>
      </c>
      <c r="Y719" s="271">
        <v>210</v>
      </c>
      <c r="Z719" s="333">
        <v>188</v>
      </c>
      <c r="AA719" s="333">
        <v>205</v>
      </c>
      <c r="AB719" s="333">
        <v>182</v>
      </c>
      <c r="AC719" s="334">
        <v>0.895238095238095</v>
      </c>
      <c r="AD719" s="268">
        <v>0.88780487804878</v>
      </c>
      <c r="AE719" s="295">
        <v>0.00743321718931478</v>
      </c>
    </row>
    <row r="720" spans="1:31">
      <c r="A720" s="315" t="s">
        <v>1158</v>
      </c>
      <c r="B720" s="339" t="s">
        <v>3357</v>
      </c>
      <c r="C720" s="293" t="s">
        <v>1239</v>
      </c>
      <c r="D720" s="339" t="s">
        <v>1240</v>
      </c>
      <c r="E720" s="266">
        <v>21</v>
      </c>
      <c r="F720" s="266">
        <v>21</v>
      </c>
      <c r="G720" s="264">
        <v>22</v>
      </c>
      <c r="H720" s="264">
        <v>22</v>
      </c>
      <c r="I720" s="264">
        <v>23</v>
      </c>
      <c r="J720" s="264">
        <v>23</v>
      </c>
      <c r="K720" s="294">
        <v>0.9</v>
      </c>
      <c r="L720" s="267">
        <v>1</v>
      </c>
      <c r="M720" s="267">
        <v>1</v>
      </c>
      <c r="N720" s="267">
        <v>1</v>
      </c>
      <c r="O720" s="332">
        <v>721</v>
      </c>
      <c r="P720" s="266">
        <v>672</v>
      </c>
      <c r="Q720" s="266">
        <v>20</v>
      </c>
      <c r="R720" s="264">
        <v>21</v>
      </c>
      <c r="S720" s="264">
        <v>21</v>
      </c>
      <c r="T720" s="267">
        <v>0.932038834951456</v>
      </c>
      <c r="U720" s="267">
        <v>0.952380952380952</v>
      </c>
      <c r="V720" s="268">
        <v>0.954545454545455</v>
      </c>
      <c r="W720" s="268">
        <v>0.91304347826087</v>
      </c>
      <c r="X720" s="295">
        <v>-0.00216450216450226</v>
      </c>
      <c r="Y720" s="271">
        <v>169</v>
      </c>
      <c r="Z720" s="333">
        <v>156</v>
      </c>
      <c r="AA720" s="333">
        <v>172</v>
      </c>
      <c r="AB720" s="333">
        <v>162</v>
      </c>
      <c r="AC720" s="334">
        <v>0.923076923076923</v>
      </c>
      <c r="AD720" s="268">
        <v>0.941860465116279</v>
      </c>
      <c r="AE720" s="295">
        <v>-0.0187835420393559</v>
      </c>
    </row>
    <row r="721" spans="1:31">
      <c r="A721" s="315" t="s">
        <v>1158</v>
      </c>
      <c r="B721" s="339" t="s">
        <v>3357</v>
      </c>
      <c r="C721" s="293" t="s">
        <v>1241</v>
      </c>
      <c r="D721" s="339" t="s">
        <v>1242</v>
      </c>
      <c r="E721" s="266">
        <v>25</v>
      </c>
      <c r="F721" s="266">
        <v>25</v>
      </c>
      <c r="G721" s="264">
        <v>28</v>
      </c>
      <c r="H721" s="264">
        <v>28</v>
      </c>
      <c r="I721" s="264">
        <v>21</v>
      </c>
      <c r="J721" s="264">
        <v>21</v>
      </c>
      <c r="K721" s="294">
        <v>0.9</v>
      </c>
      <c r="L721" s="267">
        <v>1</v>
      </c>
      <c r="M721" s="267">
        <v>1</v>
      </c>
      <c r="N721" s="267">
        <v>1</v>
      </c>
      <c r="O721" s="332">
        <v>792</v>
      </c>
      <c r="P721" s="266">
        <v>755</v>
      </c>
      <c r="Q721" s="266">
        <v>23</v>
      </c>
      <c r="R721" s="264">
        <v>28</v>
      </c>
      <c r="S721" s="264">
        <v>19</v>
      </c>
      <c r="T721" s="267">
        <v>0.953282828282828</v>
      </c>
      <c r="U721" s="267">
        <v>0.92</v>
      </c>
      <c r="V721" s="268">
        <v>1</v>
      </c>
      <c r="W721" s="268">
        <v>0.904761904761905</v>
      </c>
      <c r="X721" s="295">
        <v>-0.08</v>
      </c>
      <c r="Y721" s="271">
        <v>194</v>
      </c>
      <c r="Z721" s="333">
        <v>182</v>
      </c>
      <c r="AA721" s="333">
        <v>192</v>
      </c>
      <c r="AB721" s="333">
        <v>186</v>
      </c>
      <c r="AC721" s="334">
        <v>0.938144329896907</v>
      </c>
      <c r="AD721" s="268">
        <v>0.96875</v>
      </c>
      <c r="AE721" s="295">
        <v>-0.0306056701030928</v>
      </c>
    </row>
    <row r="722" spans="1:31">
      <c r="A722" s="315" t="s">
        <v>1158</v>
      </c>
      <c r="B722" s="339" t="s">
        <v>3357</v>
      </c>
      <c r="C722" s="293" t="s">
        <v>1243</v>
      </c>
      <c r="D722" s="339" t="s">
        <v>1244</v>
      </c>
      <c r="E722" s="266">
        <v>19</v>
      </c>
      <c r="F722" s="266">
        <v>19</v>
      </c>
      <c r="G722" s="264">
        <v>20</v>
      </c>
      <c r="H722" s="264">
        <v>20</v>
      </c>
      <c r="I722" s="264">
        <v>20</v>
      </c>
      <c r="J722" s="264">
        <v>20</v>
      </c>
      <c r="K722" s="294">
        <v>0.9</v>
      </c>
      <c r="L722" s="267">
        <v>1</v>
      </c>
      <c r="M722" s="267">
        <v>1</v>
      </c>
      <c r="N722" s="267">
        <v>1</v>
      </c>
      <c r="O722" s="332">
        <v>589</v>
      </c>
      <c r="P722" s="266">
        <v>567</v>
      </c>
      <c r="Q722" s="266">
        <v>19</v>
      </c>
      <c r="R722" s="264">
        <v>19</v>
      </c>
      <c r="S722" s="264">
        <v>19</v>
      </c>
      <c r="T722" s="267">
        <v>0.962648556876061</v>
      </c>
      <c r="U722" s="267">
        <v>1</v>
      </c>
      <c r="V722" s="268">
        <v>0.95</v>
      </c>
      <c r="W722" s="268">
        <v>0.95</v>
      </c>
      <c r="X722" s="295">
        <v>0.05</v>
      </c>
      <c r="Y722" s="271">
        <v>143</v>
      </c>
      <c r="Z722" s="333">
        <v>138</v>
      </c>
      <c r="AA722" s="333">
        <v>144</v>
      </c>
      <c r="AB722" s="333">
        <v>141</v>
      </c>
      <c r="AC722" s="334">
        <v>0.965034965034965</v>
      </c>
      <c r="AD722" s="268">
        <v>0.979166666666667</v>
      </c>
      <c r="AE722" s="295">
        <v>-0.0141317016317016</v>
      </c>
    </row>
    <row r="723" spans="1:31">
      <c r="A723" s="315" t="s">
        <v>1158</v>
      </c>
      <c r="B723" s="339" t="s">
        <v>3357</v>
      </c>
      <c r="C723" s="293" t="s">
        <v>1245</v>
      </c>
      <c r="D723" s="339" t="s">
        <v>1246</v>
      </c>
      <c r="E723" s="266">
        <v>37</v>
      </c>
      <c r="F723" s="266">
        <v>36</v>
      </c>
      <c r="G723" s="264">
        <v>40</v>
      </c>
      <c r="H723" s="264">
        <v>39</v>
      </c>
      <c r="I723" s="264">
        <v>39</v>
      </c>
      <c r="J723" s="264">
        <v>38</v>
      </c>
      <c r="K723" s="294">
        <v>0.9</v>
      </c>
      <c r="L723" s="267">
        <v>0.972972972972973</v>
      </c>
      <c r="M723" s="267">
        <v>0.975</v>
      </c>
      <c r="N723" s="267">
        <v>0.974358974358974</v>
      </c>
      <c r="O723" s="332">
        <v>1166</v>
      </c>
      <c r="P723" s="266">
        <v>1058</v>
      </c>
      <c r="Q723" s="266">
        <v>34</v>
      </c>
      <c r="R723" s="264">
        <v>35</v>
      </c>
      <c r="S723" s="264">
        <v>37</v>
      </c>
      <c r="T723" s="267">
        <v>0.9073756432247</v>
      </c>
      <c r="U723" s="267">
        <v>0.918918918918919</v>
      </c>
      <c r="V723" s="268">
        <v>0.875</v>
      </c>
      <c r="W723" s="268">
        <v>0.948717948717949</v>
      </c>
      <c r="X723" s="295">
        <v>0.043918918918919</v>
      </c>
      <c r="Y723" s="271">
        <v>285</v>
      </c>
      <c r="Z723" s="333">
        <v>254</v>
      </c>
      <c r="AA723" s="333">
        <v>272</v>
      </c>
      <c r="AB723" s="333">
        <v>248</v>
      </c>
      <c r="AC723" s="334">
        <v>0.891228070175439</v>
      </c>
      <c r="AD723" s="268">
        <v>0.911764705882353</v>
      </c>
      <c r="AE723" s="295">
        <v>-0.0205366357069143</v>
      </c>
    </row>
    <row r="724" spans="1:31">
      <c r="A724" s="315" t="s">
        <v>1158</v>
      </c>
      <c r="B724" s="339" t="s">
        <v>3357</v>
      </c>
      <c r="C724" s="293" t="s">
        <v>1247</v>
      </c>
      <c r="D724" s="339" t="s">
        <v>1248</v>
      </c>
      <c r="E724" s="266">
        <v>25</v>
      </c>
      <c r="F724" s="266">
        <v>25</v>
      </c>
      <c r="G724" s="264">
        <v>23</v>
      </c>
      <c r="H724" s="264">
        <v>23</v>
      </c>
      <c r="I724" s="264">
        <v>24</v>
      </c>
      <c r="J724" s="264">
        <v>24</v>
      </c>
      <c r="K724" s="294">
        <v>0.9</v>
      </c>
      <c r="L724" s="267">
        <v>1</v>
      </c>
      <c r="M724" s="267">
        <v>1</v>
      </c>
      <c r="N724" s="267">
        <v>1</v>
      </c>
      <c r="O724" s="332">
        <v>766</v>
      </c>
      <c r="P724" s="266">
        <v>741</v>
      </c>
      <c r="Q724" s="266">
        <v>24</v>
      </c>
      <c r="R724" s="264">
        <v>23</v>
      </c>
      <c r="S724" s="264">
        <v>22</v>
      </c>
      <c r="T724" s="267">
        <v>0.967362924281984</v>
      </c>
      <c r="U724" s="267">
        <v>0.96</v>
      </c>
      <c r="V724" s="268">
        <v>1</v>
      </c>
      <c r="W724" s="268">
        <v>0.916666666666667</v>
      </c>
      <c r="X724" s="295">
        <v>-0.04</v>
      </c>
      <c r="Y724" s="271">
        <v>184</v>
      </c>
      <c r="Z724" s="333">
        <v>180</v>
      </c>
      <c r="AA724" s="333">
        <v>185</v>
      </c>
      <c r="AB724" s="333">
        <v>175</v>
      </c>
      <c r="AC724" s="334">
        <v>0.978260869565217</v>
      </c>
      <c r="AD724" s="268">
        <v>0.945945945945946</v>
      </c>
      <c r="AE724" s="295">
        <v>0.0323149236192715</v>
      </c>
    </row>
    <row r="725" spans="1:31">
      <c r="A725" s="315" t="s">
        <v>1158</v>
      </c>
      <c r="B725" s="339" t="s">
        <v>3357</v>
      </c>
      <c r="C725" s="293" t="s">
        <v>1249</v>
      </c>
      <c r="D725" s="339" t="s">
        <v>1250</v>
      </c>
      <c r="E725" s="266">
        <v>56</v>
      </c>
      <c r="F725" s="266">
        <v>56</v>
      </c>
      <c r="G725" s="264">
        <v>63</v>
      </c>
      <c r="H725" s="264">
        <v>62</v>
      </c>
      <c r="I725" s="264">
        <v>58</v>
      </c>
      <c r="J725" s="264">
        <v>58</v>
      </c>
      <c r="K725" s="294">
        <v>0.9</v>
      </c>
      <c r="L725" s="267">
        <v>1</v>
      </c>
      <c r="M725" s="267">
        <v>0.984126984126984</v>
      </c>
      <c r="N725" s="267">
        <v>1</v>
      </c>
      <c r="O725" s="332">
        <v>1819</v>
      </c>
      <c r="P725" s="266">
        <v>1720</v>
      </c>
      <c r="Q725" s="266">
        <v>54</v>
      </c>
      <c r="R725" s="264">
        <v>60</v>
      </c>
      <c r="S725" s="264">
        <v>58</v>
      </c>
      <c r="T725" s="267">
        <v>0.945574491478835</v>
      </c>
      <c r="U725" s="267">
        <v>0.964285714285714</v>
      </c>
      <c r="V725" s="268">
        <v>0.952380952380952</v>
      </c>
      <c r="W725" s="268">
        <v>1</v>
      </c>
      <c r="X725" s="295">
        <v>0.011904761904762</v>
      </c>
      <c r="Y725" s="271">
        <v>434</v>
      </c>
      <c r="Z725" s="333">
        <v>413</v>
      </c>
      <c r="AA725" s="333">
        <v>432</v>
      </c>
      <c r="AB725" s="333">
        <v>396</v>
      </c>
      <c r="AC725" s="334">
        <v>0.951612903225806</v>
      </c>
      <c r="AD725" s="268">
        <v>0.916666666666667</v>
      </c>
      <c r="AE725" s="295">
        <v>0.0349462365591399</v>
      </c>
    </row>
    <row r="726" spans="1:31">
      <c r="A726" s="315" t="s">
        <v>1158</v>
      </c>
      <c r="B726" s="339" t="s">
        <v>3357</v>
      </c>
      <c r="C726" s="293" t="s">
        <v>1251</v>
      </c>
      <c r="D726" s="339" t="s">
        <v>1252</v>
      </c>
      <c r="E726" s="266">
        <v>20</v>
      </c>
      <c r="F726" s="266">
        <v>20</v>
      </c>
      <c r="G726" s="264">
        <v>26</v>
      </c>
      <c r="H726" s="264">
        <v>26</v>
      </c>
      <c r="I726" s="264">
        <v>27</v>
      </c>
      <c r="J726" s="264">
        <v>27</v>
      </c>
      <c r="K726" s="294">
        <v>0.9</v>
      </c>
      <c r="L726" s="267">
        <v>1</v>
      </c>
      <c r="M726" s="267">
        <v>1</v>
      </c>
      <c r="N726" s="267">
        <v>1</v>
      </c>
      <c r="O726" s="332">
        <v>772</v>
      </c>
      <c r="P726" s="266">
        <v>769</v>
      </c>
      <c r="Q726" s="266">
        <v>20</v>
      </c>
      <c r="R726" s="264">
        <v>26</v>
      </c>
      <c r="S726" s="264">
        <v>26</v>
      </c>
      <c r="T726" s="267">
        <v>0.996113989637306</v>
      </c>
      <c r="U726" s="267">
        <v>1</v>
      </c>
      <c r="V726" s="268">
        <v>1</v>
      </c>
      <c r="W726" s="268">
        <v>0.962962962962963</v>
      </c>
      <c r="X726" s="295">
        <v>0</v>
      </c>
      <c r="Y726" s="271">
        <v>181</v>
      </c>
      <c r="Z726" s="333">
        <v>179</v>
      </c>
      <c r="AA726" s="333">
        <v>189</v>
      </c>
      <c r="AB726" s="333">
        <v>189</v>
      </c>
      <c r="AC726" s="334">
        <v>0.988950276243094</v>
      </c>
      <c r="AD726" s="268">
        <v>1</v>
      </c>
      <c r="AE726" s="295">
        <v>-0.011049723756906</v>
      </c>
    </row>
    <row r="727" spans="1:31">
      <c r="A727" s="315" t="s">
        <v>1158</v>
      </c>
      <c r="B727" s="339" t="s">
        <v>3357</v>
      </c>
      <c r="C727" s="293" t="s">
        <v>1253</v>
      </c>
      <c r="D727" s="339" t="s">
        <v>1254</v>
      </c>
      <c r="E727" s="266">
        <v>31</v>
      </c>
      <c r="F727" s="266">
        <v>30</v>
      </c>
      <c r="G727" s="264">
        <v>38</v>
      </c>
      <c r="H727" s="264">
        <v>38</v>
      </c>
      <c r="I727" s="264">
        <v>35</v>
      </c>
      <c r="J727" s="264">
        <v>35</v>
      </c>
      <c r="K727" s="294">
        <v>0.9</v>
      </c>
      <c r="L727" s="267">
        <v>0.967741935483871</v>
      </c>
      <c r="M727" s="267">
        <v>1</v>
      </c>
      <c r="N727" s="267">
        <v>1</v>
      </c>
      <c r="O727" s="332">
        <v>1092</v>
      </c>
      <c r="P727" s="266">
        <v>1036</v>
      </c>
      <c r="Q727" s="266">
        <v>28</v>
      </c>
      <c r="R727" s="264">
        <v>37</v>
      </c>
      <c r="S727" s="264">
        <v>32</v>
      </c>
      <c r="T727" s="267">
        <v>0.948717948717949</v>
      </c>
      <c r="U727" s="267">
        <v>0.903225806451613</v>
      </c>
      <c r="V727" s="268">
        <v>0.973684210526316</v>
      </c>
      <c r="W727" s="268">
        <v>0.914285714285714</v>
      </c>
      <c r="X727" s="295">
        <v>-0.0704584040747029</v>
      </c>
      <c r="Y727" s="271">
        <v>267</v>
      </c>
      <c r="Z727" s="333">
        <v>252</v>
      </c>
      <c r="AA727" s="333">
        <v>262</v>
      </c>
      <c r="AB727" s="333">
        <v>251</v>
      </c>
      <c r="AC727" s="334">
        <v>0.943820224719101</v>
      </c>
      <c r="AD727" s="268">
        <v>0.958015267175573</v>
      </c>
      <c r="AE727" s="295">
        <v>-0.0141950424564714</v>
      </c>
    </row>
    <row r="728" spans="1:31">
      <c r="A728" s="315" t="s">
        <v>1158</v>
      </c>
      <c r="B728" s="339" t="s">
        <v>3357</v>
      </c>
      <c r="C728" s="293" t="s">
        <v>1255</v>
      </c>
      <c r="D728" s="339" t="s">
        <v>1256</v>
      </c>
      <c r="E728" s="266">
        <v>26</v>
      </c>
      <c r="F728" s="266">
        <v>26</v>
      </c>
      <c r="G728" s="264">
        <v>29</v>
      </c>
      <c r="H728" s="264">
        <v>29</v>
      </c>
      <c r="I728" s="264">
        <v>30</v>
      </c>
      <c r="J728" s="264">
        <v>30</v>
      </c>
      <c r="K728" s="294">
        <v>0.9</v>
      </c>
      <c r="L728" s="267">
        <v>1</v>
      </c>
      <c r="M728" s="267">
        <v>1</v>
      </c>
      <c r="N728" s="267">
        <v>1</v>
      </c>
      <c r="O728" s="332">
        <v>884</v>
      </c>
      <c r="P728" s="266">
        <v>761</v>
      </c>
      <c r="Q728" s="266">
        <v>22</v>
      </c>
      <c r="R728" s="264">
        <v>26</v>
      </c>
      <c r="S728" s="264">
        <v>25</v>
      </c>
      <c r="T728" s="267">
        <v>0.860859728506787</v>
      </c>
      <c r="U728" s="267">
        <v>0.846153846153846</v>
      </c>
      <c r="V728" s="268">
        <v>0.896551724137931</v>
      </c>
      <c r="W728" s="268">
        <v>0.833333333333333</v>
      </c>
      <c r="X728" s="295">
        <v>-0.0503978779840849</v>
      </c>
      <c r="Y728" s="271">
        <v>213</v>
      </c>
      <c r="Z728" s="333">
        <v>181</v>
      </c>
      <c r="AA728" s="333">
        <v>213</v>
      </c>
      <c r="AB728" s="333">
        <v>176</v>
      </c>
      <c r="AC728" s="334">
        <v>0.849765258215962</v>
      </c>
      <c r="AD728" s="268">
        <v>0.826291079812207</v>
      </c>
      <c r="AE728" s="295">
        <v>0.0234741784037559</v>
      </c>
    </row>
    <row r="729" spans="1:31">
      <c r="A729" s="315" t="s">
        <v>1158</v>
      </c>
      <c r="B729" s="339" t="s">
        <v>3357</v>
      </c>
      <c r="C729" s="293" t="s">
        <v>1257</v>
      </c>
      <c r="D729" s="339" t="s">
        <v>1258</v>
      </c>
      <c r="E729" s="266">
        <v>25</v>
      </c>
      <c r="F729" s="266">
        <v>25</v>
      </c>
      <c r="G729" s="264">
        <v>28</v>
      </c>
      <c r="H729" s="264">
        <v>28</v>
      </c>
      <c r="I729" s="264">
        <v>24</v>
      </c>
      <c r="J729" s="264">
        <v>24</v>
      </c>
      <c r="K729" s="294">
        <v>0.9</v>
      </c>
      <c r="L729" s="267">
        <v>1</v>
      </c>
      <c r="M729" s="267">
        <v>1</v>
      </c>
      <c r="N729" s="267">
        <v>1</v>
      </c>
      <c r="O729" s="332">
        <v>788</v>
      </c>
      <c r="P729" s="266">
        <v>782</v>
      </c>
      <c r="Q729" s="266">
        <v>24</v>
      </c>
      <c r="R729" s="264">
        <v>28</v>
      </c>
      <c r="S729" s="264">
        <v>23</v>
      </c>
      <c r="T729" s="267">
        <v>0.99238578680203</v>
      </c>
      <c r="U729" s="267">
        <v>0.96</v>
      </c>
      <c r="V729" s="268">
        <v>1</v>
      </c>
      <c r="W729" s="268">
        <v>0.958333333333333</v>
      </c>
      <c r="X729" s="295">
        <v>-0.04</v>
      </c>
      <c r="Y729" s="271">
        <v>192</v>
      </c>
      <c r="Z729" s="333">
        <v>190</v>
      </c>
      <c r="AA729" s="333">
        <v>188</v>
      </c>
      <c r="AB729" s="333">
        <v>188</v>
      </c>
      <c r="AC729" s="334">
        <v>0.989583333333333</v>
      </c>
      <c r="AD729" s="268">
        <v>1</v>
      </c>
      <c r="AE729" s="295">
        <v>-0.0104166666666666</v>
      </c>
    </row>
    <row r="730" spans="1:31">
      <c r="A730" s="315" t="s">
        <v>1158</v>
      </c>
      <c r="B730" s="339" t="s">
        <v>3354</v>
      </c>
      <c r="C730" s="293" t="s">
        <v>1259</v>
      </c>
      <c r="D730" s="339" t="s">
        <v>1260</v>
      </c>
      <c r="E730" s="266">
        <v>22</v>
      </c>
      <c r="F730" s="266">
        <v>22</v>
      </c>
      <c r="G730" s="264">
        <v>26</v>
      </c>
      <c r="H730" s="264">
        <v>26</v>
      </c>
      <c r="I730" s="264">
        <v>27</v>
      </c>
      <c r="J730" s="264">
        <v>27</v>
      </c>
      <c r="K730" s="294">
        <v>0.9</v>
      </c>
      <c r="L730" s="267">
        <v>1</v>
      </c>
      <c r="M730" s="267">
        <v>1</v>
      </c>
      <c r="N730" s="267">
        <v>1</v>
      </c>
      <c r="O730" s="332">
        <v>760</v>
      </c>
      <c r="P730" s="266">
        <v>745</v>
      </c>
      <c r="Q730" s="266">
        <v>22</v>
      </c>
      <c r="R730" s="264">
        <v>26</v>
      </c>
      <c r="S730" s="264">
        <v>27</v>
      </c>
      <c r="T730" s="267">
        <v>0.980263157894737</v>
      </c>
      <c r="U730" s="267">
        <v>1</v>
      </c>
      <c r="V730" s="268">
        <v>1</v>
      </c>
      <c r="W730" s="268">
        <v>1</v>
      </c>
      <c r="X730" s="295">
        <v>0</v>
      </c>
      <c r="Y730" s="271">
        <v>184</v>
      </c>
      <c r="Z730" s="333">
        <v>182</v>
      </c>
      <c r="AA730" s="333">
        <v>185</v>
      </c>
      <c r="AB730" s="333">
        <v>181</v>
      </c>
      <c r="AC730" s="334">
        <v>0.989130434782609</v>
      </c>
      <c r="AD730" s="268">
        <v>0.978378378378378</v>
      </c>
      <c r="AE730" s="295">
        <v>0.0107520564042303</v>
      </c>
    </row>
    <row r="731" spans="1:31">
      <c r="A731" s="315" t="s">
        <v>1158</v>
      </c>
      <c r="B731" s="339" t="s">
        <v>3354</v>
      </c>
      <c r="C731" s="293" t="s">
        <v>1261</v>
      </c>
      <c r="D731" s="339" t="s">
        <v>1262</v>
      </c>
      <c r="E731" s="266">
        <v>38</v>
      </c>
      <c r="F731" s="266">
        <v>38</v>
      </c>
      <c r="G731" s="264">
        <v>40</v>
      </c>
      <c r="H731" s="264">
        <v>40</v>
      </c>
      <c r="I731" s="264">
        <v>41</v>
      </c>
      <c r="J731" s="264">
        <v>41</v>
      </c>
      <c r="K731" s="294">
        <v>0.9</v>
      </c>
      <c r="L731" s="267">
        <v>1</v>
      </c>
      <c r="M731" s="267">
        <v>1</v>
      </c>
      <c r="N731" s="267">
        <v>1</v>
      </c>
      <c r="O731" s="332">
        <v>1189</v>
      </c>
      <c r="P731" s="266">
        <v>1048</v>
      </c>
      <c r="Q731" s="266">
        <v>33</v>
      </c>
      <c r="R731" s="264">
        <v>36</v>
      </c>
      <c r="S731" s="264">
        <v>34</v>
      </c>
      <c r="T731" s="267">
        <v>0.881412952060555</v>
      </c>
      <c r="U731" s="267">
        <v>0.868421052631579</v>
      </c>
      <c r="V731" s="268">
        <v>0.9</v>
      </c>
      <c r="W731" s="268">
        <v>0.829268292682927</v>
      </c>
      <c r="X731" s="295">
        <v>-0.031578947368421</v>
      </c>
      <c r="Y731" s="271">
        <v>285</v>
      </c>
      <c r="Z731" s="333">
        <v>254</v>
      </c>
      <c r="AA731" s="333">
        <v>280</v>
      </c>
      <c r="AB731" s="333">
        <v>264</v>
      </c>
      <c r="AC731" s="334">
        <v>0.891228070175439</v>
      </c>
      <c r="AD731" s="268">
        <v>0.942857142857143</v>
      </c>
      <c r="AE731" s="295">
        <v>-0.0516290726817042</v>
      </c>
    </row>
    <row r="732" spans="1:31">
      <c r="A732" s="315" t="s">
        <v>1158</v>
      </c>
      <c r="B732" s="339" t="s">
        <v>3354</v>
      </c>
      <c r="C732" s="293" t="s">
        <v>1263</v>
      </c>
      <c r="D732" s="339" t="s">
        <v>1264</v>
      </c>
      <c r="E732" s="266">
        <v>12</v>
      </c>
      <c r="F732" s="266">
        <v>12</v>
      </c>
      <c r="G732" s="264">
        <v>17</v>
      </c>
      <c r="H732" s="264">
        <v>17</v>
      </c>
      <c r="I732" s="264">
        <v>16</v>
      </c>
      <c r="J732" s="264">
        <v>16</v>
      </c>
      <c r="K732" s="294">
        <v>0.9</v>
      </c>
      <c r="L732" s="267">
        <v>1</v>
      </c>
      <c r="M732" s="267">
        <v>1</v>
      </c>
      <c r="N732" s="267">
        <v>1</v>
      </c>
      <c r="O732" s="332">
        <v>450</v>
      </c>
      <c r="P732" s="266">
        <v>324</v>
      </c>
      <c r="Q732" s="266">
        <v>9</v>
      </c>
      <c r="R732" s="264">
        <v>11</v>
      </c>
      <c r="S732" s="264">
        <v>12</v>
      </c>
      <c r="T732" s="267">
        <v>0.72</v>
      </c>
      <c r="U732" s="267">
        <v>0.75</v>
      </c>
      <c r="V732" s="268">
        <v>0.647058823529412</v>
      </c>
      <c r="W732" s="268">
        <v>0.75</v>
      </c>
      <c r="X732" s="295">
        <v>0.102941176470588</v>
      </c>
      <c r="Y732" s="271">
        <v>111</v>
      </c>
      <c r="Z732" s="333">
        <v>80</v>
      </c>
      <c r="AA732" s="333">
        <v>107</v>
      </c>
      <c r="AB732" s="333">
        <v>79</v>
      </c>
      <c r="AC732" s="334">
        <v>0.720720720720721</v>
      </c>
      <c r="AD732" s="268">
        <v>0.738317757009346</v>
      </c>
      <c r="AE732" s="295">
        <v>-0.0175970362886251</v>
      </c>
    </row>
    <row r="733" spans="1:31">
      <c r="A733" s="315" t="s">
        <v>1158</v>
      </c>
      <c r="B733" s="339" t="s">
        <v>3354</v>
      </c>
      <c r="C733" s="293" t="s">
        <v>1265</v>
      </c>
      <c r="D733" s="339" t="s">
        <v>1266</v>
      </c>
      <c r="E733" s="266">
        <v>18</v>
      </c>
      <c r="F733" s="266">
        <v>18</v>
      </c>
      <c r="G733" s="264">
        <v>21</v>
      </c>
      <c r="H733" s="264">
        <v>21</v>
      </c>
      <c r="I733" s="264">
        <v>21</v>
      </c>
      <c r="J733" s="264">
        <v>21</v>
      </c>
      <c r="K733" s="294">
        <v>0.9</v>
      </c>
      <c r="L733" s="267">
        <v>1</v>
      </c>
      <c r="M733" s="267">
        <v>1</v>
      </c>
      <c r="N733" s="267">
        <v>1</v>
      </c>
      <c r="O733" s="332">
        <v>594</v>
      </c>
      <c r="P733" s="266">
        <v>556</v>
      </c>
      <c r="Q733" s="266">
        <v>18</v>
      </c>
      <c r="R733" s="264">
        <v>20</v>
      </c>
      <c r="S733" s="264">
        <v>20</v>
      </c>
      <c r="T733" s="267">
        <v>0.936026936026936</v>
      </c>
      <c r="U733" s="267">
        <v>1</v>
      </c>
      <c r="V733" s="268">
        <v>0.952380952380952</v>
      </c>
      <c r="W733" s="268">
        <v>0.952380952380952</v>
      </c>
      <c r="X733" s="295">
        <v>0.0476190476190477</v>
      </c>
      <c r="Y733" s="271">
        <v>144</v>
      </c>
      <c r="Z733" s="333">
        <v>134</v>
      </c>
      <c r="AA733" s="333">
        <v>144</v>
      </c>
      <c r="AB733" s="333">
        <v>135</v>
      </c>
      <c r="AC733" s="334">
        <v>0.930555555555556</v>
      </c>
      <c r="AD733" s="268">
        <v>0.9375</v>
      </c>
      <c r="AE733" s="295">
        <v>-0.00694444444444442</v>
      </c>
    </row>
    <row r="734" spans="1:31">
      <c r="A734" s="315" t="s">
        <v>1158</v>
      </c>
      <c r="B734" s="339" t="s">
        <v>3354</v>
      </c>
      <c r="C734" s="293" t="s">
        <v>1267</v>
      </c>
      <c r="D734" s="339" t="s">
        <v>1268</v>
      </c>
      <c r="E734" s="266">
        <v>36</v>
      </c>
      <c r="F734" s="266">
        <v>36</v>
      </c>
      <c r="G734" s="264">
        <v>37</v>
      </c>
      <c r="H734" s="264">
        <v>37</v>
      </c>
      <c r="I734" s="264">
        <v>39</v>
      </c>
      <c r="J734" s="264">
        <v>39</v>
      </c>
      <c r="K734" s="294">
        <v>0.9</v>
      </c>
      <c r="L734" s="267">
        <v>1</v>
      </c>
      <c r="M734" s="267">
        <v>1</v>
      </c>
      <c r="N734" s="267">
        <v>1</v>
      </c>
      <c r="O734" s="332">
        <v>1110</v>
      </c>
      <c r="P734" s="266">
        <v>1106</v>
      </c>
      <c r="Q734" s="266">
        <v>36</v>
      </c>
      <c r="R734" s="264">
        <v>37</v>
      </c>
      <c r="S734" s="264">
        <v>39</v>
      </c>
      <c r="T734" s="267">
        <v>0.996396396396396</v>
      </c>
      <c r="U734" s="267">
        <v>1</v>
      </c>
      <c r="V734" s="268">
        <v>1</v>
      </c>
      <c r="W734" s="268">
        <v>1</v>
      </c>
      <c r="X734" s="295">
        <v>0</v>
      </c>
      <c r="Y734" s="271">
        <v>268</v>
      </c>
      <c r="Z734" s="333">
        <v>268</v>
      </c>
      <c r="AA734" s="333">
        <v>265</v>
      </c>
      <c r="AB734" s="333">
        <v>265</v>
      </c>
      <c r="AC734" s="334">
        <v>1</v>
      </c>
      <c r="AD734" s="268">
        <v>1</v>
      </c>
      <c r="AE734" s="295">
        <v>0</v>
      </c>
    </row>
    <row r="735" spans="1:31">
      <c r="A735" s="315" t="s">
        <v>1158</v>
      </c>
      <c r="B735" s="339" t="s">
        <v>3354</v>
      </c>
      <c r="C735" s="293" t="s">
        <v>1269</v>
      </c>
      <c r="D735" s="339" t="s">
        <v>1270</v>
      </c>
      <c r="E735" s="266">
        <v>61</v>
      </c>
      <c r="F735" s="266">
        <v>61</v>
      </c>
      <c r="G735" s="264">
        <v>77</v>
      </c>
      <c r="H735" s="264">
        <v>77</v>
      </c>
      <c r="I735" s="264">
        <v>68</v>
      </c>
      <c r="J735" s="264">
        <v>68</v>
      </c>
      <c r="K735" s="294">
        <v>0.9</v>
      </c>
      <c r="L735" s="267">
        <v>1</v>
      </c>
      <c r="M735" s="267">
        <v>1</v>
      </c>
      <c r="N735" s="267">
        <v>1</v>
      </c>
      <c r="O735" s="332">
        <v>2145</v>
      </c>
      <c r="P735" s="266">
        <v>1684</v>
      </c>
      <c r="Q735" s="266">
        <v>46</v>
      </c>
      <c r="R735" s="264">
        <v>63</v>
      </c>
      <c r="S735" s="264">
        <v>55</v>
      </c>
      <c r="T735" s="267">
        <v>0.785081585081585</v>
      </c>
      <c r="U735" s="267">
        <v>0.754098360655738</v>
      </c>
      <c r="V735" s="268">
        <v>0.818181818181818</v>
      </c>
      <c r="W735" s="268">
        <v>0.808823529411765</v>
      </c>
      <c r="X735" s="295">
        <v>-0.0640834575260806</v>
      </c>
      <c r="Y735" s="271">
        <v>515</v>
      </c>
      <c r="Z735" s="333">
        <v>413</v>
      </c>
      <c r="AA735" s="333">
        <v>517</v>
      </c>
      <c r="AB735" s="333">
        <v>414</v>
      </c>
      <c r="AC735" s="334">
        <v>0.801941747572816</v>
      </c>
      <c r="AD735" s="268">
        <v>0.800773694390716</v>
      </c>
      <c r="AE735" s="295">
        <v>0.00116805318209989</v>
      </c>
    </row>
    <row r="736" spans="1:31">
      <c r="A736" s="315" t="s">
        <v>1158</v>
      </c>
      <c r="B736" s="339" t="s">
        <v>3354</v>
      </c>
      <c r="C736" s="293" t="s">
        <v>1271</v>
      </c>
      <c r="D736" s="339" t="s">
        <v>1272</v>
      </c>
      <c r="E736" s="266">
        <v>34</v>
      </c>
      <c r="F736" s="266">
        <v>33</v>
      </c>
      <c r="G736" s="264">
        <v>48</v>
      </c>
      <c r="H736" s="264">
        <v>46</v>
      </c>
      <c r="I736" s="264">
        <v>46</v>
      </c>
      <c r="J736" s="264">
        <v>45</v>
      </c>
      <c r="K736" s="294">
        <v>0.9</v>
      </c>
      <c r="L736" s="267">
        <v>0.970588235294118</v>
      </c>
      <c r="M736" s="267">
        <v>0.958333333333333</v>
      </c>
      <c r="N736" s="267">
        <v>0.978260869565217</v>
      </c>
      <c r="O736" s="332">
        <v>1380</v>
      </c>
      <c r="P736" s="266">
        <v>1153</v>
      </c>
      <c r="Q736" s="266">
        <v>28</v>
      </c>
      <c r="R736" s="264">
        <v>41</v>
      </c>
      <c r="S736" s="264">
        <v>35</v>
      </c>
      <c r="T736" s="267">
        <v>0.835507246376812</v>
      </c>
      <c r="U736" s="267">
        <v>0.823529411764706</v>
      </c>
      <c r="V736" s="268">
        <v>0.854166666666667</v>
      </c>
      <c r="W736" s="268">
        <v>0.760869565217391</v>
      </c>
      <c r="X736" s="295">
        <v>-0.0306372549019608</v>
      </c>
      <c r="Y736" s="271">
        <v>326</v>
      </c>
      <c r="Z736" s="333">
        <v>270</v>
      </c>
      <c r="AA736" s="333">
        <v>337</v>
      </c>
      <c r="AB736" s="333">
        <v>283</v>
      </c>
      <c r="AC736" s="334">
        <v>0.828220858895706</v>
      </c>
      <c r="AD736" s="268">
        <v>0.839762611275964</v>
      </c>
      <c r="AE736" s="295">
        <v>-0.0115417523802589</v>
      </c>
    </row>
    <row r="737" spans="1:31">
      <c r="A737" s="315" t="s">
        <v>1158</v>
      </c>
      <c r="B737" s="339" t="s">
        <v>3354</v>
      </c>
      <c r="C737" s="293" t="s">
        <v>1273</v>
      </c>
      <c r="D737" s="339" t="s">
        <v>1274</v>
      </c>
      <c r="E737" s="266">
        <v>30</v>
      </c>
      <c r="F737" s="266">
        <v>30</v>
      </c>
      <c r="G737" s="264">
        <v>36</v>
      </c>
      <c r="H737" s="264">
        <v>36</v>
      </c>
      <c r="I737" s="264">
        <v>39</v>
      </c>
      <c r="J737" s="264">
        <v>39</v>
      </c>
      <c r="K737" s="294">
        <v>0.9</v>
      </c>
      <c r="L737" s="267">
        <v>1</v>
      </c>
      <c r="M737" s="267">
        <v>1</v>
      </c>
      <c r="N737" s="267">
        <v>1</v>
      </c>
      <c r="O737" s="332">
        <v>1177</v>
      </c>
      <c r="P737" s="266">
        <v>1152</v>
      </c>
      <c r="Q737" s="266">
        <v>29</v>
      </c>
      <c r="R737" s="264">
        <v>36</v>
      </c>
      <c r="S737" s="264">
        <v>38</v>
      </c>
      <c r="T737" s="267">
        <v>0.978759558198811</v>
      </c>
      <c r="U737" s="267">
        <v>0.966666666666667</v>
      </c>
      <c r="V737" s="268">
        <v>1</v>
      </c>
      <c r="W737" s="268">
        <v>0.974358974358974</v>
      </c>
      <c r="X737" s="295">
        <v>-0.0333333333333333</v>
      </c>
      <c r="Y737" s="271">
        <v>280</v>
      </c>
      <c r="Z737" s="333">
        <v>276</v>
      </c>
      <c r="AA737" s="333">
        <v>282</v>
      </c>
      <c r="AB737" s="333">
        <v>277</v>
      </c>
      <c r="AC737" s="334">
        <v>0.985714285714286</v>
      </c>
      <c r="AD737" s="268">
        <v>0.982269503546099</v>
      </c>
      <c r="AE737" s="295">
        <v>0.00344478216818644</v>
      </c>
    </row>
    <row r="738" spans="1:31">
      <c r="A738" s="315" t="s">
        <v>1158</v>
      </c>
      <c r="B738" s="339" t="s">
        <v>3354</v>
      </c>
      <c r="C738" s="293" t="s">
        <v>1275</v>
      </c>
      <c r="D738" s="339" t="s">
        <v>1276</v>
      </c>
      <c r="E738" s="266">
        <v>35</v>
      </c>
      <c r="F738" s="266">
        <v>35</v>
      </c>
      <c r="G738" s="264">
        <v>48</v>
      </c>
      <c r="H738" s="264">
        <v>48</v>
      </c>
      <c r="I738" s="264">
        <v>46</v>
      </c>
      <c r="J738" s="264">
        <v>46</v>
      </c>
      <c r="K738" s="294">
        <v>0.9</v>
      </c>
      <c r="L738" s="267">
        <v>1</v>
      </c>
      <c r="M738" s="267">
        <v>1</v>
      </c>
      <c r="N738" s="267">
        <v>1</v>
      </c>
      <c r="O738" s="332">
        <v>1371</v>
      </c>
      <c r="P738" s="266">
        <v>1243</v>
      </c>
      <c r="Q738" s="266">
        <v>34</v>
      </c>
      <c r="R738" s="264">
        <v>40</v>
      </c>
      <c r="S738" s="264">
        <v>42</v>
      </c>
      <c r="T738" s="267">
        <v>0.906637490882568</v>
      </c>
      <c r="U738" s="267">
        <v>0.971428571428571</v>
      </c>
      <c r="V738" s="268">
        <v>0.833333333333333</v>
      </c>
      <c r="W738" s="268">
        <v>0.91304347826087</v>
      </c>
      <c r="X738" s="295">
        <v>0.138095238095238</v>
      </c>
      <c r="Y738" s="271">
        <v>329</v>
      </c>
      <c r="Z738" s="333">
        <v>296</v>
      </c>
      <c r="AA738" s="333">
        <v>334</v>
      </c>
      <c r="AB738" s="333">
        <v>307</v>
      </c>
      <c r="AC738" s="334">
        <v>0.899696048632219</v>
      </c>
      <c r="AD738" s="268">
        <v>0.919161676646707</v>
      </c>
      <c r="AE738" s="295">
        <v>-0.0194656280144877</v>
      </c>
    </row>
    <row r="739" spans="1:31">
      <c r="A739" s="315" t="s">
        <v>1158</v>
      </c>
      <c r="B739" s="339" t="s">
        <v>3354</v>
      </c>
      <c r="C739" s="293" t="s">
        <v>1277</v>
      </c>
      <c r="D739" s="339" t="s">
        <v>1278</v>
      </c>
      <c r="E739" s="266">
        <v>13</v>
      </c>
      <c r="F739" s="266">
        <v>13</v>
      </c>
      <c r="G739" s="264">
        <v>17</v>
      </c>
      <c r="H739" s="264">
        <v>17</v>
      </c>
      <c r="I739" s="264">
        <v>17</v>
      </c>
      <c r="J739" s="264">
        <v>17</v>
      </c>
      <c r="K739" s="294">
        <v>0.9</v>
      </c>
      <c r="L739" s="267">
        <v>1</v>
      </c>
      <c r="M739" s="267">
        <v>1</v>
      </c>
      <c r="N739" s="267">
        <v>1</v>
      </c>
      <c r="O739" s="332">
        <v>504</v>
      </c>
      <c r="P739" s="266">
        <v>407</v>
      </c>
      <c r="Q739" s="266">
        <v>11</v>
      </c>
      <c r="R739" s="264">
        <v>13</v>
      </c>
      <c r="S739" s="264">
        <v>17</v>
      </c>
      <c r="T739" s="267">
        <v>0.807539682539683</v>
      </c>
      <c r="U739" s="267">
        <v>0.846153846153846</v>
      </c>
      <c r="V739" s="268">
        <v>0.764705882352941</v>
      </c>
      <c r="W739" s="268">
        <v>1</v>
      </c>
      <c r="X739" s="295">
        <v>0.081447963800905</v>
      </c>
      <c r="Y739" s="271">
        <v>120</v>
      </c>
      <c r="Z739" s="333">
        <v>97</v>
      </c>
      <c r="AA739" s="333">
        <v>120</v>
      </c>
      <c r="AB739" s="333">
        <v>100</v>
      </c>
      <c r="AC739" s="334">
        <v>0.808333333333333</v>
      </c>
      <c r="AD739" s="268">
        <v>0.833333333333333</v>
      </c>
      <c r="AE739" s="295">
        <v>-0.025</v>
      </c>
    </row>
    <row r="740" spans="1:31">
      <c r="A740" s="315" t="s">
        <v>1158</v>
      </c>
      <c r="B740" s="339" t="s">
        <v>3354</v>
      </c>
      <c r="C740" s="293" t="s">
        <v>1279</v>
      </c>
      <c r="D740" s="339" t="s">
        <v>1280</v>
      </c>
      <c r="E740" s="266">
        <v>29</v>
      </c>
      <c r="F740" s="266">
        <v>29</v>
      </c>
      <c r="G740" s="264">
        <v>42</v>
      </c>
      <c r="H740" s="264">
        <v>42</v>
      </c>
      <c r="I740" s="264">
        <v>39</v>
      </c>
      <c r="J740" s="264">
        <v>39</v>
      </c>
      <c r="K740" s="294">
        <v>0.9</v>
      </c>
      <c r="L740" s="267">
        <v>1</v>
      </c>
      <c r="M740" s="267">
        <v>1</v>
      </c>
      <c r="N740" s="267">
        <v>1</v>
      </c>
      <c r="O740" s="332">
        <v>1152</v>
      </c>
      <c r="P740" s="266">
        <v>1064</v>
      </c>
      <c r="Q740" s="266">
        <v>28</v>
      </c>
      <c r="R740" s="264">
        <v>40</v>
      </c>
      <c r="S740" s="264">
        <v>36</v>
      </c>
      <c r="T740" s="267">
        <v>0.923611111111111</v>
      </c>
      <c r="U740" s="267">
        <v>0.96551724137931</v>
      </c>
      <c r="V740" s="268">
        <v>0.952380952380952</v>
      </c>
      <c r="W740" s="268">
        <v>0.923076923076923</v>
      </c>
      <c r="X740" s="295">
        <v>0.0131362889983581</v>
      </c>
      <c r="Y740" s="271">
        <v>273</v>
      </c>
      <c r="Z740" s="333">
        <v>253</v>
      </c>
      <c r="AA740" s="333">
        <v>271</v>
      </c>
      <c r="AB740" s="333">
        <v>237</v>
      </c>
      <c r="AC740" s="334">
        <v>0.926739926739927</v>
      </c>
      <c r="AD740" s="268">
        <v>0.874538745387454</v>
      </c>
      <c r="AE740" s="295">
        <v>0.0522011813524729</v>
      </c>
    </row>
    <row r="741" spans="1:31">
      <c r="A741" s="315" t="s">
        <v>1158</v>
      </c>
      <c r="B741" s="339" t="s">
        <v>3354</v>
      </c>
      <c r="C741" s="293" t="s">
        <v>1281</v>
      </c>
      <c r="D741" s="339" t="s">
        <v>1282</v>
      </c>
      <c r="E741" s="266">
        <v>25</v>
      </c>
      <c r="F741" s="266">
        <v>25</v>
      </c>
      <c r="G741" s="264">
        <v>32</v>
      </c>
      <c r="H741" s="264">
        <v>32</v>
      </c>
      <c r="I741" s="264">
        <v>31</v>
      </c>
      <c r="J741" s="264">
        <v>31</v>
      </c>
      <c r="K741" s="294">
        <v>0.9</v>
      </c>
      <c r="L741" s="267">
        <v>1</v>
      </c>
      <c r="M741" s="267">
        <v>1</v>
      </c>
      <c r="N741" s="267">
        <v>1</v>
      </c>
      <c r="O741" s="332">
        <v>903</v>
      </c>
      <c r="P741" s="266">
        <v>894</v>
      </c>
      <c r="Q741" s="266">
        <v>25</v>
      </c>
      <c r="R741" s="264">
        <v>31</v>
      </c>
      <c r="S741" s="264">
        <v>31</v>
      </c>
      <c r="T741" s="267">
        <v>0.990033222591362</v>
      </c>
      <c r="U741" s="267">
        <v>1</v>
      </c>
      <c r="V741" s="268">
        <v>0.96875</v>
      </c>
      <c r="W741" s="268">
        <v>1</v>
      </c>
      <c r="X741" s="295">
        <v>0.03125</v>
      </c>
      <c r="Y741" s="271">
        <v>216</v>
      </c>
      <c r="Z741" s="333">
        <v>215</v>
      </c>
      <c r="AA741" s="333">
        <v>220</v>
      </c>
      <c r="AB741" s="333">
        <v>219</v>
      </c>
      <c r="AC741" s="334">
        <v>0.99537037037037</v>
      </c>
      <c r="AD741" s="268">
        <v>0.995454545454545</v>
      </c>
      <c r="AE741" s="295">
        <v>-8.4175084175131e-5</v>
      </c>
    </row>
    <row r="742" spans="1:31">
      <c r="A742" s="315" t="s">
        <v>1158</v>
      </c>
      <c r="B742" s="339" t="s">
        <v>3354</v>
      </c>
      <c r="C742" s="293" t="s">
        <v>1283</v>
      </c>
      <c r="D742" s="339" t="s">
        <v>1284</v>
      </c>
      <c r="E742" s="266">
        <v>20</v>
      </c>
      <c r="F742" s="266">
        <v>20</v>
      </c>
      <c r="G742" s="264">
        <v>21</v>
      </c>
      <c r="H742" s="264">
        <v>21</v>
      </c>
      <c r="I742" s="264">
        <v>21</v>
      </c>
      <c r="J742" s="264">
        <v>21</v>
      </c>
      <c r="K742" s="294">
        <v>0.9</v>
      </c>
      <c r="L742" s="267">
        <v>1</v>
      </c>
      <c r="M742" s="267">
        <v>1</v>
      </c>
      <c r="N742" s="267">
        <v>1</v>
      </c>
      <c r="O742" s="332">
        <v>597</v>
      </c>
      <c r="P742" s="266">
        <v>479</v>
      </c>
      <c r="Q742" s="266">
        <v>15</v>
      </c>
      <c r="R742" s="264">
        <v>17</v>
      </c>
      <c r="S742" s="264">
        <v>17</v>
      </c>
      <c r="T742" s="267">
        <v>0.802345058626466</v>
      </c>
      <c r="U742" s="267">
        <v>0.75</v>
      </c>
      <c r="V742" s="268">
        <v>0.80952380952381</v>
      </c>
      <c r="W742" s="268">
        <v>0.80952380952381</v>
      </c>
      <c r="X742" s="295">
        <v>-0.0595238095238095</v>
      </c>
      <c r="Y742" s="271">
        <v>144</v>
      </c>
      <c r="Z742" s="333">
        <v>114</v>
      </c>
      <c r="AA742" s="333">
        <v>145</v>
      </c>
      <c r="AB742" s="333">
        <v>117</v>
      </c>
      <c r="AC742" s="334">
        <v>0.791666666666667</v>
      </c>
      <c r="AD742" s="268">
        <v>0.806896551724138</v>
      </c>
      <c r="AE742" s="295">
        <v>-0.0152298850574712</v>
      </c>
    </row>
    <row r="743" spans="1:31">
      <c r="A743" s="315" t="s">
        <v>1158</v>
      </c>
      <c r="B743" s="339" t="s">
        <v>3354</v>
      </c>
      <c r="C743" s="293" t="s">
        <v>1285</v>
      </c>
      <c r="D743" s="339" t="s">
        <v>1286</v>
      </c>
      <c r="E743" s="266">
        <v>12</v>
      </c>
      <c r="F743" s="266">
        <v>12</v>
      </c>
      <c r="G743" s="264">
        <v>15</v>
      </c>
      <c r="H743" s="264">
        <v>15</v>
      </c>
      <c r="I743" s="264">
        <v>14</v>
      </c>
      <c r="J743" s="264">
        <v>14</v>
      </c>
      <c r="K743" s="294">
        <v>0.9</v>
      </c>
      <c r="L743" s="267">
        <v>1</v>
      </c>
      <c r="M743" s="267">
        <v>1</v>
      </c>
      <c r="N743" s="267">
        <v>1</v>
      </c>
      <c r="O743" s="332">
        <v>422</v>
      </c>
      <c r="P743" s="266">
        <v>359</v>
      </c>
      <c r="Q743" s="266">
        <v>10</v>
      </c>
      <c r="R743" s="264">
        <v>13</v>
      </c>
      <c r="S743" s="264">
        <v>12</v>
      </c>
      <c r="T743" s="267">
        <v>0.850710900473934</v>
      </c>
      <c r="U743" s="267">
        <v>0.833333333333333</v>
      </c>
      <c r="V743" s="268">
        <v>0.866666666666667</v>
      </c>
      <c r="W743" s="268">
        <v>0.857142857142857</v>
      </c>
      <c r="X743" s="295">
        <v>-0.0333333333333333</v>
      </c>
      <c r="Y743" s="271">
        <v>99</v>
      </c>
      <c r="Z743" s="333">
        <v>84</v>
      </c>
      <c r="AA743" s="333">
        <v>105</v>
      </c>
      <c r="AB743" s="333">
        <v>90</v>
      </c>
      <c r="AC743" s="334">
        <v>0.848484848484849</v>
      </c>
      <c r="AD743" s="268">
        <v>0.857142857142857</v>
      </c>
      <c r="AE743" s="295">
        <v>-0.00865800865800859</v>
      </c>
    </row>
    <row r="744" spans="1:31">
      <c r="A744" s="315" t="s">
        <v>1158</v>
      </c>
      <c r="B744" s="339" t="s">
        <v>3356</v>
      </c>
      <c r="C744" s="293" t="s">
        <v>1287</v>
      </c>
      <c r="D744" s="339" t="s">
        <v>1288</v>
      </c>
      <c r="E744" s="266">
        <v>16</v>
      </c>
      <c r="F744" s="266">
        <v>16</v>
      </c>
      <c r="G744" s="264">
        <v>16</v>
      </c>
      <c r="H744" s="264">
        <v>16</v>
      </c>
      <c r="I744" s="264">
        <v>16</v>
      </c>
      <c r="J744" s="264">
        <v>16</v>
      </c>
      <c r="K744" s="294">
        <v>0.9</v>
      </c>
      <c r="L744" s="267">
        <v>1</v>
      </c>
      <c r="M744" s="267">
        <v>1</v>
      </c>
      <c r="N744" s="267">
        <v>1</v>
      </c>
      <c r="O744" s="332">
        <v>452</v>
      </c>
      <c r="P744" s="266">
        <v>393</v>
      </c>
      <c r="Q744" s="266">
        <v>15</v>
      </c>
      <c r="R744" s="264">
        <v>14</v>
      </c>
      <c r="S744" s="264">
        <v>15</v>
      </c>
      <c r="T744" s="267">
        <v>0.869469026548673</v>
      </c>
      <c r="U744" s="267">
        <v>0.9375</v>
      </c>
      <c r="V744" s="268">
        <v>0.875</v>
      </c>
      <c r="W744" s="268">
        <v>0.9375</v>
      </c>
      <c r="X744" s="295">
        <v>0.0625</v>
      </c>
      <c r="Y744" s="271">
        <v>112</v>
      </c>
      <c r="Z744" s="333">
        <v>103</v>
      </c>
      <c r="AA744" s="333">
        <v>106</v>
      </c>
      <c r="AB744" s="333">
        <v>93</v>
      </c>
      <c r="AC744" s="334">
        <v>0.919642857142857</v>
      </c>
      <c r="AD744" s="268">
        <v>0.877358490566038</v>
      </c>
      <c r="AE744" s="295">
        <v>0.0422843665768193</v>
      </c>
    </row>
    <row r="745" spans="1:31">
      <c r="A745" s="315" t="s">
        <v>1158</v>
      </c>
      <c r="B745" s="339" t="s">
        <v>3356</v>
      </c>
      <c r="C745" s="293" t="s">
        <v>1289</v>
      </c>
      <c r="D745" s="339" t="s">
        <v>1290</v>
      </c>
      <c r="E745" s="266">
        <v>51</v>
      </c>
      <c r="F745" s="266">
        <v>51</v>
      </c>
      <c r="G745" s="264">
        <v>60</v>
      </c>
      <c r="H745" s="264">
        <v>60</v>
      </c>
      <c r="I745" s="264">
        <v>53</v>
      </c>
      <c r="J745" s="264">
        <v>53</v>
      </c>
      <c r="K745" s="294">
        <v>0.9</v>
      </c>
      <c r="L745" s="267">
        <v>1</v>
      </c>
      <c r="M745" s="267">
        <v>1</v>
      </c>
      <c r="N745" s="267">
        <v>1</v>
      </c>
      <c r="O745" s="332">
        <v>1727</v>
      </c>
      <c r="P745" s="266">
        <v>1480</v>
      </c>
      <c r="Q745" s="266">
        <v>47</v>
      </c>
      <c r="R745" s="264">
        <v>53</v>
      </c>
      <c r="S745" s="264">
        <v>42</v>
      </c>
      <c r="T745" s="267">
        <v>0.856977417486972</v>
      </c>
      <c r="U745" s="267">
        <v>0.92156862745098</v>
      </c>
      <c r="V745" s="268">
        <v>0.883333333333333</v>
      </c>
      <c r="W745" s="268">
        <v>0.792452830188679</v>
      </c>
      <c r="X745" s="295">
        <v>0.038235294117647</v>
      </c>
      <c r="Y745" s="271">
        <v>411</v>
      </c>
      <c r="Z745" s="333">
        <v>355</v>
      </c>
      <c r="AA745" s="333">
        <v>416</v>
      </c>
      <c r="AB745" s="333">
        <v>358</v>
      </c>
      <c r="AC745" s="334">
        <v>0.86374695863747</v>
      </c>
      <c r="AD745" s="268">
        <v>0.860576923076923</v>
      </c>
      <c r="AE745" s="295">
        <v>0.00317003556054651</v>
      </c>
    </row>
    <row r="746" spans="1:31">
      <c r="A746" s="315" t="s">
        <v>1158</v>
      </c>
      <c r="B746" s="339" t="s">
        <v>3356</v>
      </c>
      <c r="C746" s="293" t="s">
        <v>1291</v>
      </c>
      <c r="D746" s="339" t="s">
        <v>1292</v>
      </c>
      <c r="E746" s="266">
        <v>35</v>
      </c>
      <c r="F746" s="266">
        <v>34</v>
      </c>
      <c r="G746" s="264">
        <v>40</v>
      </c>
      <c r="H746" s="264">
        <v>39</v>
      </c>
      <c r="I746" s="264">
        <v>39</v>
      </c>
      <c r="J746" s="264">
        <v>38</v>
      </c>
      <c r="K746" s="294">
        <v>0.9</v>
      </c>
      <c r="L746" s="267">
        <v>0.971428571428571</v>
      </c>
      <c r="M746" s="267">
        <v>0.975</v>
      </c>
      <c r="N746" s="267">
        <v>0.974358974358974</v>
      </c>
      <c r="O746" s="332">
        <v>1128</v>
      </c>
      <c r="P746" s="266">
        <v>1003</v>
      </c>
      <c r="Q746" s="266">
        <v>29</v>
      </c>
      <c r="R746" s="264">
        <v>38</v>
      </c>
      <c r="S746" s="264">
        <v>34</v>
      </c>
      <c r="T746" s="267">
        <v>0.889184397163121</v>
      </c>
      <c r="U746" s="267">
        <v>0.828571428571429</v>
      </c>
      <c r="V746" s="268">
        <v>0.95</v>
      </c>
      <c r="W746" s="268">
        <v>0.871794871794872</v>
      </c>
      <c r="X746" s="295">
        <v>-0.121428571428571</v>
      </c>
      <c r="Y746" s="271">
        <v>274</v>
      </c>
      <c r="Z746" s="333">
        <v>244</v>
      </c>
      <c r="AA746" s="333">
        <v>272</v>
      </c>
      <c r="AB746" s="333">
        <v>241</v>
      </c>
      <c r="AC746" s="334">
        <v>0.89051094890511</v>
      </c>
      <c r="AD746" s="268">
        <v>0.886029411764706</v>
      </c>
      <c r="AE746" s="295">
        <v>0.00448153714040367</v>
      </c>
    </row>
    <row r="747" spans="1:31">
      <c r="A747" s="315" t="s">
        <v>1158</v>
      </c>
      <c r="B747" s="339" t="s">
        <v>3356</v>
      </c>
      <c r="C747" s="293" t="s">
        <v>1293</v>
      </c>
      <c r="D747" s="339" t="s">
        <v>1294</v>
      </c>
      <c r="E747" s="266">
        <v>35</v>
      </c>
      <c r="F747" s="266">
        <v>34</v>
      </c>
      <c r="G747" s="264">
        <v>44</v>
      </c>
      <c r="H747" s="264">
        <v>43</v>
      </c>
      <c r="I747" s="264">
        <v>43</v>
      </c>
      <c r="J747" s="264">
        <v>42</v>
      </c>
      <c r="K747" s="294">
        <v>0.9</v>
      </c>
      <c r="L747" s="267">
        <v>0.971428571428571</v>
      </c>
      <c r="M747" s="267">
        <v>0.977272727272727</v>
      </c>
      <c r="N747" s="267">
        <v>0.976744186046512</v>
      </c>
      <c r="O747" s="332">
        <v>1254</v>
      </c>
      <c r="P747" s="266">
        <v>1146</v>
      </c>
      <c r="Q747" s="266">
        <v>32</v>
      </c>
      <c r="R747" s="264">
        <v>42</v>
      </c>
      <c r="S747" s="264">
        <v>36</v>
      </c>
      <c r="T747" s="267">
        <v>0.913875598086124</v>
      </c>
      <c r="U747" s="267">
        <v>0.914285714285714</v>
      </c>
      <c r="V747" s="268">
        <v>0.954545454545455</v>
      </c>
      <c r="W747" s="268">
        <v>0.837209302325581</v>
      </c>
      <c r="X747" s="295">
        <v>-0.0402597402597403</v>
      </c>
      <c r="Y747" s="271">
        <v>301</v>
      </c>
      <c r="Z747" s="333">
        <v>274</v>
      </c>
      <c r="AA747" s="333">
        <v>304</v>
      </c>
      <c r="AB747" s="333">
        <v>281</v>
      </c>
      <c r="AC747" s="334">
        <v>0.910299003322259</v>
      </c>
      <c r="AD747" s="268">
        <v>0.924342105263158</v>
      </c>
      <c r="AE747" s="295">
        <v>-0.0140431019408988</v>
      </c>
    </row>
    <row r="748" spans="1:31">
      <c r="A748" s="315" t="s">
        <v>1158</v>
      </c>
      <c r="B748" s="339" t="s">
        <v>3356</v>
      </c>
      <c r="C748" s="293" t="s">
        <v>1295</v>
      </c>
      <c r="D748" s="339" t="s">
        <v>1296</v>
      </c>
      <c r="E748" s="266">
        <v>25</v>
      </c>
      <c r="F748" s="266">
        <v>25</v>
      </c>
      <c r="G748" s="264">
        <v>28</v>
      </c>
      <c r="H748" s="264">
        <v>28</v>
      </c>
      <c r="I748" s="264">
        <v>28</v>
      </c>
      <c r="J748" s="264">
        <v>28</v>
      </c>
      <c r="K748" s="294">
        <v>0.9</v>
      </c>
      <c r="L748" s="267">
        <v>1</v>
      </c>
      <c r="M748" s="267">
        <v>1</v>
      </c>
      <c r="N748" s="267">
        <v>1</v>
      </c>
      <c r="O748" s="332">
        <v>821</v>
      </c>
      <c r="P748" s="266">
        <v>765</v>
      </c>
      <c r="Q748" s="266">
        <v>25</v>
      </c>
      <c r="R748" s="264">
        <v>28</v>
      </c>
      <c r="S748" s="264">
        <v>27</v>
      </c>
      <c r="T748" s="267">
        <v>0.931790499390987</v>
      </c>
      <c r="U748" s="267">
        <v>1</v>
      </c>
      <c r="V748" s="268">
        <v>1</v>
      </c>
      <c r="W748" s="268">
        <v>0.964285714285714</v>
      </c>
      <c r="X748" s="295">
        <v>0</v>
      </c>
      <c r="Y748" s="271">
        <v>197</v>
      </c>
      <c r="Z748" s="333">
        <v>191</v>
      </c>
      <c r="AA748" s="333">
        <v>198</v>
      </c>
      <c r="AB748" s="333">
        <v>191</v>
      </c>
      <c r="AC748" s="334">
        <v>0.969543147208122</v>
      </c>
      <c r="AD748" s="268">
        <v>0.964646464646465</v>
      </c>
      <c r="AE748" s="295">
        <v>0.00489668256165721</v>
      </c>
    </row>
    <row r="749" spans="1:31">
      <c r="A749" s="315" t="s">
        <v>1158</v>
      </c>
      <c r="B749" s="339" t="s">
        <v>3356</v>
      </c>
      <c r="C749" s="293" t="s">
        <v>1297</v>
      </c>
      <c r="D749" s="339" t="s">
        <v>1298</v>
      </c>
      <c r="E749" s="266">
        <v>38</v>
      </c>
      <c r="F749" s="266">
        <v>38</v>
      </c>
      <c r="G749" s="264">
        <v>48</v>
      </c>
      <c r="H749" s="264">
        <v>48</v>
      </c>
      <c r="I749" s="264">
        <v>44</v>
      </c>
      <c r="J749" s="264">
        <v>44</v>
      </c>
      <c r="K749" s="294">
        <v>0.9</v>
      </c>
      <c r="L749" s="267">
        <v>1</v>
      </c>
      <c r="M749" s="267">
        <v>1</v>
      </c>
      <c r="N749" s="267">
        <v>1</v>
      </c>
      <c r="O749" s="332">
        <v>1318</v>
      </c>
      <c r="P749" s="266">
        <v>1024</v>
      </c>
      <c r="Q749" s="266">
        <v>29</v>
      </c>
      <c r="R749" s="264">
        <v>36</v>
      </c>
      <c r="S749" s="264">
        <v>30</v>
      </c>
      <c r="T749" s="267">
        <v>0.776934749620637</v>
      </c>
      <c r="U749" s="267">
        <v>0.763157894736842</v>
      </c>
      <c r="V749" s="268">
        <v>0.75</v>
      </c>
      <c r="W749" s="268">
        <v>0.681818181818182</v>
      </c>
      <c r="X749" s="295">
        <v>0.0131578947368421</v>
      </c>
      <c r="Y749" s="271">
        <v>317</v>
      </c>
      <c r="Z749" s="333">
        <v>247</v>
      </c>
      <c r="AA749" s="333">
        <v>314</v>
      </c>
      <c r="AB749" s="333">
        <v>239</v>
      </c>
      <c r="AC749" s="334">
        <v>0.779179810725552</v>
      </c>
      <c r="AD749" s="268">
        <v>0.761146496815287</v>
      </c>
      <c r="AE749" s="295">
        <v>0.0180333139102654</v>
      </c>
    </row>
    <row r="750" spans="1:31">
      <c r="A750" s="315" t="s">
        <v>1158</v>
      </c>
      <c r="B750" s="339" t="s">
        <v>3356</v>
      </c>
      <c r="C750" s="293" t="s">
        <v>1299</v>
      </c>
      <c r="D750" s="339" t="s">
        <v>1300</v>
      </c>
      <c r="E750" s="266">
        <v>30</v>
      </c>
      <c r="F750" s="266">
        <v>30</v>
      </c>
      <c r="G750" s="264">
        <v>34</v>
      </c>
      <c r="H750" s="264">
        <v>34</v>
      </c>
      <c r="I750" s="264">
        <v>33</v>
      </c>
      <c r="J750" s="264">
        <v>32</v>
      </c>
      <c r="K750" s="294">
        <v>0.9</v>
      </c>
      <c r="L750" s="267">
        <v>1</v>
      </c>
      <c r="M750" s="267">
        <v>1</v>
      </c>
      <c r="N750" s="267">
        <v>0.96969696969697</v>
      </c>
      <c r="O750" s="332">
        <v>1001</v>
      </c>
      <c r="P750" s="266">
        <v>894</v>
      </c>
      <c r="Q750" s="266">
        <v>30</v>
      </c>
      <c r="R750" s="264">
        <v>30</v>
      </c>
      <c r="S750" s="264">
        <v>27</v>
      </c>
      <c r="T750" s="267">
        <v>0.893106893106893</v>
      </c>
      <c r="U750" s="267">
        <v>1</v>
      </c>
      <c r="V750" s="268">
        <v>0.882352941176471</v>
      </c>
      <c r="W750" s="268">
        <v>0.818181818181818</v>
      </c>
      <c r="X750" s="295">
        <v>0.117647058823529</v>
      </c>
      <c r="Y750" s="271">
        <v>248</v>
      </c>
      <c r="Z750" s="333">
        <v>231</v>
      </c>
      <c r="AA750" s="333">
        <v>243</v>
      </c>
      <c r="AB750" s="333">
        <v>222</v>
      </c>
      <c r="AC750" s="334">
        <v>0.931451612903226</v>
      </c>
      <c r="AD750" s="268">
        <v>0.91358024691358</v>
      </c>
      <c r="AE750" s="295">
        <v>0.0178713659896456</v>
      </c>
    </row>
    <row r="751" spans="1:31">
      <c r="A751" s="315" t="s">
        <v>1158</v>
      </c>
      <c r="B751" s="339" t="s">
        <v>3356</v>
      </c>
      <c r="C751" s="293" t="s">
        <v>1301</v>
      </c>
      <c r="D751" s="339" t="s">
        <v>1302</v>
      </c>
      <c r="E751" s="266">
        <v>29</v>
      </c>
      <c r="F751" s="266">
        <v>25</v>
      </c>
      <c r="G751" s="264">
        <v>39</v>
      </c>
      <c r="H751" s="264">
        <v>36</v>
      </c>
      <c r="I751" s="264">
        <v>37</v>
      </c>
      <c r="J751" s="264">
        <v>34</v>
      </c>
      <c r="K751" s="294">
        <v>0.9</v>
      </c>
      <c r="L751" s="267">
        <v>0.862068965517241</v>
      </c>
      <c r="M751" s="267">
        <v>0.923076923076923</v>
      </c>
      <c r="N751" s="267">
        <v>0.918918918918919</v>
      </c>
      <c r="O751" s="332">
        <v>1072</v>
      </c>
      <c r="P751" s="266">
        <v>626</v>
      </c>
      <c r="Q751" s="266">
        <v>17</v>
      </c>
      <c r="R751" s="264">
        <v>22</v>
      </c>
      <c r="S751" s="264">
        <v>18</v>
      </c>
      <c r="T751" s="267">
        <v>0.583955223880597</v>
      </c>
      <c r="U751" s="267">
        <v>0.586206896551724</v>
      </c>
      <c r="V751" s="268">
        <v>0.564102564102564</v>
      </c>
      <c r="W751" s="268">
        <v>0.486486486486487</v>
      </c>
      <c r="X751" s="295">
        <v>0.02210433244916</v>
      </c>
      <c r="Y751" s="271">
        <v>259</v>
      </c>
      <c r="Z751" s="333">
        <v>148</v>
      </c>
      <c r="AA751" s="333">
        <v>263</v>
      </c>
      <c r="AB751" s="333">
        <v>152</v>
      </c>
      <c r="AC751" s="334">
        <v>0.571428571428571</v>
      </c>
      <c r="AD751" s="268">
        <v>0.577946768060836</v>
      </c>
      <c r="AE751" s="295">
        <v>-0.00651819663226505</v>
      </c>
    </row>
    <row r="752" spans="1:31">
      <c r="A752" s="315" t="s">
        <v>1158</v>
      </c>
      <c r="B752" s="339" t="s">
        <v>3356</v>
      </c>
      <c r="C752" s="293" t="s">
        <v>1303</v>
      </c>
      <c r="D752" s="339" t="s">
        <v>1304</v>
      </c>
      <c r="E752" s="266">
        <v>27</v>
      </c>
      <c r="F752" s="266">
        <v>27</v>
      </c>
      <c r="G752" s="264">
        <v>30</v>
      </c>
      <c r="H752" s="264">
        <v>30</v>
      </c>
      <c r="I752" s="264">
        <v>30</v>
      </c>
      <c r="J752" s="264">
        <v>30</v>
      </c>
      <c r="K752" s="294">
        <v>0.9</v>
      </c>
      <c r="L752" s="267">
        <v>1</v>
      </c>
      <c r="M752" s="267">
        <v>1</v>
      </c>
      <c r="N752" s="267">
        <v>1</v>
      </c>
      <c r="O752" s="332">
        <v>852</v>
      </c>
      <c r="P752" s="266">
        <v>767</v>
      </c>
      <c r="Q752" s="266">
        <v>26</v>
      </c>
      <c r="R752" s="264">
        <v>25</v>
      </c>
      <c r="S752" s="264">
        <v>27</v>
      </c>
      <c r="T752" s="267">
        <v>0.900234741784038</v>
      </c>
      <c r="U752" s="267">
        <v>0.962962962962963</v>
      </c>
      <c r="V752" s="268">
        <v>0.833333333333333</v>
      </c>
      <c r="W752" s="268">
        <v>0.9</v>
      </c>
      <c r="X752" s="295">
        <v>0.12962962962963</v>
      </c>
      <c r="Y752" s="271">
        <v>210</v>
      </c>
      <c r="Z752" s="333">
        <v>187</v>
      </c>
      <c r="AA752" s="333">
        <v>211</v>
      </c>
      <c r="AB752" s="333">
        <v>186</v>
      </c>
      <c r="AC752" s="334">
        <v>0.89047619047619</v>
      </c>
      <c r="AD752" s="268">
        <v>0.881516587677725</v>
      </c>
      <c r="AE752" s="295">
        <v>0.0089596027984653</v>
      </c>
    </row>
    <row r="753" spans="1:31">
      <c r="A753" s="315" t="s">
        <v>1158</v>
      </c>
      <c r="B753" s="339" t="s">
        <v>3356</v>
      </c>
      <c r="C753" s="293" t="s">
        <v>1305</v>
      </c>
      <c r="D753" s="339" t="s">
        <v>1306</v>
      </c>
      <c r="E753" s="266">
        <v>15</v>
      </c>
      <c r="F753" s="266">
        <v>15</v>
      </c>
      <c r="G753" s="264">
        <v>20</v>
      </c>
      <c r="H753" s="264">
        <v>20</v>
      </c>
      <c r="I753" s="264">
        <v>20</v>
      </c>
      <c r="J753" s="264">
        <v>20</v>
      </c>
      <c r="K753" s="294">
        <v>0.9</v>
      </c>
      <c r="L753" s="267">
        <v>1</v>
      </c>
      <c r="M753" s="267">
        <v>1</v>
      </c>
      <c r="N753" s="267">
        <v>1</v>
      </c>
      <c r="O753" s="332">
        <v>553</v>
      </c>
      <c r="P753" s="266">
        <v>450</v>
      </c>
      <c r="Q753" s="266">
        <v>13</v>
      </c>
      <c r="R753" s="264">
        <v>17</v>
      </c>
      <c r="S753" s="264">
        <v>17</v>
      </c>
      <c r="T753" s="267">
        <v>0.81374321880651</v>
      </c>
      <c r="U753" s="267">
        <v>0.866666666666667</v>
      </c>
      <c r="V753" s="268">
        <v>0.85</v>
      </c>
      <c r="W753" s="268">
        <v>0.85</v>
      </c>
      <c r="X753" s="295">
        <v>0.0166666666666667</v>
      </c>
      <c r="Y753" s="271">
        <v>134</v>
      </c>
      <c r="Z753" s="333">
        <v>113</v>
      </c>
      <c r="AA753" s="333">
        <v>134</v>
      </c>
      <c r="AB753" s="333">
        <v>107</v>
      </c>
      <c r="AC753" s="334">
        <v>0.843283582089552</v>
      </c>
      <c r="AD753" s="268">
        <v>0.798507462686567</v>
      </c>
      <c r="AE753" s="295">
        <v>0.0447761194029851</v>
      </c>
    </row>
    <row r="754" spans="1:31">
      <c r="A754" s="315" t="s">
        <v>1158</v>
      </c>
      <c r="B754" s="339" t="s">
        <v>3356</v>
      </c>
      <c r="C754" s="293" t="s">
        <v>1307</v>
      </c>
      <c r="D754" s="339" t="s">
        <v>1308</v>
      </c>
      <c r="E754" s="266">
        <v>14</v>
      </c>
      <c r="F754" s="266">
        <v>14</v>
      </c>
      <c r="G754" s="264">
        <v>15</v>
      </c>
      <c r="H754" s="264">
        <v>15</v>
      </c>
      <c r="I754" s="264">
        <v>15</v>
      </c>
      <c r="J754" s="264">
        <v>15</v>
      </c>
      <c r="K754" s="294">
        <v>0.9</v>
      </c>
      <c r="L754" s="267">
        <v>1</v>
      </c>
      <c r="M754" s="267">
        <v>1</v>
      </c>
      <c r="N754" s="267">
        <v>1</v>
      </c>
      <c r="O754" s="332">
        <v>437</v>
      </c>
      <c r="P754" s="266">
        <v>288</v>
      </c>
      <c r="Q754" s="266">
        <v>9</v>
      </c>
      <c r="R754" s="264">
        <v>8</v>
      </c>
      <c r="S754" s="264">
        <v>9</v>
      </c>
      <c r="T754" s="267">
        <v>0.659038901601831</v>
      </c>
      <c r="U754" s="267">
        <v>0.642857142857143</v>
      </c>
      <c r="V754" s="268">
        <v>0.533333333333333</v>
      </c>
      <c r="W754" s="268">
        <v>0.6</v>
      </c>
      <c r="X754" s="295">
        <v>0.10952380952381</v>
      </c>
      <c r="Y754" s="271">
        <v>105</v>
      </c>
      <c r="Z754" s="333">
        <v>69</v>
      </c>
      <c r="AA754" s="333">
        <v>102</v>
      </c>
      <c r="AB754" s="333">
        <v>63</v>
      </c>
      <c r="AC754" s="334">
        <v>0.657142857142857</v>
      </c>
      <c r="AD754" s="268">
        <v>0.617647058823529</v>
      </c>
      <c r="AE754" s="295">
        <v>0.0394957983193277</v>
      </c>
    </row>
    <row r="755" spans="1:31">
      <c r="A755" s="315" t="s">
        <v>1158</v>
      </c>
      <c r="B755" s="339" t="s">
        <v>3356</v>
      </c>
      <c r="C755" s="293" t="s">
        <v>1309</v>
      </c>
      <c r="D755" s="339" t="s">
        <v>1310</v>
      </c>
      <c r="E755" s="266">
        <v>39</v>
      </c>
      <c r="F755" s="266">
        <v>39</v>
      </c>
      <c r="G755" s="264">
        <v>49</v>
      </c>
      <c r="H755" s="264">
        <v>49</v>
      </c>
      <c r="I755" s="264">
        <v>50</v>
      </c>
      <c r="J755" s="264">
        <v>50</v>
      </c>
      <c r="K755" s="294">
        <v>0.9</v>
      </c>
      <c r="L755" s="267">
        <v>1</v>
      </c>
      <c r="M755" s="267">
        <v>1</v>
      </c>
      <c r="N755" s="267">
        <v>1</v>
      </c>
      <c r="O755" s="332">
        <v>1400</v>
      </c>
      <c r="P755" s="266">
        <v>1350</v>
      </c>
      <c r="Q755" s="266">
        <v>37</v>
      </c>
      <c r="R755" s="264">
        <v>48</v>
      </c>
      <c r="S755" s="264">
        <v>49</v>
      </c>
      <c r="T755" s="267">
        <v>0.964285714285714</v>
      </c>
      <c r="U755" s="267">
        <v>0.948717948717949</v>
      </c>
      <c r="V755" s="268">
        <v>0.979591836734694</v>
      </c>
      <c r="W755" s="268">
        <v>0.98</v>
      </c>
      <c r="X755" s="295">
        <v>-0.0308738880167452</v>
      </c>
      <c r="Y755" s="271">
        <v>342</v>
      </c>
      <c r="Z755" s="333">
        <v>329</v>
      </c>
      <c r="AA755" s="333">
        <v>342</v>
      </c>
      <c r="AB755" s="333">
        <v>330</v>
      </c>
      <c r="AC755" s="334">
        <v>0.961988304093567</v>
      </c>
      <c r="AD755" s="268">
        <v>0.964912280701754</v>
      </c>
      <c r="AE755" s="295">
        <v>-0.00292397660818711</v>
      </c>
    </row>
    <row r="756" spans="1:31">
      <c r="A756" s="315" t="s">
        <v>1158</v>
      </c>
      <c r="B756" s="339" t="s">
        <v>3357</v>
      </c>
      <c r="C756" s="293" t="s">
        <v>1311</v>
      </c>
      <c r="D756" s="339" t="s">
        <v>1312</v>
      </c>
      <c r="E756" s="266">
        <v>41</v>
      </c>
      <c r="F756" s="266">
        <v>41</v>
      </c>
      <c r="G756" s="264">
        <v>41</v>
      </c>
      <c r="H756" s="264">
        <v>41</v>
      </c>
      <c r="I756" s="264">
        <v>40</v>
      </c>
      <c r="J756" s="264">
        <v>40</v>
      </c>
      <c r="K756" s="294">
        <v>0.9</v>
      </c>
      <c r="L756" s="267">
        <v>1</v>
      </c>
      <c r="M756" s="267">
        <v>1</v>
      </c>
      <c r="N756" s="267">
        <v>1</v>
      </c>
      <c r="O756" s="332">
        <v>1241</v>
      </c>
      <c r="P756" s="266">
        <v>1172</v>
      </c>
      <c r="Q756" s="266">
        <v>34</v>
      </c>
      <c r="R756" s="264">
        <v>39</v>
      </c>
      <c r="S756" s="264">
        <v>37</v>
      </c>
      <c r="T756" s="267">
        <v>0.944399677679291</v>
      </c>
      <c r="U756" s="267">
        <v>0.829268292682927</v>
      </c>
      <c r="V756" s="268">
        <v>0.951219512195122</v>
      </c>
      <c r="W756" s="268">
        <v>0.925</v>
      </c>
      <c r="X756" s="295">
        <v>-0.121951219512195</v>
      </c>
      <c r="Y756" s="271">
        <v>299</v>
      </c>
      <c r="Z756" s="333">
        <v>276</v>
      </c>
      <c r="AA756" s="333">
        <v>293</v>
      </c>
      <c r="AB756" s="333">
        <v>283</v>
      </c>
      <c r="AC756" s="334">
        <v>0.923076923076923</v>
      </c>
      <c r="AD756" s="268">
        <v>0.965870307167236</v>
      </c>
      <c r="AE756" s="295">
        <v>-0.0427933840903124</v>
      </c>
    </row>
    <row r="757" spans="1:31">
      <c r="A757" s="315" t="s">
        <v>1158</v>
      </c>
      <c r="B757" s="339" t="s">
        <v>3357</v>
      </c>
      <c r="C757" s="293" t="s">
        <v>1313</v>
      </c>
      <c r="D757" s="339" t="s">
        <v>1314</v>
      </c>
      <c r="E757" s="266">
        <v>71</v>
      </c>
      <c r="F757" s="266">
        <v>71</v>
      </c>
      <c r="G757" s="264">
        <v>73</v>
      </c>
      <c r="H757" s="264">
        <v>73</v>
      </c>
      <c r="I757" s="264">
        <v>64</v>
      </c>
      <c r="J757" s="264">
        <v>64</v>
      </c>
      <c r="K757" s="294">
        <v>0.9</v>
      </c>
      <c r="L757" s="267">
        <v>1</v>
      </c>
      <c r="M757" s="267">
        <v>1</v>
      </c>
      <c r="N757" s="267">
        <v>1</v>
      </c>
      <c r="O757" s="332">
        <v>2063</v>
      </c>
      <c r="P757" s="266">
        <v>2003</v>
      </c>
      <c r="Q757" s="266">
        <v>67</v>
      </c>
      <c r="R757" s="264">
        <v>71</v>
      </c>
      <c r="S757" s="264">
        <v>62</v>
      </c>
      <c r="T757" s="267">
        <v>0.970916141541444</v>
      </c>
      <c r="U757" s="267">
        <v>0.943661971830986</v>
      </c>
      <c r="V757" s="268">
        <v>0.972602739726027</v>
      </c>
      <c r="W757" s="268">
        <v>0.96875</v>
      </c>
      <c r="X757" s="295">
        <v>-0.0289407678950415</v>
      </c>
      <c r="Y757" s="271">
        <v>504</v>
      </c>
      <c r="Z757" s="333">
        <v>485</v>
      </c>
      <c r="AA757" s="333">
        <v>496</v>
      </c>
      <c r="AB757" s="333">
        <v>482</v>
      </c>
      <c r="AC757" s="334">
        <v>0.962301587301587</v>
      </c>
      <c r="AD757" s="268">
        <v>0.971774193548387</v>
      </c>
      <c r="AE757" s="295">
        <v>-0.0094726062467998</v>
      </c>
    </row>
    <row r="758" spans="1:31">
      <c r="A758" s="315" t="s">
        <v>1158</v>
      </c>
      <c r="B758" s="339" t="s">
        <v>3357</v>
      </c>
      <c r="C758" s="293" t="s">
        <v>1315</v>
      </c>
      <c r="D758" s="339" t="s">
        <v>1316</v>
      </c>
      <c r="E758" s="266">
        <v>40</v>
      </c>
      <c r="F758" s="266">
        <v>40</v>
      </c>
      <c r="G758" s="264">
        <v>46</v>
      </c>
      <c r="H758" s="264">
        <v>46</v>
      </c>
      <c r="I758" s="264">
        <v>43</v>
      </c>
      <c r="J758" s="264">
        <v>43</v>
      </c>
      <c r="K758" s="294">
        <v>0.9</v>
      </c>
      <c r="L758" s="267">
        <v>1</v>
      </c>
      <c r="M758" s="267">
        <v>1</v>
      </c>
      <c r="N758" s="267">
        <v>1</v>
      </c>
      <c r="O758" s="332">
        <v>1319</v>
      </c>
      <c r="P758" s="266">
        <v>1293</v>
      </c>
      <c r="Q758" s="266">
        <v>40</v>
      </c>
      <c r="R758" s="264">
        <v>45</v>
      </c>
      <c r="S758" s="264">
        <v>41</v>
      </c>
      <c r="T758" s="267">
        <v>0.980288097043215</v>
      </c>
      <c r="U758" s="267">
        <v>1</v>
      </c>
      <c r="V758" s="268">
        <v>0.978260869565217</v>
      </c>
      <c r="W758" s="268">
        <v>0.953488372093023</v>
      </c>
      <c r="X758" s="295">
        <v>0.0217391304347826</v>
      </c>
      <c r="Y758" s="271">
        <v>313</v>
      </c>
      <c r="Z758" s="333">
        <v>309</v>
      </c>
      <c r="AA758" s="333">
        <v>319</v>
      </c>
      <c r="AB758" s="333">
        <v>314</v>
      </c>
      <c r="AC758" s="334">
        <v>0.987220447284345</v>
      </c>
      <c r="AD758" s="268">
        <v>0.984326018808777</v>
      </c>
      <c r="AE758" s="295">
        <v>0.00289442847556753</v>
      </c>
    </row>
    <row r="759" spans="1:31">
      <c r="A759" s="315" t="s">
        <v>1158</v>
      </c>
      <c r="B759" s="339" t="s">
        <v>3357</v>
      </c>
      <c r="C759" s="293" t="s">
        <v>1317</v>
      </c>
      <c r="D759" s="339" t="s">
        <v>1318</v>
      </c>
      <c r="E759" s="266">
        <v>22</v>
      </c>
      <c r="F759" s="266">
        <v>22</v>
      </c>
      <c r="G759" s="264">
        <v>31</v>
      </c>
      <c r="H759" s="264">
        <v>31</v>
      </c>
      <c r="I759" s="264">
        <v>34</v>
      </c>
      <c r="J759" s="264">
        <v>34</v>
      </c>
      <c r="K759" s="294">
        <v>0.9</v>
      </c>
      <c r="L759" s="267">
        <v>1</v>
      </c>
      <c r="M759" s="267">
        <v>1</v>
      </c>
      <c r="N759" s="267">
        <v>1</v>
      </c>
      <c r="O759" s="332">
        <v>1026</v>
      </c>
      <c r="P759" s="266">
        <v>961</v>
      </c>
      <c r="Q759" s="266">
        <v>19</v>
      </c>
      <c r="R759" s="264">
        <v>27</v>
      </c>
      <c r="S759" s="264">
        <v>31</v>
      </c>
      <c r="T759" s="267">
        <v>0.936647173489279</v>
      </c>
      <c r="U759" s="267">
        <v>0.863636363636364</v>
      </c>
      <c r="V759" s="268">
        <v>0.870967741935484</v>
      </c>
      <c r="W759" s="268">
        <v>0.911764705882353</v>
      </c>
      <c r="X759" s="295">
        <v>-0.00733137829912023</v>
      </c>
      <c r="Y759" s="271">
        <v>241</v>
      </c>
      <c r="Z759" s="333">
        <v>227</v>
      </c>
      <c r="AA759" s="333">
        <v>251</v>
      </c>
      <c r="AB759" s="333">
        <v>237</v>
      </c>
      <c r="AC759" s="334">
        <v>0.941908713692946</v>
      </c>
      <c r="AD759" s="268">
        <v>0.944223107569721</v>
      </c>
      <c r="AE759" s="295">
        <v>-0.00231439387677512</v>
      </c>
    </row>
    <row r="760" spans="1:31">
      <c r="A760" s="315" t="s">
        <v>1158</v>
      </c>
      <c r="B760" s="339" t="s">
        <v>3357</v>
      </c>
      <c r="C760" s="293" t="s">
        <v>1319</v>
      </c>
      <c r="D760" s="339" t="s">
        <v>1320</v>
      </c>
      <c r="E760" s="266">
        <v>31</v>
      </c>
      <c r="F760" s="266">
        <v>31</v>
      </c>
      <c r="G760" s="264">
        <v>30</v>
      </c>
      <c r="H760" s="264">
        <v>30</v>
      </c>
      <c r="I760" s="264">
        <v>30</v>
      </c>
      <c r="J760" s="264">
        <v>30</v>
      </c>
      <c r="K760" s="294">
        <v>0.9</v>
      </c>
      <c r="L760" s="267">
        <v>1</v>
      </c>
      <c r="M760" s="267">
        <v>1</v>
      </c>
      <c r="N760" s="267">
        <v>1</v>
      </c>
      <c r="O760" s="332">
        <v>889</v>
      </c>
      <c r="P760" s="266">
        <v>885</v>
      </c>
      <c r="Q760" s="266">
        <v>31</v>
      </c>
      <c r="R760" s="264">
        <v>30</v>
      </c>
      <c r="S760" s="264">
        <v>30</v>
      </c>
      <c r="T760" s="267">
        <v>0.995500562429696</v>
      </c>
      <c r="U760" s="267">
        <v>1</v>
      </c>
      <c r="V760" s="268">
        <v>1</v>
      </c>
      <c r="W760" s="268">
        <v>1</v>
      </c>
      <c r="X760" s="295">
        <v>0</v>
      </c>
      <c r="Y760" s="271">
        <v>211</v>
      </c>
      <c r="Z760" s="333">
        <v>210</v>
      </c>
      <c r="AA760" s="333">
        <v>216</v>
      </c>
      <c r="AB760" s="333">
        <v>215</v>
      </c>
      <c r="AC760" s="334">
        <v>0.995260663507109</v>
      </c>
      <c r="AD760" s="268">
        <v>0.99537037037037</v>
      </c>
      <c r="AE760" s="295">
        <v>-0.000109706863261394</v>
      </c>
    </row>
    <row r="761" spans="1:31">
      <c r="A761" s="315" t="s">
        <v>1158</v>
      </c>
      <c r="B761" s="339" t="s">
        <v>3357</v>
      </c>
      <c r="C761" s="293" t="s">
        <v>1321</v>
      </c>
      <c r="D761" s="339" t="s">
        <v>1322</v>
      </c>
      <c r="E761" s="266">
        <v>44</v>
      </c>
      <c r="F761" s="266">
        <v>44</v>
      </c>
      <c r="G761" s="264">
        <v>51</v>
      </c>
      <c r="H761" s="264">
        <v>51</v>
      </c>
      <c r="I761" s="264">
        <v>49</v>
      </c>
      <c r="J761" s="264">
        <v>49</v>
      </c>
      <c r="K761" s="294">
        <v>0.9</v>
      </c>
      <c r="L761" s="267">
        <v>1</v>
      </c>
      <c r="M761" s="267">
        <v>1</v>
      </c>
      <c r="N761" s="267">
        <v>1</v>
      </c>
      <c r="O761" s="332">
        <v>1530</v>
      </c>
      <c r="P761" s="266">
        <v>1458</v>
      </c>
      <c r="Q761" s="266">
        <v>41</v>
      </c>
      <c r="R761" s="264">
        <v>51</v>
      </c>
      <c r="S761" s="264">
        <v>46</v>
      </c>
      <c r="T761" s="267">
        <v>0.952941176470588</v>
      </c>
      <c r="U761" s="267">
        <v>0.931818181818182</v>
      </c>
      <c r="V761" s="268">
        <v>1</v>
      </c>
      <c r="W761" s="268">
        <v>0.938775510204082</v>
      </c>
      <c r="X761" s="295">
        <v>-0.0681818181818182</v>
      </c>
      <c r="Y761" s="271">
        <v>357</v>
      </c>
      <c r="Z761" s="333">
        <v>348</v>
      </c>
      <c r="AA761" s="333">
        <v>357</v>
      </c>
      <c r="AB761" s="333">
        <v>335</v>
      </c>
      <c r="AC761" s="334">
        <v>0.974789915966387</v>
      </c>
      <c r="AD761" s="268">
        <v>0.938375350140056</v>
      </c>
      <c r="AE761" s="295">
        <v>0.0364145658263305</v>
      </c>
    </row>
    <row r="762" spans="1:31">
      <c r="A762" s="315" t="s">
        <v>1158</v>
      </c>
      <c r="B762" s="339" t="s">
        <v>3357</v>
      </c>
      <c r="C762" s="293" t="s">
        <v>1323</v>
      </c>
      <c r="D762" s="339" t="s">
        <v>1324</v>
      </c>
      <c r="E762" s="266">
        <v>29</v>
      </c>
      <c r="F762" s="266">
        <v>29</v>
      </c>
      <c r="G762" s="264">
        <v>30</v>
      </c>
      <c r="H762" s="264">
        <v>30</v>
      </c>
      <c r="I762" s="264">
        <v>28</v>
      </c>
      <c r="J762" s="264">
        <v>28</v>
      </c>
      <c r="K762" s="294">
        <v>0.9</v>
      </c>
      <c r="L762" s="267">
        <v>1</v>
      </c>
      <c r="M762" s="267">
        <v>1</v>
      </c>
      <c r="N762" s="267">
        <v>1</v>
      </c>
      <c r="O762" s="332">
        <v>863</v>
      </c>
      <c r="P762" s="266">
        <v>818</v>
      </c>
      <c r="Q762" s="266">
        <v>27</v>
      </c>
      <c r="R762" s="264">
        <v>28</v>
      </c>
      <c r="S762" s="264">
        <v>27</v>
      </c>
      <c r="T762" s="267">
        <v>0.947856315179606</v>
      </c>
      <c r="U762" s="267">
        <v>0.931034482758621</v>
      </c>
      <c r="V762" s="268">
        <v>0.933333333333333</v>
      </c>
      <c r="W762" s="268">
        <v>0.964285714285714</v>
      </c>
      <c r="X762" s="295">
        <v>-0.00229885057471269</v>
      </c>
      <c r="Y762" s="271">
        <v>210</v>
      </c>
      <c r="Z762" s="333">
        <v>199</v>
      </c>
      <c r="AA762" s="333">
        <v>207</v>
      </c>
      <c r="AB762" s="333">
        <v>200</v>
      </c>
      <c r="AC762" s="334">
        <v>0.947619047619048</v>
      </c>
      <c r="AD762" s="268">
        <v>0.966183574879227</v>
      </c>
      <c r="AE762" s="295">
        <v>-0.0185645272601794</v>
      </c>
    </row>
    <row r="763" spans="1:31">
      <c r="A763" s="315" t="s">
        <v>1158</v>
      </c>
      <c r="B763" s="339" t="s">
        <v>3357</v>
      </c>
      <c r="C763" s="293" t="s">
        <v>1325</v>
      </c>
      <c r="D763" s="339" t="s">
        <v>1326</v>
      </c>
      <c r="E763" s="266">
        <v>32</v>
      </c>
      <c r="F763" s="266">
        <v>32</v>
      </c>
      <c r="G763" s="264">
        <v>33</v>
      </c>
      <c r="H763" s="264">
        <v>33</v>
      </c>
      <c r="I763" s="264">
        <v>32</v>
      </c>
      <c r="J763" s="264">
        <v>32</v>
      </c>
      <c r="K763" s="294">
        <v>0.9</v>
      </c>
      <c r="L763" s="267">
        <v>1</v>
      </c>
      <c r="M763" s="267">
        <v>1</v>
      </c>
      <c r="N763" s="267">
        <v>1</v>
      </c>
      <c r="O763" s="332">
        <v>959</v>
      </c>
      <c r="P763" s="266">
        <v>934</v>
      </c>
      <c r="Q763" s="266">
        <v>31</v>
      </c>
      <c r="R763" s="264">
        <v>31</v>
      </c>
      <c r="S763" s="264">
        <v>31</v>
      </c>
      <c r="T763" s="267">
        <v>0.97393117831074</v>
      </c>
      <c r="U763" s="267">
        <v>0.96875</v>
      </c>
      <c r="V763" s="268">
        <v>0.939393939393939</v>
      </c>
      <c r="W763" s="268">
        <v>0.96875</v>
      </c>
      <c r="X763" s="295">
        <v>0.0293560606060606</v>
      </c>
      <c r="Y763" s="271">
        <v>233</v>
      </c>
      <c r="Z763" s="333">
        <v>222</v>
      </c>
      <c r="AA763" s="333">
        <v>232</v>
      </c>
      <c r="AB763" s="333">
        <v>226</v>
      </c>
      <c r="AC763" s="334">
        <v>0.952789699570815</v>
      </c>
      <c r="AD763" s="268">
        <v>0.974137931034483</v>
      </c>
      <c r="AE763" s="295">
        <v>-0.0213482314636673</v>
      </c>
    </row>
    <row r="764" spans="1:31">
      <c r="A764" s="315" t="s">
        <v>1158</v>
      </c>
      <c r="B764" s="339" t="s">
        <v>3357</v>
      </c>
      <c r="C764" s="293" t="s">
        <v>1327</v>
      </c>
      <c r="D764" s="339" t="s">
        <v>1328</v>
      </c>
      <c r="E764" s="266">
        <v>14</v>
      </c>
      <c r="F764" s="266">
        <v>14</v>
      </c>
      <c r="G764" s="264">
        <v>16</v>
      </c>
      <c r="H764" s="264">
        <v>16</v>
      </c>
      <c r="I764" s="264">
        <v>17</v>
      </c>
      <c r="J764" s="264">
        <v>17</v>
      </c>
      <c r="K764" s="294">
        <v>0.9</v>
      </c>
      <c r="L764" s="267">
        <v>1</v>
      </c>
      <c r="M764" s="267">
        <v>1</v>
      </c>
      <c r="N764" s="267">
        <v>1</v>
      </c>
      <c r="O764" s="332">
        <v>473</v>
      </c>
      <c r="P764" s="266">
        <v>446</v>
      </c>
      <c r="Q764" s="266">
        <v>14</v>
      </c>
      <c r="R764" s="264">
        <v>16</v>
      </c>
      <c r="S764" s="264">
        <v>14</v>
      </c>
      <c r="T764" s="267">
        <v>0.94291754756871</v>
      </c>
      <c r="U764" s="267">
        <v>1</v>
      </c>
      <c r="V764" s="268">
        <v>1</v>
      </c>
      <c r="W764" s="268">
        <v>0.823529411764706</v>
      </c>
      <c r="X764" s="295">
        <v>0</v>
      </c>
      <c r="Y764" s="271">
        <v>117</v>
      </c>
      <c r="Z764" s="333">
        <v>111</v>
      </c>
      <c r="AA764" s="333">
        <v>116</v>
      </c>
      <c r="AB764" s="333">
        <v>111</v>
      </c>
      <c r="AC764" s="334">
        <v>0.948717948717949</v>
      </c>
      <c r="AD764" s="268">
        <v>0.956896551724138</v>
      </c>
      <c r="AE764" s="295">
        <v>-0.00817860300618922</v>
      </c>
    </row>
    <row r="765" spans="1:31">
      <c r="A765" s="315" t="s">
        <v>1158</v>
      </c>
      <c r="B765" s="339" t="s">
        <v>3358</v>
      </c>
      <c r="C765" s="293" t="s">
        <v>1329</v>
      </c>
      <c r="D765" s="339" t="s">
        <v>1330</v>
      </c>
      <c r="E765" s="266">
        <v>31</v>
      </c>
      <c r="F765" s="266">
        <v>31</v>
      </c>
      <c r="G765" s="264">
        <v>28</v>
      </c>
      <c r="H765" s="264">
        <v>28</v>
      </c>
      <c r="I765" s="264">
        <v>26</v>
      </c>
      <c r="J765" s="264">
        <v>26</v>
      </c>
      <c r="K765" s="294">
        <v>0.9</v>
      </c>
      <c r="L765" s="267">
        <v>1</v>
      </c>
      <c r="M765" s="267">
        <v>1</v>
      </c>
      <c r="N765" s="267">
        <v>1</v>
      </c>
      <c r="O765" s="332">
        <v>900</v>
      </c>
      <c r="P765" s="266">
        <v>867</v>
      </c>
      <c r="Q765" s="266">
        <v>30</v>
      </c>
      <c r="R765" s="264">
        <v>27</v>
      </c>
      <c r="S765" s="264">
        <v>25</v>
      </c>
      <c r="T765" s="267">
        <v>0.963333333333333</v>
      </c>
      <c r="U765" s="267">
        <v>0.967741935483871</v>
      </c>
      <c r="V765" s="268">
        <v>0.964285714285714</v>
      </c>
      <c r="W765" s="268">
        <v>0.961538461538462</v>
      </c>
      <c r="X765" s="295">
        <v>0.00345622119815669</v>
      </c>
      <c r="Y765" s="271">
        <v>218</v>
      </c>
      <c r="Z765" s="333">
        <v>214</v>
      </c>
      <c r="AA765" s="333">
        <v>218</v>
      </c>
      <c r="AB765" s="333">
        <v>213</v>
      </c>
      <c r="AC765" s="334">
        <v>0.981651376146789</v>
      </c>
      <c r="AD765" s="268">
        <v>0.977064220183486</v>
      </c>
      <c r="AE765" s="295">
        <v>0.00458715596330272</v>
      </c>
    </row>
    <row r="766" spans="1:31">
      <c r="A766" s="315" t="s">
        <v>1158</v>
      </c>
      <c r="B766" s="339" t="s">
        <v>3358</v>
      </c>
      <c r="C766" s="293" t="s">
        <v>1331</v>
      </c>
      <c r="D766" s="339" t="s">
        <v>1332</v>
      </c>
      <c r="E766" s="266">
        <v>63</v>
      </c>
      <c r="F766" s="266">
        <v>63</v>
      </c>
      <c r="G766" s="264">
        <v>71</v>
      </c>
      <c r="H766" s="264">
        <v>71</v>
      </c>
      <c r="I766" s="264">
        <v>67</v>
      </c>
      <c r="J766" s="264">
        <v>67</v>
      </c>
      <c r="K766" s="294">
        <v>0.9</v>
      </c>
      <c r="L766" s="267">
        <v>1</v>
      </c>
      <c r="M766" s="267">
        <v>1</v>
      </c>
      <c r="N766" s="267">
        <v>1</v>
      </c>
      <c r="O766" s="332">
        <v>2063</v>
      </c>
      <c r="P766" s="266">
        <v>2025</v>
      </c>
      <c r="Q766" s="266">
        <v>63</v>
      </c>
      <c r="R766" s="264">
        <v>70</v>
      </c>
      <c r="S766" s="264">
        <v>66</v>
      </c>
      <c r="T766" s="267">
        <v>0.981580222976248</v>
      </c>
      <c r="U766" s="267">
        <v>1</v>
      </c>
      <c r="V766" s="268">
        <v>0.985915492957746</v>
      </c>
      <c r="W766" s="268">
        <v>0.985074626865672</v>
      </c>
      <c r="X766" s="295">
        <v>0.0140845070422535</v>
      </c>
      <c r="Y766" s="271">
        <v>492</v>
      </c>
      <c r="Z766" s="333">
        <v>483</v>
      </c>
      <c r="AA766" s="333">
        <v>500</v>
      </c>
      <c r="AB766" s="333">
        <v>493</v>
      </c>
      <c r="AC766" s="334">
        <v>0.981707317073171</v>
      </c>
      <c r="AD766" s="268">
        <v>0.986</v>
      </c>
      <c r="AE766" s="295">
        <v>-0.00429268292682927</v>
      </c>
    </row>
    <row r="767" spans="1:31">
      <c r="A767" s="315" t="s">
        <v>1158</v>
      </c>
      <c r="B767" s="339" t="s">
        <v>3358</v>
      </c>
      <c r="C767" s="293" t="s">
        <v>1333</v>
      </c>
      <c r="D767" s="339" t="s">
        <v>1334</v>
      </c>
      <c r="E767" s="266">
        <v>37</v>
      </c>
      <c r="F767" s="266">
        <v>37</v>
      </c>
      <c r="G767" s="264">
        <v>36</v>
      </c>
      <c r="H767" s="264">
        <v>36</v>
      </c>
      <c r="I767" s="264">
        <v>37</v>
      </c>
      <c r="J767" s="264">
        <v>37</v>
      </c>
      <c r="K767" s="294">
        <v>0.9</v>
      </c>
      <c r="L767" s="267">
        <v>1</v>
      </c>
      <c r="M767" s="267">
        <v>1</v>
      </c>
      <c r="N767" s="267">
        <v>1</v>
      </c>
      <c r="O767" s="332">
        <v>1192</v>
      </c>
      <c r="P767" s="266">
        <v>1148</v>
      </c>
      <c r="Q767" s="266">
        <v>34</v>
      </c>
      <c r="R767" s="264">
        <v>34</v>
      </c>
      <c r="S767" s="264">
        <v>36</v>
      </c>
      <c r="T767" s="267">
        <v>0.963087248322148</v>
      </c>
      <c r="U767" s="267">
        <v>0.918918918918919</v>
      </c>
      <c r="V767" s="268">
        <v>0.944444444444444</v>
      </c>
      <c r="W767" s="268">
        <v>0.972972972972973</v>
      </c>
      <c r="X767" s="295">
        <v>-0.0255255255255254</v>
      </c>
      <c r="Y767" s="271">
        <v>284</v>
      </c>
      <c r="Z767" s="333">
        <v>272</v>
      </c>
      <c r="AA767" s="333">
        <v>284</v>
      </c>
      <c r="AB767" s="333">
        <v>274</v>
      </c>
      <c r="AC767" s="334">
        <v>0.957746478873239</v>
      </c>
      <c r="AD767" s="268">
        <v>0.964788732394366</v>
      </c>
      <c r="AE767" s="295">
        <v>-0.00704225352112686</v>
      </c>
    </row>
    <row r="768" spans="1:31">
      <c r="A768" s="315" t="s">
        <v>1158</v>
      </c>
      <c r="B768" s="339" t="s">
        <v>3358</v>
      </c>
      <c r="C768" s="293" t="s">
        <v>1335</v>
      </c>
      <c r="D768" s="339" t="s">
        <v>1336</v>
      </c>
      <c r="E768" s="266">
        <v>48</v>
      </c>
      <c r="F768" s="266">
        <v>48</v>
      </c>
      <c r="G768" s="264">
        <v>50</v>
      </c>
      <c r="H768" s="264">
        <v>50</v>
      </c>
      <c r="I768" s="264">
        <v>46</v>
      </c>
      <c r="J768" s="264">
        <v>46</v>
      </c>
      <c r="K768" s="294">
        <v>0.9</v>
      </c>
      <c r="L768" s="267">
        <v>1</v>
      </c>
      <c r="M768" s="267">
        <v>1</v>
      </c>
      <c r="N768" s="267">
        <v>1</v>
      </c>
      <c r="O768" s="332">
        <v>1435</v>
      </c>
      <c r="P768" s="266">
        <v>1322</v>
      </c>
      <c r="Q768" s="266">
        <v>46</v>
      </c>
      <c r="R768" s="264">
        <v>48</v>
      </c>
      <c r="S768" s="264">
        <v>41</v>
      </c>
      <c r="T768" s="267">
        <v>0.921254355400697</v>
      </c>
      <c r="U768" s="267">
        <v>0.958333333333333</v>
      </c>
      <c r="V768" s="268">
        <v>0.96</v>
      </c>
      <c r="W768" s="268">
        <v>0.891304347826087</v>
      </c>
      <c r="X768" s="295">
        <v>-0.00166666666666659</v>
      </c>
      <c r="Y768" s="271">
        <v>347</v>
      </c>
      <c r="Z768" s="333">
        <v>326</v>
      </c>
      <c r="AA768" s="333">
        <v>347</v>
      </c>
      <c r="AB768" s="333">
        <v>325</v>
      </c>
      <c r="AC768" s="334">
        <v>0.939481268011527</v>
      </c>
      <c r="AD768" s="268">
        <v>0.936599423631124</v>
      </c>
      <c r="AE768" s="295">
        <v>0.00288184438040351</v>
      </c>
    </row>
    <row r="769" spans="1:31">
      <c r="A769" s="315" t="s">
        <v>1158</v>
      </c>
      <c r="B769" s="339" t="s">
        <v>3358</v>
      </c>
      <c r="C769" s="293" t="s">
        <v>1337</v>
      </c>
      <c r="D769" s="339" t="s">
        <v>1338</v>
      </c>
      <c r="E769" s="266">
        <v>17</v>
      </c>
      <c r="F769" s="266">
        <v>17</v>
      </c>
      <c r="G769" s="264">
        <v>16</v>
      </c>
      <c r="H769" s="264">
        <v>16</v>
      </c>
      <c r="I769" s="264">
        <v>18</v>
      </c>
      <c r="J769" s="264">
        <v>18</v>
      </c>
      <c r="K769" s="294">
        <v>0.9</v>
      </c>
      <c r="L769" s="267">
        <v>1</v>
      </c>
      <c r="M769" s="267">
        <v>1</v>
      </c>
      <c r="N769" s="267">
        <v>1</v>
      </c>
      <c r="O769" s="332">
        <v>518</v>
      </c>
      <c r="P769" s="266">
        <v>481</v>
      </c>
      <c r="Q769" s="266">
        <v>14</v>
      </c>
      <c r="R769" s="264">
        <v>16</v>
      </c>
      <c r="S769" s="264">
        <v>16</v>
      </c>
      <c r="T769" s="267">
        <v>0.928571428571429</v>
      </c>
      <c r="U769" s="267">
        <v>0.823529411764706</v>
      </c>
      <c r="V769" s="268">
        <v>1</v>
      </c>
      <c r="W769" s="268">
        <v>0.888888888888889</v>
      </c>
      <c r="X769" s="295">
        <v>-0.176470588235294</v>
      </c>
      <c r="Y769" s="271">
        <v>128</v>
      </c>
      <c r="Z769" s="333">
        <v>117</v>
      </c>
      <c r="AA769" s="333">
        <v>125</v>
      </c>
      <c r="AB769" s="333">
        <v>118</v>
      </c>
      <c r="AC769" s="334">
        <v>0.9140625</v>
      </c>
      <c r="AD769" s="268">
        <v>0.944</v>
      </c>
      <c r="AE769" s="295">
        <v>-0.0299375</v>
      </c>
    </row>
    <row r="770" spans="1:31">
      <c r="A770" s="315" t="s">
        <v>1158</v>
      </c>
      <c r="B770" s="339" t="s">
        <v>3358</v>
      </c>
      <c r="C770" s="293" t="s">
        <v>1339</v>
      </c>
      <c r="D770" s="339" t="s">
        <v>1340</v>
      </c>
      <c r="E770" s="266">
        <v>25</v>
      </c>
      <c r="F770" s="266">
        <v>25</v>
      </c>
      <c r="G770" s="264">
        <v>30</v>
      </c>
      <c r="H770" s="264">
        <v>30</v>
      </c>
      <c r="I770" s="264">
        <v>28</v>
      </c>
      <c r="J770" s="264">
        <v>28</v>
      </c>
      <c r="K770" s="294">
        <v>0.9</v>
      </c>
      <c r="L770" s="267">
        <v>1</v>
      </c>
      <c r="M770" s="267">
        <v>1</v>
      </c>
      <c r="N770" s="267">
        <v>1</v>
      </c>
      <c r="O770" s="332">
        <v>859</v>
      </c>
      <c r="P770" s="266">
        <v>835</v>
      </c>
      <c r="Q770" s="266">
        <v>24</v>
      </c>
      <c r="R770" s="264">
        <v>28</v>
      </c>
      <c r="S770" s="264">
        <v>27</v>
      </c>
      <c r="T770" s="267">
        <v>0.972060535506403</v>
      </c>
      <c r="U770" s="267">
        <v>0.96</v>
      </c>
      <c r="V770" s="268">
        <v>0.933333333333333</v>
      </c>
      <c r="W770" s="268">
        <v>0.964285714285714</v>
      </c>
      <c r="X770" s="295">
        <v>0.0266666666666666</v>
      </c>
      <c r="Y770" s="271">
        <v>203</v>
      </c>
      <c r="Z770" s="333">
        <v>196</v>
      </c>
      <c r="AA770" s="333">
        <v>210</v>
      </c>
      <c r="AB770" s="333">
        <v>202</v>
      </c>
      <c r="AC770" s="334">
        <v>0.96551724137931</v>
      </c>
      <c r="AD770" s="268">
        <v>0.961904761904762</v>
      </c>
      <c r="AE770" s="295">
        <v>0.00361247947454846</v>
      </c>
    </row>
    <row r="771" spans="1:31">
      <c r="A771" s="315" t="s">
        <v>1158</v>
      </c>
      <c r="B771" s="339" t="s">
        <v>3358</v>
      </c>
      <c r="C771" s="293" t="s">
        <v>1341</v>
      </c>
      <c r="D771" s="339" t="s">
        <v>1342</v>
      </c>
      <c r="E771" s="266">
        <v>37</v>
      </c>
      <c r="F771" s="266">
        <v>37</v>
      </c>
      <c r="G771" s="264">
        <v>39</v>
      </c>
      <c r="H771" s="264">
        <v>39</v>
      </c>
      <c r="I771" s="264">
        <v>36</v>
      </c>
      <c r="J771" s="264">
        <v>36</v>
      </c>
      <c r="K771" s="294">
        <v>0.9</v>
      </c>
      <c r="L771" s="267">
        <v>1</v>
      </c>
      <c r="M771" s="267">
        <v>1</v>
      </c>
      <c r="N771" s="267">
        <v>1</v>
      </c>
      <c r="O771" s="332">
        <v>1117</v>
      </c>
      <c r="P771" s="266">
        <v>1057</v>
      </c>
      <c r="Q771" s="266">
        <v>37</v>
      </c>
      <c r="R771" s="264">
        <v>38</v>
      </c>
      <c r="S771" s="264">
        <v>36</v>
      </c>
      <c r="T771" s="267">
        <v>0.946284691136974</v>
      </c>
      <c r="U771" s="267">
        <v>1</v>
      </c>
      <c r="V771" s="268">
        <v>0.974358974358974</v>
      </c>
      <c r="W771" s="268">
        <v>1</v>
      </c>
      <c r="X771" s="295">
        <v>0.0256410256410257</v>
      </c>
      <c r="Y771" s="271">
        <v>272</v>
      </c>
      <c r="Z771" s="333">
        <v>270</v>
      </c>
      <c r="AA771" s="333">
        <v>263</v>
      </c>
      <c r="AB771" s="333">
        <v>259</v>
      </c>
      <c r="AC771" s="334">
        <v>0.992647058823529</v>
      </c>
      <c r="AD771" s="268">
        <v>0.984790874524715</v>
      </c>
      <c r="AE771" s="295">
        <v>0.00785618429881463</v>
      </c>
    </row>
    <row r="772" spans="1:31">
      <c r="A772" s="315" t="s">
        <v>1158</v>
      </c>
      <c r="B772" s="339" t="s">
        <v>3358</v>
      </c>
      <c r="C772" s="293" t="s">
        <v>1343</v>
      </c>
      <c r="D772" s="339" t="s">
        <v>1344</v>
      </c>
      <c r="E772" s="266">
        <v>28</v>
      </c>
      <c r="F772" s="266">
        <v>28</v>
      </c>
      <c r="G772" s="264">
        <v>37</v>
      </c>
      <c r="H772" s="264">
        <v>37</v>
      </c>
      <c r="I772" s="264">
        <v>30</v>
      </c>
      <c r="J772" s="264">
        <v>30</v>
      </c>
      <c r="K772" s="294">
        <v>0.9</v>
      </c>
      <c r="L772" s="267">
        <v>1</v>
      </c>
      <c r="M772" s="267">
        <v>1</v>
      </c>
      <c r="N772" s="267">
        <v>1</v>
      </c>
      <c r="O772" s="332">
        <v>990</v>
      </c>
      <c r="P772" s="266">
        <v>897</v>
      </c>
      <c r="Q772" s="266">
        <v>26</v>
      </c>
      <c r="R772" s="264">
        <v>36</v>
      </c>
      <c r="S772" s="264">
        <v>28</v>
      </c>
      <c r="T772" s="267">
        <v>0.906060606060606</v>
      </c>
      <c r="U772" s="267">
        <v>0.928571428571429</v>
      </c>
      <c r="V772" s="268">
        <v>0.972972972972973</v>
      </c>
      <c r="W772" s="268">
        <v>0.933333333333333</v>
      </c>
      <c r="X772" s="295">
        <v>-0.0444015444015444</v>
      </c>
      <c r="Y772" s="271">
        <v>235</v>
      </c>
      <c r="Z772" s="333">
        <v>220</v>
      </c>
      <c r="AA772" s="333">
        <v>236</v>
      </c>
      <c r="AB772" s="333">
        <v>208</v>
      </c>
      <c r="AC772" s="334">
        <v>0.936170212765957</v>
      </c>
      <c r="AD772" s="268">
        <v>0.88135593220339</v>
      </c>
      <c r="AE772" s="295">
        <v>0.0548142805625677</v>
      </c>
    </row>
    <row r="773" spans="1:31">
      <c r="A773" s="315" t="s">
        <v>1158</v>
      </c>
      <c r="B773" s="339" t="s">
        <v>3358</v>
      </c>
      <c r="C773" s="293" t="s">
        <v>1345</v>
      </c>
      <c r="D773" s="339" t="s">
        <v>1346</v>
      </c>
      <c r="E773" s="266">
        <v>18</v>
      </c>
      <c r="F773" s="266">
        <v>18</v>
      </c>
      <c r="G773" s="264">
        <v>19</v>
      </c>
      <c r="H773" s="264">
        <v>19</v>
      </c>
      <c r="I773" s="264">
        <v>20</v>
      </c>
      <c r="J773" s="264">
        <v>20</v>
      </c>
      <c r="K773" s="294">
        <v>0.9</v>
      </c>
      <c r="L773" s="267">
        <v>1</v>
      </c>
      <c r="M773" s="267">
        <v>1</v>
      </c>
      <c r="N773" s="267">
        <v>1</v>
      </c>
      <c r="O773" s="332">
        <v>562</v>
      </c>
      <c r="P773" s="266">
        <v>532</v>
      </c>
      <c r="Q773" s="266">
        <v>18</v>
      </c>
      <c r="R773" s="264">
        <v>18</v>
      </c>
      <c r="S773" s="264">
        <v>18</v>
      </c>
      <c r="T773" s="267">
        <v>0.94661921708185</v>
      </c>
      <c r="U773" s="267">
        <v>1</v>
      </c>
      <c r="V773" s="268">
        <v>0.947368421052632</v>
      </c>
      <c r="W773" s="268">
        <v>0.9</v>
      </c>
      <c r="X773" s="295">
        <v>0.0526315789473685</v>
      </c>
      <c r="Y773" s="271">
        <v>137</v>
      </c>
      <c r="Z773" s="333">
        <v>127</v>
      </c>
      <c r="AA773" s="333">
        <v>136</v>
      </c>
      <c r="AB773" s="333">
        <v>127</v>
      </c>
      <c r="AC773" s="334">
        <v>0.927007299270073</v>
      </c>
      <c r="AD773" s="268">
        <v>0.933823529411765</v>
      </c>
      <c r="AE773" s="295">
        <v>-0.00681623014169175</v>
      </c>
    </row>
    <row r="774" spans="1:31">
      <c r="A774" s="315" t="s">
        <v>1158</v>
      </c>
      <c r="B774" s="339" t="s">
        <v>3358</v>
      </c>
      <c r="C774" s="293" t="s">
        <v>1347</v>
      </c>
      <c r="D774" s="339" t="s">
        <v>1348</v>
      </c>
      <c r="E774" s="266">
        <v>17</v>
      </c>
      <c r="F774" s="266">
        <v>17</v>
      </c>
      <c r="G774" s="264">
        <v>17</v>
      </c>
      <c r="H774" s="264">
        <v>17</v>
      </c>
      <c r="I774" s="264">
        <v>15</v>
      </c>
      <c r="J774" s="264">
        <v>15</v>
      </c>
      <c r="K774" s="294">
        <v>0.9</v>
      </c>
      <c r="L774" s="267">
        <v>1</v>
      </c>
      <c r="M774" s="267">
        <v>1</v>
      </c>
      <c r="N774" s="267">
        <v>1</v>
      </c>
      <c r="O774" s="332">
        <v>571</v>
      </c>
      <c r="P774" s="266">
        <v>554</v>
      </c>
      <c r="Q774" s="266">
        <v>17</v>
      </c>
      <c r="R774" s="264">
        <v>17</v>
      </c>
      <c r="S774" s="264">
        <v>15</v>
      </c>
      <c r="T774" s="267">
        <v>0.970227670753065</v>
      </c>
      <c r="U774" s="267">
        <v>1</v>
      </c>
      <c r="V774" s="268">
        <v>1</v>
      </c>
      <c r="W774" s="268">
        <v>1</v>
      </c>
      <c r="X774" s="295">
        <v>0</v>
      </c>
      <c r="Y774" s="271">
        <v>133</v>
      </c>
      <c r="Z774" s="333">
        <v>132</v>
      </c>
      <c r="AA774" s="333">
        <v>142</v>
      </c>
      <c r="AB774" s="333">
        <v>136</v>
      </c>
      <c r="AC774" s="334">
        <v>0.992481203007519</v>
      </c>
      <c r="AD774" s="268">
        <v>0.957746478873239</v>
      </c>
      <c r="AE774" s="295">
        <v>0.0347347241342794</v>
      </c>
    </row>
    <row r="775" spans="1:31">
      <c r="A775" s="315" t="s">
        <v>1158</v>
      </c>
      <c r="B775" s="339" t="s">
        <v>3358</v>
      </c>
      <c r="C775" s="293" t="s">
        <v>1349</v>
      </c>
      <c r="D775" s="339" t="s">
        <v>1350</v>
      </c>
      <c r="E775" s="266">
        <v>31</v>
      </c>
      <c r="F775" s="266">
        <v>31</v>
      </c>
      <c r="G775" s="264">
        <v>34</v>
      </c>
      <c r="H775" s="264">
        <v>34</v>
      </c>
      <c r="I775" s="264">
        <v>34</v>
      </c>
      <c r="J775" s="264">
        <v>34</v>
      </c>
      <c r="K775" s="294">
        <v>0.9</v>
      </c>
      <c r="L775" s="267">
        <v>1</v>
      </c>
      <c r="M775" s="267">
        <v>1</v>
      </c>
      <c r="N775" s="267">
        <v>1</v>
      </c>
      <c r="O775" s="332">
        <v>1020</v>
      </c>
      <c r="P775" s="266">
        <v>957</v>
      </c>
      <c r="Q775" s="266">
        <v>30</v>
      </c>
      <c r="R775" s="264">
        <v>34</v>
      </c>
      <c r="S775" s="264">
        <v>31</v>
      </c>
      <c r="T775" s="267">
        <v>0.938235294117647</v>
      </c>
      <c r="U775" s="267">
        <v>0.967741935483871</v>
      </c>
      <c r="V775" s="268">
        <v>1</v>
      </c>
      <c r="W775" s="268">
        <v>0.911764705882353</v>
      </c>
      <c r="X775" s="295">
        <v>-0.032258064516129</v>
      </c>
      <c r="Y775" s="271">
        <v>244</v>
      </c>
      <c r="Z775" s="333">
        <v>227</v>
      </c>
      <c r="AA775" s="333">
        <v>252</v>
      </c>
      <c r="AB775" s="333">
        <v>232</v>
      </c>
      <c r="AC775" s="334">
        <v>0.930327868852459</v>
      </c>
      <c r="AD775" s="268">
        <v>0.920634920634921</v>
      </c>
      <c r="AE775" s="295">
        <v>0.00969294821753841</v>
      </c>
    </row>
    <row r="776" spans="1:31">
      <c r="A776" s="315" t="s">
        <v>1158</v>
      </c>
      <c r="B776" s="339" t="s">
        <v>3358</v>
      </c>
      <c r="C776" s="293" t="s">
        <v>1351</v>
      </c>
      <c r="D776" s="339" t="s">
        <v>1352</v>
      </c>
      <c r="E776" s="266">
        <v>50</v>
      </c>
      <c r="F776" s="266">
        <v>50</v>
      </c>
      <c r="G776" s="264">
        <v>58</v>
      </c>
      <c r="H776" s="264">
        <v>58</v>
      </c>
      <c r="I776" s="264">
        <v>57</v>
      </c>
      <c r="J776" s="264">
        <v>57</v>
      </c>
      <c r="K776" s="294">
        <v>0.9</v>
      </c>
      <c r="L776" s="267">
        <v>1</v>
      </c>
      <c r="M776" s="267">
        <v>1</v>
      </c>
      <c r="N776" s="267">
        <v>1</v>
      </c>
      <c r="O776" s="332">
        <v>1709</v>
      </c>
      <c r="P776" s="266">
        <v>1587</v>
      </c>
      <c r="Q776" s="266">
        <v>46</v>
      </c>
      <c r="R776" s="264">
        <v>55</v>
      </c>
      <c r="S776" s="264">
        <v>53</v>
      </c>
      <c r="T776" s="267">
        <v>0.928613224107665</v>
      </c>
      <c r="U776" s="267">
        <v>0.92</v>
      </c>
      <c r="V776" s="268">
        <v>0.948275862068966</v>
      </c>
      <c r="W776" s="268">
        <v>0.929824561403509</v>
      </c>
      <c r="X776" s="295">
        <v>-0.0282758620689655</v>
      </c>
      <c r="Y776" s="271">
        <v>407</v>
      </c>
      <c r="Z776" s="333">
        <v>389</v>
      </c>
      <c r="AA776" s="333">
        <v>410</v>
      </c>
      <c r="AB776" s="333">
        <v>388</v>
      </c>
      <c r="AC776" s="334">
        <v>0.955773955773956</v>
      </c>
      <c r="AD776" s="268">
        <v>0.946341463414634</v>
      </c>
      <c r="AE776" s="295">
        <v>0.00943249235932164</v>
      </c>
    </row>
    <row r="777" spans="1:31">
      <c r="A777" s="315" t="s">
        <v>1158</v>
      </c>
      <c r="B777" s="339" t="s">
        <v>3358</v>
      </c>
      <c r="C777" s="293" t="s">
        <v>1353</v>
      </c>
      <c r="D777" s="339" t="s">
        <v>1354</v>
      </c>
      <c r="E777" s="266">
        <v>24</v>
      </c>
      <c r="F777" s="266">
        <v>24</v>
      </c>
      <c r="G777" s="264">
        <v>30</v>
      </c>
      <c r="H777" s="264">
        <v>30</v>
      </c>
      <c r="I777" s="264">
        <v>27</v>
      </c>
      <c r="J777" s="264">
        <v>27</v>
      </c>
      <c r="K777" s="294">
        <v>0.9</v>
      </c>
      <c r="L777" s="267">
        <v>1</v>
      </c>
      <c r="M777" s="267">
        <v>1</v>
      </c>
      <c r="N777" s="267">
        <v>1</v>
      </c>
      <c r="O777" s="332">
        <v>845</v>
      </c>
      <c r="P777" s="266">
        <v>841</v>
      </c>
      <c r="Q777" s="266">
        <v>24</v>
      </c>
      <c r="R777" s="264">
        <v>30</v>
      </c>
      <c r="S777" s="264">
        <v>26</v>
      </c>
      <c r="T777" s="267">
        <v>0.995266272189349</v>
      </c>
      <c r="U777" s="267">
        <v>1</v>
      </c>
      <c r="V777" s="268">
        <v>1</v>
      </c>
      <c r="W777" s="268">
        <v>0.962962962962963</v>
      </c>
      <c r="X777" s="295">
        <v>0</v>
      </c>
      <c r="Y777" s="271">
        <v>204</v>
      </c>
      <c r="Z777" s="333">
        <v>203</v>
      </c>
      <c r="AA777" s="333">
        <v>202</v>
      </c>
      <c r="AB777" s="333">
        <v>201</v>
      </c>
      <c r="AC777" s="334">
        <v>0.995098039215686</v>
      </c>
      <c r="AD777" s="268">
        <v>0.995049504950495</v>
      </c>
      <c r="AE777" s="295">
        <v>4.85342651912468e-5</v>
      </c>
    </row>
    <row r="778" spans="1:31">
      <c r="A778" s="315" t="s">
        <v>1158</v>
      </c>
      <c r="B778" s="339" t="s">
        <v>3358</v>
      </c>
      <c r="C778" s="293" t="s">
        <v>1355</v>
      </c>
      <c r="D778" s="339" t="s">
        <v>1356</v>
      </c>
      <c r="E778" s="266">
        <v>51</v>
      </c>
      <c r="F778" s="266">
        <v>50</v>
      </c>
      <c r="G778" s="264">
        <v>54</v>
      </c>
      <c r="H778" s="264">
        <v>53</v>
      </c>
      <c r="I778" s="264">
        <v>54</v>
      </c>
      <c r="J778" s="264">
        <v>53</v>
      </c>
      <c r="K778" s="294">
        <v>0.9</v>
      </c>
      <c r="L778" s="267">
        <v>0.980392156862745</v>
      </c>
      <c r="M778" s="267">
        <v>0.981481481481482</v>
      </c>
      <c r="N778" s="267">
        <v>0.981481481481482</v>
      </c>
      <c r="O778" s="332">
        <v>1647</v>
      </c>
      <c r="P778" s="266">
        <v>1562</v>
      </c>
      <c r="Q778" s="266">
        <v>49</v>
      </c>
      <c r="R778" s="264">
        <v>52</v>
      </c>
      <c r="S778" s="264">
        <v>50</v>
      </c>
      <c r="T778" s="267">
        <v>0.948391013964784</v>
      </c>
      <c r="U778" s="267">
        <v>0.96078431372549</v>
      </c>
      <c r="V778" s="268">
        <v>0.962962962962963</v>
      </c>
      <c r="W778" s="268">
        <v>0.925925925925926</v>
      </c>
      <c r="X778" s="295">
        <v>-0.00217864923747269</v>
      </c>
      <c r="Y778" s="271">
        <v>395</v>
      </c>
      <c r="Z778" s="333">
        <v>376</v>
      </c>
      <c r="AA778" s="333">
        <v>384</v>
      </c>
      <c r="AB778" s="333">
        <v>366</v>
      </c>
      <c r="AC778" s="334">
        <v>0.951898734177215</v>
      </c>
      <c r="AD778" s="268">
        <v>0.953125</v>
      </c>
      <c r="AE778" s="295">
        <v>-0.00122626582278484</v>
      </c>
    </row>
    <row r="779" spans="1:31">
      <c r="A779" s="315" t="s">
        <v>1158</v>
      </c>
      <c r="B779" s="339" t="s">
        <v>3358</v>
      </c>
      <c r="C779" s="293" t="s">
        <v>1357</v>
      </c>
      <c r="D779" s="339" t="s">
        <v>1358</v>
      </c>
      <c r="E779" s="266">
        <v>37</v>
      </c>
      <c r="F779" s="266">
        <v>37</v>
      </c>
      <c r="G779" s="264">
        <v>41</v>
      </c>
      <c r="H779" s="264">
        <v>41</v>
      </c>
      <c r="I779" s="264">
        <v>37</v>
      </c>
      <c r="J779" s="264">
        <v>37</v>
      </c>
      <c r="K779" s="294">
        <v>0.9</v>
      </c>
      <c r="L779" s="267">
        <v>1</v>
      </c>
      <c r="M779" s="267">
        <v>1</v>
      </c>
      <c r="N779" s="267">
        <v>1</v>
      </c>
      <c r="O779" s="332">
        <v>1148</v>
      </c>
      <c r="P779" s="266">
        <v>1105</v>
      </c>
      <c r="Q779" s="266">
        <v>37</v>
      </c>
      <c r="R779" s="264">
        <v>41</v>
      </c>
      <c r="S779" s="264">
        <v>34</v>
      </c>
      <c r="T779" s="267">
        <v>0.962543554006969</v>
      </c>
      <c r="U779" s="267">
        <v>1</v>
      </c>
      <c r="V779" s="268">
        <v>1</v>
      </c>
      <c r="W779" s="268">
        <v>0.918918918918919</v>
      </c>
      <c r="X779" s="295">
        <v>0</v>
      </c>
      <c r="Y779" s="271">
        <v>272</v>
      </c>
      <c r="Z779" s="333">
        <v>268</v>
      </c>
      <c r="AA779" s="333">
        <v>271</v>
      </c>
      <c r="AB779" s="333">
        <v>265</v>
      </c>
      <c r="AC779" s="334">
        <v>0.985294117647059</v>
      </c>
      <c r="AD779" s="268">
        <v>0.977859778597786</v>
      </c>
      <c r="AE779" s="295">
        <v>0.00743433904927293</v>
      </c>
    </row>
    <row r="780" spans="1:31">
      <c r="A780" s="315" t="s">
        <v>1158</v>
      </c>
      <c r="B780" s="339" t="s">
        <v>3358</v>
      </c>
      <c r="C780" s="293" t="s">
        <v>1359</v>
      </c>
      <c r="D780" s="339" t="s">
        <v>1360</v>
      </c>
      <c r="E780" s="266">
        <v>28</v>
      </c>
      <c r="F780" s="266">
        <v>28</v>
      </c>
      <c r="G780" s="264">
        <v>33</v>
      </c>
      <c r="H780" s="264">
        <v>33</v>
      </c>
      <c r="I780" s="264">
        <v>33</v>
      </c>
      <c r="J780" s="264">
        <v>33</v>
      </c>
      <c r="K780" s="294">
        <v>0.9</v>
      </c>
      <c r="L780" s="267">
        <v>1</v>
      </c>
      <c r="M780" s="267">
        <v>1</v>
      </c>
      <c r="N780" s="267">
        <v>1</v>
      </c>
      <c r="O780" s="332">
        <v>963</v>
      </c>
      <c r="P780" s="266">
        <v>901</v>
      </c>
      <c r="Q780" s="266">
        <v>27</v>
      </c>
      <c r="R780" s="264">
        <v>30</v>
      </c>
      <c r="S780" s="264">
        <v>30</v>
      </c>
      <c r="T780" s="267">
        <v>0.935617860851506</v>
      </c>
      <c r="U780" s="267">
        <v>0.964285714285714</v>
      </c>
      <c r="V780" s="268">
        <v>0.909090909090909</v>
      </c>
      <c r="W780" s="268">
        <v>0.909090909090909</v>
      </c>
      <c r="X780" s="295">
        <v>0.0551948051948052</v>
      </c>
      <c r="Y780" s="271">
        <v>226</v>
      </c>
      <c r="Z780" s="333">
        <v>209</v>
      </c>
      <c r="AA780" s="333">
        <v>233</v>
      </c>
      <c r="AB780" s="333">
        <v>220</v>
      </c>
      <c r="AC780" s="334">
        <v>0.924778761061947</v>
      </c>
      <c r="AD780" s="268">
        <v>0.944206008583691</v>
      </c>
      <c r="AE780" s="295">
        <v>-0.0194272475217441</v>
      </c>
    </row>
    <row r="781" spans="1:31">
      <c r="A781" s="315" t="s">
        <v>1158</v>
      </c>
      <c r="B781" s="339" t="s">
        <v>3358</v>
      </c>
      <c r="C781" s="293" t="s">
        <v>1361</v>
      </c>
      <c r="D781" s="339" t="s">
        <v>1362</v>
      </c>
      <c r="E781" s="266">
        <v>40</v>
      </c>
      <c r="F781" s="266">
        <v>39</v>
      </c>
      <c r="G781" s="264">
        <v>42</v>
      </c>
      <c r="H781" s="264">
        <v>42</v>
      </c>
      <c r="I781" s="264">
        <v>40</v>
      </c>
      <c r="J781" s="264">
        <v>37</v>
      </c>
      <c r="K781" s="294">
        <v>0.9</v>
      </c>
      <c r="L781" s="267">
        <v>0.975</v>
      </c>
      <c r="M781" s="267">
        <v>1</v>
      </c>
      <c r="N781" s="267">
        <v>0.925</v>
      </c>
      <c r="O781" s="332">
        <v>1178</v>
      </c>
      <c r="P781" s="266">
        <v>1100</v>
      </c>
      <c r="Q781" s="266">
        <v>38</v>
      </c>
      <c r="R781" s="264">
        <v>39</v>
      </c>
      <c r="S781" s="264">
        <v>36</v>
      </c>
      <c r="T781" s="267">
        <v>0.933786078098472</v>
      </c>
      <c r="U781" s="267">
        <v>0.95</v>
      </c>
      <c r="V781" s="268">
        <v>0.928571428571429</v>
      </c>
      <c r="W781" s="268">
        <v>0.9</v>
      </c>
      <c r="X781" s="295">
        <v>0.0214285714285714</v>
      </c>
      <c r="Y781" s="271">
        <v>288</v>
      </c>
      <c r="Z781" s="333">
        <v>272</v>
      </c>
      <c r="AA781" s="333">
        <v>288</v>
      </c>
      <c r="AB781" s="333">
        <v>273</v>
      </c>
      <c r="AC781" s="334">
        <v>0.944444444444444</v>
      </c>
      <c r="AD781" s="268">
        <v>0.947916666666667</v>
      </c>
      <c r="AE781" s="295">
        <v>-0.00347222222222221</v>
      </c>
    </row>
    <row r="782" spans="1:31">
      <c r="A782" s="315" t="s">
        <v>1158</v>
      </c>
      <c r="B782" s="339" t="s">
        <v>3358</v>
      </c>
      <c r="C782" s="293" t="s">
        <v>1363</v>
      </c>
      <c r="D782" s="339" t="s">
        <v>1364</v>
      </c>
      <c r="E782" s="266">
        <v>26</v>
      </c>
      <c r="F782" s="266">
        <v>25</v>
      </c>
      <c r="G782" s="264">
        <v>33</v>
      </c>
      <c r="H782" s="264">
        <v>33</v>
      </c>
      <c r="I782" s="264">
        <v>27</v>
      </c>
      <c r="J782" s="264">
        <v>27</v>
      </c>
      <c r="K782" s="294">
        <v>0.9</v>
      </c>
      <c r="L782" s="267">
        <v>0.961538461538462</v>
      </c>
      <c r="M782" s="267">
        <v>1</v>
      </c>
      <c r="N782" s="267">
        <v>1</v>
      </c>
      <c r="O782" s="332">
        <v>890</v>
      </c>
      <c r="P782" s="266">
        <v>839</v>
      </c>
      <c r="Q782" s="266">
        <v>25</v>
      </c>
      <c r="R782" s="264">
        <v>31</v>
      </c>
      <c r="S782" s="264">
        <v>26</v>
      </c>
      <c r="T782" s="267">
        <v>0.942696629213483</v>
      </c>
      <c r="U782" s="267">
        <v>0.961538461538462</v>
      </c>
      <c r="V782" s="268">
        <v>0.939393939393939</v>
      </c>
      <c r="W782" s="268">
        <v>0.962962962962963</v>
      </c>
      <c r="X782" s="295">
        <v>0.0221445221445221</v>
      </c>
      <c r="Y782" s="271">
        <v>218</v>
      </c>
      <c r="Z782" s="333">
        <v>203</v>
      </c>
      <c r="AA782" s="333">
        <v>215</v>
      </c>
      <c r="AB782" s="333">
        <v>203</v>
      </c>
      <c r="AC782" s="334">
        <v>0.931192660550459</v>
      </c>
      <c r="AD782" s="268">
        <v>0.944186046511628</v>
      </c>
      <c r="AE782" s="295">
        <v>-0.0129933859611692</v>
      </c>
    </row>
    <row r="783" spans="1:31">
      <c r="A783" s="315" t="s">
        <v>1158</v>
      </c>
      <c r="B783" s="339" t="s">
        <v>3358</v>
      </c>
      <c r="C783" s="293" t="s">
        <v>1365</v>
      </c>
      <c r="D783" s="339" t="s">
        <v>1366</v>
      </c>
      <c r="E783" s="266">
        <v>24</v>
      </c>
      <c r="F783" s="266">
        <v>24</v>
      </c>
      <c r="G783" s="264">
        <v>30</v>
      </c>
      <c r="H783" s="264">
        <v>30</v>
      </c>
      <c r="I783" s="264">
        <v>26</v>
      </c>
      <c r="J783" s="264">
        <v>26</v>
      </c>
      <c r="K783" s="294">
        <v>0.9</v>
      </c>
      <c r="L783" s="267">
        <v>1</v>
      </c>
      <c r="M783" s="267">
        <v>1</v>
      </c>
      <c r="N783" s="267">
        <v>1</v>
      </c>
      <c r="O783" s="332">
        <v>837</v>
      </c>
      <c r="P783" s="266">
        <v>836</v>
      </c>
      <c r="Q783" s="266">
        <v>24</v>
      </c>
      <c r="R783" s="264">
        <v>30</v>
      </c>
      <c r="S783" s="264">
        <v>26</v>
      </c>
      <c r="T783" s="267">
        <v>0.998805256869773</v>
      </c>
      <c r="U783" s="267">
        <v>1</v>
      </c>
      <c r="V783" s="268">
        <v>1</v>
      </c>
      <c r="W783" s="268">
        <v>1</v>
      </c>
      <c r="X783" s="295">
        <v>0</v>
      </c>
      <c r="Y783" s="271">
        <v>205</v>
      </c>
      <c r="Z783" s="333">
        <v>205</v>
      </c>
      <c r="AA783" s="333">
        <v>202</v>
      </c>
      <c r="AB783" s="333">
        <v>201</v>
      </c>
      <c r="AC783" s="334">
        <v>1</v>
      </c>
      <c r="AD783" s="268">
        <v>0.995049504950495</v>
      </c>
      <c r="AE783" s="295">
        <v>0.00495049504950495</v>
      </c>
    </row>
    <row r="784" spans="1:31">
      <c r="A784" s="315" t="s">
        <v>1158</v>
      </c>
      <c r="B784" s="339" t="s">
        <v>3358</v>
      </c>
      <c r="C784" s="293" t="s">
        <v>1367</v>
      </c>
      <c r="D784" s="339" t="s">
        <v>1368</v>
      </c>
      <c r="E784" s="266">
        <v>34</v>
      </c>
      <c r="F784" s="266">
        <v>34</v>
      </c>
      <c r="G784" s="264">
        <v>39</v>
      </c>
      <c r="H784" s="264">
        <v>39</v>
      </c>
      <c r="I784" s="264">
        <v>36</v>
      </c>
      <c r="J784" s="264">
        <v>36</v>
      </c>
      <c r="K784" s="294">
        <v>0.9</v>
      </c>
      <c r="L784" s="267">
        <v>1</v>
      </c>
      <c r="M784" s="267">
        <v>1</v>
      </c>
      <c r="N784" s="267">
        <v>1</v>
      </c>
      <c r="O784" s="332">
        <v>1118</v>
      </c>
      <c r="P784" s="266">
        <v>1084</v>
      </c>
      <c r="Q784" s="266">
        <v>32</v>
      </c>
      <c r="R784" s="264">
        <v>39</v>
      </c>
      <c r="S784" s="264">
        <v>35</v>
      </c>
      <c r="T784" s="267">
        <v>0.9695885509839</v>
      </c>
      <c r="U784" s="267">
        <v>0.941176470588235</v>
      </c>
      <c r="V784" s="268">
        <v>1</v>
      </c>
      <c r="W784" s="268">
        <v>0.972222222222222</v>
      </c>
      <c r="X784" s="295">
        <v>-0.0588235294117647</v>
      </c>
      <c r="Y784" s="271">
        <v>276</v>
      </c>
      <c r="Z784" s="333">
        <v>268</v>
      </c>
      <c r="AA784" s="333">
        <v>271</v>
      </c>
      <c r="AB784" s="333">
        <v>264</v>
      </c>
      <c r="AC784" s="334">
        <v>0.971014492753623</v>
      </c>
      <c r="AD784" s="268">
        <v>0.974169741697417</v>
      </c>
      <c r="AE784" s="295">
        <v>-0.00315524894379382</v>
      </c>
    </row>
    <row r="785" spans="1:31">
      <c r="A785" s="315" t="s">
        <v>1158</v>
      </c>
      <c r="B785" s="339" t="s">
        <v>3358</v>
      </c>
      <c r="C785" s="293" t="s">
        <v>1369</v>
      </c>
      <c r="D785" s="339" t="s">
        <v>1370</v>
      </c>
      <c r="E785" s="266">
        <v>26</v>
      </c>
      <c r="F785" s="266">
        <v>26</v>
      </c>
      <c r="G785" s="264">
        <v>27</v>
      </c>
      <c r="H785" s="264">
        <v>27</v>
      </c>
      <c r="I785" s="264">
        <v>24</v>
      </c>
      <c r="J785" s="264">
        <v>24</v>
      </c>
      <c r="K785" s="294">
        <v>0.9</v>
      </c>
      <c r="L785" s="267">
        <v>1</v>
      </c>
      <c r="M785" s="267">
        <v>1</v>
      </c>
      <c r="N785" s="267">
        <v>1</v>
      </c>
      <c r="O785" s="332">
        <v>745</v>
      </c>
      <c r="P785" s="266">
        <v>738</v>
      </c>
      <c r="Q785" s="266">
        <v>26</v>
      </c>
      <c r="R785" s="264">
        <v>27</v>
      </c>
      <c r="S785" s="264">
        <v>24</v>
      </c>
      <c r="T785" s="267">
        <v>0.990604026845638</v>
      </c>
      <c r="U785" s="267">
        <v>1</v>
      </c>
      <c r="V785" s="268">
        <v>1</v>
      </c>
      <c r="W785" s="268">
        <v>1</v>
      </c>
      <c r="X785" s="295">
        <v>0</v>
      </c>
      <c r="Y785" s="271">
        <v>185</v>
      </c>
      <c r="Z785" s="333">
        <v>185</v>
      </c>
      <c r="AA785" s="333">
        <v>183</v>
      </c>
      <c r="AB785" s="333">
        <v>180</v>
      </c>
      <c r="AC785" s="334">
        <v>1</v>
      </c>
      <c r="AD785" s="268">
        <v>0.983606557377049</v>
      </c>
      <c r="AE785" s="295">
        <v>0.0163934426229508</v>
      </c>
    </row>
    <row r="786" spans="1:31">
      <c r="A786" s="315" t="s">
        <v>1158</v>
      </c>
      <c r="B786" s="339" t="s">
        <v>3355</v>
      </c>
      <c r="C786" s="293" t="s">
        <v>1371</v>
      </c>
      <c r="D786" s="339" t="s">
        <v>1372</v>
      </c>
      <c r="E786" s="266">
        <v>33</v>
      </c>
      <c r="F786" s="266">
        <v>33</v>
      </c>
      <c r="G786" s="264">
        <v>39</v>
      </c>
      <c r="H786" s="264">
        <v>39</v>
      </c>
      <c r="I786" s="264">
        <v>38</v>
      </c>
      <c r="J786" s="264">
        <v>38</v>
      </c>
      <c r="K786" s="294">
        <v>0.9</v>
      </c>
      <c r="L786" s="267">
        <v>1</v>
      </c>
      <c r="M786" s="267">
        <v>1</v>
      </c>
      <c r="N786" s="267">
        <v>1</v>
      </c>
      <c r="O786" s="332">
        <v>1134</v>
      </c>
      <c r="P786" s="266">
        <v>1117</v>
      </c>
      <c r="Q786" s="266">
        <v>33</v>
      </c>
      <c r="R786" s="264">
        <v>39</v>
      </c>
      <c r="S786" s="264">
        <v>38</v>
      </c>
      <c r="T786" s="267">
        <v>0.985008818342152</v>
      </c>
      <c r="U786" s="267">
        <v>1</v>
      </c>
      <c r="V786" s="268">
        <v>1</v>
      </c>
      <c r="W786" s="268">
        <v>1</v>
      </c>
      <c r="X786" s="295">
        <v>0</v>
      </c>
      <c r="Y786" s="271">
        <v>274</v>
      </c>
      <c r="Z786" s="333">
        <v>273</v>
      </c>
      <c r="AA786" s="333">
        <v>270</v>
      </c>
      <c r="AB786" s="333">
        <v>269</v>
      </c>
      <c r="AC786" s="334">
        <v>0.996350364963504</v>
      </c>
      <c r="AD786" s="268">
        <v>0.996296296296296</v>
      </c>
      <c r="AE786" s="295">
        <v>5.40686672072521e-5</v>
      </c>
    </row>
    <row r="787" spans="1:31">
      <c r="A787" s="315" t="s">
        <v>1158</v>
      </c>
      <c r="B787" s="339" t="s">
        <v>3355</v>
      </c>
      <c r="C787" s="293" t="s">
        <v>1373</v>
      </c>
      <c r="D787" s="339" t="s">
        <v>1374</v>
      </c>
      <c r="E787" s="266">
        <v>26</v>
      </c>
      <c r="F787" s="266">
        <v>26</v>
      </c>
      <c r="G787" s="264">
        <v>35</v>
      </c>
      <c r="H787" s="264">
        <v>35</v>
      </c>
      <c r="I787" s="264">
        <v>31</v>
      </c>
      <c r="J787" s="264">
        <v>31</v>
      </c>
      <c r="K787" s="294">
        <v>0.9</v>
      </c>
      <c r="L787" s="267">
        <v>1</v>
      </c>
      <c r="M787" s="267">
        <v>1</v>
      </c>
      <c r="N787" s="267">
        <v>1</v>
      </c>
      <c r="O787" s="332">
        <v>996</v>
      </c>
      <c r="P787" s="266">
        <v>986</v>
      </c>
      <c r="Q787" s="266">
        <v>26</v>
      </c>
      <c r="R787" s="264">
        <v>35</v>
      </c>
      <c r="S787" s="264">
        <v>31</v>
      </c>
      <c r="T787" s="267">
        <v>0.98995983935743</v>
      </c>
      <c r="U787" s="267">
        <v>1</v>
      </c>
      <c r="V787" s="268">
        <v>1</v>
      </c>
      <c r="W787" s="268">
        <v>1</v>
      </c>
      <c r="X787" s="295">
        <v>0</v>
      </c>
      <c r="Y787" s="271">
        <v>241</v>
      </c>
      <c r="Z787" s="333">
        <v>238</v>
      </c>
      <c r="AA787" s="333">
        <v>241</v>
      </c>
      <c r="AB787" s="333">
        <v>239</v>
      </c>
      <c r="AC787" s="334">
        <v>0.987551867219917</v>
      </c>
      <c r="AD787" s="268">
        <v>0.991701244813278</v>
      </c>
      <c r="AE787" s="295">
        <v>-0.00414937759336098</v>
      </c>
    </row>
    <row r="788" spans="1:31">
      <c r="A788" s="315" t="s">
        <v>1158</v>
      </c>
      <c r="B788" s="339" t="s">
        <v>3355</v>
      </c>
      <c r="C788" s="293" t="s">
        <v>1375</v>
      </c>
      <c r="D788" s="339" t="s">
        <v>1376</v>
      </c>
      <c r="E788" s="266">
        <v>25</v>
      </c>
      <c r="F788" s="266">
        <v>25</v>
      </c>
      <c r="G788" s="264">
        <v>28</v>
      </c>
      <c r="H788" s="264">
        <v>28</v>
      </c>
      <c r="I788" s="264">
        <v>31</v>
      </c>
      <c r="J788" s="264">
        <v>31</v>
      </c>
      <c r="K788" s="294">
        <v>0.9</v>
      </c>
      <c r="L788" s="267">
        <v>1</v>
      </c>
      <c r="M788" s="267">
        <v>1</v>
      </c>
      <c r="N788" s="267">
        <v>1</v>
      </c>
      <c r="O788" s="332">
        <v>860</v>
      </c>
      <c r="P788" s="266">
        <v>859</v>
      </c>
      <c r="Q788" s="266">
        <v>25</v>
      </c>
      <c r="R788" s="264">
        <v>28</v>
      </c>
      <c r="S788" s="264">
        <v>30</v>
      </c>
      <c r="T788" s="267">
        <v>0.998837209302326</v>
      </c>
      <c r="U788" s="267">
        <v>1</v>
      </c>
      <c r="V788" s="268">
        <v>1</v>
      </c>
      <c r="W788" s="268">
        <v>0.967741935483871</v>
      </c>
      <c r="X788" s="295">
        <v>0</v>
      </c>
      <c r="Y788" s="271">
        <v>206</v>
      </c>
      <c r="Z788" s="333">
        <v>205</v>
      </c>
      <c r="AA788" s="333">
        <v>207</v>
      </c>
      <c r="AB788" s="333">
        <v>207</v>
      </c>
      <c r="AC788" s="334">
        <v>0.995145631067961</v>
      </c>
      <c r="AD788" s="268">
        <v>1</v>
      </c>
      <c r="AE788" s="295">
        <v>-0.00485436893203883</v>
      </c>
    </row>
    <row r="789" spans="1:31">
      <c r="A789" s="315" t="s">
        <v>1158</v>
      </c>
      <c r="B789" s="339" t="s">
        <v>3355</v>
      </c>
      <c r="C789" s="293" t="s">
        <v>1377</v>
      </c>
      <c r="D789" s="339" t="s">
        <v>1378</v>
      </c>
      <c r="E789" s="266">
        <v>18</v>
      </c>
      <c r="F789" s="266">
        <v>18</v>
      </c>
      <c r="G789" s="264">
        <v>24</v>
      </c>
      <c r="H789" s="264">
        <v>24</v>
      </c>
      <c r="I789" s="264">
        <v>22</v>
      </c>
      <c r="J789" s="264">
        <v>22</v>
      </c>
      <c r="K789" s="294">
        <v>0.9</v>
      </c>
      <c r="L789" s="267">
        <v>1</v>
      </c>
      <c r="M789" s="267">
        <v>1</v>
      </c>
      <c r="N789" s="267">
        <v>1</v>
      </c>
      <c r="O789" s="332">
        <v>739</v>
      </c>
      <c r="P789" s="266">
        <v>719</v>
      </c>
      <c r="Q789" s="266">
        <v>18</v>
      </c>
      <c r="R789" s="264">
        <v>23</v>
      </c>
      <c r="S789" s="264">
        <v>22</v>
      </c>
      <c r="T789" s="267">
        <v>0.972936400541272</v>
      </c>
      <c r="U789" s="267">
        <v>1</v>
      </c>
      <c r="V789" s="268">
        <v>0.958333333333333</v>
      </c>
      <c r="W789" s="268">
        <v>1</v>
      </c>
      <c r="X789" s="295">
        <v>0.0416666666666666</v>
      </c>
      <c r="Y789" s="271">
        <v>172</v>
      </c>
      <c r="Z789" s="333">
        <v>169</v>
      </c>
      <c r="AA789" s="333">
        <v>175</v>
      </c>
      <c r="AB789" s="333">
        <v>169</v>
      </c>
      <c r="AC789" s="334">
        <v>0.982558139534884</v>
      </c>
      <c r="AD789" s="268">
        <v>0.965714285714286</v>
      </c>
      <c r="AE789" s="295">
        <v>0.0168438538205979</v>
      </c>
    </row>
    <row r="790" spans="1:31">
      <c r="A790" s="315" t="s">
        <v>1158</v>
      </c>
      <c r="B790" s="339" t="s">
        <v>3355</v>
      </c>
      <c r="C790" s="293" t="s">
        <v>1379</v>
      </c>
      <c r="D790" s="339" t="s">
        <v>1380</v>
      </c>
      <c r="E790" s="266">
        <v>25</v>
      </c>
      <c r="F790" s="266">
        <v>25</v>
      </c>
      <c r="G790" s="264">
        <v>27</v>
      </c>
      <c r="H790" s="264">
        <v>27</v>
      </c>
      <c r="I790" s="264">
        <v>27</v>
      </c>
      <c r="J790" s="264">
        <v>27</v>
      </c>
      <c r="K790" s="294">
        <v>0.9</v>
      </c>
      <c r="L790" s="267">
        <v>1</v>
      </c>
      <c r="M790" s="267">
        <v>1</v>
      </c>
      <c r="N790" s="267">
        <v>1</v>
      </c>
      <c r="O790" s="332">
        <v>853</v>
      </c>
      <c r="P790" s="266">
        <v>826</v>
      </c>
      <c r="Q790" s="266">
        <v>25</v>
      </c>
      <c r="R790" s="264">
        <v>27</v>
      </c>
      <c r="S790" s="264">
        <v>26</v>
      </c>
      <c r="T790" s="267">
        <v>0.968347010550996</v>
      </c>
      <c r="U790" s="267">
        <v>1</v>
      </c>
      <c r="V790" s="268">
        <v>1</v>
      </c>
      <c r="W790" s="268">
        <v>0.962962962962963</v>
      </c>
      <c r="X790" s="295">
        <v>0</v>
      </c>
      <c r="Y790" s="271">
        <v>197</v>
      </c>
      <c r="Z790" s="333">
        <v>188</v>
      </c>
      <c r="AA790" s="333">
        <v>208</v>
      </c>
      <c r="AB790" s="333">
        <v>199</v>
      </c>
      <c r="AC790" s="334">
        <v>0.954314720812183</v>
      </c>
      <c r="AD790" s="268">
        <v>0.956730769230769</v>
      </c>
      <c r="AE790" s="295">
        <v>-0.00241604841858656</v>
      </c>
    </row>
    <row r="791" spans="1:31">
      <c r="A791" s="315" t="s">
        <v>1158</v>
      </c>
      <c r="B791" s="339" t="s">
        <v>3355</v>
      </c>
      <c r="C791" s="293" t="s">
        <v>1381</v>
      </c>
      <c r="D791" s="339" t="s">
        <v>1382</v>
      </c>
      <c r="E791" s="266">
        <v>31</v>
      </c>
      <c r="F791" s="266">
        <v>31</v>
      </c>
      <c r="G791" s="264">
        <v>35</v>
      </c>
      <c r="H791" s="264">
        <v>35</v>
      </c>
      <c r="I791" s="264">
        <v>33</v>
      </c>
      <c r="J791" s="264">
        <v>33</v>
      </c>
      <c r="K791" s="294">
        <v>0.9</v>
      </c>
      <c r="L791" s="267">
        <v>1</v>
      </c>
      <c r="M791" s="267">
        <v>1</v>
      </c>
      <c r="N791" s="267">
        <v>1</v>
      </c>
      <c r="O791" s="332">
        <v>979</v>
      </c>
      <c r="P791" s="266">
        <v>932</v>
      </c>
      <c r="Q791" s="266">
        <v>31</v>
      </c>
      <c r="R791" s="264">
        <v>31</v>
      </c>
      <c r="S791" s="264">
        <v>30</v>
      </c>
      <c r="T791" s="267">
        <v>0.951991828396323</v>
      </c>
      <c r="U791" s="267">
        <v>1</v>
      </c>
      <c r="V791" s="268">
        <v>0.885714285714286</v>
      </c>
      <c r="W791" s="268">
        <v>0.909090909090909</v>
      </c>
      <c r="X791" s="295">
        <v>0.114285714285714</v>
      </c>
      <c r="Y791" s="271">
        <v>242</v>
      </c>
      <c r="Z791" s="333">
        <v>231</v>
      </c>
      <c r="AA791" s="333">
        <v>235</v>
      </c>
      <c r="AB791" s="333">
        <v>223</v>
      </c>
      <c r="AC791" s="334">
        <v>0.954545454545455</v>
      </c>
      <c r="AD791" s="268">
        <v>0.948936170212766</v>
      </c>
      <c r="AE791" s="295">
        <v>0.00560928433268859</v>
      </c>
    </row>
    <row r="792" spans="1:31">
      <c r="A792" s="315" t="s">
        <v>1158</v>
      </c>
      <c r="B792" s="339" t="s">
        <v>3355</v>
      </c>
      <c r="C792" s="293" t="s">
        <v>1383</v>
      </c>
      <c r="D792" s="339" t="s">
        <v>1384</v>
      </c>
      <c r="E792" s="266">
        <v>27</v>
      </c>
      <c r="F792" s="266">
        <v>27</v>
      </c>
      <c r="G792" s="264">
        <v>31</v>
      </c>
      <c r="H792" s="264">
        <v>31</v>
      </c>
      <c r="I792" s="264">
        <v>31</v>
      </c>
      <c r="J792" s="264">
        <v>31</v>
      </c>
      <c r="K792" s="294">
        <v>0.9</v>
      </c>
      <c r="L792" s="267">
        <v>1</v>
      </c>
      <c r="M792" s="267">
        <v>1</v>
      </c>
      <c r="N792" s="267">
        <v>1</v>
      </c>
      <c r="O792" s="332">
        <v>911</v>
      </c>
      <c r="P792" s="266">
        <v>870</v>
      </c>
      <c r="Q792" s="266">
        <v>26</v>
      </c>
      <c r="R792" s="264">
        <v>30</v>
      </c>
      <c r="S792" s="264">
        <v>28</v>
      </c>
      <c r="T792" s="267">
        <v>0.954994511525796</v>
      </c>
      <c r="U792" s="267">
        <v>0.962962962962963</v>
      </c>
      <c r="V792" s="268">
        <v>0.967741935483871</v>
      </c>
      <c r="W792" s="268">
        <v>0.903225806451613</v>
      </c>
      <c r="X792" s="295">
        <v>-0.00477897252090809</v>
      </c>
      <c r="Y792" s="271">
        <v>223</v>
      </c>
      <c r="Z792" s="333">
        <v>215</v>
      </c>
      <c r="AA792" s="333">
        <v>222</v>
      </c>
      <c r="AB792" s="333">
        <v>215</v>
      </c>
      <c r="AC792" s="334">
        <v>0.964125560538117</v>
      </c>
      <c r="AD792" s="268">
        <v>0.968468468468468</v>
      </c>
      <c r="AE792" s="295">
        <v>-0.00434290793035186</v>
      </c>
    </row>
    <row r="793" spans="1:31">
      <c r="A793" s="315" t="s">
        <v>1158</v>
      </c>
      <c r="B793" s="339" t="s">
        <v>3355</v>
      </c>
      <c r="C793" s="293" t="s">
        <v>1385</v>
      </c>
      <c r="D793" s="339" t="s">
        <v>1386</v>
      </c>
      <c r="E793" s="266">
        <v>25</v>
      </c>
      <c r="F793" s="266">
        <v>25</v>
      </c>
      <c r="G793" s="264">
        <v>30</v>
      </c>
      <c r="H793" s="264">
        <v>30</v>
      </c>
      <c r="I793" s="264">
        <v>31</v>
      </c>
      <c r="J793" s="264">
        <v>31</v>
      </c>
      <c r="K793" s="294">
        <v>0.9</v>
      </c>
      <c r="L793" s="267">
        <v>1</v>
      </c>
      <c r="M793" s="267">
        <v>1</v>
      </c>
      <c r="N793" s="267">
        <v>1</v>
      </c>
      <c r="O793" s="332">
        <v>910</v>
      </c>
      <c r="P793" s="266">
        <v>894</v>
      </c>
      <c r="Q793" s="266">
        <v>24</v>
      </c>
      <c r="R793" s="264">
        <v>30</v>
      </c>
      <c r="S793" s="264">
        <v>30</v>
      </c>
      <c r="T793" s="267">
        <v>0.982417582417582</v>
      </c>
      <c r="U793" s="267">
        <v>0.96</v>
      </c>
      <c r="V793" s="268">
        <v>1</v>
      </c>
      <c r="W793" s="268">
        <v>0.967741935483871</v>
      </c>
      <c r="X793" s="295">
        <v>-0.04</v>
      </c>
      <c r="Y793" s="271">
        <v>216</v>
      </c>
      <c r="Z793" s="333">
        <v>211</v>
      </c>
      <c r="AA793" s="333">
        <v>211</v>
      </c>
      <c r="AB793" s="333">
        <v>207</v>
      </c>
      <c r="AC793" s="334">
        <v>0.976851851851852</v>
      </c>
      <c r="AD793" s="268">
        <v>0.981042654028436</v>
      </c>
      <c r="AE793" s="295">
        <v>-0.00419080217658419</v>
      </c>
    </row>
    <row r="794" spans="1:31">
      <c r="A794" s="315" t="s">
        <v>1158</v>
      </c>
      <c r="B794" s="339" t="s">
        <v>3355</v>
      </c>
      <c r="C794" s="293" t="s">
        <v>1387</v>
      </c>
      <c r="D794" s="339" t="s">
        <v>1388</v>
      </c>
      <c r="E794" s="266">
        <v>15</v>
      </c>
      <c r="F794" s="266">
        <v>15</v>
      </c>
      <c r="G794" s="264">
        <v>19</v>
      </c>
      <c r="H794" s="264">
        <v>19</v>
      </c>
      <c r="I794" s="264">
        <v>19</v>
      </c>
      <c r="J794" s="264">
        <v>19</v>
      </c>
      <c r="K794" s="294">
        <v>0.9</v>
      </c>
      <c r="L794" s="267">
        <v>1</v>
      </c>
      <c r="M794" s="267">
        <v>1</v>
      </c>
      <c r="N794" s="267">
        <v>1</v>
      </c>
      <c r="O794" s="332">
        <v>556</v>
      </c>
      <c r="P794" s="266">
        <v>543</v>
      </c>
      <c r="Q794" s="266">
        <v>15</v>
      </c>
      <c r="R794" s="264">
        <v>19</v>
      </c>
      <c r="S794" s="264">
        <v>19</v>
      </c>
      <c r="T794" s="267">
        <v>0.976618705035971</v>
      </c>
      <c r="U794" s="267">
        <v>1</v>
      </c>
      <c r="V794" s="268">
        <v>1</v>
      </c>
      <c r="W794" s="268">
        <v>1</v>
      </c>
      <c r="X794" s="295">
        <v>0</v>
      </c>
      <c r="Y794" s="271">
        <v>133</v>
      </c>
      <c r="Z794" s="333">
        <v>130</v>
      </c>
      <c r="AA794" s="333">
        <v>133</v>
      </c>
      <c r="AB794" s="333">
        <v>128</v>
      </c>
      <c r="AC794" s="334">
        <v>0.977443609022556</v>
      </c>
      <c r="AD794" s="268">
        <v>0.962406015037594</v>
      </c>
      <c r="AE794" s="295">
        <v>0.0150375939849624</v>
      </c>
    </row>
    <row r="795" spans="1:31">
      <c r="A795" s="315" t="s">
        <v>1158</v>
      </c>
      <c r="B795" s="339" t="s">
        <v>3355</v>
      </c>
      <c r="C795" s="293" t="s">
        <v>1389</v>
      </c>
      <c r="D795" s="339" t="s">
        <v>1390</v>
      </c>
      <c r="E795" s="266">
        <v>9</v>
      </c>
      <c r="F795" s="266">
        <v>9</v>
      </c>
      <c r="G795" s="264">
        <v>10</v>
      </c>
      <c r="H795" s="264">
        <v>10</v>
      </c>
      <c r="I795" s="264">
        <v>10</v>
      </c>
      <c r="J795" s="264">
        <v>10</v>
      </c>
      <c r="K795" s="294">
        <v>0.9</v>
      </c>
      <c r="L795" s="267">
        <v>1</v>
      </c>
      <c r="M795" s="267">
        <v>1</v>
      </c>
      <c r="N795" s="267">
        <v>1</v>
      </c>
      <c r="O795" s="332">
        <v>306</v>
      </c>
      <c r="P795" s="266">
        <v>270</v>
      </c>
      <c r="Q795" s="266">
        <v>7</v>
      </c>
      <c r="R795" s="264">
        <v>9</v>
      </c>
      <c r="S795" s="264">
        <v>9</v>
      </c>
      <c r="T795" s="267">
        <v>0.882352941176471</v>
      </c>
      <c r="U795" s="267">
        <v>0.777777777777778</v>
      </c>
      <c r="V795" s="268">
        <v>0.9</v>
      </c>
      <c r="W795" s="268">
        <v>0.9</v>
      </c>
      <c r="X795" s="295">
        <v>-0.122222222222222</v>
      </c>
      <c r="Y795" s="271">
        <v>72</v>
      </c>
      <c r="Z795" s="333">
        <v>64</v>
      </c>
      <c r="AA795" s="333">
        <v>73</v>
      </c>
      <c r="AB795" s="333">
        <v>62</v>
      </c>
      <c r="AC795" s="334">
        <v>0.888888888888889</v>
      </c>
      <c r="AD795" s="268">
        <v>0.849315068493151</v>
      </c>
      <c r="AE795" s="295">
        <v>0.0395738203957382</v>
      </c>
    </row>
    <row r="796" spans="1:31">
      <c r="A796" s="315" t="s">
        <v>1158</v>
      </c>
      <c r="B796" s="339" t="s">
        <v>3355</v>
      </c>
      <c r="C796" s="293" t="s">
        <v>1391</v>
      </c>
      <c r="D796" s="339" t="s">
        <v>1392</v>
      </c>
      <c r="E796" s="266">
        <v>16</v>
      </c>
      <c r="F796" s="266">
        <v>16</v>
      </c>
      <c r="G796" s="264">
        <v>16</v>
      </c>
      <c r="H796" s="264">
        <v>16</v>
      </c>
      <c r="I796" s="264">
        <v>15</v>
      </c>
      <c r="J796" s="264">
        <v>15</v>
      </c>
      <c r="K796" s="294">
        <v>0.9</v>
      </c>
      <c r="L796" s="267">
        <v>1</v>
      </c>
      <c r="M796" s="267">
        <v>1</v>
      </c>
      <c r="N796" s="267">
        <v>1</v>
      </c>
      <c r="O796" s="332">
        <v>457</v>
      </c>
      <c r="P796" s="266">
        <v>457</v>
      </c>
      <c r="Q796" s="266">
        <v>16</v>
      </c>
      <c r="R796" s="264">
        <v>16</v>
      </c>
      <c r="S796" s="264">
        <v>15</v>
      </c>
      <c r="T796" s="267">
        <v>1</v>
      </c>
      <c r="U796" s="267">
        <v>1</v>
      </c>
      <c r="V796" s="268">
        <v>1</v>
      </c>
      <c r="W796" s="268">
        <v>1</v>
      </c>
      <c r="X796" s="295">
        <v>0</v>
      </c>
      <c r="Y796" s="271">
        <v>111</v>
      </c>
      <c r="Z796" s="333">
        <v>111</v>
      </c>
      <c r="AA796" s="333">
        <v>109</v>
      </c>
      <c r="AB796" s="333">
        <v>109</v>
      </c>
      <c r="AC796" s="334">
        <v>1</v>
      </c>
      <c r="AD796" s="268">
        <v>1</v>
      </c>
      <c r="AE796" s="295">
        <v>0</v>
      </c>
    </row>
    <row r="797" spans="1:31">
      <c r="A797" s="315" t="s">
        <v>1158</v>
      </c>
      <c r="B797" s="339" t="s">
        <v>3355</v>
      </c>
      <c r="C797" s="293" t="s">
        <v>1393</v>
      </c>
      <c r="D797" s="339" t="s">
        <v>1394</v>
      </c>
      <c r="E797" s="266">
        <v>28</v>
      </c>
      <c r="F797" s="266">
        <v>28</v>
      </c>
      <c r="G797" s="264">
        <v>37</v>
      </c>
      <c r="H797" s="264">
        <v>37</v>
      </c>
      <c r="I797" s="264">
        <v>30</v>
      </c>
      <c r="J797" s="264">
        <v>29</v>
      </c>
      <c r="K797" s="294">
        <v>0.9</v>
      </c>
      <c r="L797" s="267">
        <v>1</v>
      </c>
      <c r="M797" s="267">
        <v>1</v>
      </c>
      <c r="N797" s="267">
        <v>0.966666666666667</v>
      </c>
      <c r="O797" s="332">
        <v>974</v>
      </c>
      <c r="P797" s="266">
        <v>824</v>
      </c>
      <c r="Q797" s="266">
        <v>26</v>
      </c>
      <c r="R797" s="264">
        <v>35</v>
      </c>
      <c r="S797" s="264">
        <v>26</v>
      </c>
      <c r="T797" s="267">
        <v>0.845995893223819</v>
      </c>
      <c r="U797" s="267">
        <v>0.928571428571429</v>
      </c>
      <c r="V797" s="268">
        <v>0.945945945945946</v>
      </c>
      <c r="W797" s="268">
        <v>0.866666666666667</v>
      </c>
      <c r="X797" s="295">
        <v>-0.0173745173745173</v>
      </c>
      <c r="Y797" s="271">
        <v>233</v>
      </c>
      <c r="Z797" s="333">
        <v>211</v>
      </c>
      <c r="AA797" s="333">
        <v>233</v>
      </c>
      <c r="AB797" s="333">
        <v>196</v>
      </c>
      <c r="AC797" s="334">
        <v>0.905579399141631</v>
      </c>
      <c r="AD797" s="268">
        <v>0.841201716738197</v>
      </c>
      <c r="AE797" s="295">
        <v>0.0643776824034334</v>
      </c>
    </row>
    <row r="798" spans="1:31">
      <c r="A798" s="315" t="s">
        <v>1158</v>
      </c>
      <c r="B798" s="339" t="s">
        <v>3355</v>
      </c>
      <c r="C798" s="293" t="s">
        <v>1395</v>
      </c>
      <c r="D798" s="339" t="s">
        <v>1396</v>
      </c>
      <c r="E798" s="266">
        <v>25</v>
      </c>
      <c r="F798" s="266">
        <v>25</v>
      </c>
      <c r="G798" s="264">
        <v>29</v>
      </c>
      <c r="H798" s="264">
        <v>29</v>
      </c>
      <c r="I798" s="264">
        <v>26</v>
      </c>
      <c r="J798" s="264">
        <v>26</v>
      </c>
      <c r="K798" s="294">
        <v>0.9</v>
      </c>
      <c r="L798" s="267">
        <v>1</v>
      </c>
      <c r="M798" s="267">
        <v>1</v>
      </c>
      <c r="N798" s="267">
        <v>1</v>
      </c>
      <c r="O798" s="332">
        <v>814</v>
      </c>
      <c r="P798" s="266">
        <v>809</v>
      </c>
      <c r="Q798" s="266">
        <v>25</v>
      </c>
      <c r="R798" s="264">
        <v>29</v>
      </c>
      <c r="S798" s="264">
        <v>26</v>
      </c>
      <c r="T798" s="267">
        <v>0.993857493857494</v>
      </c>
      <c r="U798" s="267">
        <v>1</v>
      </c>
      <c r="V798" s="268">
        <v>1</v>
      </c>
      <c r="W798" s="268">
        <v>1</v>
      </c>
      <c r="X798" s="295">
        <v>0</v>
      </c>
      <c r="Y798" s="271">
        <v>199</v>
      </c>
      <c r="Z798" s="333">
        <v>198</v>
      </c>
      <c r="AA798" s="333">
        <v>194</v>
      </c>
      <c r="AB798" s="333">
        <v>193</v>
      </c>
      <c r="AC798" s="334">
        <v>0.994974874371859</v>
      </c>
      <c r="AD798" s="268">
        <v>0.994845360824742</v>
      </c>
      <c r="AE798" s="295">
        <v>0.000129513547116988</v>
      </c>
    </row>
    <row r="799" spans="1:31">
      <c r="A799" s="315" t="s">
        <v>1158</v>
      </c>
      <c r="B799" s="339" t="s">
        <v>3355</v>
      </c>
      <c r="C799" s="293" t="s">
        <v>1397</v>
      </c>
      <c r="D799" s="339" t="s">
        <v>1398</v>
      </c>
      <c r="E799" s="266">
        <v>31</v>
      </c>
      <c r="F799" s="266">
        <v>30</v>
      </c>
      <c r="G799" s="264">
        <v>42</v>
      </c>
      <c r="H799" s="264">
        <v>41</v>
      </c>
      <c r="I799" s="264">
        <v>35</v>
      </c>
      <c r="J799" s="264">
        <v>34</v>
      </c>
      <c r="K799" s="294">
        <v>0.9</v>
      </c>
      <c r="L799" s="267">
        <v>0.967741935483871</v>
      </c>
      <c r="M799" s="267">
        <v>0.976190476190476</v>
      </c>
      <c r="N799" s="267">
        <v>0.971428571428571</v>
      </c>
      <c r="O799" s="332">
        <v>1143</v>
      </c>
      <c r="P799" s="266">
        <v>1097</v>
      </c>
      <c r="Q799" s="266">
        <v>30</v>
      </c>
      <c r="R799" s="264">
        <v>41</v>
      </c>
      <c r="S799" s="264">
        <v>32</v>
      </c>
      <c r="T799" s="267">
        <v>0.959755030621172</v>
      </c>
      <c r="U799" s="267">
        <v>0.967741935483871</v>
      </c>
      <c r="V799" s="268">
        <v>0.976190476190476</v>
      </c>
      <c r="W799" s="268">
        <v>0.914285714285714</v>
      </c>
      <c r="X799" s="295">
        <v>-0.00844854070660517</v>
      </c>
      <c r="Y799" s="271">
        <v>279</v>
      </c>
      <c r="Z799" s="333">
        <v>270</v>
      </c>
      <c r="AA799" s="333">
        <v>277</v>
      </c>
      <c r="AB799" s="333">
        <v>268</v>
      </c>
      <c r="AC799" s="334">
        <v>0.967741935483871</v>
      </c>
      <c r="AD799" s="268">
        <v>0.967509025270758</v>
      </c>
      <c r="AE799" s="295">
        <v>0.000232910213112891</v>
      </c>
    </row>
    <row r="800" spans="1:31">
      <c r="A800" s="315" t="s">
        <v>1158</v>
      </c>
      <c r="B800" s="339" t="s">
        <v>3355</v>
      </c>
      <c r="C800" s="293" t="s">
        <v>1399</v>
      </c>
      <c r="D800" s="339" t="s">
        <v>1400</v>
      </c>
      <c r="E800" s="266">
        <v>13</v>
      </c>
      <c r="F800" s="266">
        <v>13</v>
      </c>
      <c r="G800" s="264">
        <v>17</v>
      </c>
      <c r="H800" s="264">
        <v>17</v>
      </c>
      <c r="I800" s="264">
        <v>16</v>
      </c>
      <c r="J800" s="264">
        <v>15</v>
      </c>
      <c r="K800" s="294">
        <v>0.9</v>
      </c>
      <c r="L800" s="267">
        <v>1</v>
      </c>
      <c r="M800" s="267">
        <v>1</v>
      </c>
      <c r="N800" s="267">
        <v>0.9375</v>
      </c>
      <c r="O800" s="332">
        <v>471</v>
      </c>
      <c r="P800" s="266">
        <v>443</v>
      </c>
      <c r="Q800" s="266">
        <v>10</v>
      </c>
      <c r="R800" s="264">
        <v>16</v>
      </c>
      <c r="S800" s="264">
        <v>14</v>
      </c>
      <c r="T800" s="267">
        <v>0.940552016985138</v>
      </c>
      <c r="U800" s="267">
        <v>0.769230769230769</v>
      </c>
      <c r="V800" s="268">
        <v>0.941176470588235</v>
      </c>
      <c r="W800" s="268">
        <v>0.875</v>
      </c>
      <c r="X800" s="295">
        <v>-0.171945701357466</v>
      </c>
      <c r="Y800" s="271">
        <v>116</v>
      </c>
      <c r="Z800" s="333">
        <v>109</v>
      </c>
      <c r="AA800" s="333">
        <v>115</v>
      </c>
      <c r="AB800" s="333">
        <v>107</v>
      </c>
      <c r="AC800" s="334">
        <v>0.939655172413793</v>
      </c>
      <c r="AD800" s="268">
        <v>0.930434782608696</v>
      </c>
      <c r="AE800" s="295">
        <v>0.00922038980509754</v>
      </c>
    </row>
    <row r="801" spans="1:31">
      <c r="A801" s="315" t="s">
        <v>1158</v>
      </c>
      <c r="B801" s="339" t="s">
        <v>3355</v>
      </c>
      <c r="C801" s="293" t="s">
        <v>1401</v>
      </c>
      <c r="D801" s="339" t="s">
        <v>1402</v>
      </c>
      <c r="E801" s="266">
        <v>30</v>
      </c>
      <c r="F801" s="266">
        <v>30</v>
      </c>
      <c r="G801" s="264">
        <v>37</v>
      </c>
      <c r="H801" s="264">
        <v>37</v>
      </c>
      <c r="I801" s="264">
        <v>38</v>
      </c>
      <c r="J801" s="264">
        <v>38</v>
      </c>
      <c r="K801" s="294">
        <v>0.9</v>
      </c>
      <c r="L801" s="267">
        <v>1</v>
      </c>
      <c r="M801" s="267">
        <v>1</v>
      </c>
      <c r="N801" s="267">
        <v>1</v>
      </c>
      <c r="O801" s="332">
        <v>1048</v>
      </c>
      <c r="P801" s="266">
        <v>1030</v>
      </c>
      <c r="Q801" s="266">
        <v>30</v>
      </c>
      <c r="R801" s="264">
        <v>36</v>
      </c>
      <c r="S801" s="264">
        <v>38</v>
      </c>
      <c r="T801" s="267">
        <v>0.982824427480916</v>
      </c>
      <c r="U801" s="267">
        <v>1</v>
      </c>
      <c r="V801" s="268">
        <v>0.972972972972973</v>
      </c>
      <c r="W801" s="268">
        <v>1</v>
      </c>
      <c r="X801" s="295">
        <v>0.027027027027027</v>
      </c>
      <c r="Y801" s="271">
        <v>253</v>
      </c>
      <c r="Z801" s="333">
        <v>248</v>
      </c>
      <c r="AA801" s="333">
        <v>252</v>
      </c>
      <c r="AB801" s="333">
        <v>249</v>
      </c>
      <c r="AC801" s="334">
        <v>0.980237154150198</v>
      </c>
      <c r="AD801" s="268">
        <v>0.988095238095238</v>
      </c>
      <c r="AE801" s="295">
        <v>-0.00785808394504051</v>
      </c>
    </row>
    <row r="802" spans="1:31">
      <c r="A802" s="315" t="s">
        <v>1158</v>
      </c>
      <c r="B802" s="339" t="s">
        <v>3355</v>
      </c>
      <c r="C802" s="293" t="s">
        <v>1403</v>
      </c>
      <c r="D802" s="339" t="s">
        <v>1404</v>
      </c>
      <c r="E802" s="266">
        <v>28</v>
      </c>
      <c r="F802" s="266">
        <v>28</v>
      </c>
      <c r="G802" s="264">
        <v>33</v>
      </c>
      <c r="H802" s="264">
        <v>33</v>
      </c>
      <c r="I802" s="264">
        <v>27</v>
      </c>
      <c r="J802" s="264">
        <v>27</v>
      </c>
      <c r="K802" s="294">
        <v>0.9</v>
      </c>
      <c r="L802" s="267">
        <v>1</v>
      </c>
      <c r="M802" s="267">
        <v>1</v>
      </c>
      <c r="N802" s="267">
        <v>1</v>
      </c>
      <c r="O802" s="332">
        <v>829</v>
      </c>
      <c r="P802" s="266">
        <v>810</v>
      </c>
      <c r="Q802" s="266">
        <v>28</v>
      </c>
      <c r="R802" s="264">
        <v>32</v>
      </c>
      <c r="S802" s="264">
        <v>27</v>
      </c>
      <c r="T802" s="267">
        <v>0.97708082026538</v>
      </c>
      <c r="U802" s="267">
        <v>1</v>
      </c>
      <c r="V802" s="268">
        <v>0.96969696969697</v>
      </c>
      <c r="W802" s="268">
        <v>1</v>
      </c>
      <c r="X802" s="295">
        <v>0.0303030303030303</v>
      </c>
      <c r="Y802" s="271">
        <v>209</v>
      </c>
      <c r="Z802" s="333">
        <v>204</v>
      </c>
      <c r="AA802" s="333">
        <v>203</v>
      </c>
      <c r="AB802" s="333">
        <v>197</v>
      </c>
      <c r="AC802" s="334">
        <v>0.976076555023923</v>
      </c>
      <c r="AD802" s="268">
        <v>0.970443349753695</v>
      </c>
      <c r="AE802" s="295">
        <v>0.00563320527022881</v>
      </c>
    </row>
    <row r="803" spans="1:31">
      <c r="A803" s="315" t="s">
        <v>1158</v>
      </c>
      <c r="B803" s="339" t="s">
        <v>3355</v>
      </c>
      <c r="C803" s="293" t="s">
        <v>1405</v>
      </c>
      <c r="D803" s="339" t="s">
        <v>1406</v>
      </c>
      <c r="E803" s="266">
        <v>28</v>
      </c>
      <c r="F803" s="266">
        <v>27</v>
      </c>
      <c r="G803" s="264">
        <v>40</v>
      </c>
      <c r="H803" s="264">
        <v>40</v>
      </c>
      <c r="I803" s="264">
        <v>34</v>
      </c>
      <c r="J803" s="264">
        <v>34</v>
      </c>
      <c r="K803" s="294">
        <v>0.9</v>
      </c>
      <c r="L803" s="267">
        <v>0.964285714285714</v>
      </c>
      <c r="M803" s="267">
        <v>1</v>
      </c>
      <c r="N803" s="267">
        <v>1</v>
      </c>
      <c r="O803" s="332">
        <v>1100</v>
      </c>
      <c r="P803" s="266">
        <v>1069</v>
      </c>
      <c r="Q803" s="266">
        <v>27</v>
      </c>
      <c r="R803" s="264">
        <v>38</v>
      </c>
      <c r="S803" s="264">
        <v>33</v>
      </c>
      <c r="T803" s="267">
        <v>0.971818181818182</v>
      </c>
      <c r="U803" s="267">
        <v>0.964285714285714</v>
      </c>
      <c r="V803" s="268">
        <v>0.95</v>
      </c>
      <c r="W803" s="268">
        <v>0.970588235294118</v>
      </c>
      <c r="X803" s="295">
        <v>0.0142857142857143</v>
      </c>
      <c r="Y803" s="271">
        <v>260</v>
      </c>
      <c r="Z803" s="333">
        <v>251</v>
      </c>
      <c r="AA803" s="333">
        <v>267</v>
      </c>
      <c r="AB803" s="333">
        <v>262</v>
      </c>
      <c r="AC803" s="334">
        <v>0.965384615384615</v>
      </c>
      <c r="AD803" s="268">
        <v>0.9812734082397</v>
      </c>
      <c r="AE803" s="295">
        <v>-0.0158887928550849</v>
      </c>
    </row>
    <row r="804" spans="1:31">
      <c r="A804" s="315" t="s">
        <v>1158</v>
      </c>
      <c r="B804" s="339" t="s">
        <v>40</v>
      </c>
      <c r="C804" s="293" t="s">
        <v>1407</v>
      </c>
      <c r="D804" s="339" t="s">
        <v>1408</v>
      </c>
      <c r="E804" s="266">
        <v>0</v>
      </c>
      <c r="F804" s="266">
        <v>0</v>
      </c>
      <c r="G804" s="264">
        <v>0</v>
      </c>
      <c r="H804" s="264">
        <v>0</v>
      </c>
      <c r="I804" s="264">
        <v>0</v>
      </c>
      <c r="J804" s="264">
        <v>0</v>
      </c>
      <c r="K804" s="294">
        <v>0.9</v>
      </c>
      <c r="L804" s="267">
        <v>0</v>
      </c>
      <c r="M804" s="267">
        <v>0</v>
      </c>
      <c r="N804" s="267">
        <v>0</v>
      </c>
      <c r="O804" s="332">
        <v>0</v>
      </c>
      <c r="P804" s="266">
        <v>0</v>
      </c>
      <c r="Q804" s="266">
        <v>0</v>
      </c>
      <c r="R804" s="264">
        <v>0</v>
      </c>
      <c r="S804" s="264">
        <v>0</v>
      </c>
      <c r="T804" s="267">
        <v>0</v>
      </c>
      <c r="U804" s="267">
        <v>0</v>
      </c>
      <c r="V804" s="268">
        <v>0</v>
      </c>
      <c r="W804" s="268">
        <v>0</v>
      </c>
      <c r="X804" s="295">
        <v>0</v>
      </c>
      <c r="Y804" s="271">
        <v>0</v>
      </c>
      <c r="Z804" s="333">
        <v>0</v>
      </c>
      <c r="AA804" s="333">
        <v>0</v>
      </c>
      <c r="AB804" s="333">
        <v>0</v>
      </c>
      <c r="AC804" s="334">
        <v>0</v>
      </c>
      <c r="AD804" s="268">
        <v>0</v>
      </c>
      <c r="AE804" s="295">
        <v>0</v>
      </c>
    </row>
    <row r="805" spans="1:31">
      <c r="A805" s="315" t="s">
        <v>1158</v>
      </c>
      <c r="B805" s="339" t="s">
        <v>3355</v>
      </c>
      <c r="C805" s="293" t="s">
        <v>1409</v>
      </c>
      <c r="D805" s="339" t="s">
        <v>1410</v>
      </c>
      <c r="E805" s="266">
        <v>15</v>
      </c>
      <c r="F805" s="266">
        <v>15</v>
      </c>
      <c r="G805" s="264">
        <v>20</v>
      </c>
      <c r="H805" s="264">
        <v>20</v>
      </c>
      <c r="I805" s="264">
        <v>19</v>
      </c>
      <c r="J805" s="264">
        <v>17</v>
      </c>
      <c r="K805" s="294">
        <v>0.9</v>
      </c>
      <c r="L805" s="267">
        <v>1</v>
      </c>
      <c r="M805" s="267">
        <v>1</v>
      </c>
      <c r="N805" s="267">
        <v>0.894736842105263</v>
      </c>
      <c r="O805" s="332">
        <v>533</v>
      </c>
      <c r="P805" s="266">
        <v>499</v>
      </c>
      <c r="Q805" s="266">
        <v>15</v>
      </c>
      <c r="R805" s="264">
        <v>19</v>
      </c>
      <c r="S805" s="264">
        <v>16</v>
      </c>
      <c r="T805" s="267">
        <v>0.936210131332083</v>
      </c>
      <c r="U805" s="267">
        <v>1</v>
      </c>
      <c r="V805" s="268">
        <v>0.95</v>
      </c>
      <c r="W805" s="268">
        <v>0.842105263157895</v>
      </c>
      <c r="X805" s="295">
        <v>0.05</v>
      </c>
      <c r="Y805" s="271">
        <v>131</v>
      </c>
      <c r="Z805" s="333">
        <v>123</v>
      </c>
      <c r="AA805" s="333">
        <v>128</v>
      </c>
      <c r="AB805" s="333">
        <v>118</v>
      </c>
      <c r="AC805" s="334">
        <v>0.938931297709924</v>
      </c>
      <c r="AD805" s="268">
        <v>0.921875</v>
      </c>
      <c r="AE805" s="295">
        <v>0.0170562977099237</v>
      </c>
    </row>
    <row r="806" spans="1:31">
      <c r="A806" s="315" t="s">
        <v>1158</v>
      </c>
      <c r="B806" s="339" t="s">
        <v>3357</v>
      </c>
      <c r="C806" s="293" t="s">
        <v>1411</v>
      </c>
      <c r="D806" s="339" t="s">
        <v>1412</v>
      </c>
      <c r="E806" s="266">
        <v>17</v>
      </c>
      <c r="F806" s="266">
        <v>13</v>
      </c>
      <c r="G806" s="264">
        <v>19</v>
      </c>
      <c r="H806" s="264">
        <v>17</v>
      </c>
      <c r="I806" s="264">
        <v>15</v>
      </c>
      <c r="J806" s="264">
        <v>13</v>
      </c>
      <c r="K806" s="294">
        <v>0.9</v>
      </c>
      <c r="L806" s="267">
        <v>0.764705882352941</v>
      </c>
      <c r="M806" s="267">
        <v>0.894736842105263</v>
      </c>
      <c r="N806" s="267">
        <v>0.866666666666667</v>
      </c>
      <c r="O806" s="332">
        <v>521</v>
      </c>
      <c r="P806" s="266">
        <v>303</v>
      </c>
      <c r="Q806" s="266">
        <v>8</v>
      </c>
      <c r="R806" s="264">
        <v>13</v>
      </c>
      <c r="S806" s="264">
        <v>7</v>
      </c>
      <c r="T806" s="267">
        <v>0.581573896353167</v>
      </c>
      <c r="U806" s="267">
        <v>0.470588235294118</v>
      </c>
      <c r="V806" s="268">
        <v>0.684210526315789</v>
      </c>
      <c r="W806" s="268">
        <v>0.466666666666667</v>
      </c>
      <c r="X806" s="295">
        <v>-0.213622291021672</v>
      </c>
      <c r="Y806" s="271">
        <v>126</v>
      </c>
      <c r="Z806" s="333">
        <v>74</v>
      </c>
      <c r="AA806" s="333">
        <v>125</v>
      </c>
      <c r="AB806" s="333">
        <v>75</v>
      </c>
      <c r="AC806" s="334">
        <v>0.587301587301587</v>
      </c>
      <c r="AD806" s="268">
        <v>0.6</v>
      </c>
      <c r="AE806" s="295">
        <v>-0.0126984126984127</v>
      </c>
    </row>
    <row r="807" spans="1:31">
      <c r="A807" s="315" t="s">
        <v>1158</v>
      </c>
      <c r="B807" s="339" t="s">
        <v>3357</v>
      </c>
      <c r="C807" s="293" t="s">
        <v>1413</v>
      </c>
      <c r="D807" s="339" t="s">
        <v>1414</v>
      </c>
      <c r="E807" s="266">
        <v>14</v>
      </c>
      <c r="F807" s="266">
        <v>12</v>
      </c>
      <c r="G807" s="264">
        <v>15</v>
      </c>
      <c r="H807" s="264">
        <v>12</v>
      </c>
      <c r="I807" s="264">
        <v>13</v>
      </c>
      <c r="J807" s="264">
        <v>10</v>
      </c>
      <c r="K807" s="294">
        <v>0.9</v>
      </c>
      <c r="L807" s="267">
        <v>0.857142857142857</v>
      </c>
      <c r="M807" s="267">
        <v>0.8</v>
      </c>
      <c r="N807" s="267">
        <v>0.769230769230769</v>
      </c>
      <c r="O807" s="332">
        <v>401</v>
      </c>
      <c r="P807" s="266">
        <v>303</v>
      </c>
      <c r="Q807" s="266">
        <v>10</v>
      </c>
      <c r="R807" s="264">
        <v>11</v>
      </c>
      <c r="S807" s="264">
        <v>9</v>
      </c>
      <c r="T807" s="267">
        <v>0.755610972568579</v>
      </c>
      <c r="U807" s="267">
        <v>0.714285714285714</v>
      </c>
      <c r="V807" s="268">
        <v>0.733333333333333</v>
      </c>
      <c r="W807" s="268">
        <v>0.692307692307692</v>
      </c>
      <c r="X807" s="295">
        <v>-0.019047619047619</v>
      </c>
      <c r="Y807" s="271">
        <v>100</v>
      </c>
      <c r="Z807" s="333">
        <v>74</v>
      </c>
      <c r="AA807" s="333">
        <v>95</v>
      </c>
      <c r="AB807" s="333">
        <v>71</v>
      </c>
      <c r="AC807" s="334">
        <v>0.74</v>
      </c>
      <c r="AD807" s="268">
        <v>0.747368421052632</v>
      </c>
      <c r="AE807" s="295">
        <v>-0.00736842105263158</v>
      </c>
    </row>
    <row r="808" spans="1:31">
      <c r="A808" s="315" t="s">
        <v>1158</v>
      </c>
      <c r="B808" s="339" t="s">
        <v>3357</v>
      </c>
      <c r="C808" s="293" t="s">
        <v>1415</v>
      </c>
      <c r="D808" s="339" t="s">
        <v>1416</v>
      </c>
      <c r="E808" s="266">
        <v>32</v>
      </c>
      <c r="F808" s="266">
        <v>31</v>
      </c>
      <c r="G808" s="264">
        <v>36</v>
      </c>
      <c r="H808" s="264">
        <v>34</v>
      </c>
      <c r="I808" s="264">
        <v>33</v>
      </c>
      <c r="J808" s="264">
        <v>32</v>
      </c>
      <c r="K808" s="294">
        <v>0.9</v>
      </c>
      <c r="L808" s="267">
        <v>0.96875</v>
      </c>
      <c r="M808" s="267">
        <v>0.944444444444444</v>
      </c>
      <c r="N808" s="267">
        <v>0.96969696969697</v>
      </c>
      <c r="O808" s="332">
        <v>1069</v>
      </c>
      <c r="P808" s="266">
        <v>863</v>
      </c>
      <c r="Q808" s="266">
        <v>25</v>
      </c>
      <c r="R808" s="264">
        <v>28</v>
      </c>
      <c r="S808" s="264">
        <v>25</v>
      </c>
      <c r="T808" s="267">
        <v>0.807296538821328</v>
      </c>
      <c r="U808" s="267">
        <v>0.78125</v>
      </c>
      <c r="V808" s="268">
        <v>0.777777777777778</v>
      </c>
      <c r="W808" s="268">
        <v>0.757575757575758</v>
      </c>
      <c r="X808" s="295">
        <v>0.00347222222222221</v>
      </c>
      <c r="Y808" s="271">
        <v>254</v>
      </c>
      <c r="Z808" s="333">
        <v>208</v>
      </c>
      <c r="AA808" s="333">
        <v>257</v>
      </c>
      <c r="AB808" s="333">
        <v>207</v>
      </c>
      <c r="AC808" s="334">
        <v>0.818897637795276</v>
      </c>
      <c r="AD808" s="268">
        <v>0.805447470817121</v>
      </c>
      <c r="AE808" s="295">
        <v>0.0134501669781549</v>
      </c>
    </row>
    <row r="809" spans="1:31">
      <c r="A809" s="315" t="s">
        <v>1158</v>
      </c>
      <c r="B809" s="339" t="s">
        <v>3357</v>
      </c>
      <c r="C809" s="293" t="s">
        <v>1417</v>
      </c>
      <c r="D809" s="339" t="s">
        <v>1418</v>
      </c>
      <c r="E809" s="266">
        <v>30</v>
      </c>
      <c r="F809" s="266">
        <v>28</v>
      </c>
      <c r="G809" s="264">
        <v>31</v>
      </c>
      <c r="H809" s="264">
        <v>29</v>
      </c>
      <c r="I809" s="264">
        <v>30</v>
      </c>
      <c r="J809" s="264">
        <v>28</v>
      </c>
      <c r="K809" s="294">
        <v>0.9</v>
      </c>
      <c r="L809" s="267">
        <v>0.933333333333333</v>
      </c>
      <c r="M809" s="267">
        <v>0.935483870967742</v>
      </c>
      <c r="N809" s="267">
        <v>0.933333333333333</v>
      </c>
      <c r="O809" s="332">
        <v>915</v>
      </c>
      <c r="P809" s="266">
        <v>805</v>
      </c>
      <c r="Q809" s="266">
        <v>26</v>
      </c>
      <c r="R809" s="264">
        <v>29</v>
      </c>
      <c r="S809" s="264">
        <v>26</v>
      </c>
      <c r="T809" s="267">
        <v>0.879781420765027</v>
      </c>
      <c r="U809" s="267">
        <v>0.866666666666667</v>
      </c>
      <c r="V809" s="268">
        <v>0.935483870967742</v>
      </c>
      <c r="W809" s="268">
        <v>0.866666666666667</v>
      </c>
      <c r="X809" s="295">
        <v>-0.0688172043010752</v>
      </c>
      <c r="Y809" s="271">
        <v>226</v>
      </c>
      <c r="Z809" s="333">
        <v>200</v>
      </c>
      <c r="AA809" s="333">
        <v>223</v>
      </c>
      <c r="AB809" s="333">
        <v>201</v>
      </c>
      <c r="AC809" s="334">
        <v>0.884955752212389</v>
      </c>
      <c r="AD809" s="268">
        <v>0.901345291479821</v>
      </c>
      <c r="AE809" s="295">
        <v>-0.0163895392674313</v>
      </c>
    </row>
    <row r="810" spans="1:31">
      <c r="A810" s="315" t="s">
        <v>1158</v>
      </c>
      <c r="B810" s="339" t="s">
        <v>3357</v>
      </c>
      <c r="C810" s="293" t="s">
        <v>1419</v>
      </c>
      <c r="D810" s="339" t="s">
        <v>1420</v>
      </c>
      <c r="E810" s="266">
        <v>31</v>
      </c>
      <c r="F810" s="266">
        <v>30</v>
      </c>
      <c r="G810" s="264">
        <v>33</v>
      </c>
      <c r="H810" s="264">
        <v>32</v>
      </c>
      <c r="I810" s="264">
        <v>25</v>
      </c>
      <c r="J810" s="264">
        <v>25</v>
      </c>
      <c r="K810" s="294">
        <v>0.9</v>
      </c>
      <c r="L810" s="267">
        <v>0.967741935483871</v>
      </c>
      <c r="M810" s="267">
        <v>0.96969696969697</v>
      </c>
      <c r="N810" s="267">
        <v>1</v>
      </c>
      <c r="O810" s="332">
        <v>885</v>
      </c>
      <c r="P810" s="266">
        <v>683</v>
      </c>
      <c r="Q810" s="266">
        <v>23</v>
      </c>
      <c r="R810" s="264">
        <v>24</v>
      </c>
      <c r="S810" s="264">
        <v>21</v>
      </c>
      <c r="T810" s="267">
        <v>0.771751412429379</v>
      </c>
      <c r="U810" s="267">
        <v>0.741935483870968</v>
      </c>
      <c r="V810" s="268">
        <v>0.727272727272727</v>
      </c>
      <c r="W810" s="268">
        <v>0.84</v>
      </c>
      <c r="X810" s="295">
        <v>0.0146627565982405</v>
      </c>
      <c r="Y810" s="271">
        <v>211</v>
      </c>
      <c r="Z810" s="333">
        <v>167</v>
      </c>
      <c r="AA810" s="333">
        <v>210</v>
      </c>
      <c r="AB810" s="333">
        <v>166</v>
      </c>
      <c r="AC810" s="334">
        <v>0.791469194312796</v>
      </c>
      <c r="AD810" s="268">
        <v>0.79047619047619</v>
      </c>
      <c r="AE810" s="295">
        <v>0.000993003836605721</v>
      </c>
    </row>
    <row r="811" spans="1:31">
      <c r="A811" s="315" t="s">
        <v>1158</v>
      </c>
      <c r="B811" s="339" t="s">
        <v>3357</v>
      </c>
      <c r="C811" s="293" t="s">
        <v>1421</v>
      </c>
      <c r="D811" s="339" t="s">
        <v>1422</v>
      </c>
      <c r="E811" s="266">
        <v>30</v>
      </c>
      <c r="F811" s="266">
        <v>30</v>
      </c>
      <c r="G811" s="264">
        <v>30</v>
      </c>
      <c r="H811" s="264">
        <v>28</v>
      </c>
      <c r="I811" s="264">
        <v>28</v>
      </c>
      <c r="J811" s="264">
        <v>26</v>
      </c>
      <c r="K811" s="294">
        <v>0.9</v>
      </c>
      <c r="L811" s="267">
        <v>1</v>
      </c>
      <c r="M811" s="267">
        <v>0.933333333333333</v>
      </c>
      <c r="N811" s="267">
        <v>0.928571428571429</v>
      </c>
      <c r="O811" s="332">
        <v>856</v>
      </c>
      <c r="P811" s="266">
        <v>635</v>
      </c>
      <c r="Q811" s="266">
        <v>22</v>
      </c>
      <c r="R811" s="264">
        <v>22</v>
      </c>
      <c r="S811" s="264">
        <v>17</v>
      </c>
      <c r="T811" s="267">
        <v>0.741822429906542</v>
      </c>
      <c r="U811" s="267">
        <v>0.733333333333333</v>
      </c>
      <c r="V811" s="268">
        <v>0.733333333333333</v>
      </c>
      <c r="W811" s="268">
        <v>0.607142857142857</v>
      </c>
      <c r="X811" s="295">
        <v>0</v>
      </c>
      <c r="Y811" s="271">
        <v>210</v>
      </c>
      <c r="Z811" s="333">
        <v>151</v>
      </c>
      <c r="AA811" s="333">
        <v>205</v>
      </c>
      <c r="AB811" s="333">
        <v>152</v>
      </c>
      <c r="AC811" s="334">
        <v>0.719047619047619</v>
      </c>
      <c r="AD811" s="268">
        <v>0.741463414634146</v>
      </c>
      <c r="AE811" s="295">
        <v>-0.0224157955865273</v>
      </c>
    </row>
    <row r="812" spans="1:31">
      <c r="A812" s="315" t="s">
        <v>1158</v>
      </c>
      <c r="B812" s="339" t="s">
        <v>3357</v>
      </c>
      <c r="C812" s="293" t="s">
        <v>1423</v>
      </c>
      <c r="D812" s="339" t="s">
        <v>1424</v>
      </c>
      <c r="E812" s="266">
        <v>21</v>
      </c>
      <c r="F812" s="266">
        <v>21</v>
      </c>
      <c r="G812" s="264">
        <v>26</v>
      </c>
      <c r="H812" s="264">
        <v>26</v>
      </c>
      <c r="I812" s="264">
        <v>21</v>
      </c>
      <c r="J812" s="264">
        <v>21</v>
      </c>
      <c r="K812" s="294">
        <v>0.9</v>
      </c>
      <c r="L812" s="267">
        <v>1</v>
      </c>
      <c r="M812" s="267">
        <v>1</v>
      </c>
      <c r="N812" s="267">
        <v>1</v>
      </c>
      <c r="O812" s="332">
        <v>701</v>
      </c>
      <c r="P812" s="266">
        <v>683</v>
      </c>
      <c r="Q812" s="266">
        <v>21</v>
      </c>
      <c r="R812" s="264">
        <v>25</v>
      </c>
      <c r="S812" s="264">
        <v>19</v>
      </c>
      <c r="T812" s="267">
        <v>0.97432239657632</v>
      </c>
      <c r="U812" s="267">
        <v>1</v>
      </c>
      <c r="V812" s="268">
        <v>0.961538461538462</v>
      </c>
      <c r="W812" s="268">
        <v>0.904761904761905</v>
      </c>
      <c r="X812" s="295">
        <v>0.0384615384615384</v>
      </c>
      <c r="Y812" s="271">
        <v>170</v>
      </c>
      <c r="Z812" s="333">
        <v>166</v>
      </c>
      <c r="AA812" s="333">
        <v>171</v>
      </c>
      <c r="AB812" s="333">
        <v>167</v>
      </c>
      <c r="AC812" s="334">
        <v>0.976470588235294</v>
      </c>
      <c r="AD812" s="268">
        <v>0.976608187134503</v>
      </c>
      <c r="AE812" s="295">
        <v>-0.000137598899208835</v>
      </c>
    </row>
    <row r="813" spans="1:31">
      <c r="A813" s="315" t="s">
        <v>1158</v>
      </c>
      <c r="B813" s="339" t="s">
        <v>3357</v>
      </c>
      <c r="C813" s="293" t="s">
        <v>1425</v>
      </c>
      <c r="D813" s="339" t="s">
        <v>1426</v>
      </c>
      <c r="E813" s="266">
        <v>28</v>
      </c>
      <c r="F813" s="266">
        <v>26</v>
      </c>
      <c r="G813" s="264">
        <v>30</v>
      </c>
      <c r="H813" s="264">
        <v>28</v>
      </c>
      <c r="I813" s="264">
        <v>26</v>
      </c>
      <c r="J813" s="264">
        <v>24</v>
      </c>
      <c r="K813" s="294">
        <v>0.9</v>
      </c>
      <c r="L813" s="267">
        <v>0.928571428571429</v>
      </c>
      <c r="M813" s="267">
        <v>0.933333333333333</v>
      </c>
      <c r="N813" s="267">
        <v>0.923076923076923</v>
      </c>
      <c r="O813" s="332">
        <v>875</v>
      </c>
      <c r="P813" s="266">
        <v>834</v>
      </c>
      <c r="Q813" s="266">
        <v>25</v>
      </c>
      <c r="R813" s="264">
        <v>28</v>
      </c>
      <c r="S813" s="264">
        <v>24</v>
      </c>
      <c r="T813" s="267">
        <v>0.953142857142857</v>
      </c>
      <c r="U813" s="267">
        <v>0.892857142857143</v>
      </c>
      <c r="V813" s="268">
        <v>0.933333333333333</v>
      </c>
      <c r="W813" s="268">
        <v>0.923076923076923</v>
      </c>
      <c r="X813" s="295">
        <v>-0.0404761904761904</v>
      </c>
      <c r="Y813" s="271">
        <v>204</v>
      </c>
      <c r="Z813" s="333">
        <v>192</v>
      </c>
      <c r="AA813" s="333">
        <v>210</v>
      </c>
      <c r="AB813" s="333">
        <v>207</v>
      </c>
      <c r="AC813" s="334">
        <v>0.941176470588235</v>
      </c>
      <c r="AD813" s="268">
        <v>0.985714285714286</v>
      </c>
      <c r="AE813" s="295">
        <v>-0.0445378151260505</v>
      </c>
    </row>
    <row r="814" spans="1:31">
      <c r="A814" s="315" t="s">
        <v>1158</v>
      </c>
      <c r="B814" s="339" t="s">
        <v>3357</v>
      </c>
      <c r="C814" s="293" t="s">
        <v>1427</v>
      </c>
      <c r="D814" s="339" t="s">
        <v>1428</v>
      </c>
      <c r="E814" s="266">
        <v>52</v>
      </c>
      <c r="F814" s="266">
        <v>52</v>
      </c>
      <c r="G814" s="264">
        <v>55</v>
      </c>
      <c r="H814" s="264">
        <v>54</v>
      </c>
      <c r="I814" s="264">
        <v>48</v>
      </c>
      <c r="J814" s="264">
        <v>48</v>
      </c>
      <c r="K814" s="294">
        <v>0.9</v>
      </c>
      <c r="L814" s="267">
        <v>1</v>
      </c>
      <c r="M814" s="267">
        <v>0.981818181818182</v>
      </c>
      <c r="N814" s="267">
        <v>1</v>
      </c>
      <c r="O814" s="332">
        <v>1608</v>
      </c>
      <c r="P814" s="266">
        <v>1279</v>
      </c>
      <c r="Q814" s="266">
        <v>29</v>
      </c>
      <c r="R814" s="264">
        <v>29</v>
      </c>
      <c r="S814" s="264">
        <v>34</v>
      </c>
      <c r="T814" s="267">
        <v>0.795398009950249</v>
      </c>
      <c r="U814" s="267">
        <v>0.557692307692308</v>
      </c>
      <c r="V814" s="268">
        <v>0.527272727272727</v>
      </c>
      <c r="W814" s="268">
        <v>0.708333333333333</v>
      </c>
      <c r="X814" s="295">
        <v>0.0304195804195805</v>
      </c>
      <c r="Y814" s="271">
        <v>382</v>
      </c>
      <c r="Z814" s="333">
        <v>229</v>
      </c>
      <c r="AA814" s="333">
        <v>379</v>
      </c>
      <c r="AB814" s="333">
        <v>288</v>
      </c>
      <c r="AC814" s="334">
        <v>0.599476439790576</v>
      </c>
      <c r="AD814" s="268">
        <v>0.759894459102902</v>
      </c>
      <c r="AE814" s="295">
        <v>-0.160418019312326</v>
      </c>
    </row>
    <row r="815" spans="1:31">
      <c r="A815" s="315" t="s">
        <v>1158</v>
      </c>
      <c r="B815" s="339" t="s">
        <v>3357</v>
      </c>
      <c r="C815" s="293" t="s">
        <v>1429</v>
      </c>
      <c r="D815" s="339" t="s">
        <v>1430</v>
      </c>
      <c r="E815" s="266">
        <v>29</v>
      </c>
      <c r="F815" s="266">
        <v>29</v>
      </c>
      <c r="G815" s="264">
        <v>30</v>
      </c>
      <c r="H815" s="264">
        <v>30</v>
      </c>
      <c r="I815" s="264">
        <v>27</v>
      </c>
      <c r="J815" s="264">
        <v>27</v>
      </c>
      <c r="K815" s="294">
        <v>0.9</v>
      </c>
      <c r="L815" s="267">
        <v>1</v>
      </c>
      <c r="M815" s="267">
        <v>1</v>
      </c>
      <c r="N815" s="267">
        <v>1</v>
      </c>
      <c r="O815" s="332">
        <v>874</v>
      </c>
      <c r="P815" s="266">
        <v>718</v>
      </c>
      <c r="Q815" s="266">
        <v>24</v>
      </c>
      <c r="R815" s="264">
        <v>26</v>
      </c>
      <c r="S815" s="264">
        <v>20</v>
      </c>
      <c r="T815" s="267">
        <v>0.821510297482838</v>
      </c>
      <c r="U815" s="267">
        <v>0.827586206896552</v>
      </c>
      <c r="V815" s="268">
        <v>0.866666666666667</v>
      </c>
      <c r="W815" s="268">
        <v>0.740740740740741</v>
      </c>
      <c r="X815" s="295">
        <v>-0.039080459770115</v>
      </c>
      <c r="Y815" s="271">
        <v>210</v>
      </c>
      <c r="Z815" s="333">
        <v>172</v>
      </c>
      <c r="AA815" s="333">
        <v>210</v>
      </c>
      <c r="AB815" s="333">
        <v>166</v>
      </c>
      <c r="AC815" s="334">
        <v>0.819047619047619</v>
      </c>
      <c r="AD815" s="268">
        <v>0.79047619047619</v>
      </c>
      <c r="AE815" s="295">
        <v>0.0285714285714286</v>
      </c>
    </row>
    <row r="816" spans="1:31">
      <c r="A816" s="315" t="s">
        <v>1158</v>
      </c>
      <c r="B816" s="339" t="s">
        <v>3357</v>
      </c>
      <c r="C816" s="293" t="s">
        <v>1431</v>
      </c>
      <c r="D816" s="339" t="s">
        <v>1432</v>
      </c>
      <c r="E816" s="266">
        <v>0</v>
      </c>
      <c r="F816" s="266">
        <v>0</v>
      </c>
      <c r="G816" s="264">
        <v>0</v>
      </c>
      <c r="H816" s="264">
        <v>0</v>
      </c>
      <c r="I816" s="264">
        <v>0</v>
      </c>
      <c r="J816" s="264">
        <v>0</v>
      </c>
      <c r="K816" s="294">
        <v>0.9</v>
      </c>
      <c r="L816" s="267">
        <v>0</v>
      </c>
      <c r="M816" s="267">
        <v>0</v>
      </c>
      <c r="N816" s="267">
        <v>0</v>
      </c>
      <c r="O816" s="332">
        <v>0</v>
      </c>
      <c r="P816" s="266">
        <v>0</v>
      </c>
      <c r="Q816" s="266">
        <v>0</v>
      </c>
      <c r="R816" s="264">
        <v>0</v>
      </c>
      <c r="S816" s="264">
        <v>0</v>
      </c>
      <c r="T816" s="267">
        <v>0</v>
      </c>
      <c r="U816" s="267">
        <v>0</v>
      </c>
      <c r="V816" s="268">
        <v>0</v>
      </c>
      <c r="W816" s="268">
        <v>0</v>
      </c>
      <c r="X816" s="295">
        <v>0</v>
      </c>
      <c r="Y816" s="271">
        <v>0</v>
      </c>
      <c r="Z816" s="333">
        <v>0</v>
      </c>
      <c r="AA816" s="333">
        <v>0</v>
      </c>
      <c r="AB816" s="333">
        <v>0</v>
      </c>
      <c r="AC816" s="334">
        <v>0</v>
      </c>
      <c r="AD816" s="268">
        <v>0</v>
      </c>
      <c r="AE816" s="295">
        <v>0</v>
      </c>
    </row>
    <row r="817" spans="1:31">
      <c r="A817" s="315" t="s">
        <v>1158</v>
      </c>
      <c r="B817" s="339" t="s">
        <v>3357</v>
      </c>
      <c r="C817" s="293" t="s">
        <v>1433</v>
      </c>
      <c r="D817" s="339" t="s">
        <v>1434</v>
      </c>
      <c r="E817" s="266">
        <v>0</v>
      </c>
      <c r="F817" s="266">
        <v>0</v>
      </c>
      <c r="G817" s="264">
        <v>0</v>
      </c>
      <c r="H817" s="264">
        <v>0</v>
      </c>
      <c r="I817" s="264">
        <v>0</v>
      </c>
      <c r="J817" s="264">
        <v>0</v>
      </c>
      <c r="K817" s="294">
        <v>0.9</v>
      </c>
      <c r="L817" s="267">
        <v>0</v>
      </c>
      <c r="M817" s="267">
        <v>0</v>
      </c>
      <c r="N817" s="267">
        <v>0</v>
      </c>
      <c r="O817" s="332">
        <v>0</v>
      </c>
      <c r="P817" s="266">
        <v>0</v>
      </c>
      <c r="Q817" s="266">
        <v>0</v>
      </c>
      <c r="R817" s="264">
        <v>0</v>
      </c>
      <c r="S817" s="264">
        <v>0</v>
      </c>
      <c r="T817" s="267">
        <v>0</v>
      </c>
      <c r="U817" s="267">
        <v>0</v>
      </c>
      <c r="V817" s="268">
        <v>0</v>
      </c>
      <c r="W817" s="268">
        <v>0</v>
      </c>
      <c r="X817" s="295">
        <v>0</v>
      </c>
      <c r="Y817" s="271">
        <v>0</v>
      </c>
      <c r="Z817" s="333">
        <v>0</v>
      </c>
      <c r="AA817" s="333">
        <v>0</v>
      </c>
      <c r="AB817" s="333">
        <v>0</v>
      </c>
      <c r="AC817" s="334">
        <v>0</v>
      </c>
      <c r="AD817" s="268">
        <v>0</v>
      </c>
      <c r="AE817" s="295">
        <v>0</v>
      </c>
    </row>
    <row r="818" spans="1:31">
      <c r="A818" s="315" t="s">
        <v>1158</v>
      </c>
      <c r="B818" s="339" t="s">
        <v>3356</v>
      </c>
      <c r="C818" s="293" t="s">
        <v>1435</v>
      </c>
      <c r="D818" s="339" t="s">
        <v>1436</v>
      </c>
      <c r="E818" s="266">
        <v>44</v>
      </c>
      <c r="F818" s="266">
        <v>43</v>
      </c>
      <c r="G818" s="264">
        <v>54</v>
      </c>
      <c r="H818" s="264">
        <v>53</v>
      </c>
      <c r="I818" s="264">
        <v>51</v>
      </c>
      <c r="J818" s="264">
        <v>51</v>
      </c>
      <c r="K818" s="294">
        <v>0.9</v>
      </c>
      <c r="L818" s="267">
        <v>0.977272727272727</v>
      </c>
      <c r="M818" s="267">
        <v>0.981481481481482</v>
      </c>
      <c r="N818" s="267">
        <v>1</v>
      </c>
      <c r="O818" s="332">
        <v>1564</v>
      </c>
      <c r="P818" s="266">
        <v>1459</v>
      </c>
      <c r="Q818" s="266">
        <v>39</v>
      </c>
      <c r="R818" s="264">
        <v>53</v>
      </c>
      <c r="S818" s="264">
        <v>46</v>
      </c>
      <c r="T818" s="267">
        <v>0.932864450127877</v>
      </c>
      <c r="U818" s="267">
        <v>0.886363636363636</v>
      </c>
      <c r="V818" s="268">
        <v>0.981481481481482</v>
      </c>
      <c r="W818" s="268">
        <v>0.901960784313726</v>
      </c>
      <c r="X818" s="295">
        <v>-0.0951178451178452</v>
      </c>
      <c r="Y818" s="271">
        <v>375</v>
      </c>
      <c r="Z818" s="333">
        <v>351</v>
      </c>
      <c r="AA818" s="333">
        <v>380</v>
      </c>
      <c r="AB818" s="333">
        <v>353</v>
      </c>
      <c r="AC818" s="334">
        <v>0.936</v>
      </c>
      <c r="AD818" s="268">
        <v>0.928947368421053</v>
      </c>
      <c r="AE818" s="295">
        <v>0.00705263157894742</v>
      </c>
    </row>
    <row r="819" spans="1:31">
      <c r="A819" s="315" t="s">
        <v>1158</v>
      </c>
      <c r="B819" s="339" t="s">
        <v>3356</v>
      </c>
      <c r="C819" s="293" t="s">
        <v>1437</v>
      </c>
      <c r="D819" s="339" t="s">
        <v>1438</v>
      </c>
      <c r="E819" s="266">
        <v>24</v>
      </c>
      <c r="F819" s="266">
        <v>24</v>
      </c>
      <c r="G819" s="264">
        <v>30</v>
      </c>
      <c r="H819" s="264">
        <v>30</v>
      </c>
      <c r="I819" s="264">
        <v>27</v>
      </c>
      <c r="J819" s="264">
        <v>27</v>
      </c>
      <c r="K819" s="294">
        <v>0.9</v>
      </c>
      <c r="L819" s="267">
        <v>1</v>
      </c>
      <c r="M819" s="267">
        <v>1</v>
      </c>
      <c r="N819" s="267">
        <v>1</v>
      </c>
      <c r="O819" s="332">
        <v>888</v>
      </c>
      <c r="P819" s="266">
        <v>791</v>
      </c>
      <c r="Q819" s="266">
        <v>19</v>
      </c>
      <c r="R819" s="264">
        <v>29</v>
      </c>
      <c r="S819" s="264">
        <v>22</v>
      </c>
      <c r="T819" s="267">
        <v>0.890765765765766</v>
      </c>
      <c r="U819" s="267">
        <v>0.791666666666667</v>
      </c>
      <c r="V819" s="268">
        <v>0.966666666666667</v>
      </c>
      <c r="W819" s="268">
        <v>0.814814814814815</v>
      </c>
      <c r="X819" s="295">
        <v>-0.175</v>
      </c>
      <c r="Y819" s="271">
        <v>214</v>
      </c>
      <c r="Z819" s="333">
        <v>190</v>
      </c>
      <c r="AA819" s="333">
        <v>215</v>
      </c>
      <c r="AB819" s="333">
        <v>196</v>
      </c>
      <c r="AC819" s="334">
        <v>0.88785046728972</v>
      </c>
      <c r="AD819" s="268">
        <v>0.911627906976744</v>
      </c>
      <c r="AE819" s="295">
        <v>-0.0237774396870246</v>
      </c>
    </row>
    <row r="820" spans="1:31">
      <c r="A820" s="315" t="s">
        <v>1158</v>
      </c>
      <c r="B820" s="339" t="s">
        <v>3356</v>
      </c>
      <c r="C820" s="293" t="s">
        <v>1439</v>
      </c>
      <c r="D820" s="339" t="s">
        <v>1440</v>
      </c>
      <c r="E820" s="266">
        <v>16</v>
      </c>
      <c r="F820" s="266">
        <v>16</v>
      </c>
      <c r="G820" s="264">
        <v>22</v>
      </c>
      <c r="H820" s="264">
        <v>22</v>
      </c>
      <c r="I820" s="264">
        <v>22</v>
      </c>
      <c r="J820" s="264">
        <v>22</v>
      </c>
      <c r="K820" s="294">
        <v>0.9</v>
      </c>
      <c r="L820" s="267">
        <v>1</v>
      </c>
      <c r="M820" s="267">
        <v>1</v>
      </c>
      <c r="N820" s="267">
        <v>1</v>
      </c>
      <c r="O820" s="332">
        <v>632</v>
      </c>
      <c r="P820" s="266">
        <v>489</v>
      </c>
      <c r="Q820" s="266">
        <v>14</v>
      </c>
      <c r="R820" s="264">
        <v>18</v>
      </c>
      <c r="S820" s="264">
        <v>19</v>
      </c>
      <c r="T820" s="267">
        <v>0.77373417721519</v>
      </c>
      <c r="U820" s="267">
        <v>0.875</v>
      </c>
      <c r="V820" s="268">
        <v>0.818181818181818</v>
      </c>
      <c r="W820" s="268">
        <v>0.863636363636364</v>
      </c>
      <c r="X820" s="295">
        <v>0.0568181818181818</v>
      </c>
      <c r="Y820" s="271">
        <v>150</v>
      </c>
      <c r="Z820" s="333">
        <v>120</v>
      </c>
      <c r="AA820" s="333">
        <v>150</v>
      </c>
      <c r="AB820" s="333">
        <v>112</v>
      </c>
      <c r="AC820" s="334">
        <v>0.8</v>
      </c>
      <c r="AD820" s="268">
        <v>0.746666666666667</v>
      </c>
      <c r="AE820" s="295">
        <v>0.0533333333333333</v>
      </c>
    </row>
    <row r="821" spans="1:31">
      <c r="A821" s="315" t="s">
        <v>1158</v>
      </c>
      <c r="B821" s="339" t="s">
        <v>3356</v>
      </c>
      <c r="C821" s="293" t="s">
        <v>1441</v>
      </c>
      <c r="D821" s="339" t="s">
        <v>1442</v>
      </c>
      <c r="E821" s="266">
        <v>31</v>
      </c>
      <c r="F821" s="266">
        <v>31</v>
      </c>
      <c r="G821" s="264">
        <v>42</v>
      </c>
      <c r="H821" s="264">
        <v>42</v>
      </c>
      <c r="I821" s="264">
        <v>40</v>
      </c>
      <c r="J821" s="264">
        <v>40</v>
      </c>
      <c r="K821" s="294">
        <v>0.9</v>
      </c>
      <c r="L821" s="267">
        <v>1</v>
      </c>
      <c r="M821" s="267">
        <v>1</v>
      </c>
      <c r="N821" s="267">
        <v>1</v>
      </c>
      <c r="O821" s="332">
        <v>1217</v>
      </c>
      <c r="P821" s="266">
        <v>1037</v>
      </c>
      <c r="Q821" s="266">
        <v>27</v>
      </c>
      <c r="R821" s="264">
        <v>36</v>
      </c>
      <c r="S821" s="264">
        <v>34</v>
      </c>
      <c r="T821" s="267">
        <v>0.852095316351684</v>
      </c>
      <c r="U821" s="267">
        <v>0.870967741935484</v>
      </c>
      <c r="V821" s="268">
        <v>0.857142857142857</v>
      </c>
      <c r="W821" s="268">
        <v>0.85</v>
      </c>
      <c r="X821" s="295">
        <v>0.0138248847926268</v>
      </c>
      <c r="Y821" s="271">
        <v>295</v>
      </c>
      <c r="Z821" s="333">
        <v>254</v>
      </c>
      <c r="AA821" s="333">
        <v>296</v>
      </c>
      <c r="AB821" s="333">
        <v>253</v>
      </c>
      <c r="AC821" s="334">
        <v>0.861016949152542</v>
      </c>
      <c r="AD821" s="268">
        <v>0.85472972972973</v>
      </c>
      <c r="AE821" s="295">
        <v>0.00628721942281263</v>
      </c>
    </row>
    <row r="822" spans="1:31">
      <c r="A822" s="315" t="s">
        <v>1158</v>
      </c>
      <c r="B822" s="339" t="s">
        <v>3356</v>
      </c>
      <c r="C822" s="293" t="s">
        <v>1443</v>
      </c>
      <c r="D822" s="339" t="s">
        <v>1444</v>
      </c>
      <c r="E822" s="266">
        <v>21</v>
      </c>
      <c r="F822" s="266">
        <v>21</v>
      </c>
      <c r="G822" s="264">
        <v>23</v>
      </c>
      <c r="H822" s="264">
        <v>23</v>
      </c>
      <c r="I822" s="264">
        <v>21</v>
      </c>
      <c r="J822" s="264">
        <v>21</v>
      </c>
      <c r="K822" s="294">
        <v>0.9</v>
      </c>
      <c r="L822" s="267">
        <v>1</v>
      </c>
      <c r="M822" s="267">
        <v>1</v>
      </c>
      <c r="N822" s="267">
        <v>1</v>
      </c>
      <c r="O822" s="332">
        <v>677</v>
      </c>
      <c r="P822" s="266">
        <v>509</v>
      </c>
      <c r="Q822" s="266">
        <v>15</v>
      </c>
      <c r="R822" s="264">
        <v>16</v>
      </c>
      <c r="S822" s="264">
        <v>17</v>
      </c>
      <c r="T822" s="267">
        <v>0.751846381093058</v>
      </c>
      <c r="U822" s="267">
        <v>0.714285714285714</v>
      </c>
      <c r="V822" s="268">
        <v>0.695652173913043</v>
      </c>
      <c r="W822" s="268">
        <v>0.80952380952381</v>
      </c>
      <c r="X822" s="295">
        <v>0.0186335403726708</v>
      </c>
      <c r="Y822" s="271">
        <v>163</v>
      </c>
      <c r="Z822" s="333">
        <v>126</v>
      </c>
      <c r="AA822" s="333">
        <v>164</v>
      </c>
      <c r="AB822" s="333">
        <v>125</v>
      </c>
      <c r="AC822" s="334">
        <v>0.773006134969325</v>
      </c>
      <c r="AD822" s="268">
        <v>0.76219512195122</v>
      </c>
      <c r="AE822" s="295">
        <v>0.0108110130181056</v>
      </c>
    </row>
    <row r="823" spans="1:31">
      <c r="A823" s="315" t="s">
        <v>1158</v>
      </c>
      <c r="B823" s="339" t="s">
        <v>3356</v>
      </c>
      <c r="C823" s="293" t="s">
        <v>1445</v>
      </c>
      <c r="D823" s="339" t="s">
        <v>1446</v>
      </c>
      <c r="E823" s="266">
        <v>27</v>
      </c>
      <c r="F823" s="266">
        <v>27</v>
      </c>
      <c r="G823" s="264">
        <v>31</v>
      </c>
      <c r="H823" s="264">
        <v>31</v>
      </c>
      <c r="I823" s="264">
        <v>30</v>
      </c>
      <c r="J823" s="264">
        <v>30</v>
      </c>
      <c r="K823" s="294">
        <v>0.9</v>
      </c>
      <c r="L823" s="267">
        <v>1</v>
      </c>
      <c r="M823" s="267">
        <v>1</v>
      </c>
      <c r="N823" s="267">
        <v>1</v>
      </c>
      <c r="O823" s="332">
        <v>906</v>
      </c>
      <c r="P823" s="266">
        <v>842</v>
      </c>
      <c r="Q823" s="266">
        <v>25</v>
      </c>
      <c r="R823" s="264">
        <v>30</v>
      </c>
      <c r="S823" s="264">
        <v>28</v>
      </c>
      <c r="T823" s="267">
        <v>0.929359823399558</v>
      </c>
      <c r="U823" s="267">
        <v>0.925925925925926</v>
      </c>
      <c r="V823" s="268">
        <v>0.967741935483871</v>
      </c>
      <c r="W823" s="268">
        <v>0.933333333333333</v>
      </c>
      <c r="X823" s="295">
        <v>-0.0418160095579451</v>
      </c>
      <c r="Y823" s="271">
        <v>226</v>
      </c>
      <c r="Z823" s="333">
        <v>209</v>
      </c>
      <c r="AA823" s="333">
        <v>221</v>
      </c>
      <c r="AB823" s="333">
        <v>202</v>
      </c>
      <c r="AC823" s="334">
        <v>0.924778761061947</v>
      </c>
      <c r="AD823" s="268">
        <v>0.914027149321267</v>
      </c>
      <c r="AE823" s="295">
        <v>0.01075161174068</v>
      </c>
    </row>
    <row r="824" spans="1:31">
      <c r="A824" s="315" t="s">
        <v>1158</v>
      </c>
      <c r="B824" s="339" t="s">
        <v>3356</v>
      </c>
      <c r="C824" s="293" t="s">
        <v>1447</v>
      </c>
      <c r="D824" s="339" t="s">
        <v>1448</v>
      </c>
      <c r="E824" s="266">
        <v>25</v>
      </c>
      <c r="F824" s="266">
        <v>25</v>
      </c>
      <c r="G824" s="264">
        <v>29</v>
      </c>
      <c r="H824" s="264">
        <v>29</v>
      </c>
      <c r="I824" s="264">
        <v>29</v>
      </c>
      <c r="J824" s="264">
        <v>29</v>
      </c>
      <c r="K824" s="294">
        <v>0.9</v>
      </c>
      <c r="L824" s="267">
        <v>1</v>
      </c>
      <c r="M824" s="267">
        <v>1</v>
      </c>
      <c r="N824" s="267">
        <v>1</v>
      </c>
      <c r="O824" s="332">
        <v>861</v>
      </c>
      <c r="P824" s="266">
        <v>683</v>
      </c>
      <c r="Q824" s="266">
        <v>23</v>
      </c>
      <c r="R824" s="264">
        <v>23</v>
      </c>
      <c r="S824" s="264">
        <v>26</v>
      </c>
      <c r="T824" s="267">
        <v>0.793263646922184</v>
      </c>
      <c r="U824" s="267">
        <v>0.92</v>
      </c>
      <c r="V824" s="268">
        <v>0.793103448275862</v>
      </c>
      <c r="W824" s="268">
        <v>0.896551724137931</v>
      </c>
      <c r="X824" s="295">
        <v>0.126896551724138</v>
      </c>
      <c r="Y824" s="271">
        <v>206</v>
      </c>
      <c r="Z824" s="333">
        <v>164</v>
      </c>
      <c r="AA824" s="333">
        <v>209</v>
      </c>
      <c r="AB824" s="333">
        <v>167</v>
      </c>
      <c r="AC824" s="334">
        <v>0.796116504854369</v>
      </c>
      <c r="AD824" s="268">
        <v>0.799043062200957</v>
      </c>
      <c r="AE824" s="295">
        <v>-0.00292655734658798</v>
      </c>
    </row>
    <row r="825" spans="1:31">
      <c r="A825" s="315" t="s">
        <v>1158</v>
      </c>
      <c r="B825" s="339" t="s">
        <v>3356</v>
      </c>
      <c r="C825" s="293" t="s">
        <v>1449</v>
      </c>
      <c r="D825" s="339" t="s">
        <v>1450</v>
      </c>
      <c r="E825" s="266">
        <v>30</v>
      </c>
      <c r="F825" s="266">
        <v>30</v>
      </c>
      <c r="G825" s="264">
        <v>31</v>
      </c>
      <c r="H825" s="264">
        <v>31</v>
      </c>
      <c r="I825" s="264">
        <v>29</v>
      </c>
      <c r="J825" s="264">
        <v>29</v>
      </c>
      <c r="K825" s="294">
        <v>0.9</v>
      </c>
      <c r="L825" s="267">
        <v>1</v>
      </c>
      <c r="M825" s="267">
        <v>1</v>
      </c>
      <c r="N825" s="267">
        <v>1</v>
      </c>
      <c r="O825" s="332">
        <v>903</v>
      </c>
      <c r="P825" s="266">
        <v>842</v>
      </c>
      <c r="Q825" s="266">
        <v>28</v>
      </c>
      <c r="R825" s="264">
        <v>27</v>
      </c>
      <c r="S825" s="264">
        <v>26</v>
      </c>
      <c r="T825" s="267">
        <v>0.932447397563677</v>
      </c>
      <c r="U825" s="267">
        <v>0.933333333333333</v>
      </c>
      <c r="V825" s="268">
        <v>0.870967741935484</v>
      </c>
      <c r="W825" s="268">
        <v>0.896551724137931</v>
      </c>
      <c r="X825" s="295">
        <v>0.0623655913978495</v>
      </c>
      <c r="Y825" s="271">
        <v>213</v>
      </c>
      <c r="Z825" s="333">
        <v>194</v>
      </c>
      <c r="AA825" s="333">
        <v>222</v>
      </c>
      <c r="AB825" s="333">
        <v>209</v>
      </c>
      <c r="AC825" s="334">
        <v>0.910798122065728</v>
      </c>
      <c r="AD825" s="268">
        <v>0.941441441441441</v>
      </c>
      <c r="AE825" s="295">
        <v>-0.0306433193757137</v>
      </c>
    </row>
    <row r="826" spans="1:31">
      <c r="A826" s="315" t="s">
        <v>1158</v>
      </c>
      <c r="B826" s="339" t="s">
        <v>3356</v>
      </c>
      <c r="C826" s="293" t="s">
        <v>1451</v>
      </c>
      <c r="D826" s="339" t="s">
        <v>1452</v>
      </c>
      <c r="E826" s="266">
        <v>27</v>
      </c>
      <c r="F826" s="266">
        <v>27</v>
      </c>
      <c r="G826" s="264">
        <v>31</v>
      </c>
      <c r="H826" s="264">
        <v>31</v>
      </c>
      <c r="I826" s="264">
        <v>33</v>
      </c>
      <c r="J826" s="264">
        <v>33</v>
      </c>
      <c r="K826" s="294">
        <v>0.9</v>
      </c>
      <c r="L826" s="267">
        <v>1</v>
      </c>
      <c r="M826" s="267">
        <v>1</v>
      </c>
      <c r="N826" s="267">
        <v>1</v>
      </c>
      <c r="O826" s="332">
        <v>951</v>
      </c>
      <c r="P826" s="266">
        <v>845</v>
      </c>
      <c r="Q826" s="266">
        <v>22</v>
      </c>
      <c r="R826" s="264">
        <v>26</v>
      </c>
      <c r="S826" s="264">
        <v>28</v>
      </c>
      <c r="T826" s="267">
        <v>0.888538380651945</v>
      </c>
      <c r="U826" s="267">
        <v>0.814814814814815</v>
      </c>
      <c r="V826" s="268">
        <v>0.838709677419355</v>
      </c>
      <c r="W826" s="268">
        <v>0.848484848484849</v>
      </c>
      <c r="X826" s="295">
        <v>-0.0238948626045401</v>
      </c>
      <c r="Y826" s="271">
        <v>233</v>
      </c>
      <c r="Z826" s="333">
        <v>200</v>
      </c>
      <c r="AA826" s="333">
        <v>231</v>
      </c>
      <c r="AB826" s="333">
        <v>206</v>
      </c>
      <c r="AC826" s="334">
        <v>0.858369098712446</v>
      </c>
      <c r="AD826" s="268">
        <v>0.891774891774892</v>
      </c>
      <c r="AE826" s="295">
        <v>-0.0334057930624454</v>
      </c>
    </row>
    <row r="827" spans="1:31">
      <c r="A827" s="315" t="s">
        <v>1158</v>
      </c>
      <c r="B827" s="339" t="s">
        <v>3356</v>
      </c>
      <c r="C827" s="293" t="s">
        <v>1453</v>
      </c>
      <c r="D827" s="339" t="s">
        <v>1454</v>
      </c>
      <c r="E827" s="266">
        <v>30</v>
      </c>
      <c r="F827" s="266">
        <v>29</v>
      </c>
      <c r="G827" s="264">
        <v>35</v>
      </c>
      <c r="H827" s="264">
        <v>35</v>
      </c>
      <c r="I827" s="264">
        <v>31</v>
      </c>
      <c r="J827" s="264">
        <v>31</v>
      </c>
      <c r="K827" s="294">
        <v>0.9</v>
      </c>
      <c r="L827" s="267">
        <v>0.966666666666667</v>
      </c>
      <c r="M827" s="267">
        <v>1</v>
      </c>
      <c r="N827" s="267">
        <v>1</v>
      </c>
      <c r="O827" s="332">
        <v>965</v>
      </c>
      <c r="P827" s="266">
        <v>673</v>
      </c>
      <c r="Q827" s="266">
        <v>25</v>
      </c>
      <c r="R827" s="264">
        <v>24</v>
      </c>
      <c r="S827" s="264">
        <v>20</v>
      </c>
      <c r="T827" s="267">
        <v>0.69740932642487</v>
      </c>
      <c r="U827" s="267">
        <v>0.833333333333333</v>
      </c>
      <c r="V827" s="268">
        <v>0.685714285714286</v>
      </c>
      <c r="W827" s="268">
        <v>0.645161290322581</v>
      </c>
      <c r="X827" s="295">
        <v>0.147619047619048</v>
      </c>
      <c r="Y827" s="271">
        <v>243</v>
      </c>
      <c r="Z827" s="333">
        <v>169</v>
      </c>
      <c r="AA827" s="333">
        <v>229</v>
      </c>
      <c r="AB827" s="333">
        <v>158</v>
      </c>
      <c r="AC827" s="334">
        <v>0.695473251028807</v>
      </c>
      <c r="AD827" s="268">
        <v>0.689956331877729</v>
      </c>
      <c r="AE827" s="295">
        <v>0.00551691915107733</v>
      </c>
    </row>
    <row r="828" spans="1:31">
      <c r="A828" s="315" t="s">
        <v>1158</v>
      </c>
      <c r="B828" s="339" t="s">
        <v>3356</v>
      </c>
      <c r="C828" s="293" t="s">
        <v>1455</v>
      </c>
      <c r="D828" s="339" t="s">
        <v>1456</v>
      </c>
      <c r="E828" s="266">
        <v>18</v>
      </c>
      <c r="F828" s="266">
        <v>18</v>
      </c>
      <c r="G828" s="264">
        <v>21</v>
      </c>
      <c r="H828" s="264">
        <v>21</v>
      </c>
      <c r="I828" s="264">
        <v>20</v>
      </c>
      <c r="J828" s="264">
        <v>20</v>
      </c>
      <c r="K828" s="294">
        <v>0.9</v>
      </c>
      <c r="L828" s="267">
        <v>1</v>
      </c>
      <c r="M828" s="267">
        <v>1</v>
      </c>
      <c r="N828" s="267">
        <v>1</v>
      </c>
      <c r="O828" s="332">
        <v>594</v>
      </c>
      <c r="P828" s="266">
        <v>434</v>
      </c>
      <c r="Q828" s="266">
        <v>16</v>
      </c>
      <c r="R828" s="264">
        <v>16</v>
      </c>
      <c r="S828" s="264">
        <v>15</v>
      </c>
      <c r="T828" s="267">
        <v>0.730639730639731</v>
      </c>
      <c r="U828" s="267">
        <v>0.888888888888889</v>
      </c>
      <c r="V828" s="268">
        <v>0.761904761904762</v>
      </c>
      <c r="W828" s="268">
        <v>0.75</v>
      </c>
      <c r="X828" s="295">
        <v>0.126984126984127</v>
      </c>
      <c r="Y828" s="271">
        <v>144</v>
      </c>
      <c r="Z828" s="333">
        <v>110</v>
      </c>
      <c r="AA828" s="333">
        <v>145</v>
      </c>
      <c r="AB828" s="333">
        <v>108</v>
      </c>
      <c r="AC828" s="334">
        <v>0.763888888888889</v>
      </c>
      <c r="AD828" s="268">
        <v>0.744827586206897</v>
      </c>
      <c r="AE828" s="295">
        <v>0.0190613026819922</v>
      </c>
    </row>
    <row r="829" spans="1:31">
      <c r="A829" s="315" t="s">
        <v>1158</v>
      </c>
      <c r="B829" s="339" t="s">
        <v>3356</v>
      </c>
      <c r="C829" s="293" t="s">
        <v>1457</v>
      </c>
      <c r="D829" s="339" t="s">
        <v>1458</v>
      </c>
      <c r="E829" s="266">
        <v>17</v>
      </c>
      <c r="F829" s="266">
        <v>17</v>
      </c>
      <c r="G829" s="264">
        <v>19</v>
      </c>
      <c r="H829" s="264">
        <v>19</v>
      </c>
      <c r="I829" s="264">
        <v>20</v>
      </c>
      <c r="J829" s="264">
        <v>20</v>
      </c>
      <c r="K829" s="294">
        <v>0.9</v>
      </c>
      <c r="L829" s="267">
        <v>1</v>
      </c>
      <c r="M829" s="267">
        <v>1</v>
      </c>
      <c r="N829" s="267">
        <v>1</v>
      </c>
      <c r="O829" s="332">
        <v>574</v>
      </c>
      <c r="P829" s="266">
        <v>536</v>
      </c>
      <c r="Q829" s="266">
        <v>16</v>
      </c>
      <c r="R829" s="264">
        <v>18</v>
      </c>
      <c r="S829" s="264">
        <v>17</v>
      </c>
      <c r="T829" s="267">
        <v>0.933797909407665</v>
      </c>
      <c r="U829" s="267">
        <v>0.941176470588235</v>
      </c>
      <c r="V829" s="268">
        <v>0.947368421052632</v>
      </c>
      <c r="W829" s="268">
        <v>0.85</v>
      </c>
      <c r="X829" s="295">
        <v>-0.00619195046439625</v>
      </c>
      <c r="Y829" s="271">
        <v>138</v>
      </c>
      <c r="Z829" s="333">
        <v>125</v>
      </c>
      <c r="AA829" s="333">
        <v>141</v>
      </c>
      <c r="AB829" s="333">
        <v>133</v>
      </c>
      <c r="AC829" s="334">
        <v>0.905797101449275</v>
      </c>
      <c r="AD829" s="268">
        <v>0.943262411347518</v>
      </c>
      <c r="AE829" s="295">
        <v>-0.0374653098982424</v>
      </c>
    </row>
    <row r="830" spans="1:31">
      <c r="A830" s="315" t="s">
        <v>1158</v>
      </c>
      <c r="B830" s="339" t="s">
        <v>3356</v>
      </c>
      <c r="C830" s="293" t="s">
        <v>1459</v>
      </c>
      <c r="D830" s="339" t="s">
        <v>1460</v>
      </c>
      <c r="E830" s="266">
        <v>18</v>
      </c>
      <c r="F830" s="266">
        <v>18</v>
      </c>
      <c r="G830" s="264">
        <v>25</v>
      </c>
      <c r="H830" s="264">
        <v>25</v>
      </c>
      <c r="I830" s="264">
        <v>23</v>
      </c>
      <c r="J830" s="264">
        <v>23</v>
      </c>
      <c r="K830" s="294">
        <v>0.9</v>
      </c>
      <c r="L830" s="267">
        <v>1</v>
      </c>
      <c r="M830" s="267">
        <v>1</v>
      </c>
      <c r="N830" s="267">
        <v>1</v>
      </c>
      <c r="O830" s="332">
        <v>657</v>
      </c>
      <c r="P830" s="266">
        <v>587</v>
      </c>
      <c r="Q830" s="266">
        <v>15</v>
      </c>
      <c r="R830" s="264">
        <v>23</v>
      </c>
      <c r="S830" s="264">
        <v>19</v>
      </c>
      <c r="T830" s="267">
        <v>0.893455098934551</v>
      </c>
      <c r="U830" s="267">
        <v>0.833333333333333</v>
      </c>
      <c r="V830" s="268">
        <v>0.92</v>
      </c>
      <c r="W830" s="268">
        <v>0.826086956521739</v>
      </c>
      <c r="X830" s="295">
        <v>-0.0866666666666667</v>
      </c>
      <c r="Y830" s="271">
        <v>162</v>
      </c>
      <c r="Z830" s="333">
        <v>146</v>
      </c>
      <c r="AA830" s="333">
        <v>162</v>
      </c>
      <c r="AB830" s="333">
        <v>148</v>
      </c>
      <c r="AC830" s="334">
        <v>0.901234567901235</v>
      </c>
      <c r="AD830" s="268">
        <v>0.91358024691358</v>
      </c>
      <c r="AE830" s="295">
        <v>-0.0123456790123456</v>
      </c>
    </row>
    <row r="831" spans="1:31">
      <c r="A831" s="315" t="s">
        <v>1158</v>
      </c>
      <c r="B831" s="339" t="s">
        <v>3356</v>
      </c>
      <c r="C831" s="293" t="s">
        <v>1461</v>
      </c>
      <c r="D831" s="339" t="s">
        <v>1462</v>
      </c>
      <c r="E831" s="266">
        <v>21</v>
      </c>
      <c r="F831" s="266">
        <v>18</v>
      </c>
      <c r="G831" s="264">
        <v>28</v>
      </c>
      <c r="H831" s="264">
        <v>28</v>
      </c>
      <c r="I831" s="264">
        <v>28</v>
      </c>
      <c r="J831" s="264">
        <v>28</v>
      </c>
      <c r="K831" s="294">
        <v>0.9</v>
      </c>
      <c r="L831" s="267">
        <v>0.857142857142857</v>
      </c>
      <c r="M831" s="267">
        <v>1</v>
      </c>
      <c r="N831" s="267">
        <v>1</v>
      </c>
      <c r="O831" s="332">
        <v>852</v>
      </c>
      <c r="P831" s="266">
        <v>699</v>
      </c>
      <c r="Q831" s="266">
        <v>15</v>
      </c>
      <c r="R831" s="264">
        <v>22</v>
      </c>
      <c r="S831" s="264">
        <v>23</v>
      </c>
      <c r="T831" s="267">
        <v>0.820422535211268</v>
      </c>
      <c r="U831" s="267">
        <v>0.714285714285714</v>
      </c>
      <c r="V831" s="268">
        <v>0.785714285714286</v>
      </c>
      <c r="W831" s="268">
        <v>0.821428571428571</v>
      </c>
      <c r="X831" s="295">
        <v>-0.0714285714285714</v>
      </c>
      <c r="Y831" s="271">
        <v>205</v>
      </c>
      <c r="Z831" s="333">
        <v>166</v>
      </c>
      <c r="AA831" s="333">
        <v>203</v>
      </c>
      <c r="AB831" s="333">
        <v>172</v>
      </c>
      <c r="AC831" s="334">
        <v>0.809756097560976</v>
      </c>
      <c r="AD831" s="268">
        <v>0.847290640394089</v>
      </c>
      <c r="AE831" s="295">
        <v>-0.037534542833113</v>
      </c>
    </row>
    <row r="832" spans="1:31">
      <c r="A832" s="315" t="s">
        <v>1158</v>
      </c>
      <c r="B832" s="339" t="s">
        <v>3356</v>
      </c>
      <c r="C832" s="293" t="s">
        <v>1463</v>
      </c>
      <c r="D832" s="339" t="s">
        <v>1464</v>
      </c>
      <c r="E832" s="266">
        <v>18</v>
      </c>
      <c r="F832" s="266">
        <v>18</v>
      </c>
      <c r="G832" s="264">
        <v>23</v>
      </c>
      <c r="H832" s="264">
        <v>23</v>
      </c>
      <c r="I832" s="264">
        <v>22</v>
      </c>
      <c r="J832" s="264">
        <v>22</v>
      </c>
      <c r="K832" s="294">
        <v>0.9</v>
      </c>
      <c r="L832" s="267">
        <v>1</v>
      </c>
      <c r="M832" s="267">
        <v>1</v>
      </c>
      <c r="N832" s="267">
        <v>1</v>
      </c>
      <c r="O832" s="332">
        <v>636</v>
      </c>
      <c r="P832" s="266">
        <v>547</v>
      </c>
      <c r="Q832" s="266">
        <v>16</v>
      </c>
      <c r="R832" s="264">
        <v>21</v>
      </c>
      <c r="S832" s="264">
        <v>17</v>
      </c>
      <c r="T832" s="267">
        <v>0.860062893081761</v>
      </c>
      <c r="U832" s="267">
        <v>0.888888888888889</v>
      </c>
      <c r="V832" s="268">
        <v>0.91304347826087</v>
      </c>
      <c r="W832" s="268">
        <v>0.772727272727273</v>
      </c>
      <c r="X832" s="295">
        <v>-0.0241545893719807</v>
      </c>
      <c r="Y832" s="271">
        <v>155</v>
      </c>
      <c r="Z832" s="333">
        <v>135</v>
      </c>
      <c r="AA832" s="333">
        <v>153</v>
      </c>
      <c r="AB832" s="333">
        <v>128</v>
      </c>
      <c r="AC832" s="334">
        <v>0.870967741935484</v>
      </c>
      <c r="AD832" s="268">
        <v>0.836601307189543</v>
      </c>
      <c r="AE832" s="295">
        <v>0.0343664347459414</v>
      </c>
    </row>
    <row r="833" spans="1:31">
      <c r="A833" s="315" t="s">
        <v>1158</v>
      </c>
      <c r="B833" s="339" t="s">
        <v>3356</v>
      </c>
      <c r="C833" s="293" t="s">
        <v>1465</v>
      </c>
      <c r="D833" s="339" t="s">
        <v>1466</v>
      </c>
      <c r="E833" s="266">
        <v>21</v>
      </c>
      <c r="F833" s="266">
        <v>21</v>
      </c>
      <c r="G833" s="264">
        <v>20</v>
      </c>
      <c r="H833" s="264">
        <v>20</v>
      </c>
      <c r="I833" s="264">
        <v>20</v>
      </c>
      <c r="J833" s="264">
        <v>20</v>
      </c>
      <c r="K833" s="294">
        <v>0.9</v>
      </c>
      <c r="L833" s="267">
        <v>1</v>
      </c>
      <c r="M833" s="267">
        <v>1</v>
      </c>
      <c r="N833" s="267">
        <v>1</v>
      </c>
      <c r="O833" s="332">
        <v>590</v>
      </c>
      <c r="P833" s="266">
        <v>432</v>
      </c>
      <c r="Q833" s="266">
        <v>15</v>
      </c>
      <c r="R833" s="264">
        <v>12</v>
      </c>
      <c r="S833" s="264">
        <v>16</v>
      </c>
      <c r="T833" s="267">
        <v>0.732203389830508</v>
      </c>
      <c r="U833" s="267">
        <v>0.714285714285714</v>
      </c>
      <c r="V833" s="268">
        <v>0.6</v>
      </c>
      <c r="W833" s="268">
        <v>0.8</v>
      </c>
      <c r="X833" s="295">
        <v>0.114285714285714</v>
      </c>
      <c r="Y833" s="271">
        <v>145</v>
      </c>
      <c r="Z833" s="333">
        <v>108</v>
      </c>
      <c r="AA833" s="333">
        <v>142</v>
      </c>
      <c r="AB833" s="333">
        <v>100</v>
      </c>
      <c r="AC833" s="334">
        <v>0.744827586206897</v>
      </c>
      <c r="AD833" s="268">
        <v>0.704225352112676</v>
      </c>
      <c r="AE833" s="295">
        <v>0.0406022340942206</v>
      </c>
    </row>
    <row r="834" spans="1:31">
      <c r="A834" s="315" t="s">
        <v>1158</v>
      </c>
      <c r="B834" s="339" t="s">
        <v>3356</v>
      </c>
      <c r="C834" s="293" t="s">
        <v>1467</v>
      </c>
      <c r="D834" s="339" t="s">
        <v>1468</v>
      </c>
      <c r="E834" s="266">
        <v>11</v>
      </c>
      <c r="F834" s="266">
        <v>11</v>
      </c>
      <c r="G834" s="264">
        <v>13</v>
      </c>
      <c r="H834" s="264">
        <v>13</v>
      </c>
      <c r="I834" s="264">
        <v>14</v>
      </c>
      <c r="J834" s="264">
        <v>14</v>
      </c>
      <c r="K834" s="294">
        <v>0.9</v>
      </c>
      <c r="L834" s="267">
        <v>1</v>
      </c>
      <c r="M834" s="267">
        <v>1</v>
      </c>
      <c r="N834" s="267">
        <v>1</v>
      </c>
      <c r="O834" s="332">
        <v>389</v>
      </c>
      <c r="P834" s="266">
        <v>370</v>
      </c>
      <c r="Q834" s="266">
        <v>9</v>
      </c>
      <c r="R834" s="264">
        <v>13</v>
      </c>
      <c r="S834" s="264">
        <v>13</v>
      </c>
      <c r="T834" s="267">
        <v>0.951156812339332</v>
      </c>
      <c r="U834" s="267">
        <v>0.818181818181818</v>
      </c>
      <c r="V834" s="268">
        <v>1</v>
      </c>
      <c r="W834" s="268">
        <v>0.928571428571429</v>
      </c>
      <c r="X834" s="295">
        <v>-0.181818181818182</v>
      </c>
      <c r="Y834" s="271">
        <v>95</v>
      </c>
      <c r="Z834" s="333">
        <v>92</v>
      </c>
      <c r="AA834" s="333">
        <v>93</v>
      </c>
      <c r="AB834" s="333">
        <v>88</v>
      </c>
      <c r="AC834" s="334">
        <v>0.968421052631579</v>
      </c>
      <c r="AD834" s="268">
        <v>0.946236559139785</v>
      </c>
      <c r="AE834" s="295">
        <v>0.022184493491794</v>
      </c>
    </row>
    <row r="835" spans="1:31">
      <c r="A835" s="315" t="s">
        <v>1158</v>
      </c>
      <c r="B835" s="339" t="s">
        <v>3356</v>
      </c>
      <c r="C835" s="293" t="s">
        <v>1469</v>
      </c>
      <c r="D835" s="339" t="s">
        <v>1470</v>
      </c>
      <c r="E835" s="266">
        <v>11</v>
      </c>
      <c r="F835" s="266">
        <v>11</v>
      </c>
      <c r="G835" s="264">
        <v>19</v>
      </c>
      <c r="H835" s="264">
        <v>19</v>
      </c>
      <c r="I835" s="264">
        <v>18</v>
      </c>
      <c r="J835" s="264">
        <v>18</v>
      </c>
      <c r="K835" s="294">
        <v>0.9</v>
      </c>
      <c r="L835" s="267">
        <v>1</v>
      </c>
      <c r="M835" s="267">
        <v>1</v>
      </c>
      <c r="N835" s="267">
        <v>1</v>
      </c>
      <c r="O835" s="332">
        <v>519</v>
      </c>
      <c r="P835" s="266">
        <v>482</v>
      </c>
      <c r="Q835" s="266">
        <v>11</v>
      </c>
      <c r="R835" s="264">
        <v>18</v>
      </c>
      <c r="S835" s="264">
        <v>17</v>
      </c>
      <c r="T835" s="267">
        <v>0.928709055876686</v>
      </c>
      <c r="U835" s="267">
        <v>1</v>
      </c>
      <c r="V835" s="268">
        <v>0.947368421052632</v>
      </c>
      <c r="W835" s="268">
        <v>0.944444444444444</v>
      </c>
      <c r="X835" s="295">
        <v>0.0526315789473685</v>
      </c>
      <c r="Y835" s="271">
        <v>126</v>
      </c>
      <c r="Z835" s="333">
        <v>122</v>
      </c>
      <c r="AA835" s="333">
        <v>127</v>
      </c>
      <c r="AB835" s="333">
        <v>118</v>
      </c>
      <c r="AC835" s="334">
        <v>0.968253968253968</v>
      </c>
      <c r="AD835" s="268">
        <v>0.929133858267717</v>
      </c>
      <c r="AE835" s="295">
        <v>0.0391201099862517</v>
      </c>
    </row>
    <row r="836" spans="1:31">
      <c r="A836" s="315" t="s">
        <v>1158</v>
      </c>
      <c r="B836" s="339" t="s">
        <v>3356</v>
      </c>
      <c r="C836" s="293" t="s">
        <v>1471</v>
      </c>
      <c r="D836" s="339" t="s">
        <v>1472</v>
      </c>
      <c r="E836" s="266">
        <v>47</v>
      </c>
      <c r="F836" s="266">
        <v>47</v>
      </c>
      <c r="G836" s="264">
        <v>62</v>
      </c>
      <c r="H836" s="264">
        <v>62</v>
      </c>
      <c r="I836" s="264">
        <v>57</v>
      </c>
      <c r="J836" s="264">
        <v>57</v>
      </c>
      <c r="K836" s="294">
        <v>0.9</v>
      </c>
      <c r="L836" s="267">
        <v>1</v>
      </c>
      <c r="M836" s="267">
        <v>1</v>
      </c>
      <c r="N836" s="267">
        <v>1</v>
      </c>
      <c r="O836" s="332">
        <v>1756</v>
      </c>
      <c r="P836" s="266">
        <v>1495</v>
      </c>
      <c r="Q836" s="266">
        <v>39</v>
      </c>
      <c r="R836" s="264">
        <v>59</v>
      </c>
      <c r="S836" s="264">
        <v>50</v>
      </c>
      <c r="T836" s="267">
        <v>0.851366742596811</v>
      </c>
      <c r="U836" s="267">
        <v>0.829787234042553</v>
      </c>
      <c r="V836" s="268">
        <v>0.951612903225806</v>
      </c>
      <c r="W836" s="268">
        <v>0.87719298245614</v>
      </c>
      <c r="X836" s="295">
        <v>-0.121825669183253</v>
      </c>
      <c r="Y836" s="271">
        <v>424</v>
      </c>
      <c r="Z836" s="333">
        <v>368</v>
      </c>
      <c r="AA836" s="333">
        <v>413</v>
      </c>
      <c r="AB836" s="333">
        <v>355</v>
      </c>
      <c r="AC836" s="334">
        <v>0.867924528301887</v>
      </c>
      <c r="AD836" s="268">
        <v>0.85956416464891</v>
      </c>
      <c r="AE836" s="295">
        <v>0.00836036365297643</v>
      </c>
    </row>
    <row r="837" spans="1:31">
      <c r="A837" s="315" t="s">
        <v>1158</v>
      </c>
      <c r="B837" s="339" t="s">
        <v>3356</v>
      </c>
      <c r="C837" s="293" t="s">
        <v>1473</v>
      </c>
      <c r="D837" s="339" t="s">
        <v>1474</v>
      </c>
      <c r="E837" s="266">
        <v>17</v>
      </c>
      <c r="F837" s="266">
        <v>17</v>
      </c>
      <c r="G837" s="264">
        <v>17</v>
      </c>
      <c r="H837" s="264">
        <v>17</v>
      </c>
      <c r="I837" s="264">
        <v>19</v>
      </c>
      <c r="J837" s="264">
        <v>19</v>
      </c>
      <c r="K837" s="294">
        <v>0.9</v>
      </c>
      <c r="L837" s="267">
        <v>1</v>
      </c>
      <c r="M837" s="267">
        <v>1</v>
      </c>
      <c r="N837" s="267">
        <v>1</v>
      </c>
      <c r="O837" s="332">
        <v>555</v>
      </c>
      <c r="P837" s="266">
        <v>471</v>
      </c>
      <c r="Q837" s="266">
        <v>15</v>
      </c>
      <c r="R837" s="264">
        <v>13</v>
      </c>
      <c r="S837" s="264">
        <v>15</v>
      </c>
      <c r="T837" s="267">
        <v>0.848648648648649</v>
      </c>
      <c r="U837" s="267">
        <v>0.882352941176471</v>
      </c>
      <c r="V837" s="268">
        <v>0.764705882352941</v>
      </c>
      <c r="W837" s="268">
        <v>0.789473684210526</v>
      </c>
      <c r="X837" s="295">
        <v>0.117647058823529</v>
      </c>
      <c r="Y837" s="271">
        <v>136</v>
      </c>
      <c r="Z837" s="333">
        <v>116</v>
      </c>
      <c r="AA837" s="333">
        <v>133</v>
      </c>
      <c r="AB837" s="333">
        <v>110</v>
      </c>
      <c r="AC837" s="334">
        <v>0.852941176470588</v>
      </c>
      <c r="AD837" s="268">
        <v>0.827067669172932</v>
      </c>
      <c r="AE837" s="295">
        <v>0.0258735072976559</v>
      </c>
    </row>
    <row r="838" spans="1:31">
      <c r="A838" s="315" t="s">
        <v>1158</v>
      </c>
      <c r="B838" s="339" t="s">
        <v>3356</v>
      </c>
      <c r="C838" s="293" t="s">
        <v>1475</v>
      </c>
      <c r="D838" s="339" t="s">
        <v>1476</v>
      </c>
      <c r="E838" s="266">
        <v>14</v>
      </c>
      <c r="F838" s="266">
        <v>14</v>
      </c>
      <c r="G838" s="264">
        <v>17</v>
      </c>
      <c r="H838" s="264">
        <v>17</v>
      </c>
      <c r="I838" s="264">
        <v>17</v>
      </c>
      <c r="J838" s="264">
        <v>17</v>
      </c>
      <c r="K838" s="294">
        <v>0.9</v>
      </c>
      <c r="L838" s="267">
        <v>1</v>
      </c>
      <c r="M838" s="267">
        <v>1</v>
      </c>
      <c r="N838" s="267">
        <v>1</v>
      </c>
      <c r="O838" s="332">
        <v>506</v>
      </c>
      <c r="P838" s="266">
        <v>491</v>
      </c>
      <c r="Q838" s="266">
        <v>13</v>
      </c>
      <c r="R838" s="264">
        <v>17</v>
      </c>
      <c r="S838" s="264">
        <v>17</v>
      </c>
      <c r="T838" s="267">
        <v>0.970355731225296</v>
      </c>
      <c r="U838" s="267">
        <v>0.928571428571429</v>
      </c>
      <c r="V838" s="268">
        <v>1</v>
      </c>
      <c r="W838" s="268">
        <v>1</v>
      </c>
      <c r="X838" s="295">
        <v>-0.0714285714285714</v>
      </c>
      <c r="Y838" s="271">
        <v>129</v>
      </c>
      <c r="Z838" s="333">
        <v>126</v>
      </c>
      <c r="AA838" s="333">
        <v>118</v>
      </c>
      <c r="AB838" s="333">
        <v>115</v>
      </c>
      <c r="AC838" s="334">
        <v>0.976744186046512</v>
      </c>
      <c r="AD838" s="268">
        <v>0.974576271186441</v>
      </c>
      <c r="AE838" s="295">
        <v>0.00216791486007095</v>
      </c>
    </row>
    <row r="839" spans="1:31">
      <c r="A839" s="315" t="s">
        <v>1158</v>
      </c>
      <c r="B839" s="339" t="s">
        <v>3356</v>
      </c>
      <c r="C839" s="293" t="s">
        <v>1477</v>
      </c>
      <c r="D839" s="339" t="s">
        <v>1478</v>
      </c>
      <c r="E839" s="266">
        <v>19</v>
      </c>
      <c r="F839" s="266">
        <v>19</v>
      </c>
      <c r="G839" s="264">
        <v>25</v>
      </c>
      <c r="H839" s="264">
        <v>25</v>
      </c>
      <c r="I839" s="264">
        <v>23</v>
      </c>
      <c r="J839" s="264">
        <v>23</v>
      </c>
      <c r="K839" s="294">
        <v>0.9</v>
      </c>
      <c r="L839" s="267">
        <v>1</v>
      </c>
      <c r="M839" s="267">
        <v>1</v>
      </c>
      <c r="N839" s="267">
        <v>1</v>
      </c>
      <c r="O839" s="332">
        <v>687</v>
      </c>
      <c r="P839" s="266">
        <v>570</v>
      </c>
      <c r="Q839" s="266">
        <v>15</v>
      </c>
      <c r="R839" s="264">
        <v>21</v>
      </c>
      <c r="S839" s="264">
        <v>21</v>
      </c>
      <c r="T839" s="267">
        <v>0.829694323144105</v>
      </c>
      <c r="U839" s="267">
        <v>0.789473684210526</v>
      </c>
      <c r="V839" s="268">
        <v>0.84</v>
      </c>
      <c r="W839" s="268">
        <v>0.91304347826087</v>
      </c>
      <c r="X839" s="295">
        <v>-0.0505263157894736</v>
      </c>
      <c r="Y839" s="271">
        <v>168</v>
      </c>
      <c r="Z839" s="333">
        <v>145</v>
      </c>
      <c r="AA839" s="333">
        <v>162</v>
      </c>
      <c r="AB839" s="333">
        <v>137</v>
      </c>
      <c r="AC839" s="334">
        <v>0.863095238095238</v>
      </c>
      <c r="AD839" s="268">
        <v>0.845679012345679</v>
      </c>
      <c r="AE839" s="295">
        <v>0.0174162257495591</v>
      </c>
    </row>
    <row r="840" spans="1:31">
      <c r="A840" s="315" t="s">
        <v>1158</v>
      </c>
      <c r="B840" s="339" t="s">
        <v>3356</v>
      </c>
      <c r="C840" s="293" t="s">
        <v>1479</v>
      </c>
      <c r="D840" s="339" t="s">
        <v>1480</v>
      </c>
      <c r="E840" s="266">
        <v>19</v>
      </c>
      <c r="F840" s="266">
        <v>19</v>
      </c>
      <c r="G840" s="264">
        <v>26</v>
      </c>
      <c r="H840" s="264">
        <v>26</v>
      </c>
      <c r="I840" s="264">
        <v>27</v>
      </c>
      <c r="J840" s="264">
        <v>27</v>
      </c>
      <c r="K840" s="294">
        <v>0.9</v>
      </c>
      <c r="L840" s="267">
        <v>1</v>
      </c>
      <c r="M840" s="267">
        <v>1</v>
      </c>
      <c r="N840" s="267">
        <v>1</v>
      </c>
      <c r="O840" s="332">
        <v>737</v>
      </c>
      <c r="P840" s="266">
        <v>711</v>
      </c>
      <c r="Q840" s="266">
        <v>18</v>
      </c>
      <c r="R840" s="264">
        <v>24</v>
      </c>
      <c r="S840" s="264">
        <v>26</v>
      </c>
      <c r="T840" s="267">
        <v>0.96472184531886</v>
      </c>
      <c r="U840" s="267">
        <v>0.947368421052632</v>
      </c>
      <c r="V840" s="268">
        <v>0.923076923076923</v>
      </c>
      <c r="W840" s="268">
        <v>0.962962962962963</v>
      </c>
      <c r="X840" s="295">
        <v>0.0242914979757084</v>
      </c>
      <c r="Y840" s="271">
        <v>176</v>
      </c>
      <c r="Z840" s="333">
        <v>169</v>
      </c>
      <c r="AA840" s="333">
        <v>181</v>
      </c>
      <c r="AB840" s="333">
        <v>175</v>
      </c>
      <c r="AC840" s="334">
        <v>0.960227272727273</v>
      </c>
      <c r="AD840" s="268">
        <v>0.966850828729282</v>
      </c>
      <c r="AE840" s="295">
        <v>-0.00662355600200903</v>
      </c>
    </row>
    <row r="841" spans="1:31">
      <c r="A841" s="315" t="s">
        <v>1158</v>
      </c>
      <c r="B841" s="339" t="s">
        <v>3356</v>
      </c>
      <c r="C841" s="293" t="s">
        <v>1481</v>
      </c>
      <c r="D841" s="339" t="s">
        <v>1482</v>
      </c>
      <c r="E841" s="266">
        <v>19</v>
      </c>
      <c r="F841" s="266">
        <v>17</v>
      </c>
      <c r="G841" s="264">
        <v>22</v>
      </c>
      <c r="H841" s="264">
        <v>21</v>
      </c>
      <c r="I841" s="264">
        <v>21</v>
      </c>
      <c r="J841" s="264">
        <v>20</v>
      </c>
      <c r="K841" s="294">
        <v>0.9</v>
      </c>
      <c r="L841" s="267">
        <v>0.894736842105263</v>
      </c>
      <c r="M841" s="267">
        <v>0.954545454545455</v>
      </c>
      <c r="N841" s="267">
        <v>0.952380952380952</v>
      </c>
      <c r="O841" s="332">
        <v>609</v>
      </c>
      <c r="P841" s="266">
        <v>436</v>
      </c>
      <c r="Q841" s="266">
        <v>13</v>
      </c>
      <c r="R841" s="264">
        <v>13</v>
      </c>
      <c r="S841" s="264">
        <v>16</v>
      </c>
      <c r="T841" s="267">
        <v>0.715927750410509</v>
      </c>
      <c r="U841" s="267">
        <v>0.684210526315789</v>
      </c>
      <c r="V841" s="268">
        <v>0.590909090909091</v>
      </c>
      <c r="W841" s="268">
        <v>0.761904761904762</v>
      </c>
      <c r="X841" s="295">
        <v>0.0933014354066986</v>
      </c>
      <c r="Y841" s="271">
        <v>152</v>
      </c>
      <c r="Z841" s="333">
        <v>108</v>
      </c>
      <c r="AA841" s="333">
        <v>150</v>
      </c>
      <c r="AB841" s="333">
        <v>103</v>
      </c>
      <c r="AC841" s="334">
        <v>0.710526315789474</v>
      </c>
      <c r="AD841" s="268">
        <v>0.686666666666667</v>
      </c>
      <c r="AE841" s="295">
        <v>0.023859649122807</v>
      </c>
    </row>
    <row r="842" spans="1:31">
      <c r="A842" s="315" t="s">
        <v>1158</v>
      </c>
      <c r="B842" s="339" t="s">
        <v>3356</v>
      </c>
      <c r="C842" s="293" t="s">
        <v>1483</v>
      </c>
      <c r="D842" s="339" t="s">
        <v>1484</v>
      </c>
      <c r="E842" s="266">
        <v>8</v>
      </c>
      <c r="F842" s="266">
        <v>8</v>
      </c>
      <c r="G842" s="264">
        <v>10</v>
      </c>
      <c r="H842" s="264">
        <v>10</v>
      </c>
      <c r="I842" s="264">
        <v>9</v>
      </c>
      <c r="J842" s="264">
        <v>9</v>
      </c>
      <c r="K842" s="294">
        <v>0.9</v>
      </c>
      <c r="L842" s="267">
        <v>1</v>
      </c>
      <c r="M842" s="267">
        <v>1</v>
      </c>
      <c r="N842" s="267">
        <v>1</v>
      </c>
      <c r="O842" s="332">
        <v>262</v>
      </c>
      <c r="P842" s="266">
        <v>198</v>
      </c>
      <c r="Q842" s="266">
        <v>7</v>
      </c>
      <c r="R842" s="264">
        <v>7</v>
      </c>
      <c r="S842" s="264">
        <v>6</v>
      </c>
      <c r="T842" s="267">
        <v>0.755725190839695</v>
      </c>
      <c r="U842" s="267">
        <v>0.875</v>
      </c>
      <c r="V842" s="268">
        <v>0.7</v>
      </c>
      <c r="W842" s="268">
        <v>0.666666666666667</v>
      </c>
      <c r="X842" s="295">
        <v>0.175</v>
      </c>
      <c r="Y842" s="271">
        <v>65</v>
      </c>
      <c r="Z842" s="333">
        <v>45</v>
      </c>
      <c r="AA842" s="333">
        <v>61</v>
      </c>
      <c r="AB842" s="333">
        <v>46</v>
      </c>
      <c r="AC842" s="334">
        <v>0.692307692307692</v>
      </c>
      <c r="AD842" s="268">
        <v>0.754098360655738</v>
      </c>
      <c r="AE842" s="295">
        <v>-0.0617906683480454</v>
      </c>
    </row>
    <row r="843" spans="1:31">
      <c r="A843" s="315" t="s">
        <v>1158</v>
      </c>
      <c r="B843" s="339" t="s">
        <v>3356</v>
      </c>
      <c r="C843" s="293" t="s">
        <v>1485</v>
      </c>
      <c r="D843" s="339" t="s">
        <v>1486</v>
      </c>
      <c r="E843" s="266">
        <v>16</v>
      </c>
      <c r="F843" s="266">
        <v>16</v>
      </c>
      <c r="G843" s="264">
        <v>20</v>
      </c>
      <c r="H843" s="264">
        <v>20</v>
      </c>
      <c r="I843" s="264">
        <v>20</v>
      </c>
      <c r="J843" s="264">
        <v>20</v>
      </c>
      <c r="K843" s="294">
        <v>0.9</v>
      </c>
      <c r="L843" s="267">
        <v>1</v>
      </c>
      <c r="M843" s="267">
        <v>1</v>
      </c>
      <c r="N843" s="267">
        <v>1</v>
      </c>
      <c r="O843" s="332">
        <v>586</v>
      </c>
      <c r="P843" s="266">
        <v>490</v>
      </c>
      <c r="Q843" s="266">
        <v>15</v>
      </c>
      <c r="R843" s="264">
        <v>17</v>
      </c>
      <c r="S843" s="264">
        <v>18</v>
      </c>
      <c r="T843" s="267">
        <v>0.83617747440273</v>
      </c>
      <c r="U843" s="267">
        <v>0.9375</v>
      </c>
      <c r="V843" s="268">
        <v>0.85</v>
      </c>
      <c r="W843" s="268">
        <v>0.9</v>
      </c>
      <c r="X843" s="295">
        <v>0.0875</v>
      </c>
      <c r="Y843" s="271">
        <v>144</v>
      </c>
      <c r="Z843" s="333">
        <v>124</v>
      </c>
      <c r="AA843" s="333">
        <v>142</v>
      </c>
      <c r="AB843" s="333">
        <v>117</v>
      </c>
      <c r="AC843" s="334">
        <v>0.861111111111111</v>
      </c>
      <c r="AD843" s="268">
        <v>0.823943661971831</v>
      </c>
      <c r="AE843" s="295">
        <v>0.0371674491392802</v>
      </c>
    </row>
    <row r="844" spans="1:31">
      <c r="A844" s="315" t="s">
        <v>1158</v>
      </c>
      <c r="B844" s="339" t="s">
        <v>3356</v>
      </c>
      <c r="C844" s="293" t="s">
        <v>1487</v>
      </c>
      <c r="D844" s="339" t="s">
        <v>1488</v>
      </c>
      <c r="E844" s="266">
        <v>8</v>
      </c>
      <c r="F844" s="266">
        <v>8</v>
      </c>
      <c r="G844" s="264">
        <v>9</v>
      </c>
      <c r="H844" s="264">
        <v>9</v>
      </c>
      <c r="I844" s="264">
        <v>9</v>
      </c>
      <c r="J844" s="264">
        <v>9</v>
      </c>
      <c r="K844" s="294">
        <v>0.9</v>
      </c>
      <c r="L844" s="267">
        <v>1</v>
      </c>
      <c r="M844" s="267">
        <v>1</v>
      </c>
      <c r="N844" s="267">
        <v>1</v>
      </c>
      <c r="O844" s="332">
        <v>273</v>
      </c>
      <c r="P844" s="266">
        <v>270</v>
      </c>
      <c r="Q844" s="266">
        <v>8</v>
      </c>
      <c r="R844" s="264">
        <v>9</v>
      </c>
      <c r="S844" s="264">
        <v>9</v>
      </c>
      <c r="T844" s="267">
        <v>0.989010989010989</v>
      </c>
      <c r="U844" s="267">
        <v>1</v>
      </c>
      <c r="V844" s="268">
        <v>1</v>
      </c>
      <c r="W844" s="268">
        <v>1</v>
      </c>
      <c r="X844" s="295">
        <v>0</v>
      </c>
      <c r="Y844" s="271">
        <v>66</v>
      </c>
      <c r="Z844" s="333">
        <v>66</v>
      </c>
      <c r="AA844" s="333">
        <v>68</v>
      </c>
      <c r="AB844" s="333">
        <v>68</v>
      </c>
      <c r="AC844" s="334">
        <v>1</v>
      </c>
      <c r="AD844" s="268">
        <v>1</v>
      </c>
      <c r="AE844" s="295">
        <v>0</v>
      </c>
    </row>
    <row r="845" spans="1:31">
      <c r="A845" s="315" t="s">
        <v>1158</v>
      </c>
      <c r="B845" s="339" t="s">
        <v>3357</v>
      </c>
      <c r="C845" s="293" t="s">
        <v>1489</v>
      </c>
      <c r="D845" s="339" t="s">
        <v>1490</v>
      </c>
      <c r="E845" s="266">
        <v>50</v>
      </c>
      <c r="F845" s="266">
        <v>50</v>
      </c>
      <c r="G845" s="264">
        <v>55</v>
      </c>
      <c r="H845" s="264">
        <v>55</v>
      </c>
      <c r="I845" s="264">
        <v>54</v>
      </c>
      <c r="J845" s="264">
        <v>53</v>
      </c>
      <c r="K845" s="294">
        <v>0.9</v>
      </c>
      <c r="L845" s="267">
        <v>1</v>
      </c>
      <c r="M845" s="267">
        <v>1</v>
      </c>
      <c r="N845" s="267">
        <v>0.981481481481482</v>
      </c>
      <c r="O845" s="332">
        <v>1629</v>
      </c>
      <c r="P845" s="266">
        <v>1558</v>
      </c>
      <c r="Q845" s="266">
        <v>48</v>
      </c>
      <c r="R845" s="264">
        <v>55</v>
      </c>
      <c r="S845" s="264">
        <v>51</v>
      </c>
      <c r="T845" s="267">
        <v>0.956414978514426</v>
      </c>
      <c r="U845" s="267">
        <v>0.96</v>
      </c>
      <c r="V845" s="268">
        <v>1</v>
      </c>
      <c r="W845" s="268">
        <v>0.944444444444444</v>
      </c>
      <c r="X845" s="295">
        <v>-0.04</v>
      </c>
      <c r="Y845" s="271">
        <v>395</v>
      </c>
      <c r="Z845" s="333">
        <v>380</v>
      </c>
      <c r="AA845" s="333">
        <v>398</v>
      </c>
      <c r="AB845" s="333">
        <v>382</v>
      </c>
      <c r="AC845" s="334">
        <v>0.962025316455696</v>
      </c>
      <c r="AD845" s="268">
        <v>0.959798994974874</v>
      </c>
      <c r="AE845" s="295">
        <v>0.0022263214808218</v>
      </c>
    </row>
    <row r="846" spans="1:31">
      <c r="A846" s="315" t="s">
        <v>1158</v>
      </c>
      <c r="B846" s="339" t="s">
        <v>3357</v>
      </c>
      <c r="C846" s="293" t="s">
        <v>1491</v>
      </c>
      <c r="D846" s="339" t="s">
        <v>1492</v>
      </c>
      <c r="E846" s="266">
        <v>23</v>
      </c>
      <c r="F846" s="266">
        <v>23</v>
      </c>
      <c r="G846" s="264">
        <v>25</v>
      </c>
      <c r="H846" s="264">
        <v>25</v>
      </c>
      <c r="I846" s="264">
        <v>24</v>
      </c>
      <c r="J846" s="264">
        <v>24</v>
      </c>
      <c r="K846" s="294">
        <v>0.9</v>
      </c>
      <c r="L846" s="267">
        <v>1</v>
      </c>
      <c r="M846" s="267">
        <v>1</v>
      </c>
      <c r="N846" s="267">
        <v>1</v>
      </c>
      <c r="O846" s="332">
        <v>761</v>
      </c>
      <c r="P846" s="266">
        <v>741</v>
      </c>
      <c r="Q846" s="266">
        <v>23</v>
      </c>
      <c r="R846" s="264">
        <v>24</v>
      </c>
      <c r="S846" s="264">
        <v>22</v>
      </c>
      <c r="T846" s="267">
        <v>0.973718791064389</v>
      </c>
      <c r="U846" s="267">
        <v>1</v>
      </c>
      <c r="V846" s="268">
        <v>0.96</v>
      </c>
      <c r="W846" s="268">
        <v>0.916666666666667</v>
      </c>
      <c r="X846" s="295">
        <v>0.04</v>
      </c>
      <c r="Y846" s="271">
        <v>182</v>
      </c>
      <c r="Z846" s="333">
        <v>177</v>
      </c>
      <c r="AA846" s="333">
        <v>177</v>
      </c>
      <c r="AB846" s="333">
        <v>170</v>
      </c>
      <c r="AC846" s="334">
        <v>0.972527472527473</v>
      </c>
      <c r="AD846" s="268">
        <v>0.96045197740113</v>
      </c>
      <c r="AE846" s="295">
        <v>0.0120754951263425</v>
      </c>
    </row>
    <row r="847" spans="1:31">
      <c r="A847" s="315" t="s">
        <v>1158</v>
      </c>
      <c r="B847" s="339" t="s">
        <v>3357</v>
      </c>
      <c r="C847" s="293" t="s">
        <v>1493</v>
      </c>
      <c r="D847" s="339" t="s">
        <v>1494</v>
      </c>
      <c r="E847" s="266">
        <v>26</v>
      </c>
      <c r="F847" s="266">
        <v>26</v>
      </c>
      <c r="G847" s="264">
        <v>29</v>
      </c>
      <c r="H847" s="264">
        <v>29</v>
      </c>
      <c r="I847" s="264">
        <v>26</v>
      </c>
      <c r="J847" s="264">
        <v>26</v>
      </c>
      <c r="K847" s="294">
        <v>0.9</v>
      </c>
      <c r="L847" s="267">
        <v>1</v>
      </c>
      <c r="M847" s="267">
        <v>1</v>
      </c>
      <c r="N847" s="267">
        <v>1</v>
      </c>
      <c r="O847" s="332">
        <v>823</v>
      </c>
      <c r="P847" s="266">
        <v>802</v>
      </c>
      <c r="Q847" s="266">
        <v>26</v>
      </c>
      <c r="R847" s="264">
        <v>29</v>
      </c>
      <c r="S847" s="264">
        <v>25</v>
      </c>
      <c r="T847" s="267">
        <v>0.974483596597813</v>
      </c>
      <c r="U847" s="267">
        <v>1</v>
      </c>
      <c r="V847" s="268">
        <v>1</v>
      </c>
      <c r="W847" s="268">
        <v>0.961538461538462</v>
      </c>
      <c r="X847" s="295">
        <v>0</v>
      </c>
      <c r="Y847" s="271">
        <v>198</v>
      </c>
      <c r="Z847" s="333">
        <v>193</v>
      </c>
      <c r="AA847" s="333">
        <v>191</v>
      </c>
      <c r="AB847" s="333">
        <v>184</v>
      </c>
      <c r="AC847" s="334">
        <v>0.974747474747475</v>
      </c>
      <c r="AD847" s="268">
        <v>0.963350785340314</v>
      </c>
      <c r="AE847" s="295">
        <v>0.0113966894071605</v>
      </c>
    </row>
    <row r="848" spans="1:31">
      <c r="A848" s="315" t="s">
        <v>1158</v>
      </c>
      <c r="B848" s="339" t="s">
        <v>3357</v>
      </c>
      <c r="C848" s="293" t="s">
        <v>1495</v>
      </c>
      <c r="D848" s="339" t="s">
        <v>1496</v>
      </c>
      <c r="E848" s="266">
        <v>44</v>
      </c>
      <c r="F848" s="266">
        <v>44</v>
      </c>
      <c r="G848" s="264">
        <v>48</v>
      </c>
      <c r="H848" s="264">
        <v>48</v>
      </c>
      <c r="I848" s="264">
        <v>44</v>
      </c>
      <c r="J848" s="264">
        <v>44</v>
      </c>
      <c r="K848" s="294">
        <v>0.9</v>
      </c>
      <c r="L848" s="267">
        <v>1</v>
      </c>
      <c r="M848" s="267">
        <v>1</v>
      </c>
      <c r="N848" s="267">
        <v>1</v>
      </c>
      <c r="O848" s="332">
        <v>1413</v>
      </c>
      <c r="P848" s="266">
        <v>1395</v>
      </c>
      <c r="Q848" s="266">
        <v>43</v>
      </c>
      <c r="R848" s="264">
        <v>46</v>
      </c>
      <c r="S848" s="264">
        <v>44</v>
      </c>
      <c r="T848" s="267">
        <v>0.987261146496815</v>
      </c>
      <c r="U848" s="267">
        <v>0.977272727272727</v>
      </c>
      <c r="V848" s="268">
        <v>0.958333333333333</v>
      </c>
      <c r="W848" s="268">
        <v>1</v>
      </c>
      <c r="X848" s="295">
        <v>0.0189393939393939</v>
      </c>
      <c r="Y848" s="271">
        <v>337</v>
      </c>
      <c r="Z848" s="333">
        <v>333</v>
      </c>
      <c r="AA848" s="333">
        <v>340</v>
      </c>
      <c r="AB848" s="333">
        <v>337</v>
      </c>
      <c r="AC848" s="334">
        <v>0.98813056379822</v>
      </c>
      <c r="AD848" s="268">
        <v>0.991176470588235</v>
      </c>
      <c r="AE848" s="295">
        <v>-0.00304590679001571</v>
      </c>
    </row>
    <row r="849" spans="1:31">
      <c r="A849" s="315" t="s">
        <v>1158</v>
      </c>
      <c r="B849" s="339" t="s">
        <v>3357</v>
      </c>
      <c r="C849" s="293" t="s">
        <v>1497</v>
      </c>
      <c r="D849" s="339" t="s">
        <v>1498</v>
      </c>
      <c r="E849" s="266">
        <v>38</v>
      </c>
      <c r="F849" s="266">
        <v>38</v>
      </c>
      <c r="G849" s="264">
        <v>43</v>
      </c>
      <c r="H849" s="264">
        <v>43</v>
      </c>
      <c r="I849" s="264">
        <v>38</v>
      </c>
      <c r="J849" s="264">
        <v>38</v>
      </c>
      <c r="K849" s="294">
        <v>0.9</v>
      </c>
      <c r="L849" s="267">
        <v>1</v>
      </c>
      <c r="M849" s="267">
        <v>1</v>
      </c>
      <c r="N849" s="267">
        <v>1</v>
      </c>
      <c r="O849" s="332">
        <v>1240</v>
      </c>
      <c r="P849" s="266">
        <v>1212</v>
      </c>
      <c r="Q849" s="266">
        <v>38</v>
      </c>
      <c r="R849" s="264">
        <v>43</v>
      </c>
      <c r="S849" s="264">
        <v>38</v>
      </c>
      <c r="T849" s="267">
        <v>0.97741935483871</v>
      </c>
      <c r="U849" s="267">
        <v>1</v>
      </c>
      <c r="V849" s="268">
        <v>1</v>
      </c>
      <c r="W849" s="268">
        <v>1</v>
      </c>
      <c r="X849" s="295">
        <v>0</v>
      </c>
      <c r="Y849" s="271">
        <v>308</v>
      </c>
      <c r="Z849" s="333">
        <v>301</v>
      </c>
      <c r="AA849" s="333">
        <v>297</v>
      </c>
      <c r="AB849" s="333">
        <v>290</v>
      </c>
      <c r="AC849" s="334">
        <v>0.977272727272727</v>
      </c>
      <c r="AD849" s="268">
        <v>0.976430976430976</v>
      </c>
      <c r="AE849" s="295">
        <v>0.000841750841750866</v>
      </c>
    </row>
    <row r="850" spans="1:31">
      <c r="A850" s="315" t="s">
        <v>1158</v>
      </c>
      <c r="B850" s="339" t="s">
        <v>3357</v>
      </c>
      <c r="C850" s="293" t="s">
        <v>1499</v>
      </c>
      <c r="D850" s="339" t="s">
        <v>1500</v>
      </c>
      <c r="E850" s="266">
        <v>35</v>
      </c>
      <c r="F850" s="266">
        <v>35</v>
      </c>
      <c r="G850" s="264">
        <v>35</v>
      </c>
      <c r="H850" s="264">
        <v>34</v>
      </c>
      <c r="I850" s="264">
        <v>29</v>
      </c>
      <c r="J850" s="264">
        <v>29</v>
      </c>
      <c r="K850" s="294">
        <v>0.9</v>
      </c>
      <c r="L850" s="267">
        <v>1</v>
      </c>
      <c r="M850" s="267">
        <v>0.971428571428571</v>
      </c>
      <c r="N850" s="267">
        <v>1</v>
      </c>
      <c r="O850" s="332">
        <v>994</v>
      </c>
      <c r="P850" s="266">
        <v>925</v>
      </c>
      <c r="Q850" s="266">
        <v>30</v>
      </c>
      <c r="R850" s="264">
        <v>32</v>
      </c>
      <c r="S850" s="264">
        <v>26</v>
      </c>
      <c r="T850" s="267">
        <v>0.930583501006036</v>
      </c>
      <c r="U850" s="267">
        <v>0.857142857142857</v>
      </c>
      <c r="V850" s="268">
        <v>0.914285714285714</v>
      </c>
      <c r="W850" s="268">
        <v>0.896551724137931</v>
      </c>
      <c r="X850" s="295">
        <v>-0.0571428571428572</v>
      </c>
      <c r="Y850" s="271">
        <v>245</v>
      </c>
      <c r="Z850" s="333">
        <v>230</v>
      </c>
      <c r="AA850" s="333">
        <v>236</v>
      </c>
      <c r="AB850" s="333">
        <v>221</v>
      </c>
      <c r="AC850" s="334">
        <v>0.938775510204082</v>
      </c>
      <c r="AD850" s="268">
        <v>0.936440677966102</v>
      </c>
      <c r="AE850" s="295">
        <v>0.00233483223798003</v>
      </c>
    </row>
    <row r="851" spans="1:31">
      <c r="A851" s="315" t="s">
        <v>1158</v>
      </c>
      <c r="B851" s="339" t="s">
        <v>3357</v>
      </c>
      <c r="C851" s="293" t="s">
        <v>1501</v>
      </c>
      <c r="D851" s="339" t="s">
        <v>1502</v>
      </c>
      <c r="E851" s="266">
        <v>23</v>
      </c>
      <c r="F851" s="266">
        <v>23</v>
      </c>
      <c r="G851" s="264">
        <v>23</v>
      </c>
      <c r="H851" s="264">
        <v>23</v>
      </c>
      <c r="I851" s="264">
        <v>21</v>
      </c>
      <c r="J851" s="264">
        <v>21</v>
      </c>
      <c r="K851" s="294">
        <v>0.9</v>
      </c>
      <c r="L851" s="267">
        <v>1</v>
      </c>
      <c r="M851" s="267">
        <v>1</v>
      </c>
      <c r="N851" s="267">
        <v>1</v>
      </c>
      <c r="O851" s="332">
        <v>720</v>
      </c>
      <c r="P851" s="266">
        <v>636</v>
      </c>
      <c r="Q851" s="266">
        <v>20</v>
      </c>
      <c r="R851" s="264">
        <v>21</v>
      </c>
      <c r="S851" s="264">
        <v>19</v>
      </c>
      <c r="T851" s="267">
        <v>0.883333333333333</v>
      </c>
      <c r="U851" s="267">
        <v>0.869565217391304</v>
      </c>
      <c r="V851" s="268">
        <v>0.91304347826087</v>
      </c>
      <c r="W851" s="268">
        <v>0.904761904761905</v>
      </c>
      <c r="X851" s="295">
        <v>-0.0434782608695652</v>
      </c>
      <c r="Y851" s="271">
        <v>170</v>
      </c>
      <c r="Z851" s="333">
        <v>150</v>
      </c>
      <c r="AA851" s="333">
        <v>168</v>
      </c>
      <c r="AB851" s="333">
        <v>147</v>
      </c>
      <c r="AC851" s="334">
        <v>0.882352941176471</v>
      </c>
      <c r="AD851" s="268">
        <v>0.875</v>
      </c>
      <c r="AE851" s="295">
        <v>0.00735294117647056</v>
      </c>
    </row>
    <row r="852" spans="1:31">
      <c r="A852" s="315" t="s">
        <v>1158</v>
      </c>
      <c r="B852" s="339" t="s">
        <v>3357</v>
      </c>
      <c r="C852" s="293" t="s">
        <v>1503</v>
      </c>
      <c r="D852" s="339" t="s">
        <v>1504</v>
      </c>
      <c r="E852" s="266">
        <v>10</v>
      </c>
      <c r="F852" s="266">
        <v>10</v>
      </c>
      <c r="G852" s="264">
        <v>13</v>
      </c>
      <c r="H852" s="264">
        <v>13</v>
      </c>
      <c r="I852" s="264">
        <v>13</v>
      </c>
      <c r="J852" s="264">
        <v>13</v>
      </c>
      <c r="K852" s="294">
        <v>0.9</v>
      </c>
      <c r="L852" s="267">
        <v>1</v>
      </c>
      <c r="M852" s="267">
        <v>1</v>
      </c>
      <c r="N852" s="267">
        <v>1</v>
      </c>
      <c r="O852" s="332">
        <v>355</v>
      </c>
      <c r="P852" s="266">
        <v>322</v>
      </c>
      <c r="Q852" s="266">
        <v>8</v>
      </c>
      <c r="R852" s="264">
        <v>12</v>
      </c>
      <c r="S852" s="264">
        <v>10</v>
      </c>
      <c r="T852" s="267">
        <v>0.907042253521127</v>
      </c>
      <c r="U852" s="267">
        <v>0.8</v>
      </c>
      <c r="V852" s="268">
        <v>0.923076923076923</v>
      </c>
      <c r="W852" s="268">
        <v>0.769230769230769</v>
      </c>
      <c r="X852" s="295">
        <v>-0.123076923076923</v>
      </c>
      <c r="Y852" s="271">
        <v>87</v>
      </c>
      <c r="Z852" s="333">
        <v>76</v>
      </c>
      <c r="AA852" s="333">
        <v>84</v>
      </c>
      <c r="AB852" s="333">
        <v>77</v>
      </c>
      <c r="AC852" s="334">
        <v>0.873563218390805</v>
      </c>
      <c r="AD852" s="268">
        <v>0.916666666666667</v>
      </c>
      <c r="AE852" s="295">
        <v>-0.043103448275862</v>
      </c>
    </row>
    <row r="853" spans="1:31">
      <c r="A853" s="315" t="s">
        <v>1158</v>
      </c>
      <c r="B853" s="339" t="s">
        <v>3357</v>
      </c>
      <c r="C853" s="293" t="s">
        <v>1505</v>
      </c>
      <c r="D853" s="339" t="s">
        <v>1506</v>
      </c>
      <c r="E853" s="266">
        <v>49</v>
      </c>
      <c r="F853" s="266">
        <v>49</v>
      </c>
      <c r="G853" s="264">
        <v>55</v>
      </c>
      <c r="H853" s="264">
        <v>55</v>
      </c>
      <c r="I853" s="264">
        <v>47</v>
      </c>
      <c r="J853" s="264">
        <v>47</v>
      </c>
      <c r="K853" s="294">
        <v>0.9</v>
      </c>
      <c r="L853" s="267">
        <v>1</v>
      </c>
      <c r="M853" s="267">
        <v>1</v>
      </c>
      <c r="N853" s="267">
        <v>1</v>
      </c>
      <c r="O853" s="332">
        <v>1491</v>
      </c>
      <c r="P853" s="266">
        <v>1440</v>
      </c>
      <c r="Q853" s="266">
        <v>48</v>
      </c>
      <c r="R853" s="264">
        <v>54</v>
      </c>
      <c r="S853" s="264">
        <v>46</v>
      </c>
      <c r="T853" s="267">
        <v>0.96579476861167</v>
      </c>
      <c r="U853" s="267">
        <v>0.979591836734694</v>
      </c>
      <c r="V853" s="268">
        <v>0.981818181818182</v>
      </c>
      <c r="W853" s="268">
        <v>0.978723404255319</v>
      </c>
      <c r="X853" s="295">
        <v>-0.00222634508348796</v>
      </c>
      <c r="Y853" s="271">
        <v>368</v>
      </c>
      <c r="Z853" s="333">
        <v>360</v>
      </c>
      <c r="AA853" s="333">
        <v>363</v>
      </c>
      <c r="AB853" s="333">
        <v>354</v>
      </c>
      <c r="AC853" s="334">
        <v>0.978260869565217</v>
      </c>
      <c r="AD853" s="268">
        <v>0.975206611570248</v>
      </c>
      <c r="AE853" s="295">
        <v>0.0030542579949695</v>
      </c>
    </row>
    <row r="854" spans="1:31">
      <c r="A854" s="315" t="s">
        <v>1158</v>
      </c>
      <c r="B854" s="339" t="s">
        <v>3357</v>
      </c>
      <c r="C854" s="293" t="s">
        <v>1507</v>
      </c>
      <c r="D854" s="339" t="s">
        <v>1508</v>
      </c>
      <c r="E854" s="266">
        <v>61</v>
      </c>
      <c r="F854" s="266">
        <v>60</v>
      </c>
      <c r="G854" s="264">
        <v>63</v>
      </c>
      <c r="H854" s="264">
        <v>62</v>
      </c>
      <c r="I854" s="264">
        <v>53</v>
      </c>
      <c r="J854" s="264">
        <v>52</v>
      </c>
      <c r="K854" s="294">
        <v>0.9</v>
      </c>
      <c r="L854" s="267">
        <v>0.983606557377049</v>
      </c>
      <c r="M854" s="267">
        <v>0.984126984126984</v>
      </c>
      <c r="N854" s="267">
        <v>0.981132075471698</v>
      </c>
      <c r="O854" s="332">
        <v>1788</v>
      </c>
      <c r="P854" s="266">
        <v>1665</v>
      </c>
      <c r="Q854" s="266">
        <v>57</v>
      </c>
      <c r="R854" s="264">
        <v>58</v>
      </c>
      <c r="S854" s="264">
        <v>48</v>
      </c>
      <c r="T854" s="267">
        <v>0.931208053691275</v>
      </c>
      <c r="U854" s="267">
        <v>0.934426229508197</v>
      </c>
      <c r="V854" s="268">
        <v>0.920634920634921</v>
      </c>
      <c r="W854" s="268">
        <v>0.905660377358491</v>
      </c>
      <c r="X854" s="295">
        <v>0.0137913088732762</v>
      </c>
      <c r="Y854" s="271">
        <v>427</v>
      </c>
      <c r="Z854" s="333">
        <v>393</v>
      </c>
      <c r="AA854" s="333">
        <v>427</v>
      </c>
      <c r="AB854" s="333">
        <v>406</v>
      </c>
      <c r="AC854" s="334">
        <v>0.920374707259953</v>
      </c>
      <c r="AD854" s="268">
        <v>0.950819672131147</v>
      </c>
      <c r="AE854" s="295">
        <v>-0.0304449648711943</v>
      </c>
    </row>
    <row r="855" spans="1:31">
      <c r="A855" s="315" t="s">
        <v>1158</v>
      </c>
      <c r="B855" s="339" t="s">
        <v>3354</v>
      </c>
      <c r="C855" s="293" t="s">
        <v>1509</v>
      </c>
      <c r="D855" s="339" t="s">
        <v>1510</v>
      </c>
      <c r="E855" s="266">
        <v>24</v>
      </c>
      <c r="F855" s="266">
        <v>24</v>
      </c>
      <c r="G855" s="264">
        <v>25</v>
      </c>
      <c r="H855" s="264">
        <v>25</v>
      </c>
      <c r="I855" s="264">
        <v>25</v>
      </c>
      <c r="J855" s="264">
        <v>25</v>
      </c>
      <c r="K855" s="294">
        <v>0.9</v>
      </c>
      <c r="L855" s="267">
        <v>1</v>
      </c>
      <c r="M855" s="267">
        <v>1</v>
      </c>
      <c r="N855" s="267">
        <v>1</v>
      </c>
      <c r="O855" s="332">
        <v>739</v>
      </c>
      <c r="P855" s="266">
        <v>678</v>
      </c>
      <c r="Q855" s="266">
        <v>20</v>
      </c>
      <c r="R855" s="264">
        <v>23</v>
      </c>
      <c r="S855" s="264">
        <v>23</v>
      </c>
      <c r="T855" s="267">
        <v>0.91745602165088</v>
      </c>
      <c r="U855" s="267">
        <v>0.833333333333333</v>
      </c>
      <c r="V855" s="268">
        <v>0.92</v>
      </c>
      <c r="W855" s="268">
        <v>0.92</v>
      </c>
      <c r="X855" s="295">
        <v>-0.0866666666666667</v>
      </c>
      <c r="Y855" s="271">
        <v>176</v>
      </c>
      <c r="Z855" s="333">
        <v>163</v>
      </c>
      <c r="AA855" s="333">
        <v>178</v>
      </c>
      <c r="AB855" s="333">
        <v>164</v>
      </c>
      <c r="AC855" s="334">
        <v>0.926136363636364</v>
      </c>
      <c r="AD855" s="268">
        <v>0.921348314606742</v>
      </c>
      <c r="AE855" s="295">
        <v>0.00478804902962204</v>
      </c>
    </row>
    <row r="856" spans="1:31">
      <c r="A856" s="315" t="s">
        <v>1158</v>
      </c>
      <c r="B856" s="339" t="s">
        <v>3354</v>
      </c>
      <c r="C856" s="293" t="s">
        <v>1511</v>
      </c>
      <c r="D856" s="339" t="s">
        <v>1512</v>
      </c>
      <c r="E856" s="266">
        <v>26</v>
      </c>
      <c r="F856" s="266">
        <v>26</v>
      </c>
      <c r="G856" s="264">
        <v>26</v>
      </c>
      <c r="H856" s="264">
        <v>26</v>
      </c>
      <c r="I856" s="264">
        <v>25</v>
      </c>
      <c r="J856" s="264">
        <v>25</v>
      </c>
      <c r="K856" s="294">
        <v>0.9</v>
      </c>
      <c r="L856" s="267">
        <v>1</v>
      </c>
      <c r="M856" s="267">
        <v>1</v>
      </c>
      <c r="N856" s="267">
        <v>1</v>
      </c>
      <c r="O856" s="332">
        <v>760</v>
      </c>
      <c r="P856" s="266">
        <v>725</v>
      </c>
      <c r="Q856" s="266">
        <v>25</v>
      </c>
      <c r="R856" s="264">
        <v>26</v>
      </c>
      <c r="S856" s="264">
        <v>25</v>
      </c>
      <c r="T856" s="267">
        <v>0.953947368421053</v>
      </c>
      <c r="U856" s="267">
        <v>0.961538461538462</v>
      </c>
      <c r="V856" s="268">
        <v>1</v>
      </c>
      <c r="W856" s="268">
        <v>1</v>
      </c>
      <c r="X856" s="295">
        <v>-0.0384615384615384</v>
      </c>
      <c r="Y856" s="271">
        <v>180</v>
      </c>
      <c r="Z856" s="333">
        <v>174</v>
      </c>
      <c r="AA856" s="333">
        <v>182</v>
      </c>
      <c r="AB856" s="333">
        <v>170</v>
      </c>
      <c r="AC856" s="334">
        <v>0.966666666666667</v>
      </c>
      <c r="AD856" s="268">
        <v>0.934065934065934</v>
      </c>
      <c r="AE856" s="295">
        <v>0.0326007326007326</v>
      </c>
    </row>
    <row r="857" spans="1:31">
      <c r="A857" s="315" t="s">
        <v>1158</v>
      </c>
      <c r="B857" s="339" t="s">
        <v>3354</v>
      </c>
      <c r="C857" s="293" t="s">
        <v>1513</v>
      </c>
      <c r="D857" s="339" t="s">
        <v>1514</v>
      </c>
      <c r="E857" s="266">
        <v>30</v>
      </c>
      <c r="F857" s="266">
        <v>30</v>
      </c>
      <c r="G857" s="264">
        <v>40</v>
      </c>
      <c r="H857" s="264">
        <v>40</v>
      </c>
      <c r="I857" s="264">
        <v>38</v>
      </c>
      <c r="J857" s="264">
        <v>38</v>
      </c>
      <c r="K857" s="294">
        <v>0.9</v>
      </c>
      <c r="L857" s="267">
        <v>1</v>
      </c>
      <c r="M857" s="267">
        <v>1</v>
      </c>
      <c r="N857" s="267">
        <v>1</v>
      </c>
      <c r="O857" s="332">
        <v>1098</v>
      </c>
      <c r="P857" s="266">
        <v>1082</v>
      </c>
      <c r="Q857" s="266">
        <v>29</v>
      </c>
      <c r="R857" s="264">
        <v>40</v>
      </c>
      <c r="S857" s="264">
        <v>38</v>
      </c>
      <c r="T857" s="267">
        <v>0.985428051001822</v>
      </c>
      <c r="U857" s="267">
        <v>0.966666666666667</v>
      </c>
      <c r="V857" s="268">
        <v>1</v>
      </c>
      <c r="W857" s="268">
        <v>1</v>
      </c>
      <c r="X857" s="295">
        <v>-0.0333333333333333</v>
      </c>
      <c r="Y857" s="271">
        <v>267</v>
      </c>
      <c r="Z857" s="333">
        <v>264</v>
      </c>
      <c r="AA857" s="333">
        <v>267</v>
      </c>
      <c r="AB857" s="333">
        <v>265</v>
      </c>
      <c r="AC857" s="334">
        <v>0.98876404494382</v>
      </c>
      <c r="AD857" s="268">
        <v>0.99250936329588</v>
      </c>
      <c r="AE857" s="295">
        <v>-0.00374531835205993</v>
      </c>
    </row>
    <row r="858" spans="1:31">
      <c r="A858" s="315" t="s">
        <v>1158</v>
      </c>
      <c r="B858" s="339" t="s">
        <v>3354</v>
      </c>
      <c r="C858" s="293" t="s">
        <v>1515</v>
      </c>
      <c r="D858" s="339" t="s">
        <v>1516</v>
      </c>
      <c r="E858" s="266">
        <v>30</v>
      </c>
      <c r="F858" s="266">
        <v>30</v>
      </c>
      <c r="G858" s="264">
        <v>30</v>
      </c>
      <c r="H858" s="264">
        <v>30</v>
      </c>
      <c r="I858" s="264">
        <v>29</v>
      </c>
      <c r="J858" s="264">
        <v>29</v>
      </c>
      <c r="K858" s="294">
        <v>0.9</v>
      </c>
      <c r="L858" s="267">
        <v>1</v>
      </c>
      <c r="M858" s="267">
        <v>1</v>
      </c>
      <c r="N858" s="267">
        <v>1</v>
      </c>
      <c r="O858" s="332">
        <v>854</v>
      </c>
      <c r="P858" s="266">
        <v>835</v>
      </c>
      <c r="Q858" s="266">
        <v>30</v>
      </c>
      <c r="R858" s="264">
        <v>30</v>
      </c>
      <c r="S858" s="264">
        <v>29</v>
      </c>
      <c r="T858" s="267">
        <v>0.977751756440281</v>
      </c>
      <c r="U858" s="267">
        <v>1</v>
      </c>
      <c r="V858" s="268">
        <v>1</v>
      </c>
      <c r="W858" s="268">
        <v>1</v>
      </c>
      <c r="X858" s="295">
        <v>0</v>
      </c>
      <c r="Y858" s="271">
        <v>206</v>
      </c>
      <c r="Z858" s="333">
        <v>202</v>
      </c>
      <c r="AA858" s="333">
        <v>206</v>
      </c>
      <c r="AB858" s="333">
        <v>200</v>
      </c>
      <c r="AC858" s="334">
        <v>0.980582524271845</v>
      </c>
      <c r="AD858" s="268">
        <v>0.970873786407767</v>
      </c>
      <c r="AE858" s="295">
        <v>0.00970873786407767</v>
      </c>
    </row>
    <row r="859" spans="1:31">
      <c r="A859" s="315" t="s">
        <v>1158</v>
      </c>
      <c r="B859" s="339" t="s">
        <v>3354</v>
      </c>
      <c r="C859" s="293" t="s">
        <v>1517</v>
      </c>
      <c r="D859" s="339" t="s">
        <v>1518</v>
      </c>
      <c r="E859" s="266">
        <v>34</v>
      </c>
      <c r="F859" s="266">
        <v>34</v>
      </c>
      <c r="G859" s="264">
        <v>37</v>
      </c>
      <c r="H859" s="264">
        <v>37</v>
      </c>
      <c r="I859" s="264">
        <v>36</v>
      </c>
      <c r="J859" s="264">
        <v>36</v>
      </c>
      <c r="K859" s="294">
        <v>0.9</v>
      </c>
      <c r="L859" s="267">
        <v>1</v>
      </c>
      <c r="M859" s="267">
        <v>1</v>
      </c>
      <c r="N859" s="267">
        <v>1</v>
      </c>
      <c r="O859" s="332">
        <v>1120</v>
      </c>
      <c r="P859" s="266">
        <v>1117</v>
      </c>
      <c r="Q859" s="266">
        <v>34</v>
      </c>
      <c r="R859" s="264">
        <v>37</v>
      </c>
      <c r="S859" s="264">
        <v>36</v>
      </c>
      <c r="T859" s="267">
        <v>0.997321428571429</v>
      </c>
      <c r="U859" s="267">
        <v>1</v>
      </c>
      <c r="V859" s="268">
        <v>1</v>
      </c>
      <c r="W859" s="268">
        <v>1</v>
      </c>
      <c r="X859" s="295">
        <v>0</v>
      </c>
      <c r="Y859" s="271">
        <v>266</v>
      </c>
      <c r="Z859" s="333">
        <v>266</v>
      </c>
      <c r="AA859" s="333">
        <v>272</v>
      </c>
      <c r="AB859" s="333">
        <v>271</v>
      </c>
      <c r="AC859" s="334">
        <v>1</v>
      </c>
      <c r="AD859" s="268">
        <v>0.996323529411765</v>
      </c>
      <c r="AE859" s="295">
        <v>0.00367647058823528</v>
      </c>
    </row>
    <row r="860" spans="1:31">
      <c r="A860" s="315" t="s">
        <v>1158</v>
      </c>
      <c r="B860" s="339" t="s">
        <v>3354</v>
      </c>
      <c r="C860" s="293" t="s">
        <v>1519</v>
      </c>
      <c r="D860" s="339" t="s">
        <v>1520</v>
      </c>
      <c r="E860" s="266">
        <v>31</v>
      </c>
      <c r="F860" s="266">
        <v>31</v>
      </c>
      <c r="G860" s="264">
        <v>42</v>
      </c>
      <c r="H860" s="264">
        <v>42</v>
      </c>
      <c r="I860" s="264">
        <v>35</v>
      </c>
      <c r="J860" s="264">
        <v>35</v>
      </c>
      <c r="K860" s="294">
        <v>0.9</v>
      </c>
      <c r="L860" s="267">
        <v>1</v>
      </c>
      <c r="M860" s="267">
        <v>1</v>
      </c>
      <c r="N860" s="267">
        <v>1</v>
      </c>
      <c r="O860" s="332">
        <v>1108</v>
      </c>
      <c r="P860" s="266">
        <v>1006</v>
      </c>
      <c r="Q860" s="266">
        <v>31</v>
      </c>
      <c r="R860" s="264">
        <v>40</v>
      </c>
      <c r="S860" s="264">
        <v>32</v>
      </c>
      <c r="T860" s="267">
        <v>0.907942238267148</v>
      </c>
      <c r="U860" s="267">
        <v>1</v>
      </c>
      <c r="V860" s="268">
        <v>0.952380952380952</v>
      </c>
      <c r="W860" s="268">
        <v>0.914285714285714</v>
      </c>
      <c r="X860" s="295">
        <v>0.0476190476190477</v>
      </c>
      <c r="Y860" s="271">
        <v>268</v>
      </c>
      <c r="Z860" s="333">
        <v>243</v>
      </c>
      <c r="AA860" s="333">
        <v>268</v>
      </c>
      <c r="AB860" s="333">
        <v>241</v>
      </c>
      <c r="AC860" s="334">
        <v>0.906716417910448</v>
      </c>
      <c r="AD860" s="268">
        <v>0.899253731343284</v>
      </c>
      <c r="AE860" s="295">
        <v>0.0074626865671642</v>
      </c>
    </row>
    <row r="861" spans="1:31">
      <c r="A861" s="315" t="s">
        <v>1158</v>
      </c>
      <c r="B861" s="339" t="s">
        <v>3354</v>
      </c>
      <c r="C861" s="293" t="s">
        <v>1521</v>
      </c>
      <c r="D861" s="339" t="s">
        <v>1522</v>
      </c>
      <c r="E861" s="266">
        <v>29</v>
      </c>
      <c r="F861" s="266">
        <v>28</v>
      </c>
      <c r="G861" s="264">
        <v>32</v>
      </c>
      <c r="H861" s="264">
        <v>32</v>
      </c>
      <c r="I861" s="264">
        <v>31</v>
      </c>
      <c r="J861" s="264">
        <v>31</v>
      </c>
      <c r="K861" s="294">
        <v>0.9</v>
      </c>
      <c r="L861" s="267">
        <v>0.96551724137931</v>
      </c>
      <c r="M861" s="267">
        <v>1</v>
      </c>
      <c r="N861" s="267">
        <v>1</v>
      </c>
      <c r="O861" s="332">
        <v>906</v>
      </c>
      <c r="P861" s="266">
        <v>887</v>
      </c>
      <c r="Q861" s="266">
        <v>27</v>
      </c>
      <c r="R861" s="264">
        <v>32</v>
      </c>
      <c r="S861" s="264">
        <v>31</v>
      </c>
      <c r="T861" s="267">
        <v>0.979028697571744</v>
      </c>
      <c r="U861" s="267">
        <v>0.931034482758621</v>
      </c>
      <c r="V861" s="268">
        <v>1</v>
      </c>
      <c r="W861" s="268">
        <v>1</v>
      </c>
      <c r="X861" s="295">
        <v>-0.0689655172413793</v>
      </c>
      <c r="Y861" s="271">
        <v>220</v>
      </c>
      <c r="Z861" s="333">
        <v>213</v>
      </c>
      <c r="AA861" s="333">
        <v>217</v>
      </c>
      <c r="AB861" s="333">
        <v>214</v>
      </c>
      <c r="AC861" s="334">
        <v>0.968181818181818</v>
      </c>
      <c r="AD861" s="268">
        <v>0.986175115207373</v>
      </c>
      <c r="AE861" s="295">
        <v>-0.0179932970255551</v>
      </c>
    </row>
    <row r="862" spans="1:31">
      <c r="A862" s="315" t="s">
        <v>1158</v>
      </c>
      <c r="B862" s="339" t="s">
        <v>3354</v>
      </c>
      <c r="C862" s="293" t="s">
        <v>1523</v>
      </c>
      <c r="D862" s="339" t="s">
        <v>1524</v>
      </c>
      <c r="E862" s="266">
        <v>16</v>
      </c>
      <c r="F862" s="266">
        <v>16</v>
      </c>
      <c r="G862" s="264">
        <v>23</v>
      </c>
      <c r="H862" s="264">
        <v>23</v>
      </c>
      <c r="I862" s="264">
        <v>21</v>
      </c>
      <c r="J862" s="264">
        <v>21</v>
      </c>
      <c r="K862" s="294">
        <v>0.9</v>
      </c>
      <c r="L862" s="267">
        <v>1</v>
      </c>
      <c r="M862" s="267">
        <v>1</v>
      </c>
      <c r="N862" s="267">
        <v>1</v>
      </c>
      <c r="O862" s="332">
        <v>623</v>
      </c>
      <c r="P862" s="266">
        <v>524</v>
      </c>
      <c r="Q862" s="266">
        <v>14</v>
      </c>
      <c r="R862" s="264">
        <v>19</v>
      </c>
      <c r="S862" s="264">
        <v>18</v>
      </c>
      <c r="T862" s="267">
        <v>0.841091492776886</v>
      </c>
      <c r="U862" s="267">
        <v>0.875</v>
      </c>
      <c r="V862" s="268">
        <v>0.826086956521739</v>
      </c>
      <c r="W862" s="268">
        <v>0.857142857142857</v>
      </c>
      <c r="X862" s="295">
        <v>0.0489130434782609</v>
      </c>
      <c r="Y862" s="271">
        <v>154</v>
      </c>
      <c r="Z862" s="333">
        <v>131</v>
      </c>
      <c r="AA862" s="333">
        <v>152</v>
      </c>
      <c r="AB862" s="333">
        <v>127</v>
      </c>
      <c r="AC862" s="334">
        <v>0.850649350649351</v>
      </c>
      <c r="AD862" s="268">
        <v>0.835526315789474</v>
      </c>
      <c r="AE862" s="295">
        <v>0.015123034859877</v>
      </c>
    </row>
    <row r="863" spans="1:31">
      <c r="A863" s="315" t="s">
        <v>1158</v>
      </c>
      <c r="B863" s="339" t="s">
        <v>3354</v>
      </c>
      <c r="C863" s="293" t="s">
        <v>1525</v>
      </c>
      <c r="D863" s="339" t="s">
        <v>1526</v>
      </c>
      <c r="E863" s="266">
        <v>29</v>
      </c>
      <c r="F863" s="266">
        <v>27</v>
      </c>
      <c r="G863" s="264">
        <v>30</v>
      </c>
      <c r="H863" s="264">
        <v>28</v>
      </c>
      <c r="I863" s="264">
        <v>32</v>
      </c>
      <c r="J863" s="264">
        <v>30</v>
      </c>
      <c r="K863" s="294">
        <v>0.9</v>
      </c>
      <c r="L863" s="267">
        <v>0.931034482758621</v>
      </c>
      <c r="M863" s="267">
        <v>0.933333333333333</v>
      </c>
      <c r="N863" s="267">
        <v>0.9375</v>
      </c>
      <c r="O863" s="332">
        <v>878</v>
      </c>
      <c r="P863" s="266">
        <v>815</v>
      </c>
      <c r="Q863" s="266">
        <v>26</v>
      </c>
      <c r="R863" s="264">
        <v>28</v>
      </c>
      <c r="S863" s="264">
        <v>25</v>
      </c>
      <c r="T863" s="267">
        <v>0.928246013667426</v>
      </c>
      <c r="U863" s="267">
        <v>0.896551724137931</v>
      </c>
      <c r="V863" s="268">
        <v>0.933333333333333</v>
      </c>
      <c r="W863" s="268">
        <v>0.78125</v>
      </c>
      <c r="X863" s="295">
        <v>-0.0367816091954023</v>
      </c>
      <c r="Y863" s="271">
        <v>221</v>
      </c>
      <c r="Z863" s="333">
        <v>194</v>
      </c>
      <c r="AA863" s="333">
        <v>206</v>
      </c>
      <c r="AB863" s="333">
        <v>196</v>
      </c>
      <c r="AC863" s="334">
        <v>0.877828054298643</v>
      </c>
      <c r="AD863" s="268">
        <v>0.951456310679612</v>
      </c>
      <c r="AE863" s="295">
        <v>-0.0736282563809691</v>
      </c>
    </row>
    <row r="864" spans="1:31">
      <c r="A864" s="315" t="s">
        <v>1158</v>
      </c>
      <c r="B864" s="339" t="s">
        <v>3354</v>
      </c>
      <c r="C864" s="293" t="s">
        <v>1527</v>
      </c>
      <c r="D864" s="339" t="s">
        <v>1528</v>
      </c>
      <c r="E864" s="266">
        <v>18</v>
      </c>
      <c r="F864" s="266">
        <v>16</v>
      </c>
      <c r="G864" s="264">
        <v>26</v>
      </c>
      <c r="H864" s="264">
        <v>26</v>
      </c>
      <c r="I864" s="264">
        <v>27</v>
      </c>
      <c r="J864" s="264">
        <v>26</v>
      </c>
      <c r="K864" s="294">
        <v>0.9</v>
      </c>
      <c r="L864" s="267">
        <v>0.888888888888889</v>
      </c>
      <c r="M864" s="267">
        <v>1</v>
      </c>
      <c r="N864" s="267">
        <v>0.962962962962963</v>
      </c>
      <c r="O864" s="332">
        <v>729</v>
      </c>
      <c r="P864" s="266">
        <v>641</v>
      </c>
      <c r="Q864" s="266">
        <v>15</v>
      </c>
      <c r="R864" s="264">
        <v>24</v>
      </c>
      <c r="S864" s="264">
        <v>24</v>
      </c>
      <c r="T864" s="267">
        <v>0.879286694101509</v>
      </c>
      <c r="U864" s="267">
        <v>0.833333333333333</v>
      </c>
      <c r="V864" s="268">
        <v>0.923076923076923</v>
      </c>
      <c r="W864" s="268">
        <v>0.888888888888889</v>
      </c>
      <c r="X864" s="295">
        <v>-0.0897435897435898</v>
      </c>
      <c r="Y864" s="271">
        <v>174</v>
      </c>
      <c r="Z864" s="333">
        <v>154</v>
      </c>
      <c r="AA864" s="333">
        <v>177</v>
      </c>
      <c r="AB864" s="333">
        <v>154</v>
      </c>
      <c r="AC864" s="334">
        <v>0.885057471264368</v>
      </c>
      <c r="AD864" s="268">
        <v>0.870056497175141</v>
      </c>
      <c r="AE864" s="295">
        <v>0.0150009740892266</v>
      </c>
    </row>
    <row r="865" spans="1:31">
      <c r="A865" s="315" t="s">
        <v>1158</v>
      </c>
      <c r="B865" s="339" t="s">
        <v>3354</v>
      </c>
      <c r="C865" s="293" t="s">
        <v>1529</v>
      </c>
      <c r="D865" s="339" t="s">
        <v>1530</v>
      </c>
      <c r="E865" s="266">
        <v>18</v>
      </c>
      <c r="F865" s="266">
        <v>18</v>
      </c>
      <c r="G865" s="264">
        <v>30</v>
      </c>
      <c r="H865" s="264">
        <v>30</v>
      </c>
      <c r="I865" s="264">
        <v>27</v>
      </c>
      <c r="J865" s="264">
        <v>27</v>
      </c>
      <c r="K865" s="294">
        <v>0.9</v>
      </c>
      <c r="L865" s="267">
        <v>1</v>
      </c>
      <c r="M865" s="267">
        <v>1</v>
      </c>
      <c r="N865" s="267">
        <v>1</v>
      </c>
      <c r="O865" s="332">
        <v>811</v>
      </c>
      <c r="P865" s="266">
        <v>780</v>
      </c>
      <c r="Q865" s="266">
        <v>16</v>
      </c>
      <c r="R865" s="264">
        <v>29</v>
      </c>
      <c r="S865" s="264">
        <v>27</v>
      </c>
      <c r="T865" s="267">
        <v>0.961775585696671</v>
      </c>
      <c r="U865" s="267">
        <v>0.888888888888889</v>
      </c>
      <c r="V865" s="268">
        <v>0.966666666666667</v>
      </c>
      <c r="W865" s="268">
        <v>1</v>
      </c>
      <c r="X865" s="295">
        <v>-0.0777777777777778</v>
      </c>
      <c r="Y865" s="271">
        <v>197</v>
      </c>
      <c r="Z865" s="333">
        <v>189</v>
      </c>
      <c r="AA865" s="333">
        <v>194</v>
      </c>
      <c r="AB865" s="333">
        <v>188</v>
      </c>
      <c r="AC865" s="334">
        <v>0.959390862944162</v>
      </c>
      <c r="AD865" s="268">
        <v>0.969072164948454</v>
      </c>
      <c r="AE865" s="295">
        <v>-0.00968130200429118</v>
      </c>
    </row>
    <row r="866" spans="1:31">
      <c r="A866" s="315" t="s">
        <v>1158</v>
      </c>
      <c r="B866" s="339" t="s">
        <v>3354</v>
      </c>
      <c r="C866" s="293" t="s">
        <v>1531</v>
      </c>
      <c r="D866" s="339" t="s">
        <v>1532</v>
      </c>
      <c r="E866" s="266">
        <v>35</v>
      </c>
      <c r="F866" s="266">
        <v>34</v>
      </c>
      <c r="G866" s="264">
        <v>45</v>
      </c>
      <c r="H866" s="264">
        <v>45</v>
      </c>
      <c r="I866" s="264">
        <v>40</v>
      </c>
      <c r="J866" s="264">
        <v>40</v>
      </c>
      <c r="K866" s="294">
        <v>0.9</v>
      </c>
      <c r="L866" s="267">
        <v>0.971428571428571</v>
      </c>
      <c r="M866" s="267">
        <v>1</v>
      </c>
      <c r="N866" s="267">
        <v>1</v>
      </c>
      <c r="O866" s="332">
        <v>1225</v>
      </c>
      <c r="P866" s="266">
        <v>1197</v>
      </c>
      <c r="Q866" s="266">
        <v>33</v>
      </c>
      <c r="R866" s="264">
        <v>44</v>
      </c>
      <c r="S866" s="264">
        <v>40</v>
      </c>
      <c r="T866" s="267">
        <v>0.977142857142857</v>
      </c>
      <c r="U866" s="267">
        <v>0.942857142857143</v>
      </c>
      <c r="V866" s="268">
        <v>0.977777777777778</v>
      </c>
      <c r="W866" s="268">
        <v>1</v>
      </c>
      <c r="X866" s="295">
        <v>-0.0349206349206349</v>
      </c>
      <c r="Y866" s="271">
        <v>298</v>
      </c>
      <c r="Z866" s="333">
        <v>291</v>
      </c>
      <c r="AA866" s="333">
        <v>293</v>
      </c>
      <c r="AB866" s="333">
        <v>288</v>
      </c>
      <c r="AC866" s="334">
        <v>0.976510067114094</v>
      </c>
      <c r="AD866" s="268">
        <v>0.982935153583618</v>
      </c>
      <c r="AE866" s="295">
        <v>-0.00642508646952378</v>
      </c>
    </row>
    <row r="867" spans="1:31">
      <c r="A867" s="315" t="s">
        <v>1158</v>
      </c>
      <c r="B867" s="339" t="s">
        <v>3354</v>
      </c>
      <c r="C867" s="293" t="s">
        <v>1533</v>
      </c>
      <c r="D867" s="339" t="s">
        <v>1534</v>
      </c>
      <c r="E867" s="266">
        <v>21</v>
      </c>
      <c r="F867" s="266">
        <v>21</v>
      </c>
      <c r="G867" s="264">
        <v>28</v>
      </c>
      <c r="H867" s="264">
        <v>28</v>
      </c>
      <c r="I867" s="264">
        <v>28</v>
      </c>
      <c r="J867" s="264">
        <v>28</v>
      </c>
      <c r="K867" s="294">
        <v>0.9</v>
      </c>
      <c r="L867" s="267">
        <v>1</v>
      </c>
      <c r="M867" s="267">
        <v>1</v>
      </c>
      <c r="N867" s="267">
        <v>1</v>
      </c>
      <c r="O867" s="332">
        <v>799</v>
      </c>
      <c r="P867" s="266">
        <v>792</v>
      </c>
      <c r="Q867" s="266">
        <v>21</v>
      </c>
      <c r="R867" s="264">
        <v>28</v>
      </c>
      <c r="S867" s="264">
        <v>28</v>
      </c>
      <c r="T867" s="267">
        <v>0.991239048811014</v>
      </c>
      <c r="U867" s="267">
        <v>1</v>
      </c>
      <c r="V867" s="268">
        <v>1</v>
      </c>
      <c r="W867" s="268">
        <v>1</v>
      </c>
      <c r="X867" s="295">
        <v>0</v>
      </c>
      <c r="Y867" s="271">
        <v>192</v>
      </c>
      <c r="Z867" s="333">
        <v>192</v>
      </c>
      <c r="AA867" s="333">
        <v>196</v>
      </c>
      <c r="AB867" s="333">
        <v>193</v>
      </c>
      <c r="AC867" s="334">
        <v>1</v>
      </c>
      <c r="AD867" s="268">
        <v>0.98469387755102</v>
      </c>
      <c r="AE867" s="295">
        <v>0.0153061224489796</v>
      </c>
    </row>
    <row r="868" spans="1:31">
      <c r="A868" s="315" t="s">
        <v>1158</v>
      </c>
      <c r="B868" s="339" t="s">
        <v>3354</v>
      </c>
      <c r="C868" s="293" t="s">
        <v>1535</v>
      </c>
      <c r="D868" s="339" t="s">
        <v>1536</v>
      </c>
      <c r="E868" s="266">
        <v>41</v>
      </c>
      <c r="F868" s="266">
        <v>37</v>
      </c>
      <c r="G868" s="264">
        <v>44</v>
      </c>
      <c r="H868" s="264">
        <v>41</v>
      </c>
      <c r="I868" s="264">
        <v>41</v>
      </c>
      <c r="J868" s="264">
        <v>38</v>
      </c>
      <c r="K868" s="294">
        <v>0.9</v>
      </c>
      <c r="L868" s="267">
        <v>0.902439024390244</v>
      </c>
      <c r="M868" s="267">
        <v>0.931818181818182</v>
      </c>
      <c r="N868" s="267">
        <v>0.926829268292683</v>
      </c>
      <c r="O868" s="332">
        <v>1231</v>
      </c>
      <c r="P868" s="266">
        <v>1097</v>
      </c>
      <c r="Q868" s="266">
        <v>36</v>
      </c>
      <c r="R868" s="264">
        <v>39</v>
      </c>
      <c r="S868" s="264">
        <v>35</v>
      </c>
      <c r="T868" s="267">
        <v>0.891145410235581</v>
      </c>
      <c r="U868" s="267">
        <v>0.878048780487805</v>
      </c>
      <c r="V868" s="268">
        <v>0.886363636363636</v>
      </c>
      <c r="W868" s="268">
        <v>0.853658536585366</v>
      </c>
      <c r="X868" s="295">
        <v>-0.00831485587583147</v>
      </c>
      <c r="Y868" s="271">
        <v>306</v>
      </c>
      <c r="Z868" s="333">
        <v>269</v>
      </c>
      <c r="AA868" s="333">
        <v>296</v>
      </c>
      <c r="AB868" s="333">
        <v>262</v>
      </c>
      <c r="AC868" s="334">
        <v>0.879084967320261</v>
      </c>
      <c r="AD868" s="268">
        <v>0.885135135135135</v>
      </c>
      <c r="AE868" s="295">
        <v>-0.00605016781487366</v>
      </c>
    </row>
    <row r="869" spans="1:31">
      <c r="A869" s="315" t="s">
        <v>1158</v>
      </c>
      <c r="B869" s="339" t="s">
        <v>3354</v>
      </c>
      <c r="C869" s="293" t="s">
        <v>1537</v>
      </c>
      <c r="D869" s="339" t="s">
        <v>1538</v>
      </c>
      <c r="E869" s="266">
        <v>39</v>
      </c>
      <c r="F869" s="266">
        <v>39</v>
      </c>
      <c r="G869" s="264">
        <v>39</v>
      </c>
      <c r="H869" s="264">
        <v>39</v>
      </c>
      <c r="I869" s="264">
        <v>41</v>
      </c>
      <c r="J869" s="264">
        <v>41</v>
      </c>
      <c r="K869" s="294">
        <v>0.9</v>
      </c>
      <c r="L869" s="267">
        <v>1</v>
      </c>
      <c r="M869" s="267">
        <v>1</v>
      </c>
      <c r="N869" s="267">
        <v>1</v>
      </c>
      <c r="O869" s="332">
        <v>1219</v>
      </c>
      <c r="P869" s="266">
        <v>1131</v>
      </c>
      <c r="Q869" s="266">
        <v>37</v>
      </c>
      <c r="R869" s="264">
        <v>36</v>
      </c>
      <c r="S869" s="264">
        <v>38</v>
      </c>
      <c r="T869" s="267">
        <v>0.927809680065628</v>
      </c>
      <c r="U869" s="267">
        <v>0.948717948717949</v>
      </c>
      <c r="V869" s="268">
        <v>0.923076923076923</v>
      </c>
      <c r="W869" s="268">
        <v>0.926829268292683</v>
      </c>
      <c r="X869" s="295">
        <v>0.0256410256410255</v>
      </c>
      <c r="Y869" s="271">
        <v>282</v>
      </c>
      <c r="Z869" s="333">
        <v>261</v>
      </c>
      <c r="AA869" s="333">
        <v>300</v>
      </c>
      <c r="AB869" s="333">
        <v>275</v>
      </c>
      <c r="AC869" s="334">
        <v>0.925531914893617</v>
      </c>
      <c r="AD869" s="268">
        <v>0.916666666666667</v>
      </c>
      <c r="AE869" s="295">
        <v>0.00886524822695034</v>
      </c>
    </row>
    <row r="870" spans="1:31">
      <c r="A870" s="315" t="s">
        <v>1158</v>
      </c>
      <c r="B870" s="339" t="s">
        <v>3359</v>
      </c>
      <c r="C870" s="293" t="s">
        <v>1539</v>
      </c>
      <c r="D870" s="339" t="s">
        <v>1540</v>
      </c>
      <c r="E870" s="266">
        <v>67</v>
      </c>
      <c r="F870" s="266">
        <v>66</v>
      </c>
      <c r="G870" s="264">
        <v>93</v>
      </c>
      <c r="H870" s="264">
        <v>92</v>
      </c>
      <c r="I870" s="264">
        <v>80</v>
      </c>
      <c r="J870" s="264">
        <v>79</v>
      </c>
      <c r="K870" s="294">
        <v>0.9</v>
      </c>
      <c r="L870" s="267">
        <v>0.985074626865672</v>
      </c>
      <c r="M870" s="267">
        <v>0.989247311827957</v>
      </c>
      <c r="N870" s="267">
        <v>0.9875</v>
      </c>
      <c r="O870" s="332">
        <v>2547</v>
      </c>
      <c r="P870" s="266">
        <v>2397</v>
      </c>
      <c r="Q870" s="266">
        <v>63</v>
      </c>
      <c r="R870" s="264">
        <v>86</v>
      </c>
      <c r="S870" s="264">
        <v>75</v>
      </c>
      <c r="T870" s="267">
        <v>0.941107184923439</v>
      </c>
      <c r="U870" s="267">
        <v>0.940298507462687</v>
      </c>
      <c r="V870" s="268">
        <v>0.924731182795699</v>
      </c>
      <c r="W870" s="268">
        <v>0.9375</v>
      </c>
      <c r="X870" s="295">
        <v>0.0155673246669877</v>
      </c>
      <c r="Y870" s="271">
        <v>615</v>
      </c>
      <c r="Z870" s="333">
        <v>581</v>
      </c>
      <c r="AA870" s="333">
        <v>623</v>
      </c>
      <c r="AB870" s="333">
        <v>584</v>
      </c>
      <c r="AC870" s="334">
        <v>0.944715447154472</v>
      </c>
      <c r="AD870" s="268">
        <v>0.937399678972713</v>
      </c>
      <c r="AE870" s="295">
        <v>0.00731576818175883</v>
      </c>
    </row>
    <row r="871" spans="1:31">
      <c r="A871" s="315" t="s">
        <v>1158</v>
      </c>
      <c r="B871" s="339" t="s">
        <v>3359</v>
      </c>
      <c r="C871" s="293" t="s">
        <v>1541</v>
      </c>
      <c r="D871" s="339" t="s">
        <v>1542</v>
      </c>
      <c r="E871" s="266">
        <v>35</v>
      </c>
      <c r="F871" s="266">
        <v>34</v>
      </c>
      <c r="G871" s="264">
        <v>50</v>
      </c>
      <c r="H871" s="264">
        <v>49</v>
      </c>
      <c r="I871" s="264">
        <v>46</v>
      </c>
      <c r="J871" s="264">
        <v>45</v>
      </c>
      <c r="K871" s="294">
        <v>0.9</v>
      </c>
      <c r="L871" s="267">
        <v>0.971428571428571</v>
      </c>
      <c r="M871" s="267">
        <v>0.98</v>
      </c>
      <c r="N871" s="267">
        <v>0.978260869565217</v>
      </c>
      <c r="O871" s="332">
        <v>1369</v>
      </c>
      <c r="P871" s="266">
        <v>1323</v>
      </c>
      <c r="Q871" s="266">
        <v>33</v>
      </c>
      <c r="R871" s="264">
        <v>49</v>
      </c>
      <c r="S871" s="264">
        <v>45</v>
      </c>
      <c r="T871" s="267">
        <v>0.966398831263696</v>
      </c>
      <c r="U871" s="267">
        <v>0.942857142857143</v>
      </c>
      <c r="V871" s="268">
        <v>0.98</v>
      </c>
      <c r="W871" s="268">
        <v>0.978260869565217</v>
      </c>
      <c r="X871" s="295">
        <v>-0.0371428571428571</v>
      </c>
      <c r="Y871" s="271">
        <v>330</v>
      </c>
      <c r="Z871" s="333">
        <v>316</v>
      </c>
      <c r="AA871" s="333">
        <v>323</v>
      </c>
      <c r="AB871" s="333">
        <v>313</v>
      </c>
      <c r="AC871" s="334">
        <v>0.957575757575758</v>
      </c>
      <c r="AD871" s="268">
        <v>0.969040247678019</v>
      </c>
      <c r="AE871" s="295">
        <v>-0.011464490102261</v>
      </c>
    </row>
    <row r="872" spans="1:31">
      <c r="A872" s="315" t="s">
        <v>1158</v>
      </c>
      <c r="B872" s="339" t="s">
        <v>3359</v>
      </c>
      <c r="C872" s="293" t="s">
        <v>1543</v>
      </c>
      <c r="D872" s="339" t="s">
        <v>1544</v>
      </c>
      <c r="E872" s="266">
        <v>17</v>
      </c>
      <c r="F872" s="266">
        <v>17</v>
      </c>
      <c r="G872" s="264">
        <v>23</v>
      </c>
      <c r="H872" s="264">
        <v>23</v>
      </c>
      <c r="I872" s="264">
        <v>23</v>
      </c>
      <c r="J872" s="264">
        <v>23</v>
      </c>
      <c r="K872" s="294">
        <v>0.9</v>
      </c>
      <c r="L872" s="267">
        <v>1</v>
      </c>
      <c r="M872" s="267">
        <v>1</v>
      </c>
      <c r="N872" s="267">
        <v>1</v>
      </c>
      <c r="O872" s="332">
        <v>661</v>
      </c>
      <c r="P872" s="266">
        <v>659</v>
      </c>
      <c r="Q872" s="266">
        <v>17</v>
      </c>
      <c r="R872" s="264">
        <v>23</v>
      </c>
      <c r="S872" s="264">
        <v>23</v>
      </c>
      <c r="T872" s="267">
        <v>0.996974281391831</v>
      </c>
      <c r="U872" s="267">
        <v>1</v>
      </c>
      <c r="V872" s="268">
        <v>1</v>
      </c>
      <c r="W872" s="268">
        <v>1</v>
      </c>
      <c r="X872" s="295">
        <v>0</v>
      </c>
      <c r="Y872" s="271">
        <v>161</v>
      </c>
      <c r="Z872" s="333">
        <v>161</v>
      </c>
      <c r="AA872" s="333">
        <v>158</v>
      </c>
      <c r="AB872" s="333">
        <v>158</v>
      </c>
      <c r="AC872" s="334">
        <v>1</v>
      </c>
      <c r="AD872" s="268">
        <v>1</v>
      </c>
      <c r="AE872" s="295">
        <v>0</v>
      </c>
    </row>
    <row r="873" spans="1:31">
      <c r="A873" s="315" t="s">
        <v>1158</v>
      </c>
      <c r="B873" s="339" t="s">
        <v>3359</v>
      </c>
      <c r="C873" s="293" t="s">
        <v>1545</v>
      </c>
      <c r="D873" s="339" t="s">
        <v>1546</v>
      </c>
      <c r="E873" s="266">
        <v>37</v>
      </c>
      <c r="F873" s="266">
        <v>37</v>
      </c>
      <c r="G873" s="264">
        <v>46</v>
      </c>
      <c r="H873" s="264">
        <v>44</v>
      </c>
      <c r="I873" s="264">
        <v>44</v>
      </c>
      <c r="J873" s="264">
        <v>42</v>
      </c>
      <c r="K873" s="294">
        <v>0.9</v>
      </c>
      <c r="L873" s="267">
        <v>1</v>
      </c>
      <c r="M873" s="267">
        <v>0.956521739130435</v>
      </c>
      <c r="N873" s="267">
        <v>0.954545454545455</v>
      </c>
      <c r="O873" s="332">
        <v>1334</v>
      </c>
      <c r="P873" s="266">
        <v>1292</v>
      </c>
      <c r="Q873" s="266">
        <v>37</v>
      </c>
      <c r="R873" s="264">
        <v>44</v>
      </c>
      <c r="S873" s="264">
        <v>42</v>
      </c>
      <c r="T873" s="267">
        <v>0.968515742128936</v>
      </c>
      <c r="U873" s="267">
        <v>1</v>
      </c>
      <c r="V873" s="268">
        <v>0.956521739130435</v>
      </c>
      <c r="W873" s="268">
        <v>0.954545454545455</v>
      </c>
      <c r="X873" s="295">
        <v>0.0434782608695652</v>
      </c>
      <c r="Y873" s="271">
        <v>323</v>
      </c>
      <c r="Z873" s="333">
        <v>313</v>
      </c>
      <c r="AA873" s="333">
        <v>330</v>
      </c>
      <c r="AB873" s="333">
        <v>320</v>
      </c>
      <c r="AC873" s="334">
        <v>0.969040247678019</v>
      </c>
      <c r="AD873" s="268">
        <v>0.96969696969697</v>
      </c>
      <c r="AE873" s="295">
        <v>-0.000656722018951172</v>
      </c>
    </row>
    <row r="874" spans="1:31">
      <c r="A874" s="315" t="s">
        <v>1158</v>
      </c>
      <c r="B874" s="339" t="s">
        <v>3359</v>
      </c>
      <c r="C874" s="293" t="s">
        <v>1547</v>
      </c>
      <c r="D874" s="339" t="s">
        <v>1548</v>
      </c>
      <c r="E874" s="266">
        <v>45</v>
      </c>
      <c r="F874" s="266">
        <v>42</v>
      </c>
      <c r="G874" s="264">
        <v>52</v>
      </c>
      <c r="H874" s="264">
        <v>50</v>
      </c>
      <c r="I874" s="264">
        <v>53</v>
      </c>
      <c r="J874" s="264">
        <v>51</v>
      </c>
      <c r="K874" s="294">
        <v>0.9</v>
      </c>
      <c r="L874" s="267">
        <v>0.933333333333333</v>
      </c>
      <c r="M874" s="267">
        <v>0.961538461538462</v>
      </c>
      <c r="N874" s="267">
        <v>0.962264150943396</v>
      </c>
      <c r="O874" s="332">
        <v>1537</v>
      </c>
      <c r="P874" s="266">
        <v>1355</v>
      </c>
      <c r="Q874" s="266">
        <v>38</v>
      </c>
      <c r="R874" s="264">
        <v>46</v>
      </c>
      <c r="S874" s="264">
        <v>45</v>
      </c>
      <c r="T874" s="267">
        <v>0.881587508132726</v>
      </c>
      <c r="U874" s="267">
        <v>0.844444444444444</v>
      </c>
      <c r="V874" s="268">
        <v>0.884615384615385</v>
      </c>
      <c r="W874" s="268">
        <v>0.849056603773585</v>
      </c>
      <c r="X874" s="295">
        <v>-0.0401709401709401</v>
      </c>
      <c r="Y874" s="271">
        <v>374</v>
      </c>
      <c r="Z874" s="333">
        <v>331</v>
      </c>
      <c r="AA874" s="333">
        <v>367</v>
      </c>
      <c r="AB874" s="333">
        <v>327</v>
      </c>
      <c r="AC874" s="334">
        <v>0.885026737967914</v>
      </c>
      <c r="AD874" s="268">
        <v>0.891008174386921</v>
      </c>
      <c r="AE874" s="295">
        <v>-0.0059814364190065</v>
      </c>
    </row>
    <row r="875" spans="1:31">
      <c r="A875" s="315" t="s">
        <v>1158</v>
      </c>
      <c r="B875" s="339" t="s">
        <v>3359</v>
      </c>
      <c r="C875" s="293" t="s">
        <v>1549</v>
      </c>
      <c r="D875" s="339" t="s">
        <v>1550</v>
      </c>
      <c r="E875" s="266">
        <v>38</v>
      </c>
      <c r="F875" s="266">
        <v>36</v>
      </c>
      <c r="G875" s="264">
        <v>51</v>
      </c>
      <c r="H875" s="264">
        <v>49</v>
      </c>
      <c r="I875" s="264">
        <v>46</v>
      </c>
      <c r="J875" s="264">
        <v>43</v>
      </c>
      <c r="K875" s="294">
        <v>0.9</v>
      </c>
      <c r="L875" s="267">
        <v>0.947368421052632</v>
      </c>
      <c r="M875" s="267">
        <v>0.96078431372549</v>
      </c>
      <c r="N875" s="267">
        <v>0.934782608695652</v>
      </c>
      <c r="O875" s="332">
        <v>1429</v>
      </c>
      <c r="P875" s="266">
        <v>1082</v>
      </c>
      <c r="Q875" s="266">
        <v>28</v>
      </c>
      <c r="R875" s="264">
        <v>39</v>
      </c>
      <c r="S875" s="264">
        <v>36</v>
      </c>
      <c r="T875" s="267">
        <v>0.757172848145556</v>
      </c>
      <c r="U875" s="267">
        <v>0.736842105263158</v>
      </c>
      <c r="V875" s="268">
        <v>0.764705882352941</v>
      </c>
      <c r="W875" s="268">
        <v>0.782608695652174</v>
      </c>
      <c r="X875" s="295">
        <v>-0.0278637770897833</v>
      </c>
      <c r="Y875" s="271">
        <v>349</v>
      </c>
      <c r="Z875" s="333">
        <v>269</v>
      </c>
      <c r="AA875" s="333">
        <v>342</v>
      </c>
      <c r="AB875" s="333">
        <v>269</v>
      </c>
      <c r="AC875" s="334">
        <v>0.770773638968481</v>
      </c>
      <c r="AD875" s="268">
        <v>0.786549707602339</v>
      </c>
      <c r="AE875" s="295">
        <v>-0.0157760686338578</v>
      </c>
    </row>
    <row r="876" spans="1:31">
      <c r="A876" s="315" t="s">
        <v>1158</v>
      </c>
      <c r="B876" s="339" t="s">
        <v>3359</v>
      </c>
      <c r="C876" s="293" t="s">
        <v>1551</v>
      </c>
      <c r="D876" s="339" t="s">
        <v>1552</v>
      </c>
      <c r="E876" s="266">
        <v>42</v>
      </c>
      <c r="F876" s="266">
        <v>42</v>
      </c>
      <c r="G876" s="264">
        <v>57</v>
      </c>
      <c r="H876" s="264">
        <v>55</v>
      </c>
      <c r="I876" s="264">
        <v>53</v>
      </c>
      <c r="J876" s="264">
        <v>51</v>
      </c>
      <c r="K876" s="294">
        <v>0.9</v>
      </c>
      <c r="L876" s="267">
        <v>1</v>
      </c>
      <c r="M876" s="267">
        <v>0.964912280701754</v>
      </c>
      <c r="N876" s="267">
        <v>0.962264150943396</v>
      </c>
      <c r="O876" s="332">
        <v>1526</v>
      </c>
      <c r="P876" s="266">
        <v>1494</v>
      </c>
      <c r="Q876" s="266">
        <v>42</v>
      </c>
      <c r="R876" s="264">
        <v>54</v>
      </c>
      <c r="S876" s="264">
        <v>51</v>
      </c>
      <c r="T876" s="267">
        <v>0.979030144167759</v>
      </c>
      <c r="U876" s="267">
        <v>1</v>
      </c>
      <c r="V876" s="268">
        <v>0.947368421052632</v>
      </c>
      <c r="W876" s="268">
        <v>0.962264150943396</v>
      </c>
      <c r="X876" s="295">
        <v>0.0526315789473685</v>
      </c>
      <c r="Y876" s="271">
        <v>370</v>
      </c>
      <c r="Z876" s="333">
        <v>357</v>
      </c>
      <c r="AA876" s="333">
        <v>365</v>
      </c>
      <c r="AB876" s="333">
        <v>351</v>
      </c>
      <c r="AC876" s="334">
        <v>0.964864864864865</v>
      </c>
      <c r="AD876" s="268">
        <v>0.961643835616438</v>
      </c>
      <c r="AE876" s="295">
        <v>0.00322102924842649</v>
      </c>
    </row>
    <row r="877" spans="1:31">
      <c r="A877" s="315" t="s">
        <v>1158</v>
      </c>
      <c r="B877" s="339" t="s">
        <v>3359</v>
      </c>
      <c r="C877" s="293" t="s">
        <v>1553</v>
      </c>
      <c r="D877" s="339" t="s">
        <v>1554</v>
      </c>
      <c r="E877" s="266">
        <v>25</v>
      </c>
      <c r="F877" s="266">
        <v>25</v>
      </c>
      <c r="G877" s="264">
        <v>33</v>
      </c>
      <c r="H877" s="264">
        <v>33</v>
      </c>
      <c r="I877" s="264">
        <v>30</v>
      </c>
      <c r="J877" s="264">
        <v>29</v>
      </c>
      <c r="K877" s="294">
        <v>0.9</v>
      </c>
      <c r="L877" s="267">
        <v>1</v>
      </c>
      <c r="M877" s="267">
        <v>1</v>
      </c>
      <c r="N877" s="267">
        <v>0.966666666666667</v>
      </c>
      <c r="O877" s="332">
        <v>923</v>
      </c>
      <c r="P877" s="266">
        <v>895</v>
      </c>
      <c r="Q877" s="266">
        <v>24</v>
      </c>
      <c r="R877" s="264">
        <v>32</v>
      </c>
      <c r="S877" s="264">
        <v>29</v>
      </c>
      <c r="T877" s="267">
        <v>0.969664138678223</v>
      </c>
      <c r="U877" s="267">
        <v>0.96</v>
      </c>
      <c r="V877" s="268">
        <v>0.96969696969697</v>
      </c>
      <c r="W877" s="268">
        <v>0.966666666666667</v>
      </c>
      <c r="X877" s="295">
        <v>-0.00969696969696976</v>
      </c>
      <c r="Y877" s="271">
        <v>222</v>
      </c>
      <c r="Z877" s="333">
        <v>217</v>
      </c>
      <c r="AA877" s="333">
        <v>223</v>
      </c>
      <c r="AB877" s="333">
        <v>217</v>
      </c>
      <c r="AC877" s="334">
        <v>0.977477477477477</v>
      </c>
      <c r="AD877" s="268">
        <v>0.973094170403587</v>
      </c>
      <c r="AE877" s="295">
        <v>0.00438330707389001</v>
      </c>
    </row>
    <row r="878" spans="1:31">
      <c r="A878" s="315" t="s">
        <v>1158</v>
      </c>
      <c r="B878" s="339" t="s">
        <v>3359</v>
      </c>
      <c r="C878" s="293" t="s">
        <v>1555</v>
      </c>
      <c r="D878" s="339" t="s">
        <v>1556</v>
      </c>
      <c r="E878" s="266">
        <v>24</v>
      </c>
      <c r="F878" s="266">
        <v>23</v>
      </c>
      <c r="G878" s="264">
        <v>26</v>
      </c>
      <c r="H878" s="264">
        <v>24</v>
      </c>
      <c r="I878" s="264">
        <v>26</v>
      </c>
      <c r="J878" s="264">
        <v>26</v>
      </c>
      <c r="K878" s="294">
        <v>0.9</v>
      </c>
      <c r="L878" s="267">
        <v>0.958333333333333</v>
      </c>
      <c r="M878" s="267">
        <v>0.923076923076923</v>
      </c>
      <c r="N878" s="267">
        <v>1</v>
      </c>
      <c r="O878" s="332">
        <v>744</v>
      </c>
      <c r="P878" s="266">
        <v>684</v>
      </c>
      <c r="Q878" s="266">
        <v>21</v>
      </c>
      <c r="R878" s="264">
        <v>24</v>
      </c>
      <c r="S878" s="264">
        <v>25</v>
      </c>
      <c r="T878" s="267">
        <v>0.919354838709677</v>
      </c>
      <c r="U878" s="267">
        <v>0.875</v>
      </c>
      <c r="V878" s="268">
        <v>0.923076923076923</v>
      </c>
      <c r="W878" s="268">
        <v>0.961538461538462</v>
      </c>
      <c r="X878" s="295">
        <v>-0.0480769230769231</v>
      </c>
      <c r="Y878" s="271">
        <v>177</v>
      </c>
      <c r="Z878" s="333">
        <v>170</v>
      </c>
      <c r="AA878" s="333">
        <v>180</v>
      </c>
      <c r="AB878" s="333">
        <v>166</v>
      </c>
      <c r="AC878" s="334">
        <v>0.96045197740113</v>
      </c>
      <c r="AD878" s="268">
        <v>0.922222222222222</v>
      </c>
      <c r="AE878" s="295">
        <v>0.0382297551789077</v>
      </c>
    </row>
    <row r="879" spans="1:31">
      <c r="A879" s="315" t="s">
        <v>1158</v>
      </c>
      <c r="B879" s="339" t="s">
        <v>3359</v>
      </c>
      <c r="C879" s="293" t="s">
        <v>1557</v>
      </c>
      <c r="D879" s="339" t="s">
        <v>1558</v>
      </c>
      <c r="E879" s="266">
        <v>16</v>
      </c>
      <c r="F879" s="266">
        <v>16</v>
      </c>
      <c r="G879" s="264">
        <v>19</v>
      </c>
      <c r="H879" s="264">
        <v>19</v>
      </c>
      <c r="I879" s="264">
        <v>17</v>
      </c>
      <c r="J879" s="264">
        <v>17</v>
      </c>
      <c r="K879" s="294">
        <v>0.9</v>
      </c>
      <c r="L879" s="267">
        <v>1</v>
      </c>
      <c r="M879" s="267">
        <v>1</v>
      </c>
      <c r="N879" s="267">
        <v>1</v>
      </c>
      <c r="O879" s="332">
        <v>565</v>
      </c>
      <c r="P879" s="266">
        <v>561</v>
      </c>
      <c r="Q879" s="266">
        <v>16</v>
      </c>
      <c r="R879" s="264">
        <v>19</v>
      </c>
      <c r="S879" s="264">
        <v>17</v>
      </c>
      <c r="T879" s="267">
        <v>0.992920353982301</v>
      </c>
      <c r="U879" s="267">
        <v>1</v>
      </c>
      <c r="V879" s="268">
        <v>1</v>
      </c>
      <c r="W879" s="268">
        <v>1</v>
      </c>
      <c r="X879" s="295">
        <v>0</v>
      </c>
      <c r="Y879" s="271">
        <v>138</v>
      </c>
      <c r="Z879" s="333">
        <v>138</v>
      </c>
      <c r="AA879" s="333">
        <v>137</v>
      </c>
      <c r="AB879" s="333">
        <v>137</v>
      </c>
      <c r="AC879" s="334">
        <v>1</v>
      </c>
      <c r="AD879" s="268">
        <v>1</v>
      </c>
      <c r="AE879" s="295">
        <v>0</v>
      </c>
    </row>
    <row r="880" spans="1:31">
      <c r="A880" s="315" t="s">
        <v>1158</v>
      </c>
      <c r="B880" s="339" t="s">
        <v>3359</v>
      </c>
      <c r="C880" s="293" t="s">
        <v>1559</v>
      </c>
      <c r="D880" s="339" t="s">
        <v>1560</v>
      </c>
      <c r="E880" s="266">
        <v>10</v>
      </c>
      <c r="F880" s="266">
        <v>10</v>
      </c>
      <c r="G880" s="264">
        <v>14</v>
      </c>
      <c r="H880" s="264">
        <v>13</v>
      </c>
      <c r="I880" s="264">
        <v>11</v>
      </c>
      <c r="J880" s="264">
        <v>10</v>
      </c>
      <c r="K880" s="294">
        <v>0.9</v>
      </c>
      <c r="L880" s="267">
        <v>1</v>
      </c>
      <c r="M880" s="267">
        <v>0.928571428571429</v>
      </c>
      <c r="N880" s="267">
        <v>0.909090909090909</v>
      </c>
      <c r="O880" s="332">
        <v>368</v>
      </c>
      <c r="P880" s="266">
        <v>360</v>
      </c>
      <c r="Q880" s="266">
        <v>10</v>
      </c>
      <c r="R880" s="264">
        <v>13</v>
      </c>
      <c r="S880" s="264">
        <v>9</v>
      </c>
      <c r="T880" s="267">
        <v>0.978260869565217</v>
      </c>
      <c r="U880" s="267">
        <v>1</v>
      </c>
      <c r="V880" s="268">
        <v>0.928571428571429</v>
      </c>
      <c r="W880" s="268">
        <v>0.818181818181818</v>
      </c>
      <c r="X880" s="295">
        <v>0.0714285714285714</v>
      </c>
      <c r="Y880" s="271">
        <v>87</v>
      </c>
      <c r="Z880" s="333">
        <v>84</v>
      </c>
      <c r="AA880" s="333">
        <v>85</v>
      </c>
      <c r="AB880" s="333">
        <v>85</v>
      </c>
      <c r="AC880" s="334">
        <v>0.96551724137931</v>
      </c>
      <c r="AD880" s="268">
        <v>1</v>
      </c>
      <c r="AE880" s="295">
        <v>-0.0344827586206896</v>
      </c>
    </row>
    <row r="881" spans="1:31">
      <c r="A881" s="315" t="s">
        <v>1158</v>
      </c>
      <c r="B881" s="339" t="s">
        <v>3359</v>
      </c>
      <c r="C881" s="293" t="s">
        <v>1561</v>
      </c>
      <c r="D881" s="339" t="s">
        <v>1562</v>
      </c>
      <c r="E881" s="266">
        <v>20</v>
      </c>
      <c r="F881" s="266">
        <v>20</v>
      </c>
      <c r="G881" s="264">
        <v>25</v>
      </c>
      <c r="H881" s="264">
        <v>25</v>
      </c>
      <c r="I881" s="264">
        <v>25</v>
      </c>
      <c r="J881" s="264">
        <v>25</v>
      </c>
      <c r="K881" s="294">
        <v>0.9</v>
      </c>
      <c r="L881" s="267">
        <v>1</v>
      </c>
      <c r="M881" s="267">
        <v>1</v>
      </c>
      <c r="N881" s="267">
        <v>1</v>
      </c>
      <c r="O881" s="332">
        <v>778</v>
      </c>
      <c r="P881" s="266">
        <v>777</v>
      </c>
      <c r="Q881" s="266">
        <v>20</v>
      </c>
      <c r="R881" s="264">
        <v>25</v>
      </c>
      <c r="S881" s="264">
        <v>25</v>
      </c>
      <c r="T881" s="267">
        <v>0.998714652956298</v>
      </c>
      <c r="U881" s="267">
        <v>1</v>
      </c>
      <c r="V881" s="268">
        <v>1</v>
      </c>
      <c r="W881" s="268">
        <v>1</v>
      </c>
      <c r="X881" s="295">
        <v>0</v>
      </c>
      <c r="Y881" s="271">
        <v>177</v>
      </c>
      <c r="Z881" s="333">
        <v>177</v>
      </c>
      <c r="AA881" s="333">
        <v>190</v>
      </c>
      <c r="AB881" s="333">
        <v>189</v>
      </c>
      <c r="AC881" s="334">
        <v>1</v>
      </c>
      <c r="AD881" s="268">
        <v>0.994736842105263</v>
      </c>
      <c r="AE881" s="295">
        <v>0.00526315789473686</v>
      </c>
    </row>
    <row r="882" spans="1:31">
      <c r="A882" s="315" t="s">
        <v>1158</v>
      </c>
      <c r="B882" s="339" t="s">
        <v>3358</v>
      </c>
      <c r="C882" s="293" t="s">
        <v>1563</v>
      </c>
      <c r="D882" s="339" t="s">
        <v>1564</v>
      </c>
      <c r="E882" s="266">
        <v>39</v>
      </c>
      <c r="F882" s="266">
        <v>39</v>
      </c>
      <c r="G882" s="264">
        <v>44</v>
      </c>
      <c r="H882" s="264">
        <v>44</v>
      </c>
      <c r="I882" s="264">
        <v>42</v>
      </c>
      <c r="J882" s="264">
        <v>42</v>
      </c>
      <c r="K882" s="294">
        <v>0.9</v>
      </c>
      <c r="L882" s="267">
        <v>1</v>
      </c>
      <c r="M882" s="267">
        <v>1</v>
      </c>
      <c r="N882" s="267">
        <v>1</v>
      </c>
      <c r="O882" s="332">
        <v>1325</v>
      </c>
      <c r="P882" s="266">
        <v>1207</v>
      </c>
      <c r="Q882" s="266">
        <v>34</v>
      </c>
      <c r="R882" s="264">
        <v>37</v>
      </c>
      <c r="S882" s="264">
        <v>39</v>
      </c>
      <c r="T882" s="267">
        <v>0.910943396226415</v>
      </c>
      <c r="U882" s="267">
        <v>0.871794871794872</v>
      </c>
      <c r="V882" s="268">
        <v>0.840909090909091</v>
      </c>
      <c r="W882" s="268">
        <v>0.928571428571429</v>
      </c>
      <c r="X882" s="295">
        <v>0.0308857808857809</v>
      </c>
      <c r="Y882" s="271">
        <v>311</v>
      </c>
      <c r="Z882" s="333">
        <v>281</v>
      </c>
      <c r="AA882" s="333">
        <v>322</v>
      </c>
      <c r="AB882" s="333">
        <v>300</v>
      </c>
      <c r="AC882" s="334">
        <v>0.903536977491961</v>
      </c>
      <c r="AD882" s="268">
        <v>0.93167701863354</v>
      </c>
      <c r="AE882" s="295">
        <v>-0.028140041141579</v>
      </c>
    </row>
    <row r="883" spans="1:31">
      <c r="A883" s="315" t="s">
        <v>1158</v>
      </c>
      <c r="B883" s="339" t="s">
        <v>3358</v>
      </c>
      <c r="C883" s="293" t="s">
        <v>1565</v>
      </c>
      <c r="D883" s="339" t="s">
        <v>1566</v>
      </c>
      <c r="E883" s="266">
        <v>35</v>
      </c>
      <c r="F883" s="266">
        <v>34</v>
      </c>
      <c r="G883" s="264">
        <v>38</v>
      </c>
      <c r="H883" s="264">
        <v>37</v>
      </c>
      <c r="I883" s="264">
        <v>36</v>
      </c>
      <c r="J883" s="264">
        <v>35</v>
      </c>
      <c r="K883" s="294">
        <v>0.9</v>
      </c>
      <c r="L883" s="267">
        <v>0.971428571428571</v>
      </c>
      <c r="M883" s="267">
        <v>0.973684210526316</v>
      </c>
      <c r="N883" s="267">
        <v>0.972222222222222</v>
      </c>
      <c r="O883" s="332">
        <v>1066</v>
      </c>
      <c r="P883" s="266">
        <v>924</v>
      </c>
      <c r="Q883" s="266">
        <v>30</v>
      </c>
      <c r="R883" s="264">
        <v>33</v>
      </c>
      <c r="S883" s="264">
        <v>31</v>
      </c>
      <c r="T883" s="267">
        <v>0.866791744840525</v>
      </c>
      <c r="U883" s="267">
        <v>0.857142857142857</v>
      </c>
      <c r="V883" s="268">
        <v>0.868421052631579</v>
      </c>
      <c r="W883" s="268">
        <v>0.861111111111111</v>
      </c>
      <c r="X883" s="295">
        <v>-0.0112781954887219</v>
      </c>
      <c r="Y883" s="271">
        <v>261</v>
      </c>
      <c r="Z883" s="333">
        <v>221</v>
      </c>
      <c r="AA883" s="333">
        <v>258</v>
      </c>
      <c r="AB883" s="333">
        <v>221</v>
      </c>
      <c r="AC883" s="334">
        <v>0.846743295019157</v>
      </c>
      <c r="AD883" s="268">
        <v>0.856589147286822</v>
      </c>
      <c r="AE883" s="295">
        <v>-0.00984585226766455</v>
      </c>
    </row>
    <row r="884" spans="1:31">
      <c r="A884" s="315" t="s">
        <v>1158</v>
      </c>
      <c r="B884" s="339" t="s">
        <v>3358</v>
      </c>
      <c r="C884" s="293" t="s">
        <v>1567</v>
      </c>
      <c r="D884" s="339" t="s">
        <v>1568</v>
      </c>
      <c r="E884" s="266">
        <v>37</v>
      </c>
      <c r="F884" s="266">
        <v>37</v>
      </c>
      <c r="G884" s="264">
        <v>40</v>
      </c>
      <c r="H884" s="264">
        <v>40</v>
      </c>
      <c r="I884" s="264">
        <v>40</v>
      </c>
      <c r="J884" s="264">
        <v>40</v>
      </c>
      <c r="K884" s="294">
        <v>0.9</v>
      </c>
      <c r="L884" s="267">
        <v>1</v>
      </c>
      <c r="M884" s="267">
        <v>1</v>
      </c>
      <c r="N884" s="267">
        <v>1</v>
      </c>
      <c r="O884" s="332">
        <v>1168</v>
      </c>
      <c r="P884" s="266">
        <v>997</v>
      </c>
      <c r="Q884" s="266">
        <v>31</v>
      </c>
      <c r="R884" s="264">
        <v>32</v>
      </c>
      <c r="S884" s="264">
        <v>33</v>
      </c>
      <c r="T884" s="267">
        <v>0.853595890410959</v>
      </c>
      <c r="U884" s="267">
        <v>0.837837837837838</v>
      </c>
      <c r="V884" s="268">
        <v>0.8</v>
      </c>
      <c r="W884" s="268">
        <v>0.825</v>
      </c>
      <c r="X884" s="295">
        <v>0.0378378378378378</v>
      </c>
      <c r="Y884" s="271">
        <v>283</v>
      </c>
      <c r="Z884" s="333">
        <v>232</v>
      </c>
      <c r="AA884" s="333">
        <v>279</v>
      </c>
      <c r="AB884" s="333">
        <v>237</v>
      </c>
      <c r="AC884" s="334">
        <v>0.819787985865724</v>
      </c>
      <c r="AD884" s="268">
        <v>0.849462365591398</v>
      </c>
      <c r="AE884" s="295">
        <v>-0.0296743797256734</v>
      </c>
    </row>
    <row r="885" spans="1:31">
      <c r="A885" s="315" t="s">
        <v>1158</v>
      </c>
      <c r="B885" s="339" t="s">
        <v>3358</v>
      </c>
      <c r="C885" s="293" t="s">
        <v>1569</v>
      </c>
      <c r="D885" s="339" t="s">
        <v>1570</v>
      </c>
      <c r="E885" s="266">
        <v>32</v>
      </c>
      <c r="F885" s="266">
        <v>32</v>
      </c>
      <c r="G885" s="264">
        <v>33</v>
      </c>
      <c r="H885" s="264">
        <v>33</v>
      </c>
      <c r="I885" s="264">
        <v>31</v>
      </c>
      <c r="J885" s="264">
        <v>31</v>
      </c>
      <c r="K885" s="294">
        <v>0.9</v>
      </c>
      <c r="L885" s="267">
        <v>1</v>
      </c>
      <c r="M885" s="267">
        <v>1</v>
      </c>
      <c r="N885" s="267">
        <v>1</v>
      </c>
      <c r="O885" s="332">
        <v>937</v>
      </c>
      <c r="P885" s="266">
        <v>827</v>
      </c>
      <c r="Q885" s="266">
        <v>28</v>
      </c>
      <c r="R885" s="264">
        <v>31</v>
      </c>
      <c r="S885" s="264">
        <v>28</v>
      </c>
      <c r="T885" s="267">
        <v>0.882604055496265</v>
      </c>
      <c r="U885" s="267">
        <v>0.875</v>
      </c>
      <c r="V885" s="268">
        <v>0.939393939393939</v>
      </c>
      <c r="W885" s="268">
        <v>0.903225806451613</v>
      </c>
      <c r="X885" s="295">
        <v>-0.0643939393939394</v>
      </c>
      <c r="Y885" s="271">
        <v>231</v>
      </c>
      <c r="Z885" s="333">
        <v>207</v>
      </c>
      <c r="AA885" s="333">
        <v>221</v>
      </c>
      <c r="AB885" s="333">
        <v>195</v>
      </c>
      <c r="AC885" s="334">
        <v>0.896103896103896</v>
      </c>
      <c r="AD885" s="268">
        <v>0.882352941176471</v>
      </c>
      <c r="AE885" s="295">
        <v>0.0137509549274255</v>
      </c>
    </row>
    <row r="886" spans="1:31">
      <c r="A886" s="315" t="s">
        <v>1158</v>
      </c>
      <c r="B886" s="339" t="s">
        <v>3358</v>
      </c>
      <c r="C886" s="293" t="s">
        <v>1571</v>
      </c>
      <c r="D886" s="339" t="s">
        <v>1572</v>
      </c>
      <c r="E886" s="266">
        <v>20</v>
      </c>
      <c r="F886" s="266">
        <v>20</v>
      </c>
      <c r="G886" s="264">
        <v>22</v>
      </c>
      <c r="H886" s="264">
        <v>22</v>
      </c>
      <c r="I886" s="264">
        <v>22</v>
      </c>
      <c r="J886" s="264">
        <v>22</v>
      </c>
      <c r="K886" s="294">
        <v>0.9</v>
      </c>
      <c r="L886" s="267">
        <v>1</v>
      </c>
      <c r="M886" s="267">
        <v>1</v>
      </c>
      <c r="N886" s="267">
        <v>1</v>
      </c>
      <c r="O886" s="332">
        <v>643</v>
      </c>
      <c r="P886" s="266">
        <v>534</v>
      </c>
      <c r="Q886" s="266">
        <v>18</v>
      </c>
      <c r="R886" s="264">
        <v>19</v>
      </c>
      <c r="S886" s="264">
        <v>19</v>
      </c>
      <c r="T886" s="267">
        <v>0.830482115085537</v>
      </c>
      <c r="U886" s="267">
        <v>0.9</v>
      </c>
      <c r="V886" s="268">
        <v>0.863636363636364</v>
      </c>
      <c r="W886" s="268">
        <v>0.863636363636364</v>
      </c>
      <c r="X886" s="295">
        <v>0.0363636363636364</v>
      </c>
      <c r="Y886" s="271">
        <v>155</v>
      </c>
      <c r="Z886" s="333">
        <v>138</v>
      </c>
      <c r="AA886" s="333">
        <v>155</v>
      </c>
      <c r="AB886" s="333">
        <v>139</v>
      </c>
      <c r="AC886" s="334">
        <v>0.890322580645161</v>
      </c>
      <c r="AD886" s="268">
        <v>0.896774193548387</v>
      </c>
      <c r="AE886" s="295">
        <v>-0.00645161290322571</v>
      </c>
    </row>
    <row r="887" spans="1:31">
      <c r="A887" s="315" t="s">
        <v>1158</v>
      </c>
      <c r="B887" s="339" t="s">
        <v>3358</v>
      </c>
      <c r="C887" s="293" t="s">
        <v>1573</v>
      </c>
      <c r="D887" s="339" t="s">
        <v>1574</v>
      </c>
      <c r="E887" s="266">
        <v>24</v>
      </c>
      <c r="F887" s="266">
        <v>24</v>
      </c>
      <c r="G887" s="264">
        <v>30</v>
      </c>
      <c r="H887" s="264">
        <v>30</v>
      </c>
      <c r="I887" s="264">
        <v>25</v>
      </c>
      <c r="J887" s="264">
        <v>25</v>
      </c>
      <c r="K887" s="294">
        <v>0.9</v>
      </c>
      <c r="L887" s="267">
        <v>1</v>
      </c>
      <c r="M887" s="267">
        <v>1</v>
      </c>
      <c r="N887" s="267">
        <v>1</v>
      </c>
      <c r="O887" s="332">
        <v>795</v>
      </c>
      <c r="P887" s="266">
        <v>753</v>
      </c>
      <c r="Q887" s="266">
        <v>23</v>
      </c>
      <c r="R887" s="264">
        <v>30</v>
      </c>
      <c r="S887" s="264">
        <v>25</v>
      </c>
      <c r="T887" s="267">
        <v>0.947169811320755</v>
      </c>
      <c r="U887" s="267">
        <v>0.958333333333333</v>
      </c>
      <c r="V887" s="268">
        <v>1</v>
      </c>
      <c r="W887" s="268">
        <v>1</v>
      </c>
      <c r="X887" s="295">
        <v>-0.0416666666666666</v>
      </c>
      <c r="Y887" s="271">
        <v>196</v>
      </c>
      <c r="Z887" s="333">
        <v>195</v>
      </c>
      <c r="AA887" s="333">
        <v>198</v>
      </c>
      <c r="AB887" s="333">
        <v>198</v>
      </c>
      <c r="AC887" s="334">
        <v>0.994897959183674</v>
      </c>
      <c r="AD887" s="268">
        <v>1</v>
      </c>
      <c r="AE887" s="295">
        <v>-0.00510204081632648</v>
      </c>
    </row>
    <row r="888" spans="1:31">
      <c r="A888" s="315" t="s">
        <v>1158</v>
      </c>
      <c r="B888" s="339" t="s">
        <v>3358</v>
      </c>
      <c r="C888" s="293" t="s">
        <v>1575</v>
      </c>
      <c r="D888" s="339" t="s">
        <v>1576</v>
      </c>
      <c r="E888" s="266">
        <v>37</v>
      </c>
      <c r="F888" s="266">
        <v>36</v>
      </c>
      <c r="G888" s="264">
        <v>39</v>
      </c>
      <c r="H888" s="264">
        <v>39</v>
      </c>
      <c r="I888" s="264">
        <v>33</v>
      </c>
      <c r="J888" s="264">
        <v>33</v>
      </c>
      <c r="K888" s="294">
        <v>0.9</v>
      </c>
      <c r="L888" s="267">
        <v>0.972972972972973</v>
      </c>
      <c r="M888" s="267">
        <v>1</v>
      </c>
      <c r="N888" s="267">
        <v>1</v>
      </c>
      <c r="O888" s="332">
        <v>1155</v>
      </c>
      <c r="P888" s="266">
        <v>766</v>
      </c>
      <c r="Q888" s="266">
        <v>26</v>
      </c>
      <c r="R888" s="264">
        <v>26</v>
      </c>
      <c r="S888" s="264">
        <v>24</v>
      </c>
      <c r="T888" s="267">
        <v>0.663203463203463</v>
      </c>
      <c r="U888" s="267">
        <v>0.702702702702703</v>
      </c>
      <c r="V888" s="268">
        <v>0.666666666666667</v>
      </c>
      <c r="W888" s="268">
        <v>0.727272727272727</v>
      </c>
      <c r="X888" s="295">
        <v>0.0360360360360361</v>
      </c>
      <c r="Y888" s="271">
        <v>265</v>
      </c>
      <c r="Z888" s="333">
        <v>183</v>
      </c>
      <c r="AA888" s="333">
        <v>280</v>
      </c>
      <c r="AB888" s="333">
        <v>192</v>
      </c>
      <c r="AC888" s="334">
        <v>0.690566037735849</v>
      </c>
      <c r="AD888" s="268">
        <v>0.685714285714286</v>
      </c>
      <c r="AE888" s="295">
        <v>0.00485175202156329</v>
      </c>
    </row>
    <row r="889" spans="1:31">
      <c r="A889" s="315" t="s">
        <v>1158</v>
      </c>
      <c r="B889" s="339" t="s">
        <v>40</v>
      </c>
      <c r="C889" s="293" t="s">
        <v>1577</v>
      </c>
      <c r="D889" s="339" t="s">
        <v>1578</v>
      </c>
      <c r="E889" s="266">
        <v>0</v>
      </c>
      <c r="F889" s="266">
        <v>0</v>
      </c>
      <c r="G889" s="264">
        <v>0</v>
      </c>
      <c r="H889" s="264">
        <v>0</v>
      </c>
      <c r="I889" s="264">
        <v>0</v>
      </c>
      <c r="J889" s="264">
        <v>0</v>
      </c>
      <c r="K889" s="294">
        <v>0.9</v>
      </c>
      <c r="L889" s="267">
        <v>0</v>
      </c>
      <c r="M889" s="267">
        <v>0</v>
      </c>
      <c r="N889" s="267">
        <v>0</v>
      </c>
      <c r="O889" s="332">
        <v>0</v>
      </c>
      <c r="P889" s="266">
        <v>0</v>
      </c>
      <c r="Q889" s="266">
        <v>0</v>
      </c>
      <c r="R889" s="264">
        <v>0</v>
      </c>
      <c r="S889" s="264">
        <v>0</v>
      </c>
      <c r="T889" s="267">
        <v>0</v>
      </c>
      <c r="U889" s="267">
        <v>0</v>
      </c>
      <c r="V889" s="268">
        <v>0</v>
      </c>
      <c r="W889" s="268">
        <v>0</v>
      </c>
      <c r="X889" s="295">
        <v>0</v>
      </c>
      <c r="Y889" s="271">
        <v>0</v>
      </c>
      <c r="Z889" s="333">
        <v>0</v>
      </c>
      <c r="AA889" s="333">
        <v>0</v>
      </c>
      <c r="AB889" s="333">
        <v>0</v>
      </c>
      <c r="AC889" s="334">
        <v>0</v>
      </c>
      <c r="AD889" s="268">
        <v>0</v>
      </c>
      <c r="AE889" s="295">
        <v>0</v>
      </c>
    </row>
    <row r="890" spans="1:31">
      <c r="A890" s="315" t="s">
        <v>1158</v>
      </c>
      <c r="B890" s="339" t="s">
        <v>3358</v>
      </c>
      <c r="C890" s="293" t="s">
        <v>1579</v>
      </c>
      <c r="D890" s="339" t="s">
        <v>1580</v>
      </c>
      <c r="E890" s="266">
        <v>46</v>
      </c>
      <c r="F890" s="266">
        <v>45</v>
      </c>
      <c r="G890" s="264">
        <v>47</v>
      </c>
      <c r="H890" s="264">
        <v>46</v>
      </c>
      <c r="I890" s="264">
        <v>49</v>
      </c>
      <c r="J890" s="264">
        <v>48</v>
      </c>
      <c r="K890" s="294">
        <v>0.9</v>
      </c>
      <c r="L890" s="267">
        <v>0.978260869565217</v>
      </c>
      <c r="M890" s="267">
        <v>0.978723404255319</v>
      </c>
      <c r="N890" s="267">
        <v>0.979591836734694</v>
      </c>
      <c r="O890" s="332">
        <v>1356</v>
      </c>
      <c r="P890" s="266">
        <v>1176</v>
      </c>
      <c r="Q890" s="266">
        <v>37</v>
      </c>
      <c r="R890" s="264">
        <v>42</v>
      </c>
      <c r="S890" s="264">
        <v>41</v>
      </c>
      <c r="T890" s="267">
        <v>0.867256637168142</v>
      </c>
      <c r="U890" s="267">
        <v>0.804347826086957</v>
      </c>
      <c r="V890" s="268">
        <v>0.893617021276596</v>
      </c>
      <c r="W890" s="268">
        <v>0.836734693877551</v>
      </c>
      <c r="X890" s="295">
        <v>-0.0892691951896392</v>
      </c>
      <c r="Y890" s="271">
        <v>334</v>
      </c>
      <c r="Z890" s="333">
        <v>286</v>
      </c>
      <c r="AA890" s="333">
        <v>327</v>
      </c>
      <c r="AB890" s="333">
        <v>280</v>
      </c>
      <c r="AC890" s="334">
        <v>0.856287425149701</v>
      </c>
      <c r="AD890" s="268">
        <v>0.856269113149847</v>
      </c>
      <c r="AE890" s="295">
        <v>1.83119998534709e-5</v>
      </c>
    </row>
    <row r="891" spans="1:31">
      <c r="A891" s="315" t="s">
        <v>1158</v>
      </c>
      <c r="B891" s="339" t="s">
        <v>3358</v>
      </c>
      <c r="C891" s="293" t="s">
        <v>1581</v>
      </c>
      <c r="D891" s="339" t="s">
        <v>1582</v>
      </c>
      <c r="E891" s="266">
        <v>29</v>
      </c>
      <c r="F891" s="266">
        <v>29</v>
      </c>
      <c r="G891" s="264">
        <v>32</v>
      </c>
      <c r="H891" s="264">
        <v>32</v>
      </c>
      <c r="I891" s="264">
        <v>31</v>
      </c>
      <c r="J891" s="264">
        <v>31</v>
      </c>
      <c r="K891" s="294">
        <v>0.9</v>
      </c>
      <c r="L891" s="267">
        <v>1</v>
      </c>
      <c r="M891" s="267">
        <v>1</v>
      </c>
      <c r="N891" s="267">
        <v>1</v>
      </c>
      <c r="O891" s="332">
        <v>976</v>
      </c>
      <c r="P891" s="266">
        <v>941</v>
      </c>
      <c r="Q891" s="266">
        <v>29</v>
      </c>
      <c r="R891" s="264">
        <v>30</v>
      </c>
      <c r="S891" s="264">
        <v>31</v>
      </c>
      <c r="T891" s="267">
        <v>0.964139344262295</v>
      </c>
      <c r="U891" s="267">
        <v>1</v>
      </c>
      <c r="V891" s="268">
        <v>0.9375</v>
      </c>
      <c r="W891" s="268">
        <v>1</v>
      </c>
      <c r="X891" s="295">
        <v>0.0625</v>
      </c>
      <c r="Y891" s="271">
        <v>229</v>
      </c>
      <c r="Z891" s="333">
        <v>223</v>
      </c>
      <c r="AA891" s="333">
        <v>235</v>
      </c>
      <c r="AB891" s="333">
        <v>227</v>
      </c>
      <c r="AC891" s="334">
        <v>0.973799126637555</v>
      </c>
      <c r="AD891" s="268">
        <v>0.965957446808511</v>
      </c>
      <c r="AE891" s="295">
        <v>0.00784167982904405</v>
      </c>
    </row>
    <row r="892" spans="1:31">
      <c r="A892" s="315" t="s">
        <v>1158</v>
      </c>
      <c r="B892" s="339" t="s">
        <v>3358</v>
      </c>
      <c r="C892" s="293" t="s">
        <v>1583</v>
      </c>
      <c r="D892" s="339" t="s">
        <v>1584</v>
      </c>
      <c r="E892" s="266">
        <v>26</v>
      </c>
      <c r="F892" s="266">
        <v>25</v>
      </c>
      <c r="G892" s="264">
        <v>26</v>
      </c>
      <c r="H892" s="264">
        <v>25</v>
      </c>
      <c r="I892" s="264">
        <v>27</v>
      </c>
      <c r="J892" s="264">
        <v>26</v>
      </c>
      <c r="K892" s="294">
        <v>0.9</v>
      </c>
      <c r="L892" s="267">
        <v>0.961538461538462</v>
      </c>
      <c r="M892" s="267">
        <v>0.961538461538462</v>
      </c>
      <c r="N892" s="267">
        <v>0.962962962962963</v>
      </c>
      <c r="O892" s="332">
        <v>770</v>
      </c>
      <c r="P892" s="266">
        <v>691</v>
      </c>
      <c r="Q892" s="266">
        <v>22</v>
      </c>
      <c r="R892" s="264">
        <v>22</v>
      </c>
      <c r="S892" s="264">
        <v>25</v>
      </c>
      <c r="T892" s="267">
        <v>0.897402597402597</v>
      </c>
      <c r="U892" s="267">
        <v>0.846153846153846</v>
      </c>
      <c r="V892" s="268">
        <v>0.846153846153846</v>
      </c>
      <c r="W892" s="268">
        <v>0.925925925925926</v>
      </c>
      <c r="X892" s="295">
        <v>0</v>
      </c>
      <c r="Y892" s="271">
        <v>188</v>
      </c>
      <c r="Z892" s="333">
        <v>168</v>
      </c>
      <c r="AA892" s="333">
        <v>186</v>
      </c>
      <c r="AB892" s="333">
        <v>168</v>
      </c>
      <c r="AC892" s="334">
        <v>0.893617021276596</v>
      </c>
      <c r="AD892" s="268">
        <v>0.903225806451613</v>
      </c>
      <c r="AE892" s="295">
        <v>-0.00960878517501718</v>
      </c>
    </row>
    <row r="893" spans="1:31">
      <c r="A893" s="315" t="s">
        <v>1158</v>
      </c>
      <c r="B893" s="339" t="s">
        <v>3359</v>
      </c>
      <c r="C893" s="293" t="s">
        <v>1585</v>
      </c>
      <c r="D893" s="339" t="s">
        <v>1586</v>
      </c>
      <c r="E893" s="266">
        <v>52</v>
      </c>
      <c r="F893" s="266">
        <v>48</v>
      </c>
      <c r="G893" s="264">
        <v>61</v>
      </c>
      <c r="H893" s="264">
        <v>56</v>
      </c>
      <c r="I893" s="264">
        <v>59</v>
      </c>
      <c r="J893" s="264">
        <v>56</v>
      </c>
      <c r="K893" s="294">
        <v>0.9</v>
      </c>
      <c r="L893" s="267">
        <v>0.923076923076923</v>
      </c>
      <c r="M893" s="267">
        <v>0.918032786885246</v>
      </c>
      <c r="N893" s="267">
        <v>0.949152542372881</v>
      </c>
      <c r="O893" s="332">
        <v>1715</v>
      </c>
      <c r="P893" s="266">
        <v>1555</v>
      </c>
      <c r="Q893" s="266">
        <v>44</v>
      </c>
      <c r="R893" s="264">
        <v>55</v>
      </c>
      <c r="S893" s="264">
        <v>53</v>
      </c>
      <c r="T893" s="267">
        <v>0.906705539358601</v>
      </c>
      <c r="U893" s="267">
        <v>0.846153846153846</v>
      </c>
      <c r="V893" s="268">
        <v>0.901639344262295</v>
      </c>
      <c r="W893" s="268">
        <v>0.898305084745763</v>
      </c>
      <c r="X893" s="295">
        <v>-0.0554854981084489</v>
      </c>
      <c r="Y893" s="271">
        <v>416</v>
      </c>
      <c r="Z893" s="333">
        <v>367</v>
      </c>
      <c r="AA893" s="333">
        <v>409</v>
      </c>
      <c r="AB893" s="333">
        <v>371</v>
      </c>
      <c r="AC893" s="334">
        <v>0.882211538461538</v>
      </c>
      <c r="AD893" s="268">
        <v>0.907090464547677</v>
      </c>
      <c r="AE893" s="295">
        <v>-0.0248789260861388</v>
      </c>
    </row>
    <row r="894" spans="1:31">
      <c r="A894" s="315" t="s">
        <v>1158</v>
      </c>
      <c r="B894" s="339" t="s">
        <v>3359</v>
      </c>
      <c r="C894" s="293" t="s">
        <v>1587</v>
      </c>
      <c r="D894" s="339" t="s">
        <v>1588</v>
      </c>
      <c r="E894" s="266">
        <v>27</v>
      </c>
      <c r="F894" s="266">
        <v>23</v>
      </c>
      <c r="G894" s="264">
        <v>33</v>
      </c>
      <c r="H894" s="264">
        <v>32</v>
      </c>
      <c r="I894" s="264">
        <v>31</v>
      </c>
      <c r="J894" s="264">
        <v>31</v>
      </c>
      <c r="K894" s="294">
        <v>0.9</v>
      </c>
      <c r="L894" s="267">
        <v>0.851851851851852</v>
      </c>
      <c r="M894" s="267">
        <v>0.96969696969697</v>
      </c>
      <c r="N894" s="267">
        <v>1</v>
      </c>
      <c r="O894" s="332">
        <v>939</v>
      </c>
      <c r="P894" s="266">
        <v>868</v>
      </c>
      <c r="Q894" s="266">
        <v>22</v>
      </c>
      <c r="R894" s="264">
        <v>31</v>
      </c>
      <c r="S894" s="264">
        <v>29</v>
      </c>
      <c r="T894" s="267">
        <v>0.924387646432375</v>
      </c>
      <c r="U894" s="267">
        <v>0.814814814814815</v>
      </c>
      <c r="V894" s="268">
        <v>0.939393939393939</v>
      </c>
      <c r="W894" s="268">
        <v>0.935483870967742</v>
      </c>
      <c r="X894" s="295">
        <v>-0.124579124579125</v>
      </c>
      <c r="Y894" s="271">
        <v>229</v>
      </c>
      <c r="Z894" s="333">
        <v>211</v>
      </c>
      <c r="AA894" s="333">
        <v>226</v>
      </c>
      <c r="AB894" s="333">
        <v>211</v>
      </c>
      <c r="AC894" s="334">
        <v>0.921397379912664</v>
      </c>
      <c r="AD894" s="268">
        <v>0.933628318584071</v>
      </c>
      <c r="AE894" s="295">
        <v>-0.012230938671407</v>
      </c>
    </row>
    <row r="895" spans="1:31">
      <c r="A895" s="315" t="s">
        <v>1158</v>
      </c>
      <c r="B895" s="339" t="s">
        <v>3359</v>
      </c>
      <c r="C895" s="293" t="s">
        <v>1589</v>
      </c>
      <c r="D895" s="339" t="s">
        <v>1590</v>
      </c>
      <c r="E895" s="266">
        <v>39</v>
      </c>
      <c r="F895" s="266">
        <v>39</v>
      </c>
      <c r="G895" s="264">
        <v>42</v>
      </c>
      <c r="H895" s="264">
        <v>41</v>
      </c>
      <c r="I895" s="264">
        <v>36</v>
      </c>
      <c r="J895" s="264">
        <v>36</v>
      </c>
      <c r="K895" s="294">
        <v>0.9</v>
      </c>
      <c r="L895" s="267">
        <v>1</v>
      </c>
      <c r="M895" s="267">
        <v>0.976190476190476</v>
      </c>
      <c r="N895" s="267">
        <v>1</v>
      </c>
      <c r="O895" s="332">
        <v>1212</v>
      </c>
      <c r="P895" s="266">
        <v>923</v>
      </c>
      <c r="Q895" s="266">
        <v>25</v>
      </c>
      <c r="R895" s="264">
        <v>32</v>
      </c>
      <c r="S895" s="264">
        <v>24</v>
      </c>
      <c r="T895" s="267">
        <v>0.761551155115512</v>
      </c>
      <c r="U895" s="267">
        <v>0.641025641025641</v>
      </c>
      <c r="V895" s="268">
        <v>0.761904761904762</v>
      </c>
      <c r="W895" s="268">
        <v>0.666666666666667</v>
      </c>
      <c r="X895" s="295">
        <v>-0.120879120879121</v>
      </c>
      <c r="Y895" s="271">
        <v>291</v>
      </c>
      <c r="Z895" s="333">
        <v>209</v>
      </c>
      <c r="AA895" s="333">
        <v>290</v>
      </c>
      <c r="AB895" s="333">
        <v>232</v>
      </c>
      <c r="AC895" s="334">
        <v>0.718213058419244</v>
      </c>
      <c r="AD895" s="268">
        <v>0.8</v>
      </c>
      <c r="AE895" s="295">
        <v>-0.0817869415807561</v>
      </c>
    </row>
    <row r="896" spans="1:31">
      <c r="A896" s="315" t="s">
        <v>1158</v>
      </c>
      <c r="B896" s="339" t="s">
        <v>3359</v>
      </c>
      <c r="C896" s="293" t="s">
        <v>1591</v>
      </c>
      <c r="D896" s="339" t="s">
        <v>1592</v>
      </c>
      <c r="E896" s="266">
        <v>32</v>
      </c>
      <c r="F896" s="266">
        <v>32</v>
      </c>
      <c r="G896" s="264">
        <v>40</v>
      </c>
      <c r="H896" s="264">
        <v>39</v>
      </c>
      <c r="I896" s="264">
        <v>36</v>
      </c>
      <c r="J896" s="264">
        <v>36</v>
      </c>
      <c r="K896" s="294">
        <v>0.9</v>
      </c>
      <c r="L896" s="267">
        <v>1</v>
      </c>
      <c r="M896" s="267">
        <v>0.975</v>
      </c>
      <c r="N896" s="267">
        <v>1</v>
      </c>
      <c r="O896" s="332">
        <v>1184</v>
      </c>
      <c r="P896" s="266">
        <v>1153</v>
      </c>
      <c r="Q896" s="266">
        <v>32</v>
      </c>
      <c r="R896" s="264">
        <v>39</v>
      </c>
      <c r="S896" s="264">
        <v>35</v>
      </c>
      <c r="T896" s="267">
        <v>0.973817567567568</v>
      </c>
      <c r="U896" s="267">
        <v>1</v>
      </c>
      <c r="V896" s="268">
        <v>0.975</v>
      </c>
      <c r="W896" s="268">
        <v>0.972222222222222</v>
      </c>
      <c r="X896" s="295">
        <v>0.025</v>
      </c>
      <c r="Y896" s="271">
        <v>285</v>
      </c>
      <c r="Z896" s="333">
        <v>282</v>
      </c>
      <c r="AA896" s="333">
        <v>283</v>
      </c>
      <c r="AB896" s="333">
        <v>278</v>
      </c>
      <c r="AC896" s="334">
        <v>0.989473684210526</v>
      </c>
      <c r="AD896" s="268">
        <v>0.982332155477032</v>
      </c>
      <c r="AE896" s="295">
        <v>0.0071415287334945</v>
      </c>
    </row>
    <row r="897" spans="1:31">
      <c r="A897" s="315" t="s">
        <v>1158</v>
      </c>
      <c r="B897" s="339" t="s">
        <v>3359</v>
      </c>
      <c r="C897" s="293" t="s">
        <v>1593</v>
      </c>
      <c r="D897" s="339" t="s">
        <v>1594</v>
      </c>
      <c r="E897" s="266">
        <v>44</v>
      </c>
      <c r="F897" s="266">
        <v>40</v>
      </c>
      <c r="G897" s="264">
        <v>48</v>
      </c>
      <c r="H897" s="264">
        <v>43</v>
      </c>
      <c r="I897" s="264">
        <v>44</v>
      </c>
      <c r="J897" s="264">
        <v>40</v>
      </c>
      <c r="K897" s="294">
        <v>0.9</v>
      </c>
      <c r="L897" s="267">
        <v>0.909090909090909</v>
      </c>
      <c r="M897" s="267">
        <v>0.895833333333333</v>
      </c>
      <c r="N897" s="267">
        <v>0.909090909090909</v>
      </c>
      <c r="O897" s="332">
        <v>1337</v>
      </c>
      <c r="P897" s="266">
        <v>1260</v>
      </c>
      <c r="Q897" s="266">
        <v>38</v>
      </c>
      <c r="R897" s="264">
        <v>43</v>
      </c>
      <c r="S897" s="264">
        <v>39</v>
      </c>
      <c r="T897" s="267">
        <v>0.942408376963351</v>
      </c>
      <c r="U897" s="267">
        <v>0.863636363636364</v>
      </c>
      <c r="V897" s="268">
        <v>0.895833333333333</v>
      </c>
      <c r="W897" s="268">
        <v>0.886363636363636</v>
      </c>
      <c r="X897" s="295">
        <v>-0.0321969696969697</v>
      </c>
      <c r="Y897" s="271">
        <v>321</v>
      </c>
      <c r="Z897" s="333">
        <v>291</v>
      </c>
      <c r="AA897" s="333">
        <v>315</v>
      </c>
      <c r="AB897" s="333">
        <v>294</v>
      </c>
      <c r="AC897" s="334">
        <v>0.906542056074766</v>
      </c>
      <c r="AD897" s="268">
        <v>0.933333333333333</v>
      </c>
      <c r="AE897" s="295">
        <v>-0.026791277258567</v>
      </c>
    </row>
    <row r="898" spans="1:31">
      <c r="A898" s="315" t="s">
        <v>1158</v>
      </c>
      <c r="B898" s="339" t="s">
        <v>3359</v>
      </c>
      <c r="C898" s="293" t="s">
        <v>1595</v>
      </c>
      <c r="D898" s="339" t="s">
        <v>1596</v>
      </c>
      <c r="E898" s="266">
        <v>51</v>
      </c>
      <c r="F898" s="266">
        <v>50</v>
      </c>
      <c r="G898" s="264">
        <v>60</v>
      </c>
      <c r="H898" s="264">
        <v>60</v>
      </c>
      <c r="I898" s="264">
        <v>57</v>
      </c>
      <c r="J898" s="264">
        <v>57</v>
      </c>
      <c r="K898" s="294">
        <v>0.9</v>
      </c>
      <c r="L898" s="267">
        <v>0.980392156862745</v>
      </c>
      <c r="M898" s="267">
        <v>1</v>
      </c>
      <c r="N898" s="267">
        <v>1</v>
      </c>
      <c r="O898" s="332">
        <v>1733</v>
      </c>
      <c r="P898" s="266">
        <v>1719</v>
      </c>
      <c r="Q898" s="266">
        <v>50</v>
      </c>
      <c r="R898" s="264">
        <v>60</v>
      </c>
      <c r="S898" s="264">
        <v>56</v>
      </c>
      <c r="T898" s="267">
        <v>0.991921523369879</v>
      </c>
      <c r="U898" s="267">
        <v>0.980392156862745</v>
      </c>
      <c r="V898" s="268">
        <v>1</v>
      </c>
      <c r="W898" s="268">
        <v>0.982456140350877</v>
      </c>
      <c r="X898" s="295">
        <v>-0.0196078431372549</v>
      </c>
      <c r="Y898" s="271">
        <v>426</v>
      </c>
      <c r="Z898" s="333">
        <v>424</v>
      </c>
      <c r="AA898" s="333">
        <v>412</v>
      </c>
      <c r="AB898" s="333">
        <v>411</v>
      </c>
      <c r="AC898" s="334">
        <v>0.995305164319249</v>
      </c>
      <c r="AD898" s="268">
        <v>0.997572815533981</v>
      </c>
      <c r="AE898" s="295">
        <v>-0.00226765121473171</v>
      </c>
    </row>
    <row r="899" spans="1:31">
      <c r="A899" s="315" t="s">
        <v>1158</v>
      </c>
      <c r="B899" s="339" t="s">
        <v>3359</v>
      </c>
      <c r="C899" s="293" t="s">
        <v>1597</v>
      </c>
      <c r="D899" s="339" t="s">
        <v>1598</v>
      </c>
      <c r="E899" s="266">
        <v>35</v>
      </c>
      <c r="F899" s="266">
        <v>21</v>
      </c>
      <c r="G899" s="264">
        <v>49</v>
      </c>
      <c r="H899" s="264">
        <v>39</v>
      </c>
      <c r="I899" s="264">
        <v>45</v>
      </c>
      <c r="J899" s="264">
        <v>35</v>
      </c>
      <c r="K899" s="294">
        <v>0.9</v>
      </c>
      <c r="L899" s="267">
        <v>0.6</v>
      </c>
      <c r="M899" s="267">
        <v>0.795918367346939</v>
      </c>
      <c r="N899" s="267">
        <v>0.777777777777778</v>
      </c>
      <c r="O899" s="332">
        <v>1305</v>
      </c>
      <c r="P899" s="266">
        <v>1100</v>
      </c>
      <c r="Q899" s="266">
        <v>21</v>
      </c>
      <c r="R899" s="264">
        <v>39</v>
      </c>
      <c r="S899" s="264">
        <v>34</v>
      </c>
      <c r="T899" s="267">
        <v>0.842911877394636</v>
      </c>
      <c r="U899" s="267">
        <v>0.6</v>
      </c>
      <c r="V899" s="268">
        <v>0.795918367346939</v>
      </c>
      <c r="W899" s="268">
        <v>0.755555555555556</v>
      </c>
      <c r="X899" s="295">
        <v>-0.195918367346939</v>
      </c>
      <c r="Y899" s="271">
        <v>322</v>
      </c>
      <c r="Z899" s="333">
        <v>275</v>
      </c>
      <c r="AA899" s="333">
        <v>306</v>
      </c>
      <c r="AB899" s="333">
        <v>257</v>
      </c>
      <c r="AC899" s="334">
        <v>0.854037267080745</v>
      </c>
      <c r="AD899" s="268">
        <v>0.839869281045752</v>
      </c>
      <c r="AE899" s="295">
        <v>0.0141679860349937</v>
      </c>
    </row>
    <row r="900" spans="1:31">
      <c r="A900" s="315" t="s">
        <v>1158</v>
      </c>
      <c r="B900" s="339" t="s">
        <v>3359</v>
      </c>
      <c r="C900" s="293" t="s">
        <v>1599</v>
      </c>
      <c r="D900" s="339" t="s">
        <v>1600</v>
      </c>
      <c r="E900" s="266">
        <v>38</v>
      </c>
      <c r="F900" s="266">
        <v>35</v>
      </c>
      <c r="G900" s="264">
        <v>50</v>
      </c>
      <c r="H900" s="264">
        <v>44</v>
      </c>
      <c r="I900" s="264">
        <v>47</v>
      </c>
      <c r="J900" s="264">
        <v>43</v>
      </c>
      <c r="K900" s="294">
        <v>0.9</v>
      </c>
      <c r="L900" s="267">
        <v>0.921052631578947</v>
      </c>
      <c r="M900" s="267">
        <v>0.88</v>
      </c>
      <c r="N900" s="267">
        <v>0.914893617021277</v>
      </c>
      <c r="O900" s="332">
        <v>1389</v>
      </c>
      <c r="P900" s="266">
        <v>1187</v>
      </c>
      <c r="Q900" s="266">
        <v>31</v>
      </c>
      <c r="R900" s="264">
        <v>39</v>
      </c>
      <c r="S900" s="264">
        <v>38</v>
      </c>
      <c r="T900" s="267">
        <v>0.854571634269258</v>
      </c>
      <c r="U900" s="267">
        <v>0.815789473684211</v>
      </c>
      <c r="V900" s="268">
        <v>0.78</v>
      </c>
      <c r="W900" s="268">
        <v>0.808510638297872</v>
      </c>
      <c r="X900" s="295">
        <v>0.0357894736842105</v>
      </c>
      <c r="Y900" s="271">
        <v>334</v>
      </c>
      <c r="Z900" s="333">
        <v>273</v>
      </c>
      <c r="AA900" s="333">
        <v>330</v>
      </c>
      <c r="AB900" s="333">
        <v>289</v>
      </c>
      <c r="AC900" s="334">
        <v>0.817365269461078</v>
      </c>
      <c r="AD900" s="268">
        <v>0.875757575757576</v>
      </c>
      <c r="AE900" s="295">
        <v>-0.0583923062964979</v>
      </c>
    </row>
    <row r="901" spans="1:31">
      <c r="A901" s="315" t="s">
        <v>1158</v>
      </c>
      <c r="B901" s="339" t="s">
        <v>3359</v>
      </c>
      <c r="C901" s="293" t="s">
        <v>1601</v>
      </c>
      <c r="D901" s="339" t="s">
        <v>1602</v>
      </c>
      <c r="E901" s="266">
        <v>36</v>
      </c>
      <c r="F901" s="266">
        <v>34</v>
      </c>
      <c r="G901" s="264">
        <v>53</v>
      </c>
      <c r="H901" s="264">
        <v>49</v>
      </c>
      <c r="I901" s="264">
        <v>47</v>
      </c>
      <c r="J901" s="264">
        <v>45</v>
      </c>
      <c r="K901" s="294">
        <v>0.9</v>
      </c>
      <c r="L901" s="267">
        <v>0.944444444444444</v>
      </c>
      <c r="M901" s="267">
        <v>0.924528301886792</v>
      </c>
      <c r="N901" s="267">
        <v>0.957446808510638</v>
      </c>
      <c r="O901" s="332">
        <v>1502</v>
      </c>
      <c r="P901" s="266">
        <v>1384</v>
      </c>
      <c r="Q901" s="266">
        <v>31</v>
      </c>
      <c r="R901" s="264">
        <v>45</v>
      </c>
      <c r="S901" s="264">
        <v>44</v>
      </c>
      <c r="T901" s="267">
        <v>0.921438082556591</v>
      </c>
      <c r="U901" s="267">
        <v>0.861111111111111</v>
      </c>
      <c r="V901" s="268">
        <v>0.849056603773585</v>
      </c>
      <c r="W901" s="268">
        <v>0.936170212765957</v>
      </c>
      <c r="X901" s="295">
        <v>0.0120545073375262</v>
      </c>
      <c r="Y901" s="271">
        <v>347</v>
      </c>
      <c r="Z901" s="333">
        <v>324</v>
      </c>
      <c r="AA901" s="333">
        <v>359</v>
      </c>
      <c r="AB901" s="333">
        <v>345</v>
      </c>
      <c r="AC901" s="334">
        <v>0.93371757925072</v>
      </c>
      <c r="AD901" s="268">
        <v>0.96100278551532</v>
      </c>
      <c r="AE901" s="295">
        <v>-0.0272852062646</v>
      </c>
    </row>
    <row r="902" spans="1:31">
      <c r="A902" s="315" t="s">
        <v>1158</v>
      </c>
      <c r="B902" s="339" t="s">
        <v>3359</v>
      </c>
      <c r="C902" s="293" t="s">
        <v>1603</v>
      </c>
      <c r="D902" s="339" t="s">
        <v>1604</v>
      </c>
      <c r="E902" s="266">
        <v>17</v>
      </c>
      <c r="F902" s="266">
        <v>12</v>
      </c>
      <c r="G902" s="264">
        <v>21</v>
      </c>
      <c r="H902" s="264">
        <v>21</v>
      </c>
      <c r="I902" s="264">
        <v>21</v>
      </c>
      <c r="J902" s="264">
        <v>16</v>
      </c>
      <c r="K902" s="294">
        <v>0.9</v>
      </c>
      <c r="L902" s="267">
        <v>0.705882352941177</v>
      </c>
      <c r="M902" s="267">
        <v>1</v>
      </c>
      <c r="N902" s="267">
        <v>0.761904761904762</v>
      </c>
      <c r="O902" s="332">
        <v>587</v>
      </c>
      <c r="P902" s="266">
        <v>436</v>
      </c>
      <c r="Q902" s="266">
        <v>10</v>
      </c>
      <c r="R902" s="264">
        <v>18</v>
      </c>
      <c r="S902" s="264">
        <v>11</v>
      </c>
      <c r="T902" s="267">
        <v>0.742759795570698</v>
      </c>
      <c r="U902" s="267">
        <v>0.588235294117647</v>
      </c>
      <c r="V902" s="268">
        <v>0.857142857142857</v>
      </c>
      <c r="W902" s="268">
        <v>0.523809523809524</v>
      </c>
      <c r="X902" s="295">
        <v>-0.26890756302521</v>
      </c>
      <c r="Y902" s="271">
        <v>143</v>
      </c>
      <c r="Z902" s="333">
        <v>105</v>
      </c>
      <c r="AA902" s="333">
        <v>141</v>
      </c>
      <c r="AB902" s="333">
        <v>102</v>
      </c>
      <c r="AC902" s="334">
        <v>0.734265734265734</v>
      </c>
      <c r="AD902" s="268">
        <v>0.723404255319149</v>
      </c>
      <c r="AE902" s="295">
        <v>0.0108614789465853</v>
      </c>
    </row>
    <row r="903" spans="1:31">
      <c r="A903" s="315" t="s">
        <v>1158</v>
      </c>
      <c r="B903" s="339" t="s">
        <v>3359</v>
      </c>
      <c r="C903" s="293" t="s">
        <v>1605</v>
      </c>
      <c r="D903" s="339" t="s">
        <v>1606</v>
      </c>
      <c r="E903" s="266">
        <v>17</v>
      </c>
      <c r="F903" s="266">
        <v>17</v>
      </c>
      <c r="G903" s="264">
        <v>21</v>
      </c>
      <c r="H903" s="264">
        <v>21</v>
      </c>
      <c r="I903" s="264">
        <v>21</v>
      </c>
      <c r="J903" s="264">
        <v>21</v>
      </c>
      <c r="K903" s="294">
        <v>0.9</v>
      </c>
      <c r="L903" s="267">
        <v>1</v>
      </c>
      <c r="M903" s="267">
        <v>1</v>
      </c>
      <c r="N903" s="267">
        <v>1</v>
      </c>
      <c r="O903" s="332">
        <v>584</v>
      </c>
      <c r="P903" s="266">
        <v>554</v>
      </c>
      <c r="Q903" s="266">
        <v>17</v>
      </c>
      <c r="R903" s="264">
        <v>19</v>
      </c>
      <c r="S903" s="264">
        <v>18</v>
      </c>
      <c r="T903" s="267">
        <v>0.948630136986301</v>
      </c>
      <c r="U903" s="267">
        <v>1</v>
      </c>
      <c r="V903" s="268">
        <v>0.904761904761905</v>
      </c>
      <c r="W903" s="268">
        <v>0.857142857142857</v>
      </c>
      <c r="X903" s="295">
        <v>0.0952380952380952</v>
      </c>
      <c r="Y903" s="271">
        <v>142</v>
      </c>
      <c r="Z903" s="333">
        <v>132</v>
      </c>
      <c r="AA903" s="333">
        <v>140</v>
      </c>
      <c r="AB903" s="333">
        <v>133</v>
      </c>
      <c r="AC903" s="334">
        <v>0.929577464788732</v>
      </c>
      <c r="AD903" s="268">
        <v>0.95</v>
      </c>
      <c r="AE903" s="295">
        <v>-0.0204225352112676</v>
      </c>
    </row>
    <row r="904" spans="1:31">
      <c r="A904" s="315" t="s">
        <v>1158</v>
      </c>
      <c r="B904" s="339" t="s">
        <v>3359</v>
      </c>
      <c r="C904" s="293" t="s">
        <v>1607</v>
      </c>
      <c r="D904" s="339" t="s">
        <v>1608</v>
      </c>
      <c r="E904" s="266">
        <v>20</v>
      </c>
      <c r="F904" s="266">
        <v>19</v>
      </c>
      <c r="G904" s="264">
        <v>29</v>
      </c>
      <c r="H904" s="264">
        <v>27</v>
      </c>
      <c r="I904" s="264">
        <v>27</v>
      </c>
      <c r="J904" s="264">
        <v>25</v>
      </c>
      <c r="K904" s="294">
        <v>0.9</v>
      </c>
      <c r="L904" s="267">
        <v>0.95</v>
      </c>
      <c r="M904" s="267">
        <v>0.931034482758621</v>
      </c>
      <c r="N904" s="267">
        <v>0.925925925925926</v>
      </c>
      <c r="O904" s="332">
        <v>788</v>
      </c>
      <c r="P904" s="266">
        <v>744</v>
      </c>
      <c r="Q904" s="266">
        <v>19</v>
      </c>
      <c r="R904" s="264">
        <v>27</v>
      </c>
      <c r="S904" s="264">
        <v>25</v>
      </c>
      <c r="T904" s="267">
        <v>0.944162436548223</v>
      </c>
      <c r="U904" s="267">
        <v>0.95</v>
      </c>
      <c r="V904" s="268">
        <v>0.931034482758621</v>
      </c>
      <c r="W904" s="268">
        <v>0.925925925925926</v>
      </c>
      <c r="X904" s="295">
        <v>0.0189655172413793</v>
      </c>
      <c r="Y904" s="271">
        <v>194</v>
      </c>
      <c r="Z904" s="333">
        <v>181</v>
      </c>
      <c r="AA904" s="333">
        <v>195</v>
      </c>
      <c r="AB904" s="333">
        <v>182</v>
      </c>
      <c r="AC904" s="334">
        <v>0.93298969072165</v>
      </c>
      <c r="AD904" s="268">
        <v>0.933333333333333</v>
      </c>
      <c r="AE904" s="295">
        <v>-0.000343642611683848</v>
      </c>
    </row>
    <row r="905" spans="1:31">
      <c r="A905" s="315" t="s">
        <v>1158</v>
      </c>
      <c r="B905" s="339" t="s">
        <v>3359</v>
      </c>
      <c r="C905" s="293" t="s">
        <v>1609</v>
      </c>
      <c r="D905" s="339" t="s">
        <v>1610</v>
      </c>
      <c r="E905" s="266">
        <v>24</v>
      </c>
      <c r="F905" s="266">
        <v>23</v>
      </c>
      <c r="G905" s="264">
        <v>33</v>
      </c>
      <c r="H905" s="264">
        <v>30</v>
      </c>
      <c r="I905" s="264">
        <v>32</v>
      </c>
      <c r="J905" s="264">
        <v>29</v>
      </c>
      <c r="K905" s="294">
        <v>0.9</v>
      </c>
      <c r="L905" s="267">
        <v>0.958333333333333</v>
      </c>
      <c r="M905" s="267">
        <v>0.909090909090909</v>
      </c>
      <c r="N905" s="267">
        <v>0.90625</v>
      </c>
      <c r="O905" s="332">
        <v>940</v>
      </c>
      <c r="P905" s="266">
        <v>805</v>
      </c>
      <c r="Q905" s="266">
        <v>22</v>
      </c>
      <c r="R905" s="264">
        <v>28</v>
      </c>
      <c r="S905" s="264">
        <v>27</v>
      </c>
      <c r="T905" s="267">
        <v>0.856382978723404</v>
      </c>
      <c r="U905" s="267">
        <v>0.916666666666667</v>
      </c>
      <c r="V905" s="268">
        <v>0.848484848484849</v>
      </c>
      <c r="W905" s="268">
        <v>0.84375</v>
      </c>
      <c r="X905" s="295">
        <v>0.0681818181818181</v>
      </c>
      <c r="Y905" s="271">
        <v>227</v>
      </c>
      <c r="Z905" s="333">
        <v>199</v>
      </c>
      <c r="AA905" s="333">
        <v>223</v>
      </c>
      <c r="AB905" s="333">
        <v>192</v>
      </c>
      <c r="AC905" s="334">
        <v>0.876651982378855</v>
      </c>
      <c r="AD905" s="268">
        <v>0.860986547085202</v>
      </c>
      <c r="AE905" s="295">
        <v>0.0156654352936528</v>
      </c>
    </row>
    <row r="906" spans="1:31">
      <c r="A906" s="315" t="s">
        <v>1158</v>
      </c>
      <c r="B906" s="339" t="s">
        <v>3359</v>
      </c>
      <c r="C906" s="293" t="s">
        <v>1611</v>
      </c>
      <c r="D906" s="339" t="s">
        <v>1612</v>
      </c>
      <c r="E906" s="266">
        <v>35</v>
      </c>
      <c r="F906" s="266">
        <v>35</v>
      </c>
      <c r="G906" s="264">
        <v>40</v>
      </c>
      <c r="H906" s="264">
        <v>40</v>
      </c>
      <c r="I906" s="264">
        <v>35</v>
      </c>
      <c r="J906" s="264">
        <v>35</v>
      </c>
      <c r="K906" s="294">
        <v>0.9</v>
      </c>
      <c r="L906" s="267">
        <v>1</v>
      </c>
      <c r="M906" s="267">
        <v>1</v>
      </c>
      <c r="N906" s="267">
        <v>1</v>
      </c>
      <c r="O906" s="332">
        <v>1149</v>
      </c>
      <c r="P906" s="266">
        <v>1134</v>
      </c>
      <c r="Q906" s="266">
        <v>35</v>
      </c>
      <c r="R906" s="264">
        <v>40</v>
      </c>
      <c r="S906" s="264">
        <v>35</v>
      </c>
      <c r="T906" s="267">
        <v>0.986945169712794</v>
      </c>
      <c r="U906" s="267">
        <v>1</v>
      </c>
      <c r="V906" s="268">
        <v>1</v>
      </c>
      <c r="W906" s="268">
        <v>1</v>
      </c>
      <c r="X906" s="295">
        <v>0</v>
      </c>
      <c r="Y906" s="271">
        <v>273</v>
      </c>
      <c r="Z906" s="333">
        <v>272</v>
      </c>
      <c r="AA906" s="333">
        <v>277</v>
      </c>
      <c r="AB906" s="333">
        <v>272</v>
      </c>
      <c r="AC906" s="334">
        <v>0.996336996336996</v>
      </c>
      <c r="AD906" s="268">
        <v>0.981949458483754</v>
      </c>
      <c r="AE906" s="295">
        <v>0.0143875378532419</v>
      </c>
    </row>
    <row r="907" spans="1:31">
      <c r="A907" s="315" t="s">
        <v>1158</v>
      </c>
      <c r="B907" s="339" t="s">
        <v>3359</v>
      </c>
      <c r="C907" s="293" t="s">
        <v>1613</v>
      </c>
      <c r="D907" s="339" t="s">
        <v>1614</v>
      </c>
      <c r="E907" s="266">
        <v>21</v>
      </c>
      <c r="F907" s="266">
        <v>17</v>
      </c>
      <c r="G907" s="264">
        <v>26</v>
      </c>
      <c r="H907" s="264">
        <v>21</v>
      </c>
      <c r="I907" s="264">
        <v>23</v>
      </c>
      <c r="J907" s="264">
        <v>21</v>
      </c>
      <c r="K907" s="294">
        <v>0.9</v>
      </c>
      <c r="L907" s="267">
        <v>0.80952380952381</v>
      </c>
      <c r="M907" s="267">
        <v>0.807692307692308</v>
      </c>
      <c r="N907" s="267">
        <v>0.91304347826087</v>
      </c>
      <c r="O907" s="332">
        <v>777</v>
      </c>
      <c r="P907" s="266">
        <v>632</v>
      </c>
      <c r="Q907" s="266">
        <v>15</v>
      </c>
      <c r="R907" s="264">
        <v>18</v>
      </c>
      <c r="S907" s="264">
        <v>16</v>
      </c>
      <c r="T907" s="267">
        <v>0.813384813384813</v>
      </c>
      <c r="U907" s="267">
        <v>0.714285714285714</v>
      </c>
      <c r="V907" s="268">
        <v>0.692307692307692</v>
      </c>
      <c r="W907" s="268">
        <v>0.695652173913043</v>
      </c>
      <c r="X907" s="295">
        <v>0.021978021978022</v>
      </c>
      <c r="Y907" s="271">
        <v>184</v>
      </c>
      <c r="Z907" s="333">
        <v>145</v>
      </c>
      <c r="AA907" s="333">
        <v>184</v>
      </c>
      <c r="AB907" s="333">
        <v>149</v>
      </c>
      <c r="AC907" s="334">
        <v>0.78804347826087</v>
      </c>
      <c r="AD907" s="268">
        <v>0.809782608695652</v>
      </c>
      <c r="AE907" s="295">
        <v>-0.0217391304347827</v>
      </c>
    </row>
    <row r="908" spans="1:31">
      <c r="A908" s="315" t="s">
        <v>1158</v>
      </c>
      <c r="B908" s="339" t="s">
        <v>3355</v>
      </c>
      <c r="C908" s="293" t="s">
        <v>1615</v>
      </c>
      <c r="D908" s="339" t="s">
        <v>1616</v>
      </c>
      <c r="E908" s="266">
        <v>31</v>
      </c>
      <c r="F908" s="266">
        <v>31</v>
      </c>
      <c r="G908" s="264">
        <v>37</v>
      </c>
      <c r="H908" s="264">
        <v>36</v>
      </c>
      <c r="I908" s="264">
        <v>33</v>
      </c>
      <c r="J908" s="264">
        <v>33</v>
      </c>
      <c r="K908" s="294">
        <v>0.9</v>
      </c>
      <c r="L908" s="267">
        <v>1</v>
      </c>
      <c r="M908" s="267">
        <v>0.972972972972973</v>
      </c>
      <c r="N908" s="267">
        <v>1</v>
      </c>
      <c r="O908" s="332">
        <v>1035</v>
      </c>
      <c r="P908" s="266">
        <v>932</v>
      </c>
      <c r="Q908" s="266">
        <v>30</v>
      </c>
      <c r="R908" s="264">
        <v>33</v>
      </c>
      <c r="S908" s="264">
        <v>29</v>
      </c>
      <c r="T908" s="267">
        <v>0.90048309178744</v>
      </c>
      <c r="U908" s="267">
        <v>0.967741935483871</v>
      </c>
      <c r="V908" s="268">
        <v>0.891891891891892</v>
      </c>
      <c r="W908" s="268">
        <v>0.878787878787879</v>
      </c>
      <c r="X908" s="295">
        <v>0.0758500435919791</v>
      </c>
      <c r="Y908" s="271">
        <v>254</v>
      </c>
      <c r="Z908" s="333">
        <v>230</v>
      </c>
      <c r="AA908" s="333">
        <v>255</v>
      </c>
      <c r="AB908" s="333">
        <v>233</v>
      </c>
      <c r="AC908" s="334">
        <v>0.905511811023622</v>
      </c>
      <c r="AD908" s="268">
        <v>0.913725490196078</v>
      </c>
      <c r="AE908" s="295">
        <v>-0.00821367917245641</v>
      </c>
    </row>
    <row r="909" spans="1:31">
      <c r="A909" s="315" t="s">
        <v>1158</v>
      </c>
      <c r="B909" s="339" t="s">
        <v>3355</v>
      </c>
      <c r="C909" s="293" t="s">
        <v>1617</v>
      </c>
      <c r="D909" s="339" t="s">
        <v>1618</v>
      </c>
      <c r="E909" s="266">
        <v>37</v>
      </c>
      <c r="F909" s="266">
        <v>37</v>
      </c>
      <c r="G909" s="264">
        <v>38</v>
      </c>
      <c r="H909" s="264">
        <v>38</v>
      </c>
      <c r="I909" s="264">
        <v>38</v>
      </c>
      <c r="J909" s="264">
        <v>37</v>
      </c>
      <c r="K909" s="294">
        <v>0.9</v>
      </c>
      <c r="L909" s="267">
        <v>1</v>
      </c>
      <c r="M909" s="267">
        <v>1</v>
      </c>
      <c r="N909" s="267">
        <v>0.973684210526316</v>
      </c>
      <c r="O909" s="332">
        <v>1177</v>
      </c>
      <c r="P909" s="266">
        <v>1168</v>
      </c>
      <c r="Q909" s="266">
        <v>37</v>
      </c>
      <c r="R909" s="264">
        <v>38</v>
      </c>
      <c r="S909" s="264">
        <v>37</v>
      </c>
      <c r="T909" s="267">
        <v>0.992353440951572</v>
      </c>
      <c r="U909" s="267">
        <v>1</v>
      </c>
      <c r="V909" s="268">
        <v>1</v>
      </c>
      <c r="W909" s="268">
        <v>0.973684210526316</v>
      </c>
      <c r="X909" s="295">
        <v>0</v>
      </c>
      <c r="Y909" s="271">
        <v>285</v>
      </c>
      <c r="Z909" s="333">
        <v>283</v>
      </c>
      <c r="AA909" s="333">
        <v>287</v>
      </c>
      <c r="AB909" s="333">
        <v>285</v>
      </c>
      <c r="AC909" s="334">
        <v>0.992982456140351</v>
      </c>
      <c r="AD909" s="268">
        <v>0.993031358885017</v>
      </c>
      <c r="AE909" s="295">
        <v>-4.89027446665125e-5</v>
      </c>
    </row>
    <row r="910" spans="1:31">
      <c r="A910" s="315" t="s">
        <v>1158</v>
      </c>
      <c r="B910" s="339" t="s">
        <v>3355</v>
      </c>
      <c r="C910" s="293" t="s">
        <v>1619</v>
      </c>
      <c r="D910" s="339" t="s">
        <v>1620</v>
      </c>
      <c r="E910" s="266">
        <v>39</v>
      </c>
      <c r="F910" s="266">
        <v>39</v>
      </c>
      <c r="G910" s="264">
        <v>54</v>
      </c>
      <c r="H910" s="264">
        <v>54</v>
      </c>
      <c r="I910" s="264">
        <v>44</v>
      </c>
      <c r="J910" s="264">
        <v>43</v>
      </c>
      <c r="K910" s="294">
        <v>0.9</v>
      </c>
      <c r="L910" s="267">
        <v>1</v>
      </c>
      <c r="M910" s="267">
        <v>1</v>
      </c>
      <c r="N910" s="267">
        <v>0.977272727272727</v>
      </c>
      <c r="O910" s="332">
        <v>1406</v>
      </c>
      <c r="P910" s="266">
        <v>1311</v>
      </c>
      <c r="Q910" s="266">
        <v>36</v>
      </c>
      <c r="R910" s="264">
        <v>49</v>
      </c>
      <c r="S910" s="264">
        <v>35</v>
      </c>
      <c r="T910" s="267">
        <v>0.932432432432432</v>
      </c>
      <c r="U910" s="267">
        <v>0.923076923076923</v>
      </c>
      <c r="V910" s="268">
        <v>0.907407407407407</v>
      </c>
      <c r="W910" s="268">
        <v>0.795454545454545</v>
      </c>
      <c r="X910" s="295">
        <v>0.0156695156695157</v>
      </c>
      <c r="Y910" s="271">
        <v>343</v>
      </c>
      <c r="Z910" s="333">
        <v>316</v>
      </c>
      <c r="AA910" s="333">
        <v>337</v>
      </c>
      <c r="AB910" s="333">
        <v>313</v>
      </c>
      <c r="AC910" s="334">
        <v>0.921282798833819</v>
      </c>
      <c r="AD910" s="268">
        <v>0.928783382789317</v>
      </c>
      <c r="AE910" s="295">
        <v>-0.00750058395549824</v>
      </c>
    </row>
    <row r="911" spans="1:31">
      <c r="A911" s="315" t="s">
        <v>1158</v>
      </c>
      <c r="B911" s="339" t="s">
        <v>3355</v>
      </c>
      <c r="C911" s="293" t="s">
        <v>1621</v>
      </c>
      <c r="D911" s="339" t="s">
        <v>1622</v>
      </c>
      <c r="E911" s="266">
        <v>37</v>
      </c>
      <c r="F911" s="266">
        <v>37</v>
      </c>
      <c r="G911" s="264">
        <v>47</v>
      </c>
      <c r="H911" s="264">
        <v>47</v>
      </c>
      <c r="I911" s="264">
        <v>41</v>
      </c>
      <c r="J911" s="264">
        <v>41</v>
      </c>
      <c r="K911" s="294">
        <v>0.9</v>
      </c>
      <c r="L911" s="267">
        <v>1</v>
      </c>
      <c r="M911" s="267">
        <v>1</v>
      </c>
      <c r="N911" s="267">
        <v>1</v>
      </c>
      <c r="O911" s="332">
        <v>1278</v>
      </c>
      <c r="P911" s="266">
        <v>1238</v>
      </c>
      <c r="Q911" s="266">
        <v>37</v>
      </c>
      <c r="R911" s="264">
        <v>47</v>
      </c>
      <c r="S911" s="264">
        <v>40</v>
      </c>
      <c r="T911" s="267">
        <v>0.968701095461659</v>
      </c>
      <c r="U911" s="267">
        <v>1</v>
      </c>
      <c r="V911" s="268">
        <v>1</v>
      </c>
      <c r="W911" s="268">
        <v>0.975609756097561</v>
      </c>
      <c r="X911" s="295">
        <v>0</v>
      </c>
      <c r="Y911" s="271">
        <v>313</v>
      </c>
      <c r="Z911" s="333">
        <v>304</v>
      </c>
      <c r="AA911" s="333">
        <v>311</v>
      </c>
      <c r="AB911" s="333">
        <v>304</v>
      </c>
      <c r="AC911" s="334">
        <v>0.971246006389776</v>
      </c>
      <c r="AD911" s="268">
        <v>0.977491961414791</v>
      </c>
      <c r="AE911" s="295">
        <v>-0.00624595502501468</v>
      </c>
    </row>
    <row r="912" spans="1:31">
      <c r="A912" s="315" t="s">
        <v>1158</v>
      </c>
      <c r="B912" s="339" t="s">
        <v>3355</v>
      </c>
      <c r="C912" s="293" t="s">
        <v>1623</v>
      </c>
      <c r="D912" s="339" t="s">
        <v>1624</v>
      </c>
      <c r="E912" s="266">
        <v>25</v>
      </c>
      <c r="F912" s="266">
        <v>25</v>
      </c>
      <c r="G912" s="264">
        <v>32</v>
      </c>
      <c r="H912" s="264">
        <v>32</v>
      </c>
      <c r="I912" s="264">
        <v>31</v>
      </c>
      <c r="J912" s="264">
        <v>31</v>
      </c>
      <c r="K912" s="294">
        <v>0.9</v>
      </c>
      <c r="L912" s="267">
        <v>1</v>
      </c>
      <c r="M912" s="267">
        <v>1</v>
      </c>
      <c r="N912" s="267">
        <v>1</v>
      </c>
      <c r="O912" s="332">
        <v>912</v>
      </c>
      <c r="P912" s="266">
        <v>863</v>
      </c>
      <c r="Q912" s="266">
        <v>23</v>
      </c>
      <c r="R912" s="264">
        <v>30</v>
      </c>
      <c r="S912" s="264">
        <v>29</v>
      </c>
      <c r="T912" s="267">
        <v>0.946271929824561</v>
      </c>
      <c r="U912" s="267">
        <v>0.92</v>
      </c>
      <c r="V912" s="268">
        <v>0.9375</v>
      </c>
      <c r="W912" s="268">
        <v>0.935483870967742</v>
      </c>
      <c r="X912" s="295">
        <v>-0.0175</v>
      </c>
      <c r="Y912" s="271">
        <v>221</v>
      </c>
      <c r="Z912" s="333">
        <v>209</v>
      </c>
      <c r="AA912" s="333">
        <v>224</v>
      </c>
      <c r="AB912" s="333">
        <v>214</v>
      </c>
      <c r="AC912" s="334">
        <v>0.945701357466063</v>
      </c>
      <c r="AD912" s="268">
        <v>0.955357142857143</v>
      </c>
      <c r="AE912" s="295">
        <v>-0.00965578539107959</v>
      </c>
    </row>
    <row r="913" spans="1:31">
      <c r="A913" s="315" t="s">
        <v>1158</v>
      </c>
      <c r="B913" s="339" t="s">
        <v>3355</v>
      </c>
      <c r="C913" s="293" t="s">
        <v>1625</v>
      </c>
      <c r="D913" s="339" t="s">
        <v>1626</v>
      </c>
      <c r="E913" s="266">
        <v>38</v>
      </c>
      <c r="F913" s="266">
        <v>38</v>
      </c>
      <c r="G913" s="264">
        <v>57</v>
      </c>
      <c r="H913" s="264">
        <v>57</v>
      </c>
      <c r="I913" s="264">
        <v>55</v>
      </c>
      <c r="J913" s="264">
        <v>54</v>
      </c>
      <c r="K913" s="294">
        <v>0.9</v>
      </c>
      <c r="L913" s="267">
        <v>1</v>
      </c>
      <c r="M913" s="267">
        <v>1</v>
      </c>
      <c r="N913" s="267">
        <v>0.981818181818182</v>
      </c>
      <c r="O913" s="332">
        <v>1584</v>
      </c>
      <c r="P913" s="266">
        <v>1369</v>
      </c>
      <c r="Q913" s="266">
        <v>34</v>
      </c>
      <c r="R913" s="264">
        <v>50</v>
      </c>
      <c r="S913" s="264">
        <v>47</v>
      </c>
      <c r="T913" s="267">
        <v>0.864267676767677</v>
      </c>
      <c r="U913" s="267">
        <v>0.894736842105263</v>
      </c>
      <c r="V913" s="268">
        <v>0.87719298245614</v>
      </c>
      <c r="W913" s="268">
        <v>0.854545454545454</v>
      </c>
      <c r="X913" s="295">
        <v>0.0175438596491229</v>
      </c>
      <c r="Y913" s="271">
        <v>381</v>
      </c>
      <c r="Z913" s="333">
        <v>327</v>
      </c>
      <c r="AA913" s="333">
        <v>384</v>
      </c>
      <c r="AB913" s="333">
        <v>336</v>
      </c>
      <c r="AC913" s="334">
        <v>0.858267716535433</v>
      </c>
      <c r="AD913" s="268">
        <v>0.875</v>
      </c>
      <c r="AE913" s="295">
        <v>-0.0167322834645669</v>
      </c>
    </row>
    <row r="914" spans="1:31">
      <c r="A914" s="315" t="s">
        <v>1158</v>
      </c>
      <c r="B914" s="339" t="s">
        <v>3355</v>
      </c>
      <c r="C914" s="293" t="s">
        <v>1627</v>
      </c>
      <c r="D914" s="339" t="s">
        <v>1628</v>
      </c>
      <c r="E914" s="266">
        <v>35</v>
      </c>
      <c r="F914" s="266">
        <v>35</v>
      </c>
      <c r="G914" s="264">
        <v>40</v>
      </c>
      <c r="H914" s="264">
        <v>40</v>
      </c>
      <c r="I914" s="264">
        <v>38</v>
      </c>
      <c r="J914" s="264">
        <v>38</v>
      </c>
      <c r="K914" s="294">
        <v>0.9</v>
      </c>
      <c r="L914" s="267">
        <v>1</v>
      </c>
      <c r="M914" s="267">
        <v>1</v>
      </c>
      <c r="N914" s="267">
        <v>1</v>
      </c>
      <c r="O914" s="332">
        <v>1150</v>
      </c>
      <c r="P914" s="266">
        <v>1003</v>
      </c>
      <c r="Q914" s="266">
        <v>31</v>
      </c>
      <c r="R914" s="264">
        <v>38</v>
      </c>
      <c r="S914" s="264">
        <v>30</v>
      </c>
      <c r="T914" s="267">
        <v>0.872173913043478</v>
      </c>
      <c r="U914" s="267">
        <v>0.885714285714286</v>
      </c>
      <c r="V914" s="268">
        <v>0.95</v>
      </c>
      <c r="W914" s="268">
        <v>0.789473684210526</v>
      </c>
      <c r="X914" s="295">
        <v>-0.0642857142857143</v>
      </c>
      <c r="Y914" s="271">
        <v>279</v>
      </c>
      <c r="Z914" s="333">
        <v>244</v>
      </c>
      <c r="AA914" s="333">
        <v>280</v>
      </c>
      <c r="AB914" s="333">
        <v>243</v>
      </c>
      <c r="AC914" s="334">
        <v>0.874551971326165</v>
      </c>
      <c r="AD914" s="268">
        <v>0.867857142857143</v>
      </c>
      <c r="AE914" s="295">
        <v>0.00669482846902203</v>
      </c>
    </row>
    <row r="915" spans="1:31">
      <c r="A915" s="315" t="s">
        <v>1158</v>
      </c>
      <c r="B915" s="339" t="s">
        <v>3355</v>
      </c>
      <c r="C915" s="293" t="s">
        <v>1629</v>
      </c>
      <c r="D915" s="339" t="s">
        <v>1630</v>
      </c>
      <c r="E915" s="266">
        <v>15</v>
      </c>
      <c r="F915" s="266">
        <v>15</v>
      </c>
      <c r="G915" s="264">
        <v>18</v>
      </c>
      <c r="H915" s="264">
        <v>18</v>
      </c>
      <c r="I915" s="264">
        <v>18</v>
      </c>
      <c r="J915" s="264">
        <v>18</v>
      </c>
      <c r="K915" s="294">
        <v>0.9</v>
      </c>
      <c r="L915" s="267">
        <v>1</v>
      </c>
      <c r="M915" s="267">
        <v>1</v>
      </c>
      <c r="N915" s="267">
        <v>1</v>
      </c>
      <c r="O915" s="332">
        <v>496</v>
      </c>
      <c r="P915" s="266">
        <v>495</v>
      </c>
      <c r="Q915" s="266">
        <v>15</v>
      </c>
      <c r="R915" s="264">
        <v>18</v>
      </c>
      <c r="S915" s="264">
        <v>18</v>
      </c>
      <c r="T915" s="267">
        <v>0.997983870967742</v>
      </c>
      <c r="U915" s="267">
        <v>1</v>
      </c>
      <c r="V915" s="268">
        <v>1</v>
      </c>
      <c r="W915" s="268">
        <v>1</v>
      </c>
      <c r="X915" s="295">
        <v>0</v>
      </c>
      <c r="Y915" s="271">
        <v>119</v>
      </c>
      <c r="Z915" s="333">
        <v>119</v>
      </c>
      <c r="AA915" s="333">
        <v>123</v>
      </c>
      <c r="AB915" s="333">
        <v>122</v>
      </c>
      <c r="AC915" s="334">
        <v>1</v>
      </c>
      <c r="AD915" s="268">
        <v>0.991869918699187</v>
      </c>
      <c r="AE915" s="295">
        <v>0.00813008130081305</v>
      </c>
    </row>
    <row r="916" spans="1:31">
      <c r="A916" s="315" t="s">
        <v>1158</v>
      </c>
      <c r="B916" s="339" t="s">
        <v>3355</v>
      </c>
      <c r="C916" s="293" t="s">
        <v>1631</v>
      </c>
      <c r="D916" s="339" t="s">
        <v>1632</v>
      </c>
      <c r="E916" s="266">
        <v>25</v>
      </c>
      <c r="F916" s="266">
        <v>25</v>
      </c>
      <c r="G916" s="264">
        <v>33</v>
      </c>
      <c r="H916" s="264">
        <v>33</v>
      </c>
      <c r="I916" s="264">
        <v>32</v>
      </c>
      <c r="J916" s="264">
        <v>32</v>
      </c>
      <c r="K916" s="294">
        <v>0.9</v>
      </c>
      <c r="L916" s="267">
        <v>1</v>
      </c>
      <c r="M916" s="267">
        <v>1</v>
      </c>
      <c r="N916" s="267">
        <v>1</v>
      </c>
      <c r="O916" s="332">
        <v>952</v>
      </c>
      <c r="P916" s="266">
        <v>804</v>
      </c>
      <c r="Q916" s="266">
        <v>20</v>
      </c>
      <c r="R916" s="264">
        <v>28</v>
      </c>
      <c r="S916" s="264">
        <v>31</v>
      </c>
      <c r="T916" s="267">
        <v>0.84453781512605</v>
      </c>
      <c r="U916" s="267">
        <v>0.8</v>
      </c>
      <c r="V916" s="268">
        <v>0.848484848484849</v>
      </c>
      <c r="W916" s="268">
        <v>0.96875</v>
      </c>
      <c r="X916" s="295">
        <v>-0.0484848484848485</v>
      </c>
      <c r="Y916" s="271">
        <v>233</v>
      </c>
      <c r="Z916" s="333">
        <v>200</v>
      </c>
      <c r="AA916" s="333">
        <v>237</v>
      </c>
      <c r="AB916" s="333">
        <v>199</v>
      </c>
      <c r="AC916" s="334">
        <v>0.858369098712446</v>
      </c>
      <c r="AD916" s="268">
        <v>0.839662447257384</v>
      </c>
      <c r="AE916" s="295">
        <v>0.0187066514550625</v>
      </c>
    </row>
    <row r="917" spans="1:31">
      <c r="A917" s="315" t="s">
        <v>1158</v>
      </c>
      <c r="B917" s="339" t="s">
        <v>3355</v>
      </c>
      <c r="C917" s="293" t="s">
        <v>1633</v>
      </c>
      <c r="D917" s="339" t="s">
        <v>1634</v>
      </c>
      <c r="E917" s="266">
        <v>21</v>
      </c>
      <c r="F917" s="266">
        <v>21</v>
      </c>
      <c r="G917" s="264">
        <v>23</v>
      </c>
      <c r="H917" s="264">
        <v>23</v>
      </c>
      <c r="I917" s="264">
        <v>23</v>
      </c>
      <c r="J917" s="264">
        <v>23</v>
      </c>
      <c r="K917" s="294">
        <v>0.9</v>
      </c>
      <c r="L917" s="267">
        <v>1</v>
      </c>
      <c r="M917" s="267">
        <v>1</v>
      </c>
      <c r="N917" s="267">
        <v>1</v>
      </c>
      <c r="O917" s="332">
        <v>691</v>
      </c>
      <c r="P917" s="266">
        <v>669</v>
      </c>
      <c r="Q917" s="266">
        <v>20</v>
      </c>
      <c r="R917" s="264">
        <v>22</v>
      </c>
      <c r="S917" s="264">
        <v>23</v>
      </c>
      <c r="T917" s="267">
        <v>0.968162083936324</v>
      </c>
      <c r="U917" s="267">
        <v>0.952380952380952</v>
      </c>
      <c r="V917" s="268">
        <v>0.956521739130435</v>
      </c>
      <c r="W917" s="268">
        <v>1</v>
      </c>
      <c r="X917" s="295">
        <v>-0.00414078674948248</v>
      </c>
      <c r="Y917" s="271">
        <v>167</v>
      </c>
      <c r="Z917" s="333">
        <v>162</v>
      </c>
      <c r="AA917" s="333">
        <v>165</v>
      </c>
      <c r="AB917" s="333">
        <v>160</v>
      </c>
      <c r="AC917" s="334">
        <v>0.970059880239521</v>
      </c>
      <c r="AD917" s="268">
        <v>0.96969696969697</v>
      </c>
      <c r="AE917" s="295">
        <v>0.00036291054255122</v>
      </c>
    </row>
    <row r="918" spans="1:31">
      <c r="A918" s="315" t="s">
        <v>1158</v>
      </c>
      <c r="B918" s="339" t="s">
        <v>3355</v>
      </c>
      <c r="C918" s="293" t="s">
        <v>1635</v>
      </c>
      <c r="D918" s="339" t="s">
        <v>1636</v>
      </c>
      <c r="E918" s="266">
        <v>21</v>
      </c>
      <c r="F918" s="266">
        <v>21</v>
      </c>
      <c r="G918" s="264">
        <v>27</v>
      </c>
      <c r="H918" s="264">
        <v>27</v>
      </c>
      <c r="I918" s="264">
        <v>23</v>
      </c>
      <c r="J918" s="264">
        <v>23</v>
      </c>
      <c r="K918" s="294">
        <v>0.9</v>
      </c>
      <c r="L918" s="267">
        <v>1</v>
      </c>
      <c r="M918" s="267">
        <v>1</v>
      </c>
      <c r="N918" s="267">
        <v>1</v>
      </c>
      <c r="O918" s="332">
        <v>728</v>
      </c>
      <c r="P918" s="266">
        <v>643</v>
      </c>
      <c r="Q918" s="266">
        <v>17</v>
      </c>
      <c r="R918" s="264">
        <v>24</v>
      </c>
      <c r="S918" s="264">
        <v>20</v>
      </c>
      <c r="T918" s="267">
        <v>0.883241758241758</v>
      </c>
      <c r="U918" s="267">
        <v>0.80952380952381</v>
      </c>
      <c r="V918" s="268">
        <v>0.888888888888889</v>
      </c>
      <c r="W918" s="268">
        <v>0.869565217391304</v>
      </c>
      <c r="X918" s="295">
        <v>-0.0793650793650793</v>
      </c>
      <c r="Y918" s="271">
        <v>177</v>
      </c>
      <c r="Z918" s="333">
        <v>153</v>
      </c>
      <c r="AA918" s="333">
        <v>171</v>
      </c>
      <c r="AB918" s="333">
        <v>152</v>
      </c>
      <c r="AC918" s="334">
        <v>0.864406779661017</v>
      </c>
      <c r="AD918" s="268">
        <v>0.888888888888889</v>
      </c>
      <c r="AE918" s="295">
        <v>-0.0244821092278719</v>
      </c>
    </row>
    <row r="919" spans="1:31">
      <c r="A919" s="315" t="s">
        <v>1158</v>
      </c>
      <c r="B919" s="339" t="s">
        <v>3355</v>
      </c>
      <c r="C919" s="293" t="s">
        <v>1637</v>
      </c>
      <c r="D919" s="339" t="s">
        <v>1638</v>
      </c>
      <c r="E919" s="266">
        <v>20</v>
      </c>
      <c r="F919" s="266">
        <v>19</v>
      </c>
      <c r="G919" s="264">
        <v>26</v>
      </c>
      <c r="H919" s="264">
        <v>26</v>
      </c>
      <c r="I919" s="264">
        <v>25</v>
      </c>
      <c r="J919" s="264">
        <v>24</v>
      </c>
      <c r="K919" s="294">
        <v>0.9</v>
      </c>
      <c r="L919" s="267">
        <v>0.95</v>
      </c>
      <c r="M919" s="267">
        <v>1</v>
      </c>
      <c r="N919" s="267">
        <v>0.96</v>
      </c>
      <c r="O919" s="332">
        <v>733</v>
      </c>
      <c r="P919" s="266">
        <v>634</v>
      </c>
      <c r="Q919" s="266">
        <v>19</v>
      </c>
      <c r="R919" s="264">
        <v>23</v>
      </c>
      <c r="S919" s="264">
        <v>20</v>
      </c>
      <c r="T919" s="267">
        <v>0.86493860845839</v>
      </c>
      <c r="U919" s="267">
        <v>0.95</v>
      </c>
      <c r="V919" s="268">
        <v>0.884615384615385</v>
      </c>
      <c r="W919" s="268">
        <v>0.8</v>
      </c>
      <c r="X919" s="295">
        <v>0.0653846153846154</v>
      </c>
      <c r="Y919" s="271">
        <v>178</v>
      </c>
      <c r="Z919" s="333">
        <v>155</v>
      </c>
      <c r="AA919" s="333">
        <v>180</v>
      </c>
      <c r="AB919" s="333">
        <v>163</v>
      </c>
      <c r="AC919" s="334">
        <v>0.870786516853933</v>
      </c>
      <c r="AD919" s="268">
        <v>0.905555555555556</v>
      </c>
      <c r="AE919" s="295">
        <v>-0.034769038701623</v>
      </c>
    </row>
    <row r="920" spans="1:31">
      <c r="A920" s="315" t="s">
        <v>1158</v>
      </c>
      <c r="B920" s="339" t="s">
        <v>3359</v>
      </c>
      <c r="C920" s="293" t="s">
        <v>1639</v>
      </c>
      <c r="D920" s="339" t="s">
        <v>1640</v>
      </c>
      <c r="E920" s="266">
        <v>55</v>
      </c>
      <c r="F920" s="266">
        <v>54</v>
      </c>
      <c r="G920" s="264">
        <v>55</v>
      </c>
      <c r="H920" s="264">
        <v>55</v>
      </c>
      <c r="I920" s="264">
        <v>54</v>
      </c>
      <c r="J920" s="264">
        <v>54</v>
      </c>
      <c r="K920" s="294">
        <v>0.9</v>
      </c>
      <c r="L920" s="267">
        <v>0.981818181818182</v>
      </c>
      <c r="M920" s="267">
        <v>1</v>
      </c>
      <c r="N920" s="267">
        <v>1</v>
      </c>
      <c r="O920" s="332">
        <v>1707</v>
      </c>
      <c r="P920" s="266">
        <v>1698</v>
      </c>
      <c r="Q920" s="266">
        <v>54</v>
      </c>
      <c r="R920" s="264">
        <v>55</v>
      </c>
      <c r="S920" s="264">
        <v>54</v>
      </c>
      <c r="T920" s="267">
        <v>0.994727592267135</v>
      </c>
      <c r="U920" s="267">
        <v>0.981818181818182</v>
      </c>
      <c r="V920" s="268">
        <v>1</v>
      </c>
      <c r="W920" s="268">
        <v>1</v>
      </c>
      <c r="X920" s="295">
        <v>-0.0181818181818182</v>
      </c>
      <c r="Y920" s="271">
        <v>403</v>
      </c>
      <c r="Z920" s="333">
        <v>400</v>
      </c>
      <c r="AA920" s="333">
        <v>402</v>
      </c>
      <c r="AB920" s="333">
        <v>401</v>
      </c>
      <c r="AC920" s="334">
        <v>0.992555831265509</v>
      </c>
      <c r="AD920" s="268">
        <v>0.997512437810945</v>
      </c>
      <c r="AE920" s="295">
        <v>-0.0049566065454365</v>
      </c>
    </row>
    <row r="921" spans="1:31">
      <c r="A921" s="315" t="s">
        <v>1158</v>
      </c>
      <c r="B921" s="339" t="s">
        <v>40</v>
      </c>
      <c r="C921" s="293" t="s">
        <v>1641</v>
      </c>
      <c r="D921" s="339" t="s">
        <v>1642</v>
      </c>
      <c r="E921" s="266">
        <v>0</v>
      </c>
      <c r="F921" s="266">
        <v>0</v>
      </c>
      <c r="G921" s="264">
        <v>0</v>
      </c>
      <c r="H921" s="264">
        <v>0</v>
      </c>
      <c r="I921" s="264">
        <v>0</v>
      </c>
      <c r="J921" s="264">
        <v>0</v>
      </c>
      <c r="K921" s="294">
        <v>0.9</v>
      </c>
      <c r="L921" s="267">
        <v>0</v>
      </c>
      <c r="M921" s="267">
        <v>0</v>
      </c>
      <c r="N921" s="267">
        <v>0</v>
      </c>
      <c r="O921" s="332">
        <v>0</v>
      </c>
      <c r="P921" s="266">
        <v>0</v>
      </c>
      <c r="Q921" s="266">
        <v>0</v>
      </c>
      <c r="R921" s="264">
        <v>0</v>
      </c>
      <c r="S921" s="264">
        <v>0</v>
      </c>
      <c r="T921" s="267">
        <v>0</v>
      </c>
      <c r="U921" s="267">
        <v>0</v>
      </c>
      <c r="V921" s="268">
        <v>0</v>
      </c>
      <c r="W921" s="268">
        <v>0</v>
      </c>
      <c r="X921" s="295">
        <v>0</v>
      </c>
      <c r="Y921" s="271">
        <v>0</v>
      </c>
      <c r="Z921" s="333">
        <v>0</v>
      </c>
      <c r="AA921" s="333">
        <v>0</v>
      </c>
      <c r="AB921" s="333">
        <v>0</v>
      </c>
      <c r="AC921" s="334">
        <v>0</v>
      </c>
      <c r="AD921" s="268">
        <v>0</v>
      </c>
      <c r="AE921" s="295">
        <v>0</v>
      </c>
    </row>
    <row r="922" spans="1:31">
      <c r="A922" s="315" t="s">
        <v>1158</v>
      </c>
      <c r="B922" s="339" t="s">
        <v>3359</v>
      </c>
      <c r="C922" s="293" t="s">
        <v>1643</v>
      </c>
      <c r="D922" s="339" t="s">
        <v>1644</v>
      </c>
      <c r="E922" s="266">
        <v>19</v>
      </c>
      <c r="F922" s="266">
        <v>18</v>
      </c>
      <c r="G922" s="264">
        <v>19</v>
      </c>
      <c r="H922" s="264">
        <v>18</v>
      </c>
      <c r="I922" s="264">
        <v>19</v>
      </c>
      <c r="J922" s="264">
        <v>18</v>
      </c>
      <c r="K922" s="294">
        <v>0.9</v>
      </c>
      <c r="L922" s="267">
        <v>0.947368421052632</v>
      </c>
      <c r="M922" s="267">
        <v>0.947368421052632</v>
      </c>
      <c r="N922" s="267">
        <v>0.947368421052632</v>
      </c>
      <c r="O922" s="332">
        <v>588</v>
      </c>
      <c r="P922" s="266">
        <v>556</v>
      </c>
      <c r="Q922" s="266">
        <v>18</v>
      </c>
      <c r="R922" s="264">
        <v>17</v>
      </c>
      <c r="S922" s="264">
        <v>17</v>
      </c>
      <c r="T922" s="267">
        <v>0.945578231292517</v>
      </c>
      <c r="U922" s="267">
        <v>0.947368421052632</v>
      </c>
      <c r="V922" s="268">
        <v>0.894736842105263</v>
      </c>
      <c r="W922" s="268">
        <v>0.894736842105263</v>
      </c>
      <c r="X922" s="295">
        <v>0.0526315789473684</v>
      </c>
      <c r="Y922" s="271">
        <v>141</v>
      </c>
      <c r="Z922" s="333">
        <v>133</v>
      </c>
      <c r="AA922" s="333">
        <v>141</v>
      </c>
      <c r="AB922" s="333">
        <v>135</v>
      </c>
      <c r="AC922" s="334">
        <v>0.943262411347518</v>
      </c>
      <c r="AD922" s="268">
        <v>0.957446808510638</v>
      </c>
      <c r="AE922" s="295">
        <v>-0.0141843971631206</v>
      </c>
    </row>
    <row r="923" spans="1:31">
      <c r="A923" s="315" t="s">
        <v>1158</v>
      </c>
      <c r="B923" s="339" t="s">
        <v>3359</v>
      </c>
      <c r="C923" s="293" t="s">
        <v>1645</v>
      </c>
      <c r="D923" s="339" t="s">
        <v>1646</v>
      </c>
      <c r="E923" s="266">
        <v>39</v>
      </c>
      <c r="F923" s="266">
        <v>38</v>
      </c>
      <c r="G923" s="264">
        <v>40</v>
      </c>
      <c r="H923" s="264">
        <v>40</v>
      </c>
      <c r="I923" s="264">
        <v>43</v>
      </c>
      <c r="J923" s="264">
        <v>42</v>
      </c>
      <c r="K923" s="294">
        <v>0.9</v>
      </c>
      <c r="L923" s="267">
        <v>0.974358974358974</v>
      </c>
      <c r="M923" s="267">
        <v>1</v>
      </c>
      <c r="N923" s="267">
        <v>0.976744186046512</v>
      </c>
      <c r="O923" s="332">
        <v>1291</v>
      </c>
      <c r="P923" s="266">
        <v>1255</v>
      </c>
      <c r="Q923" s="266">
        <v>38</v>
      </c>
      <c r="R923" s="264">
        <v>40</v>
      </c>
      <c r="S923" s="264">
        <v>41</v>
      </c>
      <c r="T923" s="267">
        <v>0.972114639814098</v>
      </c>
      <c r="U923" s="267">
        <v>0.974358974358974</v>
      </c>
      <c r="V923" s="268">
        <v>1</v>
      </c>
      <c r="W923" s="268">
        <v>0.953488372093023</v>
      </c>
      <c r="X923" s="295">
        <v>-0.0256410256410257</v>
      </c>
      <c r="Y923" s="271">
        <v>313</v>
      </c>
      <c r="Z923" s="333">
        <v>305</v>
      </c>
      <c r="AA923" s="333">
        <v>312</v>
      </c>
      <c r="AB923" s="333">
        <v>302</v>
      </c>
      <c r="AC923" s="334">
        <v>0.97444089456869</v>
      </c>
      <c r="AD923" s="268">
        <v>0.967948717948718</v>
      </c>
      <c r="AE923" s="295">
        <v>0.00649217661997215</v>
      </c>
    </row>
    <row r="924" spans="1:31">
      <c r="A924" s="315" t="s">
        <v>1158</v>
      </c>
      <c r="B924" s="339" t="s">
        <v>3354</v>
      </c>
      <c r="C924" s="293" t="s">
        <v>1647</v>
      </c>
      <c r="D924" s="339" t="s">
        <v>1648</v>
      </c>
      <c r="E924" s="266">
        <v>0</v>
      </c>
      <c r="F924" s="266">
        <v>0</v>
      </c>
      <c r="G924" s="264">
        <v>0</v>
      </c>
      <c r="H924" s="264">
        <v>0</v>
      </c>
      <c r="I924" s="264">
        <v>0</v>
      </c>
      <c r="J924" s="264">
        <v>0</v>
      </c>
      <c r="K924" s="294">
        <v>0.9</v>
      </c>
      <c r="L924" s="267">
        <v>0</v>
      </c>
      <c r="M924" s="267">
        <v>0</v>
      </c>
      <c r="N924" s="267">
        <v>0</v>
      </c>
      <c r="O924" s="332">
        <v>0</v>
      </c>
      <c r="P924" s="266">
        <v>0</v>
      </c>
      <c r="Q924" s="266">
        <v>0</v>
      </c>
      <c r="R924" s="264">
        <v>0</v>
      </c>
      <c r="S924" s="264">
        <v>0</v>
      </c>
      <c r="T924" s="267">
        <v>0</v>
      </c>
      <c r="U924" s="267">
        <v>0</v>
      </c>
      <c r="V924" s="268">
        <v>0</v>
      </c>
      <c r="W924" s="268">
        <v>0</v>
      </c>
      <c r="X924" s="295">
        <v>0</v>
      </c>
      <c r="Y924" s="271">
        <v>0</v>
      </c>
      <c r="Z924" s="333">
        <v>0</v>
      </c>
      <c r="AA924" s="333">
        <v>0</v>
      </c>
      <c r="AB924" s="333">
        <v>0</v>
      </c>
      <c r="AC924" s="334">
        <v>0</v>
      </c>
      <c r="AD924" s="268">
        <v>0</v>
      </c>
      <c r="AE924" s="295">
        <v>0</v>
      </c>
    </row>
    <row r="925" spans="1:31">
      <c r="A925" s="315" t="s">
        <v>1158</v>
      </c>
      <c r="B925" s="339" t="s">
        <v>3354</v>
      </c>
      <c r="C925" s="293" t="s">
        <v>1649</v>
      </c>
      <c r="D925" s="339" t="s">
        <v>1650</v>
      </c>
      <c r="E925" s="266">
        <v>0</v>
      </c>
      <c r="F925" s="266">
        <v>0</v>
      </c>
      <c r="G925" s="264">
        <v>0</v>
      </c>
      <c r="H925" s="264">
        <v>0</v>
      </c>
      <c r="I925" s="264">
        <v>0</v>
      </c>
      <c r="J925" s="264">
        <v>0</v>
      </c>
      <c r="K925" s="294">
        <v>0.9</v>
      </c>
      <c r="L925" s="267">
        <v>0</v>
      </c>
      <c r="M925" s="267">
        <v>0</v>
      </c>
      <c r="N925" s="267">
        <v>0</v>
      </c>
      <c r="O925" s="332">
        <v>0</v>
      </c>
      <c r="P925" s="266">
        <v>0</v>
      </c>
      <c r="Q925" s="266">
        <v>0</v>
      </c>
      <c r="R925" s="264">
        <v>0</v>
      </c>
      <c r="S925" s="264">
        <v>0</v>
      </c>
      <c r="T925" s="267">
        <v>0</v>
      </c>
      <c r="U925" s="267">
        <v>0</v>
      </c>
      <c r="V925" s="268">
        <v>0</v>
      </c>
      <c r="W925" s="268">
        <v>0</v>
      </c>
      <c r="X925" s="295">
        <v>0</v>
      </c>
      <c r="Y925" s="271">
        <v>0</v>
      </c>
      <c r="Z925" s="333">
        <v>0</v>
      </c>
      <c r="AA925" s="333">
        <v>0</v>
      </c>
      <c r="AB925" s="333">
        <v>0</v>
      </c>
      <c r="AC925" s="334">
        <v>0</v>
      </c>
      <c r="AD925" s="268">
        <v>0</v>
      </c>
      <c r="AE925" s="295">
        <v>0</v>
      </c>
    </row>
    <row r="926" spans="1:31">
      <c r="A926" s="315" t="s">
        <v>1158</v>
      </c>
      <c r="B926" s="339" t="s">
        <v>3357</v>
      </c>
      <c r="C926" s="293" t="s">
        <v>1651</v>
      </c>
      <c r="D926" s="339" t="s">
        <v>1652</v>
      </c>
      <c r="E926" s="266">
        <v>0</v>
      </c>
      <c r="F926" s="266">
        <v>0</v>
      </c>
      <c r="G926" s="264">
        <v>0</v>
      </c>
      <c r="H926" s="264">
        <v>0</v>
      </c>
      <c r="I926" s="264">
        <v>0</v>
      </c>
      <c r="J926" s="264">
        <v>0</v>
      </c>
      <c r="K926" s="294">
        <v>0.9</v>
      </c>
      <c r="L926" s="267">
        <v>0</v>
      </c>
      <c r="M926" s="267">
        <v>0</v>
      </c>
      <c r="N926" s="267">
        <v>0</v>
      </c>
      <c r="O926" s="332">
        <v>0</v>
      </c>
      <c r="P926" s="266">
        <v>0</v>
      </c>
      <c r="Q926" s="266">
        <v>0</v>
      </c>
      <c r="R926" s="264">
        <v>0</v>
      </c>
      <c r="S926" s="264">
        <v>0</v>
      </c>
      <c r="T926" s="267">
        <v>0</v>
      </c>
      <c r="U926" s="267">
        <v>0</v>
      </c>
      <c r="V926" s="268">
        <v>0</v>
      </c>
      <c r="W926" s="268">
        <v>0</v>
      </c>
      <c r="X926" s="295">
        <v>0</v>
      </c>
      <c r="Y926" s="271">
        <v>0</v>
      </c>
      <c r="Z926" s="333">
        <v>0</v>
      </c>
      <c r="AA926" s="333">
        <v>0</v>
      </c>
      <c r="AB926" s="333">
        <v>0</v>
      </c>
      <c r="AC926" s="334">
        <v>0</v>
      </c>
      <c r="AD926" s="268">
        <v>0</v>
      </c>
      <c r="AE926" s="295">
        <v>0</v>
      </c>
    </row>
    <row r="927" spans="1:31">
      <c r="A927" s="315" t="s">
        <v>1158</v>
      </c>
      <c r="B927" s="339" t="s">
        <v>40</v>
      </c>
      <c r="C927" s="293" t="s">
        <v>1653</v>
      </c>
      <c r="D927" s="339" t="s">
        <v>1654</v>
      </c>
      <c r="E927" s="266">
        <v>0</v>
      </c>
      <c r="F927" s="266">
        <v>0</v>
      </c>
      <c r="G927" s="264">
        <v>0</v>
      </c>
      <c r="H927" s="264">
        <v>0</v>
      </c>
      <c r="I927" s="264">
        <v>0</v>
      </c>
      <c r="J927" s="264">
        <v>0</v>
      </c>
      <c r="K927" s="294">
        <v>0.9</v>
      </c>
      <c r="L927" s="267">
        <v>0</v>
      </c>
      <c r="M927" s="267">
        <v>0</v>
      </c>
      <c r="N927" s="267">
        <v>0</v>
      </c>
      <c r="O927" s="332">
        <v>0</v>
      </c>
      <c r="P927" s="266">
        <v>0</v>
      </c>
      <c r="Q927" s="266">
        <v>0</v>
      </c>
      <c r="R927" s="264">
        <v>0</v>
      </c>
      <c r="S927" s="264">
        <v>0</v>
      </c>
      <c r="T927" s="267">
        <v>0</v>
      </c>
      <c r="U927" s="267">
        <v>0</v>
      </c>
      <c r="V927" s="268">
        <v>0</v>
      </c>
      <c r="W927" s="268">
        <v>0</v>
      </c>
      <c r="X927" s="295">
        <v>0</v>
      </c>
      <c r="Y927" s="271">
        <v>0</v>
      </c>
      <c r="Z927" s="333">
        <v>0</v>
      </c>
      <c r="AA927" s="333">
        <v>0</v>
      </c>
      <c r="AB927" s="333">
        <v>0</v>
      </c>
      <c r="AC927" s="334">
        <v>0</v>
      </c>
      <c r="AD927" s="268">
        <v>0</v>
      </c>
      <c r="AE927" s="295">
        <v>0</v>
      </c>
    </row>
    <row r="928" spans="1:31">
      <c r="A928" s="315" t="s">
        <v>1158</v>
      </c>
      <c r="B928" s="339" t="s">
        <v>3357</v>
      </c>
      <c r="C928" s="293" t="s">
        <v>1655</v>
      </c>
      <c r="D928" s="339" t="s">
        <v>1656</v>
      </c>
      <c r="E928" s="266">
        <v>0</v>
      </c>
      <c r="F928" s="266">
        <v>0</v>
      </c>
      <c r="G928" s="264">
        <v>0</v>
      </c>
      <c r="H928" s="264">
        <v>0</v>
      </c>
      <c r="I928" s="264">
        <v>0</v>
      </c>
      <c r="J928" s="264">
        <v>0</v>
      </c>
      <c r="K928" s="294">
        <v>0.9</v>
      </c>
      <c r="L928" s="267">
        <v>0</v>
      </c>
      <c r="M928" s="267">
        <v>0</v>
      </c>
      <c r="N928" s="267">
        <v>0</v>
      </c>
      <c r="O928" s="332">
        <v>0</v>
      </c>
      <c r="P928" s="266">
        <v>0</v>
      </c>
      <c r="Q928" s="266">
        <v>0</v>
      </c>
      <c r="R928" s="264">
        <v>0</v>
      </c>
      <c r="S928" s="264">
        <v>0</v>
      </c>
      <c r="T928" s="267">
        <v>0</v>
      </c>
      <c r="U928" s="267">
        <v>0</v>
      </c>
      <c r="V928" s="268">
        <v>0</v>
      </c>
      <c r="W928" s="268">
        <v>0</v>
      </c>
      <c r="X928" s="295">
        <v>0</v>
      </c>
      <c r="Y928" s="271">
        <v>0</v>
      </c>
      <c r="Z928" s="333">
        <v>0</v>
      </c>
      <c r="AA928" s="333">
        <v>0</v>
      </c>
      <c r="AB928" s="333">
        <v>0</v>
      </c>
      <c r="AC928" s="334">
        <v>0</v>
      </c>
      <c r="AD928" s="268">
        <v>0</v>
      </c>
      <c r="AE928" s="295">
        <v>0</v>
      </c>
    </row>
    <row r="929" spans="1:31">
      <c r="A929" s="315" t="s">
        <v>1158</v>
      </c>
      <c r="B929" s="339" t="s">
        <v>3357</v>
      </c>
      <c r="C929" s="293" t="s">
        <v>1657</v>
      </c>
      <c r="D929" s="339" t="s">
        <v>1658</v>
      </c>
      <c r="E929" s="266">
        <v>0</v>
      </c>
      <c r="F929" s="266">
        <v>0</v>
      </c>
      <c r="G929" s="264">
        <v>0</v>
      </c>
      <c r="H929" s="264">
        <v>0</v>
      </c>
      <c r="I929" s="264">
        <v>0</v>
      </c>
      <c r="J929" s="264">
        <v>0</v>
      </c>
      <c r="K929" s="294">
        <v>0.9</v>
      </c>
      <c r="L929" s="267">
        <v>0</v>
      </c>
      <c r="M929" s="267">
        <v>0</v>
      </c>
      <c r="N929" s="267">
        <v>0</v>
      </c>
      <c r="O929" s="332">
        <v>0</v>
      </c>
      <c r="P929" s="266">
        <v>0</v>
      </c>
      <c r="Q929" s="266">
        <v>0</v>
      </c>
      <c r="R929" s="264">
        <v>0</v>
      </c>
      <c r="S929" s="264">
        <v>0</v>
      </c>
      <c r="T929" s="267">
        <v>0</v>
      </c>
      <c r="U929" s="267">
        <v>0</v>
      </c>
      <c r="V929" s="268">
        <v>0</v>
      </c>
      <c r="W929" s="268">
        <v>0</v>
      </c>
      <c r="X929" s="295">
        <v>0</v>
      </c>
      <c r="Y929" s="271">
        <v>0</v>
      </c>
      <c r="Z929" s="333">
        <v>0</v>
      </c>
      <c r="AA929" s="333">
        <v>0</v>
      </c>
      <c r="AB929" s="333">
        <v>0</v>
      </c>
      <c r="AC929" s="334">
        <v>0</v>
      </c>
      <c r="AD929" s="268">
        <v>0</v>
      </c>
      <c r="AE929" s="295">
        <v>0</v>
      </c>
    </row>
    <row r="930" spans="1:31">
      <c r="A930" s="315" t="s">
        <v>1158</v>
      </c>
      <c r="B930" s="339" t="s">
        <v>3357</v>
      </c>
      <c r="C930" s="293" t="s">
        <v>1659</v>
      </c>
      <c r="D930" s="339" t="s">
        <v>1660</v>
      </c>
      <c r="E930" s="266">
        <v>0</v>
      </c>
      <c r="F930" s="266">
        <v>0</v>
      </c>
      <c r="G930" s="264">
        <v>0</v>
      </c>
      <c r="H930" s="264">
        <v>0</v>
      </c>
      <c r="I930" s="264">
        <v>0</v>
      </c>
      <c r="J930" s="264">
        <v>0</v>
      </c>
      <c r="K930" s="294">
        <v>0.9</v>
      </c>
      <c r="L930" s="267">
        <v>0</v>
      </c>
      <c r="M930" s="267">
        <v>0</v>
      </c>
      <c r="N930" s="267">
        <v>0</v>
      </c>
      <c r="O930" s="332">
        <v>0</v>
      </c>
      <c r="P930" s="266">
        <v>0</v>
      </c>
      <c r="Q930" s="266">
        <v>0</v>
      </c>
      <c r="R930" s="264">
        <v>0</v>
      </c>
      <c r="S930" s="264">
        <v>0</v>
      </c>
      <c r="T930" s="267">
        <v>0</v>
      </c>
      <c r="U930" s="267">
        <v>0</v>
      </c>
      <c r="V930" s="268">
        <v>0</v>
      </c>
      <c r="W930" s="268">
        <v>0</v>
      </c>
      <c r="X930" s="295">
        <v>0</v>
      </c>
      <c r="Y930" s="271">
        <v>0</v>
      </c>
      <c r="Z930" s="333">
        <v>0</v>
      </c>
      <c r="AA930" s="333">
        <v>0</v>
      </c>
      <c r="AB930" s="333">
        <v>0</v>
      </c>
      <c r="AC930" s="334">
        <v>0</v>
      </c>
      <c r="AD930" s="268">
        <v>0</v>
      </c>
      <c r="AE930" s="295">
        <v>0</v>
      </c>
    </row>
    <row r="931" spans="1:31">
      <c r="A931" s="315" t="s">
        <v>1158</v>
      </c>
      <c r="B931" s="339" t="s">
        <v>3357</v>
      </c>
      <c r="C931" s="293" t="s">
        <v>1661</v>
      </c>
      <c r="D931" s="339" t="s">
        <v>1662</v>
      </c>
      <c r="E931" s="266">
        <v>0</v>
      </c>
      <c r="F931" s="266">
        <v>0</v>
      </c>
      <c r="G931" s="264">
        <v>0</v>
      </c>
      <c r="H931" s="264">
        <v>0</v>
      </c>
      <c r="I931" s="264">
        <v>0</v>
      </c>
      <c r="J931" s="264">
        <v>0</v>
      </c>
      <c r="K931" s="294">
        <v>0.9</v>
      </c>
      <c r="L931" s="267">
        <v>0</v>
      </c>
      <c r="M931" s="267">
        <v>0</v>
      </c>
      <c r="N931" s="267">
        <v>0</v>
      </c>
      <c r="O931" s="332">
        <v>0</v>
      </c>
      <c r="P931" s="266">
        <v>0</v>
      </c>
      <c r="Q931" s="266">
        <v>0</v>
      </c>
      <c r="R931" s="264">
        <v>0</v>
      </c>
      <c r="S931" s="264">
        <v>0</v>
      </c>
      <c r="T931" s="267">
        <v>0</v>
      </c>
      <c r="U931" s="267">
        <v>0</v>
      </c>
      <c r="V931" s="268">
        <v>0</v>
      </c>
      <c r="W931" s="268">
        <v>0</v>
      </c>
      <c r="X931" s="295">
        <v>0</v>
      </c>
      <c r="Y931" s="271">
        <v>0</v>
      </c>
      <c r="Z931" s="333">
        <v>0</v>
      </c>
      <c r="AA931" s="333">
        <v>0</v>
      </c>
      <c r="AB931" s="333">
        <v>0</v>
      </c>
      <c r="AC931" s="334">
        <v>0</v>
      </c>
      <c r="AD931" s="268">
        <v>0</v>
      </c>
      <c r="AE931" s="295">
        <v>0</v>
      </c>
    </row>
    <row r="932" spans="1:31">
      <c r="A932" s="315" t="s">
        <v>1158</v>
      </c>
      <c r="B932" s="339" t="s">
        <v>40</v>
      </c>
      <c r="C932" s="293" t="s">
        <v>40</v>
      </c>
      <c r="D932" s="339" t="s">
        <v>1664</v>
      </c>
      <c r="E932" s="266">
        <v>0</v>
      </c>
      <c r="F932" s="266">
        <v>0</v>
      </c>
      <c r="G932" s="264">
        <v>0</v>
      </c>
      <c r="H932" s="264">
        <v>0</v>
      </c>
      <c r="I932" s="264">
        <v>0</v>
      </c>
      <c r="J932" s="264">
        <v>0</v>
      </c>
      <c r="K932" s="294">
        <v>0.9</v>
      </c>
      <c r="L932" s="267">
        <v>0</v>
      </c>
      <c r="M932" s="267">
        <v>0</v>
      </c>
      <c r="N932" s="267">
        <v>0</v>
      </c>
      <c r="O932" s="332">
        <v>0</v>
      </c>
      <c r="P932" s="266">
        <v>0</v>
      </c>
      <c r="Q932" s="266">
        <v>0</v>
      </c>
      <c r="R932" s="264">
        <v>0</v>
      </c>
      <c r="S932" s="264">
        <v>0</v>
      </c>
      <c r="T932" s="267">
        <v>0</v>
      </c>
      <c r="U932" s="267">
        <v>0</v>
      </c>
      <c r="V932" s="268">
        <v>0</v>
      </c>
      <c r="W932" s="268">
        <v>0</v>
      </c>
      <c r="X932" s="295">
        <v>0</v>
      </c>
      <c r="Y932" s="271">
        <v>0</v>
      </c>
      <c r="Z932" s="333">
        <v>0</v>
      </c>
      <c r="AA932" s="333">
        <v>0</v>
      </c>
      <c r="AB932" s="333">
        <v>0</v>
      </c>
      <c r="AC932" s="334">
        <v>0</v>
      </c>
      <c r="AD932" s="268">
        <v>0</v>
      </c>
      <c r="AE932" s="295">
        <v>0</v>
      </c>
    </row>
    <row r="933" spans="1:31">
      <c r="A933" s="315" t="s">
        <v>1158</v>
      </c>
      <c r="B933" s="339" t="s">
        <v>40</v>
      </c>
      <c r="C933" s="293" t="s">
        <v>40</v>
      </c>
      <c r="D933" s="339" t="s">
        <v>1665</v>
      </c>
      <c r="E933" s="266">
        <v>0</v>
      </c>
      <c r="F933" s="266">
        <v>0</v>
      </c>
      <c r="G933" s="264">
        <v>0</v>
      </c>
      <c r="H933" s="264">
        <v>0</v>
      </c>
      <c r="I933" s="264">
        <v>0</v>
      </c>
      <c r="J933" s="264">
        <v>0</v>
      </c>
      <c r="K933" s="294">
        <v>0.9</v>
      </c>
      <c r="L933" s="267">
        <v>0</v>
      </c>
      <c r="M933" s="267">
        <v>0</v>
      </c>
      <c r="N933" s="267">
        <v>0</v>
      </c>
      <c r="O933" s="332">
        <v>0</v>
      </c>
      <c r="P933" s="266">
        <v>0</v>
      </c>
      <c r="Q933" s="266">
        <v>0</v>
      </c>
      <c r="R933" s="264">
        <v>0</v>
      </c>
      <c r="S933" s="264">
        <v>0</v>
      </c>
      <c r="T933" s="267">
        <v>0</v>
      </c>
      <c r="U933" s="267">
        <v>0</v>
      </c>
      <c r="V933" s="268">
        <v>0</v>
      </c>
      <c r="W933" s="268">
        <v>0</v>
      </c>
      <c r="X933" s="295">
        <v>0</v>
      </c>
      <c r="Y933" s="271">
        <v>0</v>
      </c>
      <c r="Z933" s="333">
        <v>0</v>
      </c>
      <c r="AA933" s="333">
        <v>0</v>
      </c>
      <c r="AB933" s="333">
        <v>0</v>
      </c>
      <c r="AC933" s="334">
        <v>0</v>
      </c>
      <c r="AD933" s="268">
        <v>0</v>
      </c>
      <c r="AE933" s="295">
        <v>0</v>
      </c>
    </row>
    <row r="934" spans="1:31">
      <c r="A934" s="315" t="s">
        <v>1158</v>
      </c>
      <c r="B934" s="339" t="s">
        <v>40</v>
      </c>
      <c r="C934" s="293" t="s">
        <v>40</v>
      </c>
      <c r="D934" s="339" t="s">
        <v>1666</v>
      </c>
      <c r="E934" s="266">
        <v>0</v>
      </c>
      <c r="F934" s="266">
        <v>0</v>
      </c>
      <c r="G934" s="264">
        <v>0</v>
      </c>
      <c r="H934" s="264">
        <v>0</v>
      </c>
      <c r="I934" s="264">
        <v>0</v>
      </c>
      <c r="J934" s="264">
        <v>0</v>
      </c>
      <c r="K934" s="294">
        <v>0.9</v>
      </c>
      <c r="L934" s="267">
        <v>0</v>
      </c>
      <c r="M934" s="267">
        <v>0</v>
      </c>
      <c r="N934" s="267">
        <v>0</v>
      </c>
      <c r="O934" s="332">
        <v>0</v>
      </c>
      <c r="P934" s="266">
        <v>0</v>
      </c>
      <c r="Q934" s="266">
        <v>0</v>
      </c>
      <c r="R934" s="264">
        <v>0</v>
      </c>
      <c r="S934" s="264">
        <v>0</v>
      </c>
      <c r="T934" s="267">
        <v>0</v>
      </c>
      <c r="U934" s="267">
        <v>0</v>
      </c>
      <c r="V934" s="268">
        <v>0</v>
      </c>
      <c r="W934" s="268">
        <v>0</v>
      </c>
      <c r="X934" s="295">
        <v>0</v>
      </c>
      <c r="Y934" s="271">
        <v>0</v>
      </c>
      <c r="Z934" s="333">
        <v>0</v>
      </c>
      <c r="AA934" s="333">
        <v>0</v>
      </c>
      <c r="AB934" s="333">
        <v>0</v>
      </c>
      <c r="AC934" s="334">
        <v>0</v>
      </c>
      <c r="AD934" s="268">
        <v>0</v>
      </c>
      <c r="AE934" s="295">
        <v>0</v>
      </c>
    </row>
    <row r="935" spans="1:31">
      <c r="A935" s="315" t="s">
        <v>1158</v>
      </c>
      <c r="B935" s="339" t="s">
        <v>3359</v>
      </c>
      <c r="C935" s="293" t="s">
        <v>1667</v>
      </c>
      <c r="D935" s="339" t="s">
        <v>1668</v>
      </c>
      <c r="E935" s="266">
        <v>0</v>
      </c>
      <c r="F935" s="266">
        <v>0</v>
      </c>
      <c r="G935" s="264">
        <v>0</v>
      </c>
      <c r="H935" s="264">
        <v>0</v>
      </c>
      <c r="I935" s="264">
        <v>0</v>
      </c>
      <c r="J935" s="264">
        <v>0</v>
      </c>
      <c r="K935" s="294">
        <v>0.9</v>
      </c>
      <c r="L935" s="267">
        <v>0</v>
      </c>
      <c r="M935" s="267">
        <v>0</v>
      </c>
      <c r="N935" s="267">
        <v>0</v>
      </c>
      <c r="O935" s="332">
        <v>0</v>
      </c>
      <c r="P935" s="266">
        <v>0</v>
      </c>
      <c r="Q935" s="266">
        <v>0</v>
      </c>
      <c r="R935" s="264">
        <v>0</v>
      </c>
      <c r="S935" s="264">
        <v>0</v>
      </c>
      <c r="T935" s="267">
        <v>0</v>
      </c>
      <c r="U935" s="267">
        <v>0</v>
      </c>
      <c r="V935" s="268">
        <v>0</v>
      </c>
      <c r="W935" s="268">
        <v>0</v>
      </c>
      <c r="X935" s="295">
        <v>0</v>
      </c>
      <c r="Y935" s="271">
        <v>0</v>
      </c>
      <c r="Z935" s="333">
        <v>0</v>
      </c>
      <c r="AA935" s="333">
        <v>0</v>
      </c>
      <c r="AB935" s="333">
        <v>0</v>
      </c>
      <c r="AC935" s="334">
        <v>0</v>
      </c>
      <c r="AD935" s="268">
        <v>0</v>
      </c>
      <c r="AE935" s="295">
        <v>0</v>
      </c>
    </row>
    <row r="936" spans="1:31">
      <c r="A936" s="315" t="s">
        <v>1669</v>
      </c>
      <c r="B936" s="339" t="s">
        <v>3360</v>
      </c>
      <c r="C936" s="293" t="s">
        <v>1671</v>
      </c>
      <c r="D936" s="339" t="s">
        <v>1672</v>
      </c>
      <c r="E936" s="266">
        <v>14</v>
      </c>
      <c r="F936" s="266">
        <v>13</v>
      </c>
      <c r="G936" s="264">
        <v>16</v>
      </c>
      <c r="H936" s="264">
        <v>15</v>
      </c>
      <c r="I936" s="264">
        <v>14</v>
      </c>
      <c r="J936" s="264">
        <v>13</v>
      </c>
      <c r="K936" s="294">
        <v>0.9</v>
      </c>
      <c r="L936" s="267">
        <v>0.928571428571429</v>
      </c>
      <c r="M936" s="267">
        <v>0.9375</v>
      </c>
      <c r="N936" s="267">
        <v>0.928571428571429</v>
      </c>
      <c r="O936" s="332">
        <v>448</v>
      </c>
      <c r="P936" s="266">
        <v>400</v>
      </c>
      <c r="Q936" s="266">
        <v>13</v>
      </c>
      <c r="R936" s="264">
        <v>15</v>
      </c>
      <c r="S936" s="264">
        <v>13</v>
      </c>
      <c r="T936" s="267">
        <v>0.892857142857143</v>
      </c>
      <c r="U936" s="267">
        <v>0.928571428571429</v>
      </c>
      <c r="V936" s="268">
        <v>0.9375</v>
      </c>
      <c r="W936" s="268">
        <v>0.928571428571429</v>
      </c>
      <c r="X936" s="295">
        <v>-0.0089285714285714</v>
      </c>
      <c r="Y936" s="271">
        <v>109</v>
      </c>
      <c r="Z936" s="333">
        <v>99</v>
      </c>
      <c r="AA936" s="333">
        <v>107</v>
      </c>
      <c r="AB936" s="333">
        <v>96</v>
      </c>
      <c r="AC936" s="334">
        <v>0.908256880733945</v>
      </c>
      <c r="AD936" s="268">
        <v>0.897196261682243</v>
      </c>
      <c r="AE936" s="295">
        <v>0.011060619051702</v>
      </c>
    </row>
    <row r="937" spans="1:31">
      <c r="A937" s="315" t="s">
        <v>1669</v>
      </c>
      <c r="B937" s="339" t="s">
        <v>3360</v>
      </c>
      <c r="C937" s="293" t="s">
        <v>1673</v>
      </c>
      <c r="D937" s="339" t="s">
        <v>1674</v>
      </c>
      <c r="E937" s="266">
        <v>41</v>
      </c>
      <c r="F937" s="266">
        <v>41</v>
      </c>
      <c r="G937" s="264">
        <v>45</v>
      </c>
      <c r="H937" s="264">
        <v>45</v>
      </c>
      <c r="I937" s="264">
        <v>38</v>
      </c>
      <c r="J937" s="264">
        <v>38</v>
      </c>
      <c r="K937" s="294">
        <v>0.9</v>
      </c>
      <c r="L937" s="267">
        <v>1</v>
      </c>
      <c r="M937" s="267">
        <v>1</v>
      </c>
      <c r="N937" s="267">
        <v>1</v>
      </c>
      <c r="O937" s="332">
        <v>1338</v>
      </c>
      <c r="P937" s="266">
        <v>1272</v>
      </c>
      <c r="Q937" s="266">
        <v>37</v>
      </c>
      <c r="R937" s="264">
        <v>43</v>
      </c>
      <c r="S937" s="264">
        <v>36</v>
      </c>
      <c r="T937" s="267">
        <v>0.95067264573991</v>
      </c>
      <c r="U937" s="267">
        <v>0.902439024390244</v>
      </c>
      <c r="V937" s="268">
        <v>0.955555555555556</v>
      </c>
      <c r="W937" s="268">
        <v>0.947368421052632</v>
      </c>
      <c r="X937" s="295">
        <v>-0.0531165311653117</v>
      </c>
      <c r="Y937" s="271">
        <v>319</v>
      </c>
      <c r="Z937" s="333">
        <v>307</v>
      </c>
      <c r="AA937" s="333">
        <v>319</v>
      </c>
      <c r="AB937" s="333">
        <v>301</v>
      </c>
      <c r="AC937" s="334">
        <v>0.962382445141066</v>
      </c>
      <c r="AD937" s="268">
        <v>0.943573667711599</v>
      </c>
      <c r="AE937" s="295">
        <v>0.0188087774294671</v>
      </c>
    </row>
    <row r="938" spans="1:31">
      <c r="A938" s="315" t="s">
        <v>1669</v>
      </c>
      <c r="B938" s="339" t="s">
        <v>3360</v>
      </c>
      <c r="C938" s="293" t="s">
        <v>1675</v>
      </c>
      <c r="D938" s="339" t="s">
        <v>1676</v>
      </c>
      <c r="E938" s="266">
        <v>34</v>
      </c>
      <c r="F938" s="266">
        <v>33</v>
      </c>
      <c r="G938" s="264">
        <v>34</v>
      </c>
      <c r="H938" s="264">
        <v>34</v>
      </c>
      <c r="I938" s="264">
        <v>32</v>
      </c>
      <c r="J938" s="264">
        <v>32</v>
      </c>
      <c r="K938" s="294">
        <v>0.9</v>
      </c>
      <c r="L938" s="267">
        <v>0.970588235294118</v>
      </c>
      <c r="M938" s="267">
        <v>1</v>
      </c>
      <c r="N938" s="267">
        <v>1</v>
      </c>
      <c r="O938" s="332">
        <v>961</v>
      </c>
      <c r="P938" s="266">
        <v>917</v>
      </c>
      <c r="Q938" s="266">
        <v>32</v>
      </c>
      <c r="R938" s="264">
        <v>33</v>
      </c>
      <c r="S938" s="264">
        <v>29</v>
      </c>
      <c r="T938" s="267">
        <v>0.954214360041623</v>
      </c>
      <c r="U938" s="267">
        <v>0.941176470588235</v>
      </c>
      <c r="V938" s="268">
        <v>0.970588235294118</v>
      </c>
      <c r="W938" s="268">
        <v>0.90625</v>
      </c>
      <c r="X938" s="295">
        <v>-0.0294117647058824</v>
      </c>
      <c r="Y938" s="271">
        <v>236</v>
      </c>
      <c r="Z938" s="333">
        <v>223</v>
      </c>
      <c r="AA938" s="333">
        <v>228</v>
      </c>
      <c r="AB938" s="333">
        <v>215</v>
      </c>
      <c r="AC938" s="334">
        <v>0.944915254237288</v>
      </c>
      <c r="AD938" s="268">
        <v>0.942982456140351</v>
      </c>
      <c r="AE938" s="295">
        <v>0.00193279809693725</v>
      </c>
    </row>
    <row r="939" spans="1:31">
      <c r="A939" s="315" t="s">
        <v>1669</v>
      </c>
      <c r="B939" s="339" t="s">
        <v>3360</v>
      </c>
      <c r="C939" s="293" t="s">
        <v>1677</v>
      </c>
      <c r="D939" s="339" t="s">
        <v>1678</v>
      </c>
      <c r="E939" s="266">
        <v>29</v>
      </c>
      <c r="F939" s="266">
        <v>29</v>
      </c>
      <c r="G939" s="264">
        <v>31</v>
      </c>
      <c r="H939" s="264">
        <v>31</v>
      </c>
      <c r="I939" s="264">
        <v>31</v>
      </c>
      <c r="J939" s="264">
        <v>31</v>
      </c>
      <c r="K939" s="294">
        <v>0.9</v>
      </c>
      <c r="L939" s="267">
        <v>1</v>
      </c>
      <c r="M939" s="267">
        <v>1</v>
      </c>
      <c r="N939" s="267">
        <v>1</v>
      </c>
      <c r="O939" s="332">
        <v>924</v>
      </c>
      <c r="P939" s="266">
        <v>880</v>
      </c>
      <c r="Q939" s="266">
        <v>28</v>
      </c>
      <c r="R939" s="264">
        <v>30</v>
      </c>
      <c r="S939" s="264">
        <v>29</v>
      </c>
      <c r="T939" s="267">
        <v>0.952380952380952</v>
      </c>
      <c r="U939" s="267">
        <v>0.96551724137931</v>
      </c>
      <c r="V939" s="268">
        <v>0.967741935483871</v>
      </c>
      <c r="W939" s="268">
        <v>0.935483870967742</v>
      </c>
      <c r="X939" s="295">
        <v>-0.00222469410456061</v>
      </c>
      <c r="Y939" s="271">
        <v>222</v>
      </c>
      <c r="Z939" s="333">
        <v>212</v>
      </c>
      <c r="AA939" s="333">
        <v>220</v>
      </c>
      <c r="AB939" s="333">
        <v>207</v>
      </c>
      <c r="AC939" s="334">
        <v>0.954954954954955</v>
      </c>
      <c r="AD939" s="268">
        <v>0.940909090909091</v>
      </c>
      <c r="AE939" s="295">
        <v>0.0140458640458641</v>
      </c>
    </row>
    <row r="940" spans="1:31">
      <c r="A940" s="315" t="s">
        <v>1669</v>
      </c>
      <c r="B940" s="339" t="s">
        <v>3360</v>
      </c>
      <c r="C940" s="293" t="s">
        <v>1679</v>
      </c>
      <c r="D940" s="339" t="s">
        <v>1680</v>
      </c>
      <c r="E940" s="266">
        <v>30</v>
      </c>
      <c r="F940" s="266">
        <v>30</v>
      </c>
      <c r="G940" s="264">
        <v>31</v>
      </c>
      <c r="H940" s="264">
        <v>31</v>
      </c>
      <c r="I940" s="264">
        <v>28</v>
      </c>
      <c r="J940" s="264">
        <v>27</v>
      </c>
      <c r="K940" s="294">
        <v>0.9</v>
      </c>
      <c r="L940" s="267">
        <v>1</v>
      </c>
      <c r="M940" s="267">
        <v>1</v>
      </c>
      <c r="N940" s="267">
        <v>0.964285714285714</v>
      </c>
      <c r="O940" s="332">
        <v>892</v>
      </c>
      <c r="P940" s="266">
        <v>864</v>
      </c>
      <c r="Q940" s="266">
        <v>30</v>
      </c>
      <c r="R940" s="264">
        <v>31</v>
      </c>
      <c r="S940" s="264">
        <v>26</v>
      </c>
      <c r="T940" s="267">
        <v>0.968609865470852</v>
      </c>
      <c r="U940" s="267">
        <v>1</v>
      </c>
      <c r="V940" s="268">
        <v>1</v>
      </c>
      <c r="W940" s="268">
        <v>0.928571428571429</v>
      </c>
      <c r="X940" s="295">
        <v>0</v>
      </c>
      <c r="Y940" s="271">
        <v>221</v>
      </c>
      <c r="Z940" s="333">
        <v>212</v>
      </c>
      <c r="AA940" s="333">
        <v>216</v>
      </c>
      <c r="AB940" s="333">
        <v>211</v>
      </c>
      <c r="AC940" s="334">
        <v>0.959276018099548</v>
      </c>
      <c r="AD940" s="268">
        <v>0.976851851851852</v>
      </c>
      <c r="AE940" s="295">
        <v>-0.0175758337523043</v>
      </c>
    </row>
    <row r="941" spans="1:31">
      <c r="A941" s="315" t="s">
        <v>1669</v>
      </c>
      <c r="B941" s="339" t="s">
        <v>3360</v>
      </c>
      <c r="C941" s="293" t="s">
        <v>1681</v>
      </c>
      <c r="D941" s="339" t="s">
        <v>1682</v>
      </c>
      <c r="E941" s="266">
        <v>0</v>
      </c>
      <c r="F941" s="266">
        <v>0</v>
      </c>
      <c r="G941" s="264">
        <v>0</v>
      </c>
      <c r="H941" s="264">
        <v>0</v>
      </c>
      <c r="I941" s="264">
        <v>0</v>
      </c>
      <c r="J941" s="264">
        <v>0</v>
      </c>
      <c r="K941" s="294">
        <v>0.9</v>
      </c>
      <c r="L941" s="267">
        <v>0</v>
      </c>
      <c r="M941" s="267">
        <v>0</v>
      </c>
      <c r="N941" s="267">
        <v>0</v>
      </c>
      <c r="O941" s="332">
        <v>0</v>
      </c>
      <c r="P941" s="266">
        <v>0</v>
      </c>
      <c r="Q941" s="266">
        <v>0</v>
      </c>
      <c r="R941" s="264">
        <v>0</v>
      </c>
      <c r="S941" s="264">
        <v>0</v>
      </c>
      <c r="T941" s="267">
        <v>0</v>
      </c>
      <c r="U941" s="267">
        <v>0</v>
      </c>
      <c r="V941" s="268">
        <v>0</v>
      </c>
      <c r="W941" s="268">
        <v>0</v>
      </c>
      <c r="X941" s="295">
        <v>0</v>
      </c>
      <c r="Y941" s="271">
        <v>0</v>
      </c>
      <c r="Z941" s="333">
        <v>0</v>
      </c>
      <c r="AA941" s="333">
        <v>0</v>
      </c>
      <c r="AB941" s="333">
        <v>0</v>
      </c>
      <c r="AC941" s="334">
        <v>0</v>
      </c>
      <c r="AD941" s="268">
        <v>0</v>
      </c>
      <c r="AE941" s="295">
        <v>0</v>
      </c>
    </row>
    <row r="942" spans="1:31">
      <c r="A942" s="315" t="s">
        <v>1669</v>
      </c>
      <c r="B942" s="339" t="s">
        <v>3360</v>
      </c>
      <c r="C942" s="293" t="s">
        <v>1683</v>
      </c>
      <c r="D942" s="339" t="s">
        <v>1684</v>
      </c>
      <c r="E942" s="266">
        <v>33</v>
      </c>
      <c r="F942" s="266">
        <v>33</v>
      </c>
      <c r="G942" s="264">
        <v>37</v>
      </c>
      <c r="H942" s="264">
        <v>37</v>
      </c>
      <c r="I942" s="264">
        <v>34</v>
      </c>
      <c r="J942" s="264">
        <v>34</v>
      </c>
      <c r="K942" s="294">
        <v>0.9</v>
      </c>
      <c r="L942" s="267">
        <v>1</v>
      </c>
      <c r="M942" s="267">
        <v>1</v>
      </c>
      <c r="N942" s="267">
        <v>1</v>
      </c>
      <c r="O942" s="332">
        <v>1075</v>
      </c>
      <c r="P942" s="266">
        <v>978</v>
      </c>
      <c r="Q942" s="266">
        <v>29</v>
      </c>
      <c r="R942" s="264">
        <v>33</v>
      </c>
      <c r="S942" s="264">
        <v>30</v>
      </c>
      <c r="T942" s="267">
        <v>0.909767441860465</v>
      </c>
      <c r="U942" s="267">
        <v>0.878787878787879</v>
      </c>
      <c r="V942" s="268">
        <v>0.891891891891892</v>
      </c>
      <c r="W942" s="268">
        <v>0.882352941176471</v>
      </c>
      <c r="X942" s="295">
        <v>-0.0131040131040131</v>
      </c>
      <c r="Y942" s="271">
        <v>260</v>
      </c>
      <c r="Z942" s="333">
        <v>229</v>
      </c>
      <c r="AA942" s="333">
        <v>255</v>
      </c>
      <c r="AB942" s="333">
        <v>234</v>
      </c>
      <c r="AC942" s="334">
        <v>0.880769230769231</v>
      </c>
      <c r="AD942" s="268">
        <v>0.917647058823529</v>
      </c>
      <c r="AE942" s="295">
        <v>-0.0368778280542986</v>
      </c>
    </row>
    <row r="943" spans="1:31">
      <c r="A943" s="315" t="s">
        <v>1669</v>
      </c>
      <c r="B943" s="339" t="s">
        <v>3360</v>
      </c>
      <c r="C943" s="293" t="s">
        <v>1685</v>
      </c>
      <c r="D943" s="339" t="s">
        <v>1686</v>
      </c>
      <c r="E943" s="266">
        <v>0</v>
      </c>
      <c r="F943" s="266">
        <v>0</v>
      </c>
      <c r="G943" s="264">
        <v>0</v>
      </c>
      <c r="H943" s="264">
        <v>0</v>
      </c>
      <c r="I943" s="264">
        <v>0</v>
      </c>
      <c r="J943" s="264">
        <v>0</v>
      </c>
      <c r="K943" s="294">
        <v>0.9</v>
      </c>
      <c r="L943" s="267">
        <v>0</v>
      </c>
      <c r="M943" s="267">
        <v>0</v>
      </c>
      <c r="N943" s="267">
        <v>0</v>
      </c>
      <c r="O943" s="332">
        <v>0</v>
      </c>
      <c r="P943" s="266">
        <v>0</v>
      </c>
      <c r="Q943" s="266">
        <v>0</v>
      </c>
      <c r="R943" s="264">
        <v>0</v>
      </c>
      <c r="S943" s="264">
        <v>0</v>
      </c>
      <c r="T943" s="267">
        <v>0</v>
      </c>
      <c r="U943" s="267">
        <v>0</v>
      </c>
      <c r="V943" s="268">
        <v>0</v>
      </c>
      <c r="W943" s="268">
        <v>0</v>
      </c>
      <c r="X943" s="295">
        <v>0</v>
      </c>
      <c r="Y943" s="271">
        <v>0</v>
      </c>
      <c r="Z943" s="333">
        <v>0</v>
      </c>
      <c r="AA943" s="333">
        <v>0</v>
      </c>
      <c r="AB943" s="333">
        <v>0</v>
      </c>
      <c r="AC943" s="334">
        <v>0</v>
      </c>
      <c r="AD943" s="268">
        <v>0</v>
      </c>
      <c r="AE943" s="295">
        <v>0</v>
      </c>
    </row>
    <row r="944" spans="1:31">
      <c r="A944" s="315" t="s">
        <v>1669</v>
      </c>
      <c r="B944" s="339" t="s">
        <v>3360</v>
      </c>
      <c r="C944" s="293" t="s">
        <v>1687</v>
      </c>
      <c r="D944" s="339" t="s">
        <v>1688</v>
      </c>
      <c r="E944" s="266">
        <v>19</v>
      </c>
      <c r="F944" s="266">
        <v>19</v>
      </c>
      <c r="G944" s="264">
        <v>20</v>
      </c>
      <c r="H944" s="264">
        <v>20</v>
      </c>
      <c r="I944" s="264">
        <v>17</v>
      </c>
      <c r="J944" s="264">
        <v>17</v>
      </c>
      <c r="K944" s="294">
        <v>0.9</v>
      </c>
      <c r="L944" s="267">
        <v>1</v>
      </c>
      <c r="M944" s="267">
        <v>1</v>
      </c>
      <c r="N944" s="267">
        <v>1</v>
      </c>
      <c r="O944" s="332">
        <v>529</v>
      </c>
      <c r="P944" s="266">
        <v>479</v>
      </c>
      <c r="Q944" s="266">
        <v>17</v>
      </c>
      <c r="R944" s="264">
        <v>19</v>
      </c>
      <c r="S944" s="264">
        <v>15</v>
      </c>
      <c r="T944" s="267">
        <v>0.905482041587902</v>
      </c>
      <c r="U944" s="267">
        <v>0.894736842105263</v>
      </c>
      <c r="V944" s="268">
        <v>0.95</v>
      </c>
      <c r="W944" s="268">
        <v>0.882352941176471</v>
      </c>
      <c r="X944" s="295">
        <v>-0.0552631578947368</v>
      </c>
      <c r="Y944" s="271">
        <v>132</v>
      </c>
      <c r="Z944" s="333">
        <v>119</v>
      </c>
      <c r="AA944" s="333">
        <v>128</v>
      </c>
      <c r="AB944" s="333">
        <v>118</v>
      </c>
      <c r="AC944" s="334">
        <v>0.901515151515151</v>
      </c>
      <c r="AD944" s="268">
        <v>0.921875</v>
      </c>
      <c r="AE944" s="295">
        <v>-0.0203598484848485</v>
      </c>
    </row>
    <row r="945" spans="1:31">
      <c r="A945" s="315" t="s">
        <v>1669</v>
      </c>
      <c r="B945" s="339" t="s">
        <v>3361</v>
      </c>
      <c r="C945" s="293" t="s">
        <v>1689</v>
      </c>
      <c r="D945" s="339" t="s">
        <v>1690</v>
      </c>
      <c r="E945" s="266">
        <v>0</v>
      </c>
      <c r="F945" s="266">
        <v>0</v>
      </c>
      <c r="G945" s="264">
        <v>0</v>
      </c>
      <c r="H945" s="264">
        <v>0</v>
      </c>
      <c r="I945" s="264">
        <v>0</v>
      </c>
      <c r="J945" s="264">
        <v>0</v>
      </c>
      <c r="K945" s="294">
        <v>0.9</v>
      </c>
      <c r="L945" s="267">
        <v>0</v>
      </c>
      <c r="M945" s="267">
        <v>0</v>
      </c>
      <c r="N945" s="267">
        <v>0</v>
      </c>
      <c r="O945" s="332">
        <v>0</v>
      </c>
      <c r="P945" s="266">
        <v>0</v>
      </c>
      <c r="Q945" s="266">
        <v>0</v>
      </c>
      <c r="R945" s="264">
        <v>0</v>
      </c>
      <c r="S945" s="264">
        <v>0</v>
      </c>
      <c r="T945" s="267">
        <v>0</v>
      </c>
      <c r="U945" s="267">
        <v>0</v>
      </c>
      <c r="V945" s="268">
        <v>0</v>
      </c>
      <c r="W945" s="268">
        <v>0</v>
      </c>
      <c r="X945" s="295">
        <v>0</v>
      </c>
      <c r="Y945" s="271">
        <v>0</v>
      </c>
      <c r="Z945" s="333">
        <v>0</v>
      </c>
      <c r="AA945" s="333">
        <v>0</v>
      </c>
      <c r="AB945" s="333">
        <v>0</v>
      </c>
      <c r="AC945" s="334">
        <v>0</v>
      </c>
      <c r="AD945" s="268">
        <v>0</v>
      </c>
      <c r="AE945" s="295">
        <v>0</v>
      </c>
    </row>
    <row r="946" spans="1:31">
      <c r="A946" s="315" t="s">
        <v>1669</v>
      </c>
      <c r="B946" s="339" t="s">
        <v>3361</v>
      </c>
      <c r="C946" s="293" t="s">
        <v>1691</v>
      </c>
      <c r="D946" s="339" t="s">
        <v>1692</v>
      </c>
      <c r="E946" s="266">
        <v>21</v>
      </c>
      <c r="F946" s="266">
        <v>16</v>
      </c>
      <c r="G946" s="264">
        <v>20</v>
      </c>
      <c r="H946" s="264">
        <v>18</v>
      </c>
      <c r="I946" s="264">
        <v>17</v>
      </c>
      <c r="J946" s="264">
        <v>13</v>
      </c>
      <c r="K946" s="294">
        <v>0.9</v>
      </c>
      <c r="L946" s="267">
        <v>0.761904761904762</v>
      </c>
      <c r="M946" s="267">
        <v>0.9</v>
      </c>
      <c r="N946" s="267">
        <v>0.764705882352941</v>
      </c>
      <c r="O946" s="332">
        <v>601</v>
      </c>
      <c r="P946" s="266">
        <v>479</v>
      </c>
      <c r="Q946" s="266">
        <v>16</v>
      </c>
      <c r="R946" s="264">
        <v>17</v>
      </c>
      <c r="S946" s="264">
        <v>13</v>
      </c>
      <c r="T946" s="267">
        <v>0.797004991680532</v>
      </c>
      <c r="U946" s="267">
        <v>0.761904761904762</v>
      </c>
      <c r="V946" s="268">
        <v>0.85</v>
      </c>
      <c r="W946" s="268">
        <v>0.764705882352941</v>
      </c>
      <c r="X946" s="295">
        <v>-0.0880952380952381</v>
      </c>
      <c r="Y946" s="271">
        <v>141</v>
      </c>
      <c r="Z946" s="333">
        <v>120</v>
      </c>
      <c r="AA946" s="333">
        <v>149</v>
      </c>
      <c r="AB946" s="333">
        <v>117</v>
      </c>
      <c r="AC946" s="334">
        <v>0.851063829787234</v>
      </c>
      <c r="AD946" s="268">
        <v>0.785234899328859</v>
      </c>
      <c r="AE946" s="295">
        <v>0.065828930458375</v>
      </c>
    </row>
    <row r="947" spans="1:31">
      <c r="A947" s="315" t="s">
        <v>1669</v>
      </c>
      <c r="B947" s="339" t="s">
        <v>3361</v>
      </c>
      <c r="C947" s="293" t="s">
        <v>1693</v>
      </c>
      <c r="D947" s="339" t="s">
        <v>1694</v>
      </c>
      <c r="E947" s="266">
        <v>27</v>
      </c>
      <c r="F947" s="266">
        <v>26</v>
      </c>
      <c r="G947" s="264">
        <v>29</v>
      </c>
      <c r="H947" s="264">
        <v>27</v>
      </c>
      <c r="I947" s="264">
        <v>27</v>
      </c>
      <c r="J947" s="264">
        <v>24</v>
      </c>
      <c r="K947" s="294">
        <v>0.9</v>
      </c>
      <c r="L947" s="267">
        <v>0.962962962962963</v>
      </c>
      <c r="M947" s="267">
        <v>0.931034482758621</v>
      </c>
      <c r="N947" s="267">
        <v>0.888888888888889</v>
      </c>
      <c r="O947" s="332">
        <v>870</v>
      </c>
      <c r="P947" s="266">
        <v>773</v>
      </c>
      <c r="Q947" s="266">
        <v>26</v>
      </c>
      <c r="R947" s="264">
        <v>24</v>
      </c>
      <c r="S947" s="264">
        <v>24</v>
      </c>
      <c r="T947" s="267">
        <v>0.888505747126437</v>
      </c>
      <c r="U947" s="267">
        <v>0.962962962962963</v>
      </c>
      <c r="V947" s="268">
        <v>0.827586206896552</v>
      </c>
      <c r="W947" s="268">
        <v>0.888888888888889</v>
      </c>
      <c r="X947" s="295">
        <v>0.135376756066411</v>
      </c>
      <c r="Y947" s="271">
        <v>201</v>
      </c>
      <c r="Z947" s="333">
        <v>179</v>
      </c>
      <c r="AA947" s="333">
        <v>206</v>
      </c>
      <c r="AB947" s="333">
        <v>180</v>
      </c>
      <c r="AC947" s="334">
        <v>0.890547263681592</v>
      </c>
      <c r="AD947" s="268">
        <v>0.87378640776699</v>
      </c>
      <c r="AE947" s="295">
        <v>0.0167608559146019</v>
      </c>
    </row>
    <row r="948" spans="1:31">
      <c r="A948" s="315" t="s">
        <v>1669</v>
      </c>
      <c r="B948" s="339" t="s">
        <v>3361</v>
      </c>
      <c r="C948" s="293" t="s">
        <v>1695</v>
      </c>
      <c r="D948" s="339" t="s">
        <v>1695</v>
      </c>
      <c r="E948" s="266">
        <v>18</v>
      </c>
      <c r="F948" s="266">
        <v>16</v>
      </c>
      <c r="G948" s="264">
        <v>22</v>
      </c>
      <c r="H948" s="264">
        <v>21</v>
      </c>
      <c r="I948" s="264">
        <v>17</v>
      </c>
      <c r="J948" s="264">
        <v>14</v>
      </c>
      <c r="K948" s="294">
        <v>0.9</v>
      </c>
      <c r="L948" s="267">
        <v>0.888888888888889</v>
      </c>
      <c r="M948" s="267">
        <v>0.954545454545455</v>
      </c>
      <c r="N948" s="267">
        <v>0.823529411764706</v>
      </c>
      <c r="O948" s="332">
        <v>580</v>
      </c>
      <c r="P948" s="266">
        <v>539</v>
      </c>
      <c r="Q948" s="266">
        <v>16</v>
      </c>
      <c r="R948" s="264">
        <v>21</v>
      </c>
      <c r="S948" s="264">
        <v>14</v>
      </c>
      <c r="T948" s="267">
        <v>0.929310344827586</v>
      </c>
      <c r="U948" s="267">
        <v>0.888888888888889</v>
      </c>
      <c r="V948" s="268">
        <v>0.954545454545455</v>
      </c>
      <c r="W948" s="268">
        <v>0.823529411764706</v>
      </c>
      <c r="X948" s="295">
        <v>-0.0656565656565657</v>
      </c>
      <c r="Y948" s="271">
        <v>142</v>
      </c>
      <c r="Z948" s="333">
        <v>134</v>
      </c>
      <c r="AA948" s="333">
        <v>137</v>
      </c>
      <c r="AB948" s="333">
        <v>127</v>
      </c>
      <c r="AC948" s="334">
        <v>0.943661971830986</v>
      </c>
      <c r="AD948" s="268">
        <v>0.927007299270073</v>
      </c>
      <c r="AE948" s="295">
        <v>0.0166546725609129</v>
      </c>
    </row>
    <row r="949" spans="1:31">
      <c r="A949" s="315" t="s">
        <v>1669</v>
      </c>
      <c r="B949" s="339" t="s">
        <v>3361</v>
      </c>
      <c r="C949" s="293" t="s">
        <v>1696</v>
      </c>
      <c r="D949" s="339" t="s">
        <v>1697</v>
      </c>
      <c r="E949" s="266">
        <v>36</v>
      </c>
      <c r="F949" s="266">
        <v>24</v>
      </c>
      <c r="G949" s="264">
        <v>37</v>
      </c>
      <c r="H949" s="264">
        <v>36</v>
      </c>
      <c r="I949" s="264">
        <v>34</v>
      </c>
      <c r="J949" s="264">
        <v>33</v>
      </c>
      <c r="K949" s="294">
        <v>0.9</v>
      </c>
      <c r="L949" s="267">
        <v>0.666666666666667</v>
      </c>
      <c r="M949" s="267">
        <v>0.972972972972973</v>
      </c>
      <c r="N949" s="267">
        <v>0.970588235294118</v>
      </c>
      <c r="O949" s="332">
        <v>1130</v>
      </c>
      <c r="P949" s="266">
        <v>991</v>
      </c>
      <c r="Q949" s="266">
        <v>22</v>
      </c>
      <c r="R949" s="264">
        <v>36</v>
      </c>
      <c r="S949" s="264">
        <v>32</v>
      </c>
      <c r="T949" s="267">
        <v>0.876991150442478</v>
      </c>
      <c r="U949" s="267">
        <v>0.611111111111111</v>
      </c>
      <c r="V949" s="268">
        <v>0.972972972972973</v>
      </c>
      <c r="W949" s="268">
        <v>0.941176470588235</v>
      </c>
      <c r="X949" s="295">
        <v>-0.361861861861862</v>
      </c>
      <c r="Y949" s="271">
        <v>258</v>
      </c>
      <c r="Z949" s="333">
        <v>222</v>
      </c>
      <c r="AA949" s="333">
        <v>271</v>
      </c>
      <c r="AB949" s="333">
        <v>237</v>
      </c>
      <c r="AC949" s="334">
        <v>0.86046511627907</v>
      </c>
      <c r="AD949" s="268">
        <v>0.874538745387454</v>
      </c>
      <c r="AE949" s="295">
        <v>-0.0140736291083842</v>
      </c>
    </row>
    <row r="950" spans="1:31">
      <c r="A950" s="315" t="s">
        <v>1669</v>
      </c>
      <c r="B950" s="339" t="s">
        <v>3361</v>
      </c>
      <c r="C950" s="293" t="s">
        <v>1698</v>
      </c>
      <c r="D950" s="339" t="s">
        <v>1698</v>
      </c>
      <c r="E950" s="266">
        <v>12</v>
      </c>
      <c r="F950" s="266">
        <v>11</v>
      </c>
      <c r="G950" s="264">
        <v>11</v>
      </c>
      <c r="H950" s="264">
        <v>9</v>
      </c>
      <c r="I950" s="264">
        <v>12</v>
      </c>
      <c r="J950" s="264">
        <v>11</v>
      </c>
      <c r="K950" s="294">
        <v>0.9</v>
      </c>
      <c r="L950" s="267">
        <v>0.916666666666667</v>
      </c>
      <c r="M950" s="267">
        <v>0.818181818181818</v>
      </c>
      <c r="N950" s="267">
        <v>0.916666666666667</v>
      </c>
      <c r="O950" s="332">
        <v>357</v>
      </c>
      <c r="P950" s="266">
        <v>318</v>
      </c>
      <c r="Q950" s="266">
        <v>11</v>
      </c>
      <c r="R950" s="264">
        <v>9</v>
      </c>
      <c r="S950" s="264">
        <v>11</v>
      </c>
      <c r="T950" s="267">
        <v>0.890756302521008</v>
      </c>
      <c r="U950" s="267">
        <v>0.916666666666667</v>
      </c>
      <c r="V950" s="268">
        <v>0.818181818181818</v>
      </c>
      <c r="W950" s="268">
        <v>0.916666666666667</v>
      </c>
      <c r="X950" s="295">
        <v>0.0984848484848484</v>
      </c>
      <c r="Y950" s="271">
        <v>83</v>
      </c>
      <c r="Z950" s="333">
        <v>71</v>
      </c>
      <c r="AA950" s="333">
        <v>85</v>
      </c>
      <c r="AB950" s="333">
        <v>77</v>
      </c>
      <c r="AC950" s="334">
        <v>0.855421686746988</v>
      </c>
      <c r="AD950" s="268">
        <v>0.905882352941176</v>
      </c>
      <c r="AE950" s="295">
        <v>-0.0504606661941885</v>
      </c>
    </row>
    <row r="951" spans="1:31">
      <c r="A951" s="315" t="s">
        <v>1669</v>
      </c>
      <c r="B951" s="339" t="s">
        <v>3361</v>
      </c>
      <c r="C951" s="293" t="s">
        <v>1699</v>
      </c>
      <c r="D951" s="339" t="s">
        <v>1700</v>
      </c>
      <c r="E951" s="266">
        <v>17</v>
      </c>
      <c r="F951" s="266">
        <v>16</v>
      </c>
      <c r="G951" s="264">
        <v>18</v>
      </c>
      <c r="H951" s="264">
        <v>17</v>
      </c>
      <c r="I951" s="264">
        <v>17</v>
      </c>
      <c r="J951" s="264">
        <v>16</v>
      </c>
      <c r="K951" s="294">
        <v>0.9</v>
      </c>
      <c r="L951" s="267">
        <v>0.941176470588235</v>
      </c>
      <c r="M951" s="267">
        <v>0.944444444444444</v>
      </c>
      <c r="N951" s="267">
        <v>0.941176470588235</v>
      </c>
      <c r="O951" s="332">
        <v>556</v>
      </c>
      <c r="P951" s="266">
        <v>443</v>
      </c>
      <c r="Q951" s="266">
        <v>15</v>
      </c>
      <c r="R951" s="264">
        <v>14</v>
      </c>
      <c r="S951" s="264">
        <v>14</v>
      </c>
      <c r="T951" s="267">
        <v>0.796762589928058</v>
      </c>
      <c r="U951" s="267">
        <v>0.882352941176471</v>
      </c>
      <c r="V951" s="268">
        <v>0.777777777777778</v>
      </c>
      <c r="W951" s="268">
        <v>0.823529411764706</v>
      </c>
      <c r="X951" s="295">
        <v>0.104575163398693</v>
      </c>
      <c r="Y951" s="271">
        <v>130</v>
      </c>
      <c r="Z951" s="333">
        <v>107</v>
      </c>
      <c r="AA951" s="333">
        <v>136</v>
      </c>
      <c r="AB951" s="333">
        <v>110</v>
      </c>
      <c r="AC951" s="334">
        <v>0.823076923076923</v>
      </c>
      <c r="AD951" s="268">
        <v>0.808823529411765</v>
      </c>
      <c r="AE951" s="295">
        <v>0.0142533936651583</v>
      </c>
    </row>
    <row r="952" spans="1:31">
      <c r="A952" s="315" t="s">
        <v>1669</v>
      </c>
      <c r="B952" s="339" t="s">
        <v>3361</v>
      </c>
      <c r="C952" s="293" t="s">
        <v>1701</v>
      </c>
      <c r="D952" s="339" t="s">
        <v>1702</v>
      </c>
      <c r="E952" s="266">
        <v>30</v>
      </c>
      <c r="F952" s="266">
        <v>29</v>
      </c>
      <c r="G952" s="264">
        <v>30</v>
      </c>
      <c r="H952" s="264">
        <v>28</v>
      </c>
      <c r="I952" s="264">
        <v>29</v>
      </c>
      <c r="J952" s="264">
        <v>24</v>
      </c>
      <c r="K952" s="294">
        <v>0.9</v>
      </c>
      <c r="L952" s="267">
        <v>0.966666666666667</v>
      </c>
      <c r="M952" s="267">
        <v>0.933333333333333</v>
      </c>
      <c r="N952" s="267">
        <v>0.827586206896552</v>
      </c>
      <c r="O952" s="332">
        <v>917</v>
      </c>
      <c r="P952" s="266">
        <v>831</v>
      </c>
      <c r="Q952" s="266">
        <v>29</v>
      </c>
      <c r="R952" s="264">
        <v>28</v>
      </c>
      <c r="S952" s="264">
        <v>24</v>
      </c>
      <c r="T952" s="267">
        <v>0.906215921483097</v>
      </c>
      <c r="U952" s="267">
        <v>0.966666666666667</v>
      </c>
      <c r="V952" s="268">
        <v>0.933333333333333</v>
      </c>
      <c r="W952" s="268">
        <v>0.827586206896552</v>
      </c>
      <c r="X952" s="295">
        <v>0.0333333333333333</v>
      </c>
      <c r="Y952" s="271">
        <v>215</v>
      </c>
      <c r="Z952" s="333">
        <v>196</v>
      </c>
      <c r="AA952" s="333">
        <v>222</v>
      </c>
      <c r="AB952" s="333">
        <v>202</v>
      </c>
      <c r="AC952" s="334">
        <v>0.911627906976744</v>
      </c>
      <c r="AD952" s="268">
        <v>0.90990990990991</v>
      </c>
      <c r="AE952" s="295">
        <v>0.00171799706683429</v>
      </c>
    </row>
    <row r="953" spans="1:31">
      <c r="A953" s="315" t="s">
        <v>1669</v>
      </c>
      <c r="B953" s="339" t="s">
        <v>3361</v>
      </c>
      <c r="C953" s="293" t="s">
        <v>1703</v>
      </c>
      <c r="D953" s="339" t="s">
        <v>1704</v>
      </c>
      <c r="E953" s="266">
        <v>33</v>
      </c>
      <c r="F953" s="266">
        <v>32</v>
      </c>
      <c r="G953" s="264">
        <v>34</v>
      </c>
      <c r="H953" s="264">
        <v>34</v>
      </c>
      <c r="I953" s="264">
        <v>34</v>
      </c>
      <c r="J953" s="264">
        <v>34</v>
      </c>
      <c r="K953" s="294">
        <v>0.9</v>
      </c>
      <c r="L953" s="267">
        <v>0.96969696969697</v>
      </c>
      <c r="M953" s="267">
        <v>1</v>
      </c>
      <c r="N953" s="267">
        <v>1</v>
      </c>
      <c r="O953" s="332">
        <v>1024</v>
      </c>
      <c r="P953" s="266">
        <v>995</v>
      </c>
      <c r="Q953" s="266">
        <v>31</v>
      </c>
      <c r="R953" s="264">
        <v>34</v>
      </c>
      <c r="S953" s="264">
        <v>32</v>
      </c>
      <c r="T953" s="267">
        <v>0.9716796875</v>
      </c>
      <c r="U953" s="267">
        <v>0.939393939393939</v>
      </c>
      <c r="V953" s="268">
        <v>1</v>
      </c>
      <c r="W953" s="268">
        <v>0.941176470588235</v>
      </c>
      <c r="X953" s="295">
        <v>-0.0606060606060606</v>
      </c>
      <c r="Y953" s="271">
        <v>247</v>
      </c>
      <c r="Z953" s="333">
        <v>240</v>
      </c>
      <c r="AA953" s="333">
        <v>247</v>
      </c>
      <c r="AB953" s="333">
        <v>241</v>
      </c>
      <c r="AC953" s="334">
        <v>0.97165991902834</v>
      </c>
      <c r="AD953" s="268">
        <v>0.975708502024291</v>
      </c>
      <c r="AE953" s="295">
        <v>-0.00404858299595146</v>
      </c>
    </row>
    <row r="954" spans="1:31">
      <c r="A954" s="315" t="s">
        <v>1669</v>
      </c>
      <c r="B954" s="339" t="s">
        <v>3361</v>
      </c>
      <c r="C954" s="293" t="s">
        <v>1705</v>
      </c>
      <c r="D954" s="339" t="s">
        <v>1706</v>
      </c>
      <c r="E954" s="266">
        <v>4</v>
      </c>
      <c r="F954" s="266">
        <v>3</v>
      </c>
      <c r="G954" s="264">
        <v>5</v>
      </c>
      <c r="H954" s="264">
        <v>5</v>
      </c>
      <c r="I954" s="264">
        <v>5</v>
      </c>
      <c r="J954" s="264">
        <v>5</v>
      </c>
      <c r="K954" s="294">
        <v>0.9</v>
      </c>
      <c r="L954" s="267">
        <v>0.75</v>
      </c>
      <c r="M954" s="267">
        <v>1</v>
      </c>
      <c r="N954" s="267">
        <v>1</v>
      </c>
      <c r="O954" s="332">
        <v>166</v>
      </c>
      <c r="P954" s="266">
        <v>159</v>
      </c>
      <c r="Q954" s="266">
        <v>3</v>
      </c>
      <c r="R954" s="264">
        <v>5</v>
      </c>
      <c r="S954" s="264">
        <v>5</v>
      </c>
      <c r="T954" s="267">
        <v>0.957831325301205</v>
      </c>
      <c r="U954" s="267">
        <v>0.75</v>
      </c>
      <c r="V954" s="268">
        <v>1</v>
      </c>
      <c r="W954" s="268">
        <v>1</v>
      </c>
      <c r="X954" s="295">
        <v>-0.25</v>
      </c>
      <c r="Y954" s="271">
        <v>35</v>
      </c>
      <c r="Z954" s="333">
        <v>33</v>
      </c>
      <c r="AA954" s="333">
        <v>38</v>
      </c>
      <c r="AB954" s="333">
        <v>37</v>
      </c>
      <c r="AC954" s="334">
        <v>0.942857142857143</v>
      </c>
      <c r="AD954" s="268">
        <v>0.973684210526316</v>
      </c>
      <c r="AE954" s="295">
        <v>-0.030827067669173</v>
      </c>
    </row>
    <row r="955" spans="1:31">
      <c r="A955" s="315" t="s">
        <v>1669</v>
      </c>
      <c r="B955" s="339" t="s">
        <v>3361</v>
      </c>
      <c r="C955" s="293" t="s">
        <v>1707</v>
      </c>
      <c r="D955" s="339" t="s">
        <v>1708</v>
      </c>
      <c r="E955" s="266">
        <v>30</v>
      </c>
      <c r="F955" s="266">
        <v>28</v>
      </c>
      <c r="G955" s="264">
        <v>29</v>
      </c>
      <c r="H955" s="264">
        <v>28</v>
      </c>
      <c r="I955" s="264">
        <v>32</v>
      </c>
      <c r="J955" s="264">
        <v>29</v>
      </c>
      <c r="K955" s="294">
        <v>0.9</v>
      </c>
      <c r="L955" s="267">
        <v>0.933333333333333</v>
      </c>
      <c r="M955" s="267">
        <v>0.96551724137931</v>
      </c>
      <c r="N955" s="267">
        <v>0.90625</v>
      </c>
      <c r="O955" s="332">
        <v>936</v>
      </c>
      <c r="P955" s="266">
        <v>842</v>
      </c>
      <c r="Q955" s="266">
        <v>26</v>
      </c>
      <c r="R955" s="264">
        <v>26</v>
      </c>
      <c r="S955" s="264">
        <v>27</v>
      </c>
      <c r="T955" s="267">
        <v>0.89957264957265</v>
      </c>
      <c r="U955" s="267">
        <v>0.866666666666667</v>
      </c>
      <c r="V955" s="268">
        <v>0.896551724137931</v>
      </c>
      <c r="W955" s="268">
        <v>0.84375</v>
      </c>
      <c r="X955" s="295">
        <v>-0.0298850574712644</v>
      </c>
      <c r="Y955" s="271">
        <v>223</v>
      </c>
      <c r="Z955" s="333">
        <v>198</v>
      </c>
      <c r="AA955" s="333">
        <v>227</v>
      </c>
      <c r="AB955" s="333">
        <v>204</v>
      </c>
      <c r="AC955" s="334">
        <v>0.887892376681614</v>
      </c>
      <c r="AD955" s="268">
        <v>0.898678414096916</v>
      </c>
      <c r="AE955" s="295">
        <v>-0.0107860374153019</v>
      </c>
    </row>
    <row r="956" spans="1:31">
      <c r="A956" s="315" t="s">
        <v>1669</v>
      </c>
      <c r="B956" s="339" t="s">
        <v>3361</v>
      </c>
      <c r="C956" s="293" t="s">
        <v>1709</v>
      </c>
      <c r="D956" s="339" t="s">
        <v>1709</v>
      </c>
      <c r="E956" s="266">
        <v>18</v>
      </c>
      <c r="F956" s="266">
        <v>16</v>
      </c>
      <c r="G956" s="264">
        <v>20</v>
      </c>
      <c r="H956" s="264">
        <v>16</v>
      </c>
      <c r="I956" s="264">
        <v>17</v>
      </c>
      <c r="J956" s="264">
        <v>15</v>
      </c>
      <c r="K956" s="294">
        <v>0.9</v>
      </c>
      <c r="L956" s="267">
        <v>0.888888888888889</v>
      </c>
      <c r="M956" s="267">
        <v>0.8</v>
      </c>
      <c r="N956" s="267">
        <v>0.882352941176471</v>
      </c>
      <c r="O956" s="332">
        <v>529</v>
      </c>
      <c r="P956" s="266">
        <v>423</v>
      </c>
      <c r="Q956" s="266">
        <v>13</v>
      </c>
      <c r="R956" s="264">
        <v>14</v>
      </c>
      <c r="S956" s="264">
        <v>13</v>
      </c>
      <c r="T956" s="267">
        <v>0.799621928166352</v>
      </c>
      <c r="U956" s="267">
        <v>0.722222222222222</v>
      </c>
      <c r="V956" s="268">
        <v>0.7</v>
      </c>
      <c r="W956" s="268">
        <v>0.764705882352941</v>
      </c>
      <c r="X956" s="295">
        <v>0.0222222222222223</v>
      </c>
      <c r="Y956" s="271">
        <v>132</v>
      </c>
      <c r="Z956" s="333">
        <v>99</v>
      </c>
      <c r="AA956" s="333">
        <v>129</v>
      </c>
      <c r="AB956" s="333">
        <v>103</v>
      </c>
      <c r="AC956" s="334">
        <v>0.75</v>
      </c>
      <c r="AD956" s="268">
        <v>0.798449612403101</v>
      </c>
      <c r="AE956" s="295">
        <v>-0.0484496124031008</v>
      </c>
    </row>
    <row r="957" spans="1:31">
      <c r="A957" s="315" t="s">
        <v>1669</v>
      </c>
      <c r="B957" s="339" t="s">
        <v>3362</v>
      </c>
      <c r="C957" s="293" t="s">
        <v>1710</v>
      </c>
      <c r="D957" s="339" t="s">
        <v>1711</v>
      </c>
      <c r="E957" s="266">
        <v>60</v>
      </c>
      <c r="F957" s="266">
        <v>60</v>
      </c>
      <c r="G957" s="264">
        <v>63</v>
      </c>
      <c r="H957" s="264">
        <v>62</v>
      </c>
      <c r="I957" s="264">
        <v>52</v>
      </c>
      <c r="J957" s="264">
        <v>52</v>
      </c>
      <c r="K957" s="294">
        <v>0.9</v>
      </c>
      <c r="L957" s="267">
        <v>1</v>
      </c>
      <c r="M957" s="267">
        <v>0.984126984126984</v>
      </c>
      <c r="N957" s="267">
        <v>1</v>
      </c>
      <c r="O957" s="332">
        <v>1686</v>
      </c>
      <c r="P957" s="266">
        <v>1573</v>
      </c>
      <c r="Q957" s="266">
        <v>58</v>
      </c>
      <c r="R957" s="264">
        <v>59</v>
      </c>
      <c r="S957" s="264">
        <v>47</v>
      </c>
      <c r="T957" s="267">
        <v>0.932977461447212</v>
      </c>
      <c r="U957" s="267">
        <v>0.966666666666667</v>
      </c>
      <c r="V957" s="268">
        <v>0.936507936507937</v>
      </c>
      <c r="W957" s="268">
        <v>0.903846153846154</v>
      </c>
      <c r="X957" s="295">
        <v>0.0301587301587302</v>
      </c>
      <c r="Y957" s="271">
        <v>413</v>
      </c>
      <c r="Z957" s="333">
        <v>381</v>
      </c>
      <c r="AA957" s="333">
        <v>402</v>
      </c>
      <c r="AB957" s="333">
        <v>372</v>
      </c>
      <c r="AC957" s="334">
        <v>0.922518159806295</v>
      </c>
      <c r="AD957" s="268">
        <v>0.925373134328358</v>
      </c>
      <c r="AE957" s="295">
        <v>-0.00285497452206285</v>
      </c>
    </row>
    <row r="958" spans="1:31">
      <c r="A958" s="315" t="s">
        <v>1669</v>
      </c>
      <c r="B958" s="339" t="s">
        <v>3362</v>
      </c>
      <c r="C958" s="293" t="s">
        <v>1712</v>
      </c>
      <c r="D958" s="339" t="s">
        <v>1713</v>
      </c>
      <c r="E958" s="266">
        <v>41</v>
      </c>
      <c r="F958" s="266">
        <v>40</v>
      </c>
      <c r="G958" s="264">
        <v>41</v>
      </c>
      <c r="H958" s="264">
        <v>41</v>
      </c>
      <c r="I958" s="264">
        <v>42</v>
      </c>
      <c r="J958" s="264">
        <v>42</v>
      </c>
      <c r="K958" s="294">
        <v>0.9</v>
      </c>
      <c r="L958" s="267">
        <v>0.975609756097561</v>
      </c>
      <c r="M958" s="267">
        <v>1</v>
      </c>
      <c r="N958" s="267">
        <v>1</v>
      </c>
      <c r="O958" s="332">
        <v>1231</v>
      </c>
      <c r="P958" s="266">
        <v>1224</v>
      </c>
      <c r="Q958" s="266">
        <v>40</v>
      </c>
      <c r="R958" s="264">
        <v>41</v>
      </c>
      <c r="S958" s="264">
        <v>42</v>
      </c>
      <c r="T958" s="267">
        <v>0.994313566206336</v>
      </c>
      <c r="U958" s="267">
        <v>0.975609756097561</v>
      </c>
      <c r="V958" s="268">
        <v>1</v>
      </c>
      <c r="W958" s="268">
        <v>1</v>
      </c>
      <c r="X958" s="295">
        <v>-0.024390243902439</v>
      </c>
      <c r="Y958" s="271">
        <v>304</v>
      </c>
      <c r="Z958" s="333">
        <v>301</v>
      </c>
      <c r="AA958" s="333">
        <v>295</v>
      </c>
      <c r="AB958" s="333">
        <v>292</v>
      </c>
      <c r="AC958" s="334">
        <v>0.990131578947368</v>
      </c>
      <c r="AD958" s="268">
        <v>0.989830508474576</v>
      </c>
      <c r="AE958" s="295">
        <v>0.000301070472792153</v>
      </c>
    </row>
    <row r="959" spans="1:31">
      <c r="A959" s="315" t="s">
        <v>1669</v>
      </c>
      <c r="B959" s="339" t="s">
        <v>3362</v>
      </c>
      <c r="C959" s="293" t="s">
        <v>1714</v>
      </c>
      <c r="D959" s="339" t="s">
        <v>1715</v>
      </c>
      <c r="E959" s="266">
        <v>34</v>
      </c>
      <c r="F959" s="266">
        <v>34</v>
      </c>
      <c r="G959" s="264">
        <v>38</v>
      </c>
      <c r="H959" s="264">
        <v>37</v>
      </c>
      <c r="I959" s="264">
        <v>34</v>
      </c>
      <c r="J959" s="264">
        <v>34</v>
      </c>
      <c r="K959" s="294">
        <v>0.9</v>
      </c>
      <c r="L959" s="267">
        <v>1</v>
      </c>
      <c r="M959" s="267">
        <v>0.973684210526316</v>
      </c>
      <c r="N959" s="267">
        <v>1</v>
      </c>
      <c r="O959" s="332">
        <v>1032</v>
      </c>
      <c r="P959" s="266">
        <v>1010</v>
      </c>
      <c r="Q959" s="266">
        <v>34</v>
      </c>
      <c r="R959" s="264">
        <v>36</v>
      </c>
      <c r="S959" s="264">
        <v>32</v>
      </c>
      <c r="T959" s="267">
        <v>0.978682170542636</v>
      </c>
      <c r="U959" s="267">
        <v>1</v>
      </c>
      <c r="V959" s="268">
        <v>0.947368421052632</v>
      </c>
      <c r="W959" s="268">
        <v>0.941176470588235</v>
      </c>
      <c r="X959" s="295">
        <v>0.0526315789473685</v>
      </c>
      <c r="Y959" s="271">
        <v>250</v>
      </c>
      <c r="Z959" s="333">
        <v>244</v>
      </c>
      <c r="AA959" s="333">
        <v>252</v>
      </c>
      <c r="AB959" s="333">
        <v>245</v>
      </c>
      <c r="AC959" s="334">
        <v>0.976</v>
      </c>
      <c r="AD959" s="268">
        <v>0.972222222222222</v>
      </c>
      <c r="AE959" s="295">
        <v>0.00377777777777777</v>
      </c>
    </row>
    <row r="960" spans="1:31">
      <c r="A960" s="315" t="s">
        <v>1669</v>
      </c>
      <c r="B960" s="339" t="s">
        <v>3362</v>
      </c>
      <c r="C960" s="293" t="s">
        <v>1716</v>
      </c>
      <c r="D960" s="339" t="s">
        <v>1716</v>
      </c>
      <c r="E960" s="266">
        <v>39</v>
      </c>
      <c r="F960" s="266">
        <v>38</v>
      </c>
      <c r="G960" s="264">
        <v>48</v>
      </c>
      <c r="H960" s="264">
        <v>47</v>
      </c>
      <c r="I960" s="264">
        <v>40</v>
      </c>
      <c r="J960" s="264">
        <v>39</v>
      </c>
      <c r="K960" s="294">
        <v>0.9</v>
      </c>
      <c r="L960" s="267">
        <v>0.974358974358974</v>
      </c>
      <c r="M960" s="267">
        <v>0.979166666666667</v>
      </c>
      <c r="N960" s="267">
        <v>0.975</v>
      </c>
      <c r="O960" s="332">
        <v>1279</v>
      </c>
      <c r="P960" s="266">
        <v>1198</v>
      </c>
      <c r="Q960" s="266">
        <v>36</v>
      </c>
      <c r="R960" s="264">
        <v>44</v>
      </c>
      <c r="S960" s="264">
        <v>35</v>
      </c>
      <c r="T960" s="267">
        <v>0.936669272869429</v>
      </c>
      <c r="U960" s="267">
        <v>0.923076923076923</v>
      </c>
      <c r="V960" s="268">
        <v>0.916666666666667</v>
      </c>
      <c r="W960" s="268">
        <v>0.875</v>
      </c>
      <c r="X960" s="295">
        <v>0.0064102564102565</v>
      </c>
      <c r="Y960" s="271">
        <v>312</v>
      </c>
      <c r="Z960" s="333">
        <v>287</v>
      </c>
      <c r="AA960" s="333">
        <v>313</v>
      </c>
      <c r="AB960" s="333">
        <v>307</v>
      </c>
      <c r="AC960" s="334">
        <v>0.919871794871795</v>
      </c>
      <c r="AD960" s="268">
        <v>0.980830670926518</v>
      </c>
      <c r="AE960" s="295">
        <v>-0.0609588760547227</v>
      </c>
    </row>
    <row r="961" spans="1:31">
      <c r="A961" s="315" t="s">
        <v>1669</v>
      </c>
      <c r="B961" s="339" t="s">
        <v>3362</v>
      </c>
      <c r="C961" s="293" t="s">
        <v>1717</v>
      </c>
      <c r="D961" s="339" t="s">
        <v>1718</v>
      </c>
      <c r="E961" s="266">
        <v>63</v>
      </c>
      <c r="F961" s="266">
        <v>62</v>
      </c>
      <c r="G961" s="264">
        <v>65</v>
      </c>
      <c r="H961" s="264">
        <v>64</v>
      </c>
      <c r="I961" s="264">
        <v>65</v>
      </c>
      <c r="J961" s="264">
        <v>63</v>
      </c>
      <c r="K961" s="294">
        <v>0.9</v>
      </c>
      <c r="L961" s="267">
        <v>0.984126984126984</v>
      </c>
      <c r="M961" s="267">
        <v>0.984615384615385</v>
      </c>
      <c r="N961" s="267">
        <v>0.969230769230769</v>
      </c>
      <c r="O961" s="332">
        <v>1961</v>
      </c>
      <c r="P961" s="266">
        <v>1932</v>
      </c>
      <c r="Q961" s="266">
        <v>62</v>
      </c>
      <c r="R961" s="264">
        <v>64</v>
      </c>
      <c r="S961" s="264">
        <v>63</v>
      </c>
      <c r="T961" s="267">
        <v>0.985211626721061</v>
      </c>
      <c r="U961" s="267">
        <v>0.984126984126984</v>
      </c>
      <c r="V961" s="268">
        <v>0.984615384615385</v>
      </c>
      <c r="W961" s="268">
        <v>0.969230769230769</v>
      </c>
      <c r="X961" s="295">
        <v>-0.000488400488400598</v>
      </c>
      <c r="Y961" s="271">
        <v>470</v>
      </c>
      <c r="Z961" s="333">
        <v>463</v>
      </c>
      <c r="AA961" s="333">
        <v>475</v>
      </c>
      <c r="AB961" s="333">
        <v>468</v>
      </c>
      <c r="AC961" s="334">
        <v>0.985106382978723</v>
      </c>
      <c r="AD961" s="268">
        <v>0.985263157894737</v>
      </c>
      <c r="AE961" s="295">
        <v>-0.000156774916013402</v>
      </c>
    </row>
    <row r="962" spans="1:31">
      <c r="A962" s="315" t="s">
        <v>1669</v>
      </c>
      <c r="B962" s="339" t="s">
        <v>3362</v>
      </c>
      <c r="C962" s="293" t="s">
        <v>1719</v>
      </c>
      <c r="D962" s="339" t="s">
        <v>1720</v>
      </c>
      <c r="E962" s="266">
        <v>47</v>
      </c>
      <c r="F962" s="266">
        <v>47</v>
      </c>
      <c r="G962" s="264">
        <v>48</v>
      </c>
      <c r="H962" s="264">
        <v>48</v>
      </c>
      <c r="I962" s="264">
        <v>46</v>
      </c>
      <c r="J962" s="264">
        <v>45</v>
      </c>
      <c r="K962" s="294">
        <v>0.9</v>
      </c>
      <c r="L962" s="267">
        <v>1</v>
      </c>
      <c r="M962" s="267">
        <v>1</v>
      </c>
      <c r="N962" s="267">
        <v>0.978260869565217</v>
      </c>
      <c r="O962" s="332">
        <v>1440</v>
      </c>
      <c r="P962" s="266">
        <v>1409</v>
      </c>
      <c r="Q962" s="266">
        <v>46</v>
      </c>
      <c r="R962" s="264">
        <v>48</v>
      </c>
      <c r="S962" s="264">
        <v>45</v>
      </c>
      <c r="T962" s="267">
        <v>0.978472222222222</v>
      </c>
      <c r="U962" s="267">
        <v>0.978723404255319</v>
      </c>
      <c r="V962" s="268">
        <v>1</v>
      </c>
      <c r="W962" s="268">
        <v>0.978260869565217</v>
      </c>
      <c r="X962" s="295">
        <v>-0.0212765957446809</v>
      </c>
      <c r="Y962" s="271">
        <v>346</v>
      </c>
      <c r="Z962" s="333">
        <v>340</v>
      </c>
      <c r="AA962" s="333">
        <v>348</v>
      </c>
      <c r="AB962" s="333">
        <v>344</v>
      </c>
      <c r="AC962" s="334">
        <v>0.982658959537572</v>
      </c>
      <c r="AD962" s="268">
        <v>0.988505747126437</v>
      </c>
      <c r="AE962" s="295">
        <v>-0.00584678758886459</v>
      </c>
    </row>
    <row r="963" spans="1:31">
      <c r="A963" s="315" t="s">
        <v>1669</v>
      </c>
      <c r="B963" s="339" t="s">
        <v>3362</v>
      </c>
      <c r="C963" s="293" t="s">
        <v>1721</v>
      </c>
      <c r="D963" s="339" t="s">
        <v>1722</v>
      </c>
      <c r="E963" s="266">
        <v>44</v>
      </c>
      <c r="F963" s="266">
        <v>44</v>
      </c>
      <c r="G963" s="264">
        <v>49</v>
      </c>
      <c r="H963" s="264">
        <v>49</v>
      </c>
      <c r="I963" s="264">
        <v>46</v>
      </c>
      <c r="J963" s="264">
        <v>46</v>
      </c>
      <c r="K963" s="294">
        <v>0.9</v>
      </c>
      <c r="L963" s="267">
        <v>1</v>
      </c>
      <c r="M963" s="267">
        <v>1</v>
      </c>
      <c r="N963" s="267">
        <v>1</v>
      </c>
      <c r="O963" s="332">
        <v>1408</v>
      </c>
      <c r="P963" s="266">
        <v>1397</v>
      </c>
      <c r="Q963" s="266">
        <v>44</v>
      </c>
      <c r="R963" s="264">
        <v>49</v>
      </c>
      <c r="S963" s="264">
        <v>46</v>
      </c>
      <c r="T963" s="267">
        <v>0.9921875</v>
      </c>
      <c r="U963" s="267">
        <v>1</v>
      </c>
      <c r="V963" s="268">
        <v>1</v>
      </c>
      <c r="W963" s="268">
        <v>1</v>
      </c>
      <c r="X963" s="295">
        <v>0</v>
      </c>
      <c r="Y963" s="271">
        <v>339</v>
      </c>
      <c r="Z963" s="333">
        <v>337</v>
      </c>
      <c r="AA963" s="333">
        <v>340</v>
      </c>
      <c r="AB963" s="333">
        <v>335</v>
      </c>
      <c r="AC963" s="334">
        <v>0.994100294985251</v>
      </c>
      <c r="AD963" s="268">
        <v>0.985294117647059</v>
      </c>
      <c r="AE963" s="295">
        <v>0.00880617733819189</v>
      </c>
    </row>
    <row r="964" spans="1:31">
      <c r="A964" s="315" t="s">
        <v>1669</v>
      </c>
      <c r="B964" s="339" t="s">
        <v>3362</v>
      </c>
      <c r="C964" s="293" t="s">
        <v>1723</v>
      </c>
      <c r="D964" s="339" t="s">
        <v>1724</v>
      </c>
      <c r="E964" s="266">
        <v>45</v>
      </c>
      <c r="F964" s="266">
        <v>45</v>
      </c>
      <c r="G964" s="264">
        <v>47</v>
      </c>
      <c r="H964" s="264">
        <v>47</v>
      </c>
      <c r="I964" s="264">
        <v>42</v>
      </c>
      <c r="J964" s="264">
        <v>42</v>
      </c>
      <c r="K964" s="294">
        <v>0.9</v>
      </c>
      <c r="L964" s="267">
        <v>1</v>
      </c>
      <c r="M964" s="267">
        <v>1</v>
      </c>
      <c r="N964" s="267">
        <v>1</v>
      </c>
      <c r="O964" s="332">
        <v>1340</v>
      </c>
      <c r="P964" s="266">
        <v>1310</v>
      </c>
      <c r="Q964" s="266">
        <v>45</v>
      </c>
      <c r="R964" s="264">
        <v>46</v>
      </c>
      <c r="S964" s="264">
        <v>42</v>
      </c>
      <c r="T964" s="267">
        <v>0.977611940298508</v>
      </c>
      <c r="U964" s="267">
        <v>1</v>
      </c>
      <c r="V964" s="268">
        <v>0.978723404255319</v>
      </c>
      <c r="W964" s="268">
        <v>1</v>
      </c>
      <c r="X964" s="295">
        <v>0.0212765957446809</v>
      </c>
      <c r="Y964" s="271">
        <v>323</v>
      </c>
      <c r="Z964" s="333">
        <v>320</v>
      </c>
      <c r="AA964" s="333">
        <v>319</v>
      </c>
      <c r="AB964" s="333">
        <v>310</v>
      </c>
      <c r="AC964" s="334">
        <v>0.990712074303406</v>
      </c>
      <c r="AD964" s="268">
        <v>0.971786833855799</v>
      </c>
      <c r="AE964" s="295">
        <v>0.0189252404476062</v>
      </c>
    </row>
    <row r="965" spans="1:31">
      <c r="A965" s="315" t="s">
        <v>1669</v>
      </c>
      <c r="B965" s="339" t="s">
        <v>3362</v>
      </c>
      <c r="C965" s="293" t="s">
        <v>1725</v>
      </c>
      <c r="D965" s="339" t="s">
        <v>1726</v>
      </c>
      <c r="E965" s="266">
        <v>37</v>
      </c>
      <c r="F965" s="266">
        <v>34</v>
      </c>
      <c r="G965" s="264">
        <v>38</v>
      </c>
      <c r="H965" s="264">
        <v>37</v>
      </c>
      <c r="I965" s="264">
        <v>36</v>
      </c>
      <c r="J965" s="264">
        <v>32</v>
      </c>
      <c r="K965" s="294">
        <v>0.9</v>
      </c>
      <c r="L965" s="267">
        <v>0.918918918918919</v>
      </c>
      <c r="M965" s="267">
        <v>0.973684210526316</v>
      </c>
      <c r="N965" s="267">
        <v>0.888888888888889</v>
      </c>
      <c r="O965" s="332">
        <v>1125</v>
      </c>
      <c r="P965" s="266">
        <v>1049</v>
      </c>
      <c r="Q965" s="266">
        <v>33</v>
      </c>
      <c r="R965" s="264">
        <v>37</v>
      </c>
      <c r="S965" s="264">
        <v>31</v>
      </c>
      <c r="T965" s="267">
        <v>0.932444444444444</v>
      </c>
      <c r="U965" s="267">
        <v>0.891891891891892</v>
      </c>
      <c r="V965" s="268">
        <v>0.973684210526316</v>
      </c>
      <c r="W965" s="268">
        <v>0.861111111111111</v>
      </c>
      <c r="X965" s="295">
        <v>-0.0817923186344239</v>
      </c>
      <c r="Y965" s="271">
        <v>274</v>
      </c>
      <c r="Z965" s="333">
        <v>251</v>
      </c>
      <c r="AA965" s="333">
        <v>275</v>
      </c>
      <c r="AB965" s="333">
        <v>250</v>
      </c>
      <c r="AC965" s="334">
        <v>0.916058394160584</v>
      </c>
      <c r="AD965" s="268">
        <v>0.909090909090909</v>
      </c>
      <c r="AE965" s="295">
        <v>0.00696748506967493</v>
      </c>
    </row>
    <row r="966" spans="1:31">
      <c r="A966" s="315" t="s">
        <v>1669</v>
      </c>
      <c r="B966" s="339" t="s">
        <v>3362</v>
      </c>
      <c r="C966" s="293" t="s">
        <v>1727</v>
      </c>
      <c r="D966" s="339" t="s">
        <v>1728</v>
      </c>
      <c r="E966" s="266">
        <v>21</v>
      </c>
      <c r="F966" s="266">
        <v>21</v>
      </c>
      <c r="G966" s="264">
        <v>22</v>
      </c>
      <c r="H966" s="264">
        <v>22</v>
      </c>
      <c r="I966" s="264">
        <v>24</v>
      </c>
      <c r="J966" s="264">
        <v>24</v>
      </c>
      <c r="K966" s="294">
        <v>0.9</v>
      </c>
      <c r="L966" s="267">
        <v>1</v>
      </c>
      <c r="M966" s="267">
        <v>1</v>
      </c>
      <c r="N966" s="267">
        <v>1</v>
      </c>
      <c r="O966" s="332">
        <v>690</v>
      </c>
      <c r="P966" s="266">
        <v>679</v>
      </c>
      <c r="Q966" s="266">
        <v>21</v>
      </c>
      <c r="R966" s="264">
        <v>22</v>
      </c>
      <c r="S966" s="264">
        <v>23</v>
      </c>
      <c r="T966" s="267">
        <v>0.984057971014493</v>
      </c>
      <c r="U966" s="267">
        <v>1</v>
      </c>
      <c r="V966" s="268">
        <v>1</v>
      </c>
      <c r="W966" s="268">
        <v>0.958333333333333</v>
      </c>
      <c r="X966" s="295">
        <v>0</v>
      </c>
      <c r="Y966" s="271">
        <v>167</v>
      </c>
      <c r="Z966" s="333">
        <v>166</v>
      </c>
      <c r="AA966" s="333">
        <v>168</v>
      </c>
      <c r="AB966" s="333">
        <v>164</v>
      </c>
      <c r="AC966" s="334">
        <v>0.994011976047904</v>
      </c>
      <c r="AD966" s="268">
        <v>0.976190476190476</v>
      </c>
      <c r="AE966" s="295">
        <v>0.017821499857428</v>
      </c>
    </row>
    <row r="967" spans="1:31">
      <c r="A967" s="315" t="s">
        <v>1669</v>
      </c>
      <c r="B967" s="339" t="s">
        <v>3362</v>
      </c>
      <c r="C967" s="293" t="s">
        <v>1729</v>
      </c>
      <c r="D967" s="339" t="s">
        <v>1730</v>
      </c>
      <c r="E967" s="266">
        <v>34</v>
      </c>
      <c r="F967" s="266">
        <v>34</v>
      </c>
      <c r="G967" s="264">
        <v>39</v>
      </c>
      <c r="H967" s="264">
        <v>39</v>
      </c>
      <c r="I967" s="264">
        <v>36</v>
      </c>
      <c r="J967" s="264">
        <v>36</v>
      </c>
      <c r="K967" s="294">
        <v>0.9</v>
      </c>
      <c r="L967" s="267">
        <v>1</v>
      </c>
      <c r="M967" s="267">
        <v>1</v>
      </c>
      <c r="N967" s="267">
        <v>1</v>
      </c>
      <c r="O967" s="332">
        <v>1090</v>
      </c>
      <c r="P967" s="266">
        <v>1030</v>
      </c>
      <c r="Q967" s="266">
        <v>33</v>
      </c>
      <c r="R967" s="264">
        <v>38</v>
      </c>
      <c r="S967" s="264">
        <v>33</v>
      </c>
      <c r="T967" s="267">
        <v>0.944954128440367</v>
      </c>
      <c r="U967" s="267">
        <v>0.970588235294118</v>
      </c>
      <c r="V967" s="268">
        <v>0.974358974358974</v>
      </c>
      <c r="W967" s="268">
        <v>0.916666666666667</v>
      </c>
      <c r="X967" s="295">
        <v>-0.0037707390648567</v>
      </c>
      <c r="Y967" s="271">
        <v>264</v>
      </c>
      <c r="Z967" s="333">
        <v>249</v>
      </c>
      <c r="AA967" s="333">
        <v>265</v>
      </c>
      <c r="AB967" s="333">
        <v>250</v>
      </c>
      <c r="AC967" s="334">
        <v>0.943181818181818</v>
      </c>
      <c r="AD967" s="268">
        <v>0.943396226415094</v>
      </c>
      <c r="AE967" s="295">
        <v>-0.00021440823327612</v>
      </c>
    </row>
    <row r="968" spans="1:31">
      <c r="A968" s="315" t="s">
        <v>1669</v>
      </c>
      <c r="B968" s="339" t="s">
        <v>3362</v>
      </c>
      <c r="C968" s="293" t="s">
        <v>1731</v>
      </c>
      <c r="D968" s="339" t="s">
        <v>1731</v>
      </c>
      <c r="E968" s="266">
        <v>22</v>
      </c>
      <c r="F968" s="266">
        <v>22</v>
      </c>
      <c r="G968" s="264">
        <v>25</v>
      </c>
      <c r="H968" s="264">
        <v>25</v>
      </c>
      <c r="I968" s="264">
        <v>24</v>
      </c>
      <c r="J968" s="264">
        <v>24</v>
      </c>
      <c r="K968" s="294">
        <v>0.9</v>
      </c>
      <c r="L968" s="267">
        <v>1</v>
      </c>
      <c r="M968" s="267">
        <v>1</v>
      </c>
      <c r="N968" s="267">
        <v>1</v>
      </c>
      <c r="O968" s="332">
        <v>703</v>
      </c>
      <c r="P968" s="266">
        <v>699</v>
      </c>
      <c r="Q968" s="266">
        <v>22</v>
      </c>
      <c r="R968" s="264">
        <v>24</v>
      </c>
      <c r="S968" s="264">
        <v>24</v>
      </c>
      <c r="T968" s="267">
        <v>0.994310099573257</v>
      </c>
      <c r="U968" s="267">
        <v>1</v>
      </c>
      <c r="V968" s="268">
        <v>0.96</v>
      </c>
      <c r="W968" s="268">
        <v>1</v>
      </c>
      <c r="X968" s="295">
        <v>0.04</v>
      </c>
      <c r="Y968" s="271">
        <v>168</v>
      </c>
      <c r="Z968" s="333">
        <v>167</v>
      </c>
      <c r="AA968" s="333">
        <v>168</v>
      </c>
      <c r="AB968" s="333">
        <v>168</v>
      </c>
      <c r="AC968" s="334">
        <v>0.994047619047619</v>
      </c>
      <c r="AD968" s="268">
        <v>1</v>
      </c>
      <c r="AE968" s="295">
        <v>-0.00595238095238093</v>
      </c>
    </row>
    <row r="969" spans="1:31">
      <c r="A969" s="315" t="s">
        <v>1669</v>
      </c>
      <c r="B969" s="339" t="s">
        <v>3362</v>
      </c>
      <c r="C969" s="293" t="s">
        <v>1732</v>
      </c>
      <c r="D969" s="339" t="s">
        <v>1733</v>
      </c>
      <c r="E969" s="266">
        <v>39</v>
      </c>
      <c r="F969" s="266">
        <v>39</v>
      </c>
      <c r="G969" s="264">
        <v>42</v>
      </c>
      <c r="H969" s="264">
        <v>42</v>
      </c>
      <c r="I969" s="264">
        <v>40</v>
      </c>
      <c r="J969" s="264">
        <v>40</v>
      </c>
      <c r="K969" s="294">
        <v>0.9</v>
      </c>
      <c r="L969" s="267">
        <v>1</v>
      </c>
      <c r="M969" s="267">
        <v>1</v>
      </c>
      <c r="N969" s="267">
        <v>1</v>
      </c>
      <c r="O969" s="332">
        <v>1228</v>
      </c>
      <c r="P969" s="266">
        <v>1176</v>
      </c>
      <c r="Q969" s="266">
        <v>39</v>
      </c>
      <c r="R969" s="264">
        <v>42</v>
      </c>
      <c r="S969" s="264">
        <v>40</v>
      </c>
      <c r="T969" s="267">
        <v>0.957654723127036</v>
      </c>
      <c r="U969" s="267">
        <v>1</v>
      </c>
      <c r="V969" s="268">
        <v>1</v>
      </c>
      <c r="W969" s="268">
        <v>1</v>
      </c>
      <c r="X969" s="295">
        <v>0</v>
      </c>
      <c r="Y969" s="271">
        <v>295</v>
      </c>
      <c r="Z969" s="333">
        <v>284</v>
      </c>
      <c r="AA969" s="333">
        <v>297</v>
      </c>
      <c r="AB969" s="333">
        <v>283</v>
      </c>
      <c r="AC969" s="334">
        <v>0.96271186440678</v>
      </c>
      <c r="AD969" s="268">
        <v>0.952861952861953</v>
      </c>
      <c r="AE969" s="295">
        <v>0.00984991154482684</v>
      </c>
    </row>
    <row r="970" spans="1:31">
      <c r="A970" s="315" t="s">
        <v>1669</v>
      </c>
      <c r="B970" s="339" t="s">
        <v>3360</v>
      </c>
      <c r="C970" s="293" t="s">
        <v>1734</v>
      </c>
      <c r="D970" s="339" t="s">
        <v>1735</v>
      </c>
      <c r="E970" s="266">
        <v>36</v>
      </c>
      <c r="F970" s="266">
        <v>36</v>
      </c>
      <c r="G970" s="264">
        <v>40</v>
      </c>
      <c r="H970" s="264">
        <v>40</v>
      </c>
      <c r="I970" s="264">
        <v>29</v>
      </c>
      <c r="J970" s="264">
        <v>29</v>
      </c>
      <c r="K970" s="294">
        <v>0.9</v>
      </c>
      <c r="L970" s="267">
        <v>1</v>
      </c>
      <c r="M970" s="267">
        <v>1</v>
      </c>
      <c r="N970" s="267">
        <v>1</v>
      </c>
      <c r="O970" s="332">
        <v>1054</v>
      </c>
      <c r="P970" s="266">
        <v>889</v>
      </c>
      <c r="Q970" s="266">
        <v>31</v>
      </c>
      <c r="R970" s="264">
        <v>32</v>
      </c>
      <c r="S970" s="264">
        <v>24</v>
      </c>
      <c r="T970" s="267">
        <v>0.843453510436433</v>
      </c>
      <c r="U970" s="267">
        <v>0.861111111111111</v>
      </c>
      <c r="V970" s="268">
        <v>0.8</v>
      </c>
      <c r="W970" s="268">
        <v>0.827586206896552</v>
      </c>
      <c r="X970" s="295">
        <v>0.0611111111111111</v>
      </c>
      <c r="Y970" s="271">
        <v>251</v>
      </c>
      <c r="Z970" s="333">
        <v>212</v>
      </c>
      <c r="AA970" s="333">
        <v>246</v>
      </c>
      <c r="AB970" s="333">
        <v>207</v>
      </c>
      <c r="AC970" s="334">
        <v>0.844621513944223</v>
      </c>
      <c r="AD970" s="268">
        <v>0.841463414634146</v>
      </c>
      <c r="AE970" s="295">
        <v>0.00315809931007682</v>
      </c>
    </row>
    <row r="971" spans="1:31">
      <c r="A971" s="315" t="s">
        <v>1669</v>
      </c>
      <c r="B971" s="339" t="s">
        <v>3360</v>
      </c>
      <c r="C971" s="293" t="s">
        <v>1736</v>
      </c>
      <c r="D971" s="339" t="s">
        <v>1737</v>
      </c>
      <c r="E971" s="266">
        <v>24</v>
      </c>
      <c r="F971" s="266">
        <v>24</v>
      </c>
      <c r="G971" s="264">
        <v>24</v>
      </c>
      <c r="H971" s="264">
        <v>24</v>
      </c>
      <c r="I971" s="264">
        <v>21</v>
      </c>
      <c r="J971" s="264">
        <v>21</v>
      </c>
      <c r="K971" s="294">
        <v>0.9</v>
      </c>
      <c r="L971" s="267">
        <v>1</v>
      </c>
      <c r="M971" s="267">
        <v>1</v>
      </c>
      <c r="N971" s="267">
        <v>1</v>
      </c>
      <c r="O971" s="332">
        <v>707</v>
      </c>
      <c r="P971" s="266">
        <v>664</v>
      </c>
      <c r="Q971" s="266">
        <v>23</v>
      </c>
      <c r="R971" s="264">
        <v>24</v>
      </c>
      <c r="S971" s="264">
        <v>20</v>
      </c>
      <c r="T971" s="267">
        <v>0.939179632248939</v>
      </c>
      <c r="U971" s="267">
        <v>0.958333333333333</v>
      </c>
      <c r="V971" s="268">
        <v>1</v>
      </c>
      <c r="W971" s="268">
        <v>0.952380952380952</v>
      </c>
      <c r="X971" s="295">
        <v>-0.0416666666666666</v>
      </c>
      <c r="Y971" s="271">
        <v>166</v>
      </c>
      <c r="Z971" s="333">
        <v>156</v>
      </c>
      <c r="AA971" s="333">
        <v>172</v>
      </c>
      <c r="AB971" s="333">
        <v>165</v>
      </c>
      <c r="AC971" s="334">
        <v>0.939759036144578</v>
      </c>
      <c r="AD971" s="268">
        <v>0.959302325581395</v>
      </c>
      <c r="AE971" s="295">
        <v>-0.019543289436817</v>
      </c>
    </row>
    <row r="972" spans="1:31">
      <c r="A972" s="315" t="s">
        <v>1669</v>
      </c>
      <c r="B972" s="339" t="s">
        <v>3360</v>
      </c>
      <c r="C972" s="293" t="s">
        <v>1738</v>
      </c>
      <c r="D972" s="339" t="s">
        <v>1739</v>
      </c>
      <c r="E972" s="266">
        <v>0</v>
      </c>
      <c r="F972" s="266">
        <v>0</v>
      </c>
      <c r="G972" s="264">
        <v>0</v>
      </c>
      <c r="H972" s="264">
        <v>0</v>
      </c>
      <c r="I972" s="264">
        <v>0</v>
      </c>
      <c r="J972" s="264">
        <v>0</v>
      </c>
      <c r="K972" s="294">
        <v>0.9</v>
      </c>
      <c r="L972" s="267">
        <v>0</v>
      </c>
      <c r="M972" s="267">
        <v>0</v>
      </c>
      <c r="N972" s="267">
        <v>0</v>
      </c>
      <c r="O972" s="332">
        <v>0</v>
      </c>
      <c r="P972" s="266">
        <v>0</v>
      </c>
      <c r="Q972" s="266">
        <v>0</v>
      </c>
      <c r="R972" s="264">
        <v>0</v>
      </c>
      <c r="S972" s="264">
        <v>0</v>
      </c>
      <c r="T972" s="267">
        <v>0</v>
      </c>
      <c r="U972" s="267">
        <v>0</v>
      </c>
      <c r="V972" s="268">
        <v>0</v>
      </c>
      <c r="W972" s="268">
        <v>0</v>
      </c>
      <c r="X972" s="295">
        <v>0</v>
      </c>
      <c r="Y972" s="271">
        <v>0</v>
      </c>
      <c r="Z972" s="333">
        <v>0</v>
      </c>
      <c r="AA972" s="333">
        <v>0</v>
      </c>
      <c r="AB972" s="333">
        <v>0</v>
      </c>
      <c r="AC972" s="334">
        <v>0</v>
      </c>
      <c r="AD972" s="268">
        <v>0</v>
      </c>
      <c r="AE972" s="295">
        <v>0</v>
      </c>
    </row>
    <row r="973" spans="1:31">
      <c r="A973" s="315" t="s">
        <v>1669</v>
      </c>
      <c r="B973" s="339" t="s">
        <v>3360</v>
      </c>
      <c r="C973" s="293" t="s">
        <v>1740</v>
      </c>
      <c r="D973" s="339" t="s">
        <v>1741</v>
      </c>
      <c r="E973" s="266">
        <v>30</v>
      </c>
      <c r="F973" s="266">
        <v>30</v>
      </c>
      <c r="G973" s="264">
        <v>32</v>
      </c>
      <c r="H973" s="264">
        <v>32</v>
      </c>
      <c r="I973" s="264">
        <v>22</v>
      </c>
      <c r="J973" s="264">
        <v>22</v>
      </c>
      <c r="K973" s="294">
        <v>0.9</v>
      </c>
      <c r="L973" s="267">
        <v>1</v>
      </c>
      <c r="M973" s="267">
        <v>1</v>
      </c>
      <c r="N973" s="267">
        <v>1</v>
      </c>
      <c r="O973" s="332">
        <v>837</v>
      </c>
      <c r="P973" s="266">
        <v>665</v>
      </c>
      <c r="Q973" s="266">
        <v>26</v>
      </c>
      <c r="R973" s="264">
        <v>28</v>
      </c>
      <c r="S973" s="264">
        <v>16</v>
      </c>
      <c r="T973" s="267">
        <v>0.794504181600956</v>
      </c>
      <c r="U973" s="267">
        <v>0.866666666666667</v>
      </c>
      <c r="V973" s="268">
        <v>0.875</v>
      </c>
      <c r="W973" s="268">
        <v>0.727272727272727</v>
      </c>
      <c r="X973" s="295">
        <v>-0.0083333333333333</v>
      </c>
      <c r="Y973" s="271">
        <v>203</v>
      </c>
      <c r="Z973" s="333">
        <v>167</v>
      </c>
      <c r="AA973" s="333">
        <v>205</v>
      </c>
      <c r="AB973" s="333">
        <v>154</v>
      </c>
      <c r="AC973" s="334">
        <v>0.822660098522167</v>
      </c>
      <c r="AD973" s="268">
        <v>0.751219512195122</v>
      </c>
      <c r="AE973" s="295">
        <v>0.0714405863270455</v>
      </c>
    </row>
    <row r="974" spans="1:31">
      <c r="A974" s="315" t="s">
        <v>1669</v>
      </c>
      <c r="B974" s="339" t="s">
        <v>3360</v>
      </c>
      <c r="C974" s="293" t="s">
        <v>1742</v>
      </c>
      <c r="D974" s="339" t="s">
        <v>1743</v>
      </c>
      <c r="E974" s="266">
        <v>19</v>
      </c>
      <c r="F974" s="266">
        <v>19</v>
      </c>
      <c r="G974" s="264">
        <v>21</v>
      </c>
      <c r="H974" s="264">
        <v>21</v>
      </c>
      <c r="I974" s="264">
        <v>18</v>
      </c>
      <c r="J974" s="264">
        <v>18</v>
      </c>
      <c r="K974" s="294">
        <v>0.9</v>
      </c>
      <c r="L974" s="267">
        <v>1</v>
      </c>
      <c r="M974" s="267">
        <v>1</v>
      </c>
      <c r="N974" s="267">
        <v>1</v>
      </c>
      <c r="O974" s="332">
        <v>575</v>
      </c>
      <c r="P974" s="266">
        <v>545</v>
      </c>
      <c r="Q974" s="266">
        <v>18</v>
      </c>
      <c r="R974" s="264">
        <v>19</v>
      </c>
      <c r="S974" s="264">
        <v>17</v>
      </c>
      <c r="T974" s="267">
        <v>0.947826086956522</v>
      </c>
      <c r="U974" s="267">
        <v>0.947368421052632</v>
      </c>
      <c r="V974" s="268">
        <v>0.904761904761905</v>
      </c>
      <c r="W974" s="268">
        <v>0.944444444444444</v>
      </c>
      <c r="X974" s="295">
        <v>0.0426065162907268</v>
      </c>
      <c r="Y974" s="271">
        <v>141</v>
      </c>
      <c r="Z974" s="333">
        <v>131</v>
      </c>
      <c r="AA974" s="333">
        <v>132</v>
      </c>
      <c r="AB974" s="333">
        <v>119</v>
      </c>
      <c r="AC974" s="334">
        <v>0.929078014184397</v>
      </c>
      <c r="AD974" s="268">
        <v>0.901515151515151</v>
      </c>
      <c r="AE974" s="295">
        <v>0.0275628626692457</v>
      </c>
    </row>
    <row r="975" spans="1:31">
      <c r="A975" s="315" t="s">
        <v>1669</v>
      </c>
      <c r="B975" s="339" t="s">
        <v>3360</v>
      </c>
      <c r="C975" s="293" t="s">
        <v>1744</v>
      </c>
      <c r="D975" s="339" t="s">
        <v>1745</v>
      </c>
      <c r="E975" s="266">
        <v>0</v>
      </c>
      <c r="F975" s="266">
        <v>0</v>
      </c>
      <c r="G975" s="264">
        <v>0</v>
      </c>
      <c r="H975" s="264">
        <v>0</v>
      </c>
      <c r="I975" s="264">
        <v>0</v>
      </c>
      <c r="J975" s="264">
        <v>0</v>
      </c>
      <c r="K975" s="294">
        <v>0.9</v>
      </c>
      <c r="L975" s="267">
        <v>0</v>
      </c>
      <c r="M975" s="267">
        <v>0</v>
      </c>
      <c r="N975" s="267">
        <v>0</v>
      </c>
      <c r="O975" s="332">
        <v>0</v>
      </c>
      <c r="P975" s="266">
        <v>0</v>
      </c>
      <c r="Q975" s="266">
        <v>0</v>
      </c>
      <c r="R975" s="264">
        <v>0</v>
      </c>
      <c r="S975" s="264">
        <v>0</v>
      </c>
      <c r="T975" s="267">
        <v>0</v>
      </c>
      <c r="U975" s="267">
        <v>0</v>
      </c>
      <c r="V975" s="268">
        <v>0</v>
      </c>
      <c r="W975" s="268">
        <v>0</v>
      </c>
      <c r="X975" s="295">
        <v>0</v>
      </c>
      <c r="Y975" s="271">
        <v>0</v>
      </c>
      <c r="Z975" s="333">
        <v>0</v>
      </c>
      <c r="AA975" s="333">
        <v>0</v>
      </c>
      <c r="AB975" s="333">
        <v>0</v>
      </c>
      <c r="AC975" s="334">
        <v>0</v>
      </c>
      <c r="AD975" s="268">
        <v>0</v>
      </c>
      <c r="AE975" s="295">
        <v>0</v>
      </c>
    </row>
    <row r="976" spans="1:31">
      <c r="A976" s="315" t="s">
        <v>1669</v>
      </c>
      <c r="B976" s="339" t="s">
        <v>3361</v>
      </c>
      <c r="C976" s="293" t="s">
        <v>1746</v>
      </c>
      <c r="D976" s="339" t="s">
        <v>1747</v>
      </c>
      <c r="E976" s="266">
        <v>0</v>
      </c>
      <c r="F976" s="266">
        <v>0</v>
      </c>
      <c r="G976" s="264">
        <v>0</v>
      </c>
      <c r="H976" s="264">
        <v>0</v>
      </c>
      <c r="I976" s="264">
        <v>0</v>
      </c>
      <c r="J976" s="264">
        <v>0</v>
      </c>
      <c r="K976" s="294">
        <v>0.9</v>
      </c>
      <c r="L976" s="267">
        <v>0</v>
      </c>
      <c r="M976" s="267">
        <v>0</v>
      </c>
      <c r="N976" s="267">
        <v>0</v>
      </c>
      <c r="O976" s="332">
        <v>0</v>
      </c>
      <c r="P976" s="266">
        <v>0</v>
      </c>
      <c r="Q976" s="266">
        <v>0</v>
      </c>
      <c r="R976" s="264">
        <v>0</v>
      </c>
      <c r="S976" s="264">
        <v>0</v>
      </c>
      <c r="T976" s="267">
        <v>0</v>
      </c>
      <c r="U976" s="267">
        <v>0</v>
      </c>
      <c r="V976" s="268">
        <v>0</v>
      </c>
      <c r="W976" s="268">
        <v>0</v>
      </c>
      <c r="X976" s="295">
        <v>0</v>
      </c>
      <c r="Y976" s="271">
        <v>0</v>
      </c>
      <c r="Z976" s="333">
        <v>0</v>
      </c>
      <c r="AA976" s="333">
        <v>0</v>
      </c>
      <c r="AB976" s="333">
        <v>0</v>
      </c>
      <c r="AC976" s="334">
        <v>0</v>
      </c>
      <c r="AD976" s="268">
        <v>0</v>
      </c>
      <c r="AE976" s="295">
        <v>0</v>
      </c>
    </row>
    <row r="977" spans="1:31">
      <c r="A977" s="315" t="s">
        <v>1669</v>
      </c>
      <c r="B977" s="339" t="s">
        <v>3361</v>
      </c>
      <c r="C977" s="293" t="s">
        <v>1748</v>
      </c>
      <c r="D977" s="339" t="s">
        <v>1749</v>
      </c>
      <c r="E977" s="266">
        <v>17</v>
      </c>
      <c r="F977" s="266">
        <v>15</v>
      </c>
      <c r="G977" s="264">
        <v>19</v>
      </c>
      <c r="H977" s="264">
        <v>19</v>
      </c>
      <c r="I977" s="264">
        <v>18</v>
      </c>
      <c r="J977" s="264">
        <v>16</v>
      </c>
      <c r="K977" s="294">
        <v>0.9</v>
      </c>
      <c r="L977" s="267">
        <v>0.882352941176471</v>
      </c>
      <c r="M977" s="267">
        <v>1</v>
      </c>
      <c r="N977" s="267">
        <v>0.888888888888889</v>
      </c>
      <c r="O977" s="332">
        <v>554</v>
      </c>
      <c r="P977" s="266">
        <v>525</v>
      </c>
      <c r="Q977" s="266">
        <v>15</v>
      </c>
      <c r="R977" s="264">
        <v>19</v>
      </c>
      <c r="S977" s="264">
        <v>16</v>
      </c>
      <c r="T977" s="267">
        <v>0.947653429602888</v>
      </c>
      <c r="U977" s="267">
        <v>0.882352941176471</v>
      </c>
      <c r="V977" s="268">
        <v>1</v>
      </c>
      <c r="W977" s="268">
        <v>0.888888888888889</v>
      </c>
      <c r="X977" s="295">
        <v>-0.117647058823529</v>
      </c>
      <c r="Y977" s="271">
        <v>135</v>
      </c>
      <c r="Z977" s="333">
        <v>129</v>
      </c>
      <c r="AA977" s="333">
        <v>133</v>
      </c>
      <c r="AB977" s="333">
        <v>129</v>
      </c>
      <c r="AC977" s="334">
        <v>0.955555555555556</v>
      </c>
      <c r="AD977" s="268">
        <v>0.969924812030075</v>
      </c>
      <c r="AE977" s="295">
        <v>-0.0143692564745196</v>
      </c>
    </row>
    <row r="978" spans="1:31">
      <c r="A978" s="315" t="s">
        <v>1669</v>
      </c>
      <c r="B978" s="339" t="s">
        <v>3361</v>
      </c>
      <c r="C978" s="293" t="s">
        <v>1750</v>
      </c>
      <c r="D978" s="339" t="s">
        <v>1751</v>
      </c>
      <c r="E978" s="266">
        <v>25</v>
      </c>
      <c r="F978" s="266">
        <v>25</v>
      </c>
      <c r="G978" s="264">
        <v>28</v>
      </c>
      <c r="H978" s="264">
        <v>28</v>
      </c>
      <c r="I978" s="264">
        <v>28</v>
      </c>
      <c r="J978" s="264">
        <v>28</v>
      </c>
      <c r="K978" s="294">
        <v>0.9</v>
      </c>
      <c r="L978" s="267">
        <v>1</v>
      </c>
      <c r="M978" s="267">
        <v>1</v>
      </c>
      <c r="N978" s="267">
        <v>1</v>
      </c>
      <c r="O978" s="332">
        <v>821</v>
      </c>
      <c r="P978" s="266">
        <v>815</v>
      </c>
      <c r="Q978" s="266">
        <v>25</v>
      </c>
      <c r="R978" s="264">
        <v>28</v>
      </c>
      <c r="S978" s="264">
        <v>28</v>
      </c>
      <c r="T978" s="267">
        <v>0.992691839220463</v>
      </c>
      <c r="U978" s="267">
        <v>1</v>
      </c>
      <c r="V978" s="268">
        <v>1</v>
      </c>
      <c r="W978" s="268">
        <v>1</v>
      </c>
      <c r="X978" s="295">
        <v>0</v>
      </c>
      <c r="Y978" s="271">
        <v>197</v>
      </c>
      <c r="Z978" s="333">
        <v>196</v>
      </c>
      <c r="AA978" s="333">
        <v>195</v>
      </c>
      <c r="AB978" s="333">
        <v>194</v>
      </c>
      <c r="AC978" s="334">
        <v>0.99492385786802</v>
      </c>
      <c r="AD978" s="268">
        <v>0.994871794871795</v>
      </c>
      <c r="AE978" s="295">
        <v>5.20629962253993e-5</v>
      </c>
    </row>
    <row r="979" spans="1:31">
      <c r="A979" s="315" t="s">
        <v>1669</v>
      </c>
      <c r="B979" s="339" t="s">
        <v>3361</v>
      </c>
      <c r="C979" s="293" t="s">
        <v>1752</v>
      </c>
      <c r="D979" s="339" t="s">
        <v>1753</v>
      </c>
      <c r="E979" s="266">
        <v>38</v>
      </c>
      <c r="F979" s="266">
        <v>37</v>
      </c>
      <c r="G979" s="264">
        <v>45</v>
      </c>
      <c r="H979" s="264">
        <v>44</v>
      </c>
      <c r="I979" s="264">
        <v>45</v>
      </c>
      <c r="J979" s="264">
        <v>45</v>
      </c>
      <c r="K979" s="294">
        <v>0.9</v>
      </c>
      <c r="L979" s="267">
        <v>0.973684210526316</v>
      </c>
      <c r="M979" s="267">
        <v>0.977777777777778</v>
      </c>
      <c r="N979" s="267">
        <v>1</v>
      </c>
      <c r="O979" s="332">
        <v>1299</v>
      </c>
      <c r="P979" s="266">
        <v>1223</v>
      </c>
      <c r="Q979" s="266">
        <v>35</v>
      </c>
      <c r="R979" s="264">
        <v>44</v>
      </c>
      <c r="S979" s="264">
        <v>43</v>
      </c>
      <c r="T979" s="267">
        <v>0.941493456505004</v>
      </c>
      <c r="U979" s="267">
        <v>0.921052631578947</v>
      </c>
      <c r="V979" s="268">
        <v>0.977777777777778</v>
      </c>
      <c r="W979" s="268">
        <v>0.955555555555556</v>
      </c>
      <c r="X979" s="295">
        <v>-0.0567251461988304</v>
      </c>
      <c r="Y979" s="271">
        <v>314</v>
      </c>
      <c r="Z979" s="333">
        <v>301</v>
      </c>
      <c r="AA979" s="333">
        <v>314</v>
      </c>
      <c r="AB979" s="333">
        <v>295</v>
      </c>
      <c r="AC979" s="334">
        <v>0.95859872611465</v>
      </c>
      <c r="AD979" s="268">
        <v>0.939490445859873</v>
      </c>
      <c r="AE979" s="295">
        <v>0.0191082802547771</v>
      </c>
    </row>
    <row r="980" spans="1:31">
      <c r="A980" s="315" t="s">
        <v>1669</v>
      </c>
      <c r="B980" s="339" t="s">
        <v>3361</v>
      </c>
      <c r="C980" s="293" t="s">
        <v>1754</v>
      </c>
      <c r="D980" s="339" t="s">
        <v>1755</v>
      </c>
      <c r="E980" s="266">
        <v>18</v>
      </c>
      <c r="F980" s="266">
        <v>18</v>
      </c>
      <c r="G980" s="264">
        <v>18</v>
      </c>
      <c r="H980" s="264">
        <v>18</v>
      </c>
      <c r="I980" s="264">
        <v>18</v>
      </c>
      <c r="J980" s="264">
        <v>18</v>
      </c>
      <c r="K980" s="294">
        <v>0.9</v>
      </c>
      <c r="L980" s="267">
        <v>1</v>
      </c>
      <c r="M980" s="267">
        <v>1</v>
      </c>
      <c r="N980" s="267">
        <v>1</v>
      </c>
      <c r="O980" s="332">
        <v>564</v>
      </c>
      <c r="P980" s="266">
        <v>544</v>
      </c>
      <c r="Q980" s="266">
        <v>17</v>
      </c>
      <c r="R980" s="264">
        <v>17</v>
      </c>
      <c r="S980" s="264">
        <v>18</v>
      </c>
      <c r="T980" s="267">
        <v>0.964539007092199</v>
      </c>
      <c r="U980" s="267">
        <v>0.944444444444444</v>
      </c>
      <c r="V980" s="268">
        <v>0.944444444444444</v>
      </c>
      <c r="W980" s="268">
        <v>1</v>
      </c>
      <c r="X980" s="295">
        <v>0</v>
      </c>
      <c r="Y980" s="271">
        <v>136</v>
      </c>
      <c r="Z980" s="333">
        <v>131</v>
      </c>
      <c r="AA980" s="333">
        <v>136</v>
      </c>
      <c r="AB980" s="333">
        <v>134</v>
      </c>
      <c r="AC980" s="334">
        <v>0.963235294117647</v>
      </c>
      <c r="AD980" s="268">
        <v>0.985294117647059</v>
      </c>
      <c r="AE980" s="295">
        <v>-0.0220588235294118</v>
      </c>
    </row>
    <row r="981" spans="1:31">
      <c r="A981" s="315" t="s">
        <v>1669</v>
      </c>
      <c r="B981" s="339" t="s">
        <v>3361</v>
      </c>
      <c r="C981" s="293" t="s">
        <v>1756</v>
      </c>
      <c r="D981" s="339" t="s">
        <v>1757</v>
      </c>
      <c r="E981" s="266">
        <v>33</v>
      </c>
      <c r="F981" s="266">
        <v>33</v>
      </c>
      <c r="G981" s="264">
        <v>38</v>
      </c>
      <c r="H981" s="264">
        <v>38</v>
      </c>
      <c r="I981" s="264">
        <v>35</v>
      </c>
      <c r="J981" s="264">
        <v>34</v>
      </c>
      <c r="K981" s="294">
        <v>0.9</v>
      </c>
      <c r="L981" s="267">
        <v>1</v>
      </c>
      <c r="M981" s="267">
        <v>1</v>
      </c>
      <c r="N981" s="267">
        <v>0.971428571428571</v>
      </c>
      <c r="O981" s="332">
        <v>1060</v>
      </c>
      <c r="P981" s="266">
        <v>1015</v>
      </c>
      <c r="Q981" s="266">
        <v>32</v>
      </c>
      <c r="R981" s="264">
        <v>38</v>
      </c>
      <c r="S981" s="264">
        <v>32</v>
      </c>
      <c r="T981" s="267">
        <v>0.957547169811321</v>
      </c>
      <c r="U981" s="267">
        <v>0.96969696969697</v>
      </c>
      <c r="V981" s="268">
        <v>1</v>
      </c>
      <c r="W981" s="268">
        <v>0.914285714285714</v>
      </c>
      <c r="X981" s="295">
        <v>-0.0303030303030303</v>
      </c>
      <c r="Y981" s="271">
        <v>256</v>
      </c>
      <c r="Z981" s="333">
        <v>250</v>
      </c>
      <c r="AA981" s="333">
        <v>254</v>
      </c>
      <c r="AB981" s="333">
        <v>244</v>
      </c>
      <c r="AC981" s="334">
        <v>0.9765625</v>
      </c>
      <c r="AD981" s="268">
        <v>0.960629921259842</v>
      </c>
      <c r="AE981" s="295">
        <v>0.0159325787401575</v>
      </c>
    </row>
    <row r="982" spans="1:31">
      <c r="A982" s="315" t="s">
        <v>1669</v>
      </c>
      <c r="B982" s="339" t="s">
        <v>3361</v>
      </c>
      <c r="C982" s="293" t="s">
        <v>1758</v>
      </c>
      <c r="D982" s="339" t="s">
        <v>1759</v>
      </c>
      <c r="E982" s="266">
        <v>23</v>
      </c>
      <c r="F982" s="266">
        <v>23</v>
      </c>
      <c r="G982" s="264">
        <v>25</v>
      </c>
      <c r="H982" s="264">
        <v>25</v>
      </c>
      <c r="I982" s="264">
        <v>24</v>
      </c>
      <c r="J982" s="264">
        <v>24</v>
      </c>
      <c r="K982" s="294">
        <v>0.9</v>
      </c>
      <c r="L982" s="267">
        <v>1</v>
      </c>
      <c r="M982" s="267">
        <v>1</v>
      </c>
      <c r="N982" s="267">
        <v>1</v>
      </c>
      <c r="O982" s="332">
        <v>723</v>
      </c>
      <c r="P982" s="266">
        <v>721</v>
      </c>
      <c r="Q982" s="266">
        <v>23</v>
      </c>
      <c r="R982" s="264">
        <v>25</v>
      </c>
      <c r="S982" s="264">
        <v>24</v>
      </c>
      <c r="T982" s="267">
        <v>0.997233748271093</v>
      </c>
      <c r="U982" s="267">
        <v>1</v>
      </c>
      <c r="V982" s="268">
        <v>1</v>
      </c>
      <c r="W982" s="268">
        <v>1</v>
      </c>
      <c r="X982" s="295">
        <v>0</v>
      </c>
      <c r="Y982" s="271">
        <v>174</v>
      </c>
      <c r="Z982" s="333">
        <v>174</v>
      </c>
      <c r="AA982" s="333">
        <v>173</v>
      </c>
      <c r="AB982" s="333">
        <v>172</v>
      </c>
      <c r="AC982" s="334">
        <v>1</v>
      </c>
      <c r="AD982" s="268">
        <v>0.994219653179191</v>
      </c>
      <c r="AE982" s="295">
        <v>0.0057803468208093</v>
      </c>
    </row>
    <row r="983" spans="1:31">
      <c r="A983" s="315" t="s">
        <v>1669</v>
      </c>
      <c r="B983" s="339" t="s">
        <v>3361</v>
      </c>
      <c r="C983" s="293" t="s">
        <v>1760</v>
      </c>
      <c r="D983" s="339" t="s">
        <v>1761</v>
      </c>
      <c r="E983" s="266">
        <v>26</v>
      </c>
      <c r="F983" s="266">
        <v>26</v>
      </c>
      <c r="G983" s="264">
        <v>27</v>
      </c>
      <c r="H983" s="264">
        <v>27</v>
      </c>
      <c r="I983" s="264">
        <v>26</v>
      </c>
      <c r="J983" s="264">
        <v>26</v>
      </c>
      <c r="K983" s="294">
        <v>0.9</v>
      </c>
      <c r="L983" s="267">
        <v>1</v>
      </c>
      <c r="M983" s="267">
        <v>1</v>
      </c>
      <c r="N983" s="267">
        <v>1</v>
      </c>
      <c r="O983" s="332">
        <v>860</v>
      </c>
      <c r="P983" s="266">
        <v>810</v>
      </c>
      <c r="Q983" s="266">
        <v>24</v>
      </c>
      <c r="R983" s="264">
        <v>27</v>
      </c>
      <c r="S983" s="264">
        <v>25</v>
      </c>
      <c r="T983" s="267">
        <v>0.941860465116279</v>
      </c>
      <c r="U983" s="267">
        <v>0.923076923076923</v>
      </c>
      <c r="V983" s="268">
        <v>1</v>
      </c>
      <c r="W983" s="268">
        <v>0.961538461538462</v>
      </c>
      <c r="X983" s="295">
        <v>-0.0769230769230769</v>
      </c>
      <c r="Y983" s="271">
        <v>204</v>
      </c>
      <c r="Z983" s="333">
        <v>196</v>
      </c>
      <c r="AA983" s="333">
        <v>203</v>
      </c>
      <c r="AB983" s="333">
        <v>195</v>
      </c>
      <c r="AC983" s="334">
        <v>0.96078431372549</v>
      </c>
      <c r="AD983" s="268">
        <v>0.960591133004926</v>
      </c>
      <c r="AE983" s="295">
        <v>0.000193180720564068</v>
      </c>
    </row>
    <row r="984" spans="1:31">
      <c r="A984" s="315" t="s">
        <v>1669</v>
      </c>
      <c r="B984" s="339" t="s">
        <v>3361</v>
      </c>
      <c r="C984" s="293" t="s">
        <v>1762</v>
      </c>
      <c r="D984" s="339" t="s">
        <v>1763</v>
      </c>
      <c r="E984" s="266">
        <v>20</v>
      </c>
      <c r="F984" s="266">
        <v>18</v>
      </c>
      <c r="G984" s="264">
        <v>24</v>
      </c>
      <c r="H984" s="264">
        <v>23</v>
      </c>
      <c r="I984" s="264">
        <v>22</v>
      </c>
      <c r="J984" s="264">
        <v>21</v>
      </c>
      <c r="K984" s="294">
        <v>0.9</v>
      </c>
      <c r="L984" s="267">
        <v>0.9</v>
      </c>
      <c r="M984" s="267">
        <v>0.958333333333333</v>
      </c>
      <c r="N984" s="267">
        <v>0.954545454545455</v>
      </c>
      <c r="O984" s="332">
        <v>750</v>
      </c>
      <c r="P984" s="266">
        <v>688</v>
      </c>
      <c r="Q984" s="266">
        <v>18</v>
      </c>
      <c r="R984" s="264">
        <v>21</v>
      </c>
      <c r="S984" s="264">
        <v>20</v>
      </c>
      <c r="T984" s="267">
        <v>0.917333333333333</v>
      </c>
      <c r="U984" s="267">
        <v>0.9</v>
      </c>
      <c r="V984" s="268">
        <v>0.875</v>
      </c>
      <c r="W984" s="268">
        <v>0.909090909090909</v>
      </c>
      <c r="X984" s="295">
        <v>0.025</v>
      </c>
      <c r="Y984" s="271">
        <v>176</v>
      </c>
      <c r="Z984" s="333">
        <v>164</v>
      </c>
      <c r="AA984" s="333">
        <v>177</v>
      </c>
      <c r="AB984" s="333">
        <v>158</v>
      </c>
      <c r="AC984" s="334">
        <v>0.931818181818182</v>
      </c>
      <c r="AD984" s="268">
        <v>0.892655367231638</v>
      </c>
      <c r="AE984" s="295">
        <v>0.0391628145865434</v>
      </c>
    </row>
    <row r="985" spans="1:31">
      <c r="A985" s="315" t="s">
        <v>1669</v>
      </c>
      <c r="B985" s="339" t="s">
        <v>3361</v>
      </c>
      <c r="C985" s="293" t="s">
        <v>1764</v>
      </c>
      <c r="D985" s="339" t="s">
        <v>1765</v>
      </c>
      <c r="E985" s="266">
        <v>13</v>
      </c>
      <c r="F985" s="266">
        <v>11</v>
      </c>
      <c r="G985" s="264">
        <v>14</v>
      </c>
      <c r="H985" s="264">
        <v>14</v>
      </c>
      <c r="I985" s="264">
        <v>13</v>
      </c>
      <c r="J985" s="264">
        <v>13</v>
      </c>
      <c r="K985" s="294">
        <v>0.9</v>
      </c>
      <c r="L985" s="267">
        <v>0.846153846153846</v>
      </c>
      <c r="M985" s="267">
        <v>1</v>
      </c>
      <c r="N985" s="267">
        <v>1</v>
      </c>
      <c r="O985" s="332">
        <v>377</v>
      </c>
      <c r="P985" s="266">
        <v>365</v>
      </c>
      <c r="Q985" s="266">
        <v>11</v>
      </c>
      <c r="R985" s="264">
        <v>14</v>
      </c>
      <c r="S985" s="264">
        <v>13</v>
      </c>
      <c r="T985" s="267">
        <v>0.96816976127321</v>
      </c>
      <c r="U985" s="267">
        <v>0.846153846153846</v>
      </c>
      <c r="V985" s="268">
        <v>1</v>
      </c>
      <c r="W985" s="268">
        <v>1</v>
      </c>
      <c r="X985" s="295">
        <v>-0.153846153846154</v>
      </c>
      <c r="Y985" s="271">
        <v>95</v>
      </c>
      <c r="Z985" s="333">
        <v>92</v>
      </c>
      <c r="AA985" s="333">
        <v>92</v>
      </c>
      <c r="AB985" s="333">
        <v>91</v>
      </c>
      <c r="AC985" s="334">
        <v>0.968421052631579</v>
      </c>
      <c r="AD985" s="268">
        <v>0.989130434782609</v>
      </c>
      <c r="AE985" s="295">
        <v>-0.0207093821510297</v>
      </c>
    </row>
    <row r="986" spans="1:31">
      <c r="A986" s="315" t="s">
        <v>1669</v>
      </c>
      <c r="B986" s="339" t="s">
        <v>3361</v>
      </c>
      <c r="C986" s="293" t="s">
        <v>1766</v>
      </c>
      <c r="D986" s="339" t="s">
        <v>1767</v>
      </c>
      <c r="E986" s="266">
        <v>18</v>
      </c>
      <c r="F986" s="266">
        <v>18</v>
      </c>
      <c r="G986" s="264">
        <v>19</v>
      </c>
      <c r="H986" s="264">
        <v>19</v>
      </c>
      <c r="I986" s="264">
        <v>19</v>
      </c>
      <c r="J986" s="264">
        <v>19</v>
      </c>
      <c r="K986" s="294">
        <v>0.9</v>
      </c>
      <c r="L986" s="267">
        <v>1</v>
      </c>
      <c r="M986" s="267">
        <v>1</v>
      </c>
      <c r="N986" s="267">
        <v>1</v>
      </c>
      <c r="O986" s="332">
        <v>569</v>
      </c>
      <c r="P986" s="266">
        <v>530</v>
      </c>
      <c r="Q986" s="266">
        <v>17</v>
      </c>
      <c r="R986" s="264">
        <v>18</v>
      </c>
      <c r="S986" s="264">
        <v>18</v>
      </c>
      <c r="T986" s="267">
        <v>0.931458699472759</v>
      </c>
      <c r="U986" s="267">
        <v>0.944444444444444</v>
      </c>
      <c r="V986" s="268">
        <v>0.947368421052632</v>
      </c>
      <c r="W986" s="268">
        <v>0.947368421052632</v>
      </c>
      <c r="X986" s="295">
        <v>-0.00292397660818711</v>
      </c>
      <c r="Y986" s="271">
        <v>143</v>
      </c>
      <c r="Z986" s="333">
        <v>137</v>
      </c>
      <c r="AA986" s="333">
        <v>143</v>
      </c>
      <c r="AB986" s="333">
        <v>135</v>
      </c>
      <c r="AC986" s="334">
        <v>0.958041958041958</v>
      </c>
      <c r="AD986" s="268">
        <v>0.944055944055944</v>
      </c>
      <c r="AE986" s="295">
        <v>0.013986013986014</v>
      </c>
    </row>
    <row r="987" spans="1:31">
      <c r="A987" s="315" t="s">
        <v>1669</v>
      </c>
      <c r="B987" s="339" t="s">
        <v>3362</v>
      </c>
      <c r="C987" s="293" t="s">
        <v>1768</v>
      </c>
      <c r="D987" s="339" t="s">
        <v>1769</v>
      </c>
      <c r="E987" s="266">
        <v>36</v>
      </c>
      <c r="F987" s="266">
        <v>36</v>
      </c>
      <c r="G987" s="264">
        <v>39</v>
      </c>
      <c r="H987" s="264">
        <v>39</v>
      </c>
      <c r="I987" s="264">
        <v>37</v>
      </c>
      <c r="J987" s="264">
        <v>37</v>
      </c>
      <c r="K987" s="294">
        <v>0.9</v>
      </c>
      <c r="L987" s="267">
        <v>1</v>
      </c>
      <c r="M987" s="267">
        <v>1</v>
      </c>
      <c r="N987" s="267">
        <v>1</v>
      </c>
      <c r="O987" s="332">
        <v>1066</v>
      </c>
      <c r="P987" s="266">
        <v>992</v>
      </c>
      <c r="Q987" s="266">
        <v>31</v>
      </c>
      <c r="R987" s="264">
        <v>38</v>
      </c>
      <c r="S987" s="264">
        <v>33</v>
      </c>
      <c r="T987" s="267">
        <v>0.930581613508443</v>
      </c>
      <c r="U987" s="267">
        <v>0.861111111111111</v>
      </c>
      <c r="V987" s="268">
        <v>0.974358974358974</v>
      </c>
      <c r="W987" s="268">
        <v>0.891891891891892</v>
      </c>
      <c r="X987" s="295">
        <v>-0.113247863247863</v>
      </c>
      <c r="Y987" s="271">
        <v>264</v>
      </c>
      <c r="Z987" s="333">
        <v>245</v>
      </c>
      <c r="AA987" s="333">
        <v>264</v>
      </c>
      <c r="AB987" s="333">
        <v>244</v>
      </c>
      <c r="AC987" s="334">
        <v>0.928030303030303</v>
      </c>
      <c r="AD987" s="268">
        <v>0.924242424242424</v>
      </c>
      <c r="AE987" s="295">
        <v>0.00378787878787878</v>
      </c>
    </row>
    <row r="988" spans="1:31">
      <c r="A988" s="315" t="s">
        <v>1669</v>
      </c>
      <c r="B988" s="339" t="s">
        <v>3362</v>
      </c>
      <c r="C988" s="293" t="s">
        <v>1770</v>
      </c>
      <c r="D988" s="339" t="s">
        <v>1770</v>
      </c>
      <c r="E988" s="266">
        <v>15</v>
      </c>
      <c r="F988" s="266">
        <v>15</v>
      </c>
      <c r="G988" s="264">
        <v>17</v>
      </c>
      <c r="H988" s="264">
        <v>17</v>
      </c>
      <c r="I988" s="264">
        <v>17</v>
      </c>
      <c r="J988" s="264">
        <v>17</v>
      </c>
      <c r="K988" s="294">
        <v>0.9</v>
      </c>
      <c r="L988" s="267">
        <v>1</v>
      </c>
      <c r="M988" s="267">
        <v>1</v>
      </c>
      <c r="N988" s="267">
        <v>1</v>
      </c>
      <c r="O988" s="332">
        <v>498</v>
      </c>
      <c r="P988" s="266">
        <v>472</v>
      </c>
      <c r="Q988" s="266">
        <v>14</v>
      </c>
      <c r="R988" s="264">
        <v>16</v>
      </c>
      <c r="S988" s="264">
        <v>17</v>
      </c>
      <c r="T988" s="267">
        <v>0.947791164658635</v>
      </c>
      <c r="U988" s="267">
        <v>0.933333333333333</v>
      </c>
      <c r="V988" s="268">
        <v>0.941176470588235</v>
      </c>
      <c r="W988" s="268">
        <v>1</v>
      </c>
      <c r="X988" s="295">
        <v>-0.00784313725490193</v>
      </c>
      <c r="Y988" s="271">
        <v>122</v>
      </c>
      <c r="Z988" s="333">
        <v>114</v>
      </c>
      <c r="AA988" s="333">
        <v>121</v>
      </c>
      <c r="AB988" s="333">
        <v>116</v>
      </c>
      <c r="AC988" s="334">
        <v>0.934426229508197</v>
      </c>
      <c r="AD988" s="268">
        <v>0.958677685950413</v>
      </c>
      <c r="AE988" s="295">
        <v>-0.0242514564422165</v>
      </c>
    </row>
    <row r="989" spans="1:31">
      <c r="A989" s="315" t="s">
        <v>1669</v>
      </c>
      <c r="B989" s="339" t="s">
        <v>3362</v>
      </c>
      <c r="C989" s="293" t="s">
        <v>1771</v>
      </c>
      <c r="D989" s="339" t="s">
        <v>1772</v>
      </c>
      <c r="E989" s="266">
        <v>23</v>
      </c>
      <c r="F989" s="266">
        <v>23</v>
      </c>
      <c r="G989" s="264">
        <v>26</v>
      </c>
      <c r="H989" s="264">
        <v>25</v>
      </c>
      <c r="I989" s="264">
        <v>25</v>
      </c>
      <c r="J989" s="264">
        <v>25</v>
      </c>
      <c r="K989" s="294">
        <v>0.9</v>
      </c>
      <c r="L989" s="267">
        <v>1</v>
      </c>
      <c r="M989" s="267">
        <v>0.961538461538462</v>
      </c>
      <c r="N989" s="267">
        <v>1</v>
      </c>
      <c r="O989" s="332">
        <v>740</v>
      </c>
      <c r="P989" s="266">
        <v>726</v>
      </c>
      <c r="Q989" s="266">
        <v>23</v>
      </c>
      <c r="R989" s="264">
        <v>25</v>
      </c>
      <c r="S989" s="264">
        <v>25</v>
      </c>
      <c r="T989" s="267">
        <v>0.981081081081081</v>
      </c>
      <c r="U989" s="267">
        <v>1</v>
      </c>
      <c r="V989" s="268">
        <v>0.961538461538462</v>
      </c>
      <c r="W989" s="268">
        <v>1</v>
      </c>
      <c r="X989" s="295">
        <v>0.0384615384615384</v>
      </c>
      <c r="Y989" s="271">
        <v>179</v>
      </c>
      <c r="Z989" s="333">
        <v>177</v>
      </c>
      <c r="AA989" s="333">
        <v>180</v>
      </c>
      <c r="AB989" s="333">
        <v>177</v>
      </c>
      <c r="AC989" s="334">
        <v>0.988826815642458</v>
      </c>
      <c r="AD989" s="268">
        <v>0.983333333333333</v>
      </c>
      <c r="AE989" s="295">
        <v>0.00549348230912483</v>
      </c>
    </row>
    <row r="990" spans="1:31">
      <c r="A990" s="315" t="s">
        <v>1669</v>
      </c>
      <c r="B990" s="339" t="s">
        <v>3362</v>
      </c>
      <c r="C990" s="293" t="s">
        <v>1773</v>
      </c>
      <c r="D990" s="339" t="s">
        <v>1774</v>
      </c>
      <c r="E990" s="266">
        <v>44</v>
      </c>
      <c r="F990" s="266">
        <v>44</v>
      </c>
      <c r="G990" s="264">
        <v>48</v>
      </c>
      <c r="H990" s="264">
        <v>47</v>
      </c>
      <c r="I990" s="264">
        <v>46</v>
      </c>
      <c r="J990" s="264">
        <v>45</v>
      </c>
      <c r="K990" s="294">
        <v>0.9</v>
      </c>
      <c r="L990" s="267">
        <v>1</v>
      </c>
      <c r="M990" s="267">
        <v>0.979166666666667</v>
      </c>
      <c r="N990" s="267">
        <v>0.978260869565217</v>
      </c>
      <c r="O990" s="332">
        <v>1465</v>
      </c>
      <c r="P990" s="266">
        <v>1404</v>
      </c>
      <c r="Q990" s="266">
        <v>40</v>
      </c>
      <c r="R990" s="264">
        <v>46</v>
      </c>
      <c r="S990" s="264">
        <v>45</v>
      </c>
      <c r="T990" s="267">
        <v>0.958361774744027</v>
      </c>
      <c r="U990" s="267">
        <v>0.909090909090909</v>
      </c>
      <c r="V990" s="268">
        <v>0.958333333333333</v>
      </c>
      <c r="W990" s="268">
        <v>0.978260869565217</v>
      </c>
      <c r="X990" s="295">
        <v>-0.0492424242424243</v>
      </c>
      <c r="Y990" s="271">
        <v>354</v>
      </c>
      <c r="Z990" s="333">
        <v>337</v>
      </c>
      <c r="AA990" s="333">
        <v>356</v>
      </c>
      <c r="AB990" s="333">
        <v>341</v>
      </c>
      <c r="AC990" s="334">
        <v>0.951977401129944</v>
      </c>
      <c r="AD990" s="268">
        <v>0.957865168539326</v>
      </c>
      <c r="AE990" s="295">
        <v>-0.00588776740938224</v>
      </c>
    </row>
    <row r="991" spans="1:31">
      <c r="A991" s="315" t="s">
        <v>1669</v>
      </c>
      <c r="B991" s="339" t="s">
        <v>3362</v>
      </c>
      <c r="C991" s="293" t="s">
        <v>1775</v>
      </c>
      <c r="D991" s="339" t="s">
        <v>1776</v>
      </c>
      <c r="E991" s="266">
        <v>28</v>
      </c>
      <c r="F991" s="266">
        <v>28</v>
      </c>
      <c r="G991" s="264">
        <v>34</v>
      </c>
      <c r="H991" s="264">
        <v>34</v>
      </c>
      <c r="I991" s="264">
        <v>28</v>
      </c>
      <c r="J991" s="264">
        <v>28</v>
      </c>
      <c r="K991" s="294">
        <v>0.9</v>
      </c>
      <c r="L991" s="267">
        <v>1</v>
      </c>
      <c r="M991" s="267">
        <v>1</v>
      </c>
      <c r="N991" s="267">
        <v>1</v>
      </c>
      <c r="O991" s="332">
        <v>903</v>
      </c>
      <c r="P991" s="266">
        <v>891</v>
      </c>
      <c r="Q991" s="266">
        <v>27</v>
      </c>
      <c r="R991" s="264">
        <v>33</v>
      </c>
      <c r="S991" s="264">
        <v>27</v>
      </c>
      <c r="T991" s="267">
        <v>0.98671096345515</v>
      </c>
      <c r="U991" s="267">
        <v>0.964285714285714</v>
      </c>
      <c r="V991" s="268">
        <v>0.970588235294118</v>
      </c>
      <c r="W991" s="268">
        <v>0.964285714285714</v>
      </c>
      <c r="X991" s="295">
        <v>-0.00630252100840334</v>
      </c>
      <c r="Y991" s="271">
        <v>221</v>
      </c>
      <c r="Z991" s="333">
        <v>218</v>
      </c>
      <c r="AA991" s="333">
        <v>217</v>
      </c>
      <c r="AB991" s="333">
        <v>215</v>
      </c>
      <c r="AC991" s="334">
        <v>0.986425339366516</v>
      </c>
      <c r="AD991" s="268">
        <v>0.990783410138249</v>
      </c>
      <c r="AE991" s="295">
        <v>-0.004358070771733</v>
      </c>
    </row>
    <row r="992" spans="1:31">
      <c r="A992" s="315" t="s">
        <v>1669</v>
      </c>
      <c r="B992" s="339" t="s">
        <v>3362</v>
      </c>
      <c r="C992" s="293" t="s">
        <v>1777</v>
      </c>
      <c r="D992" s="339" t="s">
        <v>1778</v>
      </c>
      <c r="E992" s="266">
        <v>39</v>
      </c>
      <c r="F992" s="266">
        <v>39</v>
      </c>
      <c r="G992" s="264">
        <v>42</v>
      </c>
      <c r="H992" s="264">
        <v>41</v>
      </c>
      <c r="I992" s="264">
        <v>40</v>
      </c>
      <c r="J992" s="264">
        <v>40</v>
      </c>
      <c r="K992" s="294">
        <v>0.9</v>
      </c>
      <c r="L992" s="267">
        <v>1</v>
      </c>
      <c r="M992" s="267">
        <v>0.976190476190476</v>
      </c>
      <c r="N992" s="267">
        <v>1</v>
      </c>
      <c r="O992" s="332">
        <v>1229</v>
      </c>
      <c r="P992" s="266">
        <v>1127</v>
      </c>
      <c r="Q992" s="266">
        <v>38</v>
      </c>
      <c r="R992" s="264">
        <v>40</v>
      </c>
      <c r="S992" s="264">
        <v>37</v>
      </c>
      <c r="T992" s="267">
        <v>0.917005695687551</v>
      </c>
      <c r="U992" s="267">
        <v>0.974358974358974</v>
      </c>
      <c r="V992" s="268">
        <v>0.952380952380952</v>
      </c>
      <c r="W992" s="268">
        <v>0.925</v>
      </c>
      <c r="X992" s="295">
        <v>0.021978021978022</v>
      </c>
      <c r="Y992" s="271">
        <v>290</v>
      </c>
      <c r="Z992" s="333">
        <v>271</v>
      </c>
      <c r="AA992" s="333">
        <v>293</v>
      </c>
      <c r="AB992" s="333">
        <v>270</v>
      </c>
      <c r="AC992" s="334">
        <v>0.93448275862069</v>
      </c>
      <c r="AD992" s="268">
        <v>0.921501706484642</v>
      </c>
      <c r="AE992" s="295">
        <v>0.0129810521360479</v>
      </c>
    </row>
    <row r="993" spans="1:31">
      <c r="A993" s="315" t="s">
        <v>1669</v>
      </c>
      <c r="B993" s="339" t="s">
        <v>3362</v>
      </c>
      <c r="C993" s="293" t="s">
        <v>1779</v>
      </c>
      <c r="D993" s="339" t="s">
        <v>1780</v>
      </c>
      <c r="E993" s="266">
        <v>51</v>
      </c>
      <c r="F993" s="266">
        <v>51</v>
      </c>
      <c r="G993" s="264">
        <v>51</v>
      </c>
      <c r="H993" s="264">
        <v>51</v>
      </c>
      <c r="I993" s="264">
        <v>51</v>
      </c>
      <c r="J993" s="264">
        <v>51</v>
      </c>
      <c r="K993" s="294">
        <v>0.9</v>
      </c>
      <c r="L993" s="267">
        <v>1</v>
      </c>
      <c r="M993" s="267">
        <v>1</v>
      </c>
      <c r="N993" s="267">
        <v>1</v>
      </c>
      <c r="O993" s="332">
        <v>1476</v>
      </c>
      <c r="P993" s="266">
        <v>1396</v>
      </c>
      <c r="Q993" s="266">
        <v>47</v>
      </c>
      <c r="R993" s="264">
        <v>49</v>
      </c>
      <c r="S993" s="264">
        <v>48</v>
      </c>
      <c r="T993" s="267">
        <v>0.94579945799458</v>
      </c>
      <c r="U993" s="267">
        <v>0.92156862745098</v>
      </c>
      <c r="V993" s="268">
        <v>0.96078431372549</v>
      </c>
      <c r="W993" s="268">
        <v>0.941176470588235</v>
      </c>
      <c r="X993" s="295">
        <v>-0.0392156862745099</v>
      </c>
      <c r="Y993" s="271">
        <v>361</v>
      </c>
      <c r="Z993" s="333">
        <v>340</v>
      </c>
      <c r="AA993" s="333">
        <v>353</v>
      </c>
      <c r="AB993" s="333">
        <v>337</v>
      </c>
      <c r="AC993" s="334">
        <v>0.941828254847645</v>
      </c>
      <c r="AD993" s="268">
        <v>0.954674220963173</v>
      </c>
      <c r="AE993" s="295">
        <v>-0.0128459661155274</v>
      </c>
    </row>
    <row r="994" spans="1:31">
      <c r="A994" s="315" t="s">
        <v>1669</v>
      </c>
      <c r="B994" s="339" t="s">
        <v>3362</v>
      </c>
      <c r="C994" s="293" t="s">
        <v>1781</v>
      </c>
      <c r="D994" s="339" t="s">
        <v>1782</v>
      </c>
      <c r="E994" s="266">
        <v>34</v>
      </c>
      <c r="F994" s="266">
        <v>34</v>
      </c>
      <c r="G994" s="264">
        <v>33</v>
      </c>
      <c r="H994" s="264">
        <v>33</v>
      </c>
      <c r="I994" s="264">
        <v>34</v>
      </c>
      <c r="J994" s="264">
        <v>34</v>
      </c>
      <c r="K994" s="294">
        <v>0.9</v>
      </c>
      <c r="L994" s="267">
        <v>1</v>
      </c>
      <c r="M994" s="267">
        <v>1</v>
      </c>
      <c r="N994" s="267">
        <v>1</v>
      </c>
      <c r="O994" s="332">
        <v>1037</v>
      </c>
      <c r="P994" s="266">
        <v>1001</v>
      </c>
      <c r="Q994" s="266">
        <v>33</v>
      </c>
      <c r="R994" s="264">
        <v>33</v>
      </c>
      <c r="S994" s="264">
        <v>34</v>
      </c>
      <c r="T994" s="267">
        <v>0.965284474445516</v>
      </c>
      <c r="U994" s="267">
        <v>0.970588235294118</v>
      </c>
      <c r="V994" s="268">
        <v>1</v>
      </c>
      <c r="W994" s="268">
        <v>1</v>
      </c>
      <c r="X994" s="295">
        <v>-0.0294117647058824</v>
      </c>
      <c r="Y994" s="271">
        <v>250</v>
      </c>
      <c r="Z994" s="333">
        <v>244</v>
      </c>
      <c r="AA994" s="333">
        <v>249</v>
      </c>
      <c r="AB994" s="333">
        <v>245</v>
      </c>
      <c r="AC994" s="334">
        <v>0.976</v>
      </c>
      <c r="AD994" s="268">
        <v>0.983935742971888</v>
      </c>
      <c r="AE994" s="295">
        <v>-0.00793574297188759</v>
      </c>
    </row>
    <row r="995" spans="1:31">
      <c r="A995" s="315" t="s">
        <v>1669</v>
      </c>
      <c r="B995" s="339" t="s">
        <v>3362</v>
      </c>
      <c r="C995" s="293" t="s">
        <v>1783</v>
      </c>
      <c r="D995" s="339" t="s">
        <v>1783</v>
      </c>
      <c r="E995" s="266">
        <v>37</v>
      </c>
      <c r="F995" s="266">
        <v>37</v>
      </c>
      <c r="G995" s="264">
        <v>38</v>
      </c>
      <c r="H995" s="264">
        <v>38</v>
      </c>
      <c r="I995" s="264">
        <v>34</v>
      </c>
      <c r="J995" s="264">
        <v>34</v>
      </c>
      <c r="K995" s="294">
        <v>0.9</v>
      </c>
      <c r="L995" s="267">
        <v>1</v>
      </c>
      <c r="M995" s="267">
        <v>1</v>
      </c>
      <c r="N995" s="267">
        <v>1</v>
      </c>
      <c r="O995" s="332">
        <v>1087</v>
      </c>
      <c r="P995" s="266">
        <v>1044</v>
      </c>
      <c r="Q995" s="266">
        <v>35</v>
      </c>
      <c r="R995" s="264">
        <v>36</v>
      </c>
      <c r="S995" s="264">
        <v>32</v>
      </c>
      <c r="T995" s="267">
        <v>0.960441582336707</v>
      </c>
      <c r="U995" s="267">
        <v>0.945945945945946</v>
      </c>
      <c r="V995" s="268">
        <v>0.947368421052632</v>
      </c>
      <c r="W995" s="268">
        <v>0.941176470588235</v>
      </c>
      <c r="X995" s="295">
        <v>-0.00142247510668558</v>
      </c>
      <c r="Y995" s="271">
        <v>264</v>
      </c>
      <c r="Z995" s="333">
        <v>254</v>
      </c>
      <c r="AA995" s="333">
        <v>263</v>
      </c>
      <c r="AB995" s="333">
        <v>252</v>
      </c>
      <c r="AC995" s="334">
        <v>0.962121212121212</v>
      </c>
      <c r="AD995" s="268">
        <v>0.958174904942966</v>
      </c>
      <c r="AE995" s="295">
        <v>0.0039463071782464</v>
      </c>
    </row>
    <row r="996" spans="1:31">
      <c r="A996" s="315" t="s">
        <v>1669</v>
      </c>
      <c r="B996" s="339" t="s">
        <v>3360</v>
      </c>
      <c r="C996" s="293" t="s">
        <v>1784</v>
      </c>
      <c r="D996" s="339" t="s">
        <v>1785</v>
      </c>
      <c r="E996" s="266">
        <v>13</v>
      </c>
      <c r="F996" s="266">
        <v>13</v>
      </c>
      <c r="G996" s="264">
        <v>17</v>
      </c>
      <c r="H996" s="264">
        <v>17</v>
      </c>
      <c r="I996" s="264">
        <v>16</v>
      </c>
      <c r="J996" s="264">
        <v>16</v>
      </c>
      <c r="K996" s="294">
        <v>0.9</v>
      </c>
      <c r="L996" s="267">
        <v>1</v>
      </c>
      <c r="M996" s="267">
        <v>1</v>
      </c>
      <c r="N996" s="267">
        <v>1</v>
      </c>
      <c r="O996" s="332">
        <v>494</v>
      </c>
      <c r="P996" s="266">
        <v>482</v>
      </c>
      <c r="Q996" s="266">
        <v>13</v>
      </c>
      <c r="R996" s="264">
        <v>17</v>
      </c>
      <c r="S996" s="264">
        <v>15</v>
      </c>
      <c r="T996" s="267">
        <v>0.975708502024291</v>
      </c>
      <c r="U996" s="267">
        <v>1</v>
      </c>
      <c r="V996" s="268">
        <v>1</v>
      </c>
      <c r="W996" s="268">
        <v>0.9375</v>
      </c>
      <c r="X996" s="295">
        <v>0</v>
      </c>
      <c r="Y996" s="271">
        <v>115</v>
      </c>
      <c r="Z996" s="333">
        <v>114</v>
      </c>
      <c r="AA996" s="333">
        <v>121</v>
      </c>
      <c r="AB996" s="333">
        <v>120</v>
      </c>
      <c r="AC996" s="334">
        <v>0.991304347826087</v>
      </c>
      <c r="AD996" s="268">
        <v>0.991735537190083</v>
      </c>
      <c r="AE996" s="295">
        <v>-0.000431189363995665</v>
      </c>
    </row>
    <row r="997" spans="1:31">
      <c r="A997" s="315" t="s">
        <v>1669</v>
      </c>
      <c r="B997" s="339" t="s">
        <v>3360</v>
      </c>
      <c r="C997" s="293" t="s">
        <v>1786</v>
      </c>
      <c r="D997" s="339" t="s">
        <v>1787</v>
      </c>
      <c r="E997" s="266">
        <v>14</v>
      </c>
      <c r="F997" s="266">
        <v>14</v>
      </c>
      <c r="G997" s="264">
        <v>18</v>
      </c>
      <c r="H997" s="264">
        <v>18</v>
      </c>
      <c r="I997" s="264">
        <v>14</v>
      </c>
      <c r="J997" s="264">
        <v>14</v>
      </c>
      <c r="K997" s="294">
        <v>0.9</v>
      </c>
      <c r="L997" s="267">
        <v>1</v>
      </c>
      <c r="M997" s="267">
        <v>1</v>
      </c>
      <c r="N997" s="267">
        <v>1</v>
      </c>
      <c r="O997" s="332">
        <v>466</v>
      </c>
      <c r="P997" s="266">
        <v>441</v>
      </c>
      <c r="Q997" s="266">
        <v>14</v>
      </c>
      <c r="R997" s="264">
        <v>17</v>
      </c>
      <c r="S997" s="264">
        <v>12</v>
      </c>
      <c r="T997" s="267">
        <v>0.946351931330472</v>
      </c>
      <c r="U997" s="267">
        <v>1</v>
      </c>
      <c r="V997" s="268">
        <v>0.944444444444444</v>
      </c>
      <c r="W997" s="268">
        <v>0.857142857142857</v>
      </c>
      <c r="X997" s="295">
        <v>0.0555555555555556</v>
      </c>
      <c r="Y997" s="271">
        <v>112</v>
      </c>
      <c r="Z997" s="333">
        <v>106</v>
      </c>
      <c r="AA997" s="333">
        <v>114</v>
      </c>
      <c r="AB997" s="333">
        <v>106</v>
      </c>
      <c r="AC997" s="334">
        <v>0.946428571428571</v>
      </c>
      <c r="AD997" s="268">
        <v>0.929824561403509</v>
      </c>
      <c r="AE997" s="295">
        <v>0.0166040100250626</v>
      </c>
    </row>
    <row r="998" spans="1:31">
      <c r="A998" s="315" t="s">
        <v>1669</v>
      </c>
      <c r="B998" s="339" t="s">
        <v>3360</v>
      </c>
      <c r="C998" s="293" t="s">
        <v>1788</v>
      </c>
      <c r="D998" s="339" t="s">
        <v>1789</v>
      </c>
      <c r="E998" s="266">
        <v>33</v>
      </c>
      <c r="F998" s="266">
        <v>33</v>
      </c>
      <c r="G998" s="264">
        <v>42</v>
      </c>
      <c r="H998" s="264">
        <v>42</v>
      </c>
      <c r="I998" s="264">
        <v>39</v>
      </c>
      <c r="J998" s="264">
        <v>38</v>
      </c>
      <c r="K998" s="294">
        <v>0.9</v>
      </c>
      <c r="L998" s="267">
        <v>1</v>
      </c>
      <c r="M998" s="267">
        <v>1</v>
      </c>
      <c r="N998" s="267">
        <v>0.974358974358974</v>
      </c>
      <c r="O998" s="332">
        <v>1176</v>
      </c>
      <c r="P998" s="266">
        <v>1103</v>
      </c>
      <c r="Q998" s="266">
        <v>31</v>
      </c>
      <c r="R998" s="264">
        <v>40</v>
      </c>
      <c r="S998" s="264">
        <v>38</v>
      </c>
      <c r="T998" s="267">
        <v>0.937925170068027</v>
      </c>
      <c r="U998" s="267">
        <v>0.939393939393939</v>
      </c>
      <c r="V998" s="268">
        <v>0.952380952380952</v>
      </c>
      <c r="W998" s="268">
        <v>0.974358974358974</v>
      </c>
      <c r="X998" s="295">
        <v>-0.0129870129870129</v>
      </c>
      <c r="Y998" s="271">
        <v>280</v>
      </c>
      <c r="Z998" s="333">
        <v>264</v>
      </c>
      <c r="AA998" s="333">
        <v>288</v>
      </c>
      <c r="AB998" s="333">
        <v>266</v>
      </c>
      <c r="AC998" s="334">
        <v>0.942857142857143</v>
      </c>
      <c r="AD998" s="268">
        <v>0.923611111111111</v>
      </c>
      <c r="AE998" s="295">
        <v>0.0192460317460317</v>
      </c>
    </row>
    <row r="999" spans="1:31">
      <c r="A999" s="315" t="s">
        <v>1669</v>
      </c>
      <c r="B999" s="339" t="s">
        <v>3360</v>
      </c>
      <c r="C999" s="293" t="s">
        <v>1790</v>
      </c>
      <c r="D999" s="339" t="s">
        <v>1791</v>
      </c>
      <c r="E999" s="266">
        <v>18</v>
      </c>
      <c r="F999" s="266">
        <v>18</v>
      </c>
      <c r="G999" s="264">
        <v>17</v>
      </c>
      <c r="H999" s="264">
        <v>17</v>
      </c>
      <c r="I999" s="264">
        <v>14</v>
      </c>
      <c r="J999" s="264">
        <v>14</v>
      </c>
      <c r="K999" s="294">
        <v>0.9</v>
      </c>
      <c r="L999" s="267">
        <v>1</v>
      </c>
      <c r="M999" s="267">
        <v>1</v>
      </c>
      <c r="N999" s="267">
        <v>1</v>
      </c>
      <c r="O999" s="332">
        <v>547</v>
      </c>
      <c r="P999" s="266">
        <v>471</v>
      </c>
      <c r="Q999" s="266">
        <v>16</v>
      </c>
      <c r="R999" s="264">
        <v>15</v>
      </c>
      <c r="S999" s="264">
        <v>11</v>
      </c>
      <c r="T999" s="267">
        <v>0.861060329067642</v>
      </c>
      <c r="U999" s="267">
        <v>0.888888888888889</v>
      </c>
      <c r="V999" s="268">
        <v>0.882352941176471</v>
      </c>
      <c r="W999" s="268">
        <v>0.785714285714286</v>
      </c>
      <c r="X999" s="295">
        <v>0.00653594771241828</v>
      </c>
      <c r="Y999" s="271">
        <v>126</v>
      </c>
      <c r="Z999" s="333">
        <v>107</v>
      </c>
      <c r="AA999" s="333">
        <v>130</v>
      </c>
      <c r="AB999" s="333">
        <v>111</v>
      </c>
      <c r="AC999" s="334">
        <v>0.849206349206349</v>
      </c>
      <c r="AD999" s="268">
        <v>0.853846153846154</v>
      </c>
      <c r="AE999" s="295">
        <v>-0.00463980463980462</v>
      </c>
    </row>
    <row r="1000" spans="1:31">
      <c r="A1000" s="315" t="s">
        <v>1669</v>
      </c>
      <c r="B1000" s="339" t="s">
        <v>3361</v>
      </c>
      <c r="C1000" s="293" t="s">
        <v>1792</v>
      </c>
      <c r="D1000" s="339" t="s">
        <v>1793</v>
      </c>
      <c r="E1000" s="266">
        <v>32</v>
      </c>
      <c r="F1000" s="266">
        <v>32</v>
      </c>
      <c r="G1000" s="264">
        <v>40</v>
      </c>
      <c r="H1000" s="264">
        <v>38</v>
      </c>
      <c r="I1000" s="264">
        <v>34</v>
      </c>
      <c r="J1000" s="264">
        <v>31</v>
      </c>
      <c r="K1000" s="294">
        <v>0.9</v>
      </c>
      <c r="L1000" s="267">
        <v>1</v>
      </c>
      <c r="M1000" s="267">
        <v>0.95</v>
      </c>
      <c r="N1000" s="267">
        <v>0.911764705882353</v>
      </c>
      <c r="O1000" s="332">
        <v>1091</v>
      </c>
      <c r="P1000" s="266">
        <v>783</v>
      </c>
      <c r="Q1000" s="266">
        <v>22</v>
      </c>
      <c r="R1000" s="264">
        <v>31</v>
      </c>
      <c r="S1000" s="264">
        <v>24</v>
      </c>
      <c r="T1000" s="267">
        <v>0.71769019248396</v>
      </c>
      <c r="U1000" s="267">
        <v>0.6875</v>
      </c>
      <c r="V1000" s="268">
        <v>0.775</v>
      </c>
      <c r="W1000" s="268">
        <v>0.705882352941177</v>
      </c>
      <c r="X1000" s="295">
        <v>-0.0875</v>
      </c>
      <c r="Y1000" s="271">
        <v>263</v>
      </c>
      <c r="Z1000" s="333">
        <v>190</v>
      </c>
      <c r="AA1000" s="333">
        <v>258</v>
      </c>
      <c r="AB1000" s="333">
        <v>177</v>
      </c>
      <c r="AC1000" s="334">
        <v>0.722433460076046</v>
      </c>
      <c r="AD1000" s="268">
        <v>0.686046511627907</v>
      </c>
      <c r="AE1000" s="295">
        <v>0.0363869484481386</v>
      </c>
    </row>
    <row r="1001" spans="1:31">
      <c r="A1001" s="315" t="s">
        <v>1669</v>
      </c>
      <c r="B1001" s="339" t="s">
        <v>3361</v>
      </c>
      <c r="C1001" s="293" t="s">
        <v>1794</v>
      </c>
      <c r="D1001" s="339" t="s">
        <v>1795</v>
      </c>
      <c r="E1001" s="266">
        <v>40</v>
      </c>
      <c r="F1001" s="266">
        <v>39</v>
      </c>
      <c r="G1001" s="264">
        <v>44</v>
      </c>
      <c r="H1001" s="264">
        <v>43</v>
      </c>
      <c r="I1001" s="264">
        <v>38</v>
      </c>
      <c r="J1001" s="264">
        <v>35</v>
      </c>
      <c r="K1001" s="294">
        <v>0.9</v>
      </c>
      <c r="L1001" s="267">
        <v>0.975</v>
      </c>
      <c r="M1001" s="267">
        <v>0.977272727272727</v>
      </c>
      <c r="N1001" s="267">
        <v>0.921052631578947</v>
      </c>
      <c r="O1001" s="332">
        <v>1230</v>
      </c>
      <c r="P1001" s="266">
        <v>1025</v>
      </c>
      <c r="Q1001" s="266">
        <v>35</v>
      </c>
      <c r="R1001" s="264">
        <v>38</v>
      </c>
      <c r="S1001" s="264">
        <v>33</v>
      </c>
      <c r="T1001" s="267">
        <v>0.833333333333333</v>
      </c>
      <c r="U1001" s="267">
        <v>0.875</v>
      </c>
      <c r="V1001" s="268">
        <v>0.863636363636364</v>
      </c>
      <c r="W1001" s="268">
        <v>0.868421052631579</v>
      </c>
      <c r="X1001" s="295">
        <v>0.0113636363636364</v>
      </c>
      <c r="Y1001" s="271">
        <v>298</v>
      </c>
      <c r="Z1001" s="333">
        <v>261</v>
      </c>
      <c r="AA1001" s="333">
        <v>296</v>
      </c>
      <c r="AB1001" s="333">
        <v>252</v>
      </c>
      <c r="AC1001" s="334">
        <v>0.875838926174497</v>
      </c>
      <c r="AD1001" s="268">
        <v>0.851351351351351</v>
      </c>
      <c r="AE1001" s="295">
        <v>0.0244875748231453</v>
      </c>
    </row>
    <row r="1002" spans="1:31">
      <c r="A1002" s="315" t="s">
        <v>1669</v>
      </c>
      <c r="B1002" s="339" t="s">
        <v>3361</v>
      </c>
      <c r="C1002" s="293" t="s">
        <v>1796</v>
      </c>
      <c r="D1002" s="339" t="s">
        <v>1797</v>
      </c>
      <c r="E1002" s="266">
        <v>19</v>
      </c>
      <c r="F1002" s="266">
        <v>18</v>
      </c>
      <c r="G1002" s="264">
        <v>21</v>
      </c>
      <c r="H1002" s="264">
        <v>20</v>
      </c>
      <c r="I1002" s="264">
        <v>18</v>
      </c>
      <c r="J1002" s="264">
        <v>15</v>
      </c>
      <c r="K1002" s="294">
        <v>0.9</v>
      </c>
      <c r="L1002" s="267">
        <v>0.947368421052632</v>
      </c>
      <c r="M1002" s="267">
        <v>0.952380952380952</v>
      </c>
      <c r="N1002" s="267">
        <v>0.833333333333333</v>
      </c>
      <c r="O1002" s="332">
        <v>612</v>
      </c>
      <c r="P1002" s="266">
        <v>521</v>
      </c>
      <c r="Q1002" s="266">
        <v>17</v>
      </c>
      <c r="R1002" s="264">
        <v>19</v>
      </c>
      <c r="S1002" s="264">
        <v>13</v>
      </c>
      <c r="T1002" s="267">
        <v>0.851307189542484</v>
      </c>
      <c r="U1002" s="267">
        <v>0.894736842105263</v>
      </c>
      <c r="V1002" s="268">
        <v>0.904761904761905</v>
      </c>
      <c r="W1002" s="268">
        <v>0.722222222222222</v>
      </c>
      <c r="X1002" s="295">
        <v>-0.0100250626566416</v>
      </c>
      <c r="Y1002" s="271">
        <v>143</v>
      </c>
      <c r="Z1002" s="333">
        <v>124</v>
      </c>
      <c r="AA1002" s="333">
        <v>146</v>
      </c>
      <c r="AB1002" s="333">
        <v>122</v>
      </c>
      <c r="AC1002" s="334">
        <v>0.867132867132867</v>
      </c>
      <c r="AD1002" s="268">
        <v>0.835616438356164</v>
      </c>
      <c r="AE1002" s="295">
        <v>0.0315164287767027</v>
      </c>
    </row>
    <row r="1003" spans="1:31">
      <c r="A1003" s="315" t="s">
        <v>1669</v>
      </c>
      <c r="B1003" s="339" t="s">
        <v>3361</v>
      </c>
      <c r="C1003" s="293" t="s">
        <v>1798</v>
      </c>
      <c r="D1003" s="339" t="s">
        <v>1799</v>
      </c>
      <c r="E1003" s="266">
        <v>31</v>
      </c>
      <c r="F1003" s="266">
        <v>30</v>
      </c>
      <c r="G1003" s="264">
        <v>30</v>
      </c>
      <c r="H1003" s="264">
        <v>30</v>
      </c>
      <c r="I1003" s="264">
        <v>31</v>
      </c>
      <c r="J1003" s="264">
        <v>31</v>
      </c>
      <c r="K1003" s="294">
        <v>0.9</v>
      </c>
      <c r="L1003" s="267">
        <v>0.967741935483871</v>
      </c>
      <c r="M1003" s="267">
        <v>1</v>
      </c>
      <c r="N1003" s="267">
        <v>1</v>
      </c>
      <c r="O1003" s="332">
        <v>908</v>
      </c>
      <c r="P1003" s="266">
        <v>774</v>
      </c>
      <c r="Q1003" s="266">
        <v>27</v>
      </c>
      <c r="R1003" s="264">
        <v>28</v>
      </c>
      <c r="S1003" s="264">
        <v>25</v>
      </c>
      <c r="T1003" s="267">
        <v>0.852422907488987</v>
      </c>
      <c r="U1003" s="267">
        <v>0.870967741935484</v>
      </c>
      <c r="V1003" s="268">
        <v>0.933333333333333</v>
      </c>
      <c r="W1003" s="268">
        <v>0.806451612903226</v>
      </c>
      <c r="X1003" s="295">
        <v>-0.0623655913978495</v>
      </c>
      <c r="Y1003" s="271">
        <v>219</v>
      </c>
      <c r="Z1003" s="333">
        <v>180</v>
      </c>
      <c r="AA1003" s="333">
        <v>216</v>
      </c>
      <c r="AB1003" s="333">
        <v>186</v>
      </c>
      <c r="AC1003" s="334">
        <v>0.821917808219178</v>
      </c>
      <c r="AD1003" s="268">
        <v>0.861111111111111</v>
      </c>
      <c r="AE1003" s="295">
        <v>-0.0391933028919331</v>
      </c>
    </row>
    <row r="1004" spans="1:31">
      <c r="A1004" s="315" t="s">
        <v>1669</v>
      </c>
      <c r="B1004" s="339" t="s">
        <v>3361</v>
      </c>
      <c r="C1004" s="293" t="s">
        <v>1800</v>
      </c>
      <c r="D1004" s="339" t="s">
        <v>1801</v>
      </c>
      <c r="E1004" s="266">
        <v>21</v>
      </c>
      <c r="F1004" s="266">
        <v>20</v>
      </c>
      <c r="G1004" s="264">
        <v>20</v>
      </c>
      <c r="H1004" s="264">
        <v>20</v>
      </c>
      <c r="I1004" s="264">
        <v>16</v>
      </c>
      <c r="J1004" s="264">
        <v>14</v>
      </c>
      <c r="K1004" s="294">
        <v>0.9</v>
      </c>
      <c r="L1004" s="267">
        <v>0.952380952380952</v>
      </c>
      <c r="M1004" s="267">
        <v>1</v>
      </c>
      <c r="N1004" s="267">
        <v>0.875</v>
      </c>
      <c r="O1004" s="332">
        <v>604</v>
      </c>
      <c r="P1004" s="266">
        <v>529</v>
      </c>
      <c r="Q1004" s="266">
        <v>18</v>
      </c>
      <c r="R1004" s="264">
        <v>19</v>
      </c>
      <c r="S1004" s="264">
        <v>13</v>
      </c>
      <c r="T1004" s="267">
        <v>0.875827814569536</v>
      </c>
      <c r="U1004" s="267">
        <v>0.857142857142857</v>
      </c>
      <c r="V1004" s="268">
        <v>0.95</v>
      </c>
      <c r="W1004" s="268">
        <v>0.8125</v>
      </c>
      <c r="X1004" s="295">
        <v>-0.0928571428571429</v>
      </c>
      <c r="Y1004" s="271">
        <v>144</v>
      </c>
      <c r="Z1004" s="333">
        <v>125</v>
      </c>
      <c r="AA1004" s="333">
        <v>145</v>
      </c>
      <c r="AB1004" s="333">
        <v>125</v>
      </c>
      <c r="AC1004" s="334">
        <v>0.868055555555556</v>
      </c>
      <c r="AD1004" s="268">
        <v>0.862068965517241</v>
      </c>
      <c r="AE1004" s="295">
        <v>0.00598659003831425</v>
      </c>
    </row>
    <row r="1005" spans="1:31">
      <c r="A1005" s="315" t="s">
        <v>1669</v>
      </c>
      <c r="B1005" s="339" t="s">
        <v>3361</v>
      </c>
      <c r="C1005" s="293" t="s">
        <v>1802</v>
      </c>
      <c r="D1005" s="339" t="s">
        <v>1803</v>
      </c>
      <c r="E1005" s="266">
        <v>0</v>
      </c>
      <c r="F1005" s="266">
        <v>0</v>
      </c>
      <c r="G1005" s="264">
        <v>0</v>
      </c>
      <c r="H1005" s="264">
        <v>0</v>
      </c>
      <c r="I1005" s="264">
        <v>0</v>
      </c>
      <c r="J1005" s="264">
        <v>0</v>
      </c>
      <c r="K1005" s="294">
        <v>0.9</v>
      </c>
      <c r="L1005" s="267">
        <v>0</v>
      </c>
      <c r="M1005" s="267">
        <v>0</v>
      </c>
      <c r="N1005" s="267">
        <v>0</v>
      </c>
      <c r="O1005" s="332">
        <v>0</v>
      </c>
      <c r="P1005" s="266">
        <v>0</v>
      </c>
      <c r="Q1005" s="266">
        <v>0</v>
      </c>
      <c r="R1005" s="264">
        <v>0</v>
      </c>
      <c r="S1005" s="264">
        <v>0</v>
      </c>
      <c r="T1005" s="267">
        <v>0</v>
      </c>
      <c r="U1005" s="267">
        <v>0</v>
      </c>
      <c r="V1005" s="268">
        <v>0</v>
      </c>
      <c r="W1005" s="268">
        <v>0</v>
      </c>
      <c r="X1005" s="295">
        <v>0</v>
      </c>
      <c r="Y1005" s="271">
        <v>0</v>
      </c>
      <c r="Z1005" s="333">
        <v>0</v>
      </c>
      <c r="AA1005" s="333">
        <v>0</v>
      </c>
      <c r="AB1005" s="333">
        <v>0</v>
      </c>
      <c r="AC1005" s="334">
        <v>0</v>
      </c>
      <c r="AD1005" s="268">
        <v>0</v>
      </c>
      <c r="AE1005" s="295">
        <v>0</v>
      </c>
    </row>
    <row r="1006" spans="1:31">
      <c r="A1006" s="315" t="s">
        <v>1669</v>
      </c>
      <c r="B1006" s="339" t="s">
        <v>3361</v>
      </c>
      <c r="C1006" s="293" t="s">
        <v>1804</v>
      </c>
      <c r="D1006" s="339" t="s">
        <v>1805</v>
      </c>
      <c r="E1006" s="266">
        <v>22</v>
      </c>
      <c r="F1006" s="266">
        <v>21</v>
      </c>
      <c r="G1006" s="264">
        <v>22</v>
      </c>
      <c r="H1006" s="264">
        <v>22</v>
      </c>
      <c r="I1006" s="264">
        <v>22</v>
      </c>
      <c r="J1006" s="264">
        <v>21</v>
      </c>
      <c r="K1006" s="294">
        <v>0.9</v>
      </c>
      <c r="L1006" s="267">
        <v>0.954545454545455</v>
      </c>
      <c r="M1006" s="267">
        <v>1</v>
      </c>
      <c r="N1006" s="267">
        <v>0.954545454545455</v>
      </c>
      <c r="O1006" s="332">
        <v>764</v>
      </c>
      <c r="P1006" s="266">
        <v>636</v>
      </c>
      <c r="Q1006" s="266">
        <v>19</v>
      </c>
      <c r="R1006" s="264">
        <v>19</v>
      </c>
      <c r="S1006" s="264">
        <v>20</v>
      </c>
      <c r="T1006" s="267">
        <v>0.832460732984293</v>
      </c>
      <c r="U1006" s="267">
        <v>0.863636363636364</v>
      </c>
      <c r="V1006" s="268">
        <v>0.863636363636364</v>
      </c>
      <c r="W1006" s="268">
        <v>0.909090909090909</v>
      </c>
      <c r="X1006" s="295">
        <v>0</v>
      </c>
      <c r="Y1006" s="271">
        <v>181</v>
      </c>
      <c r="Z1006" s="333">
        <v>156</v>
      </c>
      <c r="AA1006" s="333">
        <v>188</v>
      </c>
      <c r="AB1006" s="333">
        <v>150</v>
      </c>
      <c r="AC1006" s="334">
        <v>0.861878453038674</v>
      </c>
      <c r="AD1006" s="268">
        <v>0.797872340425532</v>
      </c>
      <c r="AE1006" s="295">
        <v>0.0640061126131422</v>
      </c>
    </row>
    <row r="1007" spans="1:31">
      <c r="A1007" s="315" t="s">
        <v>1669</v>
      </c>
      <c r="B1007" s="339" t="s">
        <v>3361</v>
      </c>
      <c r="C1007" s="293" t="s">
        <v>1806</v>
      </c>
      <c r="D1007" s="339" t="s">
        <v>1807</v>
      </c>
      <c r="E1007" s="266">
        <v>0</v>
      </c>
      <c r="F1007" s="266">
        <v>0</v>
      </c>
      <c r="G1007" s="264">
        <v>0</v>
      </c>
      <c r="H1007" s="264">
        <v>0</v>
      </c>
      <c r="I1007" s="264">
        <v>0</v>
      </c>
      <c r="J1007" s="264">
        <v>0</v>
      </c>
      <c r="K1007" s="294">
        <v>0.9</v>
      </c>
      <c r="L1007" s="267">
        <v>0</v>
      </c>
      <c r="M1007" s="267">
        <v>0</v>
      </c>
      <c r="N1007" s="267">
        <v>0</v>
      </c>
      <c r="O1007" s="332">
        <v>0</v>
      </c>
      <c r="P1007" s="266">
        <v>0</v>
      </c>
      <c r="Q1007" s="266">
        <v>0</v>
      </c>
      <c r="R1007" s="264">
        <v>0</v>
      </c>
      <c r="S1007" s="264">
        <v>0</v>
      </c>
      <c r="T1007" s="267">
        <v>0</v>
      </c>
      <c r="U1007" s="267">
        <v>0</v>
      </c>
      <c r="V1007" s="268">
        <v>0</v>
      </c>
      <c r="W1007" s="268">
        <v>0</v>
      </c>
      <c r="X1007" s="295">
        <v>0</v>
      </c>
      <c r="Y1007" s="271">
        <v>0</v>
      </c>
      <c r="Z1007" s="333">
        <v>0</v>
      </c>
      <c r="AA1007" s="333">
        <v>0</v>
      </c>
      <c r="AB1007" s="333">
        <v>0</v>
      </c>
      <c r="AC1007" s="334">
        <v>0</v>
      </c>
      <c r="AD1007" s="268">
        <v>0</v>
      </c>
      <c r="AE1007" s="295">
        <v>0</v>
      </c>
    </row>
    <row r="1008" spans="1:31">
      <c r="A1008" s="315" t="s">
        <v>1669</v>
      </c>
      <c r="B1008" s="339" t="s">
        <v>3361</v>
      </c>
      <c r="C1008" s="293" t="s">
        <v>1808</v>
      </c>
      <c r="D1008" s="339" t="s">
        <v>1809</v>
      </c>
      <c r="E1008" s="266">
        <v>22</v>
      </c>
      <c r="F1008" s="266">
        <v>20</v>
      </c>
      <c r="G1008" s="264">
        <v>21</v>
      </c>
      <c r="H1008" s="264">
        <v>19</v>
      </c>
      <c r="I1008" s="264">
        <v>22</v>
      </c>
      <c r="J1008" s="264">
        <v>19</v>
      </c>
      <c r="K1008" s="294">
        <v>0.9</v>
      </c>
      <c r="L1008" s="267">
        <v>0.909090909090909</v>
      </c>
      <c r="M1008" s="267">
        <v>0.904761904761905</v>
      </c>
      <c r="N1008" s="267">
        <v>0.863636363636364</v>
      </c>
      <c r="O1008" s="332">
        <v>626</v>
      </c>
      <c r="P1008" s="266">
        <v>558</v>
      </c>
      <c r="Q1008" s="266">
        <v>17</v>
      </c>
      <c r="R1008" s="264">
        <v>19</v>
      </c>
      <c r="S1008" s="264">
        <v>18</v>
      </c>
      <c r="T1008" s="267">
        <v>0.891373801916933</v>
      </c>
      <c r="U1008" s="267">
        <v>0.772727272727273</v>
      </c>
      <c r="V1008" s="268">
        <v>0.904761904761905</v>
      </c>
      <c r="W1008" s="268">
        <v>0.818181818181818</v>
      </c>
      <c r="X1008" s="295">
        <v>-0.132034632034632</v>
      </c>
      <c r="Y1008" s="271">
        <v>154</v>
      </c>
      <c r="Z1008" s="333">
        <v>133</v>
      </c>
      <c r="AA1008" s="333">
        <v>154</v>
      </c>
      <c r="AB1008" s="333">
        <v>141</v>
      </c>
      <c r="AC1008" s="334">
        <v>0.863636363636364</v>
      </c>
      <c r="AD1008" s="268">
        <v>0.915584415584416</v>
      </c>
      <c r="AE1008" s="295">
        <v>-0.051948051948052</v>
      </c>
    </row>
    <row r="1009" spans="1:31">
      <c r="A1009" s="315" t="s">
        <v>1669</v>
      </c>
      <c r="B1009" s="339" t="s">
        <v>3361</v>
      </c>
      <c r="C1009" s="293" t="s">
        <v>1810</v>
      </c>
      <c r="D1009" s="339" t="s">
        <v>1811</v>
      </c>
      <c r="E1009" s="266">
        <v>19</v>
      </c>
      <c r="F1009" s="266">
        <v>19</v>
      </c>
      <c r="G1009" s="264">
        <v>20</v>
      </c>
      <c r="H1009" s="264">
        <v>19</v>
      </c>
      <c r="I1009" s="264">
        <v>19</v>
      </c>
      <c r="J1009" s="264">
        <v>19</v>
      </c>
      <c r="K1009" s="294">
        <v>0.9</v>
      </c>
      <c r="L1009" s="267">
        <v>1</v>
      </c>
      <c r="M1009" s="267">
        <v>0.95</v>
      </c>
      <c r="N1009" s="267">
        <v>1</v>
      </c>
      <c r="O1009" s="332">
        <v>551</v>
      </c>
      <c r="P1009" s="266">
        <v>485</v>
      </c>
      <c r="Q1009" s="266">
        <v>17</v>
      </c>
      <c r="R1009" s="264">
        <v>19</v>
      </c>
      <c r="S1009" s="264">
        <v>17</v>
      </c>
      <c r="T1009" s="267">
        <v>0.88021778584392</v>
      </c>
      <c r="U1009" s="267">
        <v>0.894736842105263</v>
      </c>
      <c r="V1009" s="268">
        <v>0.95</v>
      </c>
      <c r="W1009" s="268">
        <v>0.894736842105263</v>
      </c>
      <c r="X1009" s="295">
        <v>-0.0552631578947368</v>
      </c>
      <c r="Y1009" s="271">
        <v>135</v>
      </c>
      <c r="Z1009" s="333">
        <v>121</v>
      </c>
      <c r="AA1009" s="333">
        <v>133</v>
      </c>
      <c r="AB1009" s="333">
        <v>118</v>
      </c>
      <c r="AC1009" s="334">
        <v>0.896296296296296</v>
      </c>
      <c r="AD1009" s="268">
        <v>0.887218045112782</v>
      </c>
      <c r="AE1009" s="295">
        <v>0.00907825118351435</v>
      </c>
    </row>
    <row r="1010" spans="1:31">
      <c r="A1010" s="315" t="s">
        <v>1669</v>
      </c>
      <c r="B1010" s="339" t="s">
        <v>3361</v>
      </c>
      <c r="C1010" s="293" t="s">
        <v>1812</v>
      </c>
      <c r="D1010" s="339" t="s">
        <v>1813</v>
      </c>
      <c r="E1010" s="266">
        <v>15</v>
      </c>
      <c r="F1010" s="266">
        <v>13</v>
      </c>
      <c r="G1010" s="264">
        <v>15</v>
      </c>
      <c r="H1010" s="264">
        <v>14</v>
      </c>
      <c r="I1010" s="264">
        <v>13</v>
      </c>
      <c r="J1010" s="264">
        <v>13</v>
      </c>
      <c r="K1010" s="294">
        <v>0.9</v>
      </c>
      <c r="L1010" s="267">
        <v>0.866666666666667</v>
      </c>
      <c r="M1010" s="267">
        <v>0.933333333333333</v>
      </c>
      <c r="N1010" s="267">
        <v>1</v>
      </c>
      <c r="O1010" s="332">
        <v>421</v>
      </c>
      <c r="P1010" s="266">
        <v>391</v>
      </c>
      <c r="Q1010" s="266">
        <v>13</v>
      </c>
      <c r="R1010" s="264">
        <v>13</v>
      </c>
      <c r="S1010" s="264">
        <v>12</v>
      </c>
      <c r="T1010" s="267">
        <v>0.92874109263658</v>
      </c>
      <c r="U1010" s="267">
        <v>0.866666666666667</v>
      </c>
      <c r="V1010" s="268">
        <v>0.866666666666667</v>
      </c>
      <c r="W1010" s="268">
        <v>0.923076923076923</v>
      </c>
      <c r="X1010" s="295">
        <v>0</v>
      </c>
      <c r="Y1010" s="271">
        <v>104</v>
      </c>
      <c r="Z1010" s="333">
        <v>96</v>
      </c>
      <c r="AA1010" s="333">
        <v>100</v>
      </c>
      <c r="AB1010" s="333">
        <v>95</v>
      </c>
      <c r="AC1010" s="334">
        <v>0.923076923076923</v>
      </c>
      <c r="AD1010" s="268">
        <v>0.95</v>
      </c>
      <c r="AE1010" s="295">
        <v>-0.0269230769230768</v>
      </c>
    </row>
    <row r="1011" spans="1:31">
      <c r="A1011" s="315" t="s">
        <v>1669</v>
      </c>
      <c r="B1011" s="339" t="s">
        <v>3361</v>
      </c>
      <c r="C1011" s="293" t="s">
        <v>1814</v>
      </c>
      <c r="D1011" s="339" t="s">
        <v>1814</v>
      </c>
      <c r="E1011" s="266">
        <v>14</v>
      </c>
      <c r="F1011" s="266">
        <v>14</v>
      </c>
      <c r="G1011" s="264">
        <v>15</v>
      </c>
      <c r="H1011" s="264">
        <v>15</v>
      </c>
      <c r="I1011" s="264">
        <v>14</v>
      </c>
      <c r="J1011" s="264">
        <v>14</v>
      </c>
      <c r="K1011" s="294">
        <v>0.9</v>
      </c>
      <c r="L1011" s="267">
        <v>1</v>
      </c>
      <c r="M1011" s="267">
        <v>1</v>
      </c>
      <c r="N1011" s="267">
        <v>1</v>
      </c>
      <c r="O1011" s="332">
        <v>411</v>
      </c>
      <c r="P1011" s="266">
        <v>362</v>
      </c>
      <c r="Q1011" s="266">
        <v>12</v>
      </c>
      <c r="R1011" s="264">
        <v>13</v>
      </c>
      <c r="S1011" s="264">
        <v>11</v>
      </c>
      <c r="T1011" s="267">
        <v>0.880778588807786</v>
      </c>
      <c r="U1011" s="267">
        <v>0.857142857142857</v>
      </c>
      <c r="V1011" s="268">
        <v>0.866666666666667</v>
      </c>
      <c r="W1011" s="268">
        <v>0.785714285714286</v>
      </c>
      <c r="X1011" s="295">
        <v>-0.0095238095238096</v>
      </c>
      <c r="Y1011" s="271">
        <v>103</v>
      </c>
      <c r="Z1011" s="333">
        <v>89</v>
      </c>
      <c r="AA1011" s="333">
        <v>100</v>
      </c>
      <c r="AB1011" s="333">
        <v>85</v>
      </c>
      <c r="AC1011" s="334">
        <v>0.864077669902913</v>
      </c>
      <c r="AD1011" s="268">
        <v>0.85</v>
      </c>
      <c r="AE1011" s="295">
        <v>0.0140776699029126</v>
      </c>
    </row>
    <row r="1012" spans="1:31">
      <c r="A1012" s="315" t="s">
        <v>1669</v>
      </c>
      <c r="B1012" s="339" t="s">
        <v>3360</v>
      </c>
      <c r="C1012" s="293" t="s">
        <v>1815</v>
      </c>
      <c r="D1012" s="339" t="s">
        <v>1816</v>
      </c>
      <c r="E1012" s="266">
        <v>36</v>
      </c>
      <c r="F1012" s="266">
        <v>36</v>
      </c>
      <c r="G1012" s="264">
        <v>38</v>
      </c>
      <c r="H1012" s="264">
        <v>38</v>
      </c>
      <c r="I1012" s="264">
        <v>33</v>
      </c>
      <c r="J1012" s="264">
        <v>31</v>
      </c>
      <c r="K1012" s="294">
        <v>0.9</v>
      </c>
      <c r="L1012" s="267">
        <v>1</v>
      </c>
      <c r="M1012" s="267">
        <v>1</v>
      </c>
      <c r="N1012" s="267">
        <v>0.939393939393939</v>
      </c>
      <c r="O1012" s="332">
        <v>1063</v>
      </c>
      <c r="P1012" s="266">
        <v>1042</v>
      </c>
      <c r="Q1012" s="266">
        <v>36</v>
      </c>
      <c r="R1012" s="264">
        <v>37</v>
      </c>
      <c r="S1012" s="264">
        <v>31</v>
      </c>
      <c r="T1012" s="267">
        <v>0.980244590780809</v>
      </c>
      <c r="U1012" s="267">
        <v>1</v>
      </c>
      <c r="V1012" s="268">
        <v>0.973684210526316</v>
      </c>
      <c r="W1012" s="268">
        <v>0.939393939393939</v>
      </c>
      <c r="X1012" s="295">
        <v>0.0263157894736842</v>
      </c>
      <c r="Y1012" s="271">
        <v>262</v>
      </c>
      <c r="Z1012" s="333">
        <v>255</v>
      </c>
      <c r="AA1012" s="333">
        <v>259</v>
      </c>
      <c r="AB1012" s="333">
        <v>254</v>
      </c>
      <c r="AC1012" s="334">
        <v>0.973282442748092</v>
      </c>
      <c r="AD1012" s="268">
        <v>0.980694980694981</v>
      </c>
      <c r="AE1012" s="295">
        <v>-0.00741253794688912</v>
      </c>
    </row>
    <row r="1013" spans="1:31">
      <c r="A1013" s="315" t="s">
        <v>1669</v>
      </c>
      <c r="B1013" s="339" t="s">
        <v>3360</v>
      </c>
      <c r="C1013" s="293" t="s">
        <v>1817</v>
      </c>
      <c r="D1013" s="339" t="s">
        <v>1818</v>
      </c>
      <c r="E1013" s="266">
        <v>38</v>
      </c>
      <c r="F1013" s="266">
        <v>38</v>
      </c>
      <c r="G1013" s="264">
        <v>42</v>
      </c>
      <c r="H1013" s="264">
        <v>42</v>
      </c>
      <c r="I1013" s="264">
        <v>40</v>
      </c>
      <c r="J1013" s="264">
        <v>38</v>
      </c>
      <c r="K1013" s="294">
        <v>0.9</v>
      </c>
      <c r="L1013" s="267">
        <v>1</v>
      </c>
      <c r="M1013" s="267">
        <v>1</v>
      </c>
      <c r="N1013" s="267">
        <v>0.95</v>
      </c>
      <c r="O1013" s="332">
        <v>1210</v>
      </c>
      <c r="P1013" s="266">
        <v>1130</v>
      </c>
      <c r="Q1013" s="266">
        <v>38</v>
      </c>
      <c r="R1013" s="264">
        <v>39</v>
      </c>
      <c r="S1013" s="264">
        <v>36</v>
      </c>
      <c r="T1013" s="267">
        <v>0.933884297520661</v>
      </c>
      <c r="U1013" s="267">
        <v>1</v>
      </c>
      <c r="V1013" s="268">
        <v>0.928571428571429</v>
      </c>
      <c r="W1013" s="268">
        <v>0.9</v>
      </c>
      <c r="X1013" s="295">
        <v>0.0714285714285714</v>
      </c>
      <c r="Y1013" s="271">
        <v>286</v>
      </c>
      <c r="Z1013" s="333">
        <v>269</v>
      </c>
      <c r="AA1013" s="333">
        <v>297</v>
      </c>
      <c r="AB1013" s="333">
        <v>278</v>
      </c>
      <c r="AC1013" s="334">
        <v>0.940559440559441</v>
      </c>
      <c r="AD1013" s="268">
        <v>0.936026936026936</v>
      </c>
      <c r="AE1013" s="295">
        <v>0.00453250453250453</v>
      </c>
    </row>
    <row r="1014" spans="1:31">
      <c r="A1014" s="315" t="s">
        <v>1669</v>
      </c>
      <c r="B1014" s="339" t="s">
        <v>3360</v>
      </c>
      <c r="C1014" s="293" t="s">
        <v>1819</v>
      </c>
      <c r="D1014" s="339" t="s">
        <v>1820</v>
      </c>
      <c r="E1014" s="266">
        <v>47</v>
      </c>
      <c r="F1014" s="266">
        <v>45</v>
      </c>
      <c r="G1014" s="264">
        <v>54</v>
      </c>
      <c r="H1014" s="264">
        <v>53</v>
      </c>
      <c r="I1014" s="264">
        <v>51</v>
      </c>
      <c r="J1014" s="264">
        <v>46</v>
      </c>
      <c r="K1014" s="294">
        <v>0.9</v>
      </c>
      <c r="L1014" s="267">
        <v>0.957446808510638</v>
      </c>
      <c r="M1014" s="267">
        <v>0.981481481481482</v>
      </c>
      <c r="N1014" s="267">
        <v>0.901960784313726</v>
      </c>
      <c r="O1014" s="332">
        <v>1540</v>
      </c>
      <c r="P1014" s="266">
        <v>1409</v>
      </c>
      <c r="Q1014" s="266">
        <v>43</v>
      </c>
      <c r="R1014" s="264">
        <v>48</v>
      </c>
      <c r="S1014" s="264">
        <v>43</v>
      </c>
      <c r="T1014" s="267">
        <v>0.914935064935065</v>
      </c>
      <c r="U1014" s="267">
        <v>0.914893617021277</v>
      </c>
      <c r="V1014" s="268">
        <v>0.888888888888889</v>
      </c>
      <c r="W1014" s="268">
        <v>0.843137254901961</v>
      </c>
      <c r="X1014" s="295">
        <v>0.0260047281323877</v>
      </c>
      <c r="Y1014" s="271">
        <v>367</v>
      </c>
      <c r="Z1014" s="333">
        <v>337</v>
      </c>
      <c r="AA1014" s="333">
        <v>375</v>
      </c>
      <c r="AB1014" s="333">
        <v>347</v>
      </c>
      <c r="AC1014" s="334">
        <v>0.918256130790191</v>
      </c>
      <c r="AD1014" s="268">
        <v>0.925333333333333</v>
      </c>
      <c r="AE1014" s="295">
        <v>-0.00707720254314259</v>
      </c>
    </row>
    <row r="1015" spans="1:31">
      <c r="A1015" s="315" t="s">
        <v>1669</v>
      </c>
      <c r="B1015" s="339" t="s">
        <v>3360</v>
      </c>
      <c r="C1015" s="293" t="s">
        <v>1821</v>
      </c>
      <c r="D1015" s="339" t="s">
        <v>1822</v>
      </c>
      <c r="E1015" s="266">
        <v>28</v>
      </c>
      <c r="F1015" s="266">
        <v>28</v>
      </c>
      <c r="G1015" s="264">
        <v>28</v>
      </c>
      <c r="H1015" s="264">
        <v>27</v>
      </c>
      <c r="I1015" s="264">
        <v>32</v>
      </c>
      <c r="J1015" s="264">
        <v>32</v>
      </c>
      <c r="K1015" s="294">
        <v>0.9</v>
      </c>
      <c r="L1015" s="267">
        <v>1</v>
      </c>
      <c r="M1015" s="267">
        <v>0.964285714285714</v>
      </c>
      <c r="N1015" s="267">
        <v>1</v>
      </c>
      <c r="O1015" s="332">
        <v>878</v>
      </c>
      <c r="P1015" s="266">
        <v>805</v>
      </c>
      <c r="Q1015" s="266">
        <v>25</v>
      </c>
      <c r="R1015" s="264">
        <v>26</v>
      </c>
      <c r="S1015" s="264">
        <v>30</v>
      </c>
      <c r="T1015" s="267">
        <v>0.916856492027335</v>
      </c>
      <c r="U1015" s="267">
        <v>0.892857142857143</v>
      </c>
      <c r="V1015" s="268">
        <v>0.928571428571429</v>
      </c>
      <c r="W1015" s="268">
        <v>0.9375</v>
      </c>
      <c r="X1015" s="295">
        <v>-0.0357142857142857</v>
      </c>
      <c r="Y1015" s="271">
        <v>214</v>
      </c>
      <c r="Z1015" s="333">
        <v>200</v>
      </c>
      <c r="AA1015" s="333">
        <v>212</v>
      </c>
      <c r="AB1015" s="333">
        <v>192</v>
      </c>
      <c r="AC1015" s="334">
        <v>0.934579439252336</v>
      </c>
      <c r="AD1015" s="268">
        <v>0.905660377358491</v>
      </c>
      <c r="AE1015" s="295">
        <v>0.0289190618938459</v>
      </c>
    </row>
    <row r="1016" spans="1:31">
      <c r="A1016" s="315" t="s">
        <v>1669</v>
      </c>
      <c r="B1016" s="339" t="s">
        <v>3360</v>
      </c>
      <c r="C1016" s="293" t="s">
        <v>1823</v>
      </c>
      <c r="D1016" s="339" t="s">
        <v>1824</v>
      </c>
      <c r="E1016" s="266">
        <v>41</v>
      </c>
      <c r="F1016" s="266">
        <v>41</v>
      </c>
      <c r="G1016" s="264">
        <v>43</v>
      </c>
      <c r="H1016" s="264">
        <v>43</v>
      </c>
      <c r="I1016" s="264">
        <v>43</v>
      </c>
      <c r="J1016" s="264">
        <v>42</v>
      </c>
      <c r="K1016" s="294">
        <v>0.9</v>
      </c>
      <c r="L1016" s="267">
        <v>1</v>
      </c>
      <c r="M1016" s="267">
        <v>1</v>
      </c>
      <c r="N1016" s="267">
        <v>0.976744186046512</v>
      </c>
      <c r="O1016" s="332">
        <v>1316</v>
      </c>
      <c r="P1016" s="266">
        <v>1182</v>
      </c>
      <c r="Q1016" s="266">
        <v>36</v>
      </c>
      <c r="R1016" s="264">
        <v>41</v>
      </c>
      <c r="S1016" s="264">
        <v>35</v>
      </c>
      <c r="T1016" s="267">
        <v>0.898176291793313</v>
      </c>
      <c r="U1016" s="267">
        <v>0.878048780487805</v>
      </c>
      <c r="V1016" s="268">
        <v>0.953488372093023</v>
      </c>
      <c r="W1016" s="268">
        <v>0.813953488372093</v>
      </c>
      <c r="X1016" s="295">
        <v>-0.0754395916052184</v>
      </c>
      <c r="Y1016" s="271">
        <v>319</v>
      </c>
      <c r="Z1016" s="333">
        <v>276</v>
      </c>
      <c r="AA1016" s="333">
        <v>315</v>
      </c>
      <c r="AB1016" s="333">
        <v>292</v>
      </c>
      <c r="AC1016" s="334">
        <v>0.865203761755486</v>
      </c>
      <c r="AD1016" s="268">
        <v>0.926984126984127</v>
      </c>
      <c r="AE1016" s="295">
        <v>-0.0617803652286412</v>
      </c>
    </row>
    <row r="1017" spans="1:31">
      <c r="A1017" s="315" t="s">
        <v>1669</v>
      </c>
      <c r="B1017" s="339" t="s">
        <v>3360</v>
      </c>
      <c r="C1017" s="293" t="s">
        <v>1825</v>
      </c>
      <c r="D1017" s="339" t="s">
        <v>1826</v>
      </c>
      <c r="E1017" s="266">
        <v>28</v>
      </c>
      <c r="F1017" s="266">
        <v>28</v>
      </c>
      <c r="G1017" s="264">
        <v>33</v>
      </c>
      <c r="H1017" s="264">
        <v>33</v>
      </c>
      <c r="I1017" s="264">
        <v>30</v>
      </c>
      <c r="J1017" s="264">
        <v>30</v>
      </c>
      <c r="K1017" s="294">
        <v>0.9</v>
      </c>
      <c r="L1017" s="267">
        <v>1</v>
      </c>
      <c r="M1017" s="267">
        <v>1</v>
      </c>
      <c r="N1017" s="267">
        <v>1</v>
      </c>
      <c r="O1017" s="332">
        <v>880</v>
      </c>
      <c r="P1017" s="266">
        <v>860</v>
      </c>
      <c r="Q1017" s="266">
        <v>27</v>
      </c>
      <c r="R1017" s="264">
        <v>33</v>
      </c>
      <c r="S1017" s="264">
        <v>30</v>
      </c>
      <c r="T1017" s="267">
        <v>0.977272727272727</v>
      </c>
      <c r="U1017" s="267">
        <v>0.964285714285714</v>
      </c>
      <c r="V1017" s="268">
        <v>1</v>
      </c>
      <c r="W1017" s="268">
        <v>1</v>
      </c>
      <c r="X1017" s="295">
        <v>-0.0357142857142857</v>
      </c>
      <c r="Y1017" s="271">
        <v>214</v>
      </c>
      <c r="Z1017" s="333">
        <v>213</v>
      </c>
      <c r="AA1017" s="333">
        <v>212</v>
      </c>
      <c r="AB1017" s="333">
        <v>206</v>
      </c>
      <c r="AC1017" s="334">
        <v>0.995327102803738</v>
      </c>
      <c r="AD1017" s="268">
        <v>0.971698113207547</v>
      </c>
      <c r="AE1017" s="295">
        <v>0.0236289895961912</v>
      </c>
    </row>
    <row r="1018" spans="1:31">
      <c r="A1018" s="315" t="s">
        <v>1669</v>
      </c>
      <c r="B1018" s="339" t="s">
        <v>3360</v>
      </c>
      <c r="C1018" s="293" t="s">
        <v>1827</v>
      </c>
      <c r="D1018" s="339" t="s">
        <v>1828</v>
      </c>
      <c r="E1018" s="266">
        <v>0</v>
      </c>
      <c r="F1018" s="266">
        <v>0</v>
      </c>
      <c r="G1018" s="264">
        <v>0</v>
      </c>
      <c r="H1018" s="264">
        <v>0</v>
      </c>
      <c r="I1018" s="264">
        <v>0</v>
      </c>
      <c r="J1018" s="264">
        <v>0</v>
      </c>
      <c r="K1018" s="294">
        <v>0.9</v>
      </c>
      <c r="L1018" s="267">
        <v>0</v>
      </c>
      <c r="M1018" s="267">
        <v>0</v>
      </c>
      <c r="N1018" s="267">
        <v>0</v>
      </c>
      <c r="O1018" s="332">
        <v>0</v>
      </c>
      <c r="P1018" s="266">
        <v>0</v>
      </c>
      <c r="Q1018" s="266">
        <v>0</v>
      </c>
      <c r="R1018" s="264">
        <v>0</v>
      </c>
      <c r="S1018" s="264">
        <v>0</v>
      </c>
      <c r="T1018" s="267">
        <v>0</v>
      </c>
      <c r="U1018" s="267">
        <v>0</v>
      </c>
      <c r="V1018" s="268">
        <v>0</v>
      </c>
      <c r="W1018" s="268">
        <v>0</v>
      </c>
      <c r="X1018" s="295">
        <v>0</v>
      </c>
      <c r="Y1018" s="271">
        <v>0</v>
      </c>
      <c r="Z1018" s="333">
        <v>0</v>
      </c>
      <c r="AA1018" s="333">
        <v>0</v>
      </c>
      <c r="AB1018" s="333">
        <v>0</v>
      </c>
      <c r="AC1018" s="334">
        <v>0</v>
      </c>
      <c r="AD1018" s="268">
        <v>0</v>
      </c>
      <c r="AE1018" s="295">
        <v>0</v>
      </c>
    </row>
    <row r="1019" spans="1:31">
      <c r="A1019" s="315" t="s">
        <v>1669</v>
      </c>
      <c r="B1019" s="339" t="s">
        <v>3360</v>
      </c>
      <c r="C1019" s="293" t="s">
        <v>1829</v>
      </c>
      <c r="D1019" s="339" t="s">
        <v>1830</v>
      </c>
      <c r="E1019" s="266">
        <v>54</v>
      </c>
      <c r="F1019" s="266">
        <v>54</v>
      </c>
      <c r="G1019" s="264">
        <v>47</v>
      </c>
      <c r="H1019" s="264">
        <v>46</v>
      </c>
      <c r="I1019" s="264">
        <v>51</v>
      </c>
      <c r="J1019" s="264">
        <v>51</v>
      </c>
      <c r="K1019" s="294">
        <v>0.9</v>
      </c>
      <c r="L1019" s="267">
        <v>1</v>
      </c>
      <c r="M1019" s="267">
        <v>0.978723404255319</v>
      </c>
      <c r="N1019" s="267">
        <v>1</v>
      </c>
      <c r="O1019" s="332">
        <v>1600</v>
      </c>
      <c r="P1019" s="266">
        <v>1521</v>
      </c>
      <c r="Q1019" s="266">
        <v>51</v>
      </c>
      <c r="R1019" s="264">
        <v>44</v>
      </c>
      <c r="S1019" s="264">
        <v>44</v>
      </c>
      <c r="T1019" s="267">
        <v>0.950625</v>
      </c>
      <c r="U1019" s="267">
        <v>0.944444444444444</v>
      </c>
      <c r="V1019" s="268">
        <v>0.936170212765957</v>
      </c>
      <c r="W1019" s="268">
        <v>0.862745098039216</v>
      </c>
      <c r="X1019" s="295">
        <v>0.00827423167848695</v>
      </c>
      <c r="Y1019" s="271">
        <v>380</v>
      </c>
      <c r="Z1019" s="333">
        <v>358</v>
      </c>
      <c r="AA1019" s="333">
        <v>386</v>
      </c>
      <c r="AB1019" s="333">
        <v>370</v>
      </c>
      <c r="AC1019" s="334">
        <v>0.942105263157895</v>
      </c>
      <c r="AD1019" s="268">
        <v>0.958549222797927</v>
      </c>
      <c r="AE1019" s="295">
        <v>-0.0164439596400326</v>
      </c>
    </row>
    <row r="1020" spans="1:31">
      <c r="A1020" s="315" t="s">
        <v>1669</v>
      </c>
      <c r="B1020" s="339" t="s">
        <v>3360</v>
      </c>
      <c r="C1020" s="293" t="s">
        <v>1831</v>
      </c>
      <c r="D1020" s="339" t="s">
        <v>1832</v>
      </c>
      <c r="E1020" s="266">
        <v>53</v>
      </c>
      <c r="F1020" s="266">
        <v>53</v>
      </c>
      <c r="G1020" s="264">
        <v>55</v>
      </c>
      <c r="H1020" s="264">
        <v>55</v>
      </c>
      <c r="I1020" s="264">
        <v>52</v>
      </c>
      <c r="J1020" s="264">
        <v>52</v>
      </c>
      <c r="K1020" s="294">
        <v>0.9</v>
      </c>
      <c r="L1020" s="267">
        <v>1</v>
      </c>
      <c r="M1020" s="267">
        <v>1</v>
      </c>
      <c r="N1020" s="267">
        <v>1</v>
      </c>
      <c r="O1020" s="332">
        <v>1582</v>
      </c>
      <c r="P1020" s="266">
        <v>1557</v>
      </c>
      <c r="Q1020" s="266">
        <v>53</v>
      </c>
      <c r="R1020" s="264">
        <v>54</v>
      </c>
      <c r="S1020" s="264">
        <v>52</v>
      </c>
      <c r="T1020" s="267">
        <v>0.984197218710493</v>
      </c>
      <c r="U1020" s="267">
        <v>1</v>
      </c>
      <c r="V1020" s="268">
        <v>0.981818181818182</v>
      </c>
      <c r="W1020" s="268">
        <v>1</v>
      </c>
      <c r="X1020" s="295">
        <v>0.0181818181818182</v>
      </c>
      <c r="Y1020" s="271">
        <v>381</v>
      </c>
      <c r="Z1020" s="333">
        <v>378</v>
      </c>
      <c r="AA1020" s="333">
        <v>387</v>
      </c>
      <c r="AB1020" s="333">
        <v>382</v>
      </c>
      <c r="AC1020" s="334">
        <v>0.992125984251969</v>
      </c>
      <c r="AD1020" s="268">
        <v>0.987080103359173</v>
      </c>
      <c r="AE1020" s="295">
        <v>0.00504588089279534</v>
      </c>
    </row>
    <row r="1021" spans="1:31">
      <c r="A1021" s="315" t="s">
        <v>1669</v>
      </c>
      <c r="B1021" s="339" t="s">
        <v>3360</v>
      </c>
      <c r="C1021" s="293" t="s">
        <v>1833</v>
      </c>
      <c r="D1021" s="339" t="s">
        <v>1834</v>
      </c>
      <c r="E1021" s="266">
        <v>23</v>
      </c>
      <c r="F1021" s="266">
        <v>22</v>
      </c>
      <c r="G1021" s="264">
        <v>25</v>
      </c>
      <c r="H1021" s="264">
        <v>23</v>
      </c>
      <c r="I1021" s="264">
        <v>24</v>
      </c>
      <c r="J1021" s="264">
        <v>22</v>
      </c>
      <c r="K1021" s="294">
        <v>0.9</v>
      </c>
      <c r="L1021" s="267">
        <v>0.956521739130435</v>
      </c>
      <c r="M1021" s="267">
        <v>0.92</v>
      </c>
      <c r="N1021" s="267">
        <v>0.916666666666667</v>
      </c>
      <c r="O1021" s="332">
        <v>717</v>
      </c>
      <c r="P1021" s="266">
        <v>680</v>
      </c>
      <c r="Q1021" s="266">
        <v>21</v>
      </c>
      <c r="R1021" s="264">
        <v>22</v>
      </c>
      <c r="S1021" s="264">
        <v>21</v>
      </c>
      <c r="T1021" s="267">
        <v>0.94839609483961</v>
      </c>
      <c r="U1021" s="267">
        <v>0.91304347826087</v>
      </c>
      <c r="V1021" s="268">
        <v>0.88</v>
      </c>
      <c r="W1021" s="268">
        <v>0.875</v>
      </c>
      <c r="X1021" s="295">
        <v>0.0330434782608695</v>
      </c>
      <c r="Y1021" s="271">
        <v>170</v>
      </c>
      <c r="Z1021" s="333">
        <v>156</v>
      </c>
      <c r="AA1021" s="333">
        <v>170</v>
      </c>
      <c r="AB1021" s="333">
        <v>160</v>
      </c>
      <c r="AC1021" s="334">
        <v>0.917647058823529</v>
      </c>
      <c r="AD1021" s="268">
        <v>0.941176470588235</v>
      </c>
      <c r="AE1021" s="295">
        <v>-0.0235294117647059</v>
      </c>
    </row>
    <row r="1022" spans="1:31">
      <c r="A1022" s="315" t="s">
        <v>1669</v>
      </c>
      <c r="B1022" s="339" t="s">
        <v>3360</v>
      </c>
      <c r="C1022" s="293" t="s">
        <v>1835</v>
      </c>
      <c r="D1022" s="339" t="s">
        <v>1836</v>
      </c>
      <c r="E1022" s="266">
        <v>32</v>
      </c>
      <c r="F1022" s="266">
        <v>30</v>
      </c>
      <c r="G1022" s="264">
        <v>35</v>
      </c>
      <c r="H1022" s="264">
        <v>35</v>
      </c>
      <c r="I1022" s="264">
        <v>30</v>
      </c>
      <c r="J1022" s="264">
        <v>28</v>
      </c>
      <c r="K1022" s="294">
        <v>0.9</v>
      </c>
      <c r="L1022" s="267">
        <v>0.9375</v>
      </c>
      <c r="M1022" s="267">
        <v>1</v>
      </c>
      <c r="N1022" s="267">
        <v>0.933333333333333</v>
      </c>
      <c r="O1022" s="332">
        <v>1015</v>
      </c>
      <c r="P1022" s="266">
        <v>981</v>
      </c>
      <c r="Q1022" s="266">
        <v>30</v>
      </c>
      <c r="R1022" s="264">
        <v>35</v>
      </c>
      <c r="S1022" s="264">
        <v>28</v>
      </c>
      <c r="T1022" s="267">
        <v>0.966502463054187</v>
      </c>
      <c r="U1022" s="267">
        <v>0.9375</v>
      </c>
      <c r="V1022" s="268">
        <v>1</v>
      </c>
      <c r="W1022" s="268">
        <v>0.933333333333333</v>
      </c>
      <c r="X1022" s="295">
        <v>-0.0625</v>
      </c>
      <c r="Y1022" s="271">
        <v>239</v>
      </c>
      <c r="Z1022" s="333">
        <v>230</v>
      </c>
      <c r="AA1022" s="333">
        <v>244</v>
      </c>
      <c r="AB1022" s="333">
        <v>236</v>
      </c>
      <c r="AC1022" s="334">
        <v>0.96234309623431</v>
      </c>
      <c r="AD1022" s="268">
        <v>0.967213114754098</v>
      </c>
      <c r="AE1022" s="295">
        <v>-0.00487001851978874</v>
      </c>
    </row>
    <row r="1023" spans="1:31">
      <c r="A1023" s="315" t="s">
        <v>1669</v>
      </c>
      <c r="B1023" s="339" t="s">
        <v>3362</v>
      </c>
      <c r="C1023" s="293" t="s">
        <v>1837</v>
      </c>
      <c r="D1023" s="339" t="s">
        <v>1838</v>
      </c>
      <c r="E1023" s="266">
        <v>27</v>
      </c>
      <c r="F1023" s="266">
        <v>26</v>
      </c>
      <c r="G1023" s="264">
        <v>34</v>
      </c>
      <c r="H1023" s="264">
        <v>33</v>
      </c>
      <c r="I1023" s="264">
        <v>31</v>
      </c>
      <c r="J1023" s="264">
        <v>31</v>
      </c>
      <c r="K1023" s="294">
        <v>0.9</v>
      </c>
      <c r="L1023" s="267">
        <v>0.962962962962963</v>
      </c>
      <c r="M1023" s="267">
        <v>0.970588235294118</v>
      </c>
      <c r="N1023" s="267">
        <v>1</v>
      </c>
      <c r="O1023" s="332">
        <v>933</v>
      </c>
      <c r="P1023" s="266">
        <v>881</v>
      </c>
      <c r="Q1023" s="266">
        <v>25</v>
      </c>
      <c r="R1023" s="264">
        <v>33</v>
      </c>
      <c r="S1023" s="264">
        <v>29</v>
      </c>
      <c r="T1023" s="267">
        <v>0.944265809217578</v>
      </c>
      <c r="U1023" s="267">
        <v>0.925925925925926</v>
      </c>
      <c r="V1023" s="268">
        <v>0.970588235294118</v>
      </c>
      <c r="W1023" s="268">
        <v>0.935483870967742</v>
      </c>
      <c r="X1023" s="295">
        <v>-0.0446623093681917</v>
      </c>
      <c r="Y1023" s="271">
        <v>226</v>
      </c>
      <c r="Z1023" s="333">
        <v>217</v>
      </c>
      <c r="AA1023" s="333">
        <v>226</v>
      </c>
      <c r="AB1023" s="333">
        <v>215</v>
      </c>
      <c r="AC1023" s="334">
        <v>0.960176991150443</v>
      </c>
      <c r="AD1023" s="268">
        <v>0.951327433628319</v>
      </c>
      <c r="AE1023" s="295">
        <v>0.00884955752212391</v>
      </c>
    </row>
    <row r="1024" spans="1:31">
      <c r="A1024" s="315" t="s">
        <v>1669</v>
      </c>
      <c r="B1024" s="339" t="s">
        <v>3362</v>
      </c>
      <c r="C1024" s="293" t="s">
        <v>1839</v>
      </c>
      <c r="D1024" s="339" t="s">
        <v>1840</v>
      </c>
      <c r="E1024" s="266">
        <v>19</v>
      </c>
      <c r="F1024" s="266">
        <v>19</v>
      </c>
      <c r="G1024" s="264">
        <v>24</v>
      </c>
      <c r="H1024" s="264">
        <v>24</v>
      </c>
      <c r="I1024" s="264">
        <v>23</v>
      </c>
      <c r="J1024" s="264">
        <v>23</v>
      </c>
      <c r="K1024" s="294">
        <v>0.9</v>
      </c>
      <c r="L1024" s="267">
        <v>1</v>
      </c>
      <c r="M1024" s="267">
        <v>1</v>
      </c>
      <c r="N1024" s="267">
        <v>1</v>
      </c>
      <c r="O1024" s="332">
        <v>721</v>
      </c>
      <c r="P1024" s="266">
        <v>677</v>
      </c>
      <c r="Q1024" s="266">
        <v>19</v>
      </c>
      <c r="R1024" s="264">
        <v>24</v>
      </c>
      <c r="S1024" s="264">
        <v>22</v>
      </c>
      <c r="T1024" s="267">
        <v>0.938973647711512</v>
      </c>
      <c r="U1024" s="267">
        <v>1</v>
      </c>
      <c r="V1024" s="268">
        <v>1</v>
      </c>
      <c r="W1024" s="268">
        <v>0.956521739130435</v>
      </c>
      <c r="X1024" s="295">
        <v>0</v>
      </c>
      <c r="Y1024" s="271">
        <v>166</v>
      </c>
      <c r="Z1024" s="333">
        <v>159</v>
      </c>
      <c r="AA1024" s="333">
        <v>179</v>
      </c>
      <c r="AB1024" s="333">
        <v>168</v>
      </c>
      <c r="AC1024" s="334">
        <v>0.957831325301205</v>
      </c>
      <c r="AD1024" s="268">
        <v>0.93854748603352</v>
      </c>
      <c r="AE1024" s="295">
        <v>0.0192838392676853</v>
      </c>
    </row>
    <row r="1025" spans="1:31">
      <c r="A1025" s="315" t="s">
        <v>1669</v>
      </c>
      <c r="B1025" s="339" t="s">
        <v>3362</v>
      </c>
      <c r="C1025" s="293" t="s">
        <v>1841</v>
      </c>
      <c r="D1025" s="339" t="s">
        <v>1842</v>
      </c>
      <c r="E1025" s="266">
        <v>31</v>
      </c>
      <c r="F1025" s="266">
        <v>27</v>
      </c>
      <c r="G1025" s="264">
        <v>35</v>
      </c>
      <c r="H1025" s="264">
        <v>34</v>
      </c>
      <c r="I1025" s="264">
        <v>34</v>
      </c>
      <c r="J1025" s="264">
        <v>32</v>
      </c>
      <c r="K1025" s="294">
        <v>0.9</v>
      </c>
      <c r="L1025" s="267">
        <v>0.870967741935484</v>
      </c>
      <c r="M1025" s="267">
        <v>0.971428571428571</v>
      </c>
      <c r="N1025" s="267">
        <v>0.941176470588235</v>
      </c>
      <c r="O1025" s="332">
        <v>1014</v>
      </c>
      <c r="P1025" s="266">
        <v>933</v>
      </c>
      <c r="Q1025" s="266">
        <v>25</v>
      </c>
      <c r="R1025" s="264">
        <v>34</v>
      </c>
      <c r="S1025" s="264">
        <v>29</v>
      </c>
      <c r="T1025" s="267">
        <v>0.920118343195266</v>
      </c>
      <c r="U1025" s="267">
        <v>0.806451612903226</v>
      </c>
      <c r="V1025" s="268">
        <v>0.971428571428571</v>
      </c>
      <c r="W1025" s="268">
        <v>0.852941176470588</v>
      </c>
      <c r="X1025" s="295">
        <v>-0.164976958525346</v>
      </c>
      <c r="Y1025" s="271">
        <v>245</v>
      </c>
      <c r="Z1025" s="333">
        <v>223</v>
      </c>
      <c r="AA1025" s="333">
        <v>251</v>
      </c>
      <c r="AB1025" s="333">
        <v>232</v>
      </c>
      <c r="AC1025" s="334">
        <v>0.910204081632653</v>
      </c>
      <c r="AD1025" s="268">
        <v>0.924302788844621</v>
      </c>
      <c r="AE1025" s="295">
        <v>-0.0140987072119684</v>
      </c>
    </row>
    <row r="1026" spans="1:31">
      <c r="A1026" s="315" t="s">
        <v>1669</v>
      </c>
      <c r="B1026" s="339" t="s">
        <v>3362</v>
      </c>
      <c r="C1026" s="293" t="s">
        <v>1843</v>
      </c>
      <c r="D1026" s="339" t="s">
        <v>1844</v>
      </c>
      <c r="E1026" s="266">
        <v>24</v>
      </c>
      <c r="F1026" s="266">
        <v>23</v>
      </c>
      <c r="G1026" s="264">
        <v>28</v>
      </c>
      <c r="H1026" s="264">
        <v>28</v>
      </c>
      <c r="I1026" s="264">
        <v>30</v>
      </c>
      <c r="J1026" s="264">
        <v>29</v>
      </c>
      <c r="K1026" s="294">
        <v>0.9</v>
      </c>
      <c r="L1026" s="267">
        <v>0.958333333333333</v>
      </c>
      <c r="M1026" s="267">
        <v>1</v>
      </c>
      <c r="N1026" s="267">
        <v>0.966666666666667</v>
      </c>
      <c r="O1026" s="332">
        <v>836</v>
      </c>
      <c r="P1026" s="266">
        <v>804</v>
      </c>
      <c r="Q1026" s="266">
        <v>22</v>
      </c>
      <c r="R1026" s="264">
        <v>27</v>
      </c>
      <c r="S1026" s="264">
        <v>29</v>
      </c>
      <c r="T1026" s="267">
        <v>0.961722488038278</v>
      </c>
      <c r="U1026" s="267">
        <v>0.916666666666667</v>
      </c>
      <c r="V1026" s="268">
        <v>0.964285714285714</v>
      </c>
      <c r="W1026" s="268">
        <v>0.966666666666667</v>
      </c>
      <c r="X1026" s="295">
        <v>-0.0476190476190477</v>
      </c>
      <c r="Y1026" s="271">
        <v>199</v>
      </c>
      <c r="Z1026" s="333">
        <v>192</v>
      </c>
      <c r="AA1026" s="333">
        <v>202</v>
      </c>
      <c r="AB1026" s="333">
        <v>195</v>
      </c>
      <c r="AC1026" s="334">
        <v>0.964824120603015</v>
      </c>
      <c r="AD1026" s="268">
        <v>0.965346534653465</v>
      </c>
      <c r="AE1026" s="295">
        <v>-0.000522414050450282</v>
      </c>
    </row>
    <row r="1027" spans="1:31">
      <c r="A1027" s="315" t="s">
        <v>1669</v>
      </c>
      <c r="B1027" s="339" t="s">
        <v>3362</v>
      </c>
      <c r="C1027" s="293" t="s">
        <v>1845</v>
      </c>
      <c r="D1027" s="339" t="s">
        <v>1846</v>
      </c>
      <c r="E1027" s="266">
        <v>29</v>
      </c>
      <c r="F1027" s="266">
        <v>29</v>
      </c>
      <c r="G1027" s="264">
        <v>32</v>
      </c>
      <c r="H1027" s="264">
        <v>32</v>
      </c>
      <c r="I1027" s="264">
        <v>29</v>
      </c>
      <c r="J1027" s="264">
        <v>28</v>
      </c>
      <c r="K1027" s="294">
        <v>0.9</v>
      </c>
      <c r="L1027" s="267">
        <v>1</v>
      </c>
      <c r="M1027" s="267">
        <v>1</v>
      </c>
      <c r="N1027" s="267">
        <v>0.96551724137931</v>
      </c>
      <c r="O1027" s="332">
        <v>961</v>
      </c>
      <c r="P1027" s="266">
        <v>902</v>
      </c>
      <c r="Q1027" s="266">
        <v>28</v>
      </c>
      <c r="R1027" s="264">
        <v>30</v>
      </c>
      <c r="S1027" s="264">
        <v>25</v>
      </c>
      <c r="T1027" s="267">
        <v>0.938605619146722</v>
      </c>
      <c r="U1027" s="267">
        <v>0.96551724137931</v>
      </c>
      <c r="V1027" s="268">
        <v>0.9375</v>
      </c>
      <c r="W1027" s="268">
        <v>0.862068965517241</v>
      </c>
      <c r="X1027" s="295">
        <v>0.0280172413793104</v>
      </c>
      <c r="Y1027" s="271">
        <v>228</v>
      </c>
      <c r="Z1027" s="333">
        <v>214</v>
      </c>
      <c r="AA1027" s="333">
        <v>231</v>
      </c>
      <c r="AB1027" s="333">
        <v>218</v>
      </c>
      <c r="AC1027" s="334">
        <v>0.93859649122807</v>
      </c>
      <c r="AD1027" s="268">
        <v>0.943722943722944</v>
      </c>
      <c r="AE1027" s="295">
        <v>-0.00512645249487353</v>
      </c>
    </row>
    <row r="1028" spans="1:31">
      <c r="A1028" s="315" t="s">
        <v>1669</v>
      </c>
      <c r="B1028" s="339" t="s">
        <v>3362</v>
      </c>
      <c r="C1028" s="293" t="s">
        <v>1847</v>
      </c>
      <c r="D1028" s="339" t="s">
        <v>1848</v>
      </c>
      <c r="E1028" s="266">
        <v>41</v>
      </c>
      <c r="F1028" s="266">
        <v>37</v>
      </c>
      <c r="G1028" s="264">
        <v>42</v>
      </c>
      <c r="H1028" s="264">
        <v>41</v>
      </c>
      <c r="I1028" s="264">
        <v>43</v>
      </c>
      <c r="J1028" s="264">
        <v>38</v>
      </c>
      <c r="K1028" s="294">
        <v>0.9</v>
      </c>
      <c r="L1028" s="267">
        <v>0.902439024390244</v>
      </c>
      <c r="M1028" s="267">
        <v>0.976190476190476</v>
      </c>
      <c r="N1028" s="267">
        <v>0.883720930232558</v>
      </c>
      <c r="O1028" s="332">
        <v>1240</v>
      </c>
      <c r="P1028" s="266">
        <v>1170</v>
      </c>
      <c r="Q1028" s="266">
        <v>37</v>
      </c>
      <c r="R1028" s="264">
        <v>41</v>
      </c>
      <c r="S1028" s="264">
        <v>37</v>
      </c>
      <c r="T1028" s="267">
        <v>0.943548387096774</v>
      </c>
      <c r="U1028" s="267">
        <v>0.902439024390244</v>
      </c>
      <c r="V1028" s="268">
        <v>0.976190476190476</v>
      </c>
      <c r="W1028" s="268">
        <v>0.86046511627907</v>
      </c>
      <c r="X1028" s="295">
        <v>-0.0737514518002322</v>
      </c>
      <c r="Y1028" s="271">
        <v>302</v>
      </c>
      <c r="Z1028" s="333">
        <v>287</v>
      </c>
      <c r="AA1028" s="333">
        <v>306</v>
      </c>
      <c r="AB1028" s="333">
        <v>291</v>
      </c>
      <c r="AC1028" s="334">
        <v>0.950331125827815</v>
      </c>
      <c r="AD1028" s="268">
        <v>0.950980392156863</v>
      </c>
      <c r="AE1028" s="295">
        <v>-0.000649266329048159</v>
      </c>
    </row>
    <row r="1029" spans="1:31">
      <c r="A1029" s="315" t="s">
        <v>1669</v>
      </c>
      <c r="B1029" s="339" t="s">
        <v>3360</v>
      </c>
      <c r="C1029" s="293" t="s">
        <v>1849</v>
      </c>
      <c r="D1029" s="339" t="s">
        <v>1850</v>
      </c>
      <c r="E1029" s="266">
        <v>29</v>
      </c>
      <c r="F1029" s="266">
        <v>29</v>
      </c>
      <c r="G1029" s="264">
        <v>37</v>
      </c>
      <c r="H1029" s="264">
        <v>37</v>
      </c>
      <c r="I1029" s="264">
        <v>31</v>
      </c>
      <c r="J1029" s="264">
        <v>30</v>
      </c>
      <c r="K1029" s="294">
        <v>0.9</v>
      </c>
      <c r="L1029" s="267">
        <v>1</v>
      </c>
      <c r="M1029" s="267">
        <v>1</v>
      </c>
      <c r="N1029" s="267">
        <v>0.967741935483871</v>
      </c>
      <c r="O1029" s="332">
        <v>1032</v>
      </c>
      <c r="P1029" s="266">
        <v>986</v>
      </c>
      <c r="Q1029" s="266">
        <v>27</v>
      </c>
      <c r="R1029" s="264">
        <v>35</v>
      </c>
      <c r="S1029" s="264">
        <v>30</v>
      </c>
      <c r="T1029" s="267">
        <v>0.955426356589147</v>
      </c>
      <c r="U1029" s="267">
        <v>0.931034482758621</v>
      </c>
      <c r="V1029" s="268">
        <v>0.945945945945946</v>
      </c>
      <c r="W1029" s="268">
        <v>0.967741935483871</v>
      </c>
      <c r="X1029" s="295">
        <v>-0.0149114631873253</v>
      </c>
      <c r="Y1029" s="271">
        <v>242</v>
      </c>
      <c r="Z1029" s="333">
        <v>233</v>
      </c>
      <c r="AA1029" s="333">
        <v>247</v>
      </c>
      <c r="AB1029" s="333">
        <v>239</v>
      </c>
      <c r="AC1029" s="334">
        <v>0.962809917355372</v>
      </c>
      <c r="AD1029" s="268">
        <v>0.967611336032389</v>
      </c>
      <c r="AE1029" s="295">
        <v>-0.00480141867701678</v>
      </c>
    </row>
    <row r="1030" spans="1:31">
      <c r="A1030" s="315" t="s">
        <v>1669</v>
      </c>
      <c r="B1030" s="339" t="s">
        <v>3360</v>
      </c>
      <c r="C1030" s="293" t="s">
        <v>1851</v>
      </c>
      <c r="D1030" s="339" t="s">
        <v>1852</v>
      </c>
      <c r="E1030" s="266">
        <v>22</v>
      </c>
      <c r="F1030" s="266">
        <v>22</v>
      </c>
      <c r="G1030" s="264">
        <v>22</v>
      </c>
      <c r="H1030" s="264">
        <v>22</v>
      </c>
      <c r="I1030" s="264">
        <v>21</v>
      </c>
      <c r="J1030" s="264">
        <v>21</v>
      </c>
      <c r="K1030" s="294">
        <v>0.9</v>
      </c>
      <c r="L1030" s="267">
        <v>1</v>
      </c>
      <c r="M1030" s="267">
        <v>1</v>
      </c>
      <c r="N1030" s="267">
        <v>1</v>
      </c>
      <c r="O1030" s="332">
        <v>629</v>
      </c>
      <c r="P1030" s="266">
        <v>527</v>
      </c>
      <c r="Q1030" s="266">
        <v>19</v>
      </c>
      <c r="R1030" s="264">
        <v>19</v>
      </c>
      <c r="S1030" s="264">
        <v>18</v>
      </c>
      <c r="T1030" s="267">
        <v>0.837837837837838</v>
      </c>
      <c r="U1030" s="267">
        <v>0.863636363636364</v>
      </c>
      <c r="V1030" s="268">
        <v>0.863636363636364</v>
      </c>
      <c r="W1030" s="268">
        <v>0.857142857142857</v>
      </c>
      <c r="X1030" s="295">
        <v>0</v>
      </c>
      <c r="Y1030" s="271">
        <v>153</v>
      </c>
      <c r="Z1030" s="333">
        <v>125</v>
      </c>
      <c r="AA1030" s="333">
        <v>154</v>
      </c>
      <c r="AB1030" s="333">
        <v>127</v>
      </c>
      <c r="AC1030" s="334">
        <v>0.816993464052288</v>
      </c>
      <c r="AD1030" s="268">
        <v>0.824675324675325</v>
      </c>
      <c r="AE1030" s="295">
        <v>-0.00768186062303711</v>
      </c>
    </row>
    <row r="1031" spans="1:31">
      <c r="A1031" s="315" t="s">
        <v>1669</v>
      </c>
      <c r="B1031" s="339" t="s">
        <v>3360</v>
      </c>
      <c r="C1031" s="293" t="s">
        <v>1853</v>
      </c>
      <c r="D1031" s="339" t="s">
        <v>1854</v>
      </c>
      <c r="E1031" s="266">
        <v>19</v>
      </c>
      <c r="F1031" s="266">
        <v>18</v>
      </c>
      <c r="G1031" s="264">
        <v>21</v>
      </c>
      <c r="H1031" s="264">
        <v>20</v>
      </c>
      <c r="I1031" s="264">
        <v>20</v>
      </c>
      <c r="J1031" s="264">
        <v>20</v>
      </c>
      <c r="K1031" s="294">
        <v>0.9</v>
      </c>
      <c r="L1031" s="267">
        <v>0.947368421052632</v>
      </c>
      <c r="M1031" s="267">
        <v>0.952380952380952</v>
      </c>
      <c r="N1031" s="267">
        <v>1</v>
      </c>
      <c r="O1031" s="332">
        <v>601</v>
      </c>
      <c r="P1031" s="266">
        <v>537</v>
      </c>
      <c r="Q1031" s="266">
        <v>17</v>
      </c>
      <c r="R1031" s="264">
        <v>20</v>
      </c>
      <c r="S1031" s="264">
        <v>20</v>
      </c>
      <c r="T1031" s="267">
        <v>0.89351081530782</v>
      </c>
      <c r="U1031" s="267">
        <v>0.894736842105263</v>
      </c>
      <c r="V1031" s="268">
        <v>0.952380952380952</v>
      </c>
      <c r="W1031" s="268">
        <v>1</v>
      </c>
      <c r="X1031" s="295">
        <v>-0.0576441102756892</v>
      </c>
      <c r="Y1031" s="271">
        <v>148</v>
      </c>
      <c r="Z1031" s="333">
        <v>135</v>
      </c>
      <c r="AA1031" s="333">
        <v>143</v>
      </c>
      <c r="AB1031" s="333">
        <v>129</v>
      </c>
      <c r="AC1031" s="334">
        <v>0.912162162162162</v>
      </c>
      <c r="AD1031" s="268">
        <v>0.902097902097902</v>
      </c>
      <c r="AE1031" s="295">
        <v>0.0100642600642601</v>
      </c>
    </row>
    <row r="1032" spans="1:31">
      <c r="A1032" s="315" t="s">
        <v>1669</v>
      </c>
      <c r="B1032" s="339" t="s">
        <v>3360</v>
      </c>
      <c r="C1032" s="293" t="s">
        <v>1855</v>
      </c>
      <c r="D1032" s="339" t="s">
        <v>1855</v>
      </c>
      <c r="E1032" s="266">
        <v>9</v>
      </c>
      <c r="F1032" s="266">
        <v>8</v>
      </c>
      <c r="G1032" s="264">
        <v>10</v>
      </c>
      <c r="H1032" s="264">
        <v>10</v>
      </c>
      <c r="I1032" s="264">
        <v>10</v>
      </c>
      <c r="J1032" s="264">
        <v>10</v>
      </c>
      <c r="K1032" s="294">
        <v>0.9</v>
      </c>
      <c r="L1032" s="267">
        <v>0.888888888888889</v>
      </c>
      <c r="M1032" s="267">
        <v>1</v>
      </c>
      <c r="N1032" s="267">
        <v>1</v>
      </c>
      <c r="O1032" s="332">
        <v>273</v>
      </c>
      <c r="P1032" s="266">
        <v>207</v>
      </c>
      <c r="Q1032" s="266">
        <v>6</v>
      </c>
      <c r="R1032" s="264">
        <v>7</v>
      </c>
      <c r="S1032" s="264">
        <v>9</v>
      </c>
      <c r="T1032" s="267">
        <v>0.758241758241758</v>
      </c>
      <c r="U1032" s="267">
        <v>0.666666666666667</v>
      </c>
      <c r="V1032" s="268">
        <v>0.7</v>
      </c>
      <c r="W1032" s="268">
        <v>0.9</v>
      </c>
      <c r="X1032" s="295">
        <v>-0.0333333333333333</v>
      </c>
      <c r="Y1032" s="271">
        <v>71</v>
      </c>
      <c r="Z1032" s="333">
        <v>55</v>
      </c>
      <c r="AA1032" s="333">
        <v>70</v>
      </c>
      <c r="AB1032" s="333">
        <v>49</v>
      </c>
      <c r="AC1032" s="334">
        <v>0.774647887323944</v>
      </c>
      <c r="AD1032" s="268">
        <v>0.7</v>
      </c>
      <c r="AE1032" s="295">
        <v>0.0746478873239437</v>
      </c>
    </row>
    <row r="1033" spans="1:31">
      <c r="A1033" s="315" t="s">
        <v>1669</v>
      </c>
      <c r="B1033" s="339" t="s">
        <v>3360</v>
      </c>
      <c r="C1033" s="293" t="s">
        <v>1856</v>
      </c>
      <c r="D1033" s="339" t="s">
        <v>1857</v>
      </c>
      <c r="E1033" s="266">
        <v>0</v>
      </c>
      <c r="F1033" s="266">
        <v>0</v>
      </c>
      <c r="G1033" s="264">
        <v>0</v>
      </c>
      <c r="H1033" s="264">
        <v>0</v>
      </c>
      <c r="I1033" s="264">
        <v>0</v>
      </c>
      <c r="J1033" s="264">
        <v>0</v>
      </c>
      <c r="K1033" s="294">
        <v>0.9</v>
      </c>
      <c r="L1033" s="267">
        <v>0</v>
      </c>
      <c r="M1033" s="267">
        <v>0</v>
      </c>
      <c r="N1033" s="267">
        <v>0</v>
      </c>
      <c r="O1033" s="332">
        <v>0</v>
      </c>
      <c r="P1033" s="266">
        <v>0</v>
      </c>
      <c r="Q1033" s="266">
        <v>0</v>
      </c>
      <c r="R1033" s="264">
        <v>0</v>
      </c>
      <c r="S1033" s="264">
        <v>0</v>
      </c>
      <c r="T1033" s="267">
        <v>0</v>
      </c>
      <c r="U1033" s="267">
        <v>0</v>
      </c>
      <c r="V1033" s="268">
        <v>0</v>
      </c>
      <c r="W1033" s="268">
        <v>0</v>
      </c>
      <c r="X1033" s="295">
        <v>0</v>
      </c>
      <c r="Y1033" s="271">
        <v>0</v>
      </c>
      <c r="Z1033" s="333">
        <v>0</v>
      </c>
      <c r="AA1033" s="333">
        <v>0</v>
      </c>
      <c r="AB1033" s="333">
        <v>0</v>
      </c>
      <c r="AC1033" s="334">
        <v>0</v>
      </c>
      <c r="AD1033" s="268">
        <v>0</v>
      </c>
      <c r="AE1033" s="295">
        <v>0</v>
      </c>
    </row>
    <row r="1034" spans="1:31">
      <c r="A1034" s="315" t="s">
        <v>1669</v>
      </c>
      <c r="B1034" s="339" t="s">
        <v>3360</v>
      </c>
      <c r="C1034" s="293" t="s">
        <v>1858</v>
      </c>
      <c r="D1034" s="339" t="s">
        <v>1859</v>
      </c>
      <c r="E1034" s="266">
        <v>34</v>
      </c>
      <c r="F1034" s="266">
        <v>32</v>
      </c>
      <c r="G1034" s="264">
        <v>34</v>
      </c>
      <c r="H1034" s="264">
        <v>32</v>
      </c>
      <c r="I1034" s="264">
        <v>30</v>
      </c>
      <c r="J1034" s="264">
        <v>27</v>
      </c>
      <c r="K1034" s="294">
        <v>0.9</v>
      </c>
      <c r="L1034" s="267">
        <v>0.941176470588235</v>
      </c>
      <c r="M1034" s="267">
        <v>0.941176470588235</v>
      </c>
      <c r="N1034" s="267">
        <v>0.9</v>
      </c>
      <c r="O1034" s="332">
        <v>1049</v>
      </c>
      <c r="P1034" s="266">
        <v>905</v>
      </c>
      <c r="Q1034" s="266">
        <v>28</v>
      </c>
      <c r="R1034" s="264">
        <v>30</v>
      </c>
      <c r="S1034" s="264">
        <v>22</v>
      </c>
      <c r="T1034" s="267">
        <v>0.862726406101049</v>
      </c>
      <c r="U1034" s="267">
        <v>0.823529411764706</v>
      </c>
      <c r="V1034" s="268">
        <v>0.882352941176471</v>
      </c>
      <c r="W1034" s="268">
        <v>0.733333333333333</v>
      </c>
      <c r="X1034" s="295">
        <v>-0.0588235294117647</v>
      </c>
      <c r="Y1034" s="271">
        <v>247</v>
      </c>
      <c r="Z1034" s="333">
        <v>216</v>
      </c>
      <c r="AA1034" s="333">
        <v>257</v>
      </c>
      <c r="AB1034" s="333">
        <v>221</v>
      </c>
      <c r="AC1034" s="334">
        <v>0.874493927125506</v>
      </c>
      <c r="AD1034" s="268">
        <v>0.859922178988327</v>
      </c>
      <c r="AE1034" s="295">
        <v>0.0145717481371792</v>
      </c>
    </row>
    <row r="1035" spans="1:31">
      <c r="A1035" s="315" t="s">
        <v>1669</v>
      </c>
      <c r="B1035" s="339" t="s">
        <v>3360</v>
      </c>
      <c r="C1035" s="293" t="s">
        <v>1860</v>
      </c>
      <c r="D1035" s="339" t="s">
        <v>1861</v>
      </c>
      <c r="E1035" s="266">
        <v>0</v>
      </c>
      <c r="F1035" s="266">
        <v>0</v>
      </c>
      <c r="G1035" s="264">
        <v>0</v>
      </c>
      <c r="H1035" s="264">
        <v>0</v>
      </c>
      <c r="I1035" s="264">
        <v>0</v>
      </c>
      <c r="J1035" s="264">
        <v>0</v>
      </c>
      <c r="K1035" s="294">
        <v>0.9</v>
      </c>
      <c r="L1035" s="267">
        <v>0</v>
      </c>
      <c r="M1035" s="267">
        <v>0</v>
      </c>
      <c r="N1035" s="267">
        <v>0</v>
      </c>
      <c r="O1035" s="332">
        <v>0</v>
      </c>
      <c r="P1035" s="266">
        <v>0</v>
      </c>
      <c r="Q1035" s="266">
        <v>0</v>
      </c>
      <c r="R1035" s="264">
        <v>0</v>
      </c>
      <c r="S1035" s="264">
        <v>0</v>
      </c>
      <c r="T1035" s="267">
        <v>0</v>
      </c>
      <c r="U1035" s="267">
        <v>0</v>
      </c>
      <c r="V1035" s="268">
        <v>0</v>
      </c>
      <c r="W1035" s="268">
        <v>0</v>
      </c>
      <c r="X1035" s="295">
        <v>0</v>
      </c>
      <c r="Y1035" s="271">
        <v>0</v>
      </c>
      <c r="Z1035" s="333">
        <v>0</v>
      </c>
      <c r="AA1035" s="333">
        <v>0</v>
      </c>
      <c r="AB1035" s="333">
        <v>0</v>
      </c>
      <c r="AC1035" s="334">
        <v>0</v>
      </c>
      <c r="AD1035" s="268">
        <v>0</v>
      </c>
      <c r="AE1035" s="295">
        <v>0</v>
      </c>
    </row>
    <row r="1036" spans="1:31">
      <c r="A1036" s="315" t="s">
        <v>1669</v>
      </c>
      <c r="B1036" s="339" t="s">
        <v>3360</v>
      </c>
      <c r="C1036" s="293" t="s">
        <v>1862</v>
      </c>
      <c r="D1036" s="339" t="s">
        <v>1863</v>
      </c>
      <c r="E1036" s="266">
        <v>0</v>
      </c>
      <c r="F1036" s="266">
        <v>0</v>
      </c>
      <c r="G1036" s="264">
        <v>0</v>
      </c>
      <c r="H1036" s="264">
        <v>0</v>
      </c>
      <c r="I1036" s="264">
        <v>0</v>
      </c>
      <c r="J1036" s="264">
        <v>0</v>
      </c>
      <c r="K1036" s="294">
        <v>0.9</v>
      </c>
      <c r="L1036" s="267">
        <v>0</v>
      </c>
      <c r="M1036" s="267">
        <v>0</v>
      </c>
      <c r="N1036" s="267">
        <v>0</v>
      </c>
      <c r="O1036" s="332">
        <v>0</v>
      </c>
      <c r="P1036" s="266">
        <v>0</v>
      </c>
      <c r="Q1036" s="266">
        <v>0</v>
      </c>
      <c r="R1036" s="264">
        <v>0</v>
      </c>
      <c r="S1036" s="264">
        <v>0</v>
      </c>
      <c r="T1036" s="267">
        <v>0</v>
      </c>
      <c r="U1036" s="267">
        <v>0</v>
      </c>
      <c r="V1036" s="268">
        <v>0</v>
      </c>
      <c r="W1036" s="268">
        <v>0</v>
      </c>
      <c r="X1036" s="295">
        <v>0</v>
      </c>
      <c r="Y1036" s="271">
        <v>0</v>
      </c>
      <c r="Z1036" s="333">
        <v>0</v>
      </c>
      <c r="AA1036" s="333">
        <v>0</v>
      </c>
      <c r="AB1036" s="333">
        <v>0</v>
      </c>
      <c r="AC1036" s="334">
        <v>0</v>
      </c>
      <c r="AD1036" s="268">
        <v>0</v>
      </c>
      <c r="AE1036" s="295">
        <v>0</v>
      </c>
    </row>
    <row r="1037" spans="1:31">
      <c r="A1037" s="315" t="s">
        <v>1669</v>
      </c>
      <c r="B1037" s="339" t="s">
        <v>3360</v>
      </c>
      <c r="C1037" s="293" t="s">
        <v>1864</v>
      </c>
      <c r="D1037" s="339" t="s">
        <v>1865</v>
      </c>
      <c r="E1037" s="266">
        <v>16</v>
      </c>
      <c r="F1037" s="266">
        <v>15</v>
      </c>
      <c r="G1037" s="264">
        <v>18</v>
      </c>
      <c r="H1037" s="264">
        <v>17</v>
      </c>
      <c r="I1037" s="264">
        <v>17</v>
      </c>
      <c r="J1037" s="264">
        <v>17</v>
      </c>
      <c r="K1037" s="294">
        <v>0.9</v>
      </c>
      <c r="L1037" s="267">
        <v>0.9375</v>
      </c>
      <c r="M1037" s="267">
        <v>0.944444444444444</v>
      </c>
      <c r="N1037" s="267">
        <v>1</v>
      </c>
      <c r="O1037" s="332">
        <v>558</v>
      </c>
      <c r="P1037" s="266">
        <v>501</v>
      </c>
      <c r="Q1037" s="266">
        <v>14</v>
      </c>
      <c r="R1037" s="264">
        <v>15</v>
      </c>
      <c r="S1037" s="264">
        <v>17</v>
      </c>
      <c r="T1037" s="267">
        <v>0.897849462365591</v>
      </c>
      <c r="U1037" s="267">
        <v>0.875</v>
      </c>
      <c r="V1037" s="268">
        <v>0.833333333333333</v>
      </c>
      <c r="W1037" s="268">
        <v>1</v>
      </c>
      <c r="X1037" s="295">
        <v>0.0416666666666666</v>
      </c>
      <c r="Y1037" s="271">
        <v>130</v>
      </c>
      <c r="Z1037" s="333">
        <v>116</v>
      </c>
      <c r="AA1037" s="333">
        <v>131</v>
      </c>
      <c r="AB1037" s="333">
        <v>111</v>
      </c>
      <c r="AC1037" s="334">
        <v>0.892307692307692</v>
      </c>
      <c r="AD1037" s="268">
        <v>0.847328244274809</v>
      </c>
      <c r="AE1037" s="295">
        <v>0.0449794480328832</v>
      </c>
    </row>
    <row r="1038" spans="1:31">
      <c r="A1038" s="315" t="s">
        <v>1669</v>
      </c>
      <c r="B1038" s="339" t="s">
        <v>3360</v>
      </c>
      <c r="C1038" s="293" t="s">
        <v>1866</v>
      </c>
      <c r="D1038" s="339" t="s">
        <v>1866</v>
      </c>
      <c r="E1038" s="266">
        <v>0</v>
      </c>
      <c r="F1038" s="266">
        <v>0</v>
      </c>
      <c r="G1038" s="264">
        <v>0</v>
      </c>
      <c r="H1038" s="264">
        <v>0</v>
      </c>
      <c r="I1038" s="264">
        <v>0</v>
      </c>
      <c r="J1038" s="264">
        <v>0</v>
      </c>
      <c r="K1038" s="294">
        <v>0.9</v>
      </c>
      <c r="L1038" s="267">
        <v>0</v>
      </c>
      <c r="M1038" s="267">
        <v>0</v>
      </c>
      <c r="N1038" s="267">
        <v>0</v>
      </c>
      <c r="O1038" s="332">
        <v>0</v>
      </c>
      <c r="P1038" s="266">
        <v>0</v>
      </c>
      <c r="Q1038" s="266">
        <v>0</v>
      </c>
      <c r="R1038" s="264">
        <v>0</v>
      </c>
      <c r="S1038" s="264">
        <v>0</v>
      </c>
      <c r="T1038" s="267">
        <v>0</v>
      </c>
      <c r="U1038" s="267">
        <v>0</v>
      </c>
      <c r="V1038" s="268">
        <v>0</v>
      </c>
      <c r="W1038" s="268">
        <v>0</v>
      </c>
      <c r="X1038" s="295">
        <v>0</v>
      </c>
      <c r="Y1038" s="271">
        <v>0</v>
      </c>
      <c r="Z1038" s="333">
        <v>0</v>
      </c>
      <c r="AA1038" s="333">
        <v>0</v>
      </c>
      <c r="AB1038" s="333">
        <v>0</v>
      </c>
      <c r="AC1038" s="334">
        <v>0</v>
      </c>
      <c r="AD1038" s="268">
        <v>0</v>
      </c>
      <c r="AE1038" s="295">
        <v>0</v>
      </c>
    </row>
    <row r="1039" spans="1:31">
      <c r="A1039" s="315" t="s">
        <v>1669</v>
      </c>
      <c r="B1039" s="339" t="s">
        <v>3360</v>
      </c>
      <c r="C1039" s="293" t="s">
        <v>1867</v>
      </c>
      <c r="D1039" s="339" t="s">
        <v>1868</v>
      </c>
      <c r="E1039" s="266">
        <v>13</v>
      </c>
      <c r="F1039" s="266">
        <v>13</v>
      </c>
      <c r="G1039" s="264">
        <v>13</v>
      </c>
      <c r="H1039" s="264">
        <v>13</v>
      </c>
      <c r="I1039" s="264">
        <v>10</v>
      </c>
      <c r="J1039" s="264">
        <v>10</v>
      </c>
      <c r="K1039" s="294">
        <v>0.9</v>
      </c>
      <c r="L1039" s="267">
        <v>1</v>
      </c>
      <c r="M1039" s="267">
        <v>1</v>
      </c>
      <c r="N1039" s="267">
        <v>1</v>
      </c>
      <c r="O1039" s="332">
        <v>414</v>
      </c>
      <c r="P1039" s="266">
        <v>341</v>
      </c>
      <c r="Q1039" s="266">
        <v>9</v>
      </c>
      <c r="R1039" s="264">
        <v>11</v>
      </c>
      <c r="S1039" s="264">
        <v>8</v>
      </c>
      <c r="T1039" s="267">
        <v>0.823671497584541</v>
      </c>
      <c r="U1039" s="267">
        <v>0.692307692307692</v>
      </c>
      <c r="V1039" s="268">
        <v>0.846153846153846</v>
      </c>
      <c r="W1039" s="268">
        <v>0.8</v>
      </c>
      <c r="X1039" s="295">
        <v>-0.153846153846154</v>
      </c>
      <c r="Y1039" s="271">
        <v>98</v>
      </c>
      <c r="Z1039" s="333">
        <v>74</v>
      </c>
      <c r="AA1039" s="333">
        <v>99</v>
      </c>
      <c r="AB1039" s="333">
        <v>78</v>
      </c>
      <c r="AC1039" s="334">
        <v>0.755102040816326</v>
      </c>
      <c r="AD1039" s="268">
        <v>0.787878787878788</v>
      </c>
      <c r="AE1039" s="295">
        <v>-0.0327767470624614</v>
      </c>
    </row>
    <row r="1040" spans="1:31">
      <c r="A1040" s="315" t="s">
        <v>1669</v>
      </c>
      <c r="B1040" s="339" t="s">
        <v>3360</v>
      </c>
      <c r="C1040" s="293" t="s">
        <v>1869</v>
      </c>
      <c r="D1040" s="339" t="s">
        <v>1870</v>
      </c>
      <c r="E1040" s="266">
        <v>23</v>
      </c>
      <c r="F1040" s="266">
        <v>23</v>
      </c>
      <c r="G1040" s="264">
        <v>26</v>
      </c>
      <c r="H1040" s="264">
        <v>26</v>
      </c>
      <c r="I1040" s="264">
        <v>27</v>
      </c>
      <c r="J1040" s="264">
        <v>27</v>
      </c>
      <c r="K1040" s="294">
        <v>0.9</v>
      </c>
      <c r="L1040" s="267">
        <v>1</v>
      </c>
      <c r="M1040" s="267">
        <v>1</v>
      </c>
      <c r="N1040" s="267">
        <v>1</v>
      </c>
      <c r="O1040" s="332">
        <v>788</v>
      </c>
      <c r="P1040" s="266">
        <v>719</v>
      </c>
      <c r="Q1040" s="266">
        <v>20</v>
      </c>
      <c r="R1040" s="264">
        <v>24</v>
      </c>
      <c r="S1040" s="264">
        <v>25</v>
      </c>
      <c r="T1040" s="267">
        <v>0.91243654822335</v>
      </c>
      <c r="U1040" s="267">
        <v>0.869565217391304</v>
      </c>
      <c r="V1040" s="268">
        <v>0.923076923076923</v>
      </c>
      <c r="W1040" s="268">
        <v>0.925925925925926</v>
      </c>
      <c r="X1040" s="295">
        <v>-0.0535117056856188</v>
      </c>
      <c r="Y1040" s="271">
        <v>188</v>
      </c>
      <c r="Z1040" s="333">
        <v>166</v>
      </c>
      <c r="AA1040" s="333">
        <v>188</v>
      </c>
      <c r="AB1040" s="333">
        <v>169</v>
      </c>
      <c r="AC1040" s="334">
        <v>0.882978723404255</v>
      </c>
      <c r="AD1040" s="268">
        <v>0.898936170212766</v>
      </c>
      <c r="AE1040" s="295">
        <v>-0.0159574468085106</v>
      </c>
    </row>
    <row r="1041" spans="1:31">
      <c r="A1041" s="315" t="s">
        <v>1669</v>
      </c>
      <c r="B1041" s="339" t="s">
        <v>3360</v>
      </c>
      <c r="C1041" s="293" t="s">
        <v>1871</v>
      </c>
      <c r="D1041" s="339" t="s">
        <v>1872</v>
      </c>
      <c r="E1041" s="266">
        <v>12</v>
      </c>
      <c r="F1041" s="266">
        <v>12</v>
      </c>
      <c r="G1041" s="264">
        <v>14</v>
      </c>
      <c r="H1041" s="264">
        <v>14</v>
      </c>
      <c r="I1041" s="264">
        <v>15</v>
      </c>
      <c r="J1041" s="264">
        <v>15</v>
      </c>
      <c r="K1041" s="294">
        <v>0.9</v>
      </c>
      <c r="L1041" s="267">
        <v>1</v>
      </c>
      <c r="M1041" s="267">
        <v>1</v>
      </c>
      <c r="N1041" s="267">
        <v>1</v>
      </c>
      <c r="O1041" s="332">
        <v>446</v>
      </c>
      <c r="P1041" s="266">
        <v>381</v>
      </c>
      <c r="Q1041" s="266">
        <v>10</v>
      </c>
      <c r="R1041" s="264">
        <v>13</v>
      </c>
      <c r="S1041" s="264">
        <v>10</v>
      </c>
      <c r="T1041" s="267">
        <v>0.854260089686099</v>
      </c>
      <c r="U1041" s="267">
        <v>0.833333333333333</v>
      </c>
      <c r="V1041" s="268">
        <v>0.928571428571429</v>
      </c>
      <c r="W1041" s="268">
        <v>0.666666666666667</v>
      </c>
      <c r="X1041" s="295">
        <v>-0.0952380952380952</v>
      </c>
      <c r="Y1041" s="271">
        <v>106</v>
      </c>
      <c r="Z1041" s="333">
        <v>90</v>
      </c>
      <c r="AA1041" s="333">
        <v>108</v>
      </c>
      <c r="AB1041" s="333">
        <v>91</v>
      </c>
      <c r="AC1041" s="334">
        <v>0.849056603773585</v>
      </c>
      <c r="AD1041" s="268">
        <v>0.842592592592593</v>
      </c>
      <c r="AE1041" s="295">
        <v>0.00646401118099238</v>
      </c>
    </row>
    <row r="1042" spans="1:31">
      <c r="A1042" s="315" t="s">
        <v>1669</v>
      </c>
      <c r="B1042" s="339" t="s">
        <v>3360</v>
      </c>
      <c r="C1042" s="293" t="s">
        <v>1873</v>
      </c>
      <c r="D1042" s="339" t="s">
        <v>1873</v>
      </c>
      <c r="E1042" s="266">
        <v>22</v>
      </c>
      <c r="F1042" s="266">
        <v>22</v>
      </c>
      <c r="G1042" s="264">
        <v>21</v>
      </c>
      <c r="H1042" s="264">
        <v>20</v>
      </c>
      <c r="I1042" s="264">
        <v>20</v>
      </c>
      <c r="J1042" s="264">
        <v>19</v>
      </c>
      <c r="K1042" s="294">
        <v>0.9</v>
      </c>
      <c r="L1042" s="267">
        <v>1</v>
      </c>
      <c r="M1042" s="267">
        <v>0.952380952380952</v>
      </c>
      <c r="N1042" s="267">
        <v>0.95</v>
      </c>
      <c r="O1042" s="332">
        <v>636</v>
      </c>
      <c r="P1042" s="266">
        <v>613</v>
      </c>
      <c r="Q1042" s="266">
        <v>22</v>
      </c>
      <c r="R1042" s="264">
        <v>18</v>
      </c>
      <c r="S1042" s="264">
        <v>19</v>
      </c>
      <c r="T1042" s="267">
        <v>0.963836477987421</v>
      </c>
      <c r="U1042" s="267">
        <v>1</v>
      </c>
      <c r="V1042" s="268">
        <v>0.857142857142857</v>
      </c>
      <c r="W1042" s="268">
        <v>0.95</v>
      </c>
      <c r="X1042" s="295">
        <v>0.142857142857143</v>
      </c>
      <c r="Y1042" s="271">
        <v>152</v>
      </c>
      <c r="Z1042" s="333">
        <v>146</v>
      </c>
      <c r="AA1042" s="333">
        <v>156</v>
      </c>
      <c r="AB1042" s="333">
        <v>151</v>
      </c>
      <c r="AC1042" s="334">
        <v>0.960526315789474</v>
      </c>
      <c r="AD1042" s="268">
        <v>0.967948717948718</v>
      </c>
      <c r="AE1042" s="295">
        <v>-0.00742240215924428</v>
      </c>
    </row>
    <row r="1043" spans="1:31">
      <c r="A1043" s="315" t="s">
        <v>1669</v>
      </c>
      <c r="B1043" s="339" t="s">
        <v>3360</v>
      </c>
      <c r="C1043" s="293" t="s">
        <v>1874</v>
      </c>
      <c r="D1043" s="339" t="s">
        <v>1875</v>
      </c>
      <c r="E1043" s="266">
        <v>24</v>
      </c>
      <c r="F1043" s="266">
        <v>24</v>
      </c>
      <c r="G1043" s="264">
        <v>29</v>
      </c>
      <c r="H1043" s="264">
        <v>29</v>
      </c>
      <c r="I1043" s="264">
        <v>29</v>
      </c>
      <c r="J1043" s="264">
        <v>28</v>
      </c>
      <c r="K1043" s="294">
        <v>0.9</v>
      </c>
      <c r="L1043" s="267">
        <v>1</v>
      </c>
      <c r="M1043" s="267">
        <v>1</v>
      </c>
      <c r="N1043" s="267">
        <v>0.96551724137931</v>
      </c>
      <c r="O1043" s="332">
        <v>832</v>
      </c>
      <c r="P1043" s="266">
        <v>614</v>
      </c>
      <c r="Q1043" s="266">
        <v>21</v>
      </c>
      <c r="R1043" s="264">
        <v>22</v>
      </c>
      <c r="S1043" s="264">
        <v>21</v>
      </c>
      <c r="T1043" s="267">
        <v>0.737980769230769</v>
      </c>
      <c r="U1043" s="267">
        <v>0.875</v>
      </c>
      <c r="V1043" s="268">
        <v>0.758620689655172</v>
      </c>
      <c r="W1043" s="268">
        <v>0.724137931034483</v>
      </c>
      <c r="X1043" s="295">
        <v>0.116379310344828</v>
      </c>
      <c r="Y1043" s="271">
        <v>205</v>
      </c>
      <c r="Z1043" s="333">
        <v>151</v>
      </c>
      <c r="AA1043" s="333">
        <v>204</v>
      </c>
      <c r="AB1043" s="333">
        <v>150</v>
      </c>
      <c r="AC1043" s="334">
        <v>0.736585365853659</v>
      </c>
      <c r="AD1043" s="268">
        <v>0.735294117647059</v>
      </c>
      <c r="AE1043" s="295">
        <v>0.00129124820659965</v>
      </c>
    </row>
    <row r="1044" spans="1:31">
      <c r="A1044" s="315" t="s">
        <v>1669</v>
      </c>
      <c r="B1044" s="339" t="s">
        <v>3360</v>
      </c>
      <c r="C1044" s="293" t="s">
        <v>1876</v>
      </c>
      <c r="D1044" s="339" t="s">
        <v>1877</v>
      </c>
      <c r="E1044" s="266">
        <v>25</v>
      </c>
      <c r="F1044" s="266">
        <v>25</v>
      </c>
      <c r="G1044" s="264">
        <v>30</v>
      </c>
      <c r="H1044" s="264">
        <v>30</v>
      </c>
      <c r="I1044" s="264">
        <v>21</v>
      </c>
      <c r="J1044" s="264">
        <v>21</v>
      </c>
      <c r="K1044" s="294">
        <v>0.9</v>
      </c>
      <c r="L1044" s="267">
        <v>1</v>
      </c>
      <c r="M1044" s="267">
        <v>1</v>
      </c>
      <c r="N1044" s="267">
        <v>1</v>
      </c>
      <c r="O1044" s="332">
        <v>815</v>
      </c>
      <c r="P1044" s="266">
        <v>778</v>
      </c>
      <c r="Q1044" s="266">
        <v>25</v>
      </c>
      <c r="R1044" s="264">
        <v>29</v>
      </c>
      <c r="S1044" s="264">
        <v>21</v>
      </c>
      <c r="T1044" s="267">
        <v>0.954601226993865</v>
      </c>
      <c r="U1044" s="267">
        <v>1</v>
      </c>
      <c r="V1044" s="268">
        <v>0.966666666666667</v>
      </c>
      <c r="W1044" s="268">
        <v>1</v>
      </c>
      <c r="X1044" s="295">
        <v>0.0333333333333333</v>
      </c>
      <c r="Y1044" s="271">
        <v>194</v>
      </c>
      <c r="Z1044" s="333">
        <v>191</v>
      </c>
      <c r="AA1044" s="333">
        <v>197</v>
      </c>
      <c r="AB1044" s="333">
        <v>186</v>
      </c>
      <c r="AC1044" s="334">
        <v>0.984536082474227</v>
      </c>
      <c r="AD1044" s="268">
        <v>0.944162436548223</v>
      </c>
      <c r="AE1044" s="295">
        <v>0.0403736459260035</v>
      </c>
    </row>
    <row r="1045" spans="1:31">
      <c r="A1045" s="315" t="s">
        <v>1669</v>
      </c>
      <c r="B1045" s="339" t="s">
        <v>3360</v>
      </c>
      <c r="C1045" s="293" t="s">
        <v>1878</v>
      </c>
      <c r="D1045" s="339" t="s">
        <v>1879</v>
      </c>
      <c r="E1045" s="266">
        <v>16</v>
      </c>
      <c r="F1045" s="266">
        <v>16</v>
      </c>
      <c r="G1045" s="264">
        <v>15</v>
      </c>
      <c r="H1045" s="264">
        <v>15</v>
      </c>
      <c r="I1045" s="264">
        <v>12</v>
      </c>
      <c r="J1045" s="264">
        <v>12</v>
      </c>
      <c r="K1045" s="294">
        <v>0.9</v>
      </c>
      <c r="L1045" s="267">
        <v>1</v>
      </c>
      <c r="M1045" s="267">
        <v>1</v>
      </c>
      <c r="N1045" s="267">
        <v>1</v>
      </c>
      <c r="O1045" s="332">
        <v>425</v>
      </c>
      <c r="P1045" s="266">
        <v>324</v>
      </c>
      <c r="Q1045" s="266">
        <v>11</v>
      </c>
      <c r="R1045" s="264">
        <v>12</v>
      </c>
      <c r="S1045" s="264">
        <v>9</v>
      </c>
      <c r="T1045" s="267">
        <v>0.762352941176471</v>
      </c>
      <c r="U1045" s="267">
        <v>0.6875</v>
      </c>
      <c r="V1045" s="268">
        <v>0.8</v>
      </c>
      <c r="W1045" s="268">
        <v>0.75</v>
      </c>
      <c r="X1045" s="295">
        <v>-0.1125</v>
      </c>
      <c r="Y1045" s="271">
        <v>105</v>
      </c>
      <c r="Z1045" s="333">
        <v>79</v>
      </c>
      <c r="AA1045" s="333">
        <v>101</v>
      </c>
      <c r="AB1045" s="333">
        <v>78</v>
      </c>
      <c r="AC1045" s="334">
        <v>0.752380952380952</v>
      </c>
      <c r="AD1045" s="268">
        <v>0.772277227722772</v>
      </c>
      <c r="AE1045" s="295">
        <v>-0.0198962753418199</v>
      </c>
    </row>
    <row r="1046" spans="1:31">
      <c r="A1046" s="315" t="s">
        <v>1669</v>
      </c>
      <c r="B1046" s="339" t="s">
        <v>3360</v>
      </c>
      <c r="C1046" s="293" t="s">
        <v>1880</v>
      </c>
      <c r="D1046" s="339" t="s">
        <v>1881</v>
      </c>
      <c r="E1046" s="266">
        <v>9</v>
      </c>
      <c r="F1046" s="266">
        <v>9</v>
      </c>
      <c r="G1046" s="264">
        <v>10</v>
      </c>
      <c r="H1046" s="264">
        <v>10</v>
      </c>
      <c r="I1046" s="264">
        <v>10</v>
      </c>
      <c r="J1046" s="264">
        <v>10</v>
      </c>
      <c r="K1046" s="294">
        <v>0.9</v>
      </c>
      <c r="L1046" s="267">
        <v>1</v>
      </c>
      <c r="M1046" s="267">
        <v>1</v>
      </c>
      <c r="N1046" s="267">
        <v>1</v>
      </c>
      <c r="O1046" s="332">
        <v>263</v>
      </c>
      <c r="P1046" s="266">
        <v>198</v>
      </c>
      <c r="Q1046" s="266">
        <v>6</v>
      </c>
      <c r="R1046" s="264">
        <v>10</v>
      </c>
      <c r="S1046" s="264">
        <v>6</v>
      </c>
      <c r="T1046" s="267">
        <v>0.752851711026616</v>
      </c>
      <c r="U1046" s="267">
        <v>0.666666666666667</v>
      </c>
      <c r="V1046" s="268">
        <v>1</v>
      </c>
      <c r="W1046" s="268">
        <v>0.6</v>
      </c>
      <c r="X1046" s="295">
        <v>-0.333333333333333</v>
      </c>
      <c r="Y1046" s="271">
        <v>67</v>
      </c>
      <c r="Z1046" s="333">
        <v>52</v>
      </c>
      <c r="AA1046" s="333">
        <v>68</v>
      </c>
      <c r="AB1046" s="333">
        <v>48</v>
      </c>
      <c r="AC1046" s="334">
        <v>0.776119402985075</v>
      </c>
      <c r="AD1046" s="268">
        <v>0.705882352941177</v>
      </c>
      <c r="AE1046" s="295">
        <v>0.0702370500438981</v>
      </c>
    </row>
    <row r="1047" spans="1:31">
      <c r="A1047" s="315" t="s">
        <v>1669</v>
      </c>
      <c r="B1047" s="339" t="s">
        <v>3361</v>
      </c>
      <c r="C1047" s="293" t="s">
        <v>1882</v>
      </c>
      <c r="D1047" s="339" t="s">
        <v>1883</v>
      </c>
      <c r="E1047" s="266">
        <v>22</v>
      </c>
      <c r="F1047" s="266">
        <v>22</v>
      </c>
      <c r="G1047" s="264">
        <v>22</v>
      </c>
      <c r="H1047" s="264">
        <v>22</v>
      </c>
      <c r="I1047" s="264">
        <v>19</v>
      </c>
      <c r="J1047" s="264">
        <v>18</v>
      </c>
      <c r="K1047" s="294">
        <v>0.9</v>
      </c>
      <c r="L1047" s="267">
        <v>1</v>
      </c>
      <c r="M1047" s="267">
        <v>1</v>
      </c>
      <c r="N1047" s="267">
        <v>0.947368421052632</v>
      </c>
      <c r="O1047" s="332">
        <v>670</v>
      </c>
      <c r="P1047" s="266">
        <v>578</v>
      </c>
      <c r="Q1047" s="266">
        <v>20</v>
      </c>
      <c r="R1047" s="264">
        <v>19</v>
      </c>
      <c r="S1047" s="264">
        <v>15</v>
      </c>
      <c r="T1047" s="267">
        <v>0.862686567164179</v>
      </c>
      <c r="U1047" s="267">
        <v>0.909090909090909</v>
      </c>
      <c r="V1047" s="268">
        <v>0.863636363636364</v>
      </c>
      <c r="W1047" s="268">
        <v>0.789473684210526</v>
      </c>
      <c r="X1047" s="295">
        <v>0.0454545454545454</v>
      </c>
      <c r="Y1047" s="271">
        <v>160</v>
      </c>
      <c r="Z1047" s="333">
        <v>136</v>
      </c>
      <c r="AA1047" s="333">
        <v>161</v>
      </c>
      <c r="AB1047" s="333">
        <v>145</v>
      </c>
      <c r="AC1047" s="334">
        <v>0.85</v>
      </c>
      <c r="AD1047" s="268">
        <v>0.900621118012422</v>
      </c>
      <c r="AE1047" s="295">
        <v>-0.0506211180124224</v>
      </c>
    </row>
    <row r="1048" spans="1:31">
      <c r="A1048" s="315" t="s">
        <v>1669</v>
      </c>
      <c r="B1048" s="339" t="s">
        <v>3361</v>
      </c>
      <c r="C1048" s="293" t="s">
        <v>1884</v>
      </c>
      <c r="D1048" s="339" t="s">
        <v>1885</v>
      </c>
      <c r="E1048" s="266">
        <v>0</v>
      </c>
      <c r="F1048" s="266">
        <v>0</v>
      </c>
      <c r="G1048" s="264">
        <v>0</v>
      </c>
      <c r="H1048" s="264">
        <v>0</v>
      </c>
      <c r="I1048" s="264">
        <v>0</v>
      </c>
      <c r="J1048" s="264">
        <v>0</v>
      </c>
      <c r="K1048" s="294">
        <v>0.9</v>
      </c>
      <c r="L1048" s="267">
        <v>0</v>
      </c>
      <c r="M1048" s="267">
        <v>0</v>
      </c>
      <c r="N1048" s="267">
        <v>0</v>
      </c>
      <c r="O1048" s="332">
        <v>0</v>
      </c>
      <c r="P1048" s="266">
        <v>0</v>
      </c>
      <c r="Q1048" s="266">
        <v>0</v>
      </c>
      <c r="R1048" s="264">
        <v>0</v>
      </c>
      <c r="S1048" s="264">
        <v>0</v>
      </c>
      <c r="T1048" s="267">
        <v>0</v>
      </c>
      <c r="U1048" s="267">
        <v>0</v>
      </c>
      <c r="V1048" s="268">
        <v>0</v>
      </c>
      <c r="W1048" s="268">
        <v>0</v>
      </c>
      <c r="X1048" s="295">
        <v>0</v>
      </c>
      <c r="Y1048" s="271">
        <v>0</v>
      </c>
      <c r="Z1048" s="333">
        <v>0</v>
      </c>
      <c r="AA1048" s="333">
        <v>0</v>
      </c>
      <c r="AB1048" s="333">
        <v>0</v>
      </c>
      <c r="AC1048" s="334">
        <v>0</v>
      </c>
      <c r="AD1048" s="268">
        <v>0</v>
      </c>
      <c r="AE1048" s="295">
        <v>0</v>
      </c>
    </row>
    <row r="1049" spans="1:31">
      <c r="A1049" s="315" t="s">
        <v>1669</v>
      </c>
      <c r="B1049" s="339" t="s">
        <v>3361</v>
      </c>
      <c r="C1049" s="293" t="s">
        <v>1886</v>
      </c>
      <c r="D1049" s="339" t="s">
        <v>1887</v>
      </c>
      <c r="E1049" s="266">
        <v>0</v>
      </c>
      <c r="F1049" s="266">
        <v>0</v>
      </c>
      <c r="G1049" s="264">
        <v>0</v>
      </c>
      <c r="H1049" s="264">
        <v>0</v>
      </c>
      <c r="I1049" s="264">
        <v>0</v>
      </c>
      <c r="J1049" s="264">
        <v>0</v>
      </c>
      <c r="K1049" s="294">
        <v>0.9</v>
      </c>
      <c r="L1049" s="267">
        <v>0</v>
      </c>
      <c r="M1049" s="267">
        <v>0</v>
      </c>
      <c r="N1049" s="267">
        <v>0</v>
      </c>
      <c r="O1049" s="332">
        <v>0</v>
      </c>
      <c r="P1049" s="266">
        <v>0</v>
      </c>
      <c r="Q1049" s="266">
        <v>0</v>
      </c>
      <c r="R1049" s="264">
        <v>0</v>
      </c>
      <c r="S1049" s="264">
        <v>0</v>
      </c>
      <c r="T1049" s="267">
        <v>0</v>
      </c>
      <c r="U1049" s="267">
        <v>0</v>
      </c>
      <c r="V1049" s="268">
        <v>0</v>
      </c>
      <c r="W1049" s="268">
        <v>0</v>
      </c>
      <c r="X1049" s="295">
        <v>0</v>
      </c>
      <c r="Y1049" s="271">
        <v>0</v>
      </c>
      <c r="Z1049" s="333">
        <v>0</v>
      </c>
      <c r="AA1049" s="333">
        <v>0</v>
      </c>
      <c r="AB1049" s="333">
        <v>0</v>
      </c>
      <c r="AC1049" s="334">
        <v>0</v>
      </c>
      <c r="AD1049" s="268">
        <v>0</v>
      </c>
      <c r="AE1049" s="295">
        <v>0</v>
      </c>
    </row>
    <row r="1050" spans="1:31">
      <c r="A1050" s="315" t="s">
        <v>1669</v>
      </c>
      <c r="B1050" s="339" t="s">
        <v>3361</v>
      </c>
      <c r="C1050" s="293" t="s">
        <v>1888</v>
      </c>
      <c r="D1050" s="339" t="s">
        <v>1889</v>
      </c>
      <c r="E1050" s="266">
        <v>0</v>
      </c>
      <c r="F1050" s="266">
        <v>0</v>
      </c>
      <c r="G1050" s="264">
        <v>0</v>
      </c>
      <c r="H1050" s="264">
        <v>0</v>
      </c>
      <c r="I1050" s="264">
        <v>0</v>
      </c>
      <c r="J1050" s="264">
        <v>0</v>
      </c>
      <c r="K1050" s="294">
        <v>0.9</v>
      </c>
      <c r="L1050" s="267">
        <v>0</v>
      </c>
      <c r="M1050" s="267">
        <v>0</v>
      </c>
      <c r="N1050" s="267">
        <v>0</v>
      </c>
      <c r="O1050" s="332">
        <v>0</v>
      </c>
      <c r="P1050" s="266">
        <v>0</v>
      </c>
      <c r="Q1050" s="266">
        <v>0</v>
      </c>
      <c r="R1050" s="264">
        <v>0</v>
      </c>
      <c r="S1050" s="264">
        <v>0</v>
      </c>
      <c r="T1050" s="267">
        <v>0</v>
      </c>
      <c r="U1050" s="267">
        <v>0</v>
      </c>
      <c r="V1050" s="268">
        <v>0</v>
      </c>
      <c r="W1050" s="268">
        <v>0</v>
      </c>
      <c r="X1050" s="295">
        <v>0</v>
      </c>
      <c r="Y1050" s="271">
        <v>0</v>
      </c>
      <c r="Z1050" s="333">
        <v>0</v>
      </c>
      <c r="AA1050" s="333">
        <v>0</v>
      </c>
      <c r="AB1050" s="333">
        <v>0</v>
      </c>
      <c r="AC1050" s="334">
        <v>0</v>
      </c>
      <c r="AD1050" s="268">
        <v>0</v>
      </c>
      <c r="AE1050" s="295">
        <v>0</v>
      </c>
    </row>
    <row r="1051" spans="1:31">
      <c r="A1051" s="315" t="s">
        <v>1669</v>
      </c>
      <c r="B1051" s="339" t="s">
        <v>3361</v>
      </c>
      <c r="C1051" s="293" t="s">
        <v>1890</v>
      </c>
      <c r="D1051" s="339" t="s">
        <v>1891</v>
      </c>
      <c r="E1051" s="266">
        <v>32</v>
      </c>
      <c r="F1051" s="266">
        <v>30</v>
      </c>
      <c r="G1051" s="264">
        <v>43</v>
      </c>
      <c r="H1051" s="264">
        <v>42</v>
      </c>
      <c r="I1051" s="264">
        <v>33</v>
      </c>
      <c r="J1051" s="264">
        <v>30</v>
      </c>
      <c r="K1051" s="294">
        <v>0.9</v>
      </c>
      <c r="L1051" s="267">
        <v>0.9375</v>
      </c>
      <c r="M1051" s="267">
        <v>0.976744186046512</v>
      </c>
      <c r="N1051" s="267">
        <v>0.909090909090909</v>
      </c>
      <c r="O1051" s="332">
        <v>1143</v>
      </c>
      <c r="P1051" s="266">
        <v>999</v>
      </c>
      <c r="Q1051" s="266">
        <v>29</v>
      </c>
      <c r="R1051" s="264">
        <v>41</v>
      </c>
      <c r="S1051" s="264">
        <v>26</v>
      </c>
      <c r="T1051" s="267">
        <v>0.874015748031496</v>
      </c>
      <c r="U1051" s="267">
        <v>0.90625</v>
      </c>
      <c r="V1051" s="268">
        <v>0.953488372093023</v>
      </c>
      <c r="W1051" s="268">
        <v>0.787878787878788</v>
      </c>
      <c r="X1051" s="295">
        <v>-0.0472383720930233</v>
      </c>
      <c r="Y1051" s="271">
        <v>272</v>
      </c>
      <c r="Z1051" s="333">
        <v>236</v>
      </c>
      <c r="AA1051" s="333">
        <v>272</v>
      </c>
      <c r="AB1051" s="333">
        <v>242</v>
      </c>
      <c r="AC1051" s="334">
        <v>0.867647058823529</v>
      </c>
      <c r="AD1051" s="268">
        <v>0.889705882352941</v>
      </c>
      <c r="AE1051" s="295">
        <v>-0.0220588235294117</v>
      </c>
    </row>
    <row r="1052" spans="1:31">
      <c r="A1052" s="315" t="s">
        <v>1669</v>
      </c>
      <c r="B1052" s="339" t="s">
        <v>3361</v>
      </c>
      <c r="C1052" s="293" t="s">
        <v>1892</v>
      </c>
      <c r="D1052" s="339" t="s">
        <v>1893</v>
      </c>
      <c r="E1052" s="266">
        <v>0</v>
      </c>
      <c r="F1052" s="266">
        <v>0</v>
      </c>
      <c r="G1052" s="264">
        <v>0</v>
      </c>
      <c r="H1052" s="264">
        <v>0</v>
      </c>
      <c r="I1052" s="264">
        <v>0</v>
      </c>
      <c r="J1052" s="264">
        <v>0</v>
      </c>
      <c r="K1052" s="294">
        <v>0.9</v>
      </c>
      <c r="L1052" s="267">
        <v>0</v>
      </c>
      <c r="M1052" s="267">
        <v>0</v>
      </c>
      <c r="N1052" s="267">
        <v>0</v>
      </c>
      <c r="O1052" s="332">
        <v>0</v>
      </c>
      <c r="P1052" s="266">
        <v>0</v>
      </c>
      <c r="Q1052" s="266">
        <v>0</v>
      </c>
      <c r="R1052" s="264">
        <v>0</v>
      </c>
      <c r="S1052" s="264">
        <v>0</v>
      </c>
      <c r="T1052" s="267">
        <v>0</v>
      </c>
      <c r="U1052" s="267">
        <v>0</v>
      </c>
      <c r="V1052" s="268">
        <v>0</v>
      </c>
      <c r="W1052" s="268">
        <v>0</v>
      </c>
      <c r="X1052" s="295">
        <v>0</v>
      </c>
      <c r="Y1052" s="271">
        <v>0</v>
      </c>
      <c r="Z1052" s="333">
        <v>0</v>
      </c>
      <c r="AA1052" s="333">
        <v>0</v>
      </c>
      <c r="AB1052" s="333">
        <v>0</v>
      </c>
      <c r="AC1052" s="334">
        <v>0</v>
      </c>
      <c r="AD1052" s="268">
        <v>0</v>
      </c>
      <c r="AE1052" s="295">
        <v>0</v>
      </c>
    </row>
    <row r="1053" spans="1:31">
      <c r="A1053" s="315" t="s">
        <v>1669</v>
      </c>
      <c r="B1053" s="339" t="s">
        <v>3361</v>
      </c>
      <c r="C1053" s="293" t="s">
        <v>1894</v>
      </c>
      <c r="D1053" s="339" t="s">
        <v>1895</v>
      </c>
      <c r="E1053" s="266">
        <v>32</v>
      </c>
      <c r="F1053" s="266">
        <v>28</v>
      </c>
      <c r="G1053" s="264">
        <v>33</v>
      </c>
      <c r="H1053" s="264">
        <v>30</v>
      </c>
      <c r="I1053" s="264">
        <v>29</v>
      </c>
      <c r="J1053" s="264">
        <v>22</v>
      </c>
      <c r="K1053" s="294">
        <v>0.9</v>
      </c>
      <c r="L1053" s="267">
        <v>0.875</v>
      </c>
      <c r="M1053" s="267">
        <v>0.909090909090909</v>
      </c>
      <c r="N1053" s="267">
        <v>0.758620689655172</v>
      </c>
      <c r="O1053" s="332">
        <v>933</v>
      </c>
      <c r="P1053" s="266">
        <v>842</v>
      </c>
      <c r="Q1053" s="266">
        <v>27</v>
      </c>
      <c r="R1053" s="264">
        <v>29</v>
      </c>
      <c r="S1053" s="264">
        <v>21</v>
      </c>
      <c r="T1053" s="267">
        <v>0.902465166130761</v>
      </c>
      <c r="U1053" s="267">
        <v>0.84375</v>
      </c>
      <c r="V1053" s="268">
        <v>0.878787878787879</v>
      </c>
      <c r="W1053" s="268">
        <v>0.724137931034483</v>
      </c>
      <c r="X1053" s="295">
        <v>-0.0350378787878788</v>
      </c>
      <c r="Y1053" s="271">
        <v>231</v>
      </c>
      <c r="Z1053" s="333">
        <v>207</v>
      </c>
      <c r="AA1053" s="333">
        <v>225</v>
      </c>
      <c r="AB1053" s="333">
        <v>202</v>
      </c>
      <c r="AC1053" s="334">
        <v>0.896103896103896</v>
      </c>
      <c r="AD1053" s="268">
        <v>0.897777777777778</v>
      </c>
      <c r="AE1053" s="295">
        <v>-0.00167388167388172</v>
      </c>
    </row>
    <row r="1054" spans="1:31">
      <c r="A1054" s="315" t="s">
        <v>1669</v>
      </c>
      <c r="B1054" s="339" t="s">
        <v>3361</v>
      </c>
      <c r="C1054" s="293" t="s">
        <v>1896</v>
      </c>
      <c r="D1054" s="339" t="s">
        <v>1897</v>
      </c>
      <c r="E1054" s="266">
        <v>0</v>
      </c>
      <c r="F1054" s="266">
        <v>0</v>
      </c>
      <c r="G1054" s="264">
        <v>0</v>
      </c>
      <c r="H1054" s="264">
        <v>0</v>
      </c>
      <c r="I1054" s="264">
        <v>0</v>
      </c>
      <c r="J1054" s="264">
        <v>0</v>
      </c>
      <c r="K1054" s="294">
        <v>0.9</v>
      </c>
      <c r="L1054" s="267">
        <v>0</v>
      </c>
      <c r="M1054" s="267">
        <v>0</v>
      </c>
      <c r="N1054" s="267">
        <v>0</v>
      </c>
      <c r="O1054" s="332">
        <v>0</v>
      </c>
      <c r="P1054" s="266">
        <v>0</v>
      </c>
      <c r="Q1054" s="266">
        <v>0</v>
      </c>
      <c r="R1054" s="264">
        <v>0</v>
      </c>
      <c r="S1054" s="264">
        <v>0</v>
      </c>
      <c r="T1054" s="267">
        <v>0</v>
      </c>
      <c r="U1054" s="267">
        <v>0</v>
      </c>
      <c r="V1054" s="268">
        <v>0</v>
      </c>
      <c r="W1054" s="268">
        <v>0</v>
      </c>
      <c r="X1054" s="295">
        <v>0</v>
      </c>
      <c r="Y1054" s="271">
        <v>0</v>
      </c>
      <c r="Z1054" s="333">
        <v>0</v>
      </c>
      <c r="AA1054" s="333">
        <v>0</v>
      </c>
      <c r="AB1054" s="333">
        <v>0</v>
      </c>
      <c r="AC1054" s="334">
        <v>0</v>
      </c>
      <c r="AD1054" s="268">
        <v>0</v>
      </c>
      <c r="AE1054" s="295">
        <v>0</v>
      </c>
    </row>
    <row r="1055" spans="1:31">
      <c r="A1055" s="315" t="s">
        <v>1669</v>
      </c>
      <c r="B1055" s="339" t="s">
        <v>3361</v>
      </c>
      <c r="C1055" s="293" t="s">
        <v>1898</v>
      </c>
      <c r="D1055" s="339" t="s">
        <v>1899</v>
      </c>
      <c r="E1055" s="266">
        <v>0</v>
      </c>
      <c r="F1055" s="266">
        <v>0</v>
      </c>
      <c r="G1055" s="264">
        <v>0</v>
      </c>
      <c r="H1055" s="264">
        <v>0</v>
      </c>
      <c r="I1055" s="264">
        <v>0</v>
      </c>
      <c r="J1055" s="264">
        <v>0</v>
      </c>
      <c r="K1055" s="294">
        <v>0.9</v>
      </c>
      <c r="L1055" s="267">
        <v>0</v>
      </c>
      <c r="M1055" s="267">
        <v>0</v>
      </c>
      <c r="N1055" s="267">
        <v>0</v>
      </c>
      <c r="O1055" s="332">
        <v>0</v>
      </c>
      <c r="P1055" s="266">
        <v>0</v>
      </c>
      <c r="Q1055" s="266">
        <v>0</v>
      </c>
      <c r="R1055" s="264">
        <v>0</v>
      </c>
      <c r="S1055" s="264">
        <v>0</v>
      </c>
      <c r="T1055" s="267">
        <v>0</v>
      </c>
      <c r="U1055" s="267">
        <v>0</v>
      </c>
      <c r="V1055" s="268">
        <v>0</v>
      </c>
      <c r="W1055" s="268">
        <v>0</v>
      </c>
      <c r="X1055" s="295">
        <v>0</v>
      </c>
      <c r="Y1055" s="271">
        <v>0</v>
      </c>
      <c r="Z1055" s="333">
        <v>0</v>
      </c>
      <c r="AA1055" s="333">
        <v>0</v>
      </c>
      <c r="AB1055" s="333">
        <v>0</v>
      </c>
      <c r="AC1055" s="334">
        <v>0</v>
      </c>
      <c r="AD1055" s="268">
        <v>0</v>
      </c>
      <c r="AE1055" s="295">
        <v>0</v>
      </c>
    </row>
    <row r="1056" spans="1:31">
      <c r="A1056" s="315" t="s">
        <v>1669</v>
      </c>
      <c r="B1056" s="339" t="s">
        <v>3361</v>
      </c>
      <c r="C1056" s="293" t="s">
        <v>1900</v>
      </c>
      <c r="D1056" s="339" t="s">
        <v>1901</v>
      </c>
      <c r="E1056" s="266">
        <v>0</v>
      </c>
      <c r="F1056" s="266">
        <v>0</v>
      </c>
      <c r="G1056" s="264">
        <v>0</v>
      </c>
      <c r="H1056" s="264">
        <v>0</v>
      </c>
      <c r="I1056" s="264">
        <v>0</v>
      </c>
      <c r="J1056" s="264">
        <v>0</v>
      </c>
      <c r="K1056" s="294">
        <v>0.9</v>
      </c>
      <c r="L1056" s="267">
        <v>0</v>
      </c>
      <c r="M1056" s="267">
        <v>0</v>
      </c>
      <c r="N1056" s="267">
        <v>0</v>
      </c>
      <c r="O1056" s="332">
        <v>0</v>
      </c>
      <c r="P1056" s="266">
        <v>0</v>
      </c>
      <c r="Q1056" s="266">
        <v>0</v>
      </c>
      <c r="R1056" s="264">
        <v>0</v>
      </c>
      <c r="S1056" s="264">
        <v>0</v>
      </c>
      <c r="T1056" s="267">
        <v>0</v>
      </c>
      <c r="U1056" s="267">
        <v>0</v>
      </c>
      <c r="V1056" s="268">
        <v>0</v>
      </c>
      <c r="W1056" s="268">
        <v>0</v>
      </c>
      <c r="X1056" s="295">
        <v>0</v>
      </c>
      <c r="Y1056" s="271">
        <v>0</v>
      </c>
      <c r="Z1056" s="333">
        <v>0</v>
      </c>
      <c r="AA1056" s="333">
        <v>0</v>
      </c>
      <c r="AB1056" s="333">
        <v>0</v>
      </c>
      <c r="AC1056" s="334">
        <v>0</v>
      </c>
      <c r="AD1056" s="268">
        <v>0</v>
      </c>
      <c r="AE1056" s="295">
        <v>0</v>
      </c>
    </row>
    <row r="1057" spans="1:31">
      <c r="A1057" s="315" t="s">
        <v>1669</v>
      </c>
      <c r="B1057" s="339" t="s">
        <v>3361</v>
      </c>
      <c r="C1057" s="293" t="s">
        <v>1902</v>
      </c>
      <c r="D1057" s="339" t="s">
        <v>1903</v>
      </c>
      <c r="E1057" s="266">
        <v>15</v>
      </c>
      <c r="F1057" s="266">
        <v>15</v>
      </c>
      <c r="G1057" s="264">
        <v>15</v>
      </c>
      <c r="H1057" s="264">
        <v>15</v>
      </c>
      <c r="I1057" s="264">
        <v>12</v>
      </c>
      <c r="J1057" s="264">
        <v>12</v>
      </c>
      <c r="K1057" s="294">
        <v>0.9</v>
      </c>
      <c r="L1057" s="267">
        <v>1</v>
      </c>
      <c r="M1057" s="267">
        <v>1</v>
      </c>
      <c r="N1057" s="267">
        <v>1</v>
      </c>
      <c r="O1057" s="332">
        <v>448</v>
      </c>
      <c r="P1057" s="266">
        <v>407</v>
      </c>
      <c r="Q1057" s="266">
        <v>12</v>
      </c>
      <c r="R1057" s="264">
        <v>15</v>
      </c>
      <c r="S1057" s="264">
        <v>10</v>
      </c>
      <c r="T1057" s="267">
        <v>0.908482142857143</v>
      </c>
      <c r="U1057" s="267">
        <v>0.8</v>
      </c>
      <c r="V1057" s="268">
        <v>1</v>
      </c>
      <c r="W1057" s="268">
        <v>0.833333333333333</v>
      </c>
      <c r="X1057" s="295">
        <v>-0.2</v>
      </c>
      <c r="Y1057" s="271">
        <v>100</v>
      </c>
      <c r="Z1057" s="333">
        <v>92</v>
      </c>
      <c r="AA1057" s="333">
        <v>104</v>
      </c>
      <c r="AB1057" s="333">
        <v>97</v>
      </c>
      <c r="AC1057" s="334">
        <v>0.92</v>
      </c>
      <c r="AD1057" s="268">
        <v>0.932692307692308</v>
      </c>
      <c r="AE1057" s="295">
        <v>-0.0126923076923077</v>
      </c>
    </row>
    <row r="1058" spans="1:31">
      <c r="A1058" s="315" t="s">
        <v>1669</v>
      </c>
      <c r="B1058" s="339" t="s">
        <v>3361</v>
      </c>
      <c r="C1058" s="293" t="s">
        <v>1904</v>
      </c>
      <c r="D1058" s="339" t="s">
        <v>1905</v>
      </c>
      <c r="E1058" s="266">
        <v>0</v>
      </c>
      <c r="F1058" s="266">
        <v>0</v>
      </c>
      <c r="G1058" s="264">
        <v>0</v>
      </c>
      <c r="H1058" s="264">
        <v>0</v>
      </c>
      <c r="I1058" s="264">
        <v>0</v>
      </c>
      <c r="J1058" s="264">
        <v>0</v>
      </c>
      <c r="K1058" s="294">
        <v>0.9</v>
      </c>
      <c r="L1058" s="267">
        <v>0</v>
      </c>
      <c r="M1058" s="267">
        <v>0</v>
      </c>
      <c r="N1058" s="267">
        <v>0</v>
      </c>
      <c r="O1058" s="332">
        <v>0</v>
      </c>
      <c r="P1058" s="266">
        <v>0</v>
      </c>
      <c r="Q1058" s="266">
        <v>0</v>
      </c>
      <c r="R1058" s="264">
        <v>0</v>
      </c>
      <c r="S1058" s="264">
        <v>0</v>
      </c>
      <c r="T1058" s="267">
        <v>0</v>
      </c>
      <c r="U1058" s="267">
        <v>0</v>
      </c>
      <c r="V1058" s="268">
        <v>0</v>
      </c>
      <c r="W1058" s="268">
        <v>0</v>
      </c>
      <c r="X1058" s="295">
        <v>0</v>
      </c>
      <c r="Y1058" s="271">
        <v>0</v>
      </c>
      <c r="Z1058" s="333">
        <v>0</v>
      </c>
      <c r="AA1058" s="333">
        <v>0</v>
      </c>
      <c r="AB1058" s="333">
        <v>0</v>
      </c>
      <c r="AC1058" s="334">
        <v>0</v>
      </c>
      <c r="AD1058" s="268">
        <v>0</v>
      </c>
      <c r="AE1058" s="295">
        <v>0</v>
      </c>
    </row>
    <row r="1059" spans="1:31">
      <c r="A1059" s="315" t="s">
        <v>1669</v>
      </c>
      <c r="B1059" s="339" t="s">
        <v>3361</v>
      </c>
      <c r="C1059" s="293" t="s">
        <v>1906</v>
      </c>
      <c r="D1059" s="339" t="s">
        <v>1907</v>
      </c>
      <c r="E1059" s="266">
        <v>0</v>
      </c>
      <c r="F1059" s="266">
        <v>0</v>
      </c>
      <c r="G1059" s="264">
        <v>0</v>
      </c>
      <c r="H1059" s="264">
        <v>0</v>
      </c>
      <c r="I1059" s="264">
        <v>0</v>
      </c>
      <c r="J1059" s="264">
        <v>0</v>
      </c>
      <c r="K1059" s="294">
        <v>0.9</v>
      </c>
      <c r="L1059" s="267">
        <v>0</v>
      </c>
      <c r="M1059" s="267">
        <v>0</v>
      </c>
      <c r="N1059" s="267">
        <v>0</v>
      </c>
      <c r="O1059" s="332">
        <v>0</v>
      </c>
      <c r="P1059" s="266">
        <v>0</v>
      </c>
      <c r="Q1059" s="266">
        <v>0</v>
      </c>
      <c r="R1059" s="264">
        <v>0</v>
      </c>
      <c r="S1059" s="264">
        <v>0</v>
      </c>
      <c r="T1059" s="267">
        <v>0</v>
      </c>
      <c r="U1059" s="267">
        <v>0</v>
      </c>
      <c r="V1059" s="268">
        <v>0</v>
      </c>
      <c r="W1059" s="268">
        <v>0</v>
      </c>
      <c r="X1059" s="295">
        <v>0</v>
      </c>
      <c r="Y1059" s="271">
        <v>0</v>
      </c>
      <c r="Z1059" s="333">
        <v>0</v>
      </c>
      <c r="AA1059" s="333">
        <v>0</v>
      </c>
      <c r="AB1059" s="333">
        <v>0</v>
      </c>
      <c r="AC1059" s="334">
        <v>0</v>
      </c>
      <c r="AD1059" s="268">
        <v>0</v>
      </c>
      <c r="AE1059" s="295">
        <v>0</v>
      </c>
    </row>
    <row r="1060" spans="1:31">
      <c r="A1060" s="315" t="s">
        <v>1669</v>
      </c>
      <c r="B1060" s="339" t="s">
        <v>3361</v>
      </c>
      <c r="C1060" s="293" t="s">
        <v>1908</v>
      </c>
      <c r="D1060" s="339" t="s">
        <v>1909</v>
      </c>
      <c r="E1060" s="266">
        <v>0</v>
      </c>
      <c r="F1060" s="266">
        <v>0</v>
      </c>
      <c r="G1060" s="264">
        <v>0</v>
      </c>
      <c r="H1060" s="264">
        <v>0</v>
      </c>
      <c r="I1060" s="264">
        <v>0</v>
      </c>
      <c r="J1060" s="264">
        <v>0</v>
      </c>
      <c r="K1060" s="294">
        <v>0.9</v>
      </c>
      <c r="L1060" s="267">
        <v>0</v>
      </c>
      <c r="M1060" s="267">
        <v>0</v>
      </c>
      <c r="N1060" s="267">
        <v>0</v>
      </c>
      <c r="O1060" s="332">
        <v>0</v>
      </c>
      <c r="P1060" s="266">
        <v>0</v>
      </c>
      <c r="Q1060" s="266">
        <v>0</v>
      </c>
      <c r="R1060" s="264">
        <v>0</v>
      </c>
      <c r="S1060" s="264">
        <v>0</v>
      </c>
      <c r="T1060" s="267">
        <v>0</v>
      </c>
      <c r="U1060" s="267">
        <v>0</v>
      </c>
      <c r="V1060" s="268">
        <v>0</v>
      </c>
      <c r="W1060" s="268">
        <v>0</v>
      </c>
      <c r="X1060" s="295">
        <v>0</v>
      </c>
      <c r="Y1060" s="271">
        <v>0</v>
      </c>
      <c r="Z1060" s="333">
        <v>0</v>
      </c>
      <c r="AA1060" s="333">
        <v>0</v>
      </c>
      <c r="AB1060" s="333">
        <v>0</v>
      </c>
      <c r="AC1060" s="334">
        <v>0</v>
      </c>
      <c r="AD1060" s="268">
        <v>0</v>
      </c>
      <c r="AE1060" s="295">
        <v>0</v>
      </c>
    </row>
    <row r="1061" spans="1:31">
      <c r="A1061" s="315" t="s">
        <v>1669</v>
      </c>
      <c r="B1061" s="339" t="s">
        <v>3361</v>
      </c>
      <c r="C1061" s="293" t="s">
        <v>1910</v>
      </c>
      <c r="D1061" s="339" t="s">
        <v>1911</v>
      </c>
      <c r="E1061" s="266">
        <v>0</v>
      </c>
      <c r="F1061" s="266">
        <v>0</v>
      </c>
      <c r="G1061" s="264">
        <v>0</v>
      </c>
      <c r="H1061" s="264">
        <v>0</v>
      </c>
      <c r="I1061" s="264">
        <v>0</v>
      </c>
      <c r="J1061" s="264">
        <v>0</v>
      </c>
      <c r="K1061" s="294">
        <v>0.9</v>
      </c>
      <c r="L1061" s="267">
        <v>0</v>
      </c>
      <c r="M1061" s="267">
        <v>0</v>
      </c>
      <c r="N1061" s="267">
        <v>0</v>
      </c>
      <c r="O1061" s="332">
        <v>0</v>
      </c>
      <c r="P1061" s="266">
        <v>0</v>
      </c>
      <c r="Q1061" s="266">
        <v>0</v>
      </c>
      <c r="R1061" s="264">
        <v>0</v>
      </c>
      <c r="S1061" s="264">
        <v>0</v>
      </c>
      <c r="T1061" s="267">
        <v>0</v>
      </c>
      <c r="U1061" s="267">
        <v>0</v>
      </c>
      <c r="V1061" s="268">
        <v>0</v>
      </c>
      <c r="W1061" s="268">
        <v>0</v>
      </c>
      <c r="X1061" s="295">
        <v>0</v>
      </c>
      <c r="Y1061" s="271">
        <v>0</v>
      </c>
      <c r="Z1061" s="333">
        <v>0</v>
      </c>
      <c r="AA1061" s="333">
        <v>0</v>
      </c>
      <c r="AB1061" s="333">
        <v>0</v>
      </c>
      <c r="AC1061" s="334">
        <v>0</v>
      </c>
      <c r="AD1061" s="268">
        <v>0</v>
      </c>
      <c r="AE1061" s="295">
        <v>0</v>
      </c>
    </row>
    <row r="1062" spans="1:31">
      <c r="A1062" s="315" t="s">
        <v>1669</v>
      </c>
      <c r="B1062" s="339" t="s">
        <v>3361</v>
      </c>
      <c r="C1062" s="293" t="s">
        <v>1912</v>
      </c>
      <c r="D1062" s="339" t="s">
        <v>1913</v>
      </c>
      <c r="E1062" s="266">
        <v>18</v>
      </c>
      <c r="F1062" s="266">
        <v>17</v>
      </c>
      <c r="G1062" s="264">
        <v>19</v>
      </c>
      <c r="H1062" s="264">
        <v>19</v>
      </c>
      <c r="I1062" s="264">
        <v>16</v>
      </c>
      <c r="J1062" s="264">
        <v>15</v>
      </c>
      <c r="K1062" s="294">
        <v>0.9</v>
      </c>
      <c r="L1062" s="267">
        <v>0.944444444444444</v>
      </c>
      <c r="M1062" s="267">
        <v>1</v>
      </c>
      <c r="N1062" s="267">
        <v>0.9375</v>
      </c>
      <c r="O1062" s="332">
        <v>537</v>
      </c>
      <c r="P1062" s="266">
        <v>509</v>
      </c>
      <c r="Q1062" s="266">
        <v>17</v>
      </c>
      <c r="R1062" s="264">
        <v>17</v>
      </c>
      <c r="S1062" s="264">
        <v>14</v>
      </c>
      <c r="T1062" s="267">
        <v>0.947858472998138</v>
      </c>
      <c r="U1062" s="267">
        <v>0.944444444444444</v>
      </c>
      <c r="V1062" s="268">
        <v>0.894736842105263</v>
      </c>
      <c r="W1062" s="268">
        <v>0.875</v>
      </c>
      <c r="X1062" s="295">
        <v>0.0497076023391813</v>
      </c>
      <c r="Y1062" s="271">
        <v>127</v>
      </c>
      <c r="Z1062" s="333">
        <v>117</v>
      </c>
      <c r="AA1062" s="333">
        <v>128</v>
      </c>
      <c r="AB1062" s="333">
        <v>121</v>
      </c>
      <c r="AC1062" s="334">
        <v>0.921259842519685</v>
      </c>
      <c r="AD1062" s="268">
        <v>0.9453125</v>
      </c>
      <c r="AE1062" s="295">
        <v>-0.0240526574803149</v>
      </c>
    </row>
    <row r="1063" spans="1:31">
      <c r="A1063" s="315" t="s">
        <v>1669</v>
      </c>
      <c r="B1063" s="339" t="s">
        <v>3361</v>
      </c>
      <c r="C1063" s="293" t="s">
        <v>1914</v>
      </c>
      <c r="D1063" s="339" t="s">
        <v>1915</v>
      </c>
      <c r="E1063" s="266">
        <v>26</v>
      </c>
      <c r="F1063" s="266">
        <v>25</v>
      </c>
      <c r="G1063" s="264">
        <v>28</v>
      </c>
      <c r="H1063" s="264">
        <v>28</v>
      </c>
      <c r="I1063" s="264">
        <v>27</v>
      </c>
      <c r="J1063" s="264">
        <v>26</v>
      </c>
      <c r="K1063" s="294">
        <v>0.9</v>
      </c>
      <c r="L1063" s="267">
        <v>0.961538461538462</v>
      </c>
      <c r="M1063" s="267">
        <v>1</v>
      </c>
      <c r="N1063" s="267">
        <v>0.962962962962963</v>
      </c>
      <c r="O1063" s="332">
        <v>838</v>
      </c>
      <c r="P1063" s="266">
        <v>823</v>
      </c>
      <c r="Q1063" s="266">
        <v>25</v>
      </c>
      <c r="R1063" s="264">
        <v>28</v>
      </c>
      <c r="S1063" s="264">
        <v>26</v>
      </c>
      <c r="T1063" s="267">
        <v>0.982100238663485</v>
      </c>
      <c r="U1063" s="267">
        <v>0.961538461538462</v>
      </c>
      <c r="V1063" s="268">
        <v>1</v>
      </c>
      <c r="W1063" s="268">
        <v>0.962962962962963</v>
      </c>
      <c r="X1063" s="295">
        <v>-0.0384615384615384</v>
      </c>
      <c r="Y1063" s="271">
        <v>202</v>
      </c>
      <c r="Z1063" s="333">
        <v>195</v>
      </c>
      <c r="AA1063" s="333">
        <v>203</v>
      </c>
      <c r="AB1063" s="333">
        <v>203</v>
      </c>
      <c r="AC1063" s="334">
        <v>0.965346534653465</v>
      </c>
      <c r="AD1063" s="268">
        <v>1</v>
      </c>
      <c r="AE1063" s="295">
        <v>-0.0346534653465347</v>
      </c>
    </row>
    <row r="1064" spans="1:31">
      <c r="A1064" s="315" t="s">
        <v>1669</v>
      </c>
      <c r="B1064" s="339" t="s">
        <v>3361</v>
      </c>
      <c r="C1064" s="293" t="s">
        <v>1916</v>
      </c>
      <c r="D1064" s="339" t="s">
        <v>1917</v>
      </c>
      <c r="E1064" s="266">
        <v>35</v>
      </c>
      <c r="F1064" s="266">
        <v>28</v>
      </c>
      <c r="G1064" s="264">
        <v>35</v>
      </c>
      <c r="H1064" s="264">
        <v>29</v>
      </c>
      <c r="I1064" s="264">
        <v>37</v>
      </c>
      <c r="J1064" s="264">
        <v>29</v>
      </c>
      <c r="K1064" s="294">
        <v>0.9</v>
      </c>
      <c r="L1064" s="267">
        <v>0.8</v>
      </c>
      <c r="M1064" s="267">
        <v>0.828571428571429</v>
      </c>
      <c r="N1064" s="267">
        <v>0.783783783783784</v>
      </c>
      <c r="O1064" s="332">
        <v>949</v>
      </c>
      <c r="P1064" s="266">
        <v>796</v>
      </c>
      <c r="Q1064" s="266">
        <v>27</v>
      </c>
      <c r="R1064" s="264">
        <v>27</v>
      </c>
      <c r="S1064" s="264">
        <v>28</v>
      </c>
      <c r="T1064" s="267">
        <v>0.838777660695469</v>
      </c>
      <c r="U1064" s="267">
        <v>0.771428571428571</v>
      </c>
      <c r="V1064" s="268">
        <v>0.771428571428571</v>
      </c>
      <c r="W1064" s="268">
        <v>0.756756756756757</v>
      </c>
      <c r="X1064" s="295">
        <v>0</v>
      </c>
      <c r="Y1064" s="271">
        <v>244</v>
      </c>
      <c r="Z1064" s="333">
        <v>205</v>
      </c>
      <c r="AA1064" s="333">
        <v>236</v>
      </c>
      <c r="AB1064" s="333">
        <v>201</v>
      </c>
      <c r="AC1064" s="334">
        <v>0.840163934426229</v>
      </c>
      <c r="AD1064" s="268">
        <v>0.851694915254237</v>
      </c>
      <c r="AE1064" s="295">
        <v>-0.0115309808280077</v>
      </c>
    </row>
    <row r="1065" spans="1:31">
      <c r="A1065" s="315" t="s">
        <v>1669</v>
      </c>
      <c r="B1065" s="339" t="s">
        <v>3361</v>
      </c>
      <c r="C1065" s="293" t="s">
        <v>1918</v>
      </c>
      <c r="D1065" s="339" t="s">
        <v>1919</v>
      </c>
      <c r="E1065" s="266">
        <v>26</v>
      </c>
      <c r="F1065" s="266">
        <v>26</v>
      </c>
      <c r="G1065" s="264">
        <v>28</v>
      </c>
      <c r="H1065" s="264">
        <v>26</v>
      </c>
      <c r="I1065" s="264">
        <v>27</v>
      </c>
      <c r="J1065" s="264">
        <v>26</v>
      </c>
      <c r="K1065" s="294">
        <v>0.9</v>
      </c>
      <c r="L1065" s="267">
        <v>1</v>
      </c>
      <c r="M1065" s="267">
        <v>0.928571428571429</v>
      </c>
      <c r="N1065" s="267">
        <v>0.962962962962963</v>
      </c>
      <c r="O1065" s="332">
        <v>775</v>
      </c>
      <c r="P1065" s="266">
        <v>719</v>
      </c>
      <c r="Q1065" s="266">
        <v>24</v>
      </c>
      <c r="R1065" s="264">
        <v>25</v>
      </c>
      <c r="S1065" s="264">
        <v>25</v>
      </c>
      <c r="T1065" s="267">
        <v>0.927741935483871</v>
      </c>
      <c r="U1065" s="267">
        <v>0.923076923076923</v>
      </c>
      <c r="V1065" s="268">
        <v>0.892857142857143</v>
      </c>
      <c r="W1065" s="268">
        <v>0.925925925925926</v>
      </c>
      <c r="X1065" s="295">
        <v>0.0302197802197802</v>
      </c>
      <c r="Y1065" s="271">
        <v>192</v>
      </c>
      <c r="Z1065" s="333">
        <v>175</v>
      </c>
      <c r="AA1065" s="333">
        <v>190</v>
      </c>
      <c r="AB1065" s="333">
        <v>177</v>
      </c>
      <c r="AC1065" s="334">
        <v>0.911458333333333</v>
      </c>
      <c r="AD1065" s="268">
        <v>0.931578947368421</v>
      </c>
      <c r="AE1065" s="295">
        <v>-0.0201206140350877</v>
      </c>
    </row>
    <row r="1066" spans="1:31">
      <c r="A1066" s="315" t="s">
        <v>1669</v>
      </c>
      <c r="B1066" s="339" t="s">
        <v>3361</v>
      </c>
      <c r="C1066" s="293" t="s">
        <v>1920</v>
      </c>
      <c r="D1066" s="339" t="s">
        <v>1921</v>
      </c>
      <c r="E1066" s="266">
        <v>31</v>
      </c>
      <c r="F1066" s="266">
        <v>31</v>
      </c>
      <c r="G1066" s="264">
        <v>33</v>
      </c>
      <c r="H1066" s="264">
        <v>33</v>
      </c>
      <c r="I1066" s="264">
        <v>32</v>
      </c>
      <c r="J1066" s="264">
        <v>32</v>
      </c>
      <c r="K1066" s="294">
        <v>0.9</v>
      </c>
      <c r="L1066" s="267">
        <v>1</v>
      </c>
      <c r="M1066" s="267">
        <v>1</v>
      </c>
      <c r="N1066" s="267">
        <v>1</v>
      </c>
      <c r="O1066" s="332">
        <v>973</v>
      </c>
      <c r="P1066" s="266">
        <v>965</v>
      </c>
      <c r="Q1066" s="266">
        <v>31</v>
      </c>
      <c r="R1066" s="264">
        <v>33</v>
      </c>
      <c r="S1066" s="264">
        <v>31</v>
      </c>
      <c r="T1066" s="267">
        <v>0.991778006166495</v>
      </c>
      <c r="U1066" s="267">
        <v>1</v>
      </c>
      <c r="V1066" s="268">
        <v>1</v>
      </c>
      <c r="W1066" s="268">
        <v>0.96875</v>
      </c>
      <c r="X1066" s="295">
        <v>0</v>
      </c>
      <c r="Y1066" s="271">
        <v>235</v>
      </c>
      <c r="Z1066" s="333">
        <v>233</v>
      </c>
      <c r="AA1066" s="333">
        <v>235</v>
      </c>
      <c r="AB1066" s="333">
        <v>234</v>
      </c>
      <c r="AC1066" s="334">
        <v>0.991489361702128</v>
      </c>
      <c r="AD1066" s="268">
        <v>0.995744680851064</v>
      </c>
      <c r="AE1066" s="295">
        <v>-0.00425531914893618</v>
      </c>
    </row>
    <row r="1067" spans="1:31">
      <c r="A1067" s="315" t="s">
        <v>1669</v>
      </c>
      <c r="B1067" s="339" t="s">
        <v>3361</v>
      </c>
      <c r="C1067" s="293" t="s">
        <v>1922</v>
      </c>
      <c r="D1067" s="339" t="s">
        <v>1923</v>
      </c>
      <c r="E1067" s="266">
        <v>35</v>
      </c>
      <c r="F1067" s="266">
        <v>34</v>
      </c>
      <c r="G1067" s="264">
        <v>39</v>
      </c>
      <c r="H1067" s="264">
        <v>38</v>
      </c>
      <c r="I1067" s="264">
        <v>40</v>
      </c>
      <c r="J1067" s="264">
        <v>39</v>
      </c>
      <c r="K1067" s="294">
        <v>0.9</v>
      </c>
      <c r="L1067" s="267">
        <v>0.971428571428571</v>
      </c>
      <c r="M1067" s="267">
        <v>0.974358974358974</v>
      </c>
      <c r="N1067" s="267">
        <v>0.975</v>
      </c>
      <c r="O1067" s="332">
        <v>1201</v>
      </c>
      <c r="P1067" s="266">
        <v>1149</v>
      </c>
      <c r="Q1067" s="266">
        <v>34</v>
      </c>
      <c r="R1067" s="264">
        <v>37</v>
      </c>
      <c r="S1067" s="264">
        <v>39</v>
      </c>
      <c r="T1067" s="267">
        <v>0.956702747710241</v>
      </c>
      <c r="U1067" s="267">
        <v>0.971428571428571</v>
      </c>
      <c r="V1067" s="268">
        <v>0.948717948717949</v>
      </c>
      <c r="W1067" s="268">
        <v>0.975</v>
      </c>
      <c r="X1067" s="295">
        <v>0.0227106227106227</v>
      </c>
      <c r="Y1067" s="271">
        <v>282</v>
      </c>
      <c r="Z1067" s="333">
        <v>274</v>
      </c>
      <c r="AA1067" s="333">
        <v>288</v>
      </c>
      <c r="AB1067" s="333">
        <v>276</v>
      </c>
      <c r="AC1067" s="334">
        <v>0.971631205673759</v>
      </c>
      <c r="AD1067" s="268">
        <v>0.958333333333333</v>
      </c>
      <c r="AE1067" s="295">
        <v>0.0132978723404255</v>
      </c>
    </row>
    <row r="1068" spans="1:31">
      <c r="A1068" s="315" t="s">
        <v>1669</v>
      </c>
      <c r="B1068" s="339" t="s">
        <v>3361</v>
      </c>
      <c r="C1068" s="293" t="s">
        <v>1924</v>
      </c>
      <c r="D1068" s="339" t="s">
        <v>1925</v>
      </c>
      <c r="E1068" s="266">
        <v>32</v>
      </c>
      <c r="F1068" s="266">
        <v>30</v>
      </c>
      <c r="G1068" s="264">
        <v>34</v>
      </c>
      <c r="H1068" s="264">
        <v>32</v>
      </c>
      <c r="I1068" s="264">
        <v>34</v>
      </c>
      <c r="J1068" s="264">
        <v>33</v>
      </c>
      <c r="K1068" s="294">
        <v>0.9</v>
      </c>
      <c r="L1068" s="267">
        <v>0.9375</v>
      </c>
      <c r="M1068" s="267">
        <v>0.941176470588235</v>
      </c>
      <c r="N1068" s="267">
        <v>0.970588235294118</v>
      </c>
      <c r="O1068" s="332">
        <v>1016</v>
      </c>
      <c r="P1068" s="266">
        <v>949</v>
      </c>
      <c r="Q1068" s="266">
        <v>29</v>
      </c>
      <c r="R1068" s="264">
        <v>29</v>
      </c>
      <c r="S1068" s="264">
        <v>32</v>
      </c>
      <c r="T1068" s="267">
        <v>0.934055118110236</v>
      </c>
      <c r="U1068" s="267">
        <v>0.90625</v>
      </c>
      <c r="V1068" s="268">
        <v>0.852941176470588</v>
      </c>
      <c r="W1068" s="268">
        <v>0.941176470588235</v>
      </c>
      <c r="X1068" s="295">
        <v>0.0533088235294118</v>
      </c>
      <c r="Y1068" s="271">
        <v>245</v>
      </c>
      <c r="Z1068" s="333">
        <v>226</v>
      </c>
      <c r="AA1068" s="333">
        <v>245</v>
      </c>
      <c r="AB1068" s="333">
        <v>229</v>
      </c>
      <c r="AC1068" s="334">
        <v>0.922448979591837</v>
      </c>
      <c r="AD1068" s="268">
        <v>0.93469387755102</v>
      </c>
      <c r="AE1068" s="295">
        <v>-0.0122448979591837</v>
      </c>
    </row>
    <row r="1069" spans="1:31">
      <c r="A1069" s="315" t="s">
        <v>1669</v>
      </c>
      <c r="B1069" s="339" t="s">
        <v>3361</v>
      </c>
      <c r="C1069" s="293" t="s">
        <v>1926</v>
      </c>
      <c r="D1069" s="339" t="s">
        <v>1927</v>
      </c>
      <c r="E1069" s="266">
        <v>23</v>
      </c>
      <c r="F1069" s="266">
        <v>20</v>
      </c>
      <c r="G1069" s="264">
        <v>22</v>
      </c>
      <c r="H1069" s="264">
        <v>22</v>
      </c>
      <c r="I1069" s="264">
        <v>24</v>
      </c>
      <c r="J1069" s="264">
        <v>23</v>
      </c>
      <c r="K1069" s="294">
        <v>0.9</v>
      </c>
      <c r="L1069" s="267">
        <v>0.869565217391304</v>
      </c>
      <c r="M1069" s="267">
        <v>1</v>
      </c>
      <c r="N1069" s="267">
        <v>0.958333333333333</v>
      </c>
      <c r="O1069" s="332">
        <v>686</v>
      </c>
      <c r="P1069" s="266">
        <v>653</v>
      </c>
      <c r="Q1069" s="266">
        <v>20</v>
      </c>
      <c r="R1069" s="264">
        <v>22</v>
      </c>
      <c r="S1069" s="264">
        <v>23</v>
      </c>
      <c r="T1069" s="267">
        <v>0.951895043731778</v>
      </c>
      <c r="U1069" s="267">
        <v>0.869565217391304</v>
      </c>
      <c r="V1069" s="268">
        <v>1</v>
      </c>
      <c r="W1069" s="268">
        <v>0.958333333333333</v>
      </c>
      <c r="X1069" s="295">
        <v>-0.130434782608696</v>
      </c>
      <c r="Y1069" s="271">
        <v>168</v>
      </c>
      <c r="Z1069" s="333">
        <v>162</v>
      </c>
      <c r="AA1069" s="333">
        <v>165</v>
      </c>
      <c r="AB1069" s="333">
        <v>157</v>
      </c>
      <c r="AC1069" s="334">
        <v>0.964285714285714</v>
      </c>
      <c r="AD1069" s="268">
        <v>0.951515151515152</v>
      </c>
      <c r="AE1069" s="295">
        <v>0.0127705627705628</v>
      </c>
    </row>
    <row r="1070" spans="1:31">
      <c r="A1070" s="315" t="s">
        <v>1669</v>
      </c>
      <c r="B1070" s="339" t="s">
        <v>3361</v>
      </c>
      <c r="C1070" s="293" t="s">
        <v>1928</v>
      </c>
      <c r="D1070" s="339" t="s">
        <v>1929</v>
      </c>
      <c r="E1070" s="266">
        <v>35</v>
      </c>
      <c r="F1070" s="266">
        <v>35</v>
      </c>
      <c r="G1070" s="264">
        <v>34</v>
      </c>
      <c r="H1070" s="264">
        <v>34</v>
      </c>
      <c r="I1070" s="264">
        <v>38</v>
      </c>
      <c r="J1070" s="264">
        <v>37</v>
      </c>
      <c r="K1070" s="294">
        <v>0.9</v>
      </c>
      <c r="L1070" s="267">
        <v>1</v>
      </c>
      <c r="M1070" s="267">
        <v>1</v>
      </c>
      <c r="N1070" s="267">
        <v>0.973684210526316</v>
      </c>
      <c r="O1070" s="332">
        <v>1131</v>
      </c>
      <c r="P1070" s="266">
        <v>1109</v>
      </c>
      <c r="Q1070" s="266">
        <v>35</v>
      </c>
      <c r="R1070" s="264">
        <v>33</v>
      </c>
      <c r="S1070" s="264">
        <v>37</v>
      </c>
      <c r="T1070" s="267">
        <v>0.980548187444739</v>
      </c>
      <c r="U1070" s="267">
        <v>1</v>
      </c>
      <c r="V1070" s="268">
        <v>0.970588235294118</v>
      </c>
      <c r="W1070" s="268">
        <v>0.973684210526316</v>
      </c>
      <c r="X1070" s="295">
        <v>0.0294117647058824</v>
      </c>
      <c r="Y1070" s="271">
        <v>268</v>
      </c>
      <c r="Z1070" s="333">
        <v>264</v>
      </c>
      <c r="AA1070" s="333">
        <v>270</v>
      </c>
      <c r="AB1070" s="333">
        <v>265</v>
      </c>
      <c r="AC1070" s="334">
        <v>0.985074626865672</v>
      </c>
      <c r="AD1070" s="268">
        <v>0.981481481481482</v>
      </c>
      <c r="AE1070" s="295">
        <v>0.00359314538419009</v>
      </c>
    </row>
    <row r="1071" spans="1:31">
      <c r="A1071" s="315" t="s">
        <v>1669</v>
      </c>
      <c r="B1071" s="339" t="s">
        <v>3361</v>
      </c>
      <c r="C1071" s="293" t="s">
        <v>1930</v>
      </c>
      <c r="D1071" s="339" t="s">
        <v>1931</v>
      </c>
      <c r="E1071" s="266">
        <v>0</v>
      </c>
      <c r="F1071" s="266">
        <v>0</v>
      </c>
      <c r="G1071" s="264">
        <v>0</v>
      </c>
      <c r="H1071" s="264">
        <v>0</v>
      </c>
      <c r="I1071" s="264">
        <v>0</v>
      </c>
      <c r="J1071" s="264">
        <v>0</v>
      </c>
      <c r="K1071" s="294">
        <v>0.9</v>
      </c>
      <c r="L1071" s="267">
        <v>0</v>
      </c>
      <c r="M1071" s="267">
        <v>0</v>
      </c>
      <c r="N1071" s="267">
        <v>0</v>
      </c>
      <c r="O1071" s="332">
        <v>0</v>
      </c>
      <c r="P1071" s="266">
        <v>0</v>
      </c>
      <c r="Q1071" s="266">
        <v>0</v>
      </c>
      <c r="R1071" s="264">
        <v>0</v>
      </c>
      <c r="S1071" s="264">
        <v>0</v>
      </c>
      <c r="T1071" s="267">
        <v>0</v>
      </c>
      <c r="U1071" s="267">
        <v>0</v>
      </c>
      <c r="V1071" s="268">
        <v>0</v>
      </c>
      <c r="W1071" s="268">
        <v>0</v>
      </c>
      <c r="X1071" s="295">
        <v>0</v>
      </c>
      <c r="Y1071" s="271">
        <v>0</v>
      </c>
      <c r="Z1071" s="333">
        <v>0</v>
      </c>
      <c r="AA1071" s="333">
        <v>0</v>
      </c>
      <c r="AB1071" s="333">
        <v>0</v>
      </c>
      <c r="AC1071" s="334">
        <v>0</v>
      </c>
      <c r="AD1071" s="268">
        <v>0</v>
      </c>
      <c r="AE1071" s="295">
        <v>0</v>
      </c>
    </row>
    <row r="1072" spans="1:31">
      <c r="A1072" s="315" t="s">
        <v>1669</v>
      </c>
      <c r="B1072" s="339" t="s">
        <v>3361</v>
      </c>
      <c r="C1072" s="293" t="s">
        <v>1932</v>
      </c>
      <c r="D1072" s="339" t="s">
        <v>1933</v>
      </c>
      <c r="E1072" s="266">
        <v>10</v>
      </c>
      <c r="F1072" s="266">
        <v>10</v>
      </c>
      <c r="G1072" s="264">
        <v>11</v>
      </c>
      <c r="H1072" s="264">
        <v>11</v>
      </c>
      <c r="I1072" s="264">
        <v>10</v>
      </c>
      <c r="J1072" s="264">
        <v>10</v>
      </c>
      <c r="K1072" s="294">
        <v>0.9</v>
      </c>
      <c r="L1072" s="267">
        <v>1</v>
      </c>
      <c r="M1072" s="267">
        <v>1</v>
      </c>
      <c r="N1072" s="267">
        <v>1</v>
      </c>
      <c r="O1072" s="332">
        <v>309</v>
      </c>
      <c r="P1072" s="266">
        <v>308</v>
      </c>
      <c r="Q1072" s="266">
        <v>10</v>
      </c>
      <c r="R1072" s="264">
        <v>11</v>
      </c>
      <c r="S1072" s="264">
        <v>10</v>
      </c>
      <c r="T1072" s="267">
        <v>0.996763754045307</v>
      </c>
      <c r="U1072" s="267">
        <v>1</v>
      </c>
      <c r="V1072" s="268">
        <v>1</v>
      </c>
      <c r="W1072" s="268">
        <v>1</v>
      </c>
      <c r="X1072" s="295">
        <v>0</v>
      </c>
      <c r="Y1072" s="271">
        <v>73</v>
      </c>
      <c r="Z1072" s="333">
        <v>73</v>
      </c>
      <c r="AA1072" s="333">
        <v>76</v>
      </c>
      <c r="AB1072" s="333">
        <v>76</v>
      </c>
      <c r="AC1072" s="334">
        <v>1</v>
      </c>
      <c r="AD1072" s="268">
        <v>1</v>
      </c>
      <c r="AE1072" s="295">
        <v>0</v>
      </c>
    </row>
    <row r="1073" spans="1:31">
      <c r="A1073" s="315" t="s">
        <v>1669</v>
      </c>
      <c r="B1073" s="339" t="s">
        <v>3361</v>
      </c>
      <c r="C1073" s="293" t="s">
        <v>1934</v>
      </c>
      <c r="D1073" s="339" t="s">
        <v>1935</v>
      </c>
      <c r="E1073" s="266">
        <v>32</v>
      </c>
      <c r="F1073" s="266">
        <v>32</v>
      </c>
      <c r="G1073" s="264">
        <v>33</v>
      </c>
      <c r="H1073" s="264">
        <v>33</v>
      </c>
      <c r="I1073" s="264">
        <v>30</v>
      </c>
      <c r="J1073" s="264">
        <v>29</v>
      </c>
      <c r="K1073" s="294">
        <v>0.9</v>
      </c>
      <c r="L1073" s="267">
        <v>1</v>
      </c>
      <c r="M1073" s="267">
        <v>1</v>
      </c>
      <c r="N1073" s="267">
        <v>0.966666666666667</v>
      </c>
      <c r="O1073" s="332">
        <v>923</v>
      </c>
      <c r="P1073" s="266">
        <v>832</v>
      </c>
      <c r="Q1073" s="266">
        <v>26</v>
      </c>
      <c r="R1073" s="264">
        <v>31</v>
      </c>
      <c r="S1073" s="264">
        <v>24</v>
      </c>
      <c r="T1073" s="267">
        <v>0.901408450704225</v>
      </c>
      <c r="U1073" s="267">
        <v>0.8125</v>
      </c>
      <c r="V1073" s="268">
        <v>0.939393939393939</v>
      </c>
      <c r="W1073" s="268">
        <v>0.8</v>
      </c>
      <c r="X1073" s="295">
        <v>-0.126893939393939</v>
      </c>
      <c r="Y1073" s="271">
        <v>225</v>
      </c>
      <c r="Z1073" s="333">
        <v>201</v>
      </c>
      <c r="AA1073" s="333">
        <v>219</v>
      </c>
      <c r="AB1073" s="333">
        <v>198</v>
      </c>
      <c r="AC1073" s="334">
        <v>0.893333333333333</v>
      </c>
      <c r="AD1073" s="268">
        <v>0.904109589041096</v>
      </c>
      <c r="AE1073" s="295">
        <v>-0.0107762557077625</v>
      </c>
    </row>
    <row r="1074" spans="1:31">
      <c r="A1074" s="315" t="s">
        <v>1669</v>
      </c>
      <c r="B1074" s="339" t="s">
        <v>3361</v>
      </c>
      <c r="C1074" s="293" t="s">
        <v>1936</v>
      </c>
      <c r="D1074" s="339" t="s">
        <v>1937</v>
      </c>
      <c r="E1074" s="266">
        <v>28</v>
      </c>
      <c r="F1074" s="266">
        <v>28</v>
      </c>
      <c r="G1074" s="264">
        <v>27</v>
      </c>
      <c r="H1074" s="264">
        <v>27</v>
      </c>
      <c r="I1074" s="264">
        <v>26</v>
      </c>
      <c r="J1074" s="264">
        <v>26</v>
      </c>
      <c r="K1074" s="294">
        <v>0.9</v>
      </c>
      <c r="L1074" s="267">
        <v>1</v>
      </c>
      <c r="M1074" s="267">
        <v>1</v>
      </c>
      <c r="N1074" s="267">
        <v>1</v>
      </c>
      <c r="O1074" s="332">
        <v>794</v>
      </c>
      <c r="P1074" s="266">
        <v>769</v>
      </c>
      <c r="Q1074" s="266">
        <v>27</v>
      </c>
      <c r="R1074" s="264">
        <v>25</v>
      </c>
      <c r="S1074" s="264">
        <v>26</v>
      </c>
      <c r="T1074" s="267">
        <v>0.968513853904282</v>
      </c>
      <c r="U1074" s="267">
        <v>0.964285714285714</v>
      </c>
      <c r="V1074" s="268">
        <v>0.925925925925926</v>
      </c>
      <c r="W1074" s="268">
        <v>1</v>
      </c>
      <c r="X1074" s="295">
        <v>0.0383597883597884</v>
      </c>
      <c r="Y1074" s="271">
        <v>192</v>
      </c>
      <c r="Z1074" s="333">
        <v>187</v>
      </c>
      <c r="AA1074" s="333">
        <v>192</v>
      </c>
      <c r="AB1074" s="333">
        <v>183</v>
      </c>
      <c r="AC1074" s="334">
        <v>0.973958333333333</v>
      </c>
      <c r="AD1074" s="268">
        <v>0.953125</v>
      </c>
      <c r="AE1074" s="295">
        <v>0.0208333333333334</v>
      </c>
    </row>
    <row r="1075" spans="1:31">
      <c r="A1075" s="315" t="s">
        <v>1669</v>
      </c>
      <c r="B1075" s="339" t="s">
        <v>3361</v>
      </c>
      <c r="C1075" s="293" t="s">
        <v>1938</v>
      </c>
      <c r="D1075" s="339" t="s">
        <v>1939</v>
      </c>
      <c r="E1075" s="266">
        <v>0</v>
      </c>
      <c r="F1075" s="266">
        <v>0</v>
      </c>
      <c r="G1075" s="264">
        <v>0</v>
      </c>
      <c r="H1075" s="264">
        <v>0</v>
      </c>
      <c r="I1075" s="264">
        <v>0</v>
      </c>
      <c r="J1075" s="264">
        <v>0</v>
      </c>
      <c r="K1075" s="294">
        <v>0.9</v>
      </c>
      <c r="L1075" s="267">
        <v>0</v>
      </c>
      <c r="M1075" s="267">
        <v>0</v>
      </c>
      <c r="N1075" s="267">
        <v>0</v>
      </c>
      <c r="O1075" s="332">
        <v>0</v>
      </c>
      <c r="P1075" s="266">
        <v>0</v>
      </c>
      <c r="Q1075" s="266">
        <v>0</v>
      </c>
      <c r="R1075" s="264">
        <v>0</v>
      </c>
      <c r="S1075" s="264">
        <v>0</v>
      </c>
      <c r="T1075" s="267">
        <v>0</v>
      </c>
      <c r="U1075" s="267">
        <v>0</v>
      </c>
      <c r="V1075" s="268">
        <v>0</v>
      </c>
      <c r="W1075" s="268">
        <v>0</v>
      </c>
      <c r="X1075" s="295">
        <v>0</v>
      </c>
      <c r="Y1075" s="271">
        <v>0</v>
      </c>
      <c r="Z1075" s="333">
        <v>0</v>
      </c>
      <c r="AA1075" s="333">
        <v>0</v>
      </c>
      <c r="AB1075" s="333">
        <v>0</v>
      </c>
      <c r="AC1075" s="334">
        <v>0</v>
      </c>
      <c r="AD1075" s="268">
        <v>0</v>
      </c>
      <c r="AE1075" s="295">
        <v>0</v>
      </c>
    </row>
    <row r="1076" spans="1:31">
      <c r="A1076" s="315" t="s">
        <v>1669</v>
      </c>
      <c r="B1076" s="339" t="s">
        <v>3361</v>
      </c>
      <c r="C1076" s="293" t="s">
        <v>1940</v>
      </c>
      <c r="D1076" s="339" t="s">
        <v>1941</v>
      </c>
      <c r="E1076" s="266">
        <v>39</v>
      </c>
      <c r="F1076" s="266">
        <v>39</v>
      </c>
      <c r="G1076" s="264">
        <v>38</v>
      </c>
      <c r="H1076" s="264">
        <v>37</v>
      </c>
      <c r="I1076" s="264">
        <v>36</v>
      </c>
      <c r="J1076" s="264">
        <v>35</v>
      </c>
      <c r="K1076" s="294">
        <v>0.9</v>
      </c>
      <c r="L1076" s="267">
        <v>1</v>
      </c>
      <c r="M1076" s="267">
        <v>0.973684210526316</v>
      </c>
      <c r="N1076" s="267">
        <v>0.972222222222222</v>
      </c>
      <c r="O1076" s="332">
        <v>1085</v>
      </c>
      <c r="P1076" s="266">
        <v>961</v>
      </c>
      <c r="Q1076" s="266">
        <v>37</v>
      </c>
      <c r="R1076" s="264">
        <v>29</v>
      </c>
      <c r="S1076" s="264">
        <v>24</v>
      </c>
      <c r="T1076" s="267">
        <v>0.885714285714286</v>
      </c>
      <c r="U1076" s="267">
        <v>0.948717948717949</v>
      </c>
      <c r="V1076" s="268">
        <v>0.763157894736842</v>
      </c>
      <c r="W1076" s="268">
        <v>0.666666666666667</v>
      </c>
      <c r="X1076" s="295">
        <v>0.185560053981107</v>
      </c>
      <c r="Y1076" s="271">
        <v>262</v>
      </c>
      <c r="Z1076" s="333">
        <v>224</v>
      </c>
      <c r="AA1076" s="333">
        <v>263</v>
      </c>
      <c r="AB1076" s="333">
        <v>238</v>
      </c>
      <c r="AC1076" s="334">
        <v>0.854961832061069</v>
      </c>
      <c r="AD1076" s="268">
        <v>0.904942965779468</v>
      </c>
      <c r="AE1076" s="295">
        <v>-0.049981133718399</v>
      </c>
    </row>
    <row r="1077" spans="1:31">
      <c r="A1077" s="315" t="s">
        <v>1669</v>
      </c>
      <c r="B1077" s="339" t="s">
        <v>3361</v>
      </c>
      <c r="C1077" s="293" t="s">
        <v>1942</v>
      </c>
      <c r="D1077" s="339" t="s">
        <v>1943</v>
      </c>
      <c r="E1077" s="266">
        <v>20</v>
      </c>
      <c r="F1077" s="266">
        <v>20</v>
      </c>
      <c r="G1077" s="264">
        <v>19</v>
      </c>
      <c r="H1077" s="264">
        <v>19</v>
      </c>
      <c r="I1077" s="264">
        <v>22</v>
      </c>
      <c r="J1077" s="264">
        <v>22</v>
      </c>
      <c r="K1077" s="294">
        <v>0.9</v>
      </c>
      <c r="L1077" s="267">
        <v>1</v>
      </c>
      <c r="M1077" s="267">
        <v>1</v>
      </c>
      <c r="N1077" s="267">
        <v>1</v>
      </c>
      <c r="O1077" s="332">
        <v>595</v>
      </c>
      <c r="P1077" s="266">
        <v>585</v>
      </c>
      <c r="Q1077" s="266">
        <v>20</v>
      </c>
      <c r="R1077" s="264">
        <v>19</v>
      </c>
      <c r="S1077" s="264">
        <v>22</v>
      </c>
      <c r="T1077" s="267">
        <v>0.983193277310924</v>
      </c>
      <c r="U1077" s="267">
        <v>1</v>
      </c>
      <c r="V1077" s="268">
        <v>1</v>
      </c>
      <c r="W1077" s="268">
        <v>1</v>
      </c>
      <c r="X1077" s="295">
        <v>0</v>
      </c>
      <c r="Y1077" s="271">
        <v>145</v>
      </c>
      <c r="Z1077" s="333">
        <v>145</v>
      </c>
      <c r="AA1077" s="333">
        <v>147</v>
      </c>
      <c r="AB1077" s="333">
        <v>142</v>
      </c>
      <c r="AC1077" s="334">
        <v>1</v>
      </c>
      <c r="AD1077" s="268">
        <v>0.965986394557823</v>
      </c>
      <c r="AE1077" s="295">
        <v>0.0340136054421769</v>
      </c>
    </row>
    <row r="1078" spans="1:31">
      <c r="A1078" s="315" t="s">
        <v>1669</v>
      </c>
      <c r="B1078" s="339" t="s">
        <v>3361</v>
      </c>
      <c r="C1078" s="293" t="s">
        <v>1944</v>
      </c>
      <c r="D1078" s="339" t="s">
        <v>1945</v>
      </c>
      <c r="E1078" s="266">
        <v>35</v>
      </c>
      <c r="F1078" s="266">
        <v>33</v>
      </c>
      <c r="G1078" s="264">
        <v>38</v>
      </c>
      <c r="H1078" s="264">
        <v>37</v>
      </c>
      <c r="I1078" s="264">
        <v>32</v>
      </c>
      <c r="J1078" s="264">
        <v>32</v>
      </c>
      <c r="K1078" s="294">
        <v>0.9</v>
      </c>
      <c r="L1078" s="267">
        <v>0.942857142857143</v>
      </c>
      <c r="M1078" s="267">
        <v>0.973684210526316</v>
      </c>
      <c r="N1078" s="267">
        <v>1</v>
      </c>
      <c r="O1078" s="332">
        <v>1116</v>
      </c>
      <c r="P1078" s="266">
        <v>1030</v>
      </c>
      <c r="Q1078" s="266">
        <v>32</v>
      </c>
      <c r="R1078" s="264">
        <v>37</v>
      </c>
      <c r="S1078" s="264">
        <v>32</v>
      </c>
      <c r="T1078" s="267">
        <v>0.922939068100358</v>
      </c>
      <c r="U1078" s="267">
        <v>0.914285714285714</v>
      </c>
      <c r="V1078" s="268">
        <v>0.973684210526316</v>
      </c>
      <c r="W1078" s="268">
        <v>1</v>
      </c>
      <c r="X1078" s="295">
        <v>-0.0593984962406016</v>
      </c>
      <c r="Y1078" s="271">
        <v>264</v>
      </c>
      <c r="Z1078" s="333">
        <v>252</v>
      </c>
      <c r="AA1078" s="333">
        <v>273</v>
      </c>
      <c r="AB1078" s="333">
        <v>246</v>
      </c>
      <c r="AC1078" s="334">
        <v>0.954545454545455</v>
      </c>
      <c r="AD1078" s="268">
        <v>0.901098901098901</v>
      </c>
      <c r="AE1078" s="295">
        <v>0.0534465534465535</v>
      </c>
    </row>
    <row r="1079" spans="1:31">
      <c r="A1079" s="315" t="s">
        <v>1669</v>
      </c>
      <c r="B1079" s="339" t="s">
        <v>3361</v>
      </c>
      <c r="C1079" s="293" t="s">
        <v>1946</v>
      </c>
      <c r="D1079" s="339" t="s">
        <v>1947</v>
      </c>
      <c r="E1079" s="266">
        <v>39</v>
      </c>
      <c r="F1079" s="266">
        <v>36</v>
      </c>
      <c r="G1079" s="264">
        <v>42</v>
      </c>
      <c r="H1079" s="264">
        <v>39</v>
      </c>
      <c r="I1079" s="264">
        <v>39</v>
      </c>
      <c r="J1079" s="264">
        <v>37</v>
      </c>
      <c r="K1079" s="294">
        <v>0.9</v>
      </c>
      <c r="L1079" s="267">
        <v>0.923076923076923</v>
      </c>
      <c r="M1079" s="267">
        <v>0.928571428571429</v>
      </c>
      <c r="N1079" s="267">
        <v>0.948717948717949</v>
      </c>
      <c r="O1079" s="332">
        <v>1188</v>
      </c>
      <c r="P1079" s="266">
        <v>1078</v>
      </c>
      <c r="Q1079" s="266">
        <v>33</v>
      </c>
      <c r="R1079" s="264">
        <v>38</v>
      </c>
      <c r="S1079" s="264">
        <v>34</v>
      </c>
      <c r="T1079" s="267">
        <v>0.907407407407407</v>
      </c>
      <c r="U1079" s="267">
        <v>0.846153846153846</v>
      </c>
      <c r="V1079" s="268">
        <v>0.904761904761905</v>
      </c>
      <c r="W1079" s="268">
        <v>0.871794871794872</v>
      </c>
      <c r="X1079" s="295">
        <v>-0.0586080586080586</v>
      </c>
      <c r="Y1079" s="271">
        <v>293</v>
      </c>
      <c r="Z1079" s="333">
        <v>256</v>
      </c>
      <c r="AA1079" s="333">
        <v>291</v>
      </c>
      <c r="AB1079" s="333">
        <v>248</v>
      </c>
      <c r="AC1079" s="334">
        <v>0.873720136518771</v>
      </c>
      <c r="AD1079" s="268">
        <v>0.852233676975945</v>
      </c>
      <c r="AE1079" s="295">
        <v>0.0214864595428264</v>
      </c>
    </row>
    <row r="1080" spans="1:31">
      <c r="A1080" s="315" t="s">
        <v>1669</v>
      </c>
      <c r="B1080" s="339" t="s">
        <v>3361</v>
      </c>
      <c r="C1080" s="293" t="s">
        <v>1948</v>
      </c>
      <c r="D1080" s="339" t="s">
        <v>1949</v>
      </c>
      <c r="E1080" s="266">
        <v>15</v>
      </c>
      <c r="F1080" s="266">
        <v>15</v>
      </c>
      <c r="G1080" s="264">
        <v>18</v>
      </c>
      <c r="H1080" s="264">
        <v>16</v>
      </c>
      <c r="I1080" s="264">
        <v>19</v>
      </c>
      <c r="J1080" s="264">
        <v>18</v>
      </c>
      <c r="K1080" s="294">
        <v>0.9</v>
      </c>
      <c r="L1080" s="267">
        <v>1</v>
      </c>
      <c r="M1080" s="267">
        <v>0.888888888888889</v>
      </c>
      <c r="N1080" s="267">
        <v>0.947368421052632</v>
      </c>
      <c r="O1080" s="332">
        <v>555</v>
      </c>
      <c r="P1080" s="266">
        <v>501</v>
      </c>
      <c r="Q1080" s="266">
        <v>13</v>
      </c>
      <c r="R1080" s="264">
        <v>15</v>
      </c>
      <c r="S1080" s="264">
        <v>16</v>
      </c>
      <c r="T1080" s="267">
        <v>0.902702702702703</v>
      </c>
      <c r="U1080" s="267">
        <v>0.866666666666667</v>
      </c>
      <c r="V1080" s="268">
        <v>0.833333333333333</v>
      </c>
      <c r="W1080" s="268">
        <v>0.842105263157895</v>
      </c>
      <c r="X1080" s="295">
        <v>0.0333333333333333</v>
      </c>
      <c r="Y1080" s="271">
        <v>129</v>
      </c>
      <c r="Z1080" s="333">
        <v>114</v>
      </c>
      <c r="AA1080" s="333">
        <v>140</v>
      </c>
      <c r="AB1080" s="333">
        <v>131</v>
      </c>
      <c r="AC1080" s="334">
        <v>0.883720930232558</v>
      </c>
      <c r="AD1080" s="268">
        <v>0.935714285714286</v>
      </c>
      <c r="AE1080" s="295">
        <v>-0.0519933554817276</v>
      </c>
    </row>
    <row r="1081" spans="1:31">
      <c r="A1081" s="315" t="s">
        <v>1669</v>
      </c>
      <c r="B1081" s="339" t="s">
        <v>3361</v>
      </c>
      <c r="C1081" s="293" t="s">
        <v>1950</v>
      </c>
      <c r="D1081" s="339" t="s">
        <v>1951</v>
      </c>
      <c r="E1081" s="266">
        <v>23</v>
      </c>
      <c r="F1081" s="266">
        <v>22</v>
      </c>
      <c r="G1081" s="264">
        <v>26</v>
      </c>
      <c r="H1081" s="264">
        <v>25</v>
      </c>
      <c r="I1081" s="264">
        <v>24</v>
      </c>
      <c r="J1081" s="264">
        <v>24</v>
      </c>
      <c r="K1081" s="294">
        <v>0.9</v>
      </c>
      <c r="L1081" s="267">
        <v>0.956521739130435</v>
      </c>
      <c r="M1081" s="267">
        <v>0.961538461538462</v>
      </c>
      <c r="N1081" s="267">
        <v>1</v>
      </c>
      <c r="O1081" s="332">
        <v>754</v>
      </c>
      <c r="P1081" s="266">
        <v>715</v>
      </c>
      <c r="Q1081" s="266">
        <v>21</v>
      </c>
      <c r="R1081" s="264">
        <v>25</v>
      </c>
      <c r="S1081" s="264">
        <v>24</v>
      </c>
      <c r="T1081" s="267">
        <v>0.948275862068966</v>
      </c>
      <c r="U1081" s="267">
        <v>0.91304347826087</v>
      </c>
      <c r="V1081" s="268">
        <v>0.961538461538462</v>
      </c>
      <c r="W1081" s="268">
        <v>1</v>
      </c>
      <c r="X1081" s="295">
        <v>-0.0484949832775921</v>
      </c>
      <c r="Y1081" s="271">
        <v>175</v>
      </c>
      <c r="Z1081" s="333">
        <v>165</v>
      </c>
      <c r="AA1081" s="333">
        <v>195</v>
      </c>
      <c r="AB1081" s="333">
        <v>188</v>
      </c>
      <c r="AC1081" s="334">
        <v>0.942857142857143</v>
      </c>
      <c r="AD1081" s="268">
        <v>0.964102564102564</v>
      </c>
      <c r="AE1081" s="295">
        <v>-0.0212454212454213</v>
      </c>
    </row>
    <row r="1082" spans="1:31">
      <c r="A1082" s="315" t="s">
        <v>1669</v>
      </c>
      <c r="B1082" s="339" t="s">
        <v>3361</v>
      </c>
      <c r="C1082" s="293" t="s">
        <v>1952</v>
      </c>
      <c r="D1082" s="339" t="s">
        <v>1953</v>
      </c>
      <c r="E1082" s="266">
        <v>30</v>
      </c>
      <c r="F1082" s="266">
        <v>30</v>
      </c>
      <c r="G1082" s="264">
        <v>30</v>
      </c>
      <c r="H1082" s="264">
        <v>30</v>
      </c>
      <c r="I1082" s="264">
        <v>30</v>
      </c>
      <c r="J1082" s="264">
        <v>30</v>
      </c>
      <c r="K1082" s="294">
        <v>0.9</v>
      </c>
      <c r="L1082" s="267">
        <v>1</v>
      </c>
      <c r="M1082" s="267">
        <v>1</v>
      </c>
      <c r="N1082" s="267">
        <v>1</v>
      </c>
      <c r="O1082" s="332">
        <v>871</v>
      </c>
      <c r="P1082" s="266">
        <v>857</v>
      </c>
      <c r="Q1082" s="266">
        <v>30</v>
      </c>
      <c r="R1082" s="264">
        <v>30</v>
      </c>
      <c r="S1082" s="264">
        <v>29</v>
      </c>
      <c r="T1082" s="267">
        <v>0.983926521239954</v>
      </c>
      <c r="U1082" s="267">
        <v>1</v>
      </c>
      <c r="V1082" s="268">
        <v>1</v>
      </c>
      <c r="W1082" s="268">
        <v>0.966666666666667</v>
      </c>
      <c r="X1082" s="295">
        <v>0</v>
      </c>
      <c r="Y1082" s="271">
        <v>209</v>
      </c>
      <c r="Z1082" s="333">
        <v>206</v>
      </c>
      <c r="AA1082" s="333">
        <v>211</v>
      </c>
      <c r="AB1082" s="333">
        <v>203</v>
      </c>
      <c r="AC1082" s="334">
        <v>0.985645933014354</v>
      </c>
      <c r="AD1082" s="268">
        <v>0.962085308056872</v>
      </c>
      <c r="AE1082" s="295">
        <v>0.023560624957482</v>
      </c>
    </row>
    <row r="1083" spans="1:31">
      <c r="A1083" s="315" t="s">
        <v>1669</v>
      </c>
      <c r="B1083" s="339" t="s">
        <v>3361</v>
      </c>
      <c r="C1083" s="293" t="s">
        <v>1954</v>
      </c>
      <c r="D1083" s="339" t="s">
        <v>1955</v>
      </c>
      <c r="E1083" s="266">
        <v>15</v>
      </c>
      <c r="F1083" s="266">
        <v>13</v>
      </c>
      <c r="G1083" s="264">
        <v>16</v>
      </c>
      <c r="H1083" s="264">
        <v>13</v>
      </c>
      <c r="I1083" s="264">
        <v>16</v>
      </c>
      <c r="J1083" s="264">
        <v>14</v>
      </c>
      <c r="K1083" s="294">
        <v>0.9</v>
      </c>
      <c r="L1083" s="267">
        <v>0.866666666666667</v>
      </c>
      <c r="M1083" s="267">
        <v>0.8125</v>
      </c>
      <c r="N1083" s="267">
        <v>0.875</v>
      </c>
      <c r="O1083" s="332">
        <v>466</v>
      </c>
      <c r="P1083" s="266">
        <v>413</v>
      </c>
      <c r="Q1083" s="266">
        <v>10</v>
      </c>
      <c r="R1083" s="264">
        <v>11</v>
      </c>
      <c r="S1083" s="264">
        <v>13</v>
      </c>
      <c r="T1083" s="267">
        <v>0.886266094420601</v>
      </c>
      <c r="U1083" s="267">
        <v>0.666666666666667</v>
      </c>
      <c r="V1083" s="268">
        <v>0.6875</v>
      </c>
      <c r="W1083" s="268">
        <v>0.8125</v>
      </c>
      <c r="X1083" s="295">
        <v>-0.0208333333333334</v>
      </c>
      <c r="Y1083" s="271">
        <v>112</v>
      </c>
      <c r="Z1083" s="333">
        <v>94</v>
      </c>
      <c r="AA1083" s="333">
        <v>116</v>
      </c>
      <c r="AB1083" s="333">
        <v>106</v>
      </c>
      <c r="AC1083" s="334">
        <v>0.839285714285714</v>
      </c>
      <c r="AD1083" s="268">
        <v>0.913793103448276</v>
      </c>
      <c r="AE1083" s="295">
        <v>-0.0745073891625616</v>
      </c>
    </row>
    <row r="1084" spans="1:31">
      <c r="A1084" s="315" t="s">
        <v>1669</v>
      </c>
      <c r="B1084" s="339" t="s">
        <v>3361</v>
      </c>
      <c r="C1084" s="293" t="s">
        <v>1956</v>
      </c>
      <c r="D1084" s="339" t="s">
        <v>1957</v>
      </c>
      <c r="E1084" s="266">
        <v>11</v>
      </c>
      <c r="F1084" s="266">
        <v>11</v>
      </c>
      <c r="G1084" s="264">
        <v>11</v>
      </c>
      <c r="H1084" s="264">
        <v>11</v>
      </c>
      <c r="I1084" s="264">
        <v>12</v>
      </c>
      <c r="J1084" s="264">
        <v>12</v>
      </c>
      <c r="K1084" s="294">
        <v>0.9</v>
      </c>
      <c r="L1084" s="267">
        <v>1</v>
      </c>
      <c r="M1084" s="267">
        <v>1</v>
      </c>
      <c r="N1084" s="267">
        <v>1</v>
      </c>
      <c r="O1084" s="332">
        <v>330</v>
      </c>
      <c r="P1084" s="266">
        <v>315</v>
      </c>
      <c r="Q1084" s="266">
        <v>11</v>
      </c>
      <c r="R1084" s="264">
        <v>10</v>
      </c>
      <c r="S1084" s="264">
        <v>12</v>
      </c>
      <c r="T1084" s="267">
        <v>0.954545454545455</v>
      </c>
      <c r="U1084" s="267">
        <v>1</v>
      </c>
      <c r="V1084" s="268">
        <v>0.909090909090909</v>
      </c>
      <c r="W1084" s="268">
        <v>1</v>
      </c>
      <c r="X1084" s="295">
        <v>0.0909090909090909</v>
      </c>
      <c r="Y1084" s="271">
        <v>82</v>
      </c>
      <c r="Z1084" s="333">
        <v>80</v>
      </c>
      <c r="AA1084" s="333">
        <v>83</v>
      </c>
      <c r="AB1084" s="333">
        <v>81</v>
      </c>
      <c r="AC1084" s="334">
        <v>0.975609756097561</v>
      </c>
      <c r="AD1084" s="268">
        <v>0.975903614457831</v>
      </c>
      <c r="AE1084" s="295">
        <v>-0.000293858360270405</v>
      </c>
    </row>
    <row r="1085" spans="1:31">
      <c r="A1085" s="315" t="s">
        <v>1669</v>
      </c>
      <c r="B1085" s="339" t="s">
        <v>3361</v>
      </c>
      <c r="C1085" s="293" t="s">
        <v>1958</v>
      </c>
      <c r="D1085" s="339" t="s">
        <v>1959</v>
      </c>
      <c r="E1085" s="266">
        <v>26</v>
      </c>
      <c r="F1085" s="266">
        <v>26</v>
      </c>
      <c r="G1085" s="264">
        <v>31</v>
      </c>
      <c r="H1085" s="264">
        <v>31</v>
      </c>
      <c r="I1085" s="264">
        <v>29</v>
      </c>
      <c r="J1085" s="264">
        <v>29</v>
      </c>
      <c r="K1085" s="294">
        <v>0.9</v>
      </c>
      <c r="L1085" s="267">
        <v>1</v>
      </c>
      <c r="M1085" s="267">
        <v>1</v>
      </c>
      <c r="N1085" s="267">
        <v>1</v>
      </c>
      <c r="O1085" s="332">
        <v>942</v>
      </c>
      <c r="P1085" s="266">
        <v>926</v>
      </c>
      <c r="Q1085" s="266">
        <v>26</v>
      </c>
      <c r="R1085" s="264">
        <v>31</v>
      </c>
      <c r="S1085" s="264">
        <v>29</v>
      </c>
      <c r="T1085" s="267">
        <v>0.983014861995754</v>
      </c>
      <c r="U1085" s="267">
        <v>1</v>
      </c>
      <c r="V1085" s="268">
        <v>1</v>
      </c>
      <c r="W1085" s="268">
        <v>1</v>
      </c>
      <c r="X1085" s="295">
        <v>0</v>
      </c>
      <c r="Y1085" s="271">
        <v>213</v>
      </c>
      <c r="Z1085" s="333">
        <v>210</v>
      </c>
      <c r="AA1085" s="333">
        <v>238</v>
      </c>
      <c r="AB1085" s="333">
        <v>235</v>
      </c>
      <c r="AC1085" s="334">
        <v>0.985915492957746</v>
      </c>
      <c r="AD1085" s="268">
        <v>0.987394957983193</v>
      </c>
      <c r="AE1085" s="295">
        <v>-0.00147946502544682</v>
      </c>
    </row>
    <row r="1086" spans="1:31">
      <c r="A1086" s="315" t="s">
        <v>1669</v>
      </c>
      <c r="B1086" s="339" t="s">
        <v>3361</v>
      </c>
      <c r="C1086" s="293" t="s">
        <v>1960</v>
      </c>
      <c r="D1086" s="339" t="s">
        <v>1961</v>
      </c>
      <c r="E1086" s="266">
        <v>20</v>
      </c>
      <c r="F1086" s="266">
        <v>20</v>
      </c>
      <c r="G1086" s="264">
        <v>26</v>
      </c>
      <c r="H1086" s="264">
        <v>26</v>
      </c>
      <c r="I1086" s="264">
        <v>26</v>
      </c>
      <c r="J1086" s="264">
        <v>26</v>
      </c>
      <c r="K1086" s="294">
        <v>0.9</v>
      </c>
      <c r="L1086" s="267">
        <v>1</v>
      </c>
      <c r="M1086" s="267">
        <v>1</v>
      </c>
      <c r="N1086" s="267">
        <v>1</v>
      </c>
      <c r="O1086" s="332">
        <v>764</v>
      </c>
      <c r="P1086" s="266">
        <v>753</v>
      </c>
      <c r="Q1086" s="266">
        <v>20</v>
      </c>
      <c r="R1086" s="264">
        <v>26</v>
      </c>
      <c r="S1086" s="264">
        <v>25</v>
      </c>
      <c r="T1086" s="267">
        <v>0.985602094240838</v>
      </c>
      <c r="U1086" s="267">
        <v>1</v>
      </c>
      <c r="V1086" s="268">
        <v>1</v>
      </c>
      <c r="W1086" s="268">
        <v>0.961538461538462</v>
      </c>
      <c r="X1086" s="295">
        <v>0</v>
      </c>
      <c r="Y1086" s="271">
        <v>180</v>
      </c>
      <c r="Z1086" s="333">
        <v>177</v>
      </c>
      <c r="AA1086" s="333">
        <v>191</v>
      </c>
      <c r="AB1086" s="333">
        <v>190</v>
      </c>
      <c r="AC1086" s="334">
        <v>0.983333333333333</v>
      </c>
      <c r="AD1086" s="268">
        <v>0.994764397905759</v>
      </c>
      <c r="AE1086" s="295">
        <v>-0.0114310645724259</v>
      </c>
    </row>
    <row r="1087" spans="1:31">
      <c r="A1087" s="315" t="s">
        <v>1669</v>
      </c>
      <c r="B1087" s="339" t="s">
        <v>3361</v>
      </c>
      <c r="C1087" s="293" t="s">
        <v>1962</v>
      </c>
      <c r="D1087" s="339" t="s">
        <v>1963</v>
      </c>
      <c r="E1087" s="266">
        <v>16</v>
      </c>
      <c r="F1087" s="266">
        <v>16</v>
      </c>
      <c r="G1087" s="264">
        <v>18</v>
      </c>
      <c r="H1087" s="264">
        <v>18</v>
      </c>
      <c r="I1087" s="264">
        <v>18</v>
      </c>
      <c r="J1087" s="264">
        <v>17</v>
      </c>
      <c r="K1087" s="294">
        <v>0.9</v>
      </c>
      <c r="L1087" s="267">
        <v>1</v>
      </c>
      <c r="M1087" s="267">
        <v>1</v>
      </c>
      <c r="N1087" s="267">
        <v>0.944444444444444</v>
      </c>
      <c r="O1087" s="332">
        <v>532</v>
      </c>
      <c r="P1087" s="266">
        <v>476</v>
      </c>
      <c r="Q1087" s="266">
        <v>14</v>
      </c>
      <c r="R1087" s="264">
        <v>15</v>
      </c>
      <c r="S1087" s="264">
        <v>14</v>
      </c>
      <c r="T1087" s="267">
        <v>0.894736842105263</v>
      </c>
      <c r="U1087" s="267">
        <v>0.875</v>
      </c>
      <c r="V1087" s="268">
        <v>0.833333333333333</v>
      </c>
      <c r="W1087" s="268">
        <v>0.777777777777778</v>
      </c>
      <c r="X1087" s="295">
        <v>0.0416666666666666</v>
      </c>
      <c r="Y1087" s="271">
        <v>127</v>
      </c>
      <c r="Z1087" s="333">
        <v>109</v>
      </c>
      <c r="AA1087" s="333">
        <v>130</v>
      </c>
      <c r="AB1087" s="333">
        <v>114</v>
      </c>
      <c r="AC1087" s="334">
        <v>0.858267716535433</v>
      </c>
      <c r="AD1087" s="268">
        <v>0.876923076923077</v>
      </c>
      <c r="AE1087" s="295">
        <v>-0.0186553603876438</v>
      </c>
    </row>
    <row r="1088" spans="1:31">
      <c r="A1088" s="315" t="s">
        <v>1669</v>
      </c>
      <c r="B1088" s="339" t="s">
        <v>3361</v>
      </c>
      <c r="C1088" s="293" t="s">
        <v>1964</v>
      </c>
      <c r="D1088" s="339" t="s">
        <v>1965</v>
      </c>
      <c r="E1088" s="266">
        <v>19</v>
      </c>
      <c r="F1088" s="266">
        <v>18</v>
      </c>
      <c r="G1088" s="264">
        <v>21</v>
      </c>
      <c r="H1088" s="264">
        <v>21</v>
      </c>
      <c r="I1088" s="264">
        <v>21</v>
      </c>
      <c r="J1088" s="264">
        <v>20</v>
      </c>
      <c r="K1088" s="294">
        <v>0.9</v>
      </c>
      <c r="L1088" s="267">
        <v>0.947368421052632</v>
      </c>
      <c r="M1088" s="267">
        <v>1</v>
      </c>
      <c r="N1088" s="267">
        <v>0.952380952380952</v>
      </c>
      <c r="O1088" s="332">
        <v>631</v>
      </c>
      <c r="P1088" s="266">
        <v>627</v>
      </c>
      <c r="Q1088" s="266">
        <v>18</v>
      </c>
      <c r="R1088" s="264">
        <v>21</v>
      </c>
      <c r="S1088" s="264">
        <v>20</v>
      </c>
      <c r="T1088" s="267">
        <v>0.993660855784469</v>
      </c>
      <c r="U1088" s="267">
        <v>0.947368421052632</v>
      </c>
      <c r="V1088" s="268">
        <v>1</v>
      </c>
      <c r="W1088" s="268">
        <v>0.952380952380952</v>
      </c>
      <c r="X1088" s="295">
        <v>-0.0526315789473685</v>
      </c>
      <c r="Y1088" s="271">
        <v>150</v>
      </c>
      <c r="Z1088" s="333">
        <v>147</v>
      </c>
      <c r="AA1088" s="333">
        <v>158</v>
      </c>
      <c r="AB1088" s="333">
        <v>157</v>
      </c>
      <c r="AC1088" s="334">
        <v>0.98</v>
      </c>
      <c r="AD1088" s="268">
        <v>0.993670886075949</v>
      </c>
      <c r="AE1088" s="295">
        <v>-0.0136708860759494</v>
      </c>
    </row>
    <row r="1089" spans="1:31">
      <c r="A1089" s="315" t="s">
        <v>1669</v>
      </c>
      <c r="B1089" s="339" t="s">
        <v>3360</v>
      </c>
      <c r="C1089" s="293" t="s">
        <v>1966</v>
      </c>
      <c r="D1089" s="339" t="s">
        <v>1967</v>
      </c>
      <c r="E1089" s="266">
        <v>68</v>
      </c>
      <c r="F1089" s="266">
        <v>66</v>
      </c>
      <c r="G1089" s="264">
        <v>67</v>
      </c>
      <c r="H1089" s="264">
        <v>66</v>
      </c>
      <c r="I1089" s="264">
        <v>60</v>
      </c>
      <c r="J1089" s="264">
        <v>59</v>
      </c>
      <c r="K1089" s="294">
        <v>0.9</v>
      </c>
      <c r="L1089" s="267">
        <v>0.970588235294118</v>
      </c>
      <c r="M1089" s="267">
        <v>0.985074626865672</v>
      </c>
      <c r="N1089" s="267">
        <v>0.983333333333333</v>
      </c>
      <c r="O1089" s="332">
        <v>1921</v>
      </c>
      <c r="P1089" s="266">
        <v>1754</v>
      </c>
      <c r="Q1089" s="266">
        <v>62</v>
      </c>
      <c r="R1089" s="264">
        <v>61</v>
      </c>
      <c r="S1089" s="264">
        <v>55</v>
      </c>
      <c r="T1089" s="267">
        <v>0.913066111400312</v>
      </c>
      <c r="U1089" s="267">
        <v>0.911764705882353</v>
      </c>
      <c r="V1089" s="268">
        <v>0.91044776119403</v>
      </c>
      <c r="W1089" s="268">
        <v>0.916666666666667</v>
      </c>
      <c r="X1089" s="295">
        <v>0.00131694468832311</v>
      </c>
      <c r="Y1089" s="271">
        <v>459</v>
      </c>
      <c r="Z1089" s="333">
        <v>422</v>
      </c>
      <c r="AA1089" s="333">
        <v>461</v>
      </c>
      <c r="AB1089" s="333">
        <v>423</v>
      </c>
      <c r="AC1089" s="334">
        <v>0.919389978213508</v>
      </c>
      <c r="AD1089" s="268">
        <v>0.917570498915401</v>
      </c>
      <c r="AE1089" s="295">
        <v>0.00181947929810633</v>
      </c>
    </row>
    <row r="1090" spans="1:31">
      <c r="A1090" s="315" t="s">
        <v>1669</v>
      </c>
      <c r="B1090" s="339" t="s">
        <v>3360</v>
      </c>
      <c r="C1090" s="293" t="s">
        <v>1968</v>
      </c>
      <c r="D1090" s="339" t="s">
        <v>1969</v>
      </c>
      <c r="E1090" s="266">
        <v>36</v>
      </c>
      <c r="F1090" s="266">
        <v>36</v>
      </c>
      <c r="G1090" s="264">
        <v>42</v>
      </c>
      <c r="H1090" s="264">
        <v>41</v>
      </c>
      <c r="I1090" s="264">
        <v>42</v>
      </c>
      <c r="J1090" s="264">
        <v>42</v>
      </c>
      <c r="K1090" s="294">
        <v>0.9</v>
      </c>
      <c r="L1090" s="267">
        <v>1</v>
      </c>
      <c r="M1090" s="267">
        <v>0.976190476190476</v>
      </c>
      <c r="N1090" s="267">
        <v>1</v>
      </c>
      <c r="O1090" s="332">
        <v>1241</v>
      </c>
      <c r="P1090" s="266">
        <v>1216</v>
      </c>
      <c r="Q1090" s="266">
        <v>36</v>
      </c>
      <c r="R1090" s="264">
        <v>41</v>
      </c>
      <c r="S1090" s="264">
        <v>42</v>
      </c>
      <c r="T1090" s="267">
        <v>0.979854955680903</v>
      </c>
      <c r="U1090" s="267">
        <v>1</v>
      </c>
      <c r="V1090" s="268">
        <v>0.976190476190476</v>
      </c>
      <c r="W1090" s="268">
        <v>1</v>
      </c>
      <c r="X1090" s="295">
        <v>0.0238095238095238</v>
      </c>
      <c r="Y1090" s="271">
        <v>301</v>
      </c>
      <c r="Z1090" s="333">
        <v>295</v>
      </c>
      <c r="AA1090" s="333">
        <v>304</v>
      </c>
      <c r="AB1090" s="333">
        <v>297</v>
      </c>
      <c r="AC1090" s="334">
        <v>0.980066445182724</v>
      </c>
      <c r="AD1090" s="268">
        <v>0.976973684210526</v>
      </c>
      <c r="AE1090" s="295">
        <v>0.00309276097219791</v>
      </c>
    </row>
    <row r="1091" spans="1:31">
      <c r="A1091" s="315" t="s">
        <v>1669</v>
      </c>
      <c r="B1091" s="339" t="s">
        <v>3360</v>
      </c>
      <c r="C1091" s="293" t="s">
        <v>1970</v>
      </c>
      <c r="D1091" s="339" t="s">
        <v>1971</v>
      </c>
      <c r="E1091" s="266">
        <v>26</v>
      </c>
      <c r="F1091" s="266">
        <v>26</v>
      </c>
      <c r="G1091" s="264">
        <v>28</v>
      </c>
      <c r="H1091" s="264">
        <v>28</v>
      </c>
      <c r="I1091" s="264">
        <v>27</v>
      </c>
      <c r="J1091" s="264">
        <v>27</v>
      </c>
      <c r="K1091" s="294">
        <v>0.9</v>
      </c>
      <c r="L1091" s="267">
        <v>1</v>
      </c>
      <c r="M1091" s="267">
        <v>1</v>
      </c>
      <c r="N1091" s="267">
        <v>1</v>
      </c>
      <c r="O1091" s="332">
        <v>873</v>
      </c>
      <c r="P1091" s="266">
        <v>847</v>
      </c>
      <c r="Q1091" s="266">
        <v>26</v>
      </c>
      <c r="R1091" s="264">
        <v>27</v>
      </c>
      <c r="S1091" s="264">
        <v>27</v>
      </c>
      <c r="T1091" s="267">
        <v>0.970217640320733</v>
      </c>
      <c r="U1091" s="267">
        <v>1</v>
      </c>
      <c r="V1091" s="268">
        <v>0.964285714285714</v>
      </c>
      <c r="W1091" s="268">
        <v>1</v>
      </c>
      <c r="X1091" s="295">
        <v>0.0357142857142857</v>
      </c>
      <c r="Y1091" s="271">
        <v>201</v>
      </c>
      <c r="Z1091" s="333">
        <v>197</v>
      </c>
      <c r="AA1091" s="333">
        <v>205</v>
      </c>
      <c r="AB1091" s="333">
        <v>200</v>
      </c>
      <c r="AC1091" s="334">
        <v>0.980099502487562</v>
      </c>
      <c r="AD1091" s="268">
        <v>0.975609756097561</v>
      </c>
      <c r="AE1091" s="295">
        <v>0.00448974639000121</v>
      </c>
    </row>
    <row r="1092" spans="1:31">
      <c r="A1092" s="315" t="s">
        <v>1972</v>
      </c>
      <c r="B1092" s="339" t="s">
        <v>3363</v>
      </c>
      <c r="C1092" s="293" t="s">
        <v>1974</v>
      </c>
      <c r="D1092" s="339" t="s">
        <v>1975</v>
      </c>
      <c r="E1092" s="266">
        <v>26</v>
      </c>
      <c r="F1092" s="266">
        <v>26</v>
      </c>
      <c r="G1092" s="264">
        <v>28</v>
      </c>
      <c r="H1092" s="264">
        <v>28</v>
      </c>
      <c r="I1092" s="264">
        <v>27</v>
      </c>
      <c r="J1092" s="264">
        <v>27</v>
      </c>
      <c r="K1092" s="294">
        <v>0.9</v>
      </c>
      <c r="L1092" s="267">
        <v>1</v>
      </c>
      <c r="M1092" s="267">
        <v>1</v>
      </c>
      <c r="N1092" s="267">
        <v>1</v>
      </c>
      <c r="O1092" s="332">
        <v>813</v>
      </c>
      <c r="P1092" s="266">
        <v>797</v>
      </c>
      <c r="Q1092" s="266">
        <v>25</v>
      </c>
      <c r="R1092" s="264">
        <v>27</v>
      </c>
      <c r="S1092" s="264">
        <v>26</v>
      </c>
      <c r="T1092" s="267">
        <v>0.980319803198032</v>
      </c>
      <c r="U1092" s="267">
        <v>0.961538461538462</v>
      </c>
      <c r="V1092" s="268">
        <v>0.964285714285714</v>
      </c>
      <c r="W1092" s="268">
        <v>0.962962962962963</v>
      </c>
      <c r="X1092" s="295">
        <v>-0.00274725274725274</v>
      </c>
      <c r="Y1092" s="271">
        <v>195</v>
      </c>
      <c r="Z1092" s="333">
        <v>191</v>
      </c>
      <c r="AA1092" s="333">
        <v>198</v>
      </c>
      <c r="AB1092" s="333">
        <v>195</v>
      </c>
      <c r="AC1092" s="334">
        <v>0.979487179487179</v>
      </c>
      <c r="AD1092" s="268">
        <v>0.984848484848485</v>
      </c>
      <c r="AE1092" s="295">
        <v>-0.00536130536130541</v>
      </c>
    </row>
    <row r="1093" spans="1:31">
      <c r="A1093" s="315" t="s">
        <v>1972</v>
      </c>
      <c r="B1093" s="339" t="s">
        <v>3363</v>
      </c>
      <c r="C1093" s="293" t="s">
        <v>1976</v>
      </c>
      <c r="D1093" s="339" t="s">
        <v>1977</v>
      </c>
      <c r="E1093" s="266">
        <v>39</v>
      </c>
      <c r="F1093" s="266">
        <v>35</v>
      </c>
      <c r="G1093" s="264">
        <v>46</v>
      </c>
      <c r="H1093" s="264">
        <v>42</v>
      </c>
      <c r="I1093" s="264">
        <v>47</v>
      </c>
      <c r="J1093" s="264">
        <v>43</v>
      </c>
      <c r="K1093" s="294">
        <v>0.9</v>
      </c>
      <c r="L1093" s="267">
        <v>0.897435897435897</v>
      </c>
      <c r="M1093" s="267">
        <v>0.91304347826087</v>
      </c>
      <c r="N1093" s="267">
        <v>0.914893617021277</v>
      </c>
      <c r="O1093" s="332">
        <v>1326</v>
      </c>
      <c r="P1093" s="266">
        <v>1191</v>
      </c>
      <c r="Q1093" s="266">
        <v>35</v>
      </c>
      <c r="R1093" s="264">
        <v>42</v>
      </c>
      <c r="S1093" s="264">
        <v>42</v>
      </c>
      <c r="T1093" s="267">
        <v>0.898190045248869</v>
      </c>
      <c r="U1093" s="267">
        <v>0.897435897435897</v>
      </c>
      <c r="V1093" s="268">
        <v>0.91304347826087</v>
      </c>
      <c r="W1093" s="268">
        <v>0.893617021276596</v>
      </c>
      <c r="X1093" s="295">
        <v>-0.015607580824972</v>
      </c>
      <c r="Y1093" s="271">
        <v>329</v>
      </c>
      <c r="Z1093" s="333">
        <v>297</v>
      </c>
      <c r="AA1093" s="333">
        <v>320</v>
      </c>
      <c r="AB1093" s="333">
        <v>284</v>
      </c>
      <c r="AC1093" s="334">
        <v>0.90273556231003</v>
      </c>
      <c r="AD1093" s="268">
        <v>0.8875</v>
      </c>
      <c r="AE1093" s="295">
        <v>0.0152355623100304</v>
      </c>
    </row>
    <row r="1094" spans="1:31">
      <c r="A1094" s="315" t="s">
        <v>1972</v>
      </c>
      <c r="B1094" s="339" t="s">
        <v>3363</v>
      </c>
      <c r="C1094" s="293" t="s">
        <v>1978</v>
      </c>
      <c r="D1094" s="339" t="s">
        <v>1979</v>
      </c>
      <c r="E1094" s="266">
        <v>43</v>
      </c>
      <c r="F1094" s="266">
        <v>43</v>
      </c>
      <c r="G1094" s="264">
        <v>43</v>
      </c>
      <c r="H1094" s="264">
        <v>42</v>
      </c>
      <c r="I1094" s="264">
        <v>42</v>
      </c>
      <c r="J1094" s="264">
        <v>42</v>
      </c>
      <c r="K1094" s="294">
        <v>0.9</v>
      </c>
      <c r="L1094" s="267">
        <v>1</v>
      </c>
      <c r="M1094" s="267">
        <v>0.976744186046512</v>
      </c>
      <c r="N1094" s="267">
        <v>1</v>
      </c>
      <c r="O1094" s="332">
        <v>1303</v>
      </c>
      <c r="P1094" s="266">
        <v>1268</v>
      </c>
      <c r="Q1094" s="266">
        <v>43</v>
      </c>
      <c r="R1094" s="264">
        <v>42</v>
      </c>
      <c r="S1094" s="264">
        <v>41</v>
      </c>
      <c r="T1094" s="267">
        <v>0.973138910207214</v>
      </c>
      <c r="U1094" s="267">
        <v>1</v>
      </c>
      <c r="V1094" s="268">
        <v>0.976744186046512</v>
      </c>
      <c r="W1094" s="268">
        <v>0.976190476190476</v>
      </c>
      <c r="X1094" s="295">
        <v>0.0232558139534884</v>
      </c>
      <c r="Y1094" s="271">
        <v>317</v>
      </c>
      <c r="Z1094" s="333">
        <v>313</v>
      </c>
      <c r="AA1094" s="333">
        <v>317</v>
      </c>
      <c r="AB1094" s="333">
        <v>315</v>
      </c>
      <c r="AC1094" s="334">
        <v>0.987381703470032</v>
      </c>
      <c r="AD1094" s="268">
        <v>0.993690851735016</v>
      </c>
      <c r="AE1094" s="295">
        <v>-0.0063091482649843</v>
      </c>
    </row>
    <row r="1095" spans="1:31">
      <c r="A1095" s="315" t="s">
        <v>1972</v>
      </c>
      <c r="B1095" s="339" t="s">
        <v>3363</v>
      </c>
      <c r="C1095" s="293" t="s">
        <v>1980</v>
      </c>
      <c r="D1095" s="339" t="s">
        <v>1981</v>
      </c>
      <c r="E1095" s="266">
        <v>35</v>
      </c>
      <c r="F1095" s="266">
        <v>33</v>
      </c>
      <c r="G1095" s="264">
        <v>44</v>
      </c>
      <c r="H1095" s="264">
        <v>42</v>
      </c>
      <c r="I1095" s="264">
        <v>38</v>
      </c>
      <c r="J1095" s="264">
        <v>36</v>
      </c>
      <c r="K1095" s="294">
        <v>0.9</v>
      </c>
      <c r="L1095" s="267">
        <v>0.942857142857143</v>
      </c>
      <c r="M1095" s="267">
        <v>0.954545454545455</v>
      </c>
      <c r="N1095" s="267">
        <v>0.947368421052632</v>
      </c>
      <c r="O1095" s="332">
        <v>1202</v>
      </c>
      <c r="P1095" s="266">
        <v>1112</v>
      </c>
      <c r="Q1095" s="266">
        <v>31</v>
      </c>
      <c r="R1095" s="264">
        <v>39</v>
      </c>
      <c r="S1095" s="264">
        <v>35</v>
      </c>
      <c r="T1095" s="267">
        <v>0.925124792013311</v>
      </c>
      <c r="U1095" s="267">
        <v>0.885714285714286</v>
      </c>
      <c r="V1095" s="268">
        <v>0.886363636363636</v>
      </c>
      <c r="W1095" s="268">
        <v>0.921052631578947</v>
      </c>
      <c r="X1095" s="295">
        <v>-0.000649350649350677</v>
      </c>
      <c r="Y1095" s="271">
        <v>293</v>
      </c>
      <c r="Z1095" s="333">
        <v>269</v>
      </c>
      <c r="AA1095" s="333">
        <v>290</v>
      </c>
      <c r="AB1095" s="333">
        <v>271</v>
      </c>
      <c r="AC1095" s="334">
        <v>0.918088737201365</v>
      </c>
      <c r="AD1095" s="268">
        <v>0.93448275862069</v>
      </c>
      <c r="AE1095" s="295">
        <v>-0.0163940214193244</v>
      </c>
    </row>
    <row r="1096" spans="1:31">
      <c r="A1096" s="315" t="s">
        <v>1972</v>
      </c>
      <c r="B1096" s="339" t="s">
        <v>3363</v>
      </c>
      <c r="C1096" s="293" t="s">
        <v>1982</v>
      </c>
      <c r="D1096" s="339" t="s">
        <v>1983</v>
      </c>
      <c r="E1096" s="266">
        <v>45</v>
      </c>
      <c r="F1096" s="266">
        <v>45</v>
      </c>
      <c r="G1096" s="264">
        <v>48</v>
      </c>
      <c r="H1096" s="264">
        <v>48</v>
      </c>
      <c r="I1096" s="264">
        <v>43</v>
      </c>
      <c r="J1096" s="264">
        <v>42</v>
      </c>
      <c r="K1096" s="294">
        <v>0.9</v>
      </c>
      <c r="L1096" s="267">
        <v>1</v>
      </c>
      <c r="M1096" s="267">
        <v>1</v>
      </c>
      <c r="N1096" s="267">
        <v>0.976744186046512</v>
      </c>
      <c r="O1096" s="332">
        <v>1395</v>
      </c>
      <c r="P1096" s="266">
        <v>1344</v>
      </c>
      <c r="Q1096" s="266">
        <v>43</v>
      </c>
      <c r="R1096" s="264">
        <v>47</v>
      </c>
      <c r="S1096" s="264">
        <v>41</v>
      </c>
      <c r="T1096" s="267">
        <v>0.963440860215054</v>
      </c>
      <c r="U1096" s="267">
        <v>0.955555555555556</v>
      </c>
      <c r="V1096" s="268">
        <v>0.979166666666667</v>
      </c>
      <c r="W1096" s="268">
        <v>0.953488372093023</v>
      </c>
      <c r="X1096" s="295">
        <v>-0.023611111111111</v>
      </c>
      <c r="Y1096" s="271">
        <v>338</v>
      </c>
      <c r="Z1096" s="333">
        <v>328</v>
      </c>
      <c r="AA1096" s="333">
        <v>338</v>
      </c>
      <c r="AB1096" s="333">
        <v>324</v>
      </c>
      <c r="AC1096" s="334">
        <v>0.970414201183432</v>
      </c>
      <c r="AD1096" s="268">
        <v>0.958579881656805</v>
      </c>
      <c r="AE1096" s="295">
        <v>0.0118343195266272</v>
      </c>
    </row>
    <row r="1097" spans="1:31">
      <c r="A1097" s="315" t="s">
        <v>1972</v>
      </c>
      <c r="B1097" s="339" t="s">
        <v>3363</v>
      </c>
      <c r="C1097" s="293" t="s">
        <v>1984</v>
      </c>
      <c r="D1097" s="339" t="s">
        <v>1985</v>
      </c>
      <c r="E1097" s="266">
        <v>17</v>
      </c>
      <c r="F1097" s="266">
        <v>16</v>
      </c>
      <c r="G1097" s="264">
        <v>18</v>
      </c>
      <c r="H1097" s="264">
        <v>16</v>
      </c>
      <c r="I1097" s="264">
        <v>19</v>
      </c>
      <c r="J1097" s="264">
        <v>17</v>
      </c>
      <c r="K1097" s="294">
        <v>0.9</v>
      </c>
      <c r="L1097" s="267">
        <v>0.941176470588235</v>
      </c>
      <c r="M1097" s="267">
        <v>0.888888888888889</v>
      </c>
      <c r="N1097" s="267">
        <v>0.894736842105263</v>
      </c>
      <c r="O1097" s="332">
        <v>546</v>
      </c>
      <c r="P1097" s="266">
        <v>500</v>
      </c>
      <c r="Q1097" s="266">
        <v>16</v>
      </c>
      <c r="R1097" s="264">
        <v>15</v>
      </c>
      <c r="S1097" s="264">
        <v>17</v>
      </c>
      <c r="T1097" s="267">
        <v>0.915750915750916</v>
      </c>
      <c r="U1097" s="267">
        <v>0.941176470588235</v>
      </c>
      <c r="V1097" s="268">
        <v>0.833333333333333</v>
      </c>
      <c r="W1097" s="268">
        <v>0.894736842105263</v>
      </c>
      <c r="X1097" s="295">
        <v>0.107843137254902</v>
      </c>
      <c r="Y1097" s="271">
        <v>134</v>
      </c>
      <c r="Z1097" s="333">
        <v>121</v>
      </c>
      <c r="AA1097" s="333">
        <v>133</v>
      </c>
      <c r="AB1097" s="333">
        <v>122</v>
      </c>
      <c r="AC1097" s="334">
        <v>0.902985074626866</v>
      </c>
      <c r="AD1097" s="268">
        <v>0.917293233082707</v>
      </c>
      <c r="AE1097" s="295">
        <v>-0.014308158455841</v>
      </c>
    </row>
    <row r="1098" spans="1:31">
      <c r="A1098" s="315" t="s">
        <v>1972</v>
      </c>
      <c r="B1098" s="339" t="s">
        <v>3363</v>
      </c>
      <c r="C1098" s="293" t="s">
        <v>1986</v>
      </c>
      <c r="D1098" s="339" t="s">
        <v>1987</v>
      </c>
      <c r="E1098" s="266">
        <v>36</v>
      </c>
      <c r="F1098" s="266">
        <v>36</v>
      </c>
      <c r="G1098" s="264">
        <v>45</v>
      </c>
      <c r="H1098" s="264">
        <v>45</v>
      </c>
      <c r="I1098" s="264">
        <v>45</v>
      </c>
      <c r="J1098" s="264">
        <v>45</v>
      </c>
      <c r="K1098" s="294">
        <v>0.9</v>
      </c>
      <c r="L1098" s="267">
        <v>1</v>
      </c>
      <c r="M1098" s="267">
        <v>1</v>
      </c>
      <c r="N1098" s="267">
        <v>1</v>
      </c>
      <c r="O1098" s="332">
        <v>1310</v>
      </c>
      <c r="P1098" s="266">
        <v>1284</v>
      </c>
      <c r="Q1098" s="266">
        <v>35</v>
      </c>
      <c r="R1098" s="264">
        <v>43</v>
      </c>
      <c r="S1098" s="264">
        <v>44</v>
      </c>
      <c r="T1098" s="267">
        <v>0.980152671755725</v>
      </c>
      <c r="U1098" s="267">
        <v>0.972222222222222</v>
      </c>
      <c r="V1098" s="268">
        <v>0.955555555555556</v>
      </c>
      <c r="W1098" s="268">
        <v>0.977777777777778</v>
      </c>
      <c r="X1098" s="295">
        <v>0.0166666666666666</v>
      </c>
      <c r="Y1098" s="271">
        <v>322</v>
      </c>
      <c r="Z1098" s="333">
        <v>313</v>
      </c>
      <c r="AA1098" s="333">
        <v>316</v>
      </c>
      <c r="AB1098" s="333">
        <v>311</v>
      </c>
      <c r="AC1098" s="334">
        <v>0.972049689440994</v>
      </c>
      <c r="AD1098" s="268">
        <v>0.984177215189873</v>
      </c>
      <c r="AE1098" s="295">
        <v>-0.0121275257488797</v>
      </c>
    </row>
    <row r="1099" spans="1:31">
      <c r="A1099" s="315" t="s">
        <v>1972</v>
      </c>
      <c r="B1099" s="339" t="s">
        <v>3363</v>
      </c>
      <c r="C1099" s="293" t="s">
        <v>1988</v>
      </c>
      <c r="D1099" s="339" t="s">
        <v>1989</v>
      </c>
      <c r="E1099" s="266">
        <v>64</v>
      </c>
      <c r="F1099" s="266">
        <v>57</v>
      </c>
      <c r="G1099" s="264">
        <v>73</v>
      </c>
      <c r="H1099" s="264">
        <v>64</v>
      </c>
      <c r="I1099" s="264">
        <v>71</v>
      </c>
      <c r="J1099" s="264">
        <v>66</v>
      </c>
      <c r="K1099" s="294">
        <v>0.9</v>
      </c>
      <c r="L1099" s="267">
        <v>0.890625</v>
      </c>
      <c r="M1099" s="267">
        <v>0.876712328767123</v>
      </c>
      <c r="N1099" s="267">
        <v>0.929577464788732</v>
      </c>
      <c r="O1099" s="332">
        <v>2204</v>
      </c>
      <c r="P1099" s="266">
        <v>2002</v>
      </c>
      <c r="Q1099" s="266">
        <v>56</v>
      </c>
      <c r="R1099" s="264">
        <v>62</v>
      </c>
      <c r="S1099" s="264">
        <v>65</v>
      </c>
      <c r="T1099" s="267">
        <v>0.908348457350272</v>
      </c>
      <c r="U1099" s="267">
        <v>0.875</v>
      </c>
      <c r="V1099" s="268">
        <v>0.849315068493151</v>
      </c>
      <c r="W1099" s="268">
        <v>0.915492957746479</v>
      </c>
      <c r="X1099" s="295">
        <v>0.0256849315068494</v>
      </c>
      <c r="Y1099" s="271">
        <v>534</v>
      </c>
      <c r="Z1099" s="333">
        <v>481</v>
      </c>
      <c r="AA1099" s="333">
        <v>529</v>
      </c>
      <c r="AB1099" s="333">
        <v>477</v>
      </c>
      <c r="AC1099" s="334">
        <v>0.900749063670412</v>
      </c>
      <c r="AD1099" s="268">
        <v>0.901701323251418</v>
      </c>
      <c r="AE1099" s="295">
        <v>-0.000952259581005754</v>
      </c>
    </row>
    <row r="1100" spans="1:31">
      <c r="A1100" s="315" t="s">
        <v>1972</v>
      </c>
      <c r="B1100" s="339" t="s">
        <v>3363</v>
      </c>
      <c r="C1100" s="293" t="s">
        <v>1990</v>
      </c>
      <c r="D1100" s="339" t="s">
        <v>1991</v>
      </c>
      <c r="E1100" s="266">
        <v>40</v>
      </c>
      <c r="F1100" s="266">
        <v>40</v>
      </c>
      <c r="G1100" s="264">
        <v>45</v>
      </c>
      <c r="H1100" s="264">
        <v>45</v>
      </c>
      <c r="I1100" s="264">
        <v>45</v>
      </c>
      <c r="J1100" s="264">
        <v>45</v>
      </c>
      <c r="K1100" s="294">
        <v>0.9</v>
      </c>
      <c r="L1100" s="267">
        <v>1</v>
      </c>
      <c r="M1100" s="267">
        <v>1</v>
      </c>
      <c r="N1100" s="267">
        <v>1</v>
      </c>
      <c r="O1100" s="332">
        <v>1335</v>
      </c>
      <c r="P1100" s="266">
        <v>1296</v>
      </c>
      <c r="Q1100" s="266">
        <v>40</v>
      </c>
      <c r="R1100" s="264">
        <v>43</v>
      </c>
      <c r="S1100" s="264">
        <v>45</v>
      </c>
      <c r="T1100" s="267">
        <v>0.970786516853933</v>
      </c>
      <c r="U1100" s="267">
        <v>1</v>
      </c>
      <c r="V1100" s="268">
        <v>0.955555555555556</v>
      </c>
      <c r="W1100" s="268">
        <v>1</v>
      </c>
      <c r="X1100" s="295">
        <v>0.0444444444444444</v>
      </c>
      <c r="Y1100" s="271">
        <v>320</v>
      </c>
      <c r="Z1100" s="333">
        <v>310</v>
      </c>
      <c r="AA1100" s="333">
        <v>324</v>
      </c>
      <c r="AB1100" s="333">
        <v>319</v>
      </c>
      <c r="AC1100" s="334">
        <v>0.96875</v>
      </c>
      <c r="AD1100" s="268">
        <v>0.984567901234568</v>
      </c>
      <c r="AE1100" s="295">
        <v>-0.0158179012345679</v>
      </c>
    </row>
    <row r="1101" spans="1:31">
      <c r="A1101" s="315" t="s">
        <v>1972</v>
      </c>
      <c r="B1101" s="339" t="s">
        <v>3363</v>
      </c>
      <c r="C1101" s="293" t="s">
        <v>1992</v>
      </c>
      <c r="D1101" s="339" t="s">
        <v>1993</v>
      </c>
      <c r="E1101" s="266">
        <v>36</v>
      </c>
      <c r="F1101" s="266">
        <v>35</v>
      </c>
      <c r="G1101" s="264">
        <v>41</v>
      </c>
      <c r="H1101" s="264">
        <v>40</v>
      </c>
      <c r="I1101" s="264">
        <v>40</v>
      </c>
      <c r="J1101" s="264">
        <v>39</v>
      </c>
      <c r="K1101" s="294">
        <v>0.9</v>
      </c>
      <c r="L1101" s="267">
        <v>0.972222222222222</v>
      </c>
      <c r="M1101" s="267">
        <v>0.975609756097561</v>
      </c>
      <c r="N1101" s="267">
        <v>0.975</v>
      </c>
      <c r="O1101" s="332">
        <v>1225</v>
      </c>
      <c r="P1101" s="266">
        <v>1113</v>
      </c>
      <c r="Q1101" s="266">
        <v>35</v>
      </c>
      <c r="R1101" s="264">
        <v>35</v>
      </c>
      <c r="S1101" s="264">
        <v>36</v>
      </c>
      <c r="T1101" s="267">
        <v>0.908571428571429</v>
      </c>
      <c r="U1101" s="267">
        <v>0.972222222222222</v>
      </c>
      <c r="V1101" s="268">
        <v>0.853658536585366</v>
      </c>
      <c r="W1101" s="268">
        <v>0.9</v>
      </c>
      <c r="X1101" s="295">
        <v>0.118563685636856</v>
      </c>
      <c r="Y1101" s="271">
        <v>295</v>
      </c>
      <c r="Z1101" s="333">
        <v>267</v>
      </c>
      <c r="AA1101" s="333">
        <v>302</v>
      </c>
      <c r="AB1101" s="333">
        <v>273</v>
      </c>
      <c r="AC1101" s="334">
        <v>0.905084745762712</v>
      </c>
      <c r="AD1101" s="268">
        <v>0.903973509933775</v>
      </c>
      <c r="AE1101" s="295">
        <v>0.00111123582893713</v>
      </c>
    </row>
    <row r="1102" spans="1:31">
      <c r="A1102" s="315" t="s">
        <v>1972</v>
      </c>
      <c r="B1102" s="339" t="s">
        <v>3363</v>
      </c>
      <c r="C1102" s="293" t="s">
        <v>1994</v>
      </c>
      <c r="D1102" s="339" t="s">
        <v>1995</v>
      </c>
      <c r="E1102" s="266">
        <v>40</v>
      </c>
      <c r="F1102" s="266">
        <v>39</v>
      </c>
      <c r="G1102" s="264">
        <v>37</v>
      </c>
      <c r="H1102" s="264">
        <v>36</v>
      </c>
      <c r="I1102" s="264">
        <v>39</v>
      </c>
      <c r="J1102" s="264">
        <v>38</v>
      </c>
      <c r="K1102" s="294">
        <v>0.9</v>
      </c>
      <c r="L1102" s="267">
        <v>0.975</v>
      </c>
      <c r="M1102" s="267">
        <v>0.972972972972973</v>
      </c>
      <c r="N1102" s="267">
        <v>0.974358974358974</v>
      </c>
      <c r="O1102" s="332">
        <v>1135</v>
      </c>
      <c r="P1102" s="266">
        <v>1095</v>
      </c>
      <c r="Q1102" s="266">
        <v>39</v>
      </c>
      <c r="R1102" s="264">
        <v>36</v>
      </c>
      <c r="S1102" s="264">
        <v>38</v>
      </c>
      <c r="T1102" s="267">
        <v>0.964757709251101</v>
      </c>
      <c r="U1102" s="267">
        <v>0.975</v>
      </c>
      <c r="V1102" s="268">
        <v>0.972972972972973</v>
      </c>
      <c r="W1102" s="268">
        <v>0.974358974358974</v>
      </c>
      <c r="X1102" s="295">
        <v>0.00202702702702695</v>
      </c>
      <c r="Y1102" s="271">
        <v>283</v>
      </c>
      <c r="Z1102" s="333">
        <v>275</v>
      </c>
      <c r="AA1102" s="333">
        <v>267</v>
      </c>
      <c r="AB1102" s="333">
        <v>262</v>
      </c>
      <c r="AC1102" s="334">
        <v>0.971731448763251</v>
      </c>
      <c r="AD1102" s="268">
        <v>0.9812734082397</v>
      </c>
      <c r="AE1102" s="295">
        <v>-0.00954195947644942</v>
      </c>
    </row>
    <row r="1103" spans="1:31">
      <c r="A1103" s="315" t="s">
        <v>1972</v>
      </c>
      <c r="B1103" s="339" t="s">
        <v>3363</v>
      </c>
      <c r="C1103" s="293" t="s">
        <v>1996</v>
      </c>
      <c r="D1103" s="339" t="s">
        <v>1997</v>
      </c>
      <c r="E1103" s="266">
        <v>50</v>
      </c>
      <c r="F1103" s="266">
        <v>47</v>
      </c>
      <c r="G1103" s="264">
        <v>54</v>
      </c>
      <c r="H1103" s="264">
        <v>52</v>
      </c>
      <c r="I1103" s="264">
        <v>50</v>
      </c>
      <c r="J1103" s="264">
        <v>48</v>
      </c>
      <c r="K1103" s="294">
        <v>0.9</v>
      </c>
      <c r="L1103" s="267">
        <v>0.94</v>
      </c>
      <c r="M1103" s="267">
        <v>0.962962962962963</v>
      </c>
      <c r="N1103" s="267">
        <v>0.96</v>
      </c>
      <c r="O1103" s="332">
        <v>1573</v>
      </c>
      <c r="P1103" s="266">
        <v>1491</v>
      </c>
      <c r="Q1103" s="266">
        <v>46</v>
      </c>
      <c r="R1103" s="264">
        <v>52</v>
      </c>
      <c r="S1103" s="264">
        <v>48</v>
      </c>
      <c r="T1103" s="267">
        <v>0.947870311506675</v>
      </c>
      <c r="U1103" s="267">
        <v>0.92</v>
      </c>
      <c r="V1103" s="268">
        <v>0.962962962962963</v>
      </c>
      <c r="W1103" s="268">
        <v>0.96</v>
      </c>
      <c r="X1103" s="295">
        <v>-0.0429629629629629</v>
      </c>
      <c r="Y1103" s="271">
        <v>379</v>
      </c>
      <c r="Z1103" s="333">
        <v>357</v>
      </c>
      <c r="AA1103" s="333">
        <v>380</v>
      </c>
      <c r="AB1103" s="333">
        <v>364</v>
      </c>
      <c r="AC1103" s="334">
        <v>0.941952506596306</v>
      </c>
      <c r="AD1103" s="268">
        <v>0.957894736842105</v>
      </c>
      <c r="AE1103" s="295">
        <v>-0.0159422302457992</v>
      </c>
    </row>
    <row r="1104" spans="1:31">
      <c r="A1104" s="315" t="s">
        <v>1972</v>
      </c>
      <c r="B1104" s="339" t="s">
        <v>3363</v>
      </c>
      <c r="C1104" s="293" t="s">
        <v>1998</v>
      </c>
      <c r="D1104" s="339" t="s">
        <v>1999</v>
      </c>
      <c r="E1104" s="266">
        <v>29</v>
      </c>
      <c r="F1104" s="266">
        <v>29</v>
      </c>
      <c r="G1104" s="264">
        <v>28</v>
      </c>
      <c r="H1104" s="264">
        <v>28</v>
      </c>
      <c r="I1104" s="264">
        <v>29</v>
      </c>
      <c r="J1104" s="264">
        <v>29</v>
      </c>
      <c r="K1104" s="294">
        <v>0.9</v>
      </c>
      <c r="L1104" s="267">
        <v>1</v>
      </c>
      <c r="M1104" s="267">
        <v>1</v>
      </c>
      <c r="N1104" s="267">
        <v>1</v>
      </c>
      <c r="O1104" s="332">
        <v>890</v>
      </c>
      <c r="P1104" s="266">
        <v>855</v>
      </c>
      <c r="Q1104" s="266">
        <v>29</v>
      </c>
      <c r="R1104" s="264">
        <v>27</v>
      </c>
      <c r="S1104" s="264">
        <v>29</v>
      </c>
      <c r="T1104" s="267">
        <v>0.960674157303371</v>
      </c>
      <c r="U1104" s="267">
        <v>1</v>
      </c>
      <c r="V1104" s="268">
        <v>0.964285714285714</v>
      </c>
      <c r="W1104" s="268">
        <v>1</v>
      </c>
      <c r="X1104" s="295">
        <v>0.0357142857142857</v>
      </c>
      <c r="Y1104" s="271">
        <v>211</v>
      </c>
      <c r="Z1104" s="333">
        <v>206</v>
      </c>
      <c r="AA1104" s="333">
        <v>213</v>
      </c>
      <c r="AB1104" s="333">
        <v>199</v>
      </c>
      <c r="AC1104" s="334">
        <v>0.976303317535545</v>
      </c>
      <c r="AD1104" s="268">
        <v>0.934272300469484</v>
      </c>
      <c r="AE1104" s="295">
        <v>0.0420310170660614</v>
      </c>
    </row>
    <row r="1105" spans="1:31">
      <c r="A1105" s="315" t="s">
        <v>1972</v>
      </c>
      <c r="B1105" s="339" t="s">
        <v>3363</v>
      </c>
      <c r="C1105" s="293" t="s">
        <v>2000</v>
      </c>
      <c r="D1105" s="339" t="s">
        <v>2001</v>
      </c>
      <c r="E1105" s="266">
        <v>34</v>
      </c>
      <c r="F1105" s="266">
        <v>34</v>
      </c>
      <c r="G1105" s="264">
        <v>39</v>
      </c>
      <c r="H1105" s="264">
        <v>39</v>
      </c>
      <c r="I1105" s="264">
        <v>39</v>
      </c>
      <c r="J1105" s="264">
        <v>39</v>
      </c>
      <c r="K1105" s="294">
        <v>0.9</v>
      </c>
      <c r="L1105" s="267">
        <v>1</v>
      </c>
      <c r="M1105" s="267">
        <v>1</v>
      </c>
      <c r="N1105" s="267">
        <v>1</v>
      </c>
      <c r="O1105" s="332">
        <v>1247</v>
      </c>
      <c r="P1105" s="266">
        <v>1230</v>
      </c>
      <c r="Q1105" s="266">
        <v>34</v>
      </c>
      <c r="R1105" s="264">
        <v>39</v>
      </c>
      <c r="S1105" s="264">
        <v>38</v>
      </c>
      <c r="T1105" s="267">
        <v>0.986367281475541</v>
      </c>
      <c r="U1105" s="267">
        <v>1</v>
      </c>
      <c r="V1105" s="268">
        <v>1</v>
      </c>
      <c r="W1105" s="268">
        <v>0.974358974358974</v>
      </c>
      <c r="X1105" s="295">
        <v>0</v>
      </c>
      <c r="Y1105" s="271">
        <v>287</v>
      </c>
      <c r="Z1105" s="333">
        <v>281</v>
      </c>
      <c r="AA1105" s="333">
        <v>300</v>
      </c>
      <c r="AB1105" s="333">
        <v>294</v>
      </c>
      <c r="AC1105" s="334">
        <v>0.979094076655052</v>
      </c>
      <c r="AD1105" s="268">
        <v>0.98</v>
      </c>
      <c r="AE1105" s="295">
        <v>-0.000905923344947768</v>
      </c>
    </row>
    <row r="1106" spans="1:31">
      <c r="A1106" s="315" t="s">
        <v>1972</v>
      </c>
      <c r="B1106" s="339" t="s">
        <v>3363</v>
      </c>
      <c r="C1106" s="293" t="s">
        <v>2002</v>
      </c>
      <c r="D1106" s="339" t="s">
        <v>2003</v>
      </c>
      <c r="E1106" s="266">
        <v>21</v>
      </c>
      <c r="F1106" s="266">
        <v>21</v>
      </c>
      <c r="G1106" s="264">
        <v>21</v>
      </c>
      <c r="H1106" s="264">
        <v>21</v>
      </c>
      <c r="I1106" s="264">
        <v>20</v>
      </c>
      <c r="J1106" s="264">
        <v>20</v>
      </c>
      <c r="K1106" s="294">
        <v>0.9</v>
      </c>
      <c r="L1106" s="267">
        <v>1</v>
      </c>
      <c r="M1106" s="267">
        <v>1</v>
      </c>
      <c r="N1106" s="267">
        <v>1</v>
      </c>
      <c r="O1106" s="332">
        <v>632</v>
      </c>
      <c r="P1106" s="266">
        <v>618</v>
      </c>
      <c r="Q1106" s="266">
        <v>21</v>
      </c>
      <c r="R1106" s="264">
        <v>19</v>
      </c>
      <c r="S1106" s="264">
        <v>20</v>
      </c>
      <c r="T1106" s="267">
        <v>0.977848101265823</v>
      </c>
      <c r="U1106" s="267">
        <v>1</v>
      </c>
      <c r="V1106" s="268">
        <v>0.904761904761905</v>
      </c>
      <c r="W1106" s="268">
        <v>1</v>
      </c>
      <c r="X1106" s="295">
        <v>0.0952380952380952</v>
      </c>
      <c r="Y1106" s="271">
        <v>151</v>
      </c>
      <c r="Z1106" s="333">
        <v>149</v>
      </c>
      <c r="AA1106" s="333">
        <v>153</v>
      </c>
      <c r="AB1106" s="333">
        <v>150</v>
      </c>
      <c r="AC1106" s="334">
        <v>0.986754966887417</v>
      </c>
      <c r="AD1106" s="268">
        <v>0.980392156862745</v>
      </c>
      <c r="AE1106" s="295">
        <v>0.00636281002467221</v>
      </c>
    </row>
    <row r="1107" spans="1:31">
      <c r="A1107" s="315" t="s">
        <v>1972</v>
      </c>
      <c r="B1107" s="339" t="s">
        <v>3363</v>
      </c>
      <c r="C1107" s="293" t="s">
        <v>2004</v>
      </c>
      <c r="D1107" s="339" t="s">
        <v>2005</v>
      </c>
      <c r="E1107" s="266">
        <v>28</v>
      </c>
      <c r="F1107" s="266">
        <v>28</v>
      </c>
      <c r="G1107" s="264">
        <v>28</v>
      </c>
      <c r="H1107" s="264">
        <v>27</v>
      </c>
      <c r="I1107" s="264">
        <v>29</v>
      </c>
      <c r="J1107" s="264">
        <v>27</v>
      </c>
      <c r="K1107" s="294">
        <v>0.9</v>
      </c>
      <c r="L1107" s="267">
        <v>1</v>
      </c>
      <c r="M1107" s="267">
        <v>0.964285714285714</v>
      </c>
      <c r="N1107" s="267">
        <v>0.931034482758621</v>
      </c>
      <c r="O1107" s="332">
        <v>865</v>
      </c>
      <c r="P1107" s="266">
        <v>849</v>
      </c>
      <c r="Q1107" s="266">
        <v>28</v>
      </c>
      <c r="R1107" s="264">
        <v>27</v>
      </c>
      <c r="S1107" s="264">
        <v>27</v>
      </c>
      <c r="T1107" s="267">
        <v>0.98150289017341</v>
      </c>
      <c r="U1107" s="267">
        <v>1</v>
      </c>
      <c r="V1107" s="268">
        <v>0.964285714285714</v>
      </c>
      <c r="W1107" s="268">
        <v>0.931034482758621</v>
      </c>
      <c r="X1107" s="295">
        <v>0.0357142857142857</v>
      </c>
      <c r="Y1107" s="271">
        <v>208</v>
      </c>
      <c r="Z1107" s="333">
        <v>202</v>
      </c>
      <c r="AA1107" s="333">
        <v>210</v>
      </c>
      <c r="AB1107" s="333">
        <v>204</v>
      </c>
      <c r="AC1107" s="334">
        <v>0.971153846153846</v>
      </c>
      <c r="AD1107" s="268">
        <v>0.971428571428571</v>
      </c>
      <c r="AE1107" s="295">
        <v>-0.000274725274725274</v>
      </c>
    </row>
    <row r="1108" spans="1:31">
      <c r="A1108" s="315" t="s">
        <v>1972</v>
      </c>
      <c r="B1108" s="339" t="s">
        <v>3363</v>
      </c>
      <c r="C1108" s="293" t="s">
        <v>2006</v>
      </c>
      <c r="D1108" s="339" t="s">
        <v>2007</v>
      </c>
      <c r="E1108" s="266">
        <v>45</v>
      </c>
      <c r="F1108" s="266">
        <v>44</v>
      </c>
      <c r="G1108" s="264">
        <v>49</v>
      </c>
      <c r="H1108" s="264">
        <v>49</v>
      </c>
      <c r="I1108" s="264">
        <v>46</v>
      </c>
      <c r="J1108" s="264">
        <v>46</v>
      </c>
      <c r="K1108" s="294">
        <v>0.9</v>
      </c>
      <c r="L1108" s="267">
        <v>0.977777777777778</v>
      </c>
      <c r="M1108" s="267">
        <v>1</v>
      </c>
      <c r="N1108" s="267">
        <v>1</v>
      </c>
      <c r="O1108" s="332">
        <v>1425</v>
      </c>
      <c r="P1108" s="266">
        <v>1410</v>
      </c>
      <c r="Q1108" s="266">
        <v>44</v>
      </c>
      <c r="R1108" s="264">
        <v>49</v>
      </c>
      <c r="S1108" s="264">
        <v>46</v>
      </c>
      <c r="T1108" s="267">
        <v>0.989473684210526</v>
      </c>
      <c r="U1108" s="267">
        <v>0.977777777777778</v>
      </c>
      <c r="V1108" s="268">
        <v>1</v>
      </c>
      <c r="W1108" s="268">
        <v>1</v>
      </c>
      <c r="X1108" s="295">
        <v>-0.0222222222222223</v>
      </c>
      <c r="Y1108" s="271">
        <v>336</v>
      </c>
      <c r="Z1108" s="333">
        <v>333</v>
      </c>
      <c r="AA1108" s="333">
        <v>346</v>
      </c>
      <c r="AB1108" s="333">
        <v>346</v>
      </c>
      <c r="AC1108" s="334">
        <v>0.991071428571429</v>
      </c>
      <c r="AD1108" s="268">
        <v>1</v>
      </c>
      <c r="AE1108" s="295">
        <v>-0.0089285714285714</v>
      </c>
    </row>
    <row r="1109" spans="1:31">
      <c r="A1109" s="315" t="s">
        <v>1972</v>
      </c>
      <c r="B1109" s="339" t="s">
        <v>3363</v>
      </c>
      <c r="C1109" s="293" t="s">
        <v>2008</v>
      </c>
      <c r="D1109" s="339" t="s">
        <v>2009</v>
      </c>
      <c r="E1109" s="266">
        <v>33</v>
      </c>
      <c r="F1109" s="266">
        <v>33</v>
      </c>
      <c r="G1109" s="264">
        <v>31</v>
      </c>
      <c r="H1109" s="264">
        <v>31</v>
      </c>
      <c r="I1109" s="264">
        <v>32</v>
      </c>
      <c r="J1109" s="264">
        <v>32</v>
      </c>
      <c r="K1109" s="294">
        <v>0.9</v>
      </c>
      <c r="L1109" s="267">
        <v>1</v>
      </c>
      <c r="M1109" s="267">
        <v>1</v>
      </c>
      <c r="N1109" s="267">
        <v>1</v>
      </c>
      <c r="O1109" s="332">
        <v>938</v>
      </c>
      <c r="P1109" s="266">
        <v>931</v>
      </c>
      <c r="Q1109" s="266">
        <v>33</v>
      </c>
      <c r="R1109" s="264">
        <v>31</v>
      </c>
      <c r="S1109" s="264">
        <v>32</v>
      </c>
      <c r="T1109" s="267">
        <v>0.992537313432836</v>
      </c>
      <c r="U1109" s="267">
        <v>1</v>
      </c>
      <c r="V1109" s="268">
        <v>1</v>
      </c>
      <c r="W1109" s="268">
        <v>1</v>
      </c>
      <c r="X1109" s="295">
        <v>0</v>
      </c>
      <c r="Y1109" s="271">
        <v>227</v>
      </c>
      <c r="Z1109" s="333">
        <v>227</v>
      </c>
      <c r="AA1109" s="333">
        <v>220</v>
      </c>
      <c r="AB1109" s="333">
        <v>220</v>
      </c>
      <c r="AC1109" s="334">
        <v>1</v>
      </c>
      <c r="AD1109" s="268">
        <v>1</v>
      </c>
      <c r="AE1109" s="295">
        <v>0</v>
      </c>
    </row>
    <row r="1110" spans="1:31">
      <c r="A1110" s="315" t="s">
        <v>1972</v>
      </c>
      <c r="B1110" s="339" t="s">
        <v>3363</v>
      </c>
      <c r="C1110" s="293" t="s">
        <v>2010</v>
      </c>
      <c r="D1110" s="339" t="s">
        <v>2011</v>
      </c>
      <c r="E1110" s="266">
        <v>32</v>
      </c>
      <c r="F1110" s="266">
        <v>31</v>
      </c>
      <c r="G1110" s="264">
        <v>31</v>
      </c>
      <c r="H1110" s="264">
        <v>31</v>
      </c>
      <c r="I1110" s="264">
        <v>31</v>
      </c>
      <c r="J1110" s="264">
        <v>30</v>
      </c>
      <c r="K1110" s="294">
        <v>0.9</v>
      </c>
      <c r="L1110" s="267">
        <v>0.96875</v>
      </c>
      <c r="M1110" s="267">
        <v>1</v>
      </c>
      <c r="N1110" s="267">
        <v>0.967741935483871</v>
      </c>
      <c r="O1110" s="332">
        <v>933</v>
      </c>
      <c r="P1110" s="266">
        <v>907</v>
      </c>
      <c r="Q1110" s="266">
        <v>31</v>
      </c>
      <c r="R1110" s="264">
        <v>31</v>
      </c>
      <c r="S1110" s="264">
        <v>30</v>
      </c>
      <c r="T1110" s="267">
        <v>0.972132904608789</v>
      </c>
      <c r="U1110" s="267">
        <v>0.96875</v>
      </c>
      <c r="V1110" s="268">
        <v>1</v>
      </c>
      <c r="W1110" s="268">
        <v>0.967741935483871</v>
      </c>
      <c r="X1110" s="295">
        <v>-0.03125</v>
      </c>
      <c r="Y1110" s="271">
        <v>226</v>
      </c>
      <c r="Z1110" s="333">
        <v>221</v>
      </c>
      <c r="AA1110" s="333">
        <v>222</v>
      </c>
      <c r="AB1110" s="333">
        <v>213</v>
      </c>
      <c r="AC1110" s="334">
        <v>0.97787610619469</v>
      </c>
      <c r="AD1110" s="268">
        <v>0.959459459459459</v>
      </c>
      <c r="AE1110" s="295">
        <v>0.0184166467352308</v>
      </c>
    </row>
    <row r="1111" spans="1:31">
      <c r="A1111" s="315" t="s">
        <v>1972</v>
      </c>
      <c r="B1111" s="339" t="s">
        <v>3363</v>
      </c>
      <c r="C1111" s="293" t="s">
        <v>2012</v>
      </c>
      <c r="D1111" s="339" t="s">
        <v>2013</v>
      </c>
      <c r="E1111" s="266">
        <v>25</v>
      </c>
      <c r="F1111" s="266">
        <v>24</v>
      </c>
      <c r="G1111" s="264">
        <v>27</v>
      </c>
      <c r="H1111" s="264">
        <v>27</v>
      </c>
      <c r="I1111" s="264">
        <v>27</v>
      </c>
      <c r="J1111" s="264">
        <v>25</v>
      </c>
      <c r="K1111" s="294">
        <v>0.9</v>
      </c>
      <c r="L1111" s="267">
        <v>0.96</v>
      </c>
      <c r="M1111" s="267">
        <v>1</v>
      </c>
      <c r="N1111" s="267">
        <v>0.925925925925926</v>
      </c>
      <c r="O1111" s="332">
        <v>781</v>
      </c>
      <c r="P1111" s="266">
        <v>750</v>
      </c>
      <c r="Q1111" s="266">
        <v>24</v>
      </c>
      <c r="R1111" s="264">
        <v>27</v>
      </c>
      <c r="S1111" s="264">
        <v>25</v>
      </c>
      <c r="T1111" s="267">
        <v>0.960307298335467</v>
      </c>
      <c r="U1111" s="267">
        <v>0.96</v>
      </c>
      <c r="V1111" s="268">
        <v>1</v>
      </c>
      <c r="W1111" s="268">
        <v>0.925925925925926</v>
      </c>
      <c r="X1111" s="295">
        <v>-0.04</v>
      </c>
      <c r="Y1111" s="271">
        <v>187</v>
      </c>
      <c r="Z1111" s="333">
        <v>183</v>
      </c>
      <c r="AA1111" s="333">
        <v>186</v>
      </c>
      <c r="AB1111" s="333">
        <v>179</v>
      </c>
      <c r="AC1111" s="334">
        <v>0.978609625668449</v>
      </c>
      <c r="AD1111" s="268">
        <v>0.962365591397849</v>
      </c>
      <c r="AE1111" s="295">
        <v>0.0162440342705997</v>
      </c>
    </row>
    <row r="1112" spans="1:31">
      <c r="A1112" s="315" t="s">
        <v>1972</v>
      </c>
      <c r="B1112" s="339" t="s">
        <v>3364</v>
      </c>
      <c r="C1112" s="293" t="s">
        <v>2014</v>
      </c>
      <c r="D1112" s="339" t="s">
        <v>2015</v>
      </c>
      <c r="E1112" s="266">
        <v>57</v>
      </c>
      <c r="F1112" s="266">
        <v>53</v>
      </c>
      <c r="G1112" s="264">
        <v>58</v>
      </c>
      <c r="H1112" s="264">
        <v>55</v>
      </c>
      <c r="I1112" s="264">
        <v>61</v>
      </c>
      <c r="J1112" s="264">
        <v>58</v>
      </c>
      <c r="K1112" s="294">
        <v>0.9</v>
      </c>
      <c r="L1112" s="267">
        <v>0.929824561403509</v>
      </c>
      <c r="M1112" s="267">
        <v>0.948275862068966</v>
      </c>
      <c r="N1112" s="267">
        <v>0.950819672131147</v>
      </c>
      <c r="O1112" s="332">
        <v>1850</v>
      </c>
      <c r="P1112" s="266">
        <v>1659</v>
      </c>
      <c r="Q1112" s="266">
        <v>49</v>
      </c>
      <c r="R1112" s="264">
        <v>50</v>
      </c>
      <c r="S1112" s="264">
        <v>56</v>
      </c>
      <c r="T1112" s="267">
        <v>0.896756756756757</v>
      </c>
      <c r="U1112" s="267">
        <v>0.859649122807018</v>
      </c>
      <c r="V1112" s="268">
        <v>0.862068965517241</v>
      </c>
      <c r="W1112" s="268">
        <v>0.918032786885246</v>
      </c>
      <c r="X1112" s="295">
        <v>-0.00241984271022377</v>
      </c>
      <c r="Y1112" s="271">
        <v>446</v>
      </c>
      <c r="Z1112" s="333">
        <v>398</v>
      </c>
      <c r="AA1112" s="333">
        <v>445</v>
      </c>
      <c r="AB1112" s="333">
        <v>388</v>
      </c>
      <c r="AC1112" s="334">
        <v>0.89237668161435</v>
      </c>
      <c r="AD1112" s="268">
        <v>0.871910112359551</v>
      </c>
      <c r="AE1112" s="295">
        <v>0.0204665692547993</v>
      </c>
    </row>
    <row r="1113" spans="1:31">
      <c r="A1113" s="315" t="s">
        <v>1972</v>
      </c>
      <c r="B1113" s="339" t="s">
        <v>3364</v>
      </c>
      <c r="C1113" s="293" t="s">
        <v>2016</v>
      </c>
      <c r="D1113" s="339" t="s">
        <v>2017</v>
      </c>
      <c r="E1113" s="266">
        <v>26</v>
      </c>
      <c r="F1113" s="266">
        <v>26</v>
      </c>
      <c r="G1113" s="264">
        <v>28</v>
      </c>
      <c r="H1113" s="264">
        <v>28</v>
      </c>
      <c r="I1113" s="264">
        <v>31</v>
      </c>
      <c r="J1113" s="264">
        <v>31</v>
      </c>
      <c r="K1113" s="294">
        <v>0.9</v>
      </c>
      <c r="L1113" s="267">
        <v>1</v>
      </c>
      <c r="M1113" s="267">
        <v>1</v>
      </c>
      <c r="N1113" s="267">
        <v>1</v>
      </c>
      <c r="O1113" s="332">
        <v>896</v>
      </c>
      <c r="P1113" s="266">
        <v>868</v>
      </c>
      <c r="Q1113" s="266">
        <v>25</v>
      </c>
      <c r="R1113" s="264">
        <v>28</v>
      </c>
      <c r="S1113" s="264">
        <v>27</v>
      </c>
      <c r="T1113" s="267">
        <v>0.96875</v>
      </c>
      <c r="U1113" s="267">
        <v>0.961538461538462</v>
      </c>
      <c r="V1113" s="268">
        <v>1</v>
      </c>
      <c r="W1113" s="268">
        <v>0.870967741935484</v>
      </c>
      <c r="X1113" s="295">
        <v>-0.0384615384615384</v>
      </c>
      <c r="Y1113" s="271">
        <v>218</v>
      </c>
      <c r="Z1113" s="333">
        <v>207</v>
      </c>
      <c r="AA1113" s="333">
        <v>218</v>
      </c>
      <c r="AB1113" s="333">
        <v>215</v>
      </c>
      <c r="AC1113" s="334">
        <v>0.94954128440367</v>
      </c>
      <c r="AD1113" s="268">
        <v>0.986238532110092</v>
      </c>
      <c r="AE1113" s="295">
        <v>-0.036697247706422</v>
      </c>
    </row>
    <row r="1114" spans="1:31">
      <c r="A1114" s="315" t="s">
        <v>1972</v>
      </c>
      <c r="B1114" s="339" t="s">
        <v>3364</v>
      </c>
      <c r="C1114" s="293" t="s">
        <v>2018</v>
      </c>
      <c r="D1114" s="339" t="s">
        <v>2019</v>
      </c>
      <c r="E1114" s="266">
        <v>59</v>
      </c>
      <c r="F1114" s="266">
        <v>56</v>
      </c>
      <c r="G1114" s="264">
        <v>59</v>
      </c>
      <c r="H1114" s="264">
        <v>58</v>
      </c>
      <c r="I1114" s="264">
        <v>62</v>
      </c>
      <c r="J1114" s="264">
        <v>61</v>
      </c>
      <c r="K1114" s="294">
        <v>0.9</v>
      </c>
      <c r="L1114" s="267">
        <v>0.949152542372881</v>
      </c>
      <c r="M1114" s="267">
        <v>0.983050847457627</v>
      </c>
      <c r="N1114" s="267">
        <v>0.983870967741935</v>
      </c>
      <c r="O1114" s="332">
        <v>1817</v>
      </c>
      <c r="P1114" s="266">
        <v>1661</v>
      </c>
      <c r="Q1114" s="266">
        <v>51</v>
      </c>
      <c r="R1114" s="264">
        <v>55</v>
      </c>
      <c r="S1114" s="264">
        <v>57</v>
      </c>
      <c r="T1114" s="267">
        <v>0.914144193725922</v>
      </c>
      <c r="U1114" s="267">
        <v>0.864406779661017</v>
      </c>
      <c r="V1114" s="268">
        <v>0.932203389830508</v>
      </c>
      <c r="W1114" s="268">
        <v>0.919354838709677</v>
      </c>
      <c r="X1114" s="295">
        <v>-0.0677966101694915</v>
      </c>
      <c r="Y1114" s="271">
        <v>439</v>
      </c>
      <c r="Z1114" s="333">
        <v>404</v>
      </c>
      <c r="AA1114" s="333">
        <v>440</v>
      </c>
      <c r="AB1114" s="333">
        <v>397</v>
      </c>
      <c r="AC1114" s="334">
        <v>0.920273348519362</v>
      </c>
      <c r="AD1114" s="268">
        <v>0.902272727272727</v>
      </c>
      <c r="AE1114" s="295">
        <v>0.0180006212466349</v>
      </c>
    </row>
    <row r="1115" spans="1:31">
      <c r="A1115" s="315" t="s">
        <v>1972</v>
      </c>
      <c r="B1115" s="339" t="s">
        <v>3364</v>
      </c>
      <c r="C1115" s="293" t="s">
        <v>2020</v>
      </c>
      <c r="D1115" s="339" t="s">
        <v>2021</v>
      </c>
      <c r="E1115" s="266">
        <v>0</v>
      </c>
      <c r="F1115" s="266">
        <v>0</v>
      </c>
      <c r="G1115" s="264">
        <v>0</v>
      </c>
      <c r="H1115" s="264">
        <v>0</v>
      </c>
      <c r="I1115" s="264">
        <v>0</v>
      </c>
      <c r="J1115" s="264">
        <v>0</v>
      </c>
      <c r="K1115" s="294">
        <v>0.9</v>
      </c>
      <c r="L1115" s="267">
        <v>0</v>
      </c>
      <c r="M1115" s="267">
        <v>0</v>
      </c>
      <c r="N1115" s="267">
        <v>0</v>
      </c>
      <c r="O1115" s="332">
        <v>0</v>
      </c>
      <c r="P1115" s="266">
        <v>0</v>
      </c>
      <c r="Q1115" s="266">
        <v>0</v>
      </c>
      <c r="R1115" s="264">
        <v>0</v>
      </c>
      <c r="S1115" s="264">
        <v>0</v>
      </c>
      <c r="T1115" s="267">
        <v>0</v>
      </c>
      <c r="U1115" s="267">
        <v>0</v>
      </c>
      <c r="V1115" s="268">
        <v>0</v>
      </c>
      <c r="W1115" s="268">
        <v>0</v>
      </c>
      <c r="X1115" s="295">
        <v>0</v>
      </c>
      <c r="Y1115" s="271">
        <v>0</v>
      </c>
      <c r="Z1115" s="333">
        <v>0</v>
      </c>
      <c r="AA1115" s="333">
        <v>0</v>
      </c>
      <c r="AB1115" s="333">
        <v>0</v>
      </c>
      <c r="AC1115" s="334">
        <v>0</v>
      </c>
      <c r="AD1115" s="268">
        <v>0</v>
      </c>
      <c r="AE1115" s="295">
        <v>0</v>
      </c>
    </row>
    <row r="1116" spans="1:31">
      <c r="A1116" s="315" t="s">
        <v>1972</v>
      </c>
      <c r="B1116" s="339" t="s">
        <v>3364</v>
      </c>
      <c r="C1116" s="293" t="s">
        <v>2022</v>
      </c>
      <c r="D1116" s="339" t="s">
        <v>2023</v>
      </c>
      <c r="E1116" s="266">
        <v>26</v>
      </c>
      <c r="F1116" s="266">
        <v>25</v>
      </c>
      <c r="G1116" s="264">
        <v>24</v>
      </c>
      <c r="H1116" s="264">
        <v>24</v>
      </c>
      <c r="I1116" s="264">
        <v>25</v>
      </c>
      <c r="J1116" s="264">
        <v>25</v>
      </c>
      <c r="K1116" s="294">
        <v>0.9</v>
      </c>
      <c r="L1116" s="267">
        <v>0.961538461538462</v>
      </c>
      <c r="M1116" s="267">
        <v>1</v>
      </c>
      <c r="N1116" s="267">
        <v>1</v>
      </c>
      <c r="O1116" s="332">
        <v>787</v>
      </c>
      <c r="P1116" s="266">
        <v>747</v>
      </c>
      <c r="Q1116" s="266">
        <v>25</v>
      </c>
      <c r="R1116" s="264">
        <v>23</v>
      </c>
      <c r="S1116" s="264">
        <v>25</v>
      </c>
      <c r="T1116" s="267">
        <v>0.949174078780178</v>
      </c>
      <c r="U1116" s="267">
        <v>0.961538461538462</v>
      </c>
      <c r="V1116" s="268">
        <v>0.958333333333333</v>
      </c>
      <c r="W1116" s="268">
        <v>1</v>
      </c>
      <c r="X1116" s="295">
        <v>0.00320512820512819</v>
      </c>
      <c r="Y1116" s="271">
        <v>184</v>
      </c>
      <c r="Z1116" s="333">
        <v>173</v>
      </c>
      <c r="AA1116" s="333">
        <v>191</v>
      </c>
      <c r="AB1116" s="333">
        <v>182</v>
      </c>
      <c r="AC1116" s="334">
        <v>0.940217391304348</v>
      </c>
      <c r="AD1116" s="268">
        <v>0.952879581151832</v>
      </c>
      <c r="AE1116" s="295">
        <v>-0.0126621898474847</v>
      </c>
    </row>
    <row r="1117" spans="1:31">
      <c r="A1117" s="315" t="s">
        <v>1972</v>
      </c>
      <c r="B1117" s="339" t="s">
        <v>3364</v>
      </c>
      <c r="C1117" s="293" t="s">
        <v>2024</v>
      </c>
      <c r="D1117" s="339" t="s">
        <v>2025</v>
      </c>
      <c r="E1117" s="266">
        <v>21</v>
      </c>
      <c r="F1117" s="266">
        <v>21</v>
      </c>
      <c r="G1117" s="264">
        <v>22</v>
      </c>
      <c r="H1117" s="264">
        <v>22</v>
      </c>
      <c r="I1117" s="264">
        <v>19</v>
      </c>
      <c r="J1117" s="264">
        <v>19</v>
      </c>
      <c r="K1117" s="294">
        <v>0.9</v>
      </c>
      <c r="L1117" s="267">
        <v>1</v>
      </c>
      <c r="M1117" s="267">
        <v>1</v>
      </c>
      <c r="N1117" s="267">
        <v>1</v>
      </c>
      <c r="O1117" s="332">
        <v>658</v>
      </c>
      <c r="P1117" s="266">
        <v>632</v>
      </c>
      <c r="Q1117" s="266">
        <v>20</v>
      </c>
      <c r="R1117" s="264">
        <v>22</v>
      </c>
      <c r="S1117" s="264">
        <v>19</v>
      </c>
      <c r="T1117" s="267">
        <v>0.96048632218845</v>
      </c>
      <c r="U1117" s="267">
        <v>0.952380952380952</v>
      </c>
      <c r="V1117" s="268">
        <v>1</v>
      </c>
      <c r="W1117" s="268">
        <v>1</v>
      </c>
      <c r="X1117" s="295">
        <v>-0.0476190476190477</v>
      </c>
      <c r="Y1117" s="271">
        <v>155</v>
      </c>
      <c r="Z1117" s="333">
        <v>147</v>
      </c>
      <c r="AA1117" s="333">
        <v>157</v>
      </c>
      <c r="AB1117" s="333">
        <v>151</v>
      </c>
      <c r="AC1117" s="334">
        <v>0.948387096774194</v>
      </c>
      <c r="AD1117" s="268">
        <v>0.961783439490446</v>
      </c>
      <c r="AE1117" s="295">
        <v>-0.0133963427162523</v>
      </c>
    </row>
    <row r="1118" spans="1:31">
      <c r="A1118" s="315" t="s">
        <v>1972</v>
      </c>
      <c r="B1118" s="339" t="s">
        <v>3364</v>
      </c>
      <c r="C1118" s="293" t="s">
        <v>2026</v>
      </c>
      <c r="D1118" s="339" t="s">
        <v>2027</v>
      </c>
      <c r="E1118" s="266">
        <v>67</v>
      </c>
      <c r="F1118" s="266">
        <v>67</v>
      </c>
      <c r="G1118" s="264">
        <v>70</v>
      </c>
      <c r="H1118" s="264">
        <v>70</v>
      </c>
      <c r="I1118" s="264">
        <v>74</v>
      </c>
      <c r="J1118" s="264">
        <v>73</v>
      </c>
      <c r="K1118" s="294">
        <v>0.9</v>
      </c>
      <c r="L1118" s="267">
        <v>1</v>
      </c>
      <c r="M1118" s="267">
        <v>1</v>
      </c>
      <c r="N1118" s="267">
        <v>0.986486486486487</v>
      </c>
      <c r="O1118" s="332">
        <v>2159</v>
      </c>
      <c r="P1118" s="266">
        <v>2110</v>
      </c>
      <c r="Q1118" s="266">
        <v>65</v>
      </c>
      <c r="R1118" s="264">
        <v>70</v>
      </c>
      <c r="S1118" s="264">
        <v>72</v>
      </c>
      <c r="T1118" s="267">
        <v>0.977304307549792</v>
      </c>
      <c r="U1118" s="267">
        <v>0.970149253731343</v>
      </c>
      <c r="V1118" s="268">
        <v>1</v>
      </c>
      <c r="W1118" s="268">
        <v>0.972972972972973</v>
      </c>
      <c r="X1118" s="295">
        <v>-0.0298507462686567</v>
      </c>
      <c r="Y1118" s="271">
        <v>527</v>
      </c>
      <c r="Z1118" s="333">
        <v>513</v>
      </c>
      <c r="AA1118" s="333">
        <v>517</v>
      </c>
      <c r="AB1118" s="333">
        <v>503</v>
      </c>
      <c r="AC1118" s="334">
        <v>0.973434535104364</v>
      </c>
      <c r="AD1118" s="268">
        <v>0.972920696324952</v>
      </c>
      <c r="AE1118" s="295">
        <v>0.00051383877941269</v>
      </c>
    </row>
    <row r="1119" spans="1:31">
      <c r="A1119" s="315" t="s">
        <v>1972</v>
      </c>
      <c r="B1119" s="339" t="s">
        <v>3364</v>
      </c>
      <c r="C1119" s="293" t="s">
        <v>2028</v>
      </c>
      <c r="D1119" s="339" t="s">
        <v>2029</v>
      </c>
      <c r="E1119" s="266">
        <v>22</v>
      </c>
      <c r="F1119" s="266">
        <v>22</v>
      </c>
      <c r="G1119" s="264">
        <v>22</v>
      </c>
      <c r="H1119" s="264">
        <v>21</v>
      </c>
      <c r="I1119" s="264">
        <v>22</v>
      </c>
      <c r="J1119" s="264">
        <v>21</v>
      </c>
      <c r="K1119" s="294">
        <v>0.9</v>
      </c>
      <c r="L1119" s="267">
        <v>1</v>
      </c>
      <c r="M1119" s="267">
        <v>0.954545454545455</v>
      </c>
      <c r="N1119" s="267">
        <v>0.954545454545455</v>
      </c>
      <c r="O1119" s="332">
        <v>658</v>
      </c>
      <c r="P1119" s="266">
        <v>625</v>
      </c>
      <c r="Q1119" s="266">
        <v>22</v>
      </c>
      <c r="R1119" s="264">
        <v>20</v>
      </c>
      <c r="S1119" s="264">
        <v>21</v>
      </c>
      <c r="T1119" s="267">
        <v>0.949848024316109</v>
      </c>
      <c r="U1119" s="267">
        <v>1</v>
      </c>
      <c r="V1119" s="268">
        <v>0.909090909090909</v>
      </c>
      <c r="W1119" s="268">
        <v>0.954545454545455</v>
      </c>
      <c r="X1119" s="295">
        <v>0.0909090909090909</v>
      </c>
      <c r="Y1119" s="271">
        <v>159</v>
      </c>
      <c r="Z1119" s="333">
        <v>151</v>
      </c>
      <c r="AA1119" s="333">
        <v>159</v>
      </c>
      <c r="AB1119" s="333">
        <v>153</v>
      </c>
      <c r="AC1119" s="334">
        <v>0.949685534591195</v>
      </c>
      <c r="AD1119" s="268">
        <v>0.962264150943396</v>
      </c>
      <c r="AE1119" s="295">
        <v>-0.0125786163522013</v>
      </c>
    </row>
    <row r="1120" spans="1:31">
      <c r="A1120" s="315" t="s">
        <v>1972</v>
      </c>
      <c r="B1120" s="339" t="s">
        <v>3364</v>
      </c>
      <c r="C1120" s="293" t="s">
        <v>2030</v>
      </c>
      <c r="D1120" s="339" t="s">
        <v>2031</v>
      </c>
      <c r="E1120" s="266">
        <v>0</v>
      </c>
      <c r="F1120" s="266">
        <v>0</v>
      </c>
      <c r="G1120" s="264">
        <v>0</v>
      </c>
      <c r="H1120" s="264">
        <v>0</v>
      </c>
      <c r="I1120" s="264">
        <v>0</v>
      </c>
      <c r="J1120" s="264">
        <v>0</v>
      </c>
      <c r="K1120" s="294">
        <v>0.9</v>
      </c>
      <c r="L1120" s="267">
        <v>0</v>
      </c>
      <c r="M1120" s="267">
        <v>0</v>
      </c>
      <c r="N1120" s="267">
        <v>0</v>
      </c>
      <c r="O1120" s="332">
        <v>0</v>
      </c>
      <c r="P1120" s="266">
        <v>0</v>
      </c>
      <c r="Q1120" s="266">
        <v>0</v>
      </c>
      <c r="R1120" s="264">
        <v>0</v>
      </c>
      <c r="S1120" s="264">
        <v>0</v>
      </c>
      <c r="T1120" s="267">
        <v>0</v>
      </c>
      <c r="U1120" s="267">
        <v>0</v>
      </c>
      <c r="V1120" s="268">
        <v>0</v>
      </c>
      <c r="W1120" s="268">
        <v>0</v>
      </c>
      <c r="X1120" s="295">
        <v>0</v>
      </c>
      <c r="Y1120" s="271">
        <v>0</v>
      </c>
      <c r="Z1120" s="333">
        <v>0</v>
      </c>
      <c r="AA1120" s="333">
        <v>0</v>
      </c>
      <c r="AB1120" s="333">
        <v>0</v>
      </c>
      <c r="AC1120" s="334">
        <v>0</v>
      </c>
      <c r="AD1120" s="268">
        <v>0</v>
      </c>
      <c r="AE1120" s="295">
        <v>0</v>
      </c>
    </row>
    <row r="1121" spans="1:31">
      <c r="A1121" s="315" t="s">
        <v>1972</v>
      </c>
      <c r="B1121" s="339" t="s">
        <v>3364</v>
      </c>
      <c r="C1121" s="293" t="s">
        <v>2032</v>
      </c>
      <c r="D1121" s="339" t="s">
        <v>2033</v>
      </c>
      <c r="E1121" s="266">
        <v>29</v>
      </c>
      <c r="F1121" s="266">
        <v>29</v>
      </c>
      <c r="G1121" s="264">
        <v>32</v>
      </c>
      <c r="H1121" s="264">
        <v>32</v>
      </c>
      <c r="I1121" s="264">
        <v>31</v>
      </c>
      <c r="J1121" s="264">
        <v>31</v>
      </c>
      <c r="K1121" s="294">
        <v>0.9</v>
      </c>
      <c r="L1121" s="267">
        <v>1</v>
      </c>
      <c r="M1121" s="267">
        <v>1</v>
      </c>
      <c r="N1121" s="267">
        <v>1</v>
      </c>
      <c r="O1121" s="332">
        <v>975</v>
      </c>
      <c r="P1121" s="266">
        <v>964</v>
      </c>
      <c r="Q1121" s="266">
        <v>28</v>
      </c>
      <c r="R1121" s="264">
        <v>32</v>
      </c>
      <c r="S1121" s="264">
        <v>31</v>
      </c>
      <c r="T1121" s="267">
        <v>0.988717948717949</v>
      </c>
      <c r="U1121" s="267">
        <v>0.96551724137931</v>
      </c>
      <c r="V1121" s="268">
        <v>1</v>
      </c>
      <c r="W1121" s="268">
        <v>1</v>
      </c>
      <c r="X1121" s="295">
        <v>-0.0344827586206896</v>
      </c>
      <c r="Y1121" s="271">
        <v>237</v>
      </c>
      <c r="Z1121" s="333">
        <v>234</v>
      </c>
      <c r="AA1121" s="333">
        <v>230</v>
      </c>
      <c r="AB1121" s="333">
        <v>227</v>
      </c>
      <c r="AC1121" s="334">
        <v>0.987341772151899</v>
      </c>
      <c r="AD1121" s="268">
        <v>0.98695652173913</v>
      </c>
      <c r="AE1121" s="295">
        <v>0.000385250412768379</v>
      </c>
    </row>
    <row r="1122" spans="1:31">
      <c r="A1122" s="315" t="s">
        <v>1972</v>
      </c>
      <c r="B1122" s="339" t="s">
        <v>3364</v>
      </c>
      <c r="C1122" s="293" t="s">
        <v>2034</v>
      </c>
      <c r="D1122" s="339" t="s">
        <v>2035</v>
      </c>
      <c r="E1122" s="266">
        <v>27</v>
      </c>
      <c r="F1122" s="266">
        <v>27</v>
      </c>
      <c r="G1122" s="264">
        <v>32</v>
      </c>
      <c r="H1122" s="264">
        <v>32</v>
      </c>
      <c r="I1122" s="264">
        <v>25</v>
      </c>
      <c r="J1122" s="264">
        <v>25</v>
      </c>
      <c r="K1122" s="294">
        <v>0.9</v>
      </c>
      <c r="L1122" s="267">
        <v>1</v>
      </c>
      <c r="M1122" s="267">
        <v>1</v>
      </c>
      <c r="N1122" s="267">
        <v>1</v>
      </c>
      <c r="O1122" s="332">
        <v>898</v>
      </c>
      <c r="P1122" s="266">
        <v>826</v>
      </c>
      <c r="Q1122" s="266">
        <v>25</v>
      </c>
      <c r="R1122" s="264">
        <v>28</v>
      </c>
      <c r="S1122" s="264">
        <v>23</v>
      </c>
      <c r="T1122" s="267">
        <v>0.919821826280624</v>
      </c>
      <c r="U1122" s="267">
        <v>0.925925925925926</v>
      </c>
      <c r="V1122" s="268">
        <v>0.875</v>
      </c>
      <c r="W1122" s="268">
        <v>0.92</v>
      </c>
      <c r="X1122" s="295">
        <v>0.0509259259259259</v>
      </c>
      <c r="Y1122" s="271">
        <v>218</v>
      </c>
      <c r="Z1122" s="333">
        <v>201</v>
      </c>
      <c r="AA1122" s="333">
        <v>219</v>
      </c>
      <c r="AB1122" s="333">
        <v>195</v>
      </c>
      <c r="AC1122" s="334">
        <v>0.922018348623853</v>
      </c>
      <c r="AD1122" s="268">
        <v>0.89041095890411</v>
      </c>
      <c r="AE1122" s="295">
        <v>0.0316073897197436</v>
      </c>
    </row>
    <row r="1123" spans="1:31">
      <c r="A1123" s="315" t="s">
        <v>1972</v>
      </c>
      <c r="B1123" s="339" t="s">
        <v>3364</v>
      </c>
      <c r="C1123" s="293" t="s">
        <v>2036</v>
      </c>
      <c r="D1123" s="339" t="s">
        <v>2037</v>
      </c>
      <c r="E1123" s="266">
        <v>45</v>
      </c>
      <c r="F1123" s="266">
        <v>44</v>
      </c>
      <c r="G1123" s="264">
        <v>49</v>
      </c>
      <c r="H1123" s="264">
        <v>49</v>
      </c>
      <c r="I1123" s="264">
        <v>48</v>
      </c>
      <c r="J1123" s="264">
        <v>48</v>
      </c>
      <c r="K1123" s="294">
        <v>0.9</v>
      </c>
      <c r="L1123" s="267">
        <v>0.977777777777778</v>
      </c>
      <c r="M1123" s="267">
        <v>1</v>
      </c>
      <c r="N1123" s="267">
        <v>1</v>
      </c>
      <c r="O1123" s="332">
        <v>1432</v>
      </c>
      <c r="P1123" s="266">
        <v>1305</v>
      </c>
      <c r="Q1123" s="266">
        <v>38</v>
      </c>
      <c r="R1123" s="264">
        <v>48</v>
      </c>
      <c r="S1123" s="264">
        <v>44</v>
      </c>
      <c r="T1123" s="267">
        <v>0.911312849162011</v>
      </c>
      <c r="U1123" s="267">
        <v>0.844444444444444</v>
      </c>
      <c r="V1123" s="268">
        <v>0.979591836734694</v>
      </c>
      <c r="W1123" s="268">
        <v>0.916666666666667</v>
      </c>
      <c r="X1123" s="295">
        <v>-0.135147392290249</v>
      </c>
      <c r="Y1123" s="271">
        <v>346</v>
      </c>
      <c r="Z1123" s="333">
        <v>316</v>
      </c>
      <c r="AA1123" s="333">
        <v>350</v>
      </c>
      <c r="AB1123" s="333">
        <v>323</v>
      </c>
      <c r="AC1123" s="334">
        <v>0.913294797687861</v>
      </c>
      <c r="AD1123" s="268">
        <v>0.922857142857143</v>
      </c>
      <c r="AE1123" s="295">
        <v>-0.00956234516928156</v>
      </c>
    </row>
    <row r="1124" spans="1:31">
      <c r="A1124" s="315" t="s">
        <v>1972</v>
      </c>
      <c r="B1124" s="339" t="s">
        <v>3364</v>
      </c>
      <c r="C1124" s="293" t="s">
        <v>2038</v>
      </c>
      <c r="D1124" s="339" t="s">
        <v>2039</v>
      </c>
      <c r="E1124" s="266">
        <v>39</v>
      </c>
      <c r="F1124" s="266">
        <v>39</v>
      </c>
      <c r="G1124" s="264">
        <v>40</v>
      </c>
      <c r="H1124" s="264">
        <v>40</v>
      </c>
      <c r="I1124" s="264">
        <v>41</v>
      </c>
      <c r="J1124" s="264">
        <v>41</v>
      </c>
      <c r="K1124" s="294">
        <v>0.9</v>
      </c>
      <c r="L1124" s="267">
        <v>1</v>
      </c>
      <c r="M1124" s="267">
        <v>1</v>
      </c>
      <c r="N1124" s="267">
        <v>1</v>
      </c>
      <c r="O1124" s="332">
        <v>1170</v>
      </c>
      <c r="P1124" s="266">
        <v>1058</v>
      </c>
      <c r="Q1124" s="266">
        <v>36</v>
      </c>
      <c r="R1124" s="264">
        <v>39</v>
      </c>
      <c r="S1124" s="264">
        <v>36</v>
      </c>
      <c r="T1124" s="267">
        <v>0.904273504273504</v>
      </c>
      <c r="U1124" s="267">
        <v>0.923076923076923</v>
      </c>
      <c r="V1124" s="268">
        <v>0.975</v>
      </c>
      <c r="W1124" s="268">
        <v>0.878048780487805</v>
      </c>
      <c r="X1124" s="295">
        <v>-0.0519230769230768</v>
      </c>
      <c r="Y1124" s="271">
        <v>288</v>
      </c>
      <c r="Z1124" s="333">
        <v>259</v>
      </c>
      <c r="AA1124" s="333">
        <v>290</v>
      </c>
      <c r="AB1124" s="333">
        <v>261</v>
      </c>
      <c r="AC1124" s="334">
        <v>0.899305555555556</v>
      </c>
      <c r="AD1124" s="268">
        <v>0.9</v>
      </c>
      <c r="AE1124" s="295">
        <v>-0.000694444444444442</v>
      </c>
    </row>
    <row r="1125" spans="1:31">
      <c r="A1125" s="315" t="s">
        <v>1972</v>
      </c>
      <c r="B1125" s="339" t="s">
        <v>3364</v>
      </c>
      <c r="C1125" s="293" t="s">
        <v>2040</v>
      </c>
      <c r="D1125" s="339" t="s">
        <v>2041</v>
      </c>
      <c r="E1125" s="266">
        <v>13</v>
      </c>
      <c r="F1125" s="266">
        <v>13</v>
      </c>
      <c r="G1125" s="264">
        <v>16</v>
      </c>
      <c r="H1125" s="264">
        <v>16</v>
      </c>
      <c r="I1125" s="264">
        <v>14</v>
      </c>
      <c r="J1125" s="264">
        <v>14</v>
      </c>
      <c r="K1125" s="294">
        <v>0.9</v>
      </c>
      <c r="L1125" s="267">
        <v>1</v>
      </c>
      <c r="M1125" s="267">
        <v>1</v>
      </c>
      <c r="N1125" s="267">
        <v>1</v>
      </c>
      <c r="O1125" s="332">
        <v>453</v>
      </c>
      <c r="P1125" s="266">
        <v>420</v>
      </c>
      <c r="Q1125" s="266">
        <v>12</v>
      </c>
      <c r="R1125" s="264">
        <v>16</v>
      </c>
      <c r="S1125" s="264">
        <v>14</v>
      </c>
      <c r="T1125" s="267">
        <v>0.927152317880795</v>
      </c>
      <c r="U1125" s="267">
        <v>0.923076923076923</v>
      </c>
      <c r="V1125" s="268">
        <v>1</v>
      </c>
      <c r="W1125" s="268">
        <v>1</v>
      </c>
      <c r="X1125" s="295">
        <v>-0.0769230769230769</v>
      </c>
      <c r="Y1125" s="271">
        <v>110</v>
      </c>
      <c r="Z1125" s="333">
        <v>107</v>
      </c>
      <c r="AA1125" s="333">
        <v>112</v>
      </c>
      <c r="AB1125" s="333">
        <v>107</v>
      </c>
      <c r="AC1125" s="334">
        <v>0.972727272727273</v>
      </c>
      <c r="AD1125" s="268">
        <v>0.955357142857143</v>
      </c>
      <c r="AE1125" s="295">
        <v>0.0173701298701299</v>
      </c>
    </row>
    <row r="1126" spans="1:31">
      <c r="A1126" s="315" t="s">
        <v>1972</v>
      </c>
      <c r="B1126" s="339" t="s">
        <v>3364</v>
      </c>
      <c r="C1126" s="293" t="s">
        <v>2042</v>
      </c>
      <c r="D1126" s="339" t="s">
        <v>2043</v>
      </c>
      <c r="E1126" s="266">
        <v>25</v>
      </c>
      <c r="F1126" s="266">
        <v>23</v>
      </c>
      <c r="G1126" s="264">
        <v>27</v>
      </c>
      <c r="H1126" s="264">
        <v>26</v>
      </c>
      <c r="I1126" s="264">
        <v>30</v>
      </c>
      <c r="J1126" s="264">
        <v>28</v>
      </c>
      <c r="K1126" s="294">
        <v>0.9</v>
      </c>
      <c r="L1126" s="267">
        <v>0.92</v>
      </c>
      <c r="M1126" s="267">
        <v>0.962962962962963</v>
      </c>
      <c r="N1126" s="267">
        <v>0.933333333333333</v>
      </c>
      <c r="O1126" s="332">
        <v>861</v>
      </c>
      <c r="P1126" s="266">
        <v>801</v>
      </c>
      <c r="Q1126" s="266">
        <v>23</v>
      </c>
      <c r="R1126" s="264">
        <v>26</v>
      </c>
      <c r="S1126" s="264">
        <v>28</v>
      </c>
      <c r="T1126" s="267">
        <v>0.930313588850174</v>
      </c>
      <c r="U1126" s="267">
        <v>0.92</v>
      </c>
      <c r="V1126" s="268">
        <v>0.962962962962963</v>
      </c>
      <c r="W1126" s="268">
        <v>0.933333333333333</v>
      </c>
      <c r="X1126" s="295">
        <v>-0.0429629629629629</v>
      </c>
      <c r="Y1126" s="271">
        <v>205</v>
      </c>
      <c r="Z1126" s="333">
        <v>192</v>
      </c>
      <c r="AA1126" s="333">
        <v>209</v>
      </c>
      <c r="AB1126" s="333">
        <v>192</v>
      </c>
      <c r="AC1126" s="334">
        <v>0.936585365853659</v>
      </c>
      <c r="AD1126" s="268">
        <v>0.91866028708134</v>
      </c>
      <c r="AE1126" s="295">
        <v>0.0179250787723189</v>
      </c>
    </row>
    <row r="1127" spans="1:31">
      <c r="A1127" s="315" t="s">
        <v>1972</v>
      </c>
      <c r="B1127" s="339" t="s">
        <v>3364</v>
      </c>
      <c r="C1127" s="293" t="s">
        <v>2044</v>
      </c>
      <c r="D1127" s="339" t="s">
        <v>2045</v>
      </c>
      <c r="E1127" s="266">
        <v>32</v>
      </c>
      <c r="F1127" s="266">
        <v>28</v>
      </c>
      <c r="G1127" s="264">
        <v>30</v>
      </c>
      <c r="H1127" s="264">
        <v>27</v>
      </c>
      <c r="I1127" s="264">
        <v>28</v>
      </c>
      <c r="J1127" s="264">
        <v>26</v>
      </c>
      <c r="K1127" s="294">
        <v>0.9</v>
      </c>
      <c r="L1127" s="267">
        <v>0.875</v>
      </c>
      <c r="M1127" s="267">
        <v>0.9</v>
      </c>
      <c r="N1127" s="267">
        <v>0.928571428571429</v>
      </c>
      <c r="O1127" s="332">
        <v>911</v>
      </c>
      <c r="P1127" s="266">
        <v>808</v>
      </c>
      <c r="Q1127" s="266">
        <v>27</v>
      </c>
      <c r="R1127" s="264">
        <v>21</v>
      </c>
      <c r="S1127" s="264">
        <v>19</v>
      </c>
      <c r="T1127" s="267">
        <v>0.886937431394072</v>
      </c>
      <c r="U1127" s="267">
        <v>0.84375</v>
      </c>
      <c r="V1127" s="268">
        <v>0.7</v>
      </c>
      <c r="W1127" s="268">
        <v>0.678571428571429</v>
      </c>
      <c r="X1127" s="295">
        <v>0.14375</v>
      </c>
      <c r="Y1127" s="271">
        <v>223</v>
      </c>
      <c r="Z1127" s="333">
        <v>170</v>
      </c>
      <c r="AA1127" s="333">
        <v>221</v>
      </c>
      <c r="AB1127" s="333">
        <v>195</v>
      </c>
      <c r="AC1127" s="334">
        <v>0.762331838565022</v>
      </c>
      <c r="AD1127" s="268">
        <v>0.882352941176471</v>
      </c>
      <c r="AE1127" s="295">
        <v>-0.120021102611448</v>
      </c>
    </row>
    <row r="1128" spans="1:31">
      <c r="A1128" s="315" t="s">
        <v>1972</v>
      </c>
      <c r="B1128" s="339" t="s">
        <v>3364</v>
      </c>
      <c r="C1128" s="293" t="s">
        <v>2046</v>
      </c>
      <c r="D1128" s="339" t="s">
        <v>2047</v>
      </c>
      <c r="E1128" s="266">
        <v>32</v>
      </c>
      <c r="F1128" s="266">
        <v>32</v>
      </c>
      <c r="G1128" s="264">
        <v>35</v>
      </c>
      <c r="H1128" s="264">
        <v>35</v>
      </c>
      <c r="I1128" s="264">
        <v>35</v>
      </c>
      <c r="J1128" s="264">
        <v>35</v>
      </c>
      <c r="K1128" s="294">
        <v>0.9</v>
      </c>
      <c r="L1128" s="267">
        <v>1</v>
      </c>
      <c r="M1128" s="267">
        <v>1</v>
      </c>
      <c r="N1128" s="267">
        <v>1</v>
      </c>
      <c r="O1128" s="332">
        <v>1029</v>
      </c>
      <c r="P1128" s="266">
        <v>956</v>
      </c>
      <c r="Q1128" s="266">
        <v>31</v>
      </c>
      <c r="R1128" s="264">
        <v>29</v>
      </c>
      <c r="S1128" s="264">
        <v>31</v>
      </c>
      <c r="T1128" s="267">
        <v>0.929057337220603</v>
      </c>
      <c r="U1128" s="267">
        <v>0.96875</v>
      </c>
      <c r="V1128" s="268">
        <v>0.828571428571429</v>
      </c>
      <c r="W1128" s="268">
        <v>0.885714285714286</v>
      </c>
      <c r="X1128" s="295">
        <v>0.140178571428571</v>
      </c>
      <c r="Y1128" s="271">
        <v>251</v>
      </c>
      <c r="Z1128" s="333">
        <v>224</v>
      </c>
      <c r="AA1128" s="333">
        <v>246</v>
      </c>
      <c r="AB1128" s="333">
        <v>227</v>
      </c>
      <c r="AC1128" s="334">
        <v>0.892430278884462</v>
      </c>
      <c r="AD1128" s="268">
        <v>0.922764227642276</v>
      </c>
      <c r="AE1128" s="295">
        <v>-0.0303339487578143</v>
      </c>
    </row>
    <row r="1129" spans="1:31">
      <c r="A1129" s="315" t="s">
        <v>1972</v>
      </c>
      <c r="B1129" s="339" t="s">
        <v>3364</v>
      </c>
      <c r="C1129" s="293" t="s">
        <v>2048</v>
      </c>
      <c r="D1129" s="339" t="s">
        <v>2049</v>
      </c>
      <c r="E1129" s="266">
        <v>22</v>
      </c>
      <c r="F1129" s="266">
        <v>20</v>
      </c>
      <c r="G1129" s="264">
        <v>24</v>
      </c>
      <c r="H1129" s="264">
        <v>22</v>
      </c>
      <c r="I1129" s="264">
        <v>22</v>
      </c>
      <c r="J1129" s="264">
        <v>20</v>
      </c>
      <c r="K1129" s="294">
        <v>0.9</v>
      </c>
      <c r="L1129" s="267">
        <v>0.909090909090909</v>
      </c>
      <c r="M1129" s="267">
        <v>0.916666666666667</v>
      </c>
      <c r="N1129" s="267">
        <v>0.909090909090909</v>
      </c>
      <c r="O1129" s="332">
        <v>696</v>
      </c>
      <c r="P1129" s="266">
        <v>647</v>
      </c>
      <c r="Q1129" s="266">
        <v>20</v>
      </c>
      <c r="R1129" s="264">
        <v>22</v>
      </c>
      <c r="S1129" s="264">
        <v>20</v>
      </c>
      <c r="T1129" s="267">
        <v>0.929597701149425</v>
      </c>
      <c r="U1129" s="267">
        <v>0.909090909090909</v>
      </c>
      <c r="V1129" s="268">
        <v>0.916666666666667</v>
      </c>
      <c r="W1129" s="268">
        <v>0.909090909090909</v>
      </c>
      <c r="X1129" s="295">
        <v>-0.00757575757575757</v>
      </c>
      <c r="Y1129" s="271">
        <v>169</v>
      </c>
      <c r="Z1129" s="333">
        <v>156</v>
      </c>
      <c r="AA1129" s="333">
        <v>167</v>
      </c>
      <c r="AB1129" s="333">
        <v>152</v>
      </c>
      <c r="AC1129" s="334">
        <v>0.923076923076923</v>
      </c>
      <c r="AD1129" s="268">
        <v>0.910179640718563</v>
      </c>
      <c r="AE1129" s="295">
        <v>0.0128972823583603</v>
      </c>
    </row>
    <row r="1130" spans="1:31">
      <c r="A1130" s="315" t="s">
        <v>1972</v>
      </c>
      <c r="B1130" s="339" t="s">
        <v>3364</v>
      </c>
      <c r="C1130" s="293" t="s">
        <v>2050</v>
      </c>
      <c r="D1130" s="339" t="s">
        <v>2051</v>
      </c>
      <c r="E1130" s="266">
        <v>17</v>
      </c>
      <c r="F1130" s="266">
        <v>17</v>
      </c>
      <c r="G1130" s="264">
        <v>22</v>
      </c>
      <c r="H1130" s="264">
        <v>22</v>
      </c>
      <c r="I1130" s="264">
        <v>23</v>
      </c>
      <c r="J1130" s="264">
        <v>23</v>
      </c>
      <c r="K1130" s="294">
        <v>0.9</v>
      </c>
      <c r="L1130" s="267">
        <v>1</v>
      </c>
      <c r="M1130" s="267">
        <v>1</v>
      </c>
      <c r="N1130" s="267">
        <v>1</v>
      </c>
      <c r="O1130" s="332">
        <v>661</v>
      </c>
      <c r="P1130" s="266">
        <v>625</v>
      </c>
      <c r="Q1130" s="266">
        <v>17</v>
      </c>
      <c r="R1130" s="264">
        <v>21</v>
      </c>
      <c r="S1130" s="264">
        <v>20</v>
      </c>
      <c r="T1130" s="267">
        <v>0.94553706505295</v>
      </c>
      <c r="U1130" s="267">
        <v>1</v>
      </c>
      <c r="V1130" s="268">
        <v>0.954545454545455</v>
      </c>
      <c r="W1130" s="268">
        <v>0.869565217391304</v>
      </c>
      <c r="X1130" s="295">
        <v>0.0454545454545454</v>
      </c>
      <c r="Y1130" s="271">
        <v>161</v>
      </c>
      <c r="Z1130" s="333">
        <v>152</v>
      </c>
      <c r="AA1130" s="333">
        <v>155</v>
      </c>
      <c r="AB1130" s="333">
        <v>145</v>
      </c>
      <c r="AC1130" s="334">
        <v>0.944099378881988</v>
      </c>
      <c r="AD1130" s="268">
        <v>0.935483870967742</v>
      </c>
      <c r="AE1130" s="295">
        <v>0.0086155079142457</v>
      </c>
    </row>
    <row r="1131" spans="1:31">
      <c r="A1131" s="315" t="s">
        <v>1972</v>
      </c>
      <c r="B1131" s="339" t="s">
        <v>3364</v>
      </c>
      <c r="C1131" s="293" t="s">
        <v>2052</v>
      </c>
      <c r="D1131" s="339" t="s">
        <v>2053</v>
      </c>
      <c r="E1131" s="266">
        <v>37</v>
      </c>
      <c r="F1131" s="266">
        <v>35</v>
      </c>
      <c r="G1131" s="264">
        <v>39</v>
      </c>
      <c r="H1131" s="264">
        <v>37</v>
      </c>
      <c r="I1131" s="264">
        <v>36</v>
      </c>
      <c r="J1131" s="264">
        <v>35</v>
      </c>
      <c r="K1131" s="294">
        <v>0.9</v>
      </c>
      <c r="L1131" s="267">
        <v>0.945945945945946</v>
      </c>
      <c r="M1131" s="267">
        <v>0.948717948717949</v>
      </c>
      <c r="N1131" s="267">
        <v>0.972222222222222</v>
      </c>
      <c r="O1131" s="332">
        <v>1143</v>
      </c>
      <c r="P1131" s="266">
        <v>1106</v>
      </c>
      <c r="Q1131" s="266">
        <v>35</v>
      </c>
      <c r="R1131" s="264">
        <v>36</v>
      </c>
      <c r="S1131" s="264">
        <v>35</v>
      </c>
      <c r="T1131" s="267">
        <v>0.967629046369204</v>
      </c>
      <c r="U1131" s="267">
        <v>0.945945945945946</v>
      </c>
      <c r="V1131" s="268">
        <v>0.923076923076923</v>
      </c>
      <c r="W1131" s="268">
        <v>0.972222222222222</v>
      </c>
      <c r="X1131" s="295">
        <v>0.0228690228690228</v>
      </c>
      <c r="Y1131" s="271">
        <v>273</v>
      </c>
      <c r="Z1131" s="333">
        <v>259</v>
      </c>
      <c r="AA1131" s="333">
        <v>272</v>
      </c>
      <c r="AB1131" s="333">
        <v>263</v>
      </c>
      <c r="AC1131" s="334">
        <v>0.948717948717949</v>
      </c>
      <c r="AD1131" s="268">
        <v>0.966911764705882</v>
      </c>
      <c r="AE1131" s="295">
        <v>-0.0181938159879337</v>
      </c>
    </row>
    <row r="1132" spans="1:31">
      <c r="A1132" s="315" t="s">
        <v>1972</v>
      </c>
      <c r="B1132" s="339" t="s">
        <v>3364</v>
      </c>
      <c r="C1132" s="293" t="s">
        <v>2054</v>
      </c>
      <c r="D1132" s="339" t="s">
        <v>2055</v>
      </c>
      <c r="E1132" s="266">
        <v>30</v>
      </c>
      <c r="F1132" s="266">
        <v>29</v>
      </c>
      <c r="G1132" s="264">
        <v>37</v>
      </c>
      <c r="H1132" s="264">
        <v>36</v>
      </c>
      <c r="I1132" s="264">
        <v>36</v>
      </c>
      <c r="J1132" s="264">
        <v>35</v>
      </c>
      <c r="K1132" s="294">
        <v>0.9</v>
      </c>
      <c r="L1132" s="267">
        <v>0.966666666666667</v>
      </c>
      <c r="M1132" s="267">
        <v>0.972972972972973</v>
      </c>
      <c r="N1132" s="267">
        <v>0.972222222222222</v>
      </c>
      <c r="O1132" s="332">
        <v>1106</v>
      </c>
      <c r="P1132" s="266">
        <v>1018</v>
      </c>
      <c r="Q1132" s="266">
        <v>28</v>
      </c>
      <c r="R1132" s="264">
        <v>31</v>
      </c>
      <c r="S1132" s="264">
        <v>33</v>
      </c>
      <c r="T1132" s="267">
        <v>0.920433996383363</v>
      </c>
      <c r="U1132" s="267">
        <v>0.933333333333333</v>
      </c>
      <c r="V1132" s="268">
        <v>0.837837837837838</v>
      </c>
      <c r="W1132" s="268">
        <v>0.916666666666667</v>
      </c>
      <c r="X1132" s="295">
        <v>0.0954954954954955</v>
      </c>
      <c r="Y1132" s="271">
        <v>267</v>
      </c>
      <c r="Z1132" s="333">
        <v>245</v>
      </c>
      <c r="AA1132" s="333">
        <v>266</v>
      </c>
      <c r="AB1132" s="333">
        <v>241</v>
      </c>
      <c r="AC1132" s="334">
        <v>0.917602996254682</v>
      </c>
      <c r="AD1132" s="268">
        <v>0.906015037593985</v>
      </c>
      <c r="AE1132" s="295">
        <v>0.0115879586606967</v>
      </c>
    </row>
    <row r="1133" spans="1:31">
      <c r="A1133" s="315" t="s">
        <v>1972</v>
      </c>
      <c r="B1133" s="339" t="s">
        <v>3364</v>
      </c>
      <c r="C1133" s="293" t="s">
        <v>2056</v>
      </c>
      <c r="D1133" s="339" t="s">
        <v>2057</v>
      </c>
      <c r="E1133" s="266">
        <v>18</v>
      </c>
      <c r="F1133" s="266">
        <v>18</v>
      </c>
      <c r="G1133" s="264">
        <v>20</v>
      </c>
      <c r="H1133" s="264">
        <v>20</v>
      </c>
      <c r="I1133" s="264">
        <v>18</v>
      </c>
      <c r="J1133" s="264">
        <v>18</v>
      </c>
      <c r="K1133" s="294">
        <v>0.9</v>
      </c>
      <c r="L1133" s="267">
        <v>1</v>
      </c>
      <c r="M1133" s="267">
        <v>1</v>
      </c>
      <c r="N1133" s="267">
        <v>1</v>
      </c>
      <c r="O1133" s="332">
        <v>564</v>
      </c>
      <c r="P1133" s="266">
        <v>562</v>
      </c>
      <c r="Q1133" s="266">
        <v>18</v>
      </c>
      <c r="R1133" s="264">
        <v>20</v>
      </c>
      <c r="S1133" s="264">
        <v>18</v>
      </c>
      <c r="T1133" s="267">
        <v>0.99645390070922</v>
      </c>
      <c r="U1133" s="267">
        <v>1</v>
      </c>
      <c r="V1133" s="268">
        <v>1</v>
      </c>
      <c r="W1133" s="268">
        <v>1</v>
      </c>
      <c r="X1133" s="295">
        <v>0</v>
      </c>
      <c r="Y1133" s="271">
        <v>134</v>
      </c>
      <c r="Z1133" s="333">
        <v>134</v>
      </c>
      <c r="AA1133" s="333">
        <v>137</v>
      </c>
      <c r="AB1133" s="333">
        <v>137</v>
      </c>
      <c r="AC1133" s="334">
        <v>1</v>
      </c>
      <c r="AD1133" s="268">
        <v>1</v>
      </c>
      <c r="AE1133" s="295">
        <v>0</v>
      </c>
    </row>
    <row r="1134" spans="1:31">
      <c r="A1134" s="315" t="s">
        <v>1972</v>
      </c>
      <c r="B1134" s="339" t="s">
        <v>3364</v>
      </c>
      <c r="C1134" s="293" t="s">
        <v>2058</v>
      </c>
      <c r="D1134" s="339" t="s">
        <v>2059</v>
      </c>
      <c r="E1134" s="266">
        <v>35</v>
      </c>
      <c r="F1134" s="266">
        <v>33</v>
      </c>
      <c r="G1134" s="264">
        <v>36</v>
      </c>
      <c r="H1134" s="264">
        <v>34</v>
      </c>
      <c r="I1134" s="264">
        <v>33</v>
      </c>
      <c r="J1134" s="264">
        <v>31</v>
      </c>
      <c r="K1134" s="294">
        <v>0.9</v>
      </c>
      <c r="L1134" s="267">
        <v>0.942857142857143</v>
      </c>
      <c r="M1134" s="267">
        <v>0.944444444444444</v>
      </c>
      <c r="N1134" s="267">
        <v>0.939393939393939</v>
      </c>
      <c r="O1134" s="332">
        <v>1032</v>
      </c>
      <c r="P1134" s="266">
        <v>940</v>
      </c>
      <c r="Q1134" s="266">
        <v>33</v>
      </c>
      <c r="R1134" s="264">
        <v>31</v>
      </c>
      <c r="S1134" s="264">
        <v>24</v>
      </c>
      <c r="T1134" s="267">
        <v>0.910852713178295</v>
      </c>
      <c r="U1134" s="267">
        <v>0.942857142857143</v>
      </c>
      <c r="V1134" s="268">
        <v>0.861111111111111</v>
      </c>
      <c r="W1134" s="268">
        <v>0.727272727272727</v>
      </c>
      <c r="X1134" s="295">
        <v>0.0817460317460317</v>
      </c>
      <c r="Y1134" s="271">
        <v>257</v>
      </c>
      <c r="Z1134" s="333">
        <v>222</v>
      </c>
      <c r="AA1134" s="333">
        <v>250</v>
      </c>
      <c r="AB1134" s="333">
        <v>216</v>
      </c>
      <c r="AC1134" s="334">
        <v>0.863813229571984</v>
      </c>
      <c r="AD1134" s="268">
        <v>0.864</v>
      </c>
      <c r="AE1134" s="295">
        <v>-0.000186770428015515</v>
      </c>
    </row>
    <row r="1135" spans="1:31">
      <c r="A1135" s="315" t="s">
        <v>1972</v>
      </c>
      <c r="B1135" s="339" t="s">
        <v>3364</v>
      </c>
      <c r="C1135" s="293" t="s">
        <v>2060</v>
      </c>
      <c r="D1135" s="339" t="s">
        <v>2061</v>
      </c>
      <c r="E1135" s="266">
        <v>27</v>
      </c>
      <c r="F1135" s="266">
        <v>23</v>
      </c>
      <c r="G1135" s="264">
        <v>32</v>
      </c>
      <c r="H1135" s="264">
        <v>28</v>
      </c>
      <c r="I1135" s="264">
        <v>29</v>
      </c>
      <c r="J1135" s="264">
        <v>25</v>
      </c>
      <c r="K1135" s="294">
        <v>0.9</v>
      </c>
      <c r="L1135" s="267">
        <v>0.851851851851852</v>
      </c>
      <c r="M1135" s="267">
        <v>0.875</v>
      </c>
      <c r="N1135" s="267">
        <v>0.862068965517241</v>
      </c>
      <c r="O1135" s="332">
        <v>907</v>
      </c>
      <c r="P1135" s="266">
        <v>817</v>
      </c>
      <c r="Q1135" s="266">
        <v>23</v>
      </c>
      <c r="R1135" s="264">
        <v>28</v>
      </c>
      <c r="S1135" s="264">
        <v>25</v>
      </c>
      <c r="T1135" s="267">
        <v>0.90077177508269</v>
      </c>
      <c r="U1135" s="267">
        <v>0.851851851851852</v>
      </c>
      <c r="V1135" s="268">
        <v>0.875</v>
      </c>
      <c r="W1135" s="268">
        <v>0.862068965517241</v>
      </c>
      <c r="X1135" s="295">
        <v>-0.0231481481481481</v>
      </c>
      <c r="Y1135" s="271">
        <v>222</v>
      </c>
      <c r="Z1135" s="333">
        <v>195</v>
      </c>
      <c r="AA1135" s="333">
        <v>215</v>
      </c>
      <c r="AB1135" s="333">
        <v>199</v>
      </c>
      <c r="AC1135" s="334">
        <v>0.878378378378378</v>
      </c>
      <c r="AD1135" s="268">
        <v>0.925581395348837</v>
      </c>
      <c r="AE1135" s="295">
        <v>-0.0472030169704588</v>
      </c>
    </row>
    <row r="1136" spans="1:31">
      <c r="A1136" s="315" t="s">
        <v>1972</v>
      </c>
      <c r="B1136" s="339" t="s">
        <v>3364</v>
      </c>
      <c r="C1136" s="293" t="s">
        <v>2062</v>
      </c>
      <c r="D1136" s="339" t="s">
        <v>2063</v>
      </c>
      <c r="E1136" s="266">
        <v>24</v>
      </c>
      <c r="F1136" s="266">
        <v>21</v>
      </c>
      <c r="G1136" s="264">
        <v>30</v>
      </c>
      <c r="H1136" s="264">
        <v>27</v>
      </c>
      <c r="I1136" s="264">
        <v>28</v>
      </c>
      <c r="J1136" s="264">
        <v>24</v>
      </c>
      <c r="K1136" s="294">
        <v>0.9</v>
      </c>
      <c r="L1136" s="267">
        <v>0.875</v>
      </c>
      <c r="M1136" s="267">
        <v>0.9</v>
      </c>
      <c r="N1136" s="267">
        <v>0.857142857142857</v>
      </c>
      <c r="O1136" s="332">
        <v>853</v>
      </c>
      <c r="P1136" s="266">
        <v>759</v>
      </c>
      <c r="Q1136" s="266">
        <v>19</v>
      </c>
      <c r="R1136" s="264">
        <v>26</v>
      </c>
      <c r="S1136" s="264">
        <v>23</v>
      </c>
      <c r="T1136" s="267">
        <v>0.889800703399766</v>
      </c>
      <c r="U1136" s="267">
        <v>0.791666666666667</v>
      </c>
      <c r="V1136" s="268">
        <v>0.866666666666667</v>
      </c>
      <c r="W1136" s="268">
        <v>0.821428571428571</v>
      </c>
      <c r="X1136" s="295">
        <v>-0.0750000000000001</v>
      </c>
      <c r="Y1136" s="271">
        <v>207</v>
      </c>
      <c r="Z1136" s="333">
        <v>176</v>
      </c>
      <c r="AA1136" s="333">
        <v>207</v>
      </c>
      <c r="AB1136" s="333">
        <v>182</v>
      </c>
      <c r="AC1136" s="334">
        <v>0.85024154589372</v>
      </c>
      <c r="AD1136" s="268">
        <v>0.879227053140097</v>
      </c>
      <c r="AE1136" s="295">
        <v>-0.0289855072463768</v>
      </c>
    </row>
    <row r="1137" spans="1:31">
      <c r="A1137" s="315" t="s">
        <v>1972</v>
      </c>
      <c r="B1137" s="339" t="s">
        <v>3364</v>
      </c>
      <c r="C1137" s="293" t="s">
        <v>2064</v>
      </c>
      <c r="D1137" s="339" t="s">
        <v>2065</v>
      </c>
      <c r="E1137" s="266">
        <v>18</v>
      </c>
      <c r="F1137" s="266">
        <v>18</v>
      </c>
      <c r="G1137" s="264">
        <v>21</v>
      </c>
      <c r="H1137" s="264">
        <v>21</v>
      </c>
      <c r="I1137" s="264">
        <v>20</v>
      </c>
      <c r="J1137" s="264">
        <v>20</v>
      </c>
      <c r="K1137" s="294">
        <v>0.9</v>
      </c>
      <c r="L1137" s="267">
        <v>1</v>
      </c>
      <c r="M1137" s="267">
        <v>1</v>
      </c>
      <c r="N1137" s="267">
        <v>1</v>
      </c>
      <c r="O1137" s="332">
        <v>591</v>
      </c>
      <c r="P1137" s="266">
        <v>580</v>
      </c>
      <c r="Q1137" s="266">
        <v>18</v>
      </c>
      <c r="R1137" s="264">
        <v>21</v>
      </c>
      <c r="S1137" s="264">
        <v>20</v>
      </c>
      <c r="T1137" s="267">
        <v>0.981387478849408</v>
      </c>
      <c r="U1137" s="267">
        <v>1</v>
      </c>
      <c r="V1137" s="268">
        <v>1</v>
      </c>
      <c r="W1137" s="268">
        <v>1</v>
      </c>
      <c r="X1137" s="295">
        <v>0</v>
      </c>
      <c r="Y1137" s="271">
        <v>142</v>
      </c>
      <c r="Z1137" s="333">
        <v>138</v>
      </c>
      <c r="AA1137" s="333">
        <v>144</v>
      </c>
      <c r="AB1137" s="333">
        <v>142</v>
      </c>
      <c r="AC1137" s="334">
        <v>0.971830985915493</v>
      </c>
      <c r="AD1137" s="268">
        <v>0.986111111111111</v>
      </c>
      <c r="AE1137" s="295">
        <v>-0.0142801251956182</v>
      </c>
    </row>
    <row r="1138" spans="1:31">
      <c r="A1138" s="315" t="s">
        <v>1972</v>
      </c>
      <c r="B1138" s="339" t="s">
        <v>3365</v>
      </c>
      <c r="C1138" s="293" t="s">
        <v>2066</v>
      </c>
      <c r="D1138" s="339" t="s">
        <v>2067</v>
      </c>
      <c r="E1138" s="266">
        <v>23</v>
      </c>
      <c r="F1138" s="266">
        <v>21</v>
      </c>
      <c r="G1138" s="264">
        <v>21</v>
      </c>
      <c r="H1138" s="264">
        <v>20</v>
      </c>
      <c r="I1138" s="264">
        <v>23</v>
      </c>
      <c r="J1138" s="264">
        <v>21</v>
      </c>
      <c r="K1138" s="294">
        <v>0.9</v>
      </c>
      <c r="L1138" s="267">
        <v>0.91304347826087</v>
      </c>
      <c r="M1138" s="267">
        <v>0.952380952380952</v>
      </c>
      <c r="N1138" s="267">
        <v>0.91304347826087</v>
      </c>
      <c r="O1138" s="332">
        <v>704</v>
      </c>
      <c r="P1138" s="266">
        <v>640</v>
      </c>
      <c r="Q1138" s="266">
        <v>20</v>
      </c>
      <c r="R1138" s="264">
        <v>17</v>
      </c>
      <c r="S1138" s="264">
        <v>21</v>
      </c>
      <c r="T1138" s="267">
        <v>0.909090909090909</v>
      </c>
      <c r="U1138" s="267">
        <v>0.869565217391304</v>
      </c>
      <c r="V1138" s="268">
        <v>0.80952380952381</v>
      </c>
      <c r="W1138" s="268">
        <v>0.91304347826087</v>
      </c>
      <c r="X1138" s="295">
        <v>0.0600414078674948</v>
      </c>
      <c r="Y1138" s="271">
        <v>162</v>
      </c>
      <c r="Z1138" s="333">
        <v>149</v>
      </c>
      <c r="AA1138" s="333">
        <v>171</v>
      </c>
      <c r="AB1138" s="333">
        <v>157</v>
      </c>
      <c r="AC1138" s="334">
        <v>0.919753086419753</v>
      </c>
      <c r="AD1138" s="268">
        <v>0.91812865497076</v>
      </c>
      <c r="AE1138" s="295">
        <v>0.00162443144899282</v>
      </c>
    </row>
    <row r="1139" spans="1:31">
      <c r="A1139" s="315" t="s">
        <v>1972</v>
      </c>
      <c r="B1139" s="339" t="s">
        <v>3365</v>
      </c>
      <c r="C1139" s="293" t="s">
        <v>2068</v>
      </c>
      <c r="D1139" s="339" t="s">
        <v>2069</v>
      </c>
      <c r="E1139" s="266">
        <v>41</v>
      </c>
      <c r="F1139" s="266">
        <v>36</v>
      </c>
      <c r="G1139" s="264">
        <v>48</v>
      </c>
      <c r="H1139" s="264">
        <v>41</v>
      </c>
      <c r="I1139" s="264">
        <v>43</v>
      </c>
      <c r="J1139" s="264">
        <v>40</v>
      </c>
      <c r="K1139" s="294">
        <v>0.9</v>
      </c>
      <c r="L1139" s="267">
        <v>0.878048780487805</v>
      </c>
      <c r="M1139" s="267">
        <v>0.854166666666667</v>
      </c>
      <c r="N1139" s="267">
        <v>0.930232558139535</v>
      </c>
      <c r="O1139" s="332">
        <v>1308</v>
      </c>
      <c r="P1139" s="266">
        <v>1175</v>
      </c>
      <c r="Q1139" s="266">
        <v>36</v>
      </c>
      <c r="R1139" s="264">
        <v>41</v>
      </c>
      <c r="S1139" s="264">
        <v>40</v>
      </c>
      <c r="T1139" s="267">
        <v>0.898318042813456</v>
      </c>
      <c r="U1139" s="267">
        <v>0.878048780487805</v>
      </c>
      <c r="V1139" s="268">
        <v>0.854166666666667</v>
      </c>
      <c r="W1139" s="268">
        <v>0.930232558139535</v>
      </c>
      <c r="X1139" s="295">
        <v>0.0238821138211383</v>
      </c>
      <c r="Y1139" s="271">
        <v>319</v>
      </c>
      <c r="Z1139" s="333">
        <v>291</v>
      </c>
      <c r="AA1139" s="333">
        <v>314</v>
      </c>
      <c r="AB1139" s="333">
        <v>279</v>
      </c>
      <c r="AC1139" s="334">
        <v>0.912225705329154</v>
      </c>
      <c r="AD1139" s="268">
        <v>0.888535031847134</v>
      </c>
      <c r="AE1139" s="295">
        <v>0.0236906734820198</v>
      </c>
    </row>
    <row r="1140" spans="1:31">
      <c r="A1140" s="315" t="s">
        <v>1972</v>
      </c>
      <c r="B1140" s="339" t="s">
        <v>3365</v>
      </c>
      <c r="C1140" s="293" t="s">
        <v>2070</v>
      </c>
      <c r="D1140" s="339" t="s">
        <v>2071</v>
      </c>
      <c r="E1140" s="266">
        <v>50</v>
      </c>
      <c r="F1140" s="266">
        <v>46</v>
      </c>
      <c r="G1140" s="264">
        <v>55</v>
      </c>
      <c r="H1140" s="264">
        <v>55</v>
      </c>
      <c r="I1140" s="264">
        <v>55</v>
      </c>
      <c r="J1140" s="264">
        <v>54</v>
      </c>
      <c r="K1140" s="294">
        <v>0.9</v>
      </c>
      <c r="L1140" s="267">
        <v>0.92</v>
      </c>
      <c r="M1140" s="267">
        <v>1</v>
      </c>
      <c r="N1140" s="267">
        <v>0.981818181818182</v>
      </c>
      <c r="O1140" s="332">
        <v>1603</v>
      </c>
      <c r="P1140" s="266">
        <v>1550</v>
      </c>
      <c r="Q1140" s="266">
        <v>45</v>
      </c>
      <c r="R1140" s="264">
        <v>55</v>
      </c>
      <c r="S1140" s="264">
        <v>54</v>
      </c>
      <c r="T1140" s="267">
        <v>0.966936993137867</v>
      </c>
      <c r="U1140" s="267">
        <v>0.9</v>
      </c>
      <c r="V1140" s="268">
        <v>1</v>
      </c>
      <c r="W1140" s="268">
        <v>0.981818181818182</v>
      </c>
      <c r="X1140" s="295">
        <v>-0.1</v>
      </c>
      <c r="Y1140" s="271">
        <v>387</v>
      </c>
      <c r="Z1140" s="333">
        <v>378</v>
      </c>
      <c r="AA1140" s="333">
        <v>383</v>
      </c>
      <c r="AB1140" s="333">
        <v>373</v>
      </c>
      <c r="AC1140" s="334">
        <v>0.976744186046512</v>
      </c>
      <c r="AD1140" s="268">
        <v>0.973890339425587</v>
      </c>
      <c r="AE1140" s="295">
        <v>0.00285384662092414</v>
      </c>
    </row>
    <row r="1141" spans="1:31">
      <c r="A1141" s="315" t="s">
        <v>1972</v>
      </c>
      <c r="B1141" s="339" t="s">
        <v>3365</v>
      </c>
      <c r="C1141" s="293" t="s">
        <v>2072</v>
      </c>
      <c r="D1141" s="339" t="s">
        <v>2073</v>
      </c>
      <c r="E1141" s="266">
        <v>62</v>
      </c>
      <c r="F1141" s="266">
        <v>58</v>
      </c>
      <c r="G1141" s="264">
        <v>67</v>
      </c>
      <c r="H1141" s="264">
        <v>65</v>
      </c>
      <c r="I1141" s="264">
        <v>65</v>
      </c>
      <c r="J1141" s="264">
        <v>62</v>
      </c>
      <c r="K1141" s="294">
        <v>0.9</v>
      </c>
      <c r="L1141" s="267">
        <v>0.935483870967742</v>
      </c>
      <c r="M1141" s="267">
        <v>0.970149253731343</v>
      </c>
      <c r="N1141" s="267">
        <v>0.953846153846154</v>
      </c>
      <c r="O1141" s="332">
        <v>1898</v>
      </c>
      <c r="P1141" s="266">
        <v>1716</v>
      </c>
      <c r="Q1141" s="266">
        <v>55</v>
      </c>
      <c r="R1141" s="264">
        <v>64</v>
      </c>
      <c r="S1141" s="264">
        <v>60</v>
      </c>
      <c r="T1141" s="267">
        <v>0.904109589041096</v>
      </c>
      <c r="U1141" s="267">
        <v>0.887096774193548</v>
      </c>
      <c r="V1141" s="268">
        <v>0.955223880597015</v>
      </c>
      <c r="W1141" s="268">
        <v>0.923076923076923</v>
      </c>
      <c r="X1141" s="295">
        <v>-0.0681271064034665</v>
      </c>
      <c r="Y1141" s="271">
        <v>463</v>
      </c>
      <c r="Z1141" s="333">
        <v>426</v>
      </c>
      <c r="AA1141" s="333">
        <v>462</v>
      </c>
      <c r="AB1141" s="333">
        <v>415</v>
      </c>
      <c r="AC1141" s="334">
        <v>0.920086393088553</v>
      </c>
      <c r="AD1141" s="268">
        <v>0.898268398268398</v>
      </c>
      <c r="AE1141" s="295">
        <v>0.0218179948201547</v>
      </c>
    </row>
    <row r="1142" spans="1:31">
      <c r="A1142" s="315" t="s">
        <v>1972</v>
      </c>
      <c r="B1142" s="339" t="s">
        <v>3365</v>
      </c>
      <c r="C1142" s="293" t="s">
        <v>2074</v>
      </c>
      <c r="D1142" s="339" t="s">
        <v>2075</v>
      </c>
      <c r="E1142" s="266">
        <v>40</v>
      </c>
      <c r="F1142" s="266">
        <v>37</v>
      </c>
      <c r="G1142" s="264">
        <v>43</v>
      </c>
      <c r="H1142" s="264">
        <v>40</v>
      </c>
      <c r="I1142" s="264">
        <v>42</v>
      </c>
      <c r="J1142" s="264">
        <v>41</v>
      </c>
      <c r="K1142" s="294">
        <v>0.9</v>
      </c>
      <c r="L1142" s="267">
        <v>0.925</v>
      </c>
      <c r="M1142" s="267">
        <v>0.930232558139535</v>
      </c>
      <c r="N1142" s="267">
        <v>0.976190476190476</v>
      </c>
      <c r="O1142" s="332">
        <v>1315</v>
      </c>
      <c r="P1142" s="266">
        <v>1180</v>
      </c>
      <c r="Q1142" s="266">
        <v>36</v>
      </c>
      <c r="R1142" s="264">
        <v>38</v>
      </c>
      <c r="S1142" s="264">
        <v>38</v>
      </c>
      <c r="T1142" s="267">
        <v>0.897338403041825</v>
      </c>
      <c r="U1142" s="267">
        <v>0.9</v>
      </c>
      <c r="V1142" s="268">
        <v>0.883720930232558</v>
      </c>
      <c r="W1142" s="268">
        <v>0.904761904761905</v>
      </c>
      <c r="X1142" s="295">
        <v>0.0162790697674419</v>
      </c>
      <c r="Y1142" s="271">
        <v>321</v>
      </c>
      <c r="Z1142" s="333">
        <v>291</v>
      </c>
      <c r="AA1142" s="333">
        <v>312</v>
      </c>
      <c r="AB1142" s="333">
        <v>276</v>
      </c>
      <c r="AC1142" s="334">
        <v>0.906542056074766</v>
      </c>
      <c r="AD1142" s="268">
        <v>0.884615384615385</v>
      </c>
      <c r="AE1142" s="295">
        <v>0.0219266714593818</v>
      </c>
    </row>
    <row r="1143" spans="1:31">
      <c r="A1143" s="315" t="s">
        <v>1972</v>
      </c>
      <c r="B1143" s="339" t="s">
        <v>3365</v>
      </c>
      <c r="C1143" s="293" t="s">
        <v>2076</v>
      </c>
      <c r="D1143" s="339" t="s">
        <v>2077</v>
      </c>
      <c r="E1143" s="266">
        <v>48</v>
      </c>
      <c r="F1143" s="266">
        <v>45</v>
      </c>
      <c r="G1143" s="264">
        <v>47</v>
      </c>
      <c r="H1143" s="264">
        <v>45</v>
      </c>
      <c r="I1143" s="264">
        <v>52</v>
      </c>
      <c r="J1143" s="264">
        <v>47</v>
      </c>
      <c r="K1143" s="294">
        <v>0.9</v>
      </c>
      <c r="L1143" s="267">
        <v>0.9375</v>
      </c>
      <c r="M1143" s="267">
        <v>0.957446808510638</v>
      </c>
      <c r="N1143" s="267">
        <v>0.903846153846154</v>
      </c>
      <c r="O1143" s="332">
        <v>1487</v>
      </c>
      <c r="P1143" s="266">
        <v>1203</v>
      </c>
      <c r="Q1143" s="266">
        <v>38</v>
      </c>
      <c r="R1143" s="264">
        <v>40</v>
      </c>
      <c r="S1143" s="264">
        <v>40</v>
      </c>
      <c r="T1143" s="267">
        <v>0.809011432414257</v>
      </c>
      <c r="U1143" s="267">
        <v>0.791666666666667</v>
      </c>
      <c r="V1143" s="268">
        <v>0.851063829787234</v>
      </c>
      <c r="W1143" s="268">
        <v>0.769230769230769</v>
      </c>
      <c r="X1143" s="295">
        <v>-0.0593971631205674</v>
      </c>
      <c r="Y1143" s="271">
        <v>354</v>
      </c>
      <c r="Z1143" s="333">
        <v>291</v>
      </c>
      <c r="AA1143" s="333">
        <v>361</v>
      </c>
      <c r="AB1143" s="333">
        <v>285</v>
      </c>
      <c r="AC1143" s="334">
        <v>0.822033898305085</v>
      </c>
      <c r="AD1143" s="268">
        <v>0.789473684210526</v>
      </c>
      <c r="AE1143" s="295">
        <v>0.0325602140945584</v>
      </c>
    </row>
    <row r="1144" spans="1:31">
      <c r="A1144" s="315" t="s">
        <v>1972</v>
      </c>
      <c r="B1144" s="339" t="s">
        <v>3365</v>
      </c>
      <c r="C1144" s="293" t="s">
        <v>2078</v>
      </c>
      <c r="D1144" s="339" t="s">
        <v>2079</v>
      </c>
      <c r="E1144" s="266">
        <v>31</v>
      </c>
      <c r="F1144" s="266">
        <v>31</v>
      </c>
      <c r="G1144" s="264">
        <v>37</v>
      </c>
      <c r="H1144" s="264">
        <v>36</v>
      </c>
      <c r="I1144" s="264">
        <v>37</v>
      </c>
      <c r="J1144" s="264">
        <v>37</v>
      </c>
      <c r="K1144" s="294">
        <v>0.9</v>
      </c>
      <c r="L1144" s="267">
        <v>1</v>
      </c>
      <c r="M1144" s="267">
        <v>0.972972972972973</v>
      </c>
      <c r="N1144" s="267">
        <v>1</v>
      </c>
      <c r="O1144" s="332">
        <v>1036</v>
      </c>
      <c r="P1144" s="266">
        <v>1009</v>
      </c>
      <c r="Q1144" s="266">
        <v>30</v>
      </c>
      <c r="R1144" s="264">
        <v>36</v>
      </c>
      <c r="S1144" s="264">
        <v>36</v>
      </c>
      <c r="T1144" s="267">
        <v>0.973938223938224</v>
      </c>
      <c r="U1144" s="267">
        <v>0.967741935483871</v>
      </c>
      <c r="V1144" s="268">
        <v>0.972972972972973</v>
      </c>
      <c r="W1144" s="268">
        <v>0.972972972972973</v>
      </c>
      <c r="X1144" s="295">
        <v>-0.00523103748910203</v>
      </c>
      <c r="Y1144" s="271">
        <v>250</v>
      </c>
      <c r="Z1144" s="333">
        <v>247</v>
      </c>
      <c r="AA1144" s="333">
        <v>251</v>
      </c>
      <c r="AB1144" s="333">
        <v>242</v>
      </c>
      <c r="AC1144" s="334">
        <v>0.988</v>
      </c>
      <c r="AD1144" s="268">
        <v>0.964143426294821</v>
      </c>
      <c r="AE1144" s="295">
        <v>0.0238565737051792</v>
      </c>
    </row>
    <row r="1145" spans="1:31">
      <c r="A1145" s="315" t="s">
        <v>1972</v>
      </c>
      <c r="B1145" s="339" t="s">
        <v>3365</v>
      </c>
      <c r="C1145" s="293" t="s">
        <v>2080</v>
      </c>
      <c r="D1145" s="339" t="s">
        <v>2081</v>
      </c>
      <c r="E1145" s="266">
        <v>39</v>
      </c>
      <c r="F1145" s="266">
        <v>39</v>
      </c>
      <c r="G1145" s="264">
        <v>41</v>
      </c>
      <c r="H1145" s="264">
        <v>41</v>
      </c>
      <c r="I1145" s="264">
        <v>40</v>
      </c>
      <c r="J1145" s="264">
        <v>40</v>
      </c>
      <c r="K1145" s="294">
        <v>0.9</v>
      </c>
      <c r="L1145" s="267">
        <v>1</v>
      </c>
      <c r="M1145" s="267">
        <v>1</v>
      </c>
      <c r="N1145" s="267">
        <v>1</v>
      </c>
      <c r="O1145" s="332">
        <v>1198</v>
      </c>
      <c r="P1145" s="266">
        <v>1148</v>
      </c>
      <c r="Q1145" s="266">
        <v>39</v>
      </c>
      <c r="R1145" s="264">
        <v>40</v>
      </c>
      <c r="S1145" s="264">
        <v>40</v>
      </c>
      <c r="T1145" s="267">
        <v>0.958263772954925</v>
      </c>
      <c r="U1145" s="267">
        <v>1</v>
      </c>
      <c r="V1145" s="268">
        <v>0.975609756097561</v>
      </c>
      <c r="W1145" s="268">
        <v>1</v>
      </c>
      <c r="X1145" s="295">
        <v>0.024390243902439</v>
      </c>
      <c r="Y1145" s="271">
        <v>288</v>
      </c>
      <c r="Z1145" s="333">
        <v>281</v>
      </c>
      <c r="AA1145" s="333">
        <v>286</v>
      </c>
      <c r="AB1145" s="333">
        <v>276</v>
      </c>
      <c r="AC1145" s="334">
        <v>0.975694444444444</v>
      </c>
      <c r="AD1145" s="268">
        <v>0.965034965034965</v>
      </c>
      <c r="AE1145" s="295">
        <v>0.0106594794094794</v>
      </c>
    </row>
    <row r="1146" spans="1:31">
      <c r="A1146" s="315" t="s">
        <v>1972</v>
      </c>
      <c r="B1146" s="339" t="s">
        <v>3365</v>
      </c>
      <c r="C1146" s="293" t="s">
        <v>2082</v>
      </c>
      <c r="D1146" s="339" t="s">
        <v>2083</v>
      </c>
      <c r="E1146" s="266">
        <v>18</v>
      </c>
      <c r="F1146" s="266">
        <v>18</v>
      </c>
      <c r="G1146" s="264">
        <v>19</v>
      </c>
      <c r="H1146" s="264">
        <v>19</v>
      </c>
      <c r="I1146" s="264">
        <v>20</v>
      </c>
      <c r="J1146" s="264">
        <v>20</v>
      </c>
      <c r="K1146" s="294">
        <v>0.9</v>
      </c>
      <c r="L1146" s="267">
        <v>1</v>
      </c>
      <c r="M1146" s="267">
        <v>1</v>
      </c>
      <c r="N1146" s="267">
        <v>1</v>
      </c>
      <c r="O1146" s="332">
        <v>604</v>
      </c>
      <c r="P1146" s="266">
        <v>580</v>
      </c>
      <c r="Q1146" s="266">
        <v>17</v>
      </c>
      <c r="R1146" s="264">
        <v>18</v>
      </c>
      <c r="S1146" s="264">
        <v>20</v>
      </c>
      <c r="T1146" s="267">
        <v>0.960264900662252</v>
      </c>
      <c r="U1146" s="267">
        <v>0.944444444444444</v>
      </c>
      <c r="V1146" s="268">
        <v>0.947368421052632</v>
      </c>
      <c r="W1146" s="268">
        <v>1</v>
      </c>
      <c r="X1146" s="295">
        <v>-0.00292397660818711</v>
      </c>
      <c r="Y1146" s="271">
        <v>142</v>
      </c>
      <c r="Z1146" s="333">
        <v>138</v>
      </c>
      <c r="AA1146" s="333">
        <v>147</v>
      </c>
      <c r="AB1146" s="333">
        <v>143</v>
      </c>
      <c r="AC1146" s="334">
        <v>0.971830985915493</v>
      </c>
      <c r="AD1146" s="268">
        <v>0.972789115646258</v>
      </c>
      <c r="AE1146" s="295">
        <v>-0.000958129730765478</v>
      </c>
    </row>
    <row r="1147" spans="1:31">
      <c r="A1147" s="315" t="s">
        <v>1972</v>
      </c>
      <c r="B1147" s="339" t="s">
        <v>3365</v>
      </c>
      <c r="C1147" s="293" t="s">
        <v>2084</v>
      </c>
      <c r="D1147" s="339" t="s">
        <v>2085</v>
      </c>
      <c r="E1147" s="266">
        <v>21</v>
      </c>
      <c r="F1147" s="266">
        <v>19</v>
      </c>
      <c r="G1147" s="264">
        <v>22</v>
      </c>
      <c r="H1147" s="264">
        <v>19</v>
      </c>
      <c r="I1147" s="264">
        <v>22</v>
      </c>
      <c r="J1147" s="264">
        <v>20</v>
      </c>
      <c r="K1147" s="294">
        <v>0.9</v>
      </c>
      <c r="L1147" s="267">
        <v>0.904761904761905</v>
      </c>
      <c r="M1147" s="267">
        <v>0.863636363636364</v>
      </c>
      <c r="N1147" s="267">
        <v>0.909090909090909</v>
      </c>
      <c r="O1147" s="332">
        <v>659</v>
      </c>
      <c r="P1147" s="266">
        <v>603</v>
      </c>
      <c r="Q1147" s="266">
        <v>19</v>
      </c>
      <c r="R1147" s="264">
        <v>19</v>
      </c>
      <c r="S1147" s="264">
        <v>20</v>
      </c>
      <c r="T1147" s="267">
        <v>0.915022761760243</v>
      </c>
      <c r="U1147" s="267">
        <v>0.904761904761905</v>
      </c>
      <c r="V1147" s="268">
        <v>0.863636363636364</v>
      </c>
      <c r="W1147" s="268">
        <v>0.909090909090909</v>
      </c>
      <c r="X1147" s="295">
        <v>0.0411255411255411</v>
      </c>
      <c r="Y1147" s="271">
        <v>155</v>
      </c>
      <c r="Z1147" s="333">
        <v>143</v>
      </c>
      <c r="AA1147" s="333">
        <v>160</v>
      </c>
      <c r="AB1147" s="333">
        <v>145</v>
      </c>
      <c r="AC1147" s="334">
        <v>0.92258064516129</v>
      </c>
      <c r="AD1147" s="268">
        <v>0.90625</v>
      </c>
      <c r="AE1147" s="295">
        <v>0.0163306451612903</v>
      </c>
    </row>
    <row r="1148" spans="1:31">
      <c r="A1148" s="315" t="s">
        <v>1972</v>
      </c>
      <c r="B1148" s="339" t="s">
        <v>3366</v>
      </c>
      <c r="C1148" s="293" t="s">
        <v>2086</v>
      </c>
      <c r="D1148" s="339" t="s">
        <v>2087</v>
      </c>
      <c r="E1148" s="266">
        <v>119</v>
      </c>
      <c r="F1148" s="266">
        <v>112</v>
      </c>
      <c r="G1148" s="264">
        <v>131</v>
      </c>
      <c r="H1148" s="264">
        <v>128</v>
      </c>
      <c r="I1148" s="264">
        <v>122</v>
      </c>
      <c r="J1148" s="264">
        <v>108</v>
      </c>
      <c r="K1148" s="294">
        <v>0.9</v>
      </c>
      <c r="L1148" s="267">
        <v>0.941176470588235</v>
      </c>
      <c r="M1148" s="267">
        <v>0.977099236641221</v>
      </c>
      <c r="N1148" s="267">
        <v>0.885245901639344</v>
      </c>
      <c r="O1148" s="332">
        <v>3944</v>
      </c>
      <c r="P1148" s="266">
        <v>3462</v>
      </c>
      <c r="Q1148" s="266">
        <v>108</v>
      </c>
      <c r="R1148" s="264">
        <v>122</v>
      </c>
      <c r="S1148" s="264">
        <v>104</v>
      </c>
      <c r="T1148" s="267">
        <v>0.877789046653144</v>
      </c>
      <c r="U1148" s="267">
        <v>0.907563025210084</v>
      </c>
      <c r="V1148" s="268">
        <v>0.931297709923664</v>
      </c>
      <c r="W1148" s="268">
        <v>0.852459016393443</v>
      </c>
      <c r="X1148" s="295">
        <v>-0.0237346847135801</v>
      </c>
      <c r="Y1148" s="271">
        <v>930</v>
      </c>
      <c r="Z1148" s="333">
        <v>851</v>
      </c>
      <c r="AA1148" s="333">
        <v>948</v>
      </c>
      <c r="AB1148" s="333">
        <v>862</v>
      </c>
      <c r="AC1148" s="334">
        <v>0.91505376344086</v>
      </c>
      <c r="AD1148" s="268">
        <v>0.909282700421941</v>
      </c>
      <c r="AE1148" s="295">
        <v>0.00577106301891928</v>
      </c>
    </row>
    <row r="1149" spans="1:31">
      <c r="A1149" s="315" t="s">
        <v>1972</v>
      </c>
      <c r="B1149" s="339" t="s">
        <v>3366</v>
      </c>
      <c r="C1149" s="293" t="s">
        <v>2088</v>
      </c>
      <c r="D1149" s="339" t="s">
        <v>2089</v>
      </c>
      <c r="E1149" s="266">
        <v>36</v>
      </c>
      <c r="F1149" s="266">
        <v>31</v>
      </c>
      <c r="G1149" s="264">
        <v>43</v>
      </c>
      <c r="H1149" s="264">
        <v>40</v>
      </c>
      <c r="I1149" s="264">
        <v>38</v>
      </c>
      <c r="J1149" s="264">
        <v>34</v>
      </c>
      <c r="K1149" s="294">
        <v>0.9</v>
      </c>
      <c r="L1149" s="267">
        <v>0.861111111111111</v>
      </c>
      <c r="M1149" s="267">
        <v>0.930232558139535</v>
      </c>
      <c r="N1149" s="267">
        <v>0.894736842105263</v>
      </c>
      <c r="O1149" s="332">
        <v>1169</v>
      </c>
      <c r="P1149" s="266">
        <v>1033</v>
      </c>
      <c r="Q1149" s="266">
        <v>30</v>
      </c>
      <c r="R1149" s="264">
        <v>40</v>
      </c>
      <c r="S1149" s="264">
        <v>32</v>
      </c>
      <c r="T1149" s="267">
        <v>0.88366124893071</v>
      </c>
      <c r="U1149" s="267">
        <v>0.833333333333333</v>
      </c>
      <c r="V1149" s="268">
        <v>0.930232558139535</v>
      </c>
      <c r="W1149" s="268">
        <v>0.842105263157895</v>
      </c>
      <c r="X1149" s="295">
        <v>-0.0968992248062015</v>
      </c>
      <c r="Y1149" s="271">
        <v>288</v>
      </c>
      <c r="Z1149" s="333">
        <v>254</v>
      </c>
      <c r="AA1149" s="333">
        <v>290</v>
      </c>
      <c r="AB1149" s="333">
        <v>249</v>
      </c>
      <c r="AC1149" s="334">
        <v>0.881944444444444</v>
      </c>
      <c r="AD1149" s="268">
        <v>0.858620689655172</v>
      </c>
      <c r="AE1149" s="295">
        <v>0.023323754789272</v>
      </c>
    </row>
    <row r="1150" spans="1:31">
      <c r="A1150" s="315" t="s">
        <v>1972</v>
      </c>
      <c r="B1150" s="339" t="s">
        <v>3366</v>
      </c>
      <c r="C1150" s="293" t="s">
        <v>2090</v>
      </c>
      <c r="D1150" s="339" t="s">
        <v>2091</v>
      </c>
      <c r="E1150" s="266">
        <v>41</v>
      </c>
      <c r="F1150" s="266">
        <v>36</v>
      </c>
      <c r="G1150" s="264">
        <v>43</v>
      </c>
      <c r="H1150" s="264">
        <v>37</v>
      </c>
      <c r="I1150" s="264">
        <v>41</v>
      </c>
      <c r="J1150" s="264">
        <v>36</v>
      </c>
      <c r="K1150" s="294">
        <v>0.9</v>
      </c>
      <c r="L1150" s="267">
        <v>0.878048780487805</v>
      </c>
      <c r="M1150" s="267">
        <v>0.86046511627907</v>
      </c>
      <c r="N1150" s="267">
        <v>0.878048780487805</v>
      </c>
      <c r="O1150" s="332">
        <v>1245</v>
      </c>
      <c r="P1150" s="266">
        <v>1168</v>
      </c>
      <c r="Q1150" s="266">
        <v>36</v>
      </c>
      <c r="R1150" s="264">
        <v>37</v>
      </c>
      <c r="S1150" s="264">
        <v>35</v>
      </c>
      <c r="T1150" s="267">
        <v>0.938152610441767</v>
      </c>
      <c r="U1150" s="267">
        <v>0.878048780487805</v>
      </c>
      <c r="V1150" s="268">
        <v>0.86046511627907</v>
      </c>
      <c r="W1150" s="268">
        <v>0.853658536585366</v>
      </c>
      <c r="X1150" s="295">
        <v>0.0175836642087351</v>
      </c>
      <c r="Y1150" s="271">
        <v>302</v>
      </c>
      <c r="Z1150" s="333">
        <v>272</v>
      </c>
      <c r="AA1150" s="333">
        <v>306</v>
      </c>
      <c r="AB1150" s="333">
        <v>288</v>
      </c>
      <c r="AC1150" s="334">
        <v>0.900662251655629</v>
      </c>
      <c r="AD1150" s="268">
        <v>0.941176470588235</v>
      </c>
      <c r="AE1150" s="295">
        <v>-0.0405142189326061</v>
      </c>
    </row>
    <row r="1151" spans="1:31">
      <c r="A1151" s="315" t="s">
        <v>1972</v>
      </c>
      <c r="B1151" s="339" t="s">
        <v>3366</v>
      </c>
      <c r="C1151" s="293" t="s">
        <v>2092</v>
      </c>
      <c r="D1151" s="339" t="s">
        <v>2093</v>
      </c>
      <c r="E1151" s="266">
        <v>44</v>
      </c>
      <c r="F1151" s="266">
        <v>40</v>
      </c>
      <c r="G1151" s="264">
        <v>58</v>
      </c>
      <c r="H1151" s="264">
        <v>54</v>
      </c>
      <c r="I1151" s="264">
        <v>47</v>
      </c>
      <c r="J1151" s="264">
        <v>43</v>
      </c>
      <c r="K1151" s="294">
        <v>0.9</v>
      </c>
      <c r="L1151" s="267">
        <v>0.909090909090909</v>
      </c>
      <c r="M1151" s="267">
        <v>0.931034482758621</v>
      </c>
      <c r="N1151" s="267">
        <v>0.914893617021277</v>
      </c>
      <c r="O1151" s="332">
        <v>1566</v>
      </c>
      <c r="P1151" s="266">
        <v>1250</v>
      </c>
      <c r="Q1151" s="266">
        <v>35</v>
      </c>
      <c r="R1151" s="264">
        <v>47</v>
      </c>
      <c r="S1151" s="264">
        <v>36</v>
      </c>
      <c r="T1151" s="267">
        <v>0.798212005108557</v>
      </c>
      <c r="U1151" s="267">
        <v>0.795454545454545</v>
      </c>
      <c r="V1151" s="268">
        <v>0.810344827586207</v>
      </c>
      <c r="W1151" s="268">
        <v>0.765957446808511</v>
      </c>
      <c r="X1151" s="295">
        <v>-0.0148902821316614</v>
      </c>
      <c r="Y1151" s="271">
        <v>378</v>
      </c>
      <c r="Z1151" s="333">
        <v>293</v>
      </c>
      <c r="AA1151" s="333">
        <v>380</v>
      </c>
      <c r="AB1151" s="333">
        <v>303</v>
      </c>
      <c r="AC1151" s="334">
        <v>0.775132275132275</v>
      </c>
      <c r="AD1151" s="268">
        <v>0.797368421052632</v>
      </c>
      <c r="AE1151" s="295">
        <v>-0.0222361459203565</v>
      </c>
    </row>
    <row r="1152" spans="1:31">
      <c r="A1152" s="315" t="s">
        <v>1972</v>
      </c>
      <c r="B1152" s="339" t="s">
        <v>3366</v>
      </c>
      <c r="C1152" s="293" t="s">
        <v>2094</v>
      </c>
      <c r="D1152" s="339" t="s">
        <v>2095</v>
      </c>
      <c r="E1152" s="266">
        <v>37</v>
      </c>
      <c r="F1152" s="266">
        <v>35</v>
      </c>
      <c r="G1152" s="264">
        <v>39</v>
      </c>
      <c r="H1152" s="264">
        <v>37</v>
      </c>
      <c r="I1152" s="264">
        <v>38</v>
      </c>
      <c r="J1152" s="264">
        <v>36</v>
      </c>
      <c r="K1152" s="294">
        <v>0.9</v>
      </c>
      <c r="L1152" s="267">
        <v>0.945945945945946</v>
      </c>
      <c r="M1152" s="267">
        <v>0.948717948717949</v>
      </c>
      <c r="N1152" s="267">
        <v>0.947368421052632</v>
      </c>
      <c r="O1152" s="332">
        <v>1128</v>
      </c>
      <c r="P1152" s="266">
        <v>1041</v>
      </c>
      <c r="Q1152" s="266">
        <v>32</v>
      </c>
      <c r="R1152" s="264">
        <v>34</v>
      </c>
      <c r="S1152" s="264">
        <v>34</v>
      </c>
      <c r="T1152" s="267">
        <v>0.922872340425532</v>
      </c>
      <c r="U1152" s="267">
        <v>0.864864864864865</v>
      </c>
      <c r="V1152" s="268">
        <v>0.871794871794872</v>
      </c>
      <c r="W1152" s="268">
        <v>0.894736842105263</v>
      </c>
      <c r="X1152" s="295">
        <v>-0.00693000693000689</v>
      </c>
      <c r="Y1152" s="271">
        <v>273</v>
      </c>
      <c r="Z1152" s="333">
        <v>247</v>
      </c>
      <c r="AA1152" s="333">
        <v>274</v>
      </c>
      <c r="AB1152" s="333">
        <v>255</v>
      </c>
      <c r="AC1152" s="334">
        <v>0.904761904761905</v>
      </c>
      <c r="AD1152" s="268">
        <v>0.930656934306569</v>
      </c>
      <c r="AE1152" s="295">
        <v>-0.0258950295446646</v>
      </c>
    </row>
    <row r="1153" spans="1:31">
      <c r="A1153" s="315" t="s">
        <v>1972</v>
      </c>
      <c r="B1153" s="339" t="s">
        <v>3366</v>
      </c>
      <c r="C1153" s="293" t="s">
        <v>2096</v>
      </c>
      <c r="D1153" s="339" t="s">
        <v>2097</v>
      </c>
      <c r="E1153" s="266">
        <v>30</v>
      </c>
      <c r="F1153" s="266">
        <v>28</v>
      </c>
      <c r="G1153" s="264">
        <v>29</v>
      </c>
      <c r="H1153" s="264">
        <v>27</v>
      </c>
      <c r="I1153" s="264">
        <v>33</v>
      </c>
      <c r="J1153" s="264">
        <v>31</v>
      </c>
      <c r="K1153" s="294">
        <v>0.9</v>
      </c>
      <c r="L1153" s="267">
        <v>0.933333333333333</v>
      </c>
      <c r="M1153" s="267">
        <v>0.931034482758621</v>
      </c>
      <c r="N1153" s="267">
        <v>0.939393939393939</v>
      </c>
      <c r="O1153" s="332">
        <v>906</v>
      </c>
      <c r="P1153" s="266">
        <v>878</v>
      </c>
      <c r="Q1153" s="266">
        <v>28</v>
      </c>
      <c r="R1153" s="264">
        <v>26</v>
      </c>
      <c r="S1153" s="264">
        <v>31</v>
      </c>
      <c r="T1153" s="267">
        <v>0.969094922737307</v>
      </c>
      <c r="U1153" s="267">
        <v>0.933333333333333</v>
      </c>
      <c r="V1153" s="268">
        <v>0.896551724137931</v>
      </c>
      <c r="W1153" s="268">
        <v>0.939393939393939</v>
      </c>
      <c r="X1153" s="295">
        <v>0.0367816091954023</v>
      </c>
      <c r="Y1153" s="271">
        <v>225</v>
      </c>
      <c r="Z1153" s="333">
        <v>215</v>
      </c>
      <c r="AA1153" s="333">
        <v>215</v>
      </c>
      <c r="AB1153" s="333">
        <v>213</v>
      </c>
      <c r="AC1153" s="334">
        <v>0.955555555555556</v>
      </c>
      <c r="AD1153" s="268">
        <v>0.990697674418605</v>
      </c>
      <c r="AE1153" s="295">
        <v>-0.0351421188630491</v>
      </c>
    </row>
    <row r="1154" spans="1:31">
      <c r="A1154" s="315" t="s">
        <v>1972</v>
      </c>
      <c r="B1154" s="339" t="s">
        <v>3366</v>
      </c>
      <c r="C1154" s="293" t="s">
        <v>2098</v>
      </c>
      <c r="D1154" s="339" t="s">
        <v>2099</v>
      </c>
      <c r="E1154" s="266">
        <v>53</v>
      </c>
      <c r="F1154" s="266">
        <v>51</v>
      </c>
      <c r="G1154" s="264">
        <v>57</v>
      </c>
      <c r="H1154" s="264">
        <v>55</v>
      </c>
      <c r="I1154" s="264">
        <v>53</v>
      </c>
      <c r="J1154" s="264">
        <v>52</v>
      </c>
      <c r="K1154" s="294">
        <v>0.9</v>
      </c>
      <c r="L1154" s="267">
        <v>0.962264150943396</v>
      </c>
      <c r="M1154" s="267">
        <v>0.964912280701754</v>
      </c>
      <c r="N1154" s="267">
        <v>0.981132075471698</v>
      </c>
      <c r="O1154" s="332">
        <v>1689</v>
      </c>
      <c r="P1154" s="266">
        <v>1655</v>
      </c>
      <c r="Q1154" s="266">
        <v>51</v>
      </c>
      <c r="R1154" s="264">
        <v>55</v>
      </c>
      <c r="S1154" s="264">
        <v>52</v>
      </c>
      <c r="T1154" s="267">
        <v>0.979869745411486</v>
      </c>
      <c r="U1154" s="267">
        <v>0.962264150943396</v>
      </c>
      <c r="V1154" s="268">
        <v>0.964912280701754</v>
      </c>
      <c r="W1154" s="268">
        <v>0.981132075471698</v>
      </c>
      <c r="X1154" s="295">
        <v>-0.00264812975835815</v>
      </c>
      <c r="Y1154" s="271">
        <v>412</v>
      </c>
      <c r="Z1154" s="333">
        <v>396</v>
      </c>
      <c r="AA1154" s="333">
        <v>410</v>
      </c>
      <c r="AB1154" s="333">
        <v>409</v>
      </c>
      <c r="AC1154" s="334">
        <v>0.961165048543689</v>
      </c>
      <c r="AD1154" s="268">
        <v>0.997560975609756</v>
      </c>
      <c r="AE1154" s="295">
        <v>-0.0363959270660668</v>
      </c>
    </row>
    <row r="1155" spans="1:31">
      <c r="A1155" s="315" t="s">
        <v>1972</v>
      </c>
      <c r="B1155" s="339" t="s">
        <v>3366</v>
      </c>
      <c r="C1155" s="293" t="s">
        <v>2100</v>
      </c>
      <c r="D1155" s="339" t="s">
        <v>2101</v>
      </c>
      <c r="E1155" s="266">
        <v>71</v>
      </c>
      <c r="F1155" s="266">
        <v>69</v>
      </c>
      <c r="G1155" s="264">
        <v>75</v>
      </c>
      <c r="H1155" s="264">
        <v>74</v>
      </c>
      <c r="I1155" s="264">
        <v>69</v>
      </c>
      <c r="J1155" s="264">
        <v>69</v>
      </c>
      <c r="K1155" s="294">
        <v>0.9</v>
      </c>
      <c r="L1155" s="267">
        <v>0.971830985915493</v>
      </c>
      <c r="M1155" s="267">
        <v>0.986666666666667</v>
      </c>
      <c r="N1155" s="267">
        <v>1</v>
      </c>
      <c r="O1155" s="332">
        <v>2084</v>
      </c>
      <c r="P1155" s="266">
        <v>1997</v>
      </c>
      <c r="Q1155" s="266">
        <v>68</v>
      </c>
      <c r="R1155" s="264">
        <v>71</v>
      </c>
      <c r="S1155" s="264">
        <v>68</v>
      </c>
      <c r="T1155" s="267">
        <v>0.958253358925144</v>
      </c>
      <c r="U1155" s="267">
        <v>0.957746478873239</v>
      </c>
      <c r="V1155" s="268">
        <v>0.946666666666667</v>
      </c>
      <c r="W1155" s="268">
        <v>0.985507246376812</v>
      </c>
      <c r="X1155" s="295">
        <v>0.0110798122065727</v>
      </c>
      <c r="Y1155" s="271">
        <v>519</v>
      </c>
      <c r="Z1155" s="333">
        <v>503</v>
      </c>
      <c r="AA1155" s="333">
        <v>503</v>
      </c>
      <c r="AB1155" s="333">
        <v>480</v>
      </c>
      <c r="AC1155" s="334">
        <v>0.969171483622351</v>
      </c>
      <c r="AD1155" s="268">
        <v>0.95427435387674</v>
      </c>
      <c r="AE1155" s="295">
        <v>0.0148971297456112</v>
      </c>
    </row>
    <row r="1156" spans="1:31">
      <c r="A1156" s="315" t="s">
        <v>1972</v>
      </c>
      <c r="B1156" s="339" t="s">
        <v>3366</v>
      </c>
      <c r="C1156" s="293" t="s">
        <v>2102</v>
      </c>
      <c r="D1156" s="339" t="s">
        <v>2103</v>
      </c>
      <c r="E1156" s="266">
        <v>0</v>
      </c>
      <c r="F1156" s="266">
        <v>0</v>
      </c>
      <c r="G1156" s="264">
        <v>0</v>
      </c>
      <c r="H1156" s="264">
        <v>0</v>
      </c>
      <c r="I1156" s="264">
        <v>0</v>
      </c>
      <c r="J1156" s="264">
        <v>0</v>
      </c>
      <c r="K1156" s="294">
        <v>0.9</v>
      </c>
      <c r="L1156" s="267">
        <v>0</v>
      </c>
      <c r="M1156" s="267">
        <v>0</v>
      </c>
      <c r="N1156" s="267">
        <v>0</v>
      </c>
      <c r="O1156" s="332">
        <v>0</v>
      </c>
      <c r="P1156" s="266">
        <v>0</v>
      </c>
      <c r="Q1156" s="266">
        <v>0</v>
      </c>
      <c r="R1156" s="264">
        <v>0</v>
      </c>
      <c r="S1156" s="264">
        <v>0</v>
      </c>
      <c r="T1156" s="267">
        <v>0</v>
      </c>
      <c r="U1156" s="267">
        <v>0</v>
      </c>
      <c r="V1156" s="268">
        <v>0</v>
      </c>
      <c r="W1156" s="268">
        <v>0</v>
      </c>
      <c r="X1156" s="295">
        <v>0</v>
      </c>
      <c r="Y1156" s="271">
        <v>0</v>
      </c>
      <c r="Z1156" s="333">
        <v>0</v>
      </c>
      <c r="AA1156" s="333">
        <v>0</v>
      </c>
      <c r="AB1156" s="333">
        <v>0</v>
      </c>
      <c r="AC1156" s="334">
        <v>0</v>
      </c>
      <c r="AD1156" s="268">
        <v>0</v>
      </c>
      <c r="AE1156" s="295">
        <v>0</v>
      </c>
    </row>
    <row r="1157" spans="1:31">
      <c r="A1157" s="315" t="s">
        <v>1972</v>
      </c>
      <c r="B1157" s="339" t="s">
        <v>3366</v>
      </c>
      <c r="C1157" s="293" t="s">
        <v>2104</v>
      </c>
      <c r="D1157" s="339" t="s">
        <v>2105</v>
      </c>
      <c r="E1157" s="266">
        <v>54</v>
      </c>
      <c r="F1157" s="266">
        <v>54</v>
      </c>
      <c r="G1157" s="264">
        <v>64</v>
      </c>
      <c r="H1157" s="264">
        <v>64</v>
      </c>
      <c r="I1157" s="264">
        <v>62</v>
      </c>
      <c r="J1157" s="264">
        <v>62</v>
      </c>
      <c r="K1157" s="294">
        <v>0.9</v>
      </c>
      <c r="L1157" s="267">
        <v>1</v>
      </c>
      <c r="M1157" s="267">
        <v>1</v>
      </c>
      <c r="N1157" s="267">
        <v>1</v>
      </c>
      <c r="O1157" s="332">
        <v>1882</v>
      </c>
      <c r="P1157" s="266">
        <v>1807</v>
      </c>
      <c r="Q1157" s="266">
        <v>54</v>
      </c>
      <c r="R1157" s="264">
        <v>61</v>
      </c>
      <c r="S1157" s="264">
        <v>61</v>
      </c>
      <c r="T1157" s="267">
        <v>0.960148777895856</v>
      </c>
      <c r="U1157" s="267">
        <v>1</v>
      </c>
      <c r="V1157" s="268">
        <v>0.953125</v>
      </c>
      <c r="W1157" s="268">
        <v>0.983870967741935</v>
      </c>
      <c r="X1157" s="295">
        <v>0.046875</v>
      </c>
      <c r="Y1157" s="271">
        <v>459</v>
      </c>
      <c r="Z1157" s="333">
        <v>449</v>
      </c>
      <c r="AA1157" s="333">
        <v>454</v>
      </c>
      <c r="AB1157" s="333">
        <v>430</v>
      </c>
      <c r="AC1157" s="334">
        <v>0.978213507625272</v>
      </c>
      <c r="AD1157" s="268">
        <v>0.947136563876652</v>
      </c>
      <c r="AE1157" s="295">
        <v>0.0310769437486204</v>
      </c>
    </row>
    <row r="1158" spans="1:31">
      <c r="A1158" s="315" t="s">
        <v>1972</v>
      </c>
      <c r="B1158" s="339" t="s">
        <v>3366</v>
      </c>
      <c r="C1158" s="293" t="s">
        <v>2106</v>
      </c>
      <c r="D1158" s="339" t="s">
        <v>2107</v>
      </c>
      <c r="E1158" s="266">
        <v>60</v>
      </c>
      <c r="F1158" s="266">
        <v>60</v>
      </c>
      <c r="G1158" s="264">
        <v>65</v>
      </c>
      <c r="H1158" s="264">
        <v>65</v>
      </c>
      <c r="I1158" s="264">
        <v>61</v>
      </c>
      <c r="J1158" s="264">
        <v>61</v>
      </c>
      <c r="K1158" s="294">
        <v>0.9</v>
      </c>
      <c r="L1158" s="267">
        <v>1</v>
      </c>
      <c r="M1158" s="267">
        <v>1</v>
      </c>
      <c r="N1158" s="267">
        <v>1</v>
      </c>
      <c r="O1158" s="332">
        <v>1885</v>
      </c>
      <c r="P1158" s="266">
        <v>1737</v>
      </c>
      <c r="Q1158" s="266">
        <v>57</v>
      </c>
      <c r="R1158" s="264">
        <v>62</v>
      </c>
      <c r="S1158" s="264">
        <v>57</v>
      </c>
      <c r="T1158" s="267">
        <v>0.921485411140584</v>
      </c>
      <c r="U1158" s="267">
        <v>0.95</v>
      </c>
      <c r="V1158" s="268">
        <v>0.953846153846154</v>
      </c>
      <c r="W1158" s="268">
        <v>0.934426229508197</v>
      </c>
      <c r="X1158" s="295">
        <v>-0.00384615384615394</v>
      </c>
      <c r="Y1158" s="271">
        <v>459</v>
      </c>
      <c r="Z1158" s="333">
        <v>426</v>
      </c>
      <c r="AA1158" s="333">
        <v>456</v>
      </c>
      <c r="AB1158" s="333">
        <v>399</v>
      </c>
      <c r="AC1158" s="334">
        <v>0.928104575163399</v>
      </c>
      <c r="AD1158" s="268">
        <v>0.875</v>
      </c>
      <c r="AE1158" s="295">
        <v>0.0531045751633987</v>
      </c>
    </row>
    <row r="1159" spans="1:31">
      <c r="A1159" s="315" t="s">
        <v>1972</v>
      </c>
      <c r="B1159" s="339" t="s">
        <v>3366</v>
      </c>
      <c r="C1159" s="293" t="s">
        <v>2108</v>
      </c>
      <c r="D1159" s="339" t="s">
        <v>2109</v>
      </c>
      <c r="E1159" s="266">
        <v>46</v>
      </c>
      <c r="F1159" s="266">
        <v>45</v>
      </c>
      <c r="G1159" s="264">
        <v>50</v>
      </c>
      <c r="H1159" s="264">
        <v>50</v>
      </c>
      <c r="I1159" s="264">
        <v>43</v>
      </c>
      <c r="J1159" s="264">
        <v>43</v>
      </c>
      <c r="K1159" s="294">
        <v>0.9</v>
      </c>
      <c r="L1159" s="267">
        <v>0.978260869565217</v>
      </c>
      <c r="M1159" s="267">
        <v>1</v>
      </c>
      <c r="N1159" s="267">
        <v>1</v>
      </c>
      <c r="O1159" s="332">
        <v>1336</v>
      </c>
      <c r="P1159" s="266">
        <v>1262</v>
      </c>
      <c r="Q1159" s="266">
        <v>44</v>
      </c>
      <c r="R1159" s="264">
        <v>49</v>
      </c>
      <c r="S1159" s="264">
        <v>43</v>
      </c>
      <c r="T1159" s="267">
        <v>0.944610778443114</v>
      </c>
      <c r="U1159" s="267">
        <v>0.956521739130435</v>
      </c>
      <c r="V1159" s="268">
        <v>0.98</v>
      </c>
      <c r="W1159" s="268">
        <v>1</v>
      </c>
      <c r="X1159" s="295">
        <v>-0.0234782608695652</v>
      </c>
      <c r="Y1159" s="271">
        <v>327</v>
      </c>
      <c r="Z1159" s="333">
        <v>314</v>
      </c>
      <c r="AA1159" s="333">
        <v>334</v>
      </c>
      <c r="AB1159" s="333">
        <v>313</v>
      </c>
      <c r="AC1159" s="334">
        <v>0.960244648318043</v>
      </c>
      <c r="AD1159" s="268">
        <v>0.937125748502994</v>
      </c>
      <c r="AE1159" s="295">
        <v>0.0231188998150488</v>
      </c>
    </row>
    <row r="1160" spans="1:31">
      <c r="A1160" s="315" t="s">
        <v>1972</v>
      </c>
      <c r="B1160" s="339" t="s">
        <v>3366</v>
      </c>
      <c r="C1160" s="293" t="s">
        <v>2110</v>
      </c>
      <c r="D1160" s="339" t="s">
        <v>2111</v>
      </c>
      <c r="E1160" s="266">
        <v>42</v>
      </c>
      <c r="F1160" s="266">
        <v>41</v>
      </c>
      <c r="G1160" s="264">
        <v>46</v>
      </c>
      <c r="H1160" s="264">
        <v>45</v>
      </c>
      <c r="I1160" s="264">
        <v>42</v>
      </c>
      <c r="J1160" s="264">
        <v>42</v>
      </c>
      <c r="K1160" s="294">
        <v>0.9</v>
      </c>
      <c r="L1160" s="267">
        <v>0.976190476190476</v>
      </c>
      <c r="M1160" s="267">
        <v>0.978260869565217</v>
      </c>
      <c r="N1160" s="267">
        <v>1</v>
      </c>
      <c r="O1160" s="332">
        <v>1254</v>
      </c>
      <c r="P1160" s="266">
        <v>1223</v>
      </c>
      <c r="Q1160" s="266">
        <v>40</v>
      </c>
      <c r="R1160" s="264">
        <v>45</v>
      </c>
      <c r="S1160" s="264">
        <v>41</v>
      </c>
      <c r="T1160" s="267">
        <v>0.975279106858054</v>
      </c>
      <c r="U1160" s="267">
        <v>0.952380952380952</v>
      </c>
      <c r="V1160" s="268">
        <v>0.978260869565217</v>
      </c>
      <c r="W1160" s="268">
        <v>0.976190476190476</v>
      </c>
      <c r="X1160" s="295">
        <v>-0.0258799171842651</v>
      </c>
      <c r="Y1160" s="271">
        <v>303</v>
      </c>
      <c r="Z1160" s="333">
        <v>293</v>
      </c>
      <c r="AA1160" s="333">
        <v>300</v>
      </c>
      <c r="AB1160" s="333">
        <v>297</v>
      </c>
      <c r="AC1160" s="334">
        <v>0.966996699669967</v>
      </c>
      <c r="AD1160" s="268">
        <v>0.99</v>
      </c>
      <c r="AE1160" s="295">
        <v>-0.0230033003300329</v>
      </c>
    </row>
    <row r="1161" spans="1:31">
      <c r="A1161" s="315" t="s">
        <v>1972</v>
      </c>
      <c r="B1161" s="339" t="s">
        <v>3366</v>
      </c>
      <c r="C1161" s="293" t="s">
        <v>2112</v>
      </c>
      <c r="D1161" s="339" t="s">
        <v>2113</v>
      </c>
      <c r="E1161" s="266">
        <v>44</v>
      </c>
      <c r="F1161" s="266">
        <v>43</v>
      </c>
      <c r="G1161" s="264">
        <v>46</v>
      </c>
      <c r="H1161" s="264">
        <v>46</v>
      </c>
      <c r="I1161" s="264">
        <v>49</v>
      </c>
      <c r="J1161" s="264">
        <v>49</v>
      </c>
      <c r="K1161" s="294">
        <v>0.9</v>
      </c>
      <c r="L1161" s="267">
        <v>0.977272727272727</v>
      </c>
      <c r="M1161" s="267">
        <v>1</v>
      </c>
      <c r="N1161" s="267">
        <v>1</v>
      </c>
      <c r="O1161" s="332">
        <v>1425</v>
      </c>
      <c r="P1161" s="266">
        <v>1393</v>
      </c>
      <c r="Q1161" s="266">
        <v>42</v>
      </c>
      <c r="R1161" s="264">
        <v>45</v>
      </c>
      <c r="S1161" s="264">
        <v>48</v>
      </c>
      <c r="T1161" s="267">
        <v>0.977543859649123</v>
      </c>
      <c r="U1161" s="267">
        <v>0.954545454545455</v>
      </c>
      <c r="V1161" s="268">
        <v>0.978260869565217</v>
      </c>
      <c r="W1161" s="268">
        <v>0.979591836734694</v>
      </c>
      <c r="X1161" s="295">
        <v>-0.0237154150197628</v>
      </c>
      <c r="Y1161" s="271">
        <v>346</v>
      </c>
      <c r="Z1161" s="333">
        <v>338</v>
      </c>
      <c r="AA1161" s="333">
        <v>345</v>
      </c>
      <c r="AB1161" s="333">
        <v>337</v>
      </c>
      <c r="AC1161" s="334">
        <v>0.976878612716763</v>
      </c>
      <c r="AD1161" s="268">
        <v>0.976811594202899</v>
      </c>
      <c r="AE1161" s="295">
        <v>6.70185138644808e-5</v>
      </c>
    </row>
    <row r="1162" spans="1:31">
      <c r="A1162" s="315" t="s">
        <v>1972</v>
      </c>
      <c r="B1162" s="339" t="s">
        <v>3366</v>
      </c>
      <c r="C1162" s="293" t="s">
        <v>2114</v>
      </c>
      <c r="D1162" s="339" t="s">
        <v>2115</v>
      </c>
      <c r="E1162" s="266">
        <v>37</v>
      </c>
      <c r="F1162" s="266">
        <v>37</v>
      </c>
      <c r="G1162" s="264">
        <v>43</v>
      </c>
      <c r="H1162" s="264">
        <v>43</v>
      </c>
      <c r="I1162" s="264">
        <v>44</v>
      </c>
      <c r="J1162" s="264">
        <v>44</v>
      </c>
      <c r="K1162" s="294">
        <v>0.9</v>
      </c>
      <c r="L1162" s="267">
        <v>1</v>
      </c>
      <c r="M1162" s="267">
        <v>1</v>
      </c>
      <c r="N1162" s="267">
        <v>1</v>
      </c>
      <c r="O1162" s="332">
        <v>1216</v>
      </c>
      <c r="P1162" s="266">
        <v>1181</v>
      </c>
      <c r="Q1162" s="266">
        <v>34</v>
      </c>
      <c r="R1162" s="264">
        <v>43</v>
      </c>
      <c r="S1162" s="264">
        <v>43</v>
      </c>
      <c r="T1162" s="267">
        <v>0.971217105263158</v>
      </c>
      <c r="U1162" s="267">
        <v>0.918918918918919</v>
      </c>
      <c r="V1162" s="268">
        <v>1</v>
      </c>
      <c r="W1162" s="268">
        <v>0.977272727272727</v>
      </c>
      <c r="X1162" s="295">
        <v>-0.081081081081081</v>
      </c>
      <c r="Y1162" s="271">
        <v>301</v>
      </c>
      <c r="Z1162" s="333">
        <v>292</v>
      </c>
      <c r="AA1162" s="333">
        <v>302</v>
      </c>
      <c r="AB1162" s="333">
        <v>291</v>
      </c>
      <c r="AC1162" s="334">
        <v>0.970099667774086</v>
      </c>
      <c r="AD1162" s="268">
        <v>0.963576158940397</v>
      </c>
      <c r="AE1162" s="295">
        <v>0.00652350883368902</v>
      </c>
    </row>
    <row r="1163" spans="1:31">
      <c r="A1163" s="315" t="s">
        <v>1972</v>
      </c>
      <c r="B1163" s="339" t="s">
        <v>3366</v>
      </c>
      <c r="C1163" s="293" t="s">
        <v>2116</v>
      </c>
      <c r="D1163" s="339" t="s">
        <v>2117</v>
      </c>
      <c r="E1163" s="266">
        <v>26</v>
      </c>
      <c r="F1163" s="266">
        <v>25</v>
      </c>
      <c r="G1163" s="264">
        <v>30</v>
      </c>
      <c r="H1163" s="264">
        <v>30</v>
      </c>
      <c r="I1163" s="264">
        <v>27</v>
      </c>
      <c r="J1163" s="264">
        <v>27</v>
      </c>
      <c r="K1163" s="294">
        <v>0.9</v>
      </c>
      <c r="L1163" s="267">
        <v>0.961538461538462</v>
      </c>
      <c r="M1163" s="267">
        <v>1</v>
      </c>
      <c r="N1163" s="267">
        <v>1</v>
      </c>
      <c r="O1163" s="332">
        <v>921</v>
      </c>
      <c r="P1163" s="266">
        <v>835</v>
      </c>
      <c r="Q1163" s="266">
        <v>22</v>
      </c>
      <c r="R1163" s="264">
        <v>26</v>
      </c>
      <c r="S1163" s="264">
        <v>25</v>
      </c>
      <c r="T1163" s="267">
        <v>0.906623235613464</v>
      </c>
      <c r="U1163" s="267">
        <v>0.846153846153846</v>
      </c>
      <c r="V1163" s="268">
        <v>0.866666666666667</v>
      </c>
      <c r="W1163" s="268">
        <v>0.925925925925926</v>
      </c>
      <c r="X1163" s="295">
        <v>-0.0205128205128206</v>
      </c>
      <c r="Y1163" s="271">
        <v>207</v>
      </c>
      <c r="Z1163" s="333">
        <v>183</v>
      </c>
      <c r="AA1163" s="333">
        <v>226</v>
      </c>
      <c r="AB1163" s="333">
        <v>210</v>
      </c>
      <c r="AC1163" s="334">
        <v>0.884057971014493</v>
      </c>
      <c r="AD1163" s="268">
        <v>0.929203539823009</v>
      </c>
      <c r="AE1163" s="295">
        <v>-0.0451455688085161</v>
      </c>
    </row>
    <row r="1164" spans="1:31">
      <c r="A1164" s="315" t="s">
        <v>1972</v>
      </c>
      <c r="B1164" s="339" t="s">
        <v>3365</v>
      </c>
      <c r="C1164" s="293" t="s">
        <v>2118</v>
      </c>
      <c r="D1164" s="339" t="s">
        <v>2119</v>
      </c>
      <c r="E1164" s="266">
        <v>93</v>
      </c>
      <c r="F1164" s="266">
        <v>77</v>
      </c>
      <c r="G1164" s="264">
        <v>103</v>
      </c>
      <c r="H1164" s="264">
        <v>87</v>
      </c>
      <c r="I1164" s="264">
        <v>95</v>
      </c>
      <c r="J1164" s="264">
        <v>82</v>
      </c>
      <c r="K1164" s="294">
        <v>0.9</v>
      </c>
      <c r="L1164" s="267">
        <v>0.827956989247312</v>
      </c>
      <c r="M1164" s="267">
        <v>0.844660194174757</v>
      </c>
      <c r="N1164" s="267">
        <v>0.863157894736842</v>
      </c>
      <c r="O1164" s="332">
        <v>2873</v>
      </c>
      <c r="P1164" s="266">
        <v>2451</v>
      </c>
      <c r="Q1164" s="266">
        <v>77</v>
      </c>
      <c r="R1164" s="264">
        <v>87</v>
      </c>
      <c r="S1164" s="264">
        <v>80</v>
      </c>
      <c r="T1164" s="267">
        <v>0.853115210581274</v>
      </c>
      <c r="U1164" s="267">
        <v>0.827956989247312</v>
      </c>
      <c r="V1164" s="268">
        <v>0.844660194174757</v>
      </c>
      <c r="W1164" s="268">
        <v>0.842105263157895</v>
      </c>
      <c r="X1164" s="295">
        <v>-0.0167032049274454</v>
      </c>
      <c r="Y1164" s="271">
        <v>692</v>
      </c>
      <c r="Z1164" s="333">
        <v>586</v>
      </c>
      <c r="AA1164" s="333">
        <v>691</v>
      </c>
      <c r="AB1164" s="333">
        <v>581</v>
      </c>
      <c r="AC1164" s="334">
        <v>0.846820809248555</v>
      </c>
      <c r="AD1164" s="268">
        <v>0.840810419681621</v>
      </c>
      <c r="AE1164" s="295">
        <v>0.00601038956693412</v>
      </c>
    </row>
    <row r="1165" spans="1:31">
      <c r="A1165" s="315" t="s">
        <v>1972</v>
      </c>
      <c r="B1165" s="339" t="s">
        <v>3365</v>
      </c>
      <c r="C1165" s="293" t="s">
        <v>2120</v>
      </c>
      <c r="D1165" s="339" t="s">
        <v>2121</v>
      </c>
      <c r="E1165" s="266">
        <v>36</v>
      </c>
      <c r="F1165" s="266">
        <v>31</v>
      </c>
      <c r="G1165" s="264">
        <v>37</v>
      </c>
      <c r="H1165" s="264">
        <v>33</v>
      </c>
      <c r="I1165" s="264">
        <v>38</v>
      </c>
      <c r="J1165" s="264">
        <v>36</v>
      </c>
      <c r="K1165" s="294">
        <v>0.9</v>
      </c>
      <c r="L1165" s="267">
        <v>0.861111111111111</v>
      </c>
      <c r="M1165" s="267">
        <v>0.891891891891892</v>
      </c>
      <c r="N1165" s="267">
        <v>0.947368421052632</v>
      </c>
      <c r="O1165" s="332">
        <v>1134</v>
      </c>
      <c r="P1165" s="266">
        <v>1019</v>
      </c>
      <c r="Q1165" s="266">
        <v>29</v>
      </c>
      <c r="R1165" s="264">
        <v>33</v>
      </c>
      <c r="S1165" s="264">
        <v>35</v>
      </c>
      <c r="T1165" s="267">
        <v>0.898589065255732</v>
      </c>
      <c r="U1165" s="267">
        <v>0.805555555555556</v>
      </c>
      <c r="V1165" s="268">
        <v>0.891891891891892</v>
      </c>
      <c r="W1165" s="268">
        <v>0.921052631578947</v>
      </c>
      <c r="X1165" s="295">
        <v>-0.0863363363363363</v>
      </c>
      <c r="Y1165" s="271">
        <v>274</v>
      </c>
      <c r="Z1165" s="333">
        <v>248</v>
      </c>
      <c r="AA1165" s="333">
        <v>280</v>
      </c>
      <c r="AB1165" s="333">
        <v>259</v>
      </c>
      <c r="AC1165" s="334">
        <v>0.905109489051095</v>
      </c>
      <c r="AD1165" s="268">
        <v>0.925</v>
      </c>
      <c r="AE1165" s="295">
        <v>-0.0198905109489051</v>
      </c>
    </row>
    <row r="1166" spans="1:31">
      <c r="A1166" s="315" t="s">
        <v>1972</v>
      </c>
      <c r="B1166" s="339" t="s">
        <v>3365</v>
      </c>
      <c r="C1166" s="293" t="s">
        <v>2122</v>
      </c>
      <c r="D1166" s="339" t="s">
        <v>2123</v>
      </c>
      <c r="E1166" s="266">
        <v>28</v>
      </c>
      <c r="F1166" s="266">
        <v>24</v>
      </c>
      <c r="G1166" s="264">
        <v>30</v>
      </c>
      <c r="H1166" s="264">
        <v>27</v>
      </c>
      <c r="I1166" s="264">
        <v>32</v>
      </c>
      <c r="J1166" s="264">
        <v>32</v>
      </c>
      <c r="K1166" s="294">
        <v>0.9</v>
      </c>
      <c r="L1166" s="267">
        <v>0.857142857142857</v>
      </c>
      <c r="M1166" s="267">
        <v>0.9</v>
      </c>
      <c r="N1166" s="267">
        <v>1</v>
      </c>
      <c r="O1166" s="332">
        <v>880</v>
      </c>
      <c r="P1166" s="266">
        <v>792</v>
      </c>
      <c r="Q1166" s="266">
        <v>24</v>
      </c>
      <c r="R1166" s="264">
        <v>27</v>
      </c>
      <c r="S1166" s="264">
        <v>31</v>
      </c>
      <c r="T1166" s="267">
        <v>0.9</v>
      </c>
      <c r="U1166" s="267">
        <v>0.857142857142857</v>
      </c>
      <c r="V1166" s="268">
        <v>0.9</v>
      </c>
      <c r="W1166" s="268">
        <v>0.96875</v>
      </c>
      <c r="X1166" s="295">
        <v>-0.0428571428571429</v>
      </c>
      <c r="Y1166" s="271">
        <v>218</v>
      </c>
      <c r="Z1166" s="333">
        <v>205</v>
      </c>
      <c r="AA1166" s="333">
        <v>213</v>
      </c>
      <c r="AB1166" s="333">
        <v>185</v>
      </c>
      <c r="AC1166" s="334">
        <v>0.940366972477064</v>
      </c>
      <c r="AD1166" s="268">
        <v>0.868544600938967</v>
      </c>
      <c r="AE1166" s="295">
        <v>0.0718223715380971</v>
      </c>
    </row>
    <row r="1167" spans="1:31">
      <c r="A1167" s="315" t="s">
        <v>1972</v>
      </c>
      <c r="B1167" s="339" t="s">
        <v>3365</v>
      </c>
      <c r="C1167" s="293" t="s">
        <v>2124</v>
      </c>
      <c r="D1167" s="339" t="s">
        <v>2125</v>
      </c>
      <c r="E1167" s="266">
        <v>61</v>
      </c>
      <c r="F1167" s="266">
        <v>52</v>
      </c>
      <c r="G1167" s="264">
        <v>73</v>
      </c>
      <c r="H1167" s="264">
        <v>68</v>
      </c>
      <c r="I1167" s="264">
        <v>68</v>
      </c>
      <c r="J1167" s="264">
        <v>65</v>
      </c>
      <c r="K1167" s="294">
        <v>0.9</v>
      </c>
      <c r="L1167" s="267">
        <v>0.852459016393443</v>
      </c>
      <c r="M1167" s="267">
        <v>0.931506849315068</v>
      </c>
      <c r="N1167" s="267">
        <v>0.955882352941177</v>
      </c>
      <c r="O1167" s="332">
        <v>2075</v>
      </c>
      <c r="P1167" s="266">
        <v>1908</v>
      </c>
      <c r="Q1167" s="266">
        <v>50</v>
      </c>
      <c r="R1167" s="264">
        <v>66</v>
      </c>
      <c r="S1167" s="264">
        <v>65</v>
      </c>
      <c r="T1167" s="267">
        <v>0.919518072289157</v>
      </c>
      <c r="U1167" s="267">
        <v>0.819672131147541</v>
      </c>
      <c r="V1167" s="268">
        <v>0.904109589041096</v>
      </c>
      <c r="W1167" s="268">
        <v>0.955882352941177</v>
      </c>
      <c r="X1167" s="295">
        <v>-0.0844374578935548</v>
      </c>
      <c r="Y1167" s="271">
        <v>491</v>
      </c>
      <c r="Z1167" s="333">
        <v>455</v>
      </c>
      <c r="AA1167" s="333">
        <v>509</v>
      </c>
      <c r="AB1167" s="333">
        <v>469</v>
      </c>
      <c r="AC1167" s="334">
        <v>0.926680244399185</v>
      </c>
      <c r="AD1167" s="268">
        <v>0.921414538310413</v>
      </c>
      <c r="AE1167" s="295">
        <v>0.00526570608877275</v>
      </c>
    </row>
    <row r="1168" spans="1:31">
      <c r="A1168" s="315" t="s">
        <v>1972</v>
      </c>
      <c r="B1168" s="339" t="s">
        <v>3365</v>
      </c>
      <c r="C1168" s="293" t="s">
        <v>2126</v>
      </c>
      <c r="D1168" s="339" t="s">
        <v>2127</v>
      </c>
      <c r="E1168" s="266">
        <v>45</v>
      </c>
      <c r="F1168" s="266">
        <v>36</v>
      </c>
      <c r="G1168" s="264">
        <v>51</v>
      </c>
      <c r="H1168" s="264">
        <v>47</v>
      </c>
      <c r="I1168" s="264">
        <v>50</v>
      </c>
      <c r="J1168" s="264">
        <v>48</v>
      </c>
      <c r="K1168" s="294">
        <v>0.9</v>
      </c>
      <c r="L1168" s="267">
        <v>0.8</v>
      </c>
      <c r="M1168" s="267">
        <v>0.92156862745098</v>
      </c>
      <c r="N1168" s="267">
        <v>0.96</v>
      </c>
      <c r="O1168" s="332">
        <v>1531</v>
      </c>
      <c r="P1168" s="266">
        <v>1285</v>
      </c>
      <c r="Q1168" s="266">
        <v>34</v>
      </c>
      <c r="R1168" s="264">
        <v>42</v>
      </c>
      <c r="S1168" s="264">
        <v>44</v>
      </c>
      <c r="T1168" s="267">
        <v>0.839320705421293</v>
      </c>
      <c r="U1168" s="267">
        <v>0.755555555555556</v>
      </c>
      <c r="V1168" s="268">
        <v>0.823529411764706</v>
      </c>
      <c r="W1168" s="268">
        <v>0.88</v>
      </c>
      <c r="X1168" s="295">
        <v>-0.0679738562091503</v>
      </c>
      <c r="Y1168" s="271">
        <v>365</v>
      </c>
      <c r="Z1168" s="333">
        <v>316</v>
      </c>
      <c r="AA1168" s="333">
        <v>376</v>
      </c>
      <c r="AB1168" s="333">
        <v>312</v>
      </c>
      <c r="AC1168" s="334">
        <v>0.865753424657534</v>
      </c>
      <c r="AD1168" s="268">
        <v>0.829787234042553</v>
      </c>
      <c r="AE1168" s="295">
        <v>0.0359661906149811</v>
      </c>
    </row>
    <row r="1169" spans="1:31">
      <c r="A1169" s="315" t="s">
        <v>1972</v>
      </c>
      <c r="B1169" s="339" t="s">
        <v>3365</v>
      </c>
      <c r="C1169" s="293" t="s">
        <v>2128</v>
      </c>
      <c r="D1169" s="339" t="s">
        <v>2129</v>
      </c>
      <c r="E1169" s="266">
        <v>37</v>
      </c>
      <c r="F1169" s="266">
        <v>36</v>
      </c>
      <c r="G1169" s="264">
        <v>45</v>
      </c>
      <c r="H1169" s="264">
        <v>42</v>
      </c>
      <c r="I1169" s="264">
        <v>46</v>
      </c>
      <c r="J1169" s="264">
        <v>45</v>
      </c>
      <c r="K1169" s="294">
        <v>0.9</v>
      </c>
      <c r="L1169" s="267">
        <v>0.972972972972973</v>
      </c>
      <c r="M1169" s="267">
        <v>0.933333333333333</v>
      </c>
      <c r="N1169" s="267">
        <v>0.978260869565217</v>
      </c>
      <c r="O1169" s="332">
        <v>1322</v>
      </c>
      <c r="P1169" s="266">
        <v>1042</v>
      </c>
      <c r="Q1169" s="266">
        <v>30</v>
      </c>
      <c r="R1169" s="264">
        <v>38</v>
      </c>
      <c r="S1169" s="264">
        <v>42</v>
      </c>
      <c r="T1169" s="267">
        <v>0.788199697428139</v>
      </c>
      <c r="U1169" s="267">
        <v>0.810810810810811</v>
      </c>
      <c r="V1169" s="268">
        <v>0.844444444444444</v>
      </c>
      <c r="W1169" s="268">
        <v>0.91304347826087</v>
      </c>
      <c r="X1169" s="295">
        <v>-0.0336336336336336</v>
      </c>
      <c r="Y1169" s="271">
        <v>315</v>
      </c>
      <c r="Z1169" s="333">
        <v>263</v>
      </c>
      <c r="AA1169" s="333">
        <v>327</v>
      </c>
      <c r="AB1169" s="333">
        <v>255</v>
      </c>
      <c r="AC1169" s="334">
        <v>0.834920634920635</v>
      </c>
      <c r="AD1169" s="268">
        <v>0.779816513761468</v>
      </c>
      <c r="AE1169" s="295">
        <v>0.0551041211591671</v>
      </c>
    </row>
    <row r="1170" spans="1:31">
      <c r="A1170" s="315" t="s">
        <v>1972</v>
      </c>
      <c r="B1170" s="339" t="s">
        <v>3365</v>
      </c>
      <c r="C1170" s="293" t="s">
        <v>2130</v>
      </c>
      <c r="D1170" s="339" t="s">
        <v>2131</v>
      </c>
      <c r="E1170" s="266">
        <v>27</v>
      </c>
      <c r="F1170" s="266">
        <v>23</v>
      </c>
      <c r="G1170" s="264">
        <v>30</v>
      </c>
      <c r="H1170" s="264">
        <v>27</v>
      </c>
      <c r="I1170" s="264">
        <v>31</v>
      </c>
      <c r="J1170" s="264">
        <v>28</v>
      </c>
      <c r="K1170" s="294">
        <v>0.9</v>
      </c>
      <c r="L1170" s="267">
        <v>0.851851851851852</v>
      </c>
      <c r="M1170" s="267">
        <v>0.9</v>
      </c>
      <c r="N1170" s="267">
        <v>0.903225806451613</v>
      </c>
      <c r="O1170" s="332">
        <v>854</v>
      </c>
      <c r="P1170" s="266">
        <v>775</v>
      </c>
      <c r="Q1170" s="266">
        <v>23</v>
      </c>
      <c r="R1170" s="264">
        <v>26</v>
      </c>
      <c r="S1170" s="264">
        <v>28</v>
      </c>
      <c r="T1170" s="267">
        <v>0.907494145199063</v>
      </c>
      <c r="U1170" s="267">
        <v>0.851851851851852</v>
      </c>
      <c r="V1170" s="268">
        <v>0.866666666666667</v>
      </c>
      <c r="W1170" s="268">
        <v>0.903225806451613</v>
      </c>
      <c r="X1170" s="295">
        <v>-0.0148148148148148</v>
      </c>
      <c r="Y1170" s="271">
        <v>209</v>
      </c>
      <c r="Z1170" s="333">
        <v>182</v>
      </c>
      <c r="AA1170" s="333">
        <v>199</v>
      </c>
      <c r="AB1170" s="333">
        <v>189</v>
      </c>
      <c r="AC1170" s="334">
        <v>0.870813397129187</v>
      </c>
      <c r="AD1170" s="268">
        <v>0.949748743718593</v>
      </c>
      <c r="AE1170" s="295">
        <v>-0.0789353465894064</v>
      </c>
    </row>
    <row r="1171" spans="1:31">
      <c r="A1171" s="315" t="s">
        <v>1972</v>
      </c>
      <c r="B1171" s="339" t="s">
        <v>3365</v>
      </c>
      <c r="C1171" s="293" t="s">
        <v>2132</v>
      </c>
      <c r="D1171" s="339" t="s">
        <v>2133</v>
      </c>
      <c r="E1171" s="266">
        <v>19</v>
      </c>
      <c r="F1171" s="266">
        <v>17</v>
      </c>
      <c r="G1171" s="264">
        <v>20</v>
      </c>
      <c r="H1171" s="264">
        <v>20</v>
      </c>
      <c r="I1171" s="264">
        <v>20</v>
      </c>
      <c r="J1171" s="264">
        <v>20</v>
      </c>
      <c r="K1171" s="294">
        <v>0.9</v>
      </c>
      <c r="L1171" s="267">
        <v>0.894736842105263</v>
      </c>
      <c r="M1171" s="267">
        <v>1</v>
      </c>
      <c r="N1171" s="267">
        <v>1</v>
      </c>
      <c r="O1171" s="332">
        <v>606</v>
      </c>
      <c r="P1171" s="266">
        <v>576</v>
      </c>
      <c r="Q1171" s="266">
        <v>17</v>
      </c>
      <c r="R1171" s="264">
        <v>20</v>
      </c>
      <c r="S1171" s="264">
        <v>20</v>
      </c>
      <c r="T1171" s="267">
        <v>0.95049504950495</v>
      </c>
      <c r="U1171" s="267">
        <v>0.894736842105263</v>
      </c>
      <c r="V1171" s="268">
        <v>1</v>
      </c>
      <c r="W1171" s="268">
        <v>1</v>
      </c>
      <c r="X1171" s="295">
        <v>-0.105263157894737</v>
      </c>
      <c r="Y1171" s="271">
        <v>144</v>
      </c>
      <c r="Z1171" s="333">
        <v>136</v>
      </c>
      <c r="AA1171" s="333">
        <v>146</v>
      </c>
      <c r="AB1171" s="333">
        <v>139</v>
      </c>
      <c r="AC1171" s="334">
        <v>0.944444444444444</v>
      </c>
      <c r="AD1171" s="268">
        <v>0.952054794520548</v>
      </c>
      <c r="AE1171" s="295">
        <v>-0.00761035007610356</v>
      </c>
    </row>
    <row r="1172" spans="1:31">
      <c r="A1172" s="315" t="s">
        <v>1972</v>
      </c>
      <c r="B1172" s="339" t="s">
        <v>3365</v>
      </c>
      <c r="C1172" s="293" t="s">
        <v>2134</v>
      </c>
      <c r="D1172" s="339" t="s">
        <v>2135</v>
      </c>
      <c r="E1172" s="266">
        <v>25</v>
      </c>
      <c r="F1172" s="266">
        <v>24</v>
      </c>
      <c r="G1172" s="264">
        <v>29</v>
      </c>
      <c r="H1172" s="264">
        <v>29</v>
      </c>
      <c r="I1172" s="264">
        <v>28</v>
      </c>
      <c r="J1172" s="264">
        <v>28</v>
      </c>
      <c r="K1172" s="294">
        <v>0.9</v>
      </c>
      <c r="L1172" s="267">
        <v>0.96</v>
      </c>
      <c r="M1172" s="267">
        <v>1</v>
      </c>
      <c r="N1172" s="267">
        <v>1</v>
      </c>
      <c r="O1172" s="332">
        <v>864</v>
      </c>
      <c r="P1172" s="266">
        <v>797</v>
      </c>
      <c r="Q1172" s="266">
        <v>23</v>
      </c>
      <c r="R1172" s="264">
        <v>28</v>
      </c>
      <c r="S1172" s="264">
        <v>27</v>
      </c>
      <c r="T1172" s="267">
        <v>0.922453703703704</v>
      </c>
      <c r="U1172" s="267">
        <v>0.92</v>
      </c>
      <c r="V1172" s="268">
        <v>0.96551724137931</v>
      </c>
      <c r="W1172" s="268">
        <v>0.964285714285714</v>
      </c>
      <c r="X1172" s="295">
        <v>-0.0455172413793103</v>
      </c>
      <c r="Y1172" s="271">
        <v>208</v>
      </c>
      <c r="Z1172" s="333">
        <v>200</v>
      </c>
      <c r="AA1172" s="333">
        <v>213</v>
      </c>
      <c r="AB1172" s="333">
        <v>192</v>
      </c>
      <c r="AC1172" s="334">
        <v>0.961538461538462</v>
      </c>
      <c r="AD1172" s="268">
        <v>0.901408450704225</v>
      </c>
      <c r="AE1172" s="295">
        <v>0.0601300108342362</v>
      </c>
    </row>
    <row r="1173" spans="1:31">
      <c r="A1173" s="315" t="s">
        <v>1972</v>
      </c>
      <c r="B1173" s="339" t="s">
        <v>3365</v>
      </c>
      <c r="C1173" s="293" t="s">
        <v>2136</v>
      </c>
      <c r="D1173" s="339" t="s">
        <v>2137</v>
      </c>
      <c r="E1173" s="266">
        <v>25</v>
      </c>
      <c r="F1173" s="266">
        <v>24</v>
      </c>
      <c r="G1173" s="264">
        <v>29</v>
      </c>
      <c r="H1173" s="264">
        <v>27</v>
      </c>
      <c r="I1173" s="264">
        <v>29</v>
      </c>
      <c r="J1173" s="264">
        <v>27</v>
      </c>
      <c r="K1173" s="294">
        <v>0.9</v>
      </c>
      <c r="L1173" s="267">
        <v>0.96</v>
      </c>
      <c r="M1173" s="267">
        <v>0.931034482758621</v>
      </c>
      <c r="N1173" s="267">
        <v>0.931034482758621</v>
      </c>
      <c r="O1173" s="332">
        <v>808</v>
      </c>
      <c r="P1173" s="266">
        <v>708</v>
      </c>
      <c r="Q1173" s="266">
        <v>24</v>
      </c>
      <c r="R1173" s="264">
        <v>24</v>
      </c>
      <c r="S1173" s="264">
        <v>27</v>
      </c>
      <c r="T1173" s="267">
        <v>0.876237623762376</v>
      </c>
      <c r="U1173" s="267">
        <v>0.96</v>
      </c>
      <c r="V1173" s="268">
        <v>0.827586206896552</v>
      </c>
      <c r="W1173" s="268">
        <v>0.931034482758621</v>
      </c>
      <c r="X1173" s="295">
        <v>0.132413793103448</v>
      </c>
      <c r="Y1173" s="271">
        <v>198</v>
      </c>
      <c r="Z1173" s="333">
        <v>180</v>
      </c>
      <c r="AA1173" s="333">
        <v>199</v>
      </c>
      <c r="AB1173" s="333">
        <v>179</v>
      </c>
      <c r="AC1173" s="334">
        <v>0.909090909090909</v>
      </c>
      <c r="AD1173" s="268">
        <v>0.899497487437186</v>
      </c>
      <c r="AE1173" s="295">
        <v>0.00959342165372312</v>
      </c>
    </row>
    <row r="1174" spans="1:31">
      <c r="A1174" s="315" t="s">
        <v>1972</v>
      </c>
      <c r="B1174" s="339" t="s">
        <v>3365</v>
      </c>
      <c r="C1174" s="293" t="s">
        <v>2138</v>
      </c>
      <c r="D1174" s="339" t="s">
        <v>2139</v>
      </c>
      <c r="E1174" s="266">
        <v>18</v>
      </c>
      <c r="F1174" s="266">
        <v>17</v>
      </c>
      <c r="G1174" s="264">
        <v>18</v>
      </c>
      <c r="H1174" s="264">
        <v>18</v>
      </c>
      <c r="I1174" s="264">
        <v>17</v>
      </c>
      <c r="J1174" s="264">
        <v>16</v>
      </c>
      <c r="K1174" s="294">
        <v>0.9</v>
      </c>
      <c r="L1174" s="267">
        <v>0.944444444444444</v>
      </c>
      <c r="M1174" s="267">
        <v>1</v>
      </c>
      <c r="N1174" s="267">
        <v>0.941176470588235</v>
      </c>
      <c r="O1174" s="332">
        <v>531</v>
      </c>
      <c r="P1174" s="266">
        <v>467</v>
      </c>
      <c r="Q1174" s="266">
        <v>17</v>
      </c>
      <c r="R1174" s="264">
        <v>15</v>
      </c>
      <c r="S1174" s="264">
        <v>16</v>
      </c>
      <c r="T1174" s="267">
        <v>0.879472693032015</v>
      </c>
      <c r="U1174" s="267">
        <v>0.944444444444444</v>
      </c>
      <c r="V1174" s="268">
        <v>0.833333333333333</v>
      </c>
      <c r="W1174" s="268">
        <v>0.941176470588235</v>
      </c>
      <c r="X1174" s="295">
        <v>0.111111111111111</v>
      </c>
      <c r="Y1174" s="271">
        <v>128</v>
      </c>
      <c r="Z1174" s="333">
        <v>112</v>
      </c>
      <c r="AA1174" s="333">
        <v>128</v>
      </c>
      <c r="AB1174" s="333">
        <v>111</v>
      </c>
      <c r="AC1174" s="334">
        <v>0.875</v>
      </c>
      <c r="AD1174" s="268">
        <v>0.8671875</v>
      </c>
      <c r="AE1174" s="295">
        <v>0.0078125</v>
      </c>
    </row>
    <row r="1175" spans="1:31">
      <c r="A1175" s="315" t="s">
        <v>1972</v>
      </c>
      <c r="B1175" s="339" t="s">
        <v>3367</v>
      </c>
      <c r="C1175" s="293" t="s">
        <v>2140</v>
      </c>
      <c r="D1175" s="339" t="s">
        <v>2141</v>
      </c>
      <c r="E1175" s="266">
        <v>14</v>
      </c>
      <c r="F1175" s="266">
        <v>14</v>
      </c>
      <c r="G1175" s="264">
        <v>16</v>
      </c>
      <c r="H1175" s="264">
        <v>16</v>
      </c>
      <c r="I1175" s="264">
        <v>16</v>
      </c>
      <c r="J1175" s="264">
        <v>16</v>
      </c>
      <c r="K1175" s="294">
        <v>0.9</v>
      </c>
      <c r="L1175" s="267">
        <v>1</v>
      </c>
      <c r="M1175" s="267">
        <v>1</v>
      </c>
      <c r="N1175" s="267">
        <v>1</v>
      </c>
      <c r="O1175" s="332">
        <v>470</v>
      </c>
      <c r="P1175" s="266">
        <v>453</v>
      </c>
      <c r="Q1175" s="266">
        <v>13</v>
      </c>
      <c r="R1175" s="264">
        <v>15</v>
      </c>
      <c r="S1175" s="264">
        <v>16</v>
      </c>
      <c r="T1175" s="267">
        <v>0.963829787234043</v>
      </c>
      <c r="U1175" s="267">
        <v>0.928571428571429</v>
      </c>
      <c r="V1175" s="268">
        <v>0.9375</v>
      </c>
      <c r="W1175" s="268">
        <v>1</v>
      </c>
      <c r="X1175" s="295">
        <v>-0.0089285714285714</v>
      </c>
      <c r="Y1175" s="271">
        <v>116</v>
      </c>
      <c r="Z1175" s="333">
        <v>113</v>
      </c>
      <c r="AA1175" s="333">
        <v>114</v>
      </c>
      <c r="AB1175" s="333">
        <v>111</v>
      </c>
      <c r="AC1175" s="334">
        <v>0.974137931034483</v>
      </c>
      <c r="AD1175" s="268">
        <v>0.973684210526316</v>
      </c>
      <c r="AE1175" s="295">
        <v>0.000453720508166944</v>
      </c>
    </row>
    <row r="1176" spans="1:31">
      <c r="A1176" s="315" t="s">
        <v>1972</v>
      </c>
      <c r="B1176" s="339" t="s">
        <v>3367</v>
      </c>
      <c r="C1176" s="293" t="s">
        <v>2142</v>
      </c>
      <c r="D1176" s="339" t="s">
        <v>2143</v>
      </c>
      <c r="E1176" s="266">
        <v>60</v>
      </c>
      <c r="F1176" s="266">
        <v>56</v>
      </c>
      <c r="G1176" s="264">
        <v>62</v>
      </c>
      <c r="H1176" s="264">
        <v>59</v>
      </c>
      <c r="I1176" s="264">
        <v>66</v>
      </c>
      <c r="J1176" s="264">
        <v>63</v>
      </c>
      <c r="K1176" s="294">
        <v>0.9</v>
      </c>
      <c r="L1176" s="267">
        <v>0.933333333333333</v>
      </c>
      <c r="M1176" s="267">
        <v>0.951612903225806</v>
      </c>
      <c r="N1176" s="267">
        <v>0.954545454545455</v>
      </c>
      <c r="O1176" s="332">
        <v>1988</v>
      </c>
      <c r="P1176" s="266">
        <v>1946</v>
      </c>
      <c r="Q1176" s="266">
        <v>56</v>
      </c>
      <c r="R1176" s="264">
        <v>59</v>
      </c>
      <c r="S1176" s="264">
        <v>63</v>
      </c>
      <c r="T1176" s="267">
        <v>0.97887323943662</v>
      </c>
      <c r="U1176" s="267">
        <v>0.933333333333333</v>
      </c>
      <c r="V1176" s="268">
        <v>0.951612903225806</v>
      </c>
      <c r="W1176" s="268">
        <v>0.954545454545455</v>
      </c>
      <c r="X1176" s="295">
        <v>-0.0182795698924731</v>
      </c>
      <c r="Y1176" s="271">
        <v>479</v>
      </c>
      <c r="Z1176" s="333">
        <v>460</v>
      </c>
      <c r="AA1176" s="333">
        <v>482</v>
      </c>
      <c r="AB1176" s="333">
        <v>470</v>
      </c>
      <c r="AC1176" s="334">
        <v>0.960334029227557</v>
      </c>
      <c r="AD1176" s="268">
        <v>0.975103734439834</v>
      </c>
      <c r="AE1176" s="295">
        <v>-0.0147697052122766</v>
      </c>
    </row>
    <row r="1177" spans="1:31">
      <c r="A1177" s="315" t="s">
        <v>1972</v>
      </c>
      <c r="B1177" s="339" t="s">
        <v>3367</v>
      </c>
      <c r="C1177" s="293" t="s">
        <v>2144</v>
      </c>
      <c r="D1177" s="339" t="s">
        <v>2145</v>
      </c>
      <c r="E1177" s="266">
        <v>64</v>
      </c>
      <c r="F1177" s="266">
        <v>60</v>
      </c>
      <c r="G1177" s="264">
        <v>65</v>
      </c>
      <c r="H1177" s="264">
        <v>63</v>
      </c>
      <c r="I1177" s="264">
        <v>67</v>
      </c>
      <c r="J1177" s="264">
        <v>65</v>
      </c>
      <c r="K1177" s="294">
        <v>0.9</v>
      </c>
      <c r="L1177" s="267">
        <v>0.9375</v>
      </c>
      <c r="M1177" s="267">
        <v>0.969230769230769</v>
      </c>
      <c r="N1177" s="267">
        <v>0.970149253731343</v>
      </c>
      <c r="O1177" s="332">
        <v>2008</v>
      </c>
      <c r="P1177" s="266">
        <v>1949</v>
      </c>
      <c r="Q1177" s="266">
        <v>60</v>
      </c>
      <c r="R1177" s="264">
        <v>62</v>
      </c>
      <c r="S1177" s="264">
        <v>62</v>
      </c>
      <c r="T1177" s="267">
        <v>0.970617529880478</v>
      </c>
      <c r="U1177" s="267">
        <v>0.9375</v>
      </c>
      <c r="V1177" s="268">
        <v>0.953846153846154</v>
      </c>
      <c r="W1177" s="268">
        <v>0.925373134328358</v>
      </c>
      <c r="X1177" s="295">
        <v>-0.0163461538461539</v>
      </c>
      <c r="Y1177" s="271">
        <v>493</v>
      </c>
      <c r="Z1177" s="333">
        <v>470</v>
      </c>
      <c r="AA1177" s="333">
        <v>476</v>
      </c>
      <c r="AB1177" s="333">
        <v>456</v>
      </c>
      <c r="AC1177" s="334">
        <v>0.953346855983773</v>
      </c>
      <c r="AD1177" s="268">
        <v>0.957983193277311</v>
      </c>
      <c r="AE1177" s="295">
        <v>-0.00463633729353818</v>
      </c>
    </row>
    <row r="1178" spans="1:31">
      <c r="A1178" s="315" t="s">
        <v>1972</v>
      </c>
      <c r="B1178" s="339" t="s">
        <v>3367</v>
      </c>
      <c r="C1178" s="293" t="s">
        <v>2146</v>
      </c>
      <c r="D1178" s="339" t="s">
        <v>2147</v>
      </c>
      <c r="E1178" s="266">
        <v>39</v>
      </c>
      <c r="F1178" s="266">
        <v>39</v>
      </c>
      <c r="G1178" s="264">
        <v>44</v>
      </c>
      <c r="H1178" s="264">
        <v>44</v>
      </c>
      <c r="I1178" s="264">
        <v>44</v>
      </c>
      <c r="J1178" s="264">
        <v>44</v>
      </c>
      <c r="K1178" s="294">
        <v>0.9</v>
      </c>
      <c r="L1178" s="267">
        <v>1</v>
      </c>
      <c r="M1178" s="267">
        <v>1</v>
      </c>
      <c r="N1178" s="267">
        <v>1</v>
      </c>
      <c r="O1178" s="332">
        <v>1335</v>
      </c>
      <c r="P1178" s="266">
        <v>1316</v>
      </c>
      <c r="Q1178" s="266">
        <v>39</v>
      </c>
      <c r="R1178" s="264">
        <v>44</v>
      </c>
      <c r="S1178" s="264">
        <v>44</v>
      </c>
      <c r="T1178" s="267">
        <v>0.985767790262172</v>
      </c>
      <c r="U1178" s="267">
        <v>1</v>
      </c>
      <c r="V1178" s="268">
        <v>1</v>
      </c>
      <c r="W1178" s="268">
        <v>1</v>
      </c>
      <c r="X1178" s="295">
        <v>0</v>
      </c>
      <c r="Y1178" s="271">
        <v>321</v>
      </c>
      <c r="Z1178" s="333">
        <v>316</v>
      </c>
      <c r="AA1178" s="333">
        <v>325</v>
      </c>
      <c r="AB1178" s="333">
        <v>321</v>
      </c>
      <c r="AC1178" s="334">
        <v>0.984423676012461</v>
      </c>
      <c r="AD1178" s="268">
        <v>0.987692307692308</v>
      </c>
      <c r="AE1178" s="295">
        <v>-0.00326863167984659</v>
      </c>
    </row>
    <row r="1179" spans="1:31">
      <c r="A1179" s="315" t="s">
        <v>1972</v>
      </c>
      <c r="B1179" s="339" t="s">
        <v>3367</v>
      </c>
      <c r="C1179" s="293" t="s">
        <v>2148</v>
      </c>
      <c r="D1179" s="339" t="s">
        <v>2149</v>
      </c>
      <c r="E1179" s="266">
        <v>19</v>
      </c>
      <c r="F1179" s="266">
        <v>19</v>
      </c>
      <c r="G1179" s="264">
        <v>23</v>
      </c>
      <c r="H1179" s="264">
        <v>23</v>
      </c>
      <c r="I1179" s="264">
        <v>19</v>
      </c>
      <c r="J1179" s="264">
        <v>19</v>
      </c>
      <c r="K1179" s="294">
        <v>0.9</v>
      </c>
      <c r="L1179" s="267">
        <v>1</v>
      </c>
      <c r="M1179" s="267">
        <v>1</v>
      </c>
      <c r="N1179" s="267">
        <v>1</v>
      </c>
      <c r="O1179" s="332">
        <v>636</v>
      </c>
      <c r="P1179" s="266">
        <v>590</v>
      </c>
      <c r="Q1179" s="266">
        <v>16</v>
      </c>
      <c r="R1179" s="264">
        <v>21</v>
      </c>
      <c r="S1179" s="264">
        <v>19</v>
      </c>
      <c r="T1179" s="267">
        <v>0.927672955974843</v>
      </c>
      <c r="U1179" s="267">
        <v>0.842105263157895</v>
      </c>
      <c r="V1179" s="268">
        <v>0.91304347826087</v>
      </c>
      <c r="W1179" s="268">
        <v>1</v>
      </c>
      <c r="X1179" s="295">
        <v>-0.0709382151029748</v>
      </c>
      <c r="Y1179" s="271">
        <v>152</v>
      </c>
      <c r="Z1179" s="333">
        <v>137</v>
      </c>
      <c r="AA1179" s="333">
        <v>153</v>
      </c>
      <c r="AB1179" s="333">
        <v>133</v>
      </c>
      <c r="AC1179" s="334">
        <v>0.901315789473684</v>
      </c>
      <c r="AD1179" s="268">
        <v>0.869281045751634</v>
      </c>
      <c r="AE1179" s="295">
        <v>0.0320347437220502</v>
      </c>
    </row>
    <row r="1180" spans="1:31">
      <c r="A1180" s="315" t="s">
        <v>1972</v>
      </c>
      <c r="B1180" s="339" t="s">
        <v>3367</v>
      </c>
      <c r="C1180" s="293" t="s">
        <v>2150</v>
      </c>
      <c r="D1180" s="339" t="s">
        <v>2151</v>
      </c>
      <c r="E1180" s="266">
        <v>27</v>
      </c>
      <c r="F1180" s="266">
        <v>27</v>
      </c>
      <c r="G1180" s="264">
        <v>28</v>
      </c>
      <c r="H1180" s="264">
        <v>28</v>
      </c>
      <c r="I1180" s="264">
        <v>29</v>
      </c>
      <c r="J1180" s="264">
        <v>29</v>
      </c>
      <c r="K1180" s="294">
        <v>0.9</v>
      </c>
      <c r="L1180" s="267">
        <v>1</v>
      </c>
      <c r="M1180" s="267">
        <v>1</v>
      </c>
      <c r="N1180" s="267">
        <v>1</v>
      </c>
      <c r="O1180" s="332">
        <v>853</v>
      </c>
      <c r="P1180" s="266">
        <v>840</v>
      </c>
      <c r="Q1180" s="266">
        <v>27</v>
      </c>
      <c r="R1180" s="264">
        <v>28</v>
      </c>
      <c r="S1180" s="264">
        <v>29</v>
      </c>
      <c r="T1180" s="267">
        <v>0.984759671746776</v>
      </c>
      <c r="U1180" s="267">
        <v>1</v>
      </c>
      <c r="V1180" s="268">
        <v>1</v>
      </c>
      <c r="W1180" s="268">
        <v>1</v>
      </c>
      <c r="X1180" s="295">
        <v>0</v>
      </c>
      <c r="Y1180" s="271">
        <v>207</v>
      </c>
      <c r="Z1180" s="333">
        <v>206</v>
      </c>
      <c r="AA1180" s="333">
        <v>209</v>
      </c>
      <c r="AB1180" s="333">
        <v>202</v>
      </c>
      <c r="AC1180" s="334">
        <v>0.995169082125604</v>
      </c>
      <c r="AD1180" s="268">
        <v>0.966507177033493</v>
      </c>
      <c r="AE1180" s="295">
        <v>0.028661905092111</v>
      </c>
    </row>
    <row r="1181" spans="1:31">
      <c r="A1181" s="315" t="s">
        <v>1972</v>
      </c>
      <c r="B1181" s="339" t="s">
        <v>3367</v>
      </c>
      <c r="C1181" s="293" t="s">
        <v>2152</v>
      </c>
      <c r="D1181" s="339" t="s">
        <v>2153</v>
      </c>
      <c r="E1181" s="266">
        <v>60</v>
      </c>
      <c r="F1181" s="266">
        <v>60</v>
      </c>
      <c r="G1181" s="264">
        <v>60</v>
      </c>
      <c r="H1181" s="264">
        <v>60</v>
      </c>
      <c r="I1181" s="264">
        <v>62</v>
      </c>
      <c r="J1181" s="264">
        <v>62</v>
      </c>
      <c r="K1181" s="294">
        <v>0.9</v>
      </c>
      <c r="L1181" s="267">
        <v>1</v>
      </c>
      <c r="M1181" s="267">
        <v>1</v>
      </c>
      <c r="N1181" s="267">
        <v>1</v>
      </c>
      <c r="O1181" s="332">
        <v>1813</v>
      </c>
      <c r="P1181" s="266">
        <v>1675</v>
      </c>
      <c r="Q1181" s="266">
        <v>49</v>
      </c>
      <c r="R1181" s="264">
        <v>56</v>
      </c>
      <c r="S1181" s="264">
        <v>59</v>
      </c>
      <c r="T1181" s="267">
        <v>0.92388306674021</v>
      </c>
      <c r="U1181" s="267">
        <v>0.816666666666667</v>
      </c>
      <c r="V1181" s="268">
        <v>0.933333333333333</v>
      </c>
      <c r="W1181" s="268">
        <v>0.951612903225806</v>
      </c>
      <c r="X1181" s="295">
        <v>-0.116666666666667</v>
      </c>
      <c r="Y1181" s="271">
        <v>438</v>
      </c>
      <c r="Z1181" s="333">
        <v>405</v>
      </c>
      <c r="AA1181" s="333">
        <v>435</v>
      </c>
      <c r="AB1181" s="333">
        <v>397</v>
      </c>
      <c r="AC1181" s="334">
        <v>0.924657534246575</v>
      </c>
      <c r="AD1181" s="268">
        <v>0.91264367816092</v>
      </c>
      <c r="AE1181" s="295">
        <v>0.0120138560856559</v>
      </c>
    </row>
    <row r="1182" spans="1:31">
      <c r="A1182" s="315" t="s">
        <v>1972</v>
      </c>
      <c r="B1182" s="339" t="s">
        <v>3367</v>
      </c>
      <c r="C1182" s="293" t="s">
        <v>2154</v>
      </c>
      <c r="D1182" s="339" t="s">
        <v>2155</v>
      </c>
      <c r="E1182" s="266">
        <v>53</v>
      </c>
      <c r="F1182" s="266">
        <v>52</v>
      </c>
      <c r="G1182" s="264">
        <v>53</v>
      </c>
      <c r="H1182" s="264">
        <v>53</v>
      </c>
      <c r="I1182" s="264">
        <v>51</v>
      </c>
      <c r="J1182" s="264">
        <v>50</v>
      </c>
      <c r="K1182" s="294">
        <v>0.9</v>
      </c>
      <c r="L1182" s="267">
        <v>0.981132075471698</v>
      </c>
      <c r="M1182" s="267">
        <v>1</v>
      </c>
      <c r="N1182" s="267">
        <v>0.980392156862745</v>
      </c>
      <c r="O1182" s="332">
        <v>1654</v>
      </c>
      <c r="P1182" s="266">
        <v>1595</v>
      </c>
      <c r="Q1182" s="266">
        <v>52</v>
      </c>
      <c r="R1182" s="264">
        <v>53</v>
      </c>
      <c r="S1182" s="264">
        <v>50</v>
      </c>
      <c r="T1182" s="267">
        <v>0.964328899637243</v>
      </c>
      <c r="U1182" s="267">
        <v>0.981132075471698</v>
      </c>
      <c r="V1182" s="268">
        <v>1</v>
      </c>
      <c r="W1182" s="268">
        <v>0.980392156862745</v>
      </c>
      <c r="X1182" s="295">
        <v>-0.0188679245283019</v>
      </c>
      <c r="Y1182" s="271">
        <v>389</v>
      </c>
      <c r="Z1182" s="333">
        <v>380</v>
      </c>
      <c r="AA1182" s="333">
        <v>396</v>
      </c>
      <c r="AB1182" s="333">
        <v>379</v>
      </c>
      <c r="AC1182" s="334">
        <v>0.976863753213368</v>
      </c>
      <c r="AD1182" s="268">
        <v>0.957070707070707</v>
      </c>
      <c r="AE1182" s="295">
        <v>0.0197930461426605</v>
      </c>
    </row>
    <row r="1183" spans="1:31">
      <c r="A1183" s="315" t="s">
        <v>1972</v>
      </c>
      <c r="B1183" s="339" t="s">
        <v>3367</v>
      </c>
      <c r="C1183" s="293" t="s">
        <v>2156</v>
      </c>
      <c r="D1183" s="339" t="s">
        <v>2157</v>
      </c>
      <c r="E1183" s="266">
        <v>54</v>
      </c>
      <c r="F1183" s="266">
        <v>51</v>
      </c>
      <c r="G1183" s="264">
        <v>56</v>
      </c>
      <c r="H1183" s="264">
        <v>54</v>
      </c>
      <c r="I1183" s="264">
        <v>51</v>
      </c>
      <c r="J1183" s="264">
        <v>51</v>
      </c>
      <c r="K1183" s="294">
        <v>0.9</v>
      </c>
      <c r="L1183" s="267">
        <v>0.944444444444444</v>
      </c>
      <c r="M1183" s="267">
        <v>0.964285714285714</v>
      </c>
      <c r="N1183" s="267">
        <v>1</v>
      </c>
      <c r="O1183" s="332">
        <v>1702</v>
      </c>
      <c r="P1183" s="266">
        <v>1618</v>
      </c>
      <c r="Q1183" s="266">
        <v>49</v>
      </c>
      <c r="R1183" s="264">
        <v>54</v>
      </c>
      <c r="S1183" s="264">
        <v>50</v>
      </c>
      <c r="T1183" s="267">
        <v>0.950646298472385</v>
      </c>
      <c r="U1183" s="267">
        <v>0.907407407407407</v>
      </c>
      <c r="V1183" s="268">
        <v>0.964285714285714</v>
      </c>
      <c r="W1183" s="268">
        <v>0.980392156862745</v>
      </c>
      <c r="X1183" s="295">
        <v>-0.0568783068783069</v>
      </c>
      <c r="Y1183" s="271">
        <v>411</v>
      </c>
      <c r="Z1183" s="333">
        <v>386</v>
      </c>
      <c r="AA1183" s="333">
        <v>413</v>
      </c>
      <c r="AB1183" s="333">
        <v>394</v>
      </c>
      <c r="AC1183" s="334">
        <v>0.939172749391727</v>
      </c>
      <c r="AD1183" s="268">
        <v>0.953995157384988</v>
      </c>
      <c r="AE1183" s="295">
        <v>-0.0148224079932604</v>
      </c>
    </row>
    <row r="1184" spans="1:31">
      <c r="A1184" s="315" t="s">
        <v>1972</v>
      </c>
      <c r="B1184" s="339" t="s">
        <v>3367</v>
      </c>
      <c r="C1184" s="293" t="s">
        <v>2158</v>
      </c>
      <c r="D1184" s="339" t="s">
        <v>2159</v>
      </c>
      <c r="E1184" s="266">
        <v>36</v>
      </c>
      <c r="F1184" s="266">
        <v>35</v>
      </c>
      <c r="G1184" s="264">
        <v>37</v>
      </c>
      <c r="H1184" s="264">
        <v>36</v>
      </c>
      <c r="I1184" s="264">
        <v>38</v>
      </c>
      <c r="J1184" s="264">
        <v>37</v>
      </c>
      <c r="K1184" s="294">
        <v>0.9</v>
      </c>
      <c r="L1184" s="267">
        <v>0.972222222222222</v>
      </c>
      <c r="M1184" s="267">
        <v>0.972972972972973</v>
      </c>
      <c r="N1184" s="267">
        <v>0.973684210526316</v>
      </c>
      <c r="O1184" s="332">
        <v>1136</v>
      </c>
      <c r="P1184" s="266">
        <v>1108</v>
      </c>
      <c r="Q1184" s="266">
        <v>35</v>
      </c>
      <c r="R1184" s="264">
        <v>36</v>
      </c>
      <c r="S1184" s="264">
        <v>36</v>
      </c>
      <c r="T1184" s="267">
        <v>0.975352112676056</v>
      </c>
      <c r="U1184" s="267">
        <v>0.972222222222222</v>
      </c>
      <c r="V1184" s="268">
        <v>0.972972972972973</v>
      </c>
      <c r="W1184" s="268">
        <v>0.947368421052632</v>
      </c>
      <c r="X1184" s="295">
        <v>-0.000750750750750817</v>
      </c>
      <c r="Y1184" s="271">
        <v>272</v>
      </c>
      <c r="Z1184" s="333">
        <v>265</v>
      </c>
      <c r="AA1184" s="333">
        <v>274</v>
      </c>
      <c r="AB1184" s="333">
        <v>269</v>
      </c>
      <c r="AC1184" s="334">
        <v>0.974264705882353</v>
      </c>
      <c r="AD1184" s="268">
        <v>0.981751824817518</v>
      </c>
      <c r="AE1184" s="295">
        <v>-0.00748711893516529</v>
      </c>
    </row>
    <row r="1185" spans="1:31">
      <c r="A1185" s="315" t="s">
        <v>1972</v>
      </c>
      <c r="B1185" s="339" t="s">
        <v>3367</v>
      </c>
      <c r="C1185" s="293" t="s">
        <v>2160</v>
      </c>
      <c r="D1185" s="339" t="s">
        <v>2161</v>
      </c>
      <c r="E1185" s="266">
        <v>25</v>
      </c>
      <c r="F1185" s="266">
        <v>25</v>
      </c>
      <c r="G1185" s="264">
        <v>24</v>
      </c>
      <c r="H1185" s="264">
        <v>24</v>
      </c>
      <c r="I1185" s="264">
        <v>25</v>
      </c>
      <c r="J1185" s="264">
        <v>25</v>
      </c>
      <c r="K1185" s="294">
        <v>0.9</v>
      </c>
      <c r="L1185" s="267">
        <v>1</v>
      </c>
      <c r="M1185" s="267">
        <v>1</v>
      </c>
      <c r="N1185" s="267">
        <v>1</v>
      </c>
      <c r="O1185" s="332">
        <v>748</v>
      </c>
      <c r="P1185" s="266">
        <v>718</v>
      </c>
      <c r="Q1185" s="266">
        <v>25</v>
      </c>
      <c r="R1185" s="264">
        <v>24</v>
      </c>
      <c r="S1185" s="264">
        <v>24</v>
      </c>
      <c r="T1185" s="267">
        <v>0.959893048128342</v>
      </c>
      <c r="U1185" s="267">
        <v>1</v>
      </c>
      <c r="V1185" s="268">
        <v>1</v>
      </c>
      <c r="W1185" s="268">
        <v>0.96</v>
      </c>
      <c r="X1185" s="295">
        <v>0</v>
      </c>
      <c r="Y1185" s="271">
        <v>180</v>
      </c>
      <c r="Z1185" s="333">
        <v>171</v>
      </c>
      <c r="AA1185" s="333">
        <v>183</v>
      </c>
      <c r="AB1185" s="333">
        <v>176</v>
      </c>
      <c r="AC1185" s="334">
        <v>0.95</v>
      </c>
      <c r="AD1185" s="268">
        <v>0.961748633879781</v>
      </c>
      <c r="AE1185" s="295">
        <v>-0.0117486338797814</v>
      </c>
    </row>
    <row r="1186" spans="1:31">
      <c r="A1186" s="315" t="s">
        <v>1972</v>
      </c>
      <c r="B1186" s="339" t="s">
        <v>3367</v>
      </c>
      <c r="C1186" s="293" t="s">
        <v>2162</v>
      </c>
      <c r="D1186" s="339" t="s">
        <v>2163</v>
      </c>
      <c r="E1186" s="266">
        <v>73</v>
      </c>
      <c r="F1186" s="266">
        <v>72</v>
      </c>
      <c r="G1186" s="264">
        <v>77</v>
      </c>
      <c r="H1186" s="264">
        <v>76</v>
      </c>
      <c r="I1186" s="264">
        <v>76</v>
      </c>
      <c r="J1186" s="264">
        <v>74</v>
      </c>
      <c r="K1186" s="294">
        <v>0.9</v>
      </c>
      <c r="L1186" s="267">
        <v>0.986301369863014</v>
      </c>
      <c r="M1186" s="267">
        <v>0.987012987012987</v>
      </c>
      <c r="N1186" s="267">
        <v>0.973684210526316</v>
      </c>
      <c r="O1186" s="332">
        <v>2401</v>
      </c>
      <c r="P1186" s="266">
        <v>2312</v>
      </c>
      <c r="Q1186" s="266">
        <v>71</v>
      </c>
      <c r="R1186" s="264">
        <v>72</v>
      </c>
      <c r="S1186" s="264">
        <v>73</v>
      </c>
      <c r="T1186" s="267">
        <v>0.962932111620158</v>
      </c>
      <c r="U1186" s="267">
        <v>0.972602739726027</v>
      </c>
      <c r="V1186" s="268">
        <v>0.935064935064935</v>
      </c>
      <c r="W1186" s="268">
        <v>0.960526315789474</v>
      </c>
      <c r="X1186" s="295">
        <v>0.0375378046610924</v>
      </c>
      <c r="Y1186" s="271">
        <v>579</v>
      </c>
      <c r="Z1186" s="333">
        <v>552</v>
      </c>
      <c r="AA1186" s="333">
        <v>581</v>
      </c>
      <c r="AB1186" s="333">
        <v>563</v>
      </c>
      <c r="AC1186" s="334">
        <v>0.953367875647668</v>
      </c>
      <c r="AD1186" s="268">
        <v>0.969018932874355</v>
      </c>
      <c r="AE1186" s="295">
        <v>-0.0156510572266862</v>
      </c>
    </row>
    <row r="1187" spans="1:31">
      <c r="A1187" s="315" t="s">
        <v>1972</v>
      </c>
      <c r="B1187" s="339" t="s">
        <v>3367</v>
      </c>
      <c r="C1187" s="293" t="s">
        <v>2164</v>
      </c>
      <c r="D1187" s="339" t="s">
        <v>2165</v>
      </c>
      <c r="E1187" s="266">
        <v>48</v>
      </c>
      <c r="F1187" s="266">
        <v>48</v>
      </c>
      <c r="G1187" s="264">
        <v>53</v>
      </c>
      <c r="H1187" s="264">
        <v>51</v>
      </c>
      <c r="I1187" s="264">
        <v>49</v>
      </c>
      <c r="J1187" s="264">
        <v>49</v>
      </c>
      <c r="K1187" s="294">
        <v>0.9</v>
      </c>
      <c r="L1187" s="267">
        <v>1</v>
      </c>
      <c r="M1187" s="267">
        <v>0.962264150943396</v>
      </c>
      <c r="N1187" s="267">
        <v>1</v>
      </c>
      <c r="O1187" s="332">
        <v>1561</v>
      </c>
      <c r="P1187" s="266">
        <v>1505</v>
      </c>
      <c r="Q1187" s="266">
        <v>44</v>
      </c>
      <c r="R1187" s="264">
        <v>48</v>
      </c>
      <c r="S1187" s="264">
        <v>48</v>
      </c>
      <c r="T1187" s="267">
        <v>0.964125560538117</v>
      </c>
      <c r="U1187" s="267">
        <v>0.916666666666667</v>
      </c>
      <c r="V1187" s="268">
        <v>0.905660377358491</v>
      </c>
      <c r="W1187" s="268">
        <v>0.979591836734694</v>
      </c>
      <c r="X1187" s="295">
        <v>0.011006289308176</v>
      </c>
      <c r="Y1187" s="271">
        <v>373</v>
      </c>
      <c r="Z1187" s="333">
        <v>356</v>
      </c>
      <c r="AA1187" s="333">
        <v>378</v>
      </c>
      <c r="AB1187" s="333">
        <v>376</v>
      </c>
      <c r="AC1187" s="334">
        <v>0.954423592493298</v>
      </c>
      <c r="AD1187" s="268">
        <v>0.994708994708995</v>
      </c>
      <c r="AE1187" s="295">
        <v>-0.0402854022156971</v>
      </c>
    </row>
    <row r="1188" spans="1:31">
      <c r="A1188" s="315" t="s">
        <v>1972</v>
      </c>
      <c r="B1188" s="339" t="s">
        <v>3367</v>
      </c>
      <c r="C1188" s="293" t="s">
        <v>2166</v>
      </c>
      <c r="D1188" s="339" t="s">
        <v>2167</v>
      </c>
      <c r="E1188" s="266">
        <v>43</v>
      </c>
      <c r="F1188" s="266">
        <v>42</v>
      </c>
      <c r="G1188" s="264">
        <v>44</v>
      </c>
      <c r="H1188" s="264">
        <v>42</v>
      </c>
      <c r="I1188" s="264">
        <v>44</v>
      </c>
      <c r="J1188" s="264">
        <v>43</v>
      </c>
      <c r="K1188" s="294">
        <v>0.9</v>
      </c>
      <c r="L1188" s="267">
        <v>0.976744186046512</v>
      </c>
      <c r="M1188" s="267">
        <v>0.954545454545455</v>
      </c>
      <c r="N1188" s="267">
        <v>0.977272727272727</v>
      </c>
      <c r="O1188" s="332">
        <v>1276</v>
      </c>
      <c r="P1188" s="266">
        <v>1213</v>
      </c>
      <c r="Q1188" s="266">
        <v>40</v>
      </c>
      <c r="R1188" s="264">
        <v>41</v>
      </c>
      <c r="S1188" s="264">
        <v>41</v>
      </c>
      <c r="T1188" s="267">
        <v>0.950626959247649</v>
      </c>
      <c r="U1188" s="267">
        <v>0.930232558139535</v>
      </c>
      <c r="V1188" s="268">
        <v>0.931818181818182</v>
      </c>
      <c r="W1188" s="268">
        <v>0.931818181818182</v>
      </c>
      <c r="X1188" s="295">
        <v>-0.0015856236786469</v>
      </c>
      <c r="Y1188" s="271">
        <v>316</v>
      </c>
      <c r="Z1188" s="333">
        <v>295</v>
      </c>
      <c r="AA1188" s="333">
        <v>307</v>
      </c>
      <c r="AB1188" s="333">
        <v>293</v>
      </c>
      <c r="AC1188" s="334">
        <v>0.933544303797468</v>
      </c>
      <c r="AD1188" s="268">
        <v>0.954397394136808</v>
      </c>
      <c r="AE1188" s="295">
        <v>-0.0208530903393395</v>
      </c>
    </row>
    <row r="1189" spans="1:31">
      <c r="A1189" s="315" t="s">
        <v>1972</v>
      </c>
      <c r="B1189" s="339" t="s">
        <v>3367</v>
      </c>
      <c r="C1189" s="293" t="s">
        <v>2168</v>
      </c>
      <c r="D1189" s="339" t="s">
        <v>2169</v>
      </c>
      <c r="E1189" s="266">
        <v>57</v>
      </c>
      <c r="F1189" s="266">
        <v>56</v>
      </c>
      <c r="G1189" s="264">
        <v>60</v>
      </c>
      <c r="H1189" s="264">
        <v>59</v>
      </c>
      <c r="I1189" s="264">
        <v>57</v>
      </c>
      <c r="J1189" s="264">
        <v>56</v>
      </c>
      <c r="K1189" s="294">
        <v>0.9</v>
      </c>
      <c r="L1189" s="267">
        <v>0.982456140350877</v>
      </c>
      <c r="M1189" s="267">
        <v>0.983333333333333</v>
      </c>
      <c r="N1189" s="267">
        <v>0.982456140350877</v>
      </c>
      <c r="O1189" s="332">
        <v>1819</v>
      </c>
      <c r="P1189" s="266">
        <v>1772</v>
      </c>
      <c r="Q1189" s="266">
        <v>56</v>
      </c>
      <c r="R1189" s="264">
        <v>59</v>
      </c>
      <c r="S1189" s="264">
        <v>55</v>
      </c>
      <c r="T1189" s="267">
        <v>0.974161627267729</v>
      </c>
      <c r="U1189" s="267">
        <v>0.982456140350877</v>
      </c>
      <c r="V1189" s="268">
        <v>0.983333333333333</v>
      </c>
      <c r="W1189" s="268">
        <v>0.964912280701754</v>
      </c>
      <c r="X1189" s="295">
        <v>-0.000877192982456143</v>
      </c>
      <c r="Y1189" s="271">
        <v>440</v>
      </c>
      <c r="Z1189" s="333">
        <v>432</v>
      </c>
      <c r="AA1189" s="333">
        <v>440</v>
      </c>
      <c r="AB1189" s="333">
        <v>419</v>
      </c>
      <c r="AC1189" s="334">
        <v>0.981818181818182</v>
      </c>
      <c r="AD1189" s="268">
        <v>0.952272727272727</v>
      </c>
      <c r="AE1189" s="295">
        <v>0.0295454545454545</v>
      </c>
    </row>
    <row r="1190" spans="1:31">
      <c r="A1190" s="315" t="s">
        <v>1972</v>
      </c>
      <c r="B1190" s="339" t="s">
        <v>3367</v>
      </c>
      <c r="C1190" s="293" t="s">
        <v>2170</v>
      </c>
      <c r="D1190" s="339" t="s">
        <v>2171</v>
      </c>
      <c r="E1190" s="266">
        <v>37</v>
      </c>
      <c r="F1190" s="266">
        <v>37</v>
      </c>
      <c r="G1190" s="264">
        <v>43</v>
      </c>
      <c r="H1190" s="264">
        <v>43</v>
      </c>
      <c r="I1190" s="264">
        <v>40</v>
      </c>
      <c r="J1190" s="264">
        <v>40</v>
      </c>
      <c r="K1190" s="294">
        <v>0.9</v>
      </c>
      <c r="L1190" s="267">
        <v>1</v>
      </c>
      <c r="M1190" s="267">
        <v>1</v>
      </c>
      <c r="N1190" s="267">
        <v>1</v>
      </c>
      <c r="O1190" s="332">
        <v>1224</v>
      </c>
      <c r="P1190" s="266">
        <v>1193</v>
      </c>
      <c r="Q1190" s="266">
        <v>36</v>
      </c>
      <c r="R1190" s="264">
        <v>42</v>
      </c>
      <c r="S1190" s="264">
        <v>38</v>
      </c>
      <c r="T1190" s="267">
        <v>0.974673202614379</v>
      </c>
      <c r="U1190" s="267">
        <v>0.972972972972973</v>
      </c>
      <c r="V1190" s="268">
        <v>0.976744186046512</v>
      </c>
      <c r="W1190" s="268">
        <v>0.95</v>
      </c>
      <c r="X1190" s="295">
        <v>-0.00377121307353856</v>
      </c>
      <c r="Y1190" s="271">
        <v>302</v>
      </c>
      <c r="Z1190" s="333">
        <v>293</v>
      </c>
      <c r="AA1190" s="333">
        <v>291</v>
      </c>
      <c r="AB1190" s="333">
        <v>287</v>
      </c>
      <c r="AC1190" s="334">
        <v>0.970198675496689</v>
      </c>
      <c r="AD1190" s="268">
        <v>0.986254295532646</v>
      </c>
      <c r="AE1190" s="295">
        <v>-0.0160556200359574</v>
      </c>
    </row>
    <row r="1191" spans="1:31">
      <c r="A1191" s="315" t="s">
        <v>1972</v>
      </c>
      <c r="B1191" s="339" t="s">
        <v>3367</v>
      </c>
      <c r="C1191" s="293" t="s">
        <v>2172</v>
      </c>
      <c r="D1191" s="339" t="s">
        <v>2173</v>
      </c>
      <c r="E1191" s="266">
        <v>25</v>
      </c>
      <c r="F1191" s="266">
        <v>24</v>
      </c>
      <c r="G1191" s="264">
        <v>27</v>
      </c>
      <c r="H1191" s="264">
        <v>25</v>
      </c>
      <c r="I1191" s="264">
        <v>24</v>
      </c>
      <c r="J1191" s="264">
        <v>24</v>
      </c>
      <c r="K1191" s="294">
        <v>0.9</v>
      </c>
      <c r="L1191" s="267">
        <v>0.96</v>
      </c>
      <c r="M1191" s="267">
        <v>0.925925925925926</v>
      </c>
      <c r="N1191" s="267">
        <v>1</v>
      </c>
      <c r="O1191" s="332">
        <v>769</v>
      </c>
      <c r="P1191" s="266">
        <v>699</v>
      </c>
      <c r="Q1191" s="266">
        <v>24</v>
      </c>
      <c r="R1191" s="264">
        <v>24</v>
      </c>
      <c r="S1191" s="264">
        <v>21</v>
      </c>
      <c r="T1191" s="267">
        <v>0.908972691807542</v>
      </c>
      <c r="U1191" s="267">
        <v>0.96</v>
      </c>
      <c r="V1191" s="268">
        <v>0.888888888888889</v>
      </c>
      <c r="W1191" s="268">
        <v>0.875</v>
      </c>
      <c r="X1191" s="295">
        <v>0.0711111111111111</v>
      </c>
      <c r="Y1191" s="271">
        <v>184</v>
      </c>
      <c r="Z1191" s="333">
        <v>160</v>
      </c>
      <c r="AA1191" s="333">
        <v>183</v>
      </c>
      <c r="AB1191" s="333">
        <v>169</v>
      </c>
      <c r="AC1191" s="334">
        <v>0.869565217391304</v>
      </c>
      <c r="AD1191" s="268">
        <v>0.923497267759563</v>
      </c>
      <c r="AE1191" s="295">
        <v>-0.0539320503682585</v>
      </c>
    </row>
    <row r="1192" spans="1:31">
      <c r="A1192" s="315" t="s">
        <v>1972</v>
      </c>
      <c r="B1192" s="339" t="s">
        <v>3367</v>
      </c>
      <c r="C1192" s="293" t="s">
        <v>2174</v>
      </c>
      <c r="D1192" s="339" t="s">
        <v>2175</v>
      </c>
      <c r="E1192" s="266">
        <v>24</v>
      </c>
      <c r="F1192" s="266">
        <v>23</v>
      </c>
      <c r="G1192" s="264">
        <v>29</v>
      </c>
      <c r="H1192" s="264">
        <v>29</v>
      </c>
      <c r="I1192" s="264">
        <v>28</v>
      </c>
      <c r="J1192" s="264">
        <v>27</v>
      </c>
      <c r="K1192" s="294">
        <v>0.9</v>
      </c>
      <c r="L1192" s="267">
        <v>0.958333333333333</v>
      </c>
      <c r="M1192" s="267">
        <v>1</v>
      </c>
      <c r="N1192" s="267">
        <v>0.964285714285714</v>
      </c>
      <c r="O1192" s="332">
        <v>878</v>
      </c>
      <c r="P1192" s="266">
        <v>836</v>
      </c>
      <c r="Q1192" s="266">
        <v>22</v>
      </c>
      <c r="R1192" s="264">
        <v>27</v>
      </c>
      <c r="S1192" s="264">
        <v>27</v>
      </c>
      <c r="T1192" s="267">
        <v>0.952164009111617</v>
      </c>
      <c r="U1192" s="267">
        <v>0.916666666666667</v>
      </c>
      <c r="V1192" s="268">
        <v>0.931034482758621</v>
      </c>
      <c r="W1192" s="268">
        <v>0.964285714285714</v>
      </c>
      <c r="X1192" s="295">
        <v>-0.014367816091954</v>
      </c>
      <c r="Y1192" s="271">
        <v>209</v>
      </c>
      <c r="Z1192" s="333">
        <v>198</v>
      </c>
      <c r="AA1192" s="333">
        <v>210</v>
      </c>
      <c r="AB1192" s="333">
        <v>201</v>
      </c>
      <c r="AC1192" s="334">
        <v>0.947368421052632</v>
      </c>
      <c r="AD1192" s="268">
        <v>0.957142857142857</v>
      </c>
      <c r="AE1192" s="295">
        <v>-0.00977443609022566</v>
      </c>
    </row>
    <row r="1193" spans="1:31">
      <c r="A1193" s="315" t="s">
        <v>1972</v>
      </c>
      <c r="B1193" s="339" t="s">
        <v>3367</v>
      </c>
      <c r="C1193" s="293" t="s">
        <v>2176</v>
      </c>
      <c r="D1193" s="339" t="s">
        <v>2177</v>
      </c>
      <c r="E1193" s="266">
        <v>25</v>
      </c>
      <c r="F1193" s="266">
        <v>24</v>
      </c>
      <c r="G1193" s="264">
        <v>34</v>
      </c>
      <c r="H1193" s="264">
        <v>34</v>
      </c>
      <c r="I1193" s="264">
        <v>33</v>
      </c>
      <c r="J1193" s="264">
        <v>32</v>
      </c>
      <c r="K1193" s="294">
        <v>0.9</v>
      </c>
      <c r="L1193" s="267">
        <v>0.96</v>
      </c>
      <c r="M1193" s="267">
        <v>1</v>
      </c>
      <c r="N1193" s="267">
        <v>0.96969696969697</v>
      </c>
      <c r="O1193" s="332">
        <v>961</v>
      </c>
      <c r="P1193" s="266">
        <v>894</v>
      </c>
      <c r="Q1193" s="266">
        <v>23</v>
      </c>
      <c r="R1193" s="264">
        <v>31</v>
      </c>
      <c r="S1193" s="264">
        <v>29</v>
      </c>
      <c r="T1193" s="267">
        <v>0.930280957336108</v>
      </c>
      <c r="U1193" s="267">
        <v>0.92</v>
      </c>
      <c r="V1193" s="268">
        <v>0.911764705882353</v>
      </c>
      <c r="W1193" s="268">
        <v>0.878787878787879</v>
      </c>
      <c r="X1193" s="295">
        <v>0.00823529411764712</v>
      </c>
      <c r="Y1193" s="271">
        <v>236</v>
      </c>
      <c r="Z1193" s="333">
        <v>217</v>
      </c>
      <c r="AA1193" s="333">
        <v>237</v>
      </c>
      <c r="AB1193" s="333">
        <v>217</v>
      </c>
      <c r="AC1193" s="334">
        <v>0.919491525423729</v>
      </c>
      <c r="AD1193" s="268">
        <v>0.915611814345992</v>
      </c>
      <c r="AE1193" s="295">
        <v>0.00387971107773721</v>
      </c>
    </row>
    <row r="1194" spans="1:31">
      <c r="A1194" s="315" t="s">
        <v>1972</v>
      </c>
      <c r="B1194" s="339" t="s">
        <v>3367</v>
      </c>
      <c r="C1194" s="293" t="s">
        <v>2178</v>
      </c>
      <c r="D1194" s="339" t="s">
        <v>2179</v>
      </c>
      <c r="E1194" s="266">
        <v>75</v>
      </c>
      <c r="F1194" s="266">
        <v>70</v>
      </c>
      <c r="G1194" s="264">
        <v>82</v>
      </c>
      <c r="H1194" s="264">
        <v>76</v>
      </c>
      <c r="I1194" s="264">
        <v>80</v>
      </c>
      <c r="J1194" s="264">
        <v>75</v>
      </c>
      <c r="K1194" s="294">
        <v>0.9</v>
      </c>
      <c r="L1194" s="267">
        <v>0.933333333333333</v>
      </c>
      <c r="M1194" s="267">
        <v>0.926829268292683</v>
      </c>
      <c r="N1194" s="267">
        <v>0.9375</v>
      </c>
      <c r="O1194" s="332">
        <v>2441</v>
      </c>
      <c r="P1194" s="266">
        <v>2323</v>
      </c>
      <c r="Q1194" s="266">
        <v>69</v>
      </c>
      <c r="R1194" s="264">
        <v>76</v>
      </c>
      <c r="S1194" s="264">
        <v>74</v>
      </c>
      <c r="T1194" s="267">
        <v>0.951659156083572</v>
      </c>
      <c r="U1194" s="267">
        <v>0.92</v>
      </c>
      <c r="V1194" s="268">
        <v>0.926829268292683</v>
      </c>
      <c r="W1194" s="268">
        <v>0.925</v>
      </c>
      <c r="X1194" s="295">
        <v>-0.00682926829268293</v>
      </c>
      <c r="Y1194" s="271">
        <v>595</v>
      </c>
      <c r="Z1194" s="333">
        <v>554</v>
      </c>
      <c r="AA1194" s="333">
        <v>586</v>
      </c>
      <c r="AB1194" s="333">
        <v>556</v>
      </c>
      <c r="AC1194" s="334">
        <v>0.93109243697479</v>
      </c>
      <c r="AD1194" s="268">
        <v>0.948805460750853</v>
      </c>
      <c r="AE1194" s="295">
        <v>-0.0177130237760633</v>
      </c>
    </row>
    <row r="1195" spans="1:31">
      <c r="A1195" s="315" t="s">
        <v>1972</v>
      </c>
      <c r="B1195" s="339" t="s">
        <v>3367</v>
      </c>
      <c r="C1195" s="293" t="s">
        <v>2180</v>
      </c>
      <c r="D1195" s="339" t="s">
        <v>2181</v>
      </c>
      <c r="E1195" s="266">
        <v>47</v>
      </c>
      <c r="F1195" s="266">
        <v>47</v>
      </c>
      <c r="G1195" s="264">
        <v>49</v>
      </c>
      <c r="H1195" s="264">
        <v>49</v>
      </c>
      <c r="I1195" s="264">
        <v>49</v>
      </c>
      <c r="J1195" s="264">
        <v>49</v>
      </c>
      <c r="K1195" s="294">
        <v>0.9</v>
      </c>
      <c r="L1195" s="267">
        <v>1</v>
      </c>
      <c r="M1195" s="267">
        <v>1</v>
      </c>
      <c r="N1195" s="267">
        <v>1</v>
      </c>
      <c r="O1195" s="332">
        <v>1529</v>
      </c>
      <c r="P1195" s="266">
        <v>1479</v>
      </c>
      <c r="Q1195" s="266">
        <v>47</v>
      </c>
      <c r="R1195" s="264">
        <v>47</v>
      </c>
      <c r="S1195" s="264">
        <v>49</v>
      </c>
      <c r="T1195" s="267">
        <v>0.967298888162198</v>
      </c>
      <c r="U1195" s="267">
        <v>1</v>
      </c>
      <c r="V1195" s="268">
        <v>0.959183673469388</v>
      </c>
      <c r="W1195" s="268">
        <v>1</v>
      </c>
      <c r="X1195" s="295">
        <v>0.0408163265306123</v>
      </c>
      <c r="Y1195" s="271">
        <v>368</v>
      </c>
      <c r="Z1195" s="333">
        <v>362</v>
      </c>
      <c r="AA1195" s="333">
        <v>368</v>
      </c>
      <c r="AB1195" s="333">
        <v>359</v>
      </c>
      <c r="AC1195" s="334">
        <v>0.983695652173913</v>
      </c>
      <c r="AD1195" s="268">
        <v>0.97554347826087</v>
      </c>
      <c r="AE1195" s="295">
        <v>0.00815217391304357</v>
      </c>
    </row>
    <row r="1196" spans="1:31">
      <c r="A1196" s="315" t="s">
        <v>1972</v>
      </c>
      <c r="B1196" s="339" t="s">
        <v>3367</v>
      </c>
      <c r="C1196" s="293" t="s">
        <v>2182</v>
      </c>
      <c r="D1196" s="339" t="s">
        <v>2183</v>
      </c>
      <c r="E1196" s="266">
        <v>48</v>
      </c>
      <c r="F1196" s="266">
        <v>48</v>
      </c>
      <c r="G1196" s="264">
        <v>51</v>
      </c>
      <c r="H1196" s="264">
        <v>51</v>
      </c>
      <c r="I1196" s="264">
        <v>53</v>
      </c>
      <c r="J1196" s="264">
        <v>53</v>
      </c>
      <c r="K1196" s="294">
        <v>0.9</v>
      </c>
      <c r="L1196" s="267">
        <v>1</v>
      </c>
      <c r="M1196" s="267">
        <v>1</v>
      </c>
      <c r="N1196" s="267">
        <v>1</v>
      </c>
      <c r="O1196" s="332">
        <v>1572</v>
      </c>
      <c r="P1196" s="266">
        <v>1540</v>
      </c>
      <c r="Q1196" s="266">
        <v>48</v>
      </c>
      <c r="R1196" s="264">
        <v>51</v>
      </c>
      <c r="S1196" s="264">
        <v>53</v>
      </c>
      <c r="T1196" s="267">
        <v>0.979643765903308</v>
      </c>
      <c r="U1196" s="267">
        <v>1</v>
      </c>
      <c r="V1196" s="268">
        <v>1</v>
      </c>
      <c r="W1196" s="268">
        <v>1</v>
      </c>
      <c r="X1196" s="295">
        <v>0</v>
      </c>
      <c r="Y1196" s="271">
        <v>385</v>
      </c>
      <c r="Z1196" s="333">
        <v>385</v>
      </c>
      <c r="AA1196" s="333">
        <v>379</v>
      </c>
      <c r="AB1196" s="333">
        <v>365</v>
      </c>
      <c r="AC1196" s="334">
        <v>1</v>
      </c>
      <c r="AD1196" s="268">
        <v>0.963060686015831</v>
      </c>
      <c r="AE1196" s="295">
        <v>0.0369393139841688</v>
      </c>
    </row>
    <row r="1197" spans="1:31">
      <c r="A1197" s="315" t="s">
        <v>1972</v>
      </c>
      <c r="B1197" s="339" t="s">
        <v>3367</v>
      </c>
      <c r="C1197" s="293" t="s">
        <v>2184</v>
      </c>
      <c r="D1197" s="339" t="s">
        <v>2185</v>
      </c>
      <c r="E1197" s="266">
        <v>38</v>
      </c>
      <c r="F1197" s="266">
        <v>38</v>
      </c>
      <c r="G1197" s="264">
        <v>44</v>
      </c>
      <c r="H1197" s="264">
        <v>44</v>
      </c>
      <c r="I1197" s="264">
        <v>43</v>
      </c>
      <c r="J1197" s="264">
        <v>42</v>
      </c>
      <c r="K1197" s="294">
        <v>0.9</v>
      </c>
      <c r="L1197" s="267">
        <v>1</v>
      </c>
      <c r="M1197" s="267">
        <v>1</v>
      </c>
      <c r="N1197" s="267">
        <v>0.976744186046512</v>
      </c>
      <c r="O1197" s="332">
        <v>1323</v>
      </c>
      <c r="P1197" s="266">
        <v>1278</v>
      </c>
      <c r="Q1197" s="266">
        <v>37</v>
      </c>
      <c r="R1197" s="264">
        <v>43</v>
      </c>
      <c r="S1197" s="264">
        <v>39</v>
      </c>
      <c r="T1197" s="267">
        <v>0.965986394557823</v>
      </c>
      <c r="U1197" s="267">
        <v>0.973684210526316</v>
      </c>
      <c r="V1197" s="268">
        <v>0.977272727272727</v>
      </c>
      <c r="W1197" s="268">
        <v>0.906976744186046</v>
      </c>
      <c r="X1197" s="295">
        <v>-0.00358851674641147</v>
      </c>
      <c r="Y1197" s="271">
        <v>323</v>
      </c>
      <c r="Z1197" s="333">
        <v>311</v>
      </c>
      <c r="AA1197" s="333">
        <v>321</v>
      </c>
      <c r="AB1197" s="333">
        <v>314</v>
      </c>
      <c r="AC1197" s="334">
        <v>0.962848297213622</v>
      </c>
      <c r="AD1197" s="268">
        <v>0.978193146417445</v>
      </c>
      <c r="AE1197" s="295">
        <v>-0.0153448492038232</v>
      </c>
    </row>
    <row r="1198" spans="1:31">
      <c r="A1198" s="315" t="s">
        <v>1972</v>
      </c>
      <c r="B1198" s="339" t="s">
        <v>3367</v>
      </c>
      <c r="C1198" s="293" t="s">
        <v>2186</v>
      </c>
      <c r="D1198" s="339" t="s">
        <v>2187</v>
      </c>
      <c r="E1198" s="266">
        <v>26</v>
      </c>
      <c r="F1198" s="266">
        <v>25</v>
      </c>
      <c r="G1198" s="264">
        <v>27</v>
      </c>
      <c r="H1198" s="264">
        <v>26</v>
      </c>
      <c r="I1198" s="264">
        <v>28</v>
      </c>
      <c r="J1198" s="264">
        <v>27</v>
      </c>
      <c r="K1198" s="294">
        <v>0.9</v>
      </c>
      <c r="L1198" s="267">
        <v>0.961538461538462</v>
      </c>
      <c r="M1198" s="267">
        <v>0.962962962962963</v>
      </c>
      <c r="N1198" s="267">
        <v>0.964285714285714</v>
      </c>
      <c r="O1198" s="332">
        <v>861</v>
      </c>
      <c r="P1198" s="266">
        <v>842</v>
      </c>
      <c r="Q1198" s="266">
        <v>25</v>
      </c>
      <c r="R1198" s="264">
        <v>26</v>
      </c>
      <c r="S1198" s="264">
        <v>27</v>
      </c>
      <c r="T1198" s="267">
        <v>0.977932636469222</v>
      </c>
      <c r="U1198" s="267">
        <v>0.961538461538462</v>
      </c>
      <c r="V1198" s="268">
        <v>0.962962962962963</v>
      </c>
      <c r="W1198" s="268">
        <v>0.964285714285714</v>
      </c>
      <c r="X1198" s="295">
        <v>-0.00142450142450135</v>
      </c>
      <c r="Y1198" s="271">
        <v>206</v>
      </c>
      <c r="Z1198" s="333">
        <v>198</v>
      </c>
      <c r="AA1198" s="333">
        <v>217</v>
      </c>
      <c r="AB1198" s="333">
        <v>209</v>
      </c>
      <c r="AC1198" s="334">
        <v>0.961165048543689</v>
      </c>
      <c r="AD1198" s="268">
        <v>0.963133640552995</v>
      </c>
      <c r="AE1198" s="295">
        <v>-0.0019685920093061</v>
      </c>
    </row>
    <row r="1199" spans="1:31">
      <c r="A1199" s="315" t="s">
        <v>1972</v>
      </c>
      <c r="B1199" s="339" t="s">
        <v>3368</v>
      </c>
      <c r="C1199" s="293" t="s">
        <v>2188</v>
      </c>
      <c r="D1199" s="339" t="s">
        <v>2189</v>
      </c>
      <c r="E1199" s="266">
        <v>34</v>
      </c>
      <c r="F1199" s="266">
        <v>34</v>
      </c>
      <c r="G1199" s="264">
        <v>35</v>
      </c>
      <c r="H1199" s="264">
        <v>35</v>
      </c>
      <c r="I1199" s="264">
        <v>33</v>
      </c>
      <c r="J1199" s="264">
        <v>33</v>
      </c>
      <c r="K1199" s="294">
        <v>0.9</v>
      </c>
      <c r="L1199" s="267">
        <v>1</v>
      </c>
      <c r="M1199" s="267">
        <v>1</v>
      </c>
      <c r="N1199" s="267">
        <v>1</v>
      </c>
      <c r="O1199" s="332">
        <v>1064</v>
      </c>
      <c r="P1199" s="266">
        <v>998</v>
      </c>
      <c r="Q1199" s="266">
        <v>30</v>
      </c>
      <c r="R1199" s="264">
        <v>34</v>
      </c>
      <c r="S1199" s="264">
        <v>29</v>
      </c>
      <c r="T1199" s="267">
        <v>0.93796992481203</v>
      </c>
      <c r="U1199" s="267">
        <v>0.882352941176471</v>
      </c>
      <c r="V1199" s="268">
        <v>0.971428571428571</v>
      </c>
      <c r="W1199" s="268">
        <v>0.878787878787879</v>
      </c>
      <c r="X1199" s="295">
        <v>-0.0890756302521009</v>
      </c>
      <c r="Y1199" s="271">
        <v>255</v>
      </c>
      <c r="Z1199" s="333">
        <v>237</v>
      </c>
      <c r="AA1199" s="333">
        <v>259</v>
      </c>
      <c r="AB1199" s="333">
        <v>242</v>
      </c>
      <c r="AC1199" s="334">
        <v>0.929411764705882</v>
      </c>
      <c r="AD1199" s="268">
        <v>0.934362934362934</v>
      </c>
      <c r="AE1199" s="295">
        <v>-0.004951169657052</v>
      </c>
    </row>
    <row r="1200" spans="1:31">
      <c r="A1200" s="315" t="s">
        <v>1972</v>
      </c>
      <c r="B1200" s="339" t="s">
        <v>3368</v>
      </c>
      <c r="C1200" s="293" t="s">
        <v>2190</v>
      </c>
      <c r="D1200" s="339" t="s">
        <v>2191</v>
      </c>
      <c r="E1200" s="266">
        <v>40</v>
      </c>
      <c r="F1200" s="266">
        <v>40</v>
      </c>
      <c r="G1200" s="264">
        <v>41</v>
      </c>
      <c r="H1200" s="264">
        <v>41</v>
      </c>
      <c r="I1200" s="264">
        <v>42</v>
      </c>
      <c r="J1200" s="264">
        <v>42</v>
      </c>
      <c r="K1200" s="294">
        <v>0.9</v>
      </c>
      <c r="L1200" s="267">
        <v>1</v>
      </c>
      <c r="M1200" s="267">
        <v>1</v>
      </c>
      <c r="N1200" s="267">
        <v>1</v>
      </c>
      <c r="O1200" s="332">
        <v>1304</v>
      </c>
      <c r="P1200" s="266">
        <v>1230</v>
      </c>
      <c r="Q1200" s="266">
        <v>39</v>
      </c>
      <c r="R1200" s="264">
        <v>39</v>
      </c>
      <c r="S1200" s="264">
        <v>38</v>
      </c>
      <c r="T1200" s="267">
        <v>0.943251533742331</v>
      </c>
      <c r="U1200" s="267">
        <v>0.975</v>
      </c>
      <c r="V1200" s="268">
        <v>0.951219512195122</v>
      </c>
      <c r="W1200" s="268">
        <v>0.904761904761905</v>
      </c>
      <c r="X1200" s="295">
        <v>0.0237804878048781</v>
      </c>
      <c r="Y1200" s="271">
        <v>318</v>
      </c>
      <c r="Z1200" s="333">
        <v>299</v>
      </c>
      <c r="AA1200" s="333">
        <v>316</v>
      </c>
      <c r="AB1200" s="333">
        <v>298</v>
      </c>
      <c r="AC1200" s="334">
        <v>0.940251572327044</v>
      </c>
      <c r="AD1200" s="268">
        <v>0.943037974683544</v>
      </c>
      <c r="AE1200" s="295">
        <v>-0.00278640235650029</v>
      </c>
    </row>
    <row r="1201" spans="1:31">
      <c r="A1201" s="315" t="s">
        <v>1972</v>
      </c>
      <c r="B1201" s="339" t="s">
        <v>3368</v>
      </c>
      <c r="C1201" s="293" t="s">
        <v>2192</v>
      </c>
      <c r="D1201" s="339" t="s">
        <v>2193</v>
      </c>
      <c r="E1201" s="266">
        <v>27</v>
      </c>
      <c r="F1201" s="266">
        <v>27</v>
      </c>
      <c r="G1201" s="264">
        <v>29</v>
      </c>
      <c r="H1201" s="264">
        <v>29</v>
      </c>
      <c r="I1201" s="264">
        <v>28</v>
      </c>
      <c r="J1201" s="264">
        <v>28</v>
      </c>
      <c r="K1201" s="294">
        <v>0.9</v>
      </c>
      <c r="L1201" s="267">
        <v>1</v>
      </c>
      <c r="M1201" s="267">
        <v>1</v>
      </c>
      <c r="N1201" s="267">
        <v>1</v>
      </c>
      <c r="O1201" s="332">
        <v>850</v>
      </c>
      <c r="P1201" s="266">
        <v>792</v>
      </c>
      <c r="Q1201" s="266">
        <v>27</v>
      </c>
      <c r="R1201" s="264">
        <v>24</v>
      </c>
      <c r="S1201" s="264">
        <v>27</v>
      </c>
      <c r="T1201" s="267">
        <v>0.931764705882353</v>
      </c>
      <c r="U1201" s="267">
        <v>1</v>
      </c>
      <c r="V1201" s="268">
        <v>0.827586206896552</v>
      </c>
      <c r="W1201" s="268">
        <v>0.964285714285714</v>
      </c>
      <c r="X1201" s="295">
        <v>0.172413793103448</v>
      </c>
      <c r="Y1201" s="271">
        <v>215</v>
      </c>
      <c r="Z1201" s="333">
        <v>204</v>
      </c>
      <c r="AA1201" s="333">
        <v>206</v>
      </c>
      <c r="AB1201" s="333">
        <v>188</v>
      </c>
      <c r="AC1201" s="334">
        <v>0.948837209302326</v>
      </c>
      <c r="AD1201" s="268">
        <v>0.912621359223301</v>
      </c>
      <c r="AE1201" s="295">
        <v>0.0362158500790246</v>
      </c>
    </row>
    <row r="1202" spans="1:31">
      <c r="A1202" s="315" t="s">
        <v>1972</v>
      </c>
      <c r="B1202" s="339" t="s">
        <v>3368</v>
      </c>
      <c r="C1202" s="293" t="s">
        <v>2194</v>
      </c>
      <c r="D1202" s="339" t="s">
        <v>2195</v>
      </c>
      <c r="E1202" s="266">
        <v>32</v>
      </c>
      <c r="F1202" s="266">
        <v>32</v>
      </c>
      <c r="G1202" s="264">
        <v>34</v>
      </c>
      <c r="H1202" s="264">
        <v>34</v>
      </c>
      <c r="I1202" s="264">
        <v>33</v>
      </c>
      <c r="J1202" s="264">
        <v>33</v>
      </c>
      <c r="K1202" s="294">
        <v>0.9</v>
      </c>
      <c r="L1202" s="267">
        <v>1</v>
      </c>
      <c r="M1202" s="267">
        <v>1</v>
      </c>
      <c r="N1202" s="267">
        <v>1</v>
      </c>
      <c r="O1202" s="332">
        <v>952</v>
      </c>
      <c r="P1202" s="266">
        <v>931</v>
      </c>
      <c r="Q1202" s="266">
        <v>31</v>
      </c>
      <c r="R1202" s="264">
        <v>34</v>
      </c>
      <c r="S1202" s="264">
        <v>33</v>
      </c>
      <c r="T1202" s="267">
        <v>0.977941176470588</v>
      </c>
      <c r="U1202" s="267">
        <v>0.96875</v>
      </c>
      <c r="V1202" s="268">
        <v>1</v>
      </c>
      <c r="W1202" s="268">
        <v>1</v>
      </c>
      <c r="X1202" s="295">
        <v>-0.03125</v>
      </c>
      <c r="Y1202" s="271">
        <v>233</v>
      </c>
      <c r="Z1202" s="333">
        <v>229</v>
      </c>
      <c r="AA1202" s="333">
        <v>223</v>
      </c>
      <c r="AB1202" s="333">
        <v>219</v>
      </c>
      <c r="AC1202" s="334">
        <v>0.982832618025751</v>
      </c>
      <c r="AD1202" s="268">
        <v>0.982062780269058</v>
      </c>
      <c r="AE1202" s="295">
        <v>0.000769837756692815</v>
      </c>
    </row>
    <row r="1203" spans="1:31">
      <c r="A1203" s="315" t="s">
        <v>1972</v>
      </c>
      <c r="B1203" s="339" t="s">
        <v>3368</v>
      </c>
      <c r="C1203" s="293" t="s">
        <v>2196</v>
      </c>
      <c r="D1203" s="339" t="s">
        <v>2197</v>
      </c>
      <c r="E1203" s="266">
        <v>33</v>
      </c>
      <c r="F1203" s="266">
        <v>31</v>
      </c>
      <c r="G1203" s="264">
        <v>32</v>
      </c>
      <c r="H1203" s="264">
        <v>29</v>
      </c>
      <c r="I1203" s="264">
        <v>28</v>
      </c>
      <c r="J1203" s="264">
        <v>26</v>
      </c>
      <c r="K1203" s="294">
        <v>0.9</v>
      </c>
      <c r="L1203" s="267">
        <v>0.939393939393939</v>
      </c>
      <c r="M1203" s="267">
        <v>0.90625</v>
      </c>
      <c r="N1203" s="267">
        <v>0.928571428571429</v>
      </c>
      <c r="O1203" s="332">
        <v>909</v>
      </c>
      <c r="P1203" s="266">
        <v>852</v>
      </c>
      <c r="Q1203" s="266">
        <v>29</v>
      </c>
      <c r="R1203" s="264">
        <v>29</v>
      </c>
      <c r="S1203" s="264">
        <v>23</v>
      </c>
      <c r="T1203" s="267">
        <v>0.937293729372937</v>
      </c>
      <c r="U1203" s="267">
        <v>0.878787878787879</v>
      </c>
      <c r="V1203" s="268">
        <v>0.90625</v>
      </c>
      <c r="W1203" s="268">
        <v>0.821428571428571</v>
      </c>
      <c r="X1203" s="295">
        <v>-0.0274621212121212</v>
      </c>
      <c r="Y1203" s="271">
        <v>224</v>
      </c>
      <c r="Z1203" s="333">
        <v>205</v>
      </c>
      <c r="AA1203" s="333">
        <v>216</v>
      </c>
      <c r="AB1203" s="333">
        <v>205</v>
      </c>
      <c r="AC1203" s="334">
        <v>0.915178571428571</v>
      </c>
      <c r="AD1203" s="268">
        <v>0.949074074074074</v>
      </c>
      <c r="AE1203" s="295">
        <v>-0.0338955026455027</v>
      </c>
    </row>
    <row r="1204" spans="1:31">
      <c r="A1204" s="315" t="s">
        <v>1972</v>
      </c>
      <c r="B1204" s="339" t="s">
        <v>3368</v>
      </c>
      <c r="C1204" s="293" t="s">
        <v>2198</v>
      </c>
      <c r="D1204" s="339" t="s">
        <v>2199</v>
      </c>
      <c r="E1204" s="266">
        <v>44</v>
      </c>
      <c r="F1204" s="266">
        <v>41</v>
      </c>
      <c r="G1204" s="264">
        <v>50</v>
      </c>
      <c r="H1204" s="264">
        <v>47</v>
      </c>
      <c r="I1204" s="264">
        <v>49</v>
      </c>
      <c r="J1204" s="264">
        <v>46</v>
      </c>
      <c r="K1204" s="294">
        <v>0.9</v>
      </c>
      <c r="L1204" s="267">
        <v>0.931818181818182</v>
      </c>
      <c r="M1204" s="267">
        <v>0.94</v>
      </c>
      <c r="N1204" s="267">
        <v>0.938775510204082</v>
      </c>
      <c r="O1204" s="332">
        <v>1426</v>
      </c>
      <c r="P1204" s="266">
        <v>1373</v>
      </c>
      <c r="Q1204" s="266">
        <v>41</v>
      </c>
      <c r="R1204" s="264">
        <v>47</v>
      </c>
      <c r="S1204" s="264">
        <v>44</v>
      </c>
      <c r="T1204" s="267">
        <v>0.962833099579243</v>
      </c>
      <c r="U1204" s="267">
        <v>0.931818181818182</v>
      </c>
      <c r="V1204" s="268">
        <v>0.94</v>
      </c>
      <c r="W1204" s="268">
        <v>0.897959183673469</v>
      </c>
      <c r="X1204" s="295">
        <v>-0.00818181818181818</v>
      </c>
      <c r="Y1204" s="271">
        <v>338</v>
      </c>
      <c r="Z1204" s="333">
        <v>318</v>
      </c>
      <c r="AA1204" s="333">
        <v>339</v>
      </c>
      <c r="AB1204" s="333">
        <v>323</v>
      </c>
      <c r="AC1204" s="334">
        <v>0.940828402366864</v>
      </c>
      <c r="AD1204" s="268">
        <v>0.952802359882006</v>
      </c>
      <c r="AE1204" s="295">
        <v>-0.011973957515142</v>
      </c>
    </row>
    <row r="1205" spans="1:31">
      <c r="A1205" s="315" t="s">
        <v>1972</v>
      </c>
      <c r="B1205" s="339" t="s">
        <v>3368</v>
      </c>
      <c r="C1205" s="293" t="s">
        <v>2200</v>
      </c>
      <c r="D1205" s="339" t="s">
        <v>2201</v>
      </c>
      <c r="E1205" s="266">
        <v>33</v>
      </c>
      <c r="F1205" s="266">
        <v>32</v>
      </c>
      <c r="G1205" s="264">
        <v>37</v>
      </c>
      <c r="H1205" s="264">
        <v>36</v>
      </c>
      <c r="I1205" s="264">
        <v>30</v>
      </c>
      <c r="J1205" s="264">
        <v>29</v>
      </c>
      <c r="K1205" s="294">
        <v>0.9</v>
      </c>
      <c r="L1205" s="267">
        <v>0.96969696969697</v>
      </c>
      <c r="M1205" s="267">
        <v>0.972972972972973</v>
      </c>
      <c r="N1205" s="267">
        <v>0.966666666666667</v>
      </c>
      <c r="O1205" s="332">
        <v>1019</v>
      </c>
      <c r="P1205" s="266">
        <v>949</v>
      </c>
      <c r="Q1205" s="266">
        <v>31</v>
      </c>
      <c r="R1205" s="264">
        <v>35</v>
      </c>
      <c r="S1205" s="264">
        <v>29</v>
      </c>
      <c r="T1205" s="267">
        <v>0.931305201177625</v>
      </c>
      <c r="U1205" s="267">
        <v>0.939393939393939</v>
      </c>
      <c r="V1205" s="268">
        <v>0.945945945945946</v>
      </c>
      <c r="W1205" s="268">
        <v>0.966666666666667</v>
      </c>
      <c r="X1205" s="295">
        <v>-0.0065520065520065</v>
      </c>
      <c r="Y1205" s="271">
        <v>247</v>
      </c>
      <c r="Z1205" s="333">
        <v>238</v>
      </c>
      <c r="AA1205" s="333">
        <v>244</v>
      </c>
      <c r="AB1205" s="333">
        <v>226</v>
      </c>
      <c r="AC1205" s="334">
        <v>0.963562753036437</v>
      </c>
      <c r="AD1205" s="268">
        <v>0.926229508196721</v>
      </c>
      <c r="AE1205" s="295">
        <v>0.0373332448397159</v>
      </c>
    </row>
    <row r="1206" spans="1:31">
      <c r="A1206" s="315" t="s">
        <v>1972</v>
      </c>
      <c r="B1206" s="339" t="s">
        <v>3368</v>
      </c>
      <c r="C1206" s="293" t="s">
        <v>2202</v>
      </c>
      <c r="D1206" s="339" t="s">
        <v>2203</v>
      </c>
      <c r="E1206" s="266">
        <v>45</v>
      </c>
      <c r="F1206" s="266">
        <v>45</v>
      </c>
      <c r="G1206" s="264">
        <v>50</v>
      </c>
      <c r="H1206" s="264">
        <v>50</v>
      </c>
      <c r="I1206" s="264">
        <v>45</v>
      </c>
      <c r="J1206" s="264">
        <v>45</v>
      </c>
      <c r="K1206" s="294">
        <v>0.9</v>
      </c>
      <c r="L1206" s="267">
        <v>1</v>
      </c>
      <c r="M1206" s="267">
        <v>1</v>
      </c>
      <c r="N1206" s="267">
        <v>1</v>
      </c>
      <c r="O1206" s="332">
        <v>1436</v>
      </c>
      <c r="P1206" s="266">
        <v>1356</v>
      </c>
      <c r="Q1206" s="266">
        <v>40</v>
      </c>
      <c r="R1206" s="264">
        <v>48</v>
      </c>
      <c r="S1206" s="264">
        <v>40</v>
      </c>
      <c r="T1206" s="267">
        <v>0.944289693593315</v>
      </c>
      <c r="U1206" s="267">
        <v>0.888888888888889</v>
      </c>
      <c r="V1206" s="268">
        <v>0.96</v>
      </c>
      <c r="W1206" s="268">
        <v>0.888888888888889</v>
      </c>
      <c r="X1206" s="295">
        <v>-0.0711111111111111</v>
      </c>
      <c r="Y1206" s="271">
        <v>350</v>
      </c>
      <c r="Z1206" s="333">
        <v>325</v>
      </c>
      <c r="AA1206" s="333">
        <v>350</v>
      </c>
      <c r="AB1206" s="333">
        <v>326</v>
      </c>
      <c r="AC1206" s="334">
        <v>0.928571428571429</v>
      </c>
      <c r="AD1206" s="268">
        <v>0.931428571428571</v>
      </c>
      <c r="AE1206" s="295">
        <v>-0.00285714285714278</v>
      </c>
    </row>
    <row r="1207" spans="1:31">
      <c r="A1207" s="315" t="s">
        <v>1972</v>
      </c>
      <c r="B1207" s="339" t="s">
        <v>3368</v>
      </c>
      <c r="C1207" s="293" t="s">
        <v>2204</v>
      </c>
      <c r="D1207" s="339" t="s">
        <v>2205</v>
      </c>
      <c r="E1207" s="266">
        <v>0</v>
      </c>
      <c r="F1207" s="266">
        <v>0</v>
      </c>
      <c r="G1207" s="264">
        <v>0</v>
      </c>
      <c r="H1207" s="264">
        <v>0</v>
      </c>
      <c r="I1207" s="264">
        <v>0</v>
      </c>
      <c r="J1207" s="264">
        <v>0</v>
      </c>
      <c r="K1207" s="294">
        <v>0.9</v>
      </c>
      <c r="L1207" s="267">
        <v>0</v>
      </c>
      <c r="M1207" s="267">
        <v>0</v>
      </c>
      <c r="N1207" s="267">
        <v>0</v>
      </c>
      <c r="O1207" s="332">
        <v>0</v>
      </c>
      <c r="P1207" s="266">
        <v>0</v>
      </c>
      <c r="Q1207" s="266">
        <v>0</v>
      </c>
      <c r="R1207" s="264">
        <v>0</v>
      </c>
      <c r="S1207" s="264">
        <v>0</v>
      </c>
      <c r="T1207" s="267">
        <v>0</v>
      </c>
      <c r="U1207" s="267">
        <v>0</v>
      </c>
      <c r="V1207" s="268">
        <v>0</v>
      </c>
      <c r="W1207" s="268">
        <v>0</v>
      </c>
      <c r="X1207" s="295">
        <v>0</v>
      </c>
      <c r="Y1207" s="271">
        <v>0</v>
      </c>
      <c r="Z1207" s="333">
        <v>0</v>
      </c>
      <c r="AA1207" s="333">
        <v>0</v>
      </c>
      <c r="AB1207" s="333">
        <v>0</v>
      </c>
      <c r="AC1207" s="334">
        <v>0</v>
      </c>
      <c r="AD1207" s="268">
        <v>0</v>
      </c>
      <c r="AE1207" s="295">
        <v>0</v>
      </c>
    </row>
    <row r="1208" spans="1:31">
      <c r="A1208" s="315" t="s">
        <v>1972</v>
      </c>
      <c r="B1208" s="339" t="s">
        <v>3368</v>
      </c>
      <c r="C1208" s="293" t="s">
        <v>2206</v>
      </c>
      <c r="D1208" s="339" t="s">
        <v>2207</v>
      </c>
      <c r="E1208" s="266">
        <v>42</v>
      </c>
      <c r="F1208" s="266">
        <v>42</v>
      </c>
      <c r="G1208" s="264">
        <v>47</v>
      </c>
      <c r="H1208" s="264">
        <v>47</v>
      </c>
      <c r="I1208" s="264">
        <v>41</v>
      </c>
      <c r="J1208" s="264">
        <v>41</v>
      </c>
      <c r="K1208" s="294">
        <v>0.9</v>
      </c>
      <c r="L1208" s="267">
        <v>1</v>
      </c>
      <c r="M1208" s="267">
        <v>1</v>
      </c>
      <c r="N1208" s="267">
        <v>1</v>
      </c>
      <c r="O1208" s="332">
        <v>1359</v>
      </c>
      <c r="P1208" s="266">
        <v>1268</v>
      </c>
      <c r="Q1208" s="266">
        <v>40</v>
      </c>
      <c r="R1208" s="264">
        <v>42</v>
      </c>
      <c r="S1208" s="264">
        <v>38</v>
      </c>
      <c r="T1208" s="267">
        <v>0.933038999264165</v>
      </c>
      <c r="U1208" s="267">
        <v>0.952380952380952</v>
      </c>
      <c r="V1208" s="268">
        <v>0.893617021276596</v>
      </c>
      <c r="W1208" s="268">
        <v>0.926829268292683</v>
      </c>
      <c r="X1208" s="295">
        <v>0.0587639311043566</v>
      </c>
      <c r="Y1208" s="271">
        <v>329</v>
      </c>
      <c r="Z1208" s="333">
        <v>300</v>
      </c>
      <c r="AA1208" s="333">
        <v>320</v>
      </c>
      <c r="AB1208" s="333">
        <v>297</v>
      </c>
      <c r="AC1208" s="334">
        <v>0.911854103343465</v>
      </c>
      <c r="AD1208" s="268">
        <v>0.928125</v>
      </c>
      <c r="AE1208" s="295">
        <v>-0.0162708966565349</v>
      </c>
    </row>
    <row r="1209" spans="1:31">
      <c r="A1209" s="315" t="s">
        <v>1972</v>
      </c>
      <c r="B1209" s="339" t="s">
        <v>3368</v>
      </c>
      <c r="C1209" s="293" t="s">
        <v>2208</v>
      </c>
      <c r="D1209" s="339" t="s">
        <v>2209</v>
      </c>
      <c r="E1209" s="266">
        <v>42</v>
      </c>
      <c r="F1209" s="266">
        <v>42</v>
      </c>
      <c r="G1209" s="264">
        <v>48</v>
      </c>
      <c r="H1209" s="264">
        <v>48</v>
      </c>
      <c r="I1209" s="264">
        <v>41</v>
      </c>
      <c r="J1209" s="264">
        <v>40</v>
      </c>
      <c r="K1209" s="294">
        <v>0.9</v>
      </c>
      <c r="L1209" s="267">
        <v>1</v>
      </c>
      <c r="M1209" s="267">
        <v>1</v>
      </c>
      <c r="N1209" s="267">
        <v>0.975609756097561</v>
      </c>
      <c r="O1209" s="332">
        <v>1331</v>
      </c>
      <c r="P1209" s="266">
        <v>1255</v>
      </c>
      <c r="Q1209" s="266">
        <v>40</v>
      </c>
      <c r="R1209" s="264">
        <v>46</v>
      </c>
      <c r="S1209" s="264">
        <v>24</v>
      </c>
      <c r="T1209" s="267">
        <v>0.94290007513148</v>
      </c>
      <c r="U1209" s="267">
        <v>0.952380952380952</v>
      </c>
      <c r="V1209" s="268">
        <v>0.958333333333333</v>
      </c>
      <c r="W1209" s="268">
        <v>0.585365853658537</v>
      </c>
      <c r="X1209" s="295">
        <v>-0.00595238095238104</v>
      </c>
      <c r="Y1209" s="271">
        <v>325</v>
      </c>
      <c r="Z1209" s="333">
        <v>298</v>
      </c>
      <c r="AA1209" s="333">
        <v>321</v>
      </c>
      <c r="AB1209" s="333">
        <v>313</v>
      </c>
      <c r="AC1209" s="334">
        <v>0.916923076923077</v>
      </c>
      <c r="AD1209" s="268">
        <v>0.975077881619938</v>
      </c>
      <c r="AE1209" s="295">
        <v>-0.0581548046968607</v>
      </c>
    </row>
    <row r="1210" spans="1:31">
      <c r="A1210" s="315" t="s">
        <v>1972</v>
      </c>
      <c r="B1210" s="339" t="s">
        <v>3368</v>
      </c>
      <c r="C1210" s="293" t="s">
        <v>2210</v>
      </c>
      <c r="D1210" s="339" t="s">
        <v>2211</v>
      </c>
      <c r="E1210" s="266">
        <v>24</v>
      </c>
      <c r="F1210" s="266">
        <v>24</v>
      </c>
      <c r="G1210" s="264">
        <v>24</v>
      </c>
      <c r="H1210" s="264">
        <v>24</v>
      </c>
      <c r="I1210" s="264">
        <v>25</v>
      </c>
      <c r="J1210" s="264">
        <v>25</v>
      </c>
      <c r="K1210" s="294">
        <v>0.9</v>
      </c>
      <c r="L1210" s="267">
        <v>1</v>
      </c>
      <c r="M1210" s="267">
        <v>1</v>
      </c>
      <c r="N1210" s="267">
        <v>1</v>
      </c>
      <c r="O1210" s="332">
        <v>724</v>
      </c>
      <c r="P1210" s="266">
        <v>709</v>
      </c>
      <c r="Q1210" s="266">
        <v>24</v>
      </c>
      <c r="R1210" s="264">
        <v>23</v>
      </c>
      <c r="S1210" s="264">
        <v>23</v>
      </c>
      <c r="T1210" s="267">
        <v>0.979281767955801</v>
      </c>
      <c r="U1210" s="267">
        <v>1</v>
      </c>
      <c r="V1210" s="268">
        <v>0.958333333333333</v>
      </c>
      <c r="W1210" s="268">
        <v>0.92</v>
      </c>
      <c r="X1210" s="295">
        <v>0.0416666666666666</v>
      </c>
      <c r="Y1210" s="271">
        <v>169</v>
      </c>
      <c r="Z1210" s="333">
        <v>164</v>
      </c>
      <c r="AA1210" s="333">
        <v>168</v>
      </c>
      <c r="AB1210" s="333">
        <v>165</v>
      </c>
      <c r="AC1210" s="334">
        <v>0.970414201183432</v>
      </c>
      <c r="AD1210" s="268">
        <v>0.982142857142857</v>
      </c>
      <c r="AE1210" s="295">
        <v>-0.0117286559594252</v>
      </c>
    </row>
    <row r="1211" spans="1:31">
      <c r="A1211" s="315" t="s">
        <v>1972</v>
      </c>
      <c r="B1211" s="339" t="s">
        <v>3368</v>
      </c>
      <c r="C1211" s="293" t="s">
        <v>2212</v>
      </c>
      <c r="D1211" s="339" t="s">
        <v>2213</v>
      </c>
      <c r="E1211" s="266">
        <v>40</v>
      </c>
      <c r="F1211" s="266">
        <v>39</v>
      </c>
      <c r="G1211" s="264">
        <v>43</v>
      </c>
      <c r="H1211" s="264">
        <v>43</v>
      </c>
      <c r="I1211" s="264">
        <v>39</v>
      </c>
      <c r="J1211" s="264">
        <v>39</v>
      </c>
      <c r="K1211" s="294">
        <v>0.9</v>
      </c>
      <c r="L1211" s="267">
        <v>0.975</v>
      </c>
      <c r="M1211" s="267">
        <v>1</v>
      </c>
      <c r="N1211" s="267">
        <v>1</v>
      </c>
      <c r="O1211" s="332">
        <v>1277</v>
      </c>
      <c r="P1211" s="266">
        <v>1214</v>
      </c>
      <c r="Q1211" s="266">
        <v>38</v>
      </c>
      <c r="R1211" s="264">
        <v>39</v>
      </c>
      <c r="S1211" s="264">
        <v>36</v>
      </c>
      <c r="T1211" s="267">
        <v>0.950665622552858</v>
      </c>
      <c r="U1211" s="267">
        <v>0.95</v>
      </c>
      <c r="V1211" s="268">
        <v>0.906976744186046</v>
      </c>
      <c r="W1211" s="268">
        <v>0.923076923076923</v>
      </c>
      <c r="X1211" s="295">
        <v>0.0430232558139535</v>
      </c>
      <c r="Y1211" s="271">
        <v>303</v>
      </c>
      <c r="Z1211" s="333">
        <v>284</v>
      </c>
      <c r="AA1211" s="333">
        <v>306</v>
      </c>
      <c r="AB1211" s="333">
        <v>295</v>
      </c>
      <c r="AC1211" s="334">
        <v>0.937293729372937</v>
      </c>
      <c r="AD1211" s="268">
        <v>0.964052287581699</v>
      </c>
      <c r="AE1211" s="295">
        <v>-0.0267585582087621</v>
      </c>
    </row>
    <row r="1212" spans="1:31">
      <c r="A1212" s="315" t="s">
        <v>1972</v>
      </c>
      <c r="B1212" s="339" t="s">
        <v>3368</v>
      </c>
      <c r="C1212" s="293" t="s">
        <v>2214</v>
      </c>
      <c r="D1212" s="339" t="s">
        <v>2215</v>
      </c>
      <c r="E1212" s="266">
        <v>41</v>
      </c>
      <c r="F1212" s="266">
        <v>40</v>
      </c>
      <c r="G1212" s="264">
        <v>47</v>
      </c>
      <c r="H1212" s="264">
        <v>46</v>
      </c>
      <c r="I1212" s="264">
        <v>43</v>
      </c>
      <c r="J1212" s="264">
        <v>42</v>
      </c>
      <c r="K1212" s="294">
        <v>0.9</v>
      </c>
      <c r="L1212" s="267">
        <v>0.975609756097561</v>
      </c>
      <c r="M1212" s="267">
        <v>0.978723404255319</v>
      </c>
      <c r="N1212" s="267">
        <v>0.976744186046512</v>
      </c>
      <c r="O1212" s="332">
        <v>1426</v>
      </c>
      <c r="P1212" s="266">
        <v>1310</v>
      </c>
      <c r="Q1212" s="266">
        <v>37</v>
      </c>
      <c r="R1212" s="264">
        <v>43</v>
      </c>
      <c r="S1212" s="264">
        <v>38</v>
      </c>
      <c r="T1212" s="267">
        <v>0.918653576437588</v>
      </c>
      <c r="U1212" s="267">
        <v>0.902439024390244</v>
      </c>
      <c r="V1212" s="268">
        <v>0.914893617021277</v>
      </c>
      <c r="W1212" s="268">
        <v>0.883720930232558</v>
      </c>
      <c r="X1212" s="295">
        <v>-0.0124545926310327</v>
      </c>
      <c r="Y1212" s="271">
        <v>345</v>
      </c>
      <c r="Z1212" s="333">
        <v>315</v>
      </c>
      <c r="AA1212" s="333">
        <v>349</v>
      </c>
      <c r="AB1212" s="333">
        <v>320</v>
      </c>
      <c r="AC1212" s="334">
        <v>0.91304347826087</v>
      </c>
      <c r="AD1212" s="268">
        <v>0.916905444126075</v>
      </c>
      <c r="AE1212" s="295">
        <v>-0.00386196586520504</v>
      </c>
    </row>
    <row r="1213" spans="1:31">
      <c r="A1213" s="315" t="s">
        <v>1972</v>
      </c>
      <c r="B1213" s="339" t="s">
        <v>3369</v>
      </c>
      <c r="C1213" s="293" t="s">
        <v>2216</v>
      </c>
      <c r="D1213" s="339" t="s">
        <v>2217</v>
      </c>
      <c r="E1213" s="266">
        <v>58</v>
      </c>
      <c r="F1213" s="266">
        <v>54</v>
      </c>
      <c r="G1213" s="264">
        <v>71</v>
      </c>
      <c r="H1213" s="264">
        <v>66</v>
      </c>
      <c r="I1213" s="264">
        <v>66</v>
      </c>
      <c r="J1213" s="264">
        <v>61</v>
      </c>
      <c r="K1213" s="294">
        <v>0.9</v>
      </c>
      <c r="L1213" s="267">
        <v>0.931034482758621</v>
      </c>
      <c r="M1213" s="267">
        <v>0.929577464788732</v>
      </c>
      <c r="N1213" s="267">
        <v>0.924242424242424</v>
      </c>
      <c r="O1213" s="332">
        <v>2019</v>
      </c>
      <c r="P1213" s="266">
        <v>1877</v>
      </c>
      <c r="Q1213" s="266">
        <v>54</v>
      </c>
      <c r="R1213" s="264">
        <v>66</v>
      </c>
      <c r="S1213" s="264">
        <v>60</v>
      </c>
      <c r="T1213" s="267">
        <v>0.929668152550768</v>
      </c>
      <c r="U1213" s="267">
        <v>0.931034482758621</v>
      </c>
      <c r="V1213" s="268">
        <v>0.929577464788732</v>
      </c>
      <c r="W1213" s="268">
        <v>0.909090909090909</v>
      </c>
      <c r="X1213" s="295">
        <v>0.00145701796988829</v>
      </c>
      <c r="Y1213" s="271">
        <v>500</v>
      </c>
      <c r="Z1213" s="333">
        <v>459</v>
      </c>
      <c r="AA1213" s="333">
        <v>491</v>
      </c>
      <c r="AB1213" s="333">
        <v>449</v>
      </c>
      <c r="AC1213" s="334">
        <v>0.918</v>
      </c>
      <c r="AD1213" s="268">
        <v>0.914460285132383</v>
      </c>
      <c r="AE1213" s="295">
        <v>0.00353971486761717</v>
      </c>
    </row>
    <row r="1214" spans="1:31">
      <c r="A1214" s="315" t="s">
        <v>1972</v>
      </c>
      <c r="B1214" s="339" t="s">
        <v>3369</v>
      </c>
      <c r="C1214" s="293" t="s">
        <v>2218</v>
      </c>
      <c r="D1214" s="339" t="s">
        <v>2219</v>
      </c>
      <c r="E1214" s="266">
        <v>44</v>
      </c>
      <c r="F1214" s="266">
        <v>41</v>
      </c>
      <c r="G1214" s="264">
        <v>49</v>
      </c>
      <c r="H1214" s="264">
        <v>44</v>
      </c>
      <c r="I1214" s="264">
        <v>53</v>
      </c>
      <c r="J1214" s="264">
        <v>48</v>
      </c>
      <c r="K1214" s="294">
        <v>0.9</v>
      </c>
      <c r="L1214" s="267">
        <v>0.931818181818182</v>
      </c>
      <c r="M1214" s="267">
        <v>0.897959183673469</v>
      </c>
      <c r="N1214" s="267">
        <v>0.905660377358491</v>
      </c>
      <c r="O1214" s="332">
        <v>1560</v>
      </c>
      <c r="P1214" s="266">
        <v>1455</v>
      </c>
      <c r="Q1214" s="266">
        <v>39</v>
      </c>
      <c r="R1214" s="264">
        <v>42</v>
      </c>
      <c r="S1214" s="264">
        <v>47</v>
      </c>
      <c r="T1214" s="267">
        <v>0.932692307692308</v>
      </c>
      <c r="U1214" s="267">
        <v>0.886363636363636</v>
      </c>
      <c r="V1214" s="268">
        <v>0.857142857142857</v>
      </c>
      <c r="W1214" s="268">
        <v>0.886792452830189</v>
      </c>
      <c r="X1214" s="295">
        <v>0.0292207792207793</v>
      </c>
      <c r="Y1214" s="271">
        <v>372</v>
      </c>
      <c r="Z1214" s="333">
        <v>338</v>
      </c>
      <c r="AA1214" s="333">
        <v>376</v>
      </c>
      <c r="AB1214" s="333">
        <v>349</v>
      </c>
      <c r="AC1214" s="334">
        <v>0.908602150537634</v>
      </c>
      <c r="AD1214" s="268">
        <v>0.928191489361702</v>
      </c>
      <c r="AE1214" s="295">
        <v>-0.0195893388240678</v>
      </c>
    </row>
    <row r="1215" spans="1:31">
      <c r="A1215" s="315" t="s">
        <v>1972</v>
      </c>
      <c r="B1215" s="339" t="s">
        <v>3369</v>
      </c>
      <c r="C1215" s="293" t="s">
        <v>2220</v>
      </c>
      <c r="D1215" s="339" t="s">
        <v>2221</v>
      </c>
      <c r="E1215" s="266">
        <v>62</v>
      </c>
      <c r="F1215" s="266">
        <v>60</v>
      </c>
      <c r="G1215" s="264">
        <v>76</v>
      </c>
      <c r="H1215" s="264">
        <v>75</v>
      </c>
      <c r="I1215" s="264">
        <v>76</v>
      </c>
      <c r="J1215" s="264">
        <v>74</v>
      </c>
      <c r="K1215" s="294">
        <v>0.9</v>
      </c>
      <c r="L1215" s="267">
        <v>0.967741935483871</v>
      </c>
      <c r="M1215" s="267">
        <v>0.986842105263158</v>
      </c>
      <c r="N1215" s="267">
        <v>0.973684210526316</v>
      </c>
      <c r="O1215" s="332">
        <v>2208</v>
      </c>
      <c r="P1215" s="266">
        <v>2165</v>
      </c>
      <c r="Q1215" s="266">
        <v>60</v>
      </c>
      <c r="R1215" s="264">
        <v>75</v>
      </c>
      <c r="S1215" s="264">
        <v>73</v>
      </c>
      <c r="T1215" s="267">
        <v>0.980525362318841</v>
      </c>
      <c r="U1215" s="267">
        <v>0.967741935483871</v>
      </c>
      <c r="V1215" s="268">
        <v>0.986842105263158</v>
      </c>
      <c r="W1215" s="268">
        <v>0.960526315789474</v>
      </c>
      <c r="X1215" s="295">
        <v>-0.0191001697792869</v>
      </c>
      <c r="Y1215" s="271">
        <v>537</v>
      </c>
      <c r="Z1215" s="333">
        <v>524</v>
      </c>
      <c r="AA1215" s="333">
        <v>537</v>
      </c>
      <c r="AB1215" s="333">
        <v>520</v>
      </c>
      <c r="AC1215" s="334">
        <v>0.975791433891993</v>
      </c>
      <c r="AD1215" s="268">
        <v>0.968342644320298</v>
      </c>
      <c r="AE1215" s="295">
        <v>0.00744878957169459</v>
      </c>
    </row>
    <row r="1216" spans="1:31">
      <c r="A1216" s="315" t="s">
        <v>1972</v>
      </c>
      <c r="B1216" s="339" t="s">
        <v>3369</v>
      </c>
      <c r="C1216" s="293" t="s">
        <v>2222</v>
      </c>
      <c r="D1216" s="339" t="s">
        <v>2223</v>
      </c>
      <c r="E1216" s="266">
        <v>21</v>
      </c>
      <c r="F1216" s="266">
        <v>21</v>
      </c>
      <c r="G1216" s="264">
        <v>25</v>
      </c>
      <c r="H1216" s="264">
        <v>25</v>
      </c>
      <c r="I1216" s="264">
        <v>29</v>
      </c>
      <c r="J1216" s="264">
        <v>29</v>
      </c>
      <c r="K1216" s="294">
        <v>0.9</v>
      </c>
      <c r="L1216" s="267">
        <v>1</v>
      </c>
      <c r="M1216" s="267">
        <v>1</v>
      </c>
      <c r="N1216" s="267">
        <v>1</v>
      </c>
      <c r="O1216" s="332">
        <v>769</v>
      </c>
      <c r="P1216" s="266">
        <v>749</v>
      </c>
      <c r="Q1216" s="266">
        <v>21</v>
      </c>
      <c r="R1216" s="264">
        <v>22</v>
      </c>
      <c r="S1216" s="264">
        <v>28</v>
      </c>
      <c r="T1216" s="267">
        <v>0.973992197659298</v>
      </c>
      <c r="U1216" s="267">
        <v>1</v>
      </c>
      <c r="V1216" s="268">
        <v>0.88</v>
      </c>
      <c r="W1216" s="268">
        <v>0.96551724137931</v>
      </c>
      <c r="X1216" s="295">
        <v>0.12</v>
      </c>
      <c r="Y1216" s="271">
        <v>187</v>
      </c>
      <c r="Z1216" s="333">
        <v>181</v>
      </c>
      <c r="AA1216" s="333">
        <v>187</v>
      </c>
      <c r="AB1216" s="333">
        <v>183</v>
      </c>
      <c r="AC1216" s="334">
        <v>0.967914438502674</v>
      </c>
      <c r="AD1216" s="268">
        <v>0.978609625668449</v>
      </c>
      <c r="AE1216" s="295">
        <v>-0.0106951871657754</v>
      </c>
    </row>
    <row r="1217" spans="1:31">
      <c r="A1217" s="315" t="s">
        <v>1972</v>
      </c>
      <c r="B1217" s="339" t="s">
        <v>3369</v>
      </c>
      <c r="C1217" s="293" t="s">
        <v>2224</v>
      </c>
      <c r="D1217" s="339" t="s">
        <v>2225</v>
      </c>
      <c r="E1217" s="266">
        <v>41</v>
      </c>
      <c r="F1217" s="266">
        <v>39</v>
      </c>
      <c r="G1217" s="264">
        <v>49</v>
      </c>
      <c r="H1217" s="264">
        <v>48</v>
      </c>
      <c r="I1217" s="264">
        <v>48</v>
      </c>
      <c r="J1217" s="264">
        <v>47</v>
      </c>
      <c r="K1217" s="294">
        <v>0.9</v>
      </c>
      <c r="L1217" s="267">
        <v>0.951219512195122</v>
      </c>
      <c r="M1217" s="267">
        <v>0.979591836734694</v>
      </c>
      <c r="N1217" s="267">
        <v>0.979166666666667</v>
      </c>
      <c r="O1217" s="332">
        <v>1451</v>
      </c>
      <c r="P1217" s="266">
        <v>1385</v>
      </c>
      <c r="Q1217" s="266">
        <v>39</v>
      </c>
      <c r="R1217" s="264">
        <v>46</v>
      </c>
      <c r="S1217" s="264">
        <v>44</v>
      </c>
      <c r="T1217" s="267">
        <v>0.954514128187457</v>
      </c>
      <c r="U1217" s="267">
        <v>0.951219512195122</v>
      </c>
      <c r="V1217" s="268">
        <v>0.938775510204082</v>
      </c>
      <c r="W1217" s="268">
        <v>0.916666666666667</v>
      </c>
      <c r="X1217" s="295">
        <v>0.0124440019910402</v>
      </c>
      <c r="Y1217" s="271">
        <v>354</v>
      </c>
      <c r="Z1217" s="333">
        <v>340</v>
      </c>
      <c r="AA1217" s="333">
        <v>348</v>
      </c>
      <c r="AB1217" s="333">
        <v>332</v>
      </c>
      <c r="AC1217" s="334">
        <v>0.96045197740113</v>
      </c>
      <c r="AD1217" s="268">
        <v>0.954022988505747</v>
      </c>
      <c r="AE1217" s="295">
        <v>0.0064289888953829</v>
      </c>
    </row>
    <row r="1218" spans="1:31">
      <c r="A1218" s="315" t="s">
        <v>1972</v>
      </c>
      <c r="B1218" s="339" t="s">
        <v>3369</v>
      </c>
      <c r="C1218" s="293" t="s">
        <v>2226</v>
      </c>
      <c r="D1218" s="339" t="s">
        <v>2227</v>
      </c>
      <c r="E1218" s="266">
        <v>38</v>
      </c>
      <c r="F1218" s="266">
        <v>37</v>
      </c>
      <c r="G1218" s="264">
        <v>36</v>
      </c>
      <c r="H1218" s="264">
        <v>36</v>
      </c>
      <c r="I1218" s="264">
        <v>38</v>
      </c>
      <c r="J1218" s="264">
        <v>36</v>
      </c>
      <c r="K1218" s="294">
        <v>0.9</v>
      </c>
      <c r="L1218" s="267">
        <v>0.973684210526316</v>
      </c>
      <c r="M1218" s="267">
        <v>1</v>
      </c>
      <c r="N1218" s="267">
        <v>0.947368421052632</v>
      </c>
      <c r="O1218" s="332">
        <v>1170</v>
      </c>
      <c r="P1218" s="266">
        <v>1125</v>
      </c>
      <c r="Q1218" s="266">
        <v>36</v>
      </c>
      <c r="R1218" s="264">
        <v>35</v>
      </c>
      <c r="S1218" s="264">
        <v>35</v>
      </c>
      <c r="T1218" s="267">
        <v>0.961538461538462</v>
      </c>
      <c r="U1218" s="267">
        <v>0.947368421052632</v>
      </c>
      <c r="V1218" s="268">
        <v>0.972222222222222</v>
      </c>
      <c r="W1218" s="268">
        <v>0.921052631578947</v>
      </c>
      <c r="X1218" s="295">
        <v>-0.0248538011695907</v>
      </c>
      <c r="Y1218" s="271">
        <v>277</v>
      </c>
      <c r="Z1218" s="333">
        <v>264</v>
      </c>
      <c r="AA1218" s="333">
        <v>286</v>
      </c>
      <c r="AB1218" s="333">
        <v>275</v>
      </c>
      <c r="AC1218" s="334">
        <v>0.953068592057762</v>
      </c>
      <c r="AD1218" s="268">
        <v>0.961538461538462</v>
      </c>
      <c r="AE1218" s="295">
        <v>-0.00846986948069983</v>
      </c>
    </row>
    <row r="1219" spans="1:31">
      <c r="A1219" s="315" t="s">
        <v>1972</v>
      </c>
      <c r="B1219" s="339" t="s">
        <v>3369</v>
      </c>
      <c r="C1219" s="293" t="s">
        <v>2228</v>
      </c>
      <c r="D1219" s="339" t="s">
        <v>2229</v>
      </c>
      <c r="E1219" s="266">
        <v>12</v>
      </c>
      <c r="F1219" s="266">
        <v>12</v>
      </c>
      <c r="G1219" s="264">
        <v>18</v>
      </c>
      <c r="H1219" s="264">
        <v>17</v>
      </c>
      <c r="I1219" s="264">
        <v>18</v>
      </c>
      <c r="J1219" s="264">
        <v>17</v>
      </c>
      <c r="K1219" s="294">
        <v>0.9</v>
      </c>
      <c r="L1219" s="267">
        <v>1</v>
      </c>
      <c r="M1219" s="267">
        <v>0.944444444444444</v>
      </c>
      <c r="N1219" s="267">
        <v>0.944444444444444</v>
      </c>
      <c r="O1219" s="332">
        <v>531</v>
      </c>
      <c r="P1219" s="266">
        <v>498</v>
      </c>
      <c r="Q1219" s="266">
        <v>12</v>
      </c>
      <c r="R1219" s="264">
        <v>16</v>
      </c>
      <c r="S1219" s="264">
        <v>16</v>
      </c>
      <c r="T1219" s="267">
        <v>0.937853107344633</v>
      </c>
      <c r="U1219" s="267">
        <v>1</v>
      </c>
      <c r="V1219" s="268">
        <v>0.888888888888889</v>
      </c>
      <c r="W1219" s="268">
        <v>0.888888888888889</v>
      </c>
      <c r="X1219" s="295">
        <v>0.111111111111111</v>
      </c>
      <c r="Y1219" s="271">
        <v>130</v>
      </c>
      <c r="Z1219" s="333">
        <v>119</v>
      </c>
      <c r="AA1219" s="333">
        <v>131</v>
      </c>
      <c r="AB1219" s="333">
        <v>120</v>
      </c>
      <c r="AC1219" s="334">
        <v>0.915384615384615</v>
      </c>
      <c r="AD1219" s="268">
        <v>0.916030534351145</v>
      </c>
      <c r="AE1219" s="295">
        <v>-0.000645918966529657</v>
      </c>
    </row>
    <row r="1220" spans="1:31">
      <c r="A1220" s="315" t="s">
        <v>1972</v>
      </c>
      <c r="B1220" s="339" t="s">
        <v>3369</v>
      </c>
      <c r="C1220" s="293" t="s">
        <v>2230</v>
      </c>
      <c r="D1220" s="339" t="s">
        <v>2231</v>
      </c>
      <c r="E1220" s="266">
        <v>44</v>
      </c>
      <c r="F1220" s="266">
        <v>43</v>
      </c>
      <c r="G1220" s="264">
        <v>50</v>
      </c>
      <c r="H1220" s="264">
        <v>49</v>
      </c>
      <c r="I1220" s="264">
        <v>49</v>
      </c>
      <c r="J1220" s="264">
        <v>48</v>
      </c>
      <c r="K1220" s="294">
        <v>0.9</v>
      </c>
      <c r="L1220" s="267">
        <v>0.977272727272727</v>
      </c>
      <c r="M1220" s="267">
        <v>0.98</v>
      </c>
      <c r="N1220" s="267">
        <v>0.979591836734694</v>
      </c>
      <c r="O1220" s="332">
        <v>1539</v>
      </c>
      <c r="P1220" s="266">
        <v>1488</v>
      </c>
      <c r="Q1220" s="266">
        <v>42</v>
      </c>
      <c r="R1220" s="264">
        <v>49</v>
      </c>
      <c r="S1220" s="264">
        <v>48</v>
      </c>
      <c r="T1220" s="267">
        <v>0.966861598440546</v>
      </c>
      <c r="U1220" s="267">
        <v>0.954545454545455</v>
      </c>
      <c r="V1220" s="268">
        <v>0.98</v>
      </c>
      <c r="W1220" s="268">
        <v>0.979591836734694</v>
      </c>
      <c r="X1220" s="295">
        <v>-0.0254545454545454</v>
      </c>
      <c r="Y1220" s="271">
        <v>374</v>
      </c>
      <c r="Z1220" s="333">
        <v>365</v>
      </c>
      <c r="AA1220" s="333">
        <v>374</v>
      </c>
      <c r="AB1220" s="333">
        <v>363</v>
      </c>
      <c r="AC1220" s="334">
        <v>0.975935828877005</v>
      </c>
      <c r="AD1220" s="268">
        <v>0.970588235294118</v>
      </c>
      <c r="AE1220" s="295">
        <v>0.00534759358288772</v>
      </c>
    </row>
    <row r="1221" spans="1:31">
      <c r="A1221" s="315" t="s">
        <v>1972</v>
      </c>
      <c r="B1221" s="339" t="s">
        <v>3369</v>
      </c>
      <c r="C1221" s="293" t="s">
        <v>2232</v>
      </c>
      <c r="D1221" s="339" t="s">
        <v>2233</v>
      </c>
      <c r="E1221" s="266">
        <v>67</v>
      </c>
      <c r="F1221" s="266">
        <v>66</v>
      </c>
      <c r="G1221" s="264">
        <v>76</v>
      </c>
      <c r="H1221" s="264">
        <v>73</v>
      </c>
      <c r="I1221" s="264">
        <v>77</v>
      </c>
      <c r="J1221" s="264">
        <v>72</v>
      </c>
      <c r="K1221" s="294">
        <v>0.9</v>
      </c>
      <c r="L1221" s="267">
        <v>0.985074626865672</v>
      </c>
      <c r="M1221" s="267">
        <v>0.960526315789474</v>
      </c>
      <c r="N1221" s="267">
        <v>0.935064935064935</v>
      </c>
      <c r="O1221" s="332">
        <v>2249</v>
      </c>
      <c r="P1221" s="266">
        <v>2022</v>
      </c>
      <c r="Q1221" s="266">
        <v>60</v>
      </c>
      <c r="R1221" s="264">
        <v>71</v>
      </c>
      <c r="S1221" s="264">
        <v>67</v>
      </c>
      <c r="T1221" s="267">
        <v>0.899066251667408</v>
      </c>
      <c r="U1221" s="267">
        <v>0.895522388059702</v>
      </c>
      <c r="V1221" s="268">
        <v>0.934210526315789</v>
      </c>
      <c r="W1221" s="268">
        <v>0.87012987012987</v>
      </c>
      <c r="X1221" s="295">
        <v>-0.038688138256088</v>
      </c>
      <c r="Y1221" s="271">
        <v>543</v>
      </c>
      <c r="Z1221" s="333">
        <v>483</v>
      </c>
      <c r="AA1221" s="333">
        <v>543</v>
      </c>
      <c r="AB1221" s="333">
        <v>490</v>
      </c>
      <c r="AC1221" s="334">
        <v>0.889502762430939</v>
      </c>
      <c r="AD1221" s="268">
        <v>0.902394106813996</v>
      </c>
      <c r="AE1221" s="295">
        <v>-0.0128913443830572</v>
      </c>
    </row>
    <row r="1222" spans="1:31">
      <c r="A1222" s="315" t="s">
        <v>1972</v>
      </c>
      <c r="B1222" s="339" t="s">
        <v>3369</v>
      </c>
      <c r="C1222" s="293" t="s">
        <v>2234</v>
      </c>
      <c r="D1222" s="339" t="s">
        <v>2235</v>
      </c>
      <c r="E1222" s="266">
        <v>30</v>
      </c>
      <c r="F1222" s="266">
        <v>28</v>
      </c>
      <c r="G1222" s="264">
        <v>32</v>
      </c>
      <c r="H1222" s="264">
        <v>30</v>
      </c>
      <c r="I1222" s="264">
        <v>31</v>
      </c>
      <c r="J1222" s="264">
        <v>29</v>
      </c>
      <c r="K1222" s="294">
        <v>0.9</v>
      </c>
      <c r="L1222" s="267">
        <v>0.933333333333333</v>
      </c>
      <c r="M1222" s="267">
        <v>0.9375</v>
      </c>
      <c r="N1222" s="267">
        <v>0.935483870967742</v>
      </c>
      <c r="O1222" s="332">
        <v>977</v>
      </c>
      <c r="P1222" s="266">
        <v>913</v>
      </c>
      <c r="Q1222" s="266">
        <v>28</v>
      </c>
      <c r="R1222" s="264">
        <v>30</v>
      </c>
      <c r="S1222" s="264">
        <v>29</v>
      </c>
      <c r="T1222" s="267">
        <v>0.934493346980553</v>
      </c>
      <c r="U1222" s="267">
        <v>0.933333333333333</v>
      </c>
      <c r="V1222" s="268">
        <v>0.9375</v>
      </c>
      <c r="W1222" s="268">
        <v>0.935483870967742</v>
      </c>
      <c r="X1222" s="295">
        <v>-0.00416666666666665</v>
      </c>
      <c r="Y1222" s="271">
        <v>233</v>
      </c>
      <c r="Z1222" s="333">
        <v>219</v>
      </c>
      <c r="AA1222" s="333">
        <v>235</v>
      </c>
      <c r="AB1222" s="333">
        <v>218</v>
      </c>
      <c r="AC1222" s="334">
        <v>0.939914163090129</v>
      </c>
      <c r="AD1222" s="268">
        <v>0.927659574468085</v>
      </c>
      <c r="AE1222" s="295">
        <v>0.0122545886220436</v>
      </c>
    </row>
    <row r="1223" spans="1:31">
      <c r="A1223" s="315" t="s">
        <v>1972</v>
      </c>
      <c r="B1223" s="339" t="s">
        <v>3369</v>
      </c>
      <c r="C1223" s="293" t="s">
        <v>2236</v>
      </c>
      <c r="D1223" s="339" t="s">
        <v>2237</v>
      </c>
      <c r="E1223" s="266">
        <v>60</v>
      </c>
      <c r="F1223" s="266">
        <v>55</v>
      </c>
      <c r="G1223" s="264">
        <v>72</v>
      </c>
      <c r="H1223" s="264">
        <v>67</v>
      </c>
      <c r="I1223" s="264">
        <v>70</v>
      </c>
      <c r="J1223" s="264">
        <v>64</v>
      </c>
      <c r="K1223" s="294">
        <v>0.9</v>
      </c>
      <c r="L1223" s="267">
        <v>0.916666666666667</v>
      </c>
      <c r="M1223" s="267">
        <v>0.930555555555556</v>
      </c>
      <c r="N1223" s="267">
        <v>0.914285714285714</v>
      </c>
      <c r="O1223" s="332">
        <v>2094</v>
      </c>
      <c r="P1223" s="266">
        <v>1973</v>
      </c>
      <c r="Q1223" s="266">
        <v>54</v>
      </c>
      <c r="R1223" s="264">
        <v>67</v>
      </c>
      <c r="S1223" s="264">
        <v>63</v>
      </c>
      <c r="T1223" s="267">
        <v>0.942215854823305</v>
      </c>
      <c r="U1223" s="267">
        <v>0.9</v>
      </c>
      <c r="V1223" s="268">
        <v>0.930555555555556</v>
      </c>
      <c r="W1223" s="268">
        <v>0.9</v>
      </c>
      <c r="X1223" s="295">
        <v>-0.0305555555555556</v>
      </c>
      <c r="Y1223" s="271">
        <v>511</v>
      </c>
      <c r="Z1223" s="333">
        <v>470</v>
      </c>
      <c r="AA1223" s="333">
        <v>515</v>
      </c>
      <c r="AB1223" s="333">
        <v>481</v>
      </c>
      <c r="AC1223" s="334">
        <v>0.919765166340509</v>
      </c>
      <c r="AD1223" s="268">
        <v>0.933980582524272</v>
      </c>
      <c r="AE1223" s="295">
        <v>-0.0142154161837631</v>
      </c>
    </row>
    <row r="1224" spans="1:31">
      <c r="A1224" s="315" t="s">
        <v>1972</v>
      </c>
      <c r="B1224" s="339" t="s">
        <v>3370</v>
      </c>
      <c r="C1224" s="293" t="s">
        <v>2238</v>
      </c>
      <c r="D1224" s="339" t="s">
        <v>2239</v>
      </c>
      <c r="E1224" s="266">
        <v>25</v>
      </c>
      <c r="F1224" s="266">
        <v>25</v>
      </c>
      <c r="G1224" s="264">
        <v>27</v>
      </c>
      <c r="H1224" s="264">
        <v>27</v>
      </c>
      <c r="I1224" s="264">
        <v>26</v>
      </c>
      <c r="J1224" s="264">
        <v>25</v>
      </c>
      <c r="K1224" s="294">
        <v>0.9</v>
      </c>
      <c r="L1224" s="267">
        <v>1</v>
      </c>
      <c r="M1224" s="267">
        <v>1</v>
      </c>
      <c r="N1224" s="267">
        <v>0.961538461538462</v>
      </c>
      <c r="O1224" s="332">
        <v>797</v>
      </c>
      <c r="P1224" s="266">
        <v>781</v>
      </c>
      <c r="Q1224" s="266">
        <v>25</v>
      </c>
      <c r="R1224" s="264">
        <v>27</v>
      </c>
      <c r="S1224" s="264">
        <v>24</v>
      </c>
      <c r="T1224" s="267">
        <v>0.979924717691342</v>
      </c>
      <c r="U1224" s="267">
        <v>1</v>
      </c>
      <c r="V1224" s="268">
        <v>1</v>
      </c>
      <c r="W1224" s="268">
        <v>0.923076923076923</v>
      </c>
      <c r="X1224" s="295">
        <v>0</v>
      </c>
      <c r="Y1224" s="271">
        <v>194</v>
      </c>
      <c r="Z1224" s="333">
        <v>185</v>
      </c>
      <c r="AA1224" s="333">
        <v>195</v>
      </c>
      <c r="AB1224" s="333">
        <v>193</v>
      </c>
      <c r="AC1224" s="334">
        <v>0.95360824742268</v>
      </c>
      <c r="AD1224" s="268">
        <v>0.98974358974359</v>
      </c>
      <c r="AE1224" s="295">
        <v>-0.0361353423209093</v>
      </c>
    </row>
    <row r="1225" spans="1:31">
      <c r="A1225" s="315" t="s">
        <v>1972</v>
      </c>
      <c r="B1225" s="339" t="s">
        <v>3370</v>
      </c>
      <c r="C1225" s="293" t="s">
        <v>2240</v>
      </c>
      <c r="D1225" s="339" t="s">
        <v>2241</v>
      </c>
      <c r="E1225" s="266">
        <v>63</v>
      </c>
      <c r="F1225" s="266">
        <v>63</v>
      </c>
      <c r="G1225" s="264">
        <v>68</v>
      </c>
      <c r="H1225" s="264">
        <v>66</v>
      </c>
      <c r="I1225" s="264">
        <v>65</v>
      </c>
      <c r="J1225" s="264">
        <v>64</v>
      </c>
      <c r="K1225" s="294">
        <v>0.9</v>
      </c>
      <c r="L1225" s="267">
        <v>1</v>
      </c>
      <c r="M1225" s="267">
        <v>0.970588235294118</v>
      </c>
      <c r="N1225" s="267">
        <v>0.984615384615385</v>
      </c>
      <c r="O1225" s="332">
        <v>1999</v>
      </c>
      <c r="P1225" s="266">
        <v>1952</v>
      </c>
      <c r="Q1225" s="266">
        <v>62</v>
      </c>
      <c r="R1225" s="264">
        <v>65</v>
      </c>
      <c r="S1225" s="264">
        <v>63</v>
      </c>
      <c r="T1225" s="267">
        <v>0.976488244122061</v>
      </c>
      <c r="U1225" s="267">
        <v>0.984126984126984</v>
      </c>
      <c r="V1225" s="268">
        <v>0.955882352941177</v>
      </c>
      <c r="W1225" s="268">
        <v>0.969230769230769</v>
      </c>
      <c r="X1225" s="295">
        <v>0.0282446311858076</v>
      </c>
      <c r="Y1225" s="271">
        <v>480</v>
      </c>
      <c r="Z1225" s="333">
        <v>459</v>
      </c>
      <c r="AA1225" s="333">
        <v>491</v>
      </c>
      <c r="AB1225" s="333">
        <v>478</v>
      </c>
      <c r="AC1225" s="334">
        <v>0.95625</v>
      </c>
      <c r="AD1225" s="268">
        <v>0.973523421588595</v>
      </c>
      <c r="AE1225" s="295">
        <v>-0.0172734215885947</v>
      </c>
    </row>
    <row r="1226" spans="1:31">
      <c r="A1226" s="315" t="s">
        <v>1972</v>
      </c>
      <c r="B1226" s="339" t="s">
        <v>3370</v>
      </c>
      <c r="C1226" s="293" t="s">
        <v>2242</v>
      </c>
      <c r="D1226" s="339" t="s">
        <v>2243</v>
      </c>
      <c r="E1226" s="266">
        <v>41</v>
      </c>
      <c r="F1226" s="266">
        <v>41</v>
      </c>
      <c r="G1226" s="264">
        <v>41</v>
      </c>
      <c r="H1226" s="264">
        <v>41</v>
      </c>
      <c r="I1226" s="264">
        <v>41</v>
      </c>
      <c r="J1226" s="264">
        <v>41</v>
      </c>
      <c r="K1226" s="294">
        <v>0.9</v>
      </c>
      <c r="L1226" s="267">
        <v>1</v>
      </c>
      <c r="M1226" s="267">
        <v>1</v>
      </c>
      <c r="N1226" s="267">
        <v>1</v>
      </c>
      <c r="O1226" s="332">
        <v>1218</v>
      </c>
      <c r="P1226" s="266">
        <v>1192</v>
      </c>
      <c r="Q1226" s="266">
        <v>40</v>
      </c>
      <c r="R1226" s="264">
        <v>41</v>
      </c>
      <c r="S1226" s="264">
        <v>40</v>
      </c>
      <c r="T1226" s="267">
        <v>0.978653530377668</v>
      </c>
      <c r="U1226" s="267">
        <v>0.975609756097561</v>
      </c>
      <c r="V1226" s="268">
        <v>1</v>
      </c>
      <c r="W1226" s="268">
        <v>0.975609756097561</v>
      </c>
      <c r="X1226" s="295">
        <v>-0.024390243902439</v>
      </c>
      <c r="Y1226" s="271">
        <v>296</v>
      </c>
      <c r="Z1226" s="333">
        <v>288</v>
      </c>
      <c r="AA1226" s="333">
        <v>287</v>
      </c>
      <c r="AB1226" s="333">
        <v>283</v>
      </c>
      <c r="AC1226" s="334">
        <v>0.972972972972973</v>
      </c>
      <c r="AD1226" s="268">
        <v>0.986062717770035</v>
      </c>
      <c r="AE1226" s="295">
        <v>-0.0130897447970618</v>
      </c>
    </row>
    <row r="1227" spans="1:31">
      <c r="A1227" s="315" t="s">
        <v>1972</v>
      </c>
      <c r="B1227" s="339" t="s">
        <v>3370</v>
      </c>
      <c r="C1227" s="293" t="s">
        <v>2244</v>
      </c>
      <c r="D1227" s="339" t="s">
        <v>2245</v>
      </c>
      <c r="E1227" s="266">
        <v>56</v>
      </c>
      <c r="F1227" s="266">
        <v>52</v>
      </c>
      <c r="G1227" s="264">
        <v>58</v>
      </c>
      <c r="H1227" s="264">
        <v>57</v>
      </c>
      <c r="I1227" s="264">
        <v>58</v>
      </c>
      <c r="J1227" s="264">
        <v>58</v>
      </c>
      <c r="K1227" s="294">
        <v>0.9</v>
      </c>
      <c r="L1227" s="267">
        <v>0.928571428571429</v>
      </c>
      <c r="M1227" s="267">
        <v>0.982758620689655</v>
      </c>
      <c r="N1227" s="267">
        <v>1</v>
      </c>
      <c r="O1227" s="332">
        <v>1819</v>
      </c>
      <c r="P1227" s="266">
        <v>1790</v>
      </c>
      <c r="Q1227" s="266">
        <v>52</v>
      </c>
      <c r="R1227" s="264">
        <v>57</v>
      </c>
      <c r="S1227" s="264">
        <v>56</v>
      </c>
      <c r="T1227" s="267">
        <v>0.984057174271578</v>
      </c>
      <c r="U1227" s="267">
        <v>0.928571428571429</v>
      </c>
      <c r="V1227" s="268">
        <v>0.982758620689655</v>
      </c>
      <c r="W1227" s="268">
        <v>0.96551724137931</v>
      </c>
      <c r="X1227" s="295">
        <v>-0.0541871921182265</v>
      </c>
      <c r="Y1227" s="271">
        <v>434</v>
      </c>
      <c r="Z1227" s="333">
        <v>425</v>
      </c>
      <c r="AA1227" s="333">
        <v>438</v>
      </c>
      <c r="AB1227" s="333">
        <v>432</v>
      </c>
      <c r="AC1227" s="334">
        <v>0.97926267281106</v>
      </c>
      <c r="AD1227" s="268">
        <v>0.986301369863014</v>
      </c>
      <c r="AE1227" s="295">
        <v>-0.0070386970519537</v>
      </c>
    </row>
    <row r="1228" spans="1:31">
      <c r="A1228" s="315" t="s">
        <v>1972</v>
      </c>
      <c r="B1228" s="339" t="s">
        <v>3370</v>
      </c>
      <c r="C1228" s="293" t="s">
        <v>2246</v>
      </c>
      <c r="D1228" s="339" t="s">
        <v>2247</v>
      </c>
      <c r="E1228" s="266">
        <v>20</v>
      </c>
      <c r="F1228" s="266">
        <v>20</v>
      </c>
      <c r="G1228" s="264">
        <v>21</v>
      </c>
      <c r="H1228" s="264">
        <v>21</v>
      </c>
      <c r="I1228" s="264">
        <v>20</v>
      </c>
      <c r="J1228" s="264">
        <v>20</v>
      </c>
      <c r="K1228" s="294">
        <v>0.9</v>
      </c>
      <c r="L1228" s="267">
        <v>1</v>
      </c>
      <c r="M1228" s="267">
        <v>1</v>
      </c>
      <c r="N1228" s="267">
        <v>1</v>
      </c>
      <c r="O1228" s="332">
        <v>652</v>
      </c>
      <c r="P1228" s="266">
        <v>595</v>
      </c>
      <c r="Q1228" s="266">
        <v>17</v>
      </c>
      <c r="R1228" s="264">
        <v>17</v>
      </c>
      <c r="S1228" s="264">
        <v>19</v>
      </c>
      <c r="T1228" s="267">
        <v>0.912576687116564</v>
      </c>
      <c r="U1228" s="267">
        <v>0.85</v>
      </c>
      <c r="V1228" s="268">
        <v>0.80952380952381</v>
      </c>
      <c r="W1228" s="268">
        <v>0.95</v>
      </c>
      <c r="X1228" s="295">
        <v>0.0404761904761904</v>
      </c>
      <c r="Y1228" s="271">
        <v>152</v>
      </c>
      <c r="Z1228" s="333">
        <v>134</v>
      </c>
      <c r="AA1228" s="333">
        <v>162</v>
      </c>
      <c r="AB1228" s="333">
        <v>144</v>
      </c>
      <c r="AC1228" s="334">
        <v>0.881578947368421</v>
      </c>
      <c r="AD1228" s="268">
        <v>0.888888888888889</v>
      </c>
      <c r="AE1228" s="295">
        <v>-0.00730994152046782</v>
      </c>
    </row>
    <row r="1229" spans="1:31">
      <c r="A1229" s="315" t="s">
        <v>1972</v>
      </c>
      <c r="B1229" s="339" t="s">
        <v>3370</v>
      </c>
      <c r="C1229" s="293" t="s">
        <v>2248</v>
      </c>
      <c r="D1229" s="339" t="s">
        <v>2249</v>
      </c>
      <c r="E1229" s="266">
        <v>39</v>
      </c>
      <c r="F1229" s="266">
        <v>36</v>
      </c>
      <c r="G1229" s="264">
        <v>43</v>
      </c>
      <c r="H1229" s="264">
        <v>42</v>
      </c>
      <c r="I1229" s="264">
        <v>40</v>
      </c>
      <c r="J1229" s="264">
        <v>39</v>
      </c>
      <c r="K1229" s="294">
        <v>0.9</v>
      </c>
      <c r="L1229" s="267">
        <v>0.923076923076923</v>
      </c>
      <c r="M1229" s="267">
        <v>0.976744186046512</v>
      </c>
      <c r="N1229" s="267">
        <v>0.975</v>
      </c>
      <c r="O1229" s="332">
        <v>1289</v>
      </c>
      <c r="P1229" s="266">
        <v>1119</v>
      </c>
      <c r="Q1229" s="266">
        <v>34</v>
      </c>
      <c r="R1229" s="264">
        <v>36</v>
      </c>
      <c r="S1229" s="264">
        <v>32</v>
      </c>
      <c r="T1229" s="267">
        <v>0.86811481768813</v>
      </c>
      <c r="U1229" s="267">
        <v>0.871794871794872</v>
      </c>
      <c r="V1229" s="268">
        <v>0.837209302325581</v>
      </c>
      <c r="W1229" s="268">
        <v>0.8</v>
      </c>
      <c r="X1229" s="295">
        <v>0.0345855694692904</v>
      </c>
      <c r="Y1229" s="271">
        <v>298</v>
      </c>
      <c r="Z1229" s="333">
        <v>251</v>
      </c>
      <c r="AA1229" s="333">
        <v>309</v>
      </c>
      <c r="AB1229" s="333">
        <v>268</v>
      </c>
      <c r="AC1229" s="334">
        <v>0.842281879194631</v>
      </c>
      <c r="AD1229" s="268">
        <v>0.867313915857605</v>
      </c>
      <c r="AE1229" s="295">
        <v>-0.0250320366629744</v>
      </c>
    </row>
    <row r="1230" spans="1:31">
      <c r="A1230" s="315" t="s">
        <v>1972</v>
      </c>
      <c r="B1230" s="339" t="s">
        <v>3370</v>
      </c>
      <c r="C1230" s="293" t="s">
        <v>2250</v>
      </c>
      <c r="D1230" s="339" t="s">
        <v>2251</v>
      </c>
      <c r="E1230" s="266">
        <v>62</v>
      </c>
      <c r="F1230" s="266">
        <v>62</v>
      </c>
      <c r="G1230" s="264">
        <v>62</v>
      </c>
      <c r="H1230" s="264">
        <v>62</v>
      </c>
      <c r="I1230" s="264">
        <v>57</v>
      </c>
      <c r="J1230" s="264">
        <v>57</v>
      </c>
      <c r="K1230" s="294">
        <v>0.9</v>
      </c>
      <c r="L1230" s="267">
        <v>1</v>
      </c>
      <c r="M1230" s="267">
        <v>1</v>
      </c>
      <c r="N1230" s="267">
        <v>1</v>
      </c>
      <c r="O1230" s="332">
        <v>1947</v>
      </c>
      <c r="P1230" s="266">
        <v>1872</v>
      </c>
      <c r="Q1230" s="266">
        <v>61</v>
      </c>
      <c r="R1230" s="264">
        <v>59</v>
      </c>
      <c r="S1230" s="264">
        <v>53</v>
      </c>
      <c r="T1230" s="267">
        <v>0.961479198767334</v>
      </c>
      <c r="U1230" s="267">
        <v>0.983870967741935</v>
      </c>
      <c r="V1230" s="268">
        <v>0.951612903225806</v>
      </c>
      <c r="W1230" s="268">
        <v>0.929824561403509</v>
      </c>
      <c r="X1230" s="295">
        <v>0.032258064516129</v>
      </c>
      <c r="Y1230" s="271">
        <v>467</v>
      </c>
      <c r="Z1230" s="333">
        <v>449</v>
      </c>
      <c r="AA1230" s="333">
        <v>467</v>
      </c>
      <c r="AB1230" s="333">
        <v>444</v>
      </c>
      <c r="AC1230" s="334">
        <v>0.961456102783726</v>
      </c>
      <c r="AD1230" s="268">
        <v>0.950749464668094</v>
      </c>
      <c r="AE1230" s="295">
        <v>0.0107066381156318</v>
      </c>
    </row>
    <row r="1231" spans="1:31">
      <c r="A1231" s="315" t="s">
        <v>1972</v>
      </c>
      <c r="B1231" s="339" t="s">
        <v>3368</v>
      </c>
      <c r="C1231" s="293" t="s">
        <v>2252</v>
      </c>
      <c r="D1231" s="339" t="s">
        <v>2253</v>
      </c>
      <c r="E1231" s="266">
        <v>36</v>
      </c>
      <c r="F1231" s="266">
        <v>36</v>
      </c>
      <c r="G1231" s="264">
        <v>37</v>
      </c>
      <c r="H1231" s="264">
        <v>36</v>
      </c>
      <c r="I1231" s="264">
        <v>35</v>
      </c>
      <c r="J1231" s="264">
        <v>34</v>
      </c>
      <c r="K1231" s="294">
        <v>0.9</v>
      </c>
      <c r="L1231" s="267">
        <v>1</v>
      </c>
      <c r="M1231" s="267">
        <v>0.972972972972973</v>
      </c>
      <c r="N1231" s="267">
        <v>0.971428571428571</v>
      </c>
      <c r="O1231" s="332">
        <v>1145</v>
      </c>
      <c r="P1231" s="266">
        <v>1084</v>
      </c>
      <c r="Q1231" s="266">
        <v>35</v>
      </c>
      <c r="R1231" s="264">
        <v>36</v>
      </c>
      <c r="S1231" s="264">
        <v>34</v>
      </c>
      <c r="T1231" s="267">
        <v>0.946724890829694</v>
      </c>
      <c r="U1231" s="267">
        <v>0.972222222222222</v>
      </c>
      <c r="V1231" s="268">
        <v>0.972972972972973</v>
      </c>
      <c r="W1231" s="268">
        <v>0.971428571428571</v>
      </c>
      <c r="X1231" s="295">
        <v>-0.000750750750750817</v>
      </c>
      <c r="Y1231" s="271">
        <v>271</v>
      </c>
      <c r="Z1231" s="333">
        <v>267</v>
      </c>
      <c r="AA1231" s="333">
        <v>284</v>
      </c>
      <c r="AB1231" s="333">
        <v>273</v>
      </c>
      <c r="AC1231" s="334">
        <v>0.985239852398524</v>
      </c>
      <c r="AD1231" s="268">
        <v>0.961267605633803</v>
      </c>
      <c r="AE1231" s="295">
        <v>0.0239722467647211</v>
      </c>
    </row>
    <row r="1232" spans="1:31">
      <c r="A1232" s="315" t="s">
        <v>1972</v>
      </c>
      <c r="B1232" s="339" t="s">
        <v>3368</v>
      </c>
      <c r="C1232" s="293" t="s">
        <v>2254</v>
      </c>
      <c r="D1232" s="339" t="s">
        <v>2255</v>
      </c>
      <c r="E1232" s="266">
        <v>51</v>
      </c>
      <c r="F1232" s="266">
        <v>51</v>
      </c>
      <c r="G1232" s="264">
        <v>53</v>
      </c>
      <c r="H1232" s="264">
        <v>53</v>
      </c>
      <c r="I1232" s="264">
        <v>50</v>
      </c>
      <c r="J1232" s="264">
        <v>50</v>
      </c>
      <c r="K1232" s="294">
        <v>0.9</v>
      </c>
      <c r="L1232" s="267">
        <v>1</v>
      </c>
      <c r="M1232" s="267">
        <v>1</v>
      </c>
      <c r="N1232" s="267">
        <v>1</v>
      </c>
      <c r="O1232" s="332">
        <v>1548</v>
      </c>
      <c r="P1232" s="266">
        <v>1539</v>
      </c>
      <c r="Q1232" s="266">
        <v>51</v>
      </c>
      <c r="R1232" s="264">
        <v>53</v>
      </c>
      <c r="S1232" s="264">
        <v>50</v>
      </c>
      <c r="T1232" s="267">
        <v>0.994186046511628</v>
      </c>
      <c r="U1232" s="267">
        <v>1</v>
      </c>
      <c r="V1232" s="268">
        <v>1</v>
      </c>
      <c r="W1232" s="268">
        <v>1</v>
      </c>
      <c r="X1232" s="295">
        <v>0</v>
      </c>
      <c r="Y1232" s="271">
        <v>376</v>
      </c>
      <c r="Z1232" s="333">
        <v>375</v>
      </c>
      <c r="AA1232" s="333">
        <v>376</v>
      </c>
      <c r="AB1232" s="333">
        <v>375</v>
      </c>
      <c r="AC1232" s="334">
        <v>0.997340425531915</v>
      </c>
      <c r="AD1232" s="268">
        <v>0.997340425531915</v>
      </c>
      <c r="AE1232" s="295">
        <v>0</v>
      </c>
    </row>
    <row r="1233" spans="1:31">
      <c r="A1233" s="315" t="s">
        <v>1972</v>
      </c>
      <c r="B1233" s="339" t="s">
        <v>3368</v>
      </c>
      <c r="C1233" s="293" t="s">
        <v>2256</v>
      </c>
      <c r="D1233" s="339" t="s">
        <v>2257</v>
      </c>
      <c r="E1233" s="266">
        <v>66</v>
      </c>
      <c r="F1233" s="266">
        <v>65</v>
      </c>
      <c r="G1233" s="264">
        <v>65</v>
      </c>
      <c r="H1233" s="264">
        <v>64</v>
      </c>
      <c r="I1233" s="264">
        <v>68</v>
      </c>
      <c r="J1233" s="264">
        <v>67</v>
      </c>
      <c r="K1233" s="294">
        <v>0.9</v>
      </c>
      <c r="L1233" s="267">
        <v>0.984848484848485</v>
      </c>
      <c r="M1233" s="267">
        <v>0.984615384615385</v>
      </c>
      <c r="N1233" s="267">
        <v>0.985294117647059</v>
      </c>
      <c r="O1233" s="332">
        <v>2025</v>
      </c>
      <c r="P1233" s="266">
        <v>1979</v>
      </c>
      <c r="Q1233" s="266">
        <v>61</v>
      </c>
      <c r="R1233" s="264">
        <v>62</v>
      </c>
      <c r="S1233" s="264">
        <v>66</v>
      </c>
      <c r="T1233" s="267">
        <v>0.977283950617284</v>
      </c>
      <c r="U1233" s="267">
        <v>0.924242424242424</v>
      </c>
      <c r="V1233" s="268">
        <v>0.953846153846154</v>
      </c>
      <c r="W1233" s="268">
        <v>0.970588235294118</v>
      </c>
      <c r="X1233" s="295">
        <v>-0.0296037296037297</v>
      </c>
      <c r="Y1233" s="271">
        <v>493</v>
      </c>
      <c r="Z1233" s="333">
        <v>475</v>
      </c>
      <c r="AA1233" s="333">
        <v>486</v>
      </c>
      <c r="AB1233" s="333">
        <v>478</v>
      </c>
      <c r="AC1233" s="334">
        <v>0.963488843813387</v>
      </c>
      <c r="AD1233" s="268">
        <v>0.983539094650206</v>
      </c>
      <c r="AE1233" s="295">
        <v>-0.0200502508368183</v>
      </c>
    </row>
    <row r="1234" spans="1:31">
      <c r="A1234" s="315" t="s">
        <v>1972</v>
      </c>
      <c r="B1234" s="339" t="s">
        <v>3368</v>
      </c>
      <c r="C1234" s="293" t="s">
        <v>2258</v>
      </c>
      <c r="D1234" s="339" t="s">
        <v>2259</v>
      </c>
      <c r="E1234" s="266">
        <v>30</v>
      </c>
      <c r="F1234" s="266">
        <v>28</v>
      </c>
      <c r="G1234" s="264">
        <v>32</v>
      </c>
      <c r="H1234" s="264">
        <v>29</v>
      </c>
      <c r="I1234" s="264">
        <v>33</v>
      </c>
      <c r="J1234" s="264">
        <v>30</v>
      </c>
      <c r="K1234" s="294">
        <v>0.9</v>
      </c>
      <c r="L1234" s="267">
        <v>0.933333333333333</v>
      </c>
      <c r="M1234" s="267">
        <v>0.90625</v>
      </c>
      <c r="N1234" s="267">
        <v>0.909090909090909</v>
      </c>
      <c r="O1234" s="332">
        <v>978</v>
      </c>
      <c r="P1234" s="266">
        <v>898</v>
      </c>
      <c r="Q1234" s="266">
        <v>28</v>
      </c>
      <c r="R1234" s="264">
        <v>29</v>
      </c>
      <c r="S1234" s="264">
        <v>30</v>
      </c>
      <c r="T1234" s="267">
        <v>0.918200408997955</v>
      </c>
      <c r="U1234" s="267">
        <v>0.933333333333333</v>
      </c>
      <c r="V1234" s="268">
        <v>0.90625</v>
      </c>
      <c r="W1234" s="268">
        <v>0.909090909090909</v>
      </c>
      <c r="X1234" s="295">
        <v>0.0270833333333333</v>
      </c>
      <c r="Y1234" s="271">
        <v>236</v>
      </c>
      <c r="Z1234" s="333">
        <v>216</v>
      </c>
      <c r="AA1234" s="333">
        <v>239</v>
      </c>
      <c r="AB1234" s="333">
        <v>221</v>
      </c>
      <c r="AC1234" s="334">
        <v>0.915254237288136</v>
      </c>
      <c r="AD1234" s="268">
        <v>0.924686192468619</v>
      </c>
      <c r="AE1234" s="295">
        <v>-0.00943195518048368</v>
      </c>
    </row>
    <row r="1235" spans="1:31">
      <c r="A1235" s="315" t="s">
        <v>1972</v>
      </c>
      <c r="B1235" s="339" t="s">
        <v>3368</v>
      </c>
      <c r="C1235" s="293" t="s">
        <v>2260</v>
      </c>
      <c r="D1235" s="339" t="s">
        <v>2261</v>
      </c>
      <c r="E1235" s="266">
        <v>36</v>
      </c>
      <c r="F1235" s="266">
        <v>36</v>
      </c>
      <c r="G1235" s="264">
        <v>38</v>
      </c>
      <c r="H1235" s="264">
        <v>38</v>
      </c>
      <c r="I1235" s="264">
        <v>38</v>
      </c>
      <c r="J1235" s="264">
        <v>38</v>
      </c>
      <c r="K1235" s="294">
        <v>0.9</v>
      </c>
      <c r="L1235" s="267">
        <v>1</v>
      </c>
      <c r="M1235" s="267">
        <v>1</v>
      </c>
      <c r="N1235" s="267">
        <v>1</v>
      </c>
      <c r="O1235" s="332">
        <v>1140</v>
      </c>
      <c r="P1235" s="266">
        <v>1134</v>
      </c>
      <c r="Q1235" s="266">
        <v>36</v>
      </c>
      <c r="R1235" s="264">
        <v>37</v>
      </c>
      <c r="S1235" s="264">
        <v>38</v>
      </c>
      <c r="T1235" s="267">
        <v>0.994736842105263</v>
      </c>
      <c r="U1235" s="267">
        <v>1</v>
      </c>
      <c r="V1235" s="268">
        <v>0.973684210526316</v>
      </c>
      <c r="W1235" s="268">
        <v>1</v>
      </c>
      <c r="X1235" s="295">
        <v>0.0263157894736842</v>
      </c>
      <c r="Y1235" s="271">
        <v>271</v>
      </c>
      <c r="Z1235" s="333">
        <v>269</v>
      </c>
      <c r="AA1235" s="333">
        <v>279</v>
      </c>
      <c r="AB1235" s="333">
        <v>278</v>
      </c>
      <c r="AC1235" s="334">
        <v>0.992619926199262</v>
      </c>
      <c r="AD1235" s="268">
        <v>0.996415770609319</v>
      </c>
      <c r="AE1235" s="295">
        <v>-0.00379584441005698</v>
      </c>
    </row>
    <row r="1236" spans="1:31">
      <c r="A1236" s="315" t="s">
        <v>1972</v>
      </c>
      <c r="B1236" s="339" t="s">
        <v>3368</v>
      </c>
      <c r="C1236" s="293" t="s">
        <v>2262</v>
      </c>
      <c r="D1236" s="339" t="s">
        <v>2263</v>
      </c>
      <c r="E1236" s="266">
        <v>61</v>
      </c>
      <c r="F1236" s="266">
        <v>59</v>
      </c>
      <c r="G1236" s="264">
        <v>66</v>
      </c>
      <c r="H1236" s="264">
        <v>64</v>
      </c>
      <c r="I1236" s="264">
        <v>65</v>
      </c>
      <c r="J1236" s="264">
        <v>63</v>
      </c>
      <c r="K1236" s="294">
        <v>0.9</v>
      </c>
      <c r="L1236" s="267">
        <v>0.967213114754098</v>
      </c>
      <c r="M1236" s="267">
        <v>0.96969696969697</v>
      </c>
      <c r="N1236" s="267">
        <v>0.969230769230769</v>
      </c>
      <c r="O1236" s="332">
        <v>2013</v>
      </c>
      <c r="P1236" s="266">
        <v>1918</v>
      </c>
      <c r="Q1236" s="266">
        <v>57</v>
      </c>
      <c r="R1236" s="264">
        <v>64</v>
      </c>
      <c r="S1236" s="264">
        <v>63</v>
      </c>
      <c r="T1236" s="267">
        <v>0.952806756085445</v>
      </c>
      <c r="U1236" s="267">
        <v>0.934426229508197</v>
      </c>
      <c r="V1236" s="268">
        <v>0.96969696969697</v>
      </c>
      <c r="W1236" s="268">
        <v>0.969230769230769</v>
      </c>
      <c r="X1236" s="295">
        <v>-0.035270740188773</v>
      </c>
      <c r="Y1236" s="271">
        <v>485</v>
      </c>
      <c r="Z1236" s="333">
        <v>466</v>
      </c>
      <c r="AA1236" s="333">
        <v>497</v>
      </c>
      <c r="AB1236" s="333">
        <v>479</v>
      </c>
      <c r="AC1236" s="334">
        <v>0.960824742268041</v>
      </c>
      <c r="AD1236" s="268">
        <v>0.963782696177062</v>
      </c>
      <c r="AE1236" s="295">
        <v>-0.00295795390902109</v>
      </c>
    </row>
    <row r="1237" spans="1:31">
      <c r="A1237" s="315" t="s">
        <v>1972</v>
      </c>
      <c r="B1237" s="339" t="s">
        <v>3370</v>
      </c>
      <c r="C1237" s="293" t="s">
        <v>2264</v>
      </c>
      <c r="D1237" s="339" t="s">
        <v>2265</v>
      </c>
      <c r="E1237" s="266">
        <v>50</v>
      </c>
      <c r="F1237" s="266">
        <v>50</v>
      </c>
      <c r="G1237" s="264">
        <v>56</v>
      </c>
      <c r="H1237" s="264">
        <v>55</v>
      </c>
      <c r="I1237" s="264">
        <v>58</v>
      </c>
      <c r="J1237" s="264">
        <v>58</v>
      </c>
      <c r="K1237" s="294">
        <v>0.9</v>
      </c>
      <c r="L1237" s="267">
        <v>1</v>
      </c>
      <c r="M1237" s="267">
        <v>0.982142857142857</v>
      </c>
      <c r="N1237" s="267">
        <v>1</v>
      </c>
      <c r="O1237" s="332">
        <v>1624</v>
      </c>
      <c r="P1237" s="266">
        <v>1611</v>
      </c>
      <c r="Q1237" s="266">
        <v>50</v>
      </c>
      <c r="R1237" s="264">
        <v>55</v>
      </c>
      <c r="S1237" s="264">
        <v>56</v>
      </c>
      <c r="T1237" s="267">
        <v>0.991995073891626</v>
      </c>
      <c r="U1237" s="267">
        <v>1</v>
      </c>
      <c r="V1237" s="268">
        <v>0.982142857142857</v>
      </c>
      <c r="W1237" s="268">
        <v>0.96551724137931</v>
      </c>
      <c r="X1237" s="295">
        <v>0.0178571428571429</v>
      </c>
      <c r="Y1237" s="271">
        <v>397</v>
      </c>
      <c r="Z1237" s="333">
        <v>393</v>
      </c>
      <c r="AA1237" s="333">
        <v>388</v>
      </c>
      <c r="AB1237" s="333">
        <v>385</v>
      </c>
      <c r="AC1237" s="334">
        <v>0.98992443324937</v>
      </c>
      <c r="AD1237" s="268">
        <v>0.992268041237113</v>
      </c>
      <c r="AE1237" s="295">
        <v>-0.00234360798774313</v>
      </c>
    </row>
    <row r="1238" spans="1:31">
      <c r="A1238" s="315" t="s">
        <v>1972</v>
      </c>
      <c r="B1238" s="339" t="s">
        <v>3370</v>
      </c>
      <c r="C1238" s="293" t="s">
        <v>2266</v>
      </c>
      <c r="D1238" s="339" t="s">
        <v>2267</v>
      </c>
      <c r="E1238" s="266">
        <v>61</v>
      </c>
      <c r="F1238" s="266">
        <v>61</v>
      </c>
      <c r="G1238" s="264">
        <v>68</v>
      </c>
      <c r="H1238" s="264">
        <v>67</v>
      </c>
      <c r="I1238" s="264">
        <v>59</v>
      </c>
      <c r="J1238" s="264">
        <v>59</v>
      </c>
      <c r="K1238" s="294">
        <v>0.9</v>
      </c>
      <c r="L1238" s="267">
        <v>1</v>
      </c>
      <c r="M1238" s="267">
        <v>0.985294117647059</v>
      </c>
      <c r="N1238" s="267">
        <v>1</v>
      </c>
      <c r="O1238" s="332">
        <v>1915</v>
      </c>
      <c r="P1238" s="266">
        <v>1808</v>
      </c>
      <c r="Q1238" s="266">
        <v>60</v>
      </c>
      <c r="R1238" s="264">
        <v>65</v>
      </c>
      <c r="S1238" s="264">
        <v>58</v>
      </c>
      <c r="T1238" s="267">
        <v>0.944125326370757</v>
      </c>
      <c r="U1238" s="267">
        <v>0.983606557377049</v>
      </c>
      <c r="V1238" s="268">
        <v>0.955882352941177</v>
      </c>
      <c r="W1238" s="268">
        <v>0.983050847457627</v>
      </c>
      <c r="X1238" s="295">
        <v>0.0277242044358726</v>
      </c>
      <c r="Y1238" s="271">
        <v>466</v>
      </c>
      <c r="Z1238" s="333">
        <v>456</v>
      </c>
      <c r="AA1238" s="333">
        <v>462</v>
      </c>
      <c r="AB1238" s="333">
        <v>427</v>
      </c>
      <c r="AC1238" s="334">
        <v>0.978540772532189</v>
      </c>
      <c r="AD1238" s="268">
        <v>0.924242424242424</v>
      </c>
      <c r="AE1238" s="295">
        <v>0.0542983482897647</v>
      </c>
    </row>
    <row r="1239" spans="1:31">
      <c r="A1239" s="315" t="s">
        <v>1972</v>
      </c>
      <c r="B1239" s="339" t="s">
        <v>3370</v>
      </c>
      <c r="C1239" s="293" t="s">
        <v>2268</v>
      </c>
      <c r="D1239" s="339" t="s">
        <v>2269</v>
      </c>
      <c r="E1239" s="266">
        <v>26</v>
      </c>
      <c r="F1239" s="266">
        <v>26</v>
      </c>
      <c r="G1239" s="264">
        <v>23</v>
      </c>
      <c r="H1239" s="264">
        <v>23</v>
      </c>
      <c r="I1239" s="264">
        <v>23</v>
      </c>
      <c r="J1239" s="264">
        <v>23</v>
      </c>
      <c r="K1239" s="294">
        <v>0.9</v>
      </c>
      <c r="L1239" s="267">
        <v>1</v>
      </c>
      <c r="M1239" s="267">
        <v>1</v>
      </c>
      <c r="N1239" s="267">
        <v>1</v>
      </c>
      <c r="O1239" s="332">
        <v>765</v>
      </c>
      <c r="P1239" s="266">
        <v>762</v>
      </c>
      <c r="Q1239" s="266">
        <v>26</v>
      </c>
      <c r="R1239" s="264">
        <v>23</v>
      </c>
      <c r="S1239" s="264">
        <v>23</v>
      </c>
      <c r="T1239" s="267">
        <v>0.996078431372549</v>
      </c>
      <c r="U1239" s="267">
        <v>1</v>
      </c>
      <c r="V1239" s="268">
        <v>1</v>
      </c>
      <c r="W1239" s="268">
        <v>1</v>
      </c>
      <c r="X1239" s="295">
        <v>0</v>
      </c>
      <c r="Y1239" s="271">
        <v>186</v>
      </c>
      <c r="Z1239" s="333">
        <v>185</v>
      </c>
      <c r="AA1239" s="333">
        <v>185</v>
      </c>
      <c r="AB1239" s="333">
        <v>184</v>
      </c>
      <c r="AC1239" s="334">
        <v>0.994623655913978</v>
      </c>
      <c r="AD1239" s="268">
        <v>0.994594594594595</v>
      </c>
      <c r="AE1239" s="295">
        <v>2.90613193838496e-5</v>
      </c>
    </row>
    <row r="1240" spans="1:31">
      <c r="A1240" s="315" t="s">
        <v>1972</v>
      </c>
      <c r="B1240" s="339" t="s">
        <v>3370</v>
      </c>
      <c r="C1240" s="293" t="s">
        <v>2270</v>
      </c>
      <c r="D1240" s="339" t="s">
        <v>2271</v>
      </c>
      <c r="E1240" s="266">
        <v>32</v>
      </c>
      <c r="F1240" s="266">
        <v>32</v>
      </c>
      <c r="G1240" s="264">
        <v>35</v>
      </c>
      <c r="H1240" s="264">
        <v>35</v>
      </c>
      <c r="I1240" s="264">
        <v>36</v>
      </c>
      <c r="J1240" s="264">
        <v>36</v>
      </c>
      <c r="K1240" s="294">
        <v>0.9</v>
      </c>
      <c r="L1240" s="267">
        <v>1</v>
      </c>
      <c r="M1240" s="267">
        <v>1</v>
      </c>
      <c r="N1240" s="267">
        <v>1</v>
      </c>
      <c r="O1240" s="332">
        <v>1030</v>
      </c>
      <c r="P1240" s="266">
        <v>1010</v>
      </c>
      <c r="Q1240" s="266">
        <v>30</v>
      </c>
      <c r="R1240" s="264">
        <v>35</v>
      </c>
      <c r="S1240" s="264">
        <v>35</v>
      </c>
      <c r="T1240" s="267">
        <v>0.980582524271845</v>
      </c>
      <c r="U1240" s="267">
        <v>0.9375</v>
      </c>
      <c r="V1240" s="268">
        <v>1</v>
      </c>
      <c r="W1240" s="268">
        <v>0.972222222222222</v>
      </c>
      <c r="X1240" s="295">
        <v>-0.0625</v>
      </c>
      <c r="Y1240" s="271">
        <v>251</v>
      </c>
      <c r="Z1240" s="333">
        <v>245</v>
      </c>
      <c r="AA1240" s="333">
        <v>248</v>
      </c>
      <c r="AB1240" s="333">
        <v>242</v>
      </c>
      <c r="AC1240" s="334">
        <v>0.97609561752988</v>
      </c>
      <c r="AD1240" s="268">
        <v>0.975806451612903</v>
      </c>
      <c r="AE1240" s="295">
        <v>0.000289165916977252</v>
      </c>
    </row>
    <row r="1241" spans="1:31">
      <c r="A1241" s="315" t="s">
        <v>1972</v>
      </c>
      <c r="B1241" s="339" t="s">
        <v>3370</v>
      </c>
      <c r="C1241" s="293" t="s">
        <v>2272</v>
      </c>
      <c r="D1241" s="339" t="s">
        <v>2273</v>
      </c>
      <c r="E1241" s="266">
        <v>38</v>
      </c>
      <c r="F1241" s="266">
        <v>37</v>
      </c>
      <c r="G1241" s="264">
        <v>37</v>
      </c>
      <c r="H1241" s="264">
        <v>36</v>
      </c>
      <c r="I1241" s="264">
        <v>32</v>
      </c>
      <c r="J1241" s="264">
        <v>31</v>
      </c>
      <c r="K1241" s="294">
        <v>0.9</v>
      </c>
      <c r="L1241" s="267">
        <v>0.973684210526316</v>
      </c>
      <c r="M1241" s="267">
        <v>0.972972972972973</v>
      </c>
      <c r="N1241" s="267">
        <v>0.96875</v>
      </c>
      <c r="O1241" s="332">
        <v>1060</v>
      </c>
      <c r="P1241" s="266">
        <v>1022</v>
      </c>
      <c r="Q1241" s="266">
        <v>37</v>
      </c>
      <c r="R1241" s="264">
        <v>35</v>
      </c>
      <c r="S1241" s="264">
        <v>30</v>
      </c>
      <c r="T1241" s="267">
        <v>0.964150943396226</v>
      </c>
      <c r="U1241" s="267">
        <v>0.973684210526316</v>
      </c>
      <c r="V1241" s="268">
        <v>0.945945945945946</v>
      </c>
      <c r="W1241" s="268">
        <v>0.9375</v>
      </c>
      <c r="X1241" s="295">
        <v>0.0277382645803699</v>
      </c>
      <c r="Y1241" s="271">
        <v>260</v>
      </c>
      <c r="Z1241" s="333">
        <v>249</v>
      </c>
      <c r="AA1241" s="333">
        <v>261</v>
      </c>
      <c r="AB1241" s="333">
        <v>247</v>
      </c>
      <c r="AC1241" s="334">
        <v>0.957692307692308</v>
      </c>
      <c r="AD1241" s="268">
        <v>0.946360153256705</v>
      </c>
      <c r="AE1241" s="295">
        <v>0.0113321544356028</v>
      </c>
    </row>
    <row r="1242" spans="1:31">
      <c r="A1242" s="315" t="s">
        <v>1972</v>
      </c>
      <c r="B1242" s="339" t="s">
        <v>3370</v>
      </c>
      <c r="C1242" s="293" t="s">
        <v>2274</v>
      </c>
      <c r="D1242" s="339" t="s">
        <v>2275</v>
      </c>
      <c r="E1242" s="266">
        <v>25</v>
      </c>
      <c r="F1242" s="266">
        <v>25</v>
      </c>
      <c r="G1242" s="264">
        <v>26</v>
      </c>
      <c r="H1242" s="264">
        <v>26</v>
      </c>
      <c r="I1242" s="264">
        <v>24</v>
      </c>
      <c r="J1242" s="264">
        <v>24</v>
      </c>
      <c r="K1242" s="294">
        <v>0.9</v>
      </c>
      <c r="L1242" s="267">
        <v>1</v>
      </c>
      <c r="M1242" s="267">
        <v>1</v>
      </c>
      <c r="N1242" s="267">
        <v>1</v>
      </c>
      <c r="O1242" s="332">
        <v>727</v>
      </c>
      <c r="P1242" s="266">
        <v>683</v>
      </c>
      <c r="Q1242" s="266">
        <v>24</v>
      </c>
      <c r="R1242" s="264">
        <v>25</v>
      </c>
      <c r="S1242" s="264">
        <v>24</v>
      </c>
      <c r="T1242" s="267">
        <v>0.939477303988996</v>
      </c>
      <c r="U1242" s="267">
        <v>0.96</v>
      </c>
      <c r="V1242" s="268">
        <v>0.961538461538462</v>
      </c>
      <c r="W1242" s="268">
        <v>1</v>
      </c>
      <c r="X1242" s="295">
        <v>-0.0015384615384616</v>
      </c>
      <c r="Y1242" s="271">
        <v>179</v>
      </c>
      <c r="Z1242" s="333">
        <v>173</v>
      </c>
      <c r="AA1242" s="333">
        <v>176</v>
      </c>
      <c r="AB1242" s="333">
        <v>160</v>
      </c>
      <c r="AC1242" s="334">
        <v>0.966480446927374</v>
      </c>
      <c r="AD1242" s="268">
        <v>0.909090909090909</v>
      </c>
      <c r="AE1242" s="295">
        <v>0.0573895378364653</v>
      </c>
    </row>
    <row r="1243" spans="1:31">
      <c r="A1243" s="315" t="s">
        <v>1972</v>
      </c>
      <c r="B1243" s="339" t="s">
        <v>3370</v>
      </c>
      <c r="C1243" s="293" t="s">
        <v>2276</v>
      </c>
      <c r="D1243" s="339" t="s">
        <v>2277</v>
      </c>
      <c r="E1243" s="266">
        <v>43</v>
      </c>
      <c r="F1243" s="266">
        <v>42</v>
      </c>
      <c r="G1243" s="264">
        <v>44</v>
      </c>
      <c r="H1243" s="264">
        <v>44</v>
      </c>
      <c r="I1243" s="264">
        <v>40</v>
      </c>
      <c r="J1243" s="264">
        <v>39</v>
      </c>
      <c r="K1243" s="294">
        <v>0.9</v>
      </c>
      <c r="L1243" s="267">
        <v>0.976744186046512</v>
      </c>
      <c r="M1243" s="267">
        <v>1</v>
      </c>
      <c r="N1243" s="267">
        <v>0.975</v>
      </c>
      <c r="O1243" s="332">
        <v>1309</v>
      </c>
      <c r="P1243" s="266">
        <v>1173</v>
      </c>
      <c r="Q1243" s="266">
        <v>39</v>
      </c>
      <c r="R1243" s="264">
        <v>40</v>
      </c>
      <c r="S1243" s="264">
        <v>36</v>
      </c>
      <c r="T1243" s="267">
        <v>0.896103896103896</v>
      </c>
      <c r="U1243" s="267">
        <v>0.906976744186046</v>
      </c>
      <c r="V1243" s="268">
        <v>0.909090909090909</v>
      </c>
      <c r="W1243" s="268">
        <v>0.9</v>
      </c>
      <c r="X1243" s="295">
        <v>-0.0021141649048626</v>
      </c>
      <c r="Y1243" s="271">
        <v>317</v>
      </c>
      <c r="Z1243" s="333">
        <v>283</v>
      </c>
      <c r="AA1243" s="333">
        <v>310</v>
      </c>
      <c r="AB1243" s="333">
        <v>276</v>
      </c>
      <c r="AC1243" s="334">
        <v>0.892744479495268</v>
      </c>
      <c r="AD1243" s="268">
        <v>0.890322580645161</v>
      </c>
      <c r="AE1243" s="295">
        <v>0.0024218988501068</v>
      </c>
    </row>
    <row r="1244" spans="1:31">
      <c r="A1244" s="315" t="s">
        <v>1972</v>
      </c>
      <c r="B1244" s="339" t="s">
        <v>3370</v>
      </c>
      <c r="C1244" s="293" t="s">
        <v>2278</v>
      </c>
      <c r="D1244" s="339" t="s">
        <v>2279</v>
      </c>
      <c r="E1244" s="266">
        <v>31</v>
      </c>
      <c r="F1244" s="266">
        <v>31</v>
      </c>
      <c r="G1244" s="264">
        <v>31</v>
      </c>
      <c r="H1244" s="264">
        <v>31</v>
      </c>
      <c r="I1244" s="264">
        <v>35</v>
      </c>
      <c r="J1244" s="264">
        <v>35</v>
      </c>
      <c r="K1244" s="294">
        <v>0.9</v>
      </c>
      <c r="L1244" s="267">
        <v>1</v>
      </c>
      <c r="M1244" s="267">
        <v>1</v>
      </c>
      <c r="N1244" s="267">
        <v>1</v>
      </c>
      <c r="O1244" s="332">
        <v>1036</v>
      </c>
      <c r="P1244" s="266">
        <v>1028</v>
      </c>
      <c r="Q1244" s="266">
        <v>31</v>
      </c>
      <c r="R1244" s="264">
        <v>31</v>
      </c>
      <c r="S1244" s="264">
        <v>35</v>
      </c>
      <c r="T1244" s="267">
        <v>0.992277992277992</v>
      </c>
      <c r="U1244" s="267">
        <v>1</v>
      </c>
      <c r="V1244" s="268">
        <v>1</v>
      </c>
      <c r="W1244" s="268">
        <v>1</v>
      </c>
      <c r="X1244" s="295">
        <v>0</v>
      </c>
      <c r="Y1244" s="271">
        <v>250</v>
      </c>
      <c r="Z1244" s="333">
        <v>249</v>
      </c>
      <c r="AA1244" s="333">
        <v>250</v>
      </c>
      <c r="AB1244" s="333">
        <v>247</v>
      </c>
      <c r="AC1244" s="334">
        <v>0.996</v>
      </c>
      <c r="AD1244" s="268">
        <v>0.988</v>
      </c>
      <c r="AE1244" s="295">
        <v>0.00800000000000001</v>
      </c>
    </row>
    <row r="1245" spans="1:31">
      <c r="A1245" s="315" t="s">
        <v>1972</v>
      </c>
      <c r="B1245" s="339" t="s">
        <v>3370</v>
      </c>
      <c r="C1245" s="293" t="s">
        <v>2280</v>
      </c>
      <c r="D1245" s="339" t="s">
        <v>2281</v>
      </c>
      <c r="E1245" s="266">
        <v>31</v>
      </c>
      <c r="F1245" s="266">
        <v>30</v>
      </c>
      <c r="G1245" s="264">
        <v>31</v>
      </c>
      <c r="H1245" s="264">
        <v>30</v>
      </c>
      <c r="I1245" s="264">
        <v>29</v>
      </c>
      <c r="J1245" s="264">
        <v>28</v>
      </c>
      <c r="K1245" s="294">
        <v>0.9</v>
      </c>
      <c r="L1245" s="267">
        <v>0.967741935483871</v>
      </c>
      <c r="M1245" s="267">
        <v>0.967741935483871</v>
      </c>
      <c r="N1245" s="267">
        <v>0.96551724137931</v>
      </c>
      <c r="O1245" s="332">
        <v>872</v>
      </c>
      <c r="P1245" s="266">
        <v>856</v>
      </c>
      <c r="Q1245" s="266">
        <v>27</v>
      </c>
      <c r="R1245" s="264">
        <v>30</v>
      </c>
      <c r="S1245" s="264">
        <v>28</v>
      </c>
      <c r="T1245" s="267">
        <v>0.981651376146789</v>
      </c>
      <c r="U1245" s="267">
        <v>0.870967741935484</v>
      </c>
      <c r="V1245" s="268">
        <v>0.967741935483871</v>
      </c>
      <c r="W1245" s="268">
        <v>0.96551724137931</v>
      </c>
      <c r="X1245" s="295">
        <v>-0.0967741935483871</v>
      </c>
      <c r="Y1245" s="271">
        <v>217</v>
      </c>
      <c r="Z1245" s="333">
        <v>206</v>
      </c>
      <c r="AA1245" s="333">
        <v>200</v>
      </c>
      <c r="AB1245" s="333">
        <v>197</v>
      </c>
      <c r="AC1245" s="334">
        <v>0.949308755760369</v>
      </c>
      <c r="AD1245" s="268">
        <v>0.985</v>
      </c>
      <c r="AE1245" s="295">
        <v>-0.0356912442396313</v>
      </c>
    </row>
    <row r="1246" spans="1:31">
      <c r="A1246" s="315" t="s">
        <v>1972</v>
      </c>
      <c r="B1246" s="339" t="s">
        <v>3370</v>
      </c>
      <c r="C1246" s="293" t="s">
        <v>2282</v>
      </c>
      <c r="D1246" s="339" t="s">
        <v>2283</v>
      </c>
      <c r="E1246" s="266">
        <v>51</v>
      </c>
      <c r="F1246" s="266">
        <v>50</v>
      </c>
      <c r="G1246" s="264">
        <v>52</v>
      </c>
      <c r="H1246" s="264">
        <v>51</v>
      </c>
      <c r="I1246" s="264">
        <v>53</v>
      </c>
      <c r="J1246" s="264">
        <v>52</v>
      </c>
      <c r="K1246" s="294">
        <v>0.9</v>
      </c>
      <c r="L1246" s="267">
        <v>0.980392156862745</v>
      </c>
      <c r="M1246" s="267">
        <v>0.980769230769231</v>
      </c>
      <c r="N1246" s="267">
        <v>0.981132075471698</v>
      </c>
      <c r="O1246" s="332">
        <v>1537</v>
      </c>
      <c r="P1246" s="266">
        <v>1474</v>
      </c>
      <c r="Q1246" s="266">
        <v>49</v>
      </c>
      <c r="R1246" s="264">
        <v>50</v>
      </c>
      <c r="S1246" s="264">
        <v>50</v>
      </c>
      <c r="T1246" s="267">
        <v>0.959011060507482</v>
      </c>
      <c r="U1246" s="267">
        <v>0.96078431372549</v>
      </c>
      <c r="V1246" s="268">
        <v>0.961538461538462</v>
      </c>
      <c r="W1246" s="268">
        <v>0.943396226415094</v>
      </c>
      <c r="X1246" s="295">
        <v>-0.00075414781297134</v>
      </c>
      <c r="Y1246" s="271">
        <v>372</v>
      </c>
      <c r="Z1246" s="333">
        <v>355</v>
      </c>
      <c r="AA1246" s="333">
        <v>366</v>
      </c>
      <c r="AB1246" s="333">
        <v>350</v>
      </c>
      <c r="AC1246" s="334">
        <v>0.954301075268817</v>
      </c>
      <c r="AD1246" s="268">
        <v>0.956284153005464</v>
      </c>
      <c r="AE1246" s="295">
        <v>-0.00198307773664719</v>
      </c>
    </row>
    <row r="1247" spans="1:31">
      <c r="A1247" s="315" t="s">
        <v>1972</v>
      </c>
      <c r="B1247" s="339" t="s">
        <v>3371</v>
      </c>
      <c r="C1247" s="293" t="s">
        <v>2284</v>
      </c>
      <c r="D1247" s="339" t="s">
        <v>2285</v>
      </c>
      <c r="E1247" s="266">
        <v>31</v>
      </c>
      <c r="F1247" s="266">
        <v>31</v>
      </c>
      <c r="G1247" s="264">
        <v>33</v>
      </c>
      <c r="H1247" s="264">
        <v>31</v>
      </c>
      <c r="I1247" s="264">
        <v>31</v>
      </c>
      <c r="J1247" s="264">
        <v>29</v>
      </c>
      <c r="K1247" s="294">
        <v>0.9</v>
      </c>
      <c r="L1247" s="267">
        <v>1</v>
      </c>
      <c r="M1247" s="267">
        <v>0.939393939393939</v>
      </c>
      <c r="N1247" s="267">
        <v>0.935483870967742</v>
      </c>
      <c r="O1247" s="332">
        <v>959</v>
      </c>
      <c r="P1247" s="266">
        <v>872</v>
      </c>
      <c r="Q1247" s="266">
        <v>31</v>
      </c>
      <c r="R1247" s="264">
        <v>31</v>
      </c>
      <c r="S1247" s="264">
        <v>28</v>
      </c>
      <c r="T1247" s="267">
        <v>0.909280500521376</v>
      </c>
      <c r="U1247" s="267">
        <v>1</v>
      </c>
      <c r="V1247" s="268">
        <v>0.939393939393939</v>
      </c>
      <c r="W1247" s="268">
        <v>0.903225806451613</v>
      </c>
      <c r="X1247" s="295">
        <v>0.0606060606060606</v>
      </c>
      <c r="Y1247" s="271">
        <v>231</v>
      </c>
      <c r="Z1247" s="333">
        <v>220</v>
      </c>
      <c r="AA1247" s="333">
        <v>230</v>
      </c>
      <c r="AB1247" s="333">
        <v>202</v>
      </c>
      <c r="AC1247" s="334">
        <v>0.952380952380952</v>
      </c>
      <c r="AD1247" s="268">
        <v>0.878260869565217</v>
      </c>
      <c r="AE1247" s="295">
        <v>0.0741200828157349</v>
      </c>
    </row>
    <row r="1248" spans="1:31">
      <c r="A1248" s="315" t="s">
        <v>1972</v>
      </c>
      <c r="B1248" s="339" t="s">
        <v>3371</v>
      </c>
      <c r="C1248" s="293" t="s">
        <v>2286</v>
      </c>
      <c r="D1248" s="339" t="s">
        <v>2287</v>
      </c>
      <c r="E1248" s="266">
        <v>46</v>
      </c>
      <c r="F1248" s="266">
        <v>46</v>
      </c>
      <c r="G1248" s="264">
        <v>50</v>
      </c>
      <c r="H1248" s="264">
        <v>50</v>
      </c>
      <c r="I1248" s="264">
        <v>44</v>
      </c>
      <c r="J1248" s="264">
        <v>44</v>
      </c>
      <c r="K1248" s="294">
        <v>0.9</v>
      </c>
      <c r="L1248" s="267">
        <v>1</v>
      </c>
      <c r="M1248" s="267">
        <v>1</v>
      </c>
      <c r="N1248" s="267">
        <v>1</v>
      </c>
      <c r="O1248" s="332">
        <v>1412</v>
      </c>
      <c r="P1248" s="266">
        <v>1358</v>
      </c>
      <c r="Q1248" s="266">
        <v>46</v>
      </c>
      <c r="R1248" s="264">
        <v>50</v>
      </c>
      <c r="S1248" s="264">
        <v>42</v>
      </c>
      <c r="T1248" s="267">
        <v>0.961756373937677</v>
      </c>
      <c r="U1248" s="267">
        <v>1</v>
      </c>
      <c r="V1248" s="268">
        <v>1</v>
      </c>
      <c r="W1248" s="268">
        <v>0.954545454545455</v>
      </c>
      <c r="X1248" s="295">
        <v>0</v>
      </c>
      <c r="Y1248" s="271">
        <v>350</v>
      </c>
      <c r="Z1248" s="333">
        <v>342</v>
      </c>
      <c r="AA1248" s="333">
        <v>332</v>
      </c>
      <c r="AB1248" s="333">
        <v>316</v>
      </c>
      <c r="AC1248" s="334">
        <v>0.977142857142857</v>
      </c>
      <c r="AD1248" s="268">
        <v>0.951807228915663</v>
      </c>
      <c r="AE1248" s="295">
        <v>0.0253356282271945</v>
      </c>
    </row>
    <row r="1249" spans="1:31">
      <c r="A1249" s="315" t="s">
        <v>1972</v>
      </c>
      <c r="B1249" s="339" t="s">
        <v>3371</v>
      </c>
      <c r="C1249" s="293" t="s">
        <v>2288</v>
      </c>
      <c r="D1249" s="339" t="s">
        <v>2289</v>
      </c>
      <c r="E1249" s="266">
        <v>43</v>
      </c>
      <c r="F1249" s="266">
        <v>43</v>
      </c>
      <c r="G1249" s="264">
        <v>42</v>
      </c>
      <c r="H1249" s="264">
        <v>42</v>
      </c>
      <c r="I1249" s="264">
        <v>43</v>
      </c>
      <c r="J1249" s="264">
        <v>43</v>
      </c>
      <c r="K1249" s="294">
        <v>0.9</v>
      </c>
      <c r="L1249" s="267">
        <v>1</v>
      </c>
      <c r="M1249" s="267">
        <v>1</v>
      </c>
      <c r="N1249" s="267">
        <v>1</v>
      </c>
      <c r="O1249" s="332">
        <v>1289</v>
      </c>
      <c r="P1249" s="266">
        <v>1214</v>
      </c>
      <c r="Q1249" s="266">
        <v>43</v>
      </c>
      <c r="R1249" s="264">
        <v>42</v>
      </c>
      <c r="S1249" s="264">
        <v>43</v>
      </c>
      <c r="T1249" s="267">
        <v>0.941815360744763</v>
      </c>
      <c r="U1249" s="267">
        <v>1</v>
      </c>
      <c r="V1249" s="268">
        <v>1</v>
      </c>
      <c r="W1249" s="268">
        <v>1</v>
      </c>
      <c r="X1249" s="295">
        <v>0</v>
      </c>
      <c r="Y1249" s="271">
        <v>319</v>
      </c>
      <c r="Z1249" s="333">
        <v>316</v>
      </c>
      <c r="AA1249" s="333">
        <v>305</v>
      </c>
      <c r="AB1249" s="333">
        <v>279</v>
      </c>
      <c r="AC1249" s="334">
        <v>0.990595611285266</v>
      </c>
      <c r="AD1249" s="268">
        <v>0.914754098360656</v>
      </c>
      <c r="AE1249" s="295">
        <v>0.0758415129246107</v>
      </c>
    </row>
    <row r="1250" spans="1:31">
      <c r="A1250" s="315" t="s">
        <v>1972</v>
      </c>
      <c r="B1250" s="339" t="s">
        <v>3371</v>
      </c>
      <c r="C1250" s="293" t="s">
        <v>2290</v>
      </c>
      <c r="D1250" s="339" t="s">
        <v>2291</v>
      </c>
      <c r="E1250" s="266">
        <v>0</v>
      </c>
      <c r="F1250" s="266">
        <v>0</v>
      </c>
      <c r="G1250" s="264">
        <v>0</v>
      </c>
      <c r="H1250" s="264">
        <v>0</v>
      </c>
      <c r="I1250" s="264">
        <v>0</v>
      </c>
      <c r="J1250" s="264">
        <v>0</v>
      </c>
      <c r="K1250" s="294">
        <v>0.9</v>
      </c>
      <c r="L1250" s="267">
        <v>0</v>
      </c>
      <c r="M1250" s="267">
        <v>0</v>
      </c>
      <c r="N1250" s="267">
        <v>0</v>
      </c>
      <c r="O1250" s="332">
        <v>0</v>
      </c>
      <c r="P1250" s="266">
        <v>0</v>
      </c>
      <c r="Q1250" s="266">
        <v>0</v>
      </c>
      <c r="R1250" s="264">
        <v>0</v>
      </c>
      <c r="S1250" s="264">
        <v>0</v>
      </c>
      <c r="T1250" s="267">
        <v>0</v>
      </c>
      <c r="U1250" s="267">
        <v>0</v>
      </c>
      <c r="V1250" s="268">
        <v>0</v>
      </c>
      <c r="W1250" s="268">
        <v>0</v>
      </c>
      <c r="X1250" s="295">
        <v>0</v>
      </c>
      <c r="Y1250" s="271">
        <v>0</v>
      </c>
      <c r="Z1250" s="333">
        <v>0</v>
      </c>
      <c r="AA1250" s="333">
        <v>0</v>
      </c>
      <c r="AB1250" s="333">
        <v>0</v>
      </c>
      <c r="AC1250" s="334">
        <v>0</v>
      </c>
      <c r="AD1250" s="268">
        <v>0</v>
      </c>
      <c r="AE1250" s="295">
        <v>0</v>
      </c>
    </row>
    <row r="1251" spans="1:31">
      <c r="A1251" s="315" t="s">
        <v>1972</v>
      </c>
      <c r="B1251" s="339" t="s">
        <v>3371</v>
      </c>
      <c r="C1251" s="293" t="s">
        <v>2292</v>
      </c>
      <c r="D1251" s="339" t="s">
        <v>2293</v>
      </c>
      <c r="E1251" s="266">
        <v>43</v>
      </c>
      <c r="F1251" s="266">
        <v>42</v>
      </c>
      <c r="G1251" s="264">
        <v>47</v>
      </c>
      <c r="H1251" s="264">
        <v>46</v>
      </c>
      <c r="I1251" s="264">
        <v>38</v>
      </c>
      <c r="J1251" s="264">
        <v>36</v>
      </c>
      <c r="K1251" s="294">
        <v>0.9</v>
      </c>
      <c r="L1251" s="267">
        <v>0.976744186046512</v>
      </c>
      <c r="M1251" s="267">
        <v>0.978723404255319</v>
      </c>
      <c r="N1251" s="267">
        <v>0.947368421052632</v>
      </c>
      <c r="O1251" s="332">
        <v>1307</v>
      </c>
      <c r="P1251" s="266">
        <v>1276</v>
      </c>
      <c r="Q1251" s="266">
        <v>42</v>
      </c>
      <c r="R1251" s="264">
        <v>46</v>
      </c>
      <c r="S1251" s="264">
        <v>36</v>
      </c>
      <c r="T1251" s="267">
        <v>0.97628156082632</v>
      </c>
      <c r="U1251" s="267">
        <v>0.976744186046512</v>
      </c>
      <c r="V1251" s="268">
        <v>0.978723404255319</v>
      </c>
      <c r="W1251" s="268">
        <v>0.947368421052632</v>
      </c>
      <c r="X1251" s="295">
        <v>-0.00197921820880753</v>
      </c>
      <c r="Y1251" s="271">
        <v>317</v>
      </c>
      <c r="Z1251" s="333">
        <v>309</v>
      </c>
      <c r="AA1251" s="333">
        <v>314</v>
      </c>
      <c r="AB1251" s="333">
        <v>306</v>
      </c>
      <c r="AC1251" s="334">
        <v>0.974763406940063</v>
      </c>
      <c r="AD1251" s="268">
        <v>0.974522292993631</v>
      </c>
      <c r="AE1251" s="295">
        <v>0.000241113946432558</v>
      </c>
    </row>
    <row r="1252" spans="1:31">
      <c r="A1252" s="315" t="s">
        <v>1972</v>
      </c>
      <c r="B1252" s="339" t="s">
        <v>3371</v>
      </c>
      <c r="C1252" s="293" t="s">
        <v>2294</v>
      </c>
      <c r="D1252" s="339" t="s">
        <v>2295</v>
      </c>
      <c r="E1252" s="266">
        <v>28</v>
      </c>
      <c r="F1252" s="266">
        <v>27</v>
      </c>
      <c r="G1252" s="264">
        <v>33</v>
      </c>
      <c r="H1252" s="264">
        <v>32</v>
      </c>
      <c r="I1252" s="264">
        <v>26</v>
      </c>
      <c r="J1252" s="264">
        <v>24</v>
      </c>
      <c r="K1252" s="294">
        <v>0.9</v>
      </c>
      <c r="L1252" s="267">
        <v>0.964285714285714</v>
      </c>
      <c r="M1252" s="267">
        <v>0.96969696969697</v>
      </c>
      <c r="N1252" s="267">
        <v>0.923076923076923</v>
      </c>
      <c r="O1252" s="332">
        <v>853</v>
      </c>
      <c r="P1252" s="266">
        <v>824</v>
      </c>
      <c r="Q1252" s="266">
        <v>25</v>
      </c>
      <c r="R1252" s="264">
        <v>32</v>
      </c>
      <c r="S1252" s="264">
        <v>23</v>
      </c>
      <c r="T1252" s="267">
        <v>0.966002344665885</v>
      </c>
      <c r="U1252" s="267">
        <v>0.892857142857143</v>
      </c>
      <c r="V1252" s="268">
        <v>0.96969696969697</v>
      </c>
      <c r="W1252" s="268">
        <v>0.884615384615385</v>
      </c>
      <c r="X1252" s="295">
        <v>-0.0768398268398268</v>
      </c>
      <c r="Y1252" s="271">
        <v>216</v>
      </c>
      <c r="Z1252" s="333">
        <v>204</v>
      </c>
      <c r="AA1252" s="333">
        <v>210</v>
      </c>
      <c r="AB1252" s="333">
        <v>201</v>
      </c>
      <c r="AC1252" s="334">
        <v>0.944444444444444</v>
      </c>
      <c r="AD1252" s="268">
        <v>0.957142857142857</v>
      </c>
      <c r="AE1252" s="295">
        <v>-0.0126984126984128</v>
      </c>
    </row>
    <row r="1253" spans="1:31">
      <c r="A1253" s="315" t="s">
        <v>1972</v>
      </c>
      <c r="B1253" s="339" t="s">
        <v>3371</v>
      </c>
      <c r="C1253" s="293" t="s">
        <v>2296</v>
      </c>
      <c r="D1253" s="339" t="s">
        <v>2297</v>
      </c>
      <c r="E1253" s="266">
        <v>0</v>
      </c>
      <c r="F1253" s="266">
        <v>0</v>
      </c>
      <c r="G1253" s="264">
        <v>0</v>
      </c>
      <c r="H1253" s="264">
        <v>0</v>
      </c>
      <c r="I1253" s="264">
        <v>0</v>
      </c>
      <c r="J1253" s="264">
        <v>0</v>
      </c>
      <c r="K1253" s="294">
        <v>0.9</v>
      </c>
      <c r="L1253" s="267">
        <v>0</v>
      </c>
      <c r="M1253" s="267">
        <v>0</v>
      </c>
      <c r="N1253" s="267">
        <v>0</v>
      </c>
      <c r="O1253" s="332">
        <v>0</v>
      </c>
      <c r="P1253" s="266">
        <v>0</v>
      </c>
      <c r="Q1253" s="266">
        <v>0</v>
      </c>
      <c r="R1253" s="264">
        <v>0</v>
      </c>
      <c r="S1253" s="264">
        <v>0</v>
      </c>
      <c r="T1253" s="267">
        <v>0</v>
      </c>
      <c r="U1253" s="267">
        <v>0</v>
      </c>
      <c r="V1253" s="268">
        <v>0</v>
      </c>
      <c r="W1253" s="268">
        <v>0</v>
      </c>
      <c r="X1253" s="295">
        <v>0</v>
      </c>
      <c r="Y1253" s="271">
        <v>0</v>
      </c>
      <c r="Z1253" s="333">
        <v>0</v>
      </c>
      <c r="AA1253" s="333">
        <v>0</v>
      </c>
      <c r="AB1253" s="333">
        <v>0</v>
      </c>
      <c r="AC1253" s="334">
        <v>0</v>
      </c>
      <c r="AD1253" s="268">
        <v>0</v>
      </c>
      <c r="AE1253" s="295">
        <v>0</v>
      </c>
    </row>
    <row r="1254" spans="1:31">
      <c r="A1254" s="315" t="s">
        <v>1972</v>
      </c>
      <c r="B1254" s="339" t="s">
        <v>3371</v>
      </c>
      <c r="C1254" s="293" t="s">
        <v>2298</v>
      </c>
      <c r="D1254" s="339" t="s">
        <v>2299</v>
      </c>
      <c r="E1254" s="266">
        <v>0</v>
      </c>
      <c r="F1254" s="266">
        <v>0</v>
      </c>
      <c r="G1254" s="264">
        <v>0</v>
      </c>
      <c r="H1254" s="264">
        <v>0</v>
      </c>
      <c r="I1254" s="264">
        <v>0</v>
      </c>
      <c r="J1254" s="264">
        <v>0</v>
      </c>
      <c r="K1254" s="294">
        <v>0.9</v>
      </c>
      <c r="L1254" s="267">
        <v>0</v>
      </c>
      <c r="M1254" s="267">
        <v>0</v>
      </c>
      <c r="N1254" s="267">
        <v>0</v>
      </c>
      <c r="O1254" s="332">
        <v>0</v>
      </c>
      <c r="P1254" s="266">
        <v>0</v>
      </c>
      <c r="Q1254" s="266">
        <v>0</v>
      </c>
      <c r="R1254" s="264">
        <v>0</v>
      </c>
      <c r="S1254" s="264">
        <v>0</v>
      </c>
      <c r="T1254" s="267">
        <v>0</v>
      </c>
      <c r="U1254" s="267">
        <v>0</v>
      </c>
      <c r="V1254" s="268">
        <v>0</v>
      </c>
      <c r="W1254" s="268">
        <v>0</v>
      </c>
      <c r="X1254" s="295">
        <v>0</v>
      </c>
      <c r="Y1254" s="271">
        <v>0</v>
      </c>
      <c r="Z1254" s="333">
        <v>0</v>
      </c>
      <c r="AA1254" s="333">
        <v>0</v>
      </c>
      <c r="AB1254" s="333">
        <v>0</v>
      </c>
      <c r="AC1254" s="334">
        <v>0</v>
      </c>
      <c r="AD1254" s="268">
        <v>0</v>
      </c>
      <c r="AE1254" s="295">
        <v>0</v>
      </c>
    </row>
    <row r="1255" spans="1:31">
      <c r="A1255" s="315" t="s">
        <v>1972</v>
      </c>
      <c r="B1255" s="339" t="s">
        <v>3372</v>
      </c>
      <c r="C1255" s="293" t="s">
        <v>2300</v>
      </c>
      <c r="D1255" s="339" t="s">
        <v>2301</v>
      </c>
      <c r="E1255" s="266">
        <v>13</v>
      </c>
      <c r="F1255" s="266">
        <v>13</v>
      </c>
      <c r="G1255" s="264">
        <v>15</v>
      </c>
      <c r="H1255" s="264">
        <v>15</v>
      </c>
      <c r="I1255" s="264">
        <v>15</v>
      </c>
      <c r="J1255" s="264">
        <v>15</v>
      </c>
      <c r="K1255" s="294">
        <v>0.9</v>
      </c>
      <c r="L1255" s="267">
        <v>1</v>
      </c>
      <c r="M1255" s="267">
        <v>1</v>
      </c>
      <c r="N1255" s="267">
        <v>1</v>
      </c>
      <c r="O1255" s="332">
        <v>455</v>
      </c>
      <c r="P1255" s="266">
        <v>416</v>
      </c>
      <c r="Q1255" s="266">
        <v>13</v>
      </c>
      <c r="R1255" s="264">
        <v>15</v>
      </c>
      <c r="S1255" s="264">
        <v>15</v>
      </c>
      <c r="T1255" s="267">
        <v>0.914285714285714</v>
      </c>
      <c r="U1255" s="267">
        <v>1</v>
      </c>
      <c r="V1255" s="268">
        <v>1</v>
      </c>
      <c r="W1255" s="268">
        <v>1</v>
      </c>
      <c r="X1255" s="295">
        <v>0</v>
      </c>
      <c r="Y1255" s="271">
        <v>109</v>
      </c>
      <c r="Z1255" s="333">
        <v>103</v>
      </c>
      <c r="AA1255" s="333">
        <v>112</v>
      </c>
      <c r="AB1255" s="333">
        <v>98</v>
      </c>
      <c r="AC1255" s="334">
        <v>0.944954128440367</v>
      </c>
      <c r="AD1255" s="268">
        <v>0.875</v>
      </c>
      <c r="AE1255" s="295">
        <v>0.069954128440367</v>
      </c>
    </row>
    <row r="1256" spans="1:31">
      <c r="A1256" s="315" t="s">
        <v>1972</v>
      </c>
      <c r="B1256" s="339" t="s">
        <v>3372</v>
      </c>
      <c r="C1256" s="293" t="s">
        <v>2302</v>
      </c>
      <c r="D1256" s="339" t="s">
        <v>2303</v>
      </c>
      <c r="E1256" s="266">
        <v>0</v>
      </c>
      <c r="F1256" s="266">
        <v>0</v>
      </c>
      <c r="G1256" s="264">
        <v>0</v>
      </c>
      <c r="H1256" s="264">
        <v>0</v>
      </c>
      <c r="I1256" s="264">
        <v>0</v>
      </c>
      <c r="J1256" s="264">
        <v>0</v>
      </c>
      <c r="K1256" s="294">
        <v>0.9</v>
      </c>
      <c r="L1256" s="267">
        <v>0</v>
      </c>
      <c r="M1256" s="267">
        <v>0</v>
      </c>
      <c r="N1256" s="267">
        <v>0</v>
      </c>
      <c r="O1256" s="332">
        <v>0</v>
      </c>
      <c r="P1256" s="266">
        <v>0</v>
      </c>
      <c r="Q1256" s="266">
        <v>0</v>
      </c>
      <c r="R1256" s="264">
        <v>0</v>
      </c>
      <c r="S1256" s="264">
        <v>0</v>
      </c>
      <c r="T1256" s="267">
        <v>0</v>
      </c>
      <c r="U1256" s="267">
        <v>0</v>
      </c>
      <c r="V1256" s="268">
        <v>0</v>
      </c>
      <c r="W1256" s="268">
        <v>0</v>
      </c>
      <c r="X1256" s="295">
        <v>0</v>
      </c>
      <c r="Y1256" s="271">
        <v>0</v>
      </c>
      <c r="Z1256" s="333">
        <v>0</v>
      </c>
      <c r="AA1256" s="333">
        <v>0</v>
      </c>
      <c r="AB1256" s="333">
        <v>0</v>
      </c>
      <c r="AC1256" s="334">
        <v>0</v>
      </c>
      <c r="AD1256" s="268">
        <v>0</v>
      </c>
      <c r="AE1256" s="295">
        <v>0</v>
      </c>
    </row>
    <row r="1257" spans="1:31">
      <c r="A1257" s="315" t="s">
        <v>1972</v>
      </c>
      <c r="B1257" s="339" t="s">
        <v>3372</v>
      </c>
      <c r="C1257" s="293" t="s">
        <v>2304</v>
      </c>
      <c r="D1257" s="339" t="s">
        <v>2305</v>
      </c>
      <c r="E1257" s="266">
        <v>58</v>
      </c>
      <c r="F1257" s="266">
        <v>56</v>
      </c>
      <c r="G1257" s="264">
        <v>62</v>
      </c>
      <c r="H1257" s="264">
        <v>58</v>
      </c>
      <c r="I1257" s="264">
        <v>55</v>
      </c>
      <c r="J1257" s="264">
        <v>53</v>
      </c>
      <c r="K1257" s="294">
        <v>0.9</v>
      </c>
      <c r="L1257" s="267">
        <v>0.96551724137931</v>
      </c>
      <c r="M1257" s="267">
        <v>0.935483870967742</v>
      </c>
      <c r="N1257" s="267">
        <v>0.963636363636364</v>
      </c>
      <c r="O1257" s="332">
        <v>1727</v>
      </c>
      <c r="P1257" s="266">
        <v>1668</v>
      </c>
      <c r="Q1257" s="266">
        <v>56</v>
      </c>
      <c r="R1257" s="264">
        <v>58</v>
      </c>
      <c r="S1257" s="264">
        <v>53</v>
      </c>
      <c r="T1257" s="267">
        <v>0.965836711059641</v>
      </c>
      <c r="U1257" s="267">
        <v>0.96551724137931</v>
      </c>
      <c r="V1257" s="268">
        <v>0.935483870967742</v>
      </c>
      <c r="W1257" s="268">
        <v>0.963636363636364</v>
      </c>
      <c r="X1257" s="295">
        <v>0.0300333704115685</v>
      </c>
      <c r="Y1257" s="271">
        <v>431</v>
      </c>
      <c r="Z1257" s="333">
        <v>417</v>
      </c>
      <c r="AA1257" s="333">
        <v>414</v>
      </c>
      <c r="AB1257" s="333">
        <v>403</v>
      </c>
      <c r="AC1257" s="334">
        <v>0.967517401392111</v>
      </c>
      <c r="AD1257" s="268">
        <v>0.973429951690821</v>
      </c>
      <c r="AE1257" s="295">
        <v>-0.00591255029870985</v>
      </c>
    </row>
    <row r="1258" spans="1:31">
      <c r="A1258" s="315" t="s">
        <v>1972</v>
      </c>
      <c r="B1258" s="339" t="s">
        <v>3372</v>
      </c>
      <c r="C1258" s="293" t="s">
        <v>2306</v>
      </c>
      <c r="D1258" s="339" t="s">
        <v>2307</v>
      </c>
      <c r="E1258" s="266">
        <v>66</v>
      </c>
      <c r="F1258" s="266">
        <v>61</v>
      </c>
      <c r="G1258" s="264">
        <v>70</v>
      </c>
      <c r="H1258" s="264">
        <v>66</v>
      </c>
      <c r="I1258" s="264">
        <v>67</v>
      </c>
      <c r="J1258" s="264">
        <v>65</v>
      </c>
      <c r="K1258" s="294">
        <v>0.9</v>
      </c>
      <c r="L1258" s="267">
        <v>0.924242424242424</v>
      </c>
      <c r="M1258" s="267">
        <v>0.942857142857143</v>
      </c>
      <c r="N1258" s="267">
        <v>0.970149253731343</v>
      </c>
      <c r="O1258" s="332">
        <v>2035</v>
      </c>
      <c r="P1258" s="266">
        <v>1887</v>
      </c>
      <c r="Q1258" s="266">
        <v>55</v>
      </c>
      <c r="R1258" s="264">
        <v>66</v>
      </c>
      <c r="S1258" s="264">
        <v>63</v>
      </c>
      <c r="T1258" s="267">
        <v>0.927272727272727</v>
      </c>
      <c r="U1258" s="267">
        <v>0.833333333333333</v>
      </c>
      <c r="V1258" s="268">
        <v>0.942857142857143</v>
      </c>
      <c r="W1258" s="268">
        <v>0.940298507462687</v>
      </c>
      <c r="X1258" s="295">
        <v>-0.109523809523809</v>
      </c>
      <c r="Y1258" s="271">
        <v>498</v>
      </c>
      <c r="Z1258" s="333">
        <v>461</v>
      </c>
      <c r="AA1258" s="333">
        <v>487</v>
      </c>
      <c r="AB1258" s="333">
        <v>452</v>
      </c>
      <c r="AC1258" s="334">
        <v>0.92570281124498</v>
      </c>
      <c r="AD1258" s="268">
        <v>0.928131416837782</v>
      </c>
      <c r="AE1258" s="295">
        <v>-0.00242860559280245</v>
      </c>
    </row>
    <row r="1259" spans="1:31">
      <c r="A1259" s="315" t="s">
        <v>1972</v>
      </c>
      <c r="B1259" s="339" t="s">
        <v>3372</v>
      </c>
      <c r="C1259" s="293" t="s">
        <v>2308</v>
      </c>
      <c r="D1259" s="339" t="s">
        <v>2309</v>
      </c>
      <c r="E1259" s="266">
        <v>0</v>
      </c>
      <c r="F1259" s="266">
        <v>0</v>
      </c>
      <c r="G1259" s="264">
        <v>0</v>
      </c>
      <c r="H1259" s="264">
        <v>0</v>
      </c>
      <c r="I1259" s="264">
        <v>0</v>
      </c>
      <c r="J1259" s="264">
        <v>0</v>
      </c>
      <c r="K1259" s="294">
        <v>0.9</v>
      </c>
      <c r="L1259" s="267">
        <v>0</v>
      </c>
      <c r="M1259" s="267">
        <v>0</v>
      </c>
      <c r="N1259" s="267">
        <v>0</v>
      </c>
      <c r="O1259" s="332">
        <v>0</v>
      </c>
      <c r="P1259" s="266">
        <v>0</v>
      </c>
      <c r="Q1259" s="266">
        <v>0</v>
      </c>
      <c r="R1259" s="264">
        <v>0</v>
      </c>
      <c r="S1259" s="264">
        <v>0</v>
      </c>
      <c r="T1259" s="267">
        <v>0</v>
      </c>
      <c r="U1259" s="267">
        <v>0</v>
      </c>
      <c r="V1259" s="268">
        <v>0</v>
      </c>
      <c r="W1259" s="268">
        <v>0</v>
      </c>
      <c r="X1259" s="295">
        <v>0</v>
      </c>
      <c r="Y1259" s="271">
        <v>0</v>
      </c>
      <c r="Z1259" s="333">
        <v>0</v>
      </c>
      <c r="AA1259" s="333">
        <v>0</v>
      </c>
      <c r="AB1259" s="333">
        <v>0</v>
      </c>
      <c r="AC1259" s="334">
        <v>0</v>
      </c>
      <c r="AD1259" s="268">
        <v>0</v>
      </c>
      <c r="AE1259" s="295">
        <v>0</v>
      </c>
    </row>
    <row r="1260" spans="1:31">
      <c r="A1260" s="315" t="s">
        <v>1972</v>
      </c>
      <c r="B1260" s="339" t="s">
        <v>3372</v>
      </c>
      <c r="C1260" s="293" t="s">
        <v>2310</v>
      </c>
      <c r="D1260" s="339" t="s">
        <v>2311</v>
      </c>
      <c r="E1260" s="266">
        <v>51</v>
      </c>
      <c r="F1260" s="266">
        <v>51</v>
      </c>
      <c r="G1260" s="264">
        <v>51</v>
      </c>
      <c r="H1260" s="264">
        <v>51</v>
      </c>
      <c r="I1260" s="264">
        <v>51</v>
      </c>
      <c r="J1260" s="264">
        <v>51</v>
      </c>
      <c r="K1260" s="294">
        <v>0.9</v>
      </c>
      <c r="L1260" s="267">
        <v>1</v>
      </c>
      <c r="M1260" s="267">
        <v>1</v>
      </c>
      <c r="N1260" s="267">
        <v>1</v>
      </c>
      <c r="O1260" s="332">
        <v>1520</v>
      </c>
      <c r="P1260" s="266">
        <v>1419</v>
      </c>
      <c r="Q1260" s="266">
        <v>48</v>
      </c>
      <c r="R1260" s="264">
        <v>50</v>
      </c>
      <c r="S1260" s="264">
        <v>49</v>
      </c>
      <c r="T1260" s="267">
        <v>0.933552631578947</v>
      </c>
      <c r="U1260" s="267">
        <v>0.941176470588235</v>
      </c>
      <c r="V1260" s="268">
        <v>0.980392156862745</v>
      </c>
      <c r="W1260" s="268">
        <v>0.96078431372549</v>
      </c>
      <c r="X1260" s="295">
        <v>-0.0392156862745098</v>
      </c>
      <c r="Y1260" s="271">
        <v>372</v>
      </c>
      <c r="Z1260" s="333">
        <v>350</v>
      </c>
      <c r="AA1260" s="333">
        <v>365</v>
      </c>
      <c r="AB1260" s="333">
        <v>331</v>
      </c>
      <c r="AC1260" s="334">
        <v>0.940860215053763</v>
      </c>
      <c r="AD1260" s="268">
        <v>0.906849315068493</v>
      </c>
      <c r="AE1260" s="295">
        <v>0.0340108999852703</v>
      </c>
    </row>
    <row r="1261" spans="1:31">
      <c r="A1261" s="315" t="s">
        <v>1972</v>
      </c>
      <c r="B1261" s="339" t="s">
        <v>3372</v>
      </c>
      <c r="C1261" s="293" t="s">
        <v>2312</v>
      </c>
      <c r="D1261" s="339" t="s">
        <v>2313</v>
      </c>
      <c r="E1261" s="266">
        <v>0</v>
      </c>
      <c r="F1261" s="266">
        <v>0</v>
      </c>
      <c r="G1261" s="264">
        <v>0</v>
      </c>
      <c r="H1261" s="264">
        <v>0</v>
      </c>
      <c r="I1261" s="264">
        <v>0</v>
      </c>
      <c r="J1261" s="264">
        <v>0</v>
      </c>
      <c r="K1261" s="294">
        <v>0.9</v>
      </c>
      <c r="L1261" s="267">
        <v>0</v>
      </c>
      <c r="M1261" s="267">
        <v>0</v>
      </c>
      <c r="N1261" s="267">
        <v>0</v>
      </c>
      <c r="O1261" s="332">
        <v>0</v>
      </c>
      <c r="P1261" s="266">
        <v>0</v>
      </c>
      <c r="Q1261" s="266">
        <v>0</v>
      </c>
      <c r="R1261" s="264">
        <v>0</v>
      </c>
      <c r="S1261" s="264">
        <v>0</v>
      </c>
      <c r="T1261" s="267">
        <v>0</v>
      </c>
      <c r="U1261" s="267">
        <v>0</v>
      </c>
      <c r="V1261" s="268">
        <v>0</v>
      </c>
      <c r="W1261" s="268">
        <v>0</v>
      </c>
      <c r="X1261" s="295">
        <v>0</v>
      </c>
      <c r="Y1261" s="271">
        <v>0</v>
      </c>
      <c r="Z1261" s="333">
        <v>0</v>
      </c>
      <c r="AA1261" s="333">
        <v>0</v>
      </c>
      <c r="AB1261" s="333">
        <v>0</v>
      </c>
      <c r="AC1261" s="334">
        <v>0</v>
      </c>
      <c r="AD1261" s="268">
        <v>0</v>
      </c>
      <c r="AE1261" s="295">
        <v>0</v>
      </c>
    </row>
    <row r="1262" spans="1:31">
      <c r="A1262" s="315" t="s">
        <v>1972</v>
      </c>
      <c r="B1262" s="339" t="s">
        <v>3371</v>
      </c>
      <c r="C1262" s="293" t="s">
        <v>2314</v>
      </c>
      <c r="D1262" s="339" t="s">
        <v>2315</v>
      </c>
      <c r="E1262" s="266">
        <v>0</v>
      </c>
      <c r="F1262" s="266">
        <v>0</v>
      </c>
      <c r="G1262" s="264">
        <v>0</v>
      </c>
      <c r="H1262" s="264">
        <v>0</v>
      </c>
      <c r="I1262" s="264">
        <v>0</v>
      </c>
      <c r="J1262" s="264">
        <v>0</v>
      </c>
      <c r="K1262" s="294">
        <v>0.9</v>
      </c>
      <c r="L1262" s="267">
        <v>0</v>
      </c>
      <c r="M1262" s="267">
        <v>0</v>
      </c>
      <c r="N1262" s="267">
        <v>0</v>
      </c>
      <c r="O1262" s="332">
        <v>0</v>
      </c>
      <c r="P1262" s="266">
        <v>0</v>
      </c>
      <c r="Q1262" s="266">
        <v>0</v>
      </c>
      <c r="R1262" s="264">
        <v>0</v>
      </c>
      <c r="S1262" s="264">
        <v>0</v>
      </c>
      <c r="T1262" s="267">
        <v>0</v>
      </c>
      <c r="U1262" s="267">
        <v>0</v>
      </c>
      <c r="V1262" s="268">
        <v>0</v>
      </c>
      <c r="W1262" s="268">
        <v>0</v>
      </c>
      <c r="X1262" s="295">
        <v>0</v>
      </c>
      <c r="Y1262" s="271">
        <v>0</v>
      </c>
      <c r="Z1262" s="333">
        <v>0</v>
      </c>
      <c r="AA1262" s="333">
        <v>0</v>
      </c>
      <c r="AB1262" s="333">
        <v>0</v>
      </c>
      <c r="AC1262" s="334">
        <v>0</v>
      </c>
      <c r="AD1262" s="268">
        <v>0</v>
      </c>
      <c r="AE1262" s="295">
        <v>0</v>
      </c>
    </row>
    <row r="1263" spans="1:31">
      <c r="A1263" s="315" t="s">
        <v>1972</v>
      </c>
      <c r="B1263" s="339" t="s">
        <v>3371</v>
      </c>
      <c r="C1263" s="293" t="s">
        <v>2316</v>
      </c>
      <c r="D1263" s="339" t="s">
        <v>2317</v>
      </c>
      <c r="E1263" s="266">
        <v>27</v>
      </c>
      <c r="F1263" s="266">
        <v>25</v>
      </c>
      <c r="G1263" s="264">
        <v>25</v>
      </c>
      <c r="H1263" s="264">
        <v>23</v>
      </c>
      <c r="I1263" s="264">
        <v>22</v>
      </c>
      <c r="J1263" s="264">
        <v>21</v>
      </c>
      <c r="K1263" s="294">
        <v>0.9</v>
      </c>
      <c r="L1263" s="267">
        <v>0.925925925925926</v>
      </c>
      <c r="M1263" s="267">
        <v>0.92</v>
      </c>
      <c r="N1263" s="267">
        <v>0.954545454545455</v>
      </c>
      <c r="O1263" s="332">
        <v>715</v>
      </c>
      <c r="P1263" s="266">
        <v>687</v>
      </c>
      <c r="Q1263" s="266">
        <v>22</v>
      </c>
      <c r="R1263" s="264">
        <v>22</v>
      </c>
      <c r="S1263" s="264">
        <v>21</v>
      </c>
      <c r="T1263" s="267">
        <v>0.960839160839161</v>
      </c>
      <c r="U1263" s="267">
        <v>0.814814814814815</v>
      </c>
      <c r="V1263" s="268">
        <v>0.88</v>
      </c>
      <c r="W1263" s="268">
        <v>0.954545454545455</v>
      </c>
      <c r="X1263" s="295">
        <v>-0.0651851851851852</v>
      </c>
      <c r="Y1263" s="271">
        <v>176</v>
      </c>
      <c r="Z1263" s="333">
        <v>163</v>
      </c>
      <c r="AA1263" s="333">
        <v>166</v>
      </c>
      <c r="AB1263" s="333">
        <v>162</v>
      </c>
      <c r="AC1263" s="334">
        <v>0.926136363636364</v>
      </c>
      <c r="AD1263" s="268">
        <v>0.975903614457831</v>
      </c>
      <c r="AE1263" s="295">
        <v>-0.0497672508214677</v>
      </c>
    </row>
    <row r="1264" spans="1:31">
      <c r="A1264" s="315" t="s">
        <v>1972</v>
      </c>
      <c r="B1264" s="339" t="s">
        <v>3371</v>
      </c>
      <c r="C1264" s="293" t="s">
        <v>2318</v>
      </c>
      <c r="D1264" s="339" t="s">
        <v>2319</v>
      </c>
      <c r="E1264" s="266">
        <v>32</v>
      </c>
      <c r="F1264" s="266">
        <v>31</v>
      </c>
      <c r="G1264" s="264">
        <v>27</v>
      </c>
      <c r="H1264" s="264">
        <v>27</v>
      </c>
      <c r="I1264" s="264">
        <v>29</v>
      </c>
      <c r="J1264" s="264">
        <v>28</v>
      </c>
      <c r="K1264" s="294">
        <v>0.9</v>
      </c>
      <c r="L1264" s="267">
        <v>0.96875</v>
      </c>
      <c r="M1264" s="267">
        <v>1</v>
      </c>
      <c r="N1264" s="267">
        <v>0.96551724137931</v>
      </c>
      <c r="O1264" s="332">
        <v>891</v>
      </c>
      <c r="P1264" s="266">
        <v>872</v>
      </c>
      <c r="Q1264" s="266">
        <v>31</v>
      </c>
      <c r="R1264" s="264">
        <v>27</v>
      </c>
      <c r="S1264" s="264">
        <v>28</v>
      </c>
      <c r="T1264" s="267">
        <v>0.978675645342312</v>
      </c>
      <c r="U1264" s="267">
        <v>0.96875</v>
      </c>
      <c r="V1264" s="268">
        <v>1</v>
      </c>
      <c r="W1264" s="268">
        <v>0.96551724137931</v>
      </c>
      <c r="X1264" s="295">
        <v>-0.03125</v>
      </c>
      <c r="Y1264" s="271">
        <v>216</v>
      </c>
      <c r="Z1264" s="333">
        <v>209</v>
      </c>
      <c r="AA1264" s="333">
        <v>215</v>
      </c>
      <c r="AB1264" s="333">
        <v>208</v>
      </c>
      <c r="AC1264" s="334">
        <v>0.967592592592593</v>
      </c>
      <c r="AD1264" s="268">
        <v>0.967441860465116</v>
      </c>
      <c r="AE1264" s="295">
        <v>0.000150732127476294</v>
      </c>
    </row>
    <row r="1265" spans="1:31">
      <c r="A1265" s="315" t="s">
        <v>1972</v>
      </c>
      <c r="B1265" s="339" t="s">
        <v>3371</v>
      </c>
      <c r="C1265" s="293" t="s">
        <v>2320</v>
      </c>
      <c r="D1265" s="339" t="s">
        <v>2321</v>
      </c>
      <c r="E1265" s="266">
        <v>59</v>
      </c>
      <c r="F1265" s="266">
        <v>58</v>
      </c>
      <c r="G1265" s="264">
        <v>61</v>
      </c>
      <c r="H1265" s="264">
        <v>61</v>
      </c>
      <c r="I1265" s="264">
        <v>57</v>
      </c>
      <c r="J1265" s="264">
        <v>56</v>
      </c>
      <c r="K1265" s="294">
        <v>0.9</v>
      </c>
      <c r="L1265" s="267">
        <v>0.983050847457627</v>
      </c>
      <c r="M1265" s="267">
        <v>1</v>
      </c>
      <c r="N1265" s="267">
        <v>0.982456140350877</v>
      </c>
      <c r="O1265" s="332">
        <v>1927</v>
      </c>
      <c r="P1265" s="266">
        <v>1871</v>
      </c>
      <c r="Q1265" s="266">
        <v>55</v>
      </c>
      <c r="R1265" s="264">
        <v>61</v>
      </c>
      <c r="S1265" s="264">
        <v>55</v>
      </c>
      <c r="T1265" s="267">
        <v>0.970939283860924</v>
      </c>
      <c r="U1265" s="267">
        <v>0.932203389830508</v>
      </c>
      <c r="V1265" s="268">
        <v>1</v>
      </c>
      <c r="W1265" s="268">
        <v>0.964912280701754</v>
      </c>
      <c r="X1265" s="295">
        <v>-0.0677966101694916</v>
      </c>
      <c r="Y1265" s="271">
        <v>463</v>
      </c>
      <c r="Z1265" s="333">
        <v>448</v>
      </c>
      <c r="AA1265" s="333">
        <v>473</v>
      </c>
      <c r="AB1265" s="333">
        <v>456</v>
      </c>
      <c r="AC1265" s="334">
        <v>0.967602591792657</v>
      </c>
      <c r="AD1265" s="268">
        <v>0.964059196617336</v>
      </c>
      <c r="AE1265" s="295">
        <v>0.00354339517532043</v>
      </c>
    </row>
    <row r="1266" spans="1:31">
      <c r="A1266" s="315" t="s">
        <v>1972</v>
      </c>
      <c r="B1266" s="339" t="s">
        <v>3371</v>
      </c>
      <c r="C1266" s="293" t="s">
        <v>2322</v>
      </c>
      <c r="D1266" s="339" t="s">
        <v>2323</v>
      </c>
      <c r="E1266" s="266">
        <v>0</v>
      </c>
      <c r="F1266" s="266">
        <v>0</v>
      </c>
      <c r="G1266" s="264">
        <v>0</v>
      </c>
      <c r="H1266" s="264">
        <v>0</v>
      </c>
      <c r="I1266" s="264">
        <v>0</v>
      </c>
      <c r="J1266" s="264">
        <v>0</v>
      </c>
      <c r="K1266" s="294">
        <v>0.9</v>
      </c>
      <c r="L1266" s="267">
        <v>0</v>
      </c>
      <c r="M1266" s="267">
        <v>0</v>
      </c>
      <c r="N1266" s="267">
        <v>0</v>
      </c>
      <c r="O1266" s="332">
        <v>0</v>
      </c>
      <c r="P1266" s="266">
        <v>0</v>
      </c>
      <c r="Q1266" s="266">
        <v>0</v>
      </c>
      <c r="R1266" s="264">
        <v>0</v>
      </c>
      <c r="S1266" s="264">
        <v>0</v>
      </c>
      <c r="T1266" s="267">
        <v>0</v>
      </c>
      <c r="U1266" s="267">
        <v>0</v>
      </c>
      <c r="V1266" s="268">
        <v>0</v>
      </c>
      <c r="W1266" s="268">
        <v>0</v>
      </c>
      <c r="X1266" s="295">
        <v>0</v>
      </c>
      <c r="Y1266" s="271">
        <v>0</v>
      </c>
      <c r="Z1266" s="333">
        <v>0</v>
      </c>
      <c r="AA1266" s="333">
        <v>0</v>
      </c>
      <c r="AB1266" s="333">
        <v>0</v>
      </c>
      <c r="AC1266" s="334">
        <v>0</v>
      </c>
      <c r="AD1266" s="268">
        <v>0</v>
      </c>
      <c r="AE1266" s="295">
        <v>0</v>
      </c>
    </row>
    <row r="1267" spans="1:31">
      <c r="A1267" s="315" t="s">
        <v>1972</v>
      </c>
      <c r="B1267" s="339" t="s">
        <v>3371</v>
      </c>
      <c r="C1267" s="293" t="s">
        <v>2324</v>
      </c>
      <c r="D1267" s="339" t="s">
        <v>2325</v>
      </c>
      <c r="E1267" s="266">
        <v>27</v>
      </c>
      <c r="F1267" s="266">
        <v>24</v>
      </c>
      <c r="G1267" s="264">
        <v>29</v>
      </c>
      <c r="H1267" s="264">
        <v>25</v>
      </c>
      <c r="I1267" s="264">
        <v>29</v>
      </c>
      <c r="J1267" s="264">
        <v>27</v>
      </c>
      <c r="K1267" s="294">
        <v>0.9</v>
      </c>
      <c r="L1267" s="267">
        <v>0.888888888888889</v>
      </c>
      <c r="M1267" s="267">
        <v>0.862068965517241</v>
      </c>
      <c r="N1267" s="267">
        <v>0.931034482758621</v>
      </c>
      <c r="O1267" s="332">
        <v>867</v>
      </c>
      <c r="P1267" s="266">
        <v>785</v>
      </c>
      <c r="Q1267" s="266">
        <v>22</v>
      </c>
      <c r="R1267" s="264">
        <v>24</v>
      </c>
      <c r="S1267" s="264">
        <v>24</v>
      </c>
      <c r="T1267" s="267">
        <v>0.905420991926182</v>
      </c>
      <c r="U1267" s="267">
        <v>0.814814814814815</v>
      </c>
      <c r="V1267" s="268">
        <v>0.827586206896552</v>
      </c>
      <c r="W1267" s="268">
        <v>0.827586206896552</v>
      </c>
      <c r="X1267" s="295">
        <v>-0.0127713920817369</v>
      </c>
      <c r="Y1267" s="271">
        <v>211</v>
      </c>
      <c r="Z1267" s="333">
        <v>184</v>
      </c>
      <c r="AA1267" s="333">
        <v>199</v>
      </c>
      <c r="AB1267" s="333">
        <v>179</v>
      </c>
      <c r="AC1267" s="334">
        <v>0.872037914691943</v>
      </c>
      <c r="AD1267" s="268">
        <v>0.899497487437186</v>
      </c>
      <c r="AE1267" s="295">
        <v>-0.0274595727452428</v>
      </c>
    </row>
    <row r="1268" spans="1:31">
      <c r="A1268" s="315" t="s">
        <v>1972</v>
      </c>
      <c r="B1268" s="339" t="s">
        <v>3371</v>
      </c>
      <c r="C1268" s="293" t="s">
        <v>2326</v>
      </c>
      <c r="D1268" s="339" t="s">
        <v>2327</v>
      </c>
      <c r="E1268" s="266">
        <v>0</v>
      </c>
      <c r="F1268" s="266">
        <v>0</v>
      </c>
      <c r="G1268" s="264">
        <v>0</v>
      </c>
      <c r="H1268" s="264">
        <v>0</v>
      </c>
      <c r="I1268" s="264">
        <v>0</v>
      </c>
      <c r="J1268" s="264">
        <v>0</v>
      </c>
      <c r="K1268" s="294">
        <v>0.9</v>
      </c>
      <c r="L1268" s="267">
        <v>0</v>
      </c>
      <c r="M1268" s="267">
        <v>0</v>
      </c>
      <c r="N1268" s="267">
        <v>0</v>
      </c>
      <c r="O1268" s="332">
        <v>0</v>
      </c>
      <c r="P1268" s="266">
        <v>0</v>
      </c>
      <c r="Q1268" s="266">
        <v>0</v>
      </c>
      <c r="R1268" s="264">
        <v>0</v>
      </c>
      <c r="S1268" s="264">
        <v>0</v>
      </c>
      <c r="T1268" s="267">
        <v>0</v>
      </c>
      <c r="U1268" s="267">
        <v>0</v>
      </c>
      <c r="V1268" s="268">
        <v>0</v>
      </c>
      <c r="W1268" s="268">
        <v>0</v>
      </c>
      <c r="X1268" s="295">
        <v>0</v>
      </c>
      <c r="Y1268" s="271">
        <v>0</v>
      </c>
      <c r="Z1268" s="333">
        <v>0</v>
      </c>
      <c r="AA1268" s="333">
        <v>0</v>
      </c>
      <c r="AB1268" s="333">
        <v>0</v>
      </c>
      <c r="AC1268" s="334">
        <v>0</v>
      </c>
      <c r="AD1268" s="268">
        <v>0</v>
      </c>
      <c r="AE1268" s="295">
        <v>0</v>
      </c>
    </row>
    <row r="1269" spans="1:31">
      <c r="A1269" s="315" t="s">
        <v>1972</v>
      </c>
      <c r="B1269" s="339" t="s">
        <v>3371</v>
      </c>
      <c r="C1269" s="293" t="s">
        <v>2328</v>
      </c>
      <c r="D1269" s="339" t="s">
        <v>2329</v>
      </c>
      <c r="E1269" s="266">
        <v>50</v>
      </c>
      <c r="F1269" s="266">
        <v>47</v>
      </c>
      <c r="G1269" s="264">
        <v>56</v>
      </c>
      <c r="H1269" s="264">
        <v>53</v>
      </c>
      <c r="I1269" s="264">
        <v>53</v>
      </c>
      <c r="J1269" s="264">
        <v>50</v>
      </c>
      <c r="K1269" s="294">
        <v>0.9</v>
      </c>
      <c r="L1269" s="267">
        <v>0.94</v>
      </c>
      <c r="M1269" s="267">
        <v>0.946428571428571</v>
      </c>
      <c r="N1269" s="267">
        <v>0.943396226415094</v>
      </c>
      <c r="O1269" s="332">
        <v>1682</v>
      </c>
      <c r="P1269" s="266">
        <v>1579</v>
      </c>
      <c r="Q1269" s="266">
        <v>46</v>
      </c>
      <c r="R1269" s="264">
        <v>53</v>
      </c>
      <c r="S1269" s="264">
        <v>50</v>
      </c>
      <c r="T1269" s="267">
        <v>0.938763376932224</v>
      </c>
      <c r="U1269" s="267">
        <v>0.92</v>
      </c>
      <c r="V1269" s="268">
        <v>0.946428571428571</v>
      </c>
      <c r="W1269" s="268">
        <v>0.943396226415094</v>
      </c>
      <c r="X1269" s="295">
        <v>-0.0264285714285714</v>
      </c>
      <c r="Y1269" s="271">
        <v>406</v>
      </c>
      <c r="Z1269" s="333">
        <v>375</v>
      </c>
      <c r="AA1269" s="333">
        <v>392</v>
      </c>
      <c r="AB1269" s="333">
        <v>375</v>
      </c>
      <c r="AC1269" s="334">
        <v>0.923645320197044</v>
      </c>
      <c r="AD1269" s="268">
        <v>0.956632653061224</v>
      </c>
      <c r="AE1269" s="295">
        <v>-0.0329873328641801</v>
      </c>
    </row>
    <row r="1270" spans="1:31">
      <c r="A1270" s="315" t="s">
        <v>1972</v>
      </c>
      <c r="B1270" s="339" t="s">
        <v>3371</v>
      </c>
      <c r="C1270" s="293" t="s">
        <v>2330</v>
      </c>
      <c r="D1270" s="339" t="s">
        <v>2331</v>
      </c>
      <c r="E1270" s="266">
        <v>34</v>
      </c>
      <c r="F1270" s="266">
        <v>33</v>
      </c>
      <c r="G1270" s="264">
        <v>34</v>
      </c>
      <c r="H1270" s="264">
        <v>33</v>
      </c>
      <c r="I1270" s="264">
        <v>32</v>
      </c>
      <c r="J1270" s="264">
        <v>31</v>
      </c>
      <c r="K1270" s="294">
        <v>0.9</v>
      </c>
      <c r="L1270" s="267">
        <v>0.970588235294118</v>
      </c>
      <c r="M1270" s="267">
        <v>0.970588235294118</v>
      </c>
      <c r="N1270" s="267">
        <v>0.96875</v>
      </c>
      <c r="O1270" s="332">
        <v>1039</v>
      </c>
      <c r="P1270" s="266">
        <v>974</v>
      </c>
      <c r="Q1270" s="266">
        <v>33</v>
      </c>
      <c r="R1270" s="264">
        <v>32</v>
      </c>
      <c r="S1270" s="264">
        <v>30</v>
      </c>
      <c r="T1270" s="267">
        <v>0.937439846005775</v>
      </c>
      <c r="U1270" s="267">
        <v>0.970588235294118</v>
      </c>
      <c r="V1270" s="268">
        <v>0.941176470588235</v>
      </c>
      <c r="W1270" s="268">
        <v>0.9375</v>
      </c>
      <c r="X1270" s="295">
        <v>0.0294117647058824</v>
      </c>
      <c r="Y1270" s="271">
        <v>250</v>
      </c>
      <c r="Z1270" s="333">
        <v>232</v>
      </c>
      <c r="AA1270" s="333">
        <v>244</v>
      </c>
      <c r="AB1270" s="333">
        <v>223</v>
      </c>
      <c r="AC1270" s="334">
        <v>0.928</v>
      </c>
      <c r="AD1270" s="268">
        <v>0.913934426229508</v>
      </c>
      <c r="AE1270" s="295">
        <v>0.0140655737704919</v>
      </c>
    </row>
    <row r="1271" spans="1:31">
      <c r="A1271" s="315" t="s">
        <v>1972</v>
      </c>
      <c r="B1271" s="339" t="s">
        <v>3371</v>
      </c>
      <c r="C1271" s="293" t="s">
        <v>2332</v>
      </c>
      <c r="D1271" s="339" t="s">
        <v>2333</v>
      </c>
      <c r="E1271" s="266">
        <v>0</v>
      </c>
      <c r="F1271" s="266">
        <v>0</v>
      </c>
      <c r="G1271" s="264">
        <v>0</v>
      </c>
      <c r="H1271" s="264">
        <v>0</v>
      </c>
      <c r="I1271" s="264">
        <v>0</v>
      </c>
      <c r="J1271" s="264">
        <v>0</v>
      </c>
      <c r="K1271" s="294">
        <v>0.9</v>
      </c>
      <c r="L1271" s="267">
        <v>0</v>
      </c>
      <c r="M1271" s="267">
        <v>0</v>
      </c>
      <c r="N1271" s="267">
        <v>0</v>
      </c>
      <c r="O1271" s="332">
        <v>0</v>
      </c>
      <c r="P1271" s="266">
        <v>0</v>
      </c>
      <c r="Q1271" s="266">
        <v>0</v>
      </c>
      <c r="R1271" s="264">
        <v>0</v>
      </c>
      <c r="S1271" s="264">
        <v>0</v>
      </c>
      <c r="T1271" s="267">
        <v>0</v>
      </c>
      <c r="U1271" s="267">
        <v>0</v>
      </c>
      <c r="V1271" s="268">
        <v>0</v>
      </c>
      <c r="W1271" s="268">
        <v>0</v>
      </c>
      <c r="X1271" s="295">
        <v>0</v>
      </c>
      <c r="Y1271" s="271">
        <v>0</v>
      </c>
      <c r="Z1271" s="333">
        <v>0</v>
      </c>
      <c r="AA1271" s="333">
        <v>0</v>
      </c>
      <c r="AB1271" s="333">
        <v>0</v>
      </c>
      <c r="AC1271" s="334">
        <v>0</v>
      </c>
      <c r="AD1271" s="268">
        <v>0</v>
      </c>
      <c r="AE1271" s="295">
        <v>0</v>
      </c>
    </row>
    <row r="1272" spans="1:31">
      <c r="A1272" s="315" t="s">
        <v>1972</v>
      </c>
      <c r="B1272" s="339" t="s">
        <v>3373</v>
      </c>
      <c r="C1272" s="293" t="s">
        <v>2334</v>
      </c>
      <c r="D1272" s="339" t="s">
        <v>2335</v>
      </c>
      <c r="E1272" s="266">
        <v>50</v>
      </c>
      <c r="F1272" s="266">
        <v>47</v>
      </c>
      <c r="G1272" s="264">
        <v>55</v>
      </c>
      <c r="H1272" s="264">
        <v>53</v>
      </c>
      <c r="I1272" s="264">
        <v>46</v>
      </c>
      <c r="J1272" s="264">
        <v>45</v>
      </c>
      <c r="K1272" s="294">
        <v>0.9</v>
      </c>
      <c r="L1272" s="267">
        <v>0.94</v>
      </c>
      <c r="M1272" s="267">
        <v>0.963636363636364</v>
      </c>
      <c r="N1272" s="267">
        <v>0.978260869565217</v>
      </c>
      <c r="O1272" s="332">
        <v>1536</v>
      </c>
      <c r="P1272" s="266">
        <v>1455</v>
      </c>
      <c r="Q1272" s="266">
        <v>46</v>
      </c>
      <c r="R1272" s="264">
        <v>53</v>
      </c>
      <c r="S1272" s="264">
        <v>45</v>
      </c>
      <c r="T1272" s="267">
        <v>0.947265625</v>
      </c>
      <c r="U1272" s="267">
        <v>0.92</v>
      </c>
      <c r="V1272" s="268">
        <v>0.963636363636364</v>
      </c>
      <c r="W1272" s="268">
        <v>0.978260869565217</v>
      </c>
      <c r="X1272" s="295">
        <v>-0.0436363636363636</v>
      </c>
      <c r="Y1272" s="271">
        <v>375</v>
      </c>
      <c r="Z1272" s="333">
        <v>353</v>
      </c>
      <c r="AA1272" s="333">
        <v>372</v>
      </c>
      <c r="AB1272" s="333">
        <v>360</v>
      </c>
      <c r="AC1272" s="334">
        <v>0.941333333333333</v>
      </c>
      <c r="AD1272" s="268">
        <v>0.967741935483871</v>
      </c>
      <c r="AE1272" s="295">
        <v>-0.0264086021505376</v>
      </c>
    </row>
    <row r="1273" spans="1:31">
      <c r="A1273" s="315" t="s">
        <v>1972</v>
      </c>
      <c r="B1273" s="339" t="s">
        <v>3372</v>
      </c>
      <c r="C1273" s="293" t="s">
        <v>2336</v>
      </c>
      <c r="D1273" s="339" t="s">
        <v>2337</v>
      </c>
      <c r="E1273" s="266">
        <v>0</v>
      </c>
      <c r="F1273" s="266">
        <v>0</v>
      </c>
      <c r="G1273" s="264">
        <v>0</v>
      </c>
      <c r="H1273" s="264">
        <v>0</v>
      </c>
      <c r="I1273" s="264">
        <v>0</v>
      </c>
      <c r="J1273" s="264">
        <v>0</v>
      </c>
      <c r="K1273" s="294">
        <v>0.9</v>
      </c>
      <c r="L1273" s="267">
        <v>0</v>
      </c>
      <c r="M1273" s="267">
        <v>0</v>
      </c>
      <c r="N1273" s="267">
        <v>0</v>
      </c>
      <c r="O1273" s="332">
        <v>0</v>
      </c>
      <c r="P1273" s="266">
        <v>0</v>
      </c>
      <c r="Q1273" s="266">
        <v>0</v>
      </c>
      <c r="R1273" s="264">
        <v>0</v>
      </c>
      <c r="S1273" s="264">
        <v>0</v>
      </c>
      <c r="T1273" s="267">
        <v>0</v>
      </c>
      <c r="U1273" s="267">
        <v>0</v>
      </c>
      <c r="V1273" s="268">
        <v>0</v>
      </c>
      <c r="W1273" s="268">
        <v>0</v>
      </c>
      <c r="X1273" s="295">
        <v>0</v>
      </c>
      <c r="Y1273" s="271">
        <v>0</v>
      </c>
      <c r="Z1273" s="333">
        <v>0</v>
      </c>
      <c r="AA1273" s="333">
        <v>0</v>
      </c>
      <c r="AB1273" s="333">
        <v>0</v>
      </c>
      <c r="AC1273" s="334">
        <v>0</v>
      </c>
      <c r="AD1273" s="268">
        <v>0</v>
      </c>
      <c r="AE1273" s="295">
        <v>0</v>
      </c>
    </row>
    <row r="1274" spans="1:31">
      <c r="A1274" s="315" t="s">
        <v>1972</v>
      </c>
      <c r="B1274" s="339" t="s">
        <v>3372</v>
      </c>
      <c r="C1274" s="293" t="s">
        <v>2338</v>
      </c>
      <c r="D1274" s="339" t="s">
        <v>2339</v>
      </c>
      <c r="E1274" s="266">
        <v>0</v>
      </c>
      <c r="F1274" s="266">
        <v>0</v>
      </c>
      <c r="G1274" s="264">
        <v>0</v>
      </c>
      <c r="H1274" s="264">
        <v>0</v>
      </c>
      <c r="I1274" s="264">
        <v>0</v>
      </c>
      <c r="J1274" s="264">
        <v>0</v>
      </c>
      <c r="K1274" s="294">
        <v>0.9</v>
      </c>
      <c r="L1274" s="267">
        <v>0</v>
      </c>
      <c r="M1274" s="267">
        <v>0</v>
      </c>
      <c r="N1274" s="267">
        <v>0</v>
      </c>
      <c r="O1274" s="332">
        <v>0</v>
      </c>
      <c r="P1274" s="266">
        <v>0</v>
      </c>
      <c r="Q1274" s="266">
        <v>0</v>
      </c>
      <c r="R1274" s="264">
        <v>0</v>
      </c>
      <c r="S1274" s="264">
        <v>0</v>
      </c>
      <c r="T1274" s="267">
        <v>0</v>
      </c>
      <c r="U1274" s="267">
        <v>0</v>
      </c>
      <c r="V1274" s="268">
        <v>0</v>
      </c>
      <c r="W1274" s="268">
        <v>0</v>
      </c>
      <c r="X1274" s="295">
        <v>0</v>
      </c>
      <c r="Y1274" s="271">
        <v>0</v>
      </c>
      <c r="Z1274" s="333">
        <v>0</v>
      </c>
      <c r="AA1274" s="333">
        <v>0</v>
      </c>
      <c r="AB1274" s="333">
        <v>0</v>
      </c>
      <c r="AC1274" s="334">
        <v>0</v>
      </c>
      <c r="AD1274" s="268">
        <v>0</v>
      </c>
      <c r="AE1274" s="295">
        <v>0</v>
      </c>
    </row>
    <row r="1275" spans="1:31">
      <c r="A1275" s="315" t="s">
        <v>1972</v>
      </c>
      <c r="B1275" s="339" t="s">
        <v>3372</v>
      </c>
      <c r="C1275" s="293" t="s">
        <v>2340</v>
      </c>
      <c r="D1275" s="339" t="s">
        <v>2341</v>
      </c>
      <c r="E1275" s="266">
        <v>0</v>
      </c>
      <c r="F1275" s="266">
        <v>0</v>
      </c>
      <c r="G1275" s="264">
        <v>0</v>
      </c>
      <c r="H1275" s="264">
        <v>0</v>
      </c>
      <c r="I1275" s="264">
        <v>0</v>
      </c>
      <c r="J1275" s="264">
        <v>0</v>
      </c>
      <c r="K1275" s="294">
        <v>0.9</v>
      </c>
      <c r="L1275" s="267">
        <v>0</v>
      </c>
      <c r="M1275" s="267">
        <v>0</v>
      </c>
      <c r="N1275" s="267">
        <v>0</v>
      </c>
      <c r="O1275" s="332">
        <v>0</v>
      </c>
      <c r="P1275" s="266">
        <v>0</v>
      </c>
      <c r="Q1275" s="266">
        <v>0</v>
      </c>
      <c r="R1275" s="264">
        <v>0</v>
      </c>
      <c r="S1275" s="264">
        <v>0</v>
      </c>
      <c r="T1275" s="267">
        <v>0</v>
      </c>
      <c r="U1275" s="267">
        <v>0</v>
      </c>
      <c r="V1275" s="268">
        <v>0</v>
      </c>
      <c r="W1275" s="268">
        <v>0</v>
      </c>
      <c r="X1275" s="295">
        <v>0</v>
      </c>
      <c r="Y1275" s="271">
        <v>0</v>
      </c>
      <c r="Z1275" s="333">
        <v>0</v>
      </c>
      <c r="AA1275" s="333">
        <v>0</v>
      </c>
      <c r="AB1275" s="333">
        <v>0</v>
      </c>
      <c r="AC1275" s="334">
        <v>0</v>
      </c>
      <c r="AD1275" s="268">
        <v>0</v>
      </c>
      <c r="AE1275" s="295">
        <v>0</v>
      </c>
    </row>
    <row r="1276" spans="1:31">
      <c r="A1276" s="315" t="s">
        <v>1972</v>
      </c>
      <c r="B1276" s="339" t="s">
        <v>3372</v>
      </c>
      <c r="C1276" s="293" t="s">
        <v>2342</v>
      </c>
      <c r="D1276" s="339" t="s">
        <v>2343</v>
      </c>
      <c r="E1276" s="266">
        <v>66</v>
      </c>
      <c r="F1276" s="266">
        <v>60</v>
      </c>
      <c r="G1276" s="264">
        <v>71</v>
      </c>
      <c r="H1276" s="264">
        <v>67</v>
      </c>
      <c r="I1276" s="264">
        <v>64</v>
      </c>
      <c r="J1276" s="264">
        <v>58</v>
      </c>
      <c r="K1276" s="294">
        <v>0.9</v>
      </c>
      <c r="L1276" s="267">
        <v>0.909090909090909</v>
      </c>
      <c r="M1276" s="267">
        <v>0.943661971830986</v>
      </c>
      <c r="N1276" s="267">
        <v>0.90625</v>
      </c>
      <c r="O1276" s="332">
        <v>2097</v>
      </c>
      <c r="P1276" s="266">
        <v>1986</v>
      </c>
      <c r="Q1276" s="266">
        <v>60</v>
      </c>
      <c r="R1276" s="264">
        <v>67</v>
      </c>
      <c r="S1276" s="264">
        <v>57</v>
      </c>
      <c r="T1276" s="267">
        <v>0.947067238912732</v>
      </c>
      <c r="U1276" s="267">
        <v>0.909090909090909</v>
      </c>
      <c r="V1276" s="268">
        <v>0.943661971830986</v>
      </c>
      <c r="W1276" s="268">
        <v>0.890625</v>
      </c>
      <c r="X1276" s="295">
        <v>-0.0345710627400768</v>
      </c>
      <c r="Y1276" s="271">
        <v>498</v>
      </c>
      <c r="Z1276" s="333">
        <v>458</v>
      </c>
      <c r="AA1276" s="333">
        <v>501</v>
      </c>
      <c r="AB1276" s="333">
        <v>464</v>
      </c>
      <c r="AC1276" s="334">
        <v>0.919678714859438</v>
      </c>
      <c r="AD1276" s="268">
        <v>0.926147704590818</v>
      </c>
      <c r="AE1276" s="295">
        <v>-0.00646898973138066</v>
      </c>
    </row>
    <row r="1277" spans="1:31">
      <c r="A1277" s="315" t="s">
        <v>1972</v>
      </c>
      <c r="B1277" s="339" t="s">
        <v>3372</v>
      </c>
      <c r="C1277" s="293" t="s">
        <v>2344</v>
      </c>
      <c r="D1277" s="339" t="s">
        <v>2345</v>
      </c>
      <c r="E1277" s="266">
        <v>0</v>
      </c>
      <c r="F1277" s="266">
        <v>0</v>
      </c>
      <c r="G1277" s="264">
        <v>0</v>
      </c>
      <c r="H1277" s="264">
        <v>0</v>
      </c>
      <c r="I1277" s="264">
        <v>0</v>
      </c>
      <c r="J1277" s="264">
        <v>0</v>
      </c>
      <c r="K1277" s="294">
        <v>0.9</v>
      </c>
      <c r="L1277" s="267">
        <v>0</v>
      </c>
      <c r="M1277" s="267">
        <v>0</v>
      </c>
      <c r="N1277" s="267">
        <v>0</v>
      </c>
      <c r="O1277" s="332">
        <v>0</v>
      </c>
      <c r="P1277" s="266">
        <v>0</v>
      </c>
      <c r="Q1277" s="266">
        <v>0</v>
      </c>
      <c r="R1277" s="264">
        <v>0</v>
      </c>
      <c r="S1277" s="264">
        <v>0</v>
      </c>
      <c r="T1277" s="267">
        <v>0</v>
      </c>
      <c r="U1277" s="267">
        <v>0</v>
      </c>
      <c r="V1277" s="268">
        <v>0</v>
      </c>
      <c r="W1277" s="268">
        <v>0</v>
      </c>
      <c r="X1277" s="295">
        <v>0</v>
      </c>
      <c r="Y1277" s="271">
        <v>0</v>
      </c>
      <c r="Z1277" s="333">
        <v>0</v>
      </c>
      <c r="AA1277" s="333">
        <v>0</v>
      </c>
      <c r="AB1277" s="333">
        <v>0</v>
      </c>
      <c r="AC1277" s="334">
        <v>0</v>
      </c>
      <c r="AD1277" s="268">
        <v>0</v>
      </c>
      <c r="AE1277" s="295">
        <v>0</v>
      </c>
    </row>
    <row r="1278" spans="1:31">
      <c r="A1278" s="315" t="s">
        <v>1972</v>
      </c>
      <c r="B1278" s="339" t="s">
        <v>3373</v>
      </c>
      <c r="C1278" s="293" t="s">
        <v>2346</v>
      </c>
      <c r="D1278" s="339" t="s">
        <v>2347</v>
      </c>
      <c r="E1278" s="266">
        <v>47</v>
      </c>
      <c r="F1278" s="266">
        <v>46</v>
      </c>
      <c r="G1278" s="264">
        <v>54</v>
      </c>
      <c r="H1278" s="264">
        <v>53</v>
      </c>
      <c r="I1278" s="264">
        <v>39</v>
      </c>
      <c r="J1278" s="264">
        <v>39</v>
      </c>
      <c r="K1278" s="294">
        <v>0.9</v>
      </c>
      <c r="L1278" s="267">
        <v>0.978723404255319</v>
      </c>
      <c r="M1278" s="267">
        <v>0.981481481481482</v>
      </c>
      <c r="N1278" s="267">
        <v>1</v>
      </c>
      <c r="O1278" s="332">
        <v>1362</v>
      </c>
      <c r="P1278" s="266">
        <v>1303</v>
      </c>
      <c r="Q1278" s="266">
        <v>45</v>
      </c>
      <c r="R1278" s="264">
        <v>52</v>
      </c>
      <c r="S1278" s="264">
        <v>39</v>
      </c>
      <c r="T1278" s="267">
        <v>0.956681350954479</v>
      </c>
      <c r="U1278" s="267">
        <v>0.957446808510638</v>
      </c>
      <c r="V1278" s="268">
        <v>0.962962962962963</v>
      </c>
      <c r="W1278" s="268">
        <v>1</v>
      </c>
      <c r="X1278" s="295">
        <v>-0.00551615445232456</v>
      </c>
      <c r="Y1278" s="271">
        <v>343</v>
      </c>
      <c r="Z1278" s="333">
        <v>328</v>
      </c>
      <c r="AA1278" s="333">
        <v>324</v>
      </c>
      <c r="AB1278" s="333">
        <v>313</v>
      </c>
      <c r="AC1278" s="334">
        <v>0.956268221574344</v>
      </c>
      <c r="AD1278" s="268">
        <v>0.966049382716049</v>
      </c>
      <c r="AE1278" s="295">
        <v>-0.00978116114170535</v>
      </c>
    </row>
    <row r="1279" spans="1:31">
      <c r="A1279" s="315" t="s">
        <v>1972</v>
      </c>
      <c r="B1279" s="339" t="s">
        <v>3373</v>
      </c>
      <c r="C1279" s="293" t="s">
        <v>2348</v>
      </c>
      <c r="D1279" s="339" t="s">
        <v>2349</v>
      </c>
      <c r="E1279" s="266">
        <v>49</v>
      </c>
      <c r="F1279" s="266">
        <v>46</v>
      </c>
      <c r="G1279" s="264">
        <v>49</v>
      </c>
      <c r="H1279" s="264">
        <v>47</v>
      </c>
      <c r="I1279" s="264">
        <v>46</v>
      </c>
      <c r="J1279" s="264">
        <v>43</v>
      </c>
      <c r="K1279" s="294">
        <v>0.9</v>
      </c>
      <c r="L1279" s="267">
        <v>0.938775510204082</v>
      </c>
      <c r="M1279" s="267">
        <v>0.959183673469388</v>
      </c>
      <c r="N1279" s="267">
        <v>0.934782608695652</v>
      </c>
      <c r="O1279" s="332">
        <v>1490</v>
      </c>
      <c r="P1279" s="266">
        <v>1418</v>
      </c>
      <c r="Q1279" s="266">
        <v>46</v>
      </c>
      <c r="R1279" s="264">
        <v>46</v>
      </c>
      <c r="S1279" s="264">
        <v>43</v>
      </c>
      <c r="T1279" s="267">
        <v>0.951677852348993</v>
      </c>
      <c r="U1279" s="267">
        <v>0.938775510204082</v>
      </c>
      <c r="V1279" s="268">
        <v>0.938775510204082</v>
      </c>
      <c r="W1279" s="268">
        <v>0.934782608695652</v>
      </c>
      <c r="X1279" s="295">
        <v>0</v>
      </c>
      <c r="Y1279" s="271">
        <v>363</v>
      </c>
      <c r="Z1279" s="333">
        <v>341</v>
      </c>
      <c r="AA1279" s="333">
        <v>360</v>
      </c>
      <c r="AB1279" s="333">
        <v>338</v>
      </c>
      <c r="AC1279" s="334">
        <v>0.939393939393939</v>
      </c>
      <c r="AD1279" s="268">
        <v>0.938888888888889</v>
      </c>
      <c r="AE1279" s="295">
        <v>0.000505050505050564</v>
      </c>
    </row>
    <row r="1280" spans="1:31">
      <c r="A1280" s="315" t="s">
        <v>1972</v>
      </c>
      <c r="B1280" s="339" t="s">
        <v>3373</v>
      </c>
      <c r="C1280" s="293" t="s">
        <v>2350</v>
      </c>
      <c r="D1280" s="339" t="s">
        <v>2351</v>
      </c>
      <c r="E1280" s="266">
        <v>22</v>
      </c>
      <c r="F1280" s="266">
        <v>22</v>
      </c>
      <c r="G1280" s="264">
        <v>21</v>
      </c>
      <c r="H1280" s="264">
        <v>21</v>
      </c>
      <c r="I1280" s="264">
        <v>21</v>
      </c>
      <c r="J1280" s="264">
        <v>21</v>
      </c>
      <c r="K1280" s="294">
        <v>0.9</v>
      </c>
      <c r="L1280" s="267">
        <v>1</v>
      </c>
      <c r="M1280" s="267">
        <v>1</v>
      </c>
      <c r="N1280" s="267">
        <v>1</v>
      </c>
      <c r="O1280" s="332">
        <v>666</v>
      </c>
      <c r="P1280" s="266">
        <v>653</v>
      </c>
      <c r="Q1280" s="266">
        <v>22</v>
      </c>
      <c r="R1280" s="264">
        <v>21</v>
      </c>
      <c r="S1280" s="264">
        <v>16</v>
      </c>
      <c r="T1280" s="267">
        <v>0.980480480480481</v>
      </c>
      <c r="U1280" s="267">
        <v>1</v>
      </c>
      <c r="V1280" s="268">
        <v>1</v>
      </c>
      <c r="W1280" s="268">
        <v>0.761904761904762</v>
      </c>
      <c r="X1280" s="295">
        <v>0</v>
      </c>
      <c r="Y1280" s="271">
        <v>163</v>
      </c>
      <c r="Z1280" s="333">
        <v>157</v>
      </c>
      <c r="AA1280" s="333">
        <v>165</v>
      </c>
      <c r="AB1280" s="333">
        <v>164</v>
      </c>
      <c r="AC1280" s="334">
        <v>0.96319018404908</v>
      </c>
      <c r="AD1280" s="268">
        <v>0.993939393939394</v>
      </c>
      <c r="AE1280" s="295">
        <v>-0.0307492098903142</v>
      </c>
    </row>
    <row r="1281" spans="1:31">
      <c r="A1281" s="315" t="s">
        <v>1972</v>
      </c>
      <c r="B1281" s="339" t="s">
        <v>3373</v>
      </c>
      <c r="C1281" s="293" t="s">
        <v>2352</v>
      </c>
      <c r="D1281" s="339" t="s">
        <v>2353</v>
      </c>
      <c r="E1281" s="266">
        <v>0</v>
      </c>
      <c r="F1281" s="266">
        <v>0</v>
      </c>
      <c r="G1281" s="264">
        <v>0</v>
      </c>
      <c r="H1281" s="264">
        <v>0</v>
      </c>
      <c r="I1281" s="264">
        <v>0</v>
      </c>
      <c r="J1281" s="264">
        <v>0</v>
      </c>
      <c r="K1281" s="294">
        <v>0.9</v>
      </c>
      <c r="L1281" s="267">
        <v>0</v>
      </c>
      <c r="M1281" s="267">
        <v>0</v>
      </c>
      <c r="N1281" s="267">
        <v>0</v>
      </c>
      <c r="O1281" s="332">
        <v>0</v>
      </c>
      <c r="P1281" s="266">
        <v>0</v>
      </c>
      <c r="Q1281" s="266">
        <v>0</v>
      </c>
      <c r="R1281" s="264">
        <v>0</v>
      </c>
      <c r="S1281" s="264">
        <v>0</v>
      </c>
      <c r="T1281" s="267">
        <v>0</v>
      </c>
      <c r="U1281" s="267">
        <v>0</v>
      </c>
      <c r="V1281" s="268">
        <v>0</v>
      </c>
      <c r="W1281" s="268">
        <v>0</v>
      </c>
      <c r="X1281" s="295">
        <v>0</v>
      </c>
      <c r="Y1281" s="271">
        <v>0</v>
      </c>
      <c r="Z1281" s="333">
        <v>0</v>
      </c>
      <c r="AA1281" s="333">
        <v>0</v>
      </c>
      <c r="AB1281" s="333">
        <v>0</v>
      </c>
      <c r="AC1281" s="334">
        <v>0</v>
      </c>
      <c r="AD1281" s="268">
        <v>0</v>
      </c>
      <c r="AE1281" s="295">
        <v>0</v>
      </c>
    </row>
    <row r="1282" spans="1:31">
      <c r="A1282" s="315" t="s">
        <v>1972</v>
      </c>
      <c r="B1282" s="339" t="s">
        <v>3373</v>
      </c>
      <c r="C1282" s="293" t="s">
        <v>2354</v>
      </c>
      <c r="D1282" s="339" t="s">
        <v>2355</v>
      </c>
      <c r="E1282" s="266">
        <v>0</v>
      </c>
      <c r="F1282" s="266">
        <v>0</v>
      </c>
      <c r="G1282" s="264">
        <v>0</v>
      </c>
      <c r="H1282" s="264">
        <v>0</v>
      </c>
      <c r="I1282" s="264">
        <v>0</v>
      </c>
      <c r="J1282" s="264">
        <v>0</v>
      </c>
      <c r="K1282" s="294">
        <v>0.9</v>
      </c>
      <c r="L1282" s="267">
        <v>0</v>
      </c>
      <c r="M1282" s="267">
        <v>0</v>
      </c>
      <c r="N1282" s="267">
        <v>0</v>
      </c>
      <c r="O1282" s="332">
        <v>0</v>
      </c>
      <c r="P1282" s="266">
        <v>0</v>
      </c>
      <c r="Q1282" s="266">
        <v>0</v>
      </c>
      <c r="R1282" s="264">
        <v>0</v>
      </c>
      <c r="S1282" s="264">
        <v>0</v>
      </c>
      <c r="T1282" s="267">
        <v>0</v>
      </c>
      <c r="U1282" s="267">
        <v>0</v>
      </c>
      <c r="V1282" s="268">
        <v>0</v>
      </c>
      <c r="W1282" s="268">
        <v>0</v>
      </c>
      <c r="X1282" s="295">
        <v>0</v>
      </c>
      <c r="Y1282" s="271">
        <v>0</v>
      </c>
      <c r="Z1282" s="333">
        <v>0</v>
      </c>
      <c r="AA1282" s="333">
        <v>0</v>
      </c>
      <c r="AB1282" s="333">
        <v>0</v>
      </c>
      <c r="AC1282" s="334">
        <v>0</v>
      </c>
      <c r="AD1282" s="268">
        <v>0</v>
      </c>
      <c r="AE1282" s="295">
        <v>0</v>
      </c>
    </row>
    <row r="1283" spans="1:31">
      <c r="A1283" s="315" t="s">
        <v>1972</v>
      </c>
      <c r="B1283" s="339" t="s">
        <v>3373</v>
      </c>
      <c r="C1283" s="293" t="s">
        <v>2356</v>
      </c>
      <c r="D1283" s="339" t="s">
        <v>2357</v>
      </c>
      <c r="E1283" s="266">
        <v>32</v>
      </c>
      <c r="F1283" s="266">
        <v>30</v>
      </c>
      <c r="G1283" s="264">
        <v>35</v>
      </c>
      <c r="H1283" s="264">
        <v>35</v>
      </c>
      <c r="I1283" s="264">
        <v>30</v>
      </c>
      <c r="J1283" s="264">
        <v>30</v>
      </c>
      <c r="K1283" s="294">
        <v>0.9</v>
      </c>
      <c r="L1283" s="267">
        <v>0.9375</v>
      </c>
      <c r="M1283" s="267">
        <v>1</v>
      </c>
      <c r="N1283" s="267">
        <v>1</v>
      </c>
      <c r="O1283" s="332">
        <v>1066</v>
      </c>
      <c r="P1283" s="266">
        <v>1009</v>
      </c>
      <c r="Q1283" s="266">
        <v>30</v>
      </c>
      <c r="R1283" s="264">
        <v>35</v>
      </c>
      <c r="S1283" s="264">
        <v>30</v>
      </c>
      <c r="T1283" s="267">
        <v>0.946529080675422</v>
      </c>
      <c r="U1283" s="267">
        <v>0.9375</v>
      </c>
      <c r="V1283" s="268">
        <v>1</v>
      </c>
      <c r="W1283" s="268">
        <v>1</v>
      </c>
      <c r="X1283" s="295">
        <v>-0.0625</v>
      </c>
      <c r="Y1283" s="271">
        <v>248</v>
      </c>
      <c r="Z1283" s="333">
        <v>243</v>
      </c>
      <c r="AA1283" s="333">
        <v>262</v>
      </c>
      <c r="AB1283" s="333">
        <v>246</v>
      </c>
      <c r="AC1283" s="334">
        <v>0.979838709677419</v>
      </c>
      <c r="AD1283" s="268">
        <v>0.938931297709924</v>
      </c>
      <c r="AE1283" s="295">
        <v>0.0409074119674957</v>
      </c>
    </row>
    <row r="1284" spans="1:31">
      <c r="A1284" s="315" t="s">
        <v>1972</v>
      </c>
      <c r="B1284" s="339" t="s">
        <v>3373</v>
      </c>
      <c r="C1284" s="293" t="s">
        <v>2358</v>
      </c>
      <c r="D1284" s="339" t="s">
        <v>2359</v>
      </c>
      <c r="E1284" s="266">
        <v>0</v>
      </c>
      <c r="F1284" s="266">
        <v>0</v>
      </c>
      <c r="G1284" s="264">
        <v>0</v>
      </c>
      <c r="H1284" s="264">
        <v>0</v>
      </c>
      <c r="I1284" s="264">
        <v>0</v>
      </c>
      <c r="J1284" s="264">
        <v>0</v>
      </c>
      <c r="K1284" s="294">
        <v>0.9</v>
      </c>
      <c r="L1284" s="267">
        <v>0</v>
      </c>
      <c r="M1284" s="267">
        <v>0</v>
      </c>
      <c r="N1284" s="267">
        <v>0</v>
      </c>
      <c r="O1284" s="332">
        <v>0</v>
      </c>
      <c r="P1284" s="266">
        <v>0</v>
      </c>
      <c r="Q1284" s="266">
        <v>0</v>
      </c>
      <c r="R1284" s="264">
        <v>0</v>
      </c>
      <c r="S1284" s="264">
        <v>0</v>
      </c>
      <c r="T1284" s="267">
        <v>0</v>
      </c>
      <c r="U1284" s="267">
        <v>0</v>
      </c>
      <c r="V1284" s="268">
        <v>0</v>
      </c>
      <c r="W1284" s="268">
        <v>0</v>
      </c>
      <c r="X1284" s="295">
        <v>0</v>
      </c>
      <c r="Y1284" s="271">
        <v>0</v>
      </c>
      <c r="Z1284" s="333">
        <v>0</v>
      </c>
      <c r="AA1284" s="333">
        <v>0</v>
      </c>
      <c r="AB1284" s="333">
        <v>0</v>
      </c>
      <c r="AC1284" s="334">
        <v>0</v>
      </c>
      <c r="AD1284" s="268">
        <v>0</v>
      </c>
      <c r="AE1284" s="295">
        <v>0</v>
      </c>
    </row>
    <row r="1285" spans="1:31">
      <c r="A1285" s="315" t="s">
        <v>1972</v>
      </c>
      <c r="B1285" s="339" t="s">
        <v>3373</v>
      </c>
      <c r="C1285" s="293" t="s">
        <v>2360</v>
      </c>
      <c r="D1285" s="339" t="s">
        <v>2361</v>
      </c>
      <c r="E1285" s="266">
        <v>64</v>
      </c>
      <c r="F1285" s="266">
        <v>61</v>
      </c>
      <c r="G1285" s="264">
        <v>76</v>
      </c>
      <c r="H1285" s="264">
        <v>72</v>
      </c>
      <c r="I1285" s="264">
        <v>60</v>
      </c>
      <c r="J1285" s="264">
        <v>56</v>
      </c>
      <c r="K1285" s="294">
        <v>0.9</v>
      </c>
      <c r="L1285" s="267">
        <v>0.953125</v>
      </c>
      <c r="M1285" s="267">
        <v>0.947368421052632</v>
      </c>
      <c r="N1285" s="267">
        <v>0.933333333333333</v>
      </c>
      <c r="O1285" s="332">
        <v>2032</v>
      </c>
      <c r="P1285" s="266">
        <v>1988</v>
      </c>
      <c r="Q1285" s="266">
        <v>61</v>
      </c>
      <c r="R1285" s="264">
        <v>71</v>
      </c>
      <c r="S1285" s="264">
        <v>55</v>
      </c>
      <c r="T1285" s="267">
        <v>0.978346456692913</v>
      </c>
      <c r="U1285" s="267">
        <v>0.953125</v>
      </c>
      <c r="V1285" s="268">
        <v>0.934210526315789</v>
      </c>
      <c r="W1285" s="268">
        <v>0.916666666666667</v>
      </c>
      <c r="X1285" s="295">
        <v>0.0189144736842105</v>
      </c>
      <c r="Y1285" s="271">
        <v>503</v>
      </c>
      <c r="Z1285" s="333">
        <v>474</v>
      </c>
      <c r="AA1285" s="333">
        <v>483</v>
      </c>
      <c r="AB1285" s="333">
        <v>481</v>
      </c>
      <c r="AC1285" s="334">
        <v>0.94234592445328</v>
      </c>
      <c r="AD1285" s="268">
        <v>0.995859213250518</v>
      </c>
      <c r="AE1285" s="295">
        <v>-0.0535132887972373</v>
      </c>
    </row>
    <row r="1286" spans="1:31">
      <c r="A1286" s="315" t="s">
        <v>1972</v>
      </c>
      <c r="B1286" s="339" t="s">
        <v>3373</v>
      </c>
      <c r="C1286" s="293" t="s">
        <v>2362</v>
      </c>
      <c r="D1286" s="339" t="s">
        <v>2363</v>
      </c>
      <c r="E1286" s="266">
        <v>49</v>
      </c>
      <c r="F1286" s="266">
        <v>47</v>
      </c>
      <c r="G1286" s="264">
        <v>49</v>
      </c>
      <c r="H1286" s="264">
        <v>48</v>
      </c>
      <c r="I1286" s="264">
        <v>44</v>
      </c>
      <c r="J1286" s="264">
        <v>42</v>
      </c>
      <c r="K1286" s="294">
        <v>0.9</v>
      </c>
      <c r="L1286" s="267">
        <v>0.959183673469388</v>
      </c>
      <c r="M1286" s="267">
        <v>0.979591836734694</v>
      </c>
      <c r="N1286" s="267">
        <v>0.954545454545455</v>
      </c>
      <c r="O1286" s="332">
        <v>1443</v>
      </c>
      <c r="P1286" s="266">
        <v>1231</v>
      </c>
      <c r="Q1286" s="266">
        <v>42</v>
      </c>
      <c r="R1286" s="264">
        <v>48</v>
      </c>
      <c r="S1286" s="264">
        <v>41</v>
      </c>
      <c r="T1286" s="267">
        <v>0.853083853083853</v>
      </c>
      <c r="U1286" s="267">
        <v>0.857142857142857</v>
      </c>
      <c r="V1286" s="268">
        <v>0.979591836734694</v>
      </c>
      <c r="W1286" s="268">
        <v>0.931818181818182</v>
      </c>
      <c r="X1286" s="295">
        <v>-0.122448979591837</v>
      </c>
      <c r="Y1286" s="271">
        <v>348</v>
      </c>
      <c r="Z1286" s="333">
        <v>320</v>
      </c>
      <c r="AA1286" s="333">
        <v>344</v>
      </c>
      <c r="AB1286" s="333">
        <v>273</v>
      </c>
      <c r="AC1286" s="334">
        <v>0.919540229885057</v>
      </c>
      <c r="AD1286" s="268">
        <v>0.793604651162791</v>
      </c>
      <c r="AE1286" s="295">
        <v>0.125935578722267</v>
      </c>
    </row>
    <row r="1287" spans="1:31">
      <c r="A1287" s="315" t="s">
        <v>1972</v>
      </c>
      <c r="B1287" s="339" t="s">
        <v>3372</v>
      </c>
      <c r="C1287" s="293" t="s">
        <v>2364</v>
      </c>
      <c r="D1287" s="339" t="s">
        <v>2365</v>
      </c>
      <c r="E1287" s="266">
        <v>28</v>
      </c>
      <c r="F1287" s="266">
        <v>28</v>
      </c>
      <c r="G1287" s="264">
        <v>31</v>
      </c>
      <c r="H1287" s="264">
        <v>31</v>
      </c>
      <c r="I1287" s="264">
        <v>23</v>
      </c>
      <c r="J1287" s="264">
        <v>23</v>
      </c>
      <c r="K1287" s="294">
        <v>0.9</v>
      </c>
      <c r="L1287" s="267">
        <v>1</v>
      </c>
      <c r="M1287" s="267">
        <v>1</v>
      </c>
      <c r="N1287" s="267">
        <v>1</v>
      </c>
      <c r="O1287" s="332">
        <v>869</v>
      </c>
      <c r="P1287" s="266">
        <v>861</v>
      </c>
      <c r="Q1287" s="266">
        <v>27</v>
      </c>
      <c r="R1287" s="264">
        <v>31</v>
      </c>
      <c r="S1287" s="264">
        <v>23</v>
      </c>
      <c r="T1287" s="267">
        <v>0.990794016110472</v>
      </c>
      <c r="U1287" s="267">
        <v>0.964285714285714</v>
      </c>
      <c r="V1287" s="268">
        <v>1</v>
      </c>
      <c r="W1287" s="268">
        <v>1</v>
      </c>
      <c r="X1287" s="295">
        <v>-0.0357142857142857</v>
      </c>
      <c r="Y1287" s="271">
        <v>209</v>
      </c>
      <c r="Z1287" s="333">
        <v>205</v>
      </c>
      <c r="AA1287" s="333">
        <v>207</v>
      </c>
      <c r="AB1287" s="333">
        <v>207</v>
      </c>
      <c r="AC1287" s="334">
        <v>0.980861244019139</v>
      </c>
      <c r="AD1287" s="268">
        <v>1</v>
      </c>
      <c r="AE1287" s="295">
        <v>-0.0191387559808612</v>
      </c>
    </row>
    <row r="1288" spans="1:31">
      <c r="A1288" s="315" t="s">
        <v>1972</v>
      </c>
      <c r="B1288" s="339" t="s">
        <v>3372</v>
      </c>
      <c r="C1288" s="293" t="s">
        <v>2366</v>
      </c>
      <c r="D1288" s="339" t="s">
        <v>2367</v>
      </c>
      <c r="E1288" s="266">
        <v>56</v>
      </c>
      <c r="F1288" s="266">
        <v>56</v>
      </c>
      <c r="G1288" s="264">
        <v>57</v>
      </c>
      <c r="H1288" s="264">
        <v>57</v>
      </c>
      <c r="I1288" s="264">
        <v>49</v>
      </c>
      <c r="J1288" s="264">
        <v>49</v>
      </c>
      <c r="K1288" s="294">
        <v>0.9</v>
      </c>
      <c r="L1288" s="267">
        <v>1</v>
      </c>
      <c r="M1288" s="267">
        <v>1</v>
      </c>
      <c r="N1288" s="267">
        <v>1</v>
      </c>
      <c r="O1288" s="332">
        <v>1641</v>
      </c>
      <c r="P1288" s="266">
        <v>1588</v>
      </c>
      <c r="Q1288" s="266">
        <v>55</v>
      </c>
      <c r="R1288" s="264">
        <v>57</v>
      </c>
      <c r="S1288" s="264">
        <v>45</v>
      </c>
      <c r="T1288" s="267">
        <v>0.967702620353443</v>
      </c>
      <c r="U1288" s="267">
        <v>0.982142857142857</v>
      </c>
      <c r="V1288" s="268">
        <v>1</v>
      </c>
      <c r="W1288" s="268">
        <v>0.918367346938776</v>
      </c>
      <c r="X1288" s="295">
        <v>-0.0178571428571429</v>
      </c>
      <c r="Y1288" s="271">
        <v>396</v>
      </c>
      <c r="Z1288" s="333">
        <v>383</v>
      </c>
      <c r="AA1288" s="333">
        <v>390</v>
      </c>
      <c r="AB1288" s="333">
        <v>375</v>
      </c>
      <c r="AC1288" s="334">
        <v>0.967171717171717</v>
      </c>
      <c r="AD1288" s="268">
        <v>0.961538461538462</v>
      </c>
      <c r="AE1288" s="295">
        <v>0.00563325563325556</v>
      </c>
    </row>
    <row r="1289" spans="1:31">
      <c r="A1289" s="315" t="s">
        <v>1972</v>
      </c>
      <c r="B1289" s="339" t="s">
        <v>3372</v>
      </c>
      <c r="C1289" s="293" t="s">
        <v>2368</v>
      </c>
      <c r="D1289" s="339" t="s">
        <v>2369</v>
      </c>
      <c r="E1289" s="266">
        <v>29</v>
      </c>
      <c r="F1289" s="266">
        <v>28</v>
      </c>
      <c r="G1289" s="264">
        <v>31</v>
      </c>
      <c r="H1289" s="264">
        <v>31</v>
      </c>
      <c r="I1289" s="264">
        <v>27</v>
      </c>
      <c r="J1289" s="264">
        <v>27</v>
      </c>
      <c r="K1289" s="294">
        <v>0.9</v>
      </c>
      <c r="L1289" s="267">
        <v>0.96551724137931</v>
      </c>
      <c r="M1289" s="267">
        <v>1</v>
      </c>
      <c r="N1289" s="267">
        <v>1</v>
      </c>
      <c r="O1289" s="332">
        <v>855</v>
      </c>
      <c r="P1289" s="266">
        <v>835</v>
      </c>
      <c r="Q1289" s="266">
        <v>28</v>
      </c>
      <c r="R1289" s="264">
        <v>31</v>
      </c>
      <c r="S1289" s="264">
        <v>27</v>
      </c>
      <c r="T1289" s="267">
        <v>0.976608187134503</v>
      </c>
      <c r="U1289" s="267">
        <v>0.96551724137931</v>
      </c>
      <c r="V1289" s="268">
        <v>1</v>
      </c>
      <c r="W1289" s="268">
        <v>1</v>
      </c>
      <c r="X1289" s="295">
        <v>-0.0344827586206896</v>
      </c>
      <c r="Y1289" s="271">
        <v>215</v>
      </c>
      <c r="Z1289" s="333">
        <v>214</v>
      </c>
      <c r="AA1289" s="333">
        <v>200</v>
      </c>
      <c r="AB1289" s="333">
        <v>189</v>
      </c>
      <c r="AC1289" s="334">
        <v>0.995348837209302</v>
      </c>
      <c r="AD1289" s="268">
        <v>0.945</v>
      </c>
      <c r="AE1289" s="295">
        <v>0.0503488372093024</v>
      </c>
    </row>
    <row r="1290" spans="1:31">
      <c r="A1290" s="315" t="s">
        <v>1972</v>
      </c>
      <c r="B1290" s="339" t="s">
        <v>3372</v>
      </c>
      <c r="C1290" s="293" t="s">
        <v>2370</v>
      </c>
      <c r="D1290" s="339" t="s">
        <v>2371</v>
      </c>
      <c r="E1290" s="266">
        <v>59</v>
      </c>
      <c r="F1290" s="266">
        <v>59</v>
      </c>
      <c r="G1290" s="264">
        <v>64</v>
      </c>
      <c r="H1290" s="264">
        <v>64</v>
      </c>
      <c r="I1290" s="264">
        <v>56</v>
      </c>
      <c r="J1290" s="264">
        <v>55</v>
      </c>
      <c r="K1290" s="294">
        <v>0.9</v>
      </c>
      <c r="L1290" s="267">
        <v>1</v>
      </c>
      <c r="M1290" s="267">
        <v>1</v>
      </c>
      <c r="N1290" s="267">
        <v>0.982142857142857</v>
      </c>
      <c r="O1290" s="332">
        <v>1818</v>
      </c>
      <c r="P1290" s="266">
        <v>1716</v>
      </c>
      <c r="Q1290" s="266">
        <v>57</v>
      </c>
      <c r="R1290" s="264">
        <v>63</v>
      </c>
      <c r="S1290" s="264">
        <v>50</v>
      </c>
      <c r="T1290" s="267">
        <v>0.943894389438944</v>
      </c>
      <c r="U1290" s="267">
        <v>0.966101694915254</v>
      </c>
      <c r="V1290" s="268">
        <v>0.984375</v>
      </c>
      <c r="W1290" s="268">
        <v>0.892857142857143</v>
      </c>
      <c r="X1290" s="295">
        <v>-0.0182733050847458</v>
      </c>
      <c r="Y1290" s="271">
        <v>449</v>
      </c>
      <c r="Z1290" s="333">
        <v>433</v>
      </c>
      <c r="AA1290" s="333">
        <v>431</v>
      </c>
      <c r="AB1290" s="333">
        <v>403</v>
      </c>
      <c r="AC1290" s="334">
        <v>0.964365256124722</v>
      </c>
      <c r="AD1290" s="268">
        <v>0.935034802784223</v>
      </c>
      <c r="AE1290" s="295">
        <v>0.0293304533404989</v>
      </c>
    </row>
    <row r="1291" spans="1:31">
      <c r="A1291" s="315" t="s">
        <v>1972</v>
      </c>
      <c r="B1291" s="339" t="s">
        <v>3372</v>
      </c>
      <c r="C1291" s="293" t="s">
        <v>2372</v>
      </c>
      <c r="D1291" s="339" t="s">
        <v>2373</v>
      </c>
      <c r="E1291" s="266">
        <v>0</v>
      </c>
      <c r="F1291" s="266">
        <v>0</v>
      </c>
      <c r="G1291" s="264">
        <v>0</v>
      </c>
      <c r="H1291" s="264">
        <v>0</v>
      </c>
      <c r="I1291" s="264">
        <v>0</v>
      </c>
      <c r="J1291" s="264">
        <v>0</v>
      </c>
      <c r="K1291" s="294">
        <v>0.9</v>
      </c>
      <c r="L1291" s="267">
        <v>0</v>
      </c>
      <c r="M1291" s="267">
        <v>0</v>
      </c>
      <c r="N1291" s="267">
        <v>0</v>
      </c>
      <c r="O1291" s="332">
        <v>0</v>
      </c>
      <c r="P1291" s="266">
        <v>0</v>
      </c>
      <c r="Q1291" s="266">
        <v>0</v>
      </c>
      <c r="R1291" s="264">
        <v>0</v>
      </c>
      <c r="S1291" s="264">
        <v>0</v>
      </c>
      <c r="T1291" s="267">
        <v>0</v>
      </c>
      <c r="U1291" s="267">
        <v>0</v>
      </c>
      <c r="V1291" s="268">
        <v>0</v>
      </c>
      <c r="W1291" s="268">
        <v>0</v>
      </c>
      <c r="X1291" s="295">
        <v>0</v>
      </c>
      <c r="Y1291" s="271">
        <v>0</v>
      </c>
      <c r="Z1291" s="333">
        <v>0</v>
      </c>
      <c r="AA1291" s="333">
        <v>0</v>
      </c>
      <c r="AB1291" s="333">
        <v>0</v>
      </c>
      <c r="AC1291" s="334">
        <v>0</v>
      </c>
      <c r="AD1291" s="268">
        <v>0</v>
      </c>
      <c r="AE1291" s="295">
        <v>0</v>
      </c>
    </row>
    <row r="1292" spans="1:31">
      <c r="A1292" s="315" t="s">
        <v>1972</v>
      </c>
      <c r="B1292" s="339" t="s">
        <v>3374</v>
      </c>
      <c r="C1292" s="293" t="s">
        <v>2374</v>
      </c>
      <c r="D1292" s="339" t="s">
        <v>2375</v>
      </c>
      <c r="E1292" s="266">
        <v>33</v>
      </c>
      <c r="F1292" s="266">
        <v>33</v>
      </c>
      <c r="G1292" s="264">
        <v>36</v>
      </c>
      <c r="H1292" s="264">
        <v>36</v>
      </c>
      <c r="I1292" s="264">
        <v>34</v>
      </c>
      <c r="J1292" s="264">
        <v>33</v>
      </c>
      <c r="K1292" s="294">
        <v>0.9</v>
      </c>
      <c r="L1292" s="267">
        <v>1</v>
      </c>
      <c r="M1292" s="267">
        <v>1</v>
      </c>
      <c r="N1292" s="267">
        <v>0.970588235294118</v>
      </c>
      <c r="O1292" s="332">
        <v>1053</v>
      </c>
      <c r="P1292" s="266">
        <v>1043</v>
      </c>
      <c r="Q1292" s="266">
        <v>32</v>
      </c>
      <c r="R1292" s="264">
        <v>36</v>
      </c>
      <c r="S1292" s="264">
        <v>33</v>
      </c>
      <c r="T1292" s="267">
        <v>0.990503323836657</v>
      </c>
      <c r="U1292" s="267">
        <v>0.96969696969697</v>
      </c>
      <c r="V1292" s="268">
        <v>1</v>
      </c>
      <c r="W1292" s="268">
        <v>0.970588235294118</v>
      </c>
      <c r="X1292" s="295">
        <v>-0.0303030303030303</v>
      </c>
      <c r="Y1292" s="271">
        <v>260</v>
      </c>
      <c r="Z1292" s="333">
        <v>257</v>
      </c>
      <c r="AA1292" s="333">
        <v>255</v>
      </c>
      <c r="AB1292" s="333">
        <v>254</v>
      </c>
      <c r="AC1292" s="334">
        <v>0.988461538461539</v>
      </c>
      <c r="AD1292" s="268">
        <v>0.996078431372549</v>
      </c>
      <c r="AE1292" s="295">
        <v>-0.00761689291101053</v>
      </c>
    </row>
    <row r="1293" spans="1:31">
      <c r="A1293" s="315" t="s">
        <v>1972</v>
      </c>
      <c r="B1293" s="339" t="s">
        <v>3374</v>
      </c>
      <c r="C1293" s="293" t="s">
        <v>2376</v>
      </c>
      <c r="D1293" s="339" t="s">
        <v>2377</v>
      </c>
      <c r="E1293" s="266">
        <v>34</v>
      </c>
      <c r="F1293" s="266">
        <v>31</v>
      </c>
      <c r="G1293" s="264">
        <v>41</v>
      </c>
      <c r="H1293" s="264">
        <v>38</v>
      </c>
      <c r="I1293" s="264">
        <v>36</v>
      </c>
      <c r="J1293" s="264">
        <v>36</v>
      </c>
      <c r="K1293" s="294">
        <v>0.9</v>
      </c>
      <c r="L1293" s="267">
        <v>0.911764705882353</v>
      </c>
      <c r="M1293" s="267">
        <v>0.926829268292683</v>
      </c>
      <c r="N1293" s="267">
        <v>1</v>
      </c>
      <c r="O1293" s="332">
        <v>1151</v>
      </c>
      <c r="P1293" s="266">
        <v>1084</v>
      </c>
      <c r="Q1293" s="266">
        <v>30</v>
      </c>
      <c r="R1293" s="264">
        <v>35</v>
      </c>
      <c r="S1293" s="264">
        <v>36</v>
      </c>
      <c r="T1293" s="267">
        <v>0.941789748045178</v>
      </c>
      <c r="U1293" s="267">
        <v>0.882352941176471</v>
      </c>
      <c r="V1293" s="268">
        <v>0.853658536585366</v>
      </c>
      <c r="W1293" s="268">
        <v>1</v>
      </c>
      <c r="X1293" s="295">
        <v>0.0286944045911047</v>
      </c>
      <c r="Y1293" s="271">
        <v>283</v>
      </c>
      <c r="Z1293" s="333">
        <v>263</v>
      </c>
      <c r="AA1293" s="333">
        <v>277</v>
      </c>
      <c r="AB1293" s="333">
        <v>266</v>
      </c>
      <c r="AC1293" s="334">
        <v>0.929328621908127</v>
      </c>
      <c r="AD1293" s="268">
        <v>0.96028880866426</v>
      </c>
      <c r="AE1293" s="295">
        <v>-0.0309601867561327</v>
      </c>
    </row>
    <row r="1294" spans="1:31">
      <c r="A1294" s="315" t="s">
        <v>1972</v>
      </c>
      <c r="B1294" s="339" t="s">
        <v>3374</v>
      </c>
      <c r="C1294" s="293" t="s">
        <v>2378</v>
      </c>
      <c r="D1294" s="339" t="s">
        <v>2379</v>
      </c>
      <c r="E1294" s="266">
        <v>35</v>
      </c>
      <c r="F1294" s="266">
        <v>33</v>
      </c>
      <c r="G1294" s="264">
        <v>45</v>
      </c>
      <c r="H1294" s="264">
        <v>42</v>
      </c>
      <c r="I1294" s="264">
        <v>42</v>
      </c>
      <c r="J1294" s="264">
        <v>41</v>
      </c>
      <c r="K1294" s="294">
        <v>0.9</v>
      </c>
      <c r="L1294" s="267">
        <v>0.942857142857143</v>
      </c>
      <c r="M1294" s="267">
        <v>0.933333333333333</v>
      </c>
      <c r="N1294" s="267">
        <v>0.976190476190476</v>
      </c>
      <c r="O1294" s="332">
        <v>1224</v>
      </c>
      <c r="P1294" s="266">
        <v>1121</v>
      </c>
      <c r="Q1294" s="266">
        <v>30</v>
      </c>
      <c r="R1294" s="264">
        <v>40</v>
      </c>
      <c r="S1294" s="264">
        <v>40</v>
      </c>
      <c r="T1294" s="267">
        <v>0.915849673202614</v>
      </c>
      <c r="U1294" s="267">
        <v>0.857142857142857</v>
      </c>
      <c r="V1294" s="268">
        <v>0.888888888888889</v>
      </c>
      <c r="W1294" s="268">
        <v>0.952380952380952</v>
      </c>
      <c r="X1294" s="295">
        <v>-0.0317460317460317</v>
      </c>
      <c r="Y1294" s="271">
        <v>299</v>
      </c>
      <c r="Z1294" s="333">
        <v>277</v>
      </c>
      <c r="AA1294" s="333">
        <v>290</v>
      </c>
      <c r="AB1294" s="333">
        <v>271</v>
      </c>
      <c r="AC1294" s="334">
        <v>0.926421404682274</v>
      </c>
      <c r="AD1294" s="268">
        <v>0.93448275862069</v>
      </c>
      <c r="AE1294" s="295">
        <v>-0.00806135393841534</v>
      </c>
    </row>
    <row r="1295" spans="1:31">
      <c r="A1295" s="315" t="s">
        <v>1972</v>
      </c>
      <c r="B1295" s="339" t="s">
        <v>3374</v>
      </c>
      <c r="C1295" s="293" t="s">
        <v>2380</v>
      </c>
      <c r="D1295" s="339" t="s">
        <v>2381</v>
      </c>
      <c r="E1295" s="266">
        <v>35</v>
      </c>
      <c r="F1295" s="266">
        <v>34</v>
      </c>
      <c r="G1295" s="264">
        <v>38</v>
      </c>
      <c r="H1295" s="264">
        <v>36</v>
      </c>
      <c r="I1295" s="264">
        <v>36</v>
      </c>
      <c r="J1295" s="264">
        <v>34</v>
      </c>
      <c r="K1295" s="294">
        <v>0.9</v>
      </c>
      <c r="L1295" s="267">
        <v>0.971428571428571</v>
      </c>
      <c r="M1295" s="267">
        <v>0.947368421052632</v>
      </c>
      <c r="N1295" s="267">
        <v>0.944444444444444</v>
      </c>
      <c r="O1295" s="332">
        <v>1123</v>
      </c>
      <c r="P1295" s="266">
        <v>994</v>
      </c>
      <c r="Q1295" s="266">
        <v>33</v>
      </c>
      <c r="R1295" s="264">
        <v>34</v>
      </c>
      <c r="S1295" s="264">
        <v>34</v>
      </c>
      <c r="T1295" s="267">
        <v>0.885129118432769</v>
      </c>
      <c r="U1295" s="267">
        <v>0.942857142857143</v>
      </c>
      <c r="V1295" s="268">
        <v>0.894736842105263</v>
      </c>
      <c r="W1295" s="268">
        <v>0.944444444444444</v>
      </c>
      <c r="X1295" s="295">
        <v>0.0481203007518797</v>
      </c>
      <c r="Y1295" s="271">
        <v>274</v>
      </c>
      <c r="Z1295" s="333">
        <v>245</v>
      </c>
      <c r="AA1295" s="333">
        <v>268</v>
      </c>
      <c r="AB1295" s="333">
        <v>236</v>
      </c>
      <c r="AC1295" s="334">
        <v>0.894160583941606</v>
      </c>
      <c r="AD1295" s="268">
        <v>0.880597014925373</v>
      </c>
      <c r="AE1295" s="295">
        <v>0.0135635690162327</v>
      </c>
    </row>
    <row r="1296" spans="1:31">
      <c r="A1296" s="315" t="s">
        <v>1972</v>
      </c>
      <c r="B1296" s="339" t="s">
        <v>3374</v>
      </c>
      <c r="C1296" s="293" t="s">
        <v>2382</v>
      </c>
      <c r="D1296" s="339" t="s">
        <v>2383</v>
      </c>
      <c r="E1296" s="266">
        <v>25</v>
      </c>
      <c r="F1296" s="266">
        <v>25</v>
      </c>
      <c r="G1296" s="264">
        <v>25</v>
      </c>
      <c r="H1296" s="264">
        <v>25</v>
      </c>
      <c r="I1296" s="264">
        <v>27</v>
      </c>
      <c r="J1296" s="264">
        <v>27</v>
      </c>
      <c r="K1296" s="294">
        <v>0.9</v>
      </c>
      <c r="L1296" s="267">
        <v>1</v>
      </c>
      <c r="M1296" s="267">
        <v>1</v>
      </c>
      <c r="N1296" s="267">
        <v>1</v>
      </c>
      <c r="O1296" s="332">
        <v>762</v>
      </c>
      <c r="P1296" s="266">
        <v>728</v>
      </c>
      <c r="Q1296" s="266">
        <v>24</v>
      </c>
      <c r="R1296" s="264">
        <v>22</v>
      </c>
      <c r="S1296" s="264">
        <v>26</v>
      </c>
      <c r="T1296" s="267">
        <v>0.955380577427822</v>
      </c>
      <c r="U1296" s="267">
        <v>0.96</v>
      </c>
      <c r="V1296" s="268">
        <v>0.88</v>
      </c>
      <c r="W1296" s="268">
        <v>0.962962962962963</v>
      </c>
      <c r="X1296" s="295">
        <v>0.08</v>
      </c>
      <c r="Y1296" s="271">
        <v>184</v>
      </c>
      <c r="Z1296" s="333">
        <v>174</v>
      </c>
      <c r="AA1296" s="333">
        <v>181</v>
      </c>
      <c r="AB1296" s="333">
        <v>175</v>
      </c>
      <c r="AC1296" s="334">
        <v>0.945652173913043</v>
      </c>
      <c r="AD1296" s="268">
        <v>0.966850828729282</v>
      </c>
      <c r="AE1296" s="295">
        <v>-0.0211986548162383</v>
      </c>
    </row>
    <row r="1297" spans="1:31">
      <c r="A1297" s="315" t="s">
        <v>1972</v>
      </c>
      <c r="B1297" s="339" t="s">
        <v>3374</v>
      </c>
      <c r="C1297" s="293" t="s">
        <v>2384</v>
      </c>
      <c r="D1297" s="339" t="s">
        <v>2385</v>
      </c>
      <c r="E1297" s="266">
        <v>33</v>
      </c>
      <c r="F1297" s="266">
        <v>33</v>
      </c>
      <c r="G1297" s="264">
        <v>37</v>
      </c>
      <c r="H1297" s="264">
        <v>37</v>
      </c>
      <c r="I1297" s="264">
        <v>45</v>
      </c>
      <c r="J1297" s="264">
        <v>44</v>
      </c>
      <c r="K1297" s="294">
        <v>0.9</v>
      </c>
      <c r="L1297" s="267">
        <v>1</v>
      </c>
      <c r="M1297" s="267">
        <v>1</v>
      </c>
      <c r="N1297" s="267">
        <v>0.977777777777778</v>
      </c>
      <c r="O1297" s="332">
        <v>1148</v>
      </c>
      <c r="P1297" s="266">
        <v>1104</v>
      </c>
      <c r="Q1297" s="266">
        <v>31</v>
      </c>
      <c r="R1297" s="264">
        <v>36</v>
      </c>
      <c r="S1297" s="264">
        <v>42</v>
      </c>
      <c r="T1297" s="267">
        <v>0.961672473867596</v>
      </c>
      <c r="U1297" s="267">
        <v>0.939393939393939</v>
      </c>
      <c r="V1297" s="268">
        <v>0.972972972972973</v>
      </c>
      <c r="W1297" s="268">
        <v>0.933333333333333</v>
      </c>
      <c r="X1297" s="295">
        <v>-0.0335790335790336</v>
      </c>
      <c r="Y1297" s="271">
        <v>284</v>
      </c>
      <c r="Z1297" s="333">
        <v>272</v>
      </c>
      <c r="AA1297" s="333">
        <v>264</v>
      </c>
      <c r="AB1297" s="333">
        <v>256</v>
      </c>
      <c r="AC1297" s="334">
        <v>0.957746478873239</v>
      </c>
      <c r="AD1297" s="268">
        <v>0.96969696969697</v>
      </c>
      <c r="AE1297" s="295">
        <v>-0.0119504908237303</v>
      </c>
    </row>
    <row r="1298" spans="1:31">
      <c r="A1298" s="315" t="s">
        <v>1972</v>
      </c>
      <c r="B1298" s="339" t="s">
        <v>3374</v>
      </c>
      <c r="C1298" s="293" t="s">
        <v>2386</v>
      </c>
      <c r="D1298" s="339" t="s">
        <v>2387</v>
      </c>
      <c r="E1298" s="266">
        <v>31</v>
      </c>
      <c r="F1298" s="266">
        <v>28</v>
      </c>
      <c r="G1298" s="264">
        <v>33</v>
      </c>
      <c r="H1298" s="264">
        <v>29</v>
      </c>
      <c r="I1298" s="264">
        <v>33</v>
      </c>
      <c r="J1298" s="264">
        <v>31</v>
      </c>
      <c r="K1298" s="294">
        <v>0.9</v>
      </c>
      <c r="L1298" s="267">
        <v>0.903225806451613</v>
      </c>
      <c r="M1298" s="267">
        <v>0.878787878787879</v>
      </c>
      <c r="N1298" s="267">
        <v>0.939393939393939</v>
      </c>
      <c r="O1298" s="332">
        <v>983</v>
      </c>
      <c r="P1298" s="266">
        <v>938</v>
      </c>
      <c r="Q1298" s="266">
        <v>28</v>
      </c>
      <c r="R1298" s="264">
        <v>28</v>
      </c>
      <c r="S1298" s="264">
        <v>30</v>
      </c>
      <c r="T1298" s="267">
        <v>0.954221770091557</v>
      </c>
      <c r="U1298" s="267">
        <v>0.903225806451613</v>
      </c>
      <c r="V1298" s="268">
        <v>0.848484848484849</v>
      </c>
      <c r="W1298" s="268">
        <v>0.909090909090909</v>
      </c>
      <c r="X1298" s="295">
        <v>0.0547409579667644</v>
      </c>
      <c r="Y1298" s="271">
        <v>236</v>
      </c>
      <c r="Z1298" s="333">
        <v>221</v>
      </c>
      <c r="AA1298" s="333">
        <v>240</v>
      </c>
      <c r="AB1298" s="333">
        <v>233</v>
      </c>
      <c r="AC1298" s="334">
        <v>0.936440677966102</v>
      </c>
      <c r="AD1298" s="268">
        <v>0.970833333333333</v>
      </c>
      <c r="AE1298" s="295">
        <v>-0.0343926553672317</v>
      </c>
    </row>
    <row r="1299" spans="1:31">
      <c r="A1299" s="315" t="s">
        <v>1972</v>
      </c>
      <c r="B1299" s="339" t="s">
        <v>3374</v>
      </c>
      <c r="C1299" s="293" t="s">
        <v>2388</v>
      </c>
      <c r="D1299" s="339" t="s">
        <v>2389</v>
      </c>
      <c r="E1299" s="266">
        <v>17</v>
      </c>
      <c r="F1299" s="266">
        <v>16</v>
      </c>
      <c r="G1299" s="264">
        <v>20</v>
      </c>
      <c r="H1299" s="264">
        <v>19</v>
      </c>
      <c r="I1299" s="264">
        <v>20</v>
      </c>
      <c r="J1299" s="264">
        <v>20</v>
      </c>
      <c r="K1299" s="294">
        <v>0.9</v>
      </c>
      <c r="L1299" s="267">
        <v>0.941176470588235</v>
      </c>
      <c r="M1299" s="267">
        <v>0.95</v>
      </c>
      <c r="N1299" s="267">
        <v>1</v>
      </c>
      <c r="O1299" s="332">
        <v>567</v>
      </c>
      <c r="P1299" s="266">
        <v>550</v>
      </c>
      <c r="Q1299" s="266">
        <v>16</v>
      </c>
      <c r="R1299" s="264">
        <v>19</v>
      </c>
      <c r="S1299" s="264">
        <v>20</v>
      </c>
      <c r="T1299" s="267">
        <v>0.970017636684303</v>
      </c>
      <c r="U1299" s="267">
        <v>0.941176470588235</v>
      </c>
      <c r="V1299" s="268">
        <v>0.95</v>
      </c>
      <c r="W1299" s="268">
        <v>1</v>
      </c>
      <c r="X1299" s="295">
        <v>-0.00882352941176467</v>
      </c>
      <c r="Y1299" s="271">
        <v>138</v>
      </c>
      <c r="Z1299" s="333">
        <v>134</v>
      </c>
      <c r="AA1299" s="333">
        <v>137</v>
      </c>
      <c r="AB1299" s="333">
        <v>132</v>
      </c>
      <c r="AC1299" s="334">
        <v>0.971014492753623</v>
      </c>
      <c r="AD1299" s="268">
        <v>0.963503649635037</v>
      </c>
      <c r="AE1299" s="295">
        <v>0.00751084311858663</v>
      </c>
    </row>
    <row r="1300" spans="1:31">
      <c r="A1300" s="315" t="s">
        <v>1972</v>
      </c>
      <c r="B1300" s="339" t="s">
        <v>3374</v>
      </c>
      <c r="C1300" s="293" t="s">
        <v>2390</v>
      </c>
      <c r="D1300" s="339" t="s">
        <v>2391</v>
      </c>
      <c r="E1300" s="266">
        <v>37</v>
      </c>
      <c r="F1300" s="266">
        <v>32</v>
      </c>
      <c r="G1300" s="264">
        <v>39</v>
      </c>
      <c r="H1300" s="264">
        <v>39</v>
      </c>
      <c r="I1300" s="264">
        <v>35</v>
      </c>
      <c r="J1300" s="264">
        <v>35</v>
      </c>
      <c r="K1300" s="294">
        <v>0.9</v>
      </c>
      <c r="L1300" s="267">
        <v>0.864864864864865</v>
      </c>
      <c r="M1300" s="267">
        <v>1</v>
      </c>
      <c r="N1300" s="267">
        <v>1</v>
      </c>
      <c r="O1300" s="332">
        <v>1133</v>
      </c>
      <c r="P1300" s="266">
        <v>1038</v>
      </c>
      <c r="Q1300" s="266">
        <v>30</v>
      </c>
      <c r="R1300" s="264">
        <v>36</v>
      </c>
      <c r="S1300" s="264">
        <v>34</v>
      </c>
      <c r="T1300" s="267">
        <v>0.916151809355693</v>
      </c>
      <c r="U1300" s="267">
        <v>0.810810810810811</v>
      </c>
      <c r="V1300" s="268">
        <v>0.923076923076923</v>
      </c>
      <c r="W1300" s="268">
        <v>0.971428571428571</v>
      </c>
      <c r="X1300" s="295">
        <v>-0.112266112266112</v>
      </c>
      <c r="Y1300" s="271">
        <v>272</v>
      </c>
      <c r="Z1300" s="333">
        <v>250</v>
      </c>
      <c r="AA1300" s="333">
        <v>277</v>
      </c>
      <c r="AB1300" s="333">
        <v>253</v>
      </c>
      <c r="AC1300" s="334">
        <v>0.919117647058823</v>
      </c>
      <c r="AD1300" s="268">
        <v>0.913357400722022</v>
      </c>
      <c r="AE1300" s="295">
        <v>0.00576024633680183</v>
      </c>
    </row>
    <row r="1301" spans="1:31">
      <c r="A1301" s="315" t="s">
        <v>1972</v>
      </c>
      <c r="B1301" s="339" t="s">
        <v>3374</v>
      </c>
      <c r="C1301" s="293" t="s">
        <v>2392</v>
      </c>
      <c r="D1301" s="339" t="s">
        <v>2393</v>
      </c>
      <c r="E1301" s="266">
        <v>25</v>
      </c>
      <c r="F1301" s="266">
        <v>24</v>
      </c>
      <c r="G1301" s="264">
        <v>29</v>
      </c>
      <c r="H1301" s="264">
        <v>27</v>
      </c>
      <c r="I1301" s="264">
        <v>23</v>
      </c>
      <c r="J1301" s="264">
        <v>23</v>
      </c>
      <c r="K1301" s="294">
        <v>0.9</v>
      </c>
      <c r="L1301" s="267">
        <v>0.96</v>
      </c>
      <c r="M1301" s="267">
        <v>0.931034482758621</v>
      </c>
      <c r="N1301" s="267">
        <v>1</v>
      </c>
      <c r="O1301" s="332">
        <v>776</v>
      </c>
      <c r="P1301" s="266">
        <v>761</v>
      </c>
      <c r="Q1301" s="266">
        <v>24</v>
      </c>
      <c r="R1301" s="264">
        <v>27</v>
      </c>
      <c r="S1301" s="264">
        <v>23</v>
      </c>
      <c r="T1301" s="267">
        <v>0.980670103092783</v>
      </c>
      <c r="U1301" s="267">
        <v>0.96</v>
      </c>
      <c r="V1301" s="268">
        <v>0.931034482758621</v>
      </c>
      <c r="W1301" s="268">
        <v>1</v>
      </c>
      <c r="X1301" s="295">
        <v>0.0289655172413793</v>
      </c>
      <c r="Y1301" s="271">
        <v>188</v>
      </c>
      <c r="Z1301" s="333">
        <v>184</v>
      </c>
      <c r="AA1301" s="333">
        <v>186</v>
      </c>
      <c r="AB1301" s="333">
        <v>181</v>
      </c>
      <c r="AC1301" s="334">
        <v>0.978723404255319</v>
      </c>
      <c r="AD1301" s="268">
        <v>0.973118279569892</v>
      </c>
      <c r="AE1301" s="295">
        <v>0.00560512468542662</v>
      </c>
    </row>
    <row r="1302" spans="1:31">
      <c r="A1302" s="315" t="s">
        <v>1972</v>
      </c>
      <c r="B1302" s="339" t="s">
        <v>3374</v>
      </c>
      <c r="C1302" s="293" t="s">
        <v>2394</v>
      </c>
      <c r="D1302" s="339" t="s">
        <v>2395</v>
      </c>
      <c r="E1302" s="266">
        <v>31</v>
      </c>
      <c r="F1302" s="266">
        <v>31</v>
      </c>
      <c r="G1302" s="264">
        <v>33</v>
      </c>
      <c r="H1302" s="264">
        <v>33</v>
      </c>
      <c r="I1302" s="264">
        <v>34</v>
      </c>
      <c r="J1302" s="264">
        <v>34</v>
      </c>
      <c r="K1302" s="294">
        <v>0.9</v>
      </c>
      <c r="L1302" s="267">
        <v>1</v>
      </c>
      <c r="M1302" s="267">
        <v>1</v>
      </c>
      <c r="N1302" s="267">
        <v>1</v>
      </c>
      <c r="O1302" s="332">
        <v>1070</v>
      </c>
      <c r="P1302" s="266">
        <v>988</v>
      </c>
      <c r="Q1302" s="266">
        <v>30</v>
      </c>
      <c r="R1302" s="264">
        <v>28</v>
      </c>
      <c r="S1302" s="264">
        <v>31</v>
      </c>
      <c r="T1302" s="267">
        <v>0.923364485981308</v>
      </c>
      <c r="U1302" s="267">
        <v>0.967741935483871</v>
      </c>
      <c r="V1302" s="268">
        <v>0.848484848484849</v>
      </c>
      <c r="W1302" s="268">
        <v>0.911764705882353</v>
      </c>
      <c r="X1302" s="295">
        <v>0.119257086999022</v>
      </c>
      <c r="Y1302" s="271">
        <v>249</v>
      </c>
      <c r="Z1302" s="333">
        <v>233</v>
      </c>
      <c r="AA1302" s="333">
        <v>263</v>
      </c>
      <c r="AB1302" s="333">
        <v>250</v>
      </c>
      <c r="AC1302" s="334">
        <v>0.93574297188755</v>
      </c>
      <c r="AD1302" s="268">
        <v>0.950570342205323</v>
      </c>
      <c r="AE1302" s="295">
        <v>-0.014827370317773</v>
      </c>
    </row>
    <row r="1303" spans="1:31">
      <c r="A1303" s="315" t="s">
        <v>1972</v>
      </c>
      <c r="B1303" s="339" t="s">
        <v>3375</v>
      </c>
      <c r="C1303" s="293" t="s">
        <v>2396</v>
      </c>
      <c r="D1303" s="339" t="s">
        <v>2397</v>
      </c>
      <c r="E1303" s="266">
        <v>25</v>
      </c>
      <c r="F1303" s="266">
        <v>25</v>
      </c>
      <c r="G1303" s="264">
        <v>28</v>
      </c>
      <c r="H1303" s="264">
        <v>28</v>
      </c>
      <c r="I1303" s="264">
        <v>29</v>
      </c>
      <c r="J1303" s="264">
        <v>29</v>
      </c>
      <c r="K1303" s="294">
        <v>0.9</v>
      </c>
      <c r="L1303" s="267">
        <v>1</v>
      </c>
      <c r="M1303" s="267">
        <v>1</v>
      </c>
      <c r="N1303" s="267">
        <v>1</v>
      </c>
      <c r="O1303" s="332">
        <v>816</v>
      </c>
      <c r="P1303" s="266">
        <v>800</v>
      </c>
      <c r="Q1303" s="266">
        <v>25</v>
      </c>
      <c r="R1303" s="264">
        <v>26</v>
      </c>
      <c r="S1303" s="264">
        <v>28</v>
      </c>
      <c r="T1303" s="267">
        <v>0.980392156862745</v>
      </c>
      <c r="U1303" s="267">
        <v>1</v>
      </c>
      <c r="V1303" s="268">
        <v>0.928571428571429</v>
      </c>
      <c r="W1303" s="268">
        <v>0.96551724137931</v>
      </c>
      <c r="X1303" s="295">
        <v>0.0714285714285714</v>
      </c>
      <c r="Y1303" s="271">
        <v>203</v>
      </c>
      <c r="Z1303" s="333">
        <v>199</v>
      </c>
      <c r="AA1303" s="333">
        <v>198</v>
      </c>
      <c r="AB1303" s="333">
        <v>194</v>
      </c>
      <c r="AC1303" s="334">
        <v>0.980295566502463</v>
      </c>
      <c r="AD1303" s="268">
        <v>0.97979797979798</v>
      </c>
      <c r="AE1303" s="295">
        <v>0.000497586704483299</v>
      </c>
    </row>
    <row r="1304" spans="1:31">
      <c r="A1304" s="315" t="s">
        <v>1972</v>
      </c>
      <c r="B1304" s="339" t="s">
        <v>3375</v>
      </c>
      <c r="C1304" s="293" t="s">
        <v>2398</v>
      </c>
      <c r="D1304" s="339" t="s">
        <v>2399</v>
      </c>
      <c r="E1304" s="266">
        <v>14</v>
      </c>
      <c r="F1304" s="266">
        <v>14</v>
      </c>
      <c r="G1304" s="264">
        <v>13</v>
      </c>
      <c r="H1304" s="264">
        <v>13</v>
      </c>
      <c r="I1304" s="264">
        <v>13</v>
      </c>
      <c r="J1304" s="264">
        <v>13</v>
      </c>
      <c r="K1304" s="294">
        <v>0.9</v>
      </c>
      <c r="L1304" s="267">
        <v>1</v>
      </c>
      <c r="M1304" s="267">
        <v>1</v>
      </c>
      <c r="N1304" s="267">
        <v>1</v>
      </c>
      <c r="O1304" s="332">
        <v>377</v>
      </c>
      <c r="P1304" s="266">
        <v>371</v>
      </c>
      <c r="Q1304" s="266">
        <v>14</v>
      </c>
      <c r="R1304" s="264">
        <v>13</v>
      </c>
      <c r="S1304" s="264">
        <v>13</v>
      </c>
      <c r="T1304" s="267">
        <v>0.984084880636605</v>
      </c>
      <c r="U1304" s="267">
        <v>1</v>
      </c>
      <c r="V1304" s="268">
        <v>1</v>
      </c>
      <c r="W1304" s="268">
        <v>1</v>
      </c>
      <c r="X1304" s="295">
        <v>0</v>
      </c>
      <c r="Y1304" s="271">
        <v>92</v>
      </c>
      <c r="Z1304" s="333">
        <v>92</v>
      </c>
      <c r="AA1304" s="333">
        <v>92</v>
      </c>
      <c r="AB1304" s="333">
        <v>91</v>
      </c>
      <c r="AC1304" s="334">
        <v>1</v>
      </c>
      <c r="AD1304" s="268">
        <v>0.989130434782609</v>
      </c>
      <c r="AE1304" s="295">
        <v>0.0108695652173914</v>
      </c>
    </row>
    <row r="1305" spans="1:31">
      <c r="A1305" s="315" t="s">
        <v>1972</v>
      </c>
      <c r="B1305" s="339" t="s">
        <v>3375</v>
      </c>
      <c r="C1305" s="293" t="s">
        <v>2400</v>
      </c>
      <c r="D1305" s="339" t="s">
        <v>2401</v>
      </c>
      <c r="E1305" s="266">
        <v>8</v>
      </c>
      <c r="F1305" s="266">
        <v>8</v>
      </c>
      <c r="G1305" s="264">
        <v>10</v>
      </c>
      <c r="H1305" s="264">
        <v>10</v>
      </c>
      <c r="I1305" s="264">
        <v>9</v>
      </c>
      <c r="J1305" s="264">
        <v>9</v>
      </c>
      <c r="K1305" s="294">
        <v>0.9</v>
      </c>
      <c r="L1305" s="267">
        <v>1</v>
      </c>
      <c r="M1305" s="267">
        <v>1</v>
      </c>
      <c r="N1305" s="267">
        <v>1</v>
      </c>
      <c r="O1305" s="332">
        <v>292</v>
      </c>
      <c r="P1305" s="266">
        <v>282</v>
      </c>
      <c r="Q1305" s="266">
        <v>7</v>
      </c>
      <c r="R1305" s="264">
        <v>9</v>
      </c>
      <c r="S1305" s="264">
        <v>9</v>
      </c>
      <c r="T1305" s="267">
        <v>0.965753424657534</v>
      </c>
      <c r="U1305" s="267">
        <v>0.875</v>
      </c>
      <c r="V1305" s="268">
        <v>0.9</v>
      </c>
      <c r="W1305" s="268">
        <v>1</v>
      </c>
      <c r="X1305" s="295">
        <v>-0.025</v>
      </c>
      <c r="Y1305" s="271">
        <v>68</v>
      </c>
      <c r="Z1305" s="333">
        <v>64</v>
      </c>
      <c r="AA1305" s="333">
        <v>71</v>
      </c>
      <c r="AB1305" s="333">
        <v>70</v>
      </c>
      <c r="AC1305" s="334">
        <v>0.941176470588235</v>
      </c>
      <c r="AD1305" s="268">
        <v>0.985915492957746</v>
      </c>
      <c r="AE1305" s="295">
        <v>-0.0447390223695112</v>
      </c>
    </row>
    <row r="1306" spans="1:31">
      <c r="A1306" s="315" t="s">
        <v>1972</v>
      </c>
      <c r="B1306" s="339" t="s">
        <v>3375</v>
      </c>
      <c r="C1306" s="293" t="s">
        <v>2402</v>
      </c>
      <c r="D1306" s="339" t="s">
        <v>2403</v>
      </c>
      <c r="E1306" s="266">
        <v>54</v>
      </c>
      <c r="F1306" s="266">
        <v>54</v>
      </c>
      <c r="G1306" s="264">
        <v>59</v>
      </c>
      <c r="H1306" s="264">
        <v>59</v>
      </c>
      <c r="I1306" s="264">
        <v>55</v>
      </c>
      <c r="J1306" s="264">
        <v>54</v>
      </c>
      <c r="K1306" s="294">
        <v>0.9</v>
      </c>
      <c r="L1306" s="267">
        <v>1</v>
      </c>
      <c r="M1306" s="267">
        <v>1</v>
      </c>
      <c r="N1306" s="267">
        <v>0.981818181818182</v>
      </c>
      <c r="O1306" s="332">
        <v>1662</v>
      </c>
      <c r="P1306" s="266">
        <v>1617</v>
      </c>
      <c r="Q1306" s="266">
        <v>52</v>
      </c>
      <c r="R1306" s="264">
        <v>56</v>
      </c>
      <c r="S1306" s="264">
        <v>54</v>
      </c>
      <c r="T1306" s="267">
        <v>0.972924187725632</v>
      </c>
      <c r="U1306" s="267">
        <v>0.962962962962963</v>
      </c>
      <c r="V1306" s="268">
        <v>0.949152542372881</v>
      </c>
      <c r="W1306" s="268">
        <v>0.981818181818182</v>
      </c>
      <c r="X1306" s="295">
        <v>0.0138104205900815</v>
      </c>
      <c r="Y1306" s="271">
        <v>404</v>
      </c>
      <c r="Z1306" s="333">
        <v>393</v>
      </c>
      <c r="AA1306" s="333">
        <v>400</v>
      </c>
      <c r="AB1306" s="333">
        <v>392</v>
      </c>
      <c r="AC1306" s="334">
        <v>0.972772277227723</v>
      </c>
      <c r="AD1306" s="268">
        <v>0.98</v>
      </c>
      <c r="AE1306" s="295">
        <v>-0.00722772277227723</v>
      </c>
    </row>
    <row r="1307" spans="1:31">
      <c r="A1307" s="315" t="s">
        <v>1972</v>
      </c>
      <c r="B1307" s="339" t="s">
        <v>3375</v>
      </c>
      <c r="C1307" s="293" t="s">
        <v>2404</v>
      </c>
      <c r="D1307" s="339" t="s">
        <v>2405</v>
      </c>
      <c r="E1307" s="266">
        <v>45</v>
      </c>
      <c r="F1307" s="266">
        <v>45</v>
      </c>
      <c r="G1307" s="264">
        <v>50</v>
      </c>
      <c r="H1307" s="264">
        <v>50</v>
      </c>
      <c r="I1307" s="264">
        <v>45</v>
      </c>
      <c r="J1307" s="264">
        <v>45</v>
      </c>
      <c r="K1307" s="294">
        <v>0.9</v>
      </c>
      <c r="L1307" s="267">
        <v>1</v>
      </c>
      <c r="M1307" s="267">
        <v>1</v>
      </c>
      <c r="N1307" s="267">
        <v>1</v>
      </c>
      <c r="O1307" s="332">
        <v>1410</v>
      </c>
      <c r="P1307" s="266">
        <v>1390</v>
      </c>
      <c r="Q1307" s="266">
        <v>45</v>
      </c>
      <c r="R1307" s="264">
        <v>49</v>
      </c>
      <c r="S1307" s="264">
        <v>45</v>
      </c>
      <c r="T1307" s="267">
        <v>0.985815602836879</v>
      </c>
      <c r="U1307" s="267">
        <v>1</v>
      </c>
      <c r="V1307" s="268">
        <v>0.98</v>
      </c>
      <c r="W1307" s="268">
        <v>1</v>
      </c>
      <c r="X1307" s="295">
        <v>0.02</v>
      </c>
      <c r="Y1307" s="271">
        <v>345</v>
      </c>
      <c r="Z1307" s="333">
        <v>342</v>
      </c>
      <c r="AA1307" s="333">
        <v>340</v>
      </c>
      <c r="AB1307" s="333">
        <v>332</v>
      </c>
      <c r="AC1307" s="334">
        <v>0.991304347826087</v>
      </c>
      <c r="AD1307" s="268">
        <v>0.976470588235294</v>
      </c>
      <c r="AE1307" s="295">
        <v>0.0148337595907929</v>
      </c>
    </row>
    <row r="1308" spans="1:31">
      <c r="A1308" s="315" t="s">
        <v>1972</v>
      </c>
      <c r="B1308" s="339" t="s">
        <v>3375</v>
      </c>
      <c r="C1308" s="293" t="s">
        <v>2406</v>
      </c>
      <c r="D1308" s="339" t="s">
        <v>2407</v>
      </c>
      <c r="E1308" s="266">
        <v>26</v>
      </c>
      <c r="F1308" s="266">
        <v>25</v>
      </c>
      <c r="G1308" s="264">
        <v>25</v>
      </c>
      <c r="H1308" s="264">
        <v>25</v>
      </c>
      <c r="I1308" s="264">
        <v>25</v>
      </c>
      <c r="J1308" s="264">
        <v>25</v>
      </c>
      <c r="K1308" s="294">
        <v>0.9</v>
      </c>
      <c r="L1308" s="267">
        <v>0.961538461538462</v>
      </c>
      <c r="M1308" s="267">
        <v>1</v>
      </c>
      <c r="N1308" s="267">
        <v>1</v>
      </c>
      <c r="O1308" s="332">
        <v>767</v>
      </c>
      <c r="P1308" s="266">
        <v>743</v>
      </c>
      <c r="Q1308" s="266">
        <v>24</v>
      </c>
      <c r="R1308" s="264">
        <v>25</v>
      </c>
      <c r="S1308" s="264">
        <v>25</v>
      </c>
      <c r="T1308" s="267">
        <v>0.96870925684485</v>
      </c>
      <c r="U1308" s="267">
        <v>0.923076923076923</v>
      </c>
      <c r="V1308" s="268">
        <v>1</v>
      </c>
      <c r="W1308" s="268">
        <v>1</v>
      </c>
      <c r="X1308" s="295">
        <v>-0.0769230769230769</v>
      </c>
      <c r="Y1308" s="271">
        <v>184</v>
      </c>
      <c r="Z1308" s="333">
        <v>179</v>
      </c>
      <c r="AA1308" s="333">
        <v>184</v>
      </c>
      <c r="AB1308" s="333">
        <v>180</v>
      </c>
      <c r="AC1308" s="334">
        <v>0.972826086956522</v>
      </c>
      <c r="AD1308" s="268">
        <v>0.978260869565217</v>
      </c>
      <c r="AE1308" s="295">
        <v>-0.00543478260869568</v>
      </c>
    </row>
    <row r="1309" spans="1:31">
      <c r="A1309" s="315" t="s">
        <v>1972</v>
      </c>
      <c r="B1309" s="339" t="s">
        <v>3375</v>
      </c>
      <c r="C1309" s="293" t="s">
        <v>2408</v>
      </c>
      <c r="D1309" s="339" t="s">
        <v>2409</v>
      </c>
      <c r="E1309" s="266">
        <v>38</v>
      </c>
      <c r="F1309" s="266">
        <v>38</v>
      </c>
      <c r="G1309" s="264">
        <v>44</v>
      </c>
      <c r="H1309" s="264">
        <v>44</v>
      </c>
      <c r="I1309" s="264">
        <v>41</v>
      </c>
      <c r="J1309" s="264">
        <v>41</v>
      </c>
      <c r="K1309" s="294">
        <v>0.9</v>
      </c>
      <c r="L1309" s="267">
        <v>1</v>
      </c>
      <c r="M1309" s="267">
        <v>1</v>
      </c>
      <c r="N1309" s="267">
        <v>1</v>
      </c>
      <c r="O1309" s="332">
        <v>1227</v>
      </c>
      <c r="P1309" s="266">
        <v>1219</v>
      </c>
      <c r="Q1309" s="266">
        <v>38</v>
      </c>
      <c r="R1309" s="264">
        <v>44</v>
      </c>
      <c r="S1309" s="264">
        <v>41</v>
      </c>
      <c r="T1309" s="267">
        <v>0.993480032599837</v>
      </c>
      <c r="U1309" s="267">
        <v>1</v>
      </c>
      <c r="V1309" s="268">
        <v>1</v>
      </c>
      <c r="W1309" s="268">
        <v>1</v>
      </c>
      <c r="X1309" s="295">
        <v>0</v>
      </c>
      <c r="Y1309" s="271">
        <v>299</v>
      </c>
      <c r="Z1309" s="333">
        <v>298</v>
      </c>
      <c r="AA1309" s="333">
        <v>296</v>
      </c>
      <c r="AB1309" s="333">
        <v>296</v>
      </c>
      <c r="AC1309" s="334">
        <v>0.996655518394649</v>
      </c>
      <c r="AD1309" s="268">
        <v>1</v>
      </c>
      <c r="AE1309" s="295">
        <v>-0.00334448160535117</v>
      </c>
    </row>
    <row r="1310" spans="1:31">
      <c r="A1310" s="315" t="s">
        <v>1972</v>
      </c>
      <c r="B1310" s="339" t="s">
        <v>3375</v>
      </c>
      <c r="C1310" s="293" t="s">
        <v>2410</v>
      </c>
      <c r="D1310" s="339" t="s">
        <v>2411</v>
      </c>
      <c r="E1310" s="266">
        <v>23</v>
      </c>
      <c r="F1310" s="266">
        <v>23</v>
      </c>
      <c r="G1310" s="264">
        <v>23</v>
      </c>
      <c r="H1310" s="264">
        <v>22</v>
      </c>
      <c r="I1310" s="264">
        <v>20</v>
      </c>
      <c r="J1310" s="264">
        <v>20</v>
      </c>
      <c r="K1310" s="294">
        <v>0.9</v>
      </c>
      <c r="L1310" s="267">
        <v>1</v>
      </c>
      <c r="M1310" s="267">
        <v>0.956521739130435</v>
      </c>
      <c r="N1310" s="267">
        <v>1</v>
      </c>
      <c r="O1310" s="332">
        <v>672</v>
      </c>
      <c r="P1310" s="266">
        <v>593</v>
      </c>
      <c r="Q1310" s="266">
        <v>19</v>
      </c>
      <c r="R1310" s="264">
        <v>20</v>
      </c>
      <c r="S1310" s="264">
        <v>20</v>
      </c>
      <c r="T1310" s="267">
        <v>0.882440476190476</v>
      </c>
      <c r="U1310" s="267">
        <v>0.826086956521739</v>
      </c>
      <c r="V1310" s="268">
        <v>0.869565217391304</v>
      </c>
      <c r="W1310" s="268">
        <v>1</v>
      </c>
      <c r="X1310" s="295">
        <v>-0.0434782608695652</v>
      </c>
      <c r="Y1310" s="271">
        <v>162</v>
      </c>
      <c r="Z1310" s="333">
        <v>139</v>
      </c>
      <c r="AA1310" s="333">
        <v>158</v>
      </c>
      <c r="AB1310" s="333">
        <v>139</v>
      </c>
      <c r="AC1310" s="334">
        <v>0.858024691358025</v>
      </c>
      <c r="AD1310" s="268">
        <v>0.879746835443038</v>
      </c>
      <c r="AE1310" s="295">
        <v>-0.0217221440850133</v>
      </c>
    </row>
    <row r="1311" spans="1:31">
      <c r="A1311" s="315" t="s">
        <v>1972</v>
      </c>
      <c r="B1311" s="339" t="s">
        <v>3375</v>
      </c>
      <c r="C1311" s="293" t="s">
        <v>2412</v>
      </c>
      <c r="D1311" s="339" t="s">
        <v>2413</v>
      </c>
      <c r="E1311" s="266">
        <v>28</v>
      </c>
      <c r="F1311" s="266">
        <v>27</v>
      </c>
      <c r="G1311" s="264">
        <v>32</v>
      </c>
      <c r="H1311" s="264">
        <v>32</v>
      </c>
      <c r="I1311" s="264">
        <v>30</v>
      </c>
      <c r="J1311" s="264">
        <v>29</v>
      </c>
      <c r="K1311" s="294">
        <v>0.9</v>
      </c>
      <c r="L1311" s="267">
        <v>0.964285714285714</v>
      </c>
      <c r="M1311" s="267">
        <v>1</v>
      </c>
      <c r="N1311" s="267">
        <v>0.966666666666667</v>
      </c>
      <c r="O1311" s="332">
        <v>861</v>
      </c>
      <c r="P1311" s="266">
        <v>782</v>
      </c>
      <c r="Q1311" s="266">
        <v>25</v>
      </c>
      <c r="R1311" s="264">
        <v>31</v>
      </c>
      <c r="S1311" s="264">
        <v>28</v>
      </c>
      <c r="T1311" s="267">
        <v>0.908246225319396</v>
      </c>
      <c r="U1311" s="267">
        <v>0.892857142857143</v>
      </c>
      <c r="V1311" s="268">
        <v>0.96875</v>
      </c>
      <c r="W1311" s="268">
        <v>0.933333333333333</v>
      </c>
      <c r="X1311" s="295">
        <v>-0.0758928571428571</v>
      </c>
      <c r="Y1311" s="271">
        <v>212</v>
      </c>
      <c r="Z1311" s="333">
        <v>198</v>
      </c>
      <c r="AA1311" s="333">
        <v>211</v>
      </c>
      <c r="AB1311" s="333">
        <v>198</v>
      </c>
      <c r="AC1311" s="334">
        <v>0.933962264150943</v>
      </c>
      <c r="AD1311" s="268">
        <v>0.938388625592417</v>
      </c>
      <c r="AE1311" s="295">
        <v>-0.00442636144147368</v>
      </c>
    </row>
    <row r="1312" spans="1:31">
      <c r="A1312" s="315" t="s">
        <v>1972</v>
      </c>
      <c r="B1312" s="339" t="s">
        <v>3375</v>
      </c>
      <c r="C1312" s="293" t="s">
        <v>2414</v>
      </c>
      <c r="D1312" s="339" t="s">
        <v>2415</v>
      </c>
      <c r="E1312" s="266">
        <v>18</v>
      </c>
      <c r="F1312" s="266">
        <v>14</v>
      </c>
      <c r="G1312" s="264">
        <v>21</v>
      </c>
      <c r="H1312" s="264">
        <v>21</v>
      </c>
      <c r="I1312" s="264">
        <v>18</v>
      </c>
      <c r="J1312" s="264">
        <v>18</v>
      </c>
      <c r="K1312" s="294">
        <v>0.9</v>
      </c>
      <c r="L1312" s="267">
        <v>0.777777777777778</v>
      </c>
      <c r="M1312" s="267">
        <v>1</v>
      </c>
      <c r="N1312" s="267">
        <v>1</v>
      </c>
      <c r="O1312" s="332">
        <v>612</v>
      </c>
      <c r="P1312" s="266">
        <v>586</v>
      </c>
      <c r="Q1312" s="266">
        <v>14</v>
      </c>
      <c r="R1312" s="264">
        <v>19</v>
      </c>
      <c r="S1312" s="264">
        <v>17</v>
      </c>
      <c r="T1312" s="267">
        <v>0.957516339869281</v>
      </c>
      <c r="U1312" s="267">
        <v>0.777777777777778</v>
      </c>
      <c r="V1312" s="268">
        <v>0.904761904761905</v>
      </c>
      <c r="W1312" s="268">
        <v>0.944444444444444</v>
      </c>
      <c r="X1312" s="295">
        <v>-0.126984126984127</v>
      </c>
      <c r="Y1312" s="271">
        <v>150</v>
      </c>
      <c r="Z1312" s="333">
        <v>137</v>
      </c>
      <c r="AA1312" s="333">
        <v>147</v>
      </c>
      <c r="AB1312" s="333">
        <v>141</v>
      </c>
      <c r="AC1312" s="334">
        <v>0.913333333333333</v>
      </c>
      <c r="AD1312" s="268">
        <v>0.959183673469388</v>
      </c>
      <c r="AE1312" s="295">
        <v>-0.0458503401360544</v>
      </c>
    </row>
    <row r="1313" spans="1:31">
      <c r="A1313" s="315" t="s">
        <v>1972</v>
      </c>
      <c r="B1313" s="339" t="s">
        <v>3375</v>
      </c>
      <c r="C1313" s="293" t="s">
        <v>2416</v>
      </c>
      <c r="D1313" s="339" t="s">
        <v>2417</v>
      </c>
      <c r="E1313" s="266">
        <v>21</v>
      </c>
      <c r="F1313" s="266">
        <v>20</v>
      </c>
      <c r="G1313" s="264">
        <v>25</v>
      </c>
      <c r="H1313" s="264">
        <v>24</v>
      </c>
      <c r="I1313" s="264">
        <v>26</v>
      </c>
      <c r="J1313" s="264">
        <v>24</v>
      </c>
      <c r="K1313" s="294">
        <v>0.9</v>
      </c>
      <c r="L1313" s="267">
        <v>0.952380952380952</v>
      </c>
      <c r="M1313" s="267">
        <v>0.96</v>
      </c>
      <c r="N1313" s="267">
        <v>0.923076923076923</v>
      </c>
      <c r="O1313" s="332">
        <v>772</v>
      </c>
      <c r="P1313" s="266">
        <v>712</v>
      </c>
      <c r="Q1313" s="266">
        <v>18</v>
      </c>
      <c r="R1313" s="264">
        <v>23</v>
      </c>
      <c r="S1313" s="264">
        <v>24</v>
      </c>
      <c r="T1313" s="267">
        <v>0.922279792746114</v>
      </c>
      <c r="U1313" s="267">
        <v>0.857142857142857</v>
      </c>
      <c r="V1313" s="268">
        <v>0.92</v>
      </c>
      <c r="W1313" s="268">
        <v>0.923076923076923</v>
      </c>
      <c r="X1313" s="295">
        <v>-0.0628571428571429</v>
      </c>
      <c r="Y1313" s="271">
        <v>190</v>
      </c>
      <c r="Z1313" s="333">
        <v>176</v>
      </c>
      <c r="AA1313" s="333">
        <v>190</v>
      </c>
      <c r="AB1313" s="333">
        <v>171</v>
      </c>
      <c r="AC1313" s="334">
        <v>0.926315789473684</v>
      </c>
      <c r="AD1313" s="268">
        <v>0.9</v>
      </c>
      <c r="AE1313" s="295">
        <v>0.0263157894736842</v>
      </c>
    </row>
    <row r="1314" spans="1:31">
      <c r="A1314" s="315" t="s">
        <v>1972</v>
      </c>
      <c r="B1314" s="339" t="s">
        <v>3375</v>
      </c>
      <c r="C1314" s="293" t="s">
        <v>2418</v>
      </c>
      <c r="D1314" s="339" t="s">
        <v>2419</v>
      </c>
      <c r="E1314" s="266">
        <v>21</v>
      </c>
      <c r="F1314" s="266">
        <v>21</v>
      </c>
      <c r="G1314" s="264">
        <v>25</v>
      </c>
      <c r="H1314" s="264">
        <v>25</v>
      </c>
      <c r="I1314" s="264">
        <v>23</v>
      </c>
      <c r="J1314" s="264">
        <v>23</v>
      </c>
      <c r="K1314" s="294">
        <v>0.9</v>
      </c>
      <c r="L1314" s="267">
        <v>1</v>
      </c>
      <c r="M1314" s="267">
        <v>1</v>
      </c>
      <c r="N1314" s="267">
        <v>1</v>
      </c>
      <c r="O1314" s="332">
        <v>735</v>
      </c>
      <c r="P1314" s="266">
        <v>714</v>
      </c>
      <c r="Q1314" s="266">
        <v>21</v>
      </c>
      <c r="R1314" s="264">
        <v>25</v>
      </c>
      <c r="S1314" s="264">
        <v>22</v>
      </c>
      <c r="T1314" s="267">
        <v>0.971428571428571</v>
      </c>
      <c r="U1314" s="267">
        <v>1</v>
      </c>
      <c r="V1314" s="268">
        <v>1</v>
      </c>
      <c r="W1314" s="268">
        <v>0.956521739130435</v>
      </c>
      <c r="X1314" s="295">
        <v>0</v>
      </c>
      <c r="Y1314" s="271">
        <v>177</v>
      </c>
      <c r="Z1314" s="333">
        <v>172</v>
      </c>
      <c r="AA1314" s="333">
        <v>179</v>
      </c>
      <c r="AB1314" s="333">
        <v>177</v>
      </c>
      <c r="AC1314" s="334">
        <v>0.971751412429379</v>
      </c>
      <c r="AD1314" s="268">
        <v>0.988826815642458</v>
      </c>
      <c r="AE1314" s="295">
        <v>-0.0170754032130795</v>
      </c>
    </row>
    <row r="1315" spans="1:31">
      <c r="A1315" s="315" t="s">
        <v>1972</v>
      </c>
      <c r="B1315" s="339" t="s">
        <v>3375</v>
      </c>
      <c r="C1315" s="293" t="s">
        <v>2420</v>
      </c>
      <c r="D1315" s="339" t="s">
        <v>2421</v>
      </c>
      <c r="E1315" s="266">
        <v>46</v>
      </c>
      <c r="F1315" s="266">
        <v>45</v>
      </c>
      <c r="G1315" s="264">
        <v>49</v>
      </c>
      <c r="H1315" s="264">
        <v>49</v>
      </c>
      <c r="I1315" s="264">
        <v>50</v>
      </c>
      <c r="J1315" s="264">
        <v>49</v>
      </c>
      <c r="K1315" s="294">
        <v>0.9</v>
      </c>
      <c r="L1315" s="267">
        <v>0.978260869565217</v>
      </c>
      <c r="M1315" s="267">
        <v>1</v>
      </c>
      <c r="N1315" s="267">
        <v>0.98</v>
      </c>
      <c r="O1315" s="332">
        <v>1503</v>
      </c>
      <c r="P1315" s="266">
        <v>1401</v>
      </c>
      <c r="Q1315" s="266">
        <v>42</v>
      </c>
      <c r="R1315" s="264">
        <v>49</v>
      </c>
      <c r="S1315" s="264">
        <v>45</v>
      </c>
      <c r="T1315" s="267">
        <v>0.932135728542914</v>
      </c>
      <c r="U1315" s="267">
        <v>0.91304347826087</v>
      </c>
      <c r="V1315" s="268">
        <v>1</v>
      </c>
      <c r="W1315" s="268">
        <v>0.9</v>
      </c>
      <c r="X1315" s="295">
        <v>-0.0869565217391305</v>
      </c>
      <c r="Y1315" s="271">
        <v>358</v>
      </c>
      <c r="Z1315" s="333">
        <v>329</v>
      </c>
      <c r="AA1315" s="333">
        <v>360</v>
      </c>
      <c r="AB1315" s="333">
        <v>335</v>
      </c>
      <c r="AC1315" s="334">
        <v>0.918994413407821</v>
      </c>
      <c r="AD1315" s="268">
        <v>0.930555555555556</v>
      </c>
      <c r="AE1315" s="295">
        <v>-0.0115611421477344</v>
      </c>
    </row>
    <row r="1316" spans="1:31">
      <c r="A1316" s="315" t="s">
        <v>1972</v>
      </c>
      <c r="B1316" s="339" t="s">
        <v>3375</v>
      </c>
      <c r="C1316" s="293" t="s">
        <v>2422</v>
      </c>
      <c r="D1316" s="339" t="s">
        <v>2423</v>
      </c>
      <c r="E1316" s="266">
        <v>71</v>
      </c>
      <c r="F1316" s="266">
        <v>67</v>
      </c>
      <c r="G1316" s="264">
        <v>78</v>
      </c>
      <c r="H1316" s="264">
        <v>76</v>
      </c>
      <c r="I1316" s="264">
        <v>72</v>
      </c>
      <c r="J1316" s="264">
        <v>72</v>
      </c>
      <c r="K1316" s="294">
        <v>0.9</v>
      </c>
      <c r="L1316" s="267">
        <v>0.943661971830986</v>
      </c>
      <c r="M1316" s="267">
        <v>0.974358974358974</v>
      </c>
      <c r="N1316" s="267">
        <v>1</v>
      </c>
      <c r="O1316" s="332">
        <v>2262</v>
      </c>
      <c r="P1316" s="266">
        <v>2151</v>
      </c>
      <c r="Q1316" s="266">
        <v>66</v>
      </c>
      <c r="R1316" s="264">
        <v>74</v>
      </c>
      <c r="S1316" s="264">
        <v>66</v>
      </c>
      <c r="T1316" s="267">
        <v>0.950928381962865</v>
      </c>
      <c r="U1316" s="267">
        <v>0.929577464788732</v>
      </c>
      <c r="V1316" s="268">
        <v>0.948717948717949</v>
      </c>
      <c r="W1316" s="268">
        <v>0.916666666666667</v>
      </c>
      <c r="X1316" s="295">
        <v>-0.0191404839292163</v>
      </c>
      <c r="Y1316" s="271">
        <v>546</v>
      </c>
      <c r="Z1316" s="333">
        <v>514</v>
      </c>
      <c r="AA1316" s="333">
        <v>547</v>
      </c>
      <c r="AB1316" s="333">
        <v>524</v>
      </c>
      <c r="AC1316" s="334">
        <v>0.941391941391941</v>
      </c>
      <c r="AD1316" s="268">
        <v>0.957952468007313</v>
      </c>
      <c r="AE1316" s="295">
        <v>-0.0165605266153712</v>
      </c>
    </row>
    <row r="1317" spans="1:31">
      <c r="A1317" s="315" t="s">
        <v>1972</v>
      </c>
      <c r="B1317" s="339" t="s">
        <v>3375</v>
      </c>
      <c r="C1317" s="293" t="s">
        <v>2424</v>
      </c>
      <c r="D1317" s="339" t="s">
        <v>2425</v>
      </c>
      <c r="E1317" s="266">
        <v>28</v>
      </c>
      <c r="F1317" s="266">
        <v>27</v>
      </c>
      <c r="G1317" s="264">
        <v>28</v>
      </c>
      <c r="H1317" s="264">
        <v>27</v>
      </c>
      <c r="I1317" s="264">
        <v>27</v>
      </c>
      <c r="J1317" s="264">
        <v>26</v>
      </c>
      <c r="K1317" s="294">
        <v>0.9</v>
      </c>
      <c r="L1317" s="267">
        <v>0.964285714285714</v>
      </c>
      <c r="M1317" s="267">
        <v>0.964285714285714</v>
      </c>
      <c r="N1317" s="267">
        <v>0.962962962962963</v>
      </c>
      <c r="O1317" s="332">
        <v>833</v>
      </c>
      <c r="P1317" s="266">
        <v>789</v>
      </c>
      <c r="Q1317" s="266">
        <v>25</v>
      </c>
      <c r="R1317" s="264">
        <v>24</v>
      </c>
      <c r="S1317" s="264">
        <v>25</v>
      </c>
      <c r="T1317" s="267">
        <v>0.947178871548619</v>
      </c>
      <c r="U1317" s="267">
        <v>0.892857142857143</v>
      </c>
      <c r="V1317" s="268">
        <v>0.857142857142857</v>
      </c>
      <c r="W1317" s="268">
        <v>0.925925925925926</v>
      </c>
      <c r="X1317" s="295">
        <v>0.0357142857142858</v>
      </c>
      <c r="Y1317" s="271">
        <v>195</v>
      </c>
      <c r="Z1317" s="333">
        <v>178</v>
      </c>
      <c r="AA1317" s="333">
        <v>200</v>
      </c>
      <c r="AB1317" s="333">
        <v>193</v>
      </c>
      <c r="AC1317" s="334">
        <v>0.912820512820513</v>
      </c>
      <c r="AD1317" s="268">
        <v>0.965</v>
      </c>
      <c r="AE1317" s="295">
        <v>-0.0521794871794872</v>
      </c>
    </row>
    <row r="1318" spans="1:31">
      <c r="A1318" s="315" t="s">
        <v>1972</v>
      </c>
      <c r="B1318" s="339" t="s">
        <v>3375</v>
      </c>
      <c r="C1318" s="293" t="s">
        <v>2426</v>
      </c>
      <c r="D1318" s="339" t="s">
        <v>2427</v>
      </c>
      <c r="E1318" s="266">
        <v>49</v>
      </c>
      <c r="F1318" s="266">
        <v>44</v>
      </c>
      <c r="G1318" s="264">
        <v>49</v>
      </c>
      <c r="H1318" s="264">
        <v>46</v>
      </c>
      <c r="I1318" s="264">
        <v>51</v>
      </c>
      <c r="J1318" s="264">
        <v>50</v>
      </c>
      <c r="K1318" s="294">
        <v>0.9</v>
      </c>
      <c r="L1318" s="267">
        <v>0.897959183673469</v>
      </c>
      <c r="M1318" s="267">
        <v>0.938775510204082</v>
      </c>
      <c r="N1318" s="267">
        <v>0.980392156862745</v>
      </c>
      <c r="O1318" s="332">
        <v>1516</v>
      </c>
      <c r="P1318" s="266">
        <v>1346</v>
      </c>
      <c r="Q1318" s="266">
        <v>43</v>
      </c>
      <c r="R1318" s="264">
        <v>45</v>
      </c>
      <c r="S1318" s="264">
        <v>49</v>
      </c>
      <c r="T1318" s="267">
        <v>0.887862796833773</v>
      </c>
      <c r="U1318" s="267">
        <v>0.877551020408163</v>
      </c>
      <c r="V1318" s="268">
        <v>0.918367346938776</v>
      </c>
      <c r="W1318" s="268">
        <v>0.96078431372549</v>
      </c>
      <c r="X1318" s="295">
        <v>-0.0408163265306123</v>
      </c>
      <c r="Y1318" s="271">
        <v>365</v>
      </c>
      <c r="Z1318" s="333">
        <v>337</v>
      </c>
      <c r="AA1318" s="333">
        <v>370</v>
      </c>
      <c r="AB1318" s="333">
        <v>323</v>
      </c>
      <c r="AC1318" s="334">
        <v>0.923287671232877</v>
      </c>
      <c r="AD1318" s="268">
        <v>0.872972972972973</v>
      </c>
      <c r="AE1318" s="295">
        <v>0.0503146982599038</v>
      </c>
    </row>
    <row r="1319" spans="1:31">
      <c r="A1319" s="315" t="s">
        <v>1972</v>
      </c>
      <c r="B1319" s="339" t="s">
        <v>3375</v>
      </c>
      <c r="C1319" s="293" t="s">
        <v>2428</v>
      </c>
      <c r="D1319" s="339" t="s">
        <v>2429</v>
      </c>
      <c r="E1319" s="266">
        <v>31</v>
      </c>
      <c r="F1319" s="266">
        <v>30</v>
      </c>
      <c r="G1319" s="264">
        <v>31</v>
      </c>
      <c r="H1319" s="264">
        <v>30</v>
      </c>
      <c r="I1319" s="264">
        <v>32</v>
      </c>
      <c r="J1319" s="264">
        <v>32</v>
      </c>
      <c r="K1319" s="294">
        <v>0.9</v>
      </c>
      <c r="L1319" s="267">
        <v>0.967741935483871</v>
      </c>
      <c r="M1319" s="267">
        <v>0.967741935483871</v>
      </c>
      <c r="N1319" s="267">
        <v>1</v>
      </c>
      <c r="O1319" s="332">
        <v>955</v>
      </c>
      <c r="P1319" s="266">
        <v>933</v>
      </c>
      <c r="Q1319" s="266">
        <v>30</v>
      </c>
      <c r="R1319" s="264">
        <v>30</v>
      </c>
      <c r="S1319" s="264">
        <v>31</v>
      </c>
      <c r="T1319" s="267">
        <v>0.97696335078534</v>
      </c>
      <c r="U1319" s="267">
        <v>0.967741935483871</v>
      </c>
      <c r="V1319" s="268">
        <v>0.967741935483871</v>
      </c>
      <c r="W1319" s="268">
        <v>0.96875</v>
      </c>
      <c r="X1319" s="295">
        <v>0</v>
      </c>
      <c r="Y1319" s="271">
        <v>232</v>
      </c>
      <c r="Z1319" s="333">
        <v>227</v>
      </c>
      <c r="AA1319" s="333">
        <v>232</v>
      </c>
      <c r="AB1319" s="333">
        <v>228</v>
      </c>
      <c r="AC1319" s="334">
        <v>0.978448275862069</v>
      </c>
      <c r="AD1319" s="268">
        <v>0.982758620689655</v>
      </c>
      <c r="AE1319" s="295">
        <v>-0.00431034482758619</v>
      </c>
    </row>
    <row r="1320" spans="1:31">
      <c r="A1320" s="315" t="s">
        <v>1972</v>
      </c>
      <c r="B1320" s="339" t="s">
        <v>3375</v>
      </c>
      <c r="C1320" s="293" t="s">
        <v>2430</v>
      </c>
      <c r="D1320" s="339" t="s">
        <v>2431</v>
      </c>
      <c r="E1320" s="266">
        <v>56</v>
      </c>
      <c r="F1320" s="266">
        <v>52</v>
      </c>
      <c r="G1320" s="264">
        <v>58</v>
      </c>
      <c r="H1320" s="264">
        <v>55</v>
      </c>
      <c r="I1320" s="264">
        <v>55</v>
      </c>
      <c r="J1320" s="264">
        <v>49</v>
      </c>
      <c r="K1320" s="294">
        <v>0.9</v>
      </c>
      <c r="L1320" s="267">
        <v>0.928571428571429</v>
      </c>
      <c r="M1320" s="267">
        <v>0.948275862068966</v>
      </c>
      <c r="N1320" s="267">
        <v>0.890909090909091</v>
      </c>
      <c r="O1320" s="332">
        <v>1747</v>
      </c>
      <c r="P1320" s="266">
        <v>1645</v>
      </c>
      <c r="Q1320" s="266">
        <v>52</v>
      </c>
      <c r="R1320" s="264">
        <v>53</v>
      </c>
      <c r="S1320" s="264">
        <v>49</v>
      </c>
      <c r="T1320" s="267">
        <v>0.941614195764167</v>
      </c>
      <c r="U1320" s="267">
        <v>0.928571428571429</v>
      </c>
      <c r="V1320" s="268">
        <v>0.913793103448276</v>
      </c>
      <c r="W1320" s="268">
        <v>0.890909090909091</v>
      </c>
      <c r="X1320" s="295">
        <v>0.0147783251231527</v>
      </c>
      <c r="Y1320" s="271">
        <v>416</v>
      </c>
      <c r="Z1320" s="333">
        <v>386</v>
      </c>
      <c r="AA1320" s="333">
        <v>426</v>
      </c>
      <c r="AB1320" s="333">
        <v>407</v>
      </c>
      <c r="AC1320" s="334">
        <v>0.927884615384615</v>
      </c>
      <c r="AD1320" s="268">
        <v>0.955399061032864</v>
      </c>
      <c r="AE1320" s="295">
        <v>-0.0275144456482485</v>
      </c>
    </row>
    <row r="1321" spans="1:31">
      <c r="A1321" s="315" t="s">
        <v>1972</v>
      </c>
      <c r="B1321" s="339" t="s">
        <v>3375</v>
      </c>
      <c r="C1321" s="293" t="s">
        <v>2432</v>
      </c>
      <c r="D1321" s="339" t="s">
        <v>2433</v>
      </c>
      <c r="E1321" s="266">
        <v>29</v>
      </c>
      <c r="F1321" s="266">
        <v>28</v>
      </c>
      <c r="G1321" s="264">
        <v>31</v>
      </c>
      <c r="H1321" s="264">
        <v>31</v>
      </c>
      <c r="I1321" s="264">
        <v>33</v>
      </c>
      <c r="J1321" s="264">
        <v>32</v>
      </c>
      <c r="K1321" s="294">
        <v>0.9</v>
      </c>
      <c r="L1321" s="267">
        <v>0.96551724137931</v>
      </c>
      <c r="M1321" s="267">
        <v>1</v>
      </c>
      <c r="N1321" s="267">
        <v>0.96969696969697</v>
      </c>
      <c r="O1321" s="332">
        <v>926</v>
      </c>
      <c r="P1321" s="266">
        <v>888</v>
      </c>
      <c r="Q1321" s="266">
        <v>27</v>
      </c>
      <c r="R1321" s="264">
        <v>30</v>
      </c>
      <c r="S1321" s="264">
        <v>31</v>
      </c>
      <c r="T1321" s="267">
        <v>0.958963282937365</v>
      </c>
      <c r="U1321" s="267">
        <v>0.931034482758621</v>
      </c>
      <c r="V1321" s="268">
        <v>0.967741935483871</v>
      </c>
      <c r="W1321" s="268">
        <v>0.939393939393939</v>
      </c>
      <c r="X1321" s="295">
        <v>-0.0367074527252503</v>
      </c>
      <c r="Y1321" s="271">
        <v>223</v>
      </c>
      <c r="Z1321" s="333">
        <v>213</v>
      </c>
      <c r="AA1321" s="333">
        <v>224</v>
      </c>
      <c r="AB1321" s="333">
        <v>212</v>
      </c>
      <c r="AC1321" s="334">
        <v>0.955156950672646</v>
      </c>
      <c r="AD1321" s="268">
        <v>0.946428571428571</v>
      </c>
      <c r="AE1321" s="295">
        <v>0.00872837924407432</v>
      </c>
    </row>
    <row r="1322" spans="1:31">
      <c r="A1322" s="315" t="s">
        <v>1972</v>
      </c>
      <c r="B1322" s="339" t="s">
        <v>3375</v>
      </c>
      <c r="C1322" s="293" t="s">
        <v>2434</v>
      </c>
      <c r="D1322" s="339" t="s">
        <v>2435</v>
      </c>
      <c r="E1322" s="266">
        <v>27</v>
      </c>
      <c r="F1322" s="266">
        <v>26</v>
      </c>
      <c r="G1322" s="264">
        <v>31</v>
      </c>
      <c r="H1322" s="264">
        <v>31</v>
      </c>
      <c r="I1322" s="264">
        <v>31</v>
      </c>
      <c r="J1322" s="264">
        <v>31</v>
      </c>
      <c r="K1322" s="294">
        <v>0.9</v>
      </c>
      <c r="L1322" s="267">
        <v>0.962962962962963</v>
      </c>
      <c r="M1322" s="267">
        <v>1</v>
      </c>
      <c r="N1322" s="267">
        <v>1</v>
      </c>
      <c r="O1322" s="332">
        <v>891</v>
      </c>
      <c r="P1322" s="266">
        <v>874</v>
      </c>
      <c r="Q1322" s="266">
        <v>26</v>
      </c>
      <c r="R1322" s="264">
        <v>31</v>
      </c>
      <c r="S1322" s="264">
        <v>31</v>
      </c>
      <c r="T1322" s="267">
        <v>0.980920314253648</v>
      </c>
      <c r="U1322" s="267">
        <v>0.962962962962963</v>
      </c>
      <c r="V1322" s="268">
        <v>1</v>
      </c>
      <c r="W1322" s="268">
        <v>1</v>
      </c>
      <c r="X1322" s="295">
        <v>-0.0370370370370371</v>
      </c>
      <c r="Y1322" s="271">
        <v>216</v>
      </c>
      <c r="Z1322" s="333">
        <v>213</v>
      </c>
      <c r="AA1322" s="333">
        <v>215</v>
      </c>
      <c r="AB1322" s="333">
        <v>211</v>
      </c>
      <c r="AC1322" s="334">
        <v>0.986111111111111</v>
      </c>
      <c r="AD1322" s="268">
        <v>0.981395348837209</v>
      </c>
      <c r="AE1322" s="295">
        <v>0.00471576227390191</v>
      </c>
    </row>
    <row r="1323" spans="1:31">
      <c r="A1323" s="315" t="s">
        <v>1972</v>
      </c>
      <c r="B1323" s="339" t="s">
        <v>3375</v>
      </c>
      <c r="C1323" s="293" t="s">
        <v>2436</v>
      </c>
      <c r="D1323" s="339" t="s">
        <v>2437</v>
      </c>
      <c r="E1323" s="266">
        <v>34</v>
      </c>
      <c r="F1323" s="266">
        <v>33</v>
      </c>
      <c r="G1323" s="264">
        <v>37</v>
      </c>
      <c r="H1323" s="264">
        <v>35</v>
      </c>
      <c r="I1323" s="264">
        <v>35</v>
      </c>
      <c r="J1323" s="264">
        <v>35</v>
      </c>
      <c r="K1323" s="294">
        <v>0.9</v>
      </c>
      <c r="L1323" s="267">
        <v>0.970588235294118</v>
      </c>
      <c r="M1323" s="267">
        <v>0.945945945945946</v>
      </c>
      <c r="N1323" s="267">
        <v>1</v>
      </c>
      <c r="O1323" s="332">
        <v>1093</v>
      </c>
      <c r="P1323" s="266">
        <v>1026</v>
      </c>
      <c r="Q1323" s="266">
        <v>28</v>
      </c>
      <c r="R1323" s="264">
        <v>34</v>
      </c>
      <c r="S1323" s="264">
        <v>33</v>
      </c>
      <c r="T1323" s="267">
        <v>0.938700823421775</v>
      </c>
      <c r="U1323" s="267">
        <v>0.823529411764706</v>
      </c>
      <c r="V1323" s="268">
        <v>0.918918918918919</v>
      </c>
      <c r="W1323" s="268">
        <v>0.942857142857143</v>
      </c>
      <c r="X1323" s="295">
        <v>-0.0953895071542131</v>
      </c>
      <c r="Y1323" s="271">
        <v>260</v>
      </c>
      <c r="Z1323" s="333">
        <v>231</v>
      </c>
      <c r="AA1323" s="333">
        <v>264</v>
      </c>
      <c r="AB1323" s="333">
        <v>254</v>
      </c>
      <c r="AC1323" s="334">
        <v>0.888461538461538</v>
      </c>
      <c r="AD1323" s="268">
        <v>0.962121212121212</v>
      </c>
      <c r="AE1323" s="295">
        <v>-0.0736596736596737</v>
      </c>
    </row>
    <row r="1324" spans="1:31">
      <c r="A1324" s="315" t="s">
        <v>1972</v>
      </c>
      <c r="B1324" s="339" t="s">
        <v>3375</v>
      </c>
      <c r="C1324" s="293" t="s">
        <v>2438</v>
      </c>
      <c r="D1324" s="339" t="s">
        <v>2439</v>
      </c>
      <c r="E1324" s="266">
        <v>22</v>
      </c>
      <c r="F1324" s="266">
        <v>21</v>
      </c>
      <c r="G1324" s="264">
        <v>21</v>
      </c>
      <c r="H1324" s="264">
        <v>21</v>
      </c>
      <c r="I1324" s="264">
        <v>23</v>
      </c>
      <c r="J1324" s="264">
        <v>21</v>
      </c>
      <c r="K1324" s="294">
        <v>0.9</v>
      </c>
      <c r="L1324" s="267">
        <v>0.954545454545455</v>
      </c>
      <c r="M1324" s="267">
        <v>1</v>
      </c>
      <c r="N1324" s="267">
        <v>0.91304347826087</v>
      </c>
      <c r="O1324" s="332">
        <v>679</v>
      </c>
      <c r="P1324" s="266">
        <v>619</v>
      </c>
      <c r="Q1324" s="266">
        <v>21</v>
      </c>
      <c r="R1324" s="264">
        <v>20</v>
      </c>
      <c r="S1324" s="264">
        <v>20</v>
      </c>
      <c r="T1324" s="267">
        <v>0.911634756995582</v>
      </c>
      <c r="U1324" s="267">
        <v>0.954545454545455</v>
      </c>
      <c r="V1324" s="268">
        <v>0.952380952380952</v>
      </c>
      <c r="W1324" s="268">
        <v>0.869565217391304</v>
      </c>
      <c r="X1324" s="295">
        <v>0.00216450216450226</v>
      </c>
      <c r="Y1324" s="271">
        <v>161</v>
      </c>
      <c r="Z1324" s="333">
        <v>148</v>
      </c>
      <c r="AA1324" s="333">
        <v>165</v>
      </c>
      <c r="AB1324" s="333">
        <v>145</v>
      </c>
      <c r="AC1324" s="334">
        <v>0.919254658385093</v>
      </c>
      <c r="AD1324" s="268">
        <v>0.878787878787879</v>
      </c>
      <c r="AE1324" s="295">
        <v>0.0404667795972143</v>
      </c>
    </row>
    <row r="1325" spans="1:31">
      <c r="A1325" s="315" t="s">
        <v>1972</v>
      </c>
      <c r="B1325" s="339" t="s">
        <v>3375</v>
      </c>
      <c r="C1325" s="293" t="s">
        <v>2440</v>
      </c>
      <c r="D1325" s="339" t="s">
        <v>2441</v>
      </c>
      <c r="E1325" s="266">
        <v>39</v>
      </c>
      <c r="F1325" s="266">
        <v>39</v>
      </c>
      <c r="G1325" s="264">
        <v>45</v>
      </c>
      <c r="H1325" s="264">
        <v>45</v>
      </c>
      <c r="I1325" s="264">
        <v>44</v>
      </c>
      <c r="J1325" s="264">
        <v>42</v>
      </c>
      <c r="K1325" s="294">
        <v>0.9</v>
      </c>
      <c r="L1325" s="267">
        <v>1</v>
      </c>
      <c r="M1325" s="267">
        <v>1</v>
      </c>
      <c r="N1325" s="267">
        <v>0.954545454545455</v>
      </c>
      <c r="O1325" s="332">
        <v>1294</v>
      </c>
      <c r="P1325" s="266">
        <v>1266</v>
      </c>
      <c r="Q1325" s="266">
        <v>39</v>
      </c>
      <c r="R1325" s="264">
        <v>43</v>
      </c>
      <c r="S1325" s="264">
        <v>42</v>
      </c>
      <c r="T1325" s="267">
        <v>0.978361669242658</v>
      </c>
      <c r="U1325" s="267">
        <v>1</v>
      </c>
      <c r="V1325" s="268">
        <v>0.955555555555556</v>
      </c>
      <c r="W1325" s="268">
        <v>0.954545454545455</v>
      </c>
      <c r="X1325" s="295">
        <v>0.0444444444444444</v>
      </c>
      <c r="Y1325" s="271">
        <v>309</v>
      </c>
      <c r="Z1325" s="333">
        <v>303</v>
      </c>
      <c r="AA1325" s="333">
        <v>311</v>
      </c>
      <c r="AB1325" s="333">
        <v>304</v>
      </c>
      <c r="AC1325" s="334">
        <v>0.980582524271845</v>
      </c>
      <c r="AD1325" s="268">
        <v>0.977491961414791</v>
      </c>
      <c r="AE1325" s="295">
        <v>0.00309056285705367</v>
      </c>
    </row>
    <row r="1326" spans="1:31">
      <c r="A1326" s="315" t="s">
        <v>1972</v>
      </c>
      <c r="B1326" s="339" t="s">
        <v>3375</v>
      </c>
      <c r="C1326" s="293" t="s">
        <v>2442</v>
      </c>
      <c r="D1326" s="339" t="s">
        <v>2443</v>
      </c>
      <c r="E1326" s="266">
        <v>16</v>
      </c>
      <c r="F1326" s="266">
        <v>15</v>
      </c>
      <c r="G1326" s="264">
        <v>17</v>
      </c>
      <c r="H1326" s="264">
        <v>17</v>
      </c>
      <c r="I1326" s="264">
        <v>16</v>
      </c>
      <c r="J1326" s="264">
        <v>16</v>
      </c>
      <c r="K1326" s="294">
        <v>0.9</v>
      </c>
      <c r="L1326" s="267">
        <v>0.9375</v>
      </c>
      <c r="M1326" s="267">
        <v>1</v>
      </c>
      <c r="N1326" s="267">
        <v>1</v>
      </c>
      <c r="O1326" s="332">
        <v>519</v>
      </c>
      <c r="P1326" s="266">
        <v>500</v>
      </c>
      <c r="Q1326" s="266">
        <v>14</v>
      </c>
      <c r="R1326" s="264">
        <v>17</v>
      </c>
      <c r="S1326" s="264">
        <v>16</v>
      </c>
      <c r="T1326" s="267">
        <v>0.963391136801541</v>
      </c>
      <c r="U1326" s="267">
        <v>0.875</v>
      </c>
      <c r="V1326" s="268">
        <v>1</v>
      </c>
      <c r="W1326" s="268">
        <v>1</v>
      </c>
      <c r="X1326" s="295">
        <v>-0.125</v>
      </c>
      <c r="Y1326" s="271">
        <v>124</v>
      </c>
      <c r="Z1326" s="333">
        <v>119</v>
      </c>
      <c r="AA1326" s="333">
        <v>125</v>
      </c>
      <c r="AB1326" s="333">
        <v>120</v>
      </c>
      <c r="AC1326" s="334">
        <v>0.959677419354839</v>
      </c>
      <c r="AD1326" s="268">
        <v>0.96</v>
      </c>
      <c r="AE1326" s="295">
        <v>-0.000322580645161219</v>
      </c>
    </row>
    <row r="1327" spans="1:31">
      <c r="A1327" s="315" t="s">
        <v>1972</v>
      </c>
      <c r="B1327" s="339" t="s">
        <v>3374</v>
      </c>
      <c r="C1327" s="293" t="s">
        <v>2444</v>
      </c>
      <c r="D1327" s="339" t="s">
        <v>2445</v>
      </c>
      <c r="E1327" s="266">
        <v>0</v>
      </c>
      <c r="F1327" s="266">
        <v>0</v>
      </c>
      <c r="G1327" s="264">
        <v>0</v>
      </c>
      <c r="H1327" s="264">
        <v>0</v>
      </c>
      <c r="I1327" s="264">
        <v>0</v>
      </c>
      <c r="J1327" s="264">
        <v>0</v>
      </c>
      <c r="K1327" s="294">
        <v>0.9</v>
      </c>
      <c r="L1327" s="267">
        <v>0</v>
      </c>
      <c r="M1327" s="267">
        <v>0</v>
      </c>
      <c r="N1327" s="267">
        <v>0</v>
      </c>
      <c r="O1327" s="332">
        <v>0</v>
      </c>
      <c r="P1327" s="266">
        <v>0</v>
      </c>
      <c r="Q1327" s="266">
        <v>0</v>
      </c>
      <c r="R1327" s="264">
        <v>0</v>
      </c>
      <c r="S1327" s="264">
        <v>0</v>
      </c>
      <c r="T1327" s="267">
        <v>0</v>
      </c>
      <c r="U1327" s="267">
        <v>0</v>
      </c>
      <c r="V1327" s="268">
        <v>0</v>
      </c>
      <c r="W1327" s="268">
        <v>0</v>
      </c>
      <c r="X1327" s="295">
        <v>0</v>
      </c>
      <c r="Y1327" s="271">
        <v>0</v>
      </c>
      <c r="Z1327" s="333">
        <v>0</v>
      </c>
      <c r="AA1327" s="333">
        <v>0</v>
      </c>
      <c r="AB1327" s="333">
        <v>0</v>
      </c>
      <c r="AC1327" s="334">
        <v>0</v>
      </c>
      <c r="AD1327" s="268">
        <v>0</v>
      </c>
      <c r="AE1327" s="295">
        <v>0</v>
      </c>
    </row>
    <row r="1328" spans="1:31">
      <c r="A1328" s="315" t="s">
        <v>1972</v>
      </c>
      <c r="B1328" s="339" t="s">
        <v>3374</v>
      </c>
      <c r="C1328" s="293" t="s">
        <v>2446</v>
      </c>
      <c r="D1328" s="339" t="s">
        <v>2447</v>
      </c>
      <c r="E1328" s="266">
        <v>47</v>
      </c>
      <c r="F1328" s="266">
        <v>44</v>
      </c>
      <c r="G1328" s="264">
        <v>52</v>
      </c>
      <c r="H1328" s="264">
        <v>52</v>
      </c>
      <c r="I1328" s="264">
        <v>50</v>
      </c>
      <c r="J1328" s="264">
        <v>48</v>
      </c>
      <c r="K1328" s="294">
        <v>0.9</v>
      </c>
      <c r="L1328" s="267">
        <v>0.936170212765957</v>
      </c>
      <c r="M1328" s="267">
        <v>1</v>
      </c>
      <c r="N1328" s="267">
        <v>0.96</v>
      </c>
      <c r="O1328" s="332">
        <v>1508</v>
      </c>
      <c r="P1328" s="266">
        <v>1419</v>
      </c>
      <c r="Q1328" s="266">
        <v>44</v>
      </c>
      <c r="R1328" s="264">
        <v>50</v>
      </c>
      <c r="S1328" s="264">
        <v>46</v>
      </c>
      <c r="T1328" s="267">
        <v>0.940981432360743</v>
      </c>
      <c r="U1328" s="267">
        <v>0.936170212765957</v>
      </c>
      <c r="V1328" s="268">
        <v>0.961538461538462</v>
      </c>
      <c r="W1328" s="268">
        <v>0.92</v>
      </c>
      <c r="X1328" s="295">
        <v>-0.0253682487725041</v>
      </c>
      <c r="Y1328" s="271">
        <v>372</v>
      </c>
      <c r="Z1328" s="333">
        <v>356</v>
      </c>
      <c r="AA1328" s="333">
        <v>358</v>
      </c>
      <c r="AB1328" s="333">
        <v>342</v>
      </c>
      <c r="AC1328" s="334">
        <v>0.956989247311828</v>
      </c>
      <c r="AD1328" s="268">
        <v>0.955307262569832</v>
      </c>
      <c r="AE1328" s="295">
        <v>0.00168198474199555</v>
      </c>
    </row>
    <row r="1329" spans="1:31">
      <c r="A1329" s="315" t="s">
        <v>1972</v>
      </c>
      <c r="B1329" s="339" t="s">
        <v>3374</v>
      </c>
      <c r="C1329" s="293" t="s">
        <v>2448</v>
      </c>
      <c r="D1329" s="339" t="s">
        <v>2449</v>
      </c>
      <c r="E1329" s="266">
        <v>56</v>
      </c>
      <c r="F1329" s="266">
        <v>47</v>
      </c>
      <c r="G1329" s="264">
        <v>64</v>
      </c>
      <c r="H1329" s="264">
        <v>58</v>
      </c>
      <c r="I1329" s="264">
        <v>54</v>
      </c>
      <c r="J1329" s="264">
        <v>48</v>
      </c>
      <c r="K1329" s="294">
        <v>0.9</v>
      </c>
      <c r="L1329" s="267">
        <v>0.839285714285714</v>
      </c>
      <c r="M1329" s="267">
        <v>0.90625</v>
      </c>
      <c r="N1329" s="267">
        <v>0.888888888888889</v>
      </c>
      <c r="O1329" s="332">
        <v>1743</v>
      </c>
      <c r="P1329" s="266">
        <v>1552</v>
      </c>
      <c r="Q1329" s="266">
        <v>43</v>
      </c>
      <c r="R1329" s="264">
        <v>58</v>
      </c>
      <c r="S1329" s="264">
        <v>45</v>
      </c>
      <c r="T1329" s="267">
        <v>0.890418818129662</v>
      </c>
      <c r="U1329" s="267">
        <v>0.767857142857143</v>
      </c>
      <c r="V1329" s="268">
        <v>0.90625</v>
      </c>
      <c r="W1329" s="268">
        <v>0.833333333333333</v>
      </c>
      <c r="X1329" s="295">
        <v>-0.138392857142857</v>
      </c>
      <c r="Y1329" s="271">
        <v>430</v>
      </c>
      <c r="Z1329" s="333">
        <v>369</v>
      </c>
      <c r="AA1329" s="333">
        <v>428</v>
      </c>
      <c r="AB1329" s="333">
        <v>374</v>
      </c>
      <c r="AC1329" s="334">
        <v>0.858139534883721</v>
      </c>
      <c r="AD1329" s="268">
        <v>0.873831775700935</v>
      </c>
      <c r="AE1329" s="295">
        <v>-0.0156922408172137</v>
      </c>
    </row>
    <row r="1330" spans="1:31">
      <c r="A1330" s="315" t="s">
        <v>1972</v>
      </c>
      <c r="B1330" s="339" t="s">
        <v>3374</v>
      </c>
      <c r="C1330" s="293" t="s">
        <v>2450</v>
      </c>
      <c r="D1330" s="339" t="s">
        <v>2451</v>
      </c>
      <c r="E1330" s="266">
        <v>96</v>
      </c>
      <c r="F1330" s="266">
        <v>88</v>
      </c>
      <c r="G1330" s="264">
        <v>109</v>
      </c>
      <c r="H1330" s="264">
        <v>103</v>
      </c>
      <c r="I1330" s="264">
        <v>97</v>
      </c>
      <c r="J1330" s="264">
        <v>89</v>
      </c>
      <c r="K1330" s="294">
        <v>0.9</v>
      </c>
      <c r="L1330" s="267">
        <v>0.916666666666667</v>
      </c>
      <c r="M1330" s="267">
        <v>0.944954128440367</v>
      </c>
      <c r="N1330" s="267">
        <v>0.917525773195876</v>
      </c>
      <c r="O1330" s="332">
        <v>3094</v>
      </c>
      <c r="P1330" s="266">
        <v>2807</v>
      </c>
      <c r="Q1330" s="266">
        <v>88</v>
      </c>
      <c r="R1330" s="264">
        <v>97</v>
      </c>
      <c r="S1330" s="264">
        <v>81</v>
      </c>
      <c r="T1330" s="267">
        <v>0.907239819004525</v>
      </c>
      <c r="U1330" s="267">
        <v>0.916666666666667</v>
      </c>
      <c r="V1330" s="268">
        <v>0.889908256880734</v>
      </c>
      <c r="W1330" s="268">
        <v>0.835051546391753</v>
      </c>
      <c r="X1330" s="295">
        <v>0.0267584097859327</v>
      </c>
      <c r="Y1330" s="271">
        <v>749</v>
      </c>
      <c r="Z1330" s="333">
        <v>675</v>
      </c>
      <c r="AA1330" s="333">
        <v>754</v>
      </c>
      <c r="AB1330" s="333">
        <v>679</v>
      </c>
      <c r="AC1330" s="334">
        <v>0.901201602136182</v>
      </c>
      <c r="AD1330" s="268">
        <v>0.90053050397878</v>
      </c>
      <c r="AE1330" s="295">
        <v>0.000671098157401739</v>
      </c>
    </row>
    <row r="1331" spans="1:31">
      <c r="A1331" s="315" t="s">
        <v>1972</v>
      </c>
      <c r="B1331" s="339" t="s">
        <v>3374</v>
      </c>
      <c r="C1331" s="293" t="s">
        <v>2452</v>
      </c>
      <c r="D1331" s="339" t="s">
        <v>2453</v>
      </c>
      <c r="E1331" s="266">
        <v>68</v>
      </c>
      <c r="F1331" s="266">
        <v>67</v>
      </c>
      <c r="G1331" s="264">
        <v>70</v>
      </c>
      <c r="H1331" s="264">
        <v>69</v>
      </c>
      <c r="I1331" s="264">
        <v>65</v>
      </c>
      <c r="J1331" s="264">
        <v>64</v>
      </c>
      <c r="K1331" s="294">
        <v>0.9</v>
      </c>
      <c r="L1331" s="267">
        <v>0.985294117647059</v>
      </c>
      <c r="M1331" s="267">
        <v>0.985714285714286</v>
      </c>
      <c r="N1331" s="267">
        <v>0.984615384615385</v>
      </c>
      <c r="O1331" s="332">
        <v>2023</v>
      </c>
      <c r="P1331" s="266">
        <v>1978</v>
      </c>
      <c r="Q1331" s="266">
        <v>65</v>
      </c>
      <c r="R1331" s="264">
        <v>68</v>
      </c>
      <c r="S1331" s="264">
        <v>63</v>
      </c>
      <c r="T1331" s="267">
        <v>0.977755808205635</v>
      </c>
      <c r="U1331" s="267">
        <v>0.955882352941177</v>
      </c>
      <c r="V1331" s="268">
        <v>0.971428571428571</v>
      </c>
      <c r="W1331" s="268">
        <v>0.969230769230769</v>
      </c>
      <c r="X1331" s="295">
        <v>-0.0155462184873949</v>
      </c>
      <c r="Y1331" s="271">
        <v>496</v>
      </c>
      <c r="Z1331" s="333">
        <v>484</v>
      </c>
      <c r="AA1331" s="333">
        <v>484</v>
      </c>
      <c r="AB1331" s="333">
        <v>473</v>
      </c>
      <c r="AC1331" s="334">
        <v>0.975806451612903</v>
      </c>
      <c r="AD1331" s="268">
        <v>0.977272727272727</v>
      </c>
      <c r="AE1331" s="295">
        <v>-0.00146627565982405</v>
      </c>
    </row>
    <row r="1332" spans="1:31">
      <c r="A1332" s="315" t="s">
        <v>1972</v>
      </c>
      <c r="B1332" s="339" t="s">
        <v>3374</v>
      </c>
      <c r="C1332" s="293" t="s">
        <v>2454</v>
      </c>
      <c r="D1332" s="339" t="s">
        <v>2455</v>
      </c>
      <c r="E1332" s="266">
        <v>28</v>
      </c>
      <c r="F1332" s="266">
        <v>26</v>
      </c>
      <c r="G1332" s="264">
        <v>33</v>
      </c>
      <c r="H1332" s="264">
        <v>31</v>
      </c>
      <c r="I1332" s="264">
        <v>29</v>
      </c>
      <c r="J1332" s="264">
        <v>27</v>
      </c>
      <c r="K1332" s="294">
        <v>0.9</v>
      </c>
      <c r="L1332" s="267">
        <v>0.928571428571429</v>
      </c>
      <c r="M1332" s="267">
        <v>0.939393939393939</v>
      </c>
      <c r="N1332" s="267">
        <v>0.931034482758621</v>
      </c>
      <c r="O1332" s="332">
        <v>866</v>
      </c>
      <c r="P1332" s="266">
        <v>840</v>
      </c>
      <c r="Q1332" s="266">
        <v>26</v>
      </c>
      <c r="R1332" s="264">
        <v>31</v>
      </c>
      <c r="S1332" s="264">
        <v>27</v>
      </c>
      <c r="T1332" s="267">
        <v>0.969976905311778</v>
      </c>
      <c r="U1332" s="267">
        <v>0.928571428571429</v>
      </c>
      <c r="V1332" s="268">
        <v>0.939393939393939</v>
      </c>
      <c r="W1332" s="268">
        <v>0.931034482758621</v>
      </c>
      <c r="X1332" s="295">
        <v>-0.0108225108225108</v>
      </c>
      <c r="Y1332" s="271">
        <v>215</v>
      </c>
      <c r="Z1332" s="333">
        <v>205</v>
      </c>
      <c r="AA1332" s="333">
        <v>201</v>
      </c>
      <c r="AB1332" s="333">
        <v>198</v>
      </c>
      <c r="AC1332" s="334">
        <v>0.953488372093023</v>
      </c>
      <c r="AD1332" s="268">
        <v>0.985074626865672</v>
      </c>
      <c r="AE1332" s="295">
        <v>-0.0315862547726483</v>
      </c>
    </row>
    <row r="1333" spans="1:31">
      <c r="A1333" s="315" t="s">
        <v>1972</v>
      </c>
      <c r="B1333" s="339" t="s">
        <v>3374</v>
      </c>
      <c r="C1333" s="293" t="s">
        <v>2456</v>
      </c>
      <c r="D1333" s="339" t="s">
        <v>2457</v>
      </c>
      <c r="E1333" s="266">
        <v>20</v>
      </c>
      <c r="F1333" s="266">
        <v>20</v>
      </c>
      <c r="G1333" s="264">
        <v>25</v>
      </c>
      <c r="H1333" s="264">
        <v>25</v>
      </c>
      <c r="I1333" s="264">
        <v>22</v>
      </c>
      <c r="J1333" s="264">
        <v>22</v>
      </c>
      <c r="K1333" s="294">
        <v>0.9</v>
      </c>
      <c r="L1333" s="267">
        <v>1</v>
      </c>
      <c r="M1333" s="267">
        <v>1</v>
      </c>
      <c r="N1333" s="267">
        <v>1</v>
      </c>
      <c r="O1333" s="332">
        <v>722</v>
      </c>
      <c r="P1333" s="266">
        <v>712</v>
      </c>
      <c r="Q1333" s="266">
        <v>20</v>
      </c>
      <c r="R1333" s="264">
        <v>24</v>
      </c>
      <c r="S1333" s="264">
        <v>22</v>
      </c>
      <c r="T1333" s="267">
        <v>0.986149584487535</v>
      </c>
      <c r="U1333" s="267">
        <v>1</v>
      </c>
      <c r="V1333" s="268">
        <v>0.96</v>
      </c>
      <c r="W1333" s="268">
        <v>1</v>
      </c>
      <c r="X1333" s="295">
        <v>0.04</v>
      </c>
      <c r="Y1333" s="271">
        <v>173</v>
      </c>
      <c r="Z1333" s="333">
        <v>170</v>
      </c>
      <c r="AA1333" s="333">
        <v>179</v>
      </c>
      <c r="AB1333" s="333">
        <v>175</v>
      </c>
      <c r="AC1333" s="334">
        <v>0.982658959537572</v>
      </c>
      <c r="AD1333" s="268">
        <v>0.977653631284916</v>
      </c>
      <c r="AE1333" s="295">
        <v>0.00500532825265598</v>
      </c>
    </row>
    <row r="1334" spans="1:31">
      <c r="A1334" s="315" t="s">
        <v>1972</v>
      </c>
      <c r="B1334" s="339" t="s">
        <v>3374</v>
      </c>
      <c r="C1334" s="293" t="s">
        <v>2458</v>
      </c>
      <c r="D1334" s="339" t="s">
        <v>2459</v>
      </c>
      <c r="E1334" s="266">
        <v>18</v>
      </c>
      <c r="F1334" s="266">
        <v>17</v>
      </c>
      <c r="G1334" s="264">
        <v>20</v>
      </c>
      <c r="H1334" s="264">
        <v>19</v>
      </c>
      <c r="I1334" s="264">
        <v>17</v>
      </c>
      <c r="J1334" s="264">
        <v>16</v>
      </c>
      <c r="K1334" s="294">
        <v>0.9</v>
      </c>
      <c r="L1334" s="267">
        <v>0.944444444444444</v>
      </c>
      <c r="M1334" s="267">
        <v>0.95</v>
      </c>
      <c r="N1334" s="267">
        <v>0.941176470588235</v>
      </c>
      <c r="O1334" s="332">
        <v>553</v>
      </c>
      <c r="P1334" s="266">
        <v>522</v>
      </c>
      <c r="Q1334" s="266">
        <v>17</v>
      </c>
      <c r="R1334" s="264">
        <v>18</v>
      </c>
      <c r="S1334" s="264">
        <v>15</v>
      </c>
      <c r="T1334" s="267">
        <v>0.943942133815552</v>
      </c>
      <c r="U1334" s="267">
        <v>0.944444444444444</v>
      </c>
      <c r="V1334" s="268">
        <v>0.9</v>
      </c>
      <c r="W1334" s="268">
        <v>0.882352941176471</v>
      </c>
      <c r="X1334" s="295">
        <v>0.0444444444444444</v>
      </c>
      <c r="Y1334" s="271">
        <v>137</v>
      </c>
      <c r="Z1334" s="333">
        <v>128</v>
      </c>
      <c r="AA1334" s="333">
        <v>134</v>
      </c>
      <c r="AB1334" s="333">
        <v>124</v>
      </c>
      <c r="AC1334" s="334">
        <v>0.934306569343066</v>
      </c>
      <c r="AD1334" s="268">
        <v>0.925373134328358</v>
      </c>
      <c r="AE1334" s="295">
        <v>0.00893343501470745</v>
      </c>
    </row>
    <row r="1335" spans="1:31">
      <c r="A1335" s="315" t="s">
        <v>1972</v>
      </c>
      <c r="B1335" s="339" t="s">
        <v>3374</v>
      </c>
      <c r="C1335" s="293" t="s">
        <v>2460</v>
      </c>
      <c r="D1335" s="339" t="s">
        <v>2461</v>
      </c>
      <c r="E1335" s="266">
        <v>42</v>
      </c>
      <c r="F1335" s="266">
        <v>40</v>
      </c>
      <c r="G1335" s="264">
        <v>55</v>
      </c>
      <c r="H1335" s="264">
        <v>53</v>
      </c>
      <c r="I1335" s="264">
        <v>48</v>
      </c>
      <c r="J1335" s="264">
        <v>47</v>
      </c>
      <c r="K1335" s="294">
        <v>0.9</v>
      </c>
      <c r="L1335" s="267">
        <v>0.952380952380952</v>
      </c>
      <c r="M1335" s="267">
        <v>0.963636363636364</v>
      </c>
      <c r="N1335" s="267">
        <v>0.979166666666667</v>
      </c>
      <c r="O1335" s="332">
        <v>1508</v>
      </c>
      <c r="P1335" s="266">
        <v>1395</v>
      </c>
      <c r="Q1335" s="266">
        <v>39</v>
      </c>
      <c r="R1335" s="264">
        <v>48</v>
      </c>
      <c r="S1335" s="264">
        <v>45</v>
      </c>
      <c r="T1335" s="267">
        <v>0.925066312997347</v>
      </c>
      <c r="U1335" s="267">
        <v>0.928571428571429</v>
      </c>
      <c r="V1335" s="268">
        <v>0.872727272727273</v>
      </c>
      <c r="W1335" s="268">
        <v>0.9375</v>
      </c>
      <c r="X1335" s="295">
        <v>0.0558441558441559</v>
      </c>
      <c r="Y1335" s="271">
        <v>367</v>
      </c>
      <c r="Z1335" s="333">
        <v>339</v>
      </c>
      <c r="AA1335" s="333">
        <v>368</v>
      </c>
      <c r="AB1335" s="333">
        <v>331</v>
      </c>
      <c r="AC1335" s="334">
        <v>0.923705722070845</v>
      </c>
      <c r="AD1335" s="268">
        <v>0.89945652173913</v>
      </c>
      <c r="AE1335" s="295">
        <v>0.0242492003317142</v>
      </c>
    </row>
    <row r="1336" spans="1:31">
      <c r="A1336" s="315" t="s">
        <v>1972</v>
      </c>
      <c r="B1336" s="339" t="s">
        <v>3374</v>
      </c>
      <c r="C1336" s="293" t="s">
        <v>2462</v>
      </c>
      <c r="D1336" s="339" t="s">
        <v>2463</v>
      </c>
      <c r="E1336" s="266">
        <v>34</v>
      </c>
      <c r="F1336" s="266">
        <v>33</v>
      </c>
      <c r="G1336" s="264">
        <v>37</v>
      </c>
      <c r="H1336" s="264">
        <v>37</v>
      </c>
      <c r="I1336" s="264">
        <v>34</v>
      </c>
      <c r="J1336" s="264">
        <v>33</v>
      </c>
      <c r="K1336" s="294">
        <v>0.9</v>
      </c>
      <c r="L1336" s="267">
        <v>0.970588235294118</v>
      </c>
      <c r="M1336" s="267">
        <v>1</v>
      </c>
      <c r="N1336" s="267">
        <v>0.970588235294118</v>
      </c>
      <c r="O1336" s="332">
        <v>1057</v>
      </c>
      <c r="P1336" s="266">
        <v>979</v>
      </c>
      <c r="Q1336" s="266">
        <v>31</v>
      </c>
      <c r="R1336" s="264">
        <v>37</v>
      </c>
      <c r="S1336" s="264">
        <v>31</v>
      </c>
      <c r="T1336" s="267">
        <v>0.926206244087039</v>
      </c>
      <c r="U1336" s="267">
        <v>0.911764705882353</v>
      </c>
      <c r="V1336" s="268">
        <v>1</v>
      </c>
      <c r="W1336" s="268">
        <v>0.911764705882353</v>
      </c>
      <c r="X1336" s="295">
        <v>-0.0882352941176471</v>
      </c>
      <c r="Y1336" s="271">
        <v>247</v>
      </c>
      <c r="Z1336" s="333">
        <v>235</v>
      </c>
      <c r="AA1336" s="333">
        <v>255</v>
      </c>
      <c r="AB1336" s="333">
        <v>239</v>
      </c>
      <c r="AC1336" s="334">
        <v>0.951417004048583</v>
      </c>
      <c r="AD1336" s="268">
        <v>0.937254901960784</v>
      </c>
      <c r="AE1336" s="295">
        <v>0.0141621020877987</v>
      </c>
    </row>
    <row r="1337" spans="1:31">
      <c r="A1337" s="315" t="s">
        <v>1972</v>
      </c>
      <c r="B1337" s="339" t="s">
        <v>3374</v>
      </c>
      <c r="C1337" s="293" t="s">
        <v>2464</v>
      </c>
      <c r="D1337" s="339" t="s">
        <v>2465</v>
      </c>
      <c r="E1337" s="266">
        <v>42</v>
      </c>
      <c r="F1337" s="266">
        <v>39</v>
      </c>
      <c r="G1337" s="264">
        <v>51</v>
      </c>
      <c r="H1337" s="264">
        <v>50</v>
      </c>
      <c r="I1337" s="264">
        <v>47</v>
      </c>
      <c r="J1337" s="264">
        <v>46</v>
      </c>
      <c r="K1337" s="294">
        <v>0.9</v>
      </c>
      <c r="L1337" s="267">
        <v>0.928571428571429</v>
      </c>
      <c r="M1337" s="267">
        <v>0.980392156862745</v>
      </c>
      <c r="N1337" s="267">
        <v>0.978723404255319</v>
      </c>
      <c r="O1337" s="332">
        <v>1505</v>
      </c>
      <c r="P1337" s="266">
        <v>1452</v>
      </c>
      <c r="Q1337" s="266">
        <v>38</v>
      </c>
      <c r="R1337" s="264">
        <v>49</v>
      </c>
      <c r="S1337" s="264">
        <v>44</v>
      </c>
      <c r="T1337" s="267">
        <v>0.964784053156146</v>
      </c>
      <c r="U1337" s="267">
        <v>0.904761904761905</v>
      </c>
      <c r="V1337" s="268">
        <v>0.96078431372549</v>
      </c>
      <c r="W1337" s="268">
        <v>0.936170212765957</v>
      </c>
      <c r="X1337" s="295">
        <v>-0.0560224089635855</v>
      </c>
      <c r="Y1337" s="271">
        <v>351</v>
      </c>
      <c r="Z1337" s="333">
        <v>334</v>
      </c>
      <c r="AA1337" s="333">
        <v>379</v>
      </c>
      <c r="AB1337" s="333">
        <v>360</v>
      </c>
      <c r="AC1337" s="334">
        <v>0.951566951566952</v>
      </c>
      <c r="AD1337" s="268">
        <v>0.949868073878628</v>
      </c>
      <c r="AE1337" s="295">
        <v>0.00169887768832366</v>
      </c>
    </row>
    <row r="1338" spans="1:31">
      <c r="A1338" s="315" t="s">
        <v>1972</v>
      </c>
      <c r="B1338" s="339" t="s">
        <v>3374</v>
      </c>
      <c r="C1338" s="293" t="s">
        <v>2466</v>
      </c>
      <c r="D1338" s="339" t="s">
        <v>2467</v>
      </c>
      <c r="E1338" s="266">
        <v>0</v>
      </c>
      <c r="F1338" s="266">
        <v>0</v>
      </c>
      <c r="G1338" s="264">
        <v>0</v>
      </c>
      <c r="H1338" s="264">
        <v>0</v>
      </c>
      <c r="I1338" s="264">
        <v>0</v>
      </c>
      <c r="J1338" s="264">
        <v>0</v>
      </c>
      <c r="K1338" s="294">
        <v>0.9</v>
      </c>
      <c r="L1338" s="267">
        <v>0</v>
      </c>
      <c r="M1338" s="267">
        <v>0</v>
      </c>
      <c r="N1338" s="267">
        <v>0</v>
      </c>
      <c r="O1338" s="332">
        <v>0</v>
      </c>
      <c r="P1338" s="266">
        <v>0</v>
      </c>
      <c r="Q1338" s="266">
        <v>0</v>
      </c>
      <c r="R1338" s="264">
        <v>0</v>
      </c>
      <c r="S1338" s="264">
        <v>0</v>
      </c>
      <c r="T1338" s="267">
        <v>0</v>
      </c>
      <c r="U1338" s="267">
        <v>0</v>
      </c>
      <c r="V1338" s="268">
        <v>0</v>
      </c>
      <c r="W1338" s="268">
        <v>0</v>
      </c>
      <c r="X1338" s="295">
        <v>0</v>
      </c>
      <c r="Y1338" s="271">
        <v>0</v>
      </c>
      <c r="Z1338" s="333">
        <v>0</v>
      </c>
      <c r="AA1338" s="333">
        <v>0</v>
      </c>
      <c r="AB1338" s="333">
        <v>0</v>
      </c>
      <c r="AC1338" s="334">
        <v>0</v>
      </c>
      <c r="AD1338" s="268">
        <v>0</v>
      </c>
      <c r="AE1338" s="295">
        <v>0</v>
      </c>
    </row>
    <row r="1339" spans="1:31">
      <c r="A1339" s="315" t="s">
        <v>1972</v>
      </c>
      <c r="B1339" s="339" t="s">
        <v>3374</v>
      </c>
      <c r="C1339" s="293" t="s">
        <v>2468</v>
      </c>
      <c r="D1339" s="339" t="s">
        <v>2469</v>
      </c>
      <c r="E1339" s="266">
        <v>21</v>
      </c>
      <c r="F1339" s="266">
        <v>21</v>
      </c>
      <c r="G1339" s="264">
        <v>25</v>
      </c>
      <c r="H1339" s="264">
        <v>25</v>
      </c>
      <c r="I1339" s="264">
        <v>23</v>
      </c>
      <c r="J1339" s="264">
        <v>23</v>
      </c>
      <c r="K1339" s="294">
        <v>0.9</v>
      </c>
      <c r="L1339" s="267">
        <v>1</v>
      </c>
      <c r="M1339" s="267">
        <v>1</v>
      </c>
      <c r="N1339" s="267">
        <v>1</v>
      </c>
      <c r="O1339" s="332">
        <v>729</v>
      </c>
      <c r="P1339" s="266">
        <v>705</v>
      </c>
      <c r="Q1339" s="266">
        <v>20</v>
      </c>
      <c r="R1339" s="264">
        <v>24</v>
      </c>
      <c r="S1339" s="264">
        <v>23</v>
      </c>
      <c r="T1339" s="267">
        <v>0.967078189300412</v>
      </c>
      <c r="U1339" s="267">
        <v>0.952380952380952</v>
      </c>
      <c r="V1339" s="268">
        <v>0.96</v>
      </c>
      <c r="W1339" s="268">
        <v>1</v>
      </c>
      <c r="X1339" s="295">
        <v>-0.00761904761904764</v>
      </c>
      <c r="Y1339" s="271">
        <v>176</v>
      </c>
      <c r="Z1339" s="333">
        <v>172</v>
      </c>
      <c r="AA1339" s="333">
        <v>178</v>
      </c>
      <c r="AB1339" s="333">
        <v>173</v>
      </c>
      <c r="AC1339" s="334">
        <v>0.977272727272727</v>
      </c>
      <c r="AD1339" s="268">
        <v>0.971910112359551</v>
      </c>
      <c r="AE1339" s="295">
        <v>0.00536261491317669</v>
      </c>
    </row>
    <row r="1340" spans="1:31">
      <c r="A1340" s="315" t="s">
        <v>1972</v>
      </c>
      <c r="B1340" s="339" t="s">
        <v>3375</v>
      </c>
      <c r="C1340" s="293" t="s">
        <v>2470</v>
      </c>
      <c r="D1340" s="339" t="s">
        <v>2471</v>
      </c>
      <c r="E1340" s="266">
        <v>57</v>
      </c>
      <c r="F1340" s="266">
        <v>57</v>
      </c>
      <c r="G1340" s="264">
        <v>57</v>
      </c>
      <c r="H1340" s="264">
        <v>56</v>
      </c>
      <c r="I1340" s="264">
        <v>63</v>
      </c>
      <c r="J1340" s="264">
        <v>62</v>
      </c>
      <c r="K1340" s="294">
        <v>0.9</v>
      </c>
      <c r="L1340" s="267">
        <v>1</v>
      </c>
      <c r="M1340" s="267">
        <v>0.982456140350877</v>
      </c>
      <c r="N1340" s="267">
        <v>0.984126984126984</v>
      </c>
      <c r="O1340" s="332">
        <v>1691</v>
      </c>
      <c r="P1340" s="266">
        <v>1566</v>
      </c>
      <c r="Q1340" s="266">
        <v>52</v>
      </c>
      <c r="R1340" s="264">
        <v>49</v>
      </c>
      <c r="S1340" s="264">
        <v>57</v>
      </c>
      <c r="T1340" s="267">
        <v>0.926079243051449</v>
      </c>
      <c r="U1340" s="267">
        <v>0.912280701754386</v>
      </c>
      <c r="V1340" s="268">
        <v>0.859649122807018</v>
      </c>
      <c r="W1340" s="268">
        <v>0.904761904761905</v>
      </c>
      <c r="X1340" s="295">
        <v>0.0526315789473684</v>
      </c>
      <c r="Y1340" s="271">
        <v>409</v>
      </c>
      <c r="Z1340" s="333">
        <v>372</v>
      </c>
      <c r="AA1340" s="333">
        <v>410</v>
      </c>
      <c r="AB1340" s="333">
        <v>380</v>
      </c>
      <c r="AC1340" s="334">
        <v>0.909535452322738</v>
      </c>
      <c r="AD1340" s="268">
        <v>0.926829268292683</v>
      </c>
      <c r="AE1340" s="295">
        <v>-0.0172938159699446</v>
      </c>
    </row>
    <row r="1341" spans="1:31">
      <c r="A1341" s="315" t="s">
        <v>1972</v>
      </c>
      <c r="B1341" s="339" t="s">
        <v>3375</v>
      </c>
      <c r="C1341" s="293" t="s">
        <v>2472</v>
      </c>
      <c r="D1341" s="339" t="s">
        <v>2473</v>
      </c>
      <c r="E1341" s="266">
        <v>45</v>
      </c>
      <c r="F1341" s="266">
        <v>44</v>
      </c>
      <c r="G1341" s="264">
        <v>48</v>
      </c>
      <c r="H1341" s="264">
        <v>47</v>
      </c>
      <c r="I1341" s="264">
        <v>45</v>
      </c>
      <c r="J1341" s="264">
        <v>44</v>
      </c>
      <c r="K1341" s="294">
        <v>0.9</v>
      </c>
      <c r="L1341" s="267">
        <v>0.977777777777778</v>
      </c>
      <c r="M1341" s="267">
        <v>0.979166666666667</v>
      </c>
      <c r="N1341" s="267">
        <v>0.977777777777778</v>
      </c>
      <c r="O1341" s="332">
        <v>1347</v>
      </c>
      <c r="P1341" s="266">
        <v>1249</v>
      </c>
      <c r="Q1341" s="266">
        <v>41</v>
      </c>
      <c r="R1341" s="264">
        <v>45</v>
      </c>
      <c r="S1341" s="264">
        <v>42</v>
      </c>
      <c r="T1341" s="267">
        <v>0.92724573125464</v>
      </c>
      <c r="U1341" s="267">
        <v>0.911111111111111</v>
      </c>
      <c r="V1341" s="268">
        <v>0.9375</v>
      </c>
      <c r="W1341" s="268">
        <v>0.933333333333333</v>
      </c>
      <c r="X1341" s="295">
        <v>-0.0263888888888889</v>
      </c>
      <c r="Y1341" s="271">
        <v>329</v>
      </c>
      <c r="Z1341" s="333">
        <v>303</v>
      </c>
      <c r="AA1341" s="333">
        <v>323</v>
      </c>
      <c r="AB1341" s="333">
        <v>297</v>
      </c>
      <c r="AC1341" s="334">
        <v>0.9209726443769</v>
      </c>
      <c r="AD1341" s="268">
        <v>0.919504643962848</v>
      </c>
      <c r="AE1341" s="295">
        <v>0.00146800041405148</v>
      </c>
    </row>
    <row r="1342" spans="1:31">
      <c r="A1342" s="315" t="s">
        <v>1972</v>
      </c>
      <c r="B1342" s="339" t="s">
        <v>3375</v>
      </c>
      <c r="C1342" s="293" t="s">
        <v>2474</v>
      </c>
      <c r="D1342" s="339" t="s">
        <v>2475</v>
      </c>
      <c r="E1342" s="266">
        <v>32</v>
      </c>
      <c r="F1342" s="266">
        <v>32</v>
      </c>
      <c r="G1342" s="264">
        <v>33</v>
      </c>
      <c r="H1342" s="264">
        <v>33</v>
      </c>
      <c r="I1342" s="264">
        <v>34</v>
      </c>
      <c r="J1342" s="264">
        <v>33</v>
      </c>
      <c r="K1342" s="294">
        <v>0.9</v>
      </c>
      <c r="L1342" s="267">
        <v>1</v>
      </c>
      <c r="M1342" s="267">
        <v>1</v>
      </c>
      <c r="N1342" s="267">
        <v>0.970588235294118</v>
      </c>
      <c r="O1342" s="332">
        <v>998</v>
      </c>
      <c r="P1342" s="266">
        <v>953</v>
      </c>
      <c r="Q1342" s="266">
        <v>30</v>
      </c>
      <c r="R1342" s="264">
        <v>32</v>
      </c>
      <c r="S1342" s="264">
        <v>30</v>
      </c>
      <c r="T1342" s="267">
        <v>0.954909819639279</v>
      </c>
      <c r="U1342" s="267">
        <v>0.9375</v>
      </c>
      <c r="V1342" s="268">
        <v>0.96969696969697</v>
      </c>
      <c r="W1342" s="268">
        <v>0.882352941176471</v>
      </c>
      <c r="X1342" s="295">
        <v>-0.0321969696969697</v>
      </c>
      <c r="Y1342" s="271">
        <v>241</v>
      </c>
      <c r="Z1342" s="333">
        <v>229</v>
      </c>
      <c r="AA1342" s="333">
        <v>241</v>
      </c>
      <c r="AB1342" s="333">
        <v>233</v>
      </c>
      <c r="AC1342" s="334">
        <v>0.950207468879668</v>
      </c>
      <c r="AD1342" s="268">
        <v>0.966804979253112</v>
      </c>
      <c r="AE1342" s="295">
        <v>-0.016597510373444</v>
      </c>
    </row>
    <row r="1343" spans="1:31">
      <c r="A1343" s="315" t="s">
        <v>1972</v>
      </c>
      <c r="B1343" s="339" t="s">
        <v>3375</v>
      </c>
      <c r="C1343" s="293" t="s">
        <v>2476</v>
      </c>
      <c r="D1343" s="339" t="s">
        <v>2477</v>
      </c>
      <c r="E1343" s="266">
        <v>27</v>
      </c>
      <c r="F1343" s="266">
        <v>27</v>
      </c>
      <c r="G1343" s="264">
        <v>28</v>
      </c>
      <c r="H1343" s="264">
        <v>28</v>
      </c>
      <c r="I1343" s="264">
        <v>24</v>
      </c>
      <c r="J1343" s="264">
        <v>24</v>
      </c>
      <c r="K1343" s="294">
        <v>0.9</v>
      </c>
      <c r="L1343" s="267">
        <v>1</v>
      </c>
      <c r="M1343" s="267">
        <v>1</v>
      </c>
      <c r="N1343" s="267">
        <v>1</v>
      </c>
      <c r="O1343" s="332">
        <v>769</v>
      </c>
      <c r="P1343" s="266">
        <v>730</v>
      </c>
      <c r="Q1343" s="266">
        <v>26</v>
      </c>
      <c r="R1343" s="264">
        <v>26</v>
      </c>
      <c r="S1343" s="264">
        <v>23</v>
      </c>
      <c r="T1343" s="267">
        <v>0.949284785435631</v>
      </c>
      <c r="U1343" s="267">
        <v>0.962962962962963</v>
      </c>
      <c r="V1343" s="268">
        <v>0.928571428571429</v>
      </c>
      <c r="W1343" s="268">
        <v>0.958333333333333</v>
      </c>
      <c r="X1343" s="295">
        <v>0.0343915343915343</v>
      </c>
      <c r="Y1343" s="271">
        <v>187</v>
      </c>
      <c r="Z1343" s="333">
        <v>182</v>
      </c>
      <c r="AA1343" s="333">
        <v>178</v>
      </c>
      <c r="AB1343" s="333">
        <v>173</v>
      </c>
      <c r="AC1343" s="334">
        <v>0.973262032085562</v>
      </c>
      <c r="AD1343" s="268">
        <v>0.971910112359551</v>
      </c>
      <c r="AE1343" s="295">
        <v>0.0013519197260109</v>
      </c>
    </row>
    <row r="1344" spans="1:31">
      <c r="A1344" s="315" t="s">
        <v>1972</v>
      </c>
      <c r="B1344" s="339" t="s">
        <v>3375</v>
      </c>
      <c r="C1344" s="293" t="s">
        <v>2478</v>
      </c>
      <c r="D1344" s="339" t="s">
        <v>2479</v>
      </c>
      <c r="E1344" s="266">
        <v>38</v>
      </c>
      <c r="F1344" s="266">
        <v>38</v>
      </c>
      <c r="G1344" s="264">
        <v>40</v>
      </c>
      <c r="H1344" s="264">
        <v>39</v>
      </c>
      <c r="I1344" s="264">
        <v>39</v>
      </c>
      <c r="J1344" s="264">
        <v>38</v>
      </c>
      <c r="K1344" s="294">
        <v>0.9</v>
      </c>
      <c r="L1344" s="267">
        <v>1</v>
      </c>
      <c r="M1344" s="267">
        <v>0.975</v>
      </c>
      <c r="N1344" s="267">
        <v>0.974358974358974</v>
      </c>
      <c r="O1344" s="332">
        <v>1178</v>
      </c>
      <c r="P1344" s="266">
        <v>1124</v>
      </c>
      <c r="Q1344" s="266">
        <v>37</v>
      </c>
      <c r="R1344" s="264">
        <v>38</v>
      </c>
      <c r="S1344" s="264">
        <v>37</v>
      </c>
      <c r="T1344" s="267">
        <v>0.954159592529711</v>
      </c>
      <c r="U1344" s="267">
        <v>0.973684210526316</v>
      </c>
      <c r="V1344" s="268">
        <v>0.95</v>
      </c>
      <c r="W1344" s="268">
        <v>0.948717948717949</v>
      </c>
      <c r="X1344" s="295">
        <v>0.0236842105263159</v>
      </c>
      <c r="Y1344" s="271">
        <v>277</v>
      </c>
      <c r="Z1344" s="333">
        <v>263</v>
      </c>
      <c r="AA1344" s="333">
        <v>279</v>
      </c>
      <c r="AB1344" s="333">
        <v>264</v>
      </c>
      <c r="AC1344" s="334">
        <v>0.949458483754513</v>
      </c>
      <c r="AD1344" s="268">
        <v>0.946236559139785</v>
      </c>
      <c r="AE1344" s="295">
        <v>0.00322192461472759</v>
      </c>
    </row>
    <row r="1345" spans="1:31">
      <c r="A1345" s="315" t="s">
        <v>1972</v>
      </c>
      <c r="B1345" s="339" t="s">
        <v>3375</v>
      </c>
      <c r="C1345" s="293" t="s">
        <v>2480</v>
      </c>
      <c r="D1345" s="339" t="s">
        <v>2481</v>
      </c>
      <c r="E1345" s="266">
        <v>22</v>
      </c>
      <c r="F1345" s="266">
        <v>22</v>
      </c>
      <c r="G1345" s="264">
        <v>23</v>
      </c>
      <c r="H1345" s="264">
        <v>23</v>
      </c>
      <c r="I1345" s="264">
        <v>20</v>
      </c>
      <c r="J1345" s="264">
        <v>20</v>
      </c>
      <c r="K1345" s="294">
        <v>0.9</v>
      </c>
      <c r="L1345" s="267">
        <v>1</v>
      </c>
      <c r="M1345" s="267">
        <v>1</v>
      </c>
      <c r="N1345" s="267">
        <v>1</v>
      </c>
      <c r="O1345" s="332">
        <v>707</v>
      </c>
      <c r="P1345" s="266">
        <v>666</v>
      </c>
      <c r="Q1345" s="266">
        <v>19</v>
      </c>
      <c r="R1345" s="264">
        <v>21</v>
      </c>
      <c r="S1345" s="264">
        <v>18</v>
      </c>
      <c r="T1345" s="267">
        <v>0.942008486562942</v>
      </c>
      <c r="U1345" s="267">
        <v>0.863636363636364</v>
      </c>
      <c r="V1345" s="268">
        <v>0.91304347826087</v>
      </c>
      <c r="W1345" s="268">
        <v>0.9</v>
      </c>
      <c r="X1345" s="295">
        <v>-0.0494071146245059</v>
      </c>
      <c r="Y1345" s="271">
        <v>163</v>
      </c>
      <c r="Z1345" s="333">
        <v>151</v>
      </c>
      <c r="AA1345" s="333">
        <v>172</v>
      </c>
      <c r="AB1345" s="333">
        <v>164</v>
      </c>
      <c r="AC1345" s="334">
        <v>0.926380368098159</v>
      </c>
      <c r="AD1345" s="268">
        <v>0.953488372093023</v>
      </c>
      <c r="AE1345" s="295">
        <v>-0.0271080039948638</v>
      </c>
    </row>
    <row r="1346" spans="1:31">
      <c r="A1346" s="315" t="s">
        <v>1972</v>
      </c>
      <c r="B1346" s="339" t="s">
        <v>3375</v>
      </c>
      <c r="C1346" s="293" t="s">
        <v>2482</v>
      </c>
      <c r="D1346" s="339" t="s">
        <v>2483</v>
      </c>
      <c r="E1346" s="266">
        <v>18</v>
      </c>
      <c r="F1346" s="266">
        <v>18</v>
      </c>
      <c r="G1346" s="264">
        <v>23</v>
      </c>
      <c r="H1346" s="264">
        <v>23</v>
      </c>
      <c r="I1346" s="264">
        <v>23</v>
      </c>
      <c r="J1346" s="264">
        <v>23</v>
      </c>
      <c r="K1346" s="294">
        <v>0.9</v>
      </c>
      <c r="L1346" s="267">
        <v>1</v>
      </c>
      <c r="M1346" s="267">
        <v>1</v>
      </c>
      <c r="N1346" s="267">
        <v>1</v>
      </c>
      <c r="O1346" s="332">
        <v>656</v>
      </c>
      <c r="P1346" s="266">
        <v>650</v>
      </c>
      <c r="Q1346" s="266">
        <v>17</v>
      </c>
      <c r="R1346" s="264">
        <v>23</v>
      </c>
      <c r="S1346" s="264">
        <v>23</v>
      </c>
      <c r="T1346" s="267">
        <v>0.990853658536585</v>
      </c>
      <c r="U1346" s="267">
        <v>0.944444444444444</v>
      </c>
      <c r="V1346" s="268">
        <v>1</v>
      </c>
      <c r="W1346" s="268">
        <v>1</v>
      </c>
      <c r="X1346" s="295">
        <v>-0.0555555555555556</v>
      </c>
      <c r="Y1346" s="271">
        <v>159</v>
      </c>
      <c r="Z1346" s="333">
        <v>157</v>
      </c>
      <c r="AA1346" s="333">
        <v>156</v>
      </c>
      <c r="AB1346" s="333">
        <v>155</v>
      </c>
      <c r="AC1346" s="334">
        <v>0.987421383647799</v>
      </c>
      <c r="AD1346" s="268">
        <v>0.993589743589744</v>
      </c>
      <c r="AE1346" s="295">
        <v>-0.00616835994194487</v>
      </c>
    </row>
    <row r="1347" spans="1:31">
      <c r="A1347" s="315" t="s">
        <v>1972</v>
      </c>
      <c r="B1347" s="339" t="s">
        <v>3375</v>
      </c>
      <c r="C1347" s="293" t="s">
        <v>2484</v>
      </c>
      <c r="D1347" s="339" t="s">
        <v>2485</v>
      </c>
      <c r="E1347" s="266">
        <v>27</v>
      </c>
      <c r="F1347" s="266">
        <v>26</v>
      </c>
      <c r="G1347" s="264">
        <v>27</v>
      </c>
      <c r="H1347" s="264">
        <v>26</v>
      </c>
      <c r="I1347" s="264">
        <v>26</v>
      </c>
      <c r="J1347" s="264">
        <v>24</v>
      </c>
      <c r="K1347" s="294">
        <v>0.9</v>
      </c>
      <c r="L1347" s="267">
        <v>0.962962962962963</v>
      </c>
      <c r="M1347" s="267">
        <v>0.962962962962963</v>
      </c>
      <c r="N1347" s="267">
        <v>0.923076923076923</v>
      </c>
      <c r="O1347" s="332">
        <v>734</v>
      </c>
      <c r="P1347" s="266">
        <v>689</v>
      </c>
      <c r="Q1347" s="266">
        <v>24</v>
      </c>
      <c r="R1347" s="264">
        <v>25</v>
      </c>
      <c r="S1347" s="264">
        <v>23</v>
      </c>
      <c r="T1347" s="267">
        <v>0.938692098092643</v>
      </c>
      <c r="U1347" s="267">
        <v>0.888888888888889</v>
      </c>
      <c r="V1347" s="268">
        <v>0.925925925925926</v>
      </c>
      <c r="W1347" s="268">
        <v>0.884615384615385</v>
      </c>
      <c r="X1347" s="295">
        <v>-0.0370370370370371</v>
      </c>
      <c r="Y1347" s="271">
        <v>178</v>
      </c>
      <c r="Z1347" s="333">
        <v>162</v>
      </c>
      <c r="AA1347" s="333">
        <v>176</v>
      </c>
      <c r="AB1347" s="333">
        <v>170</v>
      </c>
      <c r="AC1347" s="334">
        <v>0.910112359550562</v>
      </c>
      <c r="AD1347" s="268">
        <v>0.965909090909091</v>
      </c>
      <c r="AE1347" s="295">
        <v>-0.0557967313585291</v>
      </c>
    </row>
    <row r="1348" spans="1:31">
      <c r="A1348" s="315" t="s">
        <v>1972</v>
      </c>
      <c r="B1348" s="339" t="s">
        <v>3376</v>
      </c>
      <c r="C1348" s="293" t="s">
        <v>2486</v>
      </c>
      <c r="D1348" s="339" t="s">
        <v>2487</v>
      </c>
      <c r="E1348" s="266">
        <v>22</v>
      </c>
      <c r="F1348" s="266">
        <v>22</v>
      </c>
      <c r="G1348" s="264">
        <v>29</v>
      </c>
      <c r="H1348" s="264">
        <v>29</v>
      </c>
      <c r="I1348" s="264">
        <v>25</v>
      </c>
      <c r="J1348" s="264">
        <v>24</v>
      </c>
      <c r="K1348" s="294">
        <v>0.9</v>
      </c>
      <c r="L1348" s="267">
        <v>1</v>
      </c>
      <c r="M1348" s="267">
        <v>1</v>
      </c>
      <c r="N1348" s="267">
        <v>0.96</v>
      </c>
      <c r="O1348" s="332">
        <v>768</v>
      </c>
      <c r="P1348" s="266">
        <v>696</v>
      </c>
      <c r="Q1348" s="266">
        <v>22</v>
      </c>
      <c r="R1348" s="264">
        <v>24</v>
      </c>
      <c r="S1348" s="264">
        <v>23</v>
      </c>
      <c r="T1348" s="267">
        <v>0.90625</v>
      </c>
      <c r="U1348" s="267">
        <v>1</v>
      </c>
      <c r="V1348" s="268">
        <v>0.827586206896552</v>
      </c>
      <c r="W1348" s="268">
        <v>0.92</v>
      </c>
      <c r="X1348" s="295">
        <v>0.172413793103448</v>
      </c>
      <c r="Y1348" s="271">
        <v>187</v>
      </c>
      <c r="Z1348" s="333">
        <v>168</v>
      </c>
      <c r="AA1348" s="333">
        <v>185</v>
      </c>
      <c r="AB1348" s="333">
        <v>172</v>
      </c>
      <c r="AC1348" s="334">
        <v>0.898395721925134</v>
      </c>
      <c r="AD1348" s="268">
        <v>0.92972972972973</v>
      </c>
      <c r="AE1348" s="295">
        <v>-0.0313340078045961</v>
      </c>
    </row>
    <row r="1349" spans="1:31">
      <c r="A1349" s="315" t="s">
        <v>1972</v>
      </c>
      <c r="B1349" s="339" t="s">
        <v>3376</v>
      </c>
      <c r="C1349" s="293" t="s">
        <v>2488</v>
      </c>
      <c r="D1349" s="339" t="s">
        <v>2489</v>
      </c>
      <c r="E1349" s="266">
        <v>34</v>
      </c>
      <c r="F1349" s="266">
        <v>33</v>
      </c>
      <c r="G1349" s="264">
        <v>36</v>
      </c>
      <c r="H1349" s="264">
        <v>36</v>
      </c>
      <c r="I1349" s="264">
        <v>36</v>
      </c>
      <c r="J1349" s="264">
        <v>36</v>
      </c>
      <c r="K1349" s="294">
        <v>0.9</v>
      </c>
      <c r="L1349" s="267">
        <v>0.970588235294118</v>
      </c>
      <c r="M1349" s="267">
        <v>1</v>
      </c>
      <c r="N1349" s="267">
        <v>1</v>
      </c>
      <c r="O1349" s="332">
        <v>1048</v>
      </c>
      <c r="P1349" s="266">
        <v>981</v>
      </c>
      <c r="Q1349" s="266">
        <v>33</v>
      </c>
      <c r="R1349" s="264">
        <v>33</v>
      </c>
      <c r="S1349" s="264">
        <v>33</v>
      </c>
      <c r="T1349" s="267">
        <v>0.936068702290076</v>
      </c>
      <c r="U1349" s="267">
        <v>0.970588235294118</v>
      </c>
      <c r="V1349" s="268">
        <v>0.916666666666667</v>
      </c>
      <c r="W1349" s="268">
        <v>0.916666666666667</v>
      </c>
      <c r="X1349" s="295">
        <v>0.053921568627451</v>
      </c>
      <c r="Y1349" s="271">
        <v>255</v>
      </c>
      <c r="Z1349" s="333">
        <v>241</v>
      </c>
      <c r="AA1349" s="333">
        <v>253</v>
      </c>
      <c r="AB1349" s="333">
        <v>242</v>
      </c>
      <c r="AC1349" s="334">
        <v>0.945098039215686</v>
      </c>
      <c r="AD1349" s="268">
        <v>0.956521739130435</v>
      </c>
      <c r="AE1349" s="295">
        <v>-0.0114236999147486</v>
      </c>
    </row>
    <row r="1350" spans="1:31">
      <c r="A1350" s="315" t="s">
        <v>1972</v>
      </c>
      <c r="B1350" s="339" t="s">
        <v>3376</v>
      </c>
      <c r="C1350" s="293" t="s">
        <v>2490</v>
      </c>
      <c r="D1350" s="339" t="s">
        <v>2491</v>
      </c>
      <c r="E1350" s="266">
        <v>52</v>
      </c>
      <c r="F1350" s="266">
        <v>49</v>
      </c>
      <c r="G1350" s="264">
        <v>53</v>
      </c>
      <c r="H1350" s="264">
        <v>51</v>
      </c>
      <c r="I1350" s="264">
        <v>53</v>
      </c>
      <c r="J1350" s="264">
        <v>49</v>
      </c>
      <c r="K1350" s="294">
        <v>0.9</v>
      </c>
      <c r="L1350" s="267">
        <v>0.942307692307692</v>
      </c>
      <c r="M1350" s="267">
        <v>0.962264150943396</v>
      </c>
      <c r="N1350" s="267">
        <v>0.924528301886792</v>
      </c>
      <c r="O1350" s="332">
        <v>1596</v>
      </c>
      <c r="P1350" s="266">
        <v>1478</v>
      </c>
      <c r="Q1350" s="266">
        <v>48</v>
      </c>
      <c r="R1350" s="264">
        <v>49</v>
      </c>
      <c r="S1350" s="264">
        <v>47</v>
      </c>
      <c r="T1350" s="267">
        <v>0.926065162907268</v>
      </c>
      <c r="U1350" s="267">
        <v>0.923076923076923</v>
      </c>
      <c r="V1350" s="268">
        <v>0.924528301886792</v>
      </c>
      <c r="W1350" s="268">
        <v>0.886792452830189</v>
      </c>
      <c r="X1350" s="295">
        <v>-0.00145137880986934</v>
      </c>
      <c r="Y1350" s="271">
        <v>381</v>
      </c>
      <c r="Z1350" s="333">
        <v>355</v>
      </c>
      <c r="AA1350" s="333">
        <v>384</v>
      </c>
      <c r="AB1350" s="333">
        <v>354</v>
      </c>
      <c r="AC1350" s="334">
        <v>0.931758530183727</v>
      </c>
      <c r="AD1350" s="268">
        <v>0.921875</v>
      </c>
      <c r="AE1350" s="295">
        <v>0.00988353018372701</v>
      </c>
    </row>
    <row r="1351" spans="1:31">
      <c r="A1351" s="315" t="s">
        <v>1972</v>
      </c>
      <c r="B1351" s="339" t="s">
        <v>3376</v>
      </c>
      <c r="C1351" s="293" t="s">
        <v>2492</v>
      </c>
      <c r="D1351" s="339" t="s">
        <v>2493</v>
      </c>
      <c r="E1351" s="266">
        <v>41</v>
      </c>
      <c r="F1351" s="266">
        <v>34</v>
      </c>
      <c r="G1351" s="264">
        <v>45</v>
      </c>
      <c r="H1351" s="264">
        <v>36</v>
      </c>
      <c r="I1351" s="264">
        <v>47</v>
      </c>
      <c r="J1351" s="264">
        <v>44</v>
      </c>
      <c r="K1351" s="294">
        <v>0.9</v>
      </c>
      <c r="L1351" s="267">
        <v>0.829268292682927</v>
      </c>
      <c r="M1351" s="267">
        <v>0.8</v>
      </c>
      <c r="N1351" s="267">
        <v>0.936170212765957</v>
      </c>
      <c r="O1351" s="332">
        <v>1260</v>
      </c>
      <c r="P1351" s="266">
        <v>1120</v>
      </c>
      <c r="Q1351" s="266">
        <v>32</v>
      </c>
      <c r="R1351" s="264">
        <v>35</v>
      </c>
      <c r="S1351" s="264">
        <v>41</v>
      </c>
      <c r="T1351" s="267">
        <v>0.888888888888889</v>
      </c>
      <c r="U1351" s="267">
        <v>0.780487804878049</v>
      </c>
      <c r="V1351" s="268">
        <v>0.777777777777778</v>
      </c>
      <c r="W1351" s="268">
        <v>0.872340425531915</v>
      </c>
      <c r="X1351" s="295">
        <v>0.00271002710027102</v>
      </c>
      <c r="Y1351" s="271">
        <v>311</v>
      </c>
      <c r="Z1351" s="333">
        <v>254</v>
      </c>
      <c r="AA1351" s="333">
        <v>310</v>
      </c>
      <c r="AB1351" s="333">
        <v>274</v>
      </c>
      <c r="AC1351" s="334">
        <v>0.816720257234727</v>
      </c>
      <c r="AD1351" s="268">
        <v>0.883870967741936</v>
      </c>
      <c r="AE1351" s="295">
        <v>-0.0671507105072088</v>
      </c>
    </row>
    <row r="1352" spans="1:31">
      <c r="A1352" s="315" t="s">
        <v>1972</v>
      </c>
      <c r="B1352" s="339" t="s">
        <v>3376</v>
      </c>
      <c r="C1352" s="293" t="s">
        <v>2494</v>
      </c>
      <c r="D1352" s="339" t="s">
        <v>2495</v>
      </c>
      <c r="E1352" s="266">
        <v>15</v>
      </c>
      <c r="F1352" s="266">
        <v>13</v>
      </c>
      <c r="G1352" s="264">
        <v>16</v>
      </c>
      <c r="H1352" s="264">
        <v>15</v>
      </c>
      <c r="I1352" s="264">
        <v>16</v>
      </c>
      <c r="J1352" s="264">
        <v>14</v>
      </c>
      <c r="K1352" s="294">
        <v>0.9</v>
      </c>
      <c r="L1352" s="267">
        <v>0.866666666666667</v>
      </c>
      <c r="M1352" s="267">
        <v>0.9375</v>
      </c>
      <c r="N1352" s="267">
        <v>0.875</v>
      </c>
      <c r="O1352" s="332">
        <v>475</v>
      </c>
      <c r="P1352" s="266">
        <v>434</v>
      </c>
      <c r="Q1352" s="266">
        <v>13</v>
      </c>
      <c r="R1352" s="264">
        <v>14</v>
      </c>
      <c r="S1352" s="264">
        <v>14</v>
      </c>
      <c r="T1352" s="267">
        <v>0.913684210526316</v>
      </c>
      <c r="U1352" s="267">
        <v>0.866666666666667</v>
      </c>
      <c r="V1352" s="268">
        <v>0.875</v>
      </c>
      <c r="W1352" s="268">
        <v>0.875</v>
      </c>
      <c r="X1352" s="295">
        <v>-0.0083333333333333</v>
      </c>
      <c r="Y1352" s="271">
        <v>115</v>
      </c>
      <c r="Z1352" s="333">
        <v>105</v>
      </c>
      <c r="AA1352" s="333">
        <v>117</v>
      </c>
      <c r="AB1352" s="333">
        <v>107</v>
      </c>
      <c r="AC1352" s="334">
        <v>0.91304347826087</v>
      </c>
      <c r="AD1352" s="268">
        <v>0.914529914529915</v>
      </c>
      <c r="AE1352" s="295">
        <v>-0.00148643626904499</v>
      </c>
    </row>
    <row r="1353" spans="1:31">
      <c r="A1353" s="315" t="s">
        <v>1972</v>
      </c>
      <c r="B1353" s="339" t="s">
        <v>3376</v>
      </c>
      <c r="C1353" s="293" t="s">
        <v>2496</v>
      </c>
      <c r="D1353" s="339" t="s">
        <v>2497</v>
      </c>
      <c r="E1353" s="266">
        <v>60</v>
      </c>
      <c r="F1353" s="266">
        <v>54</v>
      </c>
      <c r="G1353" s="264">
        <v>60</v>
      </c>
      <c r="H1353" s="264">
        <v>54</v>
      </c>
      <c r="I1353" s="264">
        <v>58</v>
      </c>
      <c r="J1353" s="264">
        <v>45</v>
      </c>
      <c r="K1353" s="294">
        <v>0.9</v>
      </c>
      <c r="L1353" s="267">
        <v>0.9</v>
      </c>
      <c r="M1353" s="267">
        <v>0.9</v>
      </c>
      <c r="N1353" s="267">
        <v>0.775862068965517</v>
      </c>
      <c r="O1353" s="332">
        <v>1806</v>
      </c>
      <c r="P1353" s="266">
        <v>1626</v>
      </c>
      <c r="Q1353" s="266">
        <v>51</v>
      </c>
      <c r="R1353" s="264">
        <v>52</v>
      </c>
      <c r="S1353" s="264">
        <v>45</v>
      </c>
      <c r="T1353" s="267">
        <v>0.900332225913621</v>
      </c>
      <c r="U1353" s="267">
        <v>0.85</v>
      </c>
      <c r="V1353" s="268">
        <v>0.866666666666667</v>
      </c>
      <c r="W1353" s="268">
        <v>0.775862068965517</v>
      </c>
      <c r="X1353" s="295">
        <v>-0.0166666666666667</v>
      </c>
      <c r="Y1353" s="271">
        <v>434</v>
      </c>
      <c r="Z1353" s="333">
        <v>383</v>
      </c>
      <c r="AA1353" s="333">
        <v>437</v>
      </c>
      <c r="AB1353" s="333">
        <v>392</v>
      </c>
      <c r="AC1353" s="334">
        <v>0.882488479262673</v>
      </c>
      <c r="AD1353" s="268">
        <v>0.897025171624714</v>
      </c>
      <c r="AE1353" s="295">
        <v>-0.0145366923620411</v>
      </c>
    </row>
    <row r="1354" spans="1:31">
      <c r="A1354" s="315" t="s">
        <v>1972</v>
      </c>
      <c r="B1354" s="339" t="s">
        <v>3376</v>
      </c>
      <c r="C1354" s="293" t="s">
        <v>2498</v>
      </c>
      <c r="D1354" s="339" t="s">
        <v>2499</v>
      </c>
      <c r="E1354" s="266">
        <v>29</v>
      </c>
      <c r="F1354" s="266">
        <v>28</v>
      </c>
      <c r="G1354" s="264">
        <v>33</v>
      </c>
      <c r="H1354" s="264">
        <v>31</v>
      </c>
      <c r="I1354" s="264">
        <v>31</v>
      </c>
      <c r="J1354" s="264">
        <v>28</v>
      </c>
      <c r="K1354" s="294">
        <v>0.9</v>
      </c>
      <c r="L1354" s="267">
        <v>0.96551724137931</v>
      </c>
      <c r="M1354" s="267">
        <v>0.939393939393939</v>
      </c>
      <c r="N1354" s="267">
        <v>0.903225806451613</v>
      </c>
      <c r="O1354" s="332">
        <v>918</v>
      </c>
      <c r="P1354" s="266">
        <v>845</v>
      </c>
      <c r="Q1354" s="266">
        <v>28</v>
      </c>
      <c r="R1354" s="264">
        <v>31</v>
      </c>
      <c r="S1354" s="264">
        <v>27</v>
      </c>
      <c r="T1354" s="267">
        <v>0.920479302832244</v>
      </c>
      <c r="U1354" s="267">
        <v>0.96551724137931</v>
      </c>
      <c r="V1354" s="268">
        <v>0.939393939393939</v>
      </c>
      <c r="W1354" s="268">
        <v>0.870967741935484</v>
      </c>
      <c r="X1354" s="295">
        <v>0.0261233019853709</v>
      </c>
      <c r="Y1354" s="271">
        <v>225</v>
      </c>
      <c r="Z1354" s="333">
        <v>206</v>
      </c>
      <c r="AA1354" s="333">
        <v>219</v>
      </c>
      <c r="AB1354" s="333">
        <v>200</v>
      </c>
      <c r="AC1354" s="334">
        <v>0.915555555555556</v>
      </c>
      <c r="AD1354" s="268">
        <v>0.91324200913242</v>
      </c>
      <c r="AE1354" s="295">
        <v>0.00231354642313553</v>
      </c>
    </row>
    <row r="1355" spans="1:31">
      <c r="A1355" s="315" t="s">
        <v>1972</v>
      </c>
      <c r="B1355" s="339" t="s">
        <v>3376</v>
      </c>
      <c r="C1355" s="293" t="s">
        <v>2500</v>
      </c>
      <c r="D1355" s="339" t="s">
        <v>2501</v>
      </c>
      <c r="E1355" s="266">
        <v>27</v>
      </c>
      <c r="F1355" s="266">
        <v>27</v>
      </c>
      <c r="G1355" s="264">
        <v>28</v>
      </c>
      <c r="H1355" s="264">
        <v>28</v>
      </c>
      <c r="I1355" s="264">
        <v>28</v>
      </c>
      <c r="J1355" s="264">
        <v>28</v>
      </c>
      <c r="K1355" s="294">
        <v>0.9</v>
      </c>
      <c r="L1355" s="267">
        <v>1</v>
      </c>
      <c r="M1355" s="267">
        <v>1</v>
      </c>
      <c r="N1355" s="267">
        <v>1</v>
      </c>
      <c r="O1355" s="332">
        <v>848</v>
      </c>
      <c r="P1355" s="266">
        <v>817</v>
      </c>
      <c r="Q1355" s="266">
        <v>26</v>
      </c>
      <c r="R1355" s="264">
        <v>28</v>
      </c>
      <c r="S1355" s="264">
        <v>27</v>
      </c>
      <c r="T1355" s="267">
        <v>0.963443396226415</v>
      </c>
      <c r="U1355" s="267">
        <v>0.962962962962963</v>
      </c>
      <c r="V1355" s="268">
        <v>1</v>
      </c>
      <c r="W1355" s="268">
        <v>0.964285714285714</v>
      </c>
      <c r="X1355" s="295">
        <v>-0.0370370370370371</v>
      </c>
      <c r="Y1355" s="271">
        <v>194</v>
      </c>
      <c r="Z1355" s="333">
        <v>188</v>
      </c>
      <c r="AA1355" s="333">
        <v>202</v>
      </c>
      <c r="AB1355" s="333">
        <v>196</v>
      </c>
      <c r="AC1355" s="334">
        <v>0.969072164948454</v>
      </c>
      <c r="AD1355" s="268">
        <v>0.97029702970297</v>
      </c>
      <c r="AE1355" s="295">
        <v>-0.00122486475451666</v>
      </c>
    </row>
    <row r="1356" spans="1:31">
      <c r="A1356" s="315" t="s">
        <v>1972</v>
      </c>
      <c r="B1356" s="339" t="s">
        <v>3376</v>
      </c>
      <c r="C1356" s="293" t="s">
        <v>2502</v>
      </c>
      <c r="D1356" s="339" t="s">
        <v>2503</v>
      </c>
      <c r="E1356" s="266">
        <v>25</v>
      </c>
      <c r="F1356" s="266">
        <v>25</v>
      </c>
      <c r="G1356" s="264">
        <v>27</v>
      </c>
      <c r="H1356" s="264">
        <v>27</v>
      </c>
      <c r="I1356" s="264">
        <v>26</v>
      </c>
      <c r="J1356" s="264">
        <v>26</v>
      </c>
      <c r="K1356" s="294">
        <v>0.9</v>
      </c>
      <c r="L1356" s="267">
        <v>1</v>
      </c>
      <c r="M1356" s="267">
        <v>1</v>
      </c>
      <c r="N1356" s="267">
        <v>1</v>
      </c>
      <c r="O1356" s="332">
        <v>790</v>
      </c>
      <c r="P1356" s="266">
        <v>780</v>
      </c>
      <c r="Q1356" s="266">
        <v>25</v>
      </c>
      <c r="R1356" s="264">
        <v>26</v>
      </c>
      <c r="S1356" s="264">
        <v>26</v>
      </c>
      <c r="T1356" s="267">
        <v>0.987341772151899</v>
      </c>
      <c r="U1356" s="267">
        <v>1</v>
      </c>
      <c r="V1356" s="268">
        <v>0.962962962962963</v>
      </c>
      <c r="W1356" s="268">
        <v>1</v>
      </c>
      <c r="X1356" s="295">
        <v>0.0370370370370371</v>
      </c>
      <c r="Y1356" s="271">
        <v>191</v>
      </c>
      <c r="Z1356" s="333">
        <v>189</v>
      </c>
      <c r="AA1356" s="333">
        <v>190</v>
      </c>
      <c r="AB1356" s="333">
        <v>188</v>
      </c>
      <c r="AC1356" s="334">
        <v>0.989528795811518</v>
      </c>
      <c r="AD1356" s="268">
        <v>0.989473684210526</v>
      </c>
      <c r="AE1356" s="295">
        <v>5.51116009920305e-5</v>
      </c>
    </row>
    <row r="1357" spans="1:31">
      <c r="A1357" s="315" t="s">
        <v>1972</v>
      </c>
      <c r="B1357" s="339" t="s">
        <v>3376</v>
      </c>
      <c r="C1357" s="293" t="s">
        <v>2504</v>
      </c>
      <c r="D1357" s="339" t="s">
        <v>2505</v>
      </c>
      <c r="E1357" s="266">
        <v>21</v>
      </c>
      <c r="F1357" s="266">
        <v>20</v>
      </c>
      <c r="G1357" s="264">
        <v>27</v>
      </c>
      <c r="H1357" s="264">
        <v>26</v>
      </c>
      <c r="I1357" s="264">
        <v>24</v>
      </c>
      <c r="J1357" s="264">
        <v>24</v>
      </c>
      <c r="K1357" s="294">
        <v>0.9</v>
      </c>
      <c r="L1357" s="267">
        <v>0.952380952380952</v>
      </c>
      <c r="M1357" s="267">
        <v>0.962962962962963</v>
      </c>
      <c r="N1357" s="267">
        <v>1</v>
      </c>
      <c r="O1357" s="332">
        <v>750</v>
      </c>
      <c r="P1357" s="266">
        <v>525</v>
      </c>
      <c r="Q1357" s="266">
        <v>15</v>
      </c>
      <c r="R1357" s="264">
        <v>17</v>
      </c>
      <c r="S1357" s="264">
        <v>14</v>
      </c>
      <c r="T1357" s="267">
        <v>0.7</v>
      </c>
      <c r="U1357" s="267">
        <v>0.714285714285714</v>
      </c>
      <c r="V1357" s="268">
        <v>0.62962962962963</v>
      </c>
      <c r="W1357" s="268">
        <v>0.583333333333333</v>
      </c>
      <c r="X1357" s="295">
        <v>0.0846560846560847</v>
      </c>
      <c r="Y1357" s="271">
        <v>170</v>
      </c>
      <c r="Z1357" s="333">
        <v>117</v>
      </c>
      <c r="AA1357" s="333">
        <v>184</v>
      </c>
      <c r="AB1357" s="333">
        <v>131</v>
      </c>
      <c r="AC1357" s="334">
        <v>0.688235294117647</v>
      </c>
      <c r="AD1357" s="268">
        <v>0.71195652173913</v>
      </c>
      <c r="AE1357" s="295">
        <v>-0.0237212276214834</v>
      </c>
    </row>
    <row r="1358" spans="1:31">
      <c r="A1358" s="315" t="s">
        <v>1972</v>
      </c>
      <c r="B1358" s="339" t="s">
        <v>3376</v>
      </c>
      <c r="C1358" s="293" t="s">
        <v>2506</v>
      </c>
      <c r="D1358" s="339" t="s">
        <v>2507</v>
      </c>
      <c r="E1358" s="266">
        <v>48</v>
      </c>
      <c r="F1358" s="266">
        <v>47</v>
      </c>
      <c r="G1358" s="264">
        <v>55</v>
      </c>
      <c r="H1358" s="264">
        <v>54</v>
      </c>
      <c r="I1358" s="264">
        <v>46</v>
      </c>
      <c r="J1358" s="264">
        <v>45</v>
      </c>
      <c r="K1358" s="294">
        <v>0.9</v>
      </c>
      <c r="L1358" s="267">
        <v>0.979166666666667</v>
      </c>
      <c r="M1358" s="267">
        <v>0.981818181818182</v>
      </c>
      <c r="N1358" s="267">
        <v>0.978260869565217</v>
      </c>
      <c r="O1358" s="332">
        <v>1561</v>
      </c>
      <c r="P1358" s="266">
        <v>1452</v>
      </c>
      <c r="Q1358" s="266">
        <v>45</v>
      </c>
      <c r="R1358" s="264">
        <v>49</v>
      </c>
      <c r="S1358" s="264">
        <v>41</v>
      </c>
      <c r="T1358" s="267">
        <v>0.930172966047406</v>
      </c>
      <c r="U1358" s="267">
        <v>0.9375</v>
      </c>
      <c r="V1358" s="268">
        <v>0.890909090909091</v>
      </c>
      <c r="W1358" s="268">
        <v>0.891304347826087</v>
      </c>
      <c r="X1358" s="295">
        <v>0.0465909090909091</v>
      </c>
      <c r="Y1358" s="271">
        <v>375</v>
      </c>
      <c r="Z1358" s="333">
        <v>341</v>
      </c>
      <c r="AA1358" s="333">
        <v>374</v>
      </c>
      <c r="AB1358" s="333">
        <v>343</v>
      </c>
      <c r="AC1358" s="334">
        <v>0.909333333333333</v>
      </c>
      <c r="AD1358" s="268">
        <v>0.917112299465241</v>
      </c>
      <c r="AE1358" s="295">
        <v>-0.00777896613190732</v>
      </c>
    </row>
    <row r="1359" spans="1:31">
      <c r="A1359" s="315" t="s">
        <v>1972</v>
      </c>
      <c r="B1359" s="339" t="s">
        <v>3376</v>
      </c>
      <c r="C1359" s="293" t="s">
        <v>2508</v>
      </c>
      <c r="D1359" s="339" t="s">
        <v>2509</v>
      </c>
      <c r="E1359" s="266">
        <v>38</v>
      </c>
      <c r="F1359" s="266">
        <v>38</v>
      </c>
      <c r="G1359" s="264">
        <v>45</v>
      </c>
      <c r="H1359" s="264">
        <v>45</v>
      </c>
      <c r="I1359" s="264">
        <v>41</v>
      </c>
      <c r="J1359" s="264">
        <v>41</v>
      </c>
      <c r="K1359" s="294">
        <v>0.9</v>
      </c>
      <c r="L1359" s="267">
        <v>1</v>
      </c>
      <c r="M1359" s="267">
        <v>1</v>
      </c>
      <c r="N1359" s="267">
        <v>1</v>
      </c>
      <c r="O1359" s="332">
        <v>1265</v>
      </c>
      <c r="P1359" s="266">
        <v>1211</v>
      </c>
      <c r="Q1359" s="266">
        <v>38</v>
      </c>
      <c r="R1359" s="264">
        <v>42</v>
      </c>
      <c r="S1359" s="264">
        <v>41</v>
      </c>
      <c r="T1359" s="267">
        <v>0.957312252964427</v>
      </c>
      <c r="U1359" s="267">
        <v>1</v>
      </c>
      <c r="V1359" s="268">
        <v>0.933333333333333</v>
      </c>
      <c r="W1359" s="268">
        <v>1</v>
      </c>
      <c r="X1359" s="295">
        <v>0.0666666666666667</v>
      </c>
      <c r="Y1359" s="271">
        <v>313</v>
      </c>
      <c r="Z1359" s="333">
        <v>305</v>
      </c>
      <c r="AA1359" s="333">
        <v>309</v>
      </c>
      <c r="AB1359" s="333">
        <v>296</v>
      </c>
      <c r="AC1359" s="334">
        <v>0.97444089456869</v>
      </c>
      <c r="AD1359" s="268">
        <v>0.957928802588997</v>
      </c>
      <c r="AE1359" s="295">
        <v>0.0165120919796934</v>
      </c>
    </row>
    <row r="1360" spans="1:31">
      <c r="A1360" s="315" t="s">
        <v>1972</v>
      </c>
      <c r="B1360" s="339" t="s">
        <v>3376</v>
      </c>
      <c r="C1360" s="293" t="s">
        <v>2510</v>
      </c>
      <c r="D1360" s="339" t="s">
        <v>2511</v>
      </c>
      <c r="E1360" s="266">
        <v>34</v>
      </c>
      <c r="F1360" s="266">
        <v>34</v>
      </c>
      <c r="G1360" s="264">
        <v>34</v>
      </c>
      <c r="H1360" s="264">
        <v>34</v>
      </c>
      <c r="I1360" s="264">
        <v>32</v>
      </c>
      <c r="J1360" s="264">
        <v>32</v>
      </c>
      <c r="K1360" s="294">
        <v>0.9</v>
      </c>
      <c r="L1360" s="267">
        <v>1</v>
      </c>
      <c r="M1360" s="267">
        <v>1</v>
      </c>
      <c r="N1360" s="267">
        <v>1</v>
      </c>
      <c r="O1360" s="332">
        <v>1001</v>
      </c>
      <c r="P1360" s="266">
        <v>965</v>
      </c>
      <c r="Q1360" s="266">
        <v>32</v>
      </c>
      <c r="R1360" s="264">
        <v>32</v>
      </c>
      <c r="S1360" s="264">
        <v>32</v>
      </c>
      <c r="T1360" s="267">
        <v>0.964035964035964</v>
      </c>
      <c r="U1360" s="267">
        <v>0.941176470588235</v>
      </c>
      <c r="V1360" s="268">
        <v>0.941176470588235</v>
      </c>
      <c r="W1360" s="268">
        <v>1</v>
      </c>
      <c r="X1360" s="295">
        <v>0</v>
      </c>
      <c r="Y1360" s="271">
        <v>242</v>
      </c>
      <c r="Z1360" s="333">
        <v>236</v>
      </c>
      <c r="AA1360" s="333">
        <v>239</v>
      </c>
      <c r="AB1360" s="333">
        <v>231</v>
      </c>
      <c r="AC1360" s="334">
        <v>0.975206611570248</v>
      </c>
      <c r="AD1360" s="268">
        <v>0.96652719665272</v>
      </c>
      <c r="AE1360" s="295">
        <v>0.00867941491752822</v>
      </c>
    </row>
    <row r="1361" spans="1:31">
      <c r="A1361" s="315" t="s">
        <v>1972</v>
      </c>
      <c r="B1361" s="339" t="s">
        <v>3376</v>
      </c>
      <c r="C1361" s="293" t="s">
        <v>2512</v>
      </c>
      <c r="D1361" s="339" t="s">
        <v>2513</v>
      </c>
      <c r="E1361" s="266">
        <v>35</v>
      </c>
      <c r="F1361" s="266">
        <v>34</v>
      </c>
      <c r="G1361" s="264">
        <v>34</v>
      </c>
      <c r="H1361" s="264">
        <v>34</v>
      </c>
      <c r="I1361" s="264">
        <v>33</v>
      </c>
      <c r="J1361" s="264">
        <v>32</v>
      </c>
      <c r="K1361" s="294">
        <v>0.9</v>
      </c>
      <c r="L1361" s="267">
        <v>0.971428571428571</v>
      </c>
      <c r="M1361" s="267">
        <v>1</v>
      </c>
      <c r="N1361" s="267">
        <v>0.96969696969697</v>
      </c>
      <c r="O1361" s="332">
        <v>1043</v>
      </c>
      <c r="P1361" s="266">
        <v>994</v>
      </c>
      <c r="Q1361" s="266">
        <v>34</v>
      </c>
      <c r="R1361" s="264">
        <v>32</v>
      </c>
      <c r="S1361" s="264">
        <v>32</v>
      </c>
      <c r="T1361" s="267">
        <v>0.953020134228188</v>
      </c>
      <c r="U1361" s="267">
        <v>0.971428571428571</v>
      </c>
      <c r="V1361" s="268">
        <v>0.941176470588235</v>
      </c>
      <c r="W1361" s="268">
        <v>0.96969696969697</v>
      </c>
      <c r="X1361" s="295">
        <v>0.0302521008403361</v>
      </c>
      <c r="Y1361" s="271">
        <v>249</v>
      </c>
      <c r="Z1361" s="333">
        <v>239</v>
      </c>
      <c r="AA1361" s="333">
        <v>245</v>
      </c>
      <c r="AB1361" s="333">
        <v>234</v>
      </c>
      <c r="AC1361" s="334">
        <v>0.959839357429719</v>
      </c>
      <c r="AD1361" s="268">
        <v>0.955102040816327</v>
      </c>
      <c r="AE1361" s="295">
        <v>0.00473731661339227</v>
      </c>
    </row>
    <row r="1362" spans="1:31">
      <c r="A1362" s="315" t="s">
        <v>1972</v>
      </c>
      <c r="B1362" s="339" t="s">
        <v>3376</v>
      </c>
      <c r="C1362" s="293" t="s">
        <v>2514</v>
      </c>
      <c r="D1362" s="339" t="s">
        <v>2515</v>
      </c>
      <c r="E1362" s="266">
        <v>50</v>
      </c>
      <c r="F1362" s="266">
        <v>46</v>
      </c>
      <c r="G1362" s="264">
        <v>53</v>
      </c>
      <c r="H1362" s="264">
        <v>52</v>
      </c>
      <c r="I1362" s="264">
        <v>51</v>
      </c>
      <c r="J1362" s="264">
        <v>49</v>
      </c>
      <c r="K1362" s="294">
        <v>0.9</v>
      </c>
      <c r="L1362" s="267">
        <v>0.92</v>
      </c>
      <c r="M1362" s="267">
        <v>0.981132075471698</v>
      </c>
      <c r="N1362" s="267">
        <v>0.96078431372549</v>
      </c>
      <c r="O1362" s="332">
        <v>1602</v>
      </c>
      <c r="P1362" s="266">
        <v>1418</v>
      </c>
      <c r="Q1362" s="266">
        <v>37</v>
      </c>
      <c r="R1362" s="264">
        <v>50</v>
      </c>
      <c r="S1362" s="264">
        <v>45</v>
      </c>
      <c r="T1362" s="267">
        <v>0.885143570536829</v>
      </c>
      <c r="U1362" s="267">
        <v>0.74</v>
      </c>
      <c r="V1362" s="268">
        <v>0.943396226415094</v>
      </c>
      <c r="W1362" s="268">
        <v>0.882352941176471</v>
      </c>
      <c r="X1362" s="295">
        <v>-0.203396226415094</v>
      </c>
      <c r="Y1362" s="271">
        <v>384</v>
      </c>
      <c r="Z1362" s="333">
        <v>333</v>
      </c>
      <c r="AA1362" s="333">
        <v>383</v>
      </c>
      <c r="AB1362" s="333">
        <v>337</v>
      </c>
      <c r="AC1362" s="334">
        <v>0.8671875</v>
      </c>
      <c r="AD1362" s="268">
        <v>0.879895561357702</v>
      </c>
      <c r="AE1362" s="295">
        <v>-0.0127080613577023</v>
      </c>
    </row>
    <row r="1363" spans="1:31">
      <c r="A1363" s="315" t="s">
        <v>1972</v>
      </c>
      <c r="B1363" s="339" t="s">
        <v>3376</v>
      </c>
      <c r="C1363" s="293" t="s">
        <v>2516</v>
      </c>
      <c r="D1363" s="339" t="s">
        <v>2517</v>
      </c>
      <c r="E1363" s="266">
        <v>72</v>
      </c>
      <c r="F1363" s="266">
        <v>72</v>
      </c>
      <c r="G1363" s="264">
        <v>91</v>
      </c>
      <c r="H1363" s="264">
        <v>91</v>
      </c>
      <c r="I1363" s="264">
        <v>82</v>
      </c>
      <c r="J1363" s="264">
        <v>82</v>
      </c>
      <c r="K1363" s="294">
        <v>0.9</v>
      </c>
      <c r="L1363" s="267">
        <v>1</v>
      </c>
      <c r="M1363" s="267">
        <v>1</v>
      </c>
      <c r="N1363" s="267">
        <v>1</v>
      </c>
      <c r="O1363" s="332">
        <v>2562</v>
      </c>
      <c r="P1363" s="266">
        <v>2484</v>
      </c>
      <c r="Q1363" s="266">
        <v>69</v>
      </c>
      <c r="R1363" s="264">
        <v>91</v>
      </c>
      <c r="S1363" s="264">
        <v>80</v>
      </c>
      <c r="T1363" s="267">
        <v>0.969555035128806</v>
      </c>
      <c r="U1363" s="267">
        <v>0.958333333333333</v>
      </c>
      <c r="V1363" s="268">
        <v>1</v>
      </c>
      <c r="W1363" s="268">
        <v>0.975609756097561</v>
      </c>
      <c r="X1363" s="295">
        <v>-0.0416666666666666</v>
      </c>
      <c r="Y1363" s="271">
        <v>616</v>
      </c>
      <c r="Z1363" s="333">
        <v>603</v>
      </c>
      <c r="AA1363" s="333">
        <v>620</v>
      </c>
      <c r="AB1363" s="333">
        <v>607</v>
      </c>
      <c r="AC1363" s="334">
        <v>0.978896103896104</v>
      </c>
      <c r="AD1363" s="268">
        <v>0.979032258064516</v>
      </c>
      <c r="AE1363" s="295">
        <v>-0.000136154168412173</v>
      </c>
    </row>
    <row r="1364" spans="1:31">
      <c r="A1364" s="315" t="s">
        <v>1972</v>
      </c>
      <c r="B1364" s="339" t="s">
        <v>3376</v>
      </c>
      <c r="C1364" s="293" t="s">
        <v>2518</v>
      </c>
      <c r="D1364" s="339" t="s">
        <v>2519</v>
      </c>
      <c r="E1364" s="266">
        <v>17</v>
      </c>
      <c r="F1364" s="266">
        <v>17</v>
      </c>
      <c r="G1364" s="264">
        <v>18</v>
      </c>
      <c r="H1364" s="264">
        <v>18</v>
      </c>
      <c r="I1364" s="264">
        <v>15</v>
      </c>
      <c r="J1364" s="264">
        <v>15</v>
      </c>
      <c r="K1364" s="294">
        <v>0.9</v>
      </c>
      <c r="L1364" s="267">
        <v>1</v>
      </c>
      <c r="M1364" s="267">
        <v>1</v>
      </c>
      <c r="N1364" s="267">
        <v>1</v>
      </c>
      <c r="O1364" s="332">
        <v>527</v>
      </c>
      <c r="P1364" s="266">
        <v>524</v>
      </c>
      <c r="Q1364" s="266">
        <v>17</v>
      </c>
      <c r="R1364" s="264">
        <v>18</v>
      </c>
      <c r="S1364" s="264">
        <v>15</v>
      </c>
      <c r="T1364" s="267">
        <v>0.994307400379507</v>
      </c>
      <c r="U1364" s="267">
        <v>1</v>
      </c>
      <c r="V1364" s="268">
        <v>1</v>
      </c>
      <c r="W1364" s="268">
        <v>1</v>
      </c>
      <c r="X1364" s="295">
        <v>0</v>
      </c>
      <c r="Y1364" s="271">
        <v>127</v>
      </c>
      <c r="Z1364" s="333">
        <v>127</v>
      </c>
      <c r="AA1364" s="333">
        <v>125</v>
      </c>
      <c r="AB1364" s="333">
        <v>125</v>
      </c>
      <c r="AC1364" s="334">
        <v>1</v>
      </c>
      <c r="AD1364" s="268">
        <v>1</v>
      </c>
      <c r="AE1364" s="295">
        <v>0</v>
      </c>
    </row>
    <row r="1365" spans="1:31">
      <c r="A1365" s="315" t="s">
        <v>1972</v>
      </c>
      <c r="B1365" s="339" t="s">
        <v>3376</v>
      </c>
      <c r="C1365" s="293" t="s">
        <v>2520</v>
      </c>
      <c r="D1365" s="339" t="s">
        <v>2521</v>
      </c>
      <c r="E1365" s="266">
        <v>28</v>
      </c>
      <c r="F1365" s="266">
        <v>28</v>
      </c>
      <c r="G1365" s="264">
        <v>28</v>
      </c>
      <c r="H1365" s="264">
        <v>28</v>
      </c>
      <c r="I1365" s="264">
        <v>30</v>
      </c>
      <c r="J1365" s="264">
        <v>30</v>
      </c>
      <c r="K1365" s="294">
        <v>0.9</v>
      </c>
      <c r="L1365" s="267">
        <v>1</v>
      </c>
      <c r="M1365" s="267">
        <v>1</v>
      </c>
      <c r="N1365" s="267">
        <v>1</v>
      </c>
      <c r="O1365" s="332">
        <v>843</v>
      </c>
      <c r="P1365" s="266">
        <v>830</v>
      </c>
      <c r="Q1365" s="266">
        <v>28</v>
      </c>
      <c r="R1365" s="264">
        <v>27</v>
      </c>
      <c r="S1365" s="264">
        <v>30</v>
      </c>
      <c r="T1365" s="267">
        <v>0.984578884934757</v>
      </c>
      <c r="U1365" s="267">
        <v>1</v>
      </c>
      <c r="V1365" s="268">
        <v>0.964285714285714</v>
      </c>
      <c r="W1365" s="268">
        <v>1</v>
      </c>
      <c r="X1365" s="295">
        <v>0.0357142857142857</v>
      </c>
      <c r="Y1365" s="271">
        <v>207</v>
      </c>
      <c r="Z1365" s="333">
        <v>205</v>
      </c>
      <c r="AA1365" s="333">
        <v>199</v>
      </c>
      <c r="AB1365" s="333">
        <v>197</v>
      </c>
      <c r="AC1365" s="334">
        <v>0.990338164251208</v>
      </c>
      <c r="AD1365" s="268">
        <v>0.989949748743719</v>
      </c>
      <c r="AE1365" s="295">
        <v>0.000388415507489137</v>
      </c>
    </row>
    <row r="1366" spans="1:31">
      <c r="A1366" s="315" t="s">
        <v>1972</v>
      </c>
      <c r="B1366" s="339" t="s">
        <v>3376</v>
      </c>
      <c r="C1366" s="293" t="s">
        <v>2522</v>
      </c>
      <c r="D1366" s="339" t="s">
        <v>2523</v>
      </c>
      <c r="E1366" s="266">
        <v>44</v>
      </c>
      <c r="F1366" s="266">
        <v>44</v>
      </c>
      <c r="G1366" s="264">
        <v>45</v>
      </c>
      <c r="H1366" s="264">
        <v>45</v>
      </c>
      <c r="I1366" s="264">
        <v>46</v>
      </c>
      <c r="J1366" s="264">
        <v>46</v>
      </c>
      <c r="K1366" s="294">
        <v>0.9</v>
      </c>
      <c r="L1366" s="267">
        <v>1</v>
      </c>
      <c r="M1366" s="267">
        <v>1</v>
      </c>
      <c r="N1366" s="267">
        <v>1</v>
      </c>
      <c r="O1366" s="332">
        <v>1360</v>
      </c>
      <c r="P1366" s="266">
        <v>1320</v>
      </c>
      <c r="Q1366" s="266">
        <v>43</v>
      </c>
      <c r="R1366" s="264">
        <v>44</v>
      </c>
      <c r="S1366" s="264">
        <v>45</v>
      </c>
      <c r="T1366" s="267">
        <v>0.970588235294118</v>
      </c>
      <c r="U1366" s="267">
        <v>0.977272727272727</v>
      </c>
      <c r="V1366" s="268">
        <v>0.977777777777778</v>
      </c>
      <c r="W1366" s="268">
        <v>0.978260869565217</v>
      </c>
      <c r="X1366" s="295">
        <v>-0.000505050505050453</v>
      </c>
      <c r="Y1366" s="271">
        <v>324</v>
      </c>
      <c r="Z1366" s="333">
        <v>317</v>
      </c>
      <c r="AA1366" s="333">
        <v>331</v>
      </c>
      <c r="AB1366" s="333">
        <v>318</v>
      </c>
      <c r="AC1366" s="334">
        <v>0.978395061728395</v>
      </c>
      <c r="AD1366" s="268">
        <v>0.960725075528701</v>
      </c>
      <c r="AE1366" s="295">
        <v>0.0176699861996942</v>
      </c>
    </row>
    <row r="1367" spans="1:31">
      <c r="A1367" s="315" t="s">
        <v>1972</v>
      </c>
      <c r="B1367" s="339" t="s">
        <v>3376</v>
      </c>
      <c r="C1367" s="293" t="s">
        <v>2524</v>
      </c>
      <c r="D1367" s="339" t="s">
        <v>2525</v>
      </c>
      <c r="E1367" s="266">
        <v>42</v>
      </c>
      <c r="F1367" s="266">
        <v>40</v>
      </c>
      <c r="G1367" s="264">
        <v>44</v>
      </c>
      <c r="H1367" s="264">
        <v>42</v>
      </c>
      <c r="I1367" s="264">
        <v>43</v>
      </c>
      <c r="J1367" s="264">
        <v>41</v>
      </c>
      <c r="K1367" s="294">
        <v>0.9</v>
      </c>
      <c r="L1367" s="267">
        <v>0.952380952380952</v>
      </c>
      <c r="M1367" s="267">
        <v>0.954545454545455</v>
      </c>
      <c r="N1367" s="267">
        <v>0.953488372093023</v>
      </c>
      <c r="O1367" s="332">
        <v>1291</v>
      </c>
      <c r="P1367" s="266">
        <v>1229</v>
      </c>
      <c r="Q1367" s="266">
        <v>37</v>
      </c>
      <c r="R1367" s="264">
        <v>42</v>
      </c>
      <c r="S1367" s="264">
        <v>40</v>
      </c>
      <c r="T1367" s="267">
        <v>0.951975213013168</v>
      </c>
      <c r="U1367" s="267">
        <v>0.880952380952381</v>
      </c>
      <c r="V1367" s="268">
        <v>0.954545454545455</v>
      </c>
      <c r="W1367" s="268">
        <v>0.930232558139535</v>
      </c>
      <c r="X1367" s="295">
        <v>-0.0735930735930737</v>
      </c>
      <c r="Y1367" s="271">
        <v>316</v>
      </c>
      <c r="Z1367" s="333">
        <v>299</v>
      </c>
      <c r="AA1367" s="333">
        <v>310</v>
      </c>
      <c r="AB1367" s="333">
        <v>290</v>
      </c>
      <c r="AC1367" s="334">
        <v>0.94620253164557</v>
      </c>
      <c r="AD1367" s="268">
        <v>0.935483870967742</v>
      </c>
      <c r="AE1367" s="295">
        <v>0.0107186606778278</v>
      </c>
    </row>
    <row r="1368" spans="1:31">
      <c r="A1368" s="315" t="s">
        <v>1972</v>
      </c>
      <c r="B1368" s="339" t="s">
        <v>3376</v>
      </c>
      <c r="C1368" s="293" t="s">
        <v>2526</v>
      </c>
      <c r="D1368" s="339" t="s">
        <v>2527</v>
      </c>
      <c r="E1368" s="266">
        <v>82</v>
      </c>
      <c r="F1368" s="266">
        <v>77</v>
      </c>
      <c r="G1368" s="264">
        <v>85</v>
      </c>
      <c r="H1368" s="264">
        <v>81</v>
      </c>
      <c r="I1368" s="264">
        <v>83</v>
      </c>
      <c r="J1368" s="264">
        <v>78</v>
      </c>
      <c r="K1368" s="294">
        <v>0.9</v>
      </c>
      <c r="L1368" s="267">
        <v>0.939024390243902</v>
      </c>
      <c r="M1368" s="267">
        <v>0.952941176470588</v>
      </c>
      <c r="N1368" s="267">
        <v>0.939759036144578</v>
      </c>
      <c r="O1368" s="332">
        <v>2360</v>
      </c>
      <c r="P1368" s="266">
        <v>2258</v>
      </c>
      <c r="Q1368" s="266">
        <v>76</v>
      </c>
      <c r="R1368" s="264">
        <v>79</v>
      </c>
      <c r="S1368" s="264">
        <v>78</v>
      </c>
      <c r="T1368" s="267">
        <v>0.956779661016949</v>
      </c>
      <c r="U1368" s="267">
        <v>0.926829268292683</v>
      </c>
      <c r="V1368" s="268">
        <v>0.929411764705882</v>
      </c>
      <c r="W1368" s="268">
        <v>0.939759036144578</v>
      </c>
      <c r="X1368" s="295">
        <v>-0.00258249641319941</v>
      </c>
      <c r="Y1368" s="271">
        <v>595</v>
      </c>
      <c r="Z1368" s="333">
        <v>550</v>
      </c>
      <c r="AA1368" s="333">
        <v>571</v>
      </c>
      <c r="AB1368" s="333">
        <v>544</v>
      </c>
      <c r="AC1368" s="334">
        <v>0.92436974789916</v>
      </c>
      <c r="AD1368" s="268">
        <v>0.952714535901926</v>
      </c>
      <c r="AE1368" s="295">
        <v>-0.0283447880027667</v>
      </c>
    </row>
    <row r="1369" spans="1:31">
      <c r="A1369" s="315" t="s">
        <v>1972</v>
      </c>
      <c r="B1369" s="339" t="s">
        <v>3376</v>
      </c>
      <c r="C1369" s="293" t="s">
        <v>2528</v>
      </c>
      <c r="D1369" s="339" t="s">
        <v>2529</v>
      </c>
      <c r="E1369" s="266">
        <v>42</v>
      </c>
      <c r="F1369" s="266">
        <v>41</v>
      </c>
      <c r="G1369" s="264">
        <v>42</v>
      </c>
      <c r="H1369" s="264">
        <v>42</v>
      </c>
      <c r="I1369" s="264">
        <v>39</v>
      </c>
      <c r="J1369" s="264">
        <v>39</v>
      </c>
      <c r="K1369" s="294">
        <v>0.9</v>
      </c>
      <c r="L1369" s="267">
        <v>0.976190476190476</v>
      </c>
      <c r="M1369" s="267">
        <v>1</v>
      </c>
      <c r="N1369" s="267">
        <v>1</v>
      </c>
      <c r="O1369" s="332">
        <v>1215</v>
      </c>
      <c r="P1369" s="266">
        <v>1131</v>
      </c>
      <c r="Q1369" s="266">
        <v>40</v>
      </c>
      <c r="R1369" s="264">
        <v>37</v>
      </c>
      <c r="S1369" s="264">
        <v>35</v>
      </c>
      <c r="T1369" s="267">
        <v>0.930864197530864</v>
      </c>
      <c r="U1369" s="267">
        <v>0.952380952380952</v>
      </c>
      <c r="V1369" s="268">
        <v>0.880952380952381</v>
      </c>
      <c r="W1369" s="268">
        <v>0.897435897435897</v>
      </c>
      <c r="X1369" s="295">
        <v>0.0714285714285714</v>
      </c>
      <c r="Y1369" s="271">
        <v>289</v>
      </c>
      <c r="Z1369" s="333">
        <v>265</v>
      </c>
      <c r="AA1369" s="333">
        <v>297</v>
      </c>
      <c r="AB1369" s="333">
        <v>276</v>
      </c>
      <c r="AC1369" s="334">
        <v>0.916955017301038</v>
      </c>
      <c r="AD1369" s="268">
        <v>0.929292929292929</v>
      </c>
      <c r="AE1369" s="295">
        <v>-0.0123379119918913</v>
      </c>
    </row>
    <row r="1370" spans="1:31">
      <c r="A1370" s="315" t="s">
        <v>1972</v>
      </c>
      <c r="B1370" s="339" t="s">
        <v>3376</v>
      </c>
      <c r="C1370" s="293" t="s">
        <v>2530</v>
      </c>
      <c r="D1370" s="339" t="s">
        <v>2531</v>
      </c>
      <c r="E1370" s="266">
        <v>29</v>
      </c>
      <c r="F1370" s="266">
        <v>29</v>
      </c>
      <c r="G1370" s="264">
        <v>31</v>
      </c>
      <c r="H1370" s="264">
        <v>31</v>
      </c>
      <c r="I1370" s="264">
        <v>32</v>
      </c>
      <c r="J1370" s="264">
        <v>32</v>
      </c>
      <c r="K1370" s="294">
        <v>0.9</v>
      </c>
      <c r="L1370" s="267">
        <v>1</v>
      </c>
      <c r="M1370" s="267">
        <v>1</v>
      </c>
      <c r="N1370" s="267">
        <v>1</v>
      </c>
      <c r="O1370" s="332">
        <v>952</v>
      </c>
      <c r="P1370" s="266">
        <v>936</v>
      </c>
      <c r="Q1370" s="266">
        <v>28</v>
      </c>
      <c r="R1370" s="264">
        <v>31</v>
      </c>
      <c r="S1370" s="264">
        <v>31</v>
      </c>
      <c r="T1370" s="267">
        <v>0.983193277310924</v>
      </c>
      <c r="U1370" s="267">
        <v>0.96551724137931</v>
      </c>
      <c r="V1370" s="268">
        <v>1</v>
      </c>
      <c r="W1370" s="268">
        <v>0.96875</v>
      </c>
      <c r="X1370" s="295">
        <v>-0.0344827586206896</v>
      </c>
      <c r="Y1370" s="271">
        <v>232</v>
      </c>
      <c r="Z1370" s="333">
        <v>230</v>
      </c>
      <c r="AA1370" s="333">
        <v>227</v>
      </c>
      <c r="AB1370" s="333">
        <v>227</v>
      </c>
      <c r="AC1370" s="334">
        <v>0.991379310344828</v>
      </c>
      <c r="AD1370" s="268">
        <v>1</v>
      </c>
      <c r="AE1370" s="295">
        <v>-0.00862068965517238</v>
      </c>
    </row>
    <row r="1371" spans="1:31">
      <c r="A1371" s="315" t="s">
        <v>1972</v>
      </c>
      <c r="B1371" s="339" t="s">
        <v>3376</v>
      </c>
      <c r="C1371" s="293" t="s">
        <v>2532</v>
      </c>
      <c r="D1371" s="339" t="s">
        <v>2533</v>
      </c>
      <c r="E1371" s="266">
        <v>20</v>
      </c>
      <c r="F1371" s="266">
        <v>18</v>
      </c>
      <c r="G1371" s="264">
        <v>23</v>
      </c>
      <c r="H1371" s="264">
        <v>21</v>
      </c>
      <c r="I1371" s="264">
        <v>23</v>
      </c>
      <c r="J1371" s="264">
        <v>21</v>
      </c>
      <c r="K1371" s="294">
        <v>0.9</v>
      </c>
      <c r="L1371" s="267">
        <v>0.9</v>
      </c>
      <c r="M1371" s="267">
        <v>0.91304347826087</v>
      </c>
      <c r="N1371" s="267">
        <v>0.91304347826087</v>
      </c>
      <c r="O1371" s="332">
        <v>646</v>
      </c>
      <c r="P1371" s="266">
        <v>599</v>
      </c>
      <c r="Q1371" s="266">
        <v>17</v>
      </c>
      <c r="R1371" s="264">
        <v>21</v>
      </c>
      <c r="S1371" s="264">
        <v>20</v>
      </c>
      <c r="T1371" s="267">
        <v>0.927244582043344</v>
      </c>
      <c r="U1371" s="267">
        <v>0.85</v>
      </c>
      <c r="V1371" s="268">
        <v>0.91304347826087</v>
      </c>
      <c r="W1371" s="268">
        <v>0.869565217391304</v>
      </c>
      <c r="X1371" s="295">
        <v>-0.0630434782608695</v>
      </c>
      <c r="Y1371" s="271">
        <v>158</v>
      </c>
      <c r="Z1371" s="333">
        <v>143</v>
      </c>
      <c r="AA1371" s="333">
        <v>155</v>
      </c>
      <c r="AB1371" s="333">
        <v>144</v>
      </c>
      <c r="AC1371" s="334">
        <v>0.905063291139241</v>
      </c>
      <c r="AD1371" s="268">
        <v>0.929032258064516</v>
      </c>
      <c r="AE1371" s="295">
        <v>-0.0239689669252756</v>
      </c>
    </row>
    <row r="1372" spans="1:31">
      <c r="A1372" s="315" t="s">
        <v>1972</v>
      </c>
      <c r="B1372" s="339" t="s">
        <v>3376</v>
      </c>
      <c r="C1372" s="293" t="s">
        <v>2534</v>
      </c>
      <c r="D1372" s="339" t="s">
        <v>2535</v>
      </c>
      <c r="E1372" s="266">
        <v>37</v>
      </c>
      <c r="F1372" s="266">
        <v>36</v>
      </c>
      <c r="G1372" s="264">
        <v>39</v>
      </c>
      <c r="H1372" s="264">
        <v>38</v>
      </c>
      <c r="I1372" s="264">
        <v>35</v>
      </c>
      <c r="J1372" s="264">
        <v>34</v>
      </c>
      <c r="K1372" s="294">
        <v>0.9</v>
      </c>
      <c r="L1372" s="267">
        <v>0.972972972972973</v>
      </c>
      <c r="M1372" s="267">
        <v>0.974358974358974</v>
      </c>
      <c r="N1372" s="267">
        <v>0.971428571428571</v>
      </c>
      <c r="O1372" s="332">
        <v>1076</v>
      </c>
      <c r="P1372" s="266">
        <v>946</v>
      </c>
      <c r="Q1372" s="266">
        <v>32</v>
      </c>
      <c r="R1372" s="264">
        <v>34</v>
      </c>
      <c r="S1372" s="264">
        <v>31</v>
      </c>
      <c r="T1372" s="267">
        <v>0.879182156133829</v>
      </c>
      <c r="U1372" s="267">
        <v>0.864864864864865</v>
      </c>
      <c r="V1372" s="268">
        <v>0.871794871794872</v>
      </c>
      <c r="W1372" s="268">
        <v>0.885714285714286</v>
      </c>
      <c r="X1372" s="295">
        <v>-0.00693000693000689</v>
      </c>
      <c r="Y1372" s="271">
        <v>263</v>
      </c>
      <c r="Z1372" s="333">
        <v>234</v>
      </c>
      <c r="AA1372" s="333">
        <v>264</v>
      </c>
      <c r="AB1372" s="333">
        <v>230</v>
      </c>
      <c r="AC1372" s="334">
        <v>0.889733840304182</v>
      </c>
      <c r="AD1372" s="268">
        <v>0.871212121212121</v>
      </c>
      <c r="AE1372" s="295">
        <v>0.0185217190920612</v>
      </c>
    </row>
    <row r="1373" spans="1:31">
      <c r="A1373" s="315" t="s">
        <v>1972</v>
      </c>
      <c r="B1373" s="339" t="s">
        <v>3376</v>
      </c>
      <c r="C1373" s="293" t="s">
        <v>2536</v>
      </c>
      <c r="D1373" s="339" t="s">
        <v>2537</v>
      </c>
      <c r="E1373" s="266">
        <v>0</v>
      </c>
      <c r="F1373" s="266">
        <v>0</v>
      </c>
      <c r="G1373" s="264">
        <v>0</v>
      </c>
      <c r="H1373" s="264">
        <v>0</v>
      </c>
      <c r="I1373" s="264">
        <v>0</v>
      </c>
      <c r="J1373" s="264">
        <v>0</v>
      </c>
      <c r="K1373" s="294">
        <v>0.9</v>
      </c>
      <c r="L1373" s="267">
        <v>0</v>
      </c>
      <c r="M1373" s="267">
        <v>0</v>
      </c>
      <c r="N1373" s="267">
        <v>0</v>
      </c>
      <c r="O1373" s="332">
        <v>0</v>
      </c>
      <c r="P1373" s="266">
        <v>0</v>
      </c>
      <c r="Q1373" s="266">
        <v>0</v>
      </c>
      <c r="R1373" s="264">
        <v>0</v>
      </c>
      <c r="S1373" s="264">
        <v>0</v>
      </c>
      <c r="T1373" s="267">
        <v>0</v>
      </c>
      <c r="U1373" s="267">
        <v>0</v>
      </c>
      <c r="V1373" s="268">
        <v>0</v>
      </c>
      <c r="W1373" s="268">
        <v>0</v>
      </c>
      <c r="X1373" s="295">
        <v>0</v>
      </c>
      <c r="Y1373" s="271">
        <v>0</v>
      </c>
      <c r="Z1373" s="333">
        <v>0</v>
      </c>
      <c r="AA1373" s="333">
        <v>0</v>
      </c>
      <c r="AB1373" s="333">
        <v>0</v>
      </c>
      <c r="AC1373" s="334">
        <v>0</v>
      </c>
      <c r="AD1373" s="268">
        <v>0</v>
      </c>
      <c r="AE1373" s="295">
        <v>0</v>
      </c>
    </row>
    <row r="1374" spans="1:31">
      <c r="A1374" s="315" t="s">
        <v>1972</v>
      </c>
      <c r="B1374" s="339" t="s">
        <v>3376</v>
      </c>
      <c r="C1374" s="293" t="s">
        <v>2538</v>
      </c>
      <c r="D1374" s="339" t="s">
        <v>2539</v>
      </c>
      <c r="E1374" s="266">
        <v>35</v>
      </c>
      <c r="F1374" s="266">
        <v>35</v>
      </c>
      <c r="G1374" s="264">
        <v>41</v>
      </c>
      <c r="H1374" s="264">
        <v>41</v>
      </c>
      <c r="I1374" s="264">
        <v>35</v>
      </c>
      <c r="J1374" s="264">
        <v>35</v>
      </c>
      <c r="K1374" s="294">
        <v>0.9</v>
      </c>
      <c r="L1374" s="267">
        <v>1</v>
      </c>
      <c r="M1374" s="267">
        <v>1</v>
      </c>
      <c r="N1374" s="267">
        <v>1</v>
      </c>
      <c r="O1374" s="332">
        <v>1182</v>
      </c>
      <c r="P1374" s="266">
        <v>1099</v>
      </c>
      <c r="Q1374" s="266">
        <v>33</v>
      </c>
      <c r="R1374" s="264">
        <v>38</v>
      </c>
      <c r="S1374" s="264">
        <v>33</v>
      </c>
      <c r="T1374" s="267">
        <v>0.929780033840948</v>
      </c>
      <c r="U1374" s="267">
        <v>0.942857142857143</v>
      </c>
      <c r="V1374" s="268">
        <v>0.926829268292683</v>
      </c>
      <c r="W1374" s="268">
        <v>0.942857142857143</v>
      </c>
      <c r="X1374" s="295">
        <v>0.0160278745644599</v>
      </c>
      <c r="Y1374" s="271">
        <v>285</v>
      </c>
      <c r="Z1374" s="333">
        <v>265</v>
      </c>
      <c r="AA1374" s="333">
        <v>289</v>
      </c>
      <c r="AB1374" s="333">
        <v>273</v>
      </c>
      <c r="AC1374" s="334">
        <v>0.929824561403509</v>
      </c>
      <c r="AD1374" s="268">
        <v>0.944636678200692</v>
      </c>
      <c r="AE1374" s="295">
        <v>-0.0148121167971833</v>
      </c>
    </row>
    <row r="1375" spans="1:31">
      <c r="A1375" s="315" t="s">
        <v>1972</v>
      </c>
      <c r="B1375" s="339" t="s">
        <v>3377</v>
      </c>
      <c r="C1375" s="293" t="s">
        <v>2540</v>
      </c>
      <c r="D1375" s="339" t="s">
        <v>2541</v>
      </c>
      <c r="E1375" s="266">
        <v>37</v>
      </c>
      <c r="F1375" s="266">
        <v>36</v>
      </c>
      <c r="G1375" s="264">
        <v>38</v>
      </c>
      <c r="H1375" s="264">
        <v>37</v>
      </c>
      <c r="I1375" s="264">
        <v>34</v>
      </c>
      <c r="J1375" s="264">
        <v>33</v>
      </c>
      <c r="K1375" s="294">
        <v>0.9</v>
      </c>
      <c r="L1375" s="267">
        <v>0.972972972972973</v>
      </c>
      <c r="M1375" s="267">
        <v>0.973684210526316</v>
      </c>
      <c r="N1375" s="267">
        <v>0.970588235294118</v>
      </c>
      <c r="O1375" s="332">
        <v>1114</v>
      </c>
      <c r="P1375" s="266">
        <v>1074</v>
      </c>
      <c r="Q1375" s="266">
        <v>35</v>
      </c>
      <c r="R1375" s="264">
        <v>37</v>
      </c>
      <c r="S1375" s="264">
        <v>31</v>
      </c>
      <c r="T1375" s="267">
        <v>0.964093357271095</v>
      </c>
      <c r="U1375" s="267">
        <v>0.945945945945946</v>
      </c>
      <c r="V1375" s="268">
        <v>0.973684210526316</v>
      </c>
      <c r="W1375" s="268">
        <v>0.911764705882353</v>
      </c>
      <c r="X1375" s="295">
        <v>-0.0277382645803699</v>
      </c>
      <c r="Y1375" s="271">
        <v>271</v>
      </c>
      <c r="Z1375" s="333">
        <v>262</v>
      </c>
      <c r="AA1375" s="333">
        <v>272</v>
      </c>
      <c r="AB1375" s="333">
        <v>261</v>
      </c>
      <c r="AC1375" s="334">
        <v>0.966789667896679</v>
      </c>
      <c r="AD1375" s="268">
        <v>0.959558823529412</v>
      </c>
      <c r="AE1375" s="295">
        <v>0.00723084436726718</v>
      </c>
    </row>
    <row r="1376" spans="1:31">
      <c r="A1376" s="315" t="s">
        <v>1972</v>
      </c>
      <c r="B1376" s="339" t="s">
        <v>3377</v>
      </c>
      <c r="C1376" s="293" t="s">
        <v>2542</v>
      </c>
      <c r="D1376" s="339" t="s">
        <v>2543</v>
      </c>
      <c r="E1376" s="266">
        <v>27</v>
      </c>
      <c r="F1376" s="266">
        <v>27</v>
      </c>
      <c r="G1376" s="264">
        <v>30</v>
      </c>
      <c r="H1376" s="264">
        <v>30</v>
      </c>
      <c r="I1376" s="264">
        <v>27</v>
      </c>
      <c r="J1376" s="264">
        <v>26</v>
      </c>
      <c r="K1376" s="294">
        <v>0.9</v>
      </c>
      <c r="L1376" s="267">
        <v>1</v>
      </c>
      <c r="M1376" s="267">
        <v>1</v>
      </c>
      <c r="N1376" s="267">
        <v>0.962962962962963</v>
      </c>
      <c r="O1376" s="332">
        <v>881</v>
      </c>
      <c r="P1376" s="266">
        <v>786</v>
      </c>
      <c r="Q1376" s="266">
        <v>26</v>
      </c>
      <c r="R1376" s="264">
        <v>29</v>
      </c>
      <c r="S1376" s="264">
        <v>23</v>
      </c>
      <c r="T1376" s="267">
        <v>0.89216799091941</v>
      </c>
      <c r="U1376" s="267">
        <v>0.962962962962963</v>
      </c>
      <c r="V1376" s="268">
        <v>0.966666666666667</v>
      </c>
      <c r="W1376" s="268">
        <v>0.851851851851852</v>
      </c>
      <c r="X1376" s="295">
        <v>-0.00370370370370376</v>
      </c>
      <c r="Y1376" s="271">
        <v>211</v>
      </c>
      <c r="Z1376" s="333">
        <v>203</v>
      </c>
      <c r="AA1376" s="333">
        <v>213</v>
      </c>
      <c r="AB1376" s="333">
        <v>194</v>
      </c>
      <c r="AC1376" s="334">
        <v>0.962085308056872</v>
      </c>
      <c r="AD1376" s="268">
        <v>0.910798122065728</v>
      </c>
      <c r="AE1376" s="295">
        <v>0.0512871859911443</v>
      </c>
    </row>
    <row r="1377" spans="1:31">
      <c r="A1377" s="315" t="s">
        <v>1972</v>
      </c>
      <c r="B1377" s="339" t="s">
        <v>3377</v>
      </c>
      <c r="C1377" s="293" t="s">
        <v>2544</v>
      </c>
      <c r="D1377" s="339" t="s">
        <v>2545</v>
      </c>
      <c r="E1377" s="266">
        <v>0</v>
      </c>
      <c r="F1377" s="266">
        <v>0</v>
      </c>
      <c r="G1377" s="264">
        <v>0</v>
      </c>
      <c r="H1377" s="264">
        <v>0</v>
      </c>
      <c r="I1377" s="264">
        <v>0</v>
      </c>
      <c r="J1377" s="264">
        <v>0</v>
      </c>
      <c r="K1377" s="294">
        <v>0.9</v>
      </c>
      <c r="L1377" s="267">
        <v>0</v>
      </c>
      <c r="M1377" s="267">
        <v>0</v>
      </c>
      <c r="N1377" s="267">
        <v>0</v>
      </c>
      <c r="O1377" s="332">
        <v>0</v>
      </c>
      <c r="P1377" s="266">
        <v>0</v>
      </c>
      <c r="Q1377" s="266">
        <v>0</v>
      </c>
      <c r="R1377" s="264">
        <v>0</v>
      </c>
      <c r="S1377" s="264">
        <v>0</v>
      </c>
      <c r="T1377" s="267">
        <v>0</v>
      </c>
      <c r="U1377" s="267">
        <v>0</v>
      </c>
      <c r="V1377" s="268">
        <v>0</v>
      </c>
      <c r="W1377" s="268">
        <v>0</v>
      </c>
      <c r="X1377" s="295">
        <v>0</v>
      </c>
      <c r="Y1377" s="271">
        <v>0</v>
      </c>
      <c r="Z1377" s="333">
        <v>0</v>
      </c>
      <c r="AA1377" s="333">
        <v>0</v>
      </c>
      <c r="AB1377" s="333">
        <v>0</v>
      </c>
      <c r="AC1377" s="334">
        <v>0</v>
      </c>
      <c r="AD1377" s="268">
        <v>0</v>
      </c>
      <c r="AE1377" s="295">
        <v>0</v>
      </c>
    </row>
    <row r="1378" spans="1:31">
      <c r="A1378" s="315" t="s">
        <v>1972</v>
      </c>
      <c r="B1378" s="339" t="s">
        <v>3377</v>
      </c>
      <c r="C1378" s="293" t="s">
        <v>2546</v>
      </c>
      <c r="D1378" s="339" t="s">
        <v>2547</v>
      </c>
      <c r="E1378" s="266">
        <v>13</v>
      </c>
      <c r="F1378" s="266">
        <v>13</v>
      </c>
      <c r="G1378" s="264">
        <v>14</v>
      </c>
      <c r="H1378" s="264">
        <v>14</v>
      </c>
      <c r="I1378" s="264">
        <v>13</v>
      </c>
      <c r="J1378" s="264">
        <v>13</v>
      </c>
      <c r="K1378" s="294">
        <v>0.9</v>
      </c>
      <c r="L1378" s="267">
        <v>1</v>
      </c>
      <c r="M1378" s="267">
        <v>1</v>
      </c>
      <c r="N1378" s="267">
        <v>1</v>
      </c>
      <c r="O1378" s="332">
        <v>378</v>
      </c>
      <c r="P1378" s="266">
        <v>330</v>
      </c>
      <c r="Q1378" s="266">
        <v>11</v>
      </c>
      <c r="R1378" s="264">
        <v>14</v>
      </c>
      <c r="S1378" s="264">
        <v>11</v>
      </c>
      <c r="T1378" s="267">
        <v>0.873015873015873</v>
      </c>
      <c r="U1378" s="267">
        <v>0.846153846153846</v>
      </c>
      <c r="V1378" s="268">
        <v>1</v>
      </c>
      <c r="W1378" s="268">
        <v>0.846153846153846</v>
      </c>
      <c r="X1378" s="295">
        <v>-0.153846153846154</v>
      </c>
      <c r="Y1378" s="271">
        <v>93</v>
      </c>
      <c r="Z1378" s="333">
        <v>79</v>
      </c>
      <c r="AA1378" s="333">
        <v>98</v>
      </c>
      <c r="AB1378" s="333">
        <v>85</v>
      </c>
      <c r="AC1378" s="334">
        <v>0.849462365591398</v>
      </c>
      <c r="AD1378" s="268">
        <v>0.86734693877551</v>
      </c>
      <c r="AE1378" s="295">
        <v>-0.0178845731841123</v>
      </c>
    </row>
    <row r="1379" spans="1:31">
      <c r="A1379" s="315" t="s">
        <v>1972</v>
      </c>
      <c r="B1379" s="339" t="s">
        <v>3377</v>
      </c>
      <c r="C1379" s="293" t="s">
        <v>2548</v>
      </c>
      <c r="D1379" s="339" t="s">
        <v>2549</v>
      </c>
      <c r="E1379" s="266">
        <v>25</v>
      </c>
      <c r="F1379" s="266">
        <v>25</v>
      </c>
      <c r="G1379" s="264">
        <v>30</v>
      </c>
      <c r="H1379" s="264">
        <v>30</v>
      </c>
      <c r="I1379" s="264">
        <v>24</v>
      </c>
      <c r="J1379" s="264">
        <v>24</v>
      </c>
      <c r="K1379" s="294">
        <v>0.9</v>
      </c>
      <c r="L1379" s="267">
        <v>1</v>
      </c>
      <c r="M1379" s="267">
        <v>1</v>
      </c>
      <c r="N1379" s="267">
        <v>1</v>
      </c>
      <c r="O1379" s="332">
        <v>817</v>
      </c>
      <c r="P1379" s="266">
        <v>775</v>
      </c>
      <c r="Q1379" s="266">
        <v>24</v>
      </c>
      <c r="R1379" s="264">
        <v>29</v>
      </c>
      <c r="S1379" s="264">
        <v>23</v>
      </c>
      <c r="T1379" s="267">
        <v>0.94859241126071</v>
      </c>
      <c r="U1379" s="267">
        <v>0.96</v>
      </c>
      <c r="V1379" s="268">
        <v>0.966666666666667</v>
      </c>
      <c r="W1379" s="268">
        <v>0.958333333333333</v>
      </c>
      <c r="X1379" s="295">
        <v>-0.00666666666666671</v>
      </c>
      <c r="Y1379" s="271">
        <v>198</v>
      </c>
      <c r="Z1379" s="333">
        <v>188</v>
      </c>
      <c r="AA1379" s="333">
        <v>195</v>
      </c>
      <c r="AB1379" s="333">
        <v>185</v>
      </c>
      <c r="AC1379" s="334">
        <v>0.94949494949495</v>
      </c>
      <c r="AD1379" s="268">
        <v>0.948717948717949</v>
      </c>
      <c r="AE1379" s="295">
        <v>0.000777000777000825</v>
      </c>
    </row>
    <row r="1380" spans="1:31">
      <c r="A1380" s="315" t="s">
        <v>1972</v>
      </c>
      <c r="B1380" s="339" t="s">
        <v>3377</v>
      </c>
      <c r="C1380" s="293" t="s">
        <v>2550</v>
      </c>
      <c r="D1380" s="339" t="s">
        <v>2551</v>
      </c>
      <c r="E1380" s="266">
        <v>0</v>
      </c>
      <c r="F1380" s="266">
        <v>0</v>
      </c>
      <c r="G1380" s="264">
        <v>0</v>
      </c>
      <c r="H1380" s="264">
        <v>0</v>
      </c>
      <c r="I1380" s="264">
        <v>0</v>
      </c>
      <c r="J1380" s="264">
        <v>0</v>
      </c>
      <c r="K1380" s="294">
        <v>0.9</v>
      </c>
      <c r="L1380" s="267">
        <v>0</v>
      </c>
      <c r="M1380" s="267">
        <v>0</v>
      </c>
      <c r="N1380" s="267">
        <v>0</v>
      </c>
      <c r="O1380" s="332">
        <v>0</v>
      </c>
      <c r="P1380" s="266">
        <v>0</v>
      </c>
      <c r="Q1380" s="266">
        <v>0</v>
      </c>
      <c r="R1380" s="264">
        <v>0</v>
      </c>
      <c r="S1380" s="264">
        <v>0</v>
      </c>
      <c r="T1380" s="267">
        <v>0</v>
      </c>
      <c r="U1380" s="267">
        <v>0</v>
      </c>
      <c r="V1380" s="268">
        <v>0</v>
      </c>
      <c r="W1380" s="268">
        <v>0</v>
      </c>
      <c r="X1380" s="295">
        <v>0</v>
      </c>
      <c r="Y1380" s="271">
        <v>0</v>
      </c>
      <c r="Z1380" s="333">
        <v>0</v>
      </c>
      <c r="AA1380" s="333">
        <v>0</v>
      </c>
      <c r="AB1380" s="333">
        <v>0</v>
      </c>
      <c r="AC1380" s="334">
        <v>0</v>
      </c>
      <c r="AD1380" s="268">
        <v>0</v>
      </c>
      <c r="AE1380" s="295">
        <v>0</v>
      </c>
    </row>
    <row r="1381" spans="1:31">
      <c r="A1381" s="315" t="s">
        <v>1972</v>
      </c>
      <c r="B1381" s="339" t="s">
        <v>3377</v>
      </c>
      <c r="C1381" s="293" t="s">
        <v>2552</v>
      </c>
      <c r="D1381" s="339" t="s">
        <v>2553</v>
      </c>
      <c r="E1381" s="266">
        <v>20</v>
      </c>
      <c r="F1381" s="266">
        <v>19</v>
      </c>
      <c r="G1381" s="264">
        <v>24</v>
      </c>
      <c r="H1381" s="264">
        <v>23</v>
      </c>
      <c r="I1381" s="264">
        <v>19</v>
      </c>
      <c r="J1381" s="264">
        <v>17</v>
      </c>
      <c r="K1381" s="294">
        <v>0.9</v>
      </c>
      <c r="L1381" s="267">
        <v>0.95</v>
      </c>
      <c r="M1381" s="267">
        <v>0.958333333333333</v>
      </c>
      <c r="N1381" s="267">
        <v>0.894736842105263</v>
      </c>
      <c r="O1381" s="332">
        <v>660</v>
      </c>
      <c r="P1381" s="266">
        <v>619</v>
      </c>
      <c r="Q1381" s="266">
        <v>19</v>
      </c>
      <c r="R1381" s="264">
        <v>22</v>
      </c>
      <c r="S1381" s="264">
        <v>16</v>
      </c>
      <c r="T1381" s="267">
        <v>0.937878787878788</v>
      </c>
      <c r="U1381" s="267">
        <v>0.95</v>
      </c>
      <c r="V1381" s="268">
        <v>0.916666666666667</v>
      </c>
      <c r="W1381" s="268">
        <v>0.842105263157895</v>
      </c>
      <c r="X1381" s="295">
        <v>0.0333333333333333</v>
      </c>
      <c r="Y1381" s="271">
        <v>156</v>
      </c>
      <c r="Z1381" s="333">
        <v>142</v>
      </c>
      <c r="AA1381" s="333">
        <v>155</v>
      </c>
      <c r="AB1381" s="333">
        <v>148</v>
      </c>
      <c r="AC1381" s="334">
        <v>0.91025641025641</v>
      </c>
      <c r="AD1381" s="268">
        <v>0.954838709677419</v>
      </c>
      <c r="AE1381" s="295">
        <v>-0.0445822994210091</v>
      </c>
    </row>
    <row r="1382" spans="1:31">
      <c r="A1382" s="315" t="s">
        <v>1972</v>
      </c>
      <c r="B1382" s="339" t="s">
        <v>3377</v>
      </c>
      <c r="C1382" s="293" t="s">
        <v>2554</v>
      </c>
      <c r="D1382" s="339" t="s">
        <v>2555</v>
      </c>
      <c r="E1382" s="266">
        <v>34</v>
      </c>
      <c r="F1382" s="266">
        <v>34</v>
      </c>
      <c r="G1382" s="264">
        <v>38</v>
      </c>
      <c r="H1382" s="264">
        <v>37</v>
      </c>
      <c r="I1382" s="264">
        <v>34</v>
      </c>
      <c r="J1382" s="264">
        <v>34</v>
      </c>
      <c r="K1382" s="294">
        <v>0.9</v>
      </c>
      <c r="L1382" s="267">
        <v>1</v>
      </c>
      <c r="M1382" s="267">
        <v>0.973684210526316</v>
      </c>
      <c r="N1382" s="267">
        <v>1</v>
      </c>
      <c r="O1382" s="332">
        <v>1104</v>
      </c>
      <c r="P1382" s="266">
        <v>1043</v>
      </c>
      <c r="Q1382" s="266">
        <v>33</v>
      </c>
      <c r="R1382" s="264">
        <v>37</v>
      </c>
      <c r="S1382" s="264">
        <v>33</v>
      </c>
      <c r="T1382" s="267">
        <v>0.944746376811594</v>
      </c>
      <c r="U1382" s="267">
        <v>0.970588235294118</v>
      </c>
      <c r="V1382" s="268">
        <v>0.973684210526316</v>
      </c>
      <c r="W1382" s="268">
        <v>0.970588235294118</v>
      </c>
      <c r="X1382" s="295">
        <v>-0.00309597523219818</v>
      </c>
      <c r="Y1382" s="271">
        <v>274</v>
      </c>
      <c r="Z1382" s="333">
        <v>264</v>
      </c>
      <c r="AA1382" s="333">
        <v>268</v>
      </c>
      <c r="AB1382" s="333">
        <v>262</v>
      </c>
      <c r="AC1382" s="334">
        <v>0.963503649635037</v>
      </c>
      <c r="AD1382" s="268">
        <v>0.977611940298508</v>
      </c>
      <c r="AE1382" s="295">
        <v>-0.014108290663471</v>
      </c>
    </row>
    <row r="1383" spans="1:31">
      <c r="A1383" s="315" t="s">
        <v>1972</v>
      </c>
      <c r="B1383" s="339" t="s">
        <v>3377</v>
      </c>
      <c r="C1383" s="293" t="s">
        <v>2556</v>
      </c>
      <c r="D1383" s="339" t="s">
        <v>2557</v>
      </c>
      <c r="E1383" s="266">
        <v>20</v>
      </c>
      <c r="F1383" s="266">
        <v>20</v>
      </c>
      <c r="G1383" s="264">
        <v>23</v>
      </c>
      <c r="H1383" s="264">
        <v>23</v>
      </c>
      <c r="I1383" s="264">
        <v>17</v>
      </c>
      <c r="J1383" s="264">
        <v>17</v>
      </c>
      <c r="K1383" s="294">
        <v>0.9</v>
      </c>
      <c r="L1383" s="267">
        <v>1</v>
      </c>
      <c r="M1383" s="267">
        <v>1</v>
      </c>
      <c r="N1383" s="267">
        <v>1</v>
      </c>
      <c r="O1383" s="332">
        <v>652</v>
      </c>
      <c r="P1383" s="266">
        <v>644</v>
      </c>
      <c r="Q1383" s="266">
        <v>19</v>
      </c>
      <c r="R1383" s="264">
        <v>22</v>
      </c>
      <c r="S1383" s="264">
        <v>17</v>
      </c>
      <c r="T1383" s="267">
        <v>0.987730061349693</v>
      </c>
      <c r="U1383" s="267">
        <v>0.95</v>
      </c>
      <c r="V1383" s="268">
        <v>0.956521739130435</v>
      </c>
      <c r="W1383" s="268">
        <v>1</v>
      </c>
      <c r="X1383" s="295">
        <v>-0.00652173913043486</v>
      </c>
      <c r="Y1383" s="271">
        <v>154</v>
      </c>
      <c r="Z1383" s="333">
        <v>152</v>
      </c>
      <c r="AA1383" s="333">
        <v>156</v>
      </c>
      <c r="AB1383" s="333">
        <v>153</v>
      </c>
      <c r="AC1383" s="334">
        <v>0.987012987012987</v>
      </c>
      <c r="AD1383" s="268">
        <v>0.980769230769231</v>
      </c>
      <c r="AE1383" s="295">
        <v>0.00624375624375628</v>
      </c>
    </row>
    <row r="1384" spans="1:31">
      <c r="A1384" s="315" t="s">
        <v>1972</v>
      </c>
      <c r="B1384" s="339" t="s">
        <v>3377</v>
      </c>
      <c r="C1384" s="293" t="s">
        <v>2558</v>
      </c>
      <c r="D1384" s="339" t="s">
        <v>2559</v>
      </c>
      <c r="E1384" s="266">
        <v>24</v>
      </c>
      <c r="F1384" s="266">
        <v>23</v>
      </c>
      <c r="G1384" s="264">
        <v>25</v>
      </c>
      <c r="H1384" s="264">
        <v>24</v>
      </c>
      <c r="I1384" s="264">
        <v>20</v>
      </c>
      <c r="J1384" s="264">
        <v>19</v>
      </c>
      <c r="K1384" s="294">
        <v>0.9</v>
      </c>
      <c r="L1384" s="267">
        <v>0.958333333333333</v>
      </c>
      <c r="M1384" s="267">
        <v>0.96</v>
      </c>
      <c r="N1384" s="267">
        <v>0.95</v>
      </c>
      <c r="O1384" s="332">
        <v>705</v>
      </c>
      <c r="P1384" s="266">
        <v>672</v>
      </c>
      <c r="Q1384" s="266">
        <v>22</v>
      </c>
      <c r="R1384" s="264">
        <v>23</v>
      </c>
      <c r="S1384" s="264">
        <v>19</v>
      </c>
      <c r="T1384" s="267">
        <v>0.953191489361702</v>
      </c>
      <c r="U1384" s="267">
        <v>0.916666666666667</v>
      </c>
      <c r="V1384" s="268">
        <v>0.92</v>
      </c>
      <c r="W1384" s="268">
        <v>0.95</v>
      </c>
      <c r="X1384" s="295">
        <v>-0.00333333333333341</v>
      </c>
      <c r="Y1384" s="271">
        <v>174</v>
      </c>
      <c r="Z1384" s="333">
        <v>164</v>
      </c>
      <c r="AA1384" s="333">
        <v>175</v>
      </c>
      <c r="AB1384" s="333">
        <v>167</v>
      </c>
      <c r="AC1384" s="334">
        <v>0.942528735632184</v>
      </c>
      <c r="AD1384" s="268">
        <v>0.954285714285714</v>
      </c>
      <c r="AE1384" s="295">
        <v>-0.0117569786535304</v>
      </c>
    </row>
    <row r="1385" spans="1:31">
      <c r="A1385" s="315" t="s">
        <v>1972</v>
      </c>
      <c r="B1385" s="339" t="s">
        <v>3377</v>
      </c>
      <c r="C1385" s="293" t="s">
        <v>2560</v>
      </c>
      <c r="D1385" s="339" t="s">
        <v>2561</v>
      </c>
      <c r="E1385" s="266">
        <v>7</v>
      </c>
      <c r="F1385" s="266">
        <v>7</v>
      </c>
      <c r="G1385" s="264">
        <v>10</v>
      </c>
      <c r="H1385" s="264">
        <v>10</v>
      </c>
      <c r="I1385" s="264">
        <v>8</v>
      </c>
      <c r="J1385" s="264">
        <v>8</v>
      </c>
      <c r="K1385" s="294">
        <v>0.9</v>
      </c>
      <c r="L1385" s="267">
        <v>1</v>
      </c>
      <c r="M1385" s="267">
        <v>1</v>
      </c>
      <c r="N1385" s="267">
        <v>1</v>
      </c>
      <c r="O1385" s="332">
        <v>269</v>
      </c>
      <c r="P1385" s="266">
        <v>257</v>
      </c>
      <c r="Q1385" s="266">
        <v>7</v>
      </c>
      <c r="R1385" s="264">
        <v>10</v>
      </c>
      <c r="S1385" s="264">
        <v>8</v>
      </c>
      <c r="T1385" s="267">
        <v>0.955390334572491</v>
      </c>
      <c r="U1385" s="267">
        <v>1</v>
      </c>
      <c r="V1385" s="268">
        <v>1</v>
      </c>
      <c r="W1385" s="268">
        <v>1</v>
      </c>
      <c r="X1385" s="295">
        <v>0</v>
      </c>
      <c r="Y1385" s="271">
        <v>66</v>
      </c>
      <c r="Z1385" s="333">
        <v>64</v>
      </c>
      <c r="AA1385" s="333">
        <v>64</v>
      </c>
      <c r="AB1385" s="333">
        <v>62</v>
      </c>
      <c r="AC1385" s="334">
        <v>0.96969696969697</v>
      </c>
      <c r="AD1385" s="268">
        <v>0.96875</v>
      </c>
      <c r="AE1385" s="295">
        <v>0.000946969696969724</v>
      </c>
    </row>
    <row r="1386" spans="1:31">
      <c r="A1386" s="315" t="s">
        <v>1972</v>
      </c>
      <c r="B1386" s="339" t="s">
        <v>3377</v>
      </c>
      <c r="C1386" s="293" t="s">
        <v>2562</v>
      </c>
      <c r="D1386" s="339" t="s">
        <v>2563</v>
      </c>
      <c r="E1386" s="266">
        <v>29</v>
      </c>
      <c r="F1386" s="266">
        <v>29</v>
      </c>
      <c r="G1386" s="264">
        <v>32</v>
      </c>
      <c r="H1386" s="264">
        <v>31</v>
      </c>
      <c r="I1386" s="264">
        <v>30</v>
      </c>
      <c r="J1386" s="264">
        <v>30</v>
      </c>
      <c r="K1386" s="294">
        <v>0.9</v>
      </c>
      <c r="L1386" s="267">
        <v>1</v>
      </c>
      <c r="M1386" s="267">
        <v>0.96875</v>
      </c>
      <c r="N1386" s="267">
        <v>1</v>
      </c>
      <c r="O1386" s="332">
        <v>910</v>
      </c>
      <c r="P1386" s="266">
        <v>865</v>
      </c>
      <c r="Q1386" s="266">
        <v>28</v>
      </c>
      <c r="R1386" s="264">
        <v>27</v>
      </c>
      <c r="S1386" s="264">
        <v>28</v>
      </c>
      <c r="T1386" s="267">
        <v>0.950549450549451</v>
      </c>
      <c r="U1386" s="267">
        <v>0.96551724137931</v>
      </c>
      <c r="V1386" s="268">
        <v>0.84375</v>
      </c>
      <c r="W1386" s="268">
        <v>0.933333333333333</v>
      </c>
      <c r="X1386" s="295">
        <v>0.12176724137931</v>
      </c>
      <c r="Y1386" s="271">
        <v>217</v>
      </c>
      <c r="Z1386" s="333">
        <v>205</v>
      </c>
      <c r="AA1386" s="333">
        <v>220</v>
      </c>
      <c r="AB1386" s="333">
        <v>208</v>
      </c>
      <c r="AC1386" s="334">
        <v>0.944700460829493</v>
      </c>
      <c r="AD1386" s="268">
        <v>0.945454545454545</v>
      </c>
      <c r="AE1386" s="295">
        <v>-0.000754084625052331</v>
      </c>
    </row>
    <row r="1387" spans="1:31">
      <c r="A1387" s="315" t="s">
        <v>1972</v>
      </c>
      <c r="B1387" s="339" t="s">
        <v>3377</v>
      </c>
      <c r="C1387" s="293" t="s">
        <v>2564</v>
      </c>
      <c r="D1387" s="339" t="s">
        <v>2565</v>
      </c>
      <c r="E1387" s="266">
        <v>44</v>
      </c>
      <c r="F1387" s="266">
        <v>43</v>
      </c>
      <c r="G1387" s="264">
        <v>40</v>
      </c>
      <c r="H1387" s="264">
        <v>40</v>
      </c>
      <c r="I1387" s="264">
        <v>39</v>
      </c>
      <c r="J1387" s="264">
        <v>39</v>
      </c>
      <c r="K1387" s="294">
        <v>0.9</v>
      </c>
      <c r="L1387" s="267">
        <v>0.977272727272727</v>
      </c>
      <c r="M1387" s="267">
        <v>1</v>
      </c>
      <c r="N1387" s="267">
        <v>1</v>
      </c>
      <c r="O1387" s="332">
        <v>1233</v>
      </c>
      <c r="P1387" s="266">
        <v>1146</v>
      </c>
      <c r="Q1387" s="266">
        <v>38</v>
      </c>
      <c r="R1387" s="264">
        <v>37</v>
      </c>
      <c r="S1387" s="264">
        <v>37</v>
      </c>
      <c r="T1387" s="267">
        <v>0.929440389294404</v>
      </c>
      <c r="U1387" s="267">
        <v>0.863636363636364</v>
      </c>
      <c r="V1387" s="268">
        <v>0.925</v>
      </c>
      <c r="W1387" s="268">
        <v>0.948717948717949</v>
      </c>
      <c r="X1387" s="295">
        <v>-0.0613636363636364</v>
      </c>
      <c r="Y1387" s="271">
        <v>298</v>
      </c>
      <c r="Z1387" s="333">
        <v>278</v>
      </c>
      <c r="AA1387" s="333">
        <v>291</v>
      </c>
      <c r="AB1387" s="333">
        <v>262</v>
      </c>
      <c r="AC1387" s="334">
        <v>0.932885906040268</v>
      </c>
      <c r="AD1387" s="268">
        <v>0.900343642611684</v>
      </c>
      <c r="AE1387" s="295">
        <v>0.0325422634285846</v>
      </c>
    </row>
    <row r="1388" spans="1:31">
      <c r="A1388" s="315" t="s">
        <v>1972</v>
      </c>
      <c r="B1388" s="339" t="s">
        <v>3377</v>
      </c>
      <c r="C1388" s="293" t="s">
        <v>2566</v>
      </c>
      <c r="D1388" s="339" t="s">
        <v>2567</v>
      </c>
      <c r="E1388" s="266">
        <v>14</v>
      </c>
      <c r="F1388" s="266">
        <v>14</v>
      </c>
      <c r="G1388" s="264">
        <v>16</v>
      </c>
      <c r="H1388" s="264">
        <v>16</v>
      </c>
      <c r="I1388" s="264">
        <v>15</v>
      </c>
      <c r="J1388" s="264">
        <v>15</v>
      </c>
      <c r="K1388" s="294">
        <v>0.9</v>
      </c>
      <c r="L1388" s="267">
        <v>1</v>
      </c>
      <c r="M1388" s="267">
        <v>1</v>
      </c>
      <c r="N1388" s="267">
        <v>1</v>
      </c>
      <c r="O1388" s="332">
        <v>501</v>
      </c>
      <c r="P1388" s="266">
        <v>501</v>
      </c>
      <c r="Q1388" s="266">
        <v>14</v>
      </c>
      <c r="R1388" s="264">
        <v>16</v>
      </c>
      <c r="S1388" s="264">
        <v>15</v>
      </c>
      <c r="T1388" s="267">
        <v>1</v>
      </c>
      <c r="U1388" s="267">
        <v>1</v>
      </c>
      <c r="V1388" s="268">
        <v>1</v>
      </c>
      <c r="W1388" s="268">
        <v>1</v>
      </c>
      <c r="X1388" s="295">
        <v>0</v>
      </c>
      <c r="Y1388" s="271">
        <v>121</v>
      </c>
      <c r="Z1388" s="333">
        <v>121</v>
      </c>
      <c r="AA1388" s="333">
        <v>122</v>
      </c>
      <c r="AB1388" s="333">
        <v>122</v>
      </c>
      <c r="AC1388" s="334">
        <v>1</v>
      </c>
      <c r="AD1388" s="268">
        <v>1</v>
      </c>
      <c r="AE1388" s="295">
        <v>0</v>
      </c>
    </row>
    <row r="1389" spans="1:31">
      <c r="A1389" s="315" t="s">
        <v>1972</v>
      </c>
      <c r="B1389" s="339" t="s">
        <v>3377</v>
      </c>
      <c r="C1389" s="293" t="s">
        <v>2568</v>
      </c>
      <c r="D1389" s="339" t="s">
        <v>2569</v>
      </c>
      <c r="E1389" s="266">
        <v>23</v>
      </c>
      <c r="F1389" s="266">
        <v>23</v>
      </c>
      <c r="G1389" s="264">
        <v>23</v>
      </c>
      <c r="H1389" s="264">
        <v>23</v>
      </c>
      <c r="I1389" s="264">
        <v>21</v>
      </c>
      <c r="J1389" s="264">
        <v>21</v>
      </c>
      <c r="K1389" s="294">
        <v>0.9</v>
      </c>
      <c r="L1389" s="267">
        <v>1</v>
      </c>
      <c r="M1389" s="267">
        <v>1</v>
      </c>
      <c r="N1389" s="267">
        <v>1</v>
      </c>
      <c r="O1389" s="332">
        <v>681</v>
      </c>
      <c r="P1389" s="266">
        <v>645</v>
      </c>
      <c r="Q1389" s="266">
        <v>21</v>
      </c>
      <c r="R1389" s="264">
        <v>23</v>
      </c>
      <c r="S1389" s="264">
        <v>21</v>
      </c>
      <c r="T1389" s="267">
        <v>0.947136563876652</v>
      </c>
      <c r="U1389" s="267">
        <v>0.91304347826087</v>
      </c>
      <c r="V1389" s="268">
        <v>1</v>
      </c>
      <c r="W1389" s="268">
        <v>1</v>
      </c>
      <c r="X1389" s="295">
        <v>-0.0869565217391305</v>
      </c>
      <c r="Y1389" s="271">
        <v>164</v>
      </c>
      <c r="Z1389" s="333">
        <v>154</v>
      </c>
      <c r="AA1389" s="333">
        <v>167</v>
      </c>
      <c r="AB1389" s="333">
        <v>161</v>
      </c>
      <c r="AC1389" s="334">
        <v>0.939024390243902</v>
      </c>
      <c r="AD1389" s="268">
        <v>0.964071856287425</v>
      </c>
      <c r="AE1389" s="295">
        <v>-0.0250474660435228</v>
      </c>
    </row>
    <row r="1390" spans="1:31">
      <c r="A1390" s="315" t="s">
        <v>1972</v>
      </c>
      <c r="B1390" s="339" t="s">
        <v>3377</v>
      </c>
      <c r="C1390" s="293" t="s">
        <v>2570</v>
      </c>
      <c r="D1390" s="339" t="s">
        <v>2571</v>
      </c>
      <c r="E1390" s="266">
        <v>26</v>
      </c>
      <c r="F1390" s="266">
        <v>26</v>
      </c>
      <c r="G1390" s="264">
        <v>28</v>
      </c>
      <c r="H1390" s="264">
        <v>28</v>
      </c>
      <c r="I1390" s="264">
        <v>25</v>
      </c>
      <c r="J1390" s="264">
        <v>23</v>
      </c>
      <c r="K1390" s="294">
        <v>0.9</v>
      </c>
      <c r="L1390" s="267">
        <v>1</v>
      </c>
      <c r="M1390" s="267">
        <v>1</v>
      </c>
      <c r="N1390" s="267">
        <v>0.92</v>
      </c>
      <c r="O1390" s="332">
        <v>837</v>
      </c>
      <c r="P1390" s="266">
        <v>788</v>
      </c>
      <c r="Q1390" s="266">
        <v>25</v>
      </c>
      <c r="R1390" s="264">
        <v>28</v>
      </c>
      <c r="S1390" s="264">
        <v>22</v>
      </c>
      <c r="T1390" s="267">
        <v>0.941457586618877</v>
      </c>
      <c r="U1390" s="267">
        <v>0.961538461538462</v>
      </c>
      <c r="V1390" s="268">
        <v>1</v>
      </c>
      <c r="W1390" s="268">
        <v>0.88</v>
      </c>
      <c r="X1390" s="295">
        <v>-0.0384615384615384</v>
      </c>
      <c r="Y1390" s="271">
        <v>203</v>
      </c>
      <c r="Z1390" s="333">
        <v>192</v>
      </c>
      <c r="AA1390" s="333">
        <v>201</v>
      </c>
      <c r="AB1390" s="333">
        <v>189</v>
      </c>
      <c r="AC1390" s="334">
        <v>0.945812807881773</v>
      </c>
      <c r="AD1390" s="268">
        <v>0.940298507462687</v>
      </c>
      <c r="AE1390" s="295">
        <v>0.00551430041908674</v>
      </c>
    </row>
    <row r="1391" spans="1:31">
      <c r="A1391" s="315" t="s">
        <v>1972</v>
      </c>
      <c r="B1391" s="339" t="s">
        <v>3377</v>
      </c>
      <c r="C1391" s="293" t="s">
        <v>2572</v>
      </c>
      <c r="D1391" s="339" t="s">
        <v>2573</v>
      </c>
      <c r="E1391" s="266">
        <v>17</v>
      </c>
      <c r="F1391" s="266">
        <v>16</v>
      </c>
      <c r="G1391" s="264">
        <v>19</v>
      </c>
      <c r="H1391" s="264">
        <v>17</v>
      </c>
      <c r="I1391" s="264">
        <v>16</v>
      </c>
      <c r="J1391" s="264">
        <v>16</v>
      </c>
      <c r="K1391" s="294">
        <v>0.9</v>
      </c>
      <c r="L1391" s="267">
        <v>0.941176470588235</v>
      </c>
      <c r="M1391" s="267">
        <v>0.894736842105263</v>
      </c>
      <c r="N1391" s="267">
        <v>1</v>
      </c>
      <c r="O1391" s="332">
        <v>532</v>
      </c>
      <c r="P1391" s="266">
        <v>499</v>
      </c>
      <c r="Q1391" s="266">
        <v>14</v>
      </c>
      <c r="R1391" s="264">
        <v>17</v>
      </c>
      <c r="S1391" s="264">
        <v>16</v>
      </c>
      <c r="T1391" s="267">
        <v>0.93796992481203</v>
      </c>
      <c r="U1391" s="267">
        <v>0.823529411764706</v>
      </c>
      <c r="V1391" s="268">
        <v>0.894736842105263</v>
      </c>
      <c r="W1391" s="268">
        <v>1</v>
      </c>
      <c r="X1391" s="295">
        <v>-0.0712074303405573</v>
      </c>
      <c r="Y1391" s="271">
        <v>124</v>
      </c>
      <c r="Z1391" s="333">
        <v>115</v>
      </c>
      <c r="AA1391" s="333">
        <v>131</v>
      </c>
      <c r="AB1391" s="333">
        <v>117</v>
      </c>
      <c r="AC1391" s="334">
        <v>0.92741935483871</v>
      </c>
      <c r="AD1391" s="268">
        <v>0.893129770992366</v>
      </c>
      <c r="AE1391" s="295">
        <v>0.0342895838463432</v>
      </c>
    </row>
    <row r="1392" spans="1:31">
      <c r="A1392" s="315" t="s">
        <v>1972</v>
      </c>
      <c r="B1392" s="339" t="s">
        <v>3377</v>
      </c>
      <c r="C1392" s="293" t="s">
        <v>2574</v>
      </c>
      <c r="D1392" s="339" t="s">
        <v>2575</v>
      </c>
      <c r="E1392" s="266">
        <v>13</v>
      </c>
      <c r="F1392" s="266">
        <v>13</v>
      </c>
      <c r="G1392" s="264">
        <v>15</v>
      </c>
      <c r="H1392" s="264">
        <v>15</v>
      </c>
      <c r="I1392" s="264">
        <v>15</v>
      </c>
      <c r="J1392" s="264">
        <v>15</v>
      </c>
      <c r="K1392" s="294">
        <v>0.9</v>
      </c>
      <c r="L1392" s="267">
        <v>1</v>
      </c>
      <c r="M1392" s="267">
        <v>1</v>
      </c>
      <c r="N1392" s="267">
        <v>1</v>
      </c>
      <c r="O1392" s="332">
        <v>414</v>
      </c>
      <c r="P1392" s="266">
        <v>402</v>
      </c>
      <c r="Q1392" s="266">
        <v>13</v>
      </c>
      <c r="R1392" s="264">
        <v>14</v>
      </c>
      <c r="S1392" s="264">
        <v>15</v>
      </c>
      <c r="T1392" s="267">
        <v>0.971014492753623</v>
      </c>
      <c r="U1392" s="267">
        <v>1</v>
      </c>
      <c r="V1392" s="268">
        <v>0.933333333333333</v>
      </c>
      <c r="W1392" s="268">
        <v>1</v>
      </c>
      <c r="X1392" s="295">
        <v>0.0666666666666667</v>
      </c>
      <c r="Y1392" s="271">
        <v>105</v>
      </c>
      <c r="Z1392" s="333">
        <v>101</v>
      </c>
      <c r="AA1392" s="333">
        <v>100</v>
      </c>
      <c r="AB1392" s="333">
        <v>97</v>
      </c>
      <c r="AC1392" s="334">
        <v>0.961904761904762</v>
      </c>
      <c r="AD1392" s="268">
        <v>0.97</v>
      </c>
      <c r="AE1392" s="295">
        <v>-0.00809523809523804</v>
      </c>
    </row>
    <row r="1393" spans="1:31">
      <c r="A1393" s="315" t="s">
        <v>1972</v>
      </c>
      <c r="B1393" s="339" t="s">
        <v>3377</v>
      </c>
      <c r="C1393" s="293" t="s">
        <v>2576</v>
      </c>
      <c r="D1393" s="339" t="s">
        <v>2577</v>
      </c>
      <c r="E1393" s="266">
        <v>19</v>
      </c>
      <c r="F1393" s="266">
        <v>19</v>
      </c>
      <c r="G1393" s="264">
        <v>21</v>
      </c>
      <c r="H1393" s="264">
        <v>21</v>
      </c>
      <c r="I1393" s="264">
        <v>23</v>
      </c>
      <c r="J1393" s="264">
        <v>23</v>
      </c>
      <c r="K1393" s="294">
        <v>0.9</v>
      </c>
      <c r="L1393" s="267">
        <v>1</v>
      </c>
      <c r="M1393" s="267">
        <v>1</v>
      </c>
      <c r="N1393" s="267">
        <v>1</v>
      </c>
      <c r="O1393" s="332">
        <v>709</v>
      </c>
      <c r="P1393" s="266">
        <v>665</v>
      </c>
      <c r="Q1393" s="266">
        <v>16</v>
      </c>
      <c r="R1393" s="264">
        <v>19</v>
      </c>
      <c r="S1393" s="264">
        <v>23</v>
      </c>
      <c r="T1393" s="267">
        <v>0.937940761636107</v>
      </c>
      <c r="U1393" s="267">
        <v>0.842105263157895</v>
      </c>
      <c r="V1393" s="268">
        <v>0.904761904761905</v>
      </c>
      <c r="W1393" s="268">
        <v>1</v>
      </c>
      <c r="X1393" s="295">
        <v>-0.0626566416040101</v>
      </c>
      <c r="Y1393" s="271">
        <v>172</v>
      </c>
      <c r="Z1393" s="333">
        <v>163</v>
      </c>
      <c r="AA1393" s="333">
        <v>173</v>
      </c>
      <c r="AB1393" s="333">
        <v>161</v>
      </c>
      <c r="AC1393" s="334">
        <v>0.947674418604651</v>
      </c>
      <c r="AD1393" s="268">
        <v>0.930635838150289</v>
      </c>
      <c r="AE1393" s="295">
        <v>0.0170385804543621</v>
      </c>
    </row>
    <row r="1394" spans="1:31">
      <c r="A1394" s="315" t="s">
        <v>1972</v>
      </c>
      <c r="B1394" s="339" t="s">
        <v>3377</v>
      </c>
      <c r="C1394" s="293" t="s">
        <v>2578</v>
      </c>
      <c r="D1394" s="339" t="s">
        <v>2579</v>
      </c>
      <c r="E1394" s="266">
        <v>17</v>
      </c>
      <c r="F1394" s="266">
        <v>17</v>
      </c>
      <c r="G1394" s="264">
        <v>20</v>
      </c>
      <c r="H1394" s="264">
        <v>20</v>
      </c>
      <c r="I1394" s="264">
        <v>19</v>
      </c>
      <c r="J1394" s="264">
        <v>19</v>
      </c>
      <c r="K1394" s="294">
        <v>0.9</v>
      </c>
      <c r="L1394" s="267">
        <v>1</v>
      </c>
      <c r="M1394" s="267">
        <v>1</v>
      </c>
      <c r="N1394" s="267">
        <v>1</v>
      </c>
      <c r="O1394" s="332">
        <v>587</v>
      </c>
      <c r="P1394" s="266">
        <v>506</v>
      </c>
      <c r="Q1394" s="266">
        <v>15</v>
      </c>
      <c r="R1394" s="264">
        <v>19</v>
      </c>
      <c r="S1394" s="264">
        <v>17</v>
      </c>
      <c r="T1394" s="267">
        <v>0.862010221465077</v>
      </c>
      <c r="U1394" s="267">
        <v>0.882352941176471</v>
      </c>
      <c r="V1394" s="268">
        <v>0.95</v>
      </c>
      <c r="W1394" s="268">
        <v>0.894736842105263</v>
      </c>
      <c r="X1394" s="295">
        <v>-0.0676470588235294</v>
      </c>
      <c r="Y1394" s="271">
        <v>147</v>
      </c>
      <c r="Z1394" s="333">
        <v>138</v>
      </c>
      <c r="AA1394" s="333">
        <v>147</v>
      </c>
      <c r="AB1394" s="333">
        <v>124</v>
      </c>
      <c r="AC1394" s="334">
        <v>0.938775510204082</v>
      </c>
      <c r="AD1394" s="268">
        <v>0.843537414965986</v>
      </c>
      <c r="AE1394" s="295">
        <v>0.0952380952380952</v>
      </c>
    </row>
    <row r="1395" spans="1:31">
      <c r="A1395" s="315" t="s">
        <v>1972</v>
      </c>
      <c r="B1395" s="339" t="s">
        <v>3377</v>
      </c>
      <c r="C1395" s="293" t="s">
        <v>2580</v>
      </c>
      <c r="D1395" s="339" t="s">
        <v>2581</v>
      </c>
      <c r="E1395" s="266">
        <v>7</v>
      </c>
      <c r="F1395" s="266">
        <v>6</v>
      </c>
      <c r="G1395" s="264">
        <v>8</v>
      </c>
      <c r="H1395" s="264">
        <v>8</v>
      </c>
      <c r="I1395" s="264">
        <v>7</v>
      </c>
      <c r="J1395" s="264">
        <v>7</v>
      </c>
      <c r="K1395" s="294">
        <v>0.9</v>
      </c>
      <c r="L1395" s="267">
        <v>0.857142857142857</v>
      </c>
      <c r="M1395" s="267">
        <v>1</v>
      </c>
      <c r="N1395" s="267">
        <v>1</v>
      </c>
      <c r="O1395" s="332">
        <v>216</v>
      </c>
      <c r="P1395" s="266">
        <v>203</v>
      </c>
      <c r="Q1395" s="266">
        <v>5</v>
      </c>
      <c r="R1395" s="264">
        <v>7</v>
      </c>
      <c r="S1395" s="264">
        <v>7</v>
      </c>
      <c r="T1395" s="267">
        <v>0.939814814814815</v>
      </c>
      <c r="U1395" s="267">
        <v>0.714285714285714</v>
      </c>
      <c r="V1395" s="268">
        <v>0.875</v>
      </c>
      <c r="W1395" s="268">
        <v>1</v>
      </c>
      <c r="X1395" s="295">
        <v>-0.160714285714286</v>
      </c>
      <c r="Y1395" s="271">
        <v>51</v>
      </c>
      <c r="Z1395" s="333">
        <v>45</v>
      </c>
      <c r="AA1395" s="333">
        <v>51</v>
      </c>
      <c r="AB1395" s="333">
        <v>49</v>
      </c>
      <c r="AC1395" s="334">
        <v>0.882352941176471</v>
      </c>
      <c r="AD1395" s="268">
        <v>0.96078431372549</v>
      </c>
      <c r="AE1395" s="295">
        <v>-0.0784313725490197</v>
      </c>
    </row>
    <row r="1396" spans="1:31">
      <c r="A1396" s="315" t="s">
        <v>1972</v>
      </c>
      <c r="B1396" s="339" t="s">
        <v>3377</v>
      </c>
      <c r="C1396" s="293" t="s">
        <v>2582</v>
      </c>
      <c r="D1396" s="339" t="s">
        <v>2583</v>
      </c>
      <c r="E1396" s="266">
        <v>19</v>
      </c>
      <c r="F1396" s="266">
        <v>19</v>
      </c>
      <c r="G1396" s="264">
        <v>21</v>
      </c>
      <c r="H1396" s="264">
        <v>21</v>
      </c>
      <c r="I1396" s="264">
        <v>20</v>
      </c>
      <c r="J1396" s="264">
        <v>20</v>
      </c>
      <c r="K1396" s="294">
        <v>0.9</v>
      </c>
      <c r="L1396" s="267">
        <v>1</v>
      </c>
      <c r="M1396" s="267">
        <v>1</v>
      </c>
      <c r="N1396" s="267">
        <v>1</v>
      </c>
      <c r="O1396" s="332">
        <v>601</v>
      </c>
      <c r="P1396" s="266">
        <v>558</v>
      </c>
      <c r="Q1396" s="266">
        <v>18</v>
      </c>
      <c r="R1396" s="264">
        <v>19</v>
      </c>
      <c r="S1396" s="264">
        <v>17</v>
      </c>
      <c r="T1396" s="267">
        <v>0.928452579034942</v>
      </c>
      <c r="U1396" s="267">
        <v>0.947368421052632</v>
      </c>
      <c r="V1396" s="268">
        <v>0.904761904761905</v>
      </c>
      <c r="W1396" s="268">
        <v>0.85</v>
      </c>
      <c r="X1396" s="295">
        <v>0.0426065162907268</v>
      </c>
      <c r="Y1396" s="271">
        <v>146</v>
      </c>
      <c r="Z1396" s="333">
        <v>135</v>
      </c>
      <c r="AA1396" s="333">
        <v>145</v>
      </c>
      <c r="AB1396" s="333">
        <v>131</v>
      </c>
      <c r="AC1396" s="334">
        <v>0.924657534246575</v>
      </c>
      <c r="AD1396" s="268">
        <v>0.903448275862069</v>
      </c>
      <c r="AE1396" s="295">
        <v>0.0212092583845064</v>
      </c>
    </row>
    <row r="1397" spans="1:31">
      <c r="A1397" s="315" t="s">
        <v>1972</v>
      </c>
      <c r="B1397" s="339" t="s">
        <v>3378</v>
      </c>
      <c r="C1397" s="293" t="s">
        <v>2584</v>
      </c>
      <c r="D1397" s="339" t="s">
        <v>2585</v>
      </c>
      <c r="E1397" s="266">
        <v>42</v>
      </c>
      <c r="F1397" s="266">
        <v>42</v>
      </c>
      <c r="G1397" s="264">
        <v>44</v>
      </c>
      <c r="H1397" s="264">
        <v>44</v>
      </c>
      <c r="I1397" s="264">
        <v>44</v>
      </c>
      <c r="J1397" s="264">
        <v>44</v>
      </c>
      <c r="K1397" s="294">
        <v>0.9</v>
      </c>
      <c r="L1397" s="267">
        <v>1</v>
      </c>
      <c r="M1397" s="267">
        <v>1</v>
      </c>
      <c r="N1397" s="267">
        <v>1</v>
      </c>
      <c r="O1397" s="332">
        <v>1279</v>
      </c>
      <c r="P1397" s="266">
        <v>1260</v>
      </c>
      <c r="Q1397" s="266">
        <v>40</v>
      </c>
      <c r="R1397" s="264">
        <v>43</v>
      </c>
      <c r="S1397" s="264">
        <v>43</v>
      </c>
      <c r="T1397" s="267">
        <v>0.985144644253323</v>
      </c>
      <c r="U1397" s="267">
        <v>0.952380952380952</v>
      </c>
      <c r="V1397" s="268">
        <v>0.977272727272727</v>
      </c>
      <c r="W1397" s="268">
        <v>0.977272727272727</v>
      </c>
      <c r="X1397" s="295">
        <v>-0.024891774891775</v>
      </c>
      <c r="Y1397" s="271">
        <v>311</v>
      </c>
      <c r="Z1397" s="333">
        <v>307</v>
      </c>
      <c r="AA1397" s="333">
        <v>307</v>
      </c>
      <c r="AB1397" s="333">
        <v>303</v>
      </c>
      <c r="AC1397" s="334">
        <v>0.987138263665595</v>
      </c>
      <c r="AD1397" s="268">
        <v>0.986970684039088</v>
      </c>
      <c r="AE1397" s="295">
        <v>0.000167579626506931</v>
      </c>
    </row>
    <row r="1398" spans="1:31">
      <c r="A1398" s="315" t="s">
        <v>1972</v>
      </c>
      <c r="B1398" s="339" t="s">
        <v>3378</v>
      </c>
      <c r="C1398" s="293" t="s">
        <v>2586</v>
      </c>
      <c r="D1398" s="339" t="s">
        <v>2587</v>
      </c>
      <c r="E1398" s="266">
        <v>64</v>
      </c>
      <c r="F1398" s="266">
        <v>64</v>
      </c>
      <c r="G1398" s="264">
        <v>72</v>
      </c>
      <c r="H1398" s="264">
        <v>72</v>
      </c>
      <c r="I1398" s="264">
        <v>62</v>
      </c>
      <c r="J1398" s="264">
        <v>62</v>
      </c>
      <c r="K1398" s="294">
        <v>0.9</v>
      </c>
      <c r="L1398" s="267">
        <v>1</v>
      </c>
      <c r="M1398" s="267">
        <v>1</v>
      </c>
      <c r="N1398" s="267">
        <v>1</v>
      </c>
      <c r="O1398" s="332">
        <v>2122</v>
      </c>
      <c r="P1398" s="266">
        <v>2052</v>
      </c>
      <c r="Q1398" s="266">
        <v>63</v>
      </c>
      <c r="R1398" s="264">
        <v>65</v>
      </c>
      <c r="S1398" s="264">
        <v>57</v>
      </c>
      <c r="T1398" s="267">
        <v>0.967012252591894</v>
      </c>
      <c r="U1398" s="267">
        <v>0.984375</v>
      </c>
      <c r="V1398" s="268">
        <v>0.902777777777778</v>
      </c>
      <c r="W1398" s="268">
        <v>0.919354838709677</v>
      </c>
      <c r="X1398" s="295">
        <v>0.0815972222222222</v>
      </c>
      <c r="Y1398" s="271">
        <v>514</v>
      </c>
      <c r="Z1398" s="333">
        <v>495</v>
      </c>
      <c r="AA1398" s="333">
        <v>514</v>
      </c>
      <c r="AB1398" s="333">
        <v>496</v>
      </c>
      <c r="AC1398" s="334">
        <v>0.963035019455253</v>
      </c>
      <c r="AD1398" s="268">
        <v>0.964980544747082</v>
      </c>
      <c r="AE1398" s="295">
        <v>-0.00194552529182879</v>
      </c>
    </row>
    <row r="1399" spans="1:31">
      <c r="A1399" s="315" t="s">
        <v>1972</v>
      </c>
      <c r="B1399" s="339" t="s">
        <v>3378</v>
      </c>
      <c r="C1399" s="293" t="s">
        <v>2588</v>
      </c>
      <c r="D1399" s="339" t="s">
        <v>2589</v>
      </c>
      <c r="E1399" s="266">
        <v>19</v>
      </c>
      <c r="F1399" s="266">
        <v>19</v>
      </c>
      <c r="G1399" s="264">
        <v>20</v>
      </c>
      <c r="H1399" s="264">
        <v>20</v>
      </c>
      <c r="I1399" s="264">
        <v>16</v>
      </c>
      <c r="J1399" s="264">
        <v>16</v>
      </c>
      <c r="K1399" s="294">
        <v>0.9</v>
      </c>
      <c r="L1399" s="267">
        <v>1</v>
      </c>
      <c r="M1399" s="267">
        <v>1</v>
      </c>
      <c r="N1399" s="267">
        <v>1</v>
      </c>
      <c r="O1399" s="332">
        <v>585</v>
      </c>
      <c r="P1399" s="266">
        <v>581</v>
      </c>
      <c r="Q1399" s="266">
        <v>19</v>
      </c>
      <c r="R1399" s="264">
        <v>20</v>
      </c>
      <c r="S1399" s="264">
        <v>16</v>
      </c>
      <c r="T1399" s="267">
        <v>0.993162393162393</v>
      </c>
      <c r="U1399" s="267">
        <v>1</v>
      </c>
      <c r="V1399" s="268">
        <v>1</v>
      </c>
      <c r="W1399" s="268">
        <v>1</v>
      </c>
      <c r="X1399" s="295">
        <v>0</v>
      </c>
      <c r="Y1399" s="271">
        <v>139</v>
      </c>
      <c r="Z1399" s="333">
        <v>138</v>
      </c>
      <c r="AA1399" s="333">
        <v>143</v>
      </c>
      <c r="AB1399" s="333">
        <v>141</v>
      </c>
      <c r="AC1399" s="334">
        <v>0.992805755395683</v>
      </c>
      <c r="AD1399" s="268">
        <v>0.986013986013986</v>
      </c>
      <c r="AE1399" s="295">
        <v>0.00679176938169745</v>
      </c>
    </row>
    <row r="1400" spans="1:31">
      <c r="A1400" s="315" t="s">
        <v>1972</v>
      </c>
      <c r="B1400" s="339" t="s">
        <v>3378</v>
      </c>
      <c r="C1400" s="293" t="s">
        <v>2590</v>
      </c>
      <c r="D1400" s="339" t="s">
        <v>2591</v>
      </c>
      <c r="E1400" s="266">
        <v>48</v>
      </c>
      <c r="F1400" s="266">
        <v>45</v>
      </c>
      <c r="G1400" s="264">
        <v>50</v>
      </c>
      <c r="H1400" s="264">
        <v>47</v>
      </c>
      <c r="I1400" s="264">
        <v>46</v>
      </c>
      <c r="J1400" s="264">
        <v>45</v>
      </c>
      <c r="K1400" s="294">
        <v>0.9</v>
      </c>
      <c r="L1400" s="267">
        <v>0.9375</v>
      </c>
      <c r="M1400" s="267">
        <v>0.94</v>
      </c>
      <c r="N1400" s="267">
        <v>0.978260869565217</v>
      </c>
      <c r="O1400" s="332">
        <v>1523</v>
      </c>
      <c r="P1400" s="266">
        <v>1404</v>
      </c>
      <c r="Q1400" s="266">
        <v>42</v>
      </c>
      <c r="R1400" s="264">
        <v>45</v>
      </c>
      <c r="S1400" s="264">
        <v>43</v>
      </c>
      <c r="T1400" s="267">
        <v>0.921864740643467</v>
      </c>
      <c r="U1400" s="267">
        <v>0.875</v>
      </c>
      <c r="V1400" s="268">
        <v>0.9</v>
      </c>
      <c r="W1400" s="268">
        <v>0.934782608695652</v>
      </c>
      <c r="X1400" s="295">
        <v>-0.025</v>
      </c>
      <c r="Y1400" s="271">
        <v>366</v>
      </c>
      <c r="Z1400" s="333">
        <v>337</v>
      </c>
      <c r="AA1400" s="333">
        <v>372</v>
      </c>
      <c r="AB1400" s="333">
        <v>339</v>
      </c>
      <c r="AC1400" s="334">
        <v>0.920765027322404</v>
      </c>
      <c r="AD1400" s="268">
        <v>0.911290322580645</v>
      </c>
      <c r="AE1400" s="295">
        <v>0.00947470474175927</v>
      </c>
    </row>
    <row r="1401" spans="1:31">
      <c r="A1401" s="315" t="s">
        <v>1972</v>
      </c>
      <c r="B1401" s="339" t="s">
        <v>3378</v>
      </c>
      <c r="C1401" s="293" t="s">
        <v>2592</v>
      </c>
      <c r="D1401" s="339" t="s">
        <v>2593</v>
      </c>
      <c r="E1401" s="266">
        <v>70</v>
      </c>
      <c r="F1401" s="266">
        <v>64</v>
      </c>
      <c r="G1401" s="264">
        <v>74</v>
      </c>
      <c r="H1401" s="264">
        <v>70</v>
      </c>
      <c r="I1401" s="264">
        <v>69</v>
      </c>
      <c r="J1401" s="264">
        <v>63</v>
      </c>
      <c r="K1401" s="294">
        <v>0.9</v>
      </c>
      <c r="L1401" s="267">
        <v>0.914285714285714</v>
      </c>
      <c r="M1401" s="267">
        <v>0.945945945945946</v>
      </c>
      <c r="N1401" s="267">
        <v>0.91304347826087</v>
      </c>
      <c r="O1401" s="332">
        <v>2113</v>
      </c>
      <c r="P1401" s="266">
        <v>1919</v>
      </c>
      <c r="Q1401" s="266">
        <v>61</v>
      </c>
      <c r="R1401" s="264">
        <v>59</v>
      </c>
      <c r="S1401" s="264">
        <v>59</v>
      </c>
      <c r="T1401" s="267">
        <v>0.908187411263606</v>
      </c>
      <c r="U1401" s="267">
        <v>0.871428571428571</v>
      </c>
      <c r="V1401" s="268">
        <v>0.797297297297297</v>
      </c>
      <c r="W1401" s="268">
        <v>0.855072463768116</v>
      </c>
      <c r="X1401" s="295">
        <v>0.0741312741312742</v>
      </c>
      <c r="Y1401" s="271">
        <v>505</v>
      </c>
      <c r="Z1401" s="333">
        <v>442</v>
      </c>
      <c r="AA1401" s="333">
        <v>526</v>
      </c>
      <c r="AB1401" s="333">
        <v>465</v>
      </c>
      <c r="AC1401" s="334">
        <v>0.875247524752475</v>
      </c>
      <c r="AD1401" s="268">
        <v>0.884030418250951</v>
      </c>
      <c r="AE1401" s="295">
        <v>-0.00878289349847527</v>
      </c>
    </row>
    <row r="1402" spans="1:31">
      <c r="A1402" s="315" t="s">
        <v>1972</v>
      </c>
      <c r="B1402" s="339" t="s">
        <v>3378</v>
      </c>
      <c r="C1402" s="293" t="s">
        <v>2594</v>
      </c>
      <c r="D1402" s="339" t="s">
        <v>2595</v>
      </c>
      <c r="E1402" s="266">
        <v>34</v>
      </c>
      <c r="F1402" s="266">
        <v>34</v>
      </c>
      <c r="G1402" s="264">
        <v>33</v>
      </c>
      <c r="H1402" s="264">
        <v>33</v>
      </c>
      <c r="I1402" s="264">
        <v>34</v>
      </c>
      <c r="J1402" s="264">
        <v>34</v>
      </c>
      <c r="K1402" s="294">
        <v>0.9</v>
      </c>
      <c r="L1402" s="267">
        <v>1</v>
      </c>
      <c r="M1402" s="267">
        <v>1</v>
      </c>
      <c r="N1402" s="267">
        <v>1</v>
      </c>
      <c r="O1402" s="332">
        <v>1052</v>
      </c>
      <c r="P1402" s="266">
        <v>1047</v>
      </c>
      <c r="Q1402" s="266">
        <v>34</v>
      </c>
      <c r="R1402" s="264">
        <v>33</v>
      </c>
      <c r="S1402" s="264">
        <v>34</v>
      </c>
      <c r="T1402" s="267">
        <v>0.995247148288973</v>
      </c>
      <c r="U1402" s="267">
        <v>1</v>
      </c>
      <c r="V1402" s="268">
        <v>1</v>
      </c>
      <c r="W1402" s="268">
        <v>1</v>
      </c>
      <c r="X1402" s="295">
        <v>0</v>
      </c>
      <c r="Y1402" s="271">
        <v>253</v>
      </c>
      <c r="Z1402" s="333">
        <v>251</v>
      </c>
      <c r="AA1402" s="333">
        <v>254</v>
      </c>
      <c r="AB1402" s="333">
        <v>253</v>
      </c>
      <c r="AC1402" s="334">
        <v>0.992094861660079</v>
      </c>
      <c r="AD1402" s="268">
        <v>0.996062992125984</v>
      </c>
      <c r="AE1402" s="295">
        <v>-0.00396813046590516</v>
      </c>
    </row>
    <row r="1403" spans="1:31">
      <c r="A1403" s="315" t="s">
        <v>1972</v>
      </c>
      <c r="B1403" s="339" t="s">
        <v>3378</v>
      </c>
      <c r="C1403" s="293" t="s">
        <v>2596</v>
      </c>
      <c r="D1403" s="339" t="s">
        <v>2597</v>
      </c>
      <c r="E1403" s="266">
        <v>39</v>
      </c>
      <c r="F1403" s="266">
        <v>39</v>
      </c>
      <c r="G1403" s="264">
        <v>45</v>
      </c>
      <c r="H1403" s="264">
        <v>45</v>
      </c>
      <c r="I1403" s="264">
        <v>43</v>
      </c>
      <c r="J1403" s="264">
        <v>43</v>
      </c>
      <c r="K1403" s="294">
        <v>0.9</v>
      </c>
      <c r="L1403" s="267">
        <v>1</v>
      </c>
      <c r="M1403" s="267">
        <v>1</v>
      </c>
      <c r="N1403" s="267">
        <v>1</v>
      </c>
      <c r="O1403" s="332">
        <v>1331</v>
      </c>
      <c r="P1403" s="266">
        <v>1325</v>
      </c>
      <c r="Q1403" s="266">
        <v>39</v>
      </c>
      <c r="R1403" s="264">
        <v>44</v>
      </c>
      <c r="S1403" s="264">
        <v>43</v>
      </c>
      <c r="T1403" s="267">
        <v>0.995492111194591</v>
      </c>
      <c r="U1403" s="267">
        <v>1</v>
      </c>
      <c r="V1403" s="268">
        <v>0.977777777777778</v>
      </c>
      <c r="W1403" s="268">
        <v>1</v>
      </c>
      <c r="X1403" s="295">
        <v>0.0222222222222223</v>
      </c>
      <c r="Y1403" s="271">
        <v>326</v>
      </c>
      <c r="Z1403" s="333">
        <v>324</v>
      </c>
      <c r="AA1403" s="333">
        <v>316</v>
      </c>
      <c r="AB1403" s="333">
        <v>316</v>
      </c>
      <c r="AC1403" s="334">
        <v>0.993865030674847</v>
      </c>
      <c r="AD1403" s="268">
        <v>1</v>
      </c>
      <c r="AE1403" s="295">
        <v>-0.00613496932515334</v>
      </c>
    </row>
    <row r="1404" spans="1:31">
      <c r="A1404" s="315" t="s">
        <v>1972</v>
      </c>
      <c r="B1404" s="339" t="s">
        <v>3378</v>
      </c>
      <c r="C1404" s="293" t="s">
        <v>2598</v>
      </c>
      <c r="D1404" s="339" t="s">
        <v>2599</v>
      </c>
      <c r="E1404" s="266">
        <v>26</v>
      </c>
      <c r="F1404" s="266">
        <v>25</v>
      </c>
      <c r="G1404" s="264">
        <v>27</v>
      </c>
      <c r="H1404" s="264">
        <v>27</v>
      </c>
      <c r="I1404" s="264">
        <v>28</v>
      </c>
      <c r="J1404" s="264">
        <v>23</v>
      </c>
      <c r="K1404" s="294">
        <v>0.9</v>
      </c>
      <c r="L1404" s="267">
        <v>0.961538461538462</v>
      </c>
      <c r="M1404" s="267">
        <v>1</v>
      </c>
      <c r="N1404" s="267">
        <v>0.821428571428571</v>
      </c>
      <c r="O1404" s="332">
        <v>882</v>
      </c>
      <c r="P1404" s="266">
        <v>850</v>
      </c>
      <c r="Q1404" s="266">
        <v>25</v>
      </c>
      <c r="R1404" s="264">
        <v>27</v>
      </c>
      <c r="S1404" s="264">
        <v>22</v>
      </c>
      <c r="T1404" s="267">
        <v>0.963718820861678</v>
      </c>
      <c r="U1404" s="267">
        <v>0.961538461538462</v>
      </c>
      <c r="V1404" s="268">
        <v>1</v>
      </c>
      <c r="W1404" s="268">
        <v>0.785714285714286</v>
      </c>
      <c r="X1404" s="295">
        <v>-0.0384615384615384</v>
      </c>
      <c r="Y1404" s="271">
        <v>211</v>
      </c>
      <c r="Z1404" s="333">
        <v>198</v>
      </c>
      <c r="AA1404" s="333">
        <v>213</v>
      </c>
      <c r="AB1404" s="333">
        <v>203</v>
      </c>
      <c r="AC1404" s="334">
        <v>0.938388625592417</v>
      </c>
      <c r="AD1404" s="268">
        <v>0.953051643192488</v>
      </c>
      <c r="AE1404" s="295">
        <v>-0.0146630176000712</v>
      </c>
    </row>
    <row r="1405" spans="1:31">
      <c r="A1405" s="315" t="s">
        <v>1972</v>
      </c>
      <c r="B1405" s="339" t="s">
        <v>3378</v>
      </c>
      <c r="C1405" s="293" t="s">
        <v>2600</v>
      </c>
      <c r="D1405" s="339" t="s">
        <v>2601</v>
      </c>
      <c r="E1405" s="266">
        <v>29</v>
      </c>
      <c r="F1405" s="266">
        <v>28</v>
      </c>
      <c r="G1405" s="264">
        <v>33</v>
      </c>
      <c r="H1405" s="264">
        <v>33</v>
      </c>
      <c r="I1405" s="264">
        <v>32</v>
      </c>
      <c r="J1405" s="264">
        <v>32</v>
      </c>
      <c r="K1405" s="294">
        <v>0.9</v>
      </c>
      <c r="L1405" s="267">
        <v>0.96551724137931</v>
      </c>
      <c r="M1405" s="267">
        <v>1</v>
      </c>
      <c r="N1405" s="267">
        <v>1</v>
      </c>
      <c r="O1405" s="332">
        <v>1002</v>
      </c>
      <c r="P1405" s="266">
        <v>963</v>
      </c>
      <c r="Q1405" s="266">
        <v>28</v>
      </c>
      <c r="R1405" s="264">
        <v>32</v>
      </c>
      <c r="S1405" s="264">
        <v>32</v>
      </c>
      <c r="T1405" s="267">
        <v>0.961077844311377</v>
      </c>
      <c r="U1405" s="267">
        <v>0.96551724137931</v>
      </c>
      <c r="V1405" s="268">
        <v>0.96969696969697</v>
      </c>
      <c r="W1405" s="268">
        <v>1</v>
      </c>
      <c r="X1405" s="295">
        <v>-0.00417972831765934</v>
      </c>
      <c r="Y1405" s="271">
        <v>241</v>
      </c>
      <c r="Z1405" s="333">
        <v>236</v>
      </c>
      <c r="AA1405" s="333">
        <v>240</v>
      </c>
      <c r="AB1405" s="333">
        <v>237</v>
      </c>
      <c r="AC1405" s="334">
        <v>0.979253112033195</v>
      </c>
      <c r="AD1405" s="268">
        <v>0.9875</v>
      </c>
      <c r="AE1405" s="295">
        <v>-0.00824688796680506</v>
      </c>
    </row>
    <row r="1406" spans="1:31">
      <c r="A1406" s="315" t="s">
        <v>1972</v>
      </c>
      <c r="B1406" s="339" t="s">
        <v>3378</v>
      </c>
      <c r="C1406" s="293" t="s">
        <v>2602</v>
      </c>
      <c r="D1406" s="339" t="s">
        <v>2603</v>
      </c>
      <c r="E1406" s="266">
        <v>29</v>
      </c>
      <c r="F1406" s="266">
        <v>29</v>
      </c>
      <c r="G1406" s="264">
        <v>31</v>
      </c>
      <c r="H1406" s="264">
        <v>31</v>
      </c>
      <c r="I1406" s="264">
        <v>34</v>
      </c>
      <c r="J1406" s="264">
        <v>34</v>
      </c>
      <c r="K1406" s="294">
        <v>0.9</v>
      </c>
      <c r="L1406" s="267">
        <v>1</v>
      </c>
      <c r="M1406" s="267">
        <v>1</v>
      </c>
      <c r="N1406" s="267">
        <v>1</v>
      </c>
      <c r="O1406" s="332">
        <v>1010</v>
      </c>
      <c r="P1406" s="266">
        <v>997</v>
      </c>
      <c r="Q1406" s="266">
        <v>29</v>
      </c>
      <c r="R1406" s="264">
        <v>31</v>
      </c>
      <c r="S1406" s="264">
        <v>34</v>
      </c>
      <c r="T1406" s="267">
        <v>0.987128712871287</v>
      </c>
      <c r="U1406" s="267">
        <v>1</v>
      </c>
      <c r="V1406" s="268">
        <v>1</v>
      </c>
      <c r="W1406" s="268">
        <v>1</v>
      </c>
      <c r="X1406" s="295">
        <v>0</v>
      </c>
      <c r="Y1406" s="271">
        <v>242</v>
      </c>
      <c r="Z1406" s="333">
        <v>242</v>
      </c>
      <c r="AA1406" s="333">
        <v>245</v>
      </c>
      <c r="AB1406" s="333">
        <v>245</v>
      </c>
      <c r="AC1406" s="334">
        <v>1</v>
      </c>
      <c r="AD1406" s="268">
        <v>1</v>
      </c>
      <c r="AE1406" s="295">
        <v>0</v>
      </c>
    </row>
    <row r="1407" spans="1:31">
      <c r="A1407" s="315" t="s">
        <v>1972</v>
      </c>
      <c r="B1407" s="339" t="s">
        <v>3378</v>
      </c>
      <c r="C1407" s="293" t="s">
        <v>2604</v>
      </c>
      <c r="D1407" s="339" t="s">
        <v>2605</v>
      </c>
      <c r="E1407" s="266">
        <v>36</v>
      </c>
      <c r="F1407" s="266">
        <v>31</v>
      </c>
      <c r="G1407" s="264">
        <v>34</v>
      </c>
      <c r="H1407" s="264">
        <v>30</v>
      </c>
      <c r="I1407" s="264">
        <v>30</v>
      </c>
      <c r="J1407" s="264">
        <v>27</v>
      </c>
      <c r="K1407" s="294">
        <v>0.9</v>
      </c>
      <c r="L1407" s="267">
        <v>0.861111111111111</v>
      </c>
      <c r="M1407" s="267">
        <v>0.882352941176471</v>
      </c>
      <c r="N1407" s="267">
        <v>0.9</v>
      </c>
      <c r="O1407" s="332">
        <v>1060</v>
      </c>
      <c r="P1407" s="266">
        <v>971</v>
      </c>
      <c r="Q1407" s="266">
        <v>31</v>
      </c>
      <c r="R1407" s="264">
        <v>28</v>
      </c>
      <c r="S1407" s="264">
        <v>26</v>
      </c>
      <c r="T1407" s="267">
        <v>0.916037735849057</v>
      </c>
      <c r="U1407" s="267">
        <v>0.861111111111111</v>
      </c>
      <c r="V1407" s="268">
        <v>0.823529411764706</v>
      </c>
      <c r="W1407" s="268">
        <v>0.866666666666667</v>
      </c>
      <c r="X1407" s="295">
        <v>0.0375816993464053</v>
      </c>
      <c r="Y1407" s="271">
        <v>254</v>
      </c>
      <c r="Z1407" s="333">
        <v>230</v>
      </c>
      <c r="AA1407" s="333">
        <v>253</v>
      </c>
      <c r="AB1407" s="333">
        <v>234</v>
      </c>
      <c r="AC1407" s="334">
        <v>0.905511811023622</v>
      </c>
      <c r="AD1407" s="268">
        <v>0.924901185770751</v>
      </c>
      <c r="AE1407" s="295">
        <v>-0.019389374747129</v>
      </c>
    </row>
    <row r="1408" spans="1:31">
      <c r="A1408" s="315" t="s">
        <v>1972</v>
      </c>
      <c r="B1408" s="339" t="s">
        <v>3378</v>
      </c>
      <c r="C1408" s="293" t="s">
        <v>2606</v>
      </c>
      <c r="D1408" s="339" t="s">
        <v>2607</v>
      </c>
      <c r="E1408" s="266">
        <v>22</v>
      </c>
      <c r="F1408" s="266">
        <v>21</v>
      </c>
      <c r="G1408" s="264">
        <v>22</v>
      </c>
      <c r="H1408" s="264">
        <v>22</v>
      </c>
      <c r="I1408" s="264">
        <v>22</v>
      </c>
      <c r="J1408" s="264">
        <v>22</v>
      </c>
      <c r="K1408" s="294">
        <v>0.9</v>
      </c>
      <c r="L1408" s="267">
        <v>0.954545454545455</v>
      </c>
      <c r="M1408" s="267">
        <v>1</v>
      </c>
      <c r="N1408" s="267">
        <v>1</v>
      </c>
      <c r="O1408" s="332">
        <v>690</v>
      </c>
      <c r="P1408" s="266">
        <v>684</v>
      </c>
      <c r="Q1408" s="266">
        <v>21</v>
      </c>
      <c r="R1408" s="264">
        <v>21</v>
      </c>
      <c r="S1408" s="264">
        <v>22</v>
      </c>
      <c r="T1408" s="267">
        <v>0.991304347826087</v>
      </c>
      <c r="U1408" s="267">
        <v>0.954545454545455</v>
      </c>
      <c r="V1408" s="268">
        <v>0.954545454545455</v>
      </c>
      <c r="W1408" s="268">
        <v>1</v>
      </c>
      <c r="X1408" s="295">
        <v>0</v>
      </c>
      <c r="Y1408" s="271">
        <v>162</v>
      </c>
      <c r="Z1408" s="333">
        <v>160</v>
      </c>
      <c r="AA1408" s="333">
        <v>166</v>
      </c>
      <c r="AB1408" s="333">
        <v>163</v>
      </c>
      <c r="AC1408" s="334">
        <v>0.987654320987654</v>
      </c>
      <c r="AD1408" s="268">
        <v>0.981927710843373</v>
      </c>
      <c r="AE1408" s="295">
        <v>0.00572661014428077</v>
      </c>
    </row>
    <row r="1409" spans="1:31">
      <c r="A1409" s="315" t="s">
        <v>1972</v>
      </c>
      <c r="B1409" s="339" t="s">
        <v>3378</v>
      </c>
      <c r="C1409" s="293" t="s">
        <v>2608</v>
      </c>
      <c r="D1409" s="339" t="s">
        <v>2609</v>
      </c>
      <c r="E1409" s="266">
        <v>36</v>
      </c>
      <c r="F1409" s="266">
        <v>35</v>
      </c>
      <c r="G1409" s="264">
        <v>38</v>
      </c>
      <c r="H1409" s="264">
        <v>38</v>
      </c>
      <c r="I1409" s="264">
        <v>36</v>
      </c>
      <c r="J1409" s="264">
        <v>35</v>
      </c>
      <c r="K1409" s="294">
        <v>0.9</v>
      </c>
      <c r="L1409" s="267">
        <v>0.972222222222222</v>
      </c>
      <c r="M1409" s="267">
        <v>1</v>
      </c>
      <c r="N1409" s="267">
        <v>0.972222222222222</v>
      </c>
      <c r="O1409" s="332">
        <v>1134</v>
      </c>
      <c r="P1409" s="266">
        <v>1114</v>
      </c>
      <c r="Q1409" s="266">
        <v>34</v>
      </c>
      <c r="R1409" s="264">
        <v>37</v>
      </c>
      <c r="S1409" s="264">
        <v>35</v>
      </c>
      <c r="T1409" s="267">
        <v>0.982363315696649</v>
      </c>
      <c r="U1409" s="267">
        <v>0.944444444444444</v>
      </c>
      <c r="V1409" s="268">
        <v>0.973684210526316</v>
      </c>
      <c r="W1409" s="268">
        <v>0.972222222222222</v>
      </c>
      <c r="X1409" s="295">
        <v>-0.0292397660818714</v>
      </c>
      <c r="Y1409" s="271">
        <v>274</v>
      </c>
      <c r="Z1409" s="333">
        <v>267</v>
      </c>
      <c r="AA1409" s="333">
        <v>269</v>
      </c>
      <c r="AB1409" s="333">
        <v>263</v>
      </c>
      <c r="AC1409" s="334">
        <v>0.974452554744526</v>
      </c>
      <c r="AD1409" s="268">
        <v>0.977695167286245</v>
      </c>
      <c r="AE1409" s="295">
        <v>-0.00324261254171987</v>
      </c>
    </row>
    <row r="1410" spans="1:31">
      <c r="A1410" s="315" t="s">
        <v>1972</v>
      </c>
      <c r="B1410" s="339" t="s">
        <v>3378</v>
      </c>
      <c r="C1410" s="293" t="s">
        <v>2610</v>
      </c>
      <c r="D1410" s="339" t="s">
        <v>2611</v>
      </c>
      <c r="E1410" s="266">
        <v>19</v>
      </c>
      <c r="F1410" s="266">
        <v>18</v>
      </c>
      <c r="G1410" s="264">
        <v>17</v>
      </c>
      <c r="H1410" s="264">
        <v>16</v>
      </c>
      <c r="I1410" s="264">
        <v>16</v>
      </c>
      <c r="J1410" s="264">
        <v>15</v>
      </c>
      <c r="K1410" s="294">
        <v>0.9</v>
      </c>
      <c r="L1410" s="267">
        <v>0.947368421052632</v>
      </c>
      <c r="M1410" s="267">
        <v>0.941176470588235</v>
      </c>
      <c r="N1410" s="267">
        <v>0.9375</v>
      </c>
      <c r="O1410" s="332">
        <v>507</v>
      </c>
      <c r="P1410" s="266">
        <v>495</v>
      </c>
      <c r="Q1410" s="266">
        <v>18</v>
      </c>
      <c r="R1410" s="264">
        <v>16</v>
      </c>
      <c r="S1410" s="264">
        <v>15</v>
      </c>
      <c r="T1410" s="267">
        <v>0.976331360946746</v>
      </c>
      <c r="U1410" s="267">
        <v>0.947368421052632</v>
      </c>
      <c r="V1410" s="268">
        <v>0.941176470588235</v>
      </c>
      <c r="W1410" s="268">
        <v>0.9375</v>
      </c>
      <c r="X1410" s="295">
        <v>0.00619195046439625</v>
      </c>
      <c r="Y1410" s="271">
        <v>123</v>
      </c>
      <c r="Z1410" s="333">
        <v>118</v>
      </c>
      <c r="AA1410" s="333">
        <v>116</v>
      </c>
      <c r="AB1410" s="333">
        <v>112</v>
      </c>
      <c r="AC1410" s="334">
        <v>0.959349593495935</v>
      </c>
      <c r="AD1410" s="268">
        <v>0.96551724137931</v>
      </c>
      <c r="AE1410" s="295">
        <v>-0.00616764788337543</v>
      </c>
    </row>
    <row r="1411" spans="1:31">
      <c r="A1411" s="315" t="s">
        <v>1972</v>
      </c>
      <c r="B1411" s="339" t="s">
        <v>3378</v>
      </c>
      <c r="C1411" s="293" t="s">
        <v>2612</v>
      </c>
      <c r="D1411" s="339" t="s">
        <v>2613</v>
      </c>
      <c r="E1411" s="266">
        <v>41</v>
      </c>
      <c r="F1411" s="266">
        <v>41</v>
      </c>
      <c r="G1411" s="264">
        <v>45</v>
      </c>
      <c r="H1411" s="264">
        <v>44</v>
      </c>
      <c r="I1411" s="264">
        <v>41</v>
      </c>
      <c r="J1411" s="264">
        <v>41</v>
      </c>
      <c r="K1411" s="294">
        <v>0.9</v>
      </c>
      <c r="L1411" s="267">
        <v>1</v>
      </c>
      <c r="M1411" s="267">
        <v>0.977777777777778</v>
      </c>
      <c r="N1411" s="267">
        <v>1</v>
      </c>
      <c r="O1411" s="332">
        <v>1225</v>
      </c>
      <c r="P1411" s="266">
        <v>1122</v>
      </c>
      <c r="Q1411" s="266">
        <v>0</v>
      </c>
      <c r="R1411" s="264">
        <v>43</v>
      </c>
      <c r="S1411" s="264">
        <v>40</v>
      </c>
      <c r="T1411" s="267">
        <v>0.915918367346939</v>
      </c>
      <c r="U1411" s="267">
        <v>0</v>
      </c>
      <c r="V1411" s="268">
        <v>0.955555555555556</v>
      </c>
      <c r="W1411" s="268">
        <v>0.975609756097561</v>
      </c>
      <c r="X1411" s="295">
        <v>-0.955555555555556</v>
      </c>
      <c r="Y1411" s="271">
        <v>304</v>
      </c>
      <c r="Z1411" s="333">
        <v>248</v>
      </c>
      <c r="AA1411" s="333">
        <v>286</v>
      </c>
      <c r="AB1411" s="333">
        <v>265</v>
      </c>
      <c r="AC1411" s="334">
        <v>0.815789473684211</v>
      </c>
      <c r="AD1411" s="268">
        <v>0.926573426573427</v>
      </c>
      <c r="AE1411" s="295">
        <v>-0.110783952889216</v>
      </c>
    </row>
    <row r="1412" spans="1:31">
      <c r="A1412" s="315" t="s">
        <v>1972</v>
      </c>
      <c r="B1412" s="339" t="s">
        <v>3378</v>
      </c>
      <c r="C1412" s="293" t="s">
        <v>2614</v>
      </c>
      <c r="D1412" s="339" t="s">
        <v>2615</v>
      </c>
      <c r="E1412" s="266">
        <v>32</v>
      </c>
      <c r="F1412" s="266">
        <v>32</v>
      </c>
      <c r="G1412" s="264">
        <v>36</v>
      </c>
      <c r="H1412" s="264">
        <v>34</v>
      </c>
      <c r="I1412" s="264">
        <v>37</v>
      </c>
      <c r="J1412" s="264">
        <v>35</v>
      </c>
      <c r="K1412" s="294">
        <v>0.9</v>
      </c>
      <c r="L1412" s="267">
        <v>1</v>
      </c>
      <c r="M1412" s="267">
        <v>0.944444444444444</v>
      </c>
      <c r="N1412" s="267">
        <v>0.945945945945946</v>
      </c>
      <c r="O1412" s="332">
        <v>1071</v>
      </c>
      <c r="P1412" s="266">
        <v>986</v>
      </c>
      <c r="Q1412" s="266">
        <v>31</v>
      </c>
      <c r="R1412" s="264">
        <v>30</v>
      </c>
      <c r="S1412" s="264">
        <v>34</v>
      </c>
      <c r="T1412" s="267">
        <v>0.920634920634921</v>
      </c>
      <c r="U1412" s="267">
        <v>0.96875</v>
      </c>
      <c r="V1412" s="268">
        <v>0.833333333333333</v>
      </c>
      <c r="W1412" s="268">
        <v>0.918918918918919</v>
      </c>
      <c r="X1412" s="295">
        <v>0.135416666666667</v>
      </c>
      <c r="Y1412" s="271">
        <v>259</v>
      </c>
      <c r="Z1412" s="333">
        <v>235</v>
      </c>
      <c r="AA1412" s="333">
        <v>256</v>
      </c>
      <c r="AB1412" s="333">
        <v>234</v>
      </c>
      <c r="AC1412" s="334">
        <v>0.907335907335907</v>
      </c>
      <c r="AD1412" s="268">
        <v>0.9140625</v>
      </c>
      <c r="AE1412" s="295">
        <v>-0.0067265926640927</v>
      </c>
    </row>
    <row r="1413" spans="1:31">
      <c r="A1413" s="315" t="s">
        <v>1972</v>
      </c>
      <c r="B1413" s="339" t="s">
        <v>3378</v>
      </c>
      <c r="C1413" s="293" t="s">
        <v>2616</v>
      </c>
      <c r="D1413" s="339" t="s">
        <v>2617</v>
      </c>
      <c r="E1413" s="266">
        <v>43</v>
      </c>
      <c r="F1413" s="266">
        <v>41</v>
      </c>
      <c r="G1413" s="264">
        <v>51</v>
      </c>
      <c r="H1413" s="264">
        <v>47</v>
      </c>
      <c r="I1413" s="264">
        <v>49</v>
      </c>
      <c r="J1413" s="264">
        <v>47</v>
      </c>
      <c r="K1413" s="294">
        <v>0.9</v>
      </c>
      <c r="L1413" s="267">
        <v>0.953488372093023</v>
      </c>
      <c r="M1413" s="267">
        <v>0.92156862745098</v>
      </c>
      <c r="N1413" s="267">
        <v>0.959183673469388</v>
      </c>
      <c r="O1413" s="332">
        <v>1469</v>
      </c>
      <c r="P1413" s="266">
        <v>1389</v>
      </c>
      <c r="Q1413" s="266">
        <v>40</v>
      </c>
      <c r="R1413" s="264">
        <v>44</v>
      </c>
      <c r="S1413" s="264">
        <v>46</v>
      </c>
      <c r="T1413" s="267">
        <v>0.945541184479238</v>
      </c>
      <c r="U1413" s="267">
        <v>0.930232558139535</v>
      </c>
      <c r="V1413" s="268">
        <v>0.862745098039216</v>
      </c>
      <c r="W1413" s="268">
        <v>0.938775510204082</v>
      </c>
      <c r="X1413" s="295">
        <v>0.0674874601003191</v>
      </c>
      <c r="Y1413" s="271">
        <v>351</v>
      </c>
      <c r="Z1413" s="333">
        <v>328</v>
      </c>
      <c r="AA1413" s="333">
        <v>355</v>
      </c>
      <c r="AB1413" s="333">
        <v>331</v>
      </c>
      <c r="AC1413" s="334">
        <v>0.934472934472934</v>
      </c>
      <c r="AD1413" s="268">
        <v>0.932394366197183</v>
      </c>
      <c r="AE1413" s="295">
        <v>0.00207856827575137</v>
      </c>
    </row>
    <row r="1414" spans="1:31">
      <c r="A1414" s="315" t="s">
        <v>1972</v>
      </c>
      <c r="B1414" s="339" t="s">
        <v>3378</v>
      </c>
      <c r="C1414" s="293" t="s">
        <v>2618</v>
      </c>
      <c r="D1414" s="339" t="s">
        <v>2619</v>
      </c>
      <c r="E1414" s="266">
        <v>34</v>
      </c>
      <c r="F1414" s="266">
        <v>31</v>
      </c>
      <c r="G1414" s="264">
        <v>37</v>
      </c>
      <c r="H1414" s="264">
        <v>34</v>
      </c>
      <c r="I1414" s="264">
        <v>39</v>
      </c>
      <c r="J1414" s="264">
        <v>37</v>
      </c>
      <c r="K1414" s="294">
        <v>0.9</v>
      </c>
      <c r="L1414" s="267">
        <v>0.911764705882353</v>
      </c>
      <c r="M1414" s="267">
        <v>0.918918918918919</v>
      </c>
      <c r="N1414" s="267">
        <v>0.948717948717949</v>
      </c>
      <c r="O1414" s="332">
        <v>1086</v>
      </c>
      <c r="P1414" s="266">
        <v>1018</v>
      </c>
      <c r="Q1414" s="266">
        <v>31</v>
      </c>
      <c r="R1414" s="264">
        <v>32</v>
      </c>
      <c r="S1414" s="264">
        <v>37</v>
      </c>
      <c r="T1414" s="267">
        <v>0.937384898710866</v>
      </c>
      <c r="U1414" s="267">
        <v>0.911764705882353</v>
      </c>
      <c r="V1414" s="268">
        <v>0.864864864864865</v>
      </c>
      <c r="W1414" s="268">
        <v>0.948717948717949</v>
      </c>
      <c r="X1414" s="295">
        <v>0.046899841017488</v>
      </c>
      <c r="Y1414" s="271">
        <v>265</v>
      </c>
      <c r="Z1414" s="333">
        <v>240</v>
      </c>
      <c r="AA1414" s="333">
        <v>263</v>
      </c>
      <c r="AB1414" s="333">
        <v>240</v>
      </c>
      <c r="AC1414" s="334">
        <v>0.905660377358491</v>
      </c>
      <c r="AD1414" s="268">
        <v>0.91254752851711</v>
      </c>
      <c r="AE1414" s="295">
        <v>-0.00688715115861971</v>
      </c>
    </row>
    <row r="1415" spans="1:31">
      <c r="A1415" s="315" t="s">
        <v>1972</v>
      </c>
      <c r="B1415" s="339" t="s">
        <v>3378</v>
      </c>
      <c r="C1415" s="293" t="s">
        <v>2620</v>
      </c>
      <c r="D1415" s="339" t="s">
        <v>2621</v>
      </c>
      <c r="E1415" s="266">
        <v>34</v>
      </c>
      <c r="F1415" s="266">
        <v>34</v>
      </c>
      <c r="G1415" s="264">
        <v>33</v>
      </c>
      <c r="H1415" s="264">
        <v>33</v>
      </c>
      <c r="I1415" s="264">
        <v>31</v>
      </c>
      <c r="J1415" s="264">
        <v>31</v>
      </c>
      <c r="K1415" s="294">
        <v>0.9</v>
      </c>
      <c r="L1415" s="267">
        <v>1</v>
      </c>
      <c r="M1415" s="267">
        <v>1</v>
      </c>
      <c r="N1415" s="267">
        <v>1</v>
      </c>
      <c r="O1415" s="332">
        <v>931</v>
      </c>
      <c r="P1415" s="266">
        <v>923</v>
      </c>
      <c r="Q1415" s="266">
        <v>34</v>
      </c>
      <c r="R1415" s="264">
        <v>32</v>
      </c>
      <c r="S1415" s="264">
        <v>31</v>
      </c>
      <c r="T1415" s="267">
        <v>0.99140708915145</v>
      </c>
      <c r="U1415" s="267">
        <v>1</v>
      </c>
      <c r="V1415" s="268">
        <v>0.96969696969697</v>
      </c>
      <c r="W1415" s="268">
        <v>1</v>
      </c>
      <c r="X1415" s="295">
        <v>0.0303030303030303</v>
      </c>
      <c r="Y1415" s="271">
        <v>225</v>
      </c>
      <c r="Z1415" s="333">
        <v>224</v>
      </c>
      <c r="AA1415" s="333">
        <v>228</v>
      </c>
      <c r="AB1415" s="333">
        <v>224</v>
      </c>
      <c r="AC1415" s="334">
        <v>0.995555555555556</v>
      </c>
      <c r="AD1415" s="268">
        <v>0.982456140350877</v>
      </c>
      <c r="AE1415" s="295">
        <v>0.0130994152046784</v>
      </c>
    </row>
    <row r="1416" spans="1:31">
      <c r="A1416" s="315" t="s">
        <v>1972</v>
      </c>
      <c r="B1416" s="339" t="s">
        <v>3378</v>
      </c>
      <c r="C1416" s="293" t="s">
        <v>2622</v>
      </c>
      <c r="D1416" s="339" t="s">
        <v>2623</v>
      </c>
      <c r="E1416" s="266">
        <v>21</v>
      </c>
      <c r="F1416" s="266">
        <v>21</v>
      </c>
      <c r="G1416" s="264">
        <v>21</v>
      </c>
      <c r="H1416" s="264">
        <v>21</v>
      </c>
      <c r="I1416" s="264">
        <v>21</v>
      </c>
      <c r="J1416" s="264">
        <v>21</v>
      </c>
      <c r="K1416" s="294">
        <v>0.9</v>
      </c>
      <c r="L1416" s="267">
        <v>1</v>
      </c>
      <c r="M1416" s="267">
        <v>1</v>
      </c>
      <c r="N1416" s="267">
        <v>1</v>
      </c>
      <c r="O1416" s="332">
        <v>641</v>
      </c>
      <c r="P1416" s="266">
        <v>633</v>
      </c>
      <c r="Q1416" s="266">
        <v>21</v>
      </c>
      <c r="R1416" s="264">
        <v>21</v>
      </c>
      <c r="S1416" s="264">
        <v>21</v>
      </c>
      <c r="T1416" s="267">
        <v>0.987519500780031</v>
      </c>
      <c r="U1416" s="267">
        <v>1</v>
      </c>
      <c r="V1416" s="268">
        <v>1</v>
      </c>
      <c r="W1416" s="268">
        <v>1</v>
      </c>
      <c r="X1416" s="295">
        <v>0</v>
      </c>
      <c r="Y1416" s="271">
        <v>155</v>
      </c>
      <c r="Z1416" s="333">
        <v>155</v>
      </c>
      <c r="AA1416" s="333">
        <v>156</v>
      </c>
      <c r="AB1416" s="333">
        <v>156</v>
      </c>
      <c r="AC1416" s="334">
        <v>1</v>
      </c>
      <c r="AD1416" s="268">
        <v>1</v>
      </c>
      <c r="AE1416" s="295">
        <v>0</v>
      </c>
    </row>
    <row r="1417" spans="1:31">
      <c r="A1417" s="315" t="s">
        <v>1972</v>
      </c>
      <c r="B1417" s="339" t="s">
        <v>3378</v>
      </c>
      <c r="C1417" s="293" t="s">
        <v>2624</v>
      </c>
      <c r="D1417" s="339" t="s">
        <v>2625</v>
      </c>
      <c r="E1417" s="266">
        <v>14</v>
      </c>
      <c r="F1417" s="266">
        <v>13</v>
      </c>
      <c r="G1417" s="264">
        <v>16</v>
      </c>
      <c r="H1417" s="264">
        <v>15</v>
      </c>
      <c r="I1417" s="264">
        <v>15</v>
      </c>
      <c r="J1417" s="264">
        <v>15</v>
      </c>
      <c r="K1417" s="294">
        <v>0.9</v>
      </c>
      <c r="L1417" s="267">
        <v>0.928571428571429</v>
      </c>
      <c r="M1417" s="267">
        <v>0.9375</v>
      </c>
      <c r="N1417" s="267">
        <v>1</v>
      </c>
      <c r="O1417" s="332">
        <v>446</v>
      </c>
      <c r="P1417" s="266">
        <v>425</v>
      </c>
      <c r="Q1417" s="266">
        <v>13</v>
      </c>
      <c r="R1417" s="264">
        <v>15</v>
      </c>
      <c r="S1417" s="264">
        <v>15</v>
      </c>
      <c r="T1417" s="267">
        <v>0.952914798206278</v>
      </c>
      <c r="U1417" s="267">
        <v>0.928571428571429</v>
      </c>
      <c r="V1417" s="268">
        <v>0.9375</v>
      </c>
      <c r="W1417" s="268">
        <v>1</v>
      </c>
      <c r="X1417" s="295">
        <v>-0.0089285714285714</v>
      </c>
      <c r="Y1417" s="271">
        <v>106</v>
      </c>
      <c r="Z1417" s="333">
        <v>102</v>
      </c>
      <c r="AA1417" s="333">
        <v>103</v>
      </c>
      <c r="AB1417" s="333">
        <v>101</v>
      </c>
      <c r="AC1417" s="334">
        <v>0.962264150943396</v>
      </c>
      <c r="AD1417" s="268">
        <v>0.980582524271845</v>
      </c>
      <c r="AE1417" s="295">
        <v>-0.0183183733284484</v>
      </c>
    </row>
    <row r="1418" spans="1:31">
      <c r="A1418" s="315" t="s">
        <v>1972</v>
      </c>
      <c r="B1418" s="339" t="s">
        <v>3378</v>
      </c>
      <c r="C1418" s="293" t="s">
        <v>2626</v>
      </c>
      <c r="D1418" s="339" t="s">
        <v>2627</v>
      </c>
      <c r="E1418" s="266">
        <v>37</v>
      </c>
      <c r="F1418" s="266">
        <v>37</v>
      </c>
      <c r="G1418" s="264">
        <v>36</v>
      </c>
      <c r="H1418" s="264">
        <v>36</v>
      </c>
      <c r="I1418" s="264">
        <v>41</v>
      </c>
      <c r="J1418" s="264">
        <v>41</v>
      </c>
      <c r="K1418" s="294">
        <v>0.9</v>
      </c>
      <c r="L1418" s="267">
        <v>1</v>
      </c>
      <c r="M1418" s="267">
        <v>1</v>
      </c>
      <c r="N1418" s="267">
        <v>1</v>
      </c>
      <c r="O1418" s="332">
        <v>1251</v>
      </c>
      <c r="P1418" s="266">
        <v>1216</v>
      </c>
      <c r="Q1418" s="266">
        <v>37</v>
      </c>
      <c r="R1418" s="264">
        <v>36</v>
      </c>
      <c r="S1418" s="264">
        <v>41</v>
      </c>
      <c r="T1418" s="267">
        <v>0.972022382094325</v>
      </c>
      <c r="U1418" s="267">
        <v>1</v>
      </c>
      <c r="V1418" s="268">
        <v>1</v>
      </c>
      <c r="W1418" s="268">
        <v>1</v>
      </c>
      <c r="X1418" s="295">
        <v>0</v>
      </c>
      <c r="Y1418" s="271">
        <v>301</v>
      </c>
      <c r="Z1418" s="333">
        <v>298</v>
      </c>
      <c r="AA1418" s="333">
        <v>314</v>
      </c>
      <c r="AB1418" s="333">
        <v>307</v>
      </c>
      <c r="AC1418" s="334">
        <v>0.990033222591362</v>
      </c>
      <c r="AD1418" s="268">
        <v>0.977707006369427</v>
      </c>
      <c r="AE1418" s="295">
        <v>0.0123262162219354</v>
      </c>
    </row>
    <row r="1419" spans="1:31">
      <c r="A1419" s="315" t="s">
        <v>1972</v>
      </c>
      <c r="B1419" s="339" t="s">
        <v>3378</v>
      </c>
      <c r="C1419" s="293" t="s">
        <v>2628</v>
      </c>
      <c r="D1419" s="339" t="s">
        <v>2629</v>
      </c>
      <c r="E1419" s="266">
        <v>64</v>
      </c>
      <c r="F1419" s="266">
        <v>63</v>
      </c>
      <c r="G1419" s="264">
        <v>67</v>
      </c>
      <c r="H1419" s="264">
        <v>67</v>
      </c>
      <c r="I1419" s="264">
        <v>60</v>
      </c>
      <c r="J1419" s="264">
        <v>59</v>
      </c>
      <c r="K1419" s="294">
        <v>0.9</v>
      </c>
      <c r="L1419" s="267">
        <v>0.984375</v>
      </c>
      <c r="M1419" s="267">
        <v>1</v>
      </c>
      <c r="N1419" s="267">
        <v>0.983333333333333</v>
      </c>
      <c r="O1419" s="332">
        <v>1980</v>
      </c>
      <c r="P1419" s="266">
        <v>1893</v>
      </c>
      <c r="Q1419" s="266">
        <v>61</v>
      </c>
      <c r="R1419" s="264">
        <v>62</v>
      </c>
      <c r="S1419" s="264">
        <v>58</v>
      </c>
      <c r="T1419" s="267">
        <v>0.956060606060606</v>
      </c>
      <c r="U1419" s="267">
        <v>0.953125</v>
      </c>
      <c r="V1419" s="268">
        <v>0.925373134328358</v>
      </c>
      <c r="W1419" s="268">
        <v>0.966666666666667</v>
      </c>
      <c r="X1419" s="295">
        <v>0.0277518656716418</v>
      </c>
      <c r="Y1419" s="271">
        <v>476</v>
      </c>
      <c r="Z1419" s="333">
        <v>452</v>
      </c>
      <c r="AA1419" s="333">
        <v>478</v>
      </c>
      <c r="AB1419" s="333">
        <v>458</v>
      </c>
      <c r="AC1419" s="334">
        <v>0.949579831932773</v>
      </c>
      <c r="AD1419" s="268">
        <v>0.9581589958159</v>
      </c>
      <c r="AE1419" s="295">
        <v>-0.00857916388312652</v>
      </c>
    </row>
    <row r="1420" spans="1:31">
      <c r="A1420" s="315" t="s">
        <v>1972</v>
      </c>
      <c r="B1420" s="339" t="s">
        <v>3378</v>
      </c>
      <c r="C1420" s="293" t="s">
        <v>2630</v>
      </c>
      <c r="D1420" s="339" t="s">
        <v>2631</v>
      </c>
      <c r="E1420" s="266">
        <v>57</v>
      </c>
      <c r="F1420" s="266">
        <v>55</v>
      </c>
      <c r="G1420" s="264">
        <v>59</v>
      </c>
      <c r="H1420" s="264">
        <v>57</v>
      </c>
      <c r="I1420" s="264">
        <v>59</v>
      </c>
      <c r="J1420" s="264">
        <v>57</v>
      </c>
      <c r="K1420" s="294">
        <v>0.9</v>
      </c>
      <c r="L1420" s="267">
        <v>0.964912280701754</v>
      </c>
      <c r="M1420" s="267">
        <v>0.966101694915254</v>
      </c>
      <c r="N1420" s="267">
        <v>0.966101694915254</v>
      </c>
      <c r="O1420" s="332">
        <v>1809</v>
      </c>
      <c r="P1420" s="266">
        <v>1683</v>
      </c>
      <c r="Q1420" s="266">
        <v>55</v>
      </c>
      <c r="R1420" s="264">
        <v>55</v>
      </c>
      <c r="S1420" s="264">
        <v>48</v>
      </c>
      <c r="T1420" s="267">
        <v>0.930348258706468</v>
      </c>
      <c r="U1420" s="267">
        <v>0.964912280701754</v>
      </c>
      <c r="V1420" s="268">
        <v>0.932203389830508</v>
      </c>
      <c r="W1420" s="268">
        <v>0.813559322033898</v>
      </c>
      <c r="X1420" s="295">
        <v>0.032708890871246</v>
      </c>
      <c r="Y1420" s="271">
        <v>425</v>
      </c>
      <c r="Z1420" s="333">
        <v>380</v>
      </c>
      <c r="AA1420" s="333">
        <v>431</v>
      </c>
      <c r="AB1420" s="333">
        <v>411</v>
      </c>
      <c r="AC1420" s="334">
        <v>0.894117647058824</v>
      </c>
      <c r="AD1420" s="268">
        <v>0.953596287703016</v>
      </c>
      <c r="AE1420" s="295">
        <v>-0.0594786406441926</v>
      </c>
    </row>
    <row r="1421" spans="1:31">
      <c r="A1421" s="315" t="s">
        <v>1972</v>
      </c>
      <c r="B1421" s="339" t="s">
        <v>3379</v>
      </c>
      <c r="C1421" s="293" t="s">
        <v>2632</v>
      </c>
      <c r="D1421" s="339" t="s">
        <v>2633</v>
      </c>
      <c r="E1421" s="266">
        <v>41</v>
      </c>
      <c r="F1421" s="266">
        <v>40</v>
      </c>
      <c r="G1421" s="264">
        <v>41</v>
      </c>
      <c r="H1421" s="264">
        <v>40</v>
      </c>
      <c r="I1421" s="264">
        <v>45</v>
      </c>
      <c r="J1421" s="264">
        <v>45</v>
      </c>
      <c r="K1421" s="294">
        <v>0.9</v>
      </c>
      <c r="L1421" s="267">
        <v>0.975609756097561</v>
      </c>
      <c r="M1421" s="267">
        <v>0.975609756097561</v>
      </c>
      <c r="N1421" s="267">
        <v>1</v>
      </c>
      <c r="O1421" s="332">
        <v>1356</v>
      </c>
      <c r="P1421" s="266">
        <v>1189</v>
      </c>
      <c r="Q1421" s="266">
        <v>34</v>
      </c>
      <c r="R1421" s="264">
        <v>34</v>
      </c>
      <c r="S1421" s="264">
        <v>39</v>
      </c>
      <c r="T1421" s="267">
        <v>0.876843657817109</v>
      </c>
      <c r="U1421" s="267">
        <v>0.829268292682927</v>
      </c>
      <c r="V1421" s="268">
        <v>0.829268292682927</v>
      </c>
      <c r="W1421" s="268">
        <v>0.866666666666667</v>
      </c>
      <c r="X1421" s="295">
        <v>0</v>
      </c>
      <c r="Y1421" s="271">
        <v>325</v>
      </c>
      <c r="Z1421" s="333">
        <v>280</v>
      </c>
      <c r="AA1421" s="333">
        <v>327</v>
      </c>
      <c r="AB1421" s="333">
        <v>283</v>
      </c>
      <c r="AC1421" s="334">
        <v>0.861538461538462</v>
      </c>
      <c r="AD1421" s="268">
        <v>0.865443425076453</v>
      </c>
      <c r="AE1421" s="295">
        <v>-0.00390496353799097</v>
      </c>
    </row>
    <row r="1422" spans="1:31">
      <c r="A1422" s="315" t="s">
        <v>1972</v>
      </c>
      <c r="B1422" s="339" t="s">
        <v>3379</v>
      </c>
      <c r="C1422" s="293" t="s">
        <v>2634</v>
      </c>
      <c r="D1422" s="339" t="s">
        <v>2635</v>
      </c>
      <c r="E1422" s="266">
        <v>28</v>
      </c>
      <c r="F1422" s="266">
        <v>27</v>
      </c>
      <c r="G1422" s="264">
        <v>26</v>
      </c>
      <c r="H1422" s="264">
        <v>24</v>
      </c>
      <c r="I1422" s="264">
        <v>31</v>
      </c>
      <c r="J1422" s="264">
        <v>29</v>
      </c>
      <c r="K1422" s="294">
        <v>0.9</v>
      </c>
      <c r="L1422" s="267">
        <v>0.964285714285714</v>
      </c>
      <c r="M1422" s="267">
        <v>0.923076923076923</v>
      </c>
      <c r="N1422" s="267">
        <v>0.935483870967742</v>
      </c>
      <c r="O1422" s="332">
        <v>979</v>
      </c>
      <c r="P1422" s="266">
        <v>922</v>
      </c>
      <c r="Q1422" s="266">
        <v>27</v>
      </c>
      <c r="R1422" s="264">
        <v>24</v>
      </c>
      <c r="S1422" s="264">
        <v>28</v>
      </c>
      <c r="T1422" s="267">
        <v>0.941777323799796</v>
      </c>
      <c r="U1422" s="267">
        <v>0.964285714285714</v>
      </c>
      <c r="V1422" s="268">
        <v>0.923076923076923</v>
      </c>
      <c r="W1422" s="268">
        <v>0.903225806451613</v>
      </c>
      <c r="X1422" s="295">
        <v>0.0412087912087912</v>
      </c>
      <c r="Y1422" s="271">
        <v>230</v>
      </c>
      <c r="Z1422" s="333">
        <v>211</v>
      </c>
      <c r="AA1422" s="333">
        <v>236</v>
      </c>
      <c r="AB1422" s="333">
        <v>222</v>
      </c>
      <c r="AC1422" s="334">
        <v>0.917391304347826</v>
      </c>
      <c r="AD1422" s="268">
        <v>0.940677966101695</v>
      </c>
      <c r="AE1422" s="295">
        <v>-0.0232866617538688</v>
      </c>
    </row>
    <row r="1423" spans="1:31">
      <c r="A1423" s="315" t="s">
        <v>1972</v>
      </c>
      <c r="B1423" s="339" t="s">
        <v>3379</v>
      </c>
      <c r="C1423" s="293" t="s">
        <v>2636</v>
      </c>
      <c r="D1423" s="339" t="s">
        <v>2637</v>
      </c>
      <c r="E1423" s="266">
        <v>31</v>
      </c>
      <c r="F1423" s="266">
        <v>30</v>
      </c>
      <c r="G1423" s="264">
        <v>35</v>
      </c>
      <c r="H1423" s="264">
        <v>34</v>
      </c>
      <c r="I1423" s="264">
        <v>35</v>
      </c>
      <c r="J1423" s="264">
        <v>34</v>
      </c>
      <c r="K1423" s="294">
        <v>0.9</v>
      </c>
      <c r="L1423" s="267">
        <v>0.967741935483871</v>
      </c>
      <c r="M1423" s="267">
        <v>0.971428571428571</v>
      </c>
      <c r="N1423" s="267">
        <v>0.971428571428571</v>
      </c>
      <c r="O1423" s="332">
        <v>1051</v>
      </c>
      <c r="P1423" s="266">
        <v>951</v>
      </c>
      <c r="Q1423" s="266">
        <v>26</v>
      </c>
      <c r="R1423" s="264">
        <v>31</v>
      </c>
      <c r="S1423" s="264">
        <v>31</v>
      </c>
      <c r="T1423" s="267">
        <v>0.904852521408183</v>
      </c>
      <c r="U1423" s="267">
        <v>0.838709677419355</v>
      </c>
      <c r="V1423" s="268">
        <v>0.885714285714286</v>
      </c>
      <c r="W1423" s="268">
        <v>0.885714285714286</v>
      </c>
      <c r="X1423" s="295">
        <v>-0.0470046082949308</v>
      </c>
      <c r="Y1423" s="271">
        <v>255</v>
      </c>
      <c r="Z1423" s="333">
        <v>226</v>
      </c>
      <c r="AA1423" s="333">
        <v>252</v>
      </c>
      <c r="AB1423" s="333">
        <v>230</v>
      </c>
      <c r="AC1423" s="334">
        <v>0.886274509803922</v>
      </c>
      <c r="AD1423" s="268">
        <v>0.912698412698413</v>
      </c>
      <c r="AE1423" s="295">
        <v>-0.0264239028944911</v>
      </c>
    </row>
    <row r="1424" spans="1:31">
      <c r="A1424" s="315" t="s">
        <v>1972</v>
      </c>
      <c r="B1424" s="339" t="s">
        <v>3379</v>
      </c>
      <c r="C1424" s="293" t="s">
        <v>2638</v>
      </c>
      <c r="D1424" s="339" t="s">
        <v>2639</v>
      </c>
      <c r="E1424" s="266">
        <v>26</v>
      </c>
      <c r="F1424" s="266">
        <v>26</v>
      </c>
      <c r="G1424" s="264">
        <v>29</v>
      </c>
      <c r="H1424" s="264">
        <v>29</v>
      </c>
      <c r="I1424" s="264">
        <v>30</v>
      </c>
      <c r="J1424" s="264">
        <v>30</v>
      </c>
      <c r="K1424" s="294">
        <v>0.9</v>
      </c>
      <c r="L1424" s="267">
        <v>1</v>
      </c>
      <c r="M1424" s="267">
        <v>1</v>
      </c>
      <c r="N1424" s="267">
        <v>1</v>
      </c>
      <c r="O1424" s="332">
        <v>864</v>
      </c>
      <c r="P1424" s="266">
        <v>814</v>
      </c>
      <c r="Q1424" s="266">
        <v>22</v>
      </c>
      <c r="R1424" s="264">
        <v>25</v>
      </c>
      <c r="S1424" s="264">
        <v>29</v>
      </c>
      <c r="T1424" s="267">
        <v>0.94212962962963</v>
      </c>
      <c r="U1424" s="267">
        <v>0.846153846153846</v>
      </c>
      <c r="V1424" s="268">
        <v>0.862068965517241</v>
      </c>
      <c r="W1424" s="268">
        <v>0.966666666666667</v>
      </c>
      <c r="X1424" s="295">
        <v>-0.0159151193633952</v>
      </c>
      <c r="Y1424" s="271">
        <v>207</v>
      </c>
      <c r="Z1424" s="333">
        <v>189</v>
      </c>
      <c r="AA1424" s="333">
        <v>214</v>
      </c>
      <c r="AB1424" s="333">
        <v>206</v>
      </c>
      <c r="AC1424" s="334">
        <v>0.91304347826087</v>
      </c>
      <c r="AD1424" s="268">
        <v>0.962616822429907</v>
      </c>
      <c r="AE1424" s="295">
        <v>-0.049573344169037</v>
      </c>
    </row>
    <row r="1425" spans="1:31">
      <c r="A1425" s="315" t="s">
        <v>1972</v>
      </c>
      <c r="B1425" s="339" t="s">
        <v>3379</v>
      </c>
      <c r="C1425" s="293" t="s">
        <v>2640</v>
      </c>
      <c r="D1425" s="339" t="s">
        <v>2641</v>
      </c>
      <c r="E1425" s="266">
        <v>18</v>
      </c>
      <c r="F1425" s="266">
        <v>18</v>
      </c>
      <c r="G1425" s="264">
        <v>21</v>
      </c>
      <c r="H1425" s="264">
        <v>21</v>
      </c>
      <c r="I1425" s="264">
        <v>20</v>
      </c>
      <c r="J1425" s="264">
        <v>20</v>
      </c>
      <c r="K1425" s="294">
        <v>0.9</v>
      </c>
      <c r="L1425" s="267">
        <v>1</v>
      </c>
      <c r="M1425" s="267">
        <v>1</v>
      </c>
      <c r="N1425" s="267">
        <v>1</v>
      </c>
      <c r="O1425" s="332">
        <v>605</v>
      </c>
      <c r="P1425" s="266">
        <v>588</v>
      </c>
      <c r="Q1425" s="266">
        <v>17</v>
      </c>
      <c r="R1425" s="264">
        <v>18</v>
      </c>
      <c r="S1425" s="264">
        <v>19</v>
      </c>
      <c r="T1425" s="267">
        <v>0.971900826446281</v>
      </c>
      <c r="U1425" s="267">
        <v>0.944444444444444</v>
      </c>
      <c r="V1425" s="268">
        <v>0.857142857142857</v>
      </c>
      <c r="W1425" s="268">
        <v>0.95</v>
      </c>
      <c r="X1425" s="295">
        <v>0.0873015873015873</v>
      </c>
      <c r="Y1425" s="271">
        <v>146</v>
      </c>
      <c r="Z1425" s="333">
        <v>139</v>
      </c>
      <c r="AA1425" s="333">
        <v>146</v>
      </c>
      <c r="AB1425" s="333">
        <v>143</v>
      </c>
      <c r="AC1425" s="334">
        <v>0.952054794520548</v>
      </c>
      <c r="AD1425" s="268">
        <v>0.979452054794521</v>
      </c>
      <c r="AE1425" s="295">
        <v>-0.0273972602739726</v>
      </c>
    </row>
    <row r="1426" spans="1:31">
      <c r="A1426" s="315" t="s">
        <v>1972</v>
      </c>
      <c r="B1426" s="339" t="s">
        <v>3379</v>
      </c>
      <c r="C1426" s="293" t="s">
        <v>2642</v>
      </c>
      <c r="D1426" s="339" t="s">
        <v>2643</v>
      </c>
      <c r="E1426" s="266">
        <v>31</v>
      </c>
      <c r="F1426" s="266">
        <v>31</v>
      </c>
      <c r="G1426" s="264">
        <v>33</v>
      </c>
      <c r="H1426" s="264">
        <v>33</v>
      </c>
      <c r="I1426" s="264">
        <v>37</v>
      </c>
      <c r="J1426" s="264">
        <v>37</v>
      </c>
      <c r="K1426" s="294">
        <v>0.9</v>
      </c>
      <c r="L1426" s="267">
        <v>1</v>
      </c>
      <c r="M1426" s="267">
        <v>1</v>
      </c>
      <c r="N1426" s="267">
        <v>1</v>
      </c>
      <c r="O1426" s="332">
        <v>1064</v>
      </c>
      <c r="P1426" s="266">
        <v>945</v>
      </c>
      <c r="Q1426" s="266">
        <v>27</v>
      </c>
      <c r="R1426" s="264">
        <v>30</v>
      </c>
      <c r="S1426" s="264">
        <v>30</v>
      </c>
      <c r="T1426" s="267">
        <v>0.888157894736842</v>
      </c>
      <c r="U1426" s="267">
        <v>0.870967741935484</v>
      </c>
      <c r="V1426" s="268">
        <v>0.909090909090909</v>
      </c>
      <c r="W1426" s="268">
        <v>0.810810810810811</v>
      </c>
      <c r="X1426" s="295">
        <v>-0.0381231671554252</v>
      </c>
      <c r="Y1426" s="271">
        <v>258</v>
      </c>
      <c r="Z1426" s="333">
        <v>228</v>
      </c>
      <c r="AA1426" s="333">
        <v>254</v>
      </c>
      <c r="AB1426" s="333">
        <v>218</v>
      </c>
      <c r="AC1426" s="334">
        <v>0.883720930232558</v>
      </c>
      <c r="AD1426" s="268">
        <v>0.858267716535433</v>
      </c>
      <c r="AE1426" s="295">
        <v>0.0254532136971251</v>
      </c>
    </row>
    <row r="1427" spans="1:31">
      <c r="A1427" s="315" t="s">
        <v>1972</v>
      </c>
      <c r="B1427" s="339" t="s">
        <v>3379</v>
      </c>
      <c r="C1427" s="293" t="s">
        <v>2644</v>
      </c>
      <c r="D1427" s="339" t="s">
        <v>2645</v>
      </c>
      <c r="E1427" s="266">
        <v>34</v>
      </c>
      <c r="F1427" s="266">
        <v>29</v>
      </c>
      <c r="G1427" s="264">
        <v>39</v>
      </c>
      <c r="H1427" s="264">
        <v>35</v>
      </c>
      <c r="I1427" s="264">
        <v>40</v>
      </c>
      <c r="J1427" s="264">
        <v>36</v>
      </c>
      <c r="K1427" s="294">
        <v>0.9</v>
      </c>
      <c r="L1427" s="267">
        <v>0.852941176470588</v>
      </c>
      <c r="M1427" s="267">
        <v>0.897435897435897</v>
      </c>
      <c r="N1427" s="267">
        <v>0.9</v>
      </c>
      <c r="O1427" s="332">
        <v>1234</v>
      </c>
      <c r="P1427" s="266">
        <v>1107</v>
      </c>
      <c r="Q1427" s="266">
        <v>28</v>
      </c>
      <c r="R1427" s="264">
        <v>34</v>
      </c>
      <c r="S1427" s="264">
        <v>36</v>
      </c>
      <c r="T1427" s="267">
        <v>0.89708265802269</v>
      </c>
      <c r="U1427" s="267">
        <v>0.823529411764706</v>
      </c>
      <c r="V1427" s="268">
        <v>0.871794871794872</v>
      </c>
      <c r="W1427" s="268">
        <v>0.9</v>
      </c>
      <c r="X1427" s="295">
        <v>-0.048265460030166</v>
      </c>
      <c r="Y1427" s="271">
        <v>292</v>
      </c>
      <c r="Z1427" s="333">
        <v>258</v>
      </c>
      <c r="AA1427" s="333">
        <v>299</v>
      </c>
      <c r="AB1427" s="333">
        <v>266</v>
      </c>
      <c r="AC1427" s="334">
        <v>0.883561643835616</v>
      </c>
      <c r="AD1427" s="268">
        <v>0.889632107023411</v>
      </c>
      <c r="AE1427" s="295">
        <v>-0.00607046318779492</v>
      </c>
    </row>
    <row r="1428" spans="1:31">
      <c r="A1428" s="315" t="s">
        <v>1972</v>
      </c>
      <c r="B1428" s="339" t="s">
        <v>3379</v>
      </c>
      <c r="C1428" s="293" t="s">
        <v>2646</v>
      </c>
      <c r="D1428" s="339" t="s">
        <v>2647</v>
      </c>
      <c r="E1428" s="266">
        <v>23</v>
      </c>
      <c r="F1428" s="266">
        <v>19</v>
      </c>
      <c r="G1428" s="264">
        <v>25</v>
      </c>
      <c r="H1428" s="264">
        <v>20</v>
      </c>
      <c r="I1428" s="264">
        <v>25</v>
      </c>
      <c r="J1428" s="264">
        <v>21</v>
      </c>
      <c r="K1428" s="294">
        <v>0.9</v>
      </c>
      <c r="L1428" s="267">
        <v>0.826086956521739</v>
      </c>
      <c r="M1428" s="267">
        <v>0.8</v>
      </c>
      <c r="N1428" s="267">
        <v>0.84</v>
      </c>
      <c r="O1428" s="332">
        <v>766</v>
      </c>
      <c r="P1428" s="266">
        <v>657</v>
      </c>
      <c r="Q1428" s="266">
        <v>18</v>
      </c>
      <c r="R1428" s="264">
        <v>15</v>
      </c>
      <c r="S1428" s="264">
        <v>18</v>
      </c>
      <c r="T1428" s="267">
        <v>0.857702349869452</v>
      </c>
      <c r="U1428" s="267">
        <v>0.782608695652174</v>
      </c>
      <c r="V1428" s="268">
        <v>0.6</v>
      </c>
      <c r="W1428" s="268">
        <v>0.72</v>
      </c>
      <c r="X1428" s="295">
        <v>0.182608695652174</v>
      </c>
      <c r="Y1428" s="271">
        <v>181</v>
      </c>
      <c r="Z1428" s="333">
        <v>144</v>
      </c>
      <c r="AA1428" s="333">
        <v>176</v>
      </c>
      <c r="AB1428" s="333">
        <v>158</v>
      </c>
      <c r="AC1428" s="334">
        <v>0.795580110497238</v>
      </c>
      <c r="AD1428" s="268">
        <v>0.897727272727273</v>
      </c>
      <c r="AE1428" s="295">
        <v>-0.102147162230035</v>
      </c>
    </row>
    <row r="1429" spans="1:31">
      <c r="A1429" s="315" t="s">
        <v>1972</v>
      </c>
      <c r="B1429" s="339" t="s">
        <v>3379</v>
      </c>
      <c r="C1429" s="293" t="s">
        <v>2648</v>
      </c>
      <c r="D1429" s="339" t="s">
        <v>2649</v>
      </c>
      <c r="E1429" s="266">
        <v>49</v>
      </c>
      <c r="F1429" s="266">
        <v>48</v>
      </c>
      <c r="G1429" s="264">
        <v>55</v>
      </c>
      <c r="H1429" s="264">
        <v>53</v>
      </c>
      <c r="I1429" s="264">
        <v>56</v>
      </c>
      <c r="J1429" s="264">
        <v>54</v>
      </c>
      <c r="K1429" s="294">
        <v>0.9</v>
      </c>
      <c r="L1429" s="267">
        <v>0.979591836734694</v>
      </c>
      <c r="M1429" s="267">
        <v>0.963636363636364</v>
      </c>
      <c r="N1429" s="267">
        <v>0.964285714285714</v>
      </c>
      <c r="O1429" s="332">
        <v>1679</v>
      </c>
      <c r="P1429" s="266">
        <v>1610</v>
      </c>
      <c r="Q1429" s="266">
        <v>45</v>
      </c>
      <c r="R1429" s="264">
        <v>52</v>
      </c>
      <c r="S1429" s="264">
        <v>52</v>
      </c>
      <c r="T1429" s="267">
        <v>0.958904109589041</v>
      </c>
      <c r="U1429" s="267">
        <v>0.918367346938776</v>
      </c>
      <c r="V1429" s="268">
        <v>0.945454545454545</v>
      </c>
      <c r="W1429" s="268">
        <v>0.928571428571429</v>
      </c>
      <c r="X1429" s="295">
        <v>-0.0270871985157699</v>
      </c>
      <c r="Y1429" s="271">
        <v>399</v>
      </c>
      <c r="Z1429" s="333">
        <v>379</v>
      </c>
      <c r="AA1429" s="333">
        <v>405</v>
      </c>
      <c r="AB1429" s="333">
        <v>383</v>
      </c>
      <c r="AC1429" s="334">
        <v>0.949874686716792</v>
      </c>
      <c r="AD1429" s="268">
        <v>0.945679012345679</v>
      </c>
      <c r="AE1429" s="295">
        <v>0.00419567437111301</v>
      </c>
    </row>
    <row r="1430" spans="1:31">
      <c r="A1430" s="315" t="s">
        <v>1972</v>
      </c>
      <c r="B1430" s="339" t="s">
        <v>3379</v>
      </c>
      <c r="C1430" s="293" t="s">
        <v>2650</v>
      </c>
      <c r="D1430" s="339" t="s">
        <v>2651</v>
      </c>
      <c r="E1430" s="266">
        <v>32</v>
      </c>
      <c r="F1430" s="266">
        <v>31</v>
      </c>
      <c r="G1430" s="264">
        <v>35</v>
      </c>
      <c r="H1430" s="264">
        <v>33</v>
      </c>
      <c r="I1430" s="264">
        <v>35</v>
      </c>
      <c r="J1430" s="264">
        <v>33</v>
      </c>
      <c r="K1430" s="294">
        <v>0.9</v>
      </c>
      <c r="L1430" s="267">
        <v>0.96875</v>
      </c>
      <c r="M1430" s="267">
        <v>0.942857142857143</v>
      </c>
      <c r="N1430" s="267">
        <v>0.942857142857143</v>
      </c>
      <c r="O1430" s="332">
        <v>1100</v>
      </c>
      <c r="P1430" s="266">
        <v>1006</v>
      </c>
      <c r="Q1430" s="266">
        <v>30</v>
      </c>
      <c r="R1430" s="264">
        <v>29</v>
      </c>
      <c r="S1430" s="264">
        <v>33</v>
      </c>
      <c r="T1430" s="267">
        <v>0.914545454545455</v>
      </c>
      <c r="U1430" s="267">
        <v>0.9375</v>
      </c>
      <c r="V1430" s="268">
        <v>0.828571428571429</v>
      </c>
      <c r="W1430" s="268">
        <v>0.942857142857143</v>
      </c>
      <c r="X1430" s="295">
        <v>0.108928571428571</v>
      </c>
      <c r="Y1430" s="271">
        <v>257</v>
      </c>
      <c r="Z1430" s="333">
        <v>235</v>
      </c>
      <c r="AA1430" s="333">
        <v>265</v>
      </c>
      <c r="AB1430" s="333">
        <v>244</v>
      </c>
      <c r="AC1430" s="334">
        <v>0.914396887159533</v>
      </c>
      <c r="AD1430" s="268">
        <v>0.920754716981132</v>
      </c>
      <c r="AE1430" s="295">
        <v>-0.00635782982159905</v>
      </c>
    </row>
    <row r="1431" spans="1:31">
      <c r="A1431" s="315" t="s">
        <v>1972</v>
      </c>
      <c r="B1431" s="339" t="s">
        <v>3379</v>
      </c>
      <c r="C1431" s="293" t="s">
        <v>2652</v>
      </c>
      <c r="D1431" s="339" t="s">
        <v>2653</v>
      </c>
      <c r="E1431" s="266">
        <v>35</v>
      </c>
      <c r="F1431" s="266">
        <v>35</v>
      </c>
      <c r="G1431" s="264">
        <v>37</v>
      </c>
      <c r="H1431" s="264">
        <v>37</v>
      </c>
      <c r="I1431" s="264">
        <v>38</v>
      </c>
      <c r="J1431" s="264">
        <v>38</v>
      </c>
      <c r="K1431" s="294">
        <v>0.9</v>
      </c>
      <c r="L1431" s="267">
        <v>1</v>
      </c>
      <c r="M1431" s="267">
        <v>1</v>
      </c>
      <c r="N1431" s="267">
        <v>1</v>
      </c>
      <c r="O1431" s="332">
        <v>1137</v>
      </c>
      <c r="P1431" s="266">
        <v>1062</v>
      </c>
      <c r="Q1431" s="266">
        <v>34</v>
      </c>
      <c r="R1431" s="264">
        <v>36</v>
      </c>
      <c r="S1431" s="264">
        <v>35</v>
      </c>
      <c r="T1431" s="267">
        <v>0.934036939313984</v>
      </c>
      <c r="U1431" s="267">
        <v>0.971428571428571</v>
      </c>
      <c r="V1431" s="268">
        <v>0.972972972972973</v>
      </c>
      <c r="W1431" s="268">
        <v>0.921052631578947</v>
      </c>
      <c r="X1431" s="295">
        <v>-0.00154440154440161</v>
      </c>
      <c r="Y1431" s="271">
        <v>273</v>
      </c>
      <c r="Z1431" s="333">
        <v>262</v>
      </c>
      <c r="AA1431" s="333">
        <v>279</v>
      </c>
      <c r="AB1431" s="333">
        <v>254</v>
      </c>
      <c r="AC1431" s="334">
        <v>0.95970695970696</v>
      </c>
      <c r="AD1431" s="268">
        <v>0.910394265232975</v>
      </c>
      <c r="AE1431" s="295">
        <v>0.0493126944739848</v>
      </c>
    </row>
    <row r="1432" spans="1:31">
      <c r="A1432" s="315" t="s">
        <v>1972</v>
      </c>
      <c r="B1432" s="339" t="s">
        <v>3379</v>
      </c>
      <c r="C1432" s="293" t="s">
        <v>2654</v>
      </c>
      <c r="D1432" s="339" t="s">
        <v>2655</v>
      </c>
      <c r="E1432" s="266">
        <v>50</v>
      </c>
      <c r="F1432" s="266">
        <v>48</v>
      </c>
      <c r="G1432" s="264">
        <v>54</v>
      </c>
      <c r="H1432" s="264">
        <v>53</v>
      </c>
      <c r="I1432" s="264">
        <v>50</v>
      </c>
      <c r="J1432" s="264">
        <v>49</v>
      </c>
      <c r="K1432" s="294">
        <v>0.9</v>
      </c>
      <c r="L1432" s="267">
        <v>0.96</v>
      </c>
      <c r="M1432" s="267">
        <v>0.981481481481482</v>
      </c>
      <c r="N1432" s="267">
        <v>0.98</v>
      </c>
      <c r="O1432" s="332">
        <v>1528</v>
      </c>
      <c r="P1432" s="266">
        <v>1464</v>
      </c>
      <c r="Q1432" s="266">
        <v>48</v>
      </c>
      <c r="R1432" s="264">
        <v>52</v>
      </c>
      <c r="S1432" s="264">
        <v>49</v>
      </c>
      <c r="T1432" s="267">
        <v>0.958115183246073</v>
      </c>
      <c r="U1432" s="267">
        <v>0.96</v>
      </c>
      <c r="V1432" s="268">
        <v>0.962962962962963</v>
      </c>
      <c r="W1432" s="268">
        <v>0.98</v>
      </c>
      <c r="X1432" s="295">
        <v>-0.00296296296296295</v>
      </c>
      <c r="Y1432" s="271">
        <v>375</v>
      </c>
      <c r="Z1432" s="333">
        <v>364</v>
      </c>
      <c r="AA1432" s="333">
        <v>365</v>
      </c>
      <c r="AB1432" s="333">
        <v>350</v>
      </c>
      <c r="AC1432" s="334">
        <v>0.970666666666667</v>
      </c>
      <c r="AD1432" s="268">
        <v>0.958904109589041</v>
      </c>
      <c r="AE1432" s="295">
        <v>0.0117625570776256</v>
      </c>
    </row>
    <row r="1433" spans="1:31">
      <c r="A1433" s="315" t="s">
        <v>1972</v>
      </c>
      <c r="B1433" s="339" t="s">
        <v>3379</v>
      </c>
      <c r="C1433" s="293" t="s">
        <v>2656</v>
      </c>
      <c r="D1433" s="339" t="s">
        <v>2657</v>
      </c>
      <c r="E1433" s="266">
        <v>36</v>
      </c>
      <c r="F1433" s="266">
        <v>35</v>
      </c>
      <c r="G1433" s="264">
        <v>35</v>
      </c>
      <c r="H1433" s="264">
        <v>34</v>
      </c>
      <c r="I1433" s="264">
        <v>37</v>
      </c>
      <c r="J1433" s="264">
        <v>34</v>
      </c>
      <c r="K1433" s="294">
        <v>0.9</v>
      </c>
      <c r="L1433" s="267">
        <v>0.972222222222222</v>
      </c>
      <c r="M1433" s="267">
        <v>0.971428571428571</v>
      </c>
      <c r="N1433" s="267">
        <v>0.918918918918919</v>
      </c>
      <c r="O1433" s="332">
        <v>1097</v>
      </c>
      <c r="P1433" s="266">
        <v>1001</v>
      </c>
      <c r="Q1433" s="266">
        <v>35</v>
      </c>
      <c r="R1433" s="264">
        <v>32</v>
      </c>
      <c r="S1433" s="264">
        <v>33</v>
      </c>
      <c r="T1433" s="267">
        <v>0.912488605287147</v>
      </c>
      <c r="U1433" s="267">
        <v>0.972222222222222</v>
      </c>
      <c r="V1433" s="268">
        <v>0.914285714285714</v>
      </c>
      <c r="W1433" s="268">
        <v>0.891891891891892</v>
      </c>
      <c r="X1433" s="295">
        <v>0.057936507936508</v>
      </c>
      <c r="Y1433" s="271">
        <v>262</v>
      </c>
      <c r="Z1433" s="333">
        <v>244</v>
      </c>
      <c r="AA1433" s="333">
        <v>267</v>
      </c>
      <c r="AB1433" s="333">
        <v>240</v>
      </c>
      <c r="AC1433" s="334">
        <v>0.931297709923664</v>
      </c>
      <c r="AD1433" s="268">
        <v>0.898876404494382</v>
      </c>
      <c r="AE1433" s="295">
        <v>0.0324213054292821</v>
      </c>
    </row>
    <row r="1434" spans="1:31">
      <c r="A1434" s="315" t="s">
        <v>1972</v>
      </c>
      <c r="B1434" s="339" t="s">
        <v>3379</v>
      </c>
      <c r="C1434" s="293" t="s">
        <v>2658</v>
      </c>
      <c r="D1434" s="339" t="s">
        <v>2659</v>
      </c>
      <c r="E1434" s="266">
        <v>60</v>
      </c>
      <c r="F1434" s="266">
        <v>60</v>
      </c>
      <c r="G1434" s="264">
        <v>65</v>
      </c>
      <c r="H1434" s="264">
        <v>63</v>
      </c>
      <c r="I1434" s="264">
        <v>67</v>
      </c>
      <c r="J1434" s="264">
        <v>65</v>
      </c>
      <c r="K1434" s="294">
        <v>0.9</v>
      </c>
      <c r="L1434" s="267">
        <v>1</v>
      </c>
      <c r="M1434" s="267">
        <v>0.969230769230769</v>
      </c>
      <c r="N1434" s="267">
        <v>0.970149253731343</v>
      </c>
      <c r="O1434" s="332">
        <v>2050</v>
      </c>
      <c r="P1434" s="266">
        <v>1958</v>
      </c>
      <c r="Q1434" s="266">
        <v>56</v>
      </c>
      <c r="R1434" s="264">
        <v>63</v>
      </c>
      <c r="S1434" s="264">
        <v>62</v>
      </c>
      <c r="T1434" s="267">
        <v>0.955121951219512</v>
      </c>
      <c r="U1434" s="267">
        <v>0.933333333333333</v>
      </c>
      <c r="V1434" s="268">
        <v>0.969230769230769</v>
      </c>
      <c r="W1434" s="268">
        <v>0.925373134328358</v>
      </c>
      <c r="X1434" s="295">
        <v>-0.0358974358974359</v>
      </c>
      <c r="Y1434" s="271">
        <v>498</v>
      </c>
      <c r="Z1434" s="333">
        <v>474</v>
      </c>
      <c r="AA1434" s="333">
        <v>488</v>
      </c>
      <c r="AB1434" s="333">
        <v>464</v>
      </c>
      <c r="AC1434" s="334">
        <v>0.951807228915663</v>
      </c>
      <c r="AD1434" s="268">
        <v>0.950819672131147</v>
      </c>
      <c r="AE1434" s="295">
        <v>0.00098755678451512</v>
      </c>
    </row>
    <row r="1435" spans="1:31">
      <c r="A1435" s="315" t="s">
        <v>1972</v>
      </c>
      <c r="B1435" s="339" t="s">
        <v>3379</v>
      </c>
      <c r="C1435" s="293" t="s">
        <v>2660</v>
      </c>
      <c r="D1435" s="339" t="s">
        <v>2661</v>
      </c>
      <c r="E1435" s="266">
        <v>14</v>
      </c>
      <c r="F1435" s="266">
        <v>14</v>
      </c>
      <c r="G1435" s="264">
        <v>16</v>
      </c>
      <c r="H1435" s="264">
        <v>16</v>
      </c>
      <c r="I1435" s="264">
        <v>19</v>
      </c>
      <c r="J1435" s="264">
        <v>18</v>
      </c>
      <c r="K1435" s="294">
        <v>0.9</v>
      </c>
      <c r="L1435" s="267">
        <v>1</v>
      </c>
      <c r="M1435" s="267">
        <v>1</v>
      </c>
      <c r="N1435" s="267">
        <v>0.947368421052632</v>
      </c>
      <c r="O1435" s="332">
        <v>485</v>
      </c>
      <c r="P1435" s="266">
        <v>443</v>
      </c>
      <c r="Q1435" s="266">
        <v>14</v>
      </c>
      <c r="R1435" s="264">
        <v>14</v>
      </c>
      <c r="S1435" s="264">
        <v>18</v>
      </c>
      <c r="T1435" s="267">
        <v>0.91340206185567</v>
      </c>
      <c r="U1435" s="267">
        <v>1</v>
      </c>
      <c r="V1435" s="268">
        <v>0.875</v>
      </c>
      <c r="W1435" s="268">
        <v>0.947368421052632</v>
      </c>
      <c r="X1435" s="295">
        <v>0.125</v>
      </c>
      <c r="Y1435" s="271">
        <v>113</v>
      </c>
      <c r="Z1435" s="333">
        <v>107</v>
      </c>
      <c r="AA1435" s="333">
        <v>125</v>
      </c>
      <c r="AB1435" s="333">
        <v>113</v>
      </c>
      <c r="AC1435" s="334">
        <v>0.946902654867257</v>
      </c>
      <c r="AD1435" s="268">
        <v>0.904</v>
      </c>
      <c r="AE1435" s="295">
        <v>0.0429026548672566</v>
      </c>
    </row>
    <row r="1436" spans="1:31">
      <c r="A1436" s="315" t="s">
        <v>1972</v>
      </c>
      <c r="B1436" s="339" t="s">
        <v>3379</v>
      </c>
      <c r="C1436" s="293" t="s">
        <v>2662</v>
      </c>
      <c r="D1436" s="339" t="s">
        <v>2663</v>
      </c>
      <c r="E1436" s="266">
        <v>30</v>
      </c>
      <c r="F1436" s="266">
        <v>29</v>
      </c>
      <c r="G1436" s="264">
        <v>32</v>
      </c>
      <c r="H1436" s="264">
        <v>31</v>
      </c>
      <c r="I1436" s="264">
        <v>34</v>
      </c>
      <c r="J1436" s="264">
        <v>33</v>
      </c>
      <c r="K1436" s="294">
        <v>0.9</v>
      </c>
      <c r="L1436" s="267">
        <v>0.966666666666667</v>
      </c>
      <c r="M1436" s="267">
        <v>0.96875</v>
      </c>
      <c r="N1436" s="267">
        <v>0.970588235294118</v>
      </c>
      <c r="O1436" s="332">
        <v>1029</v>
      </c>
      <c r="P1436" s="266">
        <v>998</v>
      </c>
      <c r="Q1436" s="266">
        <v>29</v>
      </c>
      <c r="R1436" s="264">
        <v>30</v>
      </c>
      <c r="S1436" s="264">
        <v>31</v>
      </c>
      <c r="T1436" s="267">
        <v>0.969873663751215</v>
      </c>
      <c r="U1436" s="267">
        <v>0.966666666666667</v>
      </c>
      <c r="V1436" s="268">
        <v>0.9375</v>
      </c>
      <c r="W1436" s="268">
        <v>0.911764705882353</v>
      </c>
      <c r="X1436" s="295">
        <v>0.0291666666666667</v>
      </c>
      <c r="Y1436" s="271">
        <v>247</v>
      </c>
      <c r="Z1436" s="333">
        <v>233</v>
      </c>
      <c r="AA1436" s="333">
        <v>245</v>
      </c>
      <c r="AB1436" s="333">
        <v>241</v>
      </c>
      <c r="AC1436" s="334">
        <v>0.94331983805668</v>
      </c>
      <c r="AD1436" s="268">
        <v>0.983673469387755</v>
      </c>
      <c r="AE1436" s="295">
        <v>-0.0403536313310749</v>
      </c>
    </row>
    <row r="1437" spans="1:31">
      <c r="A1437" s="315" t="s">
        <v>1972</v>
      </c>
      <c r="B1437" s="339" t="s">
        <v>3379</v>
      </c>
      <c r="C1437" s="293" t="s">
        <v>2664</v>
      </c>
      <c r="D1437" s="339" t="s">
        <v>2665</v>
      </c>
      <c r="E1437" s="266">
        <v>37</v>
      </c>
      <c r="F1437" s="266">
        <v>29</v>
      </c>
      <c r="G1437" s="264">
        <v>40</v>
      </c>
      <c r="H1437" s="264">
        <v>34</v>
      </c>
      <c r="I1437" s="264">
        <v>36</v>
      </c>
      <c r="J1437" s="264">
        <v>33</v>
      </c>
      <c r="K1437" s="294">
        <v>0.9</v>
      </c>
      <c r="L1437" s="267">
        <v>0.783783783783784</v>
      </c>
      <c r="M1437" s="267">
        <v>0.85</v>
      </c>
      <c r="N1437" s="267">
        <v>0.916666666666667</v>
      </c>
      <c r="O1437" s="332">
        <v>1143</v>
      </c>
      <c r="P1437" s="266">
        <v>1063</v>
      </c>
      <c r="Q1437" s="266">
        <v>28</v>
      </c>
      <c r="R1437" s="264">
        <v>34</v>
      </c>
      <c r="S1437" s="264">
        <v>33</v>
      </c>
      <c r="T1437" s="267">
        <v>0.930008748906387</v>
      </c>
      <c r="U1437" s="267">
        <v>0.756756756756757</v>
      </c>
      <c r="V1437" s="268">
        <v>0.85</v>
      </c>
      <c r="W1437" s="268">
        <v>0.916666666666667</v>
      </c>
      <c r="X1437" s="295">
        <v>-0.0932432432432432</v>
      </c>
      <c r="Y1437" s="271">
        <v>275</v>
      </c>
      <c r="Z1437" s="333">
        <v>249</v>
      </c>
      <c r="AA1437" s="333">
        <v>273</v>
      </c>
      <c r="AB1437" s="333">
        <v>257</v>
      </c>
      <c r="AC1437" s="334">
        <v>0.905454545454545</v>
      </c>
      <c r="AD1437" s="268">
        <v>0.941391941391941</v>
      </c>
      <c r="AE1437" s="295">
        <v>-0.035937395937396</v>
      </c>
    </row>
    <row r="1438" spans="1:31">
      <c r="A1438" s="315" t="s">
        <v>1972</v>
      </c>
      <c r="B1438" s="339" t="s">
        <v>3380</v>
      </c>
      <c r="C1438" s="293" t="s">
        <v>2666</v>
      </c>
      <c r="D1438" s="339" t="s">
        <v>2667</v>
      </c>
      <c r="E1438" s="266">
        <v>43</v>
      </c>
      <c r="F1438" s="266">
        <v>43</v>
      </c>
      <c r="G1438" s="264">
        <v>46</v>
      </c>
      <c r="H1438" s="264">
        <v>46</v>
      </c>
      <c r="I1438" s="264">
        <v>41</v>
      </c>
      <c r="J1438" s="264">
        <v>41</v>
      </c>
      <c r="K1438" s="294">
        <v>0.9</v>
      </c>
      <c r="L1438" s="267">
        <v>1</v>
      </c>
      <c r="M1438" s="267">
        <v>1</v>
      </c>
      <c r="N1438" s="267">
        <v>1</v>
      </c>
      <c r="O1438" s="332">
        <v>1354</v>
      </c>
      <c r="P1438" s="266">
        <v>1331</v>
      </c>
      <c r="Q1438" s="266">
        <v>42</v>
      </c>
      <c r="R1438" s="264">
        <v>45</v>
      </c>
      <c r="S1438" s="264">
        <v>39</v>
      </c>
      <c r="T1438" s="267">
        <v>0.98301329394387</v>
      </c>
      <c r="U1438" s="267">
        <v>0.976744186046512</v>
      </c>
      <c r="V1438" s="268">
        <v>0.978260869565217</v>
      </c>
      <c r="W1438" s="268">
        <v>0.951219512195122</v>
      </c>
      <c r="X1438" s="295">
        <v>-0.00151668351870582</v>
      </c>
      <c r="Y1438" s="271">
        <v>330</v>
      </c>
      <c r="Z1438" s="333">
        <v>323</v>
      </c>
      <c r="AA1438" s="333">
        <v>323</v>
      </c>
      <c r="AB1438" s="333">
        <v>318</v>
      </c>
      <c r="AC1438" s="334">
        <v>0.978787878787879</v>
      </c>
      <c r="AD1438" s="268">
        <v>0.984520123839009</v>
      </c>
      <c r="AE1438" s="295">
        <v>-0.00573224505113057</v>
      </c>
    </row>
    <row r="1439" spans="1:31">
      <c r="A1439" s="315" t="s">
        <v>1972</v>
      </c>
      <c r="B1439" s="339" t="s">
        <v>3380</v>
      </c>
      <c r="C1439" s="293" t="s">
        <v>2668</v>
      </c>
      <c r="D1439" s="339" t="s">
        <v>2669</v>
      </c>
      <c r="E1439" s="266">
        <v>28</v>
      </c>
      <c r="F1439" s="266">
        <v>28</v>
      </c>
      <c r="G1439" s="264">
        <v>35</v>
      </c>
      <c r="H1439" s="264">
        <v>35</v>
      </c>
      <c r="I1439" s="264">
        <v>35</v>
      </c>
      <c r="J1439" s="264">
        <v>35</v>
      </c>
      <c r="K1439" s="294">
        <v>0.9</v>
      </c>
      <c r="L1439" s="267">
        <v>1</v>
      </c>
      <c r="M1439" s="267">
        <v>1</v>
      </c>
      <c r="N1439" s="267">
        <v>1</v>
      </c>
      <c r="O1439" s="332">
        <v>1022</v>
      </c>
      <c r="P1439" s="266">
        <v>1018</v>
      </c>
      <c r="Q1439" s="266">
        <v>28</v>
      </c>
      <c r="R1439" s="264">
        <v>35</v>
      </c>
      <c r="S1439" s="264">
        <v>35</v>
      </c>
      <c r="T1439" s="267">
        <v>0.996086105675147</v>
      </c>
      <c r="U1439" s="267">
        <v>1</v>
      </c>
      <c r="V1439" s="268">
        <v>1</v>
      </c>
      <c r="W1439" s="268">
        <v>1</v>
      </c>
      <c r="X1439" s="295">
        <v>0</v>
      </c>
      <c r="Y1439" s="271">
        <v>245</v>
      </c>
      <c r="Z1439" s="333">
        <v>245</v>
      </c>
      <c r="AA1439" s="333">
        <v>246</v>
      </c>
      <c r="AB1439" s="333">
        <v>246</v>
      </c>
      <c r="AC1439" s="334">
        <v>1</v>
      </c>
      <c r="AD1439" s="268">
        <v>1</v>
      </c>
      <c r="AE1439" s="295">
        <v>0</v>
      </c>
    </row>
    <row r="1440" spans="1:31">
      <c r="A1440" s="315" t="s">
        <v>1972</v>
      </c>
      <c r="B1440" s="339" t="s">
        <v>3380</v>
      </c>
      <c r="C1440" s="293" t="s">
        <v>2670</v>
      </c>
      <c r="D1440" s="339" t="s">
        <v>2671</v>
      </c>
      <c r="E1440" s="266">
        <v>0</v>
      </c>
      <c r="F1440" s="266">
        <v>0</v>
      </c>
      <c r="G1440" s="264">
        <v>0</v>
      </c>
      <c r="H1440" s="264">
        <v>0</v>
      </c>
      <c r="I1440" s="264">
        <v>0</v>
      </c>
      <c r="J1440" s="264">
        <v>0</v>
      </c>
      <c r="K1440" s="294">
        <v>0.9</v>
      </c>
      <c r="L1440" s="267">
        <v>0</v>
      </c>
      <c r="M1440" s="267">
        <v>0</v>
      </c>
      <c r="N1440" s="267">
        <v>0</v>
      </c>
      <c r="O1440" s="332">
        <v>34</v>
      </c>
      <c r="P1440" s="266">
        <v>32</v>
      </c>
      <c r="Q1440" s="266">
        <v>0</v>
      </c>
      <c r="R1440" s="264">
        <v>0</v>
      </c>
      <c r="S1440" s="264">
        <v>0</v>
      </c>
      <c r="T1440" s="267">
        <v>0.941176470588235</v>
      </c>
      <c r="U1440" s="267">
        <v>0</v>
      </c>
      <c r="V1440" s="268">
        <v>0</v>
      </c>
      <c r="W1440" s="268">
        <v>0</v>
      </c>
      <c r="X1440" s="295">
        <v>0</v>
      </c>
      <c r="Y1440" s="271">
        <v>0</v>
      </c>
      <c r="Z1440" s="333">
        <v>0</v>
      </c>
      <c r="AA1440" s="333">
        <v>0</v>
      </c>
      <c r="AB1440" s="333">
        <v>0</v>
      </c>
      <c r="AC1440" s="334">
        <v>0</v>
      </c>
      <c r="AD1440" s="268">
        <v>0</v>
      </c>
      <c r="AE1440" s="295">
        <v>0</v>
      </c>
    </row>
    <row r="1441" spans="1:31">
      <c r="A1441" s="315" t="s">
        <v>1972</v>
      </c>
      <c r="B1441" s="339" t="s">
        <v>3380</v>
      </c>
      <c r="C1441" s="293" t="s">
        <v>2672</v>
      </c>
      <c r="D1441" s="339" t="s">
        <v>2673</v>
      </c>
      <c r="E1441" s="266">
        <v>30</v>
      </c>
      <c r="F1441" s="266">
        <v>30</v>
      </c>
      <c r="G1441" s="264">
        <v>35</v>
      </c>
      <c r="H1441" s="264">
        <v>35</v>
      </c>
      <c r="I1441" s="264">
        <v>30</v>
      </c>
      <c r="J1441" s="264">
        <v>30</v>
      </c>
      <c r="K1441" s="294">
        <v>0.9</v>
      </c>
      <c r="L1441" s="267">
        <v>1</v>
      </c>
      <c r="M1441" s="267">
        <v>1</v>
      </c>
      <c r="N1441" s="267">
        <v>1</v>
      </c>
      <c r="O1441" s="332">
        <v>1048</v>
      </c>
      <c r="P1441" s="266">
        <v>1020</v>
      </c>
      <c r="Q1441" s="266">
        <v>30</v>
      </c>
      <c r="R1441" s="264">
        <v>34</v>
      </c>
      <c r="S1441" s="264">
        <v>30</v>
      </c>
      <c r="T1441" s="267">
        <v>0.973282442748092</v>
      </c>
      <c r="U1441" s="267">
        <v>1</v>
      </c>
      <c r="V1441" s="268">
        <v>0.971428571428571</v>
      </c>
      <c r="W1441" s="268">
        <v>1</v>
      </c>
      <c r="X1441" s="295">
        <v>0.0285714285714286</v>
      </c>
      <c r="Y1441" s="271">
        <v>243</v>
      </c>
      <c r="Z1441" s="333">
        <v>241</v>
      </c>
      <c r="AA1441" s="333">
        <v>246</v>
      </c>
      <c r="AB1441" s="333">
        <v>239</v>
      </c>
      <c r="AC1441" s="334">
        <v>0.991769547325103</v>
      </c>
      <c r="AD1441" s="268">
        <v>0.971544715447154</v>
      </c>
      <c r="AE1441" s="295">
        <v>0.0202248318779484</v>
      </c>
    </row>
    <row r="1442" spans="1:31">
      <c r="A1442" s="315" t="s">
        <v>1972</v>
      </c>
      <c r="B1442" s="339" t="s">
        <v>3380</v>
      </c>
      <c r="C1442" s="293" t="s">
        <v>2674</v>
      </c>
      <c r="D1442" s="339" t="s">
        <v>2675</v>
      </c>
      <c r="E1442" s="266">
        <v>72</v>
      </c>
      <c r="F1442" s="266">
        <v>65</v>
      </c>
      <c r="G1442" s="264">
        <v>72</v>
      </c>
      <c r="H1442" s="264">
        <v>66</v>
      </c>
      <c r="I1442" s="264">
        <v>70</v>
      </c>
      <c r="J1442" s="264">
        <v>64</v>
      </c>
      <c r="K1442" s="294">
        <v>0.9</v>
      </c>
      <c r="L1442" s="267">
        <v>0.902777777777778</v>
      </c>
      <c r="M1442" s="267">
        <v>0.916666666666667</v>
      </c>
      <c r="N1442" s="267">
        <v>0.914285714285714</v>
      </c>
      <c r="O1442" s="332">
        <v>2331</v>
      </c>
      <c r="P1442" s="266">
        <v>2148</v>
      </c>
      <c r="Q1442" s="266">
        <v>63</v>
      </c>
      <c r="R1442" s="264">
        <v>65</v>
      </c>
      <c r="S1442" s="264">
        <v>64</v>
      </c>
      <c r="T1442" s="267">
        <v>0.921492921492922</v>
      </c>
      <c r="U1442" s="267">
        <v>0.875</v>
      </c>
      <c r="V1442" s="268">
        <v>0.902777777777778</v>
      </c>
      <c r="W1442" s="268">
        <v>0.914285714285714</v>
      </c>
      <c r="X1442" s="295">
        <v>-0.0277777777777778</v>
      </c>
      <c r="Y1442" s="271">
        <v>561</v>
      </c>
      <c r="Z1442" s="333">
        <v>515</v>
      </c>
      <c r="AA1442" s="333">
        <v>565</v>
      </c>
      <c r="AB1442" s="333">
        <v>510</v>
      </c>
      <c r="AC1442" s="334">
        <v>0.918003565062389</v>
      </c>
      <c r="AD1442" s="268">
        <v>0.902654867256637</v>
      </c>
      <c r="AE1442" s="295">
        <v>0.0153486978057514</v>
      </c>
    </row>
    <row r="1443" spans="1:31">
      <c r="A1443" s="315" t="s">
        <v>1972</v>
      </c>
      <c r="B1443" s="339" t="s">
        <v>3380</v>
      </c>
      <c r="C1443" s="293" t="s">
        <v>2676</v>
      </c>
      <c r="D1443" s="339" t="s">
        <v>2677</v>
      </c>
      <c r="E1443" s="266">
        <v>21</v>
      </c>
      <c r="F1443" s="266">
        <v>21</v>
      </c>
      <c r="G1443" s="264">
        <v>24</v>
      </c>
      <c r="H1443" s="264">
        <v>23</v>
      </c>
      <c r="I1443" s="264">
        <v>20</v>
      </c>
      <c r="J1443" s="264">
        <v>20</v>
      </c>
      <c r="K1443" s="294">
        <v>0.9</v>
      </c>
      <c r="L1443" s="267">
        <v>1</v>
      </c>
      <c r="M1443" s="267">
        <v>0.958333333333333</v>
      </c>
      <c r="N1443" s="267">
        <v>1</v>
      </c>
      <c r="O1443" s="332">
        <v>686</v>
      </c>
      <c r="P1443" s="266">
        <v>673</v>
      </c>
      <c r="Q1443" s="266">
        <v>20</v>
      </c>
      <c r="R1443" s="264">
        <v>23</v>
      </c>
      <c r="S1443" s="264">
        <v>20</v>
      </c>
      <c r="T1443" s="267">
        <v>0.981049562682216</v>
      </c>
      <c r="U1443" s="267">
        <v>0.952380952380952</v>
      </c>
      <c r="V1443" s="268">
        <v>0.958333333333333</v>
      </c>
      <c r="W1443" s="268">
        <v>1</v>
      </c>
      <c r="X1443" s="295">
        <v>-0.00595238095238104</v>
      </c>
      <c r="Y1443" s="271">
        <v>167</v>
      </c>
      <c r="Z1443" s="333">
        <v>163</v>
      </c>
      <c r="AA1443" s="333">
        <v>163</v>
      </c>
      <c r="AB1443" s="333">
        <v>161</v>
      </c>
      <c r="AC1443" s="334">
        <v>0.976047904191617</v>
      </c>
      <c r="AD1443" s="268">
        <v>0.987730061349693</v>
      </c>
      <c r="AE1443" s="295">
        <v>-0.0116821571580764</v>
      </c>
    </row>
    <row r="1444" spans="1:31">
      <c r="A1444" s="315" t="s">
        <v>1972</v>
      </c>
      <c r="B1444" s="339" t="s">
        <v>3380</v>
      </c>
      <c r="C1444" s="293" t="s">
        <v>2678</v>
      </c>
      <c r="D1444" s="339" t="s">
        <v>2679</v>
      </c>
      <c r="E1444" s="266">
        <v>54</v>
      </c>
      <c r="F1444" s="266">
        <v>54</v>
      </c>
      <c r="G1444" s="264">
        <v>55</v>
      </c>
      <c r="H1444" s="264">
        <v>55</v>
      </c>
      <c r="I1444" s="264">
        <v>53</v>
      </c>
      <c r="J1444" s="264">
        <v>53</v>
      </c>
      <c r="K1444" s="294">
        <v>0.9</v>
      </c>
      <c r="L1444" s="267">
        <v>1</v>
      </c>
      <c r="M1444" s="267">
        <v>1</v>
      </c>
      <c r="N1444" s="267">
        <v>1</v>
      </c>
      <c r="O1444" s="332">
        <v>1725</v>
      </c>
      <c r="P1444" s="266">
        <v>1692</v>
      </c>
      <c r="Q1444" s="266">
        <v>53</v>
      </c>
      <c r="R1444" s="264">
        <v>55</v>
      </c>
      <c r="S1444" s="264">
        <v>52</v>
      </c>
      <c r="T1444" s="267">
        <v>0.980869565217391</v>
      </c>
      <c r="U1444" s="267">
        <v>0.981481481481482</v>
      </c>
      <c r="V1444" s="268">
        <v>1</v>
      </c>
      <c r="W1444" s="268">
        <v>0.981132075471698</v>
      </c>
      <c r="X1444" s="295">
        <v>-0.0185185185185185</v>
      </c>
      <c r="Y1444" s="271">
        <v>408</v>
      </c>
      <c r="Z1444" s="333">
        <v>400</v>
      </c>
      <c r="AA1444" s="333">
        <v>414</v>
      </c>
      <c r="AB1444" s="333">
        <v>410</v>
      </c>
      <c r="AC1444" s="334">
        <v>0.980392156862745</v>
      </c>
      <c r="AD1444" s="268">
        <v>0.990338164251208</v>
      </c>
      <c r="AE1444" s="295">
        <v>-0.00994600738846263</v>
      </c>
    </row>
    <row r="1445" spans="1:31">
      <c r="A1445" s="315" t="s">
        <v>1972</v>
      </c>
      <c r="B1445" s="339" t="s">
        <v>3380</v>
      </c>
      <c r="C1445" s="293" t="s">
        <v>2680</v>
      </c>
      <c r="D1445" s="339" t="s">
        <v>2681</v>
      </c>
      <c r="E1445" s="266">
        <v>96</v>
      </c>
      <c r="F1445" s="266">
        <v>86</v>
      </c>
      <c r="G1445" s="264">
        <v>106</v>
      </c>
      <c r="H1445" s="264">
        <v>100</v>
      </c>
      <c r="I1445" s="264">
        <v>100</v>
      </c>
      <c r="J1445" s="264">
        <v>86</v>
      </c>
      <c r="K1445" s="294">
        <v>0.9</v>
      </c>
      <c r="L1445" s="267">
        <v>0.895833333333333</v>
      </c>
      <c r="M1445" s="267">
        <v>0.943396226415094</v>
      </c>
      <c r="N1445" s="267">
        <v>0.86</v>
      </c>
      <c r="O1445" s="332">
        <v>3206</v>
      </c>
      <c r="P1445" s="266">
        <v>3012</v>
      </c>
      <c r="Q1445" s="266">
        <v>84</v>
      </c>
      <c r="R1445" s="264">
        <v>97</v>
      </c>
      <c r="S1445" s="264">
        <v>84</v>
      </c>
      <c r="T1445" s="267">
        <v>0.939488459139114</v>
      </c>
      <c r="U1445" s="267">
        <v>0.875</v>
      </c>
      <c r="V1445" s="268">
        <v>0.915094339622642</v>
      </c>
      <c r="W1445" s="268">
        <v>0.84</v>
      </c>
      <c r="X1445" s="295">
        <v>-0.0400943396226415</v>
      </c>
      <c r="Y1445" s="271">
        <v>780</v>
      </c>
      <c r="Z1445" s="333">
        <v>716</v>
      </c>
      <c r="AA1445" s="333">
        <v>773</v>
      </c>
      <c r="AB1445" s="333">
        <v>732</v>
      </c>
      <c r="AC1445" s="334">
        <v>0.917948717948718</v>
      </c>
      <c r="AD1445" s="268">
        <v>0.946959896507115</v>
      </c>
      <c r="AE1445" s="295">
        <v>-0.0290111785583972</v>
      </c>
    </row>
    <row r="1446" spans="1:31">
      <c r="A1446" s="315" t="s">
        <v>1972</v>
      </c>
      <c r="B1446" s="339" t="s">
        <v>3381</v>
      </c>
      <c r="C1446" s="293" t="s">
        <v>2682</v>
      </c>
      <c r="D1446" s="339" t="s">
        <v>2683</v>
      </c>
      <c r="E1446" s="266">
        <v>69</v>
      </c>
      <c r="F1446" s="266">
        <v>66</v>
      </c>
      <c r="G1446" s="264">
        <v>65</v>
      </c>
      <c r="H1446" s="264">
        <v>63</v>
      </c>
      <c r="I1446" s="264">
        <v>60</v>
      </c>
      <c r="J1446" s="264">
        <v>60</v>
      </c>
      <c r="K1446" s="294">
        <v>0.9</v>
      </c>
      <c r="L1446" s="267">
        <v>0.956521739130435</v>
      </c>
      <c r="M1446" s="267">
        <v>0.969230769230769</v>
      </c>
      <c r="N1446" s="267">
        <v>1</v>
      </c>
      <c r="O1446" s="332">
        <v>2059</v>
      </c>
      <c r="P1446" s="266">
        <v>1928</v>
      </c>
      <c r="Q1446" s="266">
        <v>64</v>
      </c>
      <c r="R1446" s="264">
        <v>61</v>
      </c>
      <c r="S1446" s="264">
        <v>57</v>
      </c>
      <c r="T1446" s="267">
        <v>0.936376881981544</v>
      </c>
      <c r="U1446" s="267">
        <v>0.927536231884058</v>
      </c>
      <c r="V1446" s="268">
        <v>0.938461538461538</v>
      </c>
      <c r="W1446" s="268">
        <v>0.95</v>
      </c>
      <c r="X1446" s="295">
        <v>-0.0109253065774805</v>
      </c>
      <c r="Y1446" s="271">
        <v>498</v>
      </c>
      <c r="Z1446" s="333">
        <v>474</v>
      </c>
      <c r="AA1446" s="333">
        <v>493</v>
      </c>
      <c r="AB1446" s="333">
        <v>467</v>
      </c>
      <c r="AC1446" s="334">
        <v>0.951807228915663</v>
      </c>
      <c r="AD1446" s="268">
        <v>0.947261663286004</v>
      </c>
      <c r="AE1446" s="295">
        <v>0.00454556562965858</v>
      </c>
    </row>
    <row r="1447" spans="1:31">
      <c r="A1447" s="315" t="s">
        <v>1972</v>
      </c>
      <c r="B1447" s="339" t="s">
        <v>3381</v>
      </c>
      <c r="C1447" s="293" t="s">
        <v>2684</v>
      </c>
      <c r="D1447" s="339" t="s">
        <v>2685</v>
      </c>
      <c r="E1447" s="266">
        <v>63</v>
      </c>
      <c r="F1447" s="266">
        <v>60</v>
      </c>
      <c r="G1447" s="264">
        <v>60</v>
      </c>
      <c r="H1447" s="264">
        <v>58</v>
      </c>
      <c r="I1447" s="264">
        <v>56</v>
      </c>
      <c r="J1447" s="264">
        <v>55</v>
      </c>
      <c r="K1447" s="294">
        <v>0.9</v>
      </c>
      <c r="L1447" s="267">
        <v>0.952380952380952</v>
      </c>
      <c r="M1447" s="267">
        <v>0.966666666666667</v>
      </c>
      <c r="N1447" s="267">
        <v>0.982142857142857</v>
      </c>
      <c r="O1447" s="332">
        <v>1980</v>
      </c>
      <c r="P1447" s="266">
        <v>1864</v>
      </c>
      <c r="Q1447" s="266">
        <v>60</v>
      </c>
      <c r="R1447" s="264">
        <v>58</v>
      </c>
      <c r="S1447" s="264">
        <v>55</v>
      </c>
      <c r="T1447" s="267">
        <v>0.941414141414141</v>
      </c>
      <c r="U1447" s="267">
        <v>0.952380952380952</v>
      </c>
      <c r="V1447" s="268">
        <v>0.966666666666667</v>
      </c>
      <c r="W1447" s="268">
        <v>0.982142857142857</v>
      </c>
      <c r="X1447" s="295">
        <v>-0.0142857142857143</v>
      </c>
      <c r="Y1447" s="271">
        <v>467</v>
      </c>
      <c r="Z1447" s="333">
        <v>446</v>
      </c>
      <c r="AA1447" s="333">
        <v>467</v>
      </c>
      <c r="AB1447" s="333">
        <v>438</v>
      </c>
      <c r="AC1447" s="334">
        <v>0.955032119914347</v>
      </c>
      <c r="AD1447" s="268">
        <v>0.937901498929336</v>
      </c>
      <c r="AE1447" s="295">
        <v>0.0171306209850107</v>
      </c>
    </row>
    <row r="1448" spans="1:31">
      <c r="A1448" s="315" t="s">
        <v>1972</v>
      </c>
      <c r="B1448" s="339" t="s">
        <v>3381</v>
      </c>
      <c r="C1448" s="293" t="s">
        <v>2686</v>
      </c>
      <c r="D1448" s="339" t="s">
        <v>2687</v>
      </c>
      <c r="E1448" s="266">
        <v>20</v>
      </c>
      <c r="F1448" s="266">
        <v>20</v>
      </c>
      <c r="G1448" s="264">
        <v>20</v>
      </c>
      <c r="H1448" s="264">
        <v>20</v>
      </c>
      <c r="I1448" s="264">
        <v>20</v>
      </c>
      <c r="J1448" s="264">
        <v>20</v>
      </c>
      <c r="K1448" s="294">
        <v>0.9</v>
      </c>
      <c r="L1448" s="267">
        <v>1</v>
      </c>
      <c r="M1448" s="267">
        <v>1</v>
      </c>
      <c r="N1448" s="267">
        <v>1</v>
      </c>
      <c r="O1448" s="332">
        <v>660</v>
      </c>
      <c r="P1448" s="266">
        <v>649</v>
      </c>
      <c r="Q1448" s="266">
        <v>19</v>
      </c>
      <c r="R1448" s="264">
        <v>20</v>
      </c>
      <c r="S1448" s="264">
        <v>19</v>
      </c>
      <c r="T1448" s="267">
        <v>0.983333333333333</v>
      </c>
      <c r="U1448" s="267">
        <v>0.95</v>
      </c>
      <c r="V1448" s="268">
        <v>1</v>
      </c>
      <c r="W1448" s="268">
        <v>0.95</v>
      </c>
      <c r="X1448" s="295">
        <v>-0.05</v>
      </c>
      <c r="Y1448" s="271">
        <v>162</v>
      </c>
      <c r="Z1448" s="333">
        <v>159</v>
      </c>
      <c r="AA1448" s="333">
        <v>154</v>
      </c>
      <c r="AB1448" s="333">
        <v>153</v>
      </c>
      <c r="AC1448" s="334">
        <v>0.981481481481482</v>
      </c>
      <c r="AD1448" s="268">
        <v>0.993506493506494</v>
      </c>
      <c r="AE1448" s="295">
        <v>-0.012025012025012</v>
      </c>
    </row>
    <row r="1449" spans="1:31">
      <c r="A1449" s="315" t="s">
        <v>1972</v>
      </c>
      <c r="B1449" s="339" t="s">
        <v>3381</v>
      </c>
      <c r="C1449" s="293" t="s">
        <v>2688</v>
      </c>
      <c r="D1449" s="339" t="s">
        <v>2689</v>
      </c>
      <c r="E1449" s="266">
        <v>30</v>
      </c>
      <c r="F1449" s="266">
        <v>30</v>
      </c>
      <c r="G1449" s="264">
        <v>30</v>
      </c>
      <c r="H1449" s="264">
        <v>30</v>
      </c>
      <c r="I1449" s="264">
        <v>27</v>
      </c>
      <c r="J1449" s="264">
        <v>27</v>
      </c>
      <c r="K1449" s="294">
        <v>0.9</v>
      </c>
      <c r="L1449" s="267">
        <v>1</v>
      </c>
      <c r="M1449" s="267">
        <v>1</v>
      </c>
      <c r="N1449" s="267">
        <v>1</v>
      </c>
      <c r="O1449" s="332">
        <v>834</v>
      </c>
      <c r="P1449" s="266">
        <v>820</v>
      </c>
      <c r="Q1449" s="266">
        <v>30</v>
      </c>
      <c r="R1449" s="264">
        <v>30</v>
      </c>
      <c r="S1449" s="264">
        <v>27</v>
      </c>
      <c r="T1449" s="267">
        <v>0.983213429256595</v>
      </c>
      <c r="U1449" s="267">
        <v>1</v>
      </c>
      <c r="V1449" s="268">
        <v>1</v>
      </c>
      <c r="W1449" s="268">
        <v>1</v>
      </c>
      <c r="X1449" s="295">
        <v>0</v>
      </c>
      <c r="Y1449" s="271">
        <v>202</v>
      </c>
      <c r="Z1449" s="333">
        <v>200</v>
      </c>
      <c r="AA1449" s="333">
        <v>197</v>
      </c>
      <c r="AB1449" s="333">
        <v>194</v>
      </c>
      <c r="AC1449" s="334">
        <v>0.99009900990099</v>
      </c>
      <c r="AD1449" s="268">
        <v>0.984771573604061</v>
      </c>
      <c r="AE1449" s="295">
        <v>0.00532743629692922</v>
      </c>
    </row>
    <row r="1450" spans="1:31">
      <c r="A1450" s="315" t="s">
        <v>1972</v>
      </c>
      <c r="B1450" s="339" t="s">
        <v>3381</v>
      </c>
      <c r="C1450" s="293" t="s">
        <v>2690</v>
      </c>
      <c r="D1450" s="339" t="s">
        <v>2691</v>
      </c>
      <c r="E1450" s="266">
        <v>44</v>
      </c>
      <c r="F1450" s="266">
        <v>43</v>
      </c>
      <c r="G1450" s="264">
        <v>43</v>
      </c>
      <c r="H1450" s="264">
        <v>41</v>
      </c>
      <c r="I1450" s="264">
        <v>40</v>
      </c>
      <c r="J1450" s="264">
        <v>38</v>
      </c>
      <c r="K1450" s="294">
        <v>0.9</v>
      </c>
      <c r="L1450" s="267">
        <v>0.977272727272727</v>
      </c>
      <c r="M1450" s="267">
        <v>0.953488372093023</v>
      </c>
      <c r="N1450" s="267">
        <v>0.95</v>
      </c>
      <c r="O1450" s="332">
        <v>1286</v>
      </c>
      <c r="P1450" s="266">
        <v>1205</v>
      </c>
      <c r="Q1450" s="266">
        <v>41</v>
      </c>
      <c r="R1450" s="264">
        <v>40</v>
      </c>
      <c r="S1450" s="264">
        <v>36</v>
      </c>
      <c r="T1450" s="267">
        <v>0.93701399688958</v>
      </c>
      <c r="U1450" s="267">
        <v>0.931818181818182</v>
      </c>
      <c r="V1450" s="268">
        <v>0.930232558139535</v>
      </c>
      <c r="W1450" s="268">
        <v>0.9</v>
      </c>
      <c r="X1450" s="295">
        <v>0.0015856236786469</v>
      </c>
      <c r="Y1450" s="271">
        <v>310</v>
      </c>
      <c r="Z1450" s="333">
        <v>282</v>
      </c>
      <c r="AA1450" s="333">
        <v>308</v>
      </c>
      <c r="AB1450" s="333">
        <v>288</v>
      </c>
      <c r="AC1450" s="334">
        <v>0.909677419354839</v>
      </c>
      <c r="AD1450" s="268">
        <v>0.935064935064935</v>
      </c>
      <c r="AE1450" s="295">
        <v>-0.0253875157100963</v>
      </c>
    </row>
    <row r="1451" spans="1:31">
      <c r="A1451" s="315" t="s">
        <v>1972</v>
      </c>
      <c r="B1451" s="339" t="s">
        <v>3381</v>
      </c>
      <c r="C1451" s="293" t="s">
        <v>2692</v>
      </c>
      <c r="D1451" s="339" t="s">
        <v>2693</v>
      </c>
      <c r="E1451" s="266">
        <v>0</v>
      </c>
      <c r="F1451" s="266">
        <v>0</v>
      </c>
      <c r="G1451" s="264">
        <v>0</v>
      </c>
      <c r="H1451" s="264">
        <v>0</v>
      </c>
      <c r="I1451" s="264">
        <v>0</v>
      </c>
      <c r="J1451" s="264">
        <v>0</v>
      </c>
      <c r="K1451" s="294">
        <v>0.9</v>
      </c>
      <c r="L1451" s="267">
        <v>0</v>
      </c>
      <c r="M1451" s="267">
        <v>0</v>
      </c>
      <c r="N1451" s="267">
        <v>0</v>
      </c>
      <c r="O1451" s="332">
        <v>0</v>
      </c>
      <c r="P1451" s="266">
        <v>0</v>
      </c>
      <c r="Q1451" s="266">
        <v>0</v>
      </c>
      <c r="R1451" s="264">
        <v>0</v>
      </c>
      <c r="S1451" s="264">
        <v>0</v>
      </c>
      <c r="T1451" s="267">
        <v>0</v>
      </c>
      <c r="U1451" s="267">
        <v>0</v>
      </c>
      <c r="V1451" s="268">
        <v>0</v>
      </c>
      <c r="W1451" s="268">
        <v>0</v>
      </c>
      <c r="X1451" s="295">
        <v>0</v>
      </c>
      <c r="Y1451" s="271">
        <v>0</v>
      </c>
      <c r="Z1451" s="333">
        <v>0</v>
      </c>
      <c r="AA1451" s="333">
        <v>0</v>
      </c>
      <c r="AB1451" s="333">
        <v>0</v>
      </c>
      <c r="AC1451" s="334">
        <v>0</v>
      </c>
      <c r="AD1451" s="268">
        <v>0</v>
      </c>
      <c r="AE1451" s="295">
        <v>0</v>
      </c>
    </row>
    <row r="1452" spans="1:31">
      <c r="A1452" s="315" t="s">
        <v>1972</v>
      </c>
      <c r="B1452" s="339" t="s">
        <v>3381</v>
      </c>
      <c r="C1452" s="293" t="s">
        <v>2694</v>
      </c>
      <c r="D1452" s="339" t="s">
        <v>2695</v>
      </c>
      <c r="E1452" s="266">
        <v>55</v>
      </c>
      <c r="F1452" s="266">
        <v>52</v>
      </c>
      <c r="G1452" s="264">
        <v>59</v>
      </c>
      <c r="H1452" s="264">
        <v>56</v>
      </c>
      <c r="I1452" s="264">
        <v>53</v>
      </c>
      <c r="J1452" s="264">
        <v>49</v>
      </c>
      <c r="K1452" s="294">
        <v>0.9</v>
      </c>
      <c r="L1452" s="267">
        <v>0.945454545454545</v>
      </c>
      <c r="M1452" s="267">
        <v>0.949152542372881</v>
      </c>
      <c r="N1452" s="267">
        <v>0.924528301886792</v>
      </c>
      <c r="O1452" s="332">
        <v>1801</v>
      </c>
      <c r="P1452" s="266">
        <v>1660</v>
      </c>
      <c r="Q1452" s="266">
        <v>51</v>
      </c>
      <c r="R1452" s="264">
        <v>53</v>
      </c>
      <c r="S1452" s="264">
        <v>46</v>
      </c>
      <c r="T1452" s="267">
        <v>0.921710161021655</v>
      </c>
      <c r="U1452" s="267">
        <v>0.927272727272727</v>
      </c>
      <c r="V1452" s="268">
        <v>0.898305084745763</v>
      </c>
      <c r="W1452" s="268">
        <v>0.867924528301887</v>
      </c>
      <c r="X1452" s="295">
        <v>0.0289676425269645</v>
      </c>
      <c r="Y1452" s="271">
        <v>432</v>
      </c>
      <c r="Z1452" s="333">
        <v>395</v>
      </c>
      <c r="AA1452" s="333">
        <v>425</v>
      </c>
      <c r="AB1452" s="333">
        <v>397</v>
      </c>
      <c r="AC1452" s="334">
        <v>0.914351851851852</v>
      </c>
      <c r="AD1452" s="268">
        <v>0.934117647058823</v>
      </c>
      <c r="AE1452" s="295">
        <v>-0.0197657952069716</v>
      </c>
    </row>
    <row r="1453" spans="1:31">
      <c r="A1453" s="315" t="s">
        <v>1972</v>
      </c>
      <c r="B1453" s="339" t="s">
        <v>3381</v>
      </c>
      <c r="C1453" s="293" t="s">
        <v>2696</v>
      </c>
      <c r="D1453" s="339" t="s">
        <v>2697</v>
      </c>
      <c r="E1453" s="266">
        <v>44</v>
      </c>
      <c r="F1453" s="266">
        <v>41</v>
      </c>
      <c r="G1453" s="264">
        <v>42</v>
      </c>
      <c r="H1453" s="264">
        <v>36</v>
      </c>
      <c r="I1453" s="264">
        <v>45</v>
      </c>
      <c r="J1453" s="264">
        <v>42</v>
      </c>
      <c r="K1453" s="294">
        <v>0.9</v>
      </c>
      <c r="L1453" s="267">
        <v>0.931818181818182</v>
      </c>
      <c r="M1453" s="267">
        <v>0.857142857142857</v>
      </c>
      <c r="N1453" s="267">
        <v>0.933333333333333</v>
      </c>
      <c r="O1453" s="332">
        <v>1466</v>
      </c>
      <c r="P1453" s="266">
        <v>1372</v>
      </c>
      <c r="Q1453" s="266">
        <v>41</v>
      </c>
      <c r="R1453" s="264">
        <v>36</v>
      </c>
      <c r="S1453" s="264">
        <v>42</v>
      </c>
      <c r="T1453" s="267">
        <v>0.935879945429741</v>
      </c>
      <c r="U1453" s="267">
        <v>0.931818181818182</v>
      </c>
      <c r="V1453" s="268">
        <v>0.857142857142857</v>
      </c>
      <c r="W1453" s="268">
        <v>0.933333333333333</v>
      </c>
      <c r="X1453" s="295">
        <v>0.0746753246753247</v>
      </c>
      <c r="Y1453" s="271">
        <v>349</v>
      </c>
      <c r="Z1453" s="333">
        <v>328</v>
      </c>
      <c r="AA1453" s="333">
        <v>357</v>
      </c>
      <c r="AB1453" s="333">
        <v>336</v>
      </c>
      <c r="AC1453" s="334">
        <v>0.939828080229226</v>
      </c>
      <c r="AD1453" s="268">
        <v>0.941176470588235</v>
      </c>
      <c r="AE1453" s="295">
        <v>-0.00134839035900891</v>
      </c>
    </row>
    <row r="1454" spans="1:31">
      <c r="A1454" s="315" t="s">
        <v>1972</v>
      </c>
      <c r="B1454" s="339" t="s">
        <v>3381</v>
      </c>
      <c r="C1454" s="293" t="s">
        <v>2698</v>
      </c>
      <c r="D1454" s="339" t="s">
        <v>2699</v>
      </c>
      <c r="E1454" s="266">
        <v>58</v>
      </c>
      <c r="F1454" s="266">
        <v>55</v>
      </c>
      <c r="G1454" s="264">
        <v>60</v>
      </c>
      <c r="H1454" s="264">
        <v>56</v>
      </c>
      <c r="I1454" s="264">
        <v>56</v>
      </c>
      <c r="J1454" s="264">
        <v>53</v>
      </c>
      <c r="K1454" s="294">
        <v>0.9</v>
      </c>
      <c r="L1454" s="267">
        <v>0.948275862068966</v>
      </c>
      <c r="M1454" s="267">
        <v>0.933333333333333</v>
      </c>
      <c r="N1454" s="267">
        <v>0.946428571428571</v>
      </c>
      <c r="O1454" s="332">
        <v>1740</v>
      </c>
      <c r="P1454" s="266">
        <v>1581</v>
      </c>
      <c r="Q1454" s="266">
        <v>50</v>
      </c>
      <c r="R1454" s="264">
        <v>54</v>
      </c>
      <c r="S1454" s="264">
        <v>50</v>
      </c>
      <c r="T1454" s="267">
        <v>0.908620689655172</v>
      </c>
      <c r="U1454" s="267">
        <v>0.862068965517241</v>
      </c>
      <c r="V1454" s="268">
        <v>0.9</v>
      </c>
      <c r="W1454" s="268">
        <v>0.892857142857143</v>
      </c>
      <c r="X1454" s="295">
        <v>-0.0379310344827587</v>
      </c>
      <c r="Y1454" s="271">
        <v>425</v>
      </c>
      <c r="Z1454" s="333">
        <v>374</v>
      </c>
      <c r="AA1454" s="333">
        <v>418</v>
      </c>
      <c r="AB1454" s="333">
        <v>377</v>
      </c>
      <c r="AC1454" s="334">
        <v>0.88</v>
      </c>
      <c r="AD1454" s="268">
        <v>0.901913875598086</v>
      </c>
      <c r="AE1454" s="295">
        <v>-0.0219138755980861</v>
      </c>
    </row>
    <row r="1455" spans="1:31">
      <c r="A1455" s="315" t="s">
        <v>1972</v>
      </c>
      <c r="B1455" s="339" t="s">
        <v>3381</v>
      </c>
      <c r="C1455" s="293" t="s">
        <v>2700</v>
      </c>
      <c r="D1455" s="339" t="s">
        <v>2701</v>
      </c>
      <c r="E1455" s="266">
        <v>66</v>
      </c>
      <c r="F1455" s="266">
        <v>66</v>
      </c>
      <c r="G1455" s="264">
        <v>61</v>
      </c>
      <c r="H1455" s="264">
        <v>59</v>
      </c>
      <c r="I1455" s="264">
        <v>55</v>
      </c>
      <c r="J1455" s="264">
        <v>53</v>
      </c>
      <c r="K1455" s="294">
        <v>0.9</v>
      </c>
      <c r="L1455" s="267">
        <v>1</v>
      </c>
      <c r="M1455" s="267">
        <v>0.967213114754098</v>
      </c>
      <c r="N1455" s="267">
        <v>0.963636363636364</v>
      </c>
      <c r="O1455" s="332">
        <v>1700</v>
      </c>
      <c r="P1455" s="266">
        <v>1611</v>
      </c>
      <c r="Q1455" s="266">
        <v>65</v>
      </c>
      <c r="R1455" s="264">
        <v>57</v>
      </c>
      <c r="S1455" s="264">
        <v>53</v>
      </c>
      <c r="T1455" s="267">
        <v>0.947647058823529</v>
      </c>
      <c r="U1455" s="267">
        <v>0.984848484848485</v>
      </c>
      <c r="V1455" s="268">
        <v>0.934426229508197</v>
      </c>
      <c r="W1455" s="268">
        <v>0.963636363636364</v>
      </c>
      <c r="X1455" s="295">
        <v>0.0504222553402881</v>
      </c>
      <c r="Y1455" s="271">
        <v>422</v>
      </c>
      <c r="Z1455" s="333">
        <v>407</v>
      </c>
      <c r="AA1455" s="333">
        <v>408</v>
      </c>
      <c r="AB1455" s="333">
        <v>377</v>
      </c>
      <c r="AC1455" s="334">
        <v>0.964454976303318</v>
      </c>
      <c r="AD1455" s="268">
        <v>0.924019607843137</v>
      </c>
      <c r="AE1455" s="295">
        <v>0.0404353684601803</v>
      </c>
    </row>
    <row r="1456" spans="1:31">
      <c r="A1456" s="315" t="s">
        <v>1972</v>
      </c>
      <c r="B1456" s="339" t="s">
        <v>3381</v>
      </c>
      <c r="C1456" s="293" t="s">
        <v>2702</v>
      </c>
      <c r="D1456" s="339" t="s">
        <v>2703</v>
      </c>
      <c r="E1456" s="266">
        <v>49</v>
      </c>
      <c r="F1456" s="266">
        <v>44</v>
      </c>
      <c r="G1456" s="264">
        <v>50</v>
      </c>
      <c r="H1456" s="264">
        <v>48</v>
      </c>
      <c r="I1456" s="264">
        <v>49</v>
      </c>
      <c r="J1456" s="264">
        <v>46</v>
      </c>
      <c r="K1456" s="294">
        <v>0.9</v>
      </c>
      <c r="L1456" s="267">
        <v>0.897959183673469</v>
      </c>
      <c r="M1456" s="267">
        <v>0.96</v>
      </c>
      <c r="N1456" s="267">
        <v>0.938775510204082</v>
      </c>
      <c r="O1456" s="332">
        <v>1567</v>
      </c>
      <c r="P1456" s="266">
        <v>1473</v>
      </c>
      <c r="Q1456" s="266">
        <v>44</v>
      </c>
      <c r="R1456" s="264">
        <v>48</v>
      </c>
      <c r="S1456" s="264">
        <v>45</v>
      </c>
      <c r="T1456" s="267">
        <v>0.940012763241863</v>
      </c>
      <c r="U1456" s="267">
        <v>0.897959183673469</v>
      </c>
      <c r="V1456" s="268">
        <v>0.96</v>
      </c>
      <c r="W1456" s="268">
        <v>0.918367346938776</v>
      </c>
      <c r="X1456" s="295">
        <v>-0.0620408163265306</v>
      </c>
      <c r="Y1456" s="271">
        <v>375</v>
      </c>
      <c r="Z1456" s="333">
        <v>356</v>
      </c>
      <c r="AA1456" s="333">
        <v>374</v>
      </c>
      <c r="AB1456" s="333">
        <v>348</v>
      </c>
      <c r="AC1456" s="334">
        <v>0.949333333333333</v>
      </c>
      <c r="AD1456" s="268">
        <v>0.93048128342246</v>
      </c>
      <c r="AE1456" s="295">
        <v>0.0188520499108734</v>
      </c>
    </row>
    <row r="1457" spans="1:31">
      <c r="A1457" s="315" t="s">
        <v>1972</v>
      </c>
      <c r="B1457" s="339" t="s">
        <v>40</v>
      </c>
      <c r="C1457" s="293" t="s">
        <v>2704</v>
      </c>
      <c r="D1457" s="339" t="s">
        <v>2704</v>
      </c>
      <c r="E1457" s="266">
        <v>0</v>
      </c>
      <c r="F1457" s="266">
        <v>0</v>
      </c>
      <c r="G1457" s="264">
        <v>0</v>
      </c>
      <c r="H1457" s="264">
        <v>0</v>
      </c>
      <c r="I1457" s="264">
        <v>0</v>
      </c>
      <c r="J1457" s="264">
        <v>0</v>
      </c>
      <c r="K1457" s="294">
        <v>0.9</v>
      </c>
      <c r="L1457" s="267">
        <v>0</v>
      </c>
      <c r="M1457" s="267">
        <v>0</v>
      </c>
      <c r="N1457" s="267">
        <v>0</v>
      </c>
      <c r="O1457" s="332">
        <v>0</v>
      </c>
      <c r="P1457" s="266">
        <v>0</v>
      </c>
      <c r="Q1457" s="266">
        <v>0</v>
      </c>
      <c r="R1457" s="264">
        <v>0</v>
      </c>
      <c r="S1457" s="264">
        <v>0</v>
      </c>
      <c r="T1457" s="267">
        <v>0</v>
      </c>
      <c r="U1457" s="267">
        <v>0</v>
      </c>
      <c r="V1457" s="268">
        <v>0</v>
      </c>
      <c r="W1457" s="268">
        <v>0</v>
      </c>
      <c r="X1457" s="295">
        <v>0</v>
      </c>
      <c r="Y1457" s="271">
        <v>0</v>
      </c>
      <c r="Z1457" s="333">
        <v>0</v>
      </c>
      <c r="AA1457" s="333">
        <v>0</v>
      </c>
      <c r="AB1457" s="333">
        <v>0</v>
      </c>
      <c r="AC1457" s="334">
        <v>0</v>
      </c>
      <c r="AD1457" s="268">
        <v>0</v>
      </c>
      <c r="AE1457" s="295">
        <v>0</v>
      </c>
    </row>
    <row r="1458" spans="1:31">
      <c r="A1458" s="315" t="s">
        <v>1972</v>
      </c>
      <c r="B1458" s="339" t="s">
        <v>40</v>
      </c>
      <c r="C1458" s="293" t="s">
        <v>2705</v>
      </c>
      <c r="D1458" s="339" t="s">
        <v>2705</v>
      </c>
      <c r="E1458" s="266">
        <v>0</v>
      </c>
      <c r="F1458" s="266">
        <v>0</v>
      </c>
      <c r="G1458" s="264">
        <v>0</v>
      </c>
      <c r="H1458" s="264">
        <v>0</v>
      </c>
      <c r="I1458" s="264">
        <v>0</v>
      </c>
      <c r="J1458" s="264">
        <v>0</v>
      </c>
      <c r="K1458" s="294">
        <v>0.9</v>
      </c>
      <c r="L1458" s="267">
        <v>0</v>
      </c>
      <c r="M1458" s="267">
        <v>0</v>
      </c>
      <c r="N1458" s="267">
        <v>0</v>
      </c>
      <c r="O1458" s="332">
        <v>0</v>
      </c>
      <c r="P1458" s="266">
        <v>0</v>
      </c>
      <c r="Q1458" s="266">
        <v>0</v>
      </c>
      <c r="R1458" s="264">
        <v>0</v>
      </c>
      <c r="S1458" s="264">
        <v>0</v>
      </c>
      <c r="T1458" s="267">
        <v>0</v>
      </c>
      <c r="U1458" s="267">
        <v>0</v>
      </c>
      <c r="V1458" s="268">
        <v>0</v>
      </c>
      <c r="W1458" s="268">
        <v>0</v>
      </c>
      <c r="X1458" s="295">
        <v>0</v>
      </c>
      <c r="Y1458" s="271">
        <v>0</v>
      </c>
      <c r="Z1458" s="333">
        <v>0</v>
      </c>
      <c r="AA1458" s="333">
        <v>0</v>
      </c>
      <c r="AB1458" s="333">
        <v>0</v>
      </c>
      <c r="AC1458" s="334">
        <v>0</v>
      </c>
      <c r="AD1458" s="268">
        <v>0</v>
      </c>
      <c r="AE1458" s="295">
        <v>0</v>
      </c>
    </row>
    <row r="1459" spans="1:31">
      <c r="A1459" s="315" t="s">
        <v>2706</v>
      </c>
      <c r="B1459" s="339" t="s">
        <v>3382</v>
      </c>
      <c r="C1459" s="293" t="s">
        <v>2708</v>
      </c>
      <c r="D1459" s="339" t="s">
        <v>2709</v>
      </c>
      <c r="E1459" s="266">
        <v>0</v>
      </c>
      <c r="F1459" s="266">
        <v>0</v>
      </c>
      <c r="G1459" s="264">
        <v>0</v>
      </c>
      <c r="H1459" s="264">
        <v>0</v>
      </c>
      <c r="I1459" s="264">
        <v>0</v>
      </c>
      <c r="J1459" s="264">
        <v>0</v>
      </c>
      <c r="K1459" s="294">
        <v>0.9</v>
      </c>
      <c r="L1459" s="267">
        <v>0</v>
      </c>
      <c r="M1459" s="267">
        <v>0</v>
      </c>
      <c r="N1459" s="267">
        <v>0</v>
      </c>
      <c r="O1459" s="332">
        <v>0</v>
      </c>
      <c r="P1459" s="266">
        <v>0</v>
      </c>
      <c r="Q1459" s="266">
        <v>0</v>
      </c>
      <c r="R1459" s="264">
        <v>0</v>
      </c>
      <c r="S1459" s="264">
        <v>0</v>
      </c>
      <c r="T1459" s="267">
        <v>0</v>
      </c>
      <c r="U1459" s="267">
        <v>0</v>
      </c>
      <c r="V1459" s="268">
        <v>0</v>
      </c>
      <c r="W1459" s="268">
        <v>0</v>
      </c>
      <c r="X1459" s="295">
        <v>0</v>
      </c>
      <c r="Y1459" s="271">
        <v>0</v>
      </c>
      <c r="Z1459" s="333">
        <v>0</v>
      </c>
      <c r="AA1459" s="333">
        <v>0</v>
      </c>
      <c r="AB1459" s="333">
        <v>0</v>
      </c>
      <c r="AC1459" s="334">
        <v>0</v>
      </c>
      <c r="AD1459" s="268">
        <v>0</v>
      </c>
      <c r="AE1459" s="295">
        <v>0</v>
      </c>
    </row>
    <row r="1460" spans="1:31">
      <c r="A1460" s="315" t="s">
        <v>2706</v>
      </c>
      <c r="B1460" s="339" t="s">
        <v>3382</v>
      </c>
      <c r="C1460" s="293" t="s">
        <v>2710</v>
      </c>
      <c r="D1460" s="339" t="s">
        <v>2711</v>
      </c>
      <c r="E1460" s="266">
        <v>0</v>
      </c>
      <c r="F1460" s="266">
        <v>0</v>
      </c>
      <c r="G1460" s="264">
        <v>0</v>
      </c>
      <c r="H1460" s="264">
        <v>0</v>
      </c>
      <c r="I1460" s="264">
        <v>0</v>
      </c>
      <c r="J1460" s="264">
        <v>0</v>
      </c>
      <c r="K1460" s="294">
        <v>0.9</v>
      </c>
      <c r="L1460" s="267">
        <v>0</v>
      </c>
      <c r="M1460" s="267">
        <v>0</v>
      </c>
      <c r="N1460" s="267">
        <v>0</v>
      </c>
      <c r="O1460" s="332">
        <v>0</v>
      </c>
      <c r="P1460" s="266">
        <v>0</v>
      </c>
      <c r="Q1460" s="266">
        <v>0</v>
      </c>
      <c r="R1460" s="264">
        <v>0</v>
      </c>
      <c r="S1460" s="264">
        <v>0</v>
      </c>
      <c r="T1460" s="267">
        <v>0</v>
      </c>
      <c r="U1460" s="267">
        <v>0</v>
      </c>
      <c r="V1460" s="268">
        <v>0</v>
      </c>
      <c r="W1460" s="268">
        <v>0</v>
      </c>
      <c r="X1460" s="295">
        <v>0</v>
      </c>
      <c r="Y1460" s="271">
        <v>0</v>
      </c>
      <c r="Z1460" s="333">
        <v>0</v>
      </c>
      <c r="AA1460" s="333">
        <v>0</v>
      </c>
      <c r="AB1460" s="333">
        <v>0</v>
      </c>
      <c r="AC1460" s="334">
        <v>0</v>
      </c>
      <c r="AD1460" s="268">
        <v>0</v>
      </c>
      <c r="AE1460" s="295">
        <v>0</v>
      </c>
    </row>
    <row r="1461" spans="1:31">
      <c r="A1461" s="315" t="s">
        <v>2706</v>
      </c>
      <c r="B1461" s="339" t="s">
        <v>3383</v>
      </c>
      <c r="C1461" s="293" t="s">
        <v>2712</v>
      </c>
      <c r="D1461" s="339" t="s">
        <v>2713</v>
      </c>
      <c r="E1461" s="266">
        <v>0</v>
      </c>
      <c r="F1461" s="266">
        <v>0</v>
      </c>
      <c r="G1461" s="264">
        <v>0</v>
      </c>
      <c r="H1461" s="264">
        <v>0</v>
      </c>
      <c r="I1461" s="264">
        <v>0</v>
      </c>
      <c r="J1461" s="264">
        <v>0</v>
      </c>
      <c r="K1461" s="294">
        <v>0.9</v>
      </c>
      <c r="L1461" s="267">
        <v>0</v>
      </c>
      <c r="M1461" s="267">
        <v>0</v>
      </c>
      <c r="N1461" s="267">
        <v>0</v>
      </c>
      <c r="O1461" s="332">
        <v>0</v>
      </c>
      <c r="P1461" s="266">
        <v>0</v>
      </c>
      <c r="Q1461" s="266">
        <v>0</v>
      </c>
      <c r="R1461" s="264">
        <v>0</v>
      </c>
      <c r="S1461" s="264">
        <v>0</v>
      </c>
      <c r="T1461" s="267">
        <v>0</v>
      </c>
      <c r="U1461" s="267">
        <v>0</v>
      </c>
      <c r="V1461" s="268">
        <v>0</v>
      </c>
      <c r="W1461" s="268">
        <v>0</v>
      </c>
      <c r="X1461" s="295">
        <v>0</v>
      </c>
      <c r="Y1461" s="271">
        <v>0</v>
      </c>
      <c r="Z1461" s="333">
        <v>0</v>
      </c>
      <c r="AA1461" s="333">
        <v>0</v>
      </c>
      <c r="AB1461" s="333">
        <v>0</v>
      </c>
      <c r="AC1461" s="334">
        <v>0</v>
      </c>
      <c r="AD1461" s="268">
        <v>0</v>
      </c>
      <c r="AE1461" s="295">
        <v>0</v>
      </c>
    </row>
    <row r="1462" spans="1:31">
      <c r="A1462" s="315" t="s">
        <v>2706</v>
      </c>
      <c r="B1462" s="339" t="s">
        <v>3382</v>
      </c>
      <c r="C1462" s="293" t="s">
        <v>2714</v>
      </c>
      <c r="D1462" s="339" t="s">
        <v>2715</v>
      </c>
      <c r="E1462" s="266">
        <v>0</v>
      </c>
      <c r="F1462" s="266">
        <v>0</v>
      </c>
      <c r="G1462" s="264">
        <v>0</v>
      </c>
      <c r="H1462" s="264">
        <v>0</v>
      </c>
      <c r="I1462" s="264">
        <v>0</v>
      </c>
      <c r="J1462" s="264">
        <v>0</v>
      </c>
      <c r="K1462" s="294">
        <v>0.9</v>
      </c>
      <c r="L1462" s="267">
        <v>0</v>
      </c>
      <c r="M1462" s="267">
        <v>0</v>
      </c>
      <c r="N1462" s="267">
        <v>0</v>
      </c>
      <c r="O1462" s="332">
        <v>0</v>
      </c>
      <c r="P1462" s="266">
        <v>0</v>
      </c>
      <c r="Q1462" s="266">
        <v>0</v>
      </c>
      <c r="R1462" s="264">
        <v>0</v>
      </c>
      <c r="S1462" s="264">
        <v>0</v>
      </c>
      <c r="T1462" s="267">
        <v>0</v>
      </c>
      <c r="U1462" s="267">
        <v>0</v>
      </c>
      <c r="V1462" s="268">
        <v>0</v>
      </c>
      <c r="W1462" s="268">
        <v>0</v>
      </c>
      <c r="X1462" s="295">
        <v>0</v>
      </c>
      <c r="Y1462" s="271">
        <v>0</v>
      </c>
      <c r="Z1462" s="333">
        <v>0</v>
      </c>
      <c r="AA1462" s="333">
        <v>0</v>
      </c>
      <c r="AB1462" s="333">
        <v>0</v>
      </c>
      <c r="AC1462" s="334">
        <v>0</v>
      </c>
      <c r="AD1462" s="268">
        <v>0</v>
      </c>
      <c r="AE1462" s="295">
        <v>0</v>
      </c>
    </row>
    <row r="1463" spans="1:31">
      <c r="A1463" s="315" t="s">
        <v>2706</v>
      </c>
      <c r="B1463" s="339" t="s">
        <v>3382</v>
      </c>
      <c r="C1463" s="293" t="s">
        <v>2716</v>
      </c>
      <c r="D1463" s="339" t="s">
        <v>2717</v>
      </c>
      <c r="E1463" s="266">
        <v>0</v>
      </c>
      <c r="F1463" s="266">
        <v>0</v>
      </c>
      <c r="G1463" s="264">
        <v>0</v>
      </c>
      <c r="H1463" s="264">
        <v>0</v>
      </c>
      <c r="I1463" s="264">
        <v>0</v>
      </c>
      <c r="J1463" s="264">
        <v>0</v>
      </c>
      <c r="K1463" s="294">
        <v>0.9</v>
      </c>
      <c r="L1463" s="267">
        <v>0</v>
      </c>
      <c r="M1463" s="267">
        <v>0</v>
      </c>
      <c r="N1463" s="267">
        <v>0</v>
      </c>
      <c r="O1463" s="332">
        <v>0</v>
      </c>
      <c r="P1463" s="266">
        <v>0</v>
      </c>
      <c r="Q1463" s="266">
        <v>0</v>
      </c>
      <c r="R1463" s="264">
        <v>0</v>
      </c>
      <c r="S1463" s="264">
        <v>0</v>
      </c>
      <c r="T1463" s="267">
        <v>0</v>
      </c>
      <c r="U1463" s="267">
        <v>0</v>
      </c>
      <c r="V1463" s="268">
        <v>0</v>
      </c>
      <c r="W1463" s="268">
        <v>0</v>
      </c>
      <c r="X1463" s="295">
        <v>0</v>
      </c>
      <c r="Y1463" s="271">
        <v>0</v>
      </c>
      <c r="Z1463" s="333">
        <v>0</v>
      </c>
      <c r="AA1463" s="333">
        <v>0</v>
      </c>
      <c r="AB1463" s="333">
        <v>0</v>
      </c>
      <c r="AC1463" s="334">
        <v>0</v>
      </c>
      <c r="AD1463" s="268">
        <v>0</v>
      </c>
      <c r="AE1463" s="295">
        <v>0</v>
      </c>
    </row>
    <row r="1464" spans="1:31">
      <c r="A1464" s="315" t="s">
        <v>2706</v>
      </c>
      <c r="B1464" s="339" t="s">
        <v>3382</v>
      </c>
      <c r="C1464" s="293" t="s">
        <v>2718</v>
      </c>
      <c r="D1464" s="339" t="s">
        <v>2719</v>
      </c>
      <c r="E1464" s="266">
        <v>0</v>
      </c>
      <c r="F1464" s="266">
        <v>0</v>
      </c>
      <c r="G1464" s="264">
        <v>0</v>
      </c>
      <c r="H1464" s="264">
        <v>0</v>
      </c>
      <c r="I1464" s="264">
        <v>0</v>
      </c>
      <c r="J1464" s="264">
        <v>0</v>
      </c>
      <c r="K1464" s="294">
        <v>0.9</v>
      </c>
      <c r="L1464" s="267">
        <v>0</v>
      </c>
      <c r="M1464" s="267">
        <v>0</v>
      </c>
      <c r="N1464" s="267">
        <v>0</v>
      </c>
      <c r="O1464" s="332">
        <v>0</v>
      </c>
      <c r="P1464" s="266">
        <v>0</v>
      </c>
      <c r="Q1464" s="266">
        <v>0</v>
      </c>
      <c r="R1464" s="264">
        <v>0</v>
      </c>
      <c r="S1464" s="264">
        <v>0</v>
      </c>
      <c r="T1464" s="267">
        <v>0</v>
      </c>
      <c r="U1464" s="267">
        <v>0</v>
      </c>
      <c r="V1464" s="268">
        <v>0</v>
      </c>
      <c r="W1464" s="268">
        <v>0</v>
      </c>
      <c r="X1464" s="295">
        <v>0</v>
      </c>
      <c r="Y1464" s="271">
        <v>0</v>
      </c>
      <c r="Z1464" s="333">
        <v>0</v>
      </c>
      <c r="AA1464" s="333">
        <v>0</v>
      </c>
      <c r="AB1464" s="333">
        <v>0</v>
      </c>
      <c r="AC1464" s="334">
        <v>0</v>
      </c>
      <c r="AD1464" s="268">
        <v>0</v>
      </c>
      <c r="AE1464" s="295">
        <v>0</v>
      </c>
    </row>
    <row r="1465" spans="1:31">
      <c r="A1465" s="315" t="s">
        <v>2706</v>
      </c>
      <c r="B1465" s="339" t="s">
        <v>3382</v>
      </c>
      <c r="C1465" s="293" t="s">
        <v>2720</v>
      </c>
      <c r="D1465" s="339" t="s">
        <v>2721</v>
      </c>
      <c r="E1465" s="266">
        <v>0</v>
      </c>
      <c r="F1465" s="266">
        <v>0</v>
      </c>
      <c r="G1465" s="264">
        <v>0</v>
      </c>
      <c r="H1465" s="264">
        <v>0</v>
      </c>
      <c r="I1465" s="264">
        <v>0</v>
      </c>
      <c r="J1465" s="264">
        <v>0</v>
      </c>
      <c r="K1465" s="294">
        <v>0.9</v>
      </c>
      <c r="L1465" s="267">
        <v>0</v>
      </c>
      <c r="M1465" s="267">
        <v>0</v>
      </c>
      <c r="N1465" s="267">
        <v>0</v>
      </c>
      <c r="O1465" s="332">
        <v>0</v>
      </c>
      <c r="P1465" s="266">
        <v>0</v>
      </c>
      <c r="Q1465" s="266">
        <v>0</v>
      </c>
      <c r="R1465" s="264">
        <v>0</v>
      </c>
      <c r="S1465" s="264">
        <v>0</v>
      </c>
      <c r="T1465" s="267">
        <v>0</v>
      </c>
      <c r="U1465" s="267">
        <v>0</v>
      </c>
      <c r="V1465" s="268">
        <v>0</v>
      </c>
      <c r="W1465" s="268">
        <v>0</v>
      </c>
      <c r="X1465" s="295">
        <v>0</v>
      </c>
      <c r="Y1465" s="271">
        <v>0</v>
      </c>
      <c r="Z1465" s="333">
        <v>0</v>
      </c>
      <c r="AA1465" s="333">
        <v>0</v>
      </c>
      <c r="AB1465" s="333">
        <v>0</v>
      </c>
      <c r="AC1465" s="334">
        <v>0</v>
      </c>
      <c r="AD1465" s="268">
        <v>0</v>
      </c>
      <c r="AE1465" s="295">
        <v>0</v>
      </c>
    </row>
    <row r="1466" spans="1:31">
      <c r="A1466" s="315" t="s">
        <v>2706</v>
      </c>
      <c r="B1466" s="339" t="s">
        <v>3384</v>
      </c>
      <c r="C1466" s="293" t="s">
        <v>2722</v>
      </c>
      <c r="D1466" s="339" t="s">
        <v>2723</v>
      </c>
      <c r="E1466" s="266">
        <v>0</v>
      </c>
      <c r="F1466" s="266">
        <v>0</v>
      </c>
      <c r="G1466" s="264">
        <v>0</v>
      </c>
      <c r="H1466" s="264">
        <v>0</v>
      </c>
      <c r="I1466" s="264">
        <v>0</v>
      </c>
      <c r="J1466" s="264">
        <v>0</v>
      </c>
      <c r="K1466" s="294">
        <v>0.9</v>
      </c>
      <c r="L1466" s="267">
        <v>0</v>
      </c>
      <c r="M1466" s="267">
        <v>0</v>
      </c>
      <c r="N1466" s="267">
        <v>0</v>
      </c>
      <c r="O1466" s="332">
        <v>0</v>
      </c>
      <c r="P1466" s="266">
        <v>0</v>
      </c>
      <c r="Q1466" s="266">
        <v>0</v>
      </c>
      <c r="R1466" s="264">
        <v>0</v>
      </c>
      <c r="S1466" s="264">
        <v>0</v>
      </c>
      <c r="T1466" s="267">
        <v>0</v>
      </c>
      <c r="U1466" s="267">
        <v>0</v>
      </c>
      <c r="V1466" s="268">
        <v>0</v>
      </c>
      <c r="W1466" s="268">
        <v>0</v>
      </c>
      <c r="X1466" s="295">
        <v>0</v>
      </c>
      <c r="Y1466" s="271">
        <v>0</v>
      </c>
      <c r="Z1466" s="333">
        <v>0</v>
      </c>
      <c r="AA1466" s="333">
        <v>0</v>
      </c>
      <c r="AB1466" s="333">
        <v>0</v>
      </c>
      <c r="AC1466" s="334">
        <v>0</v>
      </c>
      <c r="AD1466" s="268">
        <v>0</v>
      </c>
      <c r="AE1466" s="295">
        <v>0</v>
      </c>
    </row>
    <row r="1467" spans="1:31">
      <c r="A1467" s="315" t="s">
        <v>2706</v>
      </c>
      <c r="B1467" s="339" t="s">
        <v>3382</v>
      </c>
      <c r="C1467" s="293" t="s">
        <v>2724</v>
      </c>
      <c r="D1467" s="339" t="s">
        <v>2725</v>
      </c>
      <c r="E1467" s="266">
        <v>0</v>
      </c>
      <c r="F1467" s="266">
        <v>0</v>
      </c>
      <c r="G1467" s="264">
        <v>0</v>
      </c>
      <c r="H1467" s="264">
        <v>0</v>
      </c>
      <c r="I1467" s="264">
        <v>0</v>
      </c>
      <c r="J1467" s="264">
        <v>0</v>
      </c>
      <c r="K1467" s="294">
        <v>0.9</v>
      </c>
      <c r="L1467" s="267">
        <v>0</v>
      </c>
      <c r="M1467" s="267">
        <v>0</v>
      </c>
      <c r="N1467" s="267">
        <v>0</v>
      </c>
      <c r="O1467" s="332">
        <v>0</v>
      </c>
      <c r="P1467" s="266">
        <v>0</v>
      </c>
      <c r="Q1467" s="266">
        <v>0</v>
      </c>
      <c r="R1467" s="264">
        <v>0</v>
      </c>
      <c r="S1467" s="264">
        <v>0</v>
      </c>
      <c r="T1467" s="267">
        <v>0</v>
      </c>
      <c r="U1467" s="267">
        <v>0</v>
      </c>
      <c r="V1467" s="268">
        <v>0</v>
      </c>
      <c r="W1467" s="268">
        <v>0</v>
      </c>
      <c r="X1467" s="295">
        <v>0</v>
      </c>
      <c r="Y1467" s="271">
        <v>0</v>
      </c>
      <c r="Z1467" s="333">
        <v>0</v>
      </c>
      <c r="AA1467" s="333">
        <v>0</v>
      </c>
      <c r="AB1467" s="333">
        <v>0</v>
      </c>
      <c r="AC1467" s="334">
        <v>0</v>
      </c>
      <c r="AD1467" s="268">
        <v>0</v>
      </c>
      <c r="AE1467" s="295">
        <v>0</v>
      </c>
    </row>
    <row r="1468" spans="1:31">
      <c r="A1468" s="315" t="s">
        <v>2706</v>
      </c>
      <c r="B1468" s="339" t="s">
        <v>3385</v>
      </c>
      <c r="C1468" s="293" t="s">
        <v>2726</v>
      </c>
      <c r="D1468" s="339" t="s">
        <v>2727</v>
      </c>
      <c r="E1468" s="266">
        <v>0</v>
      </c>
      <c r="F1468" s="266">
        <v>0</v>
      </c>
      <c r="G1468" s="264">
        <v>0</v>
      </c>
      <c r="H1468" s="264">
        <v>0</v>
      </c>
      <c r="I1468" s="264">
        <v>0</v>
      </c>
      <c r="J1468" s="264">
        <v>0</v>
      </c>
      <c r="K1468" s="294">
        <v>0.9</v>
      </c>
      <c r="L1468" s="267">
        <v>0</v>
      </c>
      <c r="M1468" s="267">
        <v>0</v>
      </c>
      <c r="N1468" s="267">
        <v>0</v>
      </c>
      <c r="O1468" s="332">
        <v>0</v>
      </c>
      <c r="P1468" s="266">
        <v>0</v>
      </c>
      <c r="Q1468" s="266">
        <v>0</v>
      </c>
      <c r="R1468" s="264">
        <v>0</v>
      </c>
      <c r="S1468" s="264">
        <v>0</v>
      </c>
      <c r="T1468" s="267">
        <v>0</v>
      </c>
      <c r="U1468" s="267">
        <v>0</v>
      </c>
      <c r="V1468" s="268">
        <v>0</v>
      </c>
      <c r="W1468" s="268">
        <v>0</v>
      </c>
      <c r="X1468" s="295">
        <v>0</v>
      </c>
      <c r="Y1468" s="271">
        <v>0</v>
      </c>
      <c r="Z1468" s="333">
        <v>0</v>
      </c>
      <c r="AA1468" s="333">
        <v>0</v>
      </c>
      <c r="AB1468" s="333">
        <v>0</v>
      </c>
      <c r="AC1468" s="334">
        <v>0</v>
      </c>
      <c r="AD1468" s="268">
        <v>0</v>
      </c>
      <c r="AE1468" s="295">
        <v>0</v>
      </c>
    </row>
    <row r="1469" spans="1:31">
      <c r="A1469" s="315" t="s">
        <v>2706</v>
      </c>
      <c r="B1469" s="339" t="s">
        <v>3382</v>
      </c>
      <c r="C1469" s="293" t="s">
        <v>2728</v>
      </c>
      <c r="D1469" s="339" t="s">
        <v>2729</v>
      </c>
      <c r="E1469" s="266">
        <v>0</v>
      </c>
      <c r="F1469" s="266">
        <v>0</v>
      </c>
      <c r="G1469" s="264">
        <v>0</v>
      </c>
      <c r="H1469" s="264">
        <v>0</v>
      </c>
      <c r="I1469" s="264">
        <v>0</v>
      </c>
      <c r="J1469" s="264">
        <v>0</v>
      </c>
      <c r="K1469" s="294">
        <v>0.9</v>
      </c>
      <c r="L1469" s="267">
        <v>0</v>
      </c>
      <c r="M1469" s="267">
        <v>0</v>
      </c>
      <c r="N1469" s="267">
        <v>0</v>
      </c>
      <c r="O1469" s="332">
        <v>0</v>
      </c>
      <c r="P1469" s="266">
        <v>0</v>
      </c>
      <c r="Q1469" s="266">
        <v>0</v>
      </c>
      <c r="R1469" s="264">
        <v>0</v>
      </c>
      <c r="S1469" s="264">
        <v>0</v>
      </c>
      <c r="T1469" s="267">
        <v>0</v>
      </c>
      <c r="U1469" s="267">
        <v>0</v>
      </c>
      <c r="V1469" s="268">
        <v>0</v>
      </c>
      <c r="W1469" s="268">
        <v>0</v>
      </c>
      <c r="X1469" s="295">
        <v>0</v>
      </c>
      <c r="Y1469" s="271">
        <v>0</v>
      </c>
      <c r="Z1469" s="333">
        <v>0</v>
      </c>
      <c r="AA1469" s="333">
        <v>0</v>
      </c>
      <c r="AB1469" s="333">
        <v>0</v>
      </c>
      <c r="AC1469" s="334">
        <v>0</v>
      </c>
      <c r="AD1469" s="268">
        <v>0</v>
      </c>
      <c r="AE1469" s="295">
        <v>0</v>
      </c>
    </row>
    <row r="1470" spans="1:31">
      <c r="A1470" s="315" t="s">
        <v>2706</v>
      </c>
      <c r="B1470" s="339" t="s">
        <v>3384</v>
      </c>
      <c r="C1470" s="293" t="s">
        <v>2730</v>
      </c>
      <c r="D1470" s="339" t="s">
        <v>2731</v>
      </c>
      <c r="E1470" s="266">
        <v>0</v>
      </c>
      <c r="F1470" s="266">
        <v>0</v>
      </c>
      <c r="G1470" s="264">
        <v>0</v>
      </c>
      <c r="H1470" s="264">
        <v>0</v>
      </c>
      <c r="I1470" s="264">
        <v>0</v>
      </c>
      <c r="J1470" s="264">
        <v>0</v>
      </c>
      <c r="K1470" s="294">
        <v>0.9</v>
      </c>
      <c r="L1470" s="267">
        <v>0</v>
      </c>
      <c r="M1470" s="267">
        <v>0</v>
      </c>
      <c r="N1470" s="267">
        <v>0</v>
      </c>
      <c r="O1470" s="332">
        <v>0</v>
      </c>
      <c r="P1470" s="266">
        <v>0</v>
      </c>
      <c r="Q1470" s="266">
        <v>0</v>
      </c>
      <c r="R1470" s="264">
        <v>0</v>
      </c>
      <c r="S1470" s="264">
        <v>0</v>
      </c>
      <c r="T1470" s="267">
        <v>0</v>
      </c>
      <c r="U1470" s="267">
        <v>0</v>
      </c>
      <c r="V1470" s="268">
        <v>0</v>
      </c>
      <c r="W1470" s="268">
        <v>0</v>
      </c>
      <c r="X1470" s="295">
        <v>0</v>
      </c>
      <c r="Y1470" s="271">
        <v>0</v>
      </c>
      <c r="Z1470" s="333">
        <v>0</v>
      </c>
      <c r="AA1470" s="333">
        <v>0</v>
      </c>
      <c r="AB1470" s="333">
        <v>0</v>
      </c>
      <c r="AC1470" s="334">
        <v>0</v>
      </c>
      <c r="AD1470" s="268">
        <v>0</v>
      </c>
      <c r="AE1470" s="295">
        <v>0</v>
      </c>
    </row>
    <row r="1471" spans="1:31">
      <c r="A1471" s="315" t="s">
        <v>2706</v>
      </c>
      <c r="B1471" s="339" t="s">
        <v>3382</v>
      </c>
      <c r="C1471" s="293" t="s">
        <v>2732</v>
      </c>
      <c r="D1471" s="339" t="s">
        <v>2733</v>
      </c>
      <c r="E1471" s="266">
        <v>0</v>
      </c>
      <c r="F1471" s="266">
        <v>0</v>
      </c>
      <c r="G1471" s="264">
        <v>0</v>
      </c>
      <c r="H1471" s="264">
        <v>0</v>
      </c>
      <c r="I1471" s="264">
        <v>0</v>
      </c>
      <c r="J1471" s="264">
        <v>0</v>
      </c>
      <c r="K1471" s="294">
        <v>0.9</v>
      </c>
      <c r="L1471" s="267">
        <v>0</v>
      </c>
      <c r="M1471" s="267">
        <v>0</v>
      </c>
      <c r="N1471" s="267">
        <v>0</v>
      </c>
      <c r="O1471" s="332">
        <v>0</v>
      </c>
      <c r="P1471" s="266">
        <v>0</v>
      </c>
      <c r="Q1471" s="266">
        <v>0</v>
      </c>
      <c r="R1471" s="264">
        <v>0</v>
      </c>
      <c r="S1471" s="264">
        <v>0</v>
      </c>
      <c r="T1471" s="267">
        <v>0</v>
      </c>
      <c r="U1471" s="267">
        <v>0</v>
      </c>
      <c r="V1471" s="268">
        <v>0</v>
      </c>
      <c r="W1471" s="268">
        <v>0</v>
      </c>
      <c r="X1471" s="295">
        <v>0</v>
      </c>
      <c r="Y1471" s="271">
        <v>0</v>
      </c>
      <c r="Z1471" s="333">
        <v>0</v>
      </c>
      <c r="AA1471" s="333">
        <v>0</v>
      </c>
      <c r="AB1471" s="333">
        <v>0</v>
      </c>
      <c r="AC1471" s="334">
        <v>0</v>
      </c>
      <c r="AD1471" s="268">
        <v>0</v>
      </c>
      <c r="AE1471" s="295">
        <v>0</v>
      </c>
    </row>
    <row r="1472" spans="1:31">
      <c r="A1472" s="315" t="s">
        <v>2706</v>
      </c>
      <c r="B1472" s="339" t="s">
        <v>3382</v>
      </c>
      <c r="C1472" s="293" t="s">
        <v>2734</v>
      </c>
      <c r="D1472" s="339" t="s">
        <v>2735</v>
      </c>
      <c r="E1472" s="266">
        <v>0</v>
      </c>
      <c r="F1472" s="266">
        <v>0</v>
      </c>
      <c r="G1472" s="264">
        <v>0</v>
      </c>
      <c r="H1472" s="264">
        <v>0</v>
      </c>
      <c r="I1472" s="264">
        <v>0</v>
      </c>
      <c r="J1472" s="264">
        <v>0</v>
      </c>
      <c r="K1472" s="294">
        <v>0.9</v>
      </c>
      <c r="L1472" s="267">
        <v>0</v>
      </c>
      <c r="M1472" s="267">
        <v>0</v>
      </c>
      <c r="N1472" s="267">
        <v>0</v>
      </c>
      <c r="O1472" s="332">
        <v>0</v>
      </c>
      <c r="P1472" s="266">
        <v>0</v>
      </c>
      <c r="Q1472" s="266">
        <v>0</v>
      </c>
      <c r="R1472" s="264">
        <v>0</v>
      </c>
      <c r="S1472" s="264">
        <v>0</v>
      </c>
      <c r="T1472" s="267">
        <v>0</v>
      </c>
      <c r="U1472" s="267">
        <v>0</v>
      </c>
      <c r="V1472" s="268">
        <v>0</v>
      </c>
      <c r="W1472" s="268">
        <v>0</v>
      </c>
      <c r="X1472" s="295">
        <v>0</v>
      </c>
      <c r="Y1472" s="271">
        <v>0</v>
      </c>
      <c r="Z1472" s="333">
        <v>0</v>
      </c>
      <c r="AA1472" s="333">
        <v>0</v>
      </c>
      <c r="AB1472" s="333">
        <v>0</v>
      </c>
      <c r="AC1472" s="334">
        <v>0</v>
      </c>
      <c r="AD1472" s="268">
        <v>0</v>
      </c>
      <c r="AE1472" s="295">
        <v>0</v>
      </c>
    </row>
    <row r="1473" spans="1:31">
      <c r="A1473" s="315" t="s">
        <v>2706</v>
      </c>
      <c r="B1473" s="339" t="s">
        <v>3384</v>
      </c>
      <c r="C1473" s="293" t="s">
        <v>2736</v>
      </c>
      <c r="D1473" s="339" t="s">
        <v>2737</v>
      </c>
      <c r="E1473" s="266">
        <v>0</v>
      </c>
      <c r="F1473" s="266">
        <v>0</v>
      </c>
      <c r="G1473" s="264">
        <v>0</v>
      </c>
      <c r="H1473" s="264">
        <v>0</v>
      </c>
      <c r="I1473" s="264">
        <v>0</v>
      </c>
      <c r="J1473" s="264">
        <v>0</v>
      </c>
      <c r="K1473" s="294">
        <v>0.9</v>
      </c>
      <c r="L1473" s="267">
        <v>0</v>
      </c>
      <c r="M1473" s="267">
        <v>0</v>
      </c>
      <c r="N1473" s="267">
        <v>0</v>
      </c>
      <c r="O1473" s="332">
        <v>0</v>
      </c>
      <c r="P1473" s="266">
        <v>0</v>
      </c>
      <c r="Q1473" s="266">
        <v>0</v>
      </c>
      <c r="R1473" s="264">
        <v>0</v>
      </c>
      <c r="S1473" s="264">
        <v>0</v>
      </c>
      <c r="T1473" s="267">
        <v>0</v>
      </c>
      <c r="U1473" s="267">
        <v>0</v>
      </c>
      <c r="V1473" s="268">
        <v>0</v>
      </c>
      <c r="W1473" s="268">
        <v>0</v>
      </c>
      <c r="X1473" s="295">
        <v>0</v>
      </c>
      <c r="Y1473" s="271">
        <v>0</v>
      </c>
      <c r="Z1473" s="333">
        <v>0</v>
      </c>
      <c r="AA1473" s="333">
        <v>0</v>
      </c>
      <c r="AB1473" s="333">
        <v>0</v>
      </c>
      <c r="AC1473" s="334">
        <v>0</v>
      </c>
      <c r="AD1473" s="268">
        <v>0</v>
      </c>
      <c r="AE1473" s="295">
        <v>0</v>
      </c>
    </row>
    <row r="1474" spans="1:31">
      <c r="A1474" s="315" t="s">
        <v>2706</v>
      </c>
      <c r="B1474" s="339" t="s">
        <v>3383</v>
      </c>
      <c r="C1474" s="293" t="s">
        <v>2738</v>
      </c>
      <c r="D1474" s="339" t="s">
        <v>2739</v>
      </c>
      <c r="E1474" s="266">
        <v>0</v>
      </c>
      <c r="F1474" s="266">
        <v>0</v>
      </c>
      <c r="G1474" s="264">
        <v>0</v>
      </c>
      <c r="H1474" s="264">
        <v>0</v>
      </c>
      <c r="I1474" s="264">
        <v>0</v>
      </c>
      <c r="J1474" s="264">
        <v>0</v>
      </c>
      <c r="K1474" s="294">
        <v>0.9</v>
      </c>
      <c r="L1474" s="267">
        <v>0</v>
      </c>
      <c r="M1474" s="267">
        <v>0</v>
      </c>
      <c r="N1474" s="267">
        <v>0</v>
      </c>
      <c r="O1474" s="332">
        <v>0</v>
      </c>
      <c r="P1474" s="266">
        <v>0</v>
      </c>
      <c r="Q1474" s="266">
        <v>0</v>
      </c>
      <c r="R1474" s="264">
        <v>0</v>
      </c>
      <c r="S1474" s="264">
        <v>0</v>
      </c>
      <c r="T1474" s="267">
        <v>0</v>
      </c>
      <c r="U1474" s="267">
        <v>0</v>
      </c>
      <c r="V1474" s="268">
        <v>0</v>
      </c>
      <c r="W1474" s="268">
        <v>0</v>
      </c>
      <c r="X1474" s="295">
        <v>0</v>
      </c>
      <c r="Y1474" s="271">
        <v>0</v>
      </c>
      <c r="Z1474" s="333">
        <v>0</v>
      </c>
      <c r="AA1474" s="333">
        <v>0</v>
      </c>
      <c r="AB1474" s="333">
        <v>0</v>
      </c>
      <c r="AC1474" s="334">
        <v>0</v>
      </c>
      <c r="AD1474" s="268">
        <v>0</v>
      </c>
      <c r="AE1474" s="295">
        <v>0</v>
      </c>
    </row>
    <row r="1475" spans="1:31">
      <c r="A1475" s="315" t="s">
        <v>2706</v>
      </c>
      <c r="B1475" s="339" t="s">
        <v>3382</v>
      </c>
      <c r="C1475" s="293" t="s">
        <v>2740</v>
      </c>
      <c r="D1475" s="339" t="s">
        <v>2741</v>
      </c>
      <c r="E1475" s="266">
        <v>0</v>
      </c>
      <c r="F1475" s="266">
        <v>0</v>
      </c>
      <c r="G1475" s="264">
        <v>0</v>
      </c>
      <c r="H1475" s="264">
        <v>0</v>
      </c>
      <c r="I1475" s="264">
        <v>0</v>
      </c>
      <c r="J1475" s="264">
        <v>0</v>
      </c>
      <c r="K1475" s="294">
        <v>0.9</v>
      </c>
      <c r="L1475" s="267">
        <v>0</v>
      </c>
      <c r="M1475" s="267">
        <v>0</v>
      </c>
      <c r="N1475" s="267">
        <v>0</v>
      </c>
      <c r="O1475" s="332">
        <v>0</v>
      </c>
      <c r="P1475" s="266">
        <v>0</v>
      </c>
      <c r="Q1475" s="266">
        <v>0</v>
      </c>
      <c r="R1475" s="264">
        <v>0</v>
      </c>
      <c r="S1475" s="264">
        <v>0</v>
      </c>
      <c r="T1475" s="267">
        <v>0</v>
      </c>
      <c r="U1475" s="267">
        <v>0</v>
      </c>
      <c r="V1475" s="268">
        <v>0</v>
      </c>
      <c r="W1475" s="268">
        <v>0</v>
      </c>
      <c r="X1475" s="295">
        <v>0</v>
      </c>
      <c r="Y1475" s="271">
        <v>0</v>
      </c>
      <c r="Z1475" s="333">
        <v>0</v>
      </c>
      <c r="AA1475" s="333">
        <v>0</v>
      </c>
      <c r="AB1475" s="333">
        <v>0</v>
      </c>
      <c r="AC1475" s="334">
        <v>0</v>
      </c>
      <c r="AD1475" s="268">
        <v>0</v>
      </c>
      <c r="AE1475" s="295">
        <v>0</v>
      </c>
    </row>
    <row r="1476" spans="1:31">
      <c r="A1476" s="315" t="s">
        <v>2706</v>
      </c>
      <c r="B1476" s="339" t="s">
        <v>3384</v>
      </c>
      <c r="C1476" s="293" t="s">
        <v>2742</v>
      </c>
      <c r="D1476" s="339" t="s">
        <v>2743</v>
      </c>
      <c r="E1476" s="266">
        <v>0</v>
      </c>
      <c r="F1476" s="266">
        <v>0</v>
      </c>
      <c r="G1476" s="264">
        <v>0</v>
      </c>
      <c r="H1476" s="264">
        <v>0</v>
      </c>
      <c r="I1476" s="264">
        <v>0</v>
      </c>
      <c r="J1476" s="264">
        <v>0</v>
      </c>
      <c r="K1476" s="294">
        <v>0.9</v>
      </c>
      <c r="L1476" s="267">
        <v>0</v>
      </c>
      <c r="M1476" s="267">
        <v>0</v>
      </c>
      <c r="N1476" s="267">
        <v>0</v>
      </c>
      <c r="O1476" s="332">
        <v>0</v>
      </c>
      <c r="P1476" s="266">
        <v>0</v>
      </c>
      <c r="Q1476" s="266">
        <v>0</v>
      </c>
      <c r="R1476" s="264">
        <v>0</v>
      </c>
      <c r="S1476" s="264">
        <v>0</v>
      </c>
      <c r="T1476" s="267">
        <v>0</v>
      </c>
      <c r="U1476" s="267">
        <v>0</v>
      </c>
      <c r="V1476" s="268">
        <v>0</v>
      </c>
      <c r="W1476" s="268">
        <v>0</v>
      </c>
      <c r="X1476" s="295">
        <v>0</v>
      </c>
      <c r="Y1476" s="271">
        <v>0</v>
      </c>
      <c r="Z1476" s="333">
        <v>0</v>
      </c>
      <c r="AA1476" s="333">
        <v>0</v>
      </c>
      <c r="AB1476" s="333">
        <v>0</v>
      </c>
      <c r="AC1476" s="334">
        <v>0</v>
      </c>
      <c r="AD1476" s="268">
        <v>0</v>
      </c>
      <c r="AE1476" s="295">
        <v>0</v>
      </c>
    </row>
    <row r="1477" spans="1:31">
      <c r="A1477" s="315" t="s">
        <v>2706</v>
      </c>
      <c r="B1477" s="339" t="s">
        <v>3382</v>
      </c>
      <c r="C1477" s="293" t="s">
        <v>2744</v>
      </c>
      <c r="D1477" s="339" t="s">
        <v>2745</v>
      </c>
      <c r="E1477" s="266">
        <v>0</v>
      </c>
      <c r="F1477" s="266">
        <v>0</v>
      </c>
      <c r="G1477" s="264">
        <v>0</v>
      </c>
      <c r="H1477" s="264">
        <v>0</v>
      </c>
      <c r="I1477" s="264">
        <v>0</v>
      </c>
      <c r="J1477" s="264">
        <v>0</v>
      </c>
      <c r="K1477" s="294">
        <v>0.9</v>
      </c>
      <c r="L1477" s="267">
        <v>0</v>
      </c>
      <c r="M1477" s="267">
        <v>0</v>
      </c>
      <c r="N1477" s="267">
        <v>0</v>
      </c>
      <c r="O1477" s="332">
        <v>0</v>
      </c>
      <c r="P1477" s="266">
        <v>0</v>
      </c>
      <c r="Q1477" s="266">
        <v>0</v>
      </c>
      <c r="R1477" s="264">
        <v>0</v>
      </c>
      <c r="S1477" s="264">
        <v>0</v>
      </c>
      <c r="T1477" s="267">
        <v>0</v>
      </c>
      <c r="U1477" s="267">
        <v>0</v>
      </c>
      <c r="V1477" s="268">
        <v>0</v>
      </c>
      <c r="W1477" s="268">
        <v>0</v>
      </c>
      <c r="X1477" s="295">
        <v>0</v>
      </c>
      <c r="Y1477" s="271">
        <v>0</v>
      </c>
      <c r="Z1477" s="333">
        <v>0</v>
      </c>
      <c r="AA1477" s="333">
        <v>0</v>
      </c>
      <c r="AB1477" s="333">
        <v>0</v>
      </c>
      <c r="AC1477" s="334">
        <v>0</v>
      </c>
      <c r="AD1477" s="268">
        <v>0</v>
      </c>
      <c r="AE1477" s="295">
        <v>0</v>
      </c>
    </row>
    <row r="1478" spans="1:31">
      <c r="A1478" s="315" t="s">
        <v>2706</v>
      </c>
      <c r="B1478" s="339" t="s">
        <v>3386</v>
      </c>
      <c r="C1478" s="293" t="s">
        <v>2746</v>
      </c>
      <c r="D1478" s="339" t="s">
        <v>2747</v>
      </c>
      <c r="E1478" s="266">
        <v>0</v>
      </c>
      <c r="F1478" s="266">
        <v>0</v>
      </c>
      <c r="G1478" s="264">
        <v>0</v>
      </c>
      <c r="H1478" s="264">
        <v>0</v>
      </c>
      <c r="I1478" s="264">
        <v>0</v>
      </c>
      <c r="J1478" s="264">
        <v>0</v>
      </c>
      <c r="K1478" s="294">
        <v>0.9</v>
      </c>
      <c r="L1478" s="267">
        <v>0</v>
      </c>
      <c r="M1478" s="267">
        <v>0</v>
      </c>
      <c r="N1478" s="267">
        <v>0</v>
      </c>
      <c r="O1478" s="332">
        <v>0</v>
      </c>
      <c r="P1478" s="266">
        <v>0</v>
      </c>
      <c r="Q1478" s="266">
        <v>0</v>
      </c>
      <c r="R1478" s="264">
        <v>0</v>
      </c>
      <c r="S1478" s="264">
        <v>0</v>
      </c>
      <c r="T1478" s="267">
        <v>0</v>
      </c>
      <c r="U1478" s="267">
        <v>0</v>
      </c>
      <c r="V1478" s="268">
        <v>0</v>
      </c>
      <c r="W1478" s="268">
        <v>0</v>
      </c>
      <c r="X1478" s="295">
        <v>0</v>
      </c>
      <c r="Y1478" s="271">
        <v>0</v>
      </c>
      <c r="Z1478" s="333">
        <v>0</v>
      </c>
      <c r="AA1478" s="333">
        <v>0</v>
      </c>
      <c r="AB1478" s="333">
        <v>0</v>
      </c>
      <c r="AC1478" s="334">
        <v>0</v>
      </c>
      <c r="AD1478" s="268">
        <v>0</v>
      </c>
      <c r="AE1478" s="295">
        <v>0</v>
      </c>
    </row>
    <row r="1479" spans="1:31">
      <c r="A1479" s="315" t="s">
        <v>2706</v>
      </c>
      <c r="B1479" s="339" t="s">
        <v>3383</v>
      </c>
      <c r="C1479" s="293" t="s">
        <v>2748</v>
      </c>
      <c r="D1479" s="339" t="s">
        <v>2749</v>
      </c>
      <c r="E1479" s="266">
        <v>0</v>
      </c>
      <c r="F1479" s="266">
        <v>0</v>
      </c>
      <c r="G1479" s="264">
        <v>0</v>
      </c>
      <c r="H1479" s="264">
        <v>0</v>
      </c>
      <c r="I1479" s="264">
        <v>0</v>
      </c>
      <c r="J1479" s="264">
        <v>0</v>
      </c>
      <c r="K1479" s="294">
        <v>0.9</v>
      </c>
      <c r="L1479" s="267">
        <v>0</v>
      </c>
      <c r="M1479" s="267">
        <v>0</v>
      </c>
      <c r="N1479" s="267">
        <v>0</v>
      </c>
      <c r="O1479" s="332">
        <v>0</v>
      </c>
      <c r="P1479" s="266">
        <v>0</v>
      </c>
      <c r="Q1479" s="266">
        <v>0</v>
      </c>
      <c r="R1479" s="264">
        <v>0</v>
      </c>
      <c r="S1479" s="264">
        <v>0</v>
      </c>
      <c r="T1479" s="267">
        <v>0</v>
      </c>
      <c r="U1479" s="267">
        <v>0</v>
      </c>
      <c r="V1479" s="268">
        <v>0</v>
      </c>
      <c r="W1479" s="268">
        <v>0</v>
      </c>
      <c r="X1479" s="295">
        <v>0</v>
      </c>
      <c r="Y1479" s="271">
        <v>0</v>
      </c>
      <c r="Z1479" s="333">
        <v>0</v>
      </c>
      <c r="AA1479" s="333">
        <v>0</v>
      </c>
      <c r="AB1479" s="333">
        <v>0</v>
      </c>
      <c r="AC1479" s="334">
        <v>0</v>
      </c>
      <c r="AD1479" s="268">
        <v>0</v>
      </c>
      <c r="AE1479" s="295">
        <v>0</v>
      </c>
    </row>
    <row r="1480" spans="1:31">
      <c r="A1480" s="315" t="s">
        <v>2706</v>
      </c>
      <c r="B1480" s="339" t="s">
        <v>3382</v>
      </c>
      <c r="C1480" s="293" t="s">
        <v>2750</v>
      </c>
      <c r="D1480" s="339" t="s">
        <v>2751</v>
      </c>
      <c r="E1480" s="266">
        <v>0</v>
      </c>
      <c r="F1480" s="266">
        <v>0</v>
      </c>
      <c r="G1480" s="264">
        <v>0</v>
      </c>
      <c r="H1480" s="264">
        <v>0</v>
      </c>
      <c r="I1480" s="264">
        <v>0</v>
      </c>
      <c r="J1480" s="264">
        <v>0</v>
      </c>
      <c r="K1480" s="294">
        <v>0.9</v>
      </c>
      <c r="L1480" s="267">
        <v>0</v>
      </c>
      <c r="M1480" s="267">
        <v>0</v>
      </c>
      <c r="N1480" s="267">
        <v>0</v>
      </c>
      <c r="O1480" s="332">
        <v>0</v>
      </c>
      <c r="P1480" s="266">
        <v>0</v>
      </c>
      <c r="Q1480" s="266">
        <v>0</v>
      </c>
      <c r="R1480" s="264">
        <v>0</v>
      </c>
      <c r="S1480" s="264">
        <v>0</v>
      </c>
      <c r="T1480" s="267">
        <v>0</v>
      </c>
      <c r="U1480" s="267">
        <v>0</v>
      </c>
      <c r="V1480" s="268">
        <v>0</v>
      </c>
      <c r="W1480" s="268">
        <v>0</v>
      </c>
      <c r="X1480" s="295">
        <v>0</v>
      </c>
      <c r="Y1480" s="271">
        <v>0</v>
      </c>
      <c r="Z1480" s="333">
        <v>0</v>
      </c>
      <c r="AA1480" s="333">
        <v>0</v>
      </c>
      <c r="AB1480" s="333">
        <v>0</v>
      </c>
      <c r="AC1480" s="334">
        <v>0</v>
      </c>
      <c r="AD1480" s="268">
        <v>0</v>
      </c>
      <c r="AE1480" s="295">
        <v>0</v>
      </c>
    </row>
    <row r="1481" spans="1:31">
      <c r="A1481" s="315" t="s">
        <v>2706</v>
      </c>
      <c r="B1481" s="339" t="s">
        <v>3384</v>
      </c>
      <c r="C1481" s="293" t="s">
        <v>2752</v>
      </c>
      <c r="D1481" s="339" t="s">
        <v>2753</v>
      </c>
      <c r="E1481" s="266">
        <v>0</v>
      </c>
      <c r="F1481" s="266">
        <v>0</v>
      </c>
      <c r="G1481" s="264">
        <v>0</v>
      </c>
      <c r="H1481" s="264">
        <v>0</v>
      </c>
      <c r="I1481" s="264">
        <v>0</v>
      </c>
      <c r="J1481" s="264">
        <v>0</v>
      </c>
      <c r="K1481" s="294">
        <v>0.9</v>
      </c>
      <c r="L1481" s="267">
        <v>0</v>
      </c>
      <c r="M1481" s="267">
        <v>0</v>
      </c>
      <c r="N1481" s="267">
        <v>0</v>
      </c>
      <c r="O1481" s="332">
        <v>0</v>
      </c>
      <c r="P1481" s="266">
        <v>0</v>
      </c>
      <c r="Q1481" s="266">
        <v>0</v>
      </c>
      <c r="R1481" s="264">
        <v>0</v>
      </c>
      <c r="S1481" s="264">
        <v>0</v>
      </c>
      <c r="T1481" s="267">
        <v>0</v>
      </c>
      <c r="U1481" s="267">
        <v>0</v>
      </c>
      <c r="V1481" s="268">
        <v>0</v>
      </c>
      <c r="W1481" s="268">
        <v>0</v>
      </c>
      <c r="X1481" s="295">
        <v>0</v>
      </c>
      <c r="Y1481" s="271">
        <v>0</v>
      </c>
      <c r="Z1481" s="333">
        <v>0</v>
      </c>
      <c r="AA1481" s="333">
        <v>0</v>
      </c>
      <c r="AB1481" s="333">
        <v>0</v>
      </c>
      <c r="AC1481" s="334">
        <v>0</v>
      </c>
      <c r="AD1481" s="268">
        <v>0</v>
      </c>
      <c r="AE1481" s="295">
        <v>0</v>
      </c>
    </row>
    <row r="1482" spans="1:31">
      <c r="A1482" s="315" t="s">
        <v>2706</v>
      </c>
      <c r="B1482" s="339" t="s">
        <v>3384</v>
      </c>
      <c r="C1482" s="293" t="s">
        <v>2754</v>
      </c>
      <c r="D1482" s="339" t="s">
        <v>2755</v>
      </c>
      <c r="E1482" s="266">
        <v>0</v>
      </c>
      <c r="F1482" s="266">
        <v>0</v>
      </c>
      <c r="G1482" s="264">
        <v>0</v>
      </c>
      <c r="H1482" s="264">
        <v>0</v>
      </c>
      <c r="I1482" s="264">
        <v>0</v>
      </c>
      <c r="J1482" s="264">
        <v>0</v>
      </c>
      <c r="K1482" s="294">
        <v>0.9</v>
      </c>
      <c r="L1482" s="267">
        <v>0</v>
      </c>
      <c r="M1482" s="267">
        <v>0</v>
      </c>
      <c r="N1482" s="267">
        <v>0</v>
      </c>
      <c r="O1482" s="332">
        <v>0</v>
      </c>
      <c r="P1482" s="266">
        <v>0</v>
      </c>
      <c r="Q1482" s="266">
        <v>0</v>
      </c>
      <c r="R1482" s="264">
        <v>0</v>
      </c>
      <c r="S1482" s="264">
        <v>0</v>
      </c>
      <c r="T1482" s="267">
        <v>0</v>
      </c>
      <c r="U1482" s="267">
        <v>0</v>
      </c>
      <c r="V1482" s="268">
        <v>0</v>
      </c>
      <c r="W1482" s="268">
        <v>0</v>
      </c>
      <c r="X1482" s="295">
        <v>0</v>
      </c>
      <c r="Y1482" s="271">
        <v>0</v>
      </c>
      <c r="Z1482" s="333">
        <v>0</v>
      </c>
      <c r="AA1482" s="333">
        <v>0</v>
      </c>
      <c r="AB1482" s="333">
        <v>0</v>
      </c>
      <c r="AC1482" s="334">
        <v>0</v>
      </c>
      <c r="AD1482" s="268">
        <v>0</v>
      </c>
      <c r="AE1482" s="295">
        <v>0</v>
      </c>
    </row>
    <row r="1483" spans="1:31">
      <c r="A1483" s="315" t="s">
        <v>2706</v>
      </c>
      <c r="B1483" s="339" t="s">
        <v>3386</v>
      </c>
      <c r="C1483" s="293" t="s">
        <v>2756</v>
      </c>
      <c r="D1483" s="339" t="s">
        <v>2757</v>
      </c>
      <c r="E1483" s="266">
        <v>0</v>
      </c>
      <c r="F1483" s="266">
        <v>0</v>
      </c>
      <c r="G1483" s="264">
        <v>0</v>
      </c>
      <c r="H1483" s="264">
        <v>0</v>
      </c>
      <c r="I1483" s="264">
        <v>0</v>
      </c>
      <c r="J1483" s="264">
        <v>0</v>
      </c>
      <c r="K1483" s="294">
        <v>0.9</v>
      </c>
      <c r="L1483" s="267">
        <v>0</v>
      </c>
      <c r="M1483" s="267">
        <v>0</v>
      </c>
      <c r="N1483" s="267">
        <v>0</v>
      </c>
      <c r="O1483" s="332">
        <v>0</v>
      </c>
      <c r="P1483" s="266">
        <v>0</v>
      </c>
      <c r="Q1483" s="266">
        <v>0</v>
      </c>
      <c r="R1483" s="264">
        <v>0</v>
      </c>
      <c r="S1483" s="264">
        <v>0</v>
      </c>
      <c r="T1483" s="267">
        <v>0</v>
      </c>
      <c r="U1483" s="267">
        <v>0</v>
      </c>
      <c r="V1483" s="268">
        <v>0</v>
      </c>
      <c r="W1483" s="268">
        <v>0</v>
      </c>
      <c r="X1483" s="295">
        <v>0</v>
      </c>
      <c r="Y1483" s="271">
        <v>0</v>
      </c>
      <c r="Z1483" s="333">
        <v>0</v>
      </c>
      <c r="AA1483" s="333">
        <v>0</v>
      </c>
      <c r="AB1483" s="333">
        <v>0</v>
      </c>
      <c r="AC1483" s="334">
        <v>0</v>
      </c>
      <c r="AD1483" s="268">
        <v>0</v>
      </c>
      <c r="AE1483" s="295">
        <v>0</v>
      </c>
    </row>
    <row r="1484" spans="1:31">
      <c r="A1484" s="315" t="s">
        <v>2706</v>
      </c>
      <c r="B1484" s="339" t="s">
        <v>3385</v>
      </c>
      <c r="C1484" s="293" t="s">
        <v>2758</v>
      </c>
      <c r="D1484" s="339" t="s">
        <v>2759</v>
      </c>
      <c r="E1484" s="266">
        <v>0</v>
      </c>
      <c r="F1484" s="266">
        <v>0</v>
      </c>
      <c r="G1484" s="264">
        <v>0</v>
      </c>
      <c r="H1484" s="264">
        <v>0</v>
      </c>
      <c r="I1484" s="264">
        <v>0</v>
      </c>
      <c r="J1484" s="264">
        <v>0</v>
      </c>
      <c r="K1484" s="294">
        <v>0.9</v>
      </c>
      <c r="L1484" s="267">
        <v>0</v>
      </c>
      <c r="M1484" s="267">
        <v>0</v>
      </c>
      <c r="N1484" s="267">
        <v>0</v>
      </c>
      <c r="O1484" s="332">
        <v>0</v>
      </c>
      <c r="P1484" s="266">
        <v>0</v>
      </c>
      <c r="Q1484" s="266">
        <v>0</v>
      </c>
      <c r="R1484" s="264">
        <v>0</v>
      </c>
      <c r="S1484" s="264">
        <v>0</v>
      </c>
      <c r="T1484" s="267">
        <v>0</v>
      </c>
      <c r="U1484" s="267">
        <v>0</v>
      </c>
      <c r="V1484" s="268">
        <v>0</v>
      </c>
      <c r="W1484" s="268">
        <v>0</v>
      </c>
      <c r="X1484" s="295">
        <v>0</v>
      </c>
      <c r="Y1484" s="271">
        <v>0</v>
      </c>
      <c r="Z1484" s="333">
        <v>0</v>
      </c>
      <c r="AA1484" s="333">
        <v>0</v>
      </c>
      <c r="AB1484" s="333">
        <v>0</v>
      </c>
      <c r="AC1484" s="334">
        <v>0</v>
      </c>
      <c r="AD1484" s="268">
        <v>0</v>
      </c>
      <c r="AE1484" s="295">
        <v>0</v>
      </c>
    </row>
    <row r="1485" spans="1:31">
      <c r="A1485" s="315" t="s">
        <v>2706</v>
      </c>
      <c r="B1485" s="339" t="s">
        <v>3386</v>
      </c>
      <c r="C1485" s="293" t="s">
        <v>2760</v>
      </c>
      <c r="D1485" s="339" t="s">
        <v>2761</v>
      </c>
      <c r="E1485" s="266">
        <v>0</v>
      </c>
      <c r="F1485" s="266">
        <v>0</v>
      </c>
      <c r="G1485" s="264">
        <v>0</v>
      </c>
      <c r="H1485" s="264">
        <v>0</v>
      </c>
      <c r="I1485" s="264">
        <v>0</v>
      </c>
      <c r="J1485" s="264">
        <v>0</v>
      </c>
      <c r="K1485" s="294">
        <v>0.9</v>
      </c>
      <c r="L1485" s="267">
        <v>0</v>
      </c>
      <c r="M1485" s="267">
        <v>0</v>
      </c>
      <c r="N1485" s="267">
        <v>0</v>
      </c>
      <c r="O1485" s="332">
        <v>0</v>
      </c>
      <c r="P1485" s="266">
        <v>0</v>
      </c>
      <c r="Q1485" s="266">
        <v>0</v>
      </c>
      <c r="R1485" s="264">
        <v>0</v>
      </c>
      <c r="S1485" s="264">
        <v>0</v>
      </c>
      <c r="T1485" s="267">
        <v>0</v>
      </c>
      <c r="U1485" s="267">
        <v>0</v>
      </c>
      <c r="V1485" s="268">
        <v>0</v>
      </c>
      <c r="W1485" s="268">
        <v>0</v>
      </c>
      <c r="X1485" s="295">
        <v>0</v>
      </c>
      <c r="Y1485" s="271">
        <v>0</v>
      </c>
      <c r="Z1485" s="333">
        <v>0</v>
      </c>
      <c r="AA1485" s="333">
        <v>0</v>
      </c>
      <c r="AB1485" s="333">
        <v>0</v>
      </c>
      <c r="AC1485" s="334">
        <v>0</v>
      </c>
      <c r="AD1485" s="268">
        <v>0</v>
      </c>
      <c r="AE1485" s="295">
        <v>0</v>
      </c>
    </row>
    <row r="1486" spans="1:31">
      <c r="A1486" s="315" t="s">
        <v>2706</v>
      </c>
      <c r="B1486" s="339" t="s">
        <v>3382</v>
      </c>
      <c r="C1486" s="293" t="s">
        <v>2762</v>
      </c>
      <c r="D1486" s="339" t="s">
        <v>2763</v>
      </c>
      <c r="E1486" s="266">
        <v>0</v>
      </c>
      <c r="F1486" s="266">
        <v>0</v>
      </c>
      <c r="G1486" s="264">
        <v>0</v>
      </c>
      <c r="H1486" s="264">
        <v>0</v>
      </c>
      <c r="I1486" s="264">
        <v>0</v>
      </c>
      <c r="J1486" s="264">
        <v>0</v>
      </c>
      <c r="K1486" s="294">
        <v>0.9</v>
      </c>
      <c r="L1486" s="267">
        <v>0</v>
      </c>
      <c r="M1486" s="267">
        <v>0</v>
      </c>
      <c r="N1486" s="267">
        <v>0</v>
      </c>
      <c r="O1486" s="332">
        <v>0</v>
      </c>
      <c r="P1486" s="266">
        <v>0</v>
      </c>
      <c r="Q1486" s="266">
        <v>0</v>
      </c>
      <c r="R1486" s="264">
        <v>0</v>
      </c>
      <c r="S1486" s="264">
        <v>0</v>
      </c>
      <c r="T1486" s="267">
        <v>0</v>
      </c>
      <c r="U1486" s="267">
        <v>0</v>
      </c>
      <c r="V1486" s="268">
        <v>0</v>
      </c>
      <c r="W1486" s="268">
        <v>0</v>
      </c>
      <c r="X1486" s="295">
        <v>0</v>
      </c>
      <c r="Y1486" s="271">
        <v>0</v>
      </c>
      <c r="Z1486" s="333">
        <v>0</v>
      </c>
      <c r="AA1486" s="333">
        <v>0</v>
      </c>
      <c r="AB1486" s="333">
        <v>0</v>
      </c>
      <c r="AC1486" s="334">
        <v>0</v>
      </c>
      <c r="AD1486" s="268">
        <v>0</v>
      </c>
      <c r="AE1486" s="295">
        <v>0</v>
      </c>
    </row>
    <row r="1487" spans="1:31">
      <c r="A1487" s="315" t="s">
        <v>2706</v>
      </c>
      <c r="B1487" s="339" t="s">
        <v>3384</v>
      </c>
      <c r="C1487" s="293" t="s">
        <v>2764</v>
      </c>
      <c r="D1487" s="339" t="s">
        <v>2765</v>
      </c>
      <c r="E1487" s="266">
        <v>0</v>
      </c>
      <c r="F1487" s="266">
        <v>0</v>
      </c>
      <c r="G1487" s="264">
        <v>0</v>
      </c>
      <c r="H1487" s="264">
        <v>0</v>
      </c>
      <c r="I1487" s="264">
        <v>0</v>
      </c>
      <c r="J1487" s="264">
        <v>0</v>
      </c>
      <c r="K1487" s="294">
        <v>0.9</v>
      </c>
      <c r="L1487" s="267">
        <v>0</v>
      </c>
      <c r="M1487" s="267">
        <v>0</v>
      </c>
      <c r="N1487" s="267">
        <v>0</v>
      </c>
      <c r="O1487" s="332">
        <v>0</v>
      </c>
      <c r="P1487" s="266">
        <v>0</v>
      </c>
      <c r="Q1487" s="266">
        <v>0</v>
      </c>
      <c r="R1487" s="264">
        <v>0</v>
      </c>
      <c r="S1487" s="264">
        <v>0</v>
      </c>
      <c r="T1487" s="267">
        <v>0</v>
      </c>
      <c r="U1487" s="267">
        <v>0</v>
      </c>
      <c r="V1487" s="268">
        <v>0</v>
      </c>
      <c r="W1487" s="268">
        <v>0</v>
      </c>
      <c r="X1487" s="295">
        <v>0</v>
      </c>
      <c r="Y1487" s="271">
        <v>0</v>
      </c>
      <c r="Z1487" s="333">
        <v>0</v>
      </c>
      <c r="AA1487" s="333">
        <v>0</v>
      </c>
      <c r="AB1487" s="333">
        <v>0</v>
      </c>
      <c r="AC1487" s="334">
        <v>0</v>
      </c>
      <c r="AD1487" s="268">
        <v>0</v>
      </c>
      <c r="AE1487" s="295">
        <v>0</v>
      </c>
    </row>
    <row r="1488" spans="1:31">
      <c r="A1488" s="315" t="s">
        <v>2706</v>
      </c>
      <c r="B1488" s="339" t="s">
        <v>3382</v>
      </c>
      <c r="C1488" s="293" t="s">
        <v>2766</v>
      </c>
      <c r="D1488" s="339" t="s">
        <v>2767</v>
      </c>
      <c r="E1488" s="266">
        <v>0</v>
      </c>
      <c r="F1488" s="266">
        <v>0</v>
      </c>
      <c r="G1488" s="264">
        <v>0</v>
      </c>
      <c r="H1488" s="264">
        <v>0</v>
      </c>
      <c r="I1488" s="264">
        <v>0</v>
      </c>
      <c r="J1488" s="264">
        <v>0</v>
      </c>
      <c r="K1488" s="294">
        <v>0.9</v>
      </c>
      <c r="L1488" s="267">
        <v>0</v>
      </c>
      <c r="M1488" s="267">
        <v>0</v>
      </c>
      <c r="N1488" s="267">
        <v>0</v>
      </c>
      <c r="O1488" s="332">
        <v>0</v>
      </c>
      <c r="P1488" s="266">
        <v>0</v>
      </c>
      <c r="Q1488" s="266">
        <v>0</v>
      </c>
      <c r="R1488" s="264">
        <v>0</v>
      </c>
      <c r="S1488" s="264">
        <v>0</v>
      </c>
      <c r="T1488" s="267">
        <v>0</v>
      </c>
      <c r="U1488" s="267">
        <v>0</v>
      </c>
      <c r="V1488" s="268">
        <v>0</v>
      </c>
      <c r="W1488" s="268">
        <v>0</v>
      </c>
      <c r="X1488" s="295">
        <v>0</v>
      </c>
      <c r="Y1488" s="271">
        <v>0</v>
      </c>
      <c r="Z1488" s="333">
        <v>0</v>
      </c>
      <c r="AA1488" s="333">
        <v>0</v>
      </c>
      <c r="AB1488" s="333">
        <v>0</v>
      </c>
      <c r="AC1488" s="334">
        <v>0</v>
      </c>
      <c r="AD1488" s="268">
        <v>0</v>
      </c>
      <c r="AE1488" s="295">
        <v>0</v>
      </c>
    </row>
    <row r="1489" spans="1:31">
      <c r="A1489" s="315" t="s">
        <v>2706</v>
      </c>
      <c r="B1489" s="339" t="s">
        <v>3382</v>
      </c>
      <c r="C1489" s="293" t="s">
        <v>2768</v>
      </c>
      <c r="D1489" s="339" t="s">
        <v>2769</v>
      </c>
      <c r="E1489" s="266">
        <v>0</v>
      </c>
      <c r="F1489" s="266">
        <v>0</v>
      </c>
      <c r="G1489" s="264">
        <v>0</v>
      </c>
      <c r="H1489" s="264">
        <v>0</v>
      </c>
      <c r="I1489" s="264">
        <v>0</v>
      </c>
      <c r="J1489" s="264">
        <v>0</v>
      </c>
      <c r="K1489" s="294">
        <v>0.9</v>
      </c>
      <c r="L1489" s="267">
        <v>0</v>
      </c>
      <c r="M1489" s="267">
        <v>0</v>
      </c>
      <c r="N1489" s="267">
        <v>0</v>
      </c>
      <c r="O1489" s="332">
        <v>0</v>
      </c>
      <c r="P1489" s="266">
        <v>0</v>
      </c>
      <c r="Q1489" s="266">
        <v>0</v>
      </c>
      <c r="R1489" s="264">
        <v>0</v>
      </c>
      <c r="S1489" s="264">
        <v>0</v>
      </c>
      <c r="T1489" s="267">
        <v>0</v>
      </c>
      <c r="U1489" s="267">
        <v>0</v>
      </c>
      <c r="V1489" s="268">
        <v>0</v>
      </c>
      <c r="W1489" s="268">
        <v>0</v>
      </c>
      <c r="X1489" s="295">
        <v>0</v>
      </c>
      <c r="Y1489" s="271">
        <v>0</v>
      </c>
      <c r="Z1489" s="333">
        <v>0</v>
      </c>
      <c r="AA1489" s="333">
        <v>0</v>
      </c>
      <c r="AB1489" s="333">
        <v>0</v>
      </c>
      <c r="AC1489" s="334">
        <v>0</v>
      </c>
      <c r="AD1489" s="268">
        <v>0</v>
      </c>
      <c r="AE1489" s="295">
        <v>0</v>
      </c>
    </row>
    <row r="1490" spans="1:31">
      <c r="A1490" s="315" t="s">
        <v>2706</v>
      </c>
      <c r="B1490" s="339" t="s">
        <v>3384</v>
      </c>
      <c r="C1490" s="293" t="s">
        <v>2770</v>
      </c>
      <c r="D1490" s="339" t="s">
        <v>2771</v>
      </c>
      <c r="E1490" s="266">
        <v>0</v>
      </c>
      <c r="F1490" s="266">
        <v>0</v>
      </c>
      <c r="G1490" s="264">
        <v>0</v>
      </c>
      <c r="H1490" s="264">
        <v>0</v>
      </c>
      <c r="I1490" s="264">
        <v>0</v>
      </c>
      <c r="J1490" s="264">
        <v>0</v>
      </c>
      <c r="K1490" s="294">
        <v>0.9</v>
      </c>
      <c r="L1490" s="267">
        <v>0</v>
      </c>
      <c r="M1490" s="267">
        <v>0</v>
      </c>
      <c r="N1490" s="267">
        <v>0</v>
      </c>
      <c r="O1490" s="332">
        <v>0</v>
      </c>
      <c r="P1490" s="266">
        <v>0</v>
      </c>
      <c r="Q1490" s="266">
        <v>0</v>
      </c>
      <c r="R1490" s="264">
        <v>0</v>
      </c>
      <c r="S1490" s="264">
        <v>0</v>
      </c>
      <c r="T1490" s="267">
        <v>0</v>
      </c>
      <c r="U1490" s="267">
        <v>0</v>
      </c>
      <c r="V1490" s="268">
        <v>0</v>
      </c>
      <c r="W1490" s="268">
        <v>0</v>
      </c>
      <c r="X1490" s="295">
        <v>0</v>
      </c>
      <c r="Y1490" s="271">
        <v>0</v>
      </c>
      <c r="Z1490" s="333">
        <v>0</v>
      </c>
      <c r="AA1490" s="333">
        <v>0</v>
      </c>
      <c r="AB1490" s="333">
        <v>0</v>
      </c>
      <c r="AC1490" s="334">
        <v>0</v>
      </c>
      <c r="AD1490" s="268">
        <v>0</v>
      </c>
      <c r="AE1490" s="295">
        <v>0</v>
      </c>
    </row>
    <row r="1491" spans="1:31">
      <c r="A1491" s="315" t="s">
        <v>2706</v>
      </c>
      <c r="B1491" s="339" t="s">
        <v>3384</v>
      </c>
      <c r="C1491" s="293" t="s">
        <v>2772</v>
      </c>
      <c r="D1491" s="339" t="s">
        <v>2773</v>
      </c>
      <c r="E1491" s="266">
        <v>0</v>
      </c>
      <c r="F1491" s="266">
        <v>0</v>
      </c>
      <c r="G1491" s="264">
        <v>0</v>
      </c>
      <c r="H1491" s="264">
        <v>0</v>
      </c>
      <c r="I1491" s="264">
        <v>0</v>
      </c>
      <c r="J1491" s="264">
        <v>0</v>
      </c>
      <c r="K1491" s="294">
        <v>0.9</v>
      </c>
      <c r="L1491" s="267">
        <v>0</v>
      </c>
      <c r="M1491" s="267">
        <v>0</v>
      </c>
      <c r="N1491" s="267">
        <v>0</v>
      </c>
      <c r="O1491" s="332">
        <v>0</v>
      </c>
      <c r="P1491" s="266">
        <v>0</v>
      </c>
      <c r="Q1491" s="266">
        <v>0</v>
      </c>
      <c r="R1491" s="264">
        <v>0</v>
      </c>
      <c r="S1491" s="264">
        <v>0</v>
      </c>
      <c r="T1491" s="267">
        <v>0</v>
      </c>
      <c r="U1491" s="267">
        <v>0</v>
      </c>
      <c r="V1491" s="268">
        <v>0</v>
      </c>
      <c r="W1491" s="268">
        <v>0</v>
      </c>
      <c r="X1491" s="295">
        <v>0</v>
      </c>
      <c r="Y1491" s="271">
        <v>0</v>
      </c>
      <c r="Z1491" s="333">
        <v>0</v>
      </c>
      <c r="AA1491" s="333">
        <v>0</v>
      </c>
      <c r="AB1491" s="333">
        <v>0</v>
      </c>
      <c r="AC1491" s="334">
        <v>0</v>
      </c>
      <c r="AD1491" s="268">
        <v>0</v>
      </c>
      <c r="AE1491" s="295">
        <v>0</v>
      </c>
    </row>
    <row r="1492" spans="1:31">
      <c r="A1492" s="315" t="s">
        <v>2706</v>
      </c>
      <c r="B1492" s="339" t="s">
        <v>3382</v>
      </c>
      <c r="C1492" s="293" t="s">
        <v>2774</v>
      </c>
      <c r="D1492" s="339" t="s">
        <v>2775</v>
      </c>
      <c r="E1492" s="266">
        <v>0</v>
      </c>
      <c r="F1492" s="266">
        <v>0</v>
      </c>
      <c r="G1492" s="264">
        <v>0</v>
      </c>
      <c r="H1492" s="264">
        <v>0</v>
      </c>
      <c r="I1492" s="264">
        <v>0</v>
      </c>
      <c r="J1492" s="264">
        <v>0</v>
      </c>
      <c r="K1492" s="294">
        <v>0.9</v>
      </c>
      <c r="L1492" s="267">
        <v>0</v>
      </c>
      <c r="M1492" s="267">
        <v>0</v>
      </c>
      <c r="N1492" s="267">
        <v>0</v>
      </c>
      <c r="O1492" s="332">
        <v>0</v>
      </c>
      <c r="P1492" s="266">
        <v>0</v>
      </c>
      <c r="Q1492" s="266">
        <v>0</v>
      </c>
      <c r="R1492" s="264">
        <v>0</v>
      </c>
      <c r="S1492" s="264">
        <v>0</v>
      </c>
      <c r="T1492" s="267">
        <v>0</v>
      </c>
      <c r="U1492" s="267">
        <v>0</v>
      </c>
      <c r="V1492" s="268">
        <v>0</v>
      </c>
      <c r="W1492" s="268">
        <v>0</v>
      </c>
      <c r="X1492" s="295">
        <v>0</v>
      </c>
      <c r="Y1492" s="271">
        <v>0</v>
      </c>
      <c r="Z1492" s="333">
        <v>0</v>
      </c>
      <c r="AA1492" s="333">
        <v>0</v>
      </c>
      <c r="AB1492" s="333">
        <v>0</v>
      </c>
      <c r="AC1492" s="334">
        <v>0</v>
      </c>
      <c r="AD1492" s="268">
        <v>0</v>
      </c>
      <c r="AE1492" s="295">
        <v>0</v>
      </c>
    </row>
    <row r="1493" spans="1:31">
      <c r="A1493" s="315" t="s">
        <v>2706</v>
      </c>
      <c r="B1493" s="339" t="s">
        <v>3382</v>
      </c>
      <c r="C1493" s="293" t="s">
        <v>2776</v>
      </c>
      <c r="D1493" s="339" t="s">
        <v>2777</v>
      </c>
      <c r="E1493" s="266">
        <v>0</v>
      </c>
      <c r="F1493" s="266">
        <v>0</v>
      </c>
      <c r="G1493" s="264">
        <v>0</v>
      </c>
      <c r="H1493" s="264">
        <v>0</v>
      </c>
      <c r="I1493" s="264">
        <v>0</v>
      </c>
      <c r="J1493" s="264">
        <v>0</v>
      </c>
      <c r="K1493" s="294">
        <v>0.9</v>
      </c>
      <c r="L1493" s="267">
        <v>0</v>
      </c>
      <c r="M1493" s="267">
        <v>0</v>
      </c>
      <c r="N1493" s="267">
        <v>0</v>
      </c>
      <c r="O1493" s="332">
        <v>0</v>
      </c>
      <c r="P1493" s="266">
        <v>0</v>
      </c>
      <c r="Q1493" s="266">
        <v>0</v>
      </c>
      <c r="R1493" s="264">
        <v>0</v>
      </c>
      <c r="S1493" s="264">
        <v>0</v>
      </c>
      <c r="T1493" s="267">
        <v>0</v>
      </c>
      <c r="U1493" s="267">
        <v>0</v>
      </c>
      <c r="V1493" s="268">
        <v>0</v>
      </c>
      <c r="W1493" s="268">
        <v>0</v>
      </c>
      <c r="X1493" s="295">
        <v>0</v>
      </c>
      <c r="Y1493" s="271">
        <v>0</v>
      </c>
      <c r="Z1493" s="333">
        <v>0</v>
      </c>
      <c r="AA1493" s="333">
        <v>0</v>
      </c>
      <c r="AB1493" s="333">
        <v>0</v>
      </c>
      <c r="AC1493" s="334">
        <v>0</v>
      </c>
      <c r="AD1493" s="268">
        <v>0</v>
      </c>
      <c r="AE1493" s="295">
        <v>0</v>
      </c>
    </row>
    <row r="1494" spans="1:31">
      <c r="A1494" s="315" t="s">
        <v>2706</v>
      </c>
      <c r="B1494" s="339" t="s">
        <v>3386</v>
      </c>
      <c r="C1494" s="293" t="s">
        <v>2778</v>
      </c>
      <c r="D1494" s="339" t="s">
        <v>2779</v>
      </c>
      <c r="E1494" s="266">
        <v>15</v>
      </c>
      <c r="F1494" s="266">
        <v>15</v>
      </c>
      <c r="G1494" s="264">
        <v>16</v>
      </c>
      <c r="H1494" s="264">
        <v>16</v>
      </c>
      <c r="I1494" s="264">
        <v>15</v>
      </c>
      <c r="J1494" s="264">
        <v>15</v>
      </c>
      <c r="K1494" s="294">
        <v>0.9</v>
      </c>
      <c r="L1494" s="267">
        <v>1</v>
      </c>
      <c r="M1494" s="267">
        <v>1</v>
      </c>
      <c r="N1494" s="267">
        <v>1</v>
      </c>
      <c r="O1494" s="332">
        <v>428</v>
      </c>
      <c r="P1494" s="266">
        <v>428</v>
      </c>
      <c r="Q1494" s="266">
        <v>15</v>
      </c>
      <c r="R1494" s="264">
        <v>16</v>
      </c>
      <c r="S1494" s="264">
        <v>15</v>
      </c>
      <c r="T1494" s="267">
        <v>1</v>
      </c>
      <c r="U1494" s="267">
        <v>1</v>
      </c>
      <c r="V1494" s="268">
        <v>1</v>
      </c>
      <c r="W1494" s="268">
        <v>1</v>
      </c>
      <c r="X1494" s="295">
        <v>0</v>
      </c>
      <c r="Y1494" s="271">
        <v>113</v>
      </c>
      <c r="Z1494" s="333">
        <v>113</v>
      </c>
      <c r="AA1494" s="333">
        <v>112</v>
      </c>
      <c r="AB1494" s="333">
        <v>112</v>
      </c>
      <c r="AC1494" s="334">
        <v>1</v>
      </c>
      <c r="AD1494" s="268">
        <v>1</v>
      </c>
      <c r="AE1494" s="295">
        <v>0</v>
      </c>
    </row>
    <row r="1495" spans="1:31">
      <c r="A1495" s="315" t="s">
        <v>2706</v>
      </c>
      <c r="B1495" s="339" t="s">
        <v>3386</v>
      </c>
      <c r="C1495" s="293" t="s">
        <v>2780</v>
      </c>
      <c r="D1495" s="339" t="s">
        <v>2781</v>
      </c>
      <c r="E1495" s="266">
        <v>36</v>
      </c>
      <c r="F1495" s="266">
        <v>36</v>
      </c>
      <c r="G1495" s="264">
        <v>36</v>
      </c>
      <c r="H1495" s="264">
        <v>36</v>
      </c>
      <c r="I1495" s="264">
        <v>35</v>
      </c>
      <c r="J1495" s="264">
        <v>35</v>
      </c>
      <c r="K1495" s="294">
        <v>0.9</v>
      </c>
      <c r="L1495" s="267">
        <v>1</v>
      </c>
      <c r="M1495" s="267">
        <v>1</v>
      </c>
      <c r="N1495" s="267">
        <v>1</v>
      </c>
      <c r="O1495" s="332">
        <v>976</v>
      </c>
      <c r="P1495" s="266">
        <v>956</v>
      </c>
      <c r="Q1495" s="266">
        <v>36</v>
      </c>
      <c r="R1495" s="264">
        <v>36</v>
      </c>
      <c r="S1495" s="264">
        <v>35</v>
      </c>
      <c r="T1495" s="267">
        <v>0.979508196721312</v>
      </c>
      <c r="U1495" s="267">
        <v>1</v>
      </c>
      <c r="V1495" s="268">
        <v>1</v>
      </c>
      <c r="W1495" s="268">
        <v>1</v>
      </c>
      <c r="X1495" s="295">
        <v>0</v>
      </c>
      <c r="Y1495" s="271">
        <v>236</v>
      </c>
      <c r="Z1495" s="333">
        <v>233</v>
      </c>
      <c r="AA1495" s="333">
        <v>241</v>
      </c>
      <c r="AB1495" s="333">
        <v>237</v>
      </c>
      <c r="AC1495" s="334">
        <v>0.98728813559322</v>
      </c>
      <c r="AD1495" s="268">
        <v>0.983402489626556</v>
      </c>
      <c r="AE1495" s="295">
        <v>0.00388564596666441</v>
      </c>
    </row>
    <row r="1496" spans="1:31">
      <c r="A1496" s="315" t="s">
        <v>2706</v>
      </c>
      <c r="B1496" s="339" t="s">
        <v>3387</v>
      </c>
      <c r="C1496" s="293" t="s">
        <v>2782</v>
      </c>
      <c r="D1496" s="339" t="s">
        <v>2782</v>
      </c>
      <c r="E1496" s="266">
        <v>0</v>
      </c>
      <c r="F1496" s="266">
        <v>0</v>
      </c>
      <c r="G1496" s="264">
        <v>0</v>
      </c>
      <c r="H1496" s="264">
        <v>0</v>
      </c>
      <c r="I1496" s="264">
        <v>0</v>
      </c>
      <c r="J1496" s="264">
        <v>0</v>
      </c>
      <c r="K1496" s="294">
        <v>0.9</v>
      </c>
      <c r="L1496" s="267">
        <v>0</v>
      </c>
      <c r="M1496" s="267">
        <v>0</v>
      </c>
      <c r="N1496" s="267">
        <v>0</v>
      </c>
      <c r="O1496" s="332">
        <v>0</v>
      </c>
      <c r="P1496" s="266">
        <v>0</v>
      </c>
      <c r="Q1496" s="266">
        <v>0</v>
      </c>
      <c r="R1496" s="264">
        <v>0</v>
      </c>
      <c r="S1496" s="264">
        <v>0</v>
      </c>
      <c r="T1496" s="267">
        <v>0</v>
      </c>
      <c r="U1496" s="267">
        <v>0</v>
      </c>
      <c r="V1496" s="268">
        <v>0</v>
      </c>
      <c r="W1496" s="268">
        <v>0</v>
      </c>
      <c r="X1496" s="295">
        <v>0</v>
      </c>
      <c r="Y1496" s="271">
        <v>0</v>
      </c>
      <c r="Z1496" s="333">
        <v>0</v>
      </c>
      <c r="AA1496" s="333">
        <v>0</v>
      </c>
      <c r="AB1496" s="333">
        <v>0</v>
      </c>
      <c r="AC1496" s="334">
        <v>0</v>
      </c>
      <c r="AD1496" s="268">
        <v>0</v>
      </c>
      <c r="AE1496" s="295">
        <v>0</v>
      </c>
    </row>
    <row r="1497" spans="1:31">
      <c r="A1497" s="315" t="s">
        <v>2706</v>
      </c>
      <c r="B1497" s="339" t="s">
        <v>3387</v>
      </c>
      <c r="C1497" s="293" t="s">
        <v>2783</v>
      </c>
      <c r="D1497" s="339" t="s">
        <v>2784</v>
      </c>
      <c r="E1497" s="266">
        <v>5</v>
      </c>
      <c r="F1497" s="266">
        <v>5</v>
      </c>
      <c r="G1497" s="264">
        <v>10</v>
      </c>
      <c r="H1497" s="264">
        <v>10</v>
      </c>
      <c r="I1497" s="264">
        <v>6</v>
      </c>
      <c r="J1497" s="264">
        <v>5</v>
      </c>
      <c r="K1497" s="294">
        <v>0.9</v>
      </c>
      <c r="L1497" s="267">
        <v>1</v>
      </c>
      <c r="M1497" s="267">
        <v>1</v>
      </c>
      <c r="N1497" s="267">
        <v>0.833333333333333</v>
      </c>
      <c r="O1497" s="332">
        <v>185</v>
      </c>
      <c r="P1497" s="266">
        <v>178</v>
      </c>
      <c r="Q1497" s="266">
        <v>5</v>
      </c>
      <c r="R1497" s="264">
        <v>10</v>
      </c>
      <c r="S1497" s="264">
        <v>5</v>
      </c>
      <c r="T1497" s="267">
        <v>0.962162162162162</v>
      </c>
      <c r="U1497" s="267">
        <v>1</v>
      </c>
      <c r="V1497" s="268">
        <v>1</v>
      </c>
      <c r="W1497" s="268">
        <v>0.833333333333333</v>
      </c>
      <c r="X1497" s="295">
        <v>0</v>
      </c>
      <c r="Y1497" s="271">
        <v>52</v>
      </c>
      <c r="Z1497" s="333">
        <v>51</v>
      </c>
      <c r="AA1497" s="333">
        <v>35</v>
      </c>
      <c r="AB1497" s="333">
        <v>31</v>
      </c>
      <c r="AC1497" s="334">
        <v>0.980769230769231</v>
      </c>
      <c r="AD1497" s="268">
        <v>0.885714285714286</v>
      </c>
      <c r="AE1497" s="295">
        <v>0.095054945054945</v>
      </c>
    </row>
    <row r="1498" spans="1:31">
      <c r="A1498" s="315" t="s">
        <v>2706</v>
      </c>
      <c r="B1498" s="339" t="s">
        <v>3388</v>
      </c>
      <c r="C1498" s="293" t="s">
        <v>2785</v>
      </c>
      <c r="D1498" s="339" t="s">
        <v>2786</v>
      </c>
      <c r="E1498" s="266">
        <v>7</v>
      </c>
      <c r="F1498" s="266">
        <v>7</v>
      </c>
      <c r="G1498" s="264">
        <v>7</v>
      </c>
      <c r="H1498" s="264">
        <v>7</v>
      </c>
      <c r="I1498" s="264">
        <v>7</v>
      </c>
      <c r="J1498" s="264">
        <v>7</v>
      </c>
      <c r="K1498" s="294">
        <v>0.9</v>
      </c>
      <c r="L1498" s="267">
        <v>1</v>
      </c>
      <c r="M1498" s="267">
        <v>1</v>
      </c>
      <c r="N1498" s="267">
        <v>1</v>
      </c>
      <c r="O1498" s="332">
        <v>200</v>
      </c>
      <c r="P1498" s="266">
        <v>189</v>
      </c>
      <c r="Q1498" s="266">
        <v>7</v>
      </c>
      <c r="R1498" s="264">
        <v>7</v>
      </c>
      <c r="S1498" s="264">
        <v>6</v>
      </c>
      <c r="T1498" s="267">
        <v>0.945</v>
      </c>
      <c r="U1498" s="267">
        <v>1</v>
      </c>
      <c r="V1498" s="268">
        <v>1</v>
      </c>
      <c r="W1498" s="268">
        <v>0.857142857142857</v>
      </c>
      <c r="X1498" s="295">
        <v>0</v>
      </c>
      <c r="Y1498" s="271">
        <v>49</v>
      </c>
      <c r="Z1498" s="333">
        <v>46</v>
      </c>
      <c r="AA1498" s="333">
        <v>48</v>
      </c>
      <c r="AB1498" s="333">
        <v>45</v>
      </c>
      <c r="AC1498" s="334">
        <v>0.938775510204082</v>
      </c>
      <c r="AD1498" s="268">
        <v>0.9375</v>
      </c>
      <c r="AE1498" s="295">
        <v>0.00127551020408168</v>
      </c>
    </row>
    <row r="1499" spans="1:31">
      <c r="A1499" s="315" t="s">
        <v>2706</v>
      </c>
      <c r="B1499" s="339" t="s">
        <v>3386</v>
      </c>
      <c r="C1499" s="293" t="s">
        <v>2787</v>
      </c>
      <c r="D1499" s="339" t="s">
        <v>2788</v>
      </c>
      <c r="E1499" s="266">
        <v>27</v>
      </c>
      <c r="F1499" s="266">
        <v>27</v>
      </c>
      <c r="G1499" s="264">
        <v>29</v>
      </c>
      <c r="H1499" s="264">
        <v>28</v>
      </c>
      <c r="I1499" s="264">
        <v>26</v>
      </c>
      <c r="J1499" s="264">
        <v>26</v>
      </c>
      <c r="K1499" s="294">
        <v>0.9</v>
      </c>
      <c r="L1499" s="267">
        <v>1</v>
      </c>
      <c r="M1499" s="267">
        <v>0.96551724137931</v>
      </c>
      <c r="N1499" s="267">
        <v>1</v>
      </c>
      <c r="O1499" s="332">
        <v>775</v>
      </c>
      <c r="P1499" s="266">
        <v>529</v>
      </c>
      <c r="Q1499" s="266">
        <v>19</v>
      </c>
      <c r="R1499" s="264">
        <v>22</v>
      </c>
      <c r="S1499" s="264">
        <v>20</v>
      </c>
      <c r="T1499" s="267">
        <v>0.68258064516129</v>
      </c>
      <c r="U1499" s="267">
        <v>0.703703703703704</v>
      </c>
      <c r="V1499" s="268">
        <v>0.758620689655172</v>
      </c>
      <c r="W1499" s="268">
        <v>0.769230769230769</v>
      </c>
      <c r="X1499" s="295">
        <v>-0.0549169859514687</v>
      </c>
      <c r="Y1499" s="271">
        <v>196</v>
      </c>
      <c r="Z1499" s="333">
        <v>146</v>
      </c>
      <c r="AA1499" s="333">
        <v>192</v>
      </c>
      <c r="AB1499" s="333">
        <v>129</v>
      </c>
      <c r="AC1499" s="334">
        <v>0.744897959183674</v>
      </c>
      <c r="AD1499" s="268">
        <v>0.671875</v>
      </c>
      <c r="AE1499" s="295">
        <v>0.0730229591836735</v>
      </c>
    </row>
    <row r="1500" spans="1:31">
      <c r="A1500" s="315" t="s">
        <v>2706</v>
      </c>
      <c r="B1500" s="339" t="s">
        <v>3388</v>
      </c>
      <c r="C1500" s="293" t="s">
        <v>2789</v>
      </c>
      <c r="D1500" s="339" t="s">
        <v>2790</v>
      </c>
      <c r="E1500" s="266">
        <v>14</v>
      </c>
      <c r="F1500" s="266">
        <v>11</v>
      </c>
      <c r="G1500" s="264">
        <v>13</v>
      </c>
      <c r="H1500" s="264">
        <v>10</v>
      </c>
      <c r="I1500" s="264">
        <v>14</v>
      </c>
      <c r="J1500" s="264">
        <v>10</v>
      </c>
      <c r="K1500" s="294">
        <v>0.9</v>
      </c>
      <c r="L1500" s="267">
        <v>0.785714285714286</v>
      </c>
      <c r="M1500" s="267">
        <v>0.769230769230769</v>
      </c>
      <c r="N1500" s="267">
        <v>0.714285714285714</v>
      </c>
      <c r="O1500" s="332">
        <v>390</v>
      </c>
      <c r="P1500" s="266">
        <v>279</v>
      </c>
      <c r="Q1500" s="266">
        <v>10</v>
      </c>
      <c r="R1500" s="264">
        <v>10</v>
      </c>
      <c r="S1500" s="264">
        <v>9</v>
      </c>
      <c r="T1500" s="267">
        <v>0.715384615384615</v>
      </c>
      <c r="U1500" s="267">
        <v>0.714285714285714</v>
      </c>
      <c r="V1500" s="268">
        <v>0.769230769230769</v>
      </c>
      <c r="W1500" s="268">
        <v>0.642857142857143</v>
      </c>
      <c r="X1500" s="295">
        <v>-0.054945054945055</v>
      </c>
      <c r="Y1500" s="271">
        <v>99</v>
      </c>
      <c r="Z1500" s="333">
        <v>69</v>
      </c>
      <c r="AA1500" s="333">
        <v>97</v>
      </c>
      <c r="AB1500" s="333">
        <v>66</v>
      </c>
      <c r="AC1500" s="334">
        <v>0.696969696969697</v>
      </c>
      <c r="AD1500" s="268">
        <v>0.680412371134021</v>
      </c>
      <c r="AE1500" s="295">
        <v>0.0165573258356764</v>
      </c>
    </row>
    <row r="1501" spans="1:31">
      <c r="A1501" s="315" t="s">
        <v>2706</v>
      </c>
      <c r="B1501" s="339" t="s">
        <v>3386</v>
      </c>
      <c r="C1501" s="293" t="s">
        <v>2791</v>
      </c>
      <c r="D1501" s="339" t="s">
        <v>2792</v>
      </c>
      <c r="E1501" s="266">
        <v>15</v>
      </c>
      <c r="F1501" s="266">
        <v>15</v>
      </c>
      <c r="G1501" s="264">
        <v>16</v>
      </c>
      <c r="H1501" s="264">
        <v>16</v>
      </c>
      <c r="I1501" s="264">
        <v>16</v>
      </c>
      <c r="J1501" s="264">
        <v>16</v>
      </c>
      <c r="K1501" s="294">
        <v>0.9</v>
      </c>
      <c r="L1501" s="267">
        <v>1</v>
      </c>
      <c r="M1501" s="267">
        <v>1</v>
      </c>
      <c r="N1501" s="267">
        <v>1</v>
      </c>
      <c r="O1501" s="332">
        <v>462</v>
      </c>
      <c r="P1501" s="266">
        <v>449</v>
      </c>
      <c r="Q1501" s="266">
        <v>15</v>
      </c>
      <c r="R1501" s="264">
        <v>16</v>
      </c>
      <c r="S1501" s="264">
        <v>16</v>
      </c>
      <c r="T1501" s="267">
        <v>0.971861471861472</v>
      </c>
      <c r="U1501" s="267">
        <v>1</v>
      </c>
      <c r="V1501" s="268">
        <v>1</v>
      </c>
      <c r="W1501" s="268">
        <v>1</v>
      </c>
      <c r="X1501" s="295">
        <v>0</v>
      </c>
      <c r="Y1501" s="271">
        <v>109</v>
      </c>
      <c r="Z1501" s="333">
        <v>106</v>
      </c>
      <c r="AA1501" s="333">
        <v>116</v>
      </c>
      <c r="AB1501" s="333">
        <v>114</v>
      </c>
      <c r="AC1501" s="334">
        <v>0.972477064220184</v>
      </c>
      <c r="AD1501" s="268">
        <v>0.982758620689655</v>
      </c>
      <c r="AE1501" s="295">
        <v>-0.0102815564694716</v>
      </c>
    </row>
    <row r="1502" spans="1:31">
      <c r="A1502" s="315" t="s">
        <v>2706</v>
      </c>
      <c r="B1502" s="339" t="s">
        <v>3388</v>
      </c>
      <c r="C1502" s="293" t="s">
        <v>2793</v>
      </c>
      <c r="D1502" s="339" t="s">
        <v>2794</v>
      </c>
      <c r="E1502" s="266">
        <v>5</v>
      </c>
      <c r="F1502" s="266">
        <v>5</v>
      </c>
      <c r="G1502" s="264">
        <v>5</v>
      </c>
      <c r="H1502" s="264">
        <v>5</v>
      </c>
      <c r="I1502" s="264">
        <v>4</v>
      </c>
      <c r="J1502" s="264">
        <v>4</v>
      </c>
      <c r="K1502" s="294">
        <v>0.9</v>
      </c>
      <c r="L1502" s="267">
        <v>1</v>
      </c>
      <c r="M1502" s="267">
        <v>1</v>
      </c>
      <c r="N1502" s="267">
        <v>1</v>
      </c>
      <c r="O1502" s="332">
        <v>138</v>
      </c>
      <c r="P1502" s="266">
        <v>136</v>
      </c>
      <c r="Q1502" s="266">
        <v>5</v>
      </c>
      <c r="R1502" s="264">
        <v>5</v>
      </c>
      <c r="S1502" s="264">
        <v>4</v>
      </c>
      <c r="T1502" s="267">
        <v>0.985507246376812</v>
      </c>
      <c r="U1502" s="267">
        <v>1</v>
      </c>
      <c r="V1502" s="268">
        <v>1</v>
      </c>
      <c r="W1502" s="268">
        <v>1</v>
      </c>
      <c r="X1502" s="295">
        <v>0</v>
      </c>
      <c r="Y1502" s="271">
        <v>34</v>
      </c>
      <c r="Z1502" s="333">
        <v>34</v>
      </c>
      <c r="AA1502" s="333">
        <v>32</v>
      </c>
      <c r="AB1502" s="333">
        <v>32</v>
      </c>
      <c r="AC1502" s="334">
        <v>1</v>
      </c>
      <c r="AD1502" s="268">
        <v>1</v>
      </c>
      <c r="AE1502" s="295">
        <v>0</v>
      </c>
    </row>
    <row r="1503" spans="1:31">
      <c r="A1503" s="315" t="s">
        <v>2706</v>
      </c>
      <c r="B1503" s="339" t="s">
        <v>3388</v>
      </c>
      <c r="C1503" s="293" t="s">
        <v>2795</v>
      </c>
      <c r="D1503" s="339" t="s">
        <v>2796</v>
      </c>
      <c r="E1503" s="266">
        <v>13</v>
      </c>
      <c r="F1503" s="266">
        <v>12</v>
      </c>
      <c r="G1503" s="264">
        <v>11</v>
      </c>
      <c r="H1503" s="264">
        <v>11</v>
      </c>
      <c r="I1503" s="264">
        <v>10</v>
      </c>
      <c r="J1503" s="264">
        <v>10</v>
      </c>
      <c r="K1503" s="294">
        <v>0.9</v>
      </c>
      <c r="L1503" s="267">
        <v>0.923076923076923</v>
      </c>
      <c r="M1503" s="267">
        <v>1</v>
      </c>
      <c r="N1503" s="267">
        <v>1</v>
      </c>
      <c r="O1503" s="332">
        <v>343</v>
      </c>
      <c r="P1503" s="266">
        <v>322</v>
      </c>
      <c r="Q1503" s="266">
        <v>12</v>
      </c>
      <c r="R1503" s="264">
        <v>11</v>
      </c>
      <c r="S1503" s="264">
        <v>10</v>
      </c>
      <c r="T1503" s="267">
        <v>0.938775510204082</v>
      </c>
      <c r="U1503" s="267">
        <v>0.923076923076923</v>
      </c>
      <c r="V1503" s="268">
        <v>1</v>
      </c>
      <c r="W1503" s="268">
        <v>1</v>
      </c>
      <c r="X1503" s="295">
        <v>-0.0769230769230769</v>
      </c>
      <c r="Y1503" s="271">
        <v>81</v>
      </c>
      <c r="Z1503" s="333">
        <v>80</v>
      </c>
      <c r="AA1503" s="333">
        <v>84</v>
      </c>
      <c r="AB1503" s="333">
        <v>83</v>
      </c>
      <c r="AC1503" s="334">
        <v>0.987654320987654</v>
      </c>
      <c r="AD1503" s="268">
        <v>0.988095238095238</v>
      </c>
      <c r="AE1503" s="295">
        <v>-0.000440917107583871</v>
      </c>
    </row>
    <row r="1504" spans="1:31">
      <c r="A1504" s="315" t="s">
        <v>2706</v>
      </c>
      <c r="B1504" s="339" t="s">
        <v>3386</v>
      </c>
      <c r="C1504" s="293" t="s">
        <v>2797</v>
      </c>
      <c r="D1504" s="339" t="s">
        <v>2798</v>
      </c>
      <c r="E1504" s="266">
        <v>21</v>
      </c>
      <c r="F1504" s="266">
        <v>18</v>
      </c>
      <c r="G1504" s="264">
        <v>19</v>
      </c>
      <c r="H1504" s="264">
        <v>19</v>
      </c>
      <c r="I1504" s="264">
        <v>15</v>
      </c>
      <c r="J1504" s="264">
        <v>14</v>
      </c>
      <c r="K1504" s="294">
        <v>0.9</v>
      </c>
      <c r="L1504" s="267">
        <v>0.857142857142857</v>
      </c>
      <c r="M1504" s="267">
        <v>1</v>
      </c>
      <c r="N1504" s="267">
        <v>0.933333333333333</v>
      </c>
      <c r="O1504" s="332">
        <v>594</v>
      </c>
      <c r="P1504" s="266">
        <v>335</v>
      </c>
      <c r="Q1504" s="266">
        <v>15</v>
      </c>
      <c r="R1504" s="264">
        <v>11</v>
      </c>
      <c r="S1504" s="264">
        <v>10</v>
      </c>
      <c r="T1504" s="267">
        <v>0.563973063973064</v>
      </c>
      <c r="U1504" s="267">
        <v>0.714285714285714</v>
      </c>
      <c r="V1504" s="268">
        <v>0.578947368421053</v>
      </c>
      <c r="W1504" s="268">
        <v>0.666666666666667</v>
      </c>
      <c r="X1504" s="295">
        <v>0.135338345864662</v>
      </c>
      <c r="Y1504" s="271">
        <v>137</v>
      </c>
      <c r="Z1504" s="333">
        <v>93</v>
      </c>
      <c r="AA1504" s="333">
        <v>149</v>
      </c>
      <c r="AB1504" s="333">
        <v>96</v>
      </c>
      <c r="AC1504" s="334">
        <v>0.678832116788321</v>
      </c>
      <c r="AD1504" s="268">
        <v>0.644295302013423</v>
      </c>
      <c r="AE1504" s="295">
        <v>0.0345368147748983</v>
      </c>
    </row>
    <row r="1505" spans="1:31">
      <c r="A1505" s="315" t="s">
        <v>2706</v>
      </c>
      <c r="B1505" s="339" t="s">
        <v>3386</v>
      </c>
      <c r="C1505" s="293" t="s">
        <v>2799</v>
      </c>
      <c r="D1505" s="339" t="s">
        <v>2800</v>
      </c>
      <c r="E1505" s="266">
        <v>24</v>
      </c>
      <c r="F1505" s="266">
        <v>24</v>
      </c>
      <c r="G1505" s="264">
        <v>25</v>
      </c>
      <c r="H1505" s="264">
        <v>25</v>
      </c>
      <c r="I1505" s="264">
        <v>23</v>
      </c>
      <c r="J1505" s="264">
        <v>23</v>
      </c>
      <c r="K1505" s="294">
        <v>0.9</v>
      </c>
      <c r="L1505" s="267">
        <v>1</v>
      </c>
      <c r="M1505" s="267">
        <v>1</v>
      </c>
      <c r="N1505" s="267">
        <v>1</v>
      </c>
      <c r="O1505" s="332">
        <v>710</v>
      </c>
      <c r="P1505" s="266">
        <v>707</v>
      </c>
      <c r="Q1505" s="266">
        <v>24</v>
      </c>
      <c r="R1505" s="264">
        <v>25</v>
      </c>
      <c r="S1505" s="264">
        <v>23</v>
      </c>
      <c r="T1505" s="267">
        <v>0.995774647887324</v>
      </c>
      <c r="U1505" s="267">
        <v>1</v>
      </c>
      <c r="V1505" s="268">
        <v>1</v>
      </c>
      <c r="W1505" s="268">
        <v>1</v>
      </c>
      <c r="X1505" s="295">
        <v>0</v>
      </c>
      <c r="Y1505" s="271">
        <v>172</v>
      </c>
      <c r="Z1505" s="333">
        <v>171</v>
      </c>
      <c r="AA1505" s="333">
        <v>172</v>
      </c>
      <c r="AB1505" s="333">
        <v>172</v>
      </c>
      <c r="AC1505" s="334">
        <v>0.994186046511628</v>
      </c>
      <c r="AD1505" s="268">
        <v>1</v>
      </c>
      <c r="AE1505" s="295">
        <v>-0.0058139534883721</v>
      </c>
    </row>
    <row r="1506" spans="1:31">
      <c r="A1506" s="315" t="s">
        <v>2706</v>
      </c>
      <c r="B1506" s="339" t="s">
        <v>3387</v>
      </c>
      <c r="C1506" s="293" t="s">
        <v>2801</v>
      </c>
      <c r="D1506" s="339" t="s">
        <v>2802</v>
      </c>
      <c r="E1506" s="266">
        <v>29</v>
      </c>
      <c r="F1506" s="266">
        <v>27</v>
      </c>
      <c r="G1506" s="264">
        <v>31</v>
      </c>
      <c r="H1506" s="264">
        <v>31</v>
      </c>
      <c r="I1506" s="264">
        <v>26</v>
      </c>
      <c r="J1506" s="264">
        <v>26</v>
      </c>
      <c r="K1506" s="294">
        <v>0.9</v>
      </c>
      <c r="L1506" s="267">
        <v>0.931034482758621</v>
      </c>
      <c r="M1506" s="267">
        <v>1</v>
      </c>
      <c r="N1506" s="267">
        <v>1</v>
      </c>
      <c r="O1506" s="332">
        <v>809</v>
      </c>
      <c r="P1506" s="266">
        <v>666</v>
      </c>
      <c r="Q1506" s="266">
        <v>22</v>
      </c>
      <c r="R1506" s="264">
        <v>28</v>
      </c>
      <c r="S1506" s="264">
        <v>23</v>
      </c>
      <c r="T1506" s="267">
        <v>0.823238566131026</v>
      </c>
      <c r="U1506" s="267">
        <v>0.758620689655172</v>
      </c>
      <c r="V1506" s="268">
        <v>0.903225806451613</v>
      </c>
      <c r="W1506" s="268">
        <v>0.884615384615385</v>
      </c>
      <c r="X1506" s="295">
        <v>-0.144605116796441</v>
      </c>
      <c r="Y1506" s="271">
        <v>208</v>
      </c>
      <c r="Z1506" s="333">
        <v>169</v>
      </c>
      <c r="AA1506" s="333">
        <v>192</v>
      </c>
      <c r="AB1506" s="333">
        <v>164</v>
      </c>
      <c r="AC1506" s="334">
        <v>0.8125</v>
      </c>
      <c r="AD1506" s="268">
        <v>0.854166666666667</v>
      </c>
      <c r="AE1506" s="295">
        <v>-0.0416666666666666</v>
      </c>
    </row>
    <row r="1507" spans="1:31">
      <c r="A1507" s="315" t="s">
        <v>2706</v>
      </c>
      <c r="B1507" s="339" t="s">
        <v>3387</v>
      </c>
      <c r="C1507" s="293" t="s">
        <v>2803</v>
      </c>
      <c r="D1507" s="339" t="s">
        <v>2804</v>
      </c>
      <c r="E1507" s="266">
        <v>19</v>
      </c>
      <c r="F1507" s="266">
        <v>18</v>
      </c>
      <c r="G1507" s="264">
        <v>20</v>
      </c>
      <c r="H1507" s="264">
        <v>20</v>
      </c>
      <c r="I1507" s="264">
        <v>17</v>
      </c>
      <c r="J1507" s="264">
        <v>17</v>
      </c>
      <c r="K1507" s="294">
        <v>0.9</v>
      </c>
      <c r="L1507" s="267">
        <v>0.947368421052632</v>
      </c>
      <c r="M1507" s="267">
        <v>1</v>
      </c>
      <c r="N1507" s="267">
        <v>1</v>
      </c>
      <c r="O1507" s="332">
        <v>523</v>
      </c>
      <c r="P1507" s="266">
        <v>492</v>
      </c>
      <c r="Q1507" s="266">
        <v>18</v>
      </c>
      <c r="R1507" s="264">
        <v>20</v>
      </c>
      <c r="S1507" s="264">
        <v>15</v>
      </c>
      <c r="T1507" s="267">
        <v>0.940726577437858</v>
      </c>
      <c r="U1507" s="267">
        <v>0.947368421052632</v>
      </c>
      <c r="V1507" s="268">
        <v>1</v>
      </c>
      <c r="W1507" s="268">
        <v>0.882352941176471</v>
      </c>
      <c r="X1507" s="295">
        <v>-0.0526315789473685</v>
      </c>
      <c r="Y1507" s="271">
        <v>130</v>
      </c>
      <c r="Z1507" s="333">
        <v>125</v>
      </c>
      <c r="AA1507" s="333">
        <v>123</v>
      </c>
      <c r="AB1507" s="333">
        <v>120</v>
      </c>
      <c r="AC1507" s="334">
        <v>0.961538461538462</v>
      </c>
      <c r="AD1507" s="268">
        <v>0.975609756097561</v>
      </c>
      <c r="AE1507" s="295">
        <v>-0.0140712945590994</v>
      </c>
    </row>
    <row r="1508" spans="1:31">
      <c r="A1508" s="315" t="s">
        <v>2706</v>
      </c>
      <c r="B1508" s="339" t="s">
        <v>3387</v>
      </c>
      <c r="C1508" s="293" t="s">
        <v>2805</v>
      </c>
      <c r="D1508" s="339" t="s">
        <v>2806</v>
      </c>
      <c r="E1508" s="266">
        <v>7</v>
      </c>
      <c r="F1508" s="266">
        <v>7</v>
      </c>
      <c r="G1508" s="264">
        <v>8</v>
      </c>
      <c r="H1508" s="264">
        <v>8</v>
      </c>
      <c r="I1508" s="264">
        <v>2</v>
      </c>
      <c r="J1508" s="264">
        <v>1</v>
      </c>
      <c r="K1508" s="294">
        <v>0.9</v>
      </c>
      <c r="L1508" s="267">
        <v>1</v>
      </c>
      <c r="M1508" s="267">
        <v>1</v>
      </c>
      <c r="N1508" s="267">
        <v>0.5</v>
      </c>
      <c r="O1508" s="332">
        <v>163</v>
      </c>
      <c r="P1508" s="266">
        <v>154</v>
      </c>
      <c r="Q1508" s="266">
        <v>7</v>
      </c>
      <c r="R1508" s="264">
        <v>8</v>
      </c>
      <c r="S1508" s="264">
        <v>1</v>
      </c>
      <c r="T1508" s="267">
        <v>0.94478527607362</v>
      </c>
      <c r="U1508" s="267">
        <v>1</v>
      </c>
      <c r="V1508" s="268">
        <v>1</v>
      </c>
      <c r="W1508" s="268">
        <v>0.5</v>
      </c>
      <c r="X1508" s="295">
        <v>0</v>
      </c>
      <c r="Y1508" s="271">
        <v>37</v>
      </c>
      <c r="Z1508" s="333">
        <v>36</v>
      </c>
      <c r="AA1508" s="333">
        <v>41</v>
      </c>
      <c r="AB1508" s="333">
        <v>41</v>
      </c>
      <c r="AC1508" s="334">
        <v>0.972972972972973</v>
      </c>
      <c r="AD1508" s="268">
        <v>1</v>
      </c>
      <c r="AE1508" s="295">
        <v>-0.027027027027027</v>
      </c>
    </row>
    <row r="1509" spans="1:31">
      <c r="A1509" s="315" t="s">
        <v>2706</v>
      </c>
      <c r="B1509" s="339" t="s">
        <v>3388</v>
      </c>
      <c r="C1509" s="293" t="s">
        <v>2807</v>
      </c>
      <c r="D1509" s="339" t="s">
        <v>2808</v>
      </c>
      <c r="E1509" s="266">
        <v>22</v>
      </c>
      <c r="F1509" s="266">
        <v>18</v>
      </c>
      <c r="G1509" s="264">
        <v>20</v>
      </c>
      <c r="H1509" s="264">
        <v>17</v>
      </c>
      <c r="I1509" s="264">
        <v>25</v>
      </c>
      <c r="J1509" s="264">
        <v>20</v>
      </c>
      <c r="K1509" s="294">
        <v>0.9</v>
      </c>
      <c r="L1509" s="267">
        <v>0.818181818181818</v>
      </c>
      <c r="M1509" s="267">
        <v>0.85</v>
      </c>
      <c r="N1509" s="267">
        <v>0.8</v>
      </c>
      <c r="O1509" s="332">
        <v>603</v>
      </c>
      <c r="P1509" s="266">
        <v>493</v>
      </c>
      <c r="Q1509" s="266">
        <v>15</v>
      </c>
      <c r="R1509" s="264">
        <v>16</v>
      </c>
      <c r="S1509" s="264">
        <v>18</v>
      </c>
      <c r="T1509" s="267">
        <v>0.817578772802653</v>
      </c>
      <c r="U1509" s="267">
        <v>0.681818181818182</v>
      </c>
      <c r="V1509" s="268">
        <v>0.8</v>
      </c>
      <c r="W1509" s="268">
        <v>0.72</v>
      </c>
      <c r="X1509" s="295">
        <v>-0.118181818181818</v>
      </c>
      <c r="Y1509" s="271">
        <v>150</v>
      </c>
      <c r="Z1509" s="333">
        <v>115</v>
      </c>
      <c r="AA1509" s="333">
        <v>144</v>
      </c>
      <c r="AB1509" s="333">
        <v>125</v>
      </c>
      <c r="AC1509" s="334">
        <v>0.766666666666667</v>
      </c>
      <c r="AD1509" s="268">
        <v>0.868055555555556</v>
      </c>
      <c r="AE1509" s="295">
        <v>-0.101388888888889</v>
      </c>
    </row>
    <row r="1510" spans="1:31">
      <c r="A1510" s="315" t="s">
        <v>2706</v>
      </c>
      <c r="B1510" s="339" t="s">
        <v>3387</v>
      </c>
      <c r="C1510" s="293" t="s">
        <v>2809</v>
      </c>
      <c r="D1510" s="339" t="s">
        <v>2810</v>
      </c>
      <c r="E1510" s="266">
        <v>16</v>
      </c>
      <c r="F1510" s="266">
        <v>12</v>
      </c>
      <c r="G1510" s="264">
        <v>17</v>
      </c>
      <c r="H1510" s="264">
        <v>13</v>
      </c>
      <c r="I1510" s="264">
        <v>17</v>
      </c>
      <c r="J1510" s="264">
        <v>12</v>
      </c>
      <c r="K1510" s="294">
        <v>0.9</v>
      </c>
      <c r="L1510" s="267">
        <v>0.75</v>
      </c>
      <c r="M1510" s="267">
        <v>0.764705882352941</v>
      </c>
      <c r="N1510" s="267">
        <v>0.705882352941177</v>
      </c>
      <c r="O1510" s="332">
        <v>434</v>
      </c>
      <c r="P1510" s="266">
        <v>324</v>
      </c>
      <c r="Q1510" s="266">
        <v>11</v>
      </c>
      <c r="R1510" s="264">
        <v>13</v>
      </c>
      <c r="S1510" s="264">
        <v>12</v>
      </c>
      <c r="T1510" s="267">
        <v>0.746543778801843</v>
      </c>
      <c r="U1510" s="267">
        <v>0.6875</v>
      </c>
      <c r="V1510" s="268">
        <v>0.764705882352941</v>
      </c>
      <c r="W1510" s="268">
        <v>0.705882352941177</v>
      </c>
      <c r="X1510" s="295">
        <v>-0.0772058823529411</v>
      </c>
      <c r="Y1510" s="271">
        <v>114</v>
      </c>
      <c r="Z1510" s="333">
        <v>80</v>
      </c>
      <c r="AA1510" s="333">
        <v>115</v>
      </c>
      <c r="AB1510" s="333">
        <v>86</v>
      </c>
      <c r="AC1510" s="334">
        <v>0.701754385964912</v>
      </c>
      <c r="AD1510" s="268">
        <v>0.747826086956522</v>
      </c>
      <c r="AE1510" s="295">
        <v>-0.0460717009916095</v>
      </c>
    </row>
    <row r="1511" spans="1:31">
      <c r="A1511" s="315" t="s">
        <v>2706</v>
      </c>
      <c r="B1511" s="339" t="s">
        <v>3387</v>
      </c>
      <c r="C1511" s="293" t="s">
        <v>2811</v>
      </c>
      <c r="D1511" s="339" t="s">
        <v>2812</v>
      </c>
      <c r="E1511" s="266">
        <v>12</v>
      </c>
      <c r="F1511" s="266">
        <v>12</v>
      </c>
      <c r="G1511" s="264">
        <v>14</v>
      </c>
      <c r="H1511" s="264">
        <v>14</v>
      </c>
      <c r="I1511" s="264">
        <v>11</v>
      </c>
      <c r="J1511" s="264">
        <v>11</v>
      </c>
      <c r="K1511" s="294">
        <v>0.9</v>
      </c>
      <c r="L1511" s="267">
        <v>1</v>
      </c>
      <c r="M1511" s="267">
        <v>1</v>
      </c>
      <c r="N1511" s="267">
        <v>1</v>
      </c>
      <c r="O1511" s="332">
        <v>323</v>
      </c>
      <c r="P1511" s="266">
        <v>305</v>
      </c>
      <c r="Q1511" s="266">
        <v>11</v>
      </c>
      <c r="R1511" s="264">
        <v>14</v>
      </c>
      <c r="S1511" s="264">
        <v>9</v>
      </c>
      <c r="T1511" s="267">
        <v>0.944272445820433</v>
      </c>
      <c r="U1511" s="267">
        <v>0.916666666666667</v>
      </c>
      <c r="V1511" s="268">
        <v>1</v>
      </c>
      <c r="W1511" s="268">
        <v>0.818181818181818</v>
      </c>
      <c r="X1511" s="295">
        <v>-0.0833333333333334</v>
      </c>
      <c r="Y1511" s="271">
        <v>85</v>
      </c>
      <c r="Z1511" s="333">
        <v>80</v>
      </c>
      <c r="AA1511" s="333">
        <v>81</v>
      </c>
      <c r="AB1511" s="333">
        <v>76</v>
      </c>
      <c r="AC1511" s="334">
        <v>0.941176470588235</v>
      </c>
      <c r="AD1511" s="268">
        <v>0.938271604938272</v>
      </c>
      <c r="AE1511" s="295">
        <v>0.00290486564996373</v>
      </c>
    </row>
    <row r="1512" spans="1:31">
      <c r="A1512" s="315" t="s">
        <v>2706</v>
      </c>
      <c r="B1512" s="339" t="s">
        <v>3387</v>
      </c>
      <c r="C1512" s="293" t="s">
        <v>2813</v>
      </c>
      <c r="D1512" s="339" t="s">
        <v>2814</v>
      </c>
      <c r="E1512" s="266">
        <v>15</v>
      </c>
      <c r="F1512" s="266">
        <v>14</v>
      </c>
      <c r="G1512" s="264">
        <v>18</v>
      </c>
      <c r="H1512" s="264">
        <v>17</v>
      </c>
      <c r="I1512" s="264">
        <v>2</v>
      </c>
      <c r="J1512" s="264">
        <v>2</v>
      </c>
      <c r="K1512" s="294">
        <v>0.9</v>
      </c>
      <c r="L1512" s="267">
        <v>0.933333333333333</v>
      </c>
      <c r="M1512" s="267">
        <v>0.944444444444444</v>
      </c>
      <c r="N1512" s="267">
        <v>1</v>
      </c>
      <c r="O1512" s="332">
        <v>367</v>
      </c>
      <c r="P1512" s="266">
        <v>354</v>
      </c>
      <c r="Q1512" s="266">
        <v>14</v>
      </c>
      <c r="R1512" s="264">
        <v>17</v>
      </c>
      <c r="S1512" s="264">
        <v>2</v>
      </c>
      <c r="T1512" s="267">
        <v>0.964577656675749</v>
      </c>
      <c r="U1512" s="267">
        <v>0.933333333333333</v>
      </c>
      <c r="V1512" s="268">
        <v>0.944444444444444</v>
      </c>
      <c r="W1512" s="268">
        <v>1</v>
      </c>
      <c r="X1512" s="295">
        <v>-0.0111111111111111</v>
      </c>
      <c r="Y1512" s="271">
        <v>84</v>
      </c>
      <c r="Z1512" s="333">
        <v>80</v>
      </c>
      <c r="AA1512" s="333">
        <v>84</v>
      </c>
      <c r="AB1512" s="333">
        <v>83</v>
      </c>
      <c r="AC1512" s="334">
        <v>0.952380952380952</v>
      </c>
      <c r="AD1512" s="268">
        <v>0.988095238095238</v>
      </c>
      <c r="AE1512" s="295">
        <v>-0.0357142857142858</v>
      </c>
    </row>
    <row r="1513" spans="1:31">
      <c r="A1513" s="315" t="s">
        <v>2706</v>
      </c>
      <c r="B1513" s="339" t="s">
        <v>3386</v>
      </c>
      <c r="C1513" s="293" t="s">
        <v>2815</v>
      </c>
      <c r="D1513" s="339" t="s">
        <v>2816</v>
      </c>
      <c r="E1513" s="266">
        <v>32</v>
      </c>
      <c r="F1513" s="266">
        <v>32</v>
      </c>
      <c r="G1513" s="264">
        <v>32</v>
      </c>
      <c r="H1513" s="264">
        <v>32</v>
      </c>
      <c r="I1513" s="264">
        <v>32</v>
      </c>
      <c r="J1513" s="264">
        <v>32</v>
      </c>
      <c r="K1513" s="294">
        <v>0.9</v>
      </c>
      <c r="L1513" s="267">
        <v>1</v>
      </c>
      <c r="M1513" s="267">
        <v>1</v>
      </c>
      <c r="N1513" s="267">
        <v>1</v>
      </c>
      <c r="O1513" s="332">
        <v>906</v>
      </c>
      <c r="P1513" s="266">
        <v>889</v>
      </c>
      <c r="Q1513" s="266">
        <v>32</v>
      </c>
      <c r="R1513" s="264">
        <v>32</v>
      </c>
      <c r="S1513" s="264">
        <v>32</v>
      </c>
      <c r="T1513" s="267">
        <v>0.981236203090508</v>
      </c>
      <c r="U1513" s="267">
        <v>1</v>
      </c>
      <c r="V1513" s="268">
        <v>1</v>
      </c>
      <c r="W1513" s="268">
        <v>1</v>
      </c>
      <c r="X1513" s="295">
        <v>0</v>
      </c>
      <c r="Y1513" s="271">
        <v>224</v>
      </c>
      <c r="Z1513" s="333">
        <v>222</v>
      </c>
      <c r="AA1513" s="333">
        <v>223</v>
      </c>
      <c r="AB1513" s="333">
        <v>220</v>
      </c>
      <c r="AC1513" s="334">
        <v>0.991071428571429</v>
      </c>
      <c r="AD1513" s="268">
        <v>0.986547085201794</v>
      </c>
      <c r="AE1513" s="295">
        <v>0.00452434336963492</v>
      </c>
    </row>
    <row r="1514" spans="1:31">
      <c r="A1514" s="315" t="s">
        <v>2706</v>
      </c>
      <c r="B1514" s="339" t="s">
        <v>3387</v>
      </c>
      <c r="C1514" s="293" t="s">
        <v>2817</v>
      </c>
      <c r="D1514" s="339" t="s">
        <v>2818</v>
      </c>
      <c r="E1514" s="266">
        <v>13</v>
      </c>
      <c r="F1514" s="266">
        <v>12</v>
      </c>
      <c r="G1514" s="264">
        <v>13</v>
      </c>
      <c r="H1514" s="264">
        <v>13</v>
      </c>
      <c r="I1514" s="264">
        <v>9</v>
      </c>
      <c r="J1514" s="264">
        <v>7</v>
      </c>
      <c r="K1514" s="294">
        <v>0.9</v>
      </c>
      <c r="L1514" s="267">
        <v>0.923076923076923</v>
      </c>
      <c r="M1514" s="267">
        <v>1</v>
      </c>
      <c r="N1514" s="267">
        <v>0.777777777777778</v>
      </c>
      <c r="O1514" s="332">
        <v>316</v>
      </c>
      <c r="P1514" s="266">
        <v>160</v>
      </c>
      <c r="Q1514" s="266">
        <v>9</v>
      </c>
      <c r="R1514" s="264">
        <v>11</v>
      </c>
      <c r="S1514" s="264">
        <v>3</v>
      </c>
      <c r="T1514" s="267">
        <v>0.506329113924051</v>
      </c>
      <c r="U1514" s="267">
        <v>0.692307692307692</v>
      </c>
      <c r="V1514" s="268">
        <v>0.846153846153846</v>
      </c>
      <c r="W1514" s="268">
        <v>0.333333333333333</v>
      </c>
      <c r="X1514" s="295">
        <v>-0.153846153846154</v>
      </c>
      <c r="Y1514" s="271">
        <v>81</v>
      </c>
      <c r="Z1514" s="333">
        <v>44</v>
      </c>
      <c r="AA1514" s="333">
        <v>79</v>
      </c>
      <c r="AB1514" s="333">
        <v>38</v>
      </c>
      <c r="AC1514" s="334">
        <v>0.54320987654321</v>
      </c>
      <c r="AD1514" s="268">
        <v>0.481012658227848</v>
      </c>
      <c r="AE1514" s="295">
        <v>0.0621972183153617</v>
      </c>
    </row>
    <row r="1515" spans="1:31">
      <c r="A1515" s="315" t="s">
        <v>2706</v>
      </c>
      <c r="B1515" s="339" t="s">
        <v>3387</v>
      </c>
      <c r="C1515" s="293" t="s">
        <v>2819</v>
      </c>
      <c r="D1515" s="339" t="s">
        <v>2820</v>
      </c>
      <c r="E1515" s="266">
        <v>29</v>
      </c>
      <c r="F1515" s="266">
        <v>27</v>
      </c>
      <c r="G1515" s="264">
        <v>33</v>
      </c>
      <c r="H1515" s="264">
        <v>30</v>
      </c>
      <c r="I1515" s="264">
        <v>26</v>
      </c>
      <c r="J1515" s="264">
        <v>24</v>
      </c>
      <c r="K1515" s="294">
        <v>0.9</v>
      </c>
      <c r="L1515" s="267">
        <v>0.931034482758621</v>
      </c>
      <c r="M1515" s="267">
        <v>0.909090909090909</v>
      </c>
      <c r="N1515" s="267">
        <v>0.923076923076923</v>
      </c>
      <c r="O1515" s="332">
        <v>834</v>
      </c>
      <c r="P1515" s="266">
        <v>562</v>
      </c>
      <c r="Q1515" s="266">
        <v>22</v>
      </c>
      <c r="R1515" s="264">
        <v>23</v>
      </c>
      <c r="S1515" s="264">
        <v>14</v>
      </c>
      <c r="T1515" s="267">
        <v>0.673860911270983</v>
      </c>
      <c r="U1515" s="267">
        <v>0.758620689655172</v>
      </c>
      <c r="V1515" s="268">
        <v>0.696969696969697</v>
      </c>
      <c r="W1515" s="268">
        <v>0.538461538461538</v>
      </c>
      <c r="X1515" s="295">
        <v>0.0616509926854754</v>
      </c>
      <c r="Y1515" s="271">
        <v>222</v>
      </c>
      <c r="Z1515" s="333">
        <v>142</v>
      </c>
      <c r="AA1515" s="333">
        <v>202</v>
      </c>
      <c r="AB1515" s="333">
        <v>146</v>
      </c>
      <c r="AC1515" s="334">
        <v>0.63963963963964</v>
      </c>
      <c r="AD1515" s="268">
        <v>0.722772277227723</v>
      </c>
      <c r="AE1515" s="295">
        <v>-0.0831326375880831</v>
      </c>
    </row>
    <row r="1516" spans="1:31">
      <c r="A1516" s="315" t="s">
        <v>2706</v>
      </c>
      <c r="B1516" s="339" t="s">
        <v>3387</v>
      </c>
      <c r="C1516" s="293" t="s">
        <v>2821</v>
      </c>
      <c r="D1516" s="339" t="s">
        <v>2822</v>
      </c>
      <c r="E1516" s="266">
        <v>28</v>
      </c>
      <c r="F1516" s="266">
        <v>27</v>
      </c>
      <c r="G1516" s="264">
        <v>28</v>
      </c>
      <c r="H1516" s="264">
        <v>26</v>
      </c>
      <c r="I1516" s="264">
        <v>25</v>
      </c>
      <c r="J1516" s="264">
        <v>22</v>
      </c>
      <c r="K1516" s="294">
        <v>0.9</v>
      </c>
      <c r="L1516" s="267">
        <v>0.964285714285714</v>
      </c>
      <c r="M1516" s="267">
        <v>0.928571428571429</v>
      </c>
      <c r="N1516" s="267">
        <v>0.88</v>
      </c>
      <c r="O1516" s="332">
        <v>726</v>
      </c>
      <c r="P1516" s="266">
        <v>605</v>
      </c>
      <c r="Q1516" s="266">
        <v>26</v>
      </c>
      <c r="R1516" s="264">
        <v>23</v>
      </c>
      <c r="S1516" s="264">
        <v>16</v>
      </c>
      <c r="T1516" s="267">
        <v>0.833333333333333</v>
      </c>
      <c r="U1516" s="267">
        <v>0.928571428571429</v>
      </c>
      <c r="V1516" s="268">
        <v>0.821428571428571</v>
      </c>
      <c r="W1516" s="268">
        <v>0.64</v>
      </c>
      <c r="X1516" s="295">
        <v>0.107142857142857</v>
      </c>
      <c r="Y1516" s="271">
        <v>190</v>
      </c>
      <c r="Z1516" s="333">
        <v>151</v>
      </c>
      <c r="AA1516" s="333">
        <v>182</v>
      </c>
      <c r="AB1516" s="333">
        <v>167</v>
      </c>
      <c r="AC1516" s="334">
        <v>0.794736842105263</v>
      </c>
      <c r="AD1516" s="268">
        <v>0.917582417582418</v>
      </c>
      <c r="AE1516" s="295">
        <v>-0.122845575477154</v>
      </c>
    </row>
    <row r="1517" spans="1:31">
      <c r="A1517" s="315" t="s">
        <v>2706</v>
      </c>
      <c r="B1517" s="339" t="s">
        <v>3386</v>
      </c>
      <c r="C1517" s="293" t="s">
        <v>2823</v>
      </c>
      <c r="D1517" s="339" t="s">
        <v>2824</v>
      </c>
      <c r="E1517" s="266">
        <v>0</v>
      </c>
      <c r="F1517" s="266">
        <v>0</v>
      </c>
      <c r="G1517" s="264">
        <v>0</v>
      </c>
      <c r="H1517" s="264">
        <v>0</v>
      </c>
      <c r="I1517" s="264">
        <v>0</v>
      </c>
      <c r="J1517" s="264">
        <v>0</v>
      </c>
      <c r="K1517" s="294">
        <v>0.9</v>
      </c>
      <c r="L1517" s="267">
        <v>0</v>
      </c>
      <c r="M1517" s="267">
        <v>0</v>
      </c>
      <c r="N1517" s="267">
        <v>0</v>
      </c>
      <c r="O1517" s="332">
        <v>0</v>
      </c>
      <c r="P1517" s="266">
        <v>0</v>
      </c>
      <c r="Q1517" s="266">
        <v>0</v>
      </c>
      <c r="R1517" s="264">
        <v>0</v>
      </c>
      <c r="S1517" s="264">
        <v>0</v>
      </c>
      <c r="T1517" s="267">
        <v>0</v>
      </c>
      <c r="U1517" s="267">
        <v>0</v>
      </c>
      <c r="V1517" s="268">
        <v>0</v>
      </c>
      <c r="W1517" s="268">
        <v>0</v>
      </c>
      <c r="X1517" s="295">
        <v>0</v>
      </c>
      <c r="Y1517" s="271">
        <v>0</v>
      </c>
      <c r="Z1517" s="333">
        <v>0</v>
      </c>
      <c r="AA1517" s="333">
        <v>0</v>
      </c>
      <c r="AB1517" s="333">
        <v>0</v>
      </c>
      <c r="AC1517" s="334">
        <v>0</v>
      </c>
      <c r="AD1517" s="268">
        <v>0</v>
      </c>
      <c r="AE1517" s="295">
        <v>0</v>
      </c>
    </row>
    <row r="1518" spans="1:31">
      <c r="A1518" s="315" t="s">
        <v>2706</v>
      </c>
      <c r="B1518" s="339" t="s">
        <v>3386</v>
      </c>
      <c r="C1518" s="293" t="s">
        <v>2825</v>
      </c>
      <c r="D1518" s="339" t="s">
        <v>2826</v>
      </c>
      <c r="E1518" s="266">
        <v>21</v>
      </c>
      <c r="F1518" s="266">
        <v>21</v>
      </c>
      <c r="G1518" s="264">
        <v>23</v>
      </c>
      <c r="H1518" s="264">
        <v>23</v>
      </c>
      <c r="I1518" s="264">
        <v>24</v>
      </c>
      <c r="J1518" s="264">
        <v>24</v>
      </c>
      <c r="K1518" s="294">
        <v>0.9</v>
      </c>
      <c r="L1518" s="267">
        <v>1</v>
      </c>
      <c r="M1518" s="267">
        <v>1</v>
      </c>
      <c r="N1518" s="267">
        <v>1</v>
      </c>
      <c r="O1518" s="332">
        <v>701</v>
      </c>
      <c r="P1518" s="266">
        <v>693</v>
      </c>
      <c r="Q1518" s="266">
        <v>21</v>
      </c>
      <c r="R1518" s="264">
        <v>22</v>
      </c>
      <c r="S1518" s="264">
        <v>24</v>
      </c>
      <c r="T1518" s="267">
        <v>0.988587731811698</v>
      </c>
      <c r="U1518" s="267">
        <v>1</v>
      </c>
      <c r="V1518" s="268">
        <v>0.956521739130435</v>
      </c>
      <c r="W1518" s="268">
        <v>1</v>
      </c>
      <c r="X1518" s="295">
        <v>0.0434782608695652</v>
      </c>
      <c r="Y1518" s="271">
        <v>173</v>
      </c>
      <c r="Z1518" s="333">
        <v>169</v>
      </c>
      <c r="AA1518" s="333">
        <v>172</v>
      </c>
      <c r="AB1518" s="333">
        <v>170</v>
      </c>
      <c r="AC1518" s="334">
        <v>0.976878612716763</v>
      </c>
      <c r="AD1518" s="268">
        <v>0.988372093023256</v>
      </c>
      <c r="AE1518" s="295">
        <v>-0.0114934803064928</v>
      </c>
    </row>
    <row r="1519" spans="1:31">
      <c r="A1519" s="315" t="s">
        <v>2706</v>
      </c>
      <c r="B1519" s="339" t="s">
        <v>3386</v>
      </c>
      <c r="C1519" s="293" t="s">
        <v>2827</v>
      </c>
      <c r="D1519" s="339" t="s">
        <v>2828</v>
      </c>
      <c r="E1519" s="266">
        <v>24</v>
      </c>
      <c r="F1519" s="266">
        <v>24</v>
      </c>
      <c r="G1519" s="264">
        <v>23</v>
      </c>
      <c r="H1519" s="264">
        <v>23</v>
      </c>
      <c r="I1519" s="264">
        <v>23</v>
      </c>
      <c r="J1519" s="264">
        <v>23</v>
      </c>
      <c r="K1519" s="294">
        <v>0.9</v>
      </c>
      <c r="L1519" s="267">
        <v>1</v>
      </c>
      <c r="M1519" s="267">
        <v>1</v>
      </c>
      <c r="N1519" s="267">
        <v>1</v>
      </c>
      <c r="O1519" s="332">
        <v>686</v>
      </c>
      <c r="P1519" s="266">
        <v>678</v>
      </c>
      <c r="Q1519" s="266">
        <v>24</v>
      </c>
      <c r="R1519" s="264">
        <v>23</v>
      </c>
      <c r="S1519" s="264">
        <v>22</v>
      </c>
      <c r="T1519" s="267">
        <v>0.988338192419825</v>
      </c>
      <c r="U1519" s="267">
        <v>1</v>
      </c>
      <c r="V1519" s="268">
        <v>1</v>
      </c>
      <c r="W1519" s="268">
        <v>0.956521739130435</v>
      </c>
      <c r="X1519" s="295">
        <v>0</v>
      </c>
      <c r="Y1519" s="271">
        <v>166</v>
      </c>
      <c r="Z1519" s="333">
        <v>163</v>
      </c>
      <c r="AA1519" s="333">
        <v>167</v>
      </c>
      <c r="AB1519" s="333">
        <v>166</v>
      </c>
      <c r="AC1519" s="334">
        <v>0.981927710843373</v>
      </c>
      <c r="AD1519" s="268">
        <v>0.994011976047904</v>
      </c>
      <c r="AE1519" s="295">
        <v>-0.0120842652045307</v>
      </c>
    </row>
    <row r="1520" spans="1:31">
      <c r="A1520" s="315" t="s">
        <v>2706</v>
      </c>
      <c r="B1520" s="339" t="s">
        <v>3387</v>
      </c>
      <c r="C1520" s="293" t="s">
        <v>2829</v>
      </c>
      <c r="D1520" s="339" t="s">
        <v>2830</v>
      </c>
      <c r="E1520" s="266">
        <v>7</v>
      </c>
      <c r="F1520" s="266">
        <v>6</v>
      </c>
      <c r="G1520" s="264">
        <v>5</v>
      </c>
      <c r="H1520" s="264">
        <v>5</v>
      </c>
      <c r="I1520" s="264">
        <v>4</v>
      </c>
      <c r="J1520" s="264">
        <v>3</v>
      </c>
      <c r="K1520" s="294">
        <v>0.9</v>
      </c>
      <c r="L1520" s="267">
        <v>0.857142857142857</v>
      </c>
      <c r="M1520" s="267">
        <v>1</v>
      </c>
      <c r="N1520" s="267">
        <v>0.75</v>
      </c>
      <c r="O1520" s="332">
        <v>143</v>
      </c>
      <c r="P1520" s="266">
        <v>22</v>
      </c>
      <c r="Q1520" s="266">
        <v>1</v>
      </c>
      <c r="R1520" s="264">
        <v>0</v>
      </c>
      <c r="S1520" s="264">
        <v>0</v>
      </c>
      <c r="T1520" s="267">
        <v>0.153846153846154</v>
      </c>
      <c r="U1520" s="267">
        <v>0.142857142857143</v>
      </c>
      <c r="V1520" s="268">
        <v>0</v>
      </c>
      <c r="W1520" s="268">
        <v>0</v>
      </c>
      <c r="X1520" s="295">
        <v>0.142857142857143</v>
      </c>
      <c r="Y1520" s="271">
        <v>38</v>
      </c>
      <c r="Z1520" s="333">
        <v>4</v>
      </c>
      <c r="AA1520" s="333">
        <v>48</v>
      </c>
      <c r="AB1520" s="333">
        <v>12</v>
      </c>
      <c r="AC1520" s="334">
        <v>0.105263157894737</v>
      </c>
      <c r="AD1520" s="268">
        <v>0.25</v>
      </c>
      <c r="AE1520" s="295">
        <v>-0.144736842105263</v>
      </c>
    </row>
    <row r="1521" spans="1:31">
      <c r="A1521" s="315" t="s">
        <v>2706</v>
      </c>
      <c r="B1521" s="339" t="s">
        <v>3387</v>
      </c>
      <c r="C1521" s="293" t="s">
        <v>2831</v>
      </c>
      <c r="D1521" s="339" t="s">
        <v>2832</v>
      </c>
      <c r="E1521" s="266">
        <v>0</v>
      </c>
      <c r="F1521" s="266">
        <v>0</v>
      </c>
      <c r="G1521" s="264">
        <v>0</v>
      </c>
      <c r="H1521" s="264">
        <v>0</v>
      </c>
      <c r="I1521" s="264">
        <v>0</v>
      </c>
      <c r="J1521" s="264">
        <v>0</v>
      </c>
      <c r="K1521" s="294">
        <v>0.9</v>
      </c>
      <c r="L1521" s="267">
        <v>0</v>
      </c>
      <c r="M1521" s="267">
        <v>0</v>
      </c>
      <c r="N1521" s="267">
        <v>0</v>
      </c>
      <c r="O1521" s="332">
        <v>0</v>
      </c>
      <c r="P1521" s="266">
        <v>0</v>
      </c>
      <c r="Q1521" s="266">
        <v>0</v>
      </c>
      <c r="R1521" s="264">
        <v>0</v>
      </c>
      <c r="S1521" s="264">
        <v>0</v>
      </c>
      <c r="T1521" s="267">
        <v>0</v>
      </c>
      <c r="U1521" s="267">
        <v>0</v>
      </c>
      <c r="V1521" s="268">
        <v>0</v>
      </c>
      <c r="W1521" s="268">
        <v>0</v>
      </c>
      <c r="X1521" s="295">
        <v>0</v>
      </c>
      <c r="Y1521" s="271">
        <v>0</v>
      </c>
      <c r="Z1521" s="333">
        <v>0</v>
      </c>
      <c r="AA1521" s="333">
        <v>0</v>
      </c>
      <c r="AB1521" s="333">
        <v>0</v>
      </c>
      <c r="AC1521" s="334">
        <v>0</v>
      </c>
      <c r="AD1521" s="268">
        <v>0</v>
      </c>
      <c r="AE1521" s="295">
        <v>0</v>
      </c>
    </row>
    <row r="1522" spans="1:31">
      <c r="A1522" s="315" t="s">
        <v>2706</v>
      </c>
      <c r="B1522" s="339" t="s">
        <v>3387</v>
      </c>
      <c r="C1522" s="293" t="s">
        <v>2833</v>
      </c>
      <c r="D1522" s="339" t="s">
        <v>2834</v>
      </c>
      <c r="E1522" s="266">
        <v>31</v>
      </c>
      <c r="F1522" s="266">
        <v>24</v>
      </c>
      <c r="G1522" s="264">
        <v>32</v>
      </c>
      <c r="H1522" s="264">
        <v>29</v>
      </c>
      <c r="I1522" s="264">
        <v>30</v>
      </c>
      <c r="J1522" s="264">
        <v>26</v>
      </c>
      <c r="K1522" s="294">
        <v>0.9</v>
      </c>
      <c r="L1522" s="267">
        <v>0.774193548387097</v>
      </c>
      <c r="M1522" s="267">
        <v>0.90625</v>
      </c>
      <c r="N1522" s="267">
        <v>0.866666666666667</v>
      </c>
      <c r="O1522" s="332">
        <v>796</v>
      </c>
      <c r="P1522" s="266">
        <v>607</v>
      </c>
      <c r="Q1522" s="266">
        <v>16</v>
      </c>
      <c r="R1522" s="264">
        <v>26</v>
      </c>
      <c r="S1522" s="264">
        <v>23</v>
      </c>
      <c r="T1522" s="267">
        <v>0.762562814070352</v>
      </c>
      <c r="U1522" s="267">
        <v>0.516129032258065</v>
      </c>
      <c r="V1522" s="268">
        <v>0.8125</v>
      </c>
      <c r="W1522" s="268">
        <v>0.766666666666667</v>
      </c>
      <c r="X1522" s="295">
        <v>-0.296370967741935</v>
      </c>
      <c r="Y1522" s="271">
        <v>212</v>
      </c>
      <c r="Z1522" s="333">
        <v>150</v>
      </c>
      <c r="AA1522" s="333">
        <v>199</v>
      </c>
      <c r="AB1522" s="333">
        <v>155</v>
      </c>
      <c r="AC1522" s="334">
        <v>0.707547169811321</v>
      </c>
      <c r="AD1522" s="268">
        <v>0.778894472361809</v>
      </c>
      <c r="AE1522" s="295">
        <v>-0.0713473025504884</v>
      </c>
    </row>
    <row r="1523" spans="1:31">
      <c r="A1523" s="315" t="s">
        <v>2706</v>
      </c>
      <c r="B1523" s="339" t="s">
        <v>3386</v>
      </c>
      <c r="C1523" s="293" t="s">
        <v>2835</v>
      </c>
      <c r="D1523" s="339" t="s">
        <v>2836</v>
      </c>
      <c r="E1523" s="266">
        <v>24</v>
      </c>
      <c r="F1523" s="266">
        <v>24</v>
      </c>
      <c r="G1523" s="264">
        <v>24</v>
      </c>
      <c r="H1523" s="264">
        <v>24</v>
      </c>
      <c r="I1523" s="264">
        <v>23</v>
      </c>
      <c r="J1523" s="264">
        <v>23</v>
      </c>
      <c r="K1523" s="294">
        <v>0.9</v>
      </c>
      <c r="L1523" s="267">
        <v>1</v>
      </c>
      <c r="M1523" s="267">
        <v>1</v>
      </c>
      <c r="N1523" s="267">
        <v>1</v>
      </c>
      <c r="O1523" s="332">
        <v>725</v>
      </c>
      <c r="P1523" s="266">
        <v>721</v>
      </c>
      <c r="Q1523" s="266">
        <v>24</v>
      </c>
      <c r="R1523" s="264">
        <v>24</v>
      </c>
      <c r="S1523" s="264">
        <v>23</v>
      </c>
      <c r="T1523" s="267">
        <v>0.99448275862069</v>
      </c>
      <c r="U1523" s="267">
        <v>1</v>
      </c>
      <c r="V1523" s="268">
        <v>1</v>
      </c>
      <c r="W1523" s="268">
        <v>1</v>
      </c>
      <c r="X1523" s="295">
        <v>0</v>
      </c>
      <c r="Y1523" s="271">
        <v>169</v>
      </c>
      <c r="Z1523" s="333">
        <v>169</v>
      </c>
      <c r="AA1523" s="333">
        <v>177</v>
      </c>
      <c r="AB1523" s="333">
        <v>176</v>
      </c>
      <c r="AC1523" s="334">
        <v>1</v>
      </c>
      <c r="AD1523" s="268">
        <v>0.994350282485876</v>
      </c>
      <c r="AE1523" s="295">
        <v>0.00564971751412424</v>
      </c>
    </row>
    <row r="1524" spans="1:31">
      <c r="A1524" s="315" t="s">
        <v>2706</v>
      </c>
      <c r="B1524" s="339" t="s">
        <v>3387</v>
      </c>
      <c r="C1524" s="293" t="s">
        <v>2837</v>
      </c>
      <c r="D1524" s="339" t="s">
        <v>2838</v>
      </c>
      <c r="E1524" s="266">
        <v>8</v>
      </c>
      <c r="F1524" s="266">
        <v>7</v>
      </c>
      <c r="G1524" s="264">
        <v>2</v>
      </c>
      <c r="H1524" s="264">
        <v>2</v>
      </c>
      <c r="I1524" s="264">
        <v>4</v>
      </c>
      <c r="J1524" s="264">
        <v>3</v>
      </c>
      <c r="K1524" s="294">
        <v>0.9</v>
      </c>
      <c r="L1524" s="267">
        <v>0.875</v>
      </c>
      <c r="M1524" s="267">
        <v>1</v>
      </c>
      <c r="N1524" s="267">
        <v>0.75</v>
      </c>
      <c r="O1524" s="332">
        <v>235</v>
      </c>
      <c r="P1524" s="266">
        <v>200</v>
      </c>
      <c r="Q1524" s="266">
        <v>7</v>
      </c>
      <c r="R1524" s="264">
        <v>2</v>
      </c>
      <c r="S1524" s="264">
        <v>3</v>
      </c>
      <c r="T1524" s="267">
        <v>0.851063829787234</v>
      </c>
      <c r="U1524" s="267">
        <v>0.875</v>
      </c>
      <c r="V1524" s="268">
        <v>1</v>
      </c>
      <c r="W1524" s="268">
        <v>0.75</v>
      </c>
      <c r="X1524" s="295">
        <v>-0.125</v>
      </c>
      <c r="Y1524" s="271">
        <v>44</v>
      </c>
      <c r="Z1524" s="333">
        <v>39</v>
      </c>
      <c r="AA1524" s="333">
        <v>36</v>
      </c>
      <c r="AB1524" s="333">
        <v>33</v>
      </c>
      <c r="AC1524" s="334">
        <v>0.886363636363636</v>
      </c>
      <c r="AD1524" s="268">
        <v>0.916666666666667</v>
      </c>
      <c r="AE1524" s="295">
        <v>-0.0303030303030303</v>
      </c>
    </row>
    <row r="1525" spans="1:31">
      <c r="A1525" s="315" t="s">
        <v>2706</v>
      </c>
      <c r="B1525" s="339" t="s">
        <v>3387</v>
      </c>
      <c r="C1525" s="293" t="s">
        <v>2839</v>
      </c>
      <c r="D1525" s="339" t="s">
        <v>2840</v>
      </c>
      <c r="E1525" s="266">
        <v>19</v>
      </c>
      <c r="F1525" s="266">
        <v>19</v>
      </c>
      <c r="G1525" s="264">
        <v>15</v>
      </c>
      <c r="H1525" s="264">
        <v>15</v>
      </c>
      <c r="I1525" s="264">
        <v>17</v>
      </c>
      <c r="J1525" s="264">
        <v>17</v>
      </c>
      <c r="K1525" s="294">
        <v>0.9</v>
      </c>
      <c r="L1525" s="267">
        <v>1</v>
      </c>
      <c r="M1525" s="267">
        <v>1</v>
      </c>
      <c r="N1525" s="267">
        <v>1</v>
      </c>
      <c r="O1525" s="332">
        <v>475</v>
      </c>
      <c r="P1525" s="266">
        <v>458</v>
      </c>
      <c r="Q1525" s="266">
        <v>19</v>
      </c>
      <c r="R1525" s="264">
        <v>15</v>
      </c>
      <c r="S1525" s="264">
        <v>17</v>
      </c>
      <c r="T1525" s="267">
        <v>0.96421052631579</v>
      </c>
      <c r="U1525" s="267">
        <v>1</v>
      </c>
      <c r="V1525" s="268">
        <v>1</v>
      </c>
      <c r="W1525" s="268">
        <v>1</v>
      </c>
      <c r="X1525" s="295">
        <v>0</v>
      </c>
      <c r="Y1525" s="271">
        <v>114</v>
      </c>
      <c r="Z1525" s="333">
        <v>113</v>
      </c>
      <c r="AA1525" s="333">
        <v>113</v>
      </c>
      <c r="AB1525" s="333">
        <v>109</v>
      </c>
      <c r="AC1525" s="334">
        <v>0.991228070175439</v>
      </c>
      <c r="AD1525" s="268">
        <v>0.964601769911504</v>
      </c>
      <c r="AE1525" s="295">
        <v>0.0266263002639342</v>
      </c>
    </row>
    <row r="1526" spans="1:31">
      <c r="A1526" s="315" t="s">
        <v>2706</v>
      </c>
      <c r="B1526" s="339" t="s">
        <v>3387</v>
      </c>
      <c r="C1526" s="293" t="s">
        <v>2841</v>
      </c>
      <c r="D1526" s="339" t="s">
        <v>2842</v>
      </c>
      <c r="E1526" s="266">
        <v>12</v>
      </c>
      <c r="F1526" s="266">
        <v>11</v>
      </c>
      <c r="G1526" s="264">
        <v>13</v>
      </c>
      <c r="H1526" s="264">
        <v>12</v>
      </c>
      <c r="I1526" s="264">
        <v>11</v>
      </c>
      <c r="J1526" s="264">
        <v>10</v>
      </c>
      <c r="K1526" s="294">
        <v>0.9</v>
      </c>
      <c r="L1526" s="267">
        <v>0.916666666666667</v>
      </c>
      <c r="M1526" s="267">
        <v>0.923076923076923</v>
      </c>
      <c r="N1526" s="267">
        <v>0.909090909090909</v>
      </c>
      <c r="O1526" s="332">
        <v>331</v>
      </c>
      <c r="P1526" s="266">
        <v>293</v>
      </c>
      <c r="Q1526" s="266">
        <v>11</v>
      </c>
      <c r="R1526" s="264">
        <v>11</v>
      </c>
      <c r="S1526" s="264">
        <v>6</v>
      </c>
      <c r="T1526" s="267">
        <v>0.885196374622356</v>
      </c>
      <c r="U1526" s="267">
        <v>0.916666666666667</v>
      </c>
      <c r="V1526" s="268">
        <v>0.846153846153846</v>
      </c>
      <c r="W1526" s="268">
        <v>0.545454545454545</v>
      </c>
      <c r="X1526" s="295">
        <v>0.0705128205128205</v>
      </c>
      <c r="Y1526" s="271">
        <v>86</v>
      </c>
      <c r="Z1526" s="333">
        <v>71</v>
      </c>
      <c r="AA1526" s="333">
        <v>83</v>
      </c>
      <c r="AB1526" s="333">
        <v>70</v>
      </c>
      <c r="AC1526" s="334">
        <v>0.825581395348837</v>
      </c>
      <c r="AD1526" s="268">
        <v>0.843373493975904</v>
      </c>
      <c r="AE1526" s="295">
        <v>-0.0177920986270664</v>
      </c>
    </row>
    <row r="1527" spans="1:31">
      <c r="A1527" s="315" t="s">
        <v>2706</v>
      </c>
      <c r="B1527" s="339" t="s">
        <v>3386</v>
      </c>
      <c r="C1527" s="293" t="s">
        <v>2843</v>
      </c>
      <c r="D1527" s="339" t="s">
        <v>2844</v>
      </c>
      <c r="E1527" s="266">
        <v>0</v>
      </c>
      <c r="F1527" s="266">
        <v>0</v>
      </c>
      <c r="G1527" s="264">
        <v>0</v>
      </c>
      <c r="H1527" s="264">
        <v>0</v>
      </c>
      <c r="I1527" s="264">
        <v>0</v>
      </c>
      <c r="J1527" s="264">
        <v>0</v>
      </c>
      <c r="K1527" s="294">
        <v>0.9</v>
      </c>
      <c r="L1527" s="267">
        <v>0</v>
      </c>
      <c r="M1527" s="267">
        <v>0</v>
      </c>
      <c r="N1527" s="267">
        <v>0</v>
      </c>
      <c r="O1527" s="332">
        <v>0</v>
      </c>
      <c r="P1527" s="266">
        <v>0</v>
      </c>
      <c r="Q1527" s="266">
        <v>0</v>
      </c>
      <c r="R1527" s="264">
        <v>0</v>
      </c>
      <c r="S1527" s="264">
        <v>0</v>
      </c>
      <c r="T1527" s="267">
        <v>0</v>
      </c>
      <c r="U1527" s="267">
        <v>0</v>
      </c>
      <c r="V1527" s="268">
        <v>0</v>
      </c>
      <c r="W1527" s="268">
        <v>0</v>
      </c>
      <c r="X1527" s="295">
        <v>0</v>
      </c>
      <c r="Y1527" s="271">
        <v>0</v>
      </c>
      <c r="Z1527" s="333">
        <v>0</v>
      </c>
      <c r="AA1527" s="333">
        <v>0</v>
      </c>
      <c r="AB1527" s="333">
        <v>0</v>
      </c>
      <c r="AC1527" s="334">
        <v>0</v>
      </c>
      <c r="AD1527" s="268">
        <v>0</v>
      </c>
      <c r="AE1527" s="295">
        <v>0</v>
      </c>
    </row>
    <row r="1528" spans="1:31">
      <c r="A1528" s="315" t="s">
        <v>2706</v>
      </c>
      <c r="B1528" s="339" t="s">
        <v>3387</v>
      </c>
      <c r="C1528" s="293" t="s">
        <v>2845</v>
      </c>
      <c r="D1528" s="339" t="s">
        <v>2846</v>
      </c>
      <c r="E1528" s="266">
        <v>32</v>
      </c>
      <c r="F1528" s="266">
        <v>32</v>
      </c>
      <c r="G1528" s="264">
        <v>32</v>
      </c>
      <c r="H1528" s="264">
        <v>32</v>
      </c>
      <c r="I1528" s="264">
        <v>29</v>
      </c>
      <c r="J1528" s="264">
        <v>24</v>
      </c>
      <c r="K1528" s="294">
        <v>0.9</v>
      </c>
      <c r="L1528" s="267">
        <v>1</v>
      </c>
      <c r="M1528" s="267">
        <v>1</v>
      </c>
      <c r="N1528" s="267">
        <v>0.827586206896552</v>
      </c>
      <c r="O1528" s="332">
        <v>808</v>
      </c>
      <c r="P1528" s="266">
        <v>516</v>
      </c>
      <c r="Q1528" s="266">
        <v>17</v>
      </c>
      <c r="R1528" s="264">
        <v>21</v>
      </c>
      <c r="S1528" s="264">
        <v>13</v>
      </c>
      <c r="T1528" s="267">
        <v>0.638613861386139</v>
      </c>
      <c r="U1528" s="267">
        <v>0.53125</v>
      </c>
      <c r="V1528" s="268">
        <v>0.65625</v>
      </c>
      <c r="W1528" s="268">
        <v>0.448275862068966</v>
      </c>
      <c r="X1528" s="295">
        <v>-0.125</v>
      </c>
      <c r="Y1528" s="271">
        <v>217</v>
      </c>
      <c r="Z1528" s="333">
        <v>137</v>
      </c>
      <c r="AA1528" s="333">
        <v>207</v>
      </c>
      <c r="AB1528" s="333">
        <v>136</v>
      </c>
      <c r="AC1528" s="334">
        <v>0.631336405529954</v>
      </c>
      <c r="AD1528" s="268">
        <v>0.657004830917874</v>
      </c>
      <c r="AE1528" s="295">
        <v>-0.0256684253879205</v>
      </c>
    </row>
    <row r="1529" spans="1:31">
      <c r="A1529" s="315" t="s">
        <v>2706</v>
      </c>
      <c r="B1529" s="339" t="s">
        <v>3388</v>
      </c>
      <c r="C1529" s="293" t="s">
        <v>2847</v>
      </c>
      <c r="D1529" s="339" t="s">
        <v>2848</v>
      </c>
      <c r="E1529" s="266">
        <v>26</v>
      </c>
      <c r="F1529" s="266">
        <v>24</v>
      </c>
      <c r="G1529" s="264">
        <v>30</v>
      </c>
      <c r="H1529" s="264">
        <v>27</v>
      </c>
      <c r="I1529" s="264">
        <v>23</v>
      </c>
      <c r="J1529" s="264">
        <v>23</v>
      </c>
      <c r="K1529" s="294">
        <v>0.9</v>
      </c>
      <c r="L1529" s="267">
        <v>0.923076923076923</v>
      </c>
      <c r="M1529" s="267">
        <v>0.9</v>
      </c>
      <c r="N1529" s="267">
        <v>1</v>
      </c>
      <c r="O1529" s="332">
        <v>843</v>
      </c>
      <c r="P1529" s="266">
        <v>734</v>
      </c>
      <c r="Q1529" s="266">
        <v>24</v>
      </c>
      <c r="R1529" s="264">
        <v>26</v>
      </c>
      <c r="S1529" s="264">
        <v>22</v>
      </c>
      <c r="T1529" s="267">
        <v>0.870699881376038</v>
      </c>
      <c r="U1529" s="267">
        <v>0.923076923076923</v>
      </c>
      <c r="V1529" s="268">
        <v>0.866666666666667</v>
      </c>
      <c r="W1529" s="268">
        <v>0.956521739130435</v>
      </c>
      <c r="X1529" s="295">
        <v>0.0564102564102564</v>
      </c>
      <c r="Y1529" s="271">
        <v>201</v>
      </c>
      <c r="Z1529" s="333">
        <v>186</v>
      </c>
      <c r="AA1529" s="333">
        <v>205</v>
      </c>
      <c r="AB1529" s="333">
        <v>176</v>
      </c>
      <c r="AC1529" s="334">
        <v>0.925373134328358</v>
      </c>
      <c r="AD1529" s="268">
        <v>0.858536585365854</v>
      </c>
      <c r="AE1529" s="295">
        <v>0.0668365489625046</v>
      </c>
    </row>
    <row r="1530" spans="1:31">
      <c r="A1530" s="315" t="s">
        <v>2706</v>
      </c>
      <c r="B1530" s="339" t="s">
        <v>3387</v>
      </c>
      <c r="C1530" s="293" t="s">
        <v>2849</v>
      </c>
      <c r="D1530" s="339" t="s">
        <v>2850</v>
      </c>
      <c r="E1530" s="266">
        <v>11</v>
      </c>
      <c r="F1530" s="266">
        <v>11</v>
      </c>
      <c r="G1530" s="264">
        <v>15</v>
      </c>
      <c r="H1530" s="264">
        <v>15</v>
      </c>
      <c r="I1530" s="264">
        <v>3</v>
      </c>
      <c r="J1530" s="264">
        <v>3</v>
      </c>
      <c r="K1530" s="294">
        <v>0.9</v>
      </c>
      <c r="L1530" s="267">
        <v>1</v>
      </c>
      <c r="M1530" s="267">
        <v>1</v>
      </c>
      <c r="N1530" s="267">
        <v>1</v>
      </c>
      <c r="O1530" s="332">
        <v>310</v>
      </c>
      <c r="P1530" s="266">
        <v>301</v>
      </c>
      <c r="Q1530" s="266">
        <v>11</v>
      </c>
      <c r="R1530" s="264">
        <v>15</v>
      </c>
      <c r="S1530" s="264">
        <v>3</v>
      </c>
      <c r="T1530" s="267">
        <v>0.970967741935484</v>
      </c>
      <c r="U1530" s="267">
        <v>1</v>
      </c>
      <c r="V1530" s="268">
        <v>1</v>
      </c>
      <c r="W1530" s="268">
        <v>1</v>
      </c>
      <c r="X1530" s="295">
        <v>0</v>
      </c>
      <c r="Y1530" s="271">
        <v>75</v>
      </c>
      <c r="Z1530" s="333">
        <v>74</v>
      </c>
      <c r="AA1530" s="333">
        <v>66</v>
      </c>
      <c r="AB1530" s="333">
        <v>64</v>
      </c>
      <c r="AC1530" s="334">
        <v>0.986666666666667</v>
      </c>
      <c r="AD1530" s="268">
        <v>0.96969696969697</v>
      </c>
      <c r="AE1530" s="295">
        <v>0.016969696969697</v>
      </c>
    </row>
    <row r="1531" spans="1:31">
      <c r="A1531" s="315" t="s">
        <v>2706</v>
      </c>
      <c r="B1531" s="339" t="s">
        <v>3387</v>
      </c>
      <c r="C1531" s="293" t="s">
        <v>2851</v>
      </c>
      <c r="D1531" s="339" t="s">
        <v>2852</v>
      </c>
      <c r="E1531" s="266">
        <v>26</v>
      </c>
      <c r="F1531" s="266">
        <v>19</v>
      </c>
      <c r="G1531" s="264">
        <v>28</v>
      </c>
      <c r="H1531" s="264">
        <v>21</v>
      </c>
      <c r="I1531" s="264">
        <v>28</v>
      </c>
      <c r="J1531" s="264">
        <v>19</v>
      </c>
      <c r="K1531" s="294">
        <v>0.9</v>
      </c>
      <c r="L1531" s="267">
        <v>0.730769230769231</v>
      </c>
      <c r="M1531" s="267">
        <v>0.75</v>
      </c>
      <c r="N1531" s="267">
        <v>0.678571428571429</v>
      </c>
      <c r="O1531" s="332">
        <v>745</v>
      </c>
      <c r="P1531" s="266">
        <v>437</v>
      </c>
      <c r="Q1531" s="266">
        <v>17</v>
      </c>
      <c r="R1531" s="264">
        <v>15</v>
      </c>
      <c r="S1531" s="264">
        <v>10</v>
      </c>
      <c r="T1531" s="267">
        <v>0.586577181208054</v>
      </c>
      <c r="U1531" s="267">
        <v>0.653846153846154</v>
      </c>
      <c r="V1531" s="268">
        <v>0.535714285714286</v>
      </c>
      <c r="W1531" s="268">
        <v>0.357142857142857</v>
      </c>
      <c r="X1531" s="295">
        <v>0.118131868131868</v>
      </c>
      <c r="Y1531" s="271">
        <v>199</v>
      </c>
      <c r="Z1531" s="333">
        <v>105</v>
      </c>
      <c r="AA1531" s="333">
        <v>187</v>
      </c>
      <c r="AB1531" s="333">
        <v>112</v>
      </c>
      <c r="AC1531" s="334">
        <v>0.527638190954774</v>
      </c>
      <c r="AD1531" s="268">
        <v>0.598930481283422</v>
      </c>
      <c r="AE1531" s="295">
        <v>-0.0712922903286486</v>
      </c>
    </row>
    <row r="1532" spans="1:31">
      <c r="A1532" s="315" t="s">
        <v>2706</v>
      </c>
      <c r="B1532" s="339" t="s">
        <v>3387</v>
      </c>
      <c r="C1532" s="293" t="s">
        <v>2853</v>
      </c>
      <c r="D1532" s="339" t="s">
        <v>2854</v>
      </c>
      <c r="E1532" s="266">
        <v>12</v>
      </c>
      <c r="F1532" s="266">
        <v>12</v>
      </c>
      <c r="G1532" s="264">
        <v>11</v>
      </c>
      <c r="H1532" s="264">
        <v>11</v>
      </c>
      <c r="I1532" s="264">
        <v>11</v>
      </c>
      <c r="J1532" s="264">
        <v>10</v>
      </c>
      <c r="K1532" s="294">
        <v>0.9</v>
      </c>
      <c r="L1532" s="267">
        <v>1</v>
      </c>
      <c r="M1532" s="267">
        <v>1</v>
      </c>
      <c r="N1532" s="267">
        <v>0.909090909090909</v>
      </c>
      <c r="O1532" s="332">
        <v>366</v>
      </c>
      <c r="P1532" s="266">
        <v>316</v>
      </c>
      <c r="Q1532" s="266">
        <v>12</v>
      </c>
      <c r="R1532" s="264">
        <v>11</v>
      </c>
      <c r="S1532" s="264">
        <v>10</v>
      </c>
      <c r="T1532" s="267">
        <v>0.863387978142076</v>
      </c>
      <c r="U1532" s="267">
        <v>1</v>
      </c>
      <c r="V1532" s="268">
        <v>1</v>
      </c>
      <c r="W1532" s="268">
        <v>0.909090909090909</v>
      </c>
      <c r="X1532" s="295">
        <v>0</v>
      </c>
      <c r="Y1532" s="271">
        <v>95</v>
      </c>
      <c r="Z1532" s="333">
        <v>85</v>
      </c>
      <c r="AA1532" s="333">
        <v>85</v>
      </c>
      <c r="AB1532" s="333">
        <v>73</v>
      </c>
      <c r="AC1532" s="334">
        <v>0.894736842105263</v>
      </c>
      <c r="AD1532" s="268">
        <v>0.858823529411765</v>
      </c>
      <c r="AE1532" s="295">
        <v>0.0359133126934985</v>
      </c>
    </row>
    <row r="1533" spans="1:31">
      <c r="A1533" s="315" t="s">
        <v>2706</v>
      </c>
      <c r="B1533" s="339" t="s">
        <v>3387</v>
      </c>
      <c r="C1533" s="293" t="s">
        <v>2855</v>
      </c>
      <c r="D1533" s="339" t="s">
        <v>2856</v>
      </c>
      <c r="E1533" s="266">
        <v>7</v>
      </c>
      <c r="F1533" s="266">
        <v>7</v>
      </c>
      <c r="G1533" s="264">
        <v>7</v>
      </c>
      <c r="H1533" s="264">
        <v>7</v>
      </c>
      <c r="I1533" s="264">
        <v>6</v>
      </c>
      <c r="J1533" s="264">
        <v>6</v>
      </c>
      <c r="K1533" s="294">
        <v>0.9</v>
      </c>
      <c r="L1533" s="267">
        <v>1</v>
      </c>
      <c r="M1533" s="267">
        <v>1</v>
      </c>
      <c r="N1533" s="267">
        <v>1</v>
      </c>
      <c r="O1533" s="332">
        <v>160</v>
      </c>
      <c r="P1533" s="266">
        <v>160</v>
      </c>
      <c r="Q1533" s="266">
        <v>7</v>
      </c>
      <c r="R1533" s="264">
        <v>7</v>
      </c>
      <c r="S1533" s="264">
        <v>6</v>
      </c>
      <c r="T1533" s="267">
        <v>1</v>
      </c>
      <c r="U1533" s="267">
        <v>1</v>
      </c>
      <c r="V1533" s="268">
        <v>1</v>
      </c>
      <c r="W1533" s="268">
        <v>1</v>
      </c>
      <c r="X1533" s="295">
        <v>0</v>
      </c>
      <c r="Y1533" s="271">
        <v>40</v>
      </c>
      <c r="Z1533" s="333">
        <v>40</v>
      </c>
      <c r="AA1533" s="333">
        <v>34</v>
      </c>
      <c r="AB1533" s="333">
        <v>34</v>
      </c>
      <c r="AC1533" s="334">
        <v>1</v>
      </c>
      <c r="AD1533" s="268">
        <v>1</v>
      </c>
      <c r="AE1533" s="295">
        <v>0</v>
      </c>
    </row>
    <row r="1534" spans="1:31">
      <c r="A1534" s="315" t="s">
        <v>2706</v>
      </c>
      <c r="B1534" s="339" t="s">
        <v>3387</v>
      </c>
      <c r="C1534" s="293" t="s">
        <v>2857</v>
      </c>
      <c r="D1534" s="339" t="s">
        <v>2858</v>
      </c>
      <c r="E1534" s="266">
        <v>12</v>
      </c>
      <c r="F1534" s="266">
        <v>11</v>
      </c>
      <c r="G1534" s="264">
        <v>12</v>
      </c>
      <c r="H1534" s="264">
        <v>12</v>
      </c>
      <c r="I1534" s="264">
        <v>8</v>
      </c>
      <c r="J1534" s="264">
        <v>8</v>
      </c>
      <c r="K1534" s="294">
        <v>0.9</v>
      </c>
      <c r="L1534" s="267">
        <v>0.916666666666667</v>
      </c>
      <c r="M1534" s="267">
        <v>1</v>
      </c>
      <c r="N1534" s="267">
        <v>1</v>
      </c>
      <c r="O1534" s="332">
        <v>232</v>
      </c>
      <c r="P1534" s="266">
        <v>217</v>
      </c>
      <c r="Q1534" s="266">
        <v>9</v>
      </c>
      <c r="R1534" s="264">
        <v>11</v>
      </c>
      <c r="S1534" s="264">
        <v>7</v>
      </c>
      <c r="T1534" s="267">
        <v>0.935344827586207</v>
      </c>
      <c r="U1534" s="267">
        <v>0.75</v>
      </c>
      <c r="V1534" s="268">
        <v>0.916666666666667</v>
      </c>
      <c r="W1534" s="268">
        <v>0.875</v>
      </c>
      <c r="X1534" s="295">
        <v>-0.166666666666667</v>
      </c>
      <c r="Y1534" s="271">
        <v>69</v>
      </c>
      <c r="Z1534" s="333">
        <v>63</v>
      </c>
      <c r="AA1534" s="333">
        <v>35</v>
      </c>
      <c r="AB1534" s="333">
        <v>31</v>
      </c>
      <c r="AC1534" s="334">
        <v>0.91304347826087</v>
      </c>
      <c r="AD1534" s="268">
        <v>0.885714285714286</v>
      </c>
      <c r="AE1534" s="295">
        <v>0.0273291925465838</v>
      </c>
    </row>
    <row r="1535" spans="1:31">
      <c r="A1535" s="315" t="s">
        <v>2706</v>
      </c>
      <c r="B1535" s="339" t="s">
        <v>3387</v>
      </c>
      <c r="C1535" s="293" t="s">
        <v>2859</v>
      </c>
      <c r="D1535" s="339" t="s">
        <v>2860</v>
      </c>
      <c r="E1535" s="266">
        <v>9</v>
      </c>
      <c r="F1535" s="266">
        <v>7</v>
      </c>
      <c r="G1535" s="264">
        <v>12</v>
      </c>
      <c r="H1535" s="264">
        <v>8</v>
      </c>
      <c r="I1535" s="264">
        <v>1</v>
      </c>
      <c r="J1535" s="264">
        <v>1</v>
      </c>
      <c r="K1535" s="294">
        <v>0.9</v>
      </c>
      <c r="L1535" s="267">
        <v>0.777777777777778</v>
      </c>
      <c r="M1535" s="267">
        <v>0.666666666666667</v>
      </c>
      <c r="N1535" s="267">
        <v>1</v>
      </c>
      <c r="O1535" s="332">
        <v>170</v>
      </c>
      <c r="P1535" s="266">
        <v>146</v>
      </c>
      <c r="Q1535" s="266">
        <v>7</v>
      </c>
      <c r="R1535" s="264">
        <v>8</v>
      </c>
      <c r="S1535" s="264">
        <v>1</v>
      </c>
      <c r="T1535" s="267">
        <v>0.858823529411765</v>
      </c>
      <c r="U1535" s="267">
        <v>0.777777777777778</v>
      </c>
      <c r="V1535" s="268">
        <v>0.666666666666667</v>
      </c>
      <c r="W1535" s="268">
        <v>1</v>
      </c>
      <c r="X1535" s="295">
        <v>0.111111111111111</v>
      </c>
      <c r="Y1535" s="271">
        <v>52</v>
      </c>
      <c r="Z1535" s="333">
        <v>41</v>
      </c>
      <c r="AA1535" s="333">
        <v>37</v>
      </c>
      <c r="AB1535" s="333">
        <v>31</v>
      </c>
      <c r="AC1535" s="334">
        <v>0.788461538461538</v>
      </c>
      <c r="AD1535" s="268">
        <v>0.837837837837838</v>
      </c>
      <c r="AE1535" s="295">
        <v>-0.0493762993762994</v>
      </c>
    </row>
    <row r="1536" spans="1:31">
      <c r="A1536" s="315" t="s">
        <v>2706</v>
      </c>
      <c r="B1536" s="339" t="s">
        <v>3387</v>
      </c>
      <c r="C1536" s="293" t="s">
        <v>2861</v>
      </c>
      <c r="D1536" s="339" t="s">
        <v>2862</v>
      </c>
      <c r="E1536" s="266">
        <v>9</v>
      </c>
      <c r="F1536" s="266">
        <v>9</v>
      </c>
      <c r="G1536" s="264">
        <v>10</v>
      </c>
      <c r="H1536" s="264">
        <v>10</v>
      </c>
      <c r="I1536" s="264">
        <v>2</v>
      </c>
      <c r="J1536" s="264">
        <v>2</v>
      </c>
      <c r="K1536" s="294">
        <v>0.9</v>
      </c>
      <c r="L1536" s="267">
        <v>1</v>
      </c>
      <c r="M1536" s="267">
        <v>1</v>
      </c>
      <c r="N1536" s="267">
        <v>1</v>
      </c>
      <c r="O1536" s="332">
        <v>220</v>
      </c>
      <c r="P1536" s="266">
        <v>189</v>
      </c>
      <c r="Q1536" s="266">
        <v>7</v>
      </c>
      <c r="R1536" s="264">
        <v>10</v>
      </c>
      <c r="S1536" s="264">
        <v>2</v>
      </c>
      <c r="T1536" s="267">
        <v>0.859090909090909</v>
      </c>
      <c r="U1536" s="267">
        <v>0.777777777777778</v>
      </c>
      <c r="V1536" s="268">
        <v>1</v>
      </c>
      <c r="W1536" s="268">
        <v>1</v>
      </c>
      <c r="X1536" s="295">
        <v>-0.222222222222222</v>
      </c>
      <c r="Y1536" s="271">
        <v>49</v>
      </c>
      <c r="Z1536" s="333">
        <v>42</v>
      </c>
      <c r="AA1536" s="333">
        <v>57</v>
      </c>
      <c r="AB1536" s="333">
        <v>48</v>
      </c>
      <c r="AC1536" s="334">
        <v>0.857142857142857</v>
      </c>
      <c r="AD1536" s="268">
        <v>0.842105263157895</v>
      </c>
      <c r="AE1536" s="295">
        <v>0.0150375939849624</v>
      </c>
    </row>
    <row r="1537" spans="1:31">
      <c r="A1537" s="315" t="s">
        <v>2706</v>
      </c>
      <c r="B1537" s="339" t="s">
        <v>3387</v>
      </c>
      <c r="C1537" s="293" t="s">
        <v>2863</v>
      </c>
      <c r="D1537" s="339" t="s">
        <v>2864</v>
      </c>
      <c r="E1537" s="266">
        <v>13</v>
      </c>
      <c r="F1537" s="266">
        <v>12</v>
      </c>
      <c r="G1537" s="264">
        <v>20</v>
      </c>
      <c r="H1537" s="264">
        <v>20</v>
      </c>
      <c r="I1537" s="264">
        <v>15</v>
      </c>
      <c r="J1537" s="264">
        <v>14</v>
      </c>
      <c r="K1537" s="294">
        <v>0.9</v>
      </c>
      <c r="L1537" s="267">
        <v>0.923076923076923</v>
      </c>
      <c r="M1537" s="267">
        <v>1</v>
      </c>
      <c r="N1537" s="267">
        <v>0.933333333333333</v>
      </c>
      <c r="O1537" s="332">
        <v>395</v>
      </c>
      <c r="P1537" s="266">
        <v>355</v>
      </c>
      <c r="Q1537" s="266">
        <v>11</v>
      </c>
      <c r="R1537" s="264">
        <v>19</v>
      </c>
      <c r="S1537" s="264">
        <v>13</v>
      </c>
      <c r="T1537" s="267">
        <v>0.89873417721519</v>
      </c>
      <c r="U1537" s="267">
        <v>0.846153846153846</v>
      </c>
      <c r="V1537" s="268">
        <v>0.95</v>
      </c>
      <c r="W1537" s="268">
        <v>0.866666666666667</v>
      </c>
      <c r="X1537" s="295">
        <v>-0.103846153846154</v>
      </c>
      <c r="Y1537" s="271">
        <v>115</v>
      </c>
      <c r="Z1537" s="333">
        <v>102</v>
      </c>
      <c r="AA1537" s="333">
        <v>71</v>
      </c>
      <c r="AB1537" s="333">
        <v>65</v>
      </c>
      <c r="AC1537" s="334">
        <v>0.88695652173913</v>
      </c>
      <c r="AD1537" s="268">
        <v>0.915492957746479</v>
      </c>
      <c r="AE1537" s="295">
        <v>-0.0285364360073485</v>
      </c>
    </row>
    <row r="1538" spans="1:31">
      <c r="A1538" s="315" t="s">
        <v>2706</v>
      </c>
      <c r="B1538" s="339" t="s">
        <v>3387</v>
      </c>
      <c r="C1538" s="293" t="s">
        <v>2865</v>
      </c>
      <c r="D1538" s="339" t="s">
        <v>2866</v>
      </c>
      <c r="E1538" s="266">
        <v>9</v>
      </c>
      <c r="F1538" s="266">
        <v>9</v>
      </c>
      <c r="G1538" s="264">
        <v>9</v>
      </c>
      <c r="H1538" s="264">
        <v>9</v>
      </c>
      <c r="I1538" s="264">
        <v>2</v>
      </c>
      <c r="J1538" s="264">
        <v>2</v>
      </c>
      <c r="K1538" s="294">
        <v>0.9</v>
      </c>
      <c r="L1538" s="267">
        <v>1</v>
      </c>
      <c r="M1538" s="267">
        <v>1</v>
      </c>
      <c r="N1538" s="267">
        <v>1</v>
      </c>
      <c r="O1538" s="332">
        <v>181</v>
      </c>
      <c r="P1538" s="266">
        <v>177</v>
      </c>
      <c r="Q1538" s="266">
        <v>9</v>
      </c>
      <c r="R1538" s="264">
        <v>9</v>
      </c>
      <c r="S1538" s="264">
        <v>2</v>
      </c>
      <c r="T1538" s="267">
        <v>0.977900552486188</v>
      </c>
      <c r="U1538" s="267">
        <v>1</v>
      </c>
      <c r="V1538" s="268">
        <v>1</v>
      </c>
      <c r="W1538" s="268">
        <v>1</v>
      </c>
      <c r="X1538" s="295">
        <v>0</v>
      </c>
      <c r="Y1538" s="271">
        <v>42</v>
      </c>
      <c r="Z1538" s="333">
        <v>42</v>
      </c>
      <c r="AA1538" s="333">
        <v>40</v>
      </c>
      <c r="AB1538" s="333">
        <v>40</v>
      </c>
      <c r="AC1538" s="334">
        <v>1</v>
      </c>
      <c r="AD1538" s="268">
        <v>1</v>
      </c>
      <c r="AE1538" s="295">
        <v>0</v>
      </c>
    </row>
    <row r="1539" spans="1:31">
      <c r="A1539" s="315" t="s">
        <v>2706</v>
      </c>
      <c r="B1539" s="339" t="s">
        <v>3388</v>
      </c>
      <c r="C1539" s="293" t="s">
        <v>2867</v>
      </c>
      <c r="D1539" s="339" t="s">
        <v>2868</v>
      </c>
      <c r="E1539" s="266">
        <v>17</v>
      </c>
      <c r="F1539" s="266">
        <v>15</v>
      </c>
      <c r="G1539" s="264">
        <v>16</v>
      </c>
      <c r="H1539" s="264">
        <v>13</v>
      </c>
      <c r="I1539" s="264">
        <v>13</v>
      </c>
      <c r="J1539" s="264">
        <v>11</v>
      </c>
      <c r="K1539" s="294">
        <v>0.9</v>
      </c>
      <c r="L1539" s="267">
        <v>0.882352941176471</v>
      </c>
      <c r="M1539" s="267">
        <v>0.8125</v>
      </c>
      <c r="N1539" s="267">
        <v>0.846153846153846</v>
      </c>
      <c r="O1539" s="332">
        <v>441</v>
      </c>
      <c r="P1539" s="266">
        <v>381</v>
      </c>
      <c r="Q1539" s="266">
        <v>15</v>
      </c>
      <c r="R1539" s="264">
        <v>13</v>
      </c>
      <c r="S1539" s="264">
        <v>11</v>
      </c>
      <c r="T1539" s="267">
        <v>0.863945578231292</v>
      </c>
      <c r="U1539" s="267">
        <v>0.882352941176471</v>
      </c>
      <c r="V1539" s="268">
        <v>0.8125</v>
      </c>
      <c r="W1539" s="268">
        <v>0.846153846153846</v>
      </c>
      <c r="X1539" s="295">
        <v>0.0698529411764706</v>
      </c>
      <c r="Y1539" s="271">
        <v>111</v>
      </c>
      <c r="Z1539" s="333">
        <v>95</v>
      </c>
      <c r="AA1539" s="333">
        <v>104</v>
      </c>
      <c r="AB1539" s="333">
        <v>94</v>
      </c>
      <c r="AC1539" s="334">
        <v>0.855855855855856</v>
      </c>
      <c r="AD1539" s="268">
        <v>0.903846153846154</v>
      </c>
      <c r="AE1539" s="295">
        <v>-0.047990297990298</v>
      </c>
    </row>
    <row r="1540" spans="1:31">
      <c r="A1540" s="315" t="s">
        <v>2706</v>
      </c>
      <c r="B1540" s="339" t="s">
        <v>3387</v>
      </c>
      <c r="C1540" s="293" t="s">
        <v>2869</v>
      </c>
      <c r="D1540" s="339" t="s">
        <v>2870</v>
      </c>
      <c r="E1540" s="266">
        <v>23</v>
      </c>
      <c r="F1540" s="266">
        <v>23</v>
      </c>
      <c r="G1540" s="264">
        <v>23</v>
      </c>
      <c r="H1540" s="264">
        <v>23</v>
      </c>
      <c r="I1540" s="264">
        <v>0</v>
      </c>
      <c r="J1540" s="264">
        <v>0</v>
      </c>
      <c r="K1540" s="294">
        <v>0.9</v>
      </c>
      <c r="L1540" s="267">
        <v>1</v>
      </c>
      <c r="M1540" s="267">
        <v>1</v>
      </c>
      <c r="N1540" s="267">
        <v>0</v>
      </c>
      <c r="O1540" s="332">
        <v>431</v>
      </c>
      <c r="P1540" s="266">
        <v>411</v>
      </c>
      <c r="Q1540" s="266">
        <v>22</v>
      </c>
      <c r="R1540" s="264">
        <v>23</v>
      </c>
      <c r="S1540" s="264">
        <v>0</v>
      </c>
      <c r="T1540" s="267">
        <v>0.953596287703016</v>
      </c>
      <c r="U1540" s="267">
        <v>0.956521739130435</v>
      </c>
      <c r="V1540" s="268">
        <v>1</v>
      </c>
      <c r="W1540" s="268">
        <v>0</v>
      </c>
      <c r="X1540" s="295">
        <v>-0.0434782608695652</v>
      </c>
      <c r="Y1540" s="271">
        <v>86</v>
      </c>
      <c r="Z1540" s="333">
        <v>85</v>
      </c>
      <c r="AA1540" s="333">
        <v>92</v>
      </c>
      <c r="AB1540" s="333">
        <v>83</v>
      </c>
      <c r="AC1540" s="334">
        <v>0.988372093023256</v>
      </c>
      <c r="AD1540" s="268">
        <v>0.902173913043478</v>
      </c>
      <c r="AE1540" s="295">
        <v>0.0861981799797775</v>
      </c>
    </row>
    <row r="1541" spans="1:31">
      <c r="A1541" s="315" t="s">
        <v>2706</v>
      </c>
      <c r="B1541" s="339" t="s">
        <v>3387</v>
      </c>
      <c r="C1541" s="293" t="s">
        <v>2871</v>
      </c>
      <c r="D1541" s="339" t="s">
        <v>2872</v>
      </c>
      <c r="E1541" s="266">
        <v>11</v>
      </c>
      <c r="F1541" s="266">
        <v>10</v>
      </c>
      <c r="G1541" s="264">
        <v>15</v>
      </c>
      <c r="H1541" s="264">
        <v>13</v>
      </c>
      <c r="I1541" s="264">
        <v>10</v>
      </c>
      <c r="J1541" s="264">
        <v>7</v>
      </c>
      <c r="K1541" s="294">
        <v>0.9</v>
      </c>
      <c r="L1541" s="267">
        <v>0.909090909090909</v>
      </c>
      <c r="M1541" s="267">
        <v>0.866666666666667</v>
      </c>
      <c r="N1541" s="267">
        <v>0.7</v>
      </c>
      <c r="O1541" s="332">
        <v>294</v>
      </c>
      <c r="P1541" s="266">
        <v>211</v>
      </c>
      <c r="Q1541" s="266">
        <v>8</v>
      </c>
      <c r="R1541" s="264">
        <v>7</v>
      </c>
      <c r="S1541" s="264">
        <v>6</v>
      </c>
      <c r="T1541" s="267">
        <v>0.717687074829932</v>
      </c>
      <c r="U1541" s="267">
        <v>0.727272727272727</v>
      </c>
      <c r="V1541" s="268">
        <v>0.466666666666667</v>
      </c>
      <c r="W1541" s="268">
        <v>0.6</v>
      </c>
      <c r="X1541" s="295">
        <v>0.260606060606061</v>
      </c>
      <c r="Y1541" s="271">
        <v>76</v>
      </c>
      <c r="Z1541" s="333">
        <v>51</v>
      </c>
      <c r="AA1541" s="333">
        <v>76</v>
      </c>
      <c r="AB1541" s="333">
        <v>63</v>
      </c>
      <c r="AC1541" s="334">
        <v>0.671052631578947</v>
      </c>
      <c r="AD1541" s="268">
        <v>0.828947368421053</v>
      </c>
      <c r="AE1541" s="295">
        <v>-0.157894736842105</v>
      </c>
    </row>
    <row r="1542" spans="1:31">
      <c r="A1542" s="315" t="s">
        <v>2706</v>
      </c>
      <c r="B1542" s="339" t="s">
        <v>3386</v>
      </c>
      <c r="C1542" s="293" t="s">
        <v>2873</v>
      </c>
      <c r="D1542" s="339" t="s">
        <v>2874</v>
      </c>
      <c r="E1542" s="266">
        <v>27</v>
      </c>
      <c r="F1542" s="266">
        <v>27</v>
      </c>
      <c r="G1542" s="264">
        <v>26</v>
      </c>
      <c r="H1542" s="264">
        <v>26</v>
      </c>
      <c r="I1542" s="264">
        <v>22</v>
      </c>
      <c r="J1542" s="264">
        <v>22</v>
      </c>
      <c r="K1542" s="294">
        <v>0.9</v>
      </c>
      <c r="L1542" s="267">
        <v>1</v>
      </c>
      <c r="M1542" s="267">
        <v>1</v>
      </c>
      <c r="N1542" s="267">
        <v>1</v>
      </c>
      <c r="O1542" s="332">
        <v>740</v>
      </c>
      <c r="P1542" s="266">
        <v>731</v>
      </c>
      <c r="Q1542" s="266">
        <v>27</v>
      </c>
      <c r="R1542" s="264">
        <v>26</v>
      </c>
      <c r="S1542" s="264">
        <v>22</v>
      </c>
      <c r="T1542" s="267">
        <v>0.987837837837838</v>
      </c>
      <c r="U1542" s="267">
        <v>1</v>
      </c>
      <c r="V1542" s="268">
        <v>1</v>
      </c>
      <c r="W1542" s="268">
        <v>1</v>
      </c>
      <c r="X1542" s="295">
        <v>0</v>
      </c>
      <c r="Y1542" s="271">
        <v>178</v>
      </c>
      <c r="Z1542" s="333">
        <v>177</v>
      </c>
      <c r="AA1542" s="333">
        <v>178</v>
      </c>
      <c r="AB1542" s="333">
        <v>177</v>
      </c>
      <c r="AC1542" s="334">
        <v>0.99438202247191</v>
      </c>
      <c r="AD1542" s="268">
        <v>0.99438202247191</v>
      </c>
      <c r="AE1542" s="295">
        <v>0</v>
      </c>
    </row>
    <row r="1543" spans="1:31">
      <c r="A1543" s="315" t="s">
        <v>2706</v>
      </c>
      <c r="B1543" s="339" t="s">
        <v>3384</v>
      </c>
      <c r="C1543" s="293" t="s">
        <v>2875</v>
      </c>
      <c r="D1543" s="339" t="s">
        <v>2875</v>
      </c>
      <c r="E1543" s="266">
        <v>26</v>
      </c>
      <c r="F1543" s="266">
        <v>25</v>
      </c>
      <c r="G1543" s="264">
        <v>24</v>
      </c>
      <c r="H1543" s="264">
        <v>24</v>
      </c>
      <c r="I1543" s="264">
        <v>21</v>
      </c>
      <c r="J1543" s="264">
        <v>20</v>
      </c>
      <c r="K1543" s="294">
        <v>0.9</v>
      </c>
      <c r="L1543" s="267">
        <v>0.961538461538462</v>
      </c>
      <c r="M1543" s="267">
        <v>1</v>
      </c>
      <c r="N1543" s="267">
        <v>0.952380952380952</v>
      </c>
      <c r="O1543" s="332">
        <v>774</v>
      </c>
      <c r="P1543" s="266">
        <v>754</v>
      </c>
      <c r="Q1543" s="266">
        <v>25</v>
      </c>
      <c r="R1543" s="264">
        <v>24</v>
      </c>
      <c r="S1543" s="264">
        <v>20</v>
      </c>
      <c r="T1543" s="267">
        <v>0.974160206718346</v>
      </c>
      <c r="U1543" s="267">
        <v>0.961538461538462</v>
      </c>
      <c r="V1543" s="268">
        <v>1</v>
      </c>
      <c r="W1543" s="268">
        <v>0.952380952380952</v>
      </c>
      <c r="X1543" s="295">
        <v>-0.0384615384615384</v>
      </c>
      <c r="Y1543" s="271">
        <v>179</v>
      </c>
      <c r="Z1543" s="333">
        <v>174</v>
      </c>
      <c r="AA1543" s="333">
        <v>194</v>
      </c>
      <c r="AB1543" s="333">
        <v>191</v>
      </c>
      <c r="AC1543" s="334">
        <v>0.972067039106145</v>
      </c>
      <c r="AD1543" s="268">
        <v>0.984536082474227</v>
      </c>
      <c r="AE1543" s="295">
        <v>-0.0124690433680816</v>
      </c>
    </row>
    <row r="1544" spans="1:31">
      <c r="A1544" s="315" t="s">
        <v>2706</v>
      </c>
      <c r="B1544" s="339" t="s">
        <v>3386</v>
      </c>
      <c r="C1544" s="293" t="s">
        <v>2876</v>
      </c>
      <c r="D1544" s="339" t="s">
        <v>2877</v>
      </c>
      <c r="E1544" s="266">
        <v>29</v>
      </c>
      <c r="F1544" s="266">
        <v>29</v>
      </c>
      <c r="G1544" s="264">
        <v>29</v>
      </c>
      <c r="H1544" s="264">
        <v>29</v>
      </c>
      <c r="I1544" s="264">
        <v>24</v>
      </c>
      <c r="J1544" s="264">
        <v>24</v>
      </c>
      <c r="K1544" s="294">
        <v>0.9</v>
      </c>
      <c r="L1544" s="267">
        <v>1</v>
      </c>
      <c r="M1544" s="267">
        <v>1</v>
      </c>
      <c r="N1544" s="267">
        <v>1</v>
      </c>
      <c r="O1544" s="332">
        <v>783</v>
      </c>
      <c r="P1544" s="266">
        <v>772</v>
      </c>
      <c r="Q1544" s="266">
        <v>29</v>
      </c>
      <c r="R1544" s="264">
        <v>29</v>
      </c>
      <c r="S1544" s="264">
        <v>24</v>
      </c>
      <c r="T1544" s="267">
        <v>0.985951468710089</v>
      </c>
      <c r="U1544" s="267">
        <v>1</v>
      </c>
      <c r="V1544" s="268">
        <v>1</v>
      </c>
      <c r="W1544" s="268">
        <v>1</v>
      </c>
      <c r="X1544" s="295">
        <v>0</v>
      </c>
      <c r="Y1544" s="271">
        <v>193</v>
      </c>
      <c r="Z1544" s="333">
        <v>190</v>
      </c>
      <c r="AA1544" s="333">
        <v>189</v>
      </c>
      <c r="AB1544" s="333">
        <v>187</v>
      </c>
      <c r="AC1544" s="334">
        <v>0.984455958549223</v>
      </c>
      <c r="AD1544" s="268">
        <v>0.989417989417989</v>
      </c>
      <c r="AE1544" s="295">
        <v>-0.00496203086876668</v>
      </c>
    </row>
    <row r="1545" spans="1:31">
      <c r="A1545" s="315" t="s">
        <v>2706</v>
      </c>
      <c r="B1545" s="339" t="s">
        <v>3384</v>
      </c>
      <c r="C1545" s="293" t="s">
        <v>2878</v>
      </c>
      <c r="D1545" s="339" t="s">
        <v>2879</v>
      </c>
      <c r="E1545" s="266">
        <v>21</v>
      </c>
      <c r="F1545" s="266">
        <v>21</v>
      </c>
      <c r="G1545" s="264">
        <v>21</v>
      </c>
      <c r="H1545" s="264">
        <v>21</v>
      </c>
      <c r="I1545" s="264">
        <v>19</v>
      </c>
      <c r="J1545" s="264">
        <v>19</v>
      </c>
      <c r="K1545" s="294">
        <v>0.9</v>
      </c>
      <c r="L1545" s="267">
        <v>1</v>
      </c>
      <c r="M1545" s="267">
        <v>1</v>
      </c>
      <c r="N1545" s="267">
        <v>1</v>
      </c>
      <c r="O1545" s="332">
        <v>590</v>
      </c>
      <c r="P1545" s="266">
        <v>586</v>
      </c>
      <c r="Q1545" s="266">
        <v>21</v>
      </c>
      <c r="R1545" s="264">
        <v>21</v>
      </c>
      <c r="S1545" s="264">
        <v>19</v>
      </c>
      <c r="T1545" s="267">
        <v>0.993220338983051</v>
      </c>
      <c r="U1545" s="267">
        <v>1</v>
      </c>
      <c r="V1545" s="268">
        <v>1</v>
      </c>
      <c r="W1545" s="268">
        <v>1</v>
      </c>
      <c r="X1545" s="295">
        <v>0</v>
      </c>
      <c r="Y1545" s="271">
        <v>149</v>
      </c>
      <c r="Z1545" s="333">
        <v>149</v>
      </c>
      <c r="AA1545" s="333">
        <v>149</v>
      </c>
      <c r="AB1545" s="333">
        <v>147</v>
      </c>
      <c r="AC1545" s="334">
        <v>1</v>
      </c>
      <c r="AD1545" s="268">
        <v>0.986577181208054</v>
      </c>
      <c r="AE1545" s="295">
        <v>0.0134228187919463</v>
      </c>
    </row>
    <row r="1546" spans="1:31">
      <c r="A1546" s="315" t="s">
        <v>2706</v>
      </c>
      <c r="B1546" s="339" t="s">
        <v>3386</v>
      </c>
      <c r="C1546" s="293" t="s">
        <v>2880</v>
      </c>
      <c r="D1546" s="339" t="s">
        <v>2881</v>
      </c>
      <c r="E1546" s="266">
        <v>21</v>
      </c>
      <c r="F1546" s="266">
        <v>21</v>
      </c>
      <c r="G1546" s="264">
        <v>23</v>
      </c>
      <c r="H1546" s="264">
        <v>23</v>
      </c>
      <c r="I1546" s="264">
        <v>22</v>
      </c>
      <c r="J1546" s="264">
        <v>22</v>
      </c>
      <c r="K1546" s="294">
        <v>0.9</v>
      </c>
      <c r="L1546" s="267">
        <v>1</v>
      </c>
      <c r="M1546" s="267">
        <v>1</v>
      </c>
      <c r="N1546" s="267">
        <v>1</v>
      </c>
      <c r="O1546" s="332">
        <v>572</v>
      </c>
      <c r="P1546" s="266">
        <v>571</v>
      </c>
      <c r="Q1546" s="266">
        <v>21</v>
      </c>
      <c r="R1546" s="264">
        <v>23</v>
      </c>
      <c r="S1546" s="264">
        <v>22</v>
      </c>
      <c r="T1546" s="267">
        <v>0.998251748251748</v>
      </c>
      <c r="U1546" s="267">
        <v>1</v>
      </c>
      <c r="V1546" s="268">
        <v>1</v>
      </c>
      <c r="W1546" s="268">
        <v>1</v>
      </c>
      <c r="X1546" s="295">
        <v>0</v>
      </c>
      <c r="Y1546" s="271">
        <v>156</v>
      </c>
      <c r="Z1546" s="333">
        <v>155</v>
      </c>
      <c r="AA1546" s="333">
        <v>140</v>
      </c>
      <c r="AB1546" s="333">
        <v>140</v>
      </c>
      <c r="AC1546" s="334">
        <v>0.993589743589744</v>
      </c>
      <c r="AD1546" s="268">
        <v>1</v>
      </c>
      <c r="AE1546" s="295">
        <v>-0.00641025641025639</v>
      </c>
    </row>
    <row r="1547" spans="1:31">
      <c r="A1547" s="315" t="s">
        <v>2706</v>
      </c>
      <c r="B1547" s="339" t="s">
        <v>3386</v>
      </c>
      <c r="C1547" s="293" t="s">
        <v>2882</v>
      </c>
      <c r="D1547" s="339" t="s">
        <v>2883</v>
      </c>
      <c r="E1547" s="266">
        <v>26</v>
      </c>
      <c r="F1547" s="266">
        <v>26</v>
      </c>
      <c r="G1547" s="264">
        <v>24</v>
      </c>
      <c r="H1547" s="264">
        <v>24</v>
      </c>
      <c r="I1547" s="264">
        <v>23</v>
      </c>
      <c r="J1547" s="264">
        <v>23</v>
      </c>
      <c r="K1547" s="294">
        <v>0.9</v>
      </c>
      <c r="L1547" s="267">
        <v>1</v>
      </c>
      <c r="M1547" s="267">
        <v>1</v>
      </c>
      <c r="N1547" s="267">
        <v>1</v>
      </c>
      <c r="O1547" s="332">
        <v>676</v>
      </c>
      <c r="P1547" s="266">
        <v>666</v>
      </c>
      <c r="Q1547" s="266">
        <v>26</v>
      </c>
      <c r="R1547" s="264">
        <v>24</v>
      </c>
      <c r="S1547" s="264">
        <v>22</v>
      </c>
      <c r="T1547" s="267">
        <v>0.985207100591716</v>
      </c>
      <c r="U1547" s="267">
        <v>1</v>
      </c>
      <c r="V1547" s="268">
        <v>1</v>
      </c>
      <c r="W1547" s="268">
        <v>0.956521739130435</v>
      </c>
      <c r="X1547" s="295">
        <v>0</v>
      </c>
      <c r="Y1547" s="271">
        <v>171</v>
      </c>
      <c r="Z1547" s="333">
        <v>167</v>
      </c>
      <c r="AA1547" s="333">
        <v>171</v>
      </c>
      <c r="AB1547" s="333">
        <v>171</v>
      </c>
      <c r="AC1547" s="334">
        <v>0.976608187134503</v>
      </c>
      <c r="AD1547" s="268">
        <v>1</v>
      </c>
      <c r="AE1547" s="295">
        <v>-0.0233918128654971</v>
      </c>
    </row>
    <row r="1548" spans="1:31">
      <c r="A1548" s="315" t="s">
        <v>2706</v>
      </c>
      <c r="B1548" s="339" t="s">
        <v>3384</v>
      </c>
      <c r="C1548" s="293" t="s">
        <v>2884</v>
      </c>
      <c r="D1548" s="339" t="s">
        <v>2885</v>
      </c>
      <c r="E1548" s="266">
        <v>39</v>
      </c>
      <c r="F1548" s="266">
        <v>38</v>
      </c>
      <c r="G1548" s="264">
        <v>40</v>
      </c>
      <c r="H1548" s="264">
        <v>38</v>
      </c>
      <c r="I1548" s="264">
        <v>39</v>
      </c>
      <c r="J1548" s="264">
        <v>38</v>
      </c>
      <c r="K1548" s="294">
        <v>0.9</v>
      </c>
      <c r="L1548" s="267">
        <v>0.974358974358974</v>
      </c>
      <c r="M1548" s="267">
        <v>0.95</v>
      </c>
      <c r="N1548" s="267">
        <v>0.974358974358974</v>
      </c>
      <c r="O1548" s="332">
        <v>1107</v>
      </c>
      <c r="P1548" s="266">
        <v>1032</v>
      </c>
      <c r="Q1548" s="266">
        <v>37</v>
      </c>
      <c r="R1548" s="264">
        <v>38</v>
      </c>
      <c r="S1548" s="264">
        <v>38</v>
      </c>
      <c r="T1548" s="267">
        <v>0.932249322493225</v>
      </c>
      <c r="U1548" s="267">
        <v>0.948717948717949</v>
      </c>
      <c r="V1548" s="268">
        <v>0.95</v>
      </c>
      <c r="W1548" s="268">
        <v>0.974358974358974</v>
      </c>
      <c r="X1548" s="295">
        <v>-0.00128205128205128</v>
      </c>
      <c r="Y1548" s="271">
        <v>276</v>
      </c>
      <c r="Z1548" s="333">
        <v>264</v>
      </c>
      <c r="AA1548" s="333">
        <v>271</v>
      </c>
      <c r="AB1548" s="333">
        <v>249</v>
      </c>
      <c r="AC1548" s="334">
        <v>0.956521739130435</v>
      </c>
      <c r="AD1548" s="268">
        <v>0.918819188191882</v>
      </c>
      <c r="AE1548" s="295">
        <v>0.0377025509385529</v>
      </c>
    </row>
    <row r="1549" spans="1:31">
      <c r="A1549" s="315" t="s">
        <v>2706</v>
      </c>
      <c r="B1549" s="339" t="s">
        <v>3383</v>
      </c>
      <c r="C1549" s="293" t="s">
        <v>2886</v>
      </c>
      <c r="D1549" s="339" t="s">
        <v>2887</v>
      </c>
      <c r="E1549" s="266">
        <v>21</v>
      </c>
      <c r="F1549" s="266">
        <v>21</v>
      </c>
      <c r="G1549" s="264">
        <v>20</v>
      </c>
      <c r="H1549" s="264">
        <v>20</v>
      </c>
      <c r="I1549" s="264">
        <v>21</v>
      </c>
      <c r="J1549" s="264">
        <v>21</v>
      </c>
      <c r="K1549" s="294">
        <v>0.9</v>
      </c>
      <c r="L1549" s="267">
        <v>1</v>
      </c>
      <c r="M1549" s="267">
        <v>1</v>
      </c>
      <c r="N1549" s="267">
        <v>1</v>
      </c>
      <c r="O1549" s="332">
        <v>656</v>
      </c>
      <c r="P1549" s="266">
        <v>650</v>
      </c>
      <c r="Q1549" s="266">
        <v>21</v>
      </c>
      <c r="R1549" s="264">
        <v>20</v>
      </c>
      <c r="S1549" s="264">
        <v>20</v>
      </c>
      <c r="T1549" s="267">
        <v>0.990853658536585</v>
      </c>
      <c r="U1549" s="267">
        <v>1</v>
      </c>
      <c r="V1549" s="268">
        <v>1</v>
      </c>
      <c r="W1549" s="268">
        <v>0.952380952380952</v>
      </c>
      <c r="X1549" s="295">
        <v>0</v>
      </c>
      <c r="Y1549" s="271">
        <v>158</v>
      </c>
      <c r="Z1549" s="333">
        <v>157</v>
      </c>
      <c r="AA1549" s="333">
        <v>163</v>
      </c>
      <c r="AB1549" s="333">
        <v>160</v>
      </c>
      <c r="AC1549" s="334">
        <v>0.993670886075949</v>
      </c>
      <c r="AD1549" s="268">
        <v>0.98159509202454</v>
      </c>
      <c r="AE1549" s="295">
        <v>0.0120757940514095</v>
      </c>
    </row>
    <row r="1550" spans="1:31">
      <c r="A1550" s="315" t="s">
        <v>2706</v>
      </c>
      <c r="B1550" s="339" t="s">
        <v>3385</v>
      </c>
      <c r="C1550" s="293" t="s">
        <v>2888</v>
      </c>
      <c r="D1550" s="339" t="s">
        <v>2889</v>
      </c>
      <c r="E1550" s="266">
        <v>21</v>
      </c>
      <c r="F1550" s="266">
        <v>21</v>
      </c>
      <c r="G1550" s="264">
        <v>20</v>
      </c>
      <c r="H1550" s="264">
        <v>20</v>
      </c>
      <c r="I1550" s="264">
        <v>16</v>
      </c>
      <c r="J1550" s="264">
        <v>16</v>
      </c>
      <c r="K1550" s="294">
        <v>0.9</v>
      </c>
      <c r="L1550" s="267">
        <v>1</v>
      </c>
      <c r="M1550" s="267">
        <v>1</v>
      </c>
      <c r="N1550" s="267">
        <v>1</v>
      </c>
      <c r="O1550" s="332">
        <v>564</v>
      </c>
      <c r="P1550" s="266">
        <v>563</v>
      </c>
      <c r="Q1550" s="266">
        <v>21</v>
      </c>
      <c r="R1550" s="264">
        <v>20</v>
      </c>
      <c r="S1550" s="264">
        <v>16</v>
      </c>
      <c r="T1550" s="267">
        <v>0.99822695035461</v>
      </c>
      <c r="U1550" s="267">
        <v>1</v>
      </c>
      <c r="V1550" s="268">
        <v>1</v>
      </c>
      <c r="W1550" s="268">
        <v>1</v>
      </c>
      <c r="X1550" s="295">
        <v>0</v>
      </c>
      <c r="Y1550" s="271">
        <v>137</v>
      </c>
      <c r="Z1550" s="333">
        <v>137</v>
      </c>
      <c r="AA1550" s="333">
        <v>139</v>
      </c>
      <c r="AB1550" s="333">
        <v>139</v>
      </c>
      <c r="AC1550" s="334">
        <v>1</v>
      </c>
      <c r="AD1550" s="268">
        <v>1</v>
      </c>
      <c r="AE1550" s="295">
        <v>0</v>
      </c>
    </row>
    <row r="1551" spans="1:31">
      <c r="A1551" s="315" t="s">
        <v>2706</v>
      </c>
      <c r="B1551" s="339" t="s">
        <v>3383</v>
      </c>
      <c r="C1551" s="293" t="s">
        <v>2890</v>
      </c>
      <c r="D1551" s="339" t="s">
        <v>2891</v>
      </c>
      <c r="E1551" s="266">
        <v>17</v>
      </c>
      <c r="F1551" s="266">
        <v>17</v>
      </c>
      <c r="G1551" s="264">
        <v>15</v>
      </c>
      <c r="H1551" s="264">
        <v>15</v>
      </c>
      <c r="I1551" s="264">
        <v>16</v>
      </c>
      <c r="J1551" s="264">
        <v>16</v>
      </c>
      <c r="K1551" s="294">
        <v>0.9</v>
      </c>
      <c r="L1551" s="267">
        <v>1</v>
      </c>
      <c r="M1551" s="267">
        <v>1</v>
      </c>
      <c r="N1551" s="267">
        <v>1</v>
      </c>
      <c r="O1551" s="332">
        <v>499</v>
      </c>
      <c r="P1551" s="266">
        <v>497</v>
      </c>
      <c r="Q1551" s="266">
        <v>17</v>
      </c>
      <c r="R1551" s="264">
        <v>15</v>
      </c>
      <c r="S1551" s="264">
        <v>16</v>
      </c>
      <c r="T1551" s="267">
        <v>0.995991983967936</v>
      </c>
      <c r="U1551" s="267">
        <v>1</v>
      </c>
      <c r="V1551" s="268">
        <v>1</v>
      </c>
      <c r="W1551" s="268">
        <v>1</v>
      </c>
      <c r="X1551" s="295">
        <v>0</v>
      </c>
      <c r="Y1551" s="271">
        <v>121</v>
      </c>
      <c r="Z1551" s="333">
        <v>121</v>
      </c>
      <c r="AA1551" s="333">
        <v>117</v>
      </c>
      <c r="AB1551" s="333">
        <v>116</v>
      </c>
      <c r="AC1551" s="334">
        <v>1</v>
      </c>
      <c r="AD1551" s="268">
        <v>0.991452991452991</v>
      </c>
      <c r="AE1551" s="295">
        <v>0.00854700854700852</v>
      </c>
    </row>
    <row r="1552" spans="1:31">
      <c r="A1552" s="315" t="s">
        <v>2706</v>
      </c>
      <c r="B1552" s="339" t="s">
        <v>3383</v>
      </c>
      <c r="C1552" s="293" t="s">
        <v>2892</v>
      </c>
      <c r="D1552" s="339" t="s">
        <v>2893</v>
      </c>
      <c r="E1552" s="266">
        <v>23</v>
      </c>
      <c r="F1552" s="266">
        <v>23</v>
      </c>
      <c r="G1552" s="264">
        <v>22</v>
      </c>
      <c r="H1552" s="264">
        <v>22</v>
      </c>
      <c r="I1552" s="264">
        <v>22</v>
      </c>
      <c r="J1552" s="264">
        <v>22</v>
      </c>
      <c r="K1552" s="294">
        <v>0.9</v>
      </c>
      <c r="L1552" s="267">
        <v>1</v>
      </c>
      <c r="M1552" s="267">
        <v>1</v>
      </c>
      <c r="N1552" s="267">
        <v>1</v>
      </c>
      <c r="O1552" s="332">
        <v>639</v>
      </c>
      <c r="P1552" s="266">
        <v>638</v>
      </c>
      <c r="Q1552" s="266">
        <v>23</v>
      </c>
      <c r="R1552" s="264">
        <v>22</v>
      </c>
      <c r="S1552" s="264">
        <v>21</v>
      </c>
      <c r="T1552" s="267">
        <v>0.998435054773083</v>
      </c>
      <c r="U1552" s="267">
        <v>1</v>
      </c>
      <c r="V1552" s="268">
        <v>1</v>
      </c>
      <c r="W1552" s="268">
        <v>0.954545454545455</v>
      </c>
      <c r="X1552" s="295">
        <v>0</v>
      </c>
      <c r="Y1552" s="271">
        <v>156</v>
      </c>
      <c r="Z1552" s="333">
        <v>155</v>
      </c>
      <c r="AA1552" s="333">
        <v>156</v>
      </c>
      <c r="AB1552" s="333">
        <v>156</v>
      </c>
      <c r="AC1552" s="334">
        <v>0.993589743589744</v>
      </c>
      <c r="AD1552" s="268">
        <v>1</v>
      </c>
      <c r="AE1552" s="295">
        <v>-0.00641025641025639</v>
      </c>
    </row>
    <row r="1553" spans="1:31">
      <c r="A1553" s="315" t="s">
        <v>2706</v>
      </c>
      <c r="B1553" s="339" t="s">
        <v>3384</v>
      </c>
      <c r="C1553" s="293" t="s">
        <v>2894</v>
      </c>
      <c r="D1553" s="339" t="s">
        <v>2895</v>
      </c>
      <c r="E1553" s="266">
        <v>47</v>
      </c>
      <c r="F1553" s="266">
        <v>47</v>
      </c>
      <c r="G1553" s="264">
        <v>44</v>
      </c>
      <c r="H1553" s="264">
        <v>44</v>
      </c>
      <c r="I1553" s="264">
        <v>44</v>
      </c>
      <c r="J1553" s="264">
        <v>44</v>
      </c>
      <c r="K1553" s="294">
        <v>0.9</v>
      </c>
      <c r="L1553" s="267">
        <v>1</v>
      </c>
      <c r="M1553" s="267">
        <v>1</v>
      </c>
      <c r="N1553" s="267">
        <v>1</v>
      </c>
      <c r="O1553" s="332">
        <v>1321</v>
      </c>
      <c r="P1553" s="266">
        <v>1304</v>
      </c>
      <c r="Q1553" s="266">
        <v>45</v>
      </c>
      <c r="R1553" s="264">
        <v>44</v>
      </c>
      <c r="S1553" s="264">
        <v>44</v>
      </c>
      <c r="T1553" s="267">
        <v>0.987130961392884</v>
      </c>
      <c r="U1553" s="267">
        <v>0.957446808510638</v>
      </c>
      <c r="V1553" s="268">
        <v>1</v>
      </c>
      <c r="W1553" s="268">
        <v>1</v>
      </c>
      <c r="X1553" s="295">
        <v>-0.0425531914893617</v>
      </c>
      <c r="Y1553" s="271">
        <v>320</v>
      </c>
      <c r="Z1553" s="333">
        <v>316</v>
      </c>
      <c r="AA1553" s="333">
        <v>315</v>
      </c>
      <c r="AB1553" s="333">
        <v>310</v>
      </c>
      <c r="AC1553" s="334">
        <v>0.9875</v>
      </c>
      <c r="AD1553" s="268">
        <v>0.984126984126984</v>
      </c>
      <c r="AE1553" s="295">
        <v>0.00337301587301597</v>
      </c>
    </row>
    <row r="1554" spans="1:31">
      <c r="A1554" s="315" t="s">
        <v>2706</v>
      </c>
      <c r="B1554" s="339" t="s">
        <v>3384</v>
      </c>
      <c r="C1554" s="293" t="s">
        <v>2896</v>
      </c>
      <c r="D1554" s="339" t="s">
        <v>2897</v>
      </c>
      <c r="E1554" s="266">
        <v>27</v>
      </c>
      <c r="F1554" s="266">
        <v>27</v>
      </c>
      <c r="G1554" s="264">
        <v>32</v>
      </c>
      <c r="H1554" s="264">
        <v>32</v>
      </c>
      <c r="I1554" s="264">
        <v>26</v>
      </c>
      <c r="J1554" s="264">
        <v>26</v>
      </c>
      <c r="K1554" s="294">
        <v>0.9</v>
      </c>
      <c r="L1554" s="267">
        <v>1</v>
      </c>
      <c r="M1554" s="267">
        <v>1</v>
      </c>
      <c r="N1554" s="267">
        <v>1</v>
      </c>
      <c r="O1554" s="332">
        <v>845</v>
      </c>
      <c r="P1554" s="266">
        <v>837</v>
      </c>
      <c r="Q1554" s="266">
        <v>26</v>
      </c>
      <c r="R1554" s="264">
        <v>32</v>
      </c>
      <c r="S1554" s="264">
        <v>26</v>
      </c>
      <c r="T1554" s="267">
        <v>0.990532544378698</v>
      </c>
      <c r="U1554" s="267">
        <v>0.962962962962963</v>
      </c>
      <c r="V1554" s="268">
        <v>1</v>
      </c>
      <c r="W1554" s="268">
        <v>1</v>
      </c>
      <c r="X1554" s="295">
        <v>-0.0370370370370371</v>
      </c>
      <c r="Y1554" s="271">
        <v>214</v>
      </c>
      <c r="Z1554" s="333">
        <v>211</v>
      </c>
      <c r="AA1554" s="333">
        <v>196</v>
      </c>
      <c r="AB1554" s="333">
        <v>196</v>
      </c>
      <c r="AC1554" s="334">
        <v>0.985981308411215</v>
      </c>
      <c r="AD1554" s="268">
        <v>1</v>
      </c>
      <c r="AE1554" s="295">
        <v>-0.014018691588785</v>
      </c>
    </row>
    <row r="1555" spans="1:31">
      <c r="A1555" s="315" t="s">
        <v>2706</v>
      </c>
      <c r="B1555" s="339" t="s">
        <v>3383</v>
      </c>
      <c r="C1555" s="293" t="s">
        <v>2898</v>
      </c>
      <c r="D1555" s="339" t="s">
        <v>2899</v>
      </c>
      <c r="E1555" s="266">
        <v>22</v>
      </c>
      <c r="F1555" s="266">
        <v>22</v>
      </c>
      <c r="G1555" s="264">
        <v>23</v>
      </c>
      <c r="H1555" s="264">
        <v>22</v>
      </c>
      <c r="I1555" s="264">
        <v>20</v>
      </c>
      <c r="J1555" s="264">
        <v>19</v>
      </c>
      <c r="K1555" s="294">
        <v>0.9</v>
      </c>
      <c r="L1555" s="267">
        <v>1</v>
      </c>
      <c r="M1555" s="267">
        <v>0.956521739130435</v>
      </c>
      <c r="N1555" s="267">
        <v>0.95</v>
      </c>
      <c r="O1555" s="332">
        <v>625</v>
      </c>
      <c r="P1555" s="266">
        <v>613</v>
      </c>
      <c r="Q1555" s="266">
        <v>22</v>
      </c>
      <c r="R1555" s="264">
        <v>22</v>
      </c>
      <c r="S1555" s="264">
        <v>19</v>
      </c>
      <c r="T1555" s="267">
        <v>0.9808</v>
      </c>
      <c r="U1555" s="267">
        <v>1</v>
      </c>
      <c r="V1555" s="268">
        <v>0.956521739130435</v>
      </c>
      <c r="W1555" s="268">
        <v>0.95</v>
      </c>
      <c r="X1555" s="295">
        <v>0.0434782608695652</v>
      </c>
      <c r="Y1555" s="271">
        <v>149</v>
      </c>
      <c r="Z1555" s="333">
        <v>146</v>
      </c>
      <c r="AA1555" s="333">
        <v>144</v>
      </c>
      <c r="AB1555" s="333">
        <v>141</v>
      </c>
      <c r="AC1555" s="334">
        <v>0.979865771812081</v>
      </c>
      <c r="AD1555" s="268">
        <v>0.979166666666667</v>
      </c>
      <c r="AE1555" s="295">
        <v>0.000699105145413936</v>
      </c>
    </row>
    <row r="1556" spans="1:31">
      <c r="A1556" s="315" t="s">
        <v>2706</v>
      </c>
      <c r="B1556" s="339" t="s">
        <v>3383</v>
      </c>
      <c r="C1556" s="293" t="s">
        <v>2900</v>
      </c>
      <c r="D1556" s="339" t="s">
        <v>2901</v>
      </c>
      <c r="E1556" s="266">
        <v>17</v>
      </c>
      <c r="F1556" s="266">
        <v>17</v>
      </c>
      <c r="G1556" s="264">
        <v>22</v>
      </c>
      <c r="H1556" s="264">
        <v>22</v>
      </c>
      <c r="I1556" s="264">
        <v>20</v>
      </c>
      <c r="J1556" s="264">
        <v>20</v>
      </c>
      <c r="K1556" s="294">
        <v>0.9</v>
      </c>
      <c r="L1556" s="267">
        <v>1</v>
      </c>
      <c r="M1556" s="267">
        <v>1</v>
      </c>
      <c r="N1556" s="267">
        <v>1</v>
      </c>
      <c r="O1556" s="332">
        <v>607</v>
      </c>
      <c r="P1556" s="266">
        <v>603</v>
      </c>
      <c r="Q1556" s="266">
        <v>17</v>
      </c>
      <c r="R1556" s="264">
        <v>22</v>
      </c>
      <c r="S1556" s="264">
        <v>20</v>
      </c>
      <c r="T1556" s="267">
        <v>0.99341021416804</v>
      </c>
      <c r="U1556" s="267">
        <v>1</v>
      </c>
      <c r="V1556" s="268">
        <v>1</v>
      </c>
      <c r="W1556" s="268">
        <v>1</v>
      </c>
      <c r="X1556" s="295">
        <v>0</v>
      </c>
      <c r="Y1556" s="271">
        <v>141</v>
      </c>
      <c r="Z1556" s="333">
        <v>141</v>
      </c>
      <c r="AA1556" s="333">
        <v>143</v>
      </c>
      <c r="AB1556" s="333">
        <v>142</v>
      </c>
      <c r="AC1556" s="334">
        <v>1</v>
      </c>
      <c r="AD1556" s="268">
        <v>0.993006993006993</v>
      </c>
      <c r="AE1556" s="295">
        <v>0.00699300699300698</v>
      </c>
    </row>
    <row r="1557" spans="1:31">
      <c r="A1557" s="315" t="s">
        <v>2706</v>
      </c>
      <c r="B1557" s="339" t="s">
        <v>3383</v>
      </c>
      <c r="C1557" s="293" t="s">
        <v>2902</v>
      </c>
      <c r="D1557" s="339" t="s">
        <v>2903</v>
      </c>
      <c r="E1557" s="266">
        <v>0</v>
      </c>
      <c r="F1557" s="266">
        <v>0</v>
      </c>
      <c r="G1557" s="264">
        <v>0</v>
      </c>
      <c r="H1557" s="264">
        <v>0</v>
      </c>
      <c r="I1557" s="264">
        <v>0</v>
      </c>
      <c r="J1557" s="264">
        <v>0</v>
      </c>
      <c r="K1557" s="294">
        <v>0.9</v>
      </c>
      <c r="L1557" s="267">
        <v>0</v>
      </c>
      <c r="M1557" s="267">
        <v>0</v>
      </c>
      <c r="N1557" s="267">
        <v>0</v>
      </c>
      <c r="O1557" s="332">
        <v>0</v>
      </c>
      <c r="P1557" s="266">
        <v>0</v>
      </c>
      <c r="Q1557" s="266">
        <v>0</v>
      </c>
      <c r="R1557" s="264">
        <v>0</v>
      </c>
      <c r="S1557" s="264">
        <v>0</v>
      </c>
      <c r="T1557" s="267">
        <v>0</v>
      </c>
      <c r="U1557" s="267">
        <v>0</v>
      </c>
      <c r="V1557" s="268">
        <v>0</v>
      </c>
      <c r="W1557" s="268">
        <v>0</v>
      </c>
      <c r="X1557" s="295">
        <v>0</v>
      </c>
      <c r="Y1557" s="271">
        <v>0</v>
      </c>
      <c r="Z1557" s="333">
        <v>0</v>
      </c>
      <c r="AA1557" s="333">
        <v>0</v>
      </c>
      <c r="AB1557" s="333">
        <v>0</v>
      </c>
      <c r="AC1557" s="334">
        <v>0</v>
      </c>
      <c r="AD1557" s="268">
        <v>0</v>
      </c>
      <c r="AE1557" s="295">
        <v>0</v>
      </c>
    </row>
    <row r="1558" spans="1:31">
      <c r="A1558" s="315" t="s">
        <v>2706</v>
      </c>
      <c r="B1558" s="339" t="s">
        <v>3383</v>
      </c>
      <c r="C1558" s="293" t="s">
        <v>2904</v>
      </c>
      <c r="D1558" s="339" t="s">
        <v>2905</v>
      </c>
      <c r="E1558" s="266">
        <v>44</v>
      </c>
      <c r="F1558" s="266">
        <v>44</v>
      </c>
      <c r="G1558" s="264">
        <v>53</v>
      </c>
      <c r="H1558" s="264">
        <v>53</v>
      </c>
      <c r="I1558" s="264">
        <v>44</v>
      </c>
      <c r="J1558" s="264">
        <v>44</v>
      </c>
      <c r="K1558" s="294">
        <v>0.9</v>
      </c>
      <c r="L1558" s="267">
        <v>1</v>
      </c>
      <c r="M1558" s="267">
        <v>1</v>
      </c>
      <c r="N1558" s="267">
        <v>1</v>
      </c>
      <c r="O1558" s="332">
        <v>1323</v>
      </c>
      <c r="P1558" s="266">
        <v>1311</v>
      </c>
      <c r="Q1558" s="266">
        <v>44</v>
      </c>
      <c r="R1558" s="264">
        <v>53</v>
      </c>
      <c r="S1558" s="264">
        <v>43</v>
      </c>
      <c r="T1558" s="267">
        <v>0.990929705215419</v>
      </c>
      <c r="U1558" s="267">
        <v>1</v>
      </c>
      <c r="V1558" s="268">
        <v>1</v>
      </c>
      <c r="W1558" s="268">
        <v>0.977272727272727</v>
      </c>
      <c r="X1558" s="295">
        <v>0</v>
      </c>
      <c r="Y1558" s="271">
        <v>327</v>
      </c>
      <c r="Z1558" s="333">
        <v>326</v>
      </c>
      <c r="AA1558" s="333">
        <v>324</v>
      </c>
      <c r="AB1558" s="333">
        <v>322</v>
      </c>
      <c r="AC1558" s="334">
        <v>0.996941896024465</v>
      </c>
      <c r="AD1558" s="268">
        <v>0.993827160493827</v>
      </c>
      <c r="AE1558" s="295">
        <v>0.00311473553063768</v>
      </c>
    </row>
    <row r="1559" spans="1:31">
      <c r="A1559" s="315" t="s">
        <v>2706</v>
      </c>
      <c r="B1559" s="339" t="s">
        <v>3384</v>
      </c>
      <c r="C1559" s="293" t="s">
        <v>2906</v>
      </c>
      <c r="D1559" s="339" t="s">
        <v>2907</v>
      </c>
      <c r="E1559" s="266">
        <v>26</v>
      </c>
      <c r="F1559" s="266">
        <v>26</v>
      </c>
      <c r="G1559" s="264">
        <v>19</v>
      </c>
      <c r="H1559" s="264">
        <v>19</v>
      </c>
      <c r="I1559" s="264">
        <v>20</v>
      </c>
      <c r="J1559" s="264">
        <v>20</v>
      </c>
      <c r="K1559" s="294">
        <v>0.9</v>
      </c>
      <c r="L1559" s="267">
        <v>1</v>
      </c>
      <c r="M1559" s="267">
        <v>1</v>
      </c>
      <c r="N1559" s="267">
        <v>1</v>
      </c>
      <c r="O1559" s="332">
        <v>708</v>
      </c>
      <c r="P1559" s="266">
        <v>696</v>
      </c>
      <c r="Q1559" s="266">
        <v>25</v>
      </c>
      <c r="R1559" s="264">
        <v>19</v>
      </c>
      <c r="S1559" s="264">
        <v>20</v>
      </c>
      <c r="T1559" s="267">
        <v>0.983050847457627</v>
      </c>
      <c r="U1559" s="267">
        <v>0.961538461538462</v>
      </c>
      <c r="V1559" s="268">
        <v>1</v>
      </c>
      <c r="W1559" s="268">
        <v>1</v>
      </c>
      <c r="X1559" s="295">
        <v>-0.0384615384615384</v>
      </c>
      <c r="Y1559" s="271">
        <v>174</v>
      </c>
      <c r="Z1559" s="333">
        <v>172</v>
      </c>
      <c r="AA1559" s="333">
        <v>166</v>
      </c>
      <c r="AB1559" s="333">
        <v>163</v>
      </c>
      <c r="AC1559" s="334">
        <v>0.988505747126437</v>
      </c>
      <c r="AD1559" s="268">
        <v>0.981927710843373</v>
      </c>
      <c r="AE1559" s="295">
        <v>0.0065780362830633</v>
      </c>
    </row>
    <row r="1560" spans="1:31">
      <c r="A1560" s="315" t="s">
        <v>2706</v>
      </c>
      <c r="B1560" s="339" t="s">
        <v>3383</v>
      </c>
      <c r="C1560" s="293" t="s">
        <v>2908</v>
      </c>
      <c r="D1560" s="339" t="s">
        <v>2909</v>
      </c>
      <c r="E1560" s="266">
        <v>40</v>
      </c>
      <c r="F1560" s="266">
        <v>40</v>
      </c>
      <c r="G1560" s="264">
        <v>42</v>
      </c>
      <c r="H1560" s="264">
        <v>42</v>
      </c>
      <c r="I1560" s="264">
        <v>40</v>
      </c>
      <c r="J1560" s="264">
        <v>40</v>
      </c>
      <c r="K1560" s="294">
        <v>0.9</v>
      </c>
      <c r="L1560" s="267">
        <v>1</v>
      </c>
      <c r="M1560" s="267">
        <v>1</v>
      </c>
      <c r="N1560" s="267">
        <v>1</v>
      </c>
      <c r="O1560" s="332">
        <v>1240</v>
      </c>
      <c r="P1560" s="266">
        <v>1235</v>
      </c>
      <c r="Q1560" s="266">
        <v>40</v>
      </c>
      <c r="R1560" s="264">
        <v>42</v>
      </c>
      <c r="S1560" s="264">
        <v>40</v>
      </c>
      <c r="T1560" s="267">
        <v>0.995967741935484</v>
      </c>
      <c r="U1560" s="267">
        <v>1</v>
      </c>
      <c r="V1560" s="268">
        <v>1</v>
      </c>
      <c r="W1560" s="268">
        <v>1</v>
      </c>
      <c r="X1560" s="295">
        <v>0</v>
      </c>
      <c r="Y1560" s="271">
        <v>296</v>
      </c>
      <c r="Z1560" s="333">
        <v>296</v>
      </c>
      <c r="AA1560" s="333">
        <v>304</v>
      </c>
      <c r="AB1560" s="333">
        <v>302</v>
      </c>
      <c r="AC1560" s="334">
        <v>1</v>
      </c>
      <c r="AD1560" s="268">
        <v>0.993421052631579</v>
      </c>
      <c r="AE1560" s="295">
        <v>0.00657894736842102</v>
      </c>
    </row>
    <row r="1561" spans="1:31">
      <c r="A1561" s="315" t="s">
        <v>2706</v>
      </c>
      <c r="B1561" s="339" t="s">
        <v>3384</v>
      </c>
      <c r="C1561" s="293" t="s">
        <v>2910</v>
      </c>
      <c r="D1561" s="339" t="s">
        <v>2911</v>
      </c>
      <c r="E1561" s="266">
        <v>45</v>
      </c>
      <c r="F1561" s="266">
        <v>44</v>
      </c>
      <c r="G1561" s="264">
        <v>42</v>
      </c>
      <c r="H1561" s="264">
        <v>41</v>
      </c>
      <c r="I1561" s="264">
        <v>36</v>
      </c>
      <c r="J1561" s="264">
        <v>35</v>
      </c>
      <c r="K1561" s="294">
        <v>0.9</v>
      </c>
      <c r="L1561" s="267">
        <v>0.977777777777778</v>
      </c>
      <c r="M1561" s="267">
        <v>0.976190476190476</v>
      </c>
      <c r="N1561" s="267">
        <v>0.972222222222222</v>
      </c>
      <c r="O1561" s="332">
        <v>1212</v>
      </c>
      <c r="P1561" s="266">
        <v>1161</v>
      </c>
      <c r="Q1561" s="266">
        <v>43</v>
      </c>
      <c r="R1561" s="264">
        <v>40</v>
      </c>
      <c r="S1561" s="264">
        <v>35</v>
      </c>
      <c r="T1561" s="267">
        <v>0.957920792079208</v>
      </c>
      <c r="U1561" s="267">
        <v>0.955555555555556</v>
      </c>
      <c r="V1561" s="268">
        <v>0.952380952380952</v>
      </c>
      <c r="W1561" s="268">
        <v>0.972222222222222</v>
      </c>
      <c r="X1561" s="295">
        <v>0.00317460317460327</v>
      </c>
      <c r="Y1561" s="271">
        <v>295</v>
      </c>
      <c r="Z1561" s="333">
        <v>286</v>
      </c>
      <c r="AA1561" s="333">
        <v>294</v>
      </c>
      <c r="AB1561" s="333">
        <v>284</v>
      </c>
      <c r="AC1561" s="334">
        <v>0.969491525423729</v>
      </c>
      <c r="AD1561" s="268">
        <v>0.965986394557823</v>
      </c>
      <c r="AE1561" s="295">
        <v>0.00350513086590576</v>
      </c>
    </row>
    <row r="1562" spans="1:31">
      <c r="A1562" s="315" t="s">
        <v>2706</v>
      </c>
      <c r="B1562" s="339" t="s">
        <v>3383</v>
      </c>
      <c r="C1562" s="293" t="s">
        <v>2912</v>
      </c>
      <c r="D1562" s="339" t="s">
        <v>2913</v>
      </c>
      <c r="E1562" s="266">
        <v>19</v>
      </c>
      <c r="F1562" s="266">
        <v>19</v>
      </c>
      <c r="G1562" s="264">
        <v>19</v>
      </c>
      <c r="H1562" s="264">
        <v>19</v>
      </c>
      <c r="I1562" s="264">
        <v>19</v>
      </c>
      <c r="J1562" s="264">
        <v>18</v>
      </c>
      <c r="K1562" s="294">
        <v>0.9</v>
      </c>
      <c r="L1562" s="267">
        <v>1</v>
      </c>
      <c r="M1562" s="267">
        <v>1</v>
      </c>
      <c r="N1562" s="267">
        <v>0.947368421052632</v>
      </c>
      <c r="O1562" s="332">
        <v>540</v>
      </c>
      <c r="P1562" s="266">
        <v>510</v>
      </c>
      <c r="Q1562" s="266">
        <v>18</v>
      </c>
      <c r="R1562" s="264">
        <v>18</v>
      </c>
      <c r="S1562" s="264">
        <v>17</v>
      </c>
      <c r="T1562" s="267">
        <v>0.944444444444444</v>
      </c>
      <c r="U1562" s="267">
        <v>0.947368421052632</v>
      </c>
      <c r="V1562" s="268">
        <v>0.947368421052632</v>
      </c>
      <c r="W1562" s="268">
        <v>0.894736842105263</v>
      </c>
      <c r="X1562" s="295">
        <v>0</v>
      </c>
      <c r="Y1562" s="271">
        <v>129</v>
      </c>
      <c r="Z1562" s="333">
        <v>121</v>
      </c>
      <c r="AA1562" s="333">
        <v>129</v>
      </c>
      <c r="AB1562" s="333">
        <v>122</v>
      </c>
      <c r="AC1562" s="334">
        <v>0.937984496124031</v>
      </c>
      <c r="AD1562" s="268">
        <v>0.945736434108527</v>
      </c>
      <c r="AE1562" s="295">
        <v>-0.00775193798449614</v>
      </c>
    </row>
    <row r="1563" spans="1:31">
      <c r="A1563" s="315" t="s">
        <v>2706</v>
      </c>
      <c r="B1563" s="339" t="s">
        <v>3384</v>
      </c>
      <c r="C1563" s="293" t="s">
        <v>2914</v>
      </c>
      <c r="D1563" s="339" t="s">
        <v>2915</v>
      </c>
      <c r="E1563" s="266">
        <v>23</v>
      </c>
      <c r="F1563" s="266">
        <v>23</v>
      </c>
      <c r="G1563" s="264">
        <v>24</v>
      </c>
      <c r="H1563" s="264">
        <v>23</v>
      </c>
      <c r="I1563" s="264">
        <v>19</v>
      </c>
      <c r="J1563" s="264">
        <v>19</v>
      </c>
      <c r="K1563" s="294">
        <v>0.9</v>
      </c>
      <c r="L1563" s="267">
        <v>1</v>
      </c>
      <c r="M1563" s="267">
        <v>0.958333333333333</v>
      </c>
      <c r="N1563" s="267">
        <v>1</v>
      </c>
      <c r="O1563" s="332">
        <v>699</v>
      </c>
      <c r="P1563" s="266">
        <v>670</v>
      </c>
      <c r="Q1563" s="266">
        <v>23</v>
      </c>
      <c r="R1563" s="264">
        <v>23</v>
      </c>
      <c r="S1563" s="264">
        <v>18</v>
      </c>
      <c r="T1563" s="267">
        <v>0.958512160228898</v>
      </c>
      <c r="U1563" s="267">
        <v>1</v>
      </c>
      <c r="V1563" s="268">
        <v>0.958333333333333</v>
      </c>
      <c r="W1563" s="268">
        <v>0.947368421052632</v>
      </c>
      <c r="X1563" s="295">
        <v>0.0416666666666666</v>
      </c>
      <c r="Y1563" s="271">
        <v>162</v>
      </c>
      <c r="Z1563" s="333">
        <v>155</v>
      </c>
      <c r="AA1563" s="333">
        <v>173</v>
      </c>
      <c r="AB1563" s="333">
        <v>170</v>
      </c>
      <c r="AC1563" s="334">
        <v>0.95679012345679</v>
      </c>
      <c r="AD1563" s="268">
        <v>0.982658959537572</v>
      </c>
      <c r="AE1563" s="295">
        <v>-0.0258688360807821</v>
      </c>
    </row>
    <row r="1564" spans="1:31">
      <c r="A1564" s="315" t="s">
        <v>2706</v>
      </c>
      <c r="B1564" s="339" t="s">
        <v>3383</v>
      </c>
      <c r="C1564" s="293" t="s">
        <v>2916</v>
      </c>
      <c r="D1564" s="339" t="s">
        <v>2917</v>
      </c>
      <c r="E1564" s="266">
        <v>22</v>
      </c>
      <c r="F1564" s="266">
        <v>22</v>
      </c>
      <c r="G1564" s="264">
        <v>22</v>
      </c>
      <c r="H1564" s="264">
        <v>22</v>
      </c>
      <c r="I1564" s="264">
        <v>23</v>
      </c>
      <c r="J1564" s="264">
        <v>23</v>
      </c>
      <c r="K1564" s="294">
        <v>0.9</v>
      </c>
      <c r="L1564" s="267">
        <v>1</v>
      </c>
      <c r="M1564" s="267">
        <v>1</v>
      </c>
      <c r="N1564" s="267">
        <v>1</v>
      </c>
      <c r="O1564" s="332">
        <v>720</v>
      </c>
      <c r="P1564" s="266">
        <v>715</v>
      </c>
      <c r="Q1564" s="266">
        <v>22</v>
      </c>
      <c r="R1564" s="264">
        <v>22</v>
      </c>
      <c r="S1564" s="264">
        <v>23</v>
      </c>
      <c r="T1564" s="267">
        <v>0.993055555555556</v>
      </c>
      <c r="U1564" s="267">
        <v>1</v>
      </c>
      <c r="V1564" s="268">
        <v>1</v>
      </c>
      <c r="W1564" s="268">
        <v>1</v>
      </c>
      <c r="X1564" s="295">
        <v>0</v>
      </c>
      <c r="Y1564" s="271">
        <v>169</v>
      </c>
      <c r="Z1564" s="333">
        <v>168</v>
      </c>
      <c r="AA1564" s="333">
        <v>166</v>
      </c>
      <c r="AB1564" s="333">
        <v>163</v>
      </c>
      <c r="AC1564" s="334">
        <v>0.994082840236686</v>
      </c>
      <c r="AD1564" s="268">
        <v>0.981927710843373</v>
      </c>
      <c r="AE1564" s="295">
        <v>0.0121551293933129</v>
      </c>
    </row>
    <row r="1565" spans="1:31">
      <c r="A1565" s="315" t="s">
        <v>2706</v>
      </c>
      <c r="B1565" s="339" t="s">
        <v>3383</v>
      </c>
      <c r="C1565" s="293" t="s">
        <v>2918</v>
      </c>
      <c r="D1565" s="339" t="s">
        <v>2919</v>
      </c>
      <c r="E1565" s="266">
        <v>33</v>
      </c>
      <c r="F1565" s="266">
        <v>33</v>
      </c>
      <c r="G1565" s="264">
        <v>30</v>
      </c>
      <c r="H1565" s="264">
        <v>30</v>
      </c>
      <c r="I1565" s="264">
        <v>29</v>
      </c>
      <c r="J1565" s="264">
        <v>29</v>
      </c>
      <c r="K1565" s="294">
        <v>0.9</v>
      </c>
      <c r="L1565" s="267">
        <v>1</v>
      </c>
      <c r="M1565" s="267">
        <v>1</v>
      </c>
      <c r="N1565" s="267">
        <v>1</v>
      </c>
      <c r="O1565" s="332">
        <v>937</v>
      </c>
      <c r="P1565" s="266">
        <v>918</v>
      </c>
      <c r="Q1565" s="266">
        <v>33</v>
      </c>
      <c r="R1565" s="264">
        <v>30</v>
      </c>
      <c r="S1565" s="264">
        <v>29</v>
      </c>
      <c r="T1565" s="267">
        <v>0.979722518676628</v>
      </c>
      <c r="U1565" s="267">
        <v>1</v>
      </c>
      <c r="V1565" s="268">
        <v>1</v>
      </c>
      <c r="W1565" s="268">
        <v>1</v>
      </c>
      <c r="X1565" s="295">
        <v>0</v>
      </c>
      <c r="Y1565" s="271">
        <v>227</v>
      </c>
      <c r="Z1565" s="333">
        <v>223</v>
      </c>
      <c r="AA1565" s="333">
        <v>227</v>
      </c>
      <c r="AB1565" s="333">
        <v>225</v>
      </c>
      <c r="AC1565" s="334">
        <v>0.982378854625551</v>
      </c>
      <c r="AD1565" s="268">
        <v>0.991189427312775</v>
      </c>
      <c r="AE1565" s="295">
        <v>-0.00881057268722474</v>
      </c>
    </row>
    <row r="1566" spans="1:31">
      <c r="A1566" s="315" t="s">
        <v>2706</v>
      </c>
      <c r="B1566" s="339" t="s">
        <v>3383</v>
      </c>
      <c r="C1566" s="293" t="s">
        <v>2920</v>
      </c>
      <c r="D1566" s="339" t="s">
        <v>2921</v>
      </c>
      <c r="E1566" s="266">
        <v>0</v>
      </c>
      <c r="F1566" s="266">
        <v>0</v>
      </c>
      <c r="G1566" s="264">
        <v>0</v>
      </c>
      <c r="H1566" s="264">
        <v>0</v>
      </c>
      <c r="I1566" s="264">
        <v>0</v>
      </c>
      <c r="J1566" s="264">
        <v>0</v>
      </c>
      <c r="K1566" s="294">
        <v>0.9</v>
      </c>
      <c r="L1566" s="267">
        <v>0</v>
      </c>
      <c r="M1566" s="267">
        <v>0</v>
      </c>
      <c r="N1566" s="267">
        <v>0</v>
      </c>
      <c r="O1566" s="332">
        <v>0</v>
      </c>
      <c r="P1566" s="266">
        <v>0</v>
      </c>
      <c r="Q1566" s="266">
        <v>0</v>
      </c>
      <c r="R1566" s="264">
        <v>0</v>
      </c>
      <c r="S1566" s="264">
        <v>0</v>
      </c>
      <c r="T1566" s="267">
        <v>0</v>
      </c>
      <c r="U1566" s="267">
        <v>0</v>
      </c>
      <c r="V1566" s="268">
        <v>0</v>
      </c>
      <c r="W1566" s="268">
        <v>0</v>
      </c>
      <c r="X1566" s="295">
        <v>0</v>
      </c>
      <c r="Y1566" s="271">
        <v>0</v>
      </c>
      <c r="Z1566" s="333">
        <v>0</v>
      </c>
      <c r="AA1566" s="333">
        <v>0</v>
      </c>
      <c r="AB1566" s="333">
        <v>0</v>
      </c>
      <c r="AC1566" s="334">
        <v>0</v>
      </c>
      <c r="AD1566" s="268">
        <v>0</v>
      </c>
      <c r="AE1566" s="295">
        <v>0</v>
      </c>
    </row>
    <row r="1567" spans="1:31">
      <c r="A1567" s="315" t="s">
        <v>2706</v>
      </c>
      <c r="B1567" s="339" t="s">
        <v>3383</v>
      </c>
      <c r="C1567" s="293" t="s">
        <v>2922</v>
      </c>
      <c r="D1567" s="339" t="s">
        <v>2923</v>
      </c>
      <c r="E1567" s="266">
        <v>66</v>
      </c>
      <c r="F1567" s="266">
        <v>64</v>
      </c>
      <c r="G1567" s="264">
        <v>66</v>
      </c>
      <c r="H1567" s="264">
        <v>66</v>
      </c>
      <c r="I1567" s="264">
        <v>62</v>
      </c>
      <c r="J1567" s="264">
        <v>60</v>
      </c>
      <c r="K1567" s="294">
        <v>0.9</v>
      </c>
      <c r="L1567" s="267">
        <v>0.96969696969697</v>
      </c>
      <c r="M1567" s="267">
        <v>1</v>
      </c>
      <c r="N1567" s="267">
        <v>0.967741935483871</v>
      </c>
      <c r="O1567" s="332">
        <v>1935</v>
      </c>
      <c r="P1567" s="266">
        <v>1873</v>
      </c>
      <c r="Q1567" s="266">
        <v>63</v>
      </c>
      <c r="R1567" s="264">
        <v>65</v>
      </c>
      <c r="S1567" s="264">
        <v>60</v>
      </c>
      <c r="T1567" s="267">
        <v>0.967958656330749</v>
      </c>
      <c r="U1567" s="267">
        <v>0.954545454545455</v>
      </c>
      <c r="V1567" s="268">
        <v>0.984848484848485</v>
      </c>
      <c r="W1567" s="268">
        <v>0.967741935483871</v>
      </c>
      <c r="X1567" s="295">
        <v>-0.0303030303030303</v>
      </c>
      <c r="Y1567" s="271">
        <v>474</v>
      </c>
      <c r="Z1567" s="333">
        <v>458</v>
      </c>
      <c r="AA1567" s="333">
        <v>477</v>
      </c>
      <c r="AB1567" s="333">
        <v>457</v>
      </c>
      <c r="AC1567" s="334">
        <v>0.966244725738397</v>
      </c>
      <c r="AD1567" s="268">
        <v>0.958071278825996</v>
      </c>
      <c r="AE1567" s="295">
        <v>0.00817344691240074</v>
      </c>
    </row>
    <row r="1568" spans="1:31">
      <c r="A1568" s="315" t="s">
        <v>2706</v>
      </c>
      <c r="B1568" s="339" t="s">
        <v>3385</v>
      </c>
      <c r="C1568" s="293" t="s">
        <v>2924</v>
      </c>
      <c r="D1568" s="339" t="s">
        <v>2925</v>
      </c>
      <c r="E1568" s="266">
        <v>15</v>
      </c>
      <c r="F1568" s="266">
        <v>14</v>
      </c>
      <c r="G1568" s="264">
        <v>14</v>
      </c>
      <c r="H1568" s="264">
        <v>14</v>
      </c>
      <c r="I1568" s="264">
        <v>15</v>
      </c>
      <c r="J1568" s="264">
        <v>13</v>
      </c>
      <c r="K1568" s="294">
        <v>0.9</v>
      </c>
      <c r="L1568" s="267">
        <v>0.933333333333333</v>
      </c>
      <c r="M1568" s="267">
        <v>1</v>
      </c>
      <c r="N1568" s="267">
        <v>0.866666666666667</v>
      </c>
      <c r="O1568" s="332">
        <v>418</v>
      </c>
      <c r="P1568" s="266">
        <v>396</v>
      </c>
      <c r="Q1568" s="266">
        <v>14</v>
      </c>
      <c r="R1568" s="264">
        <v>14</v>
      </c>
      <c r="S1568" s="264">
        <v>13</v>
      </c>
      <c r="T1568" s="267">
        <v>0.947368421052632</v>
      </c>
      <c r="U1568" s="267">
        <v>0.933333333333333</v>
      </c>
      <c r="V1568" s="268">
        <v>1</v>
      </c>
      <c r="W1568" s="268">
        <v>0.866666666666667</v>
      </c>
      <c r="X1568" s="295">
        <v>-0.0666666666666667</v>
      </c>
      <c r="Y1568" s="271">
        <v>105</v>
      </c>
      <c r="Z1568" s="333">
        <v>100</v>
      </c>
      <c r="AA1568" s="333">
        <v>98</v>
      </c>
      <c r="AB1568" s="333">
        <v>90</v>
      </c>
      <c r="AC1568" s="334">
        <v>0.952380952380952</v>
      </c>
      <c r="AD1568" s="268">
        <v>0.918367346938776</v>
      </c>
      <c r="AE1568" s="295">
        <v>0.0340136054421768</v>
      </c>
    </row>
    <row r="1569" spans="1:31">
      <c r="A1569" s="315" t="s">
        <v>2706</v>
      </c>
      <c r="B1569" s="339" t="s">
        <v>3383</v>
      </c>
      <c r="C1569" s="293" t="s">
        <v>2926</v>
      </c>
      <c r="D1569" s="339" t="s">
        <v>2927</v>
      </c>
      <c r="E1569" s="266">
        <v>16</v>
      </c>
      <c r="F1569" s="266">
        <v>16</v>
      </c>
      <c r="G1569" s="264">
        <v>13</v>
      </c>
      <c r="H1569" s="264">
        <v>13</v>
      </c>
      <c r="I1569" s="264">
        <v>14</v>
      </c>
      <c r="J1569" s="264">
        <v>13</v>
      </c>
      <c r="K1569" s="294">
        <v>0.9</v>
      </c>
      <c r="L1569" s="267">
        <v>1</v>
      </c>
      <c r="M1569" s="267">
        <v>1</v>
      </c>
      <c r="N1569" s="267">
        <v>0.928571428571429</v>
      </c>
      <c r="O1569" s="332">
        <v>353</v>
      </c>
      <c r="P1569" s="266">
        <v>345</v>
      </c>
      <c r="Q1569" s="266">
        <v>16</v>
      </c>
      <c r="R1569" s="264">
        <v>13</v>
      </c>
      <c r="S1569" s="264">
        <v>13</v>
      </c>
      <c r="T1569" s="267">
        <v>0.977337110481586</v>
      </c>
      <c r="U1569" s="267">
        <v>1</v>
      </c>
      <c r="V1569" s="268">
        <v>1</v>
      </c>
      <c r="W1569" s="268">
        <v>0.928571428571429</v>
      </c>
      <c r="X1569" s="295">
        <v>0</v>
      </c>
      <c r="Y1569" s="271">
        <v>101</v>
      </c>
      <c r="Z1569" s="333">
        <v>98</v>
      </c>
      <c r="AA1569" s="333">
        <v>82</v>
      </c>
      <c r="AB1569" s="333">
        <v>80</v>
      </c>
      <c r="AC1569" s="334">
        <v>0.97029702970297</v>
      </c>
      <c r="AD1569" s="268">
        <v>0.975609756097561</v>
      </c>
      <c r="AE1569" s="295">
        <v>-0.00531272639459068</v>
      </c>
    </row>
    <row r="1570" spans="1:31">
      <c r="A1570" s="315" t="s">
        <v>2706</v>
      </c>
      <c r="B1570" s="339" t="s">
        <v>3385</v>
      </c>
      <c r="C1570" s="293" t="s">
        <v>2928</v>
      </c>
      <c r="D1570" s="339" t="s">
        <v>2929</v>
      </c>
      <c r="E1570" s="266">
        <v>32</v>
      </c>
      <c r="F1570" s="266">
        <v>32</v>
      </c>
      <c r="G1570" s="264">
        <v>28</v>
      </c>
      <c r="H1570" s="264">
        <v>28</v>
      </c>
      <c r="I1570" s="264">
        <v>29</v>
      </c>
      <c r="J1570" s="264">
        <v>29</v>
      </c>
      <c r="K1570" s="294">
        <v>0.9</v>
      </c>
      <c r="L1570" s="267">
        <v>1</v>
      </c>
      <c r="M1570" s="267">
        <v>1</v>
      </c>
      <c r="N1570" s="267">
        <v>1</v>
      </c>
      <c r="O1570" s="332">
        <v>911</v>
      </c>
      <c r="P1570" s="266">
        <v>911</v>
      </c>
      <c r="Q1570" s="266">
        <v>32</v>
      </c>
      <c r="R1570" s="264">
        <v>28</v>
      </c>
      <c r="S1570" s="264">
        <v>29</v>
      </c>
      <c r="T1570" s="267">
        <v>1</v>
      </c>
      <c r="U1570" s="267">
        <v>1</v>
      </c>
      <c r="V1570" s="268">
        <v>1</v>
      </c>
      <c r="W1570" s="268">
        <v>1</v>
      </c>
      <c r="X1570" s="295">
        <v>0</v>
      </c>
      <c r="Y1570" s="271">
        <v>209</v>
      </c>
      <c r="Z1570" s="333">
        <v>209</v>
      </c>
      <c r="AA1570" s="333">
        <v>204</v>
      </c>
      <c r="AB1570" s="333">
        <v>204</v>
      </c>
      <c r="AC1570" s="334">
        <v>1</v>
      </c>
      <c r="AD1570" s="268">
        <v>1</v>
      </c>
      <c r="AE1570" s="295">
        <v>0</v>
      </c>
    </row>
    <row r="1571" spans="1:31">
      <c r="A1571" s="315" t="s">
        <v>2706</v>
      </c>
      <c r="B1571" s="339" t="s">
        <v>3383</v>
      </c>
      <c r="C1571" s="293" t="s">
        <v>2930</v>
      </c>
      <c r="D1571" s="339" t="s">
        <v>2931</v>
      </c>
      <c r="E1571" s="266">
        <v>37</v>
      </c>
      <c r="F1571" s="266">
        <v>37</v>
      </c>
      <c r="G1571" s="264">
        <v>32</v>
      </c>
      <c r="H1571" s="264">
        <v>32</v>
      </c>
      <c r="I1571" s="264">
        <v>34</v>
      </c>
      <c r="J1571" s="264">
        <v>34</v>
      </c>
      <c r="K1571" s="294">
        <v>0.9</v>
      </c>
      <c r="L1571" s="267">
        <v>1</v>
      </c>
      <c r="M1571" s="267">
        <v>1</v>
      </c>
      <c r="N1571" s="267">
        <v>1</v>
      </c>
      <c r="O1571" s="332">
        <v>1078</v>
      </c>
      <c r="P1571" s="266">
        <v>1066</v>
      </c>
      <c r="Q1571" s="266">
        <v>37</v>
      </c>
      <c r="R1571" s="264">
        <v>32</v>
      </c>
      <c r="S1571" s="264">
        <v>33</v>
      </c>
      <c r="T1571" s="267">
        <v>0.98886827458256</v>
      </c>
      <c r="U1571" s="267">
        <v>1</v>
      </c>
      <c r="V1571" s="268">
        <v>1</v>
      </c>
      <c r="W1571" s="268">
        <v>0.970588235294118</v>
      </c>
      <c r="X1571" s="295">
        <v>0</v>
      </c>
      <c r="Y1571" s="271">
        <v>247</v>
      </c>
      <c r="Z1571" s="333">
        <v>245</v>
      </c>
      <c r="AA1571" s="333">
        <v>273</v>
      </c>
      <c r="AB1571" s="333">
        <v>270</v>
      </c>
      <c r="AC1571" s="334">
        <v>0.991902834008097</v>
      </c>
      <c r="AD1571" s="268">
        <v>0.989010989010989</v>
      </c>
      <c r="AE1571" s="295">
        <v>0.00289184499710815</v>
      </c>
    </row>
    <row r="1572" spans="1:31">
      <c r="A1572" s="315" t="s">
        <v>2706</v>
      </c>
      <c r="B1572" s="339" t="s">
        <v>3383</v>
      </c>
      <c r="C1572" s="293" t="s">
        <v>2932</v>
      </c>
      <c r="D1572" s="339" t="s">
        <v>2933</v>
      </c>
      <c r="E1572" s="266">
        <v>42</v>
      </c>
      <c r="F1572" s="266">
        <v>42</v>
      </c>
      <c r="G1572" s="264">
        <v>40</v>
      </c>
      <c r="H1572" s="264">
        <v>40</v>
      </c>
      <c r="I1572" s="264">
        <v>40</v>
      </c>
      <c r="J1572" s="264">
        <v>40</v>
      </c>
      <c r="K1572" s="294">
        <v>0.9</v>
      </c>
      <c r="L1572" s="267">
        <v>1</v>
      </c>
      <c r="M1572" s="267">
        <v>1</v>
      </c>
      <c r="N1572" s="267">
        <v>1</v>
      </c>
      <c r="O1572" s="332">
        <v>1086</v>
      </c>
      <c r="P1572" s="266">
        <v>1051</v>
      </c>
      <c r="Q1572" s="266">
        <v>41</v>
      </c>
      <c r="R1572" s="264">
        <v>38</v>
      </c>
      <c r="S1572" s="264">
        <v>38</v>
      </c>
      <c r="T1572" s="267">
        <v>0.967771639042357</v>
      </c>
      <c r="U1572" s="267">
        <v>0.976190476190476</v>
      </c>
      <c r="V1572" s="268">
        <v>0.95</v>
      </c>
      <c r="W1572" s="268">
        <v>0.95</v>
      </c>
      <c r="X1572" s="295">
        <v>0.0261904761904762</v>
      </c>
      <c r="Y1572" s="271">
        <v>275</v>
      </c>
      <c r="Z1572" s="333">
        <v>264</v>
      </c>
      <c r="AA1572" s="333">
        <v>269</v>
      </c>
      <c r="AB1572" s="333">
        <v>258</v>
      </c>
      <c r="AC1572" s="334">
        <v>0.96</v>
      </c>
      <c r="AD1572" s="268">
        <v>0.95910780669145</v>
      </c>
      <c r="AE1572" s="295">
        <v>0.000892193308550171</v>
      </c>
    </row>
    <row r="1573" spans="1:31">
      <c r="A1573" s="315" t="s">
        <v>2706</v>
      </c>
      <c r="B1573" s="339" t="s">
        <v>3383</v>
      </c>
      <c r="C1573" s="293" t="s">
        <v>2934</v>
      </c>
      <c r="D1573" s="339" t="s">
        <v>2935</v>
      </c>
      <c r="E1573" s="266">
        <v>19</v>
      </c>
      <c r="F1573" s="266">
        <v>19</v>
      </c>
      <c r="G1573" s="264">
        <v>19</v>
      </c>
      <c r="H1573" s="264">
        <v>19</v>
      </c>
      <c r="I1573" s="264">
        <v>17</v>
      </c>
      <c r="J1573" s="264">
        <v>17</v>
      </c>
      <c r="K1573" s="294">
        <v>0.9</v>
      </c>
      <c r="L1573" s="267">
        <v>1</v>
      </c>
      <c r="M1573" s="267">
        <v>1</v>
      </c>
      <c r="N1573" s="267">
        <v>1</v>
      </c>
      <c r="O1573" s="332">
        <v>544</v>
      </c>
      <c r="P1573" s="266">
        <v>538</v>
      </c>
      <c r="Q1573" s="266">
        <v>19</v>
      </c>
      <c r="R1573" s="264">
        <v>19</v>
      </c>
      <c r="S1573" s="264">
        <v>17</v>
      </c>
      <c r="T1573" s="267">
        <v>0.988970588235294</v>
      </c>
      <c r="U1573" s="267">
        <v>1</v>
      </c>
      <c r="V1573" s="268">
        <v>1</v>
      </c>
      <c r="W1573" s="268">
        <v>1</v>
      </c>
      <c r="X1573" s="295">
        <v>0</v>
      </c>
      <c r="Y1573" s="271">
        <v>128</v>
      </c>
      <c r="Z1573" s="333">
        <v>128</v>
      </c>
      <c r="AA1573" s="333">
        <v>122</v>
      </c>
      <c r="AB1573" s="333">
        <v>122</v>
      </c>
      <c r="AC1573" s="334">
        <v>1</v>
      </c>
      <c r="AD1573" s="268">
        <v>1</v>
      </c>
      <c r="AE1573" s="295">
        <v>0</v>
      </c>
    </row>
    <row r="1574" spans="1:31">
      <c r="A1574" s="315" t="s">
        <v>2706</v>
      </c>
      <c r="B1574" s="339" t="s">
        <v>3385</v>
      </c>
      <c r="C1574" s="293" t="s">
        <v>2936</v>
      </c>
      <c r="D1574" s="339" t="s">
        <v>2937</v>
      </c>
      <c r="E1574" s="266">
        <v>33</v>
      </c>
      <c r="F1574" s="266">
        <v>27</v>
      </c>
      <c r="G1574" s="264">
        <v>29</v>
      </c>
      <c r="H1574" s="264">
        <v>27</v>
      </c>
      <c r="I1574" s="264">
        <v>31</v>
      </c>
      <c r="J1574" s="264">
        <v>27</v>
      </c>
      <c r="K1574" s="294">
        <v>0.9</v>
      </c>
      <c r="L1574" s="267">
        <v>0.818181818181818</v>
      </c>
      <c r="M1574" s="267">
        <v>0.931034482758621</v>
      </c>
      <c r="N1574" s="267">
        <v>0.870967741935484</v>
      </c>
      <c r="O1574" s="332">
        <v>962</v>
      </c>
      <c r="P1574" s="266">
        <v>792</v>
      </c>
      <c r="Q1574" s="266">
        <v>25</v>
      </c>
      <c r="R1574" s="264">
        <v>25</v>
      </c>
      <c r="S1574" s="264">
        <v>26</v>
      </c>
      <c r="T1574" s="267">
        <v>0.823284823284823</v>
      </c>
      <c r="U1574" s="267">
        <v>0.757575757575758</v>
      </c>
      <c r="V1574" s="268">
        <v>0.862068965517241</v>
      </c>
      <c r="W1574" s="268">
        <v>0.838709677419355</v>
      </c>
      <c r="X1574" s="295">
        <v>-0.104493207941484</v>
      </c>
      <c r="Y1574" s="271">
        <v>221</v>
      </c>
      <c r="Z1574" s="333">
        <v>180</v>
      </c>
      <c r="AA1574" s="333">
        <v>230</v>
      </c>
      <c r="AB1574" s="333">
        <v>190</v>
      </c>
      <c r="AC1574" s="334">
        <v>0.81447963800905</v>
      </c>
      <c r="AD1574" s="268">
        <v>0.826086956521739</v>
      </c>
      <c r="AE1574" s="295">
        <v>-0.0116073185126894</v>
      </c>
    </row>
    <row r="1575" spans="1:31">
      <c r="A1575" s="315" t="s">
        <v>2706</v>
      </c>
      <c r="B1575" s="339" t="s">
        <v>3384</v>
      </c>
      <c r="C1575" s="293" t="s">
        <v>2938</v>
      </c>
      <c r="D1575" s="339" t="s">
        <v>2939</v>
      </c>
      <c r="E1575" s="266">
        <v>0</v>
      </c>
      <c r="F1575" s="266">
        <v>0</v>
      </c>
      <c r="G1575" s="264">
        <v>0</v>
      </c>
      <c r="H1575" s="264">
        <v>0</v>
      </c>
      <c r="I1575" s="264">
        <v>0</v>
      </c>
      <c r="J1575" s="264">
        <v>0</v>
      </c>
      <c r="K1575" s="294">
        <v>0.9</v>
      </c>
      <c r="L1575" s="267">
        <v>0</v>
      </c>
      <c r="M1575" s="267">
        <v>0</v>
      </c>
      <c r="N1575" s="267">
        <v>0</v>
      </c>
      <c r="O1575" s="332">
        <v>0</v>
      </c>
      <c r="P1575" s="266">
        <v>0</v>
      </c>
      <c r="Q1575" s="266">
        <v>0</v>
      </c>
      <c r="R1575" s="264">
        <v>0</v>
      </c>
      <c r="S1575" s="264">
        <v>0</v>
      </c>
      <c r="T1575" s="267">
        <v>0</v>
      </c>
      <c r="U1575" s="267">
        <v>0</v>
      </c>
      <c r="V1575" s="268">
        <v>0</v>
      </c>
      <c r="W1575" s="268">
        <v>0</v>
      </c>
      <c r="X1575" s="295">
        <v>0</v>
      </c>
      <c r="Y1575" s="271">
        <v>0</v>
      </c>
      <c r="Z1575" s="333">
        <v>0</v>
      </c>
      <c r="AA1575" s="333">
        <v>0</v>
      </c>
      <c r="AB1575" s="333">
        <v>0</v>
      </c>
      <c r="AC1575" s="334">
        <v>0</v>
      </c>
      <c r="AD1575" s="268">
        <v>0</v>
      </c>
      <c r="AE1575" s="295">
        <v>0</v>
      </c>
    </row>
    <row r="1576" spans="1:31">
      <c r="A1576" s="315" t="s">
        <v>2706</v>
      </c>
      <c r="B1576" s="339" t="s">
        <v>3385</v>
      </c>
      <c r="C1576" s="293" t="s">
        <v>2940</v>
      </c>
      <c r="D1576" s="339" t="s">
        <v>2941</v>
      </c>
      <c r="E1576" s="266">
        <v>0</v>
      </c>
      <c r="F1576" s="266">
        <v>0</v>
      </c>
      <c r="G1576" s="264">
        <v>0</v>
      </c>
      <c r="H1576" s="264">
        <v>0</v>
      </c>
      <c r="I1576" s="264">
        <v>0</v>
      </c>
      <c r="J1576" s="264">
        <v>0</v>
      </c>
      <c r="K1576" s="294">
        <v>0.9</v>
      </c>
      <c r="L1576" s="267">
        <v>0</v>
      </c>
      <c r="M1576" s="267">
        <v>0</v>
      </c>
      <c r="N1576" s="267">
        <v>0</v>
      </c>
      <c r="O1576" s="332">
        <v>0</v>
      </c>
      <c r="P1576" s="266">
        <v>0</v>
      </c>
      <c r="Q1576" s="266">
        <v>0</v>
      </c>
      <c r="R1576" s="264">
        <v>0</v>
      </c>
      <c r="S1576" s="264">
        <v>0</v>
      </c>
      <c r="T1576" s="267">
        <v>0</v>
      </c>
      <c r="U1576" s="267">
        <v>0</v>
      </c>
      <c r="V1576" s="268">
        <v>0</v>
      </c>
      <c r="W1576" s="268">
        <v>0</v>
      </c>
      <c r="X1576" s="295">
        <v>0</v>
      </c>
      <c r="Y1576" s="271">
        <v>0</v>
      </c>
      <c r="Z1576" s="333">
        <v>0</v>
      </c>
      <c r="AA1576" s="333">
        <v>0</v>
      </c>
      <c r="AB1576" s="333">
        <v>0</v>
      </c>
      <c r="AC1576" s="334">
        <v>0</v>
      </c>
      <c r="AD1576" s="268">
        <v>0</v>
      </c>
      <c r="AE1576" s="295">
        <v>0</v>
      </c>
    </row>
    <row r="1577" spans="1:31">
      <c r="A1577" s="315" t="s">
        <v>2706</v>
      </c>
      <c r="B1577" s="339" t="s">
        <v>3385</v>
      </c>
      <c r="C1577" s="293" t="s">
        <v>2942</v>
      </c>
      <c r="D1577" s="339" t="s">
        <v>2943</v>
      </c>
      <c r="E1577" s="266">
        <v>0</v>
      </c>
      <c r="F1577" s="266">
        <v>0</v>
      </c>
      <c r="G1577" s="264">
        <v>0</v>
      </c>
      <c r="H1577" s="264">
        <v>0</v>
      </c>
      <c r="I1577" s="264">
        <v>0</v>
      </c>
      <c r="J1577" s="264">
        <v>0</v>
      </c>
      <c r="K1577" s="294">
        <v>0.9</v>
      </c>
      <c r="L1577" s="267">
        <v>0</v>
      </c>
      <c r="M1577" s="267">
        <v>0</v>
      </c>
      <c r="N1577" s="267">
        <v>0</v>
      </c>
      <c r="O1577" s="332">
        <v>0</v>
      </c>
      <c r="P1577" s="266">
        <v>0</v>
      </c>
      <c r="Q1577" s="266">
        <v>0</v>
      </c>
      <c r="R1577" s="264">
        <v>0</v>
      </c>
      <c r="S1577" s="264">
        <v>0</v>
      </c>
      <c r="T1577" s="267">
        <v>0</v>
      </c>
      <c r="U1577" s="267">
        <v>0</v>
      </c>
      <c r="V1577" s="268">
        <v>0</v>
      </c>
      <c r="W1577" s="268">
        <v>0</v>
      </c>
      <c r="X1577" s="295">
        <v>0</v>
      </c>
      <c r="Y1577" s="271">
        <v>0</v>
      </c>
      <c r="Z1577" s="333">
        <v>0</v>
      </c>
      <c r="AA1577" s="333">
        <v>0</v>
      </c>
      <c r="AB1577" s="333">
        <v>0</v>
      </c>
      <c r="AC1577" s="334">
        <v>0</v>
      </c>
      <c r="AD1577" s="268">
        <v>0</v>
      </c>
      <c r="AE1577" s="295">
        <v>0</v>
      </c>
    </row>
    <row r="1578" spans="1:31">
      <c r="A1578" s="315" t="s">
        <v>2706</v>
      </c>
      <c r="B1578" s="339" t="s">
        <v>3385</v>
      </c>
      <c r="C1578" s="293" t="s">
        <v>2944</v>
      </c>
      <c r="D1578" s="339" t="s">
        <v>2945</v>
      </c>
      <c r="E1578" s="266">
        <v>38</v>
      </c>
      <c r="F1578" s="266">
        <v>36</v>
      </c>
      <c r="G1578" s="264">
        <v>34</v>
      </c>
      <c r="H1578" s="264">
        <v>33</v>
      </c>
      <c r="I1578" s="264">
        <v>36</v>
      </c>
      <c r="J1578" s="264">
        <v>36</v>
      </c>
      <c r="K1578" s="294">
        <v>0.9</v>
      </c>
      <c r="L1578" s="267">
        <v>0.947368421052632</v>
      </c>
      <c r="M1578" s="267">
        <v>0.970588235294118</v>
      </c>
      <c r="N1578" s="267">
        <v>1</v>
      </c>
      <c r="O1578" s="332">
        <v>1036</v>
      </c>
      <c r="P1578" s="266">
        <v>965</v>
      </c>
      <c r="Q1578" s="266">
        <v>36</v>
      </c>
      <c r="R1578" s="264">
        <v>33</v>
      </c>
      <c r="S1578" s="264">
        <v>36</v>
      </c>
      <c r="T1578" s="267">
        <v>0.931467181467181</v>
      </c>
      <c r="U1578" s="267">
        <v>0.947368421052632</v>
      </c>
      <c r="V1578" s="268">
        <v>0.970588235294118</v>
      </c>
      <c r="W1578" s="268">
        <v>1</v>
      </c>
      <c r="X1578" s="295">
        <v>-0.0232198142414861</v>
      </c>
      <c r="Y1578" s="271">
        <v>255</v>
      </c>
      <c r="Z1578" s="333">
        <v>242</v>
      </c>
      <c r="AA1578" s="333">
        <v>256</v>
      </c>
      <c r="AB1578" s="333">
        <v>246</v>
      </c>
      <c r="AC1578" s="334">
        <v>0.949019607843137</v>
      </c>
      <c r="AD1578" s="268">
        <v>0.9609375</v>
      </c>
      <c r="AE1578" s="295">
        <v>-0.0119178921568628</v>
      </c>
    </row>
    <row r="1579" spans="1:31">
      <c r="A1579" s="315" t="s">
        <v>2706</v>
      </c>
      <c r="B1579" s="339" t="s">
        <v>3385</v>
      </c>
      <c r="C1579" s="293" t="s">
        <v>2946</v>
      </c>
      <c r="D1579" s="339" t="s">
        <v>2947</v>
      </c>
      <c r="E1579" s="266">
        <v>26</v>
      </c>
      <c r="F1579" s="266">
        <v>24</v>
      </c>
      <c r="G1579" s="264">
        <v>32</v>
      </c>
      <c r="H1579" s="264">
        <v>29</v>
      </c>
      <c r="I1579" s="264">
        <v>26</v>
      </c>
      <c r="J1579" s="264">
        <v>25</v>
      </c>
      <c r="K1579" s="294">
        <v>0.9</v>
      </c>
      <c r="L1579" s="267">
        <v>0.923076923076923</v>
      </c>
      <c r="M1579" s="267">
        <v>0.90625</v>
      </c>
      <c r="N1579" s="267">
        <v>0.961538461538462</v>
      </c>
      <c r="O1579" s="332">
        <v>857</v>
      </c>
      <c r="P1579" s="266">
        <v>736</v>
      </c>
      <c r="Q1579" s="266">
        <v>22</v>
      </c>
      <c r="R1579" s="264">
        <v>29</v>
      </c>
      <c r="S1579" s="264">
        <v>25</v>
      </c>
      <c r="T1579" s="267">
        <v>0.858809801633606</v>
      </c>
      <c r="U1579" s="267">
        <v>0.846153846153846</v>
      </c>
      <c r="V1579" s="268">
        <v>0.90625</v>
      </c>
      <c r="W1579" s="268">
        <v>0.961538461538462</v>
      </c>
      <c r="X1579" s="295">
        <v>-0.0600961538461539</v>
      </c>
      <c r="Y1579" s="271">
        <v>202</v>
      </c>
      <c r="Z1579" s="333">
        <v>177</v>
      </c>
      <c r="AA1579" s="333">
        <v>199</v>
      </c>
      <c r="AB1579" s="333">
        <v>170</v>
      </c>
      <c r="AC1579" s="334">
        <v>0.876237623762376</v>
      </c>
      <c r="AD1579" s="268">
        <v>0.85427135678392</v>
      </c>
      <c r="AE1579" s="295">
        <v>0.0219662669784566</v>
      </c>
    </row>
    <row r="1580" spans="1:31">
      <c r="A1580" s="315" t="s">
        <v>2706</v>
      </c>
      <c r="B1580" s="339" t="s">
        <v>3383</v>
      </c>
      <c r="C1580" s="293" t="s">
        <v>2948</v>
      </c>
      <c r="D1580" s="339" t="s">
        <v>2949</v>
      </c>
      <c r="E1580" s="266">
        <v>19</v>
      </c>
      <c r="F1580" s="266">
        <v>19</v>
      </c>
      <c r="G1580" s="264">
        <v>18</v>
      </c>
      <c r="H1580" s="264">
        <v>18</v>
      </c>
      <c r="I1580" s="264">
        <v>18</v>
      </c>
      <c r="J1580" s="264">
        <v>18</v>
      </c>
      <c r="K1580" s="294">
        <v>0.9</v>
      </c>
      <c r="L1580" s="267">
        <v>1</v>
      </c>
      <c r="M1580" s="267">
        <v>1</v>
      </c>
      <c r="N1580" s="267">
        <v>1</v>
      </c>
      <c r="O1580" s="332">
        <v>519</v>
      </c>
      <c r="P1580" s="266">
        <v>518</v>
      </c>
      <c r="Q1580" s="266">
        <v>19</v>
      </c>
      <c r="R1580" s="264">
        <v>17</v>
      </c>
      <c r="S1580" s="264">
        <v>18</v>
      </c>
      <c r="T1580" s="267">
        <v>0.998073217726397</v>
      </c>
      <c r="U1580" s="267">
        <v>1</v>
      </c>
      <c r="V1580" s="268">
        <v>0.944444444444444</v>
      </c>
      <c r="W1580" s="268">
        <v>1</v>
      </c>
      <c r="X1580" s="295">
        <v>0.0555555555555556</v>
      </c>
      <c r="Y1580" s="271">
        <v>129</v>
      </c>
      <c r="Z1580" s="333">
        <v>128</v>
      </c>
      <c r="AA1580" s="333">
        <v>121</v>
      </c>
      <c r="AB1580" s="333">
        <v>121</v>
      </c>
      <c r="AC1580" s="334">
        <v>0.992248062015504</v>
      </c>
      <c r="AD1580" s="268">
        <v>1</v>
      </c>
      <c r="AE1580" s="295">
        <v>-0.00775193798449614</v>
      </c>
    </row>
    <row r="1581" spans="1:31">
      <c r="A1581" s="315" t="s">
        <v>2706</v>
      </c>
      <c r="B1581" s="339" t="s">
        <v>3386</v>
      </c>
      <c r="C1581" s="293" t="s">
        <v>2950</v>
      </c>
      <c r="D1581" s="339" t="s">
        <v>2951</v>
      </c>
      <c r="E1581" s="266">
        <v>25</v>
      </c>
      <c r="F1581" s="266">
        <v>25</v>
      </c>
      <c r="G1581" s="264">
        <v>22</v>
      </c>
      <c r="H1581" s="264">
        <v>22</v>
      </c>
      <c r="I1581" s="264">
        <v>21</v>
      </c>
      <c r="J1581" s="264">
        <v>21</v>
      </c>
      <c r="K1581" s="294">
        <v>0.9</v>
      </c>
      <c r="L1581" s="267">
        <v>1</v>
      </c>
      <c r="M1581" s="267">
        <v>1</v>
      </c>
      <c r="N1581" s="267">
        <v>1</v>
      </c>
      <c r="O1581" s="332">
        <v>742</v>
      </c>
      <c r="P1581" s="266">
        <v>714</v>
      </c>
      <c r="Q1581" s="266">
        <v>25</v>
      </c>
      <c r="R1581" s="264">
        <v>22</v>
      </c>
      <c r="S1581" s="264">
        <v>20</v>
      </c>
      <c r="T1581" s="267">
        <v>0.962264150943396</v>
      </c>
      <c r="U1581" s="267">
        <v>1</v>
      </c>
      <c r="V1581" s="268">
        <v>1</v>
      </c>
      <c r="W1581" s="268">
        <v>0.952380952380952</v>
      </c>
      <c r="X1581" s="295">
        <v>0</v>
      </c>
      <c r="Y1581" s="271">
        <v>167</v>
      </c>
      <c r="Z1581" s="333">
        <v>164</v>
      </c>
      <c r="AA1581" s="333">
        <v>183</v>
      </c>
      <c r="AB1581" s="333">
        <v>168</v>
      </c>
      <c r="AC1581" s="334">
        <v>0.982035928143713</v>
      </c>
      <c r="AD1581" s="268">
        <v>0.918032786885246</v>
      </c>
      <c r="AE1581" s="295">
        <v>0.0640031412584666</v>
      </c>
    </row>
    <row r="1582" spans="1:31">
      <c r="A1582" s="315" t="s">
        <v>2706</v>
      </c>
      <c r="B1582" s="339" t="s">
        <v>3384</v>
      </c>
      <c r="C1582" s="293" t="s">
        <v>2952</v>
      </c>
      <c r="D1582" s="339" t="s">
        <v>2953</v>
      </c>
      <c r="E1582" s="266">
        <v>28</v>
      </c>
      <c r="F1582" s="266">
        <v>28</v>
      </c>
      <c r="G1582" s="264">
        <v>28</v>
      </c>
      <c r="H1582" s="264">
        <v>28</v>
      </c>
      <c r="I1582" s="264">
        <v>23</v>
      </c>
      <c r="J1582" s="264">
        <v>22</v>
      </c>
      <c r="K1582" s="294">
        <v>0.9</v>
      </c>
      <c r="L1582" s="267">
        <v>1</v>
      </c>
      <c r="M1582" s="267">
        <v>1</v>
      </c>
      <c r="N1582" s="267">
        <v>0.956521739130435</v>
      </c>
      <c r="O1582" s="332">
        <v>744</v>
      </c>
      <c r="P1582" s="266">
        <v>731</v>
      </c>
      <c r="Q1582" s="266">
        <v>28</v>
      </c>
      <c r="R1582" s="264">
        <v>28</v>
      </c>
      <c r="S1582" s="264">
        <v>22</v>
      </c>
      <c r="T1582" s="267">
        <v>0.98252688172043</v>
      </c>
      <c r="U1582" s="267">
        <v>1</v>
      </c>
      <c r="V1582" s="268">
        <v>1</v>
      </c>
      <c r="W1582" s="268">
        <v>0.956521739130435</v>
      </c>
      <c r="X1582" s="295">
        <v>0</v>
      </c>
      <c r="Y1582" s="271">
        <v>185</v>
      </c>
      <c r="Z1582" s="333">
        <v>183</v>
      </c>
      <c r="AA1582" s="333">
        <v>187</v>
      </c>
      <c r="AB1582" s="333">
        <v>187</v>
      </c>
      <c r="AC1582" s="334">
        <v>0.989189189189189</v>
      </c>
      <c r="AD1582" s="268">
        <v>1</v>
      </c>
      <c r="AE1582" s="295">
        <v>-0.0108108108108108</v>
      </c>
    </row>
    <row r="1583" spans="1:31">
      <c r="A1583" s="315" t="s">
        <v>2706</v>
      </c>
      <c r="B1583" s="339" t="s">
        <v>3383</v>
      </c>
      <c r="C1583" s="293" t="s">
        <v>2954</v>
      </c>
      <c r="D1583" s="339" t="s">
        <v>2955</v>
      </c>
      <c r="E1583" s="266">
        <v>18</v>
      </c>
      <c r="F1583" s="266">
        <v>18</v>
      </c>
      <c r="G1583" s="264">
        <v>19</v>
      </c>
      <c r="H1583" s="264">
        <v>19</v>
      </c>
      <c r="I1583" s="264">
        <v>17</v>
      </c>
      <c r="J1583" s="264">
        <v>17</v>
      </c>
      <c r="K1583" s="294">
        <v>0.9</v>
      </c>
      <c r="L1583" s="267">
        <v>1</v>
      </c>
      <c r="M1583" s="267">
        <v>1</v>
      </c>
      <c r="N1583" s="267">
        <v>1</v>
      </c>
      <c r="O1583" s="332">
        <v>524</v>
      </c>
      <c r="P1583" s="266">
        <v>524</v>
      </c>
      <c r="Q1583" s="266">
        <v>18</v>
      </c>
      <c r="R1583" s="264">
        <v>19</v>
      </c>
      <c r="S1583" s="264">
        <v>17</v>
      </c>
      <c r="T1583" s="267">
        <v>1</v>
      </c>
      <c r="U1583" s="267">
        <v>1</v>
      </c>
      <c r="V1583" s="268">
        <v>1</v>
      </c>
      <c r="W1583" s="268">
        <v>1</v>
      </c>
      <c r="X1583" s="295">
        <v>0</v>
      </c>
      <c r="Y1583" s="271">
        <v>121</v>
      </c>
      <c r="Z1583" s="333">
        <v>121</v>
      </c>
      <c r="AA1583" s="333">
        <v>121</v>
      </c>
      <c r="AB1583" s="333">
        <v>121</v>
      </c>
      <c r="AC1583" s="334">
        <v>1</v>
      </c>
      <c r="AD1583" s="268">
        <v>1</v>
      </c>
      <c r="AE1583" s="295">
        <v>0</v>
      </c>
    </row>
    <row r="1584" spans="1:31">
      <c r="A1584" s="315" t="s">
        <v>2706</v>
      </c>
      <c r="B1584" s="339" t="s">
        <v>3383</v>
      </c>
      <c r="C1584" s="293" t="s">
        <v>2956</v>
      </c>
      <c r="D1584" s="339" t="s">
        <v>2957</v>
      </c>
      <c r="E1584" s="266">
        <v>26</v>
      </c>
      <c r="F1584" s="266">
        <v>24</v>
      </c>
      <c r="G1584" s="264">
        <v>24</v>
      </c>
      <c r="H1584" s="264">
        <v>22</v>
      </c>
      <c r="I1584" s="264">
        <v>24</v>
      </c>
      <c r="J1584" s="264">
        <v>23</v>
      </c>
      <c r="K1584" s="294">
        <v>0.9</v>
      </c>
      <c r="L1584" s="267">
        <v>0.923076923076923</v>
      </c>
      <c r="M1584" s="267">
        <v>0.916666666666667</v>
      </c>
      <c r="N1584" s="267">
        <v>0.958333333333333</v>
      </c>
      <c r="O1584" s="332">
        <v>720</v>
      </c>
      <c r="P1584" s="266">
        <v>651</v>
      </c>
      <c r="Q1584" s="266">
        <v>24</v>
      </c>
      <c r="R1584" s="264">
        <v>21</v>
      </c>
      <c r="S1584" s="264">
        <v>22</v>
      </c>
      <c r="T1584" s="267">
        <v>0.904166666666667</v>
      </c>
      <c r="U1584" s="267">
        <v>0.923076923076923</v>
      </c>
      <c r="V1584" s="268">
        <v>0.875</v>
      </c>
      <c r="W1584" s="268">
        <v>0.916666666666667</v>
      </c>
      <c r="X1584" s="295">
        <v>0.0480769230769231</v>
      </c>
      <c r="Y1584" s="271">
        <v>181</v>
      </c>
      <c r="Z1584" s="333">
        <v>164</v>
      </c>
      <c r="AA1584" s="333">
        <v>172</v>
      </c>
      <c r="AB1584" s="333">
        <v>154</v>
      </c>
      <c r="AC1584" s="334">
        <v>0.906077348066298</v>
      </c>
      <c r="AD1584" s="268">
        <v>0.895348837209302</v>
      </c>
      <c r="AE1584" s="295">
        <v>0.010728510856996</v>
      </c>
    </row>
    <row r="1585" spans="1:31">
      <c r="A1585" s="315" t="s">
        <v>2706</v>
      </c>
      <c r="B1585" s="339" t="s">
        <v>3383</v>
      </c>
      <c r="C1585" s="293" t="s">
        <v>2958</v>
      </c>
      <c r="D1585" s="339" t="s">
        <v>2959</v>
      </c>
      <c r="E1585" s="266">
        <v>19</v>
      </c>
      <c r="F1585" s="266">
        <v>19</v>
      </c>
      <c r="G1585" s="264">
        <v>18</v>
      </c>
      <c r="H1585" s="264">
        <v>18</v>
      </c>
      <c r="I1585" s="264">
        <v>17</v>
      </c>
      <c r="J1585" s="264">
        <v>17</v>
      </c>
      <c r="K1585" s="294">
        <v>0.9</v>
      </c>
      <c r="L1585" s="267">
        <v>1</v>
      </c>
      <c r="M1585" s="267">
        <v>1</v>
      </c>
      <c r="N1585" s="267">
        <v>1</v>
      </c>
      <c r="O1585" s="332">
        <v>505</v>
      </c>
      <c r="P1585" s="266">
        <v>487</v>
      </c>
      <c r="Q1585" s="266">
        <v>18</v>
      </c>
      <c r="R1585" s="264">
        <v>18</v>
      </c>
      <c r="S1585" s="264">
        <v>17</v>
      </c>
      <c r="T1585" s="267">
        <v>0.964356435643564</v>
      </c>
      <c r="U1585" s="267">
        <v>0.947368421052632</v>
      </c>
      <c r="V1585" s="268">
        <v>1</v>
      </c>
      <c r="W1585" s="268">
        <v>1</v>
      </c>
      <c r="X1585" s="295">
        <v>-0.0526315789473685</v>
      </c>
      <c r="Y1585" s="271">
        <v>126</v>
      </c>
      <c r="Z1585" s="333">
        <v>121</v>
      </c>
      <c r="AA1585" s="333">
        <v>126</v>
      </c>
      <c r="AB1585" s="333">
        <v>123</v>
      </c>
      <c r="AC1585" s="334">
        <v>0.96031746031746</v>
      </c>
      <c r="AD1585" s="268">
        <v>0.976190476190476</v>
      </c>
      <c r="AE1585" s="295">
        <v>-0.0158730158730158</v>
      </c>
    </row>
    <row r="1586" spans="1:31">
      <c r="A1586" s="315" t="s">
        <v>2706</v>
      </c>
      <c r="B1586" s="339" t="s">
        <v>3383</v>
      </c>
      <c r="C1586" s="293" t="s">
        <v>2960</v>
      </c>
      <c r="D1586" s="339" t="s">
        <v>2961</v>
      </c>
      <c r="E1586" s="266">
        <v>37</v>
      </c>
      <c r="F1586" s="266">
        <v>37</v>
      </c>
      <c r="G1586" s="264">
        <v>33</v>
      </c>
      <c r="H1586" s="264">
        <v>31</v>
      </c>
      <c r="I1586" s="264">
        <v>31</v>
      </c>
      <c r="J1586" s="264">
        <v>31</v>
      </c>
      <c r="K1586" s="294">
        <v>0.9</v>
      </c>
      <c r="L1586" s="267">
        <v>1</v>
      </c>
      <c r="M1586" s="267">
        <v>0.939393939393939</v>
      </c>
      <c r="N1586" s="267">
        <v>1</v>
      </c>
      <c r="O1586" s="332">
        <v>1039</v>
      </c>
      <c r="P1586" s="266">
        <v>1018</v>
      </c>
      <c r="Q1586" s="266">
        <v>37</v>
      </c>
      <c r="R1586" s="264">
        <v>31</v>
      </c>
      <c r="S1586" s="264">
        <v>31</v>
      </c>
      <c r="T1586" s="267">
        <v>0.979788257940327</v>
      </c>
      <c r="U1586" s="267">
        <v>1</v>
      </c>
      <c r="V1586" s="268">
        <v>0.939393939393939</v>
      </c>
      <c r="W1586" s="268">
        <v>1</v>
      </c>
      <c r="X1586" s="295">
        <v>0.0606060606060606</v>
      </c>
      <c r="Y1586" s="271">
        <v>246</v>
      </c>
      <c r="Z1586" s="333">
        <v>239</v>
      </c>
      <c r="AA1586" s="333">
        <v>245</v>
      </c>
      <c r="AB1586" s="333">
        <v>242</v>
      </c>
      <c r="AC1586" s="334">
        <v>0.971544715447154</v>
      </c>
      <c r="AD1586" s="268">
        <v>0.987755102040816</v>
      </c>
      <c r="AE1586" s="295">
        <v>-0.0162103865936618</v>
      </c>
    </row>
    <row r="1587" spans="1:31">
      <c r="A1587" s="315" t="s">
        <v>2706</v>
      </c>
      <c r="B1587" s="339" t="s">
        <v>3383</v>
      </c>
      <c r="C1587" s="293" t="s">
        <v>40</v>
      </c>
      <c r="D1587" s="339" t="s">
        <v>2962</v>
      </c>
      <c r="E1587" s="266">
        <v>0</v>
      </c>
      <c r="F1587" s="266">
        <v>0</v>
      </c>
      <c r="G1587" s="264">
        <v>0</v>
      </c>
      <c r="H1587" s="264">
        <v>0</v>
      </c>
      <c r="I1587" s="264">
        <v>0</v>
      </c>
      <c r="J1587" s="264">
        <v>0</v>
      </c>
      <c r="K1587" s="294">
        <v>0.9</v>
      </c>
      <c r="L1587" s="267">
        <v>0</v>
      </c>
      <c r="M1587" s="267">
        <v>0</v>
      </c>
      <c r="N1587" s="267">
        <v>0</v>
      </c>
      <c r="O1587" s="332">
        <v>0</v>
      </c>
      <c r="P1587" s="266">
        <v>0</v>
      </c>
      <c r="Q1587" s="266">
        <v>0</v>
      </c>
      <c r="R1587" s="264">
        <v>0</v>
      </c>
      <c r="S1587" s="264">
        <v>0</v>
      </c>
      <c r="T1587" s="267">
        <v>0</v>
      </c>
      <c r="U1587" s="267">
        <v>0</v>
      </c>
      <c r="V1587" s="268">
        <v>0</v>
      </c>
      <c r="W1587" s="268">
        <v>0</v>
      </c>
      <c r="X1587" s="295">
        <v>0</v>
      </c>
      <c r="Y1587" s="271">
        <v>0</v>
      </c>
      <c r="Z1587" s="333">
        <v>0</v>
      </c>
      <c r="AA1587" s="333">
        <v>0</v>
      </c>
      <c r="AB1587" s="333">
        <v>0</v>
      </c>
      <c r="AC1587" s="334">
        <v>0</v>
      </c>
      <c r="AD1587" s="268">
        <v>0</v>
      </c>
      <c r="AE1587" s="295">
        <v>0</v>
      </c>
    </row>
    <row r="1588" spans="1:31">
      <c r="A1588" s="315" t="s">
        <v>2706</v>
      </c>
      <c r="B1588" s="339" t="s">
        <v>3386</v>
      </c>
      <c r="C1588" s="293" t="s">
        <v>2963</v>
      </c>
      <c r="D1588" s="339" t="s">
        <v>2964</v>
      </c>
      <c r="E1588" s="266">
        <v>19</v>
      </c>
      <c r="F1588" s="266">
        <v>19</v>
      </c>
      <c r="G1588" s="264">
        <v>16</v>
      </c>
      <c r="H1588" s="264">
        <v>16</v>
      </c>
      <c r="I1588" s="264">
        <v>20</v>
      </c>
      <c r="J1588" s="264">
        <v>20</v>
      </c>
      <c r="K1588" s="294">
        <v>0.9</v>
      </c>
      <c r="L1588" s="267">
        <v>1</v>
      </c>
      <c r="M1588" s="267">
        <v>1</v>
      </c>
      <c r="N1588" s="267">
        <v>1</v>
      </c>
      <c r="O1588" s="332">
        <v>551</v>
      </c>
      <c r="P1588" s="266">
        <v>530</v>
      </c>
      <c r="Q1588" s="266">
        <v>17</v>
      </c>
      <c r="R1588" s="264">
        <v>16</v>
      </c>
      <c r="S1588" s="264">
        <v>20</v>
      </c>
      <c r="T1588" s="267">
        <v>0.961887477313975</v>
      </c>
      <c r="U1588" s="267">
        <v>0.894736842105263</v>
      </c>
      <c r="V1588" s="268">
        <v>1</v>
      </c>
      <c r="W1588" s="268">
        <v>1</v>
      </c>
      <c r="X1588" s="295">
        <v>-0.105263157894737</v>
      </c>
      <c r="Y1588" s="271">
        <v>130</v>
      </c>
      <c r="Z1588" s="333">
        <v>123</v>
      </c>
      <c r="AA1588" s="333">
        <v>138</v>
      </c>
      <c r="AB1588" s="333">
        <v>133</v>
      </c>
      <c r="AC1588" s="334">
        <v>0.946153846153846</v>
      </c>
      <c r="AD1588" s="268">
        <v>0.963768115942029</v>
      </c>
      <c r="AE1588" s="295">
        <v>-0.0176142697881828</v>
      </c>
    </row>
    <row r="1589" spans="1:31">
      <c r="A1589" s="315" t="s">
        <v>2706</v>
      </c>
      <c r="B1589" s="339" t="s">
        <v>3388</v>
      </c>
      <c r="C1589" s="293" t="s">
        <v>2965</v>
      </c>
      <c r="D1589" s="339" t="s">
        <v>2966</v>
      </c>
      <c r="E1589" s="266">
        <v>19</v>
      </c>
      <c r="F1589" s="266">
        <v>18</v>
      </c>
      <c r="G1589" s="264">
        <v>18</v>
      </c>
      <c r="H1589" s="264">
        <v>17</v>
      </c>
      <c r="I1589" s="264">
        <v>17</v>
      </c>
      <c r="J1589" s="264">
        <v>17</v>
      </c>
      <c r="K1589" s="294">
        <v>0.9</v>
      </c>
      <c r="L1589" s="267">
        <v>0.947368421052632</v>
      </c>
      <c r="M1589" s="267">
        <v>0.944444444444444</v>
      </c>
      <c r="N1589" s="267">
        <v>1</v>
      </c>
      <c r="O1589" s="332">
        <v>531</v>
      </c>
      <c r="P1589" s="266">
        <v>499</v>
      </c>
      <c r="Q1589" s="266">
        <v>18</v>
      </c>
      <c r="R1589" s="264">
        <v>17</v>
      </c>
      <c r="S1589" s="264">
        <v>17</v>
      </c>
      <c r="T1589" s="267">
        <v>0.939736346516008</v>
      </c>
      <c r="U1589" s="267">
        <v>0.947368421052632</v>
      </c>
      <c r="V1589" s="268">
        <v>0.944444444444444</v>
      </c>
      <c r="W1589" s="268">
        <v>1</v>
      </c>
      <c r="X1589" s="295">
        <v>0.00292397660818711</v>
      </c>
      <c r="Y1589" s="271">
        <v>128</v>
      </c>
      <c r="Z1589" s="333">
        <v>122</v>
      </c>
      <c r="AA1589" s="333">
        <v>127</v>
      </c>
      <c r="AB1589" s="333">
        <v>121</v>
      </c>
      <c r="AC1589" s="334">
        <v>0.953125</v>
      </c>
      <c r="AD1589" s="268">
        <v>0.952755905511811</v>
      </c>
      <c r="AE1589" s="295">
        <v>0.000369094488189003</v>
      </c>
    </row>
    <row r="1590" spans="1:31">
      <c r="A1590" s="315" t="s">
        <v>2706</v>
      </c>
      <c r="B1590" s="339" t="s">
        <v>3386</v>
      </c>
      <c r="C1590" s="293" t="s">
        <v>2967</v>
      </c>
      <c r="D1590" s="339" t="s">
        <v>2968</v>
      </c>
      <c r="E1590" s="266">
        <v>33</v>
      </c>
      <c r="F1590" s="266">
        <v>33</v>
      </c>
      <c r="G1590" s="264">
        <v>36</v>
      </c>
      <c r="H1590" s="264">
        <v>36</v>
      </c>
      <c r="I1590" s="264">
        <v>35</v>
      </c>
      <c r="J1590" s="264">
        <v>35</v>
      </c>
      <c r="K1590" s="294">
        <v>0.9</v>
      </c>
      <c r="L1590" s="267">
        <v>1</v>
      </c>
      <c r="M1590" s="267">
        <v>1</v>
      </c>
      <c r="N1590" s="267">
        <v>1</v>
      </c>
      <c r="O1590" s="332">
        <v>1079</v>
      </c>
      <c r="P1590" s="266">
        <v>1036</v>
      </c>
      <c r="Q1590" s="266">
        <v>32</v>
      </c>
      <c r="R1590" s="264">
        <v>36</v>
      </c>
      <c r="S1590" s="264">
        <v>34</v>
      </c>
      <c r="T1590" s="267">
        <v>0.96014828544949</v>
      </c>
      <c r="U1590" s="267">
        <v>0.96969696969697</v>
      </c>
      <c r="V1590" s="268">
        <v>1</v>
      </c>
      <c r="W1590" s="268">
        <v>0.971428571428571</v>
      </c>
      <c r="X1590" s="295">
        <v>-0.0303030303030303</v>
      </c>
      <c r="Y1590" s="271">
        <v>257</v>
      </c>
      <c r="Z1590" s="333">
        <v>249</v>
      </c>
      <c r="AA1590" s="333">
        <v>259</v>
      </c>
      <c r="AB1590" s="333">
        <v>248</v>
      </c>
      <c r="AC1590" s="334">
        <v>0.968871595330739</v>
      </c>
      <c r="AD1590" s="268">
        <v>0.957528957528958</v>
      </c>
      <c r="AE1590" s="295">
        <v>0.0113426378017818</v>
      </c>
    </row>
    <row r="1591" spans="1:31">
      <c r="A1591" s="315" t="s">
        <v>2706</v>
      </c>
      <c r="B1591" s="339" t="s">
        <v>3386</v>
      </c>
      <c r="C1591" s="293" t="s">
        <v>2969</v>
      </c>
      <c r="D1591" s="339" t="s">
        <v>2970</v>
      </c>
      <c r="E1591" s="266">
        <v>27</v>
      </c>
      <c r="F1591" s="266">
        <v>27</v>
      </c>
      <c r="G1591" s="264">
        <v>28</v>
      </c>
      <c r="H1591" s="264">
        <v>28</v>
      </c>
      <c r="I1591" s="264">
        <v>24</v>
      </c>
      <c r="J1591" s="264">
        <v>24</v>
      </c>
      <c r="K1591" s="294">
        <v>0.9</v>
      </c>
      <c r="L1591" s="267">
        <v>1</v>
      </c>
      <c r="M1591" s="267">
        <v>1</v>
      </c>
      <c r="N1591" s="267">
        <v>1</v>
      </c>
      <c r="O1591" s="332">
        <v>787</v>
      </c>
      <c r="P1591" s="266">
        <v>737</v>
      </c>
      <c r="Q1591" s="266">
        <v>26</v>
      </c>
      <c r="R1591" s="264">
        <v>27</v>
      </c>
      <c r="S1591" s="264">
        <v>23</v>
      </c>
      <c r="T1591" s="267">
        <v>0.936467598475222</v>
      </c>
      <c r="U1591" s="267">
        <v>0.962962962962963</v>
      </c>
      <c r="V1591" s="268">
        <v>0.964285714285714</v>
      </c>
      <c r="W1591" s="268">
        <v>0.958333333333333</v>
      </c>
      <c r="X1591" s="295">
        <v>-0.00132275132275139</v>
      </c>
      <c r="Y1591" s="271">
        <v>193</v>
      </c>
      <c r="Z1591" s="333">
        <v>187</v>
      </c>
      <c r="AA1591" s="333">
        <v>190</v>
      </c>
      <c r="AB1591" s="333">
        <v>176</v>
      </c>
      <c r="AC1591" s="334">
        <v>0.968911917098446</v>
      </c>
      <c r="AD1591" s="268">
        <v>0.926315789473684</v>
      </c>
      <c r="AE1591" s="295">
        <v>0.0425961276247614</v>
      </c>
    </row>
    <row r="1592" spans="1:31">
      <c r="A1592" s="315" t="s">
        <v>2706</v>
      </c>
      <c r="B1592" s="339" t="s">
        <v>3383</v>
      </c>
      <c r="C1592" s="293" t="s">
        <v>2971</v>
      </c>
      <c r="D1592" s="339" t="s">
        <v>2972</v>
      </c>
      <c r="E1592" s="266">
        <v>17</v>
      </c>
      <c r="F1592" s="266">
        <v>17</v>
      </c>
      <c r="G1592" s="264">
        <v>15</v>
      </c>
      <c r="H1592" s="264">
        <v>15</v>
      </c>
      <c r="I1592" s="264">
        <v>16</v>
      </c>
      <c r="J1592" s="264">
        <v>16</v>
      </c>
      <c r="K1592" s="294">
        <v>0.9</v>
      </c>
      <c r="L1592" s="267">
        <v>1</v>
      </c>
      <c r="M1592" s="267">
        <v>1</v>
      </c>
      <c r="N1592" s="267">
        <v>1</v>
      </c>
      <c r="O1592" s="332">
        <v>449</v>
      </c>
      <c r="P1592" s="266">
        <v>443</v>
      </c>
      <c r="Q1592" s="266">
        <v>17</v>
      </c>
      <c r="R1592" s="264">
        <v>15</v>
      </c>
      <c r="S1592" s="264">
        <v>16</v>
      </c>
      <c r="T1592" s="267">
        <v>0.986636971046771</v>
      </c>
      <c r="U1592" s="267">
        <v>1</v>
      </c>
      <c r="V1592" s="268">
        <v>1</v>
      </c>
      <c r="W1592" s="268">
        <v>1</v>
      </c>
      <c r="X1592" s="295">
        <v>0</v>
      </c>
      <c r="Y1592" s="271">
        <v>113</v>
      </c>
      <c r="Z1592" s="333">
        <v>113</v>
      </c>
      <c r="AA1592" s="333">
        <v>104</v>
      </c>
      <c r="AB1592" s="333">
        <v>103</v>
      </c>
      <c r="AC1592" s="334">
        <v>1</v>
      </c>
      <c r="AD1592" s="268">
        <v>0.990384615384615</v>
      </c>
      <c r="AE1592" s="295">
        <v>0.00961538461538458</v>
      </c>
    </row>
    <row r="1593" spans="1:31">
      <c r="A1593" s="315" t="s">
        <v>2706</v>
      </c>
      <c r="B1593" s="339" t="s">
        <v>3388</v>
      </c>
      <c r="C1593" s="293" t="s">
        <v>2973</v>
      </c>
      <c r="D1593" s="339" t="s">
        <v>2974</v>
      </c>
      <c r="E1593" s="266">
        <v>15</v>
      </c>
      <c r="F1593" s="266">
        <v>13</v>
      </c>
      <c r="G1593" s="264">
        <v>12</v>
      </c>
      <c r="H1593" s="264">
        <v>12</v>
      </c>
      <c r="I1593" s="264">
        <v>14</v>
      </c>
      <c r="J1593" s="264">
        <v>14</v>
      </c>
      <c r="K1593" s="294">
        <v>0.9</v>
      </c>
      <c r="L1593" s="267">
        <v>0.866666666666667</v>
      </c>
      <c r="M1593" s="267">
        <v>1</v>
      </c>
      <c r="N1593" s="267">
        <v>1</v>
      </c>
      <c r="O1593" s="332">
        <v>363</v>
      </c>
      <c r="P1593" s="266">
        <v>275</v>
      </c>
      <c r="Q1593" s="266">
        <v>11</v>
      </c>
      <c r="R1593" s="264">
        <v>12</v>
      </c>
      <c r="S1593" s="264">
        <v>12</v>
      </c>
      <c r="T1593" s="267">
        <v>0.757575757575758</v>
      </c>
      <c r="U1593" s="267">
        <v>0.733333333333333</v>
      </c>
      <c r="V1593" s="268">
        <v>1</v>
      </c>
      <c r="W1593" s="268">
        <v>0.857142857142857</v>
      </c>
      <c r="X1593" s="295">
        <v>-0.266666666666667</v>
      </c>
      <c r="Y1593" s="271">
        <v>96</v>
      </c>
      <c r="Z1593" s="333">
        <v>82</v>
      </c>
      <c r="AA1593" s="333">
        <v>95</v>
      </c>
      <c r="AB1593" s="333">
        <v>67</v>
      </c>
      <c r="AC1593" s="334">
        <v>0.854166666666667</v>
      </c>
      <c r="AD1593" s="268">
        <v>0.705263157894737</v>
      </c>
      <c r="AE1593" s="295">
        <v>0.14890350877193</v>
      </c>
    </row>
    <row r="1594" spans="1:31">
      <c r="A1594" s="315" t="s">
        <v>2706</v>
      </c>
      <c r="B1594" s="339" t="s">
        <v>3388</v>
      </c>
      <c r="C1594" s="293" t="s">
        <v>2975</v>
      </c>
      <c r="D1594" s="339" t="s">
        <v>2976</v>
      </c>
      <c r="E1594" s="266">
        <v>21</v>
      </c>
      <c r="F1594" s="266">
        <v>19</v>
      </c>
      <c r="G1594" s="264">
        <v>18</v>
      </c>
      <c r="H1594" s="264">
        <v>18</v>
      </c>
      <c r="I1594" s="264">
        <v>19</v>
      </c>
      <c r="J1594" s="264">
        <v>19</v>
      </c>
      <c r="K1594" s="294">
        <v>0.9</v>
      </c>
      <c r="L1594" s="267">
        <v>0.904761904761905</v>
      </c>
      <c r="M1594" s="267">
        <v>1</v>
      </c>
      <c r="N1594" s="267">
        <v>1</v>
      </c>
      <c r="O1594" s="332">
        <v>571</v>
      </c>
      <c r="P1594" s="266">
        <v>533</v>
      </c>
      <c r="Q1594" s="266">
        <v>18</v>
      </c>
      <c r="R1594" s="264">
        <v>18</v>
      </c>
      <c r="S1594" s="264">
        <v>19</v>
      </c>
      <c r="T1594" s="267">
        <v>0.933450087565674</v>
      </c>
      <c r="U1594" s="267">
        <v>0.857142857142857</v>
      </c>
      <c r="V1594" s="268">
        <v>1</v>
      </c>
      <c r="W1594" s="268">
        <v>1</v>
      </c>
      <c r="X1594" s="295">
        <v>-0.142857142857143</v>
      </c>
      <c r="Y1594" s="271">
        <v>135</v>
      </c>
      <c r="Z1594" s="333">
        <v>128</v>
      </c>
      <c r="AA1594" s="333">
        <v>134</v>
      </c>
      <c r="AB1594" s="333">
        <v>125</v>
      </c>
      <c r="AC1594" s="334">
        <v>0.948148148148148</v>
      </c>
      <c r="AD1594" s="268">
        <v>0.932835820895522</v>
      </c>
      <c r="AE1594" s="295">
        <v>0.0153123272526258</v>
      </c>
    </row>
    <row r="1595" spans="1:31">
      <c r="A1595" s="315" t="s">
        <v>2706</v>
      </c>
      <c r="B1595" s="339" t="s">
        <v>3388</v>
      </c>
      <c r="C1595" s="293" t="s">
        <v>2977</v>
      </c>
      <c r="D1595" s="339" t="s">
        <v>2978</v>
      </c>
      <c r="E1595" s="266">
        <v>13</v>
      </c>
      <c r="F1595" s="266">
        <v>13</v>
      </c>
      <c r="G1595" s="264">
        <v>13</v>
      </c>
      <c r="H1595" s="264">
        <v>13</v>
      </c>
      <c r="I1595" s="264">
        <v>10</v>
      </c>
      <c r="J1595" s="264">
        <v>10</v>
      </c>
      <c r="K1595" s="294">
        <v>0.9</v>
      </c>
      <c r="L1595" s="267">
        <v>1</v>
      </c>
      <c r="M1595" s="267">
        <v>1</v>
      </c>
      <c r="N1595" s="267">
        <v>1</v>
      </c>
      <c r="O1595" s="332">
        <v>336</v>
      </c>
      <c r="P1595" s="266">
        <v>335</v>
      </c>
      <c r="Q1595" s="266">
        <v>13</v>
      </c>
      <c r="R1595" s="264">
        <v>13</v>
      </c>
      <c r="S1595" s="264">
        <v>10</v>
      </c>
      <c r="T1595" s="267">
        <v>0.99702380952381</v>
      </c>
      <c r="U1595" s="267">
        <v>1</v>
      </c>
      <c r="V1595" s="268">
        <v>1</v>
      </c>
      <c r="W1595" s="268">
        <v>1</v>
      </c>
      <c r="X1595" s="295">
        <v>0</v>
      </c>
      <c r="Y1595" s="271">
        <v>87</v>
      </c>
      <c r="Z1595" s="333">
        <v>87</v>
      </c>
      <c r="AA1595" s="333">
        <v>84</v>
      </c>
      <c r="AB1595" s="333">
        <v>84</v>
      </c>
      <c r="AC1595" s="334">
        <v>1</v>
      </c>
      <c r="AD1595" s="268">
        <v>1</v>
      </c>
      <c r="AE1595" s="295">
        <v>0</v>
      </c>
    </row>
    <row r="1596" spans="1:31">
      <c r="A1596" s="315" t="s">
        <v>2706</v>
      </c>
      <c r="B1596" s="339" t="s">
        <v>3388</v>
      </c>
      <c r="C1596" s="293" t="s">
        <v>2979</v>
      </c>
      <c r="D1596" s="339" t="s">
        <v>2980</v>
      </c>
      <c r="E1596" s="266">
        <v>11</v>
      </c>
      <c r="F1596" s="266">
        <v>10</v>
      </c>
      <c r="G1596" s="264">
        <v>11</v>
      </c>
      <c r="H1596" s="264">
        <v>10</v>
      </c>
      <c r="I1596" s="264">
        <v>10</v>
      </c>
      <c r="J1596" s="264">
        <v>9</v>
      </c>
      <c r="K1596" s="294">
        <v>0.9</v>
      </c>
      <c r="L1596" s="267">
        <v>0.909090909090909</v>
      </c>
      <c r="M1596" s="267">
        <v>0.909090909090909</v>
      </c>
      <c r="N1596" s="267">
        <v>0.9</v>
      </c>
      <c r="O1596" s="332">
        <v>335</v>
      </c>
      <c r="P1596" s="266">
        <v>290</v>
      </c>
      <c r="Q1596" s="266">
        <v>9</v>
      </c>
      <c r="R1596" s="264">
        <v>8</v>
      </c>
      <c r="S1596" s="264">
        <v>7</v>
      </c>
      <c r="T1596" s="267">
        <v>0.865671641791045</v>
      </c>
      <c r="U1596" s="267">
        <v>0.818181818181818</v>
      </c>
      <c r="V1596" s="268">
        <v>0.727272727272727</v>
      </c>
      <c r="W1596" s="268">
        <v>0.7</v>
      </c>
      <c r="X1596" s="295">
        <v>0.0909090909090909</v>
      </c>
      <c r="Y1596" s="271">
        <v>82</v>
      </c>
      <c r="Z1596" s="333">
        <v>67</v>
      </c>
      <c r="AA1596" s="333">
        <v>82</v>
      </c>
      <c r="AB1596" s="333">
        <v>73</v>
      </c>
      <c r="AC1596" s="334">
        <v>0.817073170731707</v>
      </c>
      <c r="AD1596" s="268">
        <v>0.890243902439024</v>
      </c>
      <c r="AE1596" s="295">
        <v>-0.0731707317073171</v>
      </c>
    </row>
    <row r="1597" spans="1:31">
      <c r="A1597" s="315" t="s">
        <v>2706</v>
      </c>
      <c r="B1597" s="339" t="s">
        <v>3388</v>
      </c>
      <c r="C1597" s="293" t="s">
        <v>2981</v>
      </c>
      <c r="D1597" s="339" t="s">
        <v>2982</v>
      </c>
      <c r="E1597" s="266">
        <v>12</v>
      </c>
      <c r="F1597" s="266">
        <v>11</v>
      </c>
      <c r="G1597" s="264">
        <v>14</v>
      </c>
      <c r="H1597" s="264">
        <v>11</v>
      </c>
      <c r="I1597" s="264">
        <v>13</v>
      </c>
      <c r="J1597" s="264">
        <v>11</v>
      </c>
      <c r="K1597" s="294">
        <v>0.9</v>
      </c>
      <c r="L1597" s="267">
        <v>0.916666666666667</v>
      </c>
      <c r="M1597" s="267">
        <v>0.785714285714286</v>
      </c>
      <c r="N1597" s="267">
        <v>0.846153846153846</v>
      </c>
      <c r="O1597" s="332">
        <v>400</v>
      </c>
      <c r="P1597" s="266">
        <v>316</v>
      </c>
      <c r="Q1597" s="266">
        <v>10</v>
      </c>
      <c r="R1597" s="264">
        <v>10</v>
      </c>
      <c r="S1597" s="264">
        <v>10</v>
      </c>
      <c r="T1597" s="267">
        <v>0.79</v>
      </c>
      <c r="U1597" s="267">
        <v>0.833333333333333</v>
      </c>
      <c r="V1597" s="268">
        <v>0.714285714285714</v>
      </c>
      <c r="W1597" s="268">
        <v>0.769230769230769</v>
      </c>
      <c r="X1597" s="295">
        <v>0.119047619047619</v>
      </c>
      <c r="Y1597" s="271">
        <v>96</v>
      </c>
      <c r="Z1597" s="333">
        <v>75</v>
      </c>
      <c r="AA1597" s="333">
        <v>98</v>
      </c>
      <c r="AB1597" s="333">
        <v>77</v>
      </c>
      <c r="AC1597" s="334">
        <v>0.78125</v>
      </c>
      <c r="AD1597" s="268">
        <v>0.785714285714286</v>
      </c>
      <c r="AE1597" s="295">
        <v>-0.0044642857142857</v>
      </c>
    </row>
    <row r="1598" spans="1:31">
      <c r="A1598" s="315" t="s">
        <v>2706</v>
      </c>
      <c r="B1598" s="339" t="s">
        <v>3386</v>
      </c>
      <c r="C1598" s="293" t="s">
        <v>2983</v>
      </c>
      <c r="D1598" s="339" t="s">
        <v>2984</v>
      </c>
      <c r="E1598" s="266">
        <v>24</v>
      </c>
      <c r="F1598" s="266">
        <v>24</v>
      </c>
      <c r="G1598" s="264">
        <v>24</v>
      </c>
      <c r="H1598" s="264">
        <v>24</v>
      </c>
      <c r="I1598" s="264">
        <v>25</v>
      </c>
      <c r="J1598" s="264">
        <v>25</v>
      </c>
      <c r="K1598" s="294">
        <v>0.9</v>
      </c>
      <c r="L1598" s="267">
        <v>1</v>
      </c>
      <c r="M1598" s="267">
        <v>1</v>
      </c>
      <c r="N1598" s="267">
        <v>1</v>
      </c>
      <c r="O1598" s="332">
        <v>725</v>
      </c>
      <c r="P1598" s="266">
        <v>696</v>
      </c>
      <c r="Q1598" s="266">
        <v>23</v>
      </c>
      <c r="R1598" s="264">
        <v>22</v>
      </c>
      <c r="S1598" s="264">
        <v>24</v>
      </c>
      <c r="T1598" s="267">
        <v>0.96</v>
      </c>
      <c r="U1598" s="267">
        <v>0.958333333333333</v>
      </c>
      <c r="V1598" s="268">
        <v>0.916666666666667</v>
      </c>
      <c r="W1598" s="268">
        <v>0.96</v>
      </c>
      <c r="X1598" s="295">
        <v>0.0416666666666667</v>
      </c>
      <c r="Y1598" s="271">
        <v>177</v>
      </c>
      <c r="Z1598" s="333">
        <v>167</v>
      </c>
      <c r="AA1598" s="333">
        <v>175</v>
      </c>
      <c r="AB1598" s="333">
        <v>167</v>
      </c>
      <c r="AC1598" s="334">
        <v>0.943502824858757</v>
      </c>
      <c r="AD1598" s="268">
        <v>0.954285714285714</v>
      </c>
      <c r="AE1598" s="295">
        <v>-0.0107828894269573</v>
      </c>
    </row>
    <row r="1599" spans="1:31">
      <c r="A1599" s="315" t="s">
        <v>2706</v>
      </c>
      <c r="B1599" s="339" t="s">
        <v>3383</v>
      </c>
      <c r="C1599" s="293" t="s">
        <v>2985</v>
      </c>
      <c r="D1599" s="339" t="s">
        <v>2986</v>
      </c>
      <c r="E1599" s="266">
        <v>16</v>
      </c>
      <c r="F1599" s="266">
        <v>16</v>
      </c>
      <c r="G1599" s="264">
        <v>18</v>
      </c>
      <c r="H1599" s="264">
        <v>18</v>
      </c>
      <c r="I1599" s="264">
        <v>18</v>
      </c>
      <c r="J1599" s="264">
        <v>18</v>
      </c>
      <c r="K1599" s="294">
        <v>0.9</v>
      </c>
      <c r="L1599" s="267">
        <v>1</v>
      </c>
      <c r="M1599" s="267">
        <v>1</v>
      </c>
      <c r="N1599" s="267">
        <v>1</v>
      </c>
      <c r="O1599" s="332">
        <v>542</v>
      </c>
      <c r="P1599" s="266">
        <v>540</v>
      </c>
      <c r="Q1599" s="266">
        <v>16</v>
      </c>
      <c r="R1599" s="264">
        <v>17</v>
      </c>
      <c r="S1599" s="264">
        <v>18</v>
      </c>
      <c r="T1599" s="267">
        <v>0.996309963099631</v>
      </c>
      <c r="U1599" s="267">
        <v>1</v>
      </c>
      <c r="V1599" s="268">
        <v>0.944444444444444</v>
      </c>
      <c r="W1599" s="268">
        <v>1</v>
      </c>
      <c r="X1599" s="295">
        <v>0.0555555555555556</v>
      </c>
      <c r="Y1599" s="271">
        <v>134</v>
      </c>
      <c r="Z1599" s="333">
        <v>132</v>
      </c>
      <c r="AA1599" s="333">
        <v>126</v>
      </c>
      <c r="AB1599" s="333">
        <v>126</v>
      </c>
      <c r="AC1599" s="334">
        <v>0.985074626865672</v>
      </c>
      <c r="AD1599" s="268">
        <v>1</v>
      </c>
      <c r="AE1599" s="295">
        <v>-0.0149253731343284</v>
      </c>
    </row>
    <row r="1600" spans="1:31">
      <c r="A1600" s="315" t="s">
        <v>2706</v>
      </c>
      <c r="B1600" s="339" t="s">
        <v>3388</v>
      </c>
      <c r="C1600" s="293" t="s">
        <v>2987</v>
      </c>
      <c r="D1600" s="339" t="s">
        <v>2988</v>
      </c>
      <c r="E1600" s="266">
        <v>8</v>
      </c>
      <c r="F1600" s="266">
        <v>8</v>
      </c>
      <c r="G1600" s="264">
        <v>9</v>
      </c>
      <c r="H1600" s="264">
        <v>9</v>
      </c>
      <c r="I1600" s="264">
        <v>8</v>
      </c>
      <c r="J1600" s="264">
        <v>8</v>
      </c>
      <c r="K1600" s="294">
        <v>0.9</v>
      </c>
      <c r="L1600" s="267">
        <v>1</v>
      </c>
      <c r="M1600" s="267">
        <v>1</v>
      </c>
      <c r="N1600" s="267">
        <v>1</v>
      </c>
      <c r="O1600" s="332">
        <v>232</v>
      </c>
      <c r="P1600" s="266">
        <v>189</v>
      </c>
      <c r="Q1600" s="266">
        <v>5</v>
      </c>
      <c r="R1600" s="264">
        <v>8</v>
      </c>
      <c r="S1600" s="264">
        <v>6</v>
      </c>
      <c r="T1600" s="267">
        <v>0.814655172413793</v>
      </c>
      <c r="U1600" s="267">
        <v>0.625</v>
      </c>
      <c r="V1600" s="268">
        <v>0.888888888888889</v>
      </c>
      <c r="W1600" s="268">
        <v>0.75</v>
      </c>
      <c r="X1600" s="295">
        <v>-0.263888888888889</v>
      </c>
      <c r="Y1600" s="271">
        <v>57</v>
      </c>
      <c r="Z1600" s="333">
        <v>44</v>
      </c>
      <c r="AA1600" s="333">
        <v>57</v>
      </c>
      <c r="AB1600" s="333">
        <v>48</v>
      </c>
      <c r="AC1600" s="334">
        <v>0.771929824561403</v>
      </c>
      <c r="AD1600" s="268">
        <v>0.842105263157895</v>
      </c>
      <c r="AE1600" s="295">
        <v>-0.0701754385964912</v>
      </c>
    </row>
    <row r="1601" spans="1:31">
      <c r="A1601" s="315" t="s">
        <v>2706</v>
      </c>
      <c r="B1601" s="339" t="s">
        <v>3388</v>
      </c>
      <c r="C1601" s="293" t="s">
        <v>2989</v>
      </c>
      <c r="D1601" s="339" t="s">
        <v>2990</v>
      </c>
      <c r="E1601" s="266">
        <v>21</v>
      </c>
      <c r="F1601" s="266">
        <v>20</v>
      </c>
      <c r="G1601" s="264">
        <v>20</v>
      </c>
      <c r="H1601" s="264">
        <v>20</v>
      </c>
      <c r="I1601" s="264">
        <v>18</v>
      </c>
      <c r="J1601" s="264">
        <v>18</v>
      </c>
      <c r="K1601" s="294">
        <v>0.9</v>
      </c>
      <c r="L1601" s="267">
        <v>0.952380952380952</v>
      </c>
      <c r="M1601" s="267">
        <v>1</v>
      </c>
      <c r="N1601" s="267">
        <v>1</v>
      </c>
      <c r="O1601" s="332">
        <v>555</v>
      </c>
      <c r="P1601" s="266">
        <v>543</v>
      </c>
      <c r="Q1601" s="266">
        <v>20</v>
      </c>
      <c r="R1601" s="264">
        <v>20</v>
      </c>
      <c r="S1601" s="264">
        <v>18</v>
      </c>
      <c r="T1601" s="267">
        <v>0.978378378378378</v>
      </c>
      <c r="U1601" s="267">
        <v>0.952380952380952</v>
      </c>
      <c r="V1601" s="268">
        <v>1</v>
      </c>
      <c r="W1601" s="268">
        <v>1</v>
      </c>
      <c r="X1601" s="295">
        <v>-0.0476190476190477</v>
      </c>
      <c r="Y1601" s="271">
        <v>142</v>
      </c>
      <c r="Z1601" s="333">
        <v>139</v>
      </c>
      <c r="AA1601" s="333">
        <v>132</v>
      </c>
      <c r="AB1601" s="333">
        <v>129</v>
      </c>
      <c r="AC1601" s="334">
        <v>0.97887323943662</v>
      </c>
      <c r="AD1601" s="268">
        <v>0.977272727272727</v>
      </c>
      <c r="AE1601" s="295">
        <v>0.00160051216389245</v>
      </c>
    </row>
    <row r="1602" spans="1:31">
      <c r="A1602" s="315" t="s">
        <v>2706</v>
      </c>
      <c r="B1602" s="339" t="s">
        <v>3383</v>
      </c>
      <c r="C1602" s="293" t="s">
        <v>2991</v>
      </c>
      <c r="D1602" s="339" t="s">
        <v>2992</v>
      </c>
      <c r="E1602" s="266">
        <v>21</v>
      </c>
      <c r="F1602" s="266">
        <v>21</v>
      </c>
      <c r="G1602" s="264">
        <v>26</v>
      </c>
      <c r="H1602" s="264">
        <v>26</v>
      </c>
      <c r="I1602" s="264">
        <v>23</v>
      </c>
      <c r="J1602" s="264">
        <v>23</v>
      </c>
      <c r="K1602" s="294">
        <v>0.9</v>
      </c>
      <c r="L1602" s="267">
        <v>1</v>
      </c>
      <c r="M1602" s="267">
        <v>1</v>
      </c>
      <c r="N1602" s="267">
        <v>1</v>
      </c>
      <c r="O1602" s="332">
        <v>716</v>
      </c>
      <c r="P1602" s="266">
        <v>713</v>
      </c>
      <c r="Q1602" s="266">
        <v>21</v>
      </c>
      <c r="R1602" s="264">
        <v>26</v>
      </c>
      <c r="S1602" s="264">
        <v>23</v>
      </c>
      <c r="T1602" s="267">
        <v>0.995810055865922</v>
      </c>
      <c r="U1602" s="267">
        <v>1</v>
      </c>
      <c r="V1602" s="268">
        <v>1</v>
      </c>
      <c r="W1602" s="268">
        <v>1</v>
      </c>
      <c r="X1602" s="295">
        <v>0</v>
      </c>
      <c r="Y1602" s="271">
        <v>167</v>
      </c>
      <c r="Z1602" s="333">
        <v>166</v>
      </c>
      <c r="AA1602" s="333">
        <v>175</v>
      </c>
      <c r="AB1602" s="333">
        <v>175</v>
      </c>
      <c r="AC1602" s="334">
        <v>0.994011976047904</v>
      </c>
      <c r="AD1602" s="268">
        <v>1</v>
      </c>
      <c r="AE1602" s="295">
        <v>-0.00598802395209586</v>
      </c>
    </row>
    <row r="1603" spans="1:31">
      <c r="A1603" s="315" t="s">
        <v>2706</v>
      </c>
      <c r="B1603" s="339" t="s">
        <v>3386</v>
      </c>
      <c r="C1603" s="293" t="s">
        <v>2993</v>
      </c>
      <c r="D1603" s="339" t="s">
        <v>2994</v>
      </c>
      <c r="E1603" s="266">
        <v>30</v>
      </c>
      <c r="F1603" s="266">
        <v>30</v>
      </c>
      <c r="G1603" s="264">
        <v>26</v>
      </c>
      <c r="H1603" s="264">
        <v>26</v>
      </c>
      <c r="I1603" s="264">
        <v>27</v>
      </c>
      <c r="J1603" s="264">
        <v>27</v>
      </c>
      <c r="K1603" s="294">
        <v>0.9</v>
      </c>
      <c r="L1603" s="267">
        <v>1</v>
      </c>
      <c r="M1603" s="267">
        <v>1</v>
      </c>
      <c r="N1603" s="267">
        <v>1</v>
      </c>
      <c r="O1603" s="332">
        <v>873</v>
      </c>
      <c r="P1603" s="266">
        <v>855</v>
      </c>
      <c r="Q1603" s="266">
        <v>30</v>
      </c>
      <c r="R1603" s="264">
        <v>25</v>
      </c>
      <c r="S1603" s="264">
        <v>27</v>
      </c>
      <c r="T1603" s="267">
        <v>0.979381443298969</v>
      </c>
      <c r="U1603" s="267">
        <v>1</v>
      </c>
      <c r="V1603" s="268">
        <v>0.961538461538462</v>
      </c>
      <c r="W1603" s="268">
        <v>1</v>
      </c>
      <c r="X1603" s="295">
        <v>0.0384615384615384</v>
      </c>
      <c r="Y1603" s="271">
        <v>205</v>
      </c>
      <c r="Z1603" s="333">
        <v>204</v>
      </c>
      <c r="AA1603" s="333">
        <v>213</v>
      </c>
      <c r="AB1603" s="333">
        <v>212</v>
      </c>
      <c r="AC1603" s="334">
        <v>0.995121951219512</v>
      </c>
      <c r="AD1603" s="268">
        <v>0.995305164319249</v>
      </c>
      <c r="AE1603" s="295">
        <v>-0.000183213099736679</v>
      </c>
    </row>
    <row r="1604" spans="1:31">
      <c r="A1604" s="315" t="s">
        <v>2706</v>
      </c>
      <c r="B1604" s="339" t="s">
        <v>3383</v>
      </c>
      <c r="C1604" s="293" t="s">
        <v>2995</v>
      </c>
      <c r="D1604" s="339" t="s">
        <v>2996</v>
      </c>
      <c r="E1604" s="266">
        <v>20</v>
      </c>
      <c r="F1604" s="266">
        <v>20</v>
      </c>
      <c r="G1604" s="264">
        <v>19</v>
      </c>
      <c r="H1604" s="264">
        <v>19</v>
      </c>
      <c r="I1604" s="264">
        <v>22</v>
      </c>
      <c r="J1604" s="264">
        <v>22</v>
      </c>
      <c r="K1604" s="294">
        <v>0.9</v>
      </c>
      <c r="L1604" s="267">
        <v>1</v>
      </c>
      <c r="M1604" s="267">
        <v>1</v>
      </c>
      <c r="N1604" s="267">
        <v>1</v>
      </c>
      <c r="O1604" s="332">
        <v>639</v>
      </c>
      <c r="P1604" s="266">
        <v>607</v>
      </c>
      <c r="Q1604" s="266">
        <v>19</v>
      </c>
      <c r="R1604" s="264">
        <v>19</v>
      </c>
      <c r="S1604" s="264">
        <v>22</v>
      </c>
      <c r="T1604" s="267">
        <v>0.949921752738654</v>
      </c>
      <c r="U1604" s="267">
        <v>0.95</v>
      </c>
      <c r="V1604" s="268">
        <v>1</v>
      </c>
      <c r="W1604" s="268">
        <v>1</v>
      </c>
      <c r="X1604" s="295">
        <v>-0.05</v>
      </c>
      <c r="Y1604" s="271">
        <v>150</v>
      </c>
      <c r="Z1604" s="333">
        <v>145</v>
      </c>
      <c r="AA1604" s="333">
        <v>166</v>
      </c>
      <c r="AB1604" s="333">
        <v>159</v>
      </c>
      <c r="AC1604" s="334">
        <v>0.966666666666667</v>
      </c>
      <c r="AD1604" s="268">
        <v>0.957831325301205</v>
      </c>
      <c r="AE1604" s="295">
        <v>0.00883534136546182</v>
      </c>
    </row>
    <row r="1605" spans="1:31">
      <c r="A1605" s="315" t="s">
        <v>2706</v>
      </c>
      <c r="B1605" s="339" t="s">
        <v>3388</v>
      </c>
      <c r="C1605" s="293" t="s">
        <v>2997</v>
      </c>
      <c r="D1605" s="339" t="s">
        <v>2998</v>
      </c>
      <c r="E1605" s="266">
        <v>39</v>
      </c>
      <c r="F1605" s="266">
        <v>37</v>
      </c>
      <c r="G1605" s="264">
        <v>39</v>
      </c>
      <c r="H1605" s="264">
        <v>35</v>
      </c>
      <c r="I1605" s="264">
        <v>31</v>
      </c>
      <c r="J1605" s="264">
        <v>30</v>
      </c>
      <c r="K1605" s="294">
        <v>0.9</v>
      </c>
      <c r="L1605" s="267">
        <v>0.948717948717949</v>
      </c>
      <c r="M1605" s="267">
        <v>0.897435897435897</v>
      </c>
      <c r="N1605" s="267">
        <v>0.967741935483871</v>
      </c>
      <c r="O1605" s="332">
        <v>1068</v>
      </c>
      <c r="P1605" s="266">
        <v>959</v>
      </c>
      <c r="Q1605" s="266">
        <v>35</v>
      </c>
      <c r="R1605" s="264">
        <v>35</v>
      </c>
      <c r="S1605" s="264">
        <v>30</v>
      </c>
      <c r="T1605" s="267">
        <v>0.897940074906367</v>
      </c>
      <c r="U1605" s="267">
        <v>0.897435897435897</v>
      </c>
      <c r="V1605" s="268">
        <v>0.897435897435897</v>
      </c>
      <c r="W1605" s="268">
        <v>0.967741935483871</v>
      </c>
      <c r="X1605" s="295">
        <v>0</v>
      </c>
      <c r="Y1605" s="271">
        <v>256</v>
      </c>
      <c r="Z1605" s="333">
        <v>231</v>
      </c>
      <c r="AA1605" s="333">
        <v>259</v>
      </c>
      <c r="AB1605" s="333">
        <v>238</v>
      </c>
      <c r="AC1605" s="334">
        <v>0.90234375</v>
      </c>
      <c r="AD1605" s="268">
        <v>0.918918918918919</v>
      </c>
      <c r="AE1605" s="295">
        <v>-0.016575168918919</v>
      </c>
    </row>
    <row r="1606" spans="1:31">
      <c r="A1606" s="315" t="s">
        <v>2706</v>
      </c>
      <c r="B1606" s="339" t="s">
        <v>3388</v>
      </c>
      <c r="C1606" s="293" t="s">
        <v>2999</v>
      </c>
      <c r="D1606" s="339" t="s">
        <v>3000</v>
      </c>
      <c r="E1606" s="266">
        <v>11</v>
      </c>
      <c r="F1606" s="266">
        <v>11</v>
      </c>
      <c r="G1606" s="264">
        <v>15</v>
      </c>
      <c r="H1606" s="264">
        <v>15</v>
      </c>
      <c r="I1606" s="264">
        <v>14</v>
      </c>
      <c r="J1606" s="264">
        <v>14</v>
      </c>
      <c r="K1606" s="294">
        <v>0.9</v>
      </c>
      <c r="L1606" s="267">
        <v>1</v>
      </c>
      <c r="M1606" s="267">
        <v>1</v>
      </c>
      <c r="N1606" s="267">
        <v>1</v>
      </c>
      <c r="O1606" s="332">
        <v>395</v>
      </c>
      <c r="P1606" s="266">
        <v>390</v>
      </c>
      <c r="Q1606" s="266">
        <v>11</v>
      </c>
      <c r="R1606" s="264">
        <v>15</v>
      </c>
      <c r="S1606" s="264">
        <v>13</v>
      </c>
      <c r="T1606" s="267">
        <v>0.987341772151899</v>
      </c>
      <c r="U1606" s="267">
        <v>1</v>
      </c>
      <c r="V1606" s="268">
        <v>1</v>
      </c>
      <c r="W1606" s="268">
        <v>0.928571428571429</v>
      </c>
      <c r="X1606" s="295">
        <v>0</v>
      </c>
      <c r="Y1606" s="271">
        <v>98</v>
      </c>
      <c r="Z1606" s="333">
        <v>95</v>
      </c>
      <c r="AA1606" s="333">
        <v>96</v>
      </c>
      <c r="AB1606" s="333">
        <v>95</v>
      </c>
      <c r="AC1606" s="334">
        <v>0.969387755102041</v>
      </c>
      <c r="AD1606" s="268">
        <v>0.989583333333333</v>
      </c>
      <c r="AE1606" s="295">
        <v>-0.0201955782312926</v>
      </c>
    </row>
    <row r="1607" spans="1:31">
      <c r="A1607" s="315" t="s">
        <v>2706</v>
      </c>
      <c r="B1607" s="339" t="s">
        <v>3386</v>
      </c>
      <c r="C1607" s="293" t="s">
        <v>3001</v>
      </c>
      <c r="D1607" s="339" t="s">
        <v>3002</v>
      </c>
      <c r="E1607" s="266">
        <v>37</v>
      </c>
      <c r="F1607" s="266">
        <v>37</v>
      </c>
      <c r="G1607" s="264">
        <v>40</v>
      </c>
      <c r="H1607" s="264">
        <v>40</v>
      </c>
      <c r="I1607" s="264">
        <v>37</v>
      </c>
      <c r="J1607" s="264">
        <v>36</v>
      </c>
      <c r="K1607" s="294">
        <v>0.9</v>
      </c>
      <c r="L1607" s="267">
        <v>1</v>
      </c>
      <c r="M1607" s="267">
        <v>1</v>
      </c>
      <c r="N1607" s="267">
        <v>0.972972972972973</v>
      </c>
      <c r="O1607" s="332">
        <v>1089</v>
      </c>
      <c r="P1607" s="266">
        <v>1035</v>
      </c>
      <c r="Q1607" s="266">
        <v>34</v>
      </c>
      <c r="R1607" s="264">
        <v>39</v>
      </c>
      <c r="S1607" s="264">
        <v>35</v>
      </c>
      <c r="T1607" s="267">
        <v>0.950413223140496</v>
      </c>
      <c r="U1607" s="267">
        <v>0.918918918918919</v>
      </c>
      <c r="V1607" s="268">
        <v>0.975</v>
      </c>
      <c r="W1607" s="268">
        <v>0.945945945945946</v>
      </c>
      <c r="X1607" s="295">
        <v>-0.056081081081081</v>
      </c>
      <c r="Y1607" s="271">
        <v>270</v>
      </c>
      <c r="Z1607" s="333">
        <v>259</v>
      </c>
      <c r="AA1607" s="333">
        <v>259</v>
      </c>
      <c r="AB1607" s="333">
        <v>246</v>
      </c>
      <c r="AC1607" s="334">
        <v>0.959259259259259</v>
      </c>
      <c r="AD1607" s="268">
        <v>0.94980694980695</v>
      </c>
      <c r="AE1607" s="295">
        <v>0.00945230945230946</v>
      </c>
    </row>
    <row r="1608" spans="1:31">
      <c r="A1608" s="315" t="s">
        <v>2706</v>
      </c>
      <c r="B1608" s="339" t="s">
        <v>3388</v>
      </c>
      <c r="C1608" s="293" t="s">
        <v>3003</v>
      </c>
      <c r="D1608" s="339" t="s">
        <v>3004</v>
      </c>
      <c r="E1608" s="266">
        <v>12</v>
      </c>
      <c r="F1608" s="266">
        <v>12</v>
      </c>
      <c r="G1608" s="264">
        <v>12</v>
      </c>
      <c r="H1608" s="264">
        <v>12</v>
      </c>
      <c r="I1608" s="264">
        <v>14</v>
      </c>
      <c r="J1608" s="264">
        <v>13</v>
      </c>
      <c r="K1608" s="294">
        <v>0.9</v>
      </c>
      <c r="L1608" s="267">
        <v>1</v>
      </c>
      <c r="M1608" s="267">
        <v>1</v>
      </c>
      <c r="N1608" s="267">
        <v>0.928571428571429</v>
      </c>
      <c r="O1608" s="332">
        <v>412</v>
      </c>
      <c r="P1608" s="266">
        <v>312</v>
      </c>
      <c r="Q1608" s="266">
        <v>10</v>
      </c>
      <c r="R1608" s="264">
        <v>10</v>
      </c>
      <c r="S1608" s="264">
        <v>11</v>
      </c>
      <c r="T1608" s="267">
        <v>0.757281553398058</v>
      </c>
      <c r="U1608" s="267">
        <v>0.833333333333333</v>
      </c>
      <c r="V1608" s="268">
        <v>0.833333333333333</v>
      </c>
      <c r="W1608" s="268">
        <v>0.785714285714286</v>
      </c>
      <c r="X1608" s="295">
        <v>0</v>
      </c>
      <c r="Y1608" s="271">
        <v>103</v>
      </c>
      <c r="Z1608" s="333">
        <v>82</v>
      </c>
      <c r="AA1608" s="333">
        <v>100</v>
      </c>
      <c r="AB1608" s="333">
        <v>72</v>
      </c>
      <c r="AC1608" s="334">
        <v>0.796116504854369</v>
      </c>
      <c r="AD1608" s="268">
        <v>0.72</v>
      </c>
      <c r="AE1608" s="295">
        <v>0.0761165048543689</v>
      </c>
    </row>
    <row r="1609" spans="1:31">
      <c r="A1609" s="315" t="s">
        <v>2706</v>
      </c>
      <c r="B1609" s="339" t="s">
        <v>3388</v>
      </c>
      <c r="C1609" s="293" t="s">
        <v>3005</v>
      </c>
      <c r="D1609" s="339" t="s">
        <v>3006</v>
      </c>
      <c r="E1609" s="266">
        <v>21</v>
      </c>
      <c r="F1609" s="266">
        <v>20</v>
      </c>
      <c r="G1609" s="264">
        <v>20</v>
      </c>
      <c r="H1609" s="264">
        <v>20</v>
      </c>
      <c r="I1609" s="264">
        <v>16</v>
      </c>
      <c r="J1609" s="264">
        <v>16</v>
      </c>
      <c r="K1609" s="294">
        <v>0.9</v>
      </c>
      <c r="L1609" s="267">
        <v>0.952380952380952</v>
      </c>
      <c r="M1609" s="267">
        <v>1</v>
      </c>
      <c r="N1609" s="267">
        <v>1</v>
      </c>
      <c r="O1609" s="332">
        <v>519</v>
      </c>
      <c r="P1609" s="266">
        <v>390</v>
      </c>
      <c r="Q1609" s="266">
        <v>18</v>
      </c>
      <c r="R1609" s="264">
        <v>15</v>
      </c>
      <c r="S1609" s="264">
        <v>14</v>
      </c>
      <c r="T1609" s="267">
        <v>0.751445086705202</v>
      </c>
      <c r="U1609" s="267">
        <v>0.857142857142857</v>
      </c>
      <c r="V1609" s="268">
        <v>0.75</v>
      </c>
      <c r="W1609" s="268">
        <v>0.875</v>
      </c>
      <c r="X1609" s="295">
        <v>0.107142857142857</v>
      </c>
      <c r="Y1609" s="271">
        <v>129</v>
      </c>
      <c r="Z1609" s="333">
        <v>99</v>
      </c>
      <c r="AA1609" s="333">
        <v>130</v>
      </c>
      <c r="AB1609" s="333">
        <v>103</v>
      </c>
      <c r="AC1609" s="334">
        <v>0.767441860465116</v>
      </c>
      <c r="AD1609" s="268">
        <v>0.792307692307692</v>
      </c>
      <c r="AE1609" s="295">
        <v>-0.024865831842576</v>
      </c>
    </row>
    <row r="1610" spans="1:31">
      <c r="A1610" s="315" t="s">
        <v>2706</v>
      </c>
      <c r="B1610" s="339" t="s">
        <v>3388</v>
      </c>
      <c r="C1610" s="293" t="s">
        <v>3007</v>
      </c>
      <c r="D1610" s="339" t="s">
        <v>3008</v>
      </c>
      <c r="E1610" s="266">
        <v>1</v>
      </c>
      <c r="F1610" s="266">
        <v>0</v>
      </c>
      <c r="G1610" s="264">
        <v>12</v>
      </c>
      <c r="H1610" s="264">
        <v>7</v>
      </c>
      <c r="I1610" s="264">
        <v>11</v>
      </c>
      <c r="J1610" s="264">
        <v>5</v>
      </c>
      <c r="K1610" s="294">
        <v>0.9</v>
      </c>
      <c r="L1610" s="267">
        <v>0</v>
      </c>
      <c r="M1610" s="267">
        <v>0.583333333333333</v>
      </c>
      <c r="N1610" s="267">
        <v>0.454545454545455</v>
      </c>
      <c r="O1610" s="332">
        <v>279</v>
      </c>
      <c r="P1610" s="266">
        <v>131</v>
      </c>
      <c r="Q1610" s="266">
        <v>0</v>
      </c>
      <c r="R1610" s="264">
        <v>5</v>
      </c>
      <c r="S1610" s="264">
        <v>4</v>
      </c>
      <c r="T1610" s="267">
        <v>0.469534050179211</v>
      </c>
      <c r="U1610" s="267">
        <v>0</v>
      </c>
      <c r="V1610" s="268">
        <v>0.416666666666667</v>
      </c>
      <c r="W1610" s="268">
        <v>0.363636363636364</v>
      </c>
      <c r="X1610" s="295">
        <v>-0.416666666666667</v>
      </c>
      <c r="Y1610" s="271">
        <v>74</v>
      </c>
      <c r="Z1610" s="333">
        <v>32</v>
      </c>
      <c r="AA1610" s="333">
        <v>77</v>
      </c>
      <c r="AB1610" s="333">
        <v>34</v>
      </c>
      <c r="AC1610" s="334">
        <v>0.432432432432432</v>
      </c>
      <c r="AD1610" s="268">
        <v>0.441558441558442</v>
      </c>
      <c r="AE1610" s="295">
        <v>-0.00912600912600908</v>
      </c>
    </row>
    <row r="1611" spans="1:31">
      <c r="A1611" s="315" t="s">
        <v>2706</v>
      </c>
      <c r="B1611" s="339" t="s">
        <v>3388</v>
      </c>
      <c r="C1611" s="293" t="s">
        <v>3009</v>
      </c>
      <c r="D1611" s="339" t="s">
        <v>3010</v>
      </c>
      <c r="E1611" s="266">
        <v>15</v>
      </c>
      <c r="F1611" s="266">
        <v>15</v>
      </c>
      <c r="G1611" s="264">
        <v>12</v>
      </c>
      <c r="H1611" s="264">
        <v>11</v>
      </c>
      <c r="I1611" s="264">
        <v>15</v>
      </c>
      <c r="J1611" s="264">
        <v>15</v>
      </c>
      <c r="K1611" s="294">
        <v>0.9</v>
      </c>
      <c r="L1611" s="267">
        <v>1</v>
      </c>
      <c r="M1611" s="267">
        <v>0.916666666666667</v>
      </c>
      <c r="N1611" s="267">
        <v>1</v>
      </c>
      <c r="O1611" s="332">
        <v>420</v>
      </c>
      <c r="P1611" s="266">
        <v>373</v>
      </c>
      <c r="Q1611" s="266">
        <v>15</v>
      </c>
      <c r="R1611" s="264">
        <v>11</v>
      </c>
      <c r="S1611" s="264">
        <v>13</v>
      </c>
      <c r="T1611" s="267">
        <v>0.888095238095238</v>
      </c>
      <c r="U1611" s="267">
        <v>1</v>
      </c>
      <c r="V1611" s="268">
        <v>0.916666666666667</v>
      </c>
      <c r="W1611" s="268">
        <v>0.866666666666667</v>
      </c>
      <c r="X1611" s="295">
        <v>0.0833333333333334</v>
      </c>
      <c r="Y1611" s="271">
        <v>101</v>
      </c>
      <c r="Z1611" s="333">
        <v>89</v>
      </c>
      <c r="AA1611" s="333">
        <v>103</v>
      </c>
      <c r="AB1611" s="333">
        <v>91</v>
      </c>
      <c r="AC1611" s="334">
        <v>0.881188118811881</v>
      </c>
      <c r="AD1611" s="268">
        <v>0.883495145631068</v>
      </c>
      <c r="AE1611" s="295">
        <v>-0.00230702681918682</v>
      </c>
    </row>
    <row r="1612" spans="1:31">
      <c r="A1612" s="315" t="s">
        <v>2706</v>
      </c>
      <c r="B1612" s="339" t="s">
        <v>3388</v>
      </c>
      <c r="C1612" s="293" t="s">
        <v>3011</v>
      </c>
      <c r="D1612" s="339" t="s">
        <v>3012</v>
      </c>
      <c r="E1612" s="266">
        <v>16</v>
      </c>
      <c r="F1612" s="266">
        <v>16</v>
      </c>
      <c r="G1612" s="264">
        <v>18</v>
      </c>
      <c r="H1612" s="264">
        <v>18</v>
      </c>
      <c r="I1612" s="264">
        <v>17</v>
      </c>
      <c r="J1612" s="264">
        <v>17</v>
      </c>
      <c r="K1612" s="294">
        <v>0.9</v>
      </c>
      <c r="L1612" s="267">
        <v>1</v>
      </c>
      <c r="M1612" s="267">
        <v>1</v>
      </c>
      <c r="N1612" s="267">
        <v>1</v>
      </c>
      <c r="O1612" s="332">
        <v>519</v>
      </c>
      <c r="P1612" s="266">
        <v>420</v>
      </c>
      <c r="Q1612" s="266">
        <v>14</v>
      </c>
      <c r="R1612" s="264">
        <v>16</v>
      </c>
      <c r="S1612" s="264">
        <v>15</v>
      </c>
      <c r="T1612" s="267">
        <v>0.809248554913295</v>
      </c>
      <c r="U1612" s="267">
        <v>0.875</v>
      </c>
      <c r="V1612" s="268">
        <v>0.888888888888889</v>
      </c>
      <c r="W1612" s="268">
        <v>0.882352941176471</v>
      </c>
      <c r="X1612" s="295">
        <v>-0.0138888888888888</v>
      </c>
      <c r="Y1612" s="271">
        <v>127</v>
      </c>
      <c r="Z1612" s="333">
        <v>109</v>
      </c>
      <c r="AA1612" s="333">
        <v>123</v>
      </c>
      <c r="AB1612" s="333">
        <v>105</v>
      </c>
      <c r="AC1612" s="334">
        <v>0.858267716535433</v>
      </c>
      <c r="AD1612" s="268">
        <v>0.853658536585366</v>
      </c>
      <c r="AE1612" s="295">
        <v>0.00460917995006727</v>
      </c>
    </row>
    <row r="1613" spans="1:31">
      <c r="A1613" s="315" t="s">
        <v>2706</v>
      </c>
      <c r="B1613" s="339" t="s">
        <v>3386</v>
      </c>
      <c r="C1613" s="293" t="s">
        <v>3013</v>
      </c>
      <c r="D1613" s="339" t="s">
        <v>3014</v>
      </c>
      <c r="E1613" s="266">
        <v>29</v>
      </c>
      <c r="F1613" s="266">
        <v>29</v>
      </c>
      <c r="G1613" s="264">
        <v>29</v>
      </c>
      <c r="H1613" s="264">
        <v>29</v>
      </c>
      <c r="I1613" s="264">
        <v>29</v>
      </c>
      <c r="J1613" s="264">
        <v>29</v>
      </c>
      <c r="K1613" s="294">
        <v>0.9</v>
      </c>
      <c r="L1613" s="267">
        <v>1</v>
      </c>
      <c r="M1613" s="267">
        <v>1</v>
      </c>
      <c r="N1613" s="267">
        <v>1</v>
      </c>
      <c r="O1613" s="332">
        <v>891</v>
      </c>
      <c r="P1613" s="266">
        <v>879</v>
      </c>
      <c r="Q1613" s="266">
        <v>29</v>
      </c>
      <c r="R1613" s="264">
        <v>29</v>
      </c>
      <c r="S1613" s="264">
        <v>29</v>
      </c>
      <c r="T1613" s="267">
        <v>0.986531986531986</v>
      </c>
      <c r="U1613" s="267">
        <v>1</v>
      </c>
      <c r="V1613" s="268">
        <v>1</v>
      </c>
      <c r="W1613" s="268">
        <v>1</v>
      </c>
      <c r="X1613" s="295">
        <v>0</v>
      </c>
      <c r="Y1613" s="271">
        <v>214</v>
      </c>
      <c r="Z1613" s="333">
        <v>214</v>
      </c>
      <c r="AA1613" s="333">
        <v>221</v>
      </c>
      <c r="AB1613" s="333">
        <v>219</v>
      </c>
      <c r="AC1613" s="334">
        <v>1</v>
      </c>
      <c r="AD1613" s="268">
        <v>0.990950226244344</v>
      </c>
      <c r="AE1613" s="295">
        <v>0.00904977375565608</v>
      </c>
    </row>
    <row r="1614" spans="1:31">
      <c r="A1614" s="315" t="s">
        <v>2706</v>
      </c>
      <c r="B1614" s="339" t="s">
        <v>3386</v>
      </c>
      <c r="C1614" s="293" t="s">
        <v>3015</v>
      </c>
      <c r="D1614" s="339" t="s">
        <v>3016</v>
      </c>
      <c r="E1614" s="266">
        <v>43</v>
      </c>
      <c r="F1614" s="266">
        <v>43</v>
      </c>
      <c r="G1614" s="264">
        <v>41</v>
      </c>
      <c r="H1614" s="264">
        <v>41</v>
      </c>
      <c r="I1614" s="264">
        <v>40</v>
      </c>
      <c r="J1614" s="264">
        <v>40</v>
      </c>
      <c r="K1614" s="294">
        <v>0.9</v>
      </c>
      <c r="L1614" s="267">
        <v>1</v>
      </c>
      <c r="M1614" s="267">
        <v>1</v>
      </c>
      <c r="N1614" s="267">
        <v>1</v>
      </c>
      <c r="O1614" s="332">
        <v>1212</v>
      </c>
      <c r="P1614" s="266">
        <v>1184</v>
      </c>
      <c r="Q1614" s="266">
        <v>40</v>
      </c>
      <c r="R1614" s="264">
        <v>41</v>
      </c>
      <c r="S1614" s="264">
        <v>40</v>
      </c>
      <c r="T1614" s="267">
        <v>0.976897689768977</v>
      </c>
      <c r="U1614" s="267">
        <v>0.930232558139535</v>
      </c>
      <c r="V1614" s="268">
        <v>1</v>
      </c>
      <c r="W1614" s="268">
        <v>1</v>
      </c>
      <c r="X1614" s="295">
        <v>-0.0697674418604651</v>
      </c>
      <c r="Y1614" s="271">
        <v>293</v>
      </c>
      <c r="Z1614" s="333">
        <v>286</v>
      </c>
      <c r="AA1614" s="333">
        <v>291</v>
      </c>
      <c r="AB1614" s="333">
        <v>286</v>
      </c>
      <c r="AC1614" s="334">
        <v>0.976109215017065</v>
      </c>
      <c r="AD1614" s="268">
        <v>0.982817869415808</v>
      </c>
      <c r="AE1614" s="295">
        <v>-0.00670865439874269</v>
      </c>
    </row>
    <row r="1615" spans="1:31">
      <c r="A1615" s="315" t="s">
        <v>2706</v>
      </c>
      <c r="B1615" s="339" t="s">
        <v>3386</v>
      </c>
      <c r="C1615" s="293" t="s">
        <v>3017</v>
      </c>
      <c r="D1615" s="339" t="s">
        <v>3018</v>
      </c>
      <c r="E1615" s="266">
        <v>47</v>
      </c>
      <c r="F1615" s="266">
        <v>47</v>
      </c>
      <c r="G1615" s="264">
        <v>47</v>
      </c>
      <c r="H1615" s="264">
        <v>47</v>
      </c>
      <c r="I1615" s="264">
        <v>45</v>
      </c>
      <c r="J1615" s="264">
        <v>45</v>
      </c>
      <c r="K1615" s="294">
        <v>0.9</v>
      </c>
      <c r="L1615" s="267">
        <v>1</v>
      </c>
      <c r="M1615" s="267">
        <v>1</v>
      </c>
      <c r="N1615" s="267">
        <v>1</v>
      </c>
      <c r="O1615" s="332">
        <v>1345</v>
      </c>
      <c r="P1615" s="266">
        <v>1336</v>
      </c>
      <c r="Q1615" s="266">
        <v>47</v>
      </c>
      <c r="R1615" s="264">
        <v>47</v>
      </c>
      <c r="S1615" s="264">
        <v>45</v>
      </c>
      <c r="T1615" s="267">
        <v>0.993308550185874</v>
      </c>
      <c r="U1615" s="267">
        <v>1</v>
      </c>
      <c r="V1615" s="268">
        <v>1</v>
      </c>
      <c r="W1615" s="268">
        <v>1</v>
      </c>
      <c r="X1615" s="295">
        <v>0</v>
      </c>
      <c r="Y1615" s="271">
        <v>329</v>
      </c>
      <c r="Z1615" s="333">
        <v>329</v>
      </c>
      <c r="AA1615" s="333">
        <v>329</v>
      </c>
      <c r="AB1615" s="333">
        <v>324</v>
      </c>
      <c r="AC1615" s="334">
        <v>1</v>
      </c>
      <c r="AD1615" s="268">
        <v>0.984802431610942</v>
      </c>
      <c r="AE1615" s="295">
        <v>0.0151975683890577</v>
      </c>
    </row>
    <row r="1616" spans="1:31">
      <c r="A1616" s="315" t="s">
        <v>2706</v>
      </c>
      <c r="B1616" s="339" t="s">
        <v>3386</v>
      </c>
      <c r="C1616" s="293" t="s">
        <v>3019</v>
      </c>
      <c r="D1616" s="339" t="s">
        <v>3020</v>
      </c>
      <c r="E1616" s="266">
        <v>38</v>
      </c>
      <c r="F1616" s="266">
        <v>37</v>
      </c>
      <c r="G1616" s="264">
        <v>39</v>
      </c>
      <c r="H1616" s="264">
        <v>38</v>
      </c>
      <c r="I1616" s="264">
        <v>37</v>
      </c>
      <c r="J1616" s="264">
        <v>36</v>
      </c>
      <c r="K1616" s="294">
        <v>0.9</v>
      </c>
      <c r="L1616" s="267">
        <v>0.973684210526316</v>
      </c>
      <c r="M1616" s="267">
        <v>0.974358974358974</v>
      </c>
      <c r="N1616" s="267">
        <v>0.972972972972973</v>
      </c>
      <c r="O1616" s="332">
        <v>1140</v>
      </c>
      <c r="P1616" s="266">
        <v>1112</v>
      </c>
      <c r="Q1616" s="266">
        <v>35</v>
      </c>
      <c r="R1616" s="264">
        <v>38</v>
      </c>
      <c r="S1616" s="264">
        <v>36</v>
      </c>
      <c r="T1616" s="267">
        <v>0.975438596491228</v>
      </c>
      <c r="U1616" s="267">
        <v>0.921052631578947</v>
      </c>
      <c r="V1616" s="268">
        <v>0.974358974358974</v>
      </c>
      <c r="W1616" s="268">
        <v>0.972972972972973</v>
      </c>
      <c r="X1616" s="295">
        <v>-0.053306342780027</v>
      </c>
      <c r="Y1616" s="271">
        <v>268</v>
      </c>
      <c r="Z1616" s="333">
        <v>261</v>
      </c>
      <c r="AA1616" s="333">
        <v>279</v>
      </c>
      <c r="AB1616" s="333">
        <v>271</v>
      </c>
      <c r="AC1616" s="334">
        <v>0.973880597014925</v>
      </c>
      <c r="AD1616" s="268">
        <v>0.971326164874552</v>
      </c>
      <c r="AE1616" s="295">
        <v>0.00255443214037343</v>
      </c>
    </row>
    <row r="1617" spans="1:31">
      <c r="A1617" s="315" t="s">
        <v>2706</v>
      </c>
      <c r="B1617" s="339" t="s">
        <v>3386</v>
      </c>
      <c r="C1617" s="293" t="s">
        <v>3021</v>
      </c>
      <c r="D1617" s="339" t="s">
        <v>3022</v>
      </c>
      <c r="E1617" s="266">
        <v>18</v>
      </c>
      <c r="F1617" s="266">
        <v>18</v>
      </c>
      <c r="G1617" s="264">
        <v>19</v>
      </c>
      <c r="H1617" s="264">
        <v>18</v>
      </c>
      <c r="I1617" s="264">
        <v>20</v>
      </c>
      <c r="J1617" s="264">
        <v>20</v>
      </c>
      <c r="K1617" s="294">
        <v>0.9</v>
      </c>
      <c r="L1617" s="267">
        <v>1</v>
      </c>
      <c r="M1617" s="267">
        <v>0.947368421052632</v>
      </c>
      <c r="N1617" s="267">
        <v>1</v>
      </c>
      <c r="O1617" s="332">
        <v>691</v>
      </c>
      <c r="P1617" s="266">
        <v>601</v>
      </c>
      <c r="Q1617" s="266">
        <v>18</v>
      </c>
      <c r="R1617" s="264">
        <v>15</v>
      </c>
      <c r="S1617" s="264">
        <v>17</v>
      </c>
      <c r="T1617" s="267">
        <v>0.869753979739508</v>
      </c>
      <c r="U1617" s="267">
        <v>1</v>
      </c>
      <c r="V1617" s="268">
        <v>0.789473684210526</v>
      </c>
      <c r="W1617" s="268">
        <v>0.85</v>
      </c>
      <c r="X1617" s="295">
        <v>0.210526315789474</v>
      </c>
      <c r="Y1617" s="271">
        <v>158</v>
      </c>
      <c r="Z1617" s="333">
        <v>139</v>
      </c>
      <c r="AA1617" s="333">
        <v>166</v>
      </c>
      <c r="AB1617" s="333">
        <v>149</v>
      </c>
      <c r="AC1617" s="334">
        <v>0.879746835443038</v>
      </c>
      <c r="AD1617" s="268">
        <v>0.897590361445783</v>
      </c>
      <c r="AE1617" s="295">
        <v>-0.0178435260027451</v>
      </c>
    </row>
    <row r="1618" spans="1:31">
      <c r="A1618" s="315" t="s">
        <v>2706</v>
      </c>
      <c r="B1618" s="339" t="s">
        <v>3386</v>
      </c>
      <c r="C1618" s="293" t="s">
        <v>3023</v>
      </c>
      <c r="D1618" s="339" t="s">
        <v>3024</v>
      </c>
      <c r="E1618" s="266">
        <v>23</v>
      </c>
      <c r="F1618" s="266">
        <v>23</v>
      </c>
      <c r="G1618" s="264">
        <v>23</v>
      </c>
      <c r="H1618" s="264">
        <v>23</v>
      </c>
      <c r="I1618" s="264">
        <v>24</v>
      </c>
      <c r="J1618" s="264">
        <v>24</v>
      </c>
      <c r="K1618" s="294">
        <v>0.9</v>
      </c>
      <c r="L1618" s="267">
        <v>1</v>
      </c>
      <c r="M1618" s="267">
        <v>1</v>
      </c>
      <c r="N1618" s="267">
        <v>1</v>
      </c>
      <c r="O1618" s="332">
        <v>706</v>
      </c>
      <c r="P1618" s="266">
        <v>706</v>
      </c>
      <c r="Q1618" s="266">
        <v>23</v>
      </c>
      <c r="R1618" s="264">
        <v>23</v>
      </c>
      <c r="S1618" s="264">
        <v>24</v>
      </c>
      <c r="T1618" s="267">
        <v>1</v>
      </c>
      <c r="U1618" s="267">
        <v>1</v>
      </c>
      <c r="V1618" s="268">
        <v>1</v>
      </c>
      <c r="W1618" s="268">
        <v>1</v>
      </c>
      <c r="X1618" s="295">
        <v>0</v>
      </c>
      <c r="Y1618" s="271">
        <v>158</v>
      </c>
      <c r="Z1618" s="333">
        <v>158</v>
      </c>
      <c r="AA1618" s="333">
        <v>172</v>
      </c>
      <c r="AB1618" s="333">
        <v>172</v>
      </c>
      <c r="AC1618" s="334">
        <v>1</v>
      </c>
      <c r="AD1618" s="268">
        <v>1</v>
      </c>
      <c r="AE1618" s="295">
        <v>0</v>
      </c>
    </row>
    <row r="1619" spans="1:31">
      <c r="A1619" s="315" t="s">
        <v>2706</v>
      </c>
      <c r="B1619" s="339" t="s">
        <v>3388</v>
      </c>
      <c r="C1619" s="293" t="s">
        <v>3025</v>
      </c>
      <c r="D1619" s="339" t="s">
        <v>3026</v>
      </c>
      <c r="E1619" s="266">
        <v>27</v>
      </c>
      <c r="F1619" s="266">
        <v>27</v>
      </c>
      <c r="G1619" s="264">
        <v>26</v>
      </c>
      <c r="H1619" s="264">
        <v>26</v>
      </c>
      <c r="I1619" s="264">
        <v>24</v>
      </c>
      <c r="J1619" s="264">
        <v>24</v>
      </c>
      <c r="K1619" s="294">
        <v>0.9</v>
      </c>
      <c r="L1619" s="267">
        <v>1</v>
      </c>
      <c r="M1619" s="267">
        <v>1</v>
      </c>
      <c r="N1619" s="267">
        <v>1</v>
      </c>
      <c r="O1619" s="332">
        <v>729</v>
      </c>
      <c r="P1619" s="266">
        <v>557</v>
      </c>
      <c r="Q1619" s="266">
        <v>24</v>
      </c>
      <c r="R1619" s="264">
        <v>21</v>
      </c>
      <c r="S1619" s="264">
        <v>21</v>
      </c>
      <c r="T1619" s="267">
        <v>0.764060356652949</v>
      </c>
      <c r="U1619" s="267">
        <v>0.888888888888889</v>
      </c>
      <c r="V1619" s="268">
        <v>0.807692307692308</v>
      </c>
      <c r="W1619" s="268">
        <v>0.875</v>
      </c>
      <c r="X1619" s="295">
        <v>0.0811965811965811</v>
      </c>
      <c r="Y1619" s="271">
        <v>180</v>
      </c>
      <c r="Z1619" s="333">
        <v>150</v>
      </c>
      <c r="AA1619" s="333">
        <v>190</v>
      </c>
      <c r="AB1619" s="333">
        <v>152</v>
      </c>
      <c r="AC1619" s="334">
        <v>0.833333333333333</v>
      </c>
      <c r="AD1619" s="268">
        <v>0.8</v>
      </c>
      <c r="AE1619" s="295">
        <v>0.0333333333333333</v>
      </c>
    </row>
    <row r="1620" spans="1:31">
      <c r="A1620" s="315" t="s">
        <v>2706</v>
      </c>
      <c r="B1620" s="339" t="s">
        <v>3383</v>
      </c>
      <c r="C1620" s="293" t="s">
        <v>3027</v>
      </c>
      <c r="D1620" s="339" t="s">
        <v>3028</v>
      </c>
      <c r="E1620" s="266">
        <v>15</v>
      </c>
      <c r="F1620" s="266">
        <v>15</v>
      </c>
      <c r="G1620" s="264">
        <v>14</v>
      </c>
      <c r="H1620" s="264">
        <v>14</v>
      </c>
      <c r="I1620" s="264">
        <v>17</v>
      </c>
      <c r="J1620" s="264">
        <v>17</v>
      </c>
      <c r="K1620" s="294">
        <v>0.9</v>
      </c>
      <c r="L1620" s="267">
        <v>1</v>
      </c>
      <c r="M1620" s="267">
        <v>1</v>
      </c>
      <c r="N1620" s="267">
        <v>1</v>
      </c>
      <c r="O1620" s="332">
        <v>500</v>
      </c>
      <c r="P1620" s="266">
        <v>497</v>
      </c>
      <c r="Q1620" s="266">
        <v>15</v>
      </c>
      <c r="R1620" s="264">
        <v>14</v>
      </c>
      <c r="S1620" s="264">
        <v>17</v>
      </c>
      <c r="T1620" s="267">
        <v>0.994</v>
      </c>
      <c r="U1620" s="267">
        <v>1</v>
      </c>
      <c r="V1620" s="268">
        <v>1</v>
      </c>
      <c r="W1620" s="268">
        <v>1</v>
      </c>
      <c r="X1620" s="295">
        <v>0</v>
      </c>
      <c r="Y1620" s="271">
        <v>118</v>
      </c>
      <c r="Z1620" s="333">
        <v>118</v>
      </c>
      <c r="AA1620" s="333">
        <v>123</v>
      </c>
      <c r="AB1620" s="333">
        <v>123</v>
      </c>
      <c r="AC1620" s="334">
        <v>1</v>
      </c>
      <c r="AD1620" s="268">
        <v>1</v>
      </c>
      <c r="AE1620" s="295">
        <v>0</v>
      </c>
    </row>
    <row r="1621" spans="1:31">
      <c r="A1621" s="315" t="s">
        <v>2706</v>
      </c>
      <c r="B1621" s="339" t="s">
        <v>3386</v>
      </c>
      <c r="C1621" s="293" t="s">
        <v>3029</v>
      </c>
      <c r="D1621" s="339" t="s">
        <v>3030</v>
      </c>
      <c r="E1621" s="266">
        <v>37</v>
      </c>
      <c r="F1621" s="266">
        <v>37</v>
      </c>
      <c r="G1621" s="264">
        <v>36</v>
      </c>
      <c r="H1621" s="264">
        <v>36</v>
      </c>
      <c r="I1621" s="264">
        <v>35</v>
      </c>
      <c r="J1621" s="264">
        <v>33</v>
      </c>
      <c r="K1621" s="294">
        <v>0.9</v>
      </c>
      <c r="L1621" s="267">
        <v>1</v>
      </c>
      <c r="M1621" s="267">
        <v>1</v>
      </c>
      <c r="N1621" s="267">
        <v>0.942857142857143</v>
      </c>
      <c r="O1621" s="332">
        <v>1108</v>
      </c>
      <c r="P1621" s="266">
        <v>1042</v>
      </c>
      <c r="Q1621" s="266">
        <v>36</v>
      </c>
      <c r="R1621" s="264">
        <v>33</v>
      </c>
      <c r="S1621" s="264">
        <v>32</v>
      </c>
      <c r="T1621" s="267">
        <v>0.94043321299639</v>
      </c>
      <c r="U1621" s="267">
        <v>0.972972972972973</v>
      </c>
      <c r="V1621" s="268">
        <v>0.916666666666667</v>
      </c>
      <c r="W1621" s="268">
        <v>0.914285714285714</v>
      </c>
      <c r="X1621" s="295">
        <v>0.0563063063063064</v>
      </c>
      <c r="Y1621" s="271">
        <v>265</v>
      </c>
      <c r="Z1621" s="333">
        <v>250</v>
      </c>
      <c r="AA1621" s="333">
        <v>275</v>
      </c>
      <c r="AB1621" s="333">
        <v>259</v>
      </c>
      <c r="AC1621" s="334">
        <v>0.943396226415094</v>
      </c>
      <c r="AD1621" s="268">
        <v>0.941818181818182</v>
      </c>
      <c r="AE1621" s="295">
        <v>0.00157804459691258</v>
      </c>
    </row>
    <row r="1622" spans="1:31">
      <c r="A1622" s="315" t="s">
        <v>2706</v>
      </c>
      <c r="B1622" s="339" t="s">
        <v>3388</v>
      </c>
      <c r="C1622" s="293" t="s">
        <v>3031</v>
      </c>
      <c r="D1622" s="339" t="s">
        <v>3032</v>
      </c>
      <c r="E1622" s="266">
        <v>23</v>
      </c>
      <c r="F1622" s="266">
        <v>22</v>
      </c>
      <c r="G1622" s="264">
        <v>20</v>
      </c>
      <c r="H1622" s="264">
        <v>20</v>
      </c>
      <c r="I1622" s="264">
        <v>21</v>
      </c>
      <c r="J1622" s="264">
        <v>21</v>
      </c>
      <c r="K1622" s="294">
        <v>0.9</v>
      </c>
      <c r="L1622" s="267">
        <v>0.956521739130435</v>
      </c>
      <c r="M1622" s="267">
        <v>1</v>
      </c>
      <c r="N1622" s="267">
        <v>1</v>
      </c>
      <c r="O1622" s="332">
        <v>606</v>
      </c>
      <c r="P1622" s="266">
        <v>460</v>
      </c>
      <c r="Q1622" s="266">
        <v>20</v>
      </c>
      <c r="R1622" s="264">
        <v>15</v>
      </c>
      <c r="S1622" s="264">
        <v>21</v>
      </c>
      <c r="T1622" s="267">
        <v>0.759075907590759</v>
      </c>
      <c r="U1622" s="267">
        <v>0.869565217391304</v>
      </c>
      <c r="V1622" s="268">
        <v>0.75</v>
      </c>
      <c r="W1622" s="268">
        <v>1</v>
      </c>
      <c r="X1622" s="295">
        <v>0.119565217391304</v>
      </c>
      <c r="Y1622" s="271">
        <v>154</v>
      </c>
      <c r="Z1622" s="333">
        <v>124</v>
      </c>
      <c r="AA1622" s="333">
        <v>149</v>
      </c>
      <c r="AB1622" s="333">
        <v>116</v>
      </c>
      <c r="AC1622" s="334">
        <v>0.805194805194805</v>
      </c>
      <c r="AD1622" s="268">
        <v>0.778523489932886</v>
      </c>
      <c r="AE1622" s="295">
        <v>0.0266713152619193</v>
      </c>
    </row>
    <row r="1623" spans="1:31">
      <c r="A1623" s="315" t="s">
        <v>2706</v>
      </c>
      <c r="B1623" s="339" t="s">
        <v>3388</v>
      </c>
      <c r="C1623" s="293" t="s">
        <v>3033</v>
      </c>
      <c r="D1623" s="339" t="s">
        <v>3034</v>
      </c>
      <c r="E1623" s="266">
        <v>23</v>
      </c>
      <c r="F1623" s="266">
        <v>20</v>
      </c>
      <c r="G1623" s="264">
        <v>22</v>
      </c>
      <c r="H1623" s="264">
        <v>19</v>
      </c>
      <c r="I1623" s="264">
        <v>22</v>
      </c>
      <c r="J1623" s="264">
        <v>19</v>
      </c>
      <c r="K1623" s="294">
        <v>0.9</v>
      </c>
      <c r="L1623" s="267">
        <v>0.869565217391304</v>
      </c>
      <c r="M1623" s="267">
        <v>0.863636363636364</v>
      </c>
      <c r="N1623" s="267">
        <v>0.863636363636364</v>
      </c>
      <c r="O1623" s="332">
        <v>643</v>
      </c>
      <c r="P1623" s="266">
        <v>466</v>
      </c>
      <c r="Q1623" s="266">
        <v>18</v>
      </c>
      <c r="R1623" s="264">
        <v>16</v>
      </c>
      <c r="S1623" s="264">
        <v>15</v>
      </c>
      <c r="T1623" s="267">
        <v>0.724727838258165</v>
      </c>
      <c r="U1623" s="267">
        <v>0.782608695652174</v>
      </c>
      <c r="V1623" s="268">
        <v>0.727272727272727</v>
      </c>
      <c r="W1623" s="268">
        <v>0.681818181818182</v>
      </c>
      <c r="X1623" s="295">
        <v>0.0553359683794467</v>
      </c>
      <c r="Y1623" s="271">
        <v>157</v>
      </c>
      <c r="Z1623" s="333">
        <v>121</v>
      </c>
      <c r="AA1623" s="333">
        <v>159</v>
      </c>
      <c r="AB1623" s="333">
        <v>122</v>
      </c>
      <c r="AC1623" s="334">
        <v>0.770700636942675</v>
      </c>
      <c r="AD1623" s="268">
        <v>0.767295597484277</v>
      </c>
      <c r="AE1623" s="295">
        <v>0.00340503945839843</v>
      </c>
    </row>
    <row r="1624" spans="1:31">
      <c r="A1624" s="315" t="s">
        <v>2706</v>
      </c>
      <c r="B1624" s="339" t="s">
        <v>3383</v>
      </c>
      <c r="C1624" s="293" t="s">
        <v>3035</v>
      </c>
      <c r="D1624" s="339" t="s">
        <v>3036</v>
      </c>
      <c r="E1624" s="266">
        <v>33</v>
      </c>
      <c r="F1624" s="266">
        <v>33</v>
      </c>
      <c r="G1624" s="264">
        <v>33</v>
      </c>
      <c r="H1624" s="264">
        <v>33</v>
      </c>
      <c r="I1624" s="264">
        <v>27</v>
      </c>
      <c r="J1624" s="264">
        <v>27</v>
      </c>
      <c r="K1624" s="294">
        <v>0.9</v>
      </c>
      <c r="L1624" s="267">
        <v>1</v>
      </c>
      <c r="M1624" s="267">
        <v>1</v>
      </c>
      <c r="N1624" s="267">
        <v>1</v>
      </c>
      <c r="O1624" s="332">
        <v>940</v>
      </c>
      <c r="P1624" s="266">
        <v>926</v>
      </c>
      <c r="Q1624" s="266">
        <v>33</v>
      </c>
      <c r="R1624" s="264">
        <v>33</v>
      </c>
      <c r="S1624" s="264">
        <v>27</v>
      </c>
      <c r="T1624" s="267">
        <v>0.985106382978723</v>
      </c>
      <c r="U1624" s="267">
        <v>1</v>
      </c>
      <c r="V1624" s="268">
        <v>1</v>
      </c>
      <c r="W1624" s="268">
        <v>1</v>
      </c>
      <c r="X1624" s="295">
        <v>0</v>
      </c>
      <c r="Y1624" s="271">
        <v>228</v>
      </c>
      <c r="Z1624" s="333">
        <v>227</v>
      </c>
      <c r="AA1624" s="333">
        <v>230</v>
      </c>
      <c r="AB1624" s="333">
        <v>228</v>
      </c>
      <c r="AC1624" s="334">
        <v>0.995614035087719</v>
      </c>
      <c r="AD1624" s="268">
        <v>0.991304347826087</v>
      </c>
      <c r="AE1624" s="295">
        <v>0.00430968726163228</v>
      </c>
    </row>
    <row r="1625" spans="1:31">
      <c r="A1625" s="315" t="s">
        <v>2706</v>
      </c>
      <c r="B1625" s="339" t="s">
        <v>3383</v>
      </c>
      <c r="C1625" s="293" t="s">
        <v>3037</v>
      </c>
      <c r="D1625" s="339" t="s">
        <v>3038</v>
      </c>
      <c r="E1625" s="266">
        <v>23</v>
      </c>
      <c r="F1625" s="266">
        <v>23</v>
      </c>
      <c r="G1625" s="264">
        <v>21</v>
      </c>
      <c r="H1625" s="264">
        <v>21</v>
      </c>
      <c r="I1625" s="264">
        <v>21</v>
      </c>
      <c r="J1625" s="264">
        <v>21</v>
      </c>
      <c r="K1625" s="294">
        <v>0.9</v>
      </c>
      <c r="L1625" s="267">
        <v>1</v>
      </c>
      <c r="M1625" s="267">
        <v>1</v>
      </c>
      <c r="N1625" s="267">
        <v>1</v>
      </c>
      <c r="O1625" s="332">
        <v>680</v>
      </c>
      <c r="P1625" s="266">
        <v>633</v>
      </c>
      <c r="Q1625" s="266">
        <v>22</v>
      </c>
      <c r="R1625" s="264">
        <v>19</v>
      </c>
      <c r="S1625" s="264">
        <v>20</v>
      </c>
      <c r="T1625" s="267">
        <v>0.930882352941176</v>
      </c>
      <c r="U1625" s="267">
        <v>0.956521739130435</v>
      </c>
      <c r="V1625" s="268">
        <v>0.904761904761905</v>
      </c>
      <c r="W1625" s="268">
        <v>0.952380952380952</v>
      </c>
      <c r="X1625" s="295">
        <v>0.05175983436853</v>
      </c>
      <c r="Y1625" s="271">
        <v>159</v>
      </c>
      <c r="Z1625" s="333">
        <v>152</v>
      </c>
      <c r="AA1625" s="333">
        <v>169</v>
      </c>
      <c r="AB1625" s="333">
        <v>156</v>
      </c>
      <c r="AC1625" s="334">
        <v>0.955974842767296</v>
      </c>
      <c r="AD1625" s="268">
        <v>0.923076923076923</v>
      </c>
      <c r="AE1625" s="295">
        <v>0.0328979196903725</v>
      </c>
    </row>
    <row r="1626" spans="1:31">
      <c r="A1626" s="315" t="s">
        <v>2706</v>
      </c>
      <c r="B1626" s="339" t="s">
        <v>3386</v>
      </c>
      <c r="C1626" s="293" t="s">
        <v>3039</v>
      </c>
      <c r="D1626" s="339" t="s">
        <v>3040</v>
      </c>
      <c r="E1626" s="266">
        <v>48</v>
      </c>
      <c r="F1626" s="266">
        <v>48</v>
      </c>
      <c r="G1626" s="264">
        <v>49</v>
      </c>
      <c r="H1626" s="264">
        <v>49</v>
      </c>
      <c r="I1626" s="264">
        <v>44</v>
      </c>
      <c r="J1626" s="264">
        <v>44</v>
      </c>
      <c r="K1626" s="294">
        <v>0.9</v>
      </c>
      <c r="L1626" s="267">
        <v>1</v>
      </c>
      <c r="M1626" s="267">
        <v>1</v>
      </c>
      <c r="N1626" s="267">
        <v>1</v>
      </c>
      <c r="O1626" s="332">
        <v>1381</v>
      </c>
      <c r="P1626" s="266">
        <v>1366</v>
      </c>
      <c r="Q1626" s="266">
        <v>47</v>
      </c>
      <c r="R1626" s="264">
        <v>49</v>
      </c>
      <c r="S1626" s="264">
        <v>43</v>
      </c>
      <c r="T1626" s="267">
        <v>0.98913830557567</v>
      </c>
      <c r="U1626" s="267">
        <v>0.979166666666667</v>
      </c>
      <c r="V1626" s="268">
        <v>1</v>
      </c>
      <c r="W1626" s="268">
        <v>0.977272727272727</v>
      </c>
      <c r="X1626" s="295">
        <v>-0.0208333333333334</v>
      </c>
      <c r="Y1626" s="271">
        <v>344</v>
      </c>
      <c r="Z1626" s="333">
        <v>340</v>
      </c>
      <c r="AA1626" s="333">
        <v>335</v>
      </c>
      <c r="AB1626" s="333">
        <v>331</v>
      </c>
      <c r="AC1626" s="334">
        <v>0.988372093023256</v>
      </c>
      <c r="AD1626" s="268">
        <v>0.988059701492537</v>
      </c>
      <c r="AE1626" s="295">
        <v>0.000312391530718492</v>
      </c>
    </row>
    <row r="1627" spans="1:31">
      <c r="A1627" s="315" t="s">
        <v>2706</v>
      </c>
      <c r="B1627" s="339" t="s">
        <v>3386</v>
      </c>
      <c r="C1627" s="293" t="s">
        <v>3041</v>
      </c>
      <c r="D1627" s="339" t="s">
        <v>3042</v>
      </c>
      <c r="E1627" s="266">
        <v>26</v>
      </c>
      <c r="F1627" s="266">
        <v>26</v>
      </c>
      <c r="G1627" s="264">
        <v>24</v>
      </c>
      <c r="H1627" s="264">
        <v>24</v>
      </c>
      <c r="I1627" s="264">
        <v>26</v>
      </c>
      <c r="J1627" s="264">
        <v>26</v>
      </c>
      <c r="K1627" s="294">
        <v>0.9</v>
      </c>
      <c r="L1627" s="267">
        <v>1</v>
      </c>
      <c r="M1627" s="267">
        <v>1</v>
      </c>
      <c r="N1627" s="267">
        <v>1</v>
      </c>
      <c r="O1627" s="332">
        <v>745</v>
      </c>
      <c r="P1627" s="266">
        <v>720</v>
      </c>
      <c r="Q1627" s="266">
        <v>26</v>
      </c>
      <c r="R1627" s="264">
        <v>24</v>
      </c>
      <c r="S1627" s="264">
        <v>25</v>
      </c>
      <c r="T1627" s="267">
        <v>0.966442953020134</v>
      </c>
      <c r="U1627" s="267">
        <v>1</v>
      </c>
      <c r="V1627" s="268">
        <v>1</v>
      </c>
      <c r="W1627" s="268">
        <v>0.961538461538462</v>
      </c>
      <c r="X1627" s="295">
        <v>0</v>
      </c>
      <c r="Y1627" s="271">
        <v>177</v>
      </c>
      <c r="Z1627" s="333">
        <v>169</v>
      </c>
      <c r="AA1627" s="333">
        <v>180</v>
      </c>
      <c r="AB1627" s="333">
        <v>177</v>
      </c>
      <c r="AC1627" s="334">
        <v>0.954802259887006</v>
      </c>
      <c r="AD1627" s="268">
        <v>0.983333333333333</v>
      </c>
      <c r="AE1627" s="295">
        <v>-0.0285310734463277</v>
      </c>
    </row>
    <row r="1628" spans="1:31">
      <c r="A1628" s="315" t="s">
        <v>2706</v>
      </c>
      <c r="B1628" s="339" t="s">
        <v>3386</v>
      </c>
      <c r="C1628" s="293" t="s">
        <v>3043</v>
      </c>
      <c r="D1628" s="339" t="s">
        <v>3044</v>
      </c>
      <c r="E1628" s="266">
        <v>30</v>
      </c>
      <c r="F1628" s="266">
        <v>30</v>
      </c>
      <c r="G1628" s="264">
        <v>30</v>
      </c>
      <c r="H1628" s="264">
        <v>29</v>
      </c>
      <c r="I1628" s="264">
        <v>29</v>
      </c>
      <c r="J1628" s="264">
        <v>29</v>
      </c>
      <c r="K1628" s="294">
        <v>0.9</v>
      </c>
      <c r="L1628" s="267">
        <v>1</v>
      </c>
      <c r="M1628" s="267">
        <v>0.966666666666667</v>
      </c>
      <c r="N1628" s="267">
        <v>1</v>
      </c>
      <c r="O1628" s="332">
        <v>907</v>
      </c>
      <c r="P1628" s="266">
        <v>858</v>
      </c>
      <c r="Q1628" s="266">
        <v>30</v>
      </c>
      <c r="R1628" s="264">
        <v>29</v>
      </c>
      <c r="S1628" s="264">
        <v>24</v>
      </c>
      <c r="T1628" s="267">
        <v>0.945975744211687</v>
      </c>
      <c r="U1628" s="267">
        <v>1</v>
      </c>
      <c r="V1628" s="268">
        <v>0.966666666666667</v>
      </c>
      <c r="W1628" s="268">
        <v>0.827586206896552</v>
      </c>
      <c r="X1628" s="295">
        <v>0.0333333333333333</v>
      </c>
      <c r="Y1628" s="271">
        <v>213</v>
      </c>
      <c r="Z1628" s="333">
        <v>202</v>
      </c>
      <c r="AA1628" s="333">
        <v>227</v>
      </c>
      <c r="AB1628" s="333">
        <v>215</v>
      </c>
      <c r="AC1628" s="334">
        <v>0.948356807511737</v>
      </c>
      <c r="AD1628" s="268">
        <v>0.947136563876652</v>
      </c>
      <c r="AE1628" s="295">
        <v>0.00122024363508511</v>
      </c>
    </row>
    <row r="1629" spans="1:31">
      <c r="A1629" s="315" t="s">
        <v>2706</v>
      </c>
      <c r="B1629" s="339" t="s">
        <v>3385</v>
      </c>
      <c r="C1629" s="293" t="s">
        <v>3045</v>
      </c>
      <c r="D1629" s="339" t="s">
        <v>3046</v>
      </c>
      <c r="E1629" s="266">
        <v>18</v>
      </c>
      <c r="F1629" s="266">
        <v>18</v>
      </c>
      <c r="G1629" s="264">
        <v>19</v>
      </c>
      <c r="H1629" s="264">
        <v>19</v>
      </c>
      <c r="I1629" s="264">
        <v>17</v>
      </c>
      <c r="J1629" s="264">
        <v>17</v>
      </c>
      <c r="K1629" s="294">
        <v>0.9</v>
      </c>
      <c r="L1629" s="267">
        <v>1</v>
      </c>
      <c r="M1629" s="267">
        <v>1</v>
      </c>
      <c r="N1629" s="267">
        <v>1</v>
      </c>
      <c r="O1629" s="332">
        <v>553</v>
      </c>
      <c r="P1629" s="266">
        <v>547</v>
      </c>
      <c r="Q1629" s="266">
        <v>18</v>
      </c>
      <c r="R1629" s="264">
        <v>19</v>
      </c>
      <c r="S1629" s="264">
        <v>17</v>
      </c>
      <c r="T1629" s="267">
        <v>0.989150090415913</v>
      </c>
      <c r="U1629" s="267">
        <v>1</v>
      </c>
      <c r="V1629" s="268">
        <v>1</v>
      </c>
      <c r="W1629" s="268">
        <v>1</v>
      </c>
      <c r="X1629" s="295">
        <v>0</v>
      </c>
      <c r="Y1629" s="271">
        <v>134</v>
      </c>
      <c r="Z1629" s="333">
        <v>134</v>
      </c>
      <c r="AA1629" s="333">
        <v>138</v>
      </c>
      <c r="AB1629" s="333">
        <v>136</v>
      </c>
      <c r="AC1629" s="334">
        <v>1</v>
      </c>
      <c r="AD1629" s="268">
        <v>0.985507246376812</v>
      </c>
      <c r="AE1629" s="295">
        <v>0.0144927536231884</v>
      </c>
    </row>
    <row r="1630" spans="1:31">
      <c r="A1630" s="315" t="s">
        <v>2706</v>
      </c>
      <c r="B1630" s="339" t="s">
        <v>3385</v>
      </c>
      <c r="C1630" s="293" t="s">
        <v>3047</v>
      </c>
      <c r="D1630" s="339" t="s">
        <v>3048</v>
      </c>
      <c r="E1630" s="266">
        <v>12</v>
      </c>
      <c r="F1630" s="266">
        <v>12</v>
      </c>
      <c r="G1630" s="264">
        <v>12</v>
      </c>
      <c r="H1630" s="264">
        <v>12</v>
      </c>
      <c r="I1630" s="264">
        <v>13</v>
      </c>
      <c r="J1630" s="264">
        <v>13</v>
      </c>
      <c r="K1630" s="294">
        <v>0.9</v>
      </c>
      <c r="L1630" s="267">
        <v>1</v>
      </c>
      <c r="M1630" s="267">
        <v>1</v>
      </c>
      <c r="N1630" s="267">
        <v>1</v>
      </c>
      <c r="O1630" s="332">
        <v>389</v>
      </c>
      <c r="P1630" s="266">
        <v>357</v>
      </c>
      <c r="Q1630" s="266">
        <v>9</v>
      </c>
      <c r="R1630" s="264">
        <v>12</v>
      </c>
      <c r="S1630" s="264">
        <v>13</v>
      </c>
      <c r="T1630" s="267">
        <v>0.917737789203085</v>
      </c>
      <c r="U1630" s="267">
        <v>0.75</v>
      </c>
      <c r="V1630" s="268">
        <v>1</v>
      </c>
      <c r="W1630" s="268">
        <v>1</v>
      </c>
      <c r="X1630" s="295">
        <v>-0.25</v>
      </c>
      <c r="Y1630" s="271">
        <v>91</v>
      </c>
      <c r="Z1630" s="333">
        <v>83</v>
      </c>
      <c r="AA1630" s="333">
        <v>95</v>
      </c>
      <c r="AB1630" s="333">
        <v>91</v>
      </c>
      <c r="AC1630" s="334">
        <v>0.912087912087912</v>
      </c>
      <c r="AD1630" s="268">
        <v>0.957894736842105</v>
      </c>
      <c r="AE1630" s="295">
        <v>-0.0458068247541932</v>
      </c>
    </row>
    <row r="1631" spans="1:31">
      <c r="A1631" s="315" t="s">
        <v>2706</v>
      </c>
      <c r="B1631" s="339" t="s">
        <v>3384</v>
      </c>
      <c r="C1631" s="293" t="s">
        <v>3049</v>
      </c>
      <c r="D1631" s="339" t="s">
        <v>3050</v>
      </c>
      <c r="E1631" s="266">
        <v>42</v>
      </c>
      <c r="F1631" s="266">
        <v>42</v>
      </c>
      <c r="G1631" s="264">
        <v>44</v>
      </c>
      <c r="H1631" s="264">
        <v>44</v>
      </c>
      <c r="I1631" s="264">
        <v>39</v>
      </c>
      <c r="J1631" s="264">
        <v>38</v>
      </c>
      <c r="K1631" s="294">
        <v>0.9</v>
      </c>
      <c r="L1631" s="267">
        <v>1</v>
      </c>
      <c r="M1631" s="267">
        <v>1</v>
      </c>
      <c r="N1631" s="267">
        <v>0.974358974358974</v>
      </c>
      <c r="O1631" s="332">
        <v>1277</v>
      </c>
      <c r="P1631" s="266">
        <v>1199</v>
      </c>
      <c r="Q1631" s="266">
        <v>40</v>
      </c>
      <c r="R1631" s="264">
        <v>43</v>
      </c>
      <c r="S1631" s="264">
        <v>38</v>
      </c>
      <c r="T1631" s="267">
        <v>0.938919342208301</v>
      </c>
      <c r="U1631" s="267">
        <v>0.952380952380952</v>
      </c>
      <c r="V1631" s="268">
        <v>0.977272727272727</v>
      </c>
      <c r="W1631" s="268">
        <v>0.974358974358974</v>
      </c>
      <c r="X1631" s="295">
        <v>-0.024891774891775</v>
      </c>
      <c r="Y1631" s="271">
        <v>302</v>
      </c>
      <c r="Z1631" s="333">
        <v>292</v>
      </c>
      <c r="AA1631" s="333">
        <v>318</v>
      </c>
      <c r="AB1631" s="333">
        <v>294</v>
      </c>
      <c r="AC1631" s="334">
        <v>0.966887417218543</v>
      </c>
      <c r="AD1631" s="268">
        <v>0.924528301886792</v>
      </c>
      <c r="AE1631" s="295">
        <v>0.0423591153317506</v>
      </c>
    </row>
    <row r="1632" spans="1:31">
      <c r="A1632" s="315" t="s">
        <v>2706</v>
      </c>
      <c r="B1632" s="339" t="s">
        <v>3385</v>
      </c>
      <c r="C1632" s="293" t="s">
        <v>3051</v>
      </c>
      <c r="D1632" s="339" t="s">
        <v>3052</v>
      </c>
      <c r="E1632" s="266">
        <v>24</v>
      </c>
      <c r="F1632" s="266">
        <v>21</v>
      </c>
      <c r="G1632" s="264">
        <v>21</v>
      </c>
      <c r="H1632" s="264">
        <v>17</v>
      </c>
      <c r="I1632" s="264">
        <v>21</v>
      </c>
      <c r="J1632" s="264">
        <v>18</v>
      </c>
      <c r="K1632" s="294">
        <v>0.9</v>
      </c>
      <c r="L1632" s="267">
        <v>0.875</v>
      </c>
      <c r="M1632" s="267">
        <v>0.80952380952381</v>
      </c>
      <c r="N1632" s="267">
        <v>0.857142857142857</v>
      </c>
      <c r="O1632" s="332">
        <v>729</v>
      </c>
      <c r="P1632" s="266">
        <v>550</v>
      </c>
      <c r="Q1632" s="266">
        <v>19</v>
      </c>
      <c r="R1632" s="264">
        <v>15</v>
      </c>
      <c r="S1632" s="264">
        <v>16</v>
      </c>
      <c r="T1632" s="267">
        <v>0.754458161865569</v>
      </c>
      <c r="U1632" s="267">
        <v>0.791666666666667</v>
      </c>
      <c r="V1632" s="268">
        <v>0.714285714285714</v>
      </c>
      <c r="W1632" s="268">
        <v>0.761904761904762</v>
      </c>
      <c r="X1632" s="295">
        <v>0.0773809523809523</v>
      </c>
      <c r="Y1632" s="271">
        <v>167</v>
      </c>
      <c r="Z1632" s="333">
        <v>126</v>
      </c>
      <c r="AA1632" s="333">
        <v>178</v>
      </c>
      <c r="AB1632" s="333">
        <v>132</v>
      </c>
      <c r="AC1632" s="334">
        <v>0.754491017964072</v>
      </c>
      <c r="AD1632" s="268">
        <v>0.741573033707865</v>
      </c>
      <c r="AE1632" s="295">
        <v>0.0129179842562066</v>
      </c>
    </row>
    <row r="1633" spans="1:31">
      <c r="A1633" s="315" t="s">
        <v>2706</v>
      </c>
      <c r="B1633" s="339" t="s">
        <v>3385</v>
      </c>
      <c r="C1633" s="293" t="s">
        <v>3053</v>
      </c>
      <c r="D1633" s="339" t="s">
        <v>3054</v>
      </c>
      <c r="E1633" s="266">
        <v>0</v>
      </c>
      <c r="F1633" s="266">
        <v>0</v>
      </c>
      <c r="G1633" s="264">
        <v>0</v>
      </c>
      <c r="H1633" s="264">
        <v>0</v>
      </c>
      <c r="I1633" s="264">
        <v>0</v>
      </c>
      <c r="J1633" s="264">
        <v>0</v>
      </c>
      <c r="K1633" s="294">
        <v>0.9</v>
      </c>
      <c r="L1633" s="267">
        <v>0</v>
      </c>
      <c r="M1633" s="267">
        <v>0</v>
      </c>
      <c r="N1633" s="267">
        <v>0</v>
      </c>
      <c r="O1633" s="332">
        <v>0</v>
      </c>
      <c r="P1633" s="266">
        <v>0</v>
      </c>
      <c r="Q1633" s="266">
        <v>0</v>
      </c>
      <c r="R1633" s="264">
        <v>0</v>
      </c>
      <c r="S1633" s="264">
        <v>0</v>
      </c>
      <c r="T1633" s="267">
        <v>0</v>
      </c>
      <c r="U1633" s="267">
        <v>0</v>
      </c>
      <c r="V1633" s="268">
        <v>0</v>
      </c>
      <c r="W1633" s="268">
        <v>0</v>
      </c>
      <c r="X1633" s="295">
        <v>0</v>
      </c>
      <c r="Y1633" s="271">
        <v>0</v>
      </c>
      <c r="Z1633" s="333">
        <v>0</v>
      </c>
      <c r="AA1633" s="333">
        <v>0</v>
      </c>
      <c r="AB1633" s="333">
        <v>0</v>
      </c>
      <c r="AC1633" s="334">
        <v>0</v>
      </c>
      <c r="AD1633" s="268">
        <v>0</v>
      </c>
      <c r="AE1633" s="295">
        <v>0</v>
      </c>
    </row>
    <row r="1634" spans="1:31">
      <c r="A1634" s="315" t="s">
        <v>2706</v>
      </c>
      <c r="B1634" s="339" t="s">
        <v>3385</v>
      </c>
      <c r="C1634" s="293" t="s">
        <v>3055</v>
      </c>
      <c r="D1634" s="339" t="s">
        <v>3056</v>
      </c>
      <c r="E1634" s="266">
        <v>0</v>
      </c>
      <c r="F1634" s="266">
        <v>0</v>
      </c>
      <c r="G1634" s="264">
        <v>0</v>
      </c>
      <c r="H1634" s="264">
        <v>0</v>
      </c>
      <c r="I1634" s="264">
        <v>0</v>
      </c>
      <c r="J1634" s="264">
        <v>0</v>
      </c>
      <c r="K1634" s="294">
        <v>0.9</v>
      </c>
      <c r="L1634" s="267">
        <v>0</v>
      </c>
      <c r="M1634" s="267">
        <v>0</v>
      </c>
      <c r="N1634" s="267">
        <v>0</v>
      </c>
      <c r="O1634" s="332">
        <v>0</v>
      </c>
      <c r="P1634" s="266">
        <v>0</v>
      </c>
      <c r="Q1634" s="266">
        <v>0</v>
      </c>
      <c r="R1634" s="264">
        <v>0</v>
      </c>
      <c r="S1634" s="264">
        <v>0</v>
      </c>
      <c r="T1634" s="267">
        <v>0</v>
      </c>
      <c r="U1634" s="267">
        <v>0</v>
      </c>
      <c r="V1634" s="268">
        <v>0</v>
      </c>
      <c r="W1634" s="268">
        <v>0</v>
      </c>
      <c r="X1634" s="295">
        <v>0</v>
      </c>
      <c r="Y1634" s="271">
        <v>0</v>
      </c>
      <c r="Z1634" s="333">
        <v>0</v>
      </c>
      <c r="AA1634" s="333">
        <v>0</v>
      </c>
      <c r="AB1634" s="333">
        <v>0</v>
      </c>
      <c r="AC1634" s="334">
        <v>0</v>
      </c>
      <c r="AD1634" s="268">
        <v>0</v>
      </c>
      <c r="AE1634" s="295">
        <v>0</v>
      </c>
    </row>
    <row r="1635" spans="1:31">
      <c r="A1635" s="315" t="s">
        <v>2706</v>
      </c>
      <c r="B1635" s="339" t="s">
        <v>3384</v>
      </c>
      <c r="C1635" s="293" t="s">
        <v>3057</v>
      </c>
      <c r="D1635" s="339" t="s">
        <v>3058</v>
      </c>
      <c r="E1635" s="266">
        <v>0</v>
      </c>
      <c r="F1635" s="266">
        <v>0</v>
      </c>
      <c r="G1635" s="264">
        <v>0</v>
      </c>
      <c r="H1635" s="264">
        <v>0</v>
      </c>
      <c r="I1635" s="264">
        <v>0</v>
      </c>
      <c r="J1635" s="264">
        <v>0</v>
      </c>
      <c r="K1635" s="294">
        <v>0.9</v>
      </c>
      <c r="L1635" s="267">
        <v>0</v>
      </c>
      <c r="M1635" s="267">
        <v>0</v>
      </c>
      <c r="N1635" s="267">
        <v>0</v>
      </c>
      <c r="O1635" s="332">
        <v>0</v>
      </c>
      <c r="P1635" s="266">
        <v>0</v>
      </c>
      <c r="Q1635" s="266">
        <v>0</v>
      </c>
      <c r="R1635" s="264">
        <v>0</v>
      </c>
      <c r="S1635" s="264">
        <v>0</v>
      </c>
      <c r="T1635" s="267">
        <v>0</v>
      </c>
      <c r="U1635" s="267">
        <v>0</v>
      </c>
      <c r="V1635" s="268">
        <v>0</v>
      </c>
      <c r="W1635" s="268">
        <v>0</v>
      </c>
      <c r="X1635" s="295">
        <v>0</v>
      </c>
      <c r="Y1635" s="271">
        <v>0</v>
      </c>
      <c r="Z1635" s="333">
        <v>0</v>
      </c>
      <c r="AA1635" s="333">
        <v>0</v>
      </c>
      <c r="AB1635" s="333">
        <v>0</v>
      </c>
      <c r="AC1635" s="334">
        <v>0</v>
      </c>
      <c r="AD1635" s="268">
        <v>0</v>
      </c>
      <c r="AE1635" s="295">
        <v>0</v>
      </c>
    </row>
    <row r="1636" spans="1:31">
      <c r="A1636" s="315" t="s">
        <v>2706</v>
      </c>
      <c r="B1636" s="339" t="s">
        <v>3384</v>
      </c>
      <c r="C1636" s="293" t="s">
        <v>3059</v>
      </c>
      <c r="D1636" s="339" t="s">
        <v>3060</v>
      </c>
      <c r="E1636" s="266">
        <v>0</v>
      </c>
      <c r="F1636" s="266">
        <v>0</v>
      </c>
      <c r="G1636" s="264">
        <v>0</v>
      </c>
      <c r="H1636" s="264">
        <v>0</v>
      </c>
      <c r="I1636" s="264">
        <v>0</v>
      </c>
      <c r="J1636" s="264">
        <v>0</v>
      </c>
      <c r="K1636" s="294">
        <v>0.9</v>
      </c>
      <c r="L1636" s="267">
        <v>0</v>
      </c>
      <c r="M1636" s="267">
        <v>0</v>
      </c>
      <c r="N1636" s="267">
        <v>0</v>
      </c>
      <c r="O1636" s="332">
        <v>0</v>
      </c>
      <c r="P1636" s="266">
        <v>0</v>
      </c>
      <c r="Q1636" s="266">
        <v>0</v>
      </c>
      <c r="R1636" s="264">
        <v>0</v>
      </c>
      <c r="S1636" s="264">
        <v>0</v>
      </c>
      <c r="T1636" s="267">
        <v>0</v>
      </c>
      <c r="U1636" s="267">
        <v>0</v>
      </c>
      <c r="V1636" s="268">
        <v>0</v>
      </c>
      <c r="W1636" s="268">
        <v>0</v>
      </c>
      <c r="X1636" s="295">
        <v>0</v>
      </c>
      <c r="Y1636" s="271">
        <v>0</v>
      </c>
      <c r="Z1636" s="333">
        <v>0</v>
      </c>
      <c r="AA1636" s="333">
        <v>0</v>
      </c>
      <c r="AB1636" s="333">
        <v>0</v>
      </c>
      <c r="AC1636" s="334">
        <v>0</v>
      </c>
      <c r="AD1636" s="268">
        <v>0</v>
      </c>
      <c r="AE1636" s="295">
        <v>0</v>
      </c>
    </row>
    <row r="1637" spans="1:31">
      <c r="A1637" s="315" t="s">
        <v>2706</v>
      </c>
      <c r="B1637" s="339" t="s">
        <v>3384</v>
      </c>
      <c r="C1637" s="293" t="s">
        <v>3061</v>
      </c>
      <c r="D1637" s="339" t="s">
        <v>3062</v>
      </c>
      <c r="E1637" s="266">
        <v>37</v>
      </c>
      <c r="F1637" s="266">
        <v>37</v>
      </c>
      <c r="G1637" s="264">
        <v>34</v>
      </c>
      <c r="H1637" s="264">
        <v>34</v>
      </c>
      <c r="I1637" s="264">
        <v>35</v>
      </c>
      <c r="J1637" s="264">
        <v>35</v>
      </c>
      <c r="K1637" s="294">
        <v>0.9</v>
      </c>
      <c r="L1637" s="267">
        <v>1</v>
      </c>
      <c r="M1637" s="267">
        <v>1</v>
      </c>
      <c r="N1637" s="267">
        <v>1</v>
      </c>
      <c r="O1637" s="332">
        <v>1076</v>
      </c>
      <c r="P1637" s="266">
        <v>1068</v>
      </c>
      <c r="Q1637" s="266">
        <v>37</v>
      </c>
      <c r="R1637" s="264">
        <v>34</v>
      </c>
      <c r="S1637" s="264">
        <v>35</v>
      </c>
      <c r="T1637" s="267">
        <v>0.992565055762082</v>
      </c>
      <c r="U1637" s="267">
        <v>1</v>
      </c>
      <c r="V1637" s="268">
        <v>1</v>
      </c>
      <c r="W1637" s="268">
        <v>1</v>
      </c>
      <c r="X1637" s="295">
        <v>0</v>
      </c>
      <c r="Y1637" s="271">
        <v>253</v>
      </c>
      <c r="Z1637" s="333">
        <v>252</v>
      </c>
      <c r="AA1637" s="333">
        <v>262</v>
      </c>
      <c r="AB1637" s="333">
        <v>260</v>
      </c>
      <c r="AC1637" s="334">
        <v>0.99604743083004</v>
      </c>
      <c r="AD1637" s="268">
        <v>0.99236641221374</v>
      </c>
      <c r="AE1637" s="295">
        <v>0.0036810186162991</v>
      </c>
    </row>
    <row r="1638" spans="1:31">
      <c r="A1638" s="315" t="s">
        <v>2706</v>
      </c>
      <c r="B1638" s="339" t="s">
        <v>3384</v>
      </c>
      <c r="C1638" s="293" t="s">
        <v>3063</v>
      </c>
      <c r="D1638" s="339" t="s">
        <v>3064</v>
      </c>
      <c r="E1638" s="266">
        <v>0</v>
      </c>
      <c r="F1638" s="266">
        <v>0</v>
      </c>
      <c r="G1638" s="264">
        <v>0</v>
      </c>
      <c r="H1638" s="264">
        <v>0</v>
      </c>
      <c r="I1638" s="264">
        <v>0</v>
      </c>
      <c r="J1638" s="264">
        <v>0</v>
      </c>
      <c r="K1638" s="294">
        <v>0.9</v>
      </c>
      <c r="L1638" s="267">
        <v>0</v>
      </c>
      <c r="M1638" s="267">
        <v>0</v>
      </c>
      <c r="N1638" s="267">
        <v>0</v>
      </c>
      <c r="O1638" s="332">
        <v>0</v>
      </c>
      <c r="P1638" s="266">
        <v>0</v>
      </c>
      <c r="Q1638" s="266">
        <v>0</v>
      </c>
      <c r="R1638" s="264">
        <v>0</v>
      </c>
      <c r="S1638" s="264">
        <v>0</v>
      </c>
      <c r="T1638" s="267">
        <v>0</v>
      </c>
      <c r="U1638" s="267">
        <v>0</v>
      </c>
      <c r="V1638" s="268">
        <v>0</v>
      </c>
      <c r="W1638" s="268">
        <v>0</v>
      </c>
      <c r="X1638" s="295">
        <v>0</v>
      </c>
      <c r="Y1638" s="271">
        <v>0</v>
      </c>
      <c r="Z1638" s="333">
        <v>0</v>
      </c>
      <c r="AA1638" s="333">
        <v>0</v>
      </c>
      <c r="AB1638" s="333">
        <v>0</v>
      </c>
      <c r="AC1638" s="334">
        <v>0</v>
      </c>
      <c r="AD1638" s="268">
        <v>0</v>
      </c>
      <c r="AE1638" s="295">
        <v>0</v>
      </c>
    </row>
    <row r="1639" spans="1:31">
      <c r="A1639" s="315" t="s">
        <v>2706</v>
      </c>
      <c r="B1639" s="339" t="s">
        <v>3384</v>
      </c>
      <c r="C1639" s="293" t="s">
        <v>3065</v>
      </c>
      <c r="D1639" s="339" t="s">
        <v>3066</v>
      </c>
      <c r="E1639" s="266">
        <v>51</v>
      </c>
      <c r="F1639" s="266">
        <v>51</v>
      </c>
      <c r="G1639" s="264">
        <v>46</v>
      </c>
      <c r="H1639" s="264">
        <v>45</v>
      </c>
      <c r="I1639" s="264">
        <v>38</v>
      </c>
      <c r="J1639" s="264">
        <v>38</v>
      </c>
      <c r="K1639" s="294">
        <v>0.9</v>
      </c>
      <c r="L1639" s="267">
        <v>1</v>
      </c>
      <c r="M1639" s="267">
        <v>0.978260869565217</v>
      </c>
      <c r="N1639" s="267">
        <v>1</v>
      </c>
      <c r="O1639" s="332">
        <v>1344</v>
      </c>
      <c r="P1639" s="266">
        <v>1294</v>
      </c>
      <c r="Q1639" s="266">
        <v>50</v>
      </c>
      <c r="R1639" s="264">
        <v>44</v>
      </c>
      <c r="S1639" s="264">
        <v>37</v>
      </c>
      <c r="T1639" s="267">
        <v>0.962797619047619</v>
      </c>
      <c r="U1639" s="267">
        <v>0.980392156862745</v>
      </c>
      <c r="V1639" s="268">
        <v>0.956521739130435</v>
      </c>
      <c r="W1639" s="268">
        <v>0.973684210526316</v>
      </c>
      <c r="X1639" s="295">
        <v>0.0238704177323102</v>
      </c>
      <c r="Y1639" s="271">
        <v>329</v>
      </c>
      <c r="Z1639" s="333">
        <v>312</v>
      </c>
      <c r="AA1639" s="333">
        <v>316</v>
      </c>
      <c r="AB1639" s="333">
        <v>303</v>
      </c>
      <c r="AC1639" s="334">
        <v>0.948328267477204</v>
      </c>
      <c r="AD1639" s="268">
        <v>0.958860759493671</v>
      </c>
      <c r="AE1639" s="295">
        <v>-0.0105324920164672</v>
      </c>
    </row>
    <row r="1640" spans="1:31">
      <c r="A1640" s="315" t="s">
        <v>2706</v>
      </c>
      <c r="B1640" s="339" t="s">
        <v>3382</v>
      </c>
      <c r="C1640" s="293" t="s">
        <v>3067</v>
      </c>
      <c r="D1640" s="339" t="s">
        <v>3068</v>
      </c>
      <c r="E1640" s="266">
        <v>32</v>
      </c>
      <c r="F1640" s="266">
        <v>32</v>
      </c>
      <c r="G1640" s="264">
        <v>32</v>
      </c>
      <c r="H1640" s="264">
        <v>31</v>
      </c>
      <c r="I1640" s="264">
        <v>28</v>
      </c>
      <c r="J1640" s="264">
        <v>27</v>
      </c>
      <c r="K1640" s="294">
        <v>0.9</v>
      </c>
      <c r="L1640" s="267">
        <v>1</v>
      </c>
      <c r="M1640" s="267">
        <v>0.96875</v>
      </c>
      <c r="N1640" s="267">
        <v>0.964285714285714</v>
      </c>
      <c r="O1640" s="332">
        <v>951</v>
      </c>
      <c r="P1640" s="266">
        <v>911</v>
      </c>
      <c r="Q1640" s="266">
        <v>32</v>
      </c>
      <c r="R1640" s="264">
        <v>31</v>
      </c>
      <c r="S1640" s="264">
        <v>27</v>
      </c>
      <c r="T1640" s="267">
        <v>0.957939011566772</v>
      </c>
      <c r="U1640" s="267">
        <v>1</v>
      </c>
      <c r="V1640" s="268">
        <v>0.96875</v>
      </c>
      <c r="W1640" s="268">
        <v>0.964285714285714</v>
      </c>
      <c r="X1640" s="295">
        <v>0.03125</v>
      </c>
      <c r="Y1640" s="271">
        <v>224</v>
      </c>
      <c r="Z1640" s="333">
        <v>218</v>
      </c>
      <c r="AA1640" s="333">
        <v>230</v>
      </c>
      <c r="AB1640" s="333">
        <v>219</v>
      </c>
      <c r="AC1640" s="334">
        <v>0.973214285714286</v>
      </c>
      <c r="AD1640" s="268">
        <v>0.952173913043478</v>
      </c>
      <c r="AE1640" s="295">
        <v>0.0210403726708074</v>
      </c>
    </row>
    <row r="1641" spans="1:31">
      <c r="A1641" s="315" t="s">
        <v>2706</v>
      </c>
      <c r="B1641" s="339" t="s">
        <v>3382</v>
      </c>
      <c r="C1641" s="293" t="s">
        <v>3069</v>
      </c>
      <c r="D1641" s="339" t="s">
        <v>3070</v>
      </c>
      <c r="E1641" s="266">
        <v>0</v>
      </c>
      <c r="F1641" s="266">
        <v>0</v>
      </c>
      <c r="G1641" s="264">
        <v>0</v>
      </c>
      <c r="H1641" s="264">
        <v>0</v>
      </c>
      <c r="I1641" s="264">
        <v>0</v>
      </c>
      <c r="J1641" s="264">
        <v>0</v>
      </c>
      <c r="K1641" s="294">
        <v>0.9</v>
      </c>
      <c r="L1641" s="267">
        <v>0</v>
      </c>
      <c r="M1641" s="267">
        <v>0</v>
      </c>
      <c r="N1641" s="267">
        <v>0</v>
      </c>
      <c r="O1641" s="332">
        <v>0</v>
      </c>
      <c r="P1641" s="266">
        <v>0</v>
      </c>
      <c r="Q1641" s="266">
        <v>0</v>
      </c>
      <c r="R1641" s="264">
        <v>0</v>
      </c>
      <c r="S1641" s="264">
        <v>0</v>
      </c>
      <c r="T1641" s="267">
        <v>0</v>
      </c>
      <c r="U1641" s="267">
        <v>0</v>
      </c>
      <c r="V1641" s="268">
        <v>0</v>
      </c>
      <c r="W1641" s="268">
        <v>0</v>
      </c>
      <c r="X1641" s="295">
        <v>0</v>
      </c>
      <c r="Y1641" s="271">
        <v>0</v>
      </c>
      <c r="Z1641" s="333">
        <v>0</v>
      </c>
      <c r="AA1641" s="333">
        <v>0</v>
      </c>
      <c r="AB1641" s="333">
        <v>0</v>
      </c>
      <c r="AC1641" s="334">
        <v>0</v>
      </c>
      <c r="AD1641" s="268">
        <v>0</v>
      </c>
      <c r="AE1641" s="295">
        <v>0</v>
      </c>
    </row>
    <row r="1642" spans="1:31">
      <c r="A1642" s="315" t="s">
        <v>2706</v>
      </c>
      <c r="B1642" s="339" t="s">
        <v>3382</v>
      </c>
      <c r="C1642" s="293" t="s">
        <v>3071</v>
      </c>
      <c r="D1642" s="339" t="s">
        <v>3072</v>
      </c>
      <c r="E1642" s="266">
        <v>0</v>
      </c>
      <c r="F1642" s="266">
        <v>0</v>
      </c>
      <c r="G1642" s="264">
        <v>0</v>
      </c>
      <c r="H1642" s="264">
        <v>0</v>
      </c>
      <c r="I1642" s="264">
        <v>0</v>
      </c>
      <c r="J1642" s="264">
        <v>0</v>
      </c>
      <c r="K1642" s="294">
        <v>0.9</v>
      </c>
      <c r="L1642" s="267">
        <v>0</v>
      </c>
      <c r="M1642" s="267">
        <v>0</v>
      </c>
      <c r="N1642" s="267">
        <v>0</v>
      </c>
      <c r="O1642" s="332">
        <v>0</v>
      </c>
      <c r="P1642" s="266">
        <v>0</v>
      </c>
      <c r="Q1642" s="266">
        <v>0</v>
      </c>
      <c r="R1642" s="264">
        <v>0</v>
      </c>
      <c r="S1642" s="264">
        <v>0</v>
      </c>
      <c r="T1642" s="267">
        <v>0</v>
      </c>
      <c r="U1642" s="267">
        <v>0</v>
      </c>
      <c r="V1642" s="268">
        <v>0</v>
      </c>
      <c r="W1642" s="268">
        <v>0</v>
      </c>
      <c r="X1642" s="295">
        <v>0</v>
      </c>
      <c r="Y1642" s="271">
        <v>0</v>
      </c>
      <c r="Z1642" s="333">
        <v>0</v>
      </c>
      <c r="AA1642" s="333">
        <v>0</v>
      </c>
      <c r="AB1642" s="333">
        <v>0</v>
      </c>
      <c r="AC1642" s="334">
        <v>0</v>
      </c>
      <c r="AD1642" s="268">
        <v>0</v>
      </c>
      <c r="AE1642" s="295">
        <v>0</v>
      </c>
    </row>
    <row r="1643" spans="1:31">
      <c r="A1643" s="315" t="s">
        <v>2706</v>
      </c>
      <c r="B1643" s="339" t="s">
        <v>3382</v>
      </c>
      <c r="C1643" s="293" t="s">
        <v>3073</v>
      </c>
      <c r="D1643" s="339" t="s">
        <v>3074</v>
      </c>
      <c r="E1643" s="266">
        <v>47</v>
      </c>
      <c r="F1643" s="266">
        <v>47</v>
      </c>
      <c r="G1643" s="264">
        <v>49</v>
      </c>
      <c r="H1643" s="264">
        <v>49</v>
      </c>
      <c r="I1643" s="264">
        <v>41</v>
      </c>
      <c r="J1643" s="264">
        <v>41</v>
      </c>
      <c r="K1643" s="294">
        <v>0.9</v>
      </c>
      <c r="L1643" s="267">
        <v>1</v>
      </c>
      <c r="M1643" s="267">
        <v>1</v>
      </c>
      <c r="N1643" s="267">
        <v>1</v>
      </c>
      <c r="O1643" s="332">
        <v>1389</v>
      </c>
      <c r="P1643" s="266">
        <v>1366</v>
      </c>
      <c r="Q1643" s="266">
        <v>47</v>
      </c>
      <c r="R1643" s="264">
        <v>45</v>
      </c>
      <c r="S1643" s="264">
        <v>41</v>
      </c>
      <c r="T1643" s="267">
        <v>0.983441324694024</v>
      </c>
      <c r="U1643" s="267">
        <v>1</v>
      </c>
      <c r="V1643" s="268">
        <v>0.918367346938776</v>
      </c>
      <c r="W1643" s="268">
        <v>1</v>
      </c>
      <c r="X1643" s="295">
        <v>0.0816326530612245</v>
      </c>
      <c r="Y1643" s="271">
        <v>332</v>
      </c>
      <c r="Z1643" s="333">
        <v>325</v>
      </c>
      <c r="AA1643" s="333">
        <v>327</v>
      </c>
      <c r="AB1643" s="333">
        <v>322</v>
      </c>
      <c r="AC1643" s="334">
        <v>0.978915662650602</v>
      </c>
      <c r="AD1643" s="268">
        <v>0.984709480122324</v>
      </c>
      <c r="AE1643" s="295">
        <v>-0.00579381747172181</v>
      </c>
    </row>
    <row r="1644" spans="1:31">
      <c r="A1644" s="315" t="s">
        <v>2706</v>
      </c>
      <c r="B1644" s="339" t="s">
        <v>3382</v>
      </c>
      <c r="C1644" s="293" t="s">
        <v>3075</v>
      </c>
      <c r="D1644" s="339" t="s">
        <v>3076</v>
      </c>
      <c r="E1644" s="266">
        <v>0</v>
      </c>
      <c r="F1644" s="266">
        <v>0</v>
      </c>
      <c r="G1644" s="264">
        <v>0</v>
      </c>
      <c r="H1644" s="264">
        <v>0</v>
      </c>
      <c r="I1644" s="264">
        <v>0</v>
      </c>
      <c r="J1644" s="264">
        <v>0</v>
      </c>
      <c r="K1644" s="294">
        <v>0.9</v>
      </c>
      <c r="L1644" s="267">
        <v>0</v>
      </c>
      <c r="M1644" s="267">
        <v>0</v>
      </c>
      <c r="N1644" s="267">
        <v>0</v>
      </c>
      <c r="O1644" s="332">
        <v>0</v>
      </c>
      <c r="P1644" s="266">
        <v>0</v>
      </c>
      <c r="Q1644" s="266">
        <v>0</v>
      </c>
      <c r="R1644" s="264">
        <v>0</v>
      </c>
      <c r="S1644" s="264">
        <v>0</v>
      </c>
      <c r="T1644" s="267">
        <v>0</v>
      </c>
      <c r="U1644" s="267">
        <v>0</v>
      </c>
      <c r="V1644" s="268">
        <v>0</v>
      </c>
      <c r="W1644" s="268">
        <v>0</v>
      </c>
      <c r="X1644" s="295">
        <v>0</v>
      </c>
      <c r="Y1644" s="271">
        <v>0</v>
      </c>
      <c r="Z1644" s="333">
        <v>0</v>
      </c>
      <c r="AA1644" s="333">
        <v>0</v>
      </c>
      <c r="AB1644" s="333">
        <v>0</v>
      </c>
      <c r="AC1644" s="334">
        <v>0</v>
      </c>
      <c r="AD1644" s="268">
        <v>0</v>
      </c>
      <c r="AE1644" s="295">
        <v>0</v>
      </c>
    </row>
    <row r="1645" spans="1:31">
      <c r="A1645" s="315" t="s">
        <v>2706</v>
      </c>
      <c r="B1645" s="339" t="s">
        <v>3382</v>
      </c>
      <c r="C1645" s="293" t="s">
        <v>3077</v>
      </c>
      <c r="D1645" s="339" t="s">
        <v>3078</v>
      </c>
      <c r="E1645" s="266">
        <v>0</v>
      </c>
      <c r="F1645" s="266">
        <v>0</v>
      </c>
      <c r="G1645" s="264">
        <v>0</v>
      </c>
      <c r="H1645" s="264">
        <v>0</v>
      </c>
      <c r="I1645" s="264">
        <v>0</v>
      </c>
      <c r="J1645" s="264">
        <v>0</v>
      </c>
      <c r="K1645" s="294">
        <v>0.9</v>
      </c>
      <c r="L1645" s="267">
        <v>0</v>
      </c>
      <c r="M1645" s="267">
        <v>0</v>
      </c>
      <c r="N1645" s="267">
        <v>0</v>
      </c>
      <c r="O1645" s="332">
        <v>0</v>
      </c>
      <c r="P1645" s="266">
        <v>0</v>
      </c>
      <c r="Q1645" s="266">
        <v>0</v>
      </c>
      <c r="R1645" s="264">
        <v>0</v>
      </c>
      <c r="S1645" s="264">
        <v>0</v>
      </c>
      <c r="T1645" s="267">
        <v>0</v>
      </c>
      <c r="U1645" s="267">
        <v>0</v>
      </c>
      <c r="V1645" s="268">
        <v>0</v>
      </c>
      <c r="W1645" s="268">
        <v>0</v>
      </c>
      <c r="X1645" s="295">
        <v>0</v>
      </c>
      <c r="Y1645" s="271">
        <v>0</v>
      </c>
      <c r="Z1645" s="333">
        <v>0</v>
      </c>
      <c r="AA1645" s="333">
        <v>0</v>
      </c>
      <c r="AB1645" s="333">
        <v>0</v>
      </c>
      <c r="AC1645" s="334">
        <v>0</v>
      </c>
      <c r="AD1645" s="268">
        <v>0</v>
      </c>
      <c r="AE1645" s="295">
        <v>0</v>
      </c>
    </row>
    <row r="1646" spans="1:31">
      <c r="A1646" s="315" t="s">
        <v>2706</v>
      </c>
      <c r="B1646" s="339" t="s">
        <v>3382</v>
      </c>
      <c r="C1646" s="293" t="s">
        <v>3079</v>
      </c>
      <c r="D1646" s="339" t="s">
        <v>3080</v>
      </c>
      <c r="E1646" s="266">
        <v>0</v>
      </c>
      <c r="F1646" s="266">
        <v>0</v>
      </c>
      <c r="G1646" s="264">
        <v>0</v>
      </c>
      <c r="H1646" s="264">
        <v>0</v>
      </c>
      <c r="I1646" s="264">
        <v>0</v>
      </c>
      <c r="J1646" s="264">
        <v>0</v>
      </c>
      <c r="K1646" s="294">
        <v>0.9</v>
      </c>
      <c r="L1646" s="267">
        <v>0</v>
      </c>
      <c r="M1646" s="267">
        <v>0</v>
      </c>
      <c r="N1646" s="267">
        <v>0</v>
      </c>
      <c r="O1646" s="332">
        <v>0</v>
      </c>
      <c r="P1646" s="266">
        <v>0</v>
      </c>
      <c r="Q1646" s="266">
        <v>0</v>
      </c>
      <c r="R1646" s="264">
        <v>0</v>
      </c>
      <c r="S1646" s="264">
        <v>0</v>
      </c>
      <c r="T1646" s="267">
        <v>0</v>
      </c>
      <c r="U1646" s="267">
        <v>0</v>
      </c>
      <c r="V1646" s="268">
        <v>0</v>
      </c>
      <c r="W1646" s="268">
        <v>0</v>
      </c>
      <c r="X1646" s="295">
        <v>0</v>
      </c>
      <c r="Y1646" s="271">
        <v>0</v>
      </c>
      <c r="Z1646" s="333">
        <v>0</v>
      </c>
      <c r="AA1646" s="333">
        <v>0</v>
      </c>
      <c r="AB1646" s="333">
        <v>0</v>
      </c>
      <c r="AC1646" s="334">
        <v>0</v>
      </c>
      <c r="AD1646" s="268">
        <v>0</v>
      </c>
      <c r="AE1646" s="295">
        <v>0</v>
      </c>
    </row>
    <row r="1647" spans="1:31">
      <c r="A1647" s="315" t="s">
        <v>2706</v>
      </c>
      <c r="B1647" s="339" t="s">
        <v>3382</v>
      </c>
      <c r="C1647" s="293" t="s">
        <v>3081</v>
      </c>
      <c r="D1647" s="339" t="s">
        <v>3082</v>
      </c>
      <c r="E1647" s="266">
        <v>0</v>
      </c>
      <c r="F1647" s="266">
        <v>0</v>
      </c>
      <c r="G1647" s="264">
        <v>0</v>
      </c>
      <c r="H1647" s="264">
        <v>0</v>
      </c>
      <c r="I1647" s="264">
        <v>0</v>
      </c>
      <c r="J1647" s="264">
        <v>0</v>
      </c>
      <c r="K1647" s="294">
        <v>0.9</v>
      </c>
      <c r="L1647" s="267">
        <v>0</v>
      </c>
      <c r="M1647" s="267">
        <v>0</v>
      </c>
      <c r="N1647" s="267">
        <v>0</v>
      </c>
      <c r="O1647" s="332">
        <v>0</v>
      </c>
      <c r="P1647" s="266">
        <v>0</v>
      </c>
      <c r="Q1647" s="266">
        <v>0</v>
      </c>
      <c r="R1647" s="264">
        <v>0</v>
      </c>
      <c r="S1647" s="264">
        <v>0</v>
      </c>
      <c r="T1647" s="267">
        <v>0</v>
      </c>
      <c r="U1647" s="267">
        <v>0</v>
      </c>
      <c r="V1647" s="268">
        <v>0</v>
      </c>
      <c r="W1647" s="268">
        <v>0</v>
      </c>
      <c r="X1647" s="295">
        <v>0</v>
      </c>
      <c r="Y1647" s="271">
        <v>0</v>
      </c>
      <c r="Z1647" s="333">
        <v>0</v>
      </c>
      <c r="AA1647" s="333">
        <v>0</v>
      </c>
      <c r="AB1647" s="333">
        <v>0</v>
      </c>
      <c r="AC1647" s="334">
        <v>0</v>
      </c>
      <c r="AD1647" s="268">
        <v>0</v>
      </c>
      <c r="AE1647" s="295">
        <v>0</v>
      </c>
    </row>
    <row r="1648" spans="1:31">
      <c r="A1648" s="315" t="s">
        <v>2706</v>
      </c>
      <c r="B1648" s="339" t="s">
        <v>3382</v>
      </c>
      <c r="C1648" s="293" t="s">
        <v>3083</v>
      </c>
      <c r="D1648" s="339" t="s">
        <v>3084</v>
      </c>
      <c r="E1648" s="266">
        <v>0</v>
      </c>
      <c r="F1648" s="266">
        <v>0</v>
      </c>
      <c r="G1648" s="264">
        <v>0</v>
      </c>
      <c r="H1648" s="264">
        <v>0</v>
      </c>
      <c r="I1648" s="264">
        <v>0</v>
      </c>
      <c r="J1648" s="264">
        <v>0</v>
      </c>
      <c r="K1648" s="294">
        <v>0.9</v>
      </c>
      <c r="L1648" s="267">
        <v>0</v>
      </c>
      <c r="M1648" s="267">
        <v>0</v>
      </c>
      <c r="N1648" s="267">
        <v>0</v>
      </c>
      <c r="O1648" s="332">
        <v>0</v>
      </c>
      <c r="P1648" s="266">
        <v>0</v>
      </c>
      <c r="Q1648" s="266">
        <v>0</v>
      </c>
      <c r="R1648" s="264">
        <v>0</v>
      </c>
      <c r="S1648" s="264">
        <v>0</v>
      </c>
      <c r="T1648" s="267">
        <v>0</v>
      </c>
      <c r="U1648" s="267">
        <v>0</v>
      </c>
      <c r="V1648" s="268">
        <v>0</v>
      </c>
      <c r="W1648" s="268">
        <v>0</v>
      </c>
      <c r="X1648" s="295">
        <v>0</v>
      </c>
      <c r="Y1648" s="271">
        <v>0</v>
      </c>
      <c r="Z1648" s="333">
        <v>0</v>
      </c>
      <c r="AA1648" s="333">
        <v>0</v>
      </c>
      <c r="AB1648" s="333">
        <v>0</v>
      </c>
      <c r="AC1648" s="334">
        <v>0</v>
      </c>
      <c r="AD1648" s="268">
        <v>0</v>
      </c>
      <c r="AE1648" s="295">
        <v>0</v>
      </c>
    </row>
    <row r="1649" spans="1:31">
      <c r="A1649" s="315" t="s">
        <v>2706</v>
      </c>
      <c r="B1649" s="339" t="s">
        <v>3382</v>
      </c>
      <c r="C1649" s="293" t="s">
        <v>3085</v>
      </c>
      <c r="D1649" s="339" t="s">
        <v>3086</v>
      </c>
      <c r="E1649" s="266">
        <v>0</v>
      </c>
      <c r="F1649" s="266">
        <v>0</v>
      </c>
      <c r="G1649" s="264">
        <v>0</v>
      </c>
      <c r="H1649" s="264">
        <v>0</v>
      </c>
      <c r="I1649" s="264">
        <v>0</v>
      </c>
      <c r="J1649" s="264">
        <v>0</v>
      </c>
      <c r="K1649" s="294">
        <v>0.9</v>
      </c>
      <c r="L1649" s="267">
        <v>0</v>
      </c>
      <c r="M1649" s="267">
        <v>0</v>
      </c>
      <c r="N1649" s="267">
        <v>0</v>
      </c>
      <c r="O1649" s="332">
        <v>0</v>
      </c>
      <c r="P1649" s="266">
        <v>0</v>
      </c>
      <c r="Q1649" s="266">
        <v>0</v>
      </c>
      <c r="R1649" s="264">
        <v>0</v>
      </c>
      <c r="S1649" s="264">
        <v>0</v>
      </c>
      <c r="T1649" s="267">
        <v>0</v>
      </c>
      <c r="U1649" s="267">
        <v>0</v>
      </c>
      <c r="V1649" s="268">
        <v>0</v>
      </c>
      <c r="W1649" s="268">
        <v>0</v>
      </c>
      <c r="X1649" s="295">
        <v>0</v>
      </c>
      <c r="Y1649" s="271">
        <v>0</v>
      </c>
      <c r="Z1649" s="333">
        <v>0</v>
      </c>
      <c r="AA1649" s="333">
        <v>0</v>
      </c>
      <c r="AB1649" s="333">
        <v>0</v>
      </c>
      <c r="AC1649" s="334">
        <v>0</v>
      </c>
      <c r="AD1649" s="268">
        <v>0</v>
      </c>
      <c r="AE1649" s="295">
        <v>0</v>
      </c>
    </row>
    <row r="1650" spans="1:31">
      <c r="A1650" s="315" t="s">
        <v>2706</v>
      </c>
      <c r="B1650" s="339" t="s">
        <v>3382</v>
      </c>
      <c r="C1650" s="293" t="s">
        <v>3087</v>
      </c>
      <c r="D1650" s="339" t="s">
        <v>3088</v>
      </c>
      <c r="E1650" s="266">
        <v>0</v>
      </c>
      <c r="F1650" s="266">
        <v>0</v>
      </c>
      <c r="G1650" s="264">
        <v>0</v>
      </c>
      <c r="H1650" s="264">
        <v>0</v>
      </c>
      <c r="I1650" s="264">
        <v>0</v>
      </c>
      <c r="J1650" s="264">
        <v>0</v>
      </c>
      <c r="K1650" s="294">
        <v>0.9</v>
      </c>
      <c r="L1650" s="267">
        <v>0</v>
      </c>
      <c r="M1650" s="267">
        <v>0</v>
      </c>
      <c r="N1650" s="267">
        <v>0</v>
      </c>
      <c r="O1650" s="332">
        <v>0</v>
      </c>
      <c r="P1650" s="266">
        <v>0</v>
      </c>
      <c r="Q1650" s="266">
        <v>0</v>
      </c>
      <c r="R1650" s="264">
        <v>0</v>
      </c>
      <c r="S1650" s="264">
        <v>0</v>
      </c>
      <c r="T1650" s="267">
        <v>0</v>
      </c>
      <c r="U1650" s="267">
        <v>0</v>
      </c>
      <c r="V1650" s="268">
        <v>0</v>
      </c>
      <c r="W1650" s="268">
        <v>0</v>
      </c>
      <c r="X1650" s="295">
        <v>0</v>
      </c>
      <c r="Y1650" s="271">
        <v>0</v>
      </c>
      <c r="Z1650" s="333">
        <v>0</v>
      </c>
      <c r="AA1650" s="333">
        <v>0</v>
      </c>
      <c r="AB1650" s="333">
        <v>0</v>
      </c>
      <c r="AC1650" s="334">
        <v>0</v>
      </c>
      <c r="AD1650" s="268">
        <v>0</v>
      </c>
      <c r="AE1650" s="295">
        <v>0</v>
      </c>
    </row>
    <row r="1651" spans="1:31">
      <c r="A1651" s="315" t="s">
        <v>2706</v>
      </c>
      <c r="B1651" s="339" t="s">
        <v>3382</v>
      </c>
      <c r="C1651" s="293" t="s">
        <v>3089</v>
      </c>
      <c r="D1651" s="339" t="s">
        <v>3090</v>
      </c>
      <c r="E1651" s="266">
        <v>0</v>
      </c>
      <c r="F1651" s="266">
        <v>0</v>
      </c>
      <c r="G1651" s="264">
        <v>0</v>
      </c>
      <c r="H1651" s="264">
        <v>0</v>
      </c>
      <c r="I1651" s="264">
        <v>0</v>
      </c>
      <c r="J1651" s="264">
        <v>0</v>
      </c>
      <c r="K1651" s="294">
        <v>0.9</v>
      </c>
      <c r="L1651" s="267">
        <v>0</v>
      </c>
      <c r="M1651" s="267">
        <v>0</v>
      </c>
      <c r="N1651" s="267">
        <v>0</v>
      </c>
      <c r="O1651" s="332">
        <v>0</v>
      </c>
      <c r="P1651" s="266">
        <v>0</v>
      </c>
      <c r="Q1651" s="266">
        <v>0</v>
      </c>
      <c r="R1651" s="264">
        <v>0</v>
      </c>
      <c r="S1651" s="264">
        <v>0</v>
      </c>
      <c r="T1651" s="267">
        <v>0</v>
      </c>
      <c r="U1651" s="267">
        <v>0</v>
      </c>
      <c r="V1651" s="268">
        <v>0</v>
      </c>
      <c r="W1651" s="268">
        <v>0</v>
      </c>
      <c r="X1651" s="295">
        <v>0</v>
      </c>
      <c r="Y1651" s="271">
        <v>0</v>
      </c>
      <c r="Z1651" s="333">
        <v>0</v>
      </c>
      <c r="AA1651" s="333">
        <v>0</v>
      </c>
      <c r="AB1651" s="333">
        <v>0</v>
      </c>
      <c r="AC1651" s="334">
        <v>0</v>
      </c>
      <c r="AD1651" s="268">
        <v>0</v>
      </c>
      <c r="AE1651" s="295">
        <v>0</v>
      </c>
    </row>
    <row r="1652" spans="1:31">
      <c r="A1652" s="315" t="s">
        <v>2706</v>
      </c>
      <c r="B1652" s="339" t="s">
        <v>3382</v>
      </c>
      <c r="C1652" s="293" t="s">
        <v>3091</v>
      </c>
      <c r="D1652" s="339" t="s">
        <v>3092</v>
      </c>
      <c r="E1652" s="266">
        <v>0</v>
      </c>
      <c r="F1652" s="266">
        <v>0</v>
      </c>
      <c r="G1652" s="264">
        <v>0</v>
      </c>
      <c r="H1652" s="264">
        <v>0</v>
      </c>
      <c r="I1652" s="264">
        <v>0</v>
      </c>
      <c r="J1652" s="264">
        <v>0</v>
      </c>
      <c r="K1652" s="294">
        <v>0.9</v>
      </c>
      <c r="L1652" s="267">
        <v>0</v>
      </c>
      <c r="M1652" s="267">
        <v>0</v>
      </c>
      <c r="N1652" s="267">
        <v>0</v>
      </c>
      <c r="O1652" s="332">
        <v>0</v>
      </c>
      <c r="P1652" s="266">
        <v>0</v>
      </c>
      <c r="Q1652" s="266">
        <v>0</v>
      </c>
      <c r="R1652" s="264">
        <v>0</v>
      </c>
      <c r="S1652" s="264">
        <v>0</v>
      </c>
      <c r="T1652" s="267">
        <v>0</v>
      </c>
      <c r="U1652" s="267">
        <v>0</v>
      </c>
      <c r="V1652" s="268">
        <v>0</v>
      </c>
      <c r="W1652" s="268">
        <v>0</v>
      </c>
      <c r="X1652" s="295">
        <v>0</v>
      </c>
      <c r="Y1652" s="271">
        <v>0</v>
      </c>
      <c r="Z1652" s="333">
        <v>0</v>
      </c>
      <c r="AA1652" s="333">
        <v>0</v>
      </c>
      <c r="AB1652" s="333">
        <v>0</v>
      </c>
      <c r="AC1652" s="334">
        <v>0</v>
      </c>
      <c r="AD1652" s="268">
        <v>0</v>
      </c>
      <c r="AE1652" s="295">
        <v>0</v>
      </c>
    </row>
    <row r="1653" spans="1:31">
      <c r="A1653" s="315" t="s">
        <v>2706</v>
      </c>
      <c r="B1653" s="339" t="s">
        <v>3382</v>
      </c>
      <c r="C1653" s="293" t="s">
        <v>3093</v>
      </c>
      <c r="D1653" s="339" t="s">
        <v>3094</v>
      </c>
      <c r="E1653" s="266">
        <v>51</v>
      </c>
      <c r="F1653" s="266">
        <v>51</v>
      </c>
      <c r="G1653" s="264">
        <v>44</v>
      </c>
      <c r="H1653" s="264">
        <v>43</v>
      </c>
      <c r="I1653" s="264">
        <v>44</v>
      </c>
      <c r="J1653" s="264">
        <v>44</v>
      </c>
      <c r="K1653" s="294">
        <v>0.9</v>
      </c>
      <c r="L1653" s="267">
        <v>1</v>
      </c>
      <c r="M1653" s="267">
        <v>0.977272727272727</v>
      </c>
      <c r="N1653" s="267">
        <v>1</v>
      </c>
      <c r="O1653" s="332">
        <v>1262</v>
      </c>
      <c r="P1653" s="266">
        <v>1235</v>
      </c>
      <c r="Q1653" s="266">
        <v>51</v>
      </c>
      <c r="R1653" s="264">
        <v>43</v>
      </c>
      <c r="S1653" s="264">
        <v>44</v>
      </c>
      <c r="T1653" s="267">
        <v>0.978605388272583</v>
      </c>
      <c r="U1653" s="267">
        <v>1</v>
      </c>
      <c r="V1653" s="268">
        <v>0.977272727272727</v>
      </c>
      <c r="W1653" s="268">
        <v>1</v>
      </c>
      <c r="X1653" s="295">
        <v>0.0227272727272727</v>
      </c>
      <c r="Y1653" s="271">
        <v>317</v>
      </c>
      <c r="Z1653" s="333">
        <v>312</v>
      </c>
      <c r="AA1653" s="333">
        <v>304</v>
      </c>
      <c r="AB1653" s="333">
        <v>296</v>
      </c>
      <c r="AC1653" s="334">
        <v>0.984227129337539</v>
      </c>
      <c r="AD1653" s="268">
        <v>0.973684210526316</v>
      </c>
      <c r="AE1653" s="295">
        <v>0.0105429188112236</v>
      </c>
    </row>
    <row r="1654" spans="1:31">
      <c r="A1654" s="315" t="s">
        <v>2706</v>
      </c>
      <c r="B1654" s="339" t="s">
        <v>3382</v>
      </c>
      <c r="C1654" s="293" t="s">
        <v>3095</v>
      </c>
      <c r="D1654" s="339" t="s">
        <v>3096</v>
      </c>
      <c r="E1654" s="266">
        <v>0</v>
      </c>
      <c r="F1654" s="266">
        <v>0</v>
      </c>
      <c r="G1654" s="264">
        <v>0</v>
      </c>
      <c r="H1654" s="264">
        <v>0</v>
      </c>
      <c r="I1654" s="264">
        <v>0</v>
      </c>
      <c r="J1654" s="264">
        <v>0</v>
      </c>
      <c r="K1654" s="294">
        <v>0.9</v>
      </c>
      <c r="L1654" s="267">
        <v>0</v>
      </c>
      <c r="M1654" s="267">
        <v>0</v>
      </c>
      <c r="N1654" s="267">
        <v>0</v>
      </c>
      <c r="O1654" s="332">
        <v>0</v>
      </c>
      <c r="P1654" s="266">
        <v>0</v>
      </c>
      <c r="Q1654" s="266">
        <v>0</v>
      </c>
      <c r="R1654" s="264">
        <v>0</v>
      </c>
      <c r="S1654" s="264">
        <v>0</v>
      </c>
      <c r="T1654" s="267">
        <v>0</v>
      </c>
      <c r="U1654" s="267">
        <v>0</v>
      </c>
      <c r="V1654" s="268">
        <v>0</v>
      </c>
      <c r="W1654" s="268">
        <v>0</v>
      </c>
      <c r="X1654" s="295">
        <v>0</v>
      </c>
      <c r="Y1654" s="271">
        <v>0</v>
      </c>
      <c r="Z1654" s="333">
        <v>0</v>
      </c>
      <c r="AA1654" s="333">
        <v>0</v>
      </c>
      <c r="AB1654" s="333">
        <v>0</v>
      </c>
      <c r="AC1654" s="334">
        <v>0</v>
      </c>
      <c r="AD1654" s="268">
        <v>0</v>
      </c>
      <c r="AE1654" s="295">
        <v>0</v>
      </c>
    </row>
    <row r="1655" spans="1:31">
      <c r="A1655" s="315" t="s">
        <v>2706</v>
      </c>
      <c r="B1655" s="339" t="s">
        <v>3382</v>
      </c>
      <c r="C1655" s="293" t="s">
        <v>3097</v>
      </c>
      <c r="D1655" s="339" t="s">
        <v>3098</v>
      </c>
      <c r="E1655" s="266">
        <v>0</v>
      </c>
      <c r="F1655" s="266">
        <v>0</v>
      </c>
      <c r="G1655" s="264">
        <v>0</v>
      </c>
      <c r="H1655" s="264">
        <v>0</v>
      </c>
      <c r="I1655" s="264">
        <v>0</v>
      </c>
      <c r="J1655" s="264">
        <v>0</v>
      </c>
      <c r="K1655" s="294">
        <v>0.9</v>
      </c>
      <c r="L1655" s="267">
        <v>0</v>
      </c>
      <c r="M1655" s="267">
        <v>0</v>
      </c>
      <c r="N1655" s="267">
        <v>0</v>
      </c>
      <c r="O1655" s="332">
        <v>0</v>
      </c>
      <c r="P1655" s="266">
        <v>0</v>
      </c>
      <c r="Q1655" s="266">
        <v>0</v>
      </c>
      <c r="R1655" s="264">
        <v>0</v>
      </c>
      <c r="S1655" s="264">
        <v>0</v>
      </c>
      <c r="T1655" s="267">
        <v>0</v>
      </c>
      <c r="U1655" s="267">
        <v>0</v>
      </c>
      <c r="V1655" s="268">
        <v>0</v>
      </c>
      <c r="W1655" s="268">
        <v>0</v>
      </c>
      <c r="X1655" s="295">
        <v>0</v>
      </c>
      <c r="Y1655" s="271">
        <v>0</v>
      </c>
      <c r="Z1655" s="333">
        <v>0</v>
      </c>
      <c r="AA1655" s="333">
        <v>0</v>
      </c>
      <c r="AB1655" s="333">
        <v>0</v>
      </c>
      <c r="AC1655" s="334">
        <v>0</v>
      </c>
      <c r="AD1655" s="268">
        <v>0</v>
      </c>
      <c r="AE1655" s="295">
        <v>0</v>
      </c>
    </row>
    <row r="1656" spans="1:31">
      <c r="A1656" s="315" t="s">
        <v>2706</v>
      </c>
      <c r="B1656" s="339" t="s">
        <v>3382</v>
      </c>
      <c r="C1656" s="293" t="s">
        <v>3099</v>
      </c>
      <c r="D1656" s="339" t="s">
        <v>3100</v>
      </c>
      <c r="E1656" s="266">
        <v>0</v>
      </c>
      <c r="F1656" s="266">
        <v>0</v>
      </c>
      <c r="G1656" s="264">
        <v>0</v>
      </c>
      <c r="H1656" s="264">
        <v>0</v>
      </c>
      <c r="I1656" s="264">
        <v>0</v>
      </c>
      <c r="J1656" s="264">
        <v>0</v>
      </c>
      <c r="K1656" s="294">
        <v>0.9</v>
      </c>
      <c r="L1656" s="267">
        <v>0</v>
      </c>
      <c r="M1656" s="267">
        <v>0</v>
      </c>
      <c r="N1656" s="267">
        <v>0</v>
      </c>
      <c r="O1656" s="332">
        <v>0</v>
      </c>
      <c r="P1656" s="266">
        <v>0</v>
      </c>
      <c r="Q1656" s="266">
        <v>0</v>
      </c>
      <c r="R1656" s="264">
        <v>0</v>
      </c>
      <c r="S1656" s="264">
        <v>0</v>
      </c>
      <c r="T1656" s="267">
        <v>0</v>
      </c>
      <c r="U1656" s="267">
        <v>0</v>
      </c>
      <c r="V1656" s="268">
        <v>0</v>
      </c>
      <c r="W1656" s="268">
        <v>0</v>
      </c>
      <c r="X1656" s="295">
        <v>0</v>
      </c>
      <c r="Y1656" s="271">
        <v>0</v>
      </c>
      <c r="Z1656" s="333">
        <v>0</v>
      </c>
      <c r="AA1656" s="333">
        <v>0</v>
      </c>
      <c r="AB1656" s="333">
        <v>0</v>
      </c>
      <c r="AC1656" s="334">
        <v>0</v>
      </c>
      <c r="AD1656" s="268">
        <v>0</v>
      </c>
      <c r="AE1656" s="295">
        <v>0</v>
      </c>
    </row>
    <row r="1657" spans="1:31">
      <c r="A1657" s="315" t="s">
        <v>2706</v>
      </c>
      <c r="B1657" s="339" t="s">
        <v>3382</v>
      </c>
      <c r="C1657" s="293" t="s">
        <v>3101</v>
      </c>
      <c r="D1657" s="339" t="s">
        <v>3102</v>
      </c>
      <c r="E1657" s="266">
        <v>32</v>
      </c>
      <c r="F1657" s="266">
        <v>32</v>
      </c>
      <c r="G1657" s="264">
        <v>29</v>
      </c>
      <c r="H1657" s="264">
        <v>28</v>
      </c>
      <c r="I1657" s="264">
        <v>30</v>
      </c>
      <c r="J1657" s="264">
        <v>30</v>
      </c>
      <c r="K1657" s="294">
        <v>0.9</v>
      </c>
      <c r="L1657" s="267">
        <v>1</v>
      </c>
      <c r="M1657" s="267">
        <v>0.96551724137931</v>
      </c>
      <c r="N1657" s="267">
        <v>1</v>
      </c>
      <c r="O1657" s="332">
        <v>978</v>
      </c>
      <c r="P1657" s="266">
        <v>937</v>
      </c>
      <c r="Q1657" s="266">
        <v>32</v>
      </c>
      <c r="R1657" s="264">
        <v>28</v>
      </c>
      <c r="S1657" s="264">
        <v>30</v>
      </c>
      <c r="T1657" s="267">
        <v>0.958077709611452</v>
      </c>
      <c r="U1657" s="267">
        <v>1</v>
      </c>
      <c r="V1657" s="268">
        <v>0.96551724137931</v>
      </c>
      <c r="W1657" s="268">
        <v>1</v>
      </c>
      <c r="X1657" s="295">
        <v>0.0344827586206896</v>
      </c>
      <c r="Y1657" s="271">
        <v>233</v>
      </c>
      <c r="Z1657" s="333">
        <v>230</v>
      </c>
      <c r="AA1657" s="333">
        <v>230</v>
      </c>
      <c r="AB1657" s="333">
        <v>230</v>
      </c>
      <c r="AC1657" s="334">
        <v>0.987124463519313</v>
      </c>
      <c r="AD1657" s="268">
        <v>1</v>
      </c>
      <c r="AE1657" s="295">
        <v>-0.0128755364806867</v>
      </c>
    </row>
    <row r="1658" spans="1:31">
      <c r="A1658" s="315" t="s">
        <v>2706</v>
      </c>
      <c r="B1658" s="339" t="s">
        <v>3382</v>
      </c>
      <c r="C1658" s="293" t="s">
        <v>3103</v>
      </c>
      <c r="D1658" s="339" t="s">
        <v>3104</v>
      </c>
      <c r="E1658" s="266">
        <v>0</v>
      </c>
      <c r="F1658" s="266">
        <v>0</v>
      </c>
      <c r="G1658" s="264">
        <v>0</v>
      </c>
      <c r="H1658" s="264">
        <v>0</v>
      </c>
      <c r="I1658" s="264">
        <v>0</v>
      </c>
      <c r="J1658" s="264">
        <v>0</v>
      </c>
      <c r="K1658" s="294">
        <v>0.9</v>
      </c>
      <c r="L1658" s="267">
        <v>0</v>
      </c>
      <c r="M1658" s="267">
        <v>0</v>
      </c>
      <c r="N1658" s="267">
        <v>0</v>
      </c>
      <c r="O1658" s="332">
        <v>0</v>
      </c>
      <c r="P1658" s="266">
        <v>0</v>
      </c>
      <c r="Q1658" s="266">
        <v>0</v>
      </c>
      <c r="R1658" s="264">
        <v>0</v>
      </c>
      <c r="S1658" s="264">
        <v>0</v>
      </c>
      <c r="T1658" s="267">
        <v>0</v>
      </c>
      <c r="U1658" s="267">
        <v>0</v>
      </c>
      <c r="V1658" s="268">
        <v>0</v>
      </c>
      <c r="W1658" s="268">
        <v>0</v>
      </c>
      <c r="X1658" s="295">
        <v>0</v>
      </c>
      <c r="Y1658" s="271">
        <v>0</v>
      </c>
      <c r="Z1658" s="333">
        <v>0</v>
      </c>
      <c r="AA1658" s="333">
        <v>0</v>
      </c>
      <c r="AB1658" s="333">
        <v>0</v>
      </c>
      <c r="AC1658" s="334">
        <v>0</v>
      </c>
      <c r="AD1658" s="268">
        <v>0</v>
      </c>
      <c r="AE1658" s="295">
        <v>0</v>
      </c>
    </row>
    <row r="1659" spans="1:31">
      <c r="A1659" s="315" t="s">
        <v>2706</v>
      </c>
      <c r="B1659" s="339" t="s">
        <v>3382</v>
      </c>
      <c r="C1659" s="293" t="s">
        <v>3105</v>
      </c>
      <c r="D1659" s="339" t="s">
        <v>3106</v>
      </c>
      <c r="E1659" s="266">
        <v>0</v>
      </c>
      <c r="F1659" s="266">
        <v>0</v>
      </c>
      <c r="G1659" s="264">
        <v>0</v>
      </c>
      <c r="H1659" s="264">
        <v>0</v>
      </c>
      <c r="I1659" s="264">
        <v>0</v>
      </c>
      <c r="J1659" s="264">
        <v>0</v>
      </c>
      <c r="K1659" s="294">
        <v>0.9</v>
      </c>
      <c r="L1659" s="267">
        <v>0</v>
      </c>
      <c r="M1659" s="267">
        <v>0</v>
      </c>
      <c r="N1659" s="267">
        <v>0</v>
      </c>
      <c r="O1659" s="332">
        <v>0</v>
      </c>
      <c r="P1659" s="266">
        <v>0</v>
      </c>
      <c r="Q1659" s="266">
        <v>0</v>
      </c>
      <c r="R1659" s="264">
        <v>0</v>
      </c>
      <c r="S1659" s="264">
        <v>0</v>
      </c>
      <c r="T1659" s="267">
        <v>0</v>
      </c>
      <c r="U1659" s="267">
        <v>0</v>
      </c>
      <c r="V1659" s="268">
        <v>0</v>
      </c>
      <c r="W1659" s="268">
        <v>0</v>
      </c>
      <c r="X1659" s="295">
        <v>0</v>
      </c>
      <c r="Y1659" s="271">
        <v>0</v>
      </c>
      <c r="Z1659" s="333">
        <v>0</v>
      </c>
      <c r="AA1659" s="333">
        <v>0</v>
      </c>
      <c r="AB1659" s="333">
        <v>0</v>
      </c>
      <c r="AC1659" s="334">
        <v>0</v>
      </c>
      <c r="AD1659" s="268">
        <v>0</v>
      </c>
      <c r="AE1659" s="295">
        <v>0</v>
      </c>
    </row>
    <row r="1660" spans="1:31">
      <c r="A1660" s="315" t="s">
        <v>2706</v>
      </c>
      <c r="B1660" s="339" t="s">
        <v>3382</v>
      </c>
      <c r="C1660" s="293" t="s">
        <v>3107</v>
      </c>
      <c r="D1660" s="339" t="s">
        <v>3108</v>
      </c>
      <c r="E1660" s="266">
        <v>0</v>
      </c>
      <c r="F1660" s="266">
        <v>0</v>
      </c>
      <c r="G1660" s="264">
        <v>0</v>
      </c>
      <c r="H1660" s="264">
        <v>0</v>
      </c>
      <c r="I1660" s="264">
        <v>0</v>
      </c>
      <c r="J1660" s="264">
        <v>0</v>
      </c>
      <c r="K1660" s="294">
        <v>0.9</v>
      </c>
      <c r="L1660" s="267">
        <v>0</v>
      </c>
      <c r="M1660" s="267">
        <v>0</v>
      </c>
      <c r="N1660" s="267">
        <v>0</v>
      </c>
      <c r="O1660" s="332">
        <v>0</v>
      </c>
      <c r="P1660" s="266">
        <v>0</v>
      </c>
      <c r="Q1660" s="266">
        <v>0</v>
      </c>
      <c r="R1660" s="264">
        <v>0</v>
      </c>
      <c r="S1660" s="264">
        <v>0</v>
      </c>
      <c r="T1660" s="267">
        <v>0</v>
      </c>
      <c r="U1660" s="267">
        <v>0</v>
      </c>
      <c r="V1660" s="268">
        <v>0</v>
      </c>
      <c r="W1660" s="268">
        <v>0</v>
      </c>
      <c r="X1660" s="295">
        <v>0</v>
      </c>
      <c r="Y1660" s="271">
        <v>0</v>
      </c>
      <c r="Z1660" s="333">
        <v>0</v>
      </c>
      <c r="AA1660" s="333">
        <v>0</v>
      </c>
      <c r="AB1660" s="333">
        <v>0</v>
      </c>
      <c r="AC1660" s="334">
        <v>0</v>
      </c>
      <c r="AD1660" s="268">
        <v>0</v>
      </c>
      <c r="AE1660" s="295">
        <v>0</v>
      </c>
    </row>
    <row r="1661" spans="1:31">
      <c r="A1661" s="315" t="s">
        <v>2706</v>
      </c>
      <c r="B1661" s="339" t="s">
        <v>3382</v>
      </c>
      <c r="C1661" s="293" t="s">
        <v>3109</v>
      </c>
      <c r="D1661" s="339" t="s">
        <v>3110</v>
      </c>
      <c r="E1661" s="266">
        <v>0</v>
      </c>
      <c r="F1661" s="266">
        <v>0</v>
      </c>
      <c r="G1661" s="264">
        <v>0</v>
      </c>
      <c r="H1661" s="264">
        <v>0</v>
      </c>
      <c r="I1661" s="264">
        <v>0</v>
      </c>
      <c r="J1661" s="264">
        <v>0</v>
      </c>
      <c r="K1661" s="294">
        <v>0.9</v>
      </c>
      <c r="L1661" s="267">
        <v>0</v>
      </c>
      <c r="M1661" s="267">
        <v>0</v>
      </c>
      <c r="N1661" s="267">
        <v>0</v>
      </c>
      <c r="O1661" s="332">
        <v>0</v>
      </c>
      <c r="P1661" s="266">
        <v>0</v>
      </c>
      <c r="Q1661" s="266">
        <v>0</v>
      </c>
      <c r="R1661" s="264">
        <v>0</v>
      </c>
      <c r="S1661" s="264">
        <v>0</v>
      </c>
      <c r="T1661" s="267">
        <v>0</v>
      </c>
      <c r="U1661" s="267">
        <v>0</v>
      </c>
      <c r="V1661" s="268">
        <v>0</v>
      </c>
      <c r="W1661" s="268">
        <v>0</v>
      </c>
      <c r="X1661" s="295">
        <v>0</v>
      </c>
      <c r="Y1661" s="271">
        <v>0</v>
      </c>
      <c r="Z1661" s="333">
        <v>0</v>
      </c>
      <c r="AA1661" s="333">
        <v>0</v>
      </c>
      <c r="AB1661" s="333">
        <v>0</v>
      </c>
      <c r="AC1661" s="334">
        <v>0</v>
      </c>
      <c r="AD1661" s="268">
        <v>0</v>
      </c>
      <c r="AE1661" s="295">
        <v>0</v>
      </c>
    </row>
    <row r="1662" spans="1:31">
      <c r="A1662" s="315" t="s">
        <v>2706</v>
      </c>
      <c r="B1662" s="339" t="s">
        <v>3382</v>
      </c>
      <c r="C1662" s="293" t="s">
        <v>3111</v>
      </c>
      <c r="D1662" s="339" t="s">
        <v>3112</v>
      </c>
      <c r="E1662" s="266">
        <v>0</v>
      </c>
      <c r="F1662" s="266">
        <v>0</v>
      </c>
      <c r="G1662" s="264">
        <v>0</v>
      </c>
      <c r="H1662" s="264">
        <v>0</v>
      </c>
      <c r="I1662" s="264">
        <v>0</v>
      </c>
      <c r="J1662" s="264">
        <v>0</v>
      </c>
      <c r="K1662" s="294">
        <v>0.9</v>
      </c>
      <c r="L1662" s="267">
        <v>0</v>
      </c>
      <c r="M1662" s="267">
        <v>0</v>
      </c>
      <c r="N1662" s="267">
        <v>0</v>
      </c>
      <c r="O1662" s="332">
        <v>0</v>
      </c>
      <c r="P1662" s="266">
        <v>0</v>
      </c>
      <c r="Q1662" s="266">
        <v>0</v>
      </c>
      <c r="R1662" s="264">
        <v>0</v>
      </c>
      <c r="S1662" s="264">
        <v>0</v>
      </c>
      <c r="T1662" s="267">
        <v>0</v>
      </c>
      <c r="U1662" s="267">
        <v>0</v>
      </c>
      <c r="V1662" s="268">
        <v>0</v>
      </c>
      <c r="W1662" s="268">
        <v>0</v>
      </c>
      <c r="X1662" s="295">
        <v>0</v>
      </c>
      <c r="Y1662" s="271">
        <v>0</v>
      </c>
      <c r="Z1662" s="333">
        <v>0</v>
      </c>
      <c r="AA1662" s="333">
        <v>0</v>
      </c>
      <c r="AB1662" s="333">
        <v>0</v>
      </c>
      <c r="AC1662" s="334">
        <v>0</v>
      </c>
      <c r="AD1662" s="268">
        <v>0</v>
      </c>
      <c r="AE1662" s="295">
        <v>0</v>
      </c>
    </row>
    <row r="1663" spans="1:31">
      <c r="A1663" s="315" t="s">
        <v>2706</v>
      </c>
      <c r="B1663" s="339" t="s">
        <v>3382</v>
      </c>
      <c r="C1663" s="293" t="s">
        <v>3113</v>
      </c>
      <c r="D1663" s="339" t="s">
        <v>3114</v>
      </c>
      <c r="E1663" s="266">
        <v>19</v>
      </c>
      <c r="F1663" s="266">
        <v>16</v>
      </c>
      <c r="G1663" s="264">
        <v>21</v>
      </c>
      <c r="H1663" s="264">
        <v>18</v>
      </c>
      <c r="I1663" s="264">
        <v>16</v>
      </c>
      <c r="J1663" s="264">
        <v>15</v>
      </c>
      <c r="K1663" s="294">
        <v>0.9</v>
      </c>
      <c r="L1663" s="267">
        <v>0.842105263157895</v>
      </c>
      <c r="M1663" s="267">
        <v>0.857142857142857</v>
      </c>
      <c r="N1663" s="267">
        <v>0.9375</v>
      </c>
      <c r="O1663" s="332">
        <v>668</v>
      </c>
      <c r="P1663" s="266">
        <v>617</v>
      </c>
      <c r="Q1663" s="266">
        <v>16</v>
      </c>
      <c r="R1663" s="264">
        <v>18</v>
      </c>
      <c r="S1663" s="264">
        <v>15</v>
      </c>
      <c r="T1663" s="267">
        <v>0.923652694610778</v>
      </c>
      <c r="U1663" s="267">
        <v>0.842105263157895</v>
      </c>
      <c r="V1663" s="268">
        <v>0.857142857142857</v>
      </c>
      <c r="W1663" s="268">
        <v>0.9375</v>
      </c>
      <c r="X1663" s="295">
        <v>-0.0150375939849624</v>
      </c>
      <c r="Y1663" s="271">
        <v>145</v>
      </c>
      <c r="Z1663" s="333">
        <v>132</v>
      </c>
      <c r="AA1663" s="333">
        <v>157</v>
      </c>
      <c r="AB1663" s="333">
        <v>149</v>
      </c>
      <c r="AC1663" s="334">
        <v>0.910344827586207</v>
      </c>
      <c r="AD1663" s="268">
        <v>0.949044585987261</v>
      </c>
      <c r="AE1663" s="295">
        <v>-0.0386997584010542</v>
      </c>
    </row>
    <row r="1664" spans="1:31">
      <c r="A1664" s="315" t="s">
        <v>2706</v>
      </c>
      <c r="B1664" s="339" t="s">
        <v>3382</v>
      </c>
      <c r="C1664" s="293" t="s">
        <v>3115</v>
      </c>
      <c r="D1664" s="339" t="s">
        <v>3116</v>
      </c>
      <c r="E1664" s="266">
        <v>0</v>
      </c>
      <c r="F1664" s="266">
        <v>0</v>
      </c>
      <c r="G1664" s="264">
        <v>0</v>
      </c>
      <c r="H1664" s="264">
        <v>0</v>
      </c>
      <c r="I1664" s="264">
        <v>0</v>
      </c>
      <c r="J1664" s="264">
        <v>0</v>
      </c>
      <c r="K1664" s="294">
        <v>0.9</v>
      </c>
      <c r="L1664" s="267">
        <v>0</v>
      </c>
      <c r="M1664" s="267">
        <v>0</v>
      </c>
      <c r="N1664" s="267">
        <v>0</v>
      </c>
      <c r="O1664" s="332">
        <v>0</v>
      </c>
      <c r="P1664" s="266">
        <v>0</v>
      </c>
      <c r="Q1664" s="266">
        <v>0</v>
      </c>
      <c r="R1664" s="264">
        <v>0</v>
      </c>
      <c r="S1664" s="264">
        <v>0</v>
      </c>
      <c r="T1664" s="267">
        <v>0</v>
      </c>
      <c r="U1664" s="267">
        <v>0</v>
      </c>
      <c r="V1664" s="268">
        <v>0</v>
      </c>
      <c r="W1664" s="268">
        <v>0</v>
      </c>
      <c r="X1664" s="295">
        <v>0</v>
      </c>
      <c r="Y1664" s="271">
        <v>0</v>
      </c>
      <c r="Z1664" s="333">
        <v>0</v>
      </c>
      <c r="AA1664" s="333">
        <v>0</v>
      </c>
      <c r="AB1664" s="333">
        <v>0</v>
      </c>
      <c r="AC1664" s="334">
        <v>0</v>
      </c>
      <c r="AD1664" s="268">
        <v>0</v>
      </c>
      <c r="AE1664" s="295">
        <v>0</v>
      </c>
    </row>
    <row r="1665" spans="1:31">
      <c r="A1665" s="315" t="s">
        <v>2706</v>
      </c>
      <c r="B1665" s="339" t="s">
        <v>3385</v>
      </c>
      <c r="C1665" s="293" t="s">
        <v>3117</v>
      </c>
      <c r="D1665" s="339" t="s">
        <v>3118</v>
      </c>
      <c r="E1665" s="266">
        <v>13</v>
      </c>
      <c r="F1665" s="266">
        <v>13</v>
      </c>
      <c r="G1665" s="264">
        <v>13</v>
      </c>
      <c r="H1665" s="264">
        <v>13</v>
      </c>
      <c r="I1665" s="264">
        <v>13</v>
      </c>
      <c r="J1665" s="264">
        <v>11</v>
      </c>
      <c r="K1665" s="294">
        <v>0.9</v>
      </c>
      <c r="L1665" s="267">
        <v>1</v>
      </c>
      <c r="M1665" s="267">
        <v>1</v>
      </c>
      <c r="N1665" s="267">
        <v>0.846153846153846</v>
      </c>
      <c r="O1665" s="332">
        <v>398</v>
      </c>
      <c r="P1665" s="266">
        <v>383</v>
      </c>
      <c r="Q1665" s="266">
        <v>13</v>
      </c>
      <c r="R1665" s="264">
        <v>13</v>
      </c>
      <c r="S1665" s="264">
        <v>11</v>
      </c>
      <c r="T1665" s="267">
        <v>0.962311557788945</v>
      </c>
      <c r="U1665" s="267">
        <v>1</v>
      </c>
      <c r="V1665" s="268">
        <v>1</v>
      </c>
      <c r="W1665" s="268">
        <v>0.846153846153846</v>
      </c>
      <c r="X1665" s="295">
        <v>0</v>
      </c>
      <c r="Y1665" s="271">
        <v>100</v>
      </c>
      <c r="Z1665" s="333">
        <v>96</v>
      </c>
      <c r="AA1665" s="333">
        <v>93</v>
      </c>
      <c r="AB1665" s="333">
        <v>91</v>
      </c>
      <c r="AC1665" s="334">
        <v>0.96</v>
      </c>
      <c r="AD1665" s="268">
        <v>0.978494623655914</v>
      </c>
      <c r="AE1665" s="295">
        <v>-0.018494623655914</v>
      </c>
    </row>
    <row r="1666" spans="1:31">
      <c r="A1666" s="315" t="s">
        <v>2706</v>
      </c>
      <c r="B1666" s="339" t="s">
        <v>3382</v>
      </c>
      <c r="C1666" s="293" t="s">
        <v>3119</v>
      </c>
      <c r="D1666" s="339" t="s">
        <v>3120</v>
      </c>
      <c r="E1666" s="266">
        <v>25</v>
      </c>
      <c r="F1666" s="266">
        <v>24</v>
      </c>
      <c r="G1666" s="264">
        <v>22</v>
      </c>
      <c r="H1666" s="264">
        <v>21</v>
      </c>
      <c r="I1666" s="264">
        <v>21</v>
      </c>
      <c r="J1666" s="264">
        <v>20</v>
      </c>
      <c r="K1666" s="294">
        <v>0.9</v>
      </c>
      <c r="L1666" s="267">
        <v>0.96</v>
      </c>
      <c r="M1666" s="267">
        <v>0.954545454545455</v>
      </c>
      <c r="N1666" s="267">
        <v>0.952380952380952</v>
      </c>
      <c r="O1666" s="332">
        <v>659</v>
      </c>
      <c r="P1666" s="266">
        <v>613</v>
      </c>
      <c r="Q1666" s="266">
        <v>24</v>
      </c>
      <c r="R1666" s="264">
        <v>21</v>
      </c>
      <c r="S1666" s="264">
        <v>18</v>
      </c>
      <c r="T1666" s="267">
        <v>0.930197268588771</v>
      </c>
      <c r="U1666" s="267">
        <v>0.96</v>
      </c>
      <c r="V1666" s="268">
        <v>0.954545454545455</v>
      </c>
      <c r="W1666" s="268">
        <v>0.857142857142857</v>
      </c>
      <c r="X1666" s="295">
        <v>0.00545454545454538</v>
      </c>
      <c r="Y1666" s="271">
        <v>163</v>
      </c>
      <c r="Z1666" s="333">
        <v>151</v>
      </c>
      <c r="AA1666" s="333">
        <v>157</v>
      </c>
      <c r="AB1666" s="333">
        <v>149</v>
      </c>
      <c r="AC1666" s="334">
        <v>0.926380368098159</v>
      </c>
      <c r="AD1666" s="268">
        <v>0.949044585987261</v>
      </c>
      <c r="AE1666" s="295">
        <v>-0.0226642178891017</v>
      </c>
    </row>
    <row r="1667" spans="1:31">
      <c r="A1667" s="315" t="s">
        <v>2706</v>
      </c>
      <c r="B1667" s="339" t="s">
        <v>3384</v>
      </c>
      <c r="C1667" s="293" t="s">
        <v>3121</v>
      </c>
      <c r="D1667" s="339" t="s">
        <v>3122</v>
      </c>
      <c r="E1667" s="266">
        <v>32</v>
      </c>
      <c r="F1667" s="266">
        <v>32</v>
      </c>
      <c r="G1667" s="264">
        <v>31</v>
      </c>
      <c r="H1667" s="264">
        <v>31</v>
      </c>
      <c r="I1667" s="264">
        <v>30</v>
      </c>
      <c r="J1667" s="264">
        <v>30</v>
      </c>
      <c r="K1667" s="294">
        <v>0.9</v>
      </c>
      <c r="L1667" s="267">
        <v>1</v>
      </c>
      <c r="M1667" s="267">
        <v>1</v>
      </c>
      <c r="N1667" s="267">
        <v>1</v>
      </c>
      <c r="O1667" s="332">
        <v>876</v>
      </c>
      <c r="P1667" s="266">
        <v>873</v>
      </c>
      <c r="Q1667" s="266">
        <v>32</v>
      </c>
      <c r="R1667" s="264">
        <v>31</v>
      </c>
      <c r="S1667" s="264">
        <v>30</v>
      </c>
      <c r="T1667" s="267">
        <v>0.996575342465753</v>
      </c>
      <c r="U1667" s="267">
        <v>1</v>
      </c>
      <c r="V1667" s="268">
        <v>1</v>
      </c>
      <c r="W1667" s="268">
        <v>1</v>
      </c>
      <c r="X1667" s="295">
        <v>0</v>
      </c>
      <c r="Y1667" s="271">
        <v>217</v>
      </c>
      <c r="Z1667" s="333">
        <v>216</v>
      </c>
      <c r="AA1667" s="333">
        <v>212</v>
      </c>
      <c r="AB1667" s="333">
        <v>212</v>
      </c>
      <c r="AC1667" s="334">
        <v>0.995391705069124</v>
      </c>
      <c r="AD1667" s="268">
        <v>1</v>
      </c>
      <c r="AE1667" s="295">
        <v>-0.00460829493087556</v>
      </c>
    </row>
    <row r="1668" spans="1:31">
      <c r="A1668" s="315" t="s">
        <v>2706</v>
      </c>
      <c r="B1668" s="339" t="s">
        <v>3384</v>
      </c>
      <c r="C1668" s="293" t="s">
        <v>3123</v>
      </c>
      <c r="D1668" s="339" t="s">
        <v>3124</v>
      </c>
      <c r="E1668" s="266">
        <v>27</v>
      </c>
      <c r="F1668" s="266">
        <v>27</v>
      </c>
      <c r="G1668" s="264">
        <v>26</v>
      </c>
      <c r="H1668" s="264">
        <v>26</v>
      </c>
      <c r="I1668" s="264">
        <v>26</v>
      </c>
      <c r="J1668" s="264">
        <v>26</v>
      </c>
      <c r="K1668" s="294">
        <v>0.9</v>
      </c>
      <c r="L1668" s="267">
        <v>1</v>
      </c>
      <c r="M1668" s="267">
        <v>1</v>
      </c>
      <c r="N1668" s="267">
        <v>1</v>
      </c>
      <c r="O1668" s="332">
        <v>747</v>
      </c>
      <c r="P1668" s="266">
        <v>708</v>
      </c>
      <c r="Q1668" s="266">
        <v>27</v>
      </c>
      <c r="R1668" s="264">
        <v>25</v>
      </c>
      <c r="S1668" s="264">
        <v>26</v>
      </c>
      <c r="T1668" s="267">
        <v>0.947791164658635</v>
      </c>
      <c r="U1668" s="267">
        <v>1</v>
      </c>
      <c r="V1668" s="268">
        <v>0.961538461538462</v>
      </c>
      <c r="W1668" s="268">
        <v>1</v>
      </c>
      <c r="X1668" s="295">
        <v>0.0384615384615384</v>
      </c>
      <c r="Y1668" s="271">
        <v>189</v>
      </c>
      <c r="Z1668" s="333">
        <v>182</v>
      </c>
      <c r="AA1668" s="333">
        <v>180</v>
      </c>
      <c r="AB1668" s="333">
        <v>168</v>
      </c>
      <c r="AC1668" s="334">
        <v>0.962962962962963</v>
      </c>
      <c r="AD1668" s="268">
        <v>0.933333333333333</v>
      </c>
      <c r="AE1668" s="295">
        <v>0.0296296296296296</v>
      </c>
    </row>
    <row r="1669" spans="1:31">
      <c r="A1669" s="315" t="s">
        <v>2706</v>
      </c>
      <c r="B1669" s="339" t="s">
        <v>3385</v>
      </c>
      <c r="C1669" s="293" t="s">
        <v>3125</v>
      </c>
      <c r="D1669" s="339" t="s">
        <v>3126</v>
      </c>
      <c r="E1669" s="266">
        <v>37</v>
      </c>
      <c r="F1669" s="266">
        <v>36</v>
      </c>
      <c r="G1669" s="264">
        <v>39</v>
      </c>
      <c r="H1669" s="264">
        <v>37</v>
      </c>
      <c r="I1669" s="264">
        <v>35</v>
      </c>
      <c r="J1669" s="264">
        <v>33</v>
      </c>
      <c r="K1669" s="294">
        <v>0.9</v>
      </c>
      <c r="L1669" s="267">
        <v>0.972972972972973</v>
      </c>
      <c r="M1669" s="267">
        <v>0.948717948717949</v>
      </c>
      <c r="N1669" s="267">
        <v>0.942857142857143</v>
      </c>
      <c r="O1669" s="332">
        <v>1147</v>
      </c>
      <c r="P1669" s="266">
        <v>1033</v>
      </c>
      <c r="Q1669" s="266">
        <v>35</v>
      </c>
      <c r="R1669" s="264">
        <v>36</v>
      </c>
      <c r="S1669" s="264">
        <v>32</v>
      </c>
      <c r="T1669" s="267">
        <v>0.900610287707062</v>
      </c>
      <c r="U1669" s="267">
        <v>0.945945945945946</v>
      </c>
      <c r="V1669" s="268">
        <v>0.923076923076923</v>
      </c>
      <c r="W1669" s="268">
        <v>0.914285714285714</v>
      </c>
      <c r="X1669" s="295">
        <v>0.0228690228690228</v>
      </c>
      <c r="Y1669" s="271">
        <v>272</v>
      </c>
      <c r="Z1669" s="333">
        <v>245</v>
      </c>
      <c r="AA1669" s="333">
        <v>283</v>
      </c>
      <c r="AB1669" s="333">
        <v>252</v>
      </c>
      <c r="AC1669" s="334">
        <v>0.900735294117647</v>
      </c>
      <c r="AD1669" s="268">
        <v>0.890459363957597</v>
      </c>
      <c r="AE1669" s="295">
        <v>0.0102759301600499</v>
      </c>
    </row>
    <row r="1670" spans="1:31">
      <c r="A1670" s="315" t="s">
        <v>2706</v>
      </c>
      <c r="B1670" s="339" t="s">
        <v>3382</v>
      </c>
      <c r="C1670" s="293" t="s">
        <v>3127</v>
      </c>
      <c r="D1670" s="339" t="s">
        <v>3128</v>
      </c>
      <c r="E1670" s="266">
        <v>25</v>
      </c>
      <c r="F1670" s="266">
        <v>25</v>
      </c>
      <c r="G1670" s="264">
        <v>27</v>
      </c>
      <c r="H1670" s="264">
        <v>27</v>
      </c>
      <c r="I1670" s="264">
        <v>22</v>
      </c>
      <c r="J1670" s="264">
        <v>22</v>
      </c>
      <c r="K1670" s="294">
        <v>0.9</v>
      </c>
      <c r="L1670" s="267">
        <v>1</v>
      </c>
      <c r="M1670" s="267">
        <v>1</v>
      </c>
      <c r="N1670" s="267">
        <v>1</v>
      </c>
      <c r="O1670" s="332">
        <v>808</v>
      </c>
      <c r="P1670" s="266">
        <v>796</v>
      </c>
      <c r="Q1670" s="266">
        <v>23</v>
      </c>
      <c r="R1670" s="264">
        <v>27</v>
      </c>
      <c r="S1670" s="264">
        <v>19</v>
      </c>
      <c r="T1670" s="267">
        <v>0.985148514851485</v>
      </c>
      <c r="U1670" s="267">
        <v>0.92</v>
      </c>
      <c r="V1670" s="268">
        <v>1</v>
      </c>
      <c r="W1670" s="268">
        <v>0.863636363636364</v>
      </c>
      <c r="X1670" s="295">
        <v>-0.08</v>
      </c>
      <c r="Y1670" s="271">
        <v>185</v>
      </c>
      <c r="Z1670" s="333">
        <v>180</v>
      </c>
      <c r="AA1670" s="333">
        <v>212</v>
      </c>
      <c r="AB1670" s="333">
        <v>210</v>
      </c>
      <c r="AC1670" s="334">
        <v>0.972972972972973</v>
      </c>
      <c r="AD1670" s="268">
        <v>0.990566037735849</v>
      </c>
      <c r="AE1670" s="295">
        <v>-0.017593064762876</v>
      </c>
    </row>
    <row r="1671" spans="1:31">
      <c r="A1671" s="315" t="s">
        <v>2706</v>
      </c>
      <c r="B1671" s="339" t="s">
        <v>3382</v>
      </c>
      <c r="C1671" s="293" t="s">
        <v>3129</v>
      </c>
      <c r="D1671" s="339" t="s">
        <v>3130</v>
      </c>
      <c r="E1671" s="266">
        <v>27</v>
      </c>
      <c r="F1671" s="266">
        <v>27</v>
      </c>
      <c r="G1671" s="264">
        <v>29</v>
      </c>
      <c r="H1671" s="264">
        <v>29</v>
      </c>
      <c r="I1671" s="264">
        <v>22</v>
      </c>
      <c r="J1671" s="264">
        <v>21</v>
      </c>
      <c r="K1671" s="294">
        <v>0.9</v>
      </c>
      <c r="L1671" s="267">
        <v>1</v>
      </c>
      <c r="M1671" s="267">
        <v>1</v>
      </c>
      <c r="N1671" s="267">
        <v>0.954545454545455</v>
      </c>
      <c r="O1671" s="332">
        <v>832</v>
      </c>
      <c r="P1671" s="266">
        <v>825</v>
      </c>
      <c r="Q1671" s="266">
        <v>27</v>
      </c>
      <c r="R1671" s="264">
        <v>29</v>
      </c>
      <c r="S1671" s="264">
        <v>21</v>
      </c>
      <c r="T1671" s="267">
        <v>0.991586538461538</v>
      </c>
      <c r="U1671" s="267">
        <v>1</v>
      </c>
      <c r="V1671" s="268">
        <v>1</v>
      </c>
      <c r="W1671" s="268">
        <v>0.954545454545455</v>
      </c>
      <c r="X1671" s="295">
        <v>0</v>
      </c>
      <c r="Y1671" s="271">
        <v>196</v>
      </c>
      <c r="Z1671" s="333">
        <v>195</v>
      </c>
      <c r="AA1671" s="333">
        <v>197</v>
      </c>
      <c r="AB1671" s="333">
        <v>196</v>
      </c>
      <c r="AC1671" s="334">
        <v>0.994897959183674</v>
      </c>
      <c r="AD1671" s="268">
        <v>0.99492385786802</v>
      </c>
      <c r="AE1671" s="295">
        <v>-2.58986843467701e-5</v>
      </c>
    </row>
    <row r="1672" spans="1:31">
      <c r="A1672" s="315" t="s">
        <v>2706</v>
      </c>
      <c r="B1672" s="339" t="s">
        <v>3385</v>
      </c>
      <c r="C1672" s="293" t="s">
        <v>3131</v>
      </c>
      <c r="D1672" s="339" t="s">
        <v>3132</v>
      </c>
      <c r="E1672" s="266">
        <v>21</v>
      </c>
      <c r="F1672" s="266">
        <v>21</v>
      </c>
      <c r="G1672" s="264">
        <v>20</v>
      </c>
      <c r="H1672" s="264">
        <v>20</v>
      </c>
      <c r="I1672" s="264">
        <v>21</v>
      </c>
      <c r="J1672" s="264">
        <v>21</v>
      </c>
      <c r="K1672" s="294">
        <v>0.9</v>
      </c>
      <c r="L1672" s="267">
        <v>1</v>
      </c>
      <c r="M1672" s="267">
        <v>1</v>
      </c>
      <c r="N1672" s="267">
        <v>1</v>
      </c>
      <c r="O1672" s="332">
        <v>647</v>
      </c>
      <c r="P1672" s="266">
        <v>643</v>
      </c>
      <c r="Q1672" s="266">
        <v>21</v>
      </c>
      <c r="R1672" s="264">
        <v>20</v>
      </c>
      <c r="S1672" s="264">
        <v>21</v>
      </c>
      <c r="T1672" s="267">
        <v>0.993817619783617</v>
      </c>
      <c r="U1672" s="267">
        <v>1</v>
      </c>
      <c r="V1672" s="268">
        <v>1</v>
      </c>
      <c r="W1672" s="268">
        <v>1</v>
      </c>
      <c r="X1672" s="295">
        <v>0</v>
      </c>
      <c r="Y1672" s="271">
        <v>146</v>
      </c>
      <c r="Z1672" s="333">
        <v>146</v>
      </c>
      <c r="AA1672" s="333">
        <v>162</v>
      </c>
      <c r="AB1672" s="333">
        <v>161</v>
      </c>
      <c r="AC1672" s="334">
        <v>1</v>
      </c>
      <c r="AD1672" s="268">
        <v>0.993827160493827</v>
      </c>
      <c r="AE1672" s="295">
        <v>0.00617283950617287</v>
      </c>
    </row>
    <row r="1673" spans="1:31">
      <c r="A1673" s="315" t="s">
        <v>2706</v>
      </c>
      <c r="B1673" s="339" t="s">
        <v>3385</v>
      </c>
      <c r="C1673" s="293" t="s">
        <v>3133</v>
      </c>
      <c r="D1673" s="339" t="s">
        <v>3134</v>
      </c>
      <c r="E1673" s="266">
        <v>43</v>
      </c>
      <c r="F1673" s="266">
        <v>42</v>
      </c>
      <c r="G1673" s="264">
        <v>46</v>
      </c>
      <c r="H1673" s="264">
        <v>44</v>
      </c>
      <c r="I1673" s="264">
        <v>40</v>
      </c>
      <c r="J1673" s="264">
        <v>40</v>
      </c>
      <c r="K1673" s="294">
        <v>0.9</v>
      </c>
      <c r="L1673" s="267">
        <v>0.976744186046512</v>
      </c>
      <c r="M1673" s="267">
        <v>0.956521739130435</v>
      </c>
      <c r="N1673" s="267">
        <v>1</v>
      </c>
      <c r="O1673" s="332">
        <v>1340</v>
      </c>
      <c r="P1673" s="266">
        <v>1286</v>
      </c>
      <c r="Q1673" s="266">
        <v>41</v>
      </c>
      <c r="R1673" s="264">
        <v>43</v>
      </c>
      <c r="S1673" s="264">
        <v>40</v>
      </c>
      <c r="T1673" s="267">
        <v>0.959701492537313</v>
      </c>
      <c r="U1673" s="267">
        <v>0.953488372093023</v>
      </c>
      <c r="V1673" s="268">
        <v>0.934782608695652</v>
      </c>
      <c r="W1673" s="268">
        <v>1</v>
      </c>
      <c r="X1673" s="295">
        <v>0.0187057633973711</v>
      </c>
      <c r="Y1673" s="271">
        <v>316</v>
      </c>
      <c r="Z1673" s="333">
        <v>299</v>
      </c>
      <c r="AA1673" s="333">
        <v>326</v>
      </c>
      <c r="AB1673" s="333">
        <v>316</v>
      </c>
      <c r="AC1673" s="334">
        <v>0.94620253164557</v>
      </c>
      <c r="AD1673" s="268">
        <v>0.969325153374233</v>
      </c>
      <c r="AE1673" s="295">
        <v>-0.0231226217286634</v>
      </c>
    </row>
    <row r="1674" spans="1:31">
      <c r="A1674" s="315" t="s">
        <v>2706</v>
      </c>
      <c r="B1674" s="339" t="s">
        <v>3385</v>
      </c>
      <c r="C1674" s="293" t="s">
        <v>3135</v>
      </c>
      <c r="D1674" s="339" t="s">
        <v>3136</v>
      </c>
      <c r="E1674" s="266">
        <v>31</v>
      </c>
      <c r="F1674" s="266">
        <v>31</v>
      </c>
      <c r="G1674" s="264">
        <v>27</v>
      </c>
      <c r="H1674" s="264">
        <v>27</v>
      </c>
      <c r="I1674" s="264">
        <v>22</v>
      </c>
      <c r="J1674" s="264">
        <v>22</v>
      </c>
      <c r="K1674" s="294">
        <v>0.9</v>
      </c>
      <c r="L1674" s="267">
        <v>1</v>
      </c>
      <c r="M1674" s="267">
        <v>1</v>
      </c>
      <c r="N1674" s="267">
        <v>1</v>
      </c>
      <c r="O1674" s="332">
        <v>849</v>
      </c>
      <c r="P1674" s="266">
        <v>819</v>
      </c>
      <c r="Q1674" s="266">
        <v>31</v>
      </c>
      <c r="R1674" s="264">
        <v>27</v>
      </c>
      <c r="S1674" s="264">
        <v>22</v>
      </c>
      <c r="T1674" s="267">
        <v>0.964664310954064</v>
      </c>
      <c r="U1674" s="267">
        <v>1</v>
      </c>
      <c r="V1674" s="268">
        <v>1</v>
      </c>
      <c r="W1674" s="268">
        <v>1</v>
      </c>
      <c r="X1674" s="295">
        <v>0</v>
      </c>
      <c r="Y1674" s="271">
        <v>196</v>
      </c>
      <c r="Z1674" s="333">
        <v>194</v>
      </c>
      <c r="AA1674" s="333">
        <v>201</v>
      </c>
      <c r="AB1674" s="333">
        <v>198</v>
      </c>
      <c r="AC1674" s="334">
        <v>0.989795918367347</v>
      </c>
      <c r="AD1674" s="268">
        <v>0.985074626865672</v>
      </c>
      <c r="AE1674" s="295">
        <v>0.00472129150167533</v>
      </c>
    </row>
    <row r="1675" spans="1:31">
      <c r="A1675" s="315" t="s">
        <v>2706</v>
      </c>
      <c r="B1675" s="339" t="s">
        <v>3382</v>
      </c>
      <c r="C1675" s="293" t="s">
        <v>3137</v>
      </c>
      <c r="D1675" s="339" t="s">
        <v>3138</v>
      </c>
      <c r="E1675" s="266">
        <v>29</v>
      </c>
      <c r="F1675" s="266">
        <v>29</v>
      </c>
      <c r="G1675" s="264">
        <v>25</v>
      </c>
      <c r="H1675" s="264">
        <v>24</v>
      </c>
      <c r="I1675" s="264">
        <v>22</v>
      </c>
      <c r="J1675" s="264">
        <v>22</v>
      </c>
      <c r="K1675" s="294">
        <v>0.9</v>
      </c>
      <c r="L1675" s="267">
        <v>1</v>
      </c>
      <c r="M1675" s="267">
        <v>0.96</v>
      </c>
      <c r="N1675" s="267">
        <v>1</v>
      </c>
      <c r="O1675" s="332">
        <v>782</v>
      </c>
      <c r="P1675" s="266">
        <v>735</v>
      </c>
      <c r="Q1675" s="266">
        <v>29</v>
      </c>
      <c r="R1675" s="264">
        <v>24</v>
      </c>
      <c r="S1675" s="264">
        <v>22</v>
      </c>
      <c r="T1675" s="267">
        <v>0.939897698209719</v>
      </c>
      <c r="U1675" s="267">
        <v>1</v>
      </c>
      <c r="V1675" s="268">
        <v>0.96</v>
      </c>
      <c r="W1675" s="268">
        <v>1</v>
      </c>
      <c r="X1675" s="295">
        <v>0.04</v>
      </c>
      <c r="Y1675" s="271">
        <v>188</v>
      </c>
      <c r="Z1675" s="333">
        <v>186</v>
      </c>
      <c r="AA1675" s="333">
        <v>188</v>
      </c>
      <c r="AB1675" s="333">
        <v>178</v>
      </c>
      <c r="AC1675" s="334">
        <v>0.98936170212766</v>
      </c>
      <c r="AD1675" s="268">
        <v>0.946808510638298</v>
      </c>
      <c r="AE1675" s="295">
        <v>0.0425531914893618</v>
      </c>
    </row>
    <row r="1676" spans="1:31">
      <c r="A1676" s="315" t="s">
        <v>2706</v>
      </c>
      <c r="B1676" s="339" t="s">
        <v>3382</v>
      </c>
      <c r="C1676" s="293" t="s">
        <v>3139</v>
      </c>
      <c r="D1676" s="339" t="s">
        <v>3140</v>
      </c>
      <c r="E1676" s="266">
        <v>33</v>
      </c>
      <c r="F1676" s="266">
        <v>32</v>
      </c>
      <c r="G1676" s="264">
        <v>33</v>
      </c>
      <c r="H1676" s="264">
        <v>33</v>
      </c>
      <c r="I1676" s="264">
        <v>29</v>
      </c>
      <c r="J1676" s="264">
        <v>28</v>
      </c>
      <c r="K1676" s="294">
        <v>0.9</v>
      </c>
      <c r="L1676" s="267">
        <v>0.96969696969697</v>
      </c>
      <c r="M1676" s="267">
        <v>1</v>
      </c>
      <c r="N1676" s="267">
        <v>0.96551724137931</v>
      </c>
      <c r="O1676" s="332">
        <v>975</v>
      </c>
      <c r="P1676" s="266">
        <v>909</v>
      </c>
      <c r="Q1676" s="266">
        <v>32</v>
      </c>
      <c r="R1676" s="264">
        <v>33</v>
      </c>
      <c r="S1676" s="264">
        <v>28</v>
      </c>
      <c r="T1676" s="267">
        <v>0.932307692307692</v>
      </c>
      <c r="U1676" s="267">
        <v>0.96969696969697</v>
      </c>
      <c r="V1676" s="268">
        <v>1</v>
      </c>
      <c r="W1676" s="268">
        <v>0.96551724137931</v>
      </c>
      <c r="X1676" s="295">
        <v>-0.0303030303030303</v>
      </c>
      <c r="Y1676" s="271">
        <v>236</v>
      </c>
      <c r="Z1676" s="333">
        <v>229</v>
      </c>
      <c r="AA1676" s="333">
        <v>240</v>
      </c>
      <c r="AB1676" s="333">
        <v>223</v>
      </c>
      <c r="AC1676" s="334">
        <v>0.970338983050847</v>
      </c>
      <c r="AD1676" s="268">
        <v>0.929166666666667</v>
      </c>
      <c r="AE1676" s="295">
        <v>0.0411723163841807</v>
      </c>
    </row>
    <row r="1677" spans="1:31">
      <c r="A1677" s="315" t="s">
        <v>2706</v>
      </c>
      <c r="B1677" s="339" t="s">
        <v>3382</v>
      </c>
      <c r="C1677" s="293" t="s">
        <v>3141</v>
      </c>
      <c r="D1677" s="339" t="s">
        <v>3142</v>
      </c>
      <c r="E1677" s="266">
        <v>31</v>
      </c>
      <c r="F1677" s="266">
        <v>31</v>
      </c>
      <c r="G1677" s="264">
        <v>37</v>
      </c>
      <c r="H1677" s="264">
        <v>37</v>
      </c>
      <c r="I1677" s="264">
        <v>35</v>
      </c>
      <c r="J1677" s="264">
        <v>35</v>
      </c>
      <c r="K1677" s="294">
        <v>0.9</v>
      </c>
      <c r="L1677" s="267">
        <v>1</v>
      </c>
      <c r="M1677" s="267">
        <v>1</v>
      </c>
      <c r="N1677" s="267">
        <v>1</v>
      </c>
      <c r="O1677" s="332">
        <v>1072</v>
      </c>
      <c r="P1677" s="266">
        <v>1069</v>
      </c>
      <c r="Q1677" s="266">
        <v>31</v>
      </c>
      <c r="R1677" s="264">
        <v>37</v>
      </c>
      <c r="S1677" s="264">
        <v>35</v>
      </c>
      <c r="T1677" s="267">
        <v>0.997201492537313</v>
      </c>
      <c r="U1677" s="267">
        <v>1</v>
      </c>
      <c r="V1677" s="268">
        <v>1</v>
      </c>
      <c r="W1677" s="268">
        <v>1</v>
      </c>
      <c r="X1677" s="295">
        <v>0</v>
      </c>
      <c r="Y1677" s="271">
        <v>257</v>
      </c>
      <c r="Z1677" s="333">
        <v>257</v>
      </c>
      <c r="AA1677" s="333">
        <v>254</v>
      </c>
      <c r="AB1677" s="333">
        <v>252</v>
      </c>
      <c r="AC1677" s="334">
        <v>1</v>
      </c>
      <c r="AD1677" s="268">
        <v>0.992125984251969</v>
      </c>
      <c r="AE1677" s="295">
        <v>0.00787401574803148</v>
      </c>
    </row>
    <row r="1678" spans="1:31">
      <c r="A1678" s="315" t="s">
        <v>2706</v>
      </c>
      <c r="B1678" s="339" t="s">
        <v>3385</v>
      </c>
      <c r="C1678" s="293" t="s">
        <v>3143</v>
      </c>
      <c r="D1678" s="339" t="s">
        <v>3144</v>
      </c>
      <c r="E1678" s="266">
        <v>44</v>
      </c>
      <c r="F1678" s="266">
        <v>44</v>
      </c>
      <c r="G1678" s="264">
        <v>37</v>
      </c>
      <c r="H1678" s="264">
        <v>37</v>
      </c>
      <c r="I1678" s="264">
        <v>35</v>
      </c>
      <c r="J1678" s="264">
        <v>35</v>
      </c>
      <c r="K1678" s="294">
        <v>0.9</v>
      </c>
      <c r="L1678" s="267">
        <v>1</v>
      </c>
      <c r="M1678" s="267">
        <v>1</v>
      </c>
      <c r="N1678" s="267">
        <v>1</v>
      </c>
      <c r="O1678" s="332">
        <v>1237</v>
      </c>
      <c r="P1678" s="266">
        <v>1151</v>
      </c>
      <c r="Q1678" s="266">
        <v>42</v>
      </c>
      <c r="R1678" s="264">
        <v>34</v>
      </c>
      <c r="S1678" s="264">
        <v>34</v>
      </c>
      <c r="T1678" s="267">
        <v>0.930476960388036</v>
      </c>
      <c r="U1678" s="267">
        <v>0.954545454545455</v>
      </c>
      <c r="V1678" s="268">
        <v>0.918918918918919</v>
      </c>
      <c r="W1678" s="268">
        <v>0.971428571428571</v>
      </c>
      <c r="X1678" s="295">
        <v>0.0356265356265356</v>
      </c>
      <c r="Y1678" s="271">
        <v>303</v>
      </c>
      <c r="Z1678" s="333">
        <v>286</v>
      </c>
      <c r="AA1678" s="333">
        <v>309</v>
      </c>
      <c r="AB1678" s="333">
        <v>286</v>
      </c>
      <c r="AC1678" s="334">
        <v>0.943894389438944</v>
      </c>
      <c r="AD1678" s="268">
        <v>0.925566343042071</v>
      </c>
      <c r="AE1678" s="295">
        <v>0.0183280463968727</v>
      </c>
    </row>
    <row r="1679" spans="1:31">
      <c r="A1679" s="315" t="s">
        <v>2706</v>
      </c>
      <c r="B1679" s="339" t="s">
        <v>3382</v>
      </c>
      <c r="C1679" s="293" t="s">
        <v>3145</v>
      </c>
      <c r="D1679" s="339" t="s">
        <v>3146</v>
      </c>
      <c r="E1679" s="266">
        <v>22</v>
      </c>
      <c r="F1679" s="266">
        <v>22</v>
      </c>
      <c r="G1679" s="264">
        <v>22</v>
      </c>
      <c r="H1679" s="264">
        <v>22</v>
      </c>
      <c r="I1679" s="264">
        <v>21</v>
      </c>
      <c r="J1679" s="264">
        <v>21</v>
      </c>
      <c r="K1679" s="294">
        <v>0.9</v>
      </c>
      <c r="L1679" s="267">
        <v>1</v>
      </c>
      <c r="M1679" s="267">
        <v>1</v>
      </c>
      <c r="N1679" s="267">
        <v>1</v>
      </c>
      <c r="O1679" s="332">
        <v>706</v>
      </c>
      <c r="P1679" s="266">
        <v>680</v>
      </c>
      <c r="Q1679" s="266">
        <v>22</v>
      </c>
      <c r="R1679" s="264">
        <v>21</v>
      </c>
      <c r="S1679" s="264">
        <v>20</v>
      </c>
      <c r="T1679" s="267">
        <v>0.963172804532578</v>
      </c>
      <c r="U1679" s="267">
        <v>1</v>
      </c>
      <c r="V1679" s="268">
        <v>0.954545454545455</v>
      </c>
      <c r="W1679" s="268">
        <v>0.952380952380952</v>
      </c>
      <c r="X1679" s="295">
        <v>0.0454545454545454</v>
      </c>
      <c r="Y1679" s="271">
        <v>158</v>
      </c>
      <c r="Z1679" s="333">
        <v>155</v>
      </c>
      <c r="AA1679" s="333">
        <v>179</v>
      </c>
      <c r="AB1679" s="333">
        <v>175</v>
      </c>
      <c r="AC1679" s="334">
        <v>0.981012658227848</v>
      </c>
      <c r="AD1679" s="268">
        <v>0.977653631284916</v>
      </c>
      <c r="AE1679" s="295">
        <v>0.00335902694293189</v>
      </c>
    </row>
    <row r="1680" spans="1:31">
      <c r="A1680" s="315" t="s">
        <v>2706</v>
      </c>
      <c r="B1680" s="339" t="s">
        <v>3382</v>
      </c>
      <c r="C1680" s="293" t="s">
        <v>3147</v>
      </c>
      <c r="D1680" s="339" t="s">
        <v>3148</v>
      </c>
      <c r="E1680" s="266">
        <v>27</v>
      </c>
      <c r="F1680" s="266">
        <v>26</v>
      </c>
      <c r="G1680" s="264">
        <v>26</v>
      </c>
      <c r="H1680" s="264">
        <v>23</v>
      </c>
      <c r="I1680" s="264">
        <v>24</v>
      </c>
      <c r="J1680" s="264">
        <v>22</v>
      </c>
      <c r="K1680" s="294">
        <v>0.9</v>
      </c>
      <c r="L1680" s="267">
        <v>0.962962962962963</v>
      </c>
      <c r="M1680" s="267">
        <v>0.884615384615385</v>
      </c>
      <c r="N1680" s="267">
        <v>0.916666666666667</v>
      </c>
      <c r="O1680" s="332">
        <v>764</v>
      </c>
      <c r="P1680" s="266">
        <v>734</v>
      </c>
      <c r="Q1680" s="266">
        <v>26</v>
      </c>
      <c r="R1680" s="264">
        <v>23</v>
      </c>
      <c r="S1680" s="264">
        <v>22</v>
      </c>
      <c r="T1680" s="267">
        <v>0.960732984293194</v>
      </c>
      <c r="U1680" s="267">
        <v>0.962962962962963</v>
      </c>
      <c r="V1680" s="268">
        <v>0.884615384615385</v>
      </c>
      <c r="W1680" s="268">
        <v>0.916666666666667</v>
      </c>
      <c r="X1680" s="295">
        <v>0.0783475783475783</v>
      </c>
      <c r="Y1680" s="271">
        <v>184</v>
      </c>
      <c r="Z1680" s="333">
        <v>171</v>
      </c>
      <c r="AA1680" s="333">
        <v>188</v>
      </c>
      <c r="AB1680" s="333">
        <v>181</v>
      </c>
      <c r="AC1680" s="334">
        <v>0.929347826086957</v>
      </c>
      <c r="AD1680" s="268">
        <v>0.962765957446808</v>
      </c>
      <c r="AE1680" s="295">
        <v>-0.0334181313598519</v>
      </c>
    </row>
    <row r="1681" spans="1:31">
      <c r="A1681" s="315" t="s">
        <v>2706</v>
      </c>
      <c r="B1681" s="339" t="s">
        <v>3382</v>
      </c>
      <c r="C1681" s="293" t="s">
        <v>3149</v>
      </c>
      <c r="D1681" s="339" t="s">
        <v>3150</v>
      </c>
      <c r="E1681" s="266">
        <v>26</v>
      </c>
      <c r="F1681" s="266">
        <v>26</v>
      </c>
      <c r="G1681" s="264">
        <v>28</v>
      </c>
      <c r="H1681" s="264">
        <v>28</v>
      </c>
      <c r="I1681" s="264">
        <v>24</v>
      </c>
      <c r="J1681" s="264">
        <v>24</v>
      </c>
      <c r="K1681" s="294">
        <v>0.9</v>
      </c>
      <c r="L1681" s="267">
        <v>1</v>
      </c>
      <c r="M1681" s="267">
        <v>1</v>
      </c>
      <c r="N1681" s="267">
        <v>1</v>
      </c>
      <c r="O1681" s="332">
        <v>871</v>
      </c>
      <c r="P1681" s="266">
        <v>840</v>
      </c>
      <c r="Q1681" s="266">
        <v>26</v>
      </c>
      <c r="R1681" s="264">
        <v>28</v>
      </c>
      <c r="S1681" s="264">
        <v>24</v>
      </c>
      <c r="T1681" s="267">
        <v>0.964408725602755</v>
      </c>
      <c r="U1681" s="267">
        <v>1</v>
      </c>
      <c r="V1681" s="268">
        <v>1</v>
      </c>
      <c r="W1681" s="268">
        <v>1</v>
      </c>
      <c r="X1681" s="295">
        <v>0</v>
      </c>
      <c r="Y1681" s="271">
        <v>196</v>
      </c>
      <c r="Z1681" s="333">
        <v>194</v>
      </c>
      <c r="AA1681" s="333">
        <v>218</v>
      </c>
      <c r="AB1681" s="333">
        <v>214</v>
      </c>
      <c r="AC1681" s="334">
        <v>0.989795918367347</v>
      </c>
      <c r="AD1681" s="268">
        <v>0.981651376146789</v>
      </c>
      <c r="AE1681" s="295">
        <v>0.00814454222055794</v>
      </c>
    </row>
    <row r="1682" spans="1:31">
      <c r="A1682" s="315" t="s">
        <v>2706</v>
      </c>
      <c r="B1682" s="339" t="s">
        <v>3382</v>
      </c>
      <c r="C1682" s="293" t="s">
        <v>3151</v>
      </c>
      <c r="D1682" s="339" t="s">
        <v>3152</v>
      </c>
      <c r="E1682" s="266">
        <v>27</v>
      </c>
      <c r="F1682" s="266">
        <v>25</v>
      </c>
      <c r="G1682" s="264">
        <v>29</v>
      </c>
      <c r="H1682" s="264">
        <v>28</v>
      </c>
      <c r="I1682" s="264">
        <v>22</v>
      </c>
      <c r="J1682" s="264">
        <v>22</v>
      </c>
      <c r="K1682" s="294">
        <v>0.9</v>
      </c>
      <c r="L1682" s="267">
        <v>0.925925925925926</v>
      </c>
      <c r="M1682" s="267">
        <v>0.96551724137931</v>
      </c>
      <c r="N1682" s="267">
        <v>1</v>
      </c>
      <c r="O1682" s="332">
        <v>806</v>
      </c>
      <c r="P1682" s="266">
        <v>773</v>
      </c>
      <c r="Q1682" s="266">
        <v>25</v>
      </c>
      <c r="R1682" s="264">
        <v>28</v>
      </c>
      <c r="S1682" s="264">
        <v>22</v>
      </c>
      <c r="T1682" s="267">
        <v>0.959057071960298</v>
      </c>
      <c r="U1682" s="267">
        <v>0.925925925925926</v>
      </c>
      <c r="V1682" s="268">
        <v>0.96551724137931</v>
      </c>
      <c r="W1682" s="268">
        <v>1</v>
      </c>
      <c r="X1682" s="295">
        <v>-0.0395913154533845</v>
      </c>
      <c r="Y1682" s="271">
        <v>189</v>
      </c>
      <c r="Z1682" s="333">
        <v>183</v>
      </c>
      <c r="AA1682" s="333">
        <v>194</v>
      </c>
      <c r="AB1682" s="333">
        <v>191</v>
      </c>
      <c r="AC1682" s="334">
        <v>0.968253968253968</v>
      </c>
      <c r="AD1682" s="268">
        <v>0.984536082474227</v>
      </c>
      <c r="AE1682" s="295">
        <v>-0.0162821142202586</v>
      </c>
    </row>
    <row r="1683" spans="1:31">
      <c r="A1683" s="315" t="s">
        <v>2706</v>
      </c>
      <c r="B1683" s="339" t="s">
        <v>3382</v>
      </c>
      <c r="C1683" s="293" t="s">
        <v>3153</v>
      </c>
      <c r="D1683" s="339" t="s">
        <v>3154</v>
      </c>
      <c r="E1683" s="266">
        <v>33</v>
      </c>
      <c r="F1683" s="266">
        <v>32</v>
      </c>
      <c r="G1683" s="264">
        <v>31</v>
      </c>
      <c r="H1683" s="264">
        <v>29</v>
      </c>
      <c r="I1683" s="264">
        <v>27</v>
      </c>
      <c r="J1683" s="264">
        <v>25</v>
      </c>
      <c r="K1683" s="294">
        <v>0.9</v>
      </c>
      <c r="L1683" s="267">
        <v>0.96969696969697</v>
      </c>
      <c r="M1683" s="267">
        <v>0.935483870967742</v>
      </c>
      <c r="N1683" s="267">
        <v>0.925925925925926</v>
      </c>
      <c r="O1683" s="332">
        <v>1021</v>
      </c>
      <c r="P1683" s="266">
        <v>980</v>
      </c>
      <c r="Q1683" s="266">
        <v>32</v>
      </c>
      <c r="R1683" s="264">
        <v>29</v>
      </c>
      <c r="S1683" s="264">
        <v>25</v>
      </c>
      <c r="T1683" s="267">
        <v>0.959843290891283</v>
      </c>
      <c r="U1683" s="267">
        <v>0.96969696969697</v>
      </c>
      <c r="V1683" s="268">
        <v>0.935483870967742</v>
      </c>
      <c r="W1683" s="268">
        <v>0.925925925925926</v>
      </c>
      <c r="X1683" s="295">
        <v>0.0342130987292278</v>
      </c>
      <c r="Y1683" s="271">
        <v>234</v>
      </c>
      <c r="Z1683" s="333">
        <v>225</v>
      </c>
      <c r="AA1683" s="333">
        <v>238</v>
      </c>
      <c r="AB1683" s="333">
        <v>230</v>
      </c>
      <c r="AC1683" s="334">
        <v>0.961538461538462</v>
      </c>
      <c r="AD1683" s="268">
        <v>0.966386554621849</v>
      </c>
      <c r="AE1683" s="295">
        <v>-0.00484809308338718</v>
      </c>
    </row>
    <row r="1684" spans="1:31">
      <c r="A1684" s="315" t="s">
        <v>2706</v>
      </c>
      <c r="B1684" s="339" t="s">
        <v>3385</v>
      </c>
      <c r="C1684" s="293" t="s">
        <v>3155</v>
      </c>
      <c r="D1684" s="339" t="s">
        <v>3156</v>
      </c>
      <c r="E1684" s="266">
        <v>36</v>
      </c>
      <c r="F1684" s="266">
        <v>36</v>
      </c>
      <c r="G1684" s="264">
        <v>37</v>
      </c>
      <c r="H1684" s="264">
        <v>34</v>
      </c>
      <c r="I1684" s="264">
        <v>35</v>
      </c>
      <c r="J1684" s="264">
        <v>33</v>
      </c>
      <c r="K1684" s="294">
        <v>0.9</v>
      </c>
      <c r="L1684" s="267">
        <v>1</v>
      </c>
      <c r="M1684" s="267">
        <v>0.918918918918919</v>
      </c>
      <c r="N1684" s="267">
        <v>0.942857142857143</v>
      </c>
      <c r="O1684" s="332">
        <v>1093</v>
      </c>
      <c r="P1684" s="266">
        <v>1012</v>
      </c>
      <c r="Q1684" s="266">
        <v>35</v>
      </c>
      <c r="R1684" s="264">
        <v>34</v>
      </c>
      <c r="S1684" s="264">
        <v>33</v>
      </c>
      <c r="T1684" s="267">
        <v>0.925892040256176</v>
      </c>
      <c r="U1684" s="267">
        <v>0.972222222222222</v>
      </c>
      <c r="V1684" s="268">
        <v>0.918918918918919</v>
      </c>
      <c r="W1684" s="268">
        <v>0.942857142857143</v>
      </c>
      <c r="X1684" s="295">
        <v>0.0533033033033032</v>
      </c>
      <c r="Y1684" s="271">
        <v>256</v>
      </c>
      <c r="Z1684" s="333">
        <v>240</v>
      </c>
      <c r="AA1684" s="333">
        <v>254</v>
      </c>
      <c r="AB1684" s="333">
        <v>235</v>
      </c>
      <c r="AC1684" s="334">
        <v>0.9375</v>
      </c>
      <c r="AD1684" s="268">
        <v>0.925196850393701</v>
      </c>
      <c r="AE1684" s="295">
        <v>0.0123031496062992</v>
      </c>
    </row>
    <row r="1685" spans="1:31">
      <c r="A1685" s="315" t="s">
        <v>2706</v>
      </c>
      <c r="B1685" s="339" t="s">
        <v>3384</v>
      </c>
      <c r="C1685" s="293" t="s">
        <v>3157</v>
      </c>
      <c r="D1685" s="339" t="s">
        <v>3158</v>
      </c>
      <c r="E1685" s="266">
        <v>37</v>
      </c>
      <c r="F1685" s="266">
        <v>37</v>
      </c>
      <c r="G1685" s="264">
        <v>37</v>
      </c>
      <c r="H1685" s="264">
        <v>37</v>
      </c>
      <c r="I1685" s="264">
        <v>31</v>
      </c>
      <c r="J1685" s="264">
        <v>31</v>
      </c>
      <c r="K1685" s="294">
        <v>0.9</v>
      </c>
      <c r="L1685" s="267">
        <v>1</v>
      </c>
      <c r="M1685" s="267">
        <v>1</v>
      </c>
      <c r="N1685" s="267">
        <v>1</v>
      </c>
      <c r="O1685" s="332">
        <v>1127</v>
      </c>
      <c r="P1685" s="266">
        <v>1060</v>
      </c>
      <c r="Q1685" s="266">
        <v>35</v>
      </c>
      <c r="R1685" s="264">
        <v>35</v>
      </c>
      <c r="S1685" s="264">
        <v>31</v>
      </c>
      <c r="T1685" s="267">
        <v>0.940550133096717</v>
      </c>
      <c r="U1685" s="267">
        <v>0.945945945945946</v>
      </c>
      <c r="V1685" s="268">
        <v>0.945945945945946</v>
      </c>
      <c r="W1685" s="268">
        <v>1</v>
      </c>
      <c r="X1685" s="295">
        <v>0</v>
      </c>
      <c r="Y1685" s="271">
        <v>272</v>
      </c>
      <c r="Z1685" s="333">
        <v>257</v>
      </c>
      <c r="AA1685" s="333">
        <v>279</v>
      </c>
      <c r="AB1685" s="333">
        <v>269</v>
      </c>
      <c r="AC1685" s="334">
        <v>0.944852941176471</v>
      </c>
      <c r="AD1685" s="268">
        <v>0.96415770609319</v>
      </c>
      <c r="AE1685" s="295">
        <v>-0.0193047649167194</v>
      </c>
    </row>
    <row r="1686" spans="1:31">
      <c r="A1686" s="315" t="s">
        <v>2706</v>
      </c>
      <c r="B1686" s="339" t="s">
        <v>3382</v>
      </c>
      <c r="C1686" s="293" t="s">
        <v>3159</v>
      </c>
      <c r="D1686" s="339" t="s">
        <v>3160</v>
      </c>
      <c r="E1686" s="266">
        <v>35</v>
      </c>
      <c r="F1686" s="266">
        <v>34</v>
      </c>
      <c r="G1686" s="264">
        <v>39</v>
      </c>
      <c r="H1686" s="264">
        <v>39</v>
      </c>
      <c r="I1686" s="264">
        <v>32</v>
      </c>
      <c r="J1686" s="264">
        <v>32</v>
      </c>
      <c r="K1686" s="294">
        <v>0.9</v>
      </c>
      <c r="L1686" s="267">
        <v>0.971428571428571</v>
      </c>
      <c r="M1686" s="267">
        <v>1</v>
      </c>
      <c r="N1686" s="267">
        <v>1</v>
      </c>
      <c r="O1686" s="332">
        <v>1028</v>
      </c>
      <c r="P1686" s="266">
        <v>998</v>
      </c>
      <c r="Q1686" s="266">
        <v>34</v>
      </c>
      <c r="R1686" s="264">
        <v>38</v>
      </c>
      <c r="S1686" s="264">
        <v>31</v>
      </c>
      <c r="T1686" s="267">
        <v>0.970817120622568</v>
      </c>
      <c r="U1686" s="267">
        <v>0.971428571428571</v>
      </c>
      <c r="V1686" s="268">
        <v>0.974358974358974</v>
      </c>
      <c r="W1686" s="268">
        <v>0.96875</v>
      </c>
      <c r="X1686" s="295">
        <v>-0.00293040293040292</v>
      </c>
      <c r="Y1686" s="271">
        <v>251</v>
      </c>
      <c r="Z1686" s="333">
        <v>243</v>
      </c>
      <c r="AA1686" s="333">
        <v>255</v>
      </c>
      <c r="AB1686" s="333">
        <v>243</v>
      </c>
      <c r="AC1686" s="334">
        <v>0.968127490039841</v>
      </c>
      <c r="AD1686" s="268">
        <v>0.952941176470588</v>
      </c>
      <c r="AE1686" s="295">
        <v>0.0151863135692525</v>
      </c>
    </row>
    <row r="1687" spans="1:31">
      <c r="A1687" s="315" t="s">
        <v>2706</v>
      </c>
      <c r="B1687" s="339" t="s">
        <v>3382</v>
      </c>
      <c r="C1687" s="293" t="s">
        <v>3161</v>
      </c>
      <c r="D1687" s="339" t="s">
        <v>3162</v>
      </c>
      <c r="E1687" s="266">
        <v>35</v>
      </c>
      <c r="F1687" s="266">
        <v>35</v>
      </c>
      <c r="G1687" s="264">
        <v>37</v>
      </c>
      <c r="H1687" s="264">
        <v>37</v>
      </c>
      <c r="I1687" s="264">
        <v>30</v>
      </c>
      <c r="J1687" s="264">
        <v>30</v>
      </c>
      <c r="K1687" s="294">
        <v>0.9</v>
      </c>
      <c r="L1687" s="267">
        <v>1</v>
      </c>
      <c r="M1687" s="267">
        <v>1</v>
      </c>
      <c r="N1687" s="267">
        <v>1</v>
      </c>
      <c r="O1687" s="332">
        <v>1074</v>
      </c>
      <c r="P1687" s="266">
        <v>1070</v>
      </c>
      <c r="Q1687" s="266">
        <v>35</v>
      </c>
      <c r="R1687" s="264">
        <v>37</v>
      </c>
      <c r="S1687" s="264">
        <v>30</v>
      </c>
      <c r="T1687" s="267">
        <v>0.996275605214153</v>
      </c>
      <c r="U1687" s="267">
        <v>1</v>
      </c>
      <c r="V1687" s="268">
        <v>1</v>
      </c>
      <c r="W1687" s="268">
        <v>1</v>
      </c>
      <c r="X1687" s="295">
        <v>0</v>
      </c>
      <c r="Y1687" s="271">
        <v>249</v>
      </c>
      <c r="Z1687" s="333">
        <v>249</v>
      </c>
      <c r="AA1687" s="333">
        <v>270</v>
      </c>
      <c r="AB1687" s="333">
        <v>270</v>
      </c>
      <c r="AC1687" s="334">
        <v>1</v>
      </c>
      <c r="AD1687" s="268">
        <v>1</v>
      </c>
      <c r="AE1687" s="295">
        <v>0</v>
      </c>
    </row>
    <row r="1688" spans="1:31">
      <c r="A1688" s="315" t="s">
        <v>2706</v>
      </c>
      <c r="B1688" s="339" t="s">
        <v>3382</v>
      </c>
      <c r="C1688" s="293" t="s">
        <v>40</v>
      </c>
      <c r="D1688" s="339" t="s">
        <v>3163</v>
      </c>
      <c r="E1688" s="266">
        <v>0</v>
      </c>
      <c r="F1688" s="266">
        <v>0</v>
      </c>
      <c r="G1688" s="264">
        <v>0</v>
      </c>
      <c r="H1688" s="264">
        <v>0</v>
      </c>
      <c r="I1688" s="264">
        <v>0</v>
      </c>
      <c r="J1688" s="264">
        <v>0</v>
      </c>
      <c r="K1688" s="294">
        <v>0.9</v>
      </c>
      <c r="L1688" s="267">
        <v>0</v>
      </c>
      <c r="M1688" s="267">
        <v>0</v>
      </c>
      <c r="N1688" s="267">
        <v>0</v>
      </c>
      <c r="O1688" s="332">
        <v>0</v>
      </c>
      <c r="P1688" s="266">
        <v>0</v>
      </c>
      <c r="Q1688" s="266">
        <v>0</v>
      </c>
      <c r="R1688" s="264">
        <v>0</v>
      </c>
      <c r="S1688" s="264">
        <v>0</v>
      </c>
      <c r="T1688" s="267">
        <v>0</v>
      </c>
      <c r="U1688" s="267">
        <v>0</v>
      </c>
      <c r="V1688" s="268">
        <v>0</v>
      </c>
      <c r="W1688" s="268">
        <v>0</v>
      </c>
      <c r="X1688" s="295">
        <v>0</v>
      </c>
      <c r="Y1688" s="271">
        <v>0</v>
      </c>
      <c r="Z1688" s="333">
        <v>0</v>
      </c>
      <c r="AA1688" s="333">
        <v>0</v>
      </c>
      <c r="AB1688" s="333">
        <v>0</v>
      </c>
      <c r="AC1688" s="334">
        <v>0</v>
      </c>
      <c r="AD1688" s="268">
        <v>0</v>
      </c>
      <c r="AE1688" s="295">
        <v>0</v>
      </c>
    </row>
    <row r="1689" spans="1:31">
      <c r="A1689" s="315" t="s">
        <v>2706</v>
      </c>
      <c r="B1689" s="339" t="s">
        <v>3382</v>
      </c>
      <c r="C1689" s="293" t="s">
        <v>40</v>
      </c>
      <c r="D1689" s="339" t="s">
        <v>3164</v>
      </c>
      <c r="E1689" s="266">
        <v>0</v>
      </c>
      <c r="F1689" s="266">
        <v>0</v>
      </c>
      <c r="G1689" s="264">
        <v>0</v>
      </c>
      <c r="H1689" s="264">
        <v>0</v>
      </c>
      <c r="I1689" s="264">
        <v>0</v>
      </c>
      <c r="J1689" s="264">
        <v>0</v>
      </c>
      <c r="K1689" s="294">
        <v>0.9</v>
      </c>
      <c r="L1689" s="267">
        <v>0</v>
      </c>
      <c r="M1689" s="267">
        <v>0</v>
      </c>
      <c r="N1689" s="267">
        <v>0</v>
      </c>
      <c r="O1689" s="332">
        <v>0</v>
      </c>
      <c r="P1689" s="266">
        <v>0</v>
      </c>
      <c r="Q1689" s="266">
        <v>0</v>
      </c>
      <c r="R1689" s="264">
        <v>0</v>
      </c>
      <c r="S1689" s="264">
        <v>0</v>
      </c>
      <c r="T1689" s="267">
        <v>0</v>
      </c>
      <c r="U1689" s="267">
        <v>0</v>
      </c>
      <c r="V1689" s="268">
        <v>0</v>
      </c>
      <c r="W1689" s="268">
        <v>0</v>
      </c>
      <c r="X1689" s="295">
        <v>0</v>
      </c>
      <c r="Y1689" s="271">
        <v>0</v>
      </c>
      <c r="Z1689" s="333">
        <v>0</v>
      </c>
      <c r="AA1689" s="333">
        <v>0</v>
      </c>
      <c r="AB1689" s="333">
        <v>0</v>
      </c>
      <c r="AC1689" s="334">
        <v>0</v>
      </c>
      <c r="AD1689" s="268">
        <v>0</v>
      </c>
      <c r="AE1689" s="295">
        <v>0</v>
      </c>
    </row>
    <row r="1690" spans="1:31">
      <c r="A1690" s="315" t="s">
        <v>2706</v>
      </c>
      <c r="B1690" s="339" t="s">
        <v>3384</v>
      </c>
      <c r="C1690" s="293" t="s">
        <v>3165</v>
      </c>
      <c r="D1690" s="339" t="s">
        <v>3166</v>
      </c>
      <c r="E1690" s="266">
        <v>0</v>
      </c>
      <c r="F1690" s="266">
        <v>0</v>
      </c>
      <c r="G1690" s="264">
        <v>0</v>
      </c>
      <c r="H1690" s="264">
        <v>0</v>
      </c>
      <c r="I1690" s="264">
        <v>0</v>
      </c>
      <c r="J1690" s="264">
        <v>0</v>
      </c>
      <c r="K1690" s="294">
        <v>0.9</v>
      </c>
      <c r="L1690" s="267">
        <v>0</v>
      </c>
      <c r="M1690" s="267">
        <v>0</v>
      </c>
      <c r="N1690" s="267">
        <v>0</v>
      </c>
      <c r="O1690" s="332">
        <v>0</v>
      </c>
      <c r="P1690" s="266">
        <v>0</v>
      </c>
      <c r="Q1690" s="266">
        <v>0</v>
      </c>
      <c r="R1690" s="264">
        <v>0</v>
      </c>
      <c r="S1690" s="264">
        <v>0</v>
      </c>
      <c r="T1690" s="267">
        <v>0</v>
      </c>
      <c r="U1690" s="267">
        <v>0</v>
      </c>
      <c r="V1690" s="268">
        <v>0</v>
      </c>
      <c r="W1690" s="268">
        <v>0</v>
      </c>
      <c r="X1690" s="295">
        <v>0</v>
      </c>
      <c r="Y1690" s="271">
        <v>0</v>
      </c>
      <c r="Z1690" s="333">
        <v>0</v>
      </c>
      <c r="AA1690" s="333">
        <v>0</v>
      </c>
      <c r="AB1690" s="333">
        <v>0</v>
      </c>
      <c r="AC1690" s="334">
        <v>0</v>
      </c>
      <c r="AD1690" s="268">
        <v>0</v>
      </c>
      <c r="AE1690" s="295">
        <v>0</v>
      </c>
    </row>
    <row r="1691" spans="1:31">
      <c r="A1691" s="315" t="s">
        <v>2706</v>
      </c>
      <c r="B1691" s="339" t="s">
        <v>3382</v>
      </c>
      <c r="C1691" s="293" t="s">
        <v>3167</v>
      </c>
      <c r="D1691" s="339" t="s">
        <v>3168</v>
      </c>
      <c r="E1691" s="266">
        <v>21</v>
      </c>
      <c r="F1691" s="266">
        <v>21</v>
      </c>
      <c r="G1691" s="264">
        <v>21</v>
      </c>
      <c r="H1691" s="264">
        <v>21</v>
      </c>
      <c r="I1691" s="264">
        <v>26</v>
      </c>
      <c r="J1691" s="264">
        <v>26</v>
      </c>
      <c r="K1691" s="294">
        <v>0.9</v>
      </c>
      <c r="L1691" s="267">
        <v>1</v>
      </c>
      <c r="M1691" s="267">
        <v>1</v>
      </c>
      <c r="N1691" s="267">
        <v>1</v>
      </c>
      <c r="O1691" s="332">
        <v>700</v>
      </c>
      <c r="P1691" s="266">
        <v>661</v>
      </c>
      <c r="Q1691" s="266">
        <v>20</v>
      </c>
      <c r="R1691" s="264">
        <v>20</v>
      </c>
      <c r="S1691" s="264">
        <v>26</v>
      </c>
      <c r="T1691" s="267">
        <v>0.944285714285714</v>
      </c>
      <c r="U1691" s="267">
        <v>0.952380952380952</v>
      </c>
      <c r="V1691" s="268">
        <v>0.952380952380952</v>
      </c>
      <c r="W1691" s="268">
        <v>1</v>
      </c>
      <c r="X1691" s="295">
        <v>0</v>
      </c>
      <c r="Y1691" s="271">
        <v>173</v>
      </c>
      <c r="Z1691" s="333">
        <v>165</v>
      </c>
      <c r="AA1691" s="333">
        <v>159</v>
      </c>
      <c r="AB1691" s="333">
        <v>150</v>
      </c>
      <c r="AC1691" s="334">
        <v>0.953757225433526</v>
      </c>
      <c r="AD1691" s="268">
        <v>0.943396226415094</v>
      </c>
      <c r="AE1691" s="295">
        <v>0.0103609990184317</v>
      </c>
    </row>
    <row r="1692" spans="1:31">
      <c r="A1692" s="315" t="s">
        <v>2706</v>
      </c>
      <c r="B1692" s="339" t="s">
        <v>3382</v>
      </c>
      <c r="C1692" s="293" t="s">
        <v>3169</v>
      </c>
      <c r="D1692" s="339" t="s">
        <v>3170</v>
      </c>
      <c r="E1692" s="266">
        <v>0</v>
      </c>
      <c r="F1692" s="266">
        <v>0</v>
      </c>
      <c r="G1692" s="264">
        <v>0</v>
      </c>
      <c r="H1692" s="264">
        <v>0</v>
      </c>
      <c r="I1692" s="264">
        <v>0</v>
      </c>
      <c r="J1692" s="264">
        <v>0</v>
      </c>
      <c r="K1692" s="294">
        <v>0.9</v>
      </c>
      <c r="L1692" s="267">
        <v>0</v>
      </c>
      <c r="M1692" s="267">
        <v>0</v>
      </c>
      <c r="N1692" s="267">
        <v>0</v>
      </c>
      <c r="O1692" s="332">
        <v>0</v>
      </c>
      <c r="P1692" s="266">
        <v>0</v>
      </c>
      <c r="Q1692" s="266">
        <v>0</v>
      </c>
      <c r="R1692" s="264">
        <v>0</v>
      </c>
      <c r="S1692" s="264">
        <v>0</v>
      </c>
      <c r="T1692" s="267">
        <v>0</v>
      </c>
      <c r="U1692" s="267">
        <v>0</v>
      </c>
      <c r="V1692" s="268">
        <v>0</v>
      </c>
      <c r="W1692" s="268">
        <v>0</v>
      </c>
      <c r="X1692" s="295">
        <v>0</v>
      </c>
      <c r="Y1692" s="271">
        <v>0</v>
      </c>
      <c r="Z1692" s="333">
        <v>0</v>
      </c>
      <c r="AA1692" s="333">
        <v>0</v>
      </c>
      <c r="AB1692" s="333">
        <v>0</v>
      </c>
      <c r="AC1692" s="334">
        <v>0</v>
      </c>
      <c r="AD1692" s="268">
        <v>0</v>
      </c>
      <c r="AE1692" s="295">
        <v>0</v>
      </c>
    </row>
    <row r="1693" spans="1:31">
      <c r="A1693" s="315" t="s">
        <v>2706</v>
      </c>
      <c r="B1693" s="339" t="s">
        <v>3385</v>
      </c>
      <c r="C1693" s="293" t="s">
        <v>3171</v>
      </c>
      <c r="D1693" s="339" t="s">
        <v>3172</v>
      </c>
      <c r="E1693" s="266">
        <v>36</v>
      </c>
      <c r="F1693" s="266">
        <v>27</v>
      </c>
      <c r="G1693" s="264">
        <v>34</v>
      </c>
      <c r="H1693" s="264">
        <v>27</v>
      </c>
      <c r="I1693" s="264">
        <v>28</v>
      </c>
      <c r="J1693" s="264">
        <v>24</v>
      </c>
      <c r="K1693" s="294">
        <v>0.9</v>
      </c>
      <c r="L1693" s="267">
        <v>0.75</v>
      </c>
      <c r="M1693" s="267">
        <v>0.794117647058823</v>
      </c>
      <c r="N1693" s="267">
        <v>0.857142857142857</v>
      </c>
      <c r="O1693" s="332">
        <v>981</v>
      </c>
      <c r="P1693" s="266">
        <v>779</v>
      </c>
      <c r="Q1693" s="266">
        <v>24</v>
      </c>
      <c r="R1693" s="264">
        <v>26</v>
      </c>
      <c r="S1693" s="264">
        <v>23</v>
      </c>
      <c r="T1693" s="267">
        <v>0.794087665647299</v>
      </c>
      <c r="U1693" s="267">
        <v>0.666666666666667</v>
      </c>
      <c r="V1693" s="268">
        <v>0.764705882352941</v>
      </c>
      <c r="W1693" s="268">
        <v>0.821428571428571</v>
      </c>
      <c r="X1693" s="295">
        <v>-0.0980392156862745</v>
      </c>
      <c r="Y1693" s="271">
        <v>234</v>
      </c>
      <c r="Z1693" s="333">
        <v>183</v>
      </c>
      <c r="AA1693" s="333">
        <v>237</v>
      </c>
      <c r="AB1693" s="333">
        <v>198</v>
      </c>
      <c r="AC1693" s="334">
        <v>0.782051282051282</v>
      </c>
      <c r="AD1693" s="268">
        <v>0.835443037974684</v>
      </c>
      <c r="AE1693" s="295">
        <v>-0.0533917559234015</v>
      </c>
    </row>
    <row r="1694" spans="1:31">
      <c r="A1694" s="315" t="s">
        <v>2706</v>
      </c>
      <c r="B1694" s="339" t="s">
        <v>3382</v>
      </c>
      <c r="C1694" s="293" t="s">
        <v>3173</v>
      </c>
      <c r="D1694" s="339" t="s">
        <v>3174</v>
      </c>
      <c r="E1694" s="266">
        <v>45</v>
      </c>
      <c r="F1694" s="266">
        <v>45</v>
      </c>
      <c r="G1694" s="264">
        <v>39</v>
      </c>
      <c r="H1694" s="264">
        <v>38</v>
      </c>
      <c r="I1694" s="264">
        <v>37</v>
      </c>
      <c r="J1694" s="264">
        <v>37</v>
      </c>
      <c r="K1694" s="294">
        <v>0.9</v>
      </c>
      <c r="L1694" s="267">
        <v>1</v>
      </c>
      <c r="M1694" s="267">
        <v>0.974358974358974</v>
      </c>
      <c r="N1694" s="267">
        <v>1</v>
      </c>
      <c r="O1694" s="332">
        <v>1152</v>
      </c>
      <c r="P1694" s="266">
        <v>1128</v>
      </c>
      <c r="Q1694" s="266">
        <v>45</v>
      </c>
      <c r="R1694" s="264">
        <v>38</v>
      </c>
      <c r="S1694" s="264">
        <v>37</v>
      </c>
      <c r="T1694" s="267">
        <v>0.979166666666667</v>
      </c>
      <c r="U1694" s="267">
        <v>1</v>
      </c>
      <c r="V1694" s="268">
        <v>0.974358974358974</v>
      </c>
      <c r="W1694" s="268">
        <v>1</v>
      </c>
      <c r="X1694" s="295">
        <v>0.0256410256410257</v>
      </c>
      <c r="Y1694" s="271">
        <v>276</v>
      </c>
      <c r="Z1694" s="333">
        <v>274</v>
      </c>
      <c r="AA1694" s="333">
        <v>285</v>
      </c>
      <c r="AB1694" s="333">
        <v>278</v>
      </c>
      <c r="AC1694" s="334">
        <v>0.992753623188406</v>
      </c>
      <c r="AD1694" s="268">
        <v>0.975438596491228</v>
      </c>
      <c r="AE1694" s="295">
        <v>0.0173150266971777</v>
      </c>
    </row>
    <row r="1695" spans="1:31">
      <c r="A1695" s="315" t="s">
        <v>2706</v>
      </c>
      <c r="B1695" s="339" t="s">
        <v>3382</v>
      </c>
      <c r="C1695" s="293" t="s">
        <v>3175</v>
      </c>
      <c r="D1695" s="339" t="s">
        <v>3176</v>
      </c>
      <c r="E1695" s="266">
        <v>0</v>
      </c>
      <c r="F1695" s="266">
        <v>0</v>
      </c>
      <c r="G1695" s="264">
        <v>0</v>
      </c>
      <c r="H1695" s="264">
        <v>0</v>
      </c>
      <c r="I1695" s="264">
        <v>0</v>
      </c>
      <c r="J1695" s="264">
        <v>0</v>
      </c>
      <c r="K1695" s="294">
        <v>0.9</v>
      </c>
      <c r="L1695" s="267">
        <v>0</v>
      </c>
      <c r="M1695" s="267">
        <v>0</v>
      </c>
      <c r="N1695" s="267">
        <v>0</v>
      </c>
      <c r="O1695" s="332">
        <v>0</v>
      </c>
      <c r="P1695" s="266">
        <v>0</v>
      </c>
      <c r="Q1695" s="266">
        <v>0</v>
      </c>
      <c r="R1695" s="264">
        <v>0</v>
      </c>
      <c r="S1695" s="264">
        <v>0</v>
      </c>
      <c r="T1695" s="267">
        <v>0</v>
      </c>
      <c r="U1695" s="267">
        <v>0</v>
      </c>
      <c r="V1695" s="268">
        <v>0</v>
      </c>
      <c r="W1695" s="268">
        <v>0</v>
      </c>
      <c r="X1695" s="295">
        <v>0</v>
      </c>
      <c r="Y1695" s="271">
        <v>0</v>
      </c>
      <c r="Z1695" s="333">
        <v>0</v>
      </c>
      <c r="AA1695" s="333">
        <v>0</v>
      </c>
      <c r="AB1695" s="333">
        <v>0</v>
      </c>
      <c r="AC1695" s="334">
        <v>0</v>
      </c>
      <c r="AD1695" s="268">
        <v>0</v>
      </c>
      <c r="AE1695" s="295">
        <v>0</v>
      </c>
    </row>
    <row r="1696" spans="1:31">
      <c r="A1696" s="315" t="s">
        <v>2706</v>
      </c>
      <c r="B1696" s="339" t="s">
        <v>3382</v>
      </c>
      <c r="C1696" s="293" t="s">
        <v>3177</v>
      </c>
      <c r="D1696" s="339" t="s">
        <v>3178</v>
      </c>
      <c r="E1696" s="266">
        <v>0</v>
      </c>
      <c r="F1696" s="266">
        <v>0</v>
      </c>
      <c r="G1696" s="264">
        <v>0</v>
      </c>
      <c r="H1696" s="264">
        <v>0</v>
      </c>
      <c r="I1696" s="264">
        <v>0</v>
      </c>
      <c r="J1696" s="264">
        <v>0</v>
      </c>
      <c r="K1696" s="294">
        <v>0.9</v>
      </c>
      <c r="L1696" s="267">
        <v>0</v>
      </c>
      <c r="M1696" s="267">
        <v>0</v>
      </c>
      <c r="N1696" s="267">
        <v>0</v>
      </c>
      <c r="O1696" s="332">
        <v>0</v>
      </c>
      <c r="P1696" s="266">
        <v>0</v>
      </c>
      <c r="Q1696" s="266">
        <v>0</v>
      </c>
      <c r="R1696" s="264">
        <v>0</v>
      </c>
      <c r="S1696" s="264">
        <v>0</v>
      </c>
      <c r="T1696" s="267">
        <v>0</v>
      </c>
      <c r="U1696" s="267">
        <v>0</v>
      </c>
      <c r="V1696" s="268">
        <v>0</v>
      </c>
      <c r="W1696" s="268">
        <v>0</v>
      </c>
      <c r="X1696" s="295">
        <v>0</v>
      </c>
      <c r="Y1696" s="271">
        <v>0</v>
      </c>
      <c r="Z1696" s="333">
        <v>0</v>
      </c>
      <c r="AA1696" s="333">
        <v>0</v>
      </c>
      <c r="AB1696" s="333">
        <v>0</v>
      </c>
      <c r="AC1696" s="334">
        <v>0</v>
      </c>
      <c r="AD1696" s="268">
        <v>0</v>
      </c>
      <c r="AE1696" s="295">
        <v>0</v>
      </c>
    </row>
    <row r="1697" spans="1:31">
      <c r="A1697" s="315" t="s">
        <v>2706</v>
      </c>
      <c r="B1697" s="339" t="s">
        <v>3385</v>
      </c>
      <c r="C1697" s="293" t="s">
        <v>3179</v>
      </c>
      <c r="D1697" s="339" t="s">
        <v>3180</v>
      </c>
      <c r="E1697" s="266">
        <v>38</v>
      </c>
      <c r="F1697" s="266">
        <v>37</v>
      </c>
      <c r="G1697" s="264">
        <v>37</v>
      </c>
      <c r="H1697" s="264">
        <v>34</v>
      </c>
      <c r="I1697" s="264">
        <v>30</v>
      </c>
      <c r="J1697" s="264">
        <v>29</v>
      </c>
      <c r="K1697" s="294">
        <v>0.9</v>
      </c>
      <c r="L1697" s="267">
        <v>0.973684210526316</v>
      </c>
      <c r="M1697" s="267">
        <v>0.918918918918919</v>
      </c>
      <c r="N1697" s="267">
        <v>0.966666666666667</v>
      </c>
      <c r="O1697" s="332">
        <v>1003</v>
      </c>
      <c r="P1697" s="266">
        <v>806</v>
      </c>
      <c r="Q1697" s="266">
        <v>35</v>
      </c>
      <c r="R1697" s="264">
        <v>30</v>
      </c>
      <c r="S1697" s="264">
        <v>24</v>
      </c>
      <c r="T1697" s="267">
        <v>0.803589232303091</v>
      </c>
      <c r="U1697" s="267">
        <v>0.921052631578947</v>
      </c>
      <c r="V1697" s="268">
        <v>0.810810810810811</v>
      </c>
      <c r="W1697" s="268">
        <v>0.8</v>
      </c>
      <c r="X1697" s="295">
        <v>0.110241820768136</v>
      </c>
      <c r="Y1697" s="271">
        <v>249</v>
      </c>
      <c r="Z1697" s="333">
        <v>204</v>
      </c>
      <c r="AA1697" s="333">
        <v>248</v>
      </c>
      <c r="AB1697" s="333">
        <v>188</v>
      </c>
      <c r="AC1697" s="334">
        <v>0.819277108433735</v>
      </c>
      <c r="AD1697" s="268">
        <v>0.758064516129032</v>
      </c>
      <c r="AE1697" s="295">
        <v>0.0612125923047027</v>
      </c>
    </row>
    <row r="1698" spans="1:31">
      <c r="A1698" s="315" t="s">
        <v>2706</v>
      </c>
      <c r="B1698" s="339" t="s">
        <v>3382</v>
      </c>
      <c r="C1698" s="293" t="s">
        <v>3181</v>
      </c>
      <c r="D1698" s="339" t="s">
        <v>3182</v>
      </c>
      <c r="E1698" s="266">
        <v>0</v>
      </c>
      <c r="F1698" s="266">
        <v>0</v>
      </c>
      <c r="G1698" s="264">
        <v>0</v>
      </c>
      <c r="H1698" s="264">
        <v>0</v>
      </c>
      <c r="I1698" s="264">
        <v>0</v>
      </c>
      <c r="J1698" s="264">
        <v>0</v>
      </c>
      <c r="K1698" s="294">
        <v>0.9</v>
      </c>
      <c r="L1698" s="267">
        <v>0</v>
      </c>
      <c r="M1698" s="267">
        <v>0</v>
      </c>
      <c r="N1698" s="267">
        <v>0</v>
      </c>
      <c r="O1698" s="332">
        <v>0</v>
      </c>
      <c r="P1698" s="266">
        <v>0</v>
      </c>
      <c r="Q1698" s="266">
        <v>0</v>
      </c>
      <c r="R1698" s="264">
        <v>0</v>
      </c>
      <c r="S1698" s="264">
        <v>0</v>
      </c>
      <c r="T1698" s="267">
        <v>0</v>
      </c>
      <c r="U1698" s="267">
        <v>0</v>
      </c>
      <c r="V1698" s="268">
        <v>0</v>
      </c>
      <c r="W1698" s="268">
        <v>0</v>
      </c>
      <c r="X1698" s="295">
        <v>0</v>
      </c>
      <c r="Y1698" s="271">
        <v>0</v>
      </c>
      <c r="Z1698" s="333">
        <v>0</v>
      </c>
      <c r="AA1698" s="333">
        <v>0</v>
      </c>
      <c r="AB1698" s="333">
        <v>0</v>
      </c>
      <c r="AC1698" s="334">
        <v>0</v>
      </c>
      <c r="AD1698" s="268">
        <v>0</v>
      </c>
      <c r="AE1698" s="295">
        <v>0</v>
      </c>
    </row>
    <row r="1699" spans="1:31">
      <c r="A1699" s="315" t="s">
        <v>2706</v>
      </c>
      <c r="B1699" s="339" t="s">
        <v>3382</v>
      </c>
      <c r="C1699" s="293" t="s">
        <v>3183</v>
      </c>
      <c r="D1699" s="339" t="s">
        <v>3184</v>
      </c>
      <c r="E1699" s="266">
        <v>0</v>
      </c>
      <c r="F1699" s="266">
        <v>0</v>
      </c>
      <c r="G1699" s="264">
        <v>0</v>
      </c>
      <c r="H1699" s="264">
        <v>0</v>
      </c>
      <c r="I1699" s="264">
        <v>0</v>
      </c>
      <c r="J1699" s="264">
        <v>0</v>
      </c>
      <c r="K1699" s="294">
        <v>0.9</v>
      </c>
      <c r="L1699" s="267">
        <v>0</v>
      </c>
      <c r="M1699" s="267">
        <v>0</v>
      </c>
      <c r="N1699" s="267">
        <v>0</v>
      </c>
      <c r="O1699" s="332">
        <v>0</v>
      </c>
      <c r="P1699" s="266">
        <v>0</v>
      </c>
      <c r="Q1699" s="266">
        <v>0</v>
      </c>
      <c r="R1699" s="264">
        <v>0</v>
      </c>
      <c r="S1699" s="264">
        <v>0</v>
      </c>
      <c r="T1699" s="267">
        <v>0</v>
      </c>
      <c r="U1699" s="267">
        <v>0</v>
      </c>
      <c r="V1699" s="268">
        <v>0</v>
      </c>
      <c r="W1699" s="268">
        <v>0</v>
      </c>
      <c r="X1699" s="295">
        <v>0</v>
      </c>
      <c r="Y1699" s="271">
        <v>0</v>
      </c>
      <c r="Z1699" s="333">
        <v>0</v>
      </c>
      <c r="AA1699" s="333">
        <v>0</v>
      </c>
      <c r="AB1699" s="333">
        <v>0</v>
      </c>
      <c r="AC1699" s="334">
        <v>0</v>
      </c>
      <c r="AD1699" s="268">
        <v>0</v>
      </c>
      <c r="AE1699" s="295">
        <v>0</v>
      </c>
    </row>
    <row r="1700" spans="1:31">
      <c r="A1700" s="315" t="s">
        <v>2706</v>
      </c>
      <c r="B1700" s="339" t="s">
        <v>3382</v>
      </c>
      <c r="C1700" s="293" t="s">
        <v>3185</v>
      </c>
      <c r="D1700" s="339" t="s">
        <v>3186</v>
      </c>
      <c r="E1700" s="266">
        <v>0</v>
      </c>
      <c r="F1700" s="266">
        <v>0</v>
      </c>
      <c r="G1700" s="264">
        <v>0</v>
      </c>
      <c r="H1700" s="264">
        <v>0</v>
      </c>
      <c r="I1700" s="264">
        <v>0</v>
      </c>
      <c r="J1700" s="264">
        <v>0</v>
      </c>
      <c r="K1700" s="294">
        <v>0.9</v>
      </c>
      <c r="L1700" s="267">
        <v>0</v>
      </c>
      <c r="M1700" s="267">
        <v>0</v>
      </c>
      <c r="N1700" s="267">
        <v>0</v>
      </c>
      <c r="O1700" s="332">
        <v>0</v>
      </c>
      <c r="P1700" s="266">
        <v>0</v>
      </c>
      <c r="Q1700" s="266">
        <v>0</v>
      </c>
      <c r="R1700" s="264">
        <v>0</v>
      </c>
      <c r="S1700" s="264">
        <v>0</v>
      </c>
      <c r="T1700" s="267">
        <v>0</v>
      </c>
      <c r="U1700" s="267">
        <v>0</v>
      </c>
      <c r="V1700" s="268">
        <v>0</v>
      </c>
      <c r="W1700" s="268">
        <v>0</v>
      </c>
      <c r="X1700" s="295">
        <v>0</v>
      </c>
      <c r="Y1700" s="271">
        <v>0</v>
      </c>
      <c r="Z1700" s="333">
        <v>0</v>
      </c>
      <c r="AA1700" s="333">
        <v>0</v>
      </c>
      <c r="AB1700" s="333">
        <v>0</v>
      </c>
      <c r="AC1700" s="334">
        <v>0</v>
      </c>
      <c r="AD1700" s="268">
        <v>0</v>
      </c>
      <c r="AE1700" s="295">
        <v>0</v>
      </c>
    </row>
    <row r="1701" spans="1:31">
      <c r="A1701" s="315" t="s">
        <v>2706</v>
      </c>
      <c r="B1701" s="339" t="s">
        <v>3388</v>
      </c>
      <c r="C1701" s="293" t="s">
        <v>3187</v>
      </c>
      <c r="D1701" s="339" t="s">
        <v>3188</v>
      </c>
      <c r="E1701" s="266">
        <v>8</v>
      </c>
      <c r="F1701" s="266">
        <v>8</v>
      </c>
      <c r="G1701" s="264">
        <v>8</v>
      </c>
      <c r="H1701" s="264">
        <v>7</v>
      </c>
      <c r="I1701" s="264">
        <v>8</v>
      </c>
      <c r="J1701" s="264">
        <v>8</v>
      </c>
      <c r="K1701" s="294">
        <v>0.9</v>
      </c>
      <c r="L1701" s="267">
        <v>1</v>
      </c>
      <c r="M1701" s="267">
        <v>0.875</v>
      </c>
      <c r="N1701" s="267">
        <v>1</v>
      </c>
      <c r="O1701" s="332">
        <v>220</v>
      </c>
      <c r="P1701" s="266">
        <v>212</v>
      </c>
      <c r="Q1701" s="266">
        <v>8</v>
      </c>
      <c r="R1701" s="264">
        <v>7</v>
      </c>
      <c r="S1701" s="264">
        <v>8</v>
      </c>
      <c r="T1701" s="267">
        <v>0.963636363636364</v>
      </c>
      <c r="U1701" s="267">
        <v>1</v>
      </c>
      <c r="V1701" s="268">
        <v>0.875</v>
      </c>
      <c r="W1701" s="268">
        <v>1</v>
      </c>
      <c r="X1701" s="295">
        <v>0.125</v>
      </c>
      <c r="Y1701" s="271">
        <v>54</v>
      </c>
      <c r="Z1701" s="333">
        <v>53</v>
      </c>
      <c r="AA1701" s="333">
        <v>54</v>
      </c>
      <c r="AB1701" s="333">
        <v>53</v>
      </c>
      <c r="AC1701" s="334">
        <v>0.981481481481482</v>
      </c>
      <c r="AD1701" s="268">
        <v>0.981481481481482</v>
      </c>
      <c r="AE1701" s="295">
        <v>0</v>
      </c>
    </row>
    <row r="1702" spans="1:31">
      <c r="A1702" s="315" t="s">
        <v>2706</v>
      </c>
      <c r="B1702" s="339" t="s">
        <v>3386</v>
      </c>
      <c r="C1702" s="293" t="s">
        <v>3189</v>
      </c>
      <c r="D1702" s="339" t="s">
        <v>3190</v>
      </c>
      <c r="E1702" s="266">
        <v>29</v>
      </c>
      <c r="F1702" s="266">
        <v>29</v>
      </c>
      <c r="G1702" s="264">
        <v>32</v>
      </c>
      <c r="H1702" s="264">
        <v>32</v>
      </c>
      <c r="I1702" s="264">
        <v>30</v>
      </c>
      <c r="J1702" s="264">
        <v>30</v>
      </c>
      <c r="K1702" s="294">
        <v>0.9</v>
      </c>
      <c r="L1702" s="267">
        <v>1</v>
      </c>
      <c r="M1702" s="267">
        <v>1</v>
      </c>
      <c r="N1702" s="267">
        <v>1</v>
      </c>
      <c r="O1702" s="332">
        <v>872</v>
      </c>
      <c r="P1702" s="266">
        <v>858</v>
      </c>
      <c r="Q1702" s="266">
        <v>29</v>
      </c>
      <c r="R1702" s="264">
        <v>28</v>
      </c>
      <c r="S1702" s="264">
        <v>30</v>
      </c>
      <c r="T1702" s="267">
        <v>0.98394495412844</v>
      </c>
      <c r="U1702" s="267">
        <v>1</v>
      </c>
      <c r="V1702" s="268">
        <v>0.875</v>
      </c>
      <c r="W1702" s="268">
        <v>1</v>
      </c>
      <c r="X1702" s="295">
        <v>0.125</v>
      </c>
      <c r="Y1702" s="271">
        <v>213</v>
      </c>
      <c r="Z1702" s="333">
        <v>209</v>
      </c>
      <c r="AA1702" s="333">
        <v>207</v>
      </c>
      <c r="AB1702" s="333">
        <v>202</v>
      </c>
      <c r="AC1702" s="334">
        <v>0.981220657276995</v>
      </c>
      <c r="AD1702" s="268">
        <v>0.975845410628019</v>
      </c>
      <c r="AE1702" s="295">
        <v>0.00537524664897593</v>
      </c>
    </row>
    <row r="1703" spans="1:31">
      <c r="A1703" s="315" t="s">
        <v>2706</v>
      </c>
      <c r="B1703" s="339" t="s">
        <v>3388</v>
      </c>
      <c r="C1703" s="293" t="s">
        <v>3191</v>
      </c>
      <c r="D1703" s="339" t="s">
        <v>3191</v>
      </c>
      <c r="E1703" s="266">
        <v>0</v>
      </c>
      <c r="F1703" s="266">
        <v>0</v>
      </c>
      <c r="G1703" s="264">
        <v>0</v>
      </c>
      <c r="H1703" s="264">
        <v>0</v>
      </c>
      <c r="I1703" s="264">
        <v>0</v>
      </c>
      <c r="J1703" s="264">
        <v>0</v>
      </c>
      <c r="K1703" s="294">
        <v>0.9</v>
      </c>
      <c r="L1703" s="267">
        <v>0</v>
      </c>
      <c r="M1703" s="267">
        <v>0</v>
      </c>
      <c r="N1703" s="267">
        <v>0</v>
      </c>
      <c r="O1703" s="332">
        <v>0</v>
      </c>
      <c r="P1703" s="266">
        <v>0</v>
      </c>
      <c r="Q1703" s="266">
        <v>0</v>
      </c>
      <c r="R1703" s="264">
        <v>0</v>
      </c>
      <c r="S1703" s="264">
        <v>0</v>
      </c>
      <c r="T1703" s="267">
        <v>0</v>
      </c>
      <c r="U1703" s="267">
        <v>0</v>
      </c>
      <c r="V1703" s="268">
        <v>0</v>
      </c>
      <c r="W1703" s="268">
        <v>0</v>
      </c>
      <c r="X1703" s="295">
        <v>0</v>
      </c>
      <c r="Y1703" s="271">
        <v>0</v>
      </c>
      <c r="Z1703" s="333">
        <v>0</v>
      </c>
      <c r="AA1703" s="333">
        <v>0</v>
      </c>
      <c r="AB1703" s="333">
        <v>0</v>
      </c>
      <c r="AC1703" s="334">
        <v>0</v>
      </c>
      <c r="AD1703" s="268">
        <v>0</v>
      </c>
      <c r="AE1703" s="295">
        <v>0</v>
      </c>
    </row>
    <row r="1704" spans="1:31">
      <c r="A1704" s="315" t="s">
        <v>2706</v>
      </c>
      <c r="B1704" s="339" t="s">
        <v>3388</v>
      </c>
      <c r="C1704" s="293" t="s">
        <v>3192</v>
      </c>
      <c r="D1704" s="339" t="s">
        <v>3192</v>
      </c>
      <c r="E1704" s="266">
        <v>0</v>
      </c>
      <c r="F1704" s="266">
        <v>0</v>
      </c>
      <c r="G1704" s="264">
        <v>0</v>
      </c>
      <c r="H1704" s="264">
        <v>0</v>
      </c>
      <c r="I1704" s="264">
        <v>0</v>
      </c>
      <c r="J1704" s="264">
        <v>0</v>
      </c>
      <c r="K1704" s="294">
        <v>0.9</v>
      </c>
      <c r="L1704" s="267">
        <v>0</v>
      </c>
      <c r="M1704" s="267">
        <v>0</v>
      </c>
      <c r="N1704" s="267">
        <v>0</v>
      </c>
      <c r="O1704" s="332">
        <v>0</v>
      </c>
      <c r="P1704" s="266">
        <v>0</v>
      </c>
      <c r="Q1704" s="266">
        <v>0</v>
      </c>
      <c r="R1704" s="264">
        <v>0</v>
      </c>
      <c r="S1704" s="264">
        <v>0</v>
      </c>
      <c r="T1704" s="267">
        <v>0</v>
      </c>
      <c r="U1704" s="267">
        <v>0</v>
      </c>
      <c r="V1704" s="268">
        <v>0</v>
      </c>
      <c r="W1704" s="268">
        <v>0</v>
      </c>
      <c r="X1704" s="295">
        <v>0</v>
      </c>
      <c r="Y1704" s="271">
        <v>0</v>
      </c>
      <c r="Z1704" s="333">
        <v>0</v>
      </c>
      <c r="AA1704" s="333">
        <v>0</v>
      </c>
      <c r="AB1704" s="333">
        <v>0</v>
      </c>
      <c r="AC1704" s="334">
        <v>0</v>
      </c>
      <c r="AD1704" s="268">
        <v>0</v>
      </c>
      <c r="AE1704" s="295">
        <v>0</v>
      </c>
    </row>
    <row r="1705" spans="1:31">
      <c r="A1705" s="315" t="s">
        <v>2706</v>
      </c>
      <c r="B1705" s="339" t="s">
        <v>40</v>
      </c>
      <c r="C1705" s="293" t="s">
        <v>3193</v>
      </c>
      <c r="D1705" s="339" t="s">
        <v>3194</v>
      </c>
      <c r="E1705" s="266">
        <v>0</v>
      </c>
      <c r="F1705" s="266">
        <v>0</v>
      </c>
      <c r="G1705" s="264">
        <v>0</v>
      </c>
      <c r="H1705" s="264">
        <v>0</v>
      </c>
      <c r="I1705" s="264">
        <v>0</v>
      </c>
      <c r="J1705" s="264">
        <v>0</v>
      </c>
      <c r="K1705" s="294">
        <v>0.9</v>
      </c>
      <c r="L1705" s="267">
        <v>0</v>
      </c>
      <c r="M1705" s="267">
        <v>0</v>
      </c>
      <c r="N1705" s="267">
        <v>0</v>
      </c>
      <c r="O1705" s="332">
        <v>0</v>
      </c>
      <c r="P1705" s="266">
        <v>0</v>
      </c>
      <c r="Q1705" s="266">
        <v>0</v>
      </c>
      <c r="R1705" s="264">
        <v>0</v>
      </c>
      <c r="S1705" s="264">
        <v>0</v>
      </c>
      <c r="T1705" s="267">
        <v>0</v>
      </c>
      <c r="U1705" s="267">
        <v>0</v>
      </c>
      <c r="V1705" s="268">
        <v>0</v>
      </c>
      <c r="W1705" s="268">
        <v>0</v>
      </c>
      <c r="X1705" s="295">
        <v>0</v>
      </c>
      <c r="Y1705" s="271">
        <v>0</v>
      </c>
      <c r="Z1705" s="333">
        <v>0</v>
      </c>
      <c r="AA1705" s="333">
        <v>0</v>
      </c>
      <c r="AB1705" s="333">
        <v>0</v>
      </c>
      <c r="AC1705" s="334">
        <v>0</v>
      </c>
      <c r="AD1705" s="268">
        <v>0</v>
      </c>
      <c r="AE1705" s="295">
        <v>0</v>
      </c>
    </row>
    <row r="1706" spans="1:31">
      <c r="A1706" s="315" t="s">
        <v>2706</v>
      </c>
      <c r="B1706" s="339" t="s">
        <v>40</v>
      </c>
      <c r="C1706" s="293" t="s">
        <v>3195</v>
      </c>
      <c r="D1706" s="339" t="s">
        <v>3196</v>
      </c>
      <c r="E1706" s="266">
        <v>0</v>
      </c>
      <c r="F1706" s="266">
        <v>0</v>
      </c>
      <c r="G1706" s="264">
        <v>0</v>
      </c>
      <c r="H1706" s="264">
        <v>0</v>
      </c>
      <c r="I1706" s="264">
        <v>0</v>
      </c>
      <c r="J1706" s="264">
        <v>0</v>
      </c>
      <c r="K1706" s="294">
        <v>0.9</v>
      </c>
      <c r="L1706" s="267">
        <v>0</v>
      </c>
      <c r="M1706" s="267">
        <v>0</v>
      </c>
      <c r="N1706" s="267">
        <v>0</v>
      </c>
      <c r="O1706" s="332">
        <v>0</v>
      </c>
      <c r="P1706" s="266">
        <v>0</v>
      </c>
      <c r="Q1706" s="266">
        <v>0</v>
      </c>
      <c r="R1706" s="264">
        <v>0</v>
      </c>
      <c r="S1706" s="264">
        <v>0</v>
      </c>
      <c r="T1706" s="267">
        <v>0</v>
      </c>
      <c r="U1706" s="267">
        <v>0</v>
      </c>
      <c r="V1706" s="268">
        <v>0</v>
      </c>
      <c r="W1706" s="268">
        <v>0</v>
      </c>
      <c r="X1706" s="295">
        <v>0</v>
      </c>
      <c r="Y1706" s="271">
        <v>0</v>
      </c>
      <c r="Z1706" s="333">
        <v>0</v>
      </c>
      <c r="AA1706" s="333">
        <v>0</v>
      </c>
      <c r="AB1706" s="333">
        <v>0</v>
      </c>
      <c r="AC1706" s="334">
        <v>0</v>
      </c>
      <c r="AD1706" s="268">
        <v>0</v>
      </c>
      <c r="AE1706" s="295">
        <v>0</v>
      </c>
    </row>
    <row r="1707" spans="1:31">
      <c r="A1707" s="315" t="s">
        <v>2706</v>
      </c>
      <c r="B1707" s="339" t="s">
        <v>40</v>
      </c>
      <c r="C1707" s="293" t="s">
        <v>3197</v>
      </c>
      <c r="D1707" s="339" t="s">
        <v>3198</v>
      </c>
      <c r="E1707" s="266">
        <v>0</v>
      </c>
      <c r="F1707" s="266">
        <v>0</v>
      </c>
      <c r="G1707" s="264">
        <v>0</v>
      </c>
      <c r="H1707" s="264">
        <v>0</v>
      </c>
      <c r="I1707" s="264">
        <v>0</v>
      </c>
      <c r="J1707" s="264">
        <v>0</v>
      </c>
      <c r="K1707" s="294">
        <v>0.9</v>
      </c>
      <c r="L1707" s="267">
        <v>0</v>
      </c>
      <c r="M1707" s="267">
        <v>0</v>
      </c>
      <c r="N1707" s="267">
        <v>0</v>
      </c>
      <c r="O1707" s="332">
        <v>0</v>
      </c>
      <c r="P1707" s="266">
        <v>0</v>
      </c>
      <c r="Q1707" s="266">
        <v>0</v>
      </c>
      <c r="R1707" s="264">
        <v>0</v>
      </c>
      <c r="S1707" s="264">
        <v>0</v>
      </c>
      <c r="T1707" s="267">
        <v>0</v>
      </c>
      <c r="U1707" s="267">
        <v>0</v>
      </c>
      <c r="V1707" s="268">
        <v>0</v>
      </c>
      <c r="W1707" s="268">
        <v>0</v>
      </c>
      <c r="X1707" s="295">
        <v>0</v>
      </c>
      <c r="Y1707" s="271">
        <v>0</v>
      </c>
      <c r="Z1707" s="333">
        <v>0</v>
      </c>
      <c r="AA1707" s="333">
        <v>0</v>
      </c>
      <c r="AB1707" s="333">
        <v>0</v>
      </c>
      <c r="AC1707" s="334">
        <v>0</v>
      </c>
      <c r="AD1707" s="268">
        <v>0</v>
      </c>
      <c r="AE1707" s="295">
        <v>0</v>
      </c>
    </row>
    <row r="1708" spans="1:31">
      <c r="A1708" s="315" t="s">
        <v>2706</v>
      </c>
      <c r="B1708" s="339" t="s">
        <v>3386</v>
      </c>
      <c r="C1708" s="293" t="s">
        <v>3199</v>
      </c>
      <c r="D1708" s="339" t="s">
        <v>3199</v>
      </c>
      <c r="E1708" s="266">
        <v>17</v>
      </c>
      <c r="F1708" s="266">
        <v>17</v>
      </c>
      <c r="G1708" s="264">
        <v>16</v>
      </c>
      <c r="H1708" s="264">
        <v>16</v>
      </c>
      <c r="I1708" s="264">
        <v>19</v>
      </c>
      <c r="J1708" s="264">
        <v>19</v>
      </c>
      <c r="K1708" s="294">
        <v>0.9</v>
      </c>
      <c r="L1708" s="267">
        <v>1</v>
      </c>
      <c r="M1708" s="267">
        <v>1</v>
      </c>
      <c r="N1708" s="267">
        <v>1</v>
      </c>
      <c r="O1708" s="332">
        <v>539</v>
      </c>
      <c r="P1708" s="266">
        <v>533</v>
      </c>
      <c r="Q1708" s="266">
        <v>17</v>
      </c>
      <c r="R1708" s="264">
        <v>16</v>
      </c>
      <c r="S1708" s="264">
        <v>19</v>
      </c>
      <c r="T1708" s="267">
        <v>0.98886827458256</v>
      </c>
      <c r="U1708" s="267">
        <v>1</v>
      </c>
      <c r="V1708" s="268">
        <v>1</v>
      </c>
      <c r="W1708" s="268">
        <v>1</v>
      </c>
      <c r="X1708" s="295">
        <v>0</v>
      </c>
      <c r="Y1708" s="271">
        <v>126</v>
      </c>
      <c r="Z1708" s="333">
        <v>125</v>
      </c>
      <c r="AA1708" s="333">
        <v>131</v>
      </c>
      <c r="AB1708" s="333">
        <v>130</v>
      </c>
      <c r="AC1708" s="334">
        <v>0.992063492063492</v>
      </c>
      <c r="AD1708" s="268">
        <v>0.99236641221374</v>
      </c>
      <c r="AE1708" s="295">
        <v>-0.000302920150248354</v>
      </c>
    </row>
    <row r="1709" spans="1:31">
      <c r="A1709" s="315" t="s">
        <v>2706</v>
      </c>
      <c r="B1709" s="339" t="s">
        <v>3388</v>
      </c>
      <c r="C1709" s="293" t="s">
        <v>3200</v>
      </c>
      <c r="D1709" s="339" t="s">
        <v>3200</v>
      </c>
      <c r="E1709" s="266">
        <v>3</v>
      </c>
      <c r="F1709" s="266">
        <v>3</v>
      </c>
      <c r="G1709" s="264">
        <v>4</v>
      </c>
      <c r="H1709" s="264">
        <v>4</v>
      </c>
      <c r="I1709" s="264">
        <v>3</v>
      </c>
      <c r="J1709" s="264">
        <v>3</v>
      </c>
      <c r="K1709" s="294">
        <v>0.9</v>
      </c>
      <c r="L1709" s="267">
        <v>1</v>
      </c>
      <c r="M1709" s="267">
        <v>1</v>
      </c>
      <c r="N1709" s="267">
        <v>1</v>
      </c>
      <c r="O1709" s="332">
        <v>136</v>
      </c>
      <c r="P1709" s="266">
        <v>46</v>
      </c>
      <c r="Q1709" s="266">
        <v>0</v>
      </c>
      <c r="R1709" s="264">
        <v>1</v>
      </c>
      <c r="S1709" s="264">
        <v>1</v>
      </c>
      <c r="T1709" s="267">
        <v>0.338235294117647</v>
      </c>
      <c r="U1709" s="267">
        <v>0</v>
      </c>
      <c r="V1709" s="268">
        <v>0.25</v>
      </c>
      <c r="W1709" s="268">
        <v>0.333333333333333</v>
      </c>
      <c r="X1709" s="295">
        <v>-0.25</v>
      </c>
      <c r="Y1709" s="271">
        <v>31</v>
      </c>
      <c r="Z1709" s="333">
        <v>10</v>
      </c>
      <c r="AA1709" s="333">
        <v>34</v>
      </c>
      <c r="AB1709" s="333">
        <v>11</v>
      </c>
      <c r="AC1709" s="334">
        <v>0.32258064516129</v>
      </c>
      <c r="AD1709" s="268">
        <v>0.323529411764706</v>
      </c>
      <c r="AE1709" s="295">
        <v>-0.000948766603415585</v>
      </c>
    </row>
    <row r="1710" spans="1:31">
      <c r="A1710" s="315" t="s">
        <v>2706</v>
      </c>
      <c r="B1710" s="339" t="s">
        <v>3383</v>
      </c>
      <c r="C1710" s="293" t="s">
        <v>3201</v>
      </c>
      <c r="D1710" s="339" t="s">
        <v>3201</v>
      </c>
      <c r="E1710" s="266">
        <v>16</v>
      </c>
      <c r="F1710" s="266">
        <v>16</v>
      </c>
      <c r="G1710" s="264">
        <v>17</v>
      </c>
      <c r="H1710" s="264">
        <v>17</v>
      </c>
      <c r="I1710" s="264">
        <v>17</v>
      </c>
      <c r="J1710" s="264">
        <v>17</v>
      </c>
      <c r="K1710" s="294">
        <v>0.9</v>
      </c>
      <c r="L1710" s="267">
        <v>1</v>
      </c>
      <c r="M1710" s="267">
        <v>1</v>
      </c>
      <c r="N1710" s="267">
        <v>1</v>
      </c>
      <c r="O1710" s="332">
        <v>463</v>
      </c>
      <c r="P1710" s="266">
        <v>462</v>
      </c>
      <c r="Q1710" s="266">
        <v>16</v>
      </c>
      <c r="R1710" s="264">
        <v>17</v>
      </c>
      <c r="S1710" s="264">
        <v>17</v>
      </c>
      <c r="T1710" s="267">
        <v>0.997840172786177</v>
      </c>
      <c r="U1710" s="267">
        <v>1</v>
      </c>
      <c r="V1710" s="268">
        <v>1</v>
      </c>
      <c r="W1710" s="268">
        <v>1</v>
      </c>
      <c r="X1710" s="295">
        <v>0</v>
      </c>
      <c r="Y1710" s="271">
        <v>109</v>
      </c>
      <c r="Z1710" s="333">
        <v>109</v>
      </c>
      <c r="AA1710" s="333">
        <v>111</v>
      </c>
      <c r="AB1710" s="333">
        <v>111</v>
      </c>
      <c r="AC1710" s="334">
        <v>1</v>
      </c>
      <c r="AD1710" s="268">
        <v>1</v>
      </c>
      <c r="AE1710" s="295">
        <v>0</v>
      </c>
    </row>
    <row r="1711" spans="1:31">
      <c r="A1711" s="315" t="s">
        <v>2706</v>
      </c>
      <c r="B1711" s="339" t="s">
        <v>3385</v>
      </c>
      <c r="C1711" s="293" t="s">
        <v>3202</v>
      </c>
      <c r="D1711" s="339" t="s">
        <v>3202</v>
      </c>
      <c r="E1711" s="266">
        <v>22</v>
      </c>
      <c r="F1711" s="266">
        <v>22</v>
      </c>
      <c r="G1711" s="264">
        <v>24</v>
      </c>
      <c r="H1711" s="264">
        <v>23</v>
      </c>
      <c r="I1711" s="264">
        <v>20</v>
      </c>
      <c r="J1711" s="264">
        <v>20</v>
      </c>
      <c r="K1711" s="294">
        <v>0.9</v>
      </c>
      <c r="L1711" s="267">
        <v>1</v>
      </c>
      <c r="M1711" s="267">
        <v>0.958333333333333</v>
      </c>
      <c r="N1711" s="267">
        <v>1</v>
      </c>
      <c r="O1711" s="332">
        <v>626</v>
      </c>
      <c r="P1711" s="266">
        <v>609</v>
      </c>
      <c r="Q1711" s="266">
        <v>22</v>
      </c>
      <c r="R1711" s="264">
        <v>23</v>
      </c>
      <c r="S1711" s="264">
        <v>20</v>
      </c>
      <c r="T1711" s="267">
        <v>0.972843450479233</v>
      </c>
      <c r="U1711" s="267">
        <v>1</v>
      </c>
      <c r="V1711" s="268">
        <v>0.958333333333333</v>
      </c>
      <c r="W1711" s="268">
        <v>1</v>
      </c>
      <c r="X1711" s="295">
        <v>0.0416666666666666</v>
      </c>
      <c r="Y1711" s="271">
        <v>158</v>
      </c>
      <c r="Z1711" s="333">
        <v>155</v>
      </c>
      <c r="AA1711" s="333">
        <v>155</v>
      </c>
      <c r="AB1711" s="333">
        <v>152</v>
      </c>
      <c r="AC1711" s="334">
        <v>0.981012658227848</v>
      </c>
      <c r="AD1711" s="268">
        <v>0.980645161290323</v>
      </c>
      <c r="AE1711" s="295">
        <v>0.00036749693752558</v>
      </c>
    </row>
    <row r="1712" spans="1:31">
      <c r="A1712" s="315" t="s">
        <v>2706</v>
      </c>
      <c r="B1712" s="339" t="s">
        <v>3383</v>
      </c>
      <c r="C1712" s="293" t="s">
        <v>3203</v>
      </c>
      <c r="D1712" s="339" t="s">
        <v>3203</v>
      </c>
      <c r="E1712" s="266">
        <v>17</v>
      </c>
      <c r="F1712" s="266">
        <v>16</v>
      </c>
      <c r="G1712" s="264">
        <v>19</v>
      </c>
      <c r="H1712" s="264">
        <v>18</v>
      </c>
      <c r="I1712" s="264">
        <v>15</v>
      </c>
      <c r="J1712" s="264">
        <v>14</v>
      </c>
      <c r="K1712" s="294">
        <v>0.9</v>
      </c>
      <c r="L1712" s="267">
        <v>0.941176470588235</v>
      </c>
      <c r="M1712" s="267">
        <v>0.947368421052632</v>
      </c>
      <c r="N1712" s="267">
        <v>0.933333333333333</v>
      </c>
      <c r="O1712" s="332">
        <v>538</v>
      </c>
      <c r="P1712" s="266">
        <v>501</v>
      </c>
      <c r="Q1712" s="266">
        <v>15</v>
      </c>
      <c r="R1712" s="264">
        <v>18</v>
      </c>
      <c r="S1712" s="264">
        <v>14</v>
      </c>
      <c r="T1712" s="267">
        <v>0.931226765799256</v>
      </c>
      <c r="U1712" s="267">
        <v>0.882352941176471</v>
      </c>
      <c r="V1712" s="268">
        <v>0.947368421052632</v>
      </c>
      <c r="W1712" s="268">
        <v>0.933333333333333</v>
      </c>
      <c r="X1712" s="295">
        <v>-0.065015479876161</v>
      </c>
      <c r="Y1712" s="271">
        <v>124</v>
      </c>
      <c r="Z1712" s="333">
        <v>116</v>
      </c>
      <c r="AA1712" s="333">
        <v>131</v>
      </c>
      <c r="AB1712" s="333">
        <v>123</v>
      </c>
      <c r="AC1712" s="334">
        <v>0.935483870967742</v>
      </c>
      <c r="AD1712" s="268">
        <v>0.938931297709924</v>
      </c>
      <c r="AE1712" s="295">
        <v>-0.00344742674218179</v>
      </c>
    </row>
    <row r="1713" spans="1:31">
      <c r="A1713" s="315" t="s">
        <v>2706</v>
      </c>
      <c r="B1713" s="339" t="s">
        <v>3388</v>
      </c>
      <c r="C1713" s="293" t="s">
        <v>3204</v>
      </c>
      <c r="D1713" s="339" t="s">
        <v>3204</v>
      </c>
      <c r="E1713" s="266">
        <v>5</v>
      </c>
      <c r="F1713" s="266">
        <v>5</v>
      </c>
      <c r="G1713" s="264">
        <v>5</v>
      </c>
      <c r="H1713" s="264">
        <v>5</v>
      </c>
      <c r="I1713" s="264">
        <v>4</v>
      </c>
      <c r="J1713" s="264">
        <v>4</v>
      </c>
      <c r="K1713" s="294">
        <v>0.9</v>
      </c>
      <c r="L1713" s="267">
        <v>1</v>
      </c>
      <c r="M1713" s="267">
        <v>1</v>
      </c>
      <c r="N1713" s="267">
        <v>1</v>
      </c>
      <c r="O1713" s="332">
        <v>151</v>
      </c>
      <c r="P1713" s="266">
        <v>119</v>
      </c>
      <c r="Q1713" s="266">
        <v>3</v>
      </c>
      <c r="R1713" s="264">
        <v>3</v>
      </c>
      <c r="S1713" s="264">
        <v>3</v>
      </c>
      <c r="T1713" s="267">
        <v>0.788079470198676</v>
      </c>
      <c r="U1713" s="267">
        <v>0.6</v>
      </c>
      <c r="V1713" s="268">
        <v>0.6</v>
      </c>
      <c r="W1713" s="268">
        <v>0.75</v>
      </c>
      <c r="X1713" s="295">
        <v>0</v>
      </c>
      <c r="Y1713" s="271">
        <v>33</v>
      </c>
      <c r="Z1713" s="333">
        <v>25</v>
      </c>
      <c r="AA1713" s="333">
        <v>38</v>
      </c>
      <c r="AB1713" s="333">
        <v>33</v>
      </c>
      <c r="AC1713" s="334">
        <v>0.757575757575758</v>
      </c>
      <c r="AD1713" s="268">
        <v>0.868421052631579</v>
      </c>
      <c r="AE1713" s="295">
        <v>-0.110845295055821</v>
      </c>
    </row>
    <row r="1714" spans="1:31">
      <c r="A1714" s="315" t="s">
        <v>2706</v>
      </c>
      <c r="B1714" s="339" t="s">
        <v>3388</v>
      </c>
      <c r="C1714" s="293" t="s">
        <v>3205</v>
      </c>
      <c r="D1714" s="339" t="s">
        <v>3205</v>
      </c>
      <c r="E1714" s="266">
        <v>13</v>
      </c>
      <c r="F1714" s="266">
        <v>13</v>
      </c>
      <c r="G1714" s="264">
        <v>15</v>
      </c>
      <c r="H1714" s="264">
        <v>14</v>
      </c>
      <c r="I1714" s="264">
        <v>14</v>
      </c>
      <c r="J1714" s="264">
        <v>14</v>
      </c>
      <c r="K1714" s="294">
        <v>0.9</v>
      </c>
      <c r="L1714" s="267">
        <v>1</v>
      </c>
      <c r="M1714" s="267">
        <v>0.933333333333333</v>
      </c>
      <c r="N1714" s="267">
        <v>1</v>
      </c>
      <c r="O1714" s="332">
        <v>404</v>
      </c>
      <c r="P1714" s="266">
        <v>375</v>
      </c>
      <c r="Q1714" s="266">
        <v>12</v>
      </c>
      <c r="R1714" s="264">
        <v>14</v>
      </c>
      <c r="S1714" s="264">
        <v>14</v>
      </c>
      <c r="T1714" s="267">
        <v>0.928217821782178</v>
      </c>
      <c r="U1714" s="267">
        <v>0.923076923076923</v>
      </c>
      <c r="V1714" s="268">
        <v>0.933333333333333</v>
      </c>
      <c r="W1714" s="268">
        <v>1</v>
      </c>
      <c r="X1714" s="295">
        <v>-0.0102564102564102</v>
      </c>
      <c r="Y1714" s="271">
        <v>100</v>
      </c>
      <c r="Z1714" s="333">
        <v>98</v>
      </c>
      <c r="AA1714" s="333">
        <v>104</v>
      </c>
      <c r="AB1714" s="333">
        <v>99</v>
      </c>
      <c r="AC1714" s="334">
        <v>0.98</v>
      </c>
      <c r="AD1714" s="268">
        <v>0.951923076923077</v>
      </c>
      <c r="AE1714" s="295">
        <v>0.0280769230769231</v>
      </c>
    </row>
    <row r="1715" spans="1:31">
      <c r="A1715" s="315" t="s">
        <v>2706</v>
      </c>
      <c r="B1715" s="339" t="s">
        <v>3384</v>
      </c>
      <c r="C1715" s="293" t="s">
        <v>3206</v>
      </c>
      <c r="D1715" s="339" t="s">
        <v>3206</v>
      </c>
      <c r="E1715" s="266">
        <v>33</v>
      </c>
      <c r="F1715" s="266">
        <v>33</v>
      </c>
      <c r="G1715" s="264">
        <v>36</v>
      </c>
      <c r="H1715" s="264">
        <v>35</v>
      </c>
      <c r="I1715" s="264">
        <v>34</v>
      </c>
      <c r="J1715" s="264">
        <v>34</v>
      </c>
      <c r="K1715" s="294">
        <v>0.9</v>
      </c>
      <c r="L1715" s="267">
        <v>1</v>
      </c>
      <c r="M1715" s="267">
        <v>0.972222222222222</v>
      </c>
      <c r="N1715" s="267">
        <v>1</v>
      </c>
      <c r="O1715" s="332">
        <v>1017</v>
      </c>
      <c r="P1715" s="266">
        <v>978</v>
      </c>
      <c r="Q1715" s="266">
        <v>30</v>
      </c>
      <c r="R1715" s="264">
        <v>35</v>
      </c>
      <c r="S1715" s="264">
        <v>32</v>
      </c>
      <c r="T1715" s="267">
        <v>0.96165191740413</v>
      </c>
      <c r="U1715" s="267">
        <v>0.909090909090909</v>
      </c>
      <c r="V1715" s="268">
        <v>0.972222222222222</v>
      </c>
      <c r="W1715" s="268">
        <v>0.941176470588235</v>
      </c>
      <c r="X1715" s="295">
        <v>-0.0631313131313131</v>
      </c>
      <c r="Y1715" s="271">
        <v>250</v>
      </c>
      <c r="Z1715" s="333">
        <v>239</v>
      </c>
      <c r="AA1715" s="333">
        <v>257</v>
      </c>
      <c r="AB1715" s="333">
        <v>253</v>
      </c>
      <c r="AC1715" s="334">
        <v>0.956</v>
      </c>
      <c r="AD1715" s="268">
        <v>0.98443579766537</v>
      </c>
      <c r="AE1715" s="295">
        <v>-0.0284357976653697</v>
      </c>
    </row>
    <row r="1716" spans="1:31">
      <c r="A1716" s="315" t="s">
        <v>2706</v>
      </c>
      <c r="B1716" s="339" t="s">
        <v>3383</v>
      </c>
      <c r="C1716" s="293" t="s">
        <v>3207</v>
      </c>
      <c r="D1716" s="339" t="s">
        <v>3207</v>
      </c>
      <c r="E1716" s="266">
        <v>23</v>
      </c>
      <c r="F1716" s="266">
        <v>23</v>
      </c>
      <c r="G1716" s="264">
        <v>24</v>
      </c>
      <c r="H1716" s="264">
        <v>24</v>
      </c>
      <c r="I1716" s="264">
        <v>22</v>
      </c>
      <c r="J1716" s="264">
        <v>22</v>
      </c>
      <c r="K1716" s="294">
        <v>0.9</v>
      </c>
      <c r="L1716" s="267">
        <v>1</v>
      </c>
      <c r="M1716" s="267">
        <v>1</v>
      </c>
      <c r="N1716" s="267">
        <v>1</v>
      </c>
      <c r="O1716" s="332">
        <v>699</v>
      </c>
      <c r="P1716" s="266">
        <v>645</v>
      </c>
      <c r="Q1716" s="266">
        <v>21</v>
      </c>
      <c r="R1716" s="264">
        <v>23</v>
      </c>
      <c r="S1716" s="264">
        <v>21</v>
      </c>
      <c r="T1716" s="267">
        <v>0.92274678111588</v>
      </c>
      <c r="U1716" s="267">
        <v>0.91304347826087</v>
      </c>
      <c r="V1716" s="268">
        <v>0.958333333333333</v>
      </c>
      <c r="W1716" s="268">
        <v>0.954545454545455</v>
      </c>
      <c r="X1716" s="295">
        <v>-0.0452898550724639</v>
      </c>
      <c r="Y1716" s="271">
        <v>166</v>
      </c>
      <c r="Z1716" s="333">
        <v>157</v>
      </c>
      <c r="AA1716" s="333">
        <v>173</v>
      </c>
      <c r="AB1716" s="333">
        <v>159</v>
      </c>
      <c r="AC1716" s="334">
        <v>0.94578313253012</v>
      </c>
      <c r="AD1716" s="268">
        <v>0.919075144508671</v>
      </c>
      <c r="AE1716" s="295">
        <v>0.0267079880214499</v>
      </c>
    </row>
    <row r="1717" spans="1:31">
      <c r="A1717" s="315" t="s">
        <v>2706</v>
      </c>
      <c r="B1717" s="339" t="s">
        <v>3387</v>
      </c>
      <c r="C1717" s="293" t="s">
        <v>3208</v>
      </c>
      <c r="D1717" s="339" t="s">
        <v>3209</v>
      </c>
      <c r="E1717" s="266">
        <v>12</v>
      </c>
      <c r="F1717" s="266">
        <v>9</v>
      </c>
      <c r="G1717" s="264">
        <v>12</v>
      </c>
      <c r="H1717" s="264">
        <v>9</v>
      </c>
      <c r="I1717" s="264">
        <v>9</v>
      </c>
      <c r="J1717" s="264">
        <v>7</v>
      </c>
      <c r="K1717" s="294">
        <v>0.9</v>
      </c>
      <c r="L1717" s="267">
        <v>0.75</v>
      </c>
      <c r="M1717" s="267">
        <v>0.75</v>
      </c>
      <c r="N1717" s="267">
        <v>0.777777777777778</v>
      </c>
      <c r="O1717" s="332">
        <v>279</v>
      </c>
      <c r="P1717" s="266">
        <v>67</v>
      </c>
      <c r="Q1717" s="266">
        <v>3</v>
      </c>
      <c r="R1717" s="264">
        <v>4</v>
      </c>
      <c r="S1717" s="264">
        <v>3</v>
      </c>
      <c r="T1717" s="267">
        <v>0.240143369175627</v>
      </c>
      <c r="U1717" s="267">
        <v>0.25</v>
      </c>
      <c r="V1717" s="268">
        <v>0.333333333333333</v>
      </c>
      <c r="W1717" s="268">
        <v>0.333333333333333</v>
      </c>
      <c r="X1717" s="295">
        <v>-0.0833333333333333</v>
      </c>
      <c r="Y1717" s="271">
        <v>73</v>
      </c>
      <c r="Z1717" s="333">
        <v>16</v>
      </c>
      <c r="AA1717" s="333">
        <v>64</v>
      </c>
      <c r="AB1717" s="333">
        <v>19</v>
      </c>
      <c r="AC1717" s="334">
        <v>0.219178082191781</v>
      </c>
      <c r="AD1717" s="268">
        <v>0.296875</v>
      </c>
      <c r="AE1717" s="295">
        <v>-0.0776969178082192</v>
      </c>
    </row>
  </sheetData>
  <sortState ref="D109:AG115">
    <sortCondition ref="U109:U115"/>
  </sortState>
  <mergeCells count="28">
    <mergeCell ref="A1:AE1"/>
    <mergeCell ref="L2:N2"/>
    <mergeCell ref="U2:W2"/>
    <mergeCell ref="AC2:AD2"/>
    <mergeCell ref="AK13:AL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E2:AE3"/>
  </mergeCells>
  <conditionalFormatting sqref="L2">
    <cfRule type="duplicateValues" dxfId="3" priority="190"/>
  </conditionalFormatting>
  <conditionalFormatting sqref="D6">
    <cfRule type="expression" dxfId="4" priority="33">
      <formula>#REF!="TIDAK TERCAPAI"</formula>
    </cfRule>
  </conditionalFormatting>
  <conditionalFormatting sqref="D17">
    <cfRule type="expression" dxfId="4" priority="28">
      <formula>#REF!="TIDAK TERCAPAI"</formula>
    </cfRule>
  </conditionalFormatting>
  <conditionalFormatting sqref="D20">
    <cfRule type="expression" dxfId="4" priority="52">
      <formula>#REF!="TIDAK TERCAPAI"</formula>
    </cfRule>
    <cfRule type="duplicateValues" dxfId="3" priority="53"/>
  </conditionalFormatting>
  <conditionalFormatting sqref="D21">
    <cfRule type="expression" dxfId="4" priority="48">
      <formula>#REF!="TIDAK TERCAPAI"</formula>
    </cfRule>
    <cfRule type="duplicateValues" dxfId="3" priority="49"/>
  </conditionalFormatting>
  <conditionalFormatting sqref="D22">
    <cfRule type="expression" dxfId="4" priority="44">
      <formula>#REF!="TIDAK TERCAPAI"</formula>
    </cfRule>
    <cfRule type="duplicateValues" dxfId="3" priority="45"/>
  </conditionalFormatting>
  <conditionalFormatting sqref="D25">
    <cfRule type="expression" dxfId="4" priority="187">
      <formula>#REF!="TIDAK TERCAPAI"</formula>
    </cfRule>
    <cfRule type="duplicateValues" dxfId="3" priority="188"/>
  </conditionalFormatting>
  <conditionalFormatting sqref="D26">
    <cfRule type="expression" dxfId="4" priority="123">
      <formula>#REF!="TIDAK TERCAPAI"</formula>
    </cfRule>
    <cfRule type="duplicateValues" dxfId="3" priority="186"/>
  </conditionalFormatting>
  <conditionalFormatting sqref="D27">
    <cfRule type="expression" dxfId="4" priority="122">
      <formula>#REF!="TIDAK TERCAPAI"</formula>
    </cfRule>
    <cfRule type="duplicateValues" dxfId="3" priority="185"/>
  </conditionalFormatting>
  <conditionalFormatting sqref="D28">
    <cfRule type="expression" dxfId="4" priority="121">
      <formula>#REF!="TIDAK TERCAPAI"</formula>
    </cfRule>
    <cfRule type="duplicateValues" dxfId="3" priority="184"/>
  </conditionalFormatting>
  <conditionalFormatting sqref="D29">
    <cfRule type="expression" dxfId="4" priority="120">
      <formula>#REF!="TIDAK TERCAPAI"</formula>
    </cfRule>
    <cfRule type="duplicateValues" dxfId="3" priority="183"/>
  </conditionalFormatting>
  <conditionalFormatting sqref="D30">
    <cfRule type="expression" dxfId="4" priority="119">
      <formula>#REF!="TIDAK TERCAPAI"</formula>
    </cfRule>
    <cfRule type="duplicateValues" dxfId="3" priority="182"/>
  </conditionalFormatting>
  <conditionalFormatting sqref="D31">
    <cfRule type="expression" dxfId="4" priority="118">
      <formula>#REF!="TIDAK TERCAPAI"</formula>
    </cfRule>
    <cfRule type="duplicateValues" dxfId="3" priority="181"/>
  </conditionalFormatting>
  <conditionalFormatting sqref="D32">
    <cfRule type="expression" dxfId="4" priority="117">
      <formula>#REF!="TIDAK TERCAPAI"</formula>
    </cfRule>
    <cfRule type="duplicateValues" dxfId="3" priority="180"/>
  </conditionalFormatting>
  <conditionalFormatting sqref="D33">
    <cfRule type="expression" dxfId="4" priority="116">
      <formula>#REF!="TIDAK TERCAPAI"</formula>
    </cfRule>
    <cfRule type="duplicateValues" dxfId="3" priority="179"/>
  </conditionalFormatting>
  <conditionalFormatting sqref="D34">
    <cfRule type="expression" dxfId="4" priority="115">
      <formula>#REF!="TIDAK TERCAPAI"</formula>
    </cfRule>
    <cfRule type="duplicateValues" dxfId="3" priority="178"/>
  </conditionalFormatting>
  <conditionalFormatting sqref="D35">
    <cfRule type="expression" dxfId="4" priority="114">
      <formula>#REF!="TIDAK TERCAPAI"</formula>
    </cfRule>
    <cfRule type="duplicateValues" dxfId="3" priority="177"/>
  </conditionalFormatting>
  <conditionalFormatting sqref="D36">
    <cfRule type="expression" dxfId="4" priority="113">
      <formula>#REF!="TIDAK TERCAPAI"</formula>
    </cfRule>
    <cfRule type="duplicateValues" dxfId="3" priority="176"/>
  </conditionalFormatting>
  <conditionalFormatting sqref="D37">
    <cfRule type="expression" dxfId="4" priority="112">
      <formula>#REF!="TIDAK TERCAPAI"</formula>
    </cfRule>
    <cfRule type="duplicateValues" dxfId="3" priority="175"/>
  </conditionalFormatting>
  <conditionalFormatting sqref="D38">
    <cfRule type="expression" dxfId="4" priority="111">
      <formula>#REF!="TIDAK TERCAPAI"</formula>
    </cfRule>
    <cfRule type="duplicateValues" dxfId="3" priority="174"/>
  </conditionalFormatting>
  <conditionalFormatting sqref="D39">
    <cfRule type="expression" dxfId="4" priority="110">
      <formula>#REF!="TIDAK TERCAPAI"</formula>
    </cfRule>
    <cfRule type="duplicateValues" dxfId="3" priority="173"/>
  </conditionalFormatting>
  <conditionalFormatting sqref="D40">
    <cfRule type="expression" dxfId="4" priority="109">
      <formula>#REF!="TIDAK TERCAPAI"</formula>
    </cfRule>
    <cfRule type="duplicateValues" dxfId="3" priority="172"/>
  </conditionalFormatting>
  <conditionalFormatting sqref="D41">
    <cfRule type="expression" dxfId="4" priority="108">
      <formula>#REF!="TIDAK TERCAPAI"</formula>
    </cfRule>
    <cfRule type="duplicateValues" dxfId="3" priority="171"/>
  </conditionalFormatting>
  <conditionalFormatting sqref="D42">
    <cfRule type="expression" dxfId="4" priority="107">
      <formula>#REF!="TIDAK TERCAPAI"</formula>
    </cfRule>
    <cfRule type="duplicateValues" dxfId="3" priority="170"/>
  </conditionalFormatting>
  <conditionalFormatting sqref="D43">
    <cfRule type="expression" dxfId="4" priority="106">
      <formula>#REF!="TIDAK TERCAPAI"</formula>
    </cfRule>
    <cfRule type="duplicateValues" dxfId="3" priority="169"/>
  </conditionalFormatting>
  <conditionalFormatting sqref="D44">
    <cfRule type="expression" dxfId="4" priority="105">
      <formula>#REF!="TIDAK TERCAPAI"</formula>
    </cfRule>
    <cfRule type="duplicateValues" dxfId="3" priority="168"/>
  </conditionalFormatting>
  <conditionalFormatting sqref="D45">
    <cfRule type="expression" dxfId="4" priority="104">
      <formula>#REF!="TIDAK TERCAPAI"</formula>
    </cfRule>
    <cfRule type="duplicateValues" dxfId="3" priority="167"/>
  </conditionalFormatting>
  <conditionalFormatting sqref="D46">
    <cfRule type="expression" dxfId="4" priority="103">
      <formula>#REF!="TIDAK TERCAPAI"</formula>
    </cfRule>
    <cfRule type="duplicateValues" dxfId="3" priority="166"/>
  </conditionalFormatting>
  <conditionalFormatting sqref="D47">
    <cfRule type="expression" dxfId="4" priority="102">
      <formula>#REF!="TIDAK TERCAPAI"</formula>
    </cfRule>
    <cfRule type="duplicateValues" dxfId="3" priority="165"/>
  </conditionalFormatting>
  <conditionalFormatting sqref="D51">
    <cfRule type="expression" dxfId="4" priority="100">
      <formula>#REF!="TIDAK TERCAPAI"</formula>
    </cfRule>
    <cfRule type="duplicateValues" dxfId="3" priority="163"/>
  </conditionalFormatting>
  <conditionalFormatting sqref="D52">
    <cfRule type="expression" dxfId="4" priority="8">
      <formula>#REF!="TIDAK TERCAPAI"</formula>
    </cfRule>
    <cfRule type="duplicateValues" dxfId="3" priority="9"/>
  </conditionalFormatting>
  <conditionalFormatting sqref="D53">
    <cfRule type="expression" dxfId="4" priority="99">
      <formula>#REF!="TIDAK TERCAPAI"</formula>
    </cfRule>
    <cfRule type="duplicateValues" dxfId="3" priority="162"/>
  </conditionalFormatting>
  <conditionalFormatting sqref="D54">
    <cfRule type="expression" dxfId="4" priority="98">
      <formula>#REF!="TIDAK TERCAPAI"</formula>
    </cfRule>
    <cfRule type="duplicateValues" dxfId="3" priority="161"/>
  </conditionalFormatting>
  <conditionalFormatting sqref="D55">
    <cfRule type="expression" dxfId="4" priority="97">
      <formula>#REF!="TIDAK TERCAPAI"</formula>
    </cfRule>
    <cfRule type="duplicateValues" dxfId="3" priority="160"/>
  </conditionalFormatting>
  <conditionalFormatting sqref="D56">
    <cfRule type="expression" dxfId="4" priority="96">
      <formula>#REF!="TIDAK TERCAPAI"</formula>
    </cfRule>
    <cfRule type="duplicateValues" dxfId="3" priority="159"/>
  </conditionalFormatting>
  <conditionalFormatting sqref="D57">
    <cfRule type="expression" dxfId="4" priority="95">
      <formula>#REF!="TIDAK TERCAPAI"</formula>
    </cfRule>
    <cfRule type="duplicateValues" dxfId="3" priority="158"/>
  </conditionalFormatting>
  <conditionalFormatting sqref="D58">
    <cfRule type="expression" dxfId="4" priority="94">
      <formula>#REF!="TIDAK TERCAPAI"</formula>
    </cfRule>
    <cfRule type="duplicateValues" dxfId="3" priority="157"/>
  </conditionalFormatting>
  <conditionalFormatting sqref="D59">
    <cfRule type="expression" dxfId="4" priority="93">
      <formula>#REF!="TIDAK TERCAPAI"</formula>
    </cfRule>
    <cfRule type="duplicateValues" dxfId="3" priority="156"/>
  </conditionalFormatting>
  <conditionalFormatting sqref="D60">
    <cfRule type="expression" dxfId="4" priority="92">
      <formula>#REF!="TIDAK TERCAPAI"</formula>
    </cfRule>
    <cfRule type="duplicateValues" dxfId="3" priority="155"/>
  </conditionalFormatting>
  <conditionalFormatting sqref="D63">
    <cfRule type="expression" dxfId="4" priority="90">
      <formula>#REF!="TIDAK TERCAPAI"</formula>
    </cfRule>
    <cfRule type="duplicateValues" dxfId="3" priority="153"/>
  </conditionalFormatting>
  <conditionalFormatting sqref="D64">
    <cfRule type="expression" dxfId="4" priority="89">
      <formula>#REF!="TIDAK TERCAPAI"</formula>
    </cfRule>
    <cfRule type="duplicateValues" dxfId="3" priority="152"/>
  </conditionalFormatting>
  <conditionalFormatting sqref="D65">
    <cfRule type="expression" dxfId="4" priority="6">
      <formula>#REF!="TIDAK TERCAPAI"</formula>
    </cfRule>
    <cfRule type="duplicateValues" dxfId="3" priority="7"/>
  </conditionalFormatting>
  <conditionalFormatting sqref="D66">
    <cfRule type="expression" dxfId="4" priority="88">
      <formula>#REF!="TIDAK TERCAPAI"</formula>
    </cfRule>
    <cfRule type="duplicateValues" dxfId="3" priority="151"/>
  </conditionalFormatting>
  <conditionalFormatting sqref="D73">
    <cfRule type="expression" dxfId="4" priority="85">
      <formula>#REF!="TIDAK TERCAPAI"</formula>
    </cfRule>
    <cfRule type="duplicateValues" dxfId="3" priority="148"/>
  </conditionalFormatting>
  <conditionalFormatting sqref="D79">
    <cfRule type="expression" dxfId="4" priority="82">
      <formula>#REF!="TIDAK TERCAPAI"</formula>
    </cfRule>
    <cfRule type="duplicateValues" dxfId="3" priority="145"/>
  </conditionalFormatting>
  <conditionalFormatting sqref="D80">
    <cfRule type="expression" dxfId="4" priority="81">
      <formula>#REF!="TIDAK TERCAPAI"</formula>
    </cfRule>
    <cfRule type="duplicateValues" dxfId="3" priority="144"/>
  </conditionalFormatting>
  <conditionalFormatting sqref="D81">
    <cfRule type="expression" dxfId="4" priority="80">
      <formula>#REF!="TIDAK TERCAPAI"</formula>
    </cfRule>
    <cfRule type="duplicateValues" dxfId="3" priority="143"/>
  </conditionalFormatting>
  <conditionalFormatting sqref="D84">
    <cfRule type="expression" dxfId="4" priority="78">
      <formula>#REF!="TIDAK TERCAPAI"</formula>
    </cfRule>
    <cfRule type="duplicateValues" dxfId="3" priority="141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75">
      <formula>#REF!="TIDAK TERCAPAI"</formula>
    </cfRule>
    <cfRule type="duplicateValues" dxfId="3" priority="138"/>
  </conditionalFormatting>
  <conditionalFormatting sqref="D94">
    <cfRule type="expression" dxfId="4" priority="74">
      <formula>#REF!="TIDAK TERCAPAI"</formula>
    </cfRule>
    <cfRule type="duplicateValues" dxfId="3" priority="137"/>
  </conditionalFormatting>
  <conditionalFormatting sqref="D95">
    <cfRule type="expression" dxfId="4" priority="73">
      <formula>#REF!="TIDAK TERCAPAI"</formula>
    </cfRule>
    <cfRule type="duplicateValues" dxfId="3" priority="136"/>
  </conditionalFormatting>
  <conditionalFormatting sqref="D96">
    <cfRule type="expression" dxfId="4" priority="72">
      <formula>#REF!="TIDAK TERCAPAI"</formula>
    </cfRule>
    <cfRule type="duplicateValues" dxfId="3" priority="135"/>
  </conditionalFormatting>
  <conditionalFormatting sqref="D97">
    <cfRule type="expression" dxfId="4" priority="71">
      <formula>#REF!="TIDAK TERCAPAI"</formula>
    </cfRule>
    <cfRule type="duplicateValues" dxfId="3" priority="134"/>
  </conditionalFormatting>
  <conditionalFormatting sqref="D98">
    <cfRule type="expression" dxfId="4" priority="70">
      <formula>#REF!="TIDAK TERCAPAI"</formula>
    </cfRule>
    <cfRule type="duplicateValues" dxfId="3" priority="133"/>
  </conditionalFormatting>
  <conditionalFormatting sqref="D99">
    <cfRule type="expression" dxfId="4" priority="69">
      <formula>#REF!="TIDAK TERCAPAI"</formula>
    </cfRule>
    <cfRule type="duplicateValues" dxfId="3" priority="132"/>
  </conditionalFormatting>
  <conditionalFormatting sqref="D100">
    <cfRule type="expression" dxfId="4" priority="68">
      <formula>#REF!="TIDAK TERCAPAI"</formula>
    </cfRule>
    <cfRule type="duplicateValues" dxfId="3" priority="131"/>
  </conditionalFormatting>
  <conditionalFormatting sqref="D101">
    <cfRule type="expression" dxfId="4" priority="67">
      <formula>#REF!="TIDAK TERCAPAI"</formula>
    </cfRule>
    <cfRule type="duplicateValues" dxfId="3" priority="130"/>
  </conditionalFormatting>
  <conditionalFormatting sqref="D102">
    <cfRule type="expression" dxfId="4" priority="66">
      <formula>#REF!="TIDAK TERCAPAI"</formula>
    </cfRule>
    <cfRule type="duplicateValues" dxfId="3" priority="129"/>
  </conditionalFormatting>
  <conditionalFormatting sqref="D106">
    <cfRule type="expression" dxfId="4" priority="58">
      <formula>#REF!="TIDAK TERCAPAI"</formula>
    </cfRule>
    <cfRule type="duplicateValues" dxfId="3" priority="59"/>
  </conditionalFormatting>
  <conditionalFormatting sqref="D107">
    <cfRule type="expression" dxfId="4" priority="39">
      <formula>#REF!="TIDAK TERCAPAI"</formula>
    </cfRule>
    <cfRule type="duplicateValues" dxfId="3" priority="41"/>
  </conditionalFormatting>
  <conditionalFormatting sqref="D108">
    <cfRule type="expression" dxfId="4" priority="38">
      <formula>#REF!="TIDAK TERCAPAI"</formula>
    </cfRule>
    <cfRule type="duplicateValues" dxfId="3" priority="40"/>
  </conditionalFormatting>
  <conditionalFormatting sqref="D113">
    <cfRule type="expression" dxfId="4" priority="64">
      <formula>#REF!="TIDAK TERCAPAI"</formula>
    </cfRule>
    <cfRule type="duplicateValues" dxfId="3" priority="127"/>
  </conditionalFormatting>
  <conditionalFormatting sqref="D114">
    <cfRule type="expression" dxfId="4" priority="63">
      <formula>#REF!="TIDAK TERCAPAI"</formula>
    </cfRule>
    <cfRule type="duplicateValues" dxfId="3" priority="126"/>
  </conditionalFormatting>
  <conditionalFormatting sqref="D115">
    <cfRule type="expression" dxfId="4" priority="62">
      <formula>#REF!="TIDAK TERCAPAI"</formula>
    </cfRule>
    <cfRule type="duplicateValues" dxfId="3" priority="125"/>
  </conditionalFormatting>
  <conditionalFormatting sqref="D116">
    <cfRule type="expression" dxfId="4" priority="61">
      <formula>#REF!="TIDAK TERCAPAI"</formula>
    </cfRule>
    <cfRule type="duplicateValues" dxfId="3" priority="124"/>
  </conditionalFormatting>
  <conditionalFormatting sqref="D48:D50">
    <cfRule type="expression" dxfId="4" priority="101">
      <formula>#REF!="TIDAK TERCAPAI"</formula>
    </cfRule>
    <cfRule type="duplicateValues" dxfId="3" priority="164"/>
  </conditionalFormatting>
  <conditionalFormatting sqref="D61:D62">
    <cfRule type="expression" dxfId="4" priority="91">
      <formula>#REF!="TIDAK TERCAPAI"</formula>
    </cfRule>
    <cfRule type="duplicateValues" dxfId="3" priority="154"/>
  </conditionalFormatting>
  <conditionalFormatting sqref="D67:D70">
    <cfRule type="expression" dxfId="4" priority="87">
      <formula>#REF!="TIDAK TERCAPAI"</formula>
    </cfRule>
    <cfRule type="duplicateValues" dxfId="3" priority="150"/>
  </conditionalFormatting>
  <conditionalFormatting sqref="D71:D72">
    <cfRule type="expression" dxfId="4" priority="86">
      <formula>#REF!="TIDAK TERCAPAI"</formula>
    </cfRule>
    <cfRule type="duplicateValues" dxfId="3" priority="149"/>
  </conditionalFormatting>
  <conditionalFormatting sqref="D74:D76">
    <cfRule type="expression" dxfId="4" priority="84">
      <formula>#REF!="TIDAK TERCAPAI"</formula>
    </cfRule>
    <cfRule type="duplicateValues" dxfId="3" priority="147"/>
  </conditionalFormatting>
  <conditionalFormatting sqref="D77:D78">
    <cfRule type="expression" dxfId="4" priority="83">
      <formula>#REF!="TIDAK TERCAPAI"</formula>
    </cfRule>
    <cfRule type="duplicateValues" dxfId="3" priority="146"/>
  </conditionalFormatting>
  <conditionalFormatting sqref="D82:D83">
    <cfRule type="expression" dxfId="4" priority="79">
      <formula>#REF!="TIDAK TERCAPAI"</formula>
    </cfRule>
    <cfRule type="duplicateValues" dxfId="3" priority="142"/>
  </conditionalFormatting>
  <conditionalFormatting sqref="D86:D89">
    <cfRule type="expression" dxfId="4" priority="77">
      <formula>#REF!="TIDAK TERCAPAI"</formula>
    </cfRule>
    <cfRule type="duplicateValues" dxfId="3" priority="140"/>
  </conditionalFormatting>
  <conditionalFormatting sqref="D90:D92">
    <cfRule type="expression" dxfId="4" priority="76">
      <formula>#REF!="TIDAK TERCAPAI"</formula>
    </cfRule>
    <cfRule type="duplicateValues" dxfId="3" priority="139"/>
  </conditionalFormatting>
  <conditionalFormatting sqref="D111:D112">
    <cfRule type="expression" dxfId="4" priority="65">
      <formula>#REF!="TIDAK TERCAPAI"</formula>
    </cfRule>
    <cfRule type="duplicateValues" dxfId="3" priority="128"/>
  </conditionalFormatting>
  <conditionalFormatting sqref="D675:D679">
    <cfRule type="duplicateValues" dxfId="0" priority="1"/>
  </conditionalFormatting>
  <conditionalFormatting sqref="L6:N1717">
    <cfRule type="cellIs" dxfId="2" priority="14" operator="lessThan">
      <formula>0.8999</formula>
    </cfRule>
    <cfRule type="cellIs" dxfId="1" priority="15" operator="greaterThan">
      <formula>0.8999</formula>
    </cfRule>
  </conditionalFormatting>
  <conditionalFormatting sqref="T6:W1717">
    <cfRule type="cellIs" dxfId="2" priority="16" operator="lessThan">
      <formula>0.8999</formula>
    </cfRule>
    <cfRule type="cellIs" dxfId="1" priority="17" operator="greaterThan">
      <formula>0.8999</formula>
    </cfRule>
  </conditionalFormatting>
  <conditionalFormatting sqref="AC6:AD1717">
    <cfRule type="cellIs" dxfId="2" priority="10" operator="lessThan">
      <formula>0.8999</formula>
    </cfRule>
    <cfRule type="cellIs" dxfId="1" priority="11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N1717"/>
  <sheetViews>
    <sheetView zoomScale="80" zoomScaleNormal="80" zoomScaleSheetLayoutView="50" workbookViewId="0">
      <pane ySplit="4" topLeftCell="A5" activePane="bottomLeft" state="frozen"/>
      <selection/>
      <selection pane="bottomLeft" activeCell="C2" sqref="C2:C3"/>
    </sheetView>
  </sheetViews>
  <sheetFormatPr defaultColWidth="9" defaultRowHeight="16.5"/>
  <cols>
    <col min="1" max="1" width="25.9333333333333" style="225" customWidth="1"/>
    <col min="2" max="2" width="42.9166666666667" style="221" customWidth="1"/>
    <col min="3" max="3" width="12.25" style="221" customWidth="1"/>
    <col min="4" max="4" width="27.5" style="221" customWidth="1"/>
    <col min="5" max="5" width="14.0416666666667" style="222" customWidth="1"/>
    <col min="6" max="6" width="16.425" style="222" hidden="1" customWidth="1"/>
    <col min="7" max="7" width="14.2833333333333" style="222" hidden="1" customWidth="1"/>
    <col min="8" max="8" width="13.7416666666667" style="222" hidden="1" customWidth="1"/>
    <col min="9" max="9" width="16.25" style="222" hidden="1" customWidth="1"/>
    <col min="10" max="10" width="16.4083333333333" style="222" hidden="1" customWidth="1"/>
    <col min="11" max="11" width="13.7416666666667" style="222" hidden="1" customWidth="1"/>
    <col min="12" max="12" width="15.475" style="222" hidden="1" customWidth="1"/>
    <col min="13" max="13" width="16.25" style="222" hidden="1" customWidth="1"/>
    <col min="14" max="14" width="13.7416666666667" style="222" customWidth="1"/>
    <col min="15" max="15" width="16.4166666666667" style="222" hidden="1" customWidth="1"/>
    <col min="16" max="16" width="9" style="222" hidden="1" customWidth="1"/>
    <col min="17" max="19" width="9.66666666666667" style="221" customWidth="1"/>
    <col min="20" max="20" width="12.5" style="221" customWidth="1"/>
    <col min="21" max="21" width="15.35" style="222" hidden="1" customWidth="1"/>
    <col min="22" max="22" width="19.1" style="222" hidden="1" customWidth="1"/>
    <col min="23" max="23" width="14.4583333333333" style="222" customWidth="1"/>
    <col min="24" max="24" width="9.58333333333333" style="222" customWidth="1"/>
    <col min="25" max="26" width="9.08333333333333" style="222" customWidth="1"/>
    <col min="27" max="27" width="12.1833333333333" style="221" customWidth="1"/>
    <col min="28" max="28" width="17.8083333333333" style="221" hidden="1" customWidth="1"/>
    <col min="29" max="29" width="17.5" style="221" hidden="1" customWidth="1"/>
    <col min="30" max="30" width="17.8083333333333" style="221" hidden="1" customWidth="1"/>
    <col min="31" max="31" width="18.4333333333333" style="221" hidden="1" customWidth="1"/>
    <col min="32" max="32" width="14.975" style="221" customWidth="1"/>
    <col min="33" max="33" width="14.6916666666667" style="221" customWidth="1"/>
    <col min="34" max="34" width="13.9166666666667" style="221" customWidth="1"/>
    <col min="35" max="35" width="9" style="223" customWidth="1"/>
    <col min="36" max="36" width="10.5" style="224" customWidth="1"/>
    <col min="37" max="37" width="25.6" style="223" customWidth="1"/>
    <col min="38" max="38" width="9" style="223"/>
    <col min="39" max="40" width="14" style="225"/>
    <col min="41" max="16384" width="9" style="225"/>
  </cols>
  <sheetData>
    <row r="1" ht="54" customHeight="1" spans="1:40">
      <c r="A1" s="287" t="s">
        <v>3389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8"/>
    </row>
    <row r="2" ht="56" customHeight="1" spans="1:40">
      <c r="A2" s="230" t="s">
        <v>5</v>
      </c>
      <c r="B2" s="232" t="s">
        <v>3390</v>
      </c>
      <c r="C2" s="230" t="s">
        <v>3391</v>
      </c>
      <c r="D2" s="230" t="s">
        <v>3217</v>
      </c>
      <c r="E2" s="230" t="s">
        <v>3392</v>
      </c>
      <c r="F2" s="233" t="s">
        <v>3393</v>
      </c>
      <c r="G2" s="233" t="s">
        <v>3394</v>
      </c>
      <c r="H2" s="232" t="s">
        <v>3395</v>
      </c>
      <c r="I2" s="232" t="s">
        <v>3396</v>
      </c>
      <c r="J2" s="232" t="s">
        <v>3397</v>
      </c>
      <c r="K2" s="232" t="s">
        <v>3398</v>
      </c>
      <c r="L2" s="232" t="s">
        <v>3399</v>
      </c>
      <c r="M2" s="232" t="s">
        <v>3400</v>
      </c>
      <c r="N2" s="230" t="s">
        <v>3401</v>
      </c>
      <c r="O2" s="233" t="s">
        <v>3402</v>
      </c>
      <c r="P2" s="233" t="s">
        <v>3224</v>
      </c>
      <c r="Q2" s="310" t="s">
        <v>3403</v>
      </c>
      <c r="R2" s="311"/>
      <c r="S2" s="312"/>
      <c r="T2" s="230" t="s">
        <v>3233</v>
      </c>
      <c r="U2" s="233" t="s">
        <v>3404</v>
      </c>
      <c r="V2" s="233" t="s">
        <v>3405</v>
      </c>
      <c r="W2" s="230" t="s">
        <v>3406</v>
      </c>
      <c r="X2" s="230" t="s">
        <v>3394</v>
      </c>
      <c r="Y2" s="230"/>
      <c r="Z2" s="230"/>
      <c r="AA2" s="230" t="s">
        <v>3233</v>
      </c>
      <c r="AB2" s="232" t="s">
        <v>3407</v>
      </c>
      <c r="AC2" s="232" t="s">
        <v>3408</v>
      </c>
      <c r="AD2" s="232" t="s">
        <v>3409</v>
      </c>
      <c r="AE2" s="232" t="s">
        <v>3410</v>
      </c>
      <c r="AF2" s="230" t="s">
        <v>3411</v>
      </c>
      <c r="AG2" s="230"/>
      <c r="AH2" s="230" t="s">
        <v>3239</v>
      </c>
    </row>
    <row r="3" ht="46" customHeight="1" spans="1:40">
      <c r="A3" s="235"/>
      <c r="B3" s="230"/>
      <c r="C3" s="236"/>
      <c r="D3" s="236"/>
      <c r="E3" s="236"/>
      <c r="F3" s="237"/>
      <c r="G3" s="237"/>
      <c r="H3" s="230"/>
      <c r="I3" s="230"/>
      <c r="J3" s="230"/>
      <c r="K3" s="230"/>
      <c r="L3" s="230"/>
      <c r="M3" s="230"/>
      <c r="N3" s="236"/>
      <c r="O3" s="237"/>
      <c r="P3" s="237"/>
      <c r="Q3" s="238">
        <f>'Display ALL DP'!L8</f>
        <v>46294</v>
      </c>
      <c r="R3" s="238">
        <f>Q3-1</f>
        <v>46293</v>
      </c>
      <c r="S3" s="238">
        <f>Q3-2</f>
        <v>46292</v>
      </c>
      <c r="T3" s="236"/>
      <c r="U3" s="237"/>
      <c r="V3" s="237"/>
      <c r="W3" s="236"/>
      <c r="X3" s="238">
        <f>Q3</f>
        <v>46294</v>
      </c>
      <c r="Y3" s="238">
        <f>R3</f>
        <v>46293</v>
      </c>
      <c r="Z3" s="238">
        <f>S3</f>
        <v>46292</v>
      </c>
      <c r="AA3" s="236"/>
      <c r="AB3" s="230"/>
      <c r="AC3" s="230"/>
      <c r="AD3" s="230"/>
      <c r="AE3" s="230"/>
      <c r="AF3" s="289" t="str">
        <f>TEXT(AN10,"DD MMM")&amp;" - "&amp;TEXT(AN9,"DD MMM")</f>
        <v>23 Sep - 29 Sep</v>
      </c>
      <c r="AG3" s="289" t="str">
        <f>TEXT(AN12,"DD MMM")&amp;" - "&amp;TEXT(AN11,"DD MMM")</f>
        <v>16 Sep - 22 Sep</v>
      </c>
      <c r="AH3" s="236"/>
      <c r="AK3" s="223" t="s">
        <v>3412</v>
      </c>
    </row>
    <row r="4" spans="1:40">
      <c r="A4" s="240"/>
      <c r="B4" s="240"/>
      <c r="C4" s="240"/>
      <c r="D4" s="240" t="s">
        <v>27</v>
      </c>
      <c r="E4" s="241">
        <v>2921042</v>
      </c>
      <c r="F4" s="241">
        <v>2812015</v>
      </c>
      <c r="G4" s="241">
        <v>2631220</v>
      </c>
      <c r="H4" s="245">
        <v>3648365</v>
      </c>
      <c r="I4" s="245">
        <v>3496823</v>
      </c>
      <c r="J4" s="245">
        <v>3265545</v>
      </c>
      <c r="K4" s="245">
        <v>4146878</v>
      </c>
      <c r="L4" s="245">
        <v>3942869</v>
      </c>
      <c r="M4" s="245">
        <v>3665936</v>
      </c>
      <c r="N4" s="246">
        <v>0.958565215737258</v>
      </c>
      <c r="O4" s="241">
        <v>111697616</v>
      </c>
      <c r="P4" s="244">
        <v>0.9</v>
      </c>
      <c r="Q4" s="246">
        <v>0.962675305593004</v>
      </c>
      <c r="R4" s="246">
        <v>0.958463037552438</v>
      </c>
      <c r="S4" s="246">
        <v>0.950804195348887</v>
      </c>
      <c r="T4" s="247">
        <v>0.00421226804056629</v>
      </c>
      <c r="U4" s="241">
        <v>116525839</v>
      </c>
      <c r="V4" s="241">
        <v>104652918</v>
      </c>
      <c r="W4" s="246">
        <v>0.898109113807797</v>
      </c>
      <c r="X4" s="246">
        <v>0.900781296537332</v>
      </c>
      <c r="Y4" s="246">
        <v>0.895070805689672</v>
      </c>
      <c r="Z4" s="246">
        <v>0.884023113291493</v>
      </c>
      <c r="AA4" s="247">
        <v>0.00571049084765962</v>
      </c>
      <c r="AB4" s="245">
        <v>27758509</v>
      </c>
      <c r="AC4" s="245">
        <v>25067009</v>
      </c>
      <c r="AD4" s="245">
        <v>27538374</v>
      </c>
      <c r="AE4" s="245">
        <v>24883701</v>
      </c>
      <c r="AF4" s="246">
        <v>0.903038740301217</v>
      </c>
      <c r="AG4" s="246">
        <v>0.903600953346047</v>
      </c>
      <c r="AH4" s="247">
        <v>-0.000562213044829951</v>
      </c>
      <c r="AI4" s="223">
        <v>5</v>
      </c>
      <c r="AJ4" s="248"/>
    </row>
    <row r="5" s="219" customFormat="1" ht="19" customHeight="1" spans="1:40">
      <c r="B5" s="250"/>
      <c r="C5" s="250"/>
      <c r="D5" s="250"/>
      <c r="E5" s="251"/>
      <c r="F5" s="251"/>
      <c r="G5" s="251"/>
      <c r="H5" s="252"/>
      <c r="I5" s="252"/>
      <c r="J5" s="252"/>
      <c r="K5" s="252"/>
      <c r="L5" s="252"/>
      <c r="M5" s="252"/>
      <c r="N5" s="252"/>
      <c r="O5" s="252"/>
      <c r="P5" s="253"/>
      <c r="Q5" s="313"/>
      <c r="R5" s="249"/>
      <c r="S5" s="249"/>
      <c r="T5" s="314"/>
      <c r="U5" s="254"/>
      <c r="V5" s="254"/>
      <c r="W5" s="255"/>
      <c r="X5" s="255"/>
      <c r="Y5" s="255"/>
      <c r="Z5" s="255"/>
      <c r="AA5" s="256"/>
      <c r="AB5" s="255"/>
      <c r="AC5" s="255"/>
      <c r="AD5" s="255"/>
      <c r="AE5" s="255"/>
      <c r="AF5" s="255"/>
      <c r="AG5" s="255"/>
      <c r="AH5" s="256"/>
      <c r="AI5" s="258"/>
      <c r="AJ5" s="259"/>
      <c r="AK5" s="258"/>
      <c r="AL5" s="258"/>
    </row>
    <row r="6" spans="1:40">
      <c r="A6" s="315" t="s">
        <v>25</v>
      </c>
      <c r="B6" s="293" t="s">
        <v>3240</v>
      </c>
      <c r="C6" s="293" t="s">
        <v>3241</v>
      </c>
      <c r="D6" s="293" t="s">
        <v>3242</v>
      </c>
      <c r="E6" s="263">
        <v>0</v>
      </c>
      <c r="F6" s="263">
        <v>0</v>
      </c>
      <c r="G6" s="263">
        <v>0</v>
      </c>
      <c r="H6" s="264">
        <v>0</v>
      </c>
      <c r="I6" s="264">
        <v>0</v>
      </c>
      <c r="J6" s="264">
        <v>0</v>
      </c>
      <c r="K6" s="264">
        <v>0</v>
      </c>
      <c r="L6" s="264">
        <v>0</v>
      </c>
      <c r="M6" s="264">
        <v>0</v>
      </c>
      <c r="N6" s="267">
        <v>0</v>
      </c>
      <c r="O6" s="266">
        <v>0</v>
      </c>
      <c r="P6" s="294">
        <v>0.9</v>
      </c>
      <c r="Q6" s="267">
        <v>0</v>
      </c>
      <c r="R6" s="267">
        <v>0</v>
      </c>
      <c r="S6" s="267">
        <v>0</v>
      </c>
      <c r="T6" s="295">
        <v>0</v>
      </c>
      <c r="U6" s="266">
        <v>0</v>
      </c>
      <c r="V6" s="266">
        <v>0</v>
      </c>
      <c r="W6" s="267">
        <v>0</v>
      </c>
      <c r="X6" s="267">
        <v>0</v>
      </c>
      <c r="Y6" s="268">
        <v>0</v>
      </c>
      <c r="Z6" s="268">
        <v>0</v>
      </c>
      <c r="AA6" s="295">
        <v>0</v>
      </c>
      <c r="AB6" s="264">
        <v>0</v>
      </c>
      <c r="AC6" s="264">
        <v>0</v>
      </c>
      <c r="AD6" s="264">
        <v>0</v>
      </c>
      <c r="AE6" s="264">
        <v>0</v>
      </c>
      <c r="AF6" s="268">
        <v>0</v>
      </c>
      <c r="AG6" s="268">
        <v>0</v>
      </c>
      <c r="AH6" s="295">
        <v>0</v>
      </c>
      <c r="AI6" s="272"/>
      <c r="AJ6" s="274"/>
    </row>
    <row r="7" spans="1:40">
      <c r="A7" s="315" t="s">
        <v>25</v>
      </c>
      <c r="B7" s="293" t="s">
        <v>3240</v>
      </c>
      <c r="C7" s="293" t="s">
        <v>28</v>
      </c>
      <c r="D7" s="293" t="s">
        <v>29</v>
      </c>
      <c r="E7" s="263">
        <v>7372</v>
      </c>
      <c r="F7" s="263">
        <v>7171</v>
      </c>
      <c r="G7" s="263">
        <v>5902</v>
      </c>
      <c r="H7" s="264">
        <v>5146</v>
      </c>
      <c r="I7" s="264">
        <v>5111</v>
      </c>
      <c r="J7" s="264">
        <v>4440</v>
      </c>
      <c r="K7" s="264">
        <v>6509</v>
      </c>
      <c r="L7" s="264">
        <v>6475</v>
      </c>
      <c r="M7" s="264">
        <v>4950</v>
      </c>
      <c r="N7" s="267">
        <v>0.950581412657112</v>
      </c>
      <c r="O7" s="266">
        <v>159653</v>
      </c>
      <c r="P7" s="294">
        <v>0.9</v>
      </c>
      <c r="Q7" s="267">
        <v>0.972734671730874</v>
      </c>
      <c r="R7" s="267">
        <v>0.993198600855033</v>
      </c>
      <c r="S7" s="267">
        <v>0.994776463358427</v>
      </c>
      <c r="T7" s="295">
        <v>-0.0204639291241595</v>
      </c>
      <c r="U7" s="266">
        <v>167953</v>
      </c>
      <c r="V7" s="266">
        <v>123266</v>
      </c>
      <c r="W7" s="267">
        <v>0.733931516555227</v>
      </c>
      <c r="X7" s="267">
        <v>0.800596852957135</v>
      </c>
      <c r="Y7" s="268">
        <v>0.862806062961524</v>
      </c>
      <c r="Z7" s="268">
        <v>0.760485481640805</v>
      </c>
      <c r="AA7" s="295">
        <v>-0.0622092100043884</v>
      </c>
      <c r="AB7" s="264">
        <v>48052</v>
      </c>
      <c r="AC7" s="264">
        <v>39051</v>
      </c>
      <c r="AD7" s="264">
        <v>41631</v>
      </c>
      <c r="AE7" s="264">
        <v>33358</v>
      </c>
      <c r="AF7" s="268">
        <v>0.812682094397736</v>
      </c>
      <c r="AG7" s="268">
        <v>0.801277893877159</v>
      </c>
      <c r="AH7" s="295">
        <v>0.0114042005205769</v>
      </c>
      <c r="AI7" s="272"/>
      <c r="AJ7" s="274"/>
    </row>
    <row r="8" spans="1:40">
      <c r="A8" s="315" t="s">
        <v>25</v>
      </c>
      <c r="B8" s="293" t="s">
        <v>3240</v>
      </c>
      <c r="C8" s="293" t="s">
        <v>3243</v>
      </c>
      <c r="D8" s="293" t="s">
        <v>3244</v>
      </c>
      <c r="E8" s="263">
        <v>0</v>
      </c>
      <c r="F8" s="263">
        <v>0</v>
      </c>
      <c r="G8" s="263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67">
        <v>0</v>
      </c>
      <c r="O8" s="266">
        <v>0</v>
      </c>
      <c r="P8" s="294">
        <v>0.9</v>
      </c>
      <c r="Q8" s="267">
        <v>0</v>
      </c>
      <c r="R8" s="267">
        <v>0</v>
      </c>
      <c r="S8" s="267">
        <v>0</v>
      </c>
      <c r="T8" s="295">
        <v>0</v>
      </c>
      <c r="U8" s="266">
        <v>0</v>
      </c>
      <c r="V8" s="266">
        <v>0</v>
      </c>
      <c r="W8" s="267">
        <v>0</v>
      </c>
      <c r="X8" s="267">
        <v>0</v>
      </c>
      <c r="Y8" s="268">
        <v>0</v>
      </c>
      <c r="Z8" s="268">
        <v>0</v>
      </c>
      <c r="AA8" s="295">
        <v>0</v>
      </c>
      <c r="AB8" s="264">
        <v>0</v>
      </c>
      <c r="AC8" s="264">
        <v>0</v>
      </c>
      <c r="AD8" s="264">
        <v>0</v>
      </c>
      <c r="AE8" s="264">
        <v>0</v>
      </c>
      <c r="AF8" s="268">
        <v>0</v>
      </c>
      <c r="AG8" s="268">
        <v>0</v>
      </c>
      <c r="AH8" s="295">
        <v>0</v>
      </c>
      <c r="AI8" s="272"/>
      <c r="AJ8" s="274"/>
    </row>
    <row r="9" spans="1:40">
      <c r="A9" s="315" t="s">
        <v>25</v>
      </c>
      <c r="B9" s="293" t="s">
        <v>3240</v>
      </c>
      <c r="C9" s="293" t="s">
        <v>30</v>
      </c>
      <c r="D9" s="293" t="s">
        <v>31</v>
      </c>
      <c r="E9" s="263">
        <v>7381</v>
      </c>
      <c r="F9" s="263">
        <v>7579</v>
      </c>
      <c r="G9" s="263">
        <v>6521</v>
      </c>
      <c r="H9" s="264">
        <v>5445</v>
      </c>
      <c r="I9" s="264">
        <v>5486</v>
      </c>
      <c r="J9" s="264">
        <v>4885</v>
      </c>
      <c r="K9" s="264">
        <v>6709</v>
      </c>
      <c r="L9" s="264">
        <v>7190</v>
      </c>
      <c r="M9" s="264">
        <v>5970</v>
      </c>
      <c r="N9" s="267">
        <v>1.0678284451057</v>
      </c>
      <c r="O9" s="266">
        <v>202393</v>
      </c>
      <c r="P9" s="294">
        <v>0.9</v>
      </c>
      <c r="Q9" s="267">
        <v>1.02682563338301</v>
      </c>
      <c r="R9" s="267">
        <v>1.00752984389348</v>
      </c>
      <c r="S9" s="267">
        <v>1.07169473841109</v>
      </c>
      <c r="T9" s="295">
        <v>0.01929578948953</v>
      </c>
      <c r="U9" s="266">
        <v>189537</v>
      </c>
      <c r="V9" s="266">
        <v>164973</v>
      </c>
      <c r="W9" s="267">
        <v>0.870399974675129</v>
      </c>
      <c r="X9" s="267">
        <v>0.883484622679854</v>
      </c>
      <c r="Y9" s="268">
        <v>0.897153351698806</v>
      </c>
      <c r="Z9" s="268">
        <v>0.889849455954688</v>
      </c>
      <c r="AA9" s="295">
        <v>-0.0136687290189526</v>
      </c>
      <c r="AB9" s="264">
        <v>48503</v>
      </c>
      <c r="AC9" s="264">
        <v>43636</v>
      </c>
      <c r="AD9" s="264">
        <v>44941</v>
      </c>
      <c r="AE9" s="264">
        <v>39991</v>
      </c>
      <c r="AF9" s="268">
        <v>0.899655691400532</v>
      </c>
      <c r="AG9" s="268">
        <v>0.889855588438174</v>
      </c>
      <c r="AH9" s="295">
        <v>0.00980010296235745</v>
      </c>
      <c r="AI9" s="272"/>
      <c r="AJ9" s="274"/>
      <c r="AM9" s="316">
        <f>Q3</f>
        <v>46294</v>
      </c>
      <c r="AN9" s="317">
        <f>AM9</f>
        <v>46294</v>
      </c>
    </row>
    <row r="10" spans="1:40">
      <c r="A10" s="315" t="s">
        <v>25</v>
      </c>
      <c r="B10" s="293" t="s">
        <v>3240</v>
      </c>
      <c r="C10" s="293" t="s">
        <v>34</v>
      </c>
      <c r="D10" s="293" t="s">
        <v>35</v>
      </c>
      <c r="E10" s="263">
        <v>7293</v>
      </c>
      <c r="F10" s="263">
        <v>7232</v>
      </c>
      <c r="G10" s="263">
        <v>6584</v>
      </c>
      <c r="H10" s="264">
        <v>5439</v>
      </c>
      <c r="I10" s="264">
        <v>4774</v>
      </c>
      <c r="J10" s="264">
        <v>4730</v>
      </c>
      <c r="K10" s="264">
        <v>6691</v>
      </c>
      <c r="L10" s="264">
        <v>6538</v>
      </c>
      <c r="M10" s="264">
        <v>5779</v>
      </c>
      <c r="N10" s="267">
        <v>0.94993301222469</v>
      </c>
      <c r="O10" s="266">
        <v>204911</v>
      </c>
      <c r="P10" s="294">
        <v>0.9</v>
      </c>
      <c r="Q10" s="267">
        <v>0.991635815165227</v>
      </c>
      <c r="R10" s="267">
        <v>0.877734877734878</v>
      </c>
      <c r="S10" s="267">
        <v>0.977133462860559</v>
      </c>
      <c r="T10" s="295">
        <v>0.113900937430349</v>
      </c>
      <c r="U10" s="266">
        <v>215711</v>
      </c>
      <c r="V10" s="266">
        <v>186243</v>
      </c>
      <c r="W10" s="267">
        <v>0.863391296688625</v>
      </c>
      <c r="X10" s="267">
        <v>0.902783491018785</v>
      </c>
      <c r="Y10" s="268">
        <v>0.869645155359441</v>
      </c>
      <c r="Z10" s="268">
        <v>0.863697504109998</v>
      </c>
      <c r="AA10" s="295">
        <v>0.0331383356593441</v>
      </c>
      <c r="AB10" s="264">
        <v>49960</v>
      </c>
      <c r="AC10" s="264">
        <v>44309</v>
      </c>
      <c r="AD10" s="264">
        <v>48814</v>
      </c>
      <c r="AE10" s="264">
        <v>42966</v>
      </c>
      <c r="AF10" s="268">
        <v>0.886889511609287</v>
      </c>
      <c r="AG10" s="268">
        <v>0.880198303765313</v>
      </c>
      <c r="AH10" s="295">
        <v>0.00669120784397415</v>
      </c>
      <c r="AI10" s="272"/>
      <c r="AJ10" s="274"/>
      <c r="AM10" s="318"/>
      <c r="AN10" s="319">
        <f>AN9-6</f>
        <v>46288</v>
      </c>
    </row>
    <row r="11" spans="1:40">
      <c r="A11" s="315" t="s">
        <v>25</v>
      </c>
      <c r="B11" s="293" t="s">
        <v>3240</v>
      </c>
      <c r="C11" s="293" t="s">
        <v>170</v>
      </c>
      <c r="D11" s="293" t="s">
        <v>171</v>
      </c>
      <c r="E11" s="263">
        <v>6492</v>
      </c>
      <c r="F11" s="263">
        <v>5990</v>
      </c>
      <c r="G11" s="263">
        <v>5717</v>
      </c>
      <c r="H11" s="264">
        <v>5189</v>
      </c>
      <c r="I11" s="264">
        <v>4356</v>
      </c>
      <c r="J11" s="264">
        <v>4495</v>
      </c>
      <c r="K11" s="264">
        <v>5752</v>
      </c>
      <c r="L11" s="264">
        <v>5234</v>
      </c>
      <c r="M11" s="264">
        <v>5035</v>
      </c>
      <c r="N11" s="267">
        <v>0.91357680026522</v>
      </c>
      <c r="O11" s="266">
        <v>157074</v>
      </c>
      <c r="P11" s="294">
        <v>0.9</v>
      </c>
      <c r="Q11" s="267">
        <v>0.922674060382009</v>
      </c>
      <c r="R11" s="267">
        <v>0.839468105608017</v>
      </c>
      <c r="S11" s="267">
        <v>0.909944367176634</v>
      </c>
      <c r="T11" s="295">
        <v>0.0832059547739916</v>
      </c>
      <c r="U11" s="266">
        <v>171933</v>
      </c>
      <c r="V11" s="266">
        <v>155557</v>
      </c>
      <c r="W11" s="267">
        <v>0.904753595877464</v>
      </c>
      <c r="X11" s="267">
        <v>0.880622304374615</v>
      </c>
      <c r="Y11" s="268">
        <v>0.866255540566583</v>
      </c>
      <c r="Z11" s="268">
        <v>0.875347705146036</v>
      </c>
      <c r="AA11" s="295">
        <v>0.0143667638080317</v>
      </c>
      <c r="AB11" s="264">
        <v>42391</v>
      </c>
      <c r="AC11" s="264">
        <v>38348</v>
      </c>
      <c r="AD11" s="264">
        <v>39036</v>
      </c>
      <c r="AE11" s="264">
        <v>36188</v>
      </c>
      <c r="AF11" s="268">
        <v>0.904625981930127</v>
      </c>
      <c r="AG11" s="268">
        <v>0.927041705092735</v>
      </c>
      <c r="AH11" s="295">
        <v>-0.0224157231626082</v>
      </c>
      <c r="AI11" s="272"/>
      <c r="AJ11" s="274"/>
      <c r="AM11" s="318"/>
      <c r="AN11" s="317">
        <f>AN10-1</f>
        <v>46287</v>
      </c>
    </row>
    <row r="12" spans="1:40">
      <c r="A12" s="315" t="s">
        <v>25</v>
      </c>
      <c r="B12" s="293" t="s">
        <v>3240</v>
      </c>
      <c r="C12" s="293" t="s">
        <v>32</v>
      </c>
      <c r="D12" s="293" t="s">
        <v>33</v>
      </c>
      <c r="E12" s="263">
        <v>1443</v>
      </c>
      <c r="F12" s="263">
        <v>1436</v>
      </c>
      <c r="G12" s="263">
        <v>1280</v>
      </c>
      <c r="H12" s="264">
        <v>1271</v>
      </c>
      <c r="I12" s="264">
        <v>1268</v>
      </c>
      <c r="J12" s="264">
        <v>1152</v>
      </c>
      <c r="K12" s="264">
        <v>1257</v>
      </c>
      <c r="L12" s="264">
        <v>1247</v>
      </c>
      <c r="M12" s="264">
        <v>1143</v>
      </c>
      <c r="N12" s="267">
        <v>0.94789676238663</v>
      </c>
      <c r="O12" s="266">
        <v>35221</v>
      </c>
      <c r="P12" s="294">
        <v>0.9</v>
      </c>
      <c r="Q12" s="267">
        <v>0.995148995148995</v>
      </c>
      <c r="R12" s="267">
        <v>0.997639653815893</v>
      </c>
      <c r="S12" s="267">
        <v>0.992044550517104</v>
      </c>
      <c r="T12" s="295">
        <v>-0.0024906586668979</v>
      </c>
      <c r="U12" s="266">
        <v>37157</v>
      </c>
      <c r="V12" s="266">
        <v>32964</v>
      </c>
      <c r="W12" s="267">
        <v>0.887154506553274</v>
      </c>
      <c r="X12" s="267">
        <v>0.887040887040887</v>
      </c>
      <c r="Y12" s="268">
        <v>0.906372934697089</v>
      </c>
      <c r="Z12" s="268">
        <v>0.909307875894988</v>
      </c>
      <c r="AA12" s="295">
        <v>-0.0193320476562019</v>
      </c>
      <c r="AB12" s="264">
        <v>9863</v>
      </c>
      <c r="AC12" s="264">
        <v>8932</v>
      </c>
      <c r="AD12" s="264">
        <v>10361</v>
      </c>
      <c r="AE12" s="264">
        <v>9272</v>
      </c>
      <c r="AF12" s="268">
        <v>0.905606813342796</v>
      </c>
      <c r="AG12" s="268">
        <v>0.894894315220539</v>
      </c>
      <c r="AH12" s="295">
        <v>0.0107124981222578</v>
      </c>
      <c r="AI12" s="272"/>
      <c r="AJ12" s="274"/>
      <c r="AM12" s="318"/>
      <c r="AN12" s="317">
        <f>AN9-13</f>
        <v>46281</v>
      </c>
    </row>
    <row r="13" spans="1:40">
      <c r="A13" s="315" t="s">
        <v>25</v>
      </c>
      <c r="B13" s="293" t="s">
        <v>3240</v>
      </c>
      <c r="C13" s="293" t="s">
        <v>43</v>
      </c>
      <c r="D13" s="293" t="s">
        <v>44</v>
      </c>
      <c r="E13" s="263">
        <v>2683</v>
      </c>
      <c r="F13" s="263">
        <v>2690</v>
      </c>
      <c r="G13" s="263">
        <v>2650</v>
      </c>
      <c r="H13" s="264">
        <v>2493</v>
      </c>
      <c r="I13" s="264">
        <v>2495</v>
      </c>
      <c r="J13" s="264">
        <v>2474</v>
      </c>
      <c r="K13" s="264">
        <v>2834</v>
      </c>
      <c r="L13" s="264">
        <v>2831</v>
      </c>
      <c r="M13" s="264">
        <v>2819</v>
      </c>
      <c r="N13" s="267">
        <v>0.970208802833096</v>
      </c>
      <c r="O13" s="266">
        <v>84381</v>
      </c>
      <c r="P13" s="294">
        <v>0.9</v>
      </c>
      <c r="Q13" s="267">
        <v>1.00260901975401</v>
      </c>
      <c r="R13" s="267">
        <v>1.00080224628961</v>
      </c>
      <c r="S13" s="267">
        <v>0.99894142554693</v>
      </c>
      <c r="T13" s="295">
        <v>0.00180677346439584</v>
      </c>
      <c r="U13" s="266">
        <v>86972</v>
      </c>
      <c r="V13" s="266">
        <v>83702</v>
      </c>
      <c r="W13" s="267">
        <v>0.962401692498735</v>
      </c>
      <c r="X13" s="267">
        <v>0.987700335445397</v>
      </c>
      <c r="Y13" s="268">
        <v>0.992378660248696</v>
      </c>
      <c r="Z13" s="268">
        <v>0.994707127734651</v>
      </c>
      <c r="AA13" s="295">
        <v>-0.00467832480329944</v>
      </c>
      <c r="AB13" s="264">
        <v>18780</v>
      </c>
      <c r="AC13" s="264">
        <v>18654</v>
      </c>
      <c r="AD13" s="264">
        <v>21101</v>
      </c>
      <c r="AE13" s="264">
        <v>20744</v>
      </c>
      <c r="AF13" s="268">
        <v>0.993290734824281</v>
      </c>
      <c r="AG13" s="268">
        <v>0.983081370551159</v>
      </c>
      <c r="AH13" s="295">
        <v>0.0102093642731224</v>
      </c>
      <c r="AI13" s="272"/>
      <c r="AJ13" s="274"/>
      <c r="AM13" s="320"/>
      <c r="AN13" s="320">
        <v>46266</v>
      </c>
    </row>
    <row r="14" spans="1:40">
      <c r="A14" s="315" t="s">
        <v>25</v>
      </c>
      <c r="B14" s="293" t="s">
        <v>3240</v>
      </c>
      <c r="C14" s="293" t="s">
        <v>41</v>
      </c>
      <c r="D14" s="293" t="s">
        <v>42</v>
      </c>
      <c r="E14" s="263">
        <v>10590</v>
      </c>
      <c r="F14" s="263">
        <v>10636</v>
      </c>
      <c r="G14" s="263">
        <v>9893</v>
      </c>
      <c r="H14" s="264">
        <v>7536</v>
      </c>
      <c r="I14" s="264">
        <v>7529</v>
      </c>
      <c r="J14" s="264">
        <v>7036</v>
      </c>
      <c r="K14" s="264">
        <v>9844</v>
      </c>
      <c r="L14" s="264">
        <v>9914</v>
      </c>
      <c r="M14" s="264">
        <v>9033</v>
      </c>
      <c r="N14" s="267">
        <v>0.993276655487092</v>
      </c>
      <c r="O14" s="266">
        <v>254696</v>
      </c>
      <c r="P14" s="294">
        <v>0.9</v>
      </c>
      <c r="Q14" s="267">
        <v>1.00434372049103</v>
      </c>
      <c r="R14" s="267">
        <v>0.999071125265393</v>
      </c>
      <c r="S14" s="267">
        <v>1.00711093051605</v>
      </c>
      <c r="T14" s="295">
        <v>0.0052725952256365</v>
      </c>
      <c r="U14" s="266">
        <v>256420</v>
      </c>
      <c r="V14" s="266">
        <v>237410</v>
      </c>
      <c r="W14" s="267">
        <v>0.925863817174947</v>
      </c>
      <c r="X14" s="267">
        <v>0.934183191690274</v>
      </c>
      <c r="Y14" s="268">
        <v>0.933651804670913</v>
      </c>
      <c r="Z14" s="268">
        <v>0.917614790735473</v>
      </c>
      <c r="AA14" s="295">
        <v>0.000531387019360952</v>
      </c>
      <c r="AB14" s="264">
        <v>68092</v>
      </c>
      <c r="AC14" s="264">
        <v>63454</v>
      </c>
      <c r="AD14" s="264">
        <v>61013</v>
      </c>
      <c r="AE14" s="264">
        <v>56823</v>
      </c>
      <c r="AF14" s="268">
        <v>0.931886271515009</v>
      </c>
      <c r="AG14" s="268">
        <v>0.93132611082884</v>
      </c>
      <c r="AH14" s="295">
        <v>0.000560160686169375</v>
      </c>
      <c r="AI14" s="272"/>
      <c r="AJ14" s="274"/>
    </row>
    <row r="15" spans="1:40">
      <c r="A15" s="315" t="s">
        <v>25</v>
      </c>
      <c r="B15" s="293" t="s">
        <v>3240</v>
      </c>
      <c r="C15" s="293" t="s">
        <v>36</v>
      </c>
      <c r="D15" s="293" t="s">
        <v>37</v>
      </c>
      <c r="E15" s="263">
        <v>5443</v>
      </c>
      <c r="F15" s="263">
        <v>5281</v>
      </c>
      <c r="G15" s="263">
        <v>5114</v>
      </c>
      <c r="H15" s="264">
        <v>4536</v>
      </c>
      <c r="I15" s="264">
        <v>3934</v>
      </c>
      <c r="J15" s="264">
        <v>4314</v>
      </c>
      <c r="K15" s="264">
        <v>4015</v>
      </c>
      <c r="L15" s="264">
        <v>3888</v>
      </c>
      <c r="M15" s="264">
        <v>3688</v>
      </c>
      <c r="N15" s="267">
        <v>0.960402781338118</v>
      </c>
      <c r="O15" s="266">
        <v>119889</v>
      </c>
      <c r="P15" s="294">
        <v>0.9</v>
      </c>
      <c r="Q15" s="267">
        <v>0.9702370016535</v>
      </c>
      <c r="R15" s="267">
        <v>0.867283950617284</v>
      </c>
      <c r="S15" s="267">
        <v>0.968368617683686</v>
      </c>
      <c r="T15" s="295">
        <v>0.102953051036216</v>
      </c>
      <c r="U15" s="266">
        <v>124832</v>
      </c>
      <c r="V15" s="266">
        <v>117037</v>
      </c>
      <c r="W15" s="267">
        <v>0.937556075365291</v>
      </c>
      <c r="X15" s="267">
        <v>0.939555392246923</v>
      </c>
      <c r="Y15" s="268">
        <v>0.951058201058201</v>
      </c>
      <c r="Z15" s="268">
        <v>0.918555417185554</v>
      </c>
      <c r="AA15" s="295">
        <v>-0.0115028088112784</v>
      </c>
      <c r="AB15" s="264">
        <v>33889</v>
      </c>
      <c r="AC15" s="264">
        <v>32081</v>
      </c>
      <c r="AD15" s="264">
        <v>31153</v>
      </c>
      <c r="AE15" s="264">
        <v>29503</v>
      </c>
      <c r="AF15" s="268">
        <v>0.946649355248016</v>
      </c>
      <c r="AG15" s="268">
        <v>0.947035598497737</v>
      </c>
      <c r="AH15" s="295">
        <v>-0.000386243249721363</v>
      </c>
      <c r="AI15" s="272"/>
      <c r="AJ15" s="274"/>
    </row>
    <row r="16" spans="1:40">
      <c r="A16" s="315" t="s">
        <v>25</v>
      </c>
      <c r="B16" s="293" t="s">
        <v>3240</v>
      </c>
      <c r="C16" s="293" t="s">
        <v>38</v>
      </c>
      <c r="D16" s="293" t="s">
        <v>39</v>
      </c>
      <c r="E16" s="263">
        <v>0</v>
      </c>
      <c r="F16" s="263">
        <v>0</v>
      </c>
      <c r="G16" s="263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7">
        <v>0.388888888888889</v>
      </c>
      <c r="O16" s="266">
        <v>7</v>
      </c>
      <c r="P16" s="294">
        <v>0.9</v>
      </c>
      <c r="Q16" s="267">
        <v>0</v>
      </c>
      <c r="R16" s="267">
        <v>0</v>
      </c>
      <c r="S16" s="267">
        <v>0</v>
      </c>
      <c r="T16" s="295">
        <v>0</v>
      </c>
      <c r="U16" s="266">
        <v>18</v>
      </c>
      <c r="V16" s="266">
        <v>17</v>
      </c>
      <c r="W16" s="267">
        <v>0.944444444444444</v>
      </c>
      <c r="X16" s="267">
        <v>0</v>
      </c>
      <c r="Y16" s="268">
        <v>0</v>
      </c>
      <c r="Z16" s="268">
        <v>0</v>
      </c>
      <c r="AA16" s="295">
        <v>0</v>
      </c>
      <c r="AB16" s="264">
        <v>0</v>
      </c>
      <c r="AC16" s="264">
        <v>0</v>
      </c>
      <c r="AD16" s="264">
        <v>0</v>
      </c>
      <c r="AE16" s="264">
        <v>0</v>
      </c>
      <c r="AF16" s="268">
        <v>0</v>
      </c>
      <c r="AG16" s="268">
        <v>0</v>
      </c>
      <c r="AH16" s="295">
        <v>0</v>
      </c>
      <c r="AI16" s="272"/>
      <c r="AJ16" s="274"/>
    </row>
    <row r="17" spans="1:36">
      <c r="A17" s="315" t="s">
        <v>25</v>
      </c>
      <c r="B17" s="293" t="s">
        <v>3245</v>
      </c>
      <c r="C17" s="293" t="s">
        <v>3246</v>
      </c>
      <c r="D17" s="293" t="s">
        <v>3247</v>
      </c>
      <c r="E17" s="263">
        <v>0</v>
      </c>
      <c r="F17" s="263">
        <v>0</v>
      </c>
      <c r="G17" s="263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7">
        <v>0</v>
      </c>
      <c r="O17" s="266">
        <v>0</v>
      </c>
      <c r="P17" s="294">
        <v>0.9</v>
      </c>
      <c r="Q17" s="267">
        <v>0</v>
      </c>
      <c r="R17" s="267">
        <v>0</v>
      </c>
      <c r="S17" s="267">
        <v>0</v>
      </c>
      <c r="T17" s="295">
        <v>0</v>
      </c>
      <c r="U17" s="266">
        <v>0</v>
      </c>
      <c r="V17" s="266">
        <v>0</v>
      </c>
      <c r="W17" s="267">
        <v>0</v>
      </c>
      <c r="X17" s="267">
        <v>0</v>
      </c>
      <c r="Y17" s="268">
        <v>0</v>
      </c>
      <c r="Z17" s="268">
        <v>0</v>
      </c>
      <c r="AA17" s="295">
        <v>0</v>
      </c>
      <c r="AB17" s="264">
        <v>0</v>
      </c>
      <c r="AC17" s="264">
        <v>0</v>
      </c>
      <c r="AD17" s="264">
        <v>0</v>
      </c>
      <c r="AE17" s="264">
        <v>0</v>
      </c>
      <c r="AF17" s="268">
        <v>0</v>
      </c>
      <c r="AG17" s="268">
        <v>0</v>
      </c>
      <c r="AH17" s="295">
        <v>0</v>
      </c>
      <c r="AI17" s="272"/>
      <c r="AJ17" s="274"/>
    </row>
    <row r="18" spans="1:36">
      <c r="A18" s="315" t="s">
        <v>25</v>
      </c>
      <c r="B18" s="293" t="s">
        <v>3245</v>
      </c>
      <c r="C18" s="293" t="s">
        <v>49</v>
      </c>
      <c r="D18" s="293" t="s">
        <v>50</v>
      </c>
      <c r="E18" s="263">
        <v>1811</v>
      </c>
      <c r="F18" s="263">
        <v>1781</v>
      </c>
      <c r="G18" s="263">
        <v>1406</v>
      </c>
      <c r="H18" s="264">
        <v>1217</v>
      </c>
      <c r="I18" s="264">
        <v>1247</v>
      </c>
      <c r="J18" s="264">
        <v>836</v>
      </c>
      <c r="K18" s="264">
        <v>1853</v>
      </c>
      <c r="L18" s="264">
        <v>1880</v>
      </c>
      <c r="M18" s="264">
        <v>713</v>
      </c>
      <c r="N18" s="267">
        <v>0.948962785364328</v>
      </c>
      <c r="O18" s="266">
        <v>45517</v>
      </c>
      <c r="P18" s="294">
        <v>0.9</v>
      </c>
      <c r="Q18" s="267">
        <v>0.983434566537824</v>
      </c>
      <c r="R18" s="267">
        <v>1.02465078060805</v>
      </c>
      <c r="S18" s="267">
        <v>1.01457096600108</v>
      </c>
      <c r="T18" s="295">
        <v>-0.041216214070228</v>
      </c>
      <c r="U18" s="266">
        <v>47965</v>
      </c>
      <c r="V18" s="266">
        <v>32207</v>
      </c>
      <c r="W18" s="267">
        <v>0.671468779318253</v>
      </c>
      <c r="X18" s="267">
        <v>0.77636664826063</v>
      </c>
      <c r="Y18" s="268">
        <v>0.686935086277732</v>
      </c>
      <c r="Z18" s="268">
        <v>0.384781435509984</v>
      </c>
      <c r="AA18" s="295">
        <v>0.0894315619828974</v>
      </c>
      <c r="AB18" s="264">
        <v>12342</v>
      </c>
      <c r="AC18" s="264">
        <v>8680</v>
      </c>
      <c r="AD18" s="264">
        <v>10937</v>
      </c>
      <c r="AE18" s="264">
        <v>7707</v>
      </c>
      <c r="AF18" s="268">
        <v>0.703289580294928</v>
      </c>
      <c r="AG18" s="268">
        <v>0.704672213586907</v>
      </c>
      <c r="AH18" s="295">
        <v>-0.00138263329197885</v>
      </c>
      <c r="AI18" s="272"/>
      <c r="AJ18" s="274"/>
    </row>
    <row r="19" spans="1:36">
      <c r="A19" s="315" t="s">
        <v>25</v>
      </c>
      <c r="B19" s="293" t="s">
        <v>3245</v>
      </c>
      <c r="C19" s="293" t="s">
        <v>45</v>
      </c>
      <c r="D19" s="293" t="s">
        <v>46</v>
      </c>
      <c r="E19" s="263">
        <v>5704</v>
      </c>
      <c r="F19" s="263">
        <v>6178</v>
      </c>
      <c r="G19" s="263">
        <v>4754</v>
      </c>
      <c r="H19" s="264">
        <v>3115</v>
      </c>
      <c r="I19" s="264">
        <v>3580</v>
      </c>
      <c r="J19" s="264">
        <v>2619</v>
      </c>
      <c r="K19" s="264">
        <v>4511</v>
      </c>
      <c r="L19" s="264">
        <v>5700</v>
      </c>
      <c r="M19" s="264">
        <v>3014</v>
      </c>
      <c r="N19" s="267">
        <v>1.15868018702848</v>
      </c>
      <c r="O19" s="266">
        <v>161571</v>
      </c>
      <c r="P19" s="294">
        <v>0.9</v>
      </c>
      <c r="Q19" s="267">
        <v>1.08309957924264</v>
      </c>
      <c r="R19" s="267">
        <v>1.14927768860353</v>
      </c>
      <c r="S19" s="267">
        <v>1.26357792063844</v>
      </c>
      <c r="T19" s="295">
        <v>-0.0661781093608946</v>
      </c>
      <c r="U19" s="266">
        <v>139444</v>
      </c>
      <c r="V19" s="266">
        <v>117604</v>
      </c>
      <c r="W19" s="267">
        <v>0.84337798686211</v>
      </c>
      <c r="X19" s="267">
        <v>0.833450210378682</v>
      </c>
      <c r="Y19" s="268">
        <v>0.840770465489567</v>
      </c>
      <c r="Z19" s="268">
        <v>0.668144535579694</v>
      </c>
      <c r="AA19" s="295">
        <v>-0.00732025511088497</v>
      </c>
      <c r="AB19" s="264">
        <v>34313</v>
      </c>
      <c r="AC19" s="264">
        <v>28633</v>
      </c>
      <c r="AD19" s="264">
        <v>30577</v>
      </c>
      <c r="AE19" s="264">
        <v>25984</v>
      </c>
      <c r="AF19" s="268">
        <v>0.834465071547227</v>
      </c>
      <c r="AG19" s="268">
        <v>0.849789057134447</v>
      </c>
      <c r="AH19" s="295">
        <v>-0.0153239855872204</v>
      </c>
      <c r="AI19" s="272"/>
      <c r="AJ19" s="274"/>
    </row>
    <row r="20" spans="1:36">
      <c r="A20" s="315" t="s">
        <v>25</v>
      </c>
      <c r="B20" s="293" t="s">
        <v>3245</v>
      </c>
      <c r="C20" s="293" t="s">
        <v>55</v>
      </c>
      <c r="D20" s="293" t="s">
        <v>56</v>
      </c>
      <c r="E20" s="263">
        <v>7168</v>
      </c>
      <c r="F20" s="263">
        <v>6968</v>
      </c>
      <c r="G20" s="263">
        <v>6736</v>
      </c>
      <c r="H20" s="264">
        <v>4696</v>
      </c>
      <c r="I20" s="264">
        <v>3997</v>
      </c>
      <c r="J20" s="264">
        <v>4324</v>
      </c>
      <c r="K20" s="264">
        <v>5448</v>
      </c>
      <c r="L20" s="264">
        <v>5347</v>
      </c>
      <c r="M20" s="264">
        <v>5116</v>
      </c>
      <c r="N20" s="267">
        <v>0.926127607109833</v>
      </c>
      <c r="O20" s="266">
        <v>117182</v>
      </c>
      <c r="P20" s="294">
        <v>0.9</v>
      </c>
      <c r="Q20" s="267">
        <v>0.972098214285714</v>
      </c>
      <c r="R20" s="267">
        <v>0.851149914821124</v>
      </c>
      <c r="S20" s="267">
        <v>0.981461086637298</v>
      </c>
      <c r="T20" s="295">
        <v>0.12094829946459</v>
      </c>
      <c r="U20" s="266">
        <v>126529</v>
      </c>
      <c r="V20" s="266">
        <v>113845</v>
      </c>
      <c r="W20" s="267">
        <v>0.899754206545535</v>
      </c>
      <c r="X20" s="267">
        <v>0.939732142857143</v>
      </c>
      <c r="Y20" s="268">
        <v>0.920783645655877</v>
      </c>
      <c r="Z20" s="268">
        <v>0.939060205580029</v>
      </c>
      <c r="AA20" s="295">
        <v>0.0189484972012656</v>
      </c>
      <c r="AB20" s="264">
        <v>37478</v>
      </c>
      <c r="AC20" s="264">
        <v>35039</v>
      </c>
      <c r="AD20" s="264">
        <v>29584</v>
      </c>
      <c r="AE20" s="264">
        <v>27294</v>
      </c>
      <c r="AF20" s="268">
        <v>0.934921820801537</v>
      </c>
      <c r="AG20" s="268">
        <v>0.922593293672255</v>
      </c>
      <c r="AH20" s="295">
        <v>0.0123285271292816</v>
      </c>
      <c r="AI20" s="272"/>
      <c r="AJ20" s="274"/>
    </row>
    <row r="21" spans="1:36">
      <c r="A21" s="315" t="s">
        <v>25</v>
      </c>
      <c r="B21" s="293" t="s">
        <v>3245</v>
      </c>
      <c r="C21" s="293" t="s">
        <v>51</v>
      </c>
      <c r="D21" s="293" t="s">
        <v>52</v>
      </c>
      <c r="E21" s="263">
        <v>5456</v>
      </c>
      <c r="F21" s="263">
        <v>5630</v>
      </c>
      <c r="G21" s="263">
        <v>4930</v>
      </c>
      <c r="H21" s="264">
        <v>3452</v>
      </c>
      <c r="I21" s="264">
        <v>3626</v>
      </c>
      <c r="J21" s="264">
        <v>3223</v>
      </c>
      <c r="K21" s="264">
        <v>4982</v>
      </c>
      <c r="L21" s="264">
        <v>5275</v>
      </c>
      <c r="M21" s="264">
        <v>4622</v>
      </c>
      <c r="N21" s="267">
        <v>1.05958957039412</v>
      </c>
      <c r="O21" s="266">
        <v>148084</v>
      </c>
      <c r="P21" s="294">
        <v>0.9</v>
      </c>
      <c r="Q21" s="267">
        <v>1.03189149560117</v>
      </c>
      <c r="R21" s="267">
        <v>1.05040556199305</v>
      </c>
      <c r="S21" s="267">
        <v>1.05881172219992</v>
      </c>
      <c r="T21" s="295">
        <v>-0.0185140663918744</v>
      </c>
      <c r="U21" s="266">
        <v>139756</v>
      </c>
      <c r="V21" s="266">
        <v>130398</v>
      </c>
      <c r="W21" s="267">
        <v>0.933040441913048</v>
      </c>
      <c r="X21" s="267">
        <v>0.903592375366569</v>
      </c>
      <c r="Y21" s="268">
        <v>0.933661645422943</v>
      </c>
      <c r="Z21" s="268">
        <v>0.927739863508631</v>
      </c>
      <c r="AA21" s="295">
        <v>-0.0300692700563744</v>
      </c>
      <c r="AB21" s="264">
        <v>34268</v>
      </c>
      <c r="AC21" s="264">
        <v>32011</v>
      </c>
      <c r="AD21" s="264">
        <v>30792</v>
      </c>
      <c r="AE21" s="264">
        <v>28892</v>
      </c>
      <c r="AF21" s="268">
        <v>0.934136804015408</v>
      </c>
      <c r="AG21" s="268">
        <v>0.938295661210704</v>
      </c>
      <c r="AH21" s="295">
        <v>-0.00415885719529607</v>
      </c>
      <c r="AI21" s="272"/>
      <c r="AJ21" s="274"/>
    </row>
    <row r="22" spans="1:36">
      <c r="A22" s="315" t="s">
        <v>25</v>
      </c>
      <c r="B22" s="293" t="s">
        <v>3245</v>
      </c>
      <c r="C22" s="293" t="s">
        <v>47</v>
      </c>
      <c r="D22" s="293" t="s">
        <v>48</v>
      </c>
      <c r="E22" s="263">
        <v>7634</v>
      </c>
      <c r="F22" s="263">
        <v>7963</v>
      </c>
      <c r="G22" s="263">
        <v>6940</v>
      </c>
      <c r="H22" s="264">
        <v>4422</v>
      </c>
      <c r="I22" s="264">
        <v>4638</v>
      </c>
      <c r="J22" s="264">
        <v>4042</v>
      </c>
      <c r="K22" s="264">
        <v>6574</v>
      </c>
      <c r="L22" s="264">
        <v>7087</v>
      </c>
      <c r="M22" s="264">
        <v>5553</v>
      </c>
      <c r="N22" s="267">
        <v>1.04442707411559</v>
      </c>
      <c r="O22" s="266">
        <v>212449</v>
      </c>
      <c r="P22" s="294">
        <v>0.9</v>
      </c>
      <c r="Q22" s="267">
        <v>1.04309667277967</v>
      </c>
      <c r="R22" s="267">
        <v>1.04884667571235</v>
      </c>
      <c r="S22" s="267">
        <v>1.07803468208092</v>
      </c>
      <c r="T22" s="295">
        <v>-0.00575000293267736</v>
      </c>
      <c r="U22" s="266">
        <v>203412</v>
      </c>
      <c r="V22" s="266">
        <v>189101</v>
      </c>
      <c r="W22" s="267">
        <v>0.929645252000865</v>
      </c>
      <c r="X22" s="267">
        <v>0.909090909090909</v>
      </c>
      <c r="Y22" s="268">
        <v>0.914066033469018</v>
      </c>
      <c r="Z22" s="268">
        <v>0.844691207788257</v>
      </c>
      <c r="AA22" s="295">
        <v>-0.00497512437810943</v>
      </c>
      <c r="AB22" s="264">
        <v>47377</v>
      </c>
      <c r="AC22" s="264">
        <v>43472</v>
      </c>
      <c r="AD22" s="264">
        <v>45034</v>
      </c>
      <c r="AE22" s="264">
        <v>42143</v>
      </c>
      <c r="AF22" s="268">
        <v>0.917576039006269</v>
      </c>
      <c r="AG22" s="268">
        <v>0.935804059155305</v>
      </c>
      <c r="AH22" s="295">
        <v>-0.018228020149036</v>
      </c>
      <c r="AI22" s="272"/>
      <c r="AJ22" s="274"/>
    </row>
    <row r="23" spans="1:36">
      <c r="A23" s="315" t="s">
        <v>25</v>
      </c>
      <c r="B23" s="293" t="s">
        <v>3245</v>
      </c>
      <c r="C23" s="293" t="s">
        <v>53</v>
      </c>
      <c r="D23" s="293" t="s">
        <v>54</v>
      </c>
      <c r="E23" s="263">
        <v>1961</v>
      </c>
      <c r="F23" s="263">
        <v>1875</v>
      </c>
      <c r="G23" s="263">
        <v>1709</v>
      </c>
      <c r="H23" s="264">
        <v>1414</v>
      </c>
      <c r="I23" s="264">
        <v>1361</v>
      </c>
      <c r="J23" s="264">
        <v>1288</v>
      </c>
      <c r="K23" s="264">
        <v>1887</v>
      </c>
      <c r="L23" s="264">
        <v>1763</v>
      </c>
      <c r="M23" s="264">
        <v>1573</v>
      </c>
      <c r="N23" s="267">
        <v>0.973262032085562</v>
      </c>
      <c r="O23" s="266">
        <v>42952</v>
      </c>
      <c r="P23" s="294">
        <v>0.9</v>
      </c>
      <c r="Q23" s="267">
        <v>0.956144824069352</v>
      </c>
      <c r="R23" s="267">
        <v>0.962517680339462</v>
      </c>
      <c r="S23" s="267">
        <v>0.934287228404875</v>
      </c>
      <c r="T23" s="295">
        <v>-0.00637285627011008</v>
      </c>
      <c r="U23" s="266">
        <v>44132</v>
      </c>
      <c r="V23" s="266">
        <v>37547</v>
      </c>
      <c r="W23" s="267">
        <v>0.850788543460527</v>
      </c>
      <c r="X23" s="267">
        <v>0.871494135645079</v>
      </c>
      <c r="Y23" s="268">
        <v>0.910891089108911</v>
      </c>
      <c r="Z23" s="268">
        <v>0.833598304186539</v>
      </c>
      <c r="AA23" s="295">
        <v>-0.0393969534638319</v>
      </c>
      <c r="AB23" s="264">
        <v>12519</v>
      </c>
      <c r="AC23" s="264">
        <v>10898</v>
      </c>
      <c r="AD23" s="264">
        <v>12209</v>
      </c>
      <c r="AE23" s="264">
        <v>10899</v>
      </c>
      <c r="AF23" s="268">
        <v>0.870516814442048</v>
      </c>
      <c r="AG23" s="268">
        <v>0.892702105004505</v>
      </c>
      <c r="AH23" s="295">
        <v>-0.0221852905624568</v>
      </c>
      <c r="AI23" s="272"/>
      <c r="AJ23" s="274"/>
    </row>
    <row r="24" spans="1:36">
      <c r="A24" s="315" t="s">
        <v>25</v>
      </c>
      <c r="B24" s="293" t="s">
        <v>3248</v>
      </c>
      <c r="C24" s="293" t="s">
        <v>3249</v>
      </c>
      <c r="D24" s="293" t="s">
        <v>3250</v>
      </c>
      <c r="E24" s="263">
        <v>0</v>
      </c>
      <c r="F24" s="263">
        <v>0</v>
      </c>
      <c r="G24" s="263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67">
        <v>0</v>
      </c>
      <c r="O24" s="266">
        <v>0</v>
      </c>
      <c r="P24" s="294">
        <v>0.9</v>
      </c>
      <c r="Q24" s="267">
        <v>0</v>
      </c>
      <c r="R24" s="267">
        <v>0</v>
      </c>
      <c r="S24" s="267">
        <v>0</v>
      </c>
      <c r="T24" s="295">
        <v>0</v>
      </c>
      <c r="U24" s="266">
        <v>0</v>
      </c>
      <c r="V24" s="266">
        <v>0</v>
      </c>
      <c r="W24" s="267">
        <v>0</v>
      </c>
      <c r="X24" s="267">
        <v>0</v>
      </c>
      <c r="Y24" s="268">
        <v>0</v>
      </c>
      <c r="Z24" s="268">
        <v>0</v>
      </c>
      <c r="AA24" s="295">
        <v>0</v>
      </c>
      <c r="AB24" s="264">
        <v>0</v>
      </c>
      <c r="AC24" s="264">
        <v>0</v>
      </c>
      <c r="AD24" s="264">
        <v>0</v>
      </c>
      <c r="AE24" s="264">
        <v>0</v>
      </c>
      <c r="AF24" s="268">
        <v>0</v>
      </c>
      <c r="AG24" s="268">
        <v>0</v>
      </c>
      <c r="AH24" s="295">
        <v>0</v>
      </c>
      <c r="AI24" s="272"/>
      <c r="AJ24" s="274"/>
    </row>
    <row r="25" spans="1:36">
      <c r="A25" s="315" t="s">
        <v>25</v>
      </c>
      <c r="B25" s="293" t="s">
        <v>3248</v>
      </c>
      <c r="C25" s="293" t="s">
        <v>3251</v>
      </c>
      <c r="D25" s="293" t="s">
        <v>3252</v>
      </c>
      <c r="E25" s="263">
        <v>0</v>
      </c>
      <c r="F25" s="263">
        <v>0</v>
      </c>
      <c r="G25" s="263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7">
        <v>0</v>
      </c>
      <c r="O25" s="266">
        <v>0</v>
      </c>
      <c r="P25" s="294">
        <v>0.9</v>
      </c>
      <c r="Q25" s="267">
        <v>0</v>
      </c>
      <c r="R25" s="267">
        <v>0</v>
      </c>
      <c r="S25" s="267">
        <v>0</v>
      </c>
      <c r="T25" s="295">
        <v>0</v>
      </c>
      <c r="U25" s="266">
        <v>0</v>
      </c>
      <c r="V25" s="266">
        <v>0</v>
      </c>
      <c r="W25" s="267">
        <v>0</v>
      </c>
      <c r="X25" s="267">
        <v>0</v>
      </c>
      <c r="Y25" s="268">
        <v>0</v>
      </c>
      <c r="Z25" s="268">
        <v>0</v>
      </c>
      <c r="AA25" s="295">
        <v>0</v>
      </c>
      <c r="AB25" s="264">
        <v>0</v>
      </c>
      <c r="AC25" s="264">
        <v>0</v>
      </c>
      <c r="AD25" s="264">
        <v>0</v>
      </c>
      <c r="AE25" s="264">
        <v>0</v>
      </c>
      <c r="AF25" s="268">
        <v>0</v>
      </c>
      <c r="AG25" s="268">
        <v>0</v>
      </c>
      <c r="AH25" s="295">
        <v>0</v>
      </c>
      <c r="AI25" s="272"/>
      <c r="AJ25" s="274"/>
    </row>
    <row r="26" spans="1:36">
      <c r="A26" s="315" t="s">
        <v>25</v>
      </c>
      <c r="B26" s="293" t="s">
        <v>3248</v>
      </c>
      <c r="C26" s="293" t="s">
        <v>3253</v>
      </c>
      <c r="D26" s="293" t="s">
        <v>3254</v>
      </c>
      <c r="E26" s="263">
        <v>0</v>
      </c>
      <c r="F26" s="263">
        <v>0</v>
      </c>
      <c r="G26" s="263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7">
        <v>0</v>
      </c>
      <c r="O26" s="266">
        <v>0</v>
      </c>
      <c r="P26" s="294">
        <v>0.9</v>
      </c>
      <c r="Q26" s="267">
        <v>0</v>
      </c>
      <c r="R26" s="267">
        <v>0</v>
      </c>
      <c r="S26" s="267">
        <v>0</v>
      </c>
      <c r="T26" s="295">
        <v>0</v>
      </c>
      <c r="U26" s="266">
        <v>0</v>
      </c>
      <c r="V26" s="266">
        <v>0</v>
      </c>
      <c r="W26" s="267">
        <v>0</v>
      </c>
      <c r="X26" s="267">
        <v>0</v>
      </c>
      <c r="Y26" s="268">
        <v>0</v>
      </c>
      <c r="Z26" s="268">
        <v>0</v>
      </c>
      <c r="AA26" s="295">
        <v>0</v>
      </c>
      <c r="AB26" s="264">
        <v>0</v>
      </c>
      <c r="AC26" s="264">
        <v>0</v>
      </c>
      <c r="AD26" s="264">
        <v>0</v>
      </c>
      <c r="AE26" s="264">
        <v>0</v>
      </c>
      <c r="AF26" s="268">
        <v>0</v>
      </c>
      <c r="AG26" s="268">
        <v>0</v>
      </c>
      <c r="AH26" s="295">
        <v>0</v>
      </c>
      <c r="AI26" s="272"/>
      <c r="AJ26" s="274"/>
    </row>
    <row r="27" spans="1:36">
      <c r="A27" s="315" t="s">
        <v>25</v>
      </c>
      <c r="B27" s="293" t="s">
        <v>3248</v>
      </c>
      <c r="C27" s="293" t="s">
        <v>3255</v>
      </c>
      <c r="D27" s="293" t="s">
        <v>3256</v>
      </c>
      <c r="E27" s="263">
        <v>0</v>
      </c>
      <c r="F27" s="263">
        <v>0</v>
      </c>
      <c r="G27" s="263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7">
        <v>0</v>
      </c>
      <c r="O27" s="266">
        <v>0</v>
      </c>
      <c r="P27" s="294">
        <v>0.9</v>
      </c>
      <c r="Q27" s="267">
        <v>0</v>
      </c>
      <c r="R27" s="267">
        <v>0</v>
      </c>
      <c r="S27" s="267">
        <v>0</v>
      </c>
      <c r="T27" s="295">
        <v>0</v>
      </c>
      <c r="U27" s="266">
        <v>0</v>
      </c>
      <c r="V27" s="266">
        <v>0</v>
      </c>
      <c r="W27" s="267">
        <v>0</v>
      </c>
      <c r="X27" s="267">
        <v>0</v>
      </c>
      <c r="Y27" s="268">
        <v>0</v>
      </c>
      <c r="Z27" s="268">
        <v>0</v>
      </c>
      <c r="AA27" s="295">
        <v>0</v>
      </c>
      <c r="AB27" s="264">
        <v>0</v>
      </c>
      <c r="AC27" s="264">
        <v>0</v>
      </c>
      <c r="AD27" s="264">
        <v>0</v>
      </c>
      <c r="AE27" s="264">
        <v>0</v>
      </c>
      <c r="AF27" s="268">
        <v>0</v>
      </c>
      <c r="AG27" s="268">
        <v>0</v>
      </c>
      <c r="AH27" s="295">
        <v>0</v>
      </c>
      <c r="AI27" s="272"/>
      <c r="AJ27" s="274"/>
    </row>
    <row r="28" spans="1:36">
      <c r="A28" s="315" t="s">
        <v>25</v>
      </c>
      <c r="B28" s="293" t="s">
        <v>3248</v>
      </c>
      <c r="C28" s="293" t="s">
        <v>63</v>
      </c>
      <c r="D28" s="293" t="s">
        <v>64</v>
      </c>
      <c r="E28" s="263">
        <v>5669</v>
      </c>
      <c r="F28" s="263">
        <v>5641</v>
      </c>
      <c r="G28" s="263">
        <v>4305</v>
      </c>
      <c r="H28" s="264">
        <v>3679</v>
      </c>
      <c r="I28" s="264">
        <v>3621</v>
      </c>
      <c r="J28" s="264">
        <v>2887</v>
      </c>
      <c r="K28" s="264">
        <v>5143</v>
      </c>
      <c r="L28" s="264">
        <v>5064</v>
      </c>
      <c r="M28" s="264">
        <v>3880</v>
      </c>
      <c r="N28" s="267">
        <v>0.907068562128071</v>
      </c>
      <c r="O28" s="266">
        <v>142671</v>
      </c>
      <c r="P28" s="294">
        <v>0.9</v>
      </c>
      <c r="Q28" s="267">
        <v>0.995060857294055</v>
      </c>
      <c r="R28" s="267">
        <v>0.984234846425659</v>
      </c>
      <c r="S28" s="267">
        <v>0.984639315574567</v>
      </c>
      <c r="T28" s="295">
        <v>0.0108260108683962</v>
      </c>
      <c r="U28" s="266">
        <v>157288</v>
      </c>
      <c r="V28" s="266">
        <v>112933</v>
      </c>
      <c r="W28" s="267">
        <v>0.718001373277046</v>
      </c>
      <c r="X28" s="267">
        <v>0.759393191038984</v>
      </c>
      <c r="Y28" s="268">
        <v>0.784724109812449</v>
      </c>
      <c r="Z28" s="268">
        <v>0.754423488236438</v>
      </c>
      <c r="AA28" s="295">
        <v>-0.025330918773465</v>
      </c>
      <c r="AB28" s="264">
        <v>33377</v>
      </c>
      <c r="AC28" s="264">
        <v>25243</v>
      </c>
      <c r="AD28" s="264">
        <v>35182</v>
      </c>
      <c r="AE28" s="264">
        <v>25454</v>
      </c>
      <c r="AF28" s="268">
        <v>0.756299247985139</v>
      </c>
      <c r="AG28" s="268">
        <v>0.723494969018248</v>
      </c>
      <c r="AH28" s="295">
        <v>0.0328042789668915</v>
      </c>
      <c r="AI28" s="272"/>
      <c r="AJ28" s="274"/>
    </row>
    <row r="29" spans="1:36">
      <c r="A29" s="315" t="s">
        <v>25</v>
      </c>
      <c r="B29" s="293" t="s">
        <v>3248</v>
      </c>
      <c r="C29" s="293" t="s">
        <v>57</v>
      </c>
      <c r="D29" s="293" t="s">
        <v>58</v>
      </c>
      <c r="E29" s="263">
        <v>12036</v>
      </c>
      <c r="F29" s="263">
        <v>9713</v>
      </c>
      <c r="G29" s="263">
        <v>8784</v>
      </c>
      <c r="H29" s="264">
        <v>8556</v>
      </c>
      <c r="I29" s="264">
        <v>7038</v>
      </c>
      <c r="J29" s="264">
        <v>6473</v>
      </c>
      <c r="K29" s="264">
        <v>9481</v>
      </c>
      <c r="L29" s="264">
        <v>7609</v>
      </c>
      <c r="M29" s="264">
        <v>7083</v>
      </c>
      <c r="N29" s="267">
        <v>0.83512925090607</v>
      </c>
      <c r="O29" s="266">
        <v>257386</v>
      </c>
      <c r="P29" s="294">
        <v>0.9</v>
      </c>
      <c r="Q29" s="267">
        <v>0.806995679627783</v>
      </c>
      <c r="R29" s="267">
        <v>0.82258064516129</v>
      </c>
      <c r="S29" s="267">
        <v>0.802552473367788</v>
      </c>
      <c r="T29" s="295">
        <v>-0.0155849655335071</v>
      </c>
      <c r="U29" s="266">
        <v>308199</v>
      </c>
      <c r="V29" s="266">
        <v>211712</v>
      </c>
      <c r="W29" s="267">
        <v>0.686932793422432</v>
      </c>
      <c r="X29" s="267">
        <v>0.729810568295115</v>
      </c>
      <c r="Y29" s="268">
        <v>0.756545114539504</v>
      </c>
      <c r="Z29" s="268">
        <v>0.747073093555532</v>
      </c>
      <c r="AA29" s="295">
        <v>-0.0267345462443898</v>
      </c>
      <c r="AB29" s="264">
        <v>71846</v>
      </c>
      <c r="AC29" s="264">
        <v>54882</v>
      </c>
      <c r="AD29" s="264">
        <v>68037</v>
      </c>
      <c r="AE29" s="264">
        <v>48481</v>
      </c>
      <c r="AF29" s="268">
        <v>0.763883862706344</v>
      </c>
      <c r="AG29" s="268">
        <v>0.712568161441569</v>
      </c>
      <c r="AH29" s="295">
        <v>0.0513157012647756</v>
      </c>
      <c r="AI29" s="272"/>
      <c r="AJ29" s="274"/>
    </row>
    <row r="30" spans="1:36">
      <c r="A30" s="315" t="s">
        <v>25</v>
      </c>
      <c r="B30" s="293" t="s">
        <v>3248</v>
      </c>
      <c r="C30" s="293" t="s">
        <v>59</v>
      </c>
      <c r="D30" s="293" t="s">
        <v>60</v>
      </c>
      <c r="E30" s="263">
        <v>7282</v>
      </c>
      <c r="F30" s="263">
        <v>7267</v>
      </c>
      <c r="G30" s="263">
        <v>5555</v>
      </c>
      <c r="H30" s="264">
        <v>4469</v>
      </c>
      <c r="I30" s="264">
        <v>4457</v>
      </c>
      <c r="J30" s="264">
        <v>3272</v>
      </c>
      <c r="K30" s="264">
        <v>7149</v>
      </c>
      <c r="L30" s="264">
        <v>7112</v>
      </c>
      <c r="M30" s="264">
        <v>4935</v>
      </c>
      <c r="N30" s="267">
        <v>0.976384862647656</v>
      </c>
      <c r="O30" s="266">
        <v>198046</v>
      </c>
      <c r="P30" s="294">
        <v>0.9</v>
      </c>
      <c r="Q30" s="267">
        <v>0.997940126338918</v>
      </c>
      <c r="R30" s="267">
        <v>0.997314835533676</v>
      </c>
      <c r="S30" s="267">
        <v>0.994824450972164</v>
      </c>
      <c r="T30" s="295">
        <v>0.000625290805241541</v>
      </c>
      <c r="U30" s="266">
        <v>202836</v>
      </c>
      <c r="V30" s="266">
        <v>142822</v>
      </c>
      <c r="W30" s="267">
        <v>0.704125500404267</v>
      </c>
      <c r="X30" s="267">
        <v>0.762839879154079</v>
      </c>
      <c r="Y30" s="268">
        <v>0.732154844484225</v>
      </c>
      <c r="Z30" s="268">
        <v>0.690306336550567</v>
      </c>
      <c r="AA30" s="295">
        <v>0.030685034669854</v>
      </c>
      <c r="AB30" s="264">
        <v>46651</v>
      </c>
      <c r="AC30" s="264">
        <v>34269</v>
      </c>
      <c r="AD30" s="264">
        <v>43175</v>
      </c>
      <c r="AE30" s="264">
        <v>30942</v>
      </c>
      <c r="AF30" s="268">
        <v>0.734582324065936</v>
      </c>
      <c r="AG30" s="268">
        <v>0.716664736537348</v>
      </c>
      <c r="AH30" s="295">
        <v>0.0179175875285884</v>
      </c>
      <c r="AI30" s="272"/>
      <c r="AJ30" s="274"/>
    </row>
    <row r="31" spans="1:36">
      <c r="A31" s="315" t="s">
        <v>25</v>
      </c>
      <c r="B31" s="293" t="s">
        <v>3248</v>
      </c>
      <c r="C31" s="293" t="s">
        <v>61</v>
      </c>
      <c r="D31" s="293" t="s">
        <v>62</v>
      </c>
      <c r="E31" s="263">
        <v>5731</v>
      </c>
      <c r="F31" s="263">
        <v>5545</v>
      </c>
      <c r="G31" s="263">
        <v>5061</v>
      </c>
      <c r="H31" s="264">
        <v>3530</v>
      </c>
      <c r="I31" s="264">
        <v>3605</v>
      </c>
      <c r="J31" s="264">
        <v>3037</v>
      </c>
      <c r="K31" s="264">
        <v>5529</v>
      </c>
      <c r="L31" s="264">
        <v>5754</v>
      </c>
      <c r="M31" s="264">
        <v>4795</v>
      </c>
      <c r="N31" s="267">
        <v>1.0420788954373</v>
      </c>
      <c r="O31" s="266">
        <v>156836</v>
      </c>
      <c r="P31" s="294">
        <v>0.9</v>
      </c>
      <c r="Q31" s="267">
        <v>0.967544931076601</v>
      </c>
      <c r="R31" s="267">
        <v>1.02124645892351</v>
      </c>
      <c r="S31" s="267">
        <v>1.04069451980467</v>
      </c>
      <c r="T31" s="295">
        <v>-0.053701527846912</v>
      </c>
      <c r="U31" s="266">
        <v>150503</v>
      </c>
      <c r="V31" s="266">
        <v>130889</v>
      </c>
      <c r="W31" s="267">
        <v>0.869677016404989</v>
      </c>
      <c r="X31" s="267">
        <v>0.883091956028616</v>
      </c>
      <c r="Y31" s="268">
        <v>0.860339943342776</v>
      </c>
      <c r="Z31" s="268">
        <v>0.867245433170555</v>
      </c>
      <c r="AA31" s="295">
        <v>0.0227520126858402</v>
      </c>
      <c r="AB31" s="264">
        <v>34794</v>
      </c>
      <c r="AC31" s="264">
        <v>30654</v>
      </c>
      <c r="AD31" s="264">
        <v>31877</v>
      </c>
      <c r="AE31" s="264">
        <v>28559</v>
      </c>
      <c r="AF31" s="268">
        <v>0.881013967925504</v>
      </c>
      <c r="AG31" s="268">
        <v>0.895912413338771</v>
      </c>
      <c r="AH31" s="295">
        <v>-0.0148984454132666</v>
      </c>
      <c r="AI31" s="272"/>
      <c r="AJ31" s="274"/>
    </row>
    <row r="32" spans="1:36">
      <c r="A32" s="315" t="s">
        <v>25</v>
      </c>
      <c r="B32" s="293" t="s">
        <v>3248</v>
      </c>
      <c r="C32" s="293" t="s">
        <v>65</v>
      </c>
      <c r="D32" s="293" t="s">
        <v>66</v>
      </c>
      <c r="E32" s="263">
        <v>4480</v>
      </c>
      <c r="F32" s="263">
        <v>4317</v>
      </c>
      <c r="G32" s="263">
        <v>3966</v>
      </c>
      <c r="H32" s="264">
        <v>3017</v>
      </c>
      <c r="I32" s="264">
        <v>2886</v>
      </c>
      <c r="J32" s="264">
        <v>2624</v>
      </c>
      <c r="K32" s="264">
        <v>4254</v>
      </c>
      <c r="L32" s="264">
        <v>4126</v>
      </c>
      <c r="M32" s="264">
        <v>3605</v>
      </c>
      <c r="N32" s="267">
        <v>0.956662060062396</v>
      </c>
      <c r="O32" s="266">
        <v>115604</v>
      </c>
      <c r="P32" s="294">
        <v>0.9</v>
      </c>
      <c r="Q32" s="267">
        <v>0.963616071428571</v>
      </c>
      <c r="R32" s="267">
        <v>0.956579383493537</v>
      </c>
      <c r="S32" s="267">
        <v>0.969910672308416</v>
      </c>
      <c r="T32" s="295">
        <v>0.00703668793503476</v>
      </c>
      <c r="U32" s="266">
        <v>120841</v>
      </c>
      <c r="V32" s="266">
        <v>106825</v>
      </c>
      <c r="W32" s="267">
        <v>0.884012876424392</v>
      </c>
      <c r="X32" s="267">
        <v>0.885267857142857</v>
      </c>
      <c r="Y32" s="268">
        <v>0.86973815048061</v>
      </c>
      <c r="Z32" s="268">
        <v>0.847437705688764</v>
      </c>
      <c r="AA32" s="295">
        <v>0.0155297066622473</v>
      </c>
      <c r="AB32" s="264">
        <v>27778</v>
      </c>
      <c r="AC32" s="264">
        <v>24521</v>
      </c>
      <c r="AD32" s="264">
        <v>25514</v>
      </c>
      <c r="AE32" s="264">
        <v>22646</v>
      </c>
      <c r="AF32" s="268">
        <v>0.882748938008496</v>
      </c>
      <c r="AG32" s="268">
        <v>0.887591126440386</v>
      </c>
      <c r="AH32" s="295">
        <v>-0.00484218843188966</v>
      </c>
      <c r="AI32" s="272"/>
      <c r="AJ32" s="274"/>
    </row>
    <row r="33" spans="1:36">
      <c r="A33" s="315" t="s">
        <v>25</v>
      </c>
      <c r="B33" s="293" t="s">
        <v>3248</v>
      </c>
      <c r="C33" s="293" t="s">
        <v>67</v>
      </c>
      <c r="D33" s="293" t="s">
        <v>68</v>
      </c>
      <c r="E33" s="263">
        <v>3773</v>
      </c>
      <c r="F33" s="263">
        <v>2942</v>
      </c>
      <c r="G33" s="263">
        <v>3391</v>
      </c>
      <c r="H33" s="264">
        <v>1329</v>
      </c>
      <c r="I33" s="264">
        <v>1283</v>
      </c>
      <c r="J33" s="264">
        <v>1163</v>
      </c>
      <c r="K33" s="264">
        <v>3046</v>
      </c>
      <c r="L33" s="264">
        <v>3002</v>
      </c>
      <c r="M33" s="264">
        <v>2697</v>
      </c>
      <c r="N33" s="267">
        <v>0.965901759084546</v>
      </c>
      <c r="O33" s="266">
        <v>79344</v>
      </c>
      <c r="P33" s="294">
        <v>0.9</v>
      </c>
      <c r="Q33" s="267">
        <v>0.779750861383514</v>
      </c>
      <c r="R33" s="267">
        <v>0.965387509405568</v>
      </c>
      <c r="S33" s="267">
        <v>0.985554826001313</v>
      </c>
      <c r="T33" s="295">
        <v>-0.185636648022054</v>
      </c>
      <c r="U33" s="266">
        <v>82145</v>
      </c>
      <c r="V33" s="266">
        <v>73773</v>
      </c>
      <c r="W33" s="267">
        <v>0.898082658713251</v>
      </c>
      <c r="X33" s="267">
        <v>0.898754306917572</v>
      </c>
      <c r="Y33" s="268">
        <v>0.875094055680963</v>
      </c>
      <c r="Z33" s="268">
        <v>0.885423506237689</v>
      </c>
      <c r="AA33" s="295">
        <v>0.0236602512366091</v>
      </c>
      <c r="AB33" s="264">
        <v>19263</v>
      </c>
      <c r="AC33" s="264">
        <v>17258</v>
      </c>
      <c r="AD33" s="264">
        <v>17504</v>
      </c>
      <c r="AE33" s="264">
        <v>15776</v>
      </c>
      <c r="AF33" s="268">
        <v>0.895914447386181</v>
      </c>
      <c r="AG33" s="268">
        <v>0.90127970749543</v>
      </c>
      <c r="AH33" s="295">
        <v>-0.00536526010924887</v>
      </c>
      <c r="AI33" s="272"/>
      <c r="AJ33" s="274"/>
    </row>
    <row r="34" spans="1:36">
      <c r="A34" s="315" t="s">
        <v>25</v>
      </c>
      <c r="B34" s="293" t="s">
        <v>3248</v>
      </c>
      <c r="C34" s="293" t="s">
        <v>69</v>
      </c>
      <c r="D34" s="293" t="s">
        <v>70</v>
      </c>
      <c r="E34" s="263">
        <v>7112</v>
      </c>
      <c r="F34" s="263">
        <v>6976</v>
      </c>
      <c r="G34" s="263">
        <v>6425</v>
      </c>
      <c r="H34" s="264">
        <v>5020</v>
      </c>
      <c r="I34" s="264">
        <v>4853</v>
      </c>
      <c r="J34" s="264">
        <v>4721</v>
      </c>
      <c r="K34" s="264">
        <v>6122</v>
      </c>
      <c r="L34" s="264">
        <v>6003</v>
      </c>
      <c r="M34" s="264">
        <v>5422</v>
      </c>
      <c r="N34" s="267">
        <v>0.964777150375528</v>
      </c>
      <c r="O34" s="266">
        <v>140788</v>
      </c>
      <c r="P34" s="294">
        <v>0.9</v>
      </c>
      <c r="Q34" s="267">
        <v>0.980877390326209</v>
      </c>
      <c r="R34" s="267">
        <v>0.966733067729084</v>
      </c>
      <c r="S34" s="267">
        <v>0.980561907873244</v>
      </c>
      <c r="T34" s="295">
        <v>0.0141443225971256</v>
      </c>
      <c r="U34" s="266">
        <v>145928</v>
      </c>
      <c r="V34" s="266">
        <v>131617</v>
      </c>
      <c r="W34" s="267">
        <v>0.901931089304314</v>
      </c>
      <c r="X34" s="267">
        <v>0.903402699662542</v>
      </c>
      <c r="Y34" s="268">
        <v>0.940438247011952</v>
      </c>
      <c r="Z34" s="268">
        <v>0.885658281607318</v>
      </c>
      <c r="AA34" s="295">
        <v>-0.0370355473494101</v>
      </c>
      <c r="AB34" s="264">
        <v>45227</v>
      </c>
      <c r="AC34" s="264">
        <v>41650</v>
      </c>
      <c r="AD34" s="264">
        <v>35732</v>
      </c>
      <c r="AE34" s="264">
        <v>33229</v>
      </c>
      <c r="AF34" s="268">
        <v>0.920910075839653</v>
      </c>
      <c r="AG34" s="268">
        <v>0.929950744430762</v>
      </c>
      <c r="AH34" s="295">
        <v>-0.00904066859110897</v>
      </c>
      <c r="AI34" s="272"/>
      <c r="AJ34" s="274"/>
    </row>
    <row r="35" spans="1:36">
      <c r="A35" s="315" t="s">
        <v>25</v>
      </c>
      <c r="B35" s="293" t="s">
        <v>3257</v>
      </c>
      <c r="C35" s="293" t="s">
        <v>3258</v>
      </c>
      <c r="D35" s="293" t="s">
        <v>3259</v>
      </c>
      <c r="E35" s="263">
        <v>0</v>
      </c>
      <c r="F35" s="263">
        <v>0</v>
      </c>
      <c r="G35" s="263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7">
        <v>0</v>
      </c>
      <c r="O35" s="266">
        <v>0</v>
      </c>
      <c r="P35" s="294">
        <v>0.9</v>
      </c>
      <c r="Q35" s="267">
        <v>0</v>
      </c>
      <c r="R35" s="267">
        <v>0</v>
      </c>
      <c r="S35" s="267">
        <v>0</v>
      </c>
      <c r="T35" s="295">
        <v>0</v>
      </c>
      <c r="U35" s="266">
        <v>0</v>
      </c>
      <c r="V35" s="266">
        <v>0</v>
      </c>
      <c r="W35" s="267">
        <v>0</v>
      </c>
      <c r="X35" s="267">
        <v>0</v>
      </c>
      <c r="Y35" s="268">
        <v>0</v>
      </c>
      <c r="Z35" s="268">
        <v>0</v>
      </c>
      <c r="AA35" s="295">
        <v>0</v>
      </c>
      <c r="AB35" s="264">
        <v>0</v>
      </c>
      <c r="AC35" s="264">
        <v>0</v>
      </c>
      <c r="AD35" s="264">
        <v>0</v>
      </c>
      <c r="AE35" s="264">
        <v>0</v>
      </c>
      <c r="AF35" s="268">
        <v>0</v>
      </c>
      <c r="AG35" s="268">
        <v>0</v>
      </c>
      <c r="AH35" s="295">
        <v>0</v>
      </c>
      <c r="AI35" s="272"/>
      <c r="AJ35" s="274"/>
    </row>
    <row r="36" spans="1:36">
      <c r="A36" s="315" t="s">
        <v>25</v>
      </c>
      <c r="B36" s="293" t="s">
        <v>3257</v>
      </c>
      <c r="C36" s="293" t="s">
        <v>3260</v>
      </c>
      <c r="D36" s="293" t="s">
        <v>3261</v>
      </c>
      <c r="E36" s="263">
        <v>0</v>
      </c>
      <c r="F36" s="263">
        <v>0</v>
      </c>
      <c r="G36" s="263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7">
        <v>0</v>
      </c>
      <c r="O36" s="266">
        <v>0</v>
      </c>
      <c r="P36" s="294">
        <v>0.9</v>
      </c>
      <c r="Q36" s="267">
        <v>0</v>
      </c>
      <c r="R36" s="267">
        <v>0</v>
      </c>
      <c r="S36" s="267">
        <v>0</v>
      </c>
      <c r="T36" s="295">
        <v>0</v>
      </c>
      <c r="U36" s="266">
        <v>0</v>
      </c>
      <c r="V36" s="266">
        <v>0</v>
      </c>
      <c r="W36" s="267">
        <v>0</v>
      </c>
      <c r="X36" s="267">
        <v>0</v>
      </c>
      <c r="Y36" s="268">
        <v>0</v>
      </c>
      <c r="Z36" s="268">
        <v>0</v>
      </c>
      <c r="AA36" s="295">
        <v>0</v>
      </c>
      <c r="AB36" s="264">
        <v>0</v>
      </c>
      <c r="AC36" s="264">
        <v>0</v>
      </c>
      <c r="AD36" s="264">
        <v>0</v>
      </c>
      <c r="AE36" s="264">
        <v>0</v>
      </c>
      <c r="AF36" s="268">
        <v>0</v>
      </c>
      <c r="AG36" s="268">
        <v>0</v>
      </c>
      <c r="AH36" s="295">
        <v>0</v>
      </c>
      <c r="AI36" s="272"/>
      <c r="AJ36" s="274"/>
    </row>
    <row r="37" spans="1:36">
      <c r="A37" s="315" t="s">
        <v>25</v>
      </c>
      <c r="B37" s="293" t="s">
        <v>3257</v>
      </c>
      <c r="C37" s="293" t="s">
        <v>3262</v>
      </c>
      <c r="D37" s="293" t="s">
        <v>3263</v>
      </c>
      <c r="E37" s="263">
        <v>0</v>
      </c>
      <c r="F37" s="263">
        <v>0</v>
      </c>
      <c r="G37" s="263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7">
        <v>0</v>
      </c>
      <c r="O37" s="266">
        <v>0</v>
      </c>
      <c r="P37" s="294">
        <v>0.9</v>
      </c>
      <c r="Q37" s="267">
        <v>0</v>
      </c>
      <c r="R37" s="267">
        <v>0</v>
      </c>
      <c r="S37" s="267">
        <v>0</v>
      </c>
      <c r="T37" s="295">
        <v>0</v>
      </c>
      <c r="U37" s="266">
        <v>0</v>
      </c>
      <c r="V37" s="266">
        <v>0</v>
      </c>
      <c r="W37" s="267">
        <v>0</v>
      </c>
      <c r="X37" s="267">
        <v>0</v>
      </c>
      <c r="Y37" s="268">
        <v>0</v>
      </c>
      <c r="Z37" s="268">
        <v>0</v>
      </c>
      <c r="AA37" s="295">
        <v>0</v>
      </c>
      <c r="AB37" s="264">
        <v>0</v>
      </c>
      <c r="AC37" s="264">
        <v>0</v>
      </c>
      <c r="AD37" s="264">
        <v>0</v>
      </c>
      <c r="AE37" s="264">
        <v>0</v>
      </c>
      <c r="AF37" s="268">
        <v>0</v>
      </c>
      <c r="AG37" s="268">
        <v>0</v>
      </c>
      <c r="AH37" s="295">
        <v>0</v>
      </c>
      <c r="AI37" s="272"/>
      <c r="AJ37" s="274"/>
    </row>
    <row r="38" spans="1:36">
      <c r="A38" s="315" t="s">
        <v>25</v>
      </c>
      <c r="B38" s="293" t="s">
        <v>3257</v>
      </c>
      <c r="C38" s="293" t="s">
        <v>3264</v>
      </c>
      <c r="D38" s="293" t="s">
        <v>3265</v>
      </c>
      <c r="E38" s="263">
        <v>0</v>
      </c>
      <c r="F38" s="263">
        <v>0</v>
      </c>
      <c r="G38" s="263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67">
        <v>0</v>
      </c>
      <c r="O38" s="266">
        <v>0</v>
      </c>
      <c r="P38" s="294">
        <v>0.9</v>
      </c>
      <c r="Q38" s="267">
        <v>0</v>
      </c>
      <c r="R38" s="267">
        <v>0</v>
      </c>
      <c r="S38" s="267">
        <v>0</v>
      </c>
      <c r="T38" s="295">
        <v>0</v>
      </c>
      <c r="U38" s="266">
        <v>0</v>
      </c>
      <c r="V38" s="266">
        <v>0</v>
      </c>
      <c r="W38" s="267">
        <v>0</v>
      </c>
      <c r="X38" s="267">
        <v>0</v>
      </c>
      <c r="Y38" s="268">
        <v>0</v>
      </c>
      <c r="Z38" s="268">
        <v>0</v>
      </c>
      <c r="AA38" s="295">
        <v>0</v>
      </c>
      <c r="AB38" s="264">
        <v>0</v>
      </c>
      <c r="AC38" s="264">
        <v>0</v>
      </c>
      <c r="AD38" s="264">
        <v>0</v>
      </c>
      <c r="AE38" s="264">
        <v>0</v>
      </c>
      <c r="AF38" s="268">
        <v>0</v>
      </c>
      <c r="AG38" s="268">
        <v>0</v>
      </c>
      <c r="AH38" s="295">
        <v>0</v>
      </c>
      <c r="AI38" s="272"/>
      <c r="AJ38" s="274"/>
    </row>
    <row r="39" spans="1:36">
      <c r="A39" s="315" t="s">
        <v>25</v>
      </c>
      <c r="B39" s="293" t="s">
        <v>3257</v>
      </c>
      <c r="C39" s="293" t="s">
        <v>77</v>
      </c>
      <c r="D39" s="293" t="s">
        <v>78</v>
      </c>
      <c r="E39" s="263">
        <v>4253</v>
      </c>
      <c r="F39" s="263">
        <v>3731</v>
      </c>
      <c r="G39" s="263">
        <v>3473</v>
      </c>
      <c r="H39" s="264">
        <v>3095</v>
      </c>
      <c r="I39" s="264">
        <v>2575</v>
      </c>
      <c r="J39" s="264">
        <v>2667</v>
      </c>
      <c r="K39" s="264">
        <v>3953</v>
      </c>
      <c r="L39" s="264">
        <v>3438</v>
      </c>
      <c r="M39" s="264">
        <v>3089</v>
      </c>
      <c r="N39" s="267">
        <v>0.891163728133263</v>
      </c>
      <c r="O39" s="266">
        <v>103465</v>
      </c>
      <c r="P39" s="294">
        <v>0.9</v>
      </c>
      <c r="Q39" s="267">
        <v>0.877263108394075</v>
      </c>
      <c r="R39" s="267">
        <v>0.831987075928918</v>
      </c>
      <c r="S39" s="267">
        <v>0.869719200607134</v>
      </c>
      <c r="T39" s="295">
        <v>0.0452760324651571</v>
      </c>
      <c r="U39" s="266">
        <v>116101</v>
      </c>
      <c r="V39" s="266">
        <v>93729</v>
      </c>
      <c r="W39" s="267">
        <v>0.807305707961172</v>
      </c>
      <c r="X39" s="267">
        <v>0.816600047025629</v>
      </c>
      <c r="Y39" s="268">
        <v>0.861712439418417</v>
      </c>
      <c r="Z39" s="268">
        <v>0.781431823931191</v>
      </c>
      <c r="AA39" s="295">
        <v>-0.0451123923927879</v>
      </c>
      <c r="AB39" s="264">
        <v>25732</v>
      </c>
      <c r="AC39" s="264">
        <v>21276</v>
      </c>
      <c r="AD39" s="264">
        <v>26456</v>
      </c>
      <c r="AE39" s="264">
        <v>21750</v>
      </c>
      <c r="AF39" s="268">
        <v>0.826830405720504</v>
      </c>
      <c r="AG39" s="268">
        <v>0.822119745993347</v>
      </c>
      <c r="AH39" s="295">
        <v>0.00471065972715623</v>
      </c>
      <c r="AI39" s="272"/>
      <c r="AJ39" s="274"/>
    </row>
    <row r="40" spans="1:36">
      <c r="A40" s="315" t="s">
        <v>25</v>
      </c>
      <c r="B40" s="293" t="s">
        <v>3257</v>
      </c>
      <c r="C40" s="293" t="s">
        <v>71</v>
      </c>
      <c r="D40" s="293" t="s">
        <v>72</v>
      </c>
      <c r="E40" s="263">
        <v>3521</v>
      </c>
      <c r="F40" s="263">
        <v>3428</v>
      </c>
      <c r="G40" s="263">
        <v>3045</v>
      </c>
      <c r="H40" s="264">
        <v>2076</v>
      </c>
      <c r="I40" s="264">
        <v>2036</v>
      </c>
      <c r="J40" s="264">
        <v>1742</v>
      </c>
      <c r="K40" s="264">
        <v>3331</v>
      </c>
      <c r="L40" s="264">
        <v>3268</v>
      </c>
      <c r="M40" s="264">
        <v>2682</v>
      </c>
      <c r="N40" s="267">
        <v>0.966592974699091</v>
      </c>
      <c r="O40" s="266">
        <v>90505</v>
      </c>
      <c r="P40" s="294">
        <v>0.9</v>
      </c>
      <c r="Q40" s="267">
        <v>0.973587049133769</v>
      </c>
      <c r="R40" s="267">
        <v>0.980732177263969</v>
      </c>
      <c r="S40" s="267">
        <v>0.981086760732513</v>
      </c>
      <c r="T40" s="295">
        <v>-0.00714512813020041</v>
      </c>
      <c r="U40" s="266">
        <v>93633</v>
      </c>
      <c r="V40" s="266">
        <v>78013</v>
      </c>
      <c r="W40" s="267">
        <v>0.833178473401472</v>
      </c>
      <c r="X40" s="267">
        <v>0.864811133200795</v>
      </c>
      <c r="Y40" s="268">
        <v>0.839113680154143</v>
      </c>
      <c r="Z40" s="268">
        <v>0.805163614530171</v>
      </c>
      <c r="AA40" s="295">
        <v>0.0256974530466527</v>
      </c>
      <c r="AB40" s="264">
        <v>21366</v>
      </c>
      <c r="AC40" s="264">
        <v>17885</v>
      </c>
      <c r="AD40" s="264">
        <v>19923</v>
      </c>
      <c r="AE40" s="264">
        <v>16813</v>
      </c>
      <c r="AF40" s="268">
        <v>0.837077599925115</v>
      </c>
      <c r="AG40" s="268">
        <v>0.843899011193093</v>
      </c>
      <c r="AH40" s="295">
        <v>-0.00682141126797875</v>
      </c>
      <c r="AI40" s="272"/>
      <c r="AJ40" s="274"/>
    </row>
    <row r="41" spans="1:36">
      <c r="A41" s="315" t="s">
        <v>25</v>
      </c>
      <c r="B41" s="293" t="s">
        <v>3257</v>
      </c>
      <c r="C41" s="293" t="s">
        <v>81</v>
      </c>
      <c r="D41" s="293" t="s">
        <v>82</v>
      </c>
      <c r="E41" s="263">
        <v>5942</v>
      </c>
      <c r="F41" s="263">
        <v>5533</v>
      </c>
      <c r="G41" s="263">
        <v>5063</v>
      </c>
      <c r="H41" s="264">
        <v>3769</v>
      </c>
      <c r="I41" s="264">
        <v>3470</v>
      </c>
      <c r="J41" s="264">
        <v>3275</v>
      </c>
      <c r="K41" s="264">
        <v>5482</v>
      </c>
      <c r="L41" s="264">
        <v>5156</v>
      </c>
      <c r="M41" s="264">
        <v>4837</v>
      </c>
      <c r="N41" s="267">
        <v>0.989100669894952</v>
      </c>
      <c r="O41" s="266">
        <v>127865</v>
      </c>
      <c r="P41" s="294">
        <v>0.9</v>
      </c>
      <c r="Q41" s="267">
        <v>0.931167956916863</v>
      </c>
      <c r="R41" s="267">
        <v>0.920668612364022</v>
      </c>
      <c r="S41" s="267">
        <v>0.940532652316673</v>
      </c>
      <c r="T41" s="295">
        <v>0.0104993445528407</v>
      </c>
      <c r="U41" s="266">
        <v>129274</v>
      </c>
      <c r="V41" s="266">
        <v>120324</v>
      </c>
      <c r="W41" s="267">
        <v>0.930767207636493</v>
      </c>
      <c r="X41" s="267">
        <v>0.85207001009761</v>
      </c>
      <c r="Y41" s="268">
        <v>0.868930750862298</v>
      </c>
      <c r="Z41" s="268">
        <v>0.882342210871945</v>
      </c>
      <c r="AA41" s="295">
        <v>-0.0168607407646875</v>
      </c>
      <c r="AB41" s="264">
        <v>36174</v>
      </c>
      <c r="AC41" s="264">
        <v>32015</v>
      </c>
      <c r="AD41" s="264">
        <v>30399</v>
      </c>
      <c r="AE41" s="264">
        <v>28764</v>
      </c>
      <c r="AF41" s="268">
        <v>0.88502792060596</v>
      </c>
      <c r="AG41" s="268">
        <v>0.94621533603079</v>
      </c>
      <c r="AH41" s="295">
        <v>-0.0611874154248304</v>
      </c>
      <c r="AI41" s="272"/>
      <c r="AJ41" s="274"/>
    </row>
    <row r="42" spans="1:36">
      <c r="A42" s="315" t="s">
        <v>25</v>
      </c>
      <c r="B42" s="293" t="s">
        <v>3257</v>
      </c>
      <c r="C42" s="293" t="s">
        <v>73</v>
      </c>
      <c r="D42" s="293" t="s">
        <v>74</v>
      </c>
      <c r="E42" s="263">
        <v>6656</v>
      </c>
      <c r="F42" s="263">
        <v>6625</v>
      </c>
      <c r="G42" s="263">
        <v>6160</v>
      </c>
      <c r="H42" s="264">
        <v>3471</v>
      </c>
      <c r="I42" s="264">
        <v>3481</v>
      </c>
      <c r="J42" s="264">
        <v>3067</v>
      </c>
      <c r="K42" s="264">
        <v>5617</v>
      </c>
      <c r="L42" s="264">
        <v>5630</v>
      </c>
      <c r="M42" s="264">
        <v>4106</v>
      </c>
      <c r="N42" s="267">
        <v>0.986728003062769</v>
      </c>
      <c r="O42" s="266">
        <v>162373</v>
      </c>
      <c r="P42" s="294">
        <v>0.9</v>
      </c>
      <c r="Q42" s="267">
        <v>0.995342548076923</v>
      </c>
      <c r="R42" s="267">
        <v>1.00288101411697</v>
      </c>
      <c r="S42" s="267">
        <v>1.00231440270607</v>
      </c>
      <c r="T42" s="295">
        <v>-0.00753846604004615</v>
      </c>
      <c r="U42" s="266">
        <v>164557</v>
      </c>
      <c r="V42" s="266">
        <v>139054</v>
      </c>
      <c r="W42" s="267">
        <v>0.845020266533785</v>
      </c>
      <c r="X42" s="267">
        <v>0.925480769230769</v>
      </c>
      <c r="Y42" s="268">
        <v>0.883607029674445</v>
      </c>
      <c r="Z42" s="268">
        <v>0.730995193163611</v>
      </c>
      <c r="AA42" s="295">
        <v>0.0418737395563239</v>
      </c>
      <c r="AB42" s="264">
        <v>38503</v>
      </c>
      <c r="AC42" s="264">
        <v>33651</v>
      </c>
      <c r="AD42" s="264">
        <v>35192</v>
      </c>
      <c r="AE42" s="264">
        <v>30376</v>
      </c>
      <c r="AF42" s="268">
        <v>0.873983845414643</v>
      </c>
      <c r="AG42" s="268">
        <v>0.863150716071834</v>
      </c>
      <c r="AH42" s="295">
        <v>0.0108331293428086</v>
      </c>
      <c r="AI42" s="272"/>
      <c r="AJ42" s="274"/>
    </row>
    <row r="43" spans="1:36">
      <c r="A43" s="315" t="s">
        <v>25</v>
      </c>
      <c r="B43" s="293" t="s">
        <v>3257</v>
      </c>
      <c r="C43" s="293" t="s">
        <v>79</v>
      </c>
      <c r="D43" s="293" t="s">
        <v>80</v>
      </c>
      <c r="E43" s="263">
        <v>6276</v>
      </c>
      <c r="F43" s="263">
        <v>6244</v>
      </c>
      <c r="G43" s="263">
        <v>5643</v>
      </c>
      <c r="H43" s="264">
        <v>3608</v>
      </c>
      <c r="I43" s="264">
        <v>3598</v>
      </c>
      <c r="J43" s="264">
        <v>3208</v>
      </c>
      <c r="K43" s="264">
        <v>5771</v>
      </c>
      <c r="L43" s="264">
        <v>5754</v>
      </c>
      <c r="M43" s="264">
        <v>5020</v>
      </c>
      <c r="N43" s="267">
        <v>0.994486843198462</v>
      </c>
      <c r="O43" s="266">
        <v>167577</v>
      </c>
      <c r="P43" s="294">
        <v>0.9</v>
      </c>
      <c r="Q43" s="267">
        <v>0.994901210962396</v>
      </c>
      <c r="R43" s="267">
        <v>0.997228381374723</v>
      </c>
      <c r="S43" s="267">
        <v>0.997054236700745</v>
      </c>
      <c r="T43" s="295">
        <v>-0.00232717041232633</v>
      </c>
      <c r="U43" s="266">
        <v>168506</v>
      </c>
      <c r="V43" s="266">
        <v>148857</v>
      </c>
      <c r="W43" s="267">
        <v>0.883392876218058</v>
      </c>
      <c r="X43" s="267">
        <v>0.899139579349904</v>
      </c>
      <c r="Y43" s="268">
        <v>0.889135254988914</v>
      </c>
      <c r="Z43" s="268">
        <v>0.869866574250563</v>
      </c>
      <c r="AA43" s="295">
        <v>0.0100043243609909</v>
      </c>
      <c r="AB43" s="264">
        <v>38346</v>
      </c>
      <c r="AC43" s="264">
        <v>34309</v>
      </c>
      <c r="AD43" s="264">
        <v>35658</v>
      </c>
      <c r="AE43" s="264">
        <v>31578</v>
      </c>
      <c r="AF43" s="268">
        <v>0.894721744119334</v>
      </c>
      <c r="AG43" s="268">
        <v>0.885579673565539</v>
      </c>
      <c r="AH43" s="295">
        <v>0.00914207055379523</v>
      </c>
      <c r="AI43" s="272"/>
      <c r="AJ43" s="274"/>
    </row>
    <row r="44" spans="1:36">
      <c r="A44" s="315" t="s">
        <v>25</v>
      </c>
      <c r="B44" s="293" t="s">
        <v>3257</v>
      </c>
      <c r="C44" s="293" t="s">
        <v>75</v>
      </c>
      <c r="D44" s="293" t="s">
        <v>76</v>
      </c>
      <c r="E44" s="263">
        <v>3677</v>
      </c>
      <c r="F44" s="263">
        <v>3666</v>
      </c>
      <c r="G44" s="263">
        <v>3270</v>
      </c>
      <c r="H44" s="264">
        <v>2319</v>
      </c>
      <c r="I44" s="264">
        <v>2411</v>
      </c>
      <c r="J44" s="264">
        <v>2118</v>
      </c>
      <c r="K44" s="264">
        <v>3606</v>
      </c>
      <c r="L44" s="264">
        <v>3615</v>
      </c>
      <c r="M44" s="264">
        <v>3264</v>
      </c>
      <c r="N44" s="267">
        <v>1.00767130544632</v>
      </c>
      <c r="O44" s="266">
        <v>98911</v>
      </c>
      <c r="P44" s="294">
        <v>0.9</v>
      </c>
      <c r="Q44" s="267">
        <v>0.997008430785967</v>
      </c>
      <c r="R44" s="267">
        <v>1.03967227253126</v>
      </c>
      <c r="S44" s="267">
        <v>1.00249584026622</v>
      </c>
      <c r="T44" s="295">
        <v>-0.0426638417452967</v>
      </c>
      <c r="U44" s="266">
        <v>98158</v>
      </c>
      <c r="V44" s="266">
        <v>89351</v>
      </c>
      <c r="W44" s="267">
        <v>0.910277308013611</v>
      </c>
      <c r="X44" s="267">
        <v>0.889311939080772</v>
      </c>
      <c r="Y44" s="268">
        <v>0.913324708926261</v>
      </c>
      <c r="Z44" s="268">
        <v>0.905158069883527</v>
      </c>
      <c r="AA44" s="295">
        <v>-0.0240127698454889</v>
      </c>
      <c r="AB44" s="264">
        <v>21742</v>
      </c>
      <c r="AC44" s="264">
        <v>19717</v>
      </c>
      <c r="AD44" s="264">
        <v>21560</v>
      </c>
      <c r="AE44" s="264">
        <v>19731</v>
      </c>
      <c r="AF44" s="268">
        <v>0.906862294177169</v>
      </c>
      <c r="AG44" s="268">
        <v>0.915166975881262</v>
      </c>
      <c r="AH44" s="295">
        <v>-0.00830468170409304</v>
      </c>
      <c r="AI44" s="272"/>
      <c r="AJ44" s="274"/>
    </row>
    <row r="45" spans="1:36">
      <c r="A45" s="315" t="s">
        <v>25</v>
      </c>
      <c r="B45" s="293" t="s">
        <v>3266</v>
      </c>
      <c r="C45" s="293" t="s">
        <v>174</v>
      </c>
      <c r="D45" s="293" t="s">
        <v>175</v>
      </c>
      <c r="E45" s="263">
        <v>4511</v>
      </c>
      <c r="F45" s="263">
        <v>4629</v>
      </c>
      <c r="G45" s="263">
        <v>4219</v>
      </c>
      <c r="H45" s="264">
        <v>2919</v>
      </c>
      <c r="I45" s="264">
        <v>3031</v>
      </c>
      <c r="J45" s="264">
        <v>2700</v>
      </c>
      <c r="K45" s="264">
        <v>4120</v>
      </c>
      <c r="L45" s="264">
        <v>4321</v>
      </c>
      <c r="M45" s="264">
        <v>3750</v>
      </c>
      <c r="N45" s="267">
        <v>1.02746957164952</v>
      </c>
      <c r="O45" s="266">
        <v>122236</v>
      </c>
      <c r="P45" s="294">
        <v>0.9</v>
      </c>
      <c r="Q45" s="267">
        <v>1.02615827976059</v>
      </c>
      <c r="R45" s="267">
        <v>1.03836930455635</v>
      </c>
      <c r="S45" s="267">
        <v>1.04878640776699</v>
      </c>
      <c r="T45" s="295">
        <v>-0.0122110247957696</v>
      </c>
      <c r="U45" s="266">
        <v>118968</v>
      </c>
      <c r="V45" s="266">
        <v>109558</v>
      </c>
      <c r="W45" s="267">
        <v>0.920903099993275</v>
      </c>
      <c r="X45" s="267">
        <v>0.935269341609399</v>
      </c>
      <c r="Y45" s="268">
        <v>0.92497430626927</v>
      </c>
      <c r="Z45" s="268">
        <v>0.910194174757282</v>
      </c>
      <c r="AA45" s="295">
        <v>0.0102950353401289</v>
      </c>
      <c r="AB45" s="264">
        <v>27883</v>
      </c>
      <c r="AC45" s="264">
        <v>26070</v>
      </c>
      <c r="AD45" s="264">
        <v>26019</v>
      </c>
      <c r="AE45" s="264">
        <v>24258</v>
      </c>
      <c r="AF45" s="268">
        <v>0.934978302191299</v>
      </c>
      <c r="AG45" s="268">
        <v>0.93231869018794</v>
      </c>
      <c r="AH45" s="295">
        <v>0.00265961200335985</v>
      </c>
      <c r="AI45" s="272"/>
      <c r="AJ45" s="274"/>
    </row>
    <row r="46" spans="1:36">
      <c r="A46" s="315" t="s">
        <v>25</v>
      </c>
      <c r="B46" s="293" t="s">
        <v>3266</v>
      </c>
      <c r="C46" s="293" t="s">
        <v>3267</v>
      </c>
      <c r="D46" s="293" t="s">
        <v>3268</v>
      </c>
      <c r="E46" s="263">
        <v>0</v>
      </c>
      <c r="F46" s="263">
        <v>0</v>
      </c>
      <c r="G46" s="263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7">
        <v>0</v>
      </c>
      <c r="O46" s="266">
        <v>0</v>
      </c>
      <c r="P46" s="294">
        <v>0.9</v>
      </c>
      <c r="Q46" s="267">
        <v>0</v>
      </c>
      <c r="R46" s="267">
        <v>0</v>
      </c>
      <c r="S46" s="267">
        <v>0</v>
      </c>
      <c r="T46" s="295">
        <v>0</v>
      </c>
      <c r="U46" s="266">
        <v>0</v>
      </c>
      <c r="V46" s="266">
        <v>0</v>
      </c>
      <c r="W46" s="267">
        <v>0</v>
      </c>
      <c r="X46" s="267">
        <v>0</v>
      </c>
      <c r="Y46" s="268">
        <v>0</v>
      </c>
      <c r="Z46" s="268">
        <v>0</v>
      </c>
      <c r="AA46" s="295">
        <v>0</v>
      </c>
      <c r="AB46" s="264">
        <v>0</v>
      </c>
      <c r="AC46" s="264">
        <v>0</v>
      </c>
      <c r="AD46" s="264">
        <v>0</v>
      </c>
      <c r="AE46" s="264">
        <v>0</v>
      </c>
      <c r="AF46" s="268">
        <v>0</v>
      </c>
      <c r="AG46" s="268">
        <v>0</v>
      </c>
      <c r="AH46" s="295">
        <v>0</v>
      </c>
      <c r="AI46" s="272"/>
      <c r="AJ46" s="274"/>
    </row>
    <row r="47" spans="1:36">
      <c r="A47" s="315" t="s">
        <v>25</v>
      </c>
      <c r="B47" s="293" t="s">
        <v>3266</v>
      </c>
      <c r="C47" s="293" t="s">
        <v>40</v>
      </c>
      <c r="D47" s="293" t="s">
        <v>3269</v>
      </c>
      <c r="E47" s="263">
        <v>0</v>
      </c>
      <c r="F47" s="263">
        <v>0</v>
      </c>
      <c r="G47" s="263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7">
        <v>0</v>
      </c>
      <c r="O47" s="266">
        <v>0</v>
      </c>
      <c r="P47" s="294">
        <v>0.9</v>
      </c>
      <c r="Q47" s="267">
        <v>0</v>
      </c>
      <c r="R47" s="267">
        <v>0</v>
      </c>
      <c r="S47" s="267">
        <v>0</v>
      </c>
      <c r="T47" s="295">
        <v>0</v>
      </c>
      <c r="U47" s="266">
        <v>0</v>
      </c>
      <c r="V47" s="266">
        <v>0</v>
      </c>
      <c r="W47" s="267">
        <v>0</v>
      </c>
      <c r="X47" s="267">
        <v>0</v>
      </c>
      <c r="Y47" s="268">
        <v>0</v>
      </c>
      <c r="Z47" s="268">
        <v>0</v>
      </c>
      <c r="AA47" s="295">
        <v>0</v>
      </c>
      <c r="AB47" s="264">
        <v>0</v>
      </c>
      <c r="AC47" s="264">
        <v>0</v>
      </c>
      <c r="AD47" s="264">
        <v>0</v>
      </c>
      <c r="AE47" s="264">
        <v>0</v>
      </c>
      <c r="AF47" s="268">
        <v>0</v>
      </c>
      <c r="AG47" s="268">
        <v>0</v>
      </c>
      <c r="AH47" s="295">
        <v>0</v>
      </c>
      <c r="AI47" s="272"/>
      <c r="AJ47" s="274"/>
    </row>
    <row r="48" spans="1:36">
      <c r="A48" s="315" t="s">
        <v>25</v>
      </c>
      <c r="B48" s="293" t="s">
        <v>3266</v>
      </c>
      <c r="C48" s="293" t="s">
        <v>3270</v>
      </c>
      <c r="D48" s="293" t="s">
        <v>3271</v>
      </c>
      <c r="E48" s="263">
        <v>0</v>
      </c>
      <c r="F48" s="263">
        <v>0</v>
      </c>
      <c r="G48" s="263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67">
        <v>0</v>
      </c>
      <c r="O48" s="266">
        <v>0</v>
      </c>
      <c r="P48" s="294">
        <v>0.9</v>
      </c>
      <c r="Q48" s="267">
        <v>0</v>
      </c>
      <c r="R48" s="267">
        <v>0</v>
      </c>
      <c r="S48" s="267">
        <v>0</v>
      </c>
      <c r="T48" s="295">
        <v>0</v>
      </c>
      <c r="U48" s="266">
        <v>0</v>
      </c>
      <c r="V48" s="266">
        <v>0</v>
      </c>
      <c r="W48" s="267">
        <v>0</v>
      </c>
      <c r="X48" s="267">
        <v>0</v>
      </c>
      <c r="Y48" s="268">
        <v>0</v>
      </c>
      <c r="Z48" s="268">
        <v>0</v>
      </c>
      <c r="AA48" s="295">
        <v>0</v>
      </c>
      <c r="AB48" s="264">
        <v>0</v>
      </c>
      <c r="AC48" s="264">
        <v>0</v>
      </c>
      <c r="AD48" s="264">
        <v>0</v>
      </c>
      <c r="AE48" s="264">
        <v>0</v>
      </c>
      <c r="AF48" s="268">
        <v>0</v>
      </c>
      <c r="AG48" s="268">
        <v>0</v>
      </c>
      <c r="AH48" s="295">
        <v>0</v>
      </c>
      <c r="AI48" s="272"/>
      <c r="AJ48" s="274"/>
    </row>
    <row r="49" spans="1:36">
      <c r="A49" s="315" t="s">
        <v>25</v>
      </c>
      <c r="B49" s="293" t="s">
        <v>3266</v>
      </c>
      <c r="C49" s="293" t="s">
        <v>3272</v>
      </c>
      <c r="D49" s="293" t="s">
        <v>3273</v>
      </c>
      <c r="E49" s="263">
        <v>0</v>
      </c>
      <c r="F49" s="263">
        <v>0</v>
      </c>
      <c r="G49" s="263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67">
        <v>0</v>
      </c>
      <c r="O49" s="266">
        <v>0</v>
      </c>
      <c r="P49" s="294">
        <v>0.9</v>
      </c>
      <c r="Q49" s="267">
        <v>0</v>
      </c>
      <c r="R49" s="267">
        <v>0</v>
      </c>
      <c r="S49" s="267">
        <v>0</v>
      </c>
      <c r="T49" s="295">
        <v>0</v>
      </c>
      <c r="U49" s="266">
        <v>0</v>
      </c>
      <c r="V49" s="266">
        <v>0</v>
      </c>
      <c r="W49" s="267">
        <v>0</v>
      </c>
      <c r="X49" s="267">
        <v>0</v>
      </c>
      <c r="Y49" s="268">
        <v>0</v>
      </c>
      <c r="Z49" s="268">
        <v>0</v>
      </c>
      <c r="AA49" s="295">
        <v>0</v>
      </c>
      <c r="AB49" s="264">
        <v>0</v>
      </c>
      <c r="AC49" s="264">
        <v>0</v>
      </c>
      <c r="AD49" s="264">
        <v>0</v>
      </c>
      <c r="AE49" s="264">
        <v>0</v>
      </c>
      <c r="AF49" s="268">
        <v>0</v>
      </c>
      <c r="AG49" s="268">
        <v>0</v>
      </c>
      <c r="AH49" s="295">
        <v>0</v>
      </c>
      <c r="AI49" s="272"/>
      <c r="AJ49" s="274"/>
    </row>
    <row r="50" spans="1:36">
      <c r="A50" s="315" t="s">
        <v>25</v>
      </c>
      <c r="B50" s="293" t="s">
        <v>3266</v>
      </c>
      <c r="C50" s="293" t="s">
        <v>3274</v>
      </c>
      <c r="D50" s="293" t="s">
        <v>3275</v>
      </c>
      <c r="E50" s="263">
        <v>0</v>
      </c>
      <c r="F50" s="263">
        <v>0</v>
      </c>
      <c r="G50" s="263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67">
        <v>0</v>
      </c>
      <c r="O50" s="266">
        <v>0</v>
      </c>
      <c r="P50" s="294">
        <v>0.9</v>
      </c>
      <c r="Q50" s="267">
        <v>0</v>
      </c>
      <c r="R50" s="267">
        <v>0</v>
      </c>
      <c r="S50" s="267">
        <v>0</v>
      </c>
      <c r="T50" s="295">
        <v>0</v>
      </c>
      <c r="U50" s="266">
        <v>0</v>
      </c>
      <c r="V50" s="266">
        <v>0</v>
      </c>
      <c r="W50" s="267">
        <v>0</v>
      </c>
      <c r="X50" s="267">
        <v>0</v>
      </c>
      <c r="Y50" s="268">
        <v>0</v>
      </c>
      <c r="Z50" s="268">
        <v>0</v>
      </c>
      <c r="AA50" s="295">
        <v>0</v>
      </c>
      <c r="AB50" s="264">
        <v>0</v>
      </c>
      <c r="AC50" s="264">
        <v>0</v>
      </c>
      <c r="AD50" s="264">
        <v>0</v>
      </c>
      <c r="AE50" s="264">
        <v>0</v>
      </c>
      <c r="AF50" s="268">
        <v>0</v>
      </c>
      <c r="AG50" s="268">
        <v>0</v>
      </c>
      <c r="AH50" s="295">
        <v>0</v>
      </c>
      <c r="AI50" s="272"/>
      <c r="AJ50" s="274"/>
    </row>
    <row r="51" spans="1:36">
      <c r="A51" s="315" t="s">
        <v>25</v>
      </c>
      <c r="B51" s="293" t="s">
        <v>3266</v>
      </c>
      <c r="C51" s="293" t="s">
        <v>85</v>
      </c>
      <c r="D51" s="293" t="s">
        <v>86</v>
      </c>
      <c r="E51" s="263">
        <v>0</v>
      </c>
      <c r="F51" s="263">
        <v>0</v>
      </c>
      <c r="G51" s="263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67">
        <v>0</v>
      </c>
      <c r="O51" s="266">
        <v>0</v>
      </c>
      <c r="P51" s="294">
        <v>0.9</v>
      </c>
      <c r="Q51" s="267">
        <v>0</v>
      </c>
      <c r="R51" s="267">
        <v>0</v>
      </c>
      <c r="S51" s="267">
        <v>0</v>
      </c>
      <c r="T51" s="295">
        <v>0</v>
      </c>
      <c r="U51" s="266">
        <v>0</v>
      </c>
      <c r="V51" s="266">
        <v>0</v>
      </c>
      <c r="W51" s="267">
        <v>0</v>
      </c>
      <c r="X51" s="267">
        <v>0</v>
      </c>
      <c r="Y51" s="268">
        <v>0</v>
      </c>
      <c r="Z51" s="268">
        <v>0</v>
      </c>
      <c r="AA51" s="295">
        <v>0</v>
      </c>
      <c r="AB51" s="264">
        <v>0</v>
      </c>
      <c r="AC51" s="264">
        <v>0</v>
      </c>
      <c r="AD51" s="264">
        <v>0</v>
      </c>
      <c r="AE51" s="264">
        <v>0</v>
      </c>
      <c r="AF51" s="268">
        <v>0</v>
      </c>
      <c r="AG51" s="268">
        <v>0</v>
      </c>
      <c r="AH51" s="295">
        <v>0</v>
      </c>
      <c r="AI51" s="272"/>
      <c r="AJ51" s="274"/>
    </row>
    <row r="52" spans="1:36">
      <c r="A52" s="315" t="s">
        <v>25</v>
      </c>
      <c r="B52" s="293" t="s">
        <v>3266</v>
      </c>
      <c r="C52" s="293" t="s">
        <v>172</v>
      </c>
      <c r="D52" s="293" t="s">
        <v>173</v>
      </c>
      <c r="E52" s="263">
        <v>8166</v>
      </c>
      <c r="F52" s="263">
        <v>8205</v>
      </c>
      <c r="G52" s="263">
        <v>7438</v>
      </c>
      <c r="H52" s="264">
        <v>5353</v>
      </c>
      <c r="I52" s="264">
        <v>5487</v>
      </c>
      <c r="J52" s="264">
        <v>4920</v>
      </c>
      <c r="K52" s="264">
        <v>7370</v>
      </c>
      <c r="L52" s="264">
        <v>7592</v>
      </c>
      <c r="M52" s="264">
        <v>6389</v>
      </c>
      <c r="N52" s="267">
        <v>1.03094215711038</v>
      </c>
      <c r="O52" s="266">
        <v>204075</v>
      </c>
      <c r="P52" s="294">
        <v>0.9</v>
      </c>
      <c r="Q52" s="267">
        <v>1.00477590007348</v>
      </c>
      <c r="R52" s="267">
        <v>1.02503269194844</v>
      </c>
      <c r="S52" s="267">
        <v>1.03012211668928</v>
      </c>
      <c r="T52" s="295">
        <v>-0.0202567918749648</v>
      </c>
      <c r="U52" s="266">
        <v>197950</v>
      </c>
      <c r="V52" s="266">
        <v>171643</v>
      </c>
      <c r="W52" s="267">
        <v>0.867102803738318</v>
      </c>
      <c r="X52" s="267">
        <v>0.910849865295126</v>
      </c>
      <c r="Y52" s="268">
        <v>0.919110779002429</v>
      </c>
      <c r="Z52" s="268">
        <v>0.866892808683853</v>
      </c>
      <c r="AA52" s="295">
        <v>-0.00826091370730242</v>
      </c>
      <c r="AB52" s="264">
        <v>49783</v>
      </c>
      <c r="AC52" s="264">
        <v>44689</v>
      </c>
      <c r="AD52" s="264">
        <v>44716</v>
      </c>
      <c r="AE52" s="264">
        <v>40093</v>
      </c>
      <c r="AF52" s="268">
        <v>0.897675913464436</v>
      </c>
      <c r="AG52" s="268">
        <v>0.896614187315502</v>
      </c>
      <c r="AH52" s="295">
        <v>0.00106172614893341</v>
      </c>
      <c r="AI52" s="272"/>
      <c r="AJ52" s="274"/>
    </row>
    <row r="53" spans="1:36">
      <c r="A53" s="315" t="s">
        <v>25</v>
      </c>
      <c r="B53" s="293" t="s">
        <v>3266</v>
      </c>
      <c r="C53" s="293" t="s">
        <v>83</v>
      </c>
      <c r="D53" s="293" t="s">
        <v>84</v>
      </c>
      <c r="E53" s="263">
        <v>8207</v>
      </c>
      <c r="F53" s="263">
        <v>8207</v>
      </c>
      <c r="G53" s="263">
        <v>7233</v>
      </c>
      <c r="H53" s="264">
        <v>4958</v>
      </c>
      <c r="I53" s="264">
        <v>5274</v>
      </c>
      <c r="J53" s="264">
        <v>4462</v>
      </c>
      <c r="K53" s="264">
        <v>7597</v>
      </c>
      <c r="L53" s="264">
        <v>7874</v>
      </c>
      <c r="M53" s="264">
        <v>6506</v>
      </c>
      <c r="N53" s="267">
        <v>1.02721203942841</v>
      </c>
      <c r="O53" s="266">
        <v>229888</v>
      </c>
      <c r="P53" s="294">
        <v>0.9</v>
      </c>
      <c r="Q53" s="267">
        <v>1</v>
      </c>
      <c r="R53" s="267">
        <v>1.06373537716821</v>
      </c>
      <c r="S53" s="267">
        <v>1.03646176122153</v>
      </c>
      <c r="T53" s="295">
        <v>-0.063735377168213</v>
      </c>
      <c r="U53" s="266">
        <v>223798</v>
      </c>
      <c r="V53" s="266">
        <v>196325</v>
      </c>
      <c r="W53" s="267">
        <v>0.8772419771401</v>
      </c>
      <c r="X53" s="267">
        <v>0.881320823687096</v>
      </c>
      <c r="Y53" s="268">
        <v>0.899959661153691</v>
      </c>
      <c r="Z53" s="268">
        <v>0.856390680531789</v>
      </c>
      <c r="AA53" s="295">
        <v>-0.0186388374665946</v>
      </c>
      <c r="AB53" s="264">
        <v>52992</v>
      </c>
      <c r="AC53" s="264">
        <v>46936</v>
      </c>
      <c r="AD53" s="264">
        <v>49454</v>
      </c>
      <c r="AE53" s="264">
        <v>43494</v>
      </c>
      <c r="AF53" s="268">
        <v>0.885718599033816</v>
      </c>
      <c r="AG53" s="268">
        <v>0.879483964896672</v>
      </c>
      <c r="AH53" s="295">
        <v>0.00623463413714476</v>
      </c>
      <c r="AI53" s="272"/>
      <c r="AJ53" s="274"/>
    </row>
    <row r="54" spans="1:36">
      <c r="A54" s="315" t="s">
        <v>25</v>
      </c>
      <c r="B54" s="293" t="s">
        <v>3266</v>
      </c>
      <c r="C54" s="293" t="s">
        <v>91</v>
      </c>
      <c r="D54" s="293" t="s">
        <v>92</v>
      </c>
      <c r="E54" s="263">
        <v>5</v>
      </c>
      <c r="F54" s="263">
        <v>0</v>
      </c>
      <c r="G54" s="263">
        <v>5</v>
      </c>
      <c r="H54" s="264">
        <v>8</v>
      </c>
      <c r="I54" s="264">
        <v>0</v>
      </c>
      <c r="J54" s="264">
        <v>8</v>
      </c>
      <c r="K54" s="264">
        <v>8</v>
      </c>
      <c r="L54" s="264">
        <v>0</v>
      </c>
      <c r="M54" s="264">
        <v>8</v>
      </c>
      <c r="N54" s="267">
        <v>0.0792452830188679</v>
      </c>
      <c r="O54" s="266">
        <v>21</v>
      </c>
      <c r="P54" s="294">
        <v>0.9</v>
      </c>
      <c r="Q54" s="267">
        <v>0</v>
      </c>
      <c r="R54" s="267">
        <v>0</v>
      </c>
      <c r="S54" s="267">
        <v>0</v>
      </c>
      <c r="T54" s="295">
        <v>0</v>
      </c>
      <c r="U54" s="266">
        <v>265</v>
      </c>
      <c r="V54" s="266">
        <v>257</v>
      </c>
      <c r="W54" s="267">
        <v>0.969811320754717</v>
      </c>
      <c r="X54" s="267">
        <v>1</v>
      </c>
      <c r="Y54" s="268">
        <v>1</v>
      </c>
      <c r="Z54" s="268">
        <v>1</v>
      </c>
      <c r="AA54" s="295">
        <v>0</v>
      </c>
      <c r="AB54" s="264">
        <v>67</v>
      </c>
      <c r="AC54" s="264">
        <v>66</v>
      </c>
      <c r="AD54" s="264">
        <v>77</v>
      </c>
      <c r="AE54" s="264">
        <v>74</v>
      </c>
      <c r="AF54" s="268">
        <v>0.985074626865672</v>
      </c>
      <c r="AG54" s="268">
        <v>0.961038961038961</v>
      </c>
      <c r="AH54" s="295">
        <v>0.0240356658267106</v>
      </c>
      <c r="AI54" s="272"/>
      <c r="AJ54" s="274"/>
    </row>
    <row r="55" spans="1:36">
      <c r="A55" s="315" t="s">
        <v>25</v>
      </c>
      <c r="B55" s="293" t="s">
        <v>3266</v>
      </c>
      <c r="C55" s="293" t="s">
        <v>87</v>
      </c>
      <c r="D55" s="293" t="s">
        <v>88</v>
      </c>
      <c r="E55" s="263">
        <v>4284</v>
      </c>
      <c r="F55" s="263">
        <v>4426</v>
      </c>
      <c r="G55" s="263">
        <v>3923</v>
      </c>
      <c r="H55" s="264">
        <v>2740</v>
      </c>
      <c r="I55" s="264">
        <v>2948</v>
      </c>
      <c r="J55" s="264">
        <v>2591</v>
      </c>
      <c r="K55" s="264">
        <v>3986</v>
      </c>
      <c r="L55" s="264">
        <v>4195</v>
      </c>
      <c r="M55" s="264">
        <v>3651</v>
      </c>
      <c r="N55" s="267">
        <v>1.0600383643176</v>
      </c>
      <c r="O55" s="266">
        <v>118260</v>
      </c>
      <c r="P55" s="294">
        <v>0.9</v>
      </c>
      <c r="Q55" s="267">
        <v>1.03314659197012</v>
      </c>
      <c r="R55" s="267">
        <v>1.07591240875912</v>
      </c>
      <c r="S55" s="267">
        <v>1.05243351731059</v>
      </c>
      <c r="T55" s="295">
        <v>-0.0427658167890026</v>
      </c>
      <c r="U55" s="266">
        <v>111562</v>
      </c>
      <c r="V55" s="266">
        <v>102936</v>
      </c>
      <c r="W55" s="267">
        <v>0.922679765511554</v>
      </c>
      <c r="X55" s="267">
        <v>0.915732959850607</v>
      </c>
      <c r="Y55" s="268">
        <v>0.945620437956204</v>
      </c>
      <c r="Z55" s="268">
        <v>0.915955845459107</v>
      </c>
      <c r="AA55" s="295">
        <v>-0.0298874781055976</v>
      </c>
      <c r="AB55" s="264">
        <v>27884</v>
      </c>
      <c r="AC55" s="264">
        <v>25999</v>
      </c>
      <c r="AD55" s="264">
        <v>25448</v>
      </c>
      <c r="AE55" s="264">
        <v>23692</v>
      </c>
      <c r="AF55" s="268">
        <v>0.932398508105006</v>
      </c>
      <c r="AG55" s="268">
        <v>0.930996541967935</v>
      </c>
      <c r="AH55" s="295">
        <v>0.00140196613707189</v>
      </c>
      <c r="AI55" s="272"/>
      <c r="AJ55" s="274"/>
    </row>
    <row r="56" spans="1:36">
      <c r="A56" s="315" t="s">
        <v>25</v>
      </c>
      <c r="B56" s="293" t="s">
        <v>3266</v>
      </c>
      <c r="C56" s="293" t="s">
        <v>89</v>
      </c>
      <c r="D56" s="293" t="s">
        <v>90</v>
      </c>
      <c r="E56" s="263">
        <v>2889</v>
      </c>
      <c r="F56" s="263">
        <v>2937</v>
      </c>
      <c r="G56" s="263">
        <v>2730</v>
      </c>
      <c r="H56" s="264">
        <v>1917</v>
      </c>
      <c r="I56" s="264">
        <v>1939</v>
      </c>
      <c r="J56" s="264">
        <v>1820</v>
      </c>
      <c r="K56" s="264">
        <v>2894</v>
      </c>
      <c r="L56" s="264">
        <v>2932</v>
      </c>
      <c r="M56" s="264">
        <v>2716</v>
      </c>
      <c r="N56" s="267">
        <v>1.02478026580648</v>
      </c>
      <c r="O56" s="266">
        <v>81965</v>
      </c>
      <c r="P56" s="294">
        <v>0.9</v>
      </c>
      <c r="Q56" s="267">
        <v>1.01661474558671</v>
      </c>
      <c r="R56" s="267">
        <v>1.01147626499739</v>
      </c>
      <c r="S56" s="267">
        <v>1.01313061506565</v>
      </c>
      <c r="T56" s="295">
        <v>0.00513848058931643</v>
      </c>
      <c r="U56" s="266">
        <v>79983</v>
      </c>
      <c r="V56" s="266">
        <v>73675</v>
      </c>
      <c r="W56" s="267">
        <v>0.921133240813673</v>
      </c>
      <c r="X56" s="267">
        <v>0.944963655244029</v>
      </c>
      <c r="Y56" s="268">
        <v>0.949400104329682</v>
      </c>
      <c r="Z56" s="268">
        <v>0.938493434692467</v>
      </c>
      <c r="AA56" s="295">
        <v>-0.00443644908565277</v>
      </c>
      <c r="AB56" s="264">
        <v>18742</v>
      </c>
      <c r="AC56" s="264">
        <v>17653</v>
      </c>
      <c r="AD56" s="264">
        <v>17895</v>
      </c>
      <c r="AE56" s="264">
        <v>16347</v>
      </c>
      <c r="AF56" s="268">
        <v>0.941895208622346</v>
      </c>
      <c r="AG56" s="268">
        <v>0.91349538977368</v>
      </c>
      <c r="AH56" s="295">
        <v>0.0283998188486657</v>
      </c>
      <c r="AI56" s="272"/>
      <c r="AJ56" s="274"/>
    </row>
    <row r="57" spans="1:36">
      <c r="A57" s="315" t="s">
        <v>25</v>
      </c>
      <c r="B57" s="293" t="s">
        <v>3266</v>
      </c>
      <c r="C57" s="293" t="s">
        <v>93</v>
      </c>
      <c r="D57" s="293" t="s">
        <v>94</v>
      </c>
      <c r="E57" s="263">
        <v>5784</v>
      </c>
      <c r="F57" s="263">
        <v>5802</v>
      </c>
      <c r="G57" s="263">
        <v>5218</v>
      </c>
      <c r="H57" s="264">
        <v>3668</v>
      </c>
      <c r="I57" s="264">
        <v>3748</v>
      </c>
      <c r="J57" s="264">
        <v>3313</v>
      </c>
      <c r="K57" s="264">
        <v>5710</v>
      </c>
      <c r="L57" s="264">
        <v>5782</v>
      </c>
      <c r="M57" s="264">
        <v>5163</v>
      </c>
      <c r="N57" s="267">
        <v>1.0120464486893</v>
      </c>
      <c r="O57" s="266">
        <v>160799</v>
      </c>
      <c r="P57" s="294">
        <v>0.9</v>
      </c>
      <c r="Q57" s="267">
        <v>1.00311203319502</v>
      </c>
      <c r="R57" s="267">
        <v>1.02181025081788</v>
      </c>
      <c r="S57" s="267">
        <v>1.01260945709282</v>
      </c>
      <c r="T57" s="295">
        <v>-0.0186982176228636</v>
      </c>
      <c r="U57" s="266">
        <v>158885</v>
      </c>
      <c r="V57" s="266">
        <v>145315</v>
      </c>
      <c r="W57" s="267">
        <v>0.914592315196526</v>
      </c>
      <c r="X57" s="267">
        <v>0.902143845089903</v>
      </c>
      <c r="Y57" s="268">
        <v>0.903217011995638</v>
      </c>
      <c r="Z57" s="268">
        <v>0.904203152364273</v>
      </c>
      <c r="AA57" s="295">
        <v>-0.00107316690573478</v>
      </c>
      <c r="AB57" s="264">
        <v>38768</v>
      </c>
      <c r="AC57" s="264">
        <v>35322</v>
      </c>
      <c r="AD57" s="264">
        <v>36729</v>
      </c>
      <c r="AE57" s="264">
        <v>33365</v>
      </c>
      <c r="AF57" s="268">
        <v>0.911112257531985</v>
      </c>
      <c r="AG57" s="268">
        <v>0.908410248032889</v>
      </c>
      <c r="AH57" s="295">
        <v>0.0027020094990956</v>
      </c>
      <c r="AI57" s="272"/>
      <c r="AJ57" s="274"/>
    </row>
    <row r="58" spans="1:36">
      <c r="A58" s="315" t="s">
        <v>25</v>
      </c>
      <c r="B58" s="293" t="s">
        <v>3266</v>
      </c>
      <c r="C58" s="293" t="s">
        <v>95</v>
      </c>
      <c r="D58" s="293" t="s">
        <v>96</v>
      </c>
      <c r="E58" s="263">
        <v>6748</v>
      </c>
      <c r="F58" s="263">
        <v>6859</v>
      </c>
      <c r="G58" s="263">
        <v>6293</v>
      </c>
      <c r="H58" s="264">
        <v>4215</v>
      </c>
      <c r="I58" s="264">
        <v>4361</v>
      </c>
      <c r="J58" s="264">
        <v>3988</v>
      </c>
      <c r="K58" s="264">
        <v>6549</v>
      </c>
      <c r="L58" s="264">
        <v>6836</v>
      </c>
      <c r="M58" s="264">
        <v>6215</v>
      </c>
      <c r="N58" s="267">
        <v>1.03715443998792</v>
      </c>
      <c r="O58" s="266">
        <v>192388</v>
      </c>
      <c r="P58" s="294">
        <v>0.9</v>
      </c>
      <c r="Q58" s="267">
        <v>1.01644931831654</v>
      </c>
      <c r="R58" s="267">
        <v>1.03463819691578</v>
      </c>
      <c r="S58" s="267">
        <v>1.04382348450145</v>
      </c>
      <c r="T58" s="295">
        <v>-0.0181888785992388</v>
      </c>
      <c r="U58" s="266">
        <v>185496</v>
      </c>
      <c r="V58" s="266">
        <v>177681</v>
      </c>
      <c r="W58" s="267">
        <v>0.957869711476258</v>
      </c>
      <c r="X58" s="267">
        <v>0.932572614107884</v>
      </c>
      <c r="Y58" s="268">
        <v>0.946144721233689</v>
      </c>
      <c r="Z58" s="268">
        <v>0.948999847304932</v>
      </c>
      <c r="AA58" s="295">
        <v>-0.0135721071258054</v>
      </c>
      <c r="AB58" s="264">
        <v>44370</v>
      </c>
      <c r="AC58" s="264">
        <v>42010</v>
      </c>
      <c r="AD58" s="264">
        <v>40523</v>
      </c>
      <c r="AE58" s="264">
        <v>38635</v>
      </c>
      <c r="AF58" s="268">
        <v>0.946810908271355</v>
      </c>
      <c r="AG58" s="268">
        <v>0.953409175036399</v>
      </c>
      <c r="AH58" s="295">
        <v>-0.0065982667650446</v>
      </c>
      <c r="AI58" s="272"/>
      <c r="AJ58" s="274"/>
    </row>
    <row r="59" spans="1:36">
      <c r="A59" s="315" t="s">
        <v>25</v>
      </c>
      <c r="B59" s="293" t="s">
        <v>3276</v>
      </c>
      <c r="C59" s="293" t="s">
        <v>3277</v>
      </c>
      <c r="D59" s="293" t="s">
        <v>3278</v>
      </c>
      <c r="E59" s="263">
        <v>0</v>
      </c>
      <c r="F59" s="263">
        <v>0</v>
      </c>
      <c r="G59" s="263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67">
        <v>0</v>
      </c>
      <c r="O59" s="266">
        <v>0</v>
      </c>
      <c r="P59" s="294">
        <v>0.9</v>
      </c>
      <c r="Q59" s="267">
        <v>0</v>
      </c>
      <c r="R59" s="267">
        <v>0</v>
      </c>
      <c r="S59" s="267">
        <v>0</v>
      </c>
      <c r="T59" s="295">
        <v>0</v>
      </c>
      <c r="U59" s="266">
        <v>0</v>
      </c>
      <c r="V59" s="266">
        <v>0</v>
      </c>
      <c r="W59" s="267">
        <v>0</v>
      </c>
      <c r="X59" s="267">
        <v>0</v>
      </c>
      <c r="Y59" s="268">
        <v>0</v>
      </c>
      <c r="Z59" s="268">
        <v>0</v>
      </c>
      <c r="AA59" s="295">
        <v>0</v>
      </c>
      <c r="AB59" s="264">
        <v>0</v>
      </c>
      <c r="AC59" s="264">
        <v>0</v>
      </c>
      <c r="AD59" s="264">
        <v>0</v>
      </c>
      <c r="AE59" s="264">
        <v>0</v>
      </c>
      <c r="AF59" s="268">
        <v>0</v>
      </c>
      <c r="AG59" s="268">
        <v>0</v>
      </c>
      <c r="AH59" s="295">
        <v>0</v>
      </c>
      <c r="AI59" s="272"/>
      <c r="AJ59" s="274"/>
    </row>
    <row r="60" spans="1:36">
      <c r="A60" s="315" t="s">
        <v>25</v>
      </c>
      <c r="B60" s="293" t="s">
        <v>3276</v>
      </c>
      <c r="C60" s="293" t="s">
        <v>3279</v>
      </c>
      <c r="D60" s="293" t="s">
        <v>3280</v>
      </c>
      <c r="E60" s="263">
        <v>0</v>
      </c>
      <c r="F60" s="263">
        <v>0</v>
      </c>
      <c r="G60" s="263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67">
        <v>0</v>
      </c>
      <c r="O60" s="266">
        <v>0</v>
      </c>
      <c r="P60" s="294">
        <v>0.9</v>
      </c>
      <c r="Q60" s="267">
        <v>0</v>
      </c>
      <c r="R60" s="267">
        <v>0</v>
      </c>
      <c r="S60" s="267">
        <v>0</v>
      </c>
      <c r="T60" s="295">
        <v>0</v>
      </c>
      <c r="U60" s="266">
        <v>0</v>
      </c>
      <c r="V60" s="266">
        <v>0</v>
      </c>
      <c r="W60" s="267">
        <v>0</v>
      </c>
      <c r="X60" s="267">
        <v>0</v>
      </c>
      <c r="Y60" s="268">
        <v>0</v>
      </c>
      <c r="Z60" s="268">
        <v>0</v>
      </c>
      <c r="AA60" s="295">
        <v>0</v>
      </c>
      <c r="AB60" s="264">
        <v>0</v>
      </c>
      <c r="AC60" s="264">
        <v>0</v>
      </c>
      <c r="AD60" s="264">
        <v>0</v>
      </c>
      <c r="AE60" s="264">
        <v>0</v>
      </c>
      <c r="AF60" s="268">
        <v>0</v>
      </c>
      <c r="AG60" s="268">
        <v>0</v>
      </c>
      <c r="AH60" s="295">
        <v>0</v>
      </c>
      <c r="AI60" s="272"/>
      <c r="AJ60" s="274"/>
    </row>
    <row r="61" spans="1:36">
      <c r="A61" s="315" t="s">
        <v>25</v>
      </c>
      <c r="B61" s="293" t="s">
        <v>3276</v>
      </c>
      <c r="C61" s="293" t="s">
        <v>3281</v>
      </c>
      <c r="D61" s="293" t="s">
        <v>3282</v>
      </c>
      <c r="E61" s="263">
        <v>0</v>
      </c>
      <c r="F61" s="263">
        <v>0</v>
      </c>
      <c r="G61" s="263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7">
        <v>0</v>
      </c>
      <c r="O61" s="266">
        <v>0</v>
      </c>
      <c r="P61" s="294">
        <v>0.9</v>
      </c>
      <c r="Q61" s="267">
        <v>0</v>
      </c>
      <c r="R61" s="267">
        <v>0</v>
      </c>
      <c r="S61" s="267">
        <v>0</v>
      </c>
      <c r="T61" s="295">
        <v>0</v>
      </c>
      <c r="U61" s="266">
        <v>0</v>
      </c>
      <c r="V61" s="266">
        <v>0</v>
      </c>
      <c r="W61" s="267">
        <v>0</v>
      </c>
      <c r="X61" s="267">
        <v>0</v>
      </c>
      <c r="Y61" s="268">
        <v>0</v>
      </c>
      <c r="Z61" s="268">
        <v>0</v>
      </c>
      <c r="AA61" s="295">
        <v>0</v>
      </c>
      <c r="AB61" s="264">
        <v>0</v>
      </c>
      <c r="AC61" s="264">
        <v>0</v>
      </c>
      <c r="AD61" s="264">
        <v>0</v>
      </c>
      <c r="AE61" s="264">
        <v>0</v>
      </c>
      <c r="AF61" s="268">
        <v>0</v>
      </c>
      <c r="AG61" s="268">
        <v>0</v>
      </c>
      <c r="AH61" s="295">
        <v>0</v>
      </c>
      <c r="AI61" s="272"/>
      <c r="AJ61" s="274"/>
    </row>
    <row r="62" spans="1:36">
      <c r="A62" s="315" t="s">
        <v>25</v>
      </c>
      <c r="B62" s="293" t="s">
        <v>3276</v>
      </c>
      <c r="C62" s="293" t="s">
        <v>3283</v>
      </c>
      <c r="D62" s="293" t="s">
        <v>3284</v>
      </c>
      <c r="E62" s="263">
        <v>0</v>
      </c>
      <c r="F62" s="263">
        <v>0</v>
      </c>
      <c r="G62" s="263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67">
        <v>0</v>
      </c>
      <c r="O62" s="266">
        <v>0</v>
      </c>
      <c r="P62" s="294">
        <v>0.9</v>
      </c>
      <c r="Q62" s="267">
        <v>0</v>
      </c>
      <c r="R62" s="267">
        <v>0</v>
      </c>
      <c r="S62" s="267">
        <v>0</v>
      </c>
      <c r="T62" s="295">
        <v>0</v>
      </c>
      <c r="U62" s="266">
        <v>0</v>
      </c>
      <c r="V62" s="266">
        <v>0</v>
      </c>
      <c r="W62" s="267">
        <v>0</v>
      </c>
      <c r="X62" s="267">
        <v>0</v>
      </c>
      <c r="Y62" s="268">
        <v>0</v>
      </c>
      <c r="Z62" s="268">
        <v>0</v>
      </c>
      <c r="AA62" s="295">
        <v>0</v>
      </c>
      <c r="AB62" s="264">
        <v>0</v>
      </c>
      <c r="AC62" s="264">
        <v>0</v>
      </c>
      <c r="AD62" s="264">
        <v>0</v>
      </c>
      <c r="AE62" s="264">
        <v>0</v>
      </c>
      <c r="AF62" s="268">
        <v>0</v>
      </c>
      <c r="AG62" s="268">
        <v>0</v>
      </c>
      <c r="AH62" s="295">
        <v>0</v>
      </c>
      <c r="AI62" s="272"/>
      <c r="AJ62" s="274"/>
    </row>
    <row r="63" spans="1:36">
      <c r="A63" s="315" t="s">
        <v>25</v>
      </c>
      <c r="B63" s="293" t="s">
        <v>3276</v>
      </c>
      <c r="C63" s="293" t="s">
        <v>97</v>
      </c>
      <c r="D63" s="293" t="s">
        <v>98</v>
      </c>
      <c r="E63" s="263">
        <v>0</v>
      </c>
      <c r="F63" s="263">
        <v>0</v>
      </c>
      <c r="G63" s="263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67">
        <v>0</v>
      </c>
      <c r="O63" s="266">
        <v>0</v>
      </c>
      <c r="P63" s="294">
        <v>0.9</v>
      </c>
      <c r="Q63" s="267">
        <v>0</v>
      </c>
      <c r="R63" s="267">
        <v>0</v>
      </c>
      <c r="S63" s="267">
        <v>0</v>
      </c>
      <c r="T63" s="295">
        <v>0</v>
      </c>
      <c r="U63" s="266">
        <v>0</v>
      </c>
      <c r="V63" s="266">
        <v>0</v>
      </c>
      <c r="W63" s="267">
        <v>0</v>
      </c>
      <c r="X63" s="267">
        <v>0</v>
      </c>
      <c r="Y63" s="268">
        <v>0</v>
      </c>
      <c r="Z63" s="268">
        <v>0</v>
      </c>
      <c r="AA63" s="295">
        <v>0</v>
      </c>
      <c r="AB63" s="264">
        <v>0</v>
      </c>
      <c r="AC63" s="264">
        <v>0</v>
      </c>
      <c r="AD63" s="264">
        <v>0</v>
      </c>
      <c r="AE63" s="264">
        <v>0</v>
      </c>
      <c r="AF63" s="268">
        <v>0</v>
      </c>
      <c r="AG63" s="268">
        <v>0</v>
      </c>
      <c r="AH63" s="295">
        <v>0</v>
      </c>
      <c r="AI63" s="272"/>
      <c r="AJ63" s="274"/>
    </row>
    <row r="64" spans="1:36">
      <c r="A64" s="315" t="s">
        <v>25</v>
      </c>
      <c r="B64" s="293" t="s">
        <v>3276</v>
      </c>
      <c r="C64" s="293" t="s">
        <v>99</v>
      </c>
      <c r="D64" s="293" t="s">
        <v>100</v>
      </c>
      <c r="E64" s="263">
        <v>3875</v>
      </c>
      <c r="F64" s="263">
        <v>3893</v>
      </c>
      <c r="G64" s="263">
        <v>2911</v>
      </c>
      <c r="H64" s="264">
        <v>2114</v>
      </c>
      <c r="I64" s="264">
        <v>2309</v>
      </c>
      <c r="J64" s="264">
        <v>1550</v>
      </c>
      <c r="K64" s="264">
        <v>2914</v>
      </c>
      <c r="L64" s="264">
        <v>3356</v>
      </c>
      <c r="M64" s="264">
        <v>1700</v>
      </c>
      <c r="N64" s="267">
        <v>1.07323088401397</v>
      </c>
      <c r="O64" s="266">
        <v>103570</v>
      </c>
      <c r="P64" s="294">
        <v>0.9</v>
      </c>
      <c r="Q64" s="267">
        <v>1.00464516129032</v>
      </c>
      <c r="R64" s="267">
        <v>1.0922421948912</v>
      </c>
      <c r="S64" s="267">
        <v>1.15168153740563</v>
      </c>
      <c r="T64" s="295">
        <v>-0.0875970336008789</v>
      </c>
      <c r="U64" s="266">
        <v>96503</v>
      </c>
      <c r="V64" s="266">
        <v>68336</v>
      </c>
      <c r="W64" s="267">
        <v>0.708123063531704</v>
      </c>
      <c r="X64" s="267">
        <v>0.751225806451613</v>
      </c>
      <c r="Y64" s="268">
        <v>0.733207190160833</v>
      </c>
      <c r="Z64" s="268">
        <v>0.583390528483185</v>
      </c>
      <c r="AA64" s="295">
        <v>0.0180186162907803</v>
      </c>
      <c r="AB64" s="264">
        <v>22453</v>
      </c>
      <c r="AC64" s="264">
        <v>16544</v>
      </c>
      <c r="AD64" s="264">
        <v>20355</v>
      </c>
      <c r="AE64" s="264">
        <v>14770</v>
      </c>
      <c r="AF64" s="268">
        <v>0.73682804079633</v>
      </c>
      <c r="AG64" s="268">
        <v>0.725620240727094</v>
      </c>
      <c r="AH64" s="295">
        <v>0.0112078000692361</v>
      </c>
      <c r="AI64" s="272"/>
      <c r="AJ64" s="274"/>
    </row>
    <row r="65" spans="1:36">
      <c r="A65" s="315" t="s">
        <v>25</v>
      </c>
      <c r="B65" s="293" t="s">
        <v>3276</v>
      </c>
      <c r="C65" s="293" t="s">
        <v>101</v>
      </c>
      <c r="D65" s="293" t="s">
        <v>102</v>
      </c>
      <c r="E65" s="263">
        <v>8294</v>
      </c>
      <c r="F65" s="263">
        <v>7420</v>
      </c>
      <c r="G65" s="263">
        <v>7076</v>
      </c>
      <c r="H65" s="264">
        <v>7288</v>
      </c>
      <c r="I65" s="264">
        <v>5905</v>
      </c>
      <c r="J65" s="264">
        <v>6326</v>
      </c>
      <c r="K65" s="264">
        <v>7283</v>
      </c>
      <c r="L65" s="264">
        <v>6804</v>
      </c>
      <c r="M65" s="264">
        <v>6034</v>
      </c>
      <c r="N65" s="267">
        <v>0.886598270952913</v>
      </c>
      <c r="O65" s="266">
        <v>137319</v>
      </c>
      <c r="P65" s="294">
        <v>0.9</v>
      </c>
      <c r="Q65" s="267">
        <v>0.89462261876055</v>
      </c>
      <c r="R65" s="267">
        <v>0.810236004390779</v>
      </c>
      <c r="S65" s="267">
        <v>0.934230399560621</v>
      </c>
      <c r="T65" s="295">
        <v>0.0843866143697705</v>
      </c>
      <c r="U65" s="266">
        <v>154883</v>
      </c>
      <c r="V65" s="266">
        <v>126665</v>
      </c>
      <c r="W65" s="267">
        <v>0.8178108636842</v>
      </c>
      <c r="X65" s="267">
        <v>0.853146853146853</v>
      </c>
      <c r="Y65" s="268">
        <v>0.868002195389682</v>
      </c>
      <c r="Z65" s="268">
        <v>0.828504737058904</v>
      </c>
      <c r="AA65" s="295">
        <v>-0.0148553422428286</v>
      </c>
      <c r="AB65" s="264">
        <v>52260</v>
      </c>
      <c r="AC65" s="264">
        <v>45005</v>
      </c>
      <c r="AD65" s="264">
        <v>43856</v>
      </c>
      <c r="AE65" s="264">
        <v>37628</v>
      </c>
      <c r="AF65" s="268">
        <v>0.861174894756984</v>
      </c>
      <c r="AG65" s="268">
        <v>0.857989784750091</v>
      </c>
      <c r="AH65" s="295">
        <v>0.00318511000689303</v>
      </c>
      <c r="AI65" s="272"/>
      <c r="AJ65" s="274"/>
    </row>
    <row r="66" spans="1:36">
      <c r="A66" s="315" t="s">
        <v>25</v>
      </c>
      <c r="B66" s="293" t="s">
        <v>3276</v>
      </c>
      <c r="C66" s="293" t="s">
        <v>107</v>
      </c>
      <c r="D66" s="293" t="s">
        <v>108</v>
      </c>
      <c r="E66" s="263">
        <v>5358</v>
      </c>
      <c r="F66" s="263">
        <v>5237</v>
      </c>
      <c r="G66" s="263">
        <v>5063</v>
      </c>
      <c r="H66" s="264">
        <v>3609</v>
      </c>
      <c r="I66" s="264">
        <v>3619</v>
      </c>
      <c r="J66" s="264">
        <v>3476</v>
      </c>
      <c r="K66" s="264">
        <v>4617</v>
      </c>
      <c r="L66" s="264">
        <v>4902</v>
      </c>
      <c r="M66" s="264">
        <v>4390</v>
      </c>
      <c r="N66" s="267">
        <v>1.00657246399847</v>
      </c>
      <c r="O66" s="266">
        <v>126655</v>
      </c>
      <c r="P66" s="294">
        <v>0.9</v>
      </c>
      <c r="Q66" s="267">
        <v>0.977416946621874</v>
      </c>
      <c r="R66" s="267">
        <v>1.00277085065115</v>
      </c>
      <c r="S66" s="267">
        <v>1.06172839506173</v>
      </c>
      <c r="T66" s="295">
        <v>-0.0253539040292761</v>
      </c>
      <c r="U66" s="266">
        <v>125828</v>
      </c>
      <c r="V66" s="266">
        <v>120102</v>
      </c>
      <c r="W66" s="267">
        <v>0.954493435483358</v>
      </c>
      <c r="X66" s="267">
        <v>0.944942142590519</v>
      </c>
      <c r="Y66" s="268">
        <v>0.963147686339706</v>
      </c>
      <c r="Z66" s="268">
        <v>0.950833874810483</v>
      </c>
      <c r="AA66" s="295">
        <v>-0.0182055437491874</v>
      </c>
      <c r="AB66" s="264">
        <v>33265</v>
      </c>
      <c r="AC66" s="264">
        <v>31804</v>
      </c>
      <c r="AD66" s="264">
        <v>30021</v>
      </c>
      <c r="AE66" s="264">
        <v>28690</v>
      </c>
      <c r="AF66" s="268">
        <v>0.956079963926048</v>
      </c>
      <c r="AG66" s="268">
        <v>0.95566436827554</v>
      </c>
      <c r="AH66" s="295">
        <v>0.000415595650507972</v>
      </c>
      <c r="AI66" s="272"/>
      <c r="AJ66" s="274"/>
    </row>
    <row r="67" spans="1:36">
      <c r="A67" s="315" t="s">
        <v>25</v>
      </c>
      <c r="B67" s="293" t="s">
        <v>3276</v>
      </c>
      <c r="C67" s="293" t="s">
        <v>105</v>
      </c>
      <c r="D67" s="293" t="s">
        <v>106</v>
      </c>
      <c r="E67" s="263">
        <v>6922</v>
      </c>
      <c r="F67" s="263">
        <v>6902</v>
      </c>
      <c r="G67" s="263">
        <v>6451</v>
      </c>
      <c r="H67" s="264">
        <v>4672</v>
      </c>
      <c r="I67" s="264">
        <v>4482</v>
      </c>
      <c r="J67" s="264">
        <v>4437</v>
      </c>
      <c r="K67" s="264">
        <v>6325</v>
      </c>
      <c r="L67" s="264">
        <v>6256</v>
      </c>
      <c r="M67" s="264">
        <v>5712</v>
      </c>
      <c r="N67" s="267">
        <v>1.01215074794847</v>
      </c>
      <c r="O67" s="266">
        <v>185258</v>
      </c>
      <c r="P67" s="294">
        <v>0.9</v>
      </c>
      <c r="Q67" s="267">
        <v>0.99711066165848</v>
      </c>
      <c r="R67" s="267">
        <v>0.959332191780822</v>
      </c>
      <c r="S67" s="267">
        <v>0.989090909090909</v>
      </c>
      <c r="T67" s="295">
        <v>0.0377784698776582</v>
      </c>
      <c r="U67" s="266">
        <v>183034</v>
      </c>
      <c r="V67" s="266">
        <v>165875</v>
      </c>
      <c r="W67" s="267">
        <v>0.906252390266289</v>
      </c>
      <c r="X67" s="267">
        <v>0.931956082057209</v>
      </c>
      <c r="Y67" s="268">
        <v>0.949700342465753</v>
      </c>
      <c r="Z67" s="268">
        <v>0.903083003952569</v>
      </c>
      <c r="AA67" s="295">
        <v>-0.0177442604085445</v>
      </c>
      <c r="AB67" s="264">
        <v>44113</v>
      </c>
      <c r="AC67" s="264">
        <v>41582</v>
      </c>
      <c r="AD67" s="264">
        <v>41919</v>
      </c>
      <c r="AE67" s="264">
        <v>38732</v>
      </c>
      <c r="AF67" s="268">
        <v>0.942624623126969</v>
      </c>
      <c r="AG67" s="268">
        <v>0.923972423006274</v>
      </c>
      <c r="AH67" s="295">
        <v>0.0186522001206954</v>
      </c>
      <c r="AI67" s="272"/>
      <c r="AJ67" s="274"/>
    </row>
    <row r="68" spans="1:36">
      <c r="A68" s="315" t="s">
        <v>25</v>
      </c>
      <c r="B68" s="293" t="s">
        <v>3276</v>
      </c>
      <c r="C68" s="293" t="s">
        <v>178</v>
      </c>
      <c r="D68" s="293" t="s">
        <v>179</v>
      </c>
      <c r="E68" s="263">
        <v>4338</v>
      </c>
      <c r="F68" s="263">
        <v>4329</v>
      </c>
      <c r="G68" s="263">
        <v>4120</v>
      </c>
      <c r="H68" s="264">
        <v>2278</v>
      </c>
      <c r="I68" s="264">
        <v>2447</v>
      </c>
      <c r="J68" s="264">
        <v>2183</v>
      </c>
      <c r="K68" s="264">
        <v>3521</v>
      </c>
      <c r="L68" s="264">
        <v>3991</v>
      </c>
      <c r="M68" s="264">
        <v>3195</v>
      </c>
      <c r="N68" s="267">
        <v>1.07287214777255</v>
      </c>
      <c r="O68" s="266">
        <v>118488</v>
      </c>
      <c r="P68" s="294">
        <v>0.9</v>
      </c>
      <c r="Q68" s="267">
        <v>0.99792531120332</v>
      </c>
      <c r="R68" s="267">
        <v>1.07418788410887</v>
      </c>
      <c r="S68" s="267">
        <v>1.133484805453</v>
      </c>
      <c r="T68" s="295">
        <v>-0.0762625729055479</v>
      </c>
      <c r="U68" s="266">
        <v>110440</v>
      </c>
      <c r="V68" s="266">
        <v>103323</v>
      </c>
      <c r="W68" s="267">
        <v>0.935557768924303</v>
      </c>
      <c r="X68" s="267">
        <v>0.94974642692485</v>
      </c>
      <c r="Y68" s="268">
        <v>0.958296751536435</v>
      </c>
      <c r="Z68" s="268">
        <v>0.907412666856007</v>
      </c>
      <c r="AA68" s="295">
        <v>-0.00855032461158534</v>
      </c>
      <c r="AB68" s="264">
        <v>26156</v>
      </c>
      <c r="AC68" s="264">
        <v>24889</v>
      </c>
      <c r="AD68" s="264">
        <v>25226</v>
      </c>
      <c r="AE68" s="264">
        <v>23762</v>
      </c>
      <c r="AF68" s="268">
        <v>0.951559871539991</v>
      </c>
      <c r="AG68" s="268">
        <v>0.941964639657496</v>
      </c>
      <c r="AH68" s="295">
        <v>0.00959523188249456</v>
      </c>
      <c r="AI68" s="272"/>
      <c r="AJ68" s="274"/>
    </row>
    <row r="69" spans="1:36">
      <c r="A69" s="315" t="s">
        <v>25</v>
      </c>
      <c r="B69" s="293" t="s">
        <v>3276</v>
      </c>
      <c r="C69" s="293" t="s">
        <v>176</v>
      </c>
      <c r="D69" s="293" t="s">
        <v>177</v>
      </c>
      <c r="E69" s="263">
        <v>6831</v>
      </c>
      <c r="F69" s="263">
        <v>6954</v>
      </c>
      <c r="G69" s="263">
        <v>6550</v>
      </c>
      <c r="H69" s="264">
        <v>4649</v>
      </c>
      <c r="I69" s="264">
        <v>3943</v>
      </c>
      <c r="J69" s="264">
        <v>4097</v>
      </c>
      <c r="K69" s="264">
        <v>5806</v>
      </c>
      <c r="L69" s="264">
        <v>4025</v>
      </c>
      <c r="M69" s="264">
        <v>5157</v>
      </c>
      <c r="N69" s="267">
        <v>0.985810810810811</v>
      </c>
      <c r="O69" s="266">
        <v>159031</v>
      </c>
      <c r="P69" s="294">
        <v>0.9</v>
      </c>
      <c r="Q69" s="267">
        <v>1.01800614844093</v>
      </c>
      <c r="R69" s="267">
        <v>0.848139384813938</v>
      </c>
      <c r="S69" s="267">
        <v>0.693248363761626</v>
      </c>
      <c r="T69" s="295">
        <v>0.169866763626993</v>
      </c>
      <c r="U69" s="266">
        <v>161320</v>
      </c>
      <c r="V69" s="266">
        <v>154420</v>
      </c>
      <c r="W69" s="267">
        <v>0.957227870071907</v>
      </c>
      <c r="X69" s="267">
        <v>0.958864002342263</v>
      </c>
      <c r="Y69" s="268">
        <v>0.881264788126479</v>
      </c>
      <c r="Z69" s="268">
        <v>0.88821908370651</v>
      </c>
      <c r="AA69" s="295">
        <v>0.0775992142157844</v>
      </c>
      <c r="AB69" s="264">
        <v>43285</v>
      </c>
      <c r="AC69" s="264">
        <v>39465</v>
      </c>
      <c r="AD69" s="264">
        <v>38567</v>
      </c>
      <c r="AE69" s="264">
        <v>36819</v>
      </c>
      <c r="AF69" s="268">
        <v>0.911747718609218</v>
      </c>
      <c r="AG69" s="268">
        <v>0.954676277646693</v>
      </c>
      <c r="AH69" s="295">
        <v>-0.0429285590374747</v>
      </c>
      <c r="AI69" s="272"/>
      <c r="AJ69" s="274"/>
    </row>
    <row r="70" spans="1:36">
      <c r="A70" s="315" t="s">
        <v>25</v>
      </c>
      <c r="B70" s="293" t="s">
        <v>3276</v>
      </c>
      <c r="C70" s="293" t="s">
        <v>109</v>
      </c>
      <c r="D70" s="293" t="s">
        <v>110</v>
      </c>
      <c r="E70" s="263">
        <v>10456</v>
      </c>
      <c r="F70" s="263">
        <v>9514</v>
      </c>
      <c r="G70" s="263">
        <v>10036</v>
      </c>
      <c r="H70" s="264">
        <v>9442</v>
      </c>
      <c r="I70" s="264">
        <v>9332</v>
      </c>
      <c r="J70" s="264">
        <v>9164</v>
      </c>
      <c r="K70" s="264">
        <v>10235</v>
      </c>
      <c r="L70" s="264">
        <v>8662</v>
      </c>
      <c r="M70" s="264">
        <v>9443</v>
      </c>
      <c r="N70" s="267">
        <v>0.951137864125819</v>
      </c>
      <c r="O70" s="266">
        <v>153429</v>
      </c>
      <c r="P70" s="294">
        <v>0.9</v>
      </c>
      <c r="Q70" s="267">
        <v>0.90990818668707</v>
      </c>
      <c r="R70" s="267">
        <v>0.988349925863165</v>
      </c>
      <c r="S70" s="267">
        <v>0.846311675622863</v>
      </c>
      <c r="T70" s="295">
        <v>-0.078441739176095</v>
      </c>
      <c r="U70" s="266">
        <v>161311</v>
      </c>
      <c r="V70" s="266">
        <v>150323</v>
      </c>
      <c r="W70" s="267">
        <v>0.931883132582403</v>
      </c>
      <c r="X70" s="267">
        <v>0.959831675592961</v>
      </c>
      <c r="Y70" s="268">
        <v>0.97055708536327</v>
      </c>
      <c r="Z70" s="268">
        <v>0.922618466047875</v>
      </c>
      <c r="AA70" s="295">
        <v>-0.0107254097703094</v>
      </c>
      <c r="AB70" s="264">
        <v>63769</v>
      </c>
      <c r="AC70" s="264">
        <v>60362</v>
      </c>
      <c r="AD70" s="264">
        <v>43892</v>
      </c>
      <c r="AE70" s="264">
        <v>41633</v>
      </c>
      <c r="AF70" s="268">
        <v>0.94657278615001</v>
      </c>
      <c r="AG70" s="268">
        <v>0.948532762234576</v>
      </c>
      <c r="AH70" s="295">
        <v>-0.00195997608456555</v>
      </c>
      <c r="AI70" s="272"/>
      <c r="AJ70" s="274"/>
    </row>
    <row r="71" spans="1:36">
      <c r="A71" s="315" t="s">
        <v>25</v>
      </c>
      <c r="B71" s="293" t="s">
        <v>3276</v>
      </c>
      <c r="C71" s="293" t="s">
        <v>103</v>
      </c>
      <c r="D71" s="293" t="s">
        <v>104</v>
      </c>
      <c r="E71" s="263">
        <v>0</v>
      </c>
      <c r="F71" s="263">
        <v>0</v>
      </c>
      <c r="G71" s="263">
        <v>0</v>
      </c>
      <c r="H71" s="264">
        <v>1</v>
      </c>
      <c r="I71" s="264">
        <v>0</v>
      </c>
      <c r="J71" s="264">
        <v>0</v>
      </c>
      <c r="K71" s="264">
        <v>4</v>
      </c>
      <c r="L71" s="264">
        <v>0</v>
      </c>
      <c r="M71" s="264">
        <v>0</v>
      </c>
      <c r="N71" s="267">
        <v>0</v>
      </c>
      <c r="O71" s="266">
        <v>0</v>
      </c>
      <c r="P71" s="294">
        <v>0.9</v>
      </c>
      <c r="Q71" s="267">
        <v>0</v>
      </c>
      <c r="R71" s="267">
        <v>0</v>
      </c>
      <c r="S71" s="267">
        <v>0</v>
      </c>
      <c r="T71" s="295">
        <v>0</v>
      </c>
      <c r="U71" s="266">
        <v>8</v>
      </c>
      <c r="V71" s="266">
        <v>2</v>
      </c>
      <c r="W71" s="267">
        <v>0.25</v>
      </c>
      <c r="X71" s="267">
        <v>0</v>
      </c>
      <c r="Y71" s="268">
        <v>0</v>
      </c>
      <c r="Z71" s="268">
        <v>0</v>
      </c>
      <c r="AA71" s="295">
        <v>0</v>
      </c>
      <c r="AB71" s="264">
        <v>5</v>
      </c>
      <c r="AC71" s="264">
        <v>0</v>
      </c>
      <c r="AD71" s="264">
        <v>0</v>
      </c>
      <c r="AE71" s="264">
        <v>0</v>
      </c>
      <c r="AF71" s="268">
        <v>0</v>
      </c>
      <c r="AG71" s="268">
        <v>0</v>
      </c>
      <c r="AH71" s="295">
        <v>0</v>
      </c>
      <c r="AI71" s="272"/>
      <c r="AJ71" s="274"/>
    </row>
    <row r="72" spans="1:36">
      <c r="A72" s="315" t="s">
        <v>25</v>
      </c>
      <c r="B72" s="293" t="s">
        <v>3285</v>
      </c>
      <c r="C72" s="293" t="s">
        <v>3286</v>
      </c>
      <c r="D72" s="293" t="s">
        <v>3287</v>
      </c>
      <c r="E72" s="263">
        <v>0</v>
      </c>
      <c r="F72" s="263">
        <v>0</v>
      </c>
      <c r="G72" s="263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67">
        <v>0</v>
      </c>
      <c r="O72" s="266">
        <v>0</v>
      </c>
      <c r="P72" s="294">
        <v>0.9</v>
      </c>
      <c r="Q72" s="267">
        <v>0</v>
      </c>
      <c r="R72" s="267">
        <v>0</v>
      </c>
      <c r="S72" s="267">
        <v>0</v>
      </c>
      <c r="T72" s="295">
        <v>0</v>
      </c>
      <c r="U72" s="266">
        <v>0</v>
      </c>
      <c r="V72" s="266">
        <v>0</v>
      </c>
      <c r="W72" s="267">
        <v>0</v>
      </c>
      <c r="X72" s="267">
        <v>0</v>
      </c>
      <c r="Y72" s="268">
        <v>0</v>
      </c>
      <c r="Z72" s="268">
        <v>0</v>
      </c>
      <c r="AA72" s="295">
        <v>0</v>
      </c>
      <c r="AB72" s="264">
        <v>0</v>
      </c>
      <c r="AC72" s="264">
        <v>0</v>
      </c>
      <c r="AD72" s="264">
        <v>0</v>
      </c>
      <c r="AE72" s="264">
        <v>0</v>
      </c>
      <c r="AF72" s="268">
        <v>0</v>
      </c>
      <c r="AG72" s="268">
        <v>0</v>
      </c>
      <c r="AH72" s="295">
        <v>0</v>
      </c>
      <c r="AI72" s="272"/>
      <c r="AJ72" s="274"/>
    </row>
    <row r="73" spans="1:36">
      <c r="A73" s="315" t="s">
        <v>25</v>
      </c>
      <c r="B73" s="293" t="s">
        <v>3285</v>
      </c>
      <c r="C73" s="293" t="s">
        <v>182</v>
      </c>
      <c r="D73" s="293" t="s">
        <v>183</v>
      </c>
      <c r="E73" s="263">
        <v>5418</v>
      </c>
      <c r="F73" s="263">
        <v>5400</v>
      </c>
      <c r="G73" s="263">
        <v>5012</v>
      </c>
      <c r="H73" s="264">
        <v>3089</v>
      </c>
      <c r="I73" s="264">
        <v>3082</v>
      </c>
      <c r="J73" s="264">
        <v>2845</v>
      </c>
      <c r="K73" s="264">
        <v>4942</v>
      </c>
      <c r="L73" s="264">
        <v>4931</v>
      </c>
      <c r="M73" s="264">
        <v>4373</v>
      </c>
      <c r="N73" s="267">
        <v>0.974446797322456</v>
      </c>
      <c r="O73" s="266">
        <v>137130</v>
      </c>
      <c r="P73" s="294">
        <v>0.9</v>
      </c>
      <c r="Q73" s="267">
        <v>0.996677740863787</v>
      </c>
      <c r="R73" s="267">
        <v>0.997733894464228</v>
      </c>
      <c r="S73" s="267">
        <v>0.997774180493727</v>
      </c>
      <c r="T73" s="295">
        <v>-0.00105615360044053</v>
      </c>
      <c r="U73" s="266">
        <v>140726</v>
      </c>
      <c r="V73" s="266">
        <v>129231</v>
      </c>
      <c r="W73" s="267">
        <v>0.918316444722368</v>
      </c>
      <c r="X73" s="267">
        <v>0.925064599483204</v>
      </c>
      <c r="Y73" s="268">
        <v>0.92101003561023</v>
      </c>
      <c r="Z73" s="268">
        <v>0.884864427357345</v>
      </c>
      <c r="AA73" s="295">
        <v>0.00405456387297431</v>
      </c>
      <c r="AB73" s="264">
        <v>32139</v>
      </c>
      <c r="AC73" s="264">
        <v>29656</v>
      </c>
      <c r="AD73" s="264">
        <v>29621</v>
      </c>
      <c r="AE73" s="264">
        <v>27095</v>
      </c>
      <c r="AF73" s="268">
        <v>0.922741840131927</v>
      </c>
      <c r="AG73" s="268">
        <v>0.914722662975592</v>
      </c>
      <c r="AH73" s="295">
        <v>0.00801917715633527</v>
      </c>
      <c r="AI73" s="272"/>
      <c r="AJ73" s="274"/>
    </row>
    <row r="74" spans="1:36">
      <c r="A74" s="315" t="s">
        <v>25</v>
      </c>
      <c r="B74" s="293" t="s">
        <v>3285</v>
      </c>
      <c r="C74" s="293" t="s">
        <v>3288</v>
      </c>
      <c r="D74" s="293" t="s">
        <v>3289</v>
      </c>
      <c r="E74" s="263">
        <v>0</v>
      </c>
      <c r="F74" s="263">
        <v>0</v>
      </c>
      <c r="G74" s="263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67">
        <v>0</v>
      </c>
      <c r="O74" s="266">
        <v>0</v>
      </c>
      <c r="P74" s="294">
        <v>0.9</v>
      </c>
      <c r="Q74" s="267">
        <v>0</v>
      </c>
      <c r="R74" s="267">
        <v>0</v>
      </c>
      <c r="S74" s="267">
        <v>0</v>
      </c>
      <c r="T74" s="295">
        <v>0</v>
      </c>
      <c r="U74" s="266">
        <v>0</v>
      </c>
      <c r="V74" s="266">
        <v>0</v>
      </c>
      <c r="W74" s="267">
        <v>0</v>
      </c>
      <c r="X74" s="267">
        <v>0</v>
      </c>
      <c r="Y74" s="268">
        <v>0</v>
      </c>
      <c r="Z74" s="268">
        <v>0</v>
      </c>
      <c r="AA74" s="295">
        <v>0</v>
      </c>
      <c r="AB74" s="264">
        <v>0</v>
      </c>
      <c r="AC74" s="264">
        <v>0</v>
      </c>
      <c r="AD74" s="264">
        <v>0</v>
      </c>
      <c r="AE74" s="264">
        <v>0</v>
      </c>
      <c r="AF74" s="268">
        <v>0</v>
      </c>
      <c r="AG74" s="268">
        <v>0</v>
      </c>
      <c r="AH74" s="295">
        <v>0</v>
      </c>
      <c r="AI74" s="272"/>
      <c r="AJ74" s="274"/>
    </row>
    <row r="75" spans="1:36">
      <c r="A75" s="315" t="s">
        <v>25</v>
      </c>
      <c r="B75" s="293" t="s">
        <v>3285</v>
      </c>
      <c r="C75" s="293" t="s">
        <v>3290</v>
      </c>
      <c r="D75" s="293" t="s">
        <v>3291</v>
      </c>
      <c r="E75" s="263">
        <v>0</v>
      </c>
      <c r="F75" s="263">
        <v>0</v>
      </c>
      <c r="G75" s="263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67">
        <v>0</v>
      </c>
      <c r="O75" s="266">
        <v>0</v>
      </c>
      <c r="P75" s="294">
        <v>0.9</v>
      </c>
      <c r="Q75" s="267">
        <v>0</v>
      </c>
      <c r="R75" s="267">
        <v>0</v>
      </c>
      <c r="S75" s="267">
        <v>0</v>
      </c>
      <c r="T75" s="295">
        <v>0</v>
      </c>
      <c r="U75" s="266">
        <v>0</v>
      </c>
      <c r="V75" s="266">
        <v>0</v>
      </c>
      <c r="W75" s="267">
        <v>0</v>
      </c>
      <c r="X75" s="267">
        <v>0</v>
      </c>
      <c r="Y75" s="268">
        <v>0</v>
      </c>
      <c r="Z75" s="268">
        <v>0</v>
      </c>
      <c r="AA75" s="295">
        <v>0</v>
      </c>
      <c r="AB75" s="264">
        <v>0</v>
      </c>
      <c r="AC75" s="264">
        <v>0</v>
      </c>
      <c r="AD75" s="264">
        <v>0</v>
      </c>
      <c r="AE75" s="264">
        <v>0</v>
      </c>
      <c r="AF75" s="268">
        <v>0</v>
      </c>
      <c r="AG75" s="268">
        <v>0</v>
      </c>
      <c r="AH75" s="295">
        <v>0</v>
      </c>
      <c r="AI75" s="272"/>
      <c r="AJ75" s="274"/>
    </row>
    <row r="76" spans="1:36">
      <c r="A76" s="315" t="s">
        <v>25</v>
      </c>
      <c r="B76" s="293" t="s">
        <v>3285</v>
      </c>
      <c r="C76" s="293" t="s">
        <v>111</v>
      </c>
      <c r="D76" s="293" t="s">
        <v>112</v>
      </c>
      <c r="E76" s="263">
        <v>4555</v>
      </c>
      <c r="F76" s="263">
        <v>4384</v>
      </c>
      <c r="G76" s="263">
        <v>3812</v>
      </c>
      <c r="H76" s="264">
        <v>2339</v>
      </c>
      <c r="I76" s="264">
        <v>2127</v>
      </c>
      <c r="J76" s="264">
        <v>1714</v>
      </c>
      <c r="K76" s="264">
        <v>3769</v>
      </c>
      <c r="L76" s="264">
        <v>3169</v>
      </c>
      <c r="M76" s="264">
        <v>2050</v>
      </c>
      <c r="N76" s="267">
        <v>0.914125981563674</v>
      </c>
      <c r="O76" s="266">
        <v>107099</v>
      </c>
      <c r="P76" s="294">
        <v>0.9</v>
      </c>
      <c r="Q76" s="267">
        <v>0.962458836443469</v>
      </c>
      <c r="R76" s="267">
        <v>0.909362975630611</v>
      </c>
      <c r="S76" s="267">
        <v>0.840806579994694</v>
      </c>
      <c r="T76" s="295">
        <v>0.0530958608128573</v>
      </c>
      <c r="U76" s="266">
        <v>117160</v>
      </c>
      <c r="V76" s="266">
        <v>83148</v>
      </c>
      <c r="W76" s="267">
        <v>0.709696142027996</v>
      </c>
      <c r="X76" s="267">
        <v>0.836882546652031</v>
      </c>
      <c r="Y76" s="268">
        <v>0.732791791363831</v>
      </c>
      <c r="Z76" s="268">
        <v>0.543910851684797</v>
      </c>
      <c r="AA76" s="295">
        <v>0.1040907552882</v>
      </c>
      <c r="AB76" s="264">
        <v>27338</v>
      </c>
      <c r="AC76" s="264">
        <v>20558</v>
      </c>
      <c r="AD76" s="264">
        <v>26527</v>
      </c>
      <c r="AE76" s="264">
        <v>19887</v>
      </c>
      <c r="AF76" s="268">
        <v>0.751993562074768</v>
      </c>
      <c r="AG76" s="268">
        <v>0.749688996117164</v>
      </c>
      <c r="AH76" s="295">
        <v>0.00230456595760409</v>
      </c>
      <c r="AI76" s="272"/>
      <c r="AJ76" s="274"/>
    </row>
    <row r="77" spans="1:36">
      <c r="A77" s="315" t="s">
        <v>25</v>
      </c>
      <c r="B77" s="293" t="s">
        <v>3285</v>
      </c>
      <c r="C77" s="293" t="s">
        <v>113</v>
      </c>
      <c r="D77" s="293" t="s">
        <v>114</v>
      </c>
      <c r="E77" s="263">
        <v>6087</v>
      </c>
      <c r="F77" s="263">
        <v>5944</v>
      </c>
      <c r="G77" s="263">
        <v>5523</v>
      </c>
      <c r="H77" s="264">
        <v>3778</v>
      </c>
      <c r="I77" s="264">
        <v>3588</v>
      </c>
      <c r="J77" s="264">
        <v>3352</v>
      </c>
      <c r="K77" s="264">
        <v>5368</v>
      </c>
      <c r="L77" s="264">
        <v>5171</v>
      </c>
      <c r="M77" s="264">
        <v>4695</v>
      </c>
      <c r="N77" s="267">
        <v>0.953354432708939</v>
      </c>
      <c r="O77" s="266">
        <v>155433</v>
      </c>
      <c r="P77" s="294">
        <v>0.9</v>
      </c>
      <c r="Q77" s="267">
        <v>0.976507310662067</v>
      </c>
      <c r="R77" s="267">
        <v>0.949708840656432</v>
      </c>
      <c r="S77" s="267">
        <v>0.963301043219076</v>
      </c>
      <c r="T77" s="295">
        <v>0.0267984700056347</v>
      </c>
      <c r="U77" s="266">
        <v>163038</v>
      </c>
      <c r="V77" s="266">
        <v>141994</v>
      </c>
      <c r="W77" s="267">
        <v>0.870925796440094</v>
      </c>
      <c r="X77" s="267">
        <v>0.907343518974864</v>
      </c>
      <c r="Y77" s="268">
        <v>0.887241926945474</v>
      </c>
      <c r="Z77" s="268">
        <v>0.874627421758569</v>
      </c>
      <c r="AA77" s="295">
        <v>0.0201015920293907</v>
      </c>
      <c r="AB77" s="264">
        <v>37053</v>
      </c>
      <c r="AC77" s="264">
        <v>33356</v>
      </c>
      <c r="AD77" s="264">
        <v>35169</v>
      </c>
      <c r="AE77" s="264">
        <v>31769</v>
      </c>
      <c r="AF77" s="268">
        <v>0.900224003454511</v>
      </c>
      <c r="AG77" s="268">
        <v>0.903323950069664</v>
      </c>
      <c r="AH77" s="295">
        <v>-0.00309994661515245</v>
      </c>
      <c r="AI77" s="272"/>
      <c r="AJ77" s="274"/>
    </row>
    <row r="78" spans="1:36">
      <c r="A78" s="315" t="s">
        <v>25</v>
      </c>
      <c r="B78" s="293" t="s">
        <v>3285</v>
      </c>
      <c r="C78" s="293" t="s">
        <v>117</v>
      </c>
      <c r="D78" s="293" t="s">
        <v>118</v>
      </c>
      <c r="E78" s="263">
        <v>3377</v>
      </c>
      <c r="F78" s="263">
        <v>3339</v>
      </c>
      <c r="G78" s="263">
        <v>3229</v>
      </c>
      <c r="H78" s="264">
        <v>1832</v>
      </c>
      <c r="I78" s="264">
        <v>1939</v>
      </c>
      <c r="J78" s="264">
        <v>1741</v>
      </c>
      <c r="K78" s="264">
        <v>2917</v>
      </c>
      <c r="L78" s="264">
        <v>3081</v>
      </c>
      <c r="M78" s="264">
        <v>2751</v>
      </c>
      <c r="N78" s="267">
        <v>1.06770135561661</v>
      </c>
      <c r="O78" s="266">
        <v>94041</v>
      </c>
      <c r="P78" s="294">
        <v>0.9</v>
      </c>
      <c r="Q78" s="267">
        <v>0.988747408942849</v>
      </c>
      <c r="R78" s="267">
        <v>1.05840611353712</v>
      </c>
      <c r="S78" s="267">
        <v>1.05622214604045</v>
      </c>
      <c r="T78" s="295">
        <v>-0.0696587045942693</v>
      </c>
      <c r="U78" s="266">
        <v>88078</v>
      </c>
      <c r="V78" s="266">
        <v>82489</v>
      </c>
      <c r="W78" s="267">
        <v>0.936544880673948</v>
      </c>
      <c r="X78" s="267">
        <v>0.956174119040569</v>
      </c>
      <c r="Y78" s="268">
        <v>0.950327510917031</v>
      </c>
      <c r="Z78" s="268">
        <v>0.943092218032225</v>
      </c>
      <c r="AA78" s="295">
        <v>0.00584660812353799</v>
      </c>
      <c r="AB78" s="264">
        <v>19875</v>
      </c>
      <c r="AC78" s="264">
        <v>19017</v>
      </c>
      <c r="AD78" s="264">
        <v>19302</v>
      </c>
      <c r="AE78" s="264">
        <v>18502</v>
      </c>
      <c r="AF78" s="268">
        <v>0.956830188679245</v>
      </c>
      <c r="AG78" s="268">
        <v>0.958553517770179</v>
      </c>
      <c r="AH78" s="295">
        <v>-0.00172332909093398</v>
      </c>
      <c r="AI78" s="272"/>
      <c r="AJ78" s="274"/>
    </row>
    <row r="79" spans="1:36">
      <c r="A79" s="315" t="s">
        <v>25</v>
      </c>
      <c r="B79" s="293" t="s">
        <v>3285</v>
      </c>
      <c r="C79" s="293" t="s">
        <v>119</v>
      </c>
      <c r="D79" s="293" t="s">
        <v>120</v>
      </c>
      <c r="E79" s="263">
        <v>1981</v>
      </c>
      <c r="F79" s="263">
        <v>1927</v>
      </c>
      <c r="G79" s="263">
        <v>1848</v>
      </c>
      <c r="H79" s="264">
        <v>1129</v>
      </c>
      <c r="I79" s="264">
        <v>1110</v>
      </c>
      <c r="J79" s="264">
        <v>1035</v>
      </c>
      <c r="K79" s="264">
        <v>1525</v>
      </c>
      <c r="L79" s="264">
        <v>1426</v>
      </c>
      <c r="M79" s="264">
        <v>1348</v>
      </c>
      <c r="N79" s="267">
        <v>0.966670257459873</v>
      </c>
      <c r="O79" s="266">
        <v>44868</v>
      </c>
      <c r="P79" s="294">
        <v>0.9</v>
      </c>
      <c r="Q79" s="267">
        <v>0.972741039878849</v>
      </c>
      <c r="R79" s="267">
        <v>0.983170947741364</v>
      </c>
      <c r="S79" s="267">
        <v>0.935081967213115</v>
      </c>
      <c r="T79" s="295">
        <v>-0.010429907862515</v>
      </c>
      <c r="U79" s="266">
        <v>46415</v>
      </c>
      <c r="V79" s="266">
        <v>42402</v>
      </c>
      <c r="W79" s="267">
        <v>0.913540881180653</v>
      </c>
      <c r="X79" s="267">
        <v>0.932862190812721</v>
      </c>
      <c r="Y79" s="268">
        <v>0.91674047829938</v>
      </c>
      <c r="Z79" s="268">
        <v>0.883934426229508</v>
      </c>
      <c r="AA79" s="295">
        <v>0.0161217125133408</v>
      </c>
      <c r="AB79" s="264">
        <v>11509</v>
      </c>
      <c r="AC79" s="264">
        <v>10668</v>
      </c>
      <c r="AD79" s="264">
        <v>10254</v>
      </c>
      <c r="AE79" s="264">
        <v>9372</v>
      </c>
      <c r="AF79" s="268">
        <v>0.926926752975932</v>
      </c>
      <c r="AG79" s="268">
        <v>0.91398478642481</v>
      </c>
      <c r="AH79" s="295">
        <v>0.012941966551122</v>
      </c>
      <c r="AI79" s="272"/>
      <c r="AJ79" s="274"/>
    </row>
    <row r="80" spans="1:36">
      <c r="A80" s="315" t="s">
        <v>25</v>
      </c>
      <c r="B80" s="293" t="s">
        <v>3285</v>
      </c>
      <c r="C80" s="293" t="s">
        <v>115</v>
      </c>
      <c r="D80" s="293" t="s">
        <v>116</v>
      </c>
      <c r="E80" s="263">
        <v>5301</v>
      </c>
      <c r="F80" s="263">
        <v>5311</v>
      </c>
      <c r="G80" s="263">
        <v>4958</v>
      </c>
      <c r="H80" s="264">
        <v>2989</v>
      </c>
      <c r="I80" s="264">
        <v>3017</v>
      </c>
      <c r="J80" s="264">
        <v>2738</v>
      </c>
      <c r="K80" s="264">
        <v>4751</v>
      </c>
      <c r="L80" s="264">
        <v>4807</v>
      </c>
      <c r="M80" s="264">
        <v>4287</v>
      </c>
      <c r="N80" s="267">
        <v>1.007574044766</v>
      </c>
      <c r="O80" s="266">
        <v>133695</v>
      </c>
      <c r="P80" s="294">
        <v>0.9</v>
      </c>
      <c r="Q80" s="267">
        <v>1.00188643652141</v>
      </c>
      <c r="R80" s="267">
        <v>1.00936768149883</v>
      </c>
      <c r="S80" s="267">
        <v>1.01178699221217</v>
      </c>
      <c r="T80" s="295">
        <v>-0.00748124497741798</v>
      </c>
      <c r="U80" s="266">
        <v>132690</v>
      </c>
      <c r="V80" s="266">
        <v>123710</v>
      </c>
      <c r="W80" s="267">
        <v>0.932323460697867</v>
      </c>
      <c r="X80" s="267">
        <v>0.935295227315601</v>
      </c>
      <c r="Y80" s="268">
        <v>0.916025426564068</v>
      </c>
      <c r="Z80" s="268">
        <v>0.902336350242054</v>
      </c>
      <c r="AA80" s="295">
        <v>0.0192698007515325</v>
      </c>
      <c r="AB80" s="264">
        <v>31385</v>
      </c>
      <c r="AC80" s="264">
        <v>29275</v>
      </c>
      <c r="AD80" s="264">
        <v>27691</v>
      </c>
      <c r="AE80" s="264">
        <v>25935</v>
      </c>
      <c r="AF80" s="268">
        <v>0.932770431734905</v>
      </c>
      <c r="AG80" s="268">
        <v>0.936585894333899</v>
      </c>
      <c r="AH80" s="295">
        <v>-0.00381546259899379</v>
      </c>
      <c r="AI80" s="272"/>
      <c r="AJ80" s="274"/>
    </row>
    <row r="81" spans="1:36">
      <c r="A81" s="315" t="s">
        <v>25</v>
      </c>
      <c r="B81" s="293" t="s">
        <v>3285</v>
      </c>
      <c r="C81" s="293" t="s">
        <v>121</v>
      </c>
      <c r="D81" s="293" t="s">
        <v>122</v>
      </c>
      <c r="E81" s="263">
        <v>0</v>
      </c>
      <c r="F81" s="263">
        <v>0</v>
      </c>
      <c r="G81" s="263">
        <v>0</v>
      </c>
      <c r="H81" s="264">
        <v>0</v>
      </c>
      <c r="I81" s="264">
        <v>0</v>
      </c>
      <c r="J81" s="264">
        <v>0</v>
      </c>
      <c r="K81" s="264">
        <v>0</v>
      </c>
      <c r="L81" s="264">
        <v>0</v>
      </c>
      <c r="M81" s="264">
        <v>0</v>
      </c>
      <c r="N81" s="267">
        <v>0</v>
      </c>
      <c r="O81" s="266">
        <v>0</v>
      </c>
      <c r="P81" s="294">
        <v>0.9</v>
      </c>
      <c r="Q81" s="267">
        <v>0</v>
      </c>
      <c r="R81" s="267">
        <v>0</v>
      </c>
      <c r="S81" s="267">
        <v>0</v>
      </c>
      <c r="T81" s="295">
        <v>0</v>
      </c>
      <c r="U81" s="266">
        <v>0</v>
      </c>
      <c r="V81" s="266">
        <v>0</v>
      </c>
      <c r="W81" s="267">
        <v>0</v>
      </c>
      <c r="X81" s="267">
        <v>0</v>
      </c>
      <c r="Y81" s="268">
        <v>0</v>
      </c>
      <c r="Z81" s="268">
        <v>0</v>
      </c>
      <c r="AA81" s="295">
        <v>0</v>
      </c>
      <c r="AB81" s="264">
        <v>0</v>
      </c>
      <c r="AC81" s="264">
        <v>0</v>
      </c>
      <c r="AD81" s="264">
        <v>0</v>
      </c>
      <c r="AE81" s="264">
        <v>0</v>
      </c>
      <c r="AF81" s="268">
        <v>0</v>
      </c>
      <c r="AG81" s="268">
        <v>0</v>
      </c>
      <c r="AH81" s="295">
        <v>0</v>
      </c>
      <c r="AI81" s="272"/>
      <c r="AJ81" s="274"/>
    </row>
    <row r="82" spans="1:36">
      <c r="A82" s="315" t="s">
        <v>25</v>
      </c>
      <c r="B82" s="293" t="s">
        <v>3285</v>
      </c>
      <c r="C82" s="293" t="s">
        <v>125</v>
      </c>
      <c r="D82" s="293" t="s">
        <v>126</v>
      </c>
      <c r="E82" s="263">
        <v>5153</v>
      </c>
      <c r="F82" s="263">
        <v>5031</v>
      </c>
      <c r="G82" s="263">
        <v>4811</v>
      </c>
      <c r="H82" s="264">
        <v>3047</v>
      </c>
      <c r="I82" s="264">
        <v>2978</v>
      </c>
      <c r="J82" s="264">
        <v>2788</v>
      </c>
      <c r="K82" s="264">
        <v>4711</v>
      </c>
      <c r="L82" s="264">
        <v>4543</v>
      </c>
      <c r="M82" s="264">
        <v>4277</v>
      </c>
      <c r="N82" s="267">
        <v>0.973775250997944</v>
      </c>
      <c r="O82" s="266">
        <v>120753</v>
      </c>
      <c r="P82" s="294">
        <v>0.9</v>
      </c>
      <c r="Q82" s="267">
        <v>0.976324471181836</v>
      </c>
      <c r="R82" s="267">
        <v>0.97735477518871</v>
      </c>
      <c r="S82" s="267">
        <v>0.964338781575037</v>
      </c>
      <c r="T82" s="295">
        <v>-0.00103030400687432</v>
      </c>
      <c r="U82" s="266">
        <v>124005</v>
      </c>
      <c r="V82" s="266">
        <v>114389</v>
      </c>
      <c r="W82" s="267">
        <v>0.922454739728237</v>
      </c>
      <c r="X82" s="267">
        <v>0.933630894624491</v>
      </c>
      <c r="Y82" s="268">
        <v>0.91499835904168</v>
      </c>
      <c r="Z82" s="268">
        <v>0.907875185735513</v>
      </c>
      <c r="AA82" s="295">
        <v>0.0186325355828102</v>
      </c>
      <c r="AB82" s="264">
        <v>31310</v>
      </c>
      <c r="AC82" s="264">
        <v>29042</v>
      </c>
      <c r="AD82" s="264">
        <v>27318</v>
      </c>
      <c r="AE82" s="264">
        <v>25241</v>
      </c>
      <c r="AF82" s="268">
        <v>0.927563078888534</v>
      </c>
      <c r="AG82" s="268">
        <v>0.923969543890475</v>
      </c>
      <c r="AH82" s="295">
        <v>0.00359353499805892</v>
      </c>
      <c r="AI82" s="272"/>
      <c r="AJ82" s="274"/>
    </row>
    <row r="83" spans="1:36">
      <c r="A83" s="315" t="s">
        <v>25</v>
      </c>
      <c r="B83" s="293" t="s">
        <v>3285</v>
      </c>
      <c r="C83" s="293" t="s">
        <v>123</v>
      </c>
      <c r="D83" s="293" t="s">
        <v>124</v>
      </c>
      <c r="E83" s="263">
        <v>5539</v>
      </c>
      <c r="F83" s="263">
        <v>5423</v>
      </c>
      <c r="G83" s="263">
        <v>5185</v>
      </c>
      <c r="H83" s="264">
        <v>3224</v>
      </c>
      <c r="I83" s="264">
        <v>3177</v>
      </c>
      <c r="J83" s="264">
        <v>2971</v>
      </c>
      <c r="K83" s="264">
        <v>4971</v>
      </c>
      <c r="L83" s="264">
        <v>4786</v>
      </c>
      <c r="M83" s="264">
        <v>4397</v>
      </c>
      <c r="N83" s="267">
        <v>0.978536338382802</v>
      </c>
      <c r="O83" s="266">
        <v>143017</v>
      </c>
      <c r="P83" s="294">
        <v>0.9</v>
      </c>
      <c r="Q83" s="267">
        <v>0.979057591623037</v>
      </c>
      <c r="R83" s="267">
        <v>0.985421836228288</v>
      </c>
      <c r="S83" s="267">
        <v>0.962784148058741</v>
      </c>
      <c r="T83" s="295">
        <v>-0.0063642446052512</v>
      </c>
      <c r="U83" s="266">
        <v>146154</v>
      </c>
      <c r="V83" s="266">
        <v>134122</v>
      </c>
      <c r="W83" s="267">
        <v>0.917675876130657</v>
      </c>
      <c r="X83" s="267">
        <v>0.936089546849612</v>
      </c>
      <c r="Y83" s="268">
        <v>0.921526054590571</v>
      </c>
      <c r="Z83" s="268">
        <v>0.884530275598471</v>
      </c>
      <c r="AA83" s="295">
        <v>0.0145634922590412</v>
      </c>
      <c r="AB83" s="264">
        <v>33234</v>
      </c>
      <c r="AC83" s="264">
        <v>30644</v>
      </c>
      <c r="AD83" s="264">
        <v>31362</v>
      </c>
      <c r="AE83" s="264">
        <v>28930</v>
      </c>
      <c r="AF83" s="268">
        <v>0.922067761930553</v>
      </c>
      <c r="AG83" s="268">
        <v>0.922453925132326</v>
      </c>
      <c r="AH83" s="295">
        <v>-0.000386163201772649</v>
      </c>
      <c r="AI83" s="272"/>
      <c r="AJ83" s="274"/>
    </row>
    <row r="84" spans="1:36">
      <c r="A84" s="315" t="s">
        <v>25</v>
      </c>
      <c r="B84" s="293" t="s">
        <v>3285</v>
      </c>
      <c r="C84" s="293" t="s">
        <v>127</v>
      </c>
      <c r="D84" s="293" t="s">
        <v>128</v>
      </c>
      <c r="E84" s="263">
        <v>2018</v>
      </c>
      <c r="F84" s="263">
        <v>2040</v>
      </c>
      <c r="G84" s="263">
        <v>1955</v>
      </c>
      <c r="H84" s="264">
        <v>1187</v>
      </c>
      <c r="I84" s="264">
        <v>1205</v>
      </c>
      <c r="J84" s="264">
        <v>1169</v>
      </c>
      <c r="K84" s="264">
        <v>1965</v>
      </c>
      <c r="L84" s="264">
        <v>1918</v>
      </c>
      <c r="M84" s="264">
        <v>1900</v>
      </c>
      <c r="N84" s="267">
        <v>0.98780060909441</v>
      </c>
      <c r="O84" s="266">
        <v>56437</v>
      </c>
      <c r="P84" s="294">
        <v>0.9</v>
      </c>
      <c r="Q84" s="267">
        <v>1.01090188305253</v>
      </c>
      <c r="R84" s="267">
        <v>1.01516427969671</v>
      </c>
      <c r="S84" s="267">
        <v>0.976081424936387</v>
      </c>
      <c r="T84" s="295">
        <v>-0.00426239664418726</v>
      </c>
      <c r="U84" s="266">
        <v>57134</v>
      </c>
      <c r="V84" s="266">
        <v>54640</v>
      </c>
      <c r="W84" s="267">
        <v>0.956348233976266</v>
      </c>
      <c r="X84" s="267">
        <v>0.968780971258672</v>
      </c>
      <c r="Y84" s="268">
        <v>0.984835720303286</v>
      </c>
      <c r="Z84" s="268">
        <v>0.966921119592875</v>
      </c>
      <c r="AA84" s="295">
        <v>-0.0160547490446137</v>
      </c>
      <c r="AB84" s="264">
        <v>12981</v>
      </c>
      <c r="AC84" s="264">
        <v>12291</v>
      </c>
      <c r="AD84" s="264">
        <v>12235</v>
      </c>
      <c r="AE84" s="264">
        <v>11677</v>
      </c>
      <c r="AF84" s="268">
        <v>0.946845389415299</v>
      </c>
      <c r="AG84" s="268">
        <v>0.954393134450347</v>
      </c>
      <c r="AH84" s="295">
        <v>-0.00754774503504807</v>
      </c>
      <c r="AI84" s="272"/>
      <c r="AJ84" s="274"/>
    </row>
    <row r="85" spans="1:36">
      <c r="A85" s="315" t="s">
        <v>25</v>
      </c>
      <c r="B85" s="293" t="s">
        <v>3285</v>
      </c>
      <c r="C85" s="293" t="s">
        <v>180</v>
      </c>
      <c r="D85" s="293" t="s">
        <v>181</v>
      </c>
      <c r="E85" s="263">
        <v>4516</v>
      </c>
      <c r="F85" s="263">
        <v>4421</v>
      </c>
      <c r="G85" s="263">
        <v>3939</v>
      </c>
      <c r="H85" s="264">
        <v>2252</v>
      </c>
      <c r="I85" s="264">
        <v>2182</v>
      </c>
      <c r="J85" s="264">
        <v>1970</v>
      </c>
      <c r="K85" s="264">
        <v>3956</v>
      </c>
      <c r="L85" s="264">
        <v>3799</v>
      </c>
      <c r="M85" s="264">
        <v>3165</v>
      </c>
      <c r="N85" s="267">
        <v>0.839628967367009</v>
      </c>
      <c r="O85" s="266">
        <v>97669</v>
      </c>
      <c r="P85" s="294">
        <v>0.9</v>
      </c>
      <c r="Q85" s="267">
        <v>0.978963684676705</v>
      </c>
      <c r="R85" s="267">
        <v>0.968916518650089</v>
      </c>
      <c r="S85" s="267">
        <v>0.960313447927199</v>
      </c>
      <c r="T85" s="295">
        <v>0.0100471660266163</v>
      </c>
      <c r="U85" s="266">
        <v>116324</v>
      </c>
      <c r="V85" s="266">
        <v>93500</v>
      </c>
      <c r="W85" s="267">
        <v>0.803789415769747</v>
      </c>
      <c r="X85" s="267">
        <v>0.872232063773251</v>
      </c>
      <c r="Y85" s="268">
        <v>0.874777975133215</v>
      </c>
      <c r="Z85" s="268">
        <v>0.80005055611729</v>
      </c>
      <c r="AA85" s="295">
        <v>-0.00254591135996418</v>
      </c>
      <c r="AB85" s="264">
        <v>26649</v>
      </c>
      <c r="AC85" s="264">
        <v>22989</v>
      </c>
      <c r="AD85" s="264">
        <v>25235</v>
      </c>
      <c r="AE85" s="264">
        <v>21571</v>
      </c>
      <c r="AF85" s="268">
        <v>0.862659011595182</v>
      </c>
      <c r="AG85" s="268">
        <v>0.854804834555181</v>
      </c>
      <c r="AH85" s="295">
        <v>0.00785417704000047</v>
      </c>
      <c r="AI85" s="272"/>
      <c r="AJ85" s="274"/>
    </row>
    <row r="86" spans="1:36">
      <c r="A86" s="315" t="s">
        <v>25</v>
      </c>
      <c r="B86" s="293" t="s">
        <v>3292</v>
      </c>
      <c r="C86" s="293" t="s">
        <v>3293</v>
      </c>
      <c r="D86" s="293" t="s">
        <v>3294</v>
      </c>
      <c r="E86" s="263">
        <v>0</v>
      </c>
      <c r="F86" s="263">
        <v>0</v>
      </c>
      <c r="G86" s="263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7">
        <v>0</v>
      </c>
      <c r="O86" s="266">
        <v>0</v>
      </c>
      <c r="P86" s="294">
        <v>0.9</v>
      </c>
      <c r="Q86" s="267">
        <v>0</v>
      </c>
      <c r="R86" s="267">
        <v>0</v>
      </c>
      <c r="S86" s="267">
        <v>0</v>
      </c>
      <c r="T86" s="295">
        <v>0</v>
      </c>
      <c r="U86" s="266">
        <v>0</v>
      </c>
      <c r="V86" s="266">
        <v>0</v>
      </c>
      <c r="W86" s="267">
        <v>0</v>
      </c>
      <c r="X86" s="267">
        <v>0</v>
      </c>
      <c r="Y86" s="268">
        <v>0</v>
      </c>
      <c r="Z86" s="268">
        <v>0</v>
      </c>
      <c r="AA86" s="295">
        <v>0</v>
      </c>
      <c r="AB86" s="264">
        <v>0</v>
      </c>
      <c r="AC86" s="264">
        <v>0</v>
      </c>
      <c r="AD86" s="264">
        <v>0</v>
      </c>
      <c r="AE86" s="264">
        <v>0</v>
      </c>
      <c r="AF86" s="268">
        <v>0</v>
      </c>
      <c r="AG86" s="268">
        <v>0</v>
      </c>
      <c r="AH86" s="295">
        <v>0</v>
      </c>
      <c r="AI86" s="272"/>
      <c r="AJ86" s="274"/>
    </row>
    <row r="87" spans="1:36">
      <c r="A87" s="315" t="s">
        <v>25</v>
      </c>
      <c r="B87" s="293" t="s">
        <v>3292</v>
      </c>
      <c r="C87" s="293" t="s">
        <v>3295</v>
      </c>
      <c r="D87" s="293" t="s">
        <v>3296</v>
      </c>
      <c r="E87" s="263">
        <v>0</v>
      </c>
      <c r="F87" s="263">
        <v>0</v>
      </c>
      <c r="G87" s="263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67">
        <v>0</v>
      </c>
      <c r="O87" s="266">
        <v>0</v>
      </c>
      <c r="P87" s="294">
        <v>0.9</v>
      </c>
      <c r="Q87" s="267">
        <v>0</v>
      </c>
      <c r="R87" s="267">
        <v>0</v>
      </c>
      <c r="S87" s="267">
        <v>0</v>
      </c>
      <c r="T87" s="295">
        <v>0</v>
      </c>
      <c r="U87" s="266">
        <v>0</v>
      </c>
      <c r="V87" s="266">
        <v>0</v>
      </c>
      <c r="W87" s="267">
        <v>0</v>
      </c>
      <c r="X87" s="267">
        <v>0</v>
      </c>
      <c r="Y87" s="268">
        <v>0</v>
      </c>
      <c r="Z87" s="268">
        <v>0</v>
      </c>
      <c r="AA87" s="295">
        <v>0</v>
      </c>
      <c r="AB87" s="264">
        <v>0</v>
      </c>
      <c r="AC87" s="264">
        <v>0</v>
      </c>
      <c r="AD87" s="264">
        <v>0</v>
      </c>
      <c r="AE87" s="264">
        <v>0</v>
      </c>
      <c r="AF87" s="268">
        <v>0</v>
      </c>
      <c r="AG87" s="268">
        <v>0</v>
      </c>
      <c r="AH87" s="295">
        <v>0</v>
      </c>
      <c r="AI87" s="272"/>
      <c r="AJ87" s="274"/>
    </row>
    <row r="88" spans="1:36">
      <c r="A88" s="315" t="s">
        <v>25</v>
      </c>
      <c r="B88" s="293" t="s">
        <v>3292</v>
      </c>
      <c r="C88" s="293" t="s">
        <v>3297</v>
      </c>
      <c r="D88" s="293" t="s">
        <v>3298</v>
      </c>
      <c r="E88" s="263">
        <v>0</v>
      </c>
      <c r="F88" s="263">
        <v>0</v>
      </c>
      <c r="G88" s="263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7">
        <v>0</v>
      </c>
      <c r="O88" s="266">
        <v>0</v>
      </c>
      <c r="P88" s="294">
        <v>0.9</v>
      </c>
      <c r="Q88" s="267">
        <v>0</v>
      </c>
      <c r="R88" s="267">
        <v>0</v>
      </c>
      <c r="S88" s="267">
        <v>0</v>
      </c>
      <c r="T88" s="295">
        <v>0</v>
      </c>
      <c r="U88" s="266">
        <v>0</v>
      </c>
      <c r="V88" s="266">
        <v>0</v>
      </c>
      <c r="W88" s="267">
        <v>0</v>
      </c>
      <c r="X88" s="267">
        <v>0</v>
      </c>
      <c r="Y88" s="268">
        <v>0</v>
      </c>
      <c r="Z88" s="268">
        <v>0</v>
      </c>
      <c r="AA88" s="295">
        <v>0</v>
      </c>
      <c r="AB88" s="264">
        <v>0</v>
      </c>
      <c r="AC88" s="264">
        <v>0</v>
      </c>
      <c r="AD88" s="264">
        <v>0</v>
      </c>
      <c r="AE88" s="264">
        <v>0</v>
      </c>
      <c r="AF88" s="268">
        <v>0</v>
      </c>
      <c r="AG88" s="268">
        <v>0</v>
      </c>
      <c r="AH88" s="295">
        <v>0</v>
      </c>
      <c r="AI88" s="272"/>
      <c r="AJ88" s="274"/>
    </row>
    <row r="89" spans="1:36">
      <c r="A89" s="315" t="s">
        <v>25</v>
      </c>
      <c r="B89" s="293" t="s">
        <v>3292</v>
      </c>
      <c r="C89" s="293" t="s">
        <v>3299</v>
      </c>
      <c r="D89" s="293" t="s">
        <v>3300</v>
      </c>
      <c r="E89" s="263">
        <v>0</v>
      </c>
      <c r="F89" s="263">
        <v>0</v>
      </c>
      <c r="G89" s="263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7">
        <v>0</v>
      </c>
      <c r="O89" s="266">
        <v>0</v>
      </c>
      <c r="P89" s="294">
        <v>0.9</v>
      </c>
      <c r="Q89" s="267">
        <v>0</v>
      </c>
      <c r="R89" s="267">
        <v>0</v>
      </c>
      <c r="S89" s="267">
        <v>0</v>
      </c>
      <c r="T89" s="295">
        <v>0</v>
      </c>
      <c r="U89" s="266">
        <v>0</v>
      </c>
      <c r="V89" s="266">
        <v>0</v>
      </c>
      <c r="W89" s="267">
        <v>0</v>
      </c>
      <c r="X89" s="267">
        <v>0</v>
      </c>
      <c r="Y89" s="268">
        <v>0</v>
      </c>
      <c r="Z89" s="268">
        <v>0</v>
      </c>
      <c r="AA89" s="295">
        <v>0</v>
      </c>
      <c r="AB89" s="264">
        <v>0</v>
      </c>
      <c r="AC89" s="264">
        <v>0</v>
      </c>
      <c r="AD89" s="264">
        <v>0</v>
      </c>
      <c r="AE89" s="264">
        <v>0</v>
      </c>
      <c r="AF89" s="268">
        <v>0</v>
      </c>
      <c r="AG89" s="268">
        <v>0</v>
      </c>
      <c r="AH89" s="295">
        <v>0</v>
      </c>
      <c r="AI89" s="272"/>
      <c r="AJ89" s="274"/>
    </row>
    <row r="90" spans="1:36">
      <c r="A90" s="315" t="s">
        <v>25</v>
      </c>
      <c r="B90" s="293" t="s">
        <v>3292</v>
      </c>
      <c r="C90" s="293" t="s">
        <v>136</v>
      </c>
      <c r="D90" s="293" t="s">
        <v>137</v>
      </c>
      <c r="E90" s="263">
        <v>3084</v>
      </c>
      <c r="F90" s="263">
        <v>3125</v>
      </c>
      <c r="G90" s="263">
        <v>2467</v>
      </c>
      <c r="H90" s="264">
        <v>1728</v>
      </c>
      <c r="I90" s="264">
        <v>1754</v>
      </c>
      <c r="J90" s="264">
        <v>1326</v>
      </c>
      <c r="K90" s="264">
        <v>2551</v>
      </c>
      <c r="L90" s="264">
        <v>2154</v>
      </c>
      <c r="M90" s="264">
        <v>1269</v>
      </c>
      <c r="N90" s="267">
        <v>1.01008869930259</v>
      </c>
      <c r="O90" s="266">
        <v>74590</v>
      </c>
      <c r="P90" s="294">
        <v>0.9</v>
      </c>
      <c r="Q90" s="267">
        <v>1.0132944228275</v>
      </c>
      <c r="R90" s="267">
        <v>1.0150462962963</v>
      </c>
      <c r="S90" s="267">
        <v>0.84437475499804</v>
      </c>
      <c r="T90" s="295">
        <v>-0.00175187346879957</v>
      </c>
      <c r="U90" s="266">
        <v>73845</v>
      </c>
      <c r="V90" s="266">
        <v>56516</v>
      </c>
      <c r="W90" s="267">
        <v>0.765332791658203</v>
      </c>
      <c r="X90" s="267">
        <v>0.799935149156939</v>
      </c>
      <c r="Y90" s="268">
        <v>0.767361111111111</v>
      </c>
      <c r="Z90" s="268">
        <v>0.497451979615837</v>
      </c>
      <c r="AA90" s="295">
        <v>0.0325740380458279</v>
      </c>
      <c r="AB90" s="264">
        <v>17870</v>
      </c>
      <c r="AC90" s="264">
        <v>13312</v>
      </c>
      <c r="AD90" s="264">
        <v>15891</v>
      </c>
      <c r="AE90" s="264">
        <v>12313</v>
      </c>
      <c r="AF90" s="268">
        <v>0.744935646334639</v>
      </c>
      <c r="AG90" s="268">
        <v>0.774841105028003</v>
      </c>
      <c r="AH90" s="295">
        <v>-0.0299054586933643</v>
      </c>
      <c r="AI90" s="272"/>
      <c r="AJ90" s="274"/>
    </row>
    <row r="91" spans="1:36">
      <c r="A91" s="315" t="s">
        <v>25</v>
      </c>
      <c r="B91" s="293" t="s">
        <v>3292</v>
      </c>
      <c r="C91" s="293" t="s">
        <v>129</v>
      </c>
      <c r="D91" s="293" t="s">
        <v>130</v>
      </c>
      <c r="E91" s="263">
        <v>6284</v>
      </c>
      <c r="F91" s="263">
        <v>6170</v>
      </c>
      <c r="G91" s="263">
        <v>4954</v>
      </c>
      <c r="H91" s="264">
        <v>3578</v>
      </c>
      <c r="I91" s="264">
        <v>3636</v>
      </c>
      <c r="J91" s="264">
        <v>2663</v>
      </c>
      <c r="K91" s="264">
        <v>5550</v>
      </c>
      <c r="L91" s="264">
        <v>2644</v>
      </c>
      <c r="M91" s="264">
        <v>3434</v>
      </c>
      <c r="N91" s="267">
        <v>0.970032881014895</v>
      </c>
      <c r="O91" s="266">
        <v>158127</v>
      </c>
      <c r="P91" s="294">
        <v>0.9</v>
      </c>
      <c r="Q91" s="267">
        <v>0.981858688733291</v>
      </c>
      <c r="R91" s="267">
        <v>1.01621017328116</v>
      </c>
      <c r="S91" s="267">
        <v>0.476396396396396</v>
      </c>
      <c r="T91" s="295">
        <v>-0.0343514845478717</v>
      </c>
      <c r="U91" s="266">
        <v>163012</v>
      </c>
      <c r="V91" s="266">
        <v>124892</v>
      </c>
      <c r="W91" s="267">
        <v>0.766152185115206</v>
      </c>
      <c r="X91" s="267">
        <v>0.78835136855506</v>
      </c>
      <c r="Y91" s="268">
        <v>0.744270542202348</v>
      </c>
      <c r="Z91" s="268">
        <v>0.618738738738739</v>
      </c>
      <c r="AA91" s="295">
        <v>0.0440808263527128</v>
      </c>
      <c r="AB91" s="264">
        <v>39106</v>
      </c>
      <c r="AC91" s="264">
        <v>29764</v>
      </c>
      <c r="AD91" s="264">
        <v>36435</v>
      </c>
      <c r="AE91" s="264">
        <v>28814</v>
      </c>
      <c r="AF91" s="268">
        <v>0.761110826983072</v>
      </c>
      <c r="AG91" s="268">
        <v>0.790832990256621</v>
      </c>
      <c r="AH91" s="295">
        <v>-0.0297221632735497</v>
      </c>
      <c r="AI91" s="272"/>
      <c r="AJ91" s="274"/>
    </row>
    <row r="92" spans="1:36">
      <c r="A92" s="315" t="s">
        <v>25</v>
      </c>
      <c r="B92" s="293" t="s">
        <v>3292</v>
      </c>
      <c r="C92" s="293" t="s">
        <v>131</v>
      </c>
      <c r="D92" s="293" t="s">
        <v>132</v>
      </c>
      <c r="E92" s="263">
        <v>6678</v>
      </c>
      <c r="F92" s="263">
        <v>6507</v>
      </c>
      <c r="G92" s="263">
        <v>5304</v>
      </c>
      <c r="H92" s="264">
        <v>4216</v>
      </c>
      <c r="I92" s="264">
        <v>3858</v>
      </c>
      <c r="J92" s="264">
        <v>3515</v>
      </c>
      <c r="K92" s="264">
        <v>5603</v>
      </c>
      <c r="L92" s="264">
        <v>5422</v>
      </c>
      <c r="M92" s="264">
        <v>4124</v>
      </c>
      <c r="N92" s="267">
        <v>0.967713036838403</v>
      </c>
      <c r="O92" s="266">
        <v>160951</v>
      </c>
      <c r="P92" s="294">
        <v>0.9</v>
      </c>
      <c r="Q92" s="267">
        <v>0.974393530997305</v>
      </c>
      <c r="R92" s="267">
        <v>0.915085388994307</v>
      </c>
      <c r="S92" s="267">
        <v>0.967695877208638</v>
      </c>
      <c r="T92" s="295">
        <v>0.0593081420029973</v>
      </c>
      <c r="U92" s="266">
        <v>166321</v>
      </c>
      <c r="V92" s="266">
        <v>133611</v>
      </c>
      <c r="W92" s="267">
        <v>0.803332110797795</v>
      </c>
      <c r="X92" s="267">
        <v>0.794249775381851</v>
      </c>
      <c r="Y92" s="268">
        <v>0.833728652751423</v>
      </c>
      <c r="Z92" s="268">
        <v>0.736034267356773</v>
      </c>
      <c r="AA92" s="295">
        <v>-0.0394788773695723</v>
      </c>
      <c r="AB92" s="264">
        <v>39565</v>
      </c>
      <c r="AC92" s="264">
        <v>32755</v>
      </c>
      <c r="AD92" s="264">
        <v>37113</v>
      </c>
      <c r="AE92" s="264">
        <v>30824</v>
      </c>
      <c r="AF92" s="268">
        <v>0.827878175154809</v>
      </c>
      <c r="AG92" s="268">
        <v>0.830544553121548</v>
      </c>
      <c r="AH92" s="295">
        <v>-0.00266637796673919</v>
      </c>
      <c r="AI92" s="272"/>
      <c r="AJ92" s="274"/>
    </row>
    <row r="93" spans="1:36">
      <c r="A93" s="315" t="s">
        <v>25</v>
      </c>
      <c r="B93" s="293" t="s">
        <v>3292</v>
      </c>
      <c r="C93" s="293" t="s">
        <v>140</v>
      </c>
      <c r="D93" s="293" t="s">
        <v>141</v>
      </c>
      <c r="E93" s="263">
        <v>10459</v>
      </c>
      <c r="F93" s="263">
        <v>10242</v>
      </c>
      <c r="G93" s="263">
        <v>9422</v>
      </c>
      <c r="H93" s="264">
        <v>6168</v>
      </c>
      <c r="I93" s="264">
        <v>6102</v>
      </c>
      <c r="J93" s="264">
        <v>5621</v>
      </c>
      <c r="K93" s="264">
        <v>9141</v>
      </c>
      <c r="L93" s="264">
        <v>8897</v>
      </c>
      <c r="M93" s="264">
        <v>7454</v>
      </c>
      <c r="N93" s="267">
        <v>0.977156384990238</v>
      </c>
      <c r="O93" s="266">
        <v>254260</v>
      </c>
      <c r="P93" s="294">
        <v>0.9</v>
      </c>
      <c r="Q93" s="267">
        <v>0.979252318577302</v>
      </c>
      <c r="R93" s="267">
        <v>0.989299610894942</v>
      </c>
      <c r="S93" s="267">
        <v>0.973307078000219</v>
      </c>
      <c r="T93" s="295">
        <v>-0.0100472923176398</v>
      </c>
      <c r="U93" s="266">
        <v>260204</v>
      </c>
      <c r="V93" s="266">
        <v>223651</v>
      </c>
      <c r="W93" s="267">
        <v>0.859521759849964</v>
      </c>
      <c r="X93" s="267">
        <v>0.900850941772636</v>
      </c>
      <c r="Y93" s="268">
        <v>0.911316472114137</v>
      </c>
      <c r="Z93" s="268">
        <v>0.815446887649054</v>
      </c>
      <c r="AA93" s="295">
        <v>-0.0104655303415014</v>
      </c>
      <c r="AB93" s="264">
        <v>62763</v>
      </c>
      <c r="AC93" s="264">
        <v>55442</v>
      </c>
      <c r="AD93" s="264">
        <v>58706</v>
      </c>
      <c r="AE93" s="264">
        <v>51304</v>
      </c>
      <c r="AF93" s="268">
        <v>0.883354842821408</v>
      </c>
      <c r="AG93" s="268">
        <v>0.873914080332504</v>
      </c>
      <c r="AH93" s="295">
        <v>0.00944076248890313</v>
      </c>
      <c r="AI93" s="272"/>
      <c r="AJ93" s="274"/>
    </row>
    <row r="94" spans="1:36">
      <c r="A94" s="315" t="s">
        <v>25</v>
      </c>
      <c r="B94" s="293" t="s">
        <v>3292</v>
      </c>
      <c r="C94" s="293" t="s">
        <v>133</v>
      </c>
      <c r="D94" s="293" t="s">
        <v>134</v>
      </c>
      <c r="E94" s="263">
        <v>7854</v>
      </c>
      <c r="F94" s="263">
        <v>7546</v>
      </c>
      <c r="G94" s="263">
        <v>6725</v>
      </c>
      <c r="H94" s="264">
        <v>5160</v>
      </c>
      <c r="I94" s="264">
        <v>4737</v>
      </c>
      <c r="J94" s="264">
        <v>4635</v>
      </c>
      <c r="K94" s="264">
        <v>6783</v>
      </c>
      <c r="L94" s="264">
        <v>6571</v>
      </c>
      <c r="M94" s="264">
        <v>6037</v>
      </c>
      <c r="N94" s="267">
        <v>0.966974170703852</v>
      </c>
      <c r="O94" s="266">
        <v>185426</v>
      </c>
      <c r="P94" s="294">
        <v>0.9</v>
      </c>
      <c r="Q94" s="267">
        <v>0.96078431372549</v>
      </c>
      <c r="R94" s="267">
        <v>0.918023255813953</v>
      </c>
      <c r="S94" s="267">
        <v>0.968745392894</v>
      </c>
      <c r="T94" s="295">
        <v>0.0427610579115367</v>
      </c>
      <c r="U94" s="266">
        <v>191759</v>
      </c>
      <c r="V94" s="266">
        <v>168505</v>
      </c>
      <c r="W94" s="267">
        <v>0.878733201570722</v>
      </c>
      <c r="X94" s="267">
        <v>0.856251591545709</v>
      </c>
      <c r="Y94" s="268">
        <v>0.898255813953488</v>
      </c>
      <c r="Z94" s="268">
        <v>0.890019165560961</v>
      </c>
      <c r="AA94" s="295">
        <v>-0.0420042224077792</v>
      </c>
      <c r="AB94" s="264">
        <v>46381</v>
      </c>
      <c r="AC94" s="264">
        <v>41565</v>
      </c>
      <c r="AD94" s="264">
        <v>43843</v>
      </c>
      <c r="AE94" s="264">
        <v>39131</v>
      </c>
      <c r="AF94" s="268">
        <v>0.896164377654643</v>
      </c>
      <c r="AG94" s="268">
        <v>0.892525602718792</v>
      </c>
      <c r="AH94" s="295">
        <v>0.00363877493585107</v>
      </c>
      <c r="AI94" s="272"/>
      <c r="AJ94" s="274"/>
    </row>
    <row r="95" spans="1:36">
      <c r="A95" s="315" t="s">
        <v>25</v>
      </c>
      <c r="B95" s="293" t="s">
        <v>3292</v>
      </c>
      <c r="C95" s="293" t="s">
        <v>138</v>
      </c>
      <c r="D95" s="293" t="s">
        <v>139</v>
      </c>
      <c r="E95" s="263">
        <v>5601</v>
      </c>
      <c r="F95" s="263">
        <v>5479</v>
      </c>
      <c r="G95" s="263">
        <v>4933</v>
      </c>
      <c r="H95" s="264">
        <v>3557</v>
      </c>
      <c r="I95" s="264">
        <v>3542</v>
      </c>
      <c r="J95" s="264">
        <v>2956</v>
      </c>
      <c r="K95" s="264">
        <v>5303</v>
      </c>
      <c r="L95" s="264">
        <v>5285</v>
      </c>
      <c r="M95" s="264">
        <v>4666</v>
      </c>
      <c r="N95" s="267">
        <v>0.991978447550093</v>
      </c>
      <c r="O95" s="266">
        <v>147284</v>
      </c>
      <c r="P95" s="294">
        <v>0.9</v>
      </c>
      <c r="Q95" s="267">
        <v>0.978218175325835</v>
      </c>
      <c r="R95" s="267">
        <v>0.995782963171212</v>
      </c>
      <c r="S95" s="267">
        <v>0.996605694889685</v>
      </c>
      <c r="T95" s="295">
        <v>-0.0175647878453771</v>
      </c>
      <c r="U95" s="266">
        <v>148475</v>
      </c>
      <c r="V95" s="266">
        <v>131594</v>
      </c>
      <c r="W95" s="267">
        <v>0.886304091597912</v>
      </c>
      <c r="X95" s="267">
        <v>0.880735582931619</v>
      </c>
      <c r="Y95" s="268">
        <v>0.831037391059882</v>
      </c>
      <c r="Z95" s="268">
        <v>0.879879313596078</v>
      </c>
      <c r="AA95" s="295">
        <v>0.0496981918717374</v>
      </c>
      <c r="AB95" s="264">
        <v>36018</v>
      </c>
      <c r="AC95" s="264">
        <v>31688</v>
      </c>
      <c r="AD95" s="264">
        <v>32206</v>
      </c>
      <c r="AE95" s="264">
        <v>28651</v>
      </c>
      <c r="AF95" s="268">
        <v>0.879782331056694</v>
      </c>
      <c r="AG95" s="268">
        <v>0.889616841582314</v>
      </c>
      <c r="AH95" s="295">
        <v>-0.0098345105256199</v>
      </c>
      <c r="AI95" s="272"/>
      <c r="AJ95" s="274"/>
    </row>
    <row r="96" spans="1:36">
      <c r="A96" s="315" t="s">
        <v>25</v>
      </c>
      <c r="B96" s="293" t="s">
        <v>3301</v>
      </c>
      <c r="C96" s="293" t="s">
        <v>3302</v>
      </c>
      <c r="D96" s="293" t="s">
        <v>3303</v>
      </c>
      <c r="E96" s="263">
        <v>0</v>
      </c>
      <c r="F96" s="263">
        <v>0</v>
      </c>
      <c r="G96" s="263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7">
        <v>0</v>
      </c>
      <c r="O96" s="266">
        <v>0</v>
      </c>
      <c r="P96" s="294">
        <v>0.9</v>
      </c>
      <c r="Q96" s="267">
        <v>0</v>
      </c>
      <c r="R96" s="267">
        <v>0</v>
      </c>
      <c r="S96" s="267">
        <v>0</v>
      </c>
      <c r="T96" s="295">
        <v>0</v>
      </c>
      <c r="U96" s="266">
        <v>0</v>
      </c>
      <c r="V96" s="266">
        <v>0</v>
      </c>
      <c r="W96" s="267">
        <v>0</v>
      </c>
      <c r="X96" s="267">
        <v>0</v>
      </c>
      <c r="Y96" s="268">
        <v>0</v>
      </c>
      <c r="Z96" s="268">
        <v>0</v>
      </c>
      <c r="AA96" s="295">
        <v>0</v>
      </c>
      <c r="AB96" s="264">
        <v>0</v>
      </c>
      <c r="AC96" s="264">
        <v>0</v>
      </c>
      <c r="AD96" s="264">
        <v>0</v>
      </c>
      <c r="AE96" s="264">
        <v>0</v>
      </c>
      <c r="AF96" s="268">
        <v>0</v>
      </c>
      <c r="AG96" s="268">
        <v>0</v>
      </c>
      <c r="AH96" s="295">
        <v>0</v>
      </c>
      <c r="AI96" s="272"/>
      <c r="AJ96" s="274"/>
    </row>
    <row r="97" spans="1:36">
      <c r="A97" s="315" t="s">
        <v>25</v>
      </c>
      <c r="B97" s="293" t="s">
        <v>3301</v>
      </c>
      <c r="C97" s="293" t="s">
        <v>3304</v>
      </c>
      <c r="D97" s="293" t="s">
        <v>3305</v>
      </c>
      <c r="E97" s="263">
        <v>0</v>
      </c>
      <c r="F97" s="263">
        <v>0</v>
      </c>
      <c r="G97" s="263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67">
        <v>0</v>
      </c>
      <c r="O97" s="266">
        <v>0</v>
      </c>
      <c r="P97" s="294">
        <v>0.9</v>
      </c>
      <c r="Q97" s="267">
        <v>0</v>
      </c>
      <c r="R97" s="267">
        <v>0</v>
      </c>
      <c r="S97" s="267">
        <v>0</v>
      </c>
      <c r="T97" s="295">
        <v>0</v>
      </c>
      <c r="U97" s="266">
        <v>0</v>
      </c>
      <c r="V97" s="266">
        <v>0</v>
      </c>
      <c r="W97" s="267">
        <v>0</v>
      </c>
      <c r="X97" s="267">
        <v>0</v>
      </c>
      <c r="Y97" s="268">
        <v>0</v>
      </c>
      <c r="Z97" s="268">
        <v>0</v>
      </c>
      <c r="AA97" s="295">
        <v>0</v>
      </c>
      <c r="AB97" s="264">
        <v>0</v>
      </c>
      <c r="AC97" s="264">
        <v>0</v>
      </c>
      <c r="AD97" s="264">
        <v>0</v>
      </c>
      <c r="AE97" s="264">
        <v>0</v>
      </c>
      <c r="AF97" s="268">
        <v>0</v>
      </c>
      <c r="AG97" s="268">
        <v>0</v>
      </c>
      <c r="AH97" s="295">
        <v>0</v>
      </c>
      <c r="AI97" s="272"/>
      <c r="AJ97" s="274"/>
    </row>
    <row r="98" spans="1:36">
      <c r="A98" s="315" t="s">
        <v>25</v>
      </c>
      <c r="B98" s="293" t="s">
        <v>3301</v>
      </c>
      <c r="C98" s="293" t="s">
        <v>3306</v>
      </c>
      <c r="D98" s="293" t="s">
        <v>3307</v>
      </c>
      <c r="E98" s="263">
        <v>0</v>
      </c>
      <c r="F98" s="263">
        <v>0</v>
      </c>
      <c r="G98" s="263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7">
        <v>0</v>
      </c>
      <c r="O98" s="266">
        <v>0</v>
      </c>
      <c r="P98" s="294">
        <v>0.9</v>
      </c>
      <c r="Q98" s="267">
        <v>0</v>
      </c>
      <c r="R98" s="267">
        <v>0</v>
      </c>
      <c r="S98" s="267">
        <v>0</v>
      </c>
      <c r="T98" s="295">
        <v>0</v>
      </c>
      <c r="U98" s="266">
        <v>0</v>
      </c>
      <c r="V98" s="266">
        <v>0</v>
      </c>
      <c r="W98" s="267">
        <v>0</v>
      </c>
      <c r="X98" s="267">
        <v>0</v>
      </c>
      <c r="Y98" s="268">
        <v>0</v>
      </c>
      <c r="Z98" s="268">
        <v>0</v>
      </c>
      <c r="AA98" s="295">
        <v>0</v>
      </c>
      <c r="AB98" s="264">
        <v>0</v>
      </c>
      <c r="AC98" s="264">
        <v>0</v>
      </c>
      <c r="AD98" s="264">
        <v>0</v>
      </c>
      <c r="AE98" s="264">
        <v>0</v>
      </c>
      <c r="AF98" s="268">
        <v>0</v>
      </c>
      <c r="AG98" s="268">
        <v>0</v>
      </c>
      <c r="AH98" s="295">
        <v>0</v>
      </c>
      <c r="AI98" s="272"/>
      <c r="AJ98" s="274"/>
    </row>
    <row r="99" spans="1:36">
      <c r="A99" s="315" t="s">
        <v>25</v>
      </c>
      <c r="B99" s="293" t="s">
        <v>3301</v>
      </c>
      <c r="C99" s="293" t="s">
        <v>3308</v>
      </c>
      <c r="D99" s="293" t="s">
        <v>3309</v>
      </c>
      <c r="E99" s="263">
        <v>0</v>
      </c>
      <c r="F99" s="263">
        <v>0</v>
      </c>
      <c r="G99" s="263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67">
        <v>0</v>
      </c>
      <c r="O99" s="266">
        <v>0</v>
      </c>
      <c r="P99" s="294">
        <v>0.9</v>
      </c>
      <c r="Q99" s="267">
        <v>0</v>
      </c>
      <c r="R99" s="267">
        <v>0</v>
      </c>
      <c r="S99" s="267">
        <v>0</v>
      </c>
      <c r="T99" s="295">
        <v>0</v>
      </c>
      <c r="U99" s="266">
        <v>0</v>
      </c>
      <c r="V99" s="266">
        <v>0</v>
      </c>
      <c r="W99" s="267">
        <v>0</v>
      </c>
      <c r="X99" s="267">
        <v>0</v>
      </c>
      <c r="Y99" s="268">
        <v>0</v>
      </c>
      <c r="Z99" s="268">
        <v>0</v>
      </c>
      <c r="AA99" s="295">
        <v>0</v>
      </c>
      <c r="AB99" s="264">
        <v>0</v>
      </c>
      <c r="AC99" s="264">
        <v>0</v>
      </c>
      <c r="AD99" s="264">
        <v>0</v>
      </c>
      <c r="AE99" s="264">
        <v>0</v>
      </c>
      <c r="AF99" s="268">
        <v>0</v>
      </c>
      <c r="AG99" s="268">
        <v>0</v>
      </c>
      <c r="AH99" s="295">
        <v>0</v>
      </c>
      <c r="AI99" s="272"/>
      <c r="AJ99" s="274"/>
    </row>
    <row r="100" spans="1:36">
      <c r="A100" s="315" t="s">
        <v>25</v>
      </c>
      <c r="B100" s="293" t="s">
        <v>3301</v>
      </c>
      <c r="C100" s="293" t="s">
        <v>146</v>
      </c>
      <c r="D100" s="293" t="s">
        <v>147</v>
      </c>
      <c r="E100" s="263">
        <v>0</v>
      </c>
      <c r="F100" s="263">
        <v>0</v>
      </c>
      <c r="G100" s="263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67">
        <v>0</v>
      </c>
      <c r="O100" s="266">
        <v>0</v>
      </c>
      <c r="P100" s="294">
        <v>0.9</v>
      </c>
      <c r="Q100" s="267">
        <v>0</v>
      </c>
      <c r="R100" s="267">
        <v>0</v>
      </c>
      <c r="S100" s="267">
        <v>0</v>
      </c>
      <c r="T100" s="295">
        <v>0</v>
      </c>
      <c r="U100" s="266">
        <v>0</v>
      </c>
      <c r="V100" s="266">
        <v>0</v>
      </c>
      <c r="W100" s="267">
        <v>0</v>
      </c>
      <c r="X100" s="267">
        <v>0</v>
      </c>
      <c r="Y100" s="268">
        <v>0</v>
      </c>
      <c r="Z100" s="268">
        <v>0</v>
      </c>
      <c r="AA100" s="295">
        <v>0</v>
      </c>
      <c r="AB100" s="264">
        <v>0</v>
      </c>
      <c r="AC100" s="264">
        <v>0</v>
      </c>
      <c r="AD100" s="264">
        <v>0</v>
      </c>
      <c r="AE100" s="264">
        <v>0</v>
      </c>
      <c r="AF100" s="268">
        <v>0</v>
      </c>
      <c r="AG100" s="268">
        <v>0</v>
      </c>
      <c r="AH100" s="295">
        <v>0</v>
      </c>
      <c r="AI100" s="272"/>
      <c r="AJ100" s="274"/>
    </row>
    <row r="101" spans="1:36">
      <c r="A101" s="315" t="s">
        <v>25</v>
      </c>
      <c r="B101" s="293" t="s">
        <v>3301</v>
      </c>
      <c r="C101" s="293" t="s">
        <v>184</v>
      </c>
      <c r="D101" s="293" t="s">
        <v>185</v>
      </c>
      <c r="E101" s="263">
        <v>4602</v>
      </c>
      <c r="F101" s="263">
        <v>4794</v>
      </c>
      <c r="G101" s="263">
        <v>3888</v>
      </c>
      <c r="H101" s="264">
        <v>2651</v>
      </c>
      <c r="I101" s="264">
        <v>2951</v>
      </c>
      <c r="J101" s="264">
        <v>2243</v>
      </c>
      <c r="K101" s="264">
        <v>4248</v>
      </c>
      <c r="L101" s="264">
        <v>4623</v>
      </c>
      <c r="M101" s="264">
        <v>3649</v>
      </c>
      <c r="N101" s="267">
        <v>1.06051922434748</v>
      </c>
      <c r="O101" s="266">
        <v>136562</v>
      </c>
      <c r="P101" s="294">
        <v>0.9</v>
      </c>
      <c r="Q101" s="267">
        <v>1.04172099087353</v>
      </c>
      <c r="R101" s="267">
        <v>1.1131648434553</v>
      </c>
      <c r="S101" s="267">
        <v>1.08827683615819</v>
      </c>
      <c r="T101" s="295">
        <v>-0.0714438525817667</v>
      </c>
      <c r="U101" s="266">
        <v>128769</v>
      </c>
      <c r="V101" s="266">
        <v>108852</v>
      </c>
      <c r="W101" s="267">
        <v>0.845327679798709</v>
      </c>
      <c r="X101" s="267">
        <v>0.844850065189048</v>
      </c>
      <c r="Y101" s="268">
        <v>0.846095812900792</v>
      </c>
      <c r="Z101" s="268">
        <v>0.858992467043315</v>
      </c>
      <c r="AA101" s="295">
        <v>-0.00124574771174391</v>
      </c>
      <c r="AB101" s="264">
        <v>29945</v>
      </c>
      <c r="AC101" s="264">
        <v>25848</v>
      </c>
      <c r="AD101" s="264">
        <v>28441</v>
      </c>
      <c r="AE101" s="264">
        <v>23845</v>
      </c>
      <c r="AF101" s="268">
        <v>0.863182501252296</v>
      </c>
      <c r="AG101" s="268">
        <v>0.838402306529306</v>
      </c>
      <c r="AH101" s="295">
        <v>0.0247801947229896</v>
      </c>
      <c r="AI101" s="272"/>
      <c r="AJ101" s="274"/>
    </row>
    <row r="102" spans="1:36">
      <c r="A102" s="315" t="s">
        <v>25</v>
      </c>
      <c r="B102" s="293" t="s">
        <v>3301</v>
      </c>
      <c r="C102" s="293" t="s">
        <v>144</v>
      </c>
      <c r="D102" s="293" t="s">
        <v>145</v>
      </c>
      <c r="E102" s="263">
        <v>6205</v>
      </c>
      <c r="F102" s="263">
        <v>6060</v>
      </c>
      <c r="G102" s="263">
        <v>5646</v>
      </c>
      <c r="H102" s="264">
        <v>4799</v>
      </c>
      <c r="I102" s="264">
        <v>4723</v>
      </c>
      <c r="J102" s="264">
        <v>4537</v>
      </c>
      <c r="K102" s="264">
        <v>5418</v>
      </c>
      <c r="L102" s="264">
        <v>5266</v>
      </c>
      <c r="M102" s="264">
        <v>4696</v>
      </c>
      <c r="N102" s="267">
        <v>0.970636909180896</v>
      </c>
      <c r="O102" s="266">
        <v>125515</v>
      </c>
      <c r="P102" s="294">
        <v>0.9</v>
      </c>
      <c r="Q102" s="267">
        <v>0.976631748589847</v>
      </c>
      <c r="R102" s="267">
        <v>0.984163367368202</v>
      </c>
      <c r="S102" s="267">
        <v>0.971945367294205</v>
      </c>
      <c r="T102" s="295">
        <v>-0.00753161877835484</v>
      </c>
      <c r="U102" s="266">
        <v>129312</v>
      </c>
      <c r="V102" s="266">
        <v>117831</v>
      </c>
      <c r="W102" s="267">
        <v>0.911214736451373</v>
      </c>
      <c r="X102" s="267">
        <v>0.909911361804996</v>
      </c>
      <c r="Y102" s="268">
        <v>0.945405292769327</v>
      </c>
      <c r="Z102" s="268">
        <v>0.866740494647471</v>
      </c>
      <c r="AA102" s="295">
        <v>-0.035493930964331</v>
      </c>
      <c r="AB102" s="264">
        <v>38902</v>
      </c>
      <c r="AC102" s="264">
        <v>35816</v>
      </c>
      <c r="AD102" s="264">
        <v>33216</v>
      </c>
      <c r="AE102" s="264">
        <v>30637</v>
      </c>
      <c r="AF102" s="268">
        <v>0.920672458999537</v>
      </c>
      <c r="AG102" s="268">
        <v>0.922356695568401</v>
      </c>
      <c r="AH102" s="295">
        <v>-0.00168423656886341</v>
      </c>
      <c r="AI102" s="272"/>
      <c r="AJ102" s="274"/>
    </row>
    <row r="103" spans="1:36">
      <c r="A103" s="315" t="s">
        <v>25</v>
      </c>
      <c r="B103" s="293" t="s">
        <v>3301</v>
      </c>
      <c r="C103" s="293" t="s">
        <v>142</v>
      </c>
      <c r="D103" s="293" t="s">
        <v>143</v>
      </c>
      <c r="E103" s="263">
        <v>5084</v>
      </c>
      <c r="F103" s="263">
        <v>5047</v>
      </c>
      <c r="G103" s="263">
        <v>4364</v>
      </c>
      <c r="H103" s="264">
        <v>2887</v>
      </c>
      <c r="I103" s="264">
        <v>2865</v>
      </c>
      <c r="J103" s="264">
        <v>2262</v>
      </c>
      <c r="K103" s="264">
        <v>4407</v>
      </c>
      <c r="L103" s="264">
        <v>4372</v>
      </c>
      <c r="M103" s="264">
        <v>2379</v>
      </c>
      <c r="N103" s="267">
        <v>0.976499913549651</v>
      </c>
      <c r="O103" s="266">
        <v>135546</v>
      </c>
      <c r="P103" s="294">
        <v>0.9</v>
      </c>
      <c r="Q103" s="267">
        <v>0.992722265932337</v>
      </c>
      <c r="R103" s="267">
        <v>0.992379632836855</v>
      </c>
      <c r="S103" s="267">
        <v>0.992058089403222</v>
      </c>
      <c r="T103" s="295">
        <v>0.000342633095481881</v>
      </c>
      <c r="U103" s="266">
        <v>138808</v>
      </c>
      <c r="V103" s="266">
        <v>107382</v>
      </c>
      <c r="W103" s="267">
        <v>0.773600945190479</v>
      </c>
      <c r="X103" s="267">
        <v>0.85837922895358</v>
      </c>
      <c r="Y103" s="268">
        <v>0.783512296501559</v>
      </c>
      <c r="Z103" s="268">
        <v>0.539823008849557</v>
      </c>
      <c r="AA103" s="295">
        <v>0.0748669324520211</v>
      </c>
      <c r="AB103" s="264">
        <v>31501</v>
      </c>
      <c r="AC103" s="264">
        <v>25584</v>
      </c>
      <c r="AD103" s="264">
        <v>29771</v>
      </c>
      <c r="AE103" s="264">
        <v>23747</v>
      </c>
      <c r="AF103" s="268">
        <v>0.812164693184343</v>
      </c>
      <c r="AG103" s="268">
        <v>0.797655436498606</v>
      </c>
      <c r="AH103" s="295">
        <v>0.0145092566857373</v>
      </c>
      <c r="AI103" s="272"/>
      <c r="AJ103" s="274"/>
    </row>
    <row r="104" spans="1:36">
      <c r="A104" s="315" t="s">
        <v>25</v>
      </c>
      <c r="B104" s="293" t="s">
        <v>3301</v>
      </c>
      <c r="C104" s="293" t="s">
        <v>148</v>
      </c>
      <c r="D104" s="293" t="s">
        <v>149</v>
      </c>
      <c r="E104" s="263">
        <v>7617</v>
      </c>
      <c r="F104" s="263">
        <v>7546</v>
      </c>
      <c r="G104" s="263">
        <v>6492</v>
      </c>
      <c r="H104" s="264">
        <v>4106</v>
      </c>
      <c r="I104" s="264">
        <v>4010</v>
      </c>
      <c r="J104" s="264">
        <v>3399</v>
      </c>
      <c r="K104" s="264">
        <v>6123</v>
      </c>
      <c r="L104" s="264">
        <v>5927</v>
      </c>
      <c r="M104" s="264">
        <v>4432</v>
      </c>
      <c r="N104" s="267">
        <v>0.985050470633332</v>
      </c>
      <c r="O104" s="266">
        <v>185024</v>
      </c>
      <c r="P104" s="294">
        <v>0.9</v>
      </c>
      <c r="Q104" s="267">
        <v>0.990678744912695</v>
      </c>
      <c r="R104" s="267">
        <v>0.976619581100828</v>
      </c>
      <c r="S104" s="267">
        <v>0.967989547607382</v>
      </c>
      <c r="T104" s="295">
        <v>0.0140591638118672</v>
      </c>
      <c r="U104" s="266">
        <v>187832</v>
      </c>
      <c r="V104" s="266">
        <v>152759</v>
      </c>
      <c r="W104" s="267">
        <v>0.813274628391328</v>
      </c>
      <c r="X104" s="267">
        <v>0.852304056715242</v>
      </c>
      <c r="Y104" s="268">
        <v>0.827812956648807</v>
      </c>
      <c r="Z104" s="268">
        <v>0.723828188796342</v>
      </c>
      <c r="AA104" s="295">
        <v>0.0244911000664356</v>
      </c>
      <c r="AB104" s="264">
        <v>44864</v>
      </c>
      <c r="AC104" s="264">
        <v>37663</v>
      </c>
      <c r="AD104" s="264">
        <v>41027</v>
      </c>
      <c r="AE104" s="264">
        <v>33781</v>
      </c>
      <c r="AF104" s="268">
        <v>0.839492689015692</v>
      </c>
      <c r="AG104" s="268">
        <v>0.823384600385112</v>
      </c>
      <c r="AH104" s="295">
        <v>0.0161080886305796</v>
      </c>
      <c r="AI104" s="272"/>
      <c r="AJ104" s="274"/>
    </row>
    <row r="105" spans="1:36">
      <c r="A105" s="315" t="s">
        <v>25</v>
      </c>
      <c r="B105" s="293" t="s">
        <v>3301</v>
      </c>
      <c r="C105" s="293" t="s">
        <v>150</v>
      </c>
      <c r="D105" s="293" t="s">
        <v>151</v>
      </c>
      <c r="E105" s="263">
        <v>6480</v>
      </c>
      <c r="F105" s="263">
        <v>6392</v>
      </c>
      <c r="G105" s="263">
        <v>5824</v>
      </c>
      <c r="H105" s="264">
        <v>4267</v>
      </c>
      <c r="I105" s="264">
        <v>4218</v>
      </c>
      <c r="J105" s="264">
        <v>3707</v>
      </c>
      <c r="K105" s="264">
        <v>6062</v>
      </c>
      <c r="L105" s="264">
        <v>5976</v>
      </c>
      <c r="M105" s="264">
        <v>4628</v>
      </c>
      <c r="N105" s="267">
        <v>0.982212390379341</v>
      </c>
      <c r="O105" s="266">
        <v>174050</v>
      </c>
      <c r="P105" s="294">
        <v>0.9</v>
      </c>
      <c r="Q105" s="267">
        <v>0.98641975308642</v>
      </c>
      <c r="R105" s="267">
        <v>0.988516522146707</v>
      </c>
      <c r="S105" s="267">
        <v>0.985813262949522</v>
      </c>
      <c r="T105" s="295">
        <v>-0.00209676906028755</v>
      </c>
      <c r="U105" s="266">
        <v>177202</v>
      </c>
      <c r="V105" s="266">
        <v>151878</v>
      </c>
      <c r="W105" s="267">
        <v>0.857089649101026</v>
      </c>
      <c r="X105" s="267">
        <v>0.898765432098765</v>
      </c>
      <c r="Y105" s="268">
        <v>0.868760253105226</v>
      </c>
      <c r="Z105" s="268">
        <v>0.763444407786209</v>
      </c>
      <c r="AA105" s="295">
        <v>0.0300051789935393</v>
      </c>
      <c r="AB105" s="264">
        <v>40648</v>
      </c>
      <c r="AC105" s="264">
        <v>35444</v>
      </c>
      <c r="AD105" s="264">
        <v>38967</v>
      </c>
      <c r="AE105" s="264">
        <v>33573</v>
      </c>
      <c r="AF105" s="268">
        <v>0.871974020862035</v>
      </c>
      <c r="AG105" s="268">
        <v>0.861575178997613</v>
      </c>
      <c r="AH105" s="295">
        <v>0.0103988418644216</v>
      </c>
      <c r="AI105" s="272"/>
      <c r="AJ105" s="274"/>
    </row>
    <row r="106" spans="1:36">
      <c r="A106" s="315" t="s">
        <v>25</v>
      </c>
      <c r="B106" s="293" t="s">
        <v>3301</v>
      </c>
      <c r="C106" s="293" t="s">
        <v>152</v>
      </c>
      <c r="D106" s="293" t="s">
        <v>153</v>
      </c>
      <c r="E106" s="263">
        <v>12256</v>
      </c>
      <c r="F106" s="263">
        <v>11980</v>
      </c>
      <c r="G106" s="263">
        <v>10633</v>
      </c>
      <c r="H106" s="264">
        <v>8917</v>
      </c>
      <c r="I106" s="264">
        <v>8708</v>
      </c>
      <c r="J106" s="264">
        <v>7717</v>
      </c>
      <c r="K106" s="264">
        <v>10957</v>
      </c>
      <c r="L106" s="264">
        <v>10689</v>
      </c>
      <c r="M106" s="264">
        <v>9397</v>
      </c>
      <c r="N106" s="267">
        <v>0.97428612864001</v>
      </c>
      <c r="O106" s="266">
        <v>262006</v>
      </c>
      <c r="P106" s="294">
        <v>0.9</v>
      </c>
      <c r="Q106" s="267">
        <v>0.977480417754569</v>
      </c>
      <c r="R106" s="267">
        <v>0.976561623864528</v>
      </c>
      <c r="S106" s="267">
        <v>0.975540750205348</v>
      </c>
      <c r="T106" s="295">
        <v>0.000918793890040792</v>
      </c>
      <c r="U106" s="266">
        <v>268921</v>
      </c>
      <c r="V106" s="266">
        <v>224970</v>
      </c>
      <c r="W106" s="267">
        <v>0.8365653853734</v>
      </c>
      <c r="X106" s="267">
        <v>0.867575065274151</v>
      </c>
      <c r="Y106" s="268">
        <v>0.86542559156667</v>
      </c>
      <c r="Z106" s="268">
        <v>0.85762526238934</v>
      </c>
      <c r="AA106" s="295">
        <v>0.00214947370748098</v>
      </c>
      <c r="AB106" s="264">
        <v>75726</v>
      </c>
      <c r="AC106" s="264">
        <v>64592</v>
      </c>
      <c r="AD106" s="264">
        <v>65510</v>
      </c>
      <c r="AE106" s="264">
        <v>55956</v>
      </c>
      <c r="AF106" s="268">
        <v>0.852969917861765</v>
      </c>
      <c r="AG106" s="268">
        <v>0.854159670279347</v>
      </c>
      <c r="AH106" s="295">
        <v>-0.0011897524175819</v>
      </c>
      <c r="AI106" s="272"/>
      <c r="AJ106" s="274"/>
    </row>
    <row r="107" spans="1:36">
      <c r="A107" s="315" t="s">
        <v>25</v>
      </c>
      <c r="B107" s="293" t="s">
        <v>3301</v>
      </c>
      <c r="C107" s="293" t="s">
        <v>154</v>
      </c>
      <c r="D107" s="293" t="s">
        <v>155</v>
      </c>
      <c r="E107" s="263">
        <v>8266</v>
      </c>
      <c r="F107" s="263">
        <v>7905</v>
      </c>
      <c r="G107" s="263">
        <v>7468</v>
      </c>
      <c r="H107" s="264">
        <v>5562</v>
      </c>
      <c r="I107" s="264">
        <v>4961</v>
      </c>
      <c r="J107" s="264">
        <v>4888</v>
      </c>
      <c r="K107" s="264">
        <v>5810</v>
      </c>
      <c r="L107" s="264">
        <v>5392</v>
      </c>
      <c r="M107" s="264">
        <v>4920</v>
      </c>
      <c r="N107" s="267">
        <v>0.940239549054295</v>
      </c>
      <c r="O107" s="266">
        <v>148288</v>
      </c>
      <c r="P107" s="294">
        <v>0.9</v>
      </c>
      <c r="Q107" s="267">
        <v>0.956327123155093</v>
      </c>
      <c r="R107" s="267">
        <v>0.891945343401654</v>
      </c>
      <c r="S107" s="267">
        <v>0.928055077452668</v>
      </c>
      <c r="T107" s="295">
        <v>0.0643817797534391</v>
      </c>
      <c r="U107" s="266">
        <v>157713</v>
      </c>
      <c r="V107" s="266">
        <v>139571</v>
      </c>
      <c r="W107" s="267">
        <v>0.884968265139843</v>
      </c>
      <c r="X107" s="267">
        <v>0.903459956448101</v>
      </c>
      <c r="Y107" s="268">
        <v>0.878820568140956</v>
      </c>
      <c r="Z107" s="268">
        <v>0.846815834767642</v>
      </c>
      <c r="AA107" s="295">
        <v>0.0246393883071442</v>
      </c>
      <c r="AB107" s="264">
        <v>46816</v>
      </c>
      <c r="AC107" s="264">
        <v>41950</v>
      </c>
      <c r="AD107" s="264">
        <v>38338</v>
      </c>
      <c r="AE107" s="264">
        <v>34569</v>
      </c>
      <c r="AF107" s="268">
        <v>0.896061175666439</v>
      </c>
      <c r="AG107" s="268">
        <v>0.901690229015598</v>
      </c>
      <c r="AH107" s="295">
        <v>-0.00562905334915931</v>
      </c>
      <c r="AI107" s="272"/>
      <c r="AJ107" s="274"/>
    </row>
    <row r="108" spans="1:36">
      <c r="A108" s="315" t="s">
        <v>25</v>
      </c>
      <c r="B108" s="293" t="s">
        <v>3310</v>
      </c>
      <c r="C108" s="293" t="s">
        <v>3313</v>
      </c>
      <c r="D108" s="293" t="s">
        <v>3314</v>
      </c>
      <c r="E108" s="263">
        <v>0</v>
      </c>
      <c r="F108" s="263">
        <v>0</v>
      </c>
      <c r="G108" s="263">
        <v>0</v>
      </c>
      <c r="H108" s="264">
        <v>0</v>
      </c>
      <c r="I108" s="264">
        <v>0</v>
      </c>
      <c r="J108" s="264">
        <v>0</v>
      </c>
      <c r="K108" s="264">
        <v>0</v>
      </c>
      <c r="L108" s="264">
        <v>0</v>
      </c>
      <c r="M108" s="264">
        <v>0</v>
      </c>
      <c r="N108" s="267">
        <v>0</v>
      </c>
      <c r="O108" s="266">
        <v>0</v>
      </c>
      <c r="P108" s="294">
        <v>0.9</v>
      </c>
      <c r="Q108" s="267">
        <v>0</v>
      </c>
      <c r="R108" s="267">
        <v>0</v>
      </c>
      <c r="S108" s="267">
        <v>0</v>
      </c>
      <c r="T108" s="295">
        <v>0</v>
      </c>
      <c r="U108" s="266">
        <v>0</v>
      </c>
      <c r="V108" s="266">
        <v>0</v>
      </c>
      <c r="W108" s="267">
        <v>0</v>
      </c>
      <c r="X108" s="267">
        <v>0</v>
      </c>
      <c r="Y108" s="268">
        <v>0</v>
      </c>
      <c r="Z108" s="268">
        <v>0</v>
      </c>
      <c r="AA108" s="295">
        <v>0</v>
      </c>
      <c r="AB108" s="264">
        <v>0</v>
      </c>
      <c r="AC108" s="264">
        <v>0</v>
      </c>
      <c r="AD108" s="264">
        <v>0</v>
      </c>
      <c r="AE108" s="264">
        <v>0</v>
      </c>
      <c r="AF108" s="268">
        <v>0</v>
      </c>
      <c r="AG108" s="268">
        <v>0</v>
      </c>
      <c r="AH108" s="295">
        <v>0</v>
      </c>
      <c r="AI108" s="272"/>
      <c r="AJ108" s="274"/>
    </row>
    <row r="109" spans="1:36">
      <c r="A109" s="315" t="s">
        <v>25</v>
      </c>
      <c r="B109" s="293" t="s">
        <v>3310</v>
      </c>
      <c r="C109" s="293" t="s">
        <v>3311</v>
      </c>
      <c r="D109" s="293" t="s">
        <v>3312</v>
      </c>
      <c r="E109" s="263">
        <v>0</v>
      </c>
      <c r="F109" s="263">
        <v>0</v>
      </c>
      <c r="G109" s="263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67">
        <v>0</v>
      </c>
      <c r="O109" s="266">
        <v>0</v>
      </c>
      <c r="P109" s="294">
        <v>0.9</v>
      </c>
      <c r="Q109" s="267">
        <v>0</v>
      </c>
      <c r="R109" s="267">
        <v>0</v>
      </c>
      <c r="S109" s="267">
        <v>0</v>
      </c>
      <c r="T109" s="295">
        <v>0</v>
      </c>
      <c r="U109" s="266">
        <v>0</v>
      </c>
      <c r="V109" s="266">
        <v>0</v>
      </c>
      <c r="W109" s="267">
        <v>0</v>
      </c>
      <c r="X109" s="267">
        <v>0</v>
      </c>
      <c r="Y109" s="268">
        <v>0</v>
      </c>
      <c r="Z109" s="268">
        <v>0</v>
      </c>
      <c r="AA109" s="295">
        <v>0</v>
      </c>
      <c r="AB109" s="264">
        <v>0</v>
      </c>
      <c r="AC109" s="264">
        <v>0</v>
      </c>
      <c r="AD109" s="264">
        <v>0</v>
      </c>
      <c r="AE109" s="264">
        <v>0</v>
      </c>
      <c r="AF109" s="268">
        <v>0</v>
      </c>
      <c r="AG109" s="268">
        <v>0</v>
      </c>
      <c r="AH109" s="295">
        <v>0</v>
      </c>
      <c r="AI109" s="272"/>
      <c r="AJ109" s="274"/>
    </row>
    <row r="110" spans="1:36">
      <c r="A110" s="315" t="s">
        <v>25</v>
      </c>
      <c r="B110" s="293" t="s">
        <v>3310</v>
      </c>
      <c r="C110" s="293" t="s">
        <v>156</v>
      </c>
      <c r="D110" s="293" t="s">
        <v>157</v>
      </c>
      <c r="E110" s="263">
        <v>5835</v>
      </c>
      <c r="F110" s="263">
        <v>5678</v>
      </c>
      <c r="G110" s="263">
        <v>4816</v>
      </c>
      <c r="H110" s="264">
        <v>3925</v>
      </c>
      <c r="I110" s="264">
        <v>3943</v>
      </c>
      <c r="J110" s="264">
        <v>3327</v>
      </c>
      <c r="K110" s="264">
        <v>5268</v>
      </c>
      <c r="L110" s="264">
        <v>5286</v>
      </c>
      <c r="M110" s="264">
        <v>4031</v>
      </c>
      <c r="N110" s="267">
        <v>0.924611486823468</v>
      </c>
      <c r="O110" s="266">
        <v>139044</v>
      </c>
      <c r="P110" s="294">
        <v>0.9</v>
      </c>
      <c r="Q110" s="267">
        <v>0.973093401885176</v>
      </c>
      <c r="R110" s="267">
        <v>1.00458598726115</v>
      </c>
      <c r="S110" s="267">
        <v>1.00341685649203</v>
      </c>
      <c r="T110" s="295">
        <v>-0.0314925853759708</v>
      </c>
      <c r="U110" s="266">
        <v>150381</v>
      </c>
      <c r="V110" s="266">
        <v>118568</v>
      </c>
      <c r="W110" s="267">
        <v>0.788450668635</v>
      </c>
      <c r="X110" s="267">
        <v>0.825364181662382</v>
      </c>
      <c r="Y110" s="268">
        <v>0.847643312101911</v>
      </c>
      <c r="Z110" s="268">
        <v>0.765186028853455</v>
      </c>
      <c r="AA110" s="295">
        <v>-0.0222791304395287</v>
      </c>
      <c r="AB110" s="264">
        <v>38312</v>
      </c>
      <c r="AC110" s="264">
        <v>31350</v>
      </c>
      <c r="AD110" s="264">
        <v>37449</v>
      </c>
      <c r="AE110" s="264">
        <v>31656</v>
      </c>
      <c r="AF110" s="268">
        <v>0.818281478387972</v>
      </c>
      <c r="AG110" s="268">
        <v>0.845309621084675</v>
      </c>
      <c r="AH110" s="295">
        <v>-0.0270281426967027</v>
      </c>
      <c r="AI110" s="272"/>
      <c r="AJ110" s="274"/>
    </row>
    <row r="111" spans="1:36">
      <c r="A111" s="315" t="s">
        <v>25</v>
      </c>
      <c r="B111" s="293" t="s">
        <v>3310</v>
      </c>
      <c r="C111" s="293" t="s">
        <v>164</v>
      </c>
      <c r="D111" s="293" t="s">
        <v>165</v>
      </c>
      <c r="E111" s="263">
        <v>5907</v>
      </c>
      <c r="F111" s="263">
        <v>5829</v>
      </c>
      <c r="G111" s="263">
        <v>4756</v>
      </c>
      <c r="H111" s="264">
        <v>6127</v>
      </c>
      <c r="I111" s="264">
        <v>4754</v>
      </c>
      <c r="J111" s="264">
        <v>4950</v>
      </c>
      <c r="K111" s="264">
        <v>6020</v>
      </c>
      <c r="L111" s="264">
        <v>5776</v>
      </c>
      <c r="M111" s="264">
        <v>4495</v>
      </c>
      <c r="N111" s="267">
        <v>0.900440162687582</v>
      </c>
      <c r="O111" s="266">
        <v>166929</v>
      </c>
      <c r="P111" s="294">
        <v>0.9</v>
      </c>
      <c r="Q111" s="267">
        <v>0.98679532757745</v>
      </c>
      <c r="R111" s="267">
        <v>0.775909906969153</v>
      </c>
      <c r="S111" s="267">
        <v>0.959468438538206</v>
      </c>
      <c r="T111" s="295">
        <v>0.210885420608298</v>
      </c>
      <c r="U111" s="266">
        <v>185386</v>
      </c>
      <c r="V111" s="266">
        <v>141968</v>
      </c>
      <c r="W111" s="267">
        <v>0.765796769982631</v>
      </c>
      <c r="X111" s="267">
        <v>0.805146436431353</v>
      </c>
      <c r="Y111" s="268">
        <v>0.807899461400359</v>
      </c>
      <c r="Z111" s="268">
        <v>0.746677740863787</v>
      </c>
      <c r="AA111" s="295">
        <v>-0.00275302496900642</v>
      </c>
      <c r="AB111" s="264">
        <v>46235</v>
      </c>
      <c r="AC111" s="264">
        <v>37290</v>
      </c>
      <c r="AD111" s="264">
        <v>44512</v>
      </c>
      <c r="AE111" s="264">
        <v>34727</v>
      </c>
      <c r="AF111" s="268">
        <v>0.806531848166973</v>
      </c>
      <c r="AG111" s="268">
        <v>0.780171639108555</v>
      </c>
      <c r="AH111" s="295">
        <v>0.0263602090584181</v>
      </c>
      <c r="AI111" s="272"/>
      <c r="AJ111" s="274"/>
    </row>
    <row r="112" spans="1:36">
      <c r="A112" s="315" t="s">
        <v>25</v>
      </c>
      <c r="B112" s="293" t="s">
        <v>3310</v>
      </c>
      <c r="C112" s="293" t="s">
        <v>166</v>
      </c>
      <c r="D112" s="293" t="s">
        <v>167</v>
      </c>
      <c r="E112" s="263">
        <v>1329</v>
      </c>
      <c r="F112" s="263">
        <v>1156</v>
      </c>
      <c r="G112" s="263">
        <v>1151</v>
      </c>
      <c r="H112" s="264">
        <v>913</v>
      </c>
      <c r="I112" s="264">
        <v>755</v>
      </c>
      <c r="J112" s="264">
        <v>785</v>
      </c>
      <c r="K112" s="264">
        <v>1229</v>
      </c>
      <c r="L112" s="264">
        <v>1078</v>
      </c>
      <c r="M112" s="264">
        <v>1023</v>
      </c>
      <c r="N112" s="267">
        <v>0.944879654859219</v>
      </c>
      <c r="O112" s="266">
        <v>33290</v>
      </c>
      <c r="P112" s="294">
        <v>0.9</v>
      </c>
      <c r="Q112" s="267">
        <v>0.869826937547028</v>
      </c>
      <c r="R112" s="267">
        <v>0.826944140197152</v>
      </c>
      <c r="S112" s="267">
        <v>0.87713588283157</v>
      </c>
      <c r="T112" s="295">
        <v>0.0428827973498757</v>
      </c>
      <c r="U112" s="266">
        <v>35232</v>
      </c>
      <c r="V112" s="266">
        <v>30291</v>
      </c>
      <c r="W112" s="267">
        <v>0.859758174386921</v>
      </c>
      <c r="X112" s="267">
        <v>0.866064710308503</v>
      </c>
      <c r="Y112" s="268">
        <v>0.859802847754655</v>
      </c>
      <c r="Z112" s="268">
        <v>0.832384052074858</v>
      </c>
      <c r="AA112" s="295">
        <v>0.00626186255384764</v>
      </c>
      <c r="AB112" s="264">
        <v>8713</v>
      </c>
      <c r="AC112" s="264">
        <v>7612</v>
      </c>
      <c r="AD112" s="264">
        <v>7751</v>
      </c>
      <c r="AE112" s="264">
        <v>6705</v>
      </c>
      <c r="AF112" s="268">
        <v>0.873637093997475</v>
      </c>
      <c r="AG112" s="268">
        <v>0.865049671010192</v>
      </c>
      <c r="AH112" s="295">
        <v>0.00858742298728277</v>
      </c>
      <c r="AI112" s="272"/>
      <c r="AJ112" s="274"/>
    </row>
    <row r="113" spans="1:36">
      <c r="A113" s="315" t="s">
        <v>25</v>
      </c>
      <c r="B113" s="293" t="s">
        <v>3310</v>
      </c>
      <c r="C113" s="293" t="s">
        <v>160</v>
      </c>
      <c r="D113" s="293" t="s">
        <v>161</v>
      </c>
      <c r="E113" s="263">
        <v>9024</v>
      </c>
      <c r="F113" s="263">
        <v>9132</v>
      </c>
      <c r="G113" s="263">
        <v>8174</v>
      </c>
      <c r="H113" s="264">
        <v>7228</v>
      </c>
      <c r="I113" s="264">
        <v>7112</v>
      </c>
      <c r="J113" s="264">
        <v>6588</v>
      </c>
      <c r="K113" s="264">
        <v>8062</v>
      </c>
      <c r="L113" s="264">
        <v>8193</v>
      </c>
      <c r="M113" s="264">
        <v>7152</v>
      </c>
      <c r="N113" s="267">
        <v>1.0114952937211</v>
      </c>
      <c r="O113" s="266">
        <v>201062</v>
      </c>
      <c r="P113" s="294">
        <v>0.9</v>
      </c>
      <c r="Q113" s="267">
        <v>1.01196808510638</v>
      </c>
      <c r="R113" s="267">
        <v>0.983951300498063</v>
      </c>
      <c r="S113" s="267">
        <v>1.01624906970975</v>
      </c>
      <c r="T113" s="295">
        <v>0.0280167846083199</v>
      </c>
      <c r="U113" s="266">
        <v>198777</v>
      </c>
      <c r="V113" s="266">
        <v>166164</v>
      </c>
      <c r="W113" s="267">
        <v>0.835931722482983</v>
      </c>
      <c r="X113" s="267">
        <v>0.905806737588652</v>
      </c>
      <c r="Y113" s="268">
        <v>0.911455451023796</v>
      </c>
      <c r="Z113" s="268">
        <v>0.887124782932275</v>
      </c>
      <c r="AA113" s="295">
        <v>-0.00564871343514384</v>
      </c>
      <c r="AB113" s="264">
        <v>58640</v>
      </c>
      <c r="AC113" s="264">
        <v>52611</v>
      </c>
      <c r="AD113" s="264">
        <v>53088</v>
      </c>
      <c r="AE113" s="264">
        <v>46298</v>
      </c>
      <c r="AF113" s="268">
        <v>0.89718622100955</v>
      </c>
      <c r="AG113" s="268">
        <v>0.872099156118143</v>
      </c>
      <c r="AH113" s="295">
        <v>0.0250870648914063</v>
      </c>
      <c r="AI113" s="272"/>
      <c r="AJ113" s="274"/>
    </row>
    <row r="114" spans="1:36">
      <c r="A114" s="315" t="s">
        <v>25</v>
      </c>
      <c r="B114" s="293" t="s">
        <v>3310</v>
      </c>
      <c r="C114" s="293" t="s">
        <v>158</v>
      </c>
      <c r="D114" s="293" t="s">
        <v>159</v>
      </c>
      <c r="E114" s="263">
        <v>12154</v>
      </c>
      <c r="F114" s="263">
        <v>11361</v>
      </c>
      <c r="G114" s="263">
        <v>10239</v>
      </c>
      <c r="H114" s="264">
        <v>8965</v>
      </c>
      <c r="I114" s="264">
        <v>8545</v>
      </c>
      <c r="J114" s="264">
        <v>7803</v>
      </c>
      <c r="K114" s="264">
        <v>11119</v>
      </c>
      <c r="L114" s="264">
        <v>9925</v>
      </c>
      <c r="M114" s="264">
        <v>8475</v>
      </c>
      <c r="N114" s="267">
        <v>0.925347347462885</v>
      </c>
      <c r="O114" s="266">
        <v>256547</v>
      </c>
      <c r="P114" s="294">
        <v>0.9</v>
      </c>
      <c r="Q114" s="267">
        <v>0.934753990455817</v>
      </c>
      <c r="R114" s="267">
        <v>0.953151143335192</v>
      </c>
      <c r="S114" s="267">
        <v>0.892616242467848</v>
      </c>
      <c r="T114" s="295">
        <v>-0.0183971528793755</v>
      </c>
      <c r="U114" s="266">
        <v>277244</v>
      </c>
      <c r="V114" s="266">
        <v>217065</v>
      </c>
      <c r="W114" s="267">
        <v>0.782938494611245</v>
      </c>
      <c r="X114" s="267">
        <v>0.842438703307553</v>
      </c>
      <c r="Y114" s="268">
        <v>0.870384829894032</v>
      </c>
      <c r="Z114" s="268">
        <v>0.762208831729472</v>
      </c>
      <c r="AA114" s="295">
        <v>-0.0279461265864792</v>
      </c>
      <c r="AB114" s="264">
        <v>78007</v>
      </c>
      <c r="AC114" s="264">
        <v>64329</v>
      </c>
      <c r="AD114" s="264">
        <v>67883</v>
      </c>
      <c r="AE114" s="264">
        <v>54436</v>
      </c>
      <c r="AF114" s="268">
        <v>0.824656761572679</v>
      </c>
      <c r="AG114" s="268">
        <v>0.80190916724364</v>
      </c>
      <c r="AH114" s="295">
        <v>0.0227475943290396</v>
      </c>
      <c r="AI114" s="272"/>
      <c r="AJ114" s="274"/>
    </row>
    <row r="115" spans="1:36">
      <c r="A115" s="315" t="s">
        <v>25</v>
      </c>
      <c r="B115" s="293" t="s">
        <v>3310</v>
      </c>
      <c r="C115" s="293" t="s">
        <v>162</v>
      </c>
      <c r="D115" s="293" t="s">
        <v>163</v>
      </c>
      <c r="E115" s="263">
        <v>4861</v>
      </c>
      <c r="F115" s="263">
        <v>4782</v>
      </c>
      <c r="G115" s="263">
        <v>4371</v>
      </c>
      <c r="H115" s="264">
        <v>4089</v>
      </c>
      <c r="I115" s="264">
        <v>3850</v>
      </c>
      <c r="J115" s="264">
        <v>3647</v>
      </c>
      <c r="K115" s="264">
        <v>4650</v>
      </c>
      <c r="L115" s="264">
        <v>4560</v>
      </c>
      <c r="M115" s="264">
        <v>4048</v>
      </c>
      <c r="N115" s="267">
        <v>0.975389095432635</v>
      </c>
      <c r="O115" s="266">
        <v>138000</v>
      </c>
      <c r="P115" s="294">
        <v>0.9</v>
      </c>
      <c r="Q115" s="267">
        <v>0.983748199958856</v>
      </c>
      <c r="R115" s="267">
        <v>0.941550501345072</v>
      </c>
      <c r="S115" s="267">
        <v>0.980645161290323</v>
      </c>
      <c r="T115" s="295">
        <v>0.0421976986137841</v>
      </c>
      <c r="U115" s="266">
        <v>141482</v>
      </c>
      <c r="V115" s="266">
        <v>125553</v>
      </c>
      <c r="W115" s="267">
        <v>0.887413239846765</v>
      </c>
      <c r="X115" s="267">
        <v>0.899197695947336</v>
      </c>
      <c r="Y115" s="268">
        <v>0.89190511127415</v>
      </c>
      <c r="Z115" s="268">
        <v>0.870537634408602</v>
      </c>
      <c r="AA115" s="295">
        <v>0.00729258467318572</v>
      </c>
      <c r="AB115" s="264">
        <v>34413</v>
      </c>
      <c r="AC115" s="264">
        <v>30943</v>
      </c>
      <c r="AD115" s="264">
        <v>32337</v>
      </c>
      <c r="AE115" s="264">
        <v>28952</v>
      </c>
      <c r="AF115" s="268">
        <v>0.899166012843983</v>
      </c>
      <c r="AG115" s="268">
        <v>0.895321149148035</v>
      </c>
      <c r="AH115" s="295">
        <v>0.00384486369594861</v>
      </c>
      <c r="AI115" s="272"/>
      <c r="AJ115" s="274"/>
    </row>
    <row r="116" spans="1:36">
      <c r="A116" s="315" t="s">
        <v>25</v>
      </c>
      <c r="B116" s="293" t="s">
        <v>3310</v>
      </c>
      <c r="C116" s="293" t="s">
        <v>168</v>
      </c>
      <c r="D116" s="293" t="s">
        <v>169</v>
      </c>
      <c r="E116" s="263">
        <v>4348</v>
      </c>
      <c r="F116" s="263">
        <v>4566</v>
      </c>
      <c r="G116" s="263">
        <v>4166</v>
      </c>
      <c r="H116" s="264">
        <v>2827</v>
      </c>
      <c r="I116" s="264">
        <v>3062</v>
      </c>
      <c r="J116" s="264">
        <v>2708</v>
      </c>
      <c r="K116" s="264">
        <v>3787</v>
      </c>
      <c r="L116" s="264">
        <v>4108</v>
      </c>
      <c r="M116" s="264">
        <v>3611</v>
      </c>
      <c r="N116" s="267">
        <v>1.07988081248951</v>
      </c>
      <c r="O116" s="266">
        <v>128657</v>
      </c>
      <c r="P116" s="294">
        <v>0.9</v>
      </c>
      <c r="Q116" s="267">
        <v>1.05013799448022</v>
      </c>
      <c r="R116" s="267">
        <v>1.08312698974178</v>
      </c>
      <c r="S116" s="267">
        <v>1.08476366517032</v>
      </c>
      <c r="T116" s="295">
        <v>-0.032988995261555</v>
      </c>
      <c r="U116" s="266">
        <v>119140</v>
      </c>
      <c r="V116" s="266">
        <v>113439</v>
      </c>
      <c r="W116" s="267">
        <v>0.952148732583515</v>
      </c>
      <c r="X116" s="267">
        <v>0.958141674333027</v>
      </c>
      <c r="Y116" s="268">
        <v>0.95790590732225</v>
      </c>
      <c r="Z116" s="268">
        <v>0.953525217850541</v>
      </c>
      <c r="AA116" s="295">
        <v>0.000235767010776877</v>
      </c>
      <c r="AB116" s="264">
        <v>27882</v>
      </c>
      <c r="AC116" s="264">
        <v>26766</v>
      </c>
      <c r="AD116" s="264">
        <v>27684</v>
      </c>
      <c r="AE116" s="264">
        <v>26456</v>
      </c>
      <c r="AF116" s="268">
        <v>0.959974176888315</v>
      </c>
      <c r="AG116" s="268">
        <v>0.955642248230025</v>
      </c>
      <c r="AH116" s="295">
        <v>0.00433192865829046</v>
      </c>
      <c r="AI116" s="272"/>
      <c r="AJ116" s="274"/>
    </row>
    <row r="117" spans="1:36">
      <c r="A117" s="315" t="s">
        <v>186</v>
      </c>
      <c r="B117" s="321" t="s">
        <v>3315</v>
      </c>
      <c r="C117" s="293" t="s">
        <v>188</v>
      </c>
      <c r="D117" s="321" t="s">
        <v>189</v>
      </c>
      <c r="E117" s="263">
        <v>2503</v>
      </c>
      <c r="F117" s="263">
        <v>2412</v>
      </c>
      <c r="G117" s="263">
        <v>2232</v>
      </c>
      <c r="H117" s="264">
        <v>3015</v>
      </c>
      <c r="I117" s="264">
        <v>2931</v>
      </c>
      <c r="J117" s="264">
        <v>2700</v>
      </c>
      <c r="K117" s="264">
        <v>3141</v>
      </c>
      <c r="L117" s="264">
        <v>3028</v>
      </c>
      <c r="M117" s="264">
        <v>2750</v>
      </c>
      <c r="N117" s="267">
        <v>0.967116722546088</v>
      </c>
      <c r="O117" s="266">
        <v>96055</v>
      </c>
      <c r="P117" s="294">
        <v>0.9</v>
      </c>
      <c r="Q117" s="267">
        <v>0.963643627646824</v>
      </c>
      <c r="R117" s="267">
        <v>0.972139303482587</v>
      </c>
      <c r="S117" s="267">
        <v>0.964024196115887</v>
      </c>
      <c r="T117" s="295">
        <v>-0.00849567583576327</v>
      </c>
      <c r="U117" s="266">
        <v>99321</v>
      </c>
      <c r="V117" s="266">
        <v>88386</v>
      </c>
      <c r="W117" s="267">
        <v>0.889902437550971</v>
      </c>
      <c r="X117" s="267">
        <v>0.891729924091091</v>
      </c>
      <c r="Y117" s="268">
        <v>0.895522388059702</v>
      </c>
      <c r="Z117" s="268">
        <v>0.87551735116205</v>
      </c>
      <c r="AA117" s="295">
        <v>-0.00379246396861088</v>
      </c>
      <c r="AB117" s="264">
        <v>23715</v>
      </c>
      <c r="AC117" s="264">
        <v>21199</v>
      </c>
      <c r="AD117" s="264">
        <v>22512</v>
      </c>
      <c r="AE117" s="264">
        <v>20439</v>
      </c>
      <c r="AF117" s="268">
        <v>0.893906810035842</v>
      </c>
      <c r="AG117" s="268">
        <v>0.907915778251599</v>
      </c>
      <c r="AH117" s="295">
        <v>-0.0140089682157569</v>
      </c>
    </row>
    <row r="118" spans="1:36">
      <c r="A118" s="315" t="s">
        <v>186</v>
      </c>
      <c r="B118" s="321" t="s">
        <v>3315</v>
      </c>
      <c r="C118" s="293" t="s">
        <v>190</v>
      </c>
      <c r="D118" s="321" t="s">
        <v>191</v>
      </c>
      <c r="E118" s="263">
        <v>1814</v>
      </c>
      <c r="F118" s="263">
        <v>1718</v>
      </c>
      <c r="G118" s="263">
        <v>1596</v>
      </c>
      <c r="H118" s="264">
        <v>2278</v>
      </c>
      <c r="I118" s="264">
        <v>2149</v>
      </c>
      <c r="J118" s="264">
        <v>2037</v>
      </c>
      <c r="K118" s="264">
        <v>2560</v>
      </c>
      <c r="L118" s="264">
        <v>2451</v>
      </c>
      <c r="M118" s="264">
        <v>2202</v>
      </c>
      <c r="N118" s="267">
        <v>0.943798237617745</v>
      </c>
      <c r="O118" s="266">
        <v>77651</v>
      </c>
      <c r="P118" s="294">
        <v>0.9</v>
      </c>
      <c r="Q118" s="267">
        <v>0.947078280044101</v>
      </c>
      <c r="R118" s="267">
        <v>0.943371378402107</v>
      </c>
      <c r="S118" s="267">
        <v>0.957421875</v>
      </c>
      <c r="T118" s="295">
        <v>0.00370690164199428</v>
      </c>
      <c r="U118" s="266">
        <v>82275</v>
      </c>
      <c r="V118" s="266">
        <v>72319</v>
      </c>
      <c r="W118" s="267">
        <v>0.878991188088727</v>
      </c>
      <c r="X118" s="267">
        <v>0.879823594266814</v>
      </c>
      <c r="Y118" s="268">
        <v>0.894205443371378</v>
      </c>
      <c r="Z118" s="268">
        <v>0.86015625</v>
      </c>
      <c r="AA118" s="295">
        <v>-0.0143818491045647</v>
      </c>
      <c r="AB118" s="264">
        <v>19176</v>
      </c>
      <c r="AC118" s="264">
        <v>16956</v>
      </c>
      <c r="AD118" s="264">
        <v>18688</v>
      </c>
      <c r="AE118" s="264">
        <v>16603</v>
      </c>
      <c r="AF118" s="268">
        <v>0.884230287859825</v>
      </c>
      <c r="AG118" s="268">
        <v>0.888431078767123</v>
      </c>
      <c r="AH118" s="295">
        <v>-0.00420079090729841</v>
      </c>
    </row>
    <row r="119" spans="1:36">
      <c r="A119" s="315" t="s">
        <v>186</v>
      </c>
      <c r="B119" s="321" t="s">
        <v>3315</v>
      </c>
      <c r="C119" s="293" t="s">
        <v>192</v>
      </c>
      <c r="D119" s="321" t="s">
        <v>193</v>
      </c>
      <c r="E119" s="263">
        <v>4066</v>
      </c>
      <c r="F119" s="263">
        <v>4009</v>
      </c>
      <c r="G119" s="263">
        <v>3356</v>
      </c>
      <c r="H119" s="264">
        <v>5120</v>
      </c>
      <c r="I119" s="264">
        <v>5068</v>
      </c>
      <c r="J119" s="264">
        <v>4400</v>
      </c>
      <c r="K119" s="264">
        <v>5588</v>
      </c>
      <c r="L119" s="264">
        <v>5488</v>
      </c>
      <c r="M119" s="264">
        <v>4534</v>
      </c>
      <c r="N119" s="267">
        <v>0.925080352751438</v>
      </c>
      <c r="O119" s="266">
        <v>161754</v>
      </c>
      <c r="P119" s="294">
        <v>0.9</v>
      </c>
      <c r="Q119" s="267">
        <v>0.985981308411215</v>
      </c>
      <c r="R119" s="267">
        <v>0.98984375</v>
      </c>
      <c r="S119" s="267">
        <v>0.982104509663565</v>
      </c>
      <c r="T119" s="295">
        <v>-0.00386244158878501</v>
      </c>
      <c r="U119" s="266">
        <v>174854</v>
      </c>
      <c r="V119" s="266">
        <v>142767</v>
      </c>
      <c r="W119" s="267">
        <v>0.816492616697359</v>
      </c>
      <c r="X119" s="267">
        <v>0.825381210034432</v>
      </c>
      <c r="Y119" s="268">
        <v>0.859375</v>
      </c>
      <c r="Z119" s="268">
        <v>0.811381531853973</v>
      </c>
      <c r="AA119" s="295">
        <v>-0.0339937899655681</v>
      </c>
      <c r="AB119" s="264">
        <v>40467</v>
      </c>
      <c r="AC119" s="264">
        <v>33143</v>
      </c>
      <c r="AD119" s="264">
        <v>39013</v>
      </c>
      <c r="AE119" s="264">
        <v>32484</v>
      </c>
      <c r="AF119" s="268">
        <v>0.819013022956977</v>
      </c>
      <c r="AG119" s="268">
        <v>0.832645528413606</v>
      </c>
      <c r="AH119" s="295">
        <v>-0.0136325054566284</v>
      </c>
    </row>
    <row r="120" spans="1:36">
      <c r="A120" s="315" t="s">
        <v>186</v>
      </c>
      <c r="B120" s="321" t="s">
        <v>3315</v>
      </c>
      <c r="C120" s="293" t="s">
        <v>194</v>
      </c>
      <c r="D120" s="321" t="s">
        <v>195</v>
      </c>
      <c r="E120" s="263">
        <v>5261</v>
      </c>
      <c r="F120" s="263">
        <v>4606</v>
      </c>
      <c r="G120" s="263">
        <v>4545</v>
      </c>
      <c r="H120" s="264">
        <v>6155</v>
      </c>
      <c r="I120" s="264">
        <v>5492</v>
      </c>
      <c r="J120" s="264">
        <v>5227</v>
      </c>
      <c r="K120" s="264">
        <v>6726</v>
      </c>
      <c r="L120" s="264">
        <v>5963</v>
      </c>
      <c r="M120" s="264">
        <v>5772</v>
      </c>
      <c r="N120" s="267">
        <v>0.797301380967685</v>
      </c>
      <c r="O120" s="266">
        <v>166219</v>
      </c>
      <c r="P120" s="294">
        <v>0.9</v>
      </c>
      <c r="Q120" s="267">
        <v>0.875498954571374</v>
      </c>
      <c r="R120" s="267">
        <v>0.892282696994314</v>
      </c>
      <c r="S120" s="267">
        <v>0.886559619387452</v>
      </c>
      <c r="T120" s="295">
        <v>-0.0167837424229393</v>
      </c>
      <c r="U120" s="266">
        <v>208477</v>
      </c>
      <c r="V120" s="266">
        <v>174788</v>
      </c>
      <c r="W120" s="267">
        <v>0.838404236438552</v>
      </c>
      <c r="X120" s="267">
        <v>0.863904200722296</v>
      </c>
      <c r="Y120" s="268">
        <v>0.849228269699431</v>
      </c>
      <c r="Z120" s="268">
        <v>0.858162355040143</v>
      </c>
      <c r="AA120" s="295">
        <v>0.0146759310228648</v>
      </c>
      <c r="AB120" s="264">
        <v>49679</v>
      </c>
      <c r="AC120" s="264">
        <v>42557</v>
      </c>
      <c r="AD120" s="264">
        <v>46528</v>
      </c>
      <c r="AE120" s="264">
        <v>40166</v>
      </c>
      <c r="AF120" s="268">
        <v>0.856639626401498</v>
      </c>
      <c r="AG120" s="268">
        <v>0.863265130674003</v>
      </c>
      <c r="AH120" s="295">
        <v>-0.00662550427250519</v>
      </c>
    </row>
    <row r="121" spans="1:36">
      <c r="A121" s="315" t="s">
        <v>186</v>
      </c>
      <c r="B121" s="321" t="s">
        <v>3315</v>
      </c>
      <c r="C121" s="293" t="s">
        <v>196</v>
      </c>
      <c r="D121" s="321" t="s">
        <v>197</v>
      </c>
      <c r="E121" s="263">
        <v>3653</v>
      </c>
      <c r="F121" s="263">
        <v>3341</v>
      </c>
      <c r="G121" s="263">
        <v>3062</v>
      </c>
      <c r="H121" s="264">
        <v>4162</v>
      </c>
      <c r="I121" s="264">
        <v>3650</v>
      </c>
      <c r="J121" s="264">
        <v>3405</v>
      </c>
      <c r="K121" s="264">
        <v>4667</v>
      </c>
      <c r="L121" s="264">
        <v>4061</v>
      </c>
      <c r="M121" s="264">
        <v>3793</v>
      </c>
      <c r="N121" s="267">
        <v>0.892007117437722</v>
      </c>
      <c r="O121" s="266">
        <v>125327</v>
      </c>
      <c r="P121" s="294">
        <v>0.9</v>
      </c>
      <c r="Q121" s="267">
        <v>0.914590747330961</v>
      </c>
      <c r="R121" s="267">
        <v>0.876982220086497</v>
      </c>
      <c r="S121" s="267">
        <v>0.870152131990572</v>
      </c>
      <c r="T121" s="295">
        <v>0.0376085272444641</v>
      </c>
      <c r="U121" s="266">
        <v>140500</v>
      </c>
      <c r="V121" s="266">
        <v>118460</v>
      </c>
      <c r="W121" s="267">
        <v>0.843131672597865</v>
      </c>
      <c r="X121" s="267">
        <v>0.838215165617301</v>
      </c>
      <c r="Y121" s="268">
        <v>0.818116290245074</v>
      </c>
      <c r="Z121" s="268">
        <v>0.812727662309835</v>
      </c>
      <c r="AA121" s="295">
        <v>0.0200988753722263</v>
      </c>
      <c r="AB121" s="264">
        <v>33301</v>
      </c>
      <c r="AC121" s="264">
        <v>27774</v>
      </c>
      <c r="AD121" s="264">
        <v>31261</v>
      </c>
      <c r="AE121" s="264">
        <v>26490</v>
      </c>
      <c r="AF121" s="268">
        <v>0.834029008137894</v>
      </c>
      <c r="AG121" s="268">
        <v>0.847381721633985</v>
      </c>
      <c r="AH121" s="295">
        <v>-0.0133527134960911</v>
      </c>
    </row>
    <row r="122" spans="1:36">
      <c r="A122" s="315" t="s">
        <v>186</v>
      </c>
      <c r="B122" s="321" t="s">
        <v>3315</v>
      </c>
      <c r="C122" s="293" t="s">
        <v>198</v>
      </c>
      <c r="D122" s="321" t="s">
        <v>199</v>
      </c>
      <c r="E122" s="263">
        <v>1</v>
      </c>
      <c r="F122" s="263">
        <v>1</v>
      </c>
      <c r="G122" s="263">
        <v>0</v>
      </c>
      <c r="H122" s="264">
        <v>0</v>
      </c>
      <c r="I122" s="264">
        <v>0</v>
      </c>
      <c r="J122" s="264">
        <v>0</v>
      </c>
      <c r="K122" s="264">
        <v>0</v>
      </c>
      <c r="L122" s="264">
        <v>0</v>
      </c>
      <c r="M122" s="264">
        <v>0</v>
      </c>
      <c r="N122" s="267">
        <v>0.555555555555556</v>
      </c>
      <c r="O122" s="266">
        <v>5</v>
      </c>
      <c r="P122" s="294">
        <v>0.9</v>
      </c>
      <c r="Q122" s="267">
        <v>1</v>
      </c>
      <c r="R122" s="267">
        <v>0</v>
      </c>
      <c r="S122" s="267">
        <v>0</v>
      </c>
      <c r="T122" s="295">
        <v>1</v>
      </c>
      <c r="U122" s="266">
        <v>9</v>
      </c>
      <c r="V122" s="266">
        <v>4</v>
      </c>
      <c r="W122" s="267">
        <v>0.444444444444444</v>
      </c>
      <c r="X122" s="267">
        <v>0</v>
      </c>
      <c r="Y122" s="268">
        <v>0</v>
      </c>
      <c r="Z122" s="268">
        <v>0</v>
      </c>
      <c r="AA122" s="295">
        <v>0</v>
      </c>
      <c r="AB122" s="264">
        <v>2</v>
      </c>
      <c r="AC122" s="264">
        <v>1</v>
      </c>
      <c r="AD122" s="264">
        <v>4</v>
      </c>
      <c r="AE122" s="264">
        <v>1</v>
      </c>
      <c r="AF122" s="268">
        <v>0.5</v>
      </c>
      <c r="AG122" s="268">
        <v>0.25</v>
      </c>
      <c r="AH122" s="295">
        <v>0.25</v>
      </c>
    </row>
    <row r="123" spans="1:36">
      <c r="A123" s="315" t="s">
        <v>186</v>
      </c>
      <c r="B123" s="321" t="s">
        <v>3315</v>
      </c>
      <c r="C123" s="293" t="s">
        <v>200</v>
      </c>
      <c r="D123" s="321" t="s">
        <v>201</v>
      </c>
      <c r="E123" s="263">
        <v>2642</v>
      </c>
      <c r="F123" s="263">
        <v>2486</v>
      </c>
      <c r="G123" s="263">
        <v>2289</v>
      </c>
      <c r="H123" s="264">
        <v>3285</v>
      </c>
      <c r="I123" s="264">
        <v>3144</v>
      </c>
      <c r="J123" s="264">
        <v>2871</v>
      </c>
      <c r="K123" s="264">
        <v>3426</v>
      </c>
      <c r="L123" s="264">
        <v>3217</v>
      </c>
      <c r="M123" s="264">
        <v>2812</v>
      </c>
      <c r="N123" s="267">
        <v>0.935915088403987</v>
      </c>
      <c r="O123" s="266">
        <v>102639</v>
      </c>
      <c r="P123" s="294">
        <v>0.9</v>
      </c>
      <c r="Q123" s="267">
        <v>0.940953822861469</v>
      </c>
      <c r="R123" s="267">
        <v>0.957077625570776</v>
      </c>
      <c r="S123" s="267">
        <v>0.938995913601868</v>
      </c>
      <c r="T123" s="295">
        <v>-0.0161238027093077</v>
      </c>
      <c r="U123" s="266">
        <v>109667</v>
      </c>
      <c r="V123" s="266">
        <v>95123</v>
      </c>
      <c r="W123" s="267">
        <v>0.86738034230899</v>
      </c>
      <c r="X123" s="267">
        <v>0.866389099167297</v>
      </c>
      <c r="Y123" s="268">
        <v>0.873972602739726</v>
      </c>
      <c r="Z123" s="268">
        <v>0.820782253356684</v>
      </c>
      <c r="AA123" s="295">
        <v>-0.00758350357242854</v>
      </c>
      <c r="AB123" s="264">
        <v>25399</v>
      </c>
      <c r="AC123" s="264">
        <v>21886</v>
      </c>
      <c r="AD123" s="264">
        <v>24358</v>
      </c>
      <c r="AE123" s="264">
        <v>21556</v>
      </c>
      <c r="AF123" s="268">
        <v>0.861687468010552</v>
      </c>
      <c r="AG123" s="268">
        <v>0.884965924952788</v>
      </c>
      <c r="AH123" s="295">
        <v>-0.023278456942236</v>
      </c>
    </row>
    <row r="124" spans="1:36">
      <c r="A124" s="315" t="s">
        <v>186</v>
      </c>
      <c r="B124" s="321" t="s">
        <v>3315</v>
      </c>
      <c r="C124" s="293" t="s">
        <v>202</v>
      </c>
      <c r="D124" s="321" t="s">
        <v>203</v>
      </c>
      <c r="E124" s="263">
        <v>0</v>
      </c>
      <c r="F124" s="263">
        <v>1</v>
      </c>
      <c r="G124" s="263">
        <v>0</v>
      </c>
      <c r="H124" s="264">
        <v>1</v>
      </c>
      <c r="I124" s="264">
        <v>0</v>
      </c>
      <c r="J124" s="264">
        <v>0</v>
      </c>
      <c r="K124" s="264">
        <v>0</v>
      </c>
      <c r="L124" s="264">
        <v>0</v>
      </c>
      <c r="M124" s="264">
        <v>0</v>
      </c>
      <c r="N124" s="267">
        <v>0.823529411764706</v>
      </c>
      <c r="O124" s="266">
        <v>28</v>
      </c>
      <c r="P124" s="294">
        <v>0.9</v>
      </c>
      <c r="Q124" s="267">
        <v>0</v>
      </c>
      <c r="R124" s="267">
        <v>0</v>
      </c>
      <c r="S124" s="267">
        <v>0</v>
      </c>
      <c r="T124" s="295">
        <v>0</v>
      </c>
      <c r="U124" s="266">
        <v>34</v>
      </c>
      <c r="V124" s="266">
        <v>27</v>
      </c>
      <c r="W124" s="267">
        <v>0.794117647058823</v>
      </c>
      <c r="X124" s="267">
        <v>0</v>
      </c>
      <c r="Y124" s="268">
        <v>0</v>
      </c>
      <c r="Z124" s="268">
        <v>0</v>
      </c>
      <c r="AA124" s="295">
        <v>0</v>
      </c>
      <c r="AB124" s="264">
        <v>2</v>
      </c>
      <c r="AC124" s="264">
        <v>1</v>
      </c>
      <c r="AD124" s="264">
        <v>7</v>
      </c>
      <c r="AE124" s="264">
        <v>4</v>
      </c>
      <c r="AF124" s="268">
        <v>0.5</v>
      </c>
      <c r="AG124" s="268">
        <v>0.571428571428571</v>
      </c>
      <c r="AH124" s="295">
        <v>-0.0714285714285714</v>
      </c>
    </row>
    <row r="125" spans="1:36">
      <c r="A125" s="315" t="s">
        <v>186</v>
      </c>
      <c r="B125" s="321" t="s">
        <v>3315</v>
      </c>
      <c r="C125" s="293" t="s">
        <v>204</v>
      </c>
      <c r="D125" s="321" t="s">
        <v>205</v>
      </c>
      <c r="E125" s="263">
        <v>1697</v>
      </c>
      <c r="F125" s="263">
        <v>1565</v>
      </c>
      <c r="G125" s="263">
        <v>1508</v>
      </c>
      <c r="H125" s="264">
        <v>2384</v>
      </c>
      <c r="I125" s="264">
        <v>2193</v>
      </c>
      <c r="J125" s="264">
        <v>2085</v>
      </c>
      <c r="K125" s="264">
        <v>2417</v>
      </c>
      <c r="L125" s="264">
        <v>2209</v>
      </c>
      <c r="M125" s="264">
        <v>2155</v>
      </c>
      <c r="N125" s="267">
        <v>0.922995867203109</v>
      </c>
      <c r="O125" s="266">
        <v>67447</v>
      </c>
      <c r="P125" s="294">
        <v>0.9</v>
      </c>
      <c r="Q125" s="267">
        <v>0.922215674720094</v>
      </c>
      <c r="R125" s="267">
        <v>0.91988255033557</v>
      </c>
      <c r="S125" s="267">
        <v>0.913942904426976</v>
      </c>
      <c r="T125" s="295">
        <v>0.00233312438452382</v>
      </c>
      <c r="U125" s="266">
        <v>73074</v>
      </c>
      <c r="V125" s="266">
        <v>65440</v>
      </c>
      <c r="W125" s="267">
        <v>0.895530558064428</v>
      </c>
      <c r="X125" s="267">
        <v>0.888626988803771</v>
      </c>
      <c r="Y125" s="268">
        <v>0.874580536912752</v>
      </c>
      <c r="Z125" s="268">
        <v>0.891601158460902</v>
      </c>
      <c r="AA125" s="295">
        <v>0.0140464518910196</v>
      </c>
      <c r="AB125" s="264">
        <v>16848</v>
      </c>
      <c r="AC125" s="264">
        <v>15016</v>
      </c>
      <c r="AD125" s="264">
        <v>16049</v>
      </c>
      <c r="AE125" s="264">
        <v>14492</v>
      </c>
      <c r="AF125" s="268">
        <v>0.891263057929725</v>
      </c>
      <c r="AG125" s="268">
        <v>0.902984609632999</v>
      </c>
      <c r="AH125" s="295">
        <v>-0.0117215517032744</v>
      </c>
    </row>
    <row r="126" spans="1:36">
      <c r="A126" s="315" t="s">
        <v>186</v>
      </c>
      <c r="B126" s="321" t="s">
        <v>3315</v>
      </c>
      <c r="C126" s="293" t="s">
        <v>206</v>
      </c>
      <c r="D126" s="321" t="s">
        <v>207</v>
      </c>
      <c r="E126" s="263">
        <v>3</v>
      </c>
      <c r="F126" s="263">
        <v>3</v>
      </c>
      <c r="G126" s="263">
        <v>2</v>
      </c>
      <c r="H126" s="264">
        <v>1</v>
      </c>
      <c r="I126" s="264">
        <v>1</v>
      </c>
      <c r="J126" s="264">
        <v>0</v>
      </c>
      <c r="K126" s="264">
        <v>14</v>
      </c>
      <c r="L126" s="264">
        <v>13</v>
      </c>
      <c r="M126" s="264">
        <v>5</v>
      </c>
      <c r="N126" s="267">
        <v>0.710144927536232</v>
      </c>
      <c r="O126" s="266">
        <v>49</v>
      </c>
      <c r="P126" s="294">
        <v>0.9</v>
      </c>
      <c r="Q126" s="267">
        <v>1</v>
      </c>
      <c r="R126" s="267">
        <v>1</v>
      </c>
      <c r="S126" s="267">
        <v>0.928571428571429</v>
      </c>
      <c r="T126" s="295">
        <v>0</v>
      </c>
      <c r="U126" s="266">
        <v>69</v>
      </c>
      <c r="V126" s="266">
        <v>19</v>
      </c>
      <c r="W126" s="267">
        <v>0.27536231884058</v>
      </c>
      <c r="X126" s="267">
        <v>0.666666666666667</v>
      </c>
      <c r="Y126" s="268">
        <v>0</v>
      </c>
      <c r="Z126" s="268">
        <v>0.357142857142857</v>
      </c>
      <c r="AA126" s="295">
        <v>0.666666666666667</v>
      </c>
      <c r="AB126" s="264">
        <v>26</v>
      </c>
      <c r="AC126" s="264">
        <v>10</v>
      </c>
      <c r="AD126" s="264">
        <v>23</v>
      </c>
      <c r="AE126" s="264">
        <v>4</v>
      </c>
      <c r="AF126" s="268">
        <v>0.384615384615385</v>
      </c>
      <c r="AG126" s="268">
        <v>0.173913043478261</v>
      </c>
      <c r="AH126" s="295">
        <v>0.210702341137124</v>
      </c>
    </row>
    <row r="127" spans="1:36">
      <c r="A127" s="315" t="s">
        <v>186</v>
      </c>
      <c r="B127" s="321" t="s">
        <v>3315</v>
      </c>
      <c r="C127" s="293" t="s">
        <v>208</v>
      </c>
      <c r="D127" s="321" t="s">
        <v>209</v>
      </c>
      <c r="E127" s="263">
        <v>2</v>
      </c>
      <c r="F127" s="263">
        <v>1</v>
      </c>
      <c r="G127" s="263">
        <v>0</v>
      </c>
      <c r="H127" s="264">
        <v>5</v>
      </c>
      <c r="I127" s="264">
        <v>3</v>
      </c>
      <c r="J127" s="264">
        <v>2</v>
      </c>
      <c r="K127" s="264">
        <v>1</v>
      </c>
      <c r="L127" s="264">
        <v>1</v>
      </c>
      <c r="M127" s="264">
        <v>1</v>
      </c>
      <c r="N127" s="267">
        <v>0.666666666666667</v>
      </c>
      <c r="O127" s="266">
        <v>24</v>
      </c>
      <c r="P127" s="294">
        <v>0.9</v>
      </c>
      <c r="Q127" s="267">
        <v>0.5</v>
      </c>
      <c r="R127" s="267">
        <v>0.6</v>
      </c>
      <c r="S127" s="267">
        <v>1</v>
      </c>
      <c r="T127" s="295">
        <v>-0.1</v>
      </c>
      <c r="U127" s="266">
        <v>36</v>
      </c>
      <c r="V127" s="266">
        <v>20</v>
      </c>
      <c r="W127" s="267">
        <v>0.555555555555556</v>
      </c>
      <c r="X127" s="267">
        <v>0</v>
      </c>
      <c r="Y127" s="268">
        <v>0.4</v>
      </c>
      <c r="Z127" s="268">
        <v>1</v>
      </c>
      <c r="AA127" s="295">
        <v>-0.4</v>
      </c>
      <c r="AB127" s="264">
        <v>9</v>
      </c>
      <c r="AC127" s="264">
        <v>4</v>
      </c>
      <c r="AD127" s="264">
        <v>12</v>
      </c>
      <c r="AE127" s="264">
        <v>6</v>
      </c>
      <c r="AF127" s="268">
        <v>0.444444444444444</v>
      </c>
      <c r="AG127" s="268">
        <v>0.5</v>
      </c>
      <c r="AH127" s="295">
        <v>-0.0555555555555556</v>
      </c>
    </row>
    <row r="128" spans="1:36">
      <c r="A128" s="315" t="s">
        <v>186</v>
      </c>
      <c r="B128" s="321" t="s">
        <v>3315</v>
      </c>
      <c r="C128" s="293" t="s">
        <v>210</v>
      </c>
      <c r="D128" s="321" t="s">
        <v>210</v>
      </c>
      <c r="E128" s="263">
        <v>2599</v>
      </c>
      <c r="F128" s="263">
        <v>2496</v>
      </c>
      <c r="G128" s="263">
        <v>2290</v>
      </c>
      <c r="H128" s="264">
        <v>3315</v>
      </c>
      <c r="I128" s="264">
        <v>3225</v>
      </c>
      <c r="J128" s="264">
        <v>2932</v>
      </c>
      <c r="K128" s="264">
        <v>3404</v>
      </c>
      <c r="L128" s="264">
        <v>3260</v>
      </c>
      <c r="M128" s="264">
        <v>2836</v>
      </c>
      <c r="N128" s="267">
        <v>0.959033703785106</v>
      </c>
      <c r="O128" s="266">
        <v>100360</v>
      </c>
      <c r="P128" s="294">
        <v>0.9</v>
      </c>
      <c r="Q128" s="267">
        <v>0.960369372835706</v>
      </c>
      <c r="R128" s="267">
        <v>0.972850678733032</v>
      </c>
      <c r="S128" s="267">
        <v>0.957696827262045</v>
      </c>
      <c r="T128" s="295">
        <v>-0.0124813058973257</v>
      </c>
      <c r="U128" s="266">
        <v>104647</v>
      </c>
      <c r="V128" s="266">
        <v>89364</v>
      </c>
      <c r="W128" s="267">
        <v>0.853956635163932</v>
      </c>
      <c r="X128" s="267">
        <v>0.881108118507118</v>
      </c>
      <c r="Y128" s="268">
        <v>0.88446455505279</v>
      </c>
      <c r="Z128" s="268">
        <v>0.833137485311398</v>
      </c>
      <c r="AA128" s="295">
        <v>-0.00335643654567219</v>
      </c>
      <c r="AB128" s="264">
        <v>24472</v>
      </c>
      <c r="AC128" s="264">
        <v>21481</v>
      </c>
      <c r="AD128" s="264">
        <v>23274</v>
      </c>
      <c r="AE128" s="264">
        <v>20330</v>
      </c>
      <c r="AF128" s="268">
        <v>0.877778685845047</v>
      </c>
      <c r="AG128" s="268">
        <v>0.873506917590444</v>
      </c>
      <c r="AH128" s="295">
        <v>0.00427176825460307</v>
      </c>
    </row>
    <row r="129" spans="1:34">
      <c r="A129" s="315" t="s">
        <v>186</v>
      </c>
      <c r="B129" s="321" t="s">
        <v>3315</v>
      </c>
      <c r="C129" s="293" t="s">
        <v>211</v>
      </c>
      <c r="D129" s="321" t="s">
        <v>212</v>
      </c>
      <c r="E129" s="263">
        <v>0</v>
      </c>
      <c r="F129" s="263">
        <v>0</v>
      </c>
      <c r="G129" s="263">
        <v>0</v>
      </c>
      <c r="H129" s="264">
        <v>0</v>
      </c>
      <c r="I129" s="264">
        <v>0</v>
      </c>
      <c r="J129" s="264">
        <v>0</v>
      </c>
      <c r="K129" s="264">
        <v>4</v>
      </c>
      <c r="L129" s="264">
        <v>4</v>
      </c>
      <c r="M129" s="264">
        <v>4</v>
      </c>
      <c r="N129" s="267">
        <v>0.325581395348837</v>
      </c>
      <c r="O129" s="266">
        <v>14</v>
      </c>
      <c r="P129" s="294">
        <v>0.9</v>
      </c>
      <c r="Q129" s="267">
        <v>0</v>
      </c>
      <c r="R129" s="267">
        <v>0</v>
      </c>
      <c r="S129" s="267">
        <v>1</v>
      </c>
      <c r="T129" s="295">
        <v>0</v>
      </c>
      <c r="U129" s="266">
        <v>43</v>
      </c>
      <c r="V129" s="266">
        <v>33</v>
      </c>
      <c r="W129" s="267">
        <v>0.767441860465116</v>
      </c>
      <c r="X129" s="267">
        <v>0</v>
      </c>
      <c r="Y129" s="268">
        <v>0</v>
      </c>
      <c r="Z129" s="268">
        <v>1</v>
      </c>
      <c r="AA129" s="295">
        <v>0</v>
      </c>
      <c r="AB129" s="264">
        <v>15</v>
      </c>
      <c r="AC129" s="264">
        <v>12</v>
      </c>
      <c r="AD129" s="264">
        <v>3</v>
      </c>
      <c r="AE129" s="264">
        <v>2</v>
      </c>
      <c r="AF129" s="268">
        <v>0.8</v>
      </c>
      <c r="AG129" s="268">
        <v>0.666666666666667</v>
      </c>
      <c r="AH129" s="295">
        <v>0.133333333333333</v>
      </c>
    </row>
    <row r="130" spans="1:34">
      <c r="A130" s="315" t="s">
        <v>186</v>
      </c>
      <c r="B130" s="321" t="s">
        <v>3315</v>
      </c>
      <c r="C130" s="293" t="s">
        <v>213</v>
      </c>
      <c r="D130" s="321" t="s">
        <v>214</v>
      </c>
      <c r="E130" s="263">
        <v>2203</v>
      </c>
      <c r="F130" s="263">
        <v>2104</v>
      </c>
      <c r="G130" s="263">
        <v>1913</v>
      </c>
      <c r="H130" s="264">
        <v>2638</v>
      </c>
      <c r="I130" s="264">
        <v>2607</v>
      </c>
      <c r="J130" s="264">
        <v>2322</v>
      </c>
      <c r="K130" s="264">
        <v>2998</v>
      </c>
      <c r="L130" s="264">
        <v>2901</v>
      </c>
      <c r="M130" s="264">
        <v>2627</v>
      </c>
      <c r="N130" s="267">
        <v>0.957799259517674</v>
      </c>
      <c r="O130" s="266">
        <v>85111</v>
      </c>
      <c r="P130" s="294">
        <v>0.9</v>
      </c>
      <c r="Q130" s="267">
        <v>0.955061280072628</v>
      </c>
      <c r="R130" s="267">
        <v>0.988248673237301</v>
      </c>
      <c r="S130" s="267">
        <v>0.967645096731154</v>
      </c>
      <c r="T130" s="295">
        <v>-0.0331873931646728</v>
      </c>
      <c r="U130" s="266">
        <v>88861</v>
      </c>
      <c r="V130" s="266">
        <v>76743</v>
      </c>
      <c r="W130" s="267">
        <v>0.863629713822712</v>
      </c>
      <c r="X130" s="267">
        <v>0.868361325465275</v>
      </c>
      <c r="Y130" s="268">
        <v>0.880212282031842</v>
      </c>
      <c r="Z130" s="268">
        <v>0.87625083388926</v>
      </c>
      <c r="AA130" s="295">
        <v>-0.0118509565665676</v>
      </c>
      <c r="AB130" s="264">
        <v>20573</v>
      </c>
      <c r="AC130" s="264">
        <v>17838</v>
      </c>
      <c r="AD130" s="264">
        <v>20322</v>
      </c>
      <c r="AE130" s="264">
        <v>17640</v>
      </c>
      <c r="AF130" s="268">
        <v>0.867058766344238</v>
      </c>
      <c r="AG130" s="268">
        <v>0.868024800708592</v>
      </c>
      <c r="AH130" s="295">
        <v>-0.000966034364354051</v>
      </c>
    </row>
    <row r="131" spans="1:34">
      <c r="A131" s="315" t="s">
        <v>186</v>
      </c>
      <c r="B131" s="321" t="s">
        <v>3315</v>
      </c>
      <c r="C131" s="293" t="s">
        <v>215</v>
      </c>
      <c r="D131" s="321" t="s">
        <v>216</v>
      </c>
      <c r="E131" s="263">
        <v>2693</v>
      </c>
      <c r="F131" s="263">
        <v>2640</v>
      </c>
      <c r="G131" s="263">
        <v>2451</v>
      </c>
      <c r="H131" s="264">
        <v>3355</v>
      </c>
      <c r="I131" s="264">
        <v>3236</v>
      </c>
      <c r="J131" s="264">
        <v>3051</v>
      </c>
      <c r="K131" s="264">
        <v>3392</v>
      </c>
      <c r="L131" s="264">
        <v>3110</v>
      </c>
      <c r="M131" s="264">
        <v>3113</v>
      </c>
      <c r="N131" s="267">
        <v>0.942645189785562</v>
      </c>
      <c r="O131" s="266">
        <v>104578</v>
      </c>
      <c r="P131" s="294">
        <v>0.9</v>
      </c>
      <c r="Q131" s="267">
        <v>0.980319346453769</v>
      </c>
      <c r="R131" s="267">
        <v>0.964530551415797</v>
      </c>
      <c r="S131" s="267">
        <v>0.91686320754717</v>
      </c>
      <c r="T131" s="295">
        <v>0.0157887950379717</v>
      </c>
      <c r="U131" s="266">
        <v>110941</v>
      </c>
      <c r="V131" s="266">
        <v>101136</v>
      </c>
      <c r="W131" s="267">
        <v>0.911619689745</v>
      </c>
      <c r="X131" s="267">
        <v>0.910137393241738</v>
      </c>
      <c r="Y131" s="268">
        <v>0.909388971684054</v>
      </c>
      <c r="Z131" s="268">
        <v>0.917747641509434</v>
      </c>
      <c r="AA131" s="295">
        <v>0.000748421557684176</v>
      </c>
      <c r="AB131" s="264">
        <v>26142</v>
      </c>
      <c r="AC131" s="264">
        <v>23850</v>
      </c>
      <c r="AD131" s="264">
        <v>24700</v>
      </c>
      <c r="AE131" s="264">
        <v>22668</v>
      </c>
      <c r="AF131" s="268">
        <v>0.912324994262107</v>
      </c>
      <c r="AG131" s="268">
        <v>0.917732793522267</v>
      </c>
      <c r="AH131" s="295">
        <v>-0.00540779926016022</v>
      </c>
    </row>
    <row r="132" spans="1:34">
      <c r="A132" s="315" t="s">
        <v>186</v>
      </c>
      <c r="B132" s="321" t="s">
        <v>3315</v>
      </c>
      <c r="C132" s="293" t="s">
        <v>217</v>
      </c>
      <c r="D132" s="321" t="s">
        <v>218</v>
      </c>
      <c r="E132" s="263">
        <v>2069</v>
      </c>
      <c r="F132" s="263">
        <v>1907</v>
      </c>
      <c r="G132" s="263">
        <v>1902</v>
      </c>
      <c r="H132" s="264">
        <v>2620</v>
      </c>
      <c r="I132" s="264">
        <v>2499</v>
      </c>
      <c r="J132" s="264">
        <v>2333</v>
      </c>
      <c r="K132" s="264">
        <v>2734</v>
      </c>
      <c r="L132" s="264">
        <v>2591</v>
      </c>
      <c r="M132" s="264">
        <v>2484</v>
      </c>
      <c r="N132" s="267">
        <v>0.93306702376359</v>
      </c>
      <c r="O132" s="266">
        <v>82220</v>
      </c>
      <c r="P132" s="294">
        <v>0.9</v>
      </c>
      <c r="Q132" s="267">
        <v>0.92170130497825</v>
      </c>
      <c r="R132" s="267">
        <v>0.95381679389313</v>
      </c>
      <c r="S132" s="267">
        <v>0.947695683979517</v>
      </c>
      <c r="T132" s="295">
        <v>-0.0321154889148795</v>
      </c>
      <c r="U132" s="266">
        <v>88118</v>
      </c>
      <c r="V132" s="266">
        <v>78644</v>
      </c>
      <c r="W132" s="267">
        <v>0.892485076828798</v>
      </c>
      <c r="X132" s="267">
        <v>0.91928467858869</v>
      </c>
      <c r="Y132" s="268">
        <v>0.890458015267176</v>
      </c>
      <c r="Z132" s="268">
        <v>0.908558888076079</v>
      </c>
      <c r="AA132" s="295">
        <v>0.0288266633215146</v>
      </c>
      <c r="AB132" s="264">
        <v>20798</v>
      </c>
      <c r="AC132" s="264">
        <v>18905</v>
      </c>
      <c r="AD132" s="264">
        <v>19839</v>
      </c>
      <c r="AE132" s="264">
        <v>17888</v>
      </c>
      <c r="AF132" s="268">
        <v>0.908981632849312</v>
      </c>
      <c r="AG132" s="268">
        <v>0.901658349715207</v>
      </c>
      <c r="AH132" s="295">
        <v>0.00732328313410502</v>
      </c>
    </row>
    <row r="133" spans="1:34">
      <c r="A133" s="315" t="s">
        <v>186</v>
      </c>
      <c r="B133" s="321" t="s">
        <v>3316</v>
      </c>
      <c r="C133" s="293" t="s">
        <v>219</v>
      </c>
      <c r="D133" s="321" t="s">
        <v>220</v>
      </c>
      <c r="E133" s="263">
        <v>5</v>
      </c>
      <c r="F133" s="263">
        <v>0</v>
      </c>
      <c r="G133" s="263">
        <v>5</v>
      </c>
      <c r="H133" s="264">
        <v>9</v>
      </c>
      <c r="I133" s="264">
        <v>0</v>
      </c>
      <c r="J133" s="264">
        <v>9</v>
      </c>
      <c r="K133" s="264">
        <v>8</v>
      </c>
      <c r="L133" s="264">
        <v>0</v>
      </c>
      <c r="M133" s="264">
        <v>8</v>
      </c>
      <c r="N133" s="267">
        <v>0.920690162246949</v>
      </c>
      <c r="O133" s="266">
        <v>18783</v>
      </c>
      <c r="P133" s="294">
        <v>0.9</v>
      </c>
      <c r="Q133" s="267">
        <v>0</v>
      </c>
      <c r="R133" s="267">
        <v>0</v>
      </c>
      <c r="S133" s="267">
        <v>0</v>
      </c>
      <c r="T133" s="295">
        <v>0</v>
      </c>
      <c r="U133" s="266">
        <v>20401</v>
      </c>
      <c r="V133" s="266">
        <v>17614</v>
      </c>
      <c r="W133" s="267">
        <v>0.863389049556394</v>
      </c>
      <c r="X133" s="267">
        <v>1</v>
      </c>
      <c r="Y133" s="268">
        <v>1</v>
      </c>
      <c r="Z133" s="268">
        <v>1</v>
      </c>
      <c r="AA133" s="295">
        <v>0</v>
      </c>
      <c r="AB133" s="264">
        <v>48</v>
      </c>
      <c r="AC133" s="264">
        <v>48</v>
      </c>
      <c r="AD133" s="264">
        <v>116</v>
      </c>
      <c r="AE133" s="264">
        <v>114</v>
      </c>
      <c r="AF133" s="268">
        <v>1</v>
      </c>
      <c r="AG133" s="268">
        <v>0.982758620689655</v>
      </c>
      <c r="AH133" s="295">
        <v>0.0172413793103449</v>
      </c>
    </row>
    <row r="134" spans="1:34">
      <c r="A134" s="315" t="s">
        <v>186</v>
      </c>
      <c r="B134" s="321" t="s">
        <v>3316</v>
      </c>
      <c r="C134" s="293" t="s">
        <v>221</v>
      </c>
      <c r="D134" s="321" t="s">
        <v>222</v>
      </c>
      <c r="E134" s="263">
        <v>0</v>
      </c>
      <c r="F134" s="263">
        <v>0</v>
      </c>
      <c r="G134" s="263">
        <v>0</v>
      </c>
      <c r="H134" s="264">
        <v>0</v>
      </c>
      <c r="I134" s="264">
        <v>0</v>
      </c>
      <c r="J134" s="264">
        <v>0</v>
      </c>
      <c r="K134" s="264">
        <v>0</v>
      </c>
      <c r="L134" s="264">
        <v>0</v>
      </c>
      <c r="M134" s="264">
        <v>0</v>
      </c>
      <c r="N134" s="267">
        <v>1</v>
      </c>
      <c r="O134" s="266">
        <v>1</v>
      </c>
      <c r="P134" s="294">
        <v>0.9</v>
      </c>
      <c r="Q134" s="267">
        <v>0</v>
      </c>
      <c r="R134" s="267">
        <v>0</v>
      </c>
      <c r="S134" s="267">
        <v>0</v>
      </c>
      <c r="T134" s="295">
        <v>0</v>
      </c>
      <c r="U134" s="266">
        <v>1</v>
      </c>
      <c r="V134" s="266">
        <v>1</v>
      </c>
      <c r="W134" s="267">
        <v>1</v>
      </c>
      <c r="X134" s="267">
        <v>0</v>
      </c>
      <c r="Y134" s="268">
        <v>0</v>
      </c>
      <c r="Z134" s="268">
        <v>0</v>
      </c>
      <c r="AA134" s="295">
        <v>0</v>
      </c>
      <c r="AB134" s="264">
        <v>0</v>
      </c>
      <c r="AC134" s="264">
        <v>0</v>
      </c>
      <c r="AD134" s="264">
        <v>0</v>
      </c>
      <c r="AE134" s="264">
        <v>0</v>
      </c>
      <c r="AF134" s="268">
        <v>0</v>
      </c>
      <c r="AG134" s="268">
        <v>0</v>
      </c>
      <c r="AH134" s="295">
        <v>0</v>
      </c>
    </row>
    <row r="135" spans="1:34">
      <c r="A135" s="315" t="s">
        <v>186</v>
      </c>
      <c r="B135" s="321" t="s">
        <v>3316</v>
      </c>
      <c r="C135" s="293" t="s">
        <v>223</v>
      </c>
      <c r="D135" s="321" t="s">
        <v>224</v>
      </c>
      <c r="E135" s="263">
        <v>3370</v>
      </c>
      <c r="F135" s="263">
        <v>3194</v>
      </c>
      <c r="G135" s="263">
        <v>3048</v>
      </c>
      <c r="H135" s="264">
        <v>2446</v>
      </c>
      <c r="I135" s="264">
        <v>2298</v>
      </c>
      <c r="J135" s="264">
        <v>2232</v>
      </c>
      <c r="K135" s="264">
        <v>3596</v>
      </c>
      <c r="L135" s="264">
        <v>3139</v>
      </c>
      <c r="M135" s="264">
        <v>2930</v>
      </c>
      <c r="N135" s="267">
        <v>0.916999841763806</v>
      </c>
      <c r="O135" s="266">
        <v>86927</v>
      </c>
      <c r="P135" s="294">
        <v>0.9</v>
      </c>
      <c r="Q135" s="267">
        <v>0.947774480712166</v>
      </c>
      <c r="R135" s="267">
        <v>0.939493049877351</v>
      </c>
      <c r="S135" s="267">
        <v>0.872914349276974</v>
      </c>
      <c r="T135" s="295">
        <v>0.00828143083481536</v>
      </c>
      <c r="U135" s="266">
        <v>94795</v>
      </c>
      <c r="V135" s="266">
        <v>82579</v>
      </c>
      <c r="W135" s="267">
        <v>0.871132443694288</v>
      </c>
      <c r="X135" s="267">
        <v>0.904451038575668</v>
      </c>
      <c r="Y135" s="268">
        <v>0.912510220768602</v>
      </c>
      <c r="Z135" s="268">
        <v>0.814794215795328</v>
      </c>
      <c r="AA135" s="295">
        <v>-0.00805918219293411</v>
      </c>
      <c r="AB135" s="264">
        <v>22888</v>
      </c>
      <c r="AC135" s="264">
        <v>20280</v>
      </c>
      <c r="AD135" s="264">
        <v>21423</v>
      </c>
      <c r="AE135" s="264">
        <v>18941</v>
      </c>
      <c r="AF135" s="268">
        <v>0.8860538273331</v>
      </c>
      <c r="AG135" s="268">
        <v>0.884143210568081</v>
      </c>
      <c r="AH135" s="295">
        <v>0.00191061676501936</v>
      </c>
    </row>
    <row r="136" spans="1:34">
      <c r="A136" s="315" t="s">
        <v>186</v>
      </c>
      <c r="B136" s="321" t="s">
        <v>3316</v>
      </c>
      <c r="C136" s="293" t="s">
        <v>225</v>
      </c>
      <c r="D136" s="321" t="s">
        <v>226</v>
      </c>
      <c r="E136" s="263">
        <v>3667</v>
      </c>
      <c r="F136" s="263">
        <v>3519</v>
      </c>
      <c r="G136" s="263">
        <v>3304</v>
      </c>
      <c r="H136" s="264">
        <v>2890</v>
      </c>
      <c r="I136" s="264">
        <v>2796</v>
      </c>
      <c r="J136" s="264">
        <v>2621</v>
      </c>
      <c r="K136" s="264">
        <v>3924</v>
      </c>
      <c r="L136" s="264">
        <v>3714</v>
      </c>
      <c r="M136" s="264">
        <v>3338</v>
      </c>
      <c r="N136" s="267">
        <v>0.919990516832622</v>
      </c>
      <c r="O136" s="266">
        <v>97013</v>
      </c>
      <c r="P136" s="294">
        <v>0.9</v>
      </c>
      <c r="Q136" s="267">
        <v>0.959640032724298</v>
      </c>
      <c r="R136" s="267">
        <v>0.967474048442907</v>
      </c>
      <c r="S136" s="267">
        <v>0.946483180428135</v>
      </c>
      <c r="T136" s="295">
        <v>-0.00783401571860876</v>
      </c>
      <c r="U136" s="266">
        <v>105450</v>
      </c>
      <c r="V136" s="266">
        <v>91980</v>
      </c>
      <c r="W136" s="267">
        <v>0.87226173541963</v>
      </c>
      <c r="X136" s="267">
        <v>0.901008999181893</v>
      </c>
      <c r="Y136" s="268">
        <v>0.906920415224914</v>
      </c>
      <c r="Z136" s="268">
        <v>0.850662589194699</v>
      </c>
      <c r="AA136" s="295">
        <v>-0.00591141604302092</v>
      </c>
      <c r="AB136" s="264">
        <v>25457</v>
      </c>
      <c r="AC136" s="264">
        <v>22611</v>
      </c>
      <c r="AD136" s="264">
        <v>23944</v>
      </c>
      <c r="AE136" s="264">
        <v>21230</v>
      </c>
      <c r="AF136" s="268">
        <v>0.888203637506383</v>
      </c>
      <c r="AG136" s="268">
        <v>0.886652188439693</v>
      </c>
      <c r="AH136" s="295">
        <v>0.00155144906669069</v>
      </c>
    </row>
    <row r="137" spans="1:34">
      <c r="A137" s="315" t="s">
        <v>186</v>
      </c>
      <c r="B137" s="321" t="s">
        <v>3316</v>
      </c>
      <c r="C137" s="293" t="s">
        <v>227</v>
      </c>
      <c r="D137" s="321" t="s">
        <v>228</v>
      </c>
      <c r="E137" s="263">
        <v>7</v>
      </c>
      <c r="F137" s="263">
        <v>0</v>
      </c>
      <c r="G137" s="263">
        <v>7</v>
      </c>
      <c r="H137" s="264">
        <v>7</v>
      </c>
      <c r="I137" s="264">
        <v>0</v>
      </c>
      <c r="J137" s="264">
        <v>7</v>
      </c>
      <c r="K137" s="264">
        <v>8</v>
      </c>
      <c r="L137" s="264">
        <v>0</v>
      </c>
      <c r="M137" s="264">
        <v>8</v>
      </c>
      <c r="N137" s="267">
        <v>0.943678798481034</v>
      </c>
      <c r="O137" s="266">
        <v>22117</v>
      </c>
      <c r="P137" s="294">
        <v>0.9</v>
      </c>
      <c r="Q137" s="267">
        <v>0</v>
      </c>
      <c r="R137" s="267">
        <v>0</v>
      </c>
      <c r="S137" s="267">
        <v>0</v>
      </c>
      <c r="T137" s="295">
        <v>0</v>
      </c>
      <c r="U137" s="266">
        <v>23437</v>
      </c>
      <c r="V137" s="266">
        <v>21565</v>
      </c>
      <c r="W137" s="267">
        <v>0.920126296027649</v>
      </c>
      <c r="X137" s="267">
        <v>1</v>
      </c>
      <c r="Y137" s="268">
        <v>1</v>
      </c>
      <c r="Z137" s="268">
        <v>1</v>
      </c>
      <c r="AA137" s="295">
        <v>0</v>
      </c>
      <c r="AB137" s="264">
        <v>74</v>
      </c>
      <c r="AC137" s="264">
        <v>74</v>
      </c>
      <c r="AD137" s="264">
        <v>95</v>
      </c>
      <c r="AE137" s="264">
        <v>94</v>
      </c>
      <c r="AF137" s="268">
        <v>1</v>
      </c>
      <c r="AG137" s="268">
        <v>0.989473684210526</v>
      </c>
      <c r="AH137" s="295">
        <v>0.0105263157894737</v>
      </c>
    </row>
    <row r="138" spans="1:34">
      <c r="A138" s="315" t="s">
        <v>186</v>
      </c>
      <c r="B138" s="321" t="s">
        <v>3316</v>
      </c>
      <c r="C138" s="293" t="s">
        <v>229</v>
      </c>
      <c r="D138" s="321" t="s">
        <v>230</v>
      </c>
      <c r="E138" s="263">
        <v>15</v>
      </c>
      <c r="F138" s="263">
        <v>0</v>
      </c>
      <c r="G138" s="263">
        <v>15</v>
      </c>
      <c r="H138" s="264">
        <v>19</v>
      </c>
      <c r="I138" s="264">
        <v>0</v>
      </c>
      <c r="J138" s="264">
        <v>19</v>
      </c>
      <c r="K138" s="264">
        <v>20</v>
      </c>
      <c r="L138" s="264">
        <v>0</v>
      </c>
      <c r="M138" s="264">
        <v>20</v>
      </c>
      <c r="N138" s="267">
        <v>0.943287219877683</v>
      </c>
      <c r="O138" s="266">
        <v>41798</v>
      </c>
      <c r="P138" s="294">
        <v>0.9</v>
      </c>
      <c r="Q138" s="267">
        <v>0</v>
      </c>
      <c r="R138" s="267">
        <v>0</v>
      </c>
      <c r="S138" s="267">
        <v>0</v>
      </c>
      <c r="T138" s="295">
        <v>0</v>
      </c>
      <c r="U138" s="266">
        <v>44311</v>
      </c>
      <c r="V138" s="266">
        <v>40504</v>
      </c>
      <c r="W138" s="267">
        <v>0.914084538827831</v>
      </c>
      <c r="X138" s="267">
        <v>1</v>
      </c>
      <c r="Y138" s="268">
        <v>1</v>
      </c>
      <c r="Z138" s="268">
        <v>1</v>
      </c>
      <c r="AA138" s="295">
        <v>0</v>
      </c>
      <c r="AB138" s="264">
        <v>155</v>
      </c>
      <c r="AC138" s="264">
        <v>155</v>
      </c>
      <c r="AD138" s="264">
        <v>184</v>
      </c>
      <c r="AE138" s="264">
        <v>184</v>
      </c>
      <c r="AF138" s="268">
        <v>1</v>
      </c>
      <c r="AG138" s="268">
        <v>1</v>
      </c>
      <c r="AH138" s="295">
        <v>0</v>
      </c>
    </row>
    <row r="139" spans="1:34">
      <c r="A139" s="315" t="s">
        <v>186</v>
      </c>
      <c r="B139" s="321" t="s">
        <v>3317</v>
      </c>
      <c r="C139" s="293" t="s">
        <v>231</v>
      </c>
      <c r="D139" s="321" t="s">
        <v>232</v>
      </c>
      <c r="E139" s="263">
        <v>0</v>
      </c>
      <c r="F139" s="263">
        <v>0</v>
      </c>
      <c r="G139" s="263">
        <v>0</v>
      </c>
      <c r="H139" s="264">
        <v>0</v>
      </c>
      <c r="I139" s="264">
        <v>0</v>
      </c>
      <c r="J139" s="264">
        <v>0</v>
      </c>
      <c r="K139" s="264">
        <v>0</v>
      </c>
      <c r="L139" s="264">
        <v>0</v>
      </c>
      <c r="M139" s="264">
        <v>0</v>
      </c>
      <c r="N139" s="267">
        <v>0</v>
      </c>
      <c r="O139" s="266">
        <v>0</v>
      </c>
      <c r="P139" s="294">
        <v>0.9</v>
      </c>
      <c r="Q139" s="267">
        <v>0</v>
      </c>
      <c r="R139" s="267">
        <v>0</v>
      </c>
      <c r="S139" s="267">
        <v>0</v>
      </c>
      <c r="T139" s="295">
        <v>0</v>
      </c>
      <c r="U139" s="266">
        <v>0</v>
      </c>
      <c r="V139" s="266">
        <v>0</v>
      </c>
      <c r="W139" s="267">
        <v>0</v>
      </c>
      <c r="X139" s="267">
        <v>0</v>
      </c>
      <c r="Y139" s="268">
        <v>0</v>
      </c>
      <c r="Z139" s="268">
        <v>0</v>
      </c>
      <c r="AA139" s="295">
        <v>0</v>
      </c>
      <c r="AB139" s="264">
        <v>0</v>
      </c>
      <c r="AC139" s="264">
        <v>0</v>
      </c>
      <c r="AD139" s="264">
        <v>0</v>
      </c>
      <c r="AE139" s="264">
        <v>0</v>
      </c>
      <c r="AF139" s="268">
        <v>0</v>
      </c>
      <c r="AG139" s="268">
        <v>0</v>
      </c>
      <c r="AH139" s="295">
        <v>0</v>
      </c>
    </row>
    <row r="140" spans="1:34">
      <c r="A140" s="315" t="s">
        <v>186</v>
      </c>
      <c r="B140" s="321" t="s">
        <v>3317</v>
      </c>
      <c r="C140" s="293" t="s">
        <v>233</v>
      </c>
      <c r="D140" s="321" t="s">
        <v>234</v>
      </c>
      <c r="E140" s="263">
        <v>6846</v>
      </c>
      <c r="F140" s="263">
        <v>6504</v>
      </c>
      <c r="G140" s="263">
        <v>6200</v>
      </c>
      <c r="H140" s="264">
        <v>6092</v>
      </c>
      <c r="I140" s="264">
        <v>5897</v>
      </c>
      <c r="J140" s="264">
        <v>5652</v>
      </c>
      <c r="K140" s="264">
        <v>7225</v>
      </c>
      <c r="L140" s="264">
        <v>6851</v>
      </c>
      <c r="M140" s="264">
        <v>6543</v>
      </c>
      <c r="N140" s="267">
        <v>0.925933342869404</v>
      </c>
      <c r="O140" s="266">
        <v>161830</v>
      </c>
      <c r="P140" s="294">
        <v>0.9</v>
      </c>
      <c r="Q140" s="267">
        <v>0.950043821209465</v>
      </c>
      <c r="R140" s="267">
        <v>0.967990807616546</v>
      </c>
      <c r="S140" s="267">
        <v>0.948235294117647</v>
      </c>
      <c r="T140" s="295">
        <v>-0.0179469864070809</v>
      </c>
      <c r="U140" s="266">
        <v>174775</v>
      </c>
      <c r="V140" s="266">
        <v>158056</v>
      </c>
      <c r="W140" s="267">
        <v>0.90433986554141</v>
      </c>
      <c r="X140" s="267">
        <v>0.905638328951212</v>
      </c>
      <c r="Y140" s="268">
        <v>0.927774130006566</v>
      </c>
      <c r="Z140" s="268">
        <v>0.90560553633218</v>
      </c>
      <c r="AA140" s="295">
        <v>-0.0221358010553535</v>
      </c>
      <c r="AB140" s="264">
        <v>48253</v>
      </c>
      <c r="AC140" s="264">
        <v>44663</v>
      </c>
      <c r="AD140" s="264">
        <v>43668</v>
      </c>
      <c r="AE140" s="264">
        <v>40061</v>
      </c>
      <c r="AF140" s="268">
        <v>0.925600480799121</v>
      </c>
      <c r="AG140" s="268">
        <v>0.917399468718512</v>
      </c>
      <c r="AH140" s="295">
        <v>0.00820101208060886</v>
      </c>
    </row>
    <row r="141" spans="1:34">
      <c r="A141" s="315" t="s">
        <v>186</v>
      </c>
      <c r="B141" s="321" t="s">
        <v>3317</v>
      </c>
      <c r="C141" s="293" t="s">
        <v>236</v>
      </c>
      <c r="D141" s="321" t="s">
        <v>236</v>
      </c>
      <c r="E141" s="263">
        <v>0</v>
      </c>
      <c r="F141" s="263">
        <v>0</v>
      </c>
      <c r="G141" s="263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7">
        <v>0</v>
      </c>
      <c r="O141" s="266">
        <v>0</v>
      </c>
      <c r="P141" s="294">
        <v>0.9</v>
      </c>
      <c r="Q141" s="267">
        <v>0</v>
      </c>
      <c r="R141" s="267">
        <v>0</v>
      </c>
      <c r="S141" s="267">
        <v>0</v>
      </c>
      <c r="T141" s="295">
        <v>0</v>
      </c>
      <c r="U141" s="266">
        <v>0</v>
      </c>
      <c r="V141" s="266">
        <v>0</v>
      </c>
      <c r="W141" s="267">
        <v>0</v>
      </c>
      <c r="X141" s="267">
        <v>0</v>
      </c>
      <c r="Y141" s="268">
        <v>0</v>
      </c>
      <c r="Z141" s="268">
        <v>0</v>
      </c>
      <c r="AA141" s="295">
        <v>0</v>
      </c>
      <c r="AB141" s="264">
        <v>0</v>
      </c>
      <c r="AC141" s="264">
        <v>0</v>
      </c>
      <c r="AD141" s="264">
        <v>0</v>
      </c>
      <c r="AE141" s="264">
        <v>0</v>
      </c>
      <c r="AF141" s="268">
        <v>0</v>
      </c>
      <c r="AG141" s="268">
        <v>0</v>
      </c>
      <c r="AH141" s="295">
        <v>0</v>
      </c>
    </row>
    <row r="142" spans="1:34">
      <c r="A142" s="315" t="s">
        <v>186</v>
      </c>
      <c r="B142" s="321" t="s">
        <v>3317</v>
      </c>
      <c r="C142" s="293" t="s">
        <v>237</v>
      </c>
      <c r="D142" s="321" t="s">
        <v>238</v>
      </c>
      <c r="E142" s="263">
        <v>6482</v>
      </c>
      <c r="F142" s="263">
        <v>6347</v>
      </c>
      <c r="G142" s="263">
        <v>5876</v>
      </c>
      <c r="H142" s="264">
        <v>6187</v>
      </c>
      <c r="I142" s="264">
        <v>5777</v>
      </c>
      <c r="J142" s="264">
        <v>5615</v>
      </c>
      <c r="K142" s="264">
        <v>7011</v>
      </c>
      <c r="L142" s="264">
        <v>6744</v>
      </c>
      <c r="M142" s="264">
        <v>6026</v>
      </c>
      <c r="N142" s="267">
        <v>0.93950636496623</v>
      </c>
      <c r="O142" s="266">
        <v>150927</v>
      </c>
      <c r="P142" s="294">
        <v>0.9</v>
      </c>
      <c r="Q142" s="267">
        <v>0.979173094723851</v>
      </c>
      <c r="R142" s="267">
        <v>0.93373201874899</v>
      </c>
      <c r="S142" s="267">
        <v>0.961916987590929</v>
      </c>
      <c r="T142" s="295">
        <v>0.0454410759748608</v>
      </c>
      <c r="U142" s="266">
        <v>160645</v>
      </c>
      <c r="V142" s="266">
        <v>139904</v>
      </c>
      <c r="W142" s="267">
        <v>0.87088922780043</v>
      </c>
      <c r="X142" s="267">
        <v>0.906510336315952</v>
      </c>
      <c r="Y142" s="268">
        <v>0.907548084693713</v>
      </c>
      <c r="Z142" s="268">
        <v>0.85950648980174</v>
      </c>
      <c r="AA142" s="295">
        <v>-0.00103774837776072</v>
      </c>
      <c r="AB142" s="264">
        <v>47220</v>
      </c>
      <c r="AC142" s="264">
        <v>42039</v>
      </c>
      <c r="AD142" s="264">
        <v>41028</v>
      </c>
      <c r="AE142" s="264">
        <v>35906</v>
      </c>
      <c r="AF142" s="268">
        <v>0.890279542566709</v>
      </c>
      <c r="AG142" s="268">
        <v>0.875158428390368</v>
      </c>
      <c r="AH142" s="295">
        <v>0.0151211141763415</v>
      </c>
    </row>
    <row r="143" spans="1:34">
      <c r="A143" s="315" t="s">
        <v>186</v>
      </c>
      <c r="B143" s="321" t="s">
        <v>3317</v>
      </c>
      <c r="C143" s="293" t="s">
        <v>239</v>
      </c>
      <c r="D143" s="321" t="s">
        <v>240</v>
      </c>
      <c r="E143" s="263">
        <v>0</v>
      </c>
      <c r="F143" s="263">
        <v>0</v>
      </c>
      <c r="G143" s="263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67">
        <v>1</v>
      </c>
      <c r="O143" s="266">
        <v>3</v>
      </c>
      <c r="P143" s="294">
        <v>0.9</v>
      </c>
      <c r="Q143" s="267">
        <v>0</v>
      </c>
      <c r="R143" s="267">
        <v>0</v>
      </c>
      <c r="S143" s="267">
        <v>0</v>
      </c>
      <c r="T143" s="295">
        <v>0</v>
      </c>
      <c r="U143" s="266">
        <v>3</v>
      </c>
      <c r="V143" s="266">
        <v>2</v>
      </c>
      <c r="W143" s="267">
        <v>0.666666666666667</v>
      </c>
      <c r="X143" s="267">
        <v>0</v>
      </c>
      <c r="Y143" s="268">
        <v>0</v>
      </c>
      <c r="Z143" s="268">
        <v>0</v>
      </c>
      <c r="AA143" s="295">
        <v>0</v>
      </c>
      <c r="AB143" s="264">
        <v>0</v>
      </c>
      <c r="AC143" s="264">
        <v>0</v>
      </c>
      <c r="AD143" s="264">
        <v>0</v>
      </c>
      <c r="AE143" s="264">
        <v>0</v>
      </c>
      <c r="AF143" s="268">
        <v>0</v>
      </c>
      <c r="AG143" s="268">
        <v>0</v>
      </c>
      <c r="AH143" s="295">
        <v>0</v>
      </c>
    </row>
    <row r="144" spans="1:34">
      <c r="A144" s="315" t="s">
        <v>186</v>
      </c>
      <c r="B144" s="321" t="s">
        <v>3317</v>
      </c>
      <c r="C144" s="293" t="s">
        <v>241</v>
      </c>
      <c r="D144" s="321" t="s">
        <v>242</v>
      </c>
      <c r="E144" s="263">
        <v>2670</v>
      </c>
      <c r="F144" s="263">
        <v>2608</v>
      </c>
      <c r="G144" s="263">
        <v>2353</v>
      </c>
      <c r="H144" s="264">
        <v>2170</v>
      </c>
      <c r="I144" s="264">
        <v>2084</v>
      </c>
      <c r="J144" s="264">
        <v>1881</v>
      </c>
      <c r="K144" s="264">
        <v>3056</v>
      </c>
      <c r="L144" s="264">
        <v>2979</v>
      </c>
      <c r="M144" s="264">
        <v>2565</v>
      </c>
      <c r="N144" s="267">
        <v>0.979898366520179</v>
      </c>
      <c r="O144" s="266">
        <v>82724</v>
      </c>
      <c r="P144" s="294">
        <v>0.9</v>
      </c>
      <c r="Q144" s="267">
        <v>0.976779026217228</v>
      </c>
      <c r="R144" s="267">
        <v>0.96036866359447</v>
      </c>
      <c r="S144" s="267">
        <v>0.974803664921466</v>
      </c>
      <c r="T144" s="295">
        <v>0.0164103626227584</v>
      </c>
      <c r="U144" s="266">
        <v>84421</v>
      </c>
      <c r="V144" s="266">
        <v>73179</v>
      </c>
      <c r="W144" s="267">
        <v>0.866834081567383</v>
      </c>
      <c r="X144" s="267">
        <v>0.8812734082397</v>
      </c>
      <c r="Y144" s="268">
        <v>0.866820276497696</v>
      </c>
      <c r="Z144" s="268">
        <v>0.839332460732984</v>
      </c>
      <c r="AA144" s="295">
        <v>0.0144531317420045</v>
      </c>
      <c r="AB144" s="264">
        <v>20155</v>
      </c>
      <c r="AC144" s="264">
        <v>17316</v>
      </c>
      <c r="AD144" s="264">
        <v>18645</v>
      </c>
      <c r="AE144" s="264">
        <v>16166</v>
      </c>
      <c r="AF144" s="268">
        <v>0.859141652195485</v>
      </c>
      <c r="AG144" s="268">
        <v>0.867042102440333</v>
      </c>
      <c r="AH144" s="295">
        <v>-0.00790045024484753</v>
      </c>
    </row>
    <row r="145" spans="1:34">
      <c r="A145" s="315" t="s">
        <v>186</v>
      </c>
      <c r="B145" s="321" t="s">
        <v>3317</v>
      </c>
      <c r="C145" s="293" t="s">
        <v>243</v>
      </c>
      <c r="D145" s="321" t="s">
        <v>244</v>
      </c>
      <c r="E145" s="263">
        <v>4062</v>
      </c>
      <c r="F145" s="263">
        <v>3935</v>
      </c>
      <c r="G145" s="263">
        <v>3697</v>
      </c>
      <c r="H145" s="264">
        <v>3437</v>
      </c>
      <c r="I145" s="264">
        <v>3296</v>
      </c>
      <c r="J145" s="264">
        <v>3031</v>
      </c>
      <c r="K145" s="264">
        <v>4154</v>
      </c>
      <c r="L145" s="264">
        <v>3789</v>
      </c>
      <c r="M145" s="264">
        <v>3621</v>
      </c>
      <c r="N145" s="267">
        <v>0.936761927852027</v>
      </c>
      <c r="O145" s="266">
        <v>92731</v>
      </c>
      <c r="P145" s="294">
        <v>0.9</v>
      </c>
      <c r="Q145" s="267">
        <v>0.968734613490891</v>
      </c>
      <c r="R145" s="267">
        <v>0.958975851032878</v>
      </c>
      <c r="S145" s="267">
        <v>0.91213288396726</v>
      </c>
      <c r="T145" s="295">
        <v>0.00975876245801366</v>
      </c>
      <c r="U145" s="266">
        <v>98991</v>
      </c>
      <c r="V145" s="266">
        <v>86947</v>
      </c>
      <c r="W145" s="267">
        <v>0.87833237365013</v>
      </c>
      <c r="X145" s="267">
        <v>0.91014278680453</v>
      </c>
      <c r="Y145" s="268">
        <v>0.881873727087576</v>
      </c>
      <c r="Z145" s="268">
        <v>0.871689937409726</v>
      </c>
      <c r="AA145" s="295">
        <v>0.0282690597169534</v>
      </c>
      <c r="AB145" s="264">
        <v>28212</v>
      </c>
      <c r="AC145" s="264">
        <v>25238</v>
      </c>
      <c r="AD145" s="264">
        <v>24367</v>
      </c>
      <c r="AE145" s="264">
        <v>22022</v>
      </c>
      <c r="AF145" s="268">
        <v>0.894583865021977</v>
      </c>
      <c r="AG145" s="268">
        <v>0.903763286411951</v>
      </c>
      <c r="AH145" s="295">
        <v>-0.00917942138997407</v>
      </c>
    </row>
    <row r="146" spans="1:34">
      <c r="A146" s="315" t="s">
        <v>186</v>
      </c>
      <c r="B146" s="321" t="s">
        <v>3317</v>
      </c>
      <c r="C146" s="293" t="s">
        <v>245</v>
      </c>
      <c r="D146" s="321" t="s">
        <v>246</v>
      </c>
      <c r="E146" s="263">
        <v>4746</v>
      </c>
      <c r="F146" s="263">
        <v>4423</v>
      </c>
      <c r="G146" s="263">
        <v>4316</v>
      </c>
      <c r="H146" s="264">
        <v>4102</v>
      </c>
      <c r="I146" s="264">
        <v>3985</v>
      </c>
      <c r="J146" s="264">
        <v>3804</v>
      </c>
      <c r="K146" s="264">
        <v>5177</v>
      </c>
      <c r="L146" s="264">
        <v>4740</v>
      </c>
      <c r="M146" s="264">
        <v>4622</v>
      </c>
      <c r="N146" s="267">
        <v>0.94716619366816</v>
      </c>
      <c r="O146" s="266">
        <v>124487</v>
      </c>
      <c r="P146" s="294">
        <v>0.9</v>
      </c>
      <c r="Q146" s="267">
        <v>0.931942688579857</v>
      </c>
      <c r="R146" s="267">
        <v>0.971477328132618</v>
      </c>
      <c r="S146" s="267">
        <v>0.915588178481746</v>
      </c>
      <c r="T146" s="295">
        <v>-0.0395346395527615</v>
      </c>
      <c r="U146" s="266">
        <v>131431</v>
      </c>
      <c r="V146" s="266">
        <v>118297</v>
      </c>
      <c r="W146" s="267">
        <v>0.90006923785104</v>
      </c>
      <c r="X146" s="267">
        <v>0.909397387273494</v>
      </c>
      <c r="Y146" s="268">
        <v>0.927352510970258</v>
      </c>
      <c r="Z146" s="268">
        <v>0.892795055051188</v>
      </c>
      <c r="AA146" s="295">
        <v>-0.0179551236967649</v>
      </c>
      <c r="AB146" s="264">
        <v>34532</v>
      </c>
      <c r="AC146" s="264">
        <v>31528</v>
      </c>
      <c r="AD146" s="264">
        <v>31781</v>
      </c>
      <c r="AE146" s="264">
        <v>29091</v>
      </c>
      <c r="AF146" s="268">
        <v>0.913008224255763</v>
      </c>
      <c r="AG146" s="268">
        <v>0.915358232906454</v>
      </c>
      <c r="AH146" s="295">
        <v>-0.00235000865069079</v>
      </c>
    </row>
    <row r="147" spans="1:34">
      <c r="A147" s="315" t="s">
        <v>186</v>
      </c>
      <c r="B147" s="321" t="s">
        <v>3317</v>
      </c>
      <c r="C147" s="293" t="s">
        <v>247</v>
      </c>
      <c r="D147" s="321" t="s">
        <v>248</v>
      </c>
      <c r="E147" s="263">
        <v>0</v>
      </c>
      <c r="F147" s="263">
        <v>0</v>
      </c>
      <c r="G147" s="263">
        <v>0</v>
      </c>
      <c r="H147" s="264">
        <v>0</v>
      </c>
      <c r="I147" s="264">
        <v>0</v>
      </c>
      <c r="J147" s="264">
        <v>0</v>
      </c>
      <c r="K147" s="264">
        <v>0</v>
      </c>
      <c r="L147" s="264">
        <v>0</v>
      </c>
      <c r="M147" s="264">
        <v>0</v>
      </c>
      <c r="N147" s="267">
        <v>0</v>
      </c>
      <c r="O147" s="266">
        <v>0</v>
      </c>
      <c r="P147" s="294">
        <v>0.9</v>
      </c>
      <c r="Q147" s="267">
        <v>0</v>
      </c>
      <c r="R147" s="267">
        <v>0</v>
      </c>
      <c r="S147" s="267">
        <v>0</v>
      </c>
      <c r="T147" s="295">
        <v>0</v>
      </c>
      <c r="U147" s="266">
        <v>0</v>
      </c>
      <c r="V147" s="266">
        <v>0</v>
      </c>
      <c r="W147" s="267">
        <v>0</v>
      </c>
      <c r="X147" s="267">
        <v>0</v>
      </c>
      <c r="Y147" s="268">
        <v>0</v>
      </c>
      <c r="Z147" s="268">
        <v>0</v>
      </c>
      <c r="AA147" s="295">
        <v>0</v>
      </c>
      <c r="AB147" s="264">
        <v>0</v>
      </c>
      <c r="AC147" s="264">
        <v>0</v>
      </c>
      <c r="AD147" s="264">
        <v>0</v>
      </c>
      <c r="AE147" s="264">
        <v>0</v>
      </c>
      <c r="AF147" s="268">
        <v>0</v>
      </c>
      <c r="AG147" s="268">
        <v>0</v>
      </c>
      <c r="AH147" s="295">
        <v>0</v>
      </c>
    </row>
    <row r="148" spans="1:34">
      <c r="A148" s="315" t="s">
        <v>186</v>
      </c>
      <c r="B148" s="321" t="s">
        <v>3317</v>
      </c>
      <c r="C148" s="293" t="s">
        <v>249</v>
      </c>
      <c r="D148" s="321" t="s">
        <v>250</v>
      </c>
      <c r="E148" s="263">
        <v>8378</v>
      </c>
      <c r="F148" s="263">
        <v>7673</v>
      </c>
      <c r="G148" s="263">
        <v>7698</v>
      </c>
      <c r="H148" s="264">
        <v>7843</v>
      </c>
      <c r="I148" s="264">
        <v>7520</v>
      </c>
      <c r="J148" s="264">
        <v>7139</v>
      </c>
      <c r="K148" s="264">
        <v>9416</v>
      </c>
      <c r="L148" s="264">
        <v>8400</v>
      </c>
      <c r="M148" s="264">
        <v>7995</v>
      </c>
      <c r="N148" s="267">
        <v>0.912405544161975</v>
      </c>
      <c r="O148" s="266">
        <v>198867</v>
      </c>
      <c r="P148" s="294">
        <v>0.9</v>
      </c>
      <c r="Q148" s="267">
        <v>0.915851038433994</v>
      </c>
      <c r="R148" s="267">
        <v>0.958816779293638</v>
      </c>
      <c r="S148" s="267">
        <v>0.892098555649958</v>
      </c>
      <c r="T148" s="295">
        <v>-0.0429657408596438</v>
      </c>
      <c r="U148" s="266">
        <v>217959</v>
      </c>
      <c r="V148" s="266">
        <v>188363</v>
      </c>
      <c r="W148" s="267">
        <v>0.86421299418698</v>
      </c>
      <c r="X148" s="267">
        <v>0.918835044163285</v>
      </c>
      <c r="Y148" s="268">
        <v>0.910238429172511</v>
      </c>
      <c r="Z148" s="268">
        <v>0.849086661002549</v>
      </c>
      <c r="AA148" s="295">
        <v>0.00859661499077424</v>
      </c>
      <c r="AB148" s="264">
        <v>63107</v>
      </c>
      <c r="AC148" s="264">
        <v>56750</v>
      </c>
      <c r="AD148" s="264">
        <v>55090</v>
      </c>
      <c r="AE148" s="264">
        <v>48618</v>
      </c>
      <c r="AF148" s="268">
        <v>0.899266325447256</v>
      </c>
      <c r="AG148" s="268">
        <v>0.882519513523325</v>
      </c>
      <c r="AH148" s="295">
        <v>0.0167468119239308</v>
      </c>
    </row>
    <row r="149" spans="1:34">
      <c r="A149" s="315" t="s">
        <v>186</v>
      </c>
      <c r="B149" s="321" t="s">
        <v>3317</v>
      </c>
      <c r="C149" s="293" t="s">
        <v>251</v>
      </c>
      <c r="D149" s="321" t="s">
        <v>251</v>
      </c>
      <c r="E149" s="263">
        <v>2</v>
      </c>
      <c r="F149" s="263">
        <v>1</v>
      </c>
      <c r="G149" s="263">
        <v>2</v>
      </c>
      <c r="H149" s="264">
        <v>0</v>
      </c>
      <c r="I149" s="264">
        <v>0</v>
      </c>
      <c r="J149" s="264">
        <v>0</v>
      </c>
      <c r="K149" s="264">
        <v>3</v>
      </c>
      <c r="L149" s="264">
        <v>1</v>
      </c>
      <c r="M149" s="264">
        <v>3</v>
      </c>
      <c r="N149" s="267">
        <v>0.515151515151515</v>
      </c>
      <c r="O149" s="266">
        <v>17</v>
      </c>
      <c r="P149" s="294">
        <v>0.9</v>
      </c>
      <c r="Q149" s="267">
        <v>0.5</v>
      </c>
      <c r="R149" s="267">
        <v>0</v>
      </c>
      <c r="S149" s="267">
        <v>0.333333333333333</v>
      </c>
      <c r="T149" s="295">
        <v>0.5</v>
      </c>
      <c r="U149" s="266">
        <v>33</v>
      </c>
      <c r="V149" s="266">
        <v>33</v>
      </c>
      <c r="W149" s="267">
        <v>1</v>
      </c>
      <c r="X149" s="267">
        <v>1</v>
      </c>
      <c r="Y149" s="268">
        <v>0</v>
      </c>
      <c r="Z149" s="268">
        <v>1</v>
      </c>
      <c r="AA149" s="295">
        <v>1</v>
      </c>
      <c r="AB149" s="264">
        <v>13</v>
      </c>
      <c r="AC149" s="264">
        <v>13</v>
      </c>
      <c r="AD149" s="264">
        <v>4</v>
      </c>
      <c r="AE149" s="264">
        <v>4</v>
      </c>
      <c r="AF149" s="268">
        <v>1</v>
      </c>
      <c r="AG149" s="268">
        <v>1</v>
      </c>
      <c r="AH149" s="295">
        <v>0</v>
      </c>
    </row>
    <row r="150" spans="1:34">
      <c r="A150" s="315" t="s">
        <v>186</v>
      </c>
      <c r="B150" s="321" t="s">
        <v>3317</v>
      </c>
      <c r="C150" s="293" t="s">
        <v>252</v>
      </c>
      <c r="D150" s="321" t="s">
        <v>253</v>
      </c>
      <c r="E150" s="263">
        <v>5429</v>
      </c>
      <c r="F150" s="263">
        <v>5231</v>
      </c>
      <c r="G150" s="263">
        <v>4811</v>
      </c>
      <c r="H150" s="264">
        <v>4254</v>
      </c>
      <c r="I150" s="264">
        <v>4072</v>
      </c>
      <c r="J150" s="264">
        <v>3771</v>
      </c>
      <c r="K150" s="264">
        <v>6145</v>
      </c>
      <c r="L150" s="264">
        <v>5523</v>
      </c>
      <c r="M150" s="264">
        <v>5186</v>
      </c>
      <c r="N150" s="267">
        <v>0.931824882944722</v>
      </c>
      <c r="O150" s="266">
        <v>158017</v>
      </c>
      <c r="P150" s="294">
        <v>0.9</v>
      </c>
      <c r="Q150" s="267">
        <v>0.963529195063548</v>
      </c>
      <c r="R150" s="267">
        <v>0.957216737188528</v>
      </c>
      <c r="S150" s="267">
        <v>0.898779495524817</v>
      </c>
      <c r="T150" s="295">
        <v>0.00631245787501922</v>
      </c>
      <c r="U150" s="266">
        <v>169578</v>
      </c>
      <c r="V150" s="266">
        <v>148103</v>
      </c>
      <c r="W150" s="267">
        <v>0.873362110651146</v>
      </c>
      <c r="X150" s="267">
        <v>0.886166881561982</v>
      </c>
      <c r="Y150" s="268">
        <v>0.886459802538787</v>
      </c>
      <c r="Z150" s="268">
        <v>0.843938161106591</v>
      </c>
      <c r="AA150" s="295">
        <v>-0.000292920976805</v>
      </c>
      <c r="AB150" s="264">
        <v>40905</v>
      </c>
      <c r="AC150" s="264">
        <v>36338</v>
      </c>
      <c r="AD150" s="264">
        <v>40270</v>
      </c>
      <c r="AE150" s="264">
        <v>35561</v>
      </c>
      <c r="AF150" s="268">
        <v>0.888351057327955</v>
      </c>
      <c r="AG150" s="268">
        <v>0.883064315867892</v>
      </c>
      <c r="AH150" s="295">
        <v>0.00528674146006336</v>
      </c>
    </row>
    <row r="151" spans="1:34">
      <c r="A151" s="315" t="s">
        <v>186</v>
      </c>
      <c r="B151" s="321" t="s">
        <v>3317</v>
      </c>
      <c r="C151" s="293" t="s">
        <v>254</v>
      </c>
      <c r="D151" s="321" t="s">
        <v>255</v>
      </c>
      <c r="E151" s="263">
        <v>10701</v>
      </c>
      <c r="F151" s="263">
        <v>10049</v>
      </c>
      <c r="G151" s="263">
        <v>10333</v>
      </c>
      <c r="H151" s="264">
        <v>10506</v>
      </c>
      <c r="I151" s="264">
        <v>9736</v>
      </c>
      <c r="J151" s="264">
        <v>10257</v>
      </c>
      <c r="K151" s="264">
        <v>12118</v>
      </c>
      <c r="L151" s="264">
        <v>10837</v>
      </c>
      <c r="M151" s="264">
        <v>11650</v>
      </c>
      <c r="N151" s="267">
        <v>0.893254970417165</v>
      </c>
      <c r="O151" s="266">
        <v>249713</v>
      </c>
      <c r="P151" s="294">
        <v>0.9</v>
      </c>
      <c r="Q151" s="267">
        <v>0.93907111484908</v>
      </c>
      <c r="R151" s="267">
        <v>0.926708547496669</v>
      </c>
      <c r="S151" s="267">
        <v>0.894289486713979</v>
      </c>
      <c r="T151" s="295">
        <v>0.012362567352411</v>
      </c>
      <c r="U151" s="266">
        <v>279554</v>
      </c>
      <c r="V151" s="266">
        <v>265794</v>
      </c>
      <c r="W151" s="267">
        <v>0.950778740422244</v>
      </c>
      <c r="X151" s="267">
        <v>0.965610690589665</v>
      </c>
      <c r="Y151" s="268">
        <v>0.976299257567105</v>
      </c>
      <c r="Z151" s="268">
        <v>0.961379765637894</v>
      </c>
      <c r="AA151" s="295">
        <v>-0.01068856697744</v>
      </c>
      <c r="AB151" s="264">
        <v>80634</v>
      </c>
      <c r="AC151" s="264">
        <v>77959</v>
      </c>
      <c r="AD151" s="264">
        <v>72147</v>
      </c>
      <c r="AE151" s="264">
        <v>69312</v>
      </c>
      <c r="AF151" s="268">
        <v>0.966825408636555</v>
      </c>
      <c r="AG151" s="268">
        <v>0.960705226828558</v>
      </c>
      <c r="AH151" s="295">
        <v>0.00612018180799689</v>
      </c>
    </row>
    <row r="152" spans="1:34">
      <c r="A152" s="315" t="s">
        <v>186</v>
      </c>
      <c r="B152" s="321" t="s">
        <v>3317</v>
      </c>
      <c r="C152" s="293" t="s">
        <v>256</v>
      </c>
      <c r="D152" s="321" t="s">
        <v>257</v>
      </c>
      <c r="E152" s="263">
        <v>4413</v>
      </c>
      <c r="F152" s="263">
        <v>4114</v>
      </c>
      <c r="G152" s="263">
        <v>3981</v>
      </c>
      <c r="H152" s="264">
        <v>3659</v>
      </c>
      <c r="I152" s="264">
        <v>3447</v>
      </c>
      <c r="J152" s="264">
        <v>3246</v>
      </c>
      <c r="K152" s="264">
        <v>5172</v>
      </c>
      <c r="L152" s="264">
        <v>4562</v>
      </c>
      <c r="M152" s="264">
        <v>4287</v>
      </c>
      <c r="N152" s="267">
        <v>0.923752187800078</v>
      </c>
      <c r="O152" s="266">
        <v>135641</v>
      </c>
      <c r="P152" s="294">
        <v>0.9</v>
      </c>
      <c r="Q152" s="267">
        <v>0.932245637888058</v>
      </c>
      <c r="R152" s="267">
        <v>0.94206067231484</v>
      </c>
      <c r="S152" s="267">
        <v>0.882057231245166</v>
      </c>
      <c r="T152" s="295">
        <v>-0.00981503442678211</v>
      </c>
      <c r="U152" s="266">
        <v>146837</v>
      </c>
      <c r="V152" s="266">
        <v>128569</v>
      </c>
      <c r="W152" s="267">
        <v>0.875589939865293</v>
      </c>
      <c r="X152" s="267">
        <v>0.902107409925221</v>
      </c>
      <c r="Y152" s="268">
        <v>0.887127630500137</v>
      </c>
      <c r="Z152" s="268">
        <v>0.828886310904872</v>
      </c>
      <c r="AA152" s="295">
        <v>0.0149797794250843</v>
      </c>
      <c r="AB152" s="264">
        <v>34017</v>
      </c>
      <c r="AC152" s="264">
        <v>29898</v>
      </c>
      <c r="AD152" s="264">
        <v>32426</v>
      </c>
      <c r="AE152" s="264">
        <v>28918</v>
      </c>
      <c r="AF152" s="268">
        <v>0.878913484434253</v>
      </c>
      <c r="AG152" s="268">
        <v>0.891815210016653</v>
      </c>
      <c r="AH152" s="295">
        <v>-0.0129017255823999</v>
      </c>
    </row>
    <row r="153" spans="1:34">
      <c r="A153" s="315" t="s">
        <v>186</v>
      </c>
      <c r="B153" s="321" t="s">
        <v>1426</v>
      </c>
      <c r="C153" s="293" t="s">
        <v>258</v>
      </c>
      <c r="D153" s="321" t="s">
        <v>258</v>
      </c>
      <c r="E153" s="263">
        <v>0</v>
      </c>
      <c r="F153" s="263">
        <v>0</v>
      </c>
      <c r="G153" s="263">
        <v>0</v>
      </c>
      <c r="H153" s="264">
        <v>0</v>
      </c>
      <c r="I153" s="264">
        <v>0</v>
      </c>
      <c r="J153" s="264">
        <v>0</v>
      </c>
      <c r="K153" s="264">
        <v>0</v>
      </c>
      <c r="L153" s="264">
        <v>0</v>
      </c>
      <c r="M153" s="264">
        <v>0</v>
      </c>
      <c r="N153" s="267">
        <v>1</v>
      </c>
      <c r="O153" s="266">
        <v>2</v>
      </c>
      <c r="P153" s="294">
        <v>0.9</v>
      </c>
      <c r="Q153" s="267">
        <v>0</v>
      </c>
      <c r="R153" s="267">
        <v>0</v>
      </c>
      <c r="S153" s="267">
        <v>0</v>
      </c>
      <c r="T153" s="295">
        <v>0</v>
      </c>
      <c r="U153" s="266">
        <v>2</v>
      </c>
      <c r="V153" s="266">
        <v>2</v>
      </c>
      <c r="W153" s="267">
        <v>1</v>
      </c>
      <c r="X153" s="267">
        <v>0</v>
      </c>
      <c r="Y153" s="268">
        <v>0</v>
      </c>
      <c r="Z153" s="268">
        <v>0</v>
      </c>
      <c r="AA153" s="295">
        <v>0</v>
      </c>
      <c r="AB153" s="264">
        <v>0</v>
      </c>
      <c r="AC153" s="264">
        <v>0</v>
      </c>
      <c r="AD153" s="264">
        <v>0</v>
      </c>
      <c r="AE153" s="264">
        <v>0</v>
      </c>
      <c r="AF153" s="268">
        <v>0</v>
      </c>
      <c r="AG153" s="268">
        <v>0</v>
      </c>
      <c r="AH153" s="295">
        <v>0</v>
      </c>
    </row>
    <row r="154" spans="1:34">
      <c r="A154" s="315" t="s">
        <v>186</v>
      </c>
      <c r="B154" s="321" t="s">
        <v>1426</v>
      </c>
      <c r="C154" s="293" t="s">
        <v>259</v>
      </c>
      <c r="D154" s="321" t="s">
        <v>260</v>
      </c>
      <c r="E154" s="263">
        <v>1</v>
      </c>
      <c r="F154" s="263">
        <v>0</v>
      </c>
      <c r="G154" s="263">
        <v>0</v>
      </c>
      <c r="H154" s="264">
        <v>0</v>
      </c>
      <c r="I154" s="264">
        <v>0</v>
      </c>
      <c r="J154" s="264">
        <v>0</v>
      </c>
      <c r="K154" s="264">
        <v>0</v>
      </c>
      <c r="L154" s="264">
        <v>0</v>
      </c>
      <c r="M154" s="264">
        <v>0</v>
      </c>
      <c r="N154" s="267">
        <v>0.5</v>
      </c>
      <c r="O154" s="266">
        <v>1</v>
      </c>
      <c r="P154" s="294">
        <v>0.9</v>
      </c>
      <c r="Q154" s="267">
        <v>0</v>
      </c>
      <c r="R154" s="267">
        <v>0</v>
      </c>
      <c r="S154" s="267">
        <v>0</v>
      </c>
      <c r="T154" s="295">
        <v>0</v>
      </c>
      <c r="U154" s="266">
        <v>2</v>
      </c>
      <c r="V154" s="266">
        <v>0</v>
      </c>
      <c r="W154" s="267">
        <v>0</v>
      </c>
      <c r="X154" s="267">
        <v>0</v>
      </c>
      <c r="Y154" s="268">
        <v>0</v>
      </c>
      <c r="Z154" s="268">
        <v>0</v>
      </c>
      <c r="AA154" s="295">
        <v>0</v>
      </c>
      <c r="AB154" s="264">
        <v>2</v>
      </c>
      <c r="AC154" s="264">
        <v>0</v>
      </c>
      <c r="AD154" s="264">
        <v>0</v>
      </c>
      <c r="AE154" s="264">
        <v>0</v>
      </c>
      <c r="AF154" s="268">
        <v>0</v>
      </c>
      <c r="AG154" s="268">
        <v>0</v>
      </c>
      <c r="AH154" s="295">
        <v>0</v>
      </c>
    </row>
    <row r="155" spans="1:34">
      <c r="A155" s="315" t="s">
        <v>186</v>
      </c>
      <c r="B155" s="321" t="s">
        <v>1426</v>
      </c>
      <c r="C155" s="293" t="s">
        <v>261</v>
      </c>
      <c r="D155" s="321" t="s">
        <v>262</v>
      </c>
      <c r="E155" s="263">
        <v>0</v>
      </c>
      <c r="F155" s="263">
        <v>0</v>
      </c>
      <c r="G155" s="263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7">
        <v>0</v>
      </c>
      <c r="O155" s="266">
        <v>0</v>
      </c>
      <c r="P155" s="294">
        <v>0.9</v>
      </c>
      <c r="Q155" s="267">
        <v>0</v>
      </c>
      <c r="R155" s="267">
        <v>0</v>
      </c>
      <c r="S155" s="267">
        <v>0</v>
      </c>
      <c r="T155" s="295">
        <v>0</v>
      </c>
      <c r="U155" s="266">
        <v>1</v>
      </c>
      <c r="V155" s="266">
        <v>0</v>
      </c>
      <c r="W155" s="267">
        <v>0</v>
      </c>
      <c r="X155" s="267">
        <v>0</v>
      </c>
      <c r="Y155" s="268">
        <v>0</v>
      </c>
      <c r="Z155" s="268">
        <v>0</v>
      </c>
      <c r="AA155" s="295">
        <v>0</v>
      </c>
      <c r="AB155" s="264">
        <v>1</v>
      </c>
      <c r="AC155" s="264">
        <v>0</v>
      </c>
      <c r="AD155" s="264">
        <v>0</v>
      </c>
      <c r="AE155" s="264">
        <v>0</v>
      </c>
      <c r="AF155" s="268">
        <v>0</v>
      </c>
      <c r="AG155" s="268">
        <v>0</v>
      </c>
      <c r="AH155" s="295">
        <v>0</v>
      </c>
    </row>
    <row r="156" spans="1:34">
      <c r="A156" s="315" t="s">
        <v>186</v>
      </c>
      <c r="B156" s="321" t="s">
        <v>1426</v>
      </c>
      <c r="C156" s="293" t="s">
        <v>263</v>
      </c>
      <c r="D156" s="321" t="s">
        <v>264</v>
      </c>
      <c r="E156" s="263">
        <v>0</v>
      </c>
      <c r="F156" s="263">
        <v>0</v>
      </c>
      <c r="G156" s="263">
        <v>0</v>
      </c>
      <c r="H156" s="264">
        <v>1</v>
      </c>
      <c r="I156" s="264">
        <v>0</v>
      </c>
      <c r="J156" s="264">
        <v>0</v>
      </c>
      <c r="K156" s="264">
        <v>0</v>
      </c>
      <c r="L156" s="264">
        <v>0</v>
      </c>
      <c r="M156" s="264">
        <v>0</v>
      </c>
      <c r="N156" s="267">
        <v>0</v>
      </c>
      <c r="O156" s="266">
        <v>0</v>
      </c>
      <c r="P156" s="294">
        <v>0.9</v>
      </c>
      <c r="Q156" s="267">
        <v>0</v>
      </c>
      <c r="R156" s="267">
        <v>0</v>
      </c>
      <c r="S156" s="267">
        <v>0</v>
      </c>
      <c r="T156" s="295">
        <v>0</v>
      </c>
      <c r="U156" s="266">
        <v>3</v>
      </c>
      <c r="V156" s="266">
        <v>0</v>
      </c>
      <c r="W156" s="267">
        <v>0</v>
      </c>
      <c r="X156" s="267">
        <v>0</v>
      </c>
      <c r="Y156" s="268">
        <v>0</v>
      </c>
      <c r="Z156" s="268">
        <v>0</v>
      </c>
      <c r="AA156" s="295">
        <v>0</v>
      </c>
      <c r="AB156" s="264">
        <v>1</v>
      </c>
      <c r="AC156" s="264">
        <v>0</v>
      </c>
      <c r="AD156" s="264">
        <v>1</v>
      </c>
      <c r="AE156" s="264">
        <v>0</v>
      </c>
      <c r="AF156" s="268">
        <v>0</v>
      </c>
      <c r="AG156" s="268">
        <v>0</v>
      </c>
      <c r="AH156" s="295">
        <v>0</v>
      </c>
    </row>
    <row r="157" spans="1:34">
      <c r="A157" s="315" t="s">
        <v>186</v>
      </c>
      <c r="B157" s="321" t="s">
        <v>40</v>
      </c>
      <c r="C157" s="293" t="s">
        <v>265</v>
      </c>
      <c r="D157" s="321" t="s">
        <v>266</v>
      </c>
      <c r="E157" s="263">
        <v>0</v>
      </c>
      <c r="F157" s="263">
        <v>0</v>
      </c>
      <c r="G157" s="263">
        <v>0</v>
      </c>
      <c r="H157" s="264">
        <v>0</v>
      </c>
      <c r="I157" s="264">
        <v>0</v>
      </c>
      <c r="J157" s="264">
        <v>0</v>
      </c>
      <c r="K157" s="264">
        <v>1</v>
      </c>
      <c r="L157" s="264">
        <v>0</v>
      </c>
      <c r="M157" s="264">
        <v>0</v>
      </c>
      <c r="N157" s="267">
        <v>0</v>
      </c>
      <c r="O157" s="266">
        <v>0</v>
      </c>
      <c r="P157" s="294">
        <v>0.9</v>
      </c>
      <c r="Q157" s="267">
        <v>0</v>
      </c>
      <c r="R157" s="267">
        <v>0</v>
      </c>
      <c r="S157" s="267">
        <v>0</v>
      </c>
      <c r="T157" s="295">
        <v>0</v>
      </c>
      <c r="U157" s="266">
        <v>3</v>
      </c>
      <c r="V157" s="266">
        <v>0</v>
      </c>
      <c r="W157" s="267">
        <v>0</v>
      </c>
      <c r="X157" s="267">
        <v>0</v>
      </c>
      <c r="Y157" s="268">
        <v>0</v>
      </c>
      <c r="Z157" s="268">
        <v>0</v>
      </c>
      <c r="AA157" s="295">
        <v>0</v>
      </c>
      <c r="AB157" s="264">
        <v>1</v>
      </c>
      <c r="AC157" s="264">
        <v>0</v>
      </c>
      <c r="AD157" s="264">
        <v>1</v>
      </c>
      <c r="AE157" s="264">
        <v>0</v>
      </c>
      <c r="AF157" s="268">
        <v>0</v>
      </c>
      <c r="AG157" s="268">
        <v>0</v>
      </c>
      <c r="AH157" s="295">
        <v>0</v>
      </c>
    </row>
    <row r="158" spans="1:34">
      <c r="A158" s="315" t="s">
        <v>186</v>
      </c>
      <c r="B158" s="321" t="s">
        <v>1426</v>
      </c>
      <c r="C158" s="293" t="s">
        <v>267</v>
      </c>
      <c r="D158" s="321" t="s">
        <v>268</v>
      </c>
      <c r="E158" s="263">
        <v>1</v>
      </c>
      <c r="F158" s="263">
        <v>0</v>
      </c>
      <c r="G158" s="263">
        <v>0</v>
      </c>
      <c r="H158" s="264">
        <v>1</v>
      </c>
      <c r="I158" s="264">
        <v>0</v>
      </c>
      <c r="J158" s="264">
        <v>0</v>
      </c>
      <c r="K158" s="264">
        <v>0</v>
      </c>
      <c r="L158" s="264">
        <v>0</v>
      </c>
      <c r="M158" s="264">
        <v>0</v>
      </c>
      <c r="N158" s="267">
        <v>0.4</v>
      </c>
      <c r="O158" s="266">
        <v>2</v>
      </c>
      <c r="P158" s="294">
        <v>0.9</v>
      </c>
      <c r="Q158" s="267">
        <v>0</v>
      </c>
      <c r="R158" s="267">
        <v>0</v>
      </c>
      <c r="S158" s="267">
        <v>0</v>
      </c>
      <c r="T158" s="295">
        <v>0</v>
      </c>
      <c r="U158" s="266">
        <v>5</v>
      </c>
      <c r="V158" s="266">
        <v>2</v>
      </c>
      <c r="W158" s="267">
        <v>0.4</v>
      </c>
      <c r="X158" s="267">
        <v>0</v>
      </c>
      <c r="Y158" s="268">
        <v>0</v>
      </c>
      <c r="Z158" s="268">
        <v>0</v>
      </c>
      <c r="AA158" s="295">
        <v>0</v>
      </c>
      <c r="AB158" s="264">
        <v>3</v>
      </c>
      <c r="AC158" s="264">
        <v>1</v>
      </c>
      <c r="AD158" s="264">
        <v>1</v>
      </c>
      <c r="AE158" s="264">
        <v>0</v>
      </c>
      <c r="AF158" s="268">
        <v>0.333333333333333</v>
      </c>
      <c r="AG158" s="268">
        <v>0</v>
      </c>
      <c r="AH158" s="295">
        <v>0.333333333333333</v>
      </c>
    </row>
    <row r="159" spans="1:34">
      <c r="A159" s="315" t="s">
        <v>186</v>
      </c>
      <c r="B159" s="321" t="s">
        <v>1426</v>
      </c>
      <c r="C159" s="293" t="s">
        <v>269</v>
      </c>
      <c r="D159" s="321" t="s">
        <v>270</v>
      </c>
      <c r="E159" s="263">
        <v>0</v>
      </c>
      <c r="F159" s="263">
        <v>0</v>
      </c>
      <c r="G159" s="263">
        <v>0</v>
      </c>
      <c r="H159" s="264">
        <v>0</v>
      </c>
      <c r="I159" s="264">
        <v>0</v>
      </c>
      <c r="J159" s="264">
        <v>0</v>
      </c>
      <c r="K159" s="264">
        <v>0</v>
      </c>
      <c r="L159" s="264">
        <v>0</v>
      </c>
      <c r="M159" s="264">
        <v>0</v>
      </c>
      <c r="N159" s="267">
        <v>0</v>
      </c>
      <c r="O159" s="266">
        <v>0</v>
      </c>
      <c r="P159" s="294">
        <v>0.9</v>
      </c>
      <c r="Q159" s="267">
        <v>0</v>
      </c>
      <c r="R159" s="267">
        <v>0</v>
      </c>
      <c r="S159" s="267">
        <v>0</v>
      </c>
      <c r="T159" s="295">
        <v>0</v>
      </c>
      <c r="U159" s="266">
        <v>0</v>
      </c>
      <c r="V159" s="266">
        <v>0</v>
      </c>
      <c r="W159" s="267">
        <v>0</v>
      </c>
      <c r="X159" s="267">
        <v>0</v>
      </c>
      <c r="Y159" s="268">
        <v>0</v>
      </c>
      <c r="Z159" s="268">
        <v>0</v>
      </c>
      <c r="AA159" s="295">
        <v>0</v>
      </c>
      <c r="AB159" s="264">
        <v>0</v>
      </c>
      <c r="AC159" s="264">
        <v>0</v>
      </c>
      <c r="AD159" s="264">
        <v>0</v>
      </c>
      <c r="AE159" s="264">
        <v>0</v>
      </c>
      <c r="AF159" s="268">
        <v>0</v>
      </c>
      <c r="AG159" s="268">
        <v>0</v>
      </c>
      <c r="AH159" s="295">
        <v>0</v>
      </c>
    </row>
    <row r="160" spans="1:34">
      <c r="A160" s="315" t="s">
        <v>186</v>
      </c>
      <c r="B160" s="321" t="s">
        <v>1426</v>
      </c>
      <c r="C160" s="293" t="s">
        <v>271</v>
      </c>
      <c r="D160" s="321" t="s">
        <v>272</v>
      </c>
      <c r="E160" s="263">
        <v>1</v>
      </c>
      <c r="F160" s="263">
        <v>1</v>
      </c>
      <c r="G160" s="263">
        <v>0</v>
      </c>
      <c r="H160" s="264">
        <v>0</v>
      </c>
      <c r="I160" s="264">
        <v>0</v>
      </c>
      <c r="J160" s="264">
        <v>0</v>
      </c>
      <c r="K160" s="264">
        <v>1</v>
      </c>
      <c r="L160" s="264">
        <v>1</v>
      </c>
      <c r="M160" s="264">
        <v>0</v>
      </c>
      <c r="N160" s="267">
        <v>1</v>
      </c>
      <c r="O160" s="266">
        <v>6</v>
      </c>
      <c r="P160" s="294">
        <v>0.9</v>
      </c>
      <c r="Q160" s="267">
        <v>1</v>
      </c>
      <c r="R160" s="267">
        <v>0</v>
      </c>
      <c r="S160" s="267">
        <v>1</v>
      </c>
      <c r="T160" s="295">
        <v>1</v>
      </c>
      <c r="U160" s="266">
        <v>6</v>
      </c>
      <c r="V160" s="266">
        <v>3</v>
      </c>
      <c r="W160" s="267">
        <v>0.5</v>
      </c>
      <c r="X160" s="267">
        <v>0</v>
      </c>
      <c r="Y160" s="268">
        <v>0</v>
      </c>
      <c r="Z160" s="268">
        <v>0</v>
      </c>
      <c r="AA160" s="295">
        <v>0</v>
      </c>
      <c r="AB160" s="264">
        <v>4</v>
      </c>
      <c r="AC160" s="264">
        <v>2</v>
      </c>
      <c r="AD160" s="264">
        <v>2</v>
      </c>
      <c r="AE160" s="264">
        <v>1</v>
      </c>
      <c r="AF160" s="268">
        <v>0.5</v>
      </c>
      <c r="AG160" s="268">
        <v>0.5</v>
      </c>
      <c r="AH160" s="295">
        <v>0</v>
      </c>
    </row>
    <row r="161" spans="1:34">
      <c r="A161" s="315" t="s">
        <v>186</v>
      </c>
      <c r="B161" s="321" t="s">
        <v>1426</v>
      </c>
      <c r="C161" s="293" t="s">
        <v>273</v>
      </c>
      <c r="D161" s="321" t="s">
        <v>274</v>
      </c>
      <c r="E161" s="263">
        <v>1</v>
      </c>
      <c r="F161" s="263">
        <v>0</v>
      </c>
      <c r="G161" s="263">
        <v>1</v>
      </c>
      <c r="H161" s="264">
        <v>0</v>
      </c>
      <c r="I161" s="264">
        <v>0</v>
      </c>
      <c r="J161" s="264">
        <v>0</v>
      </c>
      <c r="K161" s="264">
        <v>1</v>
      </c>
      <c r="L161" s="264">
        <v>0</v>
      </c>
      <c r="M161" s="264">
        <v>0</v>
      </c>
      <c r="N161" s="267">
        <v>0.125</v>
      </c>
      <c r="O161" s="266">
        <v>1</v>
      </c>
      <c r="P161" s="294">
        <v>0.9</v>
      </c>
      <c r="Q161" s="267">
        <v>0</v>
      </c>
      <c r="R161" s="267">
        <v>0</v>
      </c>
      <c r="S161" s="267">
        <v>0</v>
      </c>
      <c r="T161" s="295">
        <v>0</v>
      </c>
      <c r="U161" s="266">
        <v>8</v>
      </c>
      <c r="V161" s="266">
        <v>4</v>
      </c>
      <c r="W161" s="267">
        <v>0.5</v>
      </c>
      <c r="X161" s="267">
        <v>1</v>
      </c>
      <c r="Y161" s="268">
        <v>0</v>
      </c>
      <c r="Z161" s="268">
        <v>0</v>
      </c>
      <c r="AA161" s="295">
        <v>1</v>
      </c>
      <c r="AB161" s="264">
        <v>2</v>
      </c>
      <c r="AC161" s="264">
        <v>1</v>
      </c>
      <c r="AD161" s="264">
        <v>4</v>
      </c>
      <c r="AE161" s="264">
        <v>2</v>
      </c>
      <c r="AF161" s="268">
        <v>0.5</v>
      </c>
      <c r="AG161" s="268">
        <v>0.5</v>
      </c>
      <c r="AH161" s="295">
        <v>0</v>
      </c>
    </row>
    <row r="162" spans="1:34">
      <c r="A162" s="315" t="s">
        <v>186</v>
      </c>
      <c r="B162" s="321" t="s">
        <v>1426</v>
      </c>
      <c r="C162" s="293" t="s">
        <v>275</v>
      </c>
      <c r="D162" s="321" t="s">
        <v>276</v>
      </c>
      <c r="E162" s="263">
        <v>0</v>
      </c>
      <c r="F162" s="263">
        <v>0</v>
      </c>
      <c r="G162" s="263">
        <v>0</v>
      </c>
      <c r="H162" s="264">
        <v>0</v>
      </c>
      <c r="I162" s="264">
        <v>0</v>
      </c>
      <c r="J162" s="264">
        <v>0</v>
      </c>
      <c r="K162" s="264">
        <v>0</v>
      </c>
      <c r="L162" s="264">
        <v>0</v>
      </c>
      <c r="M162" s="264">
        <v>0</v>
      </c>
      <c r="N162" s="267">
        <v>1</v>
      </c>
      <c r="O162" s="266">
        <v>1</v>
      </c>
      <c r="P162" s="294">
        <v>0.9</v>
      </c>
      <c r="Q162" s="267">
        <v>0</v>
      </c>
      <c r="R162" s="267">
        <v>0</v>
      </c>
      <c r="S162" s="267">
        <v>0</v>
      </c>
      <c r="T162" s="295">
        <v>0</v>
      </c>
      <c r="U162" s="266">
        <v>1</v>
      </c>
      <c r="V162" s="266">
        <v>0</v>
      </c>
      <c r="W162" s="267">
        <v>0</v>
      </c>
      <c r="X162" s="267">
        <v>0</v>
      </c>
      <c r="Y162" s="268">
        <v>0</v>
      </c>
      <c r="Z162" s="268">
        <v>0</v>
      </c>
      <c r="AA162" s="295">
        <v>0</v>
      </c>
      <c r="AB162" s="264">
        <v>0</v>
      </c>
      <c r="AC162" s="264">
        <v>0</v>
      </c>
      <c r="AD162" s="264">
        <v>0</v>
      </c>
      <c r="AE162" s="264">
        <v>0</v>
      </c>
      <c r="AF162" s="268">
        <v>0</v>
      </c>
      <c r="AG162" s="268">
        <v>0</v>
      </c>
      <c r="AH162" s="295">
        <v>0</v>
      </c>
    </row>
    <row r="163" spans="1:34">
      <c r="A163" s="315" t="s">
        <v>186</v>
      </c>
      <c r="B163" s="321" t="s">
        <v>1426</v>
      </c>
      <c r="C163" s="293" t="s">
        <v>277</v>
      </c>
      <c r="D163" s="321" t="s">
        <v>278</v>
      </c>
      <c r="E163" s="263">
        <v>0</v>
      </c>
      <c r="F163" s="263">
        <v>0</v>
      </c>
      <c r="G163" s="263">
        <v>0</v>
      </c>
      <c r="H163" s="264">
        <v>0</v>
      </c>
      <c r="I163" s="264">
        <v>0</v>
      </c>
      <c r="J163" s="264">
        <v>0</v>
      </c>
      <c r="K163" s="264">
        <v>0</v>
      </c>
      <c r="L163" s="264">
        <v>0</v>
      </c>
      <c r="M163" s="264">
        <v>0</v>
      </c>
      <c r="N163" s="267">
        <v>0</v>
      </c>
      <c r="O163" s="266">
        <v>0</v>
      </c>
      <c r="P163" s="294">
        <v>0.9</v>
      </c>
      <c r="Q163" s="267">
        <v>0</v>
      </c>
      <c r="R163" s="267">
        <v>0</v>
      </c>
      <c r="S163" s="267">
        <v>0</v>
      </c>
      <c r="T163" s="295">
        <v>0</v>
      </c>
      <c r="U163" s="266">
        <v>1</v>
      </c>
      <c r="V163" s="266">
        <v>0</v>
      </c>
      <c r="W163" s="267">
        <v>0</v>
      </c>
      <c r="X163" s="267">
        <v>0</v>
      </c>
      <c r="Y163" s="268">
        <v>0</v>
      </c>
      <c r="Z163" s="268">
        <v>0</v>
      </c>
      <c r="AA163" s="295">
        <v>0</v>
      </c>
      <c r="AB163" s="264">
        <v>1</v>
      </c>
      <c r="AC163" s="264">
        <v>0</v>
      </c>
      <c r="AD163" s="264">
        <v>0</v>
      </c>
      <c r="AE163" s="264">
        <v>0</v>
      </c>
      <c r="AF163" s="268">
        <v>0</v>
      </c>
      <c r="AG163" s="268">
        <v>0</v>
      </c>
      <c r="AH163" s="295">
        <v>0</v>
      </c>
    </row>
    <row r="164" spans="1:34">
      <c r="A164" s="315" t="s">
        <v>186</v>
      </c>
      <c r="B164" s="321" t="s">
        <v>1426</v>
      </c>
      <c r="C164" s="293" t="s">
        <v>279</v>
      </c>
      <c r="D164" s="321" t="s">
        <v>280</v>
      </c>
      <c r="E164" s="263">
        <v>1</v>
      </c>
      <c r="F164" s="263">
        <v>1</v>
      </c>
      <c r="G164" s="263">
        <v>1</v>
      </c>
      <c r="H164" s="264">
        <v>0</v>
      </c>
      <c r="I164" s="264">
        <v>0</v>
      </c>
      <c r="J164" s="264">
        <v>0</v>
      </c>
      <c r="K164" s="264">
        <v>0</v>
      </c>
      <c r="L164" s="264">
        <v>0</v>
      </c>
      <c r="M164" s="264">
        <v>0</v>
      </c>
      <c r="N164" s="267">
        <v>0.75</v>
      </c>
      <c r="O164" s="266">
        <v>6</v>
      </c>
      <c r="P164" s="294">
        <v>0.9</v>
      </c>
      <c r="Q164" s="267">
        <v>1</v>
      </c>
      <c r="R164" s="267">
        <v>0</v>
      </c>
      <c r="S164" s="267">
        <v>0</v>
      </c>
      <c r="T164" s="295">
        <v>1</v>
      </c>
      <c r="U164" s="266">
        <v>8</v>
      </c>
      <c r="V164" s="266">
        <v>7</v>
      </c>
      <c r="W164" s="267">
        <v>0.875</v>
      </c>
      <c r="X164" s="267">
        <v>1</v>
      </c>
      <c r="Y164" s="268">
        <v>0</v>
      </c>
      <c r="Z164" s="268">
        <v>0</v>
      </c>
      <c r="AA164" s="295">
        <v>1</v>
      </c>
      <c r="AB164" s="264">
        <v>1</v>
      </c>
      <c r="AC164" s="264">
        <v>1</v>
      </c>
      <c r="AD164" s="264">
        <v>3</v>
      </c>
      <c r="AE164" s="264">
        <v>3</v>
      </c>
      <c r="AF164" s="268">
        <v>1</v>
      </c>
      <c r="AG164" s="268">
        <v>1</v>
      </c>
      <c r="AH164" s="295">
        <v>0</v>
      </c>
    </row>
    <row r="165" spans="1:34">
      <c r="A165" s="315" t="s">
        <v>186</v>
      </c>
      <c r="B165" s="321" t="s">
        <v>1426</v>
      </c>
      <c r="C165" s="293" t="s">
        <v>281</v>
      </c>
      <c r="D165" s="321" t="s">
        <v>282</v>
      </c>
      <c r="E165" s="263">
        <v>0</v>
      </c>
      <c r="F165" s="263">
        <v>0</v>
      </c>
      <c r="G165" s="263">
        <v>0</v>
      </c>
      <c r="H165" s="264">
        <v>0</v>
      </c>
      <c r="I165" s="264">
        <v>0</v>
      </c>
      <c r="J165" s="264">
        <v>0</v>
      </c>
      <c r="K165" s="264">
        <v>0</v>
      </c>
      <c r="L165" s="264">
        <v>0</v>
      </c>
      <c r="M165" s="264">
        <v>0</v>
      </c>
      <c r="N165" s="267">
        <v>0</v>
      </c>
      <c r="O165" s="266">
        <v>0</v>
      </c>
      <c r="P165" s="294">
        <v>0.9</v>
      </c>
      <c r="Q165" s="267">
        <v>0</v>
      </c>
      <c r="R165" s="267">
        <v>0</v>
      </c>
      <c r="S165" s="267">
        <v>0</v>
      </c>
      <c r="T165" s="295">
        <v>0</v>
      </c>
      <c r="U165" s="266">
        <v>1</v>
      </c>
      <c r="V165" s="266">
        <v>0</v>
      </c>
      <c r="W165" s="267">
        <v>0</v>
      </c>
      <c r="X165" s="267">
        <v>0</v>
      </c>
      <c r="Y165" s="268">
        <v>0</v>
      </c>
      <c r="Z165" s="268">
        <v>0</v>
      </c>
      <c r="AA165" s="295">
        <v>0</v>
      </c>
      <c r="AB165" s="264">
        <v>0</v>
      </c>
      <c r="AC165" s="264">
        <v>0</v>
      </c>
      <c r="AD165" s="264">
        <v>0</v>
      </c>
      <c r="AE165" s="264">
        <v>0</v>
      </c>
      <c r="AF165" s="268">
        <v>0</v>
      </c>
      <c r="AG165" s="268">
        <v>0</v>
      </c>
      <c r="AH165" s="295">
        <v>0</v>
      </c>
    </row>
    <row r="166" spans="1:34">
      <c r="A166" s="315" t="s">
        <v>186</v>
      </c>
      <c r="B166" s="321" t="s">
        <v>1426</v>
      </c>
      <c r="C166" s="293" t="s">
        <v>283</v>
      </c>
      <c r="D166" s="321" t="s">
        <v>284</v>
      </c>
      <c r="E166" s="263">
        <v>0</v>
      </c>
      <c r="F166" s="263">
        <v>0</v>
      </c>
      <c r="G166" s="263">
        <v>0</v>
      </c>
      <c r="H166" s="264">
        <v>0</v>
      </c>
      <c r="I166" s="264">
        <v>0</v>
      </c>
      <c r="J166" s="264">
        <v>0</v>
      </c>
      <c r="K166" s="264">
        <v>0</v>
      </c>
      <c r="L166" s="264">
        <v>0</v>
      </c>
      <c r="M166" s="264">
        <v>0</v>
      </c>
      <c r="N166" s="267">
        <v>0</v>
      </c>
      <c r="O166" s="266">
        <v>0</v>
      </c>
      <c r="P166" s="294">
        <v>0.9</v>
      </c>
      <c r="Q166" s="267">
        <v>0</v>
      </c>
      <c r="R166" s="267">
        <v>0</v>
      </c>
      <c r="S166" s="267">
        <v>0</v>
      </c>
      <c r="T166" s="295">
        <v>0</v>
      </c>
      <c r="U166" s="266">
        <v>0</v>
      </c>
      <c r="V166" s="266">
        <v>0</v>
      </c>
      <c r="W166" s="267">
        <v>0</v>
      </c>
      <c r="X166" s="267">
        <v>0</v>
      </c>
      <c r="Y166" s="268">
        <v>0</v>
      </c>
      <c r="Z166" s="268">
        <v>0</v>
      </c>
      <c r="AA166" s="295">
        <v>0</v>
      </c>
      <c r="AB166" s="264">
        <v>0</v>
      </c>
      <c r="AC166" s="264">
        <v>0</v>
      </c>
      <c r="AD166" s="264">
        <v>0</v>
      </c>
      <c r="AE166" s="264">
        <v>0</v>
      </c>
      <c r="AF166" s="268">
        <v>0</v>
      </c>
      <c r="AG166" s="268">
        <v>0</v>
      </c>
      <c r="AH166" s="295">
        <v>0</v>
      </c>
    </row>
    <row r="167" spans="1:34">
      <c r="A167" s="315" t="s">
        <v>186</v>
      </c>
      <c r="B167" s="321" t="s">
        <v>1426</v>
      </c>
      <c r="C167" s="293" t="s">
        <v>285</v>
      </c>
      <c r="D167" s="321" t="s">
        <v>286</v>
      </c>
      <c r="E167" s="263">
        <v>0</v>
      </c>
      <c r="F167" s="263">
        <v>0</v>
      </c>
      <c r="G167" s="263">
        <v>0</v>
      </c>
      <c r="H167" s="264">
        <v>0</v>
      </c>
      <c r="I167" s="264">
        <v>0</v>
      </c>
      <c r="J167" s="264">
        <v>0</v>
      </c>
      <c r="K167" s="264">
        <v>0</v>
      </c>
      <c r="L167" s="264">
        <v>0</v>
      </c>
      <c r="M167" s="264">
        <v>0</v>
      </c>
      <c r="N167" s="267">
        <v>0</v>
      </c>
      <c r="O167" s="266">
        <v>0</v>
      </c>
      <c r="P167" s="294">
        <v>0.9</v>
      </c>
      <c r="Q167" s="267">
        <v>0</v>
      </c>
      <c r="R167" s="267">
        <v>0</v>
      </c>
      <c r="S167" s="267">
        <v>0</v>
      </c>
      <c r="T167" s="295">
        <v>0</v>
      </c>
      <c r="U167" s="266">
        <v>2</v>
      </c>
      <c r="V167" s="266">
        <v>1</v>
      </c>
      <c r="W167" s="267">
        <v>0.5</v>
      </c>
      <c r="X167" s="267">
        <v>0</v>
      </c>
      <c r="Y167" s="268">
        <v>0</v>
      </c>
      <c r="Z167" s="268">
        <v>0</v>
      </c>
      <c r="AA167" s="295">
        <v>0</v>
      </c>
      <c r="AB167" s="264">
        <v>1</v>
      </c>
      <c r="AC167" s="264">
        <v>0</v>
      </c>
      <c r="AD167" s="264">
        <v>0</v>
      </c>
      <c r="AE167" s="264">
        <v>0</v>
      </c>
      <c r="AF167" s="268">
        <v>0</v>
      </c>
      <c r="AG167" s="268">
        <v>0</v>
      </c>
      <c r="AH167" s="295">
        <v>0</v>
      </c>
    </row>
    <row r="168" spans="1:34">
      <c r="A168" s="315" t="s">
        <v>186</v>
      </c>
      <c r="B168" s="321" t="s">
        <v>1426</v>
      </c>
      <c r="C168" s="293" t="s">
        <v>287</v>
      </c>
      <c r="D168" s="321" t="s">
        <v>288</v>
      </c>
      <c r="E168" s="263">
        <v>0</v>
      </c>
      <c r="F168" s="263">
        <v>0</v>
      </c>
      <c r="G168" s="263">
        <v>0</v>
      </c>
      <c r="H168" s="264">
        <v>0</v>
      </c>
      <c r="I168" s="264">
        <v>0</v>
      </c>
      <c r="J168" s="264">
        <v>0</v>
      </c>
      <c r="K168" s="264">
        <v>0</v>
      </c>
      <c r="L168" s="264">
        <v>0</v>
      </c>
      <c r="M168" s="264">
        <v>0</v>
      </c>
      <c r="N168" s="267">
        <v>1</v>
      </c>
      <c r="O168" s="266">
        <v>1</v>
      </c>
      <c r="P168" s="294">
        <v>0.9</v>
      </c>
      <c r="Q168" s="267">
        <v>0</v>
      </c>
      <c r="R168" s="267">
        <v>0</v>
      </c>
      <c r="S168" s="267">
        <v>0</v>
      </c>
      <c r="T168" s="295">
        <v>0</v>
      </c>
      <c r="U168" s="266">
        <v>1</v>
      </c>
      <c r="V168" s="266">
        <v>1</v>
      </c>
      <c r="W168" s="267">
        <v>1</v>
      </c>
      <c r="X168" s="267">
        <v>0</v>
      </c>
      <c r="Y168" s="268">
        <v>0</v>
      </c>
      <c r="Z168" s="268">
        <v>0</v>
      </c>
      <c r="AA168" s="295">
        <v>0</v>
      </c>
      <c r="AB168" s="264">
        <v>0</v>
      </c>
      <c r="AC168" s="264">
        <v>0</v>
      </c>
      <c r="AD168" s="264">
        <v>0</v>
      </c>
      <c r="AE168" s="264">
        <v>0</v>
      </c>
      <c r="AF168" s="268">
        <v>0</v>
      </c>
      <c r="AG168" s="268">
        <v>0</v>
      </c>
      <c r="AH168" s="295">
        <v>0</v>
      </c>
    </row>
    <row r="169" spans="1:34">
      <c r="A169" s="315" t="s">
        <v>186</v>
      </c>
      <c r="B169" s="321" t="s">
        <v>1426</v>
      </c>
      <c r="C169" s="293" t="s">
        <v>289</v>
      </c>
      <c r="D169" s="321" t="s">
        <v>290</v>
      </c>
      <c r="E169" s="263">
        <v>0</v>
      </c>
      <c r="F169" s="263">
        <v>0</v>
      </c>
      <c r="G169" s="263">
        <v>0</v>
      </c>
      <c r="H169" s="264">
        <v>0</v>
      </c>
      <c r="I169" s="264">
        <v>0</v>
      </c>
      <c r="J169" s="264">
        <v>0</v>
      </c>
      <c r="K169" s="264">
        <v>0</v>
      </c>
      <c r="L169" s="264">
        <v>0</v>
      </c>
      <c r="M169" s="264">
        <v>0</v>
      </c>
      <c r="N169" s="267">
        <v>0</v>
      </c>
      <c r="O169" s="266">
        <v>0</v>
      </c>
      <c r="P169" s="294">
        <v>0.9</v>
      </c>
      <c r="Q169" s="267">
        <v>0</v>
      </c>
      <c r="R169" s="267">
        <v>0</v>
      </c>
      <c r="S169" s="267">
        <v>0</v>
      </c>
      <c r="T169" s="295">
        <v>0</v>
      </c>
      <c r="U169" s="266">
        <v>0</v>
      </c>
      <c r="V169" s="266">
        <v>0</v>
      </c>
      <c r="W169" s="267">
        <v>0</v>
      </c>
      <c r="X169" s="267">
        <v>0</v>
      </c>
      <c r="Y169" s="268">
        <v>0</v>
      </c>
      <c r="Z169" s="268">
        <v>0</v>
      </c>
      <c r="AA169" s="295">
        <v>0</v>
      </c>
      <c r="AB169" s="264">
        <v>0</v>
      </c>
      <c r="AC169" s="264">
        <v>0</v>
      </c>
      <c r="AD169" s="264">
        <v>0</v>
      </c>
      <c r="AE169" s="264">
        <v>0</v>
      </c>
      <c r="AF169" s="268">
        <v>0</v>
      </c>
      <c r="AG169" s="268">
        <v>0</v>
      </c>
      <c r="AH169" s="295">
        <v>0</v>
      </c>
    </row>
    <row r="170" spans="1:34">
      <c r="A170" s="315" t="s">
        <v>186</v>
      </c>
      <c r="B170" s="321" t="s">
        <v>1426</v>
      </c>
      <c r="C170" s="293" t="s">
        <v>291</v>
      </c>
      <c r="D170" s="321" t="s">
        <v>292</v>
      </c>
      <c r="E170" s="263">
        <v>0</v>
      </c>
      <c r="F170" s="263">
        <v>0</v>
      </c>
      <c r="G170" s="263">
        <v>0</v>
      </c>
      <c r="H170" s="264">
        <v>0</v>
      </c>
      <c r="I170" s="264">
        <v>0</v>
      </c>
      <c r="J170" s="264">
        <v>0</v>
      </c>
      <c r="K170" s="264">
        <v>0</v>
      </c>
      <c r="L170" s="264">
        <v>0</v>
      </c>
      <c r="M170" s="264">
        <v>0</v>
      </c>
      <c r="N170" s="267">
        <v>0</v>
      </c>
      <c r="O170" s="266">
        <v>0</v>
      </c>
      <c r="P170" s="294">
        <v>0.9</v>
      </c>
      <c r="Q170" s="267">
        <v>0</v>
      </c>
      <c r="R170" s="267">
        <v>0</v>
      </c>
      <c r="S170" s="267">
        <v>0</v>
      </c>
      <c r="T170" s="295">
        <v>0</v>
      </c>
      <c r="U170" s="266">
        <v>0</v>
      </c>
      <c r="V170" s="266">
        <v>0</v>
      </c>
      <c r="W170" s="267">
        <v>0</v>
      </c>
      <c r="X170" s="267">
        <v>0</v>
      </c>
      <c r="Y170" s="268">
        <v>0</v>
      </c>
      <c r="Z170" s="268">
        <v>0</v>
      </c>
      <c r="AA170" s="295">
        <v>0</v>
      </c>
      <c r="AB170" s="264">
        <v>0</v>
      </c>
      <c r="AC170" s="264">
        <v>0</v>
      </c>
      <c r="AD170" s="264">
        <v>0</v>
      </c>
      <c r="AE170" s="264">
        <v>0</v>
      </c>
      <c r="AF170" s="268">
        <v>0</v>
      </c>
      <c r="AG170" s="268">
        <v>0</v>
      </c>
      <c r="AH170" s="295">
        <v>0</v>
      </c>
    </row>
    <row r="171" spans="1:34">
      <c r="A171" s="315" t="s">
        <v>186</v>
      </c>
      <c r="B171" s="321" t="s">
        <v>1426</v>
      </c>
      <c r="C171" s="293" t="s">
        <v>293</v>
      </c>
      <c r="D171" s="321" t="s">
        <v>294</v>
      </c>
      <c r="E171" s="263">
        <v>0</v>
      </c>
      <c r="F171" s="263">
        <v>0</v>
      </c>
      <c r="G171" s="263">
        <v>0</v>
      </c>
      <c r="H171" s="264">
        <v>0</v>
      </c>
      <c r="I171" s="264">
        <v>0</v>
      </c>
      <c r="J171" s="264">
        <v>0</v>
      </c>
      <c r="K171" s="264">
        <v>1</v>
      </c>
      <c r="L171" s="264">
        <v>1</v>
      </c>
      <c r="M171" s="264">
        <v>0</v>
      </c>
      <c r="N171" s="267">
        <v>0.333333333333333</v>
      </c>
      <c r="O171" s="266">
        <v>1</v>
      </c>
      <c r="P171" s="294">
        <v>0.9</v>
      </c>
      <c r="Q171" s="267">
        <v>0</v>
      </c>
      <c r="R171" s="267">
        <v>0</v>
      </c>
      <c r="S171" s="267">
        <v>1</v>
      </c>
      <c r="T171" s="295">
        <v>0</v>
      </c>
      <c r="U171" s="266">
        <v>3</v>
      </c>
      <c r="V171" s="266">
        <v>1</v>
      </c>
      <c r="W171" s="267">
        <v>0.333333333333333</v>
      </c>
      <c r="X171" s="267">
        <v>0</v>
      </c>
      <c r="Y171" s="268">
        <v>0</v>
      </c>
      <c r="Z171" s="268">
        <v>0</v>
      </c>
      <c r="AA171" s="295">
        <v>0</v>
      </c>
      <c r="AB171" s="264">
        <v>1</v>
      </c>
      <c r="AC171" s="264">
        <v>0</v>
      </c>
      <c r="AD171" s="264">
        <v>0</v>
      </c>
      <c r="AE171" s="264">
        <v>0</v>
      </c>
      <c r="AF171" s="268">
        <v>0</v>
      </c>
      <c r="AG171" s="268">
        <v>0</v>
      </c>
      <c r="AH171" s="295">
        <v>0</v>
      </c>
    </row>
    <row r="172" spans="1:34">
      <c r="A172" s="315" t="s">
        <v>186</v>
      </c>
      <c r="B172" s="321" t="s">
        <v>1426</v>
      </c>
      <c r="C172" s="293" t="s">
        <v>295</v>
      </c>
      <c r="D172" s="321" t="s">
        <v>296</v>
      </c>
      <c r="E172" s="263">
        <v>0</v>
      </c>
      <c r="F172" s="263">
        <v>0</v>
      </c>
      <c r="G172" s="263">
        <v>0</v>
      </c>
      <c r="H172" s="264">
        <v>0</v>
      </c>
      <c r="I172" s="264">
        <v>0</v>
      </c>
      <c r="J172" s="264">
        <v>0</v>
      </c>
      <c r="K172" s="264">
        <v>0</v>
      </c>
      <c r="L172" s="264">
        <v>0</v>
      </c>
      <c r="M172" s="264">
        <v>0</v>
      </c>
      <c r="N172" s="267">
        <v>1</v>
      </c>
      <c r="O172" s="266">
        <v>1</v>
      </c>
      <c r="P172" s="294">
        <v>0.9</v>
      </c>
      <c r="Q172" s="267">
        <v>0</v>
      </c>
      <c r="R172" s="267">
        <v>0</v>
      </c>
      <c r="S172" s="267">
        <v>0</v>
      </c>
      <c r="T172" s="295">
        <v>0</v>
      </c>
      <c r="U172" s="266">
        <v>1</v>
      </c>
      <c r="V172" s="266">
        <v>1</v>
      </c>
      <c r="W172" s="267">
        <v>1</v>
      </c>
      <c r="X172" s="267">
        <v>0</v>
      </c>
      <c r="Y172" s="268">
        <v>0</v>
      </c>
      <c r="Z172" s="268">
        <v>0</v>
      </c>
      <c r="AA172" s="295">
        <v>0</v>
      </c>
      <c r="AB172" s="264">
        <v>0</v>
      </c>
      <c r="AC172" s="264">
        <v>0</v>
      </c>
      <c r="AD172" s="264">
        <v>0</v>
      </c>
      <c r="AE172" s="264">
        <v>0</v>
      </c>
      <c r="AF172" s="268">
        <v>0</v>
      </c>
      <c r="AG172" s="268">
        <v>0</v>
      </c>
      <c r="AH172" s="295">
        <v>0</v>
      </c>
    </row>
    <row r="173" spans="1:34">
      <c r="A173" s="315" t="s">
        <v>186</v>
      </c>
      <c r="B173" s="321" t="s">
        <v>1426</v>
      </c>
      <c r="C173" s="293" t="s">
        <v>297</v>
      </c>
      <c r="D173" s="321" t="s">
        <v>298</v>
      </c>
      <c r="E173" s="263">
        <v>0</v>
      </c>
      <c r="F173" s="263">
        <v>0</v>
      </c>
      <c r="G173" s="263">
        <v>0</v>
      </c>
      <c r="H173" s="264">
        <v>0</v>
      </c>
      <c r="I173" s="264">
        <v>0</v>
      </c>
      <c r="J173" s="264">
        <v>0</v>
      </c>
      <c r="K173" s="264">
        <v>0</v>
      </c>
      <c r="L173" s="264">
        <v>0</v>
      </c>
      <c r="M173" s="264">
        <v>0</v>
      </c>
      <c r="N173" s="267">
        <v>0</v>
      </c>
      <c r="O173" s="266">
        <v>0</v>
      </c>
      <c r="P173" s="294">
        <v>0.9</v>
      </c>
      <c r="Q173" s="267">
        <v>0</v>
      </c>
      <c r="R173" s="267">
        <v>0</v>
      </c>
      <c r="S173" s="267">
        <v>0</v>
      </c>
      <c r="T173" s="295">
        <v>0</v>
      </c>
      <c r="U173" s="266">
        <v>1</v>
      </c>
      <c r="V173" s="266">
        <v>0</v>
      </c>
      <c r="W173" s="267">
        <v>0</v>
      </c>
      <c r="X173" s="267">
        <v>0</v>
      </c>
      <c r="Y173" s="268">
        <v>0</v>
      </c>
      <c r="Z173" s="268">
        <v>0</v>
      </c>
      <c r="AA173" s="295">
        <v>0</v>
      </c>
      <c r="AB173" s="264">
        <v>1</v>
      </c>
      <c r="AC173" s="264">
        <v>0</v>
      </c>
      <c r="AD173" s="264">
        <v>0</v>
      </c>
      <c r="AE173" s="264">
        <v>0</v>
      </c>
      <c r="AF173" s="268">
        <v>0</v>
      </c>
      <c r="AG173" s="268">
        <v>0</v>
      </c>
      <c r="AH173" s="295">
        <v>0</v>
      </c>
    </row>
    <row r="174" spans="1:34">
      <c r="A174" s="315" t="s">
        <v>186</v>
      </c>
      <c r="B174" s="321" t="s">
        <v>1426</v>
      </c>
      <c r="C174" s="293" t="s">
        <v>299</v>
      </c>
      <c r="D174" s="321" t="s">
        <v>300</v>
      </c>
      <c r="E174" s="263">
        <v>0</v>
      </c>
      <c r="F174" s="263">
        <v>0</v>
      </c>
      <c r="G174" s="263">
        <v>0</v>
      </c>
      <c r="H174" s="264">
        <v>1</v>
      </c>
      <c r="I174" s="264">
        <v>0</v>
      </c>
      <c r="J174" s="264">
        <v>1</v>
      </c>
      <c r="K174" s="264">
        <v>0</v>
      </c>
      <c r="L174" s="264">
        <v>0</v>
      </c>
      <c r="M174" s="264">
        <v>0</v>
      </c>
      <c r="N174" s="267">
        <v>0</v>
      </c>
      <c r="O174" s="266">
        <v>0</v>
      </c>
      <c r="P174" s="294">
        <v>0.9</v>
      </c>
      <c r="Q174" s="267">
        <v>0</v>
      </c>
      <c r="R174" s="267">
        <v>0</v>
      </c>
      <c r="S174" s="267">
        <v>0</v>
      </c>
      <c r="T174" s="295">
        <v>0</v>
      </c>
      <c r="U174" s="266">
        <v>2</v>
      </c>
      <c r="V174" s="266">
        <v>2</v>
      </c>
      <c r="W174" s="267">
        <v>1</v>
      </c>
      <c r="X174" s="267">
        <v>0</v>
      </c>
      <c r="Y174" s="268">
        <v>1</v>
      </c>
      <c r="Z174" s="268">
        <v>0</v>
      </c>
      <c r="AA174" s="295">
        <v>-1</v>
      </c>
      <c r="AB174" s="264">
        <v>2</v>
      </c>
      <c r="AC174" s="264">
        <v>2</v>
      </c>
      <c r="AD174" s="264">
        <v>0</v>
      </c>
      <c r="AE174" s="264">
        <v>0</v>
      </c>
      <c r="AF174" s="268">
        <v>1</v>
      </c>
      <c r="AG174" s="268">
        <v>0</v>
      </c>
      <c r="AH174" s="295">
        <v>1</v>
      </c>
    </row>
    <row r="175" spans="1:34">
      <c r="A175" s="315" t="s">
        <v>186</v>
      </c>
      <c r="B175" s="321" t="s">
        <v>1426</v>
      </c>
      <c r="C175" s="293" t="s">
        <v>301</v>
      </c>
      <c r="D175" s="321" t="s">
        <v>302</v>
      </c>
      <c r="E175" s="263">
        <v>0</v>
      </c>
      <c r="F175" s="263">
        <v>1</v>
      </c>
      <c r="G175" s="263">
        <v>0</v>
      </c>
      <c r="H175" s="264">
        <v>0</v>
      </c>
      <c r="I175" s="264">
        <v>0</v>
      </c>
      <c r="J175" s="264">
        <v>0</v>
      </c>
      <c r="K175" s="264">
        <v>0</v>
      </c>
      <c r="L175" s="264">
        <v>0</v>
      </c>
      <c r="M175" s="264">
        <v>0</v>
      </c>
      <c r="N175" s="267">
        <v>2</v>
      </c>
      <c r="O175" s="266">
        <v>2</v>
      </c>
      <c r="P175" s="294">
        <v>0.9</v>
      </c>
      <c r="Q175" s="267">
        <v>0</v>
      </c>
      <c r="R175" s="267">
        <v>0</v>
      </c>
      <c r="S175" s="267">
        <v>0</v>
      </c>
      <c r="T175" s="295">
        <v>0</v>
      </c>
      <c r="U175" s="266">
        <v>1</v>
      </c>
      <c r="V175" s="266">
        <v>1</v>
      </c>
      <c r="W175" s="267">
        <v>1</v>
      </c>
      <c r="X175" s="267">
        <v>0</v>
      </c>
      <c r="Y175" s="268">
        <v>0</v>
      </c>
      <c r="Z175" s="268">
        <v>0</v>
      </c>
      <c r="AA175" s="295">
        <v>0</v>
      </c>
      <c r="AB175" s="264">
        <v>1</v>
      </c>
      <c r="AC175" s="264">
        <v>1</v>
      </c>
      <c r="AD175" s="264">
        <v>0</v>
      </c>
      <c r="AE175" s="264">
        <v>0</v>
      </c>
      <c r="AF175" s="268">
        <v>1</v>
      </c>
      <c r="AG175" s="268">
        <v>0</v>
      </c>
      <c r="AH175" s="295">
        <v>1</v>
      </c>
    </row>
    <row r="176" spans="1:34">
      <c r="A176" s="315" t="s">
        <v>186</v>
      </c>
      <c r="B176" s="321" t="s">
        <v>3318</v>
      </c>
      <c r="C176" s="293" t="s">
        <v>303</v>
      </c>
      <c r="D176" s="321" t="s">
        <v>304</v>
      </c>
      <c r="E176" s="263">
        <v>7603</v>
      </c>
      <c r="F176" s="263">
        <v>7127</v>
      </c>
      <c r="G176" s="263">
        <v>7164</v>
      </c>
      <c r="H176" s="264">
        <v>6344</v>
      </c>
      <c r="I176" s="264">
        <v>6060</v>
      </c>
      <c r="J176" s="264">
        <v>5950</v>
      </c>
      <c r="K176" s="264">
        <v>8734</v>
      </c>
      <c r="L176" s="264">
        <v>8021</v>
      </c>
      <c r="M176" s="264">
        <v>8042</v>
      </c>
      <c r="N176" s="267">
        <v>0.939259151232317</v>
      </c>
      <c r="O176" s="266">
        <v>206096</v>
      </c>
      <c r="P176" s="294">
        <v>0.9</v>
      </c>
      <c r="Q176" s="267">
        <v>0.937393134289096</v>
      </c>
      <c r="R176" s="267">
        <v>0.955233291298865</v>
      </c>
      <c r="S176" s="267">
        <v>0.918365010304557</v>
      </c>
      <c r="T176" s="295">
        <v>-0.0178401570097686</v>
      </c>
      <c r="U176" s="266">
        <v>219424</v>
      </c>
      <c r="V176" s="266">
        <v>204234</v>
      </c>
      <c r="W176" s="267">
        <v>0.930773297360362</v>
      </c>
      <c r="X176" s="267">
        <v>0.94225963435486</v>
      </c>
      <c r="Y176" s="268">
        <v>0.937894073139975</v>
      </c>
      <c r="Z176" s="268">
        <v>0.920769406915503</v>
      </c>
      <c r="AA176" s="295">
        <v>0.00436556121488518</v>
      </c>
      <c r="AB176" s="264">
        <v>56630</v>
      </c>
      <c r="AC176" s="264">
        <v>53381</v>
      </c>
      <c r="AD176" s="264">
        <v>52177</v>
      </c>
      <c r="AE176" s="264">
        <v>48457</v>
      </c>
      <c r="AF176" s="268">
        <v>0.942627582553417</v>
      </c>
      <c r="AG176" s="268">
        <v>0.928704218333749</v>
      </c>
      <c r="AH176" s="295">
        <v>0.0139233642196683</v>
      </c>
    </row>
    <row r="177" spans="1:34">
      <c r="A177" s="315" t="s">
        <v>186</v>
      </c>
      <c r="B177" s="321" t="s">
        <v>3318</v>
      </c>
      <c r="C177" s="293" t="s">
        <v>305</v>
      </c>
      <c r="D177" s="321" t="s">
        <v>306</v>
      </c>
      <c r="E177" s="263">
        <v>5887</v>
      </c>
      <c r="F177" s="263">
        <v>5735</v>
      </c>
      <c r="G177" s="263">
        <v>5443</v>
      </c>
      <c r="H177" s="264">
        <v>4879</v>
      </c>
      <c r="I177" s="264">
        <v>4755</v>
      </c>
      <c r="J177" s="264">
        <v>4592</v>
      </c>
      <c r="K177" s="264">
        <v>6363</v>
      </c>
      <c r="L177" s="264">
        <v>6175</v>
      </c>
      <c r="M177" s="264">
        <v>5927</v>
      </c>
      <c r="N177" s="267">
        <v>0.97103527724553</v>
      </c>
      <c r="O177" s="266">
        <v>165210</v>
      </c>
      <c r="P177" s="294">
        <v>0.9</v>
      </c>
      <c r="Q177" s="267">
        <v>0.974180397485986</v>
      </c>
      <c r="R177" s="267">
        <v>0.974584955933593</v>
      </c>
      <c r="S177" s="267">
        <v>0.97045418827597</v>
      </c>
      <c r="T177" s="295">
        <v>-0.000404558447606895</v>
      </c>
      <c r="U177" s="266">
        <v>170138</v>
      </c>
      <c r="V177" s="266">
        <v>158125</v>
      </c>
      <c r="W177" s="267">
        <v>0.929392610704252</v>
      </c>
      <c r="X177" s="267">
        <v>0.924579582130117</v>
      </c>
      <c r="Y177" s="268">
        <v>0.941176470588235</v>
      </c>
      <c r="Z177" s="268">
        <v>0.931478862171931</v>
      </c>
      <c r="AA177" s="295">
        <v>-0.016596888458118</v>
      </c>
      <c r="AB177" s="264">
        <v>43531</v>
      </c>
      <c r="AC177" s="264">
        <v>40577</v>
      </c>
      <c r="AD177" s="264">
        <v>40573</v>
      </c>
      <c r="AE177" s="264">
        <v>37426</v>
      </c>
      <c r="AF177" s="268">
        <v>0.932140313799361</v>
      </c>
      <c r="AG177" s="268">
        <v>0.922436102827003</v>
      </c>
      <c r="AH177" s="295">
        <v>0.00970421097235818</v>
      </c>
    </row>
    <row r="178" spans="1:34">
      <c r="A178" s="315" t="s">
        <v>186</v>
      </c>
      <c r="B178" s="321" t="s">
        <v>3318</v>
      </c>
      <c r="C178" s="293" t="s">
        <v>307</v>
      </c>
      <c r="D178" s="321" t="s">
        <v>308</v>
      </c>
      <c r="E178" s="263">
        <v>11159</v>
      </c>
      <c r="F178" s="263">
        <v>10925</v>
      </c>
      <c r="G178" s="263">
        <v>10229</v>
      </c>
      <c r="H178" s="264">
        <v>10865</v>
      </c>
      <c r="I178" s="264">
        <v>10600</v>
      </c>
      <c r="J178" s="264">
        <v>10110</v>
      </c>
      <c r="K178" s="264">
        <v>12359</v>
      </c>
      <c r="L178" s="264">
        <v>12022</v>
      </c>
      <c r="M178" s="264">
        <v>11199</v>
      </c>
      <c r="N178" s="267">
        <v>0.965056399278449</v>
      </c>
      <c r="O178" s="266">
        <v>257865</v>
      </c>
      <c r="P178" s="294">
        <v>0.9</v>
      </c>
      <c r="Q178" s="267">
        <v>0.979030379066225</v>
      </c>
      <c r="R178" s="267">
        <v>0.975609756097561</v>
      </c>
      <c r="S178" s="267">
        <v>0.972732421716967</v>
      </c>
      <c r="T178" s="295">
        <v>0.00342062296866363</v>
      </c>
      <c r="U178" s="266">
        <v>267202</v>
      </c>
      <c r="V178" s="266">
        <v>239543</v>
      </c>
      <c r="W178" s="267">
        <v>0.896486553244362</v>
      </c>
      <c r="X178" s="267">
        <v>0.916659198852944</v>
      </c>
      <c r="Y178" s="268">
        <v>0.930510814542108</v>
      </c>
      <c r="Z178" s="268">
        <v>0.906141273565823</v>
      </c>
      <c r="AA178" s="295">
        <v>-0.0138516156891639</v>
      </c>
      <c r="AB178" s="264">
        <v>82585</v>
      </c>
      <c r="AC178" s="264">
        <v>75736</v>
      </c>
      <c r="AD178" s="264">
        <v>71162</v>
      </c>
      <c r="AE178" s="264">
        <v>66116</v>
      </c>
      <c r="AF178" s="268">
        <v>0.917067264030998</v>
      </c>
      <c r="AG178" s="268">
        <v>0.929091368989067</v>
      </c>
      <c r="AH178" s="295">
        <v>-0.0120241049580688</v>
      </c>
    </row>
    <row r="179" spans="1:34">
      <c r="A179" s="315" t="s">
        <v>186</v>
      </c>
      <c r="B179" s="321" t="s">
        <v>3318</v>
      </c>
      <c r="C179" s="293" t="s">
        <v>309</v>
      </c>
      <c r="D179" s="321" t="s">
        <v>310</v>
      </c>
      <c r="E179" s="263">
        <v>8839</v>
      </c>
      <c r="F179" s="263">
        <v>8619</v>
      </c>
      <c r="G179" s="263">
        <v>8523</v>
      </c>
      <c r="H179" s="264">
        <v>7977</v>
      </c>
      <c r="I179" s="264">
        <v>7757</v>
      </c>
      <c r="J179" s="264">
        <v>7633</v>
      </c>
      <c r="K179" s="264">
        <v>9837</v>
      </c>
      <c r="L179" s="264">
        <v>9237</v>
      </c>
      <c r="M179" s="264">
        <v>9058</v>
      </c>
      <c r="N179" s="267">
        <v>0.957862747954957</v>
      </c>
      <c r="O179" s="266">
        <v>230093</v>
      </c>
      <c r="P179" s="294">
        <v>0.9</v>
      </c>
      <c r="Q179" s="267">
        <v>0.975110306595769</v>
      </c>
      <c r="R179" s="267">
        <v>0.972420709539927</v>
      </c>
      <c r="S179" s="267">
        <v>0.939005794449527</v>
      </c>
      <c r="T179" s="295">
        <v>0.00268959705584149</v>
      </c>
      <c r="U179" s="266">
        <v>240215</v>
      </c>
      <c r="V179" s="266">
        <v>225358</v>
      </c>
      <c r="W179" s="267">
        <v>0.938151239514602</v>
      </c>
      <c r="X179" s="267">
        <v>0.964249349473922</v>
      </c>
      <c r="Y179" s="268">
        <v>0.956876018553341</v>
      </c>
      <c r="Z179" s="268">
        <v>0.920809189793636</v>
      </c>
      <c r="AA179" s="295">
        <v>0.00737333092058157</v>
      </c>
      <c r="AB179" s="264">
        <v>66364</v>
      </c>
      <c r="AC179" s="264">
        <v>62953</v>
      </c>
      <c r="AD179" s="264">
        <v>60377</v>
      </c>
      <c r="AE179" s="264">
        <v>56972</v>
      </c>
      <c r="AF179" s="268">
        <v>0.9486016514978</v>
      </c>
      <c r="AG179" s="268">
        <v>0.943604352650844</v>
      </c>
      <c r="AH179" s="295">
        <v>0.0049972988469561</v>
      </c>
    </row>
    <row r="180" spans="1:34">
      <c r="A180" s="315" t="s">
        <v>186</v>
      </c>
      <c r="B180" s="321" t="s">
        <v>3318</v>
      </c>
      <c r="C180" s="293" t="s">
        <v>311</v>
      </c>
      <c r="D180" s="321" t="s">
        <v>312</v>
      </c>
      <c r="E180" s="263">
        <v>11050</v>
      </c>
      <c r="F180" s="263">
        <v>10604</v>
      </c>
      <c r="G180" s="263">
        <v>10026</v>
      </c>
      <c r="H180" s="264">
        <v>9943</v>
      </c>
      <c r="I180" s="264">
        <v>9741</v>
      </c>
      <c r="J180" s="264">
        <v>9081</v>
      </c>
      <c r="K180" s="264">
        <v>11291</v>
      </c>
      <c r="L180" s="264">
        <v>10994</v>
      </c>
      <c r="M180" s="264">
        <v>10293</v>
      </c>
      <c r="N180" s="267">
        <v>0.971188441646054</v>
      </c>
      <c r="O180" s="266">
        <v>241857</v>
      </c>
      <c r="P180" s="294">
        <v>0.9</v>
      </c>
      <c r="Q180" s="267">
        <v>0.959638009049774</v>
      </c>
      <c r="R180" s="267">
        <v>0.979684199939656</v>
      </c>
      <c r="S180" s="267">
        <v>0.973695863962448</v>
      </c>
      <c r="T180" s="295">
        <v>-0.0200461908898822</v>
      </c>
      <c r="U180" s="266">
        <v>249032</v>
      </c>
      <c r="V180" s="266">
        <v>238961</v>
      </c>
      <c r="W180" s="267">
        <v>0.959559414051206</v>
      </c>
      <c r="X180" s="267">
        <v>0.907330316742081</v>
      </c>
      <c r="Y180" s="268">
        <v>0.913305843306849</v>
      </c>
      <c r="Z180" s="268">
        <v>0.911611017624657</v>
      </c>
      <c r="AA180" s="295">
        <v>-0.00597552656476763</v>
      </c>
      <c r="AB180" s="264">
        <v>77000</v>
      </c>
      <c r="AC180" s="264">
        <v>72843</v>
      </c>
      <c r="AD180" s="264">
        <v>64390</v>
      </c>
      <c r="AE180" s="264">
        <v>63059</v>
      </c>
      <c r="AF180" s="268">
        <v>0.946012987012987</v>
      </c>
      <c r="AG180" s="268">
        <v>0.979329088367759</v>
      </c>
      <c r="AH180" s="295">
        <v>-0.033316101354772</v>
      </c>
    </row>
    <row r="181" spans="1:34">
      <c r="A181" s="315" t="s">
        <v>186</v>
      </c>
      <c r="B181" s="321" t="s">
        <v>3318</v>
      </c>
      <c r="C181" s="293" t="s">
        <v>313</v>
      </c>
      <c r="D181" s="321" t="s">
        <v>314</v>
      </c>
      <c r="E181" s="263">
        <v>3837</v>
      </c>
      <c r="F181" s="263">
        <v>3701</v>
      </c>
      <c r="G181" s="263">
        <v>3679</v>
      </c>
      <c r="H181" s="264">
        <v>3421</v>
      </c>
      <c r="I181" s="264">
        <v>3313</v>
      </c>
      <c r="J181" s="264">
        <v>3275</v>
      </c>
      <c r="K181" s="264">
        <v>4335</v>
      </c>
      <c r="L181" s="264">
        <v>4211</v>
      </c>
      <c r="M181" s="264">
        <v>4175</v>
      </c>
      <c r="N181" s="267">
        <v>0.966502807624303</v>
      </c>
      <c r="O181" s="266">
        <v>99486</v>
      </c>
      <c r="P181" s="294">
        <v>0.9</v>
      </c>
      <c r="Q181" s="267">
        <v>0.964555642428981</v>
      </c>
      <c r="R181" s="267">
        <v>0.968430283542824</v>
      </c>
      <c r="S181" s="267">
        <v>0.971395617070358</v>
      </c>
      <c r="T181" s="295">
        <v>-0.00387464111384284</v>
      </c>
      <c r="U181" s="266">
        <v>102934</v>
      </c>
      <c r="V181" s="266">
        <v>97768</v>
      </c>
      <c r="W181" s="267">
        <v>0.94981250121437</v>
      </c>
      <c r="X181" s="267">
        <v>0.958821996351316</v>
      </c>
      <c r="Y181" s="268">
        <v>0.957322420344928</v>
      </c>
      <c r="Z181" s="268">
        <v>0.963091118800461</v>
      </c>
      <c r="AA181" s="295">
        <v>0.00149957600638773</v>
      </c>
      <c r="AB181" s="264">
        <v>29124</v>
      </c>
      <c r="AC181" s="264">
        <v>27950</v>
      </c>
      <c r="AD181" s="264">
        <v>26171</v>
      </c>
      <c r="AE181" s="264">
        <v>25031</v>
      </c>
      <c r="AF181" s="268">
        <v>0.959689603076501</v>
      </c>
      <c r="AG181" s="268">
        <v>0.956440334721638</v>
      </c>
      <c r="AH181" s="295">
        <v>0.00324926835486206</v>
      </c>
    </row>
    <row r="182" spans="1:34">
      <c r="A182" s="315" t="s">
        <v>186</v>
      </c>
      <c r="B182" s="321" t="s">
        <v>3318</v>
      </c>
      <c r="C182" s="293" t="s">
        <v>315</v>
      </c>
      <c r="D182" s="321" t="s">
        <v>316</v>
      </c>
      <c r="E182" s="263">
        <v>10227</v>
      </c>
      <c r="F182" s="263">
        <v>9974</v>
      </c>
      <c r="G182" s="263">
        <v>9836</v>
      </c>
      <c r="H182" s="264">
        <v>9619</v>
      </c>
      <c r="I182" s="264">
        <v>9543</v>
      </c>
      <c r="J182" s="264">
        <v>9337</v>
      </c>
      <c r="K182" s="264">
        <v>11000</v>
      </c>
      <c r="L182" s="264">
        <v>10783</v>
      </c>
      <c r="M182" s="264">
        <v>10381</v>
      </c>
      <c r="N182" s="267">
        <v>0.974798565849397</v>
      </c>
      <c r="O182" s="266">
        <v>225390</v>
      </c>
      <c r="P182" s="294">
        <v>0.9</v>
      </c>
      <c r="Q182" s="267">
        <v>0.975261562530556</v>
      </c>
      <c r="R182" s="267">
        <v>0.992098970786984</v>
      </c>
      <c r="S182" s="267">
        <v>0.980272727272727</v>
      </c>
      <c r="T182" s="295">
        <v>-0.0168374082564277</v>
      </c>
      <c r="U182" s="266">
        <v>231217</v>
      </c>
      <c r="V182" s="266">
        <v>216896</v>
      </c>
      <c r="W182" s="267">
        <v>0.938062512704516</v>
      </c>
      <c r="X182" s="267">
        <v>0.961767869365405</v>
      </c>
      <c r="Y182" s="268">
        <v>0.970683023183283</v>
      </c>
      <c r="Z182" s="268">
        <v>0.943727272727273</v>
      </c>
      <c r="AA182" s="295">
        <v>-0.00891515381787777</v>
      </c>
      <c r="AB182" s="264">
        <v>73228</v>
      </c>
      <c r="AC182" s="264">
        <v>70563</v>
      </c>
      <c r="AD182" s="264">
        <v>61606</v>
      </c>
      <c r="AE182" s="264">
        <v>59143</v>
      </c>
      <c r="AF182" s="268">
        <v>0.963606817064511</v>
      </c>
      <c r="AG182" s="268">
        <v>0.960020127909619</v>
      </c>
      <c r="AH182" s="295">
        <v>0.00358668915489158</v>
      </c>
    </row>
    <row r="183" spans="1:34">
      <c r="A183" s="315" t="s">
        <v>186</v>
      </c>
      <c r="B183" s="321" t="s">
        <v>3318</v>
      </c>
      <c r="C183" s="293" t="s">
        <v>317</v>
      </c>
      <c r="D183" s="321" t="s">
        <v>317</v>
      </c>
      <c r="E183" s="263">
        <v>6112</v>
      </c>
      <c r="F183" s="263">
        <v>5979</v>
      </c>
      <c r="G183" s="263">
        <v>5509</v>
      </c>
      <c r="H183" s="264">
        <v>5084</v>
      </c>
      <c r="I183" s="264">
        <v>4581</v>
      </c>
      <c r="J183" s="264">
        <v>4670</v>
      </c>
      <c r="K183" s="264">
        <v>6814</v>
      </c>
      <c r="L183" s="264">
        <v>6608</v>
      </c>
      <c r="M183" s="264">
        <v>6374</v>
      </c>
      <c r="N183" s="267">
        <v>0.972514263159783</v>
      </c>
      <c r="O183" s="266">
        <v>189721</v>
      </c>
      <c r="P183" s="294">
        <v>0.9</v>
      </c>
      <c r="Q183" s="267">
        <v>0.978239528795812</v>
      </c>
      <c r="R183" s="267">
        <v>0.901062155782848</v>
      </c>
      <c r="S183" s="267">
        <v>0.969768124449662</v>
      </c>
      <c r="T183" s="295">
        <v>0.0771773730129633</v>
      </c>
      <c r="U183" s="266">
        <v>195083</v>
      </c>
      <c r="V183" s="266">
        <v>181955</v>
      </c>
      <c r="W183" s="267">
        <v>0.932705566348682</v>
      </c>
      <c r="X183" s="267">
        <v>0.901341623036649</v>
      </c>
      <c r="Y183" s="268">
        <v>0.918568056648308</v>
      </c>
      <c r="Z183" s="268">
        <v>0.935427061931318</v>
      </c>
      <c r="AA183" s="295">
        <v>-0.0172264336116592</v>
      </c>
      <c r="AB183" s="264">
        <v>46645</v>
      </c>
      <c r="AC183" s="264">
        <v>43407</v>
      </c>
      <c r="AD183" s="264">
        <v>45166</v>
      </c>
      <c r="AE183" s="264">
        <v>42351</v>
      </c>
      <c r="AF183" s="268">
        <v>0.93058205595455</v>
      </c>
      <c r="AG183" s="268">
        <v>0.937674356817075</v>
      </c>
      <c r="AH183" s="295">
        <v>-0.00709230086252444</v>
      </c>
    </row>
    <row r="184" spans="1:34">
      <c r="A184" s="315" t="s">
        <v>186</v>
      </c>
      <c r="B184" s="321" t="s">
        <v>3318</v>
      </c>
      <c r="C184" s="293" t="s">
        <v>318</v>
      </c>
      <c r="D184" s="321" t="s">
        <v>318</v>
      </c>
      <c r="E184" s="263">
        <v>4144</v>
      </c>
      <c r="F184" s="263">
        <v>4077</v>
      </c>
      <c r="G184" s="263">
        <v>3873</v>
      </c>
      <c r="H184" s="264">
        <v>3551</v>
      </c>
      <c r="I184" s="264">
        <v>3496</v>
      </c>
      <c r="J184" s="264">
        <v>3337</v>
      </c>
      <c r="K184" s="264">
        <v>5250</v>
      </c>
      <c r="L184" s="264">
        <v>5154</v>
      </c>
      <c r="M184" s="264">
        <v>4953</v>
      </c>
      <c r="N184" s="267">
        <v>0.977790252278431</v>
      </c>
      <c r="O184" s="266">
        <v>148057</v>
      </c>
      <c r="P184" s="294">
        <v>0.9</v>
      </c>
      <c r="Q184" s="267">
        <v>0.983832046332046</v>
      </c>
      <c r="R184" s="267">
        <v>0.984511405237961</v>
      </c>
      <c r="S184" s="267">
        <v>0.981714285714286</v>
      </c>
      <c r="T184" s="295">
        <v>-0.000679358905914751</v>
      </c>
      <c r="U184" s="266">
        <v>151420</v>
      </c>
      <c r="V184" s="266">
        <v>142708</v>
      </c>
      <c r="W184" s="267">
        <v>0.942464667811386</v>
      </c>
      <c r="X184" s="267">
        <v>0.934604247104247</v>
      </c>
      <c r="Y184" s="268">
        <v>0.939735285834976</v>
      </c>
      <c r="Z184" s="268">
        <v>0.943428571428571</v>
      </c>
      <c r="AA184" s="295">
        <v>-0.00513103873072895</v>
      </c>
      <c r="AB184" s="264">
        <v>34223</v>
      </c>
      <c r="AC184" s="264">
        <v>32456</v>
      </c>
      <c r="AD184" s="264">
        <v>34988</v>
      </c>
      <c r="AE184" s="264">
        <v>33119</v>
      </c>
      <c r="AF184" s="268">
        <v>0.948368056570143</v>
      </c>
      <c r="AG184" s="268">
        <v>0.946581685149194</v>
      </c>
      <c r="AH184" s="295">
        <v>0.00178637142094884</v>
      </c>
    </row>
    <row r="185" spans="1:34">
      <c r="A185" s="315" t="s">
        <v>186</v>
      </c>
      <c r="B185" s="321" t="s">
        <v>3318</v>
      </c>
      <c r="C185" s="293" t="s">
        <v>319</v>
      </c>
      <c r="D185" s="321" t="s">
        <v>320</v>
      </c>
      <c r="E185" s="263">
        <v>5689</v>
      </c>
      <c r="F185" s="263">
        <v>5445</v>
      </c>
      <c r="G185" s="263">
        <v>5373</v>
      </c>
      <c r="H185" s="264">
        <v>4810</v>
      </c>
      <c r="I185" s="264">
        <v>4608</v>
      </c>
      <c r="J185" s="264">
        <v>4543</v>
      </c>
      <c r="K185" s="264">
        <v>6359</v>
      </c>
      <c r="L185" s="264">
        <v>6118</v>
      </c>
      <c r="M185" s="264">
        <v>6038</v>
      </c>
      <c r="N185" s="267">
        <v>0.92817538504232</v>
      </c>
      <c r="O185" s="266">
        <v>167234</v>
      </c>
      <c r="P185" s="294">
        <v>0.9</v>
      </c>
      <c r="Q185" s="267">
        <v>0.957110212691158</v>
      </c>
      <c r="R185" s="267">
        <v>0.958004158004158</v>
      </c>
      <c r="S185" s="267">
        <v>0.962100959270326</v>
      </c>
      <c r="T185" s="295">
        <v>-0.000893945312999689</v>
      </c>
      <c r="U185" s="266">
        <v>180175</v>
      </c>
      <c r="V185" s="266">
        <v>167410</v>
      </c>
      <c r="W185" s="267">
        <v>0.929152213126127</v>
      </c>
      <c r="X185" s="267">
        <v>0.944454209878713</v>
      </c>
      <c r="Y185" s="268">
        <v>0.944490644490644</v>
      </c>
      <c r="Z185" s="268">
        <v>0.949520364837239</v>
      </c>
      <c r="AA185" s="295">
        <v>-3.64346119311465e-5</v>
      </c>
      <c r="AB185" s="264">
        <v>43955</v>
      </c>
      <c r="AC185" s="264">
        <v>41856</v>
      </c>
      <c r="AD185" s="264">
        <v>41910</v>
      </c>
      <c r="AE185" s="264">
        <v>39835</v>
      </c>
      <c r="AF185" s="268">
        <v>0.952246615857127</v>
      </c>
      <c r="AG185" s="268">
        <v>0.950489143402529</v>
      </c>
      <c r="AH185" s="295">
        <v>0.00175747245459734</v>
      </c>
    </row>
    <row r="186" spans="1:34">
      <c r="A186" s="315" t="s">
        <v>186</v>
      </c>
      <c r="B186" s="321" t="s">
        <v>3318</v>
      </c>
      <c r="C186" s="293" t="s">
        <v>321</v>
      </c>
      <c r="D186" s="321" t="s">
        <v>321</v>
      </c>
      <c r="E186" s="263">
        <v>6570</v>
      </c>
      <c r="F186" s="263">
        <v>6259</v>
      </c>
      <c r="G186" s="263">
        <v>5997</v>
      </c>
      <c r="H186" s="264">
        <v>5447</v>
      </c>
      <c r="I186" s="264">
        <v>5278</v>
      </c>
      <c r="J186" s="264">
        <v>5061</v>
      </c>
      <c r="K186" s="264">
        <v>7146</v>
      </c>
      <c r="L186" s="264">
        <v>6664</v>
      </c>
      <c r="M186" s="264">
        <v>6422</v>
      </c>
      <c r="N186" s="267">
        <v>0.943622508661891</v>
      </c>
      <c r="O186" s="266">
        <v>169401</v>
      </c>
      <c r="P186" s="294">
        <v>0.9</v>
      </c>
      <c r="Q186" s="267">
        <v>0.952663622526636</v>
      </c>
      <c r="R186" s="267">
        <v>0.968973747016706</v>
      </c>
      <c r="S186" s="267">
        <v>0.932549678141618</v>
      </c>
      <c r="T186" s="295">
        <v>-0.0163101244900702</v>
      </c>
      <c r="U186" s="266">
        <v>179522</v>
      </c>
      <c r="V186" s="266">
        <v>160923</v>
      </c>
      <c r="W186" s="267">
        <v>0.896397098962801</v>
      </c>
      <c r="X186" s="267">
        <v>0.912785388127854</v>
      </c>
      <c r="Y186" s="268">
        <v>0.929135303836975</v>
      </c>
      <c r="Z186" s="268">
        <v>0.898684578785334</v>
      </c>
      <c r="AA186" s="295">
        <v>-0.0163499157091206</v>
      </c>
      <c r="AB186" s="264">
        <v>47722</v>
      </c>
      <c r="AC186" s="264">
        <v>43858</v>
      </c>
      <c r="AD186" s="264">
        <v>43402</v>
      </c>
      <c r="AE186" s="264">
        <v>39182</v>
      </c>
      <c r="AF186" s="268">
        <v>0.919031054859394</v>
      </c>
      <c r="AG186" s="268">
        <v>0.902769457628681</v>
      </c>
      <c r="AH186" s="295">
        <v>0.0162615972307133</v>
      </c>
    </row>
    <row r="187" spans="1:34">
      <c r="A187" s="315" t="s">
        <v>186</v>
      </c>
      <c r="B187" s="321" t="s">
        <v>3318</v>
      </c>
      <c r="C187" s="293" t="s">
        <v>322</v>
      </c>
      <c r="D187" s="321" t="s">
        <v>323</v>
      </c>
      <c r="E187" s="263">
        <v>2720</v>
      </c>
      <c r="F187" s="263">
        <v>2427</v>
      </c>
      <c r="G187" s="263">
        <v>2341</v>
      </c>
      <c r="H187" s="264">
        <v>2196</v>
      </c>
      <c r="I187" s="264">
        <v>2099</v>
      </c>
      <c r="J187" s="264">
        <v>1921</v>
      </c>
      <c r="K187" s="264">
        <v>2634</v>
      </c>
      <c r="L187" s="264">
        <v>2371</v>
      </c>
      <c r="M187" s="264">
        <v>2184</v>
      </c>
      <c r="N187" s="267">
        <v>0.896956888015253</v>
      </c>
      <c r="O187" s="266">
        <v>60689</v>
      </c>
      <c r="P187" s="294">
        <v>0.9</v>
      </c>
      <c r="Q187" s="267">
        <v>0.892279411764706</v>
      </c>
      <c r="R187" s="267">
        <v>0.955828779599271</v>
      </c>
      <c r="S187" s="267">
        <v>0.900151860288535</v>
      </c>
      <c r="T187" s="295">
        <v>-0.0635493678345654</v>
      </c>
      <c r="U187" s="266">
        <v>67661</v>
      </c>
      <c r="V187" s="266">
        <v>53893</v>
      </c>
      <c r="W187" s="267">
        <v>0.796514979086919</v>
      </c>
      <c r="X187" s="267">
        <v>0.860661764705882</v>
      </c>
      <c r="Y187" s="268">
        <v>0.874772313296903</v>
      </c>
      <c r="Z187" s="268">
        <v>0.829157175398633</v>
      </c>
      <c r="AA187" s="295">
        <v>-0.014110548591021</v>
      </c>
      <c r="AB187" s="264">
        <v>18227</v>
      </c>
      <c r="AC187" s="264">
        <v>15377</v>
      </c>
      <c r="AD187" s="264">
        <v>16666</v>
      </c>
      <c r="AE187" s="264">
        <v>13358</v>
      </c>
      <c r="AF187" s="268">
        <v>0.843638558182915</v>
      </c>
      <c r="AG187" s="268">
        <v>0.801512060482419</v>
      </c>
      <c r="AH187" s="295">
        <v>0.0421264977004961</v>
      </c>
    </row>
    <row r="188" spans="1:34">
      <c r="A188" s="315" t="s">
        <v>186</v>
      </c>
      <c r="B188" s="321" t="s">
        <v>3318</v>
      </c>
      <c r="C188" s="293" t="s">
        <v>324</v>
      </c>
      <c r="D188" s="321" t="s">
        <v>325</v>
      </c>
      <c r="E188" s="263">
        <v>5005</v>
      </c>
      <c r="F188" s="263">
        <v>4898</v>
      </c>
      <c r="G188" s="263">
        <v>4815</v>
      </c>
      <c r="H188" s="264">
        <v>5174</v>
      </c>
      <c r="I188" s="264">
        <v>4743</v>
      </c>
      <c r="J188" s="264">
        <v>4903</v>
      </c>
      <c r="K188" s="264">
        <v>5563</v>
      </c>
      <c r="L188" s="264">
        <v>5231</v>
      </c>
      <c r="M188" s="264">
        <v>5364</v>
      </c>
      <c r="N188" s="267">
        <v>0.961132395519551</v>
      </c>
      <c r="O188" s="266">
        <v>131456</v>
      </c>
      <c r="P188" s="294">
        <v>0.9</v>
      </c>
      <c r="Q188" s="267">
        <v>0.978621378621379</v>
      </c>
      <c r="R188" s="267">
        <v>0.916698879010437</v>
      </c>
      <c r="S188" s="267">
        <v>0.94031997123854</v>
      </c>
      <c r="T188" s="295">
        <v>0.0619224996109419</v>
      </c>
      <c r="U188" s="266">
        <v>136772</v>
      </c>
      <c r="V188" s="266">
        <v>128521</v>
      </c>
      <c r="W188" s="267">
        <v>0.939673324949551</v>
      </c>
      <c r="X188" s="267">
        <v>0.962037962037962</v>
      </c>
      <c r="Y188" s="268">
        <v>0.947622729029764</v>
      </c>
      <c r="Z188" s="268">
        <v>0.964227934567679</v>
      </c>
      <c r="AA188" s="295">
        <v>0.0144152330081978</v>
      </c>
      <c r="AB188" s="264">
        <v>37419</v>
      </c>
      <c r="AC188" s="264">
        <v>35875</v>
      </c>
      <c r="AD188" s="264">
        <v>33480</v>
      </c>
      <c r="AE188" s="264">
        <v>32043</v>
      </c>
      <c r="AF188" s="268">
        <v>0.958737539752532</v>
      </c>
      <c r="AG188" s="268">
        <v>0.957078853046595</v>
      </c>
      <c r="AH188" s="295">
        <v>0.00165868670593716</v>
      </c>
    </row>
    <row r="189" spans="1:34">
      <c r="A189" s="315" t="s">
        <v>186</v>
      </c>
      <c r="B189" s="321" t="s">
        <v>40</v>
      </c>
      <c r="C189" s="293" t="s">
        <v>326</v>
      </c>
      <c r="D189" s="321" t="s">
        <v>327</v>
      </c>
      <c r="E189" s="263">
        <v>0</v>
      </c>
      <c r="F189" s="263">
        <v>0</v>
      </c>
      <c r="G189" s="263">
        <v>0</v>
      </c>
      <c r="H189" s="264">
        <v>0</v>
      </c>
      <c r="I189" s="264">
        <v>0</v>
      </c>
      <c r="J189" s="264">
        <v>0</v>
      </c>
      <c r="K189" s="264">
        <v>0</v>
      </c>
      <c r="L189" s="264">
        <v>0</v>
      </c>
      <c r="M189" s="264">
        <v>0</v>
      </c>
      <c r="N189" s="267">
        <v>0</v>
      </c>
      <c r="O189" s="266">
        <v>0</v>
      </c>
      <c r="P189" s="294">
        <v>0.9</v>
      </c>
      <c r="Q189" s="267">
        <v>0</v>
      </c>
      <c r="R189" s="267">
        <v>0</v>
      </c>
      <c r="S189" s="267">
        <v>0</v>
      </c>
      <c r="T189" s="295">
        <v>0</v>
      </c>
      <c r="U189" s="266">
        <v>0</v>
      </c>
      <c r="V189" s="266">
        <v>0</v>
      </c>
      <c r="W189" s="267">
        <v>0</v>
      </c>
      <c r="X189" s="267">
        <v>0</v>
      </c>
      <c r="Y189" s="268">
        <v>0</v>
      </c>
      <c r="Z189" s="268">
        <v>0</v>
      </c>
      <c r="AA189" s="295">
        <v>0</v>
      </c>
      <c r="AB189" s="264">
        <v>0</v>
      </c>
      <c r="AC189" s="264">
        <v>0</v>
      </c>
      <c r="AD189" s="264">
        <v>0</v>
      </c>
      <c r="AE189" s="264">
        <v>0</v>
      </c>
      <c r="AF189" s="268">
        <v>0</v>
      </c>
      <c r="AG189" s="268">
        <v>0</v>
      </c>
      <c r="AH189" s="295">
        <v>0</v>
      </c>
    </row>
    <row r="190" spans="1:34">
      <c r="A190" s="315" t="s">
        <v>186</v>
      </c>
      <c r="B190" s="321" t="s">
        <v>3319</v>
      </c>
      <c r="C190" s="293" t="s">
        <v>328</v>
      </c>
      <c r="D190" s="321" t="s">
        <v>329</v>
      </c>
      <c r="E190" s="263">
        <v>8337</v>
      </c>
      <c r="F190" s="263">
        <v>8066</v>
      </c>
      <c r="G190" s="263">
        <v>7929</v>
      </c>
      <c r="H190" s="264">
        <v>7667</v>
      </c>
      <c r="I190" s="264">
        <v>7447</v>
      </c>
      <c r="J190" s="264">
        <v>7380</v>
      </c>
      <c r="K190" s="264">
        <v>8901</v>
      </c>
      <c r="L190" s="264">
        <v>8442</v>
      </c>
      <c r="M190" s="264">
        <v>8480</v>
      </c>
      <c r="N190" s="267">
        <v>0.944461474831521</v>
      </c>
      <c r="O190" s="266">
        <v>194101</v>
      </c>
      <c r="P190" s="294">
        <v>0.9</v>
      </c>
      <c r="Q190" s="267">
        <v>0.967494302506897</v>
      </c>
      <c r="R190" s="267">
        <v>0.971305595408895</v>
      </c>
      <c r="S190" s="267">
        <v>0.948432760364004</v>
      </c>
      <c r="T190" s="295">
        <v>-0.00381129290199833</v>
      </c>
      <c r="U190" s="266">
        <v>205515</v>
      </c>
      <c r="V190" s="266">
        <v>193474</v>
      </c>
      <c r="W190" s="267">
        <v>0.941410602632411</v>
      </c>
      <c r="X190" s="267">
        <v>0.951061532925513</v>
      </c>
      <c r="Y190" s="268">
        <v>0.962566844919786</v>
      </c>
      <c r="Z190" s="268">
        <v>0.952701943601842</v>
      </c>
      <c r="AA190" s="295">
        <v>-0.0115053119942733</v>
      </c>
      <c r="AB190" s="264">
        <v>59900</v>
      </c>
      <c r="AC190" s="264">
        <v>57310</v>
      </c>
      <c r="AD190" s="264">
        <v>52774</v>
      </c>
      <c r="AE190" s="264">
        <v>50109</v>
      </c>
      <c r="AF190" s="268">
        <v>0.956761268781302</v>
      </c>
      <c r="AG190" s="268">
        <v>0.949501648539053</v>
      </c>
      <c r="AH190" s="295">
        <v>0.00725962024224891</v>
      </c>
    </row>
    <row r="191" spans="1:34">
      <c r="A191" s="315" t="s">
        <v>186</v>
      </c>
      <c r="B191" s="321" t="s">
        <v>3319</v>
      </c>
      <c r="C191" s="293" t="s">
        <v>330</v>
      </c>
      <c r="D191" s="321" t="s">
        <v>331</v>
      </c>
      <c r="E191" s="263">
        <v>11323</v>
      </c>
      <c r="F191" s="263">
        <v>10550</v>
      </c>
      <c r="G191" s="263">
        <v>10645</v>
      </c>
      <c r="H191" s="264">
        <v>9628</v>
      </c>
      <c r="I191" s="264">
        <v>8945</v>
      </c>
      <c r="J191" s="264">
        <v>9250</v>
      </c>
      <c r="K191" s="264">
        <v>11961</v>
      </c>
      <c r="L191" s="264">
        <v>11026</v>
      </c>
      <c r="M191" s="264">
        <v>11333</v>
      </c>
      <c r="N191" s="267">
        <v>0.947655511724964</v>
      </c>
      <c r="O191" s="266">
        <v>281792</v>
      </c>
      <c r="P191" s="294">
        <v>0.9</v>
      </c>
      <c r="Q191" s="267">
        <v>0.931731873178486</v>
      </c>
      <c r="R191" s="267">
        <v>0.929061071873702</v>
      </c>
      <c r="S191" s="267">
        <v>0.921829278488421</v>
      </c>
      <c r="T191" s="295">
        <v>0.00267080130478459</v>
      </c>
      <c r="U191" s="266">
        <v>297357</v>
      </c>
      <c r="V191" s="266">
        <v>280832</v>
      </c>
      <c r="W191" s="267">
        <v>0.944427069145842</v>
      </c>
      <c r="X191" s="267">
        <v>0.940121875827961</v>
      </c>
      <c r="Y191" s="268">
        <v>0.960739509763191</v>
      </c>
      <c r="Z191" s="268">
        <v>0.947496028760137</v>
      </c>
      <c r="AA191" s="295">
        <v>-0.0206176339352299</v>
      </c>
      <c r="AB191" s="264">
        <v>80797</v>
      </c>
      <c r="AC191" s="264">
        <v>76893</v>
      </c>
      <c r="AD191" s="264">
        <v>73964</v>
      </c>
      <c r="AE191" s="264">
        <v>70475</v>
      </c>
      <c r="AF191" s="268">
        <v>0.951681374308452</v>
      </c>
      <c r="AG191" s="268">
        <v>0.952828403006868</v>
      </c>
      <c r="AH191" s="295">
        <v>-0.00114702869841621</v>
      </c>
    </row>
    <row r="192" spans="1:34">
      <c r="A192" s="315" t="s">
        <v>186</v>
      </c>
      <c r="B192" s="321" t="s">
        <v>3319</v>
      </c>
      <c r="C192" s="293" t="s">
        <v>332</v>
      </c>
      <c r="D192" s="321" t="s">
        <v>333</v>
      </c>
      <c r="E192" s="263">
        <v>4378</v>
      </c>
      <c r="F192" s="263">
        <v>4048</v>
      </c>
      <c r="G192" s="263">
        <v>3908</v>
      </c>
      <c r="H192" s="264">
        <v>3426</v>
      </c>
      <c r="I192" s="264">
        <v>3149</v>
      </c>
      <c r="J192" s="264">
        <v>3097</v>
      </c>
      <c r="K192" s="264">
        <v>4789</v>
      </c>
      <c r="L192" s="264">
        <v>4245</v>
      </c>
      <c r="M192" s="264">
        <v>4157</v>
      </c>
      <c r="N192" s="267">
        <v>0.913276903125044</v>
      </c>
      <c r="O192" s="266">
        <v>130984</v>
      </c>
      <c r="P192" s="294">
        <v>0.9</v>
      </c>
      <c r="Q192" s="267">
        <v>0.924623115577889</v>
      </c>
      <c r="R192" s="267">
        <v>0.919147694103911</v>
      </c>
      <c r="S192" s="267">
        <v>0.88640634788056</v>
      </c>
      <c r="T192" s="295">
        <v>0.00547542147397817</v>
      </c>
      <c r="U192" s="266">
        <v>143422</v>
      </c>
      <c r="V192" s="266">
        <v>128092</v>
      </c>
      <c r="W192" s="267">
        <v>0.8931126326505</v>
      </c>
      <c r="X192" s="267">
        <v>0.892645043398812</v>
      </c>
      <c r="Y192" s="268">
        <v>0.903969643899591</v>
      </c>
      <c r="Z192" s="268">
        <v>0.868030904155356</v>
      </c>
      <c r="AA192" s="295">
        <v>-0.0113246005007791</v>
      </c>
      <c r="AB192" s="264">
        <v>32856</v>
      </c>
      <c r="AC192" s="264">
        <v>29467</v>
      </c>
      <c r="AD192" s="264">
        <v>32626</v>
      </c>
      <c r="AE192" s="264">
        <v>29287</v>
      </c>
      <c r="AF192" s="268">
        <v>0.896852934015096</v>
      </c>
      <c r="AG192" s="268">
        <v>0.897658309323852</v>
      </c>
      <c r="AH192" s="295">
        <v>-0.000805375308756018</v>
      </c>
    </row>
    <row r="193" spans="1:34">
      <c r="A193" s="315" t="s">
        <v>186</v>
      </c>
      <c r="B193" s="321" t="s">
        <v>3319</v>
      </c>
      <c r="C193" s="293" t="s">
        <v>334</v>
      </c>
      <c r="D193" s="321" t="s">
        <v>335</v>
      </c>
      <c r="E193" s="263">
        <v>4193</v>
      </c>
      <c r="F193" s="263">
        <v>4006</v>
      </c>
      <c r="G193" s="263">
        <v>3948</v>
      </c>
      <c r="H193" s="264">
        <v>3504</v>
      </c>
      <c r="I193" s="264">
        <v>3337</v>
      </c>
      <c r="J193" s="264">
        <v>3276</v>
      </c>
      <c r="K193" s="264">
        <v>4764</v>
      </c>
      <c r="L193" s="264">
        <v>4415</v>
      </c>
      <c r="M193" s="264">
        <v>4420</v>
      </c>
      <c r="N193" s="267">
        <v>0.941329405930178</v>
      </c>
      <c r="O193" s="266">
        <v>125274</v>
      </c>
      <c r="P193" s="294">
        <v>0.9</v>
      </c>
      <c r="Q193" s="267">
        <v>0.955401860243263</v>
      </c>
      <c r="R193" s="267">
        <v>0.952340182648402</v>
      </c>
      <c r="S193" s="267">
        <v>0.926742233417296</v>
      </c>
      <c r="T193" s="295">
        <v>0.00306167759486076</v>
      </c>
      <c r="U193" s="266">
        <v>133082</v>
      </c>
      <c r="V193" s="266">
        <v>125050</v>
      </c>
      <c r="W193" s="267">
        <v>0.939646233149487</v>
      </c>
      <c r="X193" s="267">
        <v>0.941569282136895</v>
      </c>
      <c r="Y193" s="268">
        <v>0.934931506849315</v>
      </c>
      <c r="Z193" s="268">
        <v>0.927791771620487</v>
      </c>
      <c r="AA193" s="295">
        <v>0.00663777528757981</v>
      </c>
      <c r="AB193" s="264">
        <v>31424</v>
      </c>
      <c r="AC193" s="264">
        <v>29508</v>
      </c>
      <c r="AD193" s="264">
        <v>30688</v>
      </c>
      <c r="AE193" s="264">
        <v>28887</v>
      </c>
      <c r="AF193" s="268">
        <v>0.93902749490835</v>
      </c>
      <c r="AG193" s="268">
        <v>0.941312565172054</v>
      </c>
      <c r="AH193" s="295">
        <v>-0.00228507026370384</v>
      </c>
    </row>
    <row r="194" spans="1:34">
      <c r="A194" s="315" t="s">
        <v>186</v>
      </c>
      <c r="B194" s="321" t="s">
        <v>3319</v>
      </c>
      <c r="C194" s="293" t="s">
        <v>336</v>
      </c>
      <c r="D194" s="321" t="s">
        <v>337</v>
      </c>
      <c r="E194" s="263">
        <v>3748</v>
      </c>
      <c r="F194" s="263">
        <v>3546</v>
      </c>
      <c r="G194" s="263">
        <v>3271</v>
      </c>
      <c r="H194" s="264">
        <v>4423</v>
      </c>
      <c r="I194" s="264">
        <v>4203</v>
      </c>
      <c r="J194" s="264">
        <v>3754</v>
      </c>
      <c r="K194" s="264">
        <v>4597</v>
      </c>
      <c r="L194" s="264">
        <v>4445</v>
      </c>
      <c r="M194" s="264">
        <v>4095</v>
      </c>
      <c r="N194" s="267">
        <v>0.950777814840646</v>
      </c>
      <c r="O194" s="266">
        <v>156769</v>
      </c>
      <c r="P194" s="294">
        <v>0.9</v>
      </c>
      <c r="Q194" s="267">
        <v>0.946104589114194</v>
      </c>
      <c r="R194" s="267">
        <v>0.950260004521818</v>
      </c>
      <c r="S194" s="267">
        <v>0.966934957581031</v>
      </c>
      <c r="T194" s="295">
        <v>-0.00415541540762354</v>
      </c>
      <c r="U194" s="266">
        <v>164885</v>
      </c>
      <c r="V194" s="266">
        <v>146146</v>
      </c>
      <c r="W194" s="267">
        <v>0.88635109318616</v>
      </c>
      <c r="X194" s="267">
        <v>0.87273212379936</v>
      </c>
      <c r="Y194" s="268">
        <v>0.848745195568619</v>
      </c>
      <c r="Z194" s="268">
        <v>0.890798346747879</v>
      </c>
      <c r="AA194" s="295">
        <v>0.023986928230741</v>
      </c>
      <c r="AB194" s="264">
        <v>35855</v>
      </c>
      <c r="AC194" s="264">
        <v>31683</v>
      </c>
      <c r="AD194" s="264">
        <v>36438</v>
      </c>
      <c r="AE194" s="264">
        <v>32412</v>
      </c>
      <c r="AF194" s="268">
        <v>0.883642448751917</v>
      </c>
      <c r="AG194" s="268">
        <v>0.889510950107031</v>
      </c>
      <c r="AH194" s="295">
        <v>-0.00586850135511363</v>
      </c>
    </row>
    <row r="195" spans="1:34">
      <c r="A195" s="315" t="s">
        <v>186</v>
      </c>
      <c r="B195" s="321" t="s">
        <v>3319</v>
      </c>
      <c r="C195" s="293" t="s">
        <v>338</v>
      </c>
      <c r="D195" s="321" t="s">
        <v>339</v>
      </c>
      <c r="E195" s="263">
        <v>0</v>
      </c>
      <c r="F195" s="263">
        <v>0</v>
      </c>
      <c r="G195" s="263">
        <v>0</v>
      </c>
      <c r="H195" s="264">
        <v>0</v>
      </c>
      <c r="I195" s="264">
        <v>0</v>
      </c>
      <c r="J195" s="264">
        <v>0</v>
      </c>
      <c r="K195" s="264">
        <v>1</v>
      </c>
      <c r="L195" s="264">
        <v>1</v>
      </c>
      <c r="M195" s="264">
        <v>1</v>
      </c>
      <c r="N195" s="267">
        <v>0.952036161651685</v>
      </c>
      <c r="O195" s="266">
        <v>92040</v>
      </c>
      <c r="P195" s="294">
        <v>0.9</v>
      </c>
      <c r="Q195" s="267">
        <v>0</v>
      </c>
      <c r="R195" s="267">
        <v>0</v>
      </c>
      <c r="S195" s="267">
        <v>1</v>
      </c>
      <c r="T195" s="295">
        <v>0</v>
      </c>
      <c r="U195" s="266">
        <v>96677</v>
      </c>
      <c r="V195" s="266">
        <v>91410</v>
      </c>
      <c r="W195" s="267">
        <v>0.945519616868542</v>
      </c>
      <c r="X195" s="267">
        <v>0</v>
      </c>
      <c r="Y195" s="268">
        <v>0</v>
      </c>
      <c r="Z195" s="268">
        <v>1</v>
      </c>
      <c r="AA195" s="295">
        <v>0</v>
      </c>
      <c r="AB195" s="264">
        <v>7</v>
      </c>
      <c r="AC195" s="264">
        <v>7</v>
      </c>
      <c r="AD195" s="264">
        <v>12620</v>
      </c>
      <c r="AE195" s="264">
        <v>12061</v>
      </c>
      <c r="AF195" s="268">
        <v>1</v>
      </c>
      <c r="AG195" s="268">
        <v>0.955705229793978</v>
      </c>
      <c r="AH195" s="295">
        <v>0.0442947702060222</v>
      </c>
    </row>
    <row r="196" spans="1:34">
      <c r="A196" s="315" t="s">
        <v>186</v>
      </c>
      <c r="B196" s="321" t="s">
        <v>3319</v>
      </c>
      <c r="C196" s="293" t="s">
        <v>340</v>
      </c>
      <c r="D196" s="321" t="s">
        <v>341</v>
      </c>
      <c r="E196" s="263">
        <v>1</v>
      </c>
      <c r="F196" s="263">
        <v>0</v>
      </c>
      <c r="G196" s="263">
        <v>1</v>
      </c>
      <c r="H196" s="264">
        <v>0</v>
      </c>
      <c r="I196" s="264">
        <v>0</v>
      </c>
      <c r="J196" s="264">
        <v>0</v>
      </c>
      <c r="K196" s="264">
        <v>1</v>
      </c>
      <c r="L196" s="264">
        <v>0</v>
      </c>
      <c r="M196" s="264">
        <v>0</v>
      </c>
      <c r="N196" s="267">
        <v>0.333333333333333</v>
      </c>
      <c r="O196" s="266">
        <v>3</v>
      </c>
      <c r="P196" s="294">
        <v>0.9</v>
      </c>
      <c r="Q196" s="267">
        <v>0</v>
      </c>
      <c r="R196" s="267">
        <v>0</v>
      </c>
      <c r="S196" s="267">
        <v>0</v>
      </c>
      <c r="T196" s="295">
        <v>0</v>
      </c>
      <c r="U196" s="266">
        <v>9</v>
      </c>
      <c r="V196" s="266">
        <v>5</v>
      </c>
      <c r="W196" s="267">
        <v>0.555555555555556</v>
      </c>
      <c r="X196" s="267">
        <v>1</v>
      </c>
      <c r="Y196" s="268">
        <v>0</v>
      </c>
      <c r="Z196" s="268">
        <v>0</v>
      </c>
      <c r="AA196" s="295">
        <v>1</v>
      </c>
      <c r="AB196" s="264">
        <v>2</v>
      </c>
      <c r="AC196" s="264">
        <v>1</v>
      </c>
      <c r="AD196" s="264">
        <v>4</v>
      </c>
      <c r="AE196" s="264">
        <v>2</v>
      </c>
      <c r="AF196" s="268">
        <v>0.5</v>
      </c>
      <c r="AG196" s="268">
        <v>0.5</v>
      </c>
      <c r="AH196" s="295">
        <v>0</v>
      </c>
    </row>
    <row r="197" spans="1:34">
      <c r="A197" s="315" t="s">
        <v>186</v>
      </c>
      <c r="B197" s="321" t="s">
        <v>3319</v>
      </c>
      <c r="C197" s="293" t="s">
        <v>342</v>
      </c>
      <c r="D197" s="321" t="s">
        <v>343</v>
      </c>
      <c r="E197" s="263">
        <v>1939</v>
      </c>
      <c r="F197" s="263">
        <v>1847</v>
      </c>
      <c r="G197" s="263">
        <v>1820</v>
      </c>
      <c r="H197" s="264">
        <v>1554</v>
      </c>
      <c r="I197" s="264">
        <v>1487</v>
      </c>
      <c r="J197" s="264">
        <v>1468</v>
      </c>
      <c r="K197" s="264">
        <v>2205</v>
      </c>
      <c r="L197" s="264">
        <v>2118</v>
      </c>
      <c r="M197" s="264">
        <v>2103</v>
      </c>
      <c r="N197" s="267">
        <v>0.95044197147891</v>
      </c>
      <c r="O197" s="266">
        <v>63116</v>
      </c>
      <c r="P197" s="294">
        <v>0.9</v>
      </c>
      <c r="Q197" s="267">
        <v>0.952552862300155</v>
      </c>
      <c r="R197" s="267">
        <v>0.956885456885457</v>
      </c>
      <c r="S197" s="267">
        <v>0.960544217687075</v>
      </c>
      <c r="T197" s="295">
        <v>-0.00433259458530222</v>
      </c>
      <c r="U197" s="266">
        <v>66407</v>
      </c>
      <c r="V197" s="266">
        <v>62638</v>
      </c>
      <c r="W197" s="267">
        <v>0.943243935127321</v>
      </c>
      <c r="X197" s="267">
        <v>0.938628158844765</v>
      </c>
      <c r="Y197" s="268">
        <v>0.944658944658945</v>
      </c>
      <c r="Z197" s="268">
        <v>0.953741496598639</v>
      </c>
      <c r="AA197" s="295">
        <v>-0.00603078581417926</v>
      </c>
      <c r="AB197" s="264">
        <v>14791</v>
      </c>
      <c r="AC197" s="264">
        <v>14022</v>
      </c>
      <c r="AD197" s="264">
        <v>15213</v>
      </c>
      <c r="AE197" s="264">
        <v>14408</v>
      </c>
      <c r="AF197" s="268">
        <v>0.948008924345886</v>
      </c>
      <c r="AG197" s="268">
        <v>0.947084730164991</v>
      </c>
      <c r="AH197" s="295">
        <v>0.00092419418089551</v>
      </c>
    </row>
    <row r="198" spans="1:34">
      <c r="A198" s="315" t="s">
        <v>186</v>
      </c>
      <c r="B198" s="321" t="s">
        <v>3319</v>
      </c>
      <c r="C198" s="293" t="s">
        <v>344</v>
      </c>
      <c r="D198" s="321" t="s">
        <v>345</v>
      </c>
      <c r="E198" s="263">
        <v>1</v>
      </c>
      <c r="F198" s="263">
        <v>1</v>
      </c>
      <c r="G198" s="263">
        <v>1</v>
      </c>
      <c r="H198" s="264">
        <v>0</v>
      </c>
      <c r="I198" s="264">
        <v>1</v>
      </c>
      <c r="J198" s="264">
        <v>0</v>
      </c>
      <c r="K198" s="264">
        <v>1</v>
      </c>
      <c r="L198" s="264">
        <v>1</v>
      </c>
      <c r="M198" s="264">
        <v>1</v>
      </c>
      <c r="N198" s="267">
        <v>0.545454545454545</v>
      </c>
      <c r="O198" s="266">
        <v>12</v>
      </c>
      <c r="P198" s="294">
        <v>0.9</v>
      </c>
      <c r="Q198" s="267">
        <v>1</v>
      </c>
      <c r="R198" s="267">
        <v>0</v>
      </c>
      <c r="S198" s="267">
        <v>1</v>
      </c>
      <c r="T198" s="295">
        <v>1</v>
      </c>
      <c r="U198" s="266">
        <v>22</v>
      </c>
      <c r="V198" s="266">
        <v>14</v>
      </c>
      <c r="W198" s="267">
        <v>0.636363636363636</v>
      </c>
      <c r="X198" s="267">
        <v>1</v>
      </c>
      <c r="Y198" s="268">
        <v>0</v>
      </c>
      <c r="Z198" s="268">
        <v>1</v>
      </c>
      <c r="AA198" s="295">
        <v>1</v>
      </c>
      <c r="AB198" s="264">
        <v>3</v>
      </c>
      <c r="AC198" s="264">
        <v>3</v>
      </c>
      <c r="AD198" s="264">
        <v>9</v>
      </c>
      <c r="AE198" s="264">
        <v>5</v>
      </c>
      <c r="AF198" s="268">
        <v>1</v>
      </c>
      <c r="AG198" s="268">
        <v>0.555555555555556</v>
      </c>
      <c r="AH198" s="295">
        <v>0.444444444444444</v>
      </c>
    </row>
    <row r="199" spans="1:34">
      <c r="A199" s="315" t="s">
        <v>186</v>
      </c>
      <c r="B199" s="321" t="s">
        <v>3319</v>
      </c>
      <c r="C199" s="293" t="s">
        <v>346</v>
      </c>
      <c r="D199" s="321" t="s">
        <v>347</v>
      </c>
      <c r="E199" s="263">
        <v>2159</v>
      </c>
      <c r="F199" s="263">
        <v>2063</v>
      </c>
      <c r="G199" s="263">
        <v>1974</v>
      </c>
      <c r="H199" s="264">
        <v>2808</v>
      </c>
      <c r="I199" s="264">
        <v>2718</v>
      </c>
      <c r="J199" s="264">
        <v>2550</v>
      </c>
      <c r="K199" s="264">
        <v>3084</v>
      </c>
      <c r="L199" s="264">
        <v>3015</v>
      </c>
      <c r="M199" s="264">
        <v>2859</v>
      </c>
      <c r="N199" s="267">
        <v>0.965665278900969</v>
      </c>
      <c r="O199" s="266">
        <v>96722</v>
      </c>
      <c r="P199" s="294">
        <v>0.9</v>
      </c>
      <c r="Q199" s="267">
        <v>0.955534969893469</v>
      </c>
      <c r="R199" s="267">
        <v>0.967948717948718</v>
      </c>
      <c r="S199" s="267">
        <v>0.977626459143969</v>
      </c>
      <c r="T199" s="295">
        <v>-0.0124137480552488</v>
      </c>
      <c r="U199" s="266">
        <v>100161</v>
      </c>
      <c r="V199" s="266">
        <v>90097</v>
      </c>
      <c r="W199" s="267">
        <v>0.89952176995038</v>
      </c>
      <c r="X199" s="267">
        <v>0.91431218156554</v>
      </c>
      <c r="Y199" s="268">
        <v>0.908119658119658</v>
      </c>
      <c r="Z199" s="268">
        <v>0.92704280155642</v>
      </c>
      <c r="AA199" s="295">
        <v>0.0061925234458815</v>
      </c>
      <c r="AB199" s="264">
        <v>22771</v>
      </c>
      <c r="AC199" s="264">
        <v>20907</v>
      </c>
      <c r="AD199" s="264">
        <v>22757</v>
      </c>
      <c r="AE199" s="264">
        <v>20605</v>
      </c>
      <c r="AF199" s="268">
        <v>0.918141495762154</v>
      </c>
      <c r="AG199" s="268">
        <v>0.905435690117326</v>
      </c>
      <c r="AH199" s="295">
        <v>0.0127058056448272</v>
      </c>
    </row>
    <row r="200" spans="1:34">
      <c r="A200" s="315" t="s">
        <v>186</v>
      </c>
      <c r="B200" s="321" t="s">
        <v>3319</v>
      </c>
      <c r="C200" s="293" t="s">
        <v>348</v>
      </c>
      <c r="D200" s="321" t="s">
        <v>349</v>
      </c>
      <c r="E200" s="263">
        <v>3283</v>
      </c>
      <c r="F200" s="263">
        <v>3170</v>
      </c>
      <c r="G200" s="263">
        <v>3068</v>
      </c>
      <c r="H200" s="264">
        <v>2913</v>
      </c>
      <c r="I200" s="264">
        <v>2815</v>
      </c>
      <c r="J200" s="264">
        <v>2718</v>
      </c>
      <c r="K200" s="264">
        <v>3754</v>
      </c>
      <c r="L200" s="264">
        <v>3472</v>
      </c>
      <c r="M200" s="264">
        <v>3428</v>
      </c>
      <c r="N200" s="267">
        <v>0.941984081864696</v>
      </c>
      <c r="O200" s="266">
        <v>99417</v>
      </c>
      <c r="P200" s="294">
        <v>0.9</v>
      </c>
      <c r="Q200" s="267">
        <v>0.965580261955528</v>
      </c>
      <c r="R200" s="267">
        <v>0.966357706831445</v>
      </c>
      <c r="S200" s="267">
        <v>0.924880127863612</v>
      </c>
      <c r="T200" s="295">
        <v>-0.0007774448759168</v>
      </c>
      <c r="U200" s="266">
        <v>105540</v>
      </c>
      <c r="V200" s="266">
        <v>96997</v>
      </c>
      <c r="W200" s="267">
        <v>0.919054386962289</v>
      </c>
      <c r="X200" s="267">
        <v>0.934511117879988</v>
      </c>
      <c r="Y200" s="268">
        <v>0.933058702368692</v>
      </c>
      <c r="Z200" s="268">
        <v>0.913159296750133</v>
      </c>
      <c r="AA200" s="295">
        <v>0.00145241551129582</v>
      </c>
      <c r="AB200" s="264">
        <v>25168</v>
      </c>
      <c r="AC200" s="264">
        <v>23476</v>
      </c>
      <c r="AD200" s="264">
        <v>24640</v>
      </c>
      <c r="AE200" s="264">
        <v>22961</v>
      </c>
      <c r="AF200" s="268">
        <v>0.932771773680865</v>
      </c>
      <c r="AG200" s="268">
        <v>0.931858766233766</v>
      </c>
      <c r="AH200" s="295">
        <v>0.000913007447098324</v>
      </c>
    </row>
    <row r="201" spans="1:34">
      <c r="A201" s="315" t="s">
        <v>186</v>
      </c>
      <c r="B201" s="321" t="s">
        <v>3319</v>
      </c>
      <c r="C201" s="293" t="s">
        <v>350</v>
      </c>
      <c r="D201" s="321" t="s">
        <v>351</v>
      </c>
      <c r="E201" s="263">
        <v>3128</v>
      </c>
      <c r="F201" s="263">
        <v>3088</v>
      </c>
      <c r="G201" s="263">
        <v>3003</v>
      </c>
      <c r="H201" s="264">
        <v>2581</v>
      </c>
      <c r="I201" s="264">
        <v>2538</v>
      </c>
      <c r="J201" s="264">
        <v>2490</v>
      </c>
      <c r="K201" s="264">
        <v>3554</v>
      </c>
      <c r="L201" s="264">
        <v>3496</v>
      </c>
      <c r="M201" s="264">
        <v>3359</v>
      </c>
      <c r="N201" s="267">
        <v>0.982891734575087</v>
      </c>
      <c r="O201" s="266">
        <v>105538</v>
      </c>
      <c r="P201" s="294">
        <v>0.9</v>
      </c>
      <c r="Q201" s="267">
        <v>0.987212276214834</v>
      </c>
      <c r="R201" s="267">
        <v>0.983339790778768</v>
      </c>
      <c r="S201" s="267">
        <v>0.983680360157569</v>
      </c>
      <c r="T201" s="295">
        <v>0.00387248543606589</v>
      </c>
      <c r="U201" s="266">
        <v>107375</v>
      </c>
      <c r="V201" s="266">
        <v>102820</v>
      </c>
      <c r="W201" s="267">
        <v>0.957578579743888</v>
      </c>
      <c r="X201" s="267">
        <v>0.960038363171355</v>
      </c>
      <c r="Y201" s="268">
        <v>0.96474234792716</v>
      </c>
      <c r="Z201" s="268">
        <v>0.945132245357344</v>
      </c>
      <c r="AA201" s="295">
        <v>-0.00470398475580447</v>
      </c>
      <c r="AB201" s="264">
        <v>23566</v>
      </c>
      <c r="AC201" s="264">
        <v>22753</v>
      </c>
      <c r="AD201" s="264">
        <v>23441</v>
      </c>
      <c r="AE201" s="264">
        <v>22633</v>
      </c>
      <c r="AF201" s="268">
        <v>0.965501145718408</v>
      </c>
      <c r="AG201" s="268">
        <v>0.965530480781537</v>
      </c>
      <c r="AH201" s="295">
        <v>-2.93350631287437e-5</v>
      </c>
    </row>
    <row r="202" spans="1:34">
      <c r="A202" s="315" t="s">
        <v>186</v>
      </c>
      <c r="B202" s="321" t="s">
        <v>3319</v>
      </c>
      <c r="C202" s="293" t="s">
        <v>352</v>
      </c>
      <c r="D202" s="321" t="s">
        <v>353</v>
      </c>
      <c r="E202" s="263">
        <v>7414</v>
      </c>
      <c r="F202" s="263">
        <v>7267</v>
      </c>
      <c r="G202" s="263">
        <v>7131</v>
      </c>
      <c r="H202" s="264">
        <v>6054</v>
      </c>
      <c r="I202" s="264">
        <v>5925</v>
      </c>
      <c r="J202" s="264">
        <v>5810</v>
      </c>
      <c r="K202" s="264">
        <v>8211</v>
      </c>
      <c r="L202" s="264">
        <v>8011</v>
      </c>
      <c r="M202" s="264">
        <v>7890</v>
      </c>
      <c r="N202" s="267">
        <v>0.97334512322411</v>
      </c>
      <c r="O202" s="266">
        <v>213549</v>
      </c>
      <c r="P202" s="294">
        <v>0.9</v>
      </c>
      <c r="Q202" s="267">
        <v>0.980172646344753</v>
      </c>
      <c r="R202" s="267">
        <v>0.978691774033697</v>
      </c>
      <c r="S202" s="267">
        <v>0.975642430885398</v>
      </c>
      <c r="T202" s="295">
        <v>0.00148087231105642</v>
      </c>
      <c r="U202" s="266">
        <v>219397</v>
      </c>
      <c r="V202" s="266">
        <v>209886</v>
      </c>
      <c r="W202" s="267">
        <v>0.956649361659457</v>
      </c>
      <c r="X202" s="267">
        <v>0.961828972214729</v>
      </c>
      <c r="Y202" s="268">
        <v>0.959696068714899</v>
      </c>
      <c r="Z202" s="268">
        <v>0.960906101571063</v>
      </c>
      <c r="AA202" s="295">
        <v>0.00213290349982964</v>
      </c>
      <c r="AB202" s="264">
        <v>54506</v>
      </c>
      <c r="AC202" s="264">
        <v>52669</v>
      </c>
      <c r="AD202" s="264">
        <v>52396</v>
      </c>
      <c r="AE202" s="264">
        <v>50617</v>
      </c>
      <c r="AF202" s="268">
        <v>0.966297288371922</v>
      </c>
      <c r="AG202" s="268">
        <v>0.966047026490572</v>
      </c>
      <c r="AH202" s="295">
        <v>0.000250261881350466</v>
      </c>
    </row>
    <row r="203" spans="1:34">
      <c r="A203" s="315" t="s">
        <v>186</v>
      </c>
      <c r="B203" s="321" t="s">
        <v>3319</v>
      </c>
      <c r="C203" s="293" t="s">
        <v>354</v>
      </c>
      <c r="D203" s="321" t="s">
        <v>355</v>
      </c>
      <c r="E203" s="263">
        <v>1</v>
      </c>
      <c r="F203" s="263">
        <v>1</v>
      </c>
      <c r="G203" s="263">
        <v>0</v>
      </c>
      <c r="H203" s="264">
        <v>0</v>
      </c>
      <c r="I203" s="264">
        <v>0</v>
      </c>
      <c r="J203" s="264">
        <v>0</v>
      </c>
      <c r="K203" s="264">
        <v>0</v>
      </c>
      <c r="L203" s="264">
        <v>0</v>
      </c>
      <c r="M203" s="264">
        <v>0</v>
      </c>
      <c r="N203" s="267">
        <v>0.857142857142857</v>
      </c>
      <c r="O203" s="266">
        <v>6</v>
      </c>
      <c r="P203" s="294">
        <v>0.9</v>
      </c>
      <c r="Q203" s="267">
        <v>1</v>
      </c>
      <c r="R203" s="267">
        <v>0</v>
      </c>
      <c r="S203" s="267">
        <v>0</v>
      </c>
      <c r="T203" s="295">
        <v>1</v>
      </c>
      <c r="U203" s="266">
        <v>7</v>
      </c>
      <c r="V203" s="266">
        <v>5</v>
      </c>
      <c r="W203" s="267">
        <v>0.714285714285714</v>
      </c>
      <c r="X203" s="267">
        <v>0</v>
      </c>
      <c r="Y203" s="268">
        <v>0</v>
      </c>
      <c r="Z203" s="268">
        <v>0</v>
      </c>
      <c r="AA203" s="295">
        <v>0</v>
      </c>
      <c r="AB203" s="264">
        <v>2</v>
      </c>
      <c r="AC203" s="264">
        <v>1</v>
      </c>
      <c r="AD203" s="264">
        <v>0</v>
      </c>
      <c r="AE203" s="264">
        <v>0</v>
      </c>
      <c r="AF203" s="268">
        <v>0.5</v>
      </c>
      <c r="AG203" s="268">
        <v>0</v>
      </c>
      <c r="AH203" s="295">
        <v>0.5</v>
      </c>
    </row>
    <row r="204" spans="1:34">
      <c r="A204" s="315" t="s">
        <v>186</v>
      </c>
      <c r="B204" s="321" t="s">
        <v>3319</v>
      </c>
      <c r="C204" s="293" t="s">
        <v>356</v>
      </c>
      <c r="D204" s="321" t="s">
        <v>357</v>
      </c>
      <c r="E204" s="263">
        <v>3418</v>
      </c>
      <c r="F204" s="263">
        <v>3348</v>
      </c>
      <c r="G204" s="263">
        <v>3253</v>
      </c>
      <c r="H204" s="264">
        <v>2749</v>
      </c>
      <c r="I204" s="264">
        <v>2708</v>
      </c>
      <c r="J204" s="264">
        <v>2605</v>
      </c>
      <c r="K204" s="264">
        <v>3840</v>
      </c>
      <c r="L204" s="264">
        <v>3793</v>
      </c>
      <c r="M204" s="264">
        <v>3638</v>
      </c>
      <c r="N204" s="267">
        <v>0.978126085446336</v>
      </c>
      <c r="O204" s="266">
        <v>112641</v>
      </c>
      <c r="P204" s="294">
        <v>0.9</v>
      </c>
      <c r="Q204" s="267">
        <v>0.979520187244002</v>
      </c>
      <c r="R204" s="267">
        <v>0.985085485631139</v>
      </c>
      <c r="S204" s="267">
        <v>0.987760416666667</v>
      </c>
      <c r="T204" s="295">
        <v>-0.00556529838713626</v>
      </c>
      <c r="U204" s="266">
        <v>115160</v>
      </c>
      <c r="V204" s="266">
        <v>109177</v>
      </c>
      <c r="W204" s="267">
        <v>0.94804619659604</v>
      </c>
      <c r="X204" s="267">
        <v>0.951726155646577</v>
      </c>
      <c r="Y204" s="268">
        <v>0.947617315387414</v>
      </c>
      <c r="Z204" s="268">
        <v>0.947395833333333</v>
      </c>
      <c r="AA204" s="295">
        <v>0.00410884025916336</v>
      </c>
      <c r="AB204" s="264">
        <v>25977</v>
      </c>
      <c r="AC204" s="264">
        <v>24737</v>
      </c>
      <c r="AD204" s="264">
        <v>26448</v>
      </c>
      <c r="AE204" s="264">
        <v>25057</v>
      </c>
      <c r="AF204" s="268">
        <v>0.952265465604188</v>
      </c>
      <c r="AG204" s="268">
        <v>0.947406231094979</v>
      </c>
      <c r="AH204" s="295">
        <v>0.00485923450920955</v>
      </c>
    </row>
    <row r="205" spans="1:34">
      <c r="A205" s="315" t="s">
        <v>186</v>
      </c>
      <c r="B205" s="321" t="s">
        <v>3319</v>
      </c>
      <c r="C205" s="293" t="s">
        <v>358</v>
      </c>
      <c r="D205" s="321" t="s">
        <v>359</v>
      </c>
      <c r="E205" s="263">
        <v>2698</v>
      </c>
      <c r="F205" s="263">
        <v>2580</v>
      </c>
      <c r="G205" s="263">
        <v>2464</v>
      </c>
      <c r="H205" s="264">
        <v>2237</v>
      </c>
      <c r="I205" s="264">
        <v>2107</v>
      </c>
      <c r="J205" s="264">
        <v>2002</v>
      </c>
      <c r="K205" s="264">
        <v>3143</v>
      </c>
      <c r="L205" s="264">
        <v>2975</v>
      </c>
      <c r="M205" s="264">
        <v>2860</v>
      </c>
      <c r="N205" s="267">
        <v>0.944014521830515</v>
      </c>
      <c r="O205" s="266">
        <v>88929</v>
      </c>
      <c r="P205" s="294">
        <v>0.9</v>
      </c>
      <c r="Q205" s="267">
        <v>0.956263899184581</v>
      </c>
      <c r="R205" s="267">
        <v>0.941886455073759</v>
      </c>
      <c r="S205" s="267">
        <v>0.946547884187082</v>
      </c>
      <c r="T205" s="295">
        <v>0.0143774441108218</v>
      </c>
      <c r="U205" s="266">
        <v>94203</v>
      </c>
      <c r="V205" s="266">
        <v>86533</v>
      </c>
      <c r="W205" s="267">
        <v>0.918580087682982</v>
      </c>
      <c r="X205" s="267">
        <v>0.913269088213492</v>
      </c>
      <c r="Y205" s="268">
        <v>0.894948591864104</v>
      </c>
      <c r="Z205" s="268">
        <v>0.909958638243716</v>
      </c>
      <c r="AA205" s="295">
        <v>0.0183204963493878</v>
      </c>
      <c r="AB205" s="264">
        <v>21158</v>
      </c>
      <c r="AC205" s="264">
        <v>19353</v>
      </c>
      <c r="AD205" s="264">
        <v>21309</v>
      </c>
      <c r="AE205" s="264">
        <v>19525</v>
      </c>
      <c r="AF205" s="268">
        <v>0.91468947915682</v>
      </c>
      <c r="AG205" s="268">
        <v>0.916279506311887</v>
      </c>
      <c r="AH205" s="295">
        <v>-0.00159002715506695</v>
      </c>
    </row>
    <row r="206" spans="1:34">
      <c r="A206" s="315" t="s">
        <v>186</v>
      </c>
      <c r="B206" s="321" t="s">
        <v>3320</v>
      </c>
      <c r="C206" s="293" t="s">
        <v>360</v>
      </c>
      <c r="D206" s="321" t="s">
        <v>361</v>
      </c>
      <c r="E206" s="263">
        <v>4877</v>
      </c>
      <c r="F206" s="263">
        <v>4581</v>
      </c>
      <c r="G206" s="263">
        <v>4352</v>
      </c>
      <c r="H206" s="264">
        <v>3648</v>
      </c>
      <c r="I206" s="264">
        <v>3463</v>
      </c>
      <c r="J206" s="264">
        <v>3309</v>
      </c>
      <c r="K206" s="264">
        <v>4997</v>
      </c>
      <c r="L206" s="264">
        <v>4656</v>
      </c>
      <c r="M206" s="264">
        <v>4516</v>
      </c>
      <c r="N206" s="267">
        <v>0.945936144814977</v>
      </c>
      <c r="O206" s="266">
        <v>125206</v>
      </c>
      <c r="P206" s="294">
        <v>0.9</v>
      </c>
      <c r="Q206" s="267">
        <v>0.939306950994464</v>
      </c>
      <c r="R206" s="267">
        <v>0.949287280701754</v>
      </c>
      <c r="S206" s="267">
        <v>0.93175905543326</v>
      </c>
      <c r="T206" s="295">
        <v>-0.00998032970729057</v>
      </c>
      <c r="U206" s="266">
        <v>132362</v>
      </c>
      <c r="V206" s="266">
        <v>119105</v>
      </c>
      <c r="W206" s="267">
        <v>0.899842855200133</v>
      </c>
      <c r="X206" s="267">
        <v>0.892351855648965</v>
      </c>
      <c r="Y206" s="268">
        <v>0.907072368421053</v>
      </c>
      <c r="Z206" s="268">
        <v>0.903742245347208</v>
      </c>
      <c r="AA206" s="295">
        <v>-0.0147205127720881</v>
      </c>
      <c r="AB206" s="264">
        <v>33145</v>
      </c>
      <c r="AC206" s="264">
        <v>29793</v>
      </c>
      <c r="AD206" s="264">
        <v>29451</v>
      </c>
      <c r="AE206" s="264">
        <v>26594</v>
      </c>
      <c r="AF206" s="268">
        <v>0.898868607633127</v>
      </c>
      <c r="AG206" s="268">
        <v>0.902991409459781</v>
      </c>
      <c r="AH206" s="295">
        <v>-0.00412280182665348</v>
      </c>
    </row>
    <row r="207" spans="1:34">
      <c r="A207" s="315" t="s">
        <v>186</v>
      </c>
      <c r="B207" s="321" t="s">
        <v>3320</v>
      </c>
      <c r="C207" s="293" t="s">
        <v>362</v>
      </c>
      <c r="D207" s="321" t="s">
        <v>363</v>
      </c>
      <c r="E207" s="263">
        <v>5492</v>
      </c>
      <c r="F207" s="263">
        <v>5294</v>
      </c>
      <c r="G207" s="263">
        <v>5095</v>
      </c>
      <c r="H207" s="264">
        <v>4174</v>
      </c>
      <c r="I207" s="264">
        <v>4059</v>
      </c>
      <c r="J207" s="264">
        <v>3859</v>
      </c>
      <c r="K207" s="264">
        <v>5834</v>
      </c>
      <c r="L207" s="264">
        <v>5626</v>
      </c>
      <c r="M207" s="264">
        <v>5313</v>
      </c>
      <c r="N207" s="267">
        <v>0.956920105053552</v>
      </c>
      <c r="O207" s="266">
        <v>144649</v>
      </c>
      <c r="P207" s="294">
        <v>0.9</v>
      </c>
      <c r="Q207" s="267">
        <v>0.9639475600874</v>
      </c>
      <c r="R207" s="267">
        <v>0.972448490656445</v>
      </c>
      <c r="S207" s="267">
        <v>0.964346931779225</v>
      </c>
      <c r="T207" s="295">
        <v>-0.00850093056904477</v>
      </c>
      <c r="U207" s="266">
        <v>151161</v>
      </c>
      <c r="V207" s="266">
        <v>137969</v>
      </c>
      <c r="W207" s="267">
        <v>0.912728812325931</v>
      </c>
      <c r="X207" s="267">
        <v>0.927713037144938</v>
      </c>
      <c r="Y207" s="268">
        <v>0.92453282223287</v>
      </c>
      <c r="Z207" s="268">
        <v>0.910695920466232</v>
      </c>
      <c r="AA207" s="295">
        <v>0.00318021491206799</v>
      </c>
      <c r="AB207" s="264">
        <v>37516</v>
      </c>
      <c r="AC207" s="264">
        <v>34569</v>
      </c>
      <c r="AD207" s="264">
        <v>33895</v>
      </c>
      <c r="AE207" s="264">
        <v>31116</v>
      </c>
      <c r="AF207" s="268">
        <v>0.92144684934428</v>
      </c>
      <c r="AG207" s="268">
        <v>0.918011506121847</v>
      </c>
      <c r="AH207" s="295">
        <v>0.00343534322243289</v>
      </c>
    </row>
    <row r="208" spans="1:34">
      <c r="A208" s="315" t="s">
        <v>186</v>
      </c>
      <c r="B208" s="321" t="s">
        <v>3320</v>
      </c>
      <c r="C208" s="293" t="s">
        <v>364</v>
      </c>
      <c r="D208" s="321" t="s">
        <v>365</v>
      </c>
      <c r="E208" s="263">
        <v>6584</v>
      </c>
      <c r="F208" s="263">
        <v>6166</v>
      </c>
      <c r="G208" s="263">
        <v>5850</v>
      </c>
      <c r="H208" s="264">
        <v>4583</v>
      </c>
      <c r="I208" s="264">
        <v>4399</v>
      </c>
      <c r="J208" s="264">
        <v>4233</v>
      </c>
      <c r="K208" s="264">
        <v>6566</v>
      </c>
      <c r="L208" s="264">
        <v>5962</v>
      </c>
      <c r="M208" s="264">
        <v>5614</v>
      </c>
      <c r="N208" s="267">
        <v>0.938972544044161</v>
      </c>
      <c r="O208" s="266">
        <v>168739</v>
      </c>
      <c r="P208" s="294">
        <v>0.9</v>
      </c>
      <c r="Q208" s="267">
        <v>0.936512758201701</v>
      </c>
      <c r="R208" s="267">
        <v>0.959851625572769</v>
      </c>
      <c r="S208" s="267">
        <v>0.908010965580262</v>
      </c>
      <c r="T208" s="295">
        <v>-0.0233388673710678</v>
      </c>
      <c r="U208" s="266">
        <v>179706</v>
      </c>
      <c r="V208" s="266">
        <v>162056</v>
      </c>
      <c r="W208" s="267">
        <v>0.901784025018642</v>
      </c>
      <c r="X208" s="267">
        <v>0.888517618469016</v>
      </c>
      <c r="Y208" s="268">
        <v>0.923630809513419</v>
      </c>
      <c r="Z208" s="268">
        <v>0.85501066098081</v>
      </c>
      <c r="AA208" s="295">
        <v>-0.0351131910444034</v>
      </c>
      <c r="AB208" s="264">
        <v>43186</v>
      </c>
      <c r="AC208" s="264">
        <v>39434</v>
      </c>
      <c r="AD208" s="264">
        <v>38831</v>
      </c>
      <c r="AE208" s="264">
        <v>35163</v>
      </c>
      <c r="AF208" s="268">
        <v>0.913119992590191</v>
      </c>
      <c r="AG208" s="268">
        <v>0.905539388632793</v>
      </c>
      <c r="AH208" s="295">
        <v>0.0075806039573979</v>
      </c>
    </row>
    <row r="209" spans="1:34">
      <c r="A209" s="315" t="s">
        <v>186</v>
      </c>
      <c r="B209" s="321" t="s">
        <v>3320</v>
      </c>
      <c r="C209" s="293" t="s">
        <v>366</v>
      </c>
      <c r="D209" s="321" t="s">
        <v>367</v>
      </c>
      <c r="E209" s="263">
        <v>3482</v>
      </c>
      <c r="F209" s="263">
        <v>3263</v>
      </c>
      <c r="G209" s="263">
        <v>3184</v>
      </c>
      <c r="H209" s="264">
        <v>2592</v>
      </c>
      <c r="I209" s="264">
        <v>2413</v>
      </c>
      <c r="J209" s="264">
        <v>2314</v>
      </c>
      <c r="K209" s="264">
        <v>3612</v>
      </c>
      <c r="L209" s="264">
        <v>3459</v>
      </c>
      <c r="M209" s="264">
        <v>3299</v>
      </c>
      <c r="N209" s="267">
        <v>0.952793118096856</v>
      </c>
      <c r="O209" s="266">
        <v>89715</v>
      </c>
      <c r="P209" s="294">
        <v>0.9</v>
      </c>
      <c r="Q209" s="267">
        <v>0.937105112004595</v>
      </c>
      <c r="R209" s="267">
        <v>0.930941358024691</v>
      </c>
      <c r="S209" s="267">
        <v>0.957641196013289</v>
      </c>
      <c r="T209" s="295">
        <v>0.00616375397990365</v>
      </c>
      <c r="U209" s="266">
        <v>94160</v>
      </c>
      <c r="V209" s="266">
        <v>86708</v>
      </c>
      <c r="W209" s="267">
        <v>0.920858113848768</v>
      </c>
      <c r="X209" s="267">
        <v>0.914417001723148</v>
      </c>
      <c r="Y209" s="268">
        <v>0.892746913580247</v>
      </c>
      <c r="Z209" s="268">
        <v>0.913344407530454</v>
      </c>
      <c r="AA209" s="295">
        <v>0.0216700881429007</v>
      </c>
      <c r="AB209" s="264">
        <v>23334</v>
      </c>
      <c r="AC209" s="264">
        <v>21389</v>
      </c>
      <c r="AD209" s="264">
        <v>21001</v>
      </c>
      <c r="AE209" s="264">
        <v>19320</v>
      </c>
      <c r="AF209" s="268">
        <v>0.916645238707466</v>
      </c>
      <c r="AG209" s="268">
        <v>0.919956192562259</v>
      </c>
      <c r="AH209" s="295">
        <v>-0.00331095385479341</v>
      </c>
    </row>
    <row r="210" spans="1:34">
      <c r="A210" s="315" t="s">
        <v>186</v>
      </c>
      <c r="B210" s="321" t="s">
        <v>3320</v>
      </c>
      <c r="C210" s="293" t="s">
        <v>368</v>
      </c>
      <c r="D210" s="321" t="s">
        <v>369</v>
      </c>
      <c r="E210" s="263">
        <v>3876</v>
      </c>
      <c r="F210" s="263">
        <v>3741</v>
      </c>
      <c r="G210" s="263">
        <v>3513</v>
      </c>
      <c r="H210" s="264">
        <v>3077</v>
      </c>
      <c r="I210" s="264">
        <v>2989</v>
      </c>
      <c r="J210" s="264">
        <v>2735</v>
      </c>
      <c r="K210" s="264">
        <v>4356</v>
      </c>
      <c r="L210" s="264">
        <v>4265</v>
      </c>
      <c r="M210" s="264">
        <v>3856</v>
      </c>
      <c r="N210" s="267">
        <v>0.975818290341835</v>
      </c>
      <c r="O210" s="266">
        <v>120980</v>
      </c>
      <c r="P210" s="294">
        <v>0.9</v>
      </c>
      <c r="Q210" s="267">
        <v>0.965170278637771</v>
      </c>
      <c r="R210" s="267">
        <v>0.971400714982125</v>
      </c>
      <c r="S210" s="267">
        <v>0.97910927456382</v>
      </c>
      <c r="T210" s="295">
        <v>-0.0062304363443545</v>
      </c>
      <c r="U210" s="266">
        <v>123978</v>
      </c>
      <c r="V210" s="266">
        <v>112337</v>
      </c>
      <c r="W210" s="267">
        <v>0.906104308828986</v>
      </c>
      <c r="X210" s="267">
        <v>0.906346749226006</v>
      </c>
      <c r="Y210" s="268">
        <v>0.888852778680533</v>
      </c>
      <c r="Z210" s="268">
        <v>0.885215794306703</v>
      </c>
      <c r="AA210" s="295">
        <v>0.0174939705454732</v>
      </c>
      <c r="AB210" s="264">
        <v>28905</v>
      </c>
      <c r="AC210" s="264">
        <v>26081</v>
      </c>
      <c r="AD210" s="264">
        <v>27101</v>
      </c>
      <c r="AE210" s="264">
        <v>24703</v>
      </c>
      <c r="AF210" s="268">
        <v>0.902300640027677</v>
      </c>
      <c r="AG210" s="268">
        <v>0.911516180214752</v>
      </c>
      <c r="AH210" s="295">
        <v>-0.00921554018707538</v>
      </c>
    </row>
    <row r="211" spans="1:34">
      <c r="A211" s="315" t="s">
        <v>186</v>
      </c>
      <c r="B211" s="321" t="s">
        <v>3320</v>
      </c>
      <c r="C211" s="293" t="s">
        <v>370</v>
      </c>
      <c r="D211" s="321" t="s">
        <v>371</v>
      </c>
      <c r="E211" s="263">
        <v>4687</v>
      </c>
      <c r="F211" s="263">
        <v>4474</v>
      </c>
      <c r="G211" s="263">
        <v>4238</v>
      </c>
      <c r="H211" s="264">
        <v>4016</v>
      </c>
      <c r="I211" s="264">
        <v>3756</v>
      </c>
      <c r="J211" s="264">
        <v>3639</v>
      </c>
      <c r="K211" s="264">
        <v>5194</v>
      </c>
      <c r="L211" s="264">
        <v>4637</v>
      </c>
      <c r="M211" s="264">
        <v>4608</v>
      </c>
      <c r="N211" s="267">
        <v>0.931235728772213</v>
      </c>
      <c r="O211" s="266">
        <v>131321</v>
      </c>
      <c r="P211" s="294">
        <v>0.9</v>
      </c>
      <c r="Q211" s="267">
        <v>0.954555152549605</v>
      </c>
      <c r="R211" s="267">
        <v>0.935258964143426</v>
      </c>
      <c r="S211" s="267">
        <v>0.89276087793608</v>
      </c>
      <c r="T211" s="295">
        <v>0.0192961884061791</v>
      </c>
      <c r="U211" s="266">
        <v>141018</v>
      </c>
      <c r="V211" s="266">
        <v>124968</v>
      </c>
      <c r="W211" s="267">
        <v>0.886184742373314</v>
      </c>
      <c r="X211" s="267">
        <v>0.904203114998933</v>
      </c>
      <c r="Y211" s="268">
        <v>0.906125498007968</v>
      </c>
      <c r="Z211" s="268">
        <v>0.88717751251444</v>
      </c>
      <c r="AA211" s="295">
        <v>-0.00192238300903491</v>
      </c>
      <c r="AB211" s="264">
        <v>35218</v>
      </c>
      <c r="AC211" s="264">
        <v>31754</v>
      </c>
      <c r="AD211" s="264">
        <v>32728</v>
      </c>
      <c r="AE211" s="264">
        <v>29724</v>
      </c>
      <c r="AF211" s="268">
        <v>0.901641206201374</v>
      </c>
      <c r="AG211" s="268">
        <v>0.908213150818871</v>
      </c>
      <c r="AH211" s="295">
        <v>-0.00657194461749633</v>
      </c>
    </row>
    <row r="212" spans="1:34">
      <c r="A212" s="315" t="s">
        <v>186</v>
      </c>
      <c r="B212" s="321" t="s">
        <v>3320</v>
      </c>
      <c r="C212" s="293" t="s">
        <v>372</v>
      </c>
      <c r="D212" s="321" t="s">
        <v>373</v>
      </c>
      <c r="E212" s="263">
        <v>5190</v>
      </c>
      <c r="F212" s="263">
        <v>4921</v>
      </c>
      <c r="G212" s="263">
        <v>4751</v>
      </c>
      <c r="H212" s="264">
        <v>4348</v>
      </c>
      <c r="I212" s="264">
        <v>4126</v>
      </c>
      <c r="J212" s="264">
        <v>3988</v>
      </c>
      <c r="K212" s="264">
        <v>5739</v>
      </c>
      <c r="L212" s="264">
        <v>5020</v>
      </c>
      <c r="M212" s="264">
        <v>4857</v>
      </c>
      <c r="N212" s="267">
        <v>0.917329183760079</v>
      </c>
      <c r="O212" s="266">
        <v>129692</v>
      </c>
      <c r="P212" s="294">
        <v>0.9</v>
      </c>
      <c r="Q212" s="267">
        <v>0.948169556840077</v>
      </c>
      <c r="R212" s="267">
        <v>0.948942042318307</v>
      </c>
      <c r="S212" s="267">
        <v>0.87471684962537</v>
      </c>
      <c r="T212" s="295">
        <v>-0.000772485478230167</v>
      </c>
      <c r="U212" s="266">
        <v>141380</v>
      </c>
      <c r="V212" s="266">
        <v>125796</v>
      </c>
      <c r="W212" s="267">
        <v>0.889772245013439</v>
      </c>
      <c r="X212" s="267">
        <v>0.915414258188825</v>
      </c>
      <c r="Y212" s="268">
        <v>0.917203311867525</v>
      </c>
      <c r="Z212" s="268">
        <v>0.846314688970204</v>
      </c>
      <c r="AA212" s="295">
        <v>-0.00178905367870064</v>
      </c>
      <c r="AB212" s="264">
        <v>38093</v>
      </c>
      <c r="AC212" s="264">
        <v>33971</v>
      </c>
      <c r="AD212" s="264">
        <v>33434</v>
      </c>
      <c r="AE212" s="264">
        <v>29712</v>
      </c>
      <c r="AF212" s="268">
        <v>0.891791142729635</v>
      </c>
      <c r="AG212" s="268">
        <v>0.888676197882395</v>
      </c>
      <c r="AH212" s="295">
        <v>0.00311494484724018</v>
      </c>
    </row>
    <row r="213" spans="1:34">
      <c r="A213" s="315" t="s">
        <v>186</v>
      </c>
      <c r="B213" s="321" t="s">
        <v>3320</v>
      </c>
      <c r="C213" s="293" t="s">
        <v>374</v>
      </c>
      <c r="D213" s="321" t="s">
        <v>375</v>
      </c>
      <c r="E213" s="263">
        <v>2859</v>
      </c>
      <c r="F213" s="263">
        <v>2765</v>
      </c>
      <c r="G213" s="263">
        <v>2681</v>
      </c>
      <c r="H213" s="264">
        <v>2019</v>
      </c>
      <c r="I213" s="264">
        <v>1938</v>
      </c>
      <c r="J213" s="264">
        <v>1858</v>
      </c>
      <c r="K213" s="264">
        <v>2870</v>
      </c>
      <c r="L213" s="264">
        <v>2755</v>
      </c>
      <c r="M213" s="264">
        <v>2667</v>
      </c>
      <c r="N213" s="267">
        <v>0.965983285453121</v>
      </c>
      <c r="O213" s="266">
        <v>73975</v>
      </c>
      <c r="P213" s="294">
        <v>0.9</v>
      </c>
      <c r="Q213" s="267">
        <v>0.967121371108779</v>
      </c>
      <c r="R213" s="267">
        <v>0.959881129271917</v>
      </c>
      <c r="S213" s="267">
        <v>0.95993031358885</v>
      </c>
      <c r="T213" s="295">
        <v>0.00724024183686245</v>
      </c>
      <c r="U213" s="266">
        <v>76580</v>
      </c>
      <c r="V213" s="266">
        <v>71338</v>
      </c>
      <c r="W213" s="267">
        <v>0.931548707234265</v>
      </c>
      <c r="X213" s="267">
        <v>0.937740468695348</v>
      </c>
      <c r="Y213" s="268">
        <v>0.92025755324418</v>
      </c>
      <c r="Z213" s="268">
        <v>0.929268292682927</v>
      </c>
      <c r="AA213" s="295">
        <v>0.0174829154511678</v>
      </c>
      <c r="AB213" s="264">
        <v>19147</v>
      </c>
      <c r="AC213" s="264">
        <v>17995</v>
      </c>
      <c r="AD213" s="264">
        <v>17166</v>
      </c>
      <c r="AE213" s="264">
        <v>16006</v>
      </c>
      <c r="AF213" s="268">
        <v>0.93983391654045</v>
      </c>
      <c r="AG213" s="268">
        <v>0.932424560177094</v>
      </c>
      <c r="AH213" s="295">
        <v>0.00740935636335593</v>
      </c>
    </row>
    <row r="214" spans="1:34">
      <c r="A214" s="315" t="s">
        <v>186</v>
      </c>
      <c r="B214" s="321" t="s">
        <v>3320</v>
      </c>
      <c r="C214" s="293" t="s">
        <v>376</v>
      </c>
      <c r="D214" s="321" t="s">
        <v>377</v>
      </c>
      <c r="E214" s="263">
        <v>5786</v>
      </c>
      <c r="F214" s="263">
        <v>5612</v>
      </c>
      <c r="G214" s="263">
        <v>5458</v>
      </c>
      <c r="H214" s="264">
        <v>4708</v>
      </c>
      <c r="I214" s="264">
        <v>4336</v>
      </c>
      <c r="J214" s="264">
        <v>4392</v>
      </c>
      <c r="K214" s="264">
        <v>5842</v>
      </c>
      <c r="L214" s="264">
        <v>5578</v>
      </c>
      <c r="M214" s="264">
        <v>5520</v>
      </c>
      <c r="N214" s="267">
        <v>0.927567884300382</v>
      </c>
      <c r="O214" s="266">
        <v>139304</v>
      </c>
      <c r="P214" s="294">
        <v>0.9</v>
      </c>
      <c r="Q214" s="267">
        <v>0.96992741099205</v>
      </c>
      <c r="R214" s="267">
        <v>0.920985556499575</v>
      </c>
      <c r="S214" s="267">
        <v>0.954809996576515</v>
      </c>
      <c r="T214" s="295">
        <v>0.0489418544924747</v>
      </c>
      <c r="U214" s="266">
        <v>150182</v>
      </c>
      <c r="V214" s="266">
        <v>139712</v>
      </c>
      <c r="W214" s="267">
        <v>0.930284588033186</v>
      </c>
      <c r="X214" s="267">
        <v>0.943311441410301</v>
      </c>
      <c r="Y214" s="268">
        <v>0.932880203908241</v>
      </c>
      <c r="Z214" s="268">
        <v>0.94488188976378</v>
      </c>
      <c r="AA214" s="295">
        <v>0.0104312375020594</v>
      </c>
      <c r="AB214" s="264">
        <v>39208</v>
      </c>
      <c r="AC214" s="264">
        <v>36266</v>
      </c>
      <c r="AD214" s="264">
        <v>34354</v>
      </c>
      <c r="AE214" s="264">
        <v>32003</v>
      </c>
      <c r="AF214" s="268">
        <v>0.924964293001428</v>
      </c>
      <c r="AG214" s="268">
        <v>0.931565465447983</v>
      </c>
      <c r="AH214" s="295">
        <v>-0.00660117244655456</v>
      </c>
    </row>
    <row r="215" spans="1:34">
      <c r="A215" s="315" t="s">
        <v>186</v>
      </c>
      <c r="B215" s="321" t="s">
        <v>3321</v>
      </c>
      <c r="C215" s="293" t="s">
        <v>378</v>
      </c>
      <c r="D215" s="321" t="s">
        <v>379</v>
      </c>
      <c r="E215" s="263">
        <v>0</v>
      </c>
      <c r="F215" s="263">
        <v>0</v>
      </c>
      <c r="G215" s="263">
        <v>0</v>
      </c>
      <c r="H215" s="264">
        <v>0</v>
      </c>
      <c r="I215" s="264">
        <v>0</v>
      </c>
      <c r="J215" s="264">
        <v>0</v>
      </c>
      <c r="K215" s="264">
        <v>0</v>
      </c>
      <c r="L215" s="264">
        <v>0</v>
      </c>
      <c r="M215" s="264">
        <v>0</v>
      </c>
      <c r="N215" s="267">
        <v>1</v>
      </c>
      <c r="O215" s="266">
        <v>1</v>
      </c>
      <c r="P215" s="294">
        <v>0.9</v>
      </c>
      <c r="Q215" s="267">
        <v>0</v>
      </c>
      <c r="R215" s="267">
        <v>0</v>
      </c>
      <c r="S215" s="267">
        <v>0</v>
      </c>
      <c r="T215" s="295">
        <v>0</v>
      </c>
      <c r="U215" s="266">
        <v>1</v>
      </c>
      <c r="V215" s="266">
        <v>1</v>
      </c>
      <c r="W215" s="267">
        <v>1</v>
      </c>
      <c r="X215" s="267">
        <v>0</v>
      </c>
      <c r="Y215" s="268">
        <v>0</v>
      </c>
      <c r="Z215" s="268">
        <v>0</v>
      </c>
      <c r="AA215" s="295">
        <v>0</v>
      </c>
      <c r="AB215" s="264">
        <v>0</v>
      </c>
      <c r="AC215" s="264">
        <v>0</v>
      </c>
      <c r="AD215" s="264">
        <v>0</v>
      </c>
      <c r="AE215" s="264">
        <v>0</v>
      </c>
      <c r="AF215" s="268">
        <v>0</v>
      </c>
      <c r="AG215" s="268">
        <v>0</v>
      </c>
      <c r="AH215" s="295">
        <v>0</v>
      </c>
    </row>
    <row r="216" spans="1:34">
      <c r="A216" s="315" t="s">
        <v>186</v>
      </c>
      <c r="B216" s="321" t="s">
        <v>3321</v>
      </c>
      <c r="C216" s="293" t="s">
        <v>380</v>
      </c>
      <c r="D216" s="321" t="s">
        <v>381</v>
      </c>
      <c r="E216" s="263">
        <v>5669</v>
      </c>
      <c r="F216" s="263">
        <v>5502</v>
      </c>
      <c r="G216" s="263">
        <v>5340</v>
      </c>
      <c r="H216" s="264">
        <v>4086</v>
      </c>
      <c r="I216" s="264">
        <v>3879</v>
      </c>
      <c r="J216" s="264">
        <v>3783</v>
      </c>
      <c r="K216" s="264">
        <v>5946</v>
      </c>
      <c r="L216" s="264">
        <v>5679</v>
      </c>
      <c r="M216" s="264">
        <v>5527</v>
      </c>
      <c r="N216" s="267">
        <v>0.951986283563798</v>
      </c>
      <c r="O216" s="266">
        <v>153801</v>
      </c>
      <c r="P216" s="294">
        <v>0.9</v>
      </c>
      <c r="Q216" s="267">
        <v>0.970541541718116</v>
      </c>
      <c r="R216" s="267">
        <v>0.949339207048458</v>
      </c>
      <c r="S216" s="267">
        <v>0.955095862764884</v>
      </c>
      <c r="T216" s="295">
        <v>0.0212023346696578</v>
      </c>
      <c r="U216" s="266">
        <v>161558</v>
      </c>
      <c r="V216" s="266">
        <v>149605</v>
      </c>
      <c r="W216" s="267">
        <v>0.926014186855495</v>
      </c>
      <c r="X216" s="267">
        <v>0.941965073205151</v>
      </c>
      <c r="Y216" s="268">
        <v>0.925844346549192</v>
      </c>
      <c r="Z216" s="268">
        <v>0.929532458795829</v>
      </c>
      <c r="AA216" s="295">
        <v>0.0161207266559584</v>
      </c>
      <c r="AB216" s="264">
        <v>38077</v>
      </c>
      <c r="AC216" s="264">
        <v>35548</v>
      </c>
      <c r="AD216" s="264">
        <v>36246</v>
      </c>
      <c r="AE216" s="264">
        <v>34104</v>
      </c>
      <c r="AF216" s="268">
        <v>0.933581952359692</v>
      </c>
      <c r="AG216" s="268">
        <v>0.94090382387022</v>
      </c>
      <c r="AH216" s="295">
        <v>-0.00732187151052799</v>
      </c>
    </row>
    <row r="217" spans="1:34">
      <c r="A217" s="315" t="s">
        <v>186</v>
      </c>
      <c r="B217" s="321" t="s">
        <v>3321</v>
      </c>
      <c r="C217" s="293" t="s">
        <v>382</v>
      </c>
      <c r="D217" s="321" t="s">
        <v>383</v>
      </c>
      <c r="E217" s="263">
        <v>0</v>
      </c>
      <c r="F217" s="263">
        <v>0</v>
      </c>
      <c r="G217" s="263">
        <v>0</v>
      </c>
      <c r="H217" s="264">
        <v>0</v>
      </c>
      <c r="I217" s="264">
        <v>0</v>
      </c>
      <c r="J217" s="264">
        <v>0</v>
      </c>
      <c r="K217" s="264">
        <v>0</v>
      </c>
      <c r="L217" s="264">
        <v>0</v>
      </c>
      <c r="M217" s="264">
        <v>0</v>
      </c>
      <c r="N217" s="267">
        <v>0</v>
      </c>
      <c r="O217" s="266">
        <v>0</v>
      </c>
      <c r="P217" s="294">
        <v>0.9</v>
      </c>
      <c r="Q217" s="267">
        <v>0</v>
      </c>
      <c r="R217" s="267">
        <v>0</v>
      </c>
      <c r="S217" s="267">
        <v>0</v>
      </c>
      <c r="T217" s="295">
        <v>0</v>
      </c>
      <c r="U217" s="266">
        <v>0</v>
      </c>
      <c r="V217" s="266">
        <v>0</v>
      </c>
      <c r="W217" s="267">
        <v>0</v>
      </c>
      <c r="X217" s="267">
        <v>0</v>
      </c>
      <c r="Y217" s="268">
        <v>0</v>
      </c>
      <c r="Z217" s="268">
        <v>0</v>
      </c>
      <c r="AA217" s="295">
        <v>0</v>
      </c>
      <c r="AB217" s="264">
        <v>0</v>
      </c>
      <c r="AC217" s="264">
        <v>0</v>
      </c>
      <c r="AD217" s="264">
        <v>0</v>
      </c>
      <c r="AE217" s="264">
        <v>0</v>
      </c>
      <c r="AF217" s="268">
        <v>0</v>
      </c>
      <c r="AG217" s="268">
        <v>0</v>
      </c>
      <c r="AH217" s="295">
        <v>0</v>
      </c>
    </row>
    <row r="218" spans="1:34">
      <c r="A218" s="315" t="s">
        <v>186</v>
      </c>
      <c r="B218" s="321" t="s">
        <v>3321</v>
      </c>
      <c r="C218" s="293" t="s">
        <v>384</v>
      </c>
      <c r="D218" s="321" t="s">
        <v>385</v>
      </c>
      <c r="E218" s="263">
        <v>6746</v>
      </c>
      <c r="F218" s="263">
        <v>6447</v>
      </c>
      <c r="G218" s="263">
        <v>6333</v>
      </c>
      <c r="H218" s="264">
        <v>5312</v>
      </c>
      <c r="I218" s="264">
        <v>5098</v>
      </c>
      <c r="J218" s="264">
        <v>5011</v>
      </c>
      <c r="K218" s="264">
        <v>6594</v>
      </c>
      <c r="L218" s="264">
        <v>6171</v>
      </c>
      <c r="M218" s="264">
        <v>6093</v>
      </c>
      <c r="N218" s="267">
        <v>0.937610852787498</v>
      </c>
      <c r="O218" s="266">
        <v>156476</v>
      </c>
      <c r="P218" s="294">
        <v>0.9</v>
      </c>
      <c r="Q218" s="267">
        <v>0.955677438482063</v>
      </c>
      <c r="R218" s="267">
        <v>0.959713855421687</v>
      </c>
      <c r="S218" s="267">
        <v>0.935850773430391</v>
      </c>
      <c r="T218" s="295">
        <v>-0.00403641693962331</v>
      </c>
      <c r="U218" s="266">
        <v>166888</v>
      </c>
      <c r="V218" s="266">
        <v>154870</v>
      </c>
      <c r="W218" s="267">
        <v>0.927987632424141</v>
      </c>
      <c r="X218" s="267">
        <v>0.938778535428402</v>
      </c>
      <c r="Y218" s="268">
        <v>0.943335843373494</v>
      </c>
      <c r="Z218" s="268">
        <v>0.924021838034577</v>
      </c>
      <c r="AA218" s="295">
        <v>-0.0045573079450919</v>
      </c>
      <c r="AB218" s="264">
        <v>45474</v>
      </c>
      <c r="AC218" s="264">
        <v>42634</v>
      </c>
      <c r="AD218" s="264">
        <v>41346</v>
      </c>
      <c r="AE218" s="264">
        <v>38705</v>
      </c>
      <c r="AF218" s="268">
        <v>0.93754672999956</v>
      </c>
      <c r="AG218" s="268">
        <v>0.93612441348619</v>
      </c>
      <c r="AH218" s="295">
        <v>0.00142231651337055</v>
      </c>
    </row>
    <row r="219" spans="1:34">
      <c r="A219" s="315" t="s">
        <v>186</v>
      </c>
      <c r="B219" s="321" t="s">
        <v>3321</v>
      </c>
      <c r="C219" s="293" t="s">
        <v>386</v>
      </c>
      <c r="D219" s="321" t="s">
        <v>387</v>
      </c>
      <c r="E219" s="263">
        <v>4998</v>
      </c>
      <c r="F219" s="263">
        <v>4780</v>
      </c>
      <c r="G219" s="263">
        <v>4704</v>
      </c>
      <c r="H219" s="264">
        <v>3605</v>
      </c>
      <c r="I219" s="264">
        <v>3371</v>
      </c>
      <c r="J219" s="264">
        <v>3408</v>
      </c>
      <c r="K219" s="264">
        <v>5205</v>
      </c>
      <c r="L219" s="264">
        <v>4916</v>
      </c>
      <c r="M219" s="264">
        <v>4880</v>
      </c>
      <c r="N219" s="267">
        <v>0.930966208161074</v>
      </c>
      <c r="O219" s="266">
        <v>133535</v>
      </c>
      <c r="P219" s="294">
        <v>0.9</v>
      </c>
      <c r="Q219" s="267">
        <v>0.956382553021208</v>
      </c>
      <c r="R219" s="267">
        <v>0.935090152565881</v>
      </c>
      <c r="S219" s="267">
        <v>0.94447646493756</v>
      </c>
      <c r="T219" s="295">
        <v>0.0212924004553278</v>
      </c>
      <c r="U219" s="266">
        <v>143437</v>
      </c>
      <c r="V219" s="266">
        <v>132475</v>
      </c>
      <c r="W219" s="267">
        <v>0.923576204187204</v>
      </c>
      <c r="X219" s="267">
        <v>0.941176470588235</v>
      </c>
      <c r="Y219" s="268">
        <v>0.945353675450763</v>
      </c>
      <c r="Z219" s="268">
        <v>0.937560038424592</v>
      </c>
      <c r="AA219" s="295">
        <v>-0.00417720486252759</v>
      </c>
      <c r="AB219" s="264">
        <v>34223</v>
      </c>
      <c r="AC219" s="264">
        <v>32327</v>
      </c>
      <c r="AD219" s="264">
        <v>32449</v>
      </c>
      <c r="AE219" s="264">
        <v>30577</v>
      </c>
      <c r="AF219" s="268">
        <v>0.944598661718727</v>
      </c>
      <c r="AG219" s="268">
        <v>0.942309470245616</v>
      </c>
      <c r="AH219" s="295">
        <v>0.00228919147311102</v>
      </c>
    </row>
    <row r="220" spans="1:34">
      <c r="A220" s="315" t="s">
        <v>186</v>
      </c>
      <c r="B220" s="321" t="s">
        <v>3321</v>
      </c>
      <c r="C220" s="293" t="s">
        <v>388</v>
      </c>
      <c r="D220" s="321" t="s">
        <v>389</v>
      </c>
      <c r="E220" s="263">
        <v>4254</v>
      </c>
      <c r="F220" s="263">
        <v>4031</v>
      </c>
      <c r="G220" s="263">
        <v>3924</v>
      </c>
      <c r="H220" s="264">
        <v>2946</v>
      </c>
      <c r="I220" s="264">
        <v>2771</v>
      </c>
      <c r="J220" s="264">
        <v>2721</v>
      </c>
      <c r="K220" s="264">
        <v>4114</v>
      </c>
      <c r="L220" s="264">
        <v>3791</v>
      </c>
      <c r="M220" s="264">
        <v>3737</v>
      </c>
      <c r="N220" s="267">
        <v>0.920747089129738</v>
      </c>
      <c r="O220" s="266">
        <v>112054</v>
      </c>
      <c r="P220" s="294">
        <v>0.9</v>
      </c>
      <c r="Q220" s="267">
        <v>0.947578749412318</v>
      </c>
      <c r="R220" s="267">
        <v>0.940597420230821</v>
      </c>
      <c r="S220" s="267">
        <v>0.921487603305785</v>
      </c>
      <c r="T220" s="295">
        <v>0.0069813291814963</v>
      </c>
      <c r="U220" s="266">
        <v>121699</v>
      </c>
      <c r="V220" s="266">
        <v>111183</v>
      </c>
      <c r="W220" s="267">
        <v>0.913590087017971</v>
      </c>
      <c r="X220" s="267">
        <v>0.922425952045134</v>
      </c>
      <c r="Y220" s="268">
        <v>0.923625254582485</v>
      </c>
      <c r="Z220" s="268">
        <v>0.908361691784152</v>
      </c>
      <c r="AA220" s="295">
        <v>-0.00119930253735068</v>
      </c>
      <c r="AB220" s="264">
        <v>28392</v>
      </c>
      <c r="AC220" s="264">
        <v>26372</v>
      </c>
      <c r="AD220" s="264">
        <v>26932</v>
      </c>
      <c r="AE220" s="264">
        <v>25215</v>
      </c>
      <c r="AF220" s="268">
        <v>0.928853198083967</v>
      </c>
      <c r="AG220" s="268">
        <v>0.936246843903163</v>
      </c>
      <c r="AH220" s="295">
        <v>-0.00739364581919622</v>
      </c>
    </row>
    <row r="221" spans="1:34">
      <c r="A221" s="315" t="s">
        <v>186</v>
      </c>
      <c r="B221" s="321" t="s">
        <v>3321</v>
      </c>
      <c r="C221" s="293" t="s">
        <v>390</v>
      </c>
      <c r="D221" s="321" t="s">
        <v>391</v>
      </c>
      <c r="E221" s="263">
        <v>0</v>
      </c>
      <c r="F221" s="263">
        <v>0</v>
      </c>
      <c r="G221" s="263">
        <v>0</v>
      </c>
      <c r="H221" s="264">
        <v>0</v>
      </c>
      <c r="I221" s="264">
        <v>0</v>
      </c>
      <c r="J221" s="264">
        <v>0</v>
      </c>
      <c r="K221" s="264">
        <v>0</v>
      </c>
      <c r="L221" s="264">
        <v>0</v>
      </c>
      <c r="M221" s="264">
        <v>0</v>
      </c>
      <c r="N221" s="267">
        <v>1</v>
      </c>
      <c r="O221" s="266">
        <v>1</v>
      </c>
      <c r="P221" s="294">
        <v>0.9</v>
      </c>
      <c r="Q221" s="267">
        <v>0</v>
      </c>
      <c r="R221" s="267">
        <v>0</v>
      </c>
      <c r="S221" s="267">
        <v>0</v>
      </c>
      <c r="T221" s="295">
        <v>0</v>
      </c>
      <c r="U221" s="266">
        <v>1</v>
      </c>
      <c r="V221" s="266">
        <v>1</v>
      </c>
      <c r="W221" s="267">
        <v>1</v>
      </c>
      <c r="X221" s="267">
        <v>0</v>
      </c>
      <c r="Y221" s="268">
        <v>0</v>
      </c>
      <c r="Z221" s="268">
        <v>0</v>
      </c>
      <c r="AA221" s="295">
        <v>0</v>
      </c>
      <c r="AB221" s="264">
        <v>0</v>
      </c>
      <c r="AC221" s="264">
        <v>0</v>
      </c>
      <c r="AD221" s="264">
        <v>0</v>
      </c>
      <c r="AE221" s="264">
        <v>0</v>
      </c>
      <c r="AF221" s="268">
        <v>0</v>
      </c>
      <c r="AG221" s="268">
        <v>0</v>
      </c>
      <c r="AH221" s="295">
        <v>0</v>
      </c>
    </row>
    <row r="222" spans="1:34">
      <c r="A222" s="315" t="s">
        <v>186</v>
      </c>
      <c r="B222" s="321" t="s">
        <v>3321</v>
      </c>
      <c r="C222" s="293" t="s">
        <v>392</v>
      </c>
      <c r="D222" s="321" t="s">
        <v>393</v>
      </c>
      <c r="E222" s="263">
        <v>0</v>
      </c>
      <c r="F222" s="263">
        <v>0</v>
      </c>
      <c r="G222" s="263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67">
        <v>1</v>
      </c>
      <c r="O222" s="266">
        <v>1</v>
      </c>
      <c r="P222" s="294">
        <v>0.9</v>
      </c>
      <c r="Q222" s="267">
        <v>0</v>
      </c>
      <c r="R222" s="267">
        <v>0</v>
      </c>
      <c r="S222" s="267">
        <v>0</v>
      </c>
      <c r="T222" s="295">
        <v>0</v>
      </c>
      <c r="U222" s="266">
        <v>1</v>
      </c>
      <c r="V222" s="266">
        <v>1</v>
      </c>
      <c r="W222" s="267">
        <v>1</v>
      </c>
      <c r="X222" s="267">
        <v>0</v>
      </c>
      <c r="Y222" s="268">
        <v>0</v>
      </c>
      <c r="Z222" s="268">
        <v>0</v>
      </c>
      <c r="AA222" s="295">
        <v>0</v>
      </c>
      <c r="AB222" s="264">
        <v>0</v>
      </c>
      <c r="AC222" s="264">
        <v>0</v>
      </c>
      <c r="AD222" s="264">
        <v>0</v>
      </c>
      <c r="AE222" s="264">
        <v>0</v>
      </c>
      <c r="AF222" s="268">
        <v>0</v>
      </c>
      <c r="AG222" s="268">
        <v>0</v>
      </c>
      <c r="AH222" s="295">
        <v>0</v>
      </c>
    </row>
    <row r="223" spans="1:34">
      <c r="A223" s="315" t="s">
        <v>186</v>
      </c>
      <c r="B223" s="321" t="s">
        <v>3321</v>
      </c>
      <c r="C223" s="293" t="s">
        <v>394</v>
      </c>
      <c r="D223" s="321" t="s">
        <v>395</v>
      </c>
      <c r="E223" s="263">
        <v>0</v>
      </c>
      <c r="F223" s="263">
        <v>0</v>
      </c>
      <c r="G223" s="263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67">
        <v>0</v>
      </c>
      <c r="O223" s="266">
        <v>0</v>
      </c>
      <c r="P223" s="294">
        <v>0.9</v>
      </c>
      <c r="Q223" s="267">
        <v>0</v>
      </c>
      <c r="R223" s="267">
        <v>0</v>
      </c>
      <c r="S223" s="267">
        <v>0</v>
      </c>
      <c r="T223" s="295">
        <v>0</v>
      </c>
      <c r="U223" s="266">
        <v>0</v>
      </c>
      <c r="V223" s="266">
        <v>0</v>
      </c>
      <c r="W223" s="267">
        <v>0</v>
      </c>
      <c r="X223" s="267">
        <v>0</v>
      </c>
      <c r="Y223" s="268">
        <v>0</v>
      </c>
      <c r="Z223" s="268">
        <v>0</v>
      </c>
      <c r="AA223" s="295">
        <v>0</v>
      </c>
      <c r="AB223" s="264">
        <v>0</v>
      </c>
      <c r="AC223" s="264">
        <v>0</v>
      </c>
      <c r="AD223" s="264">
        <v>0</v>
      </c>
      <c r="AE223" s="264">
        <v>0</v>
      </c>
      <c r="AF223" s="268">
        <v>0</v>
      </c>
      <c r="AG223" s="268">
        <v>0</v>
      </c>
      <c r="AH223" s="295">
        <v>0</v>
      </c>
    </row>
    <row r="224" spans="1:34">
      <c r="A224" s="315" t="s">
        <v>186</v>
      </c>
      <c r="B224" s="321" t="s">
        <v>40</v>
      </c>
      <c r="C224" s="293" t="s">
        <v>396</v>
      </c>
      <c r="D224" s="321" t="s">
        <v>397</v>
      </c>
      <c r="E224" s="263">
        <v>0</v>
      </c>
      <c r="F224" s="263">
        <v>0</v>
      </c>
      <c r="G224" s="263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67">
        <v>0</v>
      </c>
      <c r="O224" s="266">
        <v>0</v>
      </c>
      <c r="P224" s="294">
        <v>0.9</v>
      </c>
      <c r="Q224" s="267">
        <v>0</v>
      </c>
      <c r="R224" s="267">
        <v>0</v>
      </c>
      <c r="S224" s="267">
        <v>0</v>
      </c>
      <c r="T224" s="295">
        <v>0</v>
      </c>
      <c r="U224" s="266">
        <v>0</v>
      </c>
      <c r="V224" s="266">
        <v>0</v>
      </c>
      <c r="W224" s="267">
        <v>0</v>
      </c>
      <c r="X224" s="267">
        <v>0</v>
      </c>
      <c r="Y224" s="268">
        <v>0</v>
      </c>
      <c r="Z224" s="268">
        <v>0</v>
      </c>
      <c r="AA224" s="295">
        <v>0</v>
      </c>
      <c r="AB224" s="264">
        <v>0</v>
      </c>
      <c r="AC224" s="264">
        <v>0</v>
      </c>
      <c r="AD224" s="264">
        <v>0</v>
      </c>
      <c r="AE224" s="264">
        <v>0</v>
      </c>
      <c r="AF224" s="268">
        <v>0</v>
      </c>
      <c r="AG224" s="268">
        <v>0</v>
      </c>
      <c r="AH224" s="295">
        <v>0</v>
      </c>
    </row>
    <row r="225" spans="1:34">
      <c r="A225" s="315" t="s">
        <v>398</v>
      </c>
      <c r="B225" s="321" t="s">
        <v>3322</v>
      </c>
      <c r="C225" s="293" t="s">
        <v>400</v>
      </c>
      <c r="D225" s="321" t="s">
        <v>401</v>
      </c>
      <c r="E225" s="263">
        <v>0</v>
      </c>
      <c r="F225" s="263">
        <v>0</v>
      </c>
      <c r="G225" s="263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67">
        <v>0</v>
      </c>
      <c r="O225" s="266">
        <v>0</v>
      </c>
      <c r="P225" s="294">
        <v>0.9</v>
      </c>
      <c r="Q225" s="267">
        <v>0</v>
      </c>
      <c r="R225" s="267">
        <v>0</v>
      </c>
      <c r="S225" s="267">
        <v>0</v>
      </c>
      <c r="T225" s="295">
        <v>0</v>
      </c>
      <c r="U225" s="266">
        <v>1</v>
      </c>
      <c r="V225" s="266">
        <v>1</v>
      </c>
      <c r="W225" s="267">
        <v>1</v>
      </c>
      <c r="X225" s="267">
        <v>0</v>
      </c>
      <c r="Y225" s="268">
        <v>0</v>
      </c>
      <c r="Z225" s="268">
        <v>0</v>
      </c>
      <c r="AA225" s="295">
        <v>0</v>
      </c>
      <c r="AB225" s="264">
        <v>0</v>
      </c>
      <c r="AC225" s="264">
        <v>0</v>
      </c>
      <c r="AD225" s="264">
        <v>0</v>
      </c>
      <c r="AE225" s="264">
        <v>0</v>
      </c>
      <c r="AF225" s="268">
        <v>0</v>
      </c>
      <c r="AG225" s="268">
        <v>0</v>
      </c>
      <c r="AH225" s="295">
        <v>0</v>
      </c>
    </row>
    <row r="226" spans="1:34">
      <c r="A226" s="315" t="s">
        <v>398</v>
      </c>
      <c r="B226" s="321" t="s">
        <v>3323</v>
      </c>
      <c r="C226" s="293" t="s">
        <v>402</v>
      </c>
      <c r="D226" s="321" t="s">
        <v>403</v>
      </c>
      <c r="E226" s="263">
        <v>3101</v>
      </c>
      <c r="F226" s="263">
        <v>3000</v>
      </c>
      <c r="G226" s="263">
        <v>2799</v>
      </c>
      <c r="H226" s="264">
        <v>2797</v>
      </c>
      <c r="I226" s="264">
        <v>2702</v>
      </c>
      <c r="J226" s="264">
        <v>2602</v>
      </c>
      <c r="K226" s="264">
        <v>3332</v>
      </c>
      <c r="L226" s="264">
        <v>3135</v>
      </c>
      <c r="M226" s="264">
        <v>3095</v>
      </c>
      <c r="N226" s="267">
        <v>0.958811561188828</v>
      </c>
      <c r="O226" s="266">
        <v>98492</v>
      </c>
      <c r="P226" s="294">
        <v>0.9</v>
      </c>
      <c r="Q226" s="267">
        <v>0.967429861335053</v>
      </c>
      <c r="R226" s="267">
        <v>0.966035037540222</v>
      </c>
      <c r="S226" s="267">
        <v>0.940876350540216</v>
      </c>
      <c r="T226" s="295">
        <v>0.00139482379483147</v>
      </c>
      <c r="U226" s="266">
        <v>102723</v>
      </c>
      <c r="V226" s="266">
        <v>94393</v>
      </c>
      <c r="W226" s="267">
        <v>0.918908131577154</v>
      </c>
      <c r="X226" s="267">
        <v>0.902612060625605</v>
      </c>
      <c r="Y226" s="268">
        <v>0.930282445477297</v>
      </c>
      <c r="Z226" s="268">
        <v>0.928871548619448</v>
      </c>
      <c r="AA226" s="295">
        <v>-0.0276703848516925</v>
      </c>
      <c r="AB226" s="264">
        <v>24238</v>
      </c>
      <c r="AC226" s="264">
        <v>22546</v>
      </c>
      <c r="AD226" s="264">
        <v>24298</v>
      </c>
      <c r="AE226" s="264">
        <v>22497</v>
      </c>
      <c r="AF226" s="268">
        <v>0.930192260087466</v>
      </c>
      <c r="AG226" s="268">
        <v>0.925878673141822</v>
      </c>
      <c r="AH226" s="295">
        <v>0.00431358694564354</v>
      </c>
    </row>
    <row r="227" spans="1:34">
      <c r="A227" s="315" t="s">
        <v>398</v>
      </c>
      <c r="B227" s="321" t="s">
        <v>3323</v>
      </c>
      <c r="C227" s="293" t="s">
        <v>404</v>
      </c>
      <c r="D227" s="321" t="s">
        <v>405</v>
      </c>
      <c r="E227" s="263">
        <v>3508</v>
      </c>
      <c r="F227" s="263">
        <v>3293</v>
      </c>
      <c r="G227" s="263">
        <v>3149</v>
      </c>
      <c r="H227" s="264">
        <v>3117</v>
      </c>
      <c r="I227" s="264">
        <v>2991</v>
      </c>
      <c r="J227" s="264">
        <v>2864</v>
      </c>
      <c r="K227" s="264">
        <v>3629</v>
      </c>
      <c r="L227" s="264">
        <v>3496</v>
      </c>
      <c r="M227" s="264">
        <v>3371</v>
      </c>
      <c r="N227" s="267">
        <v>0.957459786340426</v>
      </c>
      <c r="O227" s="266">
        <v>109880</v>
      </c>
      <c r="P227" s="294">
        <v>0.9</v>
      </c>
      <c r="Q227" s="267">
        <v>0.938711516533637</v>
      </c>
      <c r="R227" s="267">
        <v>0.959576515880655</v>
      </c>
      <c r="S227" s="267">
        <v>0.963350785340314</v>
      </c>
      <c r="T227" s="295">
        <v>-0.0208649993470171</v>
      </c>
      <c r="U227" s="266">
        <v>114762</v>
      </c>
      <c r="V227" s="266">
        <v>106192</v>
      </c>
      <c r="W227" s="267">
        <v>0.925323713424304</v>
      </c>
      <c r="X227" s="267">
        <v>0.897662485746864</v>
      </c>
      <c r="Y227" s="268">
        <v>0.918832210458775</v>
      </c>
      <c r="Z227" s="268">
        <v>0.928906034720309</v>
      </c>
      <c r="AA227" s="295">
        <v>-0.0211697247119101</v>
      </c>
      <c r="AB227" s="264">
        <v>26855</v>
      </c>
      <c r="AC227" s="264">
        <v>24801</v>
      </c>
      <c r="AD227" s="264">
        <v>27257</v>
      </c>
      <c r="AE227" s="264">
        <v>25272</v>
      </c>
      <c r="AF227" s="268">
        <v>0.923515174083039</v>
      </c>
      <c r="AG227" s="268">
        <v>0.927174670726786</v>
      </c>
      <c r="AH227" s="295">
        <v>-0.00365949664374732</v>
      </c>
    </row>
    <row r="228" spans="1:34">
      <c r="A228" s="315" t="s">
        <v>398</v>
      </c>
      <c r="B228" s="321" t="s">
        <v>3323</v>
      </c>
      <c r="C228" s="293" t="s">
        <v>406</v>
      </c>
      <c r="D228" s="321" t="s">
        <v>407</v>
      </c>
      <c r="E228" s="263">
        <v>20</v>
      </c>
      <c r="F228" s="263">
        <v>0</v>
      </c>
      <c r="G228" s="263">
        <v>17</v>
      </c>
      <c r="H228" s="264">
        <v>4</v>
      </c>
      <c r="I228" s="264">
        <v>0</v>
      </c>
      <c r="J228" s="264">
        <v>4</v>
      </c>
      <c r="K228" s="264">
        <v>12</v>
      </c>
      <c r="L228" s="264">
        <v>0</v>
      </c>
      <c r="M228" s="264">
        <v>11</v>
      </c>
      <c r="N228" s="267">
        <v>0</v>
      </c>
      <c r="O228" s="266">
        <v>0</v>
      </c>
      <c r="P228" s="294">
        <v>0.9</v>
      </c>
      <c r="Q228" s="267">
        <v>0</v>
      </c>
      <c r="R228" s="267">
        <v>0</v>
      </c>
      <c r="S228" s="267">
        <v>0</v>
      </c>
      <c r="T228" s="295">
        <v>0</v>
      </c>
      <c r="U228" s="266">
        <v>421</v>
      </c>
      <c r="V228" s="266">
        <v>373</v>
      </c>
      <c r="W228" s="267">
        <v>0.885985748218527</v>
      </c>
      <c r="X228" s="267">
        <v>0.85</v>
      </c>
      <c r="Y228" s="268">
        <v>1</v>
      </c>
      <c r="Z228" s="268">
        <v>0.916666666666667</v>
      </c>
      <c r="AA228" s="295">
        <v>-0.15</v>
      </c>
      <c r="AB228" s="264">
        <v>76</v>
      </c>
      <c r="AC228" s="264">
        <v>66</v>
      </c>
      <c r="AD228" s="264">
        <v>108</v>
      </c>
      <c r="AE228" s="264">
        <v>100</v>
      </c>
      <c r="AF228" s="268">
        <v>0.868421052631579</v>
      </c>
      <c r="AG228" s="268">
        <v>0.925925925925926</v>
      </c>
      <c r="AH228" s="295">
        <v>-0.0575048732943469</v>
      </c>
    </row>
    <row r="229" spans="1:34">
      <c r="A229" s="315" t="s">
        <v>398</v>
      </c>
      <c r="B229" s="321" t="s">
        <v>3322</v>
      </c>
      <c r="C229" s="293" t="s">
        <v>408</v>
      </c>
      <c r="D229" s="321" t="s">
        <v>409</v>
      </c>
      <c r="E229" s="263">
        <v>6103</v>
      </c>
      <c r="F229" s="263">
        <v>6074</v>
      </c>
      <c r="G229" s="263">
        <v>5794</v>
      </c>
      <c r="H229" s="264">
        <v>4634</v>
      </c>
      <c r="I229" s="264">
        <v>4597</v>
      </c>
      <c r="J229" s="264">
        <v>4344</v>
      </c>
      <c r="K229" s="264">
        <v>6222</v>
      </c>
      <c r="L229" s="264">
        <v>6173</v>
      </c>
      <c r="M229" s="264">
        <v>5750</v>
      </c>
      <c r="N229" s="267">
        <v>0.991855730075625</v>
      </c>
      <c r="O229" s="266">
        <v>190960</v>
      </c>
      <c r="P229" s="294">
        <v>0.9</v>
      </c>
      <c r="Q229" s="267">
        <v>0.995248238571194</v>
      </c>
      <c r="R229" s="267">
        <v>0.992015537332758</v>
      </c>
      <c r="S229" s="267">
        <v>0.992124718739955</v>
      </c>
      <c r="T229" s="295">
        <v>0.00323270123843666</v>
      </c>
      <c r="U229" s="266">
        <v>192528</v>
      </c>
      <c r="V229" s="266">
        <v>180690</v>
      </c>
      <c r="W229" s="267">
        <v>0.93851283969085</v>
      </c>
      <c r="X229" s="267">
        <v>0.949369162706865</v>
      </c>
      <c r="Y229" s="268">
        <v>0.937419076391886</v>
      </c>
      <c r="Z229" s="268">
        <v>0.924140147862424</v>
      </c>
      <c r="AA229" s="295">
        <v>0.0119500863149794</v>
      </c>
      <c r="AB229" s="264">
        <v>44211</v>
      </c>
      <c r="AC229" s="264">
        <v>41710</v>
      </c>
      <c r="AD229" s="264">
        <v>45073</v>
      </c>
      <c r="AE229" s="264">
        <v>42156</v>
      </c>
      <c r="AF229" s="268">
        <v>0.943430368007962</v>
      </c>
      <c r="AG229" s="268">
        <v>0.935282763516961</v>
      </c>
      <c r="AH229" s="295">
        <v>0.00814760449100049</v>
      </c>
    </row>
    <row r="230" spans="1:34">
      <c r="A230" s="315" t="s">
        <v>398</v>
      </c>
      <c r="B230" s="321" t="s">
        <v>3324</v>
      </c>
      <c r="C230" s="293" t="s">
        <v>410</v>
      </c>
      <c r="D230" s="321" t="s">
        <v>411</v>
      </c>
      <c r="E230" s="263">
        <v>4318</v>
      </c>
      <c r="F230" s="263">
        <v>4173</v>
      </c>
      <c r="G230" s="263">
        <v>3943</v>
      </c>
      <c r="H230" s="264">
        <v>3359</v>
      </c>
      <c r="I230" s="264">
        <v>3263</v>
      </c>
      <c r="J230" s="264">
        <v>3054</v>
      </c>
      <c r="K230" s="264">
        <v>4671</v>
      </c>
      <c r="L230" s="264">
        <v>3953</v>
      </c>
      <c r="M230" s="264">
        <v>4204</v>
      </c>
      <c r="N230" s="267">
        <v>0.933170829289255</v>
      </c>
      <c r="O230" s="266">
        <v>125951</v>
      </c>
      <c r="P230" s="294">
        <v>0.9</v>
      </c>
      <c r="Q230" s="267">
        <v>0.96641963872163</v>
      </c>
      <c r="R230" s="267">
        <v>0.971420065495683</v>
      </c>
      <c r="S230" s="267">
        <v>0.846285591950332</v>
      </c>
      <c r="T230" s="295">
        <v>-0.00500042677405288</v>
      </c>
      <c r="U230" s="266">
        <v>134971</v>
      </c>
      <c r="V230" s="266">
        <v>123728</v>
      </c>
      <c r="W230" s="267">
        <v>0.916700624578613</v>
      </c>
      <c r="X230" s="267">
        <v>0.913154238073182</v>
      </c>
      <c r="Y230" s="268">
        <v>0.909199166418577</v>
      </c>
      <c r="Z230" s="268">
        <v>0.900021408691929</v>
      </c>
      <c r="AA230" s="295">
        <v>0.00395507165460507</v>
      </c>
      <c r="AB230" s="264">
        <v>31892</v>
      </c>
      <c r="AC230" s="264">
        <v>29303</v>
      </c>
      <c r="AD230" s="264">
        <v>30665</v>
      </c>
      <c r="AE230" s="264">
        <v>28427</v>
      </c>
      <c r="AF230" s="268">
        <v>0.918819766712655</v>
      </c>
      <c r="AG230" s="268">
        <v>0.927017772705038</v>
      </c>
      <c r="AH230" s="295">
        <v>-0.00819800599238307</v>
      </c>
    </row>
    <row r="231" spans="1:34">
      <c r="A231" s="315" t="s">
        <v>398</v>
      </c>
      <c r="B231" s="321" t="s">
        <v>3324</v>
      </c>
      <c r="C231" s="293" t="s">
        <v>412</v>
      </c>
      <c r="D231" s="321" t="s">
        <v>413</v>
      </c>
      <c r="E231" s="263">
        <v>2397</v>
      </c>
      <c r="F231" s="263">
        <v>2294</v>
      </c>
      <c r="G231" s="263">
        <v>2207</v>
      </c>
      <c r="H231" s="264">
        <v>2199</v>
      </c>
      <c r="I231" s="264">
        <v>2122</v>
      </c>
      <c r="J231" s="264">
        <v>2025</v>
      </c>
      <c r="K231" s="264">
        <v>2931</v>
      </c>
      <c r="L231" s="264">
        <v>2801</v>
      </c>
      <c r="M231" s="264">
        <v>2641</v>
      </c>
      <c r="N231" s="267">
        <v>0.949131450629825</v>
      </c>
      <c r="O231" s="266">
        <v>74746</v>
      </c>
      <c r="P231" s="294">
        <v>0.9</v>
      </c>
      <c r="Q231" s="267">
        <v>0.957029620358782</v>
      </c>
      <c r="R231" s="267">
        <v>0.964984083674397</v>
      </c>
      <c r="S231" s="267">
        <v>0.955646537018083</v>
      </c>
      <c r="T231" s="295">
        <v>-0.00795446331561567</v>
      </c>
      <c r="U231" s="266">
        <v>78752</v>
      </c>
      <c r="V231" s="266">
        <v>71492</v>
      </c>
      <c r="W231" s="267">
        <v>0.90781186509549</v>
      </c>
      <c r="X231" s="267">
        <v>0.920734251147267</v>
      </c>
      <c r="Y231" s="268">
        <v>0.92087312414734</v>
      </c>
      <c r="Z231" s="268">
        <v>0.901057659501876</v>
      </c>
      <c r="AA231" s="295">
        <v>-0.000138873000072315</v>
      </c>
      <c r="AB231" s="264">
        <v>18886</v>
      </c>
      <c r="AC231" s="264">
        <v>17509</v>
      </c>
      <c r="AD231" s="264">
        <v>18405</v>
      </c>
      <c r="AE231" s="264">
        <v>17078</v>
      </c>
      <c r="AF231" s="268">
        <v>0.92708884888277</v>
      </c>
      <c r="AG231" s="268">
        <v>0.927900027166531</v>
      </c>
      <c r="AH231" s="295">
        <v>-0.000811178283760539</v>
      </c>
    </row>
    <row r="232" spans="1:34">
      <c r="A232" s="315" t="s">
        <v>398</v>
      </c>
      <c r="B232" s="321" t="s">
        <v>3324</v>
      </c>
      <c r="C232" s="293" t="s">
        <v>414</v>
      </c>
      <c r="D232" s="321" t="s">
        <v>415</v>
      </c>
      <c r="E232" s="263">
        <v>4</v>
      </c>
      <c r="F232" s="263">
        <v>0</v>
      </c>
      <c r="G232" s="263">
        <v>4</v>
      </c>
      <c r="H232" s="264">
        <v>3</v>
      </c>
      <c r="I232" s="264">
        <v>0</v>
      </c>
      <c r="J232" s="264">
        <v>3</v>
      </c>
      <c r="K232" s="264">
        <v>4</v>
      </c>
      <c r="L232" s="264">
        <v>0</v>
      </c>
      <c r="M232" s="264">
        <v>4</v>
      </c>
      <c r="N232" s="267">
        <v>0</v>
      </c>
      <c r="O232" s="266">
        <v>0</v>
      </c>
      <c r="P232" s="294">
        <v>0.9</v>
      </c>
      <c r="Q232" s="267">
        <v>0</v>
      </c>
      <c r="R232" s="267">
        <v>0</v>
      </c>
      <c r="S232" s="267">
        <v>0</v>
      </c>
      <c r="T232" s="295">
        <v>0</v>
      </c>
      <c r="U232" s="266">
        <v>102</v>
      </c>
      <c r="V232" s="266">
        <v>100</v>
      </c>
      <c r="W232" s="267">
        <v>0.980392156862745</v>
      </c>
      <c r="X232" s="267">
        <v>1</v>
      </c>
      <c r="Y232" s="268">
        <v>1</v>
      </c>
      <c r="Z232" s="268">
        <v>1</v>
      </c>
      <c r="AA232" s="295">
        <v>0</v>
      </c>
      <c r="AB232" s="264">
        <v>34</v>
      </c>
      <c r="AC232" s="264">
        <v>34</v>
      </c>
      <c r="AD232" s="264">
        <v>23</v>
      </c>
      <c r="AE232" s="264">
        <v>23</v>
      </c>
      <c r="AF232" s="268">
        <v>1</v>
      </c>
      <c r="AG232" s="268">
        <v>1</v>
      </c>
      <c r="AH232" s="295">
        <v>0</v>
      </c>
    </row>
    <row r="233" spans="1:34">
      <c r="A233" s="315" t="s">
        <v>398</v>
      </c>
      <c r="B233" s="321" t="s">
        <v>3324</v>
      </c>
      <c r="C233" s="293" t="s">
        <v>416</v>
      </c>
      <c r="D233" s="321" t="s">
        <v>417</v>
      </c>
      <c r="E233" s="263">
        <v>3895</v>
      </c>
      <c r="F233" s="263">
        <v>3740</v>
      </c>
      <c r="G233" s="263">
        <v>3569</v>
      </c>
      <c r="H233" s="264">
        <v>3511</v>
      </c>
      <c r="I233" s="264">
        <v>3327</v>
      </c>
      <c r="J233" s="264">
        <v>3178</v>
      </c>
      <c r="K233" s="264">
        <v>4176</v>
      </c>
      <c r="L233" s="264">
        <v>3860</v>
      </c>
      <c r="M233" s="264">
        <v>3715</v>
      </c>
      <c r="N233" s="267">
        <v>0.945723064087857</v>
      </c>
      <c r="O233" s="266">
        <v>117891</v>
      </c>
      <c r="P233" s="294">
        <v>0.9</v>
      </c>
      <c r="Q233" s="267">
        <v>0.9602053915276</v>
      </c>
      <c r="R233" s="267">
        <v>0.9475932782683</v>
      </c>
      <c r="S233" s="267">
        <v>0.924329501915709</v>
      </c>
      <c r="T233" s="295">
        <v>0.0126121132592999</v>
      </c>
      <c r="U233" s="266">
        <v>124657</v>
      </c>
      <c r="V233" s="266">
        <v>113163</v>
      </c>
      <c r="W233" s="267">
        <v>0.907794989451054</v>
      </c>
      <c r="X233" s="267">
        <v>0.916302952503209</v>
      </c>
      <c r="Y233" s="268">
        <v>0.905155226431216</v>
      </c>
      <c r="Z233" s="268">
        <v>0.889607279693487</v>
      </c>
      <c r="AA233" s="295">
        <v>0.0111477260719931</v>
      </c>
      <c r="AB233" s="264">
        <v>29929</v>
      </c>
      <c r="AC233" s="264">
        <v>27438</v>
      </c>
      <c r="AD233" s="264">
        <v>28659</v>
      </c>
      <c r="AE233" s="264">
        <v>26252</v>
      </c>
      <c r="AF233" s="268">
        <v>0.916769688262221</v>
      </c>
      <c r="AG233" s="268">
        <v>0.916012421926794</v>
      </c>
      <c r="AH233" s="295">
        <v>0.000757266335426277</v>
      </c>
    </row>
    <row r="234" spans="1:34">
      <c r="A234" s="315" t="s">
        <v>398</v>
      </c>
      <c r="B234" s="321" t="s">
        <v>3324</v>
      </c>
      <c r="C234" s="293" t="s">
        <v>418</v>
      </c>
      <c r="D234" s="321" t="s">
        <v>419</v>
      </c>
      <c r="E234" s="263">
        <v>2043</v>
      </c>
      <c r="F234" s="263">
        <v>1977</v>
      </c>
      <c r="G234" s="263">
        <v>1853</v>
      </c>
      <c r="H234" s="264">
        <v>1769</v>
      </c>
      <c r="I234" s="264">
        <v>1723</v>
      </c>
      <c r="J234" s="264">
        <v>1614</v>
      </c>
      <c r="K234" s="264">
        <v>2149</v>
      </c>
      <c r="L234" s="264">
        <v>2106</v>
      </c>
      <c r="M234" s="264">
        <v>1948</v>
      </c>
      <c r="N234" s="267">
        <v>0.976104681344856</v>
      </c>
      <c r="O234" s="266">
        <v>63929</v>
      </c>
      <c r="P234" s="294">
        <v>0.9</v>
      </c>
      <c r="Q234" s="267">
        <v>0.96769456681351</v>
      </c>
      <c r="R234" s="267">
        <v>0.97399660825325</v>
      </c>
      <c r="S234" s="267">
        <v>0.979990693345742</v>
      </c>
      <c r="T234" s="295">
        <v>-0.00630204143974089</v>
      </c>
      <c r="U234" s="266">
        <v>65494</v>
      </c>
      <c r="V234" s="266">
        <v>59803</v>
      </c>
      <c r="W234" s="267">
        <v>0.913106544110911</v>
      </c>
      <c r="X234" s="267">
        <v>0.90699951052374</v>
      </c>
      <c r="Y234" s="268">
        <v>0.912379875635952</v>
      </c>
      <c r="Z234" s="268">
        <v>0.906468124709167</v>
      </c>
      <c r="AA234" s="295">
        <v>-0.00538036511221285</v>
      </c>
      <c r="AB234" s="264">
        <v>15185</v>
      </c>
      <c r="AC234" s="264">
        <v>13773</v>
      </c>
      <c r="AD234" s="264">
        <v>15015</v>
      </c>
      <c r="AE234" s="264">
        <v>13754</v>
      </c>
      <c r="AF234" s="268">
        <v>0.907013500164636</v>
      </c>
      <c r="AG234" s="268">
        <v>0.916017316017316</v>
      </c>
      <c r="AH234" s="295">
        <v>-0.00900381585267995</v>
      </c>
    </row>
    <row r="235" spans="1:34">
      <c r="A235" s="315" t="s">
        <v>398</v>
      </c>
      <c r="B235" s="321" t="s">
        <v>3325</v>
      </c>
      <c r="C235" s="293" t="s">
        <v>420</v>
      </c>
      <c r="D235" s="321" t="s">
        <v>421</v>
      </c>
      <c r="E235" s="263">
        <v>4265</v>
      </c>
      <c r="F235" s="263">
        <v>4058</v>
      </c>
      <c r="G235" s="263">
        <v>4030</v>
      </c>
      <c r="H235" s="264">
        <v>3407</v>
      </c>
      <c r="I235" s="264">
        <v>3216</v>
      </c>
      <c r="J235" s="264">
        <v>3114</v>
      </c>
      <c r="K235" s="264">
        <v>4596</v>
      </c>
      <c r="L235" s="264">
        <v>4360</v>
      </c>
      <c r="M235" s="264">
        <v>4262</v>
      </c>
      <c r="N235" s="267">
        <v>0.960658460542336</v>
      </c>
      <c r="O235" s="266">
        <v>136499</v>
      </c>
      <c r="P235" s="294">
        <v>0.9</v>
      </c>
      <c r="Q235" s="267">
        <v>0.951465416178195</v>
      </c>
      <c r="R235" s="267">
        <v>0.94393894922219</v>
      </c>
      <c r="S235" s="267">
        <v>0.948651000870322</v>
      </c>
      <c r="T235" s="295">
        <v>0.00752646695600501</v>
      </c>
      <c r="U235" s="266">
        <v>142089</v>
      </c>
      <c r="V235" s="266">
        <v>132432</v>
      </c>
      <c r="W235" s="267">
        <v>0.932035555180204</v>
      </c>
      <c r="X235" s="267">
        <v>0.944900351699883</v>
      </c>
      <c r="Y235" s="268">
        <v>0.91400058702671</v>
      </c>
      <c r="Z235" s="268">
        <v>0.927328111401218</v>
      </c>
      <c r="AA235" s="295">
        <v>0.030899764673173</v>
      </c>
      <c r="AB235" s="264">
        <v>32647</v>
      </c>
      <c r="AC235" s="264">
        <v>30415</v>
      </c>
      <c r="AD235" s="264">
        <v>32926</v>
      </c>
      <c r="AE235" s="264">
        <v>30911</v>
      </c>
      <c r="AF235" s="268">
        <v>0.931632309247404</v>
      </c>
      <c r="AG235" s="268">
        <v>0.938802162424831</v>
      </c>
      <c r="AH235" s="295">
        <v>-0.00716985317742735</v>
      </c>
    </row>
    <row r="236" spans="1:34">
      <c r="A236" s="315" t="s">
        <v>398</v>
      </c>
      <c r="B236" s="321" t="s">
        <v>3325</v>
      </c>
      <c r="C236" s="293" t="s">
        <v>422</v>
      </c>
      <c r="D236" s="321" t="s">
        <v>423</v>
      </c>
      <c r="E236" s="263">
        <v>3843</v>
      </c>
      <c r="F236" s="263">
        <v>3775</v>
      </c>
      <c r="G236" s="263">
        <v>3642</v>
      </c>
      <c r="H236" s="264">
        <v>3244</v>
      </c>
      <c r="I236" s="264">
        <v>3208</v>
      </c>
      <c r="J236" s="264">
        <v>3080</v>
      </c>
      <c r="K236" s="264">
        <v>4078</v>
      </c>
      <c r="L236" s="264">
        <v>4000</v>
      </c>
      <c r="M236" s="264">
        <v>3902</v>
      </c>
      <c r="N236" s="267">
        <v>0.984932037554506</v>
      </c>
      <c r="O236" s="266">
        <v>119489</v>
      </c>
      <c r="P236" s="294">
        <v>0.9</v>
      </c>
      <c r="Q236" s="267">
        <v>0.982305490502212</v>
      </c>
      <c r="R236" s="267">
        <v>0.988902589395808</v>
      </c>
      <c r="S236" s="267">
        <v>0.980872976949485</v>
      </c>
      <c r="T236" s="295">
        <v>-0.00659709889359583</v>
      </c>
      <c r="U236" s="266">
        <v>121317</v>
      </c>
      <c r="V236" s="266">
        <v>116030</v>
      </c>
      <c r="W236" s="267">
        <v>0.956419957631659</v>
      </c>
      <c r="X236" s="267">
        <v>0.947697111631538</v>
      </c>
      <c r="Y236" s="268">
        <v>0.94944512946979</v>
      </c>
      <c r="Z236" s="268">
        <v>0.956841589014223</v>
      </c>
      <c r="AA236" s="295">
        <v>-0.00174801783825251</v>
      </c>
      <c r="AB236" s="264">
        <v>28722</v>
      </c>
      <c r="AC236" s="264">
        <v>27466</v>
      </c>
      <c r="AD236" s="264">
        <v>27869</v>
      </c>
      <c r="AE236" s="264">
        <v>26700</v>
      </c>
      <c r="AF236" s="268">
        <v>0.956270454703711</v>
      </c>
      <c r="AG236" s="268">
        <v>0.958053751480139</v>
      </c>
      <c r="AH236" s="295">
        <v>-0.00178329677642786</v>
      </c>
    </row>
    <row r="237" spans="1:34">
      <c r="A237" s="315" t="s">
        <v>398</v>
      </c>
      <c r="B237" s="321" t="s">
        <v>3325</v>
      </c>
      <c r="C237" s="293" t="s">
        <v>424</v>
      </c>
      <c r="D237" s="321" t="s">
        <v>425</v>
      </c>
      <c r="E237" s="263">
        <v>0</v>
      </c>
      <c r="F237" s="263">
        <v>0</v>
      </c>
      <c r="G237" s="263">
        <v>0</v>
      </c>
      <c r="H237" s="264">
        <v>0</v>
      </c>
      <c r="I237" s="264">
        <v>0</v>
      </c>
      <c r="J237" s="264">
        <v>0</v>
      </c>
      <c r="K237" s="264">
        <v>1</v>
      </c>
      <c r="L237" s="264">
        <v>0</v>
      </c>
      <c r="M237" s="264">
        <v>0</v>
      </c>
      <c r="N237" s="267">
        <v>0</v>
      </c>
      <c r="O237" s="266">
        <v>0</v>
      </c>
      <c r="P237" s="294">
        <v>0.9</v>
      </c>
      <c r="Q237" s="267">
        <v>0</v>
      </c>
      <c r="R237" s="267">
        <v>0</v>
      </c>
      <c r="S237" s="267">
        <v>0</v>
      </c>
      <c r="T237" s="295">
        <v>0</v>
      </c>
      <c r="U237" s="266">
        <v>2</v>
      </c>
      <c r="V237" s="266">
        <v>0</v>
      </c>
      <c r="W237" s="267">
        <v>0</v>
      </c>
      <c r="X237" s="267">
        <v>0</v>
      </c>
      <c r="Y237" s="268">
        <v>0</v>
      </c>
      <c r="Z237" s="268">
        <v>0</v>
      </c>
      <c r="AA237" s="295">
        <v>0</v>
      </c>
      <c r="AB237" s="264">
        <v>2</v>
      </c>
      <c r="AC237" s="264">
        <v>0</v>
      </c>
      <c r="AD237" s="264">
        <v>0</v>
      </c>
      <c r="AE237" s="264">
        <v>0</v>
      </c>
      <c r="AF237" s="268">
        <v>0</v>
      </c>
      <c r="AG237" s="268">
        <v>0</v>
      </c>
      <c r="AH237" s="295">
        <v>0</v>
      </c>
    </row>
    <row r="238" spans="1:34">
      <c r="A238" s="315" t="s">
        <v>398</v>
      </c>
      <c r="B238" s="321" t="s">
        <v>3326</v>
      </c>
      <c r="C238" s="293" t="s">
        <v>426</v>
      </c>
      <c r="D238" s="321" t="s">
        <v>427</v>
      </c>
      <c r="E238" s="263">
        <v>6647</v>
      </c>
      <c r="F238" s="263">
        <v>6315</v>
      </c>
      <c r="G238" s="263">
        <v>5676</v>
      </c>
      <c r="H238" s="264">
        <v>5635</v>
      </c>
      <c r="I238" s="264">
        <v>5367</v>
      </c>
      <c r="J238" s="264">
        <v>4878</v>
      </c>
      <c r="K238" s="264">
        <v>7272</v>
      </c>
      <c r="L238" s="264">
        <v>6947</v>
      </c>
      <c r="M238" s="264">
        <v>6242</v>
      </c>
      <c r="N238" s="267">
        <v>0.945406307784709</v>
      </c>
      <c r="O238" s="266">
        <v>199909</v>
      </c>
      <c r="P238" s="294">
        <v>0.9</v>
      </c>
      <c r="Q238" s="267">
        <v>0.950052655333233</v>
      </c>
      <c r="R238" s="267">
        <v>0.952440106477374</v>
      </c>
      <c r="S238" s="267">
        <v>0.95530803080308</v>
      </c>
      <c r="T238" s="295">
        <v>-0.00238745114414052</v>
      </c>
      <c r="U238" s="266">
        <v>211453</v>
      </c>
      <c r="V238" s="266">
        <v>181645</v>
      </c>
      <c r="W238" s="267">
        <v>0.85903250367694</v>
      </c>
      <c r="X238" s="267">
        <v>0.85391906123063</v>
      </c>
      <c r="Y238" s="268">
        <v>0.865661047027507</v>
      </c>
      <c r="Z238" s="268">
        <v>0.858360836083608</v>
      </c>
      <c r="AA238" s="295">
        <v>-0.0117419857968764</v>
      </c>
      <c r="AB238" s="264">
        <v>50544</v>
      </c>
      <c r="AC238" s="264">
        <v>43685</v>
      </c>
      <c r="AD238" s="264">
        <v>48484</v>
      </c>
      <c r="AE238" s="264">
        <v>41607</v>
      </c>
      <c r="AF238" s="268">
        <v>0.864296454574232</v>
      </c>
      <c r="AG238" s="268">
        <v>0.858159392789374</v>
      </c>
      <c r="AH238" s="295">
        <v>0.00613706178485851</v>
      </c>
    </row>
    <row r="239" spans="1:34">
      <c r="A239" s="315" t="s">
        <v>398</v>
      </c>
      <c r="B239" s="321" t="s">
        <v>3326</v>
      </c>
      <c r="C239" s="293" t="s">
        <v>428</v>
      </c>
      <c r="D239" s="321" t="s">
        <v>429</v>
      </c>
      <c r="E239" s="263">
        <v>4</v>
      </c>
      <c r="F239" s="263">
        <v>0</v>
      </c>
      <c r="G239" s="263">
        <v>0</v>
      </c>
      <c r="H239" s="264">
        <v>0</v>
      </c>
      <c r="I239" s="264">
        <v>0</v>
      </c>
      <c r="J239" s="264">
        <v>0</v>
      </c>
      <c r="K239" s="264">
        <v>0</v>
      </c>
      <c r="L239" s="264">
        <v>0</v>
      </c>
      <c r="M239" s="264">
        <v>0</v>
      </c>
      <c r="N239" s="267">
        <v>0</v>
      </c>
      <c r="O239" s="266">
        <v>0</v>
      </c>
      <c r="P239" s="294">
        <v>0.9</v>
      </c>
      <c r="Q239" s="267">
        <v>0</v>
      </c>
      <c r="R239" s="267">
        <v>0</v>
      </c>
      <c r="S239" s="267">
        <v>0</v>
      </c>
      <c r="T239" s="295">
        <v>0</v>
      </c>
      <c r="U239" s="266">
        <v>47</v>
      </c>
      <c r="V239" s="266">
        <v>30</v>
      </c>
      <c r="W239" s="267">
        <v>0.638297872340426</v>
      </c>
      <c r="X239" s="267">
        <v>0</v>
      </c>
      <c r="Y239" s="268">
        <v>0</v>
      </c>
      <c r="Z239" s="268">
        <v>0</v>
      </c>
      <c r="AA239" s="295">
        <v>0</v>
      </c>
      <c r="AB239" s="264">
        <v>16</v>
      </c>
      <c r="AC239" s="264">
        <v>8</v>
      </c>
      <c r="AD239" s="264">
        <v>28</v>
      </c>
      <c r="AE239" s="264">
        <v>21</v>
      </c>
      <c r="AF239" s="268">
        <v>0.5</v>
      </c>
      <c r="AG239" s="268">
        <v>0.75</v>
      </c>
      <c r="AH239" s="295">
        <v>-0.25</v>
      </c>
    </row>
    <row r="240" spans="1:34">
      <c r="A240" s="315" t="s">
        <v>398</v>
      </c>
      <c r="B240" s="321" t="s">
        <v>3326</v>
      </c>
      <c r="C240" s="293" t="s">
        <v>430</v>
      </c>
      <c r="D240" s="321" t="s">
        <v>431</v>
      </c>
      <c r="E240" s="263">
        <v>3447</v>
      </c>
      <c r="F240" s="263">
        <v>3249</v>
      </c>
      <c r="G240" s="263">
        <v>3138</v>
      </c>
      <c r="H240" s="264">
        <v>3115</v>
      </c>
      <c r="I240" s="264">
        <v>2946</v>
      </c>
      <c r="J240" s="264">
        <v>2824</v>
      </c>
      <c r="K240" s="264">
        <v>3901</v>
      </c>
      <c r="L240" s="264">
        <v>3725</v>
      </c>
      <c r="M240" s="264">
        <v>3596</v>
      </c>
      <c r="N240" s="267">
        <v>0.949150073683128</v>
      </c>
      <c r="O240" s="266">
        <v>110781</v>
      </c>
      <c r="P240" s="294">
        <v>0.9</v>
      </c>
      <c r="Q240" s="267">
        <v>0.942558746736292</v>
      </c>
      <c r="R240" s="267">
        <v>0.945746388443018</v>
      </c>
      <c r="S240" s="267">
        <v>0.954883363240195</v>
      </c>
      <c r="T240" s="295">
        <v>-0.00318764170672514</v>
      </c>
      <c r="U240" s="266">
        <v>116716</v>
      </c>
      <c r="V240" s="266">
        <v>107380</v>
      </c>
      <c r="W240" s="267">
        <v>0.920010966791185</v>
      </c>
      <c r="X240" s="267">
        <v>0.91035683202785</v>
      </c>
      <c r="Y240" s="268">
        <v>0.906581059390048</v>
      </c>
      <c r="Z240" s="268">
        <v>0.921814919251474</v>
      </c>
      <c r="AA240" s="295">
        <v>0.00377577263780215</v>
      </c>
      <c r="AB240" s="264">
        <v>29241</v>
      </c>
      <c r="AC240" s="264">
        <v>27009</v>
      </c>
      <c r="AD240" s="264">
        <v>27586</v>
      </c>
      <c r="AE240" s="264">
        <v>25260</v>
      </c>
      <c r="AF240" s="268">
        <v>0.923668821175746</v>
      </c>
      <c r="AG240" s="268">
        <v>0.915681867614007</v>
      </c>
      <c r="AH240" s="295">
        <v>0.00798695356173929</v>
      </c>
    </row>
    <row r="241" spans="1:34">
      <c r="A241" s="315" t="s">
        <v>398</v>
      </c>
      <c r="B241" s="321" t="s">
        <v>3323</v>
      </c>
      <c r="C241" s="293" t="s">
        <v>432</v>
      </c>
      <c r="D241" s="321" t="s">
        <v>433</v>
      </c>
      <c r="E241" s="263">
        <v>1</v>
      </c>
      <c r="F241" s="263">
        <v>0</v>
      </c>
      <c r="G241" s="263">
        <v>0</v>
      </c>
      <c r="H241" s="264">
        <v>1</v>
      </c>
      <c r="I241" s="264">
        <v>0</v>
      </c>
      <c r="J241" s="264">
        <v>1</v>
      </c>
      <c r="K241" s="264">
        <v>1</v>
      </c>
      <c r="L241" s="264">
        <v>0</v>
      </c>
      <c r="M241" s="264">
        <v>1</v>
      </c>
      <c r="N241" s="267">
        <v>0</v>
      </c>
      <c r="O241" s="266">
        <v>0</v>
      </c>
      <c r="P241" s="294">
        <v>0.9</v>
      </c>
      <c r="Q241" s="267">
        <v>0</v>
      </c>
      <c r="R241" s="267">
        <v>0</v>
      </c>
      <c r="S241" s="267">
        <v>0</v>
      </c>
      <c r="T241" s="295">
        <v>0</v>
      </c>
      <c r="U241" s="266">
        <v>34</v>
      </c>
      <c r="V241" s="266">
        <v>32</v>
      </c>
      <c r="W241" s="267">
        <v>0.941176470588235</v>
      </c>
      <c r="X241" s="267">
        <v>0</v>
      </c>
      <c r="Y241" s="268">
        <v>1</v>
      </c>
      <c r="Z241" s="268">
        <v>1</v>
      </c>
      <c r="AA241" s="295">
        <v>-1</v>
      </c>
      <c r="AB241" s="264">
        <v>3</v>
      </c>
      <c r="AC241" s="264">
        <v>2</v>
      </c>
      <c r="AD241" s="264">
        <v>23</v>
      </c>
      <c r="AE241" s="264">
        <v>22</v>
      </c>
      <c r="AF241" s="268">
        <v>0.666666666666667</v>
      </c>
      <c r="AG241" s="268">
        <v>0.956521739130435</v>
      </c>
      <c r="AH241" s="295">
        <v>-0.289855072463768</v>
      </c>
    </row>
    <row r="242" spans="1:34">
      <c r="A242" s="315" t="s">
        <v>398</v>
      </c>
      <c r="B242" s="321" t="s">
        <v>3326</v>
      </c>
      <c r="C242" s="293" t="s">
        <v>434</v>
      </c>
      <c r="D242" s="321" t="s">
        <v>435</v>
      </c>
      <c r="E242" s="263">
        <v>2792</v>
      </c>
      <c r="F242" s="263">
        <v>2775</v>
      </c>
      <c r="G242" s="263">
        <v>2568</v>
      </c>
      <c r="H242" s="264">
        <v>2346</v>
      </c>
      <c r="I242" s="264">
        <v>2329</v>
      </c>
      <c r="J242" s="264">
        <v>2105</v>
      </c>
      <c r="K242" s="264">
        <v>3134</v>
      </c>
      <c r="L242" s="264">
        <v>3090</v>
      </c>
      <c r="M242" s="264">
        <v>2871</v>
      </c>
      <c r="N242" s="267">
        <v>0.993163107158952</v>
      </c>
      <c r="O242" s="266">
        <v>90355</v>
      </c>
      <c r="P242" s="294">
        <v>0.9</v>
      </c>
      <c r="Q242" s="267">
        <v>0.9939111747851</v>
      </c>
      <c r="R242" s="267">
        <v>0.992753623188406</v>
      </c>
      <c r="S242" s="267">
        <v>0.985960433950223</v>
      </c>
      <c r="T242" s="295">
        <v>0.00115755159669451</v>
      </c>
      <c r="U242" s="266">
        <v>90977</v>
      </c>
      <c r="V242" s="266">
        <v>81743</v>
      </c>
      <c r="W242" s="267">
        <v>0.898501819141102</v>
      </c>
      <c r="X242" s="267">
        <v>0.919770773638969</v>
      </c>
      <c r="Y242" s="268">
        <v>0.897271952259165</v>
      </c>
      <c r="Z242" s="268">
        <v>0.916081684747926</v>
      </c>
      <c r="AA242" s="295">
        <v>0.022498821379804</v>
      </c>
      <c r="AB242" s="264">
        <v>21804</v>
      </c>
      <c r="AC242" s="264">
        <v>20011</v>
      </c>
      <c r="AD242" s="264">
        <v>21168</v>
      </c>
      <c r="AE242" s="264">
        <v>18561</v>
      </c>
      <c r="AF242" s="268">
        <v>0.917767382131719</v>
      </c>
      <c r="AG242" s="268">
        <v>0.876842403628118</v>
      </c>
      <c r="AH242" s="295">
        <v>0.040924978503601</v>
      </c>
    </row>
    <row r="243" spans="1:34">
      <c r="A243" s="315" t="s">
        <v>398</v>
      </c>
      <c r="B243" s="321" t="s">
        <v>3327</v>
      </c>
      <c r="C243" s="293" t="s">
        <v>436</v>
      </c>
      <c r="D243" s="321" t="s">
        <v>437</v>
      </c>
      <c r="E243" s="263">
        <v>4836</v>
      </c>
      <c r="F243" s="263">
        <v>4695</v>
      </c>
      <c r="G243" s="263">
        <v>4439</v>
      </c>
      <c r="H243" s="264">
        <v>4502</v>
      </c>
      <c r="I243" s="264">
        <v>4370</v>
      </c>
      <c r="J243" s="264">
        <v>3939</v>
      </c>
      <c r="K243" s="264">
        <v>5825</v>
      </c>
      <c r="L243" s="264">
        <v>5625</v>
      </c>
      <c r="M243" s="264">
        <v>5157</v>
      </c>
      <c r="N243" s="267">
        <v>0.964131247569766</v>
      </c>
      <c r="O243" s="266">
        <v>161169</v>
      </c>
      <c r="P243" s="294">
        <v>0.9</v>
      </c>
      <c r="Q243" s="267">
        <v>0.970843672456576</v>
      </c>
      <c r="R243" s="267">
        <v>0.970679697912039</v>
      </c>
      <c r="S243" s="267">
        <v>0.965665236051502</v>
      </c>
      <c r="T243" s="295">
        <v>0.000163974544536538</v>
      </c>
      <c r="U243" s="266">
        <v>167165</v>
      </c>
      <c r="V243" s="266">
        <v>147438</v>
      </c>
      <c r="W243" s="267">
        <v>0.881990847366375</v>
      </c>
      <c r="X243" s="267">
        <v>0.917907361455749</v>
      </c>
      <c r="Y243" s="268">
        <v>0.874944469124833</v>
      </c>
      <c r="Z243" s="268">
        <v>0.885321888412017</v>
      </c>
      <c r="AA243" s="295">
        <v>0.0429628923309152</v>
      </c>
      <c r="AB243" s="264">
        <v>42015</v>
      </c>
      <c r="AC243" s="264">
        <v>37093</v>
      </c>
      <c r="AD243" s="264">
        <v>38556</v>
      </c>
      <c r="AE243" s="264">
        <v>33208</v>
      </c>
      <c r="AF243" s="268">
        <v>0.882851362608592</v>
      </c>
      <c r="AG243" s="268">
        <v>0.861292665214234</v>
      </c>
      <c r="AH243" s="295">
        <v>0.0215586973943583</v>
      </c>
    </row>
    <row r="244" spans="1:34">
      <c r="A244" s="315" t="s">
        <v>398</v>
      </c>
      <c r="B244" s="321" t="s">
        <v>3327</v>
      </c>
      <c r="C244" s="293" t="s">
        <v>438</v>
      </c>
      <c r="D244" s="321" t="s">
        <v>439</v>
      </c>
      <c r="E244" s="263">
        <v>29</v>
      </c>
      <c r="F244" s="263">
        <v>0</v>
      </c>
      <c r="G244" s="263">
        <v>22</v>
      </c>
      <c r="H244" s="264">
        <v>4</v>
      </c>
      <c r="I244" s="264">
        <v>0</v>
      </c>
      <c r="J244" s="264">
        <v>1</v>
      </c>
      <c r="K244" s="264">
        <v>18</v>
      </c>
      <c r="L244" s="264">
        <v>0</v>
      </c>
      <c r="M244" s="264">
        <v>16</v>
      </c>
      <c r="N244" s="267">
        <v>0</v>
      </c>
      <c r="O244" s="266">
        <v>0</v>
      </c>
      <c r="P244" s="294">
        <v>0.9</v>
      </c>
      <c r="Q244" s="267">
        <v>0</v>
      </c>
      <c r="R244" s="267">
        <v>0</v>
      </c>
      <c r="S244" s="267">
        <v>0</v>
      </c>
      <c r="T244" s="295">
        <v>0</v>
      </c>
      <c r="U244" s="266">
        <v>251</v>
      </c>
      <c r="V244" s="266">
        <v>221</v>
      </c>
      <c r="W244" s="267">
        <v>0.880478087649402</v>
      </c>
      <c r="X244" s="267">
        <v>0.758620689655172</v>
      </c>
      <c r="Y244" s="268">
        <v>0.25</v>
      </c>
      <c r="Z244" s="268">
        <v>0.888888888888889</v>
      </c>
      <c r="AA244" s="295">
        <v>0.508620689655172</v>
      </c>
      <c r="AB244" s="264">
        <v>87</v>
      </c>
      <c r="AC244" s="264">
        <v>70</v>
      </c>
      <c r="AD244" s="264">
        <v>36</v>
      </c>
      <c r="AE244" s="264">
        <v>28</v>
      </c>
      <c r="AF244" s="268">
        <v>0.804597701149425</v>
      </c>
      <c r="AG244" s="268">
        <v>0.777777777777778</v>
      </c>
      <c r="AH244" s="295">
        <v>0.0268199233716475</v>
      </c>
    </row>
    <row r="245" spans="1:34">
      <c r="A245" s="315" t="s">
        <v>398</v>
      </c>
      <c r="B245" s="321" t="s">
        <v>3325</v>
      </c>
      <c r="C245" s="293" t="s">
        <v>440</v>
      </c>
      <c r="D245" s="321" t="s">
        <v>441</v>
      </c>
      <c r="E245" s="263">
        <v>7851</v>
      </c>
      <c r="F245" s="263">
        <v>7632</v>
      </c>
      <c r="G245" s="263">
        <v>7346</v>
      </c>
      <c r="H245" s="264">
        <v>6316</v>
      </c>
      <c r="I245" s="264">
        <v>6224</v>
      </c>
      <c r="J245" s="264">
        <v>5836</v>
      </c>
      <c r="K245" s="264">
        <v>7929</v>
      </c>
      <c r="L245" s="264">
        <v>7704</v>
      </c>
      <c r="M245" s="264">
        <v>7375</v>
      </c>
      <c r="N245" s="267">
        <v>0.960784553741197</v>
      </c>
      <c r="O245" s="266">
        <v>235471</v>
      </c>
      <c r="P245" s="294">
        <v>0.9</v>
      </c>
      <c r="Q245" s="267">
        <v>0.972105464272067</v>
      </c>
      <c r="R245" s="267">
        <v>0.985433818872704</v>
      </c>
      <c r="S245" s="267">
        <v>0.971623155505108</v>
      </c>
      <c r="T245" s="295">
        <v>-0.013328354600637</v>
      </c>
      <c r="U245" s="266">
        <v>245082</v>
      </c>
      <c r="V245" s="266">
        <v>225826</v>
      </c>
      <c r="W245" s="267">
        <v>0.921430378403963</v>
      </c>
      <c r="X245" s="267">
        <v>0.935676983823717</v>
      </c>
      <c r="Y245" s="268">
        <v>0.924002533248892</v>
      </c>
      <c r="Z245" s="268">
        <v>0.930129902888132</v>
      </c>
      <c r="AA245" s="295">
        <v>0.0116744505748251</v>
      </c>
      <c r="AB245" s="264">
        <v>57635</v>
      </c>
      <c r="AC245" s="264">
        <v>53849</v>
      </c>
      <c r="AD245" s="264">
        <v>55958</v>
      </c>
      <c r="AE245" s="264">
        <v>51177</v>
      </c>
      <c r="AF245" s="268">
        <v>0.934310748677019</v>
      </c>
      <c r="AG245" s="268">
        <v>0.914560920690518</v>
      </c>
      <c r="AH245" s="295">
        <v>0.0197498279865013</v>
      </c>
    </row>
    <row r="246" spans="1:34">
      <c r="A246" s="315" t="s">
        <v>398</v>
      </c>
      <c r="B246" s="321" t="s">
        <v>3322</v>
      </c>
      <c r="C246" s="293" t="s">
        <v>442</v>
      </c>
      <c r="D246" s="321" t="s">
        <v>443</v>
      </c>
      <c r="E246" s="263">
        <v>6572</v>
      </c>
      <c r="F246" s="263">
        <v>6335</v>
      </c>
      <c r="G246" s="263">
        <v>5988</v>
      </c>
      <c r="H246" s="264">
        <v>4889</v>
      </c>
      <c r="I246" s="264">
        <v>4741</v>
      </c>
      <c r="J246" s="264">
        <v>4397</v>
      </c>
      <c r="K246" s="264">
        <v>6585</v>
      </c>
      <c r="L246" s="264">
        <v>6359</v>
      </c>
      <c r="M246" s="264">
        <v>5978</v>
      </c>
      <c r="N246" s="267">
        <v>0.959667311186467</v>
      </c>
      <c r="O246" s="266">
        <v>197536</v>
      </c>
      <c r="P246" s="294">
        <v>0.9</v>
      </c>
      <c r="Q246" s="267">
        <v>0.963937918441875</v>
      </c>
      <c r="R246" s="267">
        <v>0.969727960728165</v>
      </c>
      <c r="S246" s="267">
        <v>0.965679574791192</v>
      </c>
      <c r="T246" s="295">
        <v>-0.00579004228629065</v>
      </c>
      <c r="U246" s="266">
        <v>205838</v>
      </c>
      <c r="V246" s="266">
        <v>187653</v>
      </c>
      <c r="W246" s="267">
        <v>0.911653824852554</v>
      </c>
      <c r="X246" s="267">
        <v>0.911138161898965</v>
      </c>
      <c r="Y246" s="268">
        <v>0.899365923501739</v>
      </c>
      <c r="Z246" s="268">
        <v>0.907820804859529</v>
      </c>
      <c r="AA246" s="295">
        <v>0.0117722383972267</v>
      </c>
      <c r="AB246" s="264">
        <v>47468</v>
      </c>
      <c r="AC246" s="264">
        <v>43531</v>
      </c>
      <c r="AD246" s="264">
        <v>47324</v>
      </c>
      <c r="AE246" s="264">
        <v>43265</v>
      </c>
      <c r="AF246" s="268">
        <v>0.917059914047358</v>
      </c>
      <c r="AG246" s="268">
        <v>0.914229566393373</v>
      </c>
      <c r="AH246" s="295">
        <v>0.00283034765398482</v>
      </c>
    </row>
    <row r="247" spans="1:34">
      <c r="A247" s="315" t="s">
        <v>398</v>
      </c>
      <c r="B247" s="321" t="s">
        <v>3325</v>
      </c>
      <c r="C247" s="293" t="s">
        <v>444</v>
      </c>
      <c r="D247" s="321" t="s">
        <v>445</v>
      </c>
      <c r="E247" s="263">
        <v>7225</v>
      </c>
      <c r="F247" s="263">
        <v>6800</v>
      </c>
      <c r="G247" s="263">
        <v>6621</v>
      </c>
      <c r="H247" s="264">
        <v>5714</v>
      </c>
      <c r="I247" s="264">
        <v>5381</v>
      </c>
      <c r="J247" s="264">
        <v>5218</v>
      </c>
      <c r="K247" s="264">
        <v>7451</v>
      </c>
      <c r="L247" s="264">
        <v>6735</v>
      </c>
      <c r="M247" s="264">
        <v>6736</v>
      </c>
      <c r="N247" s="267">
        <v>0.934070274156186</v>
      </c>
      <c r="O247" s="266">
        <v>210489</v>
      </c>
      <c r="P247" s="294">
        <v>0.9</v>
      </c>
      <c r="Q247" s="267">
        <v>0.941176470588235</v>
      </c>
      <c r="R247" s="267">
        <v>0.941722086104305</v>
      </c>
      <c r="S247" s="267">
        <v>0.903905516038116</v>
      </c>
      <c r="T247" s="295">
        <v>-0.000545615516069908</v>
      </c>
      <c r="U247" s="266">
        <v>225346</v>
      </c>
      <c r="V247" s="266">
        <v>205245</v>
      </c>
      <c r="W247" s="267">
        <v>0.910799392933533</v>
      </c>
      <c r="X247" s="267">
        <v>0.916401384083045</v>
      </c>
      <c r="Y247" s="268">
        <v>0.913195659782989</v>
      </c>
      <c r="Z247" s="268">
        <v>0.904039726211247</v>
      </c>
      <c r="AA247" s="295">
        <v>0.00320572430005583</v>
      </c>
      <c r="AB247" s="264">
        <v>52765</v>
      </c>
      <c r="AC247" s="264">
        <v>48620</v>
      </c>
      <c r="AD247" s="264">
        <v>52117</v>
      </c>
      <c r="AE247" s="264">
        <v>47350</v>
      </c>
      <c r="AF247" s="268">
        <v>0.921444139107363</v>
      </c>
      <c r="AG247" s="268">
        <v>0.908532724446917</v>
      </c>
      <c r="AH247" s="295">
        <v>0.0129114146604453</v>
      </c>
    </row>
    <row r="248" spans="1:34">
      <c r="A248" s="315" t="s">
        <v>398</v>
      </c>
      <c r="B248" s="321" t="s">
        <v>3322</v>
      </c>
      <c r="C248" s="293" t="s">
        <v>446</v>
      </c>
      <c r="D248" s="321" t="s">
        <v>447</v>
      </c>
      <c r="E248" s="263">
        <v>3396</v>
      </c>
      <c r="F248" s="263">
        <v>3340</v>
      </c>
      <c r="G248" s="263">
        <v>3130</v>
      </c>
      <c r="H248" s="264">
        <v>2591</v>
      </c>
      <c r="I248" s="264">
        <v>2566</v>
      </c>
      <c r="J248" s="264">
        <v>2380</v>
      </c>
      <c r="K248" s="264">
        <v>3297</v>
      </c>
      <c r="L248" s="264">
        <v>3183</v>
      </c>
      <c r="M248" s="264">
        <v>3022</v>
      </c>
      <c r="N248" s="267">
        <v>0.980787198484031</v>
      </c>
      <c r="O248" s="266">
        <v>74531</v>
      </c>
      <c r="P248" s="294">
        <v>0.9</v>
      </c>
      <c r="Q248" s="267">
        <v>0.983510011778563</v>
      </c>
      <c r="R248" s="267">
        <v>0.990351215746816</v>
      </c>
      <c r="S248" s="267">
        <v>0.965423111919927</v>
      </c>
      <c r="T248" s="295">
        <v>-0.00684120396825294</v>
      </c>
      <c r="U248" s="266">
        <v>75991</v>
      </c>
      <c r="V248" s="266">
        <v>70515</v>
      </c>
      <c r="W248" s="267">
        <v>0.927938834862023</v>
      </c>
      <c r="X248" s="267">
        <v>0.921672555948174</v>
      </c>
      <c r="Y248" s="268">
        <v>0.918564260903126</v>
      </c>
      <c r="Z248" s="268">
        <v>0.916590840157719</v>
      </c>
      <c r="AA248" s="295">
        <v>0.00310829504504817</v>
      </c>
      <c r="AB248" s="264">
        <v>24677</v>
      </c>
      <c r="AC248" s="264">
        <v>22849</v>
      </c>
      <c r="AD248" s="264">
        <v>24497</v>
      </c>
      <c r="AE248" s="264">
        <v>22872</v>
      </c>
      <c r="AF248" s="268">
        <v>0.925922924180411</v>
      </c>
      <c r="AG248" s="268">
        <v>0.933665346777156</v>
      </c>
      <c r="AH248" s="295">
        <v>-0.00774242259674551</v>
      </c>
    </row>
    <row r="249" spans="1:34">
      <c r="A249" s="315" t="s">
        <v>398</v>
      </c>
      <c r="B249" s="321" t="s">
        <v>3325</v>
      </c>
      <c r="C249" s="293" t="s">
        <v>448</v>
      </c>
      <c r="D249" s="321" t="s">
        <v>449</v>
      </c>
      <c r="E249" s="263">
        <v>5157</v>
      </c>
      <c r="F249" s="263">
        <v>4947</v>
      </c>
      <c r="G249" s="263">
        <v>4776</v>
      </c>
      <c r="H249" s="264">
        <v>3877</v>
      </c>
      <c r="I249" s="264">
        <v>3756</v>
      </c>
      <c r="J249" s="264">
        <v>3602</v>
      </c>
      <c r="K249" s="264">
        <v>5691</v>
      </c>
      <c r="L249" s="264">
        <v>5470</v>
      </c>
      <c r="M249" s="264">
        <v>5219</v>
      </c>
      <c r="N249" s="267">
        <v>0.970095887211245</v>
      </c>
      <c r="O249" s="266">
        <v>161974</v>
      </c>
      <c r="P249" s="294">
        <v>0.9</v>
      </c>
      <c r="Q249" s="267">
        <v>0.959278650378127</v>
      </c>
      <c r="R249" s="267">
        <v>0.968790301779727</v>
      </c>
      <c r="S249" s="267">
        <v>0.961166754524688</v>
      </c>
      <c r="T249" s="295">
        <v>-0.00951165140159982</v>
      </c>
      <c r="U249" s="266">
        <v>166967</v>
      </c>
      <c r="V249" s="266">
        <v>154353</v>
      </c>
      <c r="W249" s="267">
        <v>0.924452137248678</v>
      </c>
      <c r="X249" s="267">
        <v>0.926119837114602</v>
      </c>
      <c r="Y249" s="268">
        <v>0.929068867681197</v>
      </c>
      <c r="Z249" s="268">
        <v>0.917062027763135</v>
      </c>
      <c r="AA249" s="295">
        <v>-0.00294903056659523</v>
      </c>
      <c r="AB249" s="264">
        <v>37710</v>
      </c>
      <c r="AC249" s="264">
        <v>34825</v>
      </c>
      <c r="AD249" s="264">
        <v>37523</v>
      </c>
      <c r="AE249" s="264">
        <v>34694</v>
      </c>
      <c r="AF249" s="268">
        <v>0.923495094139485</v>
      </c>
      <c r="AG249" s="268">
        <v>0.92460624150521</v>
      </c>
      <c r="AH249" s="295">
        <v>-0.0011111473657246</v>
      </c>
    </row>
    <row r="250" spans="1:34">
      <c r="A250" s="315" t="s">
        <v>398</v>
      </c>
      <c r="B250" s="321" t="s">
        <v>3323</v>
      </c>
      <c r="C250" s="293" t="s">
        <v>450</v>
      </c>
      <c r="D250" s="321" t="s">
        <v>451</v>
      </c>
      <c r="E250" s="263">
        <v>4152</v>
      </c>
      <c r="F250" s="263">
        <v>3991</v>
      </c>
      <c r="G250" s="263">
        <v>3829</v>
      </c>
      <c r="H250" s="264">
        <v>3491</v>
      </c>
      <c r="I250" s="264">
        <v>3337</v>
      </c>
      <c r="J250" s="264">
        <v>3181</v>
      </c>
      <c r="K250" s="264">
        <v>4376</v>
      </c>
      <c r="L250" s="264">
        <v>4088</v>
      </c>
      <c r="M250" s="264">
        <v>3927</v>
      </c>
      <c r="N250" s="267">
        <v>0.937778903531971</v>
      </c>
      <c r="O250" s="266">
        <v>125879</v>
      </c>
      <c r="P250" s="294">
        <v>0.9</v>
      </c>
      <c r="Q250" s="267">
        <v>0.961223506743738</v>
      </c>
      <c r="R250" s="267">
        <v>0.955886565454025</v>
      </c>
      <c r="S250" s="267">
        <v>0.93418647166362</v>
      </c>
      <c r="T250" s="295">
        <v>0.00533694128971329</v>
      </c>
      <c r="U250" s="266">
        <v>134231</v>
      </c>
      <c r="V250" s="266">
        <v>125160</v>
      </c>
      <c r="W250" s="267">
        <v>0.932422465749343</v>
      </c>
      <c r="X250" s="267">
        <v>0.922206165703276</v>
      </c>
      <c r="Y250" s="268">
        <v>0.911200229160699</v>
      </c>
      <c r="Z250" s="268">
        <v>0.897394881170018</v>
      </c>
      <c r="AA250" s="295">
        <v>0.0110059365425765</v>
      </c>
      <c r="AB250" s="264">
        <v>31425</v>
      </c>
      <c r="AC250" s="264">
        <v>29327</v>
      </c>
      <c r="AD250" s="264">
        <v>31076</v>
      </c>
      <c r="AE250" s="264">
        <v>29494</v>
      </c>
      <c r="AF250" s="268">
        <v>0.933237867939539</v>
      </c>
      <c r="AG250" s="268">
        <v>0.949092547303385</v>
      </c>
      <c r="AH250" s="295">
        <v>-0.0158546793638467</v>
      </c>
    </row>
    <row r="251" spans="1:34">
      <c r="A251" s="315" t="s">
        <v>398</v>
      </c>
      <c r="B251" s="321" t="s">
        <v>3322</v>
      </c>
      <c r="C251" s="293" t="s">
        <v>452</v>
      </c>
      <c r="D251" s="321" t="s">
        <v>453</v>
      </c>
      <c r="E251" s="263">
        <v>5763</v>
      </c>
      <c r="F251" s="263">
        <v>5523</v>
      </c>
      <c r="G251" s="263">
        <v>5215</v>
      </c>
      <c r="H251" s="264">
        <v>4299</v>
      </c>
      <c r="I251" s="264">
        <v>4127</v>
      </c>
      <c r="J251" s="264">
        <v>3887</v>
      </c>
      <c r="K251" s="264">
        <v>5775</v>
      </c>
      <c r="L251" s="264">
        <v>5493</v>
      </c>
      <c r="M251" s="264">
        <v>4977</v>
      </c>
      <c r="N251" s="267">
        <v>0.955028437148793</v>
      </c>
      <c r="O251" s="266">
        <v>168255</v>
      </c>
      <c r="P251" s="294">
        <v>0.9</v>
      </c>
      <c r="Q251" s="267">
        <v>0.958355023425299</v>
      </c>
      <c r="R251" s="267">
        <v>0.959990695510584</v>
      </c>
      <c r="S251" s="267">
        <v>0.951168831168831</v>
      </c>
      <c r="T251" s="295">
        <v>-0.00163567208528448</v>
      </c>
      <c r="U251" s="266">
        <v>176178</v>
      </c>
      <c r="V251" s="266">
        <v>157490</v>
      </c>
      <c r="W251" s="267">
        <v>0.893925461748913</v>
      </c>
      <c r="X251" s="267">
        <v>0.9049106368211</v>
      </c>
      <c r="Y251" s="268">
        <v>0.904163759013724</v>
      </c>
      <c r="Z251" s="268">
        <v>0.861818181818182</v>
      </c>
      <c r="AA251" s="295">
        <v>0.000746877807375923</v>
      </c>
      <c r="AB251" s="264">
        <v>41369</v>
      </c>
      <c r="AC251" s="264">
        <v>37409</v>
      </c>
      <c r="AD251" s="264">
        <v>41000</v>
      </c>
      <c r="AE251" s="264">
        <v>37157</v>
      </c>
      <c r="AF251" s="268">
        <v>0.904276148807078</v>
      </c>
      <c r="AG251" s="268">
        <v>0.906268292682927</v>
      </c>
      <c r="AH251" s="295">
        <v>-0.00199214387584912</v>
      </c>
    </row>
    <row r="252" spans="1:34">
      <c r="A252" s="315" t="s">
        <v>398</v>
      </c>
      <c r="B252" s="321" t="s">
        <v>3326</v>
      </c>
      <c r="C252" s="293" t="s">
        <v>454</v>
      </c>
      <c r="D252" s="321" t="s">
        <v>455</v>
      </c>
      <c r="E252" s="263">
        <v>4676</v>
      </c>
      <c r="F252" s="263">
        <v>4405</v>
      </c>
      <c r="G252" s="263">
        <v>4257</v>
      </c>
      <c r="H252" s="264">
        <v>3995</v>
      </c>
      <c r="I252" s="264">
        <v>3819</v>
      </c>
      <c r="J252" s="264">
        <v>3583</v>
      </c>
      <c r="K252" s="264">
        <v>5111</v>
      </c>
      <c r="L252" s="264">
        <v>4528</v>
      </c>
      <c r="M252" s="264">
        <v>4484</v>
      </c>
      <c r="N252" s="267">
        <v>0.946245249370479</v>
      </c>
      <c r="O252" s="266">
        <v>141669</v>
      </c>
      <c r="P252" s="294">
        <v>0.9</v>
      </c>
      <c r="Q252" s="267">
        <v>0.942044482463644</v>
      </c>
      <c r="R252" s="267">
        <v>0.955944931163955</v>
      </c>
      <c r="S252" s="267">
        <v>0.885932302876149</v>
      </c>
      <c r="T252" s="295">
        <v>-0.0139004487003108</v>
      </c>
      <c r="U252" s="266">
        <v>149717</v>
      </c>
      <c r="V252" s="266">
        <v>136561</v>
      </c>
      <c r="W252" s="267">
        <v>0.912127547305917</v>
      </c>
      <c r="X252" s="267">
        <v>0.910393498716852</v>
      </c>
      <c r="Y252" s="268">
        <v>0.896871088861076</v>
      </c>
      <c r="Z252" s="268">
        <v>0.877323420074349</v>
      </c>
      <c r="AA252" s="295">
        <v>0.0135224098557757</v>
      </c>
      <c r="AB252" s="264">
        <v>35380</v>
      </c>
      <c r="AC252" s="264">
        <v>32074</v>
      </c>
      <c r="AD252" s="264">
        <v>34224</v>
      </c>
      <c r="AE252" s="264">
        <v>31395</v>
      </c>
      <c r="AF252" s="268">
        <v>0.90655737704918</v>
      </c>
      <c r="AG252" s="268">
        <v>0.917338709677419</v>
      </c>
      <c r="AH252" s="295">
        <v>-0.010781332628239</v>
      </c>
    </row>
    <row r="253" spans="1:34">
      <c r="A253" s="315" t="s">
        <v>398</v>
      </c>
      <c r="B253" s="321" t="s">
        <v>3327</v>
      </c>
      <c r="C253" s="293" t="s">
        <v>456</v>
      </c>
      <c r="D253" s="321" t="s">
        <v>457</v>
      </c>
      <c r="E253" s="263">
        <v>7696</v>
      </c>
      <c r="F253" s="263">
        <v>7467</v>
      </c>
      <c r="G253" s="263">
        <v>7121</v>
      </c>
      <c r="H253" s="264">
        <v>6017</v>
      </c>
      <c r="I253" s="264">
        <v>5821</v>
      </c>
      <c r="J253" s="264">
        <v>5453</v>
      </c>
      <c r="K253" s="264">
        <v>8136</v>
      </c>
      <c r="L253" s="264">
        <v>7754</v>
      </c>
      <c r="M253" s="264">
        <v>7349</v>
      </c>
      <c r="N253" s="267">
        <v>0.963928145751745</v>
      </c>
      <c r="O253" s="266">
        <v>226446</v>
      </c>
      <c r="P253" s="294">
        <v>0.9</v>
      </c>
      <c r="Q253" s="267">
        <v>0.970244282744283</v>
      </c>
      <c r="R253" s="267">
        <v>0.967425627389064</v>
      </c>
      <c r="S253" s="267">
        <v>0.953048180924287</v>
      </c>
      <c r="T253" s="295">
        <v>0.00281865535521841</v>
      </c>
      <c r="U253" s="266">
        <v>234920</v>
      </c>
      <c r="V253" s="266">
        <v>210428</v>
      </c>
      <c r="W253" s="267">
        <v>0.895743231738464</v>
      </c>
      <c r="X253" s="267">
        <v>0.925285862785863</v>
      </c>
      <c r="Y253" s="268">
        <v>0.906265580854246</v>
      </c>
      <c r="Z253" s="268">
        <v>0.90326941986234</v>
      </c>
      <c r="AA253" s="295">
        <v>0.0190202819316164</v>
      </c>
      <c r="AB253" s="264">
        <v>58100</v>
      </c>
      <c r="AC253" s="264">
        <v>53484</v>
      </c>
      <c r="AD253" s="264">
        <v>55975</v>
      </c>
      <c r="AE253" s="264">
        <v>50014</v>
      </c>
      <c r="AF253" s="268">
        <v>0.920550774526678</v>
      </c>
      <c r="AG253" s="268">
        <v>0.893506029477445</v>
      </c>
      <c r="AH253" s="295">
        <v>0.0270447450492328</v>
      </c>
    </row>
    <row r="254" spans="1:34">
      <c r="A254" s="315" t="s">
        <v>398</v>
      </c>
      <c r="B254" s="321" t="s">
        <v>3327</v>
      </c>
      <c r="C254" s="293" t="s">
        <v>458</v>
      </c>
      <c r="D254" s="321" t="s">
        <v>459</v>
      </c>
      <c r="E254" s="263">
        <v>6248</v>
      </c>
      <c r="F254" s="263">
        <v>5972</v>
      </c>
      <c r="G254" s="263">
        <v>5727</v>
      </c>
      <c r="H254" s="264">
        <v>5062</v>
      </c>
      <c r="I254" s="264">
        <v>4836</v>
      </c>
      <c r="J254" s="264">
        <v>4644</v>
      </c>
      <c r="K254" s="264">
        <v>6240</v>
      </c>
      <c r="L254" s="264">
        <v>5941</v>
      </c>
      <c r="M254" s="264">
        <v>5675</v>
      </c>
      <c r="N254" s="267">
        <v>0.95653231199465</v>
      </c>
      <c r="O254" s="266">
        <v>173074</v>
      </c>
      <c r="P254" s="294">
        <v>0.9</v>
      </c>
      <c r="Q254" s="267">
        <v>0.955825864276568</v>
      </c>
      <c r="R254" s="267">
        <v>0.955353615171869</v>
      </c>
      <c r="S254" s="267">
        <v>0.952083333333333</v>
      </c>
      <c r="T254" s="295">
        <v>0.000472249104699674</v>
      </c>
      <c r="U254" s="266">
        <v>180939</v>
      </c>
      <c r="V254" s="266">
        <v>166135</v>
      </c>
      <c r="W254" s="267">
        <v>0.918182370854266</v>
      </c>
      <c r="X254" s="267">
        <v>0.916613316261204</v>
      </c>
      <c r="Y254" s="268">
        <v>0.917423943105492</v>
      </c>
      <c r="Z254" s="268">
        <v>0.909455128205128</v>
      </c>
      <c r="AA254" s="295">
        <v>-0.000810626844288342</v>
      </c>
      <c r="AB254" s="264">
        <v>45364</v>
      </c>
      <c r="AC254" s="264">
        <v>41759</v>
      </c>
      <c r="AD254" s="264">
        <v>41574</v>
      </c>
      <c r="AE254" s="264">
        <v>38149</v>
      </c>
      <c r="AF254" s="268">
        <v>0.920531699144696</v>
      </c>
      <c r="AG254" s="268">
        <v>0.917616779718093</v>
      </c>
      <c r="AH254" s="295">
        <v>0.00291491942660316</v>
      </c>
    </row>
    <row r="255" spans="1:34">
      <c r="A255" s="315" t="s">
        <v>398</v>
      </c>
      <c r="B255" s="321" t="s">
        <v>3325</v>
      </c>
      <c r="C255" s="293" t="s">
        <v>460</v>
      </c>
      <c r="D255" s="321" t="s">
        <v>461</v>
      </c>
      <c r="E255" s="263">
        <v>7990</v>
      </c>
      <c r="F255" s="263">
        <v>7692</v>
      </c>
      <c r="G255" s="263">
        <v>7465</v>
      </c>
      <c r="H255" s="264">
        <v>6677</v>
      </c>
      <c r="I255" s="264">
        <v>6340</v>
      </c>
      <c r="J255" s="264">
        <v>6212</v>
      </c>
      <c r="K255" s="264">
        <v>8608</v>
      </c>
      <c r="L255" s="264">
        <v>8213</v>
      </c>
      <c r="M255" s="264">
        <v>7965</v>
      </c>
      <c r="N255" s="267">
        <v>0.93510598665618</v>
      </c>
      <c r="O255" s="266">
        <v>248496</v>
      </c>
      <c r="P255" s="294">
        <v>0.9</v>
      </c>
      <c r="Q255" s="267">
        <v>0.96270337922403</v>
      </c>
      <c r="R255" s="267">
        <v>0.949528231241576</v>
      </c>
      <c r="S255" s="267">
        <v>0.954112453531598</v>
      </c>
      <c r="T255" s="295">
        <v>0.0131751479824544</v>
      </c>
      <c r="U255" s="266">
        <v>265741</v>
      </c>
      <c r="V255" s="266">
        <v>240273</v>
      </c>
      <c r="W255" s="267">
        <v>0.904162323465329</v>
      </c>
      <c r="X255" s="267">
        <v>0.934292866082603</v>
      </c>
      <c r="Y255" s="268">
        <v>0.930357945184963</v>
      </c>
      <c r="Z255" s="268">
        <v>0.925302044609665</v>
      </c>
      <c r="AA255" s="295">
        <v>0.00393492089763992</v>
      </c>
      <c r="AB255" s="264">
        <v>62116</v>
      </c>
      <c r="AC255" s="264">
        <v>58006</v>
      </c>
      <c r="AD255" s="264">
        <v>61526</v>
      </c>
      <c r="AE255" s="264">
        <v>55234</v>
      </c>
      <c r="AF255" s="268">
        <v>0.933833472857235</v>
      </c>
      <c r="AG255" s="268">
        <v>0.897734291193967</v>
      </c>
      <c r="AH255" s="295">
        <v>0.0360991816632681</v>
      </c>
    </row>
    <row r="256" spans="1:34">
      <c r="A256" s="315" t="s">
        <v>398</v>
      </c>
      <c r="B256" s="321" t="s">
        <v>3322</v>
      </c>
      <c r="C256" s="293" t="s">
        <v>462</v>
      </c>
      <c r="D256" s="321" t="s">
        <v>463</v>
      </c>
      <c r="E256" s="263">
        <v>4847</v>
      </c>
      <c r="F256" s="263">
        <v>4676</v>
      </c>
      <c r="G256" s="263">
        <v>4465</v>
      </c>
      <c r="H256" s="264">
        <v>3930</v>
      </c>
      <c r="I256" s="264">
        <v>3809</v>
      </c>
      <c r="J256" s="264">
        <v>3564</v>
      </c>
      <c r="K256" s="264">
        <v>5275</v>
      </c>
      <c r="L256" s="264">
        <v>4971</v>
      </c>
      <c r="M256" s="264">
        <v>4635</v>
      </c>
      <c r="N256" s="267">
        <v>0.9619154846842</v>
      </c>
      <c r="O256" s="266">
        <v>157202</v>
      </c>
      <c r="P256" s="294">
        <v>0.9</v>
      </c>
      <c r="Q256" s="267">
        <v>0.964720445636476</v>
      </c>
      <c r="R256" s="267">
        <v>0.969211195928753</v>
      </c>
      <c r="S256" s="267">
        <v>0.942369668246446</v>
      </c>
      <c r="T256" s="295">
        <v>-0.00449075029227697</v>
      </c>
      <c r="U256" s="266">
        <v>163426</v>
      </c>
      <c r="V256" s="266">
        <v>148364</v>
      </c>
      <c r="W256" s="267">
        <v>0.907835962453955</v>
      </c>
      <c r="X256" s="267">
        <v>0.921188363936456</v>
      </c>
      <c r="Y256" s="268">
        <v>0.906870229007634</v>
      </c>
      <c r="Z256" s="268">
        <v>0.87867298578199</v>
      </c>
      <c r="AA256" s="295">
        <v>0.0143181349288219</v>
      </c>
      <c r="AB256" s="264">
        <v>36916</v>
      </c>
      <c r="AC256" s="264">
        <v>33563</v>
      </c>
      <c r="AD256" s="264">
        <v>36871</v>
      </c>
      <c r="AE256" s="264">
        <v>33522</v>
      </c>
      <c r="AF256" s="268">
        <v>0.909172174666811</v>
      </c>
      <c r="AG256" s="268">
        <v>0.909169808250387</v>
      </c>
      <c r="AH256" s="295">
        <v>2.3664164245929e-6</v>
      </c>
    </row>
    <row r="257" spans="1:34">
      <c r="A257" s="315" t="s">
        <v>398</v>
      </c>
      <c r="B257" s="321" t="s">
        <v>3328</v>
      </c>
      <c r="C257" s="293" t="s">
        <v>464</v>
      </c>
      <c r="D257" s="321" t="s">
        <v>465</v>
      </c>
      <c r="E257" s="263">
        <v>4069</v>
      </c>
      <c r="F257" s="263">
        <v>3945</v>
      </c>
      <c r="G257" s="263">
        <v>3765</v>
      </c>
      <c r="H257" s="264">
        <v>3267</v>
      </c>
      <c r="I257" s="264">
        <v>3184</v>
      </c>
      <c r="J257" s="264">
        <v>3027</v>
      </c>
      <c r="K257" s="264">
        <v>4677</v>
      </c>
      <c r="L257" s="264">
        <v>4536</v>
      </c>
      <c r="M257" s="264">
        <v>4290</v>
      </c>
      <c r="N257" s="267">
        <v>0.972532182709205</v>
      </c>
      <c r="O257" s="266">
        <v>136137</v>
      </c>
      <c r="P257" s="294">
        <v>0.9</v>
      </c>
      <c r="Q257" s="267">
        <v>0.969525681985746</v>
      </c>
      <c r="R257" s="267">
        <v>0.974594429139884</v>
      </c>
      <c r="S257" s="267">
        <v>0.969852469531751</v>
      </c>
      <c r="T257" s="295">
        <v>-0.00506874715413785</v>
      </c>
      <c r="U257" s="266">
        <v>139982</v>
      </c>
      <c r="V257" s="266">
        <v>129690</v>
      </c>
      <c r="W257" s="267">
        <v>0.926476261233587</v>
      </c>
      <c r="X257" s="267">
        <v>0.925288768739248</v>
      </c>
      <c r="Y257" s="268">
        <v>0.92653810835629</v>
      </c>
      <c r="Z257" s="268">
        <v>0.917254650416934</v>
      </c>
      <c r="AA257" s="295">
        <v>-0.00124933961704221</v>
      </c>
      <c r="AB257" s="264">
        <v>33302</v>
      </c>
      <c r="AC257" s="264">
        <v>31023</v>
      </c>
      <c r="AD257" s="264">
        <v>32703</v>
      </c>
      <c r="AE257" s="264">
        <v>30079</v>
      </c>
      <c r="AF257" s="268">
        <v>0.931565671731428</v>
      </c>
      <c r="AG257" s="268">
        <v>0.919762712900957</v>
      </c>
      <c r="AH257" s="295">
        <v>0.0118029588304704</v>
      </c>
    </row>
    <row r="258" spans="1:34">
      <c r="A258" s="315" t="s">
        <v>398</v>
      </c>
      <c r="B258" s="321" t="s">
        <v>3328</v>
      </c>
      <c r="C258" s="293" t="s">
        <v>466</v>
      </c>
      <c r="D258" s="321" t="s">
        <v>467</v>
      </c>
      <c r="E258" s="263">
        <v>6192</v>
      </c>
      <c r="F258" s="263">
        <v>5518</v>
      </c>
      <c r="G258" s="263">
        <v>5520</v>
      </c>
      <c r="H258" s="264">
        <v>4698</v>
      </c>
      <c r="I258" s="264">
        <v>4151</v>
      </c>
      <c r="J258" s="264">
        <v>4151</v>
      </c>
      <c r="K258" s="264">
        <v>6000</v>
      </c>
      <c r="L258" s="264">
        <v>5411</v>
      </c>
      <c r="M258" s="264">
        <v>5078</v>
      </c>
      <c r="N258" s="267">
        <v>0.875013081608305</v>
      </c>
      <c r="O258" s="266">
        <v>167222</v>
      </c>
      <c r="P258" s="294">
        <v>0.9</v>
      </c>
      <c r="Q258" s="267">
        <v>0.891149870801034</v>
      </c>
      <c r="R258" s="267">
        <v>0.883567475521499</v>
      </c>
      <c r="S258" s="267">
        <v>0.901833333333333</v>
      </c>
      <c r="T258" s="295">
        <v>0.00758239527953508</v>
      </c>
      <c r="U258" s="266">
        <v>191108</v>
      </c>
      <c r="V258" s="266">
        <v>165750</v>
      </c>
      <c r="W258" s="267">
        <v>0.867310630638173</v>
      </c>
      <c r="X258" s="267">
        <v>0.891472868217054</v>
      </c>
      <c r="Y258" s="268">
        <v>0.883567475521499</v>
      </c>
      <c r="Z258" s="268">
        <v>0.846333333333333</v>
      </c>
      <c r="AA258" s="295">
        <v>0.00790539269555579</v>
      </c>
      <c r="AB258" s="264">
        <v>44155</v>
      </c>
      <c r="AC258" s="264">
        <v>39055</v>
      </c>
      <c r="AD258" s="264">
        <v>44257</v>
      </c>
      <c r="AE258" s="264">
        <v>38402</v>
      </c>
      <c r="AF258" s="268">
        <v>0.88449779186955</v>
      </c>
      <c r="AG258" s="268">
        <v>0.867704543913957</v>
      </c>
      <c r="AH258" s="295">
        <v>0.0167932479555933</v>
      </c>
    </row>
    <row r="259" spans="1:34">
      <c r="A259" s="315" t="s">
        <v>398</v>
      </c>
      <c r="B259" s="321" t="s">
        <v>3327</v>
      </c>
      <c r="C259" s="293" t="s">
        <v>468</v>
      </c>
      <c r="D259" s="321" t="s">
        <v>469</v>
      </c>
      <c r="E259" s="263">
        <v>4505</v>
      </c>
      <c r="F259" s="263">
        <v>4366</v>
      </c>
      <c r="G259" s="263">
        <v>4234</v>
      </c>
      <c r="H259" s="264">
        <v>3801</v>
      </c>
      <c r="I259" s="264">
        <v>3724</v>
      </c>
      <c r="J259" s="264">
        <v>3555</v>
      </c>
      <c r="K259" s="264">
        <v>5154</v>
      </c>
      <c r="L259" s="264">
        <v>4995</v>
      </c>
      <c r="M259" s="264">
        <v>4833</v>
      </c>
      <c r="N259" s="267">
        <v>0.976116086926335</v>
      </c>
      <c r="O259" s="266">
        <v>140590</v>
      </c>
      <c r="P259" s="294">
        <v>0.9</v>
      </c>
      <c r="Q259" s="267">
        <v>0.969145394006659</v>
      </c>
      <c r="R259" s="267">
        <v>0.979742173112339</v>
      </c>
      <c r="S259" s="267">
        <v>0.969150174621653</v>
      </c>
      <c r="T259" s="295">
        <v>-0.0105967791056797</v>
      </c>
      <c r="U259" s="266">
        <v>144030</v>
      </c>
      <c r="V259" s="266">
        <v>134001</v>
      </c>
      <c r="W259" s="267">
        <v>0.930368673193085</v>
      </c>
      <c r="X259" s="267">
        <v>0.93984461709212</v>
      </c>
      <c r="Y259" s="268">
        <v>0.935280189423836</v>
      </c>
      <c r="Z259" s="268">
        <v>0.937718277066356</v>
      </c>
      <c r="AA259" s="295">
        <v>0.00456442766828402</v>
      </c>
      <c r="AB259" s="264">
        <v>37251</v>
      </c>
      <c r="AC259" s="264">
        <v>34746</v>
      </c>
      <c r="AD259" s="264">
        <v>34499</v>
      </c>
      <c r="AE259" s="264">
        <v>31996</v>
      </c>
      <c r="AF259" s="268">
        <v>0.93275348312797</v>
      </c>
      <c r="AG259" s="268">
        <v>0.927447172381808</v>
      </c>
      <c r="AH259" s="295">
        <v>0.0053063107461615</v>
      </c>
    </row>
    <row r="260" spans="1:34">
      <c r="A260" s="315" t="s">
        <v>398</v>
      </c>
      <c r="B260" s="321" t="s">
        <v>3327</v>
      </c>
      <c r="C260" s="293" t="s">
        <v>470</v>
      </c>
      <c r="D260" s="321" t="s">
        <v>471</v>
      </c>
      <c r="E260" s="263">
        <v>5674</v>
      </c>
      <c r="F260" s="263">
        <v>5455</v>
      </c>
      <c r="G260" s="263">
        <v>5142</v>
      </c>
      <c r="H260" s="264">
        <v>4441</v>
      </c>
      <c r="I260" s="264">
        <v>4312</v>
      </c>
      <c r="J260" s="264">
        <v>3957</v>
      </c>
      <c r="K260" s="264">
        <v>6341</v>
      </c>
      <c r="L260" s="264">
        <v>6089</v>
      </c>
      <c r="M260" s="264">
        <v>5790</v>
      </c>
      <c r="N260" s="267">
        <v>0.957284664686572</v>
      </c>
      <c r="O260" s="266">
        <v>171465</v>
      </c>
      <c r="P260" s="294">
        <v>0.9</v>
      </c>
      <c r="Q260" s="267">
        <v>0.961402890377159</v>
      </c>
      <c r="R260" s="267">
        <v>0.970952488178338</v>
      </c>
      <c r="S260" s="267">
        <v>0.960258634284813</v>
      </c>
      <c r="T260" s="295">
        <v>-0.00954959780117925</v>
      </c>
      <c r="U260" s="266">
        <v>179116</v>
      </c>
      <c r="V260" s="266">
        <v>161948</v>
      </c>
      <c r="W260" s="267">
        <v>0.90415149958686</v>
      </c>
      <c r="X260" s="267">
        <v>0.906238984843144</v>
      </c>
      <c r="Y260" s="268">
        <v>0.891015537041207</v>
      </c>
      <c r="Z260" s="268">
        <v>0.913105188456079</v>
      </c>
      <c r="AA260" s="295">
        <v>0.0152234478019372</v>
      </c>
      <c r="AB260" s="264">
        <v>45070</v>
      </c>
      <c r="AC260" s="264">
        <v>41124</v>
      </c>
      <c r="AD260" s="264">
        <v>40801</v>
      </c>
      <c r="AE260" s="264">
        <v>36719</v>
      </c>
      <c r="AF260" s="268">
        <v>0.912447304193477</v>
      </c>
      <c r="AG260" s="268">
        <v>0.899953432513909</v>
      </c>
      <c r="AH260" s="295">
        <v>0.0124938716795678</v>
      </c>
    </row>
    <row r="261" spans="1:34">
      <c r="A261" s="315" t="s">
        <v>398</v>
      </c>
      <c r="B261" s="321" t="s">
        <v>3326</v>
      </c>
      <c r="C261" s="293" t="s">
        <v>472</v>
      </c>
      <c r="D261" s="321" t="s">
        <v>473</v>
      </c>
      <c r="E261" s="263">
        <v>7030</v>
      </c>
      <c r="F261" s="263">
        <v>6554</v>
      </c>
      <c r="G261" s="263">
        <v>6354</v>
      </c>
      <c r="H261" s="264">
        <v>5572</v>
      </c>
      <c r="I261" s="264">
        <v>5286</v>
      </c>
      <c r="J261" s="264">
        <v>4986</v>
      </c>
      <c r="K261" s="264">
        <v>7467</v>
      </c>
      <c r="L261" s="264">
        <v>6982</v>
      </c>
      <c r="M261" s="264">
        <v>6583</v>
      </c>
      <c r="N261" s="267">
        <v>0.941106345661081</v>
      </c>
      <c r="O261" s="266">
        <v>206043</v>
      </c>
      <c r="P261" s="294">
        <v>0.9</v>
      </c>
      <c r="Q261" s="267">
        <v>0.932290184921764</v>
      </c>
      <c r="R261" s="267">
        <v>0.948671931083991</v>
      </c>
      <c r="S261" s="267">
        <v>0.935047542520423</v>
      </c>
      <c r="T261" s="295">
        <v>-0.0163817461622275</v>
      </c>
      <c r="U261" s="266">
        <v>218937</v>
      </c>
      <c r="V261" s="266">
        <v>196633</v>
      </c>
      <c r="W261" s="267">
        <v>0.898125944906526</v>
      </c>
      <c r="X261" s="267">
        <v>0.903840682788051</v>
      </c>
      <c r="Y261" s="268">
        <v>0.894831299353912</v>
      </c>
      <c r="Z261" s="268">
        <v>0.881612428016606</v>
      </c>
      <c r="AA261" s="295">
        <v>0.00900938343413882</v>
      </c>
      <c r="AB261" s="264">
        <v>52115</v>
      </c>
      <c r="AC261" s="264">
        <v>46852</v>
      </c>
      <c r="AD261" s="264">
        <v>49998</v>
      </c>
      <c r="AE261" s="264">
        <v>45201</v>
      </c>
      <c r="AF261" s="268">
        <v>0.899011800825098</v>
      </c>
      <c r="AG261" s="268">
        <v>0.90405616224649</v>
      </c>
      <c r="AH261" s="295">
        <v>-0.00504436142139153</v>
      </c>
    </row>
    <row r="262" spans="1:34">
      <c r="A262" s="315" t="s">
        <v>398</v>
      </c>
      <c r="B262" s="321" t="s">
        <v>3326</v>
      </c>
      <c r="C262" s="293" t="s">
        <v>474</v>
      </c>
      <c r="D262" s="321" t="s">
        <v>475</v>
      </c>
      <c r="E262" s="263">
        <v>1116</v>
      </c>
      <c r="F262" s="263">
        <v>1106</v>
      </c>
      <c r="G262" s="263">
        <v>1076</v>
      </c>
      <c r="H262" s="264">
        <v>931</v>
      </c>
      <c r="I262" s="264">
        <v>915</v>
      </c>
      <c r="J262" s="264">
        <v>892</v>
      </c>
      <c r="K262" s="264">
        <v>1333</v>
      </c>
      <c r="L262" s="264">
        <v>1318</v>
      </c>
      <c r="M262" s="264">
        <v>1217</v>
      </c>
      <c r="N262" s="267">
        <v>0.986983283441526</v>
      </c>
      <c r="O262" s="266">
        <v>29344</v>
      </c>
      <c r="P262" s="294">
        <v>0.9</v>
      </c>
      <c r="Q262" s="267">
        <v>0.991039426523297</v>
      </c>
      <c r="R262" s="267">
        <v>0.9828141783029</v>
      </c>
      <c r="S262" s="267">
        <v>0.988747186796699</v>
      </c>
      <c r="T262" s="295">
        <v>0.00822524822039739</v>
      </c>
      <c r="U262" s="266">
        <v>29731</v>
      </c>
      <c r="V262" s="266">
        <v>27075</v>
      </c>
      <c r="W262" s="267">
        <v>0.910665635195587</v>
      </c>
      <c r="X262" s="267">
        <v>0.96415770609319</v>
      </c>
      <c r="Y262" s="268">
        <v>0.958109559613319</v>
      </c>
      <c r="Z262" s="268">
        <v>0.91297824456114</v>
      </c>
      <c r="AA262" s="295">
        <v>0.00604814647987095</v>
      </c>
      <c r="AB262" s="264">
        <v>10171</v>
      </c>
      <c r="AC262" s="264">
        <v>9443</v>
      </c>
      <c r="AD262" s="264">
        <v>10221</v>
      </c>
      <c r="AE262" s="264">
        <v>9108</v>
      </c>
      <c r="AF262" s="268">
        <v>0.92842395044735</v>
      </c>
      <c r="AG262" s="268">
        <v>0.891106545347813</v>
      </c>
      <c r="AH262" s="295">
        <v>0.037317405099537</v>
      </c>
    </row>
    <row r="263" spans="1:34">
      <c r="A263" s="315" t="s">
        <v>398</v>
      </c>
      <c r="B263" s="321" t="s">
        <v>3328</v>
      </c>
      <c r="C263" s="293" t="s">
        <v>476</v>
      </c>
      <c r="D263" s="321" t="s">
        <v>477</v>
      </c>
      <c r="E263" s="263">
        <v>4442</v>
      </c>
      <c r="F263" s="263">
        <v>4271</v>
      </c>
      <c r="G263" s="263">
        <v>4123</v>
      </c>
      <c r="H263" s="264">
        <v>3866</v>
      </c>
      <c r="I263" s="264">
        <v>3503</v>
      </c>
      <c r="J263" s="264">
        <v>3464</v>
      </c>
      <c r="K263" s="264">
        <v>4706</v>
      </c>
      <c r="L263" s="264">
        <v>4505</v>
      </c>
      <c r="M263" s="264">
        <v>4160</v>
      </c>
      <c r="N263" s="267">
        <v>0.934955171807597</v>
      </c>
      <c r="O263" s="266">
        <v>138278</v>
      </c>
      <c r="P263" s="294">
        <v>0.9</v>
      </c>
      <c r="Q263" s="267">
        <v>0.961503827104908</v>
      </c>
      <c r="R263" s="267">
        <v>0.906104500775996</v>
      </c>
      <c r="S263" s="267">
        <v>0.957288567785805</v>
      </c>
      <c r="T263" s="295">
        <v>0.0553993263289118</v>
      </c>
      <c r="U263" s="266">
        <v>147898</v>
      </c>
      <c r="V263" s="266">
        <v>132962</v>
      </c>
      <c r="W263" s="267">
        <v>0.899011480885475</v>
      </c>
      <c r="X263" s="267">
        <v>0.928185502026114</v>
      </c>
      <c r="Y263" s="268">
        <v>0.896016554578376</v>
      </c>
      <c r="Z263" s="268">
        <v>0.883977900552486</v>
      </c>
      <c r="AA263" s="295">
        <v>0.0321689474477388</v>
      </c>
      <c r="AB263" s="264">
        <v>34453</v>
      </c>
      <c r="AC263" s="264">
        <v>31029</v>
      </c>
      <c r="AD263" s="264">
        <v>33447</v>
      </c>
      <c r="AE263" s="264">
        <v>29965</v>
      </c>
      <c r="AF263" s="268">
        <v>0.900618233535541</v>
      </c>
      <c r="AG263" s="268">
        <v>0.895894998056627</v>
      </c>
      <c r="AH263" s="295">
        <v>0.00472323547891429</v>
      </c>
    </row>
    <row r="264" spans="1:34">
      <c r="A264" s="315" t="s">
        <v>398</v>
      </c>
      <c r="B264" s="321" t="s">
        <v>3323</v>
      </c>
      <c r="C264" s="293" t="s">
        <v>478</v>
      </c>
      <c r="D264" s="321" t="s">
        <v>479</v>
      </c>
      <c r="E264" s="263">
        <v>0</v>
      </c>
      <c r="F264" s="263">
        <v>0</v>
      </c>
      <c r="G264" s="263">
        <v>0</v>
      </c>
      <c r="H264" s="264">
        <v>0</v>
      </c>
      <c r="I264" s="264">
        <v>0</v>
      </c>
      <c r="J264" s="264">
        <v>0</v>
      </c>
      <c r="K264" s="264">
        <v>0</v>
      </c>
      <c r="L264" s="264">
        <v>0</v>
      </c>
      <c r="M264" s="264">
        <v>0</v>
      </c>
      <c r="N264" s="267">
        <v>0</v>
      </c>
      <c r="O264" s="266">
        <v>0</v>
      </c>
      <c r="P264" s="294">
        <v>0.9</v>
      </c>
      <c r="Q264" s="267">
        <v>0</v>
      </c>
      <c r="R264" s="267">
        <v>0</v>
      </c>
      <c r="S264" s="267">
        <v>0</v>
      </c>
      <c r="T264" s="295">
        <v>0</v>
      </c>
      <c r="U264" s="266">
        <v>0</v>
      </c>
      <c r="V264" s="266">
        <v>0</v>
      </c>
      <c r="W264" s="267">
        <v>0</v>
      </c>
      <c r="X264" s="267">
        <v>0</v>
      </c>
      <c r="Y264" s="268">
        <v>0</v>
      </c>
      <c r="Z264" s="268">
        <v>0</v>
      </c>
      <c r="AA264" s="295">
        <v>0</v>
      </c>
      <c r="AB264" s="264">
        <v>0</v>
      </c>
      <c r="AC264" s="264">
        <v>0</v>
      </c>
      <c r="AD264" s="264">
        <v>0</v>
      </c>
      <c r="AE264" s="264">
        <v>0</v>
      </c>
      <c r="AF264" s="268">
        <v>0</v>
      </c>
      <c r="AG264" s="268">
        <v>0</v>
      </c>
      <c r="AH264" s="295">
        <v>0</v>
      </c>
    </row>
    <row r="265" spans="1:34">
      <c r="A265" s="315" t="s">
        <v>398</v>
      </c>
      <c r="B265" s="321" t="s">
        <v>3327</v>
      </c>
      <c r="C265" s="293" t="s">
        <v>480</v>
      </c>
      <c r="D265" s="321" t="s">
        <v>481</v>
      </c>
      <c r="E265" s="263">
        <v>8062</v>
      </c>
      <c r="F265" s="263">
        <v>7743</v>
      </c>
      <c r="G265" s="263">
        <v>7501</v>
      </c>
      <c r="H265" s="264">
        <v>6789</v>
      </c>
      <c r="I265" s="264">
        <v>6575</v>
      </c>
      <c r="J265" s="264">
        <v>6185</v>
      </c>
      <c r="K265" s="264">
        <v>9122</v>
      </c>
      <c r="L265" s="264">
        <v>8645</v>
      </c>
      <c r="M265" s="264">
        <v>8316</v>
      </c>
      <c r="N265" s="267">
        <v>0.95216566423122</v>
      </c>
      <c r="O265" s="266">
        <v>235880</v>
      </c>
      <c r="P265" s="294">
        <v>0.9</v>
      </c>
      <c r="Q265" s="267">
        <v>0.960431654676259</v>
      </c>
      <c r="R265" s="267">
        <v>0.968478420975107</v>
      </c>
      <c r="S265" s="267">
        <v>0.947708835781627</v>
      </c>
      <c r="T265" s="295">
        <v>-0.00804676629884782</v>
      </c>
      <c r="U265" s="266">
        <v>247730</v>
      </c>
      <c r="V265" s="266">
        <v>223729</v>
      </c>
      <c r="W265" s="267">
        <v>0.903116295967384</v>
      </c>
      <c r="X265" s="267">
        <v>0.930414289258249</v>
      </c>
      <c r="Y265" s="268">
        <v>0.911032552658713</v>
      </c>
      <c r="Z265" s="268">
        <v>0.911642183731638</v>
      </c>
      <c r="AA265" s="295">
        <v>0.0193817365995359</v>
      </c>
      <c r="AB265" s="264">
        <v>63462</v>
      </c>
      <c r="AC265" s="264">
        <v>57632</v>
      </c>
      <c r="AD265" s="264">
        <v>57553</v>
      </c>
      <c r="AE265" s="264">
        <v>51883</v>
      </c>
      <c r="AF265" s="268">
        <v>0.908134001449686</v>
      </c>
      <c r="AG265" s="268">
        <v>0.901482112140114</v>
      </c>
      <c r="AH265" s="295">
        <v>0.00665188930957217</v>
      </c>
    </row>
    <row r="266" spans="1:34">
      <c r="A266" s="315" t="s">
        <v>398</v>
      </c>
      <c r="B266" s="321" t="s">
        <v>3328</v>
      </c>
      <c r="C266" s="293" t="s">
        <v>482</v>
      </c>
      <c r="D266" s="321" t="s">
        <v>483</v>
      </c>
      <c r="E266" s="263">
        <v>6241</v>
      </c>
      <c r="F266" s="263">
        <v>6049</v>
      </c>
      <c r="G266" s="263">
        <v>5722</v>
      </c>
      <c r="H266" s="264">
        <v>4902</v>
      </c>
      <c r="I266" s="264">
        <v>4820</v>
      </c>
      <c r="J266" s="264">
        <v>4532</v>
      </c>
      <c r="K266" s="264">
        <v>6451</v>
      </c>
      <c r="L266" s="264">
        <v>6289</v>
      </c>
      <c r="M266" s="264">
        <v>5959</v>
      </c>
      <c r="N266" s="267">
        <v>0.972514045165257</v>
      </c>
      <c r="O266" s="266">
        <v>185049</v>
      </c>
      <c r="P266" s="294">
        <v>0.9</v>
      </c>
      <c r="Q266" s="267">
        <v>0.969235699407146</v>
      </c>
      <c r="R266" s="267">
        <v>0.983272133822929</v>
      </c>
      <c r="S266" s="267">
        <v>0.974887614323361</v>
      </c>
      <c r="T266" s="295">
        <v>-0.0140364344157832</v>
      </c>
      <c r="U266" s="266">
        <v>190279</v>
      </c>
      <c r="V266" s="266">
        <v>175903</v>
      </c>
      <c r="W266" s="267">
        <v>0.924447784568975</v>
      </c>
      <c r="X266" s="267">
        <v>0.916840249959942</v>
      </c>
      <c r="Y266" s="268">
        <v>0.924520603835169</v>
      </c>
      <c r="Z266" s="268">
        <v>0.923732754611688</v>
      </c>
      <c r="AA266" s="295">
        <v>-0.00768035387522703</v>
      </c>
      <c r="AB266" s="264">
        <v>44835</v>
      </c>
      <c r="AC266" s="264">
        <v>41413</v>
      </c>
      <c r="AD266" s="264">
        <v>42825</v>
      </c>
      <c r="AE266" s="264">
        <v>39806</v>
      </c>
      <c r="AF266" s="268">
        <v>0.923675699788112</v>
      </c>
      <c r="AG266" s="268">
        <v>0.929503794512551</v>
      </c>
      <c r="AH266" s="295">
        <v>-0.00582809472443913</v>
      </c>
    </row>
    <row r="267" spans="1:34">
      <c r="A267" s="315" t="s">
        <v>398</v>
      </c>
      <c r="B267" s="321" t="s">
        <v>3323</v>
      </c>
      <c r="C267" s="293" t="s">
        <v>484</v>
      </c>
      <c r="D267" s="321" t="s">
        <v>485</v>
      </c>
      <c r="E267" s="263">
        <v>4504</v>
      </c>
      <c r="F267" s="263">
        <v>4259</v>
      </c>
      <c r="G267" s="263">
        <v>4141</v>
      </c>
      <c r="H267" s="264">
        <v>3908</v>
      </c>
      <c r="I267" s="264">
        <v>3645</v>
      </c>
      <c r="J267" s="264">
        <v>3583</v>
      </c>
      <c r="K267" s="264">
        <v>4963</v>
      </c>
      <c r="L267" s="264">
        <v>4669</v>
      </c>
      <c r="M267" s="264">
        <v>4484</v>
      </c>
      <c r="N267" s="267">
        <v>0.934774425607852</v>
      </c>
      <c r="O267" s="266">
        <v>134099</v>
      </c>
      <c r="P267" s="294">
        <v>0.9</v>
      </c>
      <c r="Q267" s="267">
        <v>0.945603907637655</v>
      </c>
      <c r="R267" s="267">
        <v>0.932702149437052</v>
      </c>
      <c r="S267" s="267">
        <v>0.940761636107193</v>
      </c>
      <c r="T267" s="295">
        <v>0.0129017582006032</v>
      </c>
      <c r="U267" s="266">
        <v>143456</v>
      </c>
      <c r="V267" s="266">
        <v>131146</v>
      </c>
      <c r="W267" s="267">
        <v>0.914189716707562</v>
      </c>
      <c r="X267" s="267">
        <v>0.919404973357016</v>
      </c>
      <c r="Y267" s="268">
        <v>0.916837256908905</v>
      </c>
      <c r="Z267" s="268">
        <v>0.903485794882128</v>
      </c>
      <c r="AA267" s="295">
        <v>0.00256771644811116</v>
      </c>
      <c r="AB267" s="264">
        <v>34075</v>
      </c>
      <c r="AC267" s="264">
        <v>31316</v>
      </c>
      <c r="AD267" s="264">
        <v>33124</v>
      </c>
      <c r="AE267" s="264">
        <v>30239</v>
      </c>
      <c r="AF267" s="268">
        <v>0.919031548055759</v>
      </c>
      <c r="AG267" s="268">
        <v>0.912903031034899</v>
      </c>
      <c r="AH267" s="295">
        <v>0.00612851702086026</v>
      </c>
    </row>
    <row r="268" spans="1:34">
      <c r="A268" s="315" t="s">
        <v>398</v>
      </c>
      <c r="B268" s="321" t="s">
        <v>3328</v>
      </c>
      <c r="C268" s="293" t="s">
        <v>486</v>
      </c>
      <c r="D268" s="321" t="s">
        <v>487</v>
      </c>
      <c r="E268" s="263">
        <v>6825</v>
      </c>
      <c r="F268" s="263">
        <v>6414</v>
      </c>
      <c r="G268" s="263">
        <v>5929</v>
      </c>
      <c r="H268" s="264">
        <v>5636</v>
      </c>
      <c r="I268" s="264">
        <v>4848</v>
      </c>
      <c r="J268" s="264">
        <v>4956</v>
      </c>
      <c r="K268" s="264">
        <v>7033</v>
      </c>
      <c r="L268" s="264">
        <v>6630</v>
      </c>
      <c r="M268" s="264">
        <v>6189</v>
      </c>
      <c r="N268" s="267">
        <v>0.921457962633452</v>
      </c>
      <c r="O268" s="266">
        <v>198858</v>
      </c>
      <c r="P268" s="294">
        <v>0.9</v>
      </c>
      <c r="Q268" s="267">
        <v>0.93978021978022</v>
      </c>
      <c r="R268" s="267">
        <v>0.860184528034067</v>
      </c>
      <c r="S268" s="267">
        <v>0.942698706099815</v>
      </c>
      <c r="T268" s="295">
        <v>0.079595691746153</v>
      </c>
      <c r="U268" s="266">
        <v>215808</v>
      </c>
      <c r="V268" s="266">
        <v>190494</v>
      </c>
      <c r="W268" s="267">
        <v>0.882701290035587</v>
      </c>
      <c r="X268" s="267">
        <v>0.868717948717949</v>
      </c>
      <c r="Y268" s="268">
        <v>0.879347054648687</v>
      </c>
      <c r="Z268" s="268">
        <v>0.87999431252666</v>
      </c>
      <c r="AA268" s="295">
        <v>-0.0106291059307383</v>
      </c>
      <c r="AB268" s="264">
        <v>50282</v>
      </c>
      <c r="AC268" s="264">
        <v>44861</v>
      </c>
      <c r="AD268" s="264">
        <v>49566</v>
      </c>
      <c r="AE268" s="264">
        <v>43784</v>
      </c>
      <c r="AF268" s="268">
        <v>0.892188059345293</v>
      </c>
      <c r="AG268" s="268">
        <v>0.883347455917363</v>
      </c>
      <c r="AH268" s="295">
        <v>0.00884060342792981</v>
      </c>
    </row>
    <row r="269" spans="1:34">
      <c r="A269" s="315" t="s">
        <v>398</v>
      </c>
      <c r="B269" s="321" t="s">
        <v>3326</v>
      </c>
      <c r="C269" s="293" t="s">
        <v>488</v>
      </c>
      <c r="D269" s="321" t="s">
        <v>489</v>
      </c>
      <c r="E269" s="263">
        <v>3399</v>
      </c>
      <c r="F269" s="263">
        <v>3112</v>
      </c>
      <c r="G269" s="263">
        <v>3033</v>
      </c>
      <c r="H269" s="264">
        <v>2942</v>
      </c>
      <c r="I269" s="264">
        <v>2673</v>
      </c>
      <c r="J269" s="264">
        <v>2652</v>
      </c>
      <c r="K269" s="264">
        <v>3696</v>
      </c>
      <c r="L269" s="264">
        <v>3343</v>
      </c>
      <c r="M269" s="264">
        <v>3325</v>
      </c>
      <c r="N269" s="267">
        <v>0.941800753166724</v>
      </c>
      <c r="O269" s="266">
        <v>96285</v>
      </c>
      <c r="P269" s="294">
        <v>0.9</v>
      </c>
      <c r="Q269" s="267">
        <v>0.915563401000294</v>
      </c>
      <c r="R269" s="267">
        <v>0.908565601631543</v>
      </c>
      <c r="S269" s="267">
        <v>0.904491341991342</v>
      </c>
      <c r="T269" s="295">
        <v>0.006997799368751</v>
      </c>
      <c r="U269" s="266">
        <v>102235</v>
      </c>
      <c r="V269" s="266">
        <v>92893</v>
      </c>
      <c r="W269" s="267">
        <v>0.908622291778745</v>
      </c>
      <c r="X269" s="267">
        <v>0.892321270962048</v>
      </c>
      <c r="Y269" s="268">
        <v>0.901427600271924</v>
      </c>
      <c r="Z269" s="268">
        <v>0.899621212121212</v>
      </c>
      <c r="AA269" s="295">
        <v>-0.0091063293098762</v>
      </c>
      <c r="AB269" s="264">
        <v>25407</v>
      </c>
      <c r="AC269" s="264">
        <v>23248</v>
      </c>
      <c r="AD269" s="264">
        <v>24264</v>
      </c>
      <c r="AE269" s="264">
        <v>21942</v>
      </c>
      <c r="AF269" s="268">
        <v>0.915023418742866</v>
      </c>
      <c r="AG269" s="268">
        <v>0.904302670623145</v>
      </c>
      <c r="AH269" s="295">
        <v>0.0107207481197208</v>
      </c>
    </row>
    <row r="270" spans="1:34">
      <c r="A270" s="315" t="s">
        <v>398</v>
      </c>
      <c r="B270" s="321" t="s">
        <v>3328</v>
      </c>
      <c r="C270" s="293" t="s">
        <v>490</v>
      </c>
      <c r="D270" s="321" t="s">
        <v>491</v>
      </c>
      <c r="E270" s="263">
        <v>4982</v>
      </c>
      <c r="F270" s="263">
        <v>4811</v>
      </c>
      <c r="G270" s="263">
        <v>4602</v>
      </c>
      <c r="H270" s="264">
        <v>4221</v>
      </c>
      <c r="I270" s="264">
        <v>3676</v>
      </c>
      <c r="J270" s="264">
        <v>3697</v>
      </c>
      <c r="K270" s="264">
        <v>5457</v>
      </c>
      <c r="L270" s="264">
        <v>4881</v>
      </c>
      <c r="M270" s="264">
        <v>4789</v>
      </c>
      <c r="N270" s="267">
        <v>0.934280957079428</v>
      </c>
      <c r="O270" s="266">
        <v>151503</v>
      </c>
      <c r="P270" s="294">
        <v>0.9</v>
      </c>
      <c r="Q270" s="267">
        <v>0.9656764351666</v>
      </c>
      <c r="R270" s="267">
        <v>0.870883676853826</v>
      </c>
      <c r="S270" s="267">
        <v>0.894447498625618</v>
      </c>
      <c r="T270" s="295">
        <v>0.0947927583127737</v>
      </c>
      <c r="U270" s="266">
        <v>162160</v>
      </c>
      <c r="V270" s="266">
        <v>147598</v>
      </c>
      <c r="W270" s="267">
        <v>0.910199802664036</v>
      </c>
      <c r="X270" s="267">
        <v>0.923725411481333</v>
      </c>
      <c r="Y270" s="268">
        <v>0.875858801231936</v>
      </c>
      <c r="Z270" s="268">
        <v>0.877588418544988</v>
      </c>
      <c r="AA270" s="295">
        <v>0.0478666102493972</v>
      </c>
      <c r="AB270" s="264">
        <v>38727</v>
      </c>
      <c r="AC270" s="264">
        <v>34422</v>
      </c>
      <c r="AD270" s="264">
        <v>38402</v>
      </c>
      <c r="AE270" s="264">
        <v>35114</v>
      </c>
      <c r="AF270" s="268">
        <v>0.888837245332714</v>
      </c>
      <c r="AG270" s="268">
        <v>0.914379459403156</v>
      </c>
      <c r="AH270" s="295">
        <v>-0.0255422140704425</v>
      </c>
    </row>
    <row r="271" spans="1:34">
      <c r="A271" s="315" t="s">
        <v>398</v>
      </c>
      <c r="B271" s="321" t="s">
        <v>3323</v>
      </c>
      <c r="C271" s="293" t="s">
        <v>492</v>
      </c>
      <c r="D271" s="321" t="s">
        <v>493</v>
      </c>
      <c r="E271" s="263">
        <v>3982</v>
      </c>
      <c r="F271" s="263">
        <v>3792</v>
      </c>
      <c r="G271" s="263">
        <v>3571</v>
      </c>
      <c r="H271" s="264">
        <v>3246</v>
      </c>
      <c r="I271" s="264">
        <v>3012</v>
      </c>
      <c r="J271" s="264">
        <v>2814</v>
      </c>
      <c r="K271" s="264">
        <v>4036</v>
      </c>
      <c r="L271" s="264">
        <v>3810</v>
      </c>
      <c r="M271" s="264">
        <v>3622</v>
      </c>
      <c r="N271" s="267">
        <v>0.949649489607674</v>
      </c>
      <c r="O271" s="266">
        <v>115824</v>
      </c>
      <c r="P271" s="294">
        <v>0.9</v>
      </c>
      <c r="Q271" s="267">
        <v>0.952285283776997</v>
      </c>
      <c r="R271" s="267">
        <v>0.927911275415896</v>
      </c>
      <c r="S271" s="267">
        <v>0.94400396432111</v>
      </c>
      <c r="T271" s="295">
        <v>0.0243740083611</v>
      </c>
      <c r="U271" s="266">
        <v>121965</v>
      </c>
      <c r="V271" s="266">
        <v>110649</v>
      </c>
      <c r="W271" s="267">
        <v>0.907219284220883</v>
      </c>
      <c r="X271" s="267">
        <v>0.896785534907082</v>
      </c>
      <c r="Y271" s="268">
        <v>0.866913123844732</v>
      </c>
      <c r="Z271" s="268">
        <v>0.897423191278494</v>
      </c>
      <c r="AA271" s="295">
        <v>0.0298724110623499</v>
      </c>
      <c r="AB271" s="264">
        <v>28580</v>
      </c>
      <c r="AC271" s="264">
        <v>25743</v>
      </c>
      <c r="AD271" s="264">
        <v>27379</v>
      </c>
      <c r="AE271" s="264">
        <v>24932</v>
      </c>
      <c r="AF271" s="268">
        <v>0.90073477956613</v>
      </c>
      <c r="AG271" s="268">
        <v>0.910624931516856</v>
      </c>
      <c r="AH271" s="295">
        <v>-0.00989015195072585</v>
      </c>
    </row>
    <row r="272" spans="1:34">
      <c r="A272" s="315" t="s">
        <v>398</v>
      </c>
      <c r="B272" s="321" t="s">
        <v>3327</v>
      </c>
      <c r="C272" s="293" t="s">
        <v>494</v>
      </c>
      <c r="D272" s="321" t="s">
        <v>495</v>
      </c>
      <c r="E272" s="263">
        <v>3758</v>
      </c>
      <c r="F272" s="263">
        <v>3685</v>
      </c>
      <c r="G272" s="263">
        <v>3545</v>
      </c>
      <c r="H272" s="264">
        <v>4906</v>
      </c>
      <c r="I272" s="264">
        <v>4829</v>
      </c>
      <c r="J272" s="264">
        <v>4634</v>
      </c>
      <c r="K272" s="264">
        <v>7159</v>
      </c>
      <c r="L272" s="264">
        <v>7075</v>
      </c>
      <c r="M272" s="264">
        <v>6872</v>
      </c>
      <c r="N272" s="267">
        <v>0.972551067780873</v>
      </c>
      <c r="O272" s="266">
        <v>150831</v>
      </c>
      <c r="P272" s="294">
        <v>0.9</v>
      </c>
      <c r="Q272" s="267">
        <v>0.980574773815859</v>
      </c>
      <c r="R272" s="267">
        <v>0.984304932735426</v>
      </c>
      <c r="S272" s="267">
        <v>0.988266517670066</v>
      </c>
      <c r="T272" s="295">
        <v>-0.00373015891956652</v>
      </c>
      <c r="U272" s="266">
        <v>155088</v>
      </c>
      <c r="V272" s="266">
        <v>147273</v>
      </c>
      <c r="W272" s="267">
        <v>0.949609254100898</v>
      </c>
      <c r="X272" s="267">
        <v>0.943320915380522</v>
      </c>
      <c r="Y272" s="268">
        <v>0.944557684467998</v>
      </c>
      <c r="Z272" s="268">
        <v>0.959910602039391</v>
      </c>
      <c r="AA272" s="295">
        <v>-0.00123676908747683</v>
      </c>
      <c r="AB272" s="264">
        <v>42509</v>
      </c>
      <c r="AC272" s="264">
        <v>40480</v>
      </c>
      <c r="AD272" s="264">
        <v>37281</v>
      </c>
      <c r="AE272" s="264">
        <v>35283</v>
      </c>
      <c r="AF272" s="268">
        <v>0.95226893128514</v>
      </c>
      <c r="AG272" s="268">
        <v>0.946407016979158</v>
      </c>
      <c r="AH272" s="295">
        <v>0.00586191430598126</v>
      </c>
    </row>
    <row r="273" spans="1:34">
      <c r="A273" s="315" t="s">
        <v>496</v>
      </c>
      <c r="B273" s="321" t="s">
        <v>3329</v>
      </c>
      <c r="C273" s="293" t="s">
        <v>498</v>
      </c>
      <c r="D273" s="321" t="s">
        <v>498</v>
      </c>
      <c r="E273" s="263">
        <v>3273</v>
      </c>
      <c r="F273" s="263">
        <v>3200</v>
      </c>
      <c r="G273" s="263">
        <v>2967</v>
      </c>
      <c r="H273" s="264">
        <v>3000</v>
      </c>
      <c r="I273" s="264">
        <v>2968</v>
      </c>
      <c r="J273" s="264">
        <v>2729</v>
      </c>
      <c r="K273" s="264">
        <v>4002</v>
      </c>
      <c r="L273" s="264">
        <v>3865</v>
      </c>
      <c r="M273" s="264">
        <v>3724</v>
      </c>
      <c r="N273" s="267">
        <v>0.971835210985934</v>
      </c>
      <c r="O273" s="266">
        <v>116628</v>
      </c>
      <c r="P273" s="294">
        <v>0.9</v>
      </c>
      <c r="Q273" s="267">
        <v>0.977696303085854</v>
      </c>
      <c r="R273" s="267">
        <v>0.989333333333333</v>
      </c>
      <c r="S273" s="267">
        <v>0.965767116441779</v>
      </c>
      <c r="T273" s="295">
        <v>-0.0116370302474793</v>
      </c>
      <c r="U273" s="266">
        <v>120008</v>
      </c>
      <c r="V273" s="266">
        <v>108980</v>
      </c>
      <c r="W273" s="267">
        <v>0.908106126258249</v>
      </c>
      <c r="X273" s="267">
        <v>0.906507791017415</v>
      </c>
      <c r="Y273" s="268">
        <v>0.909666666666667</v>
      </c>
      <c r="Z273" s="268">
        <v>0.930534732633683</v>
      </c>
      <c r="AA273" s="295">
        <v>-0.00315887564925144</v>
      </c>
      <c r="AB273" s="264">
        <v>28207</v>
      </c>
      <c r="AC273" s="264">
        <v>25948</v>
      </c>
      <c r="AD273" s="264">
        <v>28889</v>
      </c>
      <c r="AE273" s="264">
        <v>26057</v>
      </c>
      <c r="AF273" s="268">
        <v>0.919913496649768</v>
      </c>
      <c r="AG273" s="268">
        <v>0.901969607809201</v>
      </c>
      <c r="AH273" s="295">
        <v>0.017943888840567</v>
      </c>
    </row>
    <row r="274" spans="1:34">
      <c r="A274" s="315" t="s">
        <v>496</v>
      </c>
      <c r="B274" s="321" t="s">
        <v>3329</v>
      </c>
      <c r="C274" s="293" t="s">
        <v>499</v>
      </c>
      <c r="D274" s="321" t="s">
        <v>500</v>
      </c>
      <c r="E274" s="263">
        <v>2382</v>
      </c>
      <c r="F274" s="263">
        <v>2316</v>
      </c>
      <c r="G274" s="263">
        <v>2211</v>
      </c>
      <c r="H274" s="264">
        <v>1988</v>
      </c>
      <c r="I274" s="264">
        <v>1947</v>
      </c>
      <c r="J274" s="264">
        <v>1837</v>
      </c>
      <c r="K274" s="264">
        <v>2832</v>
      </c>
      <c r="L274" s="264">
        <v>2735</v>
      </c>
      <c r="M274" s="264">
        <v>2598</v>
      </c>
      <c r="N274" s="267">
        <v>0.960609971230006</v>
      </c>
      <c r="O274" s="266">
        <v>81136</v>
      </c>
      <c r="P274" s="294">
        <v>0.9</v>
      </c>
      <c r="Q274" s="267">
        <v>0.972292191435768</v>
      </c>
      <c r="R274" s="267">
        <v>0.979376257545272</v>
      </c>
      <c r="S274" s="267">
        <v>0.965748587570621</v>
      </c>
      <c r="T274" s="295">
        <v>-0.0070840661095033</v>
      </c>
      <c r="U274" s="266">
        <v>84463</v>
      </c>
      <c r="V274" s="266">
        <v>79602</v>
      </c>
      <c r="W274" s="267">
        <v>0.942448172572606</v>
      </c>
      <c r="X274" s="267">
        <v>0.928211586901763</v>
      </c>
      <c r="Y274" s="268">
        <v>0.924044265593561</v>
      </c>
      <c r="Z274" s="268">
        <v>0.917372881355932</v>
      </c>
      <c r="AA274" s="295">
        <v>0.00416732130820185</v>
      </c>
      <c r="AB274" s="264">
        <v>19830</v>
      </c>
      <c r="AC274" s="264">
        <v>18613</v>
      </c>
      <c r="AD274" s="264">
        <v>20701</v>
      </c>
      <c r="AE274" s="264">
        <v>19448</v>
      </c>
      <c r="AF274" s="268">
        <v>0.93862834089763</v>
      </c>
      <c r="AG274" s="268">
        <v>0.939471523114825</v>
      </c>
      <c r="AH274" s="295">
        <v>-0.000843182217195593</v>
      </c>
    </row>
    <row r="275" spans="1:34">
      <c r="A275" s="315" t="s">
        <v>496</v>
      </c>
      <c r="B275" s="321" t="s">
        <v>3329</v>
      </c>
      <c r="C275" s="293" t="s">
        <v>501</v>
      </c>
      <c r="D275" s="321" t="s">
        <v>502</v>
      </c>
      <c r="E275" s="263">
        <v>4207</v>
      </c>
      <c r="F275" s="263">
        <v>4104</v>
      </c>
      <c r="G275" s="263">
        <v>4029</v>
      </c>
      <c r="H275" s="264">
        <v>4208</v>
      </c>
      <c r="I275" s="264">
        <v>4119</v>
      </c>
      <c r="J275" s="264">
        <v>3989</v>
      </c>
      <c r="K275" s="264">
        <v>5949</v>
      </c>
      <c r="L275" s="264">
        <v>5524</v>
      </c>
      <c r="M275" s="264">
        <v>5574</v>
      </c>
      <c r="N275" s="267">
        <v>0.957618121742035</v>
      </c>
      <c r="O275" s="266">
        <v>160560</v>
      </c>
      <c r="P275" s="294">
        <v>0.9</v>
      </c>
      <c r="Q275" s="267">
        <v>0.975516995483718</v>
      </c>
      <c r="R275" s="267">
        <v>0.978849809885932</v>
      </c>
      <c r="S275" s="267">
        <v>0.928559421751555</v>
      </c>
      <c r="T275" s="295">
        <v>-0.00333281440221389</v>
      </c>
      <c r="U275" s="266">
        <v>167666</v>
      </c>
      <c r="V275" s="266">
        <v>160956</v>
      </c>
      <c r="W275" s="267">
        <v>0.959979960158887</v>
      </c>
      <c r="X275" s="267">
        <v>0.957689565010696</v>
      </c>
      <c r="Y275" s="268">
        <v>0.947956273764259</v>
      </c>
      <c r="Z275" s="268">
        <v>0.936964195663137</v>
      </c>
      <c r="AA275" s="295">
        <v>0.00973329124643796</v>
      </c>
      <c r="AB275" s="264">
        <v>39467</v>
      </c>
      <c r="AC275" s="264">
        <v>37789</v>
      </c>
      <c r="AD275" s="264">
        <v>40448</v>
      </c>
      <c r="AE275" s="264">
        <v>38984</v>
      </c>
      <c r="AF275" s="268">
        <v>0.957483467200446</v>
      </c>
      <c r="AG275" s="268">
        <v>0.963805379746835</v>
      </c>
      <c r="AH275" s="295">
        <v>-0.00632191254638947</v>
      </c>
    </row>
    <row r="276" spans="1:34">
      <c r="A276" s="315" t="s">
        <v>496</v>
      </c>
      <c r="B276" s="321" t="s">
        <v>3329</v>
      </c>
      <c r="C276" s="293" t="s">
        <v>503</v>
      </c>
      <c r="D276" s="321" t="s">
        <v>504</v>
      </c>
      <c r="E276" s="263">
        <v>5081</v>
      </c>
      <c r="F276" s="263">
        <v>4907</v>
      </c>
      <c r="G276" s="263">
        <v>4731</v>
      </c>
      <c r="H276" s="264">
        <v>4461</v>
      </c>
      <c r="I276" s="264">
        <v>4302</v>
      </c>
      <c r="J276" s="264">
        <v>4119</v>
      </c>
      <c r="K276" s="264">
        <v>6132</v>
      </c>
      <c r="L276" s="264">
        <v>5839</v>
      </c>
      <c r="M276" s="264">
        <v>5754</v>
      </c>
      <c r="N276" s="267">
        <v>0.948196563958704</v>
      </c>
      <c r="O276" s="266">
        <v>165960</v>
      </c>
      <c r="P276" s="294">
        <v>0.9</v>
      </c>
      <c r="Q276" s="267">
        <v>0.965754772682543</v>
      </c>
      <c r="R276" s="267">
        <v>0.964357767316745</v>
      </c>
      <c r="S276" s="267">
        <v>0.95221787345075</v>
      </c>
      <c r="T276" s="295">
        <v>0.00139700536579768</v>
      </c>
      <c r="U276" s="266">
        <v>175027</v>
      </c>
      <c r="V276" s="266">
        <v>164121</v>
      </c>
      <c r="W276" s="267">
        <v>0.937689613602473</v>
      </c>
      <c r="X276" s="267">
        <v>0.931115922062586</v>
      </c>
      <c r="Y276" s="268">
        <v>0.923335574983188</v>
      </c>
      <c r="Z276" s="268">
        <v>0.938356164383562</v>
      </c>
      <c r="AA276" s="295">
        <v>0.00778034707939845</v>
      </c>
      <c r="AB276" s="264">
        <v>41720</v>
      </c>
      <c r="AC276" s="264">
        <v>38934</v>
      </c>
      <c r="AD276" s="264">
        <v>41732</v>
      </c>
      <c r="AE276" s="264">
        <v>39342</v>
      </c>
      <c r="AF276" s="268">
        <v>0.933221476510067</v>
      </c>
      <c r="AG276" s="268">
        <v>0.942729799674111</v>
      </c>
      <c r="AH276" s="295">
        <v>-0.00950832316404382</v>
      </c>
    </row>
    <row r="277" spans="1:34">
      <c r="A277" s="315" t="s">
        <v>496</v>
      </c>
      <c r="B277" s="321" t="s">
        <v>3329</v>
      </c>
      <c r="C277" s="293" t="s">
        <v>505</v>
      </c>
      <c r="D277" s="321" t="s">
        <v>506</v>
      </c>
      <c r="E277" s="263">
        <v>5440</v>
      </c>
      <c r="F277" s="263">
        <v>5212</v>
      </c>
      <c r="G277" s="263">
        <v>5099</v>
      </c>
      <c r="H277" s="264">
        <v>5688</v>
      </c>
      <c r="I277" s="264">
        <v>5568</v>
      </c>
      <c r="J277" s="264">
        <v>5467</v>
      </c>
      <c r="K277" s="264">
        <v>7579</v>
      </c>
      <c r="L277" s="264">
        <v>7410</v>
      </c>
      <c r="M277" s="264">
        <v>7256</v>
      </c>
      <c r="N277" s="267">
        <v>0.952972173603766</v>
      </c>
      <c r="O277" s="266">
        <v>203633</v>
      </c>
      <c r="P277" s="294">
        <v>0.9</v>
      </c>
      <c r="Q277" s="267">
        <v>0.958088235294118</v>
      </c>
      <c r="R277" s="267">
        <v>0.978902953586498</v>
      </c>
      <c r="S277" s="267">
        <v>0.97770154373928</v>
      </c>
      <c r="T277" s="295">
        <v>-0.0208147182923802</v>
      </c>
      <c r="U277" s="266">
        <v>213682</v>
      </c>
      <c r="V277" s="266">
        <v>205432</v>
      </c>
      <c r="W277" s="267">
        <v>0.961391226214655</v>
      </c>
      <c r="X277" s="267">
        <v>0.937316176470588</v>
      </c>
      <c r="Y277" s="268">
        <v>0.961146272855134</v>
      </c>
      <c r="Z277" s="268">
        <v>0.957382240401108</v>
      </c>
      <c r="AA277" s="295">
        <v>-0.0238300963845455</v>
      </c>
      <c r="AB277" s="264">
        <v>50111</v>
      </c>
      <c r="AC277" s="264">
        <v>48086</v>
      </c>
      <c r="AD277" s="264">
        <v>51945</v>
      </c>
      <c r="AE277" s="264">
        <v>50263</v>
      </c>
      <c r="AF277" s="268">
        <v>0.959589710841931</v>
      </c>
      <c r="AG277" s="268">
        <v>0.967619597651362</v>
      </c>
      <c r="AH277" s="295">
        <v>-0.00802988680943106</v>
      </c>
    </row>
    <row r="278" spans="1:34">
      <c r="A278" s="315" t="s">
        <v>496</v>
      </c>
      <c r="B278" s="321" t="s">
        <v>3329</v>
      </c>
      <c r="C278" s="293" t="s">
        <v>507</v>
      </c>
      <c r="D278" s="321" t="s">
        <v>508</v>
      </c>
      <c r="E278" s="263">
        <v>4759</v>
      </c>
      <c r="F278" s="263">
        <v>4478</v>
      </c>
      <c r="G278" s="263">
        <v>4341</v>
      </c>
      <c r="H278" s="264">
        <v>4215</v>
      </c>
      <c r="I278" s="264">
        <v>3998</v>
      </c>
      <c r="J278" s="264">
        <v>3858</v>
      </c>
      <c r="K278" s="264">
        <v>5517</v>
      </c>
      <c r="L278" s="264">
        <v>5246</v>
      </c>
      <c r="M278" s="264">
        <v>5126</v>
      </c>
      <c r="N278" s="267">
        <v>0.939097433779109</v>
      </c>
      <c r="O278" s="266">
        <v>145500</v>
      </c>
      <c r="P278" s="294">
        <v>0.9</v>
      </c>
      <c r="Q278" s="267">
        <v>0.940953981928977</v>
      </c>
      <c r="R278" s="267">
        <v>0.948517200474496</v>
      </c>
      <c r="S278" s="267">
        <v>0.950879100960667</v>
      </c>
      <c r="T278" s="295">
        <v>-0.00756321854551911</v>
      </c>
      <c r="U278" s="266">
        <v>154936</v>
      </c>
      <c r="V278" s="266">
        <v>143930</v>
      </c>
      <c r="W278" s="267">
        <v>0.928964217483348</v>
      </c>
      <c r="X278" s="267">
        <v>0.912166421517125</v>
      </c>
      <c r="Y278" s="268">
        <v>0.915302491103203</v>
      </c>
      <c r="Z278" s="268">
        <v>0.929128149356534</v>
      </c>
      <c r="AA278" s="295">
        <v>-0.00313606958607737</v>
      </c>
      <c r="AB278" s="264">
        <v>38052</v>
      </c>
      <c r="AC278" s="264">
        <v>35248</v>
      </c>
      <c r="AD278" s="264">
        <v>37792</v>
      </c>
      <c r="AE278" s="264">
        <v>35380</v>
      </c>
      <c r="AF278" s="268">
        <v>0.926311363397456</v>
      </c>
      <c r="AG278" s="268">
        <v>0.936176968670618</v>
      </c>
      <c r="AH278" s="295">
        <v>-0.00986560527316205</v>
      </c>
    </row>
    <row r="279" spans="1:34">
      <c r="A279" s="315" t="s">
        <v>496</v>
      </c>
      <c r="B279" s="321" t="s">
        <v>3329</v>
      </c>
      <c r="C279" s="293" t="s">
        <v>509</v>
      </c>
      <c r="D279" s="321" t="s">
        <v>510</v>
      </c>
      <c r="E279" s="263">
        <v>6465</v>
      </c>
      <c r="F279" s="263">
        <v>6323</v>
      </c>
      <c r="G279" s="263">
        <v>6123</v>
      </c>
      <c r="H279" s="264">
        <v>6598</v>
      </c>
      <c r="I279" s="264">
        <v>6445</v>
      </c>
      <c r="J279" s="264">
        <v>6271</v>
      </c>
      <c r="K279" s="264">
        <v>9188</v>
      </c>
      <c r="L279" s="264">
        <v>8666</v>
      </c>
      <c r="M279" s="264">
        <v>8615</v>
      </c>
      <c r="N279" s="267">
        <v>0.954859325072091</v>
      </c>
      <c r="O279" s="266">
        <v>245036</v>
      </c>
      <c r="P279" s="294">
        <v>0.9</v>
      </c>
      <c r="Q279" s="267">
        <v>0.978035576179428</v>
      </c>
      <c r="R279" s="267">
        <v>0.976811154895423</v>
      </c>
      <c r="S279" s="267">
        <v>0.943186765346104</v>
      </c>
      <c r="T279" s="295">
        <v>0.00122442128400491</v>
      </c>
      <c r="U279" s="266">
        <v>256620</v>
      </c>
      <c r="V279" s="266">
        <v>240751</v>
      </c>
      <c r="W279" s="267">
        <v>0.938161483906165</v>
      </c>
      <c r="X279" s="267">
        <v>0.947099767981438</v>
      </c>
      <c r="Y279" s="268">
        <v>0.950439527129433</v>
      </c>
      <c r="Z279" s="268">
        <v>0.937636047017849</v>
      </c>
      <c r="AA279" s="295">
        <v>-0.00333975914799467</v>
      </c>
      <c r="AB279" s="264">
        <v>60420</v>
      </c>
      <c r="AC279" s="264">
        <v>57164</v>
      </c>
      <c r="AD279" s="264">
        <v>64984</v>
      </c>
      <c r="AE279" s="264">
        <v>61031</v>
      </c>
      <c r="AF279" s="268">
        <v>0.946110559417411</v>
      </c>
      <c r="AG279" s="268">
        <v>0.939169641757971</v>
      </c>
      <c r="AH279" s="295">
        <v>0.00694091765944016</v>
      </c>
    </row>
    <row r="280" spans="1:34">
      <c r="A280" s="315" t="s">
        <v>496</v>
      </c>
      <c r="B280" s="321" t="s">
        <v>3329</v>
      </c>
      <c r="C280" s="293" t="s">
        <v>511</v>
      </c>
      <c r="D280" s="321" t="s">
        <v>512</v>
      </c>
      <c r="E280" s="263">
        <v>4538</v>
      </c>
      <c r="F280" s="263">
        <v>3864</v>
      </c>
      <c r="G280" s="263">
        <v>4017</v>
      </c>
      <c r="H280" s="264">
        <v>3384</v>
      </c>
      <c r="I280" s="264">
        <v>3280</v>
      </c>
      <c r="J280" s="264">
        <v>3133</v>
      </c>
      <c r="K280" s="264">
        <v>4887</v>
      </c>
      <c r="L280" s="264">
        <v>4425</v>
      </c>
      <c r="M280" s="264">
        <v>4538</v>
      </c>
      <c r="N280" s="267">
        <v>0.958126758676136</v>
      </c>
      <c r="O280" s="266">
        <v>128709</v>
      </c>
      <c r="P280" s="294">
        <v>0.9</v>
      </c>
      <c r="Q280" s="267">
        <v>0.851476421330983</v>
      </c>
      <c r="R280" s="267">
        <v>0.969267139479905</v>
      </c>
      <c r="S280" s="267">
        <v>0.905463474524248</v>
      </c>
      <c r="T280" s="295">
        <v>-0.117790718148923</v>
      </c>
      <c r="U280" s="266">
        <v>134334</v>
      </c>
      <c r="V280" s="266">
        <v>124194</v>
      </c>
      <c r="W280" s="267">
        <v>0.92451650364018</v>
      </c>
      <c r="X280" s="267">
        <v>0.885191714411635</v>
      </c>
      <c r="Y280" s="268">
        <v>0.925827423167849</v>
      </c>
      <c r="Z280" s="268">
        <v>0.928586044608144</v>
      </c>
      <c r="AA280" s="295">
        <v>-0.0406357087562136</v>
      </c>
      <c r="AB280" s="264">
        <v>33211</v>
      </c>
      <c r="AC280" s="264">
        <v>30388</v>
      </c>
      <c r="AD280" s="264">
        <v>31615</v>
      </c>
      <c r="AE280" s="264">
        <v>29348</v>
      </c>
      <c r="AF280" s="268">
        <v>0.914998042817139</v>
      </c>
      <c r="AG280" s="268">
        <v>0.928293531551479</v>
      </c>
      <c r="AH280" s="295">
        <v>-0.0132954887343398</v>
      </c>
    </row>
    <row r="281" spans="1:34">
      <c r="A281" s="315" t="s">
        <v>496</v>
      </c>
      <c r="B281" s="321" t="s">
        <v>3329</v>
      </c>
      <c r="C281" s="293" t="s">
        <v>513</v>
      </c>
      <c r="D281" s="321" t="s">
        <v>514</v>
      </c>
      <c r="E281" s="263">
        <v>0</v>
      </c>
      <c r="F281" s="263">
        <v>0</v>
      </c>
      <c r="G281" s="263">
        <v>0</v>
      </c>
      <c r="H281" s="264">
        <v>0</v>
      </c>
      <c r="I281" s="264">
        <v>0</v>
      </c>
      <c r="J281" s="264">
        <v>0</v>
      </c>
      <c r="K281" s="264">
        <v>0</v>
      </c>
      <c r="L281" s="264">
        <v>0</v>
      </c>
      <c r="M281" s="264">
        <v>0</v>
      </c>
      <c r="N281" s="267">
        <v>0</v>
      </c>
      <c r="O281" s="266">
        <v>0</v>
      </c>
      <c r="P281" s="294">
        <v>0.9</v>
      </c>
      <c r="Q281" s="267">
        <v>0</v>
      </c>
      <c r="R281" s="267">
        <v>0</v>
      </c>
      <c r="S281" s="267">
        <v>0</v>
      </c>
      <c r="T281" s="295">
        <v>0</v>
      </c>
      <c r="U281" s="266">
        <v>0</v>
      </c>
      <c r="V281" s="266">
        <v>0</v>
      </c>
      <c r="W281" s="267">
        <v>0</v>
      </c>
      <c r="X281" s="267">
        <v>0</v>
      </c>
      <c r="Y281" s="268">
        <v>0</v>
      </c>
      <c r="Z281" s="268">
        <v>0</v>
      </c>
      <c r="AA281" s="295">
        <v>0</v>
      </c>
      <c r="AB281" s="264">
        <v>0</v>
      </c>
      <c r="AC281" s="264">
        <v>0</v>
      </c>
      <c r="AD281" s="264">
        <v>0</v>
      </c>
      <c r="AE281" s="264">
        <v>0</v>
      </c>
      <c r="AF281" s="268">
        <v>0</v>
      </c>
      <c r="AG281" s="268">
        <v>0</v>
      </c>
      <c r="AH281" s="295">
        <v>0</v>
      </c>
    </row>
    <row r="282" spans="1:34">
      <c r="A282" s="315" t="s">
        <v>496</v>
      </c>
      <c r="B282" s="321" t="s">
        <v>3329</v>
      </c>
      <c r="C282" s="293" t="s">
        <v>515</v>
      </c>
      <c r="D282" s="321" t="s">
        <v>516</v>
      </c>
      <c r="E282" s="263">
        <v>1200</v>
      </c>
      <c r="F282" s="263">
        <v>1190</v>
      </c>
      <c r="G282" s="263">
        <v>1135</v>
      </c>
      <c r="H282" s="264">
        <v>886</v>
      </c>
      <c r="I282" s="264">
        <v>873</v>
      </c>
      <c r="J282" s="264">
        <v>831</v>
      </c>
      <c r="K282" s="264">
        <v>1209</v>
      </c>
      <c r="L282" s="264">
        <v>1196</v>
      </c>
      <c r="M282" s="264">
        <v>1128</v>
      </c>
      <c r="N282" s="267">
        <v>0.983135883990419</v>
      </c>
      <c r="O282" s="266">
        <v>30373</v>
      </c>
      <c r="P282" s="294">
        <v>0.9</v>
      </c>
      <c r="Q282" s="267">
        <v>0.991666666666667</v>
      </c>
      <c r="R282" s="267">
        <v>0.985327313769752</v>
      </c>
      <c r="S282" s="267">
        <v>0.989247311827957</v>
      </c>
      <c r="T282" s="295">
        <v>0.00633935289691501</v>
      </c>
      <c r="U282" s="266">
        <v>30894</v>
      </c>
      <c r="V282" s="266">
        <v>29164</v>
      </c>
      <c r="W282" s="267">
        <v>0.944002071599663</v>
      </c>
      <c r="X282" s="267">
        <v>0.945833333333333</v>
      </c>
      <c r="Y282" s="268">
        <v>0.937923250564334</v>
      </c>
      <c r="Z282" s="268">
        <v>0.933002481389578</v>
      </c>
      <c r="AA282" s="295">
        <v>0.00791008276899918</v>
      </c>
      <c r="AB282" s="264">
        <v>8385</v>
      </c>
      <c r="AC282" s="264">
        <v>7937</v>
      </c>
      <c r="AD282" s="264">
        <v>7901</v>
      </c>
      <c r="AE282" s="264">
        <v>7483</v>
      </c>
      <c r="AF282" s="268">
        <v>0.946571258199165</v>
      </c>
      <c r="AG282" s="268">
        <v>0.947095304391849</v>
      </c>
      <c r="AH282" s="295">
        <v>-0.000524046192683869</v>
      </c>
    </row>
    <row r="283" spans="1:34">
      <c r="A283" s="315" t="s">
        <v>496</v>
      </c>
      <c r="B283" s="321" t="s">
        <v>3329</v>
      </c>
      <c r="C283" s="293" t="s">
        <v>517</v>
      </c>
      <c r="D283" s="321" t="s">
        <v>518</v>
      </c>
      <c r="E283" s="263">
        <v>5</v>
      </c>
      <c r="F283" s="263">
        <v>0</v>
      </c>
      <c r="G283" s="263">
        <v>0</v>
      </c>
      <c r="H283" s="264">
        <v>2</v>
      </c>
      <c r="I283" s="264">
        <v>0</v>
      </c>
      <c r="J283" s="264">
        <v>0</v>
      </c>
      <c r="K283" s="264">
        <v>2</v>
      </c>
      <c r="L283" s="264">
        <v>0</v>
      </c>
      <c r="M283" s="264">
        <v>0</v>
      </c>
      <c r="N283" s="267">
        <v>0.0606060606060606</v>
      </c>
      <c r="O283" s="266">
        <v>2</v>
      </c>
      <c r="P283" s="294">
        <v>0.9</v>
      </c>
      <c r="Q283" s="267">
        <v>0</v>
      </c>
      <c r="R283" s="267">
        <v>0</v>
      </c>
      <c r="S283" s="267">
        <v>0</v>
      </c>
      <c r="T283" s="295">
        <v>0</v>
      </c>
      <c r="U283" s="266">
        <v>33</v>
      </c>
      <c r="V283" s="266">
        <v>18</v>
      </c>
      <c r="W283" s="267">
        <v>0.545454545454545</v>
      </c>
      <c r="X283" s="267">
        <v>0</v>
      </c>
      <c r="Y283" s="268">
        <v>0</v>
      </c>
      <c r="Z283" s="268">
        <v>0</v>
      </c>
      <c r="AA283" s="295">
        <v>0</v>
      </c>
      <c r="AB283" s="264">
        <v>12</v>
      </c>
      <c r="AC283" s="264">
        <v>0</v>
      </c>
      <c r="AD283" s="264">
        <v>0</v>
      </c>
      <c r="AE283" s="264">
        <v>0</v>
      </c>
      <c r="AF283" s="268">
        <v>0</v>
      </c>
      <c r="AG283" s="268">
        <v>0</v>
      </c>
      <c r="AH283" s="295">
        <v>0</v>
      </c>
    </row>
    <row r="284" spans="1:34">
      <c r="A284" s="315" t="s">
        <v>496</v>
      </c>
      <c r="B284" s="321" t="s">
        <v>3329</v>
      </c>
      <c r="C284" s="293" t="s">
        <v>519</v>
      </c>
      <c r="D284" s="321" t="s">
        <v>520</v>
      </c>
      <c r="E284" s="263">
        <v>0</v>
      </c>
      <c r="F284" s="263">
        <v>0</v>
      </c>
      <c r="G284" s="263">
        <v>0</v>
      </c>
      <c r="H284" s="264">
        <v>0</v>
      </c>
      <c r="I284" s="264">
        <v>0</v>
      </c>
      <c r="J284" s="264">
        <v>0</v>
      </c>
      <c r="K284" s="264">
        <v>1</v>
      </c>
      <c r="L284" s="264">
        <v>0</v>
      </c>
      <c r="M284" s="264">
        <v>0</v>
      </c>
      <c r="N284" s="267">
        <v>0.4</v>
      </c>
      <c r="O284" s="266">
        <v>2</v>
      </c>
      <c r="P284" s="294">
        <v>0.9</v>
      </c>
      <c r="Q284" s="267">
        <v>0</v>
      </c>
      <c r="R284" s="267">
        <v>0</v>
      </c>
      <c r="S284" s="267">
        <v>0</v>
      </c>
      <c r="T284" s="295">
        <v>0</v>
      </c>
      <c r="U284" s="266">
        <v>5</v>
      </c>
      <c r="V284" s="266">
        <v>2</v>
      </c>
      <c r="W284" s="267">
        <v>0.4</v>
      </c>
      <c r="X284" s="267">
        <v>0</v>
      </c>
      <c r="Y284" s="268">
        <v>0</v>
      </c>
      <c r="Z284" s="268">
        <v>0</v>
      </c>
      <c r="AA284" s="295">
        <v>0</v>
      </c>
      <c r="AB284" s="264">
        <v>1</v>
      </c>
      <c r="AC284" s="264">
        <v>0</v>
      </c>
      <c r="AD284" s="264">
        <v>3</v>
      </c>
      <c r="AE284" s="264">
        <v>1</v>
      </c>
      <c r="AF284" s="268">
        <v>0</v>
      </c>
      <c r="AG284" s="268">
        <v>0.333333333333333</v>
      </c>
      <c r="AH284" s="295">
        <v>-0.333333333333333</v>
      </c>
    </row>
    <row r="285" spans="1:34">
      <c r="A285" s="315" t="s">
        <v>496</v>
      </c>
      <c r="B285" s="321" t="s">
        <v>3329</v>
      </c>
      <c r="C285" s="293" t="s">
        <v>521</v>
      </c>
      <c r="D285" s="321" t="s">
        <v>522</v>
      </c>
      <c r="E285" s="263">
        <v>8</v>
      </c>
      <c r="F285" s="263">
        <v>0</v>
      </c>
      <c r="G285" s="263">
        <v>8</v>
      </c>
      <c r="H285" s="264">
        <v>6</v>
      </c>
      <c r="I285" s="264">
        <v>0</v>
      </c>
      <c r="J285" s="264">
        <v>6</v>
      </c>
      <c r="K285" s="264">
        <v>6</v>
      </c>
      <c r="L285" s="264">
        <v>0</v>
      </c>
      <c r="M285" s="264">
        <v>6</v>
      </c>
      <c r="N285" s="267">
        <v>0</v>
      </c>
      <c r="O285" s="266">
        <v>0</v>
      </c>
      <c r="P285" s="294">
        <v>0.9</v>
      </c>
      <c r="Q285" s="267">
        <v>0</v>
      </c>
      <c r="R285" s="267">
        <v>0</v>
      </c>
      <c r="S285" s="267">
        <v>0</v>
      </c>
      <c r="T285" s="295">
        <v>0</v>
      </c>
      <c r="U285" s="266">
        <v>252</v>
      </c>
      <c r="V285" s="266">
        <v>229</v>
      </c>
      <c r="W285" s="267">
        <v>0.908730158730159</v>
      </c>
      <c r="X285" s="267">
        <v>1</v>
      </c>
      <c r="Y285" s="268">
        <v>1</v>
      </c>
      <c r="Z285" s="268">
        <v>1</v>
      </c>
      <c r="AA285" s="295">
        <v>0</v>
      </c>
      <c r="AB285" s="264">
        <v>51</v>
      </c>
      <c r="AC285" s="264">
        <v>46</v>
      </c>
      <c r="AD285" s="264">
        <v>63</v>
      </c>
      <c r="AE285" s="264">
        <v>57</v>
      </c>
      <c r="AF285" s="268">
        <v>0.901960784313726</v>
      </c>
      <c r="AG285" s="268">
        <v>0.904761904761905</v>
      </c>
      <c r="AH285" s="295">
        <v>-0.00280112044817926</v>
      </c>
    </row>
    <row r="286" spans="1:34">
      <c r="A286" s="315" t="s">
        <v>496</v>
      </c>
      <c r="B286" s="321" t="s">
        <v>3329</v>
      </c>
      <c r="C286" s="293" t="s">
        <v>523</v>
      </c>
      <c r="D286" s="321" t="s">
        <v>524</v>
      </c>
      <c r="E286" s="263">
        <v>0</v>
      </c>
      <c r="F286" s="263">
        <v>0</v>
      </c>
      <c r="G286" s="263">
        <v>0</v>
      </c>
      <c r="H286" s="264">
        <v>1</v>
      </c>
      <c r="I286" s="264">
        <v>1</v>
      </c>
      <c r="J286" s="264">
        <v>1</v>
      </c>
      <c r="K286" s="264">
        <v>1</v>
      </c>
      <c r="L286" s="264">
        <v>1</v>
      </c>
      <c r="M286" s="264">
        <v>0</v>
      </c>
      <c r="N286" s="267">
        <v>1</v>
      </c>
      <c r="O286" s="266">
        <v>4</v>
      </c>
      <c r="P286" s="294">
        <v>0.9</v>
      </c>
      <c r="Q286" s="267">
        <v>0</v>
      </c>
      <c r="R286" s="267">
        <v>1</v>
      </c>
      <c r="S286" s="267">
        <v>1</v>
      </c>
      <c r="T286" s="295">
        <v>-1</v>
      </c>
      <c r="U286" s="266">
        <v>4</v>
      </c>
      <c r="V286" s="266">
        <v>2</v>
      </c>
      <c r="W286" s="267">
        <v>0.5</v>
      </c>
      <c r="X286" s="267">
        <v>0</v>
      </c>
      <c r="Y286" s="268">
        <v>1</v>
      </c>
      <c r="Z286" s="268">
        <v>0</v>
      </c>
      <c r="AA286" s="295">
        <v>-1</v>
      </c>
      <c r="AB286" s="264">
        <v>2</v>
      </c>
      <c r="AC286" s="264">
        <v>1</v>
      </c>
      <c r="AD286" s="264">
        <v>0</v>
      </c>
      <c r="AE286" s="264">
        <v>0</v>
      </c>
      <c r="AF286" s="268">
        <v>0.5</v>
      </c>
      <c r="AG286" s="268">
        <v>0</v>
      </c>
      <c r="AH286" s="295">
        <v>0.5</v>
      </c>
    </row>
    <row r="287" spans="1:34">
      <c r="A287" s="315" t="s">
        <v>496</v>
      </c>
      <c r="B287" s="321" t="s">
        <v>3330</v>
      </c>
      <c r="C287" s="293" t="s">
        <v>525</v>
      </c>
      <c r="D287" s="321" t="s">
        <v>525</v>
      </c>
      <c r="E287" s="263">
        <v>3829</v>
      </c>
      <c r="F287" s="263">
        <v>3618</v>
      </c>
      <c r="G287" s="263">
        <v>3568</v>
      </c>
      <c r="H287" s="264">
        <v>2970</v>
      </c>
      <c r="I287" s="264">
        <v>2810</v>
      </c>
      <c r="J287" s="264">
        <v>2732</v>
      </c>
      <c r="K287" s="264">
        <v>4076</v>
      </c>
      <c r="L287" s="264">
        <v>3747</v>
      </c>
      <c r="M287" s="264">
        <v>3774</v>
      </c>
      <c r="N287" s="267">
        <v>0.928296676200809</v>
      </c>
      <c r="O287" s="266">
        <v>112944</v>
      </c>
      <c r="P287" s="294">
        <v>0.9</v>
      </c>
      <c r="Q287" s="267">
        <v>0.944894228258031</v>
      </c>
      <c r="R287" s="267">
        <v>0.946127946127946</v>
      </c>
      <c r="S287" s="267">
        <v>0.91928361138371</v>
      </c>
      <c r="T287" s="295">
        <v>-0.00123371786991533</v>
      </c>
      <c r="U287" s="266">
        <v>121668</v>
      </c>
      <c r="V287" s="266">
        <v>113374</v>
      </c>
      <c r="W287" s="267">
        <v>0.931830884045106</v>
      </c>
      <c r="X287" s="267">
        <v>0.931835988508749</v>
      </c>
      <c r="Y287" s="268">
        <v>0.91986531986532</v>
      </c>
      <c r="Z287" s="268">
        <v>0.925907752698724</v>
      </c>
      <c r="AA287" s="295">
        <v>0.0119706686434292</v>
      </c>
      <c r="AB287" s="264">
        <v>28174</v>
      </c>
      <c r="AC287" s="264">
        <v>26231</v>
      </c>
      <c r="AD287" s="264">
        <v>28281</v>
      </c>
      <c r="AE287" s="264">
        <v>26415</v>
      </c>
      <c r="AF287" s="268">
        <v>0.931035706679918</v>
      </c>
      <c r="AG287" s="268">
        <v>0.934019306248011</v>
      </c>
      <c r="AH287" s="295">
        <v>-0.00298359956809335</v>
      </c>
    </row>
    <row r="288" spans="1:34">
      <c r="A288" s="315" t="s">
        <v>496</v>
      </c>
      <c r="B288" s="321" t="s">
        <v>3330</v>
      </c>
      <c r="C288" s="293" t="s">
        <v>526</v>
      </c>
      <c r="D288" s="321" t="s">
        <v>527</v>
      </c>
      <c r="E288" s="263">
        <v>4953</v>
      </c>
      <c r="F288" s="263">
        <v>4957</v>
      </c>
      <c r="G288" s="263">
        <v>4597</v>
      </c>
      <c r="H288" s="264">
        <v>4057</v>
      </c>
      <c r="I288" s="264">
        <v>4059</v>
      </c>
      <c r="J288" s="264">
        <v>3731</v>
      </c>
      <c r="K288" s="264">
        <v>5337</v>
      </c>
      <c r="L288" s="264">
        <v>5247</v>
      </c>
      <c r="M288" s="264">
        <v>4790</v>
      </c>
      <c r="N288" s="267">
        <v>0.928594186090968</v>
      </c>
      <c r="O288" s="266">
        <v>145728</v>
      </c>
      <c r="P288" s="294">
        <v>0.9</v>
      </c>
      <c r="Q288" s="267">
        <v>1.00080759135877</v>
      </c>
      <c r="R288" s="267">
        <v>1.00049297510476</v>
      </c>
      <c r="S288" s="267">
        <v>0.983136593591906</v>
      </c>
      <c r="T288" s="295">
        <v>0.000314616254015077</v>
      </c>
      <c r="U288" s="266">
        <v>156934</v>
      </c>
      <c r="V288" s="266">
        <v>144075</v>
      </c>
      <c r="W288" s="267">
        <v>0.918061095747257</v>
      </c>
      <c r="X288" s="267">
        <v>0.928124369069251</v>
      </c>
      <c r="Y288" s="268">
        <v>0.919645057924575</v>
      </c>
      <c r="Z288" s="268">
        <v>0.897507963275248</v>
      </c>
      <c r="AA288" s="295">
        <v>0.00847931114467615</v>
      </c>
      <c r="AB288" s="264">
        <v>37676</v>
      </c>
      <c r="AC288" s="264">
        <v>34958</v>
      </c>
      <c r="AD288" s="264">
        <v>36938</v>
      </c>
      <c r="AE288" s="264">
        <v>34188</v>
      </c>
      <c r="AF288" s="268">
        <v>0.92785858371377</v>
      </c>
      <c r="AG288" s="268">
        <v>0.925550923168553</v>
      </c>
      <c r="AH288" s="295">
        <v>0.00230766054521736</v>
      </c>
    </row>
    <row r="289" spans="1:34">
      <c r="A289" s="315" t="s">
        <v>496</v>
      </c>
      <c r="B289" s="321" t="s">
        <v>3330</v>
      </c>
      <c r="C289" s="293" t="s">
        <v>528</v>
      </c>
      <c r="D289" s="321" t="s">
        <v>529</v>
      </c>
      <c r="E289" s="263">
        <v>4285</v>
      </c>
      <c r="F289" s="263">
        <v>4097</v>
      </c>
      <c r="G289" s="263">
        <v>4015</v>
      </c>
      <c r="H289" s="264">
        <v>3171</v>
      </c>
      <c r="I289" s="264">
        <v>3078</v>
      </c>
      <c r="J289" s="264">
        <v>2995</v>
      </c>
      <c r="K289" s="264">
        <v>4487</v>
      </c>
      <c r="L289" s="264">
        <v>4168</v>
      </c>
      <c r="M289" s="264">
        <v>4203</v>
      </c>
      <c r="N289" s="267">
        <v>0.956465897041473</v>
      </c>
      <c r="O289" s="266">
        <v>128088</v>
      </c>
      <c r="P289" s="294">
        <v>0.9</v>
      </c>
      <c r="Q289" s="267">
        <v>0.956126021003501</v>
      </c>
      <c r="R289" s="267">
        <v>0.970671712393567</v>
      </c>
      <c r="S289" s="267">
        <v>0.928905727657678</v>
      </c>
      <c r="T289" s="295">
        <v>-0.014545691390066</v>
      </c>
      <c r="U289" s="266">
        <v>133918</v>
      </c>
      <c r="V289" s="266">
        <v>126283</v>
      </c>
      <c r="W289" s="267">
        <v>0.942987499813319</v>
      </c>
      <c r="X289" s="267">
        <v>0.936989498249708</v>
      </c>
      <c r="Y289" s="268">
        <v>0.944497004099653</v>
      </c>
      <c r="Z289" s="268">
        <v>0.936706039670158</v>
      </c>
      <c r="AA289" s="295">
        <v>-0.00750750584994486</v>
      </c>
      <c r="AB289" s="264">
        <v>31048</v>
      </c>
      <c r="AC289" s="264">
        <v>29290</v>
      </c>
      <c r="AD289" s="264">
        <v>30409</v>
      </c>
      <c r="AE289" s="264">
        <v>28748</v>
      </c>
      <c r="AF289" s="268">
        <v>0.94337799536202</v>
      </c>
      <c r="AG289" s="268">
        <v>0.94537801308823</v>
      </c>
      <c r="AH289" s="295">
        <v>-0.00200001772621039</v>
      </c>
    </row>
    <row r="290" spans="1:34">
      <c r="A290" s="315" t="s">
        <v>496</v>
      </c>
      <c r="B290" s="321" t="s">
        <v>3330</v>
      </c>
      <c r="C290" s="293" t="s">
        <v>530</v>
      </c>
      <c r="D290" s="321" t="s">
        <v>531</v>
      </c>
      <c r="E290" s="263">
        <v>0</v>
      </c>
      <c r="F290" s="263">
        <v>0</v>
      </c>
      <c r="G290" s="263">
        <v>0</v>
      </c>
      <c r="H290" s="264">
        <v>1</v>
      </c>
      <c r="I290" s="264">
        <v>0</v>
      </c>
      <c r="J290" s="264">
        <v>1</v>
      </c>
      <c r="K290" s="264">
        <v>1</v>
      </c>
      <c r="L290" s="264">
        <v>0</v>
      </c>
      <c r="M290" s="264">
        <v>1</v>
      </c>
      <c r="N290" s="267">
        <v>0</v>
      </c>
      <c r="O290" s="266">
        <v>0</v>
      </c>
      <c r="P290" s="294">
        <v>0.9</v>
      </c>
      <c r="Q290" s="267">
        <v>0</v>
      </c>
      <c r="R290" s="267">
        <v>0</v>
      </c>
      <c r="S290" s="267">
        <v>0</v>
      </c>
      <c r="T290" s="295">
        <v>0</v>
      </c>
      <c r="U290" s="266">
        <v>8</v>
      </c>
      <c r="V290" s="266">
        <v>8</v>
      </c>
      <c r="W290" s="267">
        <v>1</v>
      </c>
      <c r="X290" s="267">
        <v>0</v>
      </c>
      <c r="Y290" s="268">
        <v>1</v>
      </c>
      <c r="Z290" s="268">
        <v>1</v>
      </c>
      <c r="AA290" s="295">
        <v>-1</v>
      </c>
      <c r="AB290" s="264">
        <v>4</v>
      </c>
      <c r="AC290" s="264">
        <v>4</v>
      </c>
      <c r="AD290" s="264">
        <v>0</v>
      </c>
      <c r="AE290" s="264">
        <v>0</v>
      </c>
      <c r="AF290" s="268">
        <v>1</v>
      </c>
      <c r="AG290" s="268">
        <v>0</v>
      </c>
      <c r="AH290" s="295">
        <v>1</v>
      </c>
    </row>
    <row r="291" spans="1:34">
      <c r="A291" s="315" t="s">
        <v>496</v>
      </c>
      <c r="B291" s="321" t="s">
        <v>3330</v>
      </c>
      <c r="C291" s="293" t="s">
        <v>532</v>
      </c>
      <c r="D291" s="321" t="s">
        <v>533</v>
      </c>
      <c r="E291" s="263">
        <v>0</v>
      </c>
      <c r="F291" s="263">
        <v>0</v>
      </c>
      <c r="G291" s="263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67">
        <v>0</v>
      </c>
      <c r="O291" s="266">
        <v>0</v>
      </c>
      <c r="P291" s="294">
        <v>0.9</v>
      </c>
      <c r="Q291" s="267">
        <v>0</v>
      </c>
      <c r="R291" s="267">
        <v>0</v>
      </c>
      <c r="S291" s="267">
        <v>0</v>
      </c>
      <c r="T291" s="295">
        <v>0</v>
      </c>
      <c r="U291" s="266">
        <v>0</v>
      </c>
      <c r="V291" s="266">
        <v>0</v>
      </c>
      <c r="W291" s="267">
        <v>0</v>
      </c>
      <c r="X291" s="267">
        <v>0</v>
      </c>
      <c r="Y291" s="268">
        <v>0</v>
      </c>
      <c r="Z291" s="268">
        <v>0</v>
      </c>
      <c r="AA291" s="295">
        <v>0</v>
      </c>
      <c r="AB291" s="264">
        <v>0</v>
      </c>
      <c r="AC291" s="264">
        <v>0</v>
      </c>
      <c r="AD291" s="264">
        <v>0</v>
      </c>
      <c r="AE291" s="264">
        <v>0</v>
      </c>
      <c r="AF291" s="268">
        <v>0</v>
      </c>
      <c r="AG291" s="268">
        <v>0</v>
      </c>
      <c r="AH291" s="295">
        <v>0</v>
      </c>
    </row>
    <row r="292" spans="1:34">
      <c r="A292" s="315" t="s">
        <v>496</v>
      </c>
      <c r="B292" s="321" t="s">
        <v>3330</v>
      </c>
      <c r="C292" s="293" t="s">
        <v>534</v>
      </c>
      <c r="D292" s="321" t="s">
        <v>535</v>
      </c>
      <c r="E292" s="263">
        <v>1734</v>
      </c>
      <c r="F292" s="263">
        <v>1638</v>
      </c>
      <c r="G292" s="263">
        <v>1630</v>
      </c>
      <c r="H292" s="264">
        <v>1623</v>
      </c>
      <c r="I292" s="264">
        <v>1563</v>
      </c>
      <c r="J292" s="264">
        <v>1535</v>
      </c>
      <c r="K292" s="264">
        <v>1955</v>
      </c>
      <c r="L292" s="264">
        <v>1884</v>
      </c>
      <c r="M292" s="264">
        <v>1826</v>
      </c>
      <c r="N292" s="267">
        <v>0.956655264996874</v>
      </c>
      <c r="O292" s="266">
        <v>52021</v>
      </c>
      <c r="P292" s="294">
        <v>0.9</v>
      </c>
      <c r="Q292" s="267">
        <v>0.944636678200692</v>
      </c>
      <c r="R292" s="267">
        <v>0.963031423290203</v>
      </c>
      <c r="S292" s="267">
        <v>0.963682864450128</v>
      </c>
      <c r="T292" s="295">
        <v>-0.0183947450895112</v>
      </c>
      <c r="U292" s="266">
        <v>54378</v>
      </c>
      <c r="V292" s="266">
        <v>51279</v>
      </c>
      <c r="W292" s="267">
        <v>0.943010040825334</v>
      </c>
      <c r="X292" s="267">
        <v>0.94002306805075</v>
      </c>
      <c r="Y292" s="268">
        <v>0.945779420825632</v>
      </c>
      <c r="Z292" s="268">
        <v>0.934015345268542</v>
      </c>
      <c r="AA292" s="295">
        <v>-0.00575635277488185</v>
      </c>
      <c r="AB292" s="264">
        <v>13977</v>
      </c>
      <c r="AC292" s="264">
        <v>13189</v>
      </c>
      <c r="AD292" s="264">
        <v>13288</v>
      </c>
      <c r="AE292" s="264">
        <v>12433</v>
      </c>
      <c r="AF292" s="268">
        <v>0.943621664162553</v>
      </c>
      <c r="AG292" s="268">
        <v>0.935656231186032</v>
      </c>
      <c r="AH292" s="295">
        <v>0.0079654329765203</v>
      </c>
    </row>
    <row r="293" spans="1:34">
      <c r="A293" s="315" t="s">
        <v>496</v>
      </c>
      <c r="B293" s="321" t="s">
        <v>3330</v>
      </c>
      <c r="C293" s="293" t="s">
        <v>536</v>
      </c>
      <c r="D293" s="321" t="s">
        <v>537</v>
      </c>
      <c r="E293" s="263">
        <v>2093</v>
      </c>
      <c r="F293" s="263">
        <v>2028</v>
      </c>
      <c r="G293" s="263">
        <v>1926</v>
      </c>
      <c r="H293" s="264">
        <v>1719</v>
      </c>
      <c r="I293" s="264">
        <v>1677</v>
      </c>
      <c r="J293" s="264">
        <v>1585</v>
      </c>
      <c r="K293" s="264">
        <v>2236</v>
      </c>
      <c r="L293" s="264">
        <v>2184</v>
      </c>
      <c r="M293" s="264">
        <v>2096</v>
      </c>
      <c r="N293" s="267">
        <v>0.969455742478674</v>
      </c>
      <c r="O293" s="266">
        <v>61257</v>
      </c>
      <c r="P293" s="294">
        <v>0.9</v>
      </c>
      <c r="Q293" s="267">
        <v>0.968944099378882</v>
      </c>
      <c r="R293" s="267">
        <v>0.975567190226876</v>
      </c>
      <c r="S293" s="267">
        <v>0.976744186046512</v>
      </c>
      <c r="T293" s="295">
        <v>-0.00662309084799406</v>
      </c>
      <c r="U293" s="266">
        <v>63187</v>
      </c>
      <c r="V293" s="266">
        <v>59039</v>
      </c>
      <c r="W293" s="267">
        <v>0.9343535853894</v>
      </c>
      <c r="X293" s="267">
        <v>0.920210224558051</v>
      </c>
      <c r="Y293" s="268">
        <v>0.922047702152414</v>
      </c>
      <c r="Z293" s="268">
        <v>0.937388193202147</v>
      </c>
      <c r="AA293" s="295">
        <v>-0.00183747759436348</v>
      </c>
      <c r="AB293" s="264">
        <v>15323</v>
      </c>
      <c r="AC293" s="264">
        <v>14354</v>
      </c>
      <c r="AD293" s="264">
        <v>15121</v>
      </c>
      <c r="AE293" s="264">
        <v>14193</v>
      </c>
      <c r="AF293" s="268">
        <v>0.93676173073158</v>
      </c>
      <c r="AG293" s="268">
        <v>0.938628397592752</v>
      </c>
      <c r="AH293" s="295">
        <v>-0.00186666686117187</v>
      </c>
    </row>
    <row r="294" spans="1:34">
      <c r="A294" s="315" t="s">
        <v>496</v>
      </c>
      <c r="B294" s="321" t="s">
        <v>3330</v>
      </c>
      <c r="C294" s="293" t="s">
        <v>538</v>
      </c>
      <c r="D294" s="321" t="s">
        <v>539</v>
      </c>
      <c r="E294" s="263">
        <v>134</v>
      </c>
      <c r="F294" s="263">
        <v>124</v>
      </c>
      <c r="G294" s="263">
        <v>131</v>
      </c>
      <c r="H294" s="264">
        <v>145</v>
      </c>
      <c r="I294" s="264">
        <v>145</v>
      </c>
      <c r="J294" s="264">
        <v>145</v>
      </c>
      <c r="K294" s="264">
        <v>163</v>
      </c>
      <c r="L294" s="264">
        <v>159</v>
      </c>
      <c r="M294" s="264">
        <v>162</v>
      </c>
      <c r="N294" s="267">
        <v>0.984350547730829</v>
      </c>
      <c r="O294" s="266">
        <v>1887</v>
      </c>
      <c r="P294" s="294">
        <v>0.9</v>
      </c>
      <c r="Q294" s="267">
        <v>0.925373134328358</v>
      </c>
      <c r="R294" s="267">
        <v>1</v>
      </c>
      <c r="S294" s="267">
        <v>0.975460122699387</v>
      </c>
      <c r="T294" s="295">
        <v>-0.0746268656716418</v>
      </c>
      <c r="U294" s="266">
        <v>1917</v>
      </c>
      <c r="V294" s="266">
        <v>1899</v>
      </c>
      <c r="W294" s="267">
        <v>0.990610328638498</v>
      </c>
      <c r="X294" s="267">
        <v>0.977611940298508</v>
      </c>
      <c r="Y294" s="268">
        <v>1</v>
      </c>
      <c r="Z294" s="268">
        <v>0.993865030674847</v>
      </c>
      <c r="AA294" s="295">
        <v>-0.0223880597014925</v>
      </c>
      <c r="AB294" s="264">
        <v>985</v>
      </c>
      <c r="AC294" s="264">
        <v>971</v>
      </c>
      <c r="AD294" s="264">
        <v>693</v>
      </c>
      <c r="AE294" s="264">
        <v>690</v>
      </c>
      <c r="AF294" s="268">
        <v>0.985786802030457</v>
      </c>
      <c r="AG294" s="268">
        <v>0.995670995670996</v>
      </c>
      <c r="AH294" s="295">
        <v>-0.00988419364053883</v>
      </c>
    </row>
    <row r="295" spans="1:34">
      <c r="A295" s="315" t="s">
        <v>496</v>
      </c>
      <c r="B295" s="321" t="s">
        <v>3330</v>
      </c>
      <c r="C295" s="293" t="s">
        <v>540</v>
      </c>
      <c r="D295" s="321" t="s">
        <v>541</v>
      </c>
      <c r="E295" s="263">
        <v>0</v>
      </c>
      <c r="F295" s="263">
        <v>0</v>
      </c>
      <c r="G295" s="263">
        <v>0</v>
      </c>
      <c r="H295" s="264">
        <v>0</v>
      </c>
      <c r="I295" s="264">
        <v>0</v>
      </c>
      <c r="J295" s="264">
        <v>0</v>
      </c>
      <c r="K295" s="264">
        <v>0</v>
      </c>
      <c r="L295" s="264">
        <v>0</v>
      </c>
      <c r="M295" s="264">
        <v>0</v>
      </c>
      <c r="N295" s="267">
        <v>0</v>
      </c>
      <c r="O295" s="266">
        <v>0</v>
      </c>
      <c r="P295" s="294">
        <v>0.9</v>
      </c>
      <c r="Q295" s="267">
        <v>0</v>
      </c>
      <c r="R295" s="267">
        <v>0</v>
      </c>
      <c r="S295" s="267">
        <v>0</v>
      </c>
      <c r="T295" s="295">
        <v>0</v>
      </c>
      <c r="U295" s="266">
        <v>1</v>
      </c>
      <c r="V295" s="266">
        <v>1</v>
      </c>
      <c r="W295" s="267">
        <v>1</v>
      </c>
      <c r="X295" s="267">
        <v>0</v>
      </c>
      <c r="Y295" s="268">
        <v>0</v>
      </c>
      <c r="Z295" s="268">
        <v>0</v>
      </c>
      <c r="AA295" s="295">
        <v>0</v>
      </c>
      <c r="AB295" s="264">
        <v>1</v>
      </c>
      <c r="AC295" s="264">
        <v>1</v>
      </c>
      <c r="AD295" s="264">
        <v>0</v>
      </c>
      <c r="AE295" s="264">
        <v>0</v>
      </c>
      <c r="AF295" s="268">
        <v>1</v>
      </c>
      <c r="AG295" s="268">
        <v>0</v>
      </c>
      <c r="AH295" s="295">
        <v>1</v>
      </c>
    </row>
    <row r="296" spans="1:34">
      <c r="A296" s="315" t="s">
        <v>496</v>
      </c>
      <c r="B296" s="321" t="s">
        <v>3330</v>
      </c>
      <c r="C296" s="293" t="s">
        <v>542</v>
      </c>
      <c r="D296" s="321" t="s">
        <v>543</v>
      </c>
      <c r="E296" s="263">
        <v>13</v>
      </c>
      <c r="F296" s="263">
        <v>4</v>
      </c>
      <c r="G296" s="263">
        <v>9</v>
      </c>
      <c r="H296" s="264">
        <v>4</v>
      </c>
      <c r="I296" s="264">
        <v>3</v>
      </c>
      <c r="J296" s="264">
        <v>4</v>
      </c>
      <c r="K296" s="264">
        <v>1</v>
      </c>
      <c r="L296" s="264">
        <v>1</v>
      </c>
      <c r="M296" s="264">
        <v>1</v>
      </c>
      <c r="N296" s="267">
        <v>0.676470588235294</v>
      </c>
      <c r="O296" s="266">
        <v>69</v>
      </c>
      <c r="P296" s="294">
        <v>0.9</v>
      </c>
      <c r="Q296" s="267">
        <v>0.307692307692308</v>
      </c>
      <c r="R296" s="267">
        <v>0.75</v>
      </c>
      <c r="S296" s="267">
        <v>1</v>
      </c>
      <c r="T296" s="295">
        <v>-0.442307692307692</v>
      </c>
      <c r="U296" s="266">
        <v>102</v>
      </c>
      <c r="V296" s="266">
        <v>83</v>
      </c>
      <c r="W296" s="267">
        <v>0.813725490196078</v>
      </c>
      <c r="X296" s="267">
        <v>0.692307692307692</v>
      </c>
      <c r="Y296" s="268">
        <v>1</v>
      </c>
      <c r="Z296" s="268">
        <v>1</v>
      </c>
      <c r="AA296" s="295">
        <v>-0.307692307692308</v>
      </c>
      <c r="AB296" s="264">
        <v>26</v>
      </c>
      <c r="AC296" s="264">
        <v>21</v>
      </c>
      <c r="AD296" s="264">
        <v>26</v>
      </c>
      <c r="AE296" s="264">
        <v>22</v>
      </c>
      <c r="AF296" s="268">
        <v>0.807692307692308</v>
      </c>
      <c r="AG296" s="268">
        <v>0.846153846153846</v>
      </c>
      <c r="AH296" s="295">
        <v>-0.0384615384615384</v>
      </c>
    </row>
    <row r="297" spans="1:34">
      <c r="A297" s="315" t="s">
        <v>496</v>
      </c>
      <c r="B297" s="321" t="s">
        <v>3330</v>
      </c>
      <c r="C297" s="293" t="s">
        <v>544</v>
      </c>
      <c r="D297" s="321" t="s">
        <v>545</v>
      </c>
      <c r="E297" s="263">
        <v>0</v>
      </c>
      <c r="F297" s="263">
        <v>0</v>
      </c>
      <c r="G297" s="263">
        <v>0</v>
      </c>
      <c r="H297" s="264">
        <v>0</v>
      </c>
      <c r="I297" s="264">
        <v>0</v>
      </c>
      <c r="J297" s="264">
        <v>0</v>
      </c>
      <c r="K297" s="264">
        <v>0</v>
      </c>
      <c r="L297" s="264">
        <v>0</v>
      </c>
      <c r="M297" s="264">
        <v>0</v>
      </c>
      <c r="N297" s="267">
        <v>0</v>
      </c>
      <c r="O297" s="266">
        <v>0</v>
      </c>
      <c r="P297" s="294">
        <v>0.9</v>
      </c>
      <c r="Q297" s="267">
        <v>0</v>
      </c>
      <c r="R297" s="267">
        <v>0</v>
      </c>
      <c r="S297" s="267">
        <v>0</v>
      </c>
      <c r="T297" s="295">
        <v>0</v>
      </c>
      <c r="U297" s="266">
        <v>0</v>
      </c>
      <c r="V297" s="266">
        <v>0</v>
      </c>
      <c r="W297" s="267">
        <v>0</v>
      </c>
      <c r="X297" s="267">
        <v>0</v>
      </c>
      <c r="Y297" s="268">
        <v>0</v>
      </c>
      <c r="Z297" s="268">
        <v>0</v>
      </c>
      <c r="AA297" s="295">
        <v>0</v>
      </c>
      <c r="AB297" s="264">
        <v>0</v>
      </c>
      <c r="AC297" s="264">
        <v>0</v>
      </c>
      <c r="AD297" s="264">
        <v>0</v>
      </c>
      <c r="AE297" s="264">
        <v>0</v>
      </c>
      <c r="AF297" s="268">
        <v>0</v>
      </c>
      <c r="AG297" s="268">
        <v>0</v>
      </c>
      <c r="AH297" s="295">
        <v>0</v>
      </c>
    </row>
    <row r="298" spans="1:34">
      <c r="A298" s="315" t="s">
        <v>496</v>
      </c>
      <c r="B298" s="321" t="s">
        <v>3330</v>
      </c>
      <c r="C298" s="293" t="s">
        <v>546</v>
      </c>
      <c r="D298" s="321" t="s">
        <v>547</v>
      </c>
      <c r="E298" s="263">
        <v>0</v>
      </c>
      <c r="F298" s="263">
        <v>0</v>
      </c>
      <c r="G298" s="263">
        <v>0</v>
      </c>
      <c r="H298" s="264">
        <v>1</v>
      </c>
      <c r="I298" s="264">
        <v>1</v>
      </c>
      <c r="J298" s="264">
        <v>1</v>
      </c>
      <c r="K298" s="264">
        <v>0</v>
      </c>
      <c r="L298" s="264">
        <v>0</v>
      </c>
      <c r="M298" s="264">
        <v>0</v>
      </c>
      <c r="N298" s="267">
        <v>1</v>
      </c>
      <c r="O298" s="266">
        <v>1</v>
      </c>
      <c r="P298" s="294">
        <v>0.9</v>
      </c>
      <c r="Q298" s="267">
        <v>0</v>
      </c>
      <c r="R298" s="267">
        <v>1</v>
      </c>
      <c r="S298" s="267">
        <v>0</v>
      </c>
      <c r="T298" s="295">
        <v>-1</v>
      </c>
      <c r="U298" s="266">
        <v>1</v>
      </c>
      <c r="V298" s="266">
        <v>1</v>
      </c>
      <c r="W298" s="267">
        <v>1</v>
      </c>
      <c r="X298" s="267">
        <v>0</v>
      </c>
      <c r="Y298" s="268">
        <v>1</v>
      </c>
      <c r="Z298" s="268">
        <v>0</v>
      </c>
      <c r="AA298" s="295">
        <v>-1</v>
      </c>
      <c r="AB298" s="264">
        <v>1</v>
      </c>
      <c r="AC298" s="264">
        <v>1</v>
      </c>
      <c r="AD298" s="264">
        <v>0</v>
      </c>
      <c r="AE298" s="264">
        <v>0</v>
      </c>
      <c r="AF298" s="268">
        <v>1</v>
      </c>
      <c r="AG298" s="268">
        <v>0</v>
      </c>
      <c r="AH298" s="295">
        <v>1</v>
      </c>
    </row>
    <row r="299" spans="1:34">
      <c r="A299" s="315" t="s">
        <v>496</v>
      </c>
      <c r="B299" s="321" t="s">
        <v>3330</v>
      </c>
      <c r="C299" s="293" t="s">
        <v>548</v>
      </c>
      <c r="D299" s="321" t="s">
        <v>549</v>
      </c>
      <c r="E299" s="263">
        <v>0</v>
      </c>
      <c r="F299" s="263">
        <v>0</v>
      </c>
      <c r="G299" s="263">
        <v>0</v>
      </c>
      <c r="H299" s="264">
        <v>1</v>
      </c>
      <c r="I299" s="264">
        <v>1</v>
      </c>
      <c r="J299" s="264">
        <v>1</v>
      </c>
      <c r="K299" s="264">
        <v>0</v>
      </c>
      <c r="L299" s="264">
        <v>0</v>
      </c>
      <c r="M299" s="264">
        <v>0</v>
      </c>
      <c r="N299" s="267">
        <v>0.119047619047619</v>
      </c>
      <c r="O299" s="266">
        <v>5</v>
      </c>
      <c r="P299" s="294">
        <v>0.9</v>
      </c>
      <c r="Q299" s="267">
        <v>0</v>
      </c>
      <c r="R299" s="267">
        <v>1</v>
      </c>
      <c r="S299" s="267">
        <v>0</v>
      </c>
      <c r="T299" s="295">
        <v>-1</v>
      </c>
      <c r="U299" s="266">
        <v>42</v>
      </c>
      <c r="V299" s="266">
        <v>36</v>
      </c>
      <c r="W299" s="267">
        <v>0.857142857142857</v>
      </c>
      <c r="X299" s="267">
        <v>0</v>
      </c>
      <c r="Y299" s="268">
        <v>1</v>
      </c>
      <c r="Z299" s="268">
        <v>0</v>
      </c>
      <c r="AA299" s="295">
        <v>-1</v>
      </c>
      <c r="AB299" s="264">
        <v>1</v>
      </c>
      <c r="AC299" s="264">
        <v>1</v>
      </c>
      <c r="AD299" s="264">
        <v>5</v>
      </c>
      <c r="AE299" s="264">
        <v>5</v>
      </c>
      <c r="AF299" s="268">
        <v>1</v>
      </c>
      <c r="AG299" s="268">
        <v>1</v>
      </c>
      <c r="AH299" s="295">
        <v>0</v>
      </c>
    </row>
    <row r="300" spans="1:34">
      <c r="A300" s="315" t="s">
        <v>496</v>
      </c>
      <c r="B300" s="321" t="s">
        <v>3330</v>
      </c>
      <c r="C300" s="293" t="s">
        <v>550</v>
      </c>
      <c r="D300" s="321" t="s">
        <v>551</v>
      </c>
      <c r="E300" s="263">
        <v>1</v>
      </c>
      <c r="F300" s="263">
        <v>1</v>
      </c>
      <c r="G300" s="263">
        <v>1</v>
      </c>
      <c r="H300" s="264">
        <v>4</v>
      </c>
      <c r="I300" s="264">
        <v>3</v>
      </c>
      <c r="J300" s="264">
        <v>3</v>
      </c>
      <c r="K300" s="264">
        <v>2</v>
      </c>
      <c r="L300" s="264">
        <v>1</v>
      </c>
      <c r="M300" s="264">
        <v>0</v>
      </c>
      <c r="N300" s="267">
        <v>0.686567164179104</v>
      </c>
      <c r="O300" s="266">
        <v>46</v>
      </c>
      <c r="P300" s="294">
        <v>0.9</v>
      </c>
      <c r="Q300" s="267">
        <v>1</v>
      </c>
      <c r="R300" s="267">
        <v>0.75</v>
      </c>
      <c r="S300" s="267">
        <v>0.5</v>
      </c>
      <c r="T300" s="295">
        <v>0.25</v>
      </c>
      <c r="U300" s="266">
        <v>67</v>
      </c>
      <c r="V300" s="266">
        <v>50</v>
      </c>
      <c r="W300" s="267">
        <v>0.746268656716418</v>
      </c>
      <c r="X300" s="267">
        <v>1</v>
      </c>
      <c r="Y300" s="268">
        <v>0.75</v>
      </c>
      <c r="Z300" s="268">
        <v>0</v>
      </c>
      <c r="AA300" s="295">
        <v>0.25</v>
      </c>
      <c r="AB300" s="264">
        <v>18</v>
      </c>
      <c r="AC300" s="264">
        <v>12</v>
      </c>
      <c r="AD300" s="264">
        <v>18</v>
      </c>
      <c r="AE300" s="264">
        <v>13</v>
      </c>
      <c r="AF300" s="268">
        <v>0.666666666666667</v>
      </c>
      <c r="AG300" s="268">
        <v>0.722222222222222</v>
      </c>
      <c r="AH300" s="295">
        <v>-0.0555555555555556</v>
      </c>
    </row>
    <row r="301" spans="1:34">
      <c r="A301" s="315" t="s">
        <v>496</v>
      </c>
      <c r="B301" s="321" t="s">
        <v>3330</v>
      </c>
      <c r="C301" s="293" t="s">
        <v>552</v>
      </c>
      <c r="D301" s="321" t="s">
        <v>553</v>
      </c>
      <c r="E301" s="263">
        <v>0</v>
      </c>
      <c r="F301" s="263">
        <v>0</v>
      </c>
      <c r="G301" s="263">
        <v>0</v>
      </c>
      <c r="H301" s="264">
        <v>0</v>
      </c>
      <c r="I301" s="264">
        <v>0</v>
      </c>
      <c r="J301" s="264">
        <v>0</v>
      </c>
      <c r="K301" s="264">
        <v>0</v>
      </c>
      <c r="L301" s="264">
        <v>0</v>
      </c>
      <c r="M301" s="264">
        <v>0</v>
      </c>
      <c r="N301" s="267">
        <v>0</v>
      </c>
      <c r="O301" s="266">
        <v>0</v>
      </c>
      <c r="P301" s="294">
        <v>0.9</v>
      </c>
      <c r="Q301" s="267">
        <v>0</v>
      </c>
      <c r="R301" s="267">
        <v>0</v>
      </c>
      <c r="S301" s="267">
        <v>0</v>
      </c>
      <c r="T301" s="295">
        <v>0</v>
      </c>
      <c r="U301" s="266">
        <v>0</v>
      </c>
      <c r="V301" s="266">
        <v>0</v>
      </c>
      <c r="W301" s="267">
        <v>0</v>
      </c>
      <c r="X301" s="267">
        <v>0</v>
      </c>
      <c r="Y301" s="268">
        <v>0</v>
      </c>
      <c r="Z301" s="268">
        <v>0</v>
      </c>
      <c r="AA301" s="295">
        <v>0</v>
      </c>
      <c r="AB301" s="264">
        <v>0</v>
      </c>
      <c r="AC301" s="264">
        <v>0</v>
      </c>
      <c r="AD301" s="264">
        <v>0</v>
      </c>
      <c r="AE301" s="264">
        <v>0</v>
      </c>
      <c r="AF301" s="268">
        <v>0</v>
      </c>
      <c r="AG301" s="268">
        <v>0</v>
      </c>
      <c r="AH301" s="295">
        <v>0</v>
      </c>
    </row>
    <row r="302" spans="1:34">
      <c r="A302" s="315" t="s">
        <v>496</v>
      </c>
      <c r="B302" s="321" t="s">
        <v>3330</v>
      </c>
      <c r="C302" s="293" t="s">
        <v>554</v>
      </c>
      <c r="D302" s="321" t="s">
        <v>555</v>
      </c>
      <c r="E302" s="263">
        <v>4412</v>
      </c>
      <c r="F302" s="263">
        <v>4264</v>
      </c>
      <c r="G302" s="263">
        <v>4109</v>
      </c>
      <c r="H302" s="264">
        <v>3783</v>
      </c>
      <c r="I302" s="264">
        <v>3681</v>
      </c>
      <c r="J302" s="264">
        <v>3566</v>
      </c>
      <c r="K302" s="264">
        <v>4883</v>
      </c>
      <c r="L302" s="264">
        <v>4720</v>
      </c>
      <c r="M302" s="264">
        <v>4564</v>
      </c>
      <c r="N302" s="267">
        <v>0.975820688570755</v>
      </c>
      <c r="O302" s="266">
        <v>136530</v>
      </c>
      <c r="P302" s="294">
        <v>0.9</v>
      </c>
      <c r="Q302" s="267">
        <v>0.966455122393472</v>
      </c>
      <c r="R302" s="267">
        <v>0.973037272006344</v>
      </c>
      <c r="S302" s="267">
        <v>0.966618881834937</v>
      </c>
      <c r="T302" s="295">
        <v>-0.00658214961287185</v>
      </c>
      <c r="U302" s="266">
        <v>139913</v>
      </c>
      <c r="V302" s="266">
        <v>131401</v>
      </c>
      <c r="W302" s="267">
        <v>0.93916219364891</v>
      </c>
      <c r="X302" s="267">
        <v>0.931323662737987</v>
      </c>
      <c r="Y302" s="268">
        <v>0.94263811789585</v>
      </c>
      <c r="Z302" s="268">
        <v>0.934671308621749</v>
      </c>
      <c r="AA302" s="295">
        <v>-0.0113144551578626</v>
      </c>
      <c r="AB302" s="264">
        <v>33836</v>
      </c>
      <c r="AC302" s="264">
        <v>31768</v>
      </c>
      <c r="AD302" s="264">
        <v>33909</v>
      </c>
      <c r="AE302" s="264">
        <v>31815</v>
      </c>
      <c r="AF302" s="268">
        <v>0.93888166449935</v>
      </c>
      <c r="AG302" s="268">
        <v>0.93824648323454</v>
      </c>
      <c r="AH302" s="295">
        <v>0.000635181264810325</v>
      </c>
    </row>
    <row r="303" spans="1:34">
      <c r="A303" s="315" t="s">
        <v>496</v>
      </c>
      <c r="B303" s="321" t="s">
        <v>3330</v>
      </c>
      <c r="C303" s="293" t="s">
        <v>556</v>
      </c>
      <c r="D303" s="321" t="s">
        <v>557</v>
      </c>
      <c r="E303" s="263">
        <v>4320</v>
      </c>
      <c r="F303" s="263">
        <v>4299</v>
      </c>
      <c r="G303" s="263">
        <v>4133</v>
      </c>
      <c r="H303" s="264">
        <v>3429</v>
      </c>
      <c r="I303" s="264">
        <v>3409</v>
      </c>
      <c r="J303" s="264">
        <v>3206</v>
      </c>
      <c r="K303" s="264">
        <v>4649</v>
      </c>
      <c r="L303" s="264">
        <v>4613</v>
      </c>
      <c r="M303" s="264">
        <v>4373</v>
      </c>
      <c r="N303" s="267">
        <v>0.992583796697905</v>
      </c>
      <c r="O303" s="266">
        <v>139595</v>
      </c>
      <c r="P303" s="294">
        <v>0.9</v>
      </c>
      <c r="Q303" s="267">
        <v>0.995138888888889</v>
      </c>
      <c r="R303" s="267">
        <v>0.994167395742199</v>
      </c>
      <c r="S303" s="267">
        <v>0.99225639922564</v>
      </c>
      <c r="T303" s="295">
        <v>0.000971493146689983</v>
      </c>
      <c r="U303" s="266">
        <v>140638</v>
      </c>
      <c r="V303" s="266">
        <v>133862</v>
      </c>
      <c r="W303" s="267">
        <v>0.951819565124646</v>
      </c>
      <c r="X303" s="267">
        <v>0.956712962962963</v>
      </c>
      <c r="Y303" s="268">
        <v>0.934966462525518</v>
      </c>
      <c r="Z303" s="268">
        <v>0.940632394063239</v>
      </c>
      <c r="AA303" s="295">
        <v>0.0217465004374453</v>
      </c>
      <c r="AB303" s="264">
        <v>32398</v>
      </c>
      <c r="AC303" s="264">
        <v>30884</v>
      </c>
      <c r="AD303" s="264">
        <v>33253</v>
      </c>
      <c r="AE303" s="264">
        <v>31610</v>
      </c>
      <c r="AF303" s="268">
        <v>0.953268720291376</v>
      </c>
      <c r="AG303" s="268">
        <v>0.950590924127146</v>
      </c>
      <c r="AH303" s="295">
        <v>0.00267779616422958</v>
      </c>
    </row>
    <row r="304" spans="1:34">
      <c r="A304" s="315" t="s">
        <v>496</v>
      </c>
      <c r="B304" s="321" t="s">
        <v>3330</v>
      </c>
      <c r="C304" s="293" t="s">
        <v>558</v>
      </c>
      <c r="D304" s="321" t="s">
        <v>559</v>
      </c>
      <c r="E304" s="263">
        <v>1</v>
      </c>
      <c r="F304" s="263">
        <v>0</v>
      </c>
      <c r="G304" s="263">
        <v>1</v>
      </c>
      <c r="H304" s="264">
        <v>1</v>
      </c>
      <c r="I304" s="264">
        <v>0</v>
      </c>
      <c r="J304" s="264">
        <v>1</v>
      </c>
      <c r="K304" s="264">
        <v>2</v>
      </c>
      <c r="L304" s="264">
        <v>2</v>
      </c>
      <c r="M304" s="264">
        <v>1</v>
      </c>
      <c r="N304" s="267">
        <v>0.113636363636364</v>
      </c>
      <c r="O304" s="266">
        <v>15</v>
      </c>
      <c r="P304" s="294">
        <v>0.9</v>
      </c>
      <c r="Q304" s="267">
        <v>0</v>
      </c>
      <c r="R304" s="267">
        <v>0</v>
      </c>
      <c r="S304" s="267">
        <v>1</v>
      </c>
      <c r="T304" s="295">
        <v>0</v>
      </c>
      <c r="U304" s="266">
        <v>132</v>
      </c>
      <c r="V304" s="266">
        <v>115</v>
      </c>
      <c r="W304" s="267">
        <v>0.871212121212121</v>
      </c>
      <c r="X304" s="267">
        <v>1</v>
      </c>
      <c r="Y304" s="268">
        <v>1</v>
      </c>
      <c r="Z304" s="268">
        <v>0.5</v>
      </c>
      <c r="AA304" s="295">
        <v>0</v>
      </c>
      <c r="AB304" s="264">
        <v>12</v>
      </c>
      <c r="AC304" s="264">
        <v>7</v>
      </c>
      <c r="AD304" s="264">
        <v>95</v>
      </c>
      <c r="AE304" s="264">
        <v>87</v>
      </c>
      <c r="AF304" s="268">
        <v>0.583333333333333</v>
      </c>
      <c r="AG304" s="268">
        <v>0.91578947368421</v>
      </c>
      <c r="AH304" s="295">
        <v>-0.332456140350877</v>
      </c>
    </row>
    <row r="305" spans="1:34">
      <c r="A305" s="315" t="s">
        <v>496</v>
      </c>
      <c r="B305" s="321" t="s">
        <v>3331</v>
      </c>
      <c r="C305" s="293" t="s">
        <v>560</v>
      </c>
      <c r="D305" s="321" t="s">
        <v>561</v>
      </c>
      <c r="E305" s="263">
        <v>4906</v>
      </c>
      <c r="F305" s="263">
        <v>4729</v>
      </c>
      <c r="G305" s="263">
        <v>4409</v>
      </c>
      <c r="H305" s="264">
        <v>4027</v>
      </c>
      <c r="I305" s="264">
        <v>3743</v>
      </c>
      <c r="J305" s="264">
        <v>3692</v>
      </c>
      <c r="K305" s="264">
        <v>5762</v>
      </c>
      <c r="L305" s="264">
        <v>5307</v>
      </c>
      <c r="M305" s="264">
        <v>5202</v>
      </c>
      <c r="N305" s="267">
        <v>0.961671793929933</v>
      </c>
      <c r="O305" s="266">
        <v>167554</v>
      </c>
      <c r="P305" s="294">
        <v>0.9</v>
      </c>
      <c r="Q305" s="267">
        <v>0.96392172849572</v>
      </c>
      <c r="R305" s="267">
        <v>0.929476036751924</v>
      </c>
      <c r="S305" s="267">
        <v>0.921034363068379</v>
      </c>
      <c r="T305" s="295">
        <v>0.0344456917437951</v>
      </c>
      <c r="U305" s="266">
        <v>174232</v>
      </c>
      <c r="V305" s="266">
        <v>162975</v>
      </c>
      <c r="W305" s="267">
        <v>0.935390743376647</v>
      </c>
      <c r="X305" s="267">
        <v>0.898695474928659</v>
      </c>
      <c r="Y305" s="268">
        <v>0.916811522224981</v>
      </c>
      <c r="Z305" s="268">
        <v>0.902811523776466</v>
      </c>
      <c r="AA305" s="295">
        <v>-0.0181160472963227</v>
      </c>
      <c r="AB305" s="264">
        <v>39064</v>
      </c>
      <c r="AC305" s="264">
        <v>36222</v>
      </c>
      <c r="AD305" s="264">
        <v>41251</v>
      </c>
      <c r="AE305" s="264">
        <v>38926</v>
      </c>
      <c r="AF305" s="268">
        <v>0.927247593692402</v>
      </c>
      <c r="AG305" s="268">
        <v>0.943637729994424</v>
      </c>
      <c r="AH305" s="295">
        <v>-0.0163901363020222</v>
      </c>
    </row>
    <row r="306" spans="1:34">
      <c r="A306" s="315" t="s">
        <v>496</v>
      </c>
      <c r="B306" s="321" t="s">
        <v>3331</v>
      </c>
      <c r="C306" s="293" t="s">
        <v>562</v>
      </c>
      <c r="D306" s="321" t="s">
        <v>563</v>
      </c>
      <c r="E306" s="263">
        <v>6349</v>
      </c>
      <c r="F306" s="263">
        <v>6268</v>
      </c>
      <c r="G306" s="263">
        <v>6112</v>
      </c>
      <c r="H306" s="264">
        <v>5195</v>
      </c>
      <c r="I306" s="264">
        <v>5138</v>
      </c>
      <c r="J306" s="264">
        <v>5026</v>
      </c>
      <c r="K306" s="264">
        <v>7375</v>
      </c>
      <c r="L306" s="264">
        <v>7208</v>
      </c>
      <c r="M306" s="264">
        <v>7095</v>
      </c>
      <c r="N306" s="267">
        <v>0.982487790059122</v>
      </c>
      <c r="O306" s="266">
        <v>210218</v>
      </c>
      <c r="P306" s="294">
        <v>0.9</v>
      </c>
      <c r="Q306" s="267">
        <v>0.987242085367774</v>
      </c>
      <c r="R306" s="267">
        <v>0.98902791145332</v>
      </c>
      <c r="S306" s="267">
        <v>0.97735593220339</v>
      </c>
      <c r="T306" s="295">
        <v>-0.00178582608554601</v>
      </c>
      <c r="U306" s="266">
        <v>213965</v>
      </c>
      <c r="V306" s="266">
        <v>205169</v>
      </c>
      <c r="W306" s="267">
        <v>0.958890472740869</v>
      </c>
      <c r="X306" s="267">
        <v>0.962671286816822</v>
      </c>
      <c r="Y306" s="268">
        <v>0.967468719923003</v>
      </c>
      <c r="Z306" s="268">
        <v>0.962033898305085</v>
      </c>
      <c r="AA306" s="295">
        <v>-0.0047974331061813</v>
      </c>
      <c r="AB306" s="264">
        <v>49156</v>
      </c>
      <c r="AC306" s="264">
        <v>47366</v>
      </c>
      <c r="AD306" s="264">
        <v>50699</v>
      </c>
      <c r="AE306" s="264">
        <v>48909</v>
      </c>
      <c r="AF306" s="268">
        <v>0.963585320205061</v>
      </c>
      <c r="AG306" s="268">
        <v>0.964693583699876</v>
      </c>
      <c r="AH306" s="295">
        <v>-0.0011082634948143</v>
      </c>
    </row>
    <row r="307" spans="1:34">
      <c r="A307" s="315" t="s">
        <v>496</v>
      </c>
      <c r="B307" s="321" t="s">
        <v>3331</v>
      </c>
      <c r="C307" s="293" t="s">
        <v>564</v>
      </c>
      <c r="D307" s="321" t="s">
        <v>565</v>
      </c>
      <c r="E307" s="263">
        <v>7582</v>
      </c>
      <c r="F307" s="263">
        <v>7309</v>
      </c>
      <c r="G307" s="263">
        <v>7387</v>
      </c>
      <c r="H307" s="264">
        <v>5539</v>
      </c>
      <c r="I307" s="264">
        <v>5417</v>
      </c>
      <c r="J307" s="264">
        <v>5381</v>
      </c>
      <c r="K307" s="264">
        <v>8087</v>
      </c>
      <c r="L307" s="264">
        <v>7909</v>
      </c>
      <c r="M307" s="264">
        <v>7758</v>
      </c>
      <c r="N307" s="267">
        <v>0.976044047464632</v>
      </c>
      <c r="O307" s="266">
        <v>218221</v>
      </c>
      <c r="P307" s="294">
        <v>0.9</v>
      </c>
      <c r="Q307" s="267">
        <v>0.963993669216566</v>
      </c>
      <c r="R307" s="267">
        <v>0.977974363603539</v>
      </c>
      <c r="S307" s="267">
        <v>0.977989365648572</v>
      </c>
      <c r="T307" s="295">
        <v>-0.0139806943869729</v>
      </c>
      <c r="U307" s="266">
        <v>223577</v>
      </c>
      <c r="V307" s="266">
        <v>214540</v>
      </c>
      <c r="W307" s="267">
        <v>0.959579921011553</v>
      </c>
      <c r="X307" s="267">
        <v>0.974281192297547</v>
      </c>
      <c r="Y307" s="268">
        <v>0.97147499548655</v>
      </c>
      <c r="Z307" s="268">
        <v>0.959317423024607</v>
      </c>
      <c r="AA307" s="295">
        <v>0.00280619681099692</v>
      </c>
      <c r="AB307" s="264">
        <v>57156</v>
      </c>
      <c r="AC307" s="264">
        <v>55356</v>
      </c>
      <c r="AD307" s="264">
        <v>53075</v>
      </c>
      <c r="AE307" s="264">
        <v>50794</v>
      </c>
      <c r="AF307" s="268">
        <v>0.968507243334033</v>
      </c>
      <c r="AG307" s="268">
        <v>0.957023080546397</v>
      </c>
      <c r="AH307" s="295">
        <v>0.0114841627876365</v>
      </c>
    </row>
    <row r="308" spans="1:34">
      <c r="A308" s="315" t="s">
        <v>496</v>
      </c>
      <c r="B308" s="321" t="s">
        <v>3331</v>
      </c>
      <c r="C308" s="293" t="s">
        <v>566</v>
      </c>
      <c r="D308" s="321" t="s">
        <v>567</v>
      </c>
      <c r="E308" s="263">
        <v>5713</v>
      </c>
      <c r="F308" s="263">
        <v>5664</v>
      </c>
      <c r="G308" s="263">
        <v>5600</v>
      </c>
      <c r="H308" s="264">
        <v>4696</v>
      </c>
      <c r="I308" s="264">
        <v>4651</v>
      </c>
      <c r="J308" s="264">
        <v>4592</v>
      </c>
      <c r="K308" s="264">
        <v>6320</v>
      </c>
      <c r="L308" s="264">
        <v>6247</v>
      </c>
      <c r="M308" s="264">
        <v>6215</v>
      </c>
      <c r="N308" s="267">
        <v>0.986284759646476</v>
      </c>
      <c r="O308" s="266">
        <v>183015</v>
      </c>
      <c r="P308" s="294">
        <v>0.9</v>
      </c>
      <c r="Q308" s="267">
        <v>0.991423070190793</v>
      </c>
      <c r="R308" s="267">
        <v>0.99041737649063</v>
      </c>
      <c r="S308" s="267">
        <v>0.988449367088608</v>
      </c>
      <c r="T308" s="295">
        <v>0.00100569370016257</v>
      </c>
      <c r="U308" s="266">
        <v>185560</v>
      </c>
      <c r="V308" s="266">
        <v>181846</v>
      </c>
      <c r="W308" s="267">
        <v>0.979984910541065</v>
      </c>
      <c r="X308" s="267">
        <v>0.980220549623665</v>
      </c>
      <c r="Y308" s="268">
        <v>0.977853492333901</v>
      </c>
      <c r="Z308" s="268">
        <v>0.983386075949367</v>
      </c>
      <c r="AA308" s="295">
        <v>0.00236705728976416</v>
      </c>
      <c r="AB308" s="264">
        <v>43039</v>
      </c>
      <c r="AC308" s="264">
        <v>42248</v>
      </c>
      <c r="AD308" s="264">
        <v>44867</v>
      </c>
      <c r="AE308" s="264">
        <v>43923</v>
      </c>
      <c r="AF308" s="268">
        <v>0.98162132019796</v>
      </c>
      <c r="AG308" s="268">
        <v>0.978960037444001</v>
      </c>
      <c r="AH308" s="295">
        <v>0.00266128275395883</v>
      </c>
    </row>
    <row r="309" spans="1:34">
      <c r="A309" s="315" t="s">
        <v>496</v>
      </c>
      <c r="B309" s="321" t="s">
        <v>3331</v>
      </c>
      <c r="C309" s="293" t="s">
        <v>568</v>
      </c>
      <c r="D309" s="321" t="s">
        <v>569</v>
      </c>
      <c r="E309" s="263">
        <v>4168</v>
      </c>
      <c r="F309" s="263">
        <v>4114</v>
      </c>
      <c r="G309" s="263">
        <v>4018</v>
      </c>
      <c r="H309" s="264">
        <v>3344</v>
      </c>
      <c r="I309" s="264">
        <v>3297</v>
      </c>
      <c r="J309" s="264">
        <v>3247</v>
      </c>
      <c r="K309" s="264">
        <v>4690</v>
      </c>
      <c r="L309" s="264">
        <v>4637</v>
      </c>
      <c r="M309" s="264">
        <v>4546</v>
      </c>
      <c r="N309" s="267">
        <v>0.984973411101876</v>
      </c>
      <c r="O309" s="266">
        <v>133916</v>
      </c>
      <c r="P309" s="294">
        <v>0.9</v>
      </c>
      <c r="Q309" s="267">
        <v>0.987044145873321</v>
      </c>
      <c r="R309" s="267">
        <v>0.985944976076555</v>
      </c>
      <c r="S309" s="267">
        <v>0.988699360341151</v>
      </c>
      <c r="T309" s="295">
        <v>0.0010991697967655</v>
      </c>
      <c r="U309" s="266">
        <v>135959</v>
      </c>
      <c r="V309" s="266">
        <v>131268</v>
      </c>
      <c r="W309" s="267">
        <v>0.965496951286785</v>
      </c>
      <c r="X309" s="267">
        <v>0.964011516314779</v>
      </c>
      <c r="Y309" s="268">
        <v>0.970992822966507</v>
      </c>
      <c r="Z309" s="268">
        <v>0.969296375266525</v>
      </c>
      <c r="AA309" s="295">
        <v>-0.00698130665172791</v>
      </c>
      <c r="AB309" s="264">
        <v>31791</v>
      </c>
      <c r="AC309" s="264">
        <v>30819</v>
      </c>
      <c r="AD309" s="264">
        <v>32106</v>
      </c>
      <c r="AE309" s="264">
        <v>31020</v>
      </c>
      <c r="AF309" s="268">
        <v>0.969425309049731</v>
      </c>
      <c r="AG309" s="268">
        <v>0.96617454681368</v>
      </c>
      <c r="AH309" s="295">
        <v>0.00325076223605136</v>
      </c>
    </row>
    <row r="310" spans="1:34">
      <c r="A310" s="315" t="s">
        <v>496</v>
      </c>
      <c r="B310" s="321" t="s">
        <v>3331</v>
      </c>
      <c r="C310" s="293" t="s">
        <v>570</v>
      </c>
      <c r="D310" s="321" t="s">
        <v>571</v>
      </c>
      <c r="E310" s="263">
        <v>2764</v>
      </c>
      <c r="F310" s="263">
        <v>2731</v>
      </c>
      <c r="G310" s="263">
        <v>2622</v>
      </c>
      <c r="H310" s="264">
        <v>2325</v>
      </c>
      <c r="I310" s="264">
        <v>2278</v>
      </c>
      <c r="J310" s="264">
        <v>2236</v>
      </c>
      <c r="K310" s="264">
        <v>3061</v>
      </c>
      <c r="L310" s="264">
        <v>3033</v>
      </c>
      <c r="M310" s="264">
        <v>2941</v>
      </c>
      <c r="N310" s="267">
        <v>0.957781849536538</v>
      </c>
      <c r="O310" s="266">
        <v>88863</v>
      </c>
      <c r="P310" s="294">
        <v>0.9</v>
      </c>
      <c r="Q310" s="267">
        <v>0.988060781476122</v>
      </c>
      <c r="R310" s="267">
        <v>0.979784946236559</v>
      </c>
      <c r="S310" s="267">
        <v>0.990852662528585</v>
      </c>
      <c r="T310" s="295">
        <v>0.00827583523956243</v>
      </c>
      <c r="U310" s="266">
        <v>92780</v>
      </c>
      <c r="V310" s="266">
        <v>89475</v>
      </c>
      <c r="W310" s="267">
        <v>0.964378098728174</v>
      </c>
      <c r="X310" s="267">
        <v>0.94862518089725</v>
      </c>
      <c r="Y310" s="268">
        <v>0.961720430107527</v>
      </c>
      <c r="Z310" s="268">
        <v>0.960797125122509</v>
      </c>
      <c r="AA310" s="295">
        <v>-0.0130952492102765</v>
      </c>
      <c r="AB310" s="264">
        <v>22125</v>
      </c>
      <c r="AC310" s="264">
        <v>21173</v>
      </c>
      <c r="AD310" s="264">
        <v>22621</v>
      </c>
      <c r="AE310" s="264">
        <v>21851</v>
      </c>
      <c r="AF310" s="268">
        <v>0.956971751412429</v>
      </c>
      <c r="AG310" s="268">
        <v>0.965960832854427</v>
      </c>
      <c r="AH310" s="295">
        <v>-0.00898908144199795</v>
      </c>
    </row>
    <row r="311" spans="1:34">
      <c r="A311" s="315" t="s">
        <v>496</v>
      </c>
      <c r="B311" s="321" t="s">
        <v>3331</v>
      </c>
      <c r="C311" s="293" t="s">
        <v>572</v>
      </c>
      <c r="D311" s="321" t="s">
        <v>573</v>
      </c>
      <c r="E311" s="263">
        <v>7419</v>
      </c>
      <c r="F311" s="263">
        <v>7271</v>
      </c>
      <c r="G311" s="263">
        <v>7063</v>
      </c>
      <c r="H311" s="264">
        <v>5731</v>
      </c>
      <c r="I311" s="264">
        <v>5578</v>
      </c>
      <c r="J311" s="264">
        <v>5400</v>
      </c>
      <c r="K311" s="264">
        <v>8108</v>
      </c>
      <c r="L311" s="264">
        <v>7925</v>
      </c>
      <c r="M311" s="264">
        <v>7705</v>
      </c>
      <c r="N311" s="267">
        <v>0.972004899554998</v>
      </c>
      <c r="O311" s="266">
        <v>235683</v>
      </c>
      <c r="P311" s="294">
        <v>0.9</v>
      </c>
      <c r="Q311" s="267">
        <v>0.980051219840949</v>
      </c>
      <c r="R311" s="267">
        <v>0.973303088466236</v>
      </c>
      <c r="S311" s="267">
        <v>0.977429699062654</v>
      </c>
      <c r="T311" s="295">
        <v>0.00674813137471264</v>
      </c>
      <c r="U311" s="266">
        <v>242471</v>
      </c>
      <c r="V311" s="266">
        <v>230053</v>
      </c>
      <c r="W311" s="267">
        <v>0.948785627972005</v>
      </c>
      <c r="X311" s="267">
        <v>0.952015096374174</v>
      </c>
      <c r="Y311" s="268">
        <v>0.942243936485779</v>
      </c>
      <c r="Z311" s="268">
        <v>0.950296003946719</v>
      </c>
      <c r="AA311" s="295">
        <v>0.00977115988839528</v>
      </c>
      <c r="AB311" s="264">
        <v>55356</v>
      </c>
      <c r="AC311" s="264">
        <v>52845</v>
      </c>
      <c r="AD311" s="264">
        <v>58030</v>
      </c>
      <c r="AE311" s="264">
        <v>54932</v>
      </c>
      <c r="AF311" s="268">
        <v>0.95463906351615</v>
      </c>
      <c r="AG311" s="268">
        <v>0.946613820437705</v>
      </c>
      <c r="AH311" s="295">
        <v>0.00802524307844543</v>
      </c>
    </row>
    <row r="312" spans="1:34">
      <c r="A312" s="315" t="s">
        <v>496</v>
      </c>
      <c r="B312" s="321" t="s">
        <v>3331</v>
      </c>
      <c r="C312" s="293" t="s">
        <v>574</v>
      </c>
      <c r="D312" s="321" t="s">
        <v>575</v>
      </c>
      <c r="E312" s="263">
        <v>0</v>
      </c>
      <c r="F312" s="263">
        <v>0</v>
      </c>
      <c r="G312" s="263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7">
        <v>0</v>
      </c>
      <c r="O312" s="266">
        <v>0</v>
      </c>
      <c r="P312" s="294">
        <v>0.9</v>
      </c>
      <c r="Q312" s="267">
        <v>0</v>
      </c>
      <c r="R312" s="267">
        <v>0</v>
      </c>
      <c r="S312" s="267">
        <v>0</v>
      </c>
      <c r="T312" s="295">
        <v>0</v>
      </c>
      <c r="U312" s="266">
        <v>11</v>
      </c>
      <c r="V312" s="266">
        <v>4</v>
      </c>
      <c r="W312" s="267">
        <v>0.363636363636364</v>
      </c>
      <c r="X312" s="267">
        <v>0</v>
      </c>
      <c r="Y312" s="268">
        <v>0</v>
      </c>
      <c r="Z312" s="268">
        <v>0</v>
      </c>
      <c r="AA312" s="295">
        <v>0</v>
      </c>
      <c r="AB312" s="264">
        <v>2</v>
      </c>
      <c r="AC312" s="264">
        <v>1</v>
      </c>
      <c r="AD312" s="264">
        <v>0</v>
      </c>
      <c r="AE312" s="264">
        <v>0</v>
      </c>
      <c r="AF312" s="268">
        <v>0.5</v>
      </c>
      <c r="AG312" s="268">
        <v>0</v>
      </c>
      <c r="AH312" s="295">
        <v>0.5</v>
      </c>
    </row>
    <row r="313" spans="1:34">
      <c r="A313" s="315" t="s">
        <v>496</v>
      </c>
      <c r="B313" s="321" t="s">
        <v>3331</v>
      </c>
      <c r="C313" s="293" t="s">
        <v>576</v>
      </c>
      <c r="D313" s="321" t="s">
        <v>577</v>
      </c>
      <c r="E313" s="263">
        <v>1</v>
      </c>
      <c r="F313" s="263">
        <v>0</v>
      </c>
      <c r="G313" s="263">
        <v>1</v>
      </c>
      <c r="H313" s="264">
        <v>0</v>
      </c>
      <c r="I313" s="264">
        <v>0</v>
      </c>
      <c r="J313" s="264">
        <v>0</v>
      </c>
      <c r="K313" s="264">
        <v>0</v>
      </c>
      <c r="L313" s="264">
        <v>0</v>
      </c>
      <c r="M313" s="264">
        <v>0</v>
      </c>
      <c r="N313" s="267">
        <v>0</v>
      </c>
      <c r="O313" s="266">
        <v>0</v>
      </c>
      <c r="P313" s="294">
        <v>0.9</v>
      </c>
      <c r="Q313" s="267">
        <v>0</v>
      </c>
      <c r="R313" s="267">
        <v>0</v>
      </c>
      <c r="S313" s="267">
        <v>0</v>
      </c>
      <c r="T313" s="295">
        <v>0</v>
      </c>
      <c r="U313" s="266">
        <v>4</v>
      </c>
      <c r="V313" s="266">
        <v>4</v>
      </c>
      <c r="W313" s="267">
        <v>1</v>
      </c>
      <c r="X313" s="267">
        <v>1</v>
      </c>
      <c r="Y313" s="268">
        <v>0</v>
      </c>
      <c r="Z313" s="268">
        <v>0</v>
      </c>
      <c r="AA313" s="295">
        <v>1</v>
      </c>
      <c r="AB313" s="264">
        <v>1</v>
      </c>
      <c r="AC313" s="264">
        <v>1</v>
      </c>
      <c r="AD313" s="264">
        <v>1</v>
      </c>
      <c r="AE313" s="264">
        <v>1</v>
      </c>
      <c r="AF313" s="268">
        <v>1</v>
      </c>
      <c r="AG313" s="268">
        <v>1</v>
      </c>
      <c r="AH313" s="295">
        <v>0</v>
      </c>
    </row>
    <row r="314" spans="1:34">
      <c r="A314" s="315" t="s">
        <v>496</v>
      </c>
      <c r="B314" s="321" t="s">
        <v>3331</v>
      </c>
      <c r="C314" s="293" t="s">
        <v>578</v>
      </c>
      <c r="D314" s="321" t="s">
        <v>579</v>
      </c>
      <c r="E314" s="263">
        <v>0</v>
      </c>
      <c r="F314" s="263">
        <v>0</v>
      </c>
      <c r="G314" s="263">
        <v>0</v>
      </c>
      <c r="H314" s="264">
        <v>0</v>
      </c>
      <c r="I314" s="264">
        <v>0</v>
      </c>
      <c r="J314" s="264">
        <v>0</v>
      </c>
      <c r="K314" s="264">
        <v>0</v>
      </c>
      <c r="L314" s="264">
        <v>0</v>
      </c>
      <c r="M314" s="264">
        <v>0</v>
      </c>
      <c r="N314" s="267">
        <v>0</v>
      </c>
      <c r="O314" s="266">
        <v>0</v>
      </c>
      <c r="P314" s="294">
        <v>0.9</v>
      </c>
      <c r="Q314" s="267">
        <v>0</v>
      </c>
      <c r="R314" s="267">
        <v>0</v>
      </c>
      <c r="S314" s="267">
        <v>0</v>
      </c>
      <c r="T314" s="295">
        <v>0</v>
      </c>
      <c r="U314" s="266">
        <v>1</v>
      </c>
      <c r="V314" s="266">
        <v>1</v>
      </c>
      <c r="W314" s="267">
        <v>1</v>
      </c>
      <c r="X314" s="267">
        <v>0</v>
      </c>
      <c r="Y314" s="268">
        <v>0</v>
      </c>
      <c r="Z314" s="268">
        <v>0</v>
      </c>
      <c r="AA314" s="295">
        <v>0</v>
      </c>
      <c r="AB314" s="264">
        <v>0</v>
      </c>
      <c r="AC314" s="264">
        <v>0</v>
      </c>
      <c r="AD314" s="264">
        <v>1</v>
      </c>
      <c r="AE314" s="264">
        <v>1</v>
      </c>
      <c r="AF314" s="268">
        <v>0</v>
      </c>
      <c r="AG314" s="268">
        <v>1</v>
      </c>
      <c r="AH314" s="295">
        <v>-1</v>
      </c>
    </row>
    <row r="315" spans="1:34">
      <c r="A315" s="315" t="s">
        <v>496</v>
      </c>
      <c r="B315" s="321" t="s">
        <v>3331</v>
      </c>
      <c r="C315" s="293" t="s">
        <v>580</v>
      </c>
      <c r="D315" s="321" t="s">
        <v>581</v>
      </c>
      <c r="E315" s="263">
        <v>0</v>
      </c>
      <c r="F315" s="263">
        <v>0</v>
      </c>
      <c r="G315" s="263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67">
        <v>0</v>
      </c>
      <c r="O315" s="266">
        <v>0</v>
      </c>
      <c r="P315" s="294">
        <v>0.9</v>
      </c>
      <c r="Q315" s="267">
        <v>0</v>
      </c>
      <c r="R315" s="267">
        <v>0</v>
      </c>
      <c r="S315" s="267">
        <v>0</v>
      </c>
      <c r="T315" s="295">
        <v>0</v>
      </c>
      <c r="U315" s="266">
        <v>2</v>
      </c>
      <c r="V315" s="266">
        <v>0</v>
      </c>
      <c r="W315" s="267">
        <v>0</v>
      </c>
      <c r="X315" s="267">
        <v>0</v>
      </c>
      <c r="Y315" s="268">
        <v>0</v>
      </c>
      <c r="Z315" s="268">
        <v>0</v>
      </c>
      <c r="AA315" s="295">
        <v>0</v>
      </c>
      <c r="AB315" s="264">
        <v>1</v>
      </c>
      <c r="AC315" s="264">
        <v>0</v>
      </c>
      <c r="AD315" s="264">
        <v>0</v>
      </c>
      <c r="AE315" s="264">
        <v>0</v>
      </c>
      <c r="AF315" s="268">
        <v>0</v>
      </c>
      <c r="AG315" s="268">
        <v>0</v>
      </c>
      <c r="AH315" s="295">
        <v>0</v>
      </c>
    </row>
    <row r="316" spans="1:34">
      <c r="A316" s="315" t="s">
        <v>496</v>
      </c>
      <c r="B316" s="321" t="s">
        <v>3331</v>
      </c>
      <c r="C316" s="293" t="s">
        <v>582</v>
      </c>
      <c r="D316" s="321" t="s">
        <v>583</v>
      </c>
      <c r="E316" s="263">
        <v>1171</v>
      </c>
      <c r="F316" s="263">
        <v>1165</v>
      </c>
      <c r="G316" s="263">
        <v>1082</v>
      </c>
      <c r="H316" s="264">
        <v>1001</v>
      </c>
      <c r="I316" s="264">
        <v>990</v>
      </c>
      <c r="J316" s="264">
        <v>933</v>
      </c>
      <c r="K316" s="264">
        <v>1230</v>
      </c>
      <c r="L316" s="264">
        <v>1217</v>
      </c>
      <c r="M316" s="264">
        <v>1167</v>
      </c>
      <c r="N316" s="267">
        <v>0.984458550924044</v>
      </c>
      <c r="O316" s="266">
        <v>31482</v>
      </c>
      <c r="P316" s="294">
        <v>0.9</v>
      </c>
      <c r="Q316" s="267">
        <v>0.994876174210077</v>
      </c>
      <c r="R316" s="267">
        <v>0.989010989010989</v>
      </c>
      <c r="S316" s="267">
        <v>0.989430894308943</v>
      </c>
      <c r="T316" s="295">
        <v>0.00586518519908785</v>
      </c>
      <c r="U316" s="266">
        <v>31979</v>
      </c>
      <c r="V316" s="266">
        <v>29281</v>
      </c>
      <c r="W316" s="267">
        <v>0.915632133587667</v>
      </c>
      <c r="X316" s="267">
        <v>0.92399658411614</v>
      </c>
      <c r="Y316" s="268">
        <v>0.932067932067932</v>
      </c>
      <c r="Z316" s="268">
        <v>0.948780487804878</v>
      </c>
      <c r="AA316" s="295">
        <v>-0.00807134795179199</v>
      </c>
      <c r="AB316" s="264">
        <v>8570</v>
      </c>
      <c r="AC316" s="264">
        <v>8088</v>
      </c>
      <c r="AD316" s="264">
        <v>8376</v>
      </c>
      <c r="AE316" s="264">
        <v>7691</v>
      </c>
      <c r="AF316" s="268">
        <v>0.943757292882147</v>
      </c>
      <c r="AG316" s="268">
        <v>0.918218720152818</v>
      </c>
      <c r="AH316" s="295">
        <v>0.0255385727293295</v>
      </c>
    </row>
    <row r="317" spans="1:34">
      <c r="A317" s="315" t="s">
        <v>496</v>
      </c>
      <c r="B317" s="321" t="s">
        <v>3331</v>
      </c>
      <c r="C317" s="293" t="s">
        <v>584</v>
      </c>
      <c r="D317" s="321" t="s">
        <v>585</v>
      </c>
      <c r="E317" s="263">
        <v>6</v>
      </c>
      <c r="F317" s="263">
        <v>0</v>
      </c>
      <c r="G317" s="263">
        <v>5</v>
      </c>
      <c r="H317" s="264">
        <v>1</v>
      </c>
      <c r="I317" s="264">
        <v>0</v>
      </c>
      <c r="J317" s="264">
        <v>1</v>
      </c>
      <c r="K317" s="264">
        <v>1</v>
      </c>
      <c r="L317" s="264">
        <v>0</v>
      </c>
      <c r="M317" s="264">
        <v>0</v>
      </c>
      <c r="N317" s="267">
        <v>0.0208333333333333</v>
      </c>
      <c r="O317" s="266">
        <v>1</v>
      </c>
      <c r="P317" s="294">
        <v>0.9</v>
      </c>
      <c r="Q317" s="267">
        <v>0</v>
      </c>
      <c r="R317" s="267">
        <v>0</v>
      </c>
      <c r="S317" s="267">
        <v>0</v>
      </c>
      <c r="T317" s="295">
        <v>0</v>
      </c>
      <c r="U317" s="266">
        <v>48</v>
      </c>
      <c r="V317" s="266">
        <v>40</v>
      </c>
      <c r="W317" s="267">
        <v>0.833333333333333</v>
      </c>
      <c r="X317" s="267">
        <v>0.833333333333333</v>
      </c>
      <c r="Y317" s="268">
        <v>1</v>
      </c>
      <c r="Z317" s="268">
        <v>0</v>
      </c>
      <c r="AA317" s="295">
        <v>-0.166666666666667</v>
      </c>
      <c r="AB317" s="264">
        <v>9</v>
      </c>
      <c r="AC317" s="264">
        <v>6</v>
      </c>
      <c r="AD317" s="264">
        <v>2</v>
      </c>
      <c r="AE317" s="264">
        <v>0</v>
      </c>
      <c r="AF317" s="268">
        <v>0.666666666666667</v>
      </c>
      <c r="AG317" s="268">
        <v>0</v>
      </c>
      <c r="AH317" s="295">
        <v>0.666666666666667</v>
      </c>
    </row>
    <row r="318" spans="1:34">
      <c r="A318" s="315" t="s">
        <v>496</v>
      </c>
      <c r="B318" s="321" t="s">
        <v>3331</v>
      </c>
      <c r="C318" s="293" t="s">
        <v>586</v>
      </c>
      <c r="D318" s="321" t="s">
        <v>587</v>
      </c>
      <c r="E318" s="263">
        <v>7154</v>
      </c>
      <c r="F318" s="263">
        <v>7067</v>
      </c>
      <c r="G318" s="263">
        <v>6694</v>
      </c>
      <c r="H318" s="264">
        <v>6061</v>
      </c>
      <c r="I318" s="264">
        <v>5896</v>
      </c>
      <c r="J318" s="264">
        <v>5581</v>
      </c>
      <c r="K318" s="264">
        <v>7895</v>
      </c>
      <c r="L318" s="264">
        <v>7913</v>
      </c>
      <c r="M318" s="264">
        <v>7393</v>
      </c>
      <c r="N318" s="267">
        <v>0.982991701801723</v>
      </c>
      <c r="O318" s="266">
        <v>212396</v>
      </c>
      <c r="P318" s="294">
        <v>0.9</v>
      </c>
      <c r="Q318" s="267">
        <v>0.98783897120492</v>
      </c>
      <c r="R318" s="267">
        <v>0.972776769509982</v>
      </c>
      <c r="S318" s="267">
        <v>1.00227992400253</v>
      </c>
      <c r="T318" s="295">
        <v>0.0150622016949385</v>
      </c>
      <c r="U318" s="266">
        <v>216071</v>
      </c>
      <c r="V318" s="266">
        <v>200350</v>
      </c>
      <c r="W318" s="267">
        <v>0.927241508578199</v>
      </c>
      <c r="X318" s="267">
        <v>0.935700307520268</v>
      </c>
      <c r="Y318" s="268">
        <v>0.920805147665402</v>
      </c>
      <c r="Z318" s="268">
        <v>0.936415452818239</v>
      </c>
      <c r="AA318" s="295">
        <v>0.0148951598548666</v>
      </c>
      <c r="AB318" s="264">
        <v>54142</v>
      </c>
      <c r="AC318" s="264">
        <v>50581</v>
      </c>
      <c r="AD318" s="264">
        <v>52407</v>
      </c>
      <c r="AE318" s="264">
        <v>48980</v>
      </c>
      <c r="AF318" s="268">
        <v>0.934228510213882</v>
      </c>
      <c r="AG318" s="268">
        <v>0.934607972217452</v>
      </c>
      <c r="AH318" s="295">
        <v>-0.000379462003569864</v>
      </c>
    </row>
    <row r="319" spans="1:34">
      <c r="A319" s="315" t="s">
        <v>496</v>
      </c>
      <c r="B319" s="321" t="s">
        <v>3332</v>
      </c>
      <c r="C319" s="293" t="s">
        <v>588</v>
      </c>
      <c r="D319" s="321" t="s">
        <v>589</v>
      </c>
      <c r="E319" s="263">
        <v>2712</v>
      </c>
      <c r="F319" s="263">
        <v>2632</v>
      </c>
      <c r="G319" s="263">
        <v>2541</v>
      </c>
      <c r="H319" s="264">
        <v>2216</v>
      </c>
      <c r="I319" s="264">
        <v>2150</v>
      </c>
      <c r="J319" s="264">
        <v>2068</v>
      </c>
      <c r="K319" s="264">
        <v>3012</v>
      </c>
      <c r="L319" s="264">
        <v>2867</v>
      </c>
      <c r="M319" s="264">
        <v>2813</v>
      </c>
      <c r="N319" s="267">
        <v>0.958456668076207</v>
      </c>
      <c r="O319" s="266">
        <v>83864</v>
      </c>
      <c r="P319" s="294">
        <v>0.9</v>
      </c>
      <c r="Q319" s="267">
        <v>0.970501474926254</v>
      </c>
      <c r="R319" s="267">
        <v>0.970216606498195</v>
      </c>
      <c r="S319" s="267">
        <v>0.951859229747676</v>
      </c>
      <c r="T319" s="295">
        <v>0.000284868428058749</v>
      </c>
      <c r="U319" s="266">
        <v>87499</v>
      </c>
      <c r="V319" s="266">
        <v>81509</v>
      </c>
      <c r="W319" s="267">
        <v>0.931542074766569</v>
      </c>
      <c r="X319" s="267">
        <v>0.936946902654867</v>
      </c>
      <c r="Y319" s="268">
        <v>0.933212996389892</v>
      </c>
      <c r="Z319" s="268">
        <v>0.933930942895086</v>
      </c>
      <c r="AA319" s="295">
        <v>0.0037339062649755</v>
      </c>
      <c r="AB319" s="264">
        <v>20271</v>
      </c>
      <c r="AC319" s="264">
        <v>19061</v>
      </c>
      <c r="AD319" s="264">
        <v>20961</v>
      </c>
      <c r="AE319" s="264">
        <v>19392</v>
      </c>
      <c r="AF319" s="268">
        <v>0.940308815549307</v>
      </c>
      <c r="AG319" s="268">
        <v>0.925146701016173</v>
      </c>
      <c r="AH319" s="295">
        <v>0.015162114533134</v>
      </c>
    </row>
    <row r="320" spans="1:34">
      <c r="A320" s="315" t="s">
        <v>496</v>
      </c>
      <c r="B320" s="321" t="s">
        <v>3332</v>
      </c>
      <c r="C320" s="293" t="s">
        <v>590</v>
      </c>
      <c r="D320" s="321" t="s">
        <v>591</v>
      </c>
      <c r="E320" s="263">
        <v>4682</v>
      </c>
      <c r="F320" s="263">
        <v>4555</v>
      </c>
      <c r="G320" s="263">
        <v>4317</v>
      </c>
      <c r="H320" s="264">
        <v>3900</v>
      </c>
      <c r="I320" s="264">
        <v>3771</v>
      </c>
      <c r="J320" s="264">
        <v>3580</v>
      </c>
      <c r="K320" s="264">
        <v>5298</v>
      </c>
      <c r="L320" s="264">
        <v>5144</v>
      </c>
      <c r="M320" s="264">
        <v>4932</v>
      </c>
      <c r="N320" s="267">
        <v>0.953934251554155</v>
      </c>
      <c r="O320" s="266">
        <v>145930</v>
      </c>
      <c r="P320" s="294">
        <v>0.9</v>
      </c>
      <c r="Q320" s="267">
        <v>0.972874839812046</v>
      </c>
      <c r="R320" s="267">
        <v>0.966923076923077</v>
      </c>
      <c r="S320" s="267">
        <v>0.970932427331068</v>
      </c>
      <c r="T320" s="295">
        <v>0.00595176288896926</v>
      </c>
      <c r="U320" s="266">
        <v>152977</v>
      </c>
      <c r="V320" s="266">
        <v>142392</v>
      </c>
      <c r="W320" s="267">
        <v>0.930806591840603</v>
      </c>
      <c r="X320" s="267">
        <v>0.922041862451944</v>
      </c>
      <c r="Y320" s="268">
        <v>0.917948717948718</v>
      </c>
      <c r="Z320" s="268">
        <v>0.930917327293318</v>
      </c>
      <c r="AA320" s="295">
        <v>0.00409314450322573</v>
      </c>
      <c r="AB320" s="264">
        <v>35487</v>
      </c>
      <c r="AC320" s="264">
        <v>32910</v>
      </c>
      <c r="AD320" s="264">
        <v>36628</v>
      </c>
      <c r="AE320" s="264">
        <v>34105</v>
      </c>
      <c r="AF320" s="268">
        <v>0.927381858145236</v>
      </c>
      <c r="AG320" s="268">
        <v>0.931118270175822</v>
      </c>
      <c r="AH320" s="295">
        <v>-0.0037364120305855</v>
      </c>
    </row>
    <row r="321" spans="1:34">
      <c r="A321" s="315" t="s">
        <v>496</v>
      </c>
      <c r="B321" s="321" t="s">
        <v>3332</v>
      </c>
      <c r="C321" s="293" t="s">
        <v>592</v>
      </c>
      <c r="D321" s="321" t="s">
        <v>593</v>
      </c>
      <c r="E321" s="263">
        <v>4310</v>
      </c>
      <c r="F321" s="263">
        <v>4133</v>
      </c>
      <c r="G321" s="263">
        <v>4059</v>
      </c>
      <c r="H321" s="264">
        <v>3459</v>
      </c>
      <c r="I321" s="264">
        <v>3259</v>
      </c>
      <c r="J321" s="264">
        <v>3219</v>
      </c>
      <c r="K321" s="264">
        <v>4880</v>
      </c>
      <c r="L321" s="264">
        <v>4365</v>
      </c>
      <c r="M321" s="264">
        <v>4538</v>
      </c>
      <c r="N321" s="267">
        <v>0.936940769313962</v>
      </c>
      <c r="O321" s="266">
        <v>129949</v>
      </c>
      <c r="P321" s="294">
        <v>0.9</v>
      </c>
      <c r="Q321" s="267">
        <v>0.958932714617169</v>
      </c>
      <c r="R321" s="267">
        <v>0.942179820757444</v>
      </c>
      <c r="S321" s="267">
        <v>0.894467213114754</v>
      </c>
      <c r="T321" s="295">
        <v>0.016752893859725</v>
      </c>
      <c r="U321" s="266">
        <v>138695</v>
      </c>
      <c r="V321" s="266">
        <v>129486</v>
      </c>
      <c r="W321" s="267">
        <v>0.933602509102707</v>
      </c>
      <c r="X321" s="267">
        <v>0.941763341067285</v>
      </c>
      <c r="Y321" s="268">
        <v>0.930615784908933</v>
      </c>
      <c r="Z321" s="268">
        <v>0.929918032786885</v>
      </c>
      <c r="AA321" s="295">
        <v>0.0111475561583522</v>
      </c>
      <c r="AB321" s="264">
        <v>32909</v>
      </c>
      <c r="AC321" s="264">
        <v>30715</v>
      </c>
      <c r="AD321" s="264">
        <v>32636</v>
      </c>
      <c r="AE321" s="264">
        <v>30421</v>
      </c>
      <c r="AF321" s="268">
        <v>0.933331307545048</v>
      </c>
      <c r="AG321" s="268">
        <v>0.932130163010173</v>
      </c>
      <c r="AH321" s="295">
        <v>0.00120114453487563</v>
      </c>
    </row>
    <row r="322" spans="1:34">
      <c r="A322" s="315" t="s">
        <v>496</v>
      </c>
      <c r="B322" s="321" t="s">
        <v>3332</v>
      </c>
      <c r="C322" s="293" t="s">
        <v>594</v>
      </c>
      <c r="D322" s="321" t="s">
        <v>595</v>
      </c>
      <c r="E322" s="263">
        <v>4420</v>
      </c>
      <c r="F322" s="263">
        <v>4297</v>
      </c>
      <c r="G322" s="263">
        <v>4110</v>
      </c>
      <c r="H322" s="264">
        <v>3485</v>
      </c>
      <c r="I322" s="264">
        <v>3380</v>
      </c>
      <c r="J322" s="264">
        <v>3231</v>
      </c>
      <c r="K322" s="264">
        <v>4887</v>
      </c>
      <c r="L322" s="264">
        <v>4681</v>
      </c>
      <c r="M322" s="264">
        <v>4460</v>
      </c>
      <c r="N322" s="267">
        <v>0.968094753528683</v>
      </c>
      <c r="O322" s="266">
        <v>139850</v>
      </c>
      <c r="P322" s="294">
        <v>0.9</v>
      </c>
      <c r="Q322" s="267">
        <v>0.972171945701357</v>
      </c>
      <c r="R322" s="267">
        <v>0.96987087517934</v>
      </c>
      <c r="S322" s="267">
        <v>0.957847350112544</v>
      </c>
      <c r="T322" s="295">
        <v>0.00230107052201745</v>
      </c>
      <c r="U322" s="266">
        <v>144459</v>
      </c>
      <c r="V322" s="266">
        <v>134788</v>
      </c>
      <c r="W322" s="267">
        <v>0.93305366920718</v>
      </c>
      <c r="X322" s="267">
        <v>0.929864253393665</v>
      </c>
      <c r="Y322" s="268">
        <v>0.927116212338594</v>
      </c>
      <c r="Z322" s="268">
        <v>0.912625332514835</v>
      </c>
      <c r="AA322" s="295">
        <v>0.0027480410550712</v>
      </c>
      <c r="AB322" s="264">
        <v>34088</v>
      </c>
      <c r="AC322" s="264">
        <v>31665</v>
      </c>
      <c r="AD322" s="264">
        <v>33946</v>
      </c>
      <c r="AE322" s="264">
        <v>31721</v>
      </c>
      <c r="AF322" s="268">
        <v>0.928919267777517</v>
      </c>
      <c r="AG322" s="268">
        <v>0.934454722205856</v>
      </c>
      <c r="AH322" s="295">
        <v>-0.00553545442833936</v>
      </c>
    </row>
    <row r="323" spans="1:34">
      <c r="A323" s="315" t="s">
        <v>496</v>
      </c>
      <c r="B323" s="321" t="s">
        <v>3332</v>
      </c>
      <c r="C323" s="293" t="s">
        <v>596</v>
      </c>
      <c r="D323" s="321" t="s">
        <v>597</v>
      </c>
      <c r="E323" s="263">
        <v>5041</v>
      </c>
      <c r="F323" s="263">
        <v>4918</v>
      </c>
      <c r="G323" s="263">
        <v>4814</v>
      </c>
      <c r="H323" s="264">
        <v>5101</v>
      </c>
      <c r="I323" s="264">
        <v>5044</v>
      </c>
      <c r="J323" s="264">
        <v>4890</v>
      </c>
      <c r="K323" s="264">
        <v>6918</v>
      </c>
      <c r="L323" s="264">
        <v>6634</v>
      </c>
      <c r="M323" s="264">
        <v>6597</v>
      </c>
      <c r="N323" s="267">
        <v>0.95097007377592</v>
      </c>
      <c r="O323" s="266">
        <v>185229</v>
      </c>
      <c r="P323" s="294">
        <v>0.9</v>
      </c>
      <c r="Q323" s="267">
        <v>0.975600079349335</v>
      </c>
      <c r="R323" s="267">
        <v>0.988825720446971</v>
      </c>
      <c r="S323" s="267">
        <v>0.958947672737785</v>
      </c>
      <c r="T323" s="295">
        <v>-0.0132256410976357</v>
      </c>
      <c r="U323" s="266">
        <v>194779</v>
      </c>
      <c r="V323" s="266">
        <v>185072</v>
      </c>
      <c r="W323" s="267">
        <v>0.950164032056844</v>
      </c>
      <c r="X323" s="267">
        <v>0.954969252132513</v>
      </c>
      <c r="Y323" s="268">
        <v>0.958635561654578</v>
      </c>
      <c r="Z323" s="268">
        <v>0.953599306157849</v>
      </c>
      <c r="AA323" s="295">
        <v>-0.00366630952206415</v>
      </c>
      <c r="AB323" s="264">
        <v>45327</v>
      </c>
      <c r="AC323" s="264">
        <v>43081</v>
      </c>
      <c r="AD323" s="264">
        <v>46346</v>
      </c>
      <c r="AE323" s="264">
        <v>44145</v>
      </c>
      <c r="AF323" s="268">
        <v>0.950448959781146</v>
      </c>
      <c r="AG323" s="268">
        <v>0.952509385923273</v>
      </c>
      <c r="AH323" s="295">
        <v>-0.00206042614212687</v>
      </c>
    </row>
    <row r="324" spans="1:34">
      <c r="A324" s="315" t="s">
        <v>496</v>
      </c>
      <c r="B324" s="321" t="s">
        <v>3332</v>
      </c>
      <c r="C324" s="293" t="s">
        <v>598</v>
      </c>
      <c r="D324" s="321" t="s">
        <v>599</v>
      </c>
      <c r="E324" s="263">
        <v>4680</v>
      </c>
      <c r="F324" s="263">
        <v>4580</v>
      </c>
      <c r="G324" s="263">
        <v>4369</v>
      </c>
      <c r="H324" s="264">
        <v>3831</v>
      </c>
      <c r="I324" s="264">
        <v>3713</v>
      </c>
      <c r="J324" s="264">
        <v>3549</v>
      </c>
      <c r="K324" s="264">
        <v>5294</v>
      </c>
      <c r="L324" s="264">
        <v>5124</v>
      </c>
      <c r="M324" s="264">
        <v>4936</v>
      </c>
      <c r="N324" s="267">
        <v>0.965831273356267</v>
      </c>
      <c r="O324" s="266">
        <v>149643</v>
      </c>
      <c r="P324" s="294">
        <v>0.9</v>
      </c>
      <c r="Q324" s="267">
        <v>0.978632478632479</v>
      </c>
      <c r="R324" s="267">
        <v>0.969198642652049</v>
      </c>
      <c r="S324" s="267">
        <v>0.967888175292784</v>
      </c>
      <c r="T324" s="295">
        <v>0.00943383598042957</v>
      </c>
      <c r="U324" s="266">
        <v>154937</v>
      </c>
      <c r="V324" s="266">
        <v>145991</v>
      </c>
      <c r="W324" s="267">
        <v>0.942260402615257</v>
      </c>
      <c r="X324" s="267">
        <v>0.933547008547009</v>
      </c>
      <c r="Y324" s="268">
        <v>0.926389976507439</v>
      </c>
      <c r="Z324" s="268">
        <v>0.932376275028334</v>
      </c>
      <c r="AA324" s="295">
        <v>0.0071570320395693</v>
      </c>
      <c r="AB324" s="264">
        <v>36149</v>
      </c>
      <c r="AC324" s="264">
        <v>33966</v>
      </c>
      <c r="AD324" s="264">
        <v>36341</v>
      </c>
      <c r="AE324" s="264">
        <v>34322</v>
      </c>
      <c r="AF324" s="268">
        <v>0.939611054247697</v>
      </c>
      <c r="AG324" s="268">
        <v>0.944442915715033</v>
      </c>
      <c r="AH324" s="295">
        <v>-0.0048318614673355</v>
      </c>
    </row>
    <row r="325" spans="1:34">
      <c r="A325" s="315" t="s">
        <v>496</v>
      </c>
      <c r="B325" s="321" t="s">
        <v>3332</v>
      </c>
      <c r="C325" s="293" t="s">
        <v>600</v>
      </c>
      <c r="D325" s="321" t="s">
        <v>601</v>
      </c>
      <c r="E325" s="263">
        <v>0</v>
      </c>
      <c r="F325" s="263">
        <v>0</v>
      </c>
      <c r="G325" s="263">
        <v>0</v>
      </c>
      <c r="H325" s="264">
        <v>1</v>
      </c>
      <c r="I325" s="264">
        <v>0</v>
      </c>
      <c r="J325" s="264">
        <v>1</v>
      </c>
      <c r="K325" s="264">
        <v>1</v>
      </c>
      <c r="L325" s="264">
        <v>0</v>
      </c>
      <c r="M325" s="264">
        <v>0</v>
      </c>
      <c r="N325" s="267">
        <v>0</v>
      </c>
      <c r="O325" s="266">
        <v>0</v>
      </c>
      <c r="P325" s="294">
        <v>0.9</v>
      </c>
      <c r="Q325" s="267">
        <v>0</v>
      </c>
      <c r="R325" s="267">
        <v>0</v>
      </c>
      <c r="S325" s="267">
        <v>0</v>
      </c>
      <c r="T325" s="295">
        <v>0</v>
      </c>
      <c r="U325" s="266">
        <v>10</v>
      </c>
      <c r="V325" s="266">
        <v>5</v>
      </c>
      <c r="W325" s="267">
        <v>0.5</v>
      </c>
      <c r="X325" s="267">
        <v>0</v>
      </c>
      <c r="Y325" s="268">
        <v>1</v>
      </c>
      <c r="Z325" s="268">
        <v>0</v>
      </c>
      <c r="AA325" s="295">
        <v>-1</v>
      </c>
      <c r="AB325" s="264">
        <v>4</v>
      </c>
      <c r="AC325" s="264">
        <v>2</v>
      </c>
      <c r="AD325" s="264">
        <v>3</v>
      </c>
      <c r="AE325" s="264">
        <v>2</v>
      </c>
      <c r="AF325" s="268">
        <v>0.5</v>
      </c>
      <c r="AG325" s="268">
        <v>0.666666666666667</v>
      </c>
      <c r="AH325" s="295">
        <v>-0.166666666666667</v>
      </c>
    </row>
    <row r="326" spans="1:34">
      <c r="A326" s="315" t="s">
        <v>496</v>
      </c>
      <c r="B326" s="321" t="s">
        <v>3332</v>
      </c>
      <c r="C326" s="293" t="s">
        <v>602</v>
      </c>
      <c r="D326" s="321" t="s">
        <v>603</v>
      </c>
      <c r="E326" s="263">
        <v>0</v>
      </c>
      <c r="F326" s="263">
        <v>0</v>
      </c>
      <c r="G326" s="263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67">
        <v>0.333333333333333</v>
      </c>
      <c r="O326" s="266">
        <v>1</v>
      </c>
      <c r="P326" s="294">
        <v>0.9</v>
      </c>
      <c r="Q326" s="267">
        <v>0</v>
      </c>
      <c r="R326" s="267">
        <v>0</v>
      </c>
      <c r="S326" s="267">
        <v>0</v>
      </c>
      <c r="T326" s="295">
        <v>0</v>
      </c>
      <c r="U326" s="266">
        <v>3</v>
      </c>
      <c r="V326" s="266">
        <v>1</v>
      </c>
      <c r="W326" s="267">
        <v>0.333333333333333</v>
      </c>
      <c r="X326" s="267">
        <v>0</v>
      </c>
      <c r="Y326" s="268">
        <v>0</v>
      </c>
      <c r="Z326" s="268">
        <v>0</v>
      </c>
      <c r="AA326" s="295">
        <v>0</v>
      </c>
      <c r="AB326" s="264">
        <v>0</v>
      </c>
      <c r="AC326" s="264">
        <v>0</v>
      </c>
      <c r="AD326" s="264">
        <v>3</v>
      </c>
      <c r="AE326" s="264">
        <v>1</v>
      </c>
      <c r="AF326" s="268">
        <v>0</v>
      </c>
      <c r="AG326" s="268">
        <v>0.333333333333333</v>
      </c>
      <c r="AH326" s="295">
        <v>-0.333333333333333</v>
      </c>
    </row>
    <row r="327" spans="1:34">
      <c r="A327" s="315" t="s">
        <v>496</v>
      </c>
      <c r="B327" s="321" t="s">
        <v>3332</v>
      </c>
      <c r="C327" s="293" t="s">
        <v>604</v>
      </c>
      <c r="D327" s="321" t="s">
        <v>605</v>
      </c>
      <c r="E327" s="263">
        <v>6</v>
      </c>
      <c r="F327" s="263">
        <v>3</v>
      </c>
      <c r="G327" s="263">
        <v>5</v>
      </c>
      <c r="H327" s="264">
        <v>1</v>
      </c>
      <c r="I327" s="264">
        <v>1</v>
      </c>
      <c r="J327" s="264">
        <v>1</v>
      </c>
      <c r="K327" s="264">
        <v>5</v>
      </c>
      <c r="L327" s="264">
        <v>1</v>
      </c>
      <c r="M327" s="264">
        <v>1</v>
      </c>
      <c r="N327" s="267">
        <v>0.622950819672131</v>
      </c>
      <c r="O327" s="266">
        <v>38</v>
      </c>
      <c r="P327" s="294">
        <v>0.9</v>
      </c>
      <c r="Q327" s="267">
        <v>0.5</v>
      </c>
      <c r="R327" s="267">
        <v>1</v>
      </c>
      <c r="S327" s="267">
        <v>0.2</v>
      </c>
      <c r="T327" s="295">
        <v>-0.5</v>
      </c>
      <c r="U327" s="266">
        <v>61</v>
      </c>
      <c r="V327" s="266">
        <v>46</v>
      </c>
      <c r="W327" s="267">
        <v>0.754098360655738</v>
      </c>
      <c r="X327" s="267">
        <v>0.833333333333333</v>
      </c>
      <c r="Y327" s="268">
        <v>1</v>
      </c>
      <c r="Z327" s="268">
        <v>0.2</v>
      </c>
      <c r="AA327" s="295">
        <v>-0.166666666666667</v>
      </c>
      <c r="AB327" s="264">
        <v>26</v>
      </c>
      <c r="AC327" s="264">
        <v>19</v>
      </c>
      <c r="AD327" s="264">
        <v>15</v>
      </c>
      <c r="AE327" s="264">
        <v>12</v>
      </c>
      <c r="AF327" s="268">
        <v>0.730769230769231</v>
      </c>
      <c r="AG327" s="268">
        <v>0.8</v>
      </c>
      <c r="AH327" s="295">
        <v>-0.0692307692307693</v>
      </c>
    </row>
    <row r="328" spans="1:34">
      <c r="A328" s="315" t="s">
        <v>496</v>
      </c>
      <c r="B328" s="321" t="s">
        <v>3332</v>
      </c>
      <c r="C328" s="293" t="s">
        <v>606</v>
      </c>
      <c r="D328" s="321" t="s">
        <v>607</v>
      </c>
      <c r="E328" s="263">
        <v>0</v>
      </c>
      <c r="F328" s="263">
        <v>0</v>
      </c>
      <c r="G328" s="263">
        <v>0</v>
      </c>
      <c r="H328" s="264">
        <v>0</v>
      </c>
      <c r="I328" s="264">
        <v>0</v>
      </c>
      <c r="J328" s="264">
        <v>0</v>
      </c>
      <c r="K328" s="264">
        <v>0</v>
      </c>
      <c r="L328" s="264">
        <v>0</v>
      </c>
      <c r="M328" s="264">
        <v>0</v>
      </c>
      <c r="N328" s="267">
        <v>0</v>
      </c>
      <c r="O328" s="266">
        <v>0</v>
      </c>
      <c r="P328" s="294">
        <v>0.9</v>
      </c>
      <c r="Q328" s="267">
        <v>0</v>
      </c>
      <c r="R328" s="267">
        <v>0</v>
      </c>
      <c r="S328" s="267">
        <v>0</v>
      </c>
      <c r="T328" s="295">
        <v>0</v>
      </c>
      <c r="U328" s="266">
        <v>0</v>
      </c>
      <c r="V328" s="266">
        <v>0</v>
      </c>
      <c r="W328" s="267">
        <v>0</v>
      </c>
      <c r="X328" s="267">
        <v>0</v>
      </c>
      <c r="Y328" s="268">
        <v>0</v>
      </c>
      <c r="Z328" s="268">
        <v>0</v>
      </c>
      <c r="AA328" s="295">
        <v>0</v>
      </c>
      <c r="AB328" s="264">
        <v>0</v>
      </c>
      <c r="AC328" s="264">
        <v>0</v>
      </c>
      <c r="AD328" s="264">
        <v>0</v>
      </c>
      <c r="AE328" s="264">
        <v>0</v>
      </c>
      <c r="AF328" s="268">
        <v>0</v>
      </c>
      <c r="AG328" s="268">
        <v>0</v>
      </c>
      <c r="AH328" s="295">
        <v>0</v>
      </c>
    </row>
    <row r="329" spans="1:34">
      <c r="A329" s="315" t="s">
        <v>496</v>
      </c>
      <c r="B329" s="321" t="s">
        <v>3332</v>
      </c>
      <c r="C329" s="293" t="s">
        <v>608</v>
      </c>
      <c r="D329" s="321" t="s">
        <v>609</v>
      </c>
      <c r="E329" s="263">
        <v>0</v>
      </c>
      <c r="F329" s="263">
        <v>0</v>
      </c>
      <c r="G329" s="263">
        <v>0</v>
      </c>
      <c r="H329" s="264">
        <v>0</v>
      </c>
      <c r="I329" s="264">
        <v>0</v>
      </c>
      <c r="J329" s="264">
        <v>0</v>
      </c>
      <c r="K329" s="264">
        <v>0</v>
      </c>
      <c r="L329" s="264">
        <v>0</v>
      </c>
      <c r="M329" s="264">
        <v>0</v>
      </c>
      <c r="N329" s="267">
        <v>0</v>
      </c>
      <c r="O329" s="266">
        <v>0</v>
      </c>
      <c r="P329" s="294">
        <v>0.9</v>
      </c>
      <c r="Q329" s="267">
        <v>0</v>
      </c>
      <c r="R329" s="267">
        <v>0</v>
      </c>
      <c r="S329" s="267">
        <v>0</v>
      </c>
      <c r="T329" s="295">
        <v>0</v>
      </c>
      <c r="U329" s="266">
        <v>5</v>
      </c>
      <c r="V329" s="266">
        <v>0</v>
      </c>
      <c r="W329" s="267">
        <v>0</v>
      </c>
      <c r="X329" s="267">
        <v>0</v>
      </c>
      <c r="Y329" s="268">
        <v>0</v>
      </c>
      <c r="Z329" s="268">
        <v>0</v>
      </c>
      <c r="AA329" s="295">
        <v>0</v>
      </c>
      <c r="AB329" s="264">
        <v>0</v>
      </c>
      <c r="AC329" s="264">
        <v>0</v>
      </c>
      <c r="AD329" s="264">
        <v>1</v>
      </c>
      <c r="AE329" s="264">
        <v>0</v>
      </c>
      <c r="AF329" s="268">
        <v>0</v>
      </c>
      <c r="AG329" s="268">
        <v>0</v>
      </c>
      <c r="AH329" s="295">
        <v>0</v>
      </c>
    </row>
    <row r="330" spans="1:34">
      <c r="A330" s="315" t="s">
        <v>496</v>
      </c>
      <c r="B330" s="321" t="s">
        <v>3332</v>
      </c>
      <c r="C330" s="293" t="s">
        <v>610</v>
      </c>
      <c r="D330" s="321" t="s">
        <v>611</v>
      </c>
      <c r="E330" s="263">
        <v>0</v>
      </c>
      <c r="F330" s="263">
        <v>0</v>
      </c>
      <c r="G330" s="263">
        <v>0</v>
      </c>
      <c r="H330" s="264">
        <v>0</v>
      </c>
      <c r="I330" s="264">
        <v>0</v>
      </c>
      <c r="J330" s="264">
        <v>0</v>
      </c>
      <c r="K330" s="264">
        <v>0</v>
      </c>
      <c r="L330" s="264">
        <v>0</v>
      </c>
      <c r="M330" s="264">
        <v>0</v>
      </c>
      <c r="N330" s="267">
        <v>1</v>
      </c>
      <c r="O330" s="266">
        <v>7</v>
      </c>
      <c r="P330" s="294">
        <v>0.9</v>
      </c>
      <c r="Q330" s="267">
        <v>0</v>
      </c>
      <c r="R330" s="267">
        <v>0</v>
      </c>
      <c r="S330" s="267">
        <v>0</v>
      </c>
      <c r="T330" s="295">
        <v>0</v>
      </c>
      <c r="U330" s="266">
        <v>7</v>
      </c>
      <c r="V330" s="266">
        <v>4</v>
      </c>
      <c r="W330" s="267">
        <v>0.571428571428571</v>
      </c>
      <c r="X330" s="267">
        <v>0</v>
      </c>
      <c r="Y330" s="268">
        <v>0</v>
      </c>
      <c r="Z330" s="268">
        <v>0</v>
      </c>
      <c r="AA330" s="295">
        <v>0</v>
      </c>
      <c r="AB330" s="264">
        <v>0</v>
      </c>
      <c r="AC330" s="264">
        <v>0</v>
      </c>
      <c r="AD330" s="264">
        <v>2</v>
      </c>
      <c r="AE330" s="264">
        <v>2</v>
      </c>
      <c r="AF330" s="268">
        <v>0</v>
      </c>
      <c r="AG330" s="268">
        <v>1</v>
      </c>
      <c r="AH330" s="295">
        <v>-1</v>
      </c>
    </row>
    <row r="331" spans="1:34">
      <c r="A331" s="315" t="s">
        <v>496</v>
      </c>
      <c r="B331" s="321" t="s">
        <v>3332</v>
      </c>
      <c r="C331" s="293" t="s">
        <v>612</v>
      </c>
      <c r="D331" s="321" t="s">
        <v>613</v>
      </c>
      <c r="E331" s="263">
        <v>4460</v>
      </c>
      <c r="F331" s="263">
        <v>4354</v>
      </c>
      <c r="G331" s="263">
        <v>4161</v>
      </c>
      <c r="H331" s="264">
        <v>4542</v>
      </c>
      <c r="I331" s="264">
        <v>4452</v>
      </c>
      <c r="J331" s="264">
        <v>4170</v>
      </c>
      <c r="K331" s="264">
        <v>6216</v>
      </c>
      <c r="L331" s="264">
        <v>5914</v>
      </c>
      <c r="M331" s="264">
        <v>5608</v>
      </c>
      <c r="N331" s="267">
        <v>0.961310652537646</v>
      </c>
      <c r="O331" s="266">
        <v>172363</v>
      </c>
      <c r="P331" s="294">
        <v>0.9</v>
      </c>
      <c r="Q331" s="267">
        <v>0.976233183856502</v>
      </c>
      <c r="R331" s="267">
        <v>0.980184940554822</v>
      </c>
      <c r="S331" s="267">
        <v>0.951415701415701</v>
      </c>
      <c r="T331" s="295">
        <v>-0.00395175669831938</v>
      </c>
      <c r="U331" s="266">
        <v>179300</v>
      </c>
      <c r="V331" s="266">
        <v>164522</v>
      </c>
      <c r="W331" s="267">
        <v>0.917579475738985</v>
      </c>
      <c r="X331" s="267">
        <v>0.932959641255605</v>
      </c>
      <c r="Y331" s="268">
        <v>0.918097754293263</v>
      </c>
      <c r="Z331" s="268">
        <v>0.902187902187902</v>
      </c>
      <c r="AA331" s="295">
        <v>0.0148618869623425</v>
      </c>
      <c r="AB331" s="264">
        <v>40445</v>
      </c>
      <c r="AC331" s="264">
        <v>37437</v>
      </c>
      <c r="AD331" s="264">
        <v>42935</v>
      </c>
      <c r="AE331" s="264">
        <v>39859</v>
      </c>
      <c r="AF331" s="268">
        <v>0.925627395228088</v>
      </c>
      <c r="AG331" s="268">
        <v>0.928356818446489</v>
      </c>
      <c r="AH331" s="295">
        <v>-0.00272942321840131</v>
      </c>
    </row>
    <row r="332" spans="1:34">
      <c r="A332" s="315" t="s">
        <v>496</v>
      </c>
      <c r="B332" s="321" t="s">
        <v>3333</v>
      </c>
      <c r="C332" s="293" t="s">
        <v>614</v>
      </c>
      <c r="D332" s="321" t="s">
        <v>615</v>
      </c>
      <c r="E332" s="263">
        <v>0</v>
      </c>
      <c r="F332" s="263">
        <v>0</v>
      </c>
      <c r="G332" s="263">
        <v>0</v>
      </c>
      <c r="H332" s="264">
        <v>0</v>
      </c>
      <c r="I332" s="264">
        <v>0</v>
      </c>
      <c r="J332" s="264">
        <v>0</v>
      </c>
      <c r="K332" s="264">
        <v>0</v>
      </c>
      <c r="L332" s="264">
        <v>0</v>
      </c>
      <c r="M332" s="264">
        <v>0</v>
      </c>
      <c r="N332" s="267">
        <v>0</v>
      </c>
      <c r="O332" s="266">
        <v>0</v>
      </c>
      <c r="P332" s="294">
        <v>0.9</v>
      </c>
      <c r="Q332" s="267">
        <v>0</v>
      </c>
      <c r="R332" s="267">
        <v>0</v>
      </c>
      <c r="S332" s="267">
        <v>0</v>
      </c>
      <c r="T332" s="295">
        <v>0</v>
      </c>
      <c r="U332" s="266">
        <v>0</v>
      </c>
      <c r="V332" s="266">
        <v>0</v>
      </c>
      <c r="W332" s="267">
        <v>0</v>
      </c>
      <c r="X332" s="267">
        <v>0</v>
      </c>
      <c r="Y332" s="268">
        <v>0</v>
      </c>
      <c r="Z332" s="268">
        <v>0</v>
      </c>
      <c r="AA332" s="295">
        <v>0</v>
      </c>
      <c r="AB332" s="264">
        <v>0</v>
      </c>
      <c r="AC332" s="264">
        <v>0</v>
      </c>
      <c r="AD332" s="264">
        <v>0</v>
      </c>
      <c r="AE332" s="264">
        <v>0</v>
      </c>
      <c r="AF332" s="268">
        <v>0</v>
      </c>
      <c r="AG332" s="268">
        <v>0</v>
      </c>
      <c r="AH332" s="295">
        <v>0</v>
      </c>
    </row>
    <row r="333" spans="1:34">
      <c r="A333" s="315" t="s">
        <v>496</v>
      </c>
      <c r="B333" s="321" t="s">
        <v>3333</v>
      </c>
      <c r="C333" s="293" t="s">
        <v>616</v>
      </c>
      <c r="D333" s="321" t="s">
        <v>617</v>
      </c>
      <c r="E333" s="263">
        <v>5793</v>
      </c>
      <c r="F333" s="263">
        <v>5611</v>
      </c>
      <c r="G333" s="263">
        <v>5461</v>
      </c>
      <c r="H333" s="264">
        <v>4636</v>
      </c>
      <c r="I333" s="264">
        <v>4471</v>
      </c>
      <c r="J333" s="264">
        <v>4349</v>
      </c>
      <c r="K333" s="264">
        <v>6273</v>
      </c>
      <c r="L333" s="264">
        <v>6095</v>
      </c>
      <c r="M333" s="264">
        <v>5910</v>
      </c>
      <c r="N333" s="267">
        <v>0.964623033644589</v>
      </c>
      <c r="O333" s="266">
        <v>179853</v>
      </c>
      <c r="P333" s="294">
        <v>0.9</v>
      </c>
      <c r="Q333" s="267">
        <v>0.96858277231141</v>
      </c>
      <c r="R333" s="267">
        <v>0.964408973252804</v>
      </c>
      <c r="S333" s="267">
        <v>0.971624422126574</v>
      </c>
      <c r="T333" s="295">
        <v>0.00417379905860615</v>
      </c>
      <c r="U333" s="266">
        <v>186449</v>
      </c>
      <c r="V333" s="266">
        <v>174592</v>
      </c>
      <c r="W333" s="267">
        <v>0.936406202232246</v>
      </c>
      <c r="X333" s="267">
        <v>0.942689452787847</v>
      </c>
      <c r="Y333" s="268">
        <v>0.93809318377912</v>
      </c>
      <c r="Z333" s="268">
        <v>0.942132950741272</v>
      </c>
      <c r="AA333" s="295">
        <v>0.00459626900872756</v>
      </c>
      <c r="AB333" s="264">
        <v>42983</v>
      </c>
      <c r="AC333" s="264">
        <v>40461</v>
      </c>
      <c r="AD333" s="264">
        <v>43647</v>
      </c>
      <c r="AE333" s="264">
        <v>41062</v>
      </c>
      <c r="AF333" s="268">
        <v>0.941325640369448</v>
      </c>
      <c r="AG333" s="268">
        <v>0.940774852796298</v>
      </c>
      <c r="AH333" s="295">
        <v>0.000550787573150857</v>
      </c>
    </row>
    <row r="334" spans="1:34">
      <c r="A334" s="315" t="s">
        <v>496</v>
      </c>
      <c r="B334" s="321" t="s">
        <v>3333</v>
      </c>
      <c r="C334" s="293" t="s">
        <v>618</v>
      </c>
      <c r="D334" s="321" t="s">
        <v>619</v>
      </c>
      <c r="E334" s="263">
        <v>8469</v>
      </c>
      <c r="F334" s="263">
        <v>8030</v>
      </c>
      <c r="G334" s="263">
        <v>7897</v>
      </c>
      <c r="H334" s="264">
        <v>7010</v>
      </c>
      <c r="I334" s="264">
        <v>6713</v>
      </c>
      <c r="J334" s="264">
        <v>6502</v>
      </c>
      <c r="K334" s="264">
        <v>9207</v>
      </c>
      <c r="L334" s="264">
        <v>8716</v>
      </c>
      <c r="M334" s="264">
        <v>8491</v>
      </c>
      <c r="N334" s="267">
        <v>0.938322041784405</v>
      </c>
      <c r="O334" s="266">
        <v>248052</v>
      </c>
      <c r="P334" s="294">
        <v>0.9</v>
      </c>
      <c r="Q334" s="267">
        <v>0.948163891840831</v>
      </c>
      <c r="R334" s="267">
        <v>0.957631954350927</v>
      </c>
      <c r="S334" s="267">
        <v>0.94667101118714</v>
      </c>
      <c r="T334" s="295">
        <v>-0.00946806251009602</v>
      </c>
      <c r="U334" s="266">
        <v>264357</v>
      </c>
      <c r="V334" s="266">
        <v>243879</v>
      </c>
      <c r="W334" s="267">
        <v>0.92253656986575</v>
      </c>
      <c r="X334" s="267">
        <v>0.93245955838942</v>
      </c>
      <c r="Y334" s="268">
        <v>0.92753209700428</v>
      </c>
      <c r="Z334" s="268">
        <v>0.922233083523406</v>
      </c>
      <c r="AA334" s="295">
        <v>0.00492746138514055</v>
      </c>
      <c r="AB334" s="264">
        <v>63346</v>
      </c>
      <c r="AC334" s="264">
        <v>58734</v>
      </c>
      <c r="AD334" s="264">
        <v>62451</v>
      </c>
      <c r="AE334" s="264">
        <v>57121</v>
      </c>
      <c r="AF334" s="268">
        <v>0.927193508666688</v>
      </c>
      <c r="AG334" s="268">
        <v>0.914653088021008</v>
      </c>
      <c r="AH334" s="295">
        <v>0.0125404206456793</v>
      </c>
    </row>
    <row r="335" spans="1:34">
      <c r="A335" s="315" t="s">
        <v>496</v>
      </c>
      <c r="B335" s="321" t="s">
        <v>3333</v>
      </c>
      <c r="C335" s="293" t="s">
        <v>620</v>
      </c>
      <c r="D335" s="321" t="s">
        <v>621</v>
      </c>
      <c r="E335" s="263">
        <v>0</v>
      </c>
      <c r="F335" s="263">
        <v>0</v>
      </c>
      <c r="G335" s="263">
        <v>0</v>
      </c>
      <c r="H335" s="264">
        <v>0</v>
      </c>
      <c r="I335" s="264">
        <v>0</v>
      </c>
      <c r="J335" s="264">
        <v>0</v>
      </c>
      <c r="K335" s="264">
        <v>0</v>
      </c>
      <c r="L335" s="264">
        <v>0</v>
      </c>
      <c r="M335" s="264">
        <v>0</v>
      </c>
      <c r="N335" s="267">
        <v>0</v>
      </c>
      <c r="O335" s="266">
        <v>0</v>
      </c>
      <c r="P335" s="294">
        <v>0.9</v>
      </c>
      <c r="Q335" s="267">
        <v>0</v>
      </c>
      <c r="R335" s="267">
        <v>0</v>
      </c>
      <c r="S335" s="267">
        <v>0</v>
      </c>
      <c r="T335" s="295">
        <v>0</v>
      </c>
      <c r="U335" s="266">
        <v>2</v>
      </c>
      <c r="V335" s="266">
        <v>2</v>
      </c>
      <c r="W335" s="267">
        <v>1</v>
      </c>
      <c r="X335" s="267">
        <v>0</v>
      </c>
      <c r="Y335" s="268">
        <v>0</v>
      </c>
      <c r="Z335" s="268">
        <v>0</v>
      </c>
      <c r="AA335" s="295">
        <v>0</v>
      </c>
      <c r="AB335" s="264">
        <v>1</v>
      </c>
      <c r="AC335" s="264">
        <v>1</v>
      </c>
      <c r="AD335" s="264">
        <v>1</v>
      </c>
      <c r="AE335" s="264">
        <v>1</v>
      </c>
      <c r="AF335" s="268">
        <v>1</v>
      </c>
      <c r="AG335" s="268">
        <v>1</v>
      </c>
      <c r="AH335" s="295">
        <v>0</v>
      </c>
    </row>
    <row r="336" spans="1:34">
      <c r="A336" s="315" t="s">
        <v>496</v>
      </c>
      <c r="B336" s="321" t="s">
        <v>3333</v>
      </c>
      <c r="C336" s="293" t="s">
        <v>622</v>
      </c>
      <c r="D336" s="321" t="s">
        <v>623</v>
      </c>
      <c r="E336" s="263">
        <v>0</v>
      </c>
      <c r="F336" s="263">
        <v>0</v>
      </c>
      <c r="G336" s="263">
        <v>0</v>
      </c>
      <c r="H336" s="264">
        <v>0</v>
      </c>
      <c r="I336" s="264">
        <v>0</v>
      </c>
      <c r="J336" s="264">
        <v>0</v>
      </c>
      <c r="K336" s="264">
        <v>0</v>
      </c>
      <c r="L336" s="264">
        <v>0</v>
      </c>
      <c r="M336" s="264">
        <v>0</v>
      </c>
      <c r="N336" s="267">
        <v>0</v>
      </c>
      <c r="O336" s="266">
        <v>0</v>
      </c>
      <c r="P336" s="294">
        <v>0.9</v>
      </c>
      <c r="Q336" s="267">
        <v>0</v>
      </c>
      <c r="R336" s="267">
        <v>0</v>
      </c>
      <c r="S336" s="267">
        <v>0</v>
      </c>
      <c r="T336" s="295">
        <v>0</v>
      </c>
      <c r="U336" s="266">
        <v>0</v>
      </c>
      <c r="V336" s="266">
        <v>0</v>
      </c>
      <c r="W336" s="267">
        <v>0</v>
      </c>
      <c r="X336" s="267">
        <v>0</v>
      </c>
      <c r="Y336" s="268">
        <v>0</v>
      </c>
      <c r="Z336" s="268">
        <v>0</v>
      </c>
      <c r="AA336" s="295">
        <v>0</v>
      </c>
      <c r="AB336" s="264">
        <v>0</v>
      </c>
      <c r="AC336" s="264">
        <v>0</v>
      </c>
      <c r="AD336" s="264">
        <v>0</v>
      </c>
      <c r="AE336" s="264">
        <v>0</v>
      </c>
      <c r="AF336" s="268">
        <v>0</v>
      </c>
      <c r="AG336" s="268">
        <v>0</v>
      </c>
      <c r="AH336" s="295">
        <v>0</v>
      </c>
    </row>
    <row r="337" spans="1:34">
      <c r="A337" s="315" t="s">
        <v>496</v>
      </c>
      <c r="B337" s="321" t="s">
        <v>3333</v>
      </c>
      <c r="C337" s="293" t="s">
        <v>624</v>
      </c>
      <c r="D337" s="321" t="s">
        <v>625</v>
      </c>
      <c r="E337" s="263">
        <v>48</v>
      </c>
      <c r="F337" s="263">
        <v>28</v>
      </c>
      <c r="G337" s="263">
        <v>28</v>
      </c>
      <c r="H337" s="264">
        <v>25</v>
      </c>
      <c r="I337" s="264">
        <v>21</v>
      </c>
      <c r="J337" s="264">
        <v>21</v>
      </c>
      <c r="K337" s="264">
        <v>36</v>
      </c>
      <c r="L337" s="264">
        <v>33</v>
      </c>
      <c r="M337" s="264">
        <v>34</v>
      </c>
      <c r="N337" s="267">
        <v>0.902255639097744</v>
      </c>
      <c r="O337" s="266">
        <v>480</v>
      </c>
      <c r="P337" s="294">
        <v>0.9</v>
      </c>
      <c r="Q337" s="267">
        <v>0.583333333333333</v>
      </c>
      <c r="R337" s="267">
        <v>0.84</v>
      </c>
      <c r="S337" s="267">
        <v>0.916666666666667</v>
      </c>
      <c r="T337" s="295">
        <v>-0.256666666666667</v>
      </c>
      <c r="U337" s="266">
        <v>532</v>
      </c>
      <c r="V337" s="266">
        <v>489</v>
      </c>
      <c r="W337" s="267">
        <v>0.919172932330827</v>
      </c>
      <c r="X337" s="267">
        <v>0.583333333333333</v>
      </c>
      <c r="Y337" s="268">
        <v>0.84</v>
      </c>
      <c r="Z337" s="268">
        <v>0.944444444444444</v>
      </c>
      <c r="AA337" s="295">
        <v>-0.256666666666667</v>
      </c>
      <c r="AB337" s="264">
        <v>226</v>
      </c>
      <c r="AC337" s="264">
        <v>194</v>
      </c>
      <c r="AD337" s="264">
        <v>218</v>
      </c>
      <c r="AE337" s="264">
        <v>216</v>
      </c>
      <c r="AF337" s="268">
        <v>0.858407079646018</v>
      </c>
      <c r="AG337" s="268">
        <v>0.990825688073395</v>
      </c>
      <c r="AH337" s="295">
        <v>-0.132418608427377</v>
      </c>
    </row>
    <row r="338" spans="1:34">
      <c r="A338" s="315" t="s">
        <v>496</v>
      </c>
      <c r="B338" s="321" t="s">
        <v>3333</v>
      </c>
      <c r="C338" s="293" t="s">
        <v>626</v>
      </c>
      <c r="D338" s="321" t="s">
        <v>626</v>
      </c>
      <c r="E338" s="263">
        <v>1</v>
      </c>
      <c r="F338" s="263">
        <v>1</v>
      </c>
      <c r="G338" s="263">
        <v>1</v>
      </c>
      <c r="H338" s="264">
        <v>7</v>
      </c>
      <c r="I338" s="264">
        <v>0</v>
      </c>
      <c r="J338" s="264">
        <v>6</v>
      </c>
      <c r="K338" s="264">
        <v>0</v>
      </c>
      <c r="L338" s="264">
        <v>0</v>
      </c>
      <c r="M338" s="264">
        <v>0</v>
      </c>
      <c r="N338" s="267">
        <v>0.181818181818182</v>
      </c>
      <c r="O338" s="266">
        <v>4</v>
      </c>
      <c r="P338" s="294">
        <v>0.9</v>
      </c>
      <c r="Q338" s="267">
        <v>1</v>
      </c>
      <c r="R338" s="267">
        <v>0</v>
      </c>
      <c r="S338" s="267">
        <v>0</v>
      </c>
      <c r="T338" s="295">
        <v>1</v>
      </c>
      <c r="U338" s="266">
        <v>22</v>
      </c>
      <c r="V338" s="266">
        <v>21</v>
      </c>
      <c r="W338" s="267">
        <v>0.954545454545455</v>
      </c>
      <c r="X338" s="267">
        <v>1</v>
      </c>
      <c r="Y338" s="268">
        <v>0.857142857142857</v>
      </c>
      <c r="Z338" s="268">
        <v>0</v>
      </c>
      <c r="AA338" s="295">
        <v>0.142857142857143</v>
      </c>
      <c r="AB338" s="264">
        <v>20</v>
      </c>
      <c r="AC338" s="264">
        <v>19</v>
      </c>
      <c r="AD338" s="264">
        <v>0</v>
      </c>
      <c r="AE338" s="264">
        <v>0</v>
      </c>
      <c r="AF338" s="268">
        <v>0.95</v>
      </c>
      <c r="AG338" s="268">
        <v>0</v>
      </c>
      <c r="AH338" s="295">
        <v>0.95</v>
      </c>
    </row>
    <row r="339" spans="1:34">
      <c r="A339" s="315" t="s">
        <v>496</v>
      </c>
      <c r="B339" s="321" t="s">
        <v>3333</v>
      </c>
      <c r="C339" s="293" t="s">
        <v>627</v>
      </c>
      <c r="D339" s="321" t="s">
        <v>628</v>
      </c>
      <c r="E339" s="263">
        <v>0</v>
      </c>
      <c r="F339" s="263">
        <v>1</v>
      </c>
      <c r="G339" s="263">
        <v>0</v>
      </c>
      <c r="H339" s="264">
        <v>0</v>
      </c>
      <c r="I339" s="264">
        <v>0</v>
      </c>
      <c r="J339" s="264">
        <v>0</v>
      </c>
      <c r="K339" s="264">
        <v>0</v>
      </c>
      <c r="L339" s="264">
        <v>0</v>
      </c>
      <c r="M339" s="264">
        <v>0</v>
      </c>
      <c r="N339" s="267">
        <v>0.0588235294117647</v>
      </c>
      <c r="O339" s="266">
        <v>2</v>
      </c>
      <c r="P339" s="294">
        <v>0.9</v>
      </c>
      <c r="Q339" s="267">
        <v>0</v>
      </c>
      <c r="R339" s="267">
        <v>0</v>
      </c>
      <c r="S339" s="267">
        <v>0</v>
      </c>
      <c r="T339" s="295">
        <v>0</v>
      </c>
      <c r="U339" s="266">
        <v>34</v>
      </c>
      <c r="V339" s="266">
        <v>26</v>
      </c>
      <c r="W339" s="267">
        <v>0.764705882352941</v>
      </c>
      <c r="X339" s="267">
        <v>0</v>
      </c>
      <c r="Y339" s="268">
        <v>0</v>
      </c>
      <c r="Z339" s="268">
        <v>0</v>
      </c>
      <c r="AA339" s="295">
        <v>0</v>
      </c>
      <c r="AB339" s="264">
        <v>1</v>
      </c>
      <c r="AC339" s="264">
        <v>1</v>
      </c>
      <c r="AD339" s="264">
        <v>7</v>
      </c>
      <c r="AE339" s="264">
        <v>0</v>
      </c>
      <c r="AF339" s="268">
        <v>1</v>
      </c>
      <c r="AG339" s="268">
        <v>0</v>
      </c>
      <c r="AH339" s="295">
        <v>1</v>
      </c>
    </row>
    <row r="340" spans="1:34">
      <c r="A340" s="315" t="s">
        <v>496</v>
      </c>
      <c r="B340" s="321" t="s">
        <v>3333</v>
      </c>
      <c r="C340" s="293" t="s">
        <v>629</v>
      </c>
      <c r="D340" s="321" t="s">
        <v>630</v>
      </c>
      <c r="E340" s="263">
        <v>0</v>
      </c>
      <c r="F340" s="263">
        <v>0</v>
      </c>
      <c r="G340" s="263">
        <v>0</v>
      </c>
      <c r="H340" s="264">
        <v>0</v>
      </c>
      <c r="I340" s="264">
        <v>0</v>
      </c>
      <c r="J340" s="264">
        <v>0</v>
      </c>
      <c r="K340" s="264">
        <v>1</v>
      </c>
      <c r="L340" s="264">
        <v>0</v>
      </c>
      <c r="M340" s="264">
        <v>0</v>
      </c>
      <c r="N340" s="267">
        <v>0.666666666666667</v>
      </c>
      <c r="O340" s="266">
        <v>2</v>
      </c>
      <c r="P340" s="294">
        <v>0.9</v>
      </c>
      <c r="Q340" s="267">
        <v>0</v>
      </c>
      <c r="R340" s="267">
        <v>0</v>
      </c>
      <c r="S340" s="267">
        <v>0</v>
      </c>
      <c r="T340" s="295">
        <v>0</v>
      </c>
      <c r="U340" s="266">
        <v>3</v>
      </c>
      <c r="V340" s="266">
        <v>2</v>
      </c>
      <c r="W340" s="267">
        <v>0.666666666666667</v>
      </c>
      <c r="X340" s="267">
        <v>0</v>
      </c>
      <c r="Y340" s="268">
        <v>0</v>
      </c>
      <c r="Z340" s="268">
        <v>0</v>
      </c>
      <c r="AA340" s="295">
        <v>0</v>
      </c>
      <c r="AB340" s="264">
        <v>1</v>
      </c>
      <c r="AC340" s="264">
        <v>0</v>
      </c>
      <c r="AD340" s="264">
        <v>0</v>
      </c>
      <c r="AE340" s="264">
        <v>0</v>
      </c>
      <c r="AF340" s="268">
        <v>0</v>
      </c>
      <c r="AG340" s="268">
        <v>0</v>
      </c>
      <c r="AH340" s="295">
        <v>0</v>
      </c>
    </row>
    <row r="341" spans="1:34">
      <c r="A341" s="315" t="s">
        <v>496</v>
      </c>
      <c r="B341" s="321" t="s">
        <v>3333</v>
      </c>
      <c r="C341" s="293" t="s">
        <v>631</v>
      </c>
      <c r="D341" s="321" t="s">
        <v>632</v>
      </c>
      <c r="E341" s="263">
        <v>0</v>
      </c>
      <c r="F341" s="263">
        <v>0</v>
      </c>
      <c r="G341" s="263">
        <v>0</v>
      </c>
      <c r="H341" s="264">
        <v>1</v>
      </c>
      <c r="I341" s="264">
        <v>0</v>
      </c>
      <c r="J341" s="264">
        <v>1</v>
      </c>
      <c r="K341" s="264">
        <v>0</v>
      </c>
      <c r="L341" s="264">
        <v>0</v>
      </c>
      <c r="M341" s="264">
        <v>0</v>
      </c>
      <c r="N341" s="267">
        <v>0.5</v>
      </c>
      <c r="O341" s="266">
        <v>1</v>
      </c>
      <c r="P341" s="294">
        <v>0.9</v>
      </c>
      <c r="Q341" s="267">
        <v>0</v>
      </c>
      <c r="R341" s="267">
        <v>0</v>
      </c>
      <c r="S341" s="267">
        <v>0</v>
      </c>
      <c r="T341" s="295">
        <v>0</v>
      </c>
      <c r="U341" s="266">
        <v>2</v>
      </c>
      <c r="V341" s="266">
        <v>2</v>
      </c>
      <c r="W341" s="267">
        <v>1</v>
      </c>
      <c r="X341" s="267">
        <v>0</v>
      </c>
      <c r="Y341" s="268">
        <v>1</v>
      </c>
      <c r="Z341" s="268">
        <v>0</v>
      </c>
      <c r="AA341" s="295">
        <v>-1</v>
      </c>
      <c r="AB341" s="264">
        <v>1</v>
      </c>
      <c r="AC341" s="264">
        <v>1</v>
      </c>
      <c r="AD341" s="264">
        <v>1</v>
      </c>
      <c r="AE341" s="264">
        <v>1</v>
      </c>
      <c r="AF341" s="268">
        <v>1</v>
      </c>
      <c r="AG341" s="268">
        <v>1</v>
      </c>
      <c r="AH341" s="295">
        <v>0</v>
      </c>
    </row>
    <row r="342" spans="1:34">
      <c r="A342" s="315" t="s">
        <v>496</v>
      </c>
      <c r="B342" s="321" t="s">
        <v>3333</v>
      </c>
      <c r="C342" s="293" t="s">
        <v>633</v>
      </c>
      <c r="D342" s="321" t="s">
        <v>634</v>
      </c>
      <c r="E342" s="263">
        <v>4679</v>
      </c>
      <c r="F342" s="263">
        <v>4531</v>
      </c>
      <c r="G342" s="263">
        <v>4391</v>
      </c>
      <c r="H342" s="264">
        <v>3630</v>
      </c>
      <c r="I342" s="264">
        <v>3483</v>
      </c>
      <c r="J342" s="264">
        <v>3379</v>
      </c>
      <c r="K342" s="264">
        <v>5067</v>
      </c>
      <c r="L342" s="264">
        <v>4838</v>
      </c>
      <c r="M342" s="264">
        <v>4755</v>
      </c>
      <c r="N342" s="267">
        <v>0.964186884828506</v>
      </c>
      <c r="O342" s="266">
        <v>143902</v>
      </c>
      <c r="P342" s="294">
        <v>0.9</v>
      </c>
      <c r="Q342" s="267">
        <v>0.968369309681556</v>
      </c>
      <c r="R342" s="267">
        <v>0.959504132231405</v>
      </c>
      <c r="S342" s="267">
        <v>0.954805604894415</v>
      </c>
      <c r="T342" s="295">
        <v>0.00886517745015092</v>
      </c>
      <c r="U342" s="266">
        <v>149247</v>
      </c>
      <c r="V342" s="266">
        <v>140115</v>
      </c>
      <c r="W342" s="267">
        <v>0.938812840459105</v>
      </c>
      <c r="X342" s="267">
        <v>0.938448386407352</v>
      </c>
      <c r="Y342" s="268">
        <v>0.930853994490358</v>
      </c>
      <c r="Z342" s="268">
        <v>0.938425103611604</v>
      </c>
      <c r="AA342" s="295">
        <v>0.00759439191699385</v>
      </c>
      <c r="AB342" s="264">
        <v>34706</v>
      </c>
      <c r="AC342" s="264">
        <v>32564</v>
      </c>
      <c r="AD342" s="264">
        <v>35087</v>
      </c>
      <c r="AE342" s="264">
        <v>33026</v>
      </c>
      <c r="AF342" s="268">
        <v>0.938281565147237</v>
      </c>
      <c r="AG342" s="268">
        <v>0.941260295836065</v>
      </c>
      <c r="AH342" s="295">
        <v>-0.00297873068882781</v>
      </c>
    </row>
    <row r="343" spans="1:34">
      <c r="A343" s="315" t="s">
        <v>496</v>
      </c>
      <c r="B343" s="321" t="s">
        <v>3333</v>
      </c>
      <c r="C343" s="293" t="s">
        <v>635</v>
      </c>
      <c r="D343" s="321" t="s">
        <v>636</v>
      </c>
      <c r="E343" s="263">
        <v>0</v>
      </c>
      <c r="F343" s="263">
        <v>0</v>
      </c>
      <c r="G343" s="263">
        <v>0</v>
      </c>
      <c r="H343" s="264">
        <v>0</v>
      </c>
      <c r="I343" s="264">
        <v>0</v>
      </c>
      <c r="J343" s="264">
        <v>0</v>
      </c>
      <c r="K343" s="264">
        <v>0</v>
      </c>
      <c r="L343" s="264">
        <v>0</v>
      </c>
      <c r="M343" s="264">
        <v>0</v>
      </c>
      <c r="N343" s="267">
        <v>0</v>
      </c>
      <c r="O343" s="266">
        <v>0</v>
      </c>
      <c r="P343" s="294">
        <v>0.9</v>
      </c>
      <c r="Q343" s="267">
        <v>0</v>
      </c>
      <c r="R343" s="267">
        <v>0</v>
      </c>
      <c r="S343" s="267">
        <v>0</v>
      </c>
      <c r="T343" s="295">
        <v>0</v>
      </c>
      <c r="U343" s="266">
        <v>0</v>
      </c>
      <c r="V343" s="266">
        <v>0</v>
      </c>
      <c r="W343" s="267">
        <v>0</v>
      </c>
      <c r="X343" s="267">
        <v>0</v>
      </c>
      <c r="Y343" s="268">
        <v>0</v>
      </c>
      <c r="Z343" s="268">
        <v>0</v>
      </c>
      <c r="AA343" s="295">
        <v>0</v>
      </c>
      <c r="AB343" s="264">
        <v>0</v>
      </c>
      <c r="AC343" s="264">
        <v>0</v>
      </c>
      <c r="AD343" s="264">
        <v>0</v>
      </c>
      <c r="AE343" s="264">
        <v>0</v>
      </c>
      <c r="AF343" s="268">
        <v>0</v>
      </c>
      <c r="AG343" s="268">
        <v>0</v>
      </c>
      <c r="AH343" s="295">
        <v>0</v>
      </c>
    </row>
    <row r="344" spans="1:34">
      <c r="A344" s="315" t="s">
        <v>496</v>
      </c>
      <c r="B344" s="321" t="s">
        <v>3333</v>
      </c>
      <c r="C344" s="293" t="s">
        <v>637</v>
      </c>
      <c r="D344" s="321" t="s">
        <v>638</v>
      </c>
      <c r="E344" s="263">
        <v>1</v>
      </c>
      <c r="F344" s="263">
        <v>0</v>
      </c>
      <c r="G344" s="263">
        <v>0</v>
      </c>
      <c r="H344" s="264">
        <v>2</v>
      </c>
      <c r="I344" s="264">
        <v>2</v>
      </c>
      <c r="J344" s="264">
        <v>2</v>
      </c>
      <c r="K344" s="264">
        <v>1</v>
      </c>
      <c r="L344" s="264">
        <v>1</v>
      </c>
      <c r="M344" s="264">
        <v>1</v>
      </c>
      <c r="N344" s="267">
        <v>0.645161290322581</v>
      </c>
      <c r="O344" s="266">
        <v>20</v>
      </c>
      <c r="P344" s="294">
        <v>0.9</v>
      </c>
      <c r="Q344" s="267">
        <v>0</v>
      </c>
      <c r="R344" s="267">
        <v>1</v>
      </c>
      <c r="S344" s="267">
        <v>1</v>
      </c>
      <c r="T344" s="295">
        <v>-1</v>
      </c>
      <c r="U344" s="266">
        <v>31</v>
      </c>
      <c r="V344" s="266">
        <v>24</v>
      </c>
      <c r="W344" s="267">
        <v>0.774193548387097</v>
      </c>
      <c r="X344" s="267">
        <v>0</v>
      </c>
      <c r="Y344" s="268">
        <v>1</v>
      </c>
      <c r="Z344" s="268">
        <v>1</v>
      </c>
      <c r="AA344" s="295">
        <v>-1</v>
      </c>
      <c r="AB344" s="264">
        <v>7</v>
      </c>
      <c r="AC344" s="264">
        <v>6</v>
      </c>
      <c r="AD344" s="264">
        <v>6</v>
      </c>
      <c r="AE344" s="264">
        <v>5</v>
      </c>
      <c r="AF344" s="268">
        <v>0.857142857142857</v>
      </c>
      <c r="AG344" s="268">
        <v>0.833333333333333</v>
      </c>
      <c r="AH344" s="295">
        <v>0.0238095238095237</v>
      </c>
    </row>
    <row r="345" spans="1:34">
      <c r="A345" s="315" t="s">
        <v>496</v>
      </c>
      <c r="B345" s="321" t="s">
        <v>3333</v>
      </c>
      <c r="C345" s="293" t="s">
        <v>639</v>
      </c>
      <c r="D345" s="321" t="s">
        <v>640</v>
      </c>
      <c r="E345" s="263">
        <v>4086</v>
      </c>
      <c r="F345" s="263">
        <v>4015</v>
      </c>
      <c r="G345" s="263">
        <v>3833</v>
      </c>
      <c r="H345" s="264">
        <v>3356</v>
      </c>
      <c r="I345" s="264">
        <v>3292</v>
      </c>
      <c r="J345" s="264">
        <v>3093</v>
      </c>
      <c r="K345" s="264">
        <v>4357</v>
      </c>
      <c r="L345" s="264">
        <v>4279</v>
      </c>
      <c r="M345" s="264">
        <v>4007</v>
      </c>
      <c r="N345" s="267">
        <v>0.975522538813678</v>
      </c>
      <c r="O345" s="266">
        <v>119761</v>
      </c>
      <c r="P345" s="294">
        <v>0.9</v>
      </c>
      <c r="Q345" s="267">
        <v>0.982623592755751</v>
      </c>
      <c r="R345" s="267">
        <v>0.980929678188319</v>
      </c>
      <c r="S345" s="267">
        <v>0.982097773697498</v>
      </c>
      <c r="T345" s="295">
        <v>0.00169391456743195</v>
      </c>
      <c r="U345" s="266">
        <v>122766</v>
      </c>
      <c r="V345" s="266">
        <v>114997</v>
      </c>
      <c r="W345" s="267">
        <v>0.93671700633726</v>
      </c>
      <c r="X345" s="267">
        <v>0.938081253059227</v>
      </c>
      <c r="Y345" s="268">
        <v>0.921632896305125</v>
      </c>
      <c r="Z345" s="268">
        <v>0.919669497360569</v>
      </c>
      <c r="AA345" s="295">
        <v>0.0164483567541015</v>
      </c>
      <c r="AB345" s="264">
        <v>30754</v>
      </c>
      <c r="AC345" s="264">
        <v>28788</v>
      </c>
      <c r="AD345" s="264">
        <v>29998</v>
      </c>
      <c r="AE345" s="264">
        <v>27895</v>
      </c>
      <c r="AF345" s="268">
        <v>0.936073356311374</v>
      </c>
      <c r="AG345" s="268">
        <v>0.92989532635509</v>
      </c>
      <c r="AH345" s="295">
        <v>0.0061780299562838</v>
      </c>
    </row>
    <row r="346" spans="1:34">
      <c r="A346" s="315" t="s">
        <v>496</v>
      </c>
      <c r="B346" s="321" t="s">
        <v>3334</v>
      </c>
      <c r="C346" s="293" t="s">
        <v>641</v>
      </c>
      <c r="D346" s="321" t="s">
        <v>642</v>
      </c>
      <c r="E346" s="263">
        <v>4611</v>
      </c>
      <c r="F346" s="263">
        <v>4478</v>
      </c>
      <c r="G346" s="263">
        <v>4274</v>
      </c>
      <c r="H346" s="264">
        <v>4348</v>
      </c>
      <c r="I346" s="264">
        <v>4200</v>
      </c>
      <c r="J346" s="264">
        <v>3975</v>
      </c>
      <c r="K346" s="264">
        <v>6053</v>
      </c>
      <c r="L346" s="264">
        <v>5822</v>
      </c>
      <c r="M346" s="264">
        <v>5533</v>
      </c>
      <c r="N346" s="267">
        <v>0.967769224261907</v>
      </c>
      <c r="O346" s="266">
        <v>171600</v>
      </c>
      <c r="P346" s="294">
        <v>0.9</v>
      </c>
      <c r="Q346" s="267">
        <v>0.971155931468228</v>
      </c>
      <c r="R346" s="267">
        <v>0.965961361545538</v>
      </c>
      <c r="S346" s="267">
        <v>0.961837105567487</v>
      </c>
      <c r="T346" s="295">
        <v>0.00519456992268996</v>
      </c>
      <c r="U346" s="266">
        <v>177315</v>
      </c>
      <c r="V346" s="266">
        <v>165528</v>
      </c>
      <c r="W346" s="267">
        <v>0.933525082480332</v>
      </c>
      <c r="X346" s="267">
        <v>0.926913901539796</v>
      </c>
      <c r="Y346" s="268">
        <v>0.914213431462741</v>
      </c>
      <c r="Z346" s="268">
        <v>0.914092185693045</v>
      </c>
      <c r="AA346" s="295">
        <v>0.0127004700770547</v>
      </c>
      <c r="AB346" s="264">
        <v>39527</v>
      </c>
      <c r="AC346" s="264">
        <v>36816</v>
      </c>
      <c r="AD346" s="264">
        <v>42599</v>
      </c>
      <c r="AE346" s="264">
        <v>39713</v>
      </c>
      <c r="AF346" s="268">
        <v>0.931413970197586</v>
      </c>
      <c r="AG346" s="268">
        <v>0.932251930796498</v>
      </c>
      <c r="AH346" s="295">
        <v>-0.000837960598911169</v>
      </c>
    </row>
    <row r="347" spans="1:34">
      <c r="A347" s="315" t="s">
        <v>496</v>
      </c>
      <c r="B347" s="321" t="s">
        <v>3334</v>
      </c>
      <c r="C347" s="293" t="s">
        <v>643</v>
      </c>
      <c r="D347" s="321" t="s">
        <v>644</v>
      </c>
      <c r="E347" s="263">
        <v>6846</v>
      </c>
      <c r="F347" s="263">
        <v>6651</v>
      </c>
      <c r="G347" s="263">
        <v>6477</v>
      </c>
      <c r="H347" s="264">
        <v>5865</v>
      </c>
      <c r="I347" s="264">
        <v>5665</v>
      </c>
      <c r="J347" s="264">
        <v>5555</v>
      </c>
      <c r="K347" s="264">
        <v>8220</v>
      </c>
      <c r="L347" s="264">
        <v>7929</v>
      </c>
      <c r="M347" s="264">
        <v>7774</v>
      </c>
      <c r="N347" s="267">
        <v>0.970883558487546</v>
      </c>
      <c r="O347" s="266">
        <v>240183</v>
      </c>
      <c r="P347" s="294">
        <v>0.9</v>
      </c>
      <c r="Q347" s="267">
        <v>0.971516213847502</v>
      </c>
      <c r="R347" s="267">
        <v>0.965899403239557</v>
      </c>
      <c r="S347" s="267">
        <v>0.964598540145985</v>
      </c>
      <c r="T347" s="295">
        <v>0.0056168106079455</v>
      </c>
      <c r="U347" s="266">
        <v>247386</v>
      </c>
      <c r="V347" s="266">
        <v>236520</v>
      </c>
      <c r="W347" s="267">
        <v>0.956076738376464</v>
      </c>
      <c r="X347" s="267">
        <v>0.946099912357581</v>
      </c>
      <c r="Y347" s="268">
        <v>0.947144075021313</v>
      </c>
      <c r="Z347" s="268">
        <v>0.945742092457421</v>
      </c>
      <c r="AA347" s="295">
        <v>-0.00104416266373186</v>
      </c>
      <c r="AB347" s="264">
        <v>56017</v>
      </c>
      <c r="AC347" s="264">
        <v>53420</v>
      </c>
      <c r="AD347" s="264">
        <v>58509</v>
      </c>
      <c r="AE347" s="264">
        <v>56148</v>
      </c>
      <c r="AF347" s="268">
        <v>0.953639073852581</v>
      </c>
      <c r="AG347" s="268">
        <v>0.959647233758909</v>
      </c>
      <c r="AH347" s="295">
        <v>-0.00600815990632841</v>
      </c>
    </row>
    <row r="348" spans="1:34">
      <c r="A348" s="315" t="s">
        <v>496</v>
      </c>
      <c r="B348" s="321" t="s">
        <v>3334</v>
      </c>
      <c r="C348" s="293" t="s">
        <v>645</v>
      </c>
      <c r="D348" s="321" t="s">
        <v>646</v>
      </c>
      <c r="E348" s="263">
        <v>3843</v>
      </c>
      <c r="F348" s="263">
        <v>3770</v>
      </c>
      <c r="G348" s="263">
        <v>3669</v>
      </c>
      <c r="H348" s="264">
        <v>3152</v>
      </c>
      <c r="I348" s="264">
        <v>3090</v>
      </c>
      <c r="J348" s="264">
        <v>2980</v>
      </c>
      <c r="K348" s="264">
        <v>4365</v>
      </c>
      <c r="L348" s="264">
        <v>4290</v>
      </c>
      <c r="M348" s="264">
        <v>4202</v>
      </c>
      <c r="N348" s="267">
        <v>0.976089948447596</v>
      </c>
      <c r="O348" s="266">
        <v>125532</v>
      </c>
      <c r="P348" s="294">
        <v>0.9</v>
      </c>
      <c r="Q348" s="267">
        <v>0.981004423627374</v>
      </c>
      <c r="R348" s="267">
        <v>0.980329949238579</v>
      </c>
      <c r="S348" s="267">
        <v>0.982817869415808</v>
      </c>
      <c r="T348" s="295">
        <v>0.000674474388795865</v>
      </c>
      <c r="U348" s="266">
        <v>128607</v>
      </c>
      <c r="V348" s="266">
        <v>123171</v>
      </c>
      <c r="W348" s="267">
        <v>0.957731694231263</v>
      </c>
      <c r="X348" s="267">
        <v>0.95472287275566</v>
      </c>
      <c r="Y348" s="268">
        <v>0.945431472081218</v>
      </c>
      <c r="Z348" s="268">
        <v>0.962657502863688</v>
      </c>
      <c r="AA348" s="295">
        <v>0.00929140067444134</v>
      </c>
      <c r="AB348" s="264">
        <v>29627</v>
      </c>
      <c r="AC348" s="264">
        <v>28350</v>
      </c>
      <c r="AD348" s="264">
        <v>31014</v>
      </c>
      <c r="AE348" s="264">
        <v>29796</v>
      </c>
      <c r="AF348" s="268">
        <v>0.956897424646437</v>
      </c>
      <c r="AG348" s="268">
        <v>0.960727413426195</v>
      </c>
      <c r="AH348" s="295">
        <v>-0.00382998877975727</v>
      </c>
    </row>
    <row r="349" spans="1:34">
      <c r="A349" s="315" t="s">
        <v>496</v>
      </c>
      <c r="B349" s="321" t="s">
        <v>3334</v>
      </c>
      <c r="C349" s="293" t="s">
        <v>647</v>
      </c>
      <c r="D349" s="321" t="s">
        <v>648</v>
      </c>
      <c r="E349" s="263">
        <v>3263</v>
      </c>
      <c r="F349" s="263">
        <v>3234</v>
      </c>
      <c r="G349" s="263">
        <v>3201</v>
      </c>
      <c r="H349" s="264">
        <v>3631</v>
      </c>
      <c r="I349" s="264">
        <v>3600</v>
      </c>
      <c r="J349" s="264">
        <v>3547</v>
      </c>
      <c r="K349" s="264">
        <v>4909</v>
      </c>
      <c r="L349" s="264">
        <v>4856</v>
      </c>
      <c r="M349" s="264">
        <v>4815</v>
      </c>
      <c r="N349" s="267">
        <v>0.989284766738273</v>
      </c>
      <c r="O349" s="266">
        <v>115591</v>
      </c>
      <c r="P349" s="294">
        <v>0.9</v>
      </c>
      <c r="Q349" s="267">
        <v>0.991112473184186</v>
      </c>
      <c r="R349" s="267">
        <v>0.991462407050399</v>
      </c>
      <c r="S349" s="267">
        <v>0.989203503768588</v>
      </c>
      <c r="T349" s="295">
        <v>-0.000349933866212959</v>
      </c>
      <c r="U349" s="266">
        <v>116843</v>
      </c>
      <c r="V349" s="266">
        <v>114698</v>
      </c>
      <c r="W349" s="267">
        <v>0.981642032470923</v>
      </c>
      <c r="X349" s="267">
        <v>0.980999080600674</v>
      </c>
      <c r="Y349" s="268">
        <v>0.976865877168824</v>
      </c>
      <c r="Z349" s="268">
        <v>0.980851497249949</v>
      </c>
      <c r="AA349" s="295">
        <v>0.0041332034318502</v>
      </c>
      <c r="AB349" s="264">
        <v>26774</v>
      </c>
      <c r="AC349" s="264">
        <v>26272</v>
      </c>
      <c r="AD349" s="264">
        <v>27755</v>
      </c>
      <c r="AE349" s="264">
        <v>27262</v>
      </c>
      <c r="AF349" s="268">
        <v>0.981250466870845</v>
      </c>
      <c r="AG349" s="268">
        <v>0.982237434696451</v>
      </c>
      <c r="AH349" s="295">
        <v>-0.000986967825606255</v>
      </c>
    </row>
    <row r="350" spans="1:34">
      <c r="A350" s="315" t="s">
        <v>496</v>
      </c>
      <c r="B350" s="321" t="s">
        <v>3334</v>
      </c>
      <c r="C350" s="293" t="s">
        <v>649</v>
      </c>
      <c r="D350" s="321" t="s">
        <v>650</v>
      </c>
      <c r="E350" s="263">
        <v>0</v>
      </c>
      <c r="F350" s="263">
        <v>0</v>
      </c>
      <c r="G350" s="263">
        <v>0</v>
      </c>
      <c r="H350" s="264">
        <v>0</v>
      </c>
      <c r="I350" s="264">
        <v>0</v>
      </c>
      <c r="J350" s="264">
        <v>0</v>
      </c>
      <c r="K350" s="264">
        <v>0</v>
      </c>
      <c r="L350" s="264">
        <v>0</v>
      </c>
      <c r="M350" s="264">
        <v>0</v>
      </c>
      <c r="N350" s="267">
        <v>0</v>
      </c>
      <c r="O350" s="266">
        <v>0</v>
      </c>
      <c r="P350" s="294">
        <v>0.9</v>
      </c>
      <c r="Q350" s="267">
        <v>0</v>
      </c>
      <c r="R350" s="267">
        <v>0</v>
      </c>
      <c r="S350" s="267">
        <v>0</v>
      </c>
      <c r="T350" s="295">
        <v>0</v>
      </c>
      <c r="U350" s="266">
        <v>0</v>
      </c>
      <c r="V350" s="266">
        <v>0</v>
      </c>
      <c r="W350" s="267">
        <v>0</v>
      </c>
      <c r="X350" s="267">
        <v>0</v>
      </c>
      <c r="Y350" s="268">
        <v>0</v>
      </c>
      <c r="Z350" s="268">
        <v>0</v>
      </c>
      <c r="AA350" s="295">
        <v>0</v>
      </c>
      <c r="AB350" s="264">
        <v>0</v>
      </c>
      <c r="AC350" s="264">
        <v>0</v>
      </c>
      <c r="AD350" s="264">
        <v>0</v>
      </c>
      <c r="AE350" s="264">
        <v>0</v>
      </c>
      <c r="AF350" s="268">
        <v>0</v>
      </c>
      <c r="AG350" s="268">
        <v>0</v>
      </c>
      <c r="AH350" s="295">
        <v>0</v>
      </c>
    </row>
    <row r="351" spans="1:34">
      <c r="A351" s="315" t="s">
        <v>496</v>
      </c>
      <c r="B351" s="321" t="s">
        <v>3334</v>
      </c>
      <c r="C351" s="293" t="s">
        <v>651</v>
      </c>
      <c r="D351" s="321" t="s">
        <v>652</v>
      </c>
      <c r="E351" s="263">
        <v>0</v>
      </c>
      <c r="F351" s="263">
        <v>0</v>
      </c>
      <c r="G351" s="263">
        <v>0</v>
      </c>
      <c r="H351" s="264">
        <v>1</v>
      </c>
      <c r="I351" s="264">
        <v>0</v>
      </c>
      <c r="J351" s="264">
        <v>0</v>
      </c>
      <c r="K351" s="264">
        <v>2</v>
      </c>
      <c r="L351" s="264">
        <v>0</v>
      </c>
      <c r="M351" s="264">
        <v>2</v>
      </c>
      <c r="N351" s="267">
        <v>0.125</v>
      </c>
      <c r="O351" s="266">
        <v>7</v>
      </c>
      <c r="P351" s="294">
        <v>0.9</v>
      </c>
      <c r="Q351" s="267">
        <v>0</v>
      </c>
      <c r="R351" s="267">
        <v>0</v>
      </c>
      <c r="S351" s="267">
        <v>0</v>
      </c>
      <c r="T351" s="295">
        <v>0</v>
      </c>
      <c r="U351" s="266">
        <v>56</v>
      </c>
      <c r="V351" s="266">
        <v>48</v>
      </c>
      <c r="W351" s="267">
        <v>0.857142857142857</v>
      </c>
      <c r="X351" s="267">
        <v>0</v>
      </c>
      <c r="Y351" s="268">
        <v>0</v>
      </c>
      <c r="Z351" s="268">
        <v>1</v>
      </c>
      <c r="AA351" s="295">
        <v>0</v>
      </c>
      <c r="AB351" s="264">
        <v>6</v>
      </c>
      <c r="AC351" s="264">
        <v>4</v>
      </c>
      <c r="AD351" s="264">
        <v>31</v>
      </c>
      <c r="AE351" s="264">
        <v>27</v>
      </c>
      <c r="AF351" s="268">
        <v>0.666666666666667</v>
      </c>
      <c r="AG351" s="268">
        <v>0.870967741935484</v>
      </c>
      <c r="AH351" s="295">
        <v>-0.204301075268817</v>
      </c>
    </row>
    <row r="352" spans="1:34">
      <c r="A352" s="315" t="s">
        <v>496</v>
      </c>
      <c r="B352" s="321" t="s">
        <v>3334</v>
      </c>
      <c r="C352" s="293" t="s">
        <v>653</v>
      </c>
      <c r="D352" s="321" t="s">
        <v>654</v>
      </c>
      <c r="E352" s="263">
        <v>0</v>
      </c>
      <c r="F352" s="263">
        <v>0</v>
      </c>
      <c r="G352" s="263">
        <v>0</v>
      </c>
      <c r="H352" s="264">
        <v>1</v>
      </c>
      <c r="I352" s="264">
        <v>1</v>
      </c>
      <c r="J352" s="264">
        <v>1</v>
      </c>
      <c r="K352" s="264">
        <v>0</v>
      </c>
      <c r="L352" s="264">
        <v>0</v>
      </c>
      <c r="M352" s="264">
        <v>0</v>
      </c>
      <c r="N352" s="267">
        <v>0.5</v>
      </c>
      <c r="O352" s="266">
        <v>2</v>
      </c>
      <c r="P352" s="294">
        <v>0.9</v>
      </c>
      <c r="Q352" s="267">
        <v>0</v>
      </c>
      <c r="R352" s="267">
        <v>1</v>
      </c>
      <c r="S352" s="267">
        <v>0</v>
      </c>
      <c r="T352" s="295">
        <v>-1</v>
      </c>
      <c r="U352" s="266">
        <v>4</v>
      </c>
      <c r="V352" s="266">
        <v>2</v>
      </c>
      <c r="W352" s="267">
        <v>0.5</v>
      </c>
      <c r="X352" s="267">
        <v>0</v>
      </c>
      <c r="Y352" s="268">
        <v>1</v>
      </c>
      <c r="Z352" s="268">
        <v>0</v>
      </c>
      <c r="AA352" s="295">
        <v>-1</v>
      </c>
      <c r="AB352" s="264">
        <v>3</v>
      </c>
      <c r="AC352" s="264">
        <v>1</v>
      </c>
      <c r="AD352" s="264">
        <v>0</v>
      </c>
      <c r="AE352" s="264">
        <v>0</v>
      </c>
      <c r="AF352" s="268">
        <v>0.333333333333333</v>
      </c>
      <c r="AG352" s="268">
        <v>0</v>
      </c>
      <c r="AH352" s="295">
        <v>0.333333333333333</v>
      </c>
    </row>
    <row r="353" spans="1:34">
      <c r="A353" s="315" t="s">
        <v>496</v>
      </c>
      <c r="B353" s="321" t="s">
        <v>3334</v>
      </c>
      <c r="C353" s="293" t="s">
        <v>655</v>
      </c>
      <c r="D353" s="321" t="s">
        <v>656</v>
      </c>
      <c r="E353" s="263">
        <v>0</v>
      </c>
      <c r="F353" s="263">
        <v>0</v>
      </c>
      <c r="G353" s="263">
        <v>0</v>
      </c>
      <c r="H353" s="264">
        <v>0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67">
        <v>0.0833333333333333</v>
      </c>
      <c r="O353" s="266">
        <v>1</v>
      </c>
      <c r="P353" s="294">
        <v>0.9</v>
      </c>
      <c r="Q353" s="267">
        <v>0</v>
      </c>
      <c r="R353" s="267">
        <v>0</v>
      </c>
      <c r="S353" s="267">
        <v>0</v>
      </c>
      <c r="T353" s="295">
        <v>0</v>
      </c>
      <c r="U353" s="266">
        <v>12</v>
      </c>
      <c r="V353" s="266">
        <v>6</v>
      </c>
      <c r="W353" s="267">
        <v>0.5</v>
      </c>
      <c r="X353" s="267">
        <v>0</v>
      </c>
      <c r="Y353" s="268">
        <v>0</v>
      </c>
      <c r="Z353" s="268">
        <v>0</v>
      </c>
      <c r="AA353" s="295">
        <v>0</v>
      </c>
      <c r="AB353" s="264">
        <v>3</v>
      </c>
      <c r="AC353" s="264">
        <v>2</v>
      </c>
      <c r="AD353" s="264">
        <v>4</v>
      </c>
      <c r="AE353" s="264">
        <v>0</v>
      </c>
      <c r="AF353" s="268">
        <v>0.666666666666667</v>
      </c>
      <c r="AG353" s="268">
        <v>0</v>
      </c>
      <c r="AH353" s="295">
        <v>0.666666666666667</v>
      </c>
    </row>
    <row r="354" spans="1:34">
      <c r="A354" s="315" t="s">
        <v>496</v>
      </c>
      <c r="B354" s="321" t="s">
        <v>3334</v>
      </c>
      <c r="C354" s="293" t="s">
        <v>657</v>
      </c>
      <c r="D354" s="321" t="s">
        <v>658</v>
      </c>
      <c r="E354" s="263">
        <v>0</v>
      </c>
      <c r="F354" s="263">
        <v>0</v>
      </c>
      <c r="G354" s="263">
        <v>0</v>
      </c>
      <c r="H354" s="264">
        <v>1</v>
      </c>
      <c r="I354" s="264">
        <v>1</v>
      </c>
      <c r="J354" s="264">
        <v>1</v>
      </c>
      <c r="K354" s="264">
        <v>0</v>
      </c>
      <c r="L354" s="264">
        <v>0</v>
      </c>
      <c r="M354" s="264">
        <v>0</v>
      </c>
      <c r="N354" s="267">
        <v>0.75</v>
      </c>
      <c r="O354" s="266">
        <v>6</v>
      </c>
      <c r="P354" s="294">
        <v>0.9</v>
      </c>
      <c r="Q354" s="267">
        <v>0</v>
      </c>
      <c r="R354" s="267">
        <v>1</v>
      </c>
      <c r="S354" s="267">
        <v>0</v>
      </c>
      <c r="T354" s="295">
        <v>-1</v>
      </c>
      <c r="U354" s="266">
        <v>8</v>
      </c>
      <c r="V354" s="266">
        <v>7</v>
      </c>
      <c r="W354" s="267">
        <v>0.875</v>
      </c>
      <c r="X354" s="267">
        <v>0</v>
      </c>
      <c r="Y354" s="268">
        <v>1</v>
      </c>
      <c r="Z354" s="268">
        <v>0</v>
      </c>
      <c r="AA354" s="295">
        <v>-1</v>
      </c>
      <c r="AB354" s="264">
        <v>2</v>
      </c>
      <c r="AC354" s="264">
        <v>2</v>
      </c>
      <c r="AD354" s="264">
        <v>2</v>
      </c>
      <c r="AE354" s="264">
        <v>1</v>
      </c>
      <c r="AF354" s="268">
        <v>1</v>
      </c>
      <c r="AG354" s="268">
        <v>0.5</v>
      </c>
      <c r="AH354" s="295">
        <v>0.5</v>
      </c>
    </row>
    <row r="355" spans="1:34">
      <c r="A355" s="315" t="s">
        <v>496</v>
      </c>
      <c r="B355" s="321" t="s">
        <v>3334</v>
      </c>
      <c r="C355" s="293" t="s">
        <v>659</v>
      </c>
      <c r="D355" s="321" t="s">
        <v>660</v>
      </c>
      <c r="E355" s="263">
        <v>1</v>
      </c>
      <c r="F355" s="263">
        <v>0</v>
      </c>
      <c r="G355" s="263">
        <v>0</v>
      </c>
      <c r="H355" s="264">
        <v>0</v>
      </c>
      <c r="I355" s="264">
        <v>0</v>
      </c>
      <c r="J355" s="264">
        <v>0</v>
      </c>
      <c r="K355" s="264">
        <v>1</v>
      </c>
      <c r="L355" s="264">
        <v>0</v>
      </c>
      <c r="M355" s="264">
        <v>0</v>
      </c>
      <c r="N355" s="267">
        <v>0.666666666666667</v>
      </c>
      <c r="O355" s="266">
        <v>16</v>
      </c>
      <c r="P355" s="294">
        <v>0.9</v>
      </c>
      <c r="Q355" s="267">
        <v>0</v>
      </c>
      <c r="R355" s="267">
        <v>0</v>
      </c>
      <c r="S355" s="267">
        <v>0</v>
      </c>
      <c r="T355" s="295">
        <v>0</v>
      </c>
      <c r="U355" s="266">
        <v>24</v>
      </c>
      <c r="V355" s="266">
        <v>22</v>
      </c>
      <c r="W355" s="267">
        <v>0.916666666666667</v>
      </c>
      <c r="X355" s="267">
        <v>0</v>
      </c>
      <c r="Y355" s="268">
        <v>0</v>
      </c>
      <c r="Z355" s="268">
        <v>0</v>
      </c>
      <c r="AA355" s="295">
        <v>0</v>
      </c>
      <c r="AB355" s="264">
        <v>4</v>
      </c>
      <c r="AC355" s="264">
        <v>2</v>
      </c>
      <c r="AD355" s="264">
        <v>3</v>
      </c>
      <c r="AE355" s="264">
        <v>3</v>
      </c>
      <c r="AF355" s="268">
        <v>0.5</v>
      </c>
      <c r="AG355" s="268">
        <v>1</v>
      </c>
      <c r="AH355" s="295">
        <v>-0.5</v>
      </c>
    </row>
    <row r="356" spans="1:34">
      <c r="A356" s="315" t="s">
        <v>496</v>
      </c>
      <c r="B356" s="321" t="s">
        <v>3334</v>
      </c>
      <c r="C356" s="293" t="s">
        <v>661</v>
      </c>
      <c r="D356" s="321" t="s">
        <v>662</v>
      </c>
      <c r="E356" s="263">
        <v>4860</v>
      </c>
      <c r="F356" s="263">
        <v>4748</v>
      </c>
      <c r="G356" s="263">
        <v>4648</v>
      </c>
      <c r="H356" s="264">
        <v>4385</v>
      </c>
      <c r="I356" s="264">
        <v>4303</v>
      </c>
      <c r="J356" s="264">
        <v>4163</v>
      </c>
      <c r="K356" s="264">
        <v>5575</v>
      </c>
      <c r="L356" s="264">
        <v>5448</v>
      </c>
      <c r="M356" s="264">
        <v>5307</v>
      </c>
      <c r="N356" s="267">
        <v>0.974075532855953</v>
      </c>
      <c r="O356" s="266">
        <v>150858</v>
      </c>
      <c r="P356" s="294">
        <v>0.9</v>
      </c>
      <c r="Q356" s="267">
        <v>0.976954732510288</v>
      </c>
      <c r="R356" s="267">
        <v>0.981299885974914</v>
      </c>
      <c r="S356" s="267">
        <v>0.977219730941704</v>
      </c>
      <c r="T356" s="295">
        <v>-0.00434515346462638</v>
      </c>
      <c r="U356" s="266">
        <v>154873</v>
      </c>
      <c r="V356" s="266">
        <v>148417</v>
      </c>
      <c r="W356" s="267">
        <v>0.95831423166078</v>
      </c>
      <c r="X356" s="267">
        <v>0.956378600823045</v>
      </c>
      <c r="Y356" s="268">
        <v>0.949372862029647</v>
      </c>
      <c r="Z356" s="268">
        <v>0.951928251121076</v>
      </c>
      <c r="AA356" s="295">
        <v>0.00700573879339872</v>
      </c>
      <c r="AB356" s="264">
        <v>38071</v>
      </c>
      <c r="AC356" s="264">
        <v>36445</v>
      </c>
      <c r="AD356" s="264">
        <v>38338</v>
      </c>
      <c r="AE356" s="264">
        <v>36838</v>
      </c>
      <c r="AF356" s="268">
        <v>0.957290325969898</v>
      </c>
      <c r="AG356" s="268">
        <v>0.960874328342637</v>
      </c>
      <c r="AH356" s="295">
        <v>-0.00358400237273815</v>
      </c>
    </row>
    <row r="357" spans="1:34">
      <c r="A357" s="315" t="s">
        <v>496</v>
      </c>
      <c r="B357" s="321" t="s">
        <v>3334</v>
      </c>
      <c r="C357" s="293" t="s">
        <v>663</v>
      </c>
      <c r="D357" s="321" t="s">
        <v>664</v>
      </c>
      <c r="E357" s="263">
        <v>0</v>
      </c>
      <c r="F357" s="263">
        <v>0</v>
      </c>
      <c r="G357" s="263">
        <v>0</v>
      </c>
      <c r="H357" s="264">
        <v>0</v>
      </c>
      <c r="I357" s="264">
        <v>0</v>
      </c>
      <c r="J357" s="264">
        <v>0</v>
      </c>
      <c r="K357" s="264">
        <v>0</v>
      </c>
      <c r="L357" s="264">
        <v>0</v>
      </c>
      <c r="M357" s="264">
        <v>0</v>
      </c>
      <c r="N357" s="267">
        <v>0</v>
      </c>
      <c r="O357" s="266">
        <v>0</v>
      </c>
      <c r="P357" s="294">
        <v>0.9</v>
      </c>
      <c r="Q357" s="267">
        <v>0</v>
      </c>
      <c r="R357" s="267">
        <v>0</v>
      </c>
      <c r="S357" s="267">
        <v>0</v>
      </c>
      <c r="T357" s="295">
        <v>0</v>
      </c>
      <c r="U357" s="266">
        <v>12</v>
      </c>
      <c r="V357" s="266">
        <v>7</v>
      </c>
      <c r="W357" s="267">
        <v>0.583333333333333</v>
      </c>
      <c r="X357" s="267">
        <v>0</v>
      </c>
      <c r="Y357" s="268">
        <v>0</v>
      </c>
      <c r="Z357" s="268">
        <v>0</v>
      </c>
      <c r="AA357" s="295">
        <v>0</v>
      </c>
      <c r="AB357" s="264">
        <v>1</v>
      </c>
      <c r="AC357" s="264">
        <v>1</v>
      </c>
      <c r="AD357" s="264">
        <v>4</v>
      </c>
      <c r="AE357" s="264">
        <v>3</v>
      </c>
      <c r="AF357" s="268">
        <v>1</v>
      </c>
      <c r="AG357" s="268">
        <v>0.75</v>
      </c>
      <c r="AH357" s="295">
        <v>0.25</v>
      </c>
    </row>
    <row r="358" spans="1:34">
      <c r="A358" s="315" t="s">
        <v>496</v>
      </c>
      <c r="B358" s="321" t="s">
        <v>3334</v>
      </c>
      <c r="C358" s="293" t="s">
        <v>665</v>
      </c>
      <c r="D358" s="321" t="s">
        <v>666</v>
      </c>
      <c r="E358" s="263">
        <v>2033</v>
      </c>
      <c r="F358" s="263">
        <v>1979</v>
      </c>
      <c r="G358" s="263">
        <v>1895</v>
      </c>
      <c r="H358" s="264">
        <v>1768</v>
      </c>
      <c r="I358" s="264">
        <v>1739</v>
      </c>
      <c r="J358" s="264">
        <v>1656</v>
      </c>
      <c r="K358" s="264">
        <v>2203</v>
      </c>
      <c r="L358" s="264">
        <v>2142</v>
      </c>
      <c r="M358" s="264">
        <v>1969</v>
      </c>
      <c r="N358" s="267">
        <v>0.958027908997122</v>
      </c>
      <c r="O358" s="266">
        <v>52932</v>
      </c>
      <c r="P358" s="294">
        <v>0.9</v>
      </c>
      <c r="Q358" s="267">
        <v>0.973438268568618</v>
      </c>
      <c r="R358" s="267">
        <v>0.983597285067873</v>
      </c>
      <c r="S358" s="267">
        <v>0.972310485701316</v>
      </c>
      <c r="T358" s="295">
        <v>-0.0101590164992554</v>
      </c>
      <c r="U358" s="266">
        <v>55251</v>
      </c>
      <c r="V358" s="266">
        <v>50513</v>
      </c>
      <c r="W358" s="267">
        <v>0.914245896001882</v>
      </c>
      <c r="X358" s="267">
        <v>0.932120019675357</v>
      </c>
      <c r="Y358" s="268">
        <v>0.936651583710407</v>
      </c>
      <c r="Z358" s="268">
        <v>0.893781207444394</v>
      </c>
      <c r="AA358" s="295">
        <v>-0.00453156403505062</v>
      </c>
      <c r="AB358" s="264">
        <v>15033</v>
      </c>
      <c r="AC358" s="264">
        <v>13963</v>
      </c>
      <c r="AD358" s="264">
        <v>14094</v>
      </c>
      <c r="AE358" s="264">
        <v>13012</v>
      </c>
      <c r="AF358" s="268">
        <v>0.928823255504557</v>
      </c>
      <c r="AG358" s="268">
        <v>0.923229743153115</v>
      </c>
      <c r="AH358" s="295">
        <v>0.0055935123514419</v>
      </c>
    </row>
    <row r="359" spans="1:34">
      <c r="A359" s="315" t="s">
        <v>496</v>
      </c>
      <c r="B359" s="321" t="s">
        <v>3334</v>
      </c>
      <c r="C359" s="293" t="s">
        <v>667</v>
      </c>
      <c r="D359" s="321" t="s">
        <v>668</v>
      </c>
      <c r="E359" s="263">
        <v>1191</v>
      </c>
      <c r="F359" s="263">
        <v>1178</v>
      </c>
      <c r="G359" s="263">
        <v>1101</v>
      </c>
      <c r="H359" s="264">
        <v>941</v>
      </c>
      <c r="I359" s="264">
        <v>921</v>
      </c>
      <c r="J359" s="264">
        <v>861</v>
      </c>
      <c r="K359" s="264">
        <v>1369</v>
      </c>
      <c r="L359" s="264">
        <v>1346</v>
      </c>
      <c r="M359" s="264">
        <v>1262</v>
      </c>
      <c r="N359" s="267">
        <v>0.983288637266587</v>
      </c>
      <c r="O359" s="266">
        <v>39599</v>
      </c>
      <c r="P359" s="294">
        <v>0.9</v>
      </c>
      <c r="Q359" s="267">
        <v>0.989084802686818</v>
      </c>
      <c r="R359" s="267">
        <v>0.97874601487779</v>
      </c>
      <c r="S359" s="267">
        <v>0.983199415631848</v>
      </c>
      <c r="T359" s="295">
        <v>0.0103387878090282</v>
      </c>
      <c r="U359" s="266">
        <v>40272</v>
      </c>
      <c r="V359" s="266">
        <v>37449</v>
      </c>
      <c r="W359" s="267">
        <v>0.929901668653158</v>
      </c>
      <c r="X359" s="267">
        <v>0.924433249370277</v>
      </c>
      <c r="Y359" s="268">
        <v>0.914984059511158</v>
      </c>
      <c r="Z359" s="268">
        <v>0.921840759678597</v>
      </c>
      <c r="AA359" s="295">
        <v>0.00944918985911869</v>
      </c>
      <c r="AB359" s="264">
        <v>9366</v>
      </c>
      <c r="AC359" s="264">
        <v>8689</v>
      </c>
      <c r="AD359" s="264">
        <v>9859</v>
      </c>
      <c r="AE359" s="264">
        <v>9119</v>
      </c>
      <c r="AF359" s="268">
        <v>0.927717275250908</v>
      </c>
      <c r="AG359" s="268">
        <v>0.924941677654935</v>
      </c>
      <c r="AH359" s="295">
        <v>0.0027755975959729</v>
      </c>
    </row>
    <row r="360" spans="1:34">
      <c r="A360" s="315" t="s">
        <v>496</v>
      </c>
      <c r="B360" s="321" t="s">
        <v>3334</v>
      </c>
      <c r="C360" s="293" t="s">
        <v>669</v>
      </c>
      <c r="D360" s="321" t="s">
        <v>670</v>
      </c>
      <c r="E360" s="263">
        <v>2</v>
      </c>
      <c r="F360" s="263">
        <v>2</v>
      </c>
      <c r="G360" s="263">
        <v>2</v>
      </c>
      <c r="H360" s="264">
        <v>0</v>
      </c>
      <c r="I360" s="264">
        <v>0</v>
      </c>
      <c r="J360" s="264">
        <v>0</v>
      </c>
      <c r="K360" s="264">
        <v>1</v>
      </c>
      <c r="L360" s="264">
        <v>0</v>
      </c>
      <c r="M360" s="264">
        <v>0</v>
      </c>
      <c r="N360" s="267">
        <v>0.666666666666667</v>
      </c>
      <c r="O360" s="266">
        <v>4</v>
      </c>
      <c r="P360" s="294">
        <v>0.9</v>
      </c>
      <c r="Q360" s="267">
        <v>1</v>
      </c>
      <c r="R360" s="267">
        <v>0</v>
      </c>
      <c r="S360" s="267">
        <v>0</v>
      </c>
      <c r="T360" s="295">
        <v>1</v>
      </c>
      <c r="U360" s="266">
        <v>6</v>
      </c>
      <c r="V360" s="266">
        <v>4</v>
      </c>
      <c r="W360" s="267">
        <v>0.666666666666667</v>
      </c>
      <c r="X360" s="267">
        <v>1</v>
      </c>
      <c r="Y360" s="268">
        <v>0</v>
      </c>
      <c r="Z360" s="268">
        <v>0</v>
      </c>
      <c r="AA360" s="295">
        <v>1</v>
      </c>
      <c r="AB360" s="264">
        <v>4</v>
      </c>
      <c r="AC360" s="264">
        <v>2</v>
      </c>
      <c r="AD360" s="264">
        <v>0</v>
      </c>
      <c r="AE360" s="264">
        <v>0</v>
      </c>
      <c r="AF360" s="268">
        <v>0.5</v>
      </c>
      <c r="AG360" s="268">
        <v>0</v>
      </c>
      <c r="AH360" s="295">
        <v>0.5</v>
      </c>
    </row>
    <row r="361" spans="1:34">
      <c r="A361" s="315" t="s">
        <v>671</v>
      </c>
      <c r="B361" s="321" t="s">
        <v>3335</v>
      </c>
      <c r="C361" s="293" t="s">
        <v>673</v>
      </c>
      <c r="D361" s="321" t="s">
        <v>674</v>
      </c>
      <c r="E361" s="263">
        <v>4986</v>
      </c>
      <c r="F361" s="263">
        <v>4837</v>
      </c>
      <c r="G361" s="263">
        <v>4632</v>
      </c>
      <c r="H361" s="264">
        <v>3472</v>
      </c>
      <c r="I361" s="264">
        <v>3341</v>
      </c>
      <c r="J361" s="264">
        <v>3186</v>
      </c>
      <c r="K361" s="264">
        <v>4839</v>
      </c>
      <c r="L361" s="264">
        <v>4613</v>
      </c>
      <c r="M361" s="264">
        <v>4400</v>
      </c>
      <c r="N361" s="267">
        <v>0.966885597102225</v>
      </c>
      <c r="O361" s="266">
        <v>137203</v>
      </c>
      <c r="P361" s="294">
        <v>0.9</v>
      </c>
      <c r="Q361" s="267">
        <v>0.970116325711994</v>
      </c>
      <c r="R361" s="267">
        <v>0.962269585253456</v>
      </c>
      <c r="S361" s="267">
        <v>0.953296135565199</v>
      </c>
      <c r="T361" s="295">
        <v>0.00784674045853739</v>
      </c>
      <c r="U361" s="266">
        <v>141902</v>
      </c>
      <c r="V361" s="266">
        <v>131553</v>
      </c>
      <c r="W361" s="267">
        <v>0.927069385914222</v>
      </c>
      <c r="X361" s="267">
        <v>0.929001203369434</v>
      </c>
      <c r="Y361" s="268">
        <v>0.917626728110599</v>
      </c>
      <c r="Z361" s="268">
        <v>0.909278776606737</v>
      </c>
      <c r="AA361" s="295">
        <v>0.0113744752588353</v>
      </c>
      <c r="AB361" s="264">
        <v>33549</v>
      </c>
      <c r="AC361" s="264">
        <v>31041</v>
      </c>
      <c r="AD361" s="264">
        <v>31871</v>
      </c>
      <c r="AE361" s="264">
        <v>29655</v>
      </c>
      <c r="AF361" s="268">
        <v>0.925243673432889</v>
      </c>
      <c r="AG361" s="268">
        <v>0.930469706002322</v>
      </c>
      <c r="AH361" s="295">
        <v>-0.00522603256943266</v>
      </c>
    </row>
    <row r="362" spans="1:34">
      <c r="A362" s="315" t="s">
        <v>671</v>
      </c>
      <c r="B362" s="321" t="s">
        <v>3335</v>
      </c>
      <c r="C362" s="293" t="s">
        <v>675</v>
      </c>
      <c r="D362" s="321" t="s">
        <v>676</v>
      </c>
      <c r="E362" s="263">
        <v>0</v>
      </c>
      <c r="F362" s="263">
        <v>0</v>
      </c>
      <c r="G362" s="263">
        <v>0</v>
      </c>
      <c r="H362" s="264">
        <v>0</v>
      </c>
      <c r="I362" s="264">
        <v>0</v>
      </c>
      <c r="J362" s="264">
        <v>0</v>
      </c>
      <c r="K362" s="264">
        <v>0</v>
      </c>
      <c r="L362" s="264">
        <v>0</v>
      </c>
      <c r="M362" s="264">
        <v>0</v>
      </c>
      <c r="N362" s="267">
        <v>0</v>
      </c>
      <c r="O362" s="266">
        <v>0</v>
      </c>
      <c r="P362" s="294">
        <v>0.9</v>
      </c>
      <c r="Q362" s="267">
        <v>0</v>
      </c>
      <c r="R362" s="267">
        <v>0</v>
      </c>
      <c r="S362" s="267">
        <v>0</v>
      </c>
      <c r="T362" s="295">
        <v>0</v>
      </c>
      <c r="U362" s="266">
        <v>4</v>
      </c>
      <c r="V362" s="266">
        <v>4</v>
      </c>
      <c r="W362" s="267">
        <v>1</v>
      </c>
      <c r="X362" s="267">
        <v>0</v>
      </c>
      <c r="Y362" s="268">
        <v>0</v>
      </c>
      <c r="Z362" s="268">
        <v>0</v>
      </c>
      <c r="AA362" s="295">
        <v>0</v>
      </c>
      <c r="AB362" s="264">
        <v>0</v>
      </c>
      <c r="AC362" s="264">
        <v>0</v>
      </c>
      <c r="AD362" s="264">
        <v>3</v>
      </c>
      <c r="AE362" s="264">
        <v>3</v>
      </c>
      <c r="AF362" s="268">
        <v>0</v>
      </c>
      <c r="AG362" s="268">
        <v>1</v>
      </c>
      <c r="AH362" s="295">
        <v>-1</v>
      </c>
    </row>
    <row r="363" spans="1:34">
      <c r="A363" s="315" t="s">
        <v>671</v>
      </c>
      <c r="B363" s="321" t="s">
        <v>3335</v>
      </c>
      <c r="C363" s="293" t="s">
        <v>677</v>
      </c>
      <c r="D363" s="321" t="s">
        <v>678</v>
      </c>
      <c r="E363" s="263">
        <v>5822</v>
      </c>
      <c r="F363" s="263">
        <v>5486</v>
      </c>
      <c r="G363" s="263">
        <v>5172</v>
      </c>
      <c r="H363" s="264">
        <v>4674</v>
      </c>
      <c r="I363" s="264">
        <v>4404</v>
      </c>
      <c r="J363" s="264">
        <v>4060</v>
      </c>
      <c r="K363" s="264">
        <v>5560</v>
      </c>
      <c r="L363" s="264">
        <v>5142</v>
      </c>
      <c r="M363" s="264">
        <v>4802</v>
      </c>
      <c r="N363" s="267">
        <v>0.933748107299197</v>
      </c>
      <c r="O363" s="266">
        <v>158486</v>
      </c>
      <c r="P363" s="294">
        <v>0.9</v>
      </c>
      <c r="Q363" s="267">
        <v>0.942287873582961</v>
      </c>
      <c r="R363" s="267">
        <v>0.942233632862644</v>
      </c>
      <c r="S363" s="267">
        <v>0.924820143884892</v>
      </c>
      <c r="T363" s="295">
        <v>5.42407203167894e-5</v>
      </c>
      <c r="U363" s="266">
        <v>169731</v>
      </c>
      <c r="V363" s="266">
        <v>149018</v>
      </c>
      <c r="W363" s="267">
        <v>0.87796572223106</v>
      </c>
      <c r="X363" s="267">
        <v>0.88835451734799</v>
      </c>
      <c r="Y363" s="268">
        <v>0.868635002139495</v>
      </c>
      <c r="Z363" s="268">
        <v>0.863669064748201</v>
      </c>
      <c r="AA363" s="295">
        <v>0.0197195152084954</v>
      </c>
      <c r="AB363" s="264">
        <v>40684</v>
      </c>
      <c r="AC363" s="264">
        <v>35925</v>
      </c>
      <c r="AD363" s="264">
        <v>39664</v>
      </c>
      <c r="AE363" s="264">
        <v>34655</v>
      </c>
      <c r="AF363" s="268">
        <v>0.883025267918592</v>
      </c>
      <c r="AG363" s="268">
        <v>0.873714199273901</v>
      </c>
      <c r="AH363" s="295">
        <v>0.00931106864469122</v>
      </c>
    </row>
    <row r="364" spans="1:34">
      <c r="A364" s="315" t="s">
        <v>671</v>
      </c>
      <c r="B364" s="321" t="s">
        <v>3335</v>
      </c>
      <c r="C364" s="293" t="s">
        <v>679</v>
      </c>
      <c r="D364" s="321" t="s">
        <v>680</v>
      </c>
      <c r="E364" s="263">
        <v>0</v>
      </c>
      <c r="F364" s="263">
        <v>0</v>
      </c>
      <c r="G364" s="263">
        <v>0</v>
      </c>
      <c r="H364" s="264">
        <v>0</v>
      </c>
      <c r="I364" s="264">
        <v>0</v>
      </c>
      <c r="J364" s="264">
        <v>0</v>
      </c>
      <c r="K364" s="264">
        <v>0</v>
      </c>
      <c r="L364" s="264">
        <v>0</v>
      </c>
      <c r="M364" s="264">
        <v>0</v>
      </c>
      <c r="N364" s="267">
        <v>0</v>
      </c>
      <c r="O364" s="266">
        <v>0</v>
      </c>
      <c r="P364" s="294">
        <v>0.9</v>
      </c>
      <c r="Q364" s="267">
        <v>0</v>
      </c>
      <c r="R364" s="267">
        <v>0</v>
      </c>
      <c r="S364" s="267">
        <v>0</v>
      </c>
      <c r="T364" s="295">
        <v>0</v>
      </c>
      <c r="U364" s="266">
        <v>0</v>
      </c>
      <c r="V364" s="266">
        <v>0</v>
      </c>
      <c r="W364" s="267">
        <v>0</v>
      </c>
      <c r="X364" s="267">
        <v>0</v>
      </c>
      <c r="Y364" s="268">
        <v>0</v>
      </c>
      <c r="Z364" s="268">
        <v>0</v>
      </c>
      <c r="AA364" s="295">
        <v>0</v>
      </c>
      <c r="AB364" s="264">
        <v>0</v>
      </c>
      <c r="AC364" s="264">
        <v>0</v>
      </c>
      <c r="AD364" s="264">
        <v>0</v>
      </c>
      <c r="AE364" s="264">
        <v>0</v>
      </c>
      <c r="AF364" s="268">
        <v>0</v>
      </c>
      <c r="AG364" s="268">
        <v>0</v>
      </c>
      <c r="AH364" s="295">
        <v>0</v>
      </c>
    </row>
    <row r="365" spans="1:34">
      <c r="A365" s="315" t="s">
        <v>671</v>
      </c>
      <c r="B365" s="321" t="s">
        <v>3335</v>
      </c>
      <c r="C365" s="293" t="s">
        <v>681</v>
      </c>
      <c r="D365" s="321" t="s">
        <v>682</v>
      </c>
      <c r="E365" s="263">
        <v>4952</v>
      </c>
      <c r="F365" s="263">
        <v>4761</v>
      </c>
      <c r="G365" s="263">
        <v>4596</v>
      </c>
      <c r="H365" s="264">
        <v>3589</v>
      </c>
      <c r="I365" s="264">
        <v>3384</v>
      </c>
      <c r="J365" s="264">
        <v>3268</v>
      </c>
      <c r="K365" s="264">
        <v>4800</v>
      </c>
      <c r="L365" s="264">
        <v>4541</v>
      </c>
      <c r="M365" s="264">
        <v>4374</v>
      </c>
      <c r="N365" s="267">
        <v>0.949860587289213</v>
      </c>
      <c r="O365" s="266">
        <v>135244</v>
      </c>
      <c r="P365" s="294">
        <v>0.9</v>
      </c>
      <c r="Q365" s="267">
        <v>0.961429725363489</v>
      </c>
      <c r="R365" s="267">
        <v>0.942881025355252</v>
      </c>
      <c r="S365" s="267">
        <v>0.946041666666667</v>
      </c>
      <c r="T365" s="295">
        <v>0.0185487000082373</v>
      </c>
      <c r="U365" s="266">
        <v>142383</v>
      </c>
      <c r="V365" s="266">
        <v>131454</v>
      </c>
      <c r="W365" s="267">
        <v>0.923242240997872</v>
      </c>
      <c r="X365" s="267">
        <v>0.9281098546042</v>
      </c>
      <c r="Y365" s="268">
        <v>0.910560044580663</v>
      </c>
      <c r="Z365" s="268">
        <v>0.91125</v>
      </c>
      <c r="AA365" s="295">
        <v>0.0175498100235373</v>
      </c>
      <c r="AB365" s="264">
        <v>33883</v>
      </c>
      <c r="AC365" s="264">
        <v>31397</v>
      </c>
      <c r="AD365" s="264">
        <v>32141</v>
      </c>
      <c r="AE365" s="264">
        <v>29815</v>
      </c>
      <c r="AF365" s="268">
        <v>0.926629873387835</v>
      </c>
      <c r="AG365" s="268">
        <v>0.927631374257179</v>
      </c>
      <c r="AH365" s="295">
        <v>-0.0010015008693447</v>
      </c>
    </row>
    <row r="366" spans="1:34">
      <c r="A366" s="315" t="s">
        <v>671</v>
      </c>
      <c r="B366" s="321" t="s">
        <v>3335</v>
      </c>
      <c r="C366" s="293" t="s">
        <v>683</v>
      </c>
      <c r="D366" s="321" t="s">
        <v>684</v>
      </c>
      <c r="E366" s="263">
        <v>2524</v>
      </c>
      <c r="F366" s="263">
        <v>2443</v>
      </c>
      <c r="G366" s="263">
        <v>2367</v>
      </c>
      <c r="H366" s="264">
        <v>1873</v>
      </c>
      <c r="I366" s="264">
        <v>1787</v>
      </c>
      <c r="J366" s="264">
        <v>1764</v>
      </c>
      <c r="K366" s="264">
        <v>2340</v>
      </c>
      <c r="L366" s="264">
        <v>2247</v>
      </c>
      <c r="M366" s="264">
        <v>2165</v>
      </c>
      <c r="N366" s="267">
        <v>0.938839061490995</v>
      </c>
      <c r="O366" s="266">
        <v>65423</v>
      </c>
      <c r="P366" s="294">
        <v>0.9</v>
      </c>
      <c r="Q366" s="267">
        <v>0.967908082408875</v>
      </c>
      <c r="R366" s="267">
        <v>0.95408435664709</v>
      </c>
      <c r="S366" s="267">
        <v>0.96025641025641</v>
      </c>
      <c r="T366" s="295">
        <v>0.0138237257617846</v>
      </c>
      <c r="U366" s="266">
        <v>69685</v>
      </c>
      <c r="V366" s="266">
        <v>64750</v>
      </c>
      <c r="W366" s="267">
        <v>0.929181315921647</v>
      </c>
      <c r="X366" s="267">
        <v>0.937797147385103</v>
      </c>
      <c r="Y366" s="268">
        <v>0.941804591564335</v>
      </c>
      <c r="Z366" s="268">
        <v>0.925213675213675</v>
      </c>
      <c r="AA366" s="295">
        <v>-0.00400744417923227</v>
      </c>
      <c r="AB366" s="264">
        <v>16652</v>
      </c>
      <c r="AC366" s="264">
        <v>15661</v>
      </c>
      <c r="AD366" s="264">
        <v>15972</v>
      </c>
      <c r="AE366" s="264">
        <v>14900</v>
      </c>
      <c r="AF366" s="268">
        <v>0.94048762911362</v>
      </c>
      <c r="AG366" s="268">
        <v>0.932882544452792</v>
      </c>
      <c r="AH366" s="295">
        <v>0.00760508466082754</v>
      </c>
    </row>
    <row r="367" spans="1:34">
      <c r="A367" s="315" t="s">
        <v>671</v>
      </c>
      <c r="B367" s="321" t="s">
        <v>3335</v>
      </c>
      <c r="C367" s="293" t="s">
        <v>685</v>
      </c>
      <c r="D367" s="321" t="s">
        <v>686</v>
      </c>
      <c r="E367" s="263">
        <v>2094</v>
      </c>
      <c r="F367" s="263">
        <v>2018</v>
      </c>
      <c r="G367" s="263">
        <v>1842</v>
      </c>
      <c r="H367" s="264">
        <v>1756</v>
      </c>
      <c r="I367" s="264">
        <v>1669</v>
      </c>
      <c r="J367" s="264">
        <v>1622</v>
      </c>
      <c r="K367" s="264">
        <v>1860</v>
      </c>
      <c r="L367" s="264">
        <v>1803</v>
      </c>
      <c r="M367" s="264">
        <v>1724</v>
      </c>
      <c r="N367" s="267">
        <v>0.962091211037302</v>
      </c>
      <c r="O367" s="266">
        <v>60250</v>
      </c>
      <c r="P367" s="294">
        <v>0.9</v>
      </c>
      <c r="Q367" s="267">
        <v>0.96370582617001</v>
      </c>
      <c r="R367" s="267">
        <v>0.950455580865604</v>
      </c>
      <c r="S367" s="267">
        <v>0.969354838709677</v>
      </c>
      <c r="T367" s="295">
        <v>0.0132502453044059</v>
      </c>
      <c r="U367" s="266">
        <v>62624</v>
      </c>
      <c r="V367" s="266">
        <v>57795</v>
      </c>
      <c r="W367" s="267">
        <v>0.922888988247317</v>
      </c>
      <c r="X367" s="267">
        <v>0.879656160458453</v>
      </c>
      <c r="Y367" s="268">
        <v>0.92369020501139</v>
      </c>
      <c r="Z367" s="268">
        <v>0.926881720430108</v>
      </c>
      <c r="AA367" s="295">
        <v>-0.0440340445529368</v>
      </c>
      <c r="AB367" s="264">
        <v>14560</v>
      </c>
      <c r="AC367" s="264">
        <v>13324</v>
      </c>
      <c r="AD367" s="264">
        <v>14010</v>
      </c>
      <c r="AE367" s="264">
        <v>12965</v>
      </c>
      <c r="AF367" s="268">
        <v>0.91510989010989</v>
      </c>
      <c r="AG367" s="268">
        <v>0.925410421127766</v>
      </c>
      <c r="AH367" s="295">
        <v>-0.0103005310178758</v>
      </c>
    </row>
    <row r="368" spans="1:34">
      <c r="A368" s="315" t="s">
        <v>671</v>
      </c>
      <c r="B368" s="321" t="s">
        <v>3335</v>
      </c>
      <c r="C368" s="293" t="s">
        <v>687</v>
      </c>
      <c r="D368" s="321" t="s">
        <v>688</v>
      </c>
      <c r="E368" s="263">
        <v>2971</v>
      </c>
      <c r="F368" s="263">
        <v>2929</v>
      </c>
      <c r="G368" s="263">
        <v>2705</v>
      </c>
      <c r="H368" s="264">
        <v>2168</v>
      </c>
      <c r="I368" s="264">
        <v>2101</v>
      </c>
      <c r="J368" s="264">
        <v>1925</v>
      </c>
      <c r="K368" s="264">
        <v>2734</v>
      </c>
      <c r="L368" s="264">
        <v>2672</v>
      </c>
      <c r="M368" s="264">
        <v>2455</v>
      </c>
      <c r="N368" s="267">
        <v>0.964444694244604</v>
      </c>
      <c r="O368" s="266">
        <v>85797</v>
      </c>
      <c r="P368" s="294">
        <v>0.9</v>
      </c>
      <c r="Q368" s="267">
        <v>0.985863345674857</v>
      </c>
      <c r="R368" s="267">
        <v>0.96909594095941</v>
      </c>
      <c r="S368" s="267">
        <v>0.977322604242868</v>
      </c>
      <c r="T368" s="295">
        <v>0.0167674047154475</v>
      </c>
      <c r="U368" s="266">
        <v>88960</v>
      </c>
      <c r="V368" s="266">
        <v>79824</v>
      </c>
      <c r="W368" s="267">
        <v>0.897302158273381</v>
      </c>
      <c r="X368" s="267">
        <v>0.910467855940761</v>
      </c>
      <c r="Y368" s="268">
        <v>0.887915129151292</v>
      </c>
      <c r="Z368" s="268">
        <v>0.897951719092904</v>
      </c>
      <c r="AA368" s="295">
        <v>0.0225527267894692</v>
      </c>
      <c r="AB368" s="264">
        <v>20303</v>
      </c>
      <c r="AC368" s="264">
        <v>18328</v>
      </c>
      <c r="AD368" s="264">
        <v>19749</v>
      </c>
      <c r="AE368" s="264">
        <v>17981</v>
      </c>
      <c r="AF368" s="268">
        <v>0.90272373540856</v>
      </c>
      <c r="AG368" s="268">
        <v>0.910476479821763</v>
      </c>
      <c r="AH368" s="295">
        <v>-0.00775274441320284</v>
      </c>
    </row>
    <row r="369" spans="1:34">
      <c r="A369" s="315" t="s">
        <v>671</v>
      </c>
      <c r="B369" s="321" t="s">
        <v>3335</v>
      </c>
      <c r="C369" s="293" t="s">
        <v>689</v>
      </c>
      <c r="D369" s="321" t="s">
        <v>690</v>
      </c>
      <c r="E369" s="263">
        <v>4930</v>
      </c>
      <c r="F369" s="263">
        <v>4858</v>
      </c>
      <c r="G369" s="263">
        <v>4621</v>
      </c>
      <c r="H369" s="264">
        <v>3695</v>
      </c>
      <c r="I369" s="264">
        <v>3590</v>
      </c>
      <c r="J369" s="264">
        <v>3403</v>
      </c>
      <c r="K369" s="264">
        <v>4583</v>
      </c>
      <c r="L369" s="264">
        <v>4532</v>
      </c>
      <c r="M369" s="264">
        <v>4218</v>
      </c>
      <c r="N369" s="267">
        <v>0.98251321378181</v>
      </c>
      <c r="O369" s="266">
        <v>134397</v>
      </c>
      <c r="P369" s="294">
        <v>0.9</v>
      </c>
      <c r="Q369" s="267">
        <v>0.985395537525355</v>
      </c>
      <c r="R369" s="267">
        <v>0.971583220568336</v>
      </c>
      <c r="S369" s="267">
        <v>0.98887191795767</v>
      </c>
      <c r="T369" s="295">
        <v>0.0138123169570193</v>
      </c>
      <c r="U369" s="266">
        <v>136789</v>
      </c>
      <c r="V369" s="266">
        <v>126166</v>
      </c>
      <c r="W369" s="267">
        <v>0.92234024665726</v>
      </c>
      <c r="X369" s="267">
        <v>0.937322515212982</v>
      </c>
      <c r="Y369" s="268">
        <v>0.920974289580514</v>
      </c>
      <c r="Z369" s="268">
        <v>0.920357844206851</v>
      </c>
      <c r="AA369" s="295">
        <v>0.0163482256324675</v>
      </c>
      <c r="AB369" s="264">
        <v>32525</v>
      </c>
      <c r="AC369" s="264">
        <v>30281</v>
      </c>
      <c r="AD369" s="264">
        <v>30556</v>
      </c>
      <c r="AE369" s="264">
        <v>28164</v>
      </c>
      <c r="AF369" s="268">
        <v>0.931006917755573</v>
      </c>
      <c r="AG369" s="268">
        <v>0.921717502290876</v>
      </c>
      <c r="AH369" s="295">
        <v>0.00928941546469686</v>
      </c>
    </row>
    <row r="370" spans="1:34">
      <c r="A370" s="315" t="s">
        <v>671</v>
      </c>
      <c r="B370" s="321" t="s">
        <v>3335</v>
      </c>
      <c r="C370" s="293" t="s">
        <v>691</v>
      </c>
      <c r="D370" s="321" t="s">
        <v>692</v>
      </c>
      <c r="E370" s="263">
        <v>0</v>
      </c>
      <c r="F370" s="263">
        <v>0</v>
      </c>
      <c r="G370" s="263">
        <v>0</v>
      </c>
      <c r="H370" s="264">
        <v>0</v>
      </c>
      <c r="I370" s="264">
        <v>0</v>
      </c>
      <c r="J370" s="264">
        <v>0</v>
      </c>
      <c r="K370" s="264">
        <v>0</v>
      </c>
      <c r="L370" s="264">
        <v>0</v>
      </c>
      <c r="M370" s="264">
        <v>0</v>
      </c>
      <c r="N370" s="267">
        <v>0</v>
      </c>
      <c r="O370" s="266">
        <v>0</v>
      </c>
      <c r="P370" s="294">
        <v>0.9</v>
      </c>
      <c r="Q370" s="267">
        <v>0</v>
      </c>
      <c r="R370" s="267">
        <v>0</v>
      </c>
      <c r="S370" s="267">
        <v>0</v>
      </c>
      <c r="T370" s="295">
        <v>0</v>
      </c>
      <c r="U370" s="266">
        <v>1</v>
      </c>
      <c r="V370" s="266">
        <v>1</v>
      </c>
      <c r="W370" s="267">
        <v>1</v>
      </c>
      <c r="X370" s="267">
        <v>0</v>
      </c>
      <c r="Y370" s="268">
        <v>0</v>
      </c>
      <c r="Z370" s="268">
        <v>0</v>
      </c>
      <c r="AA370" s="295">
        <v>0</v>
      </c>
      <c r="AB370" s="264">
        <v>0</v>
      </c>
      <c r="AC370" s="264">
        <v>0</v>
      </c>
      <c r="AD370" s="264">
        <v>0</v>
      </c>
      <c r="AE370" s="264">
        <v>0</v>
      </c>
      <c r="AF370" s="268">
        <v>0</v>
      </c>
      <c r="AG370" s="268">
        <v>0</v>
      </c>
      <c r="AH370" s="295">
        <v>0</v>
      </c>
    </row>
    <row r="371" spans="1:34">
      <c r="A371" s="315" t="s">
        <v>671</v>
      </c>
      <c r="B371" s="321" t="s">
        <v>3335</v>
      </c>
      <c r="C371" s="293" t="s">
        <v>693</v>
      </c>
      <c r="D371" s="321" t="s">
        <v>694</v>
      </c>
      <c r="E371" s="263">
        <v>7455</v>
      </c>
      <c r="F371" s="263">
        <v>7247</v>
      </c>
      <c r="G371" s="263">
        <v>6934</v>
      </c>
      <c r="H371" s="264">
        <v>5696</v>
      </c>
      <c r="I371" s="264">
        <v>5506</v>
      </c>
      <c r="J371" s="264">
        <v>5107</v>
      </c>
      <c r="K371" s="264">
        <v>6733</v>
      </c>
      <c r="L371" s="264">
        <v>6355</v>
      </c>
      <c r="M371" s="264">
        <v>6015</v>
      </c>
      <c r="N371" s="267">
        <v>0.955786450097774</v>
      </c>
      <c r="O371" s="266">
        <v>204307</v>
      </c>
      <c r="P371" s="294">
        <v>0.9</v>
      </c>
      <c r="Q371" s="267">
        <v>0.972099262240107</v>
      </c>
      <c r="R371" s="267">
        <v>0.966643258426966</v>
      </c>
      <c r="S371" s="267">
        <v>0.943858606861726</v>
      </c>
      <c r="T371" s="295">
        <v>0.00545600381314104</v>
      </c>
      <c r="U371" s="266">
        <v>213758</v>
      </c>
      <c r="V371" s="266">
        <v>194670</v>
      </c>
      <c r="W371" s="267">
        <v>0.910702757323703</v>
      </c>
      <c r="X371" s="267">
        <v>0.930114017437961</v>
      </c>
      <c r="Y371" s="268">
        <v>0.896594101123595</v>
      </c>
      <c r="Z371" s="268">
        <v>0.893361057478093</v>
      </c>
      <c r="AA371" s="295">
        <v>0.0335199163143656</v>
      </c>
      <c r="AB371" s="264">
        <v>50611</v>
      </c>
      <c r="AC371" s="264">
        <v>46073</v>
      </c>
      <c r="AD371" s="264">
        <v>48764</v>
      </c>
      <c r="AE371" s="264">
        <v>44802</v>
      </c>
      <c r="AF371" s="268">
        <v>0.910335697773211</v>
      </c>
      <c r="AG371" s="268">
        <v>0.918751538019851</v>
      </c>
      <c r="AH371" s="295">
        <v>-0.00841584024663933</v>
      </c>
    </row>
    <row r="372" spans="1:34">
      <c r="A372" s="315" t="s">
        <v>671</v>
      </c>
      <c r="B372" s="321" t="s">
        <v>3335</v>
      </c>
      <c r="C372" s="293" t="s">
        <v>695</v>
      </c>
      <c r="D372" s="321" t="s">
        <v>696</v>
      </c>
      <c r="E372" s="263">
        <v>3252</v>
      </c>
      <c r="F372" s="263">
        <v>3097</v>
      </c>
      <c r="G372" s="263">
        <v>3004</v>
      </c>
      <c r="H372" s="264">
        <v>2205</v>
      </c>
      <c r="I372" s="264">
        <v>2090</v>
      </c>
      <c r="J372" s="264">
        <v>2025</v>
      </c>
      <c r="K372" s="264">
        <v>2990</v>
      </c>
      <c r="L372" s="264">
        <v>2843</v>
      </c>
      <c r="M372" s="264">
        <v>2731</v>
      </c>
      <c r="N372" s="267">
        <v>0.957386708448731</v>
      </c>
      <c r="O372" s="266">
        <v>86767</v>
      </c>
      <c r="P372" s="294">
        <v>0.9</v>
      </c>
      <c r="Q372" s="267">
        <v>0.952337023370234</v>
      </c>
      <c r="R372" s="267">
        <v>0.947845804988662</v>
      </c>
      <c r="S372" s="267">
        <v>0.950836120401338</v>
      </c>
      <c r="T372" s="295">
        <v>0.00449121838157163</v>
      </c>
      <c r="U372" s="266">
        <v>90629</v>
      </c>
      <c r="V372" s="266">
        <v>83651</v>
      </c>
      <c r="W372" s="267">
        <v>0.923004777720156</v>
      </c>
      <c r="X372" s="267">
        <v>0.923739237392374</v>
      </c>
      <c r="Y372" s="268">
        <v>0.918367346938776</v>
      </c>
      <c r="Z372" s="268">
        <v>0.913377926421405</v>
      </c>
      <c r="AA372" s="295">
        <v>0.00537189045359843</v>
      </c>
      <c r="AB372" s="264">
        <v>21660</v>
      </c>
      <c r="AC372" s="264">
        <v>20039</v>
      </c>
      <c r="AD372" s="264">
        <v>20742</v>
      </c>
      <c r="AE372" s="264">
        <v>19092</v>
      </c>
      <c r="AF372" s="268">
        <v>0.925161588180979</v>
      </c>
      <c r="AG372" s="268">
        <v>0.920451258316459</v>
      </c>
      <c r="AH372" s="295">
        <v>0.00471032986451936</v>
      </c>
    </row>
    <row r="373" spans="1:34">
      <c r="A373" s="315" t="s">
        <v>671</v>
      </c>
      <c r="B373" s="321" t="s">
        <v>3335</v>
      </c>
      <c r="C373" s="293" t="s">
        <v>697</v>
      </c>
      <c r="D373" s="321" t="s">
        <v>698</v>
      </c>
      <c r="E373" s="263">
        <v>0</v>
      </c>
      <c r="F373" s="263">
        <v>0</v>
      </c>
      <c r="G373" s="263">
        <v>0</v>
      </c>
      <c r="H373" s="264">
        <v>0</v>
      </c>
      <c r="I373" s="264">
        <v>0</v>
      </c>
      <c r="J373" s="264">
        <v>0</v>
      </c>
      <c r="K373" s="264">
        <v>0</v>
      </c>
      <c r="L373" s="264">
        <v>0</v>
      </c>
      <c r="M373" s="264">
        <v>0</v>
      </c>
      <c r="N373" s="267">
        <v>1</v>
      </c>
      <c r="O373" s="266">
        <v>1</v>
      </c>
      <c r="P373" s="294">
        <v>0.9</v>
      </c>
      <c r="Q373" s="267">
        <v>0</v>
      </c>
      <c r="R373" s="267">
        <v>0</v>
      </c>
      <c r="S373" s="267">
        <v>0</v>
      </c>
      <c r="T373" s="295">
        <v>0</v>
      </c>
      <c r="U373" s="266">
        <v>1</v>
      </c>
      <c r="V373" s="266">
        <v>1</v>
      </c>
      <c r="W373" s="267">
        <v>1</v>
      </c>
      <c r="X373" s="267">
        <v>0</v>
      </c>
      <c r="Y373" s="268">
        <v>0</v>
      </c>
      <c r="Z373" s="268">
        <v>0</v>
      </c>
      <c r="AA373" s="295">
        <v>0</v>
      </c>
      <c r="AB373" s="264">
        <v>0</v>
      </c>
      <c r="AC373" s="264">
        <v>0</v>
      </c>
      <c r="AD373" s="264">
        <v>0</v>
      </c>
      <c r="AE373" s="264">
        <v>0</v>
      </c>
      <c r="AF373" s="268">
        <v>0</v>
      </c>
      <c r="AG373" s="268">
        <v>0</v>
      </c>
      <c r="AH373" s="295">
        <v>0</v>
      </c>
    </row>
    <row r="374" spans="1:34">
      <c r="A374" s="315" t="s">
        <v>671</v>
      </c>
      <c r="B374" s="321" t="s">
        <v>3335</v>
      </c>
      <c r="C374" s="293" t="s">
        <v>699</v>
      </c>
      <c r="D374" s="321" t="s">
        <v>700</v>
      </c>
      <c r="E374" s="263">
        <v>5217</v>
      </c>
      <c r="F374" s="263">
        <v>5115</v>
      </c>
      <c r="G374" s="263">
        <v>4923</v>
      </c>
      <c r="H374" s="264">
        <v>4066</v>
      </c>
      <c r="I374" s="264">
        <v>3961</v>
      </c>
      <c r="J374" s="264">
        <v>3819</v>
      </c>
      <c r="K374" s="264">
        <v>4886</v>
      </c>
      <c r="L374" s="264">
        <v>4789</v>
      </c>
      <c r="M374" s="264">
        <v>4603</v>
      </c>
      <c r="N374" s="267">
        <v>0.973165596168791</v>
      </c>
      <c r="O374" s="266">
        <v>146513</v>
      </c>
      <c r="P374" s="294">
        <v>0.9</v>
      </c>
      <c r="Q374" s="267">
        <v>0.980448533640023</v>
      </c>
      <c r="R374" s="267">
        <v>0.974176094441712</v>
      </c>
      <c r="S374" s="267">
        <v>0.98014735980352</v>
      </c>
      <c r="T374" s="295">
        <v>0.00627243919831133</v>
      </c>
      <c r="U374" s="266">
        <v>150553</v>
      </c>
      <c r="V374" s="266">
        <v>141274</v>
      </c>
      <c r="W374" s="267">
        <v>0.938367219517379</v>
      </c>
      <c r="X374" s="267">
        <v>0.943645773433007</v>
      </c>
      <c r="Y374" s="268">
        <v>0.939252336448598</v>
      </c>
      <c r="Z374" s="268">
        <v>0.942079410560786</v>
      </c>
      <c r="AA374" s="295">
        <v>0.0043934369844093</v>
      </c>
      <c r="AB374" s="264">
        <v>36064</v>
      </c>
      <c r="AC374" s="264">
        <v>34050</v>
      </c>
      <c r="AD374" s="264">
        <v>34866</v>
      </c>
      <c r="AE374" s="264">
        <v>32801</v>
      </c>
      <c r="AF374" s="268">
        <v>0.944154835847382</v>
      </c>
      <c r="AG374" s="268">
        <v>0.940773246142374</v>
      </c>
      <c r="AH374" s="295">
        <v>0.00338158970500879</v>
      </c>
    </row>
    <row r="375" spans="1:34">
      <c r="A375" s="315" t="s">
        <v>671</v>
      </c>
      <c r="B375" s="321" t="s">
        <v>3335</v>
      </c>
      <c r="C375" s="293" t="s">
        <v>701</v>
      </c>
      <c r="D375" s="321" t="s">
        <v>702</v>
      </c>
      <c r="E375" s="263">
        <v>0</v>
      </c>
      <c r="F375" s="263">
        <v>0</v>
      </c>
      <c r="G375" s="263">
        <v>0</v>
      </c>
      <c r="H375" s="264">
        <v>0</v>
      </c>
      <c r="I375" s="264">
        <v>0</v>
      </c>
      <c r="J375" s="264">
        <v>0</v>
      </c>
      <c r="K375" s="264">
        <v>0</v>
      </c>
      <c r="L375" s="264">
        <v>0</v>
      </c>
      <c r="M375" s="264">
        <v>0</v>
      </c>
      <c r="N375" s="267">
        <v>0</v>
      </c>
      <c r="O375" s="266">
        <v>0</v>
      </c>
      <c r="P375" s="294">
        <v>0.9</v>
      </c>
      <c r="Q375" s="267">
        <v>0</v>
      </c>
      <c r="R375" s="267">
        <v>0</v>
      </c>
      <c r="S375" s="267">
        <v>0</v>
      </c>
      <c r="T375" s="295">
        <v>0</v>
      </c>
      <c r="U375" s="266">
        <v>0</v>
      </c>
      <c r="V375" s="266">
        <v>0</v>
      </c>
      <c r="W375" s="267">
        <v>0</v>
      </c>
      <c r="X375" s="267">
        <v>0</v>
      </c>
      <c r="Y375" s="268">
        <v>0</v>
      </c>
      <c r="Z375" s="268">
        <v>0</v>
      </c>
      <c r="AA375" s="295">
        <v>0</v>
      </c>
      <c r="AB375" s="264">
        <v>0</v>
      </c>
      <c r="AC375" s="264">
        <v>0</v>
      </c>
      <c r="AD375" s="264">
        <v>0</v>
      </c>
      <c r="AE375" s="264">
        <v>0</v>
      </c>
      <c r="AF375" s="268">
        <v>0</v>
      </c>
      <c r="AG375" s="268">
        <v>0</v>
      </c>
      <c r="AH375" s="295">
        <v>0</v>
      </c>
    </row>
    <row r="376" spans="1:34">
      <c r="A376" s="315" t="s">
        <v>671</v>
      </c>
      <c r="B376" s="321" t="s">
        <v>3335</v>
      </c>
      <c r="C376" s="293" t="s">
        <v>703</v>
      </c>
      <c r="D376" s="321" t="s">
        <v>704</v>
      </c>
      <c r="E376" s="263">
        <v>3748</v>
      </c>
      <c r="F376" s="263">
        <v>3459</v>
      </c>
      <c r="G376" s="263">
        <v>3410</v>
      </c>
      <c r="H376" s="264">
        <v>2819</v>
      </c>
      <c r="I376" s="264">
        <v>2586</v>
      </c>
      <c r="J376" s="264">
        <v>2555</v>
      </c>
      <c r="K376" s="264">
        <v>3359</v>
      </c>
      <c r="L376" s="264">
        <v>3086</v>
      </c>
      <c r="M376" s="264">
        <v>3056</v>
      </c>
      <c r="N376" s="267">
        <v>0.918185901137478</v>
      </c>
      <c r="O376" s="266">
        <v>100175</v>
      </c>
      <c r="P376" s="294">
        <v>0.9</v>
      </c>
      <c r="Q376" s="267">
        <v>0.922892209178228</v>
      </c>
      <c r="R376" s="267">
        <v>0.917346576800284</v>
      </c>
      <c r="S376" s="267">
        <v>0.918725811253349</v>
      </c>
      <c r="T376" s="295">
        <v>0.00554563237794459</v>
      </c>
      <c r="U376" s="266">
        <v>109101</v>
      </c>
      <c r="V376" s="266">
        <v>98880</v>
      </c>
      <c r="W376" s="267">
        <v>0.906316165754668</v>
      </c>
      <c r="X376" s="267">
        <v>0.909818569903949</v>
      </c>
      <c r="Y376" s="268">
        <v>0.906349769421781</v>
      </c>
      <c r="Z376" s="268">
        <v>0.90979458172075</v>
      </c>
      <c r="AA376" s="295">
        <v>0.00346880048216802</v>
      </c>
      <c r="AB376" s="264">
        <v>25902</v>
      </c>
      <c r="AC376" s="264">
        <v>23507</v>
      </c>
      <c r="AD376" s="264">
        <v>25007</v>
      </c>
      <c r="AE376" s="264">
        <v>22851</v>
      </c>
      <c r="AF376" s="268">
        <v>0.907536097598641</v>
      </c>
      <c r="AG376" s="268">
        <v>0.913784140440677</v>
      </c>
      <c r="AH376" s="295">
        <v>-0.00624804284203551</v>
      </c>
    </row>
    <row r="377" spans="1:34">
      <c r="A377" s="315" t="s">
        <v>671</v>
      </c>
      <c r="B377" s="321" t="s">
        <v>3335</v>
      </c>
      <c r="C377" s="293" t="s">
        <v>705</v>
      </c>
      <c r="D377" s="321" t="s">
        <v>706</v>
      </c>
      <c r="E377" s="263">
        <v>0</v>
      </c>
      <c r="F377" s="263">
        <v>0</v>
      </c>
      <c r="G377" s="263">
        <v>0</v>
      </c>
      <c r="H377" s="264">
        <v>0</v>
      </c>
      <c r="I377" s="264">
        <v>0</v>
      </c>
      <c r="J377" s="264">
        <v>0</v>
      </c>
      <c r="K377" s="264">
        <v>0</v>
      </c>
      <c r="L377" s="264">
        <v>0</v>
      </c>
      <c r="M377" s="264">
        <v>0</v>
      </c>
      <c r="N377" s="267">
        <v>0</v>
      </c>
      <c r="O377" s="266">
        <v>0</v>
      </c>
      <c r="P377" s="294">
        <v>0.9</v>
      </c>
      <c r="Q377" s="267">
        <v>0</v>
      </c>
      <c r="R377" s="267">
        <v>0</v>
      </c>
      <c r="S377" s="267">
        <v>0</v>
      </c>
      <c r="T377" s="295">
        <v>0</v>
      </c>
      <c r="U377" s="266">
        <v>1</v>
      </c>
      <c r="V377" s="266">
        <v>0</v>
      </c>
      <c r="W377" s="267">
        <v>0</v>
      </c>
      <c r="X377" s="267">
        <v>0</v>
      </c>
      <c r="Y377" s="268">
        <v>0</v>
      </c>
      <c r="Z377" s="268">
        <v>0</v>
      </c>
      <c r="AA377" s="295">
        <v>0</v>
      </c>
      <c r="AB377" s="264">
        <v>0</v>
      </c>
      <c r="AC377" s="264">
        <v>0</v>
      </c>
      <c r="AD377" s="264">
        <v>1</v>
      </c>
      <c r="AE377" s="264">
        <v>0</v>
      </c>
      <c r="AF377" s="268">
        <v>0</v>
      </c>
      <c r="AG377" s="268">
        <v>0</v>
      </c>
      <c r="AH377" s="295">
        <v>0</v>
      </c>
    </row>
    <row r="378" spans="1:34">
      <c r="A378" s="315" t="s">
        <v>671</v>
      </c>
      <c r="B378" s="321" t="s">
        <v>3335</v>
      </c>
      <c r="C378" s="293" t="s">
        <v>707</v>
      </c>
      <c r="D378" s="321" t="s">
        <v>708</v>
      </c>
      <c r="E378" s="263">
        <v>4740</v>
      </c>
      <c r="F378" s="263">
        <v>4549</v>
      </c>
      <c r="G378" s="263">
        <v>4399</v>
      </c>
      <c r="H378" s="264">
        <v>3815</v>
      </c>
      <c r="I378" s="264">
        <v>3624</v>
      </c>
      <c r="J378" s="264">
        <v>3519</v>
      </c>
      <c r="K378" s="264">
        <v>4419</v>
      </c>
      <c r="L378" s="264">
        <v>4268</v>
      </c>
      <c r="M378" s="264">
        <v>4117</v>
      </c>
      <c r="N378" s="267">
        <v>0.942967274463409</v>
      </c>
      <c r="O378" s="266">
        <v>134304</v>
      </c>
      <c r="P378" s="294">
        <v>0.9</v>
      </c>
      <c r="Q378" s="267">
        <v>0.959704641350211</v>
      </c>
      <c r="R378" s="267">
        <v>0.949934469200524</v>
      </c>
      <c r="S378" s="267">
        <v>0.965829373161349</v>
      </c>
      <c r="T378" s="295">
        <v>0.00977017214968667</v>
      </c>
      <c r="U378" s="266">
        <v>142427</v>
      </c>
      <c r="V378" s="266">
        <v>131605</v>
      </c>
      <c r="W378" s="267">
        <v>0.924017215836885</v>
      </c>
      <c r="X378" s="267">
        <v>0.928059071729958</v>
      </c>
      <c r="Y378" s="268">
        <v>0.922411533420708</v>
      </c>
      <c r="Z378" s="268">
        <v>0.931658746322697</v>
      </c>
      <c r="AA378" s="295">
        <v>0.00564753830925013</v>
      </c>
      <c r="AB378" s="264">
        <v>33108</v>
      </c>
      <c r="AC378" s="264">
        <v>30885</v>
      </c>
      <c r="AD378" s="264">
        <v>31959</v>
      </c>
      <c r="AE378" s="264">
        <v>29882</v>
      </c>
      <c r="AF378" s="268">
        <v>0.932856107285248</v>
      </c>
      <c r="AG378" s="268">
        <v>0.935010482180293</v>
      </c>
      <c r="AH378" s="295">
        <v>-0.00215437489504522</v>
      </c>
    </row>
    <row r="379" spans="1:34">
      <c r="A379" s="315" t="s">
        <v>671</v>
      </c>
      <c r="B379" s="321" t="s">
        <v>3335</v>
      </c>
      <c r="C379" s="293" t="s">
        <v>709</v>
      </c>
      <c r="D379" s="321" t="s">
        <v>710</v>
      </c>
      <c r="E379" s="263">
        <v>0</v>
      </c>
      <c r="F379" s="263">
        <v>0</v>
      </c>
      <c r="G379" s="263">
        <v>0</v>
      </c>
      <c r="H379" s="264">
        <v>3</v>
      </c>
      <c r="I379" s="264">
        <v>3</v>
      </c>
      <c r="J379" s="264">
        <v>3</v>
      </c>
      <c r="K379" s="264">
        <v>0</v>
      </c>
      <c r="L379" s="264">
        <v>0</v>
      </c>
      <c r="M379" s="264">
        <v>0</v>
      </c>
      <c r="N379" s="267">
        <v>0.863636363636364</v>
      </c>
      <c r="O379" s="266">
        <v>38</v>
      </c>
      <c r="P379" s="294">
        <v>0.9</v>
      </c>
      <c r="Q379" s="267">
        <v>0</v>
      </c>
      <c r="R379" s="267">
        <v>1</v>
      </c>
      <c r="S379" s="267">
        <v>0</v>
      </c>
      <c r="T379" s="295">
        <v>-1</v>
      </c>
      <c r="U379" s="266">
        <v>44</v>
      </c>
      <c r="V379" s="266">
        <v>40</v>
      </c>
      <c r="W379" s="267">
        <v>0.909090909090909</v>
      </c>
      <c r="X379" s="267">
        <v>0</v>
      </c>
      <c r="Y379" s="268">
        <v>1</v>
      </c>
      <c r="Z379" s="268">
        <v>0</v>
      </c>
      <c r="AA379" s="295">
        <v>-1</v>
      </c>
      <c r="AB379" s="264">
        <v>13</v>
      </c>
      <c r="AC379" s="264">
        <v>13</v>
      </c>
      <c r="AD379" s="264">
        <v>12</v>
      </c>
      <c r="AE379" s="264">
        <v>12</v>
      </c>
      <c r="AF379" s="268">
        <v>1</v>
      </c>
      <c r="AG379" s="268">
        <v>1</v>
      </c>
      <c r="AH379" s="295">
        <v>0</v>
      </c>
    </row>
    <row r="380" spans="1:34">
      <c r="A380" s="315" t="s">
        <v>671</v>
      </c>
      <c r="B380" s="321" t="s">
        <v>3335</v>
      </c>
      <c r="C380" s="293" t="s">
        <v>711</v>
      </c>
      <c r="D380" s="321" t="s">
        <v>712</v>
      </c>
      <c r="E380" s="263">
        <v>0</v>
      </c>
      <c r="F380" s="263">
        <v>0</v>
      </c>
      <c r="G380" s="263">
        <v>0</v>
      </c>
      <c r="H380" s="264">
        <v>1</v>
      </c>
      <c r="I380" s="264">
        <v>0</v>
      </c>
      <c r="J380" s="264">
        <v>1</v>
      </c>
      <c r="K380" s="264">
        <v>0</v>
      </c>
      <c r="L380" s="264">
        <v>0</v>
      </c>
      <c r="M380" s="264">
        <v>0</v>
      </c>
      <c r="N380" s="267">
        <v>0.333333333333333</v>
      </c>
      <c r="O380" s="266">
        <v>2</v>
      </c>
      <c r="P380" s="294">
        <v>0.9</v>
      </c>
      <c r="Q380" s="267">
        <v>0</v>
      </c>
      <c r="R380" s="267">
        <v>0</v>
      </c>
      <c r="S380" s="267">
        <v>0</v>
      </c>
      <c r="T380" s="295">
        <v>0</v>
      </c>
      <c r="U380" s="266">
        <v>6</v>
      </c>
      <c r="V380" s="266">
        <v>5</v>
      </c>
      <c r="W380" s="267">
        <v>0.833333333333333</v>
      </c>
      <c r="X380" s="267">
        <v>0</v>
      </c>
      <c r="Y380" s="268">
        <v>1</v>
      </c>
      <c r="Z380" s="268">
        <v>0</v>
      </c>
      <c r="AA380" s="295">
        <v>-1</v>
      </c>
      <c r="AB380" s="264">
        <v>2</v>
      </c>
      <c r="AC380" s="264">
        <v>2</v>
      </c>
      <c r="AD380" s="264">
        <v>1</v>
      </c>
      <c r="AE380" s="264">
        <v>1</v>
      </c>
      <c r="AF380" s="268">
        <v>1</v>
      </c>
      <c r="AG380" s="268">
        <v>1</v>
      </c>
      <c r="AH380" s="295">
        <v>0</v>
      </c>
    </row>
    <row r="381" spans="1:34">
      <c r="A381" s="315" t="s">
        <v>671</v>
      </c>
      <c r="B381" s="321" t="s">
        <v>3335</v>
      </c>
      <c r="C381" s="293" t="s">
        <v>713</v>
      </c>
      <c r="D381" s="321" t="s">
        <v>714</v>
      </c>
      <c r="E381" s="263">
        <v>0</v>
      </c>
      <c r="F381" s="263">
        <v>0</v>
      </c>
      <c r="G381" s="263">
        <v>0</v>
      </c>
      <c r="H381" s="264">
        <v>0</v>
      </c>
      <c r="I381" s="264">
        <v>0</v>
      </c>
      <c r="J381" s="264">
        <v>0</v>
      </c>
      <c r="K381" s="264">
        <v>0</v>
      </c>
      <c r="L381" s="264">
        <v>0</v>
      </c>
      <c r="M381" s="264">
        <v>0</v>
      </c>
      <c r="N381" s="267">
        <v>0.333333333333333</v>
      </c>
      <c r="O381" s="266">
        <v>1</v>
      </c>
      <c r="P381" s="294">
        <v>0.9</v>
      </c>
      <c r="Q381" s="267">
        <v>0</v>
      </c>
      <c r="R381" s="267">
        <v>0</v>
      </c>
      <c r="S381" s="267">
        <v>0</v>
      </c>
      <c r="T381" s="295">
        <v>0</v>
      </c>
      <c r="U381" s="266">
        <v>3</v>
      </c>
      <c r="V381" s="266">
        <v>0</v>
      </c>
      <c r="W381" s="267">
        <v>0</v>
      </c>
      <c r="X381" s="267">
        <v>0</v>
      </c>
      <c r="Y381" s="268">
        <v>0</v>
      </c>
      <c r="Z381" s="268">
        <v>0</v>
      </c>
      <c r="AA381" s="295">
        <v>0</v>
      </c>
      <c r="AB381" s="264">
        <v>1</v>
      </c>
      <c r="AC381" s="264">
        <v>0</v>
      </c>
      <c r="AD381" s="264">
        <v>0</v>
      </c>
      <c r="AE381" s="264">
        <v>0</v>
      </c>
      <c r="AF381" s="268">
        <v>0</v>
      </c>
      <c r="AG381" s="268">
        <v>0</v>
      </c>
      <c r="AH381" s="295">
        <v>0</v>
      </c>
    </row>
    <row r="382" spans="1:34">
      <c r="A382" s="315" t="s">
        <v>671</v>
      </c>
      <c r="B382" s="321" t="s">
        <v>3335</v>
      </c>
      <c r="C382" s="293" t="s">
        <v>715</v>
      </c>
      <c r="D382" s="321" t="s">
        <v>716</v>
      </c>
      <c r="E382" s="263">
        <v>0</v>
      </c>
      <c r="F382" s="263">
        <v>0</v>
      </c>
      <c r="G382" s="263">
        <v>0</v>
      </c>
      <c r="H382" s="264">
        <v>3</v>
      </c>
      <c r="I382" s="264">
        <v>3</v>
      </c>
      <c r="J382" s="264">
        <v>3</v>
      </c>
      <c r="K382" s="264">
        <v>5</v>
      </c>
      <c r="L382" s="264">
        <v>4</v>
      </c>
      <c r="M382" s="264">
        <v>4</v>
      </c>
      <c r="N382" s="267">
        <v>0.930232558139535</v>
      </c>
      <c r="O382" s="266">
        <v>40</v>
      </c>
      <c r="P382" s="294">
        <v>0.9</v>
      </c>
      <c r="Q382" s="267">
        <v>0</v>
      </c>
      <c r="R382" s="267">
        <v>1</v>
      </c>
      <c r="S382" s="267">
        <v>0.8</v>
      </c>
      <c r="T382" s="295">
        <v>-1</v>
      </c>
      <c r="U382" s="266">
        <v>43</v>
      </c>
      <c r="V382" s="266">
        <v>40</v>
      </c>
      <c r="W382" s="267">
        <v>0.930232558139535</v>
      </c>
      <c r="X382" s="267">
        <v>0</v>
      </c>
      <c r="Y382" s="268">
        <v>1</v>
      </c>
      <c r="Z382" s="268">
        <v>0.8</v>
      </c>
      <c r="AA382" s="295">
        <v>-1</v>
      </c>
      <c r="AB382" s="264">
        <v>15</v>
      </c>
      <c r="AC382" s="264">
        <v>14</v>
      </c>
      <c r="AD382" s="264">
        <v>10</v>
      </c>
      <c r="AE382" s="264">
        <v>9</v>
      </c>
      <c r="AF382" s="268">
        <v>0.933333333333333</v>
      </c>
      <c r="AG382" s="268">
        <v>0.9</v>
      </c>
      <c r="AH382" s="295">
        <v>0.0333333333333333</v>
      </c>
    </row>
    <row r="383" spans="1:34">
      <c r="A383" s="315" t="s">
        <v>671</v>
      </c>
      <c r="B383" s="321" t="s">
        <v>3335</v>
      </c>
      <c r="C383" s="293" t="s">
        <v>717</v>
      </c>
      <c r="D383" s="321" t="s">
        <v>718</v>
      </c>
      <c r="E383" s="263">
        <v>63</v>
      </c>
      <c r="F383" s="263">
        <v>1</v>
      </c>
      <c r="G383" s="263">
        <v>1</v>
      </c>
      <c r="H383" s="264">
        <v>54</v>
      </c>
      <c r="I383" s="264">
        <v>0</v>
      </c>
      <c r="J383" s="264">
        <v>0</v>
      </c>
      <c r="K383" s="264">
        <v>37</v>
      </c>
      <c r="L383" s="264">
        <v>4</v>
      </c>
      <c r="M383" s="264">
        <v>2</v>
      </c>
      <c r="N383" s="267">
        <v>0.0163398692810458</v>
      </c>
      <c r="O383" s="266">
        <v>30</v>
      </c>
      <c r="P383" s="294">
        <v>0.9</v>
      </c>
      <c r="Q383" s="267">
        <v>0.0158730158730159</v>
      </c>
      <c r="R383" s="267">
        <v>0</v>
      </c>
      <c r="S383" s="267">
        <v>0.108108108108108</v>
      </c>
      <c r="T383" s="295">
        <v>0.0158730158730159</v>
      </c>
      <c r="U383" s="266">
        <v>1836</v>
      </c>
      <c r="V383" s="266">
        <v>27</v>
      </c>
      <c r="W383" s="267">
        <v>0.0147058823529412</v>
      </c>
      <c r="X383" s="267">
        <v>0.0158730158730159</v>
      </c>
      <c r="Y383" s="268">
        <v>0</v>
      </c>
      <c r="Z383" s="268">
        <v>0.0540540540540541</v>
      </c>
      <c r="AA383" s="295">
        <v>0.0158730158730159</v>
      </c>
      <c r="AB383" s="264">
        <v>363</v>
      </c>
      <c r="AC383" s="264">
        <v>9</v>
      </c>
      <c r="AD383" s="264">
        <v>562</v>
      </c>
      <c r="AE383" s="264">
        <v>2</v>
      </c>
      <c r="AF383" s="268">
        <v>0.0247933884297521</v>
      </c>
      <c r="AG383" s="268">
        <v>0.00355871886120996</v>
      </c>
      <c r="AH383" s="295">
        <v>0.0212346695685421</v>
      </c>
    </row>
    <row r="384" spans="1:34">
      <c r="A384" s="315" t="s">
        <v>719</v>
      </c>
      <c r="B384" s="321" t="s">
        <v>3336</v>
      </c>
      <c r="C384" s="293" t="s">
        <v>721</v>
      </c>
      <c r="D384" s="321" t="s">
        <v>722</v>
      </c>
      <c r="E384" s="263">
        <v>1330</v>
      </c>
      <c r="F384" s="263">
        <v>1311</v>
      </c>
      <c r="G384" s="263">
        <v>1151</v>
      </c>
      <c r="H384" s="264">
        <v>2627</v>
      </c>
      <c r="I384" s="264">
        <v>2598</v>
      </c>
      <c r="J384" s="264">
        <v>2224</v>
      </c>
      <c r="K384" s="264">
        <v>2884</v>
      </c>
      <c r="L384" s="264">
        <v>2825</v>
      </c>
      <c r="M384" s="264">
        <v>2405</v>
      </c>
      <c r="N384" s="267">
        <v>0.981870876988747</v>
      </c>
      <c r="O384" s="266">
        <v>80969</v>
      </c>
      <c r="P384" s="294">
        <v>0.9</v>
      </c>
      <c r="Q384" s="267">
        <v>0.985714285714286</v>
      </c>
      <c r="R384" s="267">
        <v>0.988960791777693</v>
      </c>
      <c r="S384" s="267">
        <v>0.979542302357836</v>
      </c>
      <c r="T384" s="295">
        <v>-0.00324650606340737</v>
      </c>
      <c r="U384" s="266">
        <v>82464</v>
      </c>
      <c r="V384" s="266">
        <v>70190</v>
      </c>
      <c r="W384" s="267">
        <v>0.851159293752425</v>
      </c>
      <c r="X384" s="267">
        <v>0.865413533834586</v>
      </c>
      <c r="Y384" s="268">
        <v>0.846593071945185</v>
      </c>
      <c r="Z384" s="268">
        <v>0.833911234396671</v>
      </c>
      <c r="AA384" s="295">
        <v>0.0188204618894018</v>
      </c>
      <c r="AB384" s="264">
        <v>18576</v>
      </c>
      <c r="AC384" s="264">
        <v>15769</v>
      </c>
      <c r="AD384" s="264">
        <v>18672</v>
      </c>
      <c r="AE384" s="264">
        <v>16119</v>
      </c>
      <c r="AF384" s="268">
        <v>0.848891042204996</v>
      </c>
      <c r="AG384" s="268">
        <v>0.863271208226221</v>
      </c>
      <c r="AH384" s="295">
        <v>-0.0143801660212254</v>
      </c>
    </row>
    <row r="385" spans="1:34">
      <c r="A385" s="315" t="s">
        <v>719</v>
      </c>
      <c r="B385" s="321" t="s">
        <v>3336</v>
      </c>
      <c r="C385" s="293" t="s">
        <v>723</v>
      </c>
      <c r="D385" s="321" t="s">
        <v>723</v>
      </c>
      <c r="E385" s="263">
        <v>1026</v>
      </c>
      <c r="F385" s="263">
        <v>1018</v>
      </c>
      <c r="G385" s="263">
        <v>910</v>
      </c>
      <c r="H385" s="264">
        <v>1803</v>
      </c>
      <c r="I385" s="264">
        <v>1795</v>
      </c>
      <c r="J385" s="264">
        <v>1542</v>
      </c>
      <c r="K385" s="264">
        <v>2103</v>
      </c>
      <c r="L385" s="264">
        <v>2093</v>
      </c>
      <c r="M385" s="264">
        <v>1743</v>
      </c>
      <c r="N385" s="267">
        <v>0.993388401658848</v>
      </c>
      <c r="O385" s="266">
        <v>58447</v>
      </c>
      <c r="P385" s="294">
        <v>0.9</v>
      </c>
      <c r="Q385" s="267">
        <v>0.992202729044834</v>
      </c>
      <c r="R385" s="267">
        <v>0.995562950637826</v>
      </c>
      <c r="S385" s="267">
        <v>0.995244888254874</v>
      </c>
      <c r="T385" s="295">
        <v>-0.00336022159299154</v>
      </c>
      <c r="U385" s="266">
        <v>58836</v>
      </c>
      <c r="V385" s="266">
        <v>50430</v>
      </c>
      <c r="W385" s="267">
        <v>0.857128288802774</v>
      </c>
      <c r="X385" s="267">
        <v>0.886939571150097</v>
      </c>
      <c r="Y385" s="268">
        <v>0.855241264559068</v>
      </c>
      <c r="Z385" s="268">
        <v>0.828815977175464</v>
      </c>
      <c r="AA385" s="295">
        <v>0.0316983065910292</v>
      </c>
      <c r="AB385" s="264">
        <v>13070</v>
      </c>
      <c r="AC385" s="264">
        <v>11275</v>
      </c>
      <c r="AD385" s="264">
        <v>14000</v>
      </c>
      <c r="AE385" s="264">
        <v>12230</v>
      </c>
      <c r="AF385" s="268">
        <v>0.862662586074981</v>
      </c>
      <c r="AG385" s="268">
        <v>0.873571428571429</v>
      </c>
      <c r="AH385" s="295">
        <v>-0.0109088424964476</v>
      </c>
    </row>
    <row r="386" spans="1:34">
      <c r="A386" s="315" t="s">
        <v>719</v>
      </c>
      <c r="B386" s="321" t="s">
        <v>3336</v>
      </c>
      <c r="C386" s="293" t="s">
        <v>724</v>
      </c>
      <c r="D386" s="321" t="s">
        <v>724</v>
      </c>
      <c r="E386" s="263">
        <v>1266</v>
      </c>
      <c r="F386" s="263">
        <v>1261</v>
      </c>
      <c r="G386" s="263">
        <v>1055</v>
      </c>
      <c r="H386" s="264">
        <v>2449</v>
      </c>
      <c r="I386" s="264">
        <v>2414</v>
      </c>
      <c r="J386" s="264">
        <v>2098</v>
      </c>
      <c r="K386" s="264">
        <v>2594</v>
      </c>
      <c r="L386" s="264">
        <v>2540</v>
      </c>
      <c r="M386" s="264">
        <v>2046</v>
      </c>
      <c r="N386" s="267">
        <v>0.975887474882786</v>
      </c>
      <c r="O386" s="266">
        <v>71393</v>
      </c>
      <c r="P386" s="294">
        <v>0.9</v>
      </c>
      <c r="Q386" s="267">
        <v>0.996050552922591</v>
      </c>
      <c r="R386" s="267">
        <v>0.985708452429563</v>
      </c>
      <c r="S386" s="267">
        <v>0.979182729375482</v>
      </c>
      <c r="T386" s="295">
        <v>0.0103421004930278</v>
      </c>
      <c r="U386" s="266">
        <v>73157</v>
      </c>
      <c r="V386" s="266">
        <v>60180</v>
      </c>
      <c r="W386" s="267">
        <v>0.82261437729814</v>
      </c>
      <c r="X386" s="267">
        <v>0.833333333333333</v>
      </c>
      <c r="Y386" s="268">
        <v>0.856676194365047</v>
      </c>
      <c r="Z386" s="268">
        <v>0.788743253662298</v>
      </c>
      <c r="AA386" s="295">
        <v>-0.0233428610317136</v>
      </c>
      <c r="AB386" s="264">
        <v>16930</v>
      </c>
      <c r="AC386" s="264">
        <v>14075</v>
      </c>
      <c r="AD386" s="264">
        <v>17159</v>
      </c>
      <c r="AE386" s="264">
        <v>14569</v>
      </c>
      <c r="AF386" s="268">
        <v>0.831364441819256</v>
      </c>
      <c r="AG386" s="268">
        <v>0.849058802960545</v>
      </c>
      <c r="AH386" s="295">
        <v>-0.0176943611412897</v>
      </c>
    </row>
    <row r="387" spans="1:34">
      <c r="A387" s="315" t="s">
        <v>719</v>
      </c>
      <c r="B387" s="321" t="s">
        <v>3336</v>
      </c>
      <c r="C387" s="293" t="s">
        <v>725</v>
      </c>
      <c r="D387" s="321" t="s">
        <v>726</v>
      </c>
      <c r="E387" s="263">
        <v>1725</v>
      </c>
      <c r="F387" s="263">
        <v>1566</v>
      </c>
      <c r="G387" s="263">
        <v>1437</v>
      </c>
      <c r="H387" s="264">
        <v>3079</v>
      </c>
      <c r="I387" s="264">
        <v>2787</v>
      </c>
      <c r="J387" s="264">
        <v>2422</v>
      </c>
      <c r="K387" s="264">
        <v>3295</v>
      </c>
      <c r="L387" s="264">
        <v>3013</v>
      </c>
      <c r="M387" s="264">
        <v>2482</v>
      </c>
      <c r="N387" s="267">
        <v>0.941126763363787</v>
      </c>
      <c r="O387" s="266">
        <v>94667</v>
      </c>
      <c r="P387" s="294">
        <v>0.9</v>
      </c>
      <c r="Q387" s="267">
        <v>0.907826086956522</v>
      </c>
      <c r="R387" s="267">
        <v>0.905164014290354</v>
      </c>
      <c r="S387" s="267">
        <v>0.914415781487102</v>
      </c>
      <c r="T387" s="295">
        <v>0.0026620726661678</v>
      </c>
      <c r="U387" s="266">
        <v>100589</v>
      </c>
      <c r="V387" s="266">
        <v>75278</v>
      </c>
      <c r="W387" s="267">
        <v>0.748372088399328</v>
      </c>
      <c r="X387" s="267">
        <v>0.83304347826087</v>
      </c>
      <c r="Y387" s="268">
        <v>0.786619032153297</v>
      </c>
      <c r="Z387" s="268">
        <v>0.753262518968134</v>
      </c>
      <c r="AA387" s="295">
        <v>0.046424446107573</v>
      </c>
      <c r="AB387" s="264">
        <v>22202</v>
      </c>
      <c r="AC387" s="264">
        <v>17298</v>
      </c>
      <c r="AD387" s="264">
        <v>23851</v>
      </c>
      <c r="AE387" s="264">
        <v>18124</v>
      </c>
      <c r="AF387" s="268">
        <v>0.779118998288442</v>
      </c>
      <c r="AG387" s="268">
        <v>0.759884281581485</v>
      </c>
      <c r="AH387" s="295">
        <v>0.0192347167069574</v>
      </c>
    </row>
    <row r="388" spans="1:34">
      <c r="A388" s="315" t="s">
        <v>719</v>
      </c>
      <c r="B388" s="321" t="s">
        <v>3336</v>
      </c>
      <c r="C388" s="293" t="s">
        <v>727</v>
      </c>
      <c r="D388" s="321" t="s">
        <v>728</v>
      </c>
      <c r="E388" s="263">
        <v>1095</v>
      </c>
      <c r="F388" s="263">
        <v>1087</v>
      </c>
      <c r="G388" s="263">
        <v>963</v>
      </c>
      <c r="H388" s="264">
        <v>2012</v>
      </c>
      <c r="I388" s="264">
        <v>1995</v>
      </c>
      <c r="J388" s="264">
        <v>1783</v>
      </c>
      <c r="K388" s="264">
        <v>2197</v>
      </c>
      <c r="L388" s="264">
        <v>2180</v>
      </c>
      <c r="M388" s="264">
        <v>1943</v>
      </c>
      <c r="N388" s="267">
        <v>0.98597578978447</v>
      </c>
      <c r="O388" s="266">
        <v>60111</v>
      </c>
      <c r="P388" s="294">
        <v>0.9</v>
      </c>
      <c r="Q388" s="267">
        <v>0.992694063926941</v>
      </c>
      <c r="R388" s="267">
        <v>0.99155069582505</v>
      </c>
      <c r="S388" s="267">
        <v>0.992262175694128</v>
      </c>
      <c r="T388" s="295">
        <v>0.00114336810189086</v>
      </c>
      <c r="U388" s="266">
        <v>60966</v>
      </c>
      <c r="V388" s="266">
        <v>53102</v>
      </c>
      <c r="W388" s="267">
        <v>0.871010071187219</v>
      </c>
      <c r="X388" s="267">
        <v>0.879452054794521</v>
      </c>
      <c r="Y388" s="268">
        <v>0.886182902584493</v>
      </c>
      <c r="Z388" s="268">
        <v>0.884387801547565</v>
      </c>
      <c r="AA388" s="295">
        <v>-0.00673084778997246</v>
      </c>
      <c r="AB388" s="264">
        <v>13680</v>
      </c>
      <c r="AC388" s="264">
        <v>12142</v>
      </c>
      <c r="AD388" s="264">
        <v>14420</v>
      </c>
      <c r="AE388" s="264">
        <v>12824</v>
      </c>
      <c r="AF388" s="268">
        <v>0.887573099415205</v>
      </c>
      <c r="AG388" s="268">
        <v>0.889320388349515</v>
      </c>
      <c r="AH388" s="295">
        <v>-0.00174728893430987</v>
      </c>
    </row>
    <row r="389" spans="1:34">
      <c r="A389" s="315" t="s">
        <v>719</v>
      </c>
      <c r="B389" s="321" t="s">
        <v>3336</v>
      </c>
      <c r="C389" s="293" t="s">
        <v>729</v>
      </c>
      <c r="D389" s="321" t="s">
        <v>729</v>
      </c>
      <c r="E389" s="263">
        <v>1300</v>
      </c>
      <c r="F389" s="263">
        <v>1292</v>
      </c>
      <c r="G389" s="263">
        <v>1194</v>
      </c>
      <c r="H389" s="264">
        <v>2560</v>
      </c>
      <c r="I389" s="264">
        <v>2488</v>
      </c>
      <c r="J389" s="264">
        <v>2288</v>
      </c>
      <c r="K389" s="264">
        <v>2834</v>
      </c>
      <c r="L389" s="264">
        <v>2792</v>
      </c>
      <c r="M389" s="264">
        <v>2627</v>
      </c>
      <c r="N389" s="267">
        <v>0.986446990662908</v>
      </c>
      <c r="O389" s="266">
        <v>76278</v>
      </c>
      <c r="P389" s="294">
        <v>0.9</v>
      </c>
      <c r="Q389" s="267">
        <v>0.993846153846154</v>
      </c>
      <c r="R389" s="267">
        <v>0.971875</v>
      </c>
      <c r="S389" s="267">
        <v>0.985179957657022</v>
      </c>
      <c r="T389" s="295">
        <v>0.0219711538461538</v>
      </c>
      <c r="U389" s="266">
        <v>77326</v>
      </c>
      <c r="V389" s="266">
        <v>71976</v>
      </c>
      <c r="W389" s="267">
        <v>0.930812404624576</v>
      </c>
      <c r="X389" s="267">
        <v>0.918461538461538</v>
      </c>
      <c r="Y389" s="268">
        <v>0.89375</v>
      </c>
      <c r="Z389" s="268">
        <v>0.926958362738179</v>
      </c>
      <c r="AA389" s="295">
        <v>0.0247115384615384</v>
      </c>
      <c r="AB389" s="264">
        <v>17529</v>
      </c>
      <c r="AC389" s="264">
        <v>16176</v>
      </c>
      <c r="AD389" s="264">
        <v>18338</v>
      </c>
      <c r="AE389" s="264">
        <v>17280</v>
      </c>
      <c r="AF389" s="268">
        <v>0.922813623138799</v>
      </c>
      <c r="AG389" s="268">
        <v>0.94230559493947</v>
      </c>
      <c r="AH389" s="295">
        <v>-0.0194919718006714</v>
      </c>
    </row>
    <row r="390" spans="1:34">
      <c r="A390" s="315" t="s">
        <v>719</v>
      </c>
      <c r="B390" s="321" t="s">
        <v>3336</v>
      </c>
      <c r="C390" s="293" t="s">
        <v>730</v>
      </c>
      <c r="D390" s="321" t="s">
        <v>730</v>
      </c>
      <c r="E390" s="263">
        <v>1152</v>
      </c>
      <c r="F390" s="263">
        <v>1112</v>
      </c>
      <c r="G390" s="263">
        <v>993</v>
      </c>
      <c r="H390" s="264">
        <v>2165</v>
      </c>
      <c r="I390" s="264">
        <v>2087</v>
      </c>
      <c r="J390" s="264">
        <v>1985</v>
      </c>
      <c r="K390" s="264">
        <v>2441</v>
      </c>
      <c r="L390" s="264">
        <v>2412</v>
      </c>
      <c r="M390" s="264">
        <v>2207</v>
      </c>
      <c r="N390" s="267">
        <v>0.98114203020893</v>
      </c>
      <c r="O390" s="266">
        <v>65087</v>
      </c>
      <c r="P390" s="294">
        <v>0.9</v>
      </c>
      <c r="Q390" s="267">
        <v>0.965277777777778</v>
      </c>
      <c r="R390" s="267">
        <v>0.963972286374134</v>
      </c>
      <c r="S390" s="267">
        <v>0.988119623105285</v>
      </c>
      <c r="T390" s="295">
        <v>0.00130549140364389</v>
      </c>
      <c r="U390" s="266">
        <v>66338</v>
      </c>
      <c r="V390" s="266">
        <v>61851</v>
      </c>
      <c r="W390" s="267">
        <v>0.932361542404052</v>
      </c>
      <c r="X390" s="267">
        <v>0.861979166666667</v>
      </c>
      <c r="Y390" s="268">
        <v>0.916859122401848</v>
      </c>
      <c r="Z390" s="268">
        <v>0.904137648504711</v>
      </c>
      <c r="AA390" s="295">
        <v>-0.0548799557351809</v>
      </c>
      <c r="AB390" s="264">
        <v>15360</v>
      </c>
      <c r="AC390" s="264">
        <v>14098</v>
      </c>
      <c r="AD390" s="264">
        <v>15532</v>
      </c>
      <c r="AE390" s="264">
        <v>14556</v>
      </c>
      <c r="AF390" s="268">
        <v>0.917838541666667</v>
      </c>
      <c r="AG390" s="268">
        <v>0.93716198815349</v>
      </c>
      <c r="AH390" s="295">
        <v>-0.0193234464868229</v>
      </c>
    </row>
    <row r="391" spans="1:34">
      <c r="A391" s="315" t="s">
        <v>719</v>
      </c>
      <c r="B391" s="321" t="s">
        <v>3336</v>
      </c>
      <c r="C391" s="293" t="s">
        <v>731</v>
      </c>
      <c r="D391" s="321" t="s">
        <v>731</v>
      </c>
      <c r="E391" s="263">
        <v>813</v>
      </c>
      <c r="F391" s="263">
        <v>737</v>
      </c>
      <c r="G391" s="263">
        <v>685</v>
      </c>
      <c r="H391" s="264">
        <v>1368</v>
      </c>
      <c r="I391" s="264">
        <v>1234</v>
      </c>
      <c r="J391" s="264">
        <v>1046</v>
      </c>
      <c r="K391" s="264">
        <v>1383</v>
      </c>
      <c r="L391" s="264">
        <v>1358</v>
      </c>
      <c r="M391" s="264">
        <v>1111</v>
      </c>
      <c r="N391" s="267">
        <v>0.975240286666187</v>
      </c>
      <c r="O391" s="266">
        <v>40688</v>
      </c>
      <c r="P391" s="294">
        <v>0.9</v>
      </c>
      <c r="Q391" s="267">
        <v>0.906519065190652</v>
      </c>
      <c r="R391" s="267">
        <v>0.902046783625731</v>
      </c>
      <c r="S391" s="267">
        <v>0.981923355025307</v>
      </c>
      <c r="T391" s="295">
        <v>0.00447228156492097</v>
      </c>
      <c r="U391" s="266">
        <v>41721</v>
      </c>
      <c r="V391" s="266">
        <v>36803</v>
      </c>
      <c r="W391" s="267">
        <v>0.882121713285875</v>
      </c>
      <c r="X391" s="267">
        <v>0.842558425584256</v>
      </c>
      <c r="Y391" s="268">
        <v>0.764619883040936</v>
      </c>
      <c r="Z391" s="268">
        <v>0.803326102675343</v>
      </c>
      <c r="AA391" s="295">
        <v>0.0779385425433202</v>
      </c>
      <c r="AB391" s="264">
        <v>9389</v>
      </c>
      <c r="AC391" s="264">
        <v>8121</v>
      </c>
      <c r="AD391" s="264">
        <v>9663</v>
      </c>
      <c r="AE391" s="264">
        <v>8727</v>
      </c>
      <c r="AF391" s="268">
        <v>0.864948343806582</v>
      </c>
      <c r="AG391" s="268">
        <v>0.903135672151506</v>
      </c>
      <c r="AH391" s="295">
        <v>-0.0381873283449236</v>
      </c>
    </row>
    <row r="392" spans="1:34">
      <c r="A392" s="315" t="s">
        <v>719</v>
      </c>
      <c r="B392" s="321" t="s">
        <v>3336</v>
      </c>
      <c r="C392" s="293" t="s">
        <v>732</v>
      </c>
      <c r="D392" s="321" t="s">
        <v>733</v>
      </c>
      <c r="E392" s="263">
        <v>0</v>
      </c>
      <c r="F392" s="263">
        <v>0</v>
      </c>
      <c r="G392" s="263">
        <v>0</v>
      </c>
      <c r="H392" s="264">
        <v>0</v>
      </c>
      <c r="I392" s="264">
        <v>0</v>
      </c>
      <c r="J392" s="264">
        <v>0</v>
      </c>
      <c r="K392" s="264">
        <v>0</v>
      </c>
      <c r="L392" s="264">
        <v>0</v>
      </c>
      <c r="M392" s="264">
        <v>0</v>
      </c>
      <c r="N392" s="267">
        <v>0</v>
      </c>
      <c r="O392" s="266">
        <v>0</v>
      </c>
      <c r="P392" s="294">
        <v>0.9</v>
      </c>
      <c r="Q392" s="267">
        <v>0</v>
      </c>
      <c r="R392" s="267">
        <v>0</v>
      </c>
      <c r="S392" s="267">
        <v>0</v>
      </c>
      <c r="T392" s="295">
        <v>0</v>
      </c>
      <c r="U392" s="266">
        <v>24</v>
      </c>
      <c r="V392" s="266">
        <v>24</v>
      </c>
      <c r="W392" s="267">
        <v>1</v>
      </c>
      <c r="X392" s="267">
        <v>0</v>
      </c>
      <c r="Y392" s="268">
        <v>0</v>
      </c>
      <c r="Z392" s="268">
        <v>0</v>
      </c>
      <c r="AA392" s="295">
        <v>0</v>
      </c>
      <c r="AB392" s="264">
        <v>24</v>
      </c>
      <c r="AC392" s="264">
        <v>24</v>
      </c>
      <c r="AD392" s="264">
        <v>0</v>
      </c>
      <c r="AE392" s="264">
        <v>0</v>
      </c>
      <c r="AF392" s="268">
        <v>1</v>
      </c>
      <c r="AG392" s="268">
        <v>0</v>
      </c>
      <c r="AH392" s="295">
        <v>1</v>
      </c>
    </row>
    <row r="393" spans="1:34">
      <c r="A393" s="315" t="s">
        <v>719</v>
      </c>
      <c r="B393" s="321" t="s">
        <v>3336</v>
      </c>
      <c r="C393" s="293" t="s">
        <v>734</v>
      </c>
      <c r="D393" s="321" t="s">
        <v>735</v>
      </c>
      <c r="E393" s="263">
        <v>1709</v>
      </c>
      <c r="F393" s="263">
        <v>1674</v>
      </c>
      <c r="G393" s="263">
        <v>1522</v>
      </c>
      <c r="H393" s="264">
        <v>3119</v>
      </c>
      <c r="I393" s="264">
        <v>3012</v>
      </c>
      <c r="J393" s="264">
        <v>2774</v>
      </c>
      <c r="K393" s="264">
        <v>3433</v>
      </c>
      <c r="L393" s="264">
        <v>3293</v>
      </c>
      <c r="M393" s="264">
        <v>2901</v>
      </c>
      <c r="N393" s="267">
        <v>0.974193266669578</v>
      </c>
      <c r="O393" s="266">
        <v>89240</v>
      </c>
      <c r="P393" s="294">
        <v>0.9</v>
      </c>
      <c r="Q393" s="267">
        <v>0.979520187244002</v>
      </c>
      <c r="R393" s="267">
        <v>0.965694132734851</v>
      </c>
      <c r="S393" s="267">
        <v>0.959219341683659</v>
      </c>
      <c r="T393" s="295">
        <v>0.0138260545091514</v>
      </c>
      <c r="U393" s="266">
        <v>91604</v>
      </c>
      <c r="V393" s="266">
        <v>81628</v>
      </c>
      <c r="W393" s="267">
        <v>0.891096458669927</v>
      </c>
      <c r="X393" s="267">
        <v>0.890579286132241</v>
      </c>
      <c r="Y393" s="268">
        <v>0.889387624238538</v>
      </c>
      <c r="Z393" s="268">
        <v>0.845033498397903</v>
      </c>
      <c r="AA393" s="295">
        <v>0.00119166189370301</v>
      </c>
      <c r="AB393" s="264">
        <v>21464</v>
      </c>
      <c r="AC393" s="264">
        <v>19164</v>
      </c>
      <c r="AD393" s="264">
        <v>21621</v>
      </c>
      <c r="AE393" s="264">
        <v>19342</v>
      </c>
      <c r="AF393" s="268">
        <v>0.892843831531867</v>
      </c>
      <c r="AG393" s="268">
        <v>0.894593219555062</v>
      </c>
      <c r="AH393" s="295">
        <v>-0.00174938802319491</v>
      </c>
    </row>
    <row r="394" spans="1:34">
      <c r="A394" s="315" t="s">
        <v>719</v>
      </c>
      <c r="B394" s="321" t="s">
        <v>3336</v>
      </c>
      <c r="C394" s="293" t="s">
        <v>736</v>
      </c>
      <c r="D394" s="321" t="s">
        <v>736</v>
      </c>
      <c r="E394" s="263">
        <v>1958</v>
      </c>
      <c r="F394" s="263">
        <v>1828</v>
      </c>
      <c r="G394" s="263">
        <v>1619</v>
      </c>
      <c r="H394" s="264">
        <v>3283</v>
      </c>
      <c r="I394" s="264">
        <v>2982</v>
      </c>
      <c r="J394" s="264">
        <v>2713</v>
      </c>
      <c r="K394" s="264">
        <v>3808</v>
      </c>
      <c r="L394" s="264">
        <v>3508</v>
      </c>
      <c r="M394" s="264">
        <v>3109</v>
      </c>
      <c r="N394" s="267">
        <v>0.948517730687418</v>
      </c>
      <c r="O394" s="266">
        <v>105681</v>
      </c>
      <c r="P394" s="294">
        <v>0.9</v>
      </c>
      <c r="Q394" s="267">
        <v>0.933605720122574</v>
      </c>
      <c r="R394" s="267">
        <v>0.908315565031983</v>
      </c>
      <c r="S394" s="267">
        <v>0.921218487394958</v>
      </c>
      <c r="T394" s="295">
        <v>0.0252901550905911</v>
      </c>
      <c r="U394" s="266">
        <v>111417</v>
      </c>
      <c r="V394" s="266">
        <v>86188</v>
      </c>
      <c r="W394" s="267">
        <v>0.773562382760261</v>
      </c>
      <c r="X394" s="267">
        <v>0.826864147088866</v>
      </c>
      <c r="Y394" s="268">
        <v>0.826378312519037</v>
      </c>
      <c r="Z394" s="268">
        <v>0.816439075630252</v>
      </c>
      <c r="AA394" s="295">
        <v>0.000485834569828758</v>
      </c>
      <c r="AB394" s="264">
        <v>26514</v>
      </c>
      <c r="AC394" s="264">
        <v>22047</v>
      </c>
      <c r="AD394" s="264">
        <v>24044</v>
      </c>
      <c r="AE394" s="264">
        <v>18936</v>
      </c>
      <c r="AF394" s="268">
        <v>0.831522968997511</v>
      </c>
      <c r="AG394" s="268">
        <v>0.787556147063717</v>
      </c>
      <c r="AH394" s="295">
        <v>0.0439668219337942</v>
      </c>
    </row>
    <row r="395" spans="1:34">
      <c r="A395" s="315" t="s">
        <v>719</v>
      </c>
      <c r="B395" s="321" t="s">
        <v>3336</v>
      </c>
      <c r="C395" s="293" t="s">
        <v>737</v>
      </c>
      <c r="D395" s="321" t="s">
        <v>738</v>
      </c>
      <c r="E395" s="263">
        <v>1</v>
      </c>
      <c r="F395" s="263">
        <v>2</v>
      </c>
      <c r="G395" s="263">
        <v>0</v>
      </c>
      <c r="H395" s="264">
        <v>0</v>
      </c>
      <c r="I395" s="264">
        <v>0</v>
      </c>
      <c r="J395" s="264">
        <v>0</v>
      </c>
      <c r="K395" s="264">
        <v>0</v>
      </c>
      <c r="L395" s="264">
        <v>0</v>
      </c>
      <c r="M395" s="264">
        <v>0</v>
      </c>
      <c r="N395" s="267">
        <v>0.857142857142857</v>
      </c>
      <c r="O395" s="266">
        <v>6</v>
      </c>
      <c r="P395" s="294">
        <v>0.9</v>
      </c>
      <c r="Q395" s="267">
        <v>2</v>
      </c>
      <c r="R395" s="267">
        <v>0</v>
      </c>
      <c r="S395" s="267">
        <v>0</v>
      </c>
      <c r="T395" s="295">
        <v>2</v>
      </c>
      <c r="U395" s="266">
        <v>7</v>
      </c>
      <c r="V395" s="266">
        <v>4</v>
      </c>
      <c r="W395" s="267">
        <v>0.571428571428571</v>
      </c>
      <c r="X395" s="267">
        <v>0</v>
      </c>
      <c r="Y395" s="268">
        <v>0</v>
      </c>
      <c r="Z395" s="268">
        <v>0</v>
      </c>
      <c r="AA395" s="295">
        <v>0</v>
      </c>
      <c r="AB395" s="264">
        <v>2</v>
      </c>
      <c r="AC395" s="264">
        <v>0</v>
      </c>
      <c r="AD395" s="264">
        <v>0</v>
      </c>
      <c r="AE395" s="264">
        <v>0</v>
      </c>
      <c r="AF395" s="268">
        <v>0</v>
      </c>
      <c r="AG395" s="268">
        <v>0</v>
      </c>
      <c r="AH395" s="295">
        <v>0</v>
      </c>
    </row>
    <row r="396" spans="1:34">
      <c r="A396" s="315" t="s">
        <v>719</v>
      </c>
      <c r="B396" s="321" t="s">
        <v>3336</v>
      </c>
      <c r="C396" s="293" t="s">
        <v>739</v>
      </c>
      <c r="D396" s="321" t="s">
        <v>739</v>
      </c>
      <c r="E396" s="263">
        <v>1698</v>
      </c>
      <c r="F396" s="263">
        <v>1669</v>
      </c>
      <c r="G396" s="263">
        <v>1423</v>
      </c>
      <c r="H396" s="264">
        <v>3126</v>
      </c>
      <c r="I396" s="264">
        <v>3115</v>
      </c>
      <c r="J396" s="264">
        <v>2633</v>
      </c>
      <c r="K396" s="264">
        <v>3287</v>
      </c>
      <c r="L396" s="264">
        <v>3234</v>
      </c>
      <c r="M396" s="264">
        <v>2702</v>
      </c>
      <c r="N396" s="267">
        <v>0.988886807766748</v>
      </c>
      <c r="O396" s="266">
        <v>95034</v>
      </c>
      <c r="P396" s="294">
        <v>0.9</v>
      </c>
      <c r="Q396" s="267">
        <v>0.982921083627797</v>
      </c>
      <c r="R396" s="267">
        <v>0.996481126039667</v>
      </c>
      <c r="S396" s="267">
        <v>0.983875874657743</v>
      </c>
      <c r="T396" s="295">
        <v>-0.0135600424118699</v>
      </c>
      <c r="U396" s="266">
        <v>96102</v>
      </c>
      <c r="V396" s="266">
        <v>79394</v>
      </c>
      <c r="W396" s="267">
        <v>0.826143056335976</v>
      </c>
      <c r="X396" s="267">
        <v>0.838044758539458</v>
      </c>
      <c r="Y396" s="268">
        <v>0.842290467050544</v>
      </c>
      <c r="Z396" s="268">
        <v>0.822026163675084</v>
      </c>
      <c r="AA396" s="295">
        <v>-0.00424570851108563</v>
      </c>
      <c r="AB396" s="264">
        <v>21250</v>
      </c>
      <c r="AC396" s="264">
        <v>17901</v>
      </c>
      <c r="AD396" s="264">
        <v>22156</v>
      </c>
      <c r="AE396" s="264">
        <v>18412</v>
      </c>
      <c r="AF396" s="268">
        <v>0.8424</v>
      </c>
      <c r="AG396" s="268">
        <v>0.831016428958296</v>
      </c>
      <c r="AH396" s="295">
        <v>0.0113835710417043</v>
      </c>
    </row>
    <row r="397" spans="1:34">
      <c r="A397" s="315" t="s">
        <v>719</v>
      </c>
      <c r="B397" s="321" t="s">
        <v>3337</v>
      </c>
      <c r="C397" s="293" t="s">
        <v>740</v>
      </c>
      <c r="D397" s="321" t="s">
        <v>741</v>
      </c>
      <c r="E397" s="263">
        <v>2948</v>
      </c>
      <c r="F397" s="263">
        <v>2829</v>
      </c>
      <c r="G397" s="263">
        <v>2318</v>
      </c>
      <c r="H397" s="264">
        <v>2605</v>
      </c>
      <c r="I397" s="264">
        <v>2542</v>
      </c>
      <c r="J397" s="264">
        <v>1943</v>
      </c>
      <c r="K397" s="264">
        <v>3036</v>
      </c>
      <c r="L397" s="264">
        <v>2958</v>
      </c>
      <c r="M397" s="264">
        <v>2379</v>
      </c>
      <c r="N397" s="267">
        <v>0.961718457506552</v>
      </c>
      <c r="O397" s="266">
        <v>92475</v>
      </c>
      <c r="P397" s="294">
        <v>0.9</v>
      </c>
      <c r="Q397" s="267">
        <v>0.959633649932157</v>
      </c>
      <c r="R397" s="267">
        <v>0.975815738963532</v>
      </c>
      <c r="S397" s="267">
        <v>0.974308300395257</v>
      </c>
      <c r="T397" s="295">
        <v>-0.0161820890313743</v>
      </c>
      <c r="U397" s="266">
        <v>96156</v>
      </c>
      <c r="V397" s="266">
        <v>77732</v>
      </c>
      <c r="W397" s="267">
        <v>0.8083946919589</v>
      </c>
      <c r="X397" s="267">
        <v>0.78629579375848</v>
      </c>
      <c r="Y397" s="268">
        <v>0.745873320537428</v>
      </c>
      <c r="Z397" s="268">
        <v>0.783596837944664</v>
      </c>
      <c r="AA397" s="295">
        <v>0.0404224732210523</v>
      </c>
      <c r="AB397" s="264">
        <v>23488</v>
      </c>
      <c r="AC397" s="264">
        <v>18769</v>
      </c>
      <c r="AD397" s="264">
        <v>23665</v>
      </c>
      <c r="AE397" s="264">
        <v>19576</v>
      </c>
      <c r="AF397" s="268">
        <v>0.799088896457766</v>
      </c>
      <c r="AG397" s="268">
        <v>0.827213184027044</v>
      </c>
      <c r="AH397" s="295">
        <v>-0.0281242875692784</v>
      </c>
    </row>
    <row r="398" spans="1:34">
      <c r="A398" s="315" t="s">
        <v>719</v>
      </c>
      <c r="B398" s="321" t="s">
        <v>3337</v>
      </c>
      <c r="C398" s="293" t="s">
        <v>742</v>
      </c>
      <c r="D398" s="321" t="s">
        <v>743</v>
      </c>
      <c r="E398" s="263">
        <v>2315</v>
      </c>
      <c r="F398" s="263">
        <v>2153</v>
      </c>
      <c r="G398" s="263">
        <v>1765</v>
      </c>
      <c r="H398" s="264">
        <v>2130</v>
      </c>
      <c r="I398" s="264">
        <v>1479</v>
      </c>
      <c r="J398" s="264">
        <v>1696</v>
      </c>
      <c r="K398" s="264">
        <v>2466</v>
      </c>
      <c r="L398" s="264">
        <v>1698</v>
      </c>
      <c r="M398" s="264">
        <v>1781</v>
      </c>
      <c r="N398" s="267">
        <v>0.834333055383705</v>
      </c>
      <c r="O398" s="266">
        <v>62036</v>
      </c>
      <c r="P398" s="294">
        <v>0.9</v>
      </c>
      <c r="Q398" s="267">
        <v>0.930021598272138</v>
      </c>
      <c r="R398" s="267">
        <v>0.694366197183099</v>
      </c>
      <c r="S398" s="267">
        <v>0.688564476885645</v>
      </c>
      <c r="T398" s="295">
        <v>0.23565540108904</v>
      </c>
      <c r="U398" s="266">
        <v>74354</v>
      </c>
      <c r="V398" s="266">
        <v>57862</v>
      </c>
      <c r="W398" s="267">
        <v>0.77819619657315</v>
      </c>
      <c r="X398" s="267">
        <v>0.762419006479482</v>
      </c>
      <c r="Y398" s="268">
        <v>0.796244131455399</v>
      </c>
      <c r="Z398" s="268">
        <v>0.722222222222222</v>
      </c>
      <c r="AA398" s="295">
        <v>-0.0338251249759174</v>
      </c>
      <c r="AB398" s="264">
        <v>17940</v>
      </c>
      <c r="AC398" s="264">
        <v>14192</v>
      </c>
      <c r="AD398" s="264">
        <v>17817</v>
      </c>
      <c r="AE398" s="264">
        <v>13572</v>
      </c>
      <c r="AF398" s="268">
        <v>0.79108138238573</v>
      </c>
      <c r="AG398" s="268">
        <v>0.761744401414379</v>
      </c>
      <c r="AH398" s="295">
        <v>0.0293369809713507</v>
      </c>
    </row>
    <row r="399" spans="1:34">
      <c r="A399" s="315" t="s">
        <v>719</v>
      </c>
      <c r="B399" s="321" t="s">
        <v>3337</v>
      </c>
      <c r="C399" s="293" t="s">
        <v>744</v>
      </c>
      <c r="D399" s="321" t="s">
        <v>745</v>
      </c>
      <c r="E399" s="263">
        <v>2728</v>
      </c>
      <c r="F399" s="263">
        <v>2511</v>
      </c>
      <c r="G399" s="263">
        <v>2011</v>
      </c>
      <c r="H399" s="264">
        <v>2398</v>
      </c>
      <c r="I399" s="264">
        <v>2163</v>
      </c>
      <c r="J399" s="264">
        <v>1573</v>
      </c>
      <c r="K399" s="264">
        <v>3222</v>
      </c>
      <c r="L399" s="264">
        <v>2790</v>
      </c>
      <c r="M399" s="264">
        <v>2022</v>
      </c>
      <c r="N399" s="267">
        <v>0.917543372954056</v>
      </c>
      <c r="O399" s="266">
        <v>85994</v>
      </c>
      <c r="P399" s="294">
        <v>0.9</v>
      </c>
      <c r="Q399" s="267">
        <v>0.920454545454545</v>
      </c>
      <c r="R399" s="267">
        <v>0.902001668056714</v>
      </c>
      <c r="S399" s="267">
        <v>0.865921787709497</v>
      </c>
      <c r="T399" s="295">
        <v>0.0184528773978315</v>
      </c>
      <c r="U399" s="266">
        <v>93722</v>
      </c>
      <c r="V399" s="266">
        <v>66451</v>
      </c>
      <c r="W399" s="267">
        <v>0.709022428031839</v>
      </c>
      <c r="X399" s="267">
        <v>0.73717008797654</v>
      </c>
      <c r="Y399" s="268">
        <v>0.655963302752294</v>
      </c>
      <c r="Z399" s="268">
        <v>0.62756052141527</v>
      </c>
      <c r="AA399" s="295">
        <v>0.0812067852242461</v>
      </c>
      <c r="AB399" s="264">
        <v>20976</v>
      </c>
      <c r="AC399" s="264">
        <v>14742</v>
      </c>
      <c r="AD399" s="264">
        <v>22247</v>
      </c>
      <c r="AE399" s="264">
        <v>15755</v>
      </c>
      <c r="AF399" s="268">
        <v>0.702803203661327</v>
      </c>
      <c r="AG399" s="268">
        <v>0.708185373308761</v>
      </c>
      <c r="AH399" s="295">
        <v>-0.00538216964743354</v>
      </c>
    </row>
    <row r="400" spans="1:34">
      <c r="A400" s="315" t="s">
        <v>719</v>
      </c>
      <c r="B400" s="321" t="s">
        <v>3337</v>
      </c>
      <c r="C400" s="293" t="s">
        <v>746</v>
      </c>
      <c r="D400" s="321" t="s">
        <v>747</v>
      </c>
      <c r="E400" s="263">
        <v>2549</v>
      </c>
      <c r="F400" s="263">
        <v>2529</v>
      </c>
      <c r="G400" s="263">
        <v>2318</v>
      </c>
      <c r="H400" s="264">
        <v>2468</v>
      </c>
      <c r="I400" s="264">
        <v>2201</v>
      </c>
      <c r="J400" s="264">
        <v>1926</v>
      </c>
      <c r="K400" s="264">
        <v>2934</v>
      </c>
      <c r="L400" s="264">
        <v>2776</v>
      </c>
      <c r="M400" s="264">
        <v>2515</v>
      </c>
      <c r="N400" s="267">
        <v>0.948017361543953</v>
      </c>
      <c r="O400" s="266">
        <v>83654</v>
      </c>
      <c r="P400" s="294">
        <v>0.9</v>
      </c>
      <c r="Q400" s="267">
        <v>0.992153785798352</v>
      </c>
      <c r="R400" s="267">
        <v>0.891815235008104</v>
      </c>
      <c r="S400" s="267">
        <v>0.94614860259032</v>
      </c>
      <c r="T400" s="295">
        <v>0.100338550790249</v>
      </c>
      <c r="U400" s="266">
        <v>88241</v>
      </c>
      <c r="V400" s="266">
        <v>72784</v>
      </c>
      <c r="W400" s="267">
        <v>0.824831994197709</v>
      </c>
      <c r="X400" s="267">
        <v>0.909376225970969</v>
      </c>
      <c r="Y400" s="268">
        <v>0.780388978930308</v>
      </c>
      <c r="Z400" s="268">
        <v>0.857191547375596</v>
      </c>
      <c r="AA400" s="295">
        <v>0.128987247040661</v>
      </c>
      <c r="AB400" s="264">
        <v>21801</v>
      </c>
      <c r="AC400" s="264">
        <v>18897</v>
      </c>
      <c r="AD400" s="264">
        <v>21785</v>
      </c>
      <c r="AE400" s="264">
        <v>18478</v>
      </c>
      <c r="AF400" s="268">
        <v>0.866795101142149</v>
      </c>
      <c r="AG400" s="268">
        <v>0.848198301583658</v>
      </c>
      <c r="AH400" s="295">
        <v>0.0185967995584909</v>
      </c>
    </row>
    <row r="401" spans="1:34">
      <c r="A401" s="315" t="s">
        <v>719</v>
      </c>
      <c r="B401" s="321" t="s">
        <v>3337</v>
      </c>
      <c r="C401" s="293" t="s">
        <v>748</v>
      </c>
      <c r="D401" s="321" t="s">
        <v>749</v>
      </c>
      <c r="E401" s="263">
        <v>2521</v>
      </c>
      <c r="F401" s="263">
        <v>2473</v>
      </c>
      <c r="G401" s="263">
        <v>2098</v>
      </c>
      <c r="H401" s="264">
        <v>2312</v>
      </c>
      <c r="I401" s="264">
        <v>2324</v>
      </c>
      <c r="J401" s="264">
        <v>1758</v>
      </c>
      <c r="K401" s="264">
        <v>2644</v>
      </c>
      <c r="L401" s="264">
        <v>2659</v>
      </c>
      <c r="M401" s="264">
        <v>2031</v>
      </c>
      <c r="N401" s="267">
        <v>0.943116746165071</v>
      </c>
      <c r="O401" s="266">
        <v>76914</v>
      </c>
      <c r="P401" s="294">
        <v>0.9</v>
      </c>
      <c r="Q401" s="267">
        <v>0.980959936533122</v>
      </c>
      <c r="R401" s="267">
        <v>1.00519031141869</v>
      </c>
      <c r="S401" s="267">
        <v>1.00567322239032</v>
      </c>
      <c r="T401" s="295">
        <v>-0.0242303748855633</v>
      </c>
      <c r="U401" s="266">
        <v>81553</v>
      </c>
      <c r="V401" s="266">
        <v>66408</v>
      </c>
      <c r="W401" s="267">
        <v>0.814292545951712</v>
      </c>
      <c r="X401" s="267">
        <v>0.832209440698136</v>
      </c>
      <c r="Y401" s="268">
        <v>0.76038062283737</v>
      </c>
      <c r="Z401" s="268">
        <v>0.768154311649017</v>
      </c>
      <c r="AA401" s="295">
        <v>0.0718288178607653</v>
      </c>
      <c r="AB401" s="264">
        <v>19937</v>
      </c>
      <c r="AC401" s="264">
        <v>16084</v>
      </c>
      <c r="AD401" s="264">
        <v>19705</v>
      </c>
      <c r="AE401" s="264">
        <v>16081</v>
      </c>
      <c r="AF401" s="268">
        <v>0.806741234889903</v>
      </c>
      <c r="AG401" s="268">
        <v>0.816087287490485</v>
      </c>
      <c r="AH401" s="295">
        <v>-0.00934605260058141</v>
      </c>
    </row>
    <row r="402" spans="1:34">
      <c r="A402" s="315" t="s">
        <v>719</v>
      </c>
      <c r="B402" s="321" t="s">
        <v>3337</v>
      </c>
      <c r="C402" s="293" t="s">
        <v>750</v>
      </c>
      <c r="D402" s="321" t="s">
        <v>751</v>
      </c>
      <c r="E402" s="263">
        <v>2395</v>
      </c>
      <c r="F402" s="263">
        <v>2188</v>
      </c>
      <c r="G402" s="263">
        <v>1236</v>
      </c>
      <c r="H402" s="264">
        <v>2238</v>
      </c>
      <c r="I402" s="264">
        <v>1884</v>
      </c>
      <c r="J402" s="264">
        <v>1130</v>
      </c>
      <c r="K402" s="264">
        <v>2641</v>
      </c>
      <c r="L402" s="264">
        <v>2043</v>
      </c>
      <c r="M402" s="264">
        <v>1226</v>
      </c>
      <c r="N402" s="267">
        <v>0.89699675225943</v>
      </c>
      <c r="O402" s="266">
        <v>73743</v>
      </c>
      <c r="P402" s="294">
        <v>0.9</v>
      </c>
      <c r="Q402" s="267">
        <v>0.91356993736952</v>
      </c>
      <c r="R402" s="267">
        <v>0.841823056300268</v>
      </c>
      <c r="S402" s="267">
        <v>0.773570617190458</v>
      </c>
      <c r="T402" s="295">
        <v>0.0717468810692518</v>
      </c>
      <c r="U402" s="266">
        <v>82211</v>
      </c>
      <c r="V402" s="266">
        <v>53514</v>
      </c>
      <c r="W402" s="267">
        <v>0.650934789748331</v>
      </c>
      <c r="X402" s="267">
        <v>0.5160751565762</v>
      </c>
      <c r="Y402" s="268">
        <v>0.504915102770331</v>
      </c>
      <c r="Z402" s="268">
        <v>0.464218099204847</v>
      </c>
      <c r="AA402" s="295">
        <v>0.0111600538058697</v>
      </c>
      <c r="AB402" s="264">
        <v>19599</v>
      </c>
      <c r="AC402" s="264">
        <v>11387</v>
      </c>
      <c r="AD402" s="264">
        <v>19820</v>
      </c>
      <c r="AE402" s="264">
        <v>13373</v>
      </c>
      <c r="AF402" s="268">
        <v>0.580999030562784</v>
      </c>
      <c r="AG402" s="268">
        <v>0.674722502522704</v>
      </c>
      <c r="AH402" s="295">
        <v>-0.0937234719599206</v>
      </c>
    </row>
    <row r="403" spans="1:34">
      <c r="A403" s="315" t="s">
        <v>719</v>
      </c>
      <c r="B403" s="321" t="s">
        <v>3337</v>
      </c>
      <c r="C403" s="293" t="s">
        <v>752</v>
      </c>
      <c r="D403" s="321" t="s">
        <v>753</v>
      </c>
      <c r="E403" s="263">
        <v>5621</v>
      </c>
      <c r="F403" s="263">
        <v>5274</v>
      </c>
      <c r="G403" s="263">
        <v>5065</v>
      </c>
      <c r="H403" s="264">
        <v>5024</v>
      </c>
      <c r="I403" s="264">
        <v>4590</v>
      </c>
      <c r="J403" s="264">
        <v>4374</v>
      </c>
      <c r="K403" s="264">
        <v>5469</v>
      </c>
      <c r="L403" s="264">
        <v>4995</v>
      </c>
      <c r="M403" s="264">
        <v>4567</v>
      </c>
      <c r="N403" s="267">
        <v>0.913405841754991</v>
      </c>
      <c r="O403" s="266">
        <v>118582</v>
      </c>
      <c r="P403" s="294">
        <v>0.9</v>
      </c>
      <c r="Q403" s="267">
        <v>0.938267212239815</v>
      </c>
      <c r="R403" s="267">
        <v>0.913614649681529</v>
      </c>
      <c r="S403" s="267">
        <v>0.913329676357652</v>
      </c>
      <c r="T403" s="295">
        <v>0.0246525625582864</v>
      </c>
      <c r="U403" s="266">
        <v>129824</v>
      </c>
      <c r="V403" s="266">
        <v>110671</v>
      </c>
      <c r="W403" s="267">
        <v>0.852469497165393</v>
      </c>
      <c r="X403" s="267">
        <v>0.901085216153709</v>
      </c>
      <c r="Y403" s="268">
        <v>0.87062101910828</v>
      </c>
      <c r="Z403" s="268">
        <v>0.835070396781861</v>
      </c>
      <c r="AA403" s="295">
        <v>0.030464197045429</v>
      </c>
      <c r="AB403" s="264">
        <v>38142</v>
      </c>
      <c r="AC403" s="264">
        <v>33457</v>
      </c>
      <c r="AD403" s="264">
        <v>32509</v>
      </c>
      <c r="AE403" s="264">
        <v>27939</v>
      </c>
      <c r="AF403" s="268">
        <v>0.877169524408788</v>
      </c>
      <c r="AG403" s="268">
        <v>0.859423544249285</v>
      </c>
      <c r="AH403" s="295">
        <v>0.0177459801595035</v>
      </c>
    </row>
    <row r="404" spans="1:34">
      <c r="A404" s="315" t="s">
        <v>719</v>
      </c>
      <c r="B404" s="321" t="s">
        <v>3338</v>
      </c>
      <c r="C404" s="293" t="s">
        <v>754</v>
      </c>
      <c r="D404" s="321" t="s">
        <v>754</v>
      </c>
      <c r="E404" s="263">
        <v>1880</v>
      </c>
      <c r="F404" s="263">
        <v>1805</v>
      </c>
      <c r="G404" s="263">
        <v>1698</v>
      </c>
      <c r="H404" s="264">
        <v>3293</v>
      </c>
      <c r="I404" s="264">
        <v>3158</v>
      </c>
      <c r="J404" s="264">
        <v>2974</v>
      </c>
      <c r="K404" s="264">
        <v>3682</v>
      </c>
      <c r="L404" s="264">
        <v>3518</v>
      </c>
      <c r="M404" s="264">
        <v>3270</v>
      </c>
      <c r="N404" s="267">
        <v>0.95647628899657</v>
      </c>
      <c r="O404" s="266">
        <v>87838</v>
      </c>
      <c r="P404" s="294">
        <v>0.9</v>
      </c>
      <c r="Q404" s="267">
        <v>0.960106382978723</v>
      </c>
      <c r="R404" s="267">
        <v>0.959003947767993</v>
      </c>
      <c r="S404" s="267">
        <v>0.955458989679522</v>
      </c>
      <c r="T404" s="295">
        <v>0.00110243521073072</v>
      </c>
      <c r="U404" s="266">
        <v>91835</v>
      </c>
      <c r="V404" s="266">
        <v>83454</v>
      </c>
      <c r="W404" s="267">
        <v>0.908738498393859</v>
      </c>
      <c r="X404" s="267">
        <v>0.903191489361702</v>
      </c>
      <c r="Y404" s="268">
        <v>0.903127846948072</v>
      </c>
      <c r="Z404" s="268">
        <v>0.888104291146116</v>
      </c>
      <c r="AA404" s="295">
        <v>6.36424136304381e-5</v>
      </c>
      <c r="AB404" s="264">
        <v>22699</v>
      </c>
      <c r="AC404" s="264">
        <v>20430</v>
      </c>
      <c r="AD404" s="264">
        <v>22711</v>
      </c>
      <c r="AE404" s="264">
        <v>20570</v>
      </c>
      <c r="AF404" s="268">
        <v>0.900039649323759</v>
      </c>
      <c r="AG404" s="268">
        <v>0.905728501607151</v>
      </c>
      <c r="AH404" s="295">
        <v>-0.00568885228339189</v>
      </c>
    </row>
    <row r="405" spans="1:34">
      <c r="A405" s="315" t="s">
        <v>719</v>
      </c>
      <c r="B405" s="321" t="s">
        <v>3338</v>
      </c>
      <c r="C405" s="293" t="s">
        <v>755</v>
      </c>
      <c r="D405" s="321" t="s">
        <v>755</v>
      </c>
      <c r="E405" s="263">
        <v>2745</v>
      </c>
      <c r="F405" s="263">
        <v>2485</v>
      </c>
      <c r="G405" s="263">
        <v>1160</v>
      </c>
      <c r="H405" s="264">
        <v>4854</v>
      </c>
      <c r="I405" s="264">
        <v>4360</v>
      </c>
      <c r="J405" s="264">
        <v>1622</v>
      </c>
      <c r="K405" s="264">
        <v>5565</v>
      </c>
      <c r="L405" s="264">
        <v>5084</v>
      </c>
      <c r="M405" s="264">
        <v>1961</v>
      </c>
      <c r="N405" s="267">
        <v>0.93084244902294</v>
      </c>
      <c r="O405" s="266">
        <v>140237</v>
      </c>
      <c r="P405" s="294">
        <v>0.9</v>
      </c>
      <c r="Q405" s="267">
        <v>0.90528233151184</v>
      </c>
      <c r="R405" s="267">
        <v>0.898228265348166</v>
      </c>
      <c r="S405" s="267">
        <v>0.913566936208446</v>
      </c>
      <c r="T405" s="295">
        <v>0.00705406616367321</v>
      </c>
      <c r="U405" s="266">
        <v>150656</v>
      </c>
      <c r="V405" s="266">
        <v>60548</v>
      </c>
      <c r="W405" s="267">
        <v>0.401895709430756</v>
      </c>
      <c r="X405" s="267">
        <v>0.422586520947177</v>
      </c>
      <c r="Y405" s="268">
        <v>0.334157395962093</v>
      </c>
      <c r="Z405" s="268">
        <v>0.352380952380952</v>
      </c>
      <c r="AA405" s="295">
        <v>0.0884291249850836</v>
      </c>
      <c r="AB405" s="264">
        <v>34553</v>
      </c>
      <c r="AC405" s="264">
        <v>13998</v>
      </c>
      <c r="AD405" s="264">
        <v>35318</v>
      </c>
      <c r="AE405" s="264">
        <v>15448</v>
      </c>
      <c r="AF405" s="268">
        <v>0.405116777124996</v>
      </c>
      <c r="AG405" s="268">
        <v>0.437397361118976</v>
      </c>
      <c r="AH405" s="295">
        <v>-0.0322805839939798</v>
      </c>
    </row>
    <row r="406" spans="1:34">
      <c r="A406" s="315" t="s">
        <v>719</v>
      </c>
      <c r="B406" s="321" t="s">
        <v>3338</v>
      </c>
      <c r="C406" s="293" t="s">
        <v>756</v>
      </c>
      <c r="D406" s="321" t="s">
        <v>756</v>
      </c>
      <c r="E406" s="263">
        <v>1165</v>
      </c>
      <c r="F406" s="263">
        <v>1121</v>
      </c>
      <c r="G406" s="263">
        <v>623</v>
      </c>
      <c r="H406" s="264">
        <v>2114</v>
      </c>
      <c r="I406" s="264">
        <v>1995</v>
      </c>
      <c r="J406" s="264">
        <v>940</v>
      </c>
      <c r="K406" s="264">
        <v>2342</v>
      </c>
      <c r="L406" s="264">
        <v>2142</v>
      </c>
      <c r="M406" s="264">
        <v>1104</v>
      </c>
      <c r="N406" s="267">
        <v>0.788006769870969</v>
      </c>
      <c r="O406" s="266">
        <v>50750</v>
      </c>
      <c r="P406" s="294">
        <v>0.9</v>
      </c>
      <c r="Q406" s="267">
        <v>0.962231759656652</v>
      </c>
      <c r="R406" s="267">
        <v>0.943708609271523</v>
      </c>
      <c r="S406" s="267">
        <v>0.914602903501281</v>
      </c>
      <c r="T406" s="295">
        <v>0.0185231503851291</v>
      </c>
      <c r="U406" s="266">
        <v>64403</v>
      </c>
      <c r="V406" s="266">
        <v>37533</v>
      </c>
      <c r="W406" s="267">
        <v>0.582783410710681</v>
      </c>
      <c r="X406" s="267">
        <v>0.534763948497854</v>
      </c>
      <c r="Y406" s="268">
        <v>0.444654683065279</v>
      </c>
      <c r="Z406" s="268">
        <v>0.471391972672929</v>
      </c>
      <c r="AA406" s="295">
        <v>0.0901092654325749</v>
      </c>
      <c r="AB406" s="264">
        <v>15060</v>
      </c>
      <c r="AC406" s="264">
        <v>8568</v>
      </c>
      <c r="AD406" s="264">
        <v>15019</v>
      </c>
      <c r="AE406" s="264">
        <v>8811</v>
      </c>
      <c r="AF406" s="268">
        <v>0.568924302788845</v>
      </c>
      <c r="AG406" s="268">
        <v>0.586656901258406</v>
      </c>
      <c r="AH406" s="295">
        <v>-0.0177325984695613</v>
      </c>
    </row>
    <row r="407" spans="1:34">
      <c r="A407" s="315" t="s">
        <v>719</v>
      </c>
      <c r="B407" s="321" t="s">
        <v>3338</v>
      </c>
      <c r="C407" s="293" t="s">
        <v>757</v>
      </c>
      <c r="D407" s="321" t="s">
        <v>757</v>
      </c>
      <c r="E407" s="263">
        <v>0</v>
      </c>
      <c r="F407" s="263">
        <v>0</v>
      </c>
      <c r="G407" s="263">
        <v>0</v>
      </c>
      <c r="H407" s="264">
        <v>0</v>
      </c>
      <c r="I407" s="264">
        <v>0</v>
      </c>
      <c r="J407" s="264">
        <v>0</v>
      </c>
      <c r="K407" s="264">
        <v>0</v>
      </c>
      <c r="L407" s="264">
        <v>0</v>
      </c>
      <c r="M407" s="264">
        <v>0</v>
      </c>
      <c r="N407" s="267">
        <v>0.125</v>
      </c>
      <c r="O407" s="266">
        <v>2</v>
      </c>
      <c r="P407" s="294">
        <v>0.9</v>
      </c>
      <c r="Q407" s="267">
        <v>0</v>
      </c>
      <c r="R407" s="267">
        <v>0</v>
      </c>
      <c r="S407" s="267">
        <v>0</v>
      </c>
      <c r="T407" s="295">
        <v>0</v>
      </c>
      <c r="U407" s="266">
        <v>16</v>
      </c>
      <c r="V407" s="266">
        <v>12</v>
      </c>
      <c r="W407" s="267">
        <v>0.75</v>
      </c>
      <c r="X407" s="267">
        <v>0</v>
      </c>
      <c r="Y407" s="268">
        <v>0</v>
      </c>
      <c r="Z407" s="268">
        <v>0</v>
      </c>
      <c r="AA407" s="295">
        <v>0</v>
      </c>
      <c r="AB407" s="264">
        <v>4</v>
      </c>
      <c r="AC407" s="264">
        <v>2</v>
      </c>
      <c r="AD407" s="264">
        <v>0</v>
      </c>
      <c r="AE407" s="264">
        <v>0</v>
      </c>
      <c r="AF407" s="268">
        <v>0.5</v>
      </c>
      <c r="AG407" s="268">
        <v>0</v>
      </c>
      <c r="AH407" s="295">
        <v>0.5</v>
      </c>
    </row>
    <row r="408" spans="1:34">
      <c r="A408" s="315" t="s">
        <v>719</v>
      </c>
      <c r="B408" s="321" t="s">
        <v>3338</v>
      </c>
      <c r="C408" s="293" t="s">
        <v>758</v>
      </c>
      <c r="D408" s="321" t="s">
        <v>758</v>
      </c>
      <c r="E408" s="263">
        <v>1</v>
      </c>
      <c r="F408" s="263">
        <v>2</v>
      </c>
      <c r="G408" s="263">
        <v>0</v>
      </c>
      <c r="H408" s="264">
        <v>0</v>
      </c>
      <c r="I408" s="264">
        <v>0</v>
      </c>
      <c r="J408" s="264">
        <v>0</v>
      </c>
      <c r="K408" s="264">
        <v>2</v>
      </c>
      <c r="L408" s="264">
        <v>0</v>
      </c>
      <c r="M408" s="264">
        <v>0</v>
      </c>
      <c r="N408" s="267">
        <v>0.5</v>
      </c>
      <c r="O408" s="266">
        <v>8</v>
      </c>
      <c r="P408" s="294">
        <v>0.9</v>
      </c>
      <c r="Q408" s="267">
        <v>2</v>
      </c>
      <c r="R408" s="267">
        <v>0</v>
      </c>
      <c r="S408" s="267">
        <v>0</v>
      </c>
      <c r="T408" s="295">
        <v>2</v>
      </c>
      <c r="U408" s="266">
        <v>16</v>
      </c>
      <c r="V408" s="266">
        <v>4</v>
      </c>
      <c r="W408" s="267">
        <v>0.25</v>
      </c>
      <c r="X408" s="267">
        <v>0</v>
      </c>
      <c r="Y408" s="268">
        <v>0</v>
      </c>
      <c r="Z408" s="268">
        <v>0</v>
      </c>
      <c r="AA408" s="295">
        <v>0</v>
      </c>
      <c r="AB408" s="264">
        <v>10</v>
      </c>
      <c r="AC408" s="264">
        <v>2</v>
      </c>
      <c r="AD408" s="264">
        <v>3</v>
      </c>
      <c r="AE408" s="264">
        <v>2</v>
      </c>
      <c r="AF408" s="268">
        <v>0.2</v>
      </c>
      <c r="AG408" s="268">
        <v>0.666666666666667</v>
      </c>
      <c r="AH408" s="295">
        <v>-0.466666666666667</v>
      </c>
    </row>
    <row r="409" spans="1:34">
      <c r="A409" s="315" t="s">
        <v>719</v>
      </c>
      <c r="B409" s="321" t="s">
        <v>3338</v>
      </c>
      <c r="C409" s="293" t="s">
        <v>759</v>
      </c>
      <c r="D409" s="321" t="s">
        <v>759</v>
      </c>
      <c r="E409" s="263">
        <v>1989</v>
      </c>
      <c r="F409" s="263">
        <v>1972</v>
      </c>
      <c r="G409" s="263">
        <v>1841</v>
      </c>
      <c r="H409" s="264">
        <v>3676</v>
      </c>
      <c r="I409" s="264">
        <v>3647</v>
      </c>
      <c r="J409" s="264">
        <v>3318</v>
      </c>
      <c r="K409" s="264">
        <v>4346</v>
      </c>
      <c r="L409" s="264">
        <v>4309</v>
      </c>
      <c r="M409" s="264">
        <v>3927</v>
      </c>
      <c r="N409" s="267">
        <v>0.982833932963926</v>
      </c>
      <c r="O409" s="266">
        <v>112276</v>
      </c>
      <c r="P409" s="294">
        <v>0.9</v>
      </c>
      <c r="Q409" s="267">
        <v>0.991452991452991</v>
      </c>
      <c r="R409" s="267">
        <v>0.992110990206746</v>
      </c>
      <c r="S409" s="267">
        <v>0.991486424298205</v>
      </c>
      <c r="T409" s="295">
        <v>-0.00065799875375494</v>
      </c>
      <c r="U409" s="266">
        <v>114237</v>
      </c>
      <c r="V409" s="266">
        <v>104244</v>
      </c>
      <c r="W409" s="267">
        <v>0.912523963339373</v>
      </c>
      <c r="X409" s="267">
        <v>0.925590749120161</v>
      </c>
      <c r="Y409" s="268">
        <v>0.902611534276387</v>
      </c>
      <c r="Z409" s="268">
        <v>0.903589507593189</v>
      </c>
      <c r="AA409" s="295">
        <v>0.0229792148437735</v>
      </c>
      <c r="AB409" s="264">
        <v>26198</v>
      </c>
      <c r="AC409" s="264">
        <v>24182</v>
      </c>
      <c r="AD409" s="264">
        <v>26792</v>
      </c>
      <c r="AE409" s="264">
        <v>24613</v>
      </c>
      <c r="AF409" s="268">
        <v>0.92304756088251</v>
      </c>
      <c r="AG409" s="268">
        <v>0.918669752164825</v>
      </c>
      <c r="AH409" s="295">
        <v>0.00437780871768489</v>
      </c>
    </row>
    <row r="410" spans="1:34">
      <c r="A410" s="315" t="s">
        <v>719</v>
      </c>
      <c r="B410" s="321" t="s">
        <v>3338</v>
      </c>
      <c r="C410" s="293" t="s">
        <v>760</v>
      </c>
      <c r="D410" s="321" t="s">
        <v>760</v>
      </c>
      <c r="E410" s="263">
        <v>2395</v>
      </c>
      <c r="F410" s="263">
        <v>2307</v>
      </c>
      <c r="G410" s="263">
        <v>1797</v>
      </c>
      <c r="H410" s="264">
        <v>4505</v>
      </c>
      <c r="I410" s="264">
        <v>4267</v>
      </c>
      <c r="J410" s="264">
        <v>3319</v>
      </c>
      <c r="K410" s="264">
        <v>4805</v>
      </c>
      <c r="L410" s="264">
        <v>4564</v>
      </c>
      <c r="M410" s="264">
        <v>3550</v>
      </c>
      <c r="N410" s="267">
        <v>0.95726564855187</v>
      </c>
      <c r="O410" s="266">
        <v>130191</v>
      </c>
      <c r="P410" s="294">
        <v>0.9</v>
      </c>
      <c r="Q410" s="267">
        <v>0.963256784968685</v>
      </c>
      <c r="R410" s="267">
        <v>0.947169811320755</v>
      </c>
      <c r="S410" s="267">
        <v>0.949843912591051</v>
      </c>
      <c r="T410" s="295">
        <v>0.01608697364793</v>
      </c>
      <c r="U410" s="266">
        <v>136003</v>
      </c>
      <c r="V410" s="266">
        <v>103256</v>
      </c>
      <c r="W410" s="267">
        <v>0.759218546649706</v>
      </c>
      <c r="X410" s="267">
        <v>0.750313152400835</v>
      </c>
      <c r="Y410" s="268">
        <v>0.736736958934517</v>
      </c>
      <c r="Z410" s="268">
        <v>0.738813735691987</v>
      </c>
      <c r="AA410" s="295">
        <v>0.0135761934663179</v>
      </c>
      <c r="AB410" s="264">
        <v>31186</v>
      </c>
      <c r="AC410" s="264">
        <v>23222</v>
      </c>
      <c r="AD410" s="264">
        <v>32260</v>
      </c>
      <c r="AE410" s="264">
        <v>24083</v>
      </c>
      <c r="AF410" s="268">
        <v>0.744629000192394</v>
      </c>
      <c r="AG410" s="268">
        <v>0.746528208307502</v>
      </c>
      <c r="AH410" s="295">
        <v>-0.00189920811510758</v>
      </c>
    </row>
    <row r="411" spans="1:34">
      <c r="A411" s="315" t="s">
        <v>719</v>
      </c>
      <c r="B411" s="321" t="s">
        <v>3338</v>
      </c>
      <c r="C411" s="293" t="s">
        <v>761</v>
      </c>
      <c r="D411" s="321" t="s">
        <v>761</v>
      </c>
      <c r="E411" s="263">
        <v>2938</v>
      </c>
      <c r="F411" s="263">
        <v>2687</v>
      </c>
      <c r="G411" s="263">
        <v>2496</v>
      </c>
      <c r="H411" s="264">
        <v>5423</v>
      </c>
      <c r="I411" s="264">
        <v>5036</v>
      </c>
      <c r="J411" s="264">
        <v>4505</v>
      </c>
      <c r="K411" s="264">
        <v>6359</v>
      </c>
      <c r="L411" s="264">
        <v>5923</v>
      </c>
      <c r="M411" s="264">
        <v>5286</v>
      </c>
      <c r="N411" s="267">
        <v>0.940832650929849</v>
      </c>
      <c r="O411" s="266">
        <v>158551</v>
      </c>
      <c r="P411" s="294">
        <v>0.9</v>
      </c>
      <c r="Q411" s="267">
        <v>0.914567733151804</v>
      </c>
      <c r="R411" s="267">
        <v>0.928637285635257</v>
      </c>
      <c r="S411" s="267">
        <v>0.931435760339676</v>
      </c>
      <c r="T411" s="295">
        <v>-0.0140695524834533</v>
      </c>
      <c r="U411" s="266">
        <v>168522</v>
      </c>
      <c r="V411" s="266">
        <v>142449</v>
      </c>
      <c r="W411" s="267">
        <v>0.845284295225549</v>
      </c>
      <c r="X411" s="267">
        <v>0.849557522123894</v>
      </c>
      <c r="Y411" s="268">
        <v>0.830721003134796</v>
      </c>
      <c r="Z411" s="268">
        <v>0.831262777166221</v>
      </c>
      <c r="AA411" s="295">
        <v>0.0188365189890976</v>
      </c>
      <c r="AB411" s="264">
        <v>39005</v>
      </c>
      <c r="AC411" s="264">
        <v>33293</v>
      </c>
      <c r="AD411" s="264">
        <v>40080</v>
      </c>
      <c r="AE411" s="264">
        <v>34253</v>
      </c>
      <c r="AF411" s="268">
        <v>0.853557236251763</v>
      </c>
      <c r="AG411" s="268">
        <v>0.854615768463074</v>
      </c>
      <c r="AH411" s="295">
        <v>-0.00105853221131125</v>
      </c>
    </row>
    <row r="412" spans="1:34">
      <c r="A412" s="315" t="s">
        <v>719</v>
      </c>
      <c r="B412" s="321" t="s">
        <v>3338</v>
      </c>
      <c r="C412" s="293" t="s">
        <v>762</v>
      </c>
      <c r="D412" s="321" t="s">
        <v>762</v>
      </c>
      <c r="E412" s="263">
        <v>0</v>
      </c>
      <c r="F412" s="263">
        <v>0</v>
      </c>
      <c r="G412" s="263">
        <v>0</v>
      </c>
      <c r="H412" s="264">
        <v>0</v>
      </c>
      <c r="I412" s="264">
        <v>0</v>
      </c>
      <c r="J412" s="264">
        <v>0</v>
      </c>
      <c r="K412" s="264">
        <v>0</v>
      </c>
      <c r="L412" s="264">
        <v>0</v>
      </c>
      <c r="M412" s="264">
        <v>0</v>
      </c>
      <c r="N412" s="267">
        <v>0.888888888888889</v>
      </c>
      <c r="O412" s="266">
        <v>8</v>
      </c>
      <c r="P412" s="294">
        <v>0.9</v>
      </c>
      <c r="Q412" s="267">
        <v>0</v>
      </c>
      <c r="R412" s="267">
        <v>0</v>
      </c>
      <c r="S412" s="267">
        <v>0</v>
      </c>
      <c r="T412" s="295">
        <v>0</v>
      </c>
      <c r="U412" s="266">
        <v>9</v>
      </c>
      <c r="V412" s="266">
        <v>8</v>
      </c>
      <c r="W412" s="267">
        <v>0.888888888888889</v>
      </c>
      <c r="X412" s="267">
        <v>0</v>
      </c>
      <c r="Y412" s="268">
        <v>0</v>
      </c>
      <c r="Z412" s="268">
        <v>0</v>
      </c>
      <c r="AA412" s="295">
        <v>0</v>
      </c>
      <c r="AB412" s="264">
        <v>1</v>
      </c>
      <c r="AC412" s="264">
        <v>1</v>
      </c>
      <c r="AD412" s="264">
        <v>4</v>
      </c>
      <c r="AE412" s="264">
        <v>3</v>
      </c>
      <c r="AF412" s="268">
        <v>1</v>
      </c>
      <c r="AG412" s="268">
        <v>0.75</v>
      </c>
      <c r="AH412" s="295">
        <v>0.25</v>
      </c>
    </row>
    <row r="413" spans="1:34">
      <c r="A413" s="315" t="s">
        <v>719</v>
      </c>
      <c r="B413" s="321" t="s">
        <v>3338</v>
      </c>
      <c r="C413" s="293" t="s">
        <v>763</v>
      </c>
      <c r="D413" s="321" t="s">
        <v>763</v>
      </c>
      <c r="E413" s="263">
        <v>1616</v>
      </c>
      <c r="F413" s="263">
        <v>1566</v>
      </c>
      <c r="G413" s="263">
        <v>1360</v>
      </c>
      <c r="H413" s="264">
        <v>2663</v>
      </c>
      <c r="I413" s="264">
        <v>2582</v>
      </c>
      <c r="J413" s="264">
        <v>2294</v>
      </c>
      <c r="K413" s="264">
        <v>3269</v>
      </c>
      <c r="L413" s="264">
        <v>3162</v>
      </c>
      <c r="M413" s="264">
        <v>2918</v>
      </c>
      <c r="N413" s="267">
        <v>0.961101022651247</v>
      </c>
      <c r="O413" s="266">
        <v>80448</v>
      </c>
      <c r="P413" s="294">
        <v>0.9</v>
      </c>
      <c r="Q413" s="267">
        <v>0.969059405940594</v>
      </c>
      <c r="R413" s="267">
        <v>0.969583176868194</v>
      </c>
      <c r="S413" s="267">
        <v>0.967268277760783</v>
      </c>
      <c r="T413" s="295">
        <v>-0.000523770927599698</v>
      </c>
      <c r="U413" s="266">
        <v>83704</v>
      </c>
      <c r="V413" s="266">
        <v>74126</v>
      </c>
      <c r="W413" s="267">
        <v>0.88557297142311</v>
      </c>
      <c r="X413" s="267">
        <v>0.841584158415842</v>
      </c>
      <c r="Y413" s="268">
        <v>0.861434472399549</v>
      </c>
      <c r="Z413" s="268">
        <v>0.892627714897522</v>
      </c>
      <c r="AA413" s="295">
        <v>-0.0198503139837078</v>
      </c>
      <c r="AB413" s="264">
        <v>19596</v>
      </c>
      <c r="AC413" s="264">
        <v>17274</v>
      </c>
      <c r="AD413" s="264">
        <v>19614</v>
      </c>
      <c r="AE413" s="264">
        <v>17412</v>
      </c>
      <c r="AF413" s="268">
        <v>0.88150642988365</v>
      </c>
      <c r="AG413" s="268">
        <v>0.887733251758948</v>
      </c>
      <c r="AH413" s="295">
        <v>-0.00622682187529799</v>
      </c>
    </row>
    <row r="414" spans="1:34">
      <c r="A414" s="315" t="s">
        <v>719</v>
      </c>
      <c r="B414" s="321" t="s">
        <v>3338</v>
      </c>
      <c r="C414" s="293" t="s">
        <v>764</v>
      </c>
      <c r="D414" s="321" t="s">
        <v>764</v>
      </c>
      <c r="E414" s="263">
        <v>0</v>
      </c>
      <c r="F414" s="263">
        <v>0</v>
      </c>
      <c r="G414" s="263">
        <v>0</v>
      </c>
      <c r="H414" s="264">
        <v>0</v>
      </c>
      <c r="I414" s="264">
        <v>0</v>
      </c>
      <c r="J414" s="264">
        <v>0</v>
      </c>
      <c r="K414" s="264">
        <v>1</v>
      </c>
      <c r="L414" s="264">
        <v>1</v>
      </c>
      <c r="M414" s="264">
        <v>0</v>
      </c>
      <c r="N414" s="267">
        <v>0.8</v>
      </c>
      <c r="O414" s="266">
        <v>4</v>
      </c>
      <c r="P414" s="294">
        <v>0.9</v>
      </c>
      <c r="Q414" s="267">
        <v>0</v>
      </c>
      <c r="R414" s="267">
        <v>0</v>
      </c>
      <c r="S414" s="267">
        <v>1</v>
      </c>
      <c r="T414" s="295">
        <v>0</v>
      </c>
      <c r="U414" s="266">
        <v>5</v>
      </c>
      <c r="V414" s="266">
        <v>1</v>
      </c>
      <c r="W414" s="267">
        <v>0.2</v>
      </c>
      <c r="X414" s="267">
        <v>0</v>
      </c>
      <c r="Y414" s="268">
        <v>0</v>
      </c>
      <c r="Z414" s="268">
        <v>0</v>
      </c>
      <c r="AA414" s="295">
        <v>0</v>
      </c>
      <c r="AB414" s="264">
        <v>3</v>
      </c>
      <c r="AC414" s="264">
        <v>1</v>
      </c>
      <c r="AD414" s="264">
        <v>1</v>
      </c>
      <c r="AE414" s="264">
        <v>0</v>
      </c>
      <c r="AF414" s="268">
        <v>0.333333333333333</v>
      </c>
      <c r="AG414" s="268">
        <v>0</v>
      </c>
      <c r="AH414" s="295">
        <v>0.333333333333333</v>
      </c>
    </row>
    <row r="415" spans="1:34">
      <c r="A415" s="315" t="s">
        <v>719</v>
      </c>
      <c r="B415" s="321" t="s">
        <v>3338</v>
      </c>
      <c r="C415" s="293" t="s">
        <v>765</v>
      </c>
      <c r="D415" s="321" t="s">
        <v>765</v>
      </c>
      <c r="E415" s="263">
        <v>2583</v>
      </c>
      <c r="F415" s="263">
        <v>2498</v>
      </c>
      <c r="G415" s="263">
        <v>1880</v>
      </c>
      <c r="H415" s="264">
        <v>4648</v>
      </c>
      <c r="I415" s="264">
        <v>4373</v>
      </c>
      <c r="J415" s="264">
        <v>2826</v>
      </c>
      <c r="K415" s="264">
        <v>5393</v>
      </c>
      <c r="L415" s="264">
        <v>5011</v>
      </c>
      <c r="M415" s="264">
        <v>3410</v>
      </c>
      <c r="N415" s="267">
        <v>0.94842266841964</v>
      </c>
      <c r="O415" s="266">
        <v>137784</v>
      </c>
      <c r="P415" s="294">
        <v>0.9</v>
      </c>
      <c r="Q415" s="267">
        <v>0.967092528068138</v>
      </c>
      <c r="R415" s="267">
        <v>0.940834767641997</v>
      </c>
      <c r="S415" s="267">
        <v>0.929167439273132</v>
      </c>
      <c r="T415" s="295">
        <v>0.0262577604261413</v>
      </c>
      <c r="U415" s="266">
        <v>145277</v>
      </c>
      <c r="V415" s="266">
        <v>99565</v>
      </c>
      <c r="W415" s="267">
        <v>0.685345925370155</v>
      </c>
      <c r="X415" s="267">
        <v>0.727835849787069</v>
      </c>
      <c r="Y415" s="268">
        <v>0.608003442340792</v>
      </c>
      <c r="Z415" s="268">
        <v>0.632301131095865</v>
      </c>
      <c r="AA415" s="295">
        <v>0.119832407446278</v>
      </c>
      <c r="AB415" s="264">
        <v>33265</v>
      </c>
      <c r="AC415" s="264">
        <v>21398</v>
      </c>
      <c r="AD415" s="264">
        <v>33666</v>
      </c>
      <c r="AE415" s="264">
        <v>22885</v>
      </c>
      <c r="AF415" s="268">
        <v>0.643258680294604</v>
      </c>
      <c r="AG415" s="268">
        <v>0.679765935959128</v>
      </c>
      <c r="AH415" s="295">
        <v>-0.036507255664524</v>
      </c>
    </row>
    <row r="416" spans="1:34">
      <c r="A416" s="315" t="s">
        <v>719</v>
      </c>
      <c r="B416" s="321" t="s">
        <v>3339</v>
      </c>
      <c r="C416" s="293" t="s">
        <v>766</v>
      </c>
      <c r="D416" s="321" t="s">
        <v>767</v>
      </c>
      <c r="E416" s="263">
        <v>30</v>
      </c>
      <c r="F416" s="263">
        <v>30</v>
      </c>
      <c r="G416" s="263">
        <v>30</v>
      </c>
      <c r="H416" s="264">
        <v>0</v>
      </c>
      <c r="I416" s="264">
        <v>0</v>
      </c>
      <c r="J416" s="264">
        <v>0</v>
      </c>
      <c r="K416" s="264">
        <v>11</v>
      </c>
      <c r="L416" s="264">
        <v>11</v>
      </c>
      <c r="M416" s="264">
        <v>11</v>
      </c>
      <c r="N416" s="267">
        <v>1</v>
      </c>
      <c r="O416" s="266">
        <v>380</v>
      </c>
      <c r="P416" s="294">
        <v>0.9</v>
      </c>
      <c r="Q416" s="267">
        <v>1</v>
      </c>
      <c r="R416" s="267">
        <v>0</v>
      </c>
      <c r="S416" s="267">
        <v>1</v>
      </c>
      <c r="T416" s="295">
        <v>1</v>
      </c>
      <c r="U416" s="266">
        <v>380</v>
      </c>
      <c r="V416" s="266">
        <v>376</v>
      </c>
      <c r="W416" s="267">
        <v>0.989473684210526</v>
      </c>
      <c r="X416" s="267">
        <v>1</v>
      </c>
      <c r="Y416" s="268">
        <v>0</v>
      </c>
      <c r="Z416" s="268">
        <v>1</v>
      </c>
      <c r="AA416" s="295">
        <v>1</v>
      </c>
      <c r="AB416" s="264">
        <v>86</v>
      </c>
      <c r="AC416" s="264">
        <v>86</v>
      </c>
      <c r="AD416" s="264">
        <v>110</v>
      </c>
      <c r="AE416" s="264">
        <v>107</v>
      </c>
      <c r="AF416" s="268">
        <v>1</v>
      </c>
      <c r="AG416" s="268">
        <v>0.972727272727273</v>
      </c>
      <c r="AH416" s="295">
        <v>0.0272727272727272</v>
      </c>
    </row>
    <row r="417" spans="1:34">
      <c r="A417" s="315" t="s">
        <v>719</v>
      </c>
      <c r="B417" s="321" t="s">
        <v>3340</v>
      </c>
      <c r="C417" s="293" t="s">
        <v>768</v>
      </c>
      <c r="D417" s="321" t="s">
        <v>768</v>
      </c>
      <c r="E417" s="263">
        <v>1710</v>
      </c>
      <c r="F417" s="263">
        <v>1661</v>
      </c>
      <c r="G417" s="263">
        <v>1529</v>
      </c>
      <c r="H417" s="264">
        <v>2867</v>
      </c>
      <c r="I417" s="264">
        <v>2811</v>
      </c>
      <c r="J417" s="264">
        <v>2642</v>
      </c>
      <c r="K417" s="264">
        <v>2856</v>
      </c>
      <c r="L417" s="264">
        <v>2763</v>
      </c>
      <c r="M417" s="264">
        <v>2532</v>
      </c>
      <c r="N417" s="267">
        <v>0.975776433304523</v>
      </c>
      <c r="O417" s="266">
        <v>84673</v>
      </c>
      <c r="P417" s="294">
        <v>0.9</v>
      </c>
      <c r="Q417" s="267">
        <v>0.971345029239766</v>
      </c>
      <c r="R417" s="267">
        <v>0.98046738751308</v>
      </c>
      <c r="S417" s="267">
        <v>0.967436974789916</v>
      </c>
      <c r="T417" s="295">
        <v>-0.00912235827331376</v>
      </c>
      <c r="U417" s="266">
        <v>86775</v>
      </c>
      <c r="V417" s="266">
        <v>78010</v>
      </c>
      <c r="W417" s="267">
        <v>0.898991645059061</v>
      </c>
      <c r="X417" s="267">
        <v>0.894152046783626</v>
      </c>
      <c r="Y417" s="268">
        <v>0.921520753400767</v>
      </c>
      <c r="Z417" s="268">
        <v>0.886554621848739</v>
      </c>
      <c r="AA417" s="295">
        <v>-0.0273687066171416</v>
      </c>
      <c r="AB417" s="264">
        <v>19636</v>
      </c>
      <c r="AC417" s="264">
        <v>17906</v>
      </c>
      <c r="AD417" s="264">
        <v>20324</v>
      </c>
      <c r="AE417" s="264">
        <v>18174</v>
      </c>
      <c r="AF417" s="268">
        <v>0.911896516602159</v>
      </c>
      <c r="AG417" s="268">
        <v>0.894213737453257</v>
      </c>
      <c r="AH417" s="295">
        <v>0.017682779148902</v>
      </c>
    </row>
    <row r="418" spans="1:34">
      <c r="A418" s="315" t="s">
        <v>719</v>
      </c>
      <c r="B418" s="321" t="s">
        <v>3340</v>
      </c>
      <c r="C418" s="293" t="s">
        <v>769</v>
      </c>
      <c r="D418" s="321" t="s">
        <v>769</v>
      </c>
      <c r="E418" s="263">
        <v>0</v>
      </c>
      <c r="F418" s="263">
        <v>0</v>
      </c>
      <c r="G418" s="263">
        <v>0</v>
      </c>
      <c r="H418" s="264">
        <v>0</v>
      </c>
      <c r="I418" s="264">
        <v>0</v>
      </c>
      <c r="J418" s="264">
        <v>0</v>
      </c>
      <c r="K418" s="264">
        <v>0</v>
      </c>
      <c r="L418" s="264">
        <v>0</v>
      </c>
      <c r="M418" s="264">
        <v>0</v>
      </c>
      <c r="N418" s="267">
        <v>0.4</v>
      </c>
      <c r="O418" s="266">
        <v>4</v>
      </c>
      <c r="P418" s="294">
        <v>0.9</v>
      </c>
      <c r="Q418" s="267">
        <v>0</v>
      </c>
      <c r="R418" s="267">
        <v>0</v>
      </c>
      <c r="S418" s="267">
        <v>0</v>
      </c>
      <c r="T418" s="295">
        <v>0</v>
      </c>
      <c r="U418" s="266">
        <v>10</v>
      </c>
      <c r="V418" s="266">
        <v>4</v>
      </c>
      <c r="W418" s="267">
        <v>0.4</v>
      </c>
      <c r="X418" s="267">
        <v>0</v>
      </c>
      <c r="Y418" s="268">
        <v>0</v>
      </c>
      <c r="Z418" s="268">
        <v>0</v>
      </c>
      <c r="AA418" s="295">
        <v>0</v>
      </c>
      <c r="AB418" s="264">
        <v>1</v>
      </c>
      <c r="AC418" s="264">
        <v>0</v>
      </c>
      <c r="AD418" s="264">
        <v>3</v>
      </c>
      <c r="AE418" s="264">
        <v>1</v>
      </c>
      <c r="AF418" s="268">
        <v>0</v>
      </c>
      <c r="AG418" s="268">
        <v>0.333333333333333</v>
      </c>
      <c r="AH418" s="295">
        <v>-0.333333333333333</v>
      </c>
    </row>
    <row r="419" spans="1:34">
      <c r="A419" s="315" t="s">
        <v>719</v>
      </c>
      <c r="B419" s="321" t="s">
        <v>3340</v>
      </c>
      <c r="C419" s="293" t="s">
        <v>770</v>
      </c>
      <c r="D419" s="321" t="s">
        <v>770</v>
      </c>
      <c r="E419" s="263">
        <v>0</v>
      </c>
      <c r="F419" s="263">
        <v>0</v>
      </c>
      <c r="G419" s="263">
        <v>0</v>
      </c>
      <c r="H419" s="264">
        <v>1</v>
      </c>
      <c r="I419" s="264">
        <v>1</v>
      </c>
      <c r="J419" s="264">
        <v>0</v>
      </c>
      <c r="K419" s="264">
        <v>0</v>
      </c>
      <c r="L419" s="264">
        <v>0</v>
      </c>
      <c r="M419" s="264">
        <v>0</v>
      </c>
      <c r="N419" s="267">
        <v>0.75</v>
      </c>
      <c r="O419" s="266">
        <v>3</v>
      </c>
      <c r="P419" s="294">
        <v>0.9</v>
      </c>
      <c r="Q419" s="267">
        <v>0</v>
      </c>
      <c r="R419" s="267">
        <v>1</v>
      </c>
      <c r="S419" s="267">
        <v>0</v>
      </c>
      <c r="T419" s="295">
        <v>-1</v>
      </c>
      <c r="U419" s="266">
        <v>4</v>
      </c>
      <c r="V419" s="266">
        <v>2</v>
      </c>
      <c r="W419" s="267">
        <v>0.5</v>
      </c>
      <c r="X419" s="267">
        <v>0</v>
      </c>
      <c r="Y419" s="268">
        <v>0</v>
      </c>
      <c r="Z419" s="268">
        <v>0</v>
      </c>
      <c r="AA419" s="295">
        <v>0</v>
      </c>
      <c r="AB419" s="264">
        <v>1</v>
      </c>
      <c r="AC419" s="264">
        <v>0</v>
      </c>
      <c r="AD419" s="264">
        <v>1</v>
      </c>
      <c r="AE419" s="264">
        <v>1</v>
      </c>
      <c r="AF419" s="268">
        <v>0</v>
      </c>
      <c r="AG419" s="268">
        <v>1</v>
      </c>
      <c r="AH419" s="295">
        <v>-1</v>
      </c>
    </row>
    <row r="420" spans="1:34">
      <c r="A420" s="315" t="s">
        <v>719</v>
      </c>
      <c r="B420" s="321" t="s">
        <v>3340</v>
      </c>
      <c r="C420" s="293" t="s">
        <v>771</v>
      </c>
      <c r="D420" s="321" t="s">
        <v>771</v>
      </c>
      <c r="E420" s="263">
        <v>3</v>
      </c>
      <c r="F420" s="263">
        <v>1</v>
      </c>
      <c r="G420" s="263">
        <v>0</v>
      </c>
      <c r="H420" s="264">
        <v>0</v>
      </c>
      <c r="I420" s="264">
        <v>0</v>
      </c>
      <c r="J420" s="264">
        <v>0</v>
      </c>
      <c r="K420" s="264">
        <v>0</v>
      </c>
      <c r="L420" s="264">
        <v>0</v>
      </c>
      <c r="M420" s="264">
        <v>0</v>
      </c>
      <c r="N420" s="267">
        <v>0.666666666666667</v>
      </c>
      <c r="O420" s="266">
        <v>8</v>
      </c>
      <c r="P420" s="294">
        <v>0.9</v>
      </c>
      <c r="Q420" s="267">
        <v>0.333333333333333</v>
      </c>
      <c r="R420" s="267">
        <v>0</v>
      </c>
      <c r="S420" s="267">
        <v>0</v>
      </c>
      <c r="T420" s="295">
        <v>0.333333333333333</v>
      </c>
      <c r="U420" s="266">
        <v>12</v>
      </c>
      <c r="V420" s="266">
        <v>7</v>
      </c>
      <c r="W420" s="267">
        <v>0.583333333333333</v>
      </c>
      <c r="X420" s="267">
        <v>0</v>
      </c>
      <c r="Y420" s="268">
        <v>0</v>
      </c>
      <c r="Z420" s="268">
        <v>0</v>
      </c>
      <c r="AA420" s="295">
        <v>0</v>
      </c>
      <c r="AB420" s="264">
        <v>4</v>
      </c>
      <c r="AC420" s="264">
        <v>1</v>
      </c>
      <c r="AD420" s="264">
        <v>4</v>
      </c>
      <c r="AE420" s="264">
        <v>3</v>
      </c>
      <c r="AF420" s="268">
        <v>0.25</v>
      </c>
      <c r="AG420" s="268">
        <v>0.75</v>
      </c>
      <c r="AH420" s="295">
        <v>-0.5</v>
      </c>
    </row>
    <row r="421" spans="1:34">
      <c r="A421" s="315" t="s">
        <v>719</v>
      </c>
      <c r="B421" s="321" t="s">
        <v>3340</v>
      </c>
      <c r="C421" s="293" t="s">
        <v>772</v>
      </c>
      <c r="D421" s="321" t="s">
        <v>772</v>
      </c>
      <c r="E421" s="263">
        <v>4</v>
      </c>
      <c r="F421" s="263">
        <v>0</v>
      </c>
      <c r="G421" s="263">
        <v>1</v>
      </c>
      <c r="H421" s="264">
        <v>0</v>
      </c>
      <c r="I421" s="264">
        <v>0</v>
      </c>
      <c r="J421" s="264">
        <v>0</v>
      </c>
      <c r="K421" s="264">
        <v>0</v>
      </c>
      <c r="L421" s="264">
        <v>0</v>
      </c>
      <c r="M421" s="264">
        <v>0</v>
      </c>
      <c r="N421" s="267">
        <v>0.157894736842105</v>
      </c>
      <c r="O421" s="266">
        <v>3</v>
      </c>
      <c r="P421" s="294">
        <v>0.9</v>
      </c>
      <c r="Q421" s="267">
        <v>0</v>
      </c>
      <c r="R421" s="267">
        <v>0</v>
      </c>
      <c r="S421" s="267">
        <v>0</v>
      </c>
      <c r="T421" s="295">
        <v>0</v>
      </c>
      <c r="U421" s="266">
        <v>19</v>
      </c>
      <c r="V421" s="266">
        <v>10</v>
      </c>
      <c r="W421" s="267">
        <v>0.526315789473684</v>
      </c>
      <c r="X421" s="267">
        <v>0.25</v>
      </c>
      <c r="Y421" s="268">
        <v>0</v>
      </c>
      <c r="Z421" s="268">
        <v>0</v>
      </c>
      <c r="AA421" s="295">
        <v>0.25</v>
      </c>
      <c r="AB421" s="264">
        <v>5</v>
      </c>
      <c r="AC421" s="264">
        <v>1</v>
      </c>
      <c r="AD421" s="264">
        <v>3</v>
      </c>
      <c r="AE421" s="264">
        <v>3</v>
      </c>
      <c r="AF421" s="268">
        <v>0.2</v>
      </c>
      <c r="AG421" s="268">
        <v>1</v>
      </c>
      <c r="AH421" s="295">
        <v>-0.8</v>
      </c>
    </row>
    <row r="422" spans="1:34">
      <c r="A422" s="315" t="s">
        <v>719</v>
      </c>
      <c r="B422" s="321" t="s">
        <v>3340</v>
      </c>
      <c r="C422" s="293" t="s">
        <v>773</v>
      </c>
      <c r="D422" s="321" t="s">
        <v>773</v>
      </c>
      <c r="E422" s="263">
        <v>0</v>
      </c>
      <c r="F422" s="263">
        <v>0</v>
      </c>
      <c r="G422" s="263">
        <v>0</v>
      </c>
      <c r="H422" s="264">
        <v>1</v>
      </c>
      <c r="I422" s="264">
        <v>1</v>
      </c>
      <c r="J422" s="264">
        <v>0</v>
      </c>
      <c r="K422" s="264">
        <v>1</v>
      </c>
      <c r="L422" s="264">
        <v>1</v>
      </c>
      <c r="M422" s="264">
        <v>1</v>
      </c>
      <c r="N422" s="267">
        <v>0.769230769230769</v>
      </c>
      <c r="O422" s="266">
        <v>10</v>
      </c>
      <c r="P422" s="294">
        <v>0.9</v>
      </c>
      <c r="Q422" s="267">
        <v>0</v>
      </c>
      <c r="R422" s="267">
        <v>1</v>
      </c>
      <c r="S422" s="267">
        <v>1</v>
      </c>
      <c r="T422" s="295">
        <v>-1</v>
      </c>
      <c r="U422" s="266">
        <v>13</v>
      </c>
      <c r="V422" s="266">
        <v>8</v>
      </c>
      <c r="W422" s="267">
        <v>0.615384615384615</v>
      </c>
      <c r="X422" s="267">
        <v>0</v>
      </c>
      <c r="Y422" s="268">
        <v>0</v>
      </c>
      <c r="Z422" s="268">
        <v>1</v>
      </c>
      <c r="AA422" s="295">
        <v>0</v>
      </c>
      <c r="AB422" s="264">
        <v>3</v>
      </c>
      <c r="AC422" s="264">
        <v>2</v>
      </c>
      <c r="AD422" s="264">
        <v>3</v>
      </c>
      <c r="AE422" s="264">
        <v>2</v>
      </c>
      <c r="AF422" s="268">
        <v>0.666666666666667</v>
      </c>
      <c r="AG422" s="268">
        <v>0.666666666666667</v>
      </c>
      <c r="AH422" s="295">
        <v>0</v>
      </c>
    </row>
    <row r="423" spans="1:34">
      <c r="A423" s="315" t="s">
        <v>719</v>
      </c>
      <c r="B423" s="321" t="s">
        <v>3340</v>
      </c>
      <c r="C423" s="293" t="s">
        <v>774</v>
      </c>
      <c r="D423" s="321" t="s">
        <v>774</v>
      </c>
      <c r="E423" s="263">
        <v>2</v>
      </c>
      <c r="F423" s="263">
        <v>1</v>
      </c>
      <c r="G423" s="263">
        <v>1</v>
      </c>
      <c r="H423" s="264">
        <v>0</v>
      </c>
      <c r="I423" s="264">
        <v>0</v>
      </c>
      <c r="J423" s="264">
        <v>0</v>
      </c>
      <c r="K423" s="264">
        <v>0</v>
      </c>
      <c r="L423" s="264">
        <v>0</v>
      </c>
      <c r="M423" s="264">
        <v>0</v>
      </c>
      <c r="N423" s="267">
        <v>0.92</v>
      </c>
      <c r="O423" s="266">
        <v>23</v>
      </c>
      <c r="P423" s="294">
        <v>0.9</v>
      </c>
      <c r="Q423" s="267">
        <v>0.5</v>
      </c>
      <c r="R423" s="267">
        <v>0</v>
      </c>
      <c r="S423" s="267">
        <v>0</v>
      </c>
      <c r="T423" s="295">
        <v>0.5</v>
      </c>
      <c r="U423" s="266">
        <v>25</v>
      </c>
      <c r="V423" s="266">
        <v>22</v>
      </c>
      <c r="W423" s="267">
        <v>0.88</v>
      </c>
      <c r="X423" s="267">
        <v>0.5</v>
      </c>
      <c r="Y423" s="268">
        <v>0</v>
      </c>
      <c r="Z423" s="268">
        <v>0</v>
      </c>
      <c r="AA423" s="295">
        <v>0.5</v>
      </c>
      <c r="AB423" s="264">
        <v>8</v>
      </c>
      <c r="AC423" s="264">
        <v>7</v>
      </c>
      <c r="AD423" s="264">
        <v>7</v>
      </c>
      <c r="AE423" s="264">
        <v>7</v>
      </c>
      <c r="AF423" s="268">
        <v>0.875</v>
      </c>
      <c r="AG423" s="268">
        <v>1</v>
      </c>
      <c r="AH423" s="295">
        <v>-0.125</v>
      </c>
    </row>
    <row r="424" spans="1:34">
      <c r="A424" s="315" t="s">
        <v>719</v>
      </c>
      <c r="B424" s="321" t="s">
        <v>3340</v>
      </c>
      <c r="C424" s="293" t="s">
        <v>775</v>
      </c>
      <c r="D424" s="321" t="s">
        <v>775</v>
      </c>
      <c r="E424" s="263">
        <v>2024</v>
      </c>
      <c r="F424" s="263">
        <v>2011</v>
      </c>
      <c r="G424" s="263">
        <v>1780</v>
      </c>
      <c r="H424" s="264">
        <v>4127</v>
      </c>
      <c r="I424" s="264">
        <v>4028</v>
      </c>
      <c r="J424" s="264">
        <v>3611</v>
      </c>
      <c r="K424" s="264">
        <v>3708</v>
      </c>
      <c r="L424" s="264">
        <v>3576</v>
      </c>
      <c r="M424" s="264">
        <v>3249</v>
      </c>
      <c r="N424" s="267">
        <v>0.962038191772583</v>
      </c>
      <c r="O424" s="266">
        <v>108769</v>
      </c>
      <c r="P424" s="294">
        <v>0.9</v>
      </c>
      <c r="Q424" s="267">
        <v>0.993577075098814</v>
      </c>
      <c r="R424" s="267">
        <v>0.976011630724497</v>
      </c>
      <c r="S424" s="267">
        <v>0.964401294498382</v>
      </c>
      <c r="T424" s="295">
        <v>0.017565444374317</v>
      </c>
      <c r="U424" s="266">
        <v>113061</v>
      </c>
      <c r="V424" s="266">
        <v>99240</v>
      </c>
      <c r="W424" s="267">
        <v>0.877756255472709</v>
      </c>
      <c r="X424" s="267">
        <v>0.879446640316206</v>
      </c>
      <c r="Y424" s="268">
        <v>0.874969711654955</v>
      </c>
      <c r="Z424" s="268">
        <v>0.87621359223301</v>
      </c>
      <c r="AA424" s="295">
        <v>0.00447692866125038</v>
      </c>
      <c r="AB424" s="264">
        <v>26101</v>
      </c>
      <c r="AC424" s="264">
        <v>23349</v>
      </c>
      <c r="AD424" s="264">
        <v>26057</v>
      </c>
      <c r="AE424" s="264">
        <v>22982</v>
      </c>
      <c r="AF424" s="268">
        <v>0.894563426688633</v>
      </c>
      <c r="AG424" s="268">
        <v>0.881989484591473</v>
      </c>
      <c r="AH424" s="295">
        <v>0.0125739420971601</v>
      </c>
    </row>
    <row r="425" spans="1:34">
      <c r="A425" s="315" t="s">
        <v>719</v>
      </c>
      <c r="B425" s="321" t="s">
        <v>3340</v>
      </c>
      <c r="C425" s="293" t="s">
        <v>776</v>
      </c>
      <c r="D425" s="321" t="s">
        <v>776</v>
      </c>
      <c r="E425" s="263">
        <v>0</v>
      </c>
      <c r="F425" s="263">
        <v>0</v>
      </c>
      <c r="G425" s="263">
        <v>0</v>
      </c>
      <c r="H425" s="264">
        <v>0</v>
      </c>
      <c r="I425" s="264">
        <v>0</v>
      </c>
      <c r="J425" s="264">
        <v>0</v>
      </c>
      <c r="K425" s="264">
        <v>0</v>
      </c>
      <c r="L425" s="264">
        <v>0</v>
      </c>
      <c r="M425" s="264">
        <v>0</v>
      </c>
      <c r="N425" s="267">
        <v>0.5</v>
      </c>
      <c r="O425" s="266">
        <v>1</v>
      </c>
      <c r="P425" s="294">
        <v>0.9</v>
      </c>
      <c r="Q425" s="267">
        <v>0</v>
      </c>
      <c r="R425" s="267">
        <v>0</v>
      </c>
      <c r="S425" s="267">
        <v>0</v>
      </c>
      <c r="T425" s="295">
        <v>0</v>
      </c>
      <c r="U425" s="266">
        <v>2</v>
      </c>
      <c r="V425" s="266">
        <v>0</v>
      </c>
      <c r="W425" s="267">
        <v>0</v>
      </c>
      <c r="X425" s="267">
        <v>0</v>
      </c>
      <c r="Y425" s="268">
        <v>0</v>
      </c>
      <c r="Z425" s="268">
        <v>0</v>
      </c>
      <c r="AA425" s="295">
        <v>0</v>
      </c>
      <c r="AB425" s="264">
        <v>2</v>
      </c>
      <c r="AC425" s="264">
        <v>0</v>
      </c>
      <c r="AD425" s="264">
        <v>0</v>
      </c>
      <c r="AE425" s="264">
        <v>0</v>
      </c>
      <c r="AF425" s="268">
        <v>0</v>
      </c>
      <c r="AG425" s="268">
        <v>0</v>
      </c>
      <c r="AH425" s="295">
        <v>0</v>
      </c>
    </row>
    <row r="426" spans="1:34">
      <c r="A426" s="315" t="s">
        <v>719</v>
      </c>
      <c r="B426" s="321" t="s">
        <v>3340</v>
      </c>
      <c r="C426" s="293" t="s">
        <v>777</v>
      </c>
      <c r="D426" s="321" t="s">
        <v>777</v>
      </c>
      <c r="E426" s="263">
        <v>1</v>
      </c>
      <c r="F426" s="263">
        <v>0</v>
      </c>
      <c r="G426" s="263">
        <v>0</v>
      </c>
      <c r="H426" s="264">
        <v>3</v>
      </c>
      <c r="I426" s="264">
        <v>0</v>
      </c>
      <c r="J426" s="264">
        <v>2</v>
      </c>
      <c r="K426" s="264">
        <v>1</v>
      </c>
      <c r="L426" s="264">
        <v>0</v>
      </c>
      <c r="M426" s="264">
        <v>0</v>
      </c>
      <c r="N426" s="267">
        <v>0.172413793103448</v>
      </c>
      <c r="O426" s="266">
        <v>10</v>
      </c>
      <c r="P426" s="294">
        <v>0.9</v>
      </c>
      <c r="Q426" s="267">
        <v>0</v>
      </c>
      <c r="R426" s="267">
        <v>0</v>
      </c>
      <c r="S426" s="267">
        <v>0</v>
      </c>
      <c r="T426" s="295">
        <v>0</v>
      </c>
      <c r="U426" s="266">
        <v>58</v>
      </c>
      <c r="V426" s="266">
        <v>10</v>
      </c>
      <c r="W426" s="267">
        <v>0.172413793103448</v>
      </c>
      <c r="X426" s="267">
        <v>0</v>
      </c>
      <c r="Y426" s="268">
        <v>0.666666666666667</v>
      </c>
      <c r="Z426" s="268">
        <v>0</v>
      </c>
      <c r="AA426" s="295">
        <v>-0.666666666666667</v>
      </c>
      <c r="AB426" s="264">
        <v>15</v>
      </c>
      <c r="AC426" s="264">
        <v>4</v>
      </c>
      <c r="AD426" s="264">
        <v>13</v>
      </c>
      <c r="AE426" s="264">
        <v>4</v>
      </c>
      <c r="AF426" s="268">
        <v>0.266666666666667</v>
      </c>
      <c r="AG426" s="268">
        <v>0.307692307692308</v>
      </c>
      <c r="AH426" s="295">
        <v>-0.041025641025641</v>
      </c>
    </row>
    <row r="427" spans="1:34">
      <c r="A427" s="315" t="s">
        <v>719</v>
      </c>
      <c r="B427" s="321" t="s">
        <v>3340</v>
      </c>
      <c r="C427" s="293" t="s">
        <v>778</v>
      </c>
      <c r="D427" s="321" t="s">
        <v>778</v>
      </c>
      <c r="E427" s="263">
        <v>1770</v>
      </c>
      <c r="F427" s="263">
        <v>1724</v>
      </c>
      <c r="G427" s="263">
        <v>1662</v>
      </c>
      <c r="H427" s="264">
        <v>3537</v>
      </c>
      <c r="I427" s="264">
        <v>3454</v>
      </c>
      <c r="J427" s="264">
        <v>3329</v>
      </c>
      <c r="K427" s="264">
        <v>3317</v>
      </c>
      <c r="L427" s="264">
        <v>3265</v>
      </c>
      <c r="M427" s="264">
        <v>3004</v>
      </c>
      <c r="N427" s="267">
        <v>0.975855630375623</v>
      </c>
      <c r="O427" s="266">
        <v>98255</v>
      </c>
      <c r="P427" s="294">
        <v>0.9</v>
      </c>
      <c r="Q427" s="267">
        <v>0.974011299435028</v>
      </c>
      <c r="R427" s="267">
        <v>0.976533785694091</v>
      </c>
      <c r="S427" s="267">
        <v>0.984323183599638</v>
      </c>
      <c r="T427" s="295">
        <v>-0.00252248625906271</v>
      </c>
      <c r="U427" s="266">
        <v>100686</v>
      </c>
      <c r="V427" s="266">
        <v>93111</v>
      </c>
      <c r="W427" s="267">
        <v>0.924766104522972</v>
      </c>
      <c r="X427" s="267">
        <v>0.938983050847458</v>
      </c>
      <c r="Y427" s="268">
        <v>0.941193101498445</v>
      </c>
      <c r="Z427" s="268">
        <v>0.905637624359361</v>
      </c>
      <c r="AA427" s="295">
        <v>-0.00221005065098745</v>
      </c>
      <c r="AB427" s="264">
        <v>23234</v>
      </c>
      <c r="AC427" s="264">
        <v>21654</v>
      </c>
      <c r="AD427" s="264">
        <v>24071</v>
      </c>
      <c r="AE427" s="264">
        <v>22390</v>
      </c>
      <c r="AF427" s="268">
        <v>0.931996212447276</v>
      </c>
      <c r="AG427" s="268">
        <v>0.930164928752441</v>
      </c>
      <c r="AH427" s="295">
        <v>0.00183128369483487</v>
      </c>
    </row>
    <row r="428" spans="1:34">
      <c r="A428" s="315" t="s">
        <v>719</v>
      </c>
      <c r="B428" s="321" t="s">
        <v>3340</v>
      </c>
      <c r="C428" s="293" t="s">
        <v>779</v>
      </c>
      <c r="D428" s="321" t="s">
        <v>779</v>
      </c>
      <c r="E428" s="263">
        <v>0</v>
      </c>
      <c r="F428" s="263">
        <v>0</v>
      </c>
      <c r="G428" s="263">
        <v>0</v>
      </c>
      <c r="H428" s="264">
        <v>0</v>
      </c>
      <c r="I428" s="264">
        <v>0</v>
      </c>
      <c r="J428" s="264">
        <v>0</v>
      </c>
      <c r="K428" s="264">
        <v>0</v>
      </c>
      <c r="L428" s="264">
        <v>0</v>
      </c>
      <c r="M428" s="264">
        <v>0</v>
      </c>
      <c r="N428" s="267">
        <v>0.333333333333333</v>
      </c>
      <c r="O428" s="266">
        <v>1</v>
      </c>
      <c r="P428" s="294">
        <v>0.9</v>
      </c>
      <c r="Q428" s="267">
        <v>0</v>
      </c>
      <c r="R428" s="267">
        <v>0</v>
      </c>
      <c r="S428" s="267">
        <v>0</v>
      </c>
      <c r="T428" s="295">
        <v>0</v>
      </c>
      <c r="U428" s="266">
        <v>3</v>
      </c>
      <c r="V428" s="266">
        <v>0</v>
      </c>
      <c r="W428" s="267">
        <v>0</v>
      </c>
      <c r="X428" s="267">
        <v>0</v>
      </c>
      <c r="Y428" s="268">
        <v>0</v>
      </c>
      <c r="Z428" s="268">
        <v>0</v>
      </c>
      <c r="AA428" s="295">
        <v>0</v>
      </c>
      <c r="AB428" s="264">
        <v>1</v>
      </c>
      <c r="AC428" s="264">
        <v>0</v>
      </c>
      <c r="AD428" s="264">
        <v>0</v>
      </c>
      <c r="AE428" s="264">
        <v>0</v>
      </c>
      <c r="AF428" s="268">
        <v>0</v>
      </c>
      <c r="AG428" s="268">
        <v>0</v>
      </c>
      <c r="AH428" s="295">
        <v>0</v>
      </c>
    </row>
    <row r="429" spans="1:34">
      <c r="A429" s="315" t="s">
        <v>719</v>
      </c>
      <c r="B429" s="321" t="s">
        <v>3340</v>
      </c>
      <c r="C429" s="293" t="s">
        <v>780</v>
      </c>
      <c r="D429" s="321" t="s">
        <v>780</v>
      </c>
      <c r="E429" s="263">
        <v>0</v>
      </c>
      <c r="F429" s="263">
        <v>0</v>
      </c>
      <c r="G429" s="263">
        <v>0</v>
      </c>
      <c r="H429" s="264">
        <v>0</v>
      </c>
      <c r="I429" s="264">
        <v>0</v>
      </c>
      <c r="J429" s="264">
        <v>0</v>
      </c>
      <c r="K429" s="264">
        <v>0</v>
      </c>
      <c r="L429" s="264">
        <v>0</v>
      </c>
      <c r="M429" s="264">
        <v>0</v>
      </c>
      <c r="N429" s="267">
        <v>0.666666666666667</v>
      </c>
      <c r="O429" s="266">
        <v>8</v>
      </c>
      <c r="P429" s="294">
        <v>0.9</v>
      </c>
      <c r="Q429" s="267">
        <v>0</v>
      </c>
      <c r="R429" s="267">
        <v>0</v>
      </c>
      <c r="S429" s="267">
        <v>0</v>
      </c>
      <c r="T429" s="295">
        <v>0</v>
      </c>
      <c r="U429" s="266">
        <v>12</v>
      </c>
      <c r="V429" s="266">
        <v>9</v>
      </c>
      <c r="W429" s="267">
        <v>0.75</v>
      </c>
      <c r="X429" s="267">
        <v>0</v>
      </c>
      <c r="Y429" s="268">
        <v>0</v>
      </c>
      <c r="Z429" s="268">
        <v>0</v>
      </c>
      <c r="AA429" s="295">
        <v>0</v>
      </c>
      <c r="AB429" s="264">
        <v>0</v>
      </c>
      <c r="AC429" s="264">
        <v>0</v>
      </c>
      <c r="AD429" s="264">
        <v>4</v>
      </c>
      <c r="AE429" s="264">
        <v>3</v>
      </c>
      <c r="AF429" s="268">
        <v>0</v>
      </c>
      <c r="AG429" s="268">
        <v>0.75</v>
      </c>
      <c r="AH429" s="295">
        <v>-0.75</v>
      </c>
    </row>
    <row r="430" spans="1:34">
      <c r="A430" s="315" t="s">
        <v>719</v>
      </c>
      <c r="B430" s="321" t="s">
        <v>3340</v>
      </c>
      <c r="C430" s="293" t="s">
        <v>781</v>
      </c>
      <c r="D430" s="321" t="s">
        <v>781</v>
      </c>
      <c r="E430" s="263">
        <v>1143</v>
      </c>
      <c r="F430" s="263">
        <v>1131</v>
      </c>
      <c r="G430" s="263">
        <v>1045</v>
      </c>
      <c r="H430" s="264">
        <v>2409</v>
      </c>
      <c r="I430" s="264">
        <v>2383</v>
      </c>
      <c r="J430" s="264">
        <v>1983</v>
      </c>
      <c r="K430" s="264">
        <v>2247</v>
      </c>
      <c r="L430" s="264">
        <v>2235</v>
      </c>
      <c r="M430" s="264">
        <v>2119</v>
      </c>
      <c r="N430" s="267">
        <v>0.989373260503952</v>
      </c>
      <c r="O430" s="266">
        <v>66475</v>
      </c>
      <c r="P430" s="294">
        <v>0.9</v>
      </c>
      <c r="Q430" s="267">
        <v>0.989501312335958</v>
      </c>
      <c r="R430" s="267">
        <v>0.989207139892071</v>
      </c>
      <c r="S430" s="267">
        <v>0.994659546061415</v>
      </c>
      <c r="T430" s="295">
        <v>0.00029417244388652</v>
      </c>
      <c r="U430" s="266">
        <v>67189</v>
      </c>
      <c r="V430" s="266">
        <v>59944</v>
      </c>
      <c r="W430" s="267">
        <v>0.892169849231273</v>
      </c>
      <c r="X430" s="267">
        <v>0.914260717410324</v>
      </c>
      <c r="Y430" s="268">
        <v>0.823163138231631</v>
      </c>
      <c r="Z430" s="268">
        <v>0.943035157988429</v>
      </c>
      <c r="AA430" s="295">
        <v>0.0910975791786923</v>
      </c>
      <c r="AB430" s="264">
        <v>15546</v>
      </c>
      <c r="AC430" s="264">
        <v>14305</v>
      </c>
      <c r="AD430" s="264">
        <v>15939</v>
      </c>
      <c r="AE430" s="264">
        <v>14404</v>
      </c>
      <c r="AF430" s="268">
        <v>0.92017239161199</v>
      </c>
      <c r="AG430" s="268">
        <v>0.903695338477947</v>
      </c>
      <c r="AH430" s="295">
        <v>0.0164770531340431</v>
      </c>
    </row>
    <row r="431" spans="1:34">
      <c r="A431" s="315" t="s">
        <v>719</v>
      </c>
      <c r="B431" s="321" t="s">
        <v>3340</v>
      </c>
      <c r="C431" s="293" t="s">
        <v>782</v>
      </c>
      <c r="D431" s="321" t="s">
        <v>782</v>
      </c>
      <c r="E431" s="263">
        <v>0</v>
      </c>
      <c r="F431" s="263">
        <v>0</v>
      </c>
      <c r="G431" s="263">
        <v>0</v>
      </c>
      <c r="H431" s="264">
        <v>1</v>
      </c>
      <c r="I431" s="264">
        <v>0</v>
      </c>
      <c r="J431" s="264">
        <v>1</v>
      </c>
      <c r="K431" s="264">
        <v>0</v>
      </c>
      <c r="L431" s="264">
        <v>0</v>
      </c>
      <c r="M431" s="264">
        <v>0</v>
      </c>
      <c r="N431" s="267">
        <v>0.263157894736842</v>
      </c>
      <c r="O431" s="266">
        <v>5</v>
      </c>
      <c r="P431" s="294">
        <v>0.9</v>
      </c>
      <c r="Q431" s="267">
        <v>0</v>
      </c>
      <c r="R431" s="267">
        <v>0</v>
      </c>
      <c r="S431" s="267">
        <v>0</v>
      </c>
      <c r="T431" s="295">
        <v>0</v>
      </c>
      <c r="U431" s="266">
        <v>19</v>
      </c>
      <c r="V431" s="266">
        <v>16</v>
      </c>
      <c r="W431" s="267">
        <v>0.842105263157895</v>
      </c>
      <c r="X431" s="267">
        <v>0</v>
      </c>
      <c r="Y431" s="268">
        <v>1</v>
      </c>
      <c r="Z431" s="268">
        <v>0</v>
      </c>
      <c r="AA431" s="295">
        <v>-1</v>
      </c>
      <c r="AB431" s="264">
        <v>2</v>
      </c>
      <c r="AC431" s="264">
        <v>1</v>
      </c>
      <c r="AD431" s="264">
        <v>6</v>
      </c>
      <c r="AE431" s="264">
        <v>6</v>
      </c>
      <c r="AF431" s="268">
        <v>0.5</v>
      </c>
      <c r="AG431" s="268">
        <v>1</v>
      </c>
      <c r="AH431" s="295">
        <v>-0.5</v>
      </c>
    </row>
    <row r="432" spans="1:34">
      <c r="A432" s="315" t="s">
        <v>719</v>
      </c>
      <c r="B432" s="321" t="s">
        <v>3340</v>
      </c>
      <c r="C432" s="293" t="s">
        <v>783</v>
      </c>
      <c r="D432" s="321" t="s">
        <v>783</v>
      </c>
      <c r="E432" s="263">
        <v>0</v>
      </c>
      <c r="F432" s="263">
        <v>0</v>
      </c>
      <c r="G432" s="263">
        <v>0</v>
      </c>
      <c r="H432" s="264">
        <v>0</v>
      </c>
      <c r="I432" s="264">
        <v>0</v>
      </c>
      <c r="J432" s="264">
        <v>0</v>
      </c>
      <c r="K432" s="264">
        <v>0</v>
      </c>
      <c r="L432" s="264">
        <v>0</v>
      </c>
      <c r="M432" s="264">
        <v>0</v>
      </c>
      <c r="N432" s="267">
        <v>0.5</v>
      </c>
      <c r="O432" s="266">
        <v>2</v>
      </c>
      <c r="P432" s="294">
        <v>0.9</v>
      </c>
      <c r="Q432" s="267">
        <v>0</v>
      </c>
      <c r="R432" s="267">
        <v>0</v>
      </c>
      <c r="S432" s="267">
        <v>0</v>
      </c>
      <c r="T432" s="295">
        <v>0</v>
      </c>
      <c r="U432" s="266">
        <v>4</v>
      </c>
      <c r="V432" s="266">
        <v>3</v>
      </c>
      <c r="W432" s="267">
        <v>0.75</v>
      </c>
      <c r="X432" s="267">
        <v>0</v>
      </c>
      <c r="Y432" s="268">
        <v>0</v>
      </c>
      <c r="Z432" s="268">
        <v>0</v>
      </c>
      <c r="AA432" s="295">
        <v>0</v>
      </c>
      <c r="AB432" s="264">
        <v>1</v>
      </c>
      <c r="AC432" s="264">
        <v>1</v>
      </c>
      <c r="AD432" s="264">
        <v>1</v>
      </c>
      <c r="AE432" s="264">
        <v>1</v>
      </c>
      <c r="AF432" s="268">
        <v>1</v>
      </c>
      <c r="AG432" s="268">
        <v>1</v>
      </c>
      <c r="AH432" s="295">
        <v>0</v>
      </c>
    </row>
    <row r="433" spans="1:34">
      <c r="A433" s="315" t="s">
        <v>719</v>
      </c>
      <c r="B433" s="321" t="s">
        <v>3340</v>
      </c>
      <c r="C433" s="293" t="s">
        <v>784</v>
      </c>
      <c r="D433" s="321" t="s">
        <v>784</v>
      </c>
      <c r="E433" s="263">
        <v>0</v>
      </c>
      <c r="F433" s="263">
        <v>0</v>
      </c>
      <c r="G433" s="263">
        <v>0</v>
      </c>
      <c r="H433" s="264">
        <v>0</v>
      </c>
      <c r="I433" s="264">
        <v>0</v>
      </c>
      <c r="J433" s="264">
        <v>0</v>
      </c>
      <c r="K433" s="264">
        <v>0</v>
      </c>
      <c r="L433" s="264">
        <v>0</v>
      </c>
      <c r="M433" s="264">
        <v>0</v>
      </c>
      <c r="N433" s="267">
        <v>0</v>
      </c>
      <c r="O433" s="266">
        <v>0</v>
      </c>
      <c r="P433" s="294">
        <v>0.9</v>
      </c>
      <c r="Q433" s="267">
        <v>0</v>
      </c>
      <c r="R433" s="267">
        <v>0</v>
      </c>
      <c r="S433" s="267">
        <v>0</v>
      </c>
      <c r="T433" s="295">
        <v>0</v>
      </c>
      <c r="U433" s="266">
        <v>1</v>
      </c>
      <c r="V433" s="266">
        <v>0</v>
      </c>
      <c r="W433" s="267">
        <v>0</v>
      </c>
      <c r="X433" s="267">
        <v>0</v>
      </c>
      <c r="Y433" s="268">
        <v>0</v>
      </c>
      <c r="Z433" s="268">
        <v>0</v>
      </c>
      <c r="AA433" s="295">
        <v>0</v>
      </c>
      <c r="AB433" s="264">
        <v>0</v>
      </c>
      <c r="AC433" s="264">
        <v>0</v>
      </c>
      <c r="AD433" s="264">
        <v>0</v>
      </c>
      <c r="AE433" s="264">
        <v>0</v>
      </c>
      <c r="AF433" s="268">
        <v>0</v>
      </c>
      <c r="AG433" s="268">
        <v>0</v>
      </c>
      <c r="AH433" s="295">
        <v>0</v>
      </c>
    </row>
    <row r="434" spans="1:34">
      <c r="A434" s="315" t="s">
        <v>719</v>
      </c>
      <c r="B434" s="321" t="s">
        <v>3340</v>
      </c>
      <c r="C434" s="293" t="s">
        <v>785</v>
      </c>
      <c r="D434" s="321" t="s">
        <v>785</v>
      </c>
      <c r="E434" s="263">
        <v>1871</v>
      </c>
      <c r="F434" s="263">
        <v>1859</v>
      </c>
      <c r="G434" s="263">
        <v>1670</v>
      </c>
      <c r="H434" s="264">
        <v>3566</v>
      </c>
      <c r="I434" s="264">
        <v>3523</v>
      </c>
      <c r="J434" s="264">
        <v>3201</v>
      </c>
      <c r="K434" s="264">
        <v>3287</v>
      </c>
      <c r="L434" s="264">
        <v>3261</v>
      </c>
      <c r="M434" s="264">
        <v>2723</v>
      </c>
      <c r="N434" s="267">
        <v>0.995523436715849</v>
      </c>
      <c r="O434" s="266">
        <v>99184</v>
      </c>
      <c r="P434" s="294">
        <v>0.9</v>
      </c>
      <c r="Q434" s="267">
        <v>0.993586317477285</v>
      </c>
      <c r="R434" s="267">
        <v>0.987941671340437</v>
      </c>
      <c r="S434" s="267">
        <v>0.992090051718893</v>
      </c>
      <c r="T434" s="295">
        <v>0.00564464613684745</v>
      </c>
      <c r="U434" s="266">
        <v>99630</v>
      </c>
      <c r="V434" s="266">
        <v>88644</v>
      </c>
      <c r="W434" s="267">
        <v>0.889732008431195</v>
      </c>
      <c r="X434" s="267">
        <v>0.892570817744522</v>
      </c>
      <c r="Y434" s="268">
        <v>0.897644419517667</v>
      </c>
      <c r="Z434" s="268">
        <v>0.828414968055978</v>
      </c>
      <c r="AA434" s="295">
        <v>-0.0050736017731452</v>
      </c>
      <c r="AB434" s="264">
        <v>23126</v>
      </c>
      <c r="AC434" s="264">
        <v>20814</v>
      </c>
      <c r="AD434" s="264">
        <v>23740</v>
      </c>
      <c r="AE434" s="264">
        <v>20673</v>
      </c>
      <c r="AF434" s="268">
        <v>0.900025944824008</v>
      </c>
      <c r="AG434" s="268">
        <v>0.870808761583825</v>
      </c>
      <c r="AH434" s="295">
        <v>0.0292171832401829</v>
      </c>
    </row>
    <row r="435" spans="1:34">
      <c r="A435" s="315" t="s">
        <v>719</v>
      </c>
      <c r="B435" s="321" t="s">
        <v>3340</v>
      </c>
      <c r="C435" s="293" t="s">
        <v>786</v>
      </c>
      <c r="D435" s="321" t="s">
        <v>786</v>
      </c>
      <c r="E435" s="263">
        <v>6</v>
      </c>
      <c r="F435" s="263">
        <v>6</v>
      </c>
      <c r="G435" s="263">
        <v>6</v>
      </c>
      <c r="H435" s="264">
        <v>3</v>
      </c>
      <c r="I435" s="264">
        <v>3</v>
      </c>
      <c r="J435" s="264">
        <v>3</v>
      </c>
      <c r="K435" s="264">
        <v>9</v>
      </c>
      <c r="L435" s="264">
        <v>8</v>
      </c>
      <c r="M435" s="264">
        <v>7</v>
      </c>
      <c r="N435" s="267">
        <v>0.888086642599278</v>
      </c>
      <c r="O435" s="266">
        <v>246</v>
      </c>
      <c r="P435" s="294">
        <v>0.9</v>
      </c>
      <c r="Q435" s="267">
        <v>1</v>
      </c>
      <c r="R435" s="267">
        <v>1</v>
      </c>
      <c r="S435" s="267">
        <v>0.888888888888889</v>
      </c>
      <c r="T435" s="295">
        <v>0</v>
      </c>
      <c r="U435" s="266">
        <v>277</v>
      </c>
      <c r="V435" s="266">
        <v>255</v>
      </c>
      <c r="W435" s="267">
        <v>0.92057761732852</v>
      </c>
      <c r="X435" s="267">
        <v>1</v>
      </c>
      <c r="Y435" s="268">
        <v>1</v>
      </c>
      <c r="Z435" s="268">
        <v>0.777777777777778</v>
      </c>
      <c r="AA435" s="295">
        <v>0</v>
      </c>
      <c r="AB435" s="264">
        <v>56</v>
      </c>
      <c r="AC435" s="264">
        <v>51</v>
      </c>
      <c r="AD435" s="264">
        <v>72</v>
      </c>
      <c r="AE435" s="264">
        <v>69</v>
      </c>
      <c r="AF435" s="268">
        <v>0.910714285714286</v>
      </c>
      <c r="AG435" s="268">
        <v>0.958333333333333</v>
      </c>
      <c r="AH435" s="295">
        <v>-0.0476190476190477</v>
      </c>
    </row>
    <row r="436" spans="1:34">
      <c r="A436" s="315" t="s">
        <v>719</v>
      </c>
      <c r="B436" s="321" t="s">
        <v>3340</v>
      </c>
      <c r="C436" s="293" t="s">
        <v>787</v>
      </c>
      <c r="D436" s="321" t="s">
        <v>787</v>
      </c>
      <c r="E436" s="263">
        <v>0</v>
      </c>
      <c r="F436" s="263">
        <v>0</v>
      </c>
      <c r="G436" s="263">
        <v>0</v>
      </c>
      <c r="H436" s="264">
        <v>0</v>
      </c>
      <c r="I436" s="264">
        <v>0</v>
      </c>
      <c r="J436" s="264">
        <v>0</v>
      </c>
      <c r="K436" s="264">
        <v>1</v>
      </c>
      <c r="L436" s="264">
        <v>1</v>
      </c>
      <c r="M436" s="264">
        <v>1</v>
      </c>
      <c r="N436" s="267">
        <v>0.25</v>
      </c>
      <c r="O436" s="266">
        <v>2</v>
      </c>
      <c r="P436" s="294">
        <v>0.9</v>
      </c>
      <c r="Q436" s="267">
        <v>0</v>
      </c>
      <c r="R436" s="267">
        <v>0</v>
      </c>
      <c r="S436" s="267">
        <v>1</v>
      </c>
      <c r="T436" s="295">
        <v>0</v>
      </c>
      <c r="U436" s="266">
        <v>8</v>
      </c>
      <c r="V436" s="266">
        <v>3</v>
      </c>
      <c r="W436" s="267">
        <v>0.375</v>
      </c>
      <c r="X436" s="267">
        <v>0</v>
      </c>
      <c r="Y436" s="268">
        <v>0</v>
      </c>
      <c r="Z436" s="268">
        <v>1</v>
      </c>
      <c r="AA436" s="295">
        <v>0</v>
      </c>
      <c r="AB436" s="264">
        <v>5</v>
      </c>
      <c r="AC436" s="264">
        <v>1</v>
      </c>
      <c r="AD436" s="264">
        <v>2</v>
      </c>
      <c r="AE436" s="264">
        <v>1</v>
      </c>
      <c r="AF436" s="268">
        <v>0.2</v>
      </c>
      <c r="AG436" s="268">
        <v>0.5</v>
      </c>
      <c r="AH436" s="295">
        <v>-0.3</v>
      </c>
    </row>
    <row r="437" spans="1:34">
      <c r="A437" s="315" t="s">
        <v>719</v>
      </c>
      <c r="B437" s="321" t="s">
        <v>3340</v>
      </c>
      <c r="C437" s="293" t="s">
        <v>788</v>
      </c>
      <c r="D437" s="321" t="s">
        <v>788</v>
      </c>
      <c r="E437" s="263">
        <v>0</v>
      </c>
      <c r="F437" s="263">
        <v>0</v>
      </c>
      <c r="G437" s="263">
        <v>0</v>
      </c>
      <c r="H437" s="264">
        <v>0</v>
      </c>
      <c r="I437" s="264">
        <v>0</v>
      </c>
      <c r="J437" s="264">
        <v>0</v>
      </c>
      <c r="K437" s="264">
        <v>0</v>
      </c>
      <c r="L437" s="264">
        <v>0</v>
      </c>
      <c r="M437" s="264">
        <v>0</v>
      </c>
      <c r="N437" s="267">
        <v>0.9</v>
      </c>
      <c r="O437" s="266">
        <v>9</v>
      </c>
      <c r="P437" s="294">
        <v>0.9</v>
      </c>
      <c r="Q437" s="267">
        <v>0</v>
      </c>
      <c r="R437" s="267">
        <v>0</v>
      </c>
      <c r="S437" s="267">
        <v>0</v>
      </c>
      <c r="T437" s="295">
        <v>0</v>
      </c>
      <c r="U437" s="266">
        <v>10</v>
      </c>
      <c r="V437" s="266">
        <v>8</v>
      </c>
      <c r="W437" s="267">
        <v>0.8</v>
      </c>
      <c r="X437" s="267">
        <v>0</v>
      </c>
      <c r="Y437" s="268">
        <v>0</v>
      </c>
      <c r="Z437" s="268">
        <v>0</v>
      </c>
      <c r="AA437" s="295">
        <v>0</v>
      </c>
      <c r="AB437" s="264">
        <v>2</v>
      </c>
      <c r="AC437" s="264">
        <v>2</v>
      </c>
      <c r="AD437" s="264">
        <v>2</v>
      </c>
      <c r="AE437" s="264">
        <v>1</v>
      </c>
      <c r="AF437" s="268">
        <v>1</v>
      </c>
      <c r="AG437" s="268">
        <v>0.5</v>
      </c>
      <c r="AH437" s="295">
        <v>0.5</v>
      </c>
    </row>
    <row r="438" spans="1:34">
      <c r="A438" s="315" t="s">
        <v>719</v>
      </c>
      <c r="B438" s="321" t="s">
        <v>3340</v>
      </c>
      <c r="C438" s="293" t="s">
        <v>789</v>
      </c>
      <c r="D438" s="321" t="s">
        <v>789</v>
      </c>
      <c r="E438" s="263">
        <v>0</v>
      </c>
      <c r="F438" s="263">
        <v>0</v>
      </c>
      <c r="G438" s="263">
        <v>0</v>
      </c>
      <c r="H438" s="264">
        <v>1</v>
      </c>
      <c r="I438" s="264">
        <v>0</v>
      </c>
      <c r="J438" s="264">
        <v>1</v>
      </c>
      <c r="K438" s="264">
        <v>1</v>
      </c>
      <c r="L438" s="264">
        <v>0</v>
      </c>
      <c r="M438" s="264">
        <v>0</v>
      </c>
      <c r="N438" s="267">
        <v>0.230769230769231</v>
      </c>
      <c r="O438" s="266">
        <v>3</v>
      </c>
      <c r="P438" s="294">
        <v>0.9</v>
      </c>
      <c r="Q438" s="267">
        <v>0</v>
      </c>
      <c r="R438" s="267">
        <v>0</v>
      </c>
      <c r="S438" s="267">
        <v>0</v>
      </c>
      <c r="T438" s="295">
        <v>0</v>
      </c>
      <c r="U438" s="266">
        <v>13</v>
      </c>
      <c r="V438" s="266">
        <v>12</v>
      </c>
      <c r="W438" s="267">
        <v>0.923076923076923</v>
      </c>
      <c r="X438" s="267">
        <v>0</v>
      </c>
      <c r="Y438" s="268">
        <v>1</v>
      </c>
      <c r="Z438" s="268">
        <v>0</v>
      </c>
      <c r="AA438" s="295">
        <v>-1</v>
      </c>
      <c r="AB438" s="264">
        <v>4</v>
      </c>
      <c r="AC438" s="264">
        <v>3</v>
      </c>
      <c r="AD438" s="264">
        <v>2</v>
      </c>
      <c r="AE438" s="264">
        <v>2</v>
      </c>
      <c r="AF438" s="268">
        <v>0.75</v>
      </c>
      <c r="AG438" s="268">
        <v>1</v>
      </c>
      <c r="AH438" s="295">
        <v>-0.25</v>
      </c>
    </row>
    <row r="439" spans="1:34">
      <c r="A439" s="315" t="s">
        <v>719</v>
      </c>
      <c r="B439" s="321" t="s">
        <v>3340</v>
      </c>
      <c r="C439" s="293" t="s">
        <v>790</v>
      </c>
      <c r="D439" s="321" t="s">
        <v>790</v>
      </c>
      <c r="E439" s="263">
        <v>0</v>
      </c>
      <c r="F439" s="263">
        <v>0</v>
      </c>
      <c r="G439" s="263">
        <v>0</v>
      </c>
      <c r="H439" s="264">
        <v>0</v>
      </c>
      <c r="I439" s="264">
        <v>1</v>
      </c>
      <c r="J439" s="264">
        <v>0</v>
      </c>
      <c r="K439" s="264">
        <v>0</v>
      </c>
      <c r="L439" s="264">
        <v>0</v>
      </c>
      <c r="M439" s="264">
        <v>0</v>
      </c>
      <c r="N439" s="267">
        <v>0</v>
      </c>
      <c r="O439" s="266">
        <v>1</v>
      </c>
      <c r="P439" s="294">
        <v>0.9</v>
      </c>
      <c r="Q439" s="267">
        <v>0</v>
      </c>
      <c r="R439" s="267">
        <v>0</v>
      </c>
      <c r="S439" s="267">
        <v>0</v>
      </c>
      <c r="T439" s="295">
        <v>0</v>
      </c>
      <c r="U439" s="266">
        <v>0</v>
      </c>
      <c r="V439" s="266">
        <v>0</v>
      </c>
      <c r="W439" s="267">
        <v>0</v>
      </c>
      <c r="X439" s="267">
        <v>0</v>
      </c>
      <c r="Y439" s="268">
        <v>0</v>
      </c>
      <c r="Z439" s="268">
        <v>0</v>
      </c>
      <c r="AA439" s="295">
        <v>0</v>
      </c>
      <c r="AB439" s="264">
        <v>0</v>
      </c>
      <c r="AC439" s="264">
        <v>0</v>
      </c>
      <c r="AD439" s="264">
        <v>0</v>
      </c>
      <c r="AE439" s="264">
        <v>0</v>
      </c>
      <c r="AF439" s="268">
        <v>0</v>
      </c>
      <c r="AG439" s="268">
        <v>0</v>
      </c>
      <c r="AH439" s="295">
        <v>0</v>
      </c>
    </row>
    <row r="440" spans="1:34">
      <c r="A440" s="315" t="s">
        <v>719</v>
      </c>
      <c r="B440" s="321" t="s">
        <v>3340</v>
      </c>
      <c r="C440" s="293" t="s">
        <v>791</v>
      </c>
      <c r="D440" s="321" t="s">
        <v>791</v>
      </c>
      <c r="E440" s="263">
        <v>3</v>
      </c>
      <c r="F440" s="263">
        <v>3</v>
      </c>
      <c r="G440" s="263">
        <v>2</v>
      </c>
      <c r="H440" s="264">
        <v>0</v>
      </c>
      <c r="I440" s="264">
        <v>0</v>
      </c>
      <c r="J440" s="264">
        <v>0</v>
      </c>
      <c r="K440" s="264">
        <v>0</v>
      </c>
      <c r="L440" s="264">
        <v>0</v>
      </c>
      <c r="M440" s="264">
        <v>0</v>
      </c>
      <c r="N440" s="267">
        <v>0.272727272727273</v>
      </c>
      <c r="O440" s="266">
        <v>9</v>
      </c>
      <c r="P440" s="294">
        <v>0.9</v>
      </c>
      <c r="Q440" s="267">
        <v>1</v>
      </c>
      <c r="R440" s="267">
        <v>0</v>
      </c>
      <c r="S440" s="267">
        <v>0</v>
      </c>
      <c r="T440" s="295">
        <v>1</v>
      </c>
      <c r="U440" s="266">
        <v>33</v>
      </c>
      <c r="V440" s="266">
        <v>14</v>
      </c>
      <c r="W440" s="267">
        <v>0.424242424242424</v>
      </c>
      <c r="X440" s="267">
        <v>0.666666666666667</v>
      </c>
      <c r="Y440" s="268">
        <v>0</v>
      </c>
      <c r="Z440" s="268">
        <v>0</v>
      </c>
      <c r="AA440" s="295">
        <v>0.666666666666667</v>
      </c>
      <c r="AB440" s="264">
        <v>12</v>
      </c>
      <c r="AC440" s="264">
        <v>8</v>
      </c>
      <c r="AD440" s="264">
        <v>4</v>
      </c>
      <c r="AE440" s="264">
        <v>1</v>
      </c>
      <c r="AF440" s="268">
        <v>0.666666666666667</v>
      </c>
      <c r="AG440" s="268">
        <v>0.25</v>
      </c>
      <c r="AH440" s="295">
        <v>0.416666666666667</v>
      </c>
    </row>
    <row r="441" spans="1:34">
      <c r="A441" s="315" t="s">
        <v>719</v>
      </c>
      <c r="B441" s="321" t="s">
        <v>3341</v>
      </c>
      <c r="C441" s="293" t="s">
        <v>792</v>
      </c>
      <c r="D441" s="321" t="s">
        <v>792</v>
      </c>
      <c r="E441" s="263">
        <v>935</v>
      </c>
      <c r="F441" s="263">
        <v>923</v>
      </c>
      <c r="G441" s="263">
        <v>875</v>
      </c>
      <c r="H441" s="264">
        <v>947</v>
      </c>
      <c r="I441" s="264">
        <v>942</v>
      </c>
      <c r="J441" s="264">
        <v>891</v>
      </c>
      <c r="K441" s="264">
        <v>1112</v>
      </c>
      <c r="L441" s="264">
        <v>1107</v>
      </c>
      <c r="M441" s="264">
        <v>1062</v>
      </c>
      <c r="N441" s="267">
        <v>0.994095737343082</v>
      </c>
      <c r="O441" s="266">
        <v>36031</v>
      </c>
      <c r="P441" s="294">
        <v>0.9</v>
      </c>
      <c r="Q441" s="267">
        <v>0.98716577540107</v>
      </c>
      <c r="R441" s="267">
        <v>0.994720168954593</v>
      </c>
      <c r="S441" s="267">
        <v>0.995503597122302</v>
      </c>
      <c r="T441" s="295">
        <v>-0.00755439355352394</v>
      </c>
      <c r="U441" s="266">
        <v>36245</v>
      </c>
      <c r="V441" s="266">
        <v>34184</v>
      </c>
      <c r="W441" s="267">
        <v>0.943136984411643</v>
      </c>
      <c r="X441" s="267">
        <v>0.935828877005348</v>
      </c>
      <c r="Y441" s="268">
        <v>0.940865892291447</v>
      </c>
      <c r="Z441" s="268">
        <v>0.955035971223022</v>
      </c>
      <c r="AA441" s="295">
        <v>-0.00503701528609912</v>
      </c>
      <c r="AB441" s="264">
        <v>8719</v>
      </c>
      <c r="AC441" s="264">
        <v>8250</v>
      </c>
      <c r="AD441" s="264">
        <v>8920</v>
      </c>
      <c r="AE441" s="264">
        <v>8393</v>
      </c>
      <c r="AF441" s="268">
        <v>0.946209427686661</v>
      </c>
      <c r="AG441" s="268">
        <v>0.940919282511211</v>
      </c>
      <c r="AH441" s="295">
        <v>0.00529014517545057</v>
      </c>
    </row>
    <row r="442" spans="1:34">
      <c r="A442" s="315" t="s">
        <v>719</v>
      </c>
      <c r="B442" s="321" t="s">
        <v>3341</v>
      </c>
      <c r="C442" s="293" t="s">
        <v>793</v>
      </c>
      <c r="D442" s="321" t="s">
        <v>794</v>
      </c>
      <c r="E442" s="263">
        <v>2336</v>
      </c>
      <c r="F442" s="263">
        <v>2302</v>
      </c>
      <c r="G442" s="263">
        <v>2156</v>
      </c>
      <c r="H442" s="264">
        <v>2495</v>
      </c>
      <c r="I442" s="264">
        <v>1934</v>
      </c>
      <c r="J442" s="264">
        <v>2078</v>
      </c>
      <c r="K442" s="264">
        <v>2519</v>
      </c>
      <c r="L442" s="264">
        <v>2463</v>
      </c>
      <c r="M442" s="264">
        <v>2192</v>
      </c>
      <c r="N442" s="267">
        <v>0.952604098681634</v>
      </c>
      <c r="O442" s="266">
        <v>72979</v>
      </c>
      <c r="P442" s="294">
        <v>0.9</v>
      </c>
      <c r="Q442" s="267">
        <v>0.985445205479452</v>
      </c>
      <c r="R442" s="267">
        <v>0.775150300601202</v>
      </c>
      <c r="S442" s="267">
        <v>0.977768955934895</v>
      </c>
      <c r="T442" s="295">
        <v>0.21029490487825</v>
      </c>
      <c r="U442" s="266">
        <v>76610</v>
      </c>
      <c r="V442" s="266">
        <v>66585</v>
      </c>
      <c r="W442" s="267">
        <v>0.869142409607101</v>
      </c>
      <c r="X442" s="267">
        <v>0.922945205479452</v>
      </c>
      <c r="Y442" s="268">
        <v>0.832865731462926</v>
      </c>
      <c r="Z442" s="268">
        <v>0.870186581976975</v>
      </c>
      <c r="AA442" s="295">
        <v>0.0900794740165262</v>
      </c>
      <c r="AB442" s="264">
        <v>18068</v>
      </c>
      <c r="AC442" s="264">
        <v>16099</v>
      </c>
      <c r="AD442" s="264">
        <v>18449</v>
      </c>
      <c r="AE442" s="264">
        <v>16277</v>
      </c>
      <c r="AF442" s="268">
        <v>0.891022802745185</v>
      </c>
      <c r="AG442" s="268">
        <v>0.882270041736679</v>
      </c>
      <c r="AH442" s="295">
        <v>0.00875276100850542</v>
      </c>
    </row>
    <row r="443" spans="1:34">
      <c r="A443" s="315" t="s">
        <v>719</v>
      </c>
      <c r="B443" s="321" t="s">
        <v>3341</v>
      </c>
      <c r="C443" s="293" t="s">
        <v>795</v>
      </c>
      <c r="D443" s="321" t="s">
        <v>796</v>
      </c>
      <c r="E443" s="263">
        <v>2678</v>
      </c>
      <c r="F443" s="263">
        <v>2602</v>
      </c>
      <c r="G443" s="263">
        <v>2547</v>
      </c>
      <c r="H443" s="264">
        <v>2504</v>
      </c>
      <c r="I443" s="264">
        <v>2409</v>
      </c>
      <c r="J443" s="264">
        <v>2376</v>
      </c>
      <c r="K443" s="264">
        <v>2999</v>
      </c>
      <c r="L443" s="264">
        <v>2898</v>
      </c>
      <c r="M443" s="264">
        <v>2828</v>
      </c>
      <c r="N443" s="267">
        <v>0.964957675673678</v>
      </c>
      <c r="O443" s="266">
        <v>78315</v>
      </c>
      <c r="P443" s="294">
        <v>0.9</v>
      </c>
      <c r="Q443" s="267">
        <v>0.971620612397311</v>
      </c>
      <c r="R443" s="267">
        <v>0.962060702875399</v>
      </c>
      <c r="S443" s="267">
        <v>0.966322107369123</v>
      </c>
      <c r="T443" s="295">
        <v>0.0095599095219121</v>
      </c>
      <c r="U443" s="266">
        <v>81159</v>
      </c>
      <c r="V443" s="266">
        <v>76098</v>
      </c>
      <c r="W443" s="267">
        <v>0.937640927069087</v>
      </c>
      <c r="X443" s="267">
        <v>0.951082897684839</v>
      </c>
      <c r="Y443" s="268">
        <v>0.94888178913738</v>
      </c>
      <c r="Z443" s="268">
        <v>0.942980993664555</v>
      </c>
      <c r="AA443" s="295">
        <v>0.00220110854745925</v>
      </c>
      <c r="AB443" s="264">
        <v>21530</v>
      </c>
      <c r="AC443" s="264">
        <v>20220</v>
      </c>
      <c r="AD443" s="264">
        <v>20472</v>
      </c>
      <c r="AE443" s="264">
        <v>19151</v>
      </c>
      <c r="AF443" s="268">
        <v>0.939154667905248</v>
      </c>
      <c r="AG443" s="268">
        <v>0.935472840953497</v>
      </c>
      <c r="AH443" s="295">
        <v>0.00368182695175101</v>
      </c>
    </row>
    <row r="444" spans="1:34">
      <c r="A444" s="315" t="s">
        <v>719</v>
      </c>
      <c r="B444" s="321" t="s">
        <v>3341</v>
      </c>
      <c r="C444" s="293" t="s">
        <v>797</v>
      </c>
      <c r="D444" s="321" t="s">
        <v>798</v>
      </c>
      <c r="E444" s="263">
        <v>2824</v>
      </c>
      <c r="F444" s="263">
        <v>2428</v>
      </c>
      <c r="G444" s="263">
        <v>2595</v>
      </c>
      <c r="H444" s="264">
        <v>2404</v>
      </c>
      <c r="I444" s="264">
        <v>2070</v>
      </c>
      <c r="J444" s="264">
        <v>2132</v>
      </c>
      <c r="K444" s="264">
        <v>3453</v>
      </c>
      <c r="L444" s="264">
        <v>1727</v>
      </c>
      <c r="M444" s="264">
        <v>2710</v>
      </c>
      <c r="N444" s="267">
        <v>0.87905389864295</v>
      </c>
      <c r="O444" s="266">
        <v>68793</v>
      </c>
      <c r="P444" s="294">
        <v>0.9</v>
      </c>
      <c r="Q444" s="267">
        <v>0.859773371104816</v>
      </c>
      <c r="R444" s="267">
        <v>0.861064891846922</v>
      </c>
      <c r="S444" s="267">
        <v>0.500144801621778</v>
      </c>
      <c r="T444" s="295">
        <v>-0.00129152074210592</v>
      </c>
      <c r="U444" s="266">
        <v>78258</v>
      </c>
      <c r="V444" s="266">
        <v>69526</v>
      </c>
      <c r="W444" s="267">
        <v>0.888420353190728</v>
      </c>
      <c r="X444" s="267">
        <v>0.918909348441926</v>
      </c>
      <c r="Y444" s="268">
        <v>0.886855241264559</v>
      </c>
      <c r="Z444" s="268">
        <v>0.784824790037648</v>
      </c>
      <c r="AA444" s="295">
        <v>0.0320541071773673</v>
      </c>
      <c r="AB444" s="264">
        <v>20720</v>
      </c>
      <c r="AC444" s="264">
        <v>18410</v>
      </c>
      <c r="AD444" s="264">
        <v>18897</v>
      </c>
      <c r="AE444" s="264">
        <v>17069</v>
      </c>
      <c r="AF444" s="268">
        <v>0.888513513513513</v>
      </c>
      <c r="AG444" s="268">
        <v>0.903265068529396</v>
      </c>
      <c r="AH444" s="295">
        <v>-0.0147515550158828</v>
      </c>
    </row>
    <row r="445" spans="1:34">
      <c r="A445" s="315" t="s">
        <v>719</v>
      </c>
      <c r="B445" s="321" t="s">
        <v>3341</v>
      </c>
      <c r="C445" s="293" t="s">
        <v>799</v>
      </c>
      <c r="D445" s="321" t="s">
        <v>800</v>
      </c>
      <c r="E445" s="263">
        <v>2079</v>
      </c>
      <c r="F445" s="263">
        <v>2078</v>
      </c>
      <c r="G445" s="263">
        <v>1985</v>
      </c>
      <c r="H445" s="264">
        <v>2154</v>
      </c>
      <c r="I445" s="264">
        <v>2148</v>
      </c>
      <c r="J445" s="264">
        <v>2039</v>
      </c>
      <c r="K445" s="264">
        <v>2514</v>
      </c>
      <c r="L445" s="264">
        <v>2509</v>
      </c>
      <c r="M445" s="264">
        <v>2387</v>
      </c>
      <c r="N445" s="267">
        <v>0.995048174191084</v>
      </c>
      <c r="O445" s="266">
        <v>70331</v>
      </c>
      <c r="P445" s="294">
        <v>0.9</v>
      </c>
      <c r="Q445" s="267">
        <v>0.999518999518999</v>
      </c>
      <c r="R445" s="267">
        <v>0.997214484679666</v>
      </c>
      <c r="S445" s="267">
        <v>0.998011137629276</v>
      </c>
      <c r="T445" s="295">
        <v>0.00230451483933369</v>
      </c>
      <c r="U445" s="266">
        <v>70681</v>
      </c>
      <c r="V445" s="266">
        <v>67154</v>
      </c>
      <c r="W445" s="267">
        <v>0.950099743919865</v>
      </c>
      <c r="X445" s="267">
        <v>0.954785954785955</v>
      </c>
      <c r="Y445" s="268">
        <v>0.94661095636026</v>
      </c>
      <c r="Z445" s="268">
        <v>0.949482895783612</v>
      </c>
      <c r="AA445" s="295">
        <v>0.0081749984256948</v>
      </c>
      <c r="AB445" s="264">
        <v>18389</v>
      </c>
      <c r="AC445" s="264">
        <v>17547</v>
      </c>
      <c r="AD445" s="264">
        <v>17261</v>
      </c>
      <c r="AE445" s="264">
        <v>16457</v>
      </c>
      <c r="AF445" s="268">
        <v>0.954211757028658</v>
      </c>
      <c r="AG445" s="268">
        <v>0.953421006894154</v>
      </c>
      <c r="AH445" s="295">
        <v>0.000790750134504026</v>
      </c>
    </row>
    <row r="446" spans="1:34">
      <c r="A446" s="315" t="s">
        <v>719</v>
      </c>
      <c r="B446" s="321" t="s">
        <v>3341</v>
      </c>
      <c r="C446" s="293" t="s">
        <v>801</v>
      </c>
      <c r="D446" s="321" t="s">
        <v>802</v>
      </c>
      <c r="E446" s="263">
        <v>1375</v>
      </c>
      <c r="F446" s="263">
        <v>1365</v>
      </c>
      <c r="G446" s="263">
        <v>1298</v>
      </c>
      <c r="H446" s="264">
        <v>1643</v>
      </c>
      <c r="I446" s="264">
        <v>1608</v>
      </c>
      <c r="J446" s="264">
        <v>1543</v>
      </c>
      <c r="K446" s="264">
        <v>1666</v>
      </c>
      <c r="L446" s="264">
        <v>1647</v>
      </c>
      <c r="M446" s="264">
        <v>1594</v>
      </c>
      <c r="N446" s="267">
        <v>0.991607629427793</v>
      </c>
      <c r="O446" s="266">
        <v>54588</v>
      </c>
      <c r="P446" s="294">
        <v>0.9</v>
      </c>
      <c r="Q446" s="267">
        <v>0.992727272727273</v>
      </c>
      <c r="R446" s="267">
        <v>0.97869750456482</v>
      </c>
      <c r="S446" s="267">
        <v>0.98859543817527</v>
      </c>
      <c r="T446" s="295">
        <v>0.0140297681624523</v>
      </c>
      <c r="U446" s="266">
        <v>55050</v>
      </c>
      <c r="V446" s="266">
        <v>53081</v>
      </c>
      <c r="W446" s="267">
        <v>0.964232515894641</v>
      </c>
      <c r="X446" s="267">
        <v>0.944</v>
      </c>
      <c r="Y446" s="268">
        <v>0.939135727328058</v>
      </c>
      <c r="Z446" s="268">
        <v>0.956782713085234</v>
      </c>
      <c r="AA446" s="295">
        <v>0.00486427267194156</v>
      </c>
      <c r="AB446" s="264">
        <v>13321</v>
      </c>
      <c r="AC446" s="264">
        <v>12746</v>
      </c>
      <c r="AD446" s="264">
        <v>13212</v>
      </c>
      <c r="AE446" s="264">
        <v>12780</v>
      </c>
      <c r="AF446" s="268">
        <v>0.956835072442009</v>
      </c>
      <c r="AG446" s="268">
        <v>0.967302452316076</v>
      </c>
      <c r="AH446" s="295">
        <v>-0.0104673798740674</v>
      </c>
    </row>
    <row r="447" spans="1:34">
      <c r="A447" s="315" t="s">
        <v>719</v>
      </c>
      <c r="B447" s="321" t="s">
        <v>3341</v>
      </c>
      <c r="C447" s="293" t="s">
        <v>803</v>
      </c>
      <c r="D447" s="321" t="s">
        <v>804</v>
      </c>
      <c r="E447" s="263">
        <v>3098</v>
      </c>
      <c r="F447" s="263">
        <v>3067</v>
      </c>
      <c r="G447" s="263">
        <v>3022</v>
      </c>
      <c r="H447" s="264">
        <v>2977</v>
      </c>
      <c r="I447" s="264">
        <v>2916</v>
      </c>
      <c r="J447" s="264">
        <v>2887</v>
      </c>
      <c r="K447" s="264">
        <v>3354</v>
      </c>
      <c r="L447" s="264">
        <v>3268</v>
      </c>
      <c r="M447" s="264">
        <v>3277</v>
      </c>
      <c r="N447" s="267">
        <v>0.974006811838336</v>
      </c>
      <c r="O447" s="266">
        <v>79215</v>
      </c>
      <c r="P447" s="294">
        <v>0.9</v>
      </c>
      <c r="Q447" s="267">
        <v>0.989993544222079</v>
      </c>
      <c r="R447" s="267">
        <v>0.979509573396036</v>
      </c>
      <c r="S447" s="267">
        <v>0.974358974358974</v>
      </c>
      <c r="T447" s="295">
        <v>0.0104839708260425</v>
      </c>
      <c r="U447" s="266">
        <v>81329</v>
      </c>
      <c r="V447" s="266">
        <v>78199</v>
      </c>
      <c r="W447" s="267">
        <v>0.96151434297729</v>
      </c>
      <c r="X447" s="267">
        <v>0.97546804389929</v>
      </c>
      <c r="Y447" s="268">
        <v>0.969768223043332</v>
      </c>
      <c r="Z447" s="268">
        <v>0.977042337507454</v>
      </c>
      <c r="AA447" s="295">
        <v>0.00569982085595766</v>
      </c>
      <c r="AB447" s="264">
        <v>23720</v>
      </c>
      <c r="AC447" s="264">
        <v>23171</v>
      </c>
      <c r="AD447" s="264">
        <v>21261</v>
      </c>
      <c r="AE447" s="264">
        <v>20475</v>
      </c>
      <c r="AF447" s="268">
        <v>0.97685497470489</v>
      </c>
      <c r="AG447" s="268">
        <v>0.96303090165091</v>
      </c>
      <c r="AH447" s="295">
        <v>0.0138240730539803</v>
      </c>
    </row>
    <row r="448" spans="1:34">
      <c r="A448" s="315" t="s">
        <v>719</v>
      </c>
      <c r="B448" s="321" t="s">
        <v>3341</v>
      </c>
      <c r="C448" s="293" t="s">
        <v>805</v>
      </c>
      <c r="D448" s="321" t="s">
        <v>806</v>
      </c>
      <c r="E448" s="263">
        <v>1848</v>
      </c>
      <c r="F448" s="263">
        <v>1703</v>
      </c>
      <c r="G448" s="263">
        <v>1663</v>
      </c>
      <c r="H448" s="264">
        <v>1728</v>
      </c>
      <c r="I448" s="264">
        <v>1588</v>
      </c>
      <c r="J448" s="264">
        <v>1549</v>
      </c>
      <c r="K448" s="264">
        <v>2276</v>
      </c>
      <c r="L448" s="264">
        <v>2182</v>
      </c>
      <c r="M448" s="264">
        <v>2024</v>
      </c>
      <c r="N448" s="267">
        <v>0.953823460632117</v>
      </c>
      <c r="O448" s="266">
        <v>53024</v>
      </c>
      <c r="P448" s="294">
        <v>0.9</v>
      </c>
      <c r="Q448" s="267">
        <v>0.921536796536797</v>
      </c>
      <c r="R448" s="267">
        <v>0.918981481481482</v>
      </c>
      <c r="S448" s="267">
        <v>0.958699472759227</v>
      </c>
      <c r="T448" s="295">
        <v>0.00255531505531503</v>
      </c>
      <c r="U448" s="266">
        <v>55591</v>
      </c>
      <c r="V448" s="266">
        <v>50458</v>
      </c>
      <c r="W448" s="267">
        <v>0.907664909787556</v>
      </c>
      <c r="X448" s="267">
        <v>0.899891774891775</v>
      </c>
      <c r="Y448" s="268">
        <v>0.896412037037037</v>
      </c>
      <c r="Z448" s="268">
        <v>0.889279437609842</v>
      </c>
      <c r="AA448" s="295">
        <v>0.00347973785473776</v>
      </c>
      <c r="AB448" s="264">
        <v>14264</v>
      </c>
      <c r="AC448" s="264">
        <v>12988</v>
      </c>
      <c r="AD448" s="264">
        <v>13771</v>
      </c>
      <c r="AE448" s="264">
        <v>12642</v>
      </c>
      <c r="AF448" s="268">
        <v>0.91054402692092</v>
      </c>
      <c r="AG448" s="268">
        <v>0.918016120833636</v>
      </c>
      <c r="AH448" s="295">
        <v>-0.00747209391271608</v>
      </c>
    </row>
    <row r="449" spans="1:34">
      <c r="A449" s="315" t="s">
        <v>719</v>
      </c>
      <c r="B449" s="321" t="s">
        <v>3341</v>
      </c>
      <c r="C449" s="293" t="s">
        <v>807</v>
      </c>
      <c r="D449" s="321" t="s">
        <v>808</v>
      </c>
      <c r="E449" s="263">
        <v>2688</v>
      </c>
      <c r="F449" s="263">
        <v>2662</v>
      </c>
      <c r="G449" s="263">
        <v>2525</v>
      </c>
      <c r="H449" s="264">
        <v>2363</v>
      </c>
      <c r="I449" s="264">
        <v>2331</v>
      </c>
      <c r="J449" s="264">
        <v>2178</v>
      </c>
      <c r="K449" s="264">
        <v>2767</v>
      </c>
      <c r="L449" s="264">
        <v>2665</v>
      </c>
      <c r="M449" s="264">
        <v>2494</v>
      </c>
      <c r="N449" s="267">
        <v>0.98357709560059</v>
      </c>
      <c r="O449" s="266">
        <v>67317</v>
      </c>
      <c r="P449" s="294">
        <v>0.9</v>
      </c>
      <c r="Q449" s="267">
        <v>0.990327380952381</v>
      </c>
      <c r="R449" s="267">
        <v>0.986457892509522</v>
      </c>
      <c r="S449" s="267">
        <v>0.963136971449223</v>
      </c>
      <c r="T449" s="295">
        <v>0.00386948844285917</v>
      </c>
      <c r="U449" s="266">
        <v>68441</v>
      </c>
      <c r="V449" s="266">
        <v>62647</v>
      </c>
      <c r="W449" s="267">
        <v>0.915343142268523</v>
      </c>
      <c r="X449" s="267">
        <v>0.939360119047619</v>
      </c>
      <c r="Y449" s="268">
        <v>0.921709691070673</v>
      </c>
      <c r="Z449" s="268">
        <v>0.901337188290567</v>
      </c>
      <c r="AA449" s="295">
        <v>0.0176504279769462</v>
      </c>
      <c r="AB449" s="264">
        <v>19136</v>
      </c>
      <c r="AC449" s="264">
        <v>17771</v>
      </c>
      <c r="AD449" s="264">
        <v>17678</v>
      </c>
      <c r="AE449" s="264">
        <v>16216</v>
      </c>
      <c r="AF449" s="268">
        <v>0.92866847826087</v>
      </c>
      <c r="AG449" s="268">
        <v>0.917298336915941</v>
      </c>
      <c r="AH449" s="295">
        <v>0.0113701413449288</v>
      </c>
    </row>
    <row r="450" spans="1:34">
      <c r="A450" s="315" t="s">
        <v>719</v>
      </c>
      <c r="B450" s="321" t="s">
        <v>3341</v>
      </c>
      <c r="C450" s="293" t="s">
        <v>809</v>
      </c>
      <c r="D450" s="321" t="s">
        <v>810</v>
      </c>
      <c r="E450" s="263">
        <v>3715</v>
      </c>
      <c r="F450" s="263">
        <v>3662</v>
      </c>
      <c r="G450" s="263">
        <v>3524</v>
      </c>
      <c r="H450" s="264">
        <v>3782</v>
      </c>
      <c r="I450" s="264">
        <v>3726</v>
      </c>
      <c r="J450" s="264">
        <v>3637</v>
      </c>
      <c r="K450" s="264">
        <v>4471</v>
      </c>
      <c r="L450" s="264">
        <v>4395</v>
      </c>
      <c r="M450" s="264">
        <v>4289</v>
      </c>
      <c r="N450" s="267">
        <v>0.982930812474483</v>
      </c>
      <c r="O450" s="266">
        <v>125190</v>
      </c>
      <c r="P450" s="294">
        <v>0.9</v>
      </c>
      <c r="Q450" s="267">
        <v>0.985733512786003</v>
      </c>
      <c r="R450" s="267">
        <v>0.985193019566367</v>
      </c>
      <c r="S450" s="267">
        <v>0.98300156564527</v>
      </c>
      <c r="T450" s="295">
        <v>0.000540493219635785</v>
      </c>
      <c r="U450" s="266">
        <v>127364</v>
      </c>
      <c r="V450" s="266">
        <v>121996</v>
      </c>
      <c r="W450" s="267">
        <v>0.95785308250369</v>
      </c>
      <c r="X450" s="267">
        <v>0.948586810228802</v>
      </c>
      <c r="Y450" s="268">
        <v>0.961660497091486</v>
      </c>
      <c r="Z450" s="268">
        <v>0.959293222992619</v>
      </c>
      <c r="AA450" s="295">
        <v>-0.0130736868626837</v>
      </c>
      <c r="AB450" s="264">
        <v>31899</v>
      </c>
      <c r="AC450" s="264">
        <v>30590</v>
      </c>
      <c r="AD450" s="264">
        <v>31055</v>
      </c>
      <c r="AE450" s="264">
        <v>29785</v>
      </c>
      <c r="AF450" s="268">
        <v>0.958964230853632</v>
      </c>
      <c r="AG450" s="268">
        <v>0.959104814039607</v>
      </c>
      <c r="AH450" s="295">
        <v>-0.000140583185975318</v>
      </c>
    </row>
    <row r="451" spans="1:34">
      <c r="A451" s="315" t="s">
        <v>719</v>
      </c>
      <c r="B451" s="321" t="s">
        <v>3341</v>
      </c>
      <c r="C451" s="293" t="s">
        <v>811</v>
      </c>
      <c r="D451" s="321" t="s">
        <v>812</v>
      </c>
      <c r="E451" s="263">
        <v>1931</v>
      </c>
      <c r="F451" s="263">
        <v>1920</v>
      </c>
      <c r="G451" s="263">
        <v>1865</v>
      </c>
      <c r="H451" s="264">
        <v>2205</v>
      </c>
      <c r="I451" s="264">
        <v>2191</v>
      </c>
      <c r="J451" s="264">
        <v>2136</v>
      </c>
      <c r="K451" s="264">
        <v>2610</v>
      </c>
      <c r="L451" s="264">
        <v>2589</v>
      </c>
      <c r="M451" s="264">
        <v>2539</v>
      </c>
      <c r="N451" s="267">
        <v>0.993295444987804</v>
      </c>
      <c r="O451" s="266">
        <v>82669</v>
      </c>
      <c r="P451" s="294">
        <v>0.9</v>
      </c>
      <c r="Q451" s="267">
        <v>0.994303469704816</v>
      </c>
      <c r="R451" s="267">
        <v>0.993650793650794</v>
      </c>
      <c r="S451" s="267">
        <v>0.991954022988506</v>
      </c>
      <c r="T451" s="295">
        <v>0.000652676054022527</v>
      </c>
      <c r="U451" s="266">
        <v>83227</v>
      </c>
      <c r="V451" s="266">
        <v>81025</v>
      </c>
      <c r="W451" s="267">
        <v>0.97354223989811</v>
      </c>
      <c r="X451" s="267">
        <v>0.965820818228897</v>
      </c>
      <c r="Y451" s="268">
        <v>0.968707482993197</v>
      </c>
      <c r="Z451" s="268">
        <v>0.9727969348659</v>
      </c>
      <c r="AA451" s="295">
        <v>-0.00288666476430033</v>
      </c>
      <c r="AB451" s="264">
        <v>19816</v>
      </c>
      <c r="AC451" s="264">
        <v>19286</v>
      </c>
      <c r="AD451" s="264">
        <v>19957</v>
      </c>
      <c r="AE451" s="264">
        <v>19458</v>
      </c>
      <c r="AF451" s="268">
        <v>0.973253936213161</v>
      </c>
      <c r="AG451" s="268">
        <v>0.974996241920128</v>
      </c>
      <c r="AH451" s="295">
        <v>-0.00174230570696721</v>
      </c>
    </row>
    <row r="452" spans="1:34">
      <c r="A452" s="315" t="s">
        <v>719</v>
      </c>
      <c r="B452" s="321" t="s">
        <v>3341</v>
      </c>
      <c r="C452" s="293" t="s">
        <v>813</v>
      </c>
      <c r="D452" s="321" t="s">
        <v>814</v>
      </c>
      <c r="E452" s="263">
        <v>6963</v>
      </c>
      <c r="F452" s="263">
        <v>6418</v>
      </c>
      <c r="G452" s="263">
        <v>6786</v>
      </c>
      <c r="H452" s="264">
        <v>6025</v>
      </c>
      <c r="I452" s="264">
        <v>5555</v>
      </c>
      <c r="J452" s="264">
        <v>5795</v>
      </c>
      <c r="K452" s="264">
        <v>6446</v>
      </c>
      <c r="L452" s="264">
        <v>5578</v>
      </c>
      <c r="M452" s="264">
        <v>6239</v>
      </c>
      <c r="N452" s="267">
        <v>0.952455662713611</v>
      </c>
      <c r="O452" s="266">
        <v>123844</v>
      </c>
      <c r="P452" s="294">
        <v>0.9</v>
      </c>
      <c r="Q452" s="267">
        <v>0.921729139738618</v>
      </c>
      <c r="R452" s="267">
        <v>0.921991701244813</v>
      </c>
      <c r="S452" s="267">
        <v>0.865342848278002</v>
      </c>
      <c r="T452" s="295">
        <v>-0.000262561506194969</v>
      </c>
      <c r="U452" s="266">
        <v>130026</v>
      </c>
      <c r="V452" s="266">
        <v>124296</v>
      </c>
      <c r="W452" s="267">
        <v>0.955931890544968</v>
      </c>
      <c r="X452" s="267">
        <v>0.974579922447221</v>
      </c>
      <c r="Y452" s="268">
        <v>0.961825726141079</v>
      </c>
      <c r="Z452" s="268">
        <v>0.967887061743717</v>
      </c>
      <c r="AA452" s="295">
        <v>0.0127541963061422</v>
      </c>
      <c r="AB452" s="264">
        <v>44707</v>
      </c>
      <c r="AC452" s="264">
        <v>43285</v>
      </c>
      <c r="AD452" s="264">
        <v>35641</v>
      </c>
      <c r="AE452" s="264">
        <v>34537</v>
      </c>
      <c r="AF452" s="268">
        <v>0.968192900440647</v>
      </c>
      <c r="AG452" s="268">
        <v>0.969024438147078</v>
      </c>
      <c r="AH452" s="295">
        <v>-0.000831537706430963</v>
      </c>
    </row>
    <row r="453" spans="1:34">
      <c r="A453" s="315" t="s">
        <v>719</v>
      </c>
      <c r="B453" s="321" t="s">
        <v>3341</v>
      </c>
      <c r="C453" s="293" t="s">
        <v>815</v>
      </c>
      <c r="D453" s="321" t="s">
        <v>816</v>
      </c>
      <c r="E453" s="263">
        <v>2362</v>
      </c>
      <c r="F453" s="263">
        <v>2324</v>
      </c>
      <c r="G453" s="263">
        <v>2170</v>
      </c>
      <c r="H453" s="264">
        <v>2646</v>
      </c>
      <c r="I453" s="264">
        <v>2574</v>
      </c>
      <c r="J453" s="264">
        <v>2357</v>
      </c>
      <c r="K453" s="264">
        <v>2788</v>
      </c>
      <c r="L453" s="264">
        <v>2695</v>
      </c>
      <c r="M453" s="264">
        <v>2434</v>
      </c>
      <c r="N453" s="267">
        <v>0.952359272046642</v>
      </c>
      <c r="O453" s="266">
        <v>75304</v>
      </c>
      <c r="P453" s="294">
        <v>0.9</v>
      </c>
      <c r="Q453" s="267">
        <v>0.983911939034716</v>
      </c>
      <c r="R453" s="267">
        <v>0.972789115646258</v>
      </c>
      <c r="S453" s="267">
        <v>0.966642754662841</v>
      </c>
      <c r="T453" s="295">
        <v>0.0111228233884578</v>
      </c>
      <c r="U453" s="266">
        <v>79071</v>
      </c>
      <c r="V453" s="266">
        <v>69784</v>
      </c>
      <c r="W453" s="267">
        <v>0.88254859556601</v>
      </c>
      <c r="X453" s="267">
        <v>0.918712955122777</v>
      </c>
      <c r="Y453" s="268">
        <v>0.890778533635676</v>
      </c>
      <c r="Z453" s="268">
        <v>0.873027259684362</v>
      </c>
      <c r="AA453" s="295">
        <v>0.0279344214871008</v>
      </c>
      <c r="AB453" s="264">
        <v>18951</v>
      </c>
      <c r="AC453" s="264">
        <v>17187</v>
      </c>
      <c r="AD453" s="264">
        <v>18811</v>
      </c>
      <c r="AE453" s="264">
        <v>16943</v>
      </c>
      <c r="AF453" s="268">
        <v>0.90691784074719</v>
      </c>
      <c r="AG453" s="268">
        <v>0.900696401041944</v>
      </c>
      <c r="AH453" s="295">
        <v>0.00622143970524658</v>
      </c>
    </row>
    <row r="454" spans="1:34">
      <c r="A454" s="315" t="s">
        <v>719</v>
      </c>
      <c r="B454" s="321" t="s">
        <v>3341</v>
      </c>
      <c r="C454" s="293" t="s">
        <v>817</v>
      </c>
      <c r="D454" s="321" t="s">
        <v>817</v>
      </c>
      <c r="E454" s="263">
        <v>1331</v>
      </c>
      <c r="F454" s="263">
        <v>1327</v>
      </c>
      <c r="G454" s="263">
        <v>1278</v>
      </c>
      <c r="H454" s="264">
        <v>1562</v>
      </c>
      <c r="I454" s="264">
        <v>1558</v>
      </c>
      <c r="J454" s="264">
        <v>1516</v>
      </c>
      <c r="K454" s="264">
        <v>1667</v>
      </c>
      <c r="L454" s="264">
        <v>1654</v>
      </c>
      <c r="M454" s="264">
        <v>1632</v>
      </c>
      <c r="N454" s="267">
        <v>0.993680552903891</v>
      </c>
      <c r="O454" s="266">
        <v>52047</v>
      </c>
      <c r="P454" s="294">
        <v>0.9</v>
      </c>
      <c r="Q454" s="267">
        <v>0.996994740796394</v>
      </c>
      <c r="R454" s="267">
        <v>0.997439180537772</v>
      </c>
      <c r="S454" s="267">
        <v>0.992201559688062</v>
      </c>
      <c r="T454" s="295">
        <v>-0.000444439741378422</v>
      </c>
      <c r="U454" s="266">
        <v>52378</v>
      </c>
      <c r="V454" s="266">
        <v>51080</v>
      </c>
      <c r="W454" s="267">
        <v>0.975218603230364</v>
      </c>
      <c r="X454" s="267">
        <v>0.960180315552216</v>
      </c>
      <c r="Y454" s="268">
        <v>0.970550576184379</v>
      </c>
      <c r="Z454" s="268">
        <v>0.979004199160168</v>
      </c>
      <c r="AA454" s="295">
        <v>-0.0103702606321626</v>
      </c>
      <c r="AB454" s="264">
        <v>13153</v>
      </c>
      <c r="AC454" s="264">
        <v>12863</v>
      </c>
      <c r="AD454" s="264">
        <v>12400</v>
      </c>
      <c r="AE454" s="264">
        <v>12073</v>
      </c>
      <c r="AF454" s="268">
        <v>0.977951798068882</v>
      </c>
      <c r="AG454" s="268">
        <v>0.973629032258065</v>
      </c>
      <c r="AH454" s="295">
        <v>0.00432276581081714</v>
      </c>
    </row>
    <row r="455" spans="1:34">
      <c r="A455" s="315" t="s">
        <v>719</v>
      </c>
      <c r="B455" s="321" t="s">
        <v>3341</v>
      </c>
      <c r="C455" s="293" t="s">
        <v>818</v>
      </c>
      <c r="D455" s="321" t="s">
        <v>819</v>
      </c>
      <c r="E455" s="263">
        <v>1423</v>
      </c>
      <c r="F455" s="263">
        <v>1419</v>
      </c>
      <c r="G455" s="263">
        <v>1377</v>
      </c>
      <c r="H455" s="264">
        <v>1575</v>
      </c>
      <c r="I455" s="264">
        <v>1564</v>
      </c>
      <c r="J455" s="264">
        <v>1529</v>
      </c>
      <c r="K455" s="264">
        <v>1846</v>
      </c>
      <c r="L455" s="264">
        <v>1839</v>
      </c>
      <c r="M455" s="264">
        <v>1754</v>
      </c>
      <c r="N455" s="267">
        <v>0.993906490252283</v>
      </c>
      <c r="O455" s="266">
        <v>52358</v>
      </c>
      <c r="P455" s="294">
        <v>0.9</v>
      </c>
      <c r="Q455" s="267">
        <v>0.997189037245257</v>
      </c>
      <c r="R455" s="267">
        <v>0.993015873015873</v>
      </c>
      <c r="S455" s="267">
        <v>0.996208017334778</v>
      </c>
      <c r="T455" s="295">
        <v>0.00417316422938352</v>
      </c>
      <c r="U455" s="266">
        <v>52679</v>
      </c>
      <c r="V455" s="266">
        <v>51334</v>
      </c>
      <c r="W455" s="267">
        <v>0.9744680043281</v>
      </c>
      <c r="X455" s="267">
        <v>0.96767392832045</v>
      </c>
      <c r="Y455" s="268">
        <v>0.970793650793651</v>
      </c>
      <c r="Z455" s="268">
        <v>0.950162513542795</v>
      </c>
      <c r="AA455" s="295">
        <v>-0.00311972247320103</v>
      </c>
      <c r="AB455" s="264">
        <v>13731</v>
      </c>
      <c r="AC455" s="264">
        <v>13360</v>
      </c>
      <c r="AD455" s="264">
        <v>12943</v>
      </c>
      <c r="AE455" s="264">
        <v>12633</v>
      </c>
      <c r="AF455" s="268">
        <v>0.972980846260287</v>
      </c>
      <c r="AG455" s="268">
        <v>0.976048829483118</v>
      </c>
      <c r="AH455" s="295">
        <v>-0.00306798322283142</v>
      </c>
    </row>
    <row r="456" spans="1:34">
      <c r="A456" s="315" t="s">
        <v>719</v>
      </c>
      <c r="B456" s="321" t="s">
        <v>3341</v>
      </c>
      <c r="C456" s="293" t="s">
        <v>820</v>
      </c>
      <c r="D456" s="321" t="s">
        <v>821</v>
      </c>
      <c r="E456" s="263">
        <v>2258</v>
      </c>
      <c r="F456" s="263">
        <v>2207</v>
      </c>
      <c r="G456" s="263">
        <v>2023</v>
      </c>
      <c r="H456" s="264">
        <v>1967</v>
      </c>
      <c r="I456" s="264">
        <v>1871</v>
      </c>
      <c r="J456" s="264">
        <v>1784</v>
      </c>
      <c r="K456" s="264">
        <v>2250</v>
      </c>
      <c r="L456" s="264">
        <v>2174</v>
      </c>
      <c r="M456" s="264">
        <v>2044</v>
      </c>
      <c r="N456" s="267">
        <v>0.951989555751692</v>
      </c>
      <c r="O456" s="266">
        <v>51773</v>
      </c>
      <c r="P456" s="294">
        <v>0.9</v>
      </c>
      <c r="Q456" s="267">
        <v>0.977413640389725</v>
      </c>
      <c r="R456" s="267">
        <v>0.951194712760549</v>
      </c>
      <c r="S456" s="267">
        <v>0.966222222222222</v>
      </c>
      <c r="T456" s="295">
        <v>0.0262189276291764</v>
      </c>
      <c r="U456" s="266">
        <v>54384</v>
      </c>
      <c r="V456" s="266">
        <v>49514</v>
      </c>
      <c r="W456" s="267">
        <v>0.910451603412768</v>
      </c>
      <c r="X456" s="267">
        <v>0.895925597874225</v>
      </c>
      <c r="Y456" s="268">
        <v>0.906964921199797</v>
      </c>
      <c r="Z456" s="268">
        <v>0.908444444444444</v>
      </c>
      <c r="AA456" s="295">
        <v>-0.0110393233255717</v>
      </c>
      <c r="AB456" s="264">
        <v>16003</v>
      </c>
      <c r="AC456" s="264">
        <v>14767</v>
      </c>
      <c r="AD456" s="264">
        <v>13954</v>
      </c>
      <c r="AE456" s="264">
        <v>12735</v>
      </c>
      <c r="AF456" s="268">
        <v>0.922764481659689</v>
      </c>
      <c r="AG456" s="268">
        <v>0.912641536476996</v>
      </c>
      <c r="AH456" s="295">
        <v>0.010122945182693</v>
      </c>
    </row>
    <row r="457" spans="1:34">
      <c r="A457" s="315" t="s">
        <v>719</v>
      </c>
      <c r="B457" s="321" t="s">
        <v>3341</v>
      </c>
      <c r="C457" s="293" t="s">
        <v>822</v>
      </c>
      <c r="D457" s="321" t="s">
        <v>822</v>
      </c>
      <c r="E457" s="263">
        <v>1897</v>
      </c>
      <c r="F457" s="263">
        <v>1833</v>
      </c>
      <c r="G457" s="263">
        <v>1745</v>
      </c>
      <c r="H457" s="264">
        <v>1784</v>
      </c>
      <c r="I457" s="264">
        <v>1736</v>
      </c>
      <c r="J457" s="264">
        <v>1647</v>
      </c>
      <c r="K457" s="264">
        <v>2225</v>
      </c>
      <c r="L457" s="264">
        <v>2072</v>
      </c>
      <c r="M457" s="264">
        <v>2016</v>
      </c>
      <c r="N457" s="267">
        <v>0.962085983572968</v>
      </c>
      <c r="O457" s="266">
        <v>53999</v>
      </c>
      <c r="P457" s="294">
        <v>0.9</v>
      </c>
      <c r="Q457" s="267">
        <v>0.966262519768055</v>
      </c>
      <c r="R457" s="267">
        <v>0.973094170403587</v>
      </c>
      <c r="S457" s="267">
        <v>0.93123595505618</v>
      </c>
      <c r="T457" s="295">
        <v>-0.0068316506355327</v>
      </c>
      <c r="U457" s="266">
        <v>56127</v>
      </c>
      <c r="V457" s="266">
        <v>51248</v>
      </c>
      <c r="W457" s="267">
        <v>0.913072139968286</v>
      </c>
      <c r="X457" s="267">
        <v>0.91987348444913</v>
      </c>
      <c r="Y457" s="268">
        <v>0.923206278026906</v>
      </c>
      <c r="Z457" s="268">
        <v>0.906067415730337</v>
      </c>
      <c r="AA457" s="295">
        <v>-0.00333279357777561</v>
      </c>
      <c r="AB457" s="264">
        <v>15124</v>
      </c>
      <c r="AC457" s="264">
        <v>13898</v>
      </c>
      <c r="AD457" s="264">
        <v>14419</v>
      </c>
      <c r="AE457" s="264">
        <v>13248</v>
      </c>
      <c r="AF457" s="268">
        <v>0.918936789209204</v>
      </c>
      <c r="AG457" s="268">
        <v>0.918787710659546</v>
      </c>
      <c r="AH457" s="295">
        <v>0.000149078549657511</v>
      </c>
    </row>
    <row r="458" spans="1:34">
      <c r="A458" s="315" t="s">
        <v>719</v>
      </c>
      <c r="B458" s="321" t="s">
        <v>3341</v>
      </c>
      <c r="C458" s="293" t="s">
        <v>823</v>
      </c>
      <c r="D458" s="321" t="s">
        <v>824</v>
      </c>
      <c r="E458" s="263">
        <v>1644</v>
      </c>
      <c r="F458" s="263">
        <v>1632</v>
      </c>
      <c r="G458" s="263">
        <v>1583</v>
      </c>
      <c r="H458" s="264">
        <v>1524</v>
      </c>
      <c r="I458" s="264">
        <v>1518</v>
      </c>
      <c r="J458" s="264">
        <v>1459</v>
      </c>
      <c r="K458" s="264">
        <v>1719</v>
      </c>
      <c r="L458" s="264">
        <v>1716</v>
      </c>
      <c r="M458" s="264">
        <v>1639</v>
      </c>
      <c r="N458" s="267">
        <v>0.99156049332382</v>
      </c>
      <c r="O458" s="266">
        <v>48641</v>
      </c>
      <c r="P458" s="294">
        <v>0.9</v>
      </c>
      <c r="Q458" s="267">
        <v>0.992700729927007</v>
      </c>
      <c r="R458" s="267">
        <v>0.996062992125984</v>
      </c>
      <c r="S458" s="267">
        <v>0.99825479930192</v>
      </c>
      <c r="T458" s="295">
        <v>-0.00336226219897695</v>
      </c>
      <c r="U458" s="266">
        <v>49055</v>
      </c>
      <c r="V458" s="266">
        <v>46751</v>
      </c>
      <c r="W458" s="267">
        <v>0.953032310671695</v>
      </c>
      <c r="X458" s="267">
        <v>0.962895377128954</v>
      </c>
      <c r="Y458" s="268">
        <v>0.957349081364829</v>
      </c>
      <c r="Z458" s="268">
        <v>0.953461314717859</v>
      </c>
      <c r="AA458" s="295">
        <v>0.00554629576412435</v>
      </c>
      <c r="AB458" s="264">
        <v>12940</v>
      </c>
      <c r="AC458" s="264">
        <v>12335</v>
      </c>
      <c r="AD458" s="264">
        <v>12441</v>
      </c>
      <c r="AE458" s="264">
        <v>11893</v>
      </c>
      <c r="AF458" s="268">
        <v>0.953245749613601</v>
      </c>
      <c r="AG458" s="268">
        <v>0.955952093883128</v>
      </c>
      <c r="AH458" s="295">
        <v>-0.00270634426952721</v>
      </c>
    </row>
    <row r="459" spans="1:34">
      <c r="A459" s="315" t="s">
        <v>719</v>
      </c>
      <c r="B459" s="321" t="s">
        <v>3342</v>
      </c>
      <c r="C459" s="293" t="s">
        <v>825</v>
      </c>
      <c r="D459" s="321" t="s">
        <v>826</v>
      </c>
      <c r="E459" s="263">
        <v>815</v>
      </c>
      <c r="F459" s="263">
        <v>813</v>
      </c>
      <c r="G459" s="263">
        <v>734</v>
      </c>
      <c r="H459" s="264">
        <v>1074</v>
      </c>
      <c r="I459" s="264">
        <v>1057</v>
      </c>
      <c r="J459" s="264">
        <v>987</v>
      </c>
      <c r="K459" s="264">
        <v>1438</v>
      </c>
      <c r="L459" s="264">
        <v>1428</v>
      </c>
      <c r="M459" s="264">
        <v>1329</v>
      </c>
      <c r="N459" s="267">
        <v>0.983731543624161</v>
      </c>
      <c r="O459" s="266">
        <v>36644</v>
      </c>
      <c r="P459" s="294">
        <v>0.9</v>
      </c>
      <c r="Q459" s="267">
        <v>0.997546012269939</v>
      </c>
      <c r="R459" s="267">
        <v>0.984171322160149</v>
      </c>
      <c r="S459" s="267">
        <v>0.993045897079277</v>
      </c>
      <c r="T459" s="295">
        <v>0.0133746901097896</v>
      </c>
      <c r="U459" s="266">
        <v>37250</v>
      </c>
      <c r="V459" s="266">
        <v>33837</v>
      </c>
      <c r="W459" s="267">
        <v>0.908375838926174</v>
      </c>
      <c r="X459" s="267">
        <v>0.900613496932515</v>
      </c>
      <c r="Y459" s="268">
        <v>0.918994413407821</v>
      </c>
      <c r="Z459" s="268">
        <v>0.924200278164117</v>
      </c>
      <c r="AA459" s="295">
        <v>-0.0183809164753058</v>
      </c>
      <c r="AB459" s="264">
        <v>8219</v>
      </c>
      <c r="AC459" s="264">
        <v>7574</v>
      </c>
      <c r="AD459" s="264">
        <v>8149</v>
      </c>
      <c r="AE459" s="264">
        <v>7453</v>
      </c>
      <c r="AF459" s="268">
        <v>0.921523299671493</v>
      </c>
      <c r="AG459" s="268">
        <v>0.914590747330961</v>
      </c>
      <c r="AH459" s="295">
        <v>0.00693255234053203</v>
      </c>
    </row>
    <row r="460" spans="1:34">
      <c r="A460" s="315" t="s">
        <v>719</v>
      </c>
      <c r="B460" s="321" t="s">
        <v>3342</v>
      </c>
      <c r="C460" s="293" t="s">
        <v>827</v>
      </c>
      <c r="D460" s="321" t="s">
        <v>828</v>
      </c>
      <c r="E460" s="263">
        <v>2073</v>
      </c>
      <c r="F460" s="263">
        <v>2054</v>
      </c>
      <c r="G460" s="263">
        <v>1902</v>
      </c>
      <c r="H460" s="264">
        <v>2551</v>
      </c>
      <c r="I460" s="264">
        <v>2519</v>
      </c>
      <c r="J460" s="264">
        <v>2317</v>
      </c>
      <c r="K460" s="264">
        <v>3510</v>
      </c>
      <c r="L460" s="264">
        <v>3463</v>
      </c>
      <c r="M460" s="264">
        <v>3278</v>
      </c>
      <c r="N460" s="267">
        <v>0.982528831602567</v>
      </c>
      <c r="O460" s="266">
        <v>94141</v>
      </c>
      <c r="P460" s="294">
        <v>0.9</v>
      </c>
      <c r="Q460" s="267">
        <v>0.990834539315002</v>
      </c>
      <c r="R460" s="267">
        <v>0.987455899647197</v>
      </c>
      <c r="S460" s="267">
        <v>0.986609686609687</v>
      </c>
      <c r="T460" s="295">
        <v>0.00337863966780527</v>
      </c>
      <c r="U460" s="266">
        <v>95815</v>
      </c>
      <c r="V460" s="266">
        <v>85663</v>
      </c>
      <c r="W460" s="267">
        <v>0.894045817460732</v>
      </c>
      <c r="X460" s="267">
        <v>0.917510853835022</v>
      </c>
      <c r="Y460" s="268">
        <v>0.908271266170129</v>
      </c>
      <c r="Z460" s="268">
        <v>0.933903133903134</v>
      </c>
      <c r="AA460" s="295">
        <v>0.00923958766489241</v>
      </c>
      <c r="AB460" s="264">
        <v>21018</v>
      </c>
      <c r="AC460" s="264">
        <v>19142</v>
      </c>
      <c r="AD460" s="264">
        <v>21644</v>
      </c>
      <c r="AE460" s="264">
        <v>19043</v>
      </c>
      <c r="AF460" s="268">
        <v>0.910743172518793</v>
      </c>
      <c r="AG460" s="268">
        <v>0.879828127887636</v>
      </c>
      <c r="AH460" s="295">
        <v>0.0309150446311571</v>
      </c>
    </row>
    <row r="461" spans="1:34">
      <c r="A461" s="315" t="s">
        <v>719</v>
      </c>
      <c r="B461" s="321" t="s">
        <v>3342</v>
      </c>
      <c r="C461" s="293" t="s">
        <v>829</v>
      </c>
      <c r="D461" s="321" t="s">
        <v>830</v>
      </c>
      <c r="E461" s="263">
        <v>2239</v>
      </c>
      <c r="F461" s="263">
        <v>2212</v>
      </c>
      <c r="G461" s="263">
        <v>1714</v>
      </c>
      <c r="H461" s="264">
        <v>4087</v>
      </c>
      <c r="I461" s="264">
        <v>4059</v>
      </c>
      <c r="J461" s="264">
        <v>3419</v>
      </c>
      <c r="K461" s="264">
        <v>4785</v>
      </c>
      <c r="L461" s="264">
        <v>4732</v>
      </c>
      <c r="M461" s="264">
        <v>4135</v>
      </c>
      <c r="N461" s="267">
        <v>0.99113336192744</v>
      </c>
      <c r="O461" s="266">
        <v>134027</v>
      </c>
      <c r="P461" s="294">
        <v>0.9</v>
      </c>
      <c r="Q461" s="267">
        <v>0.987941045109424</v>
      </c>
      <c r="R461" s="267">
        <v>0.993149009053095</v>
      </c>
      <c r="S461" s="267">
        <v>0.988923719958203</v>
      </c>
      <c r="T461" s="295">
        <v>-0.0052079639436714</v>
      </c>
      <c r="U461" s="266">
        <v>135226</v>
      </c>
      <c r="V461" s="266">
        <v>115405</v>
      </c>
      <c r="W461" s="267">
        <v>0.85342315826838</v>
      </c>
      <c r="X461" s="267">
        <v>0.76552032157213</v>
      </c>
      <c r="Y461" s="268">
        <v>0.836554930266699</v>
      </c>
      <c r="Z461" s="268">
        <v>0.864158829676071</v>
      </c>
      <c r="AA461" s="295">
        <v>-0.0710346086945688</v>
      </c>
      <c r="AB461" s="264">
        <v>30342</v>
      </c>
      <c r="AC461" s="264">
        <v>25423</v>
      </c>
      <c r="AD461" s="264">
        <v>31982</v>
      </c>
      <c r="AE461" s="264">
        <v>27740</v>
      </c>
      <c r="AF461" s="268">
        <v>0.837881484411047</v>
      </c>
      <c r="AG461" s="268">
        <v>0.86736289162654</v>
      </c>
      <c r="AH461" s="295">
        <v>-0.0294814072154925</v>
      </c>
    </row>
    <row r="462" spans="1:34">
      <c r="A462" s="315" t="s">
        <v>719</v>
      </c>
      <c r="B462" s="321" t="s">
        <v>3342</v>
      </c>
      <c r="C462" s="293" t="s">
        <v>831</v>
      </c>
      <c r="D462" s="321" t="s">
        <v>832</v>
      </c>
      <c r="E462" s="263">
        <v>607</v>
      </c>
      <c r="F462" s="263">
        <v>598</v>
      </c>
      <c r="G462" s="263">
        <v>542</v>
      </c>
      <c r="H462" s="264">
        <v>946</v>
      </c>
      <c r="I462" s="264">
        <v>913</v>
      </c>
      <c r="J462" s="264">
        <v>807</v>
      </c>
      <c r="K462" s="264">
        <v>1091</v>
      </c>
      <c r="L462" s="264">
        <v>1058</v>
      </c>
      <c r="M462" s="264">
        <v>997</v>
      </c>
      <c r="N462" s="267">
        <v>0.976511792301266</v>
      </c>
      <c r="O462" s="266">
        <v>30391</v>
      </c>
      <c r="P462" s="294">
        <v>0.9</v>
      </c>
      <c r="Q462" s="267">
        <v>0.985172981878089</v>
      </c>
      <c r="R462" s="267">
        <v>0.965116279069767</v>
      </c>
      <c r="S462" s="267">
        <v>0.969752520623281</v>
      </c>
      <c r="T462" s="295">
        <v>0.0200567028083215</v>
      </c>
      <c r="U462" s="266">
        <v>31122</v>
      </c>
      <c r="V462" s="266">
        <v>28651</v>
      </c>
      <c r="W462" s="267">
        <v>0.920602789023842</v>
      </c>
      <c r="X462" s="267">
        <v>0.892915980230643</v>
      </c>
      <c r="Y462" s="268">
        <v>0.853065539112051</v>
      </c>
      <c r="Z462" s="268">
        <v>0.913840513290559</v>
      </c>
      <c r="AA462" s="295">
        <v>0.0398504411185918</v>
      </c>
      <c r="AB462" s="264">
        <v>7146</v>
      </c>
      <c r="AC462" s="264">
        <v>6484</v>
      </c>
      <c r="AD462" s="264">
        <v>7179</v>
      </c>
      <c r="AE462" s="264">
        <v>6575</v>
      </c>
      <c r="AF462" s="268">
        <v>0.907360761265043</v>
      </c>
      <c r="AG462" s="268">
        <v>0.915865719459535</v>
      </c>
      <c r="AH462" s="295">
        <v>-0.00850495819449137</v>
      </c>
    </row>
    <row r="463" spans="1:34">
      <c r="A463" s="315" t="s">
        <v>719</v>
      </c>
      <c r="B463" s="321" t="s">
        <v>3342</v>
      </c>
      <c r="C463" s="293" t="s">
        <v>833</v>
      </c>
      <c r="D463" s="321" t="s">
        <v>834</v>
      </c>
      <c r="E463" s="263">
        <v>964</v>
      </c>
      <c r="F463" s="263">
        <v>955</v>
      </c>
      <c r="G463" s="263">
        <v>863</v>
      </c>
      <c r="H463" s="264">
        <v>1364</v>
      </c>
      <c r="I463" s="264">
        <v>1316</v>
      </c>
      <c r="J463" s="264">
        <v>1218</v>
      </c>
      <c r="K463" s="264">
        <v>1642</v>
      </c>
      <c r="L463" s="264">
        <v>1587</v>
      </c>
      <c r="M463" s="264">
        <v>1452</v>
      </c>
      <c r="N463" s="267">
        <v>0.951064783152135</v>
      </c>
      <c r="O463" s="266">
        <v>40328</v>
      </c>
      <c r="P463" s="294">
        <v>0.9</v>
      </c>
      <c r="Q463" s="267">
        <v>0.990663900414938</v>
      </c>
      <c r="R463" s="267">
        <v>0.964809384164223</v>
      </c>
      <c r="S463" s="267">
        <v>0.966504263093788</v>
      </c>
      <c r="T463" s="295">
        <v>0.0258545162507149</v>
      </c>
      <c r="U463" s="266">
        <v>42403</v>
      </c>
      <c r="V463" s="266">
        <v>38294</v>
      </c>
      <c r="W463" s="267">
        <v>0.903096479022711</v>
      </c>
      <c r="X463" s="267">
        <v>0.895228215767635</v>
      </c>
      <c r="Y463" s="268">
        <v>0.892961876832845</v>
      </c>
      <c r="Z463" s="268">
        <v>0.884287454323995</v>
      </c>
      <c r="AA463" s="295">
        <v>0.00226633893479034</v>
      </c>
      <c r="AB463" s="264">
        <v>9672</v>
      </c>
      <c r="AC463" s="264">
        <v>8663</v>
      </c>
      <c r="AD463" s="264">
        <v>9412</v>
      </c>
      <c r="AE463" s="264">
        <v>8463</v>
      </c>
      <c r="AF463" s="268">
        <v>0.895678246484698</v>
      </c>
      <c r="AG463" s="268">
        <v>0.899171270718232</v>
      </c>
      <c r="AH463" s="295">
        <v>-0.00349302423353393</v>
      </c>
    </row>
    <row r="464" spans="1:34">
      <c r="A464" s="315" t="s">
        <v>719</v>
      </c>
      <c r="B464" s="321" t="s">
        <v>3342</v>
      </c>
      <c r="C464" s="293" t="s">
        <v>835</v>
      </c>
      <c r="D464" s="321" t="s">
        <v>836</v>
      </c>
      <c r="E464" s="263">
        <v>1163</v>
      </c>
      <c r="F464" s="263">
        <v>1162</v>
      </c>
      <c r="G464" s="263">
        <v>1048</v>
      </c>
      <c r="H464" s="264">
        <v>1475</v>
      </c>
      <c r="I464" s="264">
        <v>1458</v>
      </c>
      <c r="J464" s="264">
        <v>1318</v>
      </c>
      <c r="K464" s="264">
        <v>2262</v>
      </c>
      <c r="L464" s="264">
        <v>2233</v>
      </c>
      <c r="M464" s="264">
        <v>2106</v>
      </c>
      <c r="N464" s="267">
        <v>0.988235487963619</v>
      </c>
      <c r="O464" s="266">
        <v>59977</v>
      </c>
      <c r="P464" s="294">
        <v>0.9</v>
      </c>
      <c r="Q464" s="267">
        <v>0.999140154772141</v>
      </c>
      <c r="R464" s="267">
        <v>0.988474576271186</v>
      </c>
      <c r="S464" s="267">
        <v>0.987179487179487</v>
      </c>
      <c r="T464" s="295">
        <v>0.0106655785009546</v>
      </c>
      <c r="U464" s="266">
        <v>60691</v>
      </c>
      <c r="V464" s="266">
        <v>55863</v>
      </c>
      <c r="W464" s="267">
        <v>0.920449490039709</v>
      </c>
      <c r="X464" s="267">
        <v>0.901117798796217</v>
      </c>
      <c r="Y464" s="268">
        <v>0.893559322033898</v>
      </c>
      <c r="Z464" s="268">
        <v>0.931034482758621</v>
      </c>
      <c r="AA464" s="295">
        <v>0.00755847676231836</v>
      </c>
      <c r="AB464" s="264">
        <v>12841</v>
      </c>
      <c r="AC464" s="264">
        <v>11804</v>
      </c>
      <c r="AD464" s="264">
        <v>14032</v>
      </c>
      <c r="AE464" s="264">
        <v>12890</v>
      </c>
      <c r="AF464" s="268">
        <v>0.919243049606728</v>
      </c>
      <c r="AG464" s="268">
        <v>0.918614595210946</v>
      </c>
      <c r="AH464" s="295">
        <v>0.000628454395781963</v>
      </c>
    </row>
    <row r="465" spans="1:34">
      <c r="A465" s="315" t="s">
        <v>719</v>
      </c>
      <c r="B465" s="321" t="s">
        <v>3342</v>
      </c>
      <c r="C465" s="293" t="s">
        <v>837</v>
      </c>
      <c r="D465" s="321" t="s">
        <v>838</v>
      </c>
      <c r="E465" s="263">
        <v>2046</v>
      </c>
      <c r="F465" s="263">
        <v>1931</v>
      </c>
      <c r="G465" s="263">
        <v>1800</v>
      </c>
      <c r="H465" s="264">
        <v>3787</v>
      </c>
      <c r="I465" s="264">
        <v>3637</v>
      </c>
      <c r="J465" s="264">
        <v>3443</v>
      </c>
      <c r="K465" s="264">
        <v>4340</v>
      </c>
      <c r="L465" s="264">
        <v>4238</v>
      </c>
      <c r="M465" s="264">
        <v>3911</v>
      </c>
      <c r="N465" s="267">
        <v>0.971771359726917</v>
      </c>
      <c r="O465" s="266">
        <v>116150</v>
      </c>
      <c r="P465" s="294">
        <v>0.9</v>
      </c>
      <c r="Q465" s="267">
        <v>0.943792766373412</v>
      </c>
      <c r="R465" s="267">
        <v>0.960390810668075</v>
      </c>
      <c r="S465" s="267">
        <v>0.976497695852535</v>
      </c>
      <c r="T465" s="295">
        <v>-0.0165980442946634</v>
      </c>
      <c r="U465" s="266">
        <v>119524</v>
      </c>
      <c r="V465" s="266">
        <v>109681</v>
      </c>
      <c r="W465" s="267">
        <v>0.917648338409022</v>
      </c>
      <c r="X465" s="267">
        <v>0.879765395894428</v>
      </c>
      <c r="Y465" s="268">
        <v>0.909162925798785</v>
      </c>
      <c r="Z465" s="268">
        <v>0.901152073732719</v>
      </c>
      <c r="AA465" s="295">
        <v>-0.0293975299043572</v>
      </c>
      <c r="AB465" s="264">
        <v>27284</v>
      </c>
      <c r="AC465" s="264">
        <v>25132</v>
      </c>
      <c r="AD465" s="264">
        <v>27519</v>
      </c>
      <c r="AE465" s="264">
        <v>25548</v>
      </c>
      <c r="AF465" s="268">
        <v>0.921125934613693</v>
      </c>
      <c r="AG465" s="268">
        <v>0.928376757876376</v>
      </c>
      <c r="AH465" s="295">
        <v>-0.00725082326268334</v>
      </c>
    </row>
    <row r="466" spans="1:34">
      <c r="A466" s="315" t="s">
        <v>719</v>
      </c>
      <c r="B466" s="321" t="s">
        <v>3342</v>
      </c>
      <c r="C466" s="293" t="s">
        <v>839</v>
      </c>
      <c r="D466" s="321" t="s">
        <v>840</v>
      </c>
      <c r="E466" s="263">
        <v>1789</v>
      </c>
      <c r="F466" s="263">
        <v>1761</v>
      </c>
      <c r="G466" s="263">
        <v>1560</v>
      </c>
      <c r="H466" s="264">
        <v>2474</v>
      </c>
      <c r="I466" s="264">
        <v>2322</v>
      </c>
      <c r="J466" s="264">
        <v>2080</v>
      </c>
      <c r="K466" s="264">
        <v>3100</v>
      </c>
      <c r="L466" s="264">
        <v>3065</v>
      </c>
      <c r="M466" s="264">
        <v>2741</v>
      </c>
      <c r="N466" s="267">
        <v>0.956639632300191</v>
      </c>
      <c r="O466" s="266">
        <v>78675</v>
      </c>
      <c r="P466" s="294">
        <v>0.9</v>
      </c>
      <c r="Q466" s="267">
        <v>0.984348798211291</v>
      </c>
      <c r="R466" s="267">
        <v>0.93856103476152</v>
      </c>
      <c r="S466" s="267">
        <v>0.988709677419355</v>
      </c>
      <c r="T466" s="295">
        <v>0.0457877634497714</v>
      </c>
      <c r="U466" s="266">
        <v>82241</v>
      </c>
      <c r="V466" s="266">
        <v>72748</v>
      </c>
      <c r="W466" s="267">
        <v>0.88457095609246</v>
      </c>
      <c r="X466" s="267">
        <v>0.87199552822806</v>
      </c>
      <c r="Y466" s="268">
        <v>0.840743734842361</v>
      </c>
      <c r="Z466" s="268">
        <v>0.884193548387097</v>
      </c>
      <c r="AA466" s="295">
        <v>0.0312517933856998</v>
      </c>
      <c r="AB466" s="264">
        <v>18489</v>
      </c>
      <c r="AC466" s="264">
        <v>16224</v>
      </c>
      <c r="AD466" s="264">
        <v>18316</v>
      </c>
      <c r="AE466" s="264">
        <v>16334</v>
      </c>
      <c r="AF466" s="268">
        <v>0.877494726594191</v>
      </c>
      <c r="AG466" s="268">
        <v>0.891788600131033</v>
      </c>
      <c r="AH466" s="295">
        <v>-0.0142938735368419</v>
      </c>
    </row>
    <row r="467" spans="1:34">
      <c r="A467" s="315" t="s">
        <v>719</v>
      </c>
      <c r="B467" s="321" t="s">
        <v>3342</v>
      </c>
      <c r="C467" s="293" t="s">
        <v>841</v>
      </c>
      <c r="D467" s="321" t="s">
        <v>842</v>
      </c>
      <c r="E467" s="263">
        <v>883</v>
      </c>
      <c r="F467" s="263">
        <v>862</v>
      </c>
      <c r="G467" s="263">
        <v>710</v>
      </c>
      <c r="H467" s="264">
        <v>1429</v>
      </c>
      <c r="I467" s="264">
        <v>1388</v>
      </c>
      <c r="J467" s="264">
        <v>1181</v>
      </c>
      <c r="K467" s="264">
        <v>1545</v>
      </c>
      <c r="L467" s="264">
        <v>1459</v>
      </c>
      <c r="M467" s="264">
        <v>1256</v>
      </c>
      <c r="N467" s="267">
        <v>0.962400643029383</v>
      </c>
      <c r="O467" s="266">
        <v>43104</v>
      </c>
      <c r="P467" s="294">
        <v>0.9</v>
      </c>
      <c r="Q467" s="267">
        <v>0.976217440543601</v>
      </c>
      <c r="R467" s="267">
        <v>0.971308607417775</v>
      </c>
      <c r="S467" s="267">
        <v>0.944336569579288</v>
      </c>
      <c r="T467" s="295">
        <v>0.00490883312582668</v>
      </c>
      <c r="U467" s="266">
        <v>44788</v>
      </c>
      <c r="V467" s="266">
        <v>36996</v>
      </c>
      <c r="W467" s="267">
        <v>0.82602482807895</v>
      </c>
      <c r="X467" s="267">
        <v>0.804077010192526</v>
      </c>
      <c r="Y467" s="268">
        <v>0.826452064380686</v>
      </c>
      <c r="Z467" s="268">
        <v>0.81294498381877</v>
      </c>
      <c r="AA467" s="295">
        <v>-0.0223750541881602</v>
      </c>
      <c r="AB467" s="264">
        <v>9923</v>
      </c>
      <c r="AC467" s="264">
        <v>8088</v>
      </c>
      <c r="AD467" s="264">
        <v>10449</v>
      </c>
      <c r="AE467" s="264">
        <v>8711</v>
      </c>
      <c r="AF467" s="268">
        <v>0.815076085861131</v>
      </c>
      <c r="AG467" s="268">
        <v>0.833668293616614</v>
      </c>
      <c r="AH467" s="295">
        <v>-0.0185922077554833</v>
      </c>
    </row>
    <row r="468" spans="1:34">
      <c r="A468" s="315" t="s">
        <v>719</v>
      </c>
      <c r="B468" s="321" t="s">
        <v>3342</v>
      </c>
      <c r="C468" s="293" t="s">
        <v>843</v>
      </c>
      <c r="D468" s="321" t="s">
        <v>844</v>
      </c>
      <c r="E468" s="263">
        <v>1171</v>
      </c>
      <c r="F468" s="263">
        <v>1070</v>
      </c>
      <c r="G468" s="263">
        <v>1056</v>
      </c>
      <c r="H468" s="264">
        <v>1725</v>
      </c>
      <c r="I468" s="264">
        <v>1618</v>
      </c>
      <c r="J468" s="264">
        <v>1496</v>
      </c>
      <c r="K468" s="264">
        <v>2131</v>
      </c>
      <c r="L468" s="264">
        <v>1832</v>
      </c>
      <c r="M468" s="264">
        <v>1832</v>
      </c>
      <c r="N468" s="267">
        <v>0.953409251163447</v>
      </c>
      <c r="O468" s="266">
        <v>54085</v>
      </c>
      <c r="P468" s="294">
        <v>0.9</v>
      </c>
      <c r="Q468" s="267">
        <v>0.913748932536294</v>
      </c>
      <c r="R468" s="267">
        <v>0.937971014492754</v>
      </c>
      <c r="S468" s="267">
        <v>0.859690286250587</v>
      </c>
      <c r="T468" s="295">
        <v>-0.0242220819564599</v>
      </c>
      <c r="U468" s="266">
        <v>56728</v>
      </c>
      <c r="V468" s="266">
        <v>51857</v>
      </c>
      <c r="W468" s="267">
        <v>0.914134113665209</v>
      </c>
      <c r="X468" s="267">
        <v>0.901793339026473</v>
      </c>
      <c r="Y468" s="268">
        <v>0.867246376811594</v>
      </c>
      <c r="Z468" s="268">
        <v>0.859690286250587</v>
      </c>
      <c r="AA468" s="295">
        <v>0.0345469622148789</v>
      </c>
      <c r="AB468" s="264">
        <v>12818</v>
      </c>
      <c r="AC468" s="264">
        <v>11511</v>
      </c>
      <c r="AD468" s="264">
        <v>12887</v>
      </c>
      <c r="AE468" s="264">
        <v>11623</v>
      </c>
      <c r="AF468" s="268">
        <v>0.898034014666875</v>
      </c>
      <c r="AG468" s="268">
        <v>0.901916660200202</v>
      </c>
      <c r="AH468" s="295">
        <v>-0.00388264553332707</v>
      </c>
    </row>
    <row r="469" spans="1:34">
      <c r="A469" s="315" t="s">
        <v>719</v>
      </c>
      <c r="B469" s="321" t="s">
        <v>3342</v>
      </c>
      <c r="C469" s="293" t="s">
        <v>845</v>
      </c>
      <c r="D469" s="321" t="s">
        <v>846</v>
      </c>
      <c r="E469" s="263">
        <v>1123</v>
      </c>
      <c r="F469" s="263">
        <v>1063</v>
      </c>
      <c r="G469" s="263">
        <v>944</v>
      </c>
      <c r="H469" s="264">
        <v>1475</v>
      </c>
      <c r="I469" s="264">
        <v>1332</v>
      </c>
      <c r="J469" s="264">
        <v>1221</v>
      </c>
      <c r="K469" s="264">
        <v>1909</v>
      </c>
      <c r="L469" s="264">
        <v>1777</v>
      </c>
      <c r="M469" s="264">
        <v>1594</v>
      </c>
      <c r="N469" s="267">
        <v>0.861075831154277</v>
      </c>
      <c r="O469" s="266">
        <v>46102</v>
      </c>
      <c r="P469" s="294">
        <v>0.9</v>
      </c>
      <c r="Q469" s="267">
        <v>0.946571682991986</v>
      </c>
      <c r="R469" s="267">
        <v>0.903050847457627</v>
      </c>
      <c r="S469" s="267">
        <v>0.930853850183342</v>
      </c>
      <c r="T469" s="295">
        <v>0.0435208355343587</v>
      </c>
      <c r="U469" s="266">
        <v>53540</v>
      </c>
      <c r="V469" s="266">
        <v>43181</v>
      </c>
      <c r="W469" s="267">
        <v>0.806518490847964</v>
      </c>
      <c r="X469" s="267">
        <v>0.840605520926091</v>
      </c>
      <c r="Y469" s="268">
        <v>0.827796610169492</v>
      </c>
      <c r="Z469" s="268">
        <v>0.834992142482975</v>
      </c>
      <c r="AA469" s="295">
        <v>0.0128089107565993</v>
      </c>
      <c r="AB469" s="264">
        <v>11403</v>
      </c>
      <c r="AC469" s="264">
        <v>9589</v>
      </c>
      <c r="AD469" s="264">
        <v>12019</v>
      </c>
      <c r="AE469" s="264">
        <v>9873</v>
      </c>
      <c r="AF469" s="268">
        <v>0.84091905638867</v>
      </c>
      <c r="AG469" s="268">
        <v>0.821449371827939</v>
      </c>
      <c r="AH469" s="295">
        <v>0.0194696845607305</v>
      </c>
    </row>
    <row r="470" spans="1:34">
      <c r="A470" s="315" t="s">
        <v>719</v>
      </c>
      <c r="B470" s="321" t="s">
        <v>3342</v>
      </c>
      <c r="C470" s="293" t="s">
        <v>847</v>
      </c>
      <c r="D470" s="321" t="s">
        <v>848</v>
      </c>
      <c r="E470" s="263">
        <v>1252</v>
      </c>
      <c r="F470" s="263">
        <v>1142</v>
      </c>
      <c r="G470" s="263">
        <v>1007</v>
      </c>
      <c r="H470" s="264">
        <v>1788</v>
      </c>
      <c r="I470" s="264">
        <v>1484</v>
      </c>
      <c r="J470" s="264">
        <v>1431</v>
      </c>
      <c r="K470" s="264">
        <v>2050</v>
      </c>
      <c r="L470" s="264">
        <v>1753</v>
      </c>
      <c r="M470" s="264">
        <v>1519</v>
      </c>
      <c r="N470" s="267">
        <v>0.871591048061636</v>
      </c>
      <c r="O470" s="266">
        <v>49889</v>
      </c>
      <c r="P470" s="294">
        <v>0.9</v>
      </c>
      <c r="Q470" s="267">
        <v>0.912140575079872</v>
      </c>
      <c r="R470" s="267">
        <v>0.829977628635347</v>
      </c>
      <c r="S470" s="267">
        <v>0.855121951219512</v>
      </c>
      <c r="T470" s="295">
        <v>0.0821629464445255</v>
      </c>
      <c r="U470" s="266">
        <v>57239</v>
      </c>
      <c r="V470" s="266">
        <v>47621</v>
      </c>
      <c r="W470" s="267">
        <v>0.831967714320656</v>
      </c>
      <c r="X470" s="267">
        <v>0.804313099041534</v>
      </c>
      <c r="Y470" s="268">
        <v>0.800335570469799</v>
      </c>
      <c r="Z470" s="268">
        <v>0.740975609756098</v>
      </c>
      <c r="AA470" s="295">
        <v>0.00397752857173495</v>
      </c>
      <c r="AB470" s="264">
        <v>13070</v>
      </c>
      <c r="AC470" s="264">
        <v>10541</v>
      </c>
      <c r="AD470" s="264">
        <v>12677</v>
      </c>
      <c r="AE470" s="264">
        <v>10401</v>
      </c>
      <c r="AF470" s="268">
        <v>0.806503442999235</v>
      </c>
      <c r="AG470" s="268">
        <v>0.820462254476611</v>
      </c>
      <c r="AH470" s="295">
        <v>-0.0139588114773762</v>
      </c>
    </row>
    <row r="471" spans="1:34">
      <c r="A471" s="315" t="s">
        <v>719</v>
      </c>
      <c r="B471" s="321" t="s">
        <v>3342</v>
      </c>
      <c r="C471" s="293" t="s">
        <v>849</v>
      </c>
      <c r="D471" s="321" t="s">
        <v>849</v>
      </c>
      <c r="E471" s="263">
        <v>1150</v>
      </c>
      <c r="F471" s="263">
        <v>1148</v>
      </c>
      <c r="G471" s="263">
        <v>1027</v>
      </c>
      <c r="H471" s="264">
        <v>1687</v>
      </c>
      <c r="I471" s="264">
        <v>1664</v>
      </c>
      <c r="J471" s="264">
        <v>1520</v>
      </c>
      <c r="K471" s="264">
        <v>2228</v>
      </c>
      <c r="L471" s="264">
        <v>2213</v>
      </c>
      <c r="M471" s="264">
        <v>2000</v>
      </c>
      <c r="N471" s="267">
        <v>0.983568362967505</v>
      </c>
      <c r="O471" s="266">
        <v>56147</v>
      </c>
      <c r="P471" s="294">
        <v>0.9</v>
      </c>
      <c r="Q471" s="267">
        <v>0.998260869565217</v>
      </c>
      <c r="R471" s="267">
        <v>0.986366330764671</v>
      </c>
      <c r="S471" s="267">
        <v>0.99326750448833</v>
      </c>
      <c r="T471" s="295">
        <v>0.0118945388005464</v>
      </c>
      <c r="U471" s="266">
        <v>57085</v>
      </c>
      <c r="V471" s="266">
        <v>51925</v>
      </c>
      <c r="W471" s="267">
        <v>0.909608478584567</v>
      </c>
      <c r="X471" s="267">
        <v>0.89304347826087</v>
      </c>
      <c r="Y471" s="268">
        <v>0.901007705986959</v>
      </c>
      <c r="Z471" s="268">
        <v>0.897666068222621</v>
      </c>
      <c r="AA471" s="295">
        <v>-0.00796422772608951</v>
      </c>
      <c r="AB471" s="264">
        <v>12680</v>
      </c>
      <c r="AC471" s="264">
        <v>11449</v>
      </c>
      <c r="AD471" s="264">
        <v>12833</v>
      </c>
      <c r="AE471" s="264">
        <v>11646</v>
      </c>
      <c r="AF471" s="268">
        <v>0.902917981072555</v>
      </c>
      <c r="AG471" s="268">
        <v>0.907504091015351</v>
      </c>
      <c r="AH471" s="295">
        <v>-0.00458610994279585</v>
      </c>
    </row>
    <row r="472" spans="1:34">
      <c r="A472" s="315" t="s">
        <v>719</v>
      </c>
      <c r="B472" s="321" t="s">
        <v>3342</v>
      </c>
      <c r="C472" s="293" t="s">
        <v>850</v>
      </c>
      <c r="D472" s="321" t="s">
        <v>851</v>
      </c>
      <c r="E472" s="263">
        <v>1305</v>
      </c>
      <c r="F472" s="263">
        <v>1263</v>
      </c>
      <c r="G472" s="263">
        <v>990</v>
      </c>
      <c r="H472" s="264">
        <v>1788</v>
      </c>
      <c r="I472" s="264">
        <v>1725</v>
      </c>
      <c r="J472" s="264">
        <v>1462</v>
      </c>
      <c r="K472" s="264">
        <v>2210</v>
      </c>
      <c r="L472" s="264">
        <v>2165</v>
      </c>
      <c r="M472" s="264">
        <v>1910</v>
      </c>
      <c r="N472" s="267">
        <v>0.964942084942085</v>
      </c>
      <c r="O472" s="266">
        <v>56232</v>
      </c>
      <c r="P472" s="294">
        <v>0.9</v>
      </c>
      <c r="Q472" s="267">
        <v>0.967816091954023</v>
      </c>
      <c r="R472" s="267">
        <v>0.964765100671141</v>
      </c>
      <c r="S472" s="267">
        <v>0.979638009049774</v>
      </c>
      <c r="T472" s="295">
        <v>0.003050991282882</v>
      </c>
      <c r="U472" s="266">
        <v>58275</v>
      </c>
      <c r="V472" s="266">
        <v>49643</v>
      </c>
      <c r="W472" s="267">
        <v>0.851874731874732</v>
      </c>
      <c r="X472" s="267">
        <v>0.758620689655172</v>
      </c>
      <c r="Y472" s="268">
        <v>0.817673378076063</v>
      </c>
      <c r="Z472" s="268">
        <v>0.864253393665158</v>
      </c>
      <c r="AA472" s="295">
        <v>-0.0590526884208903</v>
      </c>
      <c r="AB472" s="264">
        <v>12816</v>
      </c>
      <c r="AC472" s="264">
        <v>10786</v>
      </c>
      <c r="AD472" s="264">
        <v>12860</v>
      </c>
      <c r="AE472" s="264">
        <v>11152</v>
      </c>
      <c r="AF472" s="268">
        <v>0.841604244694132</v>
      </c>
      <c r="AG472" s="268">
        <v>0.867185069984448</v>
      </c>
      <c r="AH472" s="295">
        <v>-0.0255808252903156</v>
      </c>
    </row>
    <row r="473" spans="1:34">
      <c r="A473" s="315" t="s">
        <v>719</v>
      </c>
      <c r="B473" s="321" t="s">
        <v>3342</v>
      </c>
      <c r="C473" s="293" t="s">
        <v>852</v>
      </c>
      <c r="D473" s="321" t="s">
        <v>853</v>
      </c>
      <c r="E473" s="263">
        <v>1185</v>
      </c>
      <c r="F473" s="263">
        <v>1118</v>
      </c>
      <c r="G473" s="263">
        <v>978</v>
      </c>
      <c r="H473" s="264">
        <v>1659</v>
      </c>
      <c r="I473" s="264">
        <v>1565</v>
      </c>
      <c r="J473" s="264">
        <v>1178</v>
      </c>
      <c r="K473" s="264">
        <v>2139</v>
      </c>
      <c r="L473" s="264">
        <v>2079</v>
      </c>
      <c r="M473" s="264">
        <v>1565</v>
      </c>
      <c r="N473" s="267">
        <v>0.901435570892037</v>
      </c>
      <c r="O473" s="266">
        <v>47283</v>
      </c>
      <c r="P473" s="294">
        <v>0.9</v>
      </c>
      <c r="Q473" s="267">
        <v>0.943459915611814</v>
      </c>
      <c r="R473" s="267">
        <v>0.94333936106088</v>
      </c>
      <c r="S473" s="267">
        <v>0.97194950911641</v>
      </c>
      <c r="T473" s="295">
        <v>0.000120554550934293</v>
      </c>
      <c r="U473" s="266">
        <v>52453</v>
      </c>
      <c r="V473" s="266">
        <v>40715</v>
      </c>
      <c r="W473" s="267">
        <v>0.776218710083313</v>
      </c>
      <c r="X473" s="267">
        <v>0.825316455696202</v>
      </c>
      <c r="Y473" s="268">
        <v>0.710066305003014</v>
      </c>
      <c r="Z473" s="268">
        <v>0.731650303880318</v>
      </c>
      <c r="AA473" s="295">
        <v>0.115250150693189</v>
      </c>
      <c r="AB473" s="264">
        <v>12139</v>
      </c>
      <c r="AC473" s="264">
        <v>9296</v>
      </c>
      <c r="AD473" s="264">
        <v>11681</v>
      </c>
      <c r="AE473" s="264">
        <v>8949</v>
      </c>
      <c r="AF473" s="268">
        <v>0.76579619408518</v>
      </c>
      <c r="AG473" s="268">
        <v>0.766115914733328</v>
      </c>
      <c r="AH473" s="295">
        <v>-0.00031972064814767</v>
      </c>
    </row>
    <row r="474" spans="1:34">
      <c r="A474" s="315" t="s">
        <v>719</v>
      </c>
      <c r="B474" s="321" t="s">
        <v>3342</v>
      </c>
      <c r="C474" s="293" t="s">
        <v>854</v>
      </c>
      <c r="D474" s="321" t="s">
        <v>855</v>
      </c>
      <c r="E474" s="263">
        <v>1955</v>
      </c>
      <c r="F474" s="263">
        <v>1790</v>
      </c>
      <c r="G474" s="263">
        <v>1664</v>
      </c>
      <c r="H474" s="264">
        <v>2454</v>
      </c>
      <c r="I474" s="264">
        <v>2251</v>
      </c>
      <c r="J474" s="264">
        <v>2077</v>
      </c>
      <c r="K474" s="264">
        <v>3571</v>
      </c>
      <c r="L474" s="264">
        <v>3376</v>
      </c>
      <c r="M474" s="264">
        <v>3206</v>
      </c>
      <c r="N474" s="267">
        <v>0.948690259479806</v>
      </c>
      <c r="O474" s="266">
        <v>92244</v>
      </c>
      <c r="P474" s="294">
        <v>0.9</v>
      </c>
      <c r="Q474" s="267">
        <v>0.915601023017903</v>
      </c>
      <c r="R474" s="267">
        <v>0.917277913610432</v>
      </c>
      <c r="S474" s="267">
        <v>0.945393447213666</v>
      </c>
      <c r="T474" s="295">
        <v>-0.00167689059252918</v>
      </c>
      <c r="U474" s="266">
        <v>97233</v>
      </c>
      <c r="V474" s="266">
        <v>87668</v>
      </c>
      <c r="W474" s="267">
        <v>0.901628048090669</v>
      </c>
      <c r="X474" s="267">
        <v>0.851150895140665</v>
      </c>
      <c r="Y474" s="268">
        <v>0.846373268133659</v>
      </c>
      <c r="Z474" s="268">
        <v>0.897787734528143</v>
      </c>
      <c r="AA474" s="295">
        <v>0.00477762700700568</v>
      </c>
      <c r="AB474" s="264">
        <v>20884</v>
      </c>
      <c r="AC474" s="264">
        <v>18435</v>
      </c>
      <c r="AD474" s="264">
        <v>22214</v>
      </c>
      <c r="AE474" s="264">
        <v>20112</v>
      </c>
      <c r="AF474" s="268">
        <v>0.882733192874928</v>
      </c>
      <c r="AG474" s="268">
        <v>0.905374988745836</v>
      </c>
      <c r="AH474" s="295">
        <v>-0.0226417958709079</v>
      </c>
    </row>
    <row r="475" spans="1:34">
      <c r="A475" s="315" t="s">
        <v>719</v>
      </c>
      <c r="B475" s="321" t="s">
        <v>3342</v>
      </c>
      <c r="C475" s="293" t="s">
        <v>856</v>
      </c>
      <c r="D475" s="321" t="s">
        <v>856</v>
      </c>
      <c r="E475" s="263">
        <v>722</v>
      </c>
      <c r="F475" s="263">
        <v>702</v>
      </c>
      <c r="G475" s="263">
        <v>680</v>
      </c>
      <c r="H475" s="264">
        <v>1485</v>
      </c>
      <c r="I475" s="264">
        <v>1452</v>
      </c>
      <c r="J475" s="264">
        <v>1419</v>
      </c>
      <c r="K475" s="264">
        <v>1666</v>
      </c>
      <c r="L475" s="264">
        <v>1648</v>
      </c>
      <c r="M475" s="264">
        <v>1627</v>
      </c>
      <c r="N475" s="267">
        <v>0.983679262018804</v>
      </c>
      <c r="O475" s="266">
        <v>44360</v>
      </c>
      <c r="P475" s="294">
        <v>0.9</v>
      </c>
      <c r="Q475" s="267">
        <v>0.972299168975069</v>
      </c>
      <c r="R475" s="267">
        <v>0.977777777777778</v>
      </c>
      <c r="S475" s="267">
        <v>0.989195678271308</v>
      </c>
      <c r="T475" s="295">
        <v>-0.00547860880270845</v>
      </c>
      <c r="U475" s="266">
        <v>45096</v>
      </c>
      <c r="V475" s="266">
        <v>43756</v>
      </c>
      <c r="W475" s="267">
        <v>0.970285612914671</v>
      </c>
      <c r="X475" s="267">
        <v>0.941828254847645</v>
      </c>
      <c r="Y475" s="268">
        <v>0.955555555555556</v>
      </c>
      <c r="Z475" s="268">
        <v>0.976590636254502</v>
      </c>
      <c r="AA475" s="295">
        <v>-0.0137273007079102</v>
      </c>
      <c r="AB475" s="264">
        <v>10705</v>
      </c>
      <c r="AC475" s="264">
        <v>10396</v>
      </c>
      <c r="AD475" s="264">
        <v>10458</v>
      </c>
      <c r="AE475" s="264">
        <v>10199</v>
      </c>
      <c r="AF475" s="268">
        <v>0.971134983652499</v>
      </c>
      <c r="AG475" s="268">
        <v>0.975234270414993</v>
      </c>
      <c r="AH475" s="295">
        <v>-0.00409928676249449</v>
      </c>
    </row>
    <row r="476" spans="1:34">
      <c r="A476" s="315" t="s">
        <v>719</v>
      </c>
      <c r="B476" s="321" t="s">
        <v>3342</v>
      </c>
      <c r="C476" s="293" t="s">
        <v>857</v>
      </c>
      <c r="D476" s="321" t="s">
        <v>858</v>
      </c>
      <c r="E476" s="263">
        <v>1082</v>
      </c>
      <c r="F476" s="263">
        <v>1042</v>
      </c>
      <c r="G476" s="263">
        <v>924</v>
      </c>
      <c r="H476" s="264">
        <v>1640</v>
      </c>
      <c r="I476" s="264">
        <v>1577</v>
      </c>
      <c r="J476" s="264">
        <v>1378</v>
      </c>
      <c r="K476" s="264">
        <v>2024</v>
      </c>
      <c r="L476" s="264">
        <v>1960</v>
      </c>
      <c r="M476" s="264">
        <v>1752</v>
      </c>
      <c r="N476" s="267">
        <v>0.964705257003136</v>
      </c>
      <c r="O476" s="266">
        <v>54447</v>
      </c>
      <c r="P476" s="294">
        <v>0.9</v>
      </c>
      <c r="Q476" s="267">
        <v>0.963031423290203</v>
      </c>
      <c r="R476" s="267">
        <v>0.961585365853659</v>
      </c>
      <c r="S476" s="267">
        <v>0.968379446640316</v>
      </c>
      <c r="T476" s="295">
        <v>0.0014460574365448</v>
      </c>
      <c r="U476" s="266">
        <v>56439</v>
      </c>
      <c r="V476" s="266">
        <v>48554</v>
      </c>
      <c r="W476" s="267">
        <v>0.860291642304081</v>
      </c>
      <c r="X476" s="267">
        <v>0.853974121996303</v>
      </c>
      <c r="Y476" s="268">
        <v>0.840243902439024</v>
      </c>
      <c r="Z476" s="268">
        <v>0.865612648221344</v>
      </c>
      <c r="AA476" s="295">
        <v>0.0137302195572788</v>
      </c>
      <c r="AB476" s="264">
        <v>12447</v>
      </c>
      <c r="AC476" s="264">
        <v>10718</v>
      </c>
      <c r="AD476" s="264">
        <v>13069</v>
      </c>
      <c r="AE476" s="264">
        <v>11102</v>
      </c>
      <c r="AF476" s="268">
        <v>0.861091025950028</v>
      </c>
      <c r="AG476" s="268">
        <v>0.849491162292448</v>
      </c>
      <c r="AH476" s="295">
        <v>0.0115998636575803</v>
      </c>
    </row>
    <row r="477" spans="1:34">
      <c r="A477" s="315" t="s">
        <v>719</v>
      </c>
      <c r="B477" s="321" t="s">
        <v>3342</v>
      </c>
      <c r="C477" s="293" t="s">
        <v>859</v>
      </c>
      <c r="D477" s="321" t="s">
        <v>860</v>
      </c>
      <c r="E477" s="263">
        <v>1148</v>
      </c>
      <c r="F477" s="263">
        <v>1105</v>
      </c>
      <c r="G477" s="263">
        <v>986</v>
      </c>
      <c r="H477" s="264">
        <v>1708</v>
      </c>
      <c r="I477" s="264">
        <v>1658</v>
      </c>
      <c r="J477" s="264">
        <v>1537</v>
      </c>
      <c r="K477" s="264">
        <v>2064</v>
      </c>
      <c r="L477" s="264">
        <v>2008</v>
      </c>
      <c r="M477" s="264">
        <v>1829</v>
      </c>
      <c r="N477" s="267">
        <v>0.952805667397177</v>
      </c>
      <c r="O477" s="266">
        <v>56085</v>
      </c>
      <c r="P477" s="294">
        <v>0.9</v>
      </c>
      <c r="Q477" s="267">
        <v>0.962543554006969</v>
      </c>
      <c r="R477" s="267">
        <v>0.970725995316159</v>
      </c>
      <c r="S477" s="267">
        <v>0.972868217054264</v>
      </c>
      <c r="T477" s="295">
        <v>-0.00818244130919055</v>
      </c>
      <c r="U477" s="266">
        <v>58863</v>
      </c>
      <c r="V477" s="266">
        <v>53149</v>
      </c>
      <c r="W477" s="267">
        <v>0.902927135891817</v>
      </c>
      <c r="X477" s="267">
        <v>0.858885017421603</v>
      </c>
      <c r="Y477" s="268">
        <v>0.899882903981265</v>
      </c>
      <c r="Z477" s="268">
        <v>0.886143410852713</v>
      </c>
      <c r="AA477" s="295">
        <v>-0.0409978865596619</v>
      </c>
      <c r="AB477" s="264">
        <v>12742</v>
      </c>
      <c r="AC477" s="264">
        <v>11398</v>
      </c>
      <c r="AD477" s="264">
        <v>13243</v>
      </c>
      <c r="AE477" s="264">
        <v>11991</v>
      </c>
      <c r="AF477" s="268">
        <v>0.894522053052896</v>
      </c>
      <c r="AG477" s="268">
        <v>0.905459488031413</v>
      </c>
      <c r="AH477" s="295">
        <v>-0.010937434978517</v>
      </c>
    </row>
    <row r="478" spans="1:34">
      <c r="A478" s="315" t="s">
        <v>719</v>
      </c>
      <c r="B478" s="321" t="s">
        <v>3342</v>
      </c>
      <c r="C478" s="293" t="s">
        <v>861</v>
      </c>
      <c r="D478" s="321" t="s">
        <v>862</v>
      </c>
      <c r="E478" s="263">
        <v>1293</v>
      </c>
      <c r="F478" s="263">
        <v>1250</v>
      </c>
      <c r="G478" s="263">
        <v>1160</v>
      </c>
      <c r="H478" s="264">
        <v>1877</v>
      </c>
      <c r="I478" s="264">
        <v>1828</v>
      </c>
      <c r="J478" s="264">
        <v>1654</v>
      </c>
      <c r="K478" s="264">
        <v>2230</v>
      </c>
      <c r="L478" s="264">
        <v>2203</v>
      </c>
      <c r="M478" s="264">
        <v>2028</v>
      </c>
      <c r="N478" s="267">
        <v>0.982693275197048</v>
      </c>
      <c r="O478" s="266">
        <v>58598</v>
      </c>
      <c r="P478" s="294">
        <v>0.9</v>
      </c>
      <c r="Q478" s="267">
        <v>0.966744006187162</v>
      </c>
      <c r="R478" s="267">
        <v>0.973894512519979</v>
      </c>
      <c r="S478" s="267">
        <v>0.987892376681614</v>
      </c>
      <c r="T478" s="295">
        <v>-0.00715050633281711</v>
      </c>
      <c r="U478" s="266">
        <v>59630</v>
      </c>
      <c r="V478" s="266">
        <v>53881</v>
      </c>
      <c r="W478" s="267">
        <v>0.903588797585108</v>
      </c>
      <c r="X478" s="267">
        <v>0.897138437741686</v>
      </c>
      <c r="Y478" s="268">
        <v>0.881193393713372</v>
      </c>
      <c r="Z478" s="268">
        <v>0.909417040358744</v>
      </c>
      <c r="AA478" s="295">
        <v>0.0159450440283136</v>
      </c>
      <c r="AB478" s="264">
        <v>13645</v>
      </c>
      <c r="AC478" s="264">
        <v>12283</v>
      </c>
      <c r="AD478" s="264">
        <v>13066</v>
      </c>
      <c r="AE478" s="264">
        <v>11816</v>
      </c>
      <c r="AF478" s="268">
        <v>0.900183217295713</v>
      </c>
      <c r="AG478" s="268">
        <v>0.904331853666003</v>
      </c>
      <c r="AH478" s="295">
        <v>-0.00414863637029061</v>
      </c>
    </row>
    <row r="479" spans="1:34">
      <c r="A479" s="315" t="s">
        <v>719</v>
      </c>
      <c r="B479" s="321" t="s">
        <v>3343</v>
      </c>
      <c r="C479" s="293" t="s">
        <v>863</v>
      </c>
      <c r="D479" s="321" t="s">
        <v>864</v>
      </c>
      <c r="E479" s="263">
        <v>2180</v>
      </c>
      <c r="F479" s="263">
        <v>2123</v>
      </c>
      <c r="G479" s="263">
        <v>1860</v>
      </c>
      <c r="H479" s="264">
        <v>2233</v>
      </c>
      <c r="I479" s="264">
        <v>2215</v>
      </c>
      <c r="J479" s="264">
        <v>1982</v>
      </c>
      <c r="K479" s="264">
        <v>2738</v>
      </c>
      <c r="L479" s="264">
        <v>2723</v>
      </c>
      <c r="M479" s="264">
        <v>2467</v>
      </c>
      <c r="N479" s="267">
        <v>0.981337404580153</v>
      </c>
      <c r="O479" s="266">
        <v>80347</v>
      </c>
      <c r="P479" s="294">
        <v>0.9</v>
      </c>
      <c r="Q479" s="267">
        <v>0.973853211009174</v>
      </c>
      <c r="R479" s="267">
        <v>0.991939095387371</v>
      </c>
      <c r="S479" s="267">
        <v>0.994521548575603</v>
      </c>
      <c r="T479" s="295">
        <v>-0.0180858843781969</v>
      </c>
      <c r="U479" s="266">
        <v>81875</v>
      </c>
      <c r="V479" s="266">
        <v>74466</v>
      </c>
      <c r="W479" s="267">
        <v>0.909508396946565</v>
      </c>
      <c r="X479" s="267">
        <v>0.853211009174312</v>
      </c>
      <c r="Y479" s="268">
        <v>0.887595163457232</v>
      </c>
      <c r="Z479" s="268">
        <v>0.901022644265888</v>
      </c>
      <c r="AA479" s="295">
        <v>-0.0343841542829205</v>
      </c>
      <c r="AB479" s="264">
        <v>20294</v>
      </c>
      <c r="AC479" s="264">
        <v>18345</v>
      </c>
      <c r="AD479" s="264">
        <v>20455</v>
      </c>
      <c r="AE479" s="264">
        <v>18811</v>
      </c>
      <c r="AF479" s="268">
        <v>0.903961762097172</v>
      </c>
      <c r="AG479" s="268">
        <v>0.919628452701051</v>
      </c>
      <c r="AH479" s="295">
        <v>-0.0156666906038795</v>
      </c>
    </row>
    <row r="480" spans="1:34">
      <c r="A480" s="315" t="s">
        <v>719</v>
      </c>
      <c r="B480" s="321" t="s">
        <v>3343</v>
      </c>
      <c r="C480" s="293" t="s">
        <v>865</v>
      </c>
      <c r="D480" s="321" t="s">
        <v>866</v>
      </c>
      <c r="E480" s="263">
        <v>1634</v>
      </c>
      <c r="F480" s="263">
        <v>1646</v>
      </c>
      <c r="G480" s="263">
        <v>1489</v>
      </c>
      <c r="H480" s="264">
        <v>2016</v>
      </c>
      <c r="I480" s="264">
        <v>2005</v>
      </c>
      <c r="J480" s="264">
        <v>1805</v>
      </c>
      <c r="K480" s="264">
        <v>2179</v>
      </c>
      <c r="L480" s="264">
        <v>2163</v>
      </c>
      <c r="M480" s="264">
        <v>1968</v>
      </c>
      <c r="N480" s="267">
        <v>0.995801387367652</v>
      </c>
      <c r="O480" s="266">
        <v>114555</v>
      </c>
      <c r="P480" s="294">
        <v>0.9</v>
      </c>
      <c r="Q480" s="267">
        <v>1.00734394124847</v>
      </c>
      <c r="R480" s="267">
        <v>0.994543650793651</v>
      </c>
      <c r="S480" s="267">
        <v>0.992657182193667</v>
      </c>
      <c r="T480" s="295">
        <v>0.0128002904548191</v>
      </c>
      <c r="U480" s="266">
        <v>115038</v>
      </c>
      <c r="V480" s="266">
        <v>106635</v>
      </c>
      <c r="W480" s="267">
        <v>0.926954571532885</v>
      </c>
      <c r="X480" s="267">
        <v>0.911260709914321</v>
      </c>
      <c r="Y480" s="268">
        <v>0.895337301587302</v>
      </c>
      <c r="Z480" s="268">
        <v>0.903166590178981</v>
      </c>
      <c r="AA480" s="295">
        <v>0.0159234083270191</v>
      </c>
      <c r="AB480" s="264">
        <v>16293</v>
      </c>
      <c r="AC480" s="264">
        <v>14963</v>
      </c>
      <c r="AD480" s="264">
        <v>16742</v>
      </c>
      <c r="AE480" s="264">
        <v>15247</v>
      </c>
      <c r="AF480" s="268">
        <v>0.918369852083717</v>
      </c>
      <c r="AG480" s="268">
        <v>0.910703619639231</v>
      </c>
      <c r="AH480" s="295">
        <v>0.00766623244448628</v>
      </c>
    </row>
    <row r="481" spans="1:34">
      <c r="A481" s="315" t="s">
        <v>719</v>
      </c>
      <c r="B481" s="321" t="s">
        <v>3343</v>
      </c>
      <c r="C481" s="293" t="s">
        <v>867</v>
      </c>
      <c r="D481" s="321" t="s">
        <v>867</v>
      </c>
      <c r="E481" s="263">
        <v>2141</v>
      </c>
      <c r="F481" s="263">
        <v>2076</v>
      </c>
      <c r="G481" s="263">
        <v>2028</v>
      </c>
      <c r="H481" s="264">
        <v>2228</v>
      </c>
      <c r="I481" s="264">
        <v>2164</v>
      </c>
      <c r="J481" s="264">
        <v>2103</v>
      </c>
      <c r="K481" s="264">
        <v>2412</v>
      </c>
      <c r="L481" s="264">
        <v>2307</v>
      </c>
      <c r="M481" s="264">
        <v>2281</v>
      </c>
      <c r="N481" s="267">
        <v>0.975910467900467</v>
      </c>
      <c r="O481" s="266">
        <v>73772</v>
      </c>
      <c r="P481" s="294">
        <v>0.9</v>
      </c>
      <c r="Q481" s="267">
        <v>0.969640354974311</v>
      </c>
      <c r="R481" s="267">
        <v>0.971274685816876</v>
      </c>
      <c r="S481" s="267">
        <v>0.956467661691542</v>
      </c>
      <c r="T481" s="295">
        <v>-0.00163433084256503</v>
      </c>
      <c r="U481" s="266">
        <v>75593</v>
      </c>
      <c r="V481" s="266">
        <v>72197</v>
      </c>
      <c r="W481" s="267">
        <v>0.955075205376159</v>
      </c>
      <c r="X481" s="267">
        <v>0.947220924801495</v>
      </c>
      <c r="Y481" s="268">
        <v>0.943895870736086</v>
      </c>
      <c r="Z481" s="268">
        <v>0.945688225538972</v>
      </c>
      <c r="AA481" s="295">
        <v>0.00332505406540851</v>
      </c>
      <c r="AB481" s="264">
        <v>18597</v>
      </c>
      <c r="AC481" s="264">
        <v>17812</v>
      </c>
      <c r="AD481" s="264">
        <v>18594</v>
      </c>
      <c r="AE481" s="264">
        <v>17838</v>
      </c>
      <c r="AF481" s="268">
        <v>0.957788890681293</v>
      </c>
      <c r="AG481" s="268">
        <v>0.959341723136496</v>
      </c>
      <c r="AH481" s="295">
        <v>-0.00155283245520299</v>
      </c>
    </row>
    <row r="482" spans="1:34">
      <c r="A482" s="315" t="s">
        <v>719</v>
      </c>
      <c r="B482" s="321" t="s">
        <v>3343</v>
      </c>
      <c r="C482" s="293" t="s">
        <v>868</v>
      </c>
      <c r="D482" s="321" t="s">
        <v>868</v>
      </c>
      <c r="E482" s="263">
        <v>377</v>
      </c>
      <c r="F482" s="263">
        <v>373</v>
      </c>
      <c r="G482" s="263">
        <v>359</v>
      </c>
      <c r="H482" s="264">
        <v>638</v>
      </c>
      <c r="I482" s="264">
        <v>631</v>
      </c>
      <c r="J482" s="264">
        <v>546</v>
      </c>
      <c r="K482" s="264">
        <v>695</v>
      </c>
      <c r="L482" s="264">
        <v>641</v>
      </c>
      <c r="M482" s="264">
        <v>594</v>
      </c>
      <c r="N482" s="267">
        <v>0.976370510396975</v>
      </c>
      <c r="O482" s="266">
        <v>32023</v>
      </c>
      <c r="P482" s="294">
        <v>0.9</v>
      </c>
      <c r="Q482" s="267">
        <v>0.989389920424403</v>
      </c>
      <c r="R482" s="267">
        <v>0.989028213166144</v>
      </c>
      <c r="S482" s="267">
        <v>0.922302158273381</v>
      </c>
      <c r="T482" s="295">
        <v>0.000361707258259014</v>
      </c>
      <c r="U482" s="266">
        <v>32798</v>
      </c>
      <c r="V482" s="266">
        <v>30121</v>
      </c>
      <c r="W482" s="267">
        <v>0.918379169461553</v>
      </c>
      <c r="X482" s="267">
        <v>0.952254641909814</v>
      </c>
      <c r="Y482" s="268">
        <v>0.855799373040752</v>
      </c>
      <c r="Z482" s="268">
        <v>0.854676258992806</v>
      </c>
      <c r="AA482" s="295">
        <v>0.096455268869062</v>
      </c>
      <c r="AB482" s="264">
        <v>4876</v>
      </c>
      <c r="AC482" s="264">
        <v>4370</v>
      </c>
      <c r="AD482" s="264">
        <v>4531</v>
      </c>
      <c r="AE482" s="264">
        <v>3954</v>
      </c>
      <c r="AF482" s="268">
        <v>0.89622641509434</v>
      </c>
      <c r="AG482" s="268">
        <v>0.872655043036857</v>
      </c>
      <c r="AH482" s="295">
        <v>0.0235713720574824</v>
      </c>
    </row>
    <row r="483" spans="1:34">
      <c r="A483" s="315" t="s">
        <v>719</v>
      </c>
      <c r="B483" s="321" t="s">
        <v>3343</v>
      </c>
      <c r="C483" s="293" t="s">
        <v>869</v>
      </c>
      <c r="D483" s="321" t="s">
        <v>870</v>
      </c>
      <c r="E483" s="263">
        <v>1184</v>
      </c>
      <c r="F483" s="263">
        <v>1128</v>
      </c>
      <c r="G483" s="263">
        <v>1063</v>
      </c>
      <c r="H483" s="264">
        <v>1600</v>
      </c>
      <c r="I483" s="264">
        <v>1544</v>
      </c>
      <c r="J483" s="264">
        <v>1478</v>
      </c>
      <c r="K483" s="264">
        <v>1932</v>
      </c>
      <c r="L483" s="264">
        <v>1876</v>
      </c>
      <c r="M483" s="264">
        <v>1822</v>
      </c>
      <c r="N483" s="267">
        <v>0.97463968651066</v>
      </c>
      <c r="O483" s="266">
        <v>88047</v>
      </c>
      <c r="P483" s="294">
        <v>0.9</v>
      </c>
      <c r="Q483" s="267">
        <v>0.952702702702703</v>
      </c>
      <c r="R483" s="267">
        <v>0.965</v>
      </c>
      <c r="S483" s="267">
        <v>0.971014492753623</v>
      </c>
      <c r="T483" s="295">
        <v>-0.0122972972972972</v>
      </c>
      <c r="U483" s="266">
        <v>90338</v>
      </c>
      <c r="V483" s="266">
        <v>83992</v>
      </c>
      <c r="W483" s="267">
        <v>0.929752706502247</v>
      </c>
      <c r="X483" s="267">
        <v>0.897804054054054</v>
      </c>
      <c r="Y483" s="268">
        <v>0.92375</v>
      </c>
      <c r="Z483" s="268">
        <v>0.943064182194617</v>
      </c>
      <c r="AA483" s="295">
        <v>-0.0259459459459459</v>
      </c>
      <c r="AB483" s="264">
        <v>13476</v>
      </c>
      <c r="AC483" s="264">
        <v>12619</v>
      </c>
      <c r="AD483" s="264">
        <v>12910</v>
      </c>
      <c r="AE483" s="264">
        <v>11999</v>
      </c>
      <c r="AF483" s="268">
        <v>0.936405461561294</v>
      </c>
      <c r="AG483" s="268">
        <v>0.929434546862897</v>
      </c>
      <c r="AH483" s="295">
        <v>0.00697091469839717</v>
      </c>
    </row>
    <row r="484" spans="1:34">
      <c r="A484" s="315" t="s">
        <v>719</v>
      </c>
      <c r="B484" s="321" t="s">
        <v>3343</v>
      </c>
      <c r="C484" s="293" t="s">
        <v>871</v>
      </c>
      <c r="D484" s="321" t="s">
        <v>872</v>
      </c>
      <c r="E484" s="263">
        <v>1278</v>
      </c>
      <c r="F484" s="263">
        <v>1258</v>
      </c>
      <c r="G484" s="263">
        <v>1175</v>
      </c>
      <c r="H484" s="264">
        <v>1751</v>
      </c>
      <c r="I484" s="264">
        <v>1745</v>
      </c>
      <c r="J484" s="264">
        <v>1642</v>
      </c>
      <c r="K484" s="264">
        <v>2040</v>
      </c>
      <c r="L484" s="264">
        <v>2026</v>
      </c>
      <c r="M484" s="264">
        <v>1926</v>
      </c>
      <c r="N484" s="267">
        <v>0.990605769326053</v>
      </c>
      <c r="O484" s="266">
        <v>99965</v>
      </c>
      <c r="P484" s="294">
        <v>0.9</v>
      </c>
      <c r="Q484" s="267">
        <v>0.984350547730829</v>
      </c>
      <c r="R484" s="267">
        <v>0.996573386636208</v>
      </c>
      <c r="S484" s="267">
        <v>0.993137254901961</v>
      </c>
      <c r="T484" s="295">
        <v>-0.0122228389053785</v>
      </c>
      <c r="U484" s="266">
        <v>100913</v>
      </c>
      <c r="V484" s="266">
        <v>95280</v>
      </c>
      <c r="W484" s="267">
        <v>0.944179639887824</v>
      </c>
      <c r="X484" s="267">
        <v>0.919405320813771</v>
      </c>
      <c r="Y484" s="268">
        <v>0.937749857224443</v>
      </c>
      <c r="Z484" s="268">
        <v>0.944117647058824</v>
      </c>
      <c r="AA484" s="295">
        <v>-0.0183445364106717</v>
      </c>
      <c r="AB484" s="264">
        <v>14995</v>
      </c>
      <c r="AC484" s="264">
        <v>14093</v>
      </c>
      <c r="AD484" s="264">
        <v>14767</v>
      </c>
      <c r="AE484" s="264">
        <v>13875</v>
      </c>
      <c r="AF484" s="268">
        <v>0.939846615538513</v>
      </c>
      <c r="AG484" s="268">
        <v>0.939595043001287</v>
      </c>
      <c r="AH484" s="295">
        <v>0.000251572537226186</v>
      </c>
    </row>
    <row r="485" spans="1:34">
      <c r="A485" s="315" t="s">
        <v>719</v>
      </c>
      <c r="B485" s="321" t="s">
        <v>3343</v>
      </c>
      <c r="C485" s="293" t="s">
        <v>873</v>
      </c>
      <c r="D485" s="321" t="s">
        <v>874</v>
      </c>
      <c r="E485" s="263">
        <v>3404</v>
      </c>
      <c r="F485" s="263">
        <v>3115</v>
      </c>
      <c r="G485" s="263">
        <v>3084</v>
      </c>
      <c r="H485" s="264">
        <v>3878</v>
      </c>
      <c r="I485" s="264">
        <v>3583</v>
      </c>
      <c r="J485" s="264">
        <v>3401</v>
      </c>
      <c r="K485" s="264">
        <v>4499</v>
      </c>
      <c r="L485" s="264">
        <v>4139</v>
      </c>
      <c r="M485" s="264">
        <v>3922</v>
      </c>
      <c r="N485" s="267">
        <v>0.953604060913706</v>
      </c>
      <c r="O485" s="266">
        <v>131502</v>
      </c>
      <c r="P485" s="294">
        <v>0.9</v>
      </c>
      <c r="Q485" s="267">
        <v>0.915099882491187</v>
      </c>
      <c r="R485" s="267">
        <v>0.923929860752965</v>
      </c>
      <c r="S485" s="267">
        <v>0.919982218270727</v>
      </c>
      <c r="T485" s="295">
        <v>-0.00882997826177867</v>
      </c>
      <c r="U485" s="266">
        <v>137900</v>
      </c>
      <c r="V485" s="266">
        <v>125954</v>
      </c>
      <c r="W485" s="267">
        <v>0.913372008701958</v>
      </c>
      <c r="X485" s="267">
        <v>0.90599294947121</v>
      </c>
      <c r="Y485" s="268">
        <v>0.876998452810727</v>
      </c>
      <c r="Z485" s="268">
        <v>0.871749277617248</v>
      </c>
      <c r="AA485" s="295">
        <v>0.0289944966604831</v>
      </c>
      <c r="AB485" s="264">
        <v>33175</v>
      </c>
      <c r="AC485" s="264">
        <v>29878</v>
      </c>
      <c r="AD485" s="264">
        <v>33052</v>
      </c>
      <c r="AE485" s="264">
        <v>30395</v>
      </c>
      <c r="AF485" s="268">
        <v>0.900617935192163</v>
      </c>
      <c r="AG485" s="268">
        <v>0.919611521239259</v>
      </c>
      <c r="AH485" s="295">
        <v>-0.0189935860470966</v>
      </c>
    </row>
    <row r="486" spans="1:34">
      <c r="A486" s="315" t="s">
        <v>719</v>
      </c>
      <c r="B486" s="321" t="s">
        <v>3343</v>
      </c>
      <c r="C486" s="293" t="s">
        <v>875</v>
      </c>
      <c r="D486" s="321" t="s">
        <v>876</v>
      </c>
      <c r="E486" s="263">
        <v>2146</v>
      </c>
      <c r="F486" s="263">
        <v>2048</v>
      </c>
      <c r="G486" s="263">
        <v>1947</v>
      </c>
      <c r="H486" s="264">
        <v>2133</v>
      </c>
      <c r="I486" s="264">
        <v>1988</v>
      </c>
      <c r="J486" s="264">
        <v>1940</v>
      </c>
      <c r="K486" s="264">
        <v>2611</v>
      </c>
      <c r="L486" s="264">
        <v>2407</v>
      </c>
      <c r="M486" s="264">
        <v>2328</v>
      </c>
      <c r="N486" s="267">
        <v>0.952477001033109</v>
      </c>
      <c r="O486" s="266">
        <v>77444</v>
      </c>
      <c r="P486" s="294">
        <v>0.9</v>
      </c>
      <c r="Q486" s="267">
        <v>0.954333643988816</v>
      </c>
      <c r="R486" s="267">
        <v>0.93202062822316</v>
      </c>
      <c r="S486" s="267">
        <v>0.921869015702796</v>
      </c>
      <c r="T486" s="295">
        <v>0.0223130157656565</v>
      </c>
      <c r="U486" s="266">
        <v>81308</v>
      </c>
      <c r="V486" s="266">
        <v>74957</v>
      </c>
      <c r="W486" s="267">
        <v>0.921889604958922</v>
      </c>
      <c r="X486" s="267">
        <v>0.907269338303821</v>
      </c>
      <c r="Y486" s="268">
        <v>0.909517112048758</v>
      </c>
      <c r="Z486" s="268">
        <v>0.891612409038683</v>
      </c>
      <c r="AA486" s="295">
        <v>-0.00224777374493657</v>
      </c>
      <c r="AB486" s="264">
        <v>19303</v>
      </c>
      <c r="AC486" s="264">
        <v>17802</v>
      </c>
      <c r="AD486" s="264">
        <v>19300</v>
      </c>
      <c r="AE486" s="264">
        <v>17798</v>
      </c>
      <c r="AF486" s="268">
        <v>0.922240066310936</v>
      </c>
      <c r="AG486" s="268">
        <v>0.922176165803109</v>
      </c>
      <c r="AH486" s="295">
        <v>6.39005078273414e-5</v>
      </c>
    </row>
    <row r="487" spans="1:34">
      <c r="A487" s="315" t="s">
        <v>719</v>
      </c>
      <c r="B487" s="321" t="s">
        <v>3343</v>
      </c>
      <c r="C487" s="293" t="s">
        <v>877</v>
      </c>
      <c r="D487" s="321" t="s">
        <v>878</v>
      </c>
      <c r="E487" s="263">
        <v>1315</v>
      </c>
      <c r="F487" s="263">
        <v>1302</v>
      </c>
      <c r="G487" s="263">
        <v>1259</v>
      </c>
      <c r="H487" s="264">
        <v>1509</v>
      </c>
      <c r="I487" s="264">
        <v>1470</v>
      </c>
      <c r="J487" s="264">
        <v>1417</v>
      </c>
      <c r="K487" s="264">
        <v>1899</v>
      </c>
      <c r="L487" s="264">
        <v>1868</v>
      </c>
      <c r="M487" s="264">
        <v>1812</v>
      </c>
      <c r="N487" s="267">
        <v>0.976589503985345</v>
      </c>
      <c r="O487" s="266">
        <v>89564</v>
      </c>
      <c r="P487" s="294">
        <v>0.9</v>
      </c>
      <c r="Q487" s="267">
        <v>0.990114068441065</v>
      </c>
      <c r="R487" s="267">
        <v>0.974155069582505</v>
      </c>
      <c r="S487" s="267">
        <v>0.983675618746709</v>
      </c>
      <c r="T487" s="295">
        <v>0.0159589988585597</v>
      </c>
      <c r="U487" s="266">
        <v>91711</v>
      </c>
      <c r="V487" s="266">
        <v>86021</v>
      </c>
      <c r="W487" s="267">
        <v>0.937957278843323</v>
      </c>
      <c r="X487" s="267">
        <v>0.957414448669202</v>
      </c>
      <c r="Y487" s="268">
        <v>0.939032471835653</v>
      </c>
      <c r="Z487" s="268">
        <v>0.954186413902054</v>
      </c>
      <c r="AA487" s="295">
        <v>0.0183819768335488</v>
      </c>
      <c r="AB487" s="264">
        <v>13220</v>
      </c>
      <c r="AC487" s="264">
        <v>12623</v>
      </c>
      <c r="AD487" s="264">
        <v>13165</v>
      </c>
      <c r="AE487" s="264">
        <v>12568</v>
      </c>
      <c r="AF487" s="268">
        <v>0.954841149773071</v>
      </c>
      <c r="AG487" s="268">
        <v>0.954652487656665</v>
      </c>
      <c r="AH487" s="295">
        <v>0.000188662116405669</v>
      </c>
    </row>
    <row r="488" spans="1:34">
      <c r="A488" s="315" t="s">
        <v>719</v>
      </c>
      <c r="B488" s="321" t="s">
        <v>3343</v>
      </c>
      <c r="C488" s="293" t="s">
        <v>879</v>
      </c>
      <c r="D488" s="321" t="s">
        <v>879</v>
      </c>
      <c r="E488" s="263">
        <v>1499</v>
      </c>
      <c r="F488" s="263">
        <v>1474</v>
      </c>
      <c r="G488" s="263">
        <v>1449</v>
      </c>
      <c r="H488" s="264">
        <v>1590</v>
      </c>
      <c r="I488" s="264">
        <v>1550</v>
      </c>
      <c r="J488" s="264">
        <v>1517</v>
      </c>
      <c r="K488" s="264">
        <v>1820</v>
      </c>
      <c r="L488" s="264">
        <v>1785</v>
      </c>
      <c r="M488" s="264">
        <v>1718</v>
      </c>
      <c r="N488" s="267">
        <v>0.981049379389628</v>
      </c>
      <c r="O488" s="266">
        <v>54616</v>
      </c>
      <c r="P488" s="294">
        <v>0.9</v>
      </c>
      <c r="Q488" s="267">
        <v>0.983322214809873</v>
      </c>
      <c r="R488" s="267">
        <v>0.974842767295597</v>
      </c>
      <c r="S488" s="267">
        <v>0.980769230769231</v>
      </c>
      <c r="T488" s="295">
        <v>0.00847944751427576</v>
      </c>
      <c r="U488" s="266">
        <v>55671</v>
      </c>
      <c r="V488" s="266">
        <v>53632</v>
      </c>
      <c r="W488" s="267">
        <v>0.963374108602324</v>
      </c>
      <c r="X488" s="267">
        <v>0.966644429619747</v>
      </c>
      <c r="Y488" s="268">
        <v>0.954088050314465</v>
      </c>
      <c r="Z488" s="268">
        <v>0.943956043956044</v>
      </c>
      <c r="AA488" s="295">
        <v>0.0125563793052811</v>
      </c>
      <c r="AB488" s="264">
        <v>13444</v>
      </c>
      <c r="AC488" s="264">
        <v>12812</v>
      </c>
      <c r="AD488" s="264">
        <v>13841</v>
      </c>
      <c r="AE488" s="264">
        <v>13351</v>
      </c>
      <c r="AF488" s="268">
        <v>0.952990181493603</v>
      </c>
      <c r="AG488" s="268">
        <v>0.964597933675312</v>
      </c>
      <c r="AH488" s="295">
        <v>-0.0116077521817094</v>
      </c>
    </row>
    <row r="489" spans="1:34">
      <c r="A489" s="315" t="s">
        <v>719</v>
      </c>
      <c r="B489" s="321" t="s">
        <v>3343</v>
      </c>
      <c r="C489" s="293" t="s">
        <v>880</v>
      </c>
      <c r="D489" s="321" t="s">
        <v>880</v>
      </c>
      <c r="E489" s="263">
        <v>1042</v>
      </c>
      <c r="F489" s="263">
        <v>1040</v>
      </c>
      <c r="G489" s="263">
        <v>1014</v>
      </c>
      <c r="H489" s="264">
        <v>1514</v>
      </c>
      <c r="I489" s="264">
        <v>1511</v>
      </c>
      <c r="J489" s="264">
        <v>1448</v>
      </c>
      <c r="K489" s="264">
        <v>1656</v>
      </c>
      <c r="L489" s="264">
        <v>1647</v>
      </c>
      <c r="M489" s="264">
        <v>1592</v>
      </c>
      <c r="N489" s="267">
        <v>0.99624981970287</v>
      </c>
      <c r="O489" s="266">
        <v>48349</v>
      </c>
      <c r="P489" s="294">
        <v>0.9</v>
      </c>
      <c r="Q489" s="267">
        <v>0.998080614203455</v>
      </c>
      <c r="R489" s="267">
        <v>0.998018494055482</v>
      </c>
      <c r="S489" s="267">
        <v>0.994565217391304</v>
      </c>
      <c r="T489" s="295">
        <v>6.21201479726885e-5</v>
      </c>
      <c r="U489" s="266">
        <v>48531</v>
      </c>
      <c r="V489" s="266">
        <v>47092</v>
      </c>
      <c r="W489" s="267">
        <v>0.970348849189178</v>
      </c>
      <c r="X489" s="267">
        <v>0.973128598848369</v>
      </c>
      <c r="Y489" s="268">
        <v>0.956406869220608</v>
      </c>
      <c r="Z489" s="268">
        <v>0.961352657004831</v>
      </c>
      <c r="AA489" s="295">
        <v>0.0167217296277609</v>
      </c>
      <c r="AB489" s="264">
        <v>12198</v>
      </c>
      <c r="AC489" s="264">
        <v>11808</v>
      </c>
      <c r="AD489" s="264">
        <v>11927</v>
      </c>
      <c r="AE489" s="264">
        <v>11535</v>
      </c>
      <c r="AF489" s="268">
        <v>0.968027545499262</v>
      </c>
      <c r="AG489" s="268">
        <v>0.967133394818479</v>
      </c>
      <c r="AH489" s="295">
        <v>0.000894150680783135</v>
      </c>
    </row>
    <row r="490" spans="1:34">
      <c r="A490" s="315" t="s">
        <v>719</v>
      </c>
      <c r="B490" s="321" t="s">
        <v>3343</v>
      </c>
      <c r="C490" s="293" t="s">
        <v>881</v>
      </c>
      <c r="D490" s="321" t="s">
        <v>882</v>
      </c>
      <c r="E490" s="263">
        <v>4</v>
      </c>
      <c r="F490" s="263">
        <v>3</v>
      </c>
      <c r="G490" s="263">
        <v>1</v>
      </c>
      <c r="H490" s="264">
        <v>2</v>
      </c>
      <c r="I490" s="264">
        <v>3</v>
      </c>
      <c r="J490" s="264">
        <v>2</v>
      </c>
      <c r="K490" s="264">
        <v>3</v>
      </c>
      <c r="L490" s="264">
        <v>1</v>
      </c>
      <c r="M490" s="264">
        <v>3</v>
      </c>
      <c r="N490" s="267">
        <v>0.827586206896552</v>
      </c>
      <c r="O490" s="266">
        <v>48</v>
      </c>
      <c r="P490" s="294">
        <v>0.9</v>
      </c>
      <c r="Q490" s="267">
        <v>0.75</v>
      </c>
      <c r="R490" s="267">
        <v>1.5</v>
      </c>
      <c r="S490" s="267">
        <v>0.333333333333333</v>
      </c>
      <c r="T490" s="295">
        <v>-0.75</v>
      </c>
      <c r="U490" s="266">
        <v>58</v>
      </c>
      <c r="V490" s="266">
        <v>39</v>
      </c>
      <c r="W490" s="267">
        <v>0.672413793103448</v>
      </c>
      <c r="X490" s="267">
        <v>0.25</v>
      </c>
      <c r="Y490" s="268">
        <v>1</v>
      </c>
      <c r="Z490" s="268">
        <v>1</v>
      </c>
      <c r="AA490" s="295">
        <v>-0.75</v>
      </c>
      <c r="AB490" s="264">
        <v>23</v>
      </c>
      <c r="AC490" s="264">
        <v>13</v>
      </c>
      <c r="AD490" s="264">
        <v>13</v>
      </c>
      <c r="AE490" s="264">
        <v>10</v>
      </c>
      <c r="AF490" s="268">
        <v>0.565217391304348</v>
      </c>
      <c r="AG490" s="268">
        <v>0.769230769230769</v>
      </c>
      <c r="AH490" s="295">
        <v>-0.204013377926421</v>
      </c>
    </row>
    <row r="491" spans="1:34">
      <c r="A491" s="315" t="s">
        <v>719</v>
      </c>
      <c r="B491" s="321" t="s">
        <v>3343</v>
      </c>
      <c r="C491" s="293" t="s">
        <v>883</v>
      </c>
      <c r="D491" s="321" t="s">
        <v>884</v>
      </c>
      <c r="E491" s="263">
        <v>2363</v>
      </c>
      <c r="F491" s="263">
        <v>2328</v>
      </c>
      <c r="G491" s="263">
        <v>2229</v>
      </c>
      <c r="H491" s="264">
        <v>2396</v>
      </c>
      <c r="I491" s="264">
        <v>2357</v>
      </c>
      <c r="J491" s="264">
        <v>2255</v>
      </c>
      <c r="K491" s="264">
        <v>2882</v>
      </c>
      <c r="L491" s="264">
        <v>2831</v>
      </c>
      <c r="M491" s="264">
        <v>2745</v>
      </c>
      <c r="N491" s="267">
        <v>0.980047962798398</v>
      </c>
      <c r="O491" s="266">
        <v>80508</v>
      </c>
      <c r="P491" s="294">
        <v>0.9</v>
      </c>
      <c r="Q491" s="267">
        <v>0.98518831993229</v>
      </c>
      <c r="R491" s="267">
        <v>0.983722871452421</v>
      </c>
      <c r="S491" s="267">
        <v>0.982303955586398</v>
      </c>
      <c r="T491" s="295">
        <v>0.00146544847986885</v>
      </c>
      <c r="U491" s="266">
        <v>82147</v>
      </c>
      <c r="V491" s="266">
        <v>77633</v>
      </c>
      <c r="W491" s="267">
        <v>0.945049727926765</v>
      </c>
      <c r="X491" s="267">
        <v>0.943292424883623</v>
      </c>
      <c r="Y491" s="268">
        <v>0.941151919866444</v>
      </c>
      <c r="Z491" s="268">
        <v>0.952463566967384</v>
      </c>
      <c r="AA491" s="295">
        <v>0.00214050501717844</v>
      </c>
      <c r="AB491" s="264">
        <v>21087</v>
      </c>
      <c r="AC491" s="264">
        <v>20021</v>
      </c>
      <c r="AD491" s="264">
        <v>20343</v>
      </c>
      <c r="AE491" s="264">
        <v>19234</v>
      </c>
      <c r="AF491" s="268">
        <v>0.949447526912316</v>
      </c>
      <c r="AG491" s="268">
        <v>0.945484933392322</v>
      </c>
      <c r="AH491" s="295">
        <v>0.00396259351999395</v>
      </c>
    </row>
    <row r="492" spans="1:34">
      <c r="A492" s="315" t="s">
        <v>719</v>
      </c>
      <c r="B492" s="321" t="s">
        <v>3343</v>
      </c>
      <c r="C492" s="293" t="s">
        <v>885</v>
      </c>
      <c r="D492" s="321" t="s">
        <v>885</v>
      </c>
      <c r="E492" s="263">
        <v>1856</v>
      </c>
      <c r="F492" s="263">
        <v>1664</v>
      </c>
      <c r="G492" s="263">
        <v>1552</v>
      </c>
      <c r="H492" s="264">
        <v>1954</v>
      </c>
      <c r="I492" s="264">
        <v>1862</v>
      </c>
      <c r="J492" s="264">
        <v>1699</v>
      </c>
      <c r="K492" s="264">
        <v>2333</v>
      </c>
      <c r="L492" s="264">
        <v>2061</v>
      </c>
      <c r="M492" s="264">
        <v>1935</v>
      </c>
      <c r="N492" s="267">
        <v>0.950621177290721</v>
      </c>
      <c r="O492" s="266">
        <v>114547</v>
      </c>
      <c r="P492" s="294">
        <v>0.9</v>
      </c>
      <c r="Q492" s="267">
        <v>0.896551724137931</v>
      </c>
      <c r="R492" s="267">
        <v>0.952917093142272</v>
      </c>
      <c r="S492" s="267">
        <v>0.883411915987998</v>
      </c>
      <c r="T492" s="295">
        <v>-0.0563653690043412</v>
      </c>
      <c r="U492" s="266">
        <v>120497</v>
      </c>
      <c r="V492" s="266">
        <v>109902</v>
      </c>
      <c r="W492" s="267">
        <v>0.912072499730284</v>
      </c>
      <c r="X492" s="267">
        <v>0.836206896551724</v>
      </c>
      <c r="Y492" s="268">
        <v>0.86949846468782</v>
      </c>
      <c r="Z492" s="268">
        <v>0.829404200600086</v>
      </c>
      <c r="AA492" s="295">
        <v>-0.0332915681360958</v>
      </c>
      <c r="AB492" s="264">
        <v>17323</v>
      </c>
      <c r="AC492" s="264">
        <v>15232</v>
      </c>
      <c r="AD492" s="264">
        <v>17749</v>
      </c>
      <c r="AE492" s="264">
        <v>15994</v>
      </c>
      <c r="AF492" s="268">
        <v>0.879293424926398</v>
      </c>
      <c r="AG492" s="268">
        <v>0.901121189926193</v>
      </c>
      <c r="AH492" s="295">
        <v>-0.0218277649997947</v>
      </c>
    </row>
    <row r="493" spans="1:34">
      <c r="A493" s="315" t="s">
        <v>719</v>
      </c>
      <c r="B493" s="321" t="s">
        <v>3343</v>
      </c>
      <c r="C493" s="293" t="s">
        <v>886</v>
      </c>
      <c r="D493" s="321" t="s">
        <v>887</v>
      </c>
      <c r="E493" s="263">
        <v>896</v>
      </c>
      <c r="F493" s="263">
        <v>888</v>
      </c>
      <c r="G493" s="263">
        <v>860</v>
      </c>
      <c r="H493" s="264">
        <v>972</v>
      </c>
      <c r="I493" s="264">
        <v>950</v>
      </c>
      <c r="J493" s="264">
        <v>918</v>
      </c>
      <c r="K493" s="264">
        <v>1130</v>
      </c>
      <c r="L493" s="264">
        <v>1113</v>
      </c>
      <c r="M493" s="264">
        <v>1097</v>
      </c>
      <c r="N493" s="267">
        <v>0.983976931537798</v>
      </c>
      <c r="O493" s="266">
        <v>33100</v>
      </c>
      <c r="P493" s="294">
        <v>0.9</v>
      </c>
      <c r="Q493" s="267">
        <v>0.991071428571429</v>
      </c>
      <c r="R493" s="267">
        <v>0.977366255144033</v>
      </c>
      <c r="S493" s="267">
        <v>0.984955752212389</v>
      </c>
      <c r="T493" s="295">
        <v>0.0137051734273956</v>
      </c>
      <c r="U493" s="266">
        <v>33639</v>
      </c>
      <c r="V493" s="266">
        <v>32540</v>
      </c>
      <c r="W493" s="267">
        <v>0.967329587680966</v>
      </c>
      <c r="X493" s="267">
        <v>0.959821428571429</v>
      </c>
      <c r="Y493" s="268">
        <v>0.944444444444444</v>
      </c>
      <c r="Z493" s="268">
        <v>0.970796460176991</v>
      </c>
      <c r="AA493" s="295">
        <v>0.0153769841269842</v>
      </c>
      <c r="AB493" s="264">
        <v>8320</v>
      </c>
      <c r="AC493" s="264">
        <v>8035</v>
      </c>
      <c r="AD493" s="264">
        <v>8241</v>
      </c>
      <c r="AE493" s="264">
        <v>7965</v>
      </c>
      <c r="AF493" s="268">
        <v>0.965745192307692</v>
      </c>
      <c r="AG493" s="268">
        <v>0.966508918820531</v>
      </c>
      <c r="AH493" s="295">
        <v>-0.00076372651283918</v>
      </c>
    </row>
    <row r="494" spans="1:34">
      <c r="A494" s="315" t="s">
        <v>719</v>
      </c>
      <c r="B494" s="321" t="s">
        <v>3344</v>
      </c>
      <c r="C494" s="293" t="s">
        <v>888</v>
      </c>
      <c r="D494" s="321" t="s">
        <v>889</v>
      </c>
      <c r="E494" s="263">
        <v>2360</v>
      </c>
      <c r="F494" s="263">
        <v>2341</v>
      </c>
      <c r="G494" s="263">
        <v>2180</v>
      </c>
      <c r="H494" s="264">
        <v>4590</v>
      </c>
      <c r="I494" s="264">
        <v>4554</v>
      </c>
      <c r="J494" s="264">
        <v>4341</v>
      </c>
      <c r="K494" s="264">
        <v>4994</v>
      </c>
      <c r="L494" s="264">
        <v>4957</v>
      </c>
      <c r="M494" s="264">
        <v>4693</v>
      </c>
      <c r="N494" s="267">
        <v>0.992043581105297</v>
      </c>
      <c r="O494" s="266">
        <v>138400</v>
      </c>
      <c r="P494" s="294">
        <v>0.9</v>
      </c>
      <c r="Q494" s="267">
        <v>0.991949152542373</v>
      </c>
      <c r="R494" s="267">
        <v>0.992156862745098</v>
      </c>
      <c r="S494" s="267">
        <v>0.992591109331197</v>
      </c>
      <c r="T494" s="295">
        <v>-0.000207710202725142</v>
      </c>
      <c r="U494" s="266">
        <v>139510</v>
      </c>
      <c r="V494" s="266">
        <v>130943</v>
      </c>
      <c r="W494" s="267">
        <v>0.938592215611784</v>
      </c>
      <c r="X494" s="267">
        <v>0.923728813559322</v>
      </c>
      <c r="Y494" s="268">
        <v>0.945751633986928</v>
      </c>
      <c r="Z494" s="268">
        <v>0.939727673207849</v>
      </c>
      <c r="AA494" s="295">
        <v>-0.0220228204276061</v>
      </c>
      <c r="AB494" s="264">
        <v>33259</v>
      </c>
      <c r="AC494" s="264">
        <v>31393</v>
      </c>
      <c r="AD494" s="264">
        <v>33234</v>
      </c>
      <c r="AE494" s="264">
        <v>31509</v>
      </c>
      <c r="AF494" s="268">
        <v>0.943894885594877</v>
      </c>
      <c r="AG494" s="268">
        <v>0.948095324065716</v>
      </c>
      <c r="AH494" s="295">
        <v>-0.00420043847083929</v>
      </c>
    </row>
    <row r="495" spans="1:34">
      <c r="A495" s="315" t="s">
        <v>719</v>
      </c>
      <c r="B495" s="321" t="s">
        <v>3344</v>
      </c>
      <c r="C495" s="293" t="s">
        <v>890</v>
      </c>
      <c r="D495" s="321" t="s">
        <v>890</v>
      </c>
      <c r="E495" s="263">
        <v>1848</v>
      </c>
      <c r="F495" s="263">
        <v>1832</v>
      </c>
      <c r="G495" s="263">
        <v>1757</v>
      </c>
      <c r="H495" s="264">
        <v>3915</v>
      </c>
      <c r="I495" s="264">
        <v>3871</v>
      </c>
      <c r="J495" s="264">
        <v>3736</v>
      </c>
      <c r="K495" s="264">
        <v>4268</v>
      </c>
      <c r="L495" s="264">
        <v>4243</v>
      </c>
      <c r="M495" s="264">
        <v>4057</v>
      </c>
      <c r="N495" s="267">
        <v>0.991271559832454</v>
      </c>
      <c r="O495" s="266">
        <v>118565</v>
      </c>
      <c r="P495" s="294">
        <v>0.9</v>
      </c>
      <c r="Q495" s="267">
        <v>0.991341991341991</v>
      </c>
      <c r="R495" s="267">
        <v>0.988761174968071</v>
      </c>
      <c r="S495" s="267">
        <v>0.994142455482662</v>
      </c>
      <c r="T495" s="295">
        <v>0.00258081637391983</v>
      </c>
      <c r="U495" s="266">
        <v>119609</v>
      </c>
      <c r="V495" s="266">
        <v>113086</v>
      </c>
      <c r="W495" s="267">
        <v>0.945463970102584</v>
      </c>
      <c r="X495" s="267">
        <v>0.950757575757576</v>
      </c>
      <c r="Y495" s="268">
        <v>0.954278416347382</v>
      </c>
      <c r="Z495" s="268">
        <v>0.950562324273664</v>
      </c>
      <c r="AA495" s="295">
        <v>-0.00352084058980606</v>
      </c>
      <c r="AB495" s="264">
        <v>28164</v>
      </c>
      <c r="AC495" s="264">
        <v>26820</v>
      </c>
      <c r="AD495" s="264">
        <v>28475</v>
      </c>
      <c r="AE495" s="264">
        <v>26601</v>
      </c>
      <c r="AF495" s="268">
        <v>0.952279505752024</v>
      </c>
      <c r="AG495" s="268">
        <v>0.934187884108867</v>
      </c>
      <c r="AH495" s="295">
        <v>0.0180916216431565</v>
      </c>
    </row>
    <row r="496" spans="1:34">
      <c r="A496" s="315" t="s">
        <v>719</v>
      </c>
      <c r="B496" s="321" t="s">
        <v>3344</v>
      </c>
      <c r="C496" s="293" t="s">
        <v>891</v>
      </c>
      <c r="D496" s="321" t="s">
        <v>892</v>
      </c>
      <c r="E496" s="263">
        <v>2072</v>
      </c>
      <c r="F496" s="263">
        <v>2058</v>
      </c>
      <c r="G496" s="263">
        <v>1921</v>
      </c>
      <c r="H496" s="264">
        <v>3621</v>
      </c>
      <c r="I496" s="264">
        <v>3592</v>
      </c>
      <c r="J496" s="264">
        <v>3401</v>
      </c>
      <c r="K496" s="264">
        <v>4176</v>
      </c>
      <c r="L496" s="264">
        <v>4147</v>
      </c>
      <c r="M496" s="264">
        <v>3908</v>
      </c>
      <c r="N496" s="267">
        <v>0.991392898255557</v>
      </c>
      <c r="O496" s="266">
        <v>111958</v>
      </c>
      <c r="P496" s="294">
        <v>0.9</v>
      </c>
      <c r="Q496" s="267">
        <v>0.993243243243243</v>
      </c>
      <c r="R496" s="267">
        <v>0.991991162662248</v>
      </c>
      <c r="S496" s="267">
        <v>0.993055555555556</v>
      </c>
      <c r="T496" s="295">
        <v>0.00125208058099524</v>
      </c>
      <c r="U496" s="266">
        <v>112930</v>
      </c>
      <c r="V496" s="266">
        <v>107672</v>
      </c>
      <c r="W496" s="267">
        <v>0.953440184184893</v>
      </c>
      <c r="X496" s="267">
        <v>0.927123552123552</v>
      </c>
      <c r="Y496" s="268">
        <v>0.939243302954985</v>
      </c>
      <c r="Z496" s="268">
        <v>0.935823754789272</v>
      </c>
      <c r="AA496" s="295">
        <v>-0.0121197508314327</v>
      </c>
      <c r="AB496" s="264">
        <v>26764</v>
      </c>
      <c r="AC496" s="264">
        <v>25350</v>
      </c>
      <c r="AD496" s="264">
        <v>27018</v>
      </c>
      <c r="AE496" s="264">
        <v>25679</v>
      </c>
      <c r="AF496" s="268">
        <v>0.947167837393514</v>
      </c>
      <c r="AG496" s="268">
        <v>0.950440447109335</v>
      </c>
      <c r="AH496" s="295">
        <v>-0.00327260971582088</v>
      </c>
    </row>
    <row r="497" spans="1:34">
      <c r="A497" s="315" t="s">
        <v>719</v>
      </c>
      <c r="B497" s="321" t="s">
        <v>3344</v>
      </c>
      <c r="C497" s="293" t="s">
        <v>893</v>
      </c>
      <c r="D497" s="321" t="s">
        <v>893</v>
      </c>
      <c r="E497" s="263">
        <v>1817</v>
      </c>
      <c r="F497" s="263">
        <v>1793</v>
      </c>
      <c r="G497" s="263">
        <v>1705</v>
      </c>
      <c r="H497" s="264">
        <v>3566</v>
      </c>
      <c r="I497" s="264">
        <v>3502</v>
      </c>
      <c r="J497" s="264">
        <v>3307</v>
      </c>
      <c r="K497" s="264">
        <v>3639</v>
      </c>
      <c r="L497" s="264">
        <v>3596</v>
      </c>
      <c r="M497" s="264">
        <v>3464</v>
      </c>
      <c r="N497" s="267">
        <v>0.984392511345055</v>
      </c>
      <c r="O497" s="266">
        <v>107159</v>
      </c>
      <c r="P497" s="294">
        <v>0.9</v>
      </c>
      <c r="Q497" s="267">
        <v>0.986791414419373</v>
      </c>
      <c r="R497" s="267">
        <v>0.982052720134605</v>
      </c>
      <c r="S497" s="267">
        <v>0.988183566913987</v>
      </c>
      <c r="T497" s="295">
        <v>0.00473869428476792</v>
      </c>
      <c r="U497" s="266">
        <v>108858</v>
      </c>
      <c r="V497" s="266">
        <v>103106</v>
      </c>
      <c r="W497" s="267">
        <v>0.947160521045766</v>
      </c>
      <c r="X497" s="267">
        <v>0.938359933957072</v>
      </c>
      <c r="Y497" s="268">
        <v>0.927369601794728</v>
      </c>
      <c r="Z497" s="268">
        <v>0.951909865347623</v>
      </c>
      <c r="AA497" s="295">
        <v>0.0109903321623441</v>
      </c>
      <c r="AB497" s="264">
        <v>24683</v>
      </c>
      <c r="AC497" s="264">
        <v>23349</v>
      </c>
      <c r="AD497" s="264">
        <v>26115</v>
      </c>
      <c r="AE497" s="264">
        <v>24845</v>
      </c>
      <c r="AF497" s="268">
        <v>0.945954705667869</v>
      </c>
      <c r="AG497" s="268">
        <v>0.951368945050737</v>
      </c>
      <c r="AH497" s="295">
        <v>-0.00541423938286856</v>
      </c>
    </row>
    <row r="498" spans="1:34">
      <c r="A498" s="315" t="s">
        <v>719</v>
      </c>
      <c r="B498" s="321" t="s">
        <v>3344</v>
      </c>
      <c r="C498" s="293" t="s">
        <v>894</v>
      </c>
      <c r="D498" s="321" t="s">
        <v>895</v>
      </c>
      <c r="E498" s="263">
        <v>2122</v>
      </c>
      <c r="F498" s="263">
        <v>2103</v>
      </c>
      <c r="G498" s="263">
        <v>2020</v>
      </c>
      <c r="H498" s="264">
        <v>3963</v>
      </c>
      <c r="I498" s="264">
        <v>3934</v>
      </c>
      <c r="J498" s="264">
        <v>3740</v>
      </c>
      <c r="K498" s="264">
        <v>4267</v>
      </c>
      <c r="L498" s="264">
        <v>4237</v>
      </c>
      <c r="M498" s="264">
        <v>4005</v>
      </c>
      <c r="N498" s="267">
        <v>0.986406428218791</v>
      </c>
      <c r="O498" s="266">
        <v>115885</v>
      </c>
      <c r="P498" s="294">
        <v>0.9</v>
      </c>
      <c r="Q498" s="267">
        <v>0.991046182846371</v>
      </c>
      <c r="R498" s="267">
        <v>0.992682311380268</v>
      </c>
      <c r="S498" s="267">
        <v>0.992969299273494</v>
      </c>
      <c r="T498" s="295">
        <v>-0.00163612853389616</v>
      </c>
      <c r="U498" s="266">
        <v>117482</v>
      </c>
      <c r="V498" s="266">
        <v>111560</v>
      </c>
      <c r="W498" s="267">
        <v>0.949592277965986</v>
      </c>
      <c r="X498" s="267">
        <v>0.951932139491046</v>
      </c>
      <c r="Y498" s="268">
        <v>0.94372949785516</v>
      </c>
      <c r="Z498" s="268">
        <v>0.938598546988517</v>
      </c>
      <c r="AA498" s="295">
        <v>0.00820264163588591</v>
      </c>
      <c r="AB498" s="264">
        <v>27969</v>
      </c>
      <c r="AC498" s="264">
        <v>26592</v>
      </c>
      <c r="AD498" s="264">
        <v>28035</v>
      </c>
      <c r="AE498" s="264">
        <v>26681</v>
      </c>
      <c r="AF498" s="268">
        <v>0.950766920519146</v>
      </c>
      <c r="AG498" s="268">
        <v>0.951703228107722</v>
      </c>
      <c r="AH498" s="295">
        <v>-0.000936307588576213</v>
      </c>
    </row>
    <row r="499" spans="1:34">
      <c r="A499" s="315" t="s">
        <v>719</v>
      </c>
      <c r="B499" s="321" t="s">
        <v>3344</v>
      </c>
      <c r="C499" s="293" t="s">
        <v>896</v>
      </c>
      <c r="D499" s="321" t="s">
        <v>896</v>
      </c>
      <c r="E499" s="263">
        <v>1148</v>
      </c>
      <c r="F499" s="263">
        <v>1146</v>
      </c>
      <c r="G499" s="263">
        <v>1049</v>
      </c>
      <c r="H499" s="264">
        <v>2229</v>
      </c>
      <c r="I499" s="264">
        <v>2217</v>
      </c>
      <c r="J499" s="264">
        <v>2056</v>
      </c>
      <c r="K499" s="264">
        <v>2413</v>
      </c>
      <c r="L499" s="264">
        <v>2405</v>
      </c>
      <c r="M499" s="264">
        <v>2217</v>
      </c>
      <c r="N499" s="267">
        <v>0.995006981120622</v>
      </c>
      <c r="O499" s="266">
        <v>65563</v>
      </c>
      <c r="P499" s="294">
        <v>0.9</v>
      </c>
      <c r="Q499" s="267">
        <v>0.998257839721254</v>
      </c>
      <c r="R499" s="267">
        <v>0.994616419919246</v>
      </c>
      <c r="S499" s="267">
        <v>0.996684624948197</v>
      </c>
      <c r="T499" s="295">
        <v>0.00364141980200805</v>
      </c>
      <c r="U499" s="266">
        <v>65892</v>
      </c>
      <c r="V499" s="266">
        <v>62121</v>
      </c>
      <c r="W499" s="267">
        <v>0.942769987251867</v>
      </c>
      <c r="X499" s="267">
        <v>0.913763066202091</v>
      </c>
      <c r="Y499" s="268">
        <v>0.922386720502468</v>
      </c>
      <c r="Z499" s="268">
        <v>0.918773311230833</v>
      </c>
      <c r="AA499" s="295">
        <v>-0.00862365430037693</v>
      </c>
      <c r="AB499" s="264">
        <v>15921</v>
      </c>
      <c r="AC499" s="264">
        <v>14791</v>
      </c>
      <c r="AD499" s="264">
        <v>15729</v>
      </c>
      <c r="AE499" s="264">
        <v>14684</v>
      </c>
      <c r="AF499" s="268">
        <v>0.929024558758872</v>
      </c>
      <c r="AG499" s="268">
        <v>0.933562209930701</v>
      </c>
      <c r="AH499" s="295">
        <v>-0.00453765117182936</v>
      </c>
    </row>
    <row r="500" spans="1:34">
      <c r="A500" s="315" t="s">
        <v>719</v>
      </c>
      <c r="B500" s="321" t="s">
        <v>3344</v>
      </c>
      <c r="C500" s="293" t="s">
        <v>897</v>
      </c>
      <c r="D500" s="321" t="s">
        <v>898</v>
      </c>
      <c r="E500" s="263">
        <v>1821</v>
      </c>
      <c r="F500" s="263">
        <v>1796</v>
      </c>
      <c r="G500" s="263">
        <v>1751</v>
      </c>
      <c r="H500" s="264">
        <v>3184</v>
      </c>
      <c r="I500" s="264">
        <v>3146</v>
      </c>
      <c r="J500" s="264">
        <v>3046</v>
      </c>
      <c r="K500" s="264">
        <v>3530</v>
      </c>
      <c r="L500" s="264">
        <v>3451</v>
      </c>
      <c r="M500" s="264">
        <v>3340</v>
      </c>
      <c r="N500" s="267">
        <v>0.98619957537155</v>
      </c>
      <c r="O500" s="266">
        <v>95687</v>
      </c>
      <c r="P500" s="294">
        <v>0.9</v>
      </c>
      <c r="Q500" s="267">
        <v>0.986271279516749</v>
      </c>
      <c r="R500" s="267">
        <v>0.988065326633166</v>
      </c>
      <c r="S500" s="267">
        <v>0.977620396600567</v>
      </c>
      <c r="T500" s="295">
        <v>-0.00179404711641673</v>
      </c>
      <c r="U500" s="266">
        <v>97026</v>
      </c>
      <c r="V500" s="266">
        <v>92596</v>
      </c>
      <c r="W500" s="267">
        <v>0.954342135097809</v>
      </c>
      <c r="X500" s="267">
        <v>0.961559582646897</v>
      </c>
      <c r="Y500" s="268">
        <v>0.956658291457286</v>
      </c>
      <c r="Z500" s="268">
        <v>0.946175637393768</v>
      </c>
      <c r="AA500" s="295">
        <v>0.00490129118961091</v>
      </c>
      <c r="AB500" s="264">
        <v>23343</v>
      </c>
      <c r="AC500" s="264">
        <v>22567</v>
      </c>
      <c r="AD500" s="264">
        <v>22839</v>
      </c>
      <c r="AE500" s="264">
        <v>21808</v>
      </c>
      <c r="AF500" s="268">
        <v>0.966756629396393</v>
      </c>
      <c r="AG500" s="268">
        <v>0.954857918472788</v>
      </c>
      <c r="AH500" s="295">
        <v>0.0118987109236052</v>
      </c>
    </row>
    <row r="501" spans="1:34">
      <c r="A501" s="315" t="s">
        <v>719</v>
      </c>
      <c r="B501" s="321" t="s">
        <v>3344</v>
      </c>
      <c r="C501" s="293" t="s">
        <v>899</v>
      </c>
      <c r="D501" s="321" t="s">
        <v>900</v>
      </c>
      <c r="E501" s="263">
        <v>1673</v>
      </c>
      <c r="F501" s="263">
        <v>1637</v>
      </c>
      <c r="G501" s="263">
        <v>1501</v>
      </c>
      <c r="H501" s="264">
        <v>3066</v>
      </c>
      <c r="I501" s="264">
        <v>3026</v>
      </c>
      <c r="J501" s="264">
        <v>2829</v>
      </c>
      <c r="K501" s="264">
        <v>3408</v>
      </c>
      <c r="L501" s="264">
        <v>3372</v>
      </c>
      <c r="M501" s="264">
        <v>3129</v>
      </c>
      <c r="N501" s="267">
        <v>0.988275550257917</v>
      </c>
      <c r="O501" s="266">
        <v>96177</v>
      </c>
      <c r="P501" s="294">
        <v>0.9</v>
      </c>
      <c r="Q501" s="267">
        <v>0.978481769276748</v>
      </c>
      <c r="R501" s="267">
        <v>0.986953685583823</v>
      </c>
      <c r="S501" s="267">
        <v>0.98943661971831</v>
      </c>
      <c r="T501" s="295">
        <v>-0.00847191630707422</v>
      </c>
      <c r="U501" s="266">
        <v>97318</v>
      </c>
      <c r="V501" s="266">
        <v>89933</v>
      </c>
      <c r="W501" s="267">
        <v>0.924114757804312</v>
      </c>
      <c r="X501" s="267">
        <v>0.897190675433353</v>
      </c>
      <c r="Y501" s="268">
        <v>0.922700587084149</v>
      </c>
      <c r="Z501" s="268">
        <v>0.918133802816901</v>
      </c>
      <c r="AA501" s="295">
        <v>-0.0255099116507954</v>
      </c>
      <c r="AB501" s="264">
        <v>22928</v>
      </c>
      <c r="AC501" s="264">
        <v>21165</v>
      </c>
      <c r="AD501" s="264">
        <v>23586</v>
      </c>
      <c r="AE501" s="264">
        <v>22062</v>
      </c>
      <c r="AF501" s="268">
        <v>0.923107117934403</v>
      </c>
      <c r="AG501" s="268">
        <v>0.935385398117527</v>
      </c>
      <c r="AH501" s="295">
        <v>-0.0122782801831239</v>
      </c>
    </row>
    <row r="502" spans="1:34">
      <c r="A502" s="315" t="s">
        <v>719</v>
      </c>
      <c r="B502" s="321" t="s">
        <v>3344</v>
      </c>
      <c r="C502" s="293" t="s">
        <v>901</v>
      </c>
      <c r="D502" s="321" t="s">
        <v>902</v>
      </c>
      <c r="E502" s="263">
        <v>1845</v>
      </c>
      <c r="F502" s="263">
        <v>1833</v>
      </c>
      <c r="G502" s="263">
        <v>1702</v>
      </c>
      <c r="H502" s="264">
        <v>3584</v>
      </c>
      <c r="I502" s="264">
        <v>3552</v>
      </c>
      <c r="J502" s="264">
        <v>3357</v>
      </c>
      <c r="K502" s="264">
        <v>3933</v>
      </c>
      <c r="L502" s="264">
        <v>3877</v>
      </c>
      <c r="M502" s="264">
        <v>3676</v>
      </c>
      <c r="N502" s="267">
        <v>0.988729081193217</v>
      </c>
      <c r="O502" s="266">
        <v>106760</v>
      </c>
      <c r="P502" s="294">
        <v>0.9</v>
      </c>
      <c r="Q502" s="267">
        <v>0.99349593495935</v>
      </c>
      <c r="R502" s="267">
        <v>0.991071428571429</v>
      </c>
      <c r="S502" s="267">
        <v>0.985761505212306</v>
      </c>
      <c r="T502" s="295">
        <v>0.00242450638792102</v>
      </c>
      <c r="U502" s="266">
        <v>107977</v>
      </c>
      <c r="V502" s="266">
        <v>100896</v>
      </c>
      <c r="W502" s="267">
        <v>0.934421219333747</v>
      </c>
      <c r="X502" s="267">
        <v>0.922493224932249</v>
      </c>
      <c r="Y502" s="268">
        <v>0.936662946428571</v>
      </c>
      <c r="Z502" s="268">
        <v>0.934655479277905</v>
      </c>
      <c r="AA502" s="295">
        <v>-0.0141697214963221</v>
      </c>
      <c r="AB502" s="264">
        <v>25329</v>
      </c>
      <c r="AC502" s="264">
        <v>23777</v>
      </c>
      <c r="AD502" s="264">
        <v>26053</v>
      </c>
      <c r="AE502" s="264">
        <v>24376</v>
      </c>
      <c r="AF502" s="268">
        <v>0.938726361088081</v>
      </c>
      <c r="AG502" s="268">
        <v>0.935631213295974</v>
      </c>
      <c r="AH502" s="295">
        <v>0.00309514779210729</v>
      </c>
    </row>
    <row r="503" spans="1:34">
      <c r="A503" s="315" t="s">
        <v>719</v>
      </c>
      <c r="B503" s="321" t="s">
        <v>3344</v>
      </c>
      <c r="C503" s="293" t="s">
        <v>903</v>
      </c>
      <c r="D503" s="321" t="s">
        <v>904</v>
      </c>
      <c r="E503" s="263">
        <v>2172</v>
      </c>
      <c r="F503" s="263">
        <v>2163</v>
      </c>
      <c r="G503" s="263">
        <v>2018</v>
      </c>
      <c r="H503" s="264">
        <v>4262</v>
      </c>
      <c r="I503" s="264">
        <v>4240</v>
      </c>
      <c r="J503" s="264">
        <v>4040</v>
      </c>
      <c r="K503" s="264">
        <v>4700</v>
      </c>
      <c r="L503" s="264">
        <v>4665</v>
      </c>
      <c r="M503" s="264">
        <v>4464</v>
      </c>
      <c r="N503" s="267">
        <v>0.992710069266189</v>
      </c>
      <c r="O503" s="266">
        <v>125690</v>
      </c>
      <c r="P503" s="294">
        <v>0.9</v>
      </c>
      <c r="Q503" s="267">
        <v>0.99585635359116</v>
      </c>
      <c r="R503" s="267">
        <v>0.994838104176443</v>
      </c>
      <c r="S503" s="267">
        <v>0.992553191489362</v>
      </c>
      <c r="T503" s="295">
        <v>0.00101824941471718</v>
      </c>
      <c r="U503" s="266">
        <v>126613</v>
      </c>
      <c r="V503" s="266">
        <v>119428</v>
      </c>
      <c r="W503" s="267">
        <v>0.943252272673422</v>
      </c>
      <c r="X503" s="267">
        <v>0.929097605893186</v>
      </c>
      <c r="Y503" s="268">
        <v>0.947911778507743</v>
      </c>
      <c r="Z503" s="268">
        <v>0.949787234042553</v>
      </c>
      <c r="AA503" s="295">
        <v>-0.0188141726145569</v>
      </c>
      <c r="AB503" s="264">
        <v>30472</v>
      </c>
      <c r="AC503" s="264">
        <v>28858</v>
      </c>
      <c r="AD503" s="264">
        <v>30714</v>
      </c>
      <c r="AE503" s="264">
        <v>29106</v>
      </c>
      <c r="AF503" s="268">
        <v>0.947033342084537</v>
      </c>
      <c r="AG503" s="268">
        <v>0.947646024614182</v>
      </c>
      <c r="AH503" s="295">
        <v>-0.000612682529645858</v>
      </c>
    </row>
    <row r="504" spans="1:34">
      <c r="A504" s="315" t="s">
        <v>719</v>
      </c>
      <c r="B504" s="321" t="s">
        <v>3344</v>
      </c>
      <c r="C504" s="293" t="s">
        <v>905</v>
      </c>
      <c r="D504" s="321" t="s">
        <v>905</v>
      </c>
      <c r="E504" s="263">
        <v>494</v>
      </c>
      <c r="F504" s="263">
        <v>494</v>
      </c>
      <c r="G504" s="263">
        <v>474</v>
      </c>
      <c r="H504" s="264">
        <v>978</v>
      </c>
      <c r="I504" s="264">
        <v>976</v>
      </c>
      <c r="J504" s="264">
        <v>933</v>
      </c>
      <c r="K504" s="264">
        <v>1119</v>
      </c>
      <c r="L504" s="264">
        <v>1117</v>
      </c>
      <c r="M504" s="264">
        <v>1078</v>
      </c>
      <c r="N504" s="267">
        <v>0.997989949748744</v>
      </c>
      <c r="O504" s="266">
        <v>31776</v>
      </c>
      <c r="P504" s="294">
        <v>0.9</v>
      </c>
      <c r="Q504" s="267">
        <v>1</v>
      </c>
      <c r="R504" s="267">
        <v>0.997955010224949</v>
      </c>
      <c r="S504" s="267">
        <v>0.998212689901698</v>
      </c>
      <c r="T504" s="295">
        <v>0.00204498977505108</v>
      </c>
      <c r="U504" s="266">
        <v>31840</v>
      </c>
      <c r="V504" s="266">
        <v>30495</v>
      </c>
      <c r="W504" s="267">
        <v>0.957757537688442</v>
      </c>
      <c r="X504" s="267">
        <v>0.959514170040486</v>
      </c>
      <c r="Y504" s="268">
        <v>0.95398773006135</v>
      </c>
      <c r="Z504" s="268">
        <v>0.963360142984808</v>
      </c>
      <c r="AA504" s="295">
        <v>0.00552643997913604</v>
      </c>
      <c r="AB504" s="264">
        <v>7426</v>
      </c>
      <c r="AC504" s="264">
        <v>7126</v>
      </c>
      <c r="AD504" s="264">
        <v>7584</v>
      </c>
      <c r="AE504" s="264">
        <v>7223</v>
      </c>
      <c r="AF504" s="268">
        <v>0.959601400484783</v>
      </c>
      <c r="AG504" s="268">
        <v>0.952399789029536</v>
      </c>
      <c r="AH504" s="295">
        <v>0.00720161145524734</v>
      </c>
    </row>
    <row r="505" spans="1:34">
      <c r="A505" s="315" t="s">
        <v>719</v>
      </c>
      <c r="B505" s="321" t="s">
        <v>3344</v>
      </c>
      <c r="C505" s="293" t="s">
        <v>906</v>
      </c>
      <c r="D505" s="321" t="s">
        <v>906</v>
      </c>
      <c r="E505" s="263">
        <v>2170</v>
      </c>
      <c r="F505" s="263">
        <v>2139</v>
      </c>
      <c r="G505" s="263">
        <v>2074</v>
      </c>
      <c r="H505" s="264">
        <v>4302</v>
      </c>
      <c r="I505" s="264">
        <v>4250</v>
      </c>
      <c r="J505" s="264">
        <v>4074</v>
      </c>
      <c r="K505" s="264">
        <v>4707</v>
      </c>
      <c r="L505" s="264">
        <v>4634</v>
      </c>
      <c r="M505" s="264">
        <v>4477</v>
      </c>
      <c r="N505" s="267">
        <v>0.985068873557431</v>
      </c>
      <c r="O505" s="266">
        <v>125219</v>
      </c>
      <c r="P505" s="294">
        <v>0.9</v>
      </c>
      <c r="Q505" s="267">
        <v>0.985714285714286</v>
      </c>
      <c r="R505" s="267">
        <v>0.98791259879126</v>
      </c>
      <c r="S505" s="267">
        <v>0.984491183343956</v>
      </c>
      <c r="T505" s="295">
        <v>-0.00219831307697416</v>
      </c>
      <c r="U505" s="266">
        <v>127117</v>
      </c>
      <c r="V505" s="266">
        <v>121016</v>
      </c>
      <c r="W505" s="267">
        <v>0.952004845929341</v>
      </c>
      <c r="X505" s="267">
        <v>0.955760368663594</v>
      </c>
      <c r="Y505" s="268">
        <v>0.947001394700139</v>
      </c>
      <c r="Z505" s="268">
        <v>0.951136605056299</v>
      </c>
      <c r="AA505" s="295">
        <v>0.00875897396345504</v>
      </c>
      <c r="AB505" s="264">
        <v>30284</v>
      </c>
      <c r="AC505" s="264">
        <v>29081</v>
      </c>
      <c r="AD505" s="264">
        <v>30275</v>
      </c>
      <c r="AE505" s="264">
        <v>29070</v>
      </c>
      <c r="AF505" s="268">
        <v>0.960276053361511</v>
      </c>
      <c r="AG505" s="268">
        <v>0.960198183319571</v>
      </c>
      <c r="AH505" s="295">
        <v>7.78700419403755e-5</v>
      </c>
    </row>
    <row r="506" spans="1:34">
      <c r="A506" s="315" t="s">
        <v>719</v>
      </c>
      <c r="B506" s="321" t="s">
        <v>3344</v>
      </c>
      <c r="C506" s="293" t="s">
        <v>907</v>
      </c>
      <c r="D506" s="321" t="s">
        <v>908</v>
      </c>
      <c r="E506" s="263">
        <v>2461</v>
      </c>
      <c r="F506" s="263">
        <v>2445</v>
      </c>
      <c r="G506" s="263">
        <v>2301</v>
      </c>
      <c r="H506" s="264">
        <v>3768</v>
      </c>
      <c r="I506" s="264">
        <v>3732</v>
      </c>
      <c r="J506" s="264">
        <v>3499</v>
      </c>
      <c r="K506" s="264">
        <v>4000</v>
      </c>
      <c r="L506" s="264">
        <v>3962</v>
      </c>
      <c r="M506" s="264">
        <v>3803</v>
      </c>
      <c r="N506" s="267">
        <v>0.989531316878299</v>
      </c>
      <c r="O506" s="266">
        <v>110970</v>
      </c>
      <c r="P506" s="294">
        <v>0.9</v>
      </c>
      <c r="Q506" s="267">
        <v>0.993498577813897</v>
      </c>
      <c r="R506" s="267">
        <v>0.990445859872611</v>
      </c>
      <c r="S506" s="267">
        <v>0.9905</v>
      </c>
      <c r="T506" s="295">
        <v>0.00305271794128537</v>
      </c>
      <c r="U506" s="266">
        <v>112144</v>
      </c>
      <c r="V506" s="266">
        <v>106807</v>
      </c>
      <c r="W506" s="267">
        <v>0.952409402197175</v>
      </c>
      <c r="X506" s="267">
        <v>0.934985778138968</v>
      </c>
      <c r="Y506" s="268">
        <v>0.928609341825902</v>
      </c>
      <c r="Z506" s="268">
        <v>0.95075</v>
      </c>
      <c r="AA506" s="295">
        <v>0.0063764363130655</v>
      </c>
      <c r="AB506" s="264">
        <v>26949</v>
      </c>
      <c r="AC506" s="264">
        <v>25535</v>
      </c>
      <c r="AD506" s="264">
        <v>27651</v>
      </c>
      <c r="AE506" s="264">
        <v>26405</v>
      </c>
      <c r="AF506" s="268">
        <v>0.94753052061301</v>
      </c>
      <c r="AG506" s="268">
        <v>0.954938338577267</v>
      </c>
      <c r="AH506" s="295">
        <v>-0.00740781796425682</v>
      </c>
    </row>
    <row r="507" spans="1:34">
      <c r="A507" s="315" t="s">
        <v>719</v>
      </c>
      <c r="B507" s="321" t="s">
        <v>3344</v>
      </c>
      <c r="C507" s="293" t="s">
        <v>909</v>
      </c>
      <c r="D507" s="321" t="s">
        <v>909</v>
      </c>
      <c r="E507" s="263">
        <v>1239</v>
      </c>
      <c r="F507" s="263">
        <v>1242</v>
      </c>
      <c r="G507" s="263">
        <v>1168</v>
      </c>
      <c r="H507" s="264">
        <v>2536</v>
      </c>
      <c r="I507" s="264">
        <v>2521</v>
      </c>
      <c r="J507" s="264">
        <v>2298</v>
      </c>
      <c r="K507" s="264">
        <v>2514</v>
      </c>
      <c r="L507" s="264">
        <v>2530</v>
      </c>
      <c r="M507" s="264">
        <v>2329</v>
      </c>
      <c r="N507" s="267">
        <v>0.992490375752318</v>
      </c>
      <c r="O507" s="266">
        <v>73218</v>
      </c>
      <c r="P507" s="294">
        <v>0.9</v>
      </c>
      <c r="Q507" s="267">
        <v>1.00242130750605</v>
      </c>
      <c r="R507" s="267">
        <v>0.994085173501577</v>
      </c>
      <c r="S507" s="267">
        <v>1.00636435958632</v>
      </c>
      <c r="T507" s="295">
        <v>0.00833613400447597</v>
      </c>
      <c r="U507" s="266">
        <v>73772</v>
      </c>
      <c r="V507" s="266">
        <v>69181</v>
      </c>
      <c r="W507" s="267">
        <v>0.937767716748902</v>
      </c>
      <c r="X507" s="267">
        <v>0.942695722356739</v>
      </c>
      <c r="Y507" s="268">
        <v>0.90615141955836</v>
      </c>
      <c r="Z507" s="268">
        <v>0.926412092283214</v>
      </c>
      <c r="AA507" s="295">
        <v>0.0365443027983796</v>
      </c>
      <c r="AB507" s="264">
        <v>17237</v>
      </c>
      <c r="AC507" s="264">
        <v>16170</v>
      </c>
      <c r="AD507" s="264">
        <v>17660</v>
      </c>
      <c r="AE507" s="264">
        <v>16585</v>
      </c>
      <c r="AF507" s="268">
        <v>0.938098276962348</v>
      </c>
      <c r="AG507" s="268">
        <v>0.939127972819932</v>
      </c>
      <c r="AH507" s="295">
        <v>-0.00102969585758361</v>
      </c>
    </row>
    <row r="508" spans="1:34">
      <c r="A508" s="315" t="s">
        <v>719</v>
      </c>
      <c r="B508" s="321" t="s">
        <v>3344</v>
      </c>
      <c r="C508" s="293" t="s">
        <v>910</v>
      </c>
      <c r="D508" s="321" t="s">
        <v>910</v>
      </c>
      <c r="E508" s="263">
        <v>817</v>
      </c>
      <c r="F508" s="263">
        <v>792</v>
      </c>
      <c r="G508" s="263">
        <v>702</v>
      </c>
      <c r="H508" s="264">
        <v>1504</v>
      </c>
      <c r="I508" s="264">
        <v>1461</v>
      </c>
      <c r="J508" s="264">
        <v>1286</v>
      </c>
      <c r="K508" s="264">
        <v>1661</v>
      </c>
      <c r="L508" s="264">
        <v>1563</v>
      </c>
      <c r="M508" s="264">
        <v>1292</v>
      </c>
      <c r="N508" s="267">
        <v>0.970394379065063</v>
      </c>
      <c r="O508" s="266">
        <v>44610</v>
      </c>
      <c r="P508" s="294">
        <v>0.9</v>
      </c>
      <c r="Q508" s="267">
        <v>0.969400244798042</v>
      </c>
      <c r="R508" s="267">
        <v>0.971409574468085</v>
      </c>
      <c r="S508" s="267">
        <v>0.94099939795304</v>
      </c>
      <c r="T508" s="295">
        <v>-0.00200932967004341</v>
      </c>
      <c r="U508" s="266">
        <v>45971</v>
      </c>
      <c r="V508" s="266">
        <v>40238</v>
      </c>
      <c r="W508" s="267">
        <v>0.875290944290966</v>
      </c>
      <c r="X508" s="267">
        <v>0.859241126070991</v>
      </c>
      <c r="Y508" s="268">
        <v>0.855053191489362</v>
      </c>
      <c r="Z508" s="268">
        <v>0.777844671884407</v>
      </c>
      <c r="AA508" s="295">
        <v>0.0041879345816298</v>
      </c>
      <c r="AB508" s="264">
        <v>10749</v>
      </c>
      <c r="AC508" s="264">
        <v>9294</v>
      </c>
      <c r="AD508" s="264">
        <v>11103</v>
      </c>
      <c r="AE508" s="264">
        <v>9923</v>
      </c>
      <c r="AF508" s="268">
        <v>0.864638571029863</v>
      </c>
      <c r="AG508" s="268">
        <v>0.893722417364676</v>
      </c>
      <c r="AH508" s="295">
        <v>-0.029083846334813</v>
      </c>
    </row>
    <row r="509" spans="1:34">
      <c r="A509" s="315" t="s">
        <v>719</v>
      </c>
      <c r="B509" s="321" t="s">
        <v>3344</v>
      </c>
      <c r="C509" s="293" t="s">
        <v>911</v>
      </c>
      <c r="D509" s="321" t="s">
        <v>911</v>
      </c>
      <c r="E509" s="263">
        <v>1275</v>
      </c>
      <c r="F509" s="263">
        <v>1275</v>
      </c>
      <c r="G509" s="263">
        <v>1222</v>
      </c>
      <c r="H509" s="264">
        <v>2245</v>
      </c>
      <c r="I509" s="264">
        <v>2240</v>
      </c>
      <c r="J509" s="264">
        <v>2149</v>
      </c>
      <c r="K509" s="264">
        <v>2257</v>
      </c>
      <c r="L509" s="264">
        <v>2255</v>
      </c>
      <c r="M509" s="264">
        <v>2157</v>
      </c>
      <c r="N509" s="267">
        <v>0.996779441548524</v>
      </c>
      <c r="O509" s="266">
        <v>60044</v>
      </c>
      <c r="P509" s="294">
        <v>0.9</v>
      </c>
      <c r="Q509" s="267">
        <v>1</v>
      </c>
      <c r="R509" s="267">
        <v>0.997772828507795</v>
      </c>
      <c r="S509" s="267">
        <v>0.999113867966327</v>
      </c>
      <c r="T509" s="295">
        <v>0.00222717149220486</v>
      </c>
      <c r="U509" s="266">
        <v>60238</v>
      </c>
      <c r="V509" s="266">
        <v>57473</v>
      </c>
      <c r="W509" s="267">
        <v>0.95409874165809</v>
      </c>
      <c r="X509" s="267">
        <v>0.95843137254902</v>
      </c>
      <c r="Y509" s="268">
        <v>0.957238307349666</v>
      </c>
      <c r="Z509" s="268">
        <v>0.955693398316349</v>
      </c>
      <c r="AA509" s="295">
        <v>0.00119306519935358</v>
      </c>
      <c r="AB509" s="264">
        <v>15272</v>
      </c>
      <c r="AC509" s="264">
        <v>14639</v>
      </c>
      <c r="AD509" s="264">
        <v>14614</v>
      </c>
      <c r="AE509" s="264">
        <v>13968</v>
      </c>
      <c r="AF509" s="268">
        <v>0.958551597695128</v>
      </c>
      <c r="AG509" s="268">
        <v>0.955795812234843</v>
      </c>
      <c r="AH509" s="295">
        <v>0.00275578546028499</v>
      </c>
    </row>
    <row r="510" spans="1:34">
      <c r="A510" s="315" t="s">
        <v>719</v>
      </c>
      <c r="B510" s="321" t="s">
        <v>3344</v>
      </c>
      <c r="C510" s="293" t="s">
        <v>912</v>
      </c>
      <c r="D510" s="321" t="s">
        <v>912</v>
      </c>
      <c r="E510" s="263">
        <v>1660</v>
      </c>
      <c r="F510" s="263">
        <v>1642</v>
      </c>
      <c r="G510" s="263">
        <v>1562</v>
      </c>
      <c r="H510" s="264">
        <v>3397</v>
      </c>
      <c r="I510" s="264">
        <v>3353</v>
      </c>
      <c r="J510" s="264">
        <v>3083</v>
      </c>
      <c r="K510" s="264">
        <v>3585</v>
      </c>
      <c r="L510" s="264">
        <v>3554</v>
      </c>
      <c r="M510" s="264">
        <v>3326</v>
      </c>
      <c r="N510" s="267">
        <v>0.989094874591058</v>
      </c>
      <c r="O510" s="266">
        <v>98863</v>
      </c>
      <c r="P510" s="294">
        <v>0.9</v>
      </c>
      <c r="Q510" s="267">
        <v>0.989156626506024</v>
      </c>
      <c r="R510" s="267">
        <v>0.987047394760082</v>
      </c>
      <c r="S510" s="267">
        <v>0.991352859135286</v>
      </c>
      <c r="T510" s="295">
        <v>0.00210923174594169</v>
      </c>
      <c r="U510" s="266">
        <v>99953</v>
      </c>
      <c r="V510" s="266">
        <v>92814</v>
      </c>
      <c r="W510" s="267">
        <v>0.928576430922534</v>
      </c>
      <c r="X510" s="267">
        <v>0.940963855421687</v>
      </c>
      <c r="Y510" s="268">
        <v>0.907565498969679</v>
      </c>
      <c r="Z510" s="268">
        <v>0.927754532775453</v>
      </c>
      <c r="AA510" s="295">
        <v>0.0333983564520076</v>
      </c>
      <c r="AB510" s="264">
        <v>23445</v>
      </c>
      <c r="AC510" s="264">
        <v>21801</v>
      </c>
      <c r="AD510" s="264">
        <v>23782</v>
      </c>
      <c r="AE510" s="264">
        <v>22194</v>
      </c>
      <c r="AF510" s="268">
        <v>0.929878438899552</v>
      </c>
      <c r="AG510" s="268">
        <v>0.933226810192583</v>
      </c>
      <c r="AH510" s="295">
        <v>-0.00334837129303045</v>
      </c>
    </row>
    <row r="511" spans="1:34">
      <c r="A511" s="315" t="s">
        <v>719</v>
      </c>
      <c r="B511" s="321" t="s">
        <v>3345</v>
      </c>
      <c r="C511" s="293" t="s">
        <v>913</v>
      </c>
      <c r="D511" s="321" t="s">
        <v>913</v>
      </c>
      <c r="E511" s="263">
        <v>922</v>
      </c>
      <c r="F511" s="263">
        <v>911</v>
      </c>
      <c r="G511" s="263">
        <v>824</v>
      </c>
      <c r="H511" s="264">
        <v>1122</v>
      </c>
      <c r="I511" s="264">
        <v>1117</v>
      </c>
      <c r="J511" s="264">
        <v>1023</v>
      </c>
      <c r="K511" s="264">
        <v>1506</v>
      </c>
      <c r="L511" s="264">
        <v>1494</v>
      </c>
      <c r="M511" s="264">
        <v>1350</v>
      </c>
      <c r="N511" s="267">
        <v>0.991496308569479</v>
      </c>
      <c r="O511" s="266">
        <v>40692</v>
      </c>
      <c r="P511" s="294">
        <v>0.9</v>
      </c>
      <c r="Q511" s="267">
        <v>0.988069414316703</v>
      </c>
      <c r="R511" s="267">
        <v>0.99554367201426</v>
      </c>
      <c r="S511" s="267">
        <v>0.99203187250996</v>
      </c>
      <c r="T511" s="295">
        <v>-0.00747425769755738</v>
      </c>
      <c r="U511" s="266">
        <v>41041</v>
      </c>
      <c r="V511" s="266">
        <v>37543</v>
      </c>
      <c r="W511" s="267">
        <v>0.914768158670598</v>
      </c>
      <c r="X511" s="267">
        <v>0.893709327548807</v>
      </c>
      <c r="Y511" s="268">
        <v>0.911764705882353</v>
      </c>
      <c r="Z511" s="268">
        <v>0.896414342629482</v>
      </c>
      <c r="AA511" s="295">
        <v>-0.018055378333546</v>
      </c>
      <c r="AB511" s="264">
        <v>9067</v>
      </c>
      <c r="AC511" s="264">
        <v>8153</v>
      </c>
      <c r="AD511" s="264">
        <v>9718</v>
      </c>
      <c r="AE511" s="264">
        <v>8919</v>
      </c>
      <c r="AF511" s="268">
        <v>0.899194882541083</v>
      </c>
      <c r="AG511" s="268">
        <v>0.91778143650957</v>
      </c>
      <c r="AH511" s="295">
        <v>-0.0185865539684869</v>
      </c>
    </row>
    <row r="512" spans="1:34">
      <c r="A512" s="315" t="s">
        <v>719</v>
      </c>
      <c r="B512" s="321" t="s">
        <v>3345</v>
      </c>
      <c r="C512" s="293" t="s">
        <v>914</v>
      </c>
      <c r="D512" s="321" t="s">
        <v>914</v>
      </c>
      <c r="E512" s="263">
        <v>1304</v>
      </c>
      <c r="F512" s="263">
        <v>1292</v>
      </c>
      <c r="G512" s="263">
        <v>1174</v>
      </c>
      <c r="H512" s="264">
        <v>2152</v>
      </c>
      <c r="I512" s="264">
        <v>2139</v>
      </c>
      <c r="J512" s="264">
        <v>1958</v>
      </c>
      <c r="K512" s="264">
        <v>2230</v>
      </c>
      <c r="L512" s="264">
        <v>2217</v>
      </c>
      <c r="M512" s="264">
        <v>2050</v>
      </c>
      <c r="N512" s="267">
        <v>0.993604822111144</v>
      </c>
      <c r="O512" s="266">
        <v>67585</v>
      </c>
      <c r="P512" s="294">
        <v>0.9</v>
      </c>
      <c r="Q512" s="267">
        <v>0.99079754601227</v>
      </c>
      <c r="R512" s="267">
        <v>0.993959107806691</v>
      </c>
      <c r="S512" s="267">
        <v>0.994170403587444</v>
      </c>
      <c r="T512" s="295">
        <v>-0.00316156179442151</v>
      </c>
      <c r="U512" s="266">
        <v>68020</v>
      </c>
      <c r="V512" s="266">
        <v>62276</v>
      </c>
      <c r="W512" s="267">
        <v>0.915554248750368</v>
      </c>
      <c r="X512" s="267">
        <v>0.900306748466258</v>
      </c>
      <c r="Y512" s="268">
        <v>0.909851301115242</v>
      </c>
      <c r="Z512" s="268">
        <v>0.919282511210762</v>
      </c>
      <c r="AA512" s="295">
        <v>-0.00954455264898391</v>
      </c>
      <c r="AB512" s="264">
        <v>15363</v>
      </c>
      <c r="AC512" s="264">
        <v>14278</v>
      </c>
      <c r="AD512" s="264">
        <v>16063</v>
      </c>
      <c r="AE512" s="264">
        <v>14720</v>
      </c>
      <c r="AF512" s="268">
        <v>0.92937577296101</v>
      </c>
      <c r="AG512" s="268">
        <v>0.916391707651124</v>
      </c>
      <c r="AH512" s="295">
        <v>0.0129840653098866</v>
      </c>
    </row>
    <row r="513" spans="1:34">
      <c r="A513" s="315" t="s">
        <v>719</v>
      </c>
      <c r="B513" s="321" t="s">
        <v>3345</v>
      </c>
      <c r="C513" s="293" t="s">
        <v>915</v>
      </c>
      <c r="D513" s="321" t="s">
        <v>915</v>
      </c>
      <c r="E513" s="263">
        <v>1241</v>
      </c>
      <c r="F513" s="263">
        <v>1231</v>
      </c>
      <c r="G513" s="263">
        <v>1052</v>
      </c>
      <c r="H513" s="264">
        <v>1347</v>
      </c>
      <c r="I513" s="264">
        <v>1330</v>
      </c>
      <c r="J513" s="264">
        <v>1122</v>
      </c>
      <c r="K513" s="264">
        <v>1947</v>
      </c>
      <c r="L513" s="264">
        <v>1932</v>
      </c>
      <c r="M513" s="264">
        <v>1733</v>
      </c>
      <c r="N513" s="267">
        <v>0.988385121003884</v>
      </c>
      <c r="O513" s="266">
        <v>52930</v>
      </c>
      <c r="P513" s="294">
        <v>0.9</v>
      </c>
      <c r="Q513" s="267">
        <v>0.991941982272361</v>
      </c>
      <c r="R513" s="267">
        <v>0.987379361544172</v>
      </c>
      <c r="S513" s="267">
        <v>0.992295839753467</v>
      </c>
      <c r="T513" s="295">
        <v>0.00456262072818869</v>
      </c>
      <c r="U513" s="266">
        <v>53552</v>
      </c>
      <c r="V513" s="266">
        <v>47591</v>
      </c>
      <c r="W513" s="267">
        <v>0.888687630714072</v>
      </c>
      <c r="X513" s="267">
        <v>0.847703464947623</v>
      </c>
      <c r="Y513" s="268">
        <v>0.832962138084632</v>
      </c>
      <c r="Z513" s="268">
        <v>0.890087313816127</v>
      </c>
      <c r="AA513" s="295">
        <v>0.0147413268629903</v>
      </c>
      <c r="AB513" s="264">
        <v>11703</v>
      </c>
      <c r="AC513" s="264">
        <v>10198</v>
      </c>
      <c r="AD513" s="264">
        <v>13180</v>
      </c>
      <c r="AE513" s="264">
        <v>11613</v>
      </c>
      <c r="AF513" s="268">
        <v>0.871400495599419</v>
      </c>
      <c r="AG513" s="268">
        <v>0.881107738998483</v>
      </c>
      <c r="AH513" s="295">
        <v>-0.0097072433990637</v>
      </c>
    </row>
    <row r="514" spans="1:34">
      <c r="A514" s="315" t="s">
        <v>719</v>
      </c>
      <c r="B514" s="321" t="s">
        <v>3345</v>
      </c>
      <c r="C514" s="293" t="s">
        <v>916</v>
      </c>
      <c r="D514" s="321" t="s">
        <v>916</v>
      </c>
      <c r="E514" s="263">
        <v>1134</v>
      </c>
      <c r="F514" s="263">
        <v>1131</v>
      </c>
      <c r="G514" s="263">
        <v>1046</v>
      </c>
      <c r="H514" s="264">
        <v>983</v>
      </c>
      <c r="I514" s="264">
        <v>978</v>
      </c>
      <c r="J514" s="264">
        <v>899</v>
      </c>
      <c r="K514" s="264">
        <v>1443</v>
      </c>
      <c r="L514" s="264">
        <v>1436</v>
      </c>
      <c r="M514" s="264">
        <v>1299</v>
      </c>
      <c r="N514" s="267">
        <v>0.992620816050931</v>
      </c>
      <c r="O514" s="266">
        <v>41162</v>
      </c>
      <c r="P514" s="294">
        <v>0.9</v>
      </c>
      <c r="Q514" s="267">
        <v>0.997354497354497</v>
      </c>
      <c r="R514" s="267">
        <v>0.994913530010173</v>
      </c>
      <c r="S514" s="267">
        <v>0.995148995148995</v>
      </c>
      <c r="T514" s="295">
        <v>0.00244096734432442</v>
      </c>
      <c r="U514" s="266">
        <v>41468</v>
      </c>
      <c r="V514" s="266">
        <v>37576</v>
      </c>
      <c r="W514" s="267">
        <v>0.906144496961512</v>
      </c>
      <c r="X514" s="267">
        <v>0.922398589065256</v>
      </c>
      <c r="Y514" s="268">
        <v>0.914547304170905</v>
      </c>
      <c r="Z514" s="268">
        <v>0.9002079002079</v>
      </c>
      <c r="AA514" s="295">
        <v>0.00785128489435039</v>
      </c>
      <c r="AB514" s="264">
        <v>9149</v>
      </c>
      <c r="AC514" s="264">
        <v>8256</v>
      </c>
      <c r="AD514" s="264">
        <v>9655</v>
      </c>
      <c r="AE514" s="264">
        <v>8819</v>
      </c>
      <c r="AF514" s="268">
        <v>0.90239370422997</v>
      </c>
      <c r="AG514" s="268">
        <v>0.913412739513206</v>
      </c>
      <c r="AH514" s="295">
        <v>-0.0110190352832351</v>
      </c>
    </row>
    <row r="515" spans="1:34">
      <c r="A515" s="315" t="s">
        <v>719</v>
      </c>
      <c r="B515" s="321" t="s">
        <v>3345</v>
      </c>
      <c r="C515" s="293" t="s">
        <v>917</v>
      </c>
      <c r="D515" s="321" t="s">
        <v>917</v>
      </c>
      <c r="E515" s="263">
        <v>561</v>
      </c>
      <c r="F515" s="263">
        <v>559</v>
      </c>
      <c r="G515" s="263">
        <v>502</v>
      </c>
      <c r="H515" s="264">
        <v>587</v>
      </c>
      <c r="I515" s="264">
        <v>585</v>
      </c>
      <c r="J515" s="264">
        <v>532</v>
      </c>
      <c r="K515" s="264">
        <v>769</v>
      </c>
      <c r="L515" s="264">
        <v>758</v>
      </c>
      <c r="M515" s="264">
        <v>720</v>
      </c>
      <c r="N515" s="267">
        <v>0.995158546691674</v>
      </c>
      <c r="O515" s="266">
        <v>22816</v>
      </c>
      <c r="P515" s="294">
        <v>0.9</v>
      </c>
      <c r="Q515" s="267">
        <v>0.996434937611408</v>
      </c>
      <c r="R515" s="267">
        <v>0.996592844974446</v>
      </c>
      <c r="S515" s="267">
        <v>0.985695708712614</v>
      </c>
      <c r="T515" s="295">
        <v>-0.000157907363038112</v>
      </c>
      <c r="U515" s="266">
        <v>22927</v>
      </c>
      <c r="V515" s="266">
        <v>21084</v>
      </c>
      <c r="W515" s="267">
        <v>0.919614428403193</v>
      </c>
      <c r="X515" s="267">
        <v>0.894830659536542</v>
      </c>
      <c r="Y515" s="268">
        <v>0.906303236797274</v>
      </c>
      <c r="Z515" s="268">
        <v>0.93628088426528</v>
      </c>
      <c r="AA515" s="295">
        <v>-0.0114725772607325</v>
      </c>
      <c r="AB515" s="264">
        <v>5101</v>
      </c>
      <c r="AC515" s="264">
        <v>4654</v>
      </c>
      <c r="AD515" s="264">
        <v>5508</v>
      </c>
      <c r="AE515" s="264">
        <v>5049</v>
      </c>
      <c r="AF515" s="268">
        <v>0.912370123505195</v>
      </c>
      <c r="AG515" s="268">
        <v>0.916666666666667</v>
      </c>
      <c r="AH515" s="295">
        <v>-0.00429654316147154</v>
      </c>
    </row>
    <row r="516" spans="1:34">
      <c r="A516" s="315" t="s">
        <v>719</v>
      </c>
      <c r="B516" s="321" t="s">
        <v>3345</v>
      </c>
      <c r="C516" s="293" t="s">
        <v>918</v>
      </c>
      <c r="D516" s="321" t="s">
        <v>918</v>
      </c>
      <c r="E516" s="263">
        <v>1872</v>
      </c>
      <c r="F516" s="263">
        <v>1847</v>
      </c>
      <c r="G516" s="263">
        <v>1646</v>
      </c>
      <c r="H516" s="264">
        <v>1843</v>
      </c>
      <c r="I516" s="264">
        <v>1750</v>
      </c>
      <c r="J516" s="264">
        <v>1565</v>
      </c>
      <c r="K516" s="264">
        <v>2415</v>
      </c>
      <c r="L516" s="264">
        <v>2333</v>
      </c>
      <c r="M516" s="264">
        <v>2094</v>
      </c>
      <c r="N516" s="267">
        <v>0.976834646807895</v>
      </c>
      <c r="O516" s="266">
        <v>67553</v>
      </c>
      <c r="P516" s="294">
        <v>0.9</v>
      </c>
      <c r="Q516" s="267">
        <v>0.986645299145299</v>
      </c>
      <c r="R516" s="267">
        <v>0.949538795442214</v>
      </c>
      <c r="S516" s="267">
        <v>0.966045548654244</v>
      </c>
      <c r="T516" s="295">
        <v>0.0371065037030854</v>
      </c>
      <c r="U516" s="266">
        <v>69155</v>
      </c>
      <c r="V516" s="266">
        <v>60307</v>
      </c>
      <c r="W516" s="267">
        <v>0.872055527438363</v>
      </c>
      <c r="X516" s="267">
        <v>0.879273504273504</v>
      </c>
      <c r="Y516" s="268">
        <v>0.849158979924037</v>
      </c>
      <c r="Z516" s="268">
        <v>0.867080745341615</v>
      </c>
      <c r="AA516" s="295">
        <v>0.0301145243494674</v>
      </c>
      <c r="AB516" s="264">
        <v>15914</v>
      </c>
      <c r="AC516" s="264">
        <v>14022</v>
      </c>
      <c r="AD516" s="264">
        <v>16781</v>
      </c>
      <c r="AE516" s="264">
        <v>14901</v>
      </c>
      <c r="AF516" s="268">
        <v>0.88111097147166</v>
      </c>
      <c r="AG516" s="268">
        <v>0.887968535844109</v>
      </c>
      <c r="AH516" s="295">
        <v>-0.00685756437244922</v>
      </c>
    </row>
    <row r="517" spans="1:34">
      <c r="A517" s="315" t="s">
        <v>719</v>
      </c>
      <c r="B517" s="321" t="s">
        <v>3345</v>
      </c>
      <c r="C517" s="293" t="s">
        <v>919</v>
      </c>
      <c r="D517" s="321" t="s">
        <v>919</v>
      </c>
      <c r="E517" s="263">
        <v>1085</v>
      </c>
      <c r="F517" s="263">
        <v>1068</v>
      </c>
      <c r="G517" s="263">
        <v>877</v>
      </c>
      <c r="H517" s="264">
        <v>1033</v>
      </c>
      <c r="I517" s="264">
        <v>1008</v>
      </c>
      <c r="J517" s="264">
        <v>863</v>
      </c>
      <c r="K517" s="264">
        <v>1399</v>
      </c>
      <c r="L517" s="264">
        <v>1385</v>
      </c>
      <c r="M517" s="264">
        <v>1167</v>
      </c>
      <c r="N517" s="267">
        <v>0.986002470152326</v>
      </c>
      <c r="O517" s="266">
        <v>40715</v>
      </c>
      <c r="P517" s="294">
        <v>0.9</v>
      </c>
      <c r="Q517" s="267">
        <v>0.984331797235023</v>
      </c>
      <c r="R517" s="267">
        <v>0.975798644724105</v>
      </c>
      <c r="S517" s="267">
        <v>0.989992852037169</v>
      </c>
      <c r="T517" s="295">
        <v>0.00853315251091846</v>
      </c>
      <c r="U517" s="266">
        <v>41293</v>
      </c>
      <c r="V517" s="266">
        <v>36675</v>
      </c>
      <c r="W517" s="267">
        <v>0.888165064296612</v>
      </c>
      <c r="X517" s="267">
        <v>0.808294930875576</v>
      </c>
      <c r="Y517" s="268">
        <v>0.835430784123911</v>
      </c>
      <c r="Z517" s="268">
        <v>0.834167262330236</v>
      </c>
      <c r="AA517" s="295">
        <v>-0.0271358532483349</v>
      </c>
      <c r="AB517" s="264">
        <v>9258</v>
      </c>
      <c r="AC517" s="264">
        <v>7992</v>
      </c>
      <c r="AD517" s="264">
        <v>9753</v>
      </c>
      <c r="AE517" s="264">
        <v>8576</v>
      </c>
      <c r="AF517" s="268">
        <v>0.863253402462735</v>
      </c>
      <c r="AG517" s="268">
        <v>0.879319183840869</v>
      </c>
      <c r="AH517" s="295">
        <v>-0.0160657813781345</v>
      </c>
    </row>
    <row r="518" spans="1:34">
      <c r="A518" s="315" t="s">
        <v>719</v>
      </c>
      <c r="B518" s="321" t="s">
        <v>3345</v>
      </c>
      <c r="C518" s="293" t="s">
        <v>920</v>
      </c>
      <c r="D518" s="321" t="s">
        <v>920</v>
      </c>
      <c r="E518" s="263">
        <v>2030</v>
      </c>
      <c r="F518" s="263">
        <v>1970</v>
      </c>
      <c r="G518" s="263">
        <v>1714</v>
      </c>
      <c r="H518" s="264">
        <v>1720</v>
      </c>
      <c r="I518" s="264">
        <v>1639</v>
      </c>
      <c r="J518" s="264">
        <v>1467</v>
      </c>
      <c r="K518" s="264">
        <v>2181</v>
      </c>
      <c r="L518" s="264">
        <v>1948</v>
      </c>
      <c r="M518" s="264">
        <v>1800</v>
      </c>
      <c r="N518" s="267">
        <v>0.948018325939932</v>
      </c>
      <c r="O518" s="266">
        <v>65181</v>
      </c>
      <c r="P518" s="294">
        <v>0.9</v>
      </c>
      <c r="Q518" s="267">
        <v>0.970443349753695</v>
      </c>
      <c r="R518" s="267">
        <v>0.952906976744186</v>
      </c>
      <c r="S518" s="267">
        <v>0.893168271435121</v>
      </c>
      <c r="T518" s="295">
        <v>0.0175363730095086</v>
      </c>
      <c r="U518" s="266">
        <v>68755</v>
      </c>
      <c r="V518" s="266">
        <v>55672</v>
      </c>
      <c r="W518" s="267">
        <v>0.809715657043124</v>
      </c>
      <c r="X518" s="267">
        <v>0.844334975369458</v>
      </c>
      <c r="Y518" s="268">
        <v>0.852906976744186</v>
      </c>
      <c r="Z518" s="268">
        <v>0.825309491059147</v>
      </c>
      <c r="AA518" s="295">
        <v>-0.00857200137472791</v>
      </c>
      <c r="AB518" s="264">
        <v>15187</v>
      </c>
      <c r="AC518" s="264">
        <v>12669</v>
      </c>
      <c r="AD518" s="264">
        <v>16318</v>
      </c>
      <c r="AE518" s="264">
        <v>13540</v>
      </c>
      <c r="AF518" s="268">
        <v>0.83420030289063</v>
      </c>
      <c r="AG518" s="268">
        <v>0.82975854884177</v>
      </c>
      <c r="AH518" s="295">
        <v>0.00444175404886038</v>
      </c>
    </row>
    <row r="519" spans="1:34">
      <c r="A519" s="315" t="s">
        <v>719</v>
      </c>
      <c r="B519" s="321" t="s">
        <v>3345</v>
      </c>
      <c r="C519" s="293" t="s">
        <v>921</v>
      </c>
      <c r="D519" s="321" t="s">
        <v>921</v>
      </c>
      <c r="E519" s="263">
        <v>1323</v>
      </c>
      <c r="F519" s="263">
        <v>1317</v>
      </c>
      <c r="G519" s="263">
        <v>1206</v>
      </c>
      <c r="H519" s="264">
        <v>1198</v>
      </c>
      <c r="I519" s="264">
        <v>1189</v>
      </c>
      <c r="J519" s="264">
        <v>1095</v>
      </c>
      <c r="K519" s="264">
        <v>1645</v>
      </c>
      <c r="L519" s="264">
        <v>1637</v>
      </c>
      <c r="M519" s="264">
        <v>1524</v>
      </c>
      <c r="N519" s="267">
        <v>0.995247658626792</v>
      </c>
      <c r="O519" s="266">
        <v>50052</v>
      </c>
      <c r="P519" s="294">
        <v>0.9</v>
      </c>
      <c r="Q519" s="267">
        <v>0.99546485260771</v>
      </c>
      <c r="R519" s="267">
        <v>0.992487479131887</v>
      </c>
      <c r="S519" s="267">
        <v>0.995136778115501</v>
      </c>
      <c r="T519" s="295">
        <v>0.00297737347582328</v>
      </c>
      <c r="U519" s="266">
        <v>50291</v>
      </c>
      <c r="V519" s="266">
        <v>46617</v>
      </c>
      <c r="W519" s="267">
        <v>0.926945179057883</v>
      </c>
      <c r="X519" s="267">
        <v>0.91156462585034</v>
      </c>
      <c r="Y519" s="268">
        <v>0.914023372287145</v>
      </c>
      <c r="Z519" s="268">
        <v>0.92644376899696</v>
      </c>
      <c r="AA519" s="295">
        <v>-0.0024587464368051</v>
      </c>
      <c r="AB519" s="264">
        <v>11012</v>
      </c>
      <c r="AC519" s="264">
        <v>10188</v>
      </c>
      <c r="AD519" s="264">
        <v>12017</v>
      </c>
      <c r="AE519" s="264">
        <v>11174</v>
      </c>
      <c r="AF519" s="268">
        <v>0.925172539048311</v>
      </c>
      <c r="AG519" s="268">
        <v>0.929849380044936</v>
      </c>
      <c r="AH519" s="295">
        <v>-0.00467684099662535</v>
      </c>
    </row>
    <row r="520" spans="1:34">
      <c r="A520" s="315" t="s">
        <v>719</v>
      </c>
      <c r="B520" s="321" t="s">
        <v>3345</v>
      </c>
      <c r="C520" s="293" t="s">
        <v>922</v>
      </c>
      <c r="D520" s="321" t="s">
        <v>922</v>
      </c>
      <c r="E520" s="263">
        <v>748</v>
      </c>
      <c r="F520" s="263">
        <v>693</v>
      </c>
      <c r="G520" s="263">
        <v>694</v>
      </c>
      <c r="H520" s="264">
        <v>914</v>
      </c>
      <c r="I520" s="264">
        <v>878</v>
      </c>
      <c r="J520" s="264">
        <v>833</v>
      </c>
      <c r="K520" s="264">
        <v>976</v>
      </c>
      <c r="L520" s="264">
        <v>964</v>
      </c>
      <c r="M520" s="264">
        <v>885</v>
      </c>
      <c r="N520" s="267">
        <v>0.956479046116079</v>
      </c>
      <c r="O520" s="266">
        <v>27274</v>
      </c>
      <c r="P520" s="294">
        <v>0.9</v>
      </c>
      <c r="Q520" s="267">
        <v>0.926470588235294</v>
      </c>
      <c r="R520" s="267">
        <v>0.960612691466083</v>
      </c>
      <c r="S520" s="267">
        <v>0.987704918032787</v>
      </c>
      <c r="T520" s="295">
        <v>-0.034142103230789</v>
      </c>
      <c r="U520" s="266">
        <v>28515</v>
      </c>
      <c r="V520" s="266">
        <v>25685</v>
      </c>
      <c r="W520" s="267">
        <v>0.900753989128529</v>
      </c>
      <c r="X520" s="267">
        <v>0.927807486631016</v>
      </c>
      <c r="Y520" s="268">
        <v>0.911378555798687</v>
      </c>
      <c r="Z520" s="268">
        <v>0.906762295081967</v>
      </c>
      <c r="AA520" s="295">
        <v>0.016428930832329</v>
      </c>
      <c r="AB520" s="264">
        <v>6669</v>
      </c>
      <c r="AC520" s="264">
        <v>6143</v>
      </c>
      <c r="AD520" s="264">
        <v>7129</v>
      </c>
      <c r="AE520" s="264">
        <v>6419</v>
      </c>
      <c r="AF520" s="268">
        <v>0.921127605338132</v>
      </c>
      <c r="AG520" s="268">
        <v>0.900406789170992</v>
      </c>
      <c r="AH520" s="295">
        <v>0.0207208161671399</v>
      </c>
    </row>
    <row r="521" spans="1:34">
      <c r="A521" s="315" t="s">
        <v>719</v>
      </c>
      <c r="B521" s="321" t="s">
        <v>3345</v>
      </c>
      <c r="C521" s="293" t="s">
        <v>923</v>
      </c>
      <c r="D521" s="321" t="s">
        <v>923</v>
      </c>
      <c r="E521" s="263">
        <v>949</v>
      </c>
      <c r="F521" s="263">
        <v>912</v>
      </c>
      <c r="G521" s="263">
        <v>841</v>
      </c>
      <c r="H521" s="264">
        <v>995</v>
      </c>
      <c r="I521" s="264">
        <v>986</v>
      </c>
      <c r="J521" s="264">
        <v>874</v>
      </c>
      <c r="K521" s="264">
        <v>1534</v>
      </c>
      <c r="L521" s="264">
        <v>1469</v>
      </c>
      <c r="M521" s="264">
        <v>1365</v>
      </c>
      <c r="N521" s="267">
        <v>0.967466205671205</v>
      </c>
      <c r="O521" s="266">
        <v>40294</v>
      </c>
      <c r="P521" s="294">
        <v>0.9</v>
      </c>
      <c r="Q521" s="267">
        <v>0.961011591148577</v>
      </c>
      <c r="R521" s="267">
        <v>0.990954773869347</v>
      </c>
      <c r="S521" s="267">
        <v>0.957627118644068</v>
      </c>
      <c r="T521" s="295">
        <v>-0.0299431827207692</v>
      </c>
      <c r="U521" s="266">
        <v>41649</v>
      </c>
      <c r="V521" s="266">
        <v>35919</v>
      </c>
      <c r="W521" s="267">
        <v>0.862421666786718</v>
      </c>
      <c r="X521" s="267">
        <v>0.886195995785037</v>
      </c>
      <c r="Y521" s="268">
        <v>0.878391959798995</v>
      </c>
      <c r="Z521" s="268">
        <v>0.889830508474576</v>
      </c>
      <c r="AA521" s="295">
        <v>0.00780403598604185</v>
      </c>
      <c r="AB521" s="264">
        <v>9103</v>
      </c>
      <c r="AC521" s="264">
        <v>8119</v>
      </c>
      <c r="AD521" s="264">
        <v>10102</v>
      </c>
      <c r="AE521" s="264">
        <v>8647</v>
      </c>
      <c r="AF521" s="268">
        <v>0.891903767988575</v>
      </c>
      <c r="AG521" s="268">
        <v>0.855969115026727</v>
      </c>
      <c r="AH521" s="295">
        <v>0.0359346529618478</v>
      </c>
    </row>
    <row r="522" spans="1:34">
      <c r="A522" s="315" t="s">
        <v>719</v>
      </c>
      <c r="B522" s="321" t="s">
        <v>3345</v>
      </c>
      <c r="C522" s="293" t="s">
        <v>924</v>
      </c>
      <c r="D522" s="321" t="s">
        <v>924</v>
      </c>
      <c r="E522" s="263">
        <v>1392</v>
      </c>
      <c r="F522" s="263">
        <v>1374</v>
      </c>
      <c r="G522" s="263">
        <v>1291</v>
      </c>
      <c r="H522" s="264">
        <v>1239</v>
      </c>
      <c r="I522" s="264">
        <v>1211</v>
      </c>
      <c r="J522" s="264">
        <v>1111</v>
      </c>
      <c r="K522" s="264">
        <v>1670</v>
      </c>
      <c r="L522" s="264">
        <v>1630</v>
      </c>
      <c r="M522" s="264">
        <v>1549</v>
      </c>
      <c r="N522" s="267">
        <v>0.983971645170818</v>
      </c>
      <c r="O522" s="266">
        <v>49971</v>
      </c>
      <c r="P522" s="294">
        <v>0.9</v>
      </c>
      <c r="Q522" s="267">
        <v>0.987068965517241</v>
      </c>
      <c r="R522" s="267">
        <v>0.977401129943503</v>
      </c>
      <c r="S522" s="267">
        <v>0.976047904191617</v>
      </c>
      <c r="T522" s="295">
        <v>0.00966783557373851</v>
      </c>
      <c r="U522" s="266">
        <v>50785</v>
      </c>
      <c r="V522" s="266">
        <v>46947</v>
      </c>
      <c r="W522" s="267">
        <v>0.924426503888944</v>
      </c>
      <c r="X522" s="267">
        <v>0.927442528735632</v>
      </c>
      <c r="Y522" s="268">
        <v>0.896690879741727</v>
      </c>
      <c r="Z522" s="268">
        <v>0.927544910179641</v>
      </c>
      <c r="AA522" s="295">
        <v>0.0307516489939049</v>
      </c>
      <c r="AB522" s="264">
        <v>11449</v>
      </c>
      <c r="AC522" s="264">
        <v>10652</v>
      </c>
      <c r="AD522" s="264">
        <v>11858</v>
      </c>
      <c r="AE522" s="264">
        <v>10986</v>
      </c>
      <c r="AF522" s="268">
        <v>0.930386933356625</v>
      </c>
      <c r="AG522" s="268">
        <v>0.926463147242368</v>
      </c>
      <c r="AH522" s="295">
        <v>0.00392378611425703</v>
      </c>
    </row>
    <row r="523" spans="1:34">
      <c r="A523" s="315" t="s">
        <v>719</v>
      </c>
      <c r="B523" s="321" t="s">
        <v>3346</v>
      </c>
      <c r="C523" s="293" t="s">
        <v>925</v>
      </c>
      <c r="D523" s="321" t="s">
        <v>926</v>
      </c>
      <c r="E523" s="263">
        <v>1422</v>
      </c>
      <c r="F523" s="263">
        <v>1377</v>
      </c>
      <c r="G523" s="263">
        <v>1362</v>
      </c>
      <c r="H523" s="264">
        <v>2827</v>
      </c>
      <c r="I523" s="264">
        <v>2708</v>
      </c>
      <c r="J523" s="264">
        <v>2578</v>
      </c>
      <c r="K523" s="264">
        <v>3198</v>
      </c>
      <c r="L523" s="264">
        <v>3130</v>
      </c>
      <c r="M523" s="264">
        <v>2980</v>
      </c>
      <c r="N523" s="267">
        <v>0.970685157215433</v>
      </c>
      <c r="O523" s="266">
        <v>84834</v>
      </c>
      <c r="P523" s="294">
        <v>0.9</v>
      </c>
      <c r="Q523" s="267">
        <v>0.968354430379747</v>
      </c>
      <c r="R523" s="267">
        <v>0.95790590732225</v>
      </c>
      <c r="S523" s="267">
        <v>0.978736710444028</v>
      </c>
      <c r="T523" s="295">
        <v>0.0104485230574971</v>
      </c>
      <c r="U523" s="266">
        <v>87396</v>
      </c>
      <c r="V523" s="266">
        <v>80173</v>
      </c>
      <c r="W523" s="267">
        <v>0.917353196942652</v>
      </c>
      <c r="X523" s="267">
        <v>0.957805907172996</v>
      </c>
      <c r="Y523" s="268">
        <v>0.911920764060842</v>
      </c>
      <c r="Z523" s="268">
        <v>0.931832395247029</v>
      </c>
      <c r="AA523" s="295">
        <v>0.0458851431121539</v>
      </c>
      <c r="AB523" s="264">
        <v>20211</v>
      </c>
      <c r="AC523" s="264">
        <v>18580</v>
      </c>
      <c r="AD523" s="264">
        <v>20677</v>
      </c>
      <c r="AE523" s="264">
        <v>19006</v>
      </c>
      <c r="AF523" s="268">
        <v>0.919301370540795</v>
      </c>
      <c r="AG523" s="268">
        <v>0.91918556850607</v>
      </c>
      <c r="AH523" s="295">
        <v>0.000115802034725054</v>
      </c>
    </row>
    <row r="524" spans="1:34">
      <c r="A524" s="315" t="s">
        <v>719</v>
      </c>
      <c r="B524" s="321" t="s">
        <v>3346</v>
      </c>
      <c r="C524" s="293" t="s">
        <v>927</v>
      </c>
      <c r="D524" s="321" t="s">
        <v>928</v>
      </c>
      <c r="E524" s="263">
        <v>1201</v>
      </c>
      <c r="F524" s="263">
        <v>1181</v>
      </c>
      <c r="G524" s="263">
        <v>976</v>
      </c>
      <c r="H524" s="264">
        <v>1852</v>
      </c>
      <c r="I524" s="264">
        <v>1830</v>
      </c>
      <c r="J524" s="264">
        <v>1677</v>
      </c>
      <c r="K524" s="264">
        <v>2465</v>
      </c>
      <c r="L524" s="264">
        <v>2424</v>
      </c>
      <c r="M524" s="264">
        <v>2234</v>
      </c>
      <c r="N524" s="267">
        <v>0.967008090773165</v>
      </c>
      <c r="O524" s="266">
        <v>69202</v>
      </c>
      <c r="P524" s="294">
        <v>0.9</v>
      </c>
      <c r="Q524" s="267">
        <v>0.983347210657785</v>
      </c>
      <c r="R524" s="267">
        <v>0.988120950323974</v>
      </c>
      <c r="S524" s="267">
        <v>0.983367139959432</v>
      </c>
      <c r="T524" s="295">
        <v>-0.00477373966618888</v>
      </c>
      <c r="U524" s="266">
        <v>71563</v>
      </c>
      <c r="V524" s="266">
        <v>64571</v>
      </c>
      <c r="W524" s="267">
        <v>0.90229587915543</v>
      </c>
      <c r="X524" s="267">
        <v>0.812656119900083</v>
      </c>
      <c r="Y524" s="268">
        <v>0.905507559395248</v>
      </c>
      <c r="Z524" s="268">
        <v>0.906288032454361</v>
      </c>
      <c r="AA524" s="295">
        <v>-0.0928514394951652</v>
      </c>
      <c r="AB524" s="264">
        <v>16159</v>
      </c>
      <c r="AC524" s="264">
        <v>14275</v>
      </c>
      <c r="AD524" s="264">
        <v>16918</v>
      </c>
      <c r="AE524" s="264">
        <v>15384</v>
      </c>
      <c r="AF524" s="268">
        <v>0.883408626771459</v>
      </c>
      <c r="AG524" s="268">
        <v>0.909327343657643</v>
      </c>
      <c r="AH524" s="295">
        <v>-0.0259187168861842</v>
      </c>
    </row>
    <row r="525" spans="1:34">
      <c r="A525" s="315" t="s">
        <v>719</v>
      </c>
      <c r="B525" s="321" t="s">
        <v>3346</v>
      </c>
      <c r="C525" s="293" t="s">
        <v>929</v>
      </c>
      <c r="D525" s="321" t="s">
        <v>930</v>
      </c>
      <c r="E525" s="263">
        <v>0</v>
      </c>
      <c r="F525" s="263">
        <v>3</v>
      </c>
      <c r="G525" s="263">
        <v>0</v>
      </c>
      <c r="H525" s="264">
        <v>0</v>
      </c>
      <c r="I525" s="264">
        <v>0</v>
      </c>
      <c r="J525" s="264">
        <v>0</v>
      </c>
      <c r="K525" s="264">
        <v>0</v>
      </c>
      <c r="L525" s="264">
        <v>0</v>
      </c>
      <c r="M525" s="264">
        <v>0</v>
      </c>
      <c r="N525" s="267">
        <v>1.75</v>
      </c>
      <c r="O525" s="266">
        <v>7</v>
      </c>
      <c r="P525" s="294">
        <v>0.9</v>
      </c>
      <c r="Q525" s="267">
        <v>0</v>
      </c>
      <c r="R525" s="267">
        <v>0</v>
      </c>
      <c r="S525" s="267">
        <v>0</v>
      </c>
      <c r="T525" s="295">
        <v>0</v>
      </c>
      <c r="U525" s="266">
        <v>4</v>
      </c>
      <c r="V525" s="266">
        <v>1</v>
      </c>
      <c r="W525" s="267">
        <v>0.25</v>
      </c>
      <c r="X525" s="267">
        <v>0</v>
      </c>
      <c r="Y525" s="268">
        <v>0</v>
      </c>
      <c r="Z525" s="268">
        <v>0</v>
      </c>
      <c r="AA525" s="295">
        <v>0</v>
      </c>
      <c r="AB525" s="264">
        <v>1</v>
      </c>
      <c r="AC525" s="264">
        <v>0</v>
      </c>
      <c r="AD525" s="264">
        <v>1</v>
      </c>
      <c r="AE525" s="264">
        <v>1</v>
      </c>
      <c r="AF525" s="268">
        <v>0</v>
      </c>
      <c r="AG525" s="268">
        <v>1</v>
      </c>
      <c r="AH525" s="295">
        <v>-1</v>
      </c>
    </row>
    <row r="526" spans="1:34">
      <c r="A526" s="315" t="s">
        <v>719</v>
      </c>
      <c r="B526" s="321" t="s">
        <v>3346</v>
      </c>
      <c r="C526" s="293" t="s">
        <v>931</v>
      </c>
      <c r="D526" s="321" t="s">
        <v>931</v>
      </c>
      <c r="E526" s="263">
        <v>1</v>
      </c>
      <c r="F526" s="263">
        <v>2</v>
      </c>
      <c r="G526" s="263">
        <v>1</v>
      </c>
      <c r="H526" s="264">
        <v>0</v>
      </c>
      <c r="I526" s="264">
        <v>0</v>
      </c>
      <c r="J526" s="264">
        <v>0</v>
      </c>
      <c r="K526" s="264">
        <v>2</v>
      </c>
      <c r="L526" s="264">
        <v>0</v>
      </c>
      <c r="M526" s="264">
        <v>0</v>
      </c>
      <c r="N526" s="267">
        <v>0.454545454545455</v>
      </c>
      <c r="O526" s="266">
        <v>10</v>
      </c>
      <c r="P526" s="294">
        <v>0.9</v>
      </c>
      <c r="Q526" s="267">
        <v>2</v>
      </c>
      <c r="R526" s="267">
        <v>0</v>
      </c>
      <c r="S526" s="267">
        <v>0</v>
      </c>
      <c r="T526" s="295">
        <v>2</v>
      </c>
      <c r="U526" s="266">
        <v>22</v>
      </c>
      <c r="V526" s="266">
        <v>12</v>
      </c>
      <c r="W526" s="267">
        <v>0.545454545454545</v>
      </c>
      <c r="X526" s="267">
        <v>1</v>
      </c>
      <c r="Y526" s="268">
        <v>0</v>
      </c>
      <c r="Z526" s="268">
        <v>0</v>
      </c>
      <c r="AA526" s="295">
        <v>1</v>
      </c>
      <c r="AB526" s="264">
        <v>6</v>
      </c>
      <c r="AC526" s="264">
        <v>3</v>
      </c>
      <c r="AD526" s="264">
        <v>4</v>
      </c>
      <c r="AE526" s="264">
        <v>2</v>
      </c>
      <c r="AF526" s="268">
        <v>0.5</v>
      </c>
      <c r="AG526" s="268">
        <v>0.5</v>
      </c>
      <c r="AH526" s="295">
        <v>0</v>
      </c>
    </row>
    <row r="527" spans="1:34">
      <c r="A527" s="315" t="s">
        <v>719</v>
      </c>
      <c r="B527" s="321" t="s">
        <v>3346</v>
      </c>
      <c r="C527" s="293" t="s">
        <v>932</v>
      </c>
      <c r="D527" s="321" t="s">
        <v>933</v>
      </c>
      <c r="E527" s="263">
        <v>1806</v>
      </c>
      <c r="F527" s="263">
        <v>1610</v>
      </c>
      <c r="G527" s="263">
        <v>1447</v>
      </c>
      <c r="H527" s="264">
        <v>2368</v>
      </c>
      <c r="I527" s="264">
        <v>2254</v>
      </c>
      <c r="J527" s="264">
        <v>2068</v>
      </c>
      <c r="K527" s="264">
        <v>2964</v>
      </c>
      <c r="L527" s="264">
        <v>2476</v>
      </c>
      <c r="M527" s="264">
        <v>2451</v>
      </c>
      <c r="N527" s="267">
        <v>0.931353313674119</v>
      </c>
      <c r="O527" s="266">
        <v>79274</v>
      </c>
      <c r="P527" s="294">
        <v>0.9</v>
      </c>
      <c r="Q527" s="267">
        <v>0.891472868217054</v>
      </c>
      <c r="R527" s="267">
        <v>0.951858108108108</v>
      </c>
      <c r="S527" s="267">
        <v>0.835357624831309</v>
      </c>
      <c r="T527" s="295">
        <v>-0.0603852398910538</v>
      </c>
      <c r="U527" s="266">
        <v>85117</v>
      </c>
      <c r="V527" s="266">
        <v>73453</v>
      </c>
      <c r="W527" s="267">
        <v>0.862965095104386</v>
      </c>
      <c r="X527" s="267">
        <v>0.801218161683278</v>
      </c>
      <c r="Y527" s="268">
        <v>0.873310810810811</v>
      </c>
      <c r="Z527" s="268">
        <v>0.826923076923077</v>
      </c>
      <c r="AA527" s="295">
        <v>-0.0720926491275329</v>
      </c>
      <c r="AB527" s="264">
        <v>19410</v>
      </c>
      <c r="AC527" s="264">
        <v>16945</v>
      </c>
      <c r="AD527" s="264">
        <v>20559</v>
      </c>
      <c r="AE527" s="264">
        <v>17495</v>
      </c>
      <c r="AF527" s="268">
        <v>0.87300360638846</v>
      </c>
      <c r="AG527" s="268">
        <v>0.850965513886862</v>
      </c>
      <c r="AH527" s="295">
        <v>0.0220380925015974</v>
      </c>
    </row>
    <row r="528" spans="1:34">
      <c r="A528" s="315" t="s">
        <v>719</v>
      </c>
      <c r="B528" s="321" t="s">
        <v>3346</v>
      </c>
      <c r="C528" s="293" t="s">
        <v>934</v>
      </c>
      <c r="D528" s="321" t="s">
        <v>934</v>
      </c>
      <c r="E528" s="263">
        <v>1479</v>
      </c>
      <c r="F528" s="263">
        <v>1444</v>
      </c>
      <c r="G528" s="263">
        <v>1320</v>
      </c>
      <c r="H528" s="264">
        <v>2749</v>
      </c>
      <c r="I528" s="264">
        <v>2688</v>
      </c>
      <c r="J528" s="264">
        <v>2501</v>
      </c>
      <c r="K528" s="264">
        <v>3165</v>
      </c>
      <c r="L528" s="264">
        <v>3102</v>
      </c>
      <c r="M528" s="264">
        <v>2859</v>
      </c>
      <c r="N528" s="267">
        <v>0.974584479054182</v>
      </c>
      <c r="O528" s="266">
        <v>87544</v>
      </c>
      <c r="P528" s="294">
        <v>0.9</v>
      </c>
      <c r="Q528" s="267">
        <v>0.976335361730899</v>
      </c>
      <c r="R528" s="267">
        <v>0.977810112768279</v>
      </c>
      <c r="S528" s="267">
        <v>0.980094786729858</v>
      </c>
      <c r="T528" s="295">
        <v>-0.00147475103738004</v>
      </c>
      <c r="U528" s="266">
        <v>89827</v>
      </c>
      <c r="V528" s="266">
        <v>82980</v>
      </c>
      <c r="W528" s="267">
        <v>0.923775702183085</v>
      </c>
      <c r="X528" s="267">
        <v>0.892494929006085</v>
      </c>
      <c r="Y528" s="268">
        <v>0.909785376500546</v>
      </c>
      <c r="Z528" s="268">
        <v>0.903317535545024</v>
      </c>
      <c r="AA528" s="295">
        <v>-0.0172904474944605</v>
      </c>
      <c r="AB528" s="264">
        <v>20422</v>
      </c>
      <c r="AC528" s="264">
        <v>18744</v>
      </c>
      <c r="AD528" s="264">
        <v>21415</v>
      </c>
      <c r="AE528" s="264">
        <v>19897</v>
      </c>
      <c r="AF528" s="268">
        <v>0.917833708745471</v>
      </c>
      <c r="AG528" s="268">
        <v>0.929115106233948</v>
      </c>
      <c r="AH528" s="295">
        <v>-0.0112813974884777</v>
      </c>
    </row>
    <row r="529" spans="1:34">
      <c r="A529" s="315" t="s">
        <v>719</v>
      </c>
      <c r="B529" s="321" t="s">
        <v>3346</v>
      </c>
      <c r="C529" s="293" t="s">
        <v>935</v>
      </c>
      <c r="D529" s="321" t="s">
        <v>936</v>
      </c>
      <c r="E529" s="263">
        <v>1241</v>
      </c>
      <c r="F529" s="263">
        <v>1227</v>
      </c>
      <c r="G529" s="263">
        <v>1120</v>
      </c>
      <c r="H529" s="264">
        <v>2397</v>
      </c>
      <c r="I529" s="264">
        <v>2370</v>
      </c>
      <c r="J529" s="264">
        <v>2222</v>
      </c>
      <c r="K529" s="264">
        <v>2867</v>
      </c>
      <c r="L529" s="264">
        <v>2819</v>
      </c>
      <c r="M529" s="264">
        <v>2612</v>
      </c>
      <c r="N529" s="267">
        <v>0.983208955223881</v>
      </c>
      <c r="O529" s="266">
        <v>74834</v>
      </c>
      <c r="P529" s="294">
        <v>0.9</v>
      </c>
      <c r="Q529" s="267">
        <v>0.988718775181305</v>
      </c>
      <c r="R529" s="267">
        <v>0.988735919899875</v>
      </c>
      <c r="S529" s="267">
        <v>0.983257760725497</v>
      </c>
      <c r="T529" s="295">
        <v>-1.71447185695062e-5</v>
      </c>
      <c r="U529" s="266">
        <v>76112</v>
      </c>
      <c r="V529" s="266">
        <v>70576</v>
      </c>
      <c r="W529" s="267">
        <v>0.927265083035527</v>
      </c>
      <c r="X529" s="267">
        <v>0.902497985495568</v>
      </c>
      <c r="Y529" s="268">
        <v>0.926992073425115</v>
      </c>
      <c r="Z529" s="268">
        <v>0.911056853854203</v>
      </c>
      <c r="AA529" s="295">
        <v>-0.0244940879295465</v>
      </c>
      <c r="AB529" s="264">
        <v>17498</v>
      </c>
      <c r="AC529" s="264">
        <v>16196</v>
      </c>
      <c r="AD529" s="264">
        <v>18739</v>
      </c>
      <c r="AE529" s="264">
        <v>17231</v>
      </c>
      <c r="AF529" s="268">
        <v>0.925591496170991</v>
      </c>
      <c r="AG529" s="268">
        <v>0.919526121991568</v>
      </c>
      <c r="AH529" s="295">
        <v>0.00606537417942266</v>
      </c>
    </row>
    <row r="530" spans="1:34">
      <c r="A530" s="315" t="s">
        <v>719</v>
      </c>
      <c r="B530" s="321" t="s">
        <v>3346</v>
      </c>
      <c r="C530" s="293" t="s">
        <v>937</v>
      </c>
      <c r="D530" s="321" t="s">
        <v>937</v>
      </c>
      <c r="E530" s="263">
        <v>2778</v>
      </c>
      <c r="F530" s="263">
        <v>2711</v>
      </c>
      <c r="G530" s="263">
        <v>2279</v>
      </c>
      <c r="H530" s="264">
        <v>5948</v>
      </c>
      <c r="I530" s="264">
        <v>5838</v>
      </c>
      <c r="J530" s="264">
        <v>5581</v>
      </c>
      <c r="K530" s="264">
        <v>5898</v>
      </c>
      <c r="L530" s="264">
        <v>5766</v>
      </c>
      <c r="M530" s="264">
        <v>5518</v>
      </c>
      <c r="N530" s="267">
        <v>0.974600999565672</v>
      </c>
      <c r="O530" s="266">
        <v>159319</v>
      </c>
      <c r="P530" s="294">
        <v>0.9</v>
      </c>
      <c r="Q530" s="267">
        <v>0.975881929445644</v>
      </c>
      <c r="R530" s="267">
        <v>0.981506388702085</v>
      </c>
      <c r="S530" s="267">
        <v>0.977619532044761</v>
      </c>
      <c r="T530" s="295">
        <v>-0.0056244592564404</v>
      </c>
      <c r="U530" s="266">
        <v>163471</v>
      </c>
      <c r="V530" s="266">
        <v>153162</v>
      </c>
      <c r="W530" s="267">
        <v>0.936936826715442</v>
      </c>
      <c r="X530" s="267">
        <v>0.820374370050396</v>
      </c>
      <c r="Y530" s="268">
        <v>0.938298587760592</v>
      </c>
      <c r="Z530" s="268">
        <v>0.935571380128857</v>
      </c>
      <c r="AA530" s="295">
        <v>-0.117924217710196</v>
      </c>
      <c r="AB530" s="264">
        <v>39265</v>
      </c>
      <c r="AC530" s="264">
        <v>36259</v>
      </c>
      <c r="AD530" s="264">
        <v>39148</v>
      </c>
      <c r="AE530" s="264">
        <v>36684</v>
      </c>
      <c r="AF530" s="268">
        <v>0.923443270087865</v>
      </c>
      <c r="AG530" s="268">
        <v>0.937059364463063</v>
      </c>
      <c r="AH530" s="295">
        <v>-0.0136160943751987</v>
      </c>
    </row>
    <row r="531" spans="1:34">
      <c r="A531" s="315" t="s">
        <v>719</v>
      </c>
      <c r="B531" s="321" t="s">
        <v>3346</v>
      </c>
      <c r="C531" s="293" t="s">
        <v>938</v>
      </c>
      <c r="D531" s="321" t="s">
        <v>938</v>
      </c>
      <c r="E531" s="263">
        <v>0</v>
      </c>
      <c r="F531" s="263">
        <v>0</v>
      </c>
      <c r="G531" s="263">
        <v>0</v>
      </c>
      <c r="H531" s="264">
        <v>0</v>
      </c>
      <c r="I531" s="264">
        <v>1</v>
      </c>
      <c r="J531" s="264">
        <v>0</v>
      </c>
      <c r="K531" s="264">
        <v>0</v>
      </c>
      <c r="L531" s="264">
        <v>0</v>
      </c>
      <c r="M531" s="264">
        <v>0</v>
      </c>
      <c r="N531" s="267">
        <v>2</v>
      </c>
      <c r="O531" s="266">
        <v>2</v>
      </c>
      <c r="P531" s="294">
        <v>0.9</v>
      </c>
      <c r="Q531" s="267">
        <v>0</v>
      </c>
      <c r="R531" s="267">
        <v>0</v>
      </c>
      <c r="S531" s="267">
        <v>0</v>
      </c>
      <c r="T531" s="295">
        <v>0</v>
      </c>
      <c r="U531" s="266">
        <v>1</v>
      </c>
      <c r="V531" s="266">
        <v>1</v>
      </c>
      <c r="W531" s="267">
        <v>1</v>
      </c>
      <c r="X531" s="267">
        <v>0</v>
      </c>
      <c r="Y531" s="268">
        <v>0</v>
      </c>
      <c r="Z531" s="268">
        <v>0</v>
      </c>
      <c r="AA531" s="295">
        <v>0</v>
      </c>
      <c r="AB531" s="264">
        <v>0</v>
      </c>
      <c r="AC531" s="264">
        <v>0</v>
      </c>
      <c r="AD531" s="264">
        <v>0</v>
      </c>
      <c r="AE531" s="264">
        <v>0</v>
      </c>
      <c r="AF531" s="268">
        <v>0</v>
      </c>
      <c r="AG531" s="268">
        <v>0</v>
      </c>
      <c r="AH531" s="295">
        <v>0</v>
      </c>
    </row>
    <row r="532" spans="1:34">
      <c r="A532" s="315" t="s">
        <v>719</v>
      </c>
      <c r="B532" s="321" t="s">
        <v>3346</v>
      </c>
      <c r="C532" s="293" t="s">
        <v>939</v>
      </c>
      <c r="D532" s="321" t="s">
        <v>940</v>
      </c>
      <c r="E532" s="263">
        <v>1</v>
      </c>
      <c r="F532" s="263">
        <v>4</v>
      </c>
      <c r="G532" s="263">
        <v>1</v>
      </c>
      <c r="H532" s="264">
        <v>0</v>
      </c>
      <c r="I532" s="264">
        <v>4</v>
      </c>
      <c r="J532" s="264">
        <v>0</v>
      </c>
      <c r="K532" s="264">
        <v>0</v>
      </c>
      <c r="L532" s="264">
        <v>1</v>
      </c>
      <c r="M532" s="264">
        <v>0</v>
      </c>
      <c r="N532" s="267">
        <v>1.0625</v>
      </c>
      <c r="O532" s="266">
        <v>17</v>
      </c>
      <c r="P532" s="294">
        <v>0.9</v>
      </c>
      <c r="Q532" s="267">
        <v>4</v>
      </c>
      <c r="R532" s="267">
        <v>0</v>
      </c>
      <c r="S532" s="267">
        <v>0</v>
      </c>
      <c r="T532" s="295">
        <v>4</v>
      </c>
      <c r="U532" s="266">
        <v>16</v>
      </c>
      <c r="V532" s="266">
        <v>11</v>
      </c>
      <c r="W532" s="267">
        <v>0.6875</v>
      </c>
      <c r="X532" s="267">
        <v>1</v>
      </c>
      <c r="Y532" s="268">
        <v>0</v>
      </c>
      <c r="Z532" s="268">
        <v>0</v>
      </c>
      <c r="AA532" s="295">
        <v>1</v>
      </c>
      <c r="AB532" s="264">
        <v>5</v>
      </c>
      <c r="AC532" s="264">
        <v>4</v>
      </c>
      <c r="AD532" s="264">
        <v>3</v>
      </c>
      <c r="AE532" s="264">
        <v>2</v>
      </c>
      <c r="AF532" s="268">
        <v>0.8</v>
      </c>
      <c r="AG532" s="268">
        <v>0.666666666666667</v>
      </c>
      <c r="AH532" s="295">
        <v>0.133333333333333</v>
      </c>
    </row>
    <row r="533" spans="1:34">
      <c r="A533" s="315" t="s">
        <v>719</v>
      </c>
      <c r="B533" s="321" t="s">
        <v>3346</v>
      </c>
      <c r="C533" s="293" t="s">
        <v>941</v>
      </c>
      <c r="D533" s="321" t="s">
        <v>941</v>
      </c>
      <c r="E533" s="263">
        <v>0</v>
      </c>
      <c r="F533" s="263">
        <v>0</v>
      </c>
      <c r="G533" s="263">
        <v>0</v>
      </c>
      <c r="H533" s="264">
        <v>0</v>
      </c>
      <c r="I533" s="264">
        <v>1</v>
      </c>
      <c r="J533" s="264">
        <v>0</v>
      </c>
      <c r="K533" s="264">
        <v>0</v>
      </c>
      <c r="L533" s="264">
        <v>0</v>
      </c>
      <c r="M533" s="264">
        <v>0</v>
      </c>
      <c r="N533" s="267">
        <v>2</v>
      </c>
      <c r="O533" s="266">
        <v>4</v>
      </c>
      <c r="P533" s="294">
        <v>0.9</v>
      </c>
      <c r="Q533" s="267">
        <v>0</v>
      </c>
      <c r="R533" s="267">
        <v>0</v>
      </c>
      <c r="S533" s="267">
        <v>0</v>
      </c>
      <c r="T533" s="295">
        <v>0</v>
      </c>
      <c r="U533" s="266">
        <v>2</v>
      </c>
      <c r="V533" s="266">
        <v>1</v>
      </c>
      <c r="W533" s="267">
        <v>0.5</v>
      </c>
      <c r="X533" s="267">
        <v>0</v>
      </c>
      <c r="Y533" s="268">
        <v>0</v>
      </c>
      <c r="Z533" s="268">
        <v>0</v>
      </c>
      <c r="AA533" s="295">
        <v>0</v>
      </c>
      <c r="AB533" s="264">
        <v>0</v>
      </c>
      <c r="AC533" s="264">
        <v>0</v>
      </c>
      <c r="AD533" s="264">
        <v>0</v>
      </c>
      <c r="AE533" s="264">
        <v>0</v>
      </c>
      <c r="AF533" s="268">
        <v>0</v>
      </c>
      <c r="AG533" s="268">
        <v>0</v>
      </c>
      <c r="AH533" s="295">
        <v>0</v>
      </c>
    </row>
    <row r="534" spans="1:34">
      <c r="A534" s="315" t="s">
        <v>719</v>
      </c>
      <c r="B534" s="321" t="s">
        <v>3346</v>
      </c>
      <c r="C534" s="293" t="s">
        <v>942</v>
      </c>
      <c r="D534" s="321" t="s">
        <v>943</v>
      </c>
      <c r="E534" s="263">
        <v>1857</v>
      </c>
      <c r="F534" s="263">
        <v>1753</v>
      </c>
      <c r="G534" s="263">
        <v>1708</v>
      </c>
      <c r="H534" s="264">
        <v>3830</v>
      </c>
      <c r="I534" s="264">
        <v>3694</v>
      </c>
      <c r="J534" s="264">
        <v>3523</v>
      </c>
      <c r="K534" s="264">
        <v>4030</v>
      </c>
      <c r="L534" s="264">
        <v>3880</v>
      </c>
      <c r="M534" s="264">
        <v>3834</v>
      </c>
      <c r="N534" s="267">
        <v>0.969330777564797</v>
      </c>
      <c r="O534" s="266">
        <v>104679</v>
      </c>
      <c r="P534" s="294">
        <v>0.9</v>
      </c>
      <c r="Q534" s="267">
        <v>0.943995691976306</v>
      </c>
      <c r="R534" s="267">
        <v>0.964490861618799</v>
      </c>
      <c r="S534" s="267">
        <v>0.962779156327543</v>
      </c>
      <c r="T534" s="295">
        <v>-0.0204951696424931</v>
      </c>
      <c r="U534" s="266">
        <v>107991</v>
      </c>
      <c r="V534" s="266">
        <v>100007</v>
      </c>
      <c r="W534" s="267">
        <v>0.92606791306683</v>
      </c>
      <c r="X534" s="267">
        <v>0.919763058696823</v>
      </c>
      <c r="Y534" s="268">
        <v>0.919843342036553</v>
      </c>
      <c r="Z534" s="268">
        <v>0.95136476426799</v>
      </c>
      <c r="AA534" s="295">
        <v>-8.02833397306468e-5</v>
      </c>
      <c r="AB534" s="264">
        <v>25427</v>
      </c>
      <c r="AC534" s="264">
        <v>23939</v>
      </c>
      <c r="AD534" s="264">
        <v>25392</v>
      </c>
      <c r="AE534" s="264">
        <v>23917</v>
      </c>
      <c r="AF534" s="268">
        <v>0.941479529633854</v>
      </c>
      <c r="AG534" s="268">
        <v>0.941910838059231</v>
      </c>
      <c r="AH534" s="295">
        <v>-0.00043130842537753</v>
      </c>
    </row>
    <row r="535" spans="1:34">
      <c r="A535" s="315" t="s">
        <v>719</v>
      </c>
      <c r="B535" s="321" t="s">
        <v>3346</v>
      </c>
      <c r="C535" s="293" t="s">
        <v>944</v>
      </c>
      <c r="D535" s="321" t="s">
        <v>945</v>
      </c>
      <c r="E535" s="263">
        <v>1850</v>
      </c>
      <c r="F535" s="263">
        <v>1835</v>
      </c>
      <c r="G535" s="263">
        <v>1751</v>
      </c>
      <c r="H535" s="264">
        <v>2354</v>
      </c>
      <c r="I535" s="264">
        <v>2315</v>
      </c>
      <c r="J535" s="264">
        <v>2224</v>
      </c>
      <c r="K535" s="264">
        <v>2569</v>
      </c>
      <c r="L535" s="264">
        <v>2534</v>
      </c>
      <c r="M535" s="264">
        <v>2448</v>
      </c>
      <c r="N535" s="267">
        <v>0.980242085900619</v>
      </c>
      <c r="O535" s="266">
        <v>76205</v>
      </c>
      <c r="P535" s="294">
        <v>0.9</v>
      </c>
      <c r="Q535" s="267">
        <v>0.991891891891892</v>
      </c>
      <c r="R535" s="267">
        <v>0.983432455395072</v>
      </c>
      <c r="S535" s="267">
        <v>0.986376021798365</v>
      </c>
      <c r="T535" s="295">
        <v>0.00845943649681968</v>
      </c>
      <c r="U535" s="266">
        <v>77741</v>
      </c>
      <c r="V535" s="266">
        <v>72227</v>
      </c>
      <c r="W535" s="267">
        <v>0.929072175557299</v>
      </c>
      <c r="X535" s="267">
        <v>0.946486486486486</v>
      </c>
      <c r="Y535" s="268">
        <v>0.944774851316907</v>
      </c>
      <c r="Z535" s="268">
        <v>0.952899961074348</v>
      </c>
      <c r="AA535" s="295">
        <v>0.00171163516957906</v>
      </c>
      <c r="AB535" s="264">
        <v>18271</v>
      </c>
      <c r="AC535" s="264">
        <v>17297</v>
      </c>
      <c r="AD535" s="264">
        <v>18815</v>
      </c>
      <c r="AE535" s="264">
        <v>17376</v>
      </c>
      <c r="AF535" s="268">
        <v>0.946691478298944</v>
      </c>
      <c r="AG535" s="268">
        <v>0.923518469306404</v>
      </c>
      <c r="AH535" s="295">
        <v>0.0231730089925393</v>
      </c>
    </row>
    <row r="536" spans="1:34">
      <c r="A536" s="315" t="s">
        <v>719</v>
      </c>
      <c r="B536" s="321" t="s">
        <v>3346</v>
      </c>
      <c r="C536" s="293" t="s">
        <v>946</v>
      </c>
      <c r="D536" s="321" t="s">
        <v>946</v>
      </c>
      <c r="E536" s="263">
        <v>0</v>
      </c>
      <c r="F536" s="263">
        <v>0</v>
      </c>
      <c r="G536" s="263">
        <v>0</v>
      </c>
      <c r="H536" s="264">
        <v>0</v>
      </c>
      <c r="I536" s="264">
        <v>0</v>
      </c>
      <c r="J536" s="264">
        <v>0</v>
      </c>
      <c r="K536" s="264">
        <v>0</v>
      </c>
      <c r="L536" s="264">
        <v>0</v>
      </c>
      <c r="M536" s="264">
        <v>0</v>
      </c>
      <c r="N536" s="267">
        <v>1</v>
      </c>
      <c r="O536" s="266">
        <v>3</v>
      </c>
      <c r="P536" s="294">
        <v>0.9</v>
      </c>
      <c r="Q536" s="267">
        <v>0</v>
      </c>
      <c r="R536" s="267">
        <v>0</v>
      </c>
      <c r="S536" s="267">
        <v>0</v>
      </c>
      <c r="T536" s="295">
        <v>0</v>
      </c>
      <c r="U536" s="266">
        <v>3</v>
      </c>
      <c r="V536" s="266">
        <v>1</v>
      </c>
      <c r="W536" s="267">
        <v>0.333333333333333</v>
      </c>
      <c r="X536" s="267">
        <v>0</v>
      </c>
      <c r="Y536" s="268">
        <v>0</v>
      </c>
      <c r="Z536" s="268">
        <v>0</v>
      </c>
      <c r="AA536" s="295">
        <v>0</v>
      </c>
      <c r="AB536" s="264">
        <v>0</v>
      </c>
      <c r="AC536" s="264">
        <v>0</v>
      </c>
      <c r="AD536" s="264">
        <v>0</v>
      </c>
      <c r="AE536" s="264">
        <v>0</v>
      </c>
      <c r="AF536" s="268">
        <v>0</v>
      </c>
      <c r="AG536" s="268">
        <v>0</v>
      </c>
      <c r="AH536" s="295">
        <v>0</v>
      </c>
    </row>
    <row r="537" spans="1:34">
      <c r="A537" s="315" t="s">
        <v>719</v>
      </c>
      <c r="B537" s="321" t="s">
        <v>3346</v>
      </c>
      <c r="C537" s="293" t="s">
        <v>947</v>
      </c>
      <c r="D537" s="321" t="s">
        <v>947</v>
      </c>
      <c r="E537" s="263">
        <v>1</v>
      </c>
      <c r="F537" s="263">
        <v>1</v>
      </c>
      <c r="G537" s="263">
        <v>1</v>
      </c>
      <c r="H537" s="264">
        <v>1</v>
      </c>
      <c r="I537" s="264">
        <v>1</v>
      </c>
      <c r="J537" s="264">
        <v>1</v>
      </c>
      <c r="K537" s="264">
        <v>0</v>
      </c>
      <c r="L537" s="264">
        <v>0</v>
      </c>
      <c r="M537" s="264">
        <v>0</v>
      </c>
      <c r="N537" s="267">
        <v>0.674418604651163</v>
      </c>
      <c r="O537" s="266">
        <v>29</v>
      </c>
      <c r="P537" s="294">
        <v>0.9</v>
      </c>
      <c r="Q537" s="267">
        <v>1</v>
      </c>
      <c r="R537" s="267">
        <v>1</v>
      </c>
      <c r="S537" s="267">
        <v>0</v>
      </c>
      <c r="T537" s="295">
        <v>0</v>
      </c>
      <c r="U537" s="266">
        <v>43</v>
      </c>
      <c r="V537" s="266">
        <v>38</v>
      </c>
      <c r="W537" s="267">
        <v>0.883720930232558</v>
      </c>
      <c r="X537" s="267">
        <v>1</v>
      </c>
      <c r="Y537" s="268">
        <v>1</v>
      </c>
      <c r="Z537" s="268">
        <v>0</v>
      </c>
      <c r="AA537" s="295">
        <v>0</v>
      </c>
      <c r="AB537" s="264">
        <v>7</v>
      </c>
      <c r="AC537" s="264">
        <v>7</v>
      </c>
      <c r="AD537" s="264">
        <v>10</v>
      </c>
      <c r="AE537" s="264">
        <v>10</v>
      </c>
      <c r="AF537" s="268">
        <v>1</v>
      </c>
      <c r="AG537" s="268">
        <v>1</v>
      </c>
      <c r="AH537" s="295">
        <v>0</v>
      </c>
    </row>
    <row r="538" spans="1:34">
      <c r="A538" s="315" t="s">
        <v>719</v>
      </c>
      <c r="B538" s="321" t="s">
        <v>3346</v>
      </c>
      <c r="C538" s="293" t="s">
        <v>948</v>
      </c>
      <c r="D538" s="321" t="s">
        <v>948</v>
      </c>
      <c r="E538" s="263">
        <v>0</v>
      </c>
      <c r="F538" s="263">
        <v>2</v>
      </c>
      <c r="G538" s="263">
        <v>0</v>
      </c>
      <c r="H538" s="264">
        <v>0</v>
      </c>
      <c r="I538" s="264">
        <v>0</v>
      </c>
      <c r="J538" s="264">
        <v>0</v>
      </c>
      <c r="K538" s="264">
        <v>0</v>
      </c>
      <c r="L538" s="264">
        <v>0</v>
      </c>
      <c r="M538" s="264">
        <v>0</v>
      </c>
      <c r="N538" s="267">
        <v>1.33333333333333</v>
      </c>
      <c r="O538" s="266">
        <v>4</v>
      </c>
      <c r="P538" s="294">
        <v>0.9</v>
      </c>
      <c r="Q538" s="267">
        <v>0</v>
      </c>
      <c r="R538" s="267">
        <v>0</v>
      </c>
      <c r="S538" s="267">
        <v>0</v>
      </c>
      <c r="T538" s="295">
        <v>0</v>
      </c>
      <c r="U538" s="266">
        <v>3</v>
      </c>
      <c r="V538" s="266">
        <v>3</v>
      </c>
      <c r="W538" s="267">
        <v>1</v>
      </c>
      <c r="X538" s="267">
        <v>0</v>
      </c>
      <c r="Y538" s="268">
        <v>0</v>
      </c>
      <c r="Z538" s="268">
        <v>0</v>
      </c>
      <c r="AA538" s="295">
        <v>0</v>
      </c>
      <c r="AB538" s="264">
        <v>1</v>
      </c>
      <c r="AC538" s="264">
        <v>1</v>
      </c>
      <c r="AD538" s="264">
        <v>1</v>
      </c>
      <c r="AE538" s="264">
        <v>1</v>
      </c>
      <c r="AF538" s="268">
        <v>1</v>
      </c>
      <c r="AG538" s="268">
        <v>1</v>
      </c>
      <c r="AH538" s="295">
        <v>0</v>
      </c>
    </row>
    <row r="539" spans="1:34">
      <c r="A539" s="315" t="s">
        <v>719</v>
      </c>
      <c r="B539" s="321" t="s">
        <v>3346</v>
      </c>
      <c r="C539" s="293" t="s">
        <v>949</v>
      </c>
      <c r="D539" s="321" t="s">
        <v>949</v>
      </c>
      <c r="E539" s="263">
        <v>964</v>
      </c>
      <c r="F539" s="263">
        <v>955</v>
      </c>
      <c r="G539" s="263">
        <v>906</v>
      </c>
      <c r="H539" s="264">
        <v>1828</v>
      </c>
      <c r="I539" s="264">
        <v>1827</v>
      </c>
      <c r="J539" s="264">
        <v>1720</v>
      </c>
      <c r="K539" s="264">
        <v>2103</v>
      </c>
      <c r="L539" s="264">
        <v>2102</v>
      </c>
      <c r="M539" s="264">
        <v>1987</v>
      </c>
      <c r="N539" s="267">
        <v>0.995983721632813</v>
      </c>
      <c r="O539" s="266">
        <v>56045</v>
      </c>
      <c r="P539" s="294">
        <v>0.9</v>
      </c>
      <c r="Q539" s="267">
        <v>0.990663900414938</v>
      </c>
      <c r="R539" s="267">
        <v>0.99945295404814</v>
      </c>
      <c r="S539" s="267">
        <v>0.999524488825487</v>
      </c>
      <c r="T539" s="295">
        <v>-0.00878905363320226</v>
      </c>
      <c r="U539" s="266">
        <v>56271</v>
      </c>
      <c r="V539" s="266">
        <v>53604</v>
      </c>
      <c r="W539" s="267">
        <v>0.952604361038546</v>
      </c>
      <c r="X539" s="267">
        <v>0.939834024896266</v>
      </c>
      <c r="Y539" s="268">
        <v>0.940919037199125</v>
      </c>
      <c r="Z539" s="268">
        <v>0.944840703756538</v>
      </c>
      <c r="AA539" s="295">
        <v>-0.00108501230285918</v>
      </c>
      <c r="AB539" s="264">
        <v>13118</v>
      </c>
      <c r="AC539" s="264">
        <v>12436</v>
      </c>
      <c r="AD539" s="264">
        <v>14203</v>
      </c>
      <c r="AE539" s="264">
        <v>13534</v>
      </c>
      <c r="AF539" s="268">
        <v>0.94801036743406</v>
      </c>
      <c r="AG539" s="268">
        <v>0.952897275223544</v>
      </c>
      <c r="AH539" s="295">
        <v>-0.0048869077894842</v>
      </c>
    </row>
    <row r="540" spans="1:34">
      <c r="A540" s="315" t="s">
        <v>719</v>
      </c>
      <c r="B540" s="321" t="s">
        <v>3346</v>
      </c>
      <c r="C540" s="293" t="s">
        <v>950</v>
      </c>
      <c r="D540" s="321" t="s">
        <v>950</v>
      </c>
      <c r="E540" s="263">
        <v>1981</v>
      </c>
      <c r="F540" s="263">
        <v>1948</v>
      </c>
      <c r="G540" s="263">
        <v>1815</v>
      </c>
      <c r="H540" s="264">
        <v>3919</v>
      </c>
      <c r="I540" s="264">
        <v>3867</v>
      </c>
      <c r="J540" s="264">
        <v>3642</v>
      </c>
      <c r="K540" s="264">
        <v>4166</v>
      </c>
      <c r="L540" s="264">
        <v>4106</v>
      </c>
      <c r="M540" s="264">
        <v>3865</v>
      </c>
      <c r="N540" s="267">
        <v>0.98187257107793</v>
      </c>
      <c r="O540" s="266">
        <v>115209</v>
      </c>
      <c r="P540" s="294">
        <v>0.9</v>
      </c>
      <c r="Q540" s="267">
        <v>0.98334174659263</v>
      </c>
      <c r="R540" s="267">
        <v>0.9867313090074</v>
      </c>
      <c r="S540" s="267">
        <v>0.985597695631301</v>
      </c>
      <c r="T540" s="295">
        <v>-0.00338956241476984</v>
      </c>
      <c r="U540" s="266">
        <v>117336</v>
      </c>
      <c r="V540" s="266">
        <v>109247</v>
      </c>
      <c r="W540" s="267">
        <v>0.93106122588123</v>
      </c>
      <c r="X540" s="267">
        <v>0.916203937405351</v>
      </c>
      <c r="Y540" s="268">
        <v>0.929318703750957</v>
      </c>
      <c r="Z540" s="268">
        <v>0.92774843975036</v>
      </c>
      <c r="AA540" s="295">
        <v>-0.013114766345606</v>
      </c>
      <c r="AB540" s="264">
        <v>27348</v>
      </c>
      <c r="AC540" s="264">
        <v>25514</v>
      </c>
      <c r="AD540" s="264">
        <v>27845</v>
      </c>
      <c r="AE540" s="264">
        <v>26090</v>
      </c>
      <c r="AF540" s="268">
        <v>0.932938423285067</v>
      </c>
      <c r="AG540" s="268">
        <v>0.936972526485904</v>
      </c>
      <c r="AH540" s="295">
        <v>-0.00403410320083752</v>
      </c>
    </row>
    <row r="541" spans="1:34">
      <c r="A541" s="315" t="s">
        <v>719</v>
      </c>
      <c r="B541" s="321" t="s">
        <v>3346</v>
      </c>
      <c r="C541" s="293" t="s">
        <v>951</v>
      </c>
      <c r="D541" s="321" t="s">
        <v>951</v>
      </c>
      <c r="E541" s="263">
        <v>1319</v>
      </c>
      <c r="F541" s="263">
        <v>1312</v>
      </c>
      <c r="G541" s="263">
        <v>1271</v>
      </c>
      <c r="H541" s="264">
        <v>1023</v>
      </c>
      <c r="I541" s="264">
        <v>1005</v>
      </c>
      <c r="J541" s="264">
        <v>952</v>
      </c>
      <c r="K541" s="264">
        <v>1645</v>
      </c>
      <c r="L541" s="264">
        <v>1623</v>
      </c>
      <c r="M541" s="264">
        <v>1516</v>
      </c>
      <c r="N541" s="267">
        <v>0.977219135106318</v>
      </c>
      <c r="O541" s="266">
        <v>47658</v>
      </c>
      <c r="P541" s="294">
        <v>0.9</v>
      </c>
      <c r="Q541" s="267">
        <v>0.994692949203942</v>
      </c>
      <c r="R541" s="267">
        <v>0.982404692082111</v>
      </c>
      <c r="S541" s="267">
        <v>0.986626139817629</v>
      </c>
      <c r="T541" s="295">
        <v>0.0122882571218309</v>
      </c>
      <c r="U541" s="266">
        <v>48769</v>
      </c>
      <c r="V541" s="266">
        <v>46029</v>
      </c>
      <c r="W541" s="267">
        <v>0.943816768849064</v>
      </c>
      <c r="X541" s="267">
        <v>0.963608794541319</v>
      </c>
      <c r="Y541" s="268">
        <v>0.930596285434995</v>
      </c>
      <c r="Z541" s="268">
        <v>0.921580547112462</v>
      </c>
      <c r="AA541" s="295">
        <v>0.0330125091063241</v>
      </c>
      <c r="AB541" s="264">
        <v>11226</v>
      </c>
      <c r="AC541" s="264">
        <v>10574</v>
      </c>
      <c r="AD541" s="264">
        <v>11661</v>
      </c>
      <c r="AE541" s="264">
        <v>11183</v>
      </c>
      <c r="AF541" s="268">
        <v>0.941920541599857</v>
      </c>
      <c r="AG541" s="268">
        <v>0.959008661349798</v>
      </c>
      <c r="AH541" s="295">
        <v>-0.017088119749941</v>
      </c>
    </row>
    <row r="542" spans="1:34">
      <c r="A542" s="315" t="s">
        <v>719</v>
      </c>
      <c r="B542" s="321" t="s">
        <v>3346</v>
      </c>
      <c r="C542" s="293" t="s">
        <v>952</v>
      </c>
      <c r="D542" s="321" t="s">
        <v>952</v>
      </c>
      <c r="E542" s="263">
        <v>0</v>
      </c>
      <c r="F542" s="263">
        <v>0</v>
      </c>
      <c r="G542" s="263">
        <v>0</v>
      </c>
      <c r="H542" s="264">
        <v>0</v>
      </c>
      <c r="I542" s="264">
        <v>0</v>
      </c>
      <c r="J542" s="264">
        <v>0</v>
      </c>
      <c r="K542" s="264">
        <v>0</v>
      </c>
      <c r="L542" s="264">
        <v>0</v>
      </c>
      <c r="M542" s="264">
        <v>0</v>
      </c>
      <c r="N542" s="267">
        <v>2</v>
      </c>
      <c r="O542" s="266">
        <v>2</v>
      </c>
      <c r="P542" s="294">
        <v>0.9</v>
      </c>
      <c r="Q542" s="267">
        <v>0</v>
      </c>
      <c r="R542" s="267">
        <v>0</v>
      </c>
      <c r="S542" s="267">
        <v>0</v>
      </c>
      <c r="T542" s="295">
        <v>0</v>
      </c>
      <c r="U542" s="266">
        <v>1</v>
      </c>
      <c r="V542" s="266">
        <v>1</v>
      </c>
      <c r="W542" s="267">
        <v>1</v>
      </c>
      <c r="X542" s="267">
        <v>0</v>
      </c>
      <c r="Y542" s="268">
        <v>0</v>
      </c>
      <c r="Z542" s="268">
        <v>0</v>
      </c>
      <c r="AA542" s="295">
        <v>0</v>
      </c>
      <c r="AB542" s="264">
        <v>0</v>
      </c>
      <c r="AC542" s="264">
        <v>0</v>
      </c>
      <c r="AD542" s="264">
        <v>0</v>
      </c>
      <c r="AE542" s="264">
        <v>0</v>
      </c>
      <c r="AF542" s="268">
        <v>0</v>
      </c>
      <c r="AG542" s="268">
        <v>0</v>
      </c>
      <c r="AH542" s="295">
        <v>0</v>
      </c>
    </row>
    <row r="543" spans="1:34">
      <c r="A543" s="315" t="s">
        <v>719</v>
      </c>
      <c r="B543" s="321" t="s">
        <v>3346</v>
      </c>
      <c r="C543" s="293" t="s">
        <v>953</v>
      </c>
      <c r="D543" s="321" t="s">
        <v>953</v>
      </c>
      <c r="E543" s="263">
        <v>0</v>
      </c>
      <c r="F543" s="263">
        <v>2</v>
      </c>
      <c r="G543" s="263">
        <v>0</v>
      </c>
      <c r="H543" s="264">
        <v>1</v>
      </c>
      <c r="I543" s="264">
        <v>0</v>
      </c>
      <c r="J543" s="264">
        <v>0</v>
      </c>
      <c r="K543" s="264">
        <v>0</v>
      </c>
      <c r="L543" s="264">
        <v>0</v>
      </c>
      <c r="M543" s="264">
        <v>0</v>
      </c>
      <c r="N543" s="267">
        <v>0.666666666666667</v>
      </c>
      <c r="O543" s="266">
        <v>4</v>
      </c>
      <c r="P543" s="294">
        <v>0.9</v>
      </c>
      <c r="Q543" s="267">
        <v>0</v>
      </c>
      <c r="R543" s="267">
        <v>0</v>
      </c>
      <c r="S543" s="267">
        <v>0</v>
      </c>
      <c r="T543" s="295">
        <v>0</v>
      </c>
      <c r="U543" s="266">
        <v>6</v>
      </c>
      <c r="V543" s="266">
        <v>3</v>
      </c>
      <c r="W543" s="267">
        <v>0.5</v>
      </c>
      <c r="X543" s="267">
        <v>0</v>
      </c>
      <c r="Y543" s="268">
        <v>0</v>
      </c>
      <c r="Z543" s="268">
        <v>0</v>
      </c>
      <c r="AA543" s="295">
        <v>0</v>
      </c>
      <c r="AB543" s="264">
        <v>1</v>
      </c>
      <c r="AC543" s="264">
        <v>0</v>
      </c>
      <c r="AD543" s="264">
        <v>1</v>
      </c>
      <c r="AE543" s="264">
        <v>1</v>
      </c>
      <c r="AF543" s="268">
        <v>0</v>
      </c>
      <c r="AG543" s="268">
        <v>1</v>
      </c>
      <c r="AH543" s="295">
        <v>-1</v>
      </c>
    </row>
    <row r="544" spans="1:34">
      <c r="A544" s="315" t="s">
        <v>719</v>
      </c>
      <c r="B544" s="321" t="s">
        <v>3346</v>
      </c>
      <c r="C544" s="293" t="s">
        <v>954</v>
      </c>
      <c r="D544" s="321" t="s">
        <v>954</v>
      </c>
      <c r="E544" s="263">
        <v>0</v>
      </c>
      <c r="F544" s="263">
        <v>0</v>
      </c>
      <c r="G544" s="263">
        <v>0</v>
      </c>
      <c r="H544" s="264">
        <v>0</v>
      </c>
      <c r="I544" s="264">
        <v>0</v>
      </c>
      <c r="J544" s="264">
        <v>0</v>
      </c>
      <c r="K544" s="264">
        <v>0</v>
      </c>
      <c r="L544" s="264">
        <v>0</v>
      </c>
      <c r="M544" s="264">
        <v>0</v>
      </c>
      <c r="N544" s="267">
        <v>0.307692307692308</v>
      </c>
      <c r="O544" s="266">
        <v>8</v>
      </c>
      <c r="P544" s="294">
        <v>0.9</v>
      </c>
      <c r="Q544" s="267">
        <v>0</v>
      </c>
      <c r="R544" s="267">
        <v>0</v>
      </c>
      <c r="S544" s="267">
        <v>0</v>
      </c>
      <c r="T544" s="295">
        <v>0</v>
      </c>
      <c r="U544" s="266">
        <v>26</v>
      </c>
      <c r="V544" s="266">
        <v>15</v>
      </c>
      <c r="W544" s="267">
        <v>0.576923076923077</v>
      </c>
      <c r="X544" s="267">
        <v>0</v>
      </c>
      <c r="Y544" s="268">
        <v>0</v>
      </c>
      <c r="Z544" s="268">
        <v>0</v>
      </c>
      <c r="AA544" s="295">
        <v>0</v>
      </c>
      <c r="AB544" s="264">
        <v>5</v>
      </c>
      <c r="AC544" s="264">
        <v>5</v>
      </c>
      <c r="AD544" s="264">
        <v>4</v>
      </c>
      <c r="AE544" s="264">
        <v>3</v>
      </c>
      <c r="AF544" s="268">
        <v>1</v>
      </c>
      <c r="AG544" s="268">
        <v>0.75</v>
      </c>
      <c r="AH544" s="295">
        <v>0.25</v>
      </c>
    </row>
    <row r="545" spans="1:34">
      <c r="A545" s="315" t="s">
        <v>719</v>
      </c>
      <c r="B545" s="321" t="s">
        <v>3346</v>
      </c>
      <c r="C545" s="293" t="s">
        <v>955</v>
      </c>
      <c r="D545" s="321" t="s">
        <v>955</v>
      </c>
      <c r="E545" s="263">
        <v>1143</v>
      </c>
      <c r="F545" s="263">
        <v>1126</v>
      </c>
      <c r="G545" s="263">
        <v>1041</v>
      </c>
      <c r="H545" s="264">
        <v>2367</v>
      </c>
      <c r="I545" s="264">
        <v>2295</v>
      </c>
      <c r="J545" s="264">
        <v>2234</v>
      </c>
      <c r="K545" s="264">
        <v>2482</v>
      </c>
      <c r="L545" s="264">
        <v>2442</v>
      </c>
      <c r="M545" s="264">
        <v>2358</v>
      </c>
      <c r="N545" s="267">
        <v>0.98461874590343</v>
      </c>
      <c r="O545" s="266">
        <v>67599</v>
      </c>
      <c r="P545" s="294">
        <v>0.9</v>
      </c>
      <c r="Q545" s="267">
        <v>0.985126859142607</v>
      </c>
      <c r="R545" s="267">
        <v>0.96958174904943</v>
      </c>
      <c r="S545" s="267">
        <v>0.983883964544722</v>
      </c>
      <c r="T545" s="295">
        <v>0.0155451100931776</v>
      </c>
      <c r="U545" s="266">
        <v>68655</v>
      </c>
      <c r="V545" s="266">
        <v>65989</v>
      </c>
      <c r="W545" s="267">
        <v>0.961168159638774</v>
      </c>
      <c r="X545" s="267">
        <v>0.910761154855643</v>
      </c>
      <c r="Y545" s="268">
        <v>0.943810730882974</v>
      </c>
      <c r="Z545" s="268">
        <v>0.950040290088638</v>
      </c>
      <c r="AA545" s="295">
        <v>-0.0330495760273312</v>
      </c>
      <c r="AB545" s="264">
        <v>16314</v>
      </c>
      <c r="AC545" s="264">
        <v>15520</v>
      </c>
      <c r="AD545" s="264">
        <v>16517</v>
      </c>
      <c r="AE545" s="264">
        <v>15922</v>
      </c>
      <c r="AF545" s="268">
        <v>0.951330145886968</v>
      </c>
      <c r="AG545" s="268">
        <v>0.963976509051281</v>
      </c>
      <c r="AH545" s="295">
        <v>-0.0126463631643122</v>
      </c>
    </row>
    <row r="546" spans="1:34">
      <c r="A546" s="315" t="s">
        <v>719</v>
      </c>
      <c r="B546" s="321" t="s">
        <v>3346</v>
      </c>
      <c r="C546" s="293" t="s">
        <v>956</v>
      </c>
      <c r="D546" s="321" t="s">
        <v>956</v>
      </c>
      <c r="E546" s="263">
        <v>621</v>
      </c>
      <c r="F546" s="263">
        <v>604</v>
      </c>
      <c r="G546" s="263">
        <v>546</v>
      </c>
      <c r="H546" s="264">
        <v>567</v>
      </c>
      <c r="I546" s="264">
        <v>556</v>
      </c>
      <c r="J546" s="264">
        <v>534</v>
      </c>
      <c r="K546" s="264">
        <v>1309</v>
      </c>
      <c r="L546" s="264">
        <v>1266</v>
      </c>
      <c r="M546" s="264">
        <v>1212</v>
      </c>
      <c r="N546" s="267">
        <v>0.981649965401471</v>
      </c>
      <c r="O546" s="266">
        <v>38303</v>
      </c>
      <c r="P546" s="294">
        <v>0.9</v>
      </c>
      <c r="Q546" s="267">
        <v>0.972624798711755</v>
      </c>
      <c r="R546" s="267">
        <v>0.980599647266314</v>
      </c>
      <c r="S546" s="267">
        <v>0.967150496562261</v>
      </c>
      <c r="T546" s="295">
        <v>-0.00797484855455866</v>
      </c>
      <c r="U546" s="266">
        <v>39019</v>
      </c>
      <c r="V546" s="266">
        <v>36349</v>
      </c>
      <c r="W546" s="267">
        <v>0.931571798354648</v>
      </c>
      <c r="X546" s="267">
        <v>0.879227053140097</v>
      </c>
      <c r="Y546" s="268">
        <v>0.941798941798942</v>
      </c>
      <c r="Z546" s="268">
        <v>0.925897631779985</v>
      </c>
      <c r="AA546" s="295">
        <v>-0.0625718886588451</v>
      </c>
      <c r="AB546" s="264">
        <v>7985</v>
      </c>
      <c r="AC546" s="264">
        <v>7418</v>
      </c>
      <c r="AD546" s="264">
        <v>9044</v>
      </c>
      <c r="AE546" s="264">
        <v>8447</v>
      </c>
      <c r="AF546" s="268">
        <v>0.928991859737007</v>
      </c>
      <c r="AG546" s="268">
        <v>0.933989385227775</v>
      </c>
      <c r="AH546" s="295">
        <v>-0.00499752549076837</v>
      </c>
    </row>
    <row r="547" spans="1:34">
      <c r="A547" s="315" t="s">
        <v>719</v>
      </c>
      <c r="B547" s="321" t="s">
        <v>3346</v>
      </c>
      <c r="C547" s="293" t="s">
        <v>957</v>
      </c>
      <c r="D547" s="321" t="s">
        <v>957</v>
      </c>
      <c r="E547" s="263">
        <v>0</v>
      </c>
      <c r="F547" s="263">
        <v>0</v>
      </c>
      <c r="G547" s="263">
        <v>0</v>
      </c>
      <c r="H547" s="264">
        <v>0</v>
      </c>
      <c r="I547" s="264">
        <v>0</v>
      </c>
      <c r="J547" s="264">
        <v>0</v>
      </c>
      <c r="K547" s="264">
        <v>1</v>
      </c>
      <c r="L547" s="264">
        <v>1</v>
      </c>
      <c r="M547" s="264">
        <v>1</v>
      </c>
      <c r="N547" s="267">
        <v>0.333333333333333</v>
      </c>
      <c r="O547" s="266">
        <v>2</v>
      </c>
      <c r="P547" s="294">
        <v>0.9</v>
      </c>
      <c r="Q547" s="267">
        <v>0</v>
      </c>
      <c r="R547" s="267">
        <v>0</v>
      </c>
      <c r="S547" s="267">
        <v>1</v>
      </c>
      <c r="T547" s="295">
        <v>0</v>
      </c>
      <c r="U547" s="266">
        <v>6</v>
      </c>
      <c r="V547" s="266">
        <v>5</v>
      </c>
      <c r="W547" s="267">
        <v>0.833333333333333</v>
      </c>
      <c r="X547" s="267">
        <v>0</v>
      </c>
      <c r="Y547" s="268">
        <v>0</v>
      </c>
      <c r="Z547" s="268">
        <v>1</v>
      </c>
      <c r="AA547" s="295">
        <v>0</v>
      </c>
      <c r="AB547" s="264">
        <v>1</v>
      </c>
      <c r="AC547" s="264">
        <v>1</v>
      </c>
      <c r="AD547" s="264">
        <v>0</v>
      </c>
      <c r="AE547" s="264">
        <v>0</v>
      </c>
      <c r="AF547" s="268">
        <v>1</v>
      </c>
      <c r="AG547" s="268">
        <v>0</v>
      </c>
      <c r="AH547" s="295">
        <v>1</v>
      </c>
    </row>
    <row r="548" spans="1:34">
      <c r="A548" s="315" t="s">
        <v>719</v>
      </c>
      <c r="B548" s="321" t="s">
        <v>3346</v>
      </c>
      <c r="C548" s="293" t="s">
        <v>958</v>
      </c>
      <c r="D548" s="321" t="s">
        <v>959</v>
      </c>
      <c r="E548" s="263">
        <v>1786</v>
      </c>
      <c r="F548" s="263">
        <v>1674</v>
      </c>
      <c r="G548" s="263">
        <v>1502</v>
      </c>
      <c r="H548" s="264">
        <v>3072</v>
      </c>
      <c r="I548" s="264">
        <v>3010</v>
      </c>
      <c r="J548" s="264">
        <v>2665</v>
      </c>
      <c r="K548" s="264">
        <v>4040</v>
      </c>
      <c r="L548" s="264">
        <v>3782</v>
      </c>
      <c r="M548" s="264">
        <v>3577</v>
      </c>
      <c r="N548" s="267">
        <v>0.962476530140489</v>
      </c>
      <c r="O548" s="266">
        <v>102010</v>
      </c>
      <c r="P548" s="294">
        <v>0.9</v>
      </c>
      <c r="Q548" s="267">
        <v>0.937290033594625</v>
      </c>
      <c r="R548" s="267">
        <v>0.979817708333333</v>
      </c>
      <c r="S548" s="267">
        <v>0.936138613861386</v>
      </c>
      <c r="T548" s="295">
        <v>-0.0425276747387086</v>
      </c>
      <c r="U548" s="266">
        <v>105987</v>
      </c>
      <c r="V548" s="266">
        <v>95288</v>
      </c>
      <c r="W548" s="267">
        <v>0.899053657524036</v>
      </c>
      <c r="X548" s="267">
        <v>0.840985442329227</v>
      </c>
      <c r="Y548" s="268">
        <v>0.867513020833333</v>
      </c>
      <c r="Z548" s="268">
        <v>0.88539603960396</v>
      </c>
      <c r="AA548" s="295">
        <v>-0.026527578504106</v>
      </c>
      <c r="AB548" s="264">
        <v>24823</v>
      </c>
      <c r="AC548" s="264">
        <v>22303</v>
      </c>
      <c r="AD548" s="264">
        <v>25218</v>
      </c>
      <c r="AE548" s="264">
        <v>23096</v>
      </c>
      <c r="AF548" s="268">
        <v>0.898481247230391</v>
      </c>
      <c r="AG548" s="268">
        <v>0.915853755254184</v>
      </c>
      <c r="AH548" s="295">
        <v>-0.0173725080237924</v>
      </c>
    </row>
    <row r="549" spans="1:34">
      <c r="A549" s="315" t="s">
        <v>719</v>
      </c>
      <c r="B549" s="321" t="s">
        <v>3346</v>
      </c>
      <c r="C549" s="293" t="s">
        <v>960</v>
      </c>
      <c r="D549" s="321" t="s">
        <v>960</v>
      </c>
      <c r="E549" s="263">
        <v>1460</v>
      </c>
      <c r="F549" s="263">
        <v>1454</v>
      </c>
      <c r="G549" s="263">
        <v>1392</v>
      </c>
      <c r="H549" s="264">
        <v>1186</v>
      </c>
      <c r="I549" s="264">
        <v>1177</v>
      </c>
      <c r="J549" s="264">
        <v>1133</v>
      </c>
      <c r="K549" s="264">
        <v>1737</v>
      </c>
      <c r="L549" s="264">
        <v>1653</v>
      </c>
      <c r="M549" s="264">
        <v>1592</v>
      </c>
      <c r="N549" s="267">
        <v>0.977787030667294</v>
      </c>
      <c r="O549" s="266">
        <v>54011</v>
      </c>
      <c r="P549" s="294">
        <v>0.9</v>
      </c>
      <c r="Q549" s="267">
        <v>0.995890410958904</v>
      </c>
      <c r="R549" s="267">
        <v>0.992411467116358</v>
      </c>
      <c r="S549" s="267">
        <v>0.951640759930915</v>
      </c>
      <c r="T549" s="295">
        <v>0.00347894384254654</v>
      </c>
      <c r="U549" s="266">
        <v>55238</v>
      </c>
      <c r="V549" s="266">
        <v>52180</v>
      </c>
      <c r="W549" s="267">
        <v>0.944639559723379</v>
      </c>
      <c r="X549" s="267">
        <v>0.953424657534247</v>
      </c>
      <c r="Y549" s="268">
        <v>0.95531197301855</v>
      </c>
      <c r="Z549" s="268">
        <v>0.916522740356937</v>
      </c>
      <c r="AA549" s="295">
        <v>-0.00188731548430321</v>
      </c>
      <c r="AB549" s="264">
        <v>12168</v>
      </c>
      <c r="AC549" s="264">
        <v>11642</v>
      </c>
      <c r="AD549" s="264">
        <v>12940</v>
      </c>
      <c r="AE549" s="264">
        <v>12582</v>
      </c>
      <c r="AF549" s="268">
        <v>0.956771860618014</v>
      </c>
      <c r="AG549" s="268">
        <v>0.972333848531685</v>
      </c>
      <c r="AH549" s="295">
        <v>-0.0155619879136702</v>
      </c>
    </row>
    <row r="550" spans="1:34">
      <c r="A550" s="315" t="s">
        <v>719</v>
      </c>
      <c r="B550" s="321" t="s">
        <v>3346</v>
      </c>
      <c r="C550" s="293" t="s">
        <v>961</v>
      </c>
      <c r="D550" s="321" t="s">
        <v>961</v>
      </c>
      <c r="E550" s="263">
        <v>1</v>
      </c>
      <c r="F550" s="263">
        <v>0</v>
      </c>
      <c r="G550" s="263">
        <v>0</v>
      </c>
      <c r="H550" s="264">
        <v>0</v>
      </c>
      <c r="I550" s="264">
        <v>0</v>
      </c>
      <c r="J550" s="264">
        <v>0</v>
      </c>
      <c r="K550" s="264">
        <v>1</v>
      </c>
      <c r="L550" s="264">
        <v>1</v>
      </c>
      <c r="M550" s="264">
        <v>1</v>
      </c>
      <c r="N550" s="267">
        <v>0.4</v>
      </c>
      <c r="O550" s="266">
        <v>2</v>
      </c>
      <c r="P550" s="294">
        <v>0.9</v>
      </c>
      <c r="Q550" s="267">
        <v>0</v>
      </c>
      <c r="R550" s="267">
        <v>0</v>
      </c>
      <c r="S550" s="267">
        <v>1</v>
      </c>
      <c r="T550" s="295">
        <v>0</v>
      </c>
      <c r="U550" s="266">
        <v>5</v>
      </c>
      <c r="V550" s="266">
        <v>2</v>
      </c>
      <c r="W550" s="267">
        <v>0.4</v>
      </c>
      <c r="X550" s="267">
        <v>0</v>
      </c>
      <c r="Y550" s="268">
        <v>0</v>
      </c>
      <c r="Z550" s="268">
        <v>1</v>
      </c>
      <c r="AA550" s="295">
        <v>0</v>
      </c>
      <c r="AB550" s="264">
        <v>3</v>
      </c>
      <c r="AC550" s="264">
        <v>1</v>
      </c>
      <c r="AD550" s="264">
        <v>0</v>
      </c>
      <c r="AE550" s="264">
        <v>0</v>
      </c>
      <c r="AF550" s="268">
        <v>0.333333333333333</v>
      </c>
      <c r="AG550" s="268">
        <v>0</v>
      </c>
      <c r="AH550" s="295">
        <v>0.333333333333333</v>
      </c>
    </row>
    <row r="551" spans="1:34">
      <c r="A551" s="315" t="s">
        <v>719</v>
      </c>
      <c r="B551" s="321" t="s">
        <v>3347</v>
      </c>
      <c r="C551" s="293" t="s">
        <v>962</v>
      </c>
      <c r="D551" s="321" t="s">
        <v>963</v>
      </c>
      <c r="E551" s="263">
        <v>1373</v>
      </c>
      <c r="F551" s="263">
        <v>1292</v>
      </c>
      <c r="G551" s="263">
        <v>1204</v>
      </c>
      <c r="H551" s="264">
        <v>2850</v>
      </c>
      <c r="I551" s="264">
        <v>2673</v>
      </c>
      <c r="J551" s="264">
        <v>2524</v>
      </c>
      <c r="K551" s="264">
        <v>2958</v>
      </c>
      <c r="L551" s="264">
        <v>2838</v>
      </c>
      <c r="M551" s="264">
        <v>2740</v>
      </c>
      <c r="N551" s="267">
        <v>0.938092634175286</v>
      </c>
      <c r="O551" s="266">
        <v>80630</v>
      </c>
      <c r="P551" s="294">
        <v>0.9</v>
      </c>
      <c r="Q551" s="267">
        <v>0.941005098324836</v>
      </c>
      <c r="R551" s="267">
        <v>0.937894736842105</v>
      </c>
      <c r="S551" s="267">
        <v>0.959432048681542</v>
      </c>
      <c r="T551" s="295">
        <v>0.00311036148273092</v>
      </c>
      <c r="U551" s="266">
        <v>85951</v>
      </c>
      <c r="V551" s="266">
        <v>76518</v>
      </c>
      <c r="W551" s="267">
        <v>0.890251422322021</v>
      </c>
      <c r="X551" s="267">
        <v>0.876911871813547</v>
      </c>
      <c r="Y551" s="268">
        <v>0.885614035087719</v>
      </c>
      <c r="Z551" s="268">
        <v>0.9263015551048</v>
      </c>
      <c r="AA551" s="295">
        <v>-0.00870216327417228</v>
      </c>
      <c r="AB551" s="264">
        <v>19513</v>
      </c>
      <c r="AC551" s="264">
        <v>17721</v>
      </c>
      <c r="AD551" s="264">
        <v>20872</v>
      </c>
      <c r="AE551" s="264">
        <v>18421</v>
      </c>
      <c r="AF551" s="268">
        <v>0.908163788243735</v>
      </c>
      <c r="AG551" s="268">
        <v>0.88256995017248</v>
      </c>
      <c r="AH551" s="295">
        <v>0.025593838071255</v>
      </c>
    </row>
    <row r="552" spans="1:34">
      <c r="A552" s="315" t="s">
        <v>719</v>
      </c>
      <c r="B552" s="321" t="s">
        <v>3347</v>
      </c>
      <c r="C552" s="293" t="s">
        <v>964</v>
      </c>
      <c r="D552" s="321" t="s">
        <v>964</v>
      </c>
      <c r="E552" s="263">
        <v>517</v>
      </c>
      <c r="F552" s="263">
        <v>513</v>
      </c>
      <c r="G552" s="263">
        <v>483</v>
      </c>
      <c r="H552" s="264">
        <v>672</v>
      </c>
      <c r="I552" s="264">
        <v>658</v>
      </c>
      <c r="J552" s="264">
        <v>634</v>
      </c>
      <c r="K552" s="264">
        <v>748</v>
      </c>
      <c r="L552" s="264">
        <v>734</v>
      </c>
      <c r="M552" s="264">
        <v>716</v>
      </c>
      <c r="N552" s="267">
        <v>0.982719089673913</v>
      </c>
      <c r="O552" s="266">
        <v>23145</v>
      </c>
      <c r="P552" s="294">
        <v>0.9</v>
      </c>
      <c r="Q552" s="267">
        <v>0.992263056092843</v>
      </c>
      <c r="R552" s="267">
        <v>0.979166666666667</v>
      </c>
      <c r="S552" s="267">
        <v>0.981283422459893</v>
      </c>
      <c r="T552" s="295">
        <v>0.0130963894261767</v>
      </c>
      <c r="U552" s="266">
        <v>23552</v>
      </c>
      <c r="V552" s="266">
        <v>22102</v>
      </c>
      <c r="W552" s="267">
        <v>0.93843410326087</v>
      </c>
      <c r="X552" s="267">
        <v>0.934235976789168</v>
      </c>
      <c r="Y552" s="268">
        <v>0.943452380952381</v>
      </c>
      <c r="Z552" s="268">
        <v>0.957219251336898</v>
      </c>
      <c r="AA552" s="295">
        <v>-0.00921640416321268</v>
      </c>
      <c r="AB552" s="264">
        <v>5096</v>
      </c>
      <c r="AC552" s="264">
        <v>4785</v>
      </c>
      <c r="AD552" s="264">
        <v>5625</v>
      </c>
      <c r="AE552" s="264">
        <v>5299</v>
      </c>
      <c r="AF552" s="268">
        <v>0.938971742543171</v>
      </c>
      <c r="AG552" s="268">
        <v>0.942044444444444</v>
      </c>
      <c r="AH552" s="295">
        <v>-0.0030727019012734</v>
      </c>
    </row>
    <row r="553" spans="1:34">
      <c r="A553" s="315" t="s">
        <v>719</v>
      </c>
      <c r="B553" s="321" t="s">
        <v>3347</v>
      </c>
      <c r="C553" s="293" t="s">
        <v>965</v>
      </c>
      <c r="D553" s="321" t="s">
        <v>966</v>
      </c>
      <c r="E553" s="263">
        <v>1320</v>
      </c>
      <c r="F553" s="263">
        <v>1276</v>
      </c>
      <c r="G553" s="263">
        <v>1106</v>
      </c>
      <c r="H553" s="264">
        <v>1952</v>
      </c>
      <c r="I553" s="264">
        <v>1885</v>
      </c>
      <c r="J553" s="264">
        <v>1580</v>
      </c>
      <c r="K553" s="264">
        <v>2432</v>
      </c>
      <c r="L553" s="264">
        <v>2305</v>
      </c>
      <c r="M553" s="264">
        <v>1955</v>
      </c>
      <c r="N553" s="267">
        <v>0.968028248354698</v>
      </c>
      <c r="O553" s="266">
        <v>70456</v>
      </c>
      <c r="P553" s="294">
        <v>0.9</v>
      </c>
      <c r="Q553" s="267">
        <v>0.966666666666667</v>
      </c>
      <c r="R553" s="267">
        <v>0.965676229508197</v>
      </c>
      <c r="S553" s="267">
        <v>0.947779605263158</v>
      </c>
      <c r="T553" s="295">
        <v>0.000990437158469915</v>
      </c>
      <c r="U553" s="266">
        <v>72783</v>
      </c>
      <c r="V553" s="266">
        <v>60958</v>
      </c>
      <c r="W553" s="267">
        <v>0.83753074206889</v>
      </c>
      <c r="X553" s="267">
        <v>0.837878787878788</v>
      </c>
      <c r="Y553" s="268">
        <v>0.809426229508197</v>
      </c>
      <c r="Z553" s="268">
        <v>0.803865131578947</v>
      </c>
      <c r="AA553" s="295">
        <v>0.0284525583705911</v>
      </c>
      <c r="AB553" s="264">
        <v>15229</v>
      </c>
      <c r="AC553" s="264">
        <v>12900</v>
      </c>
      <c r="AD553" s="264">
        <v>17345</v>
      </c>
      <c r="AE553" s="264">
        <v>14404</v>
      </c>
      <c r="AF553" s="268">
        <v>0.847068093768468</v>
      </c>
      <c r="AG553" s="268">
        <v>0.830441049293745</v>
      </c>
      <c r="AH553" s="295">
        <v>0.0166270444747234</v>
      </c>
    </row>
    <row r="554" spans="1:34">
      <c r="A554" s="315" t="s">
        <v>719</v>
      </c>
      <c r="B554" s="321" t="s">
        <v>3347</v>
      </c>
      <c r="C554" s="293" t="s">
        <v>967</v>
      </c>
      <c r="D554" s="321" t="s">
        <v>968</v>
      </c>
      <c r="E554" s="263">
        <v>1481</v>
      </c>
      <c r="F554" s="263">
        <v>1435</v>
      </c>
      <c r="G554" s="263">
        <v>1324</v>
      </c>
      <c r="H554" s="264">
        <v>2315</v>
      </c>
      <c r="I554" s="264">
        <v>2263</v>
      </c>
      <c r="J554" s="264">
        <v>2007</v>
      </c>
      <c r="K554" s="264">
        <v>2758</v>
      </c>
      <c r="L554" s="264">
        <v>2701</v>
      </c>
      <c r="M554" s="264">
        <v>2497</v>
      </c>
      <c r="N554" s="267">
        <v>0.972565697600609</v>
      </c>
      <c r="O554" s="266">
        <v>76609</v>
      </c>
      <c r="P554" s="294">
        <v>0.9</v>
      </c>
      <c r="Q554" s="267">
        <v>0.968939905469278</v>
      </c>
      <c r="R554" s="267">
        <v>0.977537796976242</v>
      </c>
      <c r="S554" s="267">
        <v>0.979332849891225</v>
      </c>
      <c r="T554" s="295">
        <v>-0.00859789150696433</v>
      </c>
      <c r="U554" s="266">
        <v>78770</v>
      </c>
      <c r="V554" s="266">
        <v>71264</v>
      </c>
      <c r="W554" s="267">
        <v>0.904709914942237</v>
      </c>
      <c r="X554" s="267">
        <v>0.893990546927751</v>
      </c>
      <c r="Y554" s="268">
        <v>0.86695464362851</v>
      </c>
      <c r="Z554" s="268">
        <v>0.905366207396664</v>
      </c>
      <c r="AA554" s="295">
        <v>0.0270359032992418</v>
      </c>
      <c r="AB554" s="264">
        <v>17745</v>
      </c>
      <c r="AC554" s="264">
        <v>16012</v>
      </c>
      <c r="AD554" s="264">
        <v>19020</v>
      </c>
      <c r="AE554" s="264">
        <v>17144</v>
      </c>
      <c r="AF554" s="268">
        <v>0.902338686954072</v>
      </c>
      <c r="AG554" s="268">
        <v>0.90136698212408</v>
      </c>
      <c r="AH554" s="295">
        <v>0.000971704829991649</v>
      </c>
    </row>
    <row r="555" spans="1:34">
      <c r="A555" s="315" t="s">
        <v>719</v>
      </c>
      <c r="B555" s="321" t="s">
        <v>3347</v>
      </c>
      <c r="C555" s="293" t="s">
        <v>969</v>
      </c>
      <c r="D555" s="321" t="s">
        <v>970</v>
      </c>
      <c r="E555" s="263">
        <v>2478</v>
      </c>
      <c r="F555" s="263">
        <v>2367</v>
      </c>
      <c r="G555" s="263">
        <v>2185</v>
      </c>
      <c r="H555" s="264">
        <v>4745</v>
      </c>
      <c r="I555" s="264">
        <v>4630</v>
      </c>
      <c r="J555" s="264">
        <v>4383</v>
      </c>
      <c r="K555" s="264">
        <v>4917</v>
      </c>
      <c r="L555" s="264">
        <v>4759</v>
      </c>
      <c r="M555" s="264">
        <v>4562</v>
      </c>
      <c r="N555" s="267">
        <v>0.973107253242439</v>
      </c>
      <c r="O555" s="266">
        <v>134752</v>
      </c>
      <c r="P555" s="294">
        <v>0.9</v>
      </c>
      <c r="Q555" s="267">
        <v>0.955205811138015</v>
      </c>
      <c r="R555" s="267">
        <v>0.975763962065332</v>
      </c>
      <c r="S555" s="267">
        <v>0.96786658531625</v>
      </c>
      <c r="T555" s="295">
        <v>-0.0205581509273174</v>
      </c>
      <c r="U555" s="266">
        <v>138476</v>
      </c>
      <c r="V555" s="266">
        <v>129071</v>
      </c>
      <c r="W555" s="267">
        <v>0.932082093647997</v>
      </c>
      <c r="X555" s="267">
        <v>0.881759483454399</v>
      </c>
      <c r="Y555" s="268">
        <v>0.923709167544784</v>
      </c>
      <c r="Z555" s="268">
        <v>0.927801504982713</v>
      </c>
      <c r="AA555" s="295">
        <v>-0.0419496840903852</v>
      </c>
      <c r="AB555" s="264">
        <v>32570</v>
      </c>
      <c r="AC555" s="264">
        <v>30273</v>
      </c>
      <c r="AD555" s="264">
        <v>33130</v>
      </c>
      <c r="AE555" s="264">
        <v>30943</v>
      </c>
      <c r="AF555" s="268">
        <v>0.929474976972674</v>
      </c>
      <c r="AG555" s="268">
        <v>0.933987322668276</v>
      </c>
      <c r="AH555" s="295">
        <v>-0.00451234569560222</v>
      </c>
    </row>
    <row r="556" spans="1:34">
      <c r="A556" s="315" t="s">
        <v>719</v>
      </c>
      <c r="B556" s="321" t="s">
        <v>3347</v>
      </c>
      <c r="C556" s="293" t="s">
        <v>971</v>
      </c>
      <c r="D556" s="321" t="s">
        <v>972</v>
      </c>
      <c r="E556" s="263">
        <v>3287</v>
      </c>
      <c r="F556" s="263">
        <v>3232</v>
      </c>
      <c r="G556" s="263">
        <v>3026</v>
      </c>
      <c r="H556" s="264">
        <v>6340</v>
      </c>
      <c r="I556" s="264">
        <v>6255</v>
      </c>
      <c r="J556" s="264">
        <v>5979</v>
      </c>
      <c r="K556" s="264">
        <v>6629</v>
      </c>
      <c r="L556" s="264">
        <v>6432</v>
      </c>
      <c r="M556" s="264">
        <v>6187</v>
      </c>
      <c r="N556" s="267">
        <v>0.982732452800462</v>
      </c>
      <c r="O556" s="266">
        <v>187127</v>
      </c>
      <c r="P556" s="294">
        <v>0.9</v>
      </c>
      <c r="Q556" s="267">
        <v>0.983267417097657</v>
      </c>
      <c r="R556" s="267">
        <v>0.986593059936908</v>
      </c>
      <c r="S556" s="267">
        <v>0.97028209383014</v>
      </c>
      <c r="T556" s="295">
        <v>-0.00332564283925108</v>
      </c>
      <c r="U556" s="266">
        <v>190415</v>
      </c>
      <c r="V556" s="266">
        <v>179733</v>
      </c>
      <c r="W556" s="267">
        <v>0.94390147834992</v>
      </c>
      <c r="X556" s="267">
        <v>0.920596288408884</v>
      </c>
      <c r="Y556" s="268">
        <v>0.943059936908517</v>
      </c>
      <c r="Z556" s="268">
        <v>0.933323276512294</v>
      </c>
      <c r="AA556" s="295">
        <v>-0.0224636484996338</v>
      </c>
      <c r="AB556" s="264">
        <v>43908</v>
      </c>
      <c r="AC556" s="264">
        <v>41724</v>
      </c>
      <c r="AD556" s="264">
        <v>45998</v>
      </c>
      <c r="AE556" s="264">
        <v>43616</v>
      </c>
      <c r="AF556" s="268">
        <v>0.950259633779721</v>
      </c>
      <c r="AG556" s="268">
        <v>0.948215139788686</v>
      </c>
      <c r="AH556" s="295">
        <v>0.00204449399103479</v>
      </c>
    </row>
    <row r="557" spans="1:34">
      <c r="A557" s="315" t="s">
        <v>719</v>
      </c>
      <c r="B557" s="321" t="s">
        <v>3347</v>
      </c>
      <c r="C557" s="293" t="s">
        <v>973</v>
      </c>
      <c r="D557" s="321" t="s">
        <v>973</v>
      </c>
      <c r="E557" s="263">
        <v>381</v>
      </c>
      <c r="F557" s="263">
        <v>374</v>
      </c>
      <c r="G557" s="263">
        <v>350</v>
      </c>
      <c r="H557" s="264">
        <v>576</v>
      </c>
      <c r="I557" s="264">
        <v>566</v>
      </c>
      <c r="J557" s="264">
        <v>527</v>
      </c>
      <c r="K557" s="264">
        <v>635</v>
      </c>
      <c r="L557" s="264">
        <v>624</v>
      </c>
      <c r="M557" s="264">
        <v>560</v>
      </c>
      <c r="N557" s="267">
        <v>0.982606438213915</v>
      </c>
      <c r="O557" s="266">
        <v>18925</v>
      </c>
      <c r="P557" s="294">
        <v>0.9</v>
      </c>
      <c r="Q557" s="267">
        <v>0.981627296587926</v>
      </c>
      <c r="R557" s="267">
        <v>0.982638888888889</v>
      </c>
      <c r="S557" s="267">
        <v>0.982677165354331</v>
      </c>
      <c r="T557" s="295">
        <v>-0.00101159230096237</v>
      </c>
      <c r="U557" s="266">
        <v>19260</v>
      </c>
      <c r="V557" s="266">
        <v>17349</v>
      </c>
      <c r="W557" s="267">
        <v>0.900778816199377</v>
      </c>
      <c r="X557" s="267">
        <v>0.918635170603674</v>
      </c>
      <c r="Y557" s="268">
        <v>0.914930555555556</v>
      </c>
      <c r="Z557" s="268">
        <v>0.881889763779528</v>
      </c>
      <c r="AA557" s="295">
        <v>0.00370461504811892</v>
      </c>
      <c r="AB557" s="264">
        <v>4378</v>
      </c>
      <c r="AC557" s="264">
        <v>3988</v>
      </c>
      <c r="AD557" s="264">
        <v>4601</v>
      </c>
      <c r="AE557" s="264">
        <v>4153</v>
      </c>
      <c r="AF557" s="268">
        <v>0.910918227501142</v>
      </c>
      <c r="AG557" s="268">
        <v>0.902629863073245</v>
      </c>
      <c r="AH557" s="295">
        <v>0.00828836442789704</v>
      </c>
    </row>
    <row r="558" spans="1:34">
      <c r="A558" s="315" t="s">
        <v>719</v>
      </c>
      <c r="B558" s="321" t="s">
        <v>3347</v>
      </c>
      <c r="C558" s="293" t="s">
        <v>974</v>
      </c>
      <c r="D558" s="321" t="s">
        <v>975</v>
      </c>
      <c r="E558" s="263">
        <v>1002</v>
      </c>
      <c r="F558" s="263">
        <v>998</v>
      </c>
      <c r="G558" s="263">
        <v>853</v>
      </c>
      <c r="H558" s="264">
        <v>1379</v>
      </c>
      <c r="I558" s="264">
        <v>1376</v>
      </c>
      <c r="J558" s="264">
        <v>1221</v>
      </c>
      <c r="K558" s="264">
        <v>1797</v>
      </c>
      <c r="L558" s="264">
        <v>1781</v>
      </c>
      <c r="M558" s="264">
        <v>1616</v>
      </c>
      <c r="N558" s="267">
        <v>0.990303948489726</v>
      </c>
      <c r="O558" s="266">
        <v>52293</v>
      </c>
      <c r="P558" s="294">
        <v>0.9</v>
      </c>
      <c r="Q558" s="267">
        <v>0.996007984031936</v>
      </c>
      <c r="R558" s="267">
        <v>0.997824510514866</v>
      </c>
      <c r="S558" s="267">
        <v>0.991096271563717</v>
      </c>
      <c r="T558" s="295">
        <v>-0.00181652648292974</v>
      </c>
      <c r="U558" s="266">
        <v>52805</v>
      </c>
      <c r="V558" s="266">
        <v>48326</v>
      </c>
      <c r="W558" s="267">
        <v>0.915178486885712</v>
      </c>
      <c r="X558" s="267">
        <v>0.851297405189621</v>
      </c>
      <c r="Y558" s="268">
        <v>0.885424220449601</v>
      </c>
      <c r="Z558" s="268">
        <v>0.899276572064552</v>
      </c>
      <c r="AA558" s="295">
        <v>-0.0341268152599804</v>
      </c>
      <c r="AB558" s="264">
        <v>11086</v>
      </c>
      <c r="AC558" s="264">
        <v>10143</v>
      </c>
      <c r="AD558" s="264">
        <v>12415</v>
      </c>
      <c r="AE558" s="264">
        <v>11375</v>
      </c>
      <c r="AF558" s="268">
        <v>0.9149377593361</v>
      </c>
      <c r="AG558" s="268">
        <v>0.916230366492147</v>
      </c>
      <c r="AH558" s="295">
        <v>-0.00129260715604707</v>
      </c>
    </row>
    <row r="559" spans="1:34">
      <c r="A559" s="315" t="s">
        <v>719</v>
      </c>
      <c r="B559" s="321" t="s">
        <v>3347</v>
      </c>
      <c r="C559" s="293" t="s">
        <v>976</v>
      </c>
      <c r="D559" s="321" t="s">
        <v>976</v>
      </c>
      <c r="E559" s="263">
        <v>541</v>
      </c>
      <c r="F559" s="263">
        <v>539</v>
      </c>
      <c r="G559" s="263">
        <v>529</v>
      </c>
      <c r="H559" s="264">
        <v>1259</v>
      </c>
      <c r="I559" s="264">
        <v>1254</v>
      </c>
      <c r="J559" s="264">
        <v>1232</v>
      </c>
      <c r="K559" s="264">
        <v>1450</v>
      </c>
      <c r="L559" s="264">
        <v>1444</v>
      </c>
      <c r="M559" s="264">
        <v>1430</v>
      </c>
      <c r="N559" s="267">
        <v>0.991969899750006</v>
      </c>
      <c r="O559" s="266">
        <v>39283</v>
      </c>
      <c r="P559" s="294">
        <v>0.9</v>
      </c>
      <c r="Q559" s="267">
        <v>0.99630314232902</v>
      </c>
      <c r="R559" s="267">
        <v>0.996028594122319</v>
      </c>
      <c r="S559" s="267">
        <v>0.995862068965517</v>
      </c>
      <c r="T559" s="295">
        <v>0.000274548206701031</v>
      </c>
      <c r="U559" s="266">
        <v>39601</v>
      </c>
      <c r="V559" s="266">
        <v>38691</v>
      </c>
      <c r="W559" s="267">
        <v>0.977020782303477</v>
      </c>
      <c r="X559" s="267">
        <v>0.977818853974122</v>
      </c>
      <c r="Y559" s="268">
        <v>0.978554408260524</v>
      </c>
      <c r="Z559" s="268">
        <v>0.986206896551724</v>
      </c>
      <c r="AA559" s="295">
        <v>-0.000735554286402151</v>
      </c>
      <c r="AB559" s="264">
        <v>8969</v>
      </c>
      <c r="AC559" s="264">
        <v>8801</v>
      </c>
      <c r="AD559" s="264">
        <v>9471</v>
      </c>
      <c r="AE559" s="264">
        <v>9264</v>
      </c>
      <c r="AF559" s="268">
        <v>0.981268814806556</v>
      </c>
      <c r="AG559" s="268">
        <v>0.9781438074121</v>
      </c>
      <c r="AH559" s="295">
        <v>0.00312500739445587</v>
      </c>
    </row>
    <row r="560" spans="1:34">
      <c r="A560" s="315" t="s">
        <v>719</v>
      </c>
      <c r="B560" s="321" t="s">
        <v>3347</v>
      </c>
      <c r="C560" s="293" t="s">
        <v>977</v>
      </c>
      <c r="D560" s="321" t="s">
        <v>977</v>
      </c>
      <c r="E560" s="263">
        <v>836</v>
      </c>
      <c r="F560" s="263">
        <v>757</v>
      </c>
      <c r="G560" s="263">
        <v>711</v>
      </c>
      <c r="H560" s="264">
        <v>1098</v>
      </c>
      <c r="I560" s="264">
        <v>1075</v>
      </c>
      <c r="J560" s="264">
        <v>1036</v>
      </c>
      <c r="K560" s="264">
        <v>1449</v>
      </c>
      <c r="L560" s="264">
        <v>1419</v>
      </c>
      <c r="M560" s="264">
        <v>1374</v>
      </c>
      <c r="N560" s="267">
        <v>0.971979145134247</v>
      </c>
      <c r="O560" s="266">
        <v>42319</v>
      </c>
      <c r="P560" s="294">
        <v>0.9</v>
      </c>
      <c r="Q560" s="267">
        <v>0.905502392344498</v>
      </c>
      <c r="R560" s="267">
        <v>0.979052823315118</v>
      </c>
      <c r="S560" s="267">
        <v>0.979296066252588</v>
      </c>
      <c r="T560" s="295">
        <v>-0.0735504309706209</v>
      </c>
      <c r="U560" s="266">
        <v>43539</v>
      </c>
      <c r="V560" s="266">
        <v>40605</v>
      </c>
      <c r="W560" s="267">
        <v>0.932612140839248</v>
      </c>
      <c r="X560" s="267">
        <v>0.850478468899521</v>
      </c>
      <c r="Y560" s="268">
        <v>0.943533697632058</v>
      </c>
      <c r="Z560" s="268">
        <v>0.94824016563147</v>
      </c>
      <c r="AA560" s="295">
        <v>-0.0930552287325368</v>
      </c>
      <c r="AB560" s="264">
        <v>8947</v>
      </c>
      <c r="AC560" s="264">
        <v>8277</v>
      </c>
      <c r="AD560" s="264">
        <v>10080</v>
      </c>
      <c r="AE560" s="264">
        <v>9440</v>
      </c>
      <c r="AF560" s="268">
        <v>0.925114563540852</v>
      </c>
      <c r="AG560" s="268">
        <v>0.936507936507937</v>
      </c>
      <c r="AH560" s="295">
        <v>-0.0113933729670849</v>
      </c>
    </row>
    <row r="561" spans="1:34">
      <c r="A561" s="315" t="s">
        <v>719</v>
      </c>
      <c r="B561" s="321" t="s">
        <v>3347</v>
      </c>
      <c r="C561" s="293" t="s">
        <v>978</v>
      </c>
      <c r="D561" s="321" t="s">
        <v>978</v>
      </c>
      <c r="E561" s="263">
        <v>674</v>
      </c>
      <c r="F561" s="263">
        <v>656</v>
      </c>
      <c r="G561" s="263">
        <v>617</v>
      </c>
      <c r="H561" s="264">
        <v>913</v>
      </c>
      <c r="I561" s="264">
        <v>888</v>
      </c>
      <c r="J561" s="264">
        <v>829</v>
      </c>
      <c r="K561" s="264">
        <v>1185</v>
      </c>
      <c r="L561" s="264">
        <v>1114</v>
      </c>
      <c r="M561" s="264">
        <v>1052</v>
      </c>
      <c r="N561" s="267">
        <v>0.934416518574934</v>
      </c>
      <c r="O561" s="266">
        <v>33126</v>
      </c>
      <c r="P561" s="294">
        <v>0.9</v>
      </c>
      <c r="Q561" s="267">
        <v>0.973293768545994</v>
      </c>
      <c r="R561" s="267">
        <v>0.972617743702081</v>
      </c>
      <c r="S561" s="267">
        <v>0.940084388185654</v>
      </c>
      <c r="T561" s="295">
        <v>0.000676024843912937</v>
      </c>
      <c r="U561" s="266">
        <v>35451</v>
      </c>
      <c r="V561" s="266">
        <v>31694</v>
      </c>
      <c r="W561" s="267">
        <v>0.894022735606894</v>
      </c>
      <c r="X561" s="267">
        <v>0.915430267062315</v>
      </c>
      <c r="Y561" s="268">
        <v>0.907995618838992</v>
      </c>
      <c r="Z561" s="268">
        <v>0.887763713080169</v>
      </c>
      <c r="AA561" s="295">
        <v>0.00743464822332218</v>
      </c>
      <c r="AB561" s="264">
        <v>7539</v>
      </c>
      <c r="AC561" s="264">
        <v>6832</v>
      </c>
      <c r="AD561" s="264">
        <v>8008</v>
      </c>
      <c r="AE561" s="264">
        <v>7039</v>
      </c>
      <c r="AF561" s="268">
        <v>0.906220984215413</v>
      </c>
      <c r="AG561" s="268">
        <v>0.878996003996004</v>
      </c>
      <c r="AH561" s="295">
        <v>0.0272249802194092</v>
      </c>
    </row>
    <row r="562" spans="1:34">
      <c r="A562" s="315" t="s">
        <v>719</v>
      </c>
      <c r="B562" s="321" t="s">
        <v>3347</v>
      </c>
      <c r="C562" s="293" t="s">
        <v>979</v>
      </c>
      <c r="D562" s="321" t="s">
        <v>980</v>
      </c>
      <c r="E562" s="263">
        <v>815</v>
      </c>
      <c r="F562" s="263">
        <v>792</v>
      </c>
      <c r="G562" s="263">
        <v>724</v>
      </c>
      <c r="H562" s="264">
        <v>1198</v>
      </c>
      <c r="I562" s="264">
        <v>1179</v>
      </c>
      <c r="J562" s="264">
        <v>1055</v>
      </c>
      <c r="K562" s="264">
        <v>1406</v>
      </c>
      <c r="L562" s="264">
        <v>1376</v>
      </c>
      <c r="M562" s="264">
        <v>1262</v>
      </c>
      <c r="N562" s="267">
        <v>0.968509509066785</v>
      </c>
      <c r="O562" s="266">
        <v>43796</v>
      </c>
      <c r="P562" s="294">
        <v>0.9</v>
      </c>
      <c r="Q562" s="267">
        <v>0.971779141104295</v>
      </c>
      <c r="R562" s="267">
        <v>0.984140233722871</v>
      </c>
      <c r="S562" s="267">
        <v>0.978662873399715</v>
      </c>
      <c r="T562" s="295">
        <v>-0.0123610926185769</v>
      </c>
      <c r="U562" s="266">
        <v>45220</v>
      </c>
      <c r="V562" s="266">
        <v>39433</v>
      </c>
      <c r="W562" s="267">
        <v>0.87202565236621</v>
      </c>
      <c r="X562" s="267">
        <v>0.888343558282209</v>
      </c>
      <c r="Y562" s="268">
        <v>0.880634390651085</v>
      </c>
      <c r="Z562" s="268">
        <v>0.897581792318634</v>
      </c>
      <c r="AA562" s="295">
        <v>0.00770916763112339</v>
      </c>
      <c r="AB562" s="264">
        <v>9267</v>
      </c>
      <c r="AC562" s="264">
        <v>8268</v>
      </c>
      <c r="AD562" s="264">
        <v>10358</v>
      </c>
      <c r="AE562" s="264">
        <v>9070</v>
      </c>
      <c r="AF562" s="268">
        <v>0.892198122369699</v>
      </c>
      <c r="AG562" s="268">
        <v>0.875651670206604</v>
      </c>
      <c r="AH562" s="295">
        <v>0.0165464521630954</v>
      </c>
    </row>
    <row r="563" spans="1:34">
      <c r="A563" s="315" t="s">
        <v>719</v>
      </c>
      <c r="B563" s="321" t="s">
        <v>3347</v>
      </c>
      <c r="C563" s="293" t="s">
        <v>981</v>
      </c>
      <c r="D563" s="321" t="s">
        <v>982</v>
      </c>
      <c r="E563" s="263">
        <v>1373</v>
      </c>
      <c r="F563" s="263">
        <v>1311</v>
      </c>
      <c r="G563" s="263">
        <v>1217</v>
      </c>
      <c r="H563" s="264">
        <v>1868</v>
      </c>
      <c r="I563" s="264">
        <v>1804</v>
      </c>
      <c r="J563" s="264">
        <v>1704</v>
      </c>
      <c r="K563" s="264">
        <v>2381</v>
      </c>
      <c r="L563" s="264">
        <v>2163</v>
      </c>
      <c r="M563" s="264">
        <v>2007</v>
      </c>
      <c r="N563" s="267">
        <v>0.945217957059206</v>
      </c>
      <c r="O563" s="266">
        <v>65376</v>
      </c>
      <c r="P563" s="294">
        <v>0.9</v>
      </c>
      <c r="Q563" s="267">
        <v>0.954843408594319</v>
      </c>
      <c r="R563" s="267">
        <v>0.965738758029979</v>
      </c>
      <c r="S563" s="267">
        <v>0.908441831163377</v>
      </c>
      <c r="T563" s="295">
        <v>-0.0108953494356595</v>
      </c>
      <c r="U563" s="266">
        <v>69165</v>
      </c>
      <c r="V563" s="266">
        <v>61494</v>
      </c>
      <c r="W563" s="267">
        <v>0.889091303404901</v>
      </c>
      <c r="X563" s="267">
        <v>0.886380189366351</v>
      </c>
      <c r="Y563" s="268">
        <v>0.91220556745182</v>
      </c>
      <c r="Z563" s="268">
        <v>0.842923141537169</v>
      </c>
      <c r="AA563" s="295">
        <v>-0.025825378085469</v>
      </c>
      <c r="AB563" s="264">
        <v>14662</v>
      </c>
      <c r="AC563" s="264">
        <v>13096</v>
      </c>
      <c r="AD563" s="264">
        <v>15648</v>
      </c>
      <c r="AE563" s="264">
        <v>13884</v>
      </c>
      <c r="AF563" s="268">
        <v>0.893193288773701</v>
      </c>
      <c r="AG563" s="268">
        <v>0.887269938650307</v>
      </c>
      <c r="AH563" s="295">
        <v>0.00592335012339396</v>
      </c>
    </row>
    <row r="564" spans="1:34">
      <c r="A564" s="315" t="s">
        <v>719</v>
      </c>
      <c r="B564" s="321" t="s">
        <v>3347</v>
      </c>
      <c r="C564" s="293" t="s">
        <v>983</v>
      </c>
      <c r="D564" s="321" t="s">
        <v>984</v>
      </c>
      <c r="E564" s="263">
        <v>789</v>
      </c>
      <c r="F564" s="263">
        <v>744</v>
      </c>
      <c r="G564" s="263">
        <v>687</v>
      </c>
      <c r="H564" s="264">
        <v>1180</v>
      </c>
      <c r="I564" s="264">
        <v>1121</v>
      </c>
      <c r="J564" s="264">
        <v>1052</v>
      </c>
      <c r="K564" s="264">
        <v>1458</v>
      </c>
      <c r="L564" s="264">
        <v>1426</v>
      </c>
      <c r="M564" s="264">
        <v>1325</v>
      </c>
      <c r="N564" s="267">
        <v>0.959193416386287</v>
      </c>
      <c r="O564" s="266">
        <v>42193</v>
      </c>
      <c r="P564" s="294">
        <v>0.9</v>
      </c>
      <c r="Q564" s="267">
        <v>0.942965779467681</v>
      </c>
      <c r="R564" s="267">
        <v>0.95</v>
      </c>
      <c r="S564" s="267">
        <v>0.978052126200274</v>
      </c>
      <c r="T564" s="295">
        <v>-0.00703422053231939</v>
      </c>
      <c r="U564" s="266">
        <v>43988</v>
      </c>
      <c r="V564" s="266">
        <v>39434</v>
      </c>
      <c r="W564" s="267">
        <v>0.896471765026825</v>
      </c>
      <c r="X564" s="267">
        <v>0.870722433460076</v>
      </c>
      <c r="Y564" s="268">
        <v>0.891525423728814</v>
      </c>
      <c r="Z564" s="268">
        <v>0.90877914951989</v>
      </c>
      <c r="AA564" s="295">
        <v>-0.0208029902687376</v>
      </c>
      <c r="AB564" s="264">
        <v>9428</v>
      </c>
      <c r="AC564" s="264">
        <v>8618</v>
      </c>
      <c r="AD564" s="264">
        <v>10551</v>
      </c>
      <c r="AE564" s="264">
        <v>9410</v>
      </c>
      <c r="AF564" s="268">
        <v>0.914085702163767</v>
      </c>
      <c r="AG564" s="268">
        <v>0.891858591602692</v>
      </c>
      <c r="AH564" s="295">
        <v>0.0222271105610758</v>
      </c>
    </row>
    <row r="565" spans="1:34">
      <c r="A565" s="315" t="s">
        <v>719</v>
      </c>
      <c r="B565" s="321" t="s">
        <v>3347</v>
      </c>
      <c r="C565" s="293" t="s">
        <v>985</v>
      </c>
      <c r="D565" s="321" t="s">
        <v>986</v>
      </c>
      <c r="E565" s="263">
        <v>2412</v>
      </c>
      <c r="F565" s="263">
        <v>2393</v>
      </c>
      <c r="G565" s="263">
        <v>2256</v>
      </c>
      <c r="H565" s="264">
        <v>5159</v>
      </c>
      <c r="I565" s="264">
        <v>5130</v>
      </c>
      <c r="J565" s="264">
        <v>4825</v>
      </c>
      <c r="K565" s="264">
        <v>5598</v>
      </c>
      <c r="L565" s="264">
        <v>5564</v>
      </c>
      <c r="M565" s="264">
        <v>5206</v>
      </c>
      <c r="N565" s="267">
        <v>0.986570469319237</v>
      </c>
      <c r="O565" s="266">
        <v>151921</v>
      </c>
      <c r="P565" s="294">
        <v>0.9</v>
      </c>
      <c r="Q565" s="267">
        <v>0.99212271973466</v>
      </c>
      <c r="R565" s="267">
        <v>0.994378755572785</v>
      </c>
      <c r="S565" s="267">
        <v>0.993926402286531</v>
      </c>
      <c r="T565" s="295">
        <v>-0.00225603583812539</v>
      </c>
      <c r="U565" s="266">
        <v>153989</v>
      </c>
      <c r="V565" s="266">
        <v>145204</v>
      </c>
      <c r="W565" s="267">
        <v>0.942950470488152</v>
      </c>
      <c r="X565" s="267">
        <v>0.935323383084577</v>
      </c>
      <c r="Y565" s="268">
        <v>0.935258771079667</v>
      </c>
      <c r="Z565" s="268">
        <v>0.929974991068239</v>
      </c>
      <c r="AA565" s="295">
        <v>6.46120049104804e-5</v>
      </c>
      <c r="AB565" s="264">
        <v>35598</v>
      </c>
      <c r="AC565" s="264">
        <v>33647</v>
      </c>
      <c r="AD565" s="264">
        <v>37387</v>
      </c>
      <c r="AE565" s="264">
        <v>35320</v>
      </c>
      <c r="AF565" s="268">
        <v>0.945193550199449</v>
      </c>
      <c r="AG565" s="268">
        <v>0.944713403054538</v>
      </c>
      <c r="AH565" s="295">
        <v>0.000480147144911736</v>
      </c>
    </row>
    <row r="566" spans="1:34">
      <c r="A566" s="315" t="s">
        <v>719</v>
      </c>
      <c r="B566" s="321" t="s">
        <v>3347</v>
      </c>
      <c r="C566" s="293" t="s">
        <v>987</v>
      </c>
      <c r="D566" s="321" t="s">
        <v>988</v>
      </c>
      <c r="E566" s="263">
        <v>2836</v>
      </c>
      <c r="F566" s="263">
        <v>2774</v>
      </c>
      <c r="G566" s="263">
        <v>2583</v>
      </c>
      <c r="H566" s="264">
        <v>5621</v>
      </c>
      <c r="I566" s="264">
        <v>5492</v>
      </c>
      <c r="J566" s="264">
        <v>5310</v>
      </c>
      <c r="K566" s="264">
        <v>5994</v>
      </c>
      <c r="L566" s="264">
        <v>5879</v>
      </c>
      <c r="M566" s="264">
        <v>5538</v>
      </c>
      <c r="N566" s="267">
        <v>0.982214495069045</v>
      </c>
      <c r="O566" s="266">
        <v>167223</v>
      </c>
      <c r="P566" s="294">
        <v>0.9</v>
      </c>
      <c r="Q566" s="267">
        <v>0.978138222849083</v>
      </c>
      <c r="R566" s="267">
        <v>0.977050346913361</v>
      </c>
      <c r="S566" s="267">
        <v>0.980814147480814</v>
      </c>
      <c r="T566" s="295">
        <v>0.00108787593572268</v>
      </c>
      <c r="U566" s="266">
        <v>170251</v>
      </c>
      <c r="V566" s="266">
        <v>159025</v>
      </c>
      <c r="W566" s="267">
        <v>0.934062061309478</v>
      </c>
      <c r="X566" s="267">
        <v>0.910789844851904</v>
      </c>
      <c r="Y566" s="268">
        <v>0.944671766589575</v>
      </c>
      <c r="Z566" s="268">
        <v>0.923923923923924</v>
      </c>
      <c r="AA566" s="295">
        <v>-0.0338819217376708</v>
      </c>
      <c r="AB566" s="264">
        <v>39552</v>
      </c>
      <c r="AC566" s="264">
        <v>36952</v>
      </c>
      <c r="AD566" s="264">
        <v>40132</v>
      </c>
      <c r="AE566" s="264">
        <v>37549</v>
      </c>
      <c r="AF566" s="268">
        <v>0.934263754045307</v>
      </c>
      <c r="AG566" s="268">
        <v>0.935637396591249</v>
      </c>
      <c r="AH566" s="295">
        <v>-0.00137364254594141</v>
      </c>
    </row>
    <row r="567" spans="1:34">
      <c r="A567" s="315" t="s">
        <v>719</v>
      </c>
      <c r="B567" s="321" t="s">
        <v>3347</v>
      </c>
      <c r="C567" s="293" t="s">
        <v>989</v>
      </c>
      <c r="D567" s="321" t="s">
        <v>989</v>
      </c>
      <c r="E567" s="263">
        <v>2025</v>
      </c>
      <c r="F567" s="263">
        <v>1898</v>
      </c>
      <c r="G567" s="263">
        <v>1877</v>
      </c>
      <c r="H567" s="264">
        <v>3989</v>
      </c>
      <c r="I567" s="264">
        <v>3823</v>
      </c>
      <c r="J567" s="264">
        <v>3756</v>
      </c>
      <c r="K567" s="264">
        <v>4106</v>
      </c>
      <c r="L567" s="264">
        <v>3891</v>
      </c>
      <c r="M567" s="264">
        <v>3794</v>
      </c>
      <c r="N567" s="267">
        <v>0.9408298034676</v>
      </c>
      <c r="O567" s="266">
        <v>107280</v>
      </c>
      <c r="P567" s="294">
        <v>0.9</v>
      </c>
      <c r="Q567" s="267">
        <v>0.937283950617284</v>
      </c>
      <c r="R567" s="267">
        <v>0.9583855602908</v>
      </c>
      <c r="S567" s="267">
        <v>0.947637603507063</v>
      </c>
      <c r="T567" s="295">
        <v>-0.0211016096735157</v>
      </c>
      <c r="U567" s="266">
        <v>114027</v>
      </c>
      <c r="V567" s="266">
        <v>105676</v>
      </c>
      <c r="W567" s="267">
        <v>0.926762959649908</v>
      </c>
      <c r="X567" s="267">
        <v>0.926913580246914</v>
      </c>
      <c r="Y567" s="268">
        <v>0.941589370769616</v>
      </c>
      <c r="Z567" s="268">
        <v>0.924013638577691</v>
      </c>
      <c r="AA567" s="295">
        <v>-0.0146757905227028</v>
      </c>
      <c r="AB567" s="264">
        <v>26320</v>
      </c>
      <c r="AC567" s="264">
        <v>24865</v>
      </c>
      <c r="AD567" s="264">
        <v>26792</v>
      </c>
      <c r="AE567" s="264">
        <v>24862</v>
      </c>
      <c r="AF567" s="268">
        <v>0.944718844984802</v>
      </c>
      <c r="AG567" s="268">
        <v>0.927963571215288</v>
      </c>
      <c r="AH567" s="295">
        <v>0.0167552737695142</v>
      </c>
    </row>
    <row r="568" spans="1:34">
      <c r="A568" s="315" t="s">
        <v>719</v>
      </c>
      <c r="B568" s="321" t="s">
        <v>3348</v>
      </c>
      <c r="C568" s="293" t="s">
        <v>990</v>
      </c>
      <c r="D568" s="321" t="s">
        <v>991</v>
      </c>
      <c r="E568" s="263">
        <v>0</v>
      </c>
      <c r="F568" s="263">
        <v>1</v>
      </c>
      <c r="G568" s="263">
        <v>0</v>
      </c>
      <c r="H568" s="264">
        <v>1</v>
      </c>
      <c r="I568" s="264">
        <v>1</v>
      </c>
      <c r="J568" s="264">
        <v>0</v>
      </c>
      <c r="K568" s="264">
        <v>0</v>
      </c>
      <c r="L568" s="264">
        <v>0</v>
      </c>
      <c r="M568" s="264">
        <v>0</v>
      </c>
      <c r="N568" s="267">
        <v>0.416666666666667</v>
      </c>
      <c r="O568" s="266">
        <v>5</v>
      </c>
      <c r="P568" s="294">
        <v>0.9</v>
      </c>
      <c r="Q568" s="267">
        <v>0</v>
      </c>
      <c r="R568" s="267">
        <v>1</v>
      </c>
      <c r="S568" s="267">
        <v>0</v>
      </c>
      <c r="T568" s="295">
        <v>-1</v>
      </c>
      <c r="U568" s="266">
        <v>12</v>
      </c>
      <c r="V568" s="266">
        <v>5</v>
      </c>
      <c r="W568" s="267">
        <v>0.416666666666667</v>
      </c>
      <c r="X568" s="267">
        <v>0</v>
      </c>
      <c r="Y568" s="268">
        <v>0</v>
      </c>
      <c r="Z568" s="268">
        <v>0</v>
      </c>
      <c r="AA568" s="295">
        <v>0</v>
      </c>
      <c r="AB568" s="264">
        <v>4</v>
      </c>
      <c r="AC568" s="264">
        <v>2</v>
      </c>
      <c r="AD568" s="264">
        <v>3</v>
      </c>
      <c r="AE568" s="264">
        <v>1</v>
      </c>
      <c r="AF568" s="268">
        <v>0.5</v>
      </c>
      <c r="AG568" s="268">
        <v>0.333333333333333</v>
      </c>
      <c r="AH568" s="295">
        <v>0.166666666666667</v>
      </c>
    </row>
    <row r="569" spans="1:34">
      <c r="A569" s="315" t="s">
        <v>719</v>
      </c>
      <c r="B569" s="321" t="s">
        <v>3348</v>
      </c>
      <c r="C569" s="293" t="s">
        <v>992</v>
      </c>
      <c r="D569" s="321" t="s">
        <v>992</v>
      </c>
      <c r="E569" s="263">
        <v>1094</v>
      </c>
      <c r="F569" s="263">
        <v>1069</v>
      </c>
      <c r="G569" s="263">
        <v>991</v>
      </c>
      <c r="H569" s="264">
        <v>2246</v>
      </c>
      <c r="I569" s="264">
        <v>2150</v>
      </c>
      <c r="J569" s="264">
        <v>2063</v>
      </c>
      <c r="K569" s="264">
        <v>2410</v>
      </c>
      <c r="L569" s="264">
        <v>2394</v>
      </c>
      <c r="M569" s="264">
        <v>2283</v>
      </c>
      <c r="N569" s="267">
        <v>0.964337021074925</v>
      </c>
      <c r="O569" s="266">
        <v>65113</v>
      </c>
      <c r="P569" s="294">
        <v>0.9</v>
      </c>
      <c r="Q569" s="267">
        <v>0.977148080438757</v>
      </c>
      <c r="R569" s="267">
        <v>0.957257346393589</v>
      </c>
      <c r="S569" s="267">
        <v>0.993360995850622</v>
      </c>
      <c r="T569" s="295">
        <v>0.0198907340451683</v>
      </c>
      <c r="U569" s="266">
        <v>67521</v>
      </c>
      <c r="V569" s="266">
        <v>63213</v>
      </c>
      <c r="W569" s="267">
        <v>0.936197627404807</v>
      </c>
      <c r="X569" s="267">
        <v>0.905850091407678</v>
      </c>
      <c r="Y569" s="268">
        <v>0.918521816562778</v>
      </c>
      <c r="Z569" s="268">
        <v>0.947302904564315</v>
      </c>
      <c r="AA569" s="295">
        <v>-0.0126717251551001</v>
      </c>
      <c r="AB569" s="264">
        <v>15790</v>
      </c>
      <c r="AC569" s="264">
        <v>14722</v>
      </c>
      <c r="AD569" s="264">
        <v>15826</v>
      </c>
      <c r="AE569" s="264">
        <v>14820</v>
      </c>
      <c r="AF569" s="268">
        <v>0.932362254591514</v>
      </c>
      <c r="AG569" s="268">
        <v>0.936433716668773</v>
      </c>
      <c r="AH569" s="295">
        <v>-0.00407146207725939</v>
      </c>
    </row>
    <row r="570" spans="1:34">
      <c r="A570" s="315" t="s">
        <v>719</v>
      </c>
      <c r="B570" s="321" t="s">
        <v>3348</v>
      </c>
      <c r="C570" s="293" t="s">
        <v>993</v>
      </c>
      <c r="D570" s="321" t="s">
        <v>993</v>
      </c>
      <c r="E570" s="263">
        <v>1446</v>
      </c>
      <c r="F570" s="263">
        <v>1401</v>
      </c>
      <c r="G570" s="263">
        <v>1185</v>
      </c>
      <c r="H570" s="264">
        <v>2350</v>
      </c>
      <c r="I570" s="264">
        <v>2253</v>
      </c>
      <c r="J570" s="264">
        <v>2076</v>
      </c>
      <c r="K570" s="264">
        <v>2451</v>
      </c>
      <c r="L570" s="264">
        <v>2328</v>
      </c>
      <c r="M570" s="264">
        <v>2194</v>
      </c>
      <c r="N570" s="267">
        <v>0.930222967220094</v>
      </c>
      <c r="O570" s="266">
        <v>69923</v>
      </c>
      <c r="P570" s="294">
        <v>0.9</v>
      </c>
      <c r="Q570" s="267">
        <v>0.968879668049793</v>
      </c>
      <c r="R570" s="267">
        <v>0.958723404255319</v>
      </c>
      <c r="S570" s="267">
        <v>0.949816401468788</v>
      </c>
      <c r="T570" s="295">
        <v>0.0101562637944734</v>
      </c>
      <c r="U570" s="266">
        <v>75168</v>
      </c>
      <c r="V570" s="266">
        <v>67124</v>
      </c>
      <c r="W570" s="267">
        <v>0.89298637718178</v>
      </c>
      <c r="X570" s="267">
        <v>0.819502074688797</v>
      </c>
      <c r="Y570" s="268">
        <v>0.883404255319149</v>
      </c>
      <c r="Z570" s="268">
        <v>0.895144838841289</v>
      </c>
      <c r="AA570" s="295">
        <v>-0.0639021806303522</v>
      </c>
      <c r="AB570" s="264">
        <v>16960</v>
      </c>
      <c r="AC570" s="264">
        <v>15274</v>
      </c>
      <c r="AD570" s="264">
        <v>17912</v>
      </c>
      <c r="AE570" s="264">
        <v>16410</v>
      </c>
      <c r="AF570" s="268">
        <v>0.900589622641509</v>
      </c>
      <c r="AG570" s="268">
        <v>0.916145600714605</v>
      </c>
      <c r="AH570" s="295">
        <v>-0.0155559780730953</v>
      </c>
    </row>
    <row r="571" spans="1:34">
      <c r="A571" s="315" t="s">
        <v>719</v>
      </c>
      <c r="B571" s="321" t="s">
        <v>3348</v>
      </c>
      <c r="C571" s="293" t="s">
        <v>994</v>
      </c>
      <c r="D571" s="321" t="s">
        <v>995</v>
      </c>
      <c r="E571" s="263">
        <v>2</v>
      </c>
      <c r="F571" s="263">
        <v>4</v>
      </c>
      <c r="G571" s="263">
        <v>0</v>
      </c>
      <c r="H571" s="264">
        <v>0</v>
      </c>
      <c r="I571" s="264">
        <v>0</v>
      </c>
      <c r="J571" s="264">
        <v>0</v>
      </c>
      <c r="K571" s="264">
        <v>0</v>
      </c>
      <c r="L571" s="264">
        <v>0</v>
      </c>
      <c r="M571" s="264">
        <v>0</v>
      </c>
      <c r="N571" s="267">
        <v>1.07142857142857</v>
      </c>
      <c r="O571" s="266">
        <v>15</v>
      </c>
      <c r="P571" s="294">
        <v>0.9</v>
      </c>
      <c r="Q571" s="267">
        <v>2</v>
      </c>
      <c r="R571" s="267">
        <v>0</v>
      </c>
      <c r="S571" s="267">
        <v>0</v>
      </c>
      <c r="T571" s="295">
        <v>2</v>
      </c>
      <c r="U571" s="266">
        <v>14</v>
      </c>
      <c r="V571" s="266">
        <v>10</v>
      </c>
      <c r="W571" s="267">
        <v>0.714285714285714</v>
      </c>
      <c r="X571" s="267">
        <v>0</v>
      </c>
      <c r="Y571" s="268">
        <v>0</v>
      </c>
      <c r="Z571" s="268">
        <v>0</v>
      </c>
      <c r="AA571" s="295">
        <v>0</v>
      </c>
      <c r="AB571" s="264">
        <v>3</v>
      </c>
      <c r="AC571" s="264">
        <v>0</v>
      </c>
      <c r="AD571" s="264">
        <v>5</v>
      </c>
      <c r="AE571" s="264">
        <v>4</v>
      </c>
      <c r="AF571" s="268">
        <v>0</v>
      </c>
      <c r="AG571" s="268">
        <v>0.8</v>
      </c>
      <c r="AH571" s="295">
        <v>-0.8</v>
      </c>
    </row>
    <row r="572" spans="1:34">
      <c r="A572" s="315" t="s">
        <v>719</v>
      </c>
      <c r="B572" s="321" t="s">
        <v>3348</v>
      </c>
      <c r="C572" s="293" t="s">
        <v>996</v>
      </c>
      <c r="D572" s="321" t="s">
        <v>996</v>
      </c>
      <c r="E572" s="263">
        <v>0</v>
      </c>
      <c r="F572" s="263">
        <v>0</v>
      </c>
      <c r="G572" s="263">
        <v>0</v>
      </c>
      <c r="H572" s="264">
        <v>0</v>
      </c>
      <c r="I572" s="264">
        <v>0</v>
      </c>
      <c r="J572" s="264">
        <v>0</v>
      </c>
      <c r="K572" s="264">
        <v>1</v>
      </c>
      <c r="L572" s="264">
        <v>0</v>
      </c>
      <c r="M572" s="264">
        <v>1</v>
      </c>
      <c r="N572" s="267">
        <v>0</v>
      </c>
      <c r="O572" s="266">
        <v>0</v>
      </c>
      <c r="P572" s="294">
        <v>0.9</v>
      </c>
      <c r="Q572" s="267">
        <v>0</v>
      </c>
      <c r="R572" s="267">
        <v>0</v>
      </c>
      <c r="S572" s="267">
        <v>0</v>
      </c>
      <c r="T572" s="295">
        <v>0</v>
      </c>
      <c r="U572" s="266">
        <v>42</v>
      </c>
      <c r="V572" s="266">
        <v>42</v>
      </c>
      <c r="W572" s="267">
        <v>1</v>
      </c>
      <c r="X572" s="267">
        <v>0</v>
      </c>
      <c r="Y572" s="268">
        <v>0</v>
      </c>
      <c r="Z572" s="268">
        <v>1</v>
      </c>
      <c r="AA572" s="295">
        <v>0</v>
      </c>
      <c r="AB572" s="264">
        <v>2</v>
      </c>
      <c r="AC572" s="264">
        <v>2</v>
      </c>
      <c r="AD572" s="264">
        <v>13</v>
      </c>
      <c r="AE572" s="264">
        <v>13</v>
      </c>
      <c r="AF572" s="268">
        <v>1</v>
      </c>
      <c r="AG572" s="268">
        <v>1</v>
      </c>
      <c r="AH572" s="295">
        <v>0</v>
      </c>
    </row>
    <row r="573" spans="1:34">
      <c r="A573" s="315" t="s">
        <v>719</v>
      </c>
      <c r="B573" s="321" t="s">
        <v>3348</v>
      </c>
      <c r="C573" s="293" t="s">
        <v>997</v>
      </c>
      <c r="D573" s="321" t="s">
        <v>997</v>
      </c>
      <c r="E573" s="263">
        <v>0</v>
      </c>
      <c r="F573" s="263">
        <v>2</v>
      </c>
      <c r="G573" s="263">
        <v>0</v>
      </c>
      <c r="H573" s="264">
        <v>0</v>
      </c>
      <c r="I573" s="264">
        <v>2</v>
      </c>
      <c r="J573" s="264">
        <v>0</v>
      </c>
      <c r="K573" s="264">
        <v>0</v>
      </c>
      <c r="L573" s="264">
        <v>0</v>
      </c>
      <c r="M573" s="264">
        <v>0</v>
      </c>
      <c r="N573" s="267">
        <v>0.608695652173913</v>
      </c>
      <c r="O573" s="266">
        <v>14</v>
      </c>
      <c r="P573" s="294">
        <v>0.9</v>
      </c>
      <c r="Q573" s="267">
        <v>0</v>
      </c>
      <c r="R573" s="267">
        <v>0</v>
      </c>
      <c r="S573" s="267">
        <v>0</v>
      </c>
      <c r="T573" s="295">
        <v>0</v>
      </c>
      <c r="U573" s="266">
        <v>23</v>
      </c>
      <c r="V573" s="266">
        <v>12</v>
      </c>
      <c r="W573" s="267">
        <v>0.521739130434783</v>
      </c>
      <c r="X573" s="267">
        <v>0</v>
      </c>
      <c r="Y573" s="268">
        <v>0</v>
      </c>
      <c r="Z573" s="268">
        <v>0</v>
      </c>
      <c r="AA573" s="295">
        <v>0</v>
      </c>
      <c r="AB573" s="264">
        <v>0</v>
      </c>
      <c r="AC573" s="264">
        <v>0</v>
      </c>
      <c r="AD573" s="264">
        <v>21</v>
      </c>
      <c r="AE573" s="264">
        <v>10</v>
      </c>
      <c r="AF573" s="268">
        <v>0</v>
      </c>
      <c r="AG573" s="268">
        <v>0.476190476190476</v>
      </c>
      <c r="AH573" s="295">
        <v>-0.476190476190476</v>
      </c>
    </row>
    <row r="574" spans="1:34">
      <c r="A574" s="315" t="s">
        <v>719</v>
      </c>
      <c r="B574" s="321" t="s">
        <v>3348</v>
      </c>
      <c r="C574" s="293" t="s">
        <v>998</v>
      </c>
      <c r="D574" s="321" t="s">
        <v>998</v>
      </c>
      <c r="E574" s="263">
        <v>0</v>
      </c>
      <c r="F574" s="263">
        <v>0</v>
      </c>
      <c r="G574" s="263">
        <v>0</v>
      </c>
      <c r="H574" s="264">
        <v>0</v>
      </c>
      <c r="I574" s="264">
        <v>0</v>
      </c>
      <c r="J574" s="264">
        <v>0</v>
      </c>
      <c r="K574" s="264">
        <v>1</v>
      </c>
      <c r="L574" s="264">
        <v>1</v>
      </c>
      <c r="M574" s="264">
        <v>1</v>
      </c>
      <c r="N574" s="267">
        <v>0.8</v>
      </c>
      <c r="O574" s="266">
        <v>12</v>
      </c>
      <c r="P574" s="294">
        <v>0.9</v>
      </c>
      <c r="Q574" s="267">
        <v>0</v>
      </c>
      <c r="R574" s="267">
        <v>0</v>
      </c>
      <c r="S574" s="267">
        <v>1</v>
      </c>
      <c r="T574" s="295">
        <v>0</v>
      </c>
      <c r="U574" s="266">
        <v>15</v>
      </c>
      <c r="V574" s="266">
        <v>11</v>
      </c>
      <c r="W574" s="267">
        <v>0.733333333333333</v>
      </c>
      <c r="X574" s="267">
        <v>0</v>
      </c>
      <c r="Y574" s="268">
        <v>0</v>
      </c>
      <c r="Z574" s="268">
        <v>1</v>
      </c>
      <c r="AA574" s="295">
        <v>0</v>
      </c>
      <c r="AB574" s="264">
        <v>2</v>
      </c>
      <c r="AC574" s="264">
        <v>2</v>
      </c>
      <c r="AD574" s="264">
        <v>3</v>
      </c>
      <c r="AE574" s="264">
        <v>2</v>
      </c>
      <c r="AF574" s="268">
        <v>1</v>
      </c>
      <c r="AG574" s="268">
        <v>0.666666666666667</v>
      </c>
      <c r="AH574" s="295">
        <v>0.333333333333333</v>
      </c>
    </row>
    <row r="575" spans="1:34">
      <c r="A575" s="315" t="s">
        <v>719</v>
      </c>
      <c r="B575" s="321" t="s">
        <v>3348</v>
      </c>
      <c r="C575" s="293" t="s">
        <v>999</v>
      </c>
      <c r="D575" s="321" t="s">
        <v>1000</v>
      </c>
      <c r="E575" s="263">
        <v>1</v>
      </c>
      <c r="F575" s="263">
        <v>1</v>
      </c>
      <c r="G575" s="263">
        <v>1</v>
      </c>
      <c r="H575" s="264">
        <v>1</v>
      </c>
      <c r="I575" s="264">
        <v>1</v>
      </c>
      <c r="J575" s="264">
        <v>1</v>
      </c>
      <c r="K575" s="264">
        <v>1</v>
      </c>
      <c r="L575" s="264">
        <v>0</v>
      </c>
      <c r="M575" s="264">
        <v>0</v>
      </c>
      <c r="N575" s="267">
        <v>0.304347826086957</v>
      </c>
      <c r="O575" s="266">
        <v>7</v>
      </c>
      <c r="P575" s="294">
        <v>0.9</v>
      </c>
      <c r="Q575" s="267">
        <v>1</v>
      </c>
      <c r="R575" s="267">
        <v>1</v>
      </c>
      <c r="S575" s="267">
        <v>0</v>
      </c>
      <c r="T575" s="295">
        <v>0</v>
      </c>
      <c r="U575" s="266">
        <v>23</v>
      </c>
      <c r="V575" s="266">
        <v>8</v>
      </c>
      <c r="W575" s="267">
        <v>0.347826086956522</v>
      </c>
      <c r="X575" s="267">
        <v>1</v>
      </c>
      <c r="Y575" s="268">
        <v>1</v>
      </c>
      <c r="Z575" s="268">
        <v>0</v>
      </c>
      <c r="AA575" s="295">
        <v>0</v>
      </c>
      <c r="AB575" s="264">
        <v>4</v>
      </c>
      <c r="AC575" s="264">
        <v>3</v>
      </c>
      <c r="AD575" s="264">
        <v>1</v>
      </c>
      <c r="AE575" s="264">
        <v>0</v>
      </c>
      <c r="AF575" s="268">
        <v>0.75</v>
      </c>
      <c r="AG575" s="268">
        <v>0</v>
      </c>
      <c r="AH575" s="295">
        <v>0.75</v>
      </c>
    </row>
    <row r="576" spans="1:34">
      <c r="A576" s="315" t="s">
        <v>719</v>
      </c>
      <c r="B576" s="321" t="s">
        <v>3348</v>
      </c>
      <c r="C576" s="293" t="s">
        <v>1001</v>
      </c>
      <c r="D576" s="321" t="s">
        <v>1001</v>
      </c>
      <c r="E576" s="263">
        <v>1</v>
      </c>
      <c r="F576" s="263">
        <v>1</v>
      </c>
      <c r="G576" s="263">
        <v>1</v>
      </c>
      <c r="H576" s="264">
        <v>0</v>
      </c>
      <c r="I576" s="264">
        <v>0</v>
      </c>
      <c r="J576" s="264">
        <v>0</v>
      </c>
      <c r="K576" s="264">
        <v>0</v>
      </c>
      <c r="L576" s="264">
        <v>0</v>
      </c>
      <c r="M576" s="264">
        <v>0</v>
      </c>
      <c r="N576" s="267">
        <v>0.6</v>
      </c>
      <c r="O576" s="266">
        <v>3</v>
      </c>
      <c r="P576" s="294">
        <v>0.9</v>
      </c>
      <c r="Q576" s="267">
        <v>1</v>
      </c>
      <c r="R576" s="267">
        <v>0</v>
      </c>
      <c r="S576" s="267">
        <v>0</v>
      </c>
      <c r="T576" s="295">
        <v>1</v>
      </c>
      <c r="U576" s="266">
        <v>5</v>
      </c>
      <c r="V576" s="266">
        <v>4</v>
      </c>
      <c r="W576" s="267">
        <v>0.8</v>
      </c>
      <c r="X576" s="267">
        <v>1</v>
      </c>
      <c r="Y576" s="268">
        <v>0</v>
      </c>
      <c r="Z576" s="268">
        <v>0</v>
      </c>
      <c r="AA576" s="295">
        <v>1</v>
      </c>
      <c r="AB576" s="264">
        <v>1</v>
      </c>
      <c r="AC576" s="264">
        <v>1</v>
      </c>
      <c r="AD576" s="264">
        <v>1</v>
      </c>
      <c r="AE576" s="264">
        <v>1</v>
      </c>
      <c r="AF576" s="268">
        <v>1</v>
      </c>
      <c r="AG576" s="268">
        <v>1</v>
      </c>
      <c r="AH576" s="295">
        <v>0</v>
      </c>
    </row>
    <row r="577" spans="1:34">
      <c r="A577" s="315" t="s">
        <v>719</v>
      </c>
      <c r="B577" s="321" t="s">
        <v>3348</v>
      </c>
      <c r="C577" s="293" t="s">
        <v>1002</v>
      </c>
      <c r="D577" s="321" t="s">
        <v>1002</v>
      </c>
      <c r="E577" s="263">
        <v>0</v>
      </c>
      <c r="F577" s="263">
        <v>0</v>
      </c>
      <c r="G577" s="263">
        <v>0</v>
      </c>
      <c r="H577" s="264">
        <v>0</v>
      </c>
      <c r="I577" s="264">
        <v>0</v>
      </c>
      <c r="J577" s="264">
        <v>0</v>
      </c>
      <c r="K577" s="264">
        <v>0</v>
      </c>
      <c r="L577" s="264">
        <v>0</v>
      </c>
      <c r="M577" s="264">
        <v>0</v>
      </c>
      <c r="N577" s="267">
        <v>0.777777777777778</v>
      </c>
      <c r="O577" s="266">
        <v>7</v>
      </c>
      <c r="P577" s="294">
        <v>0.9</v>
      </c>
      <c r="Q577" s="267">
        <v>0</v>
      </c>
      <c r="R577" s="267">
        <v>0</v>
      </c>
      <c r="S577" s="267">
        <v>0</v>
      </c>
      <c r="T577" s="295">
        <v>0</v>
      </c>
      <c r="U577" s="266">
        <v>9</v>
      </c>
      <c r="V577" s="266">
        <v>8</v>
      </c>
      <c r="W577" s="267">
        <v>0.888888888888889</v>
      </c>
      <c r="X577" s="267">
        <v>0</v>
      </c>
      <c r="Y577" s="268">
        <v>0</v>
      </c>
      <c r="Z577" s="268">
        <v>0</v>
      </c>
      <c r="AA577" s="295">
        <v>0</v>
      </c>
      <c r="AB577" s="264">
        <v>0</v>
      </c>
      <c r="AC577" s="264">
        <v>0</v>
      </c>
      <c r="AD577" s="264">
        <v>6</v>
      </c>
      <c r="AE577" s="264">
        <v>5</v>
      </c>
      <c r="AF577" s="268">
        <v>0</v>
      </c>
      <c r="AG577" s="268">
        <v>0.833333333333333</v>
      </c>
      <c r="AH577" s="295">
        <v>-0.833333333333333</v>
      </c>
    </row>
    <row r="578" spans="1:34">
      <c r="A578" s="315" t="s">
        <v>719</v>
      </c>
      <c r="B578" s="321" t="s">
        <v>3348</v>
      </c>
      <c r="C578" s="293" t="s">
        <v>1003</v>
      </c>
      <c r="D578" s="321" t="s">
        <v>1004</v>
      </c>
      <c r="E578" s="263">
        <v>3</v>
      </c>
      <c r="F578" s="263">
        <v>1</v>
      </c>
      <c r="G578" s="263">
        <v>1</v>
      </c>
      <c r="H578" s="264">
        <v>1</v>
      </c>
      <c r="I578" s="264">
        <v>1</v>
      </c>
      <c r="J578" s="264">
        <v>1</v>
      </c>
      <c r="K578" s="264">
        <v>0</v>
      </c>
      <c r="L578" s="264">
        <v>0</v>
      </c>
      <c r="M578" s="264">
        <v>0</v>
      </c>
      <c r="N578" s="267">
        <v>0.75</v>
      </c>
      <c r="O578" s="266">
        <v>15</v>
      </c>
      <c r="P578" s="294">
        <v>0.9</v>
      </c>
      <c r="Q578" s="267">
        <v>0.333333333333333</v>
      </c>
      <c r="R578" s="267">
        <v>1</v>
      </c>
      <c r="S578" s="267">
        <v>0</v>
      </c>
      <c r="T578" s="295">
        <v>-0.666666666666667</v>
      </c>
      <c r="U578" s="266">
        <v>20</v>
      </c>
      <c r="V578" s="266">
        <v>15</v>
      </c>
      <c r="W578" s="267">
        <v>0.75</v>
      </c>
      <c r="X578" s="267">
        <v>0.333333333333333</v>
      </c>
      <c r="Y578" s="268">
        <v>1</v>
      </c>
      <c r="Z578" s="268">
        <v>0</v>
      </c>
      <c r="AA578" s="295">
        <v>-0.666666666666667</v>
      </c>
      <c r="AB578" s="264">
        <v>6</v>
      </c>
      <c r="AC578" s="264">
        <v>4</v>
      </c>
      <c r="AD578" s="264">
        <v>2</v>
      </c>
      <c r="AE578" s="264">
        <v>2</v>
      </c>
      <c r="AF578" s="268">
        <v>0.666666666666667</v>
      </c>
      <c r="AG578" s="268">
        <v>1</v>
      </c>
      <c r="AH578" s="295">
        <v>-0.333333333333333</v>
      </c>
    </row>
    <row r="579" spans="1:34">
      <c r="A579" s="315" t="s">
        <v>719</v>
      </c>
      <c r="B579" s="321" t="s">
        <v>3348</v>
      </c>
      <c r="C579" s="293" t="s">
        <v>1005</v>
      </c>
      <c r="D579" s="321" t="s">
        <v>1005</v>
      </c>
      <c r="E579" s="263">
        <v>0</v>
      </c>
      <c r="F579" s="263">
        <v>0</v>
      </c>
      <c r="G579" s="263">
        <v>0</v>
      </c>
      <c r="H579" s="264">
        <v>0</v>
      </c>
      <c r="I579" s="264">
        <v>0</v>
      </c>
      <c r="J579" s="264">
        <v>0</v>
      </c>
      <c r="K579" s="264">
        <v>0</v>
      </c>
      <c r="L579" s="264">
        <v>0</v>
      </c>
      <c r="M579" s="264">
        <v>0</v>
      </c>
      <c r="N579" s="267">
        <v>0</v>
      </c>
      <c r="O579" s="266">
        <v>0</v>
      </c>
      <c r="P579" s="294">
        <v>0.9</v>
      </c>
      <c r="Q579" s="267">
        <v>0</v>
      </c>
      <c r="R579" s="267">
        <v>0</v>
      </c>
      <c r="S579" s="267">
        <v>0</v>
      </c>
      <c r="T579" s="295">
        <v>0</v>
      </c>
      <c r="U579" s="266">
        <v>0</v>
      </c>
      <c r="V579" s="266">
        <v>0</v>
      </c>
      <c r="W579" s="267">
        <v>0</v>
      </c>
      <c r="X579" s="267">
        <v>0</v>
      </c>
      <c r="Y579" s="268">
        <v>0</v>
      </c>
      <c r="Z579" s="268">
        <v>0</v>
      </c>
      <c r="AA579" s="295">
        <v>0</v>
      </c>
      <c r="AB579" s="264">
        <v>0</v>
      </c>
      <c r="AC579" s="264">
        <v>0</v>
      </c>
      <c r="AD579" s="264">
        <v>0</v>
      </c>
      <c r="AE579" s="264">
        <v>0</v>
      </c>
      <c r="AF579" s="268">
        <v>0</v>
      </c>
      <c r="AG579" s="268">
        <v>0</v>
      </c>
      <c r="AH579" s="295">
        <v>0</v>
      </c>
    </row>
    <row r="580" spans="1:34">
      <c r="A580" s="315" t="s">
        <v>719</v>
      </c>
      <c r="B580" s="321" t="s">
        <v>3348</v>
      </c>
      <c r="C580" s="293" t="s">
        <v>1006</v>
      </c>
      <c r="D580" s="321" t="s">
        <v>1006</v>
      </c>
      <c r="E580" s="263">
        <v>0</v>
      </c>
      <c r="F580" s="263">
        <v>1</v>
      </c>
      <c r="G580" s="263">
        <v>0</v>
      </c>
      <c r="H580" s="264">
        <v>0</v>
      </c>
      <c r="I580" s="264">
        <v>0</v>
      </c>
      <c r="J580" s="264">
        <v>0</v>
      </c>
      <c r="K580" s="264">
        <v>0</v>
      </c>
      <c r="L580" s="264">
        <v>0</v>
      </c>
      <c r="M580" s="264">
        <v>0</v>
      </c>
      <c r="N580" s="267">
        <v>1.14285714285714</v>
      </c>
      <c r="O580" s="266">
        <v>8</v>
      </c>
      <c r="P580" s="294">
        <v>0.9</v>
      </c>
      <c r="Q580" s="267">
        <v>0</v>
      </c>
      <c r="R580" s="267">
        <v>0</v>
      </c>
      <c r="S580" s="267">
        <v>0</v>
      </c>
      <c r="T580" s="295">
        <v>0</v>
      </c>
      <c r="U580" s="266">
        <v>7</v>
      </c>
      <c r="V580" s="266">
        <v>3</v>
      </c>
      <c r="W580" s="267">
        <v>0.428571428571429</v>
      </c>
      <c r="X580" s="267">
        <v>0</v>
      </c>
      <c r="Y580" s="268">
        <v>0</v>
      </c>
      <c r="Z580" s="268">
        <v>0</v>
      </c>
      <c r="AA580" s="295">
        <v>0</v>
      </c>
      <c r="AB580" s="264">
        <v>3</v>
      </c>
      <c r="AC580" s="264">
        <v>2</v>
      </c>
      <c r="AD580" s="264">
        <v>2</v>
      </c>
      <c r="AE580" s="264">
        <v>0</v>
      </c>
      <c r="AF580" s="268">
        <v>0.666666666666667</v>
      </c>
      <c r="AG580" s="268">
        <v>0</v>
      </c>
      <c r="AH580" s="295">
        <v>0.666666666666667</v>
      </c>
    </row>
    <row r="581" spans="1:34">
      <c r="A581" s="315" t="s">
        <v>719</v>
      </c>
      <c r="B581" s="321" t="s">
        <v>3348</v>
      </c>
      <c r="C581" s="293" t="s">
        <v>1007</v>
      </c>
      <c r="D581" s="321" t="s">
        <v>1008</v>
      </c>
      <c r="E581" s="263">
        <v>0</v>
      </c>
      <c r="F581" s="263">
        <v>0</v>
      </c>
      <c r="G581" s="263">
        <v>0</v>
      </c>
      <c r="H581" s="264">
        <v>0</v>
      </c>
      <c r="I581" s="264">
        <v>0</v>
      </c>
      <c r="J581" s="264">
        <v>0</v>
      </c>
      <c r="K581" s="264">
        <v>0</v>
      </c>
      <c r="L581" s="264">
        <v>0</v>
      </c>
      <c r="M581" s="264">
        <v>0</v>
      </c>
      <c r="N581" s="267">
        <v>1</v>
      </c>
      <c r="O581" s="266">
        <v>6</v>
      </c>
      <c r="P581" s="294">
        <v>0.9</v>
      </c>
      <c r="Q581" s="267">
        <v>0</v>
      </c>
      <c r="R581" s="267">
        <v>0</v>
      </c>
      <c r="S581" s="267">
        <v>0</v>
      </c>
      <c r="T581" s="295">
        <v>0</v>
      </c>
      <c r="U581" s="266">
        <v>6</v>
      </c>
      <c r="V581" s="266">
        <v>4</v>
      </c>
      <c r="W581" s="267">
        <v>0.666666666666667</v>
      </c>
      <c r="X581" s="267">
        <v>0</v>
      </c>
      <c r="Y581" s="268">
        <v>0</v>
      </c>
      <c r="Z581" s="268">
        <v>0</v>
      </c>
      <c r="AA581" s="295">
        <v>0</v>
      </c>
      <c r="AB581" s="264">
        <v>1</v>
      </c>
      <c r="AC581" s="264">
        <v>0</v>
      </c>
      <c r="AD581" s="264">
        <v>2</v>
      </c>
      <c r="AE581" s="264">
        <v>2</v>
      </c>
      <c r="AF581" s="268">
        <v>0</v>
      </c>
      <c r="AG581" s="268">
        <v>1</v>
      </c>
      <c r="AH581" s="295">
        <v>-1</v>
      </c>
    </row>
    <row r="582" spans="1:34">
      <c r="A582" s="315" t="s">
        <v>719</v>
      </c>
      <c r="B582" s="321" t="s">
        <v>3348</v>
      </c>
      <c r="C582" s="293" t="s">
        <v>1009</v>
      </c>
      <c r="D582" s="321" t="s">
        <v>1010</v>
      </c>
      <c r="E582" s="263">
        <v>3093</v>
      </c>
      <c r="F582" s="263">
        <v>3083</v>
      </c>
      <c r="G582" s="263">
        <v>2904</v>
      </c>
      <c r="H582" s="264">
        <v>5721</v>
      </c>
      <c r="I582" s="264">
        <v>5647</v>
      </c>
      <c r="J582" s="264">
        <v>5330</v>
      </c>
      <c r="K582" s="264">
        <v>5139</v>
      </c>
      <c r="L582" s="264">
        <v>5034</v>
      </c>
      <c r="M582" s="264">
        <v>4742</v>
      </c>
      <c r="N582" s="267">
        <v>0.9876411079683</v>
      </c>
      <c r="O582" s="266">
        <v>155032</v>
      </c>
      <c r="P582" s="294">
        <v>0.9</v>
      </c>
      <c r="Q582" s="267">
        <v>0.996766892984158</v>
      </c>
      <c r="R582" s="267">
        <v>0.98706519839189</v>
      </c>
      <c r="S582" s="267">
        <v>0.979568009340339</v>
      </c>
      <c r="T582" s="295">
        <v>0.00970169459226822</v>
      </c>
      <c r="U582" s="266">
        <v>156972</v>
      </c>
      <c r="V582" s="266">
        <v>148573</v>
      </c>
      <c r="W582" s="267">
        <v>0.946493642178223</v>
      </c>
      <c r="X582" s="267">
        <v>0.938894277400582</v>
      </c>
      <c r="Y582" s="268">
        <v>0.931655305016606</v>
      </c>
      <c r="Z582" s="268">
        <v>0.922747616267756</v>
      </c>
      <c r="AA582" s="295">
        <v>0.00723897238397642</v>
      </c>
      <c r="AB582" s="264">
        <v>36605</v>
      </c>
      <c r="AC582" s="264">
        <v>34616</v>
      </c>
      <c r="AD582" s="264">
        <v>36964</v>
      </c>
      <c r="AE582" s="264">
        <v>35120</v>
      </c>
      <c r="AF582" s="268">
        <v>0.945663160770387</v>
      </c>
      <c r="AG582" s="268">
        <v>0.950113624066659</v>
      </c>
      <c r="AH582" s="295">
        <v>-0.00445046329627286</v>
      </c>
    </row>
    <row r="583" spans="1:34">
      <c r="A583" s="315" t="s">
        <v>719</v>
      </c>
      <c r="B583" s="321" t="s">
        <v>3348</v>
      </c>
      <c r="C583" s="293" t="s">
        <v>1011</v>
      </c>
      <c r="D583" s="321" t="s">
        <v>1012</v>
      </c>
      <c r="E583" s="263">
        <v>21</v>
      </c>
      <c r="F583" s="263">
        <v>21</v>
      </c>
      <c r="G583" s="263">
        <v>21</v>
      </c>
      <c r="H583" s="264">
        <v>17</v>
      </c>
      <c r="I583" s="264">
        <v>16</v>
      </c>
      <c r="J583" s="264">
        <v>17</v>
      </c>
      <c r="K583" s="264">
        <v>9</v>
      </c>
      <c r="L583" s="264">
        <v>9</v>
      </c>
      <c r="M583" s="264">
        <v>9</v>
      </c>
      <c r="N583" s="267">
        <v>0.938202247191011</v>
      </c>
      <c r="O583" s="266">
        <v>501</v>
      </c>
      <c r="P583" s="294">
        <v>0.9</v>
      </c>
      <c r="Q583" s="267">
        <v>1</v>
      </c>
      <c r="R583" s="267">
        <v>0.941176470588235</v>
      </c>
      <c r="S583" s="267">
        <v>1</v>
      </c>
      <c r="T583" s="295">
        <v>0.0588235294117647</v>
      </c>
      <c r="U583" s="266">
        <v>534</v>
      </c>
      <c r="V583" s="266">
        <v>527</v>
      </c>
      <c r="W583" s="267">
        <v>0.98689138576779</v>
      </c>
      <c r="X583" s="267">
        <v>1</v>
      </c>
      <c r="Y583" s="268">
        <v>1</v>
      </c>
      <c r="Z583" s="268">
        <v>1</v>
      </c>
      <c r="AA583" s="295">
        <v>0</v>
      </c>
      <c r="AB583" s="264">
        <v>117</v>
      </c>
      <c r="AC583" s="264">
        <v>114</v>
      </c>
      <c r="AD583" s="264">
        <v>142</v>
      </c>
      <c r="AE583" s="264">
        <v>141</v>
      </c>
      <c r="AF583" s="268">
        <v>0.974358974358974</v>
      </c>
      <c r="AG583" s="268">
        <v>0.992957746478873</v>
      </c>
      <c r="AH583" s="295">
        <v>-0.0185987721198989</v>
      </c>
    </row>
    <row r="584" spans="1:34">
      <c r="A584" s="315" t="s">
        <v>719</v>
      </c>
      <c r="B584" s="321" t="s">
        <v>3348</v>
      </c>
      <c r="C584" s="293" t="s">
        <v>1013</v>
      </c>
      <c r="D584" s="321" t="s">
        <v>1014</v>
      </c>
      <c r="E584" s="263">
        <v>1</v>
      </c>
      <c r="F584" s="263">
        <v>1</v>
      </c>
      <c r="G584" s="263">
        <v>1</v>
      </c>
      <c r="H584" s="264">
        <v>0</v>
      </c>
      <c r="I584" s="264">
        <v>0</v>
      </c>
      <c r="J584" s="264">
        <v>0</v>
      </c>
      <c r="K584" s="264">
        <v>0</v>
      </c>
      <c r="L584" s="264">
        <v>0</v>
      </c>
      <c r="M584" s="264">
        <v>0</v>
      </c>
      <c r="N584" s="267">
        <v>1</v>
      </c>
      <c r="O584" s="266">
        <v>39</v>
      </c>
      <c r="P584" s="294">
        <v>0.9</v>
      </c>
      <c r="Q584" s="267">
        <v>1</v>
      </c>
      <c r="R584" s="267">
        <v>0</v>
      </c>
      <c r="S584" s="267">
        <v>0</v>
      </c>
      <c r="T584" s="295">
        <v>1</v>
      </c>
      <c r="U584" s="266">
        <v>39</v>
      </c>
      <c r="V584" s="266">
        <v>39</v>
      </c>
      <c r="W584" s="267">
        <v>1</v>
      </c>
      <c r="X584" s="267">
        <v>1</v>
      </c>
      <c r="Y584" s="268">
        <v>0</v>
      </c>
      <c r="Z584" s="268">
        <v>0</v>
      </c>
      <c r="AA584" s="295">
        <v>1</v>
      </c>
      <c r="AB584" s="264">
        <v>6</v>
      </c>
      <c r="AC584" s="264">
        <v>6</v>
      </c>
      <c r="AD584" s="264">
        <v>6</v>
      </c>
      <c r="AE584" s="264">
        <v>6</v>
      </c>
      <c r="AF584" s="268">
        <v>1</v>
      </c>
      <c r="AG584" s="268">
        <v>1</v>
      </c>
      <c r="AH584" s="295">
        <v>0</v>
      </c>
    </row>
    <row r="585" spans="1:34">
      <c r="A585" s="315" t="s">
        <v>719</v>
      </c>
      <c r="B585" s="321" t="s">
        <v>3348</v>
      </c>
      <c r="C585" s="293" t="s">
        <v>1015</v>
      </c>
      <c r="D585" s="321" t="s">
        <v>1015</v>
      </c>
      <c r="E585" s="263">
        <v>0</v>
      </c>
      <c r="F585" s="263">
        <v>0</v>
      </c>
      <c r="G585" s="263">
        <v>0</v>
      </c>
      <c r="H585" s="264">
        <v>0</v>
      </c>
      <c r="I585" s="264">
        <v>0</v>
      </c>
      <c r="J585" s="264">
        <v>0</v>
      </c>
      <c r="K585" s="264">
        <v>0</v>
      </c>
      <c r="L585" s="264">
        <v>0</v>
      </c>
      <c r="M585" s="264">
        <v>0</v>
      </c>
      <c r="N585" s="267">
        <v>0.6</v>
      </c>
      <c r="O585" s="266">
        <v>3</v>
      </c>
      <c r="P585" s="294">
        <v>0.9</v>
      </c>
      <c r="Q585" s="267">
        <v>0</v>
      </c>
      <c r="R585" s="267">
        <v>0</v>
      </c>
      <c r="S585" s="267">
        <v>0</v>
      </c>
      <c r="T585" s="295">
        <v>0</v>
      </c>
      <c r="U585" s="266">
        <v>5</v>
      </c>
      <c r="V585" s="266">
        <v>5</v>
      </c>
      <c r="W585" s="267">
        <v>1</v>
      </c>
      <c r="X585" s="267">
        <v>0</v>
      </c>
      <c r="Y585" s="268">
        <v>0</v>
      </c>
      <c r="Z585" s="268">
        <v>0</v>
      </c>
      <c r="AA585" s="295">
        <v>0</v>
      </c>
      <c r="AB585" s="264">
        <v>0</v>
      </c>
      <c r="AC585" s="264">
        <v>0</v>
      </c>
      <c r="AD585" s="264">
        <v>2</v>
      </c>
      <c r="AE585" s="264">
        <v>2</v>
      </c>
      <c r="AF585" s="268">
        <v>0</v>
      </c>
      <c r="AG585" s="268">
        <v>1</v>
      </c>
      <c r="AH585" s="295">
        <v>-1</v>
      </c>
    </row>
    <row r="586" spans="1:34">
      <c r="A586" s="315" t="s">
        <v>719</v>
      </c>
      <c r="B586" s="321" t="s">
        <v>3348</v>
      </c>
      <c r="C586" s="293" t="s">
        <v>1016</v>
      </c>
      <c r="D586" s="321" t="s">
        <v>1016</v>
      </c>
      <c r="E586" s="263">
        <v>0</v>
      </c>
      <c r="F586" s="263">
        <v>0</v>
      </c>
      <c r="G586" s="263">
        <v>0</v>
      </c>
      <c r="H586" s="264">
        <v>0</v>
      </c>
      <c r="I586" s="264">
        <v>0</v>
      </c>
      <c r="J586" s="264">
        <v>0</v>
      </c>
      <c r="K586" s="264">
        <v>0</v>
      </c>
      <c r="L586" s="264">
        <v>0</v>
      </c>
      <c r="M586" s="264">
        <v>0</v>
      </c>
      <c r="N586" s="267">
        <v>0.2</v>
      </c>
      <c r="O586" s="266">
        <v>1</v>
      </c>
      <c r="P586" s="294">
        <v>0.9</v>
      </c>
      <c r="Q586" s="267">
        <v>0</v>
      </c>
      <c r="R586" s="267">
        <v>0</v>
      </c>
      <c r="S586" s="267">
        <v>0</v>
      </c>
      <c r="T586" s="295">
        <v>0</v>
      </c>
      <c r="U586" s="266">
        <v>5</v>
      </c>
      <c r="V586" s="266">
        <v>3</v>
      </c>
      <c r="W586" s="267">
        <v>0.6</v>
      </c>
      <c r="X586" s="267">
        <v>0</v>
      </c>
      <c r="Y586" s="268">
        <v>0</v>
      </c>
      <c r="Z586" s="268">
        <v>0</v>
      </c>
      <c r="AA586" s="295">
        <v>0</v>
      </c>
      <c r="AB586" s="264">
        <v>1</v>
      </c>
      <c r="AC586" s="264">
        <v>1</v>
      </c>
      <c r="AD586" s="264">
        <v>0</v>
      </c>
      <c r="AE586" s="264">
        <v>0</v>
      </c>
      <c r="AF586" s="268">
        <v>1</v>
      </c>
      <c r="AG586" s="268">
        <v>0</v>
      </c>
      <c r="AH586" s="295">
        <v>1</v>
      </c>
    </row>
    <row r="587" spans="1:34">
      <c r="A587" s="315" t="s">
        <v>719</v>
      </c>
      <c r="B587" s="321" t="s">
        <v>3349</v>
      </c>
      <c r="C587" s="293" t="s">
        <v>1017</v>
      </c>
      <c r="D587" s="321" t="s">
        <v>1017</v>
      </c>
      <c r="E587" s="263">
        <v>1001</v>
      </c>
      <c r="F587" s="263">
        <v>982</v>
      </c>
      <c r="G587" s="263">
        <v>927</v>
      </c>
      <c r="H587" s="264">
        <v>1329</v>
      </c>
      <c r="I587" s="264">
        <v>1277</v>
      </c>
      <c r="J587" s="264">
        <v>1236</v>
      </c>
      <c r="K587" s="264">
        <v>1726</v>
      </c>
      <c r="L587" s="264">
        <v>1660</v>
      </c>
      <c r="M587" s="264">
        <v>1611</v>
      </c>
      <c r="N587" s="267">
        <v>0.967706170500131</v>
      </c>
      <c r="O587" s="266">
        <v>48005</v>
      </c>
      <c r="P587" s="294">
        <v>0.9</v>
      </c>
      <c r="Q587" s="267">
        <v>0.981018981018981</v>
      </c>
      <c r="R587" s="267">
        <v>0.960872836719338</v>
      </c>
      <c r="S587" s="267">
        <v>0.961761297798378</v>
      </c>
      <c r="T587" s="295">
        <v>0.0201461442996431</v>
      </c>
      <c r="U587" s="266">
        <v>49607</v>
      </c>
      <c r="V587" s="266">
        <v>46428</v>
      </c>
      <c r="W587" s="267">
        <v>0.935916302134779</v>
      </c>
      <c r="X587" s="267">
        <v>0.926073926073926</v>
      </c>
      <c r="Y587" s="268">
        <v>0.930022573363431</v>
      </c>
      <c r="Z587" s="268">
        <v>0.933371958285052</v>
      </c>
      <c r="AA587" s="295">
        <v>-0.00394864728950517</v>
      </c>
      <c r="AB587" s="264">
        <v>10587</v>
      </c>
      <c r="AC587" s="264">
        <v>9882</v>
      </c>
      <c r="AD587" s="264">
        <v>11462</v>
      </c>
      <c r="AE587" s="264">
        <v>10726</v>
      </c>
      <c r="AF587" s="268">
        <v>0.933408897704732</v>
      </c>
      <c r="AG587" s="268">
        <v>0.935787820624673</v>
      </c>
      <c r="AH587" s="295">
        <v>-0.00237892291994057</v>
      </c>
    </row>
    <row r="588" spans="1:34">
      <c r="A588" s="315" t="s">
        <v>719</v>
      </c>
      <c r="B588" s="321" t="s">
        <v>3349</v>
      </c>
      <c r="C588" s="293" t="s">
        <v>1018</v>
      </c>
      <c r="D588" s="321" t="s">
        <v>1019</v>
      </c>
      <c r="E588" s="263">
        <v>1267</v>
      </c>
      <c r="F588" s="263">
        <v>1250</v>
      </c>
      <c r="G588" s="263">
        <v>1158</v>
      </c>
      <c r="H588" s="264">
        <v>1787</v>
      </c>
      <c r="I588" s="264">
        <v>1721</v>
      </c>
      <c r="J588" s="264">
        <v>1598</v>
      </c>
      <c r="K588" s="264">
        <v>2253</v>
      </c>
      <c r="L588" s="264">
        <v>2166</v>
      </c>
      <c r="M588" s="264">
        <v>2087</v>
      </c>
      <c r="N588" s="267">
        <v>0.973524407187124</v>
      </c>
      <c r="O588" s="266">
        <v>62363</v>
      </c>
      <c r="P588" s="294">
        <v>0.9</v>
      </c>
      <c r="Q588" s="267">
        <v>0.986582478295186</v>
      </c>
      <c r="R588" s="267">
        <v>0.963066592053721</v>
      </c>
      <c r="S588" s="267">
        <v>0.96138482023968</v>
      </c>
      <c r="T588" s="295">
        <v>0.0235158862414642</v>
      </c>
      <c r="U588" s="266">
        <v>64059</v>
      </c>
      <c r="V588" s="266">
        <v>58979</v>
      </c>
      <c r="W588" s="267">
        <v>0.920698106433132</v>
      </c>
      <c r="X588" s="267">
        <v>0.91397000789266</v>
      </c>
      <c r="Y588" s="268">
        <v>0.89423614997202</v>
      </c>
      <c r="Z588" s="268">
        <v>0.926320461606747</v>
      </c>
      <c r="AA588" s="295">
        <v>0.0197338579206396</v>
      </c>
      <c r="AB588" s="264">
        <v>14385</v>
      </c>
      <c r="AC588" s="264">
        <v>13293</v>
      </c>
      <c r="AD588" s="264">
        <v>14915</v>
      </c>
      <c r="AE588" s="264">
        <v>13527</v>
      </c>
      <c r="AF588" s="268">
        <v>0.924087591240876</v>
      </c>
      <c r="AG588" s="268">
        <v>0.906939322829366</v>
      </c>
      <c r="AH588" s="295">
        <v>0.0171482684115095</v>
      </c>
    </row>
    <row r="589" spans="1:34">
      <c r="A589" s="315" t="s">
        <v>719</v>
      </c>
      <c r="B589" s="321" t="s">
        <v>3349</v>
      </c>
      <c r="C589" s="293" t="s">
        <v>1020</v>
      </c>
      <c r="D589" s="321" t="s">
        <v>1020</v>
      </c>
      <c r="E589" s="263">
        <v>1000</v>
      </c>
      <c r="F589" s="263">
        <v>989</v>
      </c>
      <c r="G589" s="263">
        <v>779</v>
      </c>
      <c r="H589" s="264">
        <v>1385</v>
      </c>
      <c r="I589" s="264">
        <v>1312</v>
      </c>
      <c r="J589" s="264">
        <v>1213</v>
      </c>
      <c r="K589" s="264">
        <v>1804</v>
      </c>
      <c r="L589" s="264">
        <v>1678</v>
      </c>
      <c r="M589" s="264">
        <v>1489</v>
      </c>
      <c r="N589" s="267">
        <v>0.959569851900764</v>
      </c>
      <c r="O589" s="266">
        <v>50862</v>
      </c>
      <c r="P589" s="294">
        <v>0.9</v>
      </c>
      <c r="Q589" s="267">
        <v>0.989</v>
      </c>
      <c r="R589" s="267">
        <v>0.947292418772563</v>
      </c>
      <c r="S589" s="267">
        <v>0.930155210643016</v>
      </c>
      <c r="T589" s="295">
        <v>0.0417075812274368</v>
      </c>
      <c r="U589" s="266">
        <v>53005</v>
      </c>
      <c r="V589" s="266">
        <v>44789</v>
      </c>
      <c r="W589" s="267">
        <v>0.844995755117442</v>
      </c>
      <c r="X589" s="267">
        <v>0.779</v>
      </c>
      <c r="Y589" s="268">
        <v>0.875812274368231</v>
      </c>
      <c r="Z589" s="268">
        <v>0.825388026607539</v>
      </c>
      <c r="AA589" s="295">
        <v>-0.096812274368231</v>
      </c>
      <c r="AB589" s="264">
        <v>11091</v>
      </c>
      <c r="AC589" s="264">
        <v>9562</v>
      </c>
      <c r="AD589" s="264">
        <v>11951</v>
      </c>
      <c r="AE589" s="264">
        <v>9966</v>
      </c>
      <c r="AF589" s="268">
        <v>0.862140474258408</v>
      </c>
      <c r="AG589" s="268">
        <v>0.833905112542883</v>
      </c>
      <c r="AH589" s="295">
        <v>0.0282353617155242</v>
      </c>
    </row>
    <row r="590" spans="1:34">
      <c r="A590" s="315" t="s">
        <v>719</v>
      </c>
      <c r="B590" s="321" t="s">
        <v>3349</v>
      </c>
      <c r="C590" s="293" t="s">
        <v>1021</v>
      </c>
      <c r="D590" s="321" t="s">
        <v>1022</v>
      </c>
      <c r="E590" s="263">
        <v>1536</v>
      </c>
      <c r="F590" s="263">
        <v>1493</v>
      </c>
      <c r="G590" s="263">
        <v>1398</v>
      </c>
      <c r="H590" s="264">
        <v>2110</v>
      </c>
      <c r="I590" s="264">
        <v>2061</v>
      </c>
      <c r="J590" s="264">
        <v>1935</v>
      </c>
      <c r="K590" s="264">
        <v>2687</v>
      </c>
      <c r="L590" s="264">
        <v>2643</v>
      </c>
      <c r="M590" s="264">
        <v>2487</v>
      </c>
      <c r="N590" s="267">
        <v>0.98795913051029</v>
      </c>
      <c r="O590" s="266">
        <v>68266</v>
      </c>
      <c r="P590" s="294">
        <v>0.9</v>
      </c>
      <c r="Q590" s="267">
        <v>0.972005208333333</v>
      </c>
      <c r="R590" s="267">
        <v>0.976777251184834</v>
      </c>
      <c r="S590" s="267">
        <v>0.983624860439151</v>
      </c>
      <c r="T590" s="295">
        <v>-0.00477204285150079</v>
      </c>
      <c r="U590" s="266">
        <v>69098</v>
      </c>
      <c r="V590" s="266">
        <v>65055</v>
      </c>
      <c r="W590" s="267">
        <v>0.941488899823439</v>
      </c>
      <c r="X590" s="267">
        <v>0.91015625</v>
      </c>
      <c r="Y590" s="268">
        <v>0.917061611374408</v>
      </c>
      <c r="Z590" s="268">
        <v>0.925567547450688</v>
      </c>
      <c r="AA590" s="295">
        <v>-0.00690536137440756</v>
      </c>
      <c r="AB590" s="264">
        <v>15656</v>
      </c>
      <c r="AC590" s="264">
        <v>14588</v>
      </c>
      <c r="AD590" s="264">
        <v>15320</v>
      </c>
      <c r="AE590" s="264">
        <v>14556</v>
      </c>
      <c r="AF590" s="268">
        <v>0.93178334184977</v>
      </c>
      <c r="AG590" s="268">
        <v>0.950130548302872</v>
      </c>
      <c r="AH590" s="295">
        <v>-0.0183472064531019</v>
      </c>
    </row>
    <row r="591" spans="1:34">
      <c r="A591" s="315" t="s">
        <v>719</v>
      </c>
      <c r="B591" s="321" t="s">
        <v>3349</v>
      </c>
      <c r="C591" s="293" t="s">
        <v>1023</v>
      </c>
      <c r="D591" s="321" t="s">
        <v>1024</v>
      </c>
      <c r="E591" s="263">
        <v>3174</v>
      </c>
      <c r="F591" s="263">
        <v>3197</v>
      </c>
      <c r="G591" s="263">
        <v>3015</v>
      </c>
      <c r="H591" s="264">
        <v>5797</v>
      </c>
      <c r="I591" s="264">
        <v>5634</v>
      </c>
      <c r="J591" s="264">
        <v>5472</v>
      </c>
      <c r="K591" s="264">
        <v>6480</v>
      </c>
      <c r="L591" s="264">
        <v>6437</v>
      </c>
      <c r="M591" s="264">
        <v>6197</v>
      </c>
      <c r="N591" s="267">
        <v>0.973646973590373</v>
      </c>
      <c r="O591" s="266">
        <v>172022</v>
      </c>
      <c r="P591" s="294">
        <v>0.9</v>
      </c>
      <c r="Q591" s="267">
        <v>1.00724637681159</v>
      </c>
      <c r="R591" s="267">
        <v>0.971882007935139</v>
      </c>
      <c r="S591" s="267">
        <v>0.993364197530864</v>
      </c>
      <c r="T591" s="295">
        <v>0.0353643688764553</v>
      </c>
      <c r="U591" s="266">
        <v>176678</v>
      </c>
      <c r="V591" s="266">
        <v>162503</v>
      </c>
      <c r="W591" s="267">
        <v>0.91976929781863</v>
      </c>
      <c r="X591" s="267">
        <v>0.949905482041588</v>
      </c>
      <c r="Y591" s="268">
        <v>0.943936518889081</v>
      </c>
      <c r="Z591" s="268">
        <v>0.956327160493827</v>
      </c>
      <c r="AA591" s="295">
        <v>0.00596896315250728</v>
      </c>
      <c r="AB591" s="264">
        <v>40850</v>
      </c>
      <c r="AC591" s="264">
        <v>38825</v>
      </c>
      <c r="AD591" s="264">
        <v>41633</v>
      </c>
      <c r="AE591" s="264">
        <v>37729</v>
      </c>
      <c r="AF591" s="268">
        <v>0.950428396572827</v>
      </c>
      <c r="AG591" s="268">
        <v>0.906228232411789</v>
      </c>
      <c r="AH591" s="295">
        <v>0.0442001641610387</v>
      </c>
    </row>
    <row r="592" spans="1:34">
      <c r="A592" s="315" t="s">
        <v>719</v>
      </c>
      <c r="B592" s="321" t="s">
        <v>3349</v>
      </c>
      <c r="C592" s="293" t="s">
        <v>1025</v>
      </c>
      <c r="D592" s="321" t="s">
        <v>1025</v>
      </c>
      <c r="E592" s="263">
        <v>1980</v>
      </c>
      <c r="F592" s="263">
        <v>1908</v>
      </c>
      <c r="G592" s="263">
        <v>1869</v>
      </c>
      <c r="H592" s="264">
        <v>1286</v>
      </c>
      <c r="I592" s="264">
        <v>1222</v>
      </c>
      <c r="J592" s="264">
        <v>1194</v>
      </c>
      <c r="K592" s="264">
        <v>1683</v>
      </c>
      <c r="L592" s="264">
        <v>1610</v>
      </c>
      <c r="M592" s="264">
        <v>1566</v>
      </c>
      <c r="N592" s="267">
        <v>0.942635691480423</v>
      </c>
      <c r="O592" s="266">
        <v>44877</v>
      </c>
      <c r="P592" s="294">
        <v>0.9</v>
      </c>
      <c r="Q592" s="267">
        <v>0.963636363636364</v>
      </c>
      <c r="R592" s="267">
        <v>0.950233281493002</v>
      </c>
      <c r="S592" s="267">
        <v>0.956625074272133</v>
      </c>
      <c r="T592" s="295">
        <v>0.0134030821433621</v>
      </c>
      <c r="U592" s="266">
        <v>47608</v>
      </c>
      <c r="V592" s="266">
        <v>44164</v>
      </c>
      <c r="W592" s="267">
        <v>0.92765921693833</v>
      </c>
      <c r="X592" s="267">
        <v>0.943939393939394</v>
      </c>
      <c r="Y592" s="268">
        <v>0.92846034214619</v>
      </c>
      <c r="Z592" s="268">
        <v>0.93048128342246</v>
      </c>
      <c r="AA592" s="295">
        <v>0.0154790517932042</v>
      </c>
      <c r="AB592" s="264">
        <v>11212</v>
      </c>
      <c r="AC592" s="264">
        <v>10502</v>
      </c>
      <c r="AD592" s="264">
        <v>10879</v>
      </c>
      <c r="AE592" s="264">
        <v>9869</v>
      </c>
      <c r="AF592" s="268">
        <v>0.936674991080985</v>
      </c>
      <c r="AG592" s="268">
        <v>0.907160584612556</v>
      </c>
      <c r="AH592" s="295">
        <v>0.0295144064684283</v>
      </c>
    </row>
    <row r="593" spans="1:34">
      <c r="A593" s="315" t="s">
        <v>719</v>
      </c>
      <c r="B593" s="321" t="s">
        <v>3349</v>
      </c>
      <c r="C593" s="293" t="s">
        <v>1026</v>
      </c>
      <c r="D593" s="321" t="s">
        <v>1026</v>
      </c>
      <c r="E593" s="263">
        <v>691</v>
      </c>
      <c r="F593" s="263">
        <v>599</v>
      </c>
      <c r="G593" s="263">
        <v>610</v>
      </c>
      <c r="H593" s="264">
        <v>1005</v>
      </c>
      <c r="I593" s="264">
        <v>862</v>
      </c>
      <c r="J593" s="264">
        <v>860</v>
      </c>
      <c r="K593" s="264">
        <v>1209</v>
      </c>
      <c r="L593" s="264">
        <v>1114</v>
      </c>
      <c r="M593" s="264">
        <v>1048</v>
      </c>
      <c r="N593" s="267">
        <v>0.899596726366979</v>
      </c>
      <c r="O593" s="266">
        <v>30338</v>
      </c>
      <c r="P593" s="294">
        <v>0.9</v>
      </c>
      <c r="Q593" s="267">
        <v>0.866859623733719</v>
      </c>
      <c r="R593" s="267">
        <v>0.85771144278607</v>
      </c>
      <c r="S593" s="267">
        <v>0.921422663358147</v>
      </c>
      <c r="T593" s="295">
        <v>0.00914818094764958</v>
      </c>
      <c r="U593" s="266">
        <v>33724</v>
      </c>
      <c r="V593" s="266">
        <v>29957</v>
      </c>
      <c r="W593" s="267">
        <v>0.888299134147788</v>
      </c>
      <c r="X593" s="267">
        <v>0.882778581765557</v>
      </c>
      <c r="Y593" s="268">
        <v>0.855721393034826</v>
      </c>
      <c r="Z593" s="268">
        <v>0.866832092638544</v>
      </c>
      <c r="AA593" s="295">
        <v>0.0270571887307313</v>
      </c>
      <c r="AB593" s="264">
        <v>7306</v>
      </c>
      <c r="AC593" s="264">
        <v>6442</v>
      </c>
      <c r="AD593" s="264">
        <v>7571</v>
      </c>
      <c r="AE593" s="264">
        <v>6678</v>
      </c>
      <c r="AF593" s="268">
        <v>0.881741034765946</v>
      </c>
      <c r="AG593" s="268">
        <v>0.882049927354379</v>
      </c>
      <c r="AH593" s="295">
        <v>-0.000308892588432808</v>
      </c>
    </row>
    <row r="594" spans="1:34">
      <c r="A594" s="315" t="s">
        <v>719</v>
      </c>
      <c r="B594" s="321" t="s">
        <v>3349</v>
      </c>
      <c r="C594" s="293" t="s">
        <v>1027</v>
      </c>
      <c r="D594" s="321" t="s">
        <v>1027</v>
      </c>
      <c r="E594" s="263">
        <v>758</v>
      </c>
      <c r="F594" s="263">
        <v>725</v>
      </c>
      <c r="G594" s="263">
        <v>712</v>
      </c>
      <c r="H594" s="264">
        <v>947</v>
      </c>
      <c r="I594" s="264">
        <v>751</v>
      </c>
      <c r="J594" s="264">
        <v>712</v>
      </c>
      <c r="K594" s="264">
        <v>1337</v>
      </c>
      <c r="L594" s="264">
        <v>1088</v>
      </c>
      <c r="M594" s="264">
        <v>1063</v>
      </c>
      <c r="N594" s="267">
        <v>0.920302613480055</v>
      </c>
      <c r="O594" s="266">
        <v>33453</v>
      </c>
      <c r="P594" s="294">
        <v>0.9</v>
      </c>
      <c r="Q594" s="267">
        <v>0.95646437994723</v>
      </c>
      <c r="R594" s="267">
        <v>0.793030623020063</v>
      </c>
      <c r="S594" s="267">
        <v>0.81376215407629</v>
      </c>
      <c r="T594" s="295">
        <v>0.163433756927166</v>
      </c>
      <c r="U594" s="266">
        <v>36350</v>
      </c>
      <c r="V594" s="266">
        <v>33083</v>
      </c>
      <c r="W594" s="267">
        <v>0.910123796423659</v>
      </c>
      <c r="X594" s="267">
        <v>0.939313984168865</v>
      </c>
      <c r="Y594" s="268">
        <v>0.751847940865892</v>
      </c>
      <c r="Z594" s="268">
        <v>0.795063575168287</v>
      </c>
      <c r="AA594" s="295">
        <v>0.187466043302973</v>
      </c>
      <c r="AB594" s="264">
        <v>8006</v>
      </c>
      <c r="AC594" s="264">
        <v>6884</v>
      </c>
      <c r="AD594" s="264">
        <v>8507</v>
      </c>
      <c r="AE594" s="264">
        <v>7743</v>
      </c>
      <c r="AF594" s="268">
        <v>0.859855108668499</v>
      </c>
      <c r="AG594" s="268">
        <v>0.910191606911955</v>
      </c>
      <c r="AH594" s="295">
        <v>-0.0503364982434562</v>
      </c>
    </row>
    <row r="595" spans="1:34">
      <c r="A595" s="315" t="s">
        <v>719</v>
      </c>
      <c r="B595" s="321" t="s">
        <v>3349</v>
      </c>
      <c r="C595" s="293" t="s">
        <v>1028</v>
      </c>
      <c r="D595" s="321" t="s">
        <v>1028</v>
      </c>
      <c r="E595" s="263">
        <v>376</v>
      </c>
      <c r="F595" s="263">
        <v>341</v>
      </c>
      <c r="G595" s="263">
        <v>325</v>
      </c>
      <c r="H595" s="264">
        <v>588</v>
      </c>
      <c r="I595" s="264">
        <v>528</v>
      </c>
      <c r="J595" s="264">
        <v>518</v>
      </c>
      <c r="K595" s="264">
        <v>777</v>
      </c>
      <c r="L595" s="264">
        <v>658</v>
      </c>
      <c r="M595" s="264">
        <v>698</v>
      </c>
      <c r="N595" s="267">
        <v>0.922331057682794</v>
      </c>
      <c r="O595" s="266">
        <v>18644</v>
      </c>
      <c r="P595" s="294">
        <v>0.9</v>
      </c>
      <c r="Q595" s="267">
        <v>0.906914893617021</v>
      </c>
      <c r="R595" s="267">
        <v>0.897959183673469</v>
      </c>
      <c r="S595" s="267">
        <v>0.846846846846847</v>
      </c>
      <c r="T595" s="295">
        <v>0.00895570994355188</v>
      </c>
      <c r="U595" s="266">
        <v>20214</v>
      </c>
      <c r="V595" s="266">
        <v>18431</v>
      </c>
      <c r="W595" s="267">
        <v>0.91179380627288</v>
      </c>
      <c r="X595" s="267">
        <v>0.86436170212766</v>
      </c>
      <c r="Y595" s="268">
        <v>0.880952380952381</v>
      </c>
      <c r="Z595" s="268">
        <v>0.898326898326898</v>
      </c>
      <c r="AA595" s="295">
        <v>-0.0165906788247213</v>
      </c>
      <c r="AB595" s="264">
        <v>4463</v>
      </c>
      <c r="AC595" s="264">
        <v>3999</v>
      </c>
      <c r="AD595" s="264">
        <v>4702</v>
      </c>
      <c r="AE595" s="264">
        <v>4291</v>
      </c>
      <c r="AF595" s="268">
        <v>0.896034057808649</v>
      </c>
      <c r="AG595" s="268">
        <v>0.912590387069332</v>
      </c>
      <c r="AH595" s="295">
        <v>-0.0165563292606833</v>
      </c>
    </row>
    <row r="596" spans="1:34">
      <c r="A596" s="315" t="s">
        <v>719</v>
      </c>
      <c r="B596" s="321" t="s">
        <v>3349</v>
      </c>
      <c r="C596" s="293" t="s">
        <v>1029</v>
      </c>
      <c r="D596" s="321" t="s">
        <v>1029</v>
      </c>
      <c r="E596" s="263">
        <v>1750</v>
      </c>
      <c r="F596" s="263">
        <v>1653</v>
      </c>
      <c r="G596" s="263">
        <v>1664</v>
      </c>
      <c r="H596" s="264">
        <v>2308</v>
      </c>
      <c r="I596" s="264">
        <v>2153</v>
      </c>
      <c r="J596" s="264">
        <v>2140</v>
      </c>
      <c r="K596" s="264">
        <v>2958</v>
      </c>
      <c r="L596" s="264">
        <v>2875</v>
      </c>
      <c r="M596" s="264">
        <v>2821</v>
      </c>
      <c r="N596" s="267">
        <v>0.968653770232925</v>
      </c>
      <c r="O596" s="266">
        <v>85876</v>
      </c>
      <c r="P596" s="294">
        <v>0.9</v>
      </c>
      <c r="Q596" s="267">
        <v>0.944571428571429</v>
      </c>
      <c r="R596" s="267">
        <v>0.932842287694974</v>
      </c>
      <c r="S596" s="267">
        <v>0.971940500338066</v>
      </c>
      <c r="T596" s="295">
        <v>0.0117291408764546</v>
      </c>
      <c r="U596" s="266">
        <v>88655</v>
      </c>
      <c r="V596" s="266">
        <v>84760</v>
      </c>
      <c r="W596" s="267">
        <v>0.956065647735604</v>
      </c>
      <c r="X596" s="267">
        <v>0.950857142857143</v>
      </c>
      <c r="Y596" s="268">
        <v>0.927209705372617</v>
      </c>
      <c r="Z596" s="268">
        <v>0.95368492224476</v>
      </c>
      <c r="AA596" s="295">
        <v>0.0236474374845259</v>
      </c>
      <c r="AB596" s="264">
        <v>17981</v>
      </c>
      <c r="AC596" s="264">
        <v>17105</v>
      </c>
      <c r="AD596" s="264">
        <v>20265</v>
      </c>
      <c r="AE596" s="264">
        <v>19326</v>
      </c>
      <c r="AF596" s="268">
        <v>0.951281908681386</v>
      </c>
      <c r="AG596" s="268">
        <v>0.953663952627683</v>
      </c>
      <c r="AH596" s="295">
        <v>-0.00238204394629726</v>
      </c>
    </row>
    <row r="597" spans="1:34">
      <c r="A597" s="315" t="s">
        <v>719</v>
      </c>
      <c r="B597" s="321" t="s">
        <v>3349</v>
      </c>
      <c r="C597" s="293" t="s">
        <v>1030</v>
      </c>
      <c r="D597" s="321" t="s">
        <v>1030</v>
      </c>
      <c r="E597" s="263">
        <v>1015</v>
      </c>
      <c r="F597" s="263">
        <v>950</v>
      </c>
      <c r="G597" s="263">
        <v>938</v>
      </c>
      <c r="H597" s="264">
        <v>1463</v>
      </c>
      <c r="I597" s="264">
        <v>1377</v>
      </c>
      <c r="J597" s="264">
        <v>1379</v>
      </c>
      <c r="K597" s="264">
        <v>1892</v>
      </c>
      <c r="L597" s="264">
        <v>1819</v>
      </c>
      <c r="M597" s="264">
        <v>1793</v>
      </c>
      <c r="N597" s="267">
        <v>0.957899852406494</v>
      </c>
      <c r="O597" s="266">
        <v>53219</v>
      </c>
      <c r="P597" s="294">
        <v>0.9</v>
      </c>
      <c r="Q597" s="267">
        <v>0.935960591133005</v>
      </c>
      <c r="R597" s="267">
        <v>0.941216678058783</v>
      </c>
      <c r="S597" s="267">
        <v>0.961416490486258</v>
      </c>
      <c r="T597" s="295">
        <v>-0.00525608692577839</v>
      </c>
      <c r="U597" s="266">
        <v>55558</v>
      </c>
      <c r="V597" s="266">
        <v>52578</v>
      </c>
      <c r="W597" s="267">
        <v>0.946362360056157</v>
      </c>
      <c r="X597" s="267">
        <v>0.924137931034483</v>
      </c>
      <c r="Y597" s="268">
        <v>0.942583732057416</v>
      </c>
      <c r="Z597" s="268">
        <v>0.947674418604651</v>
      </c>
      <c r="AA597" s="295">
        <v>-0.0184458010229336</v>
      </c>
      <c r="AB597" s="264">
        <v>11479</v>
      </c>
      <c r="AC597" s="264">
        <v>10875</v>
      </c>
      <c r="AD597" s="264">
        <v>13000</v>
      </c>
      <c r="AE597" s="264">
        <v>12276</v>
      </c>
      <c r="AF597" s="268">
        <v>0.947382176147748</v>
      </c>
      <c r="AG597" s="268">
        <v>0.944307692307692</v>
      </c>
      <c r="AH597" s="295">
        <v>0.00307448384005582</v>
      </c>
    </row>
    <row r="598" spans="1:34">
      <c r="A598" s="315" t="s">
        <v>719</v>
      </c>
      <c r="B598" s="321" t="s">
        <v>3349</v>
      </c>
      <c r="C598" s="293" t="s">
        <v>1031</v>
      </c>
      <c r="D598" s="321" t="s">
        <v>1031</v>
      </c>
      <c r="E598" s="263">
        <v>661</v>
      </c>
      <c r="F598" s="263">
        <v>644</v>
      </c>
      <c r="G598" s="263">
        <v>620</v>
      </c>
      <c r="H598" s="264">
        <v>864</v>
      </c>
      <c r="I598" s="264">
        <v>828</v>
      </c>
      <c r="J598" s="264">
        <v>808</v>
      </c>
      <c r="K598" s="264">
        <v>1012</v>
      </c>
      <c r="L598" s="264">
        <v>961</v>
      </c>
      <c r="M598" s="264">
        <v>938</v>
      </c>
      <c r="N598" s="267">
        <v>0.95793327125012</v>
      </c>
      <c r="O598" s="266">
        <v>29831</v>
      </c>
      <c r="P598" s="294">
        <v>0.9</v>
      </c>
      <c r="Q598" s="267">
        <v>0.97428139183056</v>
      </c>
      <c r="R598" s="267">
        <v>0.958333333333333</v>
      </c>
      <c r="S598" s="267">
        <v>0.949604743083004</v>
      </c>
      <c r="T598" s="295">
        <v>0.0159480584972264</v>
      </c>
      <c r="U598" s="266">
        <v>31141</v>
      </c>
      <c r="V598" s="266">
        <v>29356</v>
      </c>
      <c r="W598" s="267">
        <v>0.942680068077454</v>
      </c>
      <c r="X598" s="267">
        <v>0.937972768532526</v>
      </c>
      <c r="Y598" s="268">
        <v>0.935185185185185</v>
      </c>
      <c r="Z598" s="268">
        <v>0.926877470355731</v>
      </c>
      <c r="AA598" s="295">
        <v>0.00278758334734119</v>
      </c>
      <c r="AB598" s="264">
        <v>6528</v>
      </c>
      <c r="AC598" s="264">
        <v>6177</v>
      </c>
      <c r="AD598" s="264">
        <v>7321</v>
      </c>
      <c r="AE598" s="264">
        <v>6847</v>
      </c>
      <c r="AF598" s="268">
        <v>0.946231617647059</v>
      </c>
      <c r="AG598" s="268">
        <v>0.935254746619314</v>
      </c>
      <c r="AH598" s="295">
        <v>0.0109768710277446</v>
      </c>
    </row>
    <row r="599" spans="1:34">
      <c r="A599" s="315" t="s">
        <v>719</v>
      </c>
      <c r="B599" s="321" t="s">
        <v>3349</v>
      </c>
      <c r="C599" s="293" t="s">
        <v>1032</v>
      </c>
      <c r="D599" s="321" t="s">
        <v>1032</v>
      </c>
      <c r="E599" s="263">
        <v>1308</v>
      </c>
      <c r="F599" s="263">
        <v>1227</v>
      </c>
      <c r="G599" s="263">
        <v>1259</v>
      </c>
      <c r="H599" s="264">
        <v>1548</v>
      </c>
      <c r="I599" s="264">
        <v>1450</v>
      </c>
      <c r="J599" s="264">
        <v>1504</v>
      </c>
      <c r="K599" s="264">
        <v>2017</v>
      </c>
      <c r="L599" s="264">
        <v>1908</v>
      </c>
      <c r="M599" s="264">
        <v>1921</v>
      </c>
      <c r="N599" s="267">
        <v>0.967882632831086</v>
      </c>
      <c r="O599" s="266">
        <v>53702</v>
      </c>
      <c r="P599" s="294">
        <v>0.9</v>
      </c>
      <c r="Q599" s="267">
        <v>0.938073394495413</v>
      </c>
      <c r="R599" s="267">
        <v>0.936692506459948</v>
      </c>
      <c r="S599" s="267">
        <v>0.945959345562717</v>
      </c>
      <c r="T599" s="295">
        <v>0.00138088803546454</v>
      </c>
      <c r="U599" s="266">
        <v>55484</v>
      </c>
      <c r="V599" s="266">
        <v>53105</v>
      </c>
      <c r="W599" s="267">
        <v>0.957122774133083</v>
      </c>
      <c r="X599" s="267">
        <v>0.962538226299694</v>
      </c>
      <c r="Y599" s="268">
        <v>0.971576227390181</v>
      </c>
      <c r="Z599" s="268">
        <v>0.952404561229549</v>
      </c>
      <c r="AA599" s="295">
        <v>-0.00903800109048669</v>
      </c>
      <c r="AB599" s="264">
        <v>12024</v>
      </c>
      <c r="AC599" s="264">
        <v>11613</v>
      </c>
      <c r="AD599" s="264">
        <v>12578</v>
      </c>
      <c r="AE599" s="264">
        <v>12035</v>
      </c>
      <c r="AF599" s="268">
        <v>0.965818363273453</v>
      </c>
      <c r="AG599" s="268">
        <v>0.956829384639847</v>
      </c>
      <c r="AH599" s="295">
        <v>0.0089889786336057</v>
      </c>
    </row>
    <row r="600" spans="1:34">
      <c r="A600" s="315" t="s">
        <v>719</v>
      </c>
      <c r="B600" s="321" t="s">
        <v>3349</v>
      </c>
      <c r="C600" s="293" t="s">
        <v>1033</v>
      </c>
      <c r="D600" s="321" t="s">
        <v>1033</v>
      </c>
      <c r="E600" s="263">
        <v>995</v>
      </c>
      <c r="F600" s="263">
        <v>823</v>
      </c>
      <c r="G600" s="263">
        <v>829</v>
      </c>
      <c r="H600" s="264">
        <v>1431</v>
      </c>
      <c r="I600" s="264">
        <v>1169</v>
      </c>
      <c r="J600" s="264">
        <v>1190</v>
      </c>
      <c r="K600" s="264">
        <v>1731</v>
      </c>
      <c r="L600" s="264">
        <v>1461</v>
      </c>
      <c r="M600" s="264">
        <v>1470</v>
      </c>
      <c r="N600" s="267">
        <v>0.880308381428202</v>
      </c>
      <c r="O600" s="266">
        <v>40878</v>
      </c>
      <c r="P600" s="294">
        <v>0.9</v>
      </c>
      <c r="Q600" s="267">
        <v>0.82713567839196</v>
      </c>
      <c r="R600" s="267">
        <v>0.816911250873515</v>
      </c>
      <c r="S600" s="267">
        <v>0.844020797227036</v>
      </c>
      <c r="T600" s="295">
        <v>0.0102244275184448</v>
      </c>
      <c r="U600" s="266">
        <v>46436</v>
      </c>
      <c r="V600" s="266">
        <v>40163</v>
      </c>
      <c r="W600" s="267">
        <v>0.864910845034025</v>
      </c>
      <c r="X600" s="267">
        <v>0.833165829145729</v>
      </c>
      <c r="Y600" s="268">
        <v>0.831586303284417</v>
      </c>
      <c r="Z600" s="268">
        <v>0.849220103986135</v>
      </c>
      <c r="AA600" s="295">
        <v>0.00157952586131216</v>
      </c>
      <c r="AB600" s="264">
        <v>10429</v>
      </c>
      <c r="AC600" s="264">
        <v>8932</v>
      </c>
      <c r="AD600" s="264">
        <v>10525</v>
      </c>
      <c r="AE600" s="264">
        <v>9097</v>
      </c>
      <c r="AF600" s="268">
        <v>0.856457953782721</v>
      </c>
      <c r="AG600" s="268">
        <v>0.864323040380047</v>
      </c>
      <c r="AH600" s="295">
        <v>-0.00786508659732621</v>
      </c>
    </row>
    <row r="601" spans="1:34">
      <c r="A601" s="315" t="s">
        <v>719</v>
      </c>
      <c r="B601" s="321" t="s">
        <v>3349</v>
      </c>
      <c r="C601" s="293" t="s">
        <v>1034</v>
      </c>
      <c r="D601" s="321" t="s">
        <v>1035</v>
      </c>
      <c r="E601" s="263">
        <v>1568</v>
      </c>
      <c r="F601" s="263">
        <v>1396</v>
      </c>
      <c r="G601" s="263">
        <v>1383</v>
      </c>
      <c r="H601" s="264">
        <v>2383</v>
      </c>
      <c r="I601" s="264">
        <v>2135</v>
      </c>
      <c r="J601" s="264">
        <v>2087</v>
      </c>
      <c r="K601" s="264">
        <v>2834</v>
      </c>
      <c r="L601" s="264">
        <v>2527</v>
      </c>
      <c r="M601" s="264">
        <v>2384</v>
      </c>
      <c r="N601" s="267">
        <v>0.935657548805728</v>
      </c>
      <c r="O601" s="266">
        <v>66907</v>
      </c>
      <c r="P601" s="294">
        <v>0.9</v>
      </c>
      <c r="Q601" s="267">
        <v>0.89030612244898</v>
      </c>
      <c r="R601" s="267">
        <v>0.895929500629459</v>
      </c>
      <c r="S601" s="267">
        <v>0.89167254763585</v>
      </c>
      <c r="T601" s="295">
        <v>-0.00562337818047909</v>
      </c>
      <c r="U601" s="266">
        <v>71508</v>
      </c>
      <c r="V601" s="266">
        <v>64365</v>
      </c>
      <c r="W601" s="267">
        <v>0.900109078704481</v>
      </c>
      <c r="X601" s="267">
        <v>0.882015306122449</v>
      </c>
      <c r="Y601" s="268">
        <v>0.875786823331935</v>
      </c>
      <c r="Z601" s="268">
        <v>0.84121383203952</v>
      </c>
      <c r="AA601" s="295">
        <v>0.00622848279051436</v>
      </c>
      <c r="AB601" s="264">
        <v>17192</v>
      </c>
      <c r="AC601" s="264">
        <v>15170</v>
      </c>
      <c r="AD601" s="264">
        <v>16186</v>
      </c>
      <c r="AE601" s="264">
        <v>14562</v>
      </c>
      <c r="AF601" s="268">
        <v>0.882387156817124</v>
      </c>
      <c r="AG601" s="268">
        <v>0.899666378351662</v>
      </c>
      <c r="AH601" s="295">
        <v>-0.0172792215345378</v>
      </c>
    </row>
    <row r="602" spans="1:34">
      <c r="A602" s="315" t="s">
        <v>719</v>
      </c>
      <c r="B602" s="321" t="s">
        <v>3349</v>
      </c>
      <c r="C602" s="293" t="s">
        <v>1036</v>
      </c>
      <c r="D602" s="321" t="s">
        <v>1036</v>
      </c>
      <c r="E602" s="263">
        <v>893</v>
      </c>
      <c r="F602" s="263">
        <v>843</v>
      </c>
      <c r="G602" s="263">
        <v>808</v>
      </c>
      <c r="H602" s="264">
        <v>1358</v>
      </c>
      <c r="I602" s="264">
        <v>1303</v>
      </c>
      <c r="J602" s="264">
        <v>1235</v>
      </c>
      <c r="K602" s="264">
        <v>1649</v>
      </c>
      <c r="L602" s="264">
        <v>1584</v>
      </c>
      <c r="M602" s="264">
        <v>1494</v>
      </c>
      <c r="N602" s="267">
        <v>0.960759720480201</v>
      </c>
      <c r="O602" s="266">
        <v>42896</v>
      </c>
      <c r="P602" s="294">
        <v>0.9</v>
      </c>
      <c r="Q602" s="267">
        <v>0.944008958566629</v>
      </c>
      <c r="R602" s="267">
        <v>0.959499263622975</v>
      </c>
      <c r="S602" s="267">
        <v>0.960582171012735</v>
      </c>
      <c r="T602" s="295">
        <v>-0.0154903050563456</v>
      </c>
      <c r="U602" s="266">
        <v>44648</v>
      </c>
      <c r="V602" s="266">
        <v>40953</v>
      </c>
      <c r="W602" s="267">
        <v>0.917241533775309</v>
      </c>
      <c r="X602" s="267">
        <v>0.90481522956327</v>
      </c>
      <c r="Y602" s="268">
        <v>0.909425625920471</v>
      </c>
      <c r="Z602" s="268">
        <v>0.90600363856883</v>
      </c>
      <c r="AA602" s="295">
        <v>-0.0046103963572014</v>
      </c>
      <c r="AB602" s="264">
        <v>10188</v>
      </c>
      <c r="AC602" s="264">
        <v>9306</v>
      </c>
      <c r="AD602" s="264">
        <v>10054</v>
      </c>
      <c r="AE602" s="264">
        <v>9157</v>
      </c>
      <c r="AF602" s="268">
        <v>0.913427561837456</v>
      </c>
      <c r="AG602" s="268">
        <v>0.910781778396658</v>
      </c>
      <c r="AH602" s="295">
        <v>0.0026457834407978</v>
      </c>
    </row>
    <row r="603" spans="1:34">
      <c r="A603" s="315" t="s">
        <v>719</v>
      </c>
      <c r="B603" s="321" t="s">
        <v>3349</v>
      </c>
      <c r="C603" s="293" t="s">
        <v>1037</v>
      </c>
      <c r="D603" s="321" t="s">
        <v>1037</v>
      </c>
      <c r="E603" s="263">
        <v>795</v>
      </c>
      <c r="F603" s="263">
        <v>753</v>
      </c>
      <c r="G603" s="263">
        <v>723</v>
      </c>
      <c r="H603" s="264">
        <v>1533</v>
      </c>
      <c r="I603" s="264">
        <v>1500</v>
      </c>
      <c r="J603" s="264">
        <v>1457</v>
      </c>
      <c r="K603" s="264">
        <v>1852</v>
      </c>
      <c r="L603" s="264">
        <v>1801</v>
      </c>
      <c r="M603" s="264">
        <v>1734</v>
      </c>
      <c r="N603" s="267">
        <v>0.965318377296419</v>
      </c>
      <c r="O603" s="266">
        <v>48709</v>
      </c>
      <c r="P603" s="294">
        <v>0.9</v>
      </c>
      <c r="Q603" s="267">
        <v>0.947169811320755</v>
      </c>
      <c r="R603" s="267">
        <v>0.978473581213307</v>
      </c>
      <c r="S603" s="267">
        <v>0.972462203023758</v>
      </c>
      <c r="T603" s="295">
        <v>-0.0313037698925525</v>
      </c>
      <c r="U603" s="266">
        <v>50459</v>
      </c>
      <c r="V603" s="266">
        <v>47242</v>
      </c>
      <c r="W603" s="267">
        <v>0.93624526843576</v>
      </c>
      <c r="X603" s="267">
        <v>0.909433962264151</v>
      </c>
      <c r="Y603" s="268">
        <v>0.950424005218526</v>
      </c>
      <c r="Z603" s="268">
        <v>0.936285097192225</v>
      </c>
      <c r="AA603" s="295">
        <v>-0.0409900429543748</v>
      </c>
      <c r="AB603" s="264">
        <v>11614</v>
      </c>
      <c r="AC603" s="264">
        <v>10787</v>
      </c>
      <c r="AD603" s="264">
        <v>12498</v>
      </c>
      <c r="AE603" s="264">
        <v>11569</v>
      </c>
      <c r="AF603" s="268">
        <v>0.928792836232134</v>
      </c>
      <c r="AG603" s="268">
        <v>0.925668106897104</v>
      </c>
      <c r="AH603" s="295">
        <v>0.00312472933503005</v>
      </c>
    </row>
    <row r="604" spans="1:34">
      <c r="A604" s="315" t="s">
        <v>719</v>
      </c>
      <c r="B604" s="321" t="s">
        <v>3349</v>
      </c>
      <c r="C604" s="293" t="s">
        <v>1038</v>
      </c>
      <c r="D604" s="321" t="s">
        <v>1038</v>
      </c>
      <c r="E604" s="263">
        <v>1210</v>
      </c>
      <c r="F604" s="263">
        <v>1136</v>
      </c>
      <c r="G604" s="263">
        <v>1097</v>
      </c>
      <c r="H604" s="264">
        <v>1464</v>
      </c>
      <c r="I604" s="264">
        <v>1349</v>
      </c>
      <c r="J604" s="264">
        <v>1338</v>
      </c>
      <c r="K604" s="264">
        <v>1954</v>
      </c>
      <c r="L604" s="264">
        <v>1515</v>
      </c>
      <c r="M604" s="264">
        <v>1701</v>
      </c>
      <c r="N604" s="267">
        <v>0.913020850274859</v>
      </c>
      <c r="O604" s="266">
        <v>56138</v>
      </c>
      <c r="P604" s="294">
        <v>0.9</v>
      </c>
      <c r="Q604" s="267">
        <v>0.938842975206612</v>
      </c>
      <c r="R604" s="267">
        <v>0.921448087431694</v>
      </c>
      <c r="S604" s="267">
        <v>0.775332650972364</v>
      </c>
      <c r="T604" s="295">
        <v>0.0173948877749175</v>
      </c>
      <c r="U604" s="266">
        <v>61486</v>
      </c>
      <c r="V604" s="266">
        <v>56844</v>
      </c>
      <c r="W604" s="267">
        <v>0.924503138925934</v>
      </c>
      <c r="X604" s="267">
        <v>0.906611570247934</v>
      </c>
      <c r="Y604" s="268">
        <v>0.913934426229508</v>
      </c>
      <c r="Z604" s="268">
        <v>0.870522006141249</v>
      </c>
      <c r="AA604" s="295">
        <v>-0.00732285598157423</v>
      </c>
      <c r="AB604" s="264">
        <v>11838</v>
      </c>
      <c r="AC604" s="264">
        <v>10922</v>
      </c>
      <c r="AD604" s="264">
        <v>13164</v>
      </c>
      <c r="AE604" s="264">
        <v>12149</v>
      </c>
      <c r="AF604" s="268">
        <v>0.922622064537929</v>
      </c>
      <c r="AG604" s="268">
        <v>0.922895776359769</v>
      </c>
      <c r="AH604" s="295">
        <v>-0.000273711821840328</v>
      </c>
    </row>
    <row r="605" spans="1:34">
      <c r="A605" s="315" t="s">
        <v>719</v>
      </c>
      <c r="B605" s="321" t="s">
        <v>3350</v>
      </c>
      <c r="C605" s="293" t="s">
        <v>1039</v>
      </c>
      <c r="D605" s="321" t="s">
        <v>1040</v>
      </c>
      <c r="E605" s="263">
        <v>2498</v>
      </c>
      <c r="F605" s="263">
        <v>2474</v>
      </c>
      <c r="G605" s="263">
        <v>2221</v>
      </c>
      <c r="H605" s="264">
        <v>4528</v>
      </c>
      <c r="I605" s="264">
        <v>4509</v>
      </c>
      <c r="J605" s="264">
        <v>4061</v>
      </c>
      <c r="K605" s="264">
        <v>5393</v>
      </c>
      <c r="L605" s="264">
        <v>5192</v>
      </c>
      <c r="M605" s="264">
        <v>4730</v>
      </c>
      <c r="N605" s="267">
        <v>0.990600269800391</v>
      </c>
      <c r="O605" s="266">
        <v>137318</v>
      </c>
      <c r="P605" s="294">
        <v>0.9</v>
      </c>
      <c r="Q605" s="267">
        <v>0.990392313851081</v>
      </c>
      <c r="R605" s="267">
        <v>0.995803886925795</v>
      </c>
      <c r="S605" s="267">
        <v>0.962729464120156</v>
      </c>
      <c r="T605" s="295">
        <v>-0.00541157307471418</v>
      </c>
      <c r="U605" s="266">
        <v>138621</v>
      </c>
      <c r="V605" s="266">
        <v>125549</v>
      </c>
      <c r="W605" s="267">
        <v>0.905699713607606</v>
      </c>
      <c r="X605" s="267">
        <v>0.889111289031225</v>
      </c>
      <c r="Y605" s="268">
        <v>0.896863957597173</v>
      </c>
      <c r="Z605" s="268">
        <v>0.877062859262006</v>
      </c>
      <c r="AA605" s="295">
        <v>-0.00775266856594825</v>
      </c>
      <c r="AB605" s="264">
        <v>33637</v>
      </c>
      <c r="AC605" s="264">
        <v>30443</v>
      </c>
      <c r="AD605" s="264">
        <v>32690</v>
      </c>
      <c r="AE605" s="264">
        <v>29877</v>
      </c>
      <c r="AF605" s="268">
        <v>0.905045039688438</v>
      </c>
      <c r="AG605" s="268">
        <v>0.913949219944937</v>
      </c>
      <c r="AH605" s="295">
        <v>-0.00890418025649897</v>
      </c>
    </row>
    <row r="606" spans="1:34">
      <c r="A606" s="315" t="s">
        <v>719</v>
      </c>
      <c r="B606" s="321" t="s">
        <v>3350</v>
      </c>
      <c r="C606" s="293" t="s">
        <v>1041</v>
      </c>
      <c r="D606" s="321" t="s">
        <v>1041</v>
      </c>
      <c r="E606" s="263">
        <v>789</v>
      </c>
      <c r="F606" s="263">
        <v>787</v>
      </c>
      <c r="G606" s="263">
        <v>742</v>
      </c>
      <c r="H606" s="264">
        <v>1595</v>
      </c>
      <c r="I606" s="264">
        <v>1586</v>
      </c>
      <c r="J606" s="264">
        <v>1511</v>
      </c>
      <c r="K606" s="264">
        <v>1779</v>
      </c>
      <c r="L606" s="264">
        <v>1692</v>
      </c>
      <c r="M606" s="264">
        <v>1554</v>
      </c>
      <c r="N606" s="267">
        <v>0.989827247420992</v>
      </c>
      <c r="O606" s="266">
        <v>48359</v>
      </c>
      <c r="P606" s="294">
        <v>0.9</v>
      </c>
      <c r="Q606" s="267">
        <v>0.997465145754119</v>
      </c>
      <c r="R606" s="267">
        <v>0.99435736677116</v>
      </c>
      <c r="S606" s="267">
        <v>0.951096121416526</v>
      </c>
      <c r="T606" s="295">
        <v>0.00310777898295933</v>
      </c>
      <c r="U606" s="266">
        <v>48856</v>
      </c>
      <c r="V606" s="266">
        <v>45276</v>
      </c>
      <c r="W606" s="267">
        <v>0.926723432127067</v>
      </c>
      <c r="X606" s="267">
        <v>0.9404309252218</v>
      </c>
      <c r="Y606" s="268">
        <v>0.947335423197492</v>
      </c>
      <c r="Z606" s="268">
        <v>0.873524451939292</v>
      </c>
      <c r="AA606" s="295">
        <v>-0.00690449797569248</v>
      </c>
      <c r="AB606" s="264">
        <v>11358</v>
      </c>
      <c r="AC606" s="264">
        <v>10435</v>
      </c>
      <c r="AD606" s="264">
        <v>11466</v>
      </c>
      <c r="AE606" s="264">
        <v>10633</v>
      </c>
      <c r="AF606" s="268">
        <v>0.91873569290368</v>
      </c>
      <c r="AG606" s="268">
        <v>0.927350427350427</v>
      </c>
      <c r="AH606" s="295">
        <v>-0.00861473444674721</v>
      </c>
    </row>
    <row r="607" spans="1:34">
      <c r="A607" s="315" t="s">
        <v>719</v>
      </c>
      <c r="B607" s="321" t="s">
        <v>3350</v>
      </c>
      <c r="C607" s="293" t="s">
        <v>1042</v>
      </c>
      <c r="D607" s="321" t="s">
        <v>1042</v>
      </c>
      <c r="E607" s="263">
        <v>1012</v>
      </c>
      <c r="F607" s="263">
        <v>1006</v>
      </c>
      <c r="G607" s="263">
        <v>958</v>
      </c>
      <c r="H607" s="264">
        <v>1933</v>
      </c>
      <c r="I607" s="264">
        <v>1918</v>
      </c>
      <c r="J607" s="264">
        <v>1851</v>
      </c>
      <c r="K607" s="264">
        <v>2008</v>
      </c>
      <c r="L607" s="264">
        <v>1994</v>
      </c>
      <c r="M607" s="264">
        <v>1876</v>
      </c>
      <c r="N607" s="267">
        <v>0.987040293600428</v>
      </c>
      <c r="O607" s="266">
        <v>51638</v>
      </c>
      <c r="P607" s="294">
        <v>0.9</v>
      </c>
      <c r="Q607" s="267">
        <v>0.994071146245059</v>
      </c>
      <c r="R607" s="267">
        <v>0.992240041386446</v>
      </c>
      <c r="S607" s="267">
        <v>0.993027888446215</v>
      </c>
      <c r="T607" s="295">
        <v>0.00183110485861337</v>
      </c>
      <c r="U607" s="266">
        <v>52316</v>
      </c>
      <c r="V607" s="266">
        <v>48633</v>
      </c>
      <c r="W607" s="267">
        <v>0.92960088691796</v>
      </c>
      <c r="X607" s="267">
        <v>0.946640316205534</v>
      </c>
      <c r="Y607" s="268">
        <v>0.957578892912571</v>
      </c>
      <c r="Z607" s="268">
        <v>0.934262948207171</v>
      </c>
      <c r="AA607" s="295">
        <v>-0.0109385767070376</v>
      </c>
      <c r="AB607" s="264">
        <v>12946</v>
      </c>
      <c r="AC607" s="264">
        <v>12020</v>
      </c>
      <c r="AD607" s="264">
        <v>12567</v>
      </c>
      <c r="AE607" s="264">
        <v>11714</v>
      </c>
      <c r="AF607" s="268">
        <v>0.928472114938977</v>
      </c>
      <c r="AG607" s="268">
        <v>0.932123816344394</v>
      </c>
      <c r="AH607" s="295">
        <v>-0.00365170140541671</v>
      </c>
    </row>
    <row r="608" spans="1:34">
      <c r="A608" s="315" t="s">
        <v>719</v>
      </c>
      <c r="B608" s="321" t="s">
        <v>3350</v>
      </c>
      <c r="C608" s="293" t="s">
        <v>1043</v>
      </c>
      <c r="D608" s="321" t="s">
        <v>1044</v>
      </c>
      <c r="E608" s="263">
        <v>0</v>
      </c>
      <c r="F608" s="263">
        <v>0</v>
      </c>
      <c r="G608" s="263">
        <v>0</v>
      </c>
      <c r="H608" s="264">
        <v>0</v>
      </c>
      <c r="I608" s="264">
        <v>0</v>
      </c>
      <c r="J608" s="264">
        <v>0</v>
      </c>
      <c r="K608" s="264">
        <v>0</v>
      </c>
      <c r="L608" s="264">
        <v>0</v>
      </c>
      <c r="M608" s="264">
        <v>0</v>
      </c>
      <c r="N608" s="267">
        <v>0</v>
      </c>
      <c r="O608" s="266">
        <v>0</v>
      </c>
      <c r="P608" s="294">
        <v>0.9</v>
      </c>
      <c r="Q608" s="267">
        <v>0</v>
      </c>
      <c r="R608" s="267">
        <v>0</v>
      </c>
      <c r="S608" s="267">
        <v>0</v>
      </c>
      <c r="T608" s="295">
        <v>0</v>
      </c>
      <c r="U608" s="266">
        <v>1</v>
      </c>
      <c r="V608" s="266">
        <v>1</v>
      </c>
      <c r="W608" s="267">
        <v>1</v>
      </c>
      <c r="X608" s="267">
        <v>0</v>
      </c>
      <c r="Y608" s="268">
        <v>0</v>
      </c>
      <c r="Z608" s="268">
        <v>0</v>
      </c>
      <c r="AA608" s="295">
        <v>0</v>
      </c>
      <c r="AB608" s="264">
        <v>0</v>
      </c>
      <c r="AC608" s="264">
        <v>0</v>
      </c>
      <c r="AD608" s="264">
        <v>0</v>
      </c>
      <c r="AE608" s="264">
        <v>0</v>
      </c>
      <c r="AF608" s="268">
        <v>0</v>
      </c>
      <c r="AG608" s="268">
        <v>0</v>
      </c>
      <c r="AH608" s="295">
        <v>0</v>
      </c>
    </row>
    <row r="609" spans="1:34">
      <c r="A609" s="315" t="s">
        <v>719</v>
      </c>
      <c r="B609" s="321" t="s">
        <v>3350</v>
      </c>
      <c r="C609" s="293" t="s">
        <v>1045</v>
      </c>
      <c r="D609" s="321" t="s">
        <v>1045</v>
      </c>
      <c r="E609" s="263">
        <v>712</v>
      </c>
      <c r="F609" s="263">
        <v>696</v>
      </c>
      <c r="G609" s="263">
        <v>670</v>
      </c>
      <c r="H609" s="264">
        <v>1132</v>
      </c>
      <c r="I609" s="264">
        <v>1108</v>
      </c>
      <c r="J609" s="264">
        <v>1049</v>
      </c>
      <c r="K609" s="264">
        <v>1237</v>
      </c>
      <c r="L609" s="264">
        <v>1219</v>
      </c>
      <c r="M609" s="264">
        <v>1056</v>
      </c>
      <c r="N609" s="267">
        <v>0.982994870353454</v>
      </c>
      <c r="O609" s="266">
        <v>27978</v>
      </c>
      <c r="P609" s="294">
        <v>0.9</v>
      </c>
      <c r="Q609" s="267">
        <v>0.97752808988764</v>
      </c>
      <c r="R609" s="267">
        <v>0.978798586572438</v>
      </c>
      <c r="S609" s="267">
        <v>0.985448666127728</v>
      </c>
      <c r="T609" s="295">
        <v>-0.00127049668479773</v>
      </c>
      <c r="U609" s="266">
        <v>28462</v>
      </c>
      <c r="V609" s="266">
        <v>25538</v>
      </c>
      <c r="W609" s="267">
        <v>0.897266530813014</v>
      </c>
      <c r="X609" s="267">
        <v>0.941011235955056</v>
      </c>
      <c r="Y609" s="268">
        <v>0.926678445229682</v>
      </c>
      <c r="Z609" s="268">
        <v>0.853678253839935</v>
      </c>
      <c r="AA609" s="295">
        <v>0.0143327907253742</v>
      </c>
      <c r="AB609" s="264">
        <v>7702</v>
      </c>
      <c r="AC609" s="264">
        <v>7105</v>
      </c>
      <c r="AD609" s="264">
        <v>6898</v>
      </c>
      <c r="AE609" s="264">
        <v>6178</v>
      </c>
      <c r="AF609" s="268">
        <v>0.922487665541418</v>
      </c>
      <c r="AG609" s="268">
        <v>0.895621919396927</v>
      </c>
      <c r="AH609" s="295">
        <v>0.0268657461444912</v>
      </c>
    </row>
    <row r="610" spans="1:34">
      <c r="A610" s="315" t="s">
        <v>719</v>
      </c>
      <c r="B610" s="321" t="s">
        <v>3350</v>
      </c>
      <c r="C610" s="293" t="s">
        <v>1046</v>
      </c>
      <c r="D610" s="321" t="s">
        <v>1047</v>
      </c>
      <c r="E610" s="263">
        <v>1110</v>
      </c>
      <c r="F610" s="263">
        <v>1107</v>
      </c>
      <c r="G610" s="263">
        <v>1085</v>
      </c>
      <c r="H610" s="264">
        <v>1807</v>
      </c>
      <c r="I610" s="264">
        <v>1794</v>
      </c>
      <c r="J610" s="264">
        <v>1713</v>
      </c>
      <c r="K610" s="264">
        <v>1953</v>
      </c>
      <c r="L610" s="264">
        <v>1925</v>
      </c>
      <c r="M610" s="264">
        <v>1865</v>
      </c>
      <c r="N610" s="267">
        <v>0.991341101210875</v>
      </c>
      <c r="O610" s="266">
        <v>43391</v>
      </c>
      <c r="P610" s="294">
        <v>0.9</v>
      </c>
      <c r="Q610" s="267">
        <v>0.997297297297297</v>
      </c>
      <c r="R610" s="267">
        <v>0.992805755395683</v>
      </c>
      <c r="S610" s="267">
        <v>0.985663082437276</v>
      </c>
      <c r="T610" s="295">
        <v>0.00449154190161383</v>
      </c>
      <c r="U610" s="266">
        <v>43770</v>
      </c>
      <c r="V610" s="266">
        <v>42170</v>
      </c>
      <c r="W610" s="267">
        <v>0.963445282156728</v>
      </c>
      <c r="X610" s="267">
        <v>0.977477477477477</v>
      </c>
      <c r="Y610" s="268">
        <v>0.94798007747648</v>
      </c>
      <c r="Z610" s="268">
        <v>0.954941116231439</v>
      </c>
      <c r="AA610" s="295">
        <v>0.0294974000009971</v>
      </c>
      <c r="AB610" s="264">
        <v>12166</v>
      </c>
      <c r="AC610" s="264">
        <v>11621</v>
      </c>
      <c r="AD610" s="264">
        <v>10929</v>
      </c>
      <c r="AE610" s="264">
        <v>10653</v>
      </c>
      <c r="AF610" s="268">
        <v>0.955203024823278</v>
      </c>
      <c r="AG610" s="268">
        <v>0.974746088388691</v>
      </c>
      <c r="AH610" s="295">
        <v>-0.0195430635654126</v>
      </c>
    </row>
    <row r="611" spans="1:34">
      <c r="A611" s="315" t="s">
        <v>719</v>
      </c>
      <c r="B611" s="321" t="s">
        <v>3350</v>
      </c>
      <c r="C611" s="293" t="s">
        <v>1048</v>
      </c>
      <c r="D611" s="321" t="s">
        <v>1049</v>
      </c>
      <c r="E611" s="263">
        <v>1896</v>
      </c>
      <c r="F611" s="263">
        <v>1860</v>
      </c>
      <c r="G611" s="263">
        <v>1788</v>
      </c>
      <c r="H611" s="264">
        <v>3383</v>
      </c>
      <c r="I611" s="264">
        <v>3274</v>
      </c>
      <c r="J611" s="264">
        <v>3106</v>
      </c>
      <c r="K611" s="264">
        <v>3685</v>
      </c>
      <c r="L611" s="264">
        <v>3581</v>
      </c>
      <c r="M611" s="264">
        <v>3250</v>
      </c>
      <c r="N611" s="267">
        <v>0.968402290728456</v>
      </c>
      <c r="O611" s="266">
        <v>91821</v>
      </c>
      <c r="P611" s="294">
        <v>0.9</v>
      </c>
      <c r="Q611" s="267">
        <v>0.981012658227848</v>
      </c>
      <c r="R611" s="267">
        <v>0.967780076854863</v>
      </c>
      <c r="S611" s="267">
        <v>0.971777476255088</v>
      </c>
      <c r="T611" s="295">
        <v>0.0132325813729856</v>
      </c>
      <c r="U611" s="266">
        <v>94817</v>
      </c>
      <c r="V611" s="266">
        <v>86511</v>
      </c>
      <c r="W611" s="267">
        <v>0.912399675163736</v>
      </c>
      <c r="X611" s="267">
        <v>0.943037974683544</v>
      </c>
      <c r="Y611" s="268">
        <v>0.918120011823825</v>
      </c>
      <c r="Z611" s="268">
        <v>0.881953867028494</v>
      </c>
      <c r="AA611" s="295">
        <v>0.0249179628597194</v>
      </c>
      <c r="AB611" s="264">
        <v>23386</v>
      </c>
      <c r="AC611" s="264">
        <v>21647</v>
      </c>
      <c r="AD611" s="264">
        <v>22729</v>
      </c>
      <c r="AE611" s="264">
        <v>21347</v>
      </c>
      <c r="AF611" s="268">
        <v>0.925639271358933</v>
      </c>
      <c r="AG611" s="268">
        <v>0.9391966210568</v>
      </c>
      <c r="AH611" s="295">
        <v>-0.013557349697867</v>
      </c>
    </row>
    <row r="612" spans="1:34">
      <c r="A612" s="315" t="s">
        <v>719</v>
      </c>
      <c r="B612" s="321" t="s">
        <v>3350</v>
      </c>
      <c r="C612" s="293" t="s">
        <v>1050</v>
      </c>
      <c r="D612" s="321" t="s">
        <v>1051</v>
      </c>
      <c r="E612" s="263">
        <v>1114</v>
      </c>
      <c r="F612" s="263">
        <v>1109</v>
      </c>
      <c r="G612" s="263">
        <v>1042</v>
      </c>
      <c r="H612" s="264">
        <v>1974</v>
      </c>
      <c r="I612" s="264">
        <v>1954</v>
      </c>
      <c r="J612" s="264">
        <v>1865</v>
      </c>
      <c r="K612" s="264">
        <v>2079</v>
      </c>
      <c r="L612" s="264">
        <v>2037</v>
      </c>
      <c r="M612" s="264">
        <v>1819</v>
      </c>
      <c r="N612" s="267">
        <v>0.994368996356409</v>
      </c>
      <c r="O612" s="266">
        <v>54036</v>
      </c>
      <c r="P612" s="294">
        <v>0.9</v>
      </c>
      <c r="Q612" s="267">
        <v>0.995511669658887</v>
      </c>
      <c r="R612" s="267">
        <v>0.989868287740628</v>
      </c>
      <c r="S612" s="267">
        <v>0.97979797979798</v>
      </c>
      <c r="T612" s="295">
        <v>0.00564338191825875</v>
      </c>
      <c r="U612" s="266">
        <v>54342</v>
      </c>
      <c r="V612" s="266">
        <v>50061</v>
      </c>
      <c r="W612" s="267">
        <v>0.921221154907806</v>
      </c>
      <c r="X612" s="267">
        <v>0.935368043087971</v>
      </c>
      <c r="Y612" s="268">
        <v>0.944782168186423</v>
      </c>
      <c r="Z612" s="268">
        <v>0.874939874939875</v>
      </c>
      <c r="AA612" s="295">
        <v>-0.00941412509845219</v>
      </c>
      <c r="AB612" s="264">
        <v>13653</v>
      </c>
      <c r="AC612" s="264">
        <v>12339</v>
      </c>
      <c r="AD612" s="264">
        <v>12744</v>
      </c>
      <c r="AE612" s="264">
        <v>11729</v>
      </c>
      <c r="AF612" s="268">
        <v>0.903757415952538</v>
      </c>
      <c r="AG612" s="268">
        <v>0.920354676710609</v>
      </c>
      <c r="AH612" s="295">
        <v>-0.016597260758071</v>
      </c>
    </row>
    <row r="613" spans="1:34">
      <c r="A613" s="315" t="s">
        <v>719</v>
      </c>
      <c r="B613" s="321" t="s">
        <v>3350</v>
      </c>
      <c r="C613" s="293" t="s">
        <v>1052</v>
      </c>
      <c r="D613" s="321" t="s">
        <v>1053</v>
      </c>
      <c r="E613" s="263">
        <v>0</v>
      </c>
      <c r="F613" s="263">
        <v>0</v>
      </c>
      <c r="G613" s="263">
        <v>0</v>
      </c>
      <c r="H613" s="264">
        <v>0</v>
      </c>
      <c r="I613" s="264">
        <v>1</v>
      </c>
      <c r="J613" s="264">
        <v>0</v>
      </c>
      <c r="K613" s="264">
        <v>0</v>
      </c>
      <c r="L613" s="264">
        <v>0</v>
      </c>
      <c r="M613" s="264">
        <v>0</v>
      </c>
      <c r="N613" s="267">
        <v>1.5</v>
      </c>
      <c r="O613" s="266">
        <v>3</v>
      </c>
      <c r="P613" s="294">
        <v>0.9</v>
      </c>
      <c r="Q613" s="267">
        <v>0</v>
      </c>
      <c r="R613" s="267">
        <v>0</v>
      </c>
      <c r="S613" s="267">
        <v>0</v>
      </c>
      <c r="T613" s="295">
        <v>0</v>
      </c>
      <c r="U613" s="266">
        <v>2</v>
      </c>
      <c r="V613" s="266">
        <v>0</v>
      </c>
      <c r="W613" s="267">
        <v>0</v>
      </c>
      <c r="X613" s="267">
        <v>0</v>
      </c>
      <c r="Y613" s="268">
        <v>0</v>
      </c>
      <c r="Z613" s="268">
        <v>0</v>
      </c>
      <c r="AA613" s="295">
        <v>0</v>
      </c>
      <c r="AB613" s="264">
        <v>0</v>
      </c>
      <c r="AC613" s="264">
        <v>0</v>
      </c>
      <c r="AD613" s="264">
        <v>0</v>
      </c>
      <c r="AE613" s="264">
        <v>0</v>
      </c>
      <c r="AF613" s="268">
        <v>0</v>
      </c>
      <c r="AG613" s="268">
        <v>0</v>
      </c>
      <c r="AH613" s="295">
        <v>0</v>
      </c>
    </row>
    <row r="614" spans="1:34">
      <c r="A614" s="315" t="s">
        <v>719</v>
      </c>
      <c r="B614" s="321" t="s">
        <v>3350</v>
      </c>
      <c r="C614" s="293" t="s">
        <v>1054</v>
      </c>
      <c r="D614" s="321" t="s">
        <v>1055</v>
      </c>
      <c r="E614" s="263">
        <v>2604</v>
      </c>
      <c r="F614" s="263">
        <v>2529</v>
      </c>
      <c r="G614" s="263">
        <v>2337</v>
      </c>
      <c r="H614" s="264">
        <v>4581</v>
      </c>
      <c r="I614" s="264">
        <v>4560</v>
      </c>
      <c r="J614" s="264">
        <v>4203</v>
      </c>
      <c r="K614" s="264">
        <v>5273</v>
      </c>
      <c r="L614" s="264">
        <v>5043</v>
      </c>
      <c r="M614" s="264">
        <v>4681</v>
      </c>
      <c r="N614" s="267">
        <v>0.992883133171454</v>
      </c>
      <c r="O614" s="266">
        <v>136163</v>
      </c>
      <c r="P614" s="294">
        <v>0.9</v>
      </c>
      <c r="Q614" s="267">
        <v>0.971198156682028</v>
      </c>
      <c r="R614" s="267">
        <v>0.995415848068107</v>
      </c>
      <c r="S614" s="267">
        <v>0.9563815664707</v>
      </c>
      <c r="T614" s="295">
        <v>-0.0242176913860797</v>
      </c>
      <c r="U614" s="266">
        <v>137139</v>
      </c>
      <c r="V614" s="266">
        <v>126615</v>
      </c>
      <c r="W614" s="267">
        <v>0.92326034169711</v>
      </c>
      <c r="X614" s="267">
        <v>0.897465437788018</v>
      </c>
      <c r="Y614" s="268">
        <v>0.917485265225933</v>
      </c>
      <c r="Z614" s="268">
        <v>0.887729945002845</v>
      </c>
      <c r="AA614" s="295">
        <v>-0.0200198274379148</v>
      </c>
      <c r="AB614" s="264">
        <v>32984</v>
      </c>
      <c r="AC614" s="264">
        <v>30510</v>
      </c>
      <c r="AD614" s="264">
        <v>32756</v>
      </c>
      <c r="AE614" s="264">
        <v>30616</v>
      </c>
      <c r="AF614" s="268">
        <v>0.924993936454038</v>
      </c>
      <c r="AG614" s="268">
        <v>0.934668457687141</v>
      </c>
      <c r="AH614" s="295">
        <v>-0.00967452123310297</v>
      </c>
    </row>
    <row r="615" spans="1:34">
      <c r="A615" s="315" t="s">
        <v>719</v>
      </c>
      <c r="B615" s="321" t="s">
        <v>3350</v>
      </c>
      <c r="C615" s="293" t="s">
        <v>1056</v>
      </c>
      <c r="D615" s="321" t="s">
        <v>1057</v>
      </c>
      <c r="E615" s="263">
        <v>0</v>
      </c>
      <c r="F615" s="263">
        <v>0</v>
      </c>
      <c r="G615" s="263">
        <v>0</v>
      </c>
      <c r="H615" s="264">
        <v>0</v>
      </c>
      <c r="I615" s="264">
        <v>0</v>
      </c>
      <c r="J615" s="264">
        <v>0</v>
      </c>
      <c r="K615" s="264">
        <v>1</v>
      </c>
      <c r="L615" s="264">
        <v>1</v>
      </c>
      <c r="M615" s="264">
        <v>1</v>
      </c>
      <c r="N615" s="267">
        <v>0.714285714285714</v>
      </c>
      <c r="O615" s="266">
        <v>5</v>
      </c>
      <c r="P615" s="294">
        <v>0.9</v>
      </c>
      <c r="Q615" s="267">
        <v>0</v>
      </c>
      <c r="R615" s="267">
        <v>0</v>
      </c>
      <c r="S615" s="267">
        <v>1</v>
      </c>
      <c r="T615" s="295">
        <v>0</v>
      </c>
      <c r="U615" s="266">
        <v>7</v>
      </c>
      <c r="V615" s="266">
        <v>6</v>
      </c>
      <c r="W615" s="267">
        <v>0.857142857142857</v>
      </c>
      <c r="X615" s="267">
        <v>0</v>
      </c>
      <c r="Y615" s="268">
        <v>0</v>
      </c>
      <c r="Z615" s="268">
        <v>1</v>
      </c>
      <c r="AA615" s="295">
        <v>0</v>
      </c>
      <c r="AB615" s="264">
        <v>1</v>
      </c>
      <c r="AC615" s="264">
        <v>1</v>
      </c>
      <c r="AD615" s="264">
        <v>3</v>
      </c>
      <c r="AE615" s="264">
        <v>3</v>
      </c>
      <c r="AF615" s="268">
        <v>1</v>
      </c>
      <c r="AG615" s="268">
        <v>1</v>
      </c>
      <c r="AH615" s="295">
        <v>0</v>
      </c>
    </row>
    <row r="616" spans="1:34">
      <c r="A616" s="315" t="s">
        <v>719</v>
      </c>
      <c r="B616" s="321" t="s">
        <v>3350</v>
      </c>
      <c r="C616" s="293" t="s">
        <v>1058</v>
      </c>
      <c r="D616" s="321" t="s">
        <v>1059</v>
      </c>
      <c r="E616" s="263">
        <v>2021</v>
      </c>
      <c r="F616" s="263">
        <v>1999</v>
      </c>
      <c r="G616" s="263">
        <v>1982</v>
      </c>
      <c r="H616" s="264">
        <v>3250</v>
      </c>
      <c r="I616" s="264">
        <v>3217</v>
      </c>
      <c r="J616" s="264">
        <v>3151</v>
      </c>
      <c r="K616" s="264">
        <v>3477</v>
      </c>
      <c r="L616" s="264">
        <v>3420</v>
      </c>
      <c r="M616" s="264">
        <v>3228</v>
      </c>
      <c r="N616" s="267">
        <v>0.977015116894227</v>
      </c>
      <c r="O616" s="266">
        <v>86799</v>
      </c>
      <c r="P616" s="294">
        <v>0.9</v>
      </c>
      <c r="Q616" s="267">
        <v>0.989114299851559</v>
      </c>
      <c r="R616" s="267">
        <v>0.989846153846154</v>
      </c>
      <c r="S616" s="267">
        <v>0.983606557377049</v>
      </c>
      <c r="T616" s="295">
        <v>-0.000731853994595189</v>
      </c>
      <c r="U616" s="266">
        <v>88841</v>
      </c>
      <c r="V616" s="266">
        <v>83862</v>
      </c>
      <c r="W616" s="267">
        <v>0.943956056325345</v>
      </c>
      <c r="X616" s="267">
        <v>0.980702622464127</v>
      </c>
      <c r="Y616" s="268">
        <v>0.969538461538462</v>
      </c>
      <c r="Z616" s="268">
        <v>0.928386540120794</v>
      </c>
      <c r="AA616" s="295">
        <v>0.0111641609256651</v>
      </c>
      <c r="AB616" s="264">
        <v>22570</v>
      </c>
      <c r="AC616" s="264">
        <v>21624</v>
      </c>
      <c r="AD616" s="264">
        <v>20927</v>
      </c>
      <c r="AE616" s="264">
        <v>19811</v>
      </c>
      <c r="AF616" s="268">
        <v>0.958085954807266</v>
      </c>
      <c r="AG616" s="268">
        <v>0.946671763750179</v>
      </c>
      <c r="AH616" s="295">
        <v>0.0114141910570872</v>
      </c>
    </row>
    <row r="617" spans="1:34">
      <c r="A617" s="315" t="s">
        <v>719</v>
      </c>
      <c r="B617" s="321" t="s">
        <v>3350</v>
      </c>
      <c r="C617" s="293" t="s">
        <v>1060</v>
      </c>
      <c r="D617" s="321" t="s">
        <v>1061</v>
      </c>
      <c r="E617" s="263">
        <v>1765</v>
      </c>
      <c r="F617" s="263">
        <v>1768</v>
      </c>
      <c r="G617" s="263">
        <v>1719</v>
      </c>
      <c r="H617" s="264">
        <v>3235</v>
      </c>
      <c r="I617" s="264">
        <v>3232</v>
      </c>
      <c r="J617" s="264">
        <v>3087</v>
      </c>
      <c r="K617" s="264">
        <v>3529</v>
      </c>
      <c r="L617" s="264">
        <v>3458</v>
      </c>
      <c r="M617" s="264">
        <v>3210</v>
      </c>
      <c r="N617" s="267">
        <v>0.996402289452167</v>
      </c>
      <c r="O617" s="266">
        <v>91395</v>
      </c>
      <c r="P617" s="294">
        <v>0.9</v>
      </c>
      <c r="Q617" s="267">
        <v>1.00169971671388</v>
      </c>
      <c r="R617" s="267">
        <v>0.999072642967543</v>
      </c>
      <c r="S617" s="267">
        <v>0.979880986115047</v>
      </c>
      <c r="T617" s="295">
        <v>0.00262707374633853</v>
      </c>
      <c r="U617" s="266">
        <v>91725</v>
      </c>
      <c r="V617" s="266">
        <v>88517</v>
      </c>
      <c r="W617" s="267">
        <v>0.965025892613791</v>
      </c>
      <c r="X617" s="267">
        <v>0.973937677053824</v>
      </c>
      <c r="Y617" s="268">
        <v>0.954250386398763</v>
      </c>
      <c r="Z617" s="268">
        <v>0.909606120714083</v>
      </c>
      <c r="AA617" s="295">
        <v>0.0196872906550609</v>
      </c>
      <c r="AB617" s="264">
        <v>22063</v>
      </c>
      <c r="AC617" s="264">
        <v>21123</v>
      </c>
      <c r="AD617" s="264">
        <v>21408</v>
      </c>
      <c r="AE617" s="264">
        <v>20753</v>
      </c>
      <c r="AF617" s="268">
        <v>0.957394733263835</v>
      </c>
      <c r="AG617" s="268">
        <v>0.969403961136024</v>
      </c>
      <c r="AH617" s="295">
        <v>-0.0120092278721885</v>
      </c>
    </row>
    <row r="618" spans="1:34">
      <c r="A618" s="315" t="s">
        <v>719</v>
      </c>
      <c r="B618" s="321" t="s">
        <v>3350</v>
      </c>
      <c r="C618" s="293" t="s">
        <v>1062</v>
      </c>
      <c r="D618" s="321" t="s">
        <v>1063</v>
      </c>
      <c r="E618" s="263">
        <v>0</v>
      </c>
      <c r="F618" s="263">
        <v>0</v>
      </c>
      <c r="G618" s="263">
        <v>0</v>
      </c>
      <c r="H618" s="264">
        <v>0</v>
      </c>
      <c r="I618" s="264">
        <v>4</v>
      </c>
      <c r="J618" s="264">
        <v>0</v>
      </c>
      <c r="K618" s="264">
        <v>0</v>
      </c>
      <c r="L618" s="264">
        <v>0</v>
      </c>
      <c r="M618" s="264">
        <v>0</v>
      </c>
      <c r="N618" s="267">
        <v>1.75</v>
      </c>
      <c r="O618" s="266">
        <v>7</v>
      </c>
      <c r="P618" s="294">
        <v>0.9</v>
      </c>
      <c r="Q618" s="267">
        <v>0</v>
      </c>
      <c r="R618" s="267">
        <v>0</v>
      </c>
      <c r="S618" s="267">
        <v>0</v>
      </c>
      <c r="T618" s="295">
        <v>0</v>
      </c>
      <c r="U618" s="266">
        <v>4</v>
      </c>
      <c r="V618" s="266">
        <v>3</v>
      </c>
      <c r="W618" s="267">
        <v>0.75</v>
      </c>
      <c r="X618" s="267">
        <v>0</v>
      </c>
      <c r="Y618" s="268">
        <v>0</v>
      </c>
      <c r="Z618" s="268">
        <v>0</v>
      </c>
      <c r="AA618" s="295">
        <v>0</v>
      </c>
      <c r="AB618" s="264">
        <v>0</v>
      </c>
      <c r="AC618" s="264">
        <v>0</v>
      </c>
      <c r="AD618" s="264">
        <v>0</v>
      </c>
      <c r="AE618" s="264">
        <v>0</v>
      </c>
      <c r="AF618" s="268">
        <v>0</v>
      </c>
      <c r="AG618" s="268">
        <v>0</v>
      </c>
      <c r="AH618" s="295">
        <v>0</v>
      </c>
    </row>
    <row r="619" spans="1:34">
      <c r="A619" s="315" t="s">
        <v>719</v>
      </c>
      <c r="B619" s="321" t="s">
        <v>3350</v>
      </c>
      <c r="C619" s="293" t="s">
        <v>1064</v>
      </c>
      <c r="D619" s="321" t="s">
        <v>1065</v>
      </c>
      <c r="E619" s="263">
        <v>1244</v>
      </c>
      <c r="F619" s="263">
        <v>1242</v>
      </c>
      <c r="G619" s="263">
        <v>1226</v>
      </c>
      <c r="H619" s="264">
        <v>1970</v>
      </c>
      <c r="I619" s="264">
        <v>1964</v>
      </c>
      <c r="J619" s="264">
        <v>1903</v>
      </c>
      <c r="K619" s="264">
        <v>2074</v>
      </c>
      <c r="L619" s="264">
        <v>2070</v>
      </c>
      <c r="M619" s="264">
        <v>1997</v>
      </c>
      <c r="N619" s="267">
        <v>0.998279878158036</v>
      </c>
      <c r="O619" s="266">
        <v>55714</v>
      </c>
      <c r="P619" s="294">
        <v>0.9</v>
      </c>
      <c r="Q619" s="267">
        <v>0.998392282958199</v>
      </c>
      <c r="R619" s="267">
        <v>0.996954314720812</v>
      </c>
      <c r="S619" s="267">
        <v>0.998071359691418</v>
      </c>
      <c r="T619" s="295">
        <v>0.00143796823738718</v>
      </c>
      <c r="U619" s="266">
        <v>55810</v>
      </c>
      <c r="V619" s="266">
        <v>54179</v>
      </c>
      <c r="W619" s="267">
        <v>0.970775846622469</v>
      </c>
      <c r="X619" s="267">
        <v>0.985530546623794</v>
      </c>
      <c r="Y619" s="268">
        <v>0.965989847715736</v>
      </c>
      <c r="Z619" s="268">
        <v>0.962873674059788</v>
      </c>
      <c r="AA619" s="295">
        <v>0.0195406989080582</v>
      </c>
      <c r="AB619" s="264">
        <v>13817</v>
      </c>
      <c r="AC619" s="264">
        <v>13439</v>
      </c>
      <c r="AD619" s="264">
        <v>13239</v>
      </c>
      <c r="AE619" s="264">
        <v>12898</v>
      </c>
      <c r="AF619" s="268">
        <v>0.972642397047116</v>
      </c>
      <c r="AG619" s="268">
        <v>0.974242767580633</v>
      </c>
      <c r="AH619" s="295">
        <v>-0.00160037053351714</v>
      </c>
    </row>
    <row r="620" spans="1:34">
      <c r="A620" s="315" t="s">
        <v>719</v>
      </c>
      <c r="B620" s="321" t="s">
        <v>3350</v>
      </c>
      <c r="C620" s="293" t="s">
        <v>1066</v>
      </c>
      <c r="D620" s="321" t="s">
        <v>1066</v>
      </c>
      <c r="E620" s="263">
        <v>0</v>
      </c>
      <c r="F620" s="263">
        <v>1</v>
      </c>
      <c r="G620" s="263">
        <v>0</v>
      </c>
      <c r="H620" s="264">
        <v>0</v>
      </c>
      <c r="I620" s="264">
        <v>0</v>
      </c>
      <c r="J620" s="264">
        <v>0</v>
      </c>
      <c r="K620" s="264">
        <v>0</v>
      </c>
      <c r="L620" s="264">
        <v>0</v>
      </c>
      <c r="M620" s="264">
        <v>0</v>
      </c>
      <c r="N620" s="267">
        <v>0.5</v>
      </c>
      <c r="O620" s="266">
        <v>1</v>
      </c>
      <c r="P620" s="294">
        <v>0.9</v>
      </c>
      <c r="Q620" s="267">
        <v>0</v>
      </c>
      <c r="R620" s="267">
        <v>0</v>
      </c>
      <c r="S620" s="267">
        <v>0</v>
      </c>
      <c r="T620" s="295">
        <v>0</v>
      </c>
      <c r="U620" s="266">
        <v>2</v>
      </c>
      <c r="V620" s="266">
        <v>0</v>
      </c>
      <c r="W620" s="267">
        <v>0</v>
      </c>
      <c r="X620" s="267">
        <v>0</v>
      </c>
      <c r="Y620" s="268">
        <v>0</v>
      </c>
      <c r="Z620" s="268">
        <v>0</v>
      </c>
      <c r="AA620" s="295">
        <v>0</v>
      </c>
      <c r="AB620" s="264">
        <v>0</v>
      </c>
      <c r="AC620" s="264">
        <v>0</v>
      </c>
      <c r="AD620" s="264">
        <v>1</v>
      </c>
      <c r="AE620" s="264">
        <v>0</v>
      </c>
      <c r="AF620" s="268">
        <v>0</v>
      </c>
      <c r="AG620" s="268">
        <v>0</v>
      </c>
      <c r="AH620" s="295">
        <v>0</v>
      </c>
    </row>
    <row r="621" spans="1:34">
      <c r="A621" s="315" t="s">
        <v>719</v>
      </c>
      <c r="B621" s="321" t="s">
        <v>3350</v>
      </c>
      <c r="C621" s="293" t="s">
        <v>1067</v>
      </c>
      <c r="D621" s="321" t="s">
        <v>1067</v>
      </c>
      <c r="E621" s="263">
        <v>964</v>
      </c>
      <c r="F621" s="263">
        <v>944</v>
      </c>
      <c r="G621" s="263">
        <v>895</v>
      </c>
      <c r="H621" s="264">
        <v>1519</v>
      </c>
      <c r="I621" s="264">
        <v>1509</v>
      </c>
      <c r="J621" s="264">
        <v>1411</v>
      </c>
      <c r="K621" s="264">
        <v>1838</v>
      </c>
      <c r="L621" s="264">
        <v>1825</v>
      </c>
      <c r="M621" s="264">
        <v>1737</v>
      </c>
      <c r="N621" s="267">
        <v>0.984441437959026</v>
      </c>
      <c r="O621" s="266">
        <v>50935</v>
      </c>
      <c r="P621" s="294">
        <v>0.9</v>
      </c>
      <c r="Q621" s="267">
        <v>0.979253112033195</v>
      </c>
      <c r="R621" s="267">
        <v>0.993416721527321</v>
      </c>
      <c r="S621" s="267">
        <v>0.992927094668118</v>
      </c>
      <c r="T621" s="295">
        <v>-0.0141636094941257</v>
      </c>
      <c r="U621" s="266">
        <v>51740</v>
      </c>
      <c r="V621" s="266">
        <v>47600</v>
      </c>
      <c r="W621" s="267">
        <v>0.91998453807499</v>
      </c>
      <c r="X621" s="267">
        <v>0.928423236514523</v>
      </c>
      <c r="Y621" s="268">
        <v>0.928900592495063</v>
      </c>
      <c r="Z621" s="268">
        <v>0.945048966267682</v>
      </c>
      <c r="AA621" s="295">
        <v>-0.000477355980539662</v>
      </c>
      <c r="AB621" s="264">
        <v>12343</v>
      </c>
      <c r="AC621" s="264">
        <v>11448</v>
      </c>
      <c r="AD621" s="264">
        <v>12607</v>
      </c>
      <c r="AE621" s="264">
        <v>11604</v>
      </c>
      <c r="AF621" s="268">
        <v>0.927489265170542</v>
      </c>
      <c r="AG621" s="268">
        <v>0.920441024827477</v>
      </c>
      <c r="AH621" s="295">
        <v>0.00704824034306517</v>
      </c>
    </row>
    <row r="622" spans="1:34">
      <c r="A622" s="315" t="s">
        <v>719</v>
      </c>
      <c r="B622" s="321" t="s">
        <v>3350</v>
      </c>
      <c r="C622" s="293" t="s">
        <v>1068</v>
      </c>
      <c r="D622" s="321" t="s">
        <v>1068</v>
      </c>
      <c r="E622" s="263">
        <v>1</v>
      </c>
      <c r="F622" s="263">
        <v>0</v>
      </c>
      <c r="G622" s="263">
        <v>0</v>
      </c>
      <c r="H622" s="264">
        <v>1</v>
      </c>
      <c r="I622" s="264">
        <v>1</v>
      </c>
      <c r="J622" s="264">
        <v>1</v>
      </c>
      <c r="K622" s="264">
        <v>1</v>
      </c>
      <c r="L622" s="264">
        <v>0</v>
      </c>
      <c r="M622" s="264">
        <v>0</v>
      </c>
      <c r="N622" s="267">
        <v>0.657894736842105</v>
      </c>
      <c r="O622" s="266">
        <v>25</v>
      </c>
      <c r="P622" s="294">
        <v>0.9</v>
      </c>
      <c r="Q622" s="267">
        <v>0</v>
      </c>
      <c r="R622" s="267">
        <v>1</v>
      </c>
      <c r="S622" s="267">
        <v>0</v>
      </c>
      <c r="T622" s="295">
        <v>-1</v>
      </c>
      <c r="U622" s="266">
        <v>38</v>
      </c>
      <c r="V622" s="266">
        <v>30</v>
      </c>
      <c r="W622" s="267">
        <v>0.789473684210526</v>
      </c>
      <c r="X622" s="267">
        <v>0</v>
      </c>
      <c r="Y622" s="268">
        <v>1</v>
      </c>
      <c r="Z622" s="268">
        <v>0</v>
      </c>
      <c r="AA622" s="295">
        <v>-1</v>
      </c>
      <c r="AB622" s="264">
        <v>5</v>
      </c>
      <c r="AC622" s="264">
        <v>2</v>
      </c>
      <c r="AD622" s="264">
        <v>4</v>
      </c>
      <c r="AE622" s="264">
        <v>3</v>
      </c>
      <c r="AF622" s="268">
        <v>0.4</v>
      </c>
      <c r="AG622" s="268">
        <v>0.75</v>
      </c>
      <c r="AH622" s="295">
        <v>-0.35</v>
      </c>
    </row>
    <row r="623" spans="1:34">
      <c r="A623" s="315" t="s">
        <v>719</v>
      </c>
      <c r="B623" s="321" t="s">
        <v>3350</v>
      </c>
      <c r="C623" s="293" t="s">
        <v>1069</v>
      </c>
      <c r="D623" s="321" t="s">
        <v>1070</v>
      </c>
      <c r="E623" s="263">
        <v>1253</v>
      </c>
      <c r="F623" s="263">
        <v>1238</v>
      </c>
      <c r="G623" s="263">
        <v>1194</v>
      </c>
      <c r="H623" s="264">
        <v>2049</v>
      </c>
      <c r="I623" s="264">
        <v>2068</v>
      </c>
      <c r="J623" s="264">
        <v>1894</v>
      </c>
      <c r="K623" s="264">
        <v>2238</v>
      </c>
      <c r="L623" s="264">
        <v>2155</v>
      </c>
      <c r="M623" s="264">
        <v>2079</v>
      </c>
      <c r="N623" s="267">
        <v>0.985216228265716</v>
      </c>
      <c r="O623" s="266">
        <v>55246</v>
      </c>
      <c r="P623" s="294">
        <v>0.9</v>
      </c>
      <c r="Q623" s="267">
        <v>0.988028731045491</v>
      </c>
      <c r="R623" s="267">
        <v>1.00927281600781</v>
      </c>
      <c r="S623" s="267">
        <v>0.962913315460232</v>
      </c>
      <c r="T623" s="295">
        <v>-0.0212440849623178</v>
      </c>
      <c r="U623" s="266">
        <v>56075</v>
      </c>
      <c r="V623" s="266">
        <v>52611</v>
      </c>
      <c r="W623" s="267">
        <v>0.938225590726705</v>
      </c>
      <c r="X623" s="267">
        <v>0.952913008778931</v>
      </c>
      <c r="Y623" s="268">
        <v>0.924353343094192</v>
      </c>
      <c r="Z623" s="268">
        <v>0.928954423592493</v>
      </c>
      <c r="AA623" s="295">
        <v>0.0285596656847383</v>
      </c>
      <c r="AB623" s="264">
        <v>14437</v>
      </c>
      <c r="AC623" s="264">
        <v>13753</v>
      </c>
      <c r="AD623" s="264">
        <v>13890</v>
      </c>
      <c r="AE623" s="264">
        <v>13128</v>
      </c>
      <c r="AF623" s="268">
        <v>0.952621735817691</v>
      </c>
      <c r="AG623" s="268">
        <v>0.945140388768898</v>
      </c>
      <c r="AH623" s="295">
        <v>0.00748134704879211</v>
      </c>
    </row>
    <row r="624" spans="1:34">
      <c r="A624" s="315" t="s">
        <v>719</v>
      </c>
      <c r="B624" s="321" t="s">
        <v>3350</v>
      </c>
      <c r="C624" s="293" t="s">
        <v>1071</v>
      </c>
      <c r="D624" s="321" t="s">
        <v>1072</v>
      </c>
      <c r="E624" s="263">
        <v>1806</v>
      </c>
      <c r="F624" s="263">
        <v>1778</v>
      </c>
      <c r="G624" s="263">
        <v>1691</v>
      </c>
      <c r="H624" s="264">
        <v>3497</v>
      </c>
      <c r="I624" s="264">
        <v>3462</v>
      </c>
      <c r="J624" s="264">
        <v>3190</v>
      </c>
      <c r="K624" s="264">
        <v>3768</v>
      </c>
      <c r="L624" s="264">
        <v>3728</v>
      </c>
      <c r="M624" s="264">
        <v>3315</v>
      </c>
      <c r="N624" s="267">
        <v>0.989254233930871</v>
      </c>
      <c r="O624" s="266">
        <v>99885</v>
      </c>
      <c r="P624" s="294">
        <v>0.9</v>
      </c>
      <c r="Q624" s="267">
        <v>0.984496124031008</v>
      </c>
      <c r="R624" s="267">
        <v>0.989991421218187</v>
      </c>
      <c r="S624" s="267">
        <v>0.989384288747346</v>
      </c>
      <c r="T624" s="295">
        <v>-0.00549529718717934</v>
      </c>
      <c r="U624" s="266">
        <v>100970</v>
      </c>
      <c r="V624" s="266">
        <v>91251</v>
      </c>
      <c r="W624" s="267">
        <v>0.903743686243439</v>
      </c>
      <c r="X624" s="267">
        <v>0.936323366555925</v>
      </c>
      <c r="Y624" s="268">
        <v>0.912210466113812</v>
      </c>
      <c r="Z624" s="268">
        <v>0.879777070063694</v>
      </c>
      <c r="AA624" s="295">
        <v>0.0241129004421129</v>
      </c>
      <c r="AB624" s="264">
        <v>24320</v>
      </c>
      <c r="AC624" s="264">
        <v>22029</v>
      </c>
      <c r="AD624" s="264">
        <v>23667</v>
      </c>
      <c r="AE624" s="264">
        <v>21480</v>
      </c>
      <c r="AF624" s="268">
        <v>0.905797697368421</v>
      </c>
      <c r="AG624" s="268">
        <v>0.907592850804918</v>
      </c>
      <c r="AH624" s="295">
        <v>-0.00179515343649717</v>
      </c>
    </row>
    <row r="625" spans="1:34">
      <c r="A625" s="315" t="s">
        <v>719</v>
      </c>
      <c r="B625" s="321" t="s">
        <v>3350</v>
      </c>
      <c r="C625" s="293" t="s">
        <v>1073</v>
      </c>
      <c r="D625" s="321" t="s">
        <v>1074</v>
      </c>
      <c r="E625" s="263">
        <v>2418</v>
      </c>
      <c r="F625" s="263">
        <v>2376</v>
      </c>
      <c r="G625" s="263">
        <v>2298</v>
      </c>
      <c r="H625" s="264">
        <v>4339</v>
      </c>
      <c r="I625" s="264">
        <v>4296</v>
      </c>
      <c r="J625" s="264">
        <v>4136</v>
      </c>
      <c r="K625" s="264">
        <v>4792</v>
      </c>
      <c r="L625" s="264">
        <v>4698</v>
      </c>
      <c r="M625" s="264">
        <v>4271</v>
      </c>
      <c r="N625" s="267">
        <v>0.98878216586823</v>
      </c>
      <c r="O625" s="266">
        <v>124459</v>
      </c>
      <c r="P625" s="294">
        <v>0.9</v>
      </c>
      <c r="Q625" s="267">
        <v>0.982630272952854</v>
      </c>
      <c r="R625" s="267">
        <v>0.990089882461397</v>
      </c>
      <c r="S625" s="267">
        <v>0.980383973288815</v>
      </c>
      <c r="T625" s="295">
        <v>-0.00745960950854307</v>
      </c>
      <c r="U625" s="266">
        <v>125871</v>
      </c>
      <c r="V625" s="266">
        <v>118457</v>
      </c>
      <c r="W625" s="267">
        <v>0.941098426166472</v>
      </c>
      <c r="X625" s="267">
        <v>0.950372208436725</v>
      </c>
      <c r="Y625" s="268">
        <v>0.953215026503803</v>
      </c>
      <c r="Z625" s="268">
        <v>0.891277128547579</v>
      </c>
      <c r="AA625" s="295">
        <v>-0.0028428180670782</v>
      </c>
      <c r="AB625" s="264">
        <v>30302</v>
      </c>
      <c r="AC625" s="264">
        <v>28671</v>
      </c>
      <c r="AD625" s="264">
        <v>29569</v>
      </c>
      <c r="AE625" s="264">
        <v>27971</v>
      </c>
      <c r="AF625" s="268">
        <v>0.946175169955779</v>
      </c>
      <c r="AG625" s="268">
        <v>0.94595691433596</v>
      </c>
      <c r="AH625" s="295">
        <v>0.000218255619818586</v>
      </c>
    </row>
    <row r="626" spans="1:34">
      <c r="A626" s="315" t="s">
        <v>719</v>
      </c>
      <c r="B626" s="321" t="s">
        <v>3350</v>
      </c>
      <c r="C626" s="293" t="s">
        <v>1075</v>
      </c>
      <c r="D626" s="321" t="s">
        <v>1075</v>
      </c>
      <c r="E626" s="263">
        <v>0</v>
      </c>
      <c r="F626" s="263">
        <v>0</v>
      </c>
      <c r="G626" s="263">
        <v>0</v>
      </c>
      <c r="H626" s="264">
        <v>0</v>
      </c>
      <c r="I626" s="264">
        <v>0</v>
      </c>
      <c r="J626" s="264">
        <v>0</v>
      </c>
      <c r="K626" s="264">
        <v>1</v>
      </c>
      <c r="L626" s="264">
        <v>1</v>
      </c>
      <c r="M626" s="264">
        <v>1</v>
      </c>
      <c r="N626" s="267">
        <v>0.75</v>
      </c>
      <c r="O626" s="266">
        <v>6</v>
      </c>
      <c r="P626" s="294">
        <v>0.9</v>
      </c>
      <c r="Q626" s="267">
        <v>0</v>
      </c>
      <c r="R626" s="267">
        <v>0</v>
      </c>
      <c r="S626" s="267">
        <v>1</v>
      </c>
      <c r="T626" s="295">
        <v>0</v>
      </c>
      <c r="U626" s="266">
        <v>8</v>
      </c>
      <c r="V626" s="266">
        <v>7</v>
      </c>
      <c r="W626" s="267">
        <v>0.875</v>
      </c>
      <c r="X626" s="267">
        <v>0</v>
      </c>
      <c r="Y626" s="268">
        <v>0</v>
      </c>
      <c r="Z626" s="268">
        <v>1</v>
      </c>
      <c r="AA626" s="295">
        <v>0</v>
      </c>
      <c r="AB626" s="264">
        <v>1</v>
      </c>
      <c r="AC626" s="264">
        <v>1</v>
      </c>
      <c r="AD626" s="264">
        <v>2</v>
      </c>
      <c r="AE626" s="264">
        <v>2</v>
      </c>
      <c r="AF626" s="268">
        <v>1</v>
      </c>
      <c r="AG626" s="268">
        <v>1</v>
      </c>
      <c r="AH626" s="295">
        <v>0</v>
      </c>
    </row>
    <row r="627" spans="1:34">
      <c r="A627" s="315" t="s">
        <v>719</v>
      </c>
      <c r="B627" s="321" t="s">
        <v>3351</v>
      </c>
      <c r="C627" s="293" t="s">
        <v>1076</v>
      </c>
      <c r="D627" s="321" t="s">
        <v>1077</v>
      </c>
      <c r="E627" s="263">
        <v>2279</v>
      </c>
      <c r="F627" s="263">
        <v>2241</v>
      </c>
      <c r="G627" s="263">
        <v>1983</v>
      </c>
      <c r="H627" s="264">
        <v>1985</v>
      </c>
      <c r="I627" s="264">
        <v>1954</v>
      </c>
      <c r="J627" s="264">
        <v>1796</v>
      </c>
      <c r="K627" s="264">
        <v>2628</v>
      </c>
      <c r="L627" s="264">
        <v>2581</v>
      </c>
      <c r="M627" s="264">
        <v>2207</v>
      </c>
      <c r="N627" s="267">
        <v>0.982685901376835</v>
      </c>
      <c r="O627" s="266">
        <v>68732</v>
      </c>
      <c r="P627" s="294">
        <v>0.9</v>
      </c>
      <c r="Q627" s="267">
        <v>0.983326020184291</v>
      </c>
      <c r="R627" s="267">
        <v>0.984382871536524</v>
      </c>
      <c r="S627" s="267">
        <v>0.982115677321157</v>
      </c>
      <c r="T627" s="295">
        <v>-0.00105685135223255</v>
      </c>
      <c r="U627" s="266">
        <v>69943</v>
      </c>
      <c r="V627" s="266">
        <v>60545</v>
      </c>
      <c r="W627" s="267">
        <v>0.865633444376135</v>
      </c>
      <c r="X627" s="267">
        <v>0.87011847301448</v>
      </c>
      <c r="Y627" s="268">
        <v>0.904785894206549</v>
      </c>
      <c r="Z627" s="268">
        <v>0.839802130898021</v>
      </c>
      <c r="AA627" s="295">
        <v>-0.034667421192069</v>
      </c>
      <c r="AB627" s="264">
        <v>16851</v>
      </c>
      <c r="AC627" s="264">
        <v>14731</v>
      </c>
      <c r="AD627" s="264">
        <v>16973</v>
      </c>
      <c r="AE627" s="264">
        <v>14776</v>
      </c>
      <c r="AF627" s="268">
        <v>0.874191442644353</v>
      </c>
      <c r="AG627" s="268">
        <v>0.870559123313498</v>
      </c>
      <c r="AH627" s="295">
        <v>0.0036323193308555</v>
      </c>
    </row>
    <row r="628" spans="1:34">
      <c r="A628" s="315" t="s">
        <v>719</v>
      </c>
      <c r="B628" s="321" t="s">
        <v>3351</v>
      </c>
      <c r="C628" s="293" t="s">
        <v>1078</v>
      </c>
      <c r="D628" s="321" t="s">
        <v>1079</v>
      </c>
      <c r="E628" s="263">
        <v>2418</v>
      </c>
      <c r="F628" s="263">
        <v>2382</v>
      </c>
      <c r="G628" s="263">
        <v>2274</v>
      </c>
      <c r="H628" s="264">
        <v>2259</v>
      </c>
      <c r="I628" s="264">
        <v>2224</v>
      </c>
      <c r="J628" s="264">
        <v>2115</v>
      </c>
      <c r="K628" s="264">
        <v>3371</v>
      </c>
      <c r="L628" s="264">
        <v>3333</v>
      </c>
      <c r="M628" s="264">
        <v>3102</v>
      </c>
      <c r="N628" s="267">
        <v>0.987805027365225</v>
      </c>
      <c r="O628" s="266">
        <v>80677</v>
      </c>
      <c r="P628" s="294">
        <v>0.9</v>
      </c>
      <c r="Q628" s="267">
        <v>0.985111662531017</v>
      </c>
      <c r="R628" s="267">
        <v>0.984506418769367</v>
      </c>
      <c r="S628" s="267">
        <v>0.988727380599229</v>
      </c>
      <c r="T628" s="295">
        <v>0.000605243761650387</v>
      </c>
      <c r="U628" s="266">
        <v>81673</v>
      </c>
      <c r="V628" s="266">
        <v>75533</v>
      </c>
      <c r="W628" s="267">
        <v>0.924822156649076</v>
      </c>
      <c r="X628" s="267">
        <v>0.940446650124069</v>
      </c>
      <c r="Y628" s="268">
        <v>0.936254980079681</v>
      </c>
      <c r="Z628" s="268">
        <v>0.920201720557698</v>
      </c>
      <c r="AA628" s="295">
        <v>0.00419167004438825</v>
      </c>
      <c r="AB628" s="264">
        <v>20193</v>
      </c>
      <c r="AC628" s="264">
        <v>18922</v>
      </c>
      <c r="AD628" s="264">
        <v>18935</v>
      </c>
      <c r="AE628" s="264">
        <v>17654</v>
      </c>
      <c r="AF628" s="268">
        <v>0.937057396127371</v>
      </c>
      <c r="AG628" s="268">
        <v>0.932347504621072</v>
      </c>
      <c r="AH628" s="295">
        <v>0.00470989150629875</v>
      </c>
    </row>
    <row r="629" spans="1:34">
      <c r="A629" s="315" t="s">
        <v>719</v>
      </c>
      <c r="B629" s="321" t="s">
        <v>3337</v>
      </c>
      <c r="C629" s="293" t="s">
        <v>1080</v>
      </c>
      <c r="D629" s="321" t="s">
        <v>1081</v>
      </c>
      <c r="E629" s="263">
        <v>3807</v>
      </c>
      <c r="F629" s="263">
        <v>3236</v>
      </c>
      <c r="G629" s="263">
        <v>3175</v>
      </c>
      <c r="H629" s="264">
        <v>3360</v>
      </c>
      <c r="I629" s="264">
        <v>2832</v>
      </c>
      <c r="J629" s="264">
        <v>2656</v>
      </c>
      <c r="K629" s="264">
        <v>4724</v>
      </c>
      <c r="L629" s="264">
        <v>3764</v>
      </c>
      <c r="M629" s="264">
        <v>3559</v>
      </c>
      <c r="N629" s="267">
        <v>0.902870871973801</v>
      </c>
      <c r="O629" s="266">
        <v>117998</v>
      </c>
      <c r="P629" s="294">
        <v>0.9</v>
      </c>
      <c r="Q629" s="267">
        <v>0.850013133701077</v>
      </c>
      <c r="R629" s="267">
        <v>0.842857142857143</v>
      </c>
      <c r="S629" s="267">
        <v>0.796782387806943</v>
      </c>
      <c r="T629" s="295">
        <v>0.00715599084393415</v>
      </c>
      <c r="U629" s="266">
        <v>130692</v>
      </c>
      <c r="V629" s="266">
        <v>111190</v>
      </c>
      <c r="W629" s="267">
        <v>0.850778930615493</v>
      </c>
      <c r="X629" s="267">
        <v>0.833990018387181</v>
      </c>
      <c r="Y629" s="268">
        <v>0.79047619047619</v>
      </c>
      <c r="Z629" s="268">
        <v>0.753386960203218</v>
      </c>
      <c r="AA629" s="295">
        <v>0.043513827910991</v>
      </c>
      <c r="AB629" s="264">
        <v>29824</v>
      </c>
      <c r="AC629" s="264">
        <v>24556</v>
      </c>
      <c r="AD629" s="264">
        <v>30403</v>
      </c>
      <c r="AE629" s="264">
        <v>26406</v>
      </c>
      <c r="AF629" s="268">
        <v>0.823363733905579</v>
      </c>
      <c r="AG629" s="268">
        <v>0.868532710587771</v>
      </c>
      <c r="AH629" s="295">
        <v>-0.0451689766821916</v>
      </c>
    </row>
    <row r="630" spans="1:34">
      <c r="A630" s="315" t="s">
        <v>719</v>
      </c>
      <c r="B630" s="321" t="s">
        <v>3337</v>
      </c>
      <c r="C630" s="293" t="s">
        <v>1082</v>
      </c>
      <c r="D630" s="321" t="s">
        <v>1083</v>
      </c>
      <c r="E630" s="263">
        <v>0</v>
      </c>
      <c r="F630" s="263">
        <v>0</v>
      </c>
      <c r="G630" s="263">
        <v>0</v>
      </c>
      <c r="H630" s="264">
        <v>0</v>
      </c>
      <c r="I630" s="264">
        <v>0</v>
      </c>
      <c r="J630" s="264">
        <v>0</v>
      </c>
      <c r="K630" s="264">
        <v>0</v>
      </c>
      <c r="L630" s="264">
        <v>0</v>
      </c>
      <c r="M630" s="264">
        <v>0</v>
      </c>
      <c r="N630" s="267">
        <v>0</v>
      </c>
      <c r="O630" s="266">
        <v>0</v>
      </c>
      <c r="P630" s="294">
        <v>0.9</v>
      </c>
      <c r="Q630" s="267">
        <v>0</v>
      </c>
      <c r="R630" s="267">
        <v>0</v>
      </c>
      <c r="S630" s="267">
        <v>0</v>
      </c>
      <c r="T630" s="295">
        <v>0</v>
      </c>
      <c r="U630" s="266">
        <v>0</v>
      </c>
      <c r="V630" s="266">
        <v>0</v>
      </c>
      <c r="W630" s="267">
        <v>0</v>
      </c>
      <c r="X630" s="267">
        <v>0</v>
      </c>
      <c r="Y630" s="268">
        <v>0</v>
      </c>
      <c r="Z630" s="268">
        <v>0</v>
      </c>
      <c r="AA630" s="295">
        <v>0</v>
      </c>
      <c r="AB630" s="264">
        <v>0</v>
      </c>
      <c r="AC630" s="264">
        <v>0</v>
      </c>
      <c r="AD630" s="264">
        <v>0</v>
      </c>
      <c r="AE630" s="264">
        <v>0</v>
      </c>
      <c r="AF630" s="268">
        <v>0</v>
      </c>
      <c r="AG630" s="268">
        <v>0</v>
      </c>
      <c r="AH630" s="295">
        <v>0</v>
      </c>
    </row>
    <row r="631" spans="1:34">
      <c r="A631" s="315" t="s">
        <v>719</v>
      </c>
      <c r="B631" s="321" t="s">
        <v>3337</v>
      </c>
      <c r="C631" s="293" t="s">
        <v>1084</v>
      </c>
      <c r="D631" s="321" t="s">
        <v>1085</v>
      </c>
      <c r="E631" s="263">
        <v>3465</v>
      </c>
      <c r="F631" s="263">
        <v>3428</v>
      </c>
      <c r="G631" s="263">
        <v>2899</v>
      </c>
      <c r="H631" s="264">
        <v>3127</v>
      </c>
      <c r="I631" s="264">
        <v>3085</v>
      </c>
      <c r="J631" s="264">
        <v>2512</v>
      </c>
      <c r="K631" s="264">
        <v>4856</v>
      </c>
      <c r="L631" s="264">
        <v>4723</v>
      </c>
      <c r="M631" s="264">
        <v>3880</v>
      </c>
      <c r="N631" s="267">
        <v>0.908346959310735</v>
      </c>
      <c r="O631" s="266">
        <v>115549</v>
      </c>
      <c r="P631" s="294">
        <v>0.9</v>
      </c>
      <c r="Q631" s="267">
        <v>0.989321789321789</v>
      </c>
      <c r="R631" s="267">
        <v>0.986568596098497</v>
      </c>
      <c r="S631" s="267">
        <v>0.972611202635914</v>
      </c>
      <c r="T631" s="295">
        <v>0.00275319322329226</v>
      </c>
      <c r="U631" s="266">
        <v>127208</v>
      </c>
      <c r="V631" s="266">
        <v>102638</v>
      </c>
      <c r="W631" s="267">
        <v>0.80685177032891</v>
      </c>
      <c r="X631" s="267">
        <v>0.836652236652237</v>
      </c>
      <c r="Y631" s="268">
        <v>0.803325871442277</v>
      </c>
      <c r="Z631" s="268">
        <v>0.799011532125206</v>
      </c>
      <c r="AA631" s="295">
        <v>0.0333263652099597</v>
      </c>
      <c r="AB631" s="264">
        <v>28836</v>
      </c>
      <c r="AC631" s="264">
        <v>23586</v>
      </c>
      <c r="AD631" s="264">
        <v>29244</v>
      </c>
      <c r="AE631" s="264">
        <v>24158</v>
      </c>
      <c r="AF631" s="268">
        <v>0.817935913441531</v>
      </c>
      <c r="AG631" s="268">
        <v>0.826083983039256</v>
      </c>
      <c r="AH631" s="295">
        <v>-0.00814806959772452</v>
      </c>
    </row>
    <row r="632" spans="1:34">
      <c r="A632" s="315" t="s">
        <v>719</v>
      </c>
      <c r="B632" s="321" t="s">
        <v>3351</v>
      </c>
      <c r="C632" s="293" t="s">
        <v>1086</v>
      </c>
      <c r="D632" s="321" t="s">
        <v>1086</v>
      </c>
      <c r="E632" s="263">
        <v>2656</v>
      </c>
      <c r="F632" s="263">
        <v>2249</v>
      </c>
      <c r="G632" s="263">
        <v>2438</v>
      </c>
      <c r="H632" s="264">
        <v>2814</v>
      </c>
      <c r="I632" s="264">
        <v>2364</v>
      </c>
      <c r="J632" s="264">
        <v>2431</v>
      </c>
      <c r="K632" s="264">
        <v>3503</v>
      </c>
      <c r="L632" s="264">
        <v>3191</v>
      </c>
      <c r="M632" s="264">
        <v>3122</v>
      </c>
      <c r="N632" s="267">
        <v>0.954264466105969</v>
      </c>
      <c r="O632" s="266">
        <v>81352</v>
      </c>
      <c r="P632" s="294">
        <v>0.9</v>
      </c>
      <c r="Q632" s="267">
        <v>0.846762048192771</v>
      </c>
      <c r="R632" s="267">
        <v>0.840085287846482</v>
      </c>
      <c r="S632" s="267">
        <v>0.910933485583785</v>
      </c>
      <c r="T632" s="295">
        <v>0.00667676034628928</v>
      </c>
      <c r="U632" s="266">
        <v>85251</v>
      </c>
      <c r="V632" s="266">
        <v>77227</v>
      </c>
      <c r="W632" s="267">
        <v>0.905877936915696</v>
      </c>
      <c r="X632" s="267">
        <v>0.917921686746988</v>
      </c>
      <c r="Y632" s="268">
        <v>0.863894811656006</v>
      </c>
      <c r="Z632" s="268">
        <v>0.891236083357122</v>
      </c>
      <c r="AA632" s="295">
        <v>0.0540268750909823</v>
      </c>
      <c r="AB632" s="264">
        <v>21416</v>
      </c>
      <c r="AC632" s="264">
        <v>19370</v>
      </c>
      <c r="AD632" s="264">
        <v>20623</v>
      </c>
      <c r="AE632" s="264">
        <v>18804</v>
      </c>
      <c r="AF632" s="268">
        <v>0.904463952185282</v>
      </c>
      <c r="AG632" s="268">
        <v>0.911797507637104</v>
      </c>
      <c r="AH632" s="295">
        <v>-0.00733355545182213</v>
      </c>
    </row>
    <row r="633" spans="1:34">
      <c r="A633" s="315" t="s">
        <v>719</v>
      </c>
      <c r="B633" s="321" t="s">
        <v>3351</v>
      </c>
      <c r="C633" s="293" t="s">
        <v>1087</v>
      </c>
      <c r="D633" s="321" t="s">
        <v>1088</v>
      </c>
      <c r="E633" s="263">
        <v>3099</v>
      </c>
      <c r="F633" s="263">
        <v>3062</v>
      </c>
      <c r="G633" s="263">
        <v>2923</v>
      </c>
      <c r="H633" s="264">
        <v>2837</v>
      </c>
      <c r="I633" s="264">
        <v>2779</v>
      </c>
      <c r="J633" s="264">
        <v>2632</v>
      </c>
      <c r="K633" s="264">
        <v>4239</v>
      </c>
      <c r="L633" s="264">
        <v>4159</v>
      </c>
      <c r="M633" s="264">
        <v>3900</v>
      </c>
      <c r="N633" s="267">
        <v>0.986990222848586</v>
      </c>
      <c r="O633" s="266">
        <v>112053</v>
      </c>
      <c r="P633" s="294">
        <v>0.9</v>
      </c>
      <c r="Q633" s="267">
        <v>0.988060664730558</v>
      </c>
      <c r="R633" s="267">
        <v>0.979555868875573</v>
      </c>
      <c r="S633" s="267">
        <v>0.981127624439726</v>
      </c>
      <c r="T633" s="295">
        <v>0.00850479585498543</v>
      </c>
      <c r="U633" s="266">
        <v>113530</v>
      </c>
      <c r="V633" s="266">
        <v>106014</v>
      </c>
      <c r="W633" s="267">
        <v>0.933797234211222</v>
      </c>
      <c r="X633" s="267">
        <v>0.943207486285899</v>
      </c>
      <c r="Y633" s="268">
        <v>0.927740571025731</v>
      </c>
      <c r="Z633" s="268">
        <v>0.92002830856334</v>
      </c>
      <c r="AA633" s="295">
        <v>0.0154669152601673</v>
      </c>
      <c r="AB633" s="264">
        <v>25842</v>
      </c>
      <c r="AC633" s="264">
        <v>24173</v>
      </c>
      <c r="AD633" s="264">
        <v>26174</v>
      </c>
      <c r="AE633" s="264">
        <v>24653</v>
      </c>
      <c r="AF633" s="268">
        <v>0.935415215540593</v>
      </c>
      <c r="AG633" s="268">
        <v>0.941888897379078</v>
      </c>
      <c r="AH633" s="295">
        <v>-0.00647368183848562</v>
      </c>
    </row>
    <row r="634" spans="1:34">
      <c r="A634" s="315" t="s">
        <v>719</v>
      </c>
      <c r="B634" s="321" t="s">
        <v>3351</v>
      </c>
      <c r="C634" s="293" t="s">
        <v>1089</v>
      </c>
      <c r="D634" s="321" t="s">
        <v>1090</v>
      </c>
      <c r="E634" s="263">
        <v>4398</v>
      </c>
      <c r="F634" s="263">
        <v>4012</v>
      </c>
      <c r="G634" s="263">
        <v>3979</v>
      </c>
      <c r="H634" s="264">
        <v>4032</v>
      </c>
      <c r="I634" s="264">
        <v>3756</v>
      </c>
      <c r="J634" s="264">
        <v>3548</v>
      </c>
      <c r="K634" s="264">
        <v>5994</v>
      </c>
      <c r="L634" s="264">
        <v>5643</v>
      </c>
      <c r="M634" s="264">
        <v>5096</v>
      </c>
      <c r="N634" s="267">
        <v>0.95285505124451</v>
      </c>
      <c r="O634" s="266">
        <v>146430</v>
      </c>
      <c r="P634" s="294">
        <v>0.9</v>
      </c>
      <c r="Q634" s="267">
        <v>0.912232833105957</v>
      </c>
      <c r="R634" s="267">
        <v>0.931547619047619</v>
      </c>
      <c r="S634" s="267">
        <v>0.941441441441441</v>
      </c>
      <c r="T634" s="295">
        <v>-0.0193147859416618</v>
      </c>
      <c r="U634" s="266">
        <v>153675</v>
      </c>
      <c r="V634" s="266">
        <v>140247</v>
      </c>
      <c r="W634" s="267">
        <v>0.912620790629575</v>
      </c>
      <c r="X634" s="267">
        <v>0.904729422464757</v>
      </c>
      <c r="Y634" s="268">
        <v>0.879960317460317</v>
      </c>
      <c r="Z634" s="268">
        <v>0.850183516850184</v>
      </c>
      <c r="AA634" s="295">
        <v>0.0247691050044393</v>
      </c>
      <c r="AB634" s="264">
        <v>37453</v>
      </c>
      <c r="AC634" s="264">
        <v>33158</v>
      </c>
      <c r="AD634" s="264">
        <v>36905</v>
      </c>
      <c r="AE634" s="264">
        <v>33925</v>
      </c>
      <c r="AF634" s="268">
        <v>0.885322938082397</v>
      </c>
      <c r="AG634" s="268">
        <v>0.919252133857201</v>
      </c>
      <c r="AH634" s="295">
        <v>-0.0339291957748044</v>
      </c>
    </row>
    <row r="635" spans="1:34">
      <c r="A635" s="315" t="s">
        <v>719</v>
      </c>
      <c r="B635" s="321" t="s">
        <v>3351</v>
      </c>
      <c r="C635" s="293" t="s">
        <v>1091</v>
      </c>
      <c r="D635" s="321" t="s">
        <v>1091</v>
      </c>
      <c r="E635" s="263">
        <v>875</v>
      </c>
      <c r="F635" s="263">
        <v>874</v>
      </c>
      <c r="G635" s="263">
        <v>774</v>
      </c>
      <c r="H635" s="264">
        <v>1387</v>
      </c>
      <c r="I635" s="264">
        <v>1339</v>
      </c>
      <c r="J635" s="264">
        <v>1193</v>
      </c>
      <c r="K635" s="264">
        <v>1636</v>
      </c>
      <c r="L635" s="264">
        <v>1603</v>
      </c>
      <c r="M635" s="264">
        <v>1343</v>
      </c>
      <c r="N635" s="267">
        <v>0.982925265382697</v>
      </c>
      <c r="O635" s="266">
        <v>41390</v>
      </c>
      <c r="P635" s="294">
        <v>0.9</v>
      </c>
      <c r="Q635" s="267">
        <v>0.998857142857143</v>
      </c>
      <c r="R635" s="267">
        <v>0.965392934390771</v>
      </c>
      <c r="S635" s="267">
        <v>0.979828850855746</v>
      </c>
      <c r="T635" s="295">
        <v>0.0334642084663714</v>
      </c>
      <c r="U635" s="266">
        <v>42109</v>
      </c>
      <c r="V635" s="266">
        <v>37528</v>
      </c>
      <c r="W635" s="267">
        <v>0.891210905032178</v>
      </c>
      <c r="X635" s="267">
        <v>0.884571428571429</v>
      </c>
      <c r="Y635" s="268">
        <v>0.860129776496035</v>
      </c>
      <c r="Z635" s="268">
        <v>0.820904645476773</v>
      </c>
      <c r="AA635" s="295">
        <v>0.0244416520753939</v>
      </c>
      <c r="AB635" s="264">
        <v>9368</v>
      </c>
      <c r="AC635" s="264">
        <v>8351</v>
      </c>
      <c r="AD635" s="264">
        <v>10439</v>
      </c>
      <c r="AE635" s="264">
        <v>9193</v>
      </c>
      <c r="AF635" s="268">
        <v>0.891438941076003</v>
      </c>
      <c r="AG635" s="268">
        <v>0.880639908037168</v>
      </c>
      <c r="AH635" s="295">
        <v>0.0107990330388351</v>
      </c>
    </row>
    <row r="636" spans="1:34">
      <c r="A636" s="315" t="s">
        <v>719</v>
      </c>
      <c r="B636" s="321" t="s">
        <v>3351</v>
      </c>
      <c r="C636" s="293" t="s">
        <v>1092</v>
      </c>
      <c r="D636" s="321" t="s">
        <v>1093</v>
      </c>
      <c r="E636" s="263">
        <v>1783</v>
      </c>
      <c r="F636" s="263">
        <v>1635</v>
      </c>
      <c r="G636" s="263">
        <v>1549</v>
      </c>
      <c r="H636" s="264">
        <v>1712</v>
      </c>
      <c r="I636" s="264">
        <v>1649</v>
      </c>
      <c r="J636" s="264">
        <v>1502</v>
      </c>
      <c r="K636" s="264">
        <v>2274</v>
      </c>
      <c r="L636" s="264">
        <v>2191</v>
      </c>
      <c r="M636" s="264">
        <v>2007</v>
      </c>
      <c r="N636" s="267">
        <v>0.956810035842294</v>
      </c>
      <c r="O636" s="266">
        <v>58729</v>
      </c>
      <c r="P636" s="294">
        <v>0.9</v>
      </c>
      <c r="Q636" s="267">
        <v>0.916993830622546</v>
      </c>
      <c r="R636" s="267">
        <v>0.963200934579439</v>
      </c>
      <c r="S636" s="267">
        <v>0.963500439753738</v>
      </c>
      <c r="T636" s="295">
        <v>-0.046207103956893</v>
      </c>
      <c r="U636" s="266">
        <v>61380</v>
      </c>
      <c r="V636" s="266">
        <v>54933</v>
      </c>
      <c r="W636" s="267">
        <v>0.894965786901271</v>
      </c>
      <c r="X636" s="267">
        <v>0.868760515984296</v>
      </c>
      <c r="Y636" s="268">
        <v>0.877336448598131</v>
      </c>
      <c r="Z636" s="268">
        <v>0.882585751978892</v>
      </c>
      <c r="AA636" s="295">
        <v>-0.00857593261383471</v>
      </c>
      <c r="AB636" s="264">
        <v>14926</v>
      </c>
      <c r="AC636" s="264">
        <v>13110</v>
      </c>
      <c r="AD636" s="264">
        <v>14375</v>
      </c>
      <c r="AE636" s="264">
        <v>12954</v>
      </c>
      <c r="AF636" s="268">
        <v>0.87833311000938</v>
      </c>
      <c r="AG636" s="268">
        <v>0.901147826086957</v>
      </c>
      <c r="AH636" s="295">
        <v>-0.0228147160775769</v>
      </c>
    </row>
    <row r="637" spans="1:34">
      <c r="A637" s="315" t="s">
        <v>719</v>
      </c>
      <c r="B637" s="321" t="s">
        <v>3337</v>
      </c>
      <c r="C637" s="293" t="s">
        <v>1094</v>
      </c>
      <c r="D637" s="321" t="s">
        <v>1095</v>
      </c>
      <c r="E637" s="263">
        <v>2882</v>
      </c>
      <c r="F637" s="263">
        <v>2780</v>
      </c>
      <c r="G637" s="263">
        <v>2514</v>
      </c>
      <c r="H637" s="264">
        <v>2297</v>
      </c>
      <c r="I637" s="264">
        <v>2216</v>
      </c>
      <c r="J637" s="264">
        <v>1963</v>
      </c>
      <c r="K637" s="264">
        <v>3241</v>
      </c>
      <c r="L637" s="264">
        <v>3107</v>
      </c>
      <c r="M637" s="264">
        <v>2646</v>
      </c>
      <c r="N637" s="267">
        <v>0.951902832174956</v>
      </c>
      <c r="O637" s="266">
        <v>84093</v>
      </c>
      <c r="P637" s="294">
        <v>0.9</v>
      </c>
      <c r="Q637" s="267">
        <v>0.964607911172797</v>
      </c>
      <c r="R637" s="267">
        <v>0.964736612973444</v>
      </c>
      <c r="S637" s="267">
        <v>0.958654736192533</v>
      </c>
      <c r="T637" s="295">
        <v>-0.000128701800646946</v>
      </c>
      <c r="U637" s="266">
        <v>88342</v>
      </c>
      <c r="V637" s="266">
        <v>78297</v>
      </c>
      <c r="W637" s="267">
        <v>0.886294174911141</v>
      </c>
      <c r="X637" s="267">
        <v>0.872310895211659</v>
      </c>
      <c r="Y637" s="268">
        <v>0.854592947322595</v>
      </c>
      <c r="Z637" s="268">
        <v>0.816414686825054</v>
      </c>
      <c r="AA637" s="295">
        <v>0.0177179478890639</v>
      </c>
      <c r="AB637" s="264">
        <v>20598</v>
      </c>
      <c r="AC637" s="264">
        <v>18037</v>
      </c>
      <c r="AD637" s="264">
        <v>20898</v>
      </c>
      <c r="AE637" s="264">
        <v>18473</v>
      </c>
      <c r="AF637" s="268">
        <v>0.875667540537916</v>
      </c>
      <c r="AG637" s="268">
        <v>0.883960187577759</v>
      </c>
      <c r="AH637" s="295">
        <v>-0.00829264703984234</v>
      </c>
    </row>
    <row r="638" spans="1:34">
      <c r="A638" s="315" t="s">
        <v>719</v>
      </c>
      <c r="B638" s="321" t="s">
        <v>3351</v>
      </c>
      <c r="C638" s="293" t="s">
        <v>1096</v>
      </c>
      <c r="D638" s="321" t="s">
        <v>1097</v>
      </c>
      <c r="E638" s="263">
        <v>2241</v>
      </c>
      <c r="F638" s="263">
        <v>2231</v>
      </c>
      <c r="G638" s="263">
        <v>1978</v>
      </c>
      <c r="H638" s="264">
        <v>2097</v>
      </c>
      <c r="I638" s="264">
        <v>2071</v>
      </c>
      <c r="J638" s="264">
        <v>1778</v>
      </c>
      <c r="K638" s="264">
        <v>2805</v>
      </c>
      <c r="L638" s="264">
        <v>2750</v>
      </c>
      <c r="M638" s="264">
        <v>2398</v>
      </c>
      <c r="N638" s="267">
        <v>0.986891717488676</v>
      </c>
      <c r="O638" s="266">
        <v>77998</v>
      </c>
      <c r="P638" s="294">
        <v>0.9</v>
      </c>
      <c r="Q638" s="267">
        <v>0.99553770638108</v>
      </c>
      <c r="R638" s="267">
        <v>0.98760133524082</v>
      </c>
      <c r="S638" s="267">
        <v>0.980392156862745</v>
      </c>
      <c r="T638" s="295">
        <v>0.00793637114025969</v>
      </c>
      <c r="U638" s="266">
        <v>79034</v>
      </c>
      <c r="V638" s="266">
        <v>69686</v>
      </c>
      <c r="W638" s="267">
        <v>0.881721790621758</v>
      </c>
      <c r="X638" s="267">
        <v>0.882641677822401</v>
      </c>
      <c r="Y638" s="268">
        <v>0.847877920839294</v>
      </c>
      <c r="Z638" s="268">
        <v>0.854901960784314</v>
      </c>
      <c r="AA638" s="295">
        <v>0.0347637569831064</v>
      </c>
      <c r="AB638" s="264">
        <v>17988</v>
      </c>
      <c r="AC638" s="264">
        <v>15774</v>
      </c>
      <c r="AD638" s="264">
        <v>18371</v>
      </c>
      <c r="AE638" s="264">
        <v>16065</v>
      </c>
      <c r="AF638" s="268">
        <v>0.876917945296865</v>
      </c>
      <c r="AG638" s="268">
        <v>0.8744760764248</v>
      </c>
      <c r="AH638" s="295">
        <v>0.00244186887206466</v>
      </c>
    </row>
    <row r="639" spans="1:34">
      <c r="A639" s="315" t="s">
        <v>719</v>
      </c>
      <c r="B639" s="321" t="s">
        <v>3337</v>
      </c>
      <c r="C639" s="293" t="s">
        <v>1098</v>
      </c>
      <c r="D639" s="321" t="s">
        <v>1099</v>
      </c>
      <c r="E639" s="263">
        <v>1734</v>
      </c>
      <c r="F639" s="263">
        <v>1583</v>
      </c>
      <c r="G639" s="263">
        <v>1546</v>
      </c>
      <c r="H639" s="264">
        <v>1431</v>
      </c>
      <c r="I639" s="264">
        <v>1317</v>
      </c>
      <c r="J639" s="264">
        <v>1224</v>
      </c>
      <c r="K639" s="264">
        <v>1858</v>
      </c>
      <c r="L639" s="264">
        <v>1625</v>
      </c>
      <c r="M639" s="264">
        <v>1591</v>
      </c>
      <c r="N639" s="267">
        <v>0.910159831001634</v>
      </c>
      <c r="O639" s="266">
        <v>45670</v>
      </c>
      <c r="P639" s="294">
        <v>0.9</v>
      </c>
      <c r="Q639" s="267">
        <v>0.912918108419839</v>
      </c>
      <c r="R639" s="267">
        <v>0.920335429769392</v>
      </c>
      <c r="S639" s="267">
        <v>0.8745963401507</v>
      </c>
      <c r="T639" s="295">
        <v>-0.00741732134955353</v>
      </c>
      <c r="U639" s="266">
        <v>50178</v>
      </c>
      <c r="V639" s="266">
        <v>43190</v>
      </c>
      <c r="W639" s="267">
        <v>0.860735780620989</v>
      </c>
      <c r="X639" s="267">
        <v>0.891580161476355</v>
      </c>
      <c r="Y639" s="268">
        <v>0.855345911949686</v>
      </c>
      <c r="Z639" s="268">
        <v>0.856297093649085</v>
      </c>
      <c r="AA639" s="295">
        <v>0.0362342495266696</v>
      </c>
      <c r="AB639" s="264">
        <v>12339</v>
      </c>
      <c r="AC639" s="264">
        <v>10999</v>
      </c>
      <c r="AD639" s="264">
        <v>12027</v>
      </c>
      <c r="AE639" s="264">
        <v>10389</v>
      </c>
      <c r="AF639" s="268">
        <v>0.891401248075209</v>
      </c>
      <c r="AG639" s="268">
        <v>0.86380643552008</v>
      </c>
      <c r="AH639" s="295">
        <v>0.0275948125551289</v>
      </c>
    </row>
    <row r="640" spans="1:34">
      <c r="A640" s="315" t="s">
        <v>719</v>
      </c>
      <c r="B640" s="321" t="s">
        <v>3337</v>
      </c>
      <c r="C640" s="293" t="s">
        <v>1100</v>
      </c>
      <c r="D640" s="321" t="s">
        <v>1101</v>
      </c>
      <c r="E640" s="263">
        <v>3243</v>
      </c>
      <c r="F640" s="263">
        <v>3242</v>
      </c>
      <c r="G640" s="263">
        <v>3106</v>
      </c>
      <c r="H640" s="264">
        <v>2683</v>
      </c>
      <c r="I640" s="264">
        <v>2624</v>
      </c>
      <c r="J640" s="264">
        <v>2472</v>
      </c>
      <c r="K640" s="264">
        <v>3633</v>
      </c>
      <c r="L640" s="264">
        <v>3562</v>
      </c>
      <c r="M640" s="264">
        <v>3285</v>
      </c>
      <c r="N640" s="267">
        <v>0.981925717594507</v>
      </c>
      <c r="O640" s="266">
        <v>94964</v>
      </c>
      <c r="P640" s="294">
        <v>0.9</v>
      </c>
      <c r="Q640" s="267">
        <v>0.999691643539932</v>
      </c>
      <c r="R640" s="267">
        <v>0.978009690644801</v>
      </c>
      <c r="S640" s="267">
        <v>0.980456922653454</v>
      </c>
      <c r="T640" s="295">
        <v>0.0216819528951315</v>
      </c>
      <c r="U640" s="266">
        <v>96712</v>
      </c>
      <c r="V640" s="266">
        <v>88525</v>
      </c>
      <c r="W640" s="267">
        <v>0.91534659607908</v>
      </c>
      <c r="X640" s="267">
        <v>0.957755164970706</v>
      </c>
      <c r="Y640" s="268">
        <v>0.921356690272083</v>
      </c>
      <c r="Z640" s="268">
        <v>0.904211395540875</v>
      </c>
      <c r="AA640" s="295">
        <v>0.0363984746986227</v>
      </c>
      <c r="AB640" s="264">
        <v>23404</v>
      </c>
      <c r="AC640" s="264">
        <v>21899</v>
      </c>
      <c r="AD640" s="264">
        <v>23663</v>
      </c>
      <c r="AE640" s="264">
        <v>21508</v>
      </c>
      <c r="AF640" s="268">
        <v>0.935694753033669</v>
      </c>
      <c r="AG640" s="268">
        <v>0.908929552465875</v>
      </c>
      <c r="AH640" s="295">
        <v>0.0267652005677944</v>
      </c>
    </row>
    <row r="641" spans="1:34">
      <c r="A641" s="315" t="s">
        <v>719</v>
      </c>
      <c r="B641" s="321" t="s">
        <v>3351</v>
      </c>
      <c r="C641" s="293" t="s">
        <v>1102</v>
      </c>
      <c r="D641" s="321" t="s">
        <v>1103</v>
      </c>
      <c r="E641" s="263">
        <v>3358</v>
      </c>
      <c r="F641" s="263">
        <v>3225</v>
      </c>
      <c r="G641" s="263">
        <v>2979</v>
      </c>
      <c r="H641" s="264">
        <v>3239</v>
      </c>
      <c r="I641" s="264">
        <v>3067</v>
      </c>
      <c r="J641" s="264">
        <v>2824</v>
      </c>
      <c r="K641" s="264">
        <v>4191</v>
      </c>
      <c r="L641" s="264">
        <v>3961</v>
      </c>
      <c r="M641" s="264">
        <v>3623</v>
      </c>
      <c r="N641" s="267">
        <v>0.925309189340552</v>
      </c>
      <c r="O641" s="266">
        <v>99133</v>
      </c>
      <c r="P641" s="294">
        <v>0.9</v>
      </c>
      <c r="Q641" s="267">
        <v>0.96039309112567</v>
      </c>
      <c r="R641" s="267">
        <v>0.946897190490892</v>
      </c>
      <c r="S641" s="267">
        <v>0.945120496301599</v>
      </c>
      <c r="T641" s="295">
        <v>0.0134959006347778</v>
      </c>
      <c r="U641" s="266">
        <v>107135</v>
      </c>
      <c r="V641" s="266">
        <v>93108</v>
      </c>
      <c r="W641" s="267">
        <v>0.869071731927008</v>
      </c>
      <c r="X641" s="267">
        <v>0.887135199523526</v>
      </c>
      <c r="Y641" s="268">
        <v>0.871874035196048</v>
      </c>
      <c r="Z641" s="268">
        <v>0.864471486518731</v>
      </c>
      <c r="AA641" s="295">
        <v>0.0152611643274778</v>
      </c>
      <c r="AB641" s="264">
        <v>26444</v>
      </c>
      <c r="AC641" s="264">
        <v>23224</v>
      </c>
      <c r="AD641" s="264">
        <v>25372</v>
      </c>
      <c r="AE641" s="264">
        <v>22370</v>
      </c>
      <c r="AF641" s="268">
        <v>0.878233247617607</v>
      </c>
      <c r="AG641" s="268">
        <v>0.881680592779442</v>
      </c>
      <c r="AH641" s="295">
        <v>-0.00344734516183487</v>
      </c>
    </row>
    <row r="642" spans="1:34">
      <c r="A642" s="315" t="s">
        <v>719</v>
      </c>
      <c r="B642" s="321" t="s">
        <v>3352</v>
      </c>
      <c r="C642" s="293" t="s">
        <v>1104</v>
      </c>
      <c r="D642" s="321" t="s">
        <v>1105</v>
      </c>
      <c r="E642" s="263">
        <v>2543</v>
      </c>
      <c r="F642" s="263">
        <v>2478</v>
      </c>
      <c r="G642" s="263">
        <v>2379</v>
      </c>
      <c r="H642" s="264">
        <v>4609</v>
      </c>
      <c r="I642" s="264">
        <v>4475</v>
      </c>
      <c r="J642" s="264">
        <v>4278</v>
      </c>
      <c r="K642" s="264">
        <v>5173</v>
      </c>
      <c r="L642" s="264">
        <v>4951</v>
      </c>
      <c r="M642" s="264">
        <v>4754</v>
      </c>
      <c r="N642" s="267">
        <v>0.970365489878073</v>
      </c>
      <c r="O642" s="266">
        <v>134023</v>
      </c>
      <c r="P642" s="294">
        <v>0.9</v>
      </c>
      <c r="Q642" s="267">
        <v>0.974439638222572</v>
      </c>
      <c r="R642" s="267">
        <v>0.970926448253417</v>
      </c>
      <c r="S642" s="267">
        <v>0.957084863715446</v>
      </c>
      <c r="T642" s="295">
        <v>0.00351318996915451</v>
      </c>
      <c r="U642" s="266">
        <v>138116</v>
      </c>
      <c r="V642" s="266">
        <v>127968</v>
      </c>
      <c r="W642" s="267">
        <v>0.926525529265255</v>
      </c>
      <c r="X642" s="267">
        <v>0.935509241053873</v>
      </c>
      <c r="Y642" s="268">
        <v>0.928183987849859</v>
      </c>
      <c r="Z642" s="268">
        <v>0.919002513048521</v>
      </c>
      <c r="AA642" s="295">
        <v>0.00732525320401434</v>
      </c>
      <c r="AB642" s="264">
        <v>32303</v>
      </c>
      <c r="AC642" s="264">
        <v>30148</v>
      </c>
      <c r="AD642" s="264">
        <v>32689</v>
      </c>
      <c r="AE642" s="264">
        <v>30538</v>
      </c>
      <c r="AF642" s="268">
        <v>0.93328792991363</v>
      </c>
      <c r="AG642" s="268">
        <v>0.934198048273119</v>
      </c>
      <c r="AH642" s="295">
        <v>-0.000910118359489065</v>
      </c>
    </row>
    <row r="643" spans="1:34">
      <c r="A643" s="315" t="s">
        <v>719</v>
      </c>
      <c r="B643" s="321" t="s">
        <v>3352</v>
      </c>
      <c r="C643" s="293" t="s">
        <v>1106</v>
      </c>
      <c r="D643" s="321" t="s">
        <v>1107</v>
      </c>
      <c r="E643" s="263">
        <v>2033</v>
      </c>
      <c r="F643" s="263">
        <v>2016</v>
      </c>
      <c r="G643" s="263">
        <v>1947</v>
      </c>
      <c r="H643" s="264">
        <v>3915</v>
      </c>
      <c r="I643" s="264">
        <v>3892</v>
      </c>
      <c r="J643" s="264">
        <v>3727</v>
      </c>
      <c r="K643" s="264">
        <v>4411</v>
      </c>
      <c r="L643" s="264">
        <v>4370</v>
      </c>
      <c r="M643" s="264">
        <v>4231</v>
      </c>
      <c r="N643" s="267">
        <v>0.990015163472879</v>
      </c>
      <c r="O643" s="266">
        <v>111645</v>
      </c>
      <c r="P643" s="294">
        <v>0.9</v>
      </c>
      <c r="Q643" s="267">
        <v>0.991637973438269</v>
      </c>
      <c r="R643" s="267">
        <v>0.994125159642401</v>
      </c>
      <c r="S643" s="267">
        <v>0.990705055542961</v>
      </c>
      <c r="T643" s="295">
        <v>-0.00248718620413246</v>
      </c>
      <c r="U643" s="266">
        <v>112771</v>
      </c>
      <c r="V643" s="266">
        <v>107809</v>
      </c>
      <c r="W643" s="267">
        <v>0.955999326067872</v>
      </c>
      <c r="X643" s="267">
        <v>0.957697983275947</v>
      </c>
      <c r="Y643" s="268">
        <v>0.951979565772669</v>
      </c>
      <c r="Z643" s="268">
        <v>0.959192926773974</v>
      </c>
      <c r="AA643" s="295">
        <v>0.00571841750327773</v>
      </c>
      <c r="AB643" s="264">
        <v>26903</v>
      </c>
      <c r="AC643" s="264">
        <v>25786</v>
      </c>
      <c r="AD643" s="264">
        <v>26856</v>
      </c>
      <c r="AE643" s="264">
        <v>25834</v>
      </c>
      <c r="AF643" s="268">
        <v>0.958480466862432</v>
      </c>
      <c r="AG643" s="268">
        <v>0.961945189156985</v>
      </c>
      <c r="AH643" s="295">
        <v>-0.00346472229455375</v>
      </c>
    </row>
    <row r="644" spans="1:34">
      <c r="A644" s="315" t="s">
        <v>719</v>
      </c>
      <c r="B644" s="321" t="s">
        <v>3352</v>
      </c>
      <c r="C644" s="293" t="s">
        <v>1108</v>
      </c>
      <c r="D644" s="321" t="s">
        <v>1109</v>
      </c>
      <c r="E644" s="263">
        <v>1535</v>
      </c>
      <c r="F644" s="263">
        <v>1523</v>
      </c>
      <c r="G644" s="263">
        <v>1303</v>
      </c>
      <c r="H644" s="264">
        <v>2703</v>
      </c>
      <c r="I644" s="264">
        <v>2694</v>
      </c>
      <c r="J644" s="264">
        <v>2397</v>
      </c>
      <c r="K644" s="264">
        <v>3207</v>
      </c>
      <c r="L644" s="264">
        <v>3188</v>
      </c>
      <c r="M644" s="264">
        <v>2921</v>
      </c>
      <c r="N644" s="267">
        <v>0.986419912758227</v>
      </c>
      <c r="O644" s="266">
        <v>83896</v>
      </c>
      <c r="P644" s="294">
        <v>0.9</v>
      </c>
      <c r="Q644" s="267">
        <v>0.992182410423453</v>
      </c>
      <c r="R644" s="267">
        <v>0.996670366259711</v>
      </c>
      <c r="S644" s="267">
        <v>0.9940754599314</v>
      </c>
      <c r="T644" s="295">
        <v>-0.00448795583625861</v>
      </c>
      <c r="U644" s="266">
        <v>85051</v>
      </c>
      <c r="V644" s="266">
        <v>73907</v>
      </c>
      <c r="W644" s="267">
        <v>0.868972734006655</v>
      </c>
      <c r="X644" s="267">
        <v>0.84885993485342</v>
      </c>
      <c r="Y644" s="268">
        <v>0.886792452830189</v>
      </c>
      <c r="Z644" s="268">
        <v>0.910820081072654</v>
      </c>
      <c r="AA644" s="295">
        <v>-0.0379325179767686</v>
      </c>
      <c r="AB644" s="264">
        <v>19116</v>
      </c>
      <c r="AC644" s="264">
        <v>16733</v>
      </c>
      <c r="AD644" s="264">
        <v>19847</v>
      </c>
      <c r="AE644" s="264">
        <v>17503</v>
      </c>
      <c r="AF644" s="268">
        <v>0.875340029294832</v>
      </c>
      <c r="AG644" s="268">
        <v>0.881896508288406</v>
      </c>
      <c r="AH644" s="295">
        <v>-0.0065564789935747</v>
      </c>
    </row>
    <row r="645" spans="1:34">
      <c r="A645" s="315" t="s">
        <v>719</v>
      </c>
      <c r="B645" s="321" t="s">
        <v>3352</v>
      </c>
      <c r="C645" s="293" t="s">
        <v>1110</v>
      </c>
      <c r="D645" s="321" t="s">
        <v>1110</v>
      </c>
      <c r="E645" s="263">
        <v>1583</v>
      </c>
      <c r="F645" s="263">
        <v>1550</v>
      </c>
      <c r="G645" s="263">
        <v>1503</v>
      </c>
      <c r="H645" s="264">
        <v>2617</v>
      </c>
      <c r="I645" s="264">
        <v>2578</v>
      </c>
      <c r="J645" s="264">
        <v>2501</v>
      </c>
      <c r="K645" s="264">
        <v>2947</v>
      </c>
      <c r="L645" s="264">
        <v>2893</v>
      </c>
      <c r="M645" s="264">
        <v>2755</v>
      </c>
      <c r="N645" s="267">
        <v>0.983144760784206</v>
      </c>
      <c r="O645" s="266">
        <v>71861</v>
      </c>
      <c r="P645" s="294">
        <v>0.9</v>
      </c>
      <c r="Q645" s="267">
        <v>0.979153506001263</v>
      </c>
      <c r="R645" s="267">
        <v>0.985097439816584</v>
      </c>
      <c r="S645" s="267">
        <v>0.981676280963692</v>
      </c>
      <c r="T645" s="295">
        <v>-0.00594393381532043</v>
      </c>
      <c r="U645" s="266">
        <v>73093</v>
      </c>
      <c r="V645" s="266">
        <v>67660</v>
      </c>
      <c r="W645" s="267">
        <v>0.92567003680243</v>
      </c>
      <c r="X645" s="267">
        <v>0.949463044851548</v>
      </c>
      <c r="Y645" s="268">
        <v>0.955674436377532</v>
      </c>
      <c r="Z645" s="268">
        <v>0.934848998982016</v>
      </c>
      <c r="AA645" s="295">
        <v>-0.00621139152598393</v>
      </c>
      <c r="AB645" s="264">
        <v>17531</v>
      </c>
      <c r="AC645" s="264">
        <v>16598</v>
      </c>
      <c r="AD645" s="264">
        <v>16786</v>
      </c>
      <c r="AE645" s="264">
        <v>15623</v>
      </c>
      <c r="AF645" s="268">
        <v>0.946779989732474</v>
      </c>
      <c r="AG645" s="268">
        <v>0.930716072917908</v>
      </c>
      <c r="AH645" s="295">
        <v>0.0160639168145661</v>
      </c>
    </row>
    <row r="646" spans="1:34">
      <c r="A646" s="315" t="s">
        <v>719</v>
      </c>
      <c r="B646" s="321" t="s">
        <v>3352</v>
      </c>
      <c r="C646" s="293" t="s">
        <v>1111</v>
      </c>
      <c r="D646" s="321" t="s">
        <v>1111</v>
      </c>
      <c r="E646" s="263">
        <v>0</v>
      </c>
      <c r="F646" s="263">
        <v>0</v>
      </c>
      <c r="G646" s="263">
        <v>0</v>
      </c>
      <c r="H646" s="264">
        <v>1</v>
      </c>
      <c r="I646" s="264">
        <v>1</v>
      </c>
      <c r="J646" s="264">
        <v>1</v>
      </c>
      <c r="K646" s="264">
        <v>1</v>
      </c>
      <c r="L646" s="264">
        <v>0</v>
      </c>
      <c r="M646" s="264">
        <v>0</v>
      </c>
      <c r="N646" s="267">
        <v>0.333333333333333</v>
      </c>
      <c r="O646" s="266">
        <v>1</v>
      </c>
      <c r="P646" s="294">
        <v>0.9</v>
      </c>
      <c r="Q646" s="267">
        <v>0</v>
      </c>
      <c r="R646" s="267">
        <v>1</v>
      </c>
      <c r="S646" s="267">
        <v>0</v>
      </c>
      <c r="T646" s="295">
        <v>-1</v>
      </c>
      <c r="U646" s="266">
        <v>3</v>
      </c>
      <c r="V646" s="266">
        <v>1</v>
      </c>
      <c r="W646" s="267">
        <v>0.333333333333333</v>
      </c>
      <c r="X646" s="267">
        <v>0</v>
      </c>
      <c r="Y646" s="268">
        <v>1</v>
      </c>
      <c r="Z646" s="268">
        <v>0</v>
      </c>
      <c r="AA646" s="295">
        <v>-1</v>
      </c>
      <c r="AB646" s="264">
        <v>2</v>
      </c>
      <c r="AC646" s="264">
        <v>1</v>
      </c>
      <c r="AD646" s="264">
        <v>0</v>
      </c>
      <c r="AE646" s="264">
        <v>0</v>
      </c>
      <c r="AF646" s="268">
        <v>0.5</v>
      </c>
      <c r="AG646" s="268">
        <v>0</v>
      </c>
      <c r="AH646" s="295">
        <v>0.5</v>
      </c>
    </row>
    <row r="647" spans="1:34">
      <c r="A647" s="315" t="s">
        <v>719</v>
      </c>
      <c r="B647" s="321" t="s">
        <v>3352</v>
      </c>
      <c r="C647" s="293" t="s">
        <v>1112</v>
      </c>
      <c r="D647" s="321" t="s">
        <v>1113</v>
      </c>
      <c r="E647" s="263">
        <v>8</v>
      </c>
      <c r="F647" s="263">
        <v>10</v>
      </c>
      <c r="G647" s="263">
        <v>8</v>
      </c>
      <c r="H647" s="264">
        <v>10</v>
      </c>
      <c r="I647" s="264">
        <v>9</v>
      </c>
      <c r="J647" s="264">
        <v>10</v>
      </c>
      <c r="K647" s="264">
        <v>19</v>
      </c>
      <c r="L647" s="264">
        <v>18</v>
      </c>
      <c r="M647" s="264">
        <v>18</v>
      </c>
      <c r="N647" s="267">
        <v>0.945841392649903</v>
      </c>
      <c r="O647" s="266">
        <v>489</v>
      </c>
      <c r="P647" s="294">
        <v>0.9</v>
      </c>
      <c r="Q647" s="267">
        <v>1.25</v>
      </c>
      <c r="R647" s="267">
        <v>0.9</v>
      </c>
      <c r="S647" s="267">
        <v>0.947368421052632</v>
      </c>
      <c r="T647" s="295">
        <v>0.35</v>
      </c>
      <c r="U647" s="266">
        <v>517</v>
      </c>
      <c r="V647" s="266">
        <v>513</v>
      </c>
      <c r="W647" s="267">
        <v>0.992263056092843</v>
      </c>
      <c r="X647" s="267">
        <v>1</v>
      </c>
      <c r="Y647" s="268">
        <v>1</v>
      </c>
      <c r="Z647" s="268">
        <v>0.947368421052632</v>
      </c>
      <c r="AA647" s="295">
        <v>0</v>
      </c>
      <c r="AB647" s="264">
        <v>82</v>
      </c>
      <c r="AC647" s="264">
        <v>81</v>
      </c>
      <c r="AD647" s="264">
        <v>85</v>
      </c>
      <c r="AE647" s="264">
        <v>85</v>
      </c>
      <c r="AF647" s="268">
        <v>0.98780487804878</v>
      </c>
      <c r="AG647" s="268">
        <v>1</v>
      </c>
      <c r="AH647" s="295">
        <v>-0.0121951219512195</v>
      </c>
    </row>
    <row r="648" spans="1:34">
      <c r="A648" s="315" t="s">
        <v>719</v>
      </c>
      <c r="B648" s="321" t="s">
        <v>3352</v>
      </c>
      <c r="C648" s="293" t="s">
        <v>1114</v>
      </c>
      <c r="D648" s="321" t="s">
        <v>1114</v>
      </c>
      <c r="E648" s="263">
        <v>749</v>
      </c>
      <c r="F648" s="263">
        <v>719</v>
      </c>
      <c r="G648" s="263">
        <v>703</v>
      </c>
      <c r="H648" s="264">
        <v>1301</v>
      </c>
      <c r="I648" s="264">
        <v>1265</v>
      </c>
      <c r="J648" s="264">
        <v>1227</v>
      </c>
      <c r="K648" s="264">
        <v>1466</v>
      </c>
      <c r="L648" s="264">
        <v>1416</v>
      </c>
      <c r="M648" s="264">
        <v>1327</v>
      </c>
      <c r="N648" s="267">
        <v>0.959861162761869</v>
      </c>
      <c r="O648" s="266">
        <v>38716</v>
      </c>
      <c r="P648" s="294">
        <v>0.9</v>
      </c>
      <c r="Q648" s="267">
        <v>0.959946595460614</v>
      </c>
      <c r="R648" s="267">
        <v>0.972328977709454</v>
      </c>
      <c r="S648" s="267">
        <v>0.965893587994543</v>
      </c>
      <c r="T648" s="295">
        <v>-0.0123823822488401</v>
      </c>
      <c r="U648" s="266">
        <v>40335</v>
      </c>
      <c r="V648" s="266">
        <v>37136</v>
      </c>
      <c r="W648" s="267">
        <v>0.920689227717863</v>
      </c>
      <c r="X648" s="267">
        <v>0.938584779706275</v>
      </c>
      <c r="Y648" s="268">
        <v>0.943120676402767</v>
      </c>
      <c r="Z648" s="268">
        <v>0.905184174624829</v>
      </c>
      <c r="AA648" s="295">
        <v>-0.00453589669649201</v>
      </c>
      <c r="AB648" s="264">
        <v>9303</v>
      </c>
      <c r="AC648" s="264">
        <v>8640</v>
      </c>
      <c r="AD648" s="264">
        <v>9140</v>
      </c>
      <c r="AE648" s="264">
        <v>8467</v>
      </c>
      <c r="AF648" s="268">
        <v>0.928732666881651</v>
      </c>
      <c r="AG648" s="268">
        <v>0.92636761487965</v>
      </c>
      <c r="AH648" s="295">
        <v>0.00236505200200121</v>
      </c>
    </row>
    <row r="649" spans="1:34">
      <c r="A649" s="315" t="s">
        <v>719</v>
      </c>
      <c r="B649" s="321" t="s">
        <v>3352</v>
      </c>
      <c r="C649" s="293" t="s">
        <v>1115</v>
      </c>
      <c r="D649" s="321" t="s">
        <v>1116</v>
      </c>
      <c r="E649" s="263">
        <v>5</v>
      </c>
      <c r="F649" s="263">
        <v>4</v>
      </c>
      <c r="G649" s="263">
        <v>3</v>
      </c>
      <c r="H649" s="264">
        <v>4</v>
      </c>
      <c r="I649" s="264">
        <v>4</v>
      </c>
      <c r="J649" s="264">
        <v>2</v>
      </c>
      <c r="K649" s="264">
        <v>7</v>
      </c>
      <c r="L649" s="264">
        <v>7</v>
      </c>
      <c r="M649" s="264">
        <v>5</v>
      </c>
      <c r="N649" s="267">
        <v>0.926666666666667</v>
      </c>
      <c r="O649" s="266">
        <v>139</v>
      </c>
      <c r="P649" s="294">
        <v>0.9</v>
      </c>
      <c r="Q649" s="267">
        <v>0.8</v>
      </c>
      <c r="R649" s="267">
        <v>1</v>
      </c>
      <c r="S649" s="267">
        <v>1</v>
      </c>
      <c r="T649" s="295">
        <v>-0.2</v>
      </c>
      <c r="U649" s="266">
        <v>150</v>
      </c>
      <c r="V649" s="266">
        <v>130</v>
      </c>
      <c r="W649" s="267">
        <v>0.866666666666667</v>
      </c>
      <c r="X649" s="267">
        <v>0.6</v>
      </c>
      <c r="Y649" s="268">
        <v>0.5</v>
      </c>
      <c r="Z649" s="268">
        <v>0.714285714285714</v>
      </c>
      <c r="AA649" s="295">
        <v>0.1</v>
      </c>
      <c r="AB649" s="264">
        <v>37</v>
      </c>
      <c r="AC649" s="264">
        <v>28</v>
      </c>
      <c r="AD649" s="264">
        <v>46</v>
      </c>
      <c r="AE649" s="264">
        <v>39</v>
      </c>
      <c r="AF649" s="268">
        <v>0.756756756756757</v>
      </c>
      <c r="AG649" s="268">
        <v>0.847826086956522</v>
      </c>
      <c r="AH649" s="295">
        <v>-0.0910693301997649</v>
      </c>
    </row>
    <row r="650" spans="1:34">
      <c r="A650" s="315" t="s">
        <v>719</v>
      </c>
      <c r="B650" s="321" t="s">
        <v>3353</v>
      </c>
      <c r="C650" s="293" t="s">
        <v>1117</v>
      </c>
      <c r="D650" s="321" t="s">
        <v>1117</v>
      </c>
      <c r="E650" s="263">
        <v>3505</v>
      </c>
      <c r="F650" s="263">
        <v>3471</v>
      </c>
      <c r="G650" s="263">
        <v>3298</v>
      </c>
      <c r="H650" s="264">
        <v>2925</v>
      </c>
      <c r="I650" s="264">
        <v>2909</v>
      </c>
      <c r="J650" s="264">
        <v>2769</v>
      </c>
      <c r="K650" s="264">
        <v>4628</v>
      </c>
      <c r="L650" s="264">
        <v>4606</v>
      </c>
      <c r="M650" s="264">
        <v>4415</v>
      </c>
      <c r="N650" s="267">
        <v>0.988773392131682</v>
      </c>
      <c r="O650" s="266">
        <v>122423</v>
      </c>
      <c r="P650" s="294">
        <v>0.9</v>
      </c>
      <c r="Q650" s="267">
        <v>0.990299572039943</v>
      </c>
      <c r="R650" s="267">
        <v>0.994529914529915</v>
      </c>
      <c r="S650" s="267">
        <v>0.995246326707001</v>
      </c>
      <c r="T650" s="295">
        <v>-0.00423034248997167</v>
      </c>
      <c r="U650" s="266">
        <v>123813</v>
      </c>
      <c r="V650" s="266">
        <v>117746</v>
      </c>
      <c r="W650" s="267">
        <v>0.950998683498502</v>
      </c>
      <c r="X650" s="267">
        <v>0.940941512125535</v>
      </c>
      <c r="Y650" s="268">
        <v>0.946666666666667</v>
      </c>
      <c r="Z650" s="268">
        <v>0.953975799481417</v>
      </c>
      <c r="AA650" s="295">
        <v>-0.00572515454113176</v>
      </c>
      <c r="AB650" s="264">
        <v>28087</v>
      </c>
      <c r="AC650" s="264">
        <v>26664</v>
      </c>
      <c r="AD650" s="264">
        <v>29059</v>
      </c>
      <c r="AE650" s="264">
        <v>27729</v>
      </c>
      <c r="AF650" s="268">
        <v>0.949335991739951</v>
      </c>
      <c r="AG650" s="268">
        <v>0.954231047179875</v>
      </c>
      <c r="AH650" s="295">
        <v>-0.00489505543992452</v>
      </c>
    </row>
    <row r="651" spans="1:34">
      <c r="A651" s="315" t="s">
        <v>719</v>
      </c>
      <c r="B651" s="321" t="s">
        <v>3353</v>
      </c>
      <c r="C651" s="293" t="s">
        <v>1118</v>
      </c>
      <c r="D651" s="321" t="s">
        <v>1119</v>
      </c>
      <c r="E651" s="263">
        <v>2572</v>
      </c>
      <c r="F651" s="263">
        <v>2562</v>
      </c>
      <c r="G651" s="263">
        <v>2394</v>
      </c>
      <c r="H651" s="264">
        <v>2218</v>
      </c>
      <c r="I651" s="264">
        <v>2205</v>
      </c>
      <c r="J651" s="264">
        <v>1966</v>
      </c>
      <c r="K651" s="264">
        <v>3057</v>
      </c>
      <c r="L651" s="264">
        <v>3037</v>
      </c>
      <c r="M651" s="264">
        <v>2686</v>
      </c>
      <c r="N651" s="267">
        <v>0.992687916750859</v>
      </c>
      <c r="O651" s="266">
        <v>78605</v>
      </c>
      <c r="P651" s="294">
        <v>0.9</v>
      </c>
      <c r="Q651" s="267">
        <v>0.996111975116641</v>
      </c>
      <c r="R651" s="267">
        <v>0.994138863841298</v>
      </c>
      <c r="S651" s="267">
        <v>0.993457638207393</v>
      </c>
      <c r="T651" s="295">
        <v>0.00197311127534228</v>
      </c>
      <c r="U651" s="266">
        <v>79184</v>
      </c>
      <c r="V651" s="266">
        <v>71108</v>
      </c>
      <c r="W651" s="267">
        <v>0.898009698929077</v>
      </c>
      <c r="X651" s="267">
        <v>0.930793157076205</v>
      </c>
      <c r="Y651" s="268">
        <v>0.886384129846709</v>
      </c>
      <c r="Z651" s="268">
        <v>0.878639188747138</v>
      </c>
      <c r="AA651" s="295">
        <v>0.0444090272294965</v>
      </c>
      <c r="AB651" s="264">
        <v>19363</v>
      </c>
      <c r="AC651" s="264">
        <v>17776</v>
      </c>
      <c r="AD651" s="264">
        <v>19408</v>
      </c>
      <c r="AE651" s="264">
        <v>17533</v>
      </c>
      <c r="AF651" s="268">
        <v>0.918039559985539</v>
      </c>
      <c r="AG651" s="268">
        <v>0.903390354492993</v>
      </c>
      <c r="AH651" s="295">
        <v>0.0146492054925469</v>
      </c>
    </row>
    <row r="652" spans="1:34">
      <c r="A652" s="315" t="s">
        <v>719</v>
      </c>
      <c r="B652" s="321" t="s">
        <v>3353</v>
      </c>
      <c r="C652" s="293" t="s">
        <v>1120</v>
      </c>
      <c r="D652" s="321" t="s">
        <v>1121</v>
      </c>
      <c r="E652" s="263">
        <v>3594</v>
      </c>
      <c r="F652" s="263">
        <v>3552</v>
      </c>
      <c r="G652" s="263">
        <v>3299</v>
      </c>
      <c r="H652" s="264">
        <v>3328</v>
      </c>
      <c r="I652" s="264">
        <v>3293</v>
      </c>
      <c r="J652" s="264">
        <v>2966</v>
      </c>
      <c r="K652" s="264">
        <v>4836</v>
      </c>
      <c r="L652" s="264">
        <v>4756</v>
      </c>
      <c r="M652" s="264">
        <v>4140</v>
      </c>
      <c r="N652" s="267">
        <v>0.982082165176124</v>
      </c>
      <c r="O652" s="266">
        <v>125406</v>
      </c>
      <c r="P652" s="294">
        <v>0.9</v>
      </c>
      <c r="Q652" s="267">
        <v>0.988313856427379</v>
      </c>
      <c r="R652" s="267">
        <v>0.989483173076923</v>
      </c>
      <c r="S652" s="267">
        <v>0.983457402812241</v>
      </c>
      <c r="T652" s="295">
        <v>-0.00116931664954412</v>
      </c>
      <c r="U652" s="266">
        <v>127694</v>
      </c>
      <c r="V652" s="266">
        <v>114348</v>
      </c>
      <c r="W652" s="267">
        <v>0.895484517675067</v>
      </c>
      <c r="X652" s="267">
        <v>0.917918753478019</v>
      </c>
      <c r="Y652" s="268">
        <v>0.891225961538462</v>
      </c>
      <c r="Z652" s="268">
        <v>0.856079404466501</v>
      </c>
      <c r="AA652" s="295">
        <v>0.0266927919395573</v>
      </c>
      <c r="AB652" s="264">
        <v>29616</v>
      </c>
      <c r="AC652" s="264">
        <v>26916</v>
      </c>
      <c r="AD652" s="264">
        <v>30321</v>
      </c>
      <c r="AE652" s="264">
        <v>27181</v>
      </c>
      <c r="AF652" s="268">
        <v>0.908833063209076</v>
      </c>
      <c r="AG652" s="268">
        <v>0.896441410243725</v>
      </c>
      <c r="AH652" s="295">
        <v>0.0123916529653507</v>
      </c>
    </row>
    <row r="653" spans="1:34">
      <c r="A653" s="315" t="s">
        <v>719</v>
      </c>
      <c r="B653" s="321" t="s">
        <v>3351</v>
      </c>
      <c r="C653" s="293" t="s">
        <v>1122</v>
      </c>
      <c r="D653" s="321" t="s">
        <v>1122</v>
      </c>
      <c r="E653" s="263">
        <v>1834</v>
      </c>
      <c r="F653" s="263">
        <v>1821</v>
      </c>
      <c r="G653" s="263">
        <v>1765</v>
      </c>
      <c r="H653" s="264">
        <v>1539</v>
      </c>
      <c r="I653" s="264">
        <v>1525</v>
      </c>
      <c r="J653" s="264">
        <v>1476</v>
      </c>
      <c r="K653" s="264">
        <v>2129</v>
      </c>
      <c r="L653" s="264">
        <v>2096</v>
      </c>
      <c r="M653" s="264">
        <v>2015</v>
      </c>
      <c r="N653" s="267">
        <v>0.984088197945126</v>
      </c>
      <c r="O653" s="266">
        <v>51147</v>
      </c>
      <c r="P653" s="294">
        <v>0.9</v>
      </c>
      <c r="Q653" s="267">
        <v>0.992911668484188</v>
      </c>
      <c r="R653" s="267">
        <v>0.99090318388564</v>
      </c>
      <c r="S653" s="267">
        <v>0.984499765147957</v>
      </c>
      <c r="T653" s="295">
        <v>0.00200848459854752</v>
      </c>
      <c r="U653" s="266">
        <v>51974</v>
      </c>
      <c r="V653" s="266">
        <v>48732</v>
      </c>
      <c r="W653" s="267">
        <v>0.937622657482587</v>
      </c>
      <c r="X653" s="267">
        <v>0.962377317339149</v>
      </c>
      <c r="Y653" s="268">
        <v>0.95906432748538</v>
      </c>
      <c r="Z653" s="268">
        <v>0.946453734147487</v>
      </c>
      <c r="AA653" s="295">
        <v>0.00331298985376938</v>
      </c>
      <c r="AB653" s="264">
        <v>13606</v>
      </c>
      <c r="AC653" s="264">
        <v>13067</v>
      </c>
      <c r="AD653" s="264">
        <v>12780</v>
      </c>
      <c r="AE653" s="264">
        <v>11850</v>
      </c>
      <c r="AF653" s="268">
        <v>0.960385124209907</v>
      </c>
      <c r="AG653" s="268">
        <v>0.927230046948357</v>
      </c>
      <c r="AH653" s="295">
        <v>0.0331550772615506</v>
      </c>
    </row>
    <row r="654" spans="1:34">
      <c r="A654" s="315" t="s">
        <v>719</v>
      </c>
      <c r="B654" s="321" t="s">
        <v>3351</v>
      </c>
      <c r="C654" s="293" t="s">
        <v>1123</v>
      </c>
      <c r="D654" s="321" t="s">
        <v>1123</v>
      </c>
      <c r="E654" s="263">
        <v>2186</v>
      </c>
      <c r="F654" s="263">
        <v>2165</v>
      </c>
      <c r="G654" s="263">
        <v>2070</v>
      </c>
      <c r="H654" s="264">
        <v>1881</v>
      </c>
      <c r="I654" s="264">
        <v>1835</v>
      </c>
      <c r="J654" s="264">
        <v>1720</v>
      </c>
      <c r="K654" s="264">
        <v>2657</v>
      </c>
      <c r="L654" s="264">
        <v>2563</v>
      </c>
      <c r="M654" s="264">
        <v>2460</v>
      </c>
      <c r="N654" s="267">
        <v>0.976870245919799</v>
      </c>
      <c r="O654" s="266">
        <v>66139</v>
      </c>
      <c r="P654" s="294">
        <v>0.9</v>
      </c>
      <c r="Q654" s="267">
        <v>0.9903934126258</v>
      </c>
      <c r="R654" s="267">
        <v>0.975544922913344</v>
      </c>
      <c r="S654" s="267">
        <v>0.964621753857734</v>
      </c>
      <c r="T654" s="295">
        <v>0.0148484897124566</v>
      </c>
      <c r="U654" s="266">
        <v>67705</v>
      </c>
      <c r="V654" s="266">
        <v>62889</v>
      </c>
      <c r="W654" s="267">
        <v>0.928867882726534</v>
      </c>
      <c r="X654" s="267">
        <v>0.946935041171089</v>
      </c>
      <c r="Y654" s="268">
        <v>0.914407230196704</v>
      </c>
      <c r="Z654" s="268">
        <v>0.925856228829507</v>
      </c>
      <c r="AA654" s="295">
        <v>0.0325278109743848</v>
      </c>
      <c r="AB654" s="264">
        <v>16745</v>
      </c>
      <c r="AC654" s="264">
        <v>15733</v>
      </c>
      <c r="AD654" s="264">
        <v>16149</v>
      </c>
      <c r="AE654" s="264">
        <v>15052</v>
      </c>
      <c r="AF654" s="268">
        <v>0.939564048969842</v>
      </c>
      <c r="AG654" s="268">
        <v>0.932070097219642</v>
      </c>
      <c r="AH654" s="295">
        <v>0.00749395175019962</v>
      </c>
    </row>
    <row r="655" spans="1:34">
      <c r="A655" s="315" t="s">
        <v>719</v>
      </c>
      <c r="B655" s="321" t="s">
        <v>3353</v>
      </c>
      <c r="C655" s="293" t="s">
        <v>1124</v>
      </c>
      <c r="D655" s="321" t="s">
        <v>1125</v>
      </c>
      <c r="E655" s="263">
        <v>2722</v>
      </c>
      <c r="F655" s="263">
        <v>2684</v>
      </c>
      <c r="G655" s="263">
        <v>2521</v>
      </c>
      <c r="H655" s="264">
        <v>2356</v>
      </c>
      <c r="I655" s="264">
        <v>2322</v>
      </c>
      <c r="J655" s="264">
        <v>2165</v>
      </c>
      <c r="K655" s="264">
        <v>3303</v>
      </c>
      <c r="L655" s="264">
        <v>3255</v>
      </c>
      <c r="M655" s="264">
        <v>2947</v>
      </c>
      <c r="N655" s="267">
        <v>0.986217123915035</v>
      </c>
      <c r="O655" s="266">
        <v>90444</v>
      </c>
      <c r="P655" s="294">
        <v>0.9</v>
      </c>
      <c r="Q655" s="267">
        <v>0.986039676708303</v>
      </c>
      <c r="R655" s="267">
        <v>0.985568760611205</v>
      </c>
      <c r="S655" s="267">
        <v>0.985467756584923</v>
      </c>
      <c r="T655" s="295">
        <v>0.000470916097097263</v>
      </c>
      <c r="U655" s="266">
        <v>91708</v>
      </c>
      <c r="V655" s="266">
        <v>85170</v>
      </c>
      <c r="W655" s="267">
        <v>0.928708509617482</v>
      </c>
      <c r="X655" s="267">
        <v>0.926157237325496</v>
      </c>
      <c r="Y655" s="268">
        <v>0.91893039049236</v>
      </c>
      <c r="Z655" s="268">
        <v>0.892219194671511</v>
      </c>
      <c r="AA655" s="295">
        <v>0.00722684683313601</v>
      </c>
      <c r="AB655" s="264">
        <v>20910</v>
      </c>
      <c r="AC655" s="264">
        <v>19420</v>
      </c>
      <c r="AD655" s="264">
        <v>21571</v>
      </c>
      <c r="AE655" s="264">
        <v>20196</v>
      </c>
      <c r="AF655" s="268">
        <v>0.928742228598757</v>
      </c>
      <c r="AG655" s="268">
        <v>0.93625701172871</v>
      </c>
      <c r="AH655" s="295">
        <v>-0.00751478312995324</v>
      </c>
    </row>
    <row r="656" spans="1:34">
      <c r="A656" s="315" t="s">
        <v>719</v>
      </c>
      <c r="B656" s="321" t="s">
        <v>3353</v>
      </c>
      <c r="C656" s="293" t="s">
        <v>1126</v>
      </c>
      <c r="D656" s="321" t="s">
        <v>1127</v>
      </c>
      <c r="E656" s="263">
        <v>2110</v>
      </c>
      <c r="F656" s="263">
        <v>2095</v>
      </c>
      <c r="G656" s="263">
        <v>2026</v>
      </c>
      <c r="H656" s="264">
        <v>1842</v>
      </c>
      <c r="I656" s="264">
        <v>1831</v>
      </c>
      <c r="J656" s="264">
        <v>1784</v>
      </c>
      <c r="K656" s="264">
        <v>2374</v>
      </c>
      <c r="L656" s="264">
        <v>2335</v>
      </c>
      <c r="M656" s="264">
        <v>2259</v>
      </c>
      <c r="N656" s="267">
        <v>0.984760990535615</v>
      </c>
      <c r="O656" s="266">
        <v>65655</v>
      </c>
      <c r="P656" s="294">
        <v>0.9</v>
      </c>
      <c r="Q656" s="267">
        <v>0.992890995260663</v>
      </c>
      <c r="R656" s="267">
        <v>0.994028230184582</v>
      </c>
      <c r="S656" s="267">
        <v>0.983572030328559</v>
      </c>
      <c r="T656" s="295">
        <v>-0.00113723492391848</v>
      </c>
      <c r="U656" s="266">
        <v>66671</v>
      </c>
      <c r="V656" s="266">
        <v>64022</v>
      </c>
      <c r="W656" s="267">
        <v>0.960267582607131</v>
      </c>
      <c r="X656" s="267">
        <v>0.960189573459716</v>
      </c>
      <c r="Y656" s="268">
        <v>0.968512486427796</v>
      </c>
      <c r="Z656" s="268">
        <v>0.951558550968829</v>
      </c>
      <c r="AA656" s="295">
        <v>-0.00832291296808019</v>
      </c>
      <c r="AB656" s="264">
        <v>16372</v>
      </c>
      <c r="AC656" s="264">
        <v>15760</v>
      </c>
      <c r="AD656" s="264">
        <v>16525</v>
      </c>
      <c r="AE656" s="264">
        <v>15924</v>
      </c>
      <c r="AF656" s="268">
        <v>0.962619105790374</v>
      </c>
      <c r="AG656" s="268">
        <v>0.963630862329803</v>
      </c>
      <c r="AH656" s="295">
        <v>-0.00101175653942953</v>
      </c>
    </row>
    <row r="657" spans="1:34">
      <c r="A657" s="315" t="s">
        <v>719</v>
      </c>
      <c r="B657" s="321" t="s">
        <v>3353</v>
      </c>
      <c r="C657" s="293" t="s">
        <v>1128</v>
      </c>
      <c r="D657" s="321" t="s">
        <v>1128</v>
      </c>
      <c r="E657" s="263">
        <v>1257</v>
      </c>
      <c r="F657" s="263">
        <v>1234</v>
      </c>
      <c r="G657" s="263">
        <v>1179</v>
      </c>
      <c r="H657" s="264">
        <v>1056</v>
      </c>
      <c r="I657" s="264">
        <v>1046</v>
      </c>
      <c r="J657" s="264">
        <v>1009</v>
      </c>
      <c r="K657" s="264">
        <v>1527</v>
      </c>
      <c r="L657" s="264">
        <v>1507</v>
      </c>
      <c r="M657" s="264">
        <v>1469</v>
      </c>
      <c r="N657" s="267">
        <v>0.993225627655862</v>
      </c>
      <c r="O657" s="266">
        <v>48383</v>
      </c>
      <c r="P657" s="294">
        <v>0.9</v>
      </c>
      <c r="Q657" s="267">
        <v>0.98170246618934</v>
      </c>
      <c r="R657" s="267">
        <v>0.990530303030303</v>
      </c>
      <c r="S657" s="267">
        <v>0.986902423051735</v>
      </c>
      <c r="T657" s="295">
        <v>-0.00882783684096333</v>
      </c>
      <c r="U657" s="266">
        <v>48713</v>
      </c>
      <c r="V657" s="266">
        <v>47036</v>
      </c>
      <c r="W657" s="267">
        <v>0.965573871451153</v>
      </c>
      <c r="X657" s="267">
        <v>0.937947494033413</v>
      </c>
      <c r="Y657" s="268">
        <v>0.955492424242424</v>
      </c>
      <c r="Z657" s="268">
        <v>0.962017026850033</v>
      </c>
      <c r="AA657" s="295">
        <v>-0.0175449302090113</v>
      </c>
      <c r="AB657" s="264">
        <v>10276</v>
      </c>
      <c r="AC657" s="264">
        <v>9866</v>
      </c>
      <c r="AD657" s="264">
        <v>11343</v>
      </c>
      <c r="AE657" s="264">
        <v>10956</v>
      </c>
      <c r="AF657" s="268">
        <v>0.960101206695212</v>
      </c>
      <c r="AG657" s="268">
        <v>0.965882041787887</v>
      </c>
      <c r="AH657" s="295">
        <v>-0.00578083509267469</v>
      </c>
    </row>
    <row r="658" spans="1:34">
      <c r="A658" s="315" t="s">
        <v>719</v>
      </c>
      <c r="B658" s="321" t="s">
        <v>3351</v>
      </c>
      <c r="C658" s="293" t="s">
        <v>1129</v>
      </c>
      <c r="D658" s="321" t="s">
        <v>1130</v>
      </c>
      <c r="E658" s="263">
        <v>3328</v>
      </c>
      <c r="F658" s="263">
        <v>3243</v>
      </c>
      <c r="G658" s="263">
        <v>3140</v>
      </c>
      <c r="H658" s="264">
        <v>2722</v>
      </c>
      <c r="I658" s="264">
        <v>2420</v>
      </c>
      <c r="J658" s="264">
        <v>2534</v>
      </c>
      <c r="K658" s="264">
        <v>3802</v>
      </c>
      <c r="L658" s="264">
        <v>3661</v>
      </c>
      <c r="M658" s="264">
        <v>3494</v>
      </c>
      <c r="N658" s="267">
        <v>0.966432849335093</v>
      </c>
      <c r="O658" s="266">
        <v>88590</v>
      </c>
      <c r="P658" s="294">
        <v>0.9</v>
      </c>
      <c r="Q658" s="267">
        <v>0.974459134615385</v>
      </c>
      <c r="R658" s="267">
        <v>0.889052167523879</v>
      </c>
      <c r="S658" s="267">
        <v>0.962914255654919</v>
      </c>
      <c r="T658" s="295">
        <v>0.0854069670915051</v>
      </c>
      <c r="U658" s="266">
        <v>91667</v>
      </c>
      <c r="V658" s="266">
        <v>84727</v>
      </c>
      <c r="W658" s="267">
        <v>0.924291184395693</v>
      </c>
      <c r="X658" s="267">
        <v>0.943509615384615</v>
      </c>
      <c r="Y658" s="268">
        <v>0.930933137398971</v>
      </c>
      <c r="Z658" s="268">
        <v>0.918990005260389</v>
      </c>
      <c r="AA658" s="295">
        <v>0.0125764779856441</v>
      </c>
      <c r="AB658" s="264">
        <v>24640</v>
      </c>
      <c r="AC658" s="264">
        <v>23218</v>
      </c>
      <c r="AD658" s="264">
        <v>22802</v>
      </c>
      <c r="AE658" s="264">
        <v>21199</v>
      </c>
      <c r="AF658" s="268">
        <v>0.942288961038961</v>
      </c>
      <c r="AG658" s="268">
        <v>0.929699149197439</v>
      </c>
      <c r="AH658" s="295">
        <v>0.0125898118415223</v>
      </c>
    </row>
    <row r="659" spans="1:34">
      <c r="A659" s="315" t="s">
        <v>719</v>
      </c>
      <c r="B659" s="321" t="s">
        <v>3353</v>
      </c>
      <c r="C659" s="293" t="s">
        <v>1131</v>
      </c>
      <c r="D659" s="321" t="s">
        <v>1132</v>
      </c>
      <c r="E659" s="263">
        <v>3629</v>
      </c>
      <c r="F659" s="263">
        <v>3584</v>
      </c>
      <c r="G659" s="263">
        <v>3232</v>
      </c>
      <c r="H659" s="264">
        <v>2966</v>
      </c>
      <c r="I659" s="264">
        <v>2941</v>
      </c>
      <c r="J659" s="264">
        <v>2585</v>
      </c>
      <c r="K659" s="264">
        <v>3906</v>
      </c>
      <c r="L659" s="264">
        <v>3872</v>
      </c>
      <c r="M659" s="264">
        <v>3211</v>
      </c>
      <c r="N659" s="267">
        <v>0.977429981875895</v>
      </c>
      <c r="O659" s="266">
        <v>97613</v>
      </c>
      <c r="P659" s="294">
        <v>0.9</v>
      </c>
      <c r="Q659" s="267">
        <v>0.987599889776798</v>
      </c>
      <c r="R659" s="267">
        <v>0.991571139581929</v>
      </c>
      <c r="S659" s="267">
        <v>0.991295442908346</v>
      </c>
      <c r="T659" s="295">
        <v>-0.00397124980513053</v>
      </c>
      <c r="U659" s="266">
        <v>99867</v>
      </c>
      <c r="V659" s="266">
        <v>84995</v>
      </c>
      <c r="W659" s="267">
        <v>0.851081938978842</v>
      </c>
      <c r="X659" s="267">
        <v>0.890603472030863</v>
      </c>
      <c r="Y659" s="268">
        <v>0.871544167228591</v>
      </c>
      <c r="Z659" s="268">
        <v>0.822068612391193</v>
      </c>
      <c r="AA659" s="295">
        <v>0.0190593048022718</v>
      </c>
      <c r="AB659" s="264">
        <v>25139</v>
      </c>
      <c r="AC659" s="264">
        <v>22188</v>
      </c>
      <c r="AD659" s="264">
        <v>24063</v>
      </c>
      <c r="AE659" s="264">
        <v>20894</v>
      </c>
      <c r="AF659" s="268">
        <v>0.882612673535145</v>
      </c>
      <c r="AG659" s="268">
        <v>0.868304035240826</v>
      </c>
      <c r="AH659" s="295">
        <v>0.0143086382943185</v>
      </c>
    </row>
    <row r="660" spans="1:34">
      <c r="A660" s="315" t="s">
        <v>719</v>
      </c>
      <c r="B660" s="321" t="s">
        <v>3349</v>
      </c>
      <c r="C660" s="293" t="s">
        <v>1133</v>
      </c>
      <c r="D660" s="321" t="s">
        <v>1133</v>
      </c>
      <c r="E660" s="263">
        <v>1520</v>
      </c>
      <c r="F660" s="263">
        <v>1442</v>
      </c>
      <c r="G660" s="263">
        <v>1443</v>
      </c>
      <c r="H660" s="264">
        <v>2362</v>
      </c>
      <c r="I660" s="264">
        <v>2258</v>
      </c>
      <c r="J660" s="264">
        <v>2191</v>
      </c>
      <c r="K660" s="264">
        <v>2963</v>
      </c>
      <c r="L660" s="264">
        <v>2846</v>
      </c>
      <c r="M660" s="264">
        <v>2822</v>
      </c>
      <c r="N660" s="267">
        <v>0.972015682033257</v>
      </c>
      <c r="O660" s="266">
        <v>79090</v>
      </c>
      <c r="P660" s="294">
        <v>0.9</v>
      </c>
      <c r="Q660" s="267">
        <v>0.948684210526316</v>
      </c>
      <c r="R660" s="267">
        <v>0.955969517358171</v>
      </c>
      <c r="S660" s="267">
        <v>0.96051299358758</v>
      </c>
      <c r="T660" s="295">
        <v>-0.00728530683185524</v>
      </c>
      <c r="U660" s="266">
        <v>81367</v>
      </c>
      <c r="V660" s="266">
        <v>76922</v>
      </c>
      <c r="W660" s="267">
        <v>0.945370973490481</v>
      </c>
      <c r="X660" s="267">
        <v>0.949342105263158</v>
      </c>
      <c r="Y660" s="268">
        <v>0.927603725656224</v>
      </c>
      <c r="Z660" s="268">
        <v>0.952413094836315</v>
      </c>
      <c r="AA660" s="295">
        <v>0.0217383796069344</v>
      </c>
      <c r="AB660" s="264">
        <v>18082</v>
      </c>
      <c r="AC660" s="264">
        <v>17042</v>
      </c>
      <c r="AD660" s="264">
        <v>19674</v>
      </c>
      <c r="AE660" s="264">
        <v>18451</v>
      </c>
      <c r="AF660" s="268">
        <v>0.942484238469196</v>
      </c>
      <c r="AG660" s="268">
        <v>0.937836738843143</v>
      </c>
      <c r="AH660" s="295">
        <v>0.00464749962605271</v>
      </c>
    </row>
    <row r="661" spans="1:34">
      <c r="A661" s="315" t="s">
        <v>719</v>
      </c>
      <c r="B661" s="321" t="s">
        <v>3349</v>
      </c>
      <c r="C661" s="293" t="s">
        <v>1134</v>
      </c>
      <c r="D661" s="321" t="s">
        <v>1134</v>
      </c>
      <c r="E661" s="263">
        <v>2768</v>
      </c>
      <c r="F661" s="263">
        <v>2728</v>
      </c>
      <c r="G661" s="263">
        <v>2425</v>
      </c>
      <c r="H661" s="264">
        <v>4517</v>
      </c>
      <c r="I661" s="264">
        <v>4487</v>
      </c>
      <c r="J661" s="264">
        <v>3577</v>
      </c>
      <c r="K661" s="264">
        <v>5357</v>
      </c>
      <c r="L661" s="264">
        <v>5287</v>
      </c>
      <c r="M661" s="264">
        <v>4483</v>
      </c>
      <c r="N661" s="267">
        <v>0.969944479349652</v>
      </c>
      <c r="O661" s="266">
        <v>151290</v>
      </c>
      <c r="P661" s="294">
        <v>0.9</v>
      </c>
      <c r="Q661" s="267">
        <v>0.985549132947977</v>
      </c>
      <c r="R661" s="267">
        <v>0.993358423732566</v>
      </c>
      <c r="S661" s="267">
        <v>0.986932984879597</v>
      </c>
      <c r="T661" s="295">
        <v>-0.00780929078458903</v>
      </c>
      <c r="U661" s="266">
        <v>155978</v>
      </c>
      <c r="V661" s="266">
        <v>128408</v>
      </c>
      <c r="W661" s="267">
        <v>0.823244303683853</v>
      </c>
      <c r="X661" s="267">
        <v>0.876083815028902</v>
      </c>
      <c r="Y661" s="268">
        <v>0.79189727695373</v>
      </c>
      <c r="Z661" s="268">
        <v>0.836848982639537</v>
      </c>
      <c r="AA661" s="295">
        <v>0.0841865380751714</v>
      </c>
      <c r="AB661" s="264">
        <v>34121</v>
      </c>
      <c r="AC661" s="264">
        <v>28432</v>
      </c>
      <c r="AD661" s="264">
        <v>37338</v>
      </c>
      <c r="AE661" s="264">
        <v>30804</v>
      </c>
      <c r="AF661" s="268">
        <v>0.833269833826676</v>
      </c>
      <c r="AG661" s="268">
        <v>0.825004017354974</v>
      </c>
      <c r="AH661" s="295">
        <v>0.0082658164717021</v>
      </c>
    </row>
    <row r="662" spans="1:34">
      <c r="A662" s="315" t="s">
        <v>719</v>
      </c>
      <c r="B662" s="321" t="s">
        <v>3349</v>
      </c>
      <c r="C662" s="293" t="s">
        <v>1135</v>
      </c>
      <c r="D662" s="321" t="s">
        <v>1135</v>
      </c>
      <c r="E662" s="263">
        <v>2638</v>
      </c>
      <c r="F662" s="263">
        <v>2375</v>
      </c>
      <c r="G662" s="263">
        <v>1942</v>
      </c>
      <c r="H662" s="264">
        <v>4650</v>
      </c>
      <c r="I662" s="264">
        <v>4326</v>
      </c>
      <c r="J662" s="264">
        <v>2912</v>
      </c>
      <c r="K662" s="264">
        <v>5198</v>
      </c>
      <c r="L662" s="264">
        <v>4895</v>
      </c>
      <c r="M662" s="264">
        <v>3081</v>
      </c>
      <c r="N662" s="267">
        <v>0.954544109378237</v>
      </c>
      <c r="O662" s="266">
        <v>129020</v>
      </c>
      <c r="P662" s="294">
        <v>0.9</v>
      </c>
      <c r="Q662" s="267">
        <v>0.900303260045489</v>
      </c>
      <c r="R662" s="267">
        <v>0.930322580645161</v>
      </c>
      <c r="S662" s="267">
        <v>0.94170834936514</v>
      </c>
      <c r="T662" s="295">
        <v>-0.0300193205996723</v>
      </c>
      <c r="U662" s="266">
        <v>135164</v>
      </c>
      <c r="V662" s="266">
        <v>93962</v>
      </c>
      <c r="W662" s="267">
        <v>0.695170311621438</v>
      </c>
      <c r="X662" s="267">
        <v>0.736163760424564</v>
      </c>
      <c r="Y662" s="268">
        <v>0.626236559139785</v>
      </c>
      <c r="Z662" s="268">
        <v>0.592727972297037</v>
      </c>
      <c r="AA662" s="295">
        <v>0.109927201284779</v>
      </c>
      <c r="AB662" s="264">
        <v>31436</v>
      </c>
      <c r="AC662" s="264">
        <v>21929</v>
      </c>
      <c r="AD662" s="264">
        <v>32240</v>
      </c>
      <c r="AE662" s="264">
        <v>23347</v>
      </c>
      <c r="AF662" s="268">
        <v>0.697576027484413</v>
      </c>
      <c r="AG662" s="268">
        <v>0.72416253101737</v>
      </c>
      <c r="AH662" s="295">
        <v>-0.0265865035329569</v>
      </c>
    </row>
    <row r="663" spans="1:34">
      <c r="A663" s="315" t="s">
        <v>719</v>
      </c>
      <c r="B663" s="321" t="s">
        <v>3349</v>
      </c>
      <c r="C663" s="293" t="s">
        <v>1136</v>
      </c>
      <c r="D663" s="321" t="s">
        <v>1136</v>
      </c>
      <c r="E663" s="263">
        <v>2020</v>
      </c>
      <c r="F663" s="263">
        <v>2018</v>
      </c>
      <c r="G663" s="263">
        <v>1692</v>
      </c>
      <c r="H663" s="264">
        <v>3586</v>
      </c>
      <c r="I663" s="264">
        <v>3483</v>
      </c>
      <c r="J663" s="264">
        <v>2863</v>
      </c>
      <c r="K663" s="264">
        <v>4098</v>
      </c>
      <c r="L663" s="264">
        <v>3656</v>
      </c>
      <c r="M663" s="264">
        <v>2928</v>
      </c>
      <c r="N663" s="267">
        <v>0.972607713043557</v>
      </c>
      <c r="O663" s="266">
        <v>107159</v>
      </c>
      <c r="P663" s="294">
        <v>0.9</v>
      </c>
      <c r="Q663" s="267">
        <v>0.999009900990099</v>
      </c>
      <c r="R663" s="267">
        <v>0.9712771890686</v>
      </c>
      <c r="S663" s="267">
        <v>0.892142508540752</v>
      </c>
      <c r="T663" s="295">
        <v>0.0277327119214988</v>
      </c>
      <c r="U663" s="266">
        <v>110177</v>
      </c>
      <c r="V663" s="266">
        <v>84715</v>
      </c>
      <c r="W663" s="267">
        <v>0.768899135028182</v>
      </c>
      <c r="X663" s="267">
        <v>0.837623762376238</v>
      </c>
      <c r="Y663" s="268">
        <v>0.798382598996096</v>
      </c>
      <c r="Z663" s="268">
        <v>0.714494875549048</v>
      </c>
      <c r="AA663" s="295">
        <v>0.0392411633801416</v>
      </c>
      <c r="AB663" s="264">
        <v>25343</v>
      </c>
      <c r="AC663" s="264">
        <v>19980</v>
      </c>
      <c r="AD663" s="264">
        <v>26158</v>
      </c>
      <c r="AE663" s="264">
        <v>20310</v>
      </c>
      <c r="AF663" s="268">
        <v>0.788383380026043</v>
      </c>
      <c r="AG663" s="268">
        <v>0.776435507301781</v>
      </c>
      <c r="AH663" s="295">
        <v>0.0119478727242612</v>
      </c>
    </row>
    <row r="664" spans="1:34">
      <c r="A664" s="315" t="s">
        <v>719</v>
      </c>
      <c r="B664" s="321" t="s">
        <v>3349</v>
      </c>
      <c r="C664" s="293" t="s">
        <v>1137</v>
      </c>
      <c r="D664" s="321" t="s">
        <v>1137</v>
      </c>
      <c r="E664" s="263">
        <v>2832</v>
      </c>
      <c r="F664" s="263">
        <v>2803</v>
      </c>
      <c r="G664" s="263">
        <v>2570</v>
      </c>
      <c r="H664" s="264">
        <v>4764</v>
      </c>
      <c r="I664" s="264">
        <v>4709</v>
      </c>
      <c r="J664" s="264">
        <v>4223</v>
      </c>
      <c r="K664" s="264">
        <v>5916</v>
      </c>
      <c r="L664" s="264">
        <v>5823</v>
      </c>
      <c r="M664" s="264">
        <v>5379</v>
      </c>
      <c r="N664" s="267">
        <v>0.98042077872624</v>
      </c>
      <c r="O664" s="266">
        <v>154480</v>
      </c>
      <c r="P664" s="294">
        <v>0.9</v>
      </c>
      <c r="Q664" s="267">
        <v>0.98975988700565</v>
      </c>
      <c r="R664" s="267">
        <v>0.988455079764903</v>
      </c>
      <c r="S664" s="267">
        <v>0.984279918864097</v>
      </c>
      <c r="T664" s="295">
        <v>0.00130480724074633</v>
      </c>
      <c r="U664" s="266">
        <v>157565</v>
      </c>
      <c r="V664" s="266">
        <v>139700</v>
      </c>
      <c r="W664" s="267">
        <v>0.886618221051629</v>
      </c>
      <c r="X664" s="267">
        <v>0.907485875706215</v>
      </c>
      <c r="Y664" s="268">
        <v>0.886439966414778</v>
      </c>
      <c r="Z664" s="268">
        <v>0.909229208924949</v>
      </c>
      <c r="AA664" s="295">
        <v>0.0210459092914371</v>
      </c>
      <c r="AB664" s="264">
        <v>35301</v>
      </c>
      <c r="AC664" s="264">
        <v>31813</v>
      </c>
      <c r="AD664" s="264">
        <v>38043</v>
      </c>
      <c r="AE664" s="264">
        <v>33127</v>
      </c>
      <c r="AF664" s="268">
        <v>0.901192600776182</v>
      </c>
      <c r="AG664" s="268">
        <v>0.870777804063823</v>
      </c>
      <c r="AH664" s="295">
        <v>0.0304147967123595</v>
      </c>
    </row>
    <row r="665" spans="1:34">
      <c r="A665" s="315" t="s">
        <v>719</v>
      </c>
      <c r="B665" s="321" t="s">
        <v>3349</v>
      </c>
      <c r="C665" s="293" t="s">
        <v>1138</v>
      </c>
      <c r="D665" s="321" t="s">
        <v>1138</v>
      </c>
      <c r="E665" s="263">
        <v>1274</v>
      </c>
      <c r="F665" s="263">
        <v>1270</v>
      </c>
      <c r="G665" s="263">
        <v>1219</v>
      </c>
      <c r="H665" s="264">
        <v>2044</v>
      </c>
      <c r="I665" s="264">
        <v>2027</v>
      </c>
      <c r="J665" s="264">
        <v>1955</v>
      </c>
      <c r="K665" s="264">
        <v>2576</v>
      </c>
      <c r="L665" s="264">
        <v>2568</v>
      </c>
      <c r="M665" s="264">
        <v>2493</v>
      </c>
      <c r="N665" s="267">
        <v>0.993035395066142</v>
      </c>
      <c r="O665" s="266">
        <v>69438</v>
      </c>
      <c r="P665" s="294">
        <v>0.9</v>
      </c>
      <c r="Q665" s="267">
        <v>0.996860282574568</v>
      </c>
      <c r="R665" s="267">
        <v>0.991682974559687</v>
      </c>
      <c r="S665" s="267">
        <v>0.996894409937888</v>
      </c>
      <c r="T665" s="295">
        <v>0.00517730801488137</v>
      </c>
      <c r="U665" s="266">
        <v>69925</v>
      </c>
      <c r="V665" s="266">
        <v>66454</v>
      </c>
      <c r="W665" s="267">
        <v>0.950361101179836</v>
      </c>
      <c r="X665" s="267">
        <v>0.956828885400314</v>
      </c>
      <c r="Y665" s="268">
        <v>0.956457925636008</v>
      </c>
      <c r="Z665" s="268">
        <v>0.96777950310559</v>
      </c>
      <c r="AA665" s="295">
        <v>0.000370959764306122</v>
      </c>
      <c r="AB665" s="264">
        <v>15591</v>
      </c>
      <c r="AC665" s="264">
        <v>14906</v>
      </c>
      <c r="AD665" s="264">
        <v>16398</v>
      </c>
      <c r="AE665" s="264">
        <v>15531</v>
      </c>
      <c r="AF665" s="268">
        <v>0.95606439612597</v>
      </c>
      <c r="AG665" s="268">
        <v>0.947127698499817</v>
      </c>
      <c r="AH665" s="295">
        <v>0.00893669762615312</v>
      </c>
    </row>
    <row r="666" spans="1:34">
      <c r="A666" s="315" t="s">
        <v>719</v>
      </c>
      <c r="B666" s="321" t="s">
        <v>3349</v>
      </c>
      <c r="C666" s="293" t="s">
        <v>1139</v>
      </c>
      <c r="D666" s="321" t="s">
        <v>1139</v>
      </c>
      <c r="E666" s="263">
        <v>3414</v>
      </c>
      <c r="F666" s="263">
        <v>3362</v>
      </c>
      <c r="G666" s="263">
        <v>2681</v>
      </c>
      <c r="H666" s="264">
        <v>5304</v>
      </c>
      <c r="I666" s="264">
        <v>5076</v>
      </c>
      <c r="J666" s="264">
        <v>3670</v>
      </c>
      <c r="K666" s="264">
        <v>6798</v>
      </c>
      <c r="L666" s="264">
        <v>6705</v>
      </c>
      <c r="M666" s="264">
        <v>5068</v>
      </c>
      <c r="N666" s="267">
        <v>0.9748791312871</v>
      </c>
      <c r="O666" s="266">
        <v>177040</v>
      </c>
      <c r="P666" s="294">
        <v>0.9</v>
      </c>
      <c r="Q666" s="267">
        <v>0.984768599882835</v>
      </c>
      <c r="R666" s="267">
        <v>0.957013574660634</v>
      </c>
      <c r="S666" s="267">
        <v>0.986319505736981</v>
      </c>
      <c r="T666" s="295">
        <v>0.0277550252222019</v>
      </c>
      <c r="U666" s="266">
        <v>181602</v>
      </c>
      <c r="V666" s="266">
        <v>132402</v>
      </c>
      <c r="W666" s="267">
        <v>0.729077873591701</v>
      </c>
      <c r="X666" s="267">
        <v>0.785295840656122</v>
      </c>
      <c r="Y666" s="268">
        <v>0.691930618401207</v>
      </c>
      <c r="Z666" s="268">
        <v>0.745513386290085</v>
      </c>
      <c r="AA666" s="295">
        <v>0.0933652222549153</v>
      </c>
      <c r="AB666" s="264">
        <v>41155</v>
      </c>
      <c r="AC666" s="264">
        <v>30503</v>
      </c>
      <c r="AD666" s="264">
        <v>43712</v>
      </c>
      <c r="AE666" s="264">
        <v>31989</v>
      </c>
      <c r="AF666" s="268">
        <v>0.741173611954805</v>
      </c>
      <c r="AG666" s="268">
        <v>0.731812774524158</v>
      </c>
      <c r="AH666" s="295">
        <v>0.00936083743064686</v>
      </c>
    </row>
    <row r="667" spans="1:34">
      <c r="A667" s="315" t="s">
        <v>719</v>
      </c>
      <c r="B667" s="321" t="s">
        <v>3349</v>
      </c>
      <c r="C667" s="293" t="s">
        <v>1140</v>
      </c>
      <c r="D667" s="321" t="s">
        <v>1140</v>
      </c>
      <c r="E667" s="263">
        <v>1384</v>
      </c>
      <c r="F667" s="263">
        <v>1342</v>
      </c>
      <c r="G667" s="263">
        <v>949</v>
      </c>
      <c r="H667" s="264">
        <v>2618</v>
      </c>
      <c r="I667" s="264">
        <v>2550</v>
      </c>
      <c r="J667" s="264">
        <v>1651</v>
      </c>
      <c r="K667" s="264">
        <v>2626</v>
      </c>
      <c r="L667" s="264">
        <v>2625</v>
      </c>
      <c r="M667" s="264">
        <v>1591</v>
      </c>
      <c r="N667" s="267">
        <v>0.9242983159583</v>
      </c>
      <c r="O667" s="266">
        <v>69156</v>
      </c>
      <c r="P667" s="294">
        <v>0.9</v>
      </c>
      <c r="Q667" s="267">
        <v>0.969653179190751</v>
      </c>
      <c r="R667" s="267">
        <v>0.974025974025974</v>
      </c>
      <c r="S667" s="267">
        <v>0.9996191926885</v>
      </c>
      <c r="T667" s="295">
        <v>-0.00437279483522257</v>
      </c>
      <c r="U667" s="266">
        <v>74820</v>
      </c>
      <c r="V667" s="266">
        <v>46486</v>
      </c>
      <c r="W667" s="267">
        <v>0.621304464047046</v>
      </c>
      <c r="X667" s="267">
        <v>0.685693641618497</v>
      </c>
      <c r="Y667" s="268">
        <v>0.630634071810542</v>
      </c>
      <c r="Z667" s="268">
        <v>0.605864432597106</v>
      </c>
      <c r="AA667" s="295">
        <v>0.0550595698079547</v>
      </c>
      <c r="AB667" s="264">
        <v>17002</v>
      </c>
      <c r="AC667" s="264">
        <v>11409</v>
      </c>
      <c r="AD667" s="264">
        <v>17353</v>
      </c>
      <c r="AE667" s="264">
        <v>10985</v>
      </c>
      <c r="AF667" s="268">
        <v>0.671038701329255</v>
      </c>
      <c r="AG667" s="268">
        <v>0.633031752434738</v>
      </c>
      <c r="AH667" s="295">
        <v>0.0380069488945178</v>
      </c>
    </row>
    <row r="668" spans="1:34">
      <c r="A668" s="315" t="s">
        <v>719</v>
      </c>
      <c r="B668" s="321" t="s">
        <v>3349</v>
      </c>
      <c r="C668" s="293" t="s">
        <v>1141</v>
      </c>
      <c r="D668" s="321" t="s">
        <v>1141</v>
      </c>
      <c r="E668" s="263">
        <v>3296</v>
      </c>
      <c r="F668" s="263">
        <v>3260</v>
      </c>
      <c r="G668" s="263">
        <v>2809</v>
      </c>
      <c r="H668" s="264">
        <v>5647</v>
      </c>
      <c r="I668" s="264">
        <v>5590</v>
      </c>
      <c r="J668" s="264">
        <v>5060</v>
      </c>
      <c r="K668" s="264">
        <v>6624</v>
      </c>
      <c r="L668" s="264">
        <v>6558</v>
      </c>
      <c r="M668" s="264">
        <v>5772</v>
      </c>
      <c r="N668" s="267">
        <v>0.988334094865729</v>
      </c>
      <c r="O668" s="266">
        <v>170880</v>
      </c>
      <c r="P668" s="294">
        <v>0.9</v>
      </c>
      <c r="Q668" s="267">
        <v>0.989077669902913</v>
      </c>
      <c r="R668" s="267">
        <v>0.989906144855676</v>
      </c>
      <c r="S668" s="267">
        <v>0.990036231884058</v>
      </c>
      <c r="T668" s="295">
        <v>-0.000828474952763059</v>
      </c>
      <c r="U668" s="266">
        <v>172897</v>
      </c>
      <c r="V668" s="266">
        <v>153761</v>
      </c>
      <c r="W668" s="267">
        <v>0.889321387878332</v>
      </c>
      <c r="X668" s="267">
        <v>0.852245145631068</v>
      </c>
      <c r="Y668" s="268">
        <v>0.896051000531256</v>
      </c>
      <c r="Z668" s="268">
        <v>0.871376811594203</v>
      </c>
      <c r="AA668" s="295">
        <v>-0.0438058549001875</v>
      </c>
      <c r="AB668" s="264">
        <v>40157</v>
      </c>
      <c r="AC668" s="264">
        <v>35145</v>
      </c>
      <c r="AD668" s="264">
        <v>42550</v>
      </c>
      <c r="AE668" s="264">
        <v>39235</v>
      </c>
      <c r="AF668" s="268">
        <v>0.875189879722091</v>
      </c>
      <c r="AG668" s="268">
        <v>0.922091656874266</v>
      </c>
      <c r="AH668" s="295">
        <v>-0.0469017771521747</v>
      </c>
    </row>
    <row r="669" spans="1:34">
      <c r="A669" s="315" t="s">
        <v>719</v>
      </c>
      <c r="B669" s="321" t="s">
        <v>3349</v>
      </c>
      <c r="C669" s="293" t="s">
        <v>1142</v>
      </c>
      <c r="D669" s="321" t="s">
        <v>1142</v>
      </c>
      <c r="E669" s="263">
        <v>3293</v>
      </c>
      <c r="F669" s="263">
        <v>3255</v>
      </c>
      <c r="G669" s="263">
        <v>2592</v>
      </c>
      <c r="H669" s="264">
        <v>5722</v>
      </c>
      <c r="I669" s="264">
        <v>5631</v>
      </c>
      <c r="J669" s="264">
        <v>4964</v>
      </c>
      <c r="K669" s="264">
        <v>6583</v>
      </c>
      <c r="L669" s="264">
        <v>6488</v>
      </c>
      <c r="M669" s="264">
        <v>5513</v>
      </c>
      <c r="N669" s="267">
        <v>0.984784181473274</v>
      </c>
      <c r="O669" s="266">
        <v>172870</v>
      </c>
      <c r="P669" s="294">
        <v>0.9</v>
      </c>
      <c r="Q669" s="267">
        <v>0.988460370482842</v>
      </c>
      <c r="R669" s="267">
        <v>0.984096469765816</v>
      </c>
      <c r="S669" s="267">
        <v>0.985568889564029</v>
      </c>
      <c r="T669" s="295">
        <v>0.0043639007170263</v>
      </c>
      <c r="U669" s="266">
        <v>175541</v>
      </c>
      <c r="V669" s="266">
        <v>152540</v>
      </c>
      <c r="W669" s="267">
        <v>0.86897078175469</v>
      </c>
      <c r="X669" s="267">
        <v>0.78712420285454</v>
      </c>
      <c r="Y669" s="268">
        <v>0.867528836071304</v>
      </c>
      <c r="Z669" s="268">
        <v>0.837460124563269</v>
      </c>
      <c r="AA669" s="295">
        <v>-0.0804046332167638</v>
      </c>
      <c r="AB669" s="264">
        <v>40225</v>
      </c>
      <c r="AC669" s="264">
        <v>34526</v>
      </c>
      <c r="AD669" s="264">
        <v>41524</v>
      </c>
      <c r="AE669" s="264">
        <v>36684</v>
      </c>
      <c r="AF669" s="268">
        <v>0.858321939092604</v>
      </c>
      <c r="AG669" s="268">
        <v>0.88344090164724</v>
      </c>
      <c r="AH669" s="295">
        <v>-0.025118962554636</v>
      </c>
    </row>
    <row r="670" spans="1:34">
      <c r="A670" s="315" t="s">
        <v>719</v>
      </c>
      <c r="B670" s="321" t="s">
        <v>3349</v>
      </c>
      <c r="C670" s="293" t="s">
        <v>1143</v>
      </c>
      <c r="D670" s="321" t="s">
        <v>1143</v>
      </c>
      <c r="E670" s="263">
        <v>2872</v>
      </c>
      <c r="F670" s="263">
        <v>1433</v>
      </c>
      <c r="G670" s="263">
        <v>2264</v>
      </c>
      <c r="H670" s="264">
        <v>4557</v>
      </c>
      <c r="I670" s="264">
        <v>4392</v>
      </c>
      <c r="J670" s="264">
        <v>2965</v>
      </c>
      <c r="K670" s="264">
        <v>5439</v>
      </c>
      <c r="L670" s="264">
        <v>5263</v>
      </c>
      <c r="M670" s="264">
        <v>3528</v>
      </c>
      <c r="N670" s="267">
        <v>0.918473207731833</v>
      </c>
      <c r="O670" s="266">
        <v>131383</v>
      </c>
      <c r="P670" s="294">
        <v>0.9</v>
      </c>
      <c r="Q670" s="267">
        <v>0.498955431754875</v>
      </c>
      <c r="R670" s="267">
        <v>0.963791968400263</v>
      </c>
      <c r="S670" s="267">
        <v>0.967641110498253</v>
      </c>
      <c r="T670" s="295">
        <v>-0.464836536645389</v>
      </c>
      <c r="U670" s="266">
        <v>143045</v>
      </c>
      <c r="V670" s="266">
        <v>91516</v>
      </c>
      <c r="W670" s="267">
        <v>0.639770701527491</v>
      </c>
      <c r="X670" s="267">
        <v>0.788300835654596</v>
      </c>
      <c r="Y670" s="268">
        <v>0.65064735571648</v>
      </c>
      <c r="Z670" s="268">
        <v>0.648648648648649</v>
      </c>
      <c r="AA670" s="295">
        <v>0.137653479938116</v>
      </c>
      <c r="AB670" s="264">
        <v>33398</v>
      </c>
      <c r="AC670" s="264">
        <v>23468</v>
      </c>
      <c r="AD670" s="264">
        <v>33475</v>
      </c>
      <c r="AE670" s="264">
        <v>21795</v>
      </c>
      <c r="AF670" s="268">
        <v>0.702676806994431</v>
      </c>
      <c r="AG670" s="268">
        <v>0.651082897684839</v>
      </c>
      <c r="AH670" s="295">
        <v>0.0515939093095914</v>
      </c>
    </row>
    <row r="671" spans="1:34">
      <c r="A671" s="315" t="s">
        <v>719</v>
      </c>
      <c r="B671" s="321" t="s">
        <v>3349</v>
      </c>
      <c r="C671" s="293" t="s">
        <v>1144</v>
      </c>
      <c r="D671" s="321" t="s">
        <v>1144</v>
      </c>
      <c r="E671" s="263">
        <v>3129</v>
      </c>
      <c r="F671" s="263">
        <v>3005</v>
      </c>
      <c r="G671" s="263">
        <v>2097</v>
      </c>
      <c r="H671" s="264">
        <v>6256</v>
      </c>
      <c r="I671" s="264">
        <v>5829</v>
      </c>
      <c r="J671" s="264">
        <v>3970</v>
      </c>
      <c r="K671" s="264">
        <v>6450</v>
      </c>
      <c r="L671" s="264">
        <v>6300</v>
      </c>
      <c r="M671" s="264">
        <v>4093</v>
      </c>
      <c r="N671" s="267">
        <v>0.889318330071755</v>
      </c>
      <c r="O671" s="266">
        <v>163599</v>
      </c>
      <c r="P671" s="294">
        <v>0.9</v>
      </c>
      <c r="Q671" s="267">
        <v>0.960370725471397</v>
      </c>
      <c r="R671" s="267">
        <v>0.931745524296675</v>
      </c>
      <c r="S671" s="267">
        <v>0.976744186046512</v>
      </c>
      <c r="T671" s="295">
        <v>0.0286252011747213</v>
      </c>
      <c r="U671" s="266">
        <v>183960</v>
      </c>
      <c r="V671" s="266">
        <v>95251</v>
      </c>
      <c r="W671" s="267">
        <v>0.517781039356382</v>
      </c>
      <c r="X671" s="267">
        <v>0.670182166826462</v>
      </c>
      <c r="Y671" s="268">
        <v>0.634590792838875</v>
      </c>
      <c r="Z671" s="268">
        <v>0.634573643410853</v>
      </c>
      <c r="AA671" s="295">
        <v>0.0355913739875875</v>
      </c>
      <c r="AB671" s="264">
        <v>42727</v>
      </c>
      <c r="AC671" s="264">
        <v>26280</v>
      </c>
      <c r="AD671" s="264">
        <v>43224</v>
      </c>
      <c r="AE671" s="264">
        <v>21880</v>
      </c>
      <c r="AF671" s="268">
        <v>0.615067755751632</v>
      </c>
      <c r="AG671" s="268">
        <v>0.506200259115306</v>
      </c>
      <c r="AH671" s="295">
        <v>0.108867496636326</v>
      </c>
    </row>
    <row r="672" spans="1:34">
      <c r="A672" s="315" t="s">
        <v>719</v>
      </c>
      <c r="B672" s="321" t="s">
        <v>3349</v>
      </c>
      <c r="C672" s="293" t="s">
        <v>1145</v>
      </c>
      <c r="D672" s="321" t="s">
        <v>1146</v>
      </c>
      <c r="E672" s="263">
        <v>4130</v>
      </c>
      <c r="F672" s="263">
        <v>3623</v>
      </c>
      <c r="G672" s="263">
        <v>2843</v>
      </c>
      <c r="H672" s="264">
        <v>7463</v>
      </c>
      <c r="I672" s="264">
        <v>6536</v>
      </c>
      <c r="J672" s="264">
        <v>4662</v>
      </c>
      <c r="K672" s="264">
        <v>7943</v>
      </c>
      <c r="L672" s="264">
        <v>6575</v>
      </c>
      <c r="M672" s="264">
        <v>4967</v>
      </c>
      <c r="N672" s="267">
        <v>0.828813830794096</v>
      </c>
      <c r="O672" s="266">
        <v>170763</v>
      </c>
      <c r="P672" s="294">
        <v>0.9</v>
      </c>
      <c r="Q672" s="267">
        <v>0.877239709443099</v>
      </c>
      <c r="R672" s="267">
        <v>0.875787216936889</v>
      </c>
      <c r="S672" s="267">
        <v>0.827772881782702</v>
      </c>
      <c r="T672" s="295">
        <v>0.0014524925062106</v>
      </c>
      <c r="U672" s="266">
        <v>206033</v>
      </c>
      <c r="V672" s="266">
        <v>136036</v>
      </c>
      <c r="W672" s="267">
        <v>0.66026316172652</v>
      </c>
      <c r="X672" s="267">
        <v>0.688377723970944</v>
      </c>
      <c r="Y672" s="268">
        <v>0.624681763365939</v>
      </c>
      <c r="Z672" s="268">
        <v>0.625330479667632</v>
      </c>
      <c r="AA672" s="295">
        <v>0.0636959606050057</v>
      </c>
      <c r="AB672" s="264">
        <v>51632</v>
      </c>
      <c r="AC672" s="264">
        <v>35276</v>
      </c>
      <c r="AD672" s="264">
        <v>49602</v>
      </c>
      <c r="AE672" s="264">
        <v>33954</v>
      </c>
      <c r="AF672" s="268">
        <v>0.683219708707778</v>
      </c>
      <c r="AG672" s="268">
        <v>0.68452884964316</v>
      </c>
      <c r="AH672" s="295">
        <v>-0.00130914093538137</v>
      </c>
    </row>
    <row r="673" spans="1:34">
      <c r="A673" s="315" t="s">
        <v>719</v>
      </c>
      <c r="B673" s="321" t="s">
        <v>3349</v>
      </c>
      <c r="C673" s="293" t="s">
        <v>1147</v>
      </c>
      <c r="D673" s="321" t="s">
        <v>1147</v>
      </c>
      <c r="E673" s="263">
        <v>1776</v>
      </c>
      <c r="F673" s="263">
        <v>1743</v>
      </c>
      <c r="G673" s="263">
        <v>1396</v>
      </c>
      <c r="H673" s="264">
        <v>3129</v>
      </c>
      <c r="I673" s="264">
        <v>3034</v>
      </c>
      <c r="J673" s="264">
        <v>2438</v>
      </c>
      <c r="K673" s="264">
        <v>3556</v>
      </c>
      <c r="L673" s="264">
        <v>3398</v>
      </c>
      <c r="M673" s="264">
        <v>2763</v>
      </c>
      <c r="N673" s="267">
        <v>0.964690368182298</v>
      </c>
      <c r="O673" s="266">
        <v>91443</v>
      </c>
      <c r="P673" s="294">
        <v>0.9</v>
      </c>
      <c r="Q673" s="267">
        <v>0.981418918918919</v>
      </c>
      <c r="R673" s="267">
        <v>0.969638862256312</v>
      </c>
      <c r="S673" s="267">
        <v>0.955568053993251</v>
      </c>
      <c r="T673" s="295">
        <v>0.0117800566626071</v>
      </c>
      <c r="U673" s="266">
        <v>94790</v>
      </c>
      <c r="V673" s="266">
        <v>76840</v>
      </c>
      <c r="W673" s="267">
        <v>0.810634033125857</v>
      </c>
      <c r="X673" s="267">
        <v>0.786036036036036</v>
      </c>
      <c r="Y673" s="268">
        <v>0.779162671780121</v>
      </c>
      <c r="Z673" s="268">
        <v>0.776996625421822</v>
      </c>
      <c r="AA673" s="295">
        <v>0.00687336425591456</v>
      </c>
      <c r="AB673" s="264">
        <v>21587</v>
      </c>
      <c r="AC673" s="264">
        <v>17152</v>
      </c>
      <c r="AD673" s="264">
        <v>21900</v>
      </c>
      <c r="AE673" s="264">
        <v>18191</v>
      </c>
      <c r="AF673" s="268">
        <v>0.794552276833279</v>
      </c>
      <c r="AG673" s="268">
        <v>0.830639269406393</v>
      </c>
      <c r="AH673" s="295">
        <v>-0.0360869925731133</v>
      </c>
    </row>
    <row r="674" spans="1:34">
      <c r="A674" s="315" t="s">
        <v>719</v>
      </c>
      <c r="B674" s="321" t="s">
        <v>3349</v>
      </c>
      <c r="C674" s="293" t="s">
        <v>1148</v>
      </c>
      <c r="D674" s="321" t="s">
        <v>1148</v>
      </c>
      <c r="E674" s="263">
        <v>2207</v>
      </c>
      <c r="F674" s="263">
        <v>2204</v>
      </c>
      <c r="G674" s="263">
        <v>1714</v>
      </c>
      <c r="H674" s="264">
        <v>3556</v>
      </c>
      <c r="I674" s="264">
        <v>3527</v>
      </c>
      <c r="J674" s="264">
        <v>2430</v>
      </c>
      <c r="K674" s="264">
        <v>4225</v>
      </c>
      <c r="L674" s="264">
        <v>4192</v>
      </c>
      <c r="M674" s="264">
        <v>2877</v>
      </c>
      <c r="N674" s="267">
        <v>0.990400356475158</v>
      </c>
      <c r="O674" s="266">
        <v>102242</v>
      </c>
      <c r="P674" s="294">
        <v>0.9</v>
      </c>
      <c r="Q674" s="267">
        <v>0.998640688717716</v>
      </c>
      <c r="R674" s="267">
        <v>0.991844769403824</v>
      </c>
      <c r="S674" s="267">
        <v>0.992189349112426</v>
      </c>
      <c r="T674" s="295">
        <v>0.0067959193138919</v>
      </c>
      <c r="U674" s="266">
        <v>103233</v>
      </c>
      <c r="V674" s="266">
        <v>73111</v>
      </c>
      <c r="W674" s="267">
        <v>0.708213458874585</v>
      </c>
      <c r="X674" s="267">
        <v>0.776619845944721</v>
      </c>
      <c r="Y674" s="268">
        <v>0.683352080989876</v>
      </c>
      <c r="Z674" s="268">
        <v>0.68094674556213</v>
      </c>
      <c r="AA674" s="295">
        <v>0.093267764954845</v>
      </c>
      <c r="AB674" s="264">
        <v>25172</v>
      </c>
      <c r="AC674" s="264">
        <v>18343</v>
      </c>
      <c r="AD674" s="264">
        <v>24841</v>
      </c>
      <c r="AE674" s="264">
        <v>17938</v>
      </c>
      <c r="AF674" s="268">
        <v>0.72870649928492</v>
      </c>
      <c r="AG674" s="268">
        <v>0.722112636367296</v>
      </c>
      <c r="AH674" s="295">
        <v>0.00659386291762365</v>
      </c>
    </row>
    <row r="675" spans="1:34">
      <c r="A675" s="315" t="s">
        <v>719</v>
      </c>
      <c r="B675" s="321" t="s">
        <v>3351</v>
      </c>
      <c r="C675" s="293" t="s">
        <v>1149</v>
      </c>
      <c r="D675" s="302" t="s">
        <v>1150</v>
      </c>
      <c r="E675" s="263">
        <v>1474</v>
      </c>
      <c r="F675" s="263">
        <v>1448</v>
      </c>
      <c r="G675" s="263">
        <v>1402</v>
      </c>
      <c r="H675" s="264">
        <v>1723</v>
      </c>
      <c r="I675" s="264">
        <v>1668</v>
      </c>
      <c r="J675" s="264">
        <v>1463</v>
      </c>
      <c r="K675" s="264">
        <v>2141</v>
      </c>
      <c r="L675" s="264">
        <v>2101</v>
      </c>
      <c r="M675" s="264">
        <v>1937</v>
      </c>
      <c r="N675" s="267">
        <v>0.980818615376553</v>
      </c>
      <c r="O675" s="266">
        <v>56145</v>
      </c>
      <c r="P675" s="294">
        <v>0.9</v>
      </c>
      <c r="Q675" s="267">
        <v>0.98236092265943</v>
      </c>
      <c r="R675" s="267">
        <v>0.968078932095183</v>
      </c>
      <c r="S675" s="267">
        <v>0.981317141522653</v>
      </c>
      <c r="T675" s="295">
        <v>0.0142819905642473</v>
      </c>
      <c r="U675" s="266">
        <v>57243</v>
      </c>
      <c r="V675" s="266">
        <v>52721</v>
      </c>
      <c r="W675" s="267">
        <v>0.921003441468826</v>
      </c>
      <c r="X675" s="267">
        <v>0.951153324287653</v>
      </c>
      <c r="Y675" s="268">
        <v>0.849100406268137</v>
      </c>
      <c r="Z675" s="268">
        <v>0.90471742176553</v>
      </c>
      <c r="AA675" s="295">
        <v>0.102052918019516</v>
      </c>
      <c r="AB675" s="264">
        <v>13138</v>
      </c>
      <c r="AC675" s="264">
        <v>12084</v>
      </c>
      <c r="AD675" s="264">
        <v>13975</v>
      </c>
      <c r="AE675" s="264">
        <v>12895</v>
      </c>
      <c r="AF675" s="268">
        <v>0.91977469934541</v>
      </c>
      <c r="AG675" s="268">
        <v>0.922719141323793</v>
      </c>
      <c r="AH675" s="295">
        <v>-0.00294444197838228</v>
      </c>
    </row>
    <row r="676" spans="1:34">
      <c r="A676" s="315" t="s">
        <v>719</v>
      </c>
      <c r="B676" s="321" t="s">
        <v>3346</v>
      </c>
      <c r="C676" s="293" t="s">
        <v>1151</v>
      </c>
      <c r="D676" s="302" t="s">
        <v>1151</v>
      </c>
      <c r="E676" s="263">
        <v>0</v>
      </c>
      <c r="F676" s="263">
        <v>0</v>
      </c>
      <c r="G676" s="263">
        <v>0</v>
      </c>
      <c r="H676" s="264">
        <v>0</v>
      </c>
      <c r="I676" s="264">
        <v>0</v>
      </c>
      <c r="J676" s="264">
        <v>0</v>
      </c>
      <c r="K676" s="264">
        <v>0</v>
      </c>
      <c r="L676" s="264">
        <v>0</v>
      </c>
      <c r="M676" s="264">
        <v>0</v>
      </c>
      <c r="N676" s="267">
        <v>0.5</v>
      </c>
      <c r="O676" s="266">
        <v>6</v>
      </c>
      <c r="P676" s="294">
        <v>0.9</v>
      </c>
      <c r="Q676" s="267">
        <v>0</v>
      </c>
      <c r="R676" s="267">
        <v>0</v>
      </c>
      <c r="S676" s="267">
        <v>0</v>
      </c>
      <c r="T676" s="295">
        <v>0</v>
      </c>
      <c r="U676" s="266">
        <v>12</v>
      </c>
      <c r="V676" s="266">
        <v>5</v>
      </c>
      <c r="W676" s="267">
        <v>0.416666666666667</v>
      </c>
      <c r="X676" s="267">
        <v>0</v>
      </c>
      <c r="Y676" s="268">
        <v>0</v>
      </c>
      <c r="Z676" s="268">
        <v>0</v>
      </c>
      <c r="AA676" s="295">
        <v>0</v>
      </c>
      <c r="AB676" s="264">
        <v>2</v>
      </c>
      <c r="AC676" s="264">
        <v>1</v>
      </c>
      <c r="AD676" s="264">
        <v>3</v>
      </c>
      <c r="AE676" s="264">
        <v>2</v>
      </c>
      <c r="AF676" s="268">
        <v>0.5</v>
      </c>
      <c r="AG676" s="268">
        <v>0.666666666666667</v>
      </c>
      <c r="AH676" s="295">
        <v>-0.166666666666667</v>
      </c>
    </row>
    <row r="677" spans="1:34">
      <c r="A677" s="315" t="s">
        <v>719</v>
      </c>
      <c r="B677" s="321" t="s">
        <v>3346</v>
      </c>
      <c r="C677" s="293" t="s">
        <v>1152</v>
      </c>
      <c r="D677" s="302" t="s">
        <v>1153</v>
      </c>
      <c r="E677" s="263">
        <v>0</v>
      </c>
      <c r="F677" s="263">
        <v>2</v>
      </c>
      <c r="G677" s="263">
        <v>0</v>
      </c>
      <c r="H677" s="264">
        <v>0</v>
      </c>
      <c r="I677" s="264">
        <v>0</v>
      </c>
      <c r="J677" s="264">
        <v>0</v>
      </c>
      <c r="K677" s="264">
        <v>0</v>
      </c>
      <c r="L677" s="264">
        <v>0</v>
      </c>
      <c r="M677" s="264">
        <v>0</v>
      </c>
      <c r="N677" s="267">
        <v>1.33333333333333</v>
      </c>
      <c r="O677" s="266">
        <v>4</v>
      </c>
      <c r="P677" s="294">
        <v>0.9</v>
      </c>
      <c r="Q677" s="267">
        <v>0</v>
      </c>
      <c r="R677" s="267">
        <v>0</v>
      </c>
      <c r="S677" s="267">
        <v>0</v>
      </c>
      <c r="T677" s="295">
        <v>0</v>
      </c>
      <c r="U677" s="266">
        <v>3</v>
      </c>
      <c r="V677" s="266">
        <v>2</v>
      </c>
      <c r="W677" s="267">
        <v>0.666666666666667</v>
      </c>
      <c r="X677" s="267">
        <v>0</v>
      </c>
      <c r="Y677" s="268">
        <v>0</v>
      </c>
      <c r="Z677" s="268">
        <v>0</v>
      </c>
      <c r="AA677" s="295">
        <v>0</v>
      </c>
      <c r="AB677" s="264">
        <v>0</v>
      </c>
      <c r="AC677" s="264">
        <v>0</v>
      </c>
      <c r="AD677" s="264">
        <v>2</v>
      </c>
      <c r="AE677" s="264">
        <v>2</v>
      </c>
      <c r="AF677" s="268">
        <v>0</v>
      </c>
      <c r="AG677" s="268">
        <v>1</v>
      </c>
      <c r="AH677" s="295">
        <v>-1</v>
      </c>
    </row>
    <row r="678" spans="1:34">
      <c r="A678" s="315" t="s">
        <v>719</v>
      </c>
      <c r="B678" s="321" t="s">
        <v>3346</v>
      </c>
      <c r="C678" s="293" t="s">
        <v>1154</v>
      </c>
      <c r="D678" s="302" t="s">
        <v>1155</v>
      </c>
      <c r="E678" s="263">
        <v>0</v>
      </c>
      <c r="F678" s="263">
        <v>0</v>
      </c>
      <c r="G678" s="263">
        <v>0</v>
      </c>
      <c r="H678" s="264">
        <v>0</v>
      </c>
      <c r="I678" s="264">
        <v>0</v>
      </c>
      <c r="J678" s="264">
        <v>0</v>
      </c>
      <c r="K678" s="264">
        <v>0</v>
      </c>
      <c r="L678" s="264">
        <v>0</v>
      </c>
      <c r="M678" s="264">
        <v>0</v>
      </c>
      <c r="N678" s="267">
        <v>1</v>
      </c>
      <c r="O678" s="266">
        <v>1</v>
      </c>
      <c r="P678" s="294">
        <v>0.9</v>
      </c>
      <c r="Q678" s="267">
        <v>0</v>
      </c>
      <c r="R678" s="267">
        <v>0</v>
      </c>
      <c r="S678" s="267">
        <v>0</v>
      </c>
      <c r="T678" s="295">
        <v>0</v>
      </c>
      <c r="U678" s="266">
        <v>1</v>
      </c>
      <c r="V678" s="266">
        <v>1</v>
      </c>
      <c r="W678" s="267">
        <v>1</v>
      </c>
      <c r="X678" s="267">
        <v>0</v>
      </c>
      <c r="Y678" s="268">
        <v>0</v>
      </c>
      <c r="Z678" s="268">
        <v>0</v>
      </c>
      <c r="AA678" s="295">
        <v>0</v>
      </c>
      <c r="AB678" s="264">
        <v>0</v>
      </c>
      <c r="AC678" s="264">
        <v>0</v>
      </c>
      <c r="AD678" s="264">
        <v>0</v>
      </c>
      <c r="AE678" s="264">
        <v>0</v>
      </c>
      <c r="AF678" s="268">
        <v>0</v>
      </c>
      <c r="AG678" s="268">
        <v>0</v>
      </c>
      <c r="AH678" s="295">
        <v>0</v>
      </c>
    </row>
    <row r="679" spans="1:34">
      <c r="A679" s="315" t="s">
        <v>719</v>
      </c>
      <c r="B679" s="321" t="s">
        <v>3348</v>
      </c>
      <c r="C679" s="293" t="s">
        <v>1156</v>
      </c>
      <c r="D679" s="302" t="s">
        <v>1157</v>
      </c>
      <c r="E679" s="263">
        <v>489</v>
      </c>
      <c r="F679" s="263">
        <v>447</v>
      </c>
      <c r="G679" s="263">
        <v>351</v>
      </c>
      <c r="H679" s="264">
        <v>869</v>
      </c>
      <c r="I679" s="264">
        <v>864</v>
      </c>
      <c r="J679" s="264">
        <v>823</v>
      </c>
      <c r="K679" s="264">
        <v>949</v>
      </c>
      <c r="L679" s="264">
        <v>943</v>
      </c>
      <c r="M679" s="264">
        <v>896</v>
      </c>
      <c r="N679" s="267">
        <v>0.901722925457103</v>
      </c>
      <c r="O679" s="266">
        <v>10258</v>
      </c>
      <c r="P679" s="294">
        <v>0.9</v>
      </c>
      <c r="Q679" s="267">
        <v>0.914110429447853</v>
      </c>
      <c r="R679" s="267">
        <v>0.994246260069045</v>
      </c>
      <c r="S679" s="267">
        <v>0.993677555321391</v>
      </c>
      <c r="T679" s="295">
        <v>-0.0801358306211921</v>
      </c>
      <c r="U679" s="266">
        <v>11376</v>
      </c>
      <c r="V679" s="266">
        <v>10449</v>
      </c>
      <c r="W679" s="267">
        <v>0.918512658227848</v>
      </c>
      <c r="X679" s="267">
        <v>0.717791411042945</v>
      </c>
      <c r="Y679" s="268">
        <v>0.947065592635213</v>
      </c>
      <c r="Z679" s="268">
        <v>0.944151738672287</v>
      </c>
      <c r="AA679" s="295">
        <v>-0.229274181592268</v>
      </c>
      <c r="AB679" s="264">
        <v>6152</v>
      </c>
      <c r="AC679" s="264">
        <v>5704</v>
      </c>
      <c r="AD679" s="264">
        <v>5217</v>
      </c>
      <c r="AE679" s="264">
        <v>4745</v>
      </c>
      <c r="AF679" s="268">
        <v>0.927178153446034</v>
      </c>
      <c r="AG679" s="268">
        <v>0.90952654782442</v>
      </c>
      <c r="AH679" s="295">
        <v>0.0176516056216136</v>
      </c>
    </row>
    <row r="680" spans="1:34">
      <c r="A680" s="315" t="s">
        <v>1158</v>
      </c>
      <c r="B680" s="321" t="s">
        <v>3354</v>
      </c>
      <c r="C680" s="293" t="s">
        <v>1160</v>
      </c>
      <c r="D680" s="321" t="s">
        <v>1161</v>
      </c>
      <c r="E680" s="263">
        <v>960</v>
      </c>
      <c r="F680" s="263">
        <v>943</v>
      </c>
      <c r="G680" s="263">
        <v>937</v>
      </c>
      <c r="H680" s="264">
        <v>2317</v>
      </c>
      <c r="I680" s="264">
        <v>2279</v>
      </c>
      <c r="J680" s="264">
        <v>2241</v>
      </c>
      <c r="K680" s="264">
        <v>1926</v>
      </c>
      <c r="L680" s="264">
        <v>1874</v>
      </c>
      <c r="M680" s="264">
        <v>1829</v>
      </c>
      <c r="N680" s="267">
        <v>0.98045076931541</v>
      </c>
      <c r="O680" s="266">
        <v>53463</v>
      </c>
      <c r="P680" s="294">
        <v>0.9</v>
      </c>
      <c r="Q680" s="267">
        <v>0.982291666666667</v>
      </c>
      <c r="R680" s="267">
        <v>0.983599482088908</v>
      </c>
      <c r="S680" s="267">
        <v>0.973001038421599</v>
      </c>
      <c r="T680" s="295">
        <v>-0.00130781542224134</v>
      </c>
      <c r="U680" s="266">
        <v>54529</v>
      </c>
      <c r="V680" s="266">
        <v>52474</v>
      </c>
      <c r="W680" s="267">
        <v>0.962313631278769</v>
      </c>
      <c r="X680" s="267">
        <v>0.976041666666667</v>
      </c>
      <c r="Y680" s="268">
        <v>0.967198964177816</v>
      </c>
      <c r="Z680" s="268">
        <v>0.949636552440291</v>
      </c>
      <c r="AA680" s="295">
        <v>0.00884270248885055</v>
      </c>
      <c r="AB680" s="264">
        <v>13395</v>
      </c>
      <c r="AC680" s="264">
        <v>12907</v>
      </c>
      <c r="AD680" s="264">
        <v>12591</v>
      </c>
      <c r="AE680" s="264">
        <v>12072</v>
      </c>
      <c r="AF680" s="268">
        <v>0.963568495707353</v>
      </c>
      <c r="AG680" s="268">
        <v>0.958780081010245</v>
      </c>
      <c r="AH680" s="295">
        <v>0.00478841469710811</v>
      </c>
    </row>
    <row r="681" spans="1:34">
      <c r="A681" s="315" t="s">
        <v>1158</v>
      </c>
      <c r="B681" s="321" t="s">
        <v>3354</v>
      </c>
      <c r="C681" s="293" t="s">
        <v>1162</v>
      </c>
      <c r="D681" s="321" t="s">
        <v>1163</v>
      </c>
      <c r="E681" s="263">
        <v>869</v>
      </c>
      <c r="F681" s="263">
        <v>867</v>
      </c>
      <c r="G681" s="263">
        <v>835</v>
      </c>
      <c r="H681" s="264">
        <v>2040</v>
      </c>
      <c r="I681" s="264">
        <v>2016</v>
      </c>
      <c r="J681" s="264">
        <v>1924</v>
      </c>
      <c r="K681" s="264">
        <v>1581</v>
      </c>
      <c r="L681" s="264">
        <v>1560</v>
      </c>
      <c r="M681" s="264">
        <v>1526</v>
      </c>
      <c r="N681" s="267">
        <v>0.983631592532049</v>
      </c>
      <c r="O681" s="266">
        <v>45731</v>
      </c>
      <c r="P681" s="294">
        <v>0.9</v>
      </c>
      <c r="Q681" s="267">
        <v>0.997698504027618</v>
      </c>
      <c r="R681" s="267">
        <v>0.988235294117647</v>
      </c>
      <c r="S681" s="267">
        <v>0.986717267552182</v>
      </c>
      <c r="T681" s="295">
        <v>0.00946320990997085</v>
      </c>
      <c r="U681" s="266">
        <v>46492</v>
      </c>
      <c r="V681" s="266">
        <v>44498</v>
      </c>
      <c r="W681" s="267">
        <v>0.957110900800138</v>
      </c>
      <c r="X681" s="267">
        <v>0.960874568469505</v>
      </c>
      <c r="Y681" s="268">
        <v>0.943137254901961</v>
      </c>
      <c r="Z681" s="268">
        <v>0.965211891208096</v>
      </c>
      <c r="AA681" s="295">
        <v>0.0177373135675444</v>
      </c>
      <c r="AB681" s="264">
        <v>11540</v>
      </c>
      <c r="AC681" s="264">
        <v>11040</v>
      </c>
      <c r="AD681" s="264">
        <v>10606</v>
      </c>
      <c r="AE681" s="264">
        <v>10132</v>
      </c>
      <c r="AF681" s="268">
        <v>0.956672443674177</v>
      </c>
      <c r="AG681" s="268">
        <v>0.95530831604752</v>
      </c>
      <c r="AH681" s="295">
        <v>0.0013641276266565</v>
      </c>
    </row>
    <row r="682" spans="1:34">
      <c r="A682" s="315" t="s">
        <v>1158</v>
      </c>
      <c r="B682" s="321" t="s">
        <v>3354</v>
      </c>
      <c r="C682" s="293" t="s">
        <v>1164</v>
      </c>
      <c r="D682" s="321" t="s">
        <v>1165</v>
      </c>
      <c r="E682" s="263">
        <v>1216</v>
      </c>
      <c r="F682" s="263">
        <v>1181</v>
      </c>
      <c r="G682" s="263">
        <v>1136</v>
      </c>
      <c r="H682" s="264">
        <v>3032</v>
      </c>
      <c r="I682" s="264">
        <v>2973</v>
      </c>
      <c r="J682" s="264">
        <v>2821</v>
      </c>
      <c r="K682" s="264">
        <v>2395</v>
      </c>
      <c r="L682" s="264">
        <v>2339</v>
      </c>
      <c r="M682" s="264">
        <v>2229</v>
      </c>
      <c r="N682" s="267">
        <v>0.974992037885816</v>
      </c>
      <c r="O682" s="266">
        <v>70411</v>
      </c>
      <c r="P682" s="294">
        <v>0.9</v>
      </c>
      <c r="Q682" s="267">
        <v>0.971217105263158</v>
      </c>
      <c r="R682" s="267">
        <v>0.980540897097625</v>
      </c>
      <c r="S682" s="267">
        <v>0.976617954070981</v>
      </c>
      <c r="T682" s="295">
        <v>-0.00932379183446752</v>
      </c>
      <c r="U682" s="266">
        <v>72217</v>
      </c>
      <c r="V682" s="266">
        <v>67262</v>
      </c>
      <c r="W682" s="267">
        <v>0.931387346469668</v>
      </c>
      <c r="X682" s="267">
        <v>0.934210526315789</v>
      </c>
      <c r="Y682" s="268">
        <v>0.930408970976253</v>
      </c>
      <c r="Z682" s="268">
        <v>0.930688935281837</v>
      </c>
      <c r="AA682" s="295">
        <v>0.00380155533953619</v>
      </c>
      <c r="AB682" s="264">
        <v>17733</v>
      </c>
      <c r="AC682" s="264">
        <v>16547</v>
      </c>
      <c r="AD682" s="264">
        <v>16941</v>
      </c>
      <c r="AE682" s="264">
        <v>15811</v>
      </c>
      <c r="AF682" s="268">
        <v>0.933119043591045</v>
      </c>
      <c r="AG682" s="268">
        <v>0.933297916297739</v>
      </c>
      <c r="AH682" s="295">
        <v>-0.000178872706694255</v>
      </c>
    </row>
    <row r="683" spans="1:34">
      <c r="A683" s="315" t="s">
        <v>1158</v>
      </c>
      <c r="B683" s="321" t="s">
        <v>3354</v>
      </c>
      <c r="C683" s="293" t="s">
        <v>1166</v>
      </c>
      <c r="D683" s="321" t="s">
        <v>1167</v>
      </c>
      <c r="E683" s="263">
        <v>1368</v>
      </c>
      <c r="F683" s="263">
        <v>1350</v>
      </c>
      <c r="G683" s="263">
        <v>1315</v>
      </c>
      <c r="H683" s="264">
        <v>3359</v>
      </c>
      <c r="I683" s="264">
        <v>3291</v>
      </c>
      <c r="J683" s="264">
        <v>3215</v>
      </c>
      <c r="K683" s="264">
        <v>2870</v>
      </c>
      <c r="L683" s="264">
        <v>2812</v>
      </c>
      <c r="M683" s="264">
        <v>2719</v>
      </c>
      <c r="N683" s="267">
        <v>0.982278833261656</v>
      </c>
      <c r="O683" s="266">
        <v>77657</v>
      </c>
      <c r="P683" s="294">
        <v>0.9</v>
      </c>
      <c r="Q683" s="267">
        <v>0.986842105263158</v>
      </c>
      <c r="R683" s="267">
        <v>0.979755879726109</v>
      </c>
      <c r="S683" s="267">
        <v>0.97979094076655</v>
      </c>
      <c r="T683" s="295">
        <v>0.00708622553704885</v>
      </c>
      <c r="U683" s="266">
        <v>79058</v>
      </c>
      <c r="V683" s="266">
        <v>75615</v>
      </c>
      <c r="W683" s="267">
        <v>0.956449695160515</v>
      </c>
      <c r="X683" s="267">
        <v>0.96125730994152</v>
      </c>
      <c r="Y683" s="268">
        <v>0.957130098243525</v>
      </c>
      <c r="Z683" s="268">
        <v>0.947386759581882</v>
      </c>
      <c r="AA683" s="295">
        <v>0.00412721169799557</v>
      </c>
      <c r="AB683" s="264">
        <v>19606</v>
      </c>
      <c r="AC683" s="264">
        <v>18784</v>
      </c>
      <c r="AD683" s="264">
        <v>18052</v>
      </c>
      <c r="AE683" s="264">
        <v>17213</v>
      </c>
      <c r="AF683" s="268">
        <v>0.958074058961542</v>
      </c>
      <c r="AG683" s="268">
        <v>0.953523155329049</v>
      </c>
      <c r="AH683" s="295">
        <v>0.004550903632493</v>
      </c>
    </row>
    <row r="684" spans="1:34">
      <c r="A684" s="315" t="s">
        <v>1158</v>
      </c>
      <c r="B684" s="321" t="s">
        <v>3354</v>
      </c>
      <c r="C684" s="293" t="s">
        <v>1168</v>
      </c>
      <c r="D684" s="321" t="s">
        <v>1169</v>
      </c>
      <c r="E684" s="263">
        <v>551</v>
      </c>
      <c r="F684" s="263">
        <v>551</v>
      </c>
      <c r="G684" s="263">
        <v>535</v>
      </c>
      <c r="H684" s="264">
        <v>1387</v>
      </c>
      <c r="I684" s="264">
        <v>1380</v>
      </c>
      <c r="J684" s="264">
        <v>1331</v>
      </c>
      <c r="K684" s="264">
        <v>1262</v>
      </c>
      <c r="L684" s="264">
        <v>1255</v>
      </c>
      <c r="M684" s="264">
        <v>1228</v>
      </c>
      <c r="N684" s="267">
        <v>0.992099656764114</v>
      </c>
      <c r="O684" s="266">
        <v>33529</v>
      </c>
      <c r="P684" s="294">
        <v>0.9</v>
      </c>
      <c r="Q684" s="267">
        <v>1</v>
      </c>
      <c r="R684" s="267">
        <v>0.994953136265321</v>
      </c>
      <c r="S684" s="267">
        <v>0.994453248811411</v>
      </c>
      <c r="T684" s="295">
        <v>0.00504686373467922</v>
      </c>
      <c r="U684" s="266">
        <v>33796</v>
      </c>
      <c r="V684" s="266">
        <v>32629</v>
      </c>
      <c r="W684" s="267">
        <v>0.965469286306072</v>
      </c>
      <c r="X684" s="267">
        <v>0.970961887477314</v>
      </c>
      <c r="Y684" s="268">
        <v>0.959625090122567</v>
      </c>
      <c r="Z684" s="268">
        <v>0.973058637083994</v>
      </c>
      <c r="AA684" s="295">
        <v>0.0113367973547472</v>
      </c>
      <c r="AB684" s="264">
        <v>8149</v>
      </c>
      <c r="AC684" s="264">
        <v>7869</v>
      </c>
      <c r="AD684" s="264">
        <v>7756</v>
      </c>
      <c r="AE684" s="264">
        <v>7478</v>
      </c>
      <c r="AF684" s="268">
        <v>0.9656399558228</v>
      </c>
      <c r="AG684" s="268">
        <v>0.964156781846312</v>
      </c>
      <c r="AH684" s="295">
        <v>0.00148317397648789</v>
      </c>
    </row>
    <row r="685" spans="1:34">
      <c r="A685" s="315" t="s">
        <v>1158</v>
      </c>
      <c r="B685" s="321" t="s">
        <v>3354</v>
      </c>
      <c r="C685" s="293" t="s">
        <v>1170</v>
      </c>
      <c r="D685" s="321" t="s">
        <v>1171</v>
      </c>
      <c r="E685" s="263">
        <v>995</v>
      </c>
      <c r="F685" s="263">
        <v>969</v>
      </c>
      <c r="G685" s="263">
        <v>950</v>
      </c>
      <c r="H685" s="264">
        <v>2321</v>
      </c>
      <c r="I685" s="264">
        <v>2270</v>
      </c>
      <c r="J685" s="264">
        <v>2216</v>
      </c>
      <c r="K685" s="264">
        <v>1987</v>
      </c>
      <c r="L685" s="264">
        <v>1956</v>
      </c>
      <c r="M685" s="264">
        <v>1905</v>
      </c>
      <c r="N685" s="267">
        <v>0.980806820931921</v>
      </c>
      <c r="O685" s="266">
        <v>52686</v>
      </c>
      <c r="P685" s="294">
        <v>0.9</v>
      </c>
      <c r="Q685" s="267">
        <v>0.973869346733668</v>
      </c>
      <c r="R685" s="267">
        <v>0.978026712623869</v>
      </c>
      <c r="S685" s="267">
        <v>0.984398590840463</v>
      </c>
      <c r="T685" s="295">
        <v>-0.00415736589020066</v>
      </c>
      <c r="U685" s="266">
        <v>53717</v>
      </c>
      <c r="V685" s="266">
        <v>51855</v>
      </c>
      <c r="W685" s="267">
        <v>0.965336857977921</v>
      </c>
      <c r="X685" s="267">
        <v>0.954773869346734</v>
      </c>
      <c r="Y685" s="268">
        <v>0.954760878931495</v>
      </c>
      <c r="Z685" s="268">
        <v>0.958731756416709</v>
      </c>
      <c r="AA685" s="295">
        <v>1.29904152386118e-5</v>
      </c>
      <c r="AB685" s="264">
        <v>13337</v>
      </c>
      <c r="AC685" s="264">
        <v>12844</v>
      </c>
      <c r="AD685" s="264">
        <v>12370</v>
      </c>
      <c r="AE685" s="264">
        <v>11875</v>
      </c>
      <c r="AF685" s="268">
        <v>0.963035165329534</v>
      </c>
      <c r="AG685" s="268">
        <v>0.959983831851253</v>
      </c>
      <c r="AH685" s="295">
        <v>0.00305133347828135</v>
      </c>
    </row>
    <row r="686" spans="1:34">
      <c r="A686" s="315" t="s">
        <v>1158</v>
      </c>
      <c r="B686" s="321" t="s">
        <v>3354</v>
      </c>
      <c r="C686" s="293" t="s">
        <v>1172</v>
      </c>
      <c r="D686" s="321" t="s">
        <v>1173</v>
      </c>
      <c r="E686" s="263">
        <v>693</v>
      </c>
      <c r="F686" s="263">
        <v>691</v>
      </c>
      <c r="G686" s="263">
        <v>669</v>
      </c>
      <c r="H686" s="264">
        <v>1634</v>
      </c>
      <c r="I686" s="264">
        <v>1612</v>
      </c>
      <c r="J686" s="264">
        <v>1557</v>
      </c>
      <c r="K686" s="264">
        <v>1301</v>
      </c>
      <c r="L686" s="264">
        <v>1292</v>
      </c>
      <c r="M686" s="264">
        <v>1245</v>
      </c>
      <c r="N686" s="267">
        <v>0.992442595323362</v>
      </c>
      <c r="O686" s="266">
        <v>37689</v>
      </c>
      <c r="P686" s="294">
        <v>0.9</v>
      </c>
      <c r="Q686" s="267">
        <v>0.997113997113997</v>
      </c>
      <c r="R686" s="267">
        <v>0.986536107711138</v>
      </c>
      <c r="S686" s="267">
        <v>0.993082244427364</v>
      </c>
      <c r="T686" s="295">
        <v>0.0105778894028588</v>
      </c>
      <c r="U686" s="266">
        <v>37976</v>
      </c>
      <c r="V686" s="266">
        <v>36396</v>
      </c>
      <c r="W686" s="267">
        <v>0.958394775647778</v>
      </c>
      <c r="X686" s="267">
        <v>0.965367965367965</v>
      </c>
      <c r="Y686" s="268">
        <v>0.952876376988984</v>
      </c>
      <c r="Z686" s="268">
        <v>0.95695618754804</v>
      </c>
      <c r="AA686" s="295">
        <v>0.0124915883789812</v>
      </c>
      <c r="AB686" s="264">
        <v>9498</v>
      </c>
      <c r="AC686" s="264">
        <v>9081</v>
      </c>
      <c r="AD686" s="264">
        <v>8929</v>
      </c>
      <c r="AE686" s="264">
        <v>8555</v>
      </c>
      <c r="AF686" s="268">
        <v>0.956096020214782</v>
      </c>
      <c r="AG686" s="268">
        <v>0.958114010527495</v>
      </c>
      <c r="AH686" s="295">
        <v>-0.00201799031271266</v>
      </c>
    </row>
    <row r="687" spans="1:34">
      <c r="A687" s="315" t="s">
        <v>1158</v>
      </c>
      <c r="B687" s="321" t="s">
        <v>3354</v>
      </c>
      <c r="C687" s="293" t="s">
        <v>1174</v>
      </c>
      <c r="D687" s="321" t="s">
        <v>1175</v>
      </c>
      <c r="E687" s="263">
        <v>881</v>
      </c>
      <c r="F687" s="263">
        <v>865</v>
      </c>
      <c r="G687" s="263">
        <v>848</v>
      </c>
      <c r="H687" s="264">
        <v>2227</v>
      </c>
      <c r="I687" s="264">
        <v>2106</v>
      </c>
      <c r="J687" s="264">
        <v>2057</v>
      </c>
      <c r="K687" s="264">
        <v>1802</v>
      </c>
      <c r="L687" s="264">
        <v>1783</v>
      </c>
      <c r="M687" s="264">
        <v>1746</v>
      </c>
      <c r="N687" s="267">
        <v>0.980855444172936</v>
      </c>
      <c r="O687" s="266">
        <v>50978</v>
      </c>
      <c r="P687" s="294">
        <v>0.9</v>
      </c>
      <c r="Q687" s="267">
        <v>0.981838819523269</v>
      </c>
      <c r="R687" s="267">
        <v>0.945666816344859</v>
      </c>
      <c r="S687" s="267">
        <v>0.98945615982242</v>
      </c>
      <c r="T687" s="295">
        <v>0.0361720031784104</v>
      </c>
      <c r="U687" s="266">
        <v>51973</v>
      </c>
      <c r="V687" s="266">
        <v>50144</v>
      </c>
      <c r="W687" s="267">
        <v>0.964808650645527</v>
      </c>
      <c r="X687" s="267">
        <v>0.962542565266742</v>
      </c>
      <c r="Y687" s="268">
        <v>0.923664122137405</v>
      </c>
      <c r="Z687" s="268">
        <v>0.968923418423973</v>
      </c>
      <c r="AA687" s="295">
        <v>0.0388784431293377</v>
      </c>
      <c r="AB687" s="264">
        <v>12706</v>
      </c>
      <c r="AC687" s="264">
        <v>12216</v>
      </c>
      <c r="AD687" s="264">
        <v>11889</v>
      </c>
      <c r="AE687" s="264">
        <v>11423</v>
      </c>
      <c r="AF687" s="268">
        <v>0.961435542263498</v>
      </c>
      <c r="AG687" s="268">
        <v>0.960804104634536</v>
      </c>
      <c r="AH687" s="295">
        <v>0.000631437628961451</v>
      </c>
    </row>
    <row r="688" spans="1:34">
      <c r="A688" s="315" t="s">
        <v>1158</v>
      </c>
      <c r="B688" s="321" t="s">
        <v>3354</v>
      </c>
      <c r="C688" s="293" t="s">
        <v>1176</v>
      </c>
      <c r="D688" s="321" t="s">
        <v>1177</v>
      </c>
      <c r="E688" s="263">
        <v>1174</v>
      </c>
      <c r="F688" s="263">
        <v>1143</v>
      </c>
      <c r="G688" s="263">
        <v>1093</v>
      </c>
      <c r="H688" s="264">
        <v>2815</v>
      </c>
      <c r="I688" s="264">
        <v>2366</v>
      </c>
      <c r="J688" s="264">
        <v>2562</v>
      </c>
      <c r="K688" s="264">
        <v>2306</v>
      </c>
      <c r="L688" s="264">
        <v>2226</v>
      </c>
      <c r="M688" s="264">
        <v>2170</v>
      </c>
      <c r="N688" s="267">
        <v>0.941570259705319</v>
      </c>
      <c r="O688" s="266">
        <v>59495</v>
      </c>
      <c r="P688" s="294">
        <v>0.9</v>
      </c>
      <c r="Q688" s="267">
        <v>0.973594548551959</v>
      </c>
      <c r="R688" s="267">
        <v>0.840497335701599</v>
      </c>
      <c r="S688" s="267">
        <v>0.965307892454467</v>
      </c>
      <c r="T688" s="295">
        <v>0.133097212850361</v>
      </c>
      <c r="U688" s="266">
        <v>63187</v>
      </c>
      <c r="V688" s="266">
        <v>59104</v>
      </c>
      <c r="W688" s="267">
        <v>0.935382278000222</v>
      </c>
      <c r="X688" s="267">
        <v>0.931005110732538</v>
      </c>
      <c r="Y688" s="268">
        <v>0.9101243339254</v>
      </c>
      <c r="Z688" s="268">
        <v>0.941023417172593</v>
      </c>
      <c r="AA688" s="295">
        <v>0.0208807768071387</v>
      </c>
      <c r="AB688" s="264">
        <v>15924</v>
      </c>
      <c r="AC688" s="264">
        <v>14841</v>
      </c>
      <c r="AD688" s="264">
        <v>14697</v>
      </c>
      <c r="AE688" s="264">
        <v>13710</v>
      </c>
      <c r="AF688" s="268">
        <v>0.931989449886963</v>
      </c>
      <c r="AG688" s="268">
        <v>0.932843437436211</v>
      </c>
      <c r="AH688" s="295">
        <v>-0.00085398754924837</v>
      </c>
    </row>
    <row r="689" spans="1:34">
      <c r="A689" s="315" t="s">
        <v>1158</v>
      </c>
      <c r="B689" s="321" t="s">
        <v>3355</v>
      </c>
      <c r="C689" s="293" t="s">
        <v>1178</v>
      </c>
      <c r="D689" s="321" t="s">
        <v>1179</v>
      </c>
      <c r="E689" s="263">
        <v>998</v>
      </c>
      <c r="F689" s="263">
        <v>912</v>
      </c>
      <c r="G689" s="263">
        <v>911</v>
      </c>
      <c r="H689" s="264">
        <v>2010</v>
      </c>
      <c r="I689" s="264">
        <v>1929</v>
      </c>
      <c r="J689" s="264">
        <v>1860</v>
      </c>
      <c r="K689" s="264">
        <v>2067</v>
      </c>
      <c r="L689" s="264">
        <v>1967</v>
      </c>
      <c r="M689" s="264">
        <v>1888</v>
      </c>
      <c r="N689" s="267">
        <v>0.94408254729272</v>
      </c>
      <c r="O689" s="266">
        <v>54348</v>
      </c>
      <c r="P689" s="294">
        <v>0.9</v>
      </c>
      <c r="Q689" s="267">
        <v>0.913827655310621</v>
      </c>
      <c r="R689" s="267">
        <v>0.959701492537313</v>
      </c>
      <c r="S689" s="267">
        <v>0.951620706337687</v>
      </c>
      <c r="T689" s="295">
        <v>-0.0458738372266921</v>
      </c>
      <c r="U689" s="266">
        <v>57567</v>
      </c>
      <c r="V689" s="266">
        <v>52721</v>
      </c>
      <c r="W689" s="267">
        <v>0.915819827331631</v>
      </c>
      <c r="X689" s="267">
        <v>0.912825651302605</v>
      </c>
      <c r="Y689" s="268">
        <v>0.925373134328358</v>
      </c>
      <c r="Z689" s="268">
        <v>0.913401064344461</v>
      </c>
      <c r="AA689" s="295">
        <v>-0.012547483025753</v>
      </c>
      <c r="AB689" s="264">
        <v>13584</v>
      </c>
      <c r="AC689" s="264">
        <v>12474</v>
      </c>
      <c r="AD689" s="264">
        <v>13783</v>
      </c>
      <c r="AE689" s="264">
        <v>12619</v>
      </c>
      <c r="AF689" s="268">
        <v>0.918286219081272</v>
      </c>
      <c r="AG689" s="268">
        <v>0.915548139011826</v>
      </c>
      <c r="AH689" s="295">
        <v>0.00273808006944587</v>
      </c>
    </row>
    <row r="690" spans="1:34">
      <c r="A690" s="315" t="s">
        <v>1158</v>
      </c>
      <c r="B690" s="321" t="s">
        <v>3355</v>
      </c>
      <c r="C690" s="293" t="s">
        <v>1180</v>
      </c>
      <c r="D690" s="321" t="s">
        <v>1181</v>
      </c>
      <c r="E690" s="263">
        <v>2529</v>
      </c>
      <c r="F690" s="263">
        <v>2502</v>
      </c>
      <c r="G690" s="263">
        <v>2447</v>
      </c>
      <c r="H690" s="264">
        <v>4037</v>
      </c>
      <c r="I690" s="264">
        <v>3957</v>
      </c>
      <c r="J690" s="264">
        <v>3860</v>
      </c>
      <c r="K690" s="264">
        <v>4353</v>
      </c>
      <c r="L690" s="264">
        <v>4067</v>
      </c>
      <c r="M690" s="264">
        <v>4140</v>
      </c>
      <c r="N690" s="267">
        <v>0.97427350197586</v>
      </c>
      <c r="O690" s="266">
        <v>108726</v>
      </c>
      <c r="P690" s="294">
        <v>0.9</v>
      </c>
      <c r="Q690" s="267">
        <v>0.98932384341637</v>
      </c>
      <c r="R690" s="267">
        <v>0.980183304433986</v>
      </c>
      <c r="S690" s="267">
        <v>0.93429818515966</v>
      </c>
      <c r="T690" s="295">
        <v>0.00914053898238454</v>
      </c>
      <c r="U690" s="266">
        <v>111597</v>
      </c>
      <c r="V690" s="266">
        <v>106157</v>
      </c>
      <c r="W690" s="267">
        <v>0.951253169888079</v>
      </c>
      <c r="X690" s="267">
        <v>0.967576117042309</v>
      </c>
      <c r="Y690" s="268">
        <v>0.956155561060193</v>
      </c>
      <c r="Z690" s="268">
        <v>0.951068228807719</v>
      </c>
      <c r="AA690" s="295">
        <v>0.011420555982116</v>
      </c>
      <c r="AB690" s="264">
        <v>28358</v>
      </c>
      <c r="AC690" s="264">
        <v>27043</v>
      </c>
      <c r="AD690" s="264">
        <v>28415</v>
      </c>
      <c r="AE690" s="264">
        <v>27227</v>
      </c>
      <c r="AF690" s="268">
        <v>0.953628605684463</v>
      </c>
      <c r="AG690" s="268">
        <v>0.95819109625198</v>
      </c>
      <c r="AH690" s="295">
        <v>-0.00456249056751667</v>
      </c>
    </row>
    <row r="691" spans="1:34">
      <c r="A691" s="315" t="s">
        <v>1158</v>
      </c>
      <c r="B691" s="321" t="s">
        <v>3355</v>
      </c>
      <c r="C691" s="293" t="s">
        <v>1182</v>
      </c>
      <c r="D691" s="321" t="s">
        <v>1183</v>
      </c>
      <c r="E691" s="263">
        <v>713</v>
      </c>
      <c r="F691" s="263">
        <v>657</v>
      </c>
      <c r="G691" s="263">
        <v>654</v>
      </c>
      <c r="H691" s="264">
        <v>1432</v>
      </c>
      <c r="I691" s="264">
        <v>1362</v>
      </c>
      <c r="J691" s="264">
        <v>1328</v>
      </c>
      <c r="K691" s="264">
        <v>1551</v>
      </c>
      <c r="L691" s="264">
        <v>1457</v>
      </c>
      <c r="M691" s="264">
        <v>1422</v>
      </c>
      <c r="N691" s="267">
        <v>0.955348768326998</v>
      </c>
      <c r="O691" s="266">
        <v>38705</v>
      </c>
      <c r="P691" s="294">
        <v>0.9</v>
      </c>
      <c r="Q691" s="267">
        <v>0.921458625525947</v>
      </c>
      <c r="R691" s="267">
        <v>0.951117318435754</v>
      </c>
      <c r="S691" s="267">
        <v>0.939393939393939</v>
      </c>
      <c r="T691" s="295">
        <v>-0.0296586929098075</v>
      </c>
      <c r="U691" s="266">
        <v>40514</v>
      </c>
      <c r="V691" s="266">
        <v>37310</v>
      </c>
      <c r="W691" s="267">
        <v>0.920916226489609</v>
      </c>
      <c r="X691" s="267">
        <v>0.917251051893408</v>
      </c>
      <c r="Y691" s="268">
        <v>0.927374301675978</v>
      </c>
      <c r="Z691" s="268">
        <v>0.916827852998066</v>
      </c>
      <c r="AA691" s="295">
        <v>-0.0101232497825695</v>
      </c>
      <c r="AB691" s="264">
        <v>9777</v>
      </c>
      <c r="AC691" s="264">
        <v>9036</v>
      </c>
      <c r="AD691" s="264">
        <v>9831</v>
      </c>
      <c r="AE691" s="264">
        <v>9058</v>
      </c>
      <c r="AF691" s="268">
        <v>0.92420988033139</v>
      </c>
      <c r="AG691" s="268">
        <v>0.921371172820669</v>
      </c>
      <c r="AH691" s="295">
        <v>0.00283870751072068</v>
      </c>
    </row>
    <row r="692" spans="1:34">
      <c r="A692" s="315" t="s">
        <v>1158</v>
      </c>
      <c r="B692" s="321" t="s">
        <v>3355</v>
      </c>
      <c r="C692" s="293" t="s">
        <v>1184</v>
      </c>
      <c r="D692" s="321" t="s">
        <v>1185</v>
      </c>
      <c r="E692" s="263">
        <v>2679</v>
      </c>
      <c r="F692" s="263">
        <v>2551</v>
      </c>
      <c r="G692" s="263">
        <v>2481</v>
      </c>
      <c r="H692" s="264">
        <v>3684</v>
      </c>
      <c r="I692" s="264">
        <v>3608</v>
      </c>
      <c r="J692" s="264">
        <v>3359</v>
      </c>
      <c r="K692" s="264">
        <v>3762</v>
      </c>
      <c r="L692" s="264">
        <v>3601</v>
      </c>
      <c r="M692" s="264">
        <v>3381</v>
      </c>
      <c r="N692" s="267">
        <v>0.978121061306273</v>
      </c>
      <c r="O692" s="266">
        <v>90798</v>
      </c>
      <c r="P692" s="294">
        <v>0.9</v>
      </c>
      <c r="Q692" s="267">
        <v>0.952220977976857</v>
      </c>
      <c r="R692" s="267">
        <v>0.979370249728556</v>
      </c>
      <c r="S692" s="267">
        <v>0.957203615098352</v>
      </c>
      <c r="T692" s="295">
        <v>-0.0271492717516989</v>
      </c>
      <c r="U692" s="266">
        <v>92829</v>
      </c>
      <c r="V692" s="266">
        <v>84078</v>
      </c>
      <c r="W692" s="267">
        <v>0.905729890443719</v>
      </c>
      <c r="X692" s="267">
        <v>0.926091825307951</v>
      </c>
      <c r="Y692" s="268">
        <v>0.911780673181325</v>
      </c>
      <c r="Z692" s="268">
        <v>0.898724082934609</v>
      </c>
      <c r="AA692" s="295">
        <v>0.0143111521266261</v>
      </c>
      <c r="AB692" s="264">
        <v>25972</v>
      </c>
      <c r="AC692" s="264">
        <v>23817</v>
      </c>
      <c r="AD692" s="264">
        <v>24344</v>
      </c>
      <c r="AE692" s="264">
        <v>22242</v>
      </c>
      <c r="AF692" s="268">
        <v>0.917026028030186</v>
      </c>
      <c r="AG692" s="268">
        <v>0.913654288531055</v>
      </c>
      <c r="AH692" s="295">
        <v>0.0033717394991315</v>
      </c>
    </row>
    <row r="693" spans="1:34">
      <c r="A693" s="315" t="s">
        <v>1158</v>
      </c>
      <c r="B693" s="321" t="s">
        <v>3355</v>
      </c>
      <c r="C693" s="293" t="s">
        <v>1186</v>
      </c>
      <c r="D693" s="321" t="s">
        <v>1187</v>
      </c>
      <c r="E693" s="263">
        <v>334</v>
      </c>
      <c r="F693" s="263">
        <v>323</v>
      </c>
      <c r="G693" s="263">
        <v>307</v>
      </c>
      <c r="H693" s="264">
        <v>801</v>
      </c>
      <c r="I693" s="264">
        <v>785</v>
      </c>
      <c r="J693" s="264">
        <v>757</v>
      </c>
      <c r="K693" s="264">
        <v>895</v>
      </c>
      <c r="L693" s="264">
        <v>874</v>
      </c>
      <c r="M693" s="264">
        <v>818</v>
      </c>
      <c r="N693" s="267">
        <v>0.966861284477552</v>
      </c>
      <c r="O693" s="266">
        <v>24012</v>
      </c>
      <c r="P693" s="294">
        <v>0.9</v>
      </c>
      <c r="Q693" s="267">
        <v>0.967065868263473</v>
      </c>
      <c r="R693" s="267">
        <v>0.980024968789014</v>
      </c>
      <c r="S693" s="267">
        <v>0.976536312849162</v>
      </c>
      <c r="T693" s="295">
        <v>-0.0129591005255406</v>
      </c>
      <c r="U693" s="266">
        <v>24835</v>
      </c>
      <c r="V693" s="266">
        <v>23045</v>
      </c>
      <c r="W693" s="267">
        <v>0.927924300382525</v>
      </c>
      <c r="X693" s="267">
        <v>0.919161676646707</v>
      </c>
      <c r="Y693" s="268">
        <v>0.945068664169788</v>
      </c>
      <c r="Z693" s="268">
        <v>0.913966480446927</v>
      </c>
      <c r="AA693" s="295">
        <v>-0.0259069875230812</v>
      </c>
      <c r="AB693" s="264">
        <v>5541</v>
      </c>
      <c r="AC693" s="264">
        <v>5054</v>
      </c>
      <c r="AD693" s="264">
        <v>5952</v>
      </c>
      <c r="AE693" s="264">
        <v>5617</v>
      </c>
      <c r="AF693" s="268">
        <v>0.912109727486013</v>
      </c>
      <c r="AG693" s="268">
        <v>0.943716397849462</v>
      </c>
      <c r="AH693" s="295">
        <v>-0.031606670363449</v>
      </c>
    </row>
    <row r="694" spans="1:34">
      <c r="A694" s="315" t="s">
        <v>1158</v>
      </c>
      <c r="B694" s="321" t="s">
        <v>3355</v>
      </c>
      <c r="C694" s="293" t="s">
        <v>1188</v>
      </c>
      <c r="D694" s="321" t="s">
        <v>1189</v>
      </c>
      <c r="E694" s="263">
        <v>1250</v>
      </c>
      <c r="F694" s="263">
        <v>1243</v>
      </c>
      <c r="G694" s="263">
        <v>1213</v>
      </c>
      <c r="H694" s="264">
        <v>2103</v>
      </c>
      <c r="I694" s="264">
        <v>2076</v>
      </c>
      <c r="J694" s="264">
        <v>2020</v>
      </c>
      <c r="K694" s="264">
        <v>2141</v>
      </c>
      <c r="L694" s="264">
        <v>2100</v>
      </c>
      <c r="M694" s="264">
        <v>2069</v>
      </c>
      <c r="N694" s="267">
        <v>0.923282525464133</v>
      </c>
      <c r="O694" s="266">
        <v>51124</v>
      </c>
      <c r="P694" s="294">
        <v>0.9</v>
      </c>
      <c r="Q694" s="267">
        <v>0.9944</v>
      </c>
      <c r="R694" s="267">
        <v>0.98716119828816</v>
      </c>
      <c r="S694" s="267">
        <v>0.980850070060719</v>
      </c>
      <c r="T694" s="295">
        <v>0.00723880171184021</v>
      </c>
      <c r="U694" s="266">
        <v>55372</v>
      </c>
      <c r="V694" s="266">
        <v>53407</v>
      </c>
      <c r="W694" s="267">
        <v>0.964512750126418</v>
      </c>
      <c r="X694" s="267">
        <v>0.9704</v>
      </c>
      <c r="Y694" s="268">
        <v>0.960532572515454</v>
      </c>
      <c r="Z694" s="268">
        <v>0.966370854740775</v>
      </c>
      <c r="AA694" s="295">
        <v>0.00986742748454594</v>
      </c>
      <c r="AB694" s="264">
        <v>14502</v>
      </c>
      <c r="AC694" s="264">
        <v>14070</v>
      </c>
      <c r="AD694" s="264">
        <v>13914</v>
      </c>
      <c r="AE694" s="264">
        <v>13464</v>
      </c>
      <c r="AF694" s="268">
        <v>0.970211005378569</v>
      </c>
      <c r="AG694" s="268">
        <v>0.967658473479948</v>
      </c>
      <c r="AH694" s="295">
        <v>0.00255253189862026</v>
      </c>
    </row>
    <row r="695" spans="1:34">
      <c r="A695" s="315" t="s">
        <v>1158</v>
      </c>
      <c r="B695" s="321" t="s">
        <v>3355</v>
      </c>
      <c r="C695" s="293" t="s">
        <v>1190</v>
      </c>
      <c r="D695" s="321" t="s">
        <v>1191</v>
      </c>
      <c r="E695" s="263">
        <v>969</v>
      </c>
      <c r="F695" s="263">
        <v>904</v>
      </c>
      <c r="G695" s="263">
        <v>613</v>
      </c>
      <c r="H695" s="264">
        <v>2240</v>
      </c>
      <c r="I695" s="264">
        <v>2027</v>
      </c>
      <c r="J695" s="264">
        <v>1348</v>
      </c>
      <c r="K695" s="264">
        <v>2346</v>
      </c>
      <c r="L695" s="264">
        <v>1970</v>
      </c>
      <c r="M695" s="264">
        <v>1471</v>
      </c>
      <c r="N695" s="267">
        <v>0.889650150597425</v>
      </c>
      <c r="O695" s="266">
        <v>53758</v>
      </c>
      <c r="P695" s="294">
        <v>0.9</v>
      </c>
      <c r="Q695" s="267">
        <v>0.932920536635707</v>
      </c>
      <c r="R695" s="267">
        <v>0.904910714285714</v>
      </c>
      <c r="S695" s="267">
        <v>0.839727195225916</v>
      </c>
      <c r="T695" s="295">
        <v>0.0280098223499927</v>
      </c>
      <c r="U695" s="266">
        <v>60426</v>
      </c>
      <c r="V695" s="266">
        <v>34530</v>
      </c>
      <c r="W695" s="267">
        <v>0.571442756429352</v>
      </c>
      <c r="X695" s="267">
        <v>0.632610939112487</v>
      </c>
      <c r="Y695" s="268">
        <v>0.601785714285714</v>
      </c>
      <c r="Z695" s="268">
        <v>0.627024722932651</v>
      </c>
      <c r="AA695" s="295">
        <v>0.0308252248267729</v>
      </c>
      <c r="AB695" s="264">
        <v>14481</v>
      </c>
      <c r="AC695" s="264">
        <v>8893</v>
      </c>
      <c r="AD695" s="264">
        <v>14463</v>
      </c>
      <c r="AE695" s="264">
        <v>8363</v>
      </c>
      <c r="AF695" s="268">
        <v>0.614115047303363</v>
      </c>
      <c r="AG695" s="268">
        <v>0.578234114637351</v>
      </c>
      <c r="AH695" s="295">
        <v>0.0358809326660126</v>
      </c>
    </row>
    <row r="696" spans="1:34">
      <c r="A696" s="315" t="s">
        <v>1158</v>
      </c>
      <c r="B696" s="321" t="s">
        <v>3355</v>
      </c>
      <c r="C696" s="293" t="s">
        <v>1192</v>
      </c>
      <c r="D696" s="321" t="s">
        <v>1193</v>
      </c>
      <c r="E696" s="263">
        <v>1841</v>
      </c>
      <c r="F696" s="263">
        <v>1808</v>
      </c>
      <c r="G696" s="263">
        <v>1792</v>
      </c>
      <c r="H696" s="264">
        <v>2193</v>
      </c>
      <c r="I696" s="264">
        <v>2173</v>
      </c>
      <c r="J696" s="264">
        <v>2129</v>
      </c>
      <c r="K696" s="264">
        <v>2424</v>
      </c>
      <c r="L696" s="264">
        <v>2376</v>
      </c>
      <c r="M696" s="264">
        <v>2369</v>
      </c>
      <c r="N696" s="267">
        <v>0.98197770060318</v>
      </c>
      <c r="O696" s="266">
        <v>53724</v>
      </c>
      <c r="P696" s="294">
        <v>0.9</v>
      </c>
      <c r="Q696" s="267">
        <v>0.982074959261271</v>
      </c>
      <c r="R696" s="267">
        <v>0.990880072959416</v>
      </c>
      <c r="S696" s="267">
        <v>0.98019801980198</v>
      </c>
      <c r="T696" s="295">
        <v>-0.00880511369814518</v>
      </c>
      <c r="U696" s="266">
        <v>54710</v>
      </c>
      <c r="V696" s="266">
        <v>52985</v>
      </c>
      <c r="W696" s="267">
        <v>0.968470115152623</v>
      </c>
      <c r="X696" s="267">
        <v>0.973384030418251</v>
      </c>
      <c r="Y696" s="268">
        <v>0.970816233470132</v>
      </c>
      <c r="Z696" s="268">
        <v>0.977310231023102</v>
      </c>
      <c r="AA696" s="295">
        <v>0.00256779694811871</v>
      </c>
      <c r="AB696" s="264">
        <v>16043</v>
      </c>
      <c r="AC696" s="264">
        <v>15610</v>
      </c>
      <c r="AD696" s="264">
        <v>14825</v>
      </c>
      <c r="AE696" s="264">
        <v>14400</v>
      </c>
      <c r="AF696" s="268">
        <v>0.973010035529514</v>
      </c>
      <c r="AG696" s="268">
        <v>0.971332209106239</v>
      </c>
      <c r="AH696" s="295">
        <v>0.00167782642327508</v>
      </c>
    </row>
    <row r="697" spans="1:34">
      <c r="A697" s="315" t="s">
        <v>1158</v>
      </c>
      <c r="B697" s="321" t="s">
        <v>3355</v>
      </c>
      <c r="C697" s="293" t="s">
        <v>1194</v>
      </c>
      <c r="D697" s="321" t="s">
        <v>1195</v>
      </c>
      <c r="E697" s="263">
        <v>4285</v>
      </c>
      <c r="F697" s="263">
        <v>4235</v>
      </c>
      <c r="G697" s="263">
        <v>4175</v>
      </c>
      <c r="H697" s="264">
        <v>5156</v>
      </c>
      <c r="I697" s="264">
        <v>5058</v>
      </c>
      <c r="J697" s="264">
        <v>4938</v>
      </c>
      <c r="K697" s="264">
        <v>5468</v>
      </c>
      <c r="L697" s="264">
        <v>5030</v>
      </c>
      <c r="M697" s="264">
        <v>5179</v>
      </c>
      <c r="N697" s="267">
        <v>0.959100414282896</v>
      </c>
      <c r="O697" s="266">
        <v>121542</v>
      </c>
      <c r="P697" s="294">
        <v>0.9</v>
      </c>
      <c r="Q697" s="267">
        <v>0.988331388564761</v>
      </c>
      <c r="R697" s="267">
        <v>0.980993017843289</v>
      </c>
      <c r="S697" s="267">
        <v>0.919897585954645</v>
      </c>
      <c r="T697" s="295">
        <v>0.00733837072147137</v>
      </c>
      <c r="U697" s="266">
        <v>126725</v>
      </c>
      <c r="V697" s="266">
        <v>119834</v>
      </c>
      <c r="W697" s="267">
        <v>0.9456224107319</v>
      </c>
      <c r="X697" s="267">
        <v>0.974329054842474</v>
      </c>
      <c r="Y697" s="268">
        <v>0.957719162141195</v>
      </c>
      <c r="Z697" s="268">
        <v>0.947147037307974</v>
      </c>
      <c r="AA697" s="295">
        <v>0.0166098927012791</v>
      </c>
      <c r="AB697" s="264">
        <v>37120</v>
      </c>
      <c r="AC697" s="264">
        <v>35528</v>
      </c>
      <c r="AD697" s="264">
        <v>33932</v>
      </c>
      <c r="AE697" s="264">
        <v>32332</v>
      </c>
      <c r="AF697" s="268">
        <v>0.957112068965517</v>
      </c>
      <c r="AG697" s="268">
        <v>0.95284687021101</v>
      </c>
      <c r="AH697" s="295">
        <v>0.00426519875450704</v>
      </c>
    </row>
    <row r="698" spans="1:34">
      <c r="A698" s="315" t="s">
        <v>1158</v>
      </c>
      <c r="B698" s="321" t="s">
        <v>3355</v>
      </c>
      <c r="C698" s="293" t="s">
        <v>1196</v>
      </c>
      <c r="D698" s="321" t="s">
        <v>1197</v>
      </c>
      <c r="E698" s="263">
        <v>4573</v>
      </c>
      <c r="F698" s="263">
        <v>4371</v>
      </c>
      <c r="G698" s="263">
        <v>4448</v>
      </c>
      <c r="H698" s="264">
        <v>4536</v>
      </c>
      <c r="I698" s="264">
        <v>4410</v>
      </c>
      <c r="J698" s="264">
        <v>4364</v>
      </c>
      <c r="K698" s="264">
        <v>4542</v>
      </c>
      <c r="L698" s="264">
        <v>4427</v>
      </c>
      <c r="M698" s="264">
        <v>4382</v>
      </c>
      <c r="N698" s="267">
        <v>0.92683030046551</v>
      </c>
      <c r="O698" s="266">
        <v>87604</v>
      </c>
      <c r="P698" s="294">
        <v>0.9</v>
      </c>
      <c r="Q698" s="267">
        <v>0.955827684233545</v>
      </c>
      <c r="R698" s="267">
        <v>0.972222222222222</v>
      </c>
      <c r="S698" s="267">
        <v>0.974680757375605</v>
      </c>
      <c r="T698" s="295">
        <v>-0.0163945379886775</v>
      </c>
      <c r="U698" s="266">
        <v>94520</v>
      </c>
      <c r="V698" s="266">
        <v>89351</v>
      </c>
      <c r="W698" s="267">
        <v>0.945313161235717</v>
      </c>
      <c r="X698" s="267">
        <v>0.972665646184124</v>
      </c>
      <c r="Y698" s="268">
        <v>0.962081128747795</v>
      </c>
      <c r="Z698" s="268">
        <v>0.964773227653016</v>
      </c>
      <c r="AA698" s="295">
        <v>0.0105845174363288</v>
      </c>
      <c r="AB698" s="264">
        <v>32679</v>
      </c>
      <c r="AC698" s="264">
        <v>31570</v>
      </c>
      <c r="AD698" s="264">
        <v>27424</v>
      </c>
      <c r="AE698" s="264">
        <v>26295</v>
      </c>
      <c r="AF698" s="268">
        <v>0.966063833042627</v>
      </c>
      <c r="AG698" s="268">
        <v>0.958831680280047</v>
      </c>
      <c r="AH698" s="295">
        <v>0.00723215276258005</v>
      </c>
    </row>
    <row r="699" spans="1:34">
      <c r="A699" s="315" t="s">
        <v>1158</v>
      </c>
      <c r="B699" s="321" t="s">
        <v>3354</v>
      </c>
      <c r="C699" s="293" t="s">
        <v>1198</v>
      </c>
      <c r="D699" s="321" t="s">
        <v>1199</v>
      </c>
      <c r="E699" s="263">
        <v>1096</v>
      </c>
      <c r="F699" s="263">
        <v>1063</v>
      </c>
      <c r="G699" s="263">
        <v>1022</v>
      </c>
      <c r="H699" s="264">
        <v>2338</v>
      </c>
      <c r="I699" s="264">
        <v>2267</v>
      </c>
      <c r="J699" s="264">
        <v>2196</v>
      </c>
      <c r="K699" s="264">
        <v>2478</v>
      </c>
      <c r="L699" s="264">
        <v>2108</v>
      </c>
      <c r="M699" s="264">
        <v>2184</v>
      </c>
      <c r="N699" s="267">
        <v>0.934875023738916</v>
      </c>
      <c r="O699" s="266">
        <v>63995</v>
      </c>
      <c r="P699" s="294">
        <v>0.9</v>
      </c>
      <c r="Q699" s="267">
        <v>0.969890510948905</v>
      </c>
      <c r="R699" s="267">
        <v>0.969632164242943</v>
      </c>
      <c r="S699" s="267">
        <v>0.850686037126715</v>
      </c>
      <c r="T699" s="295">
        <v>0.000258346705962365</v>
      </c>
      <c r="U699" s="266">
        <v>68453</v>
      </c>
      <c r="V699" s="266">
        <v>63422</v>
      </c>
      <c r="W699" s="267">
        <v>0.926504316830526</v>
      </c>
      <c r="X699" s="267">
        <v>0.932481751824818</v>
      </c>
      <c r="Y699" s="268">
        <v>0.939264328485885</v>
      </c>
      <c r="Z699" s="268">
        <v>0.88135593220339</v>
      </c>
      <c r="AA699" s="295">
        <v>-0.00678257666106785</v>
      </c>
      <c r="AB699" s="264">
        <v>15793</v>
      </c>
      <c r="AC699" s="264">
        <v>14739</v>
      </c>
      <c r="AD699" s="264">
        <v>16118</v>
      </c>
      <c r="AE699" s="264">
        <v>14871</v>
      </c>
      <c r="AF699" s="268">
        <v>0.933261571582347</v>
      </c>
      <c r="AG699" s="268">
        <v>0.922633081027423</v>
      </c>
      <c r="AH699" s="295">
        <v>0.0106284905549238</v>
      </c>
    </row>
    <row r="700" spans="1:34">
      <c r="A700" s="315" t="s">
        <v>1158</v>
      </c>
      <c r="B700" s="321" t="s">
        <v>3354</v>
      </c>
      <c r="C700" s="293" t="s">
        <v>1200</v>
      </c>
      <c r="D700" s="321" t="s">
        <v>1201</v>
      </c>
      <c r="E700" s="263">
        <v>722</v>
      </c>
      <c r="F700" s="263">
        <v>526</v>
      </c>
      <c r="G700" s="263">
        <v>648</v>
      </c>
      <c r="H700" s="264">
        <v>1470</v>
      </c>
      <c r="I700" s="264">
        <v>1141</v>
      </c>
      <c r="J700" s="264">
        <v>1354</v>
      </c>
      <c r="K700" s="264">
        <v>1526</v>
      </c>
      <c r="L700" s="264">
        <v>984</v>
      </c>
      <c r="M700" s="264">
        <v>1402</v>
      </c>
      <c r="N700" s="267">
        <v>0.74048658764816</v>
      </c>
      <c r="O700" s="266">
        <v>32049</v>
      </c>
      <c r="P700" s="294">
        <v>0.9</v>
      </c>
      <c r="Q700" s="267">
        <v>0.728531855955679</v>
      </c>
      <c r="R700" s="267">
        <v>0.776190476190476</v>
      </c>
      <c r="S700" s="267">
        <v>0.644823066841415</v>
      </c>
      <c r="T700" s="295">
        <v>-0.0476586202347975</v>
      </c>
      <c r="U700" s="266">
        <v>43281</v>
      </c>
      <c r="V700" s="266">
        <v>39829</v>
      </c>
      <c r="W700" s="267">
        <v>0.92024213858275</v>
      </c>
      <c r="X700" s="267">
        <v>0.897506925207756</v>
      </c>
      <c r="Y700" s="268">
        <v>0.92108843537415</v>
      </c>
      <c r="Z700" s="268">
        <v>0.918741808650065</v>
      </c>
      <c r="AA700" s="295">
        <v>-0.0235815101663934</v>
      </c>
      <c r="AB700" s="264">
        <v>10111</v>
      </c>
      <c r="AC700" s="264">
        <v>9323</v>
      </c>
      <c r="AD700" s="264">
        <v>10348</v>
      </c>
      <c r="AE700" s="264">
        <v>9477</v>
      </c>
      <c r="AF700" s="268">
        <v>0.922065077638216</v>
      </c>
      <c r="AG700" s="268">
        <v>0.915829145728643</v>
      </c>
      <c r="AH700" s="295">
        <v>0.0062359319095725</v>
      </c>
    </row>
    <row r="701" spans="1:34">
      <c r="A701" s="315" t="s">
        <v>1158</v>
      </c>
      <c r="B701" s="321" t="s">
        <v>3354</v>
      </c>
      <c r="C701" s="293" t="s">
        <v>1202</v>
      </c>
      <c r="D701" s="321" t="s">
        <v>1203</v>
      </c>
      <c r="E701" s="263">
        <v>631</v>
      </c>
      <c r="F701" s="263">
        <v>631</v>
      </c>
      <c r="G701" s="263">
        <v>578</v>
      </c>
      <c r="H701" s="264">
        <v>1519</v>
      </c>
      <c r="I701" s="264">
        <v>1296</v>
      </c>
      <c r="J701" s="264">
        <v>1392</v>
      </c>
      <c r="K701" s="264">
        <v>1488</v>
      </c>
      <c r="L701" s="264">
        <v>1372</v>
      </c>
      <c r="M701" s="264">
        <v>1376</v>
      </c>
      <c r="N701" s="267">
        <v>0.954461886578985</v>
      </c>
      <c r="O701" s="266">
        <v>40494</v>
      </c>
      <c r="P701" s="294">
        <v>0.9</v>
      </c>
      <c r="Q701" s="267">
        <v>1</v>
      </c>
      <c r="R701" s="267">
        <v>0.853192890059249</v>
      </c>
      <c r="S701" s="267">
        <v>0.922043010752688</v>
      </c>
      <c r="T701" s="295">
        <v>0.146807109940751</v>
      </c>
      <c r="U701" s="266">
        <v>42426</v>
      </c>
      <c r="V701" s="266">
        <v>39999</v>
      </c>
      <c r="W701" s="267">
        <v>0.942794512798755</v>
      </c>
      <c r="X701" s="267">
        <v>0.916006339144215</v>
      </c>
      <c r="Y701" s="268">
        <v>0.916392363396972</v>
      </c>
      <c r="Z701" s="268">
        <v>0.924731182795699</v>
      </c>
      <c r="AA701" s="295">
        <v>-0.000386024252756245</v>
      </c>
      <c r="AB701" s="264">
        <v>9655</v>
      </c>
      <c r="AC701" s="264">
        <v>9020</v>
      </c>
      <c r="AD701" s="264">
        <v>10306</v>
      </c>
      <c r="AE701" s="264">
        <v>9761</v>
      </c>
      <c r="AF701" s="268">
        <v>0.93423096841015</v>
      </c>
      <c r="AG701" s="268">
        <v>0.947118183582379</v>
      </c>
      <c r="AH701" s="295">
        <v>-0.012887215172229</v>
      </c>
    </row>
    <row r="702" spans="1:34">
      <c r="A702" s="315" t="s">
        <v>1158</v>
      </c>
      <c r="B702" s="321" t="s">
        <v>3354</v>
      </c>
      <c r="C702" s="293" t="s">
        <v>1204</v>
      </c>
      <c r="D702" s="321" t="s">
        <v>1205</v>
      </c>
      <c r="E702" s="263">
        <v>1019</v>
      </c>
      <c r="F702" s="263">
        <v>1001</v>
      </c>
      <c r="G702" s="263">
        <v>956</v>
      </c>
      <c r="H702" s="264">
        <v>2057</v>
      </c>
      <c r="I702" s="264">
        <v>1932</v>
      </c>
      <c r="J702" s="264">
        <v>1934</v>
      </c>
      <c r="K702" s="264">
        <v>2120</v>
      </c>
      <c r="L702" s="264">
        <v>1827</v>
      </c>
      <c r="M702" s="264">
        <v>1947</v>
      </c>
      <c r="N702" s="267">
        <v>0.961833400600137</v>
      </c>
      <c r="O702" s="266">
        <v>54812</v>
      </c>
      <c r="P702" s="294">
        <v>0.9</v>
      </c>
      <c r="Q702" s="267">
        <v>0.982335623159961</v>
      </c>
      <c r="R702" s="267">
        <v>0.939231891103549</v>
      </c>
      <c r="S702" s="267">
        <v>0.861792452830189</v>
      </c>
      <c r="T702" s="295">
        <v>0.0431037320564118</v>
      </c>
      <c r="U702" s="266">
        <v>56987</v>
      </c>
      <c r="V702" s="266">
        <v>53201</v>
      </c>
      <c r="W702" s="267">
        <v>0.933563795251549</v>
      </c>
      <c r="X702" s="267">
        <v>0.938174681059863</v>
      </c>
      <c r="Y702" s="268">
        <v>0.940204180845892</v>
      </c>
      <c r="Z702" s="268">
        <v>0.918396226415094</v>
      </c>
      <c r="AA702" s="295">
        <v>-0.00202949978602951</v>
      </c>
      <c r="AB702" s="264">
        <v>13816</v>
      </c>
      <c r="AC702" s="264">
        <v>12922</v>
      </c>
      <c r="AD702" s="264">
        <v>13710</v>
      </c>
      <c r="AE702" s="264">
        <v>12815</v>
      </c>
      <c r="AF702" s="268">
        <v>0.935292414591778</v>
      </c>
      <c r="AG702" s="268">
        <v>0.934719183078045</v>
      </c>
      <c r="AH702" s="295">
        <v>0.000573231513732453</v>
      </c>
    </row>
    <row r="703" spans="1:34">
      <c r="A703" s="315" t="s">
        <v>1158</v>
      </c>
      <c r="B703" s="321" t="s">
        <v>3354</v>
      </c>
      <c r="C703" s="293" t="s">
        <v>1206</v>
      </c>
      <c r="D703" s="321" t="s">
        <v>1207</v>
      </c>
      <c r="E703" s="263">
        <v>844</v>
      </c>
      <c r="F703" s="263">
        <v>838</v>
      </c>
      <c r="G703" s="263">
        <v>782</v>
      </c>
      <c r="H703" s="264">
        <v>1911</v>
      </c>
      <c r="I703" s="264">
        <v>1819</v>
      </c>
      <c r="J703" s="264">
        <v>1780</v>
      </c>
      <c r="K703" s="264">
        <v>2075</v>
      </c>
      <c r="L703" s="264">
        <v>2023</v>
      </c>
      <c r="M703" s="264">
        <v>1961</v>
      </c>
      <c r="N703" s="267">
        <v>0.975017972681524</v>
      </c>
      <c r="O703" s="266">
        <v>54250</v>
      </c>
      <c r="P703" s="294">
        <v>0.9</v>
      </c>
      <c r="Q703" s="267">
        <v>0.992890995260663</v>
      </c>
      <c r="R703" s="267">
        <v>0.95185766614338</v>
      </c>
      <c r="S703" s="267">
        <v>0.974939759036145</v>
      </c>
      <c r="T703" s="295">
        <v>0.0410333291172831</v>
      </c>
      <c r="U703" s="266">
        <v>55640</v>
      </c>
      <c r="V703" s="266">
        <v>52553</v>
      </c>
      <c r="W703" s="267">
        <v>0.944518332135155</v>
      </c>
      <c r="X703" s="267">
        <v>0.92654028436019</v>
      </c>
      <c r="Y703" s="268">
        <v>0.931449502878074</v>
      </c>
      <c r="Z703" s="268">
        <v>0.945060240963855</v>
      </c>
      <c r="AA703" s="295">
        <v>-0.00490921851788473</v>
      </c>
      <c r="AB703" s="264">
        <v>13009</v>
      </c>
      <c r="AC703" s="264">
        <v>12265</v>
      </c>
      <c r="AD703" s="264">
        <v>13196</v>
      </c>
      <c r="AE703" s="264">
        <v>12461</v>
      </c>
      <c r="AF703" s="268">
        <v>0.942808824659851</v>
      </c>
      <c r="AG703" s="268">
        <v>0.94430130342528</v>
      </c>
      <c r="AH703" s="295">
        <v>-0.00149247876542957</v>
      </c>
    </row>
    <row r="704" spans="1:34">
      <c r="A704" s="315" t="s">
        <v>1158</v>
      </c>
      <c r="B704" s="321" t="s">
        <v>3354</v>
      </c>
      <c r="C704" s="293" t="s">
        <v>1208</v>
      </c>
      <c r="D704" s="321" t="s">
        <v>1209</v>
      </c>
      <c r="E704" s="263">
        <v>1348</v>
      </c>
      <c r="F704" s="263">
        <v>1338</v>
      </c>
      <c r="G704" s="263">
        <v>1314</v>
      </c>
      <c r="H704" s="264">
        <v>2546</v>
      </c>
      <c r="I704" s="264">
        <v>2537</v>
      </c>
      <c r="J704" s="264">
        <v>2477</v>
      </c>
      <c r="K704" s="264">
        <v>2749</v>
      </c>
      <c r="L704" s="264">
        <v>2721</v>
      </c>
      <c r="M704" s="264">
        <v>2685</v>
      </c>
      <c r="N704" s="267">
        <v>0.99120139480193</v>
      </c>
      <c r="O704" s="266">
        <v>73338</v>
      </c>
      <c r="P704" s="294">
        <v>0.9</v>
      </c>
      <c r="Q704" s="267">
        <v>0.992581602373887</v>
      </c>
      <c r="R704" s="267">
        <v>0.996465043205027</v>
      </c>
      <c r="S704" s="267">
        <v>0.989814477991997</v>
      </c>
      <c r="T704" s="295">
        <v>-0.00388344083114023</v>
      </c>
      <c r="U704" s="266">
        <v>73989</v>
      </c>
      <c r="V704" s="266">
        <v>72203</v>
      </c>
      <c r="W704" s="267">
        <v>0.975861276676263</v>
      </c>
      <c r="X704" s="267">
        <v>0.974777448071217</v>
      </c>
      <c r="Y704" s="268">
        <v>0.972898664571877</v>
      </c>
      <c r="Z704" s="268">
        <v>0.97671880683885</v>
      </c>
      <c r="AA704" s="295">
        <v>0.00187878349933912</v>
      </c>
      <c r="AB704" s="264">
        <v>17771</v>
      </c>
      <c r="AC704" s="264">
        <v>17327</v>
      </c>
      <c r="AD704" s="264">
        <v>17709</v>
      </c>
      <c r="AE704" s="264">
        <v>17321</v>
      </c>
      <c r="AF704" s="268">
        <v>0.97501547464971</v>
      </c>
      <c r="AG704" s="268">
        <v>0.978090236602857</v>
      </c>
      <c r="AH704" s="295">
        <v>-0.00307476195314715</v>
      </c>
    </row>
    <row r="705" spans="1:34">
      <c r="A705" s="315" t="s">
        <v>1158</v>
      </c>
      <c r="B705" s="321" t="s">
        <v>3354</v>
      </c>
      <c r="C705" s="293" t="s">
        <v>1210</v>
      </c>
      <c r="D705" s="321" t="s">
        <v>1211</v>
      </c>
      <c r="E705" s="263">
        <v>1169</v>
      </c>
      <c r="F705" s="263">
        <v>1157</v>
      </c>
      <c r="G705" s="263">
        <v>1107</v>
      </c>
      <c r="H705" s="264">
        <v>2441</v>
      </c>
      <c r="I705" s="264">
        <v>2424</v>
      </c>
      <c r="J705" s="264">
        <v>2306</v>
      </c>
      <c r="K705" s="264">
        <v>2648</v>
      </c>
      <c r="L705" s="264">
        <v>2632</v>
      </c>
      <c r="M705" s="264">
        <v>2525</v>
      </c>
      <c r="N705" s="267">
        <v>0.993431811479585</v>
      </c>
      <c r="O705" s="266">
        <v>74112</v>
      </c>
      <c r="P705" s="294">
        <v>0.9</v>
      </c>
      <c r="Q705" s="267">
        <v>0.989734816082121</v>
      </c>
      <c r="R705" s="267">
        <v>0.993035641130684</v>
      </c>
      <c r="S705" s="267">
        <v>0.993957703927492</v>
      </c>
      <c r="T705" s="295">
        <v>-0.00330082504856266</v>
      </c>
      <c r="U705" s="266">
        <v>74602</v>
      </c>
      <c r="V705" s="266">
        <v>71214</v>
      </c>
      <c r="W705" s="267">
        <v>0.954585667944559</v>
      </c>
      <c r="X705" s="267">
        <v>0.946963216424294</v>
      </c>
      <c r="Y705" s="268">
        <v>0.944694797214256</v>
      </c>
      <c r="Z705" s="268">
        <v>0.953549848942598</v>
      </c>
      <c r="AA705" s="295">
        <v>0.00226841921003784</v>
      </c>
      <c r="AB705" s="264">
        <v>16861</v>
      </c>
      <c r="AC705" s="264">
        <v>15998</v>
      </c>
      <c r="AD705" s="264">
        <v>17731</v>
      </c>
      <c r="AE705" s="264">
        <v>16941</v>
      </c>
      <c r="AF705" s="268">
        <v>0.948816796156812</v>
      </c>
      <c r="AG705" s="268">
        <v>0.955445265354464</v>
      </c>
      <c r="AH705" s="295">
        <v>-0.00662846919765236</v>
      </c>
    </row>
    <row r="706" spans="1:34">
      <c r="A706" s="315" t="s">
        <v>1158</v>
      </c>
      <c r="B706" s="321" t="s">
        <v>3354</v>
      </c>
      <c r="C706" s="293" t="s">
        <v>1212</v>
      </c>
      <c r="D706" s="321" t="s">
        <v>1213</v>
      </c>
      <c r="E706" s="263">
        <v>482</v>
      </c>
      <c r="F706" s="263">
        <v>478</v>
      </c>
      <c r="G706" s="263">
        <v>447</v>
      </c>
      <c r="H706" s="264">
        <v>998</v>
      </c>
      <c r="I706" s="264">
        <v>986</v>
      </c>
      <c r="J706" s="264">
        <v>934</v>
      </c>
      <c r="K706" s="264">
        <v>1096</v>
      </c>
      <c r="L706" s="264">
        <v>1091</v>
      </c>
      <c r="M706" s="264">
        <v>1049</v>
      </c>
      <c r="N706" s="267">
        <v>0.990235283176788</v>
      </c>
      <c r="O706" s="266">
        <v>31944</v>
      </c>
      <c r="P706" s="294">
        <v>0.9</v>
      </c>
      <c r="Q706" s="267">
        <v>0.991701244813278</v>
      </c>
      <c r="R706" s="267">
        <v>0.987975951903808</v>
      </c>
      <c r="S706" s="267">
        <v>0.99543795620438</v>
      </c>
      <c r="T706" s="295">
        <v>0.00372529290947043</v>
      </c>
      <c r="U706" s="266">
        <v>32259</v>
      </c>
      <c r="V706" s="266">
        <v>30448</v>
      </c>
      <c r="W706" s="267">
        <v>0.943860628041787</v>
      </c>
      <c r="X706" s="267">
        <v>0.927385892116183</v>
      </c>
      <c r="Y706" s="268">
        <v>0.935871743486974</v>
      </c>
      <c r="Z706" s="268">
        <v>0.957116788321168</v>
      </c>
      <c r="AA706" s="295">
        <v>-0.00848585137079139</v>
      </c>
      <c r="AB706" s="264">
        <v>7216</v>
      </c>
      <c r="AC706" s="264">
        <v>6851</v>
      </c>
      <c r="AD706" s="264">
        <v>7633</v>
      </c>
      <c r="AE706" s="264">
        <v>7215</v>
      </c>
      <c r="AF706" s="268">
        <v>0.949417960088692</v>
      </c>
      <c r="AG706" s="268">
        <v>0.945237783309315</v>
      </c>
      <c r="AH706" s="295">
        <v>0.00418017677937699</v>
      </c>
    </row>
    <row r="707" spans="1:34">
      <c r="A707" s="315" t="s">
        <v>1158</v>
      </c>
      <c r="B707" s="321" t="s">
        <v>40</v>
      </c>
      <c r="C707" s="293" t="s">
        <v>40</v>
      </c>
      <c r="D707" s="321" t="s">
        <v>1214</v>
      </c>
      <c r="E707" s="263">
        <v>0</v>
      </c>
      <c r="F707" s="263">
        <v>0</v>
      </c>
      <c r="G707" s="263">
        <v>0</v>
      </c>
      <c r="H707" s="264">
        <v>0</v>
      </c>
      <c r="I707" s="264">
        <v>0</v>
      </c>
      <c r="J707" s="264">
        <v>0</v>
      </c>
      <c r="K707" s="264">
        <v>0</v>
      </c>
      <c r="L707" s="264">
        <v>0</v>
      </c>
      <c r="M707" s="264">
        <v>0</v>
      </c>
      <c r="N707" s="267">
        <v>0</v>
      </c>
      <c r="O707" s="266">
        <v>0</v>
      </c>
      <c r="P707" s="294">
        <v>0.9</v>
      </c>
      <c r="Q707" s="267">
        <v>0</v>
      </c>
      <c r="R707" s="267">
        <v>0</v>
      </c>
      <c r="S707" s="267">
        <v>0</v>
      </c>
      <c r="T707" s="295">
        <v>0</v>
      </c>
      <c r="U707" s="266">
        <v>0</v>
      </c>
      <c r="V707" s="266">
        <v>0</v>
      </c>
      <c r="W707" s="267">
        <v>0</v>
      </c>
      <c r="X707" s="267">
        <v>0</v>
      </c>
      <c r="Y707" s="268">
        <v>0</v>
      </c>
      <c r="Z707" s="268">
        <v>0</v>
      </c>
      <c r="AA707" s="295">
        <v>0</v>
      </c>
      <c r="AB707" s="264">
        <v>0</v>
      </c>
      <c r="AC707" s="264">
        <v>0</v>
      </c>
      <c r="AD707" s="264">
        <v>0</v>
      </c>
      <c r="AE707" s="264">
        <v>0</v>
      </c>
      <c r="AF707" s="268">
        <v>0</v>
      </c>
      <c r="AG707" s="268">
        <v>0</v>
      </c>
      <c r="AH707" s="295">
        <v>0</v>
      </c>
    </row>
    <row r="708" spans="1:34">
      <c r="A708" s="315" t="s">
        <v>1158</v>
      </c>
      <c r="B708" s="321" t="s">
        <v>3356</v>
      </c>
      <c r="C708" s="293" t="s">
        <v>1215</v>
      </c>
      <c r="D708" s="321" t="s">
        <v>1216</v>
      </c>
      <c r="E708" s="263">
        <v>819</v>
      </c>
      <c r="F708" s="263">
        <v>796</v>
      </c>
      <c r="G708" s="263">
        <v>781</v>
      </c>
      <c r="H708" s="264">
        <v>2106</v>
      </c>
      <c r="I708" s="264">
        <v>2026</v>
      </c>
      <c r="J708" s="264">
        <v>1996</v>
      </c>
      <c r="K708" s="264">
        <v>2068</v>
      </c>
      <c r="L708" s="264">
        <v>1999</v>
      </c>
      <c r="M708" s="264">
        <v>1985</v>
      </c>
      <c r="N708" s="267">
        <v>0.958637178720861</v>
      </c>
      <c r="O708" s="266">
        <v>56133</v>
      </c>
      <c r="P708" s="294">
        <v>0.9</v>
      </c>
      <c r="Q708" s="267">
        <v>0.971916971916972</v>
      </c>
      <c r="R708" s="267">
        <v>0.962013295346629</v>
      </c>
      <c r="S708" s="267">
        <v>0.966634429400387</v>
      </c>
      <c r="T708" s="295">
        <v>0.00990367657034319</v>
      </c>
      <c r="U708" s="266">
        <v>58555</v>
      </c>
      <c r="V708" s="266">
        <v>55901</v>
      </c>
      <c r="W708" s="267">
        <v>0.95467509179404</v>
      </c>
      <c r="X708" s="267">
        <v>0.953601953601954</v>
      </c>
      <c r="Y708" s="268">
        <v>0.947768281101614</v>
      </c>
      <c r="Z708" s="268">
        <v>0.959864603481625</v>
      </c>
      <c r="AA708" s="295">
        <v>0.00583367250033917</v>
      </c>
      <c r="AB708" s="264">
        <v>13986</v>
      </c>
      <c r="AC708" s="264">
        <v>13366</v>
      </c>
      <c r="AD708" s="264">
        <v>14049</v>
      </c>
      <c r="AE708" s="264">
        <v>13383</v>
      </c>
      <c r="AF708" s="268">
        <v>0.955669955669956</v>
      </c>
      <c r="AG708" s="268">
        <v>0.952594490711083</v>
      </c>
      <c r="AH708" s="295">
        <v>0.00307546495887312</v>
      </c>
    </row>
    <row r="709" spans="1:34">
      <c r="A709" s="315" t="s">
        <v>1158</v>
      </c>
      <c r="B709" s="321" t="s">
        <v>3356</v>
      </c>
      <c r="C709" s="293" t="s">
        <v>1217</v>
      </c>
      <c r="D709" s="321" t="s">
        <v>1218</v>
      </c>
      <c r="E709" s="263">
        <v>741</v>
      </c>
      <c r="F709" s="263">
        <v>714</v>
      </c>
      <c r="G709" s="263">
        <v>695</v>
      </c>
      <c r="H709" s="264">
        <v>2089</v>
      </c>
      <c r="I709" s="264">
        <v>1988</v>
      </c>
      <c r="J709" s="264">
        <v>1961</v>
      </c>
      <c r="K709" s="264">
        <v>2123</v>
      </c>
      <c r="L709" s="264">
        <v>2026</v>
      </c>
      <c r="M709" s="264">
        <v>1968</v>
      </c>
      <c r="N709" s="267">
        <v>0.956563031090673</v>
      </c>
      <c r="O709" s="266">
        <v>57411</v>
      </c>
      <c r="P709" s="294">
        <v>0.9</v>
      </c>
      <c r="Q709" s="267">
        <v>0.963562753036437</v>
      </c>
      <c r="R709" s="267">
        <v>0.951651507898516</v>
      </c>
      <c r="S709" s="267">
        <v>0.954309938765897</v>
      </c>
      <c r="T709" s="295">
        <v>0.0119112451379212</v>
      </c>
      <c r="U709" s="266">
        <v>60018</v>
      </c>
      <c r="V709" s="266">
        <v>56586</v>
      </c>
      <c r="W709" s="267">
        <v>0.942817154853544</v>
      </c>
      <c r="X709" s="267">
        <v>0.937921727395412</v>
      </c>
      <c r="Y709" s="268">
        <v>0.938726663475347</v>
      </c>
      <c r="Z709" s="268">
        <v>0.926990108337259</v>
      </c>
      <c r="AA709" s="295">
        <v>-0.000804936079935481</v>
      </c>
      <c r="AB709" s="264">
        <v>14195</v>
      </c>
      <c r="AC709" s="264">
        <v>13349</v>
      </c>
      <c r="AD709" s="264">
        <v>13973</v>
      </c>
      <c r="AE709" s="264">
        <v>13195</v>
      </c>
      <c r="AF709" s="268">
        <v>0.940401549841493</v>
      </c>
      <c r="AG709" s="268">
        <v>0.944321190868103</v>
      </c>
      <c r="AH709" s="295">
        <v>-0.00391964102660924</v>
      </c>
    </row>
    <row r="710" spans="1:34">
      <c r="A710" s="315" t="s">
        <v>1158</v>
      </c>
      <c r="B710" s="321" t="s">
        <v>3356</v>
      </c>
      <c r="C710" s="293" t="s">
        <v>1219</v>
      </c>
      <c r="D710" s="321" t="s">
        <v>1220</v>
      </c>
      <c r="E710" s="263">
        <v>1355</v>
      </c>
      <c r="F710" s="263">
        <v>1254</v>
      </c>
      <c r="G710" s="263">
        <v>1249</v>
      </c>
      <c r="H710" s="264">
        <v>3494</v>
      </c>
      <c r="I710" s="264">
        <v>3334</v>
      </c>
      <c r="J710" s="264">
        <v>3250</v>
      </c>
      <c r="K710" s="264">
        <v>3692</v>
      </c>
      <c r="L710" s="264">
        <v>3388</v>
      </c>
      <c r="M710" s="264">
        <v>3364</v>
      </c>
      <c r="N710" s="267">
        <v>0.906183410552656</v>
      </c>
      <c r="O710" s="266">
        <v>92708</v>
      </c>
      <c r="P710" s="294">
        <v>0.9</v>
      </c>
      <c r="Q710" s="267">
        <v>0.925461254612546</v>
      </c>
      <c r="R710" s="267">
        <v>0.954207212364053</v>
      </c>
      <c r="S710" s="267">
        <v>0.917659804983749</v>
      </c>
      <c r="T710" s="295">
        <v>-0.0287459577515066</v>
      </c>
      <c r="U710" s="266">
        <v>102306</v>
      </c>
      <c r="V710" s="266">
        <v>94262</v>
      </c>
      <c r="W710" s="267">
        <v>0.921373135495474</v>
      </c>
      <c r="X710" s="267">
        <v>0.921771217712177</v>
      </c>
      <c r="Y710" s="268">
        <v>0.93016599885518</v>
      </c>
      <c r="Z710" s="268">
        <v>0.911159263271939</v>
      </c>
      <c r="AA710" s="295">
        <v>-0.00839478114300318</v>
      </c>
      <c r="AB710" s="264">
        <v>24559</v>
      </c>
      <c r="AC710" s="264">
        <v>22736</v>
      </c>
      <c r="AD710" s="264">
        <v>24829</v>
      </c>
      <c r="AE710" s="264">
        <v>22892</v>
      </c>
      <c r="AF710" s="268">
        <v>0.925770593265198</v>
      </c>
      <c r="AG710" s="268">
        <v>0.921986386886302</v>
      </c>
      <c r="AH710" s="295">
        <v>0.00378420637889576</v>
      </c>
    </row>
    <row r="711" spans="1:34">
      <c r="A711" s="315" t="s">
        <v>1158</v>
      </c>
      <c r="B711" s="321" t="s">
        <v>3356</v>
      </c>
      <c r="C711" s="293" t="s">
        <v>1221</v>
      </c>
      <c r="D711" s="321" t="s">
        <v>1222</v>
      </c>
      <c r="E711" s="263">
        <v>920</v>
      </c>
      <c r="F711" s="263">
        <v>904</v>
      </c>
      <c r="G711" s="263">
        <v>865</v>
      </c>
      <c r="H711" s="264">
        <v>2316</v>
      </c>
      <c r="I711" s="264">
        <v>2213</v>
      </c>
      <c r="J711" s="264">
        <v>2149</v>
      </c>
      <c r="K711" s="264">
        <v>2293</v>
      </c>
      <c r="L711" s="264">
        <v>2172</v>
      </c>
      <c r="M711" s="264">
        <v>2111</v>
      </c>
      <c r="N711" s="267">
        <v>0.949980372618293</v>
      </c>
      <c r="O711" s="266">
        <v>62921</v>
      </c>
      <c r="P711" s="294">
        <v>0.9</v>
      </c>
      <c r="Q711" s="267">
        <v>0.982608695652174</v>
      </c>
      <c r="R711" s="267">
        <v>0.95552677029361</v>
      </c>
      <c r="S711" s="267">
        <v>0.947230702136938</v>
      </c>
      <c r="T711" s="295">
        <v>0.0270819253585642</v>
      </c>
      <c r="U711" s="266">
        <v>66234</v>
      </c>
      <c r="V711" s="266">
        <v>61807</v>
      </c>
      <c r="W711" s="267">
        <v>0.933161216293746</v>
      </c>
      <c r="X711" s="267">
        <v>0.940217391304348</v>
      </c>
      <c r="Y711" s="268">
        <v>0.927892918825561</v>
      </c>
      <c r="Z711" s="268">
        <v>0.92062799825556</v>
      </c>
      <c r="AA711" s="295">
        <v>0.0123244724787864</v>
      </c>
      <c r="AB711" s="264">
        <v>15799</v>
      </c>
      <c r="AC711" s="264">
        <v>14773</v>
      </c>
      <c r="AD711" s="264">
        <v>15703</v>
      </c>
      <c r="AE711" s="264">
        <v>14767</v>
      </c>
      <c r="AF711" s="268">
        <v>0.93505918096082</v>
      </c>
      <c r="AG711" s="268">
        <v>0.940393555371585</v>
      </c>
      <c r="AH711" s="295">
        <v>-0.00533437441076479</v>
      </c>
    </row>
    <row r="712" spans="1:34">
      <c r="A712" s="315" t="s">
        <v>1158</v>
      </c>
      <c r="B712" s="321" t="s">
        <v>3356</v>
      </c>
      <c r="C712" s="293" t="s">
        <v>1223</v>
      </c>
      <c r="D712" s="321" t="s">
        <v>1224</v>
      </c>
      <c r="E712" s="263">
        <v>594</v>
      </c>
      <c r="F712" s="263">
        <v>587</v>
      </c>
      <c r="G712" s="263">
        <v>559</v>
      </c>
      <c r="H712" s="264">
        <v>1654</v>
      </c>
      <c r="I712" s="264">
        <v>1638</v>
      </c>
      <c r="J712" s="264">
        <v>1556</v>
      </c>
      <c r="K712" s="264">
        <v>1641</v>
      </c>
      <c r="L712" s="264">
        <v>1621</v>
      </c>
      <c r="M712" s="264">
        <v>1539</v>
      </c>
      <c r="N712" s="267">
        <v>0.988941548183254</v>
      </c>
      <c r="O712" s="266">
        <v>47576</v>
      </c>
      <c r="P712" s="294">
        <v>0.9</v>
      </c>
      <c r="Q712" s="267">
        <v>0.988215488215488</v>
      </c>
      <c r="R712" s="267">
        <v>0.990326481257557</v>
      </c>
      <c r="S712" s="267">
        <v>0.987812309567337</v>
      </c>
      <c r="T712" s="295">
        <v>-0.00211099304206919</v>
      </c>
      <c r="U712" s="266">
        <v>48108</v>
      </c>
      <c r="V712" s="266">
        <v>45577</v>
      </c>
      <c r="W712" s="267">
        <v>0.947389207616197</v>
      </c>
      <c r="X712" s="267">
        <v>0.941077441077441</v>
      </c>
      <c r="Y712" s="268">
        <v>0.940749697702539</v>
      </c>
      <c r="Z712" s="268">
        <v>0.937842778793419</v>
      </c>
      <c r="AA712" s="295">
        <v>0.000327743374901823</v>
      </c>
      <c r="AB712" s="264">
        <v>11009</v>
      </c>
      <c r="AC712" s="264">
        <v>10417</v>
      </c>
      <c r="AD712" s="264">
        <v>11473</v>
      </c>
      <c r="AE712" s="264">
        <v>10909</v>
      </c>
      <c r="AF712" s="268">
        <v>0.946225815242075</v>
      </c>
      <c r="AG712" s="268">
        <v>0.950841105203521</v>
      </c>
      <c r="AH712" s="295">
        <v>-0.00461528996144656</v>
      </c>
    </row>
    <row r="713" spans="1:34">
      <c r="A713" s="315" t="s">
        <v>1158</v>
      </c>
      <c r="B713" s="321" t="s">
        <v>3356</v>
      </c>
      <c r="C713" s="293" t="s">
        <v>1225</v>
      </c>
      <c r="D713" s="321" t="s">
        <v>1226</v>
      </c>
      <c r="E713" s="263">
        <v>717</v>
      </c>
      <c r="F713" s="263">
        <v>717</v>
      </c>
      <c r="G713" s="263">
        <v>684</v>
      </c>
      <c r="H713" s="264">
        <v>1916</v>
      </c>
      <c r="I713" s="264">
        <v>1915</v>
      </c>
      <c r="J713" s="264">
        <v>1779</v>
      </c>
      <c r="K713" s="264">
        <v>1896</v>
      </c>
      <c r="L713" s="264">
        <v>1888</v>
      </c>
      <c r="M713" s="264">
        <v>1829</v>
      </c>
      <c r="N713" s="267">
        <v>0.993829856940046</v>
      </c>
      <c r="O713" s="266">
        <v>54603</v>
      </c>
      <c r="P713" s="294">
        <v>0.9</v>
      </c>
      <c r="Q713" s="267">
        <v>1</v>
      </c>
      <c r="R713" s="267">
        <v>0.999478079331942</v>
      </c>
      <c r="S713" s="267">
        <v>0.9957805907173</v>
      </c>
      <c r="T713" s="295">
        <v>0.000521920668058451</v>
      </c>
      <c r="U713" s="266">
        <v>54942</v>
      </c>
      <c r="V713" s="266">
        <v>52910</v>
      </c>
      <c r="W713" s="267">
        <v>0.963015543664228</v>
      </c>
      <c r="X713" s="267">
        <v>0.95397489539749</v>
      </c>
      <c r="Y713" s="268">
        <v>0.928496868475992</v>
      </c>
      <c r="Z713" s="268">
        <v>0.964662447257384</v>
      </c>
      <c r="AA713" s="295">
        <v>0.0254780269214979</v>
      </c>
      <c r="AB713" s="264">
        <v>12979</v>
      </c>
      <c r="AC713" s="264">
        <v>12428</v>
      </c>
      <c r="AD713" s="264">
        <v>13153</v>
      </c>
      <c r="AE713" s="264">
        <v>12695</v>
      </c>
      <c r="AF713" s="268">
        <v>0.957546806379536</v>
      </c>
      <c r="AG713" s="268">
        <v>0.965179046605337</v>
      </c>
      <c r="AH713" s="295">
        <v>-0.007632240225801</v>
      </c>
    </row>
    <row r="714" spans="1:34">
      <c r="A714" s="315" t="s">
        <v>1158</v>
      </c>
      <c r="B714" s="321" t="s">
        <v>3356</v>
      </c>
      <c r="C714" s="293" t="s">
        <v>1227</v>
      </c>
      <c r="D714" s="321" t="s">
        <v>1228</v>
      </c>
      <c r="E714" s="263">
        <v>1888</v>
      </c>
      <c r="F714" s="263">
        <v>1822</v>
      </c>
      <c r="G714" s="263">
        <v>1723</v>
      </c>
      <c r="H714" s="264">
        <v>5336</v>
      </c>
      <c r="I714" s="264">
        <v>5134</v>
      </c>
      <c r="J714" s="264">
        <v>4907</v>
      </c>
      <c r="K714" s="264">
        <v>5194</v>
      </c>
      <c r="L714" s="264">
        <v>4887</v>
      </c>
      <c r="M714" s="264">
        <v>4680</v>
      </c>
      <c r="N714" s="267">
        <v>0.935932051974373</v>
      </c>
      <c r="O714" s="266">
        <v>140387</v>
      </c>
      <c r="P714" s="294">
        <v>0.9</v>
      </c>
      <c r="Q714" s="267">
        <v>0.965042372881356</v>
      </c>
      <c r="R714" s="267">
        <v>0.962143928035982</v>
      </c>
      <c r="S714" s="267">
        <v>0.940893338467462</v>
      </c>
      <c r="T714" s="295">
        <v>0.00289844484537394</v>
      </c>
      <c r="U714" s="266">
        <v>149997</v>
      </c>
      <c r="V714" s="266">
        <v>138824</v>
      </c>
      <c r="W714" s="267">
        <v>0.925511843570205</v>
      </c>
      <c r="X714" s="267">
        <v>0.91260593220339</v>
      </c>
      <c r="Y714" s="268">
        <v>0.919602698650675</v>
      </c>
      <c r="Z714" s="268">
        <v>0.901039661147478</v>
      </c>
      <c r="AA714" s="295">
        <v>-0.00699676644728486</v>
      </c>
      <c r="AB714" s="264">
        <v>35952</v>
      </c>
      <c r="AC714" s="264">
        <v>33113</v>
      </c>
      <c r="AD714" s="264">
        <v>35257</v>
      </c>
      <c r="AE714" s="264">
        <v>32538</v>
      </c>
      <c r="AF714" s="268">
        <v>0.92103360035603</v>
      </c>
      <c r="AG714" s="268">
        <v>0.922880562725133</v>
      </c>
      <c r="AH714" s="295">
        <v>-0.00184696236910242</v>
      </c>
    </row>
    <row r="715" spans="1:34">
      <c r="A715" s="315" t="s">
        <v>1158</v>
      </c>
      <c r="B715" s="321" t="s">
        <v>3356</v>
      </c>
      <c r="C715" s="293" t="s">
        <v>1229</v>
      </c>
      <c r="D715" s="321" t="s">
        <v>1230</v>
      </c>
      <c r="E715" s="263">
        <v>428</v>
      </c>
      <c r="F715" s="263">
        <v>429</v>
      </c>
      <c r="G715" s="263">
        <v>403</v>
      </c>
      <c r="H715" s="264">
        <v>1187</v>
      </c>
      <c r="I715" s="264">
        <v>1180</v>
      </c>
      <c r="J715" s="264">
        <v>1114</v>
      </c>
      <c r="K715" s="264">
        <v>1129</v>
      </c>
      <c r="L715" s="264">
        <v>1121</v>
      </c>
      <c r="M715" s="264">
        <v>1062</v>
      </c>
      <c r="N715" s="267">
        <v>0.993560429304713</v>
      </c>
      <c r="O715" s="266">
        <v>31938</v>
      </c>
      <c r="P715" s="294">
        <v>0.9</v>
      </c>
      <c r="Q715" s="267">
        <v>1.00233644859813</v>
      </c>
      <c r="R715" s="267">
        <v>0.994102780117944</v>
      </c>
      <c r="S715" s="267">
        <v>0.992914083259522</v>
      </c>
      <c r="T715" s="295">
        <v>0.00823366848018636</v>
      </c>
      <c r="U715" s="266">
        <v>32145</v>
      </c>
      <c r="V715" s="266">
        <v>30138</v>
      </c>
      <c r="W715" s="267">
        <v>0.937564162389174</v>
      </c>
      <c r="X715" s="267">
        <v>0.941588785046729</v>
      </c>
      <c r="Y715" s="268">
        <v>0.938500421229992</v>
      </c>
      <c r="Z715" s="268">
        <v>0.940655447298494</v>
      </c>
      <c r="AA715" s="295">
        <v>0.00308836381673738</v>
      </c>
      <c r="AB715" s="264">
        <v>7778</v>
      </c>
      <c r="AC715" s="264">
        <v>7324</v>
      </c>
      <c r="AD715" s="264">
        <v>7667</v>
      </c>
      <c r="AE715" s="264">
        <v>7193</v>
      </c>
      <c r="AF715" s="268">
        <v>0.941630239136025</v>
      </c>
      <c r="AG715" s="268">
        <v>0.938176601017347</v>
      </c>
      <c r="AH715" s="295">
        <v>0.0034536381186776</v>
      </c>
    </row>
    <row r="716" spans="1:34">
      <c r="A716" s="315" t="s">
        <v>1158</v>
      </c>
      <c r="B716" s="321" t="s">
        <v>3356</v>
      </c>
      <c r="C716" s="293" t="s">
        <v>1231</v>
      </c>
      <c r="D716" s="321" t="s">
        <v>1232</v>
      </c>
      <c r="E716" s="263">
        <v>525</v>
      </c>
      <c r="F716" s="263">
        <v>513</v>
      </c>
      <c r="G716" s="263">
        <v>468</v>
      </c>
      <c r="H716" s="264">
        <v>1535</v>
      </c>
      <c r="I716" s="264">
        <v>1494</v>
      </c>
      <c r="J716" s="264">
        <v>1422</v>
      </c>
      <c r="K716" s="264">
        <v>1529</v>
      </c>
      <c r="L716" s="264">
        <v>1480</v>
      </c>
      <c r="M716" s="264">
        <v>1397</v>
      </c>
      <c r="N716" s="267">
        <v>0.938177923616808</v>
      </c>
      <c r="O716" s="266">
        <v>41171</v>
      </c>
      <c r="P716" s="294">
        <v>0.9</v>
      </c>
      <c r="Q716" s="267">
        <v>0.977142857142857</v>
      </c>
      <c r="R716" s="267">
        <v>0.97328990228013</v>
      </c>
      <c r="S716" s="267">
        <v>0.967952910398954</v>
      </c>
      <c r="T716" s="295">
        <v>0.00385295486272674</v>
      </c>
      <c r="U716" s="266">
        <v>43884</v>
      </c>
      <c r="V716" s="266">
        <v>40223</v>
      </c>
      <c r="W716" s="267">
        <v>0.91657551727281</v>
      </c>
      <c r="X716" s="267">
        <v>0.891428571428571</v>
      </c>
      <c r="Y716" s="268">
        <v>0.926384364820847</v>
      </c>
      <c r="Z716" s="268">
        <v>0.913669064748201</v>
      </c>
      <c r="AA716" s="295">
        <v>-0.0349557933922754</v>
      </c>
      <c r="AB716" s="264">
        <v>9936</v>
      </c>
      <c r="AC716" s="264">
        <v>9103</v>
      </c>
      <c r="AD716" s="264">
        <v>10310</v>
      </c>
      <c r="AE716" s="264">
        <v>9486</v>
      </c>
      <c r="AF716" s="268">
        <v>0.91616344605475</v>
      </c>
      <c r="AG716" s="268">
        <v>0.92007759456838</v>
      </c>
      <c r="AH716" s="295">
        <v>-0.00391414851362981</v>
      </c>
    </row>
    <row r="717" spans="1:34">
      <c r="A717" s="315" t="s">
        <v>1158</v>
      </c>
      <c r="B717" s="321" t="s">
        <v>3357</v>
      </c>
      <c r="C717" s="293" t="s">
        <v>1233</v>
      </c>
      <c r="D717" s="321" t="s">
        <v>1234</v>
      </c>
      <c r="E717" s="263">
        <v>876</v>
      </c>
      <c r="F717" s="263">
        <v>857</v>
      </c>
      <c r="G717" s="263">
        <v>802</v>
      </c>
      <c r="H717" s="264">
        <v>1952</v>
      </c>
      <c r="I717" s="264">
        <v>1877</v>
      </c>
      <c r="J717" s="264">
        <v>1795</v>
      </c>
      <c r="K717" s="264">
        <v>1932</v>
      </c>
      <c r="L717" s="264">
        <v>1867</v>
      </c>
      <c r="M717" s="264">
        <v>1788</v>
      </c>
      <c r="N717" s="267">
        <v>0.970972349760229</v>
      </c>
      <c r="O717" s="266">
        <v>57099</v>
      </c>
      <c r="P717" s="294">
        <v>0.9</v>
      </c>
      <c r="Q717" s="267">
        <v>0.978310502283105</v>
      </c>
      <c r="R717" s="267">
        <v>0.961577868852459</v>
      </c>
      <c r="S717" s="267">
        <v>0.966356107660455</v>
      </c>
      <c r="T717" s="295">
        <v>0.016732633430646</v>
      </c>
      <c r="U717" s="266">
        <v>58806</v>
      </c>
      <c r="V717" s="266">
        <v>54919</v>
      </c>
      <c r="W717" s="267">
        <v>0.933901302588171</v>
      </c>
      <c r="X717" s="267">
        <v>0.915525114155251</v>
      </c>
      <c r="Y717" s="268">
        <v>0.919569672131147</v>
      </c>
      <c r="Z717" s="268">
        <v>0.925465838509317</v>
      </c>
      <c r="AA717" s="295">
        <v>-0.00404455797589631</v>
      </c>
      <c r="AB717" s="264">
        <v>13385</v>
      </c>
      <c r="AC717" s="264">
        <v>12454</v>
      </c>
      <c r="AD717" s="264">
        <v>13679</v>
      </c>
      <c r="AE717" s="264">
        <v>12675</v>
      </c>
      <c r="AF717" s="268">
        <v>0.930444527456108</v>
      </c>
      <c r="AG717" s="268">
        <v>0.926602821843702</v>
      </c>
      <c r="AH717" s="295">
        <v>0.0038417056124056</v>
      </c>
    </row>
    <row r="718" spans="1:34">
      <c r="A718" s="315" t="s">
        <v>1158</v>
      </c>
      <c r="B718" s="321" t="s">
        <v>3357</v>
      </c>
      <c r="C718" s="293" t="s">
        <v>1235</v>
      </c>
      <c r="D718" s="321" t="s">
        <v>1236</v>
      </c>
      <c r="E718" s="263">
        <v>596</v>
      </c>
      <c r="F718" s="263">
        <v>584</v>
      </c>
      <c r="G718" s="263">
        <v>539</v>
      </c>
      <c r="H718" s="264">
        <v>1222</v>
      </c>
      <c r="I718" s="264">
        <v>1196</v>
      </c>
      <c r="J718" s="264">
        <v>1133</v>
      </c>
      <c r="K718" s="264">
        <v>1165</v>
      </c>
      <c r="L718" s="264">
        <v>1135</v>
      </c>
      <c r="M718" s="264">
        <v>1068</v>
      </c>
      <c r="N718" s="267">
        <v>0.974776738252179</v>
      </c>
      <c r="O718" s="266">
        <v>36675</v>
      </c>
      <c r="P718" s="294">
        <v>0.9</v>
      </c>
      <c r="Q718" s="267">
        <v>0.979865771812081</v>
      </c>
      <c r="R718" s="267">
        <v>0.978723404255319</v>
      </c>
      <c r="S718" s="267">
        <v>0.974248927038627</v>
      </c>
      <c r="T718" s="295">
        <v>0.00114236755676145</v>
      </c>
      <c r="U718" s="266">
        <v>37624</v>
      </c>
      <c r="V718" s="266">
        <v>35375</v>
      </c>
      <c r="W718" s="267">
        <v>0.940224324899001</v>
      </c>
      <c r="X718" s="267">
        <v>0.904362416107383</v>
      </c>
      <c r="Y718" s="268">
        <v>0.927168576104746</v>
      </c>
      <c r="Z718" s="268">
        <v>0.916738197424893</v>
      </c>
      <c r="AA718" s="295">
        <v>-0.0228061599973638</v>
      </c>
      <c r="AB718" s="264">
        <v>8196</v>
      </c>
      <c r="AC718" s="264">
        <v>7660</v>
      </c>
      <c r="AD718" s="264">
        <v>8597</v>
      </c>
      <c r="AE718" s="264">
        <v>8073</v>
      </c>
      <c r="AF718" s="268">
        <v>0.93460224499756</v>
      </c>
      <c r="AG718" s="268">
        <v>0.939048505292544</v>
      </c>
      <c r="AH718" s="295">
        <v>-0.00444626029498407</v>
      </c>
    </row>
    <row r="719" spans="1:34">
      <c r="A719" s="315" t="s">
        <v>1158</v>
      </c>
      <c r="B719" s="321" t="s">
        <v>3357</v>
      </c>
      <c r="C719" s="293" t="s">
        <v>1237</v>
      </c>
      <c r="D719" s="321" t="s">
        <v>1238</v>
      </c>
      <c r="E719" s="263">
        <v>1235</v>
      </c>
      <c r="F719" s="263">
        <v>1141</v>
      </c>
      <c r="G719" s="263">
        <v>1124</v>
      </c>
      <c r="H719" s="264">
        <v>2685</v>
      </c>
      <c r="I719" s="264">
        <v>2516</v>
      </c>
      <c r="J719" s="264">
        <v>2447</v>
      </c>
      <c r="K719" s="264">
        <v>2841</v>
      </c>
      <c r="L719" s="264">
        <v>2621</v>
      </c>
      <c r="M719" s="264">
        <v>2531</v>
      </c>
      <c r="N719" s="267">
        <v>0.947163542596449</v>
      </c>
      <c r="O719" s="266">
        <v>76402</v>
      </c>
      <c r="P719" s="294">
        <v>0.9</v>
      </c>
      <c r="Q719" s="267">
        <v>0.923886639676113</v>
      </c>
      <c r="R719" s="267">
        <v>0.937057728119181</v>
      </c>
      <c r="S719" s="267">
        <v>0.922562478000704</v>
      </c>
      <c r="T719" s="295">
        <v>-0.0131710884430672</v>
      </c>
      <c r="U719" s="266">
        <v>80664</v>
      </c>
      <c r="V719" s="266">
        <v>75251</v>
      </c>
      <c r="W719" s="267">
        <v>0.932894475850441</v>
      </c>
      <c r="X719" s="267">
        <v>0.910121457489878</v>
      </c>
      <c r="Y719" s="268">
        <v>0.911359404096834</v>
      </c>
      <c r="Z719" s="268">
        <v>0.890883491728265</v>
      </c>
      <c r="AA719" s="295">
        <v>-0.00123794660695575</v>
      </c>
      <c r="AB719" s="264">
        <v>18852</v>
      </c>
      <c r="AC719" s="264">
        <v>17471</v>
      </c>
      <c r="AD719" s="264">
        <v>18475</v>
      </c>
      <c r="AE719" s="264">
        <v>17188</v>
      </c>
      <c r="AF719" s="268">
        <v>0.926745172925949</v>
      </c>
      <c r="AG719" s="268">
        <v>0.930338294993234</v>
      </c>
      <c r="AH719" s="295">
        <v>-0.00359312206728457</v>
      </c>
    </row>
    <row r="720" spans="1:34">
      <c r="A720" s="315" t="s">
        <v>1158</v>
      </c>
      <c r="B720" s="321" t="s">
        <v>3357</v>
      </c>
      <c r="C720" s="293" t="s">
        <v>1239</v>
      </c>
      <c r="D720" s="321" t="s">
        <v>1240</v>
      </c>
      <c r="E720" s="263">
        <v>707</v>
      </c>
      <c r="F720" s="263">
        <v>683</v>
      </c>
      <c r="G720" s="263">
        <v>621</v>
      </c>
      <c r="H720" s="264">
        <v>1524</v>
      </c>
      <c r="I720" s="264">
        <v>1459</v>
      </c>
      <c r="J720" s="264">
        <v>1404</v>
      </c>
      <c r="K720" s="264">
        <v>1475</v>
      </c>
      <c r="L720" s="264">
        <v>1384</v>
      </c>
      <c r="M720" s="264">
        <v>1316</v>
      </c>
      <c r="N720" s="267">
        <v>0.943167496849307</v>
      </c>
      <c r="O720" s="266">
        <v>47148</v>
      </c>
      <c r="P720" s="294">
        <v>0.9</v>
      </c>
      <c r="Q720" s="267">
        <v>0.966053748231966</v>
      </c>
      <c r="R720" s="267">
        <v>0.957349081364829</v>
      </c>
      <c r="S720" s="267">
        <v>0.938305084745763</v>
      </c>
      <c r="T720" s="295">
        <v>0.00870466686713667</v>
      </c>
      <c r="U720" s="266">
        <v>49989</v>
      </c>
      <c r="V720" s="266">
        <v>45980</v>
      </c>
      <c r="W720" s="267">
        <v>0.919802356518434</v>
      </c>
      <c r="X720" s="267">
        <v>0.878359264497878</v>
      </c>
      <c r="Y720" s="268">
        <v>0.921259842519685</v>
      </c>
      <c r="Z720" s="268">
        <v>0.892203389830509</v>
      </c>
      <c r="AA720" s="295">
        <v>-0.0429005780218067</v>
      </c>
      <c r="AB720" s="264">
        <v>10401</v>
      </c>
      <c r="AC720" s="264">
        <v>9627</v>
      </c>
      <c r="AD720" s="264">
        <v>10889</v>
      </c>
      <c r="AE720" s="264">
        <v>9986</v>
      </c>
      <c r="AF720" s="268">
        <v>0.925584078453995</v>
      </c>
      <c r="AG720" s="268">
        <v>0.917072274772706</v>
      </c>
      <c r="AH720" s="295">
        <v>0.00851180368128845</v>
      </c>
    </row>
    <row r="721" spans="1:34">
      <c r="A721" s="315" t="s">
        <v>1158</v>
      </c>
      <c r="B721" s="321" t="s">
        <v>3357</v>
      </c>
      <c r="C721" s="293" t="s">
        <v>1241</v>
      </c>
      <c r="D721" s="321" t="s">
        <v>1242</v>
      </c>
      <c r="E721" s="263">
        <v>921</v>
      </c>
      <c r="F721" s="263">
        <v>881</v>
      </c>
      <c r="G721" s="263">
        <v>818</v>
      </c>
      <c r="H721" s="264">
        <v>1720</v>
      </c>
      <c r="I721" s="264">
        <v>1660</v>
      </c>
      <c r="J721" s="264">
        <v>1601</v>
      </c>
      <c r="K721" s="264">
        <v>1773</v>
      </c>
      <c r="L721" s="264">
        <v>1701</v>
      </c>
      <c r="M721" s="264">
        <v>1643</v>
      </c>
      <c r="N721" s="267">
        <v>0.936686361317292</v>
      </c>
      <c r="O721" s="266">
        <v>56914</v>
      </c>
      <c r="P721" s="294">
        <v>0.9</v>
      </c>
      <c r="Q721" s="267">
        <v>0.95656894679696</v>
      </c>
      <c r="R721" s="267">
        <v>0.965116279069767</v>
      </c>
      <c r="S721" s="267">
        <v>0.959390862944162</v>
      </c>
      <c r="T721" s="295">
        <v>-0.00854733227280768</v>
      </c>
      <c r="U721" s="266">
        <v>60761</v>
      </c>
      <c r="V721" s="266">
        <v>57439</v>
      </c>
      <c r="W721" s="267">
        <v>0.945326772107108</v>
      </c>
      <c r="X721" s="267">
        <v>0.888165038002172</v>
      </c>
      <c r="Y721" s="268">
        <v>0.930813953488372</v>
      </c>
      <c r="Z721" s="268">
        <v>0.926677946982515</v>
      </c>
      <c r="AA721" s="295">
        <v>-0.0426489154862006</v>
      </c>
      <c r="AB721" s="264">
        <v>12471</v>
      </c>
      <c r="AC721" s="264">
        <v>11783</v>
      </c>
      <c r="AD721" s="264">
        <v>13143</v>
      </c>
      <c r="AE721" s="264">
        <v>12473</v>
      </c>
      <c r="AF721" s="268">
        <v>0.944832010263812</v>
      </c>
      <c r="AG721" s="268">
        <v>0.949022293235943</v>
      </c>
      <c r="AH721" s="295">
        <v>-0.00419028297213109</v>
      </c>
    </row>
    <row r="722" spans="1:34">
      <c r="A722" s="315" t="s">
        <v>1158</v>
      </c>
      <c r="B722" s="321" t="s">
        <v>3357</v>
      </c>
      <c r="C722" s="293" t="s">
        <v>1243</v>
      </c>
      <c r="D722" s="321" t="s">
        <v>1244</v>
      </c>
      <c r="E722" s="263">
        <v>639</v>
      </c>
      <c r="F722" s="263">
        <v>629</v>
      </c>
      <c r="G722" s="263">
        <v>614</v>
      </c>
      <c r="H722" s="264">
        <v>1217</v>
      </c>
      <c r="I722" s="264">
        <v>1192</v>
      </c>
      <c r="J722" s="264">
        <v>1150</v>
      </c>
      <c r="K722" s="264">
        <v>1347</v>
      </c>
      <c r="L722" s="264">
        <v>1323</v>
      </c>
      <c r="M722" s="264">
        <v>1299</v>
      </c>
      <c r="N722" s="267">
        <v>0.981480540595468</v>
      </c>
      <c r="O722" s="266">
        <v>38635</v>
      </c>
      <c r="P722" s="294">
        <v>0.9</v>
      </c>
      <c r="Q722" s="267">
        <v>0.984350547730829</v>
      </c>
      <c r="R722" s="267">
        <v>0.979457682826623</v>
      </c>
      <c r="S722" s="267">
        <v>0.982182628062361</v>
      </c>
      <c r="T722" s="295">
        <v>0.0048928649042066</v>
      </c>
      <c r="U722" s="266">
        <v>39364</v>
      </c>
      <c r="V722" s="266">
        <v>37957</v>
      </c>
      <c r="W722" s="267">
        <v>0.964256681231582</v>
      </c>
      <c r="X722" s="267">
        <v>0.960876369327074</v>
      </c>
      <c r="Y722" s="268">
        <v>0.944946589975349</v>
      </c>
      <c r="Z722" s="268">
        <v>0.964365256124722</v>
      </c>
      <c r="AA722" s="295">
        <v>0.0159297793517243</v>
      </c>
      <c r="AB722" s="264">
        <v>8741</v>
      </c>
      <c r="AC722" s="264">
        <v>8423</v>
      </c>
      <c r="AD722" s="264">
        <v>8814</v>
      </c>
      <c r="AE722" s="264">
        <v>8501</v>
      </c>
      <c r="AF722" s="268">
        <v>0.963619723143805</v>
      </c>
      <c r="AG722" s="268">
        <v>0.964488314045836</v>
      </c>
      <c r="AH722" s="295">
        <v>-0.000868590902031063</v>
      </c>
    </row>
    <row r="723" spans="1:34">
      <c r="A723" s="315" t="s">
        <v>1158</v>
      </c>
      <c r="B723" s="321" t="s">
        <v>3357</v>
      </c>
      <c r="C723" s="293" t="s">
        <v>1245</v>
      </c>
      <c r="D723" s="321" t="s">
        <v>1246</v>
      </c>
      <c r="E723" s="263">
        <v>1364</v>
      </c>
      <c r="F723" s="263">
        <v>1324</v>
      </c>
      <c r="G723" s="263">
        <v>1254</v>
      </c>
      <c r="H723" s="264">
        <v>2861</v>
      </c>
      <c r="I723" s="264">
        <v>2763</v>
      </c>
      <c r="J723" s="264">
        <v>2682</v>
      </c>
      <c r="K723" s="264">
        <v>3020</v>
      </c>
      <c r="L723" s="264">
        <v>2885</v>
      </c>
      <c r="M723" s="264">
        <v>2802</v>
      </c>
      <c r="N723" s="267">
        <v>0.962058559284941</v>
      </c>
      <c r="O723" s="266">
        <v>83524</v>
      </c>
      <c r="P723" s="294">
        <v>0.9</v>
      </c>
      <c r="Q723" s="267">
        <v>0.970674486803519</v>
      </c>
      <c r="R723" s="267">
        <v>0.965746242572527</v>
      </c>
      <c r="S723" s="267">
        <v>0.955298013245033</v>
      </c>
      <c r="T723" s="295">
        <v>0.00492824423099203</v>
      </c>
      <c r="U723" s="266">
        <v>86818</v>
      </c>
      <c r="V723" s="266">
        <v>81423</v>
      </c>
      <c r="W723" s="267">
        <v>0.937858508604206</v>
      </c>
      <c r="X723" s="267">
        <v>0.919354838709677</v>
      </c>
      <c r="Y723" s="268">
        <v>0.93743446347431</v>
      </c>
      <c r="Z723" s="268">
        <v>0.927814569536424</v>
      </c>
      <c r="AA723" s="295">
        <v>-0.0180796247646323</v>
      </c>
      <c r="AB723" s="264">
        <v>19535</v>
      </c>
      <c r="AC723" s="264">
        <v>18406</v>
      </c>
      <c r="AD723" s="264">
        <v>20043</v>
      </c>
      <c r="AE723" s="264">
        <v>18788</v>
      </c>
      <c r="AF723" s="268">
        <v>0.942206296391093</v>
      </c>
      <c r="AG723" s="268">
        <v>0.93738462306042</v>
      </c>
      <c r="AH723" s="295">
        <v>0.00482167333067274</v>
      </c>
    </row>
    <row r="724" spans="1:34">
      <c r="A724" s="315" t="s">
        <v>1158</v>
      </c>
      <c r="B724" s="321" t="s">
        <v>3357</v>
      </c>
      <c r="C724" s="293" t="s">
        <v>1247</v>
      </c>
      <c r="D724" s="321" t="s">
        <v>1248</v>
      </c>
      <c r="E724" s="263">
        <v>883</v>
      </c>
      <c r="F724" s="263">
        <v>883</v>
      </c>
      <c r="G724" s="263">
        <v>833</v>
      </c>
      <c r="H724" s="264">
        <v>1834</v>
      </c>
      <c r="I724" s="264">
        <v>1824</v>
      </c>
      <c r="J724" s="264">
        <v>1717</v>
      </c>
      <c r="K724" s="264">
        <v>1957</v>
      </c>
      <c r="L724" s="264">
        <v>1943</v>
      </c>
      <c r="M724" s="264">
        <v>1853</v>
      </c>
      <c r="N724" s="267">
        <v>0.98357283536363</v>
      </c>
      <c r="O724" s="266">
        <v>67419</v>
      </c>
      <c r="P724" s="294">
        <v>0.9</v>
      </c>
      <c r="Q724" s="267">
        <v>1</v>
      </c>
      <c r="R724" s="267">
        <v>0.994547437295529</v>
      </c>
      <c r="S724" s="267">
        <v>0.992846193152785</v>
      </c>
      <c r="T724" s="295">
        <v>0.00545256270447114</v>
      </c>
      <c r="U724" s="266">
        <v>68545</v>
      </c>
      <c r="V724" s="266">
        <v>65760</v>
      </c>
      <c r="W724" s="267">
        <v>0.95936975709388</v>
      </c>
      <c r="X724" s="267">
        <v>0.943374858437146</v>
      </c>
      <c r="Y724" s="268">
        <v>0.936205016357688</v>
      </c>
      <c r="Z724" s="268">
        <v>0.946857434849259</v>
      </c>
      <c r="AA724" s="295">
        <v>0.00716984207945792</v>
      </c>
      <c r="AB724" s="264">
        <v>13520</v>
      </c>
      <c r="AC724" s="264">
        <v>12906</v>
      </c>
      <c r="AD724" s="264">
        <v>14666</v>
      </c>
      <c r="AE724" s="264">
        <v>14155</v>
      </c>
      <c r="AF724" s="268">
        <v>0.954585798816568</v>
      </c>
      <c r="AG724" s="268">
        <v>0.965157507159416</v>
      </c>
      <c r="AH724" s="295">
        <v>-0.0105717083428483</v>
      </c>
    </row>
    <row r="725" spans="1:34">
      <c r="A725" s="315" t="s">
        <v>1158</v>
      </c>
      <c r="B725" s="321" t="s">
        <v>3357</v>
      </c>
      <c r="C725" s="293" t="s">
        <v>1249</v>
      </c>
      <c r="D725" s="321" t="s">
        <v>1250</v>
      </c>
      <c r="E725" s="263">
        <v>2208</v>
      </c>
      <c r="F725" s="263">
        <v>2087</v>
      </c>
      <c r="G725" s="263">
        <v>2018</v>
      </c>
      <c r="H725" s="264">
        <v>4139</v>
      </c>
      <c r="I725" s="264">
        <v>3961</v>
      </c>
      <c r="J725" s="264">
        <v>3826</v>
      </c>
      <c r="K725" s="264">
        <v>3984</v>
      </c>
      <c r="L725" s="264">
        <v>3793</v>
      </c>
      <c r="M725" s="264">
        <v>3598</v>
      </c>
      <c r="N725" s="267">
        <v>0.960590973748868</v>
      </c>
      <c r="O725" s="266">
        <v>118852</v>
      </c>
      <c r="P725" s="294">
        <v>0.9</v>
      </c>
      <c r="Q725" s="267">
        <v>0.945199275362319</v>
      </c>
      <c r="R725" s="267">
        <v>0.956994443102199</v>
      </c>
      <c r="S725" s="267">
        <v>0.952058232931727</v>
      </c>
      <c r="T725" s="295">
        <v>-0.0117951677398798</v>
      </c>
      <c r="U725" s="266">
        <v>123728</v>
      </c>
      <c r="V725" s="266">
        <v>116130</v>
      </c>
      <c r="W725" s="267">
        <v>0.938591103064787</v>
      </c>
      <c r="X725" s="267">
        <v>0.913949275362319</v>
      </c>
      <c r="Y725" s="268">
        <v>0.924377869050495</v>
      </c>
      <c r="Z725" s="268">
        <v>0.903112449799197</v>
      </c>
      <c r="AA725" s="295">
        <v>-0.0104285936881764</v>
      </c>
      <c r="AB725" s="264">
        <v>27804</v>
      </c>
      <c r="AC725" s="264">
        <v>26003</v>
      </c>
      <c r="AD725" s="264">
        <v>28089</v>
      </c>
      <c r="AE725" s="264">
        <v>26487</v>
      </c>
      <c r="AF725" s="268">
        <v>0.935225147460797</v>
      </c>
      <c r="AG725" s="268">
        <v>0.942966997757129</v>
      </c>
      <c r="AH725" s="295">
        <v>-0.00774185029633212</v>
      </c>
    </row>
    <row r="726" spans="1:34">
      <c r="A726" s="315" t="s">
        <v>1158</v>
      </c>
      <c r="B726" s="321" t="s">
        <v>3357</v>
      </c>
      <c r="C726" s="293" t="s">
        <v>1251</v>
      </c>
      <c r="D726" s="321" t="s">
        <v>1252</v>
      </c>
      <c r="E726" s="263">
        <v>900</v>
      </c>
      <c r="F726" s="263">
        <v>859</v>
      </c>
      <c r="G726" s="263">
        <v>783</v>
      </c>
      <c r="H726" s="264">
        <v>1853</v>
      </c>
      <c r="I726" s="264">
        <v>1804</v>
      </c>
      <c r="J726" s="264">
        <v>1695</v>
      </c>
      <c r="K726" s="264">
        <v>1875</v>
      </c>
      <c r="L726" s="264">
        <v>1824</v>
      </c>
      <c r="M726" s="264">
        <v>1722</v>
      </c>
      <c r="N726" s="267">
        <v>0.965034722222222</v>
      </c>
      <c r="O726" s="266">
        <v>55586</v>
      </c>
      <c r="P726" s="294">
        <v>0.9</v>
      </c>
      <c r="Q726" s="267">
        <v>0.954444444444444</v>
      </c>
      <c r="R726" s="267">
        <v>0.973556395035078</v>
      </c>
      <c r="S726" s="267">
        <v>0.9728</v>
      </c>
      <c r="T726" s="295">
        <v>-0.0191119505906339</v>
      </c>
      <c r="U726" s="266">
        <v>57600</v>
      </c>
      <c r="V726" s="266">
        <v>53660</v>
      </c>
      <c r="W726" s="267">
        <v>0.931597222222222</v>
      </c>
      <c r="X726" s="267">
        <v>0.87</v>
      </c>
      <c r="Y726" s="268">
        <v>0.914732865623314</v>
      </c>
      <c r="Z726" s="268">
        <v>0.9184</v>
      </c>
      <c r="AA726" s="295">
        <v>-0.0447328656233136</v>
      </c>
      <c r="AB726" s="264">
        <v>12663</v>
      </c>
      <c r="AC726" s="264">
        <v>11746</v>
      </c>
      <c r="AD726" s="264">
        <v>13608</v>
      </c>
      <c r="AE726" s="264">
        <v>12648</v>
      </c>
      <c r="AF726" s="268">
        <v>0.927584300718629</v>
      </c>
      <c r="AG726" s="268">
        <v>0.929453262786596</v>
      </c>
      <c r="AH726" s="295">
        <v>-0.00186896206796705</v>
      </c>
    </row>
    <row r="727" spans="1:34">
      <c r="A727" s="315" t="s">
        <v>1158</v>
      </c>
      <c r="B727" s="321" t="s">
        <v>3357</v>
      </c>
      <c r="C727" s="293" t="s">
        <v>1253</v>
      </c>
      <c r="D727" s="321" t="s">
        <v>1254</v>
      </c>
      <c r="E727" s="263">
        <v>1179</v>
      </c>
      <c r="F727" s="263">
        <v>1092</v>
      </c>
      <c r="G727" s="263">
        <v>1052</v>
      </c>
      <c r="H727" s="264">
        <v>2362</v>
      </c>
      <c r="I727" s="264">
        <v>2245</v>
      </c>
      <c r="J727" s="264">
        <v>2149</v>
      </c>
      <c r="K727" s="264">
        <v>2496</v>
      </c>
      <c r="L727" s="264">
        <v>2246</v>
      </c>
      <c r="M727" s="264">
        <v>2224</v>
      </c>
      <c r="N727" s="267">
        <v>0.953700941170089</v>
      </c>
      <c r="O727" s="266">
        <v>70324</v>
      </c>
      <c r="P727" s="294">
        <v>0.9</v>
      </c>
      <c r="Q727" s="267">
        <v>0.926208651399491</v>
      </c>
      <c r="R727" s="267">
        <v>0.950465707027942</v>
      </c>
      <c r="S727" s="267">
        <v>0.899839743589744</v>
      </c>
      <c r="T727" s="295">
        <v>-0.0242570556284514</v>
      </c>
      <c r="U727" s="266">
        <v>73738</v>
      </c>
      <c r="V727" s="266">
        <v>67480</v>
      </c>
      <c r="W727" s="267">
        <v>0.915131953673818</v>
      </c>
      <c r="X727" s="267">
        <v>0.892281594571671</v>
      </c>
      <c r="Y727" s="268">
        <v>0.909822184589331</v>
      </c>
      <c r="Z727" s="268">
        <v>0.891025641025641</v>
      </c>
      <c r="AA727" s="295">
        <v>-0.0175405900176602</v>
      </c>
      <c r="AB727" s="264">
        <v>16633</v>
      </c>
      <c r="AC727" s="264">
        <v>15216</v>
      </c>
      <c r="AD727" s="264">
        <v>16718</v>
      </c>
      <c r="AE727" s="264">
        <v>15337</v>
      </c>
      <c r="AF727" s="268">
        <v>0.914807911982204</v>
      </c>
      <c r="AG727" s="268">
        <v>0.917394425170475</v>
      </c>
      <c r="AH727" s="295">
        <v>-0.00258651318827097</v>
      </c>
    </row>
    <row r="728" spans="1:34">
      <c r="A728" s="315" t="s">
        <v>1158</v>
      </c>
      <c r="B728" s="321" t="s">
        <v>3357</v>
      </c>
      <c r="C728" s="293" t="s">
        <v>1255</v>
      </c>
      <c r="D728" s="321" t="s">
        <v>1256</v>
      </c>
      <c r="E728" s="263">
        <v>1107</v>
      </c>
      <c r="F728" s="263">
        <v>1023</v>
      </c>
      <c r="G728" s="263">
        <v>972</v>
      </c>
      <c r="H728" s="264">
        <v>2149</v>
      </c>
      <c r="I728" s="264">
        <v>2054</v>
      </c>
      <c r="J728" s="264">
        <v>1951</v>
      </c>
      <c r="K728" s="264">
        <v>2094</v>
      </c>
      <c r="L728" s="264">
        <v>2005</v>
      </c>
      <c r="M728" s="264">
        <v>1854</v>
      </c>
      <c r="N728" s="267">
        <v>0.954973871583966</v>
      </c>
      <c r="O728" s="266">
        <v>60489</v>
      </c>
      <c r="P728" s="294">
        <v>0.9</v>
      </c>
      <c r="Q728" s="267">
        <v>0.924119241192412</v>
      </c>
      <c r="R728" s="267">
        <v>0.955793392275477</v>
      </c>
      <c r="S728" s="267">
        <v>0.957497612225406</v>
      </c>
      <c r="T728" s="295">
        <v>-0.031674151083065</v>
      </c>
      <c r="U728" s="266">
        <v>63341</v>
      </c>
      <c r="V728" s="266">
        <v>58850</v>
      </c>
      <c r="W728" s="267">
        <v>0.929098056551049</v>
      </c>
      <c r="X728" s="267">
        <v>0.878048780487805</v>
      </c>
      <c r="Y728" s="268">
        <v>0.907864122847836</v>
      </c>
      <c r="Z728" s="268">
        <v>0.885386819484241</v>
      </c>
      <c r="AA728" s="295">
        <v>-0.0298153423600314</v>
      </c>
      <c r="AB728" s="264">
        <v>14250</v>
      </c>
      <c r="AC728" s="264">
        <v>13130</v>
      </c>
      <c r="AD728" s="264">
        <v>14339</v>
      </c>
      <c r="AE728" s="264">
        <v>13455</v>
      </c>
      <c r="AF728" s="268">
        <v>0.92140350877193</v>
      </c>
      <c r="AG728" s="268">
        <v>0.938349954669084</v>
      </c>
      <c r="AH728" s="295">
        <v>-0.0169464458971545</v>
      </c>
    </row>
    <row r="729" spans="1:34">
      <c r="A729" s="315" t="s">
        <v>1158</v>
      </c>
      <c r="B729" s="321" t="s">
        <v>3357</v>
      </c>
      <c r="C729" s="293" t="s">
        <v>1257</v>
      </c>
      <c r="D729" s="321" t="s">
        <v>1258</v>
      </c>
      <c r="E729" s="263">
        <v>970</v>
      </c>
      <c r="F729" s="263">
        <v>931</v>
      </c>
      <c r="G729" s="263">
        <v>836</v>
      </c>
      <c r="H729" s="264">
        <v>1993</v>
      </c>
      <c r="I729" s="264">
        <v>1923</v>
      </c>
      <c r="J729" s="264">
        <v>1793</v>
      </c>
      <c r="K729" s="264">
        <v>1925</v>
      </c>
      <c r="L729" s="264">
        <v>1815</v>
      </c>
      <c r="M729" s="264">
        <v>1729</v>
      </c>
      <c r="N729" s="267">
        <v>0.963980322889498</v>
      </c>
      <c r="O729" s="266">
        <v>58396</v>
      </c>
      <c r="P729" s="294">
        <v>0.9</v>
      </c>
      <c r="Q729" s="267">
        <v>0.95979381443299</v>
      </c>
      <c r="R729" s="267">
        <v>0.964877069744104</v>
      </c>
      <c r="S729" s="267">
        <v>0.942857142857143</v>
      </c>
      <c r="T729" s="295">
        <v>-0.00508325531111464</v>
      </c>
      <c r="U729" s="266">
        <v>60578</v>
      </c>
      <c r="V729" s="266">
        <v>55829</v>
      </c>
      <c r="W729" s="267">
        <v>0.921605203209086</v>
      </c>
      <c r="X729" s="267">
        <v>0.861855670103093</v>
      </c>
      <c r="Y729" s="268">
        <v>0.899648770697441</v>
      </c>
      <c r="Z729" s="268">
        <v>0.898181818181818</v>
      </c>
      <c r="AA729" s="295">
        <v>-0.0377931005943483</v>
      </c>
      <c r="AB729" s="264">
        <v>13372</v>
      </c>
      <c r="AC729" s="264">
        <v>12241</v>
      </c>
      <c r="AD729" s="264">
        <v>14037</v>
      </c>
      <c r="AE729" s="264">
        <v>13030</v>
      </c>
      <c r="AF729" s="268">
        <v>0.915420281184565</v>
      </c>
      <c r="AG729" s="268">
        <v>0.928261024435421</v>
      </c>
      <c r="AH729" s="295">
        <v>-0.0128407432508559</v>
      </c>
    </row>
    <row r="730" spans="1:34">
      <c r="A730" s="315" t="s">
        <v>1158</v>
      </c>
      <c r="B730" s="321" t="s">
        <v>3354</v>
      </c>
      <c r="C730" s="293" t="s">
        <v>1259</v>
      </c>
      <c r="D730" s="321" t="s">
        <v>1260</v>
      </c>
      <c r="E730" s="263">
        <v>859</v>
      </c>
      <c r="F730" s="263">
        <v>850</v>
      </c>
      <c r="G730" s="263">
        <v>798</v>
      </c>
      <c r="H730" s="264">
        <v>1846</v>
      </c>
      <c r="I730" s="264">
        <v>1829</v>
      </c>
      <c r="J730" s="264">
        <v>1703</v>
      </c>
      <c r="K730" s="264">
        <v>1823</v>
      </c>
      <c r="L730" s="264">
        <v>1800</v>
      </c>
      <c r="M730" s="264">
        <v>1682</v>
      </c>
      <c r="N730" s="267">
        <v>0.988286560271141</v>
      </c>
      <c r="O730" s="266">
        <v>53070</v>
      </c>
      <c r="P730" s="294">
        <v>0.9</v>
      </c>
      <c r="Q730" s="267">
        <v>0.989522700814901</v>
      </c>
      <c r="R730" s="267">
        <v>0.990790899241603</v>
      </c>
      <c r="S730" s="267">
        <v>0.987383433900165</v>
      </c>
      <c r="T730" s="295">
        <v>-0.00126819842670245</v>
      </c>
      <c r="U730" s="266">
        <v>53699</v>
      </c>
      <c r="V730" s="266">
        <v>50011</v>
      </c>
      <c r="W730" s="267">
        <v>0.931320881208216</v>
      </c>
      <c r="X730" s="267">
        <v>0.928987194412107</v>
      </c>
      <c r="Y730" s="268">
        <v>0.922535211267606</v>
      </c>
      <c r="Z730" s="268">
        <v>0.922654964344487</v>
      </c>
      <c r="AA730" s="295">
        <v>0.00645198314450146</v>
      </c>
      <c r="AB730" s="264">
        <v>12657</v>
      </c>
      <c r="AC730" s="264">
        <v>11834</v>
      </c>
      <c r="AD730" s="264">
        <v>12497</v>
      </c>
      <c r="AE730" s="264">
        <v>11710</v>
      </c>
      <c r="AF730" s="268">
        <v>0.934976692739196</v>
      </c>
      <c r="AG730" s="268">
        <v>0.937024885972633</v>
      </c>
      <c r="AH730" s="295">
        <v>-0.00204819323343775</v>
      </c>
    </row>
    <row r="731" spans="1:34">
      <c r="A731" s="315" t="s">
        <v>1158</v>
      </c>
      <c r="B731" s="321" t="s">
        <v>3354</v>
      </c>
      <c r="C731" s="293" t="s">
        <v>1261</v>
      </c>
      <c r="D731" s="321" t="s">
        <v>1262</v>
      </c>
      <c r="E731" s="263">
        <v>1426</v>
      </c>
      <c r="F731" s="263">
        <v>1353</v>
      </c>
      <c r="G731" s="263">
        <v>1340</v>
      </c>
      <c r="H731" s="264">
        <v>2994</v>
      </c>
      <c r="I731" s="264">
        <v>2918</v>
      </c>
      <c r="J731" s="264">
        <v>2850</v>
      </c>
      <c r="K731" s="264">
        <v>3053</v>
      </c>
      <c r="L731" s="264">
        <v>2844</v>
      </c>
      <c r="M731" s="264">
        <v>2800</v>
      </c>
      <c r="N731" s="267">
        <v>0.964757910614908</v>
      </c>
      <c r="O731" s="266">
        <v>84425</v>
      </c>
      <c r="P731" s="294">
        <v>0.9</v>
      </c>
      <c r="Q731" s="267">
        <v>0.948807854137447</v>
      </c>
      <c r="R731" s="267">
        <v>0.974615898463594</v>
      </c>
      <c r="S731" s="267">
        <v>0.93154274484114</v>
      </c>
      <c r="T731" s="295">
        <v>-0.0258080443261465</v>
      </c>
      <c r="U731" s="266">
        <v>87509</v>
      </c>
      <c r="V731" s="266">
        <v>82198</v>
      </c>
      <c r="W731" s="267">
        <v>0.939309099635466</v>
      </c>
      <c r="X731" s="267">
        <v>0.939691444600281</v>
      </c>
      <c r="Y731" s="268">
        <v>0.95190380761523</v>
      </c>
      <c r="Z731" s="268">
        <v>0.917130691123485</v>
      </c>
      <c r="AA731" s="295">
        <v>-0.0122123630149499</v>
      </c>
      <c r="AB731" s="264">
        <v>20683</v>
      </c>
      <c r="AC731" s="264">
        <v>19498</v>
      </c>
      <c r="AD731" s="264">
        <v>20319</v>
      </c>
      <c r="AE731" s="264">
        <v>19098</v>
      </c>
      <c r="AF731" s="268">
        <v>0.942706570613547</v>
      </c>
      <c r="AG731" s="268">
        <v>0.939908460062011</v>
      </c>
      <c r="AH731" s="295">
        <v>0.00279811055153645</v>
      </c>
    </row>
    <row r="732" spans="1:34">
      <c r="A732" s="315" t="s">
        <v>1158</v>
      </c>
      <c r="B732" s="321" t="s">
        <v>3354</v>
      </c>
      <c r="C732" s="293" t="s">
        <v>1263</v>
      </c>
      <c r="D732" s="321" t="s">
        <v>1264</v>
      </c>
      <c r="E732" s="263">
        <v>588</v>
      </c>
      <c r="F732" s="263">
        <v>583</v>
      </c>
      <c r="G732" s="263">
        <v>566</v>
      </c>
      <c r="H732" s="264">
        <v>1119</v>
      </c>
      <c r="I732" s="264">
        <v>1110</v>
      </c>
      <c r="J732" s="264">
        <v>1073</v>
      </c>
      <c r="K732" s="264">
        <v>1115</v>
      </c>
      <c r="L732" s="264">
        <v>1104</v>
      </c>
      <c r="M732" s="264">
        <v>1088</v>
      </c>
      <c r="N732" s="267">
        <v>0.987999005098868</v>
      </c>
      <c r="O732" s="266">
        <v>31778</v>
      </c>
      <c r="P732" s="294">
        <v>0.9</v>
      </c>
      <c r="Q732" s="267">
        <v>0.991496598639456</v>
      </c>
      <c r="R732" s="267">
        <v>0.991957104557641</v>
      </c>
      <c r="S732" s="267">
        <v>0.990134529147982</v>
      </c>
      <c r="T732" s="295">
        <v>-0.000460505918184917</v>
      </c>
      <c r="U732" s="266">
        <v>32164</v>
      </c>
      <c r="V732" s="266">
        <v>31005</v>
      </c>
      <c r="W732" s="267">
        <v>0.963965924636239</v>
      </c>
      <c r="X732" s="267">
        <v>0.962585034013605</v>
      </c>
      <c r="Y732" s="268">
        <v>0.958891867739053</v>
      </c>
      <c r="Z732" s="268">
        <v>0.975784753363229</v>
      </c>
      <c r="AA732" s="295">
        <v>0.00369316627455263</v>
      </c>
      <c r="AB732" s="264">
        <v>7844</v>
      </c>
      <c r="AC732" s="264">
        <v>7589</v>
      </c>
      <c r="AD732" s="264">
        <v>7513</v>
      </c>
      <c r="AE732" s="264">
        <v>7266</v>
      </c>
      <c r="AF732" s="268">
        <v>0.967491075981642</v>
      </c>
      <c r="AG732" s="268">
        <v>0.967123652335951</v>
      </c>
      <c r="AH732" s="295">
        <v>0.000367423645690979</v>
      </c>
    </row>
    <row r="733" spans="1:34">
      <c r="A733" s="315" t="s">
        <v>1158</v>
      </c>
      <c r="B733" s="321" t="s">
        <v>3354</v>
      </c>
      <c r="C733" s="293" t="s">
        <v>1265</v>
      </c>
      <c r="D733" s="321" t="s">
        <v>1266</v>
      </c>
      <c r="E733" s="263">
        <v>766</v>
      </c>
      <c r="F733" s="263">
        <v>766</v>
      </c>
      <c r="G733" s="263">
        <v>730</v>
      </c>
      <c r="H733" s="264">
        <v>1688</v>
      </c>
      <c r="I733" s="264">
        <v>1685</v>
      </c>
      <c r="J733" s="264">
        <v>1642</v>
      </c>
      <c r="K733" s="264">
        <v>1778</v>
      </c>
      <c r="L733" s="264">
        <v>1777</v>
      </c>
      <c r="M733" s="264">
        <v>1722</v>
      </c>
      <c r="N733" s="267">
        <v>0.999437434702242</v>
      </c>
      <c r="O733" s="266">
        <v>49744</v>
      </c>
      <c r="P733" s="294">
        <v>0.9</v>
      </c>
      <c r="Q733" s="267">
        <v>1</v>
      </c>
      <c r="R733" s="267">
        <v>0.998222748815166</v>
      </c>
      <c r="S733" s="267">
        <v>0.999437570303712</v>
      </c>
      <c r="T733" s="295">
        <v>0.00177725118483407</v>
      </c>
      <c r="U733" s="266">
        <v>49772</v>
      </c>
      <c r="V733" s="266">
        <v>48601</v>
      </c>
      <c r="W733" s="267">
        <v>0.976472715583059</v>
      </c>
      <c r="X733" s="267">
        <v>0.953002610966057</v>
      </c>
      <c r="Y733" s="268">
        <v>0.972748815165877</v>
      </c>
      <c r="Z733" s="268">
        <v>0.968503937007874</v>
      </c>
      <c r="AA733" s="295">
        <v>-0.0197462041998193</v>
      </c>
      <c r="AB733" s="264">
        <v>11861</v>
      </c>
      <c r="AC733" s="264">
        <v>11553</v>
      </c>
      <c r="AD733" s="264">
        <v>11734</v>
      </c>
      <c r="AE733" s="264">
        <v>11465</v>
      </c>
      <c r="AF733" s="268">
        <v>0.974032543630385</v>
      </c>
      <c r="AG733" s="268">
        <v>0.97707516618374</v>
      </c>
      <c r="AH733" s="295">
        <v>-0.0030426225533543</v>
      </c>
    </row>
    <row r="734" spans="1:34">
      <c r="A734" s="315" t="s">
        <v>1158</v>
      </c>
      <c r="B734" s="321" t="s">
        <v>3354</v>
      </c>
      <c r="C734" s="293" t="s">
        <v>1267</v>
      </c>
      <c r="D734" s="321" t="s">
        <v>1268</v>
      </c>
      <c r="E734" s="263">
        <v>1008</v>
      </c>
      <c r="F734" s="263">
        <v>1009</v>
      </c>
      <c r="G734" s="263">
        <v>958</v>
      </c>
      <c r="H734" s="264">
        <v>2352</v>
      </c>
      <c r="I734" s="264">
        <v>2357</v>
      </c>
      <c r="J734" s="264">
        <v>2232</v>
      </c>
      <c r="K734" s="264">
        <v>2555</v>
      </c>
      <c r="L734" s="264">
        <v>2558</v>
      </c>
      <c r="M734" s="264">
        <v>2442</v>
      </c>
      <c r="N734" s="267">
        <v>0.998682677907815</v>
      </c>
      <c r="O734" s="266">
        <v>72021</v>
      </c>
      <c r="P734" s="294">
        <v>0.9</v>
      </c>
      <c r="Q734" s="267">
        <v>1.00099206349206</v>
      </c>
      <c r="R734" s="267">
        <v>1.00212585034014</v>
      </c>
      <c r="S734" s="267">
        <v>1.00117416829746</v>
      </c>
      <c r="T734" s="295">
        <v>-0.00113378684807253</v>
      </c>
      <c r="U734" s="266">
        <v>72116</v>
      </c>
      <c r="V734" s="266">
        <v>68947</v>
      </c>
      <c r="W734" s="267">
        <v>0.956056908314382</v>
      </c>
      <c r="X734" s="267">
        <v>0.950396825396825</v>
      </c>
      <c r="Y734" s="268">
        <v>0.948979591836735</v>
      </c>
      <c r="Z734" s="268">
        <v>0.955772994129159</v>
      </c>
      <c r="AA734" s="295">
        <v>0.0014172335600906</v>
      </c>
      <c r="AB734" s="264">
        <v>16796</v>
      </c>
      <c r="AC734" s="264">
        <v>16088</v>
      </c>
      <c r="AD734" s="264">
        <v>16712</v>
      </c>
      <c r="AE734" s="264">
        <v>16006</v>
      </c>
      <c r="AF734" s="268">
        <v>0.957847106453918</v>
      </c>
      <c r="AG734" s="268">
        <v>0.957754906653901</v>
      </c>
      <c r="AH734" s="295">
        <v>9.21998000161794e-5</v>
      </c>
    </row>
    <row r="735" spans="1:34">
      <c r="A735" s="315" t="s">
        <v>1158</v>
      </c>
      <c r="B735" s="321" t="s">
        <v>3354</v>
      </c>
      <c r="C735" s="293" t="s">
        <v>1269</v>
      </c>
      <c r="D735" s="321" t="s">
        <v>1270</v>
      </c>
      <c r="E735" s="263">
        <v>2679</v>
      </c>
      <c r="F735" s="263">
        <v>2500</v>
      </c>
      <c r="G735" s="263">
        <v>2397</v>
      </c>
      <c r="H735" s="264">
        <v>5525</v>
      </c>
      <c r="I735" s="264">
        <v>5233</v>
      </c>
      <c r="J735" s="264">
        <v>5027</v>
      </c>
      <c r="K735" s="264">
        <v>5681</v>
      </c>
      <c r="L735" s="264">
        <v>5239</v>
      </c>
      <c r="M735" s="264">
        <v>4959</v>
      </c>
      <c r="N735" s="267">
        <v>0.945192167533162</v>
      </c>
      <c r="O735" s="266">
        <v>155624</v>
      </c>
      <c r="P735" s="294">
        <v>0.9</v>
      </c>
      <c r="Q735" s="267">
        <v>0.933184023889511</v>
      </c>
      <c r="R735" s="267">
        <v>0.947149321266968</v>
      </c>
      <c r="S735" s="267">
        <v>0.922196796338673</v>
      </c>
      <c r="T735" s="295">
        <v>-0.0139652973774573</v>
      </c>
      <c r="U735" s="266">
        <v>164648</v>
      </c>
      <c r="V735" s="266">
        <v>151139</v>
      </c>
      <c r="W735" s="267">
        <v>0.917952237500607</v>
      </c>
      <c r="X735" s="267">
        <v>0.894736842105263</v>
      </c>
      <c r="Y735" s="268">
        <v>0.909864253393665</v>
      </c>
      <c r="Z735" s="268">
        <v>0.872909698996655</v>
      </c>
      <c r="AA735" s="295">
        <v>-0.015127411288402</v>
      </c>
      <c r="AB735" s="264">
        <v>38721</v>
      </c>
      <c r="AC735" s="264">
        <v>35316</v>
      </c>
      <c r="AD735" s="264">
        <v>38639</v>
      </c>
      <c r="AE735" s="264">
        <v>35381</v>
      </c>
      <c r="AF735" s="268">
        <v>0.912063221507709</v>
      </c>
      <c r="AG735" s="268">
        <v>0.915681047646161</v>
      </c>
      <c r="AH735" s="295">
        <v>-0.00361782613845163</v>
      </c>
    </row>
    <row r="736" spans="1:34">
      <c r="A736" s="315" t="s">
        <v>1158</v>
      </c>
      <c r="B736" s="321" t="s">
        <v>3354</v>
      </c>
      <c r="C736" s="293" t="s">
        <v>1271</v>
      </c>
      <c r="D736" s="321" t="s">
        <v>1272</v>
      </c>
      <c r="E736" s="263">
        <v>1576</v>
      </c>
      <c r="F736" s="263">
        <v>1547</v>
      </c>
      <c r="G736" s="263">
        <v>1452</v>
      </c>
      <c r="H736" s="264">
        <v>3406</v>
      </c>
      <c r="I736" s="264">
        <v>3329</v>
      </c>
      <c r="J736" s="264">
        <v>3197</v>
      </c>
      <c r="K736" s="264">
        <v>3439</v>
      </c>
      <c r="L736" s="264">
        <v>3252</v>
      </c>
      <c r="M736" s="264">
        <v>3176</v>
      </c>
      <c r="N736" s="267">
        <v>0.977771057008922</v>
      </c>
      <c r="O736" s="266">
        <v>96990</v>
      </c>
      <c r="P736" s="294">
        <v>0.9</v>
      </c>
      <c r="Q736" s="267">
        <v>0.981598984771574</v>
      </c>
      <c r="R736" s="267">
        <v>0.977392836171462</v>
      </c>
      <c r="S736" s="267">
        <v>0.945623727827857</v>
      </c>
      <c r="T736" s="295">
        <v>0.00420614860011148</v>
      </c>
      <c r="U736" s="266">
        <v>99195</v>
      </c>
      <c r="V736" s="266">
        <v>93596</v>
      </c>
      <c r="W736" s="267">
        <v>0.943555622763244</v>
      </c>
      <c r="X736" s="267">
        <v>0.921319796954315</v>
      </c>
      <c r="Y736" s="268">
        <v>0.938637698179683</v>
      </c>
      <c r="Z736" s="268">
        <v>0.923524280314045</v>
      </c>
      <c r="AA736" s="295">
        <v>-0.0173179012253681</v>
      </c>
      <c r="AB736" s="264">
        <v>23439</v>
      </c>
      <c r="AC736" s="264">
        <v>22034</v>
      </c>
      <c r="AD736" s="264">
        <v>23326</v>
      </c>
      <c r="AE736" s="264">
        <v>22072</v>
      </c>
      <c r="AF736" s="268">
        <v>0.940057169674474</v>
      </c>
      <c r="AG736" s="268">
        <v>0.946240246934751</v>
      </c>
      <c r="AH736" s="295">
        <v>-0.00618307726027678</v>
      </c>
    </row>
    <row r="737" spans="1:34">
      <c r="A737" s="315" t="s">
        <v>1158</v>
      </c>
      <c r="B737" s="321" t="s">
        <v>3354</v>
      </c>
      <c r="C737" s="293" t="s">
        <v>1273</v>
      </c>
      <c r="D737" s="321" t="s">
        <v>1274</v>
      </c>
      <c r="E737" s="263">
        <v>1145</v>
      </c>
      <c r="F737" s="263">
        <v>1142</v>
      </c>
      <c r="G737" s="263">
        <v>1086</v>
      </c>
      <c r="H737" s="264">
        <v>2564</v>
      </c>
      <c r="I737" s="264">
        <v>2549</v>
      </c>
      <c r="J737" s="264">
        <v>2453</v>
      </c>
      <c r="K737" s="264">
        <v>2532</v>
      </c>
      <c r="L737" s="264">
        <v>2527</v>
      </c>
      <c r="M737" s="264">
        <v>2419</v>
      </c>
      <c r="N737" s="267">
        <v>0.99316402146049</v>
      </c>
      <c r="O737" s="266">
        <v>70899</v>
      </c>
      <c r="P737" s="294">
        <v>0.9</v>
      </c>
      <c r="Q737" s="267">
        <v>0.997379912663755</v>
      </c>
      <c r="R737" s="267">
        <v>0.99414976599064</v>
      </c>
      <c r="S737" s="267">
        <v>0.998025276461295</v>
      </c>
      <c r="T737" s="295">
        <v>0.00323014667311583</v>
      </c>
      <c r="U737" s="266">
        <v>71387</v>
      </c>
      <c r="V737" s="266">
        <v>68084</v>
      </c>
      <c r="W737" s="267">
        <v>0.953731071483603</v>
      </c>
      <c r="X737" s="267">
        <v>0.948471615720524</v>
      </c>
      <c r="Y737" s="268">
        <v>0.956708268330733</v>
      </c>
      <c r="Z737" s="268">
        <v>0.955371248025277</v>
      </c>
      <c r="AA737" s="295">
        <v>-0.00823665261020923</v>
      </c>
      <c r="AB737" s="264">
        <v>17233</v>
      </c>
      <c r="AC737" s="264">
        <v>16466</v>
      </c>
      <c r="AD737" s="264">
        <v>16784</v>
      </c>
      <c r="AE737" s="264">
        <v>15985</v>
      </c>
      <c r="AF737" s="268">
        <v>0.955492369291476</v>
      </c>
      <c r="AG737" s="268">
        <v>0.952395138226883</v>
      </c>
      <c r="AH737" s="295">
        <v>0.00309723106459292</v>
      </c>
    </row>
    <row r="738" spans="1:34">
      <c r="A738" s="315" t="s">
        <v>1158</v>
      </c>
      <c r="B738" s="321" t="s">
        <v>3354</v>
      </c>
      <c r="C738" s="293" t="s">
        <v>1275</v>
      </c>
      <c r="D738" s="321" t="s">
        <v>1276</v>
      </c>
      <c r="E738" s="263">
        <v>1508</v>
      </c>
      <c r="F738" s="263">
        <v>1494</v>
      </c>
      <c r="G738" s="263">
        <v>1423</v>
      </c>
      <c r="H738" s="264">
        <v>3026</v>
      </c>
      <c r="I738" s="264">
        <v>2982</v>
      </c>
      <c r="J738" s="264">
        <v>2903</v>
      </c>
      <c r="K738" s="264">
        <v>3209</v>
      </c>
      <c r="L738" s="264">
        <v>3163</v>
      </c>
      <c r="M738" s="264">
        <v>3099</v>
      </c>
      <c r="N738" s="267">
        <v>0.989621263327737</v>
      </c>
      <c r="O738" s="266">
        <v>90774</v>
      </c>
      <c r="P738" s="294">
        <v>0.9</v>
      </c>
      <c r="Q738" s="267">
        <v>0.990716180371353</v>
      </c>
      <c r="R738" s="267">
        <v>0.985459352280238</v>
      </c>
      <c r="S738" s="267">
        <v>0.985665316297912</v>
      </c>
      <c r="T738" s="295">
        <v>0.00525682809111483</v>
      </c>
      <c r="U738" s="266">
        <v>91726</v>
      </c>
      <c r="V738" s="266">
        <v>88403</v>
      </c>
      <c r="W738" s="267">
        <v>0.963772539955956</v>
      </c>
      <c r="X738" s="267">
        <v>0.943633952254642</v>
      </c>
      <c r="Y738" s="268">
        <v>0.959352280237938</v>
      </c>
      <c r="Z738" s="268">
        <v>0.965721408538486</v>
      </c>
      <c r="AA738" s="295">
        <v>-0.015718327983296</v>
      </c>
      <c r="AB738" s="264">
        <v>21723</v>
      </c>
      <c r="AC738" s="264">
        <v>20940</v>
      </c>
      <c r="AD738" s="264">
        <v>21779</v>
      </c>
      <c r="AE738" s="264">
        <v>20963</v>
      </c>
      <c r="AF738" s="268">
        <v>0.963955254799061</v>
      </c>
      <c r="AG738" s="268">
        <v>0.962532715000689</v>
      </c>
      <c r="AH738" s="295">
        <v>0.00142253979837215</v>
      </c>
    </row>
    <row r="739" spans="1:34">
      <c r="A739" s="315" t="s">
        <v>1158</v>
      </c>
      <c r="B739" s="321" t="s">
        <v>3354</v>
      </c>
      <c r="C739" s="293" t="s">
        <v>1277</v>
      </c>
      <c r="D739" s="321" t="s">
        <v>1278</v>
      </c>
      <c r="E739" s="263">
        <v>618</v>
      </c>
      <c r="F739" s="263">
        <v>616</v>
      </c>
      <c r="G739" s="263">
        <v>595</v>
      </c>
      <c r="H739" s="264">
        <v>1457</v>
      </c>
      <c r="I739" s="264">
        <v>1444</v>
      </c>
      <c r="J739" s="264">
        <v>1426</v>
      </c>
      <c r="K739" s="264">
        <v>1378</v>
      </c>
      <c r="L739" s="264">
        <v>1361</v>
      </c>
      <c r="M739" s="264">
        <v>1337</v>
      </c>
      <c r="N739" s="267">
        <v>0.992156587296013</v>
      </c>
      <c r="O739" s="266">
        <v>42376</v>
      </c>
      <c r="P739" s="294">
        <v>0.9</v>
      </c>
      <c r="Q739" s="267">
        <v>0.996763754045307</v>
      </c>
      <c r="R739" s="267">
        <v>0.991077556623198</v>
      </c>
      <c r="S739" s="267">
        <v>0.98766328011611</v>
      </c>
      <c r="T739" s="295">
        <v>0.00568619742210907</v>
      </c>
      <c r="U739" s="266">
        <v>42711</v>
      </c>
      <c r="V739" s="266">
        <v>41581</v>
      </c>
      <c r="W739" s="267">
        <v>0.9735431153567</v>
      </c>
      <c r="X739" s="267">
        <v>0.962783171521036</v>
      </c>
      <c r="Y739" s="268">
        <v>0.978723404255319</v>
      </c>
      <c r="Z739" s="268">
        <v>0.970246734397678</v>
      </c>
      <c r="AA739" s="295">
        <v>-0.0159402327342835</v>
      </c>
      <c r="AB739" s="264">
        <v>9934</v>
      </c>
      <c r="AC739" s="264">
        <v>9686</v>
      </c>
      <c r="AD739" s="264">
        <v>10169</v>
      </c>
      <c r="AE739" s="264">
        <v>9888</v>
      </c>
      <c r="AF739" s="268">
        <v>0.975035232534729</v>
      </c>
      <c r="AG739" s="268">
        <v>0.972366997738224</v>
      </c>
      <c r="AH739" s="295">
        <v>0.00266823479650524</v>
      </c>
    </row>
    <row r="740" spans="1:34">
      <c r="A740" s="315" t="s">
        <v>1158</v>
      </c>
      <c r="B740" s="321" t="s">
        <v>3354</v>
      </c>
      <c r="C740" s="293" t="s">
        <v>1279</v>
      </c>
      <c r="D740" s="321" t="s">
        <v>1280</v>
      </c>
      <c r="E740" s="263">
        <v>1553</v>
      </c>
      <c r="F740" s="263">
        <v>1466</v>
      </c>
      <c r="G740" s="263">
        <v>1408</v>
      </c>
      <c r="H740" s="264">
        <v>3138</v>
      </c>
      <c r="I740" s="264">
        <v>3025</v>
      </c>
      <c r="J740" s="264">
        <v>2951</v>
      </c>
      <c r="K740" s="264">
        <v>3182</v>
      </c>
      <c r="L740" s="264">
        <v>2997</v>
      </c>
      <c r="M740" s="264">
        <v>2947</v>
      </c>
      <c r="N740" s="267">
        <v>0.944422298218744</v>
      </c>
      <c r="O740" s="266">
        <v>90028</v>
      </c>
      <c r="P740" s="294">
        <v>0.9</v>
      </c>
      <c r="Q740" s="267">
        <v>0.943979394719897</v>
      </c>
      <c r="R740" s="267">
        <v>0.963989802421925</v>
      </c>
      <c r="S740" s="267">
        <v>0.941860465116279</v>
      </c>
      <c r="T740" s="295">
        <v>-0.0200104077020278</v>
      </c>
      <c r="U740" s="266">
        <v>95326</v>
      </c>
      <c r="V740" s="266">
        <v>89137</v>
      </c>
      <c r="W740" s="267">
        <v>0.935075425382372</v>
      </c>
      <c r="X740" s="267">
        <v>0.906632324533162</v>
      </c>
      <c r="Y740" s="268">
        <v>0.940407903123008</v>
      </c>
      <c r="Z740" s="268">
        <v>0.926147077309868</v>
      </c>
      <c r="AA740" s="295">
        <v>-0.0337755785898466</v>
      </c>
      <c r="AB740" s="264">
        <v>21779</v>
      </c>
      <c r="AC740" s="264">
        <v>20292</v>
      </c>
      <c r="AD740" s="264">
        <v>21748</v>
      </c>
      <c r="AE740" s="264">
        <v>20321</v>
      </c>
      <c r="AF740" s="268">
        <v>0.931723219615226</v>
      </c>
      <c r="AG740" s="268">
        <v>0.934384771013427</v>
      </c>
      <c r="AH740" s="295">
        <v>-0.0026615513982009</v>
      </c>
    </row>
    <row r="741" spans="1:34">
      <c r="A741" s="315" t="s">
        <v>1158</v>
      </c>
      <c r="B741" s="321" t="s">
        <v>3354</v>
      </c>
      <c r="C741" s="293" t="s">
        <v>1281</v>
      </c>
      <c r="D741" s="321" t="s">
        <v>1282</v>
      </c>
      <c r="E741" s="263">
        <v>911</v>
      </c>
      <c r="F741" s="263">
        <v>896</v>
      </c>
      <c r="G741" s="263">
        <v>842</v>
      </c>
      <c r="H741" s="264">
        <v>1965</v>
      </c>
      <c r="I741" s="264">
        <v>1963</v>
      </c>
      <c r="J741" s="264">
        <v>1845</v>
      </c>
      <c r="K741" s="264">
        <v>2146</v>
      </c>
      <c r="L741" s="264">
        <v>2127</v>
      </c>
      <c r="M741" s="264">
        <v>2052</v>
      </c>
      <c r="N741" s="267">
        <v>0.990331444855311</v>
      </c>
      <c r="O741" s="266">
        <v>58384</v>
      </c>
      <c r="P741" s="294">
        <v>0.9</v>
      </c>
      <c r="Q741" s="267">
        <v>0.983534577387486</v>
      </c>
      <c r="R741" s="267">
        <v>0.998982188295165</v>
      </c>
      <c r="S741" s="267">
        <v>0.991146318732526</v>
      </c>
      <c r="T741" s="295">
        <v>-0.0154476109076791</v>
      </c>
      <c r="U741" s="266">
        <v>58954</v>
      </c>
      <c r="V741" s="266">
        <v>55859</v>
      </c>
      <c r="W741" s="267">
        <v>0.947501441802083</v>
      </c>
      <c r="X741" s="267">
        <v>0.924259055982437</v>
      </c>
      <c r="Y741" s="268">
        <v>0.938931297709924</v>
      </c>
      <c r="Z741" s="268">
        <v>0.956197576887232</v>
      </c>
      <c r="AA741" s="295">
        <v>-0.0146722417274868</v>
      </c>
      <c r="AB741" s="264">
        <v>14033</v>
      </c>
      <c r="AC741" s="264">
        <v>13309</v>
      </c>
      <c r="AD741" s="264">
        <v>13938</v>
      </c>
      <c r="AE741" s="264">
        <v>13251</v>
      </c>
      <c r="AF741" s="268">
        <v>0.948407325589681</v>
      </c>
      <c r="AG741" s="268">
        <v>0.950710288420146</v>
      </c>
      <c r="AH741" s="295">
        <v>-0.00230296283046494</v>
      </c>
    </row>
    <row r="742" spans="1:34">
      <c r="A742" s="315" t="s">
        <v>1158</v>
      </c>
      <c r="B742" s="321" t="s">
        <v>3354</v>
      </c>
      <c r="C742" s="293" t="s">
        <v>1283</v>
      </c>
      <c r="D742" s="321" t="s">
        <v>1284</v>
      </c>
      <c r="E742" s="263">
        <v>788</v>
      </c>
      <c r="F742" s="263">
        <v>769</v>
      </c>
      <c r="G742" s="263">
        <v>739</v>
      </c>
      <c r="H742" s="264">
        <v>1740</v>
      </c>
      <c r="I742" s="264">
        <v>1685</v>
      </c>
      <c r="J742" s="264">
        <v>1652</v>
      </c>
      <c r="K742" s="264">
        <v>1823</v>
      </c>
      <c r="L742" s="264">
        <v>1767</v>
      </c>
      <c r="M742" s="264">
        <v>1715</v>
      </c>
      <c r="N742" s="267">
        <v>0.972112025578779</v>
      </c>
      <c r="O742" s="266">
        <v>49254</v>
      </c>
      <c r="P742" s="294">
        <v>0.9</v>
      </c>
      <c r="Q742" s="267">
        <v>0.975888324873096</v>
      </c>
      <c r="R742" s="267">
        <v>0.968390804597701</v>
      </c>
      <c r="S742" s="267">
        <v>0.969281404278661</v>
      </c>
      <c r="T742" s="295">
        <v>0.0074975202753953</v>
      </c>
      <c r="U742" s="266">
        <v>50667</v>
      </c>
      <c r="V742" s="266">
        <v>47599</v>
      </c>
      <c r="W742" s="267">
        <v>0.939447766791008</v>
      </c>
      <c r="X742" s="267">
        <v>0.937817258883249</v>
      </c>
      <c r="Y742" s="268">
        <v>0.949425287356322</v>
      </c>
      <c r="Z742" s="268">
        <v>0.94075699396599</v>
      </c>
      <c r="AA742" s="295">
        <v>-0.0116080284730731</v>
      </c>
      <c r="AB742" s="264">
        <v>12217</v>
      </c>
      <c r="AC742" s="264">
        <v>11549</v>
      </c>
      <c r="AD742" s="264">
        <v>12218</v>
      </c>
      <c r="AE742" s="264">
        <v>11414</v>
      </c>
      <c r="AF742" s="268">
        <v>0.945322092166653</v>
      </c>
      <c r="AG742" s="268">
        <v>0.934195449337044</v>
      </c>
      <c r="AH742" s="295">
        <v>0.0111266428296093</v>
      </c>
    </row>
    <row r="743" spans="1:34">
      <c r="A743" s="315" t="s">
        <v>1158</v>
      </c>
      <c r="B743" s="321" t="s">
        <v>3354</v>
      </c>
      <c r="C743" s="293" t="s">
        <v>1285</v>
      </c>
      <c r="D743" s="321" t="s">
        <v>1286</v>
      </c>
      <c r="E743" s="263">
        <v>552</v>
      </c>
      <c r="F743" s="263">
        <v>552</v>
      </c>
      <c r="G743" s="263">
        <v>533</v>
      </c>
      <c r="H743" s="264">
        <v>1164</v>
      </c>
      <c r="I743" s="264">
        <v>1163</v>
      </c>
      <c r="J743" s="264">
        <v>1139</v>
      </c>
      <c r="K743" s="264">
        <v>1204</v>
      </c>
      <c r="L743" s="264">
        <v>1204</v>
      </c>
      <c r="M743" s="264">
        <v>1177</v>
      </c>
      <c r="N743" s="267">
        <v>0.999192197223552</v>
      </c>
      <c r="O743" s="266">
        <v>33397</v>
      </c>
      <c r="P743" s="294">
        <v>0.9</v>
      </c>
      <c r="Q743" s="267">
        <v>1</v>
      </c>
      <c r="R743" s="267">
        <v>0.99914089347079</v>
      </c>
      <c r="S743" s="267">
        <v>1</v>
      </c>
      <c r="T743" s="295">
        <v>0.000859106529209619</v>
      </c>
      <c r="U743" s="266">
        <v>33424</v>
      </c>
      <c r="V743" s="266">
        <v>32560</v>
      </c>
      <c r="W743" s="267">
        <v>0.974150311153662</v>
      </c>
      <c r="X743" s="267">
        <v>0.965579710144927</v>
      </c>
      <c r="Y743" s="268">
        <v>0.978522336769759</v>
      </c>
      <c r="Z743" s="268">
        <v>0.977574750830565</v>
      </c>
      <c r="AA743" s="295">
        <v>-0.0129426266248319</v>
      </c>
      <c r="AB743" s="264">
        <v>8007</v>
      </c>
      <c r="AC743" s="264">
        <v>7824</v>
      </c>
      <c r="AD743" s="264">
        <v>7985</v>
      </c>
      <c r="AE743" s="264">
        <v>7794</v>
      </c>
      <c r="AF743" s="268">
        <v>0.977144998126639</v>
      </c>
      <c r="AG743" s="268">
        <v>0.976080150281778</v>
      </c>
      <c r="AH743" s="295">
        <v>0.00106484784486094</v>
      </c>
    </row>
    <row r="744" spans="1:34">
      <c r="A744" s="315" t="s">
        <v>1158</v>
      </c>
      <c r="B744" s="321" t="s">
        <v>3356</v>
      </c>
      <c r="C744" s="293" t="s">
        <v>1287</v>
      </c>
      <c r="D744" s="321" t="s">
        <v>1288</v>
      </c>
      <c r="E744" s="263">
        <v>839</v>
      </c>
      <c r="F744" s="263">
        <v>820</v>
      </c>
      <c r="G744" s="263">
        <v>797</v>
      </c>
      <c r="H744" s="264">
        <v>2209</v>
      </c>
      <c r="I744" s="264">
        <v>2139</v>
      </c>
      <c r="J744" s="264">
        <v>2064</v>
      </c>
      <c r="K744" s="264">
        <v>2279</v>
      </c>
      <c r="L744" s="264">
        <v>2199</v>
      </c>
      <c r="M744" s="264">
        <v>2138</v>
      </c>
      <c r="N744" s="267">
        <v>0.959649480334216</v>
      </c>
      <c r="O744" s="266">
        <v>61217</v>
      </c>
      <c r="P744" s="294">
        <v>0.9</v>
      </c>
      <c r="Q744" s="267">
        <v>0.977353992848629</v>
      </c>
      <c r="R744" s="267">
        <v>0.96831145314622</v>
      </c>
      <c r="S744" s="267">
        <v>0.964896884598508</v>
      </c>
      <c r="T744" s="295">
        <v>0.00904253970240931</v>
      </c>
      <c r="U744" s="266">
        <v>63791</v>
      </c>
      <c r="V744" s="266">
        <v>59622</v>
      </c>
      <c r="W744" s="267">
        <v>0.934645953190889</v>
      </c>
      <c r="X744" s="267">
        <v>0.949940405244339</v>
      </c>
      <c r="Y744" s="268">
        <v>0.934359438660027</v>
      </c>
      <c r="Z744" s="268">
        <v>0.938130759104871</v>
      </c>
      <c r="AA744" s="295">
        <v>0.0155809665843114</v>
      </c>
      <c r="AB744" s="264">
        <v>15133</v>
      </c>
      <c r="AC744" s="264">
        <v>14223</v>
      </c>
      <c r="AD744" s="264">
        <v>15406</v>
      </c>
      <c r="AE744" s="264">
        <v>14394</v>
      </c>
      <c r="AF744" s="268">
        <v>0.939866516883632</v>
      </c>
      <c r="AG744" s="268">
        <v>0.934311307282877</v>
      </c>
      <c r="AH744" s="295">
        <v>0.00555520960075495</v>
      </c>
    </row>
    <row r="745" spans="1:34">
      <c r="A745" s="315" t="s">
        <v>1158</v>
      </c>
      <c r="B745" s="321" t="s">
        <v>3356</v>
      </c>
      <c r="C745" s="293" t="s">
        <v>1289</v>
      </c>
      <c r="D745" s="321" t="s">
        <v>1290</v>
      </c>
      <c r="E745" s="263">
        <v>1528</v>
      </c>
      <c r="F745" s="263">
        <v>1458</v>
      </c>
      <c r="G745" s="263">
        <v>1404</v>
      </c>
      <c r="H745" s="264">
        <v>4131</v>
      </c>
      <c r="I745" s="264">
        <v>3992</v>
      </c>
      <c r="J745" s="264">
        <v>3953</v>
      </c>
      <c r="K745" s="264">
        <v>4274</v>
      </c>
      <c r="L745" s="264">
        <v>4161</v>
      </c>
      <c r="M745" s="264">
        <v>4005</v>
      </c>
      <c r="N745" s="267">
        <v>0.971387098361462</v>
      </c>
      <c r="O745" s="266">
        <v>118449</v>
      </c>
      <c r="P745" s="294">
        <v>0.9</v>
      </c>
      <c r="Q745" s="267">
        <v>0.954188481675393</v>
      </c>
      <c r="R745" s="267">
        <v>0.966351972887921</v>
      </c>
      <c r="S745" s="267">
        <v>0.973561066916238</v>
      </c>
      <c r="T745" s="295">
        <v>-0.0121634912125279</v>
      </c>
      <c r="U745" s="266">
        <v>121938</v>
      </c>
      <c r="V745" s="266">
        <v>116438</v>
      </c>
      <c r="W745" s="267">
        <v>0.954895110629992</v>
      </c>
      <c r="X745" s="267">
        <v>0.918848167539267</v>
      </c>
      <c r="Y745" s="268">
        <v>0.956911159525539</v>
      </c>
      <c r="Z745" s="268">
        <v>0.937061300889097</v>
      </c>
      <c r="AA745" s="295">
        <v>-0.0380629919862716</v>
      </c>
      <c r="AB745" s="264">
        <v>28284</v>
      </c>
      <c r="AC745" s="264">
        <v>27073</v>
      </c>
      <c r="AD745" s="264">
        <v>29405</v>
      </c>
      <c r="AE745" s="264">
        <v>28221</v>
      </c>
      <c r="AF745" s="268">
        <v>0.957184273794371</v>
      </c>
      <c r="AG745" s="268">
        <v>0.959734738989968</v>
      </c>
      <c r="AH745" s="295">
        <v>-0.00255046519559632</v>
      </c>
    </row>
    <row r="746" spans="1:34">
      <c r="A746" s="315" t="s">
        <v>1158</v>
      </c>
      <c r="B746" s="321" t="s">
        <v>3356</v>
      </c>
      <c r="C746" s="293" t="s">
        <v>1291</v>
      </c>
      <c r="D746" s="321" t="s">
        <v>1292</v>
      </c>
      <c r="E746" s="263">
        <v>1291</v>
      </c>
      <c r="F746" s="263">
        <v>1222</v>
      </c>
      <c r="G746" s="263">
        <v>1223</v>
      </c>
      <c r="H746" s="264">
        <v>3158</v>
      </c>
      <c r="I746" s="264">
        <v>2936</v>
      </c>
      <c r="J746" s="264">
        <v>2981</v>
      </c>
      <c r="K746" s="264">
        <v>3143</v>
      </c>
      <c r="L746" s="264">
        <v>2988</v>
      </c>
      <c r="M746" s="264">
        <v>2961</v>
      </c>
      <c r="N746" s="267">
        <v>0.917316776027529</v>
      </c>
      <c r="O746" s="266">
        <v>85837</v>
      </c>
      <c r="P746" s="294">
        <v>0.9</v>
      </c>
      <c r="Q746" s="267">
        <v>0.946553059643687</v>
      </c>
      <c r="R746" s="267">
        <v>0.929702343255225</v>
      </c>
      <c r="S746" s="267">
        <v>0.950684059815463</v>
      </c>
      <c r="T746" s="295">
        <v>0.0168507163884623</v>
      </c>
      <c r="U746" s="266">
        <v>93574</v>
      </c>
      <c r="V746" s="266">
        <v>88106</v>
      </c>
      <c r="W746" s="267">
        <v>0.941564964626926</v>
      </c>
      <c r="X746" s="267">
        <v>0.947327652982184</v>
      </c>
      <c r="Y746" s="268">
        <v>0.943951868271058</v>
      </c>
      <c r="Z746" s="268">
        <v>0.942093541202673</v>
      </c>
      <c r="AA746" s="295">
        <v>0.00337578471112676</v>
      </c>
      <c r="AB746" s="264">
        <v>22000</v>
      </c>
      <c r="AC746" s="264">
        <v>20832</v>
      </c>
      <c r="AD746" s="264">
        <v>22880</v>
      </c>
      <c r="AE746" s="264">
        <v>21693</v>
      </c>
      <c r="AF746" s="268">
        <v>0.946909090909091</v>
      </c>
      <c r="AG746" s="268">
        <v>0.948120629370629</v>
      </c>
      <c r="AH746" s="295">
        <v>-0.00121153846153843</v>
      </c>
    </row>
    <row r="747" spans="1:34">
      <c r="A747" s="315" t="s">
        <v>1158</v>
      </c>
      <c r="B747" s="321" t="s">
        <v>3356</v>
      </c>
      <c r="C747" s="293" t="s">
        <v>1293</v>
      </c>
      <c r="D747" s="321" t="s">
        <v>1294</v>
      </c>
      <c r="E747" s="263">
        <v>1583</v>
      </c>
      <c r="F747" s="263">
        <v>1550</v>
      </c>
      <c r="G747" s="263">
        <v>1501</v>
      </c>
      <c r="H747" s="264">
        <v>4065</v>
      </c>
      <c r="I747" s="264">
        <v>3943</v>
      </c>
      <c r="J747" s="264">
        <v>3890</v>
      </c>
      <c r="K747" s="264">
        <v>4068</v>
      </c>
      <c r="L747" s="264">
        <v>3889</v>
      </c>
      <c r="M747" s="264">
        <v>3878</v>
      </c>
      <c r="N747" s="267">
        <v>0.964051968350103</v>
      </c>
      <c r="O747" s="266">
        <v>108559</v>
      </c>
      <c r="P747" s="294">
        <v>0.9</v>
      </c>
      <c r="Q747" s="267">
        <v>0.979153506001263</v>
      </c>
      <c r="R747" s="267">
        <v>0.969987699876999</v>
      </c>
      <c r="S747" s="267">
        <v>0.955998033431662</v>
      </c>
      <c r="T747" s="295">
        <v>0.00916580612426465</v>
      </c>
      <c r="U747" s="266">
        <v>112607</v>
      </c>
      <c r="V747" s="266">
        <v>107022</v>
      </c>
      <c r="W747" s="267">
        <v>0.950402728071967</v>
      </c>
      <c r="X747" s="267">
        <v>0.948199620972836</v>
      </c>
      <c r="Y747" s="268">
        <v>0.956949569495695</v>
      </c>
      <c r="Z747" s="268">
        <v>0.953294001966568</v>
      </c>
      <c r="AA747" s="295">
        <v>-0.0087499485228586</v>
      </c>
      <c r="AB747" s="264">
        <v>27430</v>
      </c>
      <c r="AC747" s="264">
        <v>26224</v>
      </c>
      <c r="AD747" s="264">
        <v>27284</v>
      </c>
      <c r="AE747" s="264">
        <v>26069</v>
      </c>
      <c r="AF747" s="268">
        <v>0.956033539919796</v>
      </c>
      <c r="AG747" s="268">
        <v>0.955468406392025</v>
      </c>
      <c r="AH747" s="295">
        <v>0.000565133527771211</v>
      </c>
    </row>
    <row r="748" spans="1:34">
      <c r="A748" s="315" t="s">
        <v>1158</v>
      </c>
      <c r="B748" s="321" t="s">
        <v>3356</v>
      </c>
      <c r="C748" s="293" t="s">
        <v>1295</v>
      </c>
      <c r="D748" s="321" t="s">
        <v>1296</v>
      </c>
      <c r="E748" s="263">
        <v>993</v>
      </c>
      <c r="F748" s="263">
        <v>918</v>
      </c>
      <c r="G748" s="263">
        <v>933</v>
      </c>
      <c r="H748" s="264">
        <v>2296</v>
      </c>
      <c r="I748" s="264">
        <v>2205</v>
      </c>
      <c r="J748" s="264">
        <v>2146</v>
      </c>
      <c r="K748" s="264">
        <v>2312</v>
      </c>
      <c r="L748" s="264">
        <v>2195</v>
      </c>
      <c r="M748" s="264">
        <v>2169</v>
      </c>
      <c r="N748" s="267">
        <v>0.931617548209778</v>
      </c>
      <c r="O748" s="266">
        <v>62369</v>
      </c>
      <c r="P748" s="294">
        <v>0.9</v>
      </c>
      <c r="Q748" s="267">
        <v>0.924471299093656</v>
      </c>
      <c r="R748" s="267">
        <v>0.960365853658537</v>
      </c>
      <c r="S748" s="267">
        <v>0.94939446366782</v>
      </c>
      <c r="T748" s="295">
        <v>-0.035894554564881</v>
      </c>
      <c r="U748" s="266">
        <v>66947</v>
      </c>
      <c r="V748" s="266">
        <v>61598</v>
      </c>
      <c r="W748" s="267">
        <v>0.920100975398449</v>
      </c>
      <c r="X748" s="267">
        <v>0.939577039274924</v>
      </c>
      <c r="Y748" s="268">
        <v>0.934668989547038</v>
      </c>
      <c r="Z748" s="268">
        <v>0.938148788927336</v>
      </c>
      <c r="AA748" s="295">
        <v>0.00490804972788605</v>
      </c>
      <c r="AB748" s="264">
        <v>15603</v>
      </c>
      <c r="AC748" s="264">
        <v>14673</v>
      </c>
      <c r="AD748" s="264">
        <v>16034</v>
      </c>
      <c r="AE748" s="264">
        <v>14690</v>
      </c>
      <c r="AF748" s="268">
        <v>0.94039607767737</v>
      </c>
      <c r="AG748" s="268">
        <v>0.91617812149183</v>
      </c>
      <c r="AH748" s="295">
        <v>0.0242179561855399</v>
      </c>
    </row>
    <row r="749" spans="1:34">
      <c r="A749" s="315" t="s">
        <v>1158</v>
      </c>
      <c r="B749" s="321" t="s">
        <v>3356</v>
      </c>
      <c r="C749" s="293" t="s">
        <v>1297</v>
      </c>
      <c r="D749" s="321" t="s">
        <v>1298</v>
      </c>
      <c r="E749" s="263">
        <v>1241</v>
      </c>
      <c r="F749" s="263">
        <v>1188</v>
      </c>
      <c r="G749" s="263">
        <v>1095</v>
      </c>
      <c r="H749" s="264">
        <v>3216</v>
      </c>
      <c r="I749" s="264">
        <v>3087</v>
      </c>
      <c r="J749" s="264">
        <v>2909</v>
      </c>
      <c r="K749" s="264">
        <v>3208</v>
      </c>
      <c r="L749" s="264">
        <v>3120</v>
      </c>
      <c r="M749" s="264">
        <v>2992</v>
      </c>
      <c r="N749" s="267">
        <v>0.956850017467347</v>
      </c>
      <c r="O749" s="266">
        <v>84908</v>
      </c>
      <c r="P749" s="294">
        <v>0.9</v>
      </c>
      <c r="Q749" s="267">
        <v>0.957292506043513</v>
      </c>
      <c r="R749" s="267">
        <v>0.959888059701492</v>
      </c>
      <c r="S749" s="267">
        <v>0.972568578553616</v>
      </c>
      <c r="T749" s="295">
        <v>-0.00259555365797914</v>
      </c>
      <c r="U749" s="266">
        <v>88737</v>
      </c>
      <c r="V749" s="266">
        <v>81449</v>
      </c>
      <c r="W749" s="267">
        <v>0.917869659781151</v>
      </c>
      <c r="X749" s="267">
        <v>0.882352941176471</v>
      </c>
      <c r="Y749" s="268">
        <v>0.904539800995025</v>
      </c>
      <c r="Z749" s="268">
        <v>0.932668329177057</v>
      </c>
      <c r="AA749" s="295">
        <v>-0.0221868598185543</v>
      </c>
      <c r="AB749" s="264">
        <v>21411</v>
      </c>
      <c r="AC749" s="264">
        <v>19680</v>
      </c>
      <c r="AD749" s="264">
        <v>21486</v>
      </c>
      <c r="AE749" s="264">
        <v>19768</v>
      </c>
      <c r="AF749" s="268">
        <v>0.919153706038952</v>
      </c>
      <c r="AG749" s="268">
        <v>0.920040956902169</v>
      </c>
      <c r="AH749" s="295">
        <v>-0.000887250863216837</v>
      </c>
    </row>
    <row r="750" spans="1:34">
      <c r="A750" s="315" t="s">
        <v>1158</v>
      </c>
      <c r="B750" s="321" t="s">
        <v>3356</v>
      </c>
      <c r="C750" s="293" t="s">
        <v>1299</v>
      </c>
      <c r="D750" s="321" t="s">
        <v>1300</v>
      </c>
      <c r="E750" s="263">
        <v>1148</v>
      </c>
      <c r="F750" s="263">
        <v>1104</v>
      </c>
      <c r="G750" s="263">
        <v>1103</v>
      </c>
      <c r="H750" s="264">
        <v>2836</v>
      </c>
      <c r="I750" s="264">
        <v>2762</v>
      </c>
      <c r="J750" s="264">
        <v>2726</v>
      </c>
      <c r="K750" s="264">
        <v>2909</v>
      </c>
      <c r="L750" s="264">
        <v>2788</v>
      </c>
      <c r="M750" s="264">
        <v>2726</v>
      </c>
      <c r="N750" s="267">
        <v>0.962396982147577</v>
      </c>
      <c r="O750" s="266">
        <v>80108</v>
      </c>
      <c r="P750" s="294">
        <v>0.9</v>
      </c>
      <c r="Q750" s="267">
        <v>0.961672473867596</v>
      </c>
      <c r="R750" s="267">
        <v>0.973906911142454</v>
      </c>
      <c r="S750" s="267">
        <v>0.958404950154692</v>
      </c>
      <c r="T750" s="295">
        <v>-0.0122344372748584</v>
      </c>
      <c r="U750" s="266">
        <v>83238</v>
      </c>
      <c r="V750" s="266">
        <v>78057</v>
      </c>
      <c r="W750" s="267">
        <v>0.937756793772075</v>
      </c>
      <c r="X750" s="267">
        <v>0.960801393728223</v>
      </c>
      <c r="Y750" s="268">
        <v>0.961212976022567</v>
      </c>
      <c r="Z750" s="268">
        <v>0.937091784118254</v>
      </c>
      <c r="AA750" s="295">
        <v>-0.000411582294343904</v>
      </c>
      <c r="AB750" s="264">
        <v>19484</v>
      </c>
      <c r="AC750" s="264">
        <v>18452</v>
      </c>
      <c r="AD750" s="264">
        <v>20483</v>
      </c>
      <c r="AE750" s="264">
        <v>19225</v>
      </c>
      <c r="AF750" s="268">
        <v>0.947033463354547</v>
      </c>
      <c r="AG750" s="268">
        <v>0.938583215349314</v>
      </c>
      <c r="AH750" s="295">
        <v>0.0084502480052332</v>
      </c>
    </row>
    <row r="751" spans="1:34">
      <c r="A751" s="315" t="s">
        <v>1158</v>
      </c>
      <c r="B751" s="321" t="s">
        <v>3356</v>
      </c>
      <c r="C751" s="293" t="s">
        <v>1301</v>
      </c>
      <c r="D751" s="321" t="s">
        <v>1302</v>
      </c>
      <c r="E751" s="263">
        <v>1033</v>
      </c>
      <c r="F751" s="263">
        <v>961</v>
      </c>
      <c r="G751" s="263">
        <v>924</v>
      </c>
      <c r="H751" s="264">
        <v>2545</v>
      </c>
      <c r="I751" s="264">
        <v>2413</v>
      </c>
      <c r="J751" s="264">
        <v>2294</v>
      </c>
      <c r="K751" s="264">
        <v>2662</v>
      </c>
      <c r="L751" s="264">
        <v>2521</v>
      </c>
      <c r="M751" s="264">
        <v>2405</v>
      </c>
      <c r="N751" s="267">
        <v>0.908279272914124</v>
      </c>
      <c r="O751" s="266">
        <v>70705</v>
      </c>
      <c r="P751" s="294">
        <v>0.9</v>
      </c>
      <c r="Q751" s="267">
        <v>0.930300096805421</v>
      </c>
      <c r="R751" s="267">
        <v>0.948133595284872</v>
      </c>
      <c r="S751" s="267">
        <v>0.947032306536439</v>
      </c>
      <c r="T751" s="295">
        <v>-0.0178334984794511</v>
      </c>
      <c r="U751" s="266">
        <v>77845</v>
      </c>
      <c r="V751" s="266">
        <v>68005</v>
      </c>
      <c r="W751" s="267">
        <v>0.873594964352238</v>
      </c>
      <c r="X751" s="267">
        <v>0.894482090997096</v>
      </c>
      <c r="Y751" s="268">
        <v>0.901375245579568</v>
      </c>
      <c r="Z751" s="268">
        <v>0.903456048084147</v>
      </c>
      <c r="AA751" s="295">
        <v>-0.00689315458247197</v>
      </c>
      <c r="AB751" s="264">
        <v>17942</v>
      </c>
      <c r="AC751" s="264">
        <v>15947</v>
      </c>
      <c r="AD751" s="264">
        <v>18793</v>
      </c>
      <c r="AE751" s="264">
        <v>16727</v>
      </c>
      <c r="AF751" s="268">
        <v>0.888808382566046</v>
      </c>
      <c r="AG751" s="268">
        <v>0.890065449901559</v>
      </c>
      <c r="AH751" s="295">
        <v>-0.00125706733551301</v>
      </c>
    </row>
    <row r="752" spans="1:34">
      <c r="A752" s="315" t="s">
        <v>1158</v>
      </c>
      <c r="B752" s="321" t="s">
        <v>3356</v>
      </c>
      <c r="C752" s="293" t="s">
        <v>1303</v>
      </c>
      <c r="D752" s="321" t="s">
        <v>1304</v>
      </c>
      <c r="E752" s="263">
        <v>1359</v>
      </c>
      <c r="F752" s="263">
        <v>1336</v>
      </c>
      <c r="G752" s="263">
        <v>1288</v>
      </c>
      <c r="H752" s="264">
        <v>3524</v>
      </c>
      <c r="I752" s="264">
        <v>3394</v>
      </c>
      <c r="J752" s="264">
        <v>3392</v>
      </c>
      <c r="K752" s="264">
        <v>3431</v>
      </c>
      <c r="L752" s="264">
        <v>3322</v>
      </c>
      <c r="M752" s="264">
        <v>3319</v>
      </c>
      <c r="N752" s="267">
        <v>0.963174273858921</v>
      </c>
      <c r="O752" s="266">
        <v>98421</v>
      </c>
      <c r="P752" s="294">
        <v>0.9</v>
      </c>
      <c r="Q752" s="267">
        <v>0.983075791022811</v>
      </c>
      <c r="R752" s="267">
        <v>0.96311010215664</v>
      </c>
      <c r="S752" s="267">
        <v>0.968230836490819</v>
      </c>
      <c r="T752" s="295">
        <v>0.0199656888661707</v>
      </c>
      <c r="U752" s="266">
        <v>102184</v>
      </c>
      <c r="V752" s="266">
        <v>97530</v>
      </c>
      <c r="W752" s="267">
        <v>0.954454709152118</v>
      </c>
      <c r="X752" s="267">
        <v>0.94775570272259</v>
      </c>
      <c r="Y752" s="268">
        <v>0.962542565266742</v>
      </c>
      <c r="Z752" s="268">
        <v>0.967356455843777</v>
      </c>
      <c r="AA752" s="295">
        <v>-0.0147868625441522</v>
      </c>
      <c r="AB752" s="264">
        <v>23937</v>
      </c>
      <c r="AC752" s="264">
        <v>23108</v>
      </c>
      <c r="AD752" s="264">
        <v>24719</v>
      </c>
      <c r="AE752" s="264">
        <v>23835</v>
      </c>
      <c r="AF752" s="268">
        <v>0.965367422818231</v>
      </c>
      <c r="AG752" s="268">
        <v>0.964238035519236</v>
      </c>
      <c r="AH752" s="295">
        <v>0.00112938729899492</v>
      </c>
    </row>
    <row r="753" spans="1:34">
      <c r="A753" s="315" t="s">
        <v>1158</v>
      </c>
      <c r="B753" s="321" t="s">
        <v>3356</v>
      </c>
      <c r="C753" s="293" t="s">
        <v>1305</v>
      </c>
      <c r="D753" s="321" t="s">
        <v>1306</v>
      </c>
      <c r="E753" s="263">
        <v>535</v>
      </c>
      <c r="F753" s="263">
        <v>522</v>
      </c>
      <c r="G753" s="263">
        <v>456</v>
      </c>
      <c r="H753" s="264">
        <v>1501</v>
      </c>
      <c r="I753" s="264">
        <v>1426</v>
      </c>
      <c r="J753" s="264">
        <v>1392</v>
      </c>
      <c r="K753" s="264">
        <v>1551</v>
      </c>
      <c r="L753" s="264">
        <v>1508</v>
      </c>
      <c r="M753" s="264">
        <v>1405</v>
      </c>
      <c r="N753" s="267">
        <v>0.956397068863502</v>
      </c>
      <c r="O753" s="266">
        <v>42026</v>
      </c>
      <c r="P753" s="294">
        <v>0.9</v>
      </c>
      <c r="Q753" s="267">
        <v>0.975700934579439</v>
      </c>
      <c r="R753" s="267">
        <v>0.950033311125916</v>
      </c>
      <c r="S753" s="267">
        <v>0.972275950999355</v>
      </c>
      <c r="T753" s="295">
        <v>0.0256676234535232</v>
      </c>
      <c r="U753" s="266">
        <v>43942</v>
      </c>
      <c r="V753" s="266">
        <v>40450</v>
      </c>
      <c r="W753" s="267">
        <v>0.920531609849347</v>
      </c>
      <c r="X753" s="267">
        <v>0.852336448598131</v>
      </c>
      <c r="Y753" s="268">
        <v>0.927381745502998</v>
      </c>
      <c r="Z753" s="268">
        <v>0.905867182462927</v>
      </c>
      <c r="AA753" s="295">
        <v>-0.0750452969048672</v>
      </c>
      <c r="AB753" s="264">
        <v>10434</v>
      </c>
      <c r="AC753" s="264">
        <v>9528</v>
      </c>
      <c r="AD753" s="264">
        <v>10826</v>
      </c>
      <c r="AE753" s="264">
        <v>10098</v>
      </c>
      <c r="AF753" s="268">
        <v>0.913168487636573</v>
      </c>
      <c r="AG753" s="268">
        <v>0.932754479955662</v>
      </c>
      <c r="AH753" s="295">
        <v>-0.0195859923190895</v>
      </c>
    </row>
    <row r="754" spans="1:34">
      <c r="A754" s="315" t="s">
        <v>1158</v>
      </c>
      <c r="B754" s="321" t="s">
        <v>3356</v>
      </c>
      <c r="C754" s="293" t="s">
        <v>1307</v>
      </c>
      <c r="D754" s="321" t="s">
        <v>1308</v>
      </c>
      <c r="E754" s="263">
        <v>323</v>
      </c>
      <c r="F754" s="263">
        <v>263</v>
      </c>
      <c r="G754" s="263">
        <v>277</v>
      </c>
      <c r="H754" s="264">
        <v>874</v>
      </c>
      <c r="I754" s="264">
        <v>844</v>
      </c>
      <c r="J754" s="264">
        <v>799</v>
      </c>
      <c r="K754" s="264">
        <v>918</v>
      </c>
      <c r="L754" s="264">
        <v>860</v>
      </c>
      <c r="M754" s="264">
        <v>823</v>
      </c>
      <c r="N754" s="267">
        <v>0.93183042240517</v>
      </c>
      <c r="O754" s="266">
        <v>24222</v>
      </c>
      <c r="P754" s="294">
        <v>0.9</v>
      </c>
      <c r="Q754" s="267">
        <v>0.814241486068111</v>
      </c>
      <c r="R754" s="267">
        <v>0.965675057208238</v>
      </c>
      <c r="S754" s="267">
        <v>0.93681917211329</v>
      </c>
      <c r="T754" s="295">
        <v>-0.151433571140127</v>
      </c>
      <c r="U754" s="266">
        <v>25994</v>
      </c>
      <c r="V754" s="266">
        <v>22973</v>
      </c>
      <c r="W754" s="267">
        <v>0.883780872509041</v>
      </c>
      <c r="X754" s="267">
        <v>0.857585139318885</v>
      </c>
      <c r="Y754" s="268">
        <v>0.914187643020595</v>
      </c>
      <c r="Z754" s="268">
        <v>0.896514161220044</v>
      </c>
      <c r="AA754" s="295">
        <v>-0.0566025037017095</v>
      </c>
      <c r="AB754" s="264">
        <v>6023</v>
      </c>
      <c r="AC754" s="264">
        <v>5422</v>
      </c>
      <c r="AD754" s="264">
        <v>6185</v>
      </c>
      <c r="AE754" s="264">
        <v>5532</v>
      </c>
      <c r="AF754" s="268">
        <v>0.90021583928275</v>
      </c>
      <c r="AG754" s="268">
        <v>0.894421988682296</v>
      </c>
      <c r="AH754" s="295">
        <v>0.00579385060045368</v>
      </c>
    </row>
    <row r="755" spans="1:34">
      <c r="A755" s="315" t="s">
        <v>1158</v>
      </c>
      <c r="B755" s="321" t="s">
        <v>3356</v>
      </c>
      <c r="C755" s="293" t="s">
        <v>1309</v>
      </c>
      <c r="D755" s="321" t="s">
        <v>1310</v>
      </c>
      <c r="E755" s="263">
        <v>1519</v>
      </c>
      <c r="F755" s="263">
        <v>1486</v>
      </c>
      <c r="G755" s="263">
        <v>1465</v>
      </c>
      <c r="H755" s="264">
        <v>4211</v>
      </c>
      <c r="I755" s="264">
        <v>4142</v>
      </c>
      <c r="J755" s="264">
        <v>4035</v>
      </c>
      <c r="K755" s="264">
        <v>4095</v>
      </c>
      <c r="L755" s="264">
        <v>4021</v>
      </c>
      <c r="M755" s="264">
        <v>3966</v>
      </c>
      <c r="N755" s="267">
        <v>0.972855961887555</v>
      </c>
      <c r="O755" s="266">
        <v>114152</v>
      </c>
      <c r="P755" s="294">
        <v>0.9</v>
      </c>
      <c r="Q755" s="267">
        <v>0.978275181040158</v>
      </c>
      <c r="R755" s="267">
        <v>0.983614343386369</v>
      </c>
      <c r="S755" s="267">
        <v>0.981929181929182</v>
      </c>
      <c r="T755" s="295">
        <v>-0.00533916234621101</v>
      </c>
      <c r="U755" s="266">
        <v>117337</v>
      </c>
      <c r="V755" s="266">
        <v>112467</v>
      </c>
      <c r="W755" s="267">
        <v>0.958495615193843</v>
      </c>
      <c r="X755" s="267">
        <v>0.964450296247531</v>
      </c>
      <c r="Y755" s="268">
        <v>0.958204701971028</v>
      </c>
      <c r="Z755" s="268">
        <v>0.968498168498168</v>
      </c>
      <c r="AA755" s="295">
        <v>0.00624559427650306</v>
      </c>
      <c r="AB755" s="264">
        <v>27795</v>
      </c>
      <c r="AC755" s="264">
        <v>26750</v>
      </c>
      <c r="AD755" s="264">
        <v>28642</v>
      </c>
      <c r="AE755" s="264">
        <v>27600</v>
      </c>
      <c r="AF755" s="268">
        <v>0.962403309947832</v>
      </c>
      <c r="AG755" s="268">
        <v>0.963619858948397</v>
      </c>
      <c r="AH755" s="295">
        <v>-0.00121654900056511</v>
      </c>
    </row>
    <row r="756" spans="1:34">
      <c r="A756" s="315" t="s">
        <v>1158</v>
      </c>
      <c r="B756" s="321" t="s">
        <v>3357</v>
      </c>
      <c r="C756" s="293" t="s">
        <v>1311</v>
      </c>
      <c r="D756" s="321" t="s">
        <v>1312</v>
      </c>
      <c r="E756" s="263">
        <v>1437</v>
      </c>
      <c r="F756" s="263">
        <v>1408</v>
      </c>
      <c r="G756" s="263">
        <v>1342</v>
      </c>
      <c r="H756" s="264">
        <v>3300</v>
      </c>
      <c r="I756" s="264">
        <v>3209</v>
      </c>
      <c r="J756" s="264">
        <v>3073</v>
      </c>
      <c r="K756" s="264">
        <v>3263</v>
      </c>
      <c r="L756" s="264">
        <v>3181</v>
      </c>
      <c r="M756" s="264">
        <v>2938</v>
      </c>
      <c r="N756" s="267">
        <v>0.970651147135148</v>
      </c>
      <c r="O756" s="266">
        <v>89396</v>
      </c>
      <c r="P756" s="294">
        <v>0.9</v>
      </c>
      <c r="Q756" s="267">
        <v>0.97981906750174</v>
      </c>
      <c r="R756" s="267">
        <v>0.972424242424242</v>
      </c>
      <c r="S756" s="267">
        <v>0.974869751762182</v>
      </c>
      <c r="T756" s="295">
        <v>0.00739482507749734</v>
      </c>
      <c r="U756" s="266">
        <v>92099</v>
      </c>
      <c r="V756" s="266">
        <v>85480</v>
      </c>
      <c r="W756" s="267">
        <v>0.928131684383109</v>
      </c>
      <c r="X756" s="267">
        <v>0.933890048712596</v>
      </c>
      <c r="Y756" s="268">
        <v>0.931212121212121</v>
      </c>
      <c r="Z756" s="268">
        <v>0.900398406374502</v>
      </c>
      <c r="AA756" s="295">
        <v>0.00267792750047458</v>
      </c>
      <c r="AB756" s="264">
        <v>21695</v>
      </c>
      <c r="AC756" s="264">
        <v>20110</v>
      </c>
      <c r="AD756" s="264">
        <v>22185</v>
      </c>
      <c r="AE756" s="264">
        <v>20486</v>
      </c>
      <c r="AF756" s="268">
        <v>0.926941691634017</v>
      </c>
      <c r="AG756" s="268">
        <v>0.923416723011043</v>
      </c>
      <c r="AH756" s="295">
        <v>0.00352496862297358</v>
      </c>
    </row>
    <row r="757" spans="1:34">
      <c r="A757" s="315" t="s">
        <v>1158</v>
      </c>
      <c r="B757" s="321" t="s">
        <v>3357</v>
      </c>
      <c r="C757" s="293" t="s">
        <v>1313</v>
      </c>
      <c r="D757" s="321" t="s">
        <v>1314</v>
      </c>
      <c r="E757" s="263">
        <v>2537</v>
      </c>
      <c r="F757" s="263">
        <v>2515</v>
      </c>
      <c r="G757" s="263">
        <v>2368</v>
      </c>
      <c r="H757" s="264">
        <v>5768</v>
      </c>
      <c r="I757" s="264">
        <v>5701</v>
      </c>
      <c r="J757" s="264">
        <v>5419</v>
      </c>
      <c r="K757" s="264">
        <v>5888</v>
      </c>
      <c r="L757" s="264">
        <v>5717</v>
      </c>
      <c r="M757" s="264">
        <v>5376</v>
      </c>
      <c r="N757" s="267">
        <v>0.981426888555352</v>
      </c>
      <c r="O757" s="266">
        <v>164125</v>
      </c>
      <c r="P757" s="294">
        <v>0.9</v>
      </c>
      <c r="Q757" s="267">
        <v>0.991328340559716</v>
      </c>
      <c r="R757" s="267">
        <v>0.988384188626907</v>
      </c>
      <c r="S757" s="267">
        <v>0.970957880434783</v>
      </c>
      <c r="T757" s="295">
        <v>0.00294415193280917</v>
      </c>
      <c r="U757" s="266">
        <v>167231</v>
      </c>
      <c r="V757" s="266">
        <v>156761</v>
      </c>
      <c r="W757" s="267">
        <v>0.937391990719424</v>
      </c>
      <c r="X757" s="267">
        <v>0.933385888845093</v>
      </c>
      <c r="Y757" s="268">
        <v>0.939493758668516</v>
      </c>
      <c r="Z757" s="268">
        <v>0.91304347826087</v>
      </c>
      <c r="AA757" s="295">
        <v>-0.00610786982342326</v>
      </c>
      <c r="AB757" s="264">
        <v>38296</v>
      </c>
      <c r="AC757" s="264">
        <v>36103</v>
      </c>
      <c r="AD757" s="264">
        <v>39679</v>
      </c>
      <c r="AE757" s="264">
        <v>37467</v>
      </c>
      <c r="AF757" s="268">
        <v>0.942735533737205</v>
      </c>
      <c r="AG757" s="268">
        <v>0.944252627334358</v>
      </c>
      <c r="AH757" s="295">
        <v>-0.00151709359715324</v>
      </c>
    </row>
    <row r="758" spans="1:34">
      <c r="A758" s="315" t="s">
        <v>1158</v>
      </c>
      <c r="B758" s="321" t="s">
        <v>3357</v>
      </c>
      <c r="C758" s="293" t="s">
        <v>1315</v>
      </c>
      <c r="D758" s="321" t="s">
        <v>1316</v>
      </c>
      <c r="E758" s="263">
        <v>1472</v>
      </c>
      <c r="F758" s="263">
        <v>1374</v>
      </c>
      <c r="G758" s="263">
        <v>1171</v>
      </c>
      <c r="H758" s="264">
        <v>2982</v>
      </c>
      <c r="I758" s="264">
        <v>2755</v>
      </c>
      <c r="J758" s="264">
        <v>2327</v>
      </c>
      <c r="K758" s="264">
        <v>3041</v>
      </c>
      <c r="L758" s="264">
        <v>2771</v>
      </c>
      <c r="M758" s="264">
        <v>2399</v>
      </c>
      <c r="N758" s="267">
        <v>0.923156957723032</v>
      </c>
      <c r="O758" s="266">
        <v>79854</v>
      </c>
      <c r="P758" s="294">
        <v>0.9</v>
      </c>
      <c r="Q758" s="267">
        <v>0.933423913043478</v>
      </c>
      <c r="R758" s="267">
        <v>0.923876592890677</v>
      </c>
      <c r="S758" s="267">
        <v>0.911213416639263</v>
      </c>
      <c r="T758" s="295">
        <v>0.00954732015280091</v>
      </c>
      <c r="U758" s="266">
        <v>86501</v>
      </c>
      <c r="V758" s="266">
        <v>67737</v>
      </c>
      <c r="W758" s="267">
        <v>0.783077652281477</v>
      </c>
      <c r="X758" s="267">
        <v>0.795516304347826</v>
      </c>
      <c r="Y758" s="268">
        <v>0.780348759221999</v>
      </c>
      <c r="Z758" s="268">
        <v>0.788885235120026</v>
      </c>
      <c r="AA758" s="295">
        <v>0.0151675451258274</v>
      </c>
      <c r="AB758" s="264">
        <v>20365</v>
      </c>
      <c r="AC758" s="264">
        <v>16042</v>
      </c>
      <c r="AD758" s="264">
        <v>20696</v>
      </c>
      <c r="AE758" s="264">
        <v>16530</v>
      </c>
      <c r="AF758" s="268">
        <v>0.787724036336852</v>
      </c>
      <c r="AG758" s="268">
        <v>0.798705063780441</v>
      </c>
      <c r="AH758" s="295">
        <v>-0.0109810274435883</v>
      </c>
    </row>
    <row r="759" spans="1:34">
      <c r="A759" s="315" t="s">
        <v>1158</v>
      </c>
      <c r="B759" s="321" t="s">
        <v>3357</v>
      </c>
      <c r="C759" s="293" t="s">
        <v>1317</v>
      </c>
      <c r="D759" s="321" t="s">
        <v>1318</v>
      </c>
      <c r="E759" s="263">
        <v>1250</v>
      </c>
      <c r="F759" s="263">
        <v>1207</v>
      </c>
      <c r="G759" s="263">
        <v>1160</v>
      </c>
      <c r="H759" s="264">
        <v>2913</v>
      </c>
      <c r="I759" s="264">
        <v>2798</v>
      </c>
      <c r="J759" s="264">
        <v>2705</v>
      </c>
      <c r="K759" s="264">
        <v>3086</v>
      </c>
      <c r="L759" s="264">
        <v>2983</v>
      </c>
      <c r="M759" s="264">
        <v>2854</v>
      </c>
      <c r="N759" s="267">
        <v>0.966731739059704</v>
      </c>
      <c r="O759" s="266">
        <v>83195</v>
      </c>
      <c r="P759" s="294">
        <v>0.9</v>
      </c>
      <c r="Q759" s="267">
        <v>0.9656</v>
      </c>
      <c r="R759" s="267">
        <v>0.960521798832818</v>
      </c>
      <c r="S759" s="267">
        <v>0.966623460790668</v>
      </c>
      <c r="T759" s="295">
        <v>0.00507820116718161</v>
      </c>
      <c r="U759" s="266">
        <v>86058</v>
      </c>
      <c r="V759" s="266">
        <v>80272</v>
      </c>
      <c r="W759" s="267">
        <v>0.932766273908294</v>
      </c>
      <c r="X759" s="267">
        <v>0.928</v>
      </c>
      <c r="Y759" s="268">
        <v>0.928595949193271</v>
      </c>
      <c r="Z759" s="268">
        <v>0.924821775761504</v>
      </c>
      <c r="AA759" s="295">
        <v>-0.000595949193271439</v>
      </c>
      <c r="AB759" s="264">
        <v>19728</v>
      </c>
      <c r="AC759" s="264">
        <v>18461</v>
      </c>
      <c r="AD759" s="264">
        <v>19916</v>
      </c>
      <c r="AE759" s="264">
        <v>18603</v>
      </c>
      <c r="AF759" s="268">
        <v>0.935776561232766</v>
      </c>
      <c r="AG759" s="268">
        <v>0.934073107049608</v>
      </c>
      <c r="AH759" s="295">
        <v>0.00170345418315732</v>
      </c>
    </row>
    <row r="760" spans="1:34">
      <c r="A760" s="315" t="s">
        <v>1158</v>
      </c>
      <c r="B760" s="321" t="s">
        <v>3357</v>
      </c>
      <c r="C760" s="293" t="s">
        <v>1319</v>
      </c>
      <c r="D760" s="321" t="s">
        <v>1320</v>
      </c>
      <c r="E760" s="263">
        <v>1186</v>
      </c>
      <c r="F760" s="263">
        <v>1165</v>
      </c>
      <c r="G760" s="263">
        <v>1125</v>
      </c>
      <c r="H760" s="264">
        <v>2519</v>
      </c>
      <c r="I760" s="264">
        <v>2385</v>
      </c>
      <c r="J760" s="264">
        <v>2351</v>
      </c>
      <c r="K760" s="264">
        <v>2682</v>
      </c>
      <c r="L760" s="264">
        <v>2651</v>
      </c>
      <c r="M760" s="264">
        <v>2419</v>
      </c>
      <c r="N760" s="267">
        <v>0.980312804690735</v>
      </c>
      <c r="O760" s="266">
        <v>73397</v>
      </c>
      <c r="P760" s="294">
        <v>0.9</v>
      </c>
      <c r="Q760" s="267">
        <v>0.982293423271501</v>
      </c>
      <c r="R760" s="267">
        <v>0.946804287415641</v>
      </c>
      <c r="S760" s="267">
        <v>0.988441461595824</v>
      </c>
      <c r="T760" s="295">
        <v>0.0354891358558597</v>
      </c>
      <c r="U760" s="266">
        <v>74871</v>
      </c>
      <c r="V760" s="266">
        <v>69834</v>
      </c>
      <c r="W760" s="267">
        <v>0.932724285771527</v>
      </c>
      <c r="X760" s="267">
        <v>0.948566610455312</v>
      </c>
      <c r="Y760" s="268">
        <v>0.933306867804684</v>
      </c>
      <c r="Z760" s="268">
        <v>0.901938851603281</v>
      </c>
      <c r="AA760" s="295">
        <v>0.0152597426506276</v>
      </c>
      <c r="AB760" s="264">
        <v>17339</v>
      </c>
      <c r="AC760" s="264">
        <v>16117</v>
      </c>
      <c r="AD760" s="264">
        <v>17435</v>
      </c>
      <c r="AE760" s="264">
        <v>16299</v>
      </c>
      <c r="AF760" s="268">
        <v>0.929523040544437</v>
      </c>
      <c r="AG760" s="268">
        <v>0.934843705190708</v>
      </c>
      <c r="AH760" s="295">
        <v>-0.00532066464627101</v>
      </c>
    </row>
    <row r="761" spans="1:34">
      <c r="A761" s="315" t="s">
        <v>1158</v>
      </c>
      <c r="B761" s="321" t="s">
        <v>3357</v>
      </c>
      <c r="C761" s="293" t="s">
        <v>1321</v>
      </c>
      <c r="D761" s="321" t="s">
        <v>1322</v>
      </c>
      <c r="E761" s="263">
        <v>1938</v>
      </c>
      <c r="F761" s="263">
        <v>1810</v>
      </c>
      <c r="G761" s="263">
        <v>1706</v>
      </c>
      <c r="H761" s="264">
        <v>4169</v>
      </c>
      <c r="I761" s="264">
        <v>3382</v>
      </c>
      <c r="J761" s="264">
        <v>3502</v>
      </c>
      <c r="K761" s="264">
        <v>4243</v>
      </c>
      <c r="L761" s="264">
        <v>3459</v>
      </c>
      <c r="M761" s="264">
        <v>3623</v>
      </c>
      <c r="N761" s="267">
        <v>0.958555891627518</v>
      </c>
      <c r="O761" s="266">
        <v>119160</v>
      </c>
      <c r="P761" s="294">
        <v>0.9</v>
      </c>
      <c r="Q761" s="267">
        <v>0.933952528379773</v>
      </c>
      <c r="R761" s="267">
        <v>0.811225713600384</v>
      </c>
      <c r="S761" s="267">
        <v>0.815225076596748</v>
      </c>
      <c r="T761" s="295">
        <v>0.122726814779389</v>
      </c>
      <c r="U761" s="266">
        <v>124312</v>
      </c>
      <c r="V761" s="266">
        <v>109532</v>
      </c>
      <c r="W761" s="267">
        <v>0.881105605251303</v>
      </c>
      <c r="X761" s="267">
        <v>0.880288957688338</v>
      </c>
      <c r="Y761" s="268">
        <v>0.840009594627009</v>
      </c>
      <c r="Z761" s="268">
        <v>0.853876973839265</v>
      </c>
      <c r="AA761" s="295">
        <v>0.0402793630613296</v>
      </c>
      <c r="AB761" s="264">
        <v>28100</v>
      </c>
      <c r="AC761" s="264">
        <v>24816</v>
      </c>
      <c r="AD761" s="264">
        <v>29896</v>
      </c>
      <c r="AE761" s="264">
        <v>25952</v>
      </c>
      <c r="AF761" s="268">
        <v>0.883131672597865</v>
      </c>
      <c r="AG761" s="268">
        <v>0.868075996788868</v>
      </c>
      <c r="AH761" s="295">
        <v>0.0150556758089967</v>
      </c>
    </row>
    <row r="762" spans="1:34">
      <c r="A762" s="315" t="s">
        <v>1158</v>
      </c>
      <c r="B762" s="321" t="s">
        <v>3357</v>
      </c>
      <c r="C762" s="293" t="s">
        <v>1323</v>
      </c>
      <c r="D762" s="321" t="s">
        <v>1324</v>
      </c>
      <c r="E762" s="263">
        <v>943</v>
      </c>
      <c r="F762" s="263">
        <v>880</v>
      </c>
      <c r="G762" s="263">
        <v>849</v>
      </c>
      <c r="H762" s="264">
        <v>2195</v>
      </c>
      <c r="I762" s="264">
        <v>2129</v>
      </c>
      <c r="J762" s="264">
        <v>2021</v>
      </c>
      <c r="K762" s="264">
        <v>2105</v>
      </c>
      <c r="L762" s="264">
        <v>1978</v>
      </c>
      <c r="M762" s="264">
        <v>1910</v>
      </c>
      <c r="N762" s="267">
        <v>0.95213398163155</v>
      </c>
      <c r="O762" s="266">
        <v>61684</v>
      </c>
      <c r="P762" s="294">
        <v>0.9</v>
      </c>
      <c r="Q762" s="267">
        <v>0.933191940615058</v>
      </c>
      <c r="R762" s="267">
        <v>0.969931662870159</v>
      </c>
      <c r="S762" s="267">
        <v>0.939667458432304</v>
      </c>
      <c r="T762" s="295">
        <v>-0.0367397222551011</v>
      </c>
      <c r="U762" s="266">
        <v>64785</v>
      </c>
      <c r="V762" s="266">
        <v>58834</v>
      </c>
      <c r="W762" s="267">
        <v>0.908142316894343</v>
      </c>
      <c r="X762" s="267">
        <v>0.900318133616119</v>
      </c>
      <c r="Y762" s="268">
        <v>0.920728929384966</v>
      </c>
      <c r="Z762" s="268">
        <v>0.907363420427553</v>
      </c>
      <c r="AA762" s="295">
        <v>-0.0204107957688471</v>
      </c>
      <c r="AB762" s="264">
        <v>14429</v>
      </c>
      <c r="AC762" s="264">
        <v>13031</v>
      </c>
      <c r="AD762" s="264">
        <v>15586</v>
      </c>
      <c r="AE762" s="264">
        <v>14059</v>
      </c>
      <c r="AF762" s="268">
        <v>0.90311178875875</v>
      </c>
      <c r="AG762" s="268">
        <v>0.902027460541512</v>
      </c>
      <c r="AH762" s="295">
        <v>0.00108432821723814</v>
      </c>
    </row>
    <row r="763" spans="1:34">
      <c r="A763" s="315" t="s">
        <v>1158</v>
      </c>
      <c r="B763" s="321" t="s">
        <v>3357</v>
      </c>
      <c r="C763" s="293" t="s">
        <v>1325</v>
      </c>
      <c r="D763" s="321" t="s">
        <v>1326</v>
      </c>
      <c r="E763" s="263">
        <v>1182</v>
      </c>
      <c r="F763" s="263">
        <v>1153</v>
      </c>
      <c r="G763" s="263">
        <v>1015</v>
      </c>
      <c r="H763" s="264">
        <v>2838</v>
      </c>
      <c r="I763" s="264">
        <v>2745</v>
      </c>
      <c r="J763" s="264">
        <v>2537</v>
      </c>
      <c r="K763" s="264">
        <v>2950</v>
      </c>
      <c r="L763" s="264">
        <v>2863</v>
      </c>
      <c r="M763" s="264">
        <v>2631</v>
      </c>
      <c r="N763" s="267">
        <v>0.960270645385149</v>
      </c>
      <c r="O763" s="266">
        <v>77490</v>
      </c>
      <c r="P763" s="294">
        <v>0.9</v>
      </c>
      <c r="Q763" s="267">
        <v>0.975465313028765</v>
      </c>
      <c r="R763" s="267">
        <v>0.96723044397463</v>
      </c>
      <c r="S763" s="267">
        <v>0.970508474576271</v>
      </c>
      <c r="T763" s="295">
        <v>0.00823486905413484</v>
      </c>
      <c r="U763" s="266">
        <v>80696</v>
      </c>
      <c r="V763" s="266">
        <v>72519</v>
      </c>
      <c r="W763" s="267">
        <v>0.89866907901259</v>
      </c>
      <c r="X763" s="267">
        <v>0.858714043993232</v>
      </c>
      <c r="Y763" s="268">
        <v>0.893939393939394</v>
      </c>
      <c r="Z763" s="268">
        <v>0.891864406779661</v>
      </c>
      <c r="AA763" s="295">
        <v>-0.0352253499461621</v>
      </c>
      <c r="AB763" s="264">
        <v>18461</v>
      </c>
      <c r="AC763" s="264">
        <v>16428</v>
      </c>
      <c r="AD763" s="264">
        <v>18836</v>
      </c>
      <c r="AE763" s="264">
        <v>17040</v>
      </c>
      <c r="AF763" s="268">
        <v>0.889875954715346</v>
      </c>
      <c r="AG763" s="268">
        <v>0.904650668931833</v>
      </c>
      <c r="AH763" s="295">
        <v>-0.0147747142164868</v>
      </c>
    </row>
    <row r="764" spans="1:34">
      <c r="A764" s="315" t="s">
        <v>1158</v>
      </c>
      <c r="B764" s="321" t="s">
        <v>3357</v>
      </c>
      <c r="C764" s="293" t="s">
        <v>1327</v>
      </c>
      <c r="D764" s="321" t="s">
        <v>1328</v>
      </c>
      <c r="E764" s="263">
        <v>561</v>
      </c>
      <c r="F764" s="263">
        <v>555</v>
      </c>
      <c r="G764" s="263">
        <v>527</v>
      </c>
      <c r="H764" s="264">
        <v>1505</v>
      </c>
      <c r="I764" s="264">
        <v>1482</v>
      </c>
      <c r="J764" s="264">
        <v>1369</v>
      </c>
      <c r="K764" s="264">
        <v>1495</v>
      </c>
      <c r="L764" s="264">
        <v>1460</v>
      </c>
      <c r="M764" s="264">
        <v>1383</v>
      </c>
      <c r="N764" s="267">
        <v>0.975712881022616</v>
      </c>
      <c r="O764" s="266">
        <v>39692</v>
      </c>
      <c r="P764" s="294">
        <v>0.9</v>
      </c>
      <c r="Q764" s="267">
        <v>0.989304812834225</v>
      </c>
      <c r="R764" s="267">
        <v>0.984717607973422</v>
      </c>
      <c r="S764" s="267">
        <v>0.976588628762542</v>
      </c>
      <c r="T764" s="295">
        <v>0.00458720486080266</v>
      </c>
      <c r="U764" s="266">
        <v>40680</v>
      </c>
      <c r="V764" s="266">
        <v>38247</v>
      </c>
      <c r="W764" s="267">
        <v>0.940191740412979</v>
      </c>
      <c r="X764" s="267">
        <v>0.939393939393939</v>
      </c>
      <c r="Y764" s="268">
        <v>0.909634551495017</v>
      </c>
      <c r="Z764" s="268">
        <v>0.925083612040134</v>
      </c>
      <c r="AA764" s="295">
        <v>0.0297593878989229</v>
      </c>
      <c r="AB764" s="264">
        <v>9309</v>
      </c>
      <c r="AC764" s="264">
        <v>8733</v>
      </c>
      <c r="AD764" s="264">
        <v>9471</v>
      </c>
      <c r="AE764" s="264">
        <v>8876</v>
      </c>
      <c r="AF764" s="268">
        <v>0.938124395746052</v>
      </c>
      <c r="AG764" s="268">
        <v>0.937176644493718</v>
      </c>
      <c r="AH764" s="295">
        <v>0.000947751252334594</v>
      </c>
    </row>
    <row r="765" spans="1:34">
      <c r="A765" s="315" t="s">
        <v>1158</v>
      </c>
      <c r="B765" s="321" t="s">
        <v>3358</v>
      </c>
      <c r="C765" s="293" t="s">
        <v>1329</v>
      </c>
      <c r="D765" s="321" t="s">
        <v>1330</v>
      </c>
      <c r="E765" s="263">
        <v>1056</v>
      </c>
      <c r="F765" s="263">
        <v>1042</v>
      </c>
      <c r="G765" s="263">
        <v>1015</v>
      </c>
      <c r="H765" s="264">
        <v>2334</v>
      </c>
      <c r="I765" s="264">
        <v>2214</v>
      </c>
      <c r="J765" s="264">
        <v>2239</v>
      </c>
      <c r="K765" s="264">
        <v>2213</v>
      </c>
      <c r="L765" s="264">
        <v>2107</v>
      </c>
      <c r="M765" s="264">
        <v>2115</v>
      </c>
      <c r="N765" s="267">
        <v>0.976930185132078</v>
      </c>
      <c r="O765" s="266">
        <v>61318</v>
      </c>
      <c r="P765" s="294">
        <v>0.9</v>
      </c>
      <c r="Q765" s="267">
        <v>0.986742424242424</v>
      </c>
      <c r="R765" s="267">
        <v>0.948586118251928</v>
      </c>
      <c r="S765" s="267">
        <v>0.952101220063263</v>
      </c>
      <c r="T765" s="295">
        <v>0.0381563059904961</v>
      </c>
      <c r="U765" s="266">
        <v>62766</v>
      </c>
      <c r="V765" s="266">
        <v>60812</v>
      </c>
      <c r="W765" s="267">
        <v>0.968868495682376</v>
      </c>
      <c r="X765" s="267">
        <v>0.961174242424242</v>
      </c>
      <c r="Y765" s="268">
        <v>0.95929734361611</v>
      </c>
      <c r="Z765" s="268">
        <v>0.955716222322639</v>
      </c>
      <c r="AA765" s="295">
        <v>0.0018768988081328</v>
      </c>
      <c r="AB765" s="264">
        <v>14904</v>
      </c>
      <c r="AC765" s="264">
        <v>14414</v>
      </c>
      <c r="AD765" s="264">
        <v>14897</v>
      </c>
      <c r="AE765" s="264">
        <v>14396</v>
      </c>
      <c r="AF765" s="268">
        <v>0.967122920021471</v>
      </c>
      <c r="AG765" s="268">
        <v>0.966369067597503</v>
      </c>
      <c r="AH765" s="295">
        <v>0.00075385242396786</v>
      </c>
    </row>
    <row r="766" spans="1:34">
      <c r="A766" s="315" t="s">
        <v>1158</v>
      </c>
      <c r="B766" s="321" t="s">
        <v>3358</v>
      </c>
      <c r="C766" s="293" t="s">
        <v>1331</v>
      </c>
      <c r="D766" s="321" t="s">
        <v>1332</v>
      </c>
      <c r="E766" s="263">
        <v>2491</v>
      </c>
      <c r="F766" s="263">
        <v>2475</v>
      </c>
      <c r="G766" s="263">
        <v>2307</v>
      </c>
      <c r="H766" s="264">
        <v>5913</v>
      </c>
      <c r="I766" s="264">
        <v>5876</v>
      </c>
      <c r="J766" s="264">
        <v>5574</v>
      </c>
      <c r="K766" s="264">
        <v>5718</v>
      </c>
      <c r="L766" s="264">
        <v>5686</v>
      </c>
      <c r="M766" s="264">
        <v>5283</v>
      </c>
      <c r="N766" s="267">
        <v>0.994023404762924</v>
      </c>
      <c r="O766" s="266">
        <v>162494</v>
      </c>
      <c r="P766" s="294">
        <v>0.9</v>
      </c>
      <c r="Q766" s="267">
        <v>0.993576876756323</v>
      </c>
      <c r="R766" s="267">
        <v>0.993742601048537</v>
      </c>
      <c r="S766" s="267">
        <v>0.994403637635537</v>
      </c>
      <c r="T766" s="295">
        <v>-0.000165724292214287</v>
      </c>
      <c r="U766" s="266">
        <v>163471</v>
      </c>
      <c r="V766" s="266">
        <v>154863</v>
      </c>
      <c r="W766" s="267">
        <v>0.947342342066789</v>
      </c>
      <c r="X766" s="267">
        <v>0.926134082697712</v>
      </c>
      <c r="Y766" s="268">
        <v>0.942668696093354</v>
      </c>
      <c r="Z766" s="268">
        <v>0.92392444910808</v>
      </c>
      <c r="AA766" s="295">
        <v>-0.0165346133956418</v>
      </c>
      <c r="AB766" s="264">
        <v>38919</v>
      </c>
      <c r="AC766" s="264">
        <v>36711</v>
      </c>
      <c r="AD766" s="264">
        <v>38832</v>
      </c>
      <c r="AE766" s="264">
        <v>36977</v>
      </c>
      <c r="AF766" s="268">
        <v>0.943266784860865</v>
      </c>
      <c r="AG766" s="268">
        <v>0.952230119489081</v>
      </c>
      <c r="AH766" s="295">
        <v>-0.0089633346282163</v>
      </c>
    </row>
    <row r="767" spans="1:34">
      <c r="A767" s="315" t="s">
        <v>1158</v>
      </c>
      <c r="B767" s="321" t="s">
        <v>3358</v>
      </c>
      <c r="C767" s="293" t="s">
        <v>1333</v>
      </c>
      <c r="D767" s="321" t="s">
        <v>1334</v>
      </c>
      <c r="E767" s="263">
        <v>1382</v>
      </c>
      <c r="F767" s="263">
        <v>1369</v>
      </c>
      <c r="G767" s="263">
        <v>1322</v>
      </c>
      <c r="H767" s="264">
        <v>3286</v>
      </c>
      <c r="I767" s="264">
        <v>3251</v>
      </c>
      <c r="J767" s="264">
        <v>3145</v>
      </c>
      <c r="K767" s="264">
        <v>3199</v>
      </c>
      <c r="L767" s="264">
        <v>3176</v>
      </c>
      <c r="M767" s="264">
        <v>3094</v>
      </c>
      <c r="N767" s="267">
        <v>0.984792300767351</v>
      </c>
      <c r="O767" s="266">
        <v>91889</v>
      </c>
      <c r="P767" s="294">
        <v>0.9</v>
      </c>
      <c r="Q767" s="267">
        <v>0.990593342981187</v>
      </c>
      <c r="R767" s="267">
        <v>0.98934875228241</v>
      </c>
      <c r="S767" s="267">
        <v>0.992810253204126</v>
      </c>
      <c r="T767" s="295">
        <v>0.00124459069877647</v>
      </c>
      <c r="U767" s="266">
        <v>93308</v>
      </c>
      <c r="V767" s="266">
        <v>89891</v>
      </c>
      <c r="W767" s="267">
        <v>0.963379345822438</v>
      </c>
      <c r="X767" s="267">
        <v>0.956584659913169</v>
      </c>
      <c r="Y767" s="268">
        <v>0.957090687766281</v>
      </c>
      <c r="Z767" s="268">
        <v>0.967177242888403</v>
      </c>
      <c r="AA767" s="295">
        <v>-0.000506027853111823</v>
      </c>
      <c r="AB767" s="264">
        <v>21813</v>
      </c>
      <c r="AC767" s="264">
        <v>21004</v>
      </c>
      <c r="AD767" s="264">
        <v>21919</v>
      </c>
      <c r="AE767" s="264">
        <v>21101</v>
      </c>
      <c r="AF767" s="268">
        <v>0.962912024939256</v>
      </c>
      <c r="AG767" s="268">
        <v>0.962680779232629</v>
      </c>
      <c r="AH767" s="295">
        <v>0.000231245706627248</v>
      </c>
    </row>
    <row r="768" spans="1:34">
      <c r="A768" s="315" t="s">
        <v>1158</v>
      </c>
      <c r="B768" s="321" t="s">
        <v>3358</v>
      </c>
      <c r="C768" s="293" t="s">
        <v>1335</v>
      </c>
      <c r="D768" s="321" t="s">
        <v>1336</v>
      </c>
      <c r="E768" s="263">
        <v>1834</v>
      </c>
      <c r="F768" s="263">
        <v>1801</v>
      </c>
      <c r="G768" s="263">
        <v>1662</v>
      </c>
      <c r="H768" s="264">
        <v>4028</v>
      </c>
      <c r="I768" s="264">
        <v>3919</v>
      </c>
      <c r="J768" s="264">
        <v>3755</v>
      </c>
      <c r="K768" s="264">
        <v>3963</v>
      </c>
      <c r="L768" s="264">
        <v>3858</v>
      </c>
      <c r="M768" s="264">
        <v>3669</v>
      </c>
      <c r="N768" s="267">
        <v>0.973661058455399</v>
      </c>
      <c r="O768" s="266">
        <v>107351</v>
      </c>
      <c r="P768" s="294">
        <v>0.9</v>
      </c>
      <c r="Q768" s="267">
        <v>0.982006543075245</v>
      </c>
      <c r="R768" s="267">
        <v>0.972939424031778</v>
      </c>
      <c r="S768" s="267">
        <v>0.973504920514762</v>
      </c>
      <c r="T768" s="295">
        <v>0.0090671190434678</v>
      </c>
      <c r="U768" s="266">
        <v>110255</v>
      </c>
      <c r="V768" s="266">
        <v>102481</v>
      </c>
      <c r="W768" s="267">
        <v>0.92949072604417</v>
      </c>
      <c r="X768" s="267">
        <v>0.906215921483097</v>
      </c>
      <c r="Y768" s="268">
        <v>0.932224428997021</v>
      </c>
      <c r="Z768" s="268">
        <v>0.925813777441332</v>
      </c>
      <c r="AA768" s="295">
        <v>-0.0260085075139238</v>
      </c>
      <c r="AB768" s="264">
        <v>26323</v>
      </c>
      <c r="AC768" s="264">
        <v>24385</v>
      </c>
      <c r="AD768" s="264">
        <v>26397</v>
      </c>
      <c r="AE768" s="264">
        <v>24792</v>
      </c>
      <c r="AF768" s="268">
        <v>0.926376172928618</v>
      </c>
      <c r="AG768" s="268">
        <v>0.939197636095011</v>
      </c>
      <c r="AH768" s="295">
        <v>-0.0128214631663933</v>
      </c>
    </row>
    <row r="769" spans="1:34">
      <c r="A769" s="315" t="s">
        <v>1158</v>
      </c>
      <c r="B769" s="321" t="s">
        <v>3358</v>
      </c>
      <c r="C769" s="293" t="s">
        <v>1337</v>
      </c>
      <c r="D769" s="321" t="s">
        <v>1338</v>
      </c>
      <c r="E769" s="263">
        <v>1237</v>
      </c>
      <c r="F769" s="263">
        <v>1159</v>
      </c>
      <c r="G769" s="263">
        <v>1141</v>
      </c>
      <c r="H769" s="264">
        <v>2007</v>
      </c>
      <c r="I769" s="264">
        <v>1880</v>
      </c>
      <c r="J769" s="264">
        <v>1734</v>
      </c>
      <c r="K769" s="264">
        <v>2123</v>
      </c>
      <c r="L769" s="264">
        <v>1987</v>
      </c>
      <c r="M769" s="264">
        <v>1953</v>
      </c>
      <c r="N769" s="267">
        <v>0.932387007548837</v>
      </c>
      <c r="O769" s="266">
        <v>48541</v>
      </c>
      <c r="P769" s="294">
        <v>0.9</v>
      </c>
      <c r="Q769" s="267">
        <v>0.936944219886823</v>
      </c>
      <c r="R769" s="267">
        <v>0.936721474838067</v>
      </c>
      <c r="S769" s="267">
        <v>0.935939707960433</v>
      </c>
      <c r="T769" s="295">
        <v>0.00022274504875619</v>
      </c>
      <c r="U769" s="266">
        <v>52061</v>
      </c>
      <c r="V769" s="266">
        <v>47345</v>
      </c>
      <c r="W769" s="267">
        <v>0.909413956704635</v>
      </c>
      <c r="X769" s="267">
        <v>0.922392886014551</v>
      </c>
      <c r="Y769" s="268">
        <v>0.863976083707025</v>
      </c>
      <c r="Z769" s="268">
        <v>0.919924634950542</v>
      </c>
      <c r="AA769" s="295">
        <v>0.058416802307526</v>
      </c>
      <c r="AB769" s="264">
        <v>14128</v>
      </c>
      <c r="AC769" s="264">
        <v>12998</v>
      </c>
      <c r="AD769" s="264">
        <v>13054</v>
      </c>
      <c r="AE769" s="264">
        <v>12024</v>
      </c>
      <c r="AF769" s="268">
        <v>0.920016987542469</v>
      </c>
      <c r="AG769" s="268">
        <v>0.92109698176804</v>
      </c>
      <c r="AH769" s="295">
        <v>-0.00107999422557159</v>
      </c>
    </row>
    <row r="770" spans="1:34">
      <c r="A770" s="315" t="s">
        <v>1158</v>
      </c>
      <c r="B770" s="321" t="s">
        <v>3358</v>
      </c>
      <c r="C770" s="293" t="s">
        <v>1339</v>
      </c>
      <c r="D770" s="321" t="s">
        <v>1340</v>
      </c>
      <c r="E770" s="263">
        <v>954</v>
      </c>
      <c r="F770" s="263">
        <v>946</v>
      </c>
      <c r="G770" s="263">
        <v>903</v>
      </c>
      <c r="H770" s="264">
        <v>2269</v>
      </c>
      <c r="I770" s="264">
        <v>2245</v>
      </c>
      <c r="J770" s="264">
        <v>2135</v>
      </c>
      <c r="K770" s="264">
        <v>2176</v>
      </c>
      <c r="L770" s="264">
        <v>2148</v>
      </c>
      <c r="M770" s="264">
        <v>2083</v>
      </c>
      <c r="N770" s="267">
        <v>0.988082601563254</v>
      </c>
      <c r="O770" s="266">
        <v>61437</v>
      </c>
      <c r="P770" s="294">
        <v>0.9</v>
      </c>
      <c r="Q770" s="267">
        <v>0.991614255765199</v>
      </c>
      <c r="R770" s="267">
        <v>0.989422653151168</v>
      </c>
      <c r="S770" s="267">
        <v>0.987132352941177</v>
      </c>
      <c r="T770" s="295">
        <v>0.00219160261403117</v>
      </c>
      <c r="U770" s="266">
        <v>62178</v>
      </c>
      <c r="V770" s="266">
        <v>59152</v>
      </c>
      <c r="W770" s="267">
        <v>0.951333269001898</v>
      </c>
      <c r="X770" s="267">
        <v>0.946540880503145</v>
      </c>
      <c r="Y770" s="268">
        <v>0.940943146760688</v>
      </c>
      <c r="Z770" s="268">
        <v>0.957261029411765</v>
      </c>
      <c r="AA770" s="295">
        <v>0.00559773374245709</v>
      </c>
      <c r="AB770" s="264">
        <v>14560</v>
      </c>
      <c r="AC770" s="264">
        <v>13765</v>
      </c>
      <c r="AD770" s="264">
        <v>15255</v>
      </c>
      <c r="AE770" s="264">
        <v>14462</v>
      </c>
      <c r="AF770" s="268">
        <v>0.945398351648352</v>
      </c>
      <c r="AG770" s="268">
        <v>0.948017043592265</v>
      </c>
      <c r="AH770" s="295">
        <v>-0.00261869194391318</v>
      </c>
    </row>
    <row r="771" spans="1:34">
      <c r="A771" s="315" t="s">
        <v>1158</v>
      </c>
      <c r="B771" s="321" t="s">
        <v>3358</v>
      </c>
      <c r="C771" s="293" t="s">
        <v>1341</v>
      </c>
      <c r="D771" s="321" t="s">
        <v>1342</v>
      </c>
      <c r="E771" s="263">
        <v>1396</v>
      </c>
      <c r="F771" s="263">
        <v>1376</v>
      </c>
      <c r="G771" s="263">
        <v>1299</v>
      </c>
      <c r="H771" s="264">
        <v>3147</v>
      </c>
      <c r="I771" s="264">
        <v>3118</v>
      </c>
      <c r="J771" s="264">
        <v>2950</v>
      </c>
      <c r="K771" s="264">
        <v>2952</v>
      </c>
      <c r="L771" s="264">
        <v>2908</v>
      </c>
      <c r="M771" s="264">
        <v>2810</v>
      </c>
      <c r="N771" s="267">
        <v>0.984147186835915</v>
      </c>
      <c r="O771" s="266">
        <v>86602</v>
      </c>
      <c r="P771" s="294">
        <v>0.9</v>
      </c>
      <c r="Q771" s="267">
        <v>0.98567335243553</v>
      </c>
      <c r="R771" s="267">
        <v>0.990784874483635</v>
      </c>
      <c r="S771" s="267">
        <v>0.985094850948509</v>
      </c>
      <c r="T771" s="295">
        <v>-0.00511152204810505</v>
      </c>
      <c r="U771" s="266">
        <v>87997</v>
      </c>
      <c r="V771" s="266">
        <v>82278</v>
      </c>
      <c r="W771" s="267">
        <v>0.935009148039138</v>
      </c>
      <c r="X771" s="267">
        <v>0.930515759312321</v>
      </c>
      <c r="Y771" s="268">
        <v>0.937400699078487</v>
      </c>
      <c r="Z771" s="268">
        <v>0.95189701897019</v>
      </c>
      <c r="AA771" s="295">
        <v>-0.00688493976616655</v>
      </c>
      <c r="AB771" s="264">
        <v>20410</v>
      </c>
      <c r="AC771" s="264">
        <v>19382</v>
      </c>
      <c r="AD771" s="264">
        <v>20764</v>
      </c>
      <c r="AE771" s="264">
        <v>19342</v>
      </c>
      <c r="AF771" s="268">
        <v>0.949632533072024</v>
      </c>
      <c r="AG771" s="268">
        <v>0.931516085532653</v>
      </c>
      <c r="AH771" s="295">
        <v>0.0181164475393709</v>
      </c>
    </row>
    <row r="772" spans="1:34">
      <c r="A772" s="315" t="s">
        <v>1158</v>
      </c>
      <c r="B772" s="321" t="s">
        <v>3358</v>
      </c>
      <c r="C772" s="293" t="s">
        <v>1343</v>
      </c>
      <c r="D772" s="321" t="s">
        <v>1344</v>
      </c>
      <c r="E772" s="263">
        <v>1197</v>
      </c>
      <c r="F772" s="263">
        <v>1178</v>
      </c>
      <c r="G772" s="263">
        <v>1146</v>
      </c>
      <c r="H772" s="264">
        <v>2657</v>
      </c>
      <c r="I772" s="264">
        <v>2620</v>
      </c>
      <c r="J772" s="264">
        <v>2546</v>
      </c>
      <c r="K772" s="264">
        <v>2541</v>
      </c>
      <c r="L772" s="264">
        <v>2486</v>
      </c>
      <c r="M772" s="264">
        <v>2389</v>
      </c>
      <c r="N772" s="267">
        <v>0.977147478957037</v>
      </c>
      <c r="O772" s="266">
        <v>71279</v>
      </c>
      <c r="P772" s="294">
        <v>0.9</v>
      </c>
      <c r="Q772" s="267">
        <v>0.984126984126984</v>
      </c>
      <c r="R772" s="267">
        <v>0.986074520135491</v>
      </c>
      <c r="S772" s="267">
        <v>0.978354978354978</v>
      </c>
      <c r="T772" s="295">
        <v>-0.00194753600850706</v>
      </c>
      <c r="U772" s="266">
        <v>72946</v>
      </c>
      <c r="V772" s="266">
        <v>69497</v>
      </c>
      <c r="W772" s="267">
        <v>0.952718449263839</v>
      </c>
      <c r="X772" s="267">
        <v>0.957393483709273</v>
      </c>
      <c r="Y772" s="268">
        <v>0.958223560406473</v>
      </c>
      <c r="Z772" s="268">
        <v>0.940181031090122</v>
      </c>
      <c r="AA772" s="295">
        <v>-0.000830076697200366</v>
      </c>
      <c r="AB772" s="264">
        <v>17104</v>
      </c>
      <c r="AC772" s="264">
        <v>16298</v>
      </c>
      <c r="AD772" s="264">
        <v>17537</v>
      </c>
      <c r="AE772" s="264">
        <v>16615</v>
      </c>
      <c r="AF772" s="268">
        <v>0.952876520112254</v>
      </c>
      <c r="AG772" s="268">
        <v>0.947425443348349</v>
      </c>
      <c r="AH772" s="295">
        <v>0.00545107676390522</v>
      </c>
    </row>
    <row r="773" spans="1:34">
      <c r="A773" s="315" t="s">
        <v>1158</v>
      </c>
      <c r="B773" s="321" t="s">
        <v>3358</v>
      </c>
      <c r="C773" s="293" t="s">
        <v>1345</v>
      </c>
      <c r="D773" s="321" t="s">
        <v>1346</v>
      </c>
      <c r="E773" s="263">
        <v>656</v>
      </c>
      <c r="F773" s="263">
        <v>642</v>
      </c>
      <c r="G773" s="263">
        <v>613</v>
      </c>
      <c r="H773" s="264">
        <v>1518</v>
      </c>
      <c r="I773" s="264">
        <v>1467</v>
      </c>
      <c r="J773" s="264">
        <v>1371</v>
      </c>
      <c r="K773" s="264">
        <v>1446</v>
      </c>
      <c r="L773" s="264">
        <v>1390</v>
      </c>
      <c r="M773" s="264">
        <v>1337</v>
      </c>
      <c r="N773" s="267">
        <v>0.961932650073206</v>
      </c>
      <c r="O773" s="266">
        <v>40077</v>
      </c>
      <c r="P773" s="294">
        <v>0.9</v>
      </c>
      <c r="Q773" s="267">
        <v>0.978658536585366</v>
      </c>
      <c r="R773" s="267">
        <v>0.966403162055336</v>
      </c>
      <c r="S773" s="267">
        <v>0.961272475795297</v>
      </c>
      <c r="T773" s="295">
        <v>0.0122553745300299</v>
      </c>
      <c r="U773" s="266">
        <v>41663</v>
      </c>
      <c r="V773" s="266">
        <v>38794</v>
      </c>
      <c r="W773" s="267">
        <v>0.931137940138732</v>
      </c>
      <c r="X773" s="267">
        <v>0.934451219512195</v>
      </c>
      <c r="Y773" s="268">
        <v>0.903162055335968</v>
      </c>
      <c r="Z773" s="268">
        <v>0.924619640387275</v>
      </c>
      <c r="AA773" s="295">
        <v>0.0312891641762267</v>
      </c>
      <c r="AB773" s="264">
        <v>9893</v>
      </c>
      <c r="AC773" s="264">
        <v>9074</v>
      </c>
      <c r="AD773" s="264">
        <v>9884</v>
      </c>
      <c r="AE773" s="264">
        <v>9126</v>
      </c>
      <c r="AF773" s="268">
        <v>0.917214191852825</v>
      </c>
      <c r="AG773" s="268">
        <v>0.923310400647511</v>
      </c>
      <c r="AH773" s="295">
        <v>-0.00609620879468586</v>
      </c>
    </row>
    <row r="774" spans="1:34">
      <c r="A774" s="315" t="s">
        <v>1158</v>
      </c>
      <c r="B774" s="321" t="s">
        <v>3358</v>
      </c>
      <c r="C774" s="293" t="s">
        <v>1347</v>
      </c>
      <c r="D774" s="321" t="s">
        <v>1348</v>
      </c>
      <c r="E774" s="263">
        <v>664</v>
      </c>
      <c r="F774" s="263">
        <v>639</v>
      </c>
      <c r="G774" s="263">
        <v>615</v>
      </c>
      <c r="H774" s="264">
        <v>1522</v>
      </c>
      <c r="I774" s="264">
        <v>1496</v>
      </c>
      <c r="J774" s="264">
        <v>1450</v>
      </c>
      <c r="K774" s="264">
        <v>1591</v>
      </c>
      <c r="L774" s="264">
        <v>1577</v>
      </c>
      <c r="M774" s="264">
        <v>1514</v>
      </c>
      <c r="N774" s="267">
        <v>0.975575095479172</v>
      </c>
      <c r="O774" s="266">
        <v>43936</v>
      </c>
      <c r="P774" s="294">
        <v>0.9</v>
      </c>
      <c r="Q774" s="267">
        <v>0.962349397590361</v>
      </c>
      <c r="R774" s="267">
        <v>0.982917214191853</v>
      </c>
      <c r="S774" s="267">
        <v>0.99120050282841</v>
      </c>
      <c r="T774" s="295">
        <v>-0.0205678166014914</v>
      </c>
      <c r="U774" s="266">
        <v>45036</v>
      </c>
      <c r="V774" s="266">
        <v>42572</v>
      </c>
      <c r="W774" s="267">
        <v>0.945288213873346</v>
      </c>
      <c r="X774" s="267">
        <v>0.926204819277108</v>
      </c>
      <c r="Y774" s="268">
        <v>0.9526938239159</v>
      </c>
      <c r="Z774" s="268">
        <v>0.951602765556254</v>
      </c>
      <c r="AA774" s="295">
        <v>-0.0264890046387918</v>
      </c>
      <c r="AB774" s="264">
        <v>10002</v>
      </c>
      <c r="AC774" s="264">
        <v>9507</v>
      </c>
      <c r="AD774" s="264">
        <v>10525</v>
      </c>
      <c r="AE774" s="264">
        <v>9946</v>
      </c>
      <c r="AF774" s="268">
        <v>0.950509898020396</v>
      </c>
      <c r="AG774" s="268">
        <v>0.944988123515439</v>
      </c>
      <c r="AH774" s="295">
        <v>0.00552177450495639</v>
      </c>
    </row>
    <row r="775" spans="1:34">
      <c r="A775" s="315" t="s">
        <v>1158</v>
      </c>
      <c r="B775" s="321" t="s">
        <v>3358</v>
      </c>
      <c r="C775" s="293" t="s">
        <v>1349</v>
      </c>
      <c r="D775" s="321" t="s">
        <v>1350</v>
      </c>
      <c r="E775" s="263">
        <v>1207</v>
      </c>
      <c r="F775" s="263">
        <v>1191</v>
      </c>
      <c r="G775" s="263">
        <v>1121</v>
      </c>
      <c r="H775" s="264">
        <v>2796</v>
      </c>
      <c r="I775" s="264">
        <v>2716</v>
      </c>
      <c r="J775" s="264">
        <v>2649</v>
      </c>
      <c r="K775" s="264">
        <v>3020</v>
      </c>
      <c r="L775" s="264">
        <v>2817</v>
      </c>
      <c r="M775" s="264">
        <v>2809</v>
      </c>
      <c r="N775" s="267">
        <v>0.967657717800772</v>
      </c>
      <c r="O775" s="266">
        <v>81171</v>
      </c>
      <c r="P775" s="294">
        <v>0.9</v>
      </c>
      <c r="Q775" s="267">
        <v>0.986743993371997</v>
      </c>
      <c r="R775" s="267">
        <v>0.971387696709585</v>
      </c>
      <c r="S775" s="267">
        <v>0.932781456953642</v>
      </c>
      <c r="T775" s="295">
        <v>0.0153562966624116</v>
      </c>
      <c r="U775" s="266">
        <v>83884</v>
      </c>
      <c r="V775" s="266">
        <v>79207</v>
      </c>
      <c r="W775" s="267">
        <v>0.944244432788136</v>
      </c>
      <c r="X775" s="267">
        <v>0.928748964374482</v>
      </c>
      <c r="Y775" s="268">
        <v>0.947424892703863</v>
      </c>
      <c r="Z775" s="268">
        <v>0.930132450331126</v>
      </c>
      <c r="AA775" s="295">
        <v>-0.0186759283293805</v>
      </c>
      <c r="AB775" s="264">
        <v>19310</v>
      </c>
      <c r="AC775" s="264">
        <v>18218</v>
      </c>
      <c r="AD775" s="264">
        <v>20056</v>
      </c>
      <c r="AE775" s="264">
        <v>18917</v>
      </c>
      <c r="AF775" s="268">
        <v>0.943448990160539</v>
      </c>
      <c r="AG775" s="268">
        <v>0.943209014758676</v>
      </c>
      <c r="AH775" s="295">
        <v>0.000239975401862935</v>
      </c>
    </row>
    <row r="776" spans="1:34">
      <c r="A776" s="315" t="s">
        <v>1158</v>
      </c>
      <c r="B776" s="321" t="s">
        <v>3358</v>
      </c>
      <c r="C776" s="293" t="s">
        <v>1351</v>
      </c>
      <c r="D776" s="321" t="s">
        <v>1352</v>
      </c>
      <c r="E776" s="263">
        <v>2022</v>
      </c>
      <c r="F776" s="263">
        <v>1955</v>
      </c>
      <c r="G776" s="263">
        <v>1876</v>
      </c>
      <c r="H776" s="264">
        <v>5022</v>
      </c>
      <c r="I776" s="264">
        <v>4859</v>
      </c>
      <c r="J776" s="264">
        <v>4694</v>
      </c>
      <c r="K776" s="264">
        <v>5427</v>
      </c>
      <c r="L776" s="264">
        <v>5136</v>
      </c>
      <c r="M776" s="264">
        <v>5012</v>
      </c>
      <c r="N776" s="267">
        <v>0.958948229693544</v>
      </c>
      <c r="O776" s="266">
        <v>128921</v>
      </c>
      <c r="P776" s="294">
        <v>0.9</v>
      </c>
      <c r="Q776" s="267">
        <v>0.966864490603363</v>
      </c>
      <c r="R776" s="267">
        <v>0.967542811628833</v>
      </c>
      <c r="S776" s="267">
        <v>0.946379215035931</v>
      </c>
      <c r="T776" s="295">
        <v>-0.000678321025470163</v>
      </c>
      <c r="U776" s="266">
        <v>134440</v>
      </c>
      <c r="V776" s="266">
        <v>125256</v>
      </c>
      <c r="W776" s="267">
        <v>0.931686997917286</v>
      </c>
      <c r="X776" s="267">
        <v>0.927794263105836</v>
      </c>
      <c r="Y776" s="268">
        <v>0.934687375547591</v>
      </c>
      <c r="Z776" s="268">
        <v>0.923530495669799</v>
      </c>
      <c r="AA776" s="295">
        <v>-0.00689311244175483</v>
      </c>
      <c r="AB776" s="264">
        <v>34395</v>
      </c>
      <c r="AC776" s="264">
        <v>32229</v>
      </c>
      <c r="AD776" s="264">
        <v>32289</v>
      </c>
      <c r="AE776" s="264">
        <v>30019</v>
      </c>
      <c r="AF776" s="268">
        <v>0.937025730484082</v>
      </c>
      <c r="AG776" s="268">
        <v>0.929697420174053</v>
      </c>
      <c r="AH776" s="295">
        <v>0.0073283103100289</v>
      </c>
    </row>
    <row r="777" spans="1:34">
      <c r="A777" s="315" t="s">
        <v>1158</v>
      </c>
      <c r="B777" s="321" t="s">
        <v>3358</v>
      </c>
      <c r="C777" s="293" t="s">
        <v>1353</v>
      </c>
      <c r="D777" s="321" t="s">
        <v>1354</v>
      </c>
      <c r="E777" s="263">
        <v>1162</v>
      </c>
      <c r="F777" s="263">
        <v>1129</v>
      </c>
      <c r="G777" s="263">
        <v>1085</v>
      </c>
      <c r="H777" s="264">
        <v>2438</v>
      </c>
      <c r="I777" s="264">
        <v>2370</v>
      </c>
      <c r="J777" s="264">
        <v>2285</v>
      </c>
      <c r="K777" s="264">
        <v>2484</v>
      </c>
      <c r="L777" s="264">
        <v>2447</v>
      </c>
      <c r="M777" s="264">
        <v>2326</v>
      </c>
      <c r="N777" s="267">
        <v>0.974600579410837</v>
      </c>
      <c r="O777" s="266">
        <v>67955</v>
      </c>
      <c r="P777" s="294">
        <v>0.9</v>
      </c>
      <c r="Q777" s="267">
        <v>0.971600688468158</v>
      </c>
      <c r="R777" s="267">
        <v>0.972108285479902</v>
      </c>
      <c r="S777" s="267">
        <v>0.985104669887279</v>
      </c>
      <c r="T777" s="295">
        <v>-0.000507597011743188</v>
      </c>
      <c r="U777" s="266">
        <v>69726</v>
      </c>
      <c r="V777" s="266">
        <v>65678</v>
      </c>
      <c r="W777" s="267">
        <v>0.941944181510484</v>
      </c>
      <c r="X777" s="267">
        <v>0.933734939759036</v>
      </c>
      <c r="Y777" s="268">
        <v>0.937243642329779</v>
      </c>
      <c r="Z777" s="268">
        <v>0.936392914653784</v>
      </c>
      <c r="AA777" s="295">
        <v>-0.00350870257074243</v>
      </c>
      <c r="AB777" s="264">
        <v>15962</v>
      </c>
      <c r="AC777" s="264">
        <v>15047</v>
      </c>
      <c r="AD777" s="264">
        <v>16659</v>
      </c>
      <c r="AE777" s="264">
        <v>15771</v>
      </c>
      <c r="AF777" s="268">
        <v>0.942676356346323</v>
      </c>
      <c r="AG777" s="268">
        <v>0.946695479920764</v>
      </c>
      <c r="AH777" s="295">
        <v>-0.00401912357444101</v>
      </c>
    </row>
    <row r="778" spans="1:34">
      <c r="A778" s="315" t="s">
        <v>1158</v>
      </c>
      <c r="B778" s="321" t="s">
        <v>3358</v>
      </c>
      <c r="C778" s="293" t="s">
        <v>1355</v>
      </c>
      <c r="D778" s="321" t="s">
        <v>1356</v>
      </c>
      <c r="E778" s="263">
        <v>1728</v>
      </c>
      <c r="F778" s="263">
        <v>1704</v>
      </c>
      <c r="G778" s="263">
        <v>1622</v>
      </c>
      <c r="H778" s="264">
        <v>4139</v>
      </c>
      <c r="I778" s="264">
        <v>4060</v>
      </c>
      <c r="J778" s="264">
        <v>3932</v>
      </c>
      <c r="K778" s="264">
        <v>4319</v>
      </c>
      <c r="L778" s="264">
        <v>4099</v>
      </c>
      <c r="M778" s="264">
        <v>3990</v>
      </c>
      <c r="N778" s="267">
        <v>0.971782110012744</v>
      </c>
      <c r="O778" s="266">
        <v>112855</v>
      </c>
      <c r="P778" s="294">
        <v>0.9</v>
      </c>
      <c r="Q778" s="267">
        <v>0.986111111111111</v>
      </c>
      <c r="R778" s="267">
        <v>0.980913264073448</v>
      </c>
      <c r="S778" s="267">
        <v>0.949062282935865</v>
      </c>
      <c r="T778" s="295">
        <v>0.00519784703766346</v>
      </c>
      <c r="U778" s="266">
        <v>116132</v>
      </c>
      <c r="V778" s="266">
        <v>109086</v>
      </c>
      <c r="W778" s="267">
        <v>0.939327661626425</v>
      </c>
      <c r="X778" s="267">
        <v>0.938657407407407</v>
      </c>
      <c r="Y778" s="268">
        <v>0.949987919787388</v>
      </c>
      <c r="Z778" s="268">
        <v>0.923824959481361</v>
      </c>
      <c r="AA778" s="295">
        <v>-0.0113305123799808</v>
      </c>
      <c r="AB778" s="264">
        <v>27698</v>
      </c>
      <c r="AC778" s="264">
        <v>25979</v>
      </c>
      <c r="AD778" s="264">
        <v>27568</v>
      </c>
      <c r="AE778" s="264">
        <v>25591</v>
      </c>
      <c r="AF778" s="268">
        <v>0.93793775723879</v>
      </c>
      <c r="AG778" s="268">
        <v>0.928286419036564</v>
      </c>
      <c r="AH778" s="295">
        <v>0.00965133820222563</v>
      </c>
    </row>
    <row r="779" spans="1:34">
      <c r="A779" s="315" t="s">
        <v>1158</v>
      </c>
      <c r="B779" s="321" t="s">
        <v>3358</v>
      </c>
      <c r="C779" s="293" t="s">
        <v>1357</v>
      </c>
      <c r="D779" s="321" t="s">
        <v>1358</v>
      </c>
      <c r="E779" s="263">
        <v>1360</v>
      </c>
      <c r="F779" s="263">
        <v>1339</v>
      </c>
      <c r="G779" s="263">
        <v>1284</v>
      </c>
      <c r="H779" s="264">
        <v>2844</v>
      </c>
      <c r="I779" s="264">
        <v>2829</v>
      </c>
      <c r="J779" s="264">
        <v>2670</v>
      </c>
      <c r="K779" s="264">
        <v>2774</v>
      </c>
      <c r="L779" s="264">
        <v>2751</v>
      </c>
      <c r="M779" s="264">
        <v>2637</v>
      </c>
      <c r="N779" s="267">
        <v>0.98960305634292</v>
      </c>
      <c r="O779" s="266">
        <v>88329</v>
      </c>
      <c r="P779" s="294">
        <v>0.9</v>
      </c>
      <c r="Q779" s="267">
        <v>0.984558823529412</v>
      </c>
      <c r="R779" s="267">
        <v>0.994725738396624</v>
      </c>
      <c r="S779" s="267">
        <v>0.991708723864456</v>
      </c>
      <c r="T779" s="295">
        <v>-0.0101669148672127</v>
      </c>
      <c r="U779" s="266">
        <v>89257</v>
      </c>
      <c r="V779" s="266">
        <v>84602</v>
      </c>
      <c r="W779" s="267">
        <v>0.947847227668418</v>
      </c>
      <c r="X779" s="267">
        <v>0.944117647058824</v>
      </c>
      <c r="Y779" s="268">
        <v>0.938818565400844</v>
      </c>
      <c r="Z779" s="268">
        <v>0.950612833453497</v>
      </c>
      <c r="AA779" s="295">
        <v>0.00529908165797965</v>
      </c>
      <c r="AB779" s="264">
        <v>19276</v>
      </c>
      <c r="AC779" s="264">
        <v>18230</v>
      </c>
      <c r="AD779" s="264">
        <v>21424</v>
      </c>
      <c r="AE779" s="264">
        <v>20342</v>
      </c>
      <c r="AF779" s="268">
        <v>0.945735629798713</v>
      </c>
      <c r="AG779" s="268">
        <v>0.949495892457057</v>
      </c>
      <c r="AH779" s="295">
        <v>-0.00376026265834406</v>
      </c>
    </row>
    <row r="780" spans="1:34">
      <c r="A780" s="315" t="s">
        <v>1158</v>
      </c>
      <c r="B780" s="321" t="s">
        <v>3358</v>
      </c>
      <c r="C780" s="293" t="s">
        <v>1359</v>
      </c>
      <c r="D780" s="321" t="s">
        <v>1360</v>
      </c>
      <c r="E780" s="263">
        <v>1158</v>
      </c>
      <c r="F780" s="263">
        <v>1136</v>
      </c>
      <c r="G780" s="263">
        <v>1052</v>
      </c>
      <c r="H780" s="264">
        <v>2525</v>
      </c>
      <c r="I780" s="264">
        <v>2385</v>
      </c>
      <c r="J780" s="264">
        <v>2336</v>
      </c>
      <c r="K780" s="264">
        <v>2620</v>
      </c>
      <c r="L780" s="264">
        <v>2571</v>
      </c>
      <c r="M780" s="264">
        <v>2428</v>
      </c>
      <c r="N780" s="267">
        <v>0.977899817826417</v>
      </c>
      <c r="O780" s="266">
        <v>73541</v>
      </c>
      <c r="P780" s="294">
        <v>0.9</v>
      </c>
      <c r="Q780" s="267">
        <v>0.981001727115717</v>
      </c>
      <c r="R780" s="267">
        <v>0.944554455445545</v>
      </c>
      <c r="S780" s="267">
        <v>0.981297709923664</v>
      </c>
      <c r="T780" s="295">
        <v>0.0364472716701723</v>
      </c>
      <c r="U780" s="266">
        <v>75203</v>
      </c>
      <c r="V780" s="266">
        <v>69235</v>
      </c>
      <c r="W780" s="267">
        <v>0.920641463771392</v>
      </c>
      <c r="X780" s="267">
        <v>0.90846286701209</v>
      </c>
      <c r="Y780" s="268">
        <v>0.925148514851485</v>
      </c>
      <c r="Z780" s="268">
        <v>0.926717557251908</v>
      </c>
      <c r="AA780" s="295">
        <v>-0.0166856478393954</v>
      </c>
      <c r="AB780" s="264">
        <v>17234</v>
      </c>
      <c r="AC780" s="264">
        <v>15998</v>
      </c>
      <c r="AD780" s="264">
        <v>17709</v>
      </c>
      <c r="AE780" s="264">
        <v>16331</v>
      </c>
      <c r="AF780" s="268">
        <v>0.928281304398282</v>
      </c>
      <c r="AG780" s="268">
        <v>0.922186458862725</v>
      </c>
      <c r="AH780" s="295">
        <v>0.00609484553555728</v>
      </c>
    </row>
    <row r="781" spans="1:34">
      <c r="A781" s="315" t="s">
        <v>1158</v>
      </c>
      <c r="B781" s="321" t="s">
        <v>3358</v>
      </c>
      <c r="C781" s="293" t="s">
        <v>1361</v>
      </c>
      <c r="D781" s="321" t="s">
        <v>1362</v>
      </c>
      <c r="E781" s="263">
        <v>1336</v>
      </c>
      <c r="F781" s="263">
        <v>1296</v>
      </c>
      <c r="G781" s="263">
        <v>1258</v>
      </c>
      <c r="H781" s="264">
        <v>3244</v>
      </c>
      <c r="I781" s="264">
        <v>3130</v>
      </c>
      <c r="J781" s="264">
        <v>2965</v>
      </c>
      <c r="K781" s="264">
        <v>3496</v>
      </c>
      <c r="L781" s="264">
        <v>3194</v>
      </c>
      <c r="M781" s="264">
        <v>3037</v>
      </c>
      <c r="N781" s="267">
        <v>0.956152472469068</v>
      </c>
      <c r="O781" s="266">
        <v>89951</v>
      </c>
      <c r="P781" s="294">
        <v>0.9</v>
      </c>
      <c r="Q781" s="267">
        <v>0.970059880239521</v>
      </c>
      <c r="R781" s="267">
        <v>0.964858199753391</v>
      </c>
      <c r="S781" s="267">
        <v>0.913615560640732</v>
      </c>
      <c r="T781" s="295">
        <v>0.00520168048613012</v>
      </c>
      <c r="U781" s="266">
        <v>94076</v>
      </c>
      <c r="V781" s="266">
        <v>86543</v>
      </c>
      <c r="W781" s="267">
        <v>0.919926442450784</v>
      </c>
      <c r="X781" s="267">
        <v>0.941616766467066</v>
      </c>
      <c r="Y781" s="268">
        <v>0.913995067817509</v>
      </c>
      <c r="Z781" s="268">
        <v>0.86870709382151</v>
      </c>
      <c r="AA781" s="295">
        <v>0.0276216986495565</v>
      </c>
      <c r="AB781" s="264">
        <v>22001</v>
      </c>
      <c r="AC781" s="264">
        <v>20240</v>
      </c>
      <c r="AD781" s="264">
        <v>22775</v>
      </c>
      <c r="AE781" s="264">
        <v>21157</v>
      </c>
      <c r="AF781" s="268">
        <v>0.919958183718922</v>
      </c>
      <c r="AG781" s="268">
        <v>0.928957189901207</v>
      </c>
      <c r="AH781" s="295">
        <v>-0.00899900618228555</v>
      </c>
    </row>
    <row r="782" spans="1:34">
      <c r="A782" s="315" t="s">
        <v>1158</v>
      </c>
      <c r="B782" s="321" t="s">
        <v>3358</v>
      </c>
      <c r="C782" s="293" t="s">
        <v>1363</v>
      </c>
      <c r="D782" s="321" t="s">
        <v>1364</v>
      </c>
      <c r="E782" s="263">
        <v>1454</v>
      </c>
      <c r="F782" s="263">
        <v>1422</v>
      </c>
      <c r="G782" s="263">
        <v>1382</v>
      </c>
      <c r="H782" s="264">
        <v>2173</v>
      </c>
      <c r="I782" s="264">
        <v>2133</v>
      </c>
      <c r="J782" s="264">
        <v>2008</v>
      </c>
      <c r="K782" s="264">
        <v>2143</v>
      </c>
      <c r="L782" s="264">
        <v>2022</v>
      </c>
      <c r="M782" s="264">
        <v>1908</v>
      </c>
      <c r="N782" s="267">
        <v>0.959674773033872</v>
      </c>
      <c r="O782" s="266">
        <v>52642</v>
      </c>
      <c r="P782" s="294">
        <v>0.9</v>
      </c>
      <c r="Q782" s="267">
        <v>0.977991746905089</v>
      </c>
      <c r="R782" s="267">
        <v>0.981592268752876</v>
      </c>
      <c r="S782" s="267">
        <v>0.943537097526832</v>
      </c>
      <c r="T782" s="295">
        <v>-0.00360052184778681</v>
      </c>
      <c r="U782" s="266">
        <v>54854</v>
      </c>
      <c r="V782" s="266">
        <v>50232</v>
      </c>
      <c r="W782" s="267">
        <v>0.915739964268786</v>
      </c>
      <c r="X782" s="267">
        <v>0.950481430536451</v>
      </c>
      <c r="Y782" s="268">
        <v>0.924068108605614</v>
      </c>
      <c r="Z782" s="268">
        <v>0.89034064395707</v>
      </c>
      <c r="AA782" s="295">
        <v>0.0264133219308368</v>
      </c>
      <c r="AB782" s="264">
        <v>14549</v>
      </c>
      <c r="AC782" s="264">
        <v>13525</v>
      </c>
      <c r="AD782" s="264">
        <v>14116</v>
      </c>
      <c r="AE782" s="264">
        <v>13029</v>
      </c>
      <c r="AF782" s="268">
        <v>0.929617155818269</v>
      </c>
      <c r="AG782" s="268">
        <v>0.922995182771323</v>
      </c>
      <c r="AH782" s="295">
        <v>0.00662197304694601</v>
      </c>
    </row>
    <row r="783" spans="1:34">
      <c r="A783" s="315" t="s">
        <v>1158</v>
      </c>
      <c r="B783" s="321" t="s">
        <v>3358</v>
      </c>
      <c r="C783" s="293" t="s">
        <v>1365</v>
      </c>
      <c r="D783" s="321" t="s">
        <v>1366</v>
      </c>
      <c r="E783" s="263">
        <v>1306</v>
      </c>
      <c r="F783" s="263">
        <v>1277</v>
      </c>
      <c r="G783" s="263">
        <v>1232</v>
      </c>
      <c r="H783" s="264">
        <v>2360</v>
      </c>
      <c r="I783" s="264">
        <v>2284</v>
      </c>
      <c r="J783" s="264">
        <v>2210</v>
      </c>
      <c r="K783" s="264">
        <v>2460</v>
      </c>
      <c r="L783" s="264">
        <v>2327</v>
      </c>
      <c r="M783" s="264">
        <v>2272</v>
      </c>
      <c r="N783" s="267">
        <v>0.968115806386198</v>
      </c>
      <c r="O783" s="266">
        <v>62063</v>
      </c>
      <c r="P783" s="294">
        <v>0.9</v>
      </c>
      <c r="Q783" s="267">
        <v>0.977794793261868</v>
      </c>
      <c r="R783" s="267">
        <v>0.967796610169491</v>
      </c>
      <c r="S783" s="267">
        <v>0.945934959349593</v>
      </c>
      <c r="T783" s="295">
        <v>0.00999818309237677</v>
      </c>
      <c r="U783" s="266">
        <v>64107</v>
      </c>
      <c r="V783" s="266">
        <v>59826</v>
      </c>
      <c r="W783" s="267">
        <v>0.93322102110534</v>
      </c>
      <c r="X783" s="267">
        <v>0.943338437978561</v>
      </c>
      <c r="Y783" s="268">
        <v>0.936440677966102</v>
      </c>
      <c r="Z783" s="268">
        <v>0.923577235772358</v>
      </c>
      <c r="AA783" s="295">
        <v>0.0068977600124589</v>
      </c>
      <c r="AB783" s="264">
        <v>15729</v>
      </c>
      <c r="AC783" s="264">
        <v>14786</v>
      </c>
      <c r="AD783" s="264">
        <v>16182</v>
      </c>
      <c r="AE783" s="264">
        <v>15187</v>
      </c>
      <c r="AF783" s="268">
        <v>0.940047046856126</v>
      </c>
      <c r="AG783" s="268">
        <v>0.938511926832283</v>
      </c>
      <c r="AH783" s="295">
        <v>0.00153512002384282</v>
      </c>
    </row>
    <row r="784" spans="1:34">
      <c r="A784" s="315" t="s">
        <v>1158</v>
      </c>
      <c r="B784" s="321" t="s">
        <v>3358</v>
      </c>
      <c r="C784" s="293" t="s">
        <v>1367</v>
      </c>
      <c r="D784" s="321" t="s">
        <v>1368</v>
      </c>
      <c r="E784" s="263">
        <v>1164</v>
      </c>
      <c r="F784" s="263">
        <v>1173</v>
      </c>
      <c r="G784" s="263">
        <v>1145</v>
      </c>
      <c r="H784" s="264">
        <v>2460</v>
      </c>
      <c r="I784" s="264">
        <v>2524</v>
      </c>
      <c r="J784" s="264">
        <v>2409</v>
      </c>
      <c r="K784" s="264">
        <v>2488</v>
      </c>
      <c r="L784" s="264">
        <v>2514</v>
      </c>
      <c r="M784" s="264">
        <v>2428</v>
      </c>
      <c r="N784" s="267">
        <v>1.00848217462464</v>
      </c>
      <c r="O784" s="266">
        <v>70861</v>
      </c>
      <c r="P784" s="294">
        <v>0.9</v>
      </c>
      <c r="Q784" s="267">
        <v>1.00773195876289</v>
      </c>
      <c r="R784" s="267">
        <v>1.0260162601626</v>
      </c>
      <c r="S784" s="267">
        <v>1.0104501607717</v>
      </c>
      <c r="T784" s="295">
        <v>-0.0182843013997152</v>
      </c>
      <c r="U784" s="266">
        <v>70265</v>
      </c>
      <c r="V784" s="266">
        <v>68542</v>
      </c>
      <c r="W784" s="267">
        <v>0.975478545506298</v>
      </c>
      <c r="X784" s="267">
        <v>0.983676975945017</v>
      </c>
      <c r="Y784" s="268">
        <v>0.979268292682927</v>
      </c>
      <c r="Z784" s="268">
        <v>0.97588424437299</v>
      </c>
      <c r="AA784" s="295">
        <v>0.00440868326209032</v>
      </c>
      <c r="AB784" s="264">
        <v>16429</v>
      </c>
      <c r="AC784" s="264">
        <v>16091</v>
      </c>
      <c r="AD784" s="264">
        <v>16731</v>
      </c>
      <c r="AE784" s="264">
        <v>16325</v>
      </c>
      <c r="AF784" s="268">
        <v>0.979426623653296</v>
      </c>
      <c r="AG784" s="268">
        <v>0.97573366804136</v>
      </c>
      <c r="AH784" s="295">
        <v>0.00369295561193572</v>
      </c>
    </row>
    <row r="785" spans="1:34">
      <c r="A785" s="315" t="s">
        <v>1158</v>
      </c>
      <c r="B785" s="321" t="s">
        <v>3358</v>
      </c>
      <c r="C785" s="293" t="s">
        <v>1369</v>
      </c>
      <c r="D785" s="321" t="s">
        <v>1370</v>
      </c>
      <c r="E785" s="263">
        <v>912</v>
      </c>
      <c r="F785" s="263">
        <v>892</v>
      </c>
      <c r="G785" s="263">
        <v>875</v>
      </c>
      <c r="H785" s="264">
        <v>1851</v>
      </c>
      <c r="I785" s="264">
        <v>1821</v>
      </c>
      <c r="J785" s="264">
        <v>1775</v>
      </c>
      <c r="K785" s="264">
        <v>1892</v>
      </c>
      <c r="L785" s="264">
        <v>1826</v>
      </c>
      <c r="M785" s="264">
        <v>1780</v>
      </c>
      <c r="N785" s="267">
        <v>0.971589933410925</v>
      </c>
      <c r="O785" s="266">
        <v>50922</v>
      </c>
      <c r="P785" s="294">
        <v>0.9</v>
      </c>
      <c r="Q785" s="267">
        <v>0.978070175438597</v>
      </c>
      <c r="R785" s="267">
        <v>0.983792544570502</v>
      </c>
      <c r="S785" s="267">
        <v>0.965116279069767</v>
      </c>
      <c r="T785" s="295">
        <v>-0.00572236913190594</v>
      </c>
      <c r="U785" s="266">
        <v>52411</v>
      </c>
      <c r="V785" s="266">
        <v>49575</v>
      </c>
      <c r="W785" s="267">
        <v>0.945889221728263</v>
      </c>
      <c r="X785" s="267">
        <v>0.959429824561403</v>
      </c>
      <c r="Y785" s="268">
        <v>0.95894111291194</v>
      </c>
      <c r="Z785" s="268">
        <v>0.940803382663848</v>
      </c>
      <c r="AA785" s="295">
        <v>0.000488711649463958</v>
      </c>
      <c r="AB785" s="264">
        <v>12090</v>
      </c>
      <c r="AC785" s="264">
        <v>11518</v>
      </c>
      <c r="AD785" s="264">
        <v>12562</v>
      </c>
      <c r="AE785" s="264">
        <v>11850</v>
      </c>
      <c r="AF785" s="268">
        <v>0.952688172043011</v>
      </c>
      <c r="AG785" s="268">
        <v>0.943321127209043</v>
      </c>
      <c r="AH785" s="295">
        <v>0.00936704483396755</v>
      </c>
    </row>
    <row r="786" spans="1:34">
      <c r="A786" s="315" t="s">
        <v>1158</v>
      </c>
      <c r="B786" s="321" t="s">
        <v>3355</v>
      </c>
      <c r="C786" s="293" t="s">
        <v>1371</v>
      </c>
      <c r="D786" s="321" t="s">
        <v>1372</v>
      </c>
      <c r="E786" s="263">
        <v>1179</v>
      </c>
      <c r="F786" s="263">
        <v>1144</v>
      </c>
      <c r="G786" s="263">
        <v>1109</v>
      </c>
      <c r="H786" s="264">
        <v>2586</v>
      </c>
      <c r="I786" s="264">
        <v>2429</v>
      </c>
      <c r="J786" s="264">
        <v>2401</v>
      </c>
      <c r="K786" s="264">
        <v>2691</v>
      </c>
      <c r="L786" s="264">
        <v>2626</v>
      </c>
      <c r="M786" s="264">
        <v>2553</v>
      </c>
      <c r="N786" s="267">
        <v>0.969441718807743</v>
      </c>
      <c r="O786" s="266">
        <v>76075</v>
      </c>
      <c r="P786" s="294">
        <v>0.9</v>
      </c>
      <c r="Q786" s="267">
        <v>0.970313825275657</v>
      </c>
      <c r="R786" s="267">
        <v>0.939288476411446</v>
      </c>
      <c r="S786" s="267">
        <v>0.975845410628019</v>
      </c>
      <c r="T786" s="295">
        <v>0.0310253488642112</v>
      </c>
      <c r="U786" s="266">
        <v>78473</v>
      </c>
      <c r="V786" s="266">
        <v>74171</v>
      </c>
      <c r="W786" s="267">
        <v>0.945178596459929</v>
      </c>
      <c r="X786" s="267">
        <v>0.940627650551315</v>
      </c>
      <c r="Y786" s="268">
        <v>0.92846094354215</v>
      </c>
      <c r="Z786" s="268">
        <v>0.948717948717949</v>
      </c>
      <c r="AA786" s="295">
        <v>0.0121667070091647</v>
      </c>
      <c r="AB786" s="264">
        <v>17723</v>
      </c>
      <c r="AC786" s="264">
        <v>16775</v>
      </c>
      <c r="AD786" s="264">
        <v>19264</v>
      </c>
      <c r="AE786" s="264">
        <v>18169</v>
      </c>
      <c r="AF786" s="268">
        <v>0.946510184506009</v>
      </c>
      <c r="AG786" s="268">
        <v>0.943158222591362</v>
      </c>
      <c r="AH786" s="295">
        <v>0.00335196191464693</v>
      </c>
    </row>
    <row r="787" spans="1:34">
      <c r="A787" s="315" t="s">
        <v>1158</v>
      </c>
      <c r="B787" s="321" t="s">
        <v>3355</v>
      </c>
      <c r="C787" s="293" t="s">
        <v>1373</v>
      </c>
      <c r="D787" s="321" t="s">
        <v>1374</v>
      </c>
      <c r="E787" s="263">
        <v>1201</v>
      </c>
      <c r="F787" s="263">
        <v>1141</v>
      </c>
      <c r="G787" s="263">
        <v>1124</v>
      </c>
      <c r="H787" s="264">
        <v>2391</v>
      </c>
      <c r="I787" s="264">
        <v>2335</v>
      </c>
      <c r="J787" s="264">
        <v>2296</v>
      </c>
      <c r="K787" s="264">
        <v>2617</v>
      </c>
      <c r="L787" s="264">
        <v>2516</v>
      </c>
      <c r="M787" s="264">
        <v>2519</v>
      </c>
      <c r="N787" s="267">
        <v>0.967001108489896</v>
      </c>
      <c r="O787" s="266">
        <v>68044</v>
      </c>
      <c r="P787" s="294">
        <v>0.9</v>
      </c>
      <c r="Q787" s="267">
        <v>0.950041631973356</v>
      </c>
      <c r="R787" s="267">
        <v>0.976578837306566</v>
      </c>
      <c r="S787" s="267">
        <v>0.96140619029423</v>
      </c>
      <c r="T787" s="295">
        <v>-0.0265372053332107</v>
      </c>
      <c r="U787" s="266">
        <v>70366</v>
      </c>
      <c r="V787" s="266">
        <v>67266</v>
      </c>
      <c r="W787" s="267">
        <v>0.955944632350851</v>
      </c>
      <c r="X787" s="267">
        <v>0.935886761032473</v>
      </c>
      <c r="Y787" s="268">
        <v>0.960267670430782</v>
      </c>
      <c r="Z787" s="268">
        <v>0.96255254107757</v>
      </c>
      <c r="AA787" s="295">
        <v>-0.0243809093983092</v>
      </c>
      <c r="AB787" s="264">
        <v>16621</v>
      </c>
      <c r="AC787" s="264">
        <v>15966</v>
      </c>
      <c r="AD787" s="264">
        <v>17265</v>
      </c>
      <c r="AE787" s="264">
        <v>16458</v>
      </c>
      <c r="AF787" s="268">
        <v>0.960592022140665</v>
      </c>
      <c r="AG787" s="268">
        <v>0.953258036490009</v>
      </c>
      <c r="AH787" s="295">
        <v>0.00733398565065668</v>
      </c>
    </row>
    <row r="788" spans="1:34">
      <c r="A788" s="315" t="s">
        <v>1158</v>
      </c>
      <c r="B788" s="321" t="s">
        <v>3355</v>
      </c>
      <c r="C788" s="293" t="s">
        <v>1375</v>
      </c>
      <c r="D788" s="321" t="s">
        <v>1376</v>
      </c>
      <c r="E788" s="263">
        <v>879</v>
      </c>
      <c r="F788" s="263">
        <v>837</v>
      </c>
      <c r="G788" s="263">
        <v>820</v>
      </c>
      <c r="H788" s="264">
        <v>2337</v>
      </c>
      <c r="I788" s="264">
        <v>2164</v>
      </c>
      <c r="J788" s="264">
        <v>2130</v>
      </c>
      <c r="K788" s="264">
        <v>2360</v>
      </c>
      <c r="L788" s="264">
        <v>2292</v>
      </c>
      <c r="M788" s="264">
        <v>2263</v>
      </c>
      <c r="N788" s="267">
        <v>0.963802704852824</v>
      </c>
      <c r="O788" s="266">
        <v>65421</v>
      </c>
      <c r="P788" s="294">
        <v>0.9</v>
      </c>
      <c r="Q788" s="267">
        <v>0.95221843003413</v>
      </c>
      <c r="R788" s="267">
        <v>0.925973470261018</v>
      </c>
      <c r="S788" s="267">
        <v>0.971186440677966</v>
      </c>
      <c r="T788" s="295">
        <v>0.0262449597731113</v>
      </c>
      <c r="U788" s="266">
        <v>67878</v>
      </c>
      <c r="V788" s="266">
        <v>64577</v>
      </c>
      <c r="W788" s="267">
        <v>0.951368631957335</v>
      </c>
      <c r="X788" s="267">
        <v>0.93287827076223</v>
      </c>
      <c r="Y788" s="268">
        <v>0.911424903722721</v>
      </c>
      <c r="Z788" s="268">
        <v>0.958898305084746</v>
      </c>
      <c r="AA788" s="295">
        <v>0.0214533670395084</v>
      </c>
      <c r="AB788" s="264">
        <v>15462</v>
      </c>
      <c r="AC788" s="264">
        <v>14606</v>
      </c>
      <c r="AD788" s="264">
        <v>16335</v>
      </c>
      <c r="AE788" s="264">
        <v>15577</v>
      </c>
      <c r="AF788" s="268">
        <v>0.944638468503428</v>
      </c>
      <c r="AG788" s="268">
        <v>0.95359657177839</v>
      </c>
      <c r="AH788" s="295">
        <v>-0.00895810327496216</v>
      </c>
    </row>
    <row r="789" spans="1:34">
      <c r="A789" s="315" t="s">
        <v>1158</v>
      </c>
      <c r="B789" s="321" t="s">
        <v>3355</v>
      </c>
      <c r="C789" s="293" t="s">
        <v>1377</v>
      </c>
      <c r="D789" s="321" t="s">
        <v>1378</v>
      </c>
      <c r="E789" s="263">
        <v>992</v>
      </c>
      <c r="F789" s="263">
        <v>904</v>
      </c>
      <c r="G789" s="263">
        <v>926</v>
      </c>
      <c r="H789" s="264">
        <v>2116</v>
      </c>
      <c r="I789" s="264">
        <v>1892</v>
      </c>
      <c r="J789" s="264">
        <v>1936</v>
      </c>
      <c r="K789" s="264">
        <v>2168</v>
      </c>
      <c r="L789" s="264">
        <v>2059</v>
      </c>
      <c r="M789" s="264">
        <v>2035</v>
      </c>
      <c r="N789" s="267">
        <v>0.955422203171882</v>
      </c>
      <c r="O789" s="266">
        <v>60183</v>
      </c>
      <c r="P789" s="294">
        <v>0.9</v>
      </c>
      <c r="Q789" s="267">
        <v>0.911290322580645</v>
      </c>
      <c r="R789" s="267">
        <v>0.89413988657845</v>
      </c>
      <c r="S789" s="267">
        <v>0.949723247232472</v>
      </c>
      <c r="T789" s="295">
        <v>0.0171504360021952</v>
      </c>
      <c r="U789" s="266">
        <v>62991</v>
      </c>
      <c r="V789" s="266">
        <v>59801</v>
      </c>
      <c r="W789" s="267">
        <v>0.949357844771475</v>
      </c>
      <c r="X789" s="267">
        <v>0.933467741935484</v>
      </c>
      <c r="Y789" s="268">
        <v>0.914933837429111</v>
      </c>
      <c r="Z789" s="268">
        <v>0.938653136531365</v>
      </c>
      <c r="AA789" s="295">
        <v>0.0185339045063724</v>
      </c>
      <c r="AB789" s="264">
        <v>14455</v>
      </c>
      <c r="AC789" s="264">
        <v>13670</v>
      </c>
      <c r="AD789" s="264">
        <v>14930</v>
      </c>
      <c r="AE789" s="264">
        <v>14267</v>
      </c>
      <c r="AF789" s="268">
        <v>0.945693531649948</v>
      </c>
      <c r="AG789" s="268">
        <v>0.955592766242465</v>
      </c>
      <c r="AH789" s="295">
        <v>-0.00989923459251674</v>
      </c>
    </row>
    <row r="790" spans="1:34">
      <c r="A790" s="315" t="s">
        <v>1158</v>
      </c>
      <c r="B790" s="321" t="s">
        <v>3355</v>
      </c>
      <c r="C790" s="293" t="s">
        <v>1379</v>
      </c>
      <c r="D790" s="321" t="s">
        <v>1380</v>
      </c>
      <c r="E790" s="263">
        <v>990</v>
      </c>
      <c r="F790" s="263">
        <v>964</v>
      </c>
      <c r="G790" s="263">
        <v>901</v>
      </c>
      <c r="H790" s="264">
        <v>2188</v>
      </c>
      <c r="I790" s="264">
        <v>2072</v>
      </c>
      <c r="J790" s="264">
        <v>1926</v>
      </c>
      <c r="K790" s="264">
        <v>2282</v>
      </c>
      <c r="L790" s="264">
        <v>2244</v>
      </c>
      <c r="M790" s="264">
        <v>2067</v>
      </c>
      <c r="N790" s="267">
        <v>0.973699407659181</v>
      </c>
      <c r="O790" s="266">
        <v>59013</v>
      </c>
      <c r="P790" s="294">
        <v>0.9</v>
      </c>
      <c r="Q790" s="267">
        <v>0.973737373737374</v>
      </c>
      <c r="R790" s="267">
        <v>0.946983546617916</v>
      </c>
      <c r="S790" s="267">
        <v>0.983347940403155</v>
      </c>
      <c r="T790" s="295">
        <v>0.0267538271194578</v>
      </c>
      <c r="U790" s="266">
        <v>60607</v>
      </c>
      <c r="V790" s="266">
        <v>54866</v>
      </c>
      <c r="W790" s="267">
        <v>0.905274968237992</v>
      </c>
      <c r="X790" s="267">
        <v>0.91010101010101</v>
      </c>
      <c r="Y790" s="268">
        <v>0.880255941499086</v>
      </c>
      <c r="Z790" s="268">
        <v>0.90578439964943</v>
      </c>
      <c r="AA790" s="295">
        <v>0.0298450686019242</v>
      </c>
      <c r="AB790" s="264">
        <v>14534</v>
      </c>
      <c r="AC790" s="264">
        <v>13130</v>
      </c>
      <c r="AD790" s="264">
        <v>14855</v>
      </c>
      <c r="AE790" s="264">
        <v>13470</v>
      </c>
      <c r="AF790" s="268">
        <v>0.903398926654741</v>
      </c>
      <c r="AG790" s="268">
        <v>0.906765398855604</v>
      </c>
      <c r="AH790" s="295">
        <v>-0.0033664722008635</v>
      </c>
    </row>
    <row r="791" spans="1:34">
      <c r="A791" s="315" t="s">
        <v>1158</v>
      </c>
      <c r="B791" s="321" t="s">
        <v>3355</v>
      </c>
      <c r="C791" s="293" t="s">
        <v>1381</v>
      </c>
      <c r="D791" s="321" t="s">
        <v>1382</v>
      </c>
      <c r="E791" s="263">
        <v>1528</v>
      </c>
      <c r="F791" s="263">
        <v>1474</v>
      </c>
      <c r="G791" s="263">
        <v>1396</v>
      </c>
      <c r="H791" s="264">
        <v>2598</v>
      </c>
      <c r="I791" s="264">
        <v>2472</v>
      </c>
      <c r="J791" s="264">
        <v>2396</v>
      </c>
      <c r="K791" s="264">
        <v>2566</v>
      </c>
      <c r="L791" s="264">
        <v>2471</v>
      </c>
      <c r="M791" s="264">
        <v>2322</v>
      </c>
      <c r="N791" s="267">
        <v>0.955216629617089</v>
      </c>
      <c r="O791" s="266">
        <v>64885</v>
      </c>
      <c r="P791" s="294">
        <v>0.9</v>
      </c>
      <c r="Q791" s="267">
        <v>0.964659685863874</v>
      </c>
      <c r="R791" s="267">
        <v>0.951501154734411</v>
      </c>
      <c r="S791" s="267">
        <v>0.962977396726422</v>
      </c>
      <c r="T791" s="295">
        <v>0.0131585311294632</v>
      </c>
      <c r="U791" s="266">
        <v>67927</v>
      </c>
      <c r="V791" s="266">
        <v>62016</v>
      </c>
      <c r="W791" s="267">
        <v>0.912980111001516</v>
      </c>
      <c r="X791" s="267">
        <v>0.913612565445026</v>
      </c>
      <c r="Y791" s="268">
        <v>0.922247882986913</v>
      </c>
      <c r="Z791" s="268">
        <v>0.904910366328917</v>
      </c>
      <c r="AA791" s="295">
        <v>-0.00863531754188673</v>
      </c>
      <c r="AB791" s="264">
        <v>17264</v>
      </c>
      <c r="AC791" s="264">
        <v>15844</v>
      </c>
      <c r="AD791" s="264">
        <v>16910</v>
      </c>
      <c r="AE791" s="264">
        <v>15434</v>
      </c>
      <c r="AF791" s="268">
        <v>0.917747914735867</v>
      </c>
      <c r="AG791" s="268">
        <v>0.912714370195151</v>
      </c>
      <c r="AH791" s="295">
        <v>0.00503354454071581</v>
      </c>
    </row>
    <row r="792" spans="1:34">
      <c r="A792" s="315" t="s">
        <v>1158</v>
      </c>
      <c r="B792" s="321" t="s">
        <v>3355</v>
      </c>
      <c r="C792" s="293" t="s">
        <v>1383</v>
      </c>
      <c r="D792" s="321" t="s">
        <v>1384</v>
      </c>
      <c r="E792" s="263">
        <v>1152</v>
      </c>
      <c r="F792" s="263">
        <v>1127</v>
      </c>
      <c r="G792" s="263">
        <v>1074</v>
      </c>
      <c r="H792" s="264">
        <v>2631</v>
      </c>
      <c r="I792" s="264">
        <v>2583</v>
      </c>
      <c r="J792" s="264">
        <v>2505</v>
      </c>
      <c r="K792" s="264">
        <v>2906</v>
      </c>
      <c r="L792" s="264">
        <v>2795</v>
      </c>
      <c r="M792" s="264">
        <v>2705</v>
      </c>
      <c r="N792" s="267">
        <v>0.974382365994378</v>
      </c>
      <c r="O792" s="266">
        <v>79038</v>
      </c>
      <c r="P792" s="294">
        <v>0.9</v>
      </c>
      <c r="Q792" s="267">
        <v>0.978298611111111</v>
      </c>
      <c r="R792" s="267">
        <v>0.98175598631699</v>
      </c>
      <c r="S792" s="267">
        <v>0.96180316586373</v>
      </c>
      <c r="T792" s="295">
        <v>-0.00345737520587863</v>
      </c>
      <c r="U792" s="266">
        <v>81116</v>
      </c>
      <c r="V792" s="266">
        <v>76451</v>
      </c>
      <c r="W792" s="267">
        <v>0.942489767740027</v>
      </c>
      <c r="X792" s="267">
        <v>0.932291666666667</v>
      </c>
      <c r="Y792" s="268">
        <v>0.952109464082098</v>
      </c>
      <c r="Z792" s="268">
        <v>0.930832759807295</v>
      </c>
      <c r="AA792" s="295">
        <v>-0.0198177974154314</v>
      </c>
      <c r="AB792" s="264">
        <v>18629</v>
      </c>
      <c r="AC792" s="264">
        <v>17621</v>
      </c>
      <c r="AD792" s="264">
        <v>19425</v>
      </c>
      <c r="AE792" s="264">
        <v>18393</v>
      </c>
      <c r="AF792" s="268">
        <v>0.945890815395351</v>
      </c>
      <c r="AG792" s="268">
        <v>0.946872586872587</v>
      </c>
      <c r="AH792" s="295">
        <v>-0.000981771477235549</v>
      </c>
    </row>
    <row r="793" spans="1:34">
      <c r="A793" s="315" t="s">
        <v>1158</v>
      </c>
      <c r="B793" s="321" t="s">
        <v>3355</v>
      </c>
      <c r="C793" s="293" t="s">
        <v>1385</v>
      </c>
      <c r="D793" s="321" t="s">
        <v>1386</v>
      </c>
      <c r="E793" s="263">
        <v>1184</v>
      </c>
      <c r="F793" s="263">
        <v>1101</v>
      </c>
      <c r="G793" s="263">
        <v>1081</v>
      </c>
      <c r="H793" s="264">
        <v>2673</v>
      </c>
      <c r="I793" s="264">
        <v>2590</v>
      </c>
      <c r="J793" s="264">
        <v>2528</v>
      </c>
      <c r="K793" s="264">
        <v>2735</v>
      </c>
      <c r="L793" s="264">
        <v>2614</v>
      </c>
      <c r="M793" s="264">
        <v>2566</v>
      </c>
      <c r="N793" s="267">
        <v>0.957006349484652</v>
      </c>
      <c r="O793" s="266">
        <v>76416</v>
      </c>
      <c r="P793" s="294">
        <v>0.9</v>
      </c>
      <c r="Q793" s="267">
        <v>0.929898648648649</v>
      </c>
      <c r="R793" s="267">
        <v>0.968948746726525</v>
      </c>
      <c r="S793" s="267">
        <v>0.955758683729433</v>
      </c>
      <c r="T793" s="295">
        <v>-0.0390500980778758</v>
      </c>
      <c r="U793" s="266">
        <v>79849</v>
      </c>
      <c r="V793" s="266">
        <v>75347</v>
      </c>
      <c r="W793" s="267">
        <v>0.943618580069882</v>
      </c>
      <c r="X793" s="267">
        <v>0.913006756756757</v>
      </c>
      <c r="Y793" s="268">
        <v>0.945753834642724</v>
      </c>
      <c r="Z793" s="268">
        <v>0.938208409506398</v>
      </c>
      <c r="AA793" s="295">
        <v>-0.0327470778859668</v>
      </c>
      <c r="AB793" s="264">
        <v>18019</v>
      </c>
      <c r="AC793" s="264">
        <v>17010</v>
      </c>
      <c r="AD793" s="264">
        <v>19045</v>
      </c>
      <c r="AE793" s="264">
        <v>17869</v>
      </c>
      <c r="AF793" s="268">
        <v>0.944003551806427</v>
      </c>
      <c r="AG793" s="268">
        <v>0.938251509582568</v>
      </c>
      <c r="AH793" s="295">
        <v>0.00575204222385894</v>
      </c>
    </row>
    <row r="794" spans="1:34">
      <c r="A794" s="315" t="s">
        <v>1158</v>
      </c>
      <c r="B794" s="321" t="s">
        <v>3355</v>
      </c>
      <c r="C794" s="293" t="s">
        <v>1387</v>
      </c>
      <c r="D794" s="321" t="s">
        <v>1388</v>
      </c>
      <c r="E794" s="263">
        <v>756</v>
      </c>
      <c r="F794" s="263">
        <v>720</v>
      </c>
      <c r="G794" s="263">
        <v>679</v>
      </c>
      <c r="H794" s="264">
        <v>1517</v>
      </c>
      <c r="I794" s="264">
        <v>1473</v>
      </c>
      <c r="J794" s="264">
        <v>1419</v>
      </c>
      <c r="K794" s="264">
        <v>1681</v>
      </c>
      <c r="L794" s="264">
        <v>1613</v>
      </c>
      <c r="M794" s="264">
        <v>1583</v>
      </c>
      <c r="N794" s="267">
        <v>0.965097101389519</v>
      </c>
      <c r="O794" s="266">
        <v>46813</v>
      </c>
      <c r="P794" s="294">
        <v>0.9</v>
      </c>
      <c r="Q794" s="267">
        <v>0.952380952380952</v>
      </c>
      <c r="R794" s="267">
        <v>0.970995385629532</v>
      </c>
      <c r="S794" s="267">
        <v>0.959547888161808</v>
      </c>
      <c r="T794" s="295">
        <v>-0.0186144332485797</v>
      </c>
      <c r="U794" s="266">
        <v>48506</v>
      </c>
      <c r="V794" s="266">
        <v>45739</v>
      </c>
      <c r="W794" s="267">
        <v>0.942955510658475</v>
      </c>
      <c r="X794" s="267">
        <v>0.898148148148148</v>
      </c>
      <c r="Y794" s="268">
        <v>0.935398813447594</v>
      </c>
      <c r="Z794" s="268">
        <v>0.941701368233195</v>
      </c>
      <c r="AA794" s="295">
        <v>-0.0372506652994458</v>
      </c>
      <c r="AB794" s="264">
        <v>11016</v>
      </c>
      <c r="AC794" s="264">
        <v>10335</v>
      </c>
      <c r="AD794" s="264">
        <v>11807</v>
      </c>
      <c r="AE794" s="264">
        <v>11139</v>
      </c>
      <c r="AF794" s="268">
        <v>0.93818082788671</v>
      </c>
      <c r="AG794" s="268">
        <v>0.943423392902515</v>
      </c>
      <c r="AH794" s="295">
        <v>-0.00524256501580522</v>
      </c>
    </row>
    <row r="795" spans="1:34">
      <c r="A795" s="315" t="s">
        <v>1158</v>
      </c>
      <c r="B795" s="321" t="s">
        <v>3355</v>
      </c>
      <c r="C795" s="293" t="s">
        <v>1389</v>
      </c>
      <c r="D795" s="321" t="s">
        <v>1390</v>
      </c>
      <c r="E795" s="263">
        <v>384</v>
      </c>
      <c r="F795" s="263">
        <v>370</v>
      </c>
      <c r="G795" s="263">
        <v>366</v>
      </c>
      <c r="H795" s="264">
        <v>870</v>
      </c>
      <c r="I795" s="264">
        <v>843</v>
      </c>
      <c r="J795" s="264">
        <v>822</v>
      </c>
      <c r="K795" s="264">
        <v>902</v>
      </c>
      <c r="L795" s="264">
        <v>874</v>
      </c>
      <c r="M795" s="264">
        <v>866</v>
      </c>
      <c r="N795" s="267">
        <v>0.960218206108287</v>
      </c>
      <c r="O795" s="266">
        <v>25875</v>
      </c>
      <c r="P795" s="294">
        <v>0.9</v>
      </c>
      <c r="Q795" s="267">
        <v>0.963541666666667</v>
      </c>
      <c r="R795" s="267">
        <v>0.968965517241379</v>
      </c>
      <c r="S795" s="267">
        <v>0.968957871396896</v>
      </c>
      <c r="T795" s="295">
        <v>-0.00542385057471273</v>
      </c>
      <c r="U795" s="266">
        <v>26947</v>
      </c>
      <c r="V795" s="266">
        <v>25914</v>
      </c>
      <c r="W795" s="267">
        <v>0.961665491520392</v>
      </c>
      <c r="X795" s="267">
        <v>0.953125</v>
      </c>
      <c r="Y795" s="268">
        <v>0.944827586206897</v>
      </c>
      <c r="Z795" s="268">
        <v>0.960088691796009</v>
      </c>
      <c r="AA795" s="295">
        <v>0.00829741379310345</v>
      </c>
      <c r="AB795" s="264">
        <v>6012</v>
      </c>
      <c r="AC795" s="264">
        <v>5813</v>
      </c>
      <c r="AD795" s="264">
        <v>6467</v>
      </c>
      <c r="AE795" s="264">
        <v>6159</v>
      </c>
      <c r="AF795" s="268">
        <v>0.966899534264804</v>
      </c>
      <c r="AG795" s="268">
        <v>0.952373588990258</v>
      </c>
      <c r="AH795" s="295">
        <v>0.0145259452745454</v>
      </c>
    </row>
    <row r="796" spans="1:34">
      <c r="A796" s="315" t="s">
        <v>1158</v>
      </c>
      <c r="B796" s="321" t="s">
        <v>3355</v>
      </c>
      <c r="C796" s="293" t="s">
        <v>1391</v>
      </c>
      <c r="D796" s="321" t="s">
        <v>1392</v>
      </c>
      <c r="E796" s="263">
        <v>500</v>
      </c>
      <c r="F796" s="263">
        <v>501</v>
      </c>
      <c r="G796" s="263">
        <v>478</v>
      </c>
      <c r="H796" s="264">
        <v>1098</v>
      </c>
      <c r="I796" s="264">
        <v>1079</v>
      </c>
      <c r="J796" s="264">
        <v>1044</v>
      </c>
      <c r="K796" s="264">
        <v>1137</v>
      </c>
      <c r="L796" s="264">
        <v>1138</v>
      </c>
      <c r="M796" s="264">
        <v>1092</v>
      </c>
      <c r="N796" s="267">
        <v>0.996233463035019</v>
      </c>
      <c r="O796" s="266">
        <v>32004</v>
      </c>
      <c r="P796" s="294">
        <v>0.9</v>
      </c>
      <c r="Q796" s="267">
        <v>1.002</v>
      </c>
      <c r="R796" s="267">
        <v>0.982695810564663</v>
      </c>
      <c r="S796" s="267">
        <v>1.00087950747581</v>
      </c>
      <c r="T796" s="295">
        <v>0.019304189435337</v>
      </c>
      <c r="U796" s="266">
        <v>32125</v>
      </c>
      <c r="V796" s="266">
        <v>31032</v>
      </c>
      <c r="W796" s="267">
        <v>0.965976653696498</v>
      </c>
      <c r="X796" s="267">
        <v>0.956</v>
      </c>
      <c r="Y796" s="268">
        <v>0.950819672131147</v>
      </c>
      <c r="Z796" s="268">
        <v>0.96042216358839</v>
      </c>
      <c r="AA796" s="295">
        <v>0.00518032786885247</v>
      </c>
      <c r="AB796" s="264">
        <v>7268</v>
      </c>
      <c r="AC796" s="264">
        <v>6978</v>
      </c>
      <c r="AD796" s="264">
        <v>7744</v>
      </c>
      <c r="AE796" s="264">
        <v>7472</v>
      </c>
      <c r="AF796" s="268">
        <v>0.960099064391855</v>
      </c>
      <c r="AG796" s="268">
        <v>0.964876033057851</v>
      </c>
      <c r="AH796" s="295">
        <v>-0.00477696866599653</v>
      </c>
    </row>
    <row r="797" spans="1:34">
      <c r="A797" s="315" t="s">
        <v>1158</v>
      </c>
      <c r="B797" s="321" t="s">
        <v>3355</v>
      </c>
      <c r="C797" s="293" t="s">
        <v>1393</v>
      </c>
      <c r="D797" s="321" t="s">
        <v>1394</v>
      </c>
      <c r="E797" s="263">
        <v>1313</v>
      </c>
      <c r="F797" s="263">
        <v>1257</v>
      </c>
      <c r="G797" s="263">
        <v>1201</v>
      </c>
      <c r="H797" s="264">
        <v>2111</v>
      </c>
      <c r="I797" s="264">
        <v>2074</v>
      </c>
      <c r="J797" s="264">
        <v>1940</v>
      </c>
      <c r="K797" s="264">
        <v>2147</v>
      </c>
      <c r="L797" s="264">
        <v>1851</v>
      </c>
      <c r="M797" s="264">
        <v>1813</v>
      </c>
      <c r="N797" s="267">
        <v>0.931898670135877</v>
      </c>
      <c r="O797" s="266">
        <v>51575</v>
      </c>
      <c r="P797" s="294">
        <v>0.9</v>
      </c>
      <c r="Q797" s="267">
        <v>0.957349581111957</v>
      </c>
      <c r="R797" s="267">
        <v>0.982472761724301</v>
      </c>
      <c r="S797" s="267">
        <v>0.862133209129017</v>
      </c>
      <c r="T797" s="295">
        <v>-0.025123180612344</v>
      </c>
      <c r="U797" s="266">
        <v>55344</v>
      </c>
      <c r="V797" s="266">
        <v>49839</v>
      </c>
      <c r="W797" s="267">
        <v>0.900531222896791</v>
      </c>
      <c r="X797" s="267">
        <v>0.914699162223915</v>
      </c>
      <c r="Y797" s="268">
        <v>0.918995736617717</v>
      </c>
      <c r="Z797" s="268">
        <v>0.844434094084769</v>
      </c>
      <c r="AA797" s="295">
        <v>-0.00429657439380204</v>
      </c>
      <c r="AB797" s="264">
        <v>14317</v>
      </c>
      <c r="AC797" s="264">
        <v>12985</v>
      </c>
      <c r="AD797" s="264">
        <v>14307</v>
      </c>
      <c r="AE797" s="264">
        <v>12923</v>
      </c>
      <c r="AF797" s="268">
        <v>0.906963749388838</v>
      </c>
      <c r="AG797" s="268">
        <v>0.903264136436709</v>
      </c>
      <c r="AH797" s="295">
        <v>0.00369961295212906</v>
      </c>
    </row>
    <row r="798" spans="1:34">
      <c r="A798" s="315" t="s">
        <v>1158</v>
      </c>
      <c r="B798" s="321" t="s">
        <v>3355</v>
      </c>
      <c r="C798" s="293" t="s">
        <v>1395</v>
      </c>
      <c r="D798" s="321" t="s">
        <v>1396</v>
      </c>
      <c r="E798" s="263">
        <v>1138</v>
      </c>
      <c r="F798" s="263">
        <v>1126</v>
      </c>
      <c r="G798" s="263">
        <v>1104</v>
      </c>
      <c r="H798" s="264">
        <v>1872</v>
      </c>
      <c r="I798" s="264">
        <v>1824</v>
      </c>
      <c r="J798" s="264">
        <v>1790</v>
      </c>
      <c r="K798" s="264">
        <v>2034</v>
      </c>
      <c r="L798" s="264">
        <v>1910</v>
      </c>
      <c r="M798" s="264">
        <v>1928</v>
      </c>
      <c r="N798" s="267">
        <v>0.978329526268746</v>
      </c>
      <c r="O798" s="266">
        <v>49254</v>
      </c>
      <c r="P798" s="294">
        <v>0.9</v>
      </c>
      <c r="Q798" s="267">
        <v>0.989455184534271</v>
      </c>
      <c r="R798" s="267">
        <v>0.974358974358974</v>
      </c>
      <c r="S798" s="267">
        <v>0.939036381514258</v>
      </c>
      <c r="T798" s="295">
        <v>0.0150962101752963</v>
      </c>
      <c r="U798" s="266">
        <v>50345</v>
      </c>
      <c r="V798" s="266">
        <v>47426</v>
      </c>
      <c r="W798" s="267">
        <v>0.942020061575132</v>
      </c>
      <c r="X798" s="267">
        <v>0.9701230228471</v>
      </c>
      <c r="Y798" s="268">
        <v>0.956196581196581</v>
      </c>
      <c r="Z798" s="268">
        <v>0.947885939036382</v>
      </c>
      <c r="AA798" s="295">
        <v>0.0139264416505189</v>
      </c>
      <c r="AB798" s="264">
        <v>13317</v>
      </c>
      <c r="AC798" s="264">
        <v>12632</v>
      </c>
      <c r="AD798" s="264">
        <v>12637</v>
      </c>
      <c r="AE798" s="264">
        <v>12004</v>
      </c>
      <c r="AF798" s="268">
        <v>0.948561988435834</v>
      </c>
      <c r="AG798" s="268">
        <v>0.949908997388621</v>
      </c>
      <c r="AH798" s="295">
        <v>-0.00134700895278672</v>
      </c>
    </row>
    <row r="799" spans="1:34">
      <c r="A799" s="315" t="s">
        <v>1158</v>
      </c>
      <c r="B799" s="321" t="s">
        <v>3355</v>
      </c>
      <c r="C799" s="293" t="s">
        <v>1397</v>
      </c>
      <c r="D799" s="321" t="s">
        <v>1398</v>
      </c>
      <c r="E799" s="263">
        <v>3283</v>
      </c>
      <c r="F799" s="263">
        <v>3170</v>
      </c>
      <c r="G799" s="263">
        <v>3235</v>
      </c>
      <c r="H799" s="264">
        <v>4267</v>
      </c>
      <c r="I799" s="264">
        <v>4091</v>
      </c>
      <c r="J799" s="264">
        <v>4156</v>
      </c>
      <c r="K799" s="264">
        <v>4275</v>
      </c>
      <c r="L799" s="264">
        <v>4013</v>
      </c>
      <c r="M799" s="264">
        <v>4108</v>
      </c>
      <c r="N799" s="267">
        <v>0.919441834935982</v>
      </c>
      <c r="O799" s="266">
        <v>87107</v>
      </c>
      <c r="P799" s="294">
        <v>0.9</v>
      </c>
      <c r="Q799" s="267">
        <v>0.965580261955528</v>
      </c>
      <c r="R799" s="267">
        <v>0.9587532224045</v>
      </c>
      <c r="S799" s="267">
        <v>0.938713450292398</v>
      </c>
      <c r="T799" s="295">
        <v>0.00682703955102881</v>
      </c>
      <c r="U799" s="266">
        <v>94739</v>
      </c>
      <c r="V799" s="266">
        <v>91410</v>
      </c>
      <c r="W799" s="267">
        <v>0.964861355935781</v>
      </c>
      <c r="X799" s="267">
        <v>0.985379226317393</v>
      </c>
      <c r="Y799" s="268">
        <v>0.973986407311929</v>
      </c>
      <c r="Z799" s="268">
        <v>0.96093567251462</v>
      </c>
      <c r="AA799" s="295">
        <v>0.0113928190054639</v>
      </c>
      <c r="AB799" s="264">
        <v>29875</v>
      </c>
      <c r="AC799" s="264">
        <v>29048</v>
      </c>
      <c r="AD799" s="264">
        <v>26548</v>
      </c>
      <c r="AE799" s="264">
        <v>25702</v>
      </c>
      <c r="AF799" s="268">
        <v>0.972317991631799</v>
      </c>
      <c r="AG799" s="268">
        <v>0.968133192707549</v>
      </c>
      <c r="AH799" s="295">
        <v>0.00418479892425061</v>
      </c>
    </row>
    <row r="800" spans="1:34">
      <c r="A800" s="315" t="s">
        <v>1158</v>
      </c>
      <c r="B800" s="321" t="s">
        <v>3355</v>
      </c>
      <c r="C800" s="293" t="s">
        <v>1399</v>
      </c>
      <c r="D800" s="321" t="s">
        <v>1400</v>
      </c>
      <c r="E800" s="263">
        <v>1128</v>
      </c>
      <c r="F800" s="263">
        <v>1124</v>
      </c>
      <c r="G800" s="263">
        <v>1110</v>
      </c>
      <c r="H800" s="264">
        <v>1382</v>
      </c>
      <c r="I800" s="264">
        <v>1369</v>
      </c>
      <c r="J800" s="264">
        <v>1344</v>
      </c>
      <c r="K800" s="264">
        <v>1471</v>
      </c>
      <c r="L800" s="264">
        <v>1455</v>
      </c>
      <c r="M800" s="264">
        <v>1423</v>
      </c>
      <c r="N800" s="267">
        <v>0.980024459845088</v>
      </c>
      <c r="O800" s="266">
        <v>31252</v>
      </c>
      <c r="P800" s="294">
        <v>0.9</v>
      </c>
      <c r="Q800" s="267">
        <v>0.99645390070922</v>
      </c>
      <c r="R800" s="267">
        <v>0.990593342981187</v>
      </c>
      <c r="S800" s="267">
        <v>0.989123045547247</v>
      </c>
      <c r="T800" s="295">
        <v>0.00586055772803318</v>
      </c>
      <c r="U800" s="266">
        <v>31889</v>
      </c>
      <c r="V800" s="266">
        <v>30952</v>
      </c>
      <c r="W800" s="267">
        <v>0.970616827119069</v>
      </c>
      <c r="X800" s="267">
        <v>0.984042553191489</v>
      </c>
      <c r="Y800" s="268">
        <v>0.972503617945007</v>
      </c>
      <c r="Z800" s="268">
        <v>0.96736913664174</v>
      </c>
      <c r="AA800" s="295">
        <v>0.0115389352464821</v>
      </c>
      <c r="AB800" s="264">
        <v>9927</v>
      </c>
      <c r="AC800" s="264">
        <v>9686</v>
      </c>
      <c r="AD800" s="264">
        <v>8899</v>
      </c>
      <c r="AE800" s="264">
        <v>8662</v>
      </c>
      <c r="AF800" s="268">
        <v>0.975722776266747</v>
      </c>
      <c r="AG800" s="268">
        <v>0.973367794134172</v>
      </c>
      <c r="AH800" s="295">
        <v>0.0023549821325749</v>
      </c>
    </row>
    <row r="801" spans="1:34">
      <c r="A801" s="315" t="s">
        <v>1158</v>
      </c>
      <c r="B801" s="321" t="s">
        <v>3355</v>
      </c>
      <c r="C801" s="293" t="s">
        <v>1401</v>
      </c>
      <c r="D801" s="321" t="s">
        <v>1402</v>
      </c>
      <c r="E801" s="263">
        <v>1113</v>
      </c>
      <c r="F801" s="263">
        <v>1105</v>
      </c>
      <c r="G801" s="263">
        <v>1080</v>
      </c>
      <c r="H801" s="264">
        <v>2243</v>
      </c>
      <c r="I801" s="264">
        <v>2219</v>
      </c>
      <c r="J801" s="264">
        <v>2163</v>
      </c>
      <c r="K801" s="264">
        <v>2265</v>
      </c>
      <c r="L801" s="264">
        <v>2248</v>
      </c>
      <c r="M801" s="264">
        <v>2192</v>
      </c>
      <c r="N801" s="267">
        <v>0.988999259731093</v>
      </c>
      <c r="O801" s="266">
        <v>57448</v>
      </c>
      <c r="P801" s="294">
        <v>0.9</v>
      </c>
      <c r="Q801" s="267">
        <v>0.992812219227314</v>
      </c>
      <c r="R801" s="267">
        <v>0.989300044583148</v>
      </c>
      <c r="S801" s="267">
        <v>0.992494481236203</v>
      </c>
      <c r="T801" s="295">
        <v>0.00351217464416598</v>
      </c>
      <c r="U801" s="266">
        <v>58087</v>
      </c>
      <c r="V801" s="266">
        <v>55602</v>
      </c>
      <c r="W801" s="267">
        <v>0.957219343398695</v>
      </c>
      <c r="X801" s="267">
        <v>0.970350404312669</v>
      </c>
      <c r="Y801" s="268">
        <v>0.964333481943825</v>
      </c>
      <c r="Z801" s="268">
        <v>0.967770419426049</v>
      </c>
      <c r="AA801" s="295">
        <v>0.00601692236884321</v>
      </c>
      <c r="AB801" s="264">
        <v>14539</v>
      </c>
      <c r="AC801" s="264">
        <v>14019</v>
      </c>
      <c r="AD801" s="264">
        <v>14319</v>
      </c>
      <c r="AE801" s="264">
        <v>13752</v>
      </c>
      <c r="AF801" s="268">
        <v>0.964234128894697</v>
      </c>
      <c r="AG801" s="268">
        <v>0.960402262727844</v>
      </c>
      <c r="AH801" s="295">
        <v>0.00383186616685294</v>
      </c>
    </row>
    <row r="802" spans="1:34">
      <c r="A802" s="315" t="s">
        <v>1158</v>
      </c>
      <c r="B802" s="321" t="s">
        <v>3355</v>
      </c>
      <c r="C802" s="293" t="s">
        <v>1403</v>
      </c>
      <c r="D802" s="321" t="s">
        <v>1404</v>
      </c>
      <c r="E802" s="263">
        <v>867</v>
      </c>
      <c r="F802" s="263">
        <v>841</v>
      </c>
      <c r="G802" s="263">
        <v>793</v>
      </c>
      <c r="H802" s="264">
        <v>1728</v>
      </c>
      <c r="I802" s="264">
        <v>1672</v>
      </c>
      <c r="J802" s="264">
        <v>1583</v>
      </c>
      <c r="K802" s="264">
        <v>1668</v>
      </c>
      <c r="L802" s="264">
        <v>1591</v>
      </c>
      <c r="M802" s="264">
        <v>1498</v>
      </c>
      <c r="N802" s="267">
        <v>0.957836664155626</v>
      </c>
      <c r="O802" s="266">
        <v>43231</v>
      </c>
      <c r="P802" s="294">
        <v>0.9</v>
      </c>
      <c r="Q802" s="267">
        <v>0.970011534025375</v>
      </c>
      <c r="R802" s="267">
        <v>0.967592592592593</v>
      </c>
      <c r="S802" s="267">
        <v>0.953836930455635</v>
      </c>
      <c r="T802" s="295">
        <v>0.00241894143278232</v>
      </c>
      <c r="U802" s="266">
        <v>45134</v>
      </c>
      <c r="V802" s="266">
        <v>40965</v>
      </c>
      <c r="W802" s="267">
        <v>0.90763061106926</v>
      </c>
      <c r="X802" s="267">
        <v>0.914648212226067</v>
      </c>
      <c r="Y802" s="268">
        <v>0.916087962962963</v>
      </c>
      <c r="Z802" s="268">
        <v>0.898081534772182</v>
      </c>
      <c r="AA802" s="295">
        <v>-0.00143975073689606</v>
      </c>
      <c r="AB802" s="264">
        <v>11036</v>
      </c>
      <c r="AC802" s="264">
        <v>10090</v>
      </c>
      <c r="AD802" s="264">
        <v>10902</v>
      </c>
      <c r="AE802" s="264">
        <v>9918</v>
      </c>
      <c r="AF802" s="268">
        <v>0.914280536426241</v>
      </c>
      <c r="AG802" s="268">
        <v>0.909741331865713</v>
      </c>
      <c r="AH802" s="295">
        <v>0.0045392045605287</v>
      </c>
    </row>
    <row r="803" spans="1:34">
      <c r="A803" s="315" t="s">
        <v>1158</v>
      </c>
      <c r="B803" s="321" t="s">
        <v>3355</v>
      </c>
      <c r="C803" s="293" t="s">
        <v>1405</v>
      </c>
      <c r="D803" s="321" t="s">
        <v>1406</v>
      </c>
      <c r="E803" s="263">
        <v>2336</v>
      </c>
      <c r="F803" s="263">
        <v>2311</v>
      </c>
      <c r="G803" s="263">
        <v>2264</v>
      </c>
      <c r="H803" s="264">
        <v>3217</v>
      </c>
      <c r="I803" s="264">
        <v>3117</v>
      </c>
      <c r="J803" s="264">
        <v>3110</v>
      </c>
      <c r="K803" s="264">
        <v>3303</v>
      </c>
      <c r="L803" s="264">
        <v>3235</v>
      </c>
      <c r="M803" s="264">
        <v>3135</v>
      </c>
      <c r="N803" s="267">
        <v>0.982332477752733</v>
      </c>
      <c r="O803" s="266">
        <v>75395</v>
      </c>
      <c r="P803" s="294">
        <v>0.9</v>
      </c>
      <c r="Q803" s="267">
        <v>0.989297945205479</v>
      </c>
      <c r="R803" s="267">
        <v>0.968915138327634</v>
      </c>
      <c r="S803" s="267">
        <v>0.979412655161974</v>
      </c>
      <c r="T803" s="295">
        <v>0.020382806877845</v>
      </c>
      <c r="U803" s="266">
        <v>76751</v>
      </c>
      <c r="V803" s="266">
        <v>73316</v>
      </c>
      <c r="W803" s="267">
        <v>0.95524488280283</v>
      </c>
      <c r="X803" s="267">
        <v>0.969178082191781</v>
      </c>
      <c r="Y803" s="268">
        <v>0.966739198010569</v>
      </c>
      <c r="Z803" s="268">
        <v>0.94913714804723</v>
      </c>
      <c r="AA803" s="295">
        <v>0.00243888418121196</v>
      </c>
      <c r="AB803" s="264">
        <v>22212</v>
      </c>
      <c r="AC803" s="264">
        <v>21318</v>
      </c>
      <c r="AD803" s="264">
        <v>20647</v>
      </c>
      <c r="AE803" s="264">
        <v>19856</v>
      </c>
      <c r="AF803" s="268">
        <v>0.959751485683414</v>
      </c>
      <c r="AG803" s="268">
        <v>0.961689349542306</v>
      </c>
      <c r="AH803" s="295">
        <v>-0.00193786385889194</v>
      </c>
    </row>
    <row r="804" spans="1:34">
      <c r="A804" s="315" t="s">
        <v>1158</v>
      </c>
      <c r="B804" s="321" t="s">
        <v>40</v>
      </c>
      <c r="C804" s="293" t="s">
        <v>1407</v>
      </c>
      <c r="D804" s="321" t="s">
        <v>1408</v>
      </c>
      <c r="E804" s="263">
        <v>0</v>
      </c>
      <c r="F804" s="263">
        <v>0</v>
      </c>
      <c r="G804" s="263">
        <v>0</v>
      </c>
      <c r="H804" s="264">
        <v>0</v>
      </c>
      <c r="I804" s="264">
        <v>0</v>
      </c>
      <c r="J804" s="264">
        <v>0</v>
      </c>
      <c r="K804" s="264">
        <v>0</v>
      </c>
      <c r="L804" s="264">
        <v>0</v>
      </c>
      <c r="M804" s="264">
        <v>0</v>
      </c>
      <c r="N804" s="267">
        <v>0</v>
      </c>
      <c r="O804" s="266">
        <v>0</v>
      </c>
      <c r="P804" s="294">
        <v>0.9</v>
      </c>
      <c r="Q804" s="267">
        <v>0</v>
      </c>
      <c r="R804" s="267">
        <v>0</v>
      </c>
      <c r="S804" s="267">
        <v>0</v>
      </c>
      <c r="T804" s="295">
        <v>0</v>
      </c>
      <c r="U804" s="266">
        <v>0</v>
      </c>
      <c r="V804" s="266">
        <v>0</v>
      </c>
      <c r="W804" s="267">
        <v>0</v>
      </c>
      <c r="X804" s="267">
        <v>0</v>
      </c>
      <c r="Y804" s="268">
        <v>0</v>
      </c>
      <c r="Z804" s="268">
        <v>0</v>
      </c>
      <c r="AA804" s="295">
        <v>0</v>
      </c>
      <c r="AB804" s="264">
        <v>0</v>
      </c>
      <c r="AC804" s="264">
        <v>0</v>
      </c>
      <c r="AD804" s="264">
        <v>0</v>
      </c>
      <c r="AE804" s="264">
        <v>0</v>
      </c>
      <c r="AF804" s="268">
        <v>0</v>
      </c>
      <c r="AG804" s="268">
        <v>0</v>
      </c>
      <c r="AH804" s="295">
        <v>0</v>
      </c>
    </row>
    <row r="805" spans="1:34">
      <c r="A805" s="315" t="s">
        <v>1158</v>
      </c>
      <c r="B805" s="321" t="s">
        <v>3355</v>
      </c>
      <c r="C805" s="293" t="s">
        <v>1409</v>
      </c>
      <c r="D805" s="321" t="s">
        <v>1410</v>
      </c>
      <c r="E805" s="263">
        <v>534</v>
      </c>
      <c r="F805" s="263">
        <v>530</v>
      </c>
      <c r="G805" s="263">
        <v>508</v>
      </c>
      <c r="H805" s="264">
        <v>1125</v>
      </c>
      <c r="I805" s="264">
        <v>1100</v>
      </c>
      <c r="J805" s="264">
        <v>1063</v>
      </c>
      <c r="K805" s="264">
        <v>1107</v>
      </c>
      <c r="L805" s="264">
        <v>1064</v>
      </c>
      <c r="M805" s="264">
        <v>1043</v>
      </c>
      <c r="N805" s="267">
        <v>0.976893664710924</v>
      </c>
      <c r="O805" s="266">
        <v>29637</v>
      </c>
      <c r="P805" s="294">
        <v>0.9</v>
      </c>
      <c r="Q805" s="267">
        <v>0.99250936329588</v>
      </c>
      <c r="R805" s="267">
        <v>0.977777777777778</v>
      </c>
      <c r="S805" s="267">
        <v>0.961156278229449</v>
      </c>
      <c r="T805" s="295">
        <v>0.0147315855181024</v>
      </c>
      <c r="U805" s="266">
        <v>30338</v>
      </c>
      <c r="V805" s="266">
        <v>28753</v>
      </c>
      <c r="W805" s="267">
        <v>0.947755290394884</v>
      </c>
      <c r="X805" s="267">
        <v>0.951310861423221</v>
      </c>
      <c r="Y805" s="268">
        <v>0.944888888888889</v>
      </c>
      <c r="Z805" s="268">
        <v>0.942186088527552</v>
      </c>
      <c r="AA805" s="295">
        <v>0.00642197253433208</v>
      </c>
      <c r="AB805" s="264">
        <v>7291</v>
      </c>
      <c r="AC805" s="264">
        <v>6886</v>
      </c>
      <c r="AD805" s="264">
        <v>7366</v>
      </c>
      <c r="AE805" s="264">
        <v>6989</v>
      </c>
      <c r="AF805" s="268">
        <v>0.944452064188726</v>
      </c>
      <c r="AG805" s="268">
        <v>0.948818897637795</v>
      </c>
      <c r="AH805" s="295">
        <v>-0.00436683344906941</v>
      </c>
    </row>
    <row r="806" spans="1:34">
      <c r="A806" s="315" t="s">
        <v>1158</v>
      </c>
      <c r="B806" s="321" t="s">
        <v>3357</v>
      </c>
      <c r="C806" s="293" t="s">
        <v>1411</v>
      </c>
      <c r="D806" s="321" t="s">
        <v>1412</v>
      </c>
      <c r="E806" s="263">
        <v>784</v>
      </c>
      <c r="F806" s="263">
        <v>698</v>
      </c>
      <c r="G806" s="263">
        <v>713</v>
      </c>
      <c r="H806" s="264">
        <v>1318</v>
      </c>
      <c r="I806" s="264">
        <v>1271</v>
      </c>
      <c r="J806" s="264">
        <v>1217</v>
      </c>
      <c r="K806" s="264">
        <v>1271</v>
      </c>
      <c r="L806" s="264">
        <v>1196</v>
      </c>
      <c r="M806" s="264">
        <v>1138</v>
      </c>
      <c r="N806" s="267">
        <v>0.956882293485252</v>
      </c>
      <c r="O806" s="266">
        <v>41655</v>
      </c>
      <c r="P806" s="294">
        <v>0.9</v>
      </c>
      <c r="Q806" s="267">
        <v>0.89030612244898</v>
      </c>
      <c r="R806" s="267">
        <v>0.964339908952959</v>
      </c>
      <c r="S806" s="267">
        <v>0.940991345397325</v>
      </c>
      <c r="T806" s="295">
        <v>-0.0740337865039795</v>
      </c>
      <c r="U806" s="266">
        <v>43532</v>
      </c>
      <c r="V806" s="266">
        <v>40169</v>
      </c>
      <c r="W806" s="267">
        <v>0.922746485344115</v>
      </c>
      <c r="X806" s="267">
        <v>0.909438775510204</v>
      </c>
      <c r="Y806" s="268">
        <v>0.923368740515933</v>
      </c>
      <c r="Z806" s="268">
        <v>0.895357985837923</v>
      </c>
      <c r="AA806" s="295">
        <v>-0.0139299650057291</v>
      </c>
      <c r="AB806" s="264">
        <v>9256</v>
      </c>
      <c r="AC806" s="264">
        <v>8565</v>
      </c>
      <c r="AD806" s="264">
        <v>9644</v>
      </c>
      <c r="AE806" s="264">
        <v>8871</v>
      </c>
      <c r="AF806" s="268">
        <v>0.925345721694036</v>
      </c>
      <c r="AG806" s="268">
        <v>0.919846536706761</v>
      </c>
      <c r="AH806" s="295">
        <v>0.00549918498727564</v>
      </c>
    </row>
    <row r="807" spans="1:34">
      <c r="A807" s="315" t="s">
        <v>1158</v>
      </c>
      <c r="B807" s="321" t="s">
        <v>3357</v>
      </c>
      <c r="C807" s="293" t="s">
        <v>1413</v>
      </c>
      <c r="D807" s="321" t="s">
        <v>1414</v>
      </c>
      <c r="E807" s="263">
        <v>675</v>
      </c>
      <c r="F807" s="263">
        <v>603</v>
      </c>
      <c r="G807" s="263">
        <v>527</v>
      </c>
      <c r="H807" s="264">
        <v>1065</v>
      </c>
      <c r="I807" s="264">
        <v>956</v>
      </c>
      <c r="J807" s="264">
        <v>807</v>
      </c>
      <c r="K807" s="264">
        <v>1034</v>
      </c>
      <c r="L807" s="264">
        <v>861</v>
      </c>
      <c r="M807" s="264">
        <v>725</v>
      </c>
      <c r="N807" s="267">
        <v>0.838420508810634</v>
      </c>
      <c r="O807" s="266">
        <v>30023</v>
      </c>
      <c r="P807" s="294">
        <v>0.9</v>
      </c>
      <c r="Q807" s="267">
        <v>0.893333333333333</v>
      </c>
      <c r="R807" s="267">
        <v>0.897652582159624</v>
      </c>
      <c r="S807" s="267">
        <v>0.832688588007737</v>
      </c>
      <c r="T807" s="295">
        <v>-0.00431924882629109</v>
      </c>
      <c r="U807" s="266">
        <v>35809</v>
      </c>
      <c r="V807" s="266">
        <v>25299</v>
      </c>
      <c r="W807" s="267">
        <v>0.706498366332486</v>
      </c>
      <c r="X807" s="267">
        <v>0.780740740740741</v>
      </c>
      <c r="Y807" s="268">
        <v>0.757746478873239</v>
      </c>
      <c r="Z807" s="268">
        <v>0.701160541586074</v>
      </c>
      <c r="AA807" s="295">
        <v>0.0229942618675013</v>
      </c>
      <c r="AB807" s="264">
        <v>7764</v>
      </c>
      <c r="AC807" s="264">
        <v>5663</v>
      </c>
      <c r="AD807" s="264">
        <v>7991</v>
      </c>
      <c r="AE807" s="264">
        <v>5377</v>
      </c>
      <c r="AF807" s="268">
        <v>0.729392065945389</v>
      </c>
      <c r="AG807" s="268">
        <v>0.672881992241271</v>
      </c>
      <c r="AH807" s="295">
        <v>0.0565100737041175</v>
      </c>
    </row>
    <row r="808" spans="1:34">
      <c r="A808" s="315" t="s">
        <v>1158</v>
      </c>
      <c r="B808" s="321" t="s">
        <v>3357</v>
      </c>
      <c r="C808" s="293" t="s">
        <v>1415</v>
      </c>
      <c r="D808" s="321" t="s">
        <v>1416</v>
      </c>
      <c r="E808" s="263">
        <v>1443</v>
      </c>
      <c r="F808" s="263">
        <v>1364</v>
      </c>
      <c r="G808" s="263">
        <v>1316</v>
      </c>
      <c r="H808" s="264">
        <v>2512</v>
      </c>
      <c r="I808" s="264">
        <v>2263</v>
      </c>
      <c r="J808" s="264">
        <v>2244</v>
      </c>
      <c r="K808" s="264">
        <v>2610</v>
      </c>
      <c r="L808" s="264">
        <v>2355</v>
      </c>
      <c r="M808" s="264">
        <v>2285</v>
      </c>
      <c r="N808" s="267">
        <v>0.939599532449052</v>
      </c>
      <c r="O808" s="266">
        <v>73954</v>
      </c>
      <c r="P808" s="294">
        <v>0.9</v>
      </c>
      <c r="Q808" s="267">
        <v>0.945252945252945</v>
      </c>
      <c r="R808" s="267">
        <v>0.900875796178344</v>
      </c>
      <c r="S808" s="267">
        <v>0.902298850574713</v>
      </c>
      <c r="T808" s="295">
        <v>0.0443771490746013</v>
      </c>
      <c r="U808" s="266">
        <v>78708</v>
      </c>
      <c r="V808" s="266">
        <v>72444</v>
      </c>
      <c r="W808" s="267">
        <v>0.920414697362403</v>
      </c>
      <c r="X808" s="267">
        <v>0.911988911988912</v>
      </c>
      <c r="Y808" s="268">
        <v>0.893312101910828</v>
      </c>
      <c r="Z808" s="268">
        <v>0.875478927203065</v>
      </c>
      <c r="AA808" s="295">
        <v>0.018676810078084</v>
      </c>
      <c r="AB808" s="264">
        <v>17952</v>
      </c>
      <c r="AC808" s="264">
        <v>16488</v>
      </c>
      <c r="AD808" s="264">
        <v>17768</v>
      </c>
      <c r="AE808" s="264">
        <v>16395</v>
      </c>
      <c r="AF808" s="268">
        <v>0.918449197860963</v>
      </c>
      <c r="AG808" s="268">
        <v>0.922726249437191</v>
      </c>
      <c r="AH808" s="295">
        <v>-0.00427705157622793</v>
      </c>
    </row>
    <row r="809" spans="1:34">
      <c r="A809" s="315" t="s">
        <v>1158</v>
      </c>
      <c r="B809" s="321" t="s">
        <v>3357</v>
      </c>
      <c r="C809" s="293" t="s">
        <v>1417</v>
      </c>
      <c r="D809" s="321" t="s">
        <v>1418</v>
      </c>
      <c r="E809" s="263">
        <v>1083</v>
      </c>
      <c r="F809" s="263">
        <v>1042</v>
      </c>
      <c r="G809" s="263">
        <v>1000</v>
      </c>
      <c r="H809" s="264">
        <v>1951</v>
      </c>
      <c r="I809" s="264">
        <v>1868</v>
      </c>
      <c r="J809" s="264">
        <v>1763</v>
      </c>
      <c r="K809" s="264">
        <v>1822</v>
      </c>
      <c r="L809" s="264">
        <v>1725</v>
      </c>
      <c r="M809" s="264">
        <v>1621</v>
      </c>
      <c r="N809" s="267">
        <v>0.952789407399843</v>
      </c>
      <c r="O809" s="266">
        <v>55984</v>
      </c>
      <c r="P809" s="294">
        <v>0.9</v>
      </c>
      <c r="Q809" s="267">
        <v>0.962142197599261</v>
      </c>
      <c r="R809" s="267">
        <v>0.957457713992824</v>
      </c>
      <c r="S809" s="267">
        <v>0.946761800219539</v>
      </c>
      <c r="T809" s="295">
        <v>0.00468448360643714</v>
      </c>
      <c r="U809" s="266">
        <v>58758</v>
      </c>
      <c r="V809" s="266">
        <v>53673</v>
      </c>
      <c r="W809" s="267">
        <v>0.91345859287246</v>
      </c>
      <c r="X809" s="267">
        <v>0.923361034164358</v>
      </c>
      <c r="Y809" s="268">
        <v>0.903639159405433</v>
      </c>
      <c r="Z809" s="268">
        <v>0.889681668496158</v>
      </c>
      <c r="AA809" s="295">
        <v>0.0197218747589251</v>
      </c>
      <c r="AB809" s="264">
        <v>13073</v>
      </c>
      <c r="AC809" s="264">
        <v>12075</v>
      </c>
      <c r="AD809" s="264">
        <v>13372</v>
      </c>
      <c r="AE809" s="264">
        <v>12396</v>
      </c>
      <c r="AF809" s="268">
        <v>0.923659450776409</v>
      </c>
      <c r="AG809" s="268">
        <v>0.927011666168112</v>
      </c>
      <c r="AH809" s="295">
        <v>-0.00335221539170305</v>
      </c>
    </row>
    <row r="810" spans="1:34">
      <c r="A810" s="315" t="s">
        <v>1158</v>
      </c>
      <c r="B810" s="321" t="s">
        <v>3357</v>
      </c>
      <c r="C810" s="293" t="s">
        <v>1419</v>
      </c>
      <c r="D810" s="321" t="s">
        <v>1420</v>
      </c>
      <c r="E810" s="263">
        <v>1485</v>
      </c>
      <c r="F810" s="263">
        <v>1371</v>
      </c>
      <c r="G810" s="263">
        <v>1286</v>
      </c>
      <c r="H810" s="264">
        <v>2652</v>
      </c>
      <c r="I810" s="264">
        <v>2490</v>
      </c>
      <c r="J810" s="264">
        <v>2289</v>
      </c>
      <c r="K810" s="264">
        <v>2616</v>
      </c>
      <c r="L810" s="264">
        <v>2249</v>
      </c>
      <c r="M810" s="264">
        <v>2045</v>
      </c>
      <c r="N810" s="267">
        <v>0.94769434110045</v>
      </c>
      <c r="O810" s="266">
        <v>77438</v>
      </c>
      <c r="P810" s="294">
        <v>0.9</v>
      </c>
      <c r="Q810" s="267">
        <v>0.923232323232323</v>
      </c>
      <c r="R810" s="267">
        <v>0.938914027149321</v>
      </c>
      <c r="S810" s="267">
        <v>0.859709480122324</v>
      </c>
      <c r="T810" s="295">
        <v>-0.0156817039169981</v>
      </c>
      <c r="U810" s="266">
        <v>81712</v>
      </c>
      <c r="V810" s="266">
        <v>73496</v>
      </c>
      <c r="W810" s="267">
        <v>0.899451732915606</v>
      </c>
      <c r="X810" s="267">
        <v>0.865993265993266</v>
      </c>
      <c r="Y810" s="268">
        <v>0.863122171945701</v>
      </c>
      <c r="Z810" s="268">
        <v>0.781727828746177</v>
      </c>
      <c r="AA810" s="295">
        <v>0.00287109404756458</v>
      </c>
      <c r="AB810" s="264">
        <v>17942</v>
      </c>
      <c r="AC810" s="264">
        <v>15901</v>
      </c>
      <c r="AD810" s="264">
        <v>18383</v>
      </c>
      <c r="AE810" s="264">
        <v>16465</v>
      </c>
      <c r="AF810" s="268">
        <v>0.886244565823208</v>
      </c>
      <c r="AG810" s="268">
        <v>0.895664472610564</v>
      </c>
      <c r="AH810" s="295">
        <v>-0.00941990678735605</v>
      </c>
    </row>
    <row r="811" spans="1:34">
      <c r="A811" s="315" t="s">
        <v>1158</v>
      </c>
      <c r="B811" s="321" t="s">
        <v>3357</v>
      </c>
      <c r="C811" s="293" t="s">
        <v>1421</v>
      </c>
      <c r="D811" s="321" t="s">
        <v>1422</v>
      </c>
      <c r="E811" s="263">
        <v>1339</v>
      </c>
      <c r="F811" s="263">
        <v>1250</v>
      </c>
      <c r="G811" s="263">
        <v>1202</v>
      </c>
      <c r="H811" s="264">
        <v>2318</v>
      </c>
      <c r="I811" s="264">
        <v>2216</v>
      </c>
      <c r="J811" s="264">
        <v>2073</v>
      </c>
      <c r="K811" s="264">
        <v>2334</v>
      </c>
      <c r="L811" s="264">
        <v>2103</v>
      </c>
      <c r="M811" s="264">
        <v>2076</v>
      </c>
      <c r="N811" s="267">
        <v>0.934597776324395</v>
      </c>
      <c r="O811" s="266">
        <v>67163</v>
      </c>
      <c r="P811" s="294">
        <v>0.9</v>
      </c>
      <c r="Q811" s="267">
        <v>0.933532486930545</v>
      </c>
      <c r="R811" s="267">
        <v>0.955996548748921</v>
      </c>
      <c r="S811" s="267">
        <v>0.901028277634961</v>
      </c>
      <c r="T811" s="295">
        <v>-0.0224640618183763</v>
      </c>
      <c r="U811" s="266">
        <v>71863</v>
      </c>
      <c r="V811" s="266">
        <v>64438</v>
      </c>
      <c r="W811" s="267">
        <v>0.896678401959284</v>
      </c>
      <c r="X811" s="267">
        <v>0.897684839432412</v>
      </c>
      <c r="Y811" s="268">
        <v>0.894305435720449</v>
      </c>
      <c r="Z811" s="268">
        <v>0.889460154241645</v>
      </c>
      <c r="AA811" s="295">
        <v>0.00337940371196366</v>
      </c>
      <c r="AB811" s="264">
        <v>15770</v>
      </c>
      <c r="AC811" s="264">
        <v>14256</v>
      </c>
      <c r="AD811" s="264">
        <v>16516</v>
      </c>
      <c r="AE811" s="264">
        <v>14729</v>
      </c>
      <c r="AF811" s="268">
        <v>0.903994927076728</v>
      </c>
      <c r="AG811" s="268">
        <v>0.891801889077258</v>
      </c>
      <c r="AH811" s="295">
        <v>0.0121930379994696</v>
      </c>
    </row>
    <row r="812" spans="1:34">
      <c r="A812" s="315" t="s">
        <v>1158</v>
      </c>
      <c r="B812" s="321" t="s">
        <v>3357</v>
      </c>
      <c r="C812" s="293" t="s">
        <v>1423</v>
      </c>
      <c r="D812" s="321" t="s">
        <v>1424</v>
      </c>
      <c r="E812" s="263">
        <v>1051</v>
      </c>
      <c r="F812" s="263">
        <v>1010</v>
      </c>
      <c r="G812" s="263">
        <v>1009</v>
      </c>
      <c r="H812" s="264">
        <v>1896</v>
      </c>
      <c r="I812" s="264">
        <v>1870</v>
      </c>
      <c r="J812" s="264">
        <v>1842</v>
      </c>
      <c r="K812" s="264">
        <v>1906</v>
      </c>
      <c r="L812" s="264">
        <v>1845</v>
      </c>
      <c r="M812" s="264">
        <v>1663</v>
      </c>
      <c r="N812" s="267">
        <v>0.98010362008177</v>
      </c>
      <c r="O812" s="266">
        <v>59211</v>
      </c>
      <c r="P812" s="294">
        <v>0.9</v>
      </c>
      <c r="Q812" s="267">
        <v>0.960989533777355</v>
      </c>
      <c r="R812" s="267">
        <v>0.986286919831224</v>
      </c>
      <c r="S812" s="267">
        <v>0.967995802728227</v>
      </c>
      <c r="T812" s="295">
        <v>-0.0252973860538688</v>
      </c>
      <c r="U812" s="266">
        <v>60413</v>
      </c>
      <c r="V812" s="266">
        <v>57612</v>
      </c>
      <c r="W812" s="267">
        <v>0.953635806862761</v>
      </c>
      <c r="X812" s="267">
        <v>0.960038058991437</v>
      </c>
      <c r="Y812" s="268">
        <v>0.971518987341772</v>
      </c>
      <c r="Z812" s="268">
        <v>0.872507869884575</v>
      </c>
      <c r="AA812" s="295">
        <v>-0.0114809283503354</v>
      </c>
      <c r="AB812" s="264">
        <v>13082</v>
      </c>
      <c r="AC812" s="264">
        <v>12514</v>
      </c>
      <c r="AD812" s="264">
        <v>13969</v>
      </c>
      <c r="AE812" s="264">
        <v>13322</v>
      </c>
      <c r="AF812" s="268">
        <v>0.956581562452224</v>
      </c>
      <c r="AG812" s="268">
        <v>0.953683155558737</v>
      </c>
      <c r="AH812" s="295">
        <v>0.0028984068934873</v>
      </c>
    </row>
    <row r="813" spans="1:34">
      <c r="A813" s="315" t="s">
        <v>1158</v>
      </c>
      <c r="B813" s="321" t="s">
        <v>3357</v>
      </c>
      <c r="C813" s="293" t="s">
        <v>1425</v>
      </c>
      <c r="D813" s="321" t="s">
        <v>1426</v>
      </c>
      <c r="E813" s="263">
        <v>1172</v>
      </c>
      <c r="F813" s="263">
        <v>1112</v>
      </c>
      <c r="G813" s="263">
        <v>1097</v>
      </c>
      <c r="H813" s="264">
        <v>2406</v>
      </c>
      <c r="I813" s="264">
        <v>2362</v>
      </c>
      <c r="J813" s="264">
        <v>2254</v>
      </c>
      <c r="K813" s="264">
        <v>2321</v>
      </c>
      <c r="L813" s="264">
        <v>2269</v>
      </c>
      <c r="M813" s="264">
        <v>2114</v>
      </c>
      <c r="N813" s="267">
        <v>0.976701453178477</v>
      </c>
      <c r="O813" s="266">
        <v>69631</v>
      </c>
      <c r="P813" s="294">
        <v>0.9</v>
      </c>
      <c r="Q813" s="267">
        <v>0.948805460750853</v>
      </c>
      <c r="R813" s="267">
        <v>0.981712385702411</v>
      </c>
      <c r="S813" s="267">
        <v>0.977595863851788</v>
      </c>
      <c r="T813" s="295">
        <v>-0.0329069249515573</v>
      </c>
      <c r="U813" s="266">
        <v>71292</v>
      </c>
      <c r="V813" s="266">
        <v>67397</v>
      </c>
      <c r="W813" s="267">
        <v>0.945365538910397</v>
      </c>
      <c r="X813" s="267">
        <v>0.936006825938567</v>
      </c>
      <c r="Y813" s="268">
        <v>0.936824605153782</v>
      </c>
      <c r="Z813" s="268">
        <v>0.910814304179233</v>
      </c>
      <c r="AA813" s="295">
        <v>-0.000817779215215642</v>
      </c>
      <c r="AB813" s="264">
        <v>16067</v>
      </c>
      <c r="AC813" s="264">
        <v>15116</v>
      </c>
      <c r="AD813" s="264">
        <v>16311</v>
      </c>
      <c r="AE813" s="264">
        <v>15490</v>
      </c>
      <c r="AF813" s="268">
        <v>0.940810356631605</v>
      </c>
      <c r="AG813" s="268">
        <v>0.949665869658513</v>
      </c>
      <c r="AH813" s="295">
        <v>-0.00885551302690746</v>
      </c>
    </row>
    <row r="814" spans="1:34">
      <c r="A814" s="315" t="s">
        <v>1158</v>
      </c>
      <c r="B814" s="321" t="s">
        <v>3357</v>
      </c>
      <c r="C814" s="293" t="s">
        <v>1427</v>
      </c>
      <c r="D814" s="321" t="s">
        <v>1428</v>
      </c>
      <c r="E814" s="263">
        <v>2115</v>
      </c>
      <c r="F814" s="263">
        <v>1787</v>
      </c>
      <c r="G814" s="263">
        <v>1674</v>
      </c>
      <c r="H814" s="264">
        <v>3872</v>
      </c>
      <c r="I814" s="264">
        <v>3324</v>
      </c>
      <c r="J814" s="264">
        <v>3226</v>
      </c>
      <c r="K814" s="264">
        <v>3987</v>
      </c>
      <c r="L814" s="264">
        <v>3080</v>
      </c>
      <c r="M814" s="264">
        <v>2793</v>
      </c>
      <c r="N814" s="267">
        <v>0.90239634389786</v>
      </c>
      <c r="O814" s="266">
        <v>106231</v>
      </c>
      <c r="P814" s="294">
        <v>0.9</v>
      </c>
      <c r="Q814" s="267">
        <v>0.844917257683215</v>
      </c>
      <c r="R814" s="267">
        <v>0.858471074380165</v>
      </c>
      <c r="S814" s="267">
        <v>0.772510659643842</v>
      </c>
      <c r="T814" s="295">
        <v>-0.0135538166969502</v>
      </c>
      <c r="U814" s="266">
        <v>117721</v>
      </c>
      <c r="V814" s="266">
        <v>102032</v>
      </c>
      <c r="W814" s="267">
        <v>0.866727261915886</v>
      </c>
      <c r="X814" s="267">
        <v>0.791489361702128</v>
      </c>
      <c r="Y814" s="268">
        <v>0.833161157024793</v>
      </c>
      <c r="Z814" s="268">
        <v>0.700526711813394</v>
      </c>
      <c r="AA814" s="295">
        <v>-0.0416717953226657</v>
      </c>
      <c r="AB814" s="264">
        <v>26647</v>
      </c>
      <c r="AC814" s="264">
        <v>22227</v>
      </c>
      <c r="AD814" s="264">
        <v>26891</v>
      </c>
      <c r="AE814" s="264">
        <v>23591</v>
      </c>
      <c r="AF814" s="268">
        <v>0.834127669156003</v>
      </c>
      <c r="AG814" s="268">
        <v>0.877282362128593</v>
      </c>
      <c r="AH814" s="295">
        <v>-0.0431546929725907</v>
      </c>
    </row>
    <row r="815" spans="1:34">
      <c r="A815" s="315" t="s">
        <v>1158</v>
      </c>
      <c r="B815" s="321" t="s">
        <v>3357</v>
      </c>
      <c r="C815" s="293" t="s">
        <v>1429</v>
      </c>
      <c r="D815" s="321" t="s">
        <v>1430</v>
      </c>
      <c r="E815" s="263">
        <v>1092</v>
      </c>
      <c r="F815" s="263">
        <v>1064</v>
      </c>
      <c r="G815" s="263">
        <v>1004</v>
      </c>
      <c r="H815" s="264">
        <v>1851</v>
      </c>
      <c r="I815" s="264">
        <v>1799</v>
      </c>
      <c r="J815" s="264">
        <v>1708</v>
      </c>
      <c r="K815" s="264">
        <v>1998</v>
      </c>
      <c r="L815" s="264">
        <v>1895</v>
      </c>
      <c r="M815" s="264">
        <v>1811</v>
      </c>
      <c r="N815" s="267">
        <v>0.96793984448432</v>
      </c>
      <c r="O815" s="266">
        <v>56639</v>
      </c>
      <c r="P815" s="294">
        <v>0.9</v>
      </c>
      <c r="Q815" s="267">
        <v>0.974358974358974</v>
      </c>
      <c r="R815" s="267">
        <v>0.971907077255538</v>
      </c>
      <c r="S815" s="267">
        <v>0.948448448448448</v>
      </c>
      <c r="T815" s="295">
        <v>0.00245189710343674</v>
      </c>
      <c r="U815" s="266">
        <v>58515</v>
      </c>
      <c r="V815" s="266">
        <v>55114</v>
      </c>
      <c r="W815" s="267">
        <v>0.941878150901478</v>
      </c>
      <c r="X815" s="267">
        <v>0.919413919413919</v>
      </c>
      <c r="Y815" s="268">
        <v>0.922744462452728</v>
      </c>
      <c r="Z815" s="268">
        <v>0.906406406406406</v>
      </c>
      <c r="AA815" s="295">
        <v>-0.00333054303880886</v>
      </c>
      <c r="AB815" s="264">
        <v>13124</v>
      </c>
      <c r="AC815" s="264">
        <v>12321</v>
      </c>
      <c r="AD815" s="264">
        <v>13136</v>
      </c>
      <c r="AE815" s="264">
        <v>12394</v>
      </c>
      <c r="AF815" s="268">
        <v>0.93881438585797</v>
      </c>
      <c r="AG815" s="268">
        <v>0.943514007308161</v>
      </c>
      <c r="AH815" s="295">
        <v>-0.00469962145019065</v>
      </c>
    </row>
    <row r="816" spans="1:34">
      <c r="A816" s="315" t="s">
        <v>1158</v>
      </c>
      <c r="B816" s="321" t="s">
        <v>3357</v>
      </c>
      <c r="C816" s="293" t="s">
        <v>1431</v>
      </c>
      <c r="D816" s="321" t="s">
        <v>1432</v>
      </c>
      <c r="E816" s="263">
        <v>6</v>
      </c>
      <c r="F816" s="263">
        <v>0</v>
      </c>
      <c r="G816" s="263">
        <v>3</v>
      </c>
      <c r="H816" s="264">
        <v>6</v>
      </c>
      <c r="I816" s="264">
        <v>0</v>
      </c>
      <c r="J816" s="264">
        <v>4</v>
      </c>
      <c r="K816" s="264">
        <v>7</v>
      </c>
      <c r="L816" s="264">
        <v>0</v>
      </c>
      <c r="M816" s="264">
        <v>4</v>
      </c>
      <c r="N816" s="267">
        <v>0</v>
      </c>
      <c r="O816" s="266">
        <v>0</v>
      </c>
      <c r="P816" s="294">
        <v>0.9</v>
      </c>
      <c r="Q816" s="267">
        <v>0</v>
      </c>
      <c r="R816" s="267">
        <v>0</v>
      </c>
      <c r="S816" s="267">
        <v>0</v>
      </c>
      <c r="T816" s="295">
        <v>0</v>
      </c>
      <c r="U816" s="266">
        <v>87</v>
      </c>
      <c r="V816" s="266">
        <v>70</v>
      </c>
      <c r="W816" s="267">
        <v>0.804597701149425</v>
      </c>
      <c r="X816" s="267">
        <v>0.5</v>
      </c>
      <c r="Y816" s="268">
        <v>0.666666666666667</v>
      </c>
      <c r="Z816" s="268">
        <v>0.571428571428571</v>
      </c>
      <c r="AA816" s="295">
        <v>-0.166666666666667</v>
      </c>
      <c r="AB816" s="264">
        <v>41</v>
      </c>
      <c r="AC816" s="264">
        <v>29</v>
      </c>
      <c r="AD816" s="264">
        <v>35</v>
      </c>
      <c r="AE816" s="264">
        <v>34</v>
      </c>
      <c r="AF816" s="268">
        <v>0.707317073170732</v>
      </c>
      <c r="AG816" s="268">
        <v>0.971428571428571</v>
      </c>
      <c r="AH816" s="295">
        <v>-0.26411149825784</v>
      </c>
    </row>
    <row r="817" spans="1:34">
      <c r="A817" s="315" t="s">
        <v>1158</v>
      </c>
      <c r="B817" s="321" t="s">
        <v>3357</v>
      </c>
      <c r="C817" s="293" t="s">
        <v>1433</v>
      </c>
      <c r="D817" s="321" t="s">
        <v>1434</v>
      </c>
      <c r="E817" s="263">
        <v>8</v>
      </c>
      <c r="F817" s="263">
        <v>0</v>
      </c>
      <c r="G817" s="263">
        <v>8</v>
      </c>
      <c r="H817" s="264">
        <v>5</v>
      </c>
      <c r="I817" s="264">
        <v>0</v>
      </c>
      <c r="J817" s="264">
        <v>5</v>
      </c>
      <c r="K817" s="264">
        <v>3</v>
      </c>
      <c r="L817" s="264">
        <v>0</v>
      </c>
      <c r="M817" s="264">
        <v>3</v>
      </c>
      <c r="N817" s="267">
        <v>0</v>
      </c>
      <c r="O817" s="266">
        <v>0</v>
      </c>
      <c r="P817" s="294">
        <v>0.9</v>
      </c>
      <c r="Q817" s="267">
        <v>0</v>
      </c>
      <c r="R817" s="267">
        <v>0</v>
      </c>
      <c r="S817" s="267">
        <v>0</v>
      </c>
      <c r="T817" s="295">
        <v>0</v>
      </c>
      <c r="U817" s="266">
        <v>102</v>
      </c>
      <c r="V817" s="266">
        <v>101</v>
      </c>
      <c r="W817" s="267">
        <v>0.990196078431373</v>
      </c>
      <c r="X817" s="267">
        <v>1</v>
      </c>
      <c r="Y817" s="268">
        <v>1</v>
      </c>
      <c r="Z817" s="268">
        <v>1</v>
      </c>
      <c r="AA817" s="295">
        <v>0</v>
      </c>
      <c r="AB817" s="264">
        <v>42</v>
      </c>
      <c r="AC817" s="264">
        <v>42</v>
      </c>
      <c r="AD817" s="264">
        <v>42</v>
      </c>
      <c r="AE817" s="264">
        <v>41</v>
      </c>
      <c r="AF817" s="268">
        <v>1</v>
      </c>
      <c r="AG817" s="268">
        <v>0.976190476190476</v>
      </c>
      <c r="AH817" s="295">
        <v>0.0238095238095238</v>
      </c>
    </row>
    <row r="818" spans="1:34">
      <c r="A818" s="315" t="s">
        <v>1158</v>
      </c>
      <c r="B818" s="321" t="s">
        <v>3356</v>
      </c>
      <c r="C818" s="293" t="s">
        <v>1435</v>
      </c>
      <c r="D818" s="321" t="s">
        <v>1436</v>
      </c>
      <c r="E818" s="263">
        <v>1910</v>
      </c>
      <c r="F818" s="263">
        <v>1854</v>
      </c>
      <c r="G818" s="263">
        <v>1866</v>
      </c>
      <c r="H818" s="264">
        <v>4734</v>
      </c>
      <c r="I818" s="264">
        <v>4742</v>
      </c>
      <c r="J818" s="264">
        <v>4661</v>
      </c>
      <c r="K818" s="264">
        <v>4586</v>
      </c>
      <c r="L818" s="264">
        <v>4601</v>
      </c>
      <c r="M818" s="264">
        <v>4442</v>
      </c>
      <c r="N818" s="267">
        <v>0.995587522826371</v>
      </c>
      <c r="O818" s="266">
        <v>133573</v>
      </c>
      <c r="P818" s="294">
        <v>0.9</v>
      </c>
      <c r="Q818" s="267">
        <v>0.970680628272251</v>
      </c>
      <c r="R818" s="267">
        <v>1.00168990283059</v>
      </c>
      <c r="S818" s="267">
        <v>1.00327082424771</v>
      </c>
      <c r="T818" s="295">
        <v>-0.0310092745583359</v>
      </c>
      <c r="U818" s="266">
        <v>134165</v>
      </c>
      <c r="V818" s="266">
        <v>130872</v>
      </c>
      <c r="W818" s="267">
        <v>0.975455595721686</v>
      </c>
      <c r="X818" s="267">
        <v>0.97696335078534</v>
      </c>
      <c r="Y818" s="268">
        <v>0.984579636670891</v>
      </c>
      <c r="Z818" s="268">
        <v>0.96860008722198</v>
      </c>
      <c r="AA818" s="295">
        <v>-0.00761628588555108</v>
      </c>
      <c r="AB818" s="264">
        <v>31554</v>
      </c>
      <c r="AC818" s="264">
        <v>30814</v>
      </c>
      <c r="AD818" s="264">
        <v>31687</v>
      </c>
      <c r="AE818" s="264">
        <v>31011</v>
      </c>
      <c r="AF818" s="268">
        <v>0.976548139697027</v>
      </c>
      <c r="AG818" s="268">
        <v>0.978666330040711</v>
      </c>
      <c r="AH818" s="295">
        <v>-0.00211819034368332</v>
      </c>
    </row>
    <row r="819" spans="1:34">
      <c r="A819" s="315" t="s">
        <v>1158</v>
      </c>
      <c r="B819" s="321" t="s">
        <v>3356</v>
      </c>
      <c r="C819" s="293" t="s">
        <v>1437</v>
      </c>
      <c r="D819" s="321" t="s">
        <v>1438</v>
      </c>
      <c r="E819" s="263">
        <v>973</v>
      </c>
      <c r="F819" s="263">
        <v>954</v>
      </c>
      <c r="G819" s="263">
        <v>918</v>
      </c>
      <c r="H819" s="264">
        <v>2537</v>
      </c>
      <c r="I819" s="264">
        <v>2507</v>
      </c>
      <c r="J819" s="264">
        <v>2430</v>
      </c>
      <c r="K819" s="264">
        <v>2354</v>
      </c>
      <c r="L819" s="264">
        <v>2314</v>
      </c>
      <c r="M819" s="264">
        <v>2235</v>
      </c>
      <c r="N819" s="267">
        <v>0.981630242173656</v>
      </c>
      <c r="O819" s="266">
        <v>66476</v>
      </c>
      <c r="P819" s="294">
        <v>0.9</v>
      </c>
      <c r="Q819" s="267">
        <v>0.980472764645427</v>
      </c>
      <c r="R819" s="267">
        <v>0.988175009854158</v>
      </c>
      <c r="S819" s="267">
        <v>0.983007646559048</v>
      </c>
      <c r="T819" s="295">
        <v>-0.00770224520873186</v>
      </c>
      <c r="U819" s="266">
        <v>67720</v>
      </c>
      <c r="V819" s="266">
        <v>65526</v>
      </c>
      <c r="W819" s="267">
        <v>0.967601890135854</v>
      </c>
      <c r="X819" s="267">
        <v>0.943473792394656</v>
      </c>
      <c r="Y819" s="268">
        <v>0.957824201813165</v>
      </c>
      <c r="Z819" s="268">
        <v>0.949447748513169</v>
      </c>
      <c r="AA819" s="295">
        <v>-0.0143504094185095</v>
      </c>
      <c r="AB819" s="264">
        <v>16539</v>
      </c>
      <c r="AC819" s="264">
        <v>15963</v>
      </c>
      <c r="AD819" s="264">
        <v>16457</v>
      </c>
      <c r="AE819" s="264">
        <v>15919</v>
      </c>
      <c r="AF819" s="268">
        <v>0.965173226918193</v>
      </c>
      <c r="AG819" s="268">
        <v>0.967308743999514</v>
      </c>
      <c r="AH819" s="295">
        <v>-0.00213551708132043</v>
      </c>
    </row>
    <row r="820" spans="1:34">
      <c r="A820" s="315" t="s">
        <v>1158</v>
      </c>
      <c r="B820" s="321" t="s">
        <v>3356</v>
      </c>
      <c r="C820" s="293" t="s">
        <v>1439</v>
      </c>
      <c r="D820" s="321" t="s">
        <v>1440</v>
      </c>
      <c r="E820" s="263">
        <v>879</v>
      </c>
      <c r="F820" s="263">
        <v>817</v>
      </c>
      <c r="G820" s="263">
        <v>852</v>
      </c>
      <c r="H820" s="264">
        <v>1892</v>
      </c>
      <c r="I820" s="264">
        <v>1781</v>
      </c>
      <c r="J820" s="264">
        <v>1816</v>
      </c>
      <c r="K820" s="264">
        <v>2063</v>
      </c>
      <c r="L820" s="264">
        <v>1921</v>
      </c>
      <c r="M820" s="264">
        <v>1965</v>
      </c>
      <c r="N820" s="267">
        <v>0.94755624796203</v>
      </c>
      <c r="O820" s="266">
        <v>52307</v>
      </c>
      <c r="P820" s="294">
        <v>0.9</v>
      </c>
      <c r="Q820" s="267">
        <v>0.929465301478953</v>
      </c>
      <c r="R820" s="267">
        <v>0.941331923890063</v>
      </c>
      <c r="S820" s="267">
        <v>0.931168201648085</v>
      </c>
      <c r="T820" s="295">
        <v>-0.01186662241111</v>
      </c>
      <c r="U820" s="266">
        <v>55202</v>
      </c>
      <c r="V820" s="266">
        <v>52368</v>
      </c>
      <c r="W820" s="267">
        <v>0.948661280388392</v>
      </c>
      <c r="X820" s="267">
        <v>0.969283276450512</v>
      </c>
      <c r="Y820" s="268">
        <v>0.959830866807611</v>
      </c>
      <c r="Z820" s="268">
        <v>0.952496364517693</v>
      </c>
      <c r="AA820" s="295">
        <v>0.00945240964290095</v>
      </c>
      <c r="AB820" s="264">
        <v>13402</v>
      </c>
      <c r="AC820" s="264">
        <v>12860</v>
      </c>
      <c r="AD820" s="264">
        <v>13578</v>
      </c>
      <c r="AE820" s="264">
        <v>12798</v>
      </c>
      <c r="AF820" s="268">
        <v>0.959558274884346</v>
      </c>
      <c r="AG820" s="268">
        <v>0.942554131683606</v>
      </c>
      <c r="AH820" s="295">
        <v>0.0170041432007398</v>
      </c>
    </row>
    <row r="821" spans="1:34">
      <c r="A821" s="315" t="s">
        <v>1158</v>
      </c>
      <c r="B821" s="321" t="s">
        <v>3356</v>
      </c>
      <c r="C821" s="293" t="s">
        <v>1441</v>
      </c>
      <c r="D821" s="321" t="s">
        <v>1442</v>
      </c>
      <c r="E821" s="263">
        <v>1327</v>
      </c>
      <c r="F821" s="263">
        <v>1242</v>
      </c>
      <c r="G821" s="263">
        <v>1193</v>
      </c>
      <c r="H821" s="264">
        <v>3438</v>
      </c>
      <c r="I821" s="264">
        <v>3334</v>
      </c>
      <c r="J821" s="264">
        <v>3279</v>
      </c>
      <c r="K821" s="264">
        <v>3386</v>
      </c>
      <c r="L821" s="264">
        <v>3121</v>
      </c>
      <c r="M821" s="264">
        <v>3146</v>
      </c>
      <c r="N821" s="267">
        <v>0.954868982970422</v>
      </c>
      <c r="O821" s="266">
        <v>90555</v>
      </c>
      <c r="P821" s="294">
        <v>0.9</v>
      </c>
      <c r="Q821" s="267">
        <v>0.93594574227581</v>
      </c>
      <c r="R821" s="267">
        <v>0.969749854566608</v>
      </c>
      <c r="S821" s="267">
        <v>0.921736562315416</v>
      </c>
      <c r="T821" s="295">
        <v>-0.0338041122907984</v>
      </c>
      <c r="U821" s="266">
        <v>94835</v>
      </c>
      <c r="V821" s="266">
        <v>89674</v>
      </c>
      <c r="W821" s="267">
        <v>0.945579163810829</v>
      </c>
      <c r="X821" s="267">
        <v>0.899020346646571</v>
      </c>
      <c r="Y821" s="268">
        <v>0.953752181500873</v>
      </c>
      <c r="Z821" s="268">
        <v>0.929119905493207</v>
      </c>
      <c r="AA821" s="295">
        <v>-0.0547318348543013</v>
      </c>
      <c r="AB821" s="264">
        <v>22938</v>
      </c>
      <c r="AC821" s="264">
        <v>21759</v>
      </c>
      <c r="AD821" s="264">
        <v>23351</v>
      </c>
      <c r="AE821" s="264">
        <v>22040</v>
      </c>
      <c r="AF821" s="268">
        <v>0.948600575464295</v>
      </c>
      <c r="AG821" s="268">
        <v>0.943856794141579</v>
      </c>
      <c r="AH821" s="295">
        <v>0.00474378132271658</v>
      </c>
    </row>
    <row r="822" spans="1:34">
      <c r="A822" s="315" t="s">
        <v>1158</v>
      </c>
      <c r="B822" s="321" t="s">
        <v>3356</v>
      </c>
      <c r="C822" s="293" t="s">
        <v>1443</v>
      </c>
      <c r="D822" s="321" t="s">
        <v>1444</v>
      </c>
      <c r="E822" s="263">
        <v>851</v>
      </c>
      <c r="F822" s="263">
        <v>834</v>
      </c>
      <c r="G822" s="263">
        <v>810</v>
      </c>
      <c r="H822" s="264">
        <v>2032</v>
      </c>
      <c r="I822" s="264">
        <v>1973</v>
      </c>
      <c r="J822" s="264">
        <v>1921</v>
      </c>
      <c r="K822" s="264">
        <v>2122</v>
      </c>
      <c r="L822" s="264">
        <v>2058</v>
      </c>
      <c r="M822" s="264">
        <v>1952</v>
      </c>
      <c r="N822" s="267">
        <v>0.96465452103098</v>
      </c>
      <c r="O822" s="266">
        <v>57450</v>
      </c>
      <c r="P822" s="294">
        <v>0.9</v>
      </c>
      <c r="Q822" s="267">
        <v>0.980023501762632</v>
      </c>
      <c r="R822" s="267">
        <v>0.970964566929134</v>
      </c>
      <c r="S822" s="267">
        <v>0.969839773798303</v>
      </c>
      <c r="T822" s="295">
        <v>0.00905893483349829</v>
      </c>
      <c r="U822" s="266">
        <v>59555</v>
      </c>
      <c r="V822" s="266">
        <v>55781</v>
      </c>
      <c r="W822" s="267">
        <v>0.93663000587692</v>
      </c>
      <c r="X822" s="267">
        <v>0.951821386603995</v>
      </c>
      <c r="Y822" s="268">
        <v>0.945374015748031</v>
      </c>
      <c r="Z822" s="268">
        <v>0.919886899151744</v>
      </c>
      <c r="AA822" s="295">
        <v>0.00644737085596381</v>
      </c>
      <c r="AB822" s="264">
        <v>14386</v>
      </c>
      <c r="AC822" s="264">
        <v>13499</v>
      </c>
      <c r="AD822" s="264">
        <v>14586</v>
      </c>
      <c r="AE822" s="264">
        <v>13574</v>
      </c>
      <c r="AF822" s="268">
        <v>0.938342833310163</v>
      </c>
      <c r="AG822" s="268">
        <v>0.930618401206637</v>
      </c>
      <c r="AH822" s="295">
        <v>0.00772443210352614</v>
      </c>
    </row>
    <row r="823" spans="1:34">
      <c r="A823" s="315" t="s">
        <v>1158</v>
      </c>
      <c r="B823" s="321" t="s">
        <v>3356</v>
      </c>
      <c r="C823" s="293" t="s">
        <v>1445</v>
      </c>
      <c r="D823" s="321" t="s">
        <v>1446</v>
      </c>
      <c r="E823" s="263">
        <v>1845</v>
      </c>
      <c r="F823" s="263">
        <v>1802</v>
      </c>
      <c r="G823" s="263">
        <v>1716</v>
      </c>
      <c r="H823" s="264">
        <v>3201</v>
      </c>
      <c r="I823" s="264">
        <v>2968</v>
      </c>
      <c r="J823" s="264">
        <v>2904</v>
      </c>
      <c r="K823" s="264">
        <v>3364</v>
      </c>
      <c r="L823" s="264">
        <v>3152</v>
      </c>
      <c r="M823" s="264">
        <v>3108</v>
      </c>
      <c r="N823" s="267">
        <v>0.960589992614069</v>
      </c>
      <c r="O823" s="266">
        <v>87138</v>
      </c>
      <c r="P823" s="294">
        <v>0.9</v>
      </c>
      <c r="Q823" s="267">
        <v>0.976693766937669</v>
      </c>
      <c r="R823" s="267">
        <v>0.927210246797876</v>
      </c>
      <c r="S823" s="267">
        <v>0.936979785969084</v>
      </c>
      <c r="T823" s="295">
        <v>0.0494835201397937</v>
      </c>
      <c r="U823" s="266">
        <v>90713</v>
      </c>
      <c r="V823" s="266">
        <v>85218</v>
      </c>
      <c r="W823" s="267">
        <v>0.939424338297708</v>
      </c>
      <c r="X823" s="267">
        <v>0.930081300813008</v>
      </c>
      <c r="Y823" s="268">
        <v>0.907216494845361</v>
      </c>
      <c r="Z823" s="268">
        <v>0.923900118906064</v>
      </c>
      <c r="AA823" s="295">
        <v>0.0228648059676473</v>
      </c>
      <c r="AB823" s="264">
        <v>22981</v>
      </c>
      <c r="AC823" s="264">
        <v>21574</v>
      </c>
      <c r="AD823" s="264">
        <v>22744</v>
      </c>
      <c r="AE823" s="264">
        <v>21510</v>
      </c>
      <c r="AF823" s="268">
        <v>0.938775510204082</v>
      </c>
      <c r="AG823" s="268">
        <v>0.945743932465705</v>
      </c>
      <c r="AH823" s="295">
        <v>-0.00696842226162353</v>
      </c>
    </row>
    <row r="824" spans="1:34">
      <c r="A824" s="315" t="s">
        <v>1158</v>
      </c>
      <c r="B824" s="321" t="s">
        <v>3356</v>
      </c>
      <c r="C824" s="293" t="s">
        <v>1447</v>
      </c>
      <c r="D824" s="321" t="s">
        <v>1448</v>
      </c>
      <c r="E824" s="263">
        <v>971</v>
      </c>
      <c r="F824" s="263">
        <v>942</v>
      </c>
      <c r="G824" s="263">
        <v>914</v>
      </c>
      <c r="H824" s="264">
        <v>2418</v>
      </c>
      <c r="I824" s="264">
        <v>2356</v>
      </c>
      <c r="J824" s="264">
        <v>2296</v>
      </c>
      <c r="K824" s="264">
        <v>2361</v>
      </c>
      <c r="L824" s="264">
        <v>2253</v>
      </c>
      <c r="M824" s="264">
        <v>2222</v>
      </c>
      <c r="N824" s="267">
        <v>0.971342580476315</v>
      </c>
      <c r="O824" s="266">
        <v>66807</v>
      </c>
      <c r="P824" s="294">
        <v>0.9</v>
      </c>
      <c r="Q824" s="267">
        <v>0.970133882595263</v>
      </c>
      <c r="R824" s="267">
        <v>0.974358974358974</v>
      </c>
      <c r="S824" s="267">
        <v>0.95425667090216</v>
      </c>
      <c r="T824" s="295">
        <v>-0.00422509176371177</v>
      </c>
      <c r="U824" s="266">
        <v>68778</v>
      </c>
      <c r="V824" s="266">
        <v>65550</v>
      </c>
      <c r="W824" s="267">
        <v>0.953066387507633</v>
      </c>
      <c r="X824" s="267">
        <v>0.94129763130793</v>
      </c>
      <c r="Y824" s="268">
        <v>0.949545078577337</v>
      </c>
      <c r="Z824" s="268">
        <v>0.941126641253706</v>
      </c>
      <c r="AA824" s="295">
        <v>-0.00824744726940663</v>
      </c>
      <c r="AB824" s="264">
        <v>16165</v>
      </c>
      <c r="AC824" s="264">
        <v>15400</v>
      </c>
      <c r="AD824" s="264">
        <v>16660</v>
      </c>
      <c r="AE824" s="264">
        <v>15812</v>
      </c>
      <c r="AF824" s="268">
        <v>0.952675533560161</v>
      </c>
      <c r="AG824" s="268">
        <v>0.949099639855942</v>
      </c>
      <c r="AH824" s="295">
        <v>0.00357589370421851</v>
      </c>
    </row>
    <row r="825" spans="1:34">
      <c r="A825" s="315" t="s">
        <v>1158</v>
      </c>
      <c r="B825" s="321" t="s">
        <v>3356</v>
      </c>
      <c r="C825" s="293" t="s">
        <v>1449</v>
      </c>
      <c r="D825" s="321" t="s">
        <v>1450</v>
      </c>
      <c r="E825" s="263">
        <v>712</v>
      </c>
      <c r="F825" s="263">
        <v>688</v>
      </c>
      <c r="G825" s="263">
        <v>661</v>
      </c>
      <c r="H825" s="264">
        <v>1731</v>
      </c>
      <c r="I825" s="264">
        <v>1697</v>
      </c>
      <c r="J825" s="264">
        <v>1611</v>
      </c>
      <c r="K825" s="264">
        <v>1740</v>
      </c>
      <c r="L825" s="264">
        <v>1662</v>
      </c>
      <c r="M825" s="264">
        <v>1646</v>
      </c>
      <c r="N825" s="267">
        <v>0.966484769506434</v>
      </c>
      <c r="O825" s="266">
        <v>47466</v>
      </c>
      <c r="P825" s="294">
        <v>0.9</v>
      </c>
      <c r="Q825" s="267">
        <v>0.966292134831461</v>
      </c>
      <c r="R825" s="267">
        <v>0.980358174465627</v>
      </c>
      <c r="S825" s="267">
        <v>0.955172413793103</v>
      </c>
      <c r="T825" s="295">
        <v>-0.0140660396341661</v>
      </c>
      <c r="U825" s="266">
        <v>49112</v>
      </c>
      <c r="V825" s="266">
        <v>46074</v>
      </c>
      <c r="W825" s="267">
        <v>0.938141391106043</v>
      </c>
      <c r="X825" s="267">
        <v>0.928370786516854</v>
      </c>
      <c r="Y825" s="268">
        <v>0.930675909878683</v>
      </c>
      <c r="Z825" s="268">
        <v>0.945977011494253</v>
      </c>
      <c r="AA825" s="295">
        <v>-0.00230512336182898</v>
      </c>
      <c r="AB825" s="264">
        <v>11958</v>
      </c>
      <c r="AC825" s="264">
        <v>11090</v>
      </c>
      <c r="AD825" s="264">
        <v>11879</v>
      </c>
      <c r="AE825" s="264">
        <v>11171</v>
      </c>
      <c r="AF825" s="268">
        <v>0.927412610804482</v>
      </c>
      <c r="AG825" s="268">
        <v>0.940399023486825</v>
      </c>
      <c r="AH825" s="295">
        <v>-0.0129864126823431</v>
      </c>
    </row>
    <row r="826" spans="1:34">
      <c r="A826" s="315" t="s">
        <v>1158</v>
      </c>
      <c r="B826" s="321" t="s">
        <v>3356</v>
      </c>
      <c r="C826" s="293" t="s">
        <v>1451</v>
      </c>
      <c r="D826" s="321" t="s">
        <v>1452</v>
      </c>
      <c r="E826" s="263">
        <v>1123</v>
      </c>
      <c r="F826" s="263">
        <v>1043</v>
      </c>
      <c r="G826" s="263">
        <v>1071</v>
      </c>
      <c r="H826" s="264">
        <v>2709</v>
      </c>
      <c r="I826" s="264">
        <v>2678</v>
      </c>
      <c r="J826" s="264">
        <v>2626</v>
      </c>
      <c r="K826" s="264">
        <v>3258</v>
      </c>
      <c r="L826" s="264">
        <v>3201</v>
      </c>
      <c r="M826" s="264">
        <v>3144</v>
      </c>
      <c r="N826" s="267">
        <v>0.976164338620333</v>
      </c>
      <c r="O826" s="266">
        <v>77362</v>
      </c>
      <c r="P826" s="294">
        <v>0.9</v>
      </c>
      <c r="Q826" s="267">
        <v>0.928762243989314</v>
      </c>
      <c r="R826" s="267">
        <v>0.988556662975268</v>
      </c>
      <c r="S826" s="267">
        <v>0.982504604051565</v>
      </c>
      <c r="T826" s="295">
        <v>-0.0597944189859534</v>
      </c>
      <c r="U826" s="266">
        <v>79251</v>
      </c>
      <c r="V826" s="266">
        <v>76779</v>
      </c>
      <c r="W826" s="267">
        <v>0.96880796456827</v>
      </c>
      <c r="X826" s="267">
        <v>0.953695458593054</v>
      </c>
      <c r="Y826" s="268">
        <v>0.969361387966039</v>
      </c>
      <c r="Z826" s="268">
        <v>0.965009208103131</v>
      </c>
      <c r="AA826" s="295">
        <v>-0.0156659293729848</v>
      </c>
      <c r="AB826" s="264">
        <v>18626</v>
      </c>
      <c r="AC826" s="264">
        <v>18071</v>
      </c>
      <c r="AD826" s="264">
        <v>18479</v>
      </c>
      <c r="AE826" s="264">
        <v>17861</v>
      </c>
      <c r="AF826" s="268">
        <v>0.970202942123913</v>
      </c>
      <c r="AG826" s="268">
        <v>0.966556631852373</v>
      </c>
      <c r="AH826" s="295">
        <v>0.00364631027153983</v>
      </c>
    </row>
    <row r="827" spans="1:34">
      <c r="A827" s="315" t="s">
        <v>1158</v>
      </c>
      <c r="B827" s="321" t="s">
        <v>3356</v>
      </c>
      <c r="C827" s="293" t="s">
        <v>1453</v>
      </c>
      <c r="D827" s="321" t="s">
        <v>1454</v>
      </c>
      <c r="E827" s="263">
        <v>1148</v>
      </c>
      <c r="F827" s="263">
        <v>1117</v>
      </c>
      <c r="G827" s="263">
        <v>1043</v>
      </c>
      <c r="H827" s="264">
        <v>2823</v>
      </c>
      <c r="I827" s="264">
        <v>2607</v>
      </c>
      <c r="J827" s="264">
        <v>2633</v>
      </c>
      <c r="K827" s="264">
        <v>2973</v>
      </c>
      <c r="L827" s="264">
        <v>2880</v>
      </c>
      <c r="M827" s="264">
        <v>2714</v>
      </c>
      <c r="N827" s="267">
        <v>0.972281126931233</v>
      </c>
      <c r="O827" s="266">
        <v>77028</v>
      </c>
      <c r="P827" s="294">
        <v>0.9</v>
      </c>
      <c r="Q827" s="267">
        <v>0.972996515679443</v>
      </c>
      <c r="R827" s="267">
        <v>0.923485653560043</v>
      </c>
      <c r="S827" s="267">
        <v>0.968718466195762</v>
      </c>
      <c r="T827" s="295">
        <v>0.0495108621194</v>
      </c>
      <c r="U827" s="266">
        <v>79224</v>
      </c>
      <c r="V827" s="266">
        <v>73484</v>
      </c>
      <c r="W827" s="267">
        <v>0.927547207916793</v>
      </c>
      <c r="X827" s="267">
        <v>0.908536585365854</v>
      </c>
      <c r="Y827" s="268">
        <v>0.932695713779667</v>
      </c>
      <c r="Z827" s="268">
        <v>0.912882610158089</v>
      </c>
      <c r="AA827" s="295">
        <v>-0.0241591284138133</v>
      </c>
      <c r="AB827" s="264">
        <v>19035</v>
      </c>
      <c r="AC827" s="264">
        <v>17954</v>
      </c>
      <c r="AD827" s="264">
        <v>19022</v>
      </c>
      <c r="AE827" s="264">
        <v>17436</v>
      </c>
      <c r="AF827" s="268">
        <v>0.94320987654321</v>
      </c>
      <c r="AG827" s="268">
        <v>0.916622857743665</v>
      </c>
      <c r="AH827" s="295">
        <v>0.0265870187995446</v>
      </c>
    </row>
    <row r="828" spans="1:34">
      <c r="A828" s="315" t="s">
        <v>1158</v>
      </c>
      <c r="B828" s="321" t="s">
        <v>3356</v>
      </c>
      <c r="C828" s="293" t="s">
        <v>1455</v>
      </c>
      <c r="D828" s="321" t="s">
        <v>1456</v>
      </c>
      <c r="E828" s="263">
        <v>1093</v>
      </c>
      <c r="F828" s="263">
        <v>1027</v>
      </c>
      <c r="G828" s="263">
        <v>1053</v>
      </c>
      <c r="H828" s="264">
        <v>2154</v>
      </c>
      <c r="I828" s="264">
        <v>1988</v>
      </c>
      <c r="J828" s="264">
        <v>2062</v>
      </c>
      <c r="K828" s="264">
        <v>2286</v>
      </c>
      <c r="L828" s="264">
        <v>2175</v>
      </c>
      <c r="M828" s="264">
        <v>2193</v>
      </c>
      <c r="N828" s="267">
        <v>0.956242370812424</v>
      </c>
      <c r="O828" s="266">
        <v>56403</v>
      </c>
      <c r="P828" s="294">
        <v>0.9</v>
      </c>
      <c r="Q828" s="267">
        <v>0.939615736505032</v>
      </c>
      <c r="R828" s="267">
        <v>0.922934076137419</v>
      </c>
      <c r="S828" s="267">
        <v>0.951443569553806</v>
      </c>
      <c r="T828" s="295">
        <v>0.0166816603676133</v>
      </c>
      <c r="U828" s="266">
        <v>58984</v>
      </c>
      <c r="V828" s="266">
        <v>55956</v>
      </c>
      <c r="W828" s="267">
        <v>0.94866404448664</v>
      </c>
      <c r="X828" s="267">
        <v>0.963403476669716</v>
      </c>
      <c r="Y828" s="268">
        <v>0.957288765088208</v>
      </c>
      <c r="Z828" s="268">
        <v>0.959317585301837</v>
      </c>
      <c r="AA828" s="295">
        <v>0.00611471158150834</v>
      </c>
      <c r="AB828" s="264">
        <v>15083</v>
      </c>
      <c r="AC828" s="264">
        <v>14468</v>
      </c>
      <c r="AD828" s="264">
        <v>14616</v>
      </c>
      <c r="AE828" s="264">
        <v>13912</v>
      </c>
      <c r="AF828" s="268">
        <v>0.959225618245707</v>
      </c>
      <c r="AG828" s="268">
        <v>0.951833607006021</v>
      </c>
      <c r="AH828" s="295">
        <v>0.00739201123968625</v>
      </c>
    </row>
    <row r="829" spans="1:34">
      <c r="A829" s="315" t="s">
        <v>1158</v>
      </c>
      <c r="B829" s="321" t="s">
        <v>3356</v>
      </c>
      <c r="C829" s="293" t="s">
        <v>1457</v>
      </c>
      <c r="D829" s="321" t="s">
        <v>1458</v>
      </c>
      <c r="E829" s="263">
        <v>626</v>
      </c>
      <c r="F829" s="263">
        <v>585</v>
      </c>
      <c r="G829" s="263">
        <v>575</v>
      </c>
      <c r="H829" s="264">
        <v>1706</v>
      </c>
      <c r="I829" s="264">
        <v>1601</v>
      </c>
      <c r="J829" s="264">
        <v>1600</v>
      </c>
      <c r="K829" s="264">
        <v>1716</v>
      </c>
      <c r="L829" s="264">
        <v>1625</v>
      </c>
      <c r="M829" s="264">
        <v>1532</v>
      </c>
      <c r="N829" s="267">
        <v>0.961420802175391</v>
      </c>
      <c r="O829" s="266">
        <v>45256</v>
      </c>
      <c r="P829" s="294">
        <v>0.9</v>
      </c>
      <c r="Q829" s="267">
        <v>0.934504792332268</v>
      </c>
      <c r="R829" s="267">
        <v>0.938452520515827</v>
      </c>
      <c r="S829" s="267">
        <v>0.946969696969697</v>
      </c>
      <c r="T829" s="295">
        <v>-0.00394772818355815</v>
      </c>
      <c r="U829" s="266">
        <v>47072</v>
      </c>
      <c r="V829" s="266">
        <v>44583</v>
      </c>
      <c r="W829" s="267">
        <v>0.947123555404487</v>
      </c>
      <c r="X829" s="267">
        <v>0.9185303514377</v>
      </c>
      <c r="Y829" s="268">
        <v>0.937866354044549</v>
      </c>
      <c r="Z829" s="268">
        <v>0.892773892773893</v>
      </c>
      <c r="AA829" s="295">
        <v>-0.019336002606849</v>
      </c>
      <c r="AB829" s="264">
        <v>11190</v>
      </c>
      <c r="AC829" s="264">
        <v>10487</v>
      </c>
      <c r="AD829" s="264">
        <v>11343</v>
      </c>
      <c r="AE829" s="264">
        <v>10755</v>
      </c>
      <c r="AF829" s="268">
        <v>0.937176050044683</v>
      </c>
      <c r="AG829" s="268">
        <v>0.948161861941285</v>
      </c>
      <c r="AH829" s="295">
        <v>-0.0109858118966026</v>
      </c>
    </row>
    <row r="830" spans="1:34">
      <c r="A830" s="315" t="s">
        <v>1158</v>
      </c>
      <c r="B830" s="321" t="s">
        <v>3356</v>
      </c>
      <c r="C830" s="293" t="s">
        <v>1459</v>
      </c>
      <c r="D830" s="321" t="s">
        <v>1460</v>
      </c>
      <c r="E830" s="263">
        <v>667</v>
      </c>
      <c r="F830" s="263">
        <v>620</v>
      </c>
      <c r="G830" s="263">
        <v>614</v>
      </c>
      <c r="H830" s="264">
        <v>1821</v>
      </c>
      <c r="I830" s="264">
        <v>1701</v>
      </c>
      <c r="J830" s="264">
        <v>1721</v>
      </c>
      <c r="K830" s="264">
        <v>1689</v>
      </c>
      <c r="L830" s="264">
        <v>1574</v>
      </c>
      <c r="M830" s="264">
        <v>1558</v>
      </c>
      <c r="N830" s="267">
        <v>0.951199033400913</v>
      </c>
      <c r="O830" s="266">
        <v>46448</v>
      </c>
      <c r="P830" s="294">
        <v>0.9</v>
      </c>
      <c r="Q830" s="267">
        <v>0.929535232383808</v>
      </c>
      <c r="R830" s="267">
        <v>0.934102141680395</v>
      </c>
      <c r="S830" s="267">
        <v>0.931912374185909</v>
      </c>
      <c r="T830" s="295">
        <v>-0.00456690929658732</v>
      </c>
      <c r="U830" s="266">
        <v>48831</v>
      </c>
      <c r="V830" s="266">
        <v>45999</v>
      </c>
      <c r="W830" s="267">
        <v>0.942004054801253</v>
      </c>
      <c r="X830" s="267">
        <v>0.920539730134933</v>
      </c>
      <c r="Y830" s="268">
        <v>0.945085118066996</v>
      </c>
      <c r="Z830" s="268">
        <v>0.922439313203079</v>
      </c>
      <c r="AA830" s="295">
        <v>-0.0245453879320636</v>
      </c>
      <c r="AB830" s="264">
        <v>11786</v>
      </c>
      <c r="AC830" s="264">
        <v>11152</v>
      </c>
      <c r="AD830" s="264">
        <v>11787</v>
      </c>
      <c r="AE830" s="264">
        <v>11043</v>
      </c>
      <c r="AF830" s="268">
        <v>0.946207364669947</v>
      </c>
      <c r="AG830" s="268">
        <v>0.936879613133113</v>
      </c>
      <c r="AH830" s="295">
        <v>0.00932775153683463</v>
      </c>
    </row>
    <row r="831" spans="1:34">
      <c r="A831" s="315" t="s">
        <v>1158</v>
      </c>
      <c r="B831" s="321" t="s">
        <v>3356</v>
      </c>
      <c r="C831" s="293" t="s">
        <v>1461</v>
      </c>
      <c r="D831" s="321" t="s">
        <v>1462</v>
      </c>
      <c r="E831" s="263">
        <v>810</v>
      </c>
      <c r="F831" s="263">
        <v>792</v>
      </c>
      <c r="G831" s="263">
        <v>745</v>
      </c>
      <c r="H831" s="264">
        <v>2433</v>
      </c>
      <c r="I831" s="264">
        <v>2388</v>
      </c>
      <c r="J831" s="264">
        <v>2268</v>
      </c>
      <c r="K831" s="264">
        <v>2250</v>
      </c>
      <c r="L831" s="264">
        <v>2197</v>
      </c>
      <c r="M831" s="264">
        <v>2107</v>
      </c>
      <c r="N831" s="267">
        <v>0.986182995160231</v>
      </c>
      <c r="O831" s="266">
        <v>64594</v>
      </c>
      <c r="P831" s="294">
        <v>0.9</v>
      </c>
      <c r="Q831" s="267">
        <v>0.977777777777778</v>
      </c>
      <c r="R831" s="267">
        <v>0.981504315659679</v>
      </c>
      <c r="S831" s="267">
        <v>0.976444444444444</v>
      </c>
      <c r="T831" s="295">
        <v>-0.00372653788190169</v>
      </c>
      <c r="U831" s="266">
        <v>65499</v>
      </c>
      <c r="V831" s="266">
        <v>62002</v>
      </c>
      <c r="W831" s="267">
        <v>0.946609871906441</v>
      </c>
      <c r="X831" s="267">
        <v>0.919753086419753</v>
      </c>
      <c r="Y831" s="268">
        <v>0.932182490752158</v>
      </c>
      <c r="Z831" s="268">
        <v>0.936444444444444</v>
      </c>
      <c r="AA831" s="295">
        <v>-0.0124294043324048</v>
      </c>
      <c r="AB831" s="264">
        <v>15271</v>
      </c>
      <c r="AC831" s="264">
        <v>14457</v>
      </c>
      <c r="AD831" s="264">
        <v>15571</v>
      </c>
      <c r="AE831" s="264">
        <v>14735</v>
      </c>
      <c r="AF831" s="268">
        <v>0.946696352563683</v>
      </c>
      <c r="AG831" s="268">
        <v>0.946310448911438</v>
      </c>
      <c r="AH831" s="295">
        <v>0.00038590365224489</v>
      </c>
    </row>
    <row r="832" spans="1:34">
      <c r="A832" s="315" t="s">
        <v>1158</v>
      </c>
      <c r="B832" s="321" t="s">
        <v>3356</v>
      </c>
      <c r="C832" s="293" t="s">
        <v>1463</v>
      </c>
      <c r="D832" s="321" t="s">
        <v>1464</v>
      </c>
      <c r="E832" s="263">
        <v>831</v>
      </c>
      <c r="F832" s="263">
        <v>797</v>
      </c>
      <c r="G832" s="263">
        <v>750</v>
      </c>
      <c r="H832" s="264">
        <v>1883</v>
      </c>
      <c r="I832" s="264">
        <v>1821</v>
      </c>
      <c r="J832" s="264">
        <v>1803</v>
      </c>
      <c r="K832" s="264">
        <v>1841</v>
      </c>
      <c r="L832" s="264">
        <v>1744</v>
      </c>
      <c r="M832" s="264">
        <v>1731</v>
      </c>
      <c r="N832" s="267">
        <v>0.957293203501525</v>
      </c>
      <c r="O832" s="266">
        <v>48664</v>
      </c>
      <c r="P832" s="294">
        <v>0.9</v>
      </c>
      <c r="Q832" s="267">
        <v>0.959085439229844</v>
      </c>
      <c r="R832" s="267">
        <v>0.967073818374934</v>
      </c>
      <c r="S832" s="267">
        <v>0.947311243889191</v>
      </c>
      <c r="T832" s="295">
        <v>-0.0079883791450901</v>
      </c>
      <c r="U832" s="266">
        <v>50835</v>
      </c>
      <c r="V832" s="266">
        <v>48282</v>
      </c>
      <c r="W832" s="267">
        <v>0.949778695780466</v>
      </c>
      <c r="X832" s="267">
        <v>0.902527075812274</v>
      </c>
      <c r="Y832" s="268">
        <v>0.957514604354753</v>
      </c>
      <c r="Z832" s="268">
        <v>0.940249864204237</v>
      </c>
      <c r="AA832" s="295">
        <v>-0.0549875285424788</v>
      </c>
      <c r="AB832" s="264">
        <v>12499</v>
      </c>
      <c r="AC832" s="264">
        <v>11852</v>
      </c>
      <c r="AD832" s="264">
        <v>12257</v>
      </c>
      <c r="AE832" s="264">
        <v>11639</v>
      </c>
      <c r="AF832" s="268">
        <v>0.94823585886871</v>
      </c>
      <c r="AG832" s="268">
        <v>0.949579831932773</v>
      </c>
      <c r="AH832" s="295">
        <v>-0.00134397306406353</v>
      </c>
    </row>
    <row r="833" spans="1:34">
      <c r="A833" s="315" t="s">
        <v>1158</v>
      </c>
      <c r="B833" s="321" t="s">
        <v>3356</v>
      </c>
      <c r="C833" s="293" t="s">
        <v>1465</v>
      </c>
      <c r="D833" s="321" t="s">
        <v>1466</v>
      </c>
      <c r="E833" s="263">
        <v>954</v>
      </c>
      <c r="F833" s="263">
        <v>923</v>
      </c>
      <c r="G833" s="263">
        <v>909</v>
      </c>
      <c r="H833" s="264">
        <v>2052</v>
      </c>
      <c r="I833" s="264">
        <v>1965</v>
      </c>
      <c r="J833" s="264">
        <v>1872</v>
      </c>
      <c r="K833" s="264">
        <v>1869</v>
      </c>
      <c r="L833" s="264">
        <v>1728</v>
      </c>
      <c r="M833" s="264">
        <v>1730</v>
      </c>
      <c r="N833" s="267">
        <v>0.961723686238249</v>
      </c>
      <c r="O833" s="266">
        <v>49925</v>
      </c>
      <c r="P833" s="294">
        <v>0.9</v>
      </c>
      <c r="Q833" s="267">
        <v>0.967505241090147</v>
      </c>
      <c r="R833" s="267">
        <v>0.957602339181287</v>
      </c>
      <c r="S833" s="267">
        <v>0.924558587479936</v>
      </c>
      <c r="T833" s="295">
        <v>0.00990290190886023</v>
      </c>
      <c r="U833" s="266">
        <v>51912</v>
      </c>
      <c r="V833" s="266">
        <v>49382</v>
      </c>
      <c r="W833" s="267">
        <v>0.951263676991832</v>
      </c>
      <c r="X833" s="267">
        <v>0.952830188679245</v>
      </c>
      <c r="Y833" s="268">
        <v>0.912280701754386</v>
      </c>
      <c r="Z833" s="268">
        <v>0.925628678437667</v>
      </c>
      <c r="AA833" s="295">
        <v>0.0405494869248594</v>
      </c>
      <c r="AB833" s="264">
        <v>12839</v>
      </c>
      <c r="AC833" s="264">
        <v>12067</v>
      </c>
      <c r="AD833" s="264">
        <v>12459</v>
      </c>
      <c r="AE833" s="264">
        <v>11862</v>
      </c>
      <c r="AF833" s="268">
        <v>0.939870706441312</v>
      </c>
      <c r="AG833" s="268">
        <v>0.952082831687936</v>
      </c>
      <c r="AH833" s="295">
        <v>-0.0122121252466247</v>
      </c>
    </row>
    <row r="834" spans="1:34">
      <c r="A834" s="315" t="s">
        <v>1158</v>
      </c>
      <c r="B834" s="321" t="s">
        <v>3356</v>
      </c>
      <c r="C834" s="293" t="s">
        <v>1467</v>
      </c>
      <c r="D834" s="321" t="s">
        <v>1468</v>
      </c>
      <c r="E834" s="263">
        <v>513</v>
      </c>
      <c r="F834" s="263">
        <v>506</v>
      </c>
      <c r="G834" s="263">
        <v>468</v>
      </c>
      <c r="H834" s="264">
        <v>1191</v>
      </c>
      <c r="I834" s="264">
        <v>1158</v>
      </c>
      <c r="J834" s="264">
        <v>1120</v>
      </c>
      <c r="K834" s="264">
        <v>1241</v>
      </c>
      <c r="L834" s="264">
        <v>1225</v>
      </c>
      <c r="M834" s="264">
        <v>1167</v>
      </c>
      <c r="N834" s="267">
        <v>0.977614942528736</v>
      </c>
      <c r="O834" s="266">
        <v>34021</v>
      </c>
      <c r="P834" s="294">
        <v>0.9</v>
      </c>
      <c r="Q834" s="267">
        <v>0.98635477582846</v>
      </c>
      <c r="R834" s="267">
        <v>0.972292191435768</v>
      </c>
      <c r="S834" s="267">
        <v>0.987107171635778</v>
      </c>
      <c r="T834" s="295">
        <v>0.0140625843926917</v>
      </c>
      <c r="U834" s="266">
        <v>34800</v>
      </c>
      <c r="V834" s="266">
        <v>32935</v>
      </c>
      <c r="W834" s="267">
        <v>0.946408045977011</v>
      </c>
      <c r="X834" s="267">
        <v>0.912280701754386</v>
      </c>
      <c r="Y834" s="268">
        <v>0.940386230058774</v>
      </c>
      <c r="Z834" s="268">
        <v>0.940370668815471</v>
      </c>
      <c r="AA834" s="295">
        <v>-0.0281055283043882</v>
      </c>
      <c r="AB834" s="264">
        <v>8339</v>
      </c>
      <c r="AC834" s="264">
        <v>7953</v>
      </c>
      <c r="AD834" s="264">
        <v>8366</v>
      </c>
      <c r="AE834" s="264">
        <v>7907</v>
      </c>
      <c r="AF834" s="268">
        <v>0.953711476196187</v>
      </c>
      <c r="AG834" s="268">
        <v>0.945135070523548</v>
      </c>
      <c r="AH834" s="295">
        <v>0.00857640567263884</v>
      </c>
    </row>
    <row r="835" spans="1:34">
      <c r="A835" s="315" t="s">
        <v>1158</v>
      </c>
      <c r="B835" s="321" t="s">
        <v>3356</v>
      </c>
      <c r="C835" s="293" t="s">
        <v>1469</v>
      </c>
      <c r="D835" s="321" t="s">
        <v>1470</v>
      </c>
      <c r="E835" s="263">
        <v>550</v>
      </c>
      <c r="F835" s="263">
        <v>475</v>
      </c>
      <c r="G835" s="263">
        <v>519</v>
      </c>
      <c r="H835" s="264">
        <v>1281</v>
      </c>
      <c r="I835" s="264">
        <v>1241</v>
      </c>
      <c r="J835" s="264">
        <v>1247</v>
      </c>
      <c r="K835" s="264">
        <v>1316</v>
      </c>
      <c r="L835" s="264">
        <v>1138</v>
      </c>
      <c r="M835" s="264">
        <v>1273</v>
      </c>
      <c r="N835" s="267">
        <v>0.976844826617209</v>
      </c>
      <c r="O835" s="266">
        <v>34762</v>
      </c>
      <c r="P835" s="294">
        <v>0.9</v>
      </c>
      <c r="Q835" s="267">
        <v>0.863636363636364</v>
      </c>
      <c r="R835" s="267">
        <v>0.968774395003903</v>
      </c>
      <c r="S835" s="267">
        <v>0.864741641337386</v>
      </c>
      <c r="T835" s="295">
        <v>-0.10513803136754</v>
      </c>
      <c r="U835" s="266">
        <v>35586</v>
      </c>
      <c r="V835" s="266">
        <v>34768</v>
      </c>
      <c r="W835" s="267">
        <v>0.977013432248637</v>
      </c>
      <c r="X835" s="267">
        <v>0.943636363636364</v>
      </c>
      <c r="Y835" s="268">
        <v>0.973458235753318</v>
      </c>
      <c r="Z835" s="268">
        <v>0.967325227963526</v>
      </c>
      <c r="AA835" s="295">
        <v>-0.0298218721169541</v>
      </c>
      <c r="AB835" s="264">
        <v>8829</v>
      </c>
      <c r="AC835" s="264">
        <v>8563</v>
      </c>
      <c r="AD835" s="264">
        <v>8450</v>
      </c>
      <c r="AE835" s="264">
        <v>8257</v>
      </c>
      <c r="AF835" s="268">
        <v>0.969872012685468</v>
      </c>
      <c r="AG835" s="268">
        <v>0.977159763313609</v>
      </c>
      <c r="AH835" s="295">
        <v>-0.00728775062814113</v>
      </c>
    </row>
    <row r="836" spans="1:34">
      <c r="A836" s="315" t="s">
        <v>1158</v>
      </c>
      <c r="B836" s="321" t="s">
        <v>3356</v>
      </c>
      <c r="C836" s="293" t="s">
        <v>1471</v>
      </c>
      <c r="D836" s="321" t="s">
        <v>1472</v>
      </c>
      <c r="E836" s="263">
        <v>2186</v>
      </c>
      <c r="F836" s="263">
        <v>2124</v>
      </c>
      <c r="G836" s="263">
        <v>1958</v>
      </c>
      <c r="H836" s="264">
        <v>5674</v>
      </c>
      <c r="I836" s="264">
        <v>5557</v>
      </c>
      <c r="J836" s="264">
        <v>5227</v>
      </c>
      <c r="K836" s="264">
        <v>5503</v>
      </c>
      <c r="L836" s="264">
        <v>5298</v>
      </c>
      <c r="M836" s="264">
        <v>5182</v>
      </c>
      <c r="N836" s="267">
        <v>0.953717720811322</v>
      </c>
      <c r="O836" s="266">
        <v>151829</v>
      </c>
      <c r="P836" s="294">
        <v>0.9</v>
      </c>
      <c r="Q836" s="267">
        <v>0.97163769441903</v>
      </c>
      <c r="R836" s="267">
        <v>0.979379626365879</v>
      </c>
      <c r="S836" s="267">
        <v>0.962747592222424</v>
      </c>
      <c r="T836" s="295">
        <v>-0.00774193194684936</v>
      </c>
      <c r="U836" s="266">
        <v>159197</v>
      </c>
      <c r="V836" s="266">
        <v>148656</v>
      </c>
      <c r="W836" s="267">
        <v>0.933786440699259</v>
      </c>
      <c r="X836" s="267">
        <v>0.895699908508692</v>
      </c>
      <c r="Y836" s="268">
        <v>0.921219598167078</v>
      </c>
      <c r="Z836" s="268">
        <v>0.941668180992186</v>
      </c>
      <c r="AA836" s="295">
        <v>-0.0255196896583862</v>
      </c>
      <c r="AB836" s="264">
        <v>37467</v>
      </c>
      <c r="AC836" s="264">
        <v>35078</v>
      </c>
      <c r="AD836" s="264">
        <v>37861</v>
      </c>
      <c r="AE836" s="264">
        <v>34800</v>
      </c>
      <c r="AF836" s="268">
        <v>0.936237222088771</v>
      </c>
      <c r="AG836" s="268">
        <v>0.919151633607142</v>
      </c>
      <c r="AH836" s="295">
        <v>0.0170855884816296</v>
      </c>
    </row>
    <row r="837" spans="1:34">
      <c r="A837" s="315" t="s">
        <v>1158</v>
      </c>
      <c r="B837" s="321" t="s">
        <v>3356</v>
      </c>
      <c r="C837" s="293" t="s">
        <v>1473</v>
      </c>
      <c r="D837" s="321" t="s">
        <v>1474</v>
      </c>
      <c r="E837" s="263">
        <v>654</v>
      </c>
      <c r="F837" s="263">
        <v>635</v>
      </c>
      <c r="G837" s="263">
        <v>602</v>
      </c>
      <c r="H837" s="264">
        <v>1558</v>
      </c>
      <c r="I837" s="264">
        <v>1513</v>
      </c>
      <c r="J837" s="264">
        <v>1449</v>
      </c>
      <c r="K837" s="264">
        <v>1679</v>
      </c>
      <c r="L837" s="264">
        <v>1605</v>
      </c>
      <c r="M837" s="264">
        <v>1540</v>
      </c>
      <c r="N837" s="267">
        <v>0.940366497567036</v>
      </c>
      <c r="O837" s="266">
        <v>45415</v>
      </c>
      <c r="P837" s="294">
        <v>0.9</v>
      </c>
      <c r="Q837" s="267">
        <v>0.970948012232416</v>
      </c>
      <c r="R837" s="267">
        <v>0.971116816431322</v>
      </c>
      <c r="S837" s="267">
        <v>0.955926146515783</v>
      </c>
      <c r="T837" s="295">
        <v>-0.000168804198906303</v>
      </c>
      <c r="U837" s="266">
        <v>48295</v>
      </c>
      <c r="V837" s="266">
        <v>44583</v>
      </c>
      <c r="W837" s="267">
        <v>0.923139041308624</v>
      </c>
      <c r="X837" s="267">
        <v>0.920489296636086</v>
      </c>
      <c r="Y837" s="268">
        <v>0.930038510911425</v>
      </c>
      <c r="Z837" s="268">
        <v>0.917212626563431</v>
      </c>
      <c r="AA837" s="295">
        <v>-0.00954921427533928</v>
      </c>
      <c r="AB837" s="264">
        <v>11243</v>
      </c>
      <c r="AC837" s="264">
        <v>10407</v>
      </c>
      <c r="AD837" s="264">
        <v>11618</v>
      </c>
      <c r="AE837" s="264">
        <v>10705</v>
      </c>
      <c r="AF837" s="268">
        <v>0.925642622075958</v>
      </c>
      <c r="AG837" s="268">
        <v>0.921415045618867</v>
      </c>
      <c r="AH837" s="295">
        <v>0.00422757645709115</v>
      </c>
    </row>
    <row r="838" spans="1:34">
      <c r="A838" s="315" t="s">
        <v>1158</v>
      </c>
      <c r="B838" s="321" t="s">
        <v>3356</v>
      </c>
      <c r="C838" s="293" t="s">
        <v>1475</v>
      </c>
      <c r="D838" s="321" t="s">
        <v>1476</v>
      </c>
      <c r="E838" s="263">
        <v>732</v>
      </c>
      <c r="F838" s="263">
        <v>682</v>
      </c>
      <c r="G838" s="263">
        <v>679</v>
      </c>
      <c r="H838" s="264">
        <v>2019</v>
      </c>
      <c r="I838" s="264">
        <v>1706</v>
      </c>
      <c r="J838" s="264">
        <v>1778</v>
      </c>
      <c r="K838" s="264">
        <v>2086</v>
      </c>
      <c r="L838" s="264">
        <v>1764</v>
      </c>
      <c r="M838" s="264">
        <v>1965</v>
      </c>
      <c r="N838" s="267">
        <v>0.938375449345682</v>
      </c>
      <c r="O838" s="266">
        <v>52991</v>
      </c>
      <c r="P838" s="294">
        <v>0.9</v>
      </c>
      <c r="Q838" s="267">
        <v>0.931693989071038</v>
      </c>
      <c r="R838" s="267">
        <v>0.844972758791481</v>
      </c>
      <c r="S838" s="267">
        <v>0.845637583892617</v>
      </c>
      <c r="T838" s="295">
        <v>0.0867212302795574</v>
      </c>
      <c r="U838" s="266">
        <v>56471</v>
      </c>
      <c r="V838" s="266">
        <v>52779</v>
      </c>
      <c r="W838" s="267">
        <v>0.934621310052948</v>
      </c>
      <c r="X838" s="267">
        <v>0.927595628415301</v>
      </c>
      <c r="Y838" s="268">
        <v>0.880633977216444</v>
      </c>
      <c r="Z838" s="268">
        <v>0.941994247363375</v>
      </c>
      <c r="AA838" s="295">
        <v>0.0469616511988568</v>
      </c>
      <c r="AB838" s="264">
        <v>13763</v>
      </c>
      <c r="AC838" s="264">
        <v>12906</v>
      </c>
      <c r="AD838" s="264">
        <v>13614</v>
      </c>
      <c r="AE838" s="264">
        <v>12789</v>
      </c>
      <c r="AF838" s="268">
        <v>0.937731599215287</v>
      </c>
      <c r="AG838" s="268">
        <v>0.939400617011899</v>
      </c>
      <c r="AH838" s="295">
        <v>-0.0016690177966121</v>
      </c>
    </row>
    <row r="839" spans="1:34">
      <c r="A839" s="315" t="s">
        <v>1158</v>
      </c>
      <c r="B839" s="321" t="s">
        <v>3356</v>
      </c>
      <c r="C839" s="293" t="s">
        <v>1477</v>
      </c>
      <c r="D839" s="321" t="s">
        <v>1478</v>
      </c>
      <c r="E839" s="263">
        <v>670</v>
      </c>
      <c r="F839" s="263">
        <v>668</v>
      </c>
      <c r="G839" s="263">
        <v>572</v>
      </c>
      <c r="H839" s="264">
        <v>1862</v>
      </c>
      <c r="I839" s="264">
        <v>1945</v>
      </c>
      <c r="J839" s="264">
        <v>1650</v>
      </c>
      <c r="K839" s="264">
        <v>1893</v>
      </c>
      <c r="L839" s="264">
        <v>1857</v>
      </c>
      <c r="M839" s="264">
        <v>1732</v>
      </c>
      <c r="N839" s="267">
        <v>0.987849128226122</v>
      </c>
      <c r="O839" s="266">
        <v>53088</v>
      </c>
      <c r="P839" s="294">
        <v>0.9</v>
      </c>
      <c r="Q839" s="267">
        <v>0.997014925373134</v>
      </c>
      <c r="R839" s="267">
        <v>1.04457572502685</v>
      </c>
      <c r="S839" s="267">
        <v>0.980982567353407</v>
      </c>
      <c r="T839" s="295">
        <v>-0.0475607996537185</v>
      </c>
      <c r="U839" s="266">
        <v>53741</v>
      </c>
      <c r="V839" s="266">
        <v>48913</v>
      </c>
      <c r="W839" s="267">
        <v>0.910161701494204</v>
      </c>
      <c r="X839" s="267">
        <v>0.853731343283582</v>
      </c>
      <c r="Y839" s="268">
        <v>0.886143931256713</v>
      </c>
      <c r="Z839" s="268">
        <v>0.914949815108294</v>
      </c>
      <c r="AA839" s="295">
        <v>-0.0324125879731311</v>
      </c>
      <c r="AB839" s="264">
        <v>12446</v>
      </c>
      <c r="AC839" s="264">
        <v>11135</v>
      </c>
      <c r="AD839" s="264">
        <v>12847</v>
      </c>
      <c r="AE839" s="264">
        <v>11603</v>
      </c>
      <c r="AF839" s="268">
        <v>0.894664952595211</v>
      </c>
      <c r="AG839" s="268">
        <v>0.903168054798786</v>
      </c>
      <c r="AH839" s="295">
        <v>-0.00850310220357442</v>
      </c>
    </row>
    <row r="840" spans="1:34">
      <c r="A840" s="315" t="s">
        <v>1158</v>
      </c>
      <c r="B840" s="321" t="s">
        <v>3356</v>
      </c>
      <c r="C840" s="293" t="s">
        <v>1479</v>
      </c>
      <c r="D840" s="321" t="s">
        <v>1480</v>
      </c>
      <c r="E840" s="263">
        <v>942</v>
      </c>
      <c r="F840" s="263">
        <v>924</v>
      </c>
      <c r="G840" s="263">
        <v>880</v>
      </c>
      <c r="H840" s="264">
        <v>2367</v>
      </c>
      <c r="I840" s="264">
        <v>2211</v>
      </c>
      <c r="J840" s="264">
        <v>2236</v>
      </c>
      <c r="K840" s="264">
        <v>2427</v>
      </c>
      <c r="L840" s="264">
        <v>2370</v>
      </c>
      <c r="M840" s="264">
        <v>2307</v>
      </c>
      <c r="N840" s="267">
        <v>0.955829656173187</v>
      </c>
      <c r="O840" s="266">
        <v>64551</v>
      </c>
      <c r="P840" s="294">
        <v>0.9</v>
      </c>
      <c r="Q840" s="267">
        <v>0.980891719745223</v>
      </c>
      <c r="R840" s="267">
        <v>0.934093789607098</v>
      </c>
      <c r="S840" s="267">
        <v>0.976514215080346</v>
      </c>
      <c r="T840" s="295">
        <v>0.0467979301381254</v>
      </c>
      <c r="U840" s="266">
        <v>67534</v>
      </c>
      <c r="V840" s="266">
        <v>63693</v>
      </c>
      <c r="W840" s="267">
        <v>0.943124944472414</v>
      </c>
      <c r="X840" s="267">
        <v>0.934182590233546</v>
      </c>
      <c r="Y840" s="268">
        <v>0.944655682298268</v>
      </c>
      <c r="Z840" s="268">
        <v>0.950556242274413</v>
      </c>
      <c r="AA840" s="295">
        <v>-0.0104730920647221</v>
      </c>
      <c r="AB840" s="264">
        <v>15864</v>
      </c>
      <c r="AC840" s="264">
        <v>15014</v>
      </c>
      <c r="AD840" s="264">
        <v>16133</v>
      </c>
      <c r="AE840" s="264">
        <v>15140</v>
      </c>
      <c r="AF840" s="268">
        <v>0.946419566313666</v>
      </c>
      <c r="AG840" s="268">
        <v>0.938449141511188</v>
      </c>
      <c r="AH840" s="295">
        <v>0.00797042480247789</v>
      </c>
    </row>
    <row r="841" spans="1:34">
      <c r="A841" s="315" t="s">
        <v>1158</v>
      </c>
      <c r="B841" s="321" t="s">
        <v>3356</v>
      </c>
      <c r="C841" s="293" t="s">
        <v>1481</v>
      </c>
      <c r="D841" s="321" t="s">
        <v>1482</v>
      </c>
      <c r="E841" s="263">
        <v>683</v>
      </c>
      <c r="F841" s="263">
        <v>630</v>
      </c>
      <c r="G841" s="263">
        <v>613</v>
      </c>
      <c r="H841" s="264">
        <v>1675</v>
      </c>
      <c r="I841" s="264">
        <v>1593</v>
      </c>
      <c r="J841" s="264">
        <v>1547</v>
      </c>
      <c r="K841" s="264">
        <v>1770</v>
      </c>
      <c r="L841" s="264">
        <v>1470</v>
      </c>
      <c r="M841" s="264">
        <v>1470</v>
      </c>
      <c r="N841" s="267">
        <v>0.942418465449029</v>
      </c>
      <c r="O841" s="266">
        <v>45974</v>
      </c>
      <c r="P841" s="294">
        <v>0.9</v>
      </c>
      <c r="Q841" s="267">
        <v>0.922401171303075</v>
      </c>
      <c r="R841" s="267">
        <v>0.951044776119403</v>
      </c>
      <c r="S841" s="267">
        <v>0.830508474576271</v>
      </c>
      <c r="T841" s="295">
        <v>-0.0286436048163283</v>
      </c>
      <c r="U841" s="266">
        <v>48783</v>
      </c>
      <c r="V841" s="266">
        <v>44819</v>
      </c>
      <c r="W841" s="267">
        <v>0.918742184777484</v>
      </c>
      <c r="X841" s="267">
        <v>0.897510980966325</v>
      </c>
      <c r="Y841" s="268">
        <v>0.923582089552239</v>
      </c>
      <c r="Z841" s="268">
        <v>0.830508474576271</v>
      </c>
      <c r="AA841" s="295">
        <v>-0.0260711085859138</v>
      </c>
      <c r="AB841" s="264">
        <v>11527</v>
      </c>
      <c r="AC841" s="264">
        <v>10382</v>
      </c>
      <c r="AD841" s="264">
        <v>11656</v>
      </c>
      <c r="AE841" s="264">
        <v>10653</v>
      </c>
      <c r="AF841" s="268">
        <v>0.900667996876898</v>
      </c>
      <c r="AG841" s="268">
        <v>0.91394989704873</v>
      </c>
      <c r="AH841" s="295">
        <v>-0.0132819001718326</v>
      </c>
    </row>
    <row r="842" spans="1:34">
      <c r="A842" s="315" t="s">
        <v>1158</v>
      </c>
      <c r="B842" s="321" t="s">
        <v>3356</v>
      </c>
      <c r="C842" s="293" t="s">
        <v>1483</v>
      </c>
      <c r="D842" s="321" t="s">
        <v>1484</v>
      </c>
      <c r="E842" s="263">
        <v>312</v>
      </c>
      <c r="F842" s="263">
        <v>295</v>
      </c>
      <c r="G842" s="263">
        <v>283</v>
      </c>
      <c r="H842" s="264">
        <v>818</v>
      </c>
      <c r="I842" s="264">
        <v>794</v>
      </c>
      <c r="J842" s="264">
        <v>758</v>
      </c>
      <c r="K842" s="264">
        <v>825</v>
      </c>
      <c r="L842" s="264">
        <v>812</v>
      </c>
      <c r="M842" s="264">
        <v>767</v>
      </c>
      <c r="N842" s="267">
        <v>0.971843360388252</v>
      </c>
      <c r="O842" s="266">
        <v>23229</v>
      </c>
      <c r="P842" s="294">
        <v>0.9</v>
      </c>
      <c r="Q842" s="267">
        <v>0.94551282051282</v>
      </c>
      <c r="R842" s="267">
        <v>0.970660146699266</v>
      </c>
      <c r="S842" s="267">
        <v>0.984242424242424</v>
      </c>
      <c r="T842" s="295">
        <v>-0.025147326186446</v>
      </c>
      <c r="U842" s="266">
        <v>23902</v>
      </c>
      <c r="V842" s="266">
        <v>22123</v>
      </c>
      <c r="W842" s="267">
        <v>0.925571081917831</v>
      </c>
      <c r="X842" s="267">
        <v>0.907051282051282</v>
      </c>
      <c r="Y842" s="268">
        <v>0.926650366748166</v>
      </c>
      <c r="Z842" s="268">
        <v>0.92969696969697</v>
      </c>
      <c r="AA842" s="295">
        <v>-0.0195990846968842</v>
      </c>
      <c r="AB842" s="264">
        <v>5571</v>
      </c>
      <c r="AC842" s="264">
        <v>5153</v>
      </c>
      <c r="AD842" s="264">
        <v>5607</v>
      </c>
      <c r="AE842" s="264">
        <v>5197</v>
      </c>
      <c r="AF842" s="268">
        <v>0.92496858732723</v>
      </c>
      <c r="AG842" s="268">
        <v>0.926877117888354</v>
      </c>
      <c r="AH842" s="295">
        <v>-0.0019085305611235</v>
      </c>
    </row>
    <row r="843" spans="1:34">
      <c r="A843" s="315" t="s">
        <v>1158</v>
      </c>
      <c r="B843" s="321" t="s">
        <v>3356</v>
      </c>
      <c r="C843" s="293" t="s">
        <v>1485</v>
      </c>
      <c r="D843" s="321" t="s">
        <v>1486</v>
      </c>
      <c r="E843" s="263">
        <v>614</v>
      </c>
      <c r="F843" s="263">
        <v>592</v>
      </c>
      <c r="G843" s="263">
        <v>542</v>
      </c>
      <c r="H843" s="264">
        <v>1617</v>
      </c>
      <c r="I843" s="264">
        <v>1570</v>
      </c>
      <c r="J843" s="264">
        <v>1491</v>
      </c>
      <c r="K843" s="264">
        <v>1654</v>
      </c>
      <c r="L843" s="264">
        <v>1583</v>
      </c>
      <c r="M843" s="264">
        <v>1500</v>
      </c>
      <c r="N843" s="267">
        <v>0.953744251039764</v>
      </c>
      <c r="O843" s="266">
        <v>43341</v>
      </c>
      <c r="P843" s="294">
        <v>0.9</v>
      </c>
      <c r="Q843" s="267">
        <v>0.964169381107492</v>
      </c>
      <c r="R843" s="267">
        <v>0.970933828076685</v>
      </c>
      <c r="S843" s="267">
        <v>0.957073760580411</v>
      </c>
      <c r="T843" s="295">
        <v>-0.00676444696919343</v>
      </c>
      <c r="U843" s="266">
        <v>45443</v>
      </c>
      <c r="V843" s="266">
        <v>42009</v>
      </c>
      <c r="W843" s="267">
        <v>0.924432805932707</v>
      </c>
      <c r="X843" s="267">
        <v>0.882736156351791</v>
      </c>
      <c r="Y843" s="268">
        <v>0.922077922077922</v>
      </c>
      <c r="Z843" s="268">
        <v>0.90689238210399</v>
      </c>
      <c r="AA843" s="295">
        <v>-0.0393417657261306</v>
      </c>
      <c r="AB843" s="264">
        <v>10913</v>
      </c>
      <c r="AC843" s="264">
        <v>10003</v>
      </c>
      <c r="AD843" s="264">
        <v>10659</v>
      </c>
      <c r="AE843" s="264">
        <v>9866</v>
      </c>
      <c r="AF843" s="268">
        <v>0.916613213598461</v>
      </c>
      <c r="AG843" s="268">
        <v>0.925602776995966</v>
      </c>
      <c r="AH843" s="295">
        <v>-0.00898956339750523</v>
      </c>
    </row>
    <row r="844" spans="1:34">
      <c r="A844" s="315" t="s">
        <v>1158</v>
      </c>
      <c r="B844" s="321" t="s">
        <v>3356</v>
      </c>
      <c r="C844" s="293" t="s">
        <v>1487</v>
      </c>
      <c r="D844" s="321" t="s">
        <v>1488</v>
      </c>
      <c r="E844" s="263">
        <v>333</v>
      </c>
      <c r="F844" s="263">
        <v>331</v>
      </c>
      <c r="G844" s="263">
        <v>325</v>
      </c>
      <c r="H844" s="264">
        <v>921</v>
      </c>
      <c r="I844" s="264">
        <v>900</v>
      </c>
      <c r="J844" s="264">
        <v>883</v>
      </c>
      <c r="K844" s="264">
        <v>871</v>
      </c>
      <c r="L844" s="264">
        <v>853</v>
      </c>
      <c r="M844" s="264">
        <v>843</v>
      </c>
      <c r="N844" s="267">
        <v>0.964696936780361</v>
      </c>
      <c r="O844" s="266">
        <v>26643</v>
      </c>
      <c r="P844" s="294">
        <v>0.9</v>
      </c>
      <c r="Q844" s="267">
        <v>0.993993993993994</v>
      </c>
      <c r="R844" s="267">
        <v>0.977198697068404</v>
      </c>
      <c r="S844" s="267">
        <v>0.979334098737084</v>
      </c>
      <c r="T844" s="295">
        <v>0.0167952969255901</v>
      </c>
      <c r="U844" s="266">
        <v>27618</v>
      </c>
      <c r="V844" s="266">
        <v>26589</v>
      </c>
      <c r="W844" s="267">
        <v>0.962741690202042</v>
      </c>
      <c r="X844" s="267">
        <v>0.975975975975976</v>
      </c>
      <c r="Y844" s="268">
        <v>0.958740499457112</v>
      </c>
      <c r="Z844" s="268">
        <v>0.967853042479908</v>
      </c>
      <c r="AA844" s="295">
        <v>0.0172354765188641</v>
      </c>
      <c r="AB844" s="264">
        <v>6186</v>
      </c>
      <c r="AC844" s="264">
        <v>5954</v>
      </c>
      <c r="AD844" s="264">
        <v>6689</v>
      </c>
      <c r="AE844" s="264">
        <v>6446</v>
      </c>
      <c r="AF844" s="268">
        <v>0.96249595861623</v>
      </c>
      <c r="AG844" s="268">
        <v>0.963671699805651</v>
      </c>
      <c r="AH844" s="295">
        <v>-0.00117574118942088</v>
      </c>
    </row>
    <row r="845" spans="1:34">
      <c r="A845" s="315" t="s">
        <v>1158</v>
      </c>
      <c r="B845" s="321" t="s">
        <v>3357</v>
      </c>
      <c r="C845" s="293" t="s">
        <v>1489</v>
      </c>
      <c r="D845" s="321" t="s">
        <v>1490</v>
      </c>
      <c r="E845" s="263">
        <v>2110</v>
      </c>
      <c r="F845" s="263">
        <v>2052</v>
      </c>
      <c r="G845" s="263">
        <v>1947</v>
      </c>
      <c r="H845" s="264">
        <v>3761</v>
      </c>
      <c r="I845" s="264">
        <v>3636</v>
      </c>
      <c r="J845" s="264">
        <v>3538</v>
      </c>
      <c r="K845" s="264">
        <v>3913</v>
      </c>
      <c r="L845" s="264">
        <v>3684</v>
      </c>
      <c r="M845" s="264">
        <v>3652</v>
      </c>
      <c r="N845" s="267">
        <v>0.967252257107089</v>
      </c>
      <c r="O845" s="266">
        <v>116669</v>
      </c>
      <c r="P845" s="294">
        <v>0.9</v>
      </c>
      <c r="Q845" s="267">
        <v>0.972511848341232</v>
      </c>
      <c r="R845" s="267">
        <v>0.966764158468492</v>
      </c>
      <c r="S845" s="267">
        <v>0.941477127523639</v>
      </c>
      <c r="T845" s="295">
        <v>0.00574768987273988</v>
      </c>
      <c r="U845" s="266">
        <v>120619</v>
      </c>
      <c r="V845" s="266">
        <v>115105</v>
      </c>
      <c r="W845" s="267">
        <v>0.954285809035061</v>
      </c>
      <c r="X845" s="267">
        <v>0.922748815165877</v>
      </c>
      <c r="Y845" s="268">
        <v>0.94070725870779</v>
      </c>
      <c r="Z845" s="268">
        <v>0.933299258880654</v>
      </c>
      <c r="AA845" s="295">
        <v>-0.0179584435419137</v>
      </c>
      <c r="AB845" s="264">
        <v>26289</v>
      </c>
      <c r="AC845" s="264">
        <v>25094</v>
      </c>
      <c r="AD845" s="264">
        <v>27000</v>
      </c>
      <c r="AE845" s="264">
        <v>25998</v>
      </c>
      <c r="AF845" s="268">
        <v>0.954543725512572</v>
      </c>
      <c r="AG845" s="268">
        <v>0.962888888888889</v>
      </c>
      <c r="AH845" s="295">
        <v>-0.00834516337631708</v>
      </c>
    </row>
    <row r="846" spans="1:34">
      <c r="A846" s="315" t="s">
        <v>1158</v>
      </c>
      <c r="B846" s="321" t="s">
        <v>3357</v>
      </c>
      <c r="C846" s="293" t="s">
        <v>1491</v>
      </c>
      <c r="D846" s="321" t="s">
        <v>1492</v>
      </c>
      <c r="E846" s="263">
        <v>857</v>
      </c>
      <c r="F846" s="263">
        <v>824</v>
      </c>
      <c r="G846" s="263">
        <v>792</v>
      </c>
      <c r="H846" s="264">
        <v>1563</v>
      </c>
      <c r="I846" s="264">
        <v>1530</v>
      </c>
      <c r="J846" s="264">
        <v>1445</v>
      </c>
      <c r="K846" s="264">
        <v>1716</v>
      </c>
      <c r="L846" s="264">
        <v>1679</v>
      </c>
      <c r="M846" s="264">
        <v>1523</v>
      </c>
      <c r="N846" s="267">
        <v>0.977164531485854</v>
      </c>
      <c r="O846" s="266">
        <v>50494</v>
      </c>
      <c r="P846" s="294">
        <v>0.9</v>
      </c>
      <c r="Q846" s="267">
        <v>0.961493582263711</v>
      </c>
      <c r="R846" s="267">
        <v>0.978886756238004</v>
      </c>
      <c r="S846" s="267">
        <v>0.978438228438228</v>
      </c>
      <c r="T846" s="295">
        <v>-0.0173931739742932</v>
      </c>
      <c r="U846" s="266">
        <v>51674</v>
      </c>
      <c r="V846" s="266">
        <v>49216</v>
      </c>
      <c r="W846" s="267">
        <v>0.952432557959515</v>
      </c>
      <c r="X846" s="267">
        <v>0.924154025670945</v>
      </c>
      <c r="Y846" s="268">
        <v>0.924504158669226</v>
      </c>
      <c r="Z846" s="268">
        <v>0.887529137529138</v>
      </c>
      <c r="AA846" s="295">
        <v>-0.000350132998280683</v>
      </c>
      <c r="AB846" s="264">
        <v>11587</v>
      </c>
      <c r="AC846" s="264">
        <v>10958</v>
      </c>
      <c r="AD846" s="264">
        <v>11479</v>
      </c>
      <c r="AE846" s="264">
        <v>11037</v>
      </c>
      <c r="AF846" s="268">
        <v>0.945715025459567</v>
      </c>
      <c r="AG846" s="268">
        <v>0.961494903737259</v>
      </c>
      <c r="AH846" s="295">
        <v>-0.0157798782776926</v>
      </c>
    </row>
    <row r="847" spans="1:34">
      <c r="A847" s="315" t="s">
        <v>1158</v>
      </c>
      <c r="B847" s="321" t="s">
        <v>3357</v>
      </c>
      <c r="C847" s="293" t="s">
        <v>1493</v>
      </c>
      <c r="D847" s="321" t="s">
        <v>1494</v>
      </c>
      <c r="E847" s="263">
        <v>922</v>
      </c>
      <c r="F847" s="263">
        <v>876</v>
      </c>
      <c r="G847" s="263">
        <v>852</v>
      </c>
      <c r="H847" s="264">
        <v>1736</v>
      </c>
      <c r="I847" s="264">
        <v>1670</v>
      </c>
      <c r="J847" s="264">
        <v>1611</v>
      </c>
      <c r="K847" s="264">
        <v>1679</v>
      </c>
      <c r="L847" s="264">
        <v>1621</v>
      </c>
      <c r="M847" s="264">
        <v>1548</v>
      </c>
      <c r="N847" s="267">
        <v>0.975100791399134</v>
      </c>
      <c r="O847" s="266">
        <v>52242</v>
      </c>
      <c r="P847" s="294">
        <v>0.9</v>
      </c>
      <c r="Q847" s="267">
        <v>0.950108459869848</v>
      </c>
      <c r="R847" s="267">
        <v>0.961981566820276</v>
      </c>
      <c r="S847" s="267">
        <v>0.965455628350208</v>
      </c>
      <c r="T847" s="295">
        <v>-0.0118731069504283</v>
      </c>
      <c r="U847" s="266">
        <v>53576</v>
      </c>
      <c r="V847" s="266">
        <v>50812</v>
      </c>
      <c r="W847" s="267">
        <v>0.948409735702553</v>
      </c>
      <c r="X847" s="267">
        <v>0.924078091106291</v>
      </c>
      <c r="Y847" s="268">
        <v>0.927995391705069</v>
      </c>
      <c r="Z847" s="268">
        <v>0.921977367480643</v>
      </c>
      <c r="AA847" s="295">
        <v>-0.00391730059877848</v>
      </c>
      <c r="AB847" s="264">
        <v>11731</v>
      </c>
      <c r="AC847" s="264">
        <v>11145</v>
      </c>
      <c r="AD847" s="264">
        <v>11886</v>
      </c>
      <c r="AE847" s="264">
        <v>11383</v>
      </c>
      <c r="AF847" s="268">
        <v>0.950046884323587</v>
      </c>
      <c r="AG847" s="268">
        <v>0.957681305737843</v>
      </c>
      <c r="AH847" s="295">
        <v>-0.00763442141425574</v>
      </c>
    </row>
    <row r="848" spans="1:34">
      <c r="A848" s="315" t="s">
        <v>1158</v>
      </c>
      <c r="B848" s="321" t="s">
        <v>3357</v>
      </c>
      <c r="C848" s="293" t="s">
        <v>1495</v>
      </c>
      <c r="D848" s="321" t="s">
        <v>1496</v>
      </c>
      <c r="E848" s="263">
        <v>2161</v>
      </c>
      <c r="F848" s="263">
        <v>2102</v>
      </c>
      <c r="G848" s="263">
        <v>2043</v>
      </c>
      <c r="H848" s="264">
        <v>3596</v>
      </c>
      <c r="I848" s="264">
        <v>3517</v>
      </c>
      <c r="J848" s="264">
        <v>3395</v>
      </c>
      <c r="K848" s="264">
        <v>3700</v>
      </c>
      <c r="L848" s="264">
        <v>3623</v>
      </c>
      <c r="M848" s="264">
        <v>3498</v>
      </c>
      <c r="N848" s="267">
        <v>0.974601771415943</v>
      </c>
      <c r="O848" s="266">
        <v>114658</v>
      </c>
      <c r="P848" s="294">
        <v>0.9</v>
      </c>
      <c r="Q848" s="267">
        <v>0.972697825080981</v>
      </c>
      <c r="R848" s="267">
        <v>0.978031145717464</v>
      </c>
      <c r="S848" s="267">
        <v>0.979189189189189</v>
      </c>
      <c r="T848" s="295">
        <v>-0.00533332063648284</v>
      </c>
      <c r="U848" s="266">
        <v>117646</v>
      </c>
      <c r="V848" s="266">
        <v>112827</v>
      </c>
      <c r="W848" s="267">
        <v>0.959038131343182</v>
      </c>
      <c r="X848" s="267">
        <v>0.945395650161962</v>
      </c>
      <c r="Y848" s="268">
        <v>0.944104560622914</v>
      </c>
      <c r="Z848" s="268">
        <v>0.945405405405405</v>
      </c>
      <c r="AA848" s="295">
        <v>0.00129108953904766</v>
      </c>
      <c r="AB848" s="264">
        <v>25904</v>
      </c>
      <c r="AC848" s="264">
        <v>24768</v>
      </c>
      <c r="AD848" s="264">
        <v>26516</v>
      </c>
      <c r="AE848" s="264">
        <v>25487</v>
      </c>
      <c r="AF848" s="268">
        <v>0.956145768993206</v>
      </c>
      <c r="AG848" s="268">
        <v>0.961193241816262</v>
      </c>
      <c r="AH848" s="295">
        <v>-0.00504747282305618</v>
      </c>
    </row>
    <row r="849" spans="1:34">
      <c r="A849" s="315" t="s">
        <v>1158</v>
      </c>
      <c r="B849" s="321" t="s">
        <v>3357</v>
      </c>
      <c r="C849" s="293" t="s">
        <v>1497</v>
      </c>
      <c r="D849" s="321" t="s">
        <v>1498</v>
      </c>
      <c r="E849" s="263">
        <v>1466</v>
      </c>
      <c r="F849" s="263">
        <v>1443</v>
      </c>
      <c r="G849" s="263">
        <v>1351</v>
      </c>
      <c r="H849" s="264">
        <v>2681</v>
      </c>
      <c r="I849" s="264">
        <v>2630</v>
      </c>
      <c r="J849" s="264">
        <v>2499</v>
      </c>
      <c r="K849" s="264">
        <v>2644</v>
      </c>
      <c r="L849" s="264">
        <v>2609</v>
      </c>
      <c r="M849" s="264">
        <v>2469</v>
      </c>
      <c r="N849" s="267">
        <v>0.968351155570886</v>
      </c>
      <c r="O849" s="266">
        <v>78603</v>
      </c>
      <c r="P849" s="294">
        <v>0.9</v>
      </c>
      <c r="Q849" s="267">
        <v>0.98431105047749</v>
      </c>
      <c r="R849" s="267">
        <v>0.980977247295785</v>
      </c>
      <c r="S849" s="267">
        <v>0.986762481089259</v>
      </c>
      <c r="T849" s="295">
        <v>0.00333380318170462</v>
      </c>
      <c r="U849" s="266">
        <v>81172</v>
      </c>
      <c r="V849" s="266">
        <v>75854</v>
      </c>
      <c r="W849" s="267">
        <v>0.934484797713497</v>
      </c>
      <c r="X849" s="267">
        <v>0.921555252387449</v>
      </c>
      <c r="Y849" s="268">
        <v>0.932114882506527</v>
      </c>
      <c r="Z849" s="268">
        <v>0.933812405446294</v>
      </c>
      <c r="AA849" s="295">
        <v>-0.0105596301190786</v>
      </c>
      <c r="AB849" s="264">
        <v>18585</v>
      </c>
      <c r="AC849" s="264">
        <v>17481</v>
      </c>
      <c r="AD849" s="264">
        <v>18282</v>
      </c>
      <c r="AE849" s="264">
        <v>17119</v>
      </c>
      <c r="AF849" s="268">
        <v>0.940597255851493</v>
      </c>
      <c r="AG849" s="268">
        <v>0.936385515807899</v>
      </c>
      <c r="AH849" s="295">
        <v>0.00421174004359459</v>
      </c>
    </row>
    <row r="850" spans="1:34">
      <c r="A850" s="315" t="s">
        <v>1158</v>
      </c>
      <c r="B850" s="321" t="s">
        <v>3357</v>
      </c>
      <c r="C850" s="293" t="s">
        <v>1499</v>
      </c>
      <c r="D850" s="321" t="s">
        <v>1500</v>
      </c>
      <c r="E850" s="263">
        <v>1734</v>
      </c>
      <c r="F850" s="263">
        <v>1711</v>
      </c>
      <c r="G850" s="263">
        <v>1630</v>
      </c>
      <c r="H850" s="264">
        <v>2840</v>
      </c>
      <c r="I850" s="264">
        <v>2728</v>
      </c>
      <c r="J850" s="264">
        <v>2625</v>
      </c>
      <c r="K850" s="264">
        <v>2529</v>
      </c>
      <c r="L850" s="264">
        <v>2414</v>
      </c>
      <c r="M850" s="264">
        <v>2313</v>
      </c>
      <c r="N850" s="267">
        <v>0.961734143649213</v>
      </c>
      <c r="O850" s="266">
        <v>75801</v>
      </c>
      <c r="P850" s="294">
        <v>0.9</v>
      </c>
      <c r="Q850" s="267">
        <v>0.986735870818916</v>
      </c>
      <c r="R850" s="267">
        <v>0.96056338028169</v>
      </c>
      <c r="S850" s="267">
        <v>0.954527481217873</v>
      </c>
      <c r="T850" s="295">
        <v>0.0261724905372256</v>
      </c>
      <c r="U850" s="266">
        <v>78817</v>
      </c>
      <c r="V850" s="266">
        <v>73327</v>
      </c>
      <c r="W850" s="267">
        <v>0.930344976337592</v>
      </c>
      <c r="X850" s="267">
        <v>0.94002306805075</v>
      </c>
      <c r="Y850" s="268">
        <v>0.924295774647887</v>
      </c>
      <c r="Z850" s="268">
        <v>0.914590747330961</v>
      </c>
      <c r="AA850" s="295">
        <v>0.0157272934028624</v>
      </c>
      <c r="AB850" s="264">
        <v>18981</v>
      </c>
      <c r="AC850" s="264">
        <v>17712</v>
      </c>
      <c r="AD850" s="264">
        <v>18283</v>
      </c>
      <c r="AE850" s="264">
        <v>17220</v>
      </c>
      <c r="AF850" s="268">
        <v>0.933143669985775</v>
      </c>
      <c r="AG850" s="268">
        <v>0.941858557129574</v>
      </c>
      <c r="AH850" s="295">
        <v>-0.00871488714379864</v>
      </c>
    </row>
    <row r="851" spans="1:34">
      <c r="A851" s="315" t="s">
        <v>1158</v>
      </c>
      <c r="B851" s="321" t="s">
        <v>3357</v>
      </c>
      <c r="C851" s="293" t="s">
        <v>1501</v>
      </c>
      <c r="D851" s="321" t="s">
        <v>1502</v>
      </c>
      <c r="E851" s="263">
        <v>946</v>
      </c>
      <c r="F851" s="263">
        <v>973</v>
      </c>
      <c r="G851" s="263">
        <v>899</v>
      </c>
      <c r="H851" s="264">
        <v>1744</v>
      </c>
      <c r="I851" s="264">
        <v>1771</v>
      </c>
      <c r="J851" s="264">
        <v>1683</v>
      </c>
      <c r="K851" s="264">
        <v>1710</v>
      </c>
      <c r="L851" s="264">
        <v>1717</v>
      </c>
      <c r="M851" s="264">
        <v>1588</v>
      </c>
      <c r="N851" s="267">
        <v>0.999822660098522</v>
      </c>
      <c r="O851" s="266">
        <v>50741</v>
      </c>
      <c r="P851" s="294">
        <v>0.9</v>
      </c>
      <c r="Q851" s="267">
        <v>1.02854122621564</v>
      </c>
      <c r="R851" s="267">
        <v>1.01548165137615</v>
      </c>
      <c r="S851" s="267">
        <v>1.00409356725146</v>
      </c>
      <c r="T851" s="295">
        <v>0.0130595748394979</v>
      </c>
      <c r="U851" s="266">
        <v>50750</v>
      </c>
      <c r="V851" s="266">
        <v>49171</v>
      </c>
      <c r="W851" s="267">
        <v>0.968886699507389</v>
      </c>
      <c r="X851" s="267">
        <v>0.950317124735729</v>
      </c>
      <c r="Y851" s="268">
        <v>0.965022935779816</v>
      </c>
      <c r="Z851" s="268">
        <v>0.928654970760234</v>
      </c>
      <c r="AA851" s="295">
        <v>-0.0147058110440871</v>
      </c>
      <c r="AB851" s="264">
        <v>12515</v>
      </c>
      <c r="AC851" s="264">
        <v>12074</v>
      </c>
      <c r="AD851" s="264">
        <v>11820</v>
      </c>
      <c r="AE851" s="264">
        <v>11514</v>
      </c>
      <c r="AF851" s="268">
        <v>0.964762285257691</v>
      </c>
      <c r="AG851" s="268">
        <v>0.974111675126904</v>
      </c>
      <c r="AH851" s="295">
        <v>-0.00934938986921274</v>
      </c>
    </row>
    <row r="852" spans="1:34">
      <c r="A852" s="315" t="s">
        <v>1158</v>
      </c>
      <c r="B852" s="321" t="s">
        <v>3357</v>
      </c>
      <c r="C852" s="293" t="s">
        <v>1503</v>
      </c>
      <c r="D852" s="321" t="s">
        <v>1504</v>
      </c>
      <c r="E852" s="263">
        <v>521</v>
      </c>
      <c r="F852" s="263">
        <v>539</v>
      </c>
      <c r="G852" s="263">
        <v>507</v>
      </c>
      <c r="H852" s="264">
        <v>903</v>
      </c>
      <c r="I852" s="264">
        <v>907</v>
      </c>
      <c r="J852" s="264">
        <v>854</v>
      </c>
      <c r="K852" s="264">
        <v>903</v>
      </c>
      <c r="L852" s="264">
        <v>908</v>
      </c>
      <c r="M852" s="264">
        <v>863</v>
      </c>
      <c r="N852" s="267">
        <v>0.989774533892181</v>
      </c>
      <c r="O852" s="266">
        <v>27393</v>
      </c>
      <c r="P852" s="294">
        <v>0.9</v>
      </c>
      <c r="Q852" s="267">
        <v>1.03454894433781</v>
      </c>
      <c r="R852" s="267">
        <v>1.00442967884828</v>
      </c>
      <c r="S852" s="267">
        <v>1.00553709856035</v>
      </c>
      <c r="T852" s="295">
        <v>0.0301192654895284</v>
      </c>
      <c r="U852" s="266">
        <v>27676</v>
      </c>
      <c r="V852" s="266">
        <v>26631</v>
      </c>
      <c r="W852" s="267">
        <v>0.962241653418124</v>
      </c>
      <c r="X852" s="267">
        <v>0.973128598848369</v>
      </c>
      <c r="Y852" s="268">
        <v>0.945736434108527</v>
      </c>
      <c r="Z852" s="268">
        <v>0.955703211517165</v>
      </c>
      <c r="AA852" s="295">
        <v>0.0273921647398414</v>
      </c>
      <c r="AB852" s="264">
        <v>6395</v>
      </c>
      <c r="AC852" s="264">
        <v>6139</v>
      </c>
      <c r="AD852" s="264">
        <v>6374</v>
      </c>
      <c r="AE852" s="264">
        <v>6157</v>
      </c>
      <c r="AF852" s="268">
        <v>0.959968725566849</v>
      </c>
      <c r="AG852" s="268">
        <v>0.965955443991214</v>
      </c>
      <c r="AH852" s="295">
        <v>-0.00598671842436527</v>
      </c>
    </row>
    <row r="853" spans="1:34">
      <c r="A853" s="315" t="s">
        <v>1158</v>
      </c>
      <c r="B853" s="321" t="s">
        <v>3357</v>
      </c>
      <c r="C853" s="293" t="s">
        <v>1505</v>
      </c>
      <c r="D853" s="321" t="s">
        <v>1506</v>
      </c>
      <c r="E853" s="263">
        <v>1774</v>
      </c>
      <c r="F853" s="263">
        <v>1758</v>
      </c>
      <c r="G853" s="263">
        <v>1674</v>
      </c>
      <c r="H853" s="264">
        <v>3259</v>
      </c>
      <c r="I853" s="264">
        <v>3217</v>
      </c>
      <c r="J853" s="264">
        <v>3100</v>
      </c>
      <c r="K853" s="264">
        <v>3499</v>
      </c>
      <c r="L853" s="264">
        <v>3349</v>
      </c>
      <c r="M853" s="264">
        <v>3094</v>
      </c>
      <c r="N853" s="267">
        <v>0.984314377021784</v>
      </c>
      <c r="O853" s="266">
        <v>100718</v>
      </c>
      <c r="P853" s="294">
        <v>0.9</v>
      </c>
      <c r="Q853" s="267">
        <v>0.99098083427283</v>
      </c>
      <c r="R853" s="267">
        <v>0.987112611230439</v>
      </c>
      <c r="S853" s="267">
        <v>0.957130608745356</v>
      </c>
      <c r="T853" s="295">
        <v>0.00386822304239098</v>
      </c>
      <c r="U853" s="266">
        <v>102323</v>
      </c>
      <c r="V853" s="266">
        <v>97379</v>
      </c>
      <c r="W853" s="267">
        <v>0.951682417442804</v>
      </c>
      <c r="X853" s="267">
        <v>0.943630214205186</v>
      </c>
      <c r="Y853" s="268">
        <v>0.951212028229518</v>
      </c>
      <c r="Z853" s="268">
        <v>0.884252643612461</v>
      </c>
      <c r="AA853" s="295">
        <v>-0.00758181402433222</v>
      </c>
      <c r="AB853" s="264">
        <v>23219</v>
      </c>
      <c r="AC853" s="264">
        <v>22062</v>
      </c>
      <c r="AD853" s="264">
        <v>23405</v>
      </c>
      <c r="AE853" s="264">
        <v>22415</v>
      </c>
      <c r="AF853" s="268">
        <v>0.95017011929885</v>
      </c>
      <c r="AG853" s="268">
        <v>0.957701345866268</v>
      </c>
      <c r="AH853" s="295">
        <v>-0.00753122656741778</v>
      </c>
    </row>
    <row r="854" spans="1:34">
      <c r="A854" s="315" t="s">
        <v>1158</v>
      </c>
      <c r="B854" s="321" t="s">
        <v>3357</v>
      </c>
      <c r="C854" s="293" t="s">
        <v>1507</v>
      </c>
      <c r="D854" s="321" t="s">
        <v>1508</v>
      </c>
      <c r="E854" s="263">
        <v>2060</v>
      </c>
      <c r="F854" s="263">
        <v>1987</v>
      </c>
      <c r="G854" s="263">
        <v>1922</v>
      </c>
      <c r="H854" s="264">
        <v>4169</v>
      </c>
      <c r="I854" s="264">
        <v>4094</v>
      </c>
      <c r="J854" s="264">
        <v>3862</v>
      </c>
      <c r="K854" s="264">
        <v>4248</v>
      </c>
      <c r="L854" s="264">
        <v>4069</v>
      </c>
      <c r="M854" s="264">
        <v>3852</v>
      </c>
      <c r="N854" s="267">
        <v>0.980609074985955</v>
      </c>
      <c r="O854" s="266">
        <v>118689</v>
      </c>
      <c r="P854" s="294">
        <v>0.9</v>
      </c>
      <c r="Q854" s="267">
        <v>0.964563106796116</v>
      </c>
      <c r="R854" s="267">
        <v>0.982010074358359</v>
      </c>
      <c r="S854" s="267">
        <v>0.95786252354049</v>
      </c>
      <c r="T854" s="295">
        <v>-0.0174469675622428</v>
      </c>
      <c r="U854" s="266">
        <v>121036</v>
      </c>
      <c r="V854" s="266">
        <v>113986</v>
      </c>
      <c r="W854" s="267">
        <v>0.941752866915628</v>
      </c>
      <c r="X854" s="267">
        <v>0.933009708737864</v>
      </c>
      <c r="Y854" s="268">
        <v>0.926361237706884</v>
      </c>
      <c r="Z854" s="268">
        <v>0.906779661016949</v>
      </c>
      <c r="AA854" s="295">
        <v>0.00664847103097987</v>
      </c>
      <c r="AB854" s="264">
        <v>27943</v>
      </c>
      <c r="AC854" s="264">
        <v>26280</v>
      </c>
      <c r="AD854" s="264">
        <v>27969</v>
      </c>
      <c r="AE854" s="264">
        <v>26324</v>
      </c>
      <c r="AF854" s="268">
        <v>0.940485989335433</v>
      </c>
      <c r="AG854" s="268">
        <v>0.941184883263613</v>
      </c>
      <c r="AH854" s="295">
        <v>-0.000698893928180455</v>
      </c>
    </row>
    <row r="855" spans="1:34">
      <c r="A855" s="315" t="s">
        <v>1158</v>
      </c>
      <c r="B855" s="321" t="s">
        <v>3354</v>
      </c>
      <c r="C855" s="293" t="s">
        <v>1509</v>
      </c>
      <c r="D855" s="321" t="s">
        <v>1510</v>
      </c>
      <c r="E855" s="263">
        <v>1187</v>
      </c>
      <c r="F855" s="263">
        <v>1185</v>
      </c>
      <c r="G855" s="263">
        <v>1131</v>
      </c>
      <c r="H855" s="264">
        <v>2361</v>
      </c>
      <c r="I855" s="264">
        <v>2340</v>
      </c>
      <c r="J855" s="264">
        <v>2268</v>
      </c>
      <c r="K855" s="264">
        <v>2646</v>
      </c>
      <c r="L855" s="264">
        <v>2631</v>
      </c>
      <c r="M855" s="264">
        <v>2550</v>
      </c>
      <c r="N855" s="267">
        <v>0.993559515143843</v>
      </c>
      <c r="O855" s="266">
        <v>62787</v>
      </c>
      <c r="P855" s="294">
        <v>0.9</v>
      </c>
      <c r="Q855" s="267">
        <v>0.998315080033698</v>
      </c>
      <c r="R855" s="267">
        <v>0.991105463786531</v>
      </c>
      <c r="S855" s="267">
        <v>0.994331065759637</v>
      </c>
      <c r="T855" s="295">
        <v>0.00720961624716732</v>
      </c>
      <c r="U855" s="266">
        <v>63194</v>
      </c>
      <c r="V855" s="266">
        <v>61000</v>
      </c>
      <c r="W855" s="267">
        <v>0.965281514067791</v>
      </c>
      <c r="X855" s="267">
        <v>0.952822240943555</v>
      </c>
      <c r="Y855" s="268">
        <v>0.960609911054638</v>
      </c>
      <c r="Z855" s="268">
        <v>0.963718820861678</v>
      </c>
      <c r="AA855" s="295">
        <v>-0.00778767011108272</v>
      </c>
      <c r="AB855" s="264">
        <v>16196</v>
      </c>
      <c r="AC855" s="264">
        <v>15658</v>
      </c>
      <c r="AD855" s="264">
        <v>14414</v>
      </c>
      <c r="AE855" s="264">
        <v>13854</v>
      </c>
      <c r="AF855" s="268">
        <v>0.966781921462089</v>
      </c>
      <c r="AG855" s="268">
        <v>0.961148883030387</v>
      </c>
      <c r="AH855" s="295">
        <v>0.00563303843170226</v>
      </c>
    </row>
    <row r="856" spans="1:34">
      <c r="A856" s="315" t="s">
        <v>1158</v>
      </c>
      <c r="B856" s="321" t="s">
        <v>3354</v>
      </c>
      <c r="C856" s="293" t="s">
        <v>1511</v>
      </c>
      <c r="D856" s="321" t="s">
        <v>1512</v>
      </c>
      <c r="E856" s="263">
        <v>716</v>
      </c>
      <c r="F856" s="263">
        <v>677</v>
      </c>
      <c r="G856" s="263">
        <v>680</v>
      </c>
      <c r="H856" s="264">
        <v>1545</v>
      </c>
      <c r="I856" s="264">
        <v>1476</v>
      </c>
      <c r="J856" s="264">
        <v>1461</v>
      </c>
      <c r="K856" s="264">
        <v>1552</v>
      </c>
      <c r="L856" s="264">
        <v>1475</v>
      </c>
      <c r="M856" s="264">
        <v>1455</v>
      </c>
      <c r="N856" s="267">
        <v>0.967362627365357</v>
      </c>
      <c r="O856" s="266">
        <v>42533</v>
      </c>
      <c r="P856" s="294">
        <v>0.9</v>
      </c>
      <c r="Q856" s="267">
        <v>0.945530726256983</v>
      </c>
      <c r="R856" s="267">
        <v>0.955339805825243</v>
      </c>
      <c r="S856" s="267">
        <v>0.950386597938144</v>
      </c>
      <c r="T856" s="295">
        <v>-0.00980907956825949</v>
      </c>
      <c r="U856" s="266">
        <v>43968</v>
      </c>
      <c r="V856" s="266">
        <v>41949</v>
      </c>
      <c r="W856" s="267">
        <v>0.954080240174673</v>
      </c>
      <c r="X856" s="267">
        <v>0.949720670391061</v>
      </c>
      <c r="Y856" s="268">
        <v>0.945631067961165</v>
      </c>
      <c r="Z856" s="268">
        <v>0.9375</v>
      </c>
      <c r="AA856" s="295">
        <v>0.00408960242989642</v>
      </c>
      <c r="AB856" s="264">
        <v>10811</v>
      </c>
      <c r="AC856" s="264">
        <v>10299</v>
      </c>
      <c r="AD856" s="264">
        <v>10295</v>
      </c>
      <c r="AE856" s="264">
        <v>9854</v>
      </c>
      <c r="AF856" s="268">
        <v>0.952640828785496</v>
      </c>
      <c r="AG856" s="268">
        <v>0.957163671685284</v>
      </c>
      <c r="AH856" s="295">
        <v>-0.00452284289978788</v>
      </c>
    </row>
    <row r="857" spans="1:34">
      <c r="A857" s="315" t="s">
        <v>1158</v>
      </c>
      <c r="B857" s="321" t="s">
        <v>3354</v>
      </c>
      <c r="C857" s="293" t="s">
        <v>1513</v>
      </c>
      <c r="D857" s="321" t="s">
        <v>1514</v>
      </c>
      <c r="E857" s="263">
        <v>1261</v>
      </c>
      <c r="F857" s="263">
        <v>1190</v>
      </c>
      <c r="G857" s="263">
        <v>1144</v>
      </c>
      <c r="H857" s="264">
        <v>2733</v>
      </c>
      <c r="I857" s="264">
        <v>2629</v>
      </c>
      <c r="J857" s="264">
        <v>2569</v>
      </c>
      <c r="K857" s="264">
        <v>2844</v>
      </c>
      <c r="L857" s="264">
        <v>2749</v>
      </c>
      <c r="M857" s="264">
        <v>2667</v>
      </c>
      <c r="N857" s="267">
        <v>0.963754926737289</v>
      </c>
      <c r="O857" s="266">
        <v>73601</v>
      </c>
      <c r="P857" s="294">
        <v>0.9</v>
      </c>
      <c r="Q857" s="267">
        <v>0.943695479777954</v>
      </c>
      <c r="R857" s="267">
        <v>0.961946578851079</v>
      </c>
      <c r="S857" s="267">
        <v>0.966596343178622</v>
      </c>
      <c r="T857" s="295">
        <v>-0.0182510990731254</v>
      </c>
      <c r="U857" s="266">
        <v>76369</v>
      </c>
      <c r="V857" s="266">
        <v>71941</v>
      </c>
      <c r="W857" s="267">
        <v>0.942018358234362</v>
      </c>
      <c r="X857" s="267">
        <v>0.907216494845361</v>
      </c>
      <c r="Y857" s="268">
        <v>0.939992682034394</v>
      </c>
      <c r="Z857" s="268">
        <v>0.937763713080169</v>
      </c>
      <c r="AA857" s="295">
        <v>-0.0327761871890336</v>
      </c>
      <c r="AB857" s="264">
        <v>18849</v>
      </c>
      <c r="AC857" s="264">
        <v>17766</v>
      </c>
      <c r="AD857" s="264">
        <v>17796</v>
      </c>
      <c r="AE857" s="264">
        <v>16800</v>
      </c>
      <c r="AF857" s="268">
        <v>0.942543371001114</v>
      </c>
      <c r="AG857" s="268">
        <v>0.944032366824005</v>
      </c>
      <c r="AH857" s="295">
        <v>-0.0014889958228913</v>
      </c>
    </row>
    <row r="858" spans="1:34">
      <c r="A858" s="315" t="s">
        <v>1158</v>
      </c>
      <c r="B858" s="321" t="s">
        <v>3354</v>
      </c>
      <c r="C858" s="293" t="s">
        <v>1515</v>
      </c>
      <c r="D858" s="321" t="s">
        <v>1516</v>
      </c>
      <c r="E858" s="263">
        <v>1253</v>
      </c>
      <c r="F858" s="263">
        <v>1239</v>
      </c>
      <c r="G858" s="263">
        <v>1217</v>
      </c>
      <c r="H858" s="264">
        <v>2558</v>
      </c>
      <c r="I858" s="264">
        <v>2545</v>
      </c>
      <c r="J858" s="264">
        <v>2490</v>
      </c>
      <c r="K858" s="264">
        <v>2652</v>
      </c>
      <c r="L858" s="264">
        <v>2621</v>
      </c>
      <c r="M858" s="264">
        <v>2574</v>
      </c>
      <c r="N858" s="267">
        <v>0.995716615842848</v>
      </c>
      <c r="O858" s="266">
        <v>70203</v>
      </c>
      <c r="P858" s="294">
        <v>0.9</v>
      </c>
      <c r="Q858" s="267">
        <v>0.988826815642458</v>
      </c>
      <c r="R858" s="267">
        <v>0.994917904612979</v>
      </c>
      <c r="S858" s="267">
        <v>0.988310708898944</v>
      </c>
      <c r="T858" s="295">
        <v>-0.0060910889705208</v>
      </c>
      <c r="U858" s="266">
        <v>70505</v>
      </c>
      <c r="V858" s="266">
        <v>68456</v>
      </c>
      <c r="W858" s="267">
        <v>0.970938231331111</v>
      </c>
      <c r="X858" s="267">
        <v>0.971268954509178</v>
      </c>
      <c r="Y858" s="268">
        <v>0.973416731821736</v>
      </c>
      <c r="Z858" s="268">
        <v>0.970588235294118</v>
      </c>
      <c r="AA858" s="295">
        <v>-0.00214777731255777</v>
      </c>
      <c r="AB858" s="264">
        <v>17708</v>
      </c>
      <c r="AC858" s="264">
        <v>17238</v>
      </c>
      <c r="AD858" s="264">
        <v>16791</v>
      </c>
      <c r="AE858" s="264">
        <v>16240</v>
      </c>
      <c r="AF858" s="268">
        <v>0.973458323921391</v>
      </c>
      <c r="AG858" s="268">
        <v>0.967184801381693</v>
      </c>
      <c r="AH858" s="295">
        <v>0.00627352253969882</v>
      </c>
    </row>
    <row r="859" spans="1:34">
      <c r="A859" s="315" t="s">
        <v>1158</v>
      </c>
      <c r="B859" s="321" t="s">
        <v>3354</v>
      </c>
      <c r="C859" s="293" t="s">
        <v>1517</v>
      </c>
      <c r="D859" s="321" t="s">
        <v>1518</v>
      </c>
      <c r="E859" s="263">
        <v>1164</v>
      </c>
      <c r="F859" s="263">
        <v>1163</v>
      </c>
      <c r="G859" s="263">
        <v>1135</v>
      </c>
      <c r="H859" s="264">
        <v>2542</v>
      </c>
      <c r="I859" s="264">
        <v>2535</v>
      </c>
      <c r="J859" s="264">
        <v>2488</v>
      </c>
      <c r="K859" s="264">
        <v>2642</v>
      </c>
      <c r="L859" s="264">
        <v>2537</v>
      </c>
      <c r="M859" s="264">
        <v>2508</v>
      </c>
      <c r="N859" s="267">
        <v>0.994667669089188</v>
      </c>
      <c r="O859" s="266">
        <v>71443</v>
      </c>
      <c r="P859" s="294">
        <v>0.9</v>
      </c>
      <c r="Q859" s="267">
        <v>0.99914089347079</v>
      </c>
      <c r="R859" s="267">
        <v>0.997246262785208</v>
      </c>
      <c r="S859" s="267">
        <v>0.960257380772142</v>
      </c>
      <c r="T859" s="295">
        <v>0.00189463068558193</v>
      </c>
      <c r="U859" s="266">
        <v>71826</v>
      </c>
      <c r="V859" s="266">
        <v>70417</v>
      </c>
      <c r="W859" s="267">
        <v>0.980383148163618</v>
      </c>
      <c r="X859" s="267">
        <v>0.975085910652921</v>
      </c>
      <c r="Y859" s="268">
        <v>0.978756884343037</v>
      </c>
      <c r="Z859" s="268">
        <v>0.949280847842544</v>
      </c>
      <c r="AA859" s="295">
        <v>-0.00367097369011604</v>
      </c>
      <c r="AB859" s="264">
        <v>17293</v>
      </c>
      <c r="AC859" s="264">
        <v>16887</v>
      </c>
      <c r="AD859" s="264">
        <v>17115</v>
      </c>
      <c r="AE859" s="264">
        <v>16811</v>
      </c>
      <c r="AF859" s="268">
        <v>0.976522292256983</v>
      </c>
      <c r="AG859" s="268">
        <v>0.982237803096699</v>
      </c>
      <c r="AH859" s="295">
        <v>-0.00571551083971622</v>
      </c>
    </row>
    <row r="860" spans="1:34">
      <c r="A860" s="315" t="s">
        <v>1158</v>
      </c>
      <c r="B860" s="321" t="s">
        <v>3354</v>
      </c>
      <c r="C860" s="293" t="s">
        <v>1519</v>
      </c>
      <c r="D860" s="321" t="s">
        <v>1520</v>
      </c>
      <c r="E860" s="263">
        <v>1318</v>
      </c>
      <c r="F860" s="263">
        <v>1300</v>
      </c>
      <c r="G860" s="263">
        <v>1217</v>
      </c>
      <c r="H860" s="264">
        <v>2841</v>
      </c>
      <c r="I860" s="264">
        <v>2784</v>
      </c>
      <c r="J860" s="264">
        <v>2638</v>
      </c>
      <c r="K860" s="264">
        <v>2727</v>
      </c>
      <c r="L860" s="264">
        <v>2618</v>
      </c>
      <c r="M860" s="264">
        <v>2491</v>
      </c>
      <c r="N860" s="267">
        <v>0.982492585315797</v>
      </c>
      <c r="O860" s="266">
        <v>78510</v>
      </c>
      <c r="P860" s="294">
        <v>0.9</v>
      </c>
      <c r="Q860" s="267">
        <v>0.986342943854325</v>
      </c>
      <c r="R860" s="267">
        <v>0.979936642027455</v>
      </c>
      <c r="S860" s="267">
        <v>0.96002933626696</v>
      </c>
      <c r="T860" s="295">
        <v>0.00640630182686963</v>
      </c>
      <c r="U860" s="266">
        <v>79909</v>
      </c>
      <c r="V860" s="266">
        <v>74525</v>
      </c>
      <c r="W860" s="267">
        <v>0.932623359070943</v>
      </c>
      <c r="X860" s="267">
        <v>0.923368740515933</v>
      </c>
      <c r="Y860" s="268">
        <v>0.928546286518831</v>
      </c>
      <c r="Z860" s="268">
        <v>0.913458012467913</v>
      </c>
      <c r="AA860" s="295">
        <v>-0.00517754600289821</v>
      </c>
      <c r="AB860" s="264">
        <v>19622</v>
      </c>
      <c r="AC860" s="264">
        <v>18267</v>
      </c>
      <c r="AD860" s="264">
        <v>18867</v>
      </c>
      <c r="AE860" s="264">
        <v>17677</v>
      </c>
      <c r="AF860" s="268">
        <v>0.930944857812659</v>
      </c>
      <c r="AG860" s="268">
        <v>0.936926909418561</v>
      </c>
      <c r="AH860" s="295">
        <v>-0.00598205160590226</v>
      </c>
    </row>
    <row r="861" spans="1:34">
      <c r="A861" s="315" t="s">
        <v>1158</v>
      </c>
      <c r="B861" s="321" t="s">
        <v>3354</v>
      </c>
      <c r="C861" s="293" t="s">
        <v>1521</v>
      </c>
      <c r="D861" s="321" t="s">
        <v>1522</v>
      </c>
      <c r="E861" s="263">
        <v>1231</v>
      </c>
      <c r="F861" s="263">
        <v>1154</v>
      </c>
      <c r="G861" s="263">
        <v>1159</v>
      </c>
      <c r="H861" s="264">
        <v>2479</v>
      </c>
      <c r="I861" s="264">
        <v>2359</v>
      </c>
      <c r="J861" s="264">
        <v>2331</v>
      </c>
      <c r="K861" s="264">
        <v>2596</v>
      </c>
      <c r="L861" s="264">
        <v>2480</v>
      </c>
      <c r="M861" s="264">
        <v>2475</v>
      </c>
      <c r="N861" s="267">
        <v>0.961940494815102</v>
      </c>
      <c r="O861" s="266">
        <v>69480</v>
      </c>
      <c r="P861" s="294">
        <v>0.9</v>
      </c>
      <c r="Q861" s="267">
        <v>0.937449228269699</v>
      </c>
      <c r="R861" s="267">
        <v>0.951593384429205</v>
      </c>
      <c r="S861" s="267">
        <v>0.955315870570108</v>
      </c>
      <c r="T861" s="295">
        <v>-0.0141441561595059</v>
      </c>
      <c r="U861" s="266">
        <v>72229</v>
      </c>
      <c r="V861" s="266">
        <v>68415</v>
      </c>
      <c r="W861" s="267">
        <v>0.947195724708912</v>
      </c>
      <c r="X861" s="267">
        <v>0.941510966693745</v>
      </c>
      <c r="Y861" s="268">
        <v>0.940298507462687</v>
      </c>
      <c r="Z861" s="268">
        <v>0.953389830508475</v>
      </c>
      <c r="AA861" s="295">
        <v>0.00121245923105828</v>
      </c>
      <c r="AB861" s="264">
        <v>17349</v>
      </c>
      <c r="AC861" s="264">
        <v>16484</v>
      </c>
      <c r="AD861" s="264">
        <v>16888</v>
      </c>
      <c r="AE861" s="264">
        <v>15981</v>
      </c>
      <c r="AF861" s="268">
        <v>0.950141218514035</v>
      </c>
      <c r="AG861" s="268">
        <v>0.946293225959261</v>
      </c>
      <c r="AH861" s="295">
        <v>0.00384799255477442</v>
      </c>
    </row>
    <row r="862" spans="1:34">
      <c r="A862" s="315" t="s">
        <v>1158</v>
      </c>
      <c r="B862" s="321" t="s">
        <v>3354</v>
      </c>
      <c r="C862" s="293" t="s">
        <v>1523</v>
      </c>
      <c r="D862" s="321" t="s">
        <v>1524</v>
      </c>
      <c r="E862" s="263">
        <v>653</v>
      </c>
      <c r="F862" s="263">
        <v>637</v>
      </c>
      <c r="G862" s="263">
        <v>600</v>
      </c>
      <c r="H862" s="264">
        <v>1376</v>
      </c>
      <c r="I862" s="264">
        <v>1341</v>
      </c>
      <c r="J862" s="264">
        <v>1283</v>
      </c>
      <c r="K862" s="264">
        <v>1385</v>
      </c>
      <c r="L862" s="264">
        <v>1055</v>
      </c>
      <c r="M862" s="264">
        <v>1294</v>
      </c>
      <c r="N862" s="267">
        <v>0.947795764610059</v>
      </c>
      <c r="O862" s="266">
        <v>37237</v>
      </c>
      <c r="P862" s="294">
        <v>0.9</v>
      </c>
      <c r="Q862" s="267">
        <v>0.975497702909648</v>
      </c>
      <c r="R862" s="267">
        <v>0.974563953488372</v>
      </c>
      <c r="S862" s="267">
        <v>0.76173285198556</v>
      </c>
      <c r="T862" s="295">
        <v>0.000933749421275665</v>
      </c>
      <c r="U862" s="266">
        <v>39288</v>
      </c>
      <c r="V862" s="266">
        <v>36927</v>
      </c>
      <c r="W862" s="267">
        <v>0.939905314599878</v>
      </c>
      <c r="X862" s="267">
        <v>0.918836140888208</v>
      </c>
      <c r="Y862" s="268">
        <v>0.932412790697674</v>
      </c>
      <c r="Z862" s="268">
        <v>0.934296028880866</v>
      </c>
      <c r="AA862" s="295">
        <v>-0.0135766498094662</v>
      </c>
      <c r="AB862" s="264">
        <v>9715</v>
      </c>
      <c r="AC862" s="264">
        <v>9115</v>
      </c>
      <c r="AD862" s="264">
        <v>9050</v>
      </c>
      <c r="AE862" s="264">
        <v>8447</v>
      </c>
      <c r="AF862" s="268">
        <v>0.938239835306227</v>
      </c>
      <c r="AG862" s="268">
        <v>0.933370165745856</v>
      </c>
      <c r="AH862" s="295">
        <v>0.00486966956037105</v>
      </c>
    </row>
    <row r="863" spans="1:34">
      <c r="A863" s="315" t="s">
        <v>1158</v>
      </c>
      <c r="B863" s="321" t="s">
        <v>3354</v>
      </c>
      <c r="C863" s="293" t="s">
        <v>1525</v>
      </c>
      <c r="D863" s="321" t="s">
        <v>1526</v>
      </c>
      <c r="E863" s="263">
        <v>1060</v>
      </c>
      <c r="F863" s="263">
        <v>1012</v>
      </c>
      <c r="G863" s="263">
        <v>990</v>
      </c>
      <c r="H863" s="264">
        <v>2134</v>
      </c>
      <c r="I863" s="264">
        <v>2042</v>
      </c>
      <c r="J863" s="264">
        <v>2019</v>
      </c>
      <c r="K863" s="264">
        <v>2149</v>
      </c>
      <c r="L863" s="264">
        <v>2023</v>
      </c>
      <c r="M863" s="264">
        <v>1999</v>
      </c>
      <c r="N863" s="267">
        <v>0.924681917067704</v>
      </c>
      <c r="O863" s="266">
        <v>56106</v>
      </c>
      <c r="P863" s="294">
        <v>0.9</v>
      </c>
      <c r="Q863" s="267">
        <v>0.954716981132075</v>
      </c>
      <c r="R863" s="267">
        <v>0.95688847235239</v>
      </c>
      <c r="S863" s="267">
        <v>0.941368078175896</v>
      </c>
      <c r="T863" s="295">
        <v>-0.00217149122031435</v>
      </c>
      <c r="U863" s="266">
        <v>60676</v>
      </c>
      <c r="V863" s="266">
        <v>56980</v>
      </c>
      <c r="W863" s="267">
        <v>0.939086294416244</v>
      </c>
      <c r="X863" s="267">
        <v>0.933962264150943</v>
      </c>
      <c r="Y863" s="268">
        <v>0.946110590440487</v>
      </c>
      <c r="Z863" s="268">
        <v>0.930200093066543</v>
      </c>
      <c r="AA863" s="295">
        <v>-0.012148326289544</v>
      </c>
      <c r="AB863" s="264">
        <v>14387</v>
      </c>
      <c r="AC863" s="264">
        <v>13475</v>
      </c>
      <c r="AD863" s="264">
        <v>14354</v>
      </c>
      <c r="AE863" s="264">
        <v>13497</v>
      </c>
      <c r="AF863" s="268">
        <v>0.936609439076944</v>
      </c>
      <c r="AG863" s="268">
        <v>0.940295388045144</v>
      </c>
      <c r="AH863" s="295">
        <v>-0.00368594896819974</v>
      </c>
    </row>
    <row r="864" spans="1:34">
      <c r="A864" s="315" t="s">
        <v>1158</v>
      </c>
      <c r="B864" s="321" t="s">
        <v>3354</v>
      </c>
      <c r="C864" s="293" t="s">
        <v>1527</v>
      </c>
      <c r="D864" s="321" t="s">
        <v>1528</v>
      </c>
      <c r="E864" s="263">
        <v>740</v>
      </c>
      <c r="F864" s="263">
        <v>703</v>
      </c>
      <c r="G864" s="263">
        <v>682</v>
      </c>
      <c r="H864" s="264">
        <v>1513</v>
      </c>
      <c r="I864" s="264">
        <v>1449</v>
      </c>
      <c r="J864" s="264">
        <v>1393</v>
      </c>
      <c r="K864" s="264">
        <v>1515</v>
      </c>
      <c r="L864" s="264">
        <v>1471</v>
      </c>
      <c r="M864" s="264">
        <v>1424</v>
      </c>
      <c r="N864" s="267">
        <v>0.929462571976967</v>
      </c>
      <c r="O864" s="266">
        <v>40677</v>
      </c>
      <c r="P864" s="294">
        <v>0.9</v>
      </c>
      <c r="Q864" s="267">
        <v>0.95</v>
      </c>
      <c r="R864" s="267">
        <v>0.957699933906147</v>
      </c>
      <c r="S864" s="267">
        <v>0.970957095709571</v>
      </c>
      <c r="T864" s="295">
        <v>-0.00769993390614676</v>
      </c>
      <c r="U864" s="266">
        <v>43764</v>
      </c>
      <c r="V864" s="266">
        <v>41265</v>
      </c>
      <c r="W864" s="267">
        <v>0.942898272552783</v>
      </c>
      <c r="X864" s="267">
        <v>0.921621621621622</v>
      </c>
      <c r="Y864" s="268">
        <v>0.920687376074025</v>
      </c>
      <c r="Z864" s="268">
        <v>0.93993399339934</v>
      </c>
      <c r="AA864" s="295">
        <v>0.000934245547596579</v>
      </c>
      <c r="AB864" s="264">
        <v>10362</v>
      </c>
      <c r="AC864" s="264">
        <v>9728</v>
      </c>
      <c r="AD864" s="264">
        <v>10383</v>
      </c>
      <c r="AE864" s="264">
        <v>9846</v>
      </c>
      <c r="AF864" s="268">
        <v>0.93881490059834</v>
      </c>
      <c r="AG864" s="268">
        <v>0.948280843686796</v>
      </c>
      <c r="AH864" s="295">
        <v>-0.00946594308845572</v>
      </c>
    </row>
    <row r="865" spans="1:34">
      <c r="A865" s="315" t="s">
        <v>1158</v>
      </c>
      <c r="B865" s="321" t="s">
        <v>3354</v>
      </c>
      <c r="C865" s="293" t="s">
        <v>1529</v>
      </c>
      <c r="D865" s="321" t="s">
        <v>1530</v>
      </c>
      <c r="E865" s="263">
        <v>812</v>
      </c>
      <c r="F865" s="263">
        <v>778</v>
      </c>
      <c r="G865" s="263">
        <v>718</v>
      </c>
      <c r="H865" s="264">
        <v>1606</v>
      </c>
      <c r="I865" s="264">
        <v>1467</v>
      </c>
      <c r="J865" s="264">
        <v>1443</v>
      </c>
      <c r="K865" s="264">
        <v>1630</v>
      </c>
      <c r="L865" s="264">
        <v>1395</v>
      </c>
      <c r="M865" s="264">
        <v>1480</v>
      </c>
      <c r="N865" s="267">
        <v>0.929691232031962</v>
      </c>
      <c r="O865" s="266">
        <v>42816</v>
      </c>
      <c r="P865" s="294">
        <v>0.9</v>
      </c>
      <c r="Q865" s="267">
        <v>0.958128078817734</v>
      </c>
      <c r="R865" s="267">
        <v>0.913449564134496</v>
      </c>
      <c r="S865" s="267">
        <v>0.855828220858896</v>
      </c>
      <c r="T865" s="295">
        <v>0.0446785146832384</v>
      </c>
      <c r="U865" s="266">
        <v>46054</v>
      </c>
      <c r="V865" s="266">
        <v>42278</v>
      </c>
      <c r="W865" s="267">
        <v>0.918009293438138</v>
      </c>
      <c r="X865" s="267">
        <v>0.88423645320197</v>
      </c>
      <c r="Y865" s="268">
        <v>0.898505603985056</v>
      </c>
      <c r="Z865" s="268">
        <v>0.907975460122699</v>
      </c>
      <c r="AA865" s="295">
        <v>-0.0142691507830857</v>
      </c>
      <c r="AB865" s="264">
        <v>11010</v>
      </c>
      <c r="AC865" s="264">
        <v>10050</v>
      </c>
      <c r="AD865" s="264">
        <v>10982</v>
      </c>
      <c r="AE865" s="264">
        <v>10230</v>
      </c>
      <c r="AF865" s="268">
        <v>0.912806539509537</v>
      </c>
      <c r="AG865" s="268">
        <v>0.931524312511382</v>
      </c>
      <c r="AH865" s="295">
        <v>-0.0187177730018454</v>
      </c>
    </row>
    <row r="866" spans="1:34">
      <c r="A866" s="315" t="s">
        <v>1158</v>
      </c>
      <c r="B866" s="321" t="s">
        <v>3354</v>
      </c>
      <c r="C866" s="293" t="s">
        <v>1531</v>
      </c>
      <c r="D866" s="321" t="s">
        <v>1532</v>
      </c>
      <c r="E866" s="263">
        <v>1361</v>
      </c>
      <c r="F866" s="263">
        <v>1214</v>
      </c>
      <c r="G866" s="263">
        <v>1196</v>
      </c>
      <c r="H866" s="264">
        <v>2597</v>
      </c>
      <c r="I866" s="264">
        <v>2294</v>
      </c>
      <c r="J866" s="264">
        <v>2309</v>
      </c>
      <c r="K866" s="264">
        <v>2683</v>
      </c>
      <c r="L866" s="264">
        <v>2254</v>
      </c>
      <c r="M866" s="264">
        <v>2314</v>
      </c>
      <c r="N866" s="267">
        <v>0.881913605167541</v>
      </c>
      <c r="O866" s="266">
        <v>65535</v>
      </c>
      <c r="P866" s="294">
        <v>0.9</v>
      </c>
      <c r="Q866" s="267">
        <v>0.89199118295371</v>
      </c>
      <c r="R866" s="267">
        <v>0.883326915671929</v>
      </c>
      <c r="S866" s="267">
        <v>0.84010436079016</v>
      </c>
      <c r="T866" s="295">
        <v>0.00866426728178138</v>
      </c>
      <c r="U866" s="266">
        <v>74310</v>
      </c>
      <c r="V866" s="266">
        <v>66972</v>
      </c>
      <c r="W866" s="267">
        <v>0.901251513928139</v>
      </c>
      <c r="X866" s="267">
        <v>0.878765613519471</v>
      </c>
      <c r="Y866" s="268">
        <v>0.889102810935695</v>
      </c>
      <c r="Z866" s="268">
        <v>0.862467387253075</v>
      </c>
      <c r="AA866" s="295">
        <v>-0.010337197416224</v>
      </c>
      <c r="AB866" s="264">
        <v>17945</v>
      </c>
      <c r="AC866" s="264">
        <v>15902</v>
      </c>
      <c r="AD866" s="264">
        <v>17215</v>
      </c>
      <c r="AE866" s="264">
        <v>15433</v>
      </c>
      <c r="AF866" s="268">
        <v>0.886152131512956</v>
      </c>
      <c r="AG866" s="268">
        <v>0.896485623003195</v>
      </c>
      <c r="AH866" s="295">
        <v>-0.0103334914902387</v>
      </c>
    </row>
    <row r="867" spans="1:34">
      <c r="A867" s="315" t="s">
        <v>1158</v>
      </c>
      <c r="B867" s="321" t="s">
        <v>3354</v>
      </c>
      <c r="C867" s="293" t="s">
        <v>1533</v>
      </c>
      <c r="D867" s="321" t="s">
        <v>1534</v>
      </c>
      <c r="E867" s="263">
        <v>1001</v>
      </c>
      <c r="F867" s="263">
        <v>890</v>
      </c>
      <c r="G867" s="263">
        <v>951</v>
      </c>
      <c r="H867" s="264">
        <v>1973</v>
      </c>
      <c r="I867" s="264">
        <v>1822</v>
      </c>
      <c r="J867" s="264">
        <v>1804</v>
      </c>
      <c r="K867" s="264">
        <v>1783</v>
      </c>
      <c r="L867" s="264">
        <v>1631</v>
      </c>
      <c r="M867" s="264">
        <v>1667</v>
      </c>
      <c r="N867" s="267">
        <v>0.949290948891215</v>
      </c>
      <c r="O867" s="266">
        <v>49871</v>
      </c>
      <c r="P867" s="294">
        <v>0.9</v>
      </c>
      <c r="Q867" s="267">
        <v>0.889110889110889</v>
      </c>
      <c r="R867" s="267">
        <v>0.923466801824633</v>
      </c>
      <c r="S867" s="267">
        <v>0.914750420639372</v>
      </c>
      <c r="T867" s="295">
        <v>-0.0343559127137435</v>
      </c>
      <c r="U867" s="266">
        <v>52535</v>
      </c>
      <c r="V867" s="266">
        <v>49142</v>
      </c>
      <c r="W867" s="267">
        <v>0.935414485581041</v>
      </c>
      <c r="X867" s="267">
        <v>0.95004995004995</v>
      </c>
      <c r="Y867" s="268">
        <v>0.914343639128231</v>
      </c>
      <c r="Z867" s="268">
        <v>0.934941110487942</v>
      </c>
      <c r="AA867" s="295">
        <v>0.0357063109217189</v>
      </c>
      <c r="AB867" s="264">
        <v>12658</v>
      </c>
      <c r="AC867" s="264">
        <v>11910</v>
      </c>
      <c r="AD867" s="264">
        <v>12637</v>
      </c>
      <c r="AE867" s="264">
        <v>11760</v>
      </c>
      <c r="AF867" s="268">
        <v>0.940906936324854</v>
      </c>
      <c r="AG867" s="268">
        <v>0.930600617235103</v>
      </c>
      <c r="AH867" s="295">
        <v>0.0103063190897507</v>
      </c>
    </row>
    <row r="868" spans="1:34">
      <c r="A868" s="315" t="s">
        <v>1158</v>
      </c>
      <c r="B868" s="321" t="s">
        <v>3354</v>
      </c>
      <c r="C868" s="293" t="s">
        <v>1535</v>
      </c>
      <c r="D868" s="321" t="s">
        <v>1536</v>
      </c>
      <c r="E868" s="263">
        <v>934</v>
      </c>
      <c r="F868" s="263">
        <v>919</v>
      </c>
      <c r="G868" s="263">
        <v>867</v>
      </c>
      <c r="H868" s="264">
        <v>1964</v>
      </c>
      <c r="I868" s="264">
        <v>1941</v>
      </c>
      <c r="J868" s="264">
        <v>1848</v>
      </c>
      <c r="K868" s="264">
        <v>2025</v>
      </c>
      <c r="L868" s="264">
        <v>1970</v>
      </c>
      <c r="M868" s="264">
        <v>1901</v>
      </c>
      <c r="N868" s="267">
        <v>0.982567908148978</v>
      </c>
      <c r="O868" s="266">
        <v>56140</v>
      </c>
      <c r="P868" s="294">
        <v>0.9</v>
      </c>
      <c r="Q868" s="267">
        <v>0.983940042826552</v>
      </c>
      <c r="R868" s="267">
        <v>0.988289205702648</v>
      </c>
      <c r="S868" s="267">
        <v>0.97283950617284</v>
      </c>
      <c r="T868" s="295">
        <v>-0.00434916287609521</v>
      </c>
      <c r="U868" s="266">
        <v>57136</v>
      </c>
      <c r="V868" s="266">
        <v>53820</v>
      </c>
      <c r="W868" s="267">
        <v>0.941963035564268</v>
      </c>
      <c r="X868" s="267">
        <v>0.928265524625268</v>
      </c>
      <c r="Y868" s="268">
        <v>0.940936863543788</v>
      </c>
      <c r="Z868" s="268">
        <v>0.938765432098765</v>
      </c>
      <c r="AA868" s="295">
        <v>-0.0126713389185205</v>
      </c>
      <c r="AB868" s="264">
        <v>13735</v>
      </c>
      <c r="AC868" s="264">
        <v>12952</v>
      </c>
      <c r="AD868" s="264">
        <v>13417</v>
      </c>
      <c r="AE868" s="264">
        <v>12702</v>
      </c>
      <c r="AF868" s="268">
        <v>0.942992355296687</v>
      </c>
      <c r="AG868" s="268">
        <v>0.94670939852426</v>
      </c>
      <c r="AH868" s="295">
        <v>-0.00371704322757294</v>
      </c>
    </row>
    <row r="869" spans="1:34">
      <c r="A869" s="315" t="s">
        <v>1158</v>
      </c>
      <c r="B869" s="321" t="s">
        <v>3354</v>
      </c>
      <c r="C869" s="293" t="s">
        <v>1537</v>
      </c>
      <c r="D869" s="321" t="s">
        <v>1538</v>
      </c>
      <c r="E869" s="263">
        <v>1127</v>
      </c>
      <c r="F869" s="263">
        <v>1077</v>
      </c>
      <c r="G869" s="263">
        <v>1028</v>
      </c>
      <c r="H869" s="264">
        <v>2423</v>
      </c>
      <c r="I869" s="264">
        <v>2338</v>
      </c>
      <c r="J869" s="264">
        <v>2159</v>
      </c>
      <c r="K869" s="264">
        <v>2329</v>
      </c>
      <c r="L869" s="264">
        <v>2107</v>
      </c>
      <c r="M869" s="264">
        <v>2113</v>
      </c>
      <c r="N869" s="267">
        <v>0.944147029665218</v>
      </c>
      <c r="O869" s="266">
        <v>61903</v>
      </c>
      <c r="P869" s="294">
        <v>0.9</v>
      </c>
      <c r="Q869" s="267">
        <v>0.955634427684117</v>
      </c>
      <c r="R869" s="267">
        <v>0.964919521254643</v>
      </c>
      <c r="S869" s="267">
        <v>0.904680120223272</v>
      </c>
      <c r="T869" s="295">
        <v>-0.00928509357052587</v>
      </c>
      <c r="U869" s="266">
        <v>65565</v>
      </c>
      <c r="V869" s="266">
        <v>59525</v>
      </c>
      <c r="W869" s="267">
        <v>0.907877678639518</v>
      </c>
      <c r="X869" s="267">
        <v>0.912156166814552</v>
      </c>
      <c r="Y869" s="268">
        <v>0.891044160132068</v>
      </c>
      <c r="Z869" s="268">
        <v>0.90725633319021</v>
      </c>
      <c r="AA869" s="295">
        <v>0.0211120066824843</v>
      </c>
      <c r="AB869" s="264">
        <v>15971</v>
      </c>
      <c r="AC869" s="264">
        <v>14393</v>
      </c>
      <c r="AD869" s="264">
        <v>15552</v>
      </c>
      <c r="AE869" s="264">
        <v>14354</v>
      </c>
      <c r="AF869" s="268">
        <v>0.901195917600651</v>
      </c>
      <c r="AG869" s="268">
        <v>0.922968106995885</v>
      </c>
      <c r="AH869" s="295">
        <v>-0.0217721893952335</v>
      </c>
    </row>
    <row r="870" spans="1:34">
      <c r="A870" s="315" t="s">
        <v>1158</v>
      </c>
      <c r="B870" s="321" t="s">
        <v>3359</v>
      </c>
      <c r="C870" s="293" t="s">
        <v>1539</v>
      </c>
      <c r="D870" s="321" t="s">
        <v>1540</v>
      </c>
      <c r="E870" s="263">
        <v>3006</v>
      </c>
      <c r="F870" s="263">
        <v>2918</v>
      </c>
      <c r="G870" s="263">
        <v>2782</v>
      </c>
      <c r="H870" s="264">
        <v>6180</v>
      </c>
      <c r="I870" s="264">
        <v>6035</v>
      </c>
      <c r="J870" s="264">
        <v>5797</v>
      </c>
      <c r="K870" s="264">
        <v>6297</v>
      </c>
      <c r="L870" s="264">
        <v>5829</v>
      </c>
      <c r="M870" s="264">
        <v>5791</v>
      </c>
      <c r="N870" s="267">
        <v>0.960366889367003</v>
      </c>
      <c r="O870" s="266">
        <v>161139</v>
      </c>
      <c r="P870" s="294">
        <v>0.9</v>
      </c>
      <c r="Q870" s="267">
        <v>0.970725216234198</v>
      </c>
      <c r="R870" s="267">
        <v>0.976537216828479</v>
      </c>
      <c r="S870" s="267">
        <v>0.925678894711768</v>
      </c>
      <c r="T870" s="295">
        <v>-0.00581200059428066</v>
      </c>
      <c r="U870" s="266">
        <v>167789</v>
      </c>
      <c r="V870" s="266">
        <v>156567</v>
      </c>
      <c r="W870" s="267">
        <v>0.933118380823534</v>
      </c>
      <c r="X870" s="267">
        <v>0.925482368596141</v>
      </c>
      <c r="Y870" s="268">
        <v>0.938025889967638</v>
      </c>
      <c r="Z870" s="268">
        <v>0.919644275051612</v>
      </c>
      <c r="AA870" s="295">
        <v>-0.0125435213714965</v>
      </c>
      <c r="AB870" s="264">
        <v>40806</v>
      </c>
      <c r="AC870" s="264">
        <v>38183</v>
      </c>
      <c r="AD870" s="264">
        <v>40313</v>
      </c>
      <c r="AE870" s="264">
        <v>37882</v>
      </c>
      <c r="AF870" s="268">
        <v>0.935720237220017</v>
      </c>
      <c r="AG870" s="268">
        <v>0.939696871976782</v>
      </c>
      <c r="AH870" s="295">
        <v>-0.00397663475676502</v>
      </c>
    </row>
    <row r="871" spans="1:34">
      <c r="A871" s="315" t="s">
        <v>1158</v>
      </c>
      <c r="B871" s="321" t="s">
        <v>3359</v>
      </c>
      <c r="C871" s="293" t="s">
        <v>1541</v>
      </c>
      <c r="D871" s="321" t="s">
        <v>1542</v>
      </c>
      <c r="E871" s="263">
        <v>1753</v>
      </c>
      <c r="F871" s="263">
        <v>1699</v>
      </c>
      <c r="G871" s="263">
        <v>1573</v>
      </c>
      <c r="H871" s="264">
        <v>3913</v>
      </c>
      <c r="I871" s="264">
        <v>3711</v>
      </c>
      <c r="J871" s="264">
        <v>3538</v>
      </c>
      <c r="K871" s="264">
        <v>4245</v>
      </c>
      <c r="L871" s="264">
        <v>4066</v>
      </c>
      <c r="M871" s="264">
        <v>3776</v>
      </c>
      <c r="N871" s="267">
        <v>0.941367832378908</v>
      </c>
      <c r="O871" s="266">
        <v>112276</v>
      </c>
      <c r="P871" s="294">
        <v>0.9</v>
      </c>
      <c r="Q871" s="267">
        <v>0.969195664575014</v>
      </c>
      <c r="R871" s="267">
        <v>0.948377204191158</v>
      </c>
      <c r="S871" s="267">
        <v>0.957832744405183</v>
      </c>
      <c r="T871" s="295">
        <v>0.0208184603838566</v>
      </c>
      <c r="U871" s="266">
        <v>119269</v>
      </c>
      <c r="V871" s="266">
        <v>106803</v>
      </c>
      <c r="W871" s="267">
        <v>0.895479965456238</v>
      </c>
      <c r="X871" s="267">
        <v>0.897318881916714</v>
      </c>
      <c r="Y871" s="268">
        <v>0.90416560184002</v>
      </c>
      <c r="Z871" s="268">
        <v>0.889517078916372</v>
      </c>
      <c r="AA871" s="295">
        <v>-0.00684671992330632</v>
      </c>
      <c r="AB871" s="264">
        <v>27519</v>
      </c>
      <c r="AC871" s="264">
        <v>24762</v>
      </c>
      <c r="AD871" s="264">
        <v>28629</v>
      </c>
      <c r="AE871" s="264">
        <v>25474</v>
      </c>
      <c r="AF871" s="268">
        <v>0.89981467349831</v>
      </c>
      <c r="AG871" s="268">
        <v>0.889797058926264</v>
      </c>
      <c r="AH871" s="295">
        <v>0.0100176145720466</v>
      </c>
    </row>
    <row r="872" spans="1:34">
      <c r="A872" s="315" t="s">
        <v>1158</v>
      </c>
      <c r="B872" s="321" t="s">
        <v>3359</v>
      </c>
      <c r="C872" s="293" t="s">
        <v>1543</v>
      </c>
      <c r="D872" s="321" t="s">
        <v>1544</v>
      </c>
      <c r="E872" s="263">
        <v>782</v>
      </c>
      <c r="F872" s="263">
        <v>780</v>
      </c>
      <c r="G872" s="263">
        <v>747</v>
      </c>
      <c r="H872" s="264">
        <v>1807</v>
      </c>
      <c r="I872" s="264">
        <v>1800</v>
      </c>
      <c r="J872" s="264">
        <v>1741</v>
      </c>
      <c r="K872" s="264">
        <v>1965</v>
      </c>
      <c r="L872" s="264">
        <v>1941</v>
      </c>
      <c r="M872" s="264">
        <v>1882</v>
      </c>
      <c r="N872" s="267">
        <v>0.990244814053448</v>
      </c>
      <c r="O872" s="266">
        <v>52988</v>
      </c>
      <c r="P872" s="294">
        <v>0.9</v>
      </c>
      <c r="Q872" s="267">
        <v>0.997442455242967</v>
      </c>
      <c r="R872" s="267">
        <v>0.996126175982291</v>
      </c>
      <c r="S872" s="267">
        <v>0.987786259541985</v>
      </c>
      <c r="T872" s="295">
        <v>0.00131627926067557</v>
      </c>
      <c r="U872" s="266">
        <v>53510</v>
      </c>
      <c r="V872" s="266">
        <v>51423</v>
      </c>
      <c r="W872" s="267">
        <v>0.960997944309475</v>
      </c>
      <c r="X872" s="267">
        <v>0.955242966751918</v>
      </c>
      <c r="Y872" s="268">
        <v>0.963475373547316</v>
      </c>
      <c r="Z872" s="268">
        <v>0.957760814249364</v>
      </c>
      <c r="AA872" s="295">
        <v>-0.00823240679539783</v>
      </c>
      <c r="AB872" s="264">
        <v>12395</v>
      </c>
      <c r="AC872" s="264">
        <v>11907</v>
      </c>
      <c r="AD872" s="264">
        <v>13023</v>
      </c>
      <c r="AE872" s="264">
        <v>12518</v>
      </c>
      <c r="AF872" s="268">
        <v>0.96062928600242</v>
      </c>
      <c r="AG872" s="268">
        <v>0.96122245258389</v>
      </c>
      <c r="AH872" s="295">
        <v>-0.000593166581469684</v>
      </c>
    </row>
    <row r="873" spans="1:34">
      <c r="A873" s="315" t="s">
        <v>1158</v>
      </c>
      <c r="B873" s="321" t="s">
        <v>3359</v>
      </c>
      <c r="C873" s="293" t="s">
        <v>1545</v>
      </c>
      <c r="D873" s="321" t="s">
        <v>1546</v>
      </c>
      <c r="E873" s="263">
        <v>1408</v>
      </c>
      <c r="F873" s="263">
        <v>1385</v>
      </c>
      <c r="G873" s="263">
        <v>1361</v>
      </c>
      <c r="H873" s="264">
        <v>3351</v>
      </c>
      <c r="I873" s="264">
        <v>3306</v>
      </c>
      <c r="J873" s="264">
        <v>3209</v>
      </c>
      <c r="K873" s="264">
        <v>3376</v>
      </c>
      <c r="L873" s="264">
        <v>3323</v>
      </c>
      <c r="M873" s="264">
        <v>3219</v>
      </c>
      <c r="N873" s="267">
        <v>0.985526996904679</v>
      </c>
      <c r="O873" s="266">
        <v>93289</v>
      </c>
      <c r="P873" s="294">
        <v>0.9</v>
      </c>
      <c r="Q873" s="267">
        <v>0.983664772727273</v>
      </c>
      <c r="R873" s="267">
        <v>0.986571172784244</v>
      </c>
      <c r="S873" s="267">
        <v>0.984300947867299</v>
      </c>
      <c r="T873" s="295">
        <v>-0.00290640005697085</v>
      </c>
      <c r="U873" s="266">
        <v>94659</v>
      </c>
      <c r="V873" s="266">
        <v>90454</v>
      </c>
      <c r="W873" s="267">
        <v>0.955577388309617</v>
      </c>
      <c r="X873" s="267">
        <v>0.966619318181818</v>
      </c>
      <c r="Y873" s="268">
        <v>0.957624589674724</v>
      </c>
      <c r="Z873" s="268">
        <v>0.953495260663507</v>
      </c>
      <c r="AA873" s="295">
        <v>0.00899472850709426</v>
      </c>
      <c r="AB873" s="264">
        <v>22018</v>
      </c>
      <c r="AC873" s="264">
        <v>21173</v>
      </c>
      <c r="AD873" s="264">
        <v>22716</v>
      </c>
      <c r="AE873" s="264">
        <v>21766</v>
      </c>
      <c r="AF873" s="268">
        <v>0.961622309019893</v>
      </c>
      <c r="AG873" s="268">
        <v>0.958179256911428</v>
      </c>
      <c r="AH873" s="295">
        <v>0.00344305210846474</v>
      </c>
    </row>
    <row r="874" spans="1:34">
      <c r="A874" s="315" t="s">
        <v>1158</v>
      </c>
      <c r="B874" s="321" t="s">
        <v>3359</v>
      </c>
      <c r="C874" s="293" t="s">
        <v>1547</v>
      </c>
      <c r="D874" s="321" t="s">
        <v>1548</v>
      </c>
      <c r="E874" s="263">
        <v>1948</v>
      </c>
      <c r="F874" s="263">
        <v>1741</v>
      </c>
      <c r="G874" s="263">
        <v>1577</v>
      </c>
      <c r="H874" s="264">
        <v>3757</v>
      </c>
      <c r="I874" s="264">
        <v>3434</v>
      </c>
      <c r="J874" s="264">
        <v>3212</v>
      </c>
      <c r="K874" s="264">
        <v>4019</v>
      </c>
      <c r="L874" s="264">
        <v>3578</v>
      </c>
      <c r="M874" s="264">
        <v>3476</v>
      </c>
      <c r="N874" s="267">
        <v>0.901960951998153</v>
      </c>
      <c r="O874" s="266">
        <v>105469</v>
      </c>
      <c r="P874" s="294">
        <v>0.9</v>
      </c>
      <c r="Q874" s="267">
        <v>0.893737166324435</v>
      </c>
      <c r="R874" s="267">
        <v>0.914027149321267</v>
      </c>
      <c r="S874" s="267">
        <v>0.890271211744215</v>
      </c>
      <c r="T874" s="295">
        <v>-0.0202899829968316</v>
      </c>
      <c r="U874" s="266">
        <v>116933</v>
      </c>
      <c r="V874" s="266">
        <v>97068</v>
      </c>
      <c r="W874" s="267">
        <v>0.830116391437832</v>
      </c>
      <c r="X874" s="267">
        <v>0.809548254620123</v>
      </c>
      <c r="Y874" s="268">
        <v>0.854937450093159</v>
      </c>
      <c r="Z874" s="268">
        <v>0.864891764120428</v>
      </c>
      <c r="AA874" s="295">
        <v>-0.0453891954730362</v>
      </c>
      <c r="AB874" s="264">
        <v>26362</v>
      </c>
      <c r="AC874" s="264">
        <v>22237</v>
      </c>
      <c r="AD874" s="264">
        <v>28565</v>
      </c>
      <c r="AE874" s="264">
        <v>24367</v>
      </c>
      <c r="AF874" s="268">
        <v>0.843524770502997</v>
      </c>
      <c r="AG874" s="268">
        <v>0.853036933309995</v>
      </c>
      <c r="AH874" s="295">
        <v>-0.00951216280699796</v>
      </c>
    </row>
    <row r="875" spans="1:34">
      <c r="A875" s="315" t="s">
        <v>1158</v>
      </c>
      <c r="B875" s="321" t="s">
        <v>3359</v>
      </c>
      <c r="C875" s="293" t="s">
        <v>1549</v>
      </c>
      <c r="D875" s="321" t="s">
        <v>1550</v>
      </c>
      <c r="E875" s="263">
        <v>1558</v>
      </c>
      <c r="F875" s="263">
        <v>1489</v>
      </c>
      <c r="G875" s="263">
        <v>1429</v>
      </c>
      <c r="H875" s="264">
        <v>3626</v>
      </c>
      <c r="I875" s="264">
        <v>3407</v>
      </c>
      <c r="J875" s="264">
        <v>3316</v>
      </c>
      <c r="K875" s="264">
        <v>3944</v>
      </c>
      <c r="L875" s="264">
        <v>3760</v>
      </c>
      <c r="M875" s="264">
        <v>3620</v>
      </c>
      <c r="N875" s="267">
        <v>0.940037649666982</v>
      </c>
      <c r="O875" s="266">
        <v>98374</v>
      </c>
      <c r="P875" s="294">
        <v>0.9</v>
      </c>
      <c r="Q875" s="267">
        <v>0.955712451861361</v>
      </c>
      <c r="R875" s="267">
        <v>0.939602868174297</v>
      </c>
      <c r="S875" s="267">
        <v>0.953346855983773</v>
      </c>
      <c r="T875" s="295">
        <v>0.0161095836870639</v>
      </c>
      <c r="U875" s="266">
        <v>104649</v>
      </c>
      <c r="V875" s="266">
        <v>95404</v>
      </c>
      <c r="W875" s="267">
        <v>0.91165706313486</v>
      </c>
      <c r="X875" s="267">
        <v>0.917201540436457</v>
      </c>
      <c r="Y875" s="268">
        <v>0.914506343077772</v>
      </c>
      <c r="Z875" s="268">
        <v>0.917849898580122</v>
      </c>
      <c r="AA875" s="295">
        <v>0.00269519735868529</v>
      </c>
      <c r="AB875" s="264">
        <v>24855</v>
      </c>
      <c r="AC875" s="264">
        <v>22935</v>
      </c>
      <c r="AD875" s="264">
        <v>25082</v>
      </c>
      <c r="AE875" s="264">
        <v>23002</v>
      </c>
      <c r="AF875" s="268">
        <v>0.922751961375981</v>
      </c>
      <c r="AG875" s="268">
        <v>0.917072003827446</v>
      </c>
      <c r="AH875" s="295">
        <v>0.00567995754853468</v>
      </c>
    </row>
    <row r="876" spans="1:34">
      <c r="A876" s="315" t="s">
        <v>1158</v>
      </c>
      <c r="B876" s="321" t="s">
        <v>3359</v>
      </c>
      <c r="C876" s="293" t="s">
        <v>1551</v>
      </c>
      <c r="D876" s="321" t="s">
        <v>1552</v>
      </c>
      <c r="E876" s="263">
        <v>1616</v>
      </c>
      <c r="F876" s="263">
        <v>1561</v>
      </c>
      <c r="G876" s="263">
        <v>1508</v>
      </c>
      <c r="H876" s="264">
        <v>3699</v>
      </c>
      <c r="I876" s="264">
        <v>3583</v>
      </c>
      <c r="J876" s="264">
        <v>3514</v>
      </c>
      <c r="K876" s="264">
        <v>3826</v>
      </c>
      <c r="L876" s="264">
        <v>3710</v>
      </c>
      <c r="M876" s="264">
        <v>3617</v>
      </c>
      <c r="N876" s="267">
        <v>0.968800301695196</v>
      </c>
      <c r="O876" s="266">
        <v>105327</v>
      </c>
      <c r="P876" s="294">
        <v>0.9</v>
      </c>
      <c r="Q876" s="267">
        <v>0.965965346534653</v>
      </c>
      <c r="R876" s="267">
        <v>0.968640173019735</v>
      </c>
      <c r="S876" s="267">
        <v>0.969681129116571</v>
      </c>
      <c r="T876" s="295">
        <v>-0.00267482648508155</v>
      </c>
      <c r="U876" s="266">
        <v>108719</v>
      </c>
      <c r="V876" s="266">
        <v>101235</v>
      </c>
      <c r="W876" s="267">
        <v>0.93116198640532</v>
      </c>
      <c r="X876" s="267">
        <v>0.933168316831683</v>
      </c>
      <c r="Y876" s="268">
        <v>0.949986482833198</v>
      </c>
      <c r="Z876" s="268">
        <v>0.945373758494511</v>
      </c>
      <c r="AA876" s="295">
        <v>-0.016818166001515</v>
      </c>
      <c r="AB876" s="264">
        <v>24294</v>
      </c>
      <c r="AC876" s="264">
        <v>22958</v>
      </c>
      <c r="AD876" s="264">
        <v>26078</v>
      </c>
      <c r="AE876" s="264">
        <v>24054</v>
      </c>
      <c r="AF876" s="268">
        <v>0.945006997612579</v>
      </c>
      <c r="AG876" s="268">
        <v>0.92238668609556</v>
      </c>
      <c r="AH876" s="295">
        <v>0.0226203115170197</v>
      </c>
    </row>
    <row r="877" spans="1:34">
      <c r="A877" s="315" t="s">
        <v>1158</v>
      </c>
      <c r="B877" s="321" t="s">
        <v>3359</v>
      </c>
      <c r="C877" s="293" t="s">
        <v>1553</v>
      </c>
      <c r="D877" s="321" t="s">
        <v>1554</v>
      </c>
      <c r="E877" s="263">
        <v>1417</v>
      </c>
      <c r="F877" s="263">
        <v>1384</v>
      </c>
      <c r="G877" s="263">
        <v>1342</v>
      </c>
      <c r="H877" s="264">
        <v>2776</v>
      </c>
      <c r="I877" s="264">
        <v>2739</v>
      </c>
      <c r="J877" s="264">
        <v>2667</v>
      </c>
      <c r="K877" s="264">
        <v>2756</v>
      </c>
      <c r="L877" s="264">
        <v>2710</v>
      </c>
      <c r="M877" s="264">
        <v>2626</v>
      </c>
      <c r="N877" s="267">
        <v>0.976444286921672</v>
      </c>
      <c r="O877" s="266">
        <v>71630</v>
      </c>
      <c r="P877" s="294">
        <v>0.9</v>
      </c>
      <c r="Q877" s="267">
        <v>0.976711362032463</v>
      </c>
      <c r="R877" s="267">
        <v>0.986671469740634</v>
      </c>
      <c r="S877" s="267">
        <v>0.983309143686502</v>
      </c>
      <c r="T877" s="295">
        <v>-0.00996010770817102</v>
      </c>
      <c r="U877" s="266">
        <v>73358</v>
      </c>
      <c r="V877" s="266">
        <v>70108</v>
      </c>
      <c r="W877" s="267">
        <v>0.955696720194117</v>
      </c>
      <c r="X877" s="267">
        <v>0.947071277346507</v>
      </c>
      <c r="Y877" s="268">
        <v>0.960734870317003</v>
      </c>
      <c r="Z877" s="268">
        <v>0.952830188679245</v>
      </c>
      <c r="AA877" s="295">
        <v>-0.0136635929704961</v>
      </c>
      <c r="AB877" s="264">
        <v>18457</v>
      </c>
      <c r="AC877" s="264">
        <v>17666</v>
      </c>
      <c r="AD877" s="264">
        <v>17955</v>
      </c>
      <c r="AE877" s="264">
        <v>17206</v>
      </c>
      <c r="AF877" s="268">
        <v>0.957143631142656</v>
      </c>
      <c r="AG877" s="268">
        <v>0.958284600389864</v>
      </c>
      <c r="AH877" s="295">
        <v>-0.00114096924720763</v>
      </c>
    </row>
    <row r="878" spans="1:34">
      <c r="A878" s="315" t="s">
        <v>1158</v>
      </c>
      <c r="B878" s="321" t="s">
        <v>3359</v>
      </c>
      <c r="C878" s="293" t="s">
        <v>1555</v>
      </c>
      <c r="D878" s="321" t="s">
        <v>1556</v>
      </c>
      <c r="E878" s="263">
        <v>960</v>
      </c>
      <c r="F878" s="263">
        <v>869</v>
      </c>
      <c r="G878" s="263">
        <v>910</v>
      </c>
      <c r="H878" s="264">
        <v>1863</v>
      </c>
      <c r="I878" s="264">
        <v>1795</v>
      </c>
      <c r="J878" s="264">
        <v>1775</v>
      </c>
      <c r="K878" s="264">
        <v>1869</v>
      </c>
      <c r="L878" s="264">
        <v>1797</v>
      </c>
      <c r="M878" s="264">
        <v>1786</v>
      </c>
      <c r="N878" s="267">
        <v>0.967005779066118</v>
      </c>
      <c r="O878" s="266">
        <v>52374</v>
      </c>
      <c r="P878" s="294">
        <v>0.9</v>
      </c>
      <c r="Q878" s="267">
        <v>0.905208333333333</v>
      </c>
      <c r="R878" s="267">
        <v>0.963499731615674</v>
      </c>
      <c r="S878" s="267">
        <v>0.961476725521669</v>
      </c>
      <c r="T878" s="295">
        <v>-0.0582913982823403</v>
      </c>
      <c r="U878" s="266">
        <v>54161</v>
      </c>
      <c r="V878" s="266">
        <v>51554</v>
      </c>
      <c r="W878" s="267">
        <v>0.951865733645981</v>
      </c>
      <c r="X878" s="267">
        <v>0.947916666666667</v>
      </c>
      <c r="Y878" s="268">
        <v>0.95276435856146</v>
      </c>
      <c r="Z878" s="268">
        <v>0.955591225254147</v>
      </c>
      <c r="AA878" s="295">
        <v>-0.00484769189479339</v>
      </c>
      <c r="AB878" s="264">
        <v>12819</v>
      </c>
      <c r="AC878" s="264">
        <v>12117</v>
      </c>
      <c r="AD878" s="264">
        <v>13046</v>
      </c>
      <c r="AE878" s="264">
        <v>12456</v>
      </c>
      <c r="AF878" s="268">
        <v>0.945237538029488</v>
      </c>
      <c r="AG878" s="268">
        <v>0.954775410087383</v>
      </c>
      <c r="AH878" s="295">
        <v>-0.00953787205789558</v>
      </c>
    </row>
    <row r="879" spans="1:34">
      <c r="A879" s="315" t="s">
        <v>1158</v>
      </c>
      <c r="B879" s="321" t="s">
        <v>3359</v>
      </c>
      <c r="C879" s="293" t="s">
        <v>1557</v>
      </c>
      <c r="D879" s="321" t="s">
        <v>1558</v>
      </c>
      <c r="E879" s="263">
        <v>679</v>
      </c>
      <c r="F879" s="263">
        <v>662</v>
      </c>
      <c r="G879" s="263">
        <v>647</v>
      </c>
      <c r="H879" s="264">
        <v>1650</v>
      </c>
      <c r="I879" s="264">
        <v>1595</v>
      </c>
      <c r="J879" s="264">
        <v>1462</v>
      </c>
      <c r="K879" s="264">
        <v>1731</v>
      </c>
      <c r="L879" s="264">
        <v>1577</v>
      </c>
      <c r="M879" s="264">
        <v>1517</v>
      </c>
      <c r="N879" s="267">
        <v>0.956461585023131</v>
      </c>
      <c r="O879" s="266">
        <v>44244</v>
      </c>
      <c r="P879" s="294">
        <v>0.9</v>
      </c>
      <c r="Q879" s="267">
        <v>0.974963181148748</v>
      </c>
      <c r="R879" s="267">
        <v>0.966666666666667</v>
      </c>
      <c r="S879" s="267">
        <v>0.91103408434431</v>
      </c>
      <c r="T879" s="295">
        <v>0.00829651448208146</v>
      </c>
      <c r="U879" s="266">
        <v>46258</v>
      </c>
      <c r="V879" s="266">
        <v>42640</v>
      </c>
      <c r="W879" s="267">
        <v>0.921786501794284</v>
      </c>
      <c r="X879" s="267">
        <v>0.952871870397644</v>
      </c>
      <c r="Y879" s="268">
        <v>0.886060606060606</v>
      </c>
      <c r="Z879" s="268">
        <v>0.876372039283651</v>
      </c>
      <c r="AA879" s="295">
        <v>0.0668112643370374</v>
      </c>
      <c r="AB879" s="264">
        <v>10885</v>
      </c>
      <c r="AC879" s="264">
        <v>10123</v>
      </c>
      <c r="AD879" s="264">
        <v>10979</v>
      </c>
      <c r="AE879" s="264">
        <v>10272</v>
      </c>
      <c r="AF879" s="268">
        <v>0.929995406522738</v>
      </c>
      <c r="AG879" s="268">
        <v>0.935604335549686</v>
      </c>
      <c r="AH879" s="295">
        <v>-0.0056089290269481</v>
      </c>
    </row>
    <row r="880" spans="1:34">
      <c r="A880" s="315" t="s">
        <v>1158</v>
      </c>
      <c r="B880" s="321" t="s">
        <v>3359</v>
      </c>
      <c r="C880" s="293" t="s">
        <v>1559</v>
      </c>
      <c r="D880" s="321" t="s">
        <v>1560</v>
      </c>
      <c r="E880" s="263">
        <v>412</v>
      </c>
      <c r="F880" s="263">
        <v>405</v>
      </c>
      <c r="G880" s="263">
        <v>382</v>
      </c>
      <c r="H880" s="264">
        <v>1153</v>
      </c>
      <c r="I880" s="264">
        <v>1142</v>
      </c>
      <c r="J880" s="264">
        <v>1046</v>
      </c>
      <c r="K880" s="264">
        <v>1211</v>
      </c>
      <c r="L880" s="264">
        <v>1207</v>
      </c>
      <c r="M880" s="264">
        <v>1009</v>
      </c>
      <c r="N880" s="267">
        <v>0.991248929896319</v>
      </c>
      <c r="O880" s="266">
        <v>31263</v>
      </c>
      <c r="P880" s="294">
        <v>0.9</v>
      </c>
      <c r="Q880" s="267">
        <v>0.983009708737864</v>
      </c>
      <c r="R880" s="267">
        <v>0.990459670424978</v>
      </c>
      <c r="S880" s="267">
        <v>0.996696944673823</v>
      </c>
      <c r="T880" s="295">
        <v>-0.0074499616871142</v>
      </c>
      <c r="U880" s="266">
        <v>31539</v>
      </c>
      <c r="V880" s="266">
        <v>26571</v>
      </c>
      <c r="W880" s="267">
        <v>0.842480738133739</v>
      </c>
      <c r="X880" s="267">
        <v>0.927184466019418</v>
      </c>
      <c r="Y880" s="268">
        <v>0.907198612315698</v>
      </c>
      <c r="Z880" s="268">
        <v>0.833195706028076</v>
      </c>
      <c r="AA880" s="295">
        <v>0.0199858537037193</v>
      </c>
      <c r="AB880" s="264">
        <v>7472</v>
      </c>
      <c r="AC880" s="264">
        <v>6436</v>
      </c>
      <c r="AD880" s="264">
        <v>7547</v>
      </c>
      <c r="AE880" s="264">
        <v>6424</v>
      </c>
      <c r="AF880" s="268">
        <v>0.86134903640257</v>
      </c>
      <c r="AG880" s="268">
        <v>0.85119915198092</v>
      </c>
      <c r="AH880" s="295">
        <v>0.01014988442165</v>
      </c>
    </row>
    <row r="881" spans="1:34">
      <c r="A881" s="315" t="s">
        <v>1158</v>
      </c>
      <c r="B881" s="321" t="s">
        <v>3359</v>
      </c>
      <c r="C881" s="293" t="s">
        <v>1561</v>
      </c>
      <c r="D881" s="321" t="s">
        <v>1562</v>
      </c>
      <c r="E881" s="263">
        <v>905</v>
      </c>
      <c r="F881" s="263">
        <v>834</v>
      </c>
      <c r="G881" s="263">
        <v>822</v>
      </c>
      <c r="H881" s="264">
        <v>2234</v>
      </c>
      <c r="I881" s="264">
        <v>2160</v>
      </c>
      <c r="J881" s="264">
        <v>1938</v>
      </c>
      <c r="K881" s="264">
        <v>2242</v>
      </c>
      <c r="L881" s="264">
        <v>1947</v>
      </c>
      <c r="M881" s="264">
        <v>1974</v>
      </c>
      <c r="N881" s="267">
        <v>0.948898810017758</v>
      </c>
      <c r="O881" s="266">
        <v>57174</v>
      </c>
      <c r="P881" s="294">
        <v>0.9</v>
      </c>
      <c r="Q881" s="267">
        <v>0.921546961325967</v>
      </c>
      <c r="R881" s="267">
        <v>0.966875559534467</v>
      </c>
      <c r="S881" s="267">
        <v>0.868421052631579</v>
      </c>
      <c r="T881" s="295">
        <v>-0.0453285982085005</v>
      </c>
      <c r="U881" s="266">
        <v>60253</v>
      </c>
      <c r="V881" s="266">
        <v>55398</v>
      </c>
      <c r="W881" s="267">
        <v>0.919423099264767</v>
      </c>
      <c r="X881" s="267">
        <v>0.90828729281768</v>
      </c>
      <c r="Y881" s="268">
        <v>0.867502238137869</v>
      </c>
      <c r="Z881" s="268">
        <v>0.880463871543265</v>
      </c>
      <c r="AA881" s="295">
        <v>0.0407850546798102</v>
      </c>
      <c r="AB881" s="264">
        <v>14058</v>
      </c>
      <c r="AC881" s="264">
        <v>12438</v>
      </c>
      <c r="AD881" s="264">
        <v>14505</v>
      </c>
      <c r="AE881" s="264">
        <v>13322</v>
      </c>
      <c r="AF881" s="268">
        <v>0.884763124199744</v>
      </c>
      <c r="AG881" s="268">
        <v>0.918441916580489</v>
      </c>
      <c r="AH881" s="295">
        <v>-0.0336787923807456</v>
      </c>
    </row>
    <row r="882" spans="1:34">
      <c r="A882" s="315" t="s">
        <v>1158</v>
      </c>
      <c r="B882" s="321" t="s">
        <v>3358</v>
      </c>
      <c r="C882" s="293" t="s">
        <v>1563</v>
      </c>
      <c r="D882" s="321" t="s">
        <v>1564</v>
      </c>
      <c r="E882" s="263">
        <v>1341</v>
      </c>
      <c r="F882" s="263">
        <v>1291</v>
      </c>
      <c r="G882" s="263">
        <v>1169</v>
      </c>
      <c r="H882" s="264">
        <v>2966</v>
      </c>
      <c r="I882" s="264">
        <v>2853</v>
      </c>
      <c r="J882" s="264">
        <v>2740</v>
      </c>
      <c r="K882" s="264">
        <v>2640</v>
      </c>
      <c r="L882" s="264">
        <v>2479</v>
      </c>
      <c r="M882" s="264">
        <v>2320</v>
      </c>
      <c r="N882" s="267">
        <v>0.948659361156447</v>
      </c>
      <c r="O882" s="266">
        <v>81376</v>
      </c>
      <c r="P882" s="294">
        <v>0.9</v>
      </c>
      <c r="Q882" s="267">
        <v>0.962714392244594</v>
      </c>
      <c r="R882" s="267">
        <v>0.961901550910317</v>
      </c>
      <c r="S882" s="267">
        <v>0.939015151515151</v>
      </c>
      <c r="T882" s="295">
        <v>0.000812841334276615</v>
      </c>
      <c r="U882" s="266">
        <v>85780</v>
      </c>
      <c r="V882" s="266">
        <v>79249</v>
      </c>
      <c r="W882" s="267">
        <v>0.923863371415248</v>
      </c>
      <c r="X882" s="267">
        <v>0.871737509321402</v>
      </c>
      <c r="Y882" s="268">
        <v>0.923803101820634</v>
      </c>
      <c r="Z882" s="268">
        <v>0.878787878787879</v>
      </c>
      <c r="AA882" s="295">
        <v>-0.0520655924992319</v>
      </c>
      <c r="AB882" s="264">
        <v>19102</v>
      </c>
      <c r="AC882" s="264">
        <v>17528</v>
      </c>
      <c r="AD882" s="264">
        <v>20344</v>
      </c>
      <c r="AE882" s="264">
        <v>19091</v>
      </c>
      <c r="AF882" s="268">
        <v>0.917600251282588</v>
      </c>
      <c r="AG882" s="268">
        <v>0.938409359024774</v>
      </c>
      <c r="AH882" s="295">
        <v>-0.0208091077421856</v>
      </c>
    </row>
    <row r="883" spans="1:34">
      <c r="A883" s="315" t="s">
        <v>1158</v>
      </c>
      <c r="B883" s="321" t="s">
        <v>3358</v>
      </c>
      <c r="C883" s="293" t="s">
        <v>1565</v>
      </c>
      <c r="D883" s="321" t="s">
        <v>1566</v>
      </c>
      <c r="E883" s="263">
        <v>1045</v>
      </c>
      <c r="F883" s="263">
        <v>970</v>
      </c>
      <c r="G883" s="263">
        <v>908</v>
      </c>
      <c r="H883" s="264">
        <v>2427</v>
      </c>
      <c r="I883" s="264">
        <v>2252</v>
      </c>
      <c r="J883" s="264">
        <v>2192</v>
      </c>
      <c r="K883" s="264">
        <v>2116</v>
      </c>
      <c r="L883" s="264">
        <v>1950</v>
      </c>
      <c r="M883" s="264">
        <v>1834</v>
      </c>
      <c r="N883" s="267">
        <v>0.932114417901152</v>
      </c>
      <c r="O883" s="266">
        <v>62859</v>
      </c>
      <c r="P883" s="294">
        <v>0.9</v>
      </c>
      <c r="Q883" s="267">
        <v>0.92822966507177</v>
      </c>
      <c r="R883" s="267">
        <v>0.927894519983519</v>
      </c>
      <c r="S883" s="267">
        <v>0.921550094517958</v>
      </c>
      <c r="T883" s="295">
        <v>0.000335145088251498</v>
      </c>
      <c r="U883" s="266">
        <v>67437</v>
      </c>
      <c r="V883" s="266">
        <v>59490</v>
      </c>
      <c r="W883" s="267">
        <v>0.882156679567596</v>
      </c>
      <c r="X883" s="267">
        <v>0.868899521531101</v>
      </c>
      <c r="Y883" s="268">
        <v>0.903172641120725</v>
      </c>
      <c r="Z883" s="268">
        <v>0.866729678638941</v>
      </c>
      <c r="AA883" s="295">
        <v>-0.0342731195896246</v>
      </c>
      <c r="AB883" s="264">
        <v>15226</v>
      </c>
      <c r="AC883" s="264">
        <v>13487</v>
      </c>
      <c r="AD883" s="264">
        <v>15715</v>
      </c>
      <c r="AE883" s="264">
        <v>13917</v>
      </c>
      <c r="AF883" s="268">
        <v>0.885787468803363</v>
      </c>
      <c r="AG883" s="268">
        <v>0.885587018771874</v>
      </c>
      <c r="AH883" s="295">
        <v>0.000200450031488719</v>
      </c>
    </row>
    <row r="884" spans="1:34">
      <c r="A884" s="315" t="s">
        <v>1158</v>
      </c>
      <c r="B884" s="321" t="s">
        <v>3358</v>
      </c>
      <c r="C884" s="293" t="s">
        <v>1567</v>
      </c>
      <c r="D884" s="321" t="s">
        <v>1568</v>
      </c>
      <c r="E884" s="263">
        <v>1599</v>
      </c>
      <c r="F884" s="263">
        <v>1563</v>
      </c>
      <c r="G884" s="263">
        <v>1475</v>
      </c>
      <c r="H884" s="264">
        <v>3592</v>
      </c>
      <c r="I884" s="264">
        <v>3494</v>
      </c>
      <c r="J884" s="264">
        <v>3330</v>
      </c>
      <c r="K884" s="264">
        <v>3368</v>
      </c>
      <c r="L884" s="264">
        <v>3223</v>
      </c>
      <c r="M884" s="264">
        <v>3101</v>
      </c>
      <c r="N884" s="267">
        <v>0.961540427533046</v>
      </c>
      <c r="O884" s="266">
        <v>94055</v>
      </c>
      <c r="P884" s="294">
        <v>0.9</v>
      </c>
      <c r="Q884" s="267">
        <v>0.977485928705441</v>
      </c>
      <c r="R884" s="267">
        <v>0.97271714922049</v>
      </c>
      <c r="S884" s="267">
        <v>0.956947743467934</v>
      </c>
      <c r="T884" s="295">
        <v>0.00476877948495091</v>
      </c>
      <c r="U884" s="266">
        <v>97817</v>
      </c>
      <c r="V884" s="266">
        <v>90861</v>
      </c>
      <c r="W884" s="267">
        <v>0.928887616671949</v>
      </c>
      <c r="X884" s="267">
        <v>0.92245153220763</v>
      </c>
      <c r="Y884" s="268">
        <v>0.927060133630289</v>
      </c>
      <c r="Z884" s="268">
        <v>0.920724465558195</v>
      </c>
      <c r="AA884" s="295">
        <v>-0.00460860142265973</v>
      </c>
      <c r="AB884" s="264">
        <v>22593</v>
      </c>
      <c r="AC884" s="264">
        <v>21109</v>
      </c>
      <c r="AD884" s="264">
        <v>22295</v>
      </c>
      <c r="AE884" s="264">
        <v>20547</v>
      </c>
      <c r="AF884" s="268">
        <v>0.934315938565042</v>
      </c>
      <c r="AG884" s="268">
        <v>0.921596770576362</v>
      </c>
      <c r="AH884" s="295">
        <v>0.0127191679886798</v>
      </c>
    </row>
    <row r="885" spans="1:34">
      <c r="A885" s="315" t="s">
        <v>1158</v>
      </c>
      <c r="B885" s="321" t="s">
        <v>3358</v>
      </c>
      <c r="C885" s="293" t="s">
        <v>1569</v>
      </c>
      <c r="D885" s="321" t="s">
        <v>1570</v>
      </c>
      <c r="E885" s="263">
        <v>1176</v>
      </c>
      <c r="F885" s="263">
        <v>1110</v>
      </c>
      <c r="G885" s="263">
        <v>1120</v>
      </c>
      <c r="H885" s="264">
        <v>2614</v>
      </c>
      <c r="I885" s="264">
        <v>2534</v>
      </c>
      <c r="J885" s="264">
        <v>2494</v>
      </c>
      <c r="K885" s="264">
        <v>2749</v>
      </c>
      <c r="L885" s="264">
        <v>2676</v>
      </c>
      <c r="M885" s="264">
        <v>2625</v>
      </c>
      <c r="N885" s="267">
        <v>0.977593032462391</v>
      </c>
      <c r="O885" s="266">
        <v>74082</v>
      </c>
      <c r="P885" s="294">
        <v>0.9</v>
      </c>
      <c r="Q885" s="267">
        <v>0.943877551020408</v>
      </c>
      <c r="R885" s="267">
        <v>0.969395562356542</v>
      </c>
      <c r="S885" s="267">
        <v>0.973444889050564</v>
      </c>
      <c r="T885" s="295">
        <v>-0.0255180113361335</v>
      </c>
      <c r="U885" s="266">
        <v>75780</v>
      </c>
      <c r="V885" s="266">
        <v>72110</v>
      </c>
      <c r="W885" s="267">
        <v>0.951570335180786</v>
      </c>
      <c r="X885" s="267">
        <v>0.952380952380952</v>
      </c>
      <c r="Y885" s="268">
        <v>0.954093343534813</v>
      </c>
      <c r="Z885" s="268">
        <v>0.954892688250273</v>
      </c>
      <c r="AA885" s="295">
        <v>-0.00171239115386024</v>
      </c>
      <c r="AB885" s="264">
        <v>17462</v>
      </c>
      <c r="AC885" s="264">
        <v>16676</v>
      </c>
      <c r="AD885" s="264">
        <v>17815</v>
      </c>
      <c r="AE885" s="264">
        <v>16888</v>
      </c>
      <c r="AF885" s="268">
        <v>0.954987973886153</v>
      </c>
      <c r="AG885" s="268">
        <v>0.947965197866966</v>
      </c>
      <c r="AH885" s="295">
        <v>0.00702277601918666</v>
      </c>
    </row>
    <row r="886" spans="1:34">
      <c r="A886" s="315" t="s">
        <v>1158</v>
      </c>
      <c r="B886" s="321" t="s">
        <v>3358</v>
      </c>
      <c r="C886" s="293" t="s">
        <v>1571</v>
      </c>
      <c r="D886" s="321" t="s">
        <v>1572</v>
      </c>
      <c r="E886" s="263">
        <v>700</v>
      </c>
      <c r="F886" s="263">
        <v>660</v>
      </c>
      <c r="G886" s="263">
        <v>621</v>
      </c>
      <c r="H886" s="264">
        <v>1476</v>
      </c>
      <c r="I886" s="264">
        <v>1423</v>
      </c>
      <c r="J886" s="264">
        <v>1329</v>
      </c>
      <c r="K886" s="264">
        <v>1626</v>
      </c>
      <c r="L886" s="264">
        <v>1576</v>
      </c>
      <c r="M886" s="264">
        <v>1490</v>
      </c>
      <c r="N886" s="267">
        <v>0.958923199433729</v>
      </c>
      <c r="O886" s="266">
        <v>43351</v>
      </c>
      <c r="P886" s="294">
        <v>0.9</v>
      </c>
      <c r="Q886" s="267">
        <v>0.942857142857143</v>
      </c>
      <c r="R886" s="267">
        <v>0.964092140921409</v>
      </c>
      <c r="S886" s="267">
        <v>0.969249692496925</v>
      </c>
      <c r="T886" s="295">
        <v>-0.0212349980642664</v>
      </c>
      <c r="U886" s="266">
        <v>45208</v>
      </c>
      <c r="V886" s="266">
        <v>40488</v>
      </c>
      <c r="W886" s="267">
        <v>0.895593700230048</v>
      </c>
      <c r="X886" s="267">
        <v>0.887142857142857</v>
      </c>
      <c r="Y886" s="268">
        <v>0.900406504065041</v>
      </c>
      <c r="Z886" s="268">
        <v>0.916359163591636</v>
      </c>
      <c r="AA886" s="295">
        <v>-0.0132636469221835</v>
      </c>
      <c r="AB886" s="264">
        <v>10229</v>
      </c>
      <c r="AC886" s="264">
        <v>9363</v>
      </c>
      <c r="AD886" s="264">
        <v>10686</v>
      </c>
      <c r="AE886" s="264">
        <v>9629</v>
      </c>
      <c r="AF886" s="268">
        <v>0.915338742790107</v>
      </c>
      <c r="AG886" s="268">
        <v>0.901085532472394</v>
      </c>
      <c r="AH886" s="295">
        <v>0.0142532103177128</v>
      </c>
    </row>
    <row r="887" spans="1:34">
      <c r="A887" s="315" t="s">
        <v>1158</v>
      </c>
      <c r="B887" s="321" t="s">
        <v>3358</v>
      </c>
      <c r="C887" s="293" t="s">
        <v>1573</v>
      </c>
      <c r="D887" s="321" t="s">
        <v>1574</v>
      </c>
      <c r="E887" s="263">
        <v>1081</v>
      </c>
      <c r="F887" s="263">
        <v>1021</v>
      </c>
      <c r="G887" s="263">
        <v>974</v>
      </c>
      <c r="H887" s="264">
        <v>2540</v>
      </c>
      <c r="I887" s="264">
        <v>2453</v>
      </c>
      <c r="J887" s="264">
        <v>2393</v>
      </c>
      <c r="K887" s="264">
        <v>2592</v>
      </c>
      <c r="L887" s="264">
        <v>2473</v>
      </c>
      <c r="M887" s="264">
        <v>2373</v>
      </c>
      <c r="N887" s="267">
        <v>0.970194974541541</v>
      </c>
      <c r="O887" s="266">
        <v>70311</v>
      </c>
      <c r="P887" s="294">
        <v>0.9</v>
      </c>
      <c r="Q887" s="267">
        <v>0.944495837187789</v>
      </c>
      <c r="R887" s="267">
        <v>0.965748031496063</v>
      </c>
      <c r="S887" s="267">
        <v>0.954089506172839</v>
      </c>
      <c r="T887" s="295">
        <v>-0.021252194308274</v>
      </c>
      <c r="U887" s="266">
        <v>72471</v>
      </c>
      <c r="V887" s="266">
        <v>66762</v>
      </c>
      <c r="W887" s="267">
        <v>0.921223661878545</v>
      </c>
      <c r="X887" s="267">
        <v>0.901017576318224</v>
      </c>
      <c r="Y887" s="268">
        <v>0.942125984251968</v>
      </c>
      <c r="Z887" s="268">
        <v>0.915509259259259</v>
      </c>
      <c r="AA887" s="295">
        <v>-0.0411084079337446</v>
      </c>
      <c r="AB887" s="264">
        <v>16896</v>
      </c>
      <c r="AC887" s="264">
        <v>15608</v>
      </c>
      <c r="AD887" s="264">
        <v>17472</v>
      </c>
      <c r="AE887" s="264">
        <v>16284</v>
      </c>
      <c r="AF887" s="268">
        <v>0.923768939393939</v>
      </c>
      <c r="AG887" s="268">
        <v>0.932005494505495</v>
      </c>
      <c r="AH887" s="295">
        <v>-0.00823655511155508</v>
      </c>
    </row>
    <row r="888" spans="1:34">
      <c r="A888" s="315" t="s">
        <v>1158</v>
      </c>
      <c r="B888" s="321" t="s">
        <v>3358</v>
      </c>
      <c r="C888" s="293" t="s">
        <v>1575</v>
      </c>
      <c r="D888" s="321" t="s">
        <v>1576</v>
      </c>
      <c r="E888" s="263">
        <v>1307</v>
      </c>
      <c r="F888" s="263">
        <v>1017</v>
      </c>
      <c r="G888" s="263">
        <v>470</v>
      </c>
      <c r="H888" s="264">
        <v>3187</v>
      </c>
      <c r="I888" s="264">
        <v>2647</v>
      </c>
      <c r="J888" s="264">
        <v>1305</v>
      </c>
      <c r="K888" s="264">
        <v>3144</v>
      </c>
      <c r="L888" s="264">
        <v>1798</v>
      </c>
      <c r="M888" s="264">
        <v>1267</v>
      </c>
      <c r="N888" s="267">
        <v>0.775770736682789</v>
      </c>
      <c r="O888" s="266">
        <v>70734</v>
      </c>
      <c r="P888" s="294">
        <v>0.9</v>
      </c>
      <c r="Q888" s="267">
        <v>0.778117827084927</v>
      </c>
      <c r="R888" s="267">
        <v>0.830561656730468</v>
      </c>
      <c r="S888" s="267">
        <v>0.571882951653944</v>
      </c>
      <c r="T888" s="295">
        <v>-0.0524438296455403</v>
      </c>
      <c r="U888" s="266">
        <v>91179</v>
      </c>
      <c r="V888" s="266">
        <v>43438</v>
      </c>
      <c r="W888" s="267">
        <v>0.476403557836783</v>
      </c>
      <c r="X888" s="267">
        <v>0.359602142310635</v>
      </c>
      <c r="Y888" s="268">
        <v>0.409475996234703</v>
      </c>
      <c r="Z888" s="268">
        <v>0.402989821882952</v>
      </c>
      <c r="AA888" s="295">
        <v>-0.0498738539240685</v>
      </c>
      <c r="AB888" s="264">
        <v>20677</v>
      </c>
      <c r="AC888" s="264">
        <v>8139</v>
      </c>
      <c r="AD888" s="264">
        <v>21736</v>
      </c>
      <c r="AE888" s="264">
        <v>10774</v>
      </c>
      <c r="AF888" s="268">
        <v>0.393625767761281</v>
      </c>
      <c r="AG888" s="268">
        <v>0.495675377254325</v>
      </c>
      <c r="AH888" s="295">
        <v>-0.102049609493044</v>
      </c>
    </row>
    <row r="889" spans="1:34">
      <c r="A889" s="315" t="s">
        <v>1158</v>
      </c>
      <c r="B889" s="321" t="s">
        <v>40</v>
      </c>
      <c r="C889" s="293" t="s">
        <v>1577</v>
      </c>
      <c r="D889" s="321" t="s">
        <v>1578</v>
      </c>
      <c r="E889" s="263">
        <v>0</v>
      </c>
      <c r="F889" s="263">
        <v>0</v>
      </c>
      <c r="G889" s="263">
        <v>0</v>
      </c>
      <c r="H889" s="264">
        <v>0</v>
      </c>
      <c r="I889" s="264">
        <v>0</v>
      </c>
      <c r="J889" s="264">
        <v>0</v>
      </c>
      <c r="K889" s="264">
        <v>0</v>
      </c>
      <c r="L889" s="264">
        <v>0</v>
      </c>
      <c r="M889" s="264">
        <v>0</v>
      </c>
      <c r="N889" s="267">
        <v>0</v>
      </c>
      <c r="O889" s="266">
        <v>0</v>
      </c>
      <c r="P889" s="294">
        <v>0.9</v>
      </c>
      <c r="Q889" s="267">
        <v>0</v>
      </c>
      <c r="R889" s="267">
        <v>0</v>
      </c>
      <c r="S889" s="267">
        <v>0</v>
      </c>
      <c r="T889" s="295">
        <v>0</v>
      </c>
      <c r="U889" s="266">
        <v>0</v>
      </c>
      <c r="V889" s="266">
        <v>0</v>
      </c>
      <c r="W889" s="267">
        <v>0</v>
      </c>
      <c r="X889" s="267">
        <v>0</v>
      </c>
      <c r="Y889" s="268">
        <v>0</v>
      </c>
      <c r="Z889" s="268">
        <v>0</v>
      </c>
      <c r="AA889" s="295">
        <v>0</v>
      </c>
      <c r="AB889" s="264">
        <v>0</v>
      </c>
      <c r="AC889" s="264">
        <v>0</v>
      </c>
      <c r="AD889" s="264">
        <v>0</v>
      </c>
      <c r="AE889" s="264">
        <v>0</v>
      </c>
      <c r="AF889" s="268">
        <v>0</v>
      </c>
      <c r="AG889" s="268">
        <v>0</v>
      </c>
      <c r="AH889" s="295">
        <v>0</v>
      </c>
    </row>
    <row r="890" spans="1:34">
      <c r="A890" s="315" t="s">
        <v>1158</v>
      </c>
      <c r="B890" s="321" t="s">
        <v>3358</v>
      </c>
      <c r="C890" s="293" t="s">
        <v>1579</v>
      </c>
      <c r="D890" s="321" t="s">
        <v>1580</v>
      </c>
      <c r="E890" s="263">
        <v>1476</v>
      </c>
      <c r="F890" s="263">
        <v>1433</v>
      </c>
      <c r="G890" s="263">
        <v>1326</v>
      </c>
      <c r="H890" s="264">
        <v>3899</v>
      </c>
      <c r="I890" s="264">
        <v>3787</v>
      </c>
      <c r="J890" s="264">
        <v>3578</v>
      </c>
      <c r="K890" s="264">
        <v>3282</v>
      </c>
      <c r="L890" s="264">
        <v>3232</v>
      </c>
      <c r="M890" s="264">
        <v>3037</v>
      </c>
      <c r="N890" s="267">
        <v>0.964985390621258</v>
      </c>
      <c r="O890" s="266">
        <v>100730</v>
      </c>
      <c r="P890" s="294">
        <v>0.9</v>
      </c>
      <c r="Q890" s="267">
        <v>0.970867208672087</v>
      </c>
      <c r="R890" s="267">
        <v>0.971274685816876</v>
      </c>
      <c r="S890" s="267">
        <v>0.984765386959171</v>
      </c>
      <c r="T890" s="295">
        <v>-0.000407477144789392</v>
      </c>
      <c r="U890" s="266">
        <v>104385</v>
      </c>
      <c r="V890" s="266">
        <v>95277</v>
      </c>
      <c r="W890" s="267">
        <v>0.912746084207501</v>
      </c>
      <c r="X890" s="267">
        <v>0.898373983739837</v>
      </c>
      <c r="Y890" s="268">
        <v>0.917671197743011</v>
      </c>
      <c r="Z890" s="268">
        <v>0.925350396099939</v>
      </c>
      <c r="AA890" s="295">
        <v>-0.0192972140031736</v>
      </c>
      <c r="AB890" s="264">
        <v>22516</v>
      </c>
      <c r="AC890" s="264">
        <v>20831</v>
      </c>
      <c r="AD890" s="264">
        <v>24031</v>
      </c>
      <c r="AE890" s="264">
        <v>21697</v>
      </c>
      <c r="AF890" s="268">
        <v>0.92516432758927</v>
      </c>
      <c r="AG890" s="268">
        <v>0.902875452540469</v>
      </c>
      <c r="AH890" s="295">
        <v>0.0222888750488013</v>
      </c>
    </row>
    <row r="891" spans="1:34">
      <c r="A891" s="315" t="s">
        <v>1158</v>
      </c>
      <c r="B891" s="321" t="s">
        <v>3358</v>
      </c>
      <c r="C891" s="293" t="s">
        <v>1581</v>
      </c>
      <c r="D891" s="321" t="s">
        <v>1582</v>
      </c>
      <c r="E891" s="263">
        <v>977</v>
      </c>
      <c r="F891" s="263">
        <v>968</v>
      </c>
      <c r="G891" s="263">
        <v>895</v>
      </c>
      <c r="H891" s="264">
        <v>2062</v>
      </c>
      <c r="I891" s="264">
        <v>2015</v>
      </c>
      <c r="J891" s="264">
        <v>1957</v>
      </c>
      <c r="K891" s="264">
        <v>2192</v>
      </c>
      <c r="L891" s="264">
        <v>2135</v>
      </c>
      <c r="M891" s="264">
        <v>2067</v>
      </c>
      <c r="N891" s="267">
        <v>0.969091368314706</v>
      </c>
      <c r="O891" s="266">
        <v>61390</v>
      </c>
      <c r="P891" s="294">
        <v>0.9</v>
      </c>
      <c r="Q891" s="267">
        <v>0.99078812691914</v>
      </c>
      <c r="R891" s="267">
        <v>0.977206595538312</v>
      </c>
      <c r="S891" s="267">
        <v>0.973996350364963</v>
      </c>
      <c r="T891" s="295">
        <v>0.0135815313808278</v>
      </c>
      <c r="U891" s="266">
        <v>63348</v>
      </c>
      <c r="V891" s="266">
        <v>59537</v>
      </c>
      <c r="W891" s="267">
        <v>0.939840247521627</v>
      </c>
      <c r="X891" s="267">
        <v>0.916069600818833</v>
      </c>
      <c r="Y891" s="268">
        <v>0.949078564500485</v>
      </c>
      <c r="Z891" s="268">
        <v>0.942974452554745</v>
      </c>
      <c r="AA891" s="295">
        <v>-0.0330089636816518</v>
      </c>
      <c r="AB891" s="264">
        <v>13871</v>
      </c>
      <c r="AC891" s="264">
        <v>13051</v>
      </c>
      <c r="AD891" s="264">
        <v>14926</v>
      </c>
      <c r="AE891" s="264">
        <v>14081</v>
      </c>
      <c r="AF891" s="268">
        <v>0.940883858409632</v>
      </c>
      <c r="AG891" s="268">
        <v>0.943387377730135</v>
      </c>
      <c r="AH891" s="295">
        <v>-0.00250351932050374</v>
      </c>
    </row>
    <row r="892" spans="1:34">
      <c r="A892" s="315" t="s">
        <v>1158</v>
      </c>
      <c r="B892" s="321" t="s">
        <v>3358</v>
      </c>
      <c r="C892" s="293" t="s">
        <v>1583</v>
      </c>
      <c r="D892" s="321" t="s">
        <v>1584</v>
      </c>
      <c r="E892" s="263">
        <v>1003</v>
      </c>
      <c r="F892" s="263">
        <v>952</v>
      </c>
      <c r="G892" s="263">
        <v>927</v>
      </c>
      <c r="H892" s="264">
        <v>2119</v>
      </c>
      <c r="I892" s="264">
        <v>1997</v>
      </c>
      <c r="J892" s="264">
        <v>1951</v>
      </c>
      <c r="K892" s="264">
        <v>2227</v>
      </c>
      <c r="L892" s="264">
        <v>2178</v>
      </c>
      <c r="M892" s="264">
        <v>2088</v>
      </c>
      <c r="N892" s="267">
        <v>0.972614539485446</v>
      </c>
      <c r="O892" s="266">
        <v>59844</v>
      </c>
      <c r="P892" s="294">
        <v>0.9</v>
      </c>
      <c r="Q892" s="267">
        <v>0.949152542372881</v>
      </c>
      <c r="R892" s="267">
        <v>0.942425672487022</v>
      </c>
      <c r="S892" s="267">
        <v>0.977997305792546</v>
      </c>
      <c r="T892" s="295">
        <v>0.00672686988585924</v>
      </c>
      <c r="U892" s="266">
        <v>61529</v>
      </c>
      <c r="V892" s="266">
        <v>57119</v>
      </c>
      <c r="W892" s="267">
        <v>0.92832648019633</v>
      </c>
      <c r="X892" s="267">
        <v>0.924227318045862</v>
      </c>
      <c r="Y892" s="268">
        <v>0.920717319490326</v>
      </c>
      <c r="Z892" s="268">
        <v>0.937584193982937</v>
      </c>
      <c r="AA892" s="295">
        <v>0.0035099985555368</v>
      </c>
      <c r="AB892" s="264">
        <v>14379</v>
      </c>
      <c r="AC892" s="264">
        <v>13269</v>
      </c>
      <c r="AD892" s="264">
        <v>14787</v>
      </c>
      <c r="AE892" s="264">
        <v>13705</v>
      </c>
      <c r="AF892" s="268">
        <v>0.922804089296891</v>
      </c>
      <c r="AG892" s="268">
        <v>0.926827618854399</v>
      </c>
      <c r="AH892" s="295">
        <v>-0.00402352955750784</v>
      </c>
    </row>
    <row r="893" spans="1:34">
      <c r="A893" s="315" t="s">
        <v>1158</v>
      </c>
      <c r="B893" s="321" t="s">
        <v>3359</v>
      </c>
      <c r="C893" s="293" t="s">
        <v>1585</v>
      </c>
      <c r="D893" s="321" t="s">
        <v>1586</v>
      </c>
      <c r="E893" s="263">
        <v>1944</v>
      </c>
      <c r="F893" s="263">
        <v>1845</v>
      </c>
      <c r="G893" s="263">
        <v>1775</v>
      </c>
      <c r="H893" s="264">
        <v>4531</v>
      </c>
      <c r="I893" s="264">
        <v>4156</v>
      </c>
      <c r="J893" s="264">
        <v>4176</v>
      </c>
      <c r="K893" s="264">
        <v>4377</v>
      </c>
      <c r="L893" s="264">
        <v>3719</v>
      </c>
      <c r="M893" s="264">
        <v>3962</v>
      </c>
      <c r="N893" s="267">
        <v>0.890904702209003</v>
      </c>
      <c r="O893" s="266">
        <v>114418</v>
      </c>
      <c r="P893" s="294">
        <v>0.9</v>
      </c>
      <c r="Q893" s="267">
        <v>0.949074074074074</v>
      </c>
      <c r="R893" s="267">
        <v>0.917236813065548</v>
      </c>
      <c r="S893" s="267">
        <v>0.849668722869545</v>
      </c>
      <c r="T893" s="295">
        <v>0.0318372610085256</v>
      </c>
      <c r="U893" s="266">
        <v>128429</v>
      </c>
      <c r="V893" s="266">
        <v>118405</v>
      </c>
      <c r="W893" s="267">
        <v>0.921949092494686</v>
      </c>
      <c r="X893" s="267">
        <v>0.913065843621399</v>
      </c>
      <c r="Y893" s="268">
        <v>0.921650849702053</v>
      </c>
      <c r="Z893" s="268">
        <v>0.905186200594014</v>
      </c>
      <c r="AA893" s="295">
        <v>-0.00858500608065338</v>
      </c>
      <c r="AB893" s="264">
        <v>29887</v>
      </c>
      <c r="AC893" s="264">
        <v>27382</v>
      </c>
      <c r="AD893" s="264">
        <v>30723</v>
      </c>
      <c r="AE893" s="264">
        <v>28342</v>
      </c>
      <c r="AF893" s="268">
        <v>0.916184294174725</v>
      </c>
      <c r="AG893" s="268">
        <v>0.922501057839404</v>
      </c>
      <c r="AH893" s="295">
        <v>-0.00631676366467893</v>
      </c>
    </row>
    <row r="894" spans="1:34">
      <c r="A894" s="315" t="s">
        <v>1158</v>
      </c>
      <c r="B894" s="321" t="s">
        <v>3359</v>
      </c>
      <c r="C894" s="293" t="s">
        <v>1587</v>
      </c>
      <c r="D894" s="321" t="s">
        <v>1588</v>
      </c>
      <c r="E894" s="263">
        <v>962</v>
      </c>
      <c r="F894" s="263">
        <v>938</v>
      </c>
      <c r="G894" s="263">
        <v>898</v>
      </c>
      <c r="H894" s="264">
        <v>2302</v>
      </c>
      <c r="I894" s="264">
        <v>2239</v>
      </c>
      <c r="J894" s="264">
        <v>2144</v>
      </c>
      <c r="K894" s="264">
        <v>2191</v>
      </c>
      <c r="L894" s="264">
        <v>1976</v>
      </c>
      <c r="M894" s="264">
        <v>1918</v>
      </c>
      <c r="N894" s="267">
        <v>0.956733113874665</v>
      </c>
      <c r="O894" s="266">
        <v>62777</v>
      </c>
      <c r="P894" s="294">
        <v>0.9</v>
      </c>
      <c r="Q894" s="267">
        <v>0.975051975051975</v>
      </c>
      <c r="R894" s="267">
        <v>0.972632493483927</v>
      </c>
      <c r="S894" s="267">
        <v>0.901871291647649</v>
      </c>
      <c r="T894" s="295">
        <v>0.00241948156804805</v>
      </c>
      <c r="U894" s="266">
        <v>65616</v>
      </c>
      <c r="V894" s="266">
        <v>61106</v>
      </c>
      <c r="W894" s="267">
        <v>0.931266764203853</v>
      </c>
      <c r="X894" s="267">
        <v>0.933471933471933</v>
      </c>
      <c r="Y894" s="268">
        <v>0.93136403127715</v>
      </c>
      <c r="Z894" s="268">
        <v>0.875399361022364</v>
      </c>
      <c r="AA894" s="295">
        <v>0.00210790219478318</v>
      </c>
      <c r="AB894" s="264">
        <v>14810</v>
      </c>
      <c r="AC894" s="264">
        <v>13617</v>
      </c>
      <c r="AD894" s="264">
        <v>15805</v>
      </c>
      <c r="AE894" s="264">
        <v>14876</v>
      </c>
      <c r="AF894" s="268">
        <v>0.919446320054018</v>
      </c>
      <c r="AG894" s="268">
        <v>0.94122113255299</v>
      </c>
      <c r="AH894" s="295">
        <v>-0.021774812498972</v>
      </c>
    </row>
    <row r="895" spans="1:34">
      <c r="A895" s="315" t="s">
        <v>1158</v>
      </c>
      <c r="B895" s="321" t="s">
        <v>3359</v>
      </c>
      <c r="C895" s="293" t="s">
        <v>1589</v>
      </c>
      <c r="D895" s="321" t="s">
        <v>1590</v>
      </c>
      <c r="E895" s="263">
        <v>1380</v>
      </c>
      <c r="F895" s="263">
        <v>970</v>
      </c>
      <c r="G895" s="263">
        <v>870</v>
      </c>
      <c r="H895" s="264">
        <v>3220</v>
      </c>
      <c r="I895" s="264">
        <v>2181</v>
      </c>
      <c r="J895" s="264">
        <v>1855</v>
      </c>
      <c r="K895" s="264">
        <v>3135</v>
      </c>
      <c r="L895" s="264">
        <v>1871</v>
      </c>
      <c r="M895" s="264">
        <v>1855</v>
      </c>
      <c r="N895" s="267">
        <v>0.7180116996865</v>
      </c>
      <c r="O895" s="266">
        <v>66648</v>
      </c>
      <c r="P895" s="294">
        <v>0.9</v>
      </c>
      <c r="Q895" s="267">
        <v>0.702898550724638</v>
      </c>
      <c r="R895" s="267">
        <v>0.677329192546584</v>
      </c>
      <c r="S895" s="267">
        <v>0.596810207336523</v>
      </c>
      <c r="T895" s="295">
        <v>0.0255693581780538</v>
      </c>
      <c r="U895" s="266">
        <v>92823</v>
      </c>
      <c r="V895" s="266">
        <v>58010</v>
      </c>
      <c r="W895" s="267">
        <v>0.624952867285048</v>
      </c>
      <c r="X895" s="267">
        <v>0.630434782608696</v>
      </c>
      <c r="Y895" s="268">
        <v>0.576086956521739</v>
      </c>
      <c r="Z895" s="268">
        <v>0.59170653907496</v>
      </c>
      <c r="AA895" s="295">
        <v>0.0543478260869565</v>
      </c>
      <c r="AB895" s="264">
        <v>21272</v>
      </c>
      <c r="AC895" s="264">
        <v>12808</v>
      </c>
      <c r="AD895" s="264">
        <v>21844</v>
      </c>
      <c r="AE895" s="264">
        <v>13875</v>
      </c>
      <c r="AF895" s="268">
        <v>0.60210605490786</v>
      </c>
      <c r="AG895" s="268">
        <v>0.635185863394983</v>
      </c>
      <c r="AH895" s="295">
        <v>-0.0330798084871226</v>
      </c>
    </row>
    <row r="896" spans="1:34">
      <c r="A896" s="315" t="s">
        <v>1158</v>
      </c>
      <c r="B896" s="321" t="s">
        <v>3359</v>
      </c>
      <c r="C896" s="293" t="s">
        <v>1591</v>
      </c>
      <c r="D896" s="321" t="s">
        <v>1592</v>
      </c>
      <c r="E896" s="263">
        <v>1475</v>
      </c>
      <c r="F896" s="263">
        <v>1438</v>
      </c>
      <c r="G896" s="263">
        <v>1366</v>
      </c>
      <c r="H896" s="264">
        <v>3353</v>
      </c>
      <c r="I896" s="264">
        <v>3294</v>
      </c>
      <c r="J896" s="264">
        <v>3192</v>
      </c>
      <c r="K896" s="264">
        <v>3150</v>
      </c>
      <c r="L896" s="264">
        <v>3094</v>
      </c>
      <c r="M896" s="264">
        <v>2991</v>
      </c>
      <c r="N896" s="267">
        <v>0.976623916091178</v>
      </c>
      <c r="O896" s="266">
        <v>94044</v>
      </c>
      <c r="P896" s="294">
        <v>0.9</v>
      </c>
      <c r="Q896" s="267">
        <v>0.974915254237288</v>
      </c>
      <c r="R896" s="267">
        <v>0.982403817476886</v>
      </c>
      <c r="S896" s="267">
        <v>0.982222222222222</v>
      </c>
      <c r="T896" s="295">
        <v>-0.00748856323959823</v>
      </c>
      <c r="U896" s="266">
        <v>96295</v>
      </c>
      <c r="V896" s="266">
        <v>90852</v>
      </c>
      <c r="W896" s="267">
        <v>0.943475777558544</v>
      </c>
      <c r="X896" s="267">
        <v>0.926101694915254</v>
      </c>
      <c r="Y896" s="268">
        <v>0.951983298538622</v>
      </c>
      <c r="Z896" s="268">
        <v>0.94952380952381</v>
      </c>
      <c r="AA896" s="295">
        <v>-0.0258816036233679</v>
      </c>
      <c r="AB896" s="264">
        <v>21790</v>
      </c>
      <c r="AC896" s="264">
        <v>20781</v>
      </c>
      <c r="AD896" s="264">
        <v>23630</v>
      </c>
      <c r="AE896" s="264">
        <v>22280</v>
      </c>
      <c r="AF896" s="268">
        <v>0.953694355208811</v>
      </c>
      <c r="AG896" s="268">
        <v>0.942869234024545</v>
      </c>
      <c r="AH896" s="295">
        <v>0.0108251211842664</v>
      </c>
    </row>
    <row r="897" spans="1:34">
      <c r="A897" s="315" t="s">
        <v>1158</v>
      </c>
      <c r="B897" s="321" t="s">
        <v>3359</v>
      </c>
      <c r="C897" s="293" t="s">
        <v>1593</v>
      </c>
      <c r="D897" s="321" t="s">
        <v>1594</v>
      </c>
      <c r="E897" s="263">
        <v>1598</v>
      </c>
      <c r="F897" s="263">
        <v>1444</v>
      </c>
      <c r="G897" s="263">
        <v>1446</v>
      </c>
      <c r="H897" s="264">
        <v>3870</v>
      </c>
      <c r="I897" s="264">
        <v>3602</v>
      </c>
      <c r="J897" s="264">
        <v>3509</v>
      </c>
      <c r="K897" s="264">
        <v>3749</v>
      </c>
      <c r="L897" s="264">
        <v>3488</v>
      </c>
      <c r="M897" s="264">
        <v>3308</v>
      </c>
      <c r="N897" s="267">
        <v>0.930248945343285</v>
      </c>
      <c r="O897" s="266">
        <v>100332</v>
      </c>
      <c r="P897" s="294">
        <v>0.9</v>
      </c>
      <c r="Q897" s="267">
        <v>0.903629536921151</v>
      </c>
      <c r="R897" s="267">
        <v>0.930749354005168</v>
      </c>
      <c r="S897" s="267">
        <v>0.930381435049346</v>
      </c>
      <c r="T897" s="295">
        <v>-0.0271198170840166</v>
      </c>
      <c r="U897" s="266">
        <v>107855</v>
      </c>
      <c r="V897" s="266">
        <v>96690</v>
      </c>
      <c r="W897" s="267">
        <v>0.896481387047425</v>
      </c>
      <c r="X897" s="267">
        <v>0.904881101376721</v>
      </c>
      <c r="Y897" s="268">
        <v>0.90671834625323</v>
      </c>
      <c r="Z897" s="268">
        <v>0.882368631635103</v>
      </c>
      <c r="AA897" s="295">
        <v>-0.00183724487650905</v>
      </c>
      <c r="AB897" s="264">
        <v>25175</v>
      </c>
      <c r="AC897" s="264">
        <v>22438</v>
      </c>
      <c r="AD897" s="264">
        <v>25822</v>
      </c>
      <c r="AE897" s="264">
        <v>22919</v>
      </c>
      <c r="AF897" s="268">
        <v>0.891281032770606</v>
      </c>
      <c r="AG897" s="268">
        <v>0.887576485167687</v>
      </c>
      <c r="AH897" s="295">
        <v>0.00370454760291927</v>
      </c>
    </row>
    <row r="898" spans="1:34">
      <c r="A898" s="315" t="s">
        <v>1158</v>
      </c>
      <c r="B898" s="321" t="s">
        <v>3359</v>
      </c>
      <c r="C898" s="293" t="s">
        <v>1595</v>
      </c>
      <c r="D898" s="321" t="s">
        <v>1596</v>
      </c>
      <c r="E898" s="263">
        <v>1833</v>
      </c>
      <c r="F898" s="263">
        <v>1751</v>
      </c>
      <c r="G898" s="263">
        <v>1665</v>
      </c>
      <c r="H898" s="264">
        <v>4219</v>
      </c>
      <c r="I898" s="264">
        <v>3816</v>
      </c>
      <c r="J898" s="264">
        <v>3744</v>
      </c>
      <c r="K898" s="264">
        <v>4073</v>
      </c>
      <c r="L898" s="264">
        <v>3876</v>
      </c>
      <c r="M898" s="264">
        <v>3502</v>
      </c>
      <c r="N898" s="267">
        <v>0.879738761362998</v>
      </c>
      <c r="O898" s="266">
        <v>109648</v>
      </c>
      <c r="P898" s="294">
        <v>0.9</v>
      </c>
      <c r="Q898" s="267">
        <v>0.955264593562466</v>
      </c>
      <c r="R898" s="267">
        <v>0.90447973453425</v>
      </c>
      <c r="S898" s="267">
        <v>0.951632703167199</v>
      </c>
      <c r="T898" s="295">
        <v>0.0507848590282162</v>
      </c>
      <c r="U898" s="266">
        <v>124637</v>
      </c>
      <c r="V898" s="266">
        <v>112912</v>
      </c>
      <c r="W898" s="267">
        <v>0.905926811460481</v>
      </c>
      <c r="X898" s="267">
        <v>0.908346972176759</v>
      </c>
      <c r="Y898" s="268">
        <v>0.887414079165679</v>
      </c>
      <c r="Z898" s="268">
        <v>0.859808494966855</v>
      </c>
      <c r="AA898" s="295">
        <v>0.0209328930110804</v>
      </c>
      <c r="AB898" s="264">
        <v>28062</v>
      </c>
      <c r="AC898" s="264">
        <v>25588</v>
      </c>
      <c r="AD898" s="264">
        <v>29228</v>
      </c>
      <c r="AE898" s="264">
        <v>26746</v>
      </c>
      <c r="AF898" s="268">
        <v>0.911838072838714</v>
      </c>
      <c r="AG898" s="268">
        <v>0.915081428766936</v>
      </c>
      <c r="AH898" s="295">
        <v>-0.00324335592822145</v>
      </c>
    </row>
    <row r="899" spans="1:34">
      <c r="A899" s="315" t="s">
        <v>1158</v>
      </c>
      <c r="B899" s="321" t="s">
        <v>3359</v>
      </c>
      <c r="C899" s="293" t="s">
        <v>1597</v>
      </c>
      <c r="D899" s="321" t="s">
        <v>1598</v>
      </c>
      <c r="E899" s="263">
        <v>1423</v>
      </c>
      <c r="F899" s="263">
        <v>1360</v>
      </c>
      <c r="G899" s="263">
        <v>1289</v>
      </c>
      <c r="H899" s="264">
        <v>3288</v>
      </c>
      <c r="I899" s="264">
        <v>3182</v>
      </c>
      <c r="J899" s="264">
        <v>3027</v>
      </c>
      <c r="K899" s="264">
        <v>3434</v>
      </c>
      <c r="L899" s="264">
        <v>3280</v>
      </c>
      <c r="M899" s="264">
        <v>3111</v>
      </c>
      <c r="N899" s="267">
        <v>0.945430568928706</v>
      </c>
      <c r="O899" s="266">
        <v>90334</v>
      </c>
      <c r="P899" s="294">
        <v>0.9</v>
      </c>
      <c r="Q899" s="267">
        <v>0.95572733661279</v>
      </c>
      <c r="R899" s="267">
        <v>0.967761557177616</v>
      </c>
      <c r="S899" s="267">
        <v>0.955154338963308</v>
      </c>
      <c r="T899" s="295">
        <v>-0.0120342205648257</v>
      </c>
      <c r="U899" s="266">
        <v>95548</v>
      </c>
      <c r="V899" s="266">
        <v>86746</v>
      </c>
      <c r="W899" s="267">
        <v>0.907878762506803</v>
      </c>
      <c r="X899" s="267">
        <v>0.905832747716093</v>
      </c>
      <c r="Y899" s="268">
        <v>0.920620437956204</v>
      </c>
      <c r="Z899" s="268">
        <v>0.905940594059406</v>
      </c>
      <c r="AA899" s="295">
        <v>-0.0147876902401116</v>
      </c>
      <c r="AB899" s="264">
        <v>22044</v>
      </c>
      <c r="AC899" s="264">
        <v>20407</v>
      </c>
      <c r="AD899" s="264">
        <v>22566</v>
      </c>
      <c r="AE899" s="264">
        <v>20600</v>
      </c>
      <c r="AF899" s="268">
        <v>0.925739430230448</v>
      </c>
      <c r="AG899" s="268">
        <v>0.912877780732075</v>
      </c>
      <c r="AH899" s="295">
        <v>0.0128616494983734</v>
      </c>
    </row>
    <row r="900" spans="1:34">
      <c r="A900" s="315" t="s">
        <v>1158</v>
      </c>
      <c r="B900" s="321" t="s">
        <v>3359</v>
      </c>
      <c r="C900" s="293" t="s">
        <v>1599</v>
      </c>
      <c r="D900" s="321" t="s">
        <v>1600</v>
      </c>
      <c r="E900" s="263">
        <v>1679</v>
      </c>
      <c r="F900" s="263">
        <v>1632</v>
      </c>
      <c r="G900" s="263">
        <v>1528</v>
      </c>
      <c r="H900" s="264">
        <v>3936</v>
      </c>
      <c r="I900" s="264">
        <v>3793</v>
      </c>
      <c r="J900" s="264">
        <v>3625</v>
      </c>
      <c r="K900" s="264">
        <v>4138</v>
      </c>
      <c r="L900" s="264">
        <v>4024</v>
      </c>
      <c r="M900" s="264">
        <v>3758</v>
      </c>
      <c r="N900" s="267">
        <v>0.968262863843289</v>
      </c>
      <c r="O900" s="266">
        <v>112303</v>
      </c>
      <c r="P900" s="294">
        <v>0.9</v>
      </c>
      <c r="Q900" s="267">
        <v>0.972007147111376</v>
      </c>
      <c r="R900" s="267">
        <v>0.963668699186992</v>
      </c>
      <c r="S900" s="267">
        <v>0.972450459159014</v>
      </c>
      <c r="T900" s="295">
        <v>0.00833844792438398</v>
      </c>
      <c r="U900" s="266">
        <v>115984</v>
      </c>
      <c r="V900" s="266">
        <v>107060</v>
      </c>
      <c r="W900" s="267">
        <v>0.923058352876259</v>
      </c>
      <c r="X900" s="267">
        <v>0.910065515187612</v>
      </c>
      <c r="Y900" s="268">
        <v>0.920985772357724</v>
      </c>
      <c r="Z900" s="268">
        <v>0.908168197196713</v>
      </c>
      <c r="AA900" s="295">
        <v>-0.0109202571701119</v>
      </c>
      <c r="AB900" s="264">
        <v>26822</v>
      </c>
      <c r="AC900" s="264">
        <v>24683</v>
      </c>
      <c r="AD900" s="264">
        <v>27267</v>
      </c>
      <c r="AE900" s="264">
        <v>25257</v>
      </c>
      <c r="AF900" s="268">
        <v>0.9202520319141</v>
      </c>
      <c r="AG900" s="268">
        <v>0.926284519749147</v>
      </c>
      <c r="AH900" s="295">
        <v>-0.00603248783504695</v>
      </c>
    </row>
    <row r="901" spans="1:34">
      <c r="A901" s="315" t="s">
        <v>1158</v>
      </c>
      <c r="B901" s="321" t="s">
        <v>3359</v>
      </c>
      <c r="C901" s="293" t="s">
        <v>1601</v>
      </c>
      <c r="D901" s="321" t="s">
        <v>1602</v>
      </c>
      <c r="E901" s="263">
        <v>1845</v>
      </c>
      <c r="F901" s="263">
        <v>1780</v>
      </c>
      <c r="G901" s="263">
        <v>1687</v>
      </c>
      <c r="H901" s="264">
        <v>4670</v>
      </c>
      <c r="I901" s="264">
        <v>4394</v>
      </c>
      <c r="J901" s="264">
        <v>4215</v>
      </c>
      <c r="K901" s="264">
        <v>4867</v>
      </c>
      <c r="L901" s="264">
        <v>4376</v>
      </c>
      <c r="M901" s="264">
        <v>4320</v>
      </c>
      <c r="N901" s="267">
        <v>0.892367152619927</v>
      </c>
      <c r="O901" s="266">
        <v>120524</v>
      </c>
      <c r="P901" s="294">
        <v>0.9</v>
      </c>
      <c r="Q901" s="267">
        <v>0.964769647696477</v>
      </c>
      <c r="R901" s="267">
        <v>0.940899357601713</v>
      </c>
      <c r="S901" s="267">
        <v>0.89911649886994</v>
      </c>
      <c r="T901" s="295">
        <v>0.0238702900947639</v>
      </c>
      <c r="U901" s="266">
        <v>135061</v>
      </c>
      <c r="V901" s="266">
        <v>119124</v>
      </c>
      <c r="W901" s="267">
        <v>0.88200146600425</v>
      </c>
      <c r="X901" s="267">
        <v>0.914363143631436</v>
      </c>
      <c r="Y901" s="268">
        <v>0.902569593147752</v>
      </c>
      <c r="Z901" s="268">
        <v>0.887610437641257</v>
      </c>
      <c r="AA901" s="295">
        <v>0.0117935504836847</v>
      </c>
      <c r="AB901" s="264">
        <v>30549</v>
      </c>
      <c r="AC901" s="264">
        <v>26872</v>
      </c>
      <c r="AD901" s="264">
        <v>31979</v>
      </c>
      <c r="AE901" s="264">
        <v>28283</v>
      </c>
      <c r="AF901" s="268">
        <v>0.879635994631575</v>
      </c>
      <c r="AG901" s="268">
        <v>0.884424153350636</v>
      </c>
      <c r="AH901" s="295">
        <v>-0.00478815871906091</v>
      </c>
    </row>
    <row r="902" spans="1:34">
      <c r="A902" s="315" t="s">
        <v>1158</v>
      </c>
      <c r="B902" s="321" t="s">
        <v>3359</v>
      </c>
      <c r="C902" s="293" t="s">
        <v>1603</v>
      </c>
      <c r="D902" s="321" t="s">
        <v>1604</v>
      </c>
      <c r="E902" s="263">
        <v>640</v>
      </c>
      <c r="F902" s="263">
        <v>602</v>
      </c>
      <c r="G902" s="263">
        <v>600</v>
      </c>
      <c r="H902" s="264">
        <v>1526</v>
      </c>
      <c r="I902" s="264">
        <v>1399</v>
      </c>
      <c r="J902" s="264">
        <v>1408</v>
      </c>
      <c r="K902" s="264">
        <v>1601</v>
      </c>
      <c r="L902" s="264">
        <v>1484</v>
      </c>
      <c r="M902" s="264">
        <v>1513</v>
      </c>
      <c r="N902" s="267">
        <v>0.936052794959645</v>
      </c>
      <c r="O902" s="266">
        <v>40708</v>
      </c>
      <c r="P902" s="294">
        <v>0.9</v>
      </c>
      <c r="Q902" s="267">
        <v>0.940625</v>
      </c>
      <c r="R902" s="267">
        <v>0.916775884665793</v>
      </c>
      <c r="S902" s="267">
        <v>0.926920674578389</v>
      </c>
      <c r="T902" s="295">
        <v>0.0238491153342071</v>
      </c>
      <c r="U902" s="266">
        <v>43489</v>
      </c>
      <c r="V902" s="266">
        <v>40730</v>
      </c>
      <c r="W902" s="267">
        <v>0.936558670008508</v>
      </c>
      <c r="X902" s="267">
        <v>0.9375</v>
      </c>
      <c r="Y902" s="268">
        <v>0.922673656618611</v>
      </c>
      <c r="Z902" s="268">
        <v>0.945034353529044</v>
      </c>
      <c r="AA902" s="295">
        <v>0.0148263433813892</v>
      </c>
      <c r="AB902" s="264">
        <v>10217</v>
      </c>
      <c r="AC902" s="264">
        <v>9592</v>
      </c>
      <c r="AD902" s="264">
        <v>10373</v>
      </c>
      <c r="AE902" s="264">
        <v>9759</v>
      </c>
      <c r="AF902" s="268">
        <v>0.93882744445532</v>
      </c>
      <c r="AG902" s="268">
        <v>0.940807866576689</v>
      </c>
      <c r="AH902" s="295">
        <v>-0.00198042212136995</v>
      </c>
    </row>
    <row r="903" spans="1:34">
      <c r="A903" s="315" t="s">
        <v>1158</v>
      </c>
      <c r="B903" s="321" t="s">
        <v>3359</v>
      </c>
      <c r="C903" s="293" t="s">
        <v>1605</v>
      </c>
      <c r="D903" s="321" t="s">
        <v>1606</v>
      </c>
      <c r="E903" s="263">
        <v>712</v>
      </c>
      <c r="F903" s="263">
        <v>704</v>
      </c>
      <c r="G903" s="263">
        <v>671</v>
      </c>
      <c r="H903" s="264">
        <v>1690</v>
      </c>
      <c r="I903" s="264">
        <v>1656</v>
      </c>
      <c r="J903" s="264">
        <v>1595</v>
      </c>
      <c r="K903" s="264">
        <v>1827</v>
      </c>
      <c r="L903" s="264">
        <v>1796</v>
      </c>
      <c r="M903" s="264">
        <v>1737</v>
      </c>
      <c r="N903" s="267">
        <v>0.954757967375105</v>
      </c>
      <c r="O903" s="266">
        <v>46765</v>
      </c>
      <c r="P903" s="294">
        <v>0.9</v>
      </c>
      <c r="Q903" s="267">
        <v>0.98876404494382</v>
      </c>
      <c r="R903" s="267">
        <v>0.979881656804734</v>
      </c>
      <c r="S903" s="267">
        <v>0.983032293377121</v>
      </c>
      <c r="T903" s="295">
        <v>0.00888238813908648</v>
      </c>
      <c r="U903" s="266">
        <v>48981</v>
      </c>
      <c r="V903" s="266">
        <v>45963</v>
      </c>
      <c r="W903" s="267">
        <v>0.938384271452196</v>
      </c>
      <c r="X903" s="267">
        <v>0.942415730337079</v>
      </c>
      <c r="Y903" s="268">
        <v>0.943786982248521</v>
      </c>
      <c r="Z903" s="268">
        <v>0.950738916256158</v>
      </c>
      <c r="AA903" s="295">
        <v>-0.00137125191144205</v>
      </c>
      <c r="AB903" s="264">
        <v>12052</v>
      </c>
      <c r="AC903" s="264">
        <v>11434</v>
      </c>
      <c r="AD903" s="264">
        <v>11722</v>
      </c>
      <c r="AE903" s="264">
        <v>11081</v>
      </c>
      <c r="AF903" s="268">
        <v>0.948722203783604</v>
      </c>
      <c r="AG903" s="268">
        <v>0.945316498890974</v>
      </c>
      <c r="AH903" s="295">
        <v>0.00340570489263015</v>
      </c>
    </row>
    <row r="904" spans="1:34">
      <c r="A904" s="315" t="s">
        <v>1158</v>
      </c>
      <c r="B904" s="321" t="s">
        <v>3359</v>
      </c>
      <c r="C904" s="293" t="s">
        <v>1607</v>
      </c>
      <c r="D904" s="321" t="s">
        <v>1608</v>
      </c>
      <c r="E904" s="263">
        <v>872</v>
      </c>
      <c r="F904" s="263">
        <v>865</v>
      </c>
      <c r="G904" s="263">
        <v>819</v>
      </c>
      <c r="H904" s="264">
        <v>2096</v>
      </c>
      <c r="I904" s="264">
        <v>2078</v>
      </c>
      <c r="J904" s="264">
        <v>1989</v>
      </c>
      <c r="K904" s="264">
        <v>2180</v>
      </c>
      <c r="L904" s="264">
        <v>2172</v>
      </c>
      <c r="M904" s="264">
        <v>2051</v>
      </c>
      <c r="N904" s="267">
        <v>0.992133931989837</v>
      </c>
      <c r="O904" s="266">
        <v>57010</v>
      </c>
      <c r="P904" s="294">
        <v>0.9</v>
      </c>
      <c r="Q904" s="267">
        <v>0.99197247706422</v>
      </c>
      <c r="R904" s="267">
        <v>0.991412213740458</v>
      </c>
      <c r="S904" s="267">
        <v>0.996330275229358</v>
      </c>
      <c r="T904" s="295">
        <v>0.000560263323762134</v>
      </c>
      <c r="U904" s="266">
        <v>57462</v>
      </c>
      <c r="V904" s="266">
        <v>54274</v>
      </c>
      <c r="W904" s="267">
        <v>0.944519856600884</v>
      </c>
      <c r="X904" s="267">
        <v>0.939220183486238</v>
      </c>
      <c r="Y904" s="268">
        <v>0.948950381679389</v>
      </c>
      <c r="Z904" s="268">
        <v>0.940825688073395</v>
      </c>
      <c r="AA904" s="295">
        <v>-0.0097301981931508</v>
      </c>
      <c r="AB904" s="264">
        <v>13754</v>
      </c>
      <c r="AC904" s="264">
        <v>12994</v>
      </c>
      <c r="AD904" s="264">
        <v>13565</v>
      </c>
      <c r="AE904" s="264">
        <v>12754</v>
      </c>
      <c r="AF904" s="268">
        <v>0.94474334738985</v>
      </c>
      <c r="AG904" s="268">
        <v>0.940213785477331</v>
      </c>
      <c r="AH904" s="295">
        <v>0.00452956191251885</v>
      </c>
    </row>
    <row r="905" spans="1:34">
      <c r="A905" s="315" t="s">
        <v>1158</v>
      </c>
      <c r="B905" s="321" t="s">
        <v>3359</v>
      </c>
      <c r="C905" s="293" t="s">
        <v>1609</v>
      </c>
      <c r="D905" s="321" t="s">
        <v>1610</v>
      </c>
      <c r="E905" s="263">
        <v>911</v>
      </c>
      <c r="F905" s="263">
        <v>893</v>
      </c>
      <c r="G905" s="263">
        <v>823</v>
      </c>
      <c r="H905" s="264">
        <v>2213</v>
      </c>
      <c r="I905" s="264">
        <v>2166</v>
      </c>
      <c r="J905" s="264">
        <v>2078</v>
      </c>
      <c r="K905" s="264">
        <v>2307</v>
      </c>
      <c r="L905" s="264">
        <v>1970</v>
      </c>
      <c r="M905" s="264">
        <v>2154</v>
      </c>
      <c r="N905" s="267">
        <v>0.943667560832368</v>
      </c>
      <c r="O905" s="266">
        <v>59452</v>
      </c>
      <c r="P905" s="294">
        <v>0.9</v>
      </c>
      <c r="Q905" s="267">
        <v>0.980241492864984</v>
      </c>
      <c r="R905" s="267">
        <v>0.978761861726164</v>
      </c>
      <c r="S905" s="267">
        <v>0.853922843519723</v>
      </c>
      <c r="T905" s="295">
        <v>0.00147963113881999</v>
      </c>
      <c r="U905" s="266">
        <v>63001</v>
      </c>
      <c r="V905" s="266">
        <v>58696</v>
      </c>
      <c r="W905" s="267">
        <v>0.931667751305535</v>
      </c>
      <c r="X905" s="267">
        <v>0.903402854006586</v>
      </c>
      <c r="Y905" s="268">
        <v>0.938996836873023</v>
      </c>
      <c r="Z905" s="268">
        <v>0.933680104031209</v>
      </c>
      <c r="AA905" s="295">
        <v>-0.0355939828664369</v>
      </c>
      <c r="AB905" s="264">
        <v>15076</v>
      </c>
      <c r="AC905" s="264">
        <v>14079</v>
      </c>
      <c r="AD905" s="264">
        <v>14899</v>
      </c>
      <c r="AE905" s="264">
        <v>13871</v>
      </c>
      <c r="AF905" s="268">
        <v>0.933868400106129</v>
      </c>
      <c r="AG905" s="268">
        <v>0.931002080676555</v>
      </c>
      <c r="AH905" s="295">
        <v>0.00286631942957349</v>
      </c>
    </row>
    <row r="906" spans="1:34">
      <c r="A906" s="315" t="s">
        <v>1158</v>
      </c>
      <c r="B906" s="321" t="s">
        <v>3359</v>
      </c>
      <c r="C906" s="293" t="s">
        <v>1611</v>
      </c>
      <c r="D906" s="321" t="s">
        <v>1612</v>
      </c>
      <c r="E906" s="263">
        <v>1265</v>
      </c>
      <c r="F906" s="263">
        <v>1244</v>
      </c>
      <c r="G906" s="263">
        <v>1168</v>
      </c>
      <c r="H906" s="264">
        <v>3004</v>
      </c>
      <c r="I906" s="264">
        <v>2975</v>
      </c>
      <c r="J906" s="264">
        <v>2851</v>
      </c>
      <c r="K906" s="264">
        <v>2679</v>
      </c>
      <c r="L906" s="264">
        <v>2636</v>
      </c>
      <c r="M906" s="264">
        <v>2560</v>
      </c>
      <c r="N906" s="267">
        <v>0.981989931557215</v>
      </c>
      <c r="O906" s="266">
        <v>86803</v>
      </c>
      <c r="P906" s="294">
        <v>0.9</v>
      </c>
      <c r="Q906" s="267">
        <v>0.983399209486166</v>
      </c>
      <c r="R906" s="267">
        <v>0.99034620505992</v>
      </c>
      <c r="S906" s="267">
        <v>0.9839492347891</v>
      </c>
      <c r="T906" s="295">
        <v>-0.00694699557375411</v>
      </c>
      <c r="U906" s="266">
        <v>88395</v>
      </c>
      <c r="V906" s="266">
        <v>83290</v>
      </c>
      <c r="W906" s="267">
        <v>0.94224786469823</v>
      </c>
      <c r="X906" s="267">
        <v>0.923320158102767</v>
      </c>
      <c r="Y906" s="268">
        <v>0.949067909454061</v>
      </c>
      <c r="Z906" s="268">
        <v>0.955580440462859</v>
      </c>
      <c r="AA906" s="295">
        <v>-0.0257477513512945</v>
      </c>
      <c r="AB906" s="264">
        <v>19336</v>
      </c>
      <c r="AC906" s="264">
        <v>18308</v>
      </c>
      <c r="AD906" s="264">
        <v>21234</v>
      </c>
      <c r="AE906" s="264">
        <v>19913</v>
      </c>
      <c r="AF906" s="268">
        <v>0.946834919321473</v>
      </c>
      <c r="AG906" s="268">
        <v>0.937788452481869</v>
      </c>
      <c r="AH906" s="295">
        <v>0.00904646683960419</v>
      </c>
    </row>
    <row r="907" spans="1:34">
      <c r="A907" s="315" t="s">
        <v>1158</v>
      </c>
      <c r="B907" s="321" t="s">
        <v>3359</v>
      </c>
      <c r="C907" s="293" t="s">
        <v>1613</v>
      </c>
      <c r="D907" s="321" t="s">
        <v>1614</v>
      </c>
      <c r="E907" s="263">
        <v>667</v>
      </c>
      <c r="F907" s="263">
        <v>666</v>
      </c>
      <c r="G907" s="263">
        <v>613</v>
      </c>
      <c r="H907" s="264">
        <v>1550</v>
      </c>
      <c r="I907" s="264">
        <v>1540</v>
      </c>
      <c r="J907" s="264">
        <v>1350</v>
      </c>
      <c r="K907" s="264">
        <v>1707</v>
      </c>
      <c r="L907" s="264">
        <v>1535</v>
      </c>
      <c r="M907" s="264">
        <v>1424</v>
      </c>
      <c r="N907" s="267">
        <v>0.985830990280945</v>
      </c>
      <c r="O907" s="266">
        <v>44529</v>
      </c>
      <c r="P907" s="294">
        <v>0.9</v>
      </c>
      <c r="Q907" s="267">
        <v>0.998500749625187</v>
      </c>
      <c r="R907" s="267">
        <v>0.993548387096774</v>
      </c>
      <c r="S907" s="267">
        <v>0.899238429994142</v>
      </c>
      <c r="T907" s="295">
        <v>0.00495236252841325</v>
      </c>
      <c r="U907" s="266">
        <v>45169</v>
      </c>
      <c r="V907" s="266">
        <v>41889</v>
      </c>
      <c r="W907" s="267">
        <v>0.927383825189843</v>
      </c>
      <c r="X907" s="267">
        <v>0.91904047976012</v>
      </c>
      <c r="Y907" s="268">
        <v>0.870967741935484</v>
      </c>
      <c r="Z907" s="268">
        <v>0.834212067955477</v>
      </c>
      <c r="AA907" s="295">
        <v>0.0480727378246361</v>
      </c>
      <c r="AB907" s="264">
        <v>10678</v>
      </c>
      <c r="AC907" s="264">
        <v>9727</v>
      </c>
      <c r="AD907" s="264">
        <v>11003</v>
      </c>
      <c r="AE907" s="264">
        <v>10252</v>
      </c>
      <c r="AF907" s="268">
        <v>0.910938377973403</v>
      </c>
      <c r="AG907" s="268">
        <v>0.931745887485231</v>
      </c>
      <c r="AH907" s="295">
        <v>-0.0208075095118281</v>
      </c>
    </row>
    <row r="908" spans="1:34">
      <c r="A908" s="315" t="s">
        <v>1158</v>
      </c>
      <c r="B908" s="321" t="s">
        <v>3355</v>
      </c>
      <c r="C908" s="293" t="s">
        <v>1615</v>
      </c>
      <c r="D908" s="321" t="s">
        <v>1616</v>
      </c>
      <c r="E908" s="263">
        <v>1361</v>
      </c>
      <c r="F908" s="263">
        <v>1324</v>
      </c>
      <c r="G908" s="263">
        <v>1273</v>
      </c>
      <c r="H908" s="264">
        <v>2850</v>
      </c>
      <c r="I908" s="264">
        <v>2790</v>
      </c>
      <c r="J908" s="264">
        <v>2728</v>
      </c>
      <c r="K908" s="264">
        <v>2826</v>
      </c>
      <c r="L908" s="264">
        <v>2636</v>
      </c>
      <c r="M908" s="264">
        <v>2628</v>
      </c>
      <c r="N908" s="267">
        <v>0.966841759684833</v>
      </c>
      <c r="O908" s="266">
        <v>79515</v>
      </c>
      <c r="P908" s="294">
        <v>0.9</v>
      </c>
      <c r="Q908" s="267">
        <v>0.972814107274063</v>
      </c>
      <c r="R908" s="267">
        <v>0.978947368421053</v>
      </c>
      <c r="S908" s="267">
        <v>0.932767162066525</v>
      </c>
      <c r="T908" s="295">
        <v>-0.00613326114698953</v>
      </c>
      <c r="U908" s="266">
        <v>82242</v>
      </c>
      <c r="V908" s="266">
        <v>77536</v>
      </c>
      <c r="W908" s="267">
        <v>0.942778628924394</v>
      </c>
      <c r="X908" s="267">
        <v>0.935341660543718</v>
      </c>
      <c r="Y908" s="268">
        <v>0.95719298245614</v>
      </c>
      <c r="Z908" s="268">
        <v>0.929936305732484</v>
      </c>
      <c r="AA908" s="295">
        <v>-0.0218513219124226</v>
      </c>
      <c r="AB908" s="264">
        <v>19212</v>
      </c>
      <c r="AC908" s="264">
        <v>18238</v>
      </c>
      <c r="AD908" s="264">
        <v>20244</v>
      </c>
      <c r="AE908" s="264">
        <v>19117</v>
      </c>
      <c r="AF908" s="268">
        <v>0.949302519258797</v>
      </c>
      <c r="AG908" s="268">
        <v>0.94432918395574</v>
      </c>
      <c r="AH908" s="295">
        <v>0.00497333530305666</v>
      </c>
    </row>
    <row r="909" spans="1:34">
      <c r="A909" s="315" t="s">
        <v>1158</v>
      </c>
      <c r="B909" s="321" t="s">
        <v>3355</v>
      </c>
      <c r="C909" s="293" t="s">
        <v>1617</v>
      </c>
      <c r="D909" s="321" t="s">
        <v>1618</v>
      </c>
      <c r="E909" s="263">
        <v>1401</v>
      </c>
      <c r="F909" s="263">
        <v>1389</v>
      </c>
      <c r="G909" s="263">
        <v>1338</v>
      </c>
      <c r="H909" s="264">
        <v>3008</v>
      </c>
      <c r="I909" s="264">
        <v>2970</v>
      </c>
      <c r="J909" s="264">
        <v>2873</v>
      </c>
      <c r="K909" s="264">
        <v>2897</v>
      </c>
      <c r="L909" s="264">
        <v>2822</v>
      </c>
      <c r="M909" s="264">
        <v>2739</v>
      </c>
      <c r="N909" s="267">
        <v>0.981533510737051</v>
      </c>
      <c r="O909" s="266">
        <v>79303</v>
      </c>
      <c r="P909" s="294">
        <v>0.9</v>
      </c>
      <c r="Q909" s="267">
        <v>0.991434689507495</v>
      </c>
      <c r="R909" s="267">
        <v>0.987367021276596</v>
      </c>
      <c r="S909" s="267">
        <v>0.974111149464964</v>
      </c>
      <c r="T909" s="295">
        <v>0.00406766823089899</v>
      </c>
      <c r="U909" s="266">
        <v>80795</v>
      </c>
      <c r="V909" s="266">
        <v>77094</v>
      </c>
      <c r="W909" s="267">
        <v>0.954192709944922</v>
      </c>
      <c r="X909" s="267">
        <v>0.955032119914347</v>
      </c>
      <c r="Y909" s="268">
        <v>0.955119680851064</v>
      </c>
      <c r="Z909" s="268">
        <v>0.945460821539524</v>
      </c>
      <c r="AA909" s="295">
        <v>-8.75609367169128e-5</v>
      </c>
      <c r="AB909" s="264">
        <v>19553</v>
      </c>
      <c r="AC909" s="264">
        <v>18646</v>
      </c>
      <c r="AD909" s="264">
        <v>19791</v>
      </c>
      <c r="AE909" s="264">
        <v>18800</v>
      </c>
      <c r="AF909" s="268">
        <v>0.953613256277809</v>
      </c>
      <c r="AG909" s="268">
        <v>0.94992673437421</v>
      </c>
      <c r="AH909" s="295">
        <v>0.00368652190359853</v>
      </c>
    </row>
    <row r="910" spans="1:34">
      <c r="A910" s="315" t="s">
        <v>1158</v>
      </c>
      <c r="B910" s="321" t="s">
        <v>3355</v>
      </c>
      <c r="C910" s="293" t="s">
        <v>1619</v>
      </c>
      <c r="D910" s="321" t="s">
        <v>1620</v>
      </c>
      <c r="E910" s="263">
        <v>1660</v>
      </c>
      <c r="F910" s="263">
        <v>1612</v>
      </c>
      <c r="G910" s="263">
        <v>1571</v>
      </c>
      <c r="H910" s="264">
        <v>3444</v>
      </c>
      <c r="I910" s="264">
        <v>3372</v>
      </c>
      <c r="J910" s="264">
        <v>3241</v>
      </c>
      <c r="K910" s="264">
        <v>3226</v>
      </c>
      <c r="L910" s="264">
        <v>3138</v>
      </c>
      <c r="M910" s="264">
        <v>3003</v>
      </c>
      <c r="N910" s="267">
        <v>0.976878741349</v>
      </c>
      <c r="O910" s="266">
        <v>87796</v>
      </c>
      <c r="P910" s="294">
        <v>0.9</v>
      </c>
      <c r="Q910" s="267">
        <v>0.971084337349398</v>
      </c>
      <c r="R910" s="267">
        <v>0.979094076655052</v>
      </c>
      <c r="S910" s="267">
        <v>0.972721636701798</v>
      </c>
      <c r="T910" s="295">
        <v>-0.00800973930565463</v>
      </c>
      <c r="U910" s="266">
        <v>89874</v>
      </c>
      <c r="V910" s="266">
        <v>84128</v>
      </c>
      <c r="W910" s="267">
        <v>0.936066048022787</v>
      </c>
      <c r="X910" s="267">
        <v>0.946385542168675</v>
      </c>
      <c r="Y910" s="268">
        <v>0.941056910569106</v>
      </c>
      <c r="Z910" s="268">
        <v>0.930874147551147</v>
      </c>
      <c r="AA910" s="295">
        <v>0.00532863159956898</v>
      </c>
      <c r="AB910" s="264">
        <v>22258</v>
      </c>
      <c r="AC910" s="264">
        <v>20913</v>
      </c>
      <c r="AD910" s="264">
        <v>21673</v>
      </c>
      <c r="AE910" s="264">
        <v>20258</v>
      </c>
      <c r="AF910" s="268">
        <v>0.939572288615329</v>
      </c>
      <c r="AG910" s="268">
        <v>0.93471139205463</v>
      </c>
      <c r="AH910" s="295">
        <v>0.0048608965606991</v>
      </c>
    </row>
    <row r="911" spans="1:34">
      <c r="A911" s="315" t="s">
        <v>1158</v>
      </c>
      <c r="B911" s="321" t="s">
        <v>3355</v>
      </c>
      <c r="C911" s="293" t="s">
        <v>1621</v>
      </c>
      <c r="D911" s="321" t="s">
        <v>1622</v>
      </c>
      <c r="E911" s="263">
        <v>1901</v>
      </c>
      <c r="F911" s="263">
        <v>1889</v>
      </c>
      <c r="G911" s="263">
        <v>1844</v>
      </c>
      <c r="H911" s="264">
        <v>3200</v>
      </c>
      <c r="I911" s="264">
        <v>3163</v>
      </c>
      <c r="J911" s="264">
        <v>3121</v>
      </c>
      <c r="K911" s="264">
        <v>3168</v>
      </c>
      <c r="L911" s="264">
        <v>3120</v>
      </c>
      <c r="M911" s="264">
        <v>3095</v>
      </c>
      <c r="N911" s="267">
        <v>0.985247979133088</v>
      </c>
      <c r="O911" s="266">
        <v>80078</v>
      </c>
      <c r="P911" s="294">
        <v>0.9</v>
      </c>
      <c r="Q911" s="267">
        <v>0.993687532877433</v>
      </c>
      <c r="R911" s="267">
        <v>0.9884375</v>
      </c>
      <c r="S911" s="267">
        <v>0.984848484848485</v>
      </c>
      <c r="T911" s="295">
        <v>0.00525003287743298</v>
      </c>
      <c r="U911" s="266">
        <v>81277</v>
      </c>
      <c r="V911" s="266">
        <v>78908</v>
      </c>
      <c r="W911" s="267">
        <v>0.970852762774217</v>
      </c>
      <c r="X911" s="267">
        <v>0.970015781167806</v>
      </c>
      <c r="Y911" s="268">
        <v>0.9753125</v>
      </c>
      <c r="Z911" s="268">
        <v>0.976957070707071</v>
      </c>
      <c r="AA911" s="295">
        <v>-0.00529671883219363</v>
      </c>
      <c r="AB911" s="264">
        <v>21190</v>
      </c>
      <c r="AC911" s="264">
        <v>20643</v>
      </c>
      <c r="AD911" s="264">
        <v>20376</v>
      </c>
      <c r="AE911" s="264">
        <v>19780</v>
      </c>
      <c r="AF911" s="268">
        <v>0.974185936762624</v>
      </c>
      <c r="AG911" s="268">
        <v>0.970749901845308</v>
      </c>
      <c r="AH911" s="295">
        <v>0.0034360349173157</v>
      </c>
    </row>
    <row r="912" spans="1:34">
      <c r="A912" s="315" t="s">
        <v>1158</v>
      </c>
      <c r="B912" s="321" t="s">
        <v>3355</v>
      </c>
      <c r="C912" s="293" t="s">
        <v>1623</v>
      </c>
      <c r="D912" s="321" t="s">
        <v>1624</v>
      </c>
      <c r="E912" s="263">
        <v>1096</v>
      </c>
      <c r="F912" s="263">
        <v>1089</v>
      </c>
      <c r="G912" s="263">
        <v>1064</v>
      </c>
      <c r="H912" s="264">
        <v>2521</v>
      </c>
      <c r="I912" s="264">
        <v>2496</v>
      </c>
      <c r="J912" s="264">
        <v>2445</v>
      </c>
      <c r="K912" s="264">
        <v>2402</v>
      </c>
      <c r="L912" s="264">
        <v>2377</v>
      </c>
      <c r="M912" s="264">
        <v>2234</v>
      </c>
      <c r="N912" s="267">
        <v>0.988001478490802</v>
      </c>
      <c r="O912" s="266">
        <v>69498</v>
      </c>
      <c r="P912" s="294">
        <v>0.9</v>
      </c>
      <c r="Q912" s="267">
        <v>0.993613138686131</v>
      </c>
      <c r="R912" s="267">
        <v>0.990083300277668</v>
      </c>
      <c r="S912" s="267">
        <v>0.989592006661116</v>
      </c>
      <c r="T912" s="295">
        <v>0.00352983840846388</v>
      </c>
      <c r="U912" s="266">
        <v>70342</v>
      </c>
      <c r="V912" s="266">
        <v>67967</v>
      </c>
      <c r="W912" s="267">
        <v>0.96623638793324</v>
      </c>
      <c r="X912" s="267">
        <v>0.970802919708029</v>
      </c>
      <c r="Y912" s="268">
        <v>0.96985323284411</v>
      </c>
      <c r="Z912" s="268">
        <v>0.930058284762698</v>
      </c>
      <c r="AA912" s="295">
        <v>0.000949686863919719</v>
      </c>
      <c r="AB912" s="264">
        <v>16347</v>
      </c>
      <c r="AC912" s="264">
        <v>15766</v>
      </c>
      <c r="AD912" s="264">
        <v>17125</v>
      </c>
      <c r="AE912" s="264">
        <v>16544</v>
      </c>
      <c r="AF912" s="268">
        <v>0.964458310393344</v>
      </c>
      <c r="AG912" s="268">
        <v>0.96607299270073</v>
      </c>
      <c r="AH912" s="295">
        <v>-0.00161468230738548</v>
      </c>
    </row>
    <row r="913" spans="1:34">
      <c r="A913" s="315" t="s">
        <v>1158</v>
      </c>
      <c r="B913" s="321" t="s">
        <v>3355</v>
      </c>
      <c r="C913" s="293" t="s">
        <v>1625</v>
      </c>
      <c r="D913" s="321" t="s">
        <v>1626</v>
      </c>
      <c r="E913" s="263">
        <v>1854</v>
      </c>
      <c r="F913" s="263">
        <v>1750</v>
      </c>
      <c r="G913" s="263">
        <v>1672</v>
      </c>
      <c r="H913" s="264">
        <v>4157</v>
      </c>
      <c r="I913" s="264">
        <v>4000</v>
      </c>
      <c r="J913" s="264">
        <v>3829</v>
      </c>
      <c r="K913" s="264">
        <v>4129</v>
      </c>
      <c r="L913" s="264">
        <v>3985</v>
      </c>
      <c r="M913" s="264">
        <v>3821</v>
      </c>
      <c r="N913" s="267">
        <v>0.957988160753982</v>
      </c>
      <c r="O913" s="266">
        <v>115063</v>
      </c>
      <c r="P913" s="294">
        <v>0.9</v>
      </c>
      <c r="Q913" s="267">
        <v>0.943905070118662</v>
      </c>
      <c r="R913" s="267">
        <v>0.962232379119557</v>
      </c>
      <c r="S913" s="267">
        <v>0.965124727536934</v>
      </c>
      <c r="T913" s="295">
        <v>-0.0183273090008951</v>
      </c>
      <c r="U913" s="266">
        <v>120109</v>
      </c>
      <c r="V913" s="266">
        <v>111480</v>
      </c>
      <c r="W913" s="267">
        <v>0.928156924127251</v>
      </c>
      <c r="X913" s="267">
        <v>0.901833872707659</v>
      </c>
      <c r="Y913" s="268">
        <v>0.921096944912196</v>
      </c>
      <c r="Z913" s="268">
        <v>0.925405667231775</v>
      </c>
      <c r="AA913" s="295">
        <v>-0.0192630722045372</v>
      </c>
      <c r="AB913" s="264">
        <v>27862</v>
      </c>
      <c r="AC913" s="264">
        <v>25812</v>
      </c>
      <c r="AD913" s="264">
        <v>29056</v>
      </c>
      <c r="AE913" s="264">
        <v>26982</v>
      </c>
      <c r="AF913" s="268">
        <v>0.926423085205656</v>
      </c>
      <c r="AG913" s="268">
        <v>0.928620594713656</v>
      </c>
      <c r="AH913" s="295">
        <v>-0.00219750950800002</v>
      </c>
    </row>
    <row r="914" spans="1:34">
      <c r="A914" s="315" t="s">
        <v>1158</v>
      </c>
      <c r="B914" s="321" t="s">
        <v>3355</v>
      </c>
      <c r="C914" s="293" t="s">
        <v>1627</v>
      </c>
      <c r="D914" s="321" t="s">
        <v>1628</v>
      </c>
      <c r="E914" s="263">
        <v>1585</v>
      </c>
      <c r="F914" s="263">
        <v>1571</v>
      </c>
      <c r="G914" s="263">
        <v>1507</v>
      </c>
      <c r="H914" s="264">
        <v>3246</v>
      </c>
      <c r="I914" s="264">
        <v>3148</v>
      </c>
      <c r="J914" s="264">
        <v>3044</v>
      </c>
      <c r="K914" s="264">
        <v>3285</v>
      </c>
      <c r="L914" s="264">
        <v>3188</v>
      </c>
      <c r="M914" s="264">
        <v>3100</v>
      </c>
      <c r="N914" s="267">
        <v>0.968161885137634</v>
      </c>
      <c r="O914" s="266">
        <v>91622</v>
      </c>
      <c r="P914" s="294">
        <v>0.9</v>
      </c>
      <c r="Q914" s="267">
        <v>0.991167192429022</v>
      </c>
      <c r="R914" s="267">
        <v>0.969808995686999</v>
      </c>
      <c r="S914" s="267">
        <v>0.970471841704718</v>
      </c>
      <c r="T914" s="295">
        <v>0.0213581967420227</v>
      </c>
      <c r="U914" s="266">
        <v>94635</v>
      </c>
      <c r="V914" s="266">
        <v>89223</v>
      </c>
      <c r="W914" s="267">
        <v>0.942811856078618</v>
      </c>
      <c r="X914" s="267">
        <v>0.950788643533123</v>
      </c>
      <c r="Y914" s="268">
        <v>0.937769562538509</v>
      </c>
      <c r="Z914" s="268">
        <v>0.943683409436834</v>
      </c>
      <c r="AA914" s="295">
        <v>0.013019080994614</v>
      </c>
      <c r="AB914" s="264">
        <v>22018</v>
      </c>
      <c r="AC914" s="264">
        <v>20839</v>
      </c>
      <c r="AD914" s="264">
        <v>22674</v>
      </c>
      <c r="AE914" s="264">
        <v>21425</v>
      </c>
      <c r="AF914" s="268">
        <v>0.946452902170951</v>
      </c>
      <c r="AG914" s="268">
        <v>0.944914880479845</v>
      </c>
      <c r="AH914" s="295">
        <v>0.00153802169110628</v>
      </c>
    </row>
    <row r="915" spans="1:34">
      <c r="A915" s="315" t="s">
        <v>1158</v>
      </c>
      <c r="B915" s="321" t="s">
        <v>3355</v>
      </c>
      <c r="C915" s="293" t="s">
        <v>1629</v>
      </c>
      <c r="D915" s="321" t="s">
        <v>1630</v>
      </c>
      <c r="E915" s="263">
        <v>479</v>
      </c>
      <c r="F915" s="263">
        <v>468</v>
      </c>
      <c r="G915" s="263">
        <v>452</v>
      </c>
      <c r="H915" s="264">
        <v>1070</v>
      </c>
      <c r="I915" s="264">
        <v>1058</v>
      </c>
      <c r="J915" s="264">
        <v>1023</v>
      </c>
      <c r="K915" s="264">
        <v>1075</v>
      </c>
      <c r="L915" s="264">
        <v>1059</v>
      </c>
      <c r="M915" s="264">
        <v>1026</v>
      </c>
      <c r="N915" s="267">
        <v>0.983622129778244</v>
      </c>
      <c r="O915" s="266">
        <v>30029</v>
      </c>
      <c r="P915" s="294">
        <v>0.9</v>
      </c>
      <c r="Q915" s="267">
        <v>0.977035490605428</v>
      </c>
      <c r="R915" s="267">
        <v>0.988785046728972</v>
      </c>
      <c r="S915" s="267">
        <v>0.985116279069767</v>
      </c>
      <c r="T915" s="295">
        <v>-0.011749556123544</v>
      </c>
      <c r="U915" s="266">
        <v>30529</v>
      </c>
      <c r="V915" s="266">
        <v>29210</v>
      </c>
      <c r="W915" s="267">
        <v>0.956795178355007</v>
      </c>
      <c r="X915" s="267">
        <v>0.943632567849687</v>
      </c>
      <c r="Y915" s="268">
        <v>0.95607476635514</v>
      </c>
      <c r="Z915" s="268">
        <v>0.954418604651163</v>
      </c>
      <c r="AA915" s="295">
        <v>-0.0124421985054534</v>
      </c>
      <c r="AB915" s="264">
        <v>7145</v>
      </c>
      <c r="AC915" s="264">
        <v>6813</v>
      </c>
      <c r="AD915" s="264">
        <v>7310</v>
      </c>
      <c r="AE915" s="264">
        <v>6938</v>
      </c>
      <c r="AF915" s="268">
        <v>0.953533939818055</v>
      </c>
      <c r="AG915" s="268">
        <v>0.949110807113543</v>
      </c>
      <c r="AH915" s="295">
        <v>0.00442313270451145</v>
      </c>
    </row>
    <row r="916" spans="1:34">
      <c r="A916" s="315" t="s">
        <v>1158</v>
      </c>
      <c r="B916" s="321" t="s">
        <v>3355</v>
      </c>
      <c r="C916" s="293" t="s">
        <v>1631</v>
      </c>
      <c r="D916" s="321" t="s">
        <v>1632</v>
      </c>
      <c r="E916" s="263">
        <v>1069</v>
      </c>
      <c r="F916" s="263">
        <v>1048</v>
      </c>
      <c r="G916" s="263">
        <v>1028</v>
      </c>
      <c r="H916" s="264">
        <v>2402</v>
      </c>
      <c r="I916" s="264">
        <v>2370</v>
      </c>
      <c r="J916" s="264">
        <v>2330</v>
      </c>
      <c r="K916" s="264">
        <v>2407</v>
      </c>
      <c r="L916" s="264">
        <v>2381</v>
      </c>
      <c r="M916" s="264">
        <v>2354</v>
      </c>
      <c r="N916" s="267">
        <v>0.98517723198974</v>
      </c>
      <c r="O916" s="266">
        <v>66065</v>
      </c>
      <c r="P916" s="294">
        <v>0.9</v>
      </c>
      <c r="Q916" s="267">
        <v>0.980355472404116</v>
      </c>
      <c r="R916" s="267">
        <v>0.986677768526228</v>
      </c>
      <c r="S916" s="267">
        <v>0.989198171998338</v>
      </c>
      <c r="T916" s="295">
        <v>-0.0063222961221121</v>
      </c>
      <c r="U916" s="266">
        <v>67059</v>
      </c>
      <c r="V916" s="266">
        <v>65248</v>
      </c>
      <c r="W916" s="267">
        <v>0.972993930717726</v>
      </c>
      <c r="X916" s="267">
        <v>0.961646398503274</v>
      </c>
      <c r="Y916" s="268">
        <v>0.970024979184013</v>
      </c>
      <c r="Z916" s="268">
        <v>0.977980889073536</v>
      </c>
      <c r="AA916" s="295">
        <v>-0.00837858068073927</v>
      </c>
      <c r="AB916" s="264">
        <v>15807</v>
      </c>
      <c r="AC916" s="264">
        <v>15397</v>
      </c>
      <c r="AD916" s="264">
        <v>16663</v>
      </c>
      <c r="AE916" s="264">
        <v>16193</v>
      </c>
      <c r="AF916" s="268">
        <v>0.974062124375277</v>
      </c>
      <c r="AG916" s="268">
        <v>0.97179379463482</v>
      </c>
      <c r="AH916" s="295">
        <v>0.0022683297404571</v>
      </c>
    </row>
    <row r="917" spans="1:34">
      <c r="A917" s="315" t="s">
        <v>1158</v>
      </c>
      <c r="B917" s="321" t="s">
        <v>3355</v>
      </c>
      <c r="C917" s="293" t="s">
        <v>1633</v>
      </c>
      <c r="D917" s="321" t="s">
        <v>1634</v>
      </c>
      <c r="E917" s="263">
        <v>608</v>
      </c>
      <c r="F917" s="263">
        <v>590</v>
      </c>
      <c r="G917" s="263">
        <v>570</v>
      </c>
      <c r="H917" s="264">
        <v>1450</v>
      </c>
      <c r="I917" s="264">
        <v>1418</v>
      </c>
      <c r="J917" s="264">
        <v>1401</v>
      </c>
      <c r="K917" s="264">
        <v>1459</v>
      </c>
      <c r="L917" s="264">
        <v>1439</v>
      </c>
      <c r="M917" s="264">
        <v>1420</v>
      </c>
      <c r="N917" s="267">
        <v>0.977718754611185</v>
      </c>
      <c r="O917" s="266">
        <v>39756</v>
      </c>
      <c r="P917" s="294">
        <v>0.9</v>
      </c>
      <c r="Q917" s="267">
        <v>0.970394736842105</v>
      </c>
      <c r="R917" s="267">
        <v>0.977931034482759</v>
      </c>
      <c r="S917" s="267">
        <v>0.986291980808773</v>
      </c>
      <c r="T917" s="295">
        <v>-0.00753629764065333</v>
      </c>
      <c r="U917" s="266">
        <v>40662</v>
      </c>
      <c r="V917" s="266">
        <v>39031</v>
      </c>
      <c r="W917" s="267">
        <v>0.959888839702917</v>
      </c>
      <c r="X917" s="267">
        <v>0.9375</v>
      </c>
      <c r="Y917" s="268">
        <v>0.966206896551724</v>
      </c>
      <c r="Z917" s="268">
        <v>0.973269362577108</v>
      </c>
      <c r="AA917" s="295">
        <v>-0.0287068965517241</v>
      </c>
      <c r="AB917" s="264">
        <v>9586</v>
      </c>
      <c r="AC917" s="264">
        <v>9211</v>
      </c>
      <c r="AD917" s="264">
        <v>10208</v>
      </c>
      <c r="AE917" s="264">
        <v>9735</v>
      </c>
      <c r="AF917" s="268">
        <v>0.960880450657208</v>
      </c>
      <c r="AG917" s="268">
        <v>0.953663793103448</v>
      </c>
      <c r="AH917" s="295">
        <v>0.00721665755376011</v>
      </c>
    </row>
    <row r="918" spans="1:34">
      <c r="A918" s="315" t="s">
        <v>1158</v>
      </c>
      <c r="B918" s="321" t="s">
        <v>3355</v>
      </c>
      <c r="C918" s="293" t="s">
        <v>1635</v>
      </c>
      <c r="D918" s="321" t="s">
        <v>1636</v>
      </c>
      <c r="E918" s="263">
        <v>669</v>
      </c>
      <c r="F918" s="263">
        <v>669</v>
      </c>
      <c r="G918" s="263">
        <v>647</v>
      </c>
      <c r="H918" s="264">
        <v>1489</v>
      </c>
      <c r="I918" s="264">
        <v>1482</v>
      </c>
      <c r="J918" s="264">
        <v>1430</v>
      </c>
      <c r="K918" s="264">
        <v>1428</v>
      </c>
      <c r="L918" s="264">
        <v>1427</v>
      </c>
      <c r="M918" s="264">
        <v>1392</v>
      </c>
      <c r="N918" s="267">
        <v>0.995113405863913</v>
      </c>
      <c r="O918" s="266">
        <v>43172</v>
      </c>
      <c r="P918" s="294">
        <v>0.9</v>
      </c>
      <c r="Q918" s="267">
        <v>1</v>
      </c>
      <c r="R918" s="267">
        <v>0.995298858294157</v>
      </c>
      <c r="S918" s="267">
        <v>0.999299719887955</v>
      </c>
      <c r="T918" s="295">
        <v>0.00470114170584279</v>
      </c>
      <c r="U918" s="266">
        <v>43384</v>
      </c>
      <c r="V918" s="266">
        <v>41877</v>
      </c>
      <c r="W918" s="267">
        <v>0.96526369168357</v>
      </c>
      <c r="X918" s="267">
        <v>0.96711509715994</v>
      </c>
      <c r="Y918" s="268">
        <v>0.960376091336467</v>
      </c>
      <c r="Z918" s="268">
        <v>0.974789915966387</v>
      </c>
      <c r="AA918" s="295">
        <v>0.00673900582347287</v>
      </c>
      <c r="AB918" s="264">
        <v>9906</v>
      </c>
      <c r="AC918" s="264">
        <v>9563</v>
      </c>
      <c r="AD918" s="264">
        <v>10573</v>
      </c>
      <c r="AE918" s="264">
        <v>10197</v>
      </c>
      <c r="AF918" s="268">
        <v>0.965374520492631</v>
      </c>
      <c r="AG918" s="268">
        <v>0.964437718717488</v>
      </c>
      <c r="AH918" s="295">
        <v>0.00093680177514277</v>
      </c>
    </row>
    <row r="919" spans="1:34">
      <c r="A919" s="315" t="s">
        <v>1158</v>
      </c>
      <c r="B919" s="321" t="s">
        <v>3355</v>
      </c>
      <c r="C919" s="293" t="s">
        <v>1637</v>
      </c>
      <c r="D919" s="321" t="s">
        <v>1638</v>
      </c>
      <c r="E919" s="263">
        <v>966</v>
      </c>
      <c r="F919" s="263">
        <v>915</v>
      </c>
      <c r="G919" s="263">
        <v>886</v>
      </c>
      <c r="H919" s="264">
        <v>2088</v>
      </c>
      <c r="I919" s="264">
        <v>1993</v>
      </c>
      <c r="J919" s="264">
        <v>1947</v>
      </c>
      <c r="K919" s="264">
        <v>2061</v>
      </c>
      <c r="L919" s="264">
        <v>1961</v>
      </c>
      <c r="M919" s="264">
        <v>1941</v>
      </c>
      <c r="N919" s="267">
        <v>0.950735591847753</v>
      </c>
      <c r="O919" s="266">
        <v>56352</v>
      </c>
      <c r="P919" s="294">
        <v>0.9</v>
      </c>
      <c r="Q919" s="267">
        <v>0.947204968944099</v>
      </c>
      <c r="R919" s="267">
        <v>0.954501915708812</v>
      </c>
      <c r="S919" s="267">
        <v>0.95147986414362</v>
      </c>
      <c r="T919" s="295">
        <v>-0.00729694676471293</v>
      </c>
      <c r="U919" s="266">
        <v>59272</v>
      </c>
      <c r="V919" s="266">
        <v>55475</v>
      </c>
      <c r="W919" s="267">
        <v>0.935939398029424</v>
      </c>
      <c r="X919" s="267">
        <v>0.917184265010352</v>
      </c>
      <c r="Y919" s="268">
        <v>0.932471264367816</v>
      </c>
      <c r="Z919" s="268">
        <v>0.941775836972344</v>
      </c>
      <c r="AA919" s="295">
        <v>-0.0152869993574641</v>
      </c>
      <c r="AB919" s="264">
        <v>13733</v>
      </c>
      <c r="AC919" s="264">
        <v>12899</v>
      </c>
      <c r="AD919" s="264">
        <v>14143</v>
      </c>
      <c r="AE919" s="264">
        <v>13186</v>
      </c>
      <c r="AF919" s="268">
        <v>0.939270370640064</v>
      </c>
      <c r="AG919" s="268">
        <v>0.932334016828113</v>
      </c>
      <c r="AH919" s="295">
        <v>0.00693635381195123</v>
      </c>
    </row>
    <row r="920" spans="1:34">
      <c r="A920" s="315" t="s">
        <v>1158</v>
      </c>
      <c r="B920" s="321" t="s">
        <v>3359</v>
      </c>
      <c r="C920" s="293" t="s">
        <v>1639</v>
      </c>
      <c r="D920" s="321" t="s">
        <v>1640</v>
      </c>
      <c r="E920" s="263">
        <v>2138</v>
      </c>
      <c r="F920" s="263">
        <v>2098</v>
      </c>
      <c r="G920" s="263">
        <v>2000</v>
      </c>
      <c r="H920" s="264">
        <v>4192</v>
      </c>
      <c r="I920" s="264">
        <v>4093</v>
      </c>
      <c r="J920" s="264">
        <v>3873</v>
      </c>
      <c r="K920" s="264">
        <v>4150</v>
      </c>
      <c r="L920" s="264">
        <v>4033</v>
      </c>
      <c r="M920" s="264">
        <v>3819</v>
      </c>
      <c r="N920" s="267">
        <v>0.978320629222057</v>
      </c>
      <c r="O920" s="266">
        <v>112817</v>
      </c>
      <c r="P920" s="294">
        <v>0.9</v>
      </c>
      <c r="Q920" s="267">
        <v>0.981290926099158</v>
      </c>
      <c r="R920" s="267">
        <v>0.97638358778626</v>
      </c>
      <c r="S920" s="267">
        <v>0.971807228915663</v>
      </c>
      <c r="T920" s="295">
        <v>0.00490733831289858</v>
      </c>
      <c r="U920" s="266">
        <v>115317</v>
      </c>
      <c r="V920" s="266">
        <v>108045</v>
      </c>
      <c r="W920" s="267">
        <v>0.936939046281121</v>
      </c>
      <c r="X920" s="267">
        <v>0.935453695042095</v>
      </c>
      <c r="Y920" s="268">
        <v>0.923902671755725</v>
      </c>
      <c r="Z920" s="268">
        <v>0.920240963855422</v>
      </c>
      <c r="AA920" s="295">
        <v>0.0115510232863703</v>
      </c>
      <c r="AB920" s="264">
        <v>27386</v>
      </c>
      <c r="AC920" s="264">
        <v>25673</v>
      </c>
      <c r="AD920" s="264">
        <v>27749</v>
      </c>
      <c r="AE920" s="264">
        <v>25904</v>
      </c>
      <c r="AF920" s="268">
        <v>0.937449791864456</v>
      </c>
      <c r="AG920" s="268">
        <v>0.933511117517748</v>
      </c>
      <c r="AH920" s="295">
        <v>0.00393867434670792</v>
      </c>
    </row>
    <row r="921" spans="1:34">
      <c r="A921" s="315" t="s">
        <v>1158</v>
      </c>
      <c r="B921" s="321" t="s">
        <v>40</v>
      </c>
      <c r="C921" s="293" t="s">
        <v>1641</v>
      </c>
      <c r="D921" s="321" t="s">
        <v>1642</v>
      </c>
      <c r="E921" s="263">
        <v>0</v>
      </c>
      <c r="F921" s="263">
        <v>0</v>
      </c>
      <c r="G921" s="263">
        <v>0</v>
      </c>
      <c r="H921" s="264">
        <v>0</v>
      </c>
      <c r="I921" s="264">
        <v>0</v>
      </c>
      <c r="J921" s="264">
        <v>0</v>
      </c>
      <c r="K921" s="264">
        <v>0</v>
      </c>
      <c r="L921" s="264">
        <v>0</v>
      </c>
      <c r="M921" s="264">
        <v>0</v>
      </c>
      <c r="N921" s="267">
        <v>0</v>
      </c>
      <c r="O921" s="266">
        <v>0</v>
      </c>
      <c r="P921" s="294">
        <v>0.9</v>
      </c>
      <c r="Q921" s="267">
        <v>0</v>
      </c>
      <c r="R921" s="267">
        <v>0</v>
      </c>
      <c r="S921" s="267">
        <v>0</v>
      </c>
      <c r="T921" s="295">
        <v>0</v>
      </c>
      <c r="U921" s="266">
        <v>0</v>
      </c>
      <c r="V921" s="266">
        <v>0</v>
      </c>
      <c r="W921" s="267">
        <v>0</v>
      </c>
      <c r="X921" s="267">
        <v>0</v>
      </c>
      <c r="Y921" s="268">
        <v>0</v>
      </c>
      <c r="Z921" s="268">
        <v>0</v>
      </c>
      <c r="AA921" s="295">
        <v>0</v>
      </c>
      <c r="AB921" s="264">
        <v>0</v>
      </c>
      <c r="AC921" s="264">
        <v>0</v>
      </c>
      <c r="AD921" s="264">
        <v>0</v>
      </c>
      <c r="AE921" s="264">
        <v>0</v>
      </c>
      <c r="AF921" s="268">
        <v>0</v>
      </c>
      <c r="AG921" s="268">
        <v>0</v>
      </c>
      <c r="AH921" s="295">
        <v>0</v>
      </c>
    </row>
    <row r="922" spans="1:34">
      <c r="A922" s="315" t="s">
        <v>1158</v>
      </c>
      <c r="B922" s="321" t="s">
        <v>3359</v>
      </c>
      <c r="C922" s="293" t="s">
        <v>1643</v>
      </c>
      <c r="D922" s="321" t="s">
        <v>1644</v>
      </c>
      <c r="E922" s="263">
        <v>679</v>
      </c>
      <c r="F922" s="263">
        <v>677</v>
      </c>
      <c r="G922" s="263">
        <v>629</v>
      </c>
      <c r="H922" s="264">
        <v>1199</v>
      </c>
      <c r="I922" s="264">
        <v>1174</v>
      </c>
      <c r="J922" s="264">
        <v>1095</v>
      </c>
      <c r="K922" s="264">
        <v>1247</v>
      </c>
      <c r="L922" s="264">
        <v>1227</v>
      </c>
      <c r="M922" s="264">
        <v>1176</v>
      </c>
      <c r="N922" s="267">
        <v>0.98517870250127</v>
      </c>
      <c r="O922" s="266">
        <v>34897</v>
      </c>
      <c r="P922" s="294">
        <v>0.9</v>
      </c>
      <c r="Q922" s="267">
        <v>0.997054491899853</v>
      </c>
      <c r="R922" s="267">
        <v>0.979149291075897</v>
      </c>
      <c r="S922" s="267">
        <v>0.983961507618284</v>
      </c>
      <c r="T922" s="295">
        <v>0.0179052008239562</v>
      </c>
      <c r="U922" s="266">
        <v>35422</v>
      </c>
      <c r="V922" s="266">
        <v>33212</v>
      </c>
      <c r="W922" s="267">
        <v>0.937609395291062</v>
      </c>
      <c r="X922" s="267">
        <v>0.926362297496318</v>
      </c>
      <c r="Y922" s="268">
        <v>0.91326105087573</v>
      </c>
      <c r="Z922" s="268">
        <v>0.943063352044908</v>
      </c>
      <c r="AA922" s="295">
        <v>0.0131012466205884</v>
      </c>
      <c r="AB922" s="264">
        <v>8470</v>
      </c>
      <c r="AC922" s="264">
        <v>7935</v>
      </c>
      <c r="AD922" s="264">
        <v>8459</v>
      </c>
      <c r="AE922" s="264">
        <v>7891</v>
      </c>
      <c r="AF922" s="268">
        <v>0.936835891381346</v>
      </c>
      <c r="AG922" s="268">
        <v>0.932852583047642</v>
      </c>
      <c r="AH922" s="295">
        <v>0.00398330833370442</v>
      </c>
    </row>
    <row r="923" spans="1:34">
      <c r="A923" s="315" t="s">
        <v>1158</v>
      </c>
      <c r="B923" s="321" t="s">
        <v>3359</v>
      </c>
      <c r="C923" s="293" t="s">
        <v>1645</v>
      </c>
      <c r="D923" s="321" t="s">
        <v>1646</v>
      </c>
      <c r="E923" s="263">
        <v>1617</v>
      </c>
      <c r="F923" s="263">
        <v>1480</v>
      </c>
      <c r="G923" s="263">
        <v>1415</v>
      </c>
      <c r="H923" s="264">
        <v>2982</v>
      </c>
      <c r="I923" s="264">
        <v>2736</v>
      </c>
      <c r="J923" s="264">
        <v>2633</v>
      </c>
      <c r="K923" s="264">
        <v>3210</v>
      </c>
      <c r="L923" s="264">
        <v>2986</v>
      </c>
      <c r="M923" s="264">
        <v>2927</v>
      </c>
      <c r="N923" s="267">
        <v>0.920708998114856</v>
      </c>
      <c r="O923" s="266">
        <v>80098</v>
      </c>
      <c r="P923" s="294">
        <v>0.9</v>
      </c>
      <c r="Q923" s="267">
        <v>0.915275200989487</v>
      </c>
      <c r="R923" s="267">
        <v>0.917505030181087</v>
      </c>
      <c r="S923" s="267">
        <v>0.930218068535826</v>
      </c>
      <c r="T923" s="295">
        <v>-0.00222982919159986</v>
      </c>
      <c r="U923" s="266">
        <v>86996</v>
      </c>
      <c r="V923" s="266">
        <v>78455</v>
      </c>
      <c r="W923" s="267">
        <v>0.901823072325164</v>
      </c>
      <c r="X923" s="267">
        <v>0.875077303648732</v>
      </c>
      <c r="Y923" s="268">
        <v>0.882964453386989</v>
      </c>
      <c r="Z923" s="268">
        <v>0.91183800623053</v>
      </c>
      <c r="AA923" s="295">
        <v>-0.00788714973825633</v>
      </c>
      <c r="AB923" s="264">
        <v>20589</v>
      </c>
      <c r="AC923" s="264">
        <v>18606</v>
      </c>
      <c r="AD923" s="264">
        <v>20670</v>
      </c>
      <c r="AE923" s="264">
        <v>18457</v>
      </c>
      <c r="AF923" s="268">
        <v>0.903686434503861</v>
      </c>
      <c r="AG923" s="268">
        <v>0.892936623125302</v>
      </c>
      <c r="AH923" s="295">
        <v>0.0107498113785589</v>
      </c>
    </row>
    <row r="924" spans="1:34">
      <c r="A924" s="315" t="s">
        <v>1158</v>
      </c>
      <c r="B924" s="321" t="s">
        <v>3354</v>
      </c>
      <c r="C924" s="293" t="s">
        <v>1647</v>
      </c>
      <c r="D924" s="321" t="s">
        <v>1648</v>
      </c>
      <c r="E924" s="263">
        <v>0</v>
      </c>
      <c r="F924" s="263">
        <v>0</v>
      </c>
      <c r="G924" s="263">
        <v>0</v>
      </c>
      <c r="H924" s="264">
        <v>0</v>
      </c>
      <c r="I924" s="264">
        <v>0</v>
      </c>
      <c r="J924" s="264">
        <v>0</v>
      </c>
      <c r="K924" s="264">
        <v>0</v>
      </c>
      <c r="L924" s="264">
        <v>0</v>
      </c>
      <c r="M924" s="264">
        <v>0</v>
      </c>
      <c r="N924" s="267">
        <v>0</v>
      </c>
      <c r="O924" s="266">
        <v>0</v>
      </c>
      <c r="P924" s="294">
        <v>0.9</v>
      </c>
      <c r="Q924" s="267">
        <v>0</v>
      </c>
      <c r="R924" s="267">
        <v>0</v>
      </c>
      <c r="S924" s="267">
        <v>0</v>
      </c>
      <c r="T924" s="295">
        <v>0</v>
      </c>
      <c r="U924" s="266">
        <v>5</v>
      </c>
      <c r="V924" s="266">
        <v>5</v>
      </c>
      <c r="W924" s="267">
        <v>1</v>
      </c>
      <c r="X924" s="267">
        <v>0</v>
      </c>
      <c r="Y924" s="268">
        <v>0</v>
      </c>
      <c r="Z924" s="268">
        <v>0</v>
      </c>
      <c r="AA924" s="295">
        <v>0</v>
      </c>
      <c r="AB924" s="264">
        <v>0</v>
      </c>
      <c r="AC924" s="264">
        <v>0</v>
      </c>
      <c r="AD924" s="264">
        <v>0</v>
      </c>
      <c r="AE924" s="264">
        <v>0</v>
      </c>
      <c r="AF924" s="268">
        <v>0</v>
      </c>
      <c r="AG924" s="268">
        <v>0</v>
      </c>
      <c r="AH924" s="295">
        <v>0</v>
      </c>
    </row>
    <row r="925" spans="1:34">
      <c r="A925" s="315" t="s">
        <v>1158</v>
      </c>
      <c r="B925" s="321" t="s">
        <v>3354</v>
      </c>
      <c r="C925" s="293" t="s">
        <v>1649</v>
      </c>
      <c r="D925" s="321" t="s">
        <v>1650</v>
      </c>
      <c r="E925" s="263">
        <v>1</v>
      </c>
      <c r="F925" s="263">
        <v>1</v>
      </c>
      <c r="G925" s="263">
        <v>1</v>
      </c>
      <c r="H925" s="264">
        <v>0</v>
      </c>
      <c r="I925" s="264">
        <v>0</v>
      </c>
      <c r="J925" s="264">
        <v>0</v>
      </c>
      <c r="K925" s="264">
        <v>0</v>
      </c>
      <c r="L925" s="264">
        <v>0</v>
      </c>
      <c r="M925" s="264">
        <v>0</v>
      </c>
      <c r="N925" s="267">
        <v>0.8</v>
      </c>
      <c r="O925" s="266">
        <v>8</v>
      </c>
      <c r="P925" s="294">
        <v>0.9</v>
      </c>
      <c r="Q925" s="267">
        <v>1</v>
      </c>
      <c r="R925" s="267">
        <v>0</v>
      </c>
      <c r="S925" s="267">
        <v>0</v>
      </c>
      <c r="T925" s="295">
        <v>1</v>
      </c>
      <c r="U925" s="266">
        <v>10</v>
      </c>
      <c r="V925" s="266">
        <v>10</v>
      </c>
      <c r="W925" s="267">
        <v>1</v>
      </c>
      <c r="X925" s="267">
        <v>1</v>
      </c>
      <c r="Y925" s="268">
        <v>0</v>
      </c>
      <c r="Z925" s="268">
        <v>0</v>
      </c>
      <c r="AA925" s="295">
        <v>1</v>
      </c>
      <c r="AB925" s="264">
        <v>2</v>
      </c>
      <c r="AC925" s="264">
        <v>2</v>
      </c>
      <c r="AD925" s="264">
        <v>1</v>
      </c>
      <c r="AE925" s="264">
        <v>1</v>
      </c>
      <c r="AF925" s="268">
        <v>1</v>
      </c>
      <c r="AG925" s="268">
        <v>1</v>
      </c>
      <c r="AH925" s="295">
        <v>0</v>
      </c>
    </row>
    <row r="926" spans="1:34">
      <c r="A926" s="315" t="s">
        <v>1158</v>
      </c>
      <c r="B926" s="321" t="s">
        <v>3357</v>
      </c>
      <c r="C926" s="293" t="s">
        <v>1651</v>
      </c>
      <c r="D926" s="321" t="s">
        <v>1652</v>
      </c>
      <c r="E926" s="263">
        <v>19</v>
      </c>
      <c r="F926" s="263">
        <v>0</v>
      </c>
      <c r="G926" s="263">
        <v>19</v>
      </c>
      <c r="H926" s="264">
        <v>24</v>
      </c>
      <c r="I926" s="264">
        <v>0</v>
      </c>
      <c r="J926" s="264">
        <v>24</v>
      </c>
      <c r="K926" s="264">
        <v>24</v>
      </c>
      <c r="L926" s="264">
        <v>0</v>
      </c>
      <c r="M926" s="264">
        <v>24</v>
      </c>
      <c r="N926" s="267">
        <v>0</v>
      </c>
      <c r="O926" s="266">
        <v>0</v>
      </c>
      <c r="P926" s="294">
        <v>0.9</v>
      </c>
      <c r="Q926" s="267">
        <v>0</v>
      </c>
      <c r="R926" s="267">
        <v>0</v>
      </c>
      <c r="S926" s="267">
        <v>0</v>
      </c>
      <c r="T926" s="295">
        <v>0</v>
      </c>
      <c r="U926" s="266">
        <v>966</v>
      </c>
      <c r="V926" s="266">
        <v>955</v>
      </c>
      <c r="W926" s="267">
        <v>0.988612836438923</v>
      </c>
      <c r="X926" s="267">
        <v>1</v>
      </c>
      <c r="Y926" s="268">
        <v>1</v>
      </c>
      <c r="Z926" s="268">
        <v>1</v>
      </c>
      <c r="AA926" s="295">
        <v>0</v>
      </c>
      <c r="AB926" s="264">
        <v>163</v>
      </c>
      <c r="AC926" s="264">
        <v>161</v>
      </c>
      <c r="AD926" s="264">
        <v>213</v>
      </c>
      <c r="AE926" s="264">
        <v>205</v>
      </c>
      <c r="AF926" s="268">
        <v>0.987730061349693</v>
      </c>
      <c r="AG926" s="268">
        <v>0.962441314553991</v>
      </c>
      <c r="AH926" s="295">
        <v>0.0252887467957026</v>
      </c>
    </row>
    <row r="927" spans="1:34">
      <c r="A927" s="315" t="s">
        <v>1158</v>
      </c>
      <c r="B927" s="321" t="s">
        <v>40</v>
      </c>
      <c r="C927" s="293" t="s">
        <v>1653</v>
      </c>
      <c r="D927" s="321" t="s">
        <v>1654</v>
      </c>
      <c r="E927" s="263">
        <v>0</v>
      </c>
      <c r="F927" s="263">
        <v>0</v>
      </c>
      <c r="G927" s="263">
        <v>0</v>
      </c>
      <c r="H927" s="264">
        <v>0</v>
      </c>
      <c r="I927" s="264">
        <v>0</v>
      </c>
      <c r="J927" s="264">
        <v>0</v>
      </c>
      <c r="K927" s="264">
        <v>0</v>
      </c>
      <c r="L927" s="264">
        <v>0</v>
      </c>
      <c r="M927" s="264">
        <v>0</v>
      </c>
      <c r="N927" s="267">
        <v>0</v>
      </c>
      <c r="O927" s="266">
        <v>0</v>
      </c>
      <c r="P927" s="294">
        <v>0.9</v>
      </c>
      <c r="Q927" s="267">
        <v>0</v>
      </c>
      <c r="R927" s="267">
        <v>0</v>
      </c>
      <c r="S927" s="267">
        <v>0</v>
      </c>
      <c r="T927" s="295">
        <v>0</v>
      </c>
      <c r="U927" s="266">
        <v>0</v>
      </c>
      <c r="V927" s="266">
        <v>0</v>
      </c>
      <c r="W927" s="267">
        <v>0</v>
      </c>
      <c r="X927" s="267">
        <v>0</v>
      </c>
      <c r="Y927" s="268">
        <v>0</v>
      </c>
      <c r="Z927" s="268">
        <v>0</v>
      </c>
      <c r="AA927" s="295">
        <v>0</v>
      </c>
      <c r="AB927" s="264">
        <v>0</v>
      </c>
      <c r="AC927" s="264">
        <v>0</v>
      </c>
      <c r="AD927" s="264">
        <v>0</v>
      </c>
      <c r="AE927" s="264">
        <v>0</v>
      </c>
      <c r="AF927" s="268">
        <v>0</v>
      </c>
      <c r="AG927" s="268">
        <v>0</v>
      </c>
      <c r="AH927" s="295">
        <v>0</v>
      </c>
    </row>
    <row r="928" spans="1:34">
      <c r="A928" s="315" t="s">
        <v>1158</v>
      </c>
      <c r="B928" s="321" t="s">
        <v>3357</v>
      </c>
      <c r="C928" s="293" t="s">
        <v>1655</v>
      </c>
      <c r="D928" s="321" t="s">
        <v>1656</v>
      </c>
      <c r="E928" s="263">
        <v>4</v>
      </c>
      <c r="F928" s="263">
        <v>0</v>
      </c>
      <c r="G928" s="263">
        <v>4</v>
      </c>
      <c r="H928" s="264">
        <v>4</v>
      </c>
      <c r="I928" s="264">
        <v>0</v>
      </c>
      <c r="J928" s="264">
        <v>4</v>
      </c>
      <c r="K928" s="264">
        <v>1</v>
      </c>
      <c r="L928" s="264">
        <v>0</v>
      </c>
      <c r="M928" s="264">
        <v>1</v>
      </c>
      <c r="N928" s="267">
        <v>0</v>
      </c>
      <c r="O928" s="266">
        <v>0</v>
      </c>
      <c r="P928" s="294">
        <v>0.9</v>
      </c>
      <c r="Q928" s="267">
        <v>0</v>
      </c>
      <c r="R928" s="267">
        <v>0</v>
      </c>
      <c r="S928" s="267">
        <v>0</v>
      </c>
      <c r="T928" s="295">
        <v>0</v>
      </c>
      <c r="U928" s="266">
        <v>42</v>
      </c>
      <c r="V928" s="266">
        <v>41</v>
      </c>
      <c r="W928" s="267">
        <v>0.976190476190476</v>
      </c>
      <c r="X928" s="267">
        <v>1</v>
      </c>
      <c r="Y928" s="268">
        <v>1</v>
      </c>
      <c r="Z928" s="268">
        <v>1</v>
      </c>
      <c r="AA928" s="295">
        <v>0</v>
      </c>
      <c r="AB928" s="264">
        <v>17</v>
      </c>
      <c r="AC928" s="264">
        <v>17</v>
      </c>
      <c r="AD928" s="264">
        <v>18</v>
      </c>
      <c r="AE928" s="264">
        <v>18</v>
      </c>
      <c r="AF928" s="268">
        <v>1</v>
      </c>
      <c r="AG928" s="268">
        <v>1</v>
      </c>
      <c r="AH928" s="295">
        <v>0</v>
      </c>
    </row>
    <row r="929" spans="1:34">
      <c r="A929" s="315" t="s">
        <v>1158</v>
      </c>
      <c r="B929" s="321" t="s">
        <v>3357</v>
      </c>
      <c r="C929" s="293" t="s">
        <v>1657</v>
      </c>
      <c r="D929" s="321" t="s">
        <v>1658</v>
      </c>
      <c r="E929" s="263">
        <v>0</v>
      </c>
      <c r="F929" s="263">
        <v>0</v>
      </c>
      <c r="G929" s="263">
        <v>0</v>
      </c>
      <c r="H929" s="264">
        <v>0</v>
      </c>
      <c r="I929" s="264">
        <v>0</v>
      </c>
      <c r="J929" s="264">
        <v>0</v>
      </c>
      <c r="K929" s="264">
        <v>0</v>
      </c>
      <c r="L929" s="264">
        <v>0</v>
      </c>
      <c r="M929" s="264">
        <v>0</v>
      </c>
      <c r="N929" s="267">
        <v>0</v>
      </c>
      <c r="O929" s="266">
        <v>0</v>
      </c>
      <c r="P929" s="294">
        <v>0.9</v>
      </c>
      <c r="Q929" s="267">
        <v>0</v>
      </c>
      <c r="R929" s="267">
        <v>0</v>
      </c>
      <c r="S929" s="267">
        <v>0</v>
      </c>
      <c r="T929" s="295">
        <v>0</v>
      </c>
      <c r="U929" s="266">
        <v>2</v>
      </c>
      <c r="V929" s="266">
        <v>2</v>
      </c>
      <c r="W929" s="267">
        <v>1</v>
      </c>
      <c r="X929" s="267">
        <v>0</v>
      </c>
      <c r="Y929" s="268">
        <v>0</v>
      </c>
      <c r="Z929" s="268">
        <v>0</v>
      </c>
      <c r="AA929" s="295">
        <v>0</v>
      </c>
      <c r="AB929" s="264">
        <v>0</v>
      </c>
      <c r="AC929" s="264">
        <v>0</v>
      </c>
      <c r="AD929" s="264">
        <v>1</v>
      </c>
      <c r="AE929" s="264">
        <v>1</v>
      </c>
      <c r="AF929" s="268">
        <v>0</v>
      </c>
      <c r="AG929" s="268">
        <v>1</v>
      </c>
      <c r="AH929" s="295">
        <v>-1</v>
      </c>
    </row>
    <row r="930" spans="1:34">
      <c r="A930" s="315" t="s">
        <v>1158</v>
      </c>
      <c r="B930" s="321" t="s">
        <v>3357</v>
      </c>
      <c r="C930" s="293" t="s">
        <v>1659</v>
      </c>
      <c r="D930" s="321" t="s">
        <v>1660</v>
      </c>
      <c r="E930" s="263">
        <v>0</v>
      </c>
      <c r="F930" s="263">
        <v>0</v>
      </c>
      <c r="G930" s="263">
        <v>0</v>
      </c>
      <c r="H930" s="264">
        <v>0</v>
      </c>
      <c r="I930" s="264">
        <v>0</v>
      </c>
      <c r="J930" s="264">
        <v>0</v>
      </c>
      <c r="K930" s="264">
        <v>1</v>
      </c>
      <c r="L930" s="264">
        <v>0</v>
      </c>
      <c r="M930" s="264">
        <v>1</v>
      </c>
      <c r="N930" s="267">
        <v>0</v>
      </c>
      <c r="O930" s="266">
        <v>0</v>
      </c>
      <c r="P930" s="294">
        <v>0.9</v>
      </c>
      <c r="Q930" s="267">
        <v>0</v>
      </c>
      <c r="R930" s="267">
        <v>0</v>
      </c>
      <c r="S930" s="267">
        <v>0</v>
      </c>
      <c r="T930" s="295">
        <v>0</v>
      </c>
      <c r="U930" s="266">
        <v>1</v>
      </c>
      <c r="V930" s="266">
        <v>1</v>
      </c>
      <c r="W930" s="267">
        <v>1</v>
      </c>
      <c r="X930" s="267">
        <v>0</v>
      </c>
      <c r="Y930" s="268">
        <v>0</v>
      </c>
      <c r="Z930" s="268">
        <v>1</v>
      </c>
      <c r="AA930" s="295">
        <v>0</v>
      </c>
      <c r="AB930" s="264">
        <v>1</v>
      </c>
      <c r="AC930" s="264">
        <v>1</v>
      </c>
      <c r="AD930" s="264">
        <v>0</v>
      </c>
      <c r="AE930" s="264">
        <v>0</v>
      </c>
      <c r="AF930" s="268">
        <v>1</v>
      </c>
      <c r="AG930" s="268">
        <v>0</v>
      </c>
      <c r="AH930" s="295">
        <v>1</v>
      </c>
    </row>
    <row r="931" spans="1:34">
      <c r="A931" s="315" t="s">
        <v>1158</v>
      </c>
      <c r="B931" s="321" t="s">
        <v>3357</v>
      </c>
      <c r="C931" s="293" t="s">
        <v>1661</v>
      </c>
      <c r="D931" s="321" t="s">
        <v>1662</v>
      </c>
      <c r="E931" s="263">
        <v>5</v>
      </c>
      <c r="F931" s="263">
        <v>0</v>
      </c>
      <c r="G931" s="263">
        <v>5</v>
      </c>
      <c r="H931" s="264">
        <v>16</v>
      </c>
      <c r="I931" s="264">
        <v>0</v>
      </c>
      <c r="J931" s="264">
        <v>16</v>
      </c>
      <c r="K931" s="264">
        <v>8</v>
      </c>
      <c r="L931" s="264">
        <v>0</v>
      </c>
      <c r="M931" s="264">
        <v>8</v>
      </c>
      <c r="N931" s="267">
        <v>0</v>
      </c>
      <c r="O931" s="266">
        <v>0</v>
      </c>
      <c r="P931" s="294">
        <v>0.9</v>
      </c>
      <c r="Q931" s="267">
        <v>0</v>
      </c>
      <c r="R931" s="267">
        <v>0</v>
      </c>
      <c r="S931" s="267">
        <v>0</v>
      </c>
      <c r="T931" s="295">
        <v>0</v>
      </c>
      <c r="U931" s="266">
        <v>120</v>
      </c>
      <c r="V931" s="266">
        <v>120</v>
      </c>
      <c r="W931" s="267">
        <v>1</v>
      </c>
      <c r="X931" s="267">
        <v>1</v>
      </c>
      <c r="Y931" s="268">
        <v>1</v>
      </c>
      <c r="Z931" s="268">
        <v>1</v>
      </c>
      <c r="AA931" s="295">
        <v>0</v>
      </c>
      <c r="AB931" s="264">
        <v>65</v>
      </c>
      <c r="AC931" s="264">
        <v>65</v>
      </c>
      <c r="AD931" s="264">
        <v>31</v>
      </c>
      <c r="AE931" s="264">
        <v>31</v>
      </c>
      <c r="AF931" s="268">
        <v>1</v>
      </c>
      <c r="AG931" s="268">
        <v>1</v>
      </c>
      <c r="AH931" s="295">
        <v>0</v>
      </c>
    </row>
    <row r="932" spans="1:34">
      <c r="A932" s="315" t="s">
        <v>1158</v>
      </c>
      <c r="B932" s="321" t="s">
        <v>40</v>
      </c>
      <c r="C932" s="293" t="s">
        <v>40</v>
      </c>
      <c r="D932" s="321" t="s">
        <v>1664</v>
      </c>
      <c r="E932" s="263">
        <v>0</v>
      </c>
      <c r="F932" s="263">
        <v>0</v>
      </c>
      <c r="G932" s="263">
        <v>0</v>
      </c>
      <c r="H932" s="264">
        <v>0</v>
      </c>
      <c r="I932" s="264">
        <v>0</v>
      </c>
      <c r="J932" s="264">
        <v>0</v>
      </c>
      <c r="K932" s="264">
        <v>0</v>
      </c>
      <c r="L932" s="264">
        <v>0</v>
      </c>
      <c r="M932" s="264">
        <v>0</v>
      </c>
      <c r="N932" s="267">
        <v>0</v>
      </c>
      <c r="O932" s="266">
        <v>0</v>
      </c>
      <c r="P932" s="294">
        <v>0.9</v>
      </c>
      <c r="Q932" s="267">
        <v>0</v>
      </c>
      <c r="R932" s="267">
        <v>0</v>
      </c>
      <c r="S932" s="267">
        <v>0</v>
      </c>
      <c r="T932" s="295">
        <v>0</v>
      </c>
      <c r="U932" s="266">
        <v>0</v>
      </c>
      <c r="V932" s="266">
        <v>0</v>
      </c>
      <c r="W932" s="267">
        <v>0</v>
      </c>
      <c r="X932" s="267">
        <v>0</v>
      </c>
      <c r="Y932" s="268">
        <v>0</v>
      </c>
      <c r="Z932" s="268">
        <v>0</v>
      </c>
      <c r="AA932" s="295">
        <v>0</v>
      </c>
      <c r="AB932" s="264">
        <v>0</v>
      </c>
      <c r="AC932" s="264">
        <v>0</v>
      </c>
      <c r="AD932" s="264">
        <v>0</v>
      </c>
      <c r="AE932" s="264">
        <v>0</v>
      </c>
      <c r="AF932" s="268">
        <v>0</v>
      </c>
      <c r="AG932" s="268">
        <v>0</v>
      </c>
      <c r="AH932" s="295">
        <v>0</v>
      </c>
    </row>
    <row r="933" spans="1:34">
      <c r="A933" s="315" t="s">
        <v>1158</v>
      </c>
      <c r="B933" s="321" t="s">
        <v>40</v>
      </c>
      <c r="C933" s="293" t="s">
        <v>40</v>
      </c>
      <c r="D933" s="321" t="s">
        <v>1665</v>
      </c>
      <c r="E933" s="263">
        <v>0</v>
      </c>
      <c r="F933" s="263">
        <v>0</v>
      </c>
      <c r="G933" s="263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67">
        <v>0</v>
      </c>
      <c r="O933" s="266">
        <v>0</v>
      </c>
      <c r="P933" s="294">
        <v>0.9</v>
      </c>
      <c r="Q933" s="267">
        <v>0</v>
      </c>
      <c r="R933" s="267">
        <v>0</v>
      </c>
      <c r="S933" s="267">
        <v>0</v>
      </c>
      <c r="T933" s="295">
        <v>0</v>
      </c>
      <c r="U933" s="266">
        <v>0</v>
      </c>
      <c r="V933" s="266">
        <v>0</v>
      </c>
      <c r="W933" s="267">
        <v>0</v>
      </c>
      <c r="X933" s="267">
        <v>0</v>
      </c>
      <c r="Y933" s="268">
        <v>0</v>
      </c>
      <c r="Z933" s="268">
        <v>0</v>
      </c>
      <c r="AA933" s="295">
        <v>0</v>
      </c>
      <c r="AB933" s="264">
        <v>0</v>
      </c>
      <c r="AC933" s="264">
        <v>0</v>
      </c>
      <c r="AD933" s="264">
        <v>0</v>
      </c>
      <c r="AE933" s="264">
        <v>0</v>
      </c>
      <c r="AF933" s="268">
        <v>0</v>
      </c>
      <c r="AG933" s="268">
        <v>0</v>
      </c>
      <c r="AH933" s="295">
        <v>0</v>
      </c>
    </row>
    <row r="934" spans="1:34">
      <c r="A934" s="315" t="s">
        <v>1158</v>
      </c>
      <c r="B934" s="321" t="s">
        <v>40</v>
      </c>
      <c r="C934" s="293" t="s">
        <v>40</v>
      </c>
      <c r="D934" s="321" t="s">
        <v>1666</v>
      </c>
      <c r="E934" s="263">
        <v>0</v>
      </c>
      <c r="F934" s="263">
        <v>0</v>
      </c>
      <c r="G934" s="263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67">
        <v>0</v>
      </c>
      <c r="O934" s="266">
        <v>0</v>
      </c>
      <c r="P934" s="294">
        <v>0.9</v>
      </c>
      <c r="Q934" s="267">
        <v>0</v>
      </c>
      <c r="R934" s="267">
        <v>0</v>
      </c>
      <c r="S934" s="267">
        <v>0</v>
      </c>
      <c r="T934" s="295">
        <v>0</v>
      </c>
      <c r="U934" s="266">
        <v>0</v>
      </c>
      <c r="V934" s="266">
        <v>0</v>
      </c>
      <c r="W934" s="267">
        <v>0</v>
      </c>
      <c r="X934" s="267">
        <v>0</v>
      </c>
      <c r="Y934" s="268">
        <v>0</v>
      </c>
      <c r="Z934" s="268">
        <v>0</v>
      </c>
      <c r="AA934" s="295">
        <v>0</v>
      </c>
      <c r="AB934" s="264">
        <v>0</v>
      </c>
      <c r="AC934" s="264">
        <v>0</v>
      </c>
      <c r="AD934" s="264">
        <v>0</v>
      </c>
      <c r="AE934" s="264">
        <v>0</v>
      </c>
      <c r="AF934" s="268">
        <v>0</v>
      </c>
      <c r="AG934" s="268">
        <v>0</v>
      </c>
      <c r="AH934" s="295">
        <v>0</v>
      </c>
    </row>
    <row r="935" spans="1:34">
      <c r="A935" s="315" t="s">
        <v>1158</v>
      </c>
      <c r="B935" s="321" t="s">
        <v>3359</v>
      </c>
      <c r="C935" s="293" t="s">
        <v>1667</v>
      </c>
      <c r="D935" s="321" t="s">
        <v>1668</v>
      </c>
      <c r="E935" s="263">
        <v>0</v>
      </c>
      <c r="F935" s="263">
        <v>0</v>
      </c>
      <c r="G935" s="263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67">
        <v>0</v>
      </c>
      <c r="O935" s="266">
        <v>0</v>
      </c>
      <c r="P935" s="294">
        <v>0.9</v>
      </c>
      <c r="Q935" s="267">
        <v>0</v>
      </c>
      <c r="R935" s="267">
        <v>0</v>
      </c>
      <c r="S935" s="267">
        <v>0</v>
      </c>
      <c r="T935" s="295">
        <v>0</v>
      </c>
      <c r="U935" s="266">
        <v>0</v>
      </c>
      <c r="V935" s="266">
        <v>0</v>
      </c>
      <c r="W935" s="267">
        <v>0</v>
      </c>
      <c r="X935" s="267">
        <v>0</v>
      </c>
      <c r="Y935" s="268">
        <v>0</v>
      </c>
      <c r="Z935" s="268">
        <v>0</v>
      </c>
      <c r="AA935" s="295">
        <v>0</v>
      </c>
      <c r="AB935" s="264">
        <v>0</v>
      </c>
      <c r="AC935" s="264">
        <v>0</v>
      </c>
      <c r="AD935" s="264">
        <v>0</v>
      </c>
      <c r="AE935" s="264">
        <v>0</v>
      </c>
      <c r="AF935" s="268">
        <v>0</v>
      </c>
      <c r="AG935" s="268">
        <v>0</v>
      </c>
      <c r="AH935" s="295">
        <v>0</v>
      </c>
    </row>
    <row r="936" spans="1:34">
      <c r="A936" s="315" t="s">
        <v>1669</v>
      </c>
      <c r="B936" s="321" t="s">
        <v>3360</v>
      </c>
      <c r="C936" s="293" t="s">
        <v>1671</v>
      </c>
      <c r="D936" s="321" t="s">
        <v>1672</v>
      </c>
      <c r="E936" s="263">
        <v>725</v>
      </c>
      <c r="F936" s="263">
        <v>634</v>
      </c>
      <c r="G936" s="263">
        <v>646</v>
      </c>
      <c r="H936" s="264">
        <v>1244</v>
      </c>
      <c r="I936" s="264">
        <v>1126</v>
      </c>
      <c r="J936" s="264">
        <v>1145</v>
      </c>
      <c r="K936" s="264">
        <v>1090</v>
      </c>
      <c r="L936" s="264">
        <v>974</v>
      </c>
      <c r="M936" s="264">
        <v>998</v>
      </c>
      <c r="N936" s="267">
        <v>0.916554551861106</v>
      </c>
      <c r="O936" s="266">
        <v>28613</v>
      </c>
      <c r="P936" s="294">
        <v>0.9</v>
      </c>
      <c r="Q936" s="267">
        <v>0.87448275862069</v>
      </c>
      <c r="R936" s="267">
        <v>0.905144694533762</v>
      </c>
      <c r="S936" s="267">
        <v>0.893577981651376</v>
      </c>
      <c r="T936" s="295">
        <v>-0.0306619359130723</v>
      </c>
      <c r="U936" s="266">
        <v>31218</v>
      </c>
      <c r="V936" s="266">
        <v>28949</v>
      </c>
      <c r="W936" s="267">
        <v>0.927317573194952</v>
      </c>
      <c r="X936" s="267">
        <v>0.891034482758621</v>
      </c>
      <c r="Y936" s="268">
        <v>0.920418006430868</v>
      </c>
      <c r="Z936" s="268">
        <v>0.915596330275229</v>
      </c>
      <c r="AA936" s="295">
        <v>-0.0293835236722474</v>
      </c>
      <c r="AB936" s="264">
        <v>7759</v>
      </c>
      <c r="AC936" s="264">
        <v>7139</v>
      </c>
      <c r="AD936" s="264">
        <v>7342</v>
      </c>
      <c r="AE936" s="264">
        <v>6816</v>
      </c>
      <c r="AF936" s="268">
        <v>0.920092795463333</v>
      </c>
      <c r="AG936" s="268">
        <v>0.928357395804958</v>
      </c>
      <c r="AH936" s="295">
        <v>-0.00826460034162491</v>
      </c>
    </row>
    <row r="937" spans="1:34">
      <c r="A937" s="315" t="s">
        <v>1669</v>
      </c>
      <c r="B937" s="321" t="s">
        <v>3360</v>
      </c>
      <c r="C937" s="293" t="s">
        <v>1673</v>
      </c>
      <c r="D937" s="321" t="s">
        <v>1674</v>
      </c>
      <c r="E937" s="263">
        <v>2415</v>
      </c>
      <c r="F937" s="263">
        <v>1952</v>
      </c>
      <c r="G937" s="263">
        <v>2050</v>
      </c>
      <c r="H937" s="264">
        <v>4322</v>
      </c>
      <c r="I937" s="264">
        <v>3573</v>
      </c>
      <c r="J937" s="264">
        <v>3583</v>
      </c>
      <c r="K937" s="264">
        <v>3402</v>
      </c>
      <c r="L937" s="264">
        <v>2973</v>
      </c>
      <c r="M937" s="264">
        <v>2824</v>
      </c>
      <c r="N937" s="267">
        <v>0.873050050153921</v>
      </c>
      <c r="O937" s="266">
        <v>100963</v>
      </c>
      <c r="P937" s="294">
        <v>0.9</v>
      </c>
      <c r="Q937" s="267">
        <v>0.808281573498965</v>
      </c>
      <c r="R937" s="267">
        <v>0.826700601573346</v>
      </c>
      <c r="S937" s="267">
        <v>0.873897707231041</v>
      </c>
      <c r="T937" s="295">
        <v>-0.0184190280743809</v>
      </c>
      <c r="U937" s="266">
        <v>115644</v>
      </c>
      <c r="V937" s="266">
        <v>101172</v>
      </c>
      <c r="W937" s="267">
        <v>0.87485732074297</v>
      </c>
      <c r="X937" s="267">
        <v>0.848861283643892</v>
      </c>
      <c r="Y937" s="268">
        <v>0.829014345210551</v>
      </c>
      <c r="Z937" s="268">
        <v>0.830099941211052</v>
      </c>
      <c r="AA937" s="295">
        <v>0.0198469384333417</v>
      </c>
      <c r="AB937" s="264">
        <v>27240</v>
      </c>
      <c r="AC937" s="264">
        <v>23583</v>
      </c>
      <c r="AD937" s="264">
        <v>28231</v>
      </c>
      <c r="AE937" s="264">
        <v>24662</v>
      </c>
      <c r="AF937" s="268">
        <v>0.865748898678414</v>
      </c>
      <c r="AG937" s="268">
        <v>0.873578690092452</v>
      </c>
      <c r="AH937" s="295">
        <v>-0.0078297914140375</v>
      </c>
    </row>
    <row r="938" spans="1:34">
      <c r="A938" s="315" t="s">
        <v>1669</v>
      </c>
      <c r="B938" s="321" t="s">
        <v>3360</v>
      </c>
      <c r="C938" s="293" t="s">
        <v>1675</v>
      </c>
      <c r="D938" s="321" t="s">
        <v>1676</v>
      </c>
      <c r="E938" s="263">
        <v>1569</v>
      </c>
      <c r="F938" s="263">
        <v>1369</v>
      </c>
      <c r="G938" s="263">
        <v>1453</v>
      </c>
      <c r="H938" s="264">
        <v>3179</v>
      </c>
      <c r="I938" s="264">
        <v>2378</v>
      </c>
      <c r="J938" s="264">
        <v>2848</v>
      </c>
      <c r="K938" s="264">
        <v>2663</v>
      </c>
      <c r="L938" s="264">
        <v>2500</v>
      </c>
      <c r="M938" s="264">
        <v>2306</v>
      </c>
      <c r="N938" s="267">
        <v>0.904776277980344</v>
      </c>
      <c r="O938" s="266">
        <v>74939</v>
      </c>
      <c r="P938" s="294">
        <v>0.9</v>
      </c>
      <c r="Q938" s="267">
        <v>0.872530274059911</v>
      </c>
      <c r="R938" s="267">
        <v>0.748033972947468</v>
      </c>
      <c r="S938" s="267">
        <v>0.938790837401427</v>
      </c>
      <c r="T938" s="295">
        <v>0.124496301112443</v>
      </c>
      <c r="U938" s="266">
        <v>82826</v>
      </c>
      <c r="V938" s="266">
        <v>74365</v>
      </c>
      <c r="W938" s="267">
        <v>0.897846086977519</v>
      </c>
      <c r="X938" s="267">
        <v>0.926067558954748</v>
      </c>
      <c r="Y938" s="268">
        <v>0.895879207297892</v>
      </c>
      <c r="Z938" s="268">
        <v>0.865940668419076</v>
      </c>
      <c r="AA938" s="295">
        <v>0.0301883516568558</v>
      </c>
      <c r="AB938" s="264">
        <v>19736</v>
      </c>
      <c r="AC938" s="264">
        <v>17851</v>
      </c>
      <c r="AD938" s="264">
        <v>19492</v>
      </c>
      <c r="AE938" s="264">
        <v>17574</v>
      </c>
      <c r="AF938" s="268">
        <v>0.90448925820835</v>
      </c>
      <c r="AG938" s="268">
        <v>0.901600656679663</v>
      </c>
      <c r="AH938" s="295">
        <v>0.00288860152868675</v>
      </c>
    </row>
    <row r="939" spans="1:34">
      <c r="A939" s="315" t="s">
        <v>1669</v>
      </c>
      <c r="B939" s="321" t="s">
        <v>3360</v>
      </c>
      <c r="C939" s="293" t="s">
        <v>1677</v>
      </c>
      <c r="D939" s="321" t="s">
        <v>1678</v>
      </c>
      <c r="E939" s="263">
        <v>2092</v>
      </c>
      <c r="F939" s="263">
        <v>1950</v>
      </c>
      <c r="G939" s="263">
        <v>1945</v>
      </c>
      <c r="H939" s="264">
        <v>3222</v>
      </c>
      <c r="I939" s="264">
        <v>2905</v>
      </c>
      <c r="J939" s="264">
        <v>2985</v>
      </c>
      <c r="K939" s="264">
        <v>3178</v>
      </c>
      <c r="L939" s="264">
        <v>2950</v>
      </c>
      <c r="M939" s="264">
        <v>2944</v>
      </c>
      <c r="N939" s="267">
        <v>0.932593109574266</v>
      </c>
      <c r="O939" s="266">
        <v>73493</v>
      </c>
      <c r="P939" s="294">
        <v>0.9</v>
      </c>
      <c r="Q939" s="267">
        <v>0.932122370936903</v>
      </c>
      <c r="R939" s="267">
        <v>0.9016139044072</v>
      </c>
      <c r="S939" s="267">
        <v>0.928256765261171</v>
      </c>
      <c r="T939" s="295">
        <v>0.0305084665297021</v>
      </c>
      <c r="U939" s="266">
        <v>78805</v>
      </c>
      <c r="V939" s="266">
        <v>72918</v>
      </c>
      <c r="W939" s="267">
        <v>0.925296618234884</v>
      </c>
      <c r="X939" s="267">
        <v>0.929732313575526</v>
      </c>
      <c r="Y939" s="268">
        <v>0.926443202979516</v>
      </c>
      <c r="Z939" s="268">
        <v>0.926368785399622</v>
      </c>
      <c r="AA939" s="295">
        <v>0.00328911059600989</v>
      </c>
      <c r="AB939" s="264">
        <v>22330</v>
      </c>
      <c r="AC939" s="264">
        <v>20762</v>
      </c>
      <c r="AD939" s="264">
        <v>18518</v>
      </c>
      <c r="AE939" s="264">
        <v>17156</v>
      </c>
      <c r="AF939" s="268">
        <v>0.929780564263323</v>
      </c>
      <c r="AG939" s="268">
        <v>0.926449940598337</v>
      </c>
      <c r="AH939" s="295">
        <v>0.00333062366498615</v>
      </c>
    </row>
    <row r="940" spans="1:34">
      <c r="A940" s="315" t="s">
        <v>1669</v>
      </c>
      <c r="B940" s="321" t="s">
        <v>3360</v>
      </c>
      <c r="C940" s="293" t="s">
        <v>1679</v>
      </c>
      <c r="D940" s="321" t="s">
        <v>1680</v>
      </c>
      <c r="E940" s="263">
        <v>1312</v>
      </c>
      <c r="F940" s="263">
        <v>1233</v>
      </c>
      <c r="G940" s="263">
        <v>1229</v>
      </c>
      <c r="H940" s="264">
        <v>2517</v>
      </c>
      <c r="I940" s="264">
        <v>2376</v>
      </c>
      <c r="J940" s="264">
        <v>2352</v>
      </c>
      <c r="K940" s="264">
        <v>2354</v>
      </c>
      <c r="L940" s="264">
        <v>2218</v>
      </c>
      <c r="M940" s="264">
        <v>2183</v>
      </c>
      <c r="N940" s="267">
        <v>0.962499658963796</v>
      </c>
      <c r="O940" s="266">
        <v>70557</v>
      </c>
      <c r="P940" s="294">
        <v>0.9</v>
      </c>
      <c r="Q940" s="267">
        <v>0.939786585365854</v>
      </c>
      <c r="R940" s="267">
        <v>0.943980929678188</v>
      </c>
      <c r="S940" s="267">
        <v>0.942225998300765</v>
      </c>
      <c r="T940" s="295">
        <v>-0.00419434431233467</v>
      </c>
      <c r="U940" s="266">
        <v>73306</v>
      </c>
      <c r="V940" s="266">
        <v>68560</v>
      </c>
      <c r="W940" s="267">
        <v>0.935257686956047</v>
      </c>
      <c r="X940" s="267">
        <v>0.936737804878049</v>
      </c>
      <c r="Y940" s="268">
        <v>0.934445768772348</v>
      </c>
      <c r="Z940" s="268">
        <v>0.927357689039932</v>
      </c>
      <c r="AA940" s="295">
        <v>0.00229203610570072</v>
      </c>
      <c r="AB940" s="264">
        <v>17238</v>
      </c>
      <c r="AC940" s="264">
        <v>16134</v>
      </c>
      <c r="AD940" s="264">
        <v>16807</v>
      </c>
      <c r="AE940" s="264">
        <v>15952</v>
      </c>
      <c r="AF940" s="268">
        <v>0.935955447267664</v>
      </c>
      <c r="AG940" s="268">
        <v>0.9491283393824</v>
      </c>
      <c r="AH940" s="295">
        <v>-0.0131728921147357</v>
      </c>
    </row>
    <row r="941" spans="1:34">
      <c r="A941" s="315" t="s">
        <v>1669</v>
      </c>
      <c r="B941" s="321" t="s">
        <v>3360</v>
      </c>
      <c r="C941" s="293" t="s">
        <v>1681</v>
      </c>
      <c r="D941" s="321" t="s">
        <v>1682</v>
      </c>
      <c r="E941" s="263">
        <v>0</v>
      </c>
      <c r="F941" s="263">
        <v>0</v>
      </c>
      <c r="G941" s="263">
        <v>0</v>
      </c>
      <c r="H941" s="264">
        <v>0</v>
      </c>
      <c r="I941" s="264">
        <v>0</v>
      </c>
      <c r="J941" s="264">
        <v>0</v>
      </c>
      <c r="K941" s="264">
        <v>0</v>
      </c>
      <c r="L941" s="264">
        <v>0</v>
      </c>
      <c r="M941" s="264">
        <v>0</v>
      </c>
      <c r="N941" s="267">
        <v>0</v>
      </c>
      <c r="O941" s="266">
        <v>0</v>
      </c>
      <c r="P941" s="294">
        <v>0.9</v>
      </c>
      <c r="Q941" s="267">
        <v>0</v>
      </c>
      <c r="R941" s="267">
        <v>0</v>
      </c>
      <c r="S941" s="267">
        <v>0</v>
      </c>
      <c r="T941" s="295">
        <v>0</v>
      </c>
      <c r="U941" s="266">
        <v>8</v>
      </c>
      <c r="V941" s="266">
        <v>8</v>
      </c>
      <c r="W941" s="267">
        <v>1</v>
      </c>
      <c r="X941" s="267">
        <v>0</v>
      </c>
      <c r="Y941" s="268">
        <v>0</v>
      </c>
      <c r="Z941" s="268">
        <v>0</v>
      </c>
      <c r="AA941" s="295">
        <v>0</v>
      </c>
      <c r="AB941" s="264">
        <v>2</v>
      </c>
      <c r="AC941" s="264">
        <v>2</v>
      </c>
      <c r="AD941" s="264">
        <v>0</v>
      </c>
      <c r="AE941" s="264">
        <v>0</v>
      </c>
      <c r="AF941" s="268">
        <v>1</v>
      </c>
      <c r="AG941" s="268">
        <v>0</v>
      </c>
      <c r="AH941" s="295">
        <v>1</v>
      </c>
    </row>
    <row r="942" spans="1:34">
      <c r="A942" s="315" t="s">
        <v>1669</v>
      </c>
      <c r="B942" s="321" t="s">
        <v>3360</v>
      </c>
      <c r="C942" s="293" t="s">
        <v>1683</v>
      </c>
      <c r="D942" s="321" t="s">
        <v>1684</v>
      </c>
      <c r="E942" s="263">
        <v>2103</v>
      </c>
      <c r="F942" s="263">
        <v>1829</v>
      </c>
      <c r="G942" s="263">
        <v>1855</v>
      </c>
      <c r="H942" s="264">
        <v>3551</v>
      </c>
      <c r="I942" s="264">
        <v>2963</v>
      </c>
      <c r="J942" s="264">
        <v>3152</v>
      </c>
      <c r="K942" s="264">
        <v>3222</v>
      </c>
      <c r="L942" s="264">
        <v>2733</v>
      </c>
      <c r="M942" s="264">
        <v>2651</v>
      </c>
      <c r="N942" s="267">
        <v>0.862927420680585</v>
      </c>
      <c r="O942" s="266">
        <v>83987</v>
      </c>
      <c r="P942" s="294">
        <v>0.9</v>
      </c>
      <c r="Q942" s="267">
        <v>0.869709938183547</v>
      </c>
      <c r="R942" s="267">
        <v>0.834412841453112</v>
      </c>
      <c r="S942" s="267">
        <v>0.848230912476723</v>
      </c>
      <c r="T942" s="295">
        <v>0.0352970967304356</v>
      </c>
      <c r="U942" s="266">
        <v>97328</v>
      </c>
      <c r="V942" s="266">
        <v>86442</v>
      </c>
      <c r="W942" s="267">
        <v>0.888151405556469</v>
      </c>
      <c r="X942" s="267">
        <v>0.882073228720875</v>
      </c>
      <c r="Y942" s="268">
        <v>0.887637285271754</v>
      </c>
      <c r="Z942" s="268">
        <v>0.822780881440099</v>
      </c>
      <c r="AA942" s="295">
        <v>-0.00556405655087955</v>
      </c>
      <c r="AB942" s="264">
        <v>23200</v>
      </c>
      <c r="AC942" s="264">
        <v>20543</v>
      </c>
      <c r="AD942" s="264">
        <v>22220</v>
      </c>
      <c r="AE942" s="264">
        <v>19707</v>
      </c>
      <c r="AF942" s="268">
        <v>0.885474137931034</v>
      </c>
      <c r="AG942" s="268">
        <v>0.886903690369037</v>
      </c>
      <c r="AH942" s="295">
        <v>-0.00142955243800247</v>
      </c>
    </row>
    <row r="943" spans="1:34">
      <c r="A943" s="315" t="s">
        <v>1669</v>
      </c>
      <c r="B943" s="321" t="s">
        <v>3360</v>
      </c>
      <c r="C943" s="293" t="s">
        <v>1685</v>
      </c>
      <c r="D943" s="321" t="s">
        <v>1686</v>
      </c>
      <c r="E943" s="263">
        <v>0</v>
      </c>
      <c r="F943" s="263">
        <v>0</v>
      </c>
      <c r="G943" s="263">
        <v>0</v>
      </c>
      <c r="H943" s="264">
        <v>0</v>
      </c>
      <c r="I943" s="264">
        <v>0</v>
      </c>
      <c r="J943" s="264">
        <v>0</v>
      </c>
      <c r="K943" s="264">
        <v>0</v>
      </c>
      <c r="L943" s="264">
        <v>0</v>
      </c>
      <c r="M943" s="264">
        <v>0</v>
      </c>
      <c r="N943" s="267">
        <v>0</v>
      </c>
      <c r="O943" s="266">
        <v>0</v>
      </c>
      <c r="P943" s="294">
        <v>0.9</v>
      </c>
      <c r="Q943" s="267">
        <v>0</v>
      </c>
      <c r="R943" s="267">
        <v>0</v>
      </c>
      <c r="S943" s="267">
        <v>0</v>
      </c>
      <c r="T943" s="295">
        <v>0</v>
      </c>
      <c r="U943" s="266">
        <v>1</v>
      </c>
      <c r="V943" s="266">
        <v>1</v>
      </c>
      <c r="W943" s="267">
        <v>1</v>
      </c>
      <c r="X943" s="267">
        <v>0</v>
      </c>
      <c r="Y943" s="268">
        <v>0</v>
      </c>
      <c r="Z943" s="268">
        <v>0</v>
      </c>
      <c r="AA943" s="295">
        <v>0</v>
      </c>
      <c r="AB943" s="264">
        <v>0</v>
      </c>
      <c r="AC943" s="264">
        <v>0</v>
      </c>
      <c r="AD943" s="264">
        <v>0</v>
      </c>
      <c r="AE943" s="264">
        <v>0</v>
      </c>
      <c r="AF943" s="268">
        <v>0</v>
      </c>
      <c r="AG943" s="268">
        <v>0</v>
      </c>
      <c r="AH943" s="295">
        <v>0</v>
      </c>
    </row>
    <row r="944" spans="1:34">
      <c r="A944" s="315" t="s">
        <v>1669</v>
      </c>
      <c r="B944" s="321" t="s">
        <v>3360</v>
      </c>
      <c r="C944" s="293" t="s">
        <v>1687</v>
      </c>
      <c r="D944" s="321" t="s">
        <v>1688</v>
      </c>
      <c r="E944" s="263">
        <v>1161</v>
      </c>
      <c r="F944" s="263">
        <v>1016</v>
      </c>
      <c r="G944" s="263">
        <v>1101</v>
      </c>
      <c r="H944" s="264">
        <v>1765</v>
      </c>
      <c r="I944" s="264">
        <v>1498</v>
      </c>
      <c r="J944" s="264">
        <v>1652</v>
      </c>
      <c r="K944" s="264">
        <v>1639</v>
      </c>
      <c r="L944" s="264">
        <v>1425</v>
      </c>
      <c r="M944" s="264">
        <v>1484</v>
      </c>
      <c r="N944" s="267">
        <v>0.885602747005682</v>
      </c>
      <c r="O944" s="266">
        <v>43329</v>
      </c>
      <c r="P944" s="294">
        <v>0.9</v>
      </c>
      <c r="Q944" s="267">
        <v>0.87510766580534</v>
      </c>
      <c r="R944" s="267">
        <v>0.848725212464589</v>
      </c>
      <c r="S944" s="267">
        <v>0.869432580841977</v>
      </c>
      <c r="T944" s="295">
        <v>0.0263824533407511</v>
      </c>
      <c r="U944" s="266">
        <v>48926</v>
      </c>
      <c r="V944" s="266">
        <v>45808</v>
      </c>
      <c r="W944" s="267">
        <v>0.93627110329886</v>
      </c>
      <c r="X944" s="267">
        <v>0.948320413436692</v>
      </c>
      <c r="Y944" s="268">
        <v>0.935977337110482</v>
      </c>
      <c r="Z944" s="268">
        <v>0.905430140329469</v>
      </c>
      <c r="AA944" s="295">
        <v>0.0123430763262109</v>
      </c>
      <c r="AB944" s="264">
        <v>11841</v>
      </c>
      <c r="AC944" s="264">
        <v>11114</v>
      </c>
      <c r="AD944" s="264">
        <v>11652</v>
      </c>
      <c r="AE944" s="264">
        <v>10929</v>
      </c>
      <c r="AF944" s="268">
        <v>0.938603158517017</v>
      </c>
      <c r="AG944" s="268">
        <v>0.937950566426365</v>
      </c>
      <c r="AH944" s="295">
        <v>0.000652592090652604</v>
      </c>
    </row>
    <row r="945" spans="1:34">
      <c r="A945" s="315" t="s">
        <v>1669</v>
      </c>
      <c r="B945" s="321" t="s">
        <v>3361</v>
      </c>
      <c r="C945" s="293" t="s">
        <v>1689</v>
      </c>
      <c r="D945" s="321" t="s">
        <v>1690</v>
      </c>
      <c r="E945" s="263">
        <v>0</v>
      </c>
      <c r="F945" s="263">
        <v>0</v>
      </c>
      <c r="G945" s="263">
        <v>0</v>
      </c>
      <c r="H945" s="264">
        <v>0</v>
      </c>
      <c r="I945" s="264">
        <v>0</v>
      </c>
      <c r="J945" s="264">
        <v>0</v>
      </c>
      <c r="K945" s="264">
        <v>0</v>
      </c>
      <c r="L945" s="264">
        <v>0</v>
      </c>
      <c r="M945" s="264">
        <v>0</v>
      </c>
      <c r="N945" s="267">
        <v>0</v>
      </c>
      <c r="O945" s="266">
        <v>0</v>
      </c>
      <c r="P945" s="294">
        <v>0.9</v>
      </c>
      <c r="Q945" s="267">
        <v>0</v>
      </c>
      <c r="R945" s="267">
        <v>0</v>
      </c>
      <c r="S945" s="267">
        <v>0</v>
      </c>
      <c r="T945" s="295">
        <v>0</v>
      </c>
      <c r="U945" s="266">
        <v>1</v>
      </c>
      <c r="V945" s="266">
        <v>0</v>
      </c>
      <c r="W945" s="267">
        <v>0</v>
      </c>
      <c r="X945" s="267">
        <v>0</v>
      </c>
      <c r="Y945" s="268">
        <v>0</v>
      </c>
      <c r="Z945" s="268">
        <v>0</v>
      </c>
      <c r="AA945" s="295">
        <v>0</v>
      </c>
      <c r="AB945" s="264">
        <v>0</v>
      </c>
      <c r="AC945" s="264">
        <v>0</v>
      </c>
      <c r="AD945" s="264">
        <v>0</v>
      </c>
      <c r="AE945" s="264">
        <v>0</v>
      </c>
      <c r="AF945" s="268">
        <v>0</v>
      </c>
      <c r="AG945" s="268">
        <v>0</v>
      </c>
      <c r="AH945" s="295">
        <v>0</v>
      </c>
    </row>
    <row r="946" spans="1:34">
      <c r="A946" s="315" t="s">
        <v>1669</v>
      </c>
      <c r="B946" s="321" t="s">
        <v>3361</v>
      </c>
      <c r="C946" s="293" t="s">
        <v>1691</v>
      </c>
      <c r="D946" s="321" t="s">
        <v>1692</v>
      </c>
      <c r="E946" s="263">
        <v>1391</v>
      </c>
      <c r="F946" s="263">
        <v>1368</v>
      </c>
      <c r="G946" s="263">
        <v>1256</v>
      </c>
      <c r="H946" s="264">
        <v>2520</v>
      </c>
      <c r="I946" s="264">
        <v>2383</v>
      </c>
      <c r="J946" s="264">
        <v>2164</v>
      </c>
      <c r="K946" s="264">
        <v>3987</v>
      </c>
      <c r="L946" s="264">
        <v>3317</v>
      </c>
      <c r="M946" s="264">
        <v>3213</v>
      </c>
      <c r="N946" s="267">
        <v>0.92759046216313</v>
      </c>
      <c r="O946" s="266">
        <v>69906</v>
      </c>
      <c r="P946" s="294">
        <v>0.9</v>
      </c>
      <c r="Q946" s="267">
        <v>0.983465132997843</v>
      </c>
      <c r="R946" s="267">
        <v>0.945634920634921</v>
      </c>
      <c r="S946" s="267">
        <v>0.831953850012541</v>
      </c>
      <c r="T946" s="295">
        <v>0.0378302123629227</v>
      </c>
      <c r="U946" s="266">
        <v>75363</v>
      </c>
      <c r="V946" s="266">
        <v>63553</v>
      </c>
      <c r="W946" s="267">
        <v>0.843291801016414</v>
      </c>
      <c r="X946" s="267">
        <v>0.90294751976995</v>
      </c>
      <c r="Y946" s="268">
        <v>0.858730158730159</v>
      </c>
      <c r="Z946" s="268">
        <v>0.805869074492099</v>
      </c>
      <c r="AA946" s="295">
        <v>0.044217361039791</v>
      </c>
      <c r="AB946" s="264">
        <v>17400</v>
      </c>
      <c r="AC946" s="264">
        <v>15153</v>
      </c>
      <c r="AD946" s="264">
        <v>16027</v>
      </c>
      <c r="AE946" s="264">
        <v>13765</v>
      </c>
      <c r="AF946" s="268">
        <v>0.870862068965517</v>
      </c>
      <c r="AG946" s="268">
        <v>0.858863168403319</v>
      </c>
      <c r="AH946" s="295">
        <v>0.0119989005621978</v>
      </c>
    </row>
    <row r="947" spans="1:34">
      <c r="A947" s="315" t="s">
        <v>1669</v>
      </c>
      <c r="B947" s="321" t="s">
        <v>3361</v>
      </c>
      <c r="C947" s="293" t="s">
        <v>1693</v>
      </c>
      <c r="D947" s="321" t="s">
        <v>1694</v>
      </c>
      <c r="E947" s="263">
        <v>1521</v>
      </c>
      <c r="F947" s="263">
        <v>1407</v>
      </c>
      <c r="G947" s="263">
        <v>1379</v>
      </c>
      <c r="H947" s="264">
        <v>2720</v>
      </c>
      <c r="I947" s="264">
        <v>2616</v>
      </c>
      <c r="J947" s="264">
        <v>2480</v>
      </c>
      <c r="K947" s="264">
        <v>2772</v>
      </c>
      <c r="L947" s="264">
        <v>2605</v>
      </c>
      <c r="M947" s="264">
        <v>2400</v>
      </c>
      <c r="N947" s="267">
        <v>0.977670768269108</v>
      </c>
      <c r="O947" s="266">
        <v>84460</v>
      </c>
      <c r="P947" s="294">
        <v>0.9</v>
      </c>
      <c r="Q947" s="267">
        <v>0.925049309664694</v>
      </c>
      <c r="R947" s="267">
        <v>0.961764705882353</v>
      </c>
      <c r="S947" s="267">
        <v>0.93975468975469</v>
      </c>
      <c r="T947" s="295">
        <v>-0.0367153962176587</v>
      </c>
      <c r="U947" s="266">
        <v>86389</v>
      </c>
      <c r="V947" s="266">
        <v>80564</v>
      </c>
      <c r="W947" s="267">
        <v>0.932572433990439</v>
      </c>
      <c r="X947" s="267">
        <v>0.90664036817883</v>
      </c>
      <c r="Y947" s="268">
        <v>0.911764705882353</v>
      </c>
      <c r="Z947" s="268">
        <v>0.865800865800866</v>
      </c>
      <c r="AA947" s="295">
        <v>-0.00512433770352316</v>
      </c>
      <c r="AB947" s="264">
        <v>19549</v>
      </c>
      <c r="AC947" s="264">
        <v>18007</v>
      </c>
      <c r="AD947" s="264">
        <v>20875</v>
      </c>
      <c r="AE947" s="264">
        <v>19357</v>
      </c>
      <c r="AF947" s="268">
        <v>0.921121284976214</v>
      </c>
      <c r="AG947" s="268">
        <v>0.927281437125749</v>
      </c>
      <c r="AH947" s="295">
        <v>-0.00616015214953491</v>
      </c>
    </row>
    <row r="948" spans="1:34">
      <c r="A948" s="315" t="s">
        <v>1669</v>
      </c>
      <c r="B948" s="321" t="s">
        <v>3361</v>
      </c>
      <c r="C948" s="293" t="s">
        <v>1695</v>
      </c>
      <c r="D948" s="321" t="s">
        <v>1695</v>
      </c>
      <c r="E948" s="263">
        <v>1077</v>
      </c>
      <c r="F948" s="263">
        <v>961</v>
      </c>
      <c r="G948" s="263">
        <v>981</v>
      </c>
      <c r="H948" s="264">
        <v>1723</v>
      </c>
      <c r="I948" s="264">
        <v>1645</v>
      </c>
      <c r="J948" s="264">
        <v>1605</v>
      </c>
      <c r="K948" s="264">
        <v>1947</v>
      </c>
      <c r="L948" s="264">
        <v>1798</v>
      </c>
      <c r="M948" s="264">
        <v>1754</v>
      </c>
      <c r="N948" s="267">
        <v>0.957726269315673</v>
      </c>
      <c r="O948" s="266">
        <v>52062</v>
      </c>
      <c r="P948" s="294">
        <v>0.9</v>
      </c>
      <c r="Q948" s="267">
        <v>0.892293407613742</v>
      </c>
      <c r="R948" s="267">
        <v>0.954730121880441</v>
      </c>
      <c r="S948" s="267">
        <v>0.923472008217771</v>
      </c>
      <c r="T948" s="295">
        <v>-0.0624367142666992</v>
      </c>
      <c r="U948" s="266">
        <v>54360</v>
      </c>
      <c r="V948" s="266">
        <v>49776</v>
      </c>
      <c r="W948" s="267">
        <v>0.915673289183223</v>
      </c>
      <c r="X948" s="267">
        <v>0.910863509749304</v>
      </c>
      <c r="Y948" s="268">
        <v>0.931514799767847</v>
      </c>
      <c r="Z948" s="268">
        <v>0.900873138161274</v>
      </c>
      <c r="AA948" s="295">
        <v>-0.0206512900185432</v>
      </c>
      <c r="AB948" s="264">
        <v>12697</v>
      </c>
      <c r="AC948" s="264">
        <v>11739</v>
      </c>
      <c r="AD948" s="264">
        <v>13387</v>
      </c>
      <c r="AE948" s="264">
        <v>12328</v>
      </c>
      <c r="AF948" s="268">
        <v>0.924549106088052</v>
      </c>
      <c r="AG948" s="268">
        <v>0.920893404048704</v>
      </c>
      <c r="AH948" s="295">
        <v>0.00365570203934829</v>
      </c>
    </row>
    <row r="949" spans="1:34">
      <c r="A949" s="315" t="s">
        <v>1669</v>
      </c>
      <c r="B949" s="321" t="s">
        <v>3361</v>
      </c>
      <c r="C949" s="293" t="s">
        <v>1696</v>
      </c>
      <c r="D949" s="321" t="s">
        <v>1697</v>
      </c>
      <c r="E949" s="263">
        <v>1899</v>
      </c>
      <c r="F949" s="263">
        <v>1883</v>
      </c>
      <c r="G949" s="263">
        <v>1824</v>
      </c>
      <c r="H949" s="264">
        <v>2827</v>
      </c>
      <c r="I949" s="264">
        <v>2791</v>
      </c>
      <c r="J949" s="264">
        <v>2711</v>
      </c>
      <c r="K949" s="264">
        <v>3064</v>
      </c>
      <c r="L949" s="264">
        <v>2970</v>
      </c>
      <c r="M949" s="264">
        <v>2869</v>
      </c>
      <c r="N949" s="267">
        <v>0.983943145627887</v>
      </c>
      <c r="O949" s="266">
        <v>96085</v>
      </c>
      <c r="P949" s="294">
        <v>0.9</v>
      </c>
      <c r="Q949" s="267">
        <v>0.991574512901527</v>
      </c>
      <c r="R949" s="267">
        <v>0.987265652635302</v>
      </c>
      <c r="S949" s="267">
        <v>0.969321148825065</v>
      </c>
      <c r="T949" s="295">
        <v>0.00430886026622468</v>
      </c>
      <c r="U949" s="266">
        <v>97653</v>
      </c>
      <c r="V949" s="266">
        <v>93664</v>
      </c>
      <c r="W949" s="267">
        <v>0.959151280554617</v>
      </c>
      <c r="X949" s="267">
        <v>0.960505529225908</v>
      </c>
      <c r="Y949" s="268">
        <v>0.958967102935975</v>
      </c>
      <c r="Z949" s="268">
        <v>0.936357702349869</v>
      </c>
      <c r="AA949" s="295">
        <v>0.00153842628993384</v>
      </c>
      <c r="AB949" s="264">
        <v>21835</v>
      </c>
      <c r="AC949" s="264">
        <v>20823</v>
      </c>
      <c r="AD949" s="264">
        <v>22884</v>
      </c>
      <c r="AE949" s="264">
        <v>21918</v>
      </c>
      <c r="AF949" s="268">
        <v>0.953652392947103</v>
      </c>
      <c r="AG949" s="268">
        <v>0.957787100157315</v>
      </c>
      <c r="AH949" s="295">
        <v>-0.00413470721021192</v>
      </c>
    </row>
    <row r="950" spans="1:34">
      <c r="A950" s="315" t="s">
        <v>1669</v>
      </c>
      <c r="B950" s="321" t="s">
        <v>3361</v>
      </c>
      <c r="C950" s="293" t="s">
        <v>1698</v>
      </c>
      <c r="D950" s="321" t="s">
        <v>1698</v>
      </c>
      <c r="E950" s="263">
        <v>752</v>
      </c>
      <c r="F950" s="263">
        <v>726</v>
      </c>
      <c r="G950" s="263">
        <v>690</v>
      </c>
      <c r="H950" s="264">
        <v>1230</v>
      </c>
      <c r="I950" s="264">
        <v>1095</v>
      </c>
      <c r="J950" s="264">
        <v>1051</v>
      </c>
      <c r="K950" s="264">
        <v>1457</v>
      </c>
      <c r="L950" s="264">
        <v>1399</v>
      </c>
      <c r="M950" s="264">
        <v>1335</v>
      </c>
      <c r="N950" s="267">
        <v>0.943083440780991</v>
      </c>
      <c r="O950" s="266">
        <v>40960</v>
      </c>
      <c r="P950" s="294">
        <v>0.9</v>
      </c>
      <c r="Q950" s="267">
        <v>0.965425531914894</v>
      </c>
      <c r="R950" s="267">
        <v>0.890243902439024</v>
      </c>
      <c r="S950" s="267">
        <v>0.9601921757035</v>
      </c>
      <c r="T950" s="295">
        <v>0.0751816294758693</v>
      </c>
      <c r="U950" s="266">
        <v>43432</v>
      </c>
      <c r="V950" s="266">
        <v>39734</v>
      </c>
      <c r="W950" s="267">
        <v>0.914855406152146</v>
      </c>
      <c r="X950" s="267">
        <v>0.917553191489362</v>
      </c>
      <c r="Y950" s="268">
        <v>0.854471544715447</v>
      </c>
      <c r="Z950" s="268">
        <v>0.916266300617708</v>
      </c>
      <c r="AA950" s="295">
        <v>0.0630816467739145</v>
      </c>
      <c r="AB950" s="264">
        <v>9612</v>
      </c>
      <c r="AC950" s="264">
        <v>8500</v>
      </c>
      <c r="AD950" s="264">
        <v>10332</v>
      </c>
      <c r="AE950" s="264">
        <v>9430</v>
      </c>
      <c r="AF950" s="268">
        <v>0.884311277569705</v>
      </c>
      <c r="AG950" s="268">
        <v>0.912698412698413</v>
      </c>
      <c r="AH950" s="295">
        <v>-0.0283871351287082</v>
      </c>
    </row>
    <row r="951" spans="1:34">
      <c r="A951" s="315" t="s">
        <v>1669</v>
      </c>
      <c r="B951" s="321" t="s">
        <v>3361</v>
      </c>
      <c r="C951" s="293" t="s">
        <v>1699</v>
      </c>
      <c r="D951" s="321" t="s">
        <v>1700</v>
      </c>
      <c r="E951" s="263">
        <v>1307</v>
      </c>
      <c r="F951" s="263">
        <v>1247</v>
      </c>
      <c r="G951" s="263">
        <v>1081</v>
      </c>
      <c r="H951" s="264">
        <v>2098</v>
      </c>
      <c r="I951" s="264">
        <v>2013</v>
      </c>
      <c r="J951" s="264">
        <v>1675</v>
      </c>
      <c r="K951" s="264">
        <v>1992</v>
      </c>
      <c r="L951" s="264">
        <v>1804</v>
      </c>
      <c r="M951" s="264">
        <v>1677</v>
      </c>
      <c r="N951" s="267">
        <v>0.947036940347213</v>
      </c>
      <c r="O951" s="266">
        <v>58042</v>
      </c>
      <c r="P951" s="294">
        <v>0.9</v>
      </c>
      <c r="Q951" s="267">
        <v>0.954093343534813</v>
      </c>
      <c r="R951" s="267">
        <v>0.959485224022879</v>
      </c>
      <c r="S951" s="267">
        <v>0.905622489959839</v>
      </c>
      <c r="T951" s="295">
        <v>-0.00539188048806638</v>
      </c>
      <c r="U951" s="266">
        <v>61288</v>
      </c>
      <c r="V951" s="266">
        <v>52252</v>
      </c>
      <c r="W951" s="267">
        <v>0.852564939302963</v>
      </c>
      <c r="X951" s="267">
        <v>0.827084927314461</v>
      </c>
      <c r="Y951" s="268">
        <v>0.798379408960915</v>
      </c>
      <c r="Z951" s="268">
        <v>0.841867469879518</v>
      </c>
      <c r="AA951" s="295">
        <v>0.0287055183535454</v>
      </c>
      <c r="AB951" s="264">
        <v>14227</v>
      </c>
      <c r="AC951" s="264">
        <v>12142</v>
      </c>
      <c r="AD951" s="264">
        <v>14204</v>
      </c>
      <c r="AE951" s="264">
        <v>12445</v>
      </c>
      <c r="AF951" s="268">
        <v>0.853447669923385</v>
      </c>
      <c r="AG951" s="268">
        <v>0.876161644607153</v>
      </c>
      <c r="AH951" s="295">
        <v>-0.0227139746837678</v>
      </c>
    </row>
    <row r="952" spans="1:34">
      <c r="A952" s="315" t="s">
        <v>1669</v>
      </c>
      <c r="B952" s="321" t="s">
        <v>3361</v>
      </c>
      <c r="C952" s="293" t="s">
        <v>1701</v>
      </c>
      <c r="D952" s="321" t="s">
        <v>1702</v>
      </c>
      <c r="E952" s="263">
        <v>1956</v>
      </c>
      <c r="F952" s="263">
        <v>1870</v>
      </c>
      <c r="G952" s="263">
        <v>1770</v>
      </c>
      <c r="H952" s="264">
        <v>3234</v>
      </c>
      <c r="I952" s="264">
        <v>3168</v>
      </c>
      <c r="J952" s="264">
        <v>2904</v>
      </c>
      <c r="K952" s="264">
        <v>3252</v>
      </c>
      <c r="L952" s="264">
        <v>3078</v>
      </c>
      <c r="M952" s="264">
        <v>2874</v>
      </c>
      <c r="N952" s="267">
        <v>0.970888142102736</v>
      </c>
      <c r="O952" s="266">
        <v>101118</v>
      </c>
      <c r="P952" s="294">
        <v>0.9</v>
      </c>
      <c r="Q952" s="267">
        <v>0.956032719836401</v>
      </c>
      <c r="R952" s="267">
        <v>0.979591836734694</v>
      </c>
      <c r="S952" s="267">
        <v>0.946494464944649</v>
      </c>
      <c r="T952" s="295">
        <v>-0.023559116898293</v>
      </c>
      <c r="U952" s="266">
        <v>104150</v>
      </c>
      <c r="V952" s="266">
        <v>95527</v>
      </c>
      <c r="W952" s="267">
        <v>0.917205952952472</v>
      </c>
      <c r="X952" s="267">
        <v>0.904907975460123</v>
      </c>
      <c r="Y952" s="268">
        <v>0.897959183673469</v>
      </c>
      <c r="Z952" s="268">
        <v>0.883763837638376</v>
      </c>
      <c r="AA952" s="295">
        <v>0.00694879178665331</v>
      </c>
      <c r="AB952" s="264">
        <v>22900</v>
      </c>
      <c r="AC952" s="264">
        <v>20981</v>
      </c>
      <c r="AD952" s="264">
        <v>24057</v>
      </c>
      <c r="AE952" s="264">
        <v>22250</v>
      </c>
      <c r="AF952" s="268">
        <v>0.916200873362445</v>
      </c>
      <c r="AG952" s="268">
        <v>0.924886727355863</v>
      </c>
      <c r="AH952" s="295">
        <v>-0.00868585399341781</v>
      </c>
    </row>
    <row r="953" spans="1:34">
      <c r="A953" s="315" t="s">
        <v>1669</v>
      </c>
      <c r="B953" s="321" t="s">
        <v>3361</v>
      </c>
      <c r="C953" s="293" t="s">
        <v>1703</v>
      </c>
      <c r="D953" s="321" t="s">
        <v>1704</v>
      </c>
      <c r="E953" s="263">
        <v>1685</v>
      </c>
      <c r="F953" s="263">
        <v>1669</v>
      </c>
      <c r="G953" s="263">
        <v>1546</v>
      </c>
      <c r="H953" s="264">
        <v>2598</v>
      </c>
      <c r="I953" s="264">
        <v>2589</v>
      </c>
      <c r="J953" s="264">
        <v>2406</v>
      </c>
      <c r="K953" s="264">
        <v>3011</v>
      </c>
      <c r="L953" s="264">
        <v>2988</v>
      </c>
      <c r="M953" s="264">
        <v>2836</v>
      </c>
      <c r="N953" s="267">
        <v>0.991223955761825</v>
      </c>
      <c r="O953" s="266">
        <v>80305</v>
      </c>
      <c r="P953" s="294">
        <v>0.9</v>
      </c>
      <c r="Q953" s="267">
        <v>0.990504451038576</v>
      </c>
      <c r="R953" s="267">
        <v>0.996535796766744</v>
      </c>
      <c r="S953" s="267">
        <v>0.992361341746928</v>
      </c>
      <c r="T953" s="295">
        <v>-0.00603134572816799</v>
      </c>
      <c r="U953" s="266">
        <v>81016</v>
      </c>
      <c r="V953" s="266">
        <v>75130</v>
      </c>
      <c r="W953" s="267">
        <v>0.927347684408018</v>
      </c>
      <c r="X953" s="267">
        <v>0.917507418397626</v>
      </c>
      <c r="Y953" s="268">
        <v>0.926096997690531</v>
      </c>
      <c r="Z953" s="268">
        <v>0.941879774161408</v>
      </c>
      <c r="AA953" s="295">
        <v>-0.00858957929290516</v>
      </c>
      <c r="AB953" s="264">
        <v>19570</v>
      </c>
      <c r="AC953" s="264">
        <v>18069</v>
      </c>
      <c r="AD953" s="264">
        <v>19433</v>
      </c>
      <c r="AE953" s="264">
        <v>17951</v>
      </c>
      <c r="AF953" s="268">
        <v>0.923300970873786</v>
      </c>
      <c r="AG953" s="268">
        <v>0.923737971491792</v>
      </c>
      <c r="AH953" s="295">
        <v>-0.000437000618005889</v>
      </c>
    </row>
    <row r="954" spans="1:34">
      <c r="A954" s="315" t="s">
        <v>1669</v>
      </c>
      <c r="B954" s="321" t="s">
        <v>3361</v>
      </c>
      <c r="C954" s="293" t="s">
        <v>1705</v>
      </c>
      <c r="D954" s="321" t="s">
        <v>1706</v>
      </c>
      <c r="E954" s="263">
        <v>295</v>
      </c>
      <c r="F954" s="263">
        <v>285</v>
      </c>
      <c r="G954" s="263">
        <v>279</v>
      </c>
      <c r="H954" s="264">
        <v>401</v>
      </c>
      <c r="I954" s="264">
        <v>392</v>
      </c>
      <c r="J954" s="264">
        <v>368</v>
      </c>
      <c r="K954" s="264">
        <v>434</v>
      </c>
      <c r="L954" s="264">
        <v>425</v>
      </c>
      <c r="M954" s="264">
        <v>366</v>
      </c>
      <c r="N954" s="267">
        <v>0.96802662037037</v>
      </c>
      <c r="O954" s="266">
        <v>13382</v>
      </c>
      <c r="P954" s="294">
        <v>0.9</v>
      </c>
      <c r="Q954" s="267">
        <v>0.966101694915254</v>
      </c>
      <c r="R954" s="267">
        <v>0.977556109725686</v>
      </c>
      <c r="S954" s="267">
        <v>0.97926267281106</v>
      </c>
      <c r="T954" s="295">
        <v>-0.0114544148104315</v>
      </c>
      <c r="U954" s="266">
        <v>13824</v>
      </c>
      <c r="V954" s="266">
        <v>12415</v>
      </c>
      <c r="W954" s="267">
        <v>0.898075810185185</v>
      </c>
      <c r="X954" s="267">
        <v>0.945762711864407</v>
      </c>
      <c r="Y954" s="268">
        <v>0.917705735660848</v>
      </c>
      <c r="Z954" s="268">
        <v>0.84331797235023</v>
      </c>
      <c r="AA954" s="295">
        <v>0.0280569762035588</v>
      </c>
      <c r="AB954" s="264">
        <v>3102</v>
      </c>
      <c r="AC954" s="264">
        <v>2821</v>
      </c>
      <c r="AD954" s="264">
        <v>3149</v>
      </c>
      <c r="AE954" s="264">
        <v>2781</v>
      </c>
      <c r="AF954" s="268">
        <v>0.909413281753707</v>
      </c>
      <c r="AG954" s="268">
        <v>0.883137503969514</v>
      </c>
      <c r="AH954" s="295">
        <v>0.0262757777841931</v>
      </c>
    </row>
    <row r="955" spans="1:34">
      <c r="A955" s="315" t="s">
        <v>1669</v>
      </c>
      <c r="B955" s="321" t="s">
        <v>3361</v>
      </c>
      <c r="C955" s="293" t="s">
        <v>1707</v>
      </c>
      <c r="D955" s="321" t="s">
        <v>1708</v>
      </c>
      <c r="E955" s="263">
        <v>1499</v>
      </c>
      <c r="F955" s="263">
        <v>1428</v>
      </c>
      <c r="G955" s="263">
        <v>1375</v>
      </c>
      <c r="H955" s="264">
        <v>2530</v>
      </c>
      <c r="I955" s="264">
        <v>2393</v>
      </c>
      <c r="J955" s="264">
        <v>2284</v>
      </c>
      <c r="K955" s="264">
        <v>2757</v>
      </c>
      <c r="L955" s="264">
        <v>2497</v>
      </c>
      <c r="M955" s="264">
        <v>2520</v>
      </c>
      <c r="N955" s="267">
        <v>0.958431250299746</v>
      </c>
      <c r="O955" s="266">
        <v>79937</v>
      </c>
      <c r="P955" s="294">
        <v>0.9</v>
      </c>
      <c r="Q955" s="267">
        <v>0.95263509006004</v>
      </c>
      <c r="R955" s="267">
        <v>0.945849802371541</v>
      </c>
      <c r="S955" s="267">
        <v>0.9056945955749</v>
      </c>
      <c r="T955" s="295">
        <v>0.00678528768849851</v>
      </c>
      <c r="U955" s="266">
        <v>83404</v>
      </c>
      <c r="V955" s="266">
        <v>76330</v>
      </c>
      <c r="W955" s="267">
        <v>0.915183924032421</v>
      </c>
      <c r="X955" s="267">
        <v>0.917278185456971</v>
      </c>
      <c r="Y955" s="268">
        <v>0.902766798418972</v>
      </c>
      <c r="Z955" s="268">
        <v>0.914036996735582</v>
      </c>
      <c r="AA955" s="295">
        <v>0.0145113870379989</v>
      </c>
      <c r="AB955" s="264">
        <v>19067</v>
      </c>
      <c r="AC955" s="264">
        <v>17456</v>
      </c>
      <c r="AD955" s="264">
        <v>19588</v>
      </c>
      <c r="AE955" s="264">
        <v>18070</v>
      </c>
      <c r="AF955" s="268">
        <v>0.915508470131641</v>
      </c>
      <c r="AG955" s="268">
        <v>0.9225035736165</v>
      </c>
      <c r="AH955" s="295">
        <v>-0.00699510348485888</v>
      </c>
    </row>
    <row r="956" spans="1:34">
      <c r="A956" s="315" t="s">
        <v>1669</v>
      </c>
      <c r="B956" s="321" t="s">
        <v>3361</v>
      </c>
      <c r="C956" s="293" t="s">
        <v>1709</v>
      </c>
      <c r="D956" s="321" t="s">
        <v>1709</v>
      </c>
      <c r="E956" s="263">
        <v>1028</v>
      </c>
      <c r="F956" s="263">
        <v>943</v>
      </c>
      <c r="G956" s="263">
        <v>844</v>
      </c>
      <c r="H956" s="264">
        <v>1682</v>
      </c>
      <c r="I956" s="264">
        <v>1565</v>
      </c>
      <c r="J956" s="264">
        <v>1353</v>
      </c>
      <c r="K956" s="264">
        <v>1727</v>
      </c>
      <c r="L956" s="264">
        <v>1638</v>
      </c>
      <c r="M956" s="264">
        <v>1477</v>
      </c>
      <c r="N956" s="267">
        <v>0.943024230417556</v>
      </c>
      <c r="O956" s="266">
        <v>49505</v>
      </c>
      <c r="P956" s="294">
        <v>0.9</v>
      </c>
      <c r="Q956" s="267">
        <v>0.917315175097276</v>
      </c>
      <c r="R956" s="267">
        <v>0.930439952437574</v>
      </c>
      <c r="S956" s="267">
        <v>0.948465547191662</v>
      </c>
      <c r="T956" s="295">
        <v>-0.013124777340298</v>
      </c>
      <c r="U956" s="266">
        <v>52496</v>
      </c>
      <c r="V956" s="266">
        <v>45425</v>
      </c>
      <c r="W956" s="267">
        <v>0.86530402316367</v>
      </c>
      <c r="X956" s="267">
        <v>0.821011673151751</v>
      </c>
      <c r="Y956" s="268">
        <v>0.804399524375743</v>
      </c>
      <c r="Z956" s="268">
        <v>0.855240301100174</v>
      </c>
      <c r="AA956" s="295">
        <v>0.0166121487760078</v>
      </c>
      <c r="AB956" s="264">
        <v>12223</v>
      </c>
      <c r="AC956" s="264">
        <v>10402</v>
      </c>
      <c r="AD956" s="264">
        <v>12380</v>
      </c>
      <c r="AE956" s="264">
        <v>10560</v>
      </c>
      <c r="AF956" s="268">
        <v>0.851018571545447</v>
      </c>
      <c r="AG956" s="268">
        <v>0.852988691437803</v>
      </c>
      <c r="AH956" s="295">
        <v>-0.00197011989235574</v>
      </c>
    </row>
    <row r="957" spans="1:34">
      <c r="A957" s="315" t="s">
        <v>1669</v>
      </c>
      <c r="B957" s="321" t="s">
        <v>3362</v>
      </c>
      <c r="C957" s="293" t="s">
        <v>1710</v>
      </c>
      <c r="D957" s="321" t="s">
        <v>1711</v>
      </c>
      <c r="E957" s="263">
        <v>4694</v>
      </c>
      <c r="F957" s="263">
        <v>4522</v>
      </c>
      <c r="G957" s="263">
        <v>4096</v>
      </c>
      <c r="H957" s="264">
        <v>5675</v>
      </c>
      <c r="I957" s="264">
        <v>5226</v>
      </c>
      <c r="J957" s="264">
        <v>4975</v>
      </c>
      <c r="K957" s="264">
        <v>5898</v>
      </c>
      <c r="L957" s="264">
        <v>5406</v>
      </c>
      <c r="M957" s="264">
        <v>5050</v>
      </c>
      <c r="N957" s="267">
        <v>0.931003751252359</v>
      </c>
      <c r="O957" s="266">
        <v>159831</v>
      </c>
      <c r="P957" s="294">
        <v>0.9</v>
      </c>
      <c r="Q957" s="267">
        <v>0.963357477631018</v>
      </c>
      <c r="R957" s="267">
        <v>0.920881057268722</v>
      </c>
      <c r="S957" s="267">
        <v>0.916581892166836</v>
      </c>
      <c r="T957" s="295">
        <v>0.0424764203622958</v>
      </c>
      <c r="U957" s="266">
        <v>171676</v>
      </c>
      <c r="V957" s="266">
        <v>149026</v>
      </c>
      <c r="W957" s="267">
        <v>0.868065425569095</v>
      </c>
      <c r="X957" s="267">
        <v>0.872603323391564</v>
      </c>
      <c r="Y957" s="268">
        <v>0.876651982378855</v>
      </c>
      <c r="Z957" s="268">
        <v>0.856222448287555</v>
      </c>
      <c r="AA957" s="295">
        <v>-0.00404865898729101</v>
      </c>
      <c r="AB957" s="264">
        <v>39386</v>
      </c>
      <c r="AC957" s="264">
        <v>34499</v>
      </c>
      <c r="AD957" s="264">
        <v>40016</v>
      </c>
      <c r="AE957" s="264">
        <v>35145</v>
      </c>
      <c r="AF957" s="268">
        <v>0.875920377799218</v>
      </c>
      <c r="AG957" s="268">
        <v>0.87827369052379</v>
      </c>
      <c r="AH957" s="295">
        <v>-0.00235331272457251</v>
      </c>
    </row>
    <row r="958" spans="1:34">
      <c r="A958" s="315" t="s">
        <v>1669</v>
      </c>
      <c r="B958" s="321" t="s">
        <v>3362</v>
      </c>
      <c r="C958" s="293" t="s">
        <v>1712</v>
      </c>
      <c r="D958" s="321" t="s">
        <v>1713</v>
      </c>
      <c r="E958" s="263">
        <v>3150</v>
      </c>
      <c r="F958" s="263">
        <v>3122</v>
      </c>
      <c r="G958" s="263">
        <v>2994</v>
      </c>
      <c r="H958" s="264">
        <v>3835</v>
      </c>
      <c r="I958" s="264">
        <v>3773</v>
      </c>
      <c r="J958" s="264">
        <v>3636</v>
      </c>
      <c r="K958" s="264">
        <v>4229</v>
      </c>
      <c r="L958" s="264">
        <v>4171</v>
      </c>
      <c r="M958" s="264">
        <v>4008</v>
      </c>
      <c r="N958" s="267">
        <v>0.982659292071763</v>
      </c>
      <c r="O958" s="266">
        <v>119569</v>
      </c>
      <c r="P958" s="294">
        <v>0.9</v>
      </c>
      <c r="Q958" s="267">
        <v>0.991111111111111</v>
      </c>
      <c r="R958" s="267">
        <v>0.983833116036506</v>
      </c>
      <c r="S958" s="267">
        <v>0.986285173799953</v>
      </c>
      <c r="T958" s="295">
        <v>0.00727799507460525</v>
      </c>
      <c r="U958" s="266">
        <v>121679</v>
      </c>
      <c r="V958" s="266">
        <v>114222</v>
      </c>
      <c r="W958" s="267">
        <v>0.938715801411912</v>
      </c>
      <c r="X958" s="267">
        <v>0.95047619047619</v>
      </c>
      <c r="Y958" s="268">
        <v>0.948109517601043</v>
      </c>
      <c r="Z958" s="268">
        <v>0.947741782927406</v>
      </c>
      <c r="AA958" s="295">
        <v>0.00236667287514747</v>
      </c>
      <c r="AB958" s="264">
        <v>27997</v>
      </c>
      <c r="AC958" s="264">
        <v>26603</v>
      </c>
      <c r="AD958" s="264">
        <v>28856</v>
      </c>
      <c r="AE958" s="264">
        <v>27130</v>
      </c>
      <c r="AF958" s="268">
        <v>0.950208950959031</v>
      </c>
      <c r="AG958" s="268">
        <v>0.94018574993069</v>
      </c>
      <c r="AH958" s="295">
        <v>0.010023201028341</v>
      </c>
    </row>
    <row r="959" spans="1:34">
      <c r="A959" s="315" t="s">
        <v>1669</v>
      </c>
      <c r="B959" s="321" t="s">
        <v>3362</v>
      </c>
      <c r="C959" s="293" t="s">
        <v>1714</v>
      </c>
      <c r="D959" s="321" t="s">
        <v>1715</v>
      </c>
      <c r="E959" s="263">
        <v>2512</v>
      </c>
      <c r="F959" s="263">
        <v>2301</v>
      </c>
      <c r="G959" s="263">
        <v>2304</v>
      </c>
      <c r="H959" s="264">
        <v>3240</v>
      </c>
      <c r="I959" s="264">
        <v>3037</v>
      </c>
      <c r="J959" s="264">
        <v>2994</v>
      </c>
      <c r="K959" s="264">
        <v>3447</v>
      </c>
      <c r="L959" s="264">
        <v>3178</v>
      </c>
      <c r="M959" s="264">
        <v>3123</v>
      </c>
      <c r="N959" s="267">
        <v>0.9463904270101</v>
      </c>
      <c r="O959" s="266">
        <v>91268</v>
      </c>
      <c r="P959" s="294">
        <v>0.9</v>
      </c>
      <c r="Q959" s="267">
        <v>0.916003184713376</v>
      </c>
      <c r="R959" s="267">
        <v>0.937345679012346</v>
      </c>
      <c r="S959" s="267">
        <v>0.921961125616478</v>
      </c>
      <c r="T959" s="295">
        <v>-0.0213424942989698</v>
      </c>
      <c r="U959" s="266">
        <v>96438</v>
      </c>
      <c r="V959" s="266">
        <v>87955</v>
      </c>
      <c r="W959" s="267">
        <v>0.912036748999357</v>
      </c>
      <c r="X959" s="267">
        <v>0.917197452229299</v>
      </c>
      <c r="Y959" s="268">
        <v>0.924074074074074</v>
      </c>
      <c r="Z959" s="268">
        <v>0.906005221932115</v>
      </c>
      <c r="AA959" s="295">
        <v>-0.00687662184477467</v>
      </c>
      <c r="AB959" s="264">
        <v>22585</v>
      </c>
      <c r="AC959" s="264">
        <v>20527</v>
      </c>
      <c r="AD959" s="264">
        <v>22652</v>
      </c>
      <c r="AE959" s="264">
        <v>20839</v>
      </c>
      <c r="AF959" s="268">
        <v>0.908877573610804</v>
      </c>
      <c r="AG959" s="268">
        <v>0.919962917181706</v>
      </c>
      <c r="AH959" s="295">
        <v>-0.0110853435709022</v>
      </c>
    </row>
    <row r="960" spans="1:34">
      <c r="A960" s="315" t="s">
        <v>1669</v>
      </c>
      <c r="B960" s="321" t="s">
        <v>3362</v>
      </c>
      <c r="C960" s="293" t="s">
        <v>1716</v>
      </c>
      <c r="D960" s="321" t="s">
        <v>1716</v>
      </c>
      <c r="E960" s="263">
        <v>2830</v>
      </c>
      <c r="F960" s="263">
        <v>2574</v>
      </c>
      <c r="G960" s="263">
        <v>2615</v>
      </c>
      <c r="H960" s="264">
        <v>3555</v>
      </c>
      <c r="I960" s="264">
        <v>3263</v>
      </c>
      <c r="J960" s="264">
        <v>3180</v>
      </c>
      <c r="K960" s="264">
        <v>3596</v>
      </c>
      <c r="L960" s="264">
        <v>3189</v>
      </c>
      <c r="M960" s="264">
        <v>3142</v>
      </c>
      <c r="N960" s="267">
        <v>0.933629381854532</v>
      </c>
      <c r="O960" s="266">
        <v>97132</v>
      </c>
      <c r="P960" s="294">
        <v>0.9</v>
      </c>
      <c r="Q960" s="267">
        <v>0.909540636042403</v>
      </c>
      <c r="R960" s="267">
        <v>0.917862165963432</v>
      </c>
      <c r="S960" s="267">
        <v>0.886818687430478</v>
      </c>
      <c r="T960" s="295">
        <v>-0.00832152992102886</v>
      </c>
      <c r="U960" s="266">
        <v>104037</v>
      </c>
      <c r="V960" s="266">
        <v>93680</v>
      </c>
      <c r="W960" s="267">
        <v>0.900448878764286</v>
      </c>
      <c r="X960" s="267">
        <v>0.924028268551237</v>
      </c>
      <c r="Y960" s="268">
        <v>0.894514767932489</v>
      </c>
      <c r="Z960" s="268">
        <v>0.873748609566185</v>
      </c>
      <c r="AA960" s="295">
        <v>0.0295135006187474</v>
      </c>
      <c r="AB960" s="264">
        <v>24331</v>
      </c>
      <c r="AC960" s="264">
        <v>21864</v>
      </c>
      <c r="AD960" s="264">
        <v>24283</v>
      </c>
      <c r="AE960" s="264">
        <v>22036</v>
      </c>
      <c r="AF960" s="268">
        <v>0.898606715712466</v>
      </c>
      <c r="AG960" s="268">
        <v>0.90746612856731</v>
      </c>
      <c r="AH960" s="295">
        <v>-0.00885941285484493</v>
      </c>
    </row>
    <row r="961" spans="1:34">
      <c r="A961" s="315" t="s">
        <v>1669</v>
      </c>
      <c r="B961" s="321" t="s">
        <v>3362</v>
      </c>
      <c r="C961" s="293" t="s">
        <v>1717</v>
      </c>
      <c r="D961" s="321" t="s">
        <v>1718</v>
      </c>
      <c r="E961" s="263">
        <v>4681</v>
      </c>
      <c r="F961" s="263">
        <v>4591</v>
      </c>
      <c r="G961" s="263">
        <v>4503</v>
      </c>
      <c r="H961" s="264">
        <v>5739</v>
      </c>
      <c r="I961" s="264">
        <v>5617</v>
      </c>
      <c r="J961" s="264">
        <v>5437</v>
      </c>
      <c r="K961" s="264">
        <v>6486</v>
      </c>
      <c r="L961" s="264">
        <v>6335</v>
      </c>
      <c r="M961" s="264">
        <v>6079</v>
      </c>
      <c r="N961" s="267">
        <v>0.975020715465535</v>
      </c>
      <c r="O961" s="266">
        <v>177679</v>
      </c>
      <c r="P961" s="294">
        <v>0.9</v>
      </c>
      <c r="Q961" s="267">
        <v>0.980773339030122</v>
      </c>
      <c r="R961" s="267">
        <v>0.978741941104722</v>
      </c>
      <c r="S961" s="267">
        <v>0.976719087264878</v>
      </c>
      <c r="T961" s="295">
        <v>0.00203139792539964</v>
      </c>
      <c r="U961" s="266">
        <v>182231</v>
      </c>
      <c r="V961" s="266">
        <v>171811</v>
      </c>
      <c r="W961" s="267">
        <v>0.942819827581476</v>
      </c>
      <c r="X961" s="267">
        <v>0.961973937192907</v>
      </c>
      <c r="Y961" s="268">
        <v>0.947377591914968</v>
      </c>
      <c r="Z961" s="268">
        <v>0.937249460376195</v>
      </c>
      <c r="AA961" s="295">
        <v>0.0145963452779397</v>
      </c>
      <c r="AB961" s="264">
        <v>42448</v>
      </c>
      <c r="AC961" s="264">
        <v>40315</v>
      </c>
      <c r="AD961" s="264">
        <v>42774</v>
      </c>
      <c r="AE961" s="264">
        <v>40464</v>
      </c>
      <c r="AF961" s="268">
        <v>0.949750282698832</v>
      </c>
      <c r="AG961" s="268">
        <v>0.94599523074765</v>
      </c>
      <c r="AH961" s="295">
        <v>0.00375505195118109</v>
      </c>
    </row>
    <row r="962" spans="1:34">
      <c r="A962" s="315" t="s">
        <v>1669</v>
      </c>
      <c r="B962" s="321" t="s">
        <v>3362</v>
      </c>
      <c r="C962" s="293" t="s">
        <v>1719</v>
      </c>
      <c r="D962" s="321" t="s">
        <v>1720</v>
      </c>
      <c r="E962" s="263">
        <v>4023</v>
      </c>
      <c r="F962" s="263">
        <v>3833</v>
      </c>
      <c r="G962" s="263">
        <v>3800</v>
      </c>
      <c r="H962" s="264">
        <v>5052</v>
      </c>
      <c r="I962" s="264">
        <v>4786</v>
      </c>
      <c r="J962" s="264">
        <v>4631</v>
      </c>
      <c r="K962" s="264">
        <v>4962</v>
      </c>
      <c r="L962" s="264">
        <v>4773</v>
      </c>
      <c r="M962" s="264">
        <v>4661</v>
      </c>
      <c r="N962" s="267">
        <v>0.969502025256135</v>
      </c>
      <c r="O962" s="266">
        <v>138346</v>
      </c>
      <c r="P962" s="294">
        <v>0.9</v>
      </c>
      <c r="Q962" s="267">
        <v>0.952771563509819</v>
      </c>
      <c r="R962" s="267">
        <v>0.947347585114806</v>
      </c>
      <c r="S962" s="267">
        <v>0.961910519951632</v>
      </c>
      <c r="T962" s="295">
        <v>0.00542397839501252</v>
      </c>
      <c r="U962" s="266">
        <v>142698</v>
      </c>
      <c r="V962" s="266">
        <v>133751</v>
      </c>
      <c r="W962" s="267">
        <v>0.937301153484982</v>
      </c>
      <c r="X962" s="267">
        <v>0.944568729803629</v>
      </c>
      <c r="Y962" s="268">
        <v>0.916666666666667</v>
      </c>
      <c r="Z962" s="268">
        <v>0.939338976219266</v>
      </c>
      <c r="AA962" s="295">
        <v>0.0279020631369625</v>
      </c>
      <c r="AB962" s="264">
        <v>34081</v>
      </c>
      <c r="AC962" s="264">
        <v>31948</v>
      </c>
      <c r="AD962" s="264">
        <v>34251</v>
      </c>
      <c r="AE962" s="264">
        <v>32131</v>
      </c>
      <c r="AF962" s="268">
        <v>0.937413808280273</v>
      </c>
      <c r="AG962" s="268">
        <v>0.938103996963592</v>
      </c>
      <c r="AH962" s="295">
        <v>-0.000690188683318826</v>
      </c>
    </row>
    <row r="963" spans="1:34">
      <c r="A963" s="315" t="s">
        <v>1669</v>
      </c>
      <c r="B963" s="321" t="s">
        <v>3362</v>
      </c>
      <c r="C963" s="293" t="s">
        <v>1721</v>
      </c>
      <c r="D963" s="321" t="s">
        <v>1722</v>
      </c>
      <c r="E963" s="263">
        <v>3256</v>
      </c>
      <c r="F963" s="263">
        <v>3228</v>
      </c>
      <c r="G963" s="263">
        <v>3113</v>
      </c>
      <c r="H963" s="264">
        <v>3992</v>
      </c>
      <c r="I963" s="264">
        <v>3966</v>
      </c>
      <c r="J963" s="264">
        <v>3821</v>
      </c>
      <c r="K963" s="264">
        <v>4553</v>
      </c>
      <c r="L963" s="264">
        <v>4522</v>
      </c>
      <c r="M963" s="264">
        <v>4365</v>
      </c>
      <c r="N963" s="267">
        <v>0.993317913132871</v>
      </c>
      <c r="O963" s="266">
        <v>123680</v>
      </c>
      <c r="P963" s="294">
        <v>0.9</v>
      </c>
      <c r="Q963" s="267">
        <v>0.991400491400491</v>
      </c>
      <c r="R963" s="267">
        <v>0.993486973947896</v>
      </c>
      <c r="S963" s="267">
        <v>0.993191302437953</v>
      </c>
      <c r="T963" s="295">
        <v>-0.0020864825474044</v>
      </c>
      <c r="U963" s="266">
        <v>124512</v>
      </c>
      <c r="V963" s="266">
        <v>119385</v>
      </c>
      <c r="W963" s="267">
        <v>0.958823245952197</v>
      </c>
      <c r="X963" s="267">
        <v>0.956081081081081</v>
      </c>
      <c r="Y963" s="268">
        <v>0.957164328657315</v>
      </c>
      <c r="Z963" s="268">
        <v>0.958708543817263</v>
      </c>
      <c r="AA963" s="295">
        <v>-0.00108324757623357</v>
      </c>
      <c r="AB963" s="264">
        <v>29384</v>
      </c>
      <c r="AC963" s="264">
        <v>28201</v>
      </c>
      <c r="AD963" s="264">
        <v>29806</v>
      </c>
      <c r="AE963" s="264">
        <v>28621</v>
      </c>
      <c r="AF963" s="268">
        <v>0.95973999455486</v>
      </c>
      <c r="AG963" s="268">
        <v>0.960242904113266</v>
      </c>
      <c r="AH963" s="295">
        <v>-0.000502909558405928</v>
      </c>
    </row>
    <row r="964" spans="1:34">
      <c r="A964" s="315" t="s">
        <v>1669</v>
      </c>
      <c r="B964" s="321" t="s">
        <v>3362</v>
      </c>
      <c r="C964" s="293" t="s">
        <v>1723</v>
      </c>
      <c r="D964" s="321" t="s">
        <v>1724</v>
      </c>
      <c r="E964" s="263">
        <v>2671</v>
      </c>
      <c r="F964" s="263">
        <v>2604</v>
      </c>
      <c r="G964" s="263">
        <v>2454</v>
      </c>
      <c r="H964" s="264">
        <v>3353</v>
      </c>
      <c r="I964" s="264">
        <v>3218</v>
      </c>
      <c r="J964" s="264">
        <v>3100</v>
      </c>
      <c r="K964" s="264">
        <v>3785</v>
      </c>
      <c r="L964" s="264">
        <v>3626</v>
      </c>
      <c r="M964" s="264">
        <v>3532</v>
      </c>
      <c r="N964" s="267">
        <v>0.946445381631961</v>
      </c>
      <c r="O964" s="266">
        <v>100539</v>
      </c>
      <c r="P964" s="294">
        <v>0.9</v>
      </c>
      <c r="Q964" s="267">
        <v>0.974915761886934</v>
      </c>
      <c r="R964" s="267">
        <v>0.959737548464062</v>
      </c>
      <c r="S964" s="267">
        <v>0.957992073976222</v>
      </c>
      <c r="T964" s="295">
        <v>0.0151782134228717</v>
      </c>
      <c r="U964" s="266">
        <v>106228</v>
      </c>
      <c r="V964" s="266">
        <v>98364</v>
      </c>
      <c r="W964" s="267">
        <v>0.925970553902926</v>
      </c>
      <c r="X964" s="267">
        <v>0.918757019842755</v>
      </c>
      <c r="Y964" s="268">
        <v>0.924545183417835</v>
      </c>
      <c r="Z964" s="268">
        <v>0.933157199471598</v>
      </c>
      <c r="AA964" s="295">
        <v>-0.00578816357507927</v>
      </c>
      <c r="AB964" s="264">
        <v>24428</v>
      </c>
      <c r="AC964" s="264">
        <v>22775</v>
      </c>
      <c r="AD964" s="264">
        <v>24643</v>
      </c>
      <c r="AE964" s="264">
        <v>22760</v>
      </c>
      <c r="AF964" s="268">
        <v>0.932331750450303</v>
      </c>
      <c r="AG964" s="268">
        <v>0.923588848760297</v>
      </c>
      <c r="AH964" s="295">
        <v>0.00874290169000591</v>
      </c>
    </row>
    <row r="965" spans="1:34">
      <c r="A965" s="315" t="s">
        <v>1669</v>
      </c>
      <c r="B965" s="321" t="s">
        <v>3362</v>
      </c>
      <c r="C965" s="293" t="s">
        <v>1725</v>
      </c>
      <c r="D965" s="321" t="s">
        <v>1726</v>
      </c>
      <c r="E965" s="263">
        <v>2996</v>
      </c>
      <c r="F965" s="263">
        <v>2883</v>
      </c>
      <c r="G965" s="263">
        <v>2820</v>
      </c>
      <c r="H965" s="264">
        <v>3599</v>
      </c>
      <c r="I965" s="264">
        <v>3468</v>
      </c>
      <c r="J965" s="264">
        <v>3295</v>
      </c>
      <c r="K965" s="264">
        <v>3707</v>
      </c>
      <c r="L965" s="264">
        <v>3530</v>
      </c>
      <c r="M965" s="264">
        <v>3458</v>
      </c>
      <c r="N965" s="267">
        <v>0.962752507315964</v>
      </c>
      <c r="O965" s="266">
        <v>101658</v>
      </c>
      <c r="P965" s="294">
        <v>0.9</v>
      </c>
      <c r="Q965" s="267">
        <v>0.962283044058745</v>
      </c>
      <c r="R965" s="267">
        <v>0.963601000277855</v>
      </c>
      <c r="S965" s="267">
        <v>0.952252495279202</v>
      </c>
      <c r="T965" s="295">
        <v>-0.00131795621911002</v>
      </c>
      <c r="U965" s="266">
        <v>105591</v>
      </c>
      <c r="V965" s="266">
        <v>97536</v>
      </c>
      <c r="W965" s="267">
        <v>0.923715089354206</v>
      </c>
      <c r="X965" s="267">
        <v>0.941255006675567</v>
      </c>
      <c r="Y965" s="268">
        <v>0.915532092247847</v>
      </c>
      <c r="Z965" s="268">
        <v>0.93282978149447</v>
      </c>
      <c r="AA965" s="295">
        <v>0.0257229144277208</v>
      </c>
      <c r="AB965" s="264">
        <v>25550</v>
      </c>
      <c r="AC965" s="264">
        <v>23680</v>
      </c>
      <c r="AD965" s="264">
        <v>24871</v>
      </c>
      <c r="AE965" s="264">
        <v>23060</v>
      </c>
      <c r="AF965" s="268">
        <v>0.926810176125245</v>
      </c>
      <c r="AG965" s="268">
        <v>0.927184270837522</v>
      </c>
      <c r="AH965" s="295">
        <v>-0.000374094712277007</v>
      </c>
    </row>
    <row r="966" spans="1:34">
      <c r="A966" s="315" t="s">
        <v>1669</v>
      </c>
      <c r="B966" s="321" t="s">
        <v>3362</v>
      </c>
      <c r="C966" s="293" t="s">
        <v>1727</v>
      </c>
      <c r="D966" s="321" t="s">
        <v>1728</v>
      </c>
      <c r="E966" s="263">
        <v>1135</v>
      </c>
      <c r="F966" s="263">
        <v>1094</v>
      </c>
      <c r="G966" s="263">
        <v>1050</v>
      </c>
      <c r="H966" s="264">
        <v>1742</v>
      </c>
      <c r="I966" s="264">
        <v>1699</v>
      </c>
      <c r="J966" s="264">
        <v>1584</v>
      </c>
      <c r="K966" s="264">
        <v>1724</v>
      </c>
      <c r="L966" s="264">
        <v>1665</v>
      </c>
      <c r="M966" s="264">
        <v>1593</v>
      </c>
      <c r="N966" s="267">
        <v>0.967280775212346</v>
      </c>
      <c r="O966" s="266">
        <v>48513</v>
      </c>
      <c r="P966" s="294">
        <v>0.9</v>
      </c>
      <c r="Q966" s="267">
        <v>0.963876651982379</v>
      </c>
      <c r="R966" s="267">
        <v>0.975315729047072</v>
      </c>
      <c r="S966" s="267">
        <v>0.965777262180974</v>
      </c>
      <c r="T966" s="295">
        <v>-0.0114390770646935</v>
      </c>
      <c r="U966" s="266">
        <v>50154</v>
      </c>
      <c r="V966" s="266">
        <v>46494</v>
      </c>
      <c r="W966" s="267">
        <v>0.927024763727719</v>
      </c>
      <c r="X966" s="267">
        <v>0.92511013215859</v>
      </c>
      <c r="Y966" s="268">
        <v>0.909299655568312</v>
      </c>
      <c r="Z966" s="268">
        <v>0.924013921113689</v>
      </c>
      <c r="AA966" s="295">
        <v>0.015810476590278</v>
      </c>
      <c r="AB966" s="264">
        <v>11550</v>
      </c>
      <c r="AC966" s="264">
        <v>10716</v>
      </c>
      <c r="AD966" s="264">
        <v>11845</v>
      </c>
      <c r="AE966" s="264">
        <v>11028</v>
      </c>
      <c r="AF966" s="268">
        <v>0.927792207792208</v>
      </c>
      <c r="AG966" s="268">
        <v>0.931025749261292</v>
      </c>
      <c r="AH966" s="295">
        <v>-0.00323354146908383</v>
      </c>
    </row>
    <row r="967" spans="1:34">
      <c r="A967" s="315" t="s">
        <v>1669</v>
      </c>
      <c r="B967" s="321" t="s">
        <v>3362</v>
      </c>
      <c r="C967" s="293" t="s">
        <v>1729</v>
      </c>
      <c r="D967" s="321" t="s">
        <v>1730</v>
      </c>
      <c r="E967" s="263">
        <v>3615</v>
      </c>
      <c r="F967" s="263">
        <v>3373</v>
      </c>
      <c r="G967" s="263">
        <v>3373</v>
      </c>
      <c r="H967" s="264">
        <v>4265</v>
      </c>
      <c r="I967" s="264">
        <v>4098</v>
      </c>
      <c r="J967" s="264">
        <v>3854</v>
      </c>
      <c r="K967" s="264">
        <v>4364</v>
      </c>
      <c r="L967" s="264">
        <v>3885</v>
      </c>
      <c r="M967" s="264">
        <v>3776</v>
      </c>
      <c r="N967" s="267">
        <v>0.960550945021451</v>
      </c>
      <c r="O967" s="266">
        <v>115975</v>
      </c>
      <c r="P967" s="294">
        <v>0.9</v>
      </c>
      <c r="Q967" s="267">
        <v>0.933056708160443</v>
      </c>
      <c r="R967" s="267">
        <v>0.96084407971864</v>
      </c>
      <c r="S967" s="267">
        <v>0.890238313473877</v>
      </c>
      <c r="T967" s="295">
        <v>-0.0277873715581974</v>
      </c>
      <c r="U967" s="266">
        <v>120738</v>
      </c>
      <c r="V967" s="266">
        <v>109177</v>
      </c>
      <c r="W967" s="267">
        <v>0.904247212973546</v>
      </c>
      <c r="X967" s="267">
        <v>0.933056708160443</v>
      </c>
      <c r="Y967" s="268">
        <v>0.903634232121923</v>
      </c>
      <c r="Z967" s="268">
        <v>0.865261228230981</v>
      </c>
      <c r="AA967" s="295">
        <v>0.02942247603852</v>
      </c>
      <c r="AB967" s="264">
        <v>29463</v>
      </c>
      <c r="AC967" s="264">
        <v>26900</v>
      </c>
      <c r="AD967" s="264">
        <v>28761</v>
      </c>
      <c r="AE967" s="264">
        <v>26088</v>
      </c>
      <c r="AF967" s="268">
        <v>0.913009537385874</v>
      </c>
      <c r="AG967" s="268">
        <v>0.90706164597893</v>
      </c>
      <c r="AH967" s="295">
        <v>0.00594789140694396</v>
      </c>
    </row>
    <row r="968" spans="1:34">
      <c r="A968" s="315" t="s">
        <v>1669</v>
      </c>
      <c r="B968" s="321" t="s">
        <v>3362</v>
      </c>
      <c r="C968" s="293" t="s">
        <v>1731</v>
      </c>
      <c r="D968" s="321" t="s">
        <v>1731</v>
      </c>
      <c r="E968" s="263">
        <v>1123</v>
      </c>
      <c r="F968" s="263">
        <v>1116</v>
      </c>
      <c r="G968" s="263">
        <v>1055</v>
      </c>
      <c r="H968" s="264">
        <v>2228</v>
      </c>
      <c r="I968" s="264">
        <v>2212</v>
      </c>
      <c r="J968" s="264">
        <v>2117</v>
      </c>
      <c r="K968" s="264">
        <v>2066</v>
      </c>
      <c r="L968" s="264">
        <v>2055</v>
      </c>
      <c r="M968" s="264">
        <v>1919</v>
      </c>
      <c r="N968" s="267">
        <v>0.988942137025204</v>
      </c>
      <c r="O968" s="266">
        <v>55717</v>
      </c>
      <c r="P968" s="294">
        <v>0.9</v>
      </c>
      <c r="Q968" s="267">
        <v>0.993766696349065</v>
      </c>
      <c r="R968" s="267">
        <v>0.992818671454219</v>
      </c>
      <c r="S968" s="267">
        <v>0.994675701839303</v>
      </c>
      <c r="T968" s="295">
        <v>0.000948024894846022</v>
      </c>
      <c r="U968" s="266">
        <v>56340</v>
      </c>
      <c r="V968" s="266">
        <v>53119</v>
      </c>
      <c r="W968" s="267">
        <v>0.942829250976216</v>
      </c>
      <c r="X968" s="267">
        <v>0.939447907390917</v>
      </c>
      <c r="Y968" s="268">
        <v>0.950179533213645</v>
      </c>
      <c r="Z968" s="268">
        <v>0.928848015488867</v>
      </c>
      <c r="AA968" s="295">
        <v>-0.0107316258227274</v>
      </c>
      <c r="AB968" s="264">
        <v>13755</v>
      </c>
      <c r="AC968" s="264">
        <v>12931</v>
      </c>
      <c r="AD968" s="264">
        <v>12879</v>
      </c>
      <c r="AE968" s="264">
        <v>12162</v>
      </c>
      <c r="AF968" s="268">
        <v>0.940094511086877</v>
      </c>
      <c r="AG968" s="268">
        <v>0.944327975774517</v>
      </c>
      <c r="AH968" s="295">
        <v>-0.00423346468763919</v>
      </c>
    </row>
    <row r="969" spans="1:34">
      <c r="A969" s="315" t="s">
        <v>1669</v>
      </c>
      <c r="B969" s="321" t="s">
        <v>3362</v>
      </c>
      <c r="C969" s="293" t="s">
        <v>1732</v>
      </c>
      <c r="D969" s="321" t="s">
        <v>1733</v>
      </c>
      <c r="E969" s="263">
        <v>3328</v>
      </c>
      <c r="F969" s="263">
        <v>3131</v>
      </c>
      <c r="G969" s="263">
        <v>3037</v>
      </c>
      <c r="H969" s="264">
        <v>3968</v>
      </c>
      <c r="I969" s="264">
        <v>3740</v>
      </c>
      <c r="J969" s="264">
        <v>3643</v>
      </c>
      <c r="K969" s="264">
        <v>4514</v>
      </c>
      <c r="L969" s="264">
        <v>4329</v>
      </c>
      <c r="M969" s="264">
        <v>4181</v>
      </c>
      <c r="N969" s="267">
        <v>0.945121061252291</v>
      </c>
      <c r="O969" s="266">
        <v>116558</v>
      </c>
      <c r="P969" s="294">
        <v>0.9</v>
      </c>
      <c r="Q969" s="267">
        <v>0.940805288461538</v>
      </c>
      <c r="R969" s="267">
        <v>0.942540322580645</v>
      </c>
      <c r="S969" s="267">
        <v>0.959016393442623</v>
      </c>
      <c r="T969" s="295">
        <v>-0.00173503411910669</v>
      </c>
      <c r="U969" s="266">
        <v>123326</v>
      </c>
      <c r="V969" s="266">
        <v>114169</v>
      </c>
      <c r="W969" s="267">
        <v>0.925749639167734</v>
      </c>
      <c r="X969" s="267">
        <v>0.912560096153846</v>
      </c>
      <c r="Y969" s="268">
        <v>0.918094758064516</v>
      </c>
      <c r="Z969" s="268">
        <v>0.926229508196721</v>
      </c>
      <c r="AA969" s="295">
        <v>-0.00553466191066998</v>
      </c>
      <c r="AB969" s="264">
        <v>29114</v>
      </c>
      <c r="AC969" s="264">
        <v>26903</v>
      </c>
      <c r="AD969" s="264">
        <v>28800</v>
      </c>
      <c r="AE969" s="264">
        <v>26553</v>
      </c>
      <c r="AF969" s="268">
        <v>0.92405715463351</v>
      </c>
      <c r="AG969" s="268">
        <v>0.921979166666667</v>
      </c>
      <c r="AH969" s="295">
        <v>0.002077987966843</v>
      </c>
    </row>
    <row r="970" spans="1:34">
      <c r="A970" s="315" t="s">
        <v>1669</v>
      </c>
      <c r="B970" s="321" t="s">
        <v>3360</v>
      </c>
      <c r="C970" s="293" t="s">
        <v>1734</v>
      </c>
      <c r="D970" s="321" t="s">
        <v>1735</v>
      </c>
      <c r="E970" s="263">
        <v>1426</v>
      </c>
      <c r="F970" s="263">
        <v>1243</v>
      </c>
      <c r="G970" s="263">
        <v>1279</v>
      </c>
      <c r="H970" s="264">
        <v>2668</v>
      </c>
      <c r="I970" s="264">
        <v>2316</v>
      </c>
      <c r="J970" s="264">
        <v>2397</v>
      </c>
      <c r="K970" s="264">
        <v>2447</v>
      </c>
      <c r="L970" s="264">
        <v>2037</v>
      </c>
      <c r="M970" s="264">
        <v>1988</v>
      </c>
      <c r="N970" s="267">
        <v>0.894936546960933</v>
      </c>
      <c r="O970" s="266">
        <v>62974</v>
      </c>
      <c r="P970" s="294">
        <v>0.9</v>
      </c>
      <c r="Q970" s="267">
        <v>0.871669004207574</v>
      </c>
      <c r="R970" s="267">
        <v>0.868065967016492</v>
      </c>
      <c r="S970" s="267">
        <v>0.832447895382101</v>
      </c>
      <c r="T970" s="295">
        <v>0.0036030371910819</v>
      </c>
      <c r="U970" s="266">
        <v>70367</v>
      </c>
      <c r="V970" s="266">
        <v>63476</v>
      </c>
      <c r="W970" s="267">
        <v>0.902070572853752</v>
      </c>
      <c r="X970" s="267">
        <v>0.896914446002805</v>
      </c>
      <c r="Y970" s="268">
        <v>0.898425787106447</v>
      </c>
      <c r="Z970" s="268">
        <v>0.812423375561913</v>
      </c>
      <c r="AA970" s="295">
        <v>-0.00151134110364182</v>
      </c>
      <c r="AB970" s="264">
        <v>16661</v>
      </c>
      <c r="AC970" s="264">
        <v>15050</v>
      </c>
      <c r="AD970" s="264">
        <v>15855</v>
      </c>
      <c r="AE970" s="264">
        <v>14418</v>
      </c>
      <c r="AF970" s="268">
        <v>0.903307124422304</v>
      </c>
      <c r="AG970" s="268">
        <v>0.909366130558183</v>
      </c>
      <c r="AH970" s="295">
        <v>-0.00605900613587995</v>
      </c>
    </row>
    <row r="971" spans="1:34">
      <c r="A971" s="315" t="s">
        <v>1669</v>
      </c>
      <c r="B971" s="321" t="s">
        <v>3360</v>
      </c>
      <c r="C971" s="293" t="s">
        <v>1736</v>
      </c>
      <c r="D971" s="321" t="s">
        <v>1737</v>
      </c>
      <c r="E971" s="263">
        <v>818</v>
      </c>
      <c r="F971" s="263">
        <v>690</v>
      </c>
      <c r="G971" s="263">
        <v>731</v>
      </c>
      <c r="H971" s="264">
        <v>1530</v>
      </c>
      <c r="I971" s="264">
        <v>1205</v>
      </c>
      <c r="J971" s="264">
        <v>1331</v>
      </c>
      <c r="K971" s="264">
        <v>1679</v>
      </c>
      <c r="L971" s="264">
        <v>1398</v>
      </c>
      <c r="M971" s="264">
        <v>1294</v>
      </c>
      <c r="N971" s="267">
        <v>0.813955085502369</v>
      </c>
      <c r="O971" s="266">
        <v>35556</v>
      </c>
      <c r="P971" s="294">
        <v>0.9</v>
      </c>
      <c r="Q971" s="267">
        <v>0.843520782396088</v>
      </c>
      <c r="R971" s="267">
        <v>0.787581699346405</v>
      </c>
      <c r="S971" s="267">
        <v>0.832638475282906</v>
      </c>
      <c r="T971" s="295">
        <v>0.0559390830496828</v>
      </c>
      <c r="U971" s="266">
        <v>43683</v>
      </c>
      <c r="V971" s="266">
        <v>37292</v>
      </c>
      <c r="W971" s="267">
        <v>0.853695945791269</v>
      </c>
      <c r="X971" s="267">
        <v>0.893643031784841</v>
      </c>
      <c r="Y971" s="268">
        <v>0.869934640522876</v>
      </c>
      <c r="Z971" s="268">
        <v>0.770696843359142</v>
      </c>
      <c r="AA971" s="295">
        <v>0.0237083912619652</v>
      </c>
      <c r="AB971" s="264">
        <v>10387</v>
      </c>
      <c r="AC971" s="264">
        <v>8952</v>
      </c>
      <c r="AD971" s="264">
        <v>9693</v>
      </c>
      <c r="AE971" s="264">
        <v>8262</v>
      </c>
      <c r="AF971" s="268">
        <v>0.861846538942909</v>
      </c>
      <c r="AG971" s="268">
        <v>0.852367688022284</v>
      </c>
      <c r="AH971" s="295">
        <v>0.00947885092062528</v>
      </c>
    </row>
    <row r="972" spans="1:34">
      <c r="A972" s="315" t="s">
        <v>1669</v>
      </c>
      <c r="B972" s="321" t="s">
        <v>3360</v>
      </c>
      <c r="C972" s="293" t="s">
        <v>1738</v>
      </c>
      <c r="D972" s="321" t="s">
        <v>1739</v>
      </c>
      <c r="E972" s="263">
        <v>1</v>
      </c>
      <c r="F972" s="263">
        <v>0</v>
      </c>
      <c r="G972" s="263">
        <v>1</v>
      </c>
      <c r="H972" s="264">
        <v>0</v>
      </c>
      <c r="I972" s="264">
        <v>0</v>
      </c>
      <c r="J972" s="264">
        <v>0</v>
      </c>
      <c r="K972" s="264">
        <v>0</v>
      </c>
      <c r="L972" s="264">
        <v>0</v>
      </c>
      <c r="M972" s="264">
        <v>0</v>
      </c>
      <c r="N972" s="267">
        <v>0</v>
      </c>
      <c r="O972" s="266">
        <v>0</v>
      </c>
      <c r="P972" s="294">
        <v>0.9</v>
      </c>
      <c r="Q972" s="267">
        <v>0</v>
      </c>
      <c r="R972" s="267">
        <v>0</v>
      </c>
      <c r="S972" s="267">
        <v>0</v>
      </c>
      <c r="T972" s="295">
        <v>0</v>
      </c>
      <c r="U972" s="266">
        <v>3</v>
      </c>
      <c r="V972" s="266">
        <v>3</v>
      </c>
      <c r="W972" s="267">
        <v>1</v>
      </c>
      <c r="X972" s="267">
        <v>1</v>
      </c>
      <c r="Y972" s="268">
        <v>0</v>
      </c>
      <c r="Z972" s="268">
        <v>0</v>
      </c>
      <c r="AA972" s="295">
        <v>1</v>
      </c>
      <c r="AB972" s="264">
        <v>1</v>
      </c>
      <c r="AC972" s="264">
        <v>1</v>
      </c>
      <c r="AD972" s="264">
        <v>0</v>
      </c>
      <c r="AE972" s="264">
        <v>0</v>
      </c>
      <c r="AF972" s="268">
        <v>1</v>
      </c>
      <c r="AG972" s="268">
        <v>0</v>
      </c>
      <c r="AH972" s="295">
        <v>1</v>
      </c>
    </row>
    <row r="973" spans="1:34">
      <c r="A973" s="315" t="s">
        <v>1669</v>
      </c>
      <c r="B973" s="321" t="s">
        <v>3360</v>
      </c>
      <c r="C973" s="293" t="s">
        <v>1740</v>
      </c>
      <c r="D973" s="321" t="s">
        <v>1741</v>
      </c>
      <c r="E973" s="263">
        <v>1988</v>
      </c>
      <c r="F973" s="263">
        <v>1778</v>
      </c>
      <c r="G973" s="263">
        <v>1851</v>
      </c>
      <c r="H973" s="264">
        <v>2659</v>
      </c>
      <c r="I973" s="264">
        <v>2213</v>
      </c>
      <c r="J973" s="264">
        <v>2427</v>
      </c>
      <c r="K973" s="264">
        <v>2889</v>
      </c>
      <c r="L973" s="264">
        <v>2638</v>
      </c>
      <c r="M973" s="264">
        <v>2320</v>
      </c>
      <c r="N973" s="267">
        <v>0.856033578174187</v>
      </c>
      <c r="O973" s="266">
        <v>61185</v>
      </c>
      <c r="P973" s="294">
        <v>0.9</v>
      </c>
      <c r="Q973" s="267">
        <v>0.894366197183099</v>
      </c>
      <c r="R973" s="267">
        <v>0.832267769838285</v>
      </c>
      <c r="S973" s="267">
        <v>0.913118726202838</v>
      </c>
      <c r="T973" s="295">
        <v>0.0620984273448135</v>
      </c>
      <c r="U973" s="266">
        <v>71475</v>
      </c>
      <c r="V973" s="266">
        <v>62433</v>
      </c>
      <c r="W973" s="267">
        <v>0.873494228751312</v>
      </c>
      <c r="X973" s="267">
        <v>0.931086519114688</v>
      </c>
      <c r="Y973" s="268">
        <v>0.912749153817225</v>
      </c>
      <c r="Z973" s="268">
        <v>0.803046036690896</v>
      </c>
      <c r="AA973" s="295">
        <v>0.0183373652974635</v>
      </c>
      <c r="AB973" s="264">
        <v>19306</v>
      </c>
      <c r="AC973" s="264">
        <v>17308</v>
      </c>
      <c r="AD973" s="264">
        <v>16494</v>
      </c>
      <c r="AE973" s="264">
        <v>14308</v>
      </c>
      <c r="AF973" s="268">
        <v>0.896508857350047</v>
      </c>
      <c r="AG973" s="268">
        <v>0.867466957681581</v>
      </c>
      <c r="AH973" s="295">
        <v>0.0290418996684654</v>
      </c>
    </row>
    <row r="974" spans="1:34">
      <c r="A974" s="315" t="s">
        <v>1669</v>
      </c>
      <c r="B974" s="321" t="s">
        <v>3360</v>
      </c>
      <c r="C974" s="293" t="s">
        <v>1742</v>
      </c>
      <c r="D974" s="321" t="s">
        <v>1743</v>
      </c>
      <c r="E974" s="263">
        <v>1266</v>
      </c>
      <c r="F974" s="263">
        <v>1216</v>
      </c>
      <c r="G974" s="263">
        <v>1192</v>
      </c>
      <c r="H974" s="264">
        <v>1907</v>
      </c>
      <c r="I974" s="264">
        <v>1789</v>
      </c>
      <c r="J974" s="264">
        <v>1737</v>
      </c>
      <c r="K974" s="264">
        <v>1808</v>
      </c>
      <c r="L974" s="264">
        <v>1655</v>
      </c>
      <c r="M974" s="264">
        <v>1640</v>
      </c>
      <c r="N974" s="267">
        <v>0.923334080763194</v>
      </c>
      <c r="O974" s="266">
        <v>45296</v>
      </c>
      <c r="P974" s="294">
        <v>0.9</v>
      </c>
      <c r="Q974" s="267">
        <v>0.960505529225908</v>
      </c>
      <c r="R974" s="267">
        <v>0.938122705820661</v>
      </c>
      <c r="S974" s="267">
        <v>0.91537610619469</v>
      </c>
      <c r="T974" s="295">
        <v>0.0223828234052477</v>
      </c>
      <c r="U974" s="266">
        <v>49057</v>
      </c>
      <c r="V974" s="266">
        <v>44299</v>
      </c>
      <c r="W974" s="267">
        <v>0.903010783374442</v>
      </c>
      <c r="X974" s="267">
        <v>0.941548183254344</v>
      </c>
      <c r="Y974" s="268">
        <v>0.910854745673833</v>
      </c>
      <c r="Z974" s="268">
        <v>0.907079646017699</v>
      </c>
      <c r="AA974" s="295">
        <v>0.0306934375805111</v>
      </c>
      <c r="AB974" s="264">
        <v>12410</v>
      </c>
      <c r="AC974" s="264">
        <v>11389</v>
      </c>
      <c r="AD974" s="264">
        <v>10827</v>
      </c>
      <c r="AE974" s="264">
        <v>9917</v>
      </c>
      <c r="AF974" s="268">
        <v>0.917727639000806</v>
      </c>
      <c r="AG974" s="268">
        <v>0.915950863581786</v>
      </c>
      <c r="AH974" s="295">
        <v>0.00177677541901955</v>
      </c>
    </row>
    <row r="975" spans="1:34">
      <c r="A975" s="315" t="s">
        <v>1669</v>
      </c>
      <c r="B975" s="321" t="s">
        <v>3360</v>
      </c>
      <c r="C975" s="293" t="s">
        <v>1744</v>
      </c>
      <c r="D975" s="321" t="s">
        <v>1745</v>
      </c>
      <c r="E975" s="263">
        <v>0</v>
      </c>
      <c r="F975" s="263">
        <v>0</v>
      </c>
      <c r="G975" s="263">
        <v>0</v>
      </c>
      <c r="H975" s="264">
        <v>0</v>
      </c>
      <c r="I975" s="264">
        <v>0</v>
      </c>
      <c r="J975" s="264">
        <v>0</v>
      </c>
      <c r="K975" s="264">
        <v>0</v>
      </c>
      <c r="L975" s="264">
        <v>0</v>
      </c>
      <c r="M975" s="264">
        <v>0</v>
      </c>
      <c r="N975" s="267">
        <v>0</v>
      </c>
      <c r="O975" s="266">
        <v>0</v>
      </c>
      <c r="P975" s="294">
        <v>0.9</v>
      </c>
      <c r="Q975" s="267">
        <v>0</v>
      </c>
      <c r="R975" s="267">
        <v>0</v>
      </c>
      <c r="S975" s="267">
        <v>0</v>
      </c>
      <c r="T975" s="295">
        <v>0</v>
      </c>
      <c r="U975" s="266">
        <v>0</v>
      </c>
      <c r="V975" s="266">
        <v>0</v>
      </c>
      <c r="W975" s="267">
        <v>0</v>
      </c>
      <c r="X975" s="267">
        <v>0</v>
      </c>
      <c r="Y975" s="268">
        <v>0</v>
      </c>
      <c r="Z975" s="268">
        <v>0</v>
      </c>
      <c r="AA975" s="295">
        <v>0</v>
      </c>
      <c r="AB975" s="264">
        <v>0</v>
      </c>
      <c r="AC975" s="264">
        <v>0</v>
      </c>
      <c r="AD975" s="264">
        <v>0</v>
      </c>
      <c r="AE975" s="264">
        <v>0</v>
      </c>
      <c r="AF975" s="268">
        <v>0</v>
      </c>
      <c r="AG975" s="268">
        <v>0</v>
      </c>
      <c r="AH975" s="295">
        <v>0</v>
      </c>
    </row>
    <row r="976" spans="1:34">
      <c r="A976" s="315" t="s">
        <v>1669</v>
      </c>
      <c r="B976" s="321" t="s">
        <v>3361</v>
      </c>
      <c r="C976" s="293" t="s">
        <v>1746</v>
      </c>
      <c r="D976" s="321" t="s">
        <v>1747</v>
      </c>
      <c r="E976" s="263">
        <v>0</v>
      </c>
      <c r="F976" s="263">
        <v>0</v>
      </c>
      <c r="G976" s="263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67">
        <v>0</v>
      </c>
      <c r="O976" s="266">
        <v>0</v>
      </c>
      <c r="P976" s="294">
        <v>0.9</v>
      </c>
      <c r="Q976" s="267">
        <v>0</v>
      </c>
      <c r="R976" s="267">
        <v>0</v>
      </c>
      <c r="S976" s="267">
        <v>0</v>
      </c>
      <c r="T976" s="295">
        <v>0</v>
      </c>
      <c r="U976" s="266">
        <v>0</v>
      </c>
      <c r="V976" s="266">
        <v>0</v>
      </c>
      <c r="W976" s="267">
        <v>0</v>
      </c>
      <c r="X976" s="267">
        <v>0</v>
      </c>
      <c r="Y976" s="268">
        <v>0</v>
      </c>
      <c r="Z976" s="268">
        <v>0</v>
      </c>
      <c r="AA976" s="295">
        <v>0</v>
      </c>
      <c r="AB976" s="264">
        <v>0</v>
      </c>
      <c r="AC976" s="264">
        <v>0</v>
      </c>
      <c r="AD976" s="264">
        <v>0</v>
      </c>
      <c r="AE976" s="264">
        <v>0</v>
      </c>
      <c r="AF976" s="268">
        <v>0</v>
      </c>
      <c r="AG976" s="268">
        <v>0</v>
      </c>
      <c r="AH976" s="295">
        <v>0</v>
      </c>
    </row>
    <row r="977" spans="1:34">
      <c r="A977" s="315" t="s">
        <v>1669</v>
      </c>
      <c r="B977" s="321" t="s">
        <v>3361</v>
      </c>
      <c r="C977" s="293" t="s">
        <v>1748</v>
      </c>
      <c r="D977" s="321" t="s">
        <v>1749</v>
      </c>
      <c r="E977" s="263">
        <v>975</v>
      </c>
      <c r="F977" s="263">
        <v>949</v>
      </c>
      <c r="G977" s="263">
        <v>897</v>
      </c>
      <c r="H977" s="264">
        <v>1417</v>
      </c>
      <c r="I977" s="264">
        <v>1378</v>
      </c>
      <c r="J977" s="264">
        <v>1322</v>
      </c>
      <c r="K977" s="264">
        <v>1679</v>
      </c>
      <c r="L977" s="264">
        <v>1619</v>
      </c>
      <c r="M977" s="264">
        <v>1552</v>
      </c>
      <c r="N977" s="267">
        <v>0.965400299600533</v>
      </c>
      <c r="O977" s="266">
        <v>46401</v>
      </c>
      <c r="P977" s="294">
        <v>0.9</v>
      </c>
      <c r="Q977" s="267">
        <v>0.973333333333333</v>
      </c>
      <c r="R977" s="267">
        <v>0.972477064220184</v>
      </c>
      <c r="S977" s="267">
        <v>0.964264443120905</v>
      </c>
      <c r="T977" s="295">
        <v>0.000856269113149843</v>
      </c>
      <c r="U977" s="266">
        <v>48064</v>
      </c>
      <c r="V977" s="266">
        <v>44615</v>
      </c>
      <c r="W977" s="267">
        <v>0.928241511318242</v>
      </c>
      <c r="X977" s="267">
        <v>0.92</v>
      </c>
      <c r="Y977" s="268">
        <v>0.932956951305575</v>
      </c>
      <c r="Z977" s="268">
        <v>0.92435973793925</v>
      </c>
      <c r="AA977" s="295">
        <v>-0.0129569513055752</v>
      </c>
      <c r="AB977" s="264">
        <v>11122</v>
      </c>
      <c r="AC977" s="264">
        <v>10343</v>
      </c>
      <c r="AD977" s="264">
        <v>11683</v>
      </c>
      <c r="AE977" s="264">
        <v>10881</v>
      </c>
      <c r="AF977" s="268">
        <v>0.929958640532278</v>
      </c>
      <c r="AG977" s="268">
        <v>0.931353248309509</v>
      </c>
      <c r="AH977" s="295">
        <v>-0.0013946077772311</v>
      </c>
    </row>
    <row r="978" spans="1:34">
      <c r="A978" s="315" t="s">
        <v>1669</v>
      </c>
      <c r="B978" s="321" t="s">
        <v>3361</v>
      </c>
      <c r="C978" s="293" t="s">
        <v>1750</v>
      </c>
      <c r="D978" s="321" t="s">
        <v>1751</v>
      </c>
      <c r="E978" s="263">
        <v>1603</v>
      </c>
      <c r="F978" s="263">
        <v>1548</v>
      </c>
      <c r="G978" s="263">
        <v>1491</v>
      </c>
      <c r="H978" s="264">
        <v>2545</v>
      </c>
      <c r="I978" s="264">
        <v>2462</v>
      </c>
      <c r="J978" s="264">
        <v>2374</v>
      </c>
      <c r="K978" s="264">
        <v>2916</v>
      </c>
      <c r="L978" s="264">
        <v>2839</v>
      </c>
      <c r="M978" s="264">
        <v>2678</v>
      </c>
      <c r="N978" s="267">
        <v>0.960938271604938</v>
      </c>
      <c r="O978" s="266">
        <v>77836</v>
      </c>
      <c r="P978" s="294">
        <v>0.9</v>
      </c>
      <c r="Q978" s="267">
        <v>0.96568933250156</v>
      </c>
      <c r="R978" s="267">
        <v>0.967387033398821</v>
      </c>
      <c r="S978" s="267">
        <v>0.973593964334705</v>
      </c>
      <c r="T978" s="295">
        <v>-0.00169770089726173</v>
      </c>
      <c r="U978" s="266">
        <v>81000</v>
      </c>
      <c r="V978" s="266">
        <v>74853</v>
      </c>
      <c r="W978" s="267">
        <v>0.924111111111111</v>
      </c>
      <c r="X978" s="267">
        <v>0.930131004366812</v>
      </c>
      <c r="Y978" s="268">
        <v>0.932809430255403</v>
      </c>
      <c r="Z978" s="268">
        <v>0.91838134430727</v>
      </c>
      <c r="AA978" s="295">
        <v>-0.00267842588859057</v>
      </c>
      <c r="AB978" s="264">
        <v>19305</v>
      </c>
      <c r="AC978" s="264">
        <v>17938</v>
      </c>
      <c r="AD978" s="264">
        <v>19044</v>
      </c>
      <c r="AE978" s="264">
        <v>17794</v>
      </c>
      <c r="AF978" s="268">
        <v>0.929189329189329</v>
      </c>
      <c r="AG978" s="268">
        <v>0.934362528880487</v>
      </c>
      <c r="AH978" s="295">
        <v>-0.00517319969115815</v>
      </c>
    </row>
    <row r="979" spans="1:34">
      <c r="A979" s="315" t="s">
        <v>1669</v>
      </c>
      <c r="B979" s="321" t="s">
        <v>3361</v>
      </c>
      <c r="C979" s="293" t="s">
        <v>1752</v>
      </c>
      <c r="D979" s="321" t="s">
        <v>1753</v>
      </c>
      <c r="E979" s="263">
        <v>1773</v>
      </c>
      <c r="F979" s="263">
        <v>1611</v>
      </c>
      <c r="G979" s="263">
        <v>1572</v>
      </c>
      <c r="H979" s="264">
        <v>2990</v>
      </c>
      <c r="I979" s="264">
        <v>2719</v>
      </c>
      <c r="J979" s="264">
        <v>2721</v>
      </c>
      <c r="K979" s="264">
        <v>3666</v>
      </c>
      <c r="L979" s="264">
        <v>3263</v>
      </c>
      <c r="M979" s="264">
        <v>3352</v>
      </c>
      <c r="N979" s="267">
        <v>0.91926188951627</v>
      </c>
      <c r="O979" s="266">
        <v>94752</v>
      </c>
      <c r="P979" s="294">
        <v>0.9</v>
      </c>
      <c r="Q979" s="267">
        <v>0.908629441624365</v>
      </c>
      <c r="R979" s="267">
        <v>0.909364548494983</v>
      </c>
      <c r="S979" s="267">
        <v>0.890070921985816</v>
      </c>
      <c r="T979" s="295">
        <v>-0.000735106870617841</v>
      </c>
      <c r="U979" s="266">
        <v>103074</v>
      </c>
      <c r="V979" s="266">
        <v>92930</v>
      </c>
      <c r="W979" s="267">
        <v>0.901585268835982</v>
      </c>
      <c r="X979" s="267">
        <v>0.88663282571912</v>
      </c>
      <c r="Y979" s="268">
        <v>0.910033444816054</v>
      </c>
      <c r="Z979" s="268">
        <v>0.914348063284233</v>
      </c>
      <c r="AA979" s="295">
        <v>-0.0234006190969334</v>
      </c>
      <c r="AB979" s="264">
        <v>23747</v>
      </c>
      <c r="AC979" s="264">
        <v>21360</v>
      </c>
      <c r="AD979" s="264">
        <v>24650</v>
      </c>
      <c r="AE979" s="264">
        <v>22076</v>
      </c>
      <c r="AF979" s="268">
        <v>0.899482039836611</v>
      </c>
      <c r="AG979" s="268">
        <v>0.895578093306288</v>
      </c>
      <c r="AH979" s="295">
        <v>0.00390394653032289</v>
      </c>
    </row>
    <row r="980" spans="1:34">
      <c r="A980" s="315" t="s">
        <v>1669</v>
      </c>
      <c r="B980" s="321" t="s">
        <v>3361</v>
      </c>
      <c r="C980" s="293" t="s">
        <v>1754</v>
      </c>
      <c r="D980" s="321" t="s">
        <v>1755</v>
      </c>
      <c r="E980" s="263">
        <v>943</v>
      </c>
      <c r="F980" s="263">
        <v>885</v>
      </c>
      <c r="G980" s="263">
        <v>858</v>
      </c>
      <c r="H980" s="264">
        <v>1549</v>
      </c>
      <c r="I980" s="264">
        <v>1471</v>
      </c>
      <c r="J980" s="264">
        <v>1427</v>
      </c>
      <c r="K980" s="264">
        <v>1847</v>
      </c>
      <c r="L980" s="264">
        <v>1694</v>
      </c>
      <c r="M980" s="264">
        <v>1627</v>
      </c>
      <c r="N980" s="267">
        <v>0.945621123081946</v>
      </c>
      <c r="O980" s="266">
        <v>46343</v>
      </c>
      <c r="P980" s="294">
        <v>0.9</v>
      </c>
      <c r="Q980" s="267">
        <v>0.938494167550371</v>
      </c>
      <c r="R980" s="267">
        <v>0.949644932214332</v>
      </c>
      <c r="S980" s="267">
        <v>0.91716296697347</v>
      </c>
      <c r="T980" s="295">
        <v>-0.0111507646639606</v>
      </c>
      <c r="U980" s="266">
        <v>49008</v>
      </c>
      <c r="V980" s="266">
        <v>45147</v>
      </c>
      <c r="W980" s="267">
        <v>0.92121694417238</v>
      </c>
      <c r="X980" s="267">
        <v>0.909862142099682</v>
      </c>
      <c r="Y980" s="268">
        <v>0.921239509360878</v>
      </c>
      <c r="Z980" s="268">
        <v>0.880887926367082</v>
      </c>
      <c r="AA980" s="295">
        <v>-0.0113773672611961</v>
      </c>
      <c r="AB980" s="264">
        <v>11830</v>
      </c>
      <c r="AC980" s="264">
        <v>10851</v>
      </c>
      <c r="AD980" s="264">
        <v>11567</v>
      </c>
      <c r="AE980" s="264">
        <v>10695</v>
      </c>
      <c r="AF980" s="268">
        <v>0.917244294167371</v>
      </c>
      <c r="AG980" s="268">
        <v>0.924613123541108</v>
      </c>
      <c r="AH980" s="295">
        <v>-0.00736882937373728</v>
      </c>
    </row>
    <row r="981" spans="1:34">
      <c r="A981" s="315" t="s">
        <v>1669</v>
      </c>
      <c r="B981" s="321" t="s">
        <v>3361</v>
      </c>
      <c r="C981" s="293" t="s">
        <v>1756</v>
      </c>
      <c r="D981" s="321" t="s">
        <v>1757</v>
      </c>
      <c r="E981" s="263">
        <v>1823</v>
      </c>
      <c r="F981" s="263">
        <v>1755</v>
      </c>
      <c r="G981" s="263">
        <v>1727</v>
      </c>
      <c r="H981" s="264">
        <v>2910</v>
      </c>
      <c r="I981" s="264">
        <v>2838</v>
      </c>
      <c r="J981" s="264">
        <v>2749</v>
      </c>
      <c r="K981" s="264">
        <v>3353</v>
      </c>
      <c r="L981" s="264">
        <v>3165</v>
      </c>
      <c r="M981" s="264">
        <v>3117</v>
      </c>
      <c r="N981" s="267">
        <v>0.960969270112774</v>
      </c>
      <c r="O981" s="266">
        <v>91688</v>
      </c>
      <c r="P981" s="294">
        <v>0.9</v>
      </c>
      <c r="Q981" s="267">
        <v>0.96269884805266</v>
      </c>
      <c r="R981" s="267">
        <v>0.975257731958763</v>
      </c>
      <c r="S981" s="267">
        <v>0.943930808231434</v>
      </c>
      <c r="T981" s="295">
        <v>-0.0125588839061024</v>
      </c>
      <c r="U981" s="266">
        <v>95412</v>
      </c>
      <c r="V981" s="266">
        <v>89695</v>
      </c>
      <c r="W981" s="267">
        <v>0.940080912254224</v>
      </c>
      <c r="X981" s="267">
        <v>0.947339550191991</v>
      </c>
      <c r="Y981" s="268">
        <v>0.9446735395189</v>
      </c>
      <c r="Z981" s="268">
        <v>0.929615269907546</v>
      </c>
      <c r="AA981" s="295">
        <v>0.00266601067309091</v>
      </c>
      <c r="AB981" s="264">
        <v>21635</v>
      </c>
      <c r="AC981" s="264">
        <v>20392</v>
      </c>
      <c r="AD981" s="264">
        <v>22354</v>
      </c>
      <c r="AE981" s="264">
        <v>20991</v>
      </c>
      <c r="AF981" s="268">
        <v>0.942546799168015</v>
      </c>
      <c r="AG981" s="268">
        <v>0.939026572425517</v>
      </c>
      <c r="AH981" s="295">
        <v>0.00352022674249808</v>
      </c>
    </row>
    <row r="982" spans="1:34">
      <c r="A982" s="315" t="s">
        <v>1669</v>
      </c>
      <c r="B982" s="321" t="s">
        <v>3361</v>
      </c>
      <c r="C982" s="293" t="s">
        <v>1758</v>
      </c>
      <c r="D982" s="321" t="s">
        <v>1759</v>
      </c>
      <c r="E982" s="263">
        <v>1474</v>
      </c>
      <c r="F982" s="263">
        <v>1447</v>
      </c>
      <c r="G982" s="263">
        <v>1408</v>
      </c>
      <c r="H982" s="264">
        <v>2219</v>
      </c>
      <c r="I982" s="264">
        <v>2174</v>
      </c>
      <c r="J982" s="264">
        <v>2101</v>
      </c>
      <c r="K982" s="264">
        <v>2615</v>
      </c>
      <c r="L982" s="264">
        <v>2556</v>
      </c>
      <c r="M982" s="264">
        <v>2486</v>
      </c>
      <c r="N982" s="267">
        <v>0.984494086727989</v>
      </c>
      <c r="O982" s="266">
        <v>71174</v>
      </c>
      <c r="P982" s="294">
        <v>0.9</v>
      </c>
      <c r="Q982" s="267">
        <v>0.98168249660787</v>
      </c>
      <c r="R982" s="267">
        <v>0.979720594862551</v>
      </c>
      <c r="S982" s="267">
        <v>0.977437858508604</v>
      </c>
      <c r="T982" s="295">
        <v>0.00196190174531907</v>
      </c>
      <c r="U982" s="266">
        <v>72295</v>
      </c>
      <c r="V982" s="266">
        <v>68942</v>
      </c>
      <c r="W982" s="267">
        <v>0.953620582336261</v>
      </c>
      <c r="X982" s="267">
        <v>0.955223880597015</v>
      </c>
      <c r="Y982" s="268">
        <v>0.946822893195133</v>
      </c>
      <c r="Z982" s="268">
        <v>0.950669216061185</v>
      </c>
      <c r="AA982" s="295">
        <v>0.008400987401882</v>
      </c>
      <c r="AB982" s="264">
        <v>16909</v>
      </c>
      <c r="AC982" s="264">
        <v>16131</v>
      </c>
      <c r="AD982" s="264">
        <v>16648</v>
      </c>
      <c r="AE982" s="264">
        <v>15970</v>
      </c>
      <c r="AF982" s="268">
        <v>0.95398899994086</v>
      </c>
      <c r="AG982" s="268">
        <v>0.959274387313791</v>
      </c>
      <c r="AH982" s="295">
        <v>-0.00528538737293149</v>
      </c>
    </row>
    <row r="983" spans="1:34">
      <c r="A983" s="315" t="s">
        <v>1669</v>
      </c>
      <c r="B983" s="321" t="s">
        <v>3361</v>
      </c>
      <c r="C983" s="293" t="s">
        <v>1760</v>
      </c>
      <c r="D983" s="321" t="s">
        <v>1761</v>
      </c>
      <c r="E983" s="263">
        <v>1245</v>
      </c>
      <c r="F983" s="263">
        <v>1159</v>
      </c>
      <c r="G983" s="263">
        <v>1143</v>
      </c>
      <c r="H983" s="264">
        <v>2017</v>
      </c>
      <c r="I983" s="264">
        <v>1925</v>
      </c>
      <c r="J983" s="264">
        <v>1862</v>
      </c>
      <c r="K983" s="264">
        <v>2139</v>
      </c>
      <c r="L983" s="264">
        <v>2052</v>
      </c>
      <c r="M983" s="264">
        <v>2005</v>
      </c>
      <c r="N983" s="267">
        <v>0.962169931541357</v>
      </c>
      <c r="O983" s="266">
        <v>64933</v>
      </c>
      <c r="P983" s="294">
        <v>0.9</v>
      </c>
      <c r="Q983" s="267">
        <v>0.930923694779117</v>
      </c>
      <c r="R983" s="267">
        <v>0.954387704511651</v>
      </c>
      <c r="S983" s="267">
        <v>0.959326788218794</v>
      </c>
      <c r="T983" s="295">
        <v>-0.0234640097325345</v>
      </c>
      <c r="U983" s="266">
        <v>67486</v>
      </c>
      <c r="V983" s="266">
        <v>62710</v>
      </c>
      <c r="W983" s="267">
        <v>0.929229766173725</v>
      </c>
      <c r="X983" s="267">
        <v>0.918072289156627</v>
      </c>
      <c r="Y983" s="268">
        <v>0.923153197818542</v>
      </c>
      <c r="Z983" s="268">
        <v>0.937353903693315</v>
      </c>
      <c r="AA983" s="295">
        <v>-0.00508090866191591</v>
      </c>
      <c r="AB983" s="264">
        <v>15122</v>
      </c>
      <c r="AC983" s="264">
        <v>14074</v>
      </c>
      <c r="AD983" s="264">
        <v>15834</v>
      </c>
      <c r="AE983" s="264">
        <v>14716</v>
      </c>
      <c r="AF983" s="268">
        <v>0.93069699775162</v>
      </c>
      <c r="AG983" s="268">
        <v>0.929392446633826</v>
      </c>
      <c r="AH983" s="295">
        <v>0.00130455111779426</v>
      </c>
    </row>
    <row r="984" spans="1:34">
      <c r="A984" s="315" t="s">
        <v>1669</v>
      </c>
      <c r="B984" s="321" t="s">
        <v>3361</v>
      </c>
      <c r="C984" s="293" t="s">
        <v>1762</v>
      </c>
      <c r="D984" s="321" t="s">
        <v>1763</v>
      </c>
      <c r="E984" s="263">
        <v>1821</v>
      </c>
      <c r="F984" s="263">
        <v>1737</v>
      </c>
      <c r="G984" s="263">
        <v>1637</v>
      </c>
      <c r="H984" s="264">
        <v>2655</v>
      </c>
      <c r="I984" s="264">
        <v>2545</v>
      </c>
      <c r="J984" s="264">
        <v>2430</v>
      </c>
      <c r="K984" s="264">
        <v>3238</v>
      </c>
      <c r="L984" s="264">
        <v>3071</v>
      </c>
      <c r="M984" s="264">
        <v>2866</v>
      </c>
      <c r="N984" s="267">
        <v>0.944183661843454</v>
      </c>
      <c r="O984" s="266">
        <v>82871</v>
      </c>
      <c r="P984" s="294">
        <v>0.9</v>
      </c>
      <c r="Q984" s="267">
        <v>0.953871499176277</v>
      </c>
      <c r="R984" s="267">
        <v>0.958568738229755</v>
      </c>
      <c r="S984" s="267">
        <v>0.948424953675108</v>
      </c>
      <c r="T984" s="295">
        <v>-0.00469723905347841</v>
      </c>
      <c r="U984" s="266">
        <v>87770</v>
      </c>
      <c r="V984" s="266">
        <v>79608</v>
      </c>
      <c r="W984" s="267">
        <v>0.90700694998291</v>
      </c>
      <c r="X984" s="267">
        <v>0.898956617243273</v>
      </c>
      <c r="Y984" s="268">
        <v>0.915254237288136</v>
      </c>
      <c r="Z984" s="268">
        <v>0.885114268066708</v>
      </c>
      <c r="AA984" s="295">
        <v>-0.0162976200448627</v>
      </c>
      <c r="AB984" s="264">
        <v>21327</v>
      </c>
      <c r="AC984" s="264">
        <v>19474</v>
      </c>
      <c r="AD984" s="264">
        <v>20901</v>
      </c>
      <c r="AE984" s="264">
        <v>18889</v>
      </c>
      <c r="AF984" s="268">
        <v>0.913114830965443</v>
      </c>
      <c r="AG984" s="268">
        <v>0.903736663317545</v>
      </c>
      <c r="AH984" s="295">
        <v>0.00937816764789823</v>
      </c>
    </row>
    <row r="985" spans="1:34">
      <c r="A985" s="315" t="s">
        <v>1669</v>
      </c>
      <c r="B985" s="321" t="s">
        <v>3361</v>
      </c>
      <c r="C985" s="293" t="s">
        <v>1764</v>
      </c>
      <c r="D985" s="321" t="s">
        <v>1765</v>
      </c>
      <c r="E985" s="263">
        <v>726</v>
      </c>
      <c r="F985" s="263">
        <v>689</v>
      </c>
      <c r="G985" s="263">
        <v>665</v>
      </c>
      <c r="H985" s="264">
        <v>1197</v>
      </c>
      <c r="I985" s="264">
        <v>1136</v>
      </c>
      <c r="J985" s="264">
        <v>1101</v>
      </c>
      <c r="K985" s="264">
        <v>1349</v>
      </c>
      <c r="L985" s="264">
        <v>1259</v>
      </c>
      <c r="M985" s="264">
        <v>1237</v>
      </c>
      <c r="N985" s="267">
        <v>0.943637077769049</v>
      </c>
      <c r="O985" s="266">
        <v>38440</v>
      </c>
      <c r="P985" s="294">
        <v>0.9</v>
      </c>
      <c r="Q985" s="267">
        <v>0.949035812672176</v>
      </c>
      <c r="R985" s="267">
        <v>0.949039264828738</v>
      </c>
      <c r="S985" s="267">
        <v>0.933283914010378</v>
      </c>
      <c r="T985" s="295">
        <v>-3.45215656216702e-6</v>
      </c>
      <c r="U985" s="266">
        <v>40736</v>
      </c>
      <c r="V985" s="266">
        <v>37452</v>
      </c>
      <c r="W985" s="267">
        <v>0.919383346425766</v>
      </c>
      <c r="X985" s="267">
        <v>0.915977961432507</v>
      </c>
      <c r="Y985" s="268">
        <v>0.919799498746867</v>
      </c>
      <c r="Z985" s="268">
        <v>0.916975537435137</v>
      </c>
      <c r="AA985" s="295">
        <v>-0.0038215373143603</v>
      </c>
      <c r="AB985" s="264">
        <v>9344</v>
      </c>
      <c r="AC985" s="264">
        <v>8578</v>
      </c>
      <c r="AD985" s="264">
        <v>9573</v>
      </c>
      <c r="AE985" s="264">
        <v>8885</v>
      </c>
      <c r="AF985" s="268">
        <v>0.918022260273973</v>
      </c>
      <c r="AG985" s="268">
        <v>0.928131202339914</v>
      </c>
      <c r="AH985" s="295">
        <v>-0.0101089420659417</v>
      </c>
    </row>
    <row r="986" spans="1:34">
      <c r="A986" s="315" t="s">
        <v>1669</v>
      </c>
      <c r="B986" s="321" t="s">
        <v>3361</v>
      </c>
      <c r="C986" s="293" t="s">
        <v>1766</v>
      </c>
      <c r="D986" s="321" t="s">
        <v>1767</v>
      </c>
      <c r="E986" s="263">
        <v>999</v>
      </c>
      <c r="F986" s="263">
        <v>975</v>
      </c>
      <c r="G986" s="263">
        <v>926</v>
      </c>
      <c r="H986" s="264">
        <v>1557</v>
      </c>
      <c r="I986" s="264">
        <v>1524</v>
      </c>
      <c r="J986" s="264">
        <v>1425</v>
      </c>
      <c r="K986" s="264">
        <v>1765</v>
      </c>
      <c r="L986" s="264">
        <v>1703</v>
      </c>
      <c r="M986" s="264">
        <v>1609</v>
      </c>
      <c r="N986" s="267">
        <v>0.95314368171511</v>
      </c>
      <c r="O986" s="266">
        <v>46237</v>
      </c>
      <c r="P986" s="294">
        <v>0.9</v>
      </c>
      <c r="Q986" s="267">
        <v>0.975975975975976</v>
      </c>
      <c r="R986" s="267">
        <v>0.978805394990366</v>
      </c>
      <c r="S986" s="267">
        <v>0.964872521246459</v>
      </c>
      <c r="T986" s="295">
        <v>-0.00282941901439016</v>
      </c>
      <c r="U986" s="266">
        <v>48510</v>
      </c>
      <c r="V986" s="266">
        <v>44638</v>
      </c>
      <c r="W986" s="267">
        <v>0.920181405895692</v>
      </c>
      <c r="X986" s="267">
        <v>0.926926926926927</v>
      </c>
      <c r="Y986" s="268">
        <v>0.915221579961464</v>
      </c>
      <c r="Z986" s="268">
        <v>0.911614730878187</v>
      </c>
      <c r="AA986" s="295">
        <v>0.0117053469654625</v>
      </c>
      <c r="AB986" s="264">
        <v>11507</v>
      </c>
      <c r="AC986" s="264">
        <v>10709</v>
      </c>
      <c r="AD986" s="264">
        <v>11360</v>
      </c>
      <c r="AE986" s="264">
        <v>10619</v>
      </c>
      <c r="AF986" s="268">
        <v>0.93065090814287</v>
      </c>
      <c r="AG986" s="268">
        <v>0.934771126760563</v>
      </c>
      <c r="AH986" s="295">
        <v>-0.00412021861769385</v>
      </c>
    </row>
    <row r="987" spans="1:34">
      <c r="A987" s="315" t="s">
        <v>1669</v>
      </c>
      <c r="B987" s="321" t="s">
        <v>3362</v>
      </c>
      <c r="C987" s="293" t="s">
        <v>1768</v>
      </c>
      <c r="D987" s="321" t="s">
        <v>1769</v>
      </c>
      <c r="E987" s="263">
        <v>1306</v>
      </c>
      <c r="F987" s="263">
        <v>1255</v>
      </c>
      <c r="G987" s="263">
        <v>1194</v>
      </c>
      <c r="H987" s="264">
        <v>2287</v>
      </c>
      <c r="I987" s="264">
        <v>2098</v>
      </c>
      <c r="J987" s="264">
        <v>2081</v>
      </c>
      <c r="K987" s="264">
        <v>2208</v>
      </c>
      <c r="L987" s="264">
        <v>2059</v>
      </c>
      <c r="M987" s="264">
        <v>1933</v>
      </c>
      <c r="N987" s="267">
        <v>0.92763287215544</v>
      </c>
      <c r="O987" s="266">
        <v>61349</v>
      </c>
      <c r="P987" s="294">
        <v>0.9</v>
      </c>
      <c r="Q987" s="267">
        <v>0.960949464012251</v>
      </c>
      <c r="R987" s="267">
        <v>0.917358985570617</v>
      </c>
      <c r="S987" s="267">
        <v>0.932518115942029</v>
      </c>
      <c r="T987" s="295">
        <v>0.0435904784416346</v>
      </c>
      <c r="U987" s="266">
        <v>66135</v>
      </c>
      <c r="V987" s="266">
        <v>60004</v>
      </c>
      <c r="W987" s="267">
        <v>0.907295683072503</v>
      </c>
      <c r="X987" s="267">
        <v>0.914241960183767</v>
      </c>
      <c r="Y987" s="268">
        <v>0.909925666812418</v>
      </c>
      <c r="Z987" s="268">
        <v>0.875452898550725</v>
      </c>
      <c r="AA987" s="295">
        <v>0.0043162933713492</v>
      </c>
      <c r="AB987" s="264">
        <v>15399</v>
      </c>
      <c r="AC987" s="264">
        <v>13953</v>
      </c>
      <c r="AD987" s="264">
        <v>15735</v>
      </c>
      <c r="AE987" s="264">
        <v>14249</v>
      </c>
      <c r="AF987" s="268">
        <v>0.906097798558348</v>
      </c>
      <c r="AG987" s="268">
        <v>0.905560851604703</v>
      </c>
      <c r="AH987" s="295">
        <v>0.000536946953645034</v>
      </c>
    </row>
    <row r="988" spans="1:34">
      <c r="A988" s="315" t="s">
        <v>1669</v>
      </c>
      <c r="B988" s="321" t="s">
        <v>3362</v>
      </c>
      <c r="C988" s="293" t="s">
        <v>1770</v>
      </c>
      <c r="D988" s="321" t="s">
        <v>1770</v>
      </c>
      <c r="E988" s="263">
        <v>871</v>
      </c>
      <c r="F988" s="263">
        <v>787</v>
      </c>
      <c r="G988" s="263">
        <v>680</v>
      </c>
      <c r="H988" s="264">
        <v>1252</v>
      </c>
      <c r="I988" s="264">
        <v>1163</v>
      </c>
      <c r="J988" s="264">
        <v>1099</v>
      </c>
      <c r="K988" s="264">
        <v>1284</v>
      </c>
      <c r="L988" s="264">
        <v>1240</v>
      </c>
      <c r="M988" s="264">
        <v>1106</v>
      </c>
      <c r="N988" s="267">
        <v>0.925242398926609</v>
      </c>
      <c r="O988" s="266">
        <v>36548</v>
      </c>
      <c r="P988" s="294">
        <v>0.9</v>
      </c>
      <c r="Q988" s="267">
        <v>0.903559127439724</v>
      </c>
      <c r="R988" s="267">
        <v>0.928913738019169</v>
      </c>
      <c r="S988" s="267">
        <v>0.965732087227414</v>
      </c>
      <c r="T988" s="295">
        <v>-0.0253546105794449</v>
      </c>
      <c r="U988" s="266">
        <v>39501</v>
      </c>
      <c r="V988" s="266">
        <v>34815</v>
      </c>
      <c r="W988" s="267">
        <v>0.881370091896408</v>
      </c>
      <c r="X988" s="267">
        <v>0.780711825487945</v>
      </c>
      <c r="Y988" s="268">
        <v>0.87779552715655</v>
      </c>
      <c r="Z988" s="268">
        <v>0.861370716510903</v>
      </c>
      <c r="AA988" s="295">
        <v>-0.0970837016686046</v>
      </c>
      <c r="AB988" s="264">
        <v>9035</v>
      </c>
      <c r="AC988" s="264">
        <v>8024</v>
      </c>
      <c r="AD988" s="264">
        <v>9355</v>
      </c>
      <c r="AE988" s="264">
        <v>8259</v>
      </c>
      <c r="AF988" s="268">
        <v>0.888101826231323</v>
      </c>
      <c r="AG988" s="268">
        <v>0.882843399251737</v>
      </c>
      <c r="AH988" s="295">
        <v>0.00525842697958556</v>
      </c>
    </row>
    <row r="989" spans="1:34">
      <c r="A989" s="315" t="s">
        <v>1669</v>
      </c>
      <c r="B989" s="321" t="s">
        <v>3362</v>
      </c>
      <c r="C989" s="293" t="s">
        <v>1771</v>
      </c>
      <c r="D989" s="321" t="s">
        <v>1772</v>
      </c>
      <c r="E989" s="263">
        <v>1378</v>
      </c>
      <c r="F989" s="263">
        <v>1355</v>
      </c>
      <c r="G989" s="263">
        <v>1282</v>
      </c>
      <c r="H989" s="264">
        <v>2167</v>
      </c>
      <c r="I989" s="264">
        <v>2117</v>
      </c>
      <c r="J989" s="264">
        <v>2005</v>
      </c>
      <c r="K989" s="264">
        <v>2267</v>
      </c>
      <c r="L989" s="264">
        <v>2232</v>
      </c>
      <c r="M989" s="264">
        <v>2130</v>
      </c>
      <c r="N989" s="267">
        <v>0.983341266063779</v>
      </c>
      <c r="O989" s="266">
        <v>61980</v>
      </c>
      <c r="P989" s="294">
        <v>0.9</v>
      </c>
      <c r="Q989" s="267">
        <v>0.983309143686502</v>
      </c>
      <c r="R989" s="267">
        <v>0.97692662667282</v>
      </c>
      <c r="S989" s="267">
        <v>0.984561093956771</v>
      </c>
      <c r="T989" s="295">
        <v>0.00638251701368253</v>
      </c>
      <c r="U989" s="266">
        <v>63030</v>
      </c>
      <c r="V989" s="266">
        <v>58775</v>
      </c>
      <c r="W989" s="267">
        <v>0.932492463906076</v>
      </c>
      <c r="X989" s="267">
        <v>0.93033381712627</v>
      </c>
      <c r="Y989" s="268">
        <v>0.925242270419935</v>
      </c>
      <c r="Z989" s="268">
        <v>0.93956771063079</v>
      </c>
      <c r="AA989" s="295">
        <v>0.0050915467063346</v>
      </c>
      <c r="AB989" s="264">
        <v>14998</v>
      </c>
      <c r="AC989" s="264">
        <v>13868</v>
      </c>
      <c r="AD989" s="264">
        <v>15270</v>
      </c>
      <c r="AE989" s="264">
        <v>14379</v>
      </c>
      <c r="AF989" s="268">
        <v>0.924656620882784</v>
      </c>
      <c r="AG989" s="268">
        <v>0.941650294695481</v>
      </c>
      <c r="AH989" s="295">
        <v>-0.016993673812697</v>
      </c>
    </row>
    <row r="990" spans="1:34">
      <c r="A990" s="315" t="s">
        <v>1669</v>
      </c>
      <c r="B990" s="321" t="s">
        <v>3362</v>
      </c>
      <c r="C990" s="293" t="s">
        <v>1773</v>
      </c>
      <c r="D990" s="321" t="s">
        <v>1774</v>
      </c>
      <c r="E990" s="263">
        <v>2165</v>
      </c>
      <c r="F990" s="263">
        <v>2007</v>
      </c>
      <c r="G990" s="263">
        <v>1935</v>
      </c>
      <c r="H990" s="264">
        <v>3811</v>
      </c>
      <c r="I990" s="264">
        <v>3605</v>
      </c>
      <c r="J990" s="264">
        <v>3394</v>
      </c>
      <c r="K990" s="264">
        <v>3819</v>
      </c>
      <c r="L990" s="264">
        <v>3353</v>
      </c>
      <c r="M990" s="264">
        <v>3329</v>
      </c>
      <c r="N990" s="267">
        <v>0.932401569595697</v>
      </c>
      <c r="O990" s="266">
        <v>105739</v>
      </c>
      <c r="P990" s="294">
        <v>0.9</v>
      </c>
      <c r="Q990" s="267">
        <v>0.9270207852194</v>
      </c>
      <c r="R990" s="267">
        <v>0.945945945945946</v>
      </c>
      <c r="S990" s="267">
        <v>0.877978528410579</v>
      </c>
      <c r="T990" s="295">
        <v>-0.0189251607265464</v>
      </c>
      <c r="U990" s="266">
        <v>113405</v>
      </c>
      <c r="V990" s="266">
        <v>101739</v>
      </c>
      <c r="W990" s="267">
        <v>0.89712975618359</v>
      </c>
      <c r="X990" s="267">
        <v>0.893764434180139</v>
      </c>
      <c r="Y990" s="268">
        <v>0.890579900288638</v>
      </c>
      <c r="Z990" s="268">
        <v>0.871694160775072</v>
      </c>
      <c r="AA990" s="295">
        <v>0.00318453389150042</v>
      </c>
      <c r="AB990" s="264">
        <v>26825</v>
      </c>
      <c r="AC990" s="264">
        <v>24024</v>
      </c>
      <c r="AD990" s="264">
        <v>26933</v>
      </c>
      <c r="AE990" s="264">
        <v>24063</v>
      </c>
      <c r="AF990" s="268">
        <v>0.895582479030755</v>
      </c>
      <c r="AG990" s="268">
        <v>0.893439275238555</v>
      </c>
      <c r="AH990" s="295">
        <v>0.00214320379220001</v>
      </c>
    </row>
    <row r="991" spans="1:34">
      <c r="A991" s="315" t="s">
        <v>1669</v>
      </c>
      <c r="B991" s="321" t="s">
        <v>3362</v>
      </c>
      <c r="C991" s="293" t="s">
        <v>1775</v>
      </c>
      <c r="D991" s="321" t="s">
        <v>1776</v>
      </c>
      <c r="E991" s="263">
        <v>1822</v>
      </c>
      <c r="F991" s="263">
        <v>1753</v>
      </c>
      <c r="G991" s="263">
        <v>1630</v>
      </c>
      <c r="H991" s="264">
        <v>2720</v>
      </c>
      <c r="I991" s="264">
        <v>2605</v>
      </c>
      <c r="J991" s="264">
        <v>2533</v>
      </c>
      <c r="K991" s="264">
        <v>2746</v>
      </c>
      <c r="L991" s="264">
        <v>2641</v>
      </c>
      <c r="M991" s="264">
        <v>2387</v>
      </c>
      <c r="N991" s="267">
        <v>0.964790443668547</v>
      </c>
      <c r="O991" s="266">
        <v>75436</v>
      </c>
      <c r="P991" s="294">
        <v>0.9</v>
      </c>
      <c r="Q991" s="267">
        <v>0.962129527991218</v>
      </c>
      <c r="R991" s="267">
        <v>0.957720588235294</v>
      </c>
      <c r="S991" s="267">
        <v>0.96176256372906</v>
      </c>
      <c r="T991" s="295">
        <v>0.00440893975592427</v>
      </c>
      <c r="U991" s="266">
        <v>78189</v>
      </c>
      <c r="V991" s="266">
        <v>71461</v>
      </c>
      <c r="W991" s="267">
        <v>0.913952090447505</v>
      </c>
      <c r="X991" s="267">
        <v>0.894621295279912</v>
      </c>
      <c r="Y991" s="268">
        <v>0.93125</v>
      </c>
      <c r="Z991" s="268">
        <v>0.869264384559359</v>
      </c>
      <c r="AA991" s="295">
        <v>-0.0366287047200878</v>
      </c>
      <c r="AB991" s="264">
        <v>18739</v>
      </c>
      <c r="AC991" s="264">
        <v>17214</v>
      </c>
      <c r="AD991" s="264">
        <v>18680</v>
      </c>
      <c r="AE991" s="264">
        <v>16988</v>
      </c>
      <c r="AF991" s="268">
        <v>0.918618923101553</v>
      </c>
      <c r="AG991" s="268">
        <v>0.909421841541756</v>
      </c>
      <c r="AH991" s="295">
        <v>0.00919708155979704</v>
      </c>
    </row>
    <row r="992" spans="1:34">
      <c r="A992" s="315" t="s">
        <v>1669</v>
      </c>
      <c r="B992" s="321" t="s">
        <v>3362</v>
      </c>
      <c r="C992" s="293" t="s">
        <v>1777</v>
      </c>
      <c r="D992" s="321" t="s">
        <v>1778</v>
      </c>
      <c r="E992" s="263">
        <v>2240</v>
      </c>
      <c r="F992" s="263">
        <v>2153</v>
      </c>
      <c r="G992" s="263">
        <v>2066</v>
      </c>
      <c r="H992" s="264">
        <v>3266</v>
      </c>
      <c r="I992" s="264">
        <v>3059</v>
      </c>
      <c r="J992" s="264">
        <v>2999</v>
      </c>
      <c r="K992" s="264">
        <v>3338</v>
      </c>
      <c r="L992" s="264">
        <v>3129</v>
      </c>
      <c r="M992" s="264">
        <v>3057</v>
      </c>
      <c r="N992" s="267">
        <v>0.942969640451767</v>
      </c>
      <c r="O992" s="266">
        <v>91006</v>
      </c>
      <c r="P992" s="294">
        <v>0.9</v>
      </c>
      <c r="Q992" s="267">
        <v>0.961160714285714</v>
      </c>
      <c r="R992" s="267">
        <v>0.936619718309859</v>
      </c>
      <c r="S992" s="267">
        <v>0.937387657279808</v>
      </c>
      <c r="T992" s="295">
        <v>0.0245409959758551</v>
      </c>
      <c r="U992" s="266">
        <v>96510</v>
      </c>
      <c r="V992" s="266">
        <v>88998</v>
      </c>
      <c r="W992" s="267">
        <v>0.922163506372397</v>
      </c>
      <c r="X992" s="267">
        <v>0.922321428571429</v>
      </c>
      <c r="Y992" s="268">
        <v>0.918248622167789</v>
      </c>
      <c r="Z992" s="268">
        <v>0.915817855002996</v>
      </c>
      <c r="AA992" s="295">
        <v>0.00407280640363927</v>
      </c>
      <c r="AB992" s="264">
        <v>22833</v>
      </c>
      <c r="AC992" s="264">
        <v>20883</v>
      </c>
      <c r="AD992" s="264">
        <v>22854</v>
      </c>
      <c r="AE992" s="264">
        <v>21105</v>
      </c>
      <c r="AF992" s="268">
        <v>0.914597293391144</v>
      </c>
      <c r="AG992" s="268">
        <v>0.923470727224993</v>
      </c>
      <c r="AH992" s="295">
        <v>-0.00887343383384909</v>
      </c>
    </row>
    <row r="993" spans="1:34">
      <c r="A993" s="315" t="s">
        <v>1669</v>
      </c>
      <c r="B993" s="321" t="s">
        <v>3362</v>
      </c>
      <c r="C993" s="293" t="s">
        <v>1779</v>
      </c>
      <c r="D993" s="321" t="s">
        <v>1780</v>
      </c>
      <c r="E993" s="263">
        <v>2880</v>
      </c>
      <c r="F993" s="263">
        <v>2733</v>
      </c>
      <c r="G993" s="263">
        <v>2680</v>
      </c>
      <c r="H993" s="264">
        <v>4205</v>
      </c>
      <c r="I993" s="264">
        <v>3893</v>
      </c>
      <c r="J993" s="264">
        <v>3821</v>
      </c>
      <c r="K993" s="264">
        <v>4382</v>
      </c>
      <c r="L993" s="264">
        <v>4106</v>
      </c>
      <c r="M993" s="264">
        <v>3988</v>
      </c>
      <c r="N993" s="267">
        <v>0.945066989481261</v>
      </c>
      <c r="O993" s="266">
        <v>115542</v>
      </c>
      <c r="P993" s="294">
        <v>0.9</v>
      </c>
      <c r="Q993" s="267">
        <v>0.948958333333333</v>
      </c>
      <c r="R993" s="267">
        <v>0.925802615933413</v>
      </c>
      <c r="S993" s="267">
        <v>0.937015061615701</v>
      </c>
      <c r="T993" s="295">
        <v>0.0231557173999207</v>
      </c>
      <c r="U993" s="266">
        <v>122258</v>
      </c>
      <c r="V993" s="266">
        <v>111779</v>
      </c>
      <c r="W993" s="267">
        <v>0.914287817566131</v>
      </c>
      <c r="X993" s="267">
        <v>0.930555555555556</v>
      </c>
      <c r="Y993" s="268">
        <v>0.908680142687277</v>
      </c>
      <c r="Z993" s="268">
        <v>0.910086718393428</v>
      </c>
      <c r="AA993" s="295">
        <v>0.0218754128682785</v>
      </c>
      <c r="AB993" s="264">
        <v>29241</v>
      </c>
      <c r="AC993" s="264">
        <v>26902</v>
      </c>
      <c r="AD993" s="264">
        <v>28730</v>
      </c>
      <c r="AE993" s="264">
        <v>26034</v>
      </c>
      <c r="AF993" s="268">
        <v>0.92000957559591</v>
      </c>
      <c r="AG993" s="268">
        <v>0.906160807518274</v>
      </c>
      <c r="AH993" s="295">
        <v>0.0138487680776364</v>
      </c>
    </row>
    <row r="994" spans="1:34">
      <c r="A994" s="315" t="s">
        <v>1669</v>
      </c>
      <c r="B994" s="321" t="s">
        <v>3362</v>
      </c>
      <c r="C994" s="293" t="s">
        <v>1781</v>
      </c>
      <c r="D994" s="321" t="s">
        <v>1782</v>
      </c>
      <c r="E994" s="263">
        <v>1957</v>
      </c>
      <c r="F994" s="263">
        <v>1874</v>
      </c>
      <c r="G994" s="263">
        <v>1804</v>
      </c>
      <c r="H994" s="264">
        <v>2881</v>
      </c>
      <c r="I994" s="264">
        <v>2757</v>
      </c>
      <c r="J994" s="264">
        <v>2661</v>
      </c>
      <c r="K994" s="264">
        <v>2946</v>
      </c>
      <c r="L994" s="264">
        <v>2843</v>
      </c>
      <c r="M994" s="264">
        <v>2699</v>
      </c>
      <c r="N994" s="267">
        <v>0.961935372783103</v>
      </c>
      <c r="O994" s="266">
        <v>83799</v>
      </c>
      <c r="P994" s="294">
        <v>0.9</v>
      </c>
      <c r="Q994" s="267">
        <v>0.957588145120082</v>
      </c>
      <c r="R994" s="267">
        <v>0.956959389101007</v>
      </c>
      <c r="S994" s="267">
        <v>0.965037338764426</v>
      </c>
      <c r="T994" s="295">
        <v>0.000628756019075083</v>
      </c>
      <c r="U994" s="266">
        <v>87115</v>
      </c>
      <c r="V994" s="266">
        <v>80461</v>
      </c>
      <c r="W994" s="267">
        <v>0.923618205819893</v>
      </c>
      <c r="X994" s="267">
        <v>0.921819110884006</v>
      </c>
      <c r="Y994" s="268">
        <v>0.923637625824367</v>
      </c>
      <c r="Z994" s="268">
        <v>0.916157501697217</v>
      </c>
      <c r="AA994" s="295">
        <v>-0.00181851494036045</v>
      </c>
      <c r="AB994" s="264">
        <v>20405</v>
      </c>
      <c r="AC994" s="264">
        <v>18997</v>
      </c>
      <c r="AD994" s="264">
        <v>20570</v>
      </c>
      <c r="AE994" s="264">
        <v>18972</v>
      </c>
      <c r="AF994" s="268">
        <v>0.93099730458221</v>
      </c>
      <c r="AG994" s="268">
        <v>0.922314049586777</v>
      </c>
      <c r="AH994" s="295">
        <v>0.00868325499543332</v>
      </c>
    </row>
    <row r="995" spans="1:34">
      <c r="A995" s="315" t="s">
        <v>1669</v>
      </c>
      <c r="B995" s="321" t="s">
        <v>3362</v>
      </c>
      <c r="C995" s="293" t="s">
        <v>1783</v>
      </c>
      <c r="D995" s="321" t="s">
        <v>1783</v>
      </c>
      <c r="E995" s="263">
        <v>2793</v>
      </c>
      <c r="F995" s="263">
        <v>2731</v>
      </c>
      <c r="G995" s="263">
        <v>2568</v>
      </c>
      <c r="H995" s="264">
        <v>3145</v>
      </c>
      <c r="I995" s="264">
        <v>2945</v>
      </c>
      <c r="J995" s="264">
        <v>2850</v>
      </c>
      <c r="K995" s="264">
        <v>3461</v>
      </c>
      <c r="L995" s="264">
        <v>3209</v>
      </c>
      <c r="M995" s="264">
        <v>3049</v>
      </c>
      <c r="N995" s="267">
        <v>0.961290601150703</v>
      </c>
      <c r="O995" s="266">
        <v>89053</v>
      </c>
      <c r="P995" s="294">
        <v>0.9</v>
      </c>
      <c r="Q995" s="267">
        <v>0.977801646974579</v>
      </c>
      <c r="R995" s="267">
        <v>0.936406995230525</v>
      </c>
      <c r="S995" s="267">
        <v>0.927188673793701</v>
      </c>
      <c r="T995" s="295">
        <v>0.0413946517440547</v>
      </c>
      <c r="U995" s="266">
        <v>92639</v>
      </c>
      <c r="V995" s="266">
        <v>85422</v>
      </c>
      <c r="W995" s="267">
        <v>0.922095445762584</v>
      </c>
      <c r="X995" s="267">
        <v>0.919441460794844</v>
      </c>
      <c r="Y995" s="268">
        <v>0.906200317965024</v>
      </c>
      <c r="Z995" s="268">
        <v>0.880959260329385</v>
      </c>
      <c r="AA995" s="295">
        <v>0.0132411428298204</v>
      </c>
      <c r="AB995" s="264">
        <v>22326</v>
      </c>
      <c r="AC995" s="264">
        <v>20399</v>
      </c>
      <c r="AD995" s="264">
        <v>21723</v>
      </c>
      <c r="AE995" s="264">
        <v>20275</v>
      </c>
      <c r="AF995" s="268">
        <v>0.913688076681896</v>
      </c>
      <c r="AG995" s="268">
        <v>0.933342540164802</v>
      </c>
      <c r="AH995" s="295">
        <v>-0.0196544634829068</v>
      </c>
    </row>
    <row r="996" spans="1:34">
      <c r="A996" s="315" t="s">
        <v>1669</v>
      </c>
      <c r="B996" s="321" t="s">
        <v>3360</v>
      </c>
      <c r="C996" s="293" t="s">
        <v>1784</v>
      </c>
      <c r="D996" s="321" t="s">
        <v>1785</v>
      </c>
      <c r="E996" s="263">
        <v>1058</v>
      </c>
      <c r="F996" s="263">
        <v>1040</v>
      </c>
      <c r="G996" s="263">
        <v>995</v>
      </c>
      <c r="H996" s="264">
        <v>2003</v>
      </c>
      <c r="I996" s="264">
        <v>1968</v>
      </c>
      <c r="J996" s="264">
        <v>1888</v>
      </c>
      <c r="K996" s="264">
        <v>2000</v>
      </c>
      <c r="L996" s="264">
        <v>1726</v>
      </c>
      <c r="M996" s="264">
        <v>1836</v>
      </c>
      <c r="N996" s="267">
        <v>0.963652770258076</v>
      </c>
      <c r="O996" s="266">
        <v>53396</v>
      </c>
      <c r="P996" s="294">
        <v>0.9</v>
      </c>
      <c r="Q996" s="267">
        <v>0.982986767485822</v>
      </c>
      <c r="R996" s="267">
        <v>0.982526210683974</v>
      </c>
      <c r="S996" s="267">
        <v>0.863</v>
      </c>
      <c r="T996" s="295">
        <v>0.0004605568018482</v>
      </c>
      <c r="U996" s="266">
        <v>55410</v>
      </c>
      <c r="V996" s="266">
        <v>52036</v>
      </c>
      <c r="W996" s="267">
        <v>0.939108464176141</v>
      </c>
      <c r="X996" s="267">
        <v>0.940453686200378</v>
      </c>
      <c r="Y996" s="268">
        <v>0.942586120818772</v>
      </c>
      <c r="Z996" s="268">
        <v>0.918</v>
      </c>
      <c r="AA996" s="295">
        <v>-0.00213243461839374</v>
      </c>
      <c r="AB996" s="264">
        <v>13831</v>
      </c>
      <c r="AC996" s="264">
        <v>13072</v>
      </c>
      <c r="AD996" s="264">
        <v>13595</v>
      </c>
      <c r="AE996" s="264">
        <v>12851</v>
      </c>
      <c r="AF996" s="268">
        <v>0.94512327380522</v>
      </c>
      <c r="AG996" s="268">
        <v>0.945273997793306</v>
      </c>
      <c r="AH996" s="295">
        <v>-0.000150723988086132</v>
      </c>
    </row>
    <row r="997" spans="1:34">
      <c r="A997" s="315" t="s">
        <v>1669</v>
      </c>
      <c r="B997" s="321" t="s">
        <v>3360</v>
      </c>
      <c r="C997" s="293" t="s">
        <v>1786</v>
      </c>
      <c r="D997" s="321" t="s">
        <v>1787</v>
      </c>
      <c r="E997" s="263">
        <v>1093</v>
      </c>
      <c r="F997" s="263">
        <v>1006</v>
      </c>
      <c r="G997" s="263">
        <v>1037</v>
      </c>
      <c r="H997" s="264">
        <v>1872</v>
      </c>
      <c r="I997" s="264">
        <v>1831</v>
      </c>
      <c r="J997" s="264">
        <v>1746</v>
      </c>
      <c r="K997" s="264">
        <v>1919</v>
      </c>
      <c r="L997" s="264">
        <v>1844</v>
      </c>
      <c r="M997" s="264">
        <v>1830</v>
      </c>
      <c r="N997" s="267">
        <v>0.97609522880281</v>
      </c>
      <c r="O997" s="266">
        <v>50020</v>
      </c>
      <c r="P997" s="294">
        <v>0.9</v>
      </c>
      <c r="Q997" s="267">
        <v>0.920402561756633</v>
      </c>
      <c r="R997" s="267">
        <v>0.978098290598291</v>
      </c>
      <c r="S997" s="267">
        <v>0.960917144346013</v>
      </c>
      <c r="T997" s="295">
        <v>-0.0576957288416574</v>
      </c>
      <c r="U997" s="266">
        <v>51245</v>
      </c>
      <c r="V997" s="266">
        <v>48313</v>
      </c>
      <c r="W997" s="267">
        <v>0.942784661918236</v>
      </c>
      <c r="X997" s="267">
        <v>0.948764867337603</v>
      </c>
      <c r="Y997" s="268">
        <v>0.932692307692308</v>
      </c>
      <c r="Z997" s="268">
        <v>0.953621677957269</v>
      </c>
      <c r="AA997" s="295">
        <v>0.0160725596452952</v>
      </c>
      <c r="AB997" s="264">
        <v>12867</v>
      </c>
      <c r="AC997" s="264">
        <v>12199</v>
      </c>
      <c r="AD997" s="264">
        <v>11517</v>
      </c>
      <c r="AE997" s="264">
        <v>10832</v>
      </c>
      <c r="AF997" s="268">
        <v>0.948084246522111</v>
      </c>
      <c r="AG997" s="268">
        <v>0.940522705565686</v>
      </c>
      <c r="AH997" s="295">
        <v>0.00756154095642536</v>
      </c>
    </row>
    <row r="998" spans="1:34">
      <c r="A998" s="315" t="s">
        <v>1669</v>
      </c>
      <c r="B998" s="321" t="s">
        <v>3360</v>
      </c>
      <c r="C998" s="293" t="s">
        <v>1788</v>
      </c>
      <c r="D998" s="321" t="s">
        <v>1789</v>
      </c>
      <c r="E998" s="263">
        <v>2579</v>
      </c>
      <c r="F998" s="263">
        <v>2562</v>
      </c>
      <c r="G998" s="263">
        <v>2405</v>
      </c>
      <c r="H998" s="264">
        <v>4089</v>
      </c>
      <c r="I998" s="264">
        <v>4040</v>
      </c>
      <c r="J998" s="264">
        <v>3840</v>
      </c>
      <c r="K998" s="264">
        <v>4653</v>
      </c>
      <c r="L998" s="264">
        <v>4006</v>
      </c>
      <c r="M998" s="264">
        <v>4383</v>
      </c>
      <c r="N998" s="267">
        <v>0.965427581709311</v>
      </c>
      <c r="O998" s="266">
        <v>113989</v>
      </c>
      <c r="P998" s="294">
        <v>0.9</v>
      </c>
      <c r="Q998" s="267">
        <v>0.993408297789841</v>
      </c>
      <c r="R998" s="267">
        <v>0.988016629982881</v>
      </c>
      <c r="S998" s="267">
        <v>0.860949924779712</v>
      </c>
      <c r="T998" s="295">
        <v>0.00539166780696021</v>
      </c>
      <c r="U998" s="266">
        <v>118071</v>
      </c>
      <c r="V998" s="266">
        <v>111291</v>
      </c>
      <c r="W998" s="267">
        <v>0.942576924054171</v>
      </c>
      <c r="X998" s="267">
        <v>0.932531989143079</v>
      </c>
      <c r="Y998" s="268">
        <v>0.939104915627293</v>
      </c>
      <c r="Z998" s="268">
        <v>0.941972920696325</v>
      </c>
      <c r="AA998" s="295">
        <v>-0.00657292648421404</v>
      </c>
      <c r="AB998" s="264">
        <v>30059</v>
      </c>
      <c r="AC998" s="264">
        <v>28398</v>
      </c>
      <c r="AD998" s="264">
        <v>28308</v>
      </c>
      <c r="AE998" s="264">
        <v>26941</v>
      </c>
      <c r="AF998" s="268">
        <v>0.944742007385475</v>
      </c>
      <c r="AG998" s="268">
        <v>0.951709764024304</v>
      </c>
      <c r="AH998" s="295">
        <v>-0.00696775663882887</v>
      </c>
    </row>
    <row r="999" spans="1:34">
      <c r="A999" s="315" t="s">
        <v>1669</v>
      </c>
      <c r="B999" s="321" t="s">
        <v>3360</v>
      </c>
      <c r="C999" s="293" t="s">
        <v>1790</v>
      </c>
      <c r="D999" s="321" t="s">
        <v>1791</v>
      </c>
      <c r="E999" s="263">
        <v>795</v>
      </c>
      <c r="F999" s="263">
        <v>791</v>
      </c>
      <c r="G999" s="263">
        <v>724</v>
      </c>
      <c r="H999" s="264">
        <v>1420</v>
      </c>
      <c r="I999" s="264">
        <v>1415</v>
      </c>
      <c r="J999" s="264">
        <v>1278</v>
      </c>
      <c r="K999" s="264">
        <v>1385</v>
      </c>
      <c r="L999" s="264">
        <v>1379</v>
      </c>
      <c r="M999" s="264">
        <v>1240</v>
      </c>
      <c r="N999" s="267">
        <v>0.997633645261912</v>
      </c>
      <c r="O999" s="266">
        <v>37100</v>
      </c>
      <c r="P999" s="294">
        <v>0.9</v>
      </c>
      <c r="Q999" s="267">
        <v>0.994968553459119</v>
      </c>
      <c r="R999" s="267">
        <v>0.996478873239437</v>
      </c>
      <c r="S999" s="267">
        <v>0.995667870036101</v>
      </c>
      <c r="T999" s="295">
        <v>-0.00151031978031713</v>
      </c>
      <c r="U999" s="266">
        <v>37188</v>
      </c>
      <c r="V999" s="266">
        <v>35046</v>
      </c>
      <c r="W999" s="267">
        <v>0.942400774443369</v>
      </c>
      <c r="X999" s="267">
        <v>0.910691823899371</v>
      </c>
      <c r="Y999" s="268">
        <v>0.9</v>
      </c>
      <c r="Z999" s="268">
        <v>0.895306859205776</v>
      </c>
      <c r="AA999" s="295">
        <v>0.0106918238993711</v>
      </c>
      <c r="AB999" s="264">
        <v>9304</v>
      </c>
      <c r="AC999" s="264">
        <v>8673</v>
      </c>
      <c r="AD999" s="264">
        <v>8791</v>
      </c>
      <c r="AE999" s="264">
        <v>8236</v>
      </c>
      <c r="AF999" s="268">
        <v>0.932179707652622</v>
      </c>
      <c r="AG999" s="268">
        <v>0.936867250597202</v>
      </c>
      <c r="AH999" s="295">
        <v>-0.00468754294457918</v>
      </c>
    </row>
    <row r="1000" spans="1:34">
      <c r="A1000" s="315" t="s">
        <v>1669</v>
      </c>
      <c r="B1000" s="321" t="s">
        <v>3361</v>
      </c>
      <c r="C1000" s="293" t="s">
        <v>1792</v>
      </c>
      <c r="D1000" s="321" t="s">
        <v>1793</v>
      </c>
      <c r="E1000" s="263">
        <v>1450</v>
      </c>
      <c r="F1000" s="263">
        <v>1262</v>
      </c>
      <c r="G1000" s="263">
        <v>1219</v>
      </c>
      <c r="H1000" s="264">
        <v>2502</v>
      </c>
      <c r="I1000" s="264">
        <v>2025</v>
      </c>
      <c r="J1000" s="264">
        <v>2231</v>
      </c>
      <c r="K1000" s="264">
        <v>2705</v>
      </c>
      <c r="L1000" s="264">
        <v>2319</v>
      </c>
      <c r="M1000" s="264">
        <v>2231</v>
      </c>
      <c r="N1000" s="267">
        <v>0.941371919901589</v>
      </c>
      <c r="O1000" s="266">
        <v>74230</v>
      </c>
      <c r="P1000" s="294">
        <v>0.9</v>
      </c>
      <c r="Q1000" s="267">
        <v>0.870344827586207</v>
      </c>
      <c r="R1000" s="267">
        <v>0.809352517985611</v>
      </c>
      <c r="S1000" s="267">
        <v>0.857301293900185</v>
      </c>
      <c r="T1000" s="295">
        <v>0.0609923096005954</v>
      </c>
      <c r="U1000" s="266">
        <v>78853</v>
      </c>
      <c r="V1000" s="266">
        <v>67524</v>
      </c>
      <c r="W1000" s="267">
        <v>0.856327596920853</v>
      </c>
      <c r="X1000" s="267">
        <v>0.840689655172414</v>
      </c>
      <c r="Y1000" s="268">
        <v>0.891686650679456</v>
      </c>
      <c r="Z1000" s="268">
        <v>0.824768946395564</v>
      </c>
      <c r="AA1000" s="295">
        <v>-0.0509969955070426</v>
      </c>
      <c r="AB1000" s="264">
        <v>18217</v>
      </c>
      <c r="AC1000" s="264">
        <v>16137</v>
      </c>
      <c r="AD1000" s="264">
        <v>18678</v>
      </c>
      <c r="AE1000" s="264">
        <v>16136</v>
      </c>
      <c r="AF1000" s="268">
        <v>0.885820936487896</v>
      </c>
      <c r="AG1000" s="268">
        <v>0.863904058250348</v>
      </c>
      <c r="AH1000" s="295">
        <v>0.021916878237548</v>
      </c>
    </row>
    <row r="1001" spans="1:34">
      <c r="A1001" s="315" t="s">
        <v>1669</v>
      </c>
      <c r="B1001" s="321" t="s">
        <v>3361</v>
      </c>
      <c r="C1001" s="293" t="s">
        <v>1794</v>
      </c>
      <c r="D1001" s="321" t="s">
        <v>1795</v>
      </c>
      <c r="E1001" s="263">
        <v>1730</v>
      </c>
      <c r="F1001" s="263">
        <v>1729</v>
      </c>
      <c r="G1001" s="263">
        <v>1545</v>
      </c>
      <c r="H1001" s="264">
        <v>2940</v>
      </c>
      <c r="I1001" s="264">
        <v>2929</v>
      </c>
      <c r="J1001" s="264">
        <v>2711</v>
      </c>
      <c r="K1001" s="264">
        <v>3404</v>
      </c>
      <c r="L1001" s="264">
        <v>3413</v>
      </c>
      <c r="M1001" s="264">
        <v>2927</v>
      </c>
      <c r="N1001" s="267">
        <v>0.99569988893078</v>
      </c>
      <c r="O1001" s="266">
        <v>97715</v>
      </c>
      <c r="P1001" s="294">
        <v>0.9</v>
      </c>
      <c r="Q1001" s="267">
        <v>0.999421965317919</v>
      </c>
      <c r="R1001" s="267">
        <v>0.996258503401361</v>
      </c>
      <c r="S1001" s="267">
        <v>1.00264394829612</v>
      </c>
      <c r="T1001" s="295">
        <v>0.00316346191655847</v>
      </c>
      <c r="U1001" s="266">
        <v>98137</v>
      </c>
      <c r="V1001" s="266">
        <v>88438</v>
      </c>
      <c r="W1001" s="267">
        <v>0.901168774264549</v>
      </c>
      <c r="X1001" s="267">
        <v>0.893063583815029</v>
      </c>
      <c r="Y1001" s="268">
        <v>0.922108843537415</v>
      </c>
      <c r="Z1001" s="268">
        <v>0.859870740305523</v>
      </c>
      <c r="AA1001" s="295">
        <v>-0.029045259722386</v>
      </c>
      <c r="AB1001" s="264">
        <v>22595</v>
      </c>
      <c r="AC1001" s="264">
        <v>20451</v>
      </c>
      <c r="AD1001" s="264">
        <v>23353</v>
      </c>
      <c r="AE1001" s="264">
        <v>21156</v>
      </c>
      <c r="AF1001" s="268">
        <v>0.905111750387254</v>
      </c>
      <c r="AG1001" s="268">
        <v>0.905922151329594</v>
      </c>
      <c r="AH1001" s="295">
        <v>-0.000810400942339862</v>
      </c>
    </row>
    <row r="1002" spans="1:34">
      <c r="A1002" s="315" t="s">
        <v>1669</v>
      </c>
      <c r="B1002" s="321" t="s">
        <v>3361</v>
      </c>
      <c r="C1002" s="293" t="s">
        <v>1796</v>
      </c>
      <c r="D1002" s="321" t="s">
        <v>1797</v>
      </c>
      <c r="E1002" s="263">
        <v>1117</v>
      </c>
      <c r="F1002" s="263">
        <v>1013</v>
      </c>
      <c r="G1002" s="263">
        <v>1038</v>
      </c>
      <c r="H1002" s="264">
        <v>1499</v>
      </c>
      <c r="I1002" s="264">
        <v>1401</v>
      </c>
      <c r="J1002" s="264">
        <v>1363</v>
      </c>
      <c r="K1002" s="264">
        <v>1752</v>
      </c>
      <c r="L1002" s="264">
        <v>1489</v>
      </c>
      <c r="M1002" s="264">
        <v>1526</v>
      </c>
      <c r="N1002" s="267">
        <v>0.913828373789991</v>
      </c>
      <c r="O1002" s="266">
        <v>43331</v>
      </c>
      <c r="P1002" s="294">
        <v>0.9</v>
      </c>
      <c r="Q1002" s="267">
        <v>0.906893464637422</v>
      </c>
      <c r="R1002" s="267">
        <v>0.934623082054703</v>
      </c>
      <c r="S1002" s="267">
        <v>0.849885844748858</v>
      </c>
      <c r="T1002" s="295">
        <v>-0.0277296174172814</v>
      </c>
      <c r="U1002" s="266">
        <v>47417</v>
      </c>
      <c r="V1002" s="266">
        <v>43307</v>
      </c>
      <c r="W1002" s="267">
        <v>0.913322226205791</v>
      </c>
      <c r="X1002" s="267">
        <v>0.929274843330349</v>
      </c>
      <c r="Y1002" s="268">
        <v>0.90927284856571</v>
      </c>
      <c r="Z1002" s="268">
        <v>0.871004566210046</v>
      </c>
      <c r="AA1002" s="295">
        <v>0.0200019947646387</v>
      </c>
      <c r="AB1002" s="264">
        <v>11506</v>
      </c>
      <c r="AC1002" s="264">
        <v>10568</v>
      </c>
      <c r="AD1002" s="264">
        <v>11000</v>
      </c>
      <c r="AE1002" s="264">
        <v>10003</v>
      </c>
      <c r="AF1002" s="268">
        <v>0.918477316182861</v>
      </c>
      <c r="AG1002" s="268">
        <v>0.909363636363636</v>
      </c>
      <c r="AH1002" s="295">
        <v>0.00911367981922473</v>
      </c>
    </row>
    <row r="1003" spans="1:34">
      <c r="A1003" s="315" t="s">
        <v>1669</v>
      </c>
      <c r="B1003" s="321" t="s">
        <v>3361</v>
      </c>
      <c r="C1003" s="293" t="s">
        <v>1798</v>
      </c>
      <c r="D1003" s="321" t="s">
        <v>1799</v>
      </c>
      <c r="E1003" s="263">
        <v>1629</v>
      </c>
      <c r="F1003" s="263">
        <v>1549</v>
      </c>
      <c r="G1003" s="263">
        <v>1450</v>
      </c>
      <c r="H1003" s="264">
        <v>2451</v>
      </c>
      <c r="I1003" s="264">
        <v>2360</v>
      </c>
      <c r="J1003" s="264">
        <v>2193</v>
      </c>
      <c r="K1003" s="264">
        <v>2625</v>
      </c>
      <c r="L1003" s="264">
        <v>2526</v>
      </c>
      <c r="M1003" s="264">
        <v>2190</v>
      </c>
      <c r="N1003" s="267">
        <v>0.902347491766064</v>
      </c>
      <c r="O1003" s="266">
        <v>68767</v>
      </c>
      <c r="P1003" s="294">
        <v>0.9</v>
      </c>
      <c r="Q1003" s="267">
        <v>0.950890116635973</v>
      </c>
      <c r="R1003" s="267">
        <v>0.962872297021624</v>
      </c>
      <c r="S1003" s="267">
        <v>0.962285714285714</v>
      </c>
      <c r="T1003" s="295">
        <v>-0.0119821803856508</v>
      </c>
      <c r="U1003" s="266">
        <v>76209</v>
      </c>
      <c r="V1003" s="266">
        <v>65513</v>
      </c>
      <c r="W1003" s="267">
        <v>0.859649122807018</v>
      </c>
      <c r="X1003" s="267">
        <v>0.89011663597299</v>
      </c>
      <c r="Y1003" s="268">
        <v>0.894736842105263</v>
      </c>
      <c r="Z1003" s="268">
        <v>0.834285714285714</v>
      </c>
      <c r="AA1003" s="295">
        <v>-0.00462020613227365</v>
      </c>
      <c r="AB1003" s="264">
        <v>17918</v>
      </c>
      <c r="AC1003" s="264">
        <v>15746</v>
      </c>
      <c r="AD1003" s="264">
        <v>18009</v>
      </c>
      <c r="AE1003" s="264">
        <v>15812</v>
      </c>
      <c r="AF1003" s="268">
        <v>0.878781113963612</v>
      </c>
      <c r="AG1003" s="268">
        <v>0.878005441723583</v>
      </c>
      <c r="AH1003" s="295">
        <v>0.00077567224002939</v>
      </c>
    </row>
    <row r="1004" spans="1:34">
      <c r="A1004" s="315" t="s">
        <v>1669</v>
      </c>
      <c r="B1004" s="321" t="s">
        <v>3361</v>
      </c>
      <c r="C1004" s="293" t="s">
        <v>1800</v>
      </c>
      <c r="D1004" s="321" t="s">
        <v>1801</v>
      </c>
      <c r="E1004" s="263">
        <v>1328</v>
      </c>
      <c r="F1004" s="263">
        <v>1329</v>
      </c>
      <c r="G1004" s="263">
        <v>1240</v>
      </c>
      <c r="H1004" s="264">
        <v>1854</v>
      </c>
      <c r="I1004" s="264">
        <v>1851</v>
      </c>
      <c r="J1004" s="264">
        <v>1680</v>
      </c>
      <c r="K1004" s="264">
        <v>2149</v>
      </c>
      <c r="L1004" s="264">
        <v>2141</v>
      </c>
      <c r="M1004" s="264">
        <v>1946</v>
      </c>
      <c r="N1004" s="267">
        <v>1.00273503089893</v>
      </c>
      <c r="O1004" s="266">
        <v>57927</v>
      </c>
      <c r="P1004" s="294">
        <v>0.9</v>
      </c>
      <c r="Q1004" s="267">
        <v>1.00075301204819</v>
      </c>
      <c r="R1004" s="267">
        <v>0.998381877022654</v>
      </c>
      <c r="S1004" s="267">
        <v>0.996277338296882</v>
      </c>
      <c r="T1004" s="295">
        <v>0.00237113502553898</v>
      </c>
      <c r="U1004" s="266">
        <v>57769</v>
      </c>
      <c r="V1004" s="266">
        <v>53559</v>
      </c>
      <c r="W1004" s="267">
        <v>0.92712354376915</v>
      </c>
      <c r="X1004" s="267">
        <v>0.933734939759036</v>
      </c>
      <c r="Y1004" s="268">
        <v>0.906148867313916</v>
      </c>
      <c r="Z1004" s="268">
        <v>0.905537459283388</v>
      </c>
      <c r="AA1004" s="295">
        <v>0.0275860724451202</v>
      </c>
      <c r="AB1004" s="264">
        <v>14520</v>
      </c>
      <c r="AC1004" s="264">
        <v>13524</v>
      </c>
      <c r="AD1004" s="264">
        <v>14167</v>
      </c>
      <c r="AE1004" s="264">
        <v>13235</v>
      </c>
      <c r="AF1004" s="268">
        <v>0.931404958677686</v>
      </c>
      <c r="AG1004" s="268">
        <v>0.934213312627938</v>
      </c>
      <c r="AH1004" s="295">
        <v>-0.00280835395025225</v>
      </c>
    </row>
    <row r="1005" spans="1:34">
      <c r="A1005" s="315" t="s">
        <v>1669</v>
      </c>
      <c r="B1005" s="321" t="s">
        <v>3361</v>
      </c>
      <c r="C1005" s="293" t="s">
        <v>1802</v>
      </c>
      <c r="D1005" s="321" t="s">
        <v>1803</v>
      </c>
      <c r="E1005" s="263">
        <v>0</v>
      </c>
      <c r="F1005" s="263">
        <v>0</v>
      </c>
      <c r="G1005" s="263">
        <v>0</v>
      </c>
      <c r="H1005" s="264">
        <v>0</v>
      </c>
      <c r="I1005" s="264">
        <v>0</v>
      </c>
      <c r="J1005" s="264">
        <v>0</v>
      </c>
      <c r="K1005" s="264">
        <v>0</v>
      </c>
      <c r="L1005" s="264">
        <v>0</v>
      </c>
      <c r="M1005" s="264">
        <v>0</v>
      </c>
      <c r="N1005" s="267">
        <v>0</v>
      </c>
      <c r="O1005" s="266">
        <v>0</v>
      </c>
      <c r="P1005" s="294">
        <v>0.9</v>
      </c>
      <c r="Q1005" s="267">
        <v>0</v>
      </c>
      <c r="R1005" s="267">
        <v>0</v>
      </c>
      <c r="S1005" s="267">
        <v>0</v>
      </c>
      <c r="T1005" s="295">
        <v>0</v>
      </c>
      <c r="U1005" s="266">
        <v>0</v>
      </c>
      <c r="V1005" s="266">
        <v>0</v>
      </c>
      <c r="W1005" s="267">
        <v>0</v>
      </c>
      <c r="X1005" s="267">
        <v>0</v>
      </c>
      <c r="Y1005" s="268">
        <v>0</v>
      </c>
      <c r="Z1005" s="268">
        <v>0</v>
      </c>
      <c r="AA1005" s="295">
        <v>0</v>
      </c>
      <c r="AB1005" s="264">
        <v>0</v>
      </c>
      <c r="AC1005" s="264">
        <v>0</v>
      </c>
      <c r="AD1005" s="264">
        <v>0</v>
      </c>
      <c r="AE1005" s="264">
        <v>0</v>
      </c>
      <c r="AF1005" s="268">
        <v>0</v>
      </c>
      <c r="AG1005" s="268">
        <v>0</v>
      </c>
      <c r="AH1005" s="295">
        <v>0</v>
      </c>
    </row>
    <row r="1006" spans="1:34">
      <c r="A1006" s="315" t="s">
        <v>1669</v>
      </c>
      <c r="B1006" s="321" t="s">
        <v>3361</v>
      </c>
      <c r="C1006" s="293" t="s">
        <v>1804</v>
      </c>
      <c r="D1006" s="321" t="s">
        <v>1805</v>
      </c>
      <c r="E1006" s="263">
        <v>1423</v>
      </c>
      <c r="F1006" s="263">
        <v>1371</v>
      </c>
      <c r="G1006" s="263">
        <v>1314</v>
      </c>
      <c r="H1006" s="264">
        <v>1893</v>
      </c>
      <c r="I1006" s="264">
        <v>1787</v>
      </c>
      <c r="J1006" s="264">
        <v>1718</v>
      </c>
      <c r="K1006" s="264">
        <v>2294</v>
      </c>
      <c r="L1006" s="264">
        <v>2193</v>
      </c>
      <c r="M1006" s="264">
        <v>2048</v>
      </c>
      <c r="N1006" s="267">
        <v>0.952703663333491</v>
      </c>
      <c r="O1006" s="266">
        <v>60309</v>
      </c>
      <c r="P1006" s="294">
        <v>0.9</v>
      </c>
      <c r="Q1006" s="267">
        <v>0.963457484188335</v>
      </c>
      <c r="R1006" s="267">
        <v>0.944004226096144</v>
      </c>
      <c r="S1006" s="267">
        <v>0.955972101133391</v>
      </c>
      <c r="T1006" s="295">
        <v>0.0194532580921909</v>
      </c>
      <c r="U1006" s="266">
        <v>63303</v>
      </c>
      <c r="V1006" s="266">
        <v>56296</v>
      </c>
      <c r="W1006" s="267">
        <v>0.889310143279149</v>
      </c>
      <c r="X1006" s="267">
        <v>0.92340126493324</v>
      </c>
      <c r="Y1006" s="268">
        <v>0.907554146856841</v>
      </c>
      <c r="Z1006" s="268">
        <v>0.892763731473409</v>
      </c>
      <c r="AA1006" s="295">
        <v>0.0158471180763986</v>
      </c>
      <c r="AB1006" s="264">
        <v>15316</v>
      </c>
      <c r="AC1006" s="264">
        <v>13991</v>
      </c>
      <c r="AD1006" s="264">
        <v>15230</v>
      </c>
      <c r="AE1006" s="264">
        <v>13861</v>
      </c>
      <c r="AF1006" s="268">
        <v>0.913489161661008</v>
      </c>
      <c r="AG1006" s="268">
        <v>0.910111621799081</v>
      </c>
      <c r="AH1006" s="295">
        <v>0.00337753986192735</v>
      </c>
    </row>
    <row r="1007" spans="1:34">
      <c r="A1007" s="315" t="s">
        <v>1669</v>
      </c>
      <c r="B1007" s="321" t="s">
        <v>3361</v>
      </c>
      <c r="C1007" s="293" t="s">
        <v>1806</v>
      </c>
      <c r="D1007" s="321" t="s">
        <v>1807</v>
      </c>
      <c r="E1007" s="263">
        <v>0</v>
      </c>
      <c r="F1007" s="263">
        <v>0</v>
      </c>
      <c r="G1007" s="263">
        <v>0</v>
      </c>
      <c r="H1007" s="264">
        <v>0</v>
      </c>
      <c r="I1007" s="264">
        <v>0</v>
      </c>
      <c r="J1007" s="264">
        <v>0</v>
      </c>
      <c r="K1007" s="264">
        <v>0</v>
      </c>
      <c r="L1007" s="264">
        <v>0</v>
      </c>
      <c r="M1007" s="264">
        <v>0</v>
      </c>
      <c r="N1007" s="267">
        <v>0</v>
      </c>
      <c r="O1007" s="266">
        <v>0</v>
      </c>
      <c r="P1007" s="294">
        <v>0.9</v>
      </c>
      <c r="Q1007" s="267">
        <v>0</v>
      </c>
      <c r="R1007" s="267">
        <v>0</v>
      </c>
      <c r="S1007" s="267">
        <v>0</v>
      </c>
      <c r="T1007" s="295">
        <v>0</v>
      </c>
      <c r="U1007" s="266">
        <v>0</v>
      </c>
      <c r="V1007" s="266">
        <v>0</v>
      </c>
      <c r="W1007" s="267">
        <v>0</v>
      </c>
      <c r="X1007" s="267">
        <v>0</v>
      </c>
      <c r="Y1007" s="268">
        <v>0</v>
      </c>
      <c r="Z1007" s="268">
        <v>0</v>
      </c>
      <c r="AA1007" s="295">
        <v>0</v>
      </c>
      <c r="AB1007" s="264">
        <v>0</v>
      </c>
      <c r="AC1007" s="264">
        <v>0</v>
      </c>
      <c r="AD1007" s="264">
        <v>0</v>
      </c>
      <c r="AE1007" s="264">
        <v>0</v>
      </c>
      <c r="AF1007" s="268">
        <v>0</v>
      </c>
      <c r="AG1007" s="268">
        <v>0</v>
      </c>
      <c r="AH1007" s="295">
        <v>0</v>
      </c>
    </row>
    <row r="1008" spans="1:34">
      <c r="A1008" s="315" t="s">
        <v>1669</v>
      </c>
      <c r="B1008" s="321" t="s">
        <v>3361</v>
      </c>
      <c r="C1008" s="293" t="s">
        <v>1808</v>
      </c>
      <c r="D1008" s="321" t="s">
        <v>1809</v>
      </c>
      <c r="E1008" s="263">
        <v>1279</v>
      </c>
      <c r="F1008" s="263">
        <v>1236</v>
      </c>
      <c r="G1008" s="263">
        <v>1161</v>
      </c>
      <c r="H1008" s="264">
        <v>1866</v>
      </c>
      <c r="I1008" s="264">
        <v>1792</v>
      </c>
      <c r="J1008" s="264">
        <v>1651</v>
      </c>
      <c r="K1008" s="264">
        <v>2228</v>
      </c>
      <c r="L1008" s="264">
        <v>2059</v>
      </c>
      <c r="M1008" s="264">
        <v>1892</v>
      </c>
      <c r="N1008" s="267">
        <v>0.942742323851276</v>
      </c>
      <c r="O1008" s="266">
        <v>56771</v>
      </c>
      <c r="P1008" s="294">
        <v>0.9</v>
      </c>
      <c r="Q1008" s="267">
        <v>0.966379984362783</v>
      </c>
      <c r="R1008" s="267">
        <v>0.960342979635584</v>
      </c>
      <c r="S1008" s="267">
        <v>0.924147217235189</v>
      </c>
      <c r="T1008" s="295">
        <v>0.00603700472719926</v>
      </c>
      <c r="U1008" s="266">
        <v>60219</v>
      </c>
      <c r="V1008" s="266">
        <v>51223</v>
      </c>
      <c r="W1008" s="267">
        <v>0.850611933110812</v>
      </c>
      <c r="X1008" s="267">
        <v>0.907740422204848</v>
      </c>
      <c r="Y1008" s="268">
        <v>0.884780278670954</v>
      </c>
      <c r="Z1008" s="268">
        <v>0.8491921005386</v>
      </c>
      <c r="AA1008" s="295">
        <v>0.0229601435338936</v>
      </c>
      <c r="AB1008" s="264">
        <v>14505</v>
      </c>
      <c r="AC1008" s="264">
        <v>12899</v>
      </c>
      <c r="AD1008" s="264">
        <v>13970</v>
      </c>
      <c r="AE1008" s="264">
        <v>12427</v>
      </c>
      <c r="AF1008" s="268">
        <v>0.889279558772837</v>
      </c>
      <c r="AG1008" s="268">
        <v>0.889549033643522</v>
      </c>
      <c r="AH1008" s="295">
        <v>-0.000269474870684849</v>
      </c>
    </row>
    <row r="1009" spans="1:34">
      <c r="A1009" s="315" t="s">
        <v>1669</v>
      </c>
      <c r="B1009" s="321" t="s">
        <v>3361</v>
      </c>
      <c r="C1009" s="293" t="s">
        <v>1810</v>
      </c>
      <c r="D1009" s="321" t="s">
        <v>1811</v>
      </c>
      <c r="E1009" s="263">
        <v>840</v>
      </c>
      <c r="F1009" s="263">
        <v>776</v>
      </c>
      <c r="G1009" s="263">
        <v>764</v>
      </c>
      <c r="H1009" s="264">
        <v>1373</v>
      </c>
      <c r="I1009" s="264">
        <v>1323</v>
      </c>
      <c r="J1009" s="264">
        <v>1210</v>
      </c>
      <c r="K1009" s="264">
        <v>1463</v>
      </c>
      <c r="L1009" s="264">
        <v>1358</v>
      </c>
      <c r="M1009" s="264">
        <v>1255</v>
      </c>
      <c r="N1009" s="267">
        <v>0.92850567658791</v>
      </c>
      <c r="O1009" s="266">
        <v>39338</v>
      </c>
      <c r="P1009" s="294">
        <v>0.9</v>
      </c>
      <c r="Q1009" s="267">
        <v>0.923809523809524</v>
      </c>
      <c r="R1009" s="267">
        <v>0.963583394027677</v>
      </c>
      <c r="S1009" s="267">
        <v>0.92822966507177</v>
      </c>
      <c r="T1009" s="295">
        <v>-0.0397738702181527</v>
      </c>
      <c r="U1009" s="266">
        <v>42367</v>
      </c>
      <c r="V1009" s="266">
        <v>36637</v>
      </c>
      <c r="W1009" s="267">
        <v>0.864753227748011</v>
      </c>
      <c r="X1009" s="267">
        <v>0.90952380952381</v>
      </c>
      <c r="Y1009" s="268">
        <v>0.881281864530226</v>
      </c>
      <c r="Z1009" s="268">
        <v>0.857826384142174</v>
      </c>
      <c r="AA1009" s="295">
        <v>0.0282419449935837</v>
      </c>
      <c r="AB1009" s="264">
        <v>9893</v>
      </c>
      <c r="AC1009" s="264">
        <v>8861</v>
      </c>
      <c r="AD1009" s="264">
        <v>10261</v>
      </c>
      <c r="AE1009" s="264">
        <v>8925</v>
      </c>
      <c r="AF1009" s="268">
        <v>0.89568381684019</v>
      </c>
      <c r="AG1009" s="268">
        <v>0.869798265276289</v>
      </c>
      <c r="AH1009" s="295">
        <v>0.0258855515639012</v>
      </c>
    </row>
    <row r="1010" spans="1:34">
      <c r="A1010" s="315" t="s">
        <v>1669</v>
      </c>
      <c r="B1010" s="321" t="s">
        <v>3361</v>
      </c>
      <c r="C1010" s="293" t="s">
        <v>1812</v>
      </c>
      <c r="D1010" s="321" t="s">
        <v>1813</v>
      </c>
      <c r="E1010" s="263">
        <v>715</v>
      </c>
      <c r="F1010" s="263">
        <v>661</v>
      </c>
      <c r="G1010" s="263">
        <v>660</v>
      </c>
      <c r="H1010" s="264">
        <v>1009</v>
      </c>
      <c r="I1010" s="264">
        <v>938</v>
      </c>
      <c r="J1010" s="264">
        <v>928</v>
      </c>
      <c r="K1010" s="264">
        <v>1088</v>
      </c>
      <c r="L1010" s="264">
        <v>917</v>
      </c>
      <c r="M1010" s="264">
        <v>985</v>
      </c>
      <c r="N1010" s="267">
        <v>0.93796992481203</v>
      </c>
      <c r="O1010" s="266">
        <v>33433</v>
      </c>
      <c r="P1010" s="294">
        <v>0.9</v>
      </c>
      <c r="Q1010" s="267">
        <v>0.924475524475525</v>
      </c>
      <c r="R1010" s="267">
        <v>0.929633300297324</v>
      </c>
      <c r="S1010" s="267">
        <v>0.842830882352941</v>
      </c>
      <c r="T1010" s="295">
        <v>-0.00515777582179955</v>
      </c>
      <c r="U1010" s="266">
        <v>35644</v>
      </c>
      <c r="V1010" s="266">
        <v>32759</v>
      </c>
      <c r="W1010" s="267">
        <v>0.919060711480193</v>
      </c>
      <c r="X1010" s="267">
        <v>0.923076923076923</v>
      </c>
      <c r="Y1010" s="268">
        <v>0.919722497522299</v>
      </c>
      <c r="Z1010" s="268">
        <v>0.905330882352941</v>
      </c>
      <c r="AA1010" s="295">
        <v>0.00335442555462384</v>
      </c>
      <c r="AB1010" s="264">
        <v>7866</v>
      </c>
      <c r="AC1010" s="264">
        <v>7270</v>
      </c>
      <c r="AD1010" s="264">
        <v>8232</v>
      </c>
      <c r="AE1010" s="264">
        <v>7586</v>
      </c>
      <c r="AF1010" s="268">
        <v>0.924230867022629</v>
      </c>
      <c r="AG1010" s="268">
        <v>0.921525753158406</v>
      </c>
      <c r="AH1010" s="295">
        <v>0.00270511386422279</v>
      </c>
    </row>
    <row r="1011" spans="1:34">
      <c r="A1011" s="315" t="s">
        <v>1669</v>
      </c>
      <c r="B1011" s="321" t="s">
        <v>3361</v>
      </c>
      <c r="C1011" s="293" t="s">
        <v>1814</v>
      </c>
      <c r="D1011" s="321" t="s">
        <v>1814</v>
      </c>
      <c r="E1011" s="263">
        <v>634</v>
      </c>
      <c r="F1011" s="263">
        <v>633</v>
      </c>
      <c r="G1011" s="263">
        <v>598</v>
      </c>
      <c r="H1011" s="264">
        <v>982</v>
      </c>
      <c r="I1011" s="264">
        <v>978</v>
      </c>
      <c r="J1011" s="264">
        <v>929</v>
      </c>
      <c r="K1011" s="264">
        <v>1047</v>
      </c>
      <c r="L1011" s="264">
        <v>1040</v>
      </c>
      <c r="M1011" s="264">
        <v>952</v>
      </c>
      <c r="N1011" s="267">
        <v>0.989245340666056</v>
      </c>
      <c r="O1011" s="266">
        <v>32378</v>
      </c>
      <c r="P1011" s="294">
        <v>0.9</v>
      </c>
      <c r="Q1011" s="267">
        <v>0.998422712933754</v>
      </c>
      <c r="R1011" s="267">
        <v>0.995926680244399</v>
      </c>
      <c r="S1011" s="267">
        <v>0.993314231136581</v>
      </c>
      <c r="T1011" s="295">
        <v>0.00249603268935472</v>
      </c>
      <c r="U1011" s="266">
        <v>32730</v>
      </c>
      <c r="V1011" s="266">
        <v>29869</v>
      </c>
      <c r="W1011" s="267">
        <v>0.91258783990223</v>
      </c>
      <c r="X1011" s="267">
        <v>0.943217665615142</v>
      </c>
      <c r="Y1011" s="268">
        <v>0.946028513238289</v>
      </c>
      <c r="Z1011" s="268">
        <v>0.909264565425024</v>
      </c>
      <c r="AA1011" s="295">
        <v>-0.00281084762314721</v>
      </c>
      <c r="AB1011" s="264">
        <v>7523</v>
      </c>
      <c r="AC1011" s="264">
        <v>6948</v>
      </c>
      <c r="AD1011" s="264">
        <v>7542</v>
      </c>
      <c r="AE1011" s="264">
        <v>7041</v>
      </c>
      <c r="AF1011" s="268">
        <v>0.923567725641366</v>
      </c>
      <c r="AG1011" s="268">
        <v>0.93357199681782</v>
      </c>
      <c r="AH1011" s="295">
        <v>-0.0100042711764537</v>
      </c>
    </row>
    <row r="1012" spans="1:34">
      <c r="A1012" s="315" t="s">
        <v>1669</v>
      </c>
      <c r="B1012" s="321" t="s">
        <v>3360</v>
      </c>
      <c r="C1012" s="293" t="s">
        <v>1815</v>
      </c>
      <c r="D1012" s="321" t="s">
        <v>1816</v>
      </c>
      <c r="E1012" s="263">
        <v>2124</v>
      </c>
      <c r="F1012" s="263">
        <v>2004</v>
      </c>
      <c r="G1012" s="263">
        <v>1896</v>
      </c>
      <c r="H1012" s="264">
        <v>3746</v>
      </c>
      <c r="I1012" s="264">
        <v>3392</v>
      </c>
      <c r="J1012" s="264">
        <v>3293</v>
      </c>
      <c r="K1012" s="264">
        <v>3787</v>
      </c>
      <c r="L1012" s="264">
        <v>3098</v>
      </c>
      <c r="M1012" s="264">
        <v>2992</v>
      </c>
      <c r="N1012" s="267">
        <v>0.933736316997558</v>
      </c>
      <c r="O1012" s="266">
        <v>102105</v>
      </c>
      <c r="P1012" s="294">
        <v>0.9</v>
      </c>
      <c r="Q1012" s="267">
        <v>0.943502824858757</v>
      </c>
      <c r="R1012" s="267">
        <v>0.905499199145755</v>
      </c>
      <c r="S1012" s="267">
        <v>0.818061790335358</v>
      </c>
      <c r="T1012" s="295">
        <v>0.0380036257130015</v>
      </c>
      <c r="U1012" s="266">
        <v>109351</v>
      </c>
      <c r="V1012" s="266">
        <v>96370</v>
      </c>
      <c r="W1012" s="267">
        <v>0.881290523177657</v>
      </c>
      <c r="X1012" s="267">
        <v>0.892655367231638</v>
      </c>
      <c r="Y1012" s="268">
        <v>0.879071009076348</v>
      </c>
      <c r="Z1012" s="268">
        <v>0.790071296540797</v>
      </c>
      <c r="AA1012" s="295">
        <v>0.0135843581552904</v>
      </c>
      <c r="AB1012" s="264">
        <v>25111</v>
      </c>
      <c r="AC1012" s="264">
        <v>22307</v>
      </c>
      <c r="AD1012" s="264">
        <v>26152</v>
      </c>
      <c r="AE1012" s="264">
        <v>23250</v>
      </c>
      <c r="AF1012" s="268">
        <v>0.888335789096412</v>
      </c>
      <c r="AG1012" s="268">
        <v>0.889033343530132</v>
      </c>
      <c r="AH1012" s="295">
        <v>-0.000697554433719549</v>
      </c>
    </row>
    <row r="1013" spans="1:34">
      <c r="A1013" s="315" t="s">
        <v>1669</v>
      </c>
      <c r="B1013" s="321" t="s">
        <v>3360</v>
      </c>
      <c r="C1013" s="293" t="s">
        <v>1817</v>
      </c>
      <c r="D1013" s="321" t="s">
        <v>1818</v>
      </c>
      <c r="E1013" s="263">
        <v>2130</v>
      </c>
      <c r="F1013" s="263">
        <v>2091</v>
      </c>
      <c r="G1013" s="263">
        <v>1952</v>
      </c>
      <c r="H1013" s="264">
        <v>3705</v>
      </c>
      <c r="I1013" s="264">
        <v>3642</v>
      </c>
      <c r="J1013" s="264">
        <v>3420</v>
      </c>
      <c r="K1013" s="264">
        <v>3834</v>
      </c>
      <c r="L1013" s="264">
        <v>3698</v>
      </c>
      <c r="M1013" s="264">
        <v>3495</v>
      </c>
      <c r="N1013" s="267">
        <v>0.978289827962475</v>
      </c>
      <c r="O1013" s="266">
        <v>103551</v>
      </c>
      <c r="P1013" s="294">
        <v>0.9</v>
      </c>
      <c r="Q1013" s="267">
        <v>0.98169014084507</v>
      </c>
      <c r="R1013" s="267">
        <v>0.982995951417004</v>
      </c>
      <c r="S1013" s="267">
        <v>0.96452790818988</v>
      </c>
      <c r="T1013" s="295">
        <v>-0.00130581057193357</v>
      </c>
      <c r="U1013" s="266">
        <v>105849</v>
      </c>
      <c r="V1013" s="266">
        <v>97786</v>
      </c>
      <c r="W1013" s="267">
        <v>0.923825449461025</v>
      </c>
      <c r="X1013" s="267">
        <v>0.916431924882629</v>
      </c>
      <c r="Y1013" s="268">
        <v>0.923076923076923</v>
      </c>
      <c r="Z1013" s="268">
        <v>0.911580594679186</v>
      </c>
      <c r="AA1013" s="295">
        <v>-0.00664499819429398</v>
      </c>
      <c r="AB1013" s="264">
        <v>25363</v>
      </c>
      <c r="AC1013" s="264">
        <v>23479</v>
      </c>
      <c r="AD1013" s="264">
        <v>25245</v>
      </c>
      <c r="AE1013" s="264">
        <v>23485</v>
      </c>
      <c r="AF1013" s="268">
        <v>0.925718566415645</v>
      </c>
      <c r="AG1013" s="268">
        <v>0.930283224400871</v>
      </c>
      <c r="AH1013" s="295">
        <v>-0.00456465798522654</v>
      </c>
    </row>
    <row r="1014" spans="1:34">
      <c r="A1014" s="315" t="s">
        <v>1669</v>
      </c>
      <c r="B1014" s="321" t="s">
        <v>3360</v>
      </c>
      <c r="C1014" s="293" t="s">
        <v>1819</v>
      </c>
      <c r="D1014" s="321" t="s">
        <v>1820</v>
      </c>
      <c r="E1014" s="263">
        <v>2653</v>
      </c>
      <c r="F1014" s="263">
        <v>2358</v>
      </c>
      <c r="G1014" s="263">
        <v>2284</v>
      </c>
      <c r="H1014" s="264">
        <v>4471</v>
      </c>
      <c r="I1014" s="264">
        <v>4094</v>
      </c>
      <c r="J1014" s="264">
        <v>4050</v>
      </c>
      <c r="K1014" s="264">
        <v>4525</v>
      </c>
      <c r="L1014" s="264">
        <v>4142</v>
      </c>
      <c r="M1014" s="264">
        <v>4023</v>
      </c>
      <c r="N1014" s="267">
        <v>0.920812797498141</v>
      </c>
      <c r="O1014" s="266">
        <v>120132</v>
      </c>
      <c r="P1014" s="294">
        <v>0.9</v>
      </c>
      <c r="Q1014" s="267">
        <v>0.888805126272145</v>
      </c>
      <c r="R1014" s="267">
        <v>0.91567881905614</v>
      </c>
      <c r="S1014" s="267">
        <v>0.915359116022099</v>
      </c>
      <c r="T1014" s="295">
        <v>-0.0268736927839949</v>
      </c>
      <c r="U1014" s="266">
        <v>130463</v>
      </c>
      <c r="V1014" s="266">
        <v>117646</v>
      </c>
      <c r="W1014" s="267">
        <v>0.901757586442133</v>
      </c>
      <c r="X1014" s="267">
        <v>0.860912174896344</v>
      </c>
      <c r="Y1014" s="268">
        <v>0.90583762021919</v>
      </c>
      <c r="Z1014" s="268">
        <v>0.889060773480663</v>
      </c>
      <c r="AA1014" s="295">
        <v>-0.0449254453228466</v>
      </c>
      <c r="AB1014" s="264">
        <v>30508</v>
      </c>
      <c r="AC1014" s="264">
        <v>27501</v>
      </c>
      <c r="AD1014" s="264">
        <v>30666</v>
      </c>
      <c r="AE1014" s="264">
        <v>28029</v>
      </c>
      <c r="AF1014" s="268">
        <v>0.901435688999607</v>
      </c>
      <c r="AG1014" s="268">
        <v>0.914009000195656</v>
      </c>
      <c r="AH1014" s="295">
        <v>-0.0125733111960498</v>
      </c>
    </row>
    <row r="1015" spans="1:34">
      <c r="A1015" s="315" t="s">
        <v>1669</v>
      </c>
      <c r="B1015" s="321" t="s">
        <v>3360</v>
      </c>
      <c r="C1015" s="293" t="s">
        <v>1821</v>
      </c>
      <c r="D1015" s="321" t="s">
        <v>1822</v>
      </c>
      <c r="E1015" s="263">
        <v>1551</v>
      </c>
      <c r="F1015" s="263">
        <v>1483</v>
      </c>
      <c r="G1015" s="263">
        <v>1447</v>
      </c>
      <c r="H1015" s="264">
        <v>2906</v>
      </c>
      <c r="I1015" s="264">
        <v>2762</v>
      </c>
      <c r="J1015" s="264">
        <v>2758</v>
      </c>
      <c r="K1015" s="264">
        <v>2878</v>
      </c>
      <c r="L1015" s="264">
        <v>2760</v>
      </c>
      <c r="M1015" s="264">
        <v>2689</v>
      </c>
      <c r="N1015" s="267">
        <v>0.94500861310879</v>
      </c>
      <c r="O1015" s="266">
        <v>78448</v>
      </c>
      <c r="P1015" s="294">
        <v>0.9</v>
      </c>
      <c r="Q1015" s="267">
        <v>0.956157317859445</v>
      </c>
      <c r="R1015" s="267">
        <v>0.950447350309704</v>
      </c>
      <c r="S1015" s="267">
        <v>0.958999305072967</v>
      </c>
      <c r="T1015" s="295">
        <v>0.0057099675497414</v>
      </c>
      <c r="U1015" s="266">
        <v>83013</v>
      </c>
      <c r="V1015" s="266">
        <v>76992</v>
      </c>
      <c r="W1015" s="267">
        <v>0.927469191572404</v>
      </c>
      <c r="X1015" s="267">
        <v>0.932946486137975</v>
      </c>
      <c r="Y1015" s="268">
        <v>0.949070887818307</v>
      </c>
      <c r="Z1015" s="268">
        <v>0.934329395413482</v>
      </c>
      <c r="AA1015" s="295">
        <v>-0.0161244016803315</v>
      </c>
      <c r="AB1015" s="264">
        <v>19473</v>
      </c>
      <c r="AC1015" s="264">
        <v>18207</v>
      </c>
      <c r="AD1015" s="264">
        <v>19714</v>
      </c>
      <c r="AE1015" s="264">
        <v>18409</v>
      </c>
      <c r="AF1015" s="268">
        <v>0.934986904945309</v>
      </c>
      <c r="AG1015" s="268">
        <v>0.933803388454905</v>
      </c>
      <c r="AH1015" s="295">
        <v>0.00118351649040371</v>
      </c>
    </row>
    <row r="1016" spans="1:34">
      <c r="A1016" s="315" t="s">
        <v>1669</v>
      </c>
      <c r="B1016" s="321" t="s">
        <v>3360</v>
      </c>
      <c r="C1016" s="293" t="s">
        <v>1823</v>
      </c>
      <c r="D1016" s="321" t="s">
        <v>1824</v>
      </c>
      <c r="E1016" s="263">
        <v>1809</v>
      </c>
      <c r="F1016" s="263">
        <v>1725</v>
      </c>
      <c r="G1016" s="263">
        <v>1675</v>
      </c>
      <c r="H1016" s="264">
        <v>3007</v>
      </c>
      <c r="I1016" s="264">
        <v>2778</v>
      </c>
      <c r="J1016" s="264">
        <v>2728</v>
      </c>
      <c r="K1016" s="264">
        <v>3151</v>
      </c>
      <c r="L1016" s="264">
        <v>2722</v>
      </c>
      <c r="M1016" s="264">
        <v>2821</v>
      </c>
      <c r="N1016" s="267">
        <v>0.920442761170477</v>
      </c>
      <c r="O1016" s="266">
        <v>81658</v>
      </c>
      <c r="P1016" s="294">
        <v>0.9</v>
      </c>
      <c r="Q1016" s="267">
        <v>0.953565505804312</v>
      </c>
      <c r="R1016" s="267">
        <v>0.923844363152644</v>
      </c>
      <c r="S1016" s="267">
        <v>0.863852745160267</v>
      </c>
      <c r="T1016" s="295">
        <v>0.0297211426516679</v>
      </c>
      <c r="U1016" s="266">
        <v>88716</v>
      </c>
      <c r="V1016" s="266">
        <v>79944</v>
      </c>
      <c r="W1016" s="267">
        <v>0.90112268361964</v>
      </c>
      <c r="X1016" s="267">
        <v>0.925925925925926</v>
      </c>
      <c r="Y1016" s="268">
        <v>0.907216494845361</v>
      </c>
      <c r="Z1016" s="268">
        <v>0.895271342430974</v>
      </c>
      <c r="AA1016" s="295">
        <v>0.0187094310805651</v>
      </c>
      <c r="AB1016" s="264">
        <v>20771</v>
      </c>
      <c r="AC1016" s="264">
        <v>18888</v>
      </c>
      <c r="AD1016" s="264">
        <v>21051</v>
      </c>
      <c r="AE1016" s="264">
        <v>19025</v>
      </c>
      <c r="AF1016" s="268">
        <v>0.909344759520485</v>
      </c>
      <c r="AG1016" s="268">
        <v>0.903757541209444</v>
      </c>
      <c r="AH1016" s="295">
        <v>0.00558721831104159</v>
      </c>
    </row>
    <row r="1017" spans="1:34">
      <c r="A1017" s="315" t="s">
        <v>1669</v>
      </c>
      <c r="B1017" s="321" t="s">
        <v>3360</v>
      </c>
      <c r="C1017" s="293" t="s">
        <v>1825</v>
      </c>
      <c r="D1017" s="321" t="s">
        <v>1826</v>
      </c>
      <c r="E1017" s="263">
        <v>1759</v>
      </c>
      <c r="F1017" s="263">
        <v>1667</v>
      </c>
      <c r="G1017" s="263">
        <v>1584</v>
      </c>
      <c r="H1017" s="264">
        <v>3003</v>
      </c>
      <c r="I1017" s="264">
        <v>2869</v>
      </c>
      <c r="J1017" s="264">
        <v>2696</v>
      </c>
      <c r="K1017" s="264">
        <v>3179</v>
      </c>
      <c r="L1017" s="264">
        <v>2930</v>
      </c>
      <c r="M1017" s="264">
        <v>2810</v>
      </c>
      <c r="N1017" s="267">
        <v>0.948126897660296</v>
      </c>
      <c r="O1017" s="266">
        <v>84937</v>
      </c>
      <c r="P1017" s="294">
        <v>0.9</v>
      </c>
      <c r="Q1017" s="267">
        <v>0.947697555429221</v>
      </c>
      <c r="R1017" s="267">
        <v>0.955377955377955</v>
      </c>
      <c r="S1017" s="267">
        <v>0.921673482227115</v>
      </c>
      <c r="T1017" s="295">
        <v>-0.00768039994873415</v>
      </c>
      <c r="U1017" s="266">
        <v>89584</v>
      </c>
      <c r="V1017" s="266">
        <v>82157</v>
      </c>
      <c r="W1017" s="267">
        <v>0.917094570459011</v>
      </c>
      <c r="X1017" s="267">
        <v>0.900511654349062</v>
      </c>
      <c r="Y1017" s="268">
        <v>0.897768897768898</v>
      </c>
      <c r="Z1017" s="268">
        <v>0.883925762818496</v>
      </c>
      <c r="AA1017" s="295">
        <v>0.00274275658016421</v>
      </c>
      <c r="AB1017" s="264">
        <v>20930</v>
      </c>
      <c r="AC1017" s="264">
        <v>19097</v>
      </c>
      <c r="AD1017" s="264">
        <v>21224</v>
      </c>
      <c r="AE1017" s="264">
        <v>19430</v>
      </c>
      <c r="AF1017" s="268">
        <v>0.912422360248447</v>
      </c>
      <c r="AG1017" s="268">
        <v>0.915473049378063</v>
      </c>
      <c r="AH1017" s="295">
        <v>-0.00305068912961537</v>
      </c>
    </row>
    <row r="1018" spans="1:34">
      <c r="A1018" s="315" t="s">
        <v>1669</v>
      </c>
      <c r="B1018" s="321" t="s">
        <v>3360</v>
      </c>
      <c r="C1018" s="293" t="s">
        <v>1827</v>
      </c>
      <c r="D1018" s="321" t="s">
        <v>1828</v>
      </c>
      <c r="E1018" s="263">
        <v>1</v>
      </c>
      <c r="F1018" s="263">
        <v>0</v>
      </c>
      <c r="G1018" s="263">
        <v>0</v>
      </c>
      <c r="H1018" s="264">
        <v>0</v>
      </c>
      <c r="I1018" s="264">
        <v>0</v>
      </c>
      <c r="J1018" s="264">
        <v>0</v>
      </c>
      <c r="K1018" s="264">
        <v>0</v>
      </c>
      <c r="L1018" s="264">
        <v>0</v>
      </c>
      <c r="M1018" s="264">
        <v>0</v>
      </c>
      <c r="N1018" s="267">
        <v>0</v>
      </c>
      <c r="O1018" s="266">
        <v>0</v>
      </c>
      <c r="P1018" s="294">
        <v>0.9</v>
      </c>
      <c r="Q1018" s="267">
        <v>0</v>
      </c>
      <c r="R1018" s="267">
        <v>0</v>
      </c>
      <c r="S1018" s="267">
        <v>0</v>
      </c>
      <c r="T1018" s="295">
        <v>0</v>
      </c>
      <c r="U1018" s="266">
        <v>3</v>
      </c>
      <c r="V1018" s="266">
        <v>2</v>
      </c>
      <c r="W1018" s="267">
        <v>0.666666666666667</v>
      </c>
      <c r="X1018" s="267">
        <v>0</v>
      </c>
      <c r="Y1018" s="268">
        <v>0</v>
      </c>
      <c r="Z1018" s="268">
        <v>0</v>
      </c>
      <c r="AA1018" s="295">
        <v>0</v>
      </c>
      <c r="AB1018" s="264">
        <v>1</v>
      </c>
      <c r="AC1018" s="264">
        <v>0</v>
      </c>
      <c r="AD1018" s="264">
        <v>0</v>
      </c>
      <c r="AE1018" s="264">
        <v>0</v>
      </c>
      <c r="AF1018" s="268">
        <v>0</v>
      </c>
      <c r="AG1018" s="268">
        <v>0</v>
      </c>
      <c r="AH1018" s="295">
        <v>0</v>
      </c>
    </row>
    <row r="1019" spans="1:34">
      <c r="A1019" s="315" t="s">
        <v>1669</v>
      </c>
      <c r="B1019" s="321" t="s">
        <v>3360</v>
      </c>
      <c r="C1019" s="293" t="s">
        <v>1829</v>
      </c>
      <c r="D1019" s="321" t="s">
        <v>1830</v>
      </c>
      <c r="E1019" s="263">
        <v>1987</v>
      </c>
      <c r="F1019" s="263">
        <v>1896</v>
      </c>
      <c r="G1019" s="263">
        <v>1810</v>
      </c>
      <c r="H1019" s="264">
        <v>3166</v>
      </c>
      <c r="I1019" s="264">
        <v>2906</v>
      </c>
      <c r="J1019" s="264">
        <v>2930</v>
      </c>
      <c r="K1019" s="264">
        <v>3287</v>
      </c>
      <c r="L1019" s="264">
        <v>3025</v>
      </c>
      <c r="M1019" s="264">
        <v>2969</v>
      </c>
      <c r="N1019" s="267">
        <v>0.932480393531753</v>
      </c>
      <c r="O1019" s="266">
        <v>86440</v>
      </c>
      <c r="P1019" s="294">
        <v>0.9</v>
      </c>
      <c r="Q1019" s="267">
        <v>0.954202315047811</v>
      </c>
      <c r="R1019" s="267">
        <v>0.917877447883765</v>
      </c>
      <c r="S1019" s="267">
        <v>0.920292059628841</v>
      </c>
      <c r="T1019" s="295">
        <v>0.0363248671640457</v>
      </c>
      <c r="U1019" s="266">
        <v>92699</v>
      </c>
      <c r="V1019" s="266">
        <v>85128</v>
      </c>
      <c r="W1019" s="267">
        <v>0.918327058544321</v>
      </c>
      <c r="X1019" s="267">
        <v>0.910920986411676</v>
      </c>
      <c r="Y1019" s="268">
        <v>0.925457991156033</v>
      </c>
      <c r="Z1019" s="268">
        <v>0.903255247946456</v>
      </c>
      <c r="AA1019" s="295">
        <v>-0.014537004744357</v>
      </c>
      <c r="AB1019" s="264">
        <v>21965</v>
      </c>
      <c r="AC1019" s="264">
        <v>20286</v>
      </c>
      <c r="AD1019" s="264">
        <v>21945</v>
      </c>
      <c r="AE1019" s="264">
        <v>20152</v>
      </c>
      <c r="AF1019" s="268">
        <v>0.923560209424084</v>
      </c>
      <c r="AG1019" s="268">
        <v>0.918295739348371</v>
      </c>
      <c r="AH1019" s="295">
        <v>0.00526447007571285</v>
      </c>
    </row>
    <row r="1020" spans="1:34">
      <c r="A1020" s="315" t="s">
        <v>1669</v>
      </c>
      <c r="B1020" s="321" t="s">
        <v>3360</v>
      </c>
      <c r="C1020" s="293" t="s">
        <v>1831</v>
      </c>
      <c r="D1020" s="321" t="s">
        <v>1832</v>
      </c>
      <c r="E1020" s="263">
        <v>2894</v>
      </c>
      <c r="F1020" s="263">
        <v>2750</v>
      </c>
      <c r="G1020" s="263">
        <v>2677</v>
      </c>
      <c r="H1020" s="264">
        <v>4791</v>
      </c>
      <c r="I1020" s="264">
        <v>4612</v>
      </c>
      <c r="J1020" s="264">
        <v>4478</v>
      </c>
      <c r="K1020" s="264">
        <v>4765</v>
      </c>
      <c r="L1020" s="264">
        <v>4528</v>
      </c>
      <c r="M1020" s="264">
        <v>4349</v>
      </c>
      <c r="N1020" s="267">
        <v>0.960352262463215</v>
      </c>
      <c r="O1020" s="266">
        <v>131841</v>
      </c>
      <c r="P1020" s="294">
        <v>0.9</v>
      </c>
      <c r="Q1020" s="267">
        <v>0.950241879751209</v>
      </c>
      <c r="R1020" s="267">
        <v>0.962638280108537</v>
      </c>
      <c r="S1020" s="267">
        <v>0.950262329485834</v>
      </c>
      <c r="T1020" s="295">
        <v>-0.0123964003573274</v>
      </c>
      <c r="U1020" s="266">
        <v>137284</v>
      </c>
      <c r="V1020" s="266">
        <v>127925</v>
      </c>
      <c r="W1020" s="267">
        <v>0.931827452580053</v>
      </c>
      <c r="X1020" s="267">
        <v>0.925017277125086</v>
      </c>
      <c r="Y1020" s="268">
        <v>0.934669171362972</v>
      </c>
      <c r="Z1020" s="268">
        <v>0.912696747114376</v>
      </c>
      <c r="AA1020" s="295">
        <v>-0.00965189423788582</v>
      </c>
      <c r="AB1020" s="264">
        <v>32437</v>
      </c>
      <c r="AC1020" s="264">
        <v>30211</v>
      </c>
      <c r="AD1020" s="264">
        <v>32049</v>
      </c>
      <c r="AE1020" s="264">
        <v>29984</v>
      </c>
      <c r="AF1020" s="268">
        <v>0.931374664734717</v>
      </c>
      <c r="AG1020" s="268">
        <v>0.935567412399763</v>
      </c>
      <c r="AH1020" s="295">
        <v>-0.00419274766504629</v>
      </c>
    </row>
    <row r="1021" spans="1:34">
      <c r="A1021" s="315" t="s">
        <v>1669</v>
      </c>
      <c r="B1021" s="321" t="s">
        <v>3360</v>
      </c>
      <c r="C1021" s="293" t="s">
        <v>1833</v>
      </c>
      <c r="D1021" s="321" t="s">
        <v>1834</v>
      </c>
      <c r="E1021" s="263">
        <v>1296</v>
      </c>
      <c r="F1021" s="263">
        <v>1207</v>
      </c>
      <c r="G1021" s="263">
        <v>1174</v>
      </c>
      <c r="H1021" s="264">
        <v>2255</v>
      </c>
      <c r="I1021" s="264">
        <v>2220</v>
      </c>
      <c r="J1021" s="264">
        <v>2070</v>
      </c>
      <c r="K1021" s="264">
        <v>2395</v>
      </c>
      <c r="L1021" s="264">
        <v>2315</v>
      </c>
      <c r="M1021" s="264">
        <v>2151</v>
      </c>
      <c r="N1021" s="267">
        <v>0.961173681090694</v>
      </c>
      <c r="O1021" s="266">
        <v>64860</v>
      </c>
      <c r="P1021" s="294">
        <v>0.9</v>
      </c>
      <c r="Q1021" s="267">
        <v>0.931327160493827</v>
      </c>
      <c r="R1021" s="267">
        <v>0.984478935698448</v>
      </c>
      <c r="S1021" s="267">
        <v>0.966597077244259</v>
      </c>
      <c r="T1021" s="295">
        <v>-0.0531517752046208</v>
      </c>
      <c r="U1021" s="266">
        <v>67480</v>
      </c>
      <c r="V1021" s="266">
        <v>62620</v>
      </c>
      <c r="W1021" s="267">
        <v>0.927978660343806</v>
      </c>
      <c r="X1021" s="267">
        <v>0.905864197530864</v>
      </c>
      <c r="Y1021" s="268">
        <v>0.917960088691796</v>
      </c>
      <c r="Z1021" s="268">
        <v>0.89812108559499</v>
      </c>
      <c r="AA1021" s="295">
        <v>-0.0120958911609318</v>
      </c>
      <c r="AB1021" s="264">
        <v>15589</v>
      </c>
      <c r="AC1021" s="264">
        <v>14388</v>
      </c>
      <c r="AD1021" s="264">
        <v>16041</v>
      </c>
      <c r="AE1021" s="264">
        <v>14885</v>
      </c>
      <c r="AF1021" s="268">
        <v>0.92295849637565</v>
      </c>
      <c r="AG1021" s="268">
        <v>0.92793466741475</v>
      </c>
      <c r="AH1021" s="295">
        <v>-0.0049761710391002</v>
      </c>
    </row>
    <row r="1022" spans="1:34">
      <c r="A1022" s="315" t="s">
        <v>1669</v>
      </c>
      <c r="B1022" s="321" t="s">
        <v>3360</v>
      </c>
      <c r="C1022" s="293" t="s">
        <v>1835</v>
      </c>
      <c r="D1022" s="321" t="s">
        <v>1836</v>
      </c>
      <c r="E1022" s="263">
        <v>1638</v>
      </c>
      <c r="F1022" s="263">
        <v>1529</v>
      </c>
      <c r="G1022" s="263">
        <v>1517</v>
      </c>
      <c r="H1022" s="264">
        <v>3050</v>
      </c>
      <c r="I1022" s="264">
        <v>2918</v>
      </c>
      <c r="J1022" s="264">
        <v>2803</v>
      </c>
      <c r="K1022" s="264">
        <v>2967</v>
      </c>
      <c r="L1022" s="264">
        <v>2644</v>
      </c>
      <c r="M1022" s="264">
        <v>2728</v>
      </c>
      <c r="N1022" s="267">
        <v>0.954287003610108</v>
      </c>
      <c r="O1022" s="266">
        <v>84588</v>
      </c>
      <c r="P1022" s="294">
        <v>0.9</v>
      </c>
      <c r="Q1022" s="267">
        <v>0.933455433455433</v>
      </c>
      <c r="R1022" s="267">
        <v>0.95672131147541</v>
      </c>
      <c r="S1022" s="267">
        <v>0.89113582743512</v>
      </c>
      <c r="T1022" s="295">
        <v>-0.0232658780199764</v>
      </c>
      <c r="U1022" s="266">
        <v>88640</v>
      </c>
      <c r="V1022" s="266">
        <v>81043</v>
      </c>
      <c r="W1022" s="267">
        <v>0.914293772563177</v>
      </c>
      <c r="X1022" s="267">
        <v>0.926129426129426</v>
      </c>
      <c r="Y1022" s="268">
        <v>0.919016393442623</v>
      </c>
      <c r="Z1022" s="268">
        <v>0.919447253117627</v>
      </c>
      <c r="AA1022" s="295">
        <v>0.00711303268680319</v>
      </c>
      <c r="AB1022" s="264">
        <v>20153</v>
      </c>
      <c r="AC1022" s="264">
        <v>18530</v>
      </c>
      <c r="AD1022" s="264">
        <v>20530</v>
      </c>
      <c r="AE1022" s="264">
        <v>18722</v>
      </c>
      <c r="AF1022" s="268">
        <v>0.919466084453927</v>
      </c>
      <c r="AG1022" s="268">
        <v>0.911933755479786</v>
      </c>
      <c r="AH1022" s="295">
        <v>0.00753232897414169</v>
      </c>
    </row>
    <row r="1023" spans="1:34">
      <c r="A1023" s="315" t="s">
        <v>1669</v>
      </c>
      <c r="B1023" s="321" t="s">
        <v>3362</v>
      </c>
      <c r="C1023" s="293" t="s">
        <v>1837</v>
      </c>
      <c r="D1023" s="321" t="s">
        <v>1838</v>
      </c>
      <c r="E1023" s="263">
        <v>1335</v>
      </c>
      <c r="F1023" s="263">
        <v>1306</v>
      </c>
      <c r="G1023" s="263">
        <v>1166</v>
      </c>
      <c r="H1023" s="264">
        <v>2184</v>
      </c>
      <c r="I1023" s="264">
        <v>2058</v>
      </c>
      <c r="J1023" s="264">
        <v>1951</v>
      </c>
      <c r="K1023" s="264">
        <v>2367</v>
      </c>
      <c r="L1023" s="264">
        <v>2299</v>
      </c>
      <c r="M1023" s="264">
        <v>2133</v>
      </c>
      <c r="N1023" s="267">
        <v>0.97234897706325</v>
      </c>
      <c r="O1023" s="266">
        <v>64352</v>
      </c>
      <c r="P1023" s="294">
        <v>0.9</v>
      </c>
      <c r="Q1023" s="267">
        <v>0.978277153558052</v>
      </c>
      <c r="R1023" s="267">
        <v>0.942307692307692</v>
      </c>
      <c r="S1023" s="267">
        <v>0.971271651880017</v>
      </c>
      <c r="T1023" s="295">
        <v>0.0359694612503602</v>
      </c>
      <c r="U1023" s="266">
        <v>66182</v>
      </c>
      <c r="V1023" s="266">
        <v>60615</v>
      </c>
      <c r="W1023" s="267">
        <v>0.915883472847602</v>
      </c>
      <c r="X1023" s="267">
        <v>0.873408239700375</v>
      </c>
      <c r="Y1023" s="268">
        <v>0.893315018315018</v>
      </c>
      <c r="Z1023" s="268">
        <v>0.901140684410646</v>
      </c>
      <c r="AA1023" s="295">
        <v>-0.0199067786146438</v>
      </c>
      <c r="AB1023" s="264">
        <v>15296</v>
      </c>
      <c r="AC1023" s="264">
        <v>13982</v>
      </c>
      <c r="AD1023" s="264">
        <v>15654</v>
      </c>
      <c r="AE1023" s="264">
        <v>14500</v>
      </c>
      <c r="AF1023" s="268">
        <v>0.914095188284519</v>
      </c>
      <c r="AG1023" s="268">
        <v>0.926280822792896</v>
      </c>
      <c r="AH1023" s="295">
        <v>-0.0121856345083775</v>
      </c>
    </row>
    <row r="1024" spans="1:34">
      <c r="A1024" s="315" t="s">
        <v>1669</v>
      </c>
      <c r="B1024" s="321" t="s">
        <v>3362</v>
      </c>
      <c r="C1024" s="293" t="s">
        <v>1839</v>
      </c>
      <c r="D1024" s="321" t="s">
        <v>1840</v>
      </c>
      <c r="E1024" s="263">
        <v>1273</v>
      </c>
      <c r="F1024" s="263">
        <v>1247</v>
      </c>
      <c r="G1024" s="263">
        <v>1121</v>
      </c>
      <c r="H1024" s="264">
        <v>1664</v>
      </c>
      <c r="I1024" s="264">
        <v>1627</v>
      </c>
      <c r="J1024" s="264">
        <v>1514</v>
      </c>
      <c r="K1024" s="264">
        <v>1871</v>
      </c>
      <c r="L1024" s="264">
        <v>1804</v>
      </c>
      <c r="M1024" s="264">
        <v>1697</v>
      </c>
      <c r="N1024" s="267">
        <v>0.977386253630203</v>
      </c>
      <c r="O1024" s="266">
        <v>50482</v>
      </c>
      <c r="P1024" s="294">
        <v>0.9</v>
      </c>
      <c r="Q1024" s="267">
        <v>0.979575805184603</v>
      </c>
      <c r="R1024" s="267">
        <v>0.977764423076923</v>
      </c>
      <c r="S1024" s="267">
        <v>0.964190272581507</v>
      </c>
      <c r="T1024" s="295">
        <v>0.00181138210768017</v>
      </c>
      <c r="U1024" s="266">
        <v>51650</v>
      </c>
      <c r="V1024" s="266">
        <v>47714</v>
      </c>
      <c r="W1024" s="267">
        <v>0.92379477250726</v>
      </c>
      <c r="X1024" s="267">
        <v>0.880597014925373</v>
      </c>
      <c r="Y1024" s="268">
        <v>0.909855769230769</v>
      </c>
      <c r="Z1024" s="268">
        <v>0.907001603420631</v>
      </c>
      <c r="AA1024" s="295">
        <v>-0.0292587543053962</v>
      </c>
      <c r="AB1024" s="264">
        <v>12148</v>
      </c>
      <c r="AC1024" s="264">
        <v>11190</v>
      </c>
      <c r="AD1024" s="264">
        <v>12089</v>
      </c>
      <c r="AE1024" s="264">
        <v>11298</v>
      </c>
      <c r="AF1024" s="268">
        <v>0.921139282186368</v>
      </c>
      <c r="AG1024" s="268">
        <v>0.934568616097278</v>
      </c>
      <c r="AH1024" s="295">
        <v>-0.0134293339109104</v>
      </c>
    </row>
    <row r="1025" spans="1:34">
      <c r="A1025" s="315" t="s">
        <v>1669</v>
      </c>
      <c r="B1025" s="321" t="s">
        <v>3362</v>
      </c>
      <c r="C1025" s="293" t="s">
        <v>1841</v>
      </c>
      <c r="D1025" s="321" t="s">
        <v>1842</v>
      </c>
      <c r="E1025" s="263">
        <v>1901</v>
      </c>
      <c r="F1025" s="263">
        <v>1762</v>
      </c>
      <c r="G1025" s="263">
        <v>1727</v>
      </c>
      <c r="H1025" s="264">
        <v>2359</v>
      </c>
      <c r="I1025" s="264">
        <v>2231</v>
      </c>
      <c r="J1025" s="264">
        <v>2122</v>
      </c>
      <c r="K1025" s="264">
        <v>2657</v>
      </c>
      <c r="L1025" s="264">
        <v>2511</v>
      </c>
      <c r="M1025" s="264">
        <v>2426</v>
      </c>
      <c r="N1025" s="267">
        <v>0.951538573913967</v>
      </c>
      <c r="O1025" s="266">
        <v>71648</v>
      </c>
      <c r="P1025" s="294">
        <v>0.9</v>
      </c>
      <c r="Q1025" s="267">
        <v>0.926880589163598</v>
      </c>
      <c r="R1025" s="267">
        <v>0.945739720220432</v>
      </c>
      <c r="S1025" s="267">
        <v>0.945050809183289</v>
      </c>
      <c r="T1025" s="295">
        <v>-0.0188591310568343</v>
      </c>
      <c r="U1025" s="266">
        <v>75297</v>
      </c>
      <c r="V1025" s="266">
        <v>68587</v>
      </c>
      <c r="W1025" s="267">
        <v>0.910886223886742</v>
      </c>
      <c r="X1025" s="267">
        <v>0.908469226722778</v>
      </c>
      <c r="Y1025" s="268">
        <v>0.899533700720644</v>
      </c>
      <c r="Z1025" s="268">
        <v>0.913059841926985</v>
      </c>
      <c r="AA1025" s="295">
        <v>0.00893552600213321</v>
      </c>
      <c r="AB1025" s="264">
        <v>17669</v>
      </c>
      <c r="AC1025" s="264">
        <v>15900</v>
      </c>
      <c r="AD1025" s="264">
        <v>17883</v>
      </c>
      <c r="AE1025" s="264">
        <v>16349</v>
      </c>
      <c r="AF1025" s="268">
        <v>0.899881147772936</v>
      </c>
      <c r="AG1025" s="268">
        <v>0.914220209137169</v>
      </c>
      <c r="AH1025" s="295">
        <v>-0.0143390613642338</v>
      </c>
    </row>
    <row r="1026" spans="1:34">
      <c r="A1026" s="315" t="s">
        <v>1669</v>
      </c>
      <c r="B1026" s="321" t="s">
        <v>3362</v>
      </c>
      <c r="C1026" s="293" t="s">
        <v>1843</v>
      </c>
      <c r="D1026" s="321" t="s">
        <v>1844</v>
      </c>
      <c r="E1026" s="263">
        <v>1033</v>
      </c>
      <c r="F1026" s="263">
        <v>968</v>
      </c>
      <c r="G1026" s="263">
        <v>932</v>
      </c>
      <c r="H1026" s="264">
        <v>1754</v>
      </c>
      <c r="I1026" s="264">
        <v>1675</v>
      </c>
      <c r="J1026" s="264">
        <v>1616</v>
      </c>
      <c r="K1026" s="264">
        <v>1764</v>
      </c>
      <c r="L1026" s="264">
        <v>1714</v>
      </c>
      <c r="M1026" s="264">
        <v>1653</v>
      </c>
      <c r="N1026" s="267">
        <v>0.962544758729136</v>
      </c>
      <c r="O1026" s="266">
        <v>50806</v>
      </c>
      <c r="P1026" s="294">
        <v>0.9</v>
      </c>
      <c r="Q1026" s="267">
        <v>0.937076476282672</v>
      </c>
      <c r="R1026" s="267">
        <v>0.954960091220068</v>
      </c>
      <c r="S1026" s="267">
        <v>0.971655328798186</v>
      </c>
      <c r="T1026" s="295">
        <v>-0.0178836149373965</v>
      </c>
      <c r="U1026" s="266">
        <v>52783</v>
      </c>
      <c r="V1026" s="266">
        <v>48965</v>
      </c>
      <c r="W1026" s="267">
        <v>0.927666104617017</v>
      </c>
      <c r="X1026" s="267">
        <v>0.902226524685382</v>
      </c>
      <c r="Y1026" s="268">
        <v>0.921322690992018</v>
      </c>
      <c r="Z1026" s="268">
        <v>0.937074829931973</v>
      </c>
      <c r="AA1026" s="295">
        <v>-0.0190961663066359</v>
      </c>
      <c r="AB1026" s="264">
        <v>12122</v>
      </c>
      <c r="AC1026" s="264">
        <v>11165</v>
      </c>
      <c r="AD1026" s="264">
        <v>12621</v>
      </c>
      <c r="AE1026" s="264">
        <v>11710</v>
      </c>
      <c r="AF1026" s="268">
        <v>0.921052631578947</v>
      </c>
      <c r="AG1026" s="268">
        <v>0.927818714840346</v>
      </c>
      <c r="AH1026" s="295">
        <v>-0.00676608326139816</v>
      </c>
    </row>
    <row r="1027" spans="1:34">
      <c r="A1027" s="315" t="s">
        <v>1669</v>
      </c>
      <c r="B1027" s="321" t="s">
        <v>3362</v>
      </c>
      <c r="C1027" s="293" t="s">
        <v>1845</v>
      </c>
      <c r="D1027" s="321" t="s">
        <v>1846</v>
      </c>
      <c r="E1027" s="263">
        <v>1053</v>
      </c>
      <c r="F1027" s="263">
        <v>974</v>
      </c>
      <c r="G1027" s="263">
        <v>912</v>
      </c>
      <c r="H1027" s="264">
        <v>1782</v>
      </c>
      <c r="I1027" s="264">
        <v>1631</v>
      </c>
      <c r="J1027" s="264">
        <v>1565</v>
      </c>
      <c r="K1027" s="264">
        <v>1985</v>
      </c>
      <c r="L1027" s="264">
        <v>1484</v>
      </c>
      <c r="M1027" s="264">
        <v>1728</v>
      </c>
      <c r="N1027" s="267">
        <v>0.934059416617243</v>
      </c>
      <c r="O1027" s="266">
        <v>51972</v>
      </c>
      <c r="P1027" s="294">
        <v>0.9</v>
      </c>
      <c r="Q1027" s="267">
        <v>0.924976258309592</v>
      </c>
      <c r="R1027" s="267">
        <v>0.915263748597082</v>
      </c>
      <c r="S1027" s="267">
        <v>0.747607052896725</v>
      </c>
      <c r="T1027" s="295">
        <v>0.0097125097125097</v>
      </c>
      <c r="U1027" s="266">
        <v>55641</v>
      </c>
      <c r="V1027" s="266">
        <v>50956</v>
      </c>
      <c r="W1027" s="267">
        <v>0.915799500368433</v>
      </c>
      <c r="X1027" s="267">
        <v>0.866096866096866</v>
      </c>
      <c r="Y1027" s="268">
        <v>0.878226711560045</v>
      </c>
      <c r="Z1027" s="268">
        <v>0.870528967254408</v>
      </c>
      <c r="AA1027" s="295">
        <v>-0.0121298454631789</v>
      </c>
      <c r="AB1027" s="264">
        <v>12983</v>
      </c>
      <c r="AC1027" s="264">
        <v>11764</v>
      </c>
      <c r="AD1027" s="264">
        <v>13165</v>
      </c>
      <c r="AE1027" s="264">
        <v>12070</v>
      </c>
      <c r="AF1027" s="268">
        <v>0.906107987368097</v>
      </c>
      <c r="AG1027" s="268">
        <v>0.916824914546145</v>
      </c>
      <c r="AH1027" s="295">
        <v>-0.0107169271780484</v>
      </c>
    </row>
    <row r="1028" spans="1:34">
      <c r="A1028" s="315" t="s">
        <v>1669</v>
      </c>
      <c r="B1028" s="321" t="s">
        <v>3362</v>
      </c>
      <c r="C1028" s="293" t="s">
        <v>1847</v>
      </c>
      <c r="D1028" s="321" t="s">
        <v>1848</v>
      </c>
      <c r="E1028" s="263">
        <v>1890</v>
      </c>
      <c r="F1028" s="263">
        <v>1863</v>
      </c>
      <c r="G1028" s="263">
        <v>1713</v>
      </c>
      <c r="H1028" s="264">
        <v>3181</v>
      </c>
      <c r="I1028" s="264">
        <v>3164</v>
      </c>
      <c r="J1028" s="264">
        <v>2993</v>
      </c>
      <c r="K1028" s="264">
        <v>3281</v>
      </c>
      <c r="L1028" s="264">
        <v>3230</v>
      </c>
      <c r="M1028" s="264">
        <v>2897</v>
      </c>
      <c r="N1028" s="267">
        <v>0.988874312271817</v>
      </c>
      <c r="O1028" s="266">
        <v>97237</v>
      </c>
      <c r="P1028" s="294">
        <v>0.9</v>
      </c>
      <c r="Q1028" s="267">
        <v>0.985714285714286</v>
      </c>
      <c r="R1028" s="267">
        <v>0.994655768626218</v>
      </c>
      <c r="S1028" s="267">
        <v>0.984455958549223</v>
      </c>
      <c r="T1028" s="295">
        <v>-0.00894148291193242</v>
      </c>
      <c r="U1028" s="266">
        <v>98331</v>
      </c>
      <c r="V1028" s="266">
        <v>89645</v>
      </c>
      <c r="W1028" s="267">
        <v>0.911665700542047</v>
      </c>
      <c r="X1028" s="267">
        <v>0.906349206349206</v>
      </c>
      <c r="Y1028" s="268">
        <v>0.940899088337001</v>
      </c>
      <c r="Z1028" s="268">
        <v>0.882962511429442</v>
      </c>
      <c r="AA1028" s="295">
        <v>-0.0345498819877946</v>
      </c>
      <c r="AB1028" s="264">
        <v>22624</v>
      </c>
      <c r="AC1028" s="264">
        <v>20686</v>
      </c>
      <c r="AD1028" s="264">
        <v>23075</v>
      </c>
      <c r="AE1028" s="264">
        <v>21234</v>
      </c>
      <c r="AF1028" s="268">
        <v>0.914338755304102</v>
      </c>
      <c r="AG1028" s="268">
        <v>0.920216684723727</v>
      </c>
      <c r="AH1028" s="295">
        <v>-0.00587792941962517</v>
      </c>
    </row>
    <row r="1029" spans="1:34">
      <c r="A1029" s="315" t="s">
        <v>1669</v>
      </c>
      <c r="B1029" s="321" t="s">
        <v>3360</v>
      </c>
      <c r="C1029" s="293" t="s">
        <v>1849</v>
      </c>
      <c r="D1029" s="321" t="s">
        <v>1850</v>
      </c>
      <c r="E1029" s="263">
        <v>1580</v>
      </c>
      <c r="F1029" s="263">
        <v>1576</v>
      </c>
      <c r="G1029" s="263">
        <v>1500</v>
      </c>
      <c r="H1029" s="264">
        <v>3057</v>
      </c>
      <c r="I1029" s="264">
        <v>3017</v>
      </c>
      <c r="J1029" s="264">
        <v>2940</v>
      </c>
      <c r="K1029" s="264">
        <v>2938</v>
      </c>
      <c r="L1029" s="264">
        <v>2926</v>
      </c>
      <c r="M1029" s="264">
        <v>2776</v>
      </c>
      <c r="N1029" s="267">
        <v>0.987818648417451</v>
      </c>
      <c r="O1029" s="266">
        <v>86607</v>
      </c>
      <c r="P1029" s="294">
        <v>0.9</v>
      </c>
      <c r="Q1029" s="267">
        <v>0.99746835443038</v>
      </c>
      <c r="R1029" s="267">
        <v>0.986915276414786</v>
      </c>
      <c r="S1029" s="267">
        <v>0.995915588835943</v>
      </c>
      <c r="T1029" s="295">
        <v>0.010553078015594</v>
      </c>
      <c r="U1029" s="266">
        <v>87675</v>
      </c>
      <c r="V1029" s="266">
        <v>83652</v>
      </c>
      <c r="W1029" s="267">
        <v>0.954114627887083</v>
      </c>
      <c r="X1029" s="267">
        <v>0.949367088607595</v>
      </c>
      <c r="Y1029" s="268">
        <v>0.961727183513248</v>
      </c>
      <c r="Z1029" s="268">
        <v>0.944860449285228</v>
      </c>
      <c r="AA1029" s="295">
        <v>-0.0123600949056534</v>
      </c>
      <c r="AB1029" s="264">
        <v>20734</v>
      </c>
      <c r="AC1029" s="264">
        <v>19780</v>
      </c>
      <c r="AD1029" s="264">
        <v>20533</v>
      </c>
      <c r="AE1029" s="264">
        <v>19649</v>
      </c>
      <c r="AF1029" s="268">
        <v>0.953988617729333</v>
      </c>
      <c r="AG1029" s="268">
        <v>0.956947353041446</v>
      </c>
      <c r="AH1029" s="295">
        <v>-0.0029587353121121</v>
      </c>
    </row>
    <row r="1030" spans="1:34">
      <c r="A1030" s="315" t="s">
        <v>1669</v>
      </c>
      <c r="B1030" s="321" t="s">
        <v>3360</v>
      </c>
      <c r="C1030" s="293" t="s">
        <v>1851</v>
      </c>
      <c r="D1030" s="321" t="s">
        <v>1852</v>
      </c>
      <c r="E1030" s="263">
        <v>923</v>
      </c>
      <c r="F1030" s="263">
        <v>817</v>
      </c>
      <c r="G1030" s="263">
        <v>850</v>
      </c>
      <c r="H1030" s="264">
        <v>1714</v>
      </c>
      <c r="I1030" s="264">
        <v>1497</v>
      </c>
      <c r="J1030" s="264">
        <v>1600</v>
      </c>
      <c r="K1030" s="264">
        <v>1753</v>
      </c>
      <c r="L1030" s="264">
        <v>1497</v>
      </c>
      <c r="M1030" s="264">
        <v>1596</v>
      </c>
      <c r="N1030" s="267">
        <v>0.796754548257786</v>
      </c>
      <c r="O1030" s="266">
        <v>41342</v>
      </c>
      <c r="P1030" s="294">
        <v>0.9</v>
      </c>
      <c r="Q1030" s="267">
        <v>0.885157096424702</v>
      </c>
      <c r="R1030" s="267">
        <v>0.873395565927655</v>
      </c>
      <c r="S1030" s="267">
        <v>0.853964632059327</v>
      </c>
      <c r="T1030" s="295">
        <v>0.0117615304970474</v>
      </c>
      <c r="U1030" s="266">
        <v>51888</v>
      </c>
      <c r="V1030" s="266">
        <v>47161</v>
      </c>
      <c r="W1030" s="267">
        <v>0.908899938328708</v>
      </c>
      <c r="X1030" s="267">
        <v>0.920910075839653</v>
      </c>
      <c r="Y1030" s="268">
        <v>0.933488914819137</v>
      </c>
      <c r="Z1030" s="268">
        <v>0.910439247005134</v>
      </c>
      <c r="AA1030" s="295">
        <v>-0.0125788389794832</v>
      </c>
      <c r="AB1030" s="264">
        <v>12768</v>
      </c>
      <c r="AC1030" s="264">
        <v>11821</v>
      </c>
      <c r="AD1030" s="264">
        <v>12143</v>
      </c>
      <c r="AE1030" s="264">
        <v>10886</v>
      </c>
      <c r="AF1030" s="268">
        <v>0.925830200501253</v>
      </c>
      <c r="AG1030" s="268">
        <v>0.89648357078152</v>
      </c>
      <c r="AH1030" s="295">
        <v>0.0293466297197329</v>
      </c>
    </row>
    <row r="1031" spans="1:34">
      <c r="A1031" s="315" t="s">
        <v>1669</v>
      </c>
      <c r="B1031" s="321" t="s">
        <v>3360</v>
      </c>
      <c r="C1031" s="293" t="s">
        <v>1853</v>
      </c>
      <c r="D1031" s="321" t="s">
        <v>1854</v>
      </c>
      <c r="E1031" s="263">
        <v>902</v>
      </c>
      <c r="F1031" s="263">
        <v>898</v>
      </c>
      <c r="G1031" s="263">
        <v>861</v>
      </c>
      <c r="H1031" s="264">
        <v>1838</v>
      </c>
      <c r="I1031" s="264">
        <v>1793</v>
      </c>
      <c r="J1031" s="264">
        <v>1628</v>
      </c>
      <c r="K1031" s="264">
        <v>1769</v>
      </c>
      <c r="L1031" s="264">
        <v>1740</v>
      </c>
      <c r="M1031" s="264">
        <v>1537</v>
      </c>
      <c r="N1031" s="267">
        <v>0.984484996263814</v>
      </c>
      <c r="O1031" s="266">
        <v>50065</v>
      </c>
      <c r="P1031" s="294">
        <v>0.9</v>
      </c>
      <c r="Q1031" s="267">
        <v>0.995565410199557</v>
      </c>
      <c r="R1031" s="267">
        <v>0.975516866158868</v>
      </c>
      <c r="S1031" s="267">
        <v>0.983606557377049</v>
      </c>
      <c r="T1031" s="295">
        <v>0.0200485440406882</v>
      </c>
      <c r="U1031" s="266">
        <v>50854</v>
      </c>
      <c r="V1031" s="266">
        <v>47088</v>
      </c>
      <c r="W1031" s="267">
        <v>0.92594486176112</v>
      </c>
      <c r="X1031" s="267">
        <v>0.954545454545455</v>
      </c>
      <c r="Y1031" s="268">
        <v>0.885745375408052</v>
      </c>
      <c r="Z1031" s="268">
        <v>0.868852459016393</v>
      </c>
      <c r="AA1031" s="295">
        <v>0.0688000791374024</v>
      </c>
      <c r="AB1031" s="264">
        <v>12335</v>
      </c>
      <c r="AC1031" s="264">
        <v>11311</v>
      </c>
      <c r="AD1031" s="264">
        <v>12249</v>
      </c>
      <c r="AE1031" s="264">
        <v>11470</v>
      </c>
      <c r="AF1031" s="268">
        <v>0.916984191325497</v>
      </c>
      <c r="AG1031" s="268">
        <v>0.936402971671157</v>
      </c>
      <c r="AH1031" s="295">
        <v>-0.0194187803456602</v>
      </c>
    </row>
    <row r="1032" spans="1:34">
      <c r="A1032" s="315" t="s">
        <v>1669</v>
      </c>
      <c r="B1032" s="321" t="s">
        <v>3360</v>
      </c>
      <c r="C1032" s="293" t="s">
        <v>1855</v>
      </c>
      <c r="D1032" s="321" t="s">
        <v>1855</v>
      </c>
      <c r="E1032" s="263">
        <v>561</v>
      </c>
      <c r="F1032" s="263">
        <v>530</v>
      </c>
      <c r="G1032" s="263">
        <v>515</v>
      </c>
      <c r="H1032" s="264">
        <v>1106</v>
      </c>
      <c r="I1032" s="264">
        <v>755</v>
      </c>
      <c r="J1032" s="264">
        <v>996</v>
      </c>
      <c r="K1032" s="264">
        <v>1063</v>
      </c>
      <c r="L1032" s="264">
        <v>766</v>
      </c>
      <c r="M1032" s="264">
        <v>959</v>
      </c>
      <c r="N1032" s="267">
        <v>0.876308548657453</v>
      </c>
      <c r="O1032" s="266">
        <v>27708</v>
      </c>
      <c r="P1032" s="294">
        <v>0.9</v>
      </c>
      <c r="Q1032" s="267">
        <v>0.944741532976827</v>
      </c>
      <c r="R1032" s="267">
        <v>0.682640144665461</v>
      </c>
      <c r="S1032" s="267">
        <v>0.720602069614299</v>
      </c>
      <c r="T1032" s="295">
        <v>0.262101388311366</v>
      </c>
      <c r="U1032" s="266">
        <v>31619</v>
      </c>
      <c r="V1032" s="266">
        <v>28148</v>
      </c>
      <c r="W1032" s="267">
        <v>0.89022423226541</v>
      </c>
      <c r="X1032" s="267">
        <v>0.918003565062389</v>
      </c>
      <c r="Y1032" s="268">
        <v>0.900542495479204</v>
      </c>
      <c r="Z1032" s="268">
        <v>0.902163687676388</v>
      </c>
      <c r="AA1032" s="295">
        <v>0.0174610695831843</v>
      </c>
      <c r="AB1032" s="264">
        <v>7647</v>
      </c>
      <c r="AC1032" s="264">
        <v>6991</v>
      </c>
      <c r="AD1032" s="264">
        <v>7488</v>
      </c>
      <c r="AE1032" s="264">
        <v>6530</v>
      </c>
      <c r="AF1032" s="268">
        <v>0.914214724728652</v>
      </c>
      <c r="AG1032" s="268">
        <v>0.872061965811966</v>
      </c>
      <c r="AH1032" s="295">
        <v>0.0421527589166859</v>
      </c>
    </row>
    <row r="1033" spans="1:34">
      <c r="A1033" s="315" t="s">
        <v>1669</v>
      </c>
      <c r="B1033" s="321" t="s">
        <v>3360</v>
      </c>
      <c r="C1033" s="293" t="s">
        <v>1856</v>
      </c>
      <c r="D1033" s="321" t="s">
        <v>1857</v>
      </c>
      <c r="E1033" s="263">
        <v>0</v>
      </c>
      <c r="F1033" s="263">
        <v>0</v>
      </c>
      <c r="G1033" s="263">
        <v>0</v>
      </c>
      <c r="H1033" s="264">
        <v>0</v>
      </c>
      <c r="I1033" s="264">
        <v>0</v>
      </c>
      <c r="J1033" s="264">
        <v>0</v>
      </c>
      <c r="K1033" s="264">
        <v>0</v>
      </c>
      <c r="L1033" s="264">
        <v>0</v>
      </c>
      <c r="M1033" s="264">
        <v>0</v>
      </c>
      <c r="N1033" s="267">
        <v>0</v>
      </c>
      <c r="O1033" s="266">
        <v>0</v>
      </c>
      <c r="P1033" s="294">
        <v>0.9</v>
      </c>
      <c r="Q1033" s="267">
        <v>0</v>
      </c>
      <c r="R1033" s="267">
        <v>0</v>
      </c>
      <c r="S1033" s="267">
        <v>0</v>
      </c>
      <c r="T1033" s="295">
        <v>0</v>
      </c>
      <c r="U1033" s="266">
        <v>0</v>
      </c>
      <c r="V1033" s="266">
        <v>0</v>
      </c>
      <c r="W1033" s="267">
        <v>0</v>
      </c>
      <c r="X1033" s="267">
        <v>0</v>
      </c>
      <c r="Y1033" s="268">
        <v>0</v>
      </c>
      <c r="Z1033" s="268">
        <v>0</v>
      </c>
      <c r="AA1033" s="295">
        <v>0</v>
      </c>
      <c r="AB1033" s="264">
        <v>0</v>
      </c>
      <c r="AC1033" s="264">
        <v>0</v>
      </c>
      <c r="AD1033" s="264">
        <v>0</v>
      </c>
      <c r="AE1033" s="264">
        <v>0</v>
      </c>
      <c r="AF1033" s="268">
        <v>0</v>
      </c>
      <c r="AG1033" s="268">
        <v>0</v>
      </c>
      <c r="AH1033" s="295">
        <v>0</v>
      </c>
    </row>
    <row r="1034" spans="1:34">
      <c r="A1034" s="315" t="s">
        <v>1669</v>
      </c>
      <c r="B1034" s="321" t="s">
        <v>3360</v>
      </c>
      <c r="C1034" s="293" t="s">
        <v>1858</v>
      </c>
      <c r="D1034" s="321" t="s">
        <v>1859</v>
      </c>
      <c r="E1034" s="263">
        <v>1748</v>
      </c>
      <c r="F1034" s="263">
        <v>1720</v>
      </c>
      <c r="G1034" s="263">
        <v>1655</v>
      </c>
      <c r="H1034" s="264">
        <v>3031</v>
      </c>
      <c r="I1034" s="264">
        <v>3178</v>
      </c>
      <c r="J1034" s="264">
        <v>2742</v>
      </c>
      <c r="K1034" s="264">
        <v>2761</v>
      </c>
      <c r="L1034" s="264">
        <v>3133</v>
      </c>
      <c r="M1034" s="264">
        <v>2593</v>
      </c>
      <c r="N1034" s="267">
        <v>1.06497843485742</v>
      </c>
      <c r="O1034" s="266">
        <v>94077</v>
      </c>
      <c r="P1034" s="294">
        <v>0.9</v>
      </c>
      <c r="Q1034" s="267">
        <v>0.983981693363844</v>
      </c>
      <c r="R1034" s="267">
        <v>1.04849884526559</v>
      </c>
      <c r="S1034" s="267">
        <v>1.13473379210431</v>
      </c>
      <c r="T1034" s="295">
        <v>-0.0645171519017446</v>
      </c>
      <c r="U1034" s="266">
        <v>88337</v>
      </c>
      <c r="V1034" s="266">
        <v>84675</v>
      </c>
      <c r="W1034" s="267">
        <v>0.958545116995144</v>
      </c>
      <c r="X1034" s="267">
        <v>0.946796338672769</v>
      </c>
      <c r="Y1034" s="268">
        <v>0.904651930056087</v>
      </c>
      <c r="Z1034" s="268">
        <v>0.93915248098515</v>
      </c>
      <c r="AA1034" s="295">
        <v>0.0421444086166818</v>
      </c>
      <c r="AB1034" s="264">
        <v>21101</v>
      </c>
      <c r="AC1034" s="264">
        <v>20113</v>
      </c>
      <c r="AD1034" s="264">
        <v>21304</v>
      </c>
      <c r="AE1034" s="264">
        <v>20521</v>
      </c>
      <c r="AF1034" s="268">
        <v>0.953177574522534</v>
      </c>
      <c r="AG1034" s="268">
        <v>0.963246338715734</v>
      </c>
      <c r="AH1034" s="295">
        <v>-0.0100687641931997</v>
      </c>
    </row>
    <row r="1035" spans="1:34">
      <c r="A1035" s="315" t="s">
        <v>1669</v>
      </c>
      <c r="B1035" s="321" t="s">
        <v>3360</v>
      </c>
      <c r="C1035" s="293" t="s">
        <v>1860</v>
      </c>
      <c r="D1035" s="321" t="s">
        <v>1861</v>
      </c>
      <c r="E1035" s="263">
        <v>0</v>
      </c>
      <c r="F1035" s="263">
        <v>0</v>
      </c>
      <c r="G1035" s="263">
        <v>0</v>
      </c>
      <c r="H1035" s="264">
        <v>1</v>
      </c>
      <c r="I1035" s="264">
        <v>1</v>
      </c>
      <c r="J1035" s="264">
        <v>1</v>
      </c>
      <c r="K1035" s="264">
        <v>0</v>
      </c>
      <c r="L1035" s="264">
        <v>0</v>
      </c>
      <c r="M1035" s="264">
        <v>0</v>
      </c>
      <c r="N1035" s="267">
        <v>1</v>
      </c>
      <c r="O1035" s="266">
        <v>1</v>
      </c>
      <c r="P1035" s="294">
        <v>0.9</v>
      </c>
      <c r="Q1035" s="267">
        <v>0</v>
      </c>
      <c r="R1035" s="267">
        <v>1</v>
      </c>
      <c r="S1035" s="267">
        <v>0</v>
      </c>
      <c r="T1035" s="295">
        <v>-1</v>
      </c>
      <c r="U1035" s="266">
        <v>1</v>
      </c>
      <c r="V1035" s="266">
        <v>1</v>
      </c>
      <c r="W1035" s="267">
        <v>1</v>
      </c>
      <c r="X1035" s="267">
        <v>0</v>
      </c>
      <c r="Y1035" s="268">
        <v>1</v>
      </c>
      <c r="Z1035" s="268">
        <v>0</v>
      </c>
      <c r="AA1035" s="295">
        <v>-1</v>
      </c>
      <c r="AB1035" s="264">
        <v>1</v>
      </c>
      <c r="AC1035" s="264">
        <v>1</v>
      </c>
      <c r="AD1035" s="264">
        <v>0</v>
      </c>
      <c r="AE1035" s="264">
        <v>0</v>
      </c>
      <c r="AF1035" s="268">
        <v>1</v>
      </c>
      <c r="AG1035" s="268">
        <v>0</v>
      </c>
      <c r="AH1035" s="295">
        <v>1</v>
      </c>
    </row>
    <row r="1036" spans="1:34">
      <c r="A1036" s="315" t="s">
        <v>1669</v>
      </c>
      <c r="B1036" s="321" t="s">
        <v>3360</v>
      </c>
      <c r="C1036" s="293" t="s">
        <v>1862</v>
      </c>
      <c r="D1036" s="321" t="s">
        <v>1863</v>
      </c>
      <c r="E1036" s="263">
        <v>0</v>
      </c>
      <c r="F1036" s="263">
        <v>0</v>
      </c>
      <c r="G1036" s="263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67">
        <v>0</v>
      </c>
      <c r="O1036" s="266">
        <v>0</v>
      </c>
      <c r="P1036" s="294">
        <v>0.9</v>
      </c>
      <c r="Q1036" s="267">
        <v>0</v>
      </c>
      <c r="R1036" s="267">
        <v>0</v>
      </c>
      <c r="S1036" s="267">
        <v>0</v>
      </c>
      <c r="T1036" s="295">
        <v>0</v>
      </c>
      <c r="U1036" s="266">
        <v>3</v>
      </c>
      <c r="V1036" s="266">
        <v>3</v>
      </c>
      <c r="W1036" s="267">
        <v>1</v>
      </c>
      <c r="X1036" s="267">
        <v>0</v>
      </c>
      <c r="Y1036" s="268">
        <v>0</v>
      </c>
      <c r="Z1036" s="268">
        <v>0</v>
      </c>
      <c r="AA1036" s="295">
        <v>0</v>
      </c>
      <c r="AB1036" s="264">
        <v>1</v>
      </c>
      <c r="AC1036" s="264">
        <v>1</v>
      </c>
      <c r="AD1036" s="264">
        <v>0</v>
      </c>
      <c r="AE1036" s="264">
        <v>0</v>
      </c>
      <c r="AF1036" s="268">
        <v>1</v>
      </c>
      <c r="AG1036" s="268">
        <v>0</v>
      </c>
      <c r="AH1036" s="295">
        <v>1</v>
      </c>
    </row>
    <row r="1037" spans="1:34">
      <c r="A1037" s="315" t="s">
        <v>1669</v>
      </c>
      <c r="B1037" s="321" t="s">
        <v>3360</v>
      </c>
      <c r="C1037" s="293" t="s">
        <v>1864</v>
      </c>
      <c r="D1037" s="321" t="s">
        <v>1865</v>
      </c>
      <c r="E1037" s="263">
        <v>1327</v>
      </c>
      <c r="F1037" s="263">
        <v>1273</v>
      </c>
      <c r="G1037" s="263">
        <v>1236</v>
      </c>
      <c r="H1037" s="264">
        <v>2353</v>
      </c>
      <c r="I1037" s="264">
        <v>2022</v>
      </c>
      <c r="J1037" s="264">
        <v>2153</v>
      </c>
      <c r="K1037" s="264">
        <v>2308</v>
      </c>
      <c r="L1037" s="264">
        <v>1918</v>
      </c>
      <c r="M1037" s="264">
        <v>2098</v>
      </c>
      <c r="N1037" s="267">
        <v>0.904547827111852</v>
      </c>
      <c r="O1037" s="266">
        <v>53722</v>
      </c>
      <c r="P1037" s="294">
        <v>0.9</v>
      </c>
      <c r="Q1037" s="267">
        <v>0.959306706857573</v>
      </c>
      <c r="R1037" s="267">
        <v>0.85932851678708</v>
      </c>
      <c r="S1037" s="267">
        <v>0.831022530329289</v>
      </c>
      <c r="T1037" s="295">
        <v>0.0999781900704931</v>
      </c>
      <c r="U1037" s="266">
        <v>59391</v>
      </c>
      <c r="V1037" s="266">
        <v>54773</v>
      </c>
      <c r="W1037" s="267">
        <v>0.922244111060598</v>
      </c>
      <c r="X1037" s="267">
        <v>0.931424265259985</v>
      </c>
      <c r="Y1037" s="268">
        <v>0.915002124946876</v>
      </c>
      <c r="Z1037" s="268">
        <v>0.909012131715771</v>
      </c>
      <c r="AA1037" s="295">
        <v>0.0164221403131085</v>
      </c>
      <c r="AB1037" s="264">
        <v>15568</v>
      </c>
      <c r="AC1037" s="264">
        <v>14427</v>
      </c>
      <c r="AD1037" s="264">
        <v>14184</v>
      </c>
      <c r="AE1037" s="264">
        <v>13164</v>
      </c>
      <c r="AF1037" s="268">
        <v>0.926708633093525</v>
      </c>
      <c r="AG1037" s="268">
        <v>0.928087986463621</v>
      </c>
      <c r="AH1037" s="295">
        <v>-0.00137935337009587</v>
      </c>
    </row>
    <row r="1038" spans="1:34">
      <c r="A1038" s="315" t="s">
        <v>1669</v>
      </c>
      <c r="B1038" s="321" t="s">
        <v>3360</v>
      </c>
      <c r="C1038" s="293" t="s">
        <v>1866</v>
      </c>
      <c r="D1038" s="321" t="s">
        <v>1866</v>
      </c>
      <c r="E1038" s="263">
        <v>1</v>
      </c>
      <c r="F1038" s="263">
        <v>0</v>
      </c>
      <c r="G1038" s="263">
        <v>1</v>
      </c>
      <c r="H1038" s="264">
        <v>0</v>
      </c>
      <c r="I1038" s="264">
        <v>0</v>
      </c>
      <c r="J1038" s="264">
        <v>0</v>
      </c>
      <c r="K1038" s="264">
        <v>0</v>
      </c>
      <c r="L1038" s="264">
        <v>0</v>
      </c>
      <c r="M1038" s="264">
        <v>0</v>
      </c>
      <c r="N1038" s="267">
        <v>0</v>
      </c>
      <c r="O1038" s="266">
        <v>0</v>
      </c>
      <c r="P1038" s="294">
        <v>0.9</v>
      </c>
      <c r="Q1038" s="267">
        <v>0</v>
      </c>
      <c r="R1038" s="267">
        <v>0</v>
      </c>
      <c r="S1038" s="267">
        <v>0</v>
      </c>
      <c r="T1038" s="295">
        <v>0</v>
      </c>
      <c r="U1038" s="266">
        <v>20</v>
      </c>
      <c r="V1038" s="266">
        <v>20</v>
      </c>
      <c r="W1038" s="267">
        <v>1</v>
      </c>
      <c r="X1038" s="267">
        <v>1</v>
      </c>
      <c r="Y1038" s="268">
        <v>0</v>
      </c>
      <c r="Z1038" s="268">
        <v>0</v>
      </c>
      <c r="AA1038" s="295">
        <v>1</v>
      </c>
      <c r="AB1038" s="264">
        <v>3</v>
      </c>
      <c r="AC1038" s="264">
        <v>3</v>
      </c>
      <c r="AD1038" s="264">
        <v>6</v>
      </c>
      <c r="AE1038" s="264">
        <v>6</v>
      </c>
      <c r="AF1038" s="268">
        <v>1</v>
      </c>
      <c r="AG1038" s="268">
        <v>1</v>
      </c>
      <c r="AH1038" s="295">
        <v>0</v>
      </c>
    </row>
    <row r="1039" spans="1:34">
      <c r="A1039" s="315" t="s">
        <v>1669</v>
      </c>
      <c r="B1039" s="321" t="s">
        <v>3360</v>
      </c>
      <c r="C1039" s="293" t="s">
        <v>1867</v>
      </c>
      <c r="D1039" s="321" t="s">
        <v>1868</v>
      </c>
      <c r="E1039" s="263">
        <v>588</v>
      </c>
      <c r="F1039" s="263">
        <v>517</v>
      </c>
      <c r="G1039" s="263">
        <v>509</v>
      </c>
      <c r="H1039" s="264">
        <v>1040</v>
      </c>
      <c r="I1039" s="264">
        <v>797</v>
      </c>
      <c r="J1039" s="264">
        <v>949</v>
      </c>
      <c r="K1039" s="264">
        <v>1024</v>
      </c>
      <c r="L1039" s="264">
        <v>872</v>
      </c>
      <c r="M1039" s="264">
        <v>838</v>
      </c>
      <c r="N1039" s="267">
        <v>0.922410646135466</v>
      </c>
      <c r="O1039" s="266">
        <v>27795</v>
      </c>
      <c r="P1039" s="294">
        <v>0.9</v>
      </c>
      <c r="Q1039" s="267">
        <v>0.879251700680272</v>
      </c>
      <c r="R1039" s="267">
        <v>0.766346153846154</v>
      </c>
      <c r="S1039" s="267">
        <v>0.8515625</v>
      </c>
      <c r="T1039" s="295">
        <v>0.112905546834118</v>
      </c>
      <c r="U1039" s="266">
        <v>30133</v>
      </c>
      <c r="V1039" s="266">
        <v>27116</v>
      </c>
      <c r="W1039" s="267">
        <v>0.899877211031096</v>
      </c>
      <c r="X1039" s="267">
        <v>0.865646258503401</v>
      </c>
      <c r="Y1039" s="268">
        <v>0.9125</v>
      </c>
      <c r="Z1039" s="268">
        <v>0.818359375</v>
      </c>
      <c r="AA1039" s="295">
        <v>-0.0468537414965986</v>
      </c>
      <c r="AB1039" s="264">
        <v>7402</v>
      </c>
      <c r="AC1039" s="264">
        <v>6704</v>
      </c>
      <c r="AD1039" s="264">
        <v>6803</v>
      </c>
      <c r="AE1039" s="264">
        <v>6106</v>
      </c>
      <c r="AF1039" s="268">
        <v>0.905701161848149</v>
      </c>
      <c r="AG1039" s="268">
        <v>0.897545200646773</v>
      </c>
      <c r="AH1039" s="295">
        <v>0.00815596120137574</v>
      </c>
    </row>
    <row r="1040" spans="1:34">
      <c r="A1040" s="315" t="s">
        <v>1669</v>
      </c>
      <c r="B1040" s="321" t="s">
        <v>3360</v>
      </c>
      <c r="C1040" s="293" t="s">
        <v>1869</v>
      </c>
      <c r="D1040" s="321" t="s">
        <v>1870</v>
      </c>
      <c r="E1040" s="263">
        <v>1506</v>
      </c>
      <c r="F1040" s="263">
        <v>1512</v>
      </c>
      <c r="G1040" s="263">
        <v>1410</v>
      </c>
      <c r="H1040" s="264">
        <v>2716</v>
      </c>
      <c r="I1040" s="264">
        <v>2721</v>
      </c>
      <c r="J1040" s="264">
        <v>2558</v>
      </c>
      <c r="K1040" s="264">
        <v>2781</v>
      </c>
      <c r="L1040" s="264">
        <v>2777</v>
      </c>
      <c r="M1040" s="264">
        <v>2587</v>
      </c>
      <c r="N1040" s="267">
        <v>0.993447266093803</v>
      </c>
      <c r="O1040" s="266">
        <v>82778</v>
      </c>
      <c r="P1040" s="294">
        <v>0.9</v>
      </c>
      <c r="Q1040" s="267">
        <v>1.00398406374502</v>
      </c>
      <c r="R1040" s="267">
        <v>1.00184094256259</v>
      </c>
      <c r="S1040" s="267">
        <v>0.998561668464581</v>
      </c>
      <c r="T1040" s="295">
        <v>0.00214312118242788</v>
      </c>
      <c r="U1040" s="266">
        <v>83324</v>
      </c>
      <c r="V1040" s="266">
        <v>79214</v>
      </c>
      <c r="W1040" s="267">
        <v>0.950674475541261</v>
      </c>
      <c r="X1040" s="267">
        <v>0.936254980079681</v>
      </c>
      <c r="Y1040" s="268">
        <v>0.941826215022091</v>
      </c>
      <c r="Z1040" s="268">
        <v>0.930240920532183</v>
      </c>
      <c r="AA1040" s="295">
        <v>-0.00557123494241007</v>
      </c>
      <c r="AB1040" s="264">
        <v>19425</v>
      </c>
      <c r="AC1040" s="264">
        <v>18399</v>
      </c>
      <c r="AD1040" s="264">
        <v>18957</v>
      </c>
      <c r="AE1040" s="264">
        <v>18047</v>
      </c>
      <c r="AF1040" s="268">
        <v>0.947181467181467</v>
      </c>
      <c r="AG1040" s="268">
        <v>0.951996623938387</v>
      </c>
      <c r="AH1040" s="295">
        <v>-0.00481515675691968</v>
      </c>
    </row>
    <row r="1041" spans="1:34">
      <c r="A1041" s="315" t="s">
        <v>1669</v>
      </c>
      <c r="B1041" s="321" t="s">
        <v>3360</v>
      </c>
      <c r="C1041" s="293" t="s">
        <v>1871</v>
      </c>
      <c r="D1041" s="321" t="s">
        <v>1872</v>
      </c>
      <c r="E1041" s="263">
        <v>730</v>
      </c>
      <c r="F1041" s="263">
        <v>694</v>
      </c>
      <c r="G1041" s="263">
        <v>655</v>
      </c>
      <c r="H1041" s="264">
        <v>1442</v>
      </c>
      <c r="I1041" s="264">
        <v>1438</v>
      </c>
      <c r="J1041" s="264">
        <v>1340</v>
      </c>
      <c r="K1041" s="264">
        <v>1402</v>
      </c>
      <c r="L1041" s="264">
        <v>1347</v>
      </c>
      <c r="M1041" s="264">
        <v>1294</v>
      </c>
      <c r="N1041" s="267">
        <v>0.98346098611776</v>
      </c>
      <c r="O1041" s="266">
        <v>41089</v>
      </c>
      <c r="P1041" s="294">
        <v>0.9</v>
      </c>
      <c r="Q1041" s="267">
        <v>0.950684931506849</v>
      </c>
      <c r="R1041" s="267">
        <v>0.997226074895978</v>
      </c>
      <c r="S1041" s="267">
        <v>0.96077032810271</v>
      </c>
      <c r="T1041" s="295">
        <v>-0.0465411433891285</v>
      </c>
      <c r="U1041" s="266">
        <v>41780</v>
      </c>
      <c r="V1041" s="266">
        <v>38707</v>
      </c>
      <c r="W1041" s="267">
        <v>0.926448061273337</v>
      </c>
      <c r="X1041" s="267">
        <v>0.897260273972603</v>
      </c>
      <c r="Y1041" s="268">
        <v>0.929264909847434</v>
      </c>
      <c r="Z1041" s="268">
        <v>0.922967189728959</v>
      </c>
      <c r="AA1041" s="295">
        <v>-0.0320046358748314</v>
      </c>
      <c r="AB1041" s="264">
        <v>9687</v>
      </c>
      <c r="AC1041" s="264">
        <v>8994</v>
      </c>
      <c r="AD1041" s="264">
        <v>9717</v>
      </c>
      <c r="AE1041" s="264">
        <v>9052</v>
      </c>
      <c r="AF1041" s="268">
        <v>0.928460823784453</v>
      </c>
      <c r="AG1041" s="268">
        <v>0.93156323968303</v>
      </c>
      <c r="AH1041" s="295">
        <v>-0.0031024158985764</v>
      </c>
    </row>
    <row r="1042" spans="1:34">
      <c r="A1042" s="315" t="s">
        <v>1669</v>
      </c>
      <c r="B1042" s="321" t="s">
        <v>3360</v>
      </c>
      <c r="C1042" s="293" t="s">
        <v>1873</v>
      </c>
      <c r="D1042" s="321" t="s">
        <v>1873</v>
      </c>
      <c r="E1042" s="263">
        <v>1081</v>
      </c>
      <c r="F1042" s="263">
        <v>1065</v>
      </c>
      <c r="G1042" s="263">
        <v>1037</v>
      </c>
      <c r="H1042" s="264">
        <v>2058</v>
      </c>
      <c r="I1042" s="264">
        <v>2091</v>
      </c>
      <c r="J1042" s="264">
        <v>1979</v>
      </c>
      <c r="K1042" s="264">
        <v>2066</v>
      </c>
      <c r="L1042" s="264">
        <v>2097</v>
      </c>
      <c r="M1042" s="264">
        <v>2018</v>
      </c>
      <c r="N1042" s="267">
        <v>1.0084299818729</v>
      </c>
      <c r="O1042" s="266">
        <v>57300</v>
      </c>
      <c r="P1042" s="294">
        <v>0.9</v>
      </c>
      <c r="Q1042" s="267">
        <v>0.985198889916744</v>
      </c>
      <c r="R1042" s="267">
        <v>1.01603498542274</v>
      </c>
      <c r="S1042" s="267">
        <v>1.01500484027106</v>
      </c>
      <c r="T1042" s="295">
        <v>-0.0308360955059969</v>
      </c>
      <c r="U1042" s="266">
        <v>56821</v>
      </c>
      <c r="V1042" s="266">
        <v>55409</v>
      </c>
      <c r="W1042" s="267">
        <v>0.975150032558385</v>
      </c>
      <c r="X1042" s="267">
        <v>0.959296947271045</v>
      </c>
      <c r="Y1042" s="268">
        <v>0.961613216715258</v>
      </c>
      <c r="Z1042" s="268">
        <v>0.97676669893514</v>
      </c>
      <c r="AA1042" s="295">
        <v>-0.00231626944421226</v>
      </c>
      <c r="AB1042" s="264">
        <v>13868</v>
      </c>
      <c r="AC1042" s="264">
        <v>13524</v>
      </c>
      <c r="AD1042" s="264">
        <v>13430</v>
      </c>
      <c r="AE1042" s="264">
        <v>13122</v>
      </c>
      <c r="AF1042" s="268">
        <v>0.975194692817998</v>
      </c>
      <c r="AG1042" s="268">
        <v>0.977066269545793</v>
      </c>
      <c r="AH1042" s="295">
        <v>-0.0018715767277947</v>
      </c>
    </row>
    <row r="1043" spans="1:34">
      <c r="A1043" s="315" t="s">
        <v>1669</v>
      </c>
      <c r="B1043" s="321" t="s">
        <v>3360</v>
      </c>
      <c r="C1043" s="293" t="s">
        <v>1874</v>
      </c>
      <c r="D1043" s="321" t="s">
        <v>1875</v>
      </c>
      <c r="E1043" s="263">
        <v>1464</v>
      </c>
      <c r="F1043" s="263">
        <v>1140</v>
      </c>
      <c r="G1043" s="263">
        <v>1246</v>
      </c>
      <c r="H1043" s="264">
        <v>2671</v>
      </c>
      <c r="I1043" s="264">
        <v>2357</v>
      </c>
      <c r="J1043" s="264">
        <v>2386</v>
      </c>
      <c r="K1043" s="264">
        <v>2563</v>
      </c>
      <c r="L1043" s="264">
        <v>1915</v>
      </c>
      <c r="M1043" s="264">
        <v>1889</v>
      </c>
      <c r="N1043" s="267">
        <v>0.841908692018387</v>
      </c>
      <c r="O1043" s="266">
        <v>64470</v>
      </c>
      <c r="P1043" s="294">
        <v>0.9</v>
      </c>
      <c r="Q1043" s="267">
        <v>0.778688524590164</v>
      </c>
      <c r="R1043" s="267">
        <v>0.882441033320854</v>
      </c>
      <c r="S1043" s="267">
        <v>0.74717128365197</v>
      </c>
      <c r="T1043" s="295">
        <v>-0.10375250873069</v>
      </c>
      <c r="U1043" s="266">
        <v>76576</v>
      </c>
      <c r="V1043" s="266">
        <v>66194</v>
      </c>
      <c r="W1043" s="267">
        <v>0.864422273297117</v>
      </c>
      <c r="X1043" s="267">
        <v>0.851092896174863</v>
      </c>
      <c r="Y1043" s="268">
        <v>0.893298390116061</v>
      </c>
      <c r="Z1043" s="268">
        <v>0.737026921576278</v>
      </c>
      <c r="AA1043" s="295">
        <v>-0.042205493941198</v>
      </c>
      <c r="AB1043" s="264">
        <v>18761</v>
      </c>
      <c r="AC1043" s="264">
        <v>16385</v>
      </c>
      <c r="AD1043" s="264">
        <v>17323</v>
      </c>
      <c r="AE1043" s="264">
        <v>14879</v>
      </c>
      <c r="AF1043" s="268">
        <v>0.873354298811364</v>
      </c>
      <c r="AG1043" s="268">
        <v>0.858915892166484</v>
      </c>
      <c r="AH1043" s="295">
        <v>0.0144384066448801</v>
      </c>
    </row>
    <row r="1044" spans="1:34">
      <c r="A1044" s="315" t="s">
        <v>1669</v>
      </c>
      <c r="B1044" s="321" t="s">
        <v>3360</v>
      </c>
      <c r="C1044" s="293" t="s">
        <v>1876</v>
      </c>
      <c r="D1044" s="321" t="s">
        <v>1877</v>
      </c>
      <c r="E1044" s="263">
        <v>1116</v>
      </c>
      <c r="F1044" s="263">
        <v>1095</v>
      </c>
      <c r="G1044" s="263">
        <v>967</v>
      </c>
      <c r="H1044" s="264">
        <v>2084</v>
      </c>
      <c r="I1044" s="264">
        <v>2035</v>
      </c>
      <c r="J1044" s="264">
        <v>1882</v>
      </c>
      <c r="K1044" s="264">
        <v>1897</v>
      </c>
      <c r="L1044" s="264">
        <v>1846</v>
      </c>
      <c r="M1044" s="264">
        <v>1488</v>
      </c>
      <c r="N1044" s="267">
        <v>0.963944747389607</v>
      </c>
      <c r="O1044" s="266">
        <v>56037</v>
      </c>
      <c r="P1044" s="294">
        <v>0.9</v>
      </c>
      <c r="Q1044" s="267">
        <v>0.981182795698925</v>
      </c>
      <c r="R1044" s="267">
        <v>0.976487523992322</v>
      </c>
      <c r="S1044" s="267">
        <v>0.973115445440169</v>
      </c>
      <c r="T1044" s="295">
        <v>0.00469527170660233</v>
      </c>
      <c r="U1044" s="266">
        <v>58133</v>
      </c>
      <c r="V1044" s="266">
        <v>51018</v>
      </c>
      <c r="W1044" s="267">
        <v>0.877608243166532</v>
      </c>
      <c r="X1044" s="267">
        <v>0.866487455197133</v>
      </c>
      <c r="Y1044" s="268">
        <v>0.903071017274472</v>
      </c>
      <c r="Z1044" s="268">
        <v>0.784396415392725</v>
      </c>
      <c r="AA1044" s="295">
        <v>-0.0365835620773395</v>
      </c>
      <c r="AB1044" s="264">
        <v>14063</v>
      </c>
      <c r="AC1044" s="264">
        <v>12685</v>
      </c>
      <c r="AD1044" s="264">
        <v>13074</v>
      </c>
      <c r="AE1044" s="264">
        <v>11629</v>
      </c>
      <c r="AF1044" s="268">
        <v>0.902012372893408</v>
      </c>
      <c r="AG1044" s="268">
        <v>0.889475294477589</v>
      </c>
      <c r="AH1044" s="295">
        <v>0.0125370784158191</v>
      </c>
    </row>
    <row r="1045" spans="1:34">
      <c r="A1045" s="315" t="s">
        <v>1669</v>
      </c>
      <c r="B1045" s="321" t="s">
        <v>3360</v>
      </c>
      <c r="C1045" s="293" t="s">
        <v>1878</v>
      </c>
      <c r="D1045" s="321" t="s">
        <v>1879</v>
      </c>
      <c r="E1045" s="263">
        <v>841</v>
      </c>
      <c r="F1045" s="263">
        <v>675</v>
      </c>
      <c r="G1045" s="263">
        <v>778</v>
      </c>
      <c r="H1045" s="264">
        <v>1609</v>
      </c>
      <c r="I1045" s="264">
        <v>1276</v>
      </c>
      <c r="J1045" s="264">
        <v>1395</v>
      </c>
      <c r="K1045" s="264">
        <v>1523</v>
      </c>
      <c r="L1045" s="264">
        <v>1164</v>
      </c>
      <c r="M1045" s="264">
        <v>1227</v>
      </c>
      <c r="N1045" s="267">
        <v>0.75436559234022</v>
      </c>
      <c r="O1045" s="266">
        <v>34430</v>
      </c>
      <c r="P1045" s="294">
        <v>0.9</v>
      </c>
      <c r="Q1045" s="267">
        <v>0.802615933412604</v>
      </c>
      <c r="R1045" s="267">
        <v>0.793039154754506</v>
      </c>
      <c r="S1045" s="267">
        <v>0.764281024294156</v>
      </c>
      <c r="T1045" s="295">
        <v>0.00957677865809814</v>
      </c>
      <c r="U1045" s="266">
        <v>45641</v>
      </c>
      <c r="V1045" s="266">
        <v>40468</v>
      </c>
      <c r="W1045" s="267">
        <v>0.886658925089284</v>
      </c>
      <c r="X1045" s="267">
        <v>0.925089179548157</v>
      </c>
      <c r="Y1045" s="268">
        <v>0.866998135487881</v>
      </c>
      <c r="Z1045" s="268">
        <v>0.80564674983585</v>
      </c>
      <c r="AA1045" s="295">
        <v>0.0580910440602763</v>
      </c>
      <c r="AB1045" s="264">
        <v>11123</v>
      </c>
      <c r="AC1045" s="264">
        <v>10022</v>
      </c>
      <c r="AD1045" s="264">
        <v>10620</v>
      </c>
      <c r="AE1045" s="264">
        <v>9512</v>
      </c>
      <c r="AF1045" s="268">
        <v>0.901015912973119</v>
      </c>
      <c r="AG1045" s="268">
        <v>0.895668549905838</v>
      </c>
      <c r="AH1045" s="295">
        <v>0.00534736306728079</v>
      </c>
    </row>
    <row r="1046" spans="1:34">
      <c r="A1046" s="315" t="s">
        <v>1669</v>
      </c>
      <c r="B1046" s="321" t="s">
        <v>3360</v>
      </c>
      <c r="C1046" s="293" t="s">
        <v>1880</v>
      </c>
      <c r="D1046" s="321" t="s">
        <v>1881</v>
      </c>
      <c r="E1046" s="263">
        <v>352</v>
      </c>
      <c r="F1046" s="263">
        <v>223</v>
      </c>
      <c r="G1046" s="263">
        <v>321</v>
      </c>
      <c r="H1046" s="264">
        <v>640</v>
      </c>
      <c r="I1046" s="264">
        <v>505</v>
      </c>
      <c r="J1046" s="264">
        <v>570</v>
      </c>
      <c r="K1046" s="264">
        <v>628</v>
      </c>
      <c r="L1046" s="264">
        <v>294</v>
      </c>
      <c r="M1046" s="264">
        <v>566</v>
      </c>
      <c r="N1046" s="267">
        <v>0.61467032967033</v>
      </c>
      <c r="O1046" s="266">
        <v>11187</v>
      </c>
      <c r="P1046" s="294">
        <v>0.9</v>
      </c>
      <c r="Q1046" s="267">
        <v>0.633522727272727</v>
      </c>
      <c r="R1046" s="267">
        <v>0.7890625</v>
      </c>
      <c r="S1046" s="267">
        <v>0.468152866242038</v>
      </c>
      <c r="T1046" s="295">
        <v>-0.155539772727273</v>
      </c>
      <c r="U1046" s="266">
        <v>18200</v>
      </c>
      <c r="V1046" s="266">
        <v>16780</v>
      </c>
      <c r="W1046" s="267">
        <v>0.921978021978022</v>
      </c>
      <c r="X1046" s="267">
        <v>0.911931818181818</v>
      </c>
      <c r="Y1046" s="268">
        <v>0.890625</v>
      </c>
      <c r="Z1046" s="268">
        <v>0.901273885350318</v>
      </c>
      <c r="AA1046" s="295">
        <v>0.0213068181818182</v>
      </c>
      <c r="AB1046" s="264">
        <v>4186</v>
      </c>
      <c r="AC1046" s="264">
        <v>3835</v>
      </c>
      <c r="AD1046" s="264">
        <v>4330</v>
      </c>
      <c r="AE1046" s="264">
        <v>4021</v>
      </c>
      <c r="AF1046" s="268">
        <v>0.916149068322981</v>
      </c>
      <c r="AG1046" s="268">
        <v>0.928637413394919</v>
      </c>
      <c r="AH1046" s="295">
        <v>-0.0124883450719377</v>
      </c>
    </row>
    <row r="1047" spans="1:34">
      <c r="A1047" s="315" t="s">
        <v>1669</v>
      </c>
      <c r="B1047" s="321" t="s">
        <v>3361</v>
      </c>
      <c r="C1047" s="293" t="s">
        <v>1882</v>
      </c>
      <c r="D1047" s="321" t="s">
        <v>1883</v>
      </c>
      <c r="E1047" s="263">
        <v>2651</v>
      </c>
      <c r="F1047" s="263">
        <v>2569</v>
      </c>
      <c r="G1047" s="263">
        <v>2508</v>
      </c>
      <c r="H1047" s="264">
        <v>2664</v>
      </c>
      <c r="I1047" s="264">
        <v>2557</v>
      </c>
      <c r="J1047" s="264">
        <v>2430</v>
      </c>
      <c r="K1047" s="264">
        <v>3805</v>
      </c>
      <c r="L1047" s="264">
        <v>2894</v>
      </c>
      <c r="M1047" s="264">
        <v>2593</v>
      </c>
      <c r="N1047" s="267">
        <v>0.939391175167453</v>
      </c>
      <c r="O1047" s="266">
        <v>72087</v>
      </c>
      <c r="P1047" s="294">
        <v>0.9</v>
      </c>
      <c r="Q1047" s="267">
        <v>0.969068276122218</v>
      </c>
      <c r="R1047" s="267">
        <v>0.959834834834835</v>
      </c>
      <c r="S1047" s="267">
        <v>0.760578186596583</v>
      </c>
      <c r="T1047" s="295">
        <v>0.00923344128738324</v>
      </c>
      <c r="U1047" s="266">
        <v>76738</v>
      </c>
      <c r="V1047" s="266">
        <v>67630</v>
      </c>
      <c r="W1047" s="267">
        <v>0.881310432901561</v>
      </c>
      <c r="X1047" s="267">
        <v>0.946058091286307</v>
      </c>
      <c r="Y1047" s="268">
        <v>0.912162162162162</v>
      </c>
      <c r="Z1047" s="268">
        <v>0.681471747700394</v>
      </c>
      <c r="AA1047" s="295">
        <v>0.0338959291241449</v>
      </c>
      <c r="AB1047" s="264">
        <v>22039</v>
      </c>
      <c r="AC1047" s="264">
        <v>19561</v>
      </c>
      <c r="AD1047" s="264">
        <v>18336</v>
      </c>
      <c r="AE1047" s="264">
        <v>16734</v>
      </c>
      <c r="AF1047" s="268">
        <v>0.887562956576977</v>
      </c>
      <c r="AG1047" s="268">
        <v>0.912630890052356</v>
      </c>
      <c r="AH1047" s="295">
        <v>-0.0250679334753788</v>
      </c>
    </row>
    <row r="1048" spans="1:34">
      <c r="A1048" s="315" t="s">
        <v>1669</v>
      </c>
      <c r="B1048" s="321" t="s">
        <v>3361</v>
      </c>
      <c r="C1048" s="293" t="s">
        <v>1884</v>
      </c>
      <c r="D1048" s="321" t="s">
        <v>1885</v>
      </c>
      <c r="E1048" s="263">
        <v>0</v>
      </c>
      <c r="F1048" s="263">
        <v>0</v>
      </c>
      <c r="G1048" s="263">
        <v>0</v>
      </c>
      <c r="H1048" s="264">
        <v>0</v>
      </c>
      <c r="I1048" s="264">
        <v>0</v>
      </c>
      <c r="J1048" s="264">
        <v>0</v>
      </c>
      <c r="K1048" s="264">
        <v>0</v>
      </c>
      <c r="L1048" s="264">
        <v>0</v>
      </c>
      <c r="M1048" s="264">
        <v>0</v>
      </c>
      <c r="N1048" s="267">
        <v>0</v>
      </c>
      <c r="O1048" s="266">
        <v>0</v>
      </c>
      <c r="P1048" s="294">
        <v>0.9</v>
      </c>
      <c r="Q1048" s="267">
        <v>0</v>
      </c>
      <c r="R1048" s="267">
        <v>0</v>
      </c>
      <c r="S1048" s="267">
        <v>0</v>
      </c>
      <c r="T1048" s="295">
        <v>0</v>
      </c>
      <c r="U1048" s="266">
        <v>0</v>
      </c>
      <c r="V1048" s="266">
        <v>0</v>
      </c>
      <c r="W1048" s="267">
        <v>0</v>
      </c>
      <c r="X1048" s="267">
        <v>0</v>
      </c>
      <c r="Y1048" s="268">
        <v>0</v>
      </c>
      <c r="Z1048" s="268">
        <v>0</v>
      </c>
      <c r="AA1048" s="295">
        <v>0</v>
      </c>
      <c r="AB1048" s="264">
        <v>0</v>
      </c>
      <c r="AC1048" s="264">
        <v>0</v>
      </c>
      <c r="AD1048" s="264">
        <v>0</v>
      </c>
      <c r="AE1048" s="264">
        <v>0</v>
      </c>
      <c r="AF1048" s="268">
        <v>0</v>
      </c>
      <c r="AG1048" s="268">
        <v>0</v>
      </c>
      <c r="AH1048" s="295">
        <v>0</v>
      </c>
    </row>
    <row r="1049" spans="1:34">
      <c r="A1049" s="315" t="s">
        <v>1669</v>
      </c>
      <c r="B1049" s="321" t="s">
        <v>3361</v>
      </c>
      <c r="C1049" s="293" t="s">
        <v>1886</v>
      </c>
      <c r="D1049" s="321" t="s">
        <v>1887</v>
      </c>
      <c r="E1049" s="263">
        <v>0</v>
      </c>
      <c r="F1049" s="263">
        <v>0</v>
      </c>
      <c r="G1049" s="263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67">
        <v>0</v>
      </c>
      <c r="O1049" s="266">
        <v>0</v>
      </c>
      <c r="P1049" s="294">
        <v>0.9</v>
      </c>
      <c r="Q1049" s="267">
        <v>0</v>
      </c>
      <c r="R1049" s="267">
        <v>0</v>
      </c>
      <c r="S1049" s="267">
        <v>0</v>
      </c>
      <c r="T1049" s="295">
        <v>0</v>
      </c>
      <c r="U1049" s="266">
        <v>0</v>
      </c>
      <c r="V1049" s="266">
        <v>0</v>
      </c>
      <c r="W1049" s="267">
        <v>0</v>
      </c>
      <c r="X1049" s="267">
        <v>0</v>
      </c>
      <c r="Y1049" s="268">
        <v>0</v>
      </c>
      <c r="Z1049" s="268">
        <v>0</v>
      </c>
      <c r="AA1049" s="295">
        <v>0</v>
      </c>
      <c r="AB1049" s="264">
        <v>0</v>
      </c>
      <c r="AC1049" s="264">
        <v>0</v>
      </c>
      <c r="AD1049" s="264">
        <v>0</v>
      </c>
      <c r="AE1049" s="264">
        <v>0</v>
      </c>
      <c r="AF1049" s="268">
        <v>0</v>
      </c>
      <c r="AG1049" s="268">
        <v>0</v>
      </c>
      <c r="AH1049" s="295">
        <v>0</v>
      </c>
    </row>
    <row r="1050" spans="1:34">
      <c r="A1050" s="315" t="s">
        <v>1669</v>
      </c>
      <c r="B1050" s="321" t="s">
        <v>3361</v>
      </c>
      <c r="C1050" s="293" t="s">
        <v>1888</v>
      </c>
      <c r="D1050" s="321" t="s">
        <v>1889</v>
      </c>
      <c r="E1050" s="263">
        <v>0</v>
      </c>
      <c r="F1050" s="263">
        <v>0</v>
      </c>
      <c r="G1050" s="263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67">
        <v>0.166666666666667</v>
      </c>
      <c r="O1050" s="266">
        <v>1</v>
      </c>
      <c r="P1050" s="294">
        <v>0.9</v>
      </c>
      <c r="Q1050" s="267">
        <v>0</v>
      </c>
      <c r="R1050" s="267">
        <v>0</v>
      </c>
      <c r="S1050" s="267">
        <v>0</v>
      </c>
      <c r="T1050" s="295">
        <v>0</v>
      </c>
      <c r="U1050" s="266">
        <v>6</v>
      </c>
      <c r="V1050" s="266">
        <v>5</v>
      </c>
      <c r="W1050" s="267">
        <v>0.833333333333333</v>
      </c>
      <c r="X1050" s="267">
        <v>0</v>
      </c>
      <c r="Y1050" s="268">
        <v>0</v>
      </c>
      <c r="Z1050" s="268">
        <v>0</v>
      </c>
      <c r="AA1050" s="295">
        <v>0</v>
      </c>
      <c r="AB1050" s="264">
        <v>0</v>
      </c>
      <c r="AC1050" s="264">
        <v>0</v>
      </c>
      <c r="AD1050" s="264">
        <v>3</v>
      </c>
      <c r="AE1050" s="264">
        <v>2</v>
      </c>
      <c r="AF1050" s="268">
        <v>0</v>
      </c>
      <c r="AG1050" s="268">
        <v>0.666666666666667</v>
      </c>
      <c r="AH1050" s="295">
        <v>-0.666666666666667</v>
      </c>
    </row>
    <row r="1051" spans="1:34">
      <c r="A1051" s="315" t="s">
        <v>1669</v>
      </c>
      <c r="B1051" s="321" t="s">
        <v>3361</v>
      </c>
      <c r="C1051" s="293" t="s">
        <v>1890</v>
      </c>
      <c r="D1051" s="321" t="s">
        <v>1891</v>
      </c>
      <c r="E1051" s="263">
        <v>3335</v>
      </c>
      <c r="F1051" s="263">
        <v>3142</v>
      </c>
      <c r="G1051" s="263">
        <v>3074</v>
      </c>
      <c r="H1051" s="264">
        <v>4073</v>
      </c>
      <c r="I1051" s="264">
        <v>3705</v>
      </c>
      <c r="J1051" s="264">
        <v>3699</v>
      </c>
      <c r="K1051" s="264">
        <v>4817</v>
      </c>
      <c r="L1051" s="264">
        <v>4167</v>
      </c>
      <c r="M1051" s="264">
        <v>4101</v>
      </c>
      <c r="N1051" s="267">
        <v>0.903712056514133</v>
      </c>
      <c r="O1051" s="266">
        <v>108994</v>
      </c>
      <c r="P1051" s="294">
        <v>0.9</v>
      </c>
      <c r="Q1051" s="267">
        <v>0.942128935532234</v>
      </c>
      <c r="R1051" s="267">
        <v>0.909648907439234</v>
      </c>
      <c r="S1051" s="267">
        <v>0.865061241436579</v>
      </c>
      <c r="T1051" s="295">
        <v>0.0324800280929999</v>
      </c>
      <c r="U1051" s="266">
        <v>120607</v>
      </c>
      <c r="V1051" s="266">
        <v>108695</v>
      </c>
      <c r="W1051" s="267">
        <v>0.901232930095268</v>
      </c>
      <c r="X1051" s="267">
        <v>0.921739130434783</v>
      </c>
      <c r="Y1051" s="268">
        <v>0.908175791799656</v>
      </c>
      <c r="Z1051" s="268">
        <v>0.851359767490139</v>
      </c>
      <c r="AA1051" s="295">
        <v>0.0135633386351264</v>
      </c>
      <c r="AB1051" s="264">
        <v>31133</v>
      </c>
      <c r="AC1051" s="264">
        <v>28484</v>
      </c>
      <c r="AD1051" s="264">
        <v>28537</v>
      </c>
      <c r="AE1051" s="264">
        <v>26263</v>
      </c>
      <c r="AF1051" s="268">
        <v>0.914913435904025</v>
      </c>
      <c r="AG1051" s="268">
        <v>0.920313978343904</v>
      </c>
      <c r="AH1051" s="295">
        <v>-0.00540054243987975</v>
      </c>
    </row>
    <row r="1052" spans="1:34">
      <c r="A1052" s="315" t="s">
        <v>1669</v>
      </c>
      <c r="B1052" s="321" t="s">
        <v>3361</v>
      </c>
      <c r="C1052" s="293" t="s">
        <v>1892</v>
      </c>
      <c r="D1052" s="321" t="s">
        <v>1893</v>
      </c>
      <c r="E1052" s="263">
        <v>0</v>
      </c>
      <c r="F1052" s="263">
        <v>0</v>
      </c>
      <c r="G1052" s="263">
        <v>0</v>
      </c>
      <c r="H1052" s="264">
        <v>0</v>
      </c>
      <c r="I1052" s="264">
        <v>0</v>
      </c>
      <c r="J1052" s="264">
        <v>0</v>
      </c>
      <c r="K1052" s="264">
        <v>0</v>
      </c>
      <c r="L1052" s="264">
        <v>0</v>
      </c>
      <c r="M1052" s="264">
        <v>0</v>
      </c>
      <c r="N1052" s="267">
        <v>0</v>
      </c>
      <c r="O1052" s="266">
        <v>0</v>
      </c>
      <c r="P1052" s="294">
        <v>0.9</v>
      </c>
      <c r="Q1052" s="267">
        <v>0</v>
      </c>
      <c r="R1052" s="267">
        <v>0</v>
      </c>
      <c r="S1052" s="267">
        <v>0</v>
      </c>
      <c r="T1052" s="295">
        <v>0</v>
      </c>
      <c r="U1052" s="266">
        <v>1</v>
      </c>
      <c r="V1052" s="266">
        <v>1</v>
      </c>
      <c r="W1052" s="267">
        <v>1</v>
      </c>
      <c r="X1052" s="267">
        <v>0</v>
      </c>
      <c r="Y1052" s="268">
        <v>0</v>
      </c>
      <c r="Z1052" s="268">
        <v>0</v>
      </c>
      <c r="AA1052" s="295">
        <v>0</v>
      </c>
      <c r="AB1052" s="264">
        <v>1</v>
      </c>
      <c r="AC1052" s="264">
        <v>1</v>
      </c>
      <c r="AD1052" s="264">
        <v>0</v>
      </c>
      <c r="AE1052" s="264">
        <v>0</v>
      </c>
      <c r="AF1052" s="268">
        <v>1</v>
      </c>
      <c r="AG1052" s="268">
        <v>0</v>
      </c>
      <c r="AH1052" s="295">
        <v>1</v>
      </c>
    </row>
    <row r="1053" spans="1:34">
      <c r="A1053" s="315" t="s">
        <v>1669</v>
      </c>
      <c r="B1053" s="321" t="s">
        <v>3361</v>
      </c>
      <c r="C1053" s="293" t="s">
        <v>1894</v>
      </c>
      <c r="D1053" s="321" t="s">
        <v>1895</v>
      </c>
      <c r="E1053" s="263">
        <v>2312</v>
      </c>
      <c r="F1053" s="263">
        <v>2224</v>
      </c>
      <c r="G1053" s="263">
        <v>2152</v>
      </c>
      <c r="H1053" s="264">
        <v>3544</v>
      </c>
      <c r="I1053" s="264">
        <v>3430</v>
      </c>
      <c r="J1053" s="264">
        <v>3243</v>
      </c>
      <c r="K1053" s="264">
        <v>3846</v>
      </c>
      <c r="L1053" s="264">
        <v>3651</v>
      </c>
      <c r="M1053" s="264">
        <v>3361</v>
      </c>
      <c r="N1053" s="267">
        <v>0.895118432686491</v>
      </c>
      <c r="O1053" s="266">
        <v>96176</v>
      </c>
      <c r="P1053" s="294">
        <v>0.9</v>
      </c>
      <c r="Q1053" s="267">
        <v>0.961937716262976</v>
      </c>
      <c r="R1053" s="267">
        <v>0.967832957110609</v>
      </c>
      <c r="S1053" s="267">
        <v>0.949297971918877</v>
      </c>
      <c r="T1053" s="295">
        <v>-0.00589524084763371</v>
      </c>
      <c r="U1053" s="266">
        <v>107445</v>
      </c>
      <c r="V1053" s="266">
        <v>96939</v>
      </c>
      <c r="W1053" s="267">
        <v>0.902219740332263</v>
      </c>
      <c r="X1053" s="267">
        <v>0.930795847750865</v>
      </c>
      <c r="Y1053" s="268">
        <v>0.915067720090293</v>
      </c>
      <c r="Z1053" s="268">
        <v>0.873894955798232</v>
      </c>
      <c r="AA1053" s="295">
        <v>0.0157281276605716</v>
      </c>
      <c r="AB1053" s="264">
        <v>26156</v>
      </c>
      <c r="AC1053" s="264">
        <v>24108</v>
      </c>
      <c r="AD1053" s="264">
        <v>25856</v>
      </c>
      <c r="AE1053" s="264">
        <v>23519</v>
      </c>
      <c r="AF1053" s="268">
        <v>0.921700565835755</v>
      </c>
      <c r="AG1053" s="268">
        <v>0.90961478960396</v>
      </c>
      <c r="AH1053" s="295">
        <v>0.0120857762317943</v>
      </c>
    </row>
    <row r="1054" spans="1:34">
      <c r="A1054" s="315" t="s">
        <v>1669</v>
      </c>
      <c r="B1054" s="321" t="s">
        <v>3361</v>
      </c>
      <c r="C1054" s="293" t="s">
        <v>1896</v>
      </c>
      <c r="D1054" s="321" t="s">
        <v>1897</v>
      </c>
      <c r="E1054" s="263">
        <v>0</v>
      </c>
      <c r="F1054" s="263">
        <v>0</v>
      </c>
      <c r="G1054" s="263">
        <v>0</v>
      </c>
      <c r="H1054" s="264">
        <v>0</v>
      </c>
      <c r="I1054" s="264">
        <v>0</v>
      </c>
      <c r="J1054" s="264">
        <v>0</v>
      </c>
      <c r="K1054" s="264">
        <v>0</v>
      </c>
      <c r="L1054" s="264">
        <v>0</v>
      </c>
      <c r="M1054" s="264">
        <v>0</v>
      </c>
      <c r="N1054" s="267">
        <v>0</v>
      </c>
      <c r="O1054" s="266">
        <v>0</v>
      </c>
      <c r="P1054" s="294">
        <v>0.9</v>
      </c>
      <c r="Q1054" s="267">
        <v>0</v>
      </c>
      <c r="R1054" s="267">
        <v>0</v>
      </c>
      <c r="S1054" s="267">
        <v>0</v>
      </c>
      <c r="T1054" s="295">
        <v>0</v>
      </c>
      <c r="U1054" s="266">
        <v>1</v>
      </c>
      <c r="V1054" s="266">
        <v>1</v>
      </c>
      <c r="W1054" s="267">
        <v>1</v>
      </c>
      <c r="X1054" s="267">
        <v>0</v>
      </c>
      <c r="Y1054" s="268">
        <v>0</v>
      </c>
      <c r="Z1054" s="268">
        <v>0</v>
      </c>
      <c r="AA1054" s="295">
        <v>0</v>
      </c>
      <c r="AB1054" s="264">
        <v>0</v>
      </c>
      <c r="AC1054" s="264">
        <v>0</v>
      </c>
      <c r="AD1054" s="264">
        <v>1</v>
      </c>
      <c r="AE1054" s="264">
        <v>1</v>
      </c>
      <c r="AF1054" s="268">
        <v>0</v>
      </c>
      <c r="AG1054" s="268">
        <v>1</v>
      </c>
      <c r="AH1054" s="295">
        <v>-1</v>
      </c>
    </row>
    <row r="1055" spans="1:34">
      <c r="A1055" s="315" t="s">
        <v>1669</v>
      </c>
      <c r="B1055" s="321" t="s">
        <v>3361</v>
      </c>
      <c r="C1055" s="293" t="s">
        <v>1898</v>
      </c>
      <c r="D1055" s="321" t="s">
        <v>1899</v>
      </c>
      <c r="E1055" s="263">
        <v>0</v>
      </c>
      <c r="F1055" s="263">
        <v>0</v>
      </c>
      <c r="G1055" s="263">
        <v>0</v>
      </c>
      <c r="H1055" s="264">
        <v>0</v>
      </c>
      <c r="I1055" s="264">
        <v>0</v>
      </c>
      <c r="J1055" s="264">
        <v>0</v>
      </c>
      <c r="K1055" s="264">
        <v>0</v>
      </c>
      <c r="L1055" s="264">
        <v>0</v>
      </c>
      <c r="M1055" s="264">
        <v>0</v>
      </c>
      <c r="N1055" s="267">
        <v>0</v>
      </c>
      <c r="O1055" s="266">
        <v>0</v>
      </c>
      <c r="P1055" s="294">
        <v>0.9</v>
      </c>
      <c r="Q1055" s="267">
        <v>0</v>
      </c>
      <c r="R1055" s="267">
        <v>0</v>
      </c>
      <c r="S1055" s="267">
        <v>0</v>
      </c>
      <c r="T1055" s="295">
        <v>0</v>
      </c>
      <c r="U1055" s="266">
        <v>2</v>
      </c>
      <c r="V1055" s="266">
        <v>2</v>
      </c>
      <c r="W1055" s="267">
        <v>1</v>
      </c>
      <c r="X1055" s="267">
        <v>0</v>
      </c>
      <c r="Y1055" s="268">
        <v>0</v>
      </c>
      <c r="Z1055" s="268">
        <v>0</v>
      </c>
      <c r="AA1055" s="295">
        <v>0</v>
      </c>
      <c r="AB1055" s="264">
        <v>0</v>
      </c>
      <c r="AC1055" s="264">
        <v>0</v>
      </c>
      <c r="AD1055" s="264">
        <v>0</v>
      </c>
      <c r="AE1055" s="264">
        <v>0</v>
      </c>
      <c r="AF1055" s="268">
        <v>0</v>
      </c>
      <c r="AG1055" s="268">
        <v>0</v>
      </c>
      <c r="AH1055" s="295">
        <v>0</v>
      </c>
    </row>
    <row r="1056" spans="1:34">
      <c r="A1056" s="315" t="s">
        <v>1669</v>
      </c>
      <c r="B1056" s="321" t="s">
        <v>3361</v>
      </c>
      <c r="C1056" s="293" t="s">
        <v>1900</v>
      </c>
      <c r="D1056" s="321" t="s">
        <v>1901</v>
      </c>
      <c r="E1056" s="263">
        <v>0</v>
      </c>
      <c r="F1056" s="263">
        <v>0</v>
      </c>
      <c r="G1056" s="263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67">
        <v>0</v>
      </c>
      <c r="O1056" s="266">
        <v>0</v>
      </c>
      <c r="P1056" s="294">
        <v>0.9</v>
      </c>
      <c r="Q1056" s="267">
        <v>0</v>
      </c>
      <c r="R1056" s="267">
        <v>0</v>
      </c>
      <c r="S1056" s="267">
        <v>0</v>
      </c>
      <c r="T1056" s="295">
        <v>0</v>
      </c>
      <c r="U1056" s="266">
        <v>0</v>
      </c>
      <c r="V1056" s="266">
        <v>0</v>
      </c>
      <c r="W1056" s="267">
        <v>0</v>
      </c>
      <c r="X1056" s="267">
        <v>0</v>
      </c>
      <c r="Y1056" s="268">
        <v>0</v>
      </c>
      <c r="Z1056" s="268">
        <v>0</v>
      </c>
      <c r="AA1056" s="295">
        <v>0</v>
      </c>
      <c r="AB1056" s="264">
        <v>0</v>
      </c>
      <c r="AC1056" s="264">
        <v>0</v>
      </c>
      <c r="AD1056" s="264">
        <v>0</v>
      </c>
      <c r="AE1056" s="264">
        <v>0</v>
      </c>
      <c r="AF1056" s="268">
        <v>0</v>
      </c>
      <c r="AG1056" s="268">
        <v>0</v>
      </c>
      <c r="AH1056" s="295">
        <v>0</v>
      </c>
    </row>
    <row r="1057" spans="1:34">
      <c r="A1057" s="315" t="s">
        <v>1669</v>
      </c>
      <c r="B1057" s="321" t="s">
        <v>3361</v>
      </c>
      <c r="C1057" s="293" t="s">
        <v>1902</v>
      </c>
      <c r="D1057" s="321" t="s">
        <v>1903</v>
      </c>
      <c r="E1057" s="263">
        <v>765</v>
      </c>
      <c r="F1057" s="263">
        <v>742</v>
      </c>
      <c r="G1057" s="263">
        <v>720</v>
      </c>
      <c r="H1057" s="264">
        <v>1097</v>
      </c>
      <c r="I1057" s="264">
        <v>1035</v>
      </c>
      <c r="J1057" s="264">
        <v>879</v>
      </c>
      <c r="K1057" s="264">
        <v>1391</v>
      </c>
      <c r="L1057" s="264">
        <v>1016</v>
      </c>
      <c r="M1057" s="264">
        <v>864</v>
      </c>
      <c r="N1057" s="267">
        <v>0.929909254789331</v>
      </c>
      <c r="O1057" s="266">
        <v>30435</v>
      </c>
      <c r="P1057" s="294">
        <v>0.9</v>
      </c>
      <c r="Q1057" s="267">
        <v>0.969934640522876</v>
      </c>
      <c r="R1057" s="267">
        <v>0.943482224247949</v>
      </c>
      <c r="S1057" s="267">
        <v>0.730409777138749</v>
      </c>
      <c r="T1057" s="295">
        <v>0.0264524162749269</v>
      </c>
      <c r="U1057" s="266">
        <v>32729</v>
      </c>
      <c r="V1057" s="266">
        <v>26842</v>
      </c>
      <c r="W1057" s="267">
        <v>0.820128937639402</v>
      </c>
      <c r="X1057" s="267">
        <v>0.941176470588235</v>
      </c>
      <c r="Y1057" s="268">
        <v>0.801276207839562</v>
      </c>
      <c r="Z1057" s="268">
        <v>0.621135873472322</v>
      </c>
      <c r="AA1057" s="295">
        <v>0.139900262748673</v>
      </c>
      <c r="AB1057" s="264">
        <v>8797</v>
      </c>
      <c r="AC1057" s="264">
        <v>7358</v>
      </c>
      <c r="AD1057" s="264">
        <v>8401</v>
      </c>
      <c r="AE1057" s="264">
        <v>7053</v>
      </c>
      <c r="AF1057" s="268">
        <v>0.836421507332045</v>
      </c>
      <c r="AG1057" s="268">
        <v>0.839542911558148</v>
      </c>
      <c r="AH1057" s="295">
        <v>-0.00312140422610285</v>
      </c>
    </row>
    <row r="1058" spans="1:34">
      <c r="A1058" s="315" t="s">
        <v>1669</v>
      </c>
      <c r="B1058" s="321" t="s">
        <v>3361</v>
      </c>
      <c r="C1058" s="293" t="s">
        <v>1904</v>
      </c>
      <c r="D1058" s="321" t="s">
        <v>1905</v>
      </c>
      <c r="E1058" s="263">
        <v>3</v>
      </c>
      <c r="F1058" s="263">
        <v>3</v>
      </c>
      <c r="G1058" s="263">
        <v>3</v>
      </c>
      <c r="H1058" s="264">
        <v>4</v>
      </c>
      <c r="I1058" s="264">
        <v>0</v>
      </c>
      <c r="J1058" s="264">
        <v>4</v>
      </c>
      <c r="K1058" s="264">
        <v>0</v>
      </c>
      <c r="L1058" s="264">
        <v>0</v>
      </c>
      <c r="M1058" s="264">
        <v>0</v>
      </c>
      <c r="N1058" s="267">
        <v>0.6</v>
      </c>
      <c r="O1058" s="266">
        <v>6</v>
      </c>
      <c r="P1058" s="294">
        <v>0.9</v>
      </c>
      <c r="Q1058" s="267">
        <v>1</v>
      </c>
      <c r="R1058" s="267">
        <v>0</v>
      </c>
      <c r="S1058" s="267">
        <v>0</v>
      </c>
      <c r="T1058" s="295">
        <v>1</v>
      </c>
      <c r="U1058" s="266">
        <v>10</v>
      </c>
      <c r="V1058" s="266">
        <v>10</v>
      </c>
      <c r="W1058" s="267">
        <v>1</v>
      </c>
      <c r="X1058" s="267">
        <v>1</v>
      </c>
      <c r="Y1058" s="268">
        <v>1</v>
      </c>
      <c r="Z1058" s="268">
        <v>0</v>
      </c>
      <c r="AA1058" s="295">
        <v>0</v>
      </c>
      <c r="AB1058" s="264">
        <v>7</v>
      </c>
      <c r="AC1058" s="264">
        <v>7</v>
      </c>
      <c r="AD1058" s="264">
        <v>3</v>
      </c>
      <c r="AE1058" s="264">
        <v>3</v>
      </c>
      <c r="AF1058" s="268">
        <v>1</v>
      </c>
      <c r="AG1058" s="268">
        <v>1</v>
      </c>
      <c r="AH1058" s="295">
        <v>0</v>
      </c>
    </row>
    <row r="1059" spans="1:34">
      <c r="A1059" s="315" t="s">
        <v>1669</v>
      </c>
      <c r="B1059" s="321" t="s">
        <v>3361</v>
      </c>
      <c r="C1059" s="293" t="s">
        <v>1906</v>
      </c>
      <c r="D1059" s="321" t="s">
        <v>1907</v>
      </c>
      <c r="E1059" s="263">
        <v>0</v>
      </c>
      <c r="F1059" s="263">
        <v>0</v>
      </c>
      <c r="G1059" s="263">
        <v>0</v>
      </c>
      <c r="H1059" s="264">
        <v>0</v>
      </c>
      <c r="I1059" s="264">
        <v>0</v>
      </c>
      <c r="J1059" s="264">
        <v>0</v>
      </c>
      <c r="K1059" s="264">
        <v>0</v>
      </c>
      <c r="L1059" s="264">
        <v>0</v>
      </c>
      <c r="M1059" s="264">
        <v>0</v>
      </c>
      <c r="N1059" s="267">
        <v>0</v>
      </c>
      <c r="O1059" s="266">
        <v>0</v>
      </c>
      <c r="P1059" s="294">
        <v>0.9</v>
      </c>
      <c r="Q1059" s="267">
        <v>0</v>
      </c>
      <c r="R1059" s="267">
        <v>0</v>
      </c>
      <c r="S1059" s="267">
        <v>0</v>
      </c>
      <c r="T1059" s="295">
        <v>0</v>
      </c>
      <c r="U1059" s="266">
        <v>16</v>
      </c>
      <c r="V1059" s="266">
        <v>15</v>
      </c>
      <c r="W1059" s="267">
        <v>0.9375</v>
      </c>
      <c r="X1059" s="267">
        <v>0</v>
      </c>
      <c r="Y1059" s="268">
        <v>0</v>
      </c>
      <c r="Z1059" s="268">
        <v>0</v>
      </c>
      <c r="AA1059" s="295">
        <v>0</v>
      </c>
      <c r="AB1059" s="264">
        <v>0</v>
      </c>
      <c r="AC1059" s="264">
        <v>0</v>
      </c>
      <c r="AD1059" s="264">
        <v>0</v>
      </c>
      <c r="AE1059" s="264">
        <v>0</v>
      </c>
      <c r="AF1059" s="268">
        <v>0</v>
      </c>
      <c r="AG1059" s="268">
        <v>0</v>
      </c>
      <c r="AH1059" s="295">
        <v>0</v>
      </c>
    </row>
    <row r="1060" spans="1:34">
      <c r="A1060" s="315" t="s">
        <v>1669</v>
      </c>
      <c r="B1060" s="321" t="s">
        <v>3361</v>
      </c>
      <c r="C1060" s="293" t="s">
        <v>1908</v>
      </c>
      <c r="D1060" s="321" t="s">
        <v>1909</v>
      </c>
      <c r="E1060" s="263">
        <v>0</v>
      </c>
      <c r="F1060" s="263">
        <v>0</v>
      </c>
      <c r="G1060" s="263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67">
        <v>0</v>
      </c>
      <c r="O1060" s="266">
        <v>0</v>
      </c>
      <c r="P1060" s="294">
        <v>0.9</v>
      </c>
      <c r="Q1060" s="267">
        <v>0</v>
      </c>
      <c r="R1060" s="267">
        <v>0</v>
      </c>
      <c r="S1060" s="267">
        <v>0</v>
      </c>
      <c r="T1060" s="295">
        <v>0</v>
      </c>
      <c r="U1060" s="266">
        <v>8</v>
      </c>
      <c r="V1060" s="266">
        <v>8</v>
      </c>
      <c r="W1060" s="267">
        <v>1</v>
      </c>
      <c r="X1060" s="267">
        <v>0</v>
      </c>
      <c r="Y1060" s="268">
        <v>0</v>
      </c>
      <c r="Z1060" s="268">
        <v>0</v>
      </c>
      <c r="AA1060" s="295">
        <v>0</v>
      </c>
      <c r="AB1060" s="264">
        <v>3</v>
      </c>
      <c r="AC1060" s="264">
        <v>3</v>
      </c>
      <c r="AD1060" s="264">
        <v>0</v>
      </c>
      <c r="AE1060" s="264">
        <v>0</v>
      </c>
      <c r="AF1060" s="268">
        <v>1</v>
      </c>
      <c r="AG1060" s="268">
        <v>0</v>
      </c>
      <c r="AH1060" s="295">
        <v>1</v>
      </c>
    </row>
    <row r="1061" spans="1:34">
      <c r="A1061" s="315" t="s">
        <v>1669</v>
      </c>
      <c r="B1061" s="321" t="s">
        <v>3361</v>
      </c>
      <c r="C1061" s="293" t="s">
        <v>1910</v>
      </c>
      <c r="D1061" s="321" t="s">
        <v>1911</v>
      </c>
      <c r="E1061" s="263">
        <v>0</v>
      </c>
      <c r="F1061" s="263">
        <v>0</v>
      </c>
      <c r="G1061" s="263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67">
        <v>0</v>
      </c>
      <c r="O1061" s="266">
        <v>0</v>
      </c>
      <c r="P1061" s="294">
        <v>0.9</v>
      </c>
      <c r="Q1061" s="267">
        <v>0</v>
      </c>
      <c r="R1061" s="267">
        <v>0</v>
      </c>
      <c r="S1061" s="267">
        <v>0</v>
      </c>
      <c r="T1061" s="295">
        <v>0</v>
      </c>
      <c r="U1061" s="266">
        <v>1</v>
      </c>
      <c r="V1061" s="266">
        <v>1</v>
      </c>
      <c r="W1061" s="267">
        <v>1</v>
      </c>
      <c r="X1061" s="267">
        <v>0</v>
      </c>
      <c r="Y1061" s="268">
        <v>0</v>
      </c>
      <c r="Z1061" s="268">
        <v>0</v>
      </c>
      <c r="AA1061" s="295">
        <v>0</v>
      </c>
      <c r="AB1061" s="264">
        <v>0</v>
      </c>
      <c r="AC1061" s="264">
        <v>0</v>
      </c>
      <c r="AD1061" s="264">
        <v>0</v>
      </c>
      <c r="AE1061" s="264">
        <v>0</v>
      </c>
      <c r="AF1061" s="268">
        <v>0</v>
      </c>
      <c r="AG1061" s="268">
        <v>0</v>
      </c>
      <c r="AH1061" s="295">
        <v>0</v>
      </c>
    </row>
    <row r="1062" spans="1:34">
      <c r="A1062" s="315" t="s">
        <v>1669</v>
      </c>
      <c r="B1062" s="321" t="s">
        <v>3361</v>
      </c>
      <c r="C1062" s="293" t="s">
        <v>1912</v>
      </c>
      <c r="D1062" s="321" t="s">
        <v>1913</v>
      </c>
      <c r="E1062" s="263">
        <v>1184</v>
      </c>
      <c r="F1062" s="263">
        <v>1164</v>
      </c>
      <c r="G1062" s="263">
        <v>1060</v>
      </c>
      <c r="H1062" s="264">
        <v>1757</v>
      </c>
      <c r="I1062" s="264">
        <v>1710</v>
      </c>
      <c r="J1062" s="264">
        <v>1584</v>
      </c>
      <c r="K1062" s="264">
        <v>2089</v>
      </c>
      <c r="L1062" s="264">
        <v>1824</v>
      </c>
      <c r="M1062" s="264">
        <v>1662</v>
      </c>
      <c r="N1062" s="267">
        <v>0.9682178904384</v>
      </c>
      <c r="O1062" s="266">
        <v>50266</v>
      </c>
      <c r="P1062" s="294">
        <v>0.9</v>
      </c>
      <c r="Q1062" s="267">
        <v>0.983108108108108</v>
      </c>
      <c r="R1062" s="267">
        <v>0.973249857712009</v>
      </c>
      <c r="S1062" s="267">
        <v>0.873145045476304</v>
      </c>
      <c r="T1062" s="295">
        <v>0.009858250396099</v>
      </c>
      <c r="U1062" s="266">
        <v>51916</v>
      </c>
      <c r="V1062" s="266">
        <v>45327</v>
      </c>
      <c r="W1062" s="267">
        <v>0.873083442484013</v>
      </c>
      <c r="X1062" s="267">
        <v>0.89527027027027</v>
      </c>
      <c r="Y1062" s="268">
        <v>0.901536710301651</v>
      </c>
      <c r="Z1062" s="268">
        <v>0.795595978937291</v>
      </c>
      <c r="AA1062" s="295">
        <v>-0.00626644003138022</v>
      </c>
      <c r="AB1062" s="264">
        <v>13430</v>
      </c>
      <c r="AC1062" s="264">
        <v>11960</v>
      </c>
      <c r="AD1062" s="264">
        <v>12506</v>
      </c>
      <c r="AE1062" s="264">
        <v>11090</v>
      </c>
      <c r="AF1062" s="268">
        <v>0.89054355919583</v>
      </c>
      <c r="AG1062" s="268">
        <v>0.88677434831281</v>
      </c>
      <c r="AH1062" s="295">
        <v>0.0037692108830204</v>
      </c>
    </row>
    <row r="1063" spans="1:34">
      <c r="A1063" s="315" t="s">
        <v>1669</v>
      </c>
      <c r="B1063" s="321" t="s">
        <v>3361</v>
      </c>
      <c r="C1063" s="293" t="s">
        <v>1914</v>
      </c>
      <c r="D1063" s="321" t="s">
        <v>1915</v>
      </c>
      <c r="E1063" s="263">
        <v>1322</v>
      </c>
      <c r="F1063" s="263">
        <v>1293</v>
      </c>
      <c r="G1063" s="263">
        <v>1241</v>
      </c>
      <c r="H1063" s="264">
        <v>2156</v>
      </c>
      <c r="I1063" s="264">
        <v>2117</v>
      </c>
      <c r="J1063" s="264">
        <v>2000</v>
      </c>
      <c r="K1063" s="264">
        <v>2507</v>
      </c>
      <c r="L1063" s="264">
        <v>2409</v>
      </c>
      <c r="M1063" s="264">
        <v>2154</v>
      </c>
      <c r="N1063" s="267">
        <v>0.980206444413447</v>
      </c>
      <c r="O1063" s="266">
        <v>70271</v>
      </c>
      <c r="P1063" s="294">
        <v>0.9</v>
      </c>
      <c r="Q1063" s="267">
        <v>0.978063540090772</v>
      </c>
      <c r="R1063" s="267">
        <v>0.981910946196661</v>
      </c>
      <c r="S1063" s="267">
        <v>0.960909453530116</v>
      </c>
      <c r="T1063" s="295">
        <v>-0.00384740610588896</v>
      </c>
      <c r="U1063" s="266">
        <v>71690</v>
      </c>
      <c r="V1063" s="266">
        <v>66556</v>
      </c>
      <c r="W1063" s="267">
        <v>0.928386106848933</v>
      </c>
      <c r="X1063" s="267">
        <v>0.938729198184569</v>
      </c>
      <c r="Y1063" s="268">
        <v>0.927643784786642</v>
      </c>
      <c r="Z1063" s="268">
        <v>0.859194256082968</v>
      </c>
      <c r="AA1063" s="295">
        <v>0.0110854133979269</v>
      </c>
      <c r="AB1063" s="264">
        <v>16746</v>
      </c>
      <c r="AC1063" s="264">
        <v>15412</v>
      </c>
      <c r="AD1063" s="264">
        <v>17004</v>
      </c>
      <c r="AE1063" s="264">
        <v>15875</v>
      </c>
      <c r="AF1063" s="268">
        <v>0.920339185477129</v>
      </c>
      <c r="AG1063" s="268">
        <v>0.933603857915784</v>
      </c>
      <c r="AH1063" s="295">
        <v>-0.0132646724386556</v>
      </c>
    </row>
    <row r="1064" spans="1:34">
      <c r="A1064" s="315" t="s">
        <v>1669</v>
      </c>
      <c r="B1064" s="321" t="s">
        <v>3361</v>
      </c>
      <c r="C1064" s="293" t="s">
        <v>1916</v>
      </c>
      <c r="D1064" s="321" t="s">
        <v>1917</v>
      </c>
      <c r="E1064" s="263">
        <v>1848</v>
      </c>
      <c r="F1064" s="263">
        <v>1560</v>
      </c>
      <c r="G1064" s="263">
        <v>1512</v>
      </c>
      <c r="H1064" s="264">
        <v>2886</v>
      </c>
      <c r="I1064" s="264">
        <v>2378</v>
      </c>
      <c r="J1064" s="264">
        <v>2174</v>
      </c>
      <c r="K1064" s="264">
        <v>3442</v>
      </c>
      <c r="L1064" s="264">
        <v>2542</v>
      </c>
      <c r="M1064" s="264">
        <v>2567</v>
      </c>
      <c r="N1064" s="267">
        <v>0.829101366564862</v>
      </c>
      <c r="O1064" s="266">
        <v>74382</v>
      </c>
      <c r="P1064" s="294">
        <v>0.9</v>
      </c>
      <c r="Q1064" s="267">
        <v>0.844155844155844</v>
      </c>
      <c r="R1064" s="267">
        <v>0.823977823977824</v>
      </c>
      <c r="S1064" s="267">
        <v>0.738524113887275</v>
      </c>
      <c r="T1064" s="295">
        <v>0.0201780201780202</v>
      </c>
      <c r="U1064" s="266">
        <v>89714</v>
      </c>
      <c r="V1064" s="266">
        <v>64788</v>
      </c>
      <c r="W1064" s="267">
        <v>0.722161535546292</v>
      </c>
      <c r="X1064" s="267">
        <v>0.818181818181818</v>
      </c>
      <c r="Y1064" s="268">
        <v>0.753291753291753</v>
      </c>
      <c r="Z1064" s="268">
        <v>0.745787332945962</v>
      </c>
      <c r="AA1064" s="295">
        <v>0.064890064890065</v>
      </c>
      <c r="AB1064" s="264">
        <v>21584</v>
      </c>
      <c r="AC1064" s="264">
        <v>16758</v>
      </c>
      <c r="AD1064" s="264">
        <v>21378</v>
      </c>
      <c r="AE1064" s="264">
        <v>15921</v>
      </c>
      <c r="AF1064" s="268">
        <v>0.776408450704225</v>
      </c>
      <c r="AG1064" s="268">
        <v>0.744737580690429</v>
      </c>
      <c r="AH1064" s="295">
        <v>0.031670870013796</v>
      </c>
    </row>
    <row r="1065" spans="1:34">
      <c r="A1065" s="315" t="s">
        <v>1669</v>
      </c>
      <c r="B1065" s="321" t="s">
        <v>3361</v>
      </c>
      <c r="C1065" s="293" t="s">
        <v>1918</v>
      </c>
      <c r="D1065" s="321" t="s">
        <v>1919</v>
      </c>
      <c r="E1065" s="263">
        <v>1302</v>
      </c>
      <c r="F1065" s="263">
        <v>1254</v>
      </c>
      <c r="G1065" s="263">
        <v>1177</v>
      </c>
      <c r="H1065" s="264">
        <v>2256</v>
      </c>
      <c r="I1065" s="264">
        <v>2139</v>
      </c>
      <c r="J1065" s="264">
        <v>2005</v>
      </c>
      <c r="K1065" s="264">
        <v>2499</v>
      </c>
      <c r="L1065" s="264">
        <v>2342</v>
      </c>
      <c r="M1065" s="264">
        <v>2194</v>
      </c>
      <c r="N1065" s="267">
        <v>0.913783308160239</v>
      </c>
      <c r="O1065" s="266">
        <v>65945</v>
      </c>
      <c r="P1065" s="294">
        <v>0.9</v>
      </c>
      <c r="Q1065" s="267">
        <v>0.963133640552995</v>
      </c>
      <c r="R1065" s="267">
        <v>0.94813829787234</v>
      </c>
      <c r="S1065" s="267">
        <v>0.937174869947979</v>
      </c>
      <c r="T1065" s="295">
        <v>0.0149953426806551</v>
      </c>
      <c r="U1065" s="266">
        <v>72167</v>
      </c>
      <c r="V1065" s="266">
        <v>63098</v>
      </c>
      <c r="W1065" s="267">
        <v>0.874333143957765</v>
      </c>
      <c r="X1065" s="267">
        <v>0.903993855606759</v>
      </c>
      <c r="Y1065" s="268">
        <v>0.888741134751773</v>
      </c>
      <c r="Z1065" s="268">
        <v>0.877951180472189</v>
      </c>
      <c r="AA1065" s="295">
        <v>0.0152527208549857</v>
      </c>
      <c r="AB1065" s="264">
        <v>16909</v>
      </c>
      <c r="AC1065" s="264">
        <v>15113</v>
      </c>
      <c r="AD1065" s="264">
        <v>16987</v>
      </c>
      <c r="AE1065" s="264">
        <v>14954</v>
      </c>
      <c r="AF1065" s="268">
        <v>0.893784375184813</v>
      </c>
      <c r="AG1065" s="268">
        <v>0.880320244893154</v>
      </c>
      <c r="AH1065" s="295">
        <v>0.0134641302916592</v>
      </c>
    </row>
    <row r="1066" spans="1:34">
      <c r="A1066" s="315" t="s">
        <v>1669</v>
      </c>
      <c r="B1066" s="321" t="s">
        <v>3361</v>
      </c>
      <c r="C1066" s="293" t="s">
        <v>1920</v>
      </c>
      <c r="D1066" s="321" t="s">
        <v>1921</v>
      </c>
      <c r="E1066" s="263">
        <v>1601</v>
      </c>
      <c r="F1066" s="263">
        <v>1562</v>
      </c>
      <c r="G1066" s="263">
        <v>1471</v>
      </c>
      <c r="H1066" s="264">
        <v>2592</v>
      </c>
      <c r="I1066" s="264">
        <v>2500</v>
      </c>
      <c r="J1066" s="264">
        <v>2399</v>
      </c>
      <c r="K1066" s="264">
        <v>2835</v>
      </c>
      <c r="L1066" s="264">
        <v>2710</v>
      </c>
      <c r="M1066" s="264">
        <v>2605</v>
      </c>
      <c r="N1066" s="267">
        <v>0.953578496042216</v>
      </c>
      <c r="O1066" s="266">
        <v>80955</v>
      </c>
      <c r="P1066" s="294">
        <v>0.9</v>
      </c>
      <c r="Q1066" s="267">
        <v>0.975640224859463</v>
      </c>
      <c r="R1066" s="267">
        <v>0.964506172839506</v>
      </c>
      <c r="S1066" s="267">
        <v>0.955908289241623</v>
      </c>
      <c r="T1066" s="295">
        <v>0.0111340520199568</v>
      </c>
      <c r="U1066" s="266">
        <v>84896</v>
      </c>
      <c r="V1066" s="266">
        <v>77693</v>
      </c>
      <c r="W1066" s="267">
        <v>0.915155013192612</v>
      </c>
      <c r="X1066" s="267">
        <v>0.918800749531543</v>
      </c>
      <c r="Y1066" s="268">
        <v>0.92554012345679</v>
      </c>
      <c r="Z1066" s="268">
        <v>0.918871252204586</v>
      </c>
      <c r="AA1066" s="295">
        <v>-0.00673937392524737</v>
      </c>
      <c r="AB1066" s="264">
        <v>19379</v>
      </c>
      <c r="AC1066" s="264">
        <v>17748</v>
      </c>
      <c r="AD1066" s="264">
        <v>19994</v>
      </c>
      <c r="AE1066" s="264">
        <v>18301</v>
      </c>
      <c r="AF1066" s="268">
        <v>0.915836730481449</v>
      </c>
      <c r="AG1066" s="268">
        <v>0.915324597379214</v>
      </c>
      <c r="AH1066" s="295">
        <v>0.00051213310223519</v>
      </c>
    </row>
    <row r="1067" spans="1:34">
      <c r="A1067" s="315" t="s">
        <v>1669</v>
      </c>
      <c r="B1067" s="321" t="s">
        <v>3361</v>
      </c>
      <c r="C1067" s="293" t="s">
        <v>1922</v>
      </c>
      <c r="D1067" s="321" t="s">
        <v>1923</v>
      </c>
      <c r="E1067" s="263">
        <v>2642</v>
      </c>
      <c r="F1067" s="263">
        <v>2625</v>
      </c>
      <c r="G1067" s="263">
        <v>2566</v>
      </c>
      <c r="H1067" s="264">
        <v>3952</v>
      </c>
      <c r="I1067" s="264">
        <v>3930</v>
      </c>
      <c r="J1067" s="264">
        <v>3821</v>
      </c>
      <c r="K1067" s="264">
        <v>4342</v>
      </c>
      <c r="L1067" s="264">
        <v>4274</v>
      </c>
      <c r="M1067" s="264">
        <v>4145</v>
      </c>
      <c r="N1067" s="267">
        <v>0.983048413730386</v>
      </c>
      <c r="O1067" s="266">
        <v>123232</v>
      </c>
      <c r="P1067" s="294">
        <v>0.9</v>
      </c>
      <c r="Q1067" s="267">
        <v>0.993565480696442</v>
      </c>
      <c r="R1067" s="267">
        <v>0.994433198380567</v>
      </c>
      <c r="S1067" s="267">
        <v>0.984339014279134</v>
      </c>
      <c r="T1067" s="295">
        <v>-0.000867717684124636</v>
      </c>
      <c r="U1067" s="266">
        <v>125357</v>
      </c>
      <c r="V1067" s="266">
        <v>120119</v>
      </c>
      <c r="W1067" s="267">
        <v>0.958215336997535</v>
      </c>
      <c r="X1067" s="267">
        <v>0.971233913701741</v>
      </c>
      <c r="Y1067" s="268">
        <v>0.966852226720648</v>
      </c>
      <c r="Z1067" s="268">
        <v>0.954629203132197</v>
      </c>
      <c r="AA1067" s="295">
        <v>0.00438168698109331</v>
      </c>
      <c r="AB1067" s="264">
        <v>29612</v>
      </c>
      <c r="AC1067" s="264">
        <v>28499</v>
      </c>
      <c r="AD1067" s="264">
        <v>29615</v>
      </c>
      <c r="AE1067" s="264">
        <v>28583</v>
      </c>
      <c r="AF1067" s="268">
        <v>0.962413886262326</v>
      </c>
      <c r="AG1067" s="268">
        <v>0.965152794192132</v>
      </c>
      <c r="AH1067" s="295">
        <v>-0.00273890792980636</v>
      </c>
    </row>
    <row r="1068" spans="1:34">
      <c r="A1068" s="315" t="s">
        <v>1669</v>
      </c>
      <c r="B1068" s="321" t="s">
        <v>3361</v>
      </c>
      <c r="C1068" s="293" t="s">
        <v>1924</v>
      </c>
      <c r="D1068" s="321" t="s">
        <v>1925</v>
      </c>
      <c r="E1068" s="263">
        <v>2058</v>
      </c>
      <c r="F1068" s="263">
        <v>1832</v>
      </c>
      <c r="G1068" s="263">
        <v>1841</v>
      </c>
      <c r="H1068" s="264">
        <v>3548</v>
      </c>
      <c r="I1068" s="264">
        <v>3357</v>
      </c>
      <c r="J1068" s="264">
        <v>3154</v>
      </c>
      <c r="K1068" s="264">
        <v>3681</v>
      </c>
      <c r="L1068" s="264">
        <v>3375</v>
      </c>
      <c r="M1068" s="264">
        <v>3240</v>
      </c>
      <c r="N1068" s="267">
        <v>0.933782151518273</v>
      </c>
      <c r="O1068" s="266">
        <v>99727</v>
      </c>
      <c r="P1068" s="294">
        <v>0.9</v>
      </c>
      <c r="Q1068" s="267">
        <v>0.890184645286686</v>
      </c>
      <c r="R1068" s="267">
        <v>0.946166854565953</v>
      </c>
      <c r="S1068" s="267">
        <v>0.916870415647922</v>
      </c>
      <c r="T1068" s="295">
        <v>-0.0559822092792666</v>
      </c>
      <c r="U1068" s="266">
        <v>106799</v>
      </c>
      <c r="V1068" s="266">
        <v>96477</v>
      </c>
      <c r="W1068" s="267">
        <v>0.903351154973361</v>
      </c>
      <c r="X1068" s="267">
        <v>0.894557823129252</v>
      </c>
      <c r="Y1068" s="268">
        <v>0.888951521984216</v>
      </c>
      <c r="Z1068" s="268">
        <v>0.880195599022005</v>
      </c>
      <c r="AA1068" s="295">
        <v>0.00560630114503524</v>
      </c>
      <c r="AB1068" s="264">
        <v>25449</v>
      </c>
      <c r="AC1068" s="264">
        <v>22931</v>
      </c>
      <c r="AD1068" s="264">
        <v>25433</v>
      </c>
      <c r="AE1068" s="264">
        <v>22979</v>
      </c>
      <c r="AF1068" s="268">
        <v>0.90105701599277</v>
      </c>
      <c r="AG1068" s="268">
        <v>0.903511186254079</v>
      </c>
      <c r="AH1068" s="295">
        <v>-0.00245417026130945</v>
      </c>
    </row>
    <row r="1069" spans="1:34">
      <c r="A1069" s="315" t="s">
        <v>1669</v>
      </c>
      <c r="B1069" s="321" t="s">
        <v>3361</v>
      </c>
      <c r="C1069" s="293" t="s">
        <v>1926</v>
      </c>
      <c r="D1069" s="321" t="s">
        <v>1927</v>
      </c>
      <c r="E1069" s="263">
        <v>1417</v>
      </c>
      <c r="F1069" s="263">
        <v>1359</v>
      </c>
      <c r="G1069" s="263">
        <v>1315</v>
      </c>
      <c r="H1069" s="264">
        <v>2092</v>
      </c>
      <c r="I1069" s="264">
        <v>1995</v>
      </c>
      <c r="J1069" s="264">
        <v>1915</v>
      </c>
      <c r="K1069" s="264">
        <v>2509</v>
      </c>
      <c r="L1069" s="264">
        <v>2399</v>
      </c>
      <c r="M1069" s="264">
        <v>2289</v>
      </c>
      <c r="N1069" s="267">
        <v>0.94655792974623</v>
      </c>
      <c r="O1069" s="266">
        <v>62328</v>
      </c>
      <c r="P1069" s="294">
        <v>0.9</v>
      </c>
      <c r="Q1069" s="267">
        <v>0.959068454481299</v>
      </c>
      <c r="R1069" s="267">
        <v>0.953632887189293</v>
      </c>
      <c r="S1069" s="267">
        <v>0.9561578318055</v>
      </c>
      <c r="T1069" s="295">
        <v>0.005435567292006</v>
      </c>
      <c r="U1069" s="266">
        <v>65847</v>
      </c>
      <c r="V1069" s="266">
        <v>59519</v>
      </c>
      <c r="W1069" s="267">
        <v>0.903898431211748</v>
      </c>
      <c r="X1069" s="267">
        <v>0.928016937191249</v>
      </c>
      <c r="Y1069" s="268">
        <v>0.915391969407266</v>
      </c>
      <c r="Z1069" s="268">
        <v>0.912315663611</v>
      </c>
      <c r="AA1069" s="295">
        <v>0.0126249677839834</v>
      </c>
      <c r="AB1069" s="264">
        <v>16447</v>
      </c>
      <c r="AC1069" s="264">
        <v>15073</v>
      </c>
      <c r="AD1069" s="264">
        <v>15497</v>
      </c>
      <c r="AE1069" s="264">
        <v>14000</v>
      </c>
      <c r="AF1069" s="268">
        <v>0.916458928680002</v>
      </c>
      <c r="AG1069" s="268">
        <v>0.903400658191908</v>
      </c>
      <c r="AH1069" s="295">
        <v>0.0130582704880944</v>
      </c>
    </row>
    <row r="1070" spans="1:34">
      <c r="A1070" s="315" t="s">
        <v>1669</v>
      </c>
      <c r="B1070" s="321" t="s">
        <v>3361</v>
      </c>
      <c r="C1070" s="293" t="s">
        <v>1928</v>
      </c>
      <c r="D1070" s="321" t="s">
        <v>1929</v>
      </c>
      <c r="E1070" s="263">
        <v>2259</v>
      </c>
      <c r="F1070" s="263">
        <v>2145</v>
      </c>
      <c r="G1070" s="263">
        <v>2070</v>
      </c>
      <c r="H1070" s="264">
        <v>3716</v>
      </c>
      <c r="I1070" s="264">
        <v>3515</v>
      </c>
      <c r="J1070" s="264">
        <v>3400</v>
      </c>
      <c r="K1070" s="264">
        <v>4065</v>
      </c>
      <c r="L1070" s="264">
        <v>3862</v>
      </c>
      <c r="M1070" s="264">
        <v>3673</v>
      </c>
      <c r="N1070" s="267">
        <v>0.95303928022822</v>
      </c>
      <c r="O1070" s="266">
        <v>108575</v>
      </c>
      <c r="P1070" s="294">
        <v>0.9</v>
      </c>
      <c r="Q1070" s="267">
        <v>0.949535192563081</v>
      </c>
      <c r="R1070" s="267">
        <v>0.945909580193757</v>
      </c>
      <c r="S1070" s="267">
        <v>0.950061500615006</v>
      </c>
      <c r="T1070" s="295">
        <v>0.00362561236932435</v>
      </c>
      <c r="U1070" s="266">
        <v>113925</v>
      </c>
      <c r="V1070" s="266">
        <v>104921</v>
      </c>
      <c r="W1070" s="267">
        <v>0.920965547509326</v>
      </c>
      <c r="X1070" s="267">
        <v>0.916334661354582</v>
      </c>
      <c r="Y1070" s="268">
        <v>0.914962325080732</v>
      </c>
      <c r="Z1070" s="268">
        <v>0.903567035670357</v>
      </c>
      <c r="AA1070" s="295">
        <v>0.00137233627384969</v>
      </c>
      <c r="AB1070" s="264">
        <v>27402</v>
      </c>
      <c r="AC1070" s="264">
        <v>25227</v>
      </c>
      <c r="AD1070" s="264">
        <v>26856</v>
      </c>
      <c r="AE1070" s="264">
        <v>24709</v>
      </c>
      <c r="AF1070" s="268">
        <v>0.920626231661922</v>
      </c>
      <c r="AG1070" s="268">
        <v>0.920055108728031</v>
      </c>
      <c r="AH1070" s="295">
        <v>0.000571122933891499</v>
      </c>
    </row>
    <row r="1071" spans="1:34">
      <c r="A1071" s="315" t="s">
        <v>1669</v>
      </c>
      <c r="B1071" s="321" t="s">
        <v>3361</v>
      </c>
      <c r="C1071" s="293" t="s">
        <v>1930</v>
      </c>
      <c r="D1071" s="321" t="s">
        <v>1931</v>
      </c>
      <c r="E1071" s="263">
        <v>0</v>
      </c>
      <c r="F1071" s="263">
        <v>0</v>
      </c>
      <c r="G1071" s="263">
        <v>0</v>
      </c>
      <c r="H1071" s="264">
        <v>0</v>
      </c>
      <c r="I1071" s="264">
        <v>0</v>
      </c>
      <c r="J1071" s="264">
        <v>0</v>
      </c>
      <c r="K1071" s="264">
        <v>0</v>
      </c>
      <c r="L1071" s="264">
        <v>0</v>
      </c>
      <c r="M1071" s="264">
        <v>0</v>
      </c>
      <c r="N1071" s="267">
        <v>0.571428571428571</v>
      </c>
      <c r="O1071" s="266">
        <v>8</v>
      </c>
      <c r="P1071" s="294">
        <v>0.9</v>
      </c>
      <c r="Q1071" s="267">
        <v>0</v>
      </c>
      <c r="R1071" s="267">
        <v>0</v>
      </c>
      <c r="S1071" s="267">
        <v>0</v>
      </c>
      <c r="T1071" s="295">
        <v>0</v>
      </c>
      <c r="U1071" s="266">
        <v>14</v>
      </c>
      <c r="V1071" s="266">
        <v>14</v>
      </c>
      <c r="W1071" s="267">
        <v>1</v>
      </c>
      <c r="X1071" s="267">
        <v>0</v>
      </c>
      <c r="Y1071" s="268">
        <v>0</v>
      </c>
      <c r="Z1071" s="268">
        <v>0</v>
      </c>
      <c r="AA1071" s="295">
        <v>0</v>
      </c>
      <c r="AB1071" s="264">
        <v>0</v>
      </c>
      <c r="AC1071" s="264">
        <v>0</v>
      </c>
      <c r="AD1071" s="264">
        <v>4</v>
      </c>
      <c r="AE1071" s="264">
        <v>4</v>
      </c>
      <c r="AF1071" s="268">
        <v>0</v>
      </c>
      <c r="AG1071" s="268">
        <v>1</v>
      </c>
      <c r="AH1071" s="295">
        <v>-1</v>
      </c>
    </row>
    <row r="1072" spans="1:34">
      <c r="A1072" s="315" t="s">
        <v>1669</v>
      </c>
      <c r="B1072" s="321" t="s">
        <v>3361</v>
      </c>
      <c r="C1072" s="293" t="s">
        <v>1932</v>
      </c>
      <c r="D1072" s="321" t="s">
        <v>1933</v>
      </c>
      <c r="E1072" s="263">
        <v>954</v>
      </c>
      <c r="F1072" s="263">
        <v>942</v>
      </c>
      <c r="G1072" s="263">
        <v>919</v>
      </c>
      <c r="H1072" s="264">
        <v>1259</v>
      </c>
      <c r="I1072" s="264">
        <v>1253</v>
      </c>
      <c r="J1072" s="264">
        <v>1210</v>
      </c>
      <c r="K1072" s="264">
        <v>1611</v>
      </c>
      <c r="L1072" s="264">
        <v>1615</v>
      </c>
      <c r="M1072" s="264">
        <v>1521</v>
      </c>
      <c r="N1072" s="267">
        <v>1.00239429318984</v>
      </c>
      <c r="O1072" s="266">
        <v>40610</v>
      </c>
      <c r="P1072" s="294">
        <v>0.9</v>
      </c>
      <c r="Q1072" s="267">
        <v>0.987421383647799</v>
      </c>
      <c r="R1072" s="267">
        <v>0.995234312946783</v>
      </c>
      <c r="S1072" s="267">
        <v>1.00248292985723</v>
      </c>
      <c r="T1072" s="295">
        <v>-0.00781292929898436</v>
      </c>
      <c r="U1072" s="266">
        <v>40513</v>
      </c>
      <c r="V1072" s="266">
        <v>38565</v>
      </c>
      <c r="W1072" s="267">
        <v>0.95191666872362</v>
      </c>
      <c r="X1072" s="267">
        <v>0.963312368972746</v>
      </c>
      <c r="Y1072" s="268">
        <v>0.961080222398729</v>
      </c>
      <c r="Z1072" s="268">
        <v>0.94413407821229</v>
      </c>
      <c r="AA1072" s="295">
        <v>0.00223214657401716</v>
      </c>
      <c r="AB1072" s="264">
        <v>10492</v>
      </c>
      <c r="AC1072" s="264">
        <v>10103</v>
      </c>
      <c r="AD1072" s="264">
        <v>9670</v>
      </c>
      <c r="AE1072" s="264">
        <v>9356</v>
      </c>
      <c r="AF1072" s="268">
        <v>0.962924132672512</v>
      </c>
      <c r="AG1072" s="268">
        <v>0.967528438469493</v>
      </c>
      <c r="AH1072" s="295">
        <v>-0.0046043057969809</v>
      </c>
    </row>
    <row r="1073" spans="1:34">
      <c r="A1073" s="315" t="s">
        <v>1669</v>
      </c>
      <c r="B1073" s="321" t="s">
        <v>3361</v>
      </c>
      <c r="C1073" s="293" t="s">
        <v>1934</v>
      </c>
      <c r="D1073" s="321" t="s">
        <v>1935</v>
      </c>
      <c r="E1073" s="263">
        <v>1786</v>
      </c>
      <c r="F1073" s="263">
        <v>1681</v>
      </c>
      <c r="G1073" s="263">
        <v>1453</v>
      </c>
      <c r="H1073" s="264">
        <v>2892</v>
      </c>
      <c r="I1073" s="264">
        <v>2718</v>
      </c>
      <c r="J1073" s="264">
        <v>2423</v>
      </c>
      <c r="K1073" s="264">
        <v>3146</v>
      </c>
      <c r="L1073" s="264">
        <v>2829</v>
      </c>
      <c r="M1073" s="264">
        <v>2502</v>
      </c>
      <c r="N1073" s="267">
        <v>0.918212180970511</v>
      </c>
      <c r="O1073" s="266">
        <v>80552</v>
      </c>
      <c r="P1073" s="294">
        <v>0.9</v>
      </c>
      <c r="Q1073" s="267">
        <v>0.941209406494961</v>
      </c>
      <c r="R1073" s="267">
        <v>0.939834024896266</v>
      </c>
      <c r="S1073" s="267">
        <v>0.899237126509854</v>
      </c>
      <c r="T1073" s="295">
        <v>0.00137538159869521</v>
      </c>
      <c r="U1073" s="266">
        <v>87727</v>
      </c>
      <c r="V1073" s="266">
        <v>72002</v>
      </c>
      <c r="W1073" s="267">
        <v>0.820750738085196</v>
      </c>
      <c r="X1073" s="267">
        <v>0.813549832026876</v>
      </c>
      <c r="Y1073" s="268">
        <v>0.837828492392808</v>
      </c>
      <c r="Z1073" s="268">
        <v>0.795295613477432</v>
      </c>
      <c r="AA1073" s="295">
        <v>-0.0242786603659321</v>
      </c>
      <c r="AB1073" s="264">
        <v>21121</v>
      </c>
      <c r="AC1073" s="264">
        <v>17865</v>
      </c>
      <c r="AD1073" s="264">
        <v>21038</v>
      </c>
      <c r="AE1073" s="264">
        <v>17523</v>
      </c>
      <c r="AF1073" s="268">
        <v>0.845840632545807</v>
      </c>
      <c r="AG1073" s="268">
        <v>0.83292138035935</v>
      </c>
      <c r="AH1073" s="295">
        <v>0.0129192521864577</v>
      </c>
    </row>
    <row r="1074" spans="1:34">
      <c r="A1074" s="315" t="s">
        <v>1669</v>
      </c>
      <c r="B1074" s="321" t="s">
        <v>3361</v>
      </c>
      <c r="C1074" s="293" t="s">
        <v>1936</v>
      </c>
      <c r="D1074" s="321" t="s">
        <v>1937</v>
      </c>
      <c r="E1074" s="263">
        <v>1314</v>
      </c>
      <c r="F1074" s="263">
        <v>1265</v>
      </c>
      <c r="G1074" s="263">
        <v>1197</v>
      </c>
      <c r="H1074" s="264">
        <v>1774</v>
      </c>
      <c r="I1074" s="264">
        <v>1659</v>
      </c>
      <c r="J1074" s="264">
        <v>1615</v>
      </c>
      <c r="K1074" s="264">
        <v>2324</v>
      </c>
      <c r="L1074" s="264">
        <v>2183</v>
      </c>
      <c r="M1074" s="264">
        <v>2120</v>
      </c>
      <c r="N1074" s="267">
        <v>0.942744785531148</v>
      </c>
      <c r="O1074" s="266">
        <v>54419</v>
      </c>
      <c r="P1074" s="294">
        <v>0.9</v>
      </c>
      <c r="Q1074" s="267">
        <v>0.962709284627093</v>
      </c>
      <c r="R1074" s="267">
        <v>0.935174746335964</v>
      </c>
      <c r="S1074" s="267">
        <v>0.939328743545611</v>
      </c>
      <c r="T1074" s="295">
        <v>0.027534538291129</v>
      </c>
      <c r="U1074" s="266">
        <v>57724</v>
      </c>
      <c r="V1074" s="266">
        <v>51597</v>
      </c>
      <c r="W1074" s="267">
        <v>0.893856974568637</v>
      </c>
      <c r="X1074" s="267">
        <v>0.910958904109589</v>
      </c>
      <c r="Y1074" s="268">
        <v>0.910372040586246</v>
      </c>
      <c r="Z1074" s="268">
        <v>0.912220309810671</v>
      </c>
      <c r="AA1074" s="295">
        <v>0.000586863523343251</v>
      </c>
      <c r="AB1074" s="264">
        <v>14668</v>
      </c>
      <c r="AC1074" s="264">
        <v>13496</v>
      </c>
      <c r="AD1074" s="264">
        <v>13615</v>
      </c>
      <c r="AE1074" s="264">
        <v>12314</v>
      </c>
      <c r="AF1074" s="268">
        <v>0.920098172893373</v>
      </c>
      <c r="AG1074" s="268">
        <v>0.904443628351083</v>
      </c>
      <c r="AH1074" s="295">
        <v>0.01565454454229</v>
      </c>
    </row>
    <row r="1075" spans="1:34">
      <c r="A1075" s="315" t="s">
        <v>1669</v>
      </c>
      <c r="B1075" s="321" t="s">
        <v>3361</v>
      </c>
      <c r="C1075" s="293" t="s">
        <v>1938</v>
      </c>
      <c r="D1075" s="321" t="s">
        <v>1939</v>
      </c>
      <c r="E1075" s="263">
        <v>0</v>
      </c>
      <c r="F1075" s="263">
        <v>0</v>
      </c>
      <c r="G1075" s="263">
        <v>0</v>
      </c>
      <c r="H1075" s="264">
        <v>0</v>
      </c>
      <c r="I1075" s="264">
        <v>0</v>
      </c>
      <c r="J1075" s="264">
        <v>0</v>
      </c>
      <c r="K1075" s="264">
        <v>0</v>
      </c>
      <c r="L1075" s="264">
        <v>0</v>
      </c>
      <c r="M1075" s="264">
        <v>0</v>
      </c>
      <c r="N1075" s="267">
        <v>0</v>
      </c>
      <c r="O1075" s="266">
        <v>0</v>
      </c>
      <c r="P1075" s="294">
        <v>0.9</v>
      </c>
      <c r="Q1075" s="267">
        <v>0</v>
      </c>
      <c r="R1075" s="267">
        <v>0</v>
      </c>
      <c r="S1075" s="267">
        <v>0</v>
      </c>
      <c r="T1075" s="295">
        <v>0</v>
      </c>
      <c r="U1075" s="266">
        <v>0</v>
      </c>
      <c r="V1075" s="266">
        <v>0</v>
      </c>
      <c r="W1075" s="267">
        <v>0</v>
      </c>
      <c r="X1075" s="267">
        <v>0</v>
      </c>
      <c r="Y1075" s="268">
        <v>0</v>
      </c>
      <c r="Z1075" s="268">
        <v>0</v>
      </c>
      <c r="AA1075" s="295">
        <v>0</v>
      </c>
      <c r="AB1075" s="264">
        <v>0</v>
      </c>
      <c r="AC1075" s="264">
        <v>0</v>
      </c>
      <c r="AD1075" s="264">
        <v>0</v>
      </c>
      <c r="AE1075" s="264">
        <v>0</v>
      </c>
      <c r="AF1075" s="268">
        <v>0</v>
      </c>
      <c r="AG1075" s="268">
        <v>0</v>
      </c>
      <c r="AH1075" s="295">
        <v>0</v>
      </c>
    </row>
    <row r="1076" spans="1:34">
      <c r="A1076" s="315" t="s">
        <v>1669</v>
      </c>
      <c r="B1076" s="321" t="s">
        <v>3361</v>
      </c>
      <c r="C1076" s="293" t="s">
        <v>1940</v>
      </c>
      <c r="D1076" s="321" t="s">
        <v>1941</v>
      </c>
      <c r="E1076" s="263">
        <v>2391</v>
      </c>
      <c r="F1076" s="263">
        <v>2242</v>
      </c>
      <c r="G1076" s="263">
        <v>2166</v>
      </c>
      <c r="H1076" s="264">
        <v>3544</v>
      </c>
      <c r="I1076" s="264">
        <v>3304</v>
      </c>
      <c r="J1076" s="264">
        <v>3114</v>
      </c>
      <c r="K1076" s="264">
        <v>3906</v>
      </c>
      <c r="L1076" s="264">
        <v>3289</v>
      </c>
      <c r="M1076" s="264">
        <v>3324</v>
      </c>
      <c r="N1076" s="267">
        <v>0.884395387511193</v>
      </c>
      <c r="O1076" s="266">
        <v>96790</v>
      </c>
      <c r="P1076" s="294">
        <v>0.9</v>
      </c>
      <c r="Q1076" s="267">
        <v>0.937682977833542</v>
      </c>
      <c r="R1076" s="267">
        <v>0.932279909706546</v>
      </c>
      <c r="S1076" s="267">
        <v>0.842037890424987</v>
      </c>
      <c r="T1076" s="295">
        <v>0.0054030681269962</v>
      </c>
      <c r="U1076" s="266">
        <v>109442</v>
      </c>
      <c r="V1076" s="266">
        <v>94233</v>
      </c>
      <c r="W1076" s="267">
        <v>0.8610314138996</v>
      </c>
      <c r="X1076" s="267">
        <v>0.905897114178168</v>
      </c>
      <c r="Y1076" s="268">
        <v>0.878668171557562</v>
      </c>
      <c r="Z1076" s="268">
        <v>0.85099846390169</v>
      </c>
      <c r="AA1076" s="295">
        <v>0.027228942620606</v>
      </c>
      <c r="AB1076" s="264">
        <v>26633</v>
      </c>
      <c r="AC1076" s="264">
        <v>23613</v>
      </c>
      <c r="AD1076" s="264">
        <v>26300</v>
      </c>
      <c r="AE1076" s="264">
        <v>22843</v>
      </c>
      <c r="AF1076" s="268">
        <v>0.886606841136935</v>
      </c>
      <c r="AG1076" s="268">
        <v>0.868555133079848</v>
      </c>
      <c r="AH1076" s="295">
        <v>0.0180517080570874</v>
      </c>
    </row>
    <row r="1077" spans="1:34">
      <c r="A1077" s="315" t="s">
        <v>1669</v>
      </c>
      <c r="B1077" s="321" t="s">
        <v>3361</v>
      </c>
      <c r="C1077" s="293" t="s">
        <v>1942</v>
      </c>
      <c r="D1077" s="321" t="s">
        <v>1943</v>
      </c>
      <c r="E1077" s="263">
        <v>1129</v>
      </c>
      <c r="F1077" s="263">
        <v>1124</v>
      </c>
      <c r="G1077" s="263">
        <v>1079</v>
      </c>
      <c r="H1077" s="264">
        <v>1823</v>
      </c>
      <c r="I1077" s="264">
        <v>1864</v>
      </c>
      <c r="J1077" s="264">
        <v>1696</v>
      </c>
      <c r="K1077" s="264">
        <v>2025</v>
      </c>
      <c r="L1077" s="264">
        <v>2046</v>
      </c>
      <c r="M1077" s="264">
        <v>1912</v>
      </c>
      <c r="N1077" s="267">
        <v>1.01333099456236</v>
      </c>
      <c r="O1077" s="266">
        <v>57770</v>
      </c>
      <c r="P1077" s="294">
        <v>0.9</v>
      </c>
      <c r="Q1077" s="267">
        <v>0.995571302037201</v>
      </c>
      <c r="R1077" s="267">
        <v>1.02249040043884</v>
      </c>
      <c r="S1077" s="267">
        <v>1.01037037037037</v>
      </c>
      <c r="T1077" s="295">
        <v>-0.0269190984016361</v>
      </c>
      <c r="U1077" s="266">
        <v>57010</v>
      </c>
      <c r="V1077" s="266">
        <v>52811</v>
      </c>
      <c r="W1077" s="267">
        <v>0.926346255042975</v>
      </c>
      <c r="X1077" s="267">
        <v>0.955713020372011</v>
      </c>
      <c r="Y1077" s="268">
        <v>0.930334613274822</v>
      </c>
      <c r="Z1077" s="268">
        <v>0.944197530864198</v>
      </c>
      <c r="AA1077" s="295">
        <v>0.025378407097189</v>
      </c>
      <c r="AB1077" s="264">
        <v>13279</v>
      </c>
      <c r="AC1077" s="264">
        <v>12552</v>
      </c>
      <c r="AD1077" s="264">
        <v>13589</v>
      </c>
      <c r="AE1077" s="264">
        <v>12860</v>
      </c>
      <c r="AF1077" s="268">
        <v>0.945251901498607</v>
      </c>
      <c r="AG1077" s="268">
        <v>0.946353668408271</v>
      </c>
      <c r="AH1077" s="295">
        <v>-0.00110176690966457</v>
      </c>
    </row>
    <row r="1078" spans="1:34">
      <c r="A1078" s="315" t="s">
        <v>1669</v>
      </c>
      <c r="B1078" s="321" t="s">
        <v>3361</v>
      </c>
      <c r="C1078" s="293" t="s">
        <v>1944</v>
      </c>
      <c r="D1078" s="321" t="s">
        <v>1945</v>
      </c>
      <c r="E1078" s="263">
        <v>2119</v>
      </c>
      <c r="F1078" s="263">
        <v>1982</v>
      </c>
      <c r="G1078" s="263">
        <v>1937</v>
      </c>
      <c r="H1078" s="264">
        <v>3179</v>
      </c>
      <c r="I1078" s="264">
        <v>2987</v>
      </c>
      <c r="J1078" s="264">
        <v>2789</v>
      </c>
      <c r="K1078" s="264">
        <v>3754</v>
      </c>
      <c r="L1078" s="264">
        <v>3281</v>
      </c>
      <c r="M1078" s="264">
        <v>2939</v>
      </c>
      <c r="N1078" s="267">
        <v>0.918960367259387</v>
      </c>
      <c r="O1078" s="266">
        <v>91681</v>
      </c>
      <c r="P1078" s="294">
        <v>0.9</v>
      </c>
      <c r="Q1078" s="267">
        <v>0.93534686172723</v>
      </c>
      <c r="R1078" s="267">
        <v>0.93960364894621</v>
      </c>
      <c r="S1078" s="267">
        <v>0.874001065530101</v>
      </c>
      <c r="T1078" s="295">
        <v>-0.00425678721897971</v>
      </c>
      <c r="U1078" s="266">
        <v>99766</v>
      </c>
      <c r="V1078" s="266">
        <v>84161</v>
      </c>
      <c r="W1078" s="267">
        <v>0.843583986528477</v>
      </c>
      <c r="X1078" s="267">
        <v>0.914110429447853</v>
      </c>
      <c r="Y1078" s="268">
        <v>0.877319911921988</v>
      </c>
      <c r="Z1078" s="268">
        <v>0.782898241875333</v>
      </c>
      <c r="AA1078" s="295">
        <v>0.0367905175258648</v>
      </c>
      <c r="AB1078" s="264">
        <v>24668</v>
      </c>
      <c r="AC1078" s="264">
        <v>21897</v>
      </c>
      <c r="AD1078" s="264">
        <v>24005</v>
      </c>
      <c r="AE1078" s="264">
        <v>21645</v>
      </c>
      <c r="AF1078" s="268">
        <v>0.887668234149505</v>
      </c>
      <c r="AG1078" s="268">
        <v>0.901687148510727</v>
      </c>
      <c r="AH1078" s="295">
        <v>-0.0140189143612215</v>
      </c>
    </row>
    <row r="1079" spans="1:34">
      <c r="A1079" s="315" t="s">
        <v>1669</v>
      </c>
      <c r="B1079" s="321" t="s">
        <v>3361</v>
      </c>
      <c r="C1079" s="293" t="s">
        <v>1946</v>
      </c>
      <c r="D1079" s="321" t="s">
        <v>1947</v>
      </c>
      <c r="E1079" s="263">
        <v>2274</v>
      </c>
      <c r="F1079" s="263">
        <v>2183</v>
      </c>
      <c r="G1079" s="263">
        <v>1958</v>
      </c>
      <c r="H1079" s="264">
        <v>3219</v>
      </c>
      <c r="I1079" s="264">
        <v>3006</v>
      </c>
      <c r="J1079" s="264">
        <v>2794</v>
      </c>
      <c r="K1079" s="264">
        <v>3742</v>
      </c>
      <c r="L1079" s="264">
        <v>3192</v>
      </c>
      <c r="M1079" s="264">
        <v>2870</v>
      </c>
      <c r="N1079" s="267">
        <v>0.91745141442185</v>
      </c>
      <c r="O1079" s="266">
        <v>97815</v>
      </c>
      <c r="P1079" s="294">
        <v>0.9</v>
      </c>
      <c r="Q1079" s="267">
        <v>0.959982409850484</v>
      </c>
      <c r="R1079" s="267">
        <v>0.933830382106244</v>
      </c>
      <c r="S1079" s="267">
        <v>0.853019775521112</v>
      </c>
      <c r="T1079" s="295">
        <v>0.0261520277442396</v>
      </c>
      <c r="U1079" s="266">
        <v>106616</v>
      </c>
      <c r="V1079" s="266">
        <v>86118</v>
      </c>
      <c r="W1079" s="267">
        <v>0.807739926465071</v>
      </c>
      <c r="X1079" s="267">
        <v>0.86103781882146</v>
      </c>
      <c r="Y1079" s="268">
        <v>0.867971419695558</v>
      </c>
      <c r="Z1079" s="268">
        <v>0.766969535008017</v>
      </c>
      <c r="AA1079" s="295">
        <v>-0.00693360087409756</v>
      </c>
      <c r="AB1079" s="264">
        <v>25172</v>
      </c>
      <c r="AC1079" s="264">
        <v>21793</v>
      </c>
      <c r="AD1079" s="264">
        <v>25273</v>
      </c>
      <c r="AE1079" s="264">
        <v>21146</v>
      </c>
      <c r="AF1079" s="268">
        <v>0.86576354679803</v>
      </c>
      <c r="AG1079" s="268">
        <v>0.836703201044593</v>
      </c>
      <c r="AH1079" s="295">
        <v>0.0290603457534365</v>
      </c>
    </row>
    <row r="1080" spans="1:34">
      <c r="A1080" s="315" t="s">
        <v>1669</v>
      </c>
      <c r="B1080" s="321" t="s">
        <v>3361</v>
      </c>
      <c r="C1080" s="293" t="s">
        <v>1948</v>
      </c>
      <c r="D1080" s="321" t="s">
        <v>1949</v>
      </c>
      <c r="E1080" s="263">
        <v>1477</v>
      </c>
      <c r="F1080" s="263">
        <v>1372</v>
      </c>
      <c r="G1080" s="263">
        <v>1318</v>
      </c>
      <c r="H1080" s="264">
        <v>1931</v>
      </c>
      <c r="I1080" s="264">
        <v>1778</v>
      </c>
      <c r="J1080" s="264">
        <v>1692</v>
      </c>
      <c r="K1080" s="264">
        <v>2017</v>
      </c>
      <c r="L1080" s="264">
        <v>1863</v>
      </c>
      <c r="M1080" s="264">
        <v>1785</v>
      </c>
      <c r="N1080" s="267">
        <v>0.919045398259975</v>
      </c>
      <c r="O1080" s="266">
        <v>57149</v>
      </c>
      <c r="P1080" s="294">
        <v>0.9</v>
      </c>
      <c r="Q1080" s="267">
        <v>0.928909952606635</v>
      </c>
      <c r="R1080" s="267">
        <v>0.920766442257897</v>
      </c>
      <c r="S1080" s="267">
        <v>0.923648983639068</v>
      </c>
      <c r="T1080" s="295">
        <v>0.00814351034873761</v>
      </c>
      <c r="U1080" s="266">
        <v>62183</v>
      </c>
      <c r="V1080" s="266">
        <v>54564</v>
      </c>
      <c r="W1080" s="267">
        <v>0.877474550922278</v>
      </c>
      <c r="X1080" s="267">
        <v>0.892349356804333</v>
      </c>
      <c r="Y1080" s="268">
        <v>0.876229932677369</v>
      </c>
      <c r="Z1080" s="268">
        <v>0.884977689638076</v>
      </c>
      <c r="AA1080" s="295">
        <v>0.0161194241269639</v>
      </c>
      <c r="AB1080" s="264">
        <v>14833</v>
      </c>
      <c r="AC1080" s="264">
        <v>13080</v>
      </c>
      <c r="AD1080" s="264">
        <v>14563</v>
      </c>
      <c r="AE1080" s="264">
        <v>12815</v>
      </c>
      <c r="AF1080" s="268">
        <v>0.881817568934133</v>
      </c>
      <c r="AG1080" s="268">
        <v>0.879969786445101</v>
      </c>
      <c r="AH1080" s="295">
        <v>0.00184778248903272</v>
      </c>
    </row>
    <row r="1081" spans="1:34">
      <c r="A1081" s="315" t="s">
        <v>1669</v>
      </c>
      <c r="B1081" s="321" t="s">
        <v>3361</v>
      </c>
      <c r="C1081" s="293" t="s">
        <v>1950</v>
      </c>
      <c r="D1081" s="321" t="s">
        <v>1951</v>
      </c>
      <c r="E1081" s="263">
        <v>1552</v>
      </c>
      <c r="F1081" s="263">
        <v>1431</v>
      </c>
      <c r="G1081" s="263">
        <v>1442</v>
      </c>
      <c r="H1081" s="264">
        <v>2657</v>
      </c>
      <c r="I1081" s="264">
        <v>2521</v>
      </c>
      <c r="J1081" s="264">
        <v>2493</v>
      </c>
      <c r="K1081" s="264">
        <v>2825</v>
      </c>
      <c r="L1081" s="264">
        <v>2639</v>
      </c>
      <c r="M1081" s="264">
        <v>2651</v>
      </c>
      <c r="N1081" s="267">
        <v>0.965904391955391</v>
      </c>
      <c r="O1081" s="266">
        <v>77084</v>
      </c>
      <c r="P1081" s="294">
        <v>0.9</v>
      </c>
      <c r="Q1081" s="267">
        <v>0.922036082474227</v>
      </c>
      <c r="R1081" s="267">
        <v>0.948814452389913</v>
      </c>
      <c r="S1081" s="267">
        <v>0.934159292035398</v>
      </c>
      <c r="T1081" s="295">
        <v>-0.0267783699156866</v>
      </c>
      <c r="U1081" s="266">
        <v>79805</v>
      </c>
      <c r="V1081" s="266">
        <v>75329</v>
      </c>
      <c r="W1081" s="267">
        <v>0.943913288641063</v>
      </c>
      <c r="X1081" s="267">
        <v>0.929123711340206</v>
      </c>
      <c r="Y1081" s="268">
        <v>0.938276251411366</v>
      </c>
      <c r="Z1081" s="268">
        <v>0.938407079646018</v>
      </c>
      <c r="AA1081" s="295">
        <v>-0.00915254007115995</v>
      </c>
      <c r="AB1081" s="264">
        <v>19330</v>
      </c>
      <c r="AC1081" s="264">
        <v>18285</v>
      </c>
      <c r="AD1081" s="264">
        <v>18919</v>
      </c>
      <c r="AE1081" s="264">
        <v>17948</v>
      </c>
      <c r="AF1081" s="268">
        <v>0.94593895499224</v>
      </c>
      <c r="AG1081" s="268">
        <v>0.948675934245996</v>
      </c>
      <c r="AH1081" s="295">
        <v>-0.00273697925375604</v>
      </c>
    </row>
    <row r="1082" spans="1:34">
      <c r="A1082" s="315" t="s">
        <v>1669</v>
      </c>
      <c r="B1082" s="321" t="s">
        <v>3361</v>
      </c>
      <c r="C1082" s="293" t="s">
        <v>1952</v>
      </c>
      <c r="D1082" s="321" t="s">
        <v>1953</v>
      </c>
      <c r="E1082" s="263">
        <v>2347</v>
      </c>
      <c r="F1082" s="263">
        <v>2197</v>
      </c>
      <c r="G1082" s="263">
        <v>2227</v>
      </c>
      <c r="H1082" s="264">
        <v>3384</v>
      </c>
      <c r="I1082" s="264">
        <v>3221</v>
      </c>
      <c r="J1082" s="264">
        <v>3106</v>
      </c>
      <c r="K1082" s="264">
        <v>3503</v>
      </c>
      <c r="L1082" s="264">
        <v>3241</v>
      </c>
      <c r="M1082" s="264">
        <v>3221</v>
      </c>
      <c r="N1082" s="267">
        <v>0.9607200082458</v>
      </c>
      <c r="O1082" s="266">
        <v>102529</v>
      </c>
      <c r="P1082" s="294">
        <v>0.9</v>
      </c>
      <c r="Q1082" s="267">
        <v>0.936088623775032</v>
      </c>
      <c r="R1082" s="267">
        <v>0.951832151300236</v>
      </c>
      <c r="S1082" s="267">
        <v>0.925206965458179</v>
      </c>
      <c r="T1082" s="295">
        <v>-0.0157435275252045</v>
      </c>
      <c r="U1082" s="266">
        <v>106721</v>
      </c>
      <c r="V1082" s="266">
        <v>98847</v>
      </c>
      <c r="W1082" s="267">
        <v>0.926218832282306</v>
      </c>
      <c r="X1082" s="267">
        <v>0.948870899020026</v>
      </c>
      <c r="Y1082" s="268">
        <v>0.917848699763593</v>
      </c>
      <c r="Z1082" s="268">
        <v>0.919497573508421</v>
      </c>
      <c r="AA1082" s="295">
        <v>0.0310221992564321</v>
      </c>
      <c r="AB1082" s="264">
        <v>25154</v>
      </c>
      <c r="AC1082" s="264">
        <v>23246</v>
      </c>
      <c r="AD1082" s="264">
        <v>25473</v>
      </c>
      <c r="AE1082" s="264">
        <v>23575</v>
      </c>
      <c r="AF1082" s="268">
        <v>0.924147252922001</v>
      </c>
      <c r="AG1082" s="268">
        <v>0.925489734228399</v>
      </c>
      <c r="AH1082" s="295">
        <v>-0.00134248130639814</v>
      </c>
    </row>
    <row r="1083" spans="1:34">
      <c r="A1083" s="315" t="s">
        <v>1669</v>
      </c>
      <c r="B1083" s="321" t="s">
        <v>3361</v>
      </c>
      <c r="C1083" s="293" t="s">
        <v>1954</v>
      </c>
      <c r="D1083" s="321" t="s">
        <v>1955</v>
      </c>
      <c r="E1083" s="263">
        <v>1141</v>
      </c>
      <c r="F1083" s="263">
        <v>1097</v>
      </c>
      <c r="G1083" s="263">
        <v>990</v>
      </c>
      <c r="H1083" s="264">
        <v>1991</v>
      </c>
      <c r="I1083" s="264">
        <v>1897</v>
      </c>
      <c r="J1083" s="264">
        <v>1763</v>
      </c>
      <c r="K1083" s="264">
        <v>2063</v>
      </c>
      <c r="L1083" s="264">
        <v>1757</v>
      </c>
      <c r="M1083" s="264">
        <v>1663</v>
      </c>
      <c r="N1083" s="267">
        <v>0.943775773627921</v>
      </c>
      <c r="O1083" s="266">
        <v>56300</v>
      </c>
      <c r="P1083" s="294">
        <v>0.9</v>
      </c>
      <c r="Q1083" s="267">
        <v>0.961437335670465</v>
      </c>
      <c r="R1083" s="267">
        <v>0.952787543947765</v>
      </c>
      <c r="S1083" s="267">
        <v>0.851672321861367</v>
      </c>
      <c r="T1083" s="295">
        <v>0.00864979172269953</v>
      </c>
      <c r="U1083" s="266">
        <v>59654</v>
      </c>
      <c r="V1083" s="266">
        <v>53179</v>
      </c>
      <c r="W1083" s="267">
        <v>0.891457404365173</v>
      </c>
      <c r="X1083" s="267">
        <v>0.867659947414549</v>
      </c>
      <c r="Y1083" s="268">
        <v>0.885484681064792</v>
      </c>
      <c r="Z1083" s="268">
        <v>0.806107610276297</v>
      </c>
      <c r="AA1083" s="295">
        <v>-0.017824733650243</v>
      </c>
      <c r="AB1083" s="264">
        <v>14462</v>
      </c>
      <c r="AC1083" s="264">
        <v>12801</v>
      </c>
      <c r="AD1083" s="264">
        <v>13840</v>
      </c>
      <c r="AE1083" s="264">
        <v>12329</v>
      </c>
      <c r="AF1083" s="268">
        <v>0.885147282533536</v>
      </c>
      <c r="AG1083" s="268">
        <v>0.890823699421965</v>
      </c>
      <c r="AH1083" s="295">
        <v>-0.00567641688842913</v>
      </c>
    </row>
    <row r="1084" spans="1:34">
      <c r="A1084" s="315" t="s">
        <v>1669</v>
      </c>
      <c r="B1084" s="321" t="s">
        <v>3361</v>
      </c>
      <c r="C1084" s="293" t="s">
        <v>1956</v>
      </c>
      <c r="D1084" s="321" t="s">
        <v>1957</v>
      </c>
      <c r="E1084" s="263">
        <v>1200</v>
      </c>
      <c r="F1084" s="263">
        <v>1071</v>
      </c>
      <c r="G1084" s="263">
        <v>1116</v>
      </c>
      <c r="H1084" s="264">
        <v>2020</v>
      </c>
      <c r="I1084" s="264">
        <v>1919</v>
      </c>
      <c r="J1084" s="264">
        <v>1857</v>
      </c>
      <c r="K1084" s="264">
        <v>2245</v>
      </c>
      <c r="L1084" s="264">
        <v>2114</v>
      </c>
      <c r="M1084" s="264">
        <v>2067</v>
      </c>
      <c r="N1084" s="267">
        <v>0.954984711480288</v>
      </c>
      <c r="O1084" s="266">
        <v>58404</v>
      </c>
      <c r="P1084" s="294">
        <v>0.9</v>
      </c>
      <c r="Q1084" s="267">
        <v>0.8925</v>
      </c>
      <c r="R1084" s="267">
        <v>0.95</v>
      </c>
      <c r="S1084" s="267">
        <v>0.941648106904232</v>
      </c>
      <c r="T1084" s="295">
        <v>-0.0575</v>
      </c>
      <c r="U1084" s="266">
        <v>61157</v>
      </c>
      <c r="V1084" s="266">
        <v>56462</v>
      </c>
      <c r="W1084" s="267">
        <v>0.923230374282584</v>
      </c>
      <c r="X1084" s="267">
        <v>0.93</v>
      </c>
      <c r="Y1084" s="268">
        <v>0.919306930693069</v>
      </c>
      <c r="Z1084" s="268">
        <v>0.920712694877506</v>
      </c>
      <c r="AA1084" s="295">
        <v>0.0106930693069307</v>
      </c>
      <c r="AB1084" s="264">
        <v>15045</v>
      </c>
      <c r="AC1084" s="264">
        <v>13855</v>
      </c>
      <c r="AD1084" s="264">
        <v>14787</v>
      </c>
      <c r="AE1084" s="264">
        <v>13717</v>
      </c>
      <c r="AF1084" s="268">
        <v>0.92090395480226</v>
      </c>
      <c r="AG1084" s="268">
        <v>0.927639142490025</v>
      </c>
      <c r="AH1084" s="295">
        <v>-0.00673518768776515</v>
      </c>
    </row>
    <row r="1085" spans="1:34">
      <c r="A1085" s="315" t="s">
        <v>1669</v>
      </c>
      <c r="B1085" s="321" t="s">
        <v>3361</v>
      </c>
      <c r="C1085" s="293" t="s">
        <v>1958</v>
      </c>
      <c r="D1085" s="321" t="s">
        <v>1959</v>
      </c>
      <c r="E1085" s="263">
        <v>2228</v>
      </c>
      <c r="F1085" s="263">
        <v>2115</v>
      </c>
      <c r="G1085" s="263">
        <v>2067</v>
      </c>
      <c r="H1085" s="264">
        <v>3589</v>
      </c>
      <c r="I1085" s="264">
        <v>3468</v>
      </c>
      <c r="J1085" s="264">
        <v>3266</v>
      </c>
      <c r="K1085" s="264">
        <v>3936</v>
      </c>
      <c r="L1085" s="264">
        <v>3636</v>
      </c>
      <c r="M1085" s="264">
        <v>3587</v>
      </c>
      <c r="N1085" s="267">
        <v>0.958245753075359</v>
      </c>
      <c r="O1085" s="266">
        <v>111237</v>
      </c>
      <c r="P1085" s="294">
        <v>0.9</v>
      </c>
      <c r="Q1085" s="267">
        <v>0.949281867145422</v>
      </c>
      <c r="R1085" s="267">
        <v>0.966285873502368</v>
      </c>
      <c r="S1085" s="267">
        <v>0.923780487804878</v>
      </c>
      <c r="T1085" s="295">
        <v>-0.0170040063569464</v>
      </c>
      <c r="U1085" s="266">
        <v>116084</v>
      </c>
      <c r="V1085" s="266">
        <v>108919</v>
      </c>
      <c r="W1085" s="267">
        <v>0.938277454257262</v>
      </c>
      <c r="X1085" s="267">
        <v>0.927737881508079</v>
      </c>
      <c r="Y1085" s="268">
        <v>0.910002786291446</v>
      </c>
      <c r="Z1085" s="268">
        <v>0.911331300813008</v>
      </c>
      <c r="AA1085" s="295">
        <v>0.017735095216633</v>
      </c>
      <c r="AB1085" s="264">
        <v>26740</v>
      </c>
      <c r="AC1085" s="264">
        <v>25013</v>
      </c>
      <c r="AD1085" s="264">
        <v>27130</v>
      </c>
      <c r="AE1085" s="264">
        <v>25558</v>
      </c>
      <c r="AF1085" s="268">
        <v>0.935415108451758</v>
      </c>
      <c r="AG1085" s="268">
        <v>0.942056763730188</v>
      </c>
      <c r="AH1085" s="295">
        <v>-0.0066416552784303</v>
      </c>
    </row>
    <row r="1086" spans="1:34">
      <c r="A1086" s="315" t="s">
        <v>1669</v>
      </c>
      <c r="B1086" s="321" t="s">
        <v>3361</v>
      </c>
      <c r="C1086" s="293" t="s">
        <v>1960</v>
      </c>
      <c r="D1086" s="321" t="s">
        <v>1961</v>
      </c>
      <c r="E1086" s="263">
        <v>1586</v>
      </c>
      <c r="F1086" s="263">
        <v>1488</v>
      </c>
      <c r="G1086" s="263">
        <v>1475</v>
      </c>
      <c r="H1086" s="264">
        <v>2639</v>
      </c>
      <c r="I1086" s="264">
        <v>2548</v>
      </c>
      <c r="J1086" s="264">
        <v>2452</v>
      </c>
      <c r="K1086" s="264">
        <v>2956</v>
      </c>
      <c r="L1086" s="264">
        <v>2776</v>
      </c>
      <c r="M1086" s="264">
        <v>2735</v>
      </c>
      <c r="N1086" s="267">
        <v>0.966540911621003</v>
      </c>
      <c r="O1086" s="266">
        <v>78140</v>
      </c>
      <c r="P1086" s="294">
        <v>0.9</v>
      </c>
      <c r="Q1086" s="267">
        <v>0.938209331651955</v>
      </c>
      <c r="R1086" s="267">
        <v>0.96551724137931</v>
      </c>
      <c r="S1086" s="267">
        <v>0.939106901217862</v>
      </c>
      <c r="T1086" s="295">
        <v>-0.0273079097273558</v>
      </c>
      <c r="U1086" s="266">
        <v>80845</v>
      </c>
      <c r="V1086" s="266">
        <v>74719</v>
      </c>
      <c r="W1086" s="267">
        <v>0.924225369534294</v>
      </c>
      <c r="X1086" s="267">
        <v>0.930012610340479</v>
      </c>
      <c r="Y1086" s="268">
        <v>0.92913982569155</v>
      </c>
      <c r="Z1086" s="268">
        <v>0.925236806495264</v>
      </c>
      <c r="AA1086" s="295">
        <v>0.00087278464892937</v>
      </c>
      <c r="AB1086" s="264">
        <v>19656</v>
      </c>
      <c r="AC1086" s="264">
        <v>18381</v>
      </c>
      <c r="AD1086" s="264">
        <v>19542</v>
      </c>
      <c r="AE1086" s="264">
        <v>18199</v>
      </c>
      <c r="AF1086" s="268">
        <v>0.93513431013431</v>
      </c>
      <c r="AG1086" s="268">
        <v>0.931276225565449</v>
      </c>
      <c r="AH1086" s="295">
        <v>0.00385808456886139</v>
      </c>
    </row>
    <row r="1087" spans="1:34">
      <c r="A1087" s="315" t="s">
        <v>1669</v>
      </c>
      <c r="B1087" s="321" t="s">
        <v>3361</v>
      </c>
      <c r="C1087" s="293" t="s">
        <v>1962</v>
      </c>
      <c r="D1087" s="321" t="s">
        <v>1963</v>
      </c>
      <c r="E1087" s="263">
        <v>998</v>
      </c>
      <c r="F1087" s="263">
        <v>920</v>
      </c>
      <c r="G1087" s="263">
        <v>896</v>
      </c>
      <c r="H1087" s="264">
        <v>1736</v>
      </c>
      <c r="I1087" s="264">
        <v>1671</v>
      </c>
      <c r="J1087" s="264">
        <v>1591</v>
      </c>
      <c r="K1087" s="264">
        <v>1792</v>
      </c>
      <c r="L1087" s="264">
        <v>1597</v>
      </c>
      <c r="M1087" s="264">
        <v>1665</v>
      </c>
      <c r="N1087" s="267">
        <v>0.948584655825176</v>
      </c>
      <c r="O1087" s="266">
        <v>48356</v>
      </c>
      <c r="P1087" s="294">
        <v>0.9</v>
      </c>
      <c r="Q1087" s="267">
        <v>0.92184368737475</v>
      </c>
      <c r="R1087" s="267">
        <v>0.962557603686636</v>
      </c>
      <c r="S1087" s="267">
        <v>0.891183035714286</v>
      </c>
      <c r="T1087" s="295">
        <v>-0.0407139163118864</v>
      </c>
      <c r="U1087" s="266">
        <v>50977</v>
      </c>
      <c r="V1087" s="266">
        <v>47039</v>
      </c>
      <c r="W1087" s="267">
        <v>0.922749475253546</v>
      </c>
      <c r="X1087" s="267">
        <v>0.897795591182365</v>
      </c>
      <c r="Y1087" s="268">
        <v>0.91647465437788</v>
      </c>
      <c r="Z1087" s="268">
        <v>0.929129464285714</v>
      </c>
      <c r="AA1087" s="295">
        <v>-0.0186790631955155</v>
      </c>
      <c r="AB1087" s="264">
        <v>12415</v>
      </c>
      <c r="AC1087" s="264">
        <v>11414</v>
      </c>
      <c r="AD1087" s="264">
        <v>11936</v>
      </c>
      <c r="AE1087" s="264">
        <v>11028</v>
      </c>
      <c r="AF1087" s="268">
        <v>0.919371727748691</v>
      </c>
      <c r="AG1087" s="268">
        <v>0.923927613941019</v>
      </c>
      <c r="AH1087" s="295">
        <v>-0.00455588619232761</v>
      </c>
    </row>
    <row r="1088" spans="1:34">
      <c r="A1088" s="315" t="s">
        <v>1669</v>
      </c>
      <c r="B1088" s="321" t="s">
        <v>3361</v>
      </c>
      <c r="C1088" s="293" t="s">
        <v>1964</v>
      </c>
      <c r="D1088" s="321" t="s">
        <v>1965</v>
      </c>
      <c r="E1088" s="263">
        <v>1917</v>
      </c>
      <c r="F1088" s="263">
        <v>1720</v>
      </c>
      <c r="G1088" s="263">
        <v>1782</v>
      </c>
      <c r="H1088" s="264">
        <v>3296</v>
      </c>
      <c r="I1088" s="264">
        <v>3175</v>
      </c>
      <c r="J1088" s="264">
        <v>3077</v>
      </c>
      <c r="K1088" s="264">
        <v>3221</v>
      </c>
      <c r="L1088" s="264">
        <v>3053</v>
      </c>
      <c r="M1088" s="264">
        <v>2989</v>
      </c>
      <c r="N1088" s="267">
        <v>0.972697758309714</v>
      </c>
      <c r="O1088" s="266">
        <v>94376</v>
      </c>
      <c r="P1088" s="294">
        <v>0.9</v>
      </c>
      <c r="Q1088" s="267">
        <v>0.897235263432447</v>
      </c>
      <c r="R1088" s="267">
        <v>0.963288834951456</v>
      </c>
      <c r="S1088" s="267">
        <v>0.947842285004657</v>
      </c>
      <c r="T1088" s="295">
        <v>-0.0660535715190098</v>
      </c>
      <c r="U1088" s="266">
        <v>97025</v>
      </c>
      <c r="V1088" s="266">
        <v>89834</v>
      </c>
      <c r="W1088" s="267">
        <v>0.925885081164648</v>
      </c>
      <c r="X1088" s="267">
        <v>0.929577464788732</v>
      </c>
      <c r="Y1088" s="268">
        <v>0.933555825242718</v>
      </c>
      <c r="Z1088" s="268">
        <v>0.927972679292145</v>
      </c>
      <c r="AA1088" s="295">
        <v>-0.00397836045398603</v>
      </c>
      <c r="AB1088" s="264">
        <v>24762</v>
      </c>
      <c r="AC1088" s="264">
        <v>23091</v>
      </c>
      <c r="AD1088" s="264">
        <v>22832</v>
      </c>
      <c r="AE1088" s="264">
        <v>21163</v>
      </c>
      <c r="AF1088" s="268">
        <v>0.932517567240126</v>
      </c>
      <c r="AG1088" s="268">
        <v>0.926900840925018</v>
      </c>
      <c r="AH1088" s="295">
        <v>0.00561672631510846</v>
      </c>
    </row>
    <row r="1089" spans="1:34">
      <c r="A1089" s="315" t="s">
        <v>1669</v>
      </c>
      <c r="B1089" s="321" t="s">
        <v>3360</v>
      </c>
      <c r="C1089" s="293" t="s">
        <v>1966</v>
      </c>
      <c r="D1089" s="321" t="s">
        <v>1967</v>
      </c>
      <c r="E1089" s="263">
        <v>3018</v>
      </c>
      <c r="F1089" s="263">
        <v>2847</v>
      </c>
      <c r="G1089" s="263">
        <v>2781</v>
      </c>
      <c r="H1089" s="264">
        <v>5633</v>
      </c>
      <c r="I1089" s="264">
        <v>5209</v>
      </c>
      <c r="J1089" s="264">
        <v>5043</v>
      </c>
      <c r="K1089" s="264">
        <v>5757</v>
      </c>
      <c r="L1089" s="264">
        <v>5088</v>
      </c>
      <c r="M1089" s="264">
        <v>5003</v>
      </c>
      <c r="N1089" s="267">
        <v>0.900580368407772</v>
      </c>
      <c r="O1089" s="266">
        <v>146329</v>
      </c>
      <c r="P1089" s="294">
        <v>0.9</v>
      </c>
      <c r="Q1089" s="267">
        <v>0.943339960238569</v>
      </c>
      <c r="R1089" s="267">
        <v>0.924729273921534</v>
      </c>
      <c r="S1089" s="267">
        <v>0.883793642522147</v>
      </c>
      <c r="T1089" s="295">
        <v>0.0186106863170348</v>
      </c>
      <c r="U1089" s="266">
        <v>162483</v>
      </c>
      <c r="V1089" s="266">
        <v>144006</v>
      </c>
      <c r="W1089" s="267">
        <v>0.886283488118757</v>
      </c>
      <c r="X1089" s="267">
        <v>0.921471172962227</v>
      </c>
      <c r="Y1089" s="268">
        <v>0.895260074560625</v>
      </c>
      <c r="Z1089" s="268">
        <v>0.869029008163974</v>
      </c>
      <c r="AA1089" s="295">
        <v>0.0262110984016019</v>
      </c>
      <c r="AB1089" s="264">
        <v>40026</v>
      </c>
      <c r="AC1089" s="264">
        <v>36194</v>
      </c>
      <c r="AD1089" s="264">
        <v>39157</v>
      </c>
      <c r="AE1089" s="264">
        <v>35325</v>
      </c>
      <c r="AF1089" s="268">
        <v>0.904262229550792</v>
      </c>
      <c r="AG1089" s="268">
        <v>0.902137548841842</v>
      </c>
      <c r="AH1089" s="295">
        <v>0.00212468070895011</v>
      </c>
    </row>
    <row r="1090" spans="1:34">
      <c r="A1090" s="315" t="s">
        <v>1669</v>
      </c>
      <c r="B1090" s="321" t="s">
        <v>3360</v>
      </c>
      <c r="C1090" s="293" t="s">
        <v>1968</v>
      </c>
      <c r="D1090" s="321" t="s">
        <v>1969</v>
      </c>
      <c r="E1090" s="263">
        <v>2557</v>
      </c>
      <c r="F1090" s="263">
        <v>2419</v>
      </c>
      <c r="G1090" s="263">
        <v>2339</v>
      </c>
      <c r="H1090" s="264">
        <v>4313</v>
      </c>
      <c r="I1090" s="264">
        <v>4166</v>
      </c>
      <c r="J1090" s="264">
        <v>4017</v>
      </c>
      <c r="K1090" s="264">
        <v>4513</v>
      </c>
      <c r="L1090" s="264">
        <v>4283</v>
      </c>
      <c r="M1090" s="264">
        <v>4092</v>
      </c>
      <c r="N1090" s="267">
        <v>0.970927215836727</v>
      </c>
      <c r="O1090" s="266">
        <v>123500</v>
      </c>
      <c r="P1090" s="294">
        <v>0.9</v>
      </c>
      <c r="Q1090" s="267">
        <v>0.946030504497458</v>
      </c>
      <c r="R1090" s="267">
        <v>0.965916995130999</v>
      </c>
      <c r="S1090" s="267">
        <v>0.949036117881675</v>
      </c>
      <c r="T1090" s="295">
        <v>-0.0198864906335413</v>
      </c>
      <c r="U1090" s="266">
        <v>127198</v>
      </c>
      <c r="V1090" s="266">
        <v>117789</v>
      </c>
      <c r="W1090" s="267">
        <v>0.926028711143257</v>
      </c>
      <c r="X1090" s="267">
        <v>0.914743840438013</v>
      </c>
      <c r="Y1090" s="268">
        <v>0.931370275910039</v>
      </c>
      <c r="Z1090" s="268">
        <v>0.906713937513849</v>
      </c>
      <c r="AA1090" s="295">
        <v>-0.0166264354720261</v>
      </c>
      <c r="AB1090" s="264">
        <v>31039</v>
      </c>
      <c r="AC1090" s="264">
        <v>28759</v>
      </c>
      <c r="AD1090" s="264">
        <v>30355</v>
      </c>
      <c r="AE1090" s="264">
        <v>28009</v>
      </c>
      <c r="AF1090" s="268">
        <v>0.926544025258546</v>
      </c>
      <c r="AG1090" s="268">
        <v>0.922714544556086</v>
      </c>
      <c r="AH1090" s="295">
        <v>0.00382948070245948</v>
      </c>
    </row>
    <row r="1091" spans="1:34">
      <c r="A1091" s="315" t="s">
        <v>1669</v>
      </c>
      <c r="B1091" s="321" t="s">
        <v>3360</v>
      </c>
      <c r="C1091" s="293" t="s">
        <v>1970</v>
      </c>
      <c r="D1091" s="321" t="s">
        <v>1971</v>
      </c>
      <c r="E1091" s="263">
        <v>1338</v>
      </c>
      <c r="F1091" s="263">
        <v>1306</v>
      </c>
      <c r="G1091" s="263">
        <v>1249</v>
      </c>
      <c r="H1091" s="264">
        <v>2522</v>
      </c>
      <c r="I1091" s="264">
        <v>2483</v>
      </c>
      <c r="J1091" s="264">
        <v>2264</v>
      </c>
      <c r="K1091" s="264">
        <v>2611</v>
      </c>
      <c r="L1091" s="264">
        <v>2573</v>
      </c>
      <c r="M1091" s="264">
        <v>2339</v>
      </c>
      <c r="N1091" s="267">
        <v>0.970421665727246</v>
      </c>
      <c r="O1091" s="266">
        <v>72310</v>
      </c>
      <c r="P1091" s="294">
        <v>0.9</v>
      </c>
      <c r="Q1091" s="267">
        <v>0.976083707025411</v>
      </c>
      <c r="R1091" s="267">
        <v>0.984536082474227</v>
      </c>
      <c r="S1091" s="267">
        <v>0.98544618919954</v>
      </c>
      <c r="T1091" s="295">
        <v>-0.00845237544881583</v>
      </c>
      <c r="U1091" s="266">
        <v>74514</v>
      </c>
      <c r="V1091" s="266">
        <v>68242</v>
      </c>
      <c r="W1091" s="267">
        <v>0.915827898113106</v>
      </c>
      <c r="X1091" s="267">
        <v>0.933482810164424</v>
      </c>
      <c r="Y1091" s="268">
        <v>0.897700237906424</v>
      </c>
      <c r="Z1091" s="268">
        <v>0.895825354270394</v>
      </c>
      <c r="AA1091" s="295">
        <v>0.035782572258001</v>
      </c>
      <c r="AB1091" s="264">
        <v>17827</v>
      </c>
      <c r="AC1091" s="264">
        <v>16345</v>
      </c>
      <c r="AD1091" s="264">
        <v>18193</v>
      </c>
      <c r="AE1091" s="264">
        <v>16627</v>
      </c>
      <c r="AF1091" s="268">
        <v>0.916867672631402</v>
      </c>
      <c r="AG1091" s="268">
        <v>0.913922937393503</v>
      </c>
      <c r="AH1091" s="295">
        <v>0.00294473523789884</v>
      </c>
    </row>
    <row r="1092" spans="1:34">
      <c r="A1092" s="315" t="s">
        <v>1972</v>
      </c>
      <c r="B1092" s="321" t="s">
        <v>3363</v>
      </c>
      <c r="C1092" s="293" t="s">
        <v>1974</v>
      </c>
      <c r="D1092" s="321" t="s">
        <v>1975</v>
      </c>
      <c r="E1092" s="263">
        <v>1056</v>
      </c>
      <c r="F1092" s="263">
        <v>1045</v>
      </c>
      <c r="G1092" s="263">
        <v>977</v>
      </c>
      <c r="H1092" s="264">
        <v>1691</v>
      </c>
      <c r="I1092" s="264">
        <v>1660</v>
      </c>
      <c r="J1092" s="264">
        <v>1567</v>
      </c>
      <c r="K1092" s="264">
        <v>1716</v>
      </c>
      <c r="L1092" s="264">
        <v>1673</v>
      </c>
      <c r="M1092" s="264">
        <v>1595</v>
      </c>
      <c r="N1092" s="267">
        <v>0.985309076682316</v>
      </c>
      <c r="O1092" s="266">
        <v>50369</v>
      </c>
      <c r="P1092" s="294">
        <v>0.9</v>
      </c>
      <c r="Q1092" s="267">
        <v>0.989583333333333</v>
      </c>
      <c r="R1092" s="267">
        <v>0.981667652276759</v>
      </c>
      <c r="S1092" s="267">
        <v>0.974941724941725</v>
      </c>
      <c r="T1092" s="295">
        <v>0.00791568105657403</v>
      </c>
      <c r="U1092" s="266">
        <v>51120</v>
      </c>
      <c r="V1092" s="266">
        <v>48024</v>
      </c>
      <c r="W1092" s="267">
        <v>0.93943661971831</v>
      </c>
      <c r="X1092" s="267">
        <v>0.925189393939394</v>
      </c>
      <c r="Y1092" s="268">
        <v>0.926670609107037</v>
      </c>
      <c r="Z1092" s="268">
        <v>0.92948717948718</v>
      </c>
      <c r="AA1092" s="295">
        <v>-0.00148121516764332</v>
      </c>
      <c r="AB1092" s="264">
        <v>11947</v>
      </c>
      <c r="AC1092" s="264">
        <v>11160</v>
      </c>
      <c r="AD1092" s="264">
        <v>12286</v>
      </c>
      <c r="AE1092" s="264">
        <v>11524</v>
      </c>
      <c r="AF1092" s="268">
        <v>0.934125721938562</v>
      </c>
      <c r="AG1092" s="268">
        <v>0.937978186553801</v>
      </c>
      <c r="AH1092" s="295">
        <v>-0.00385246461523903</v>
      </c>
    </row>
    <row r="1093" spans="1:34">
      <c r="A1093" s="315" t="s">
        <v>1972</v>
      </c>
      <c r="B1093" s="321" t="s">
        <v>3363</v>
      </c>
      <c r="C1093" s="293" t="s">
        <v>1976</v>
      </c>
      <c r="D1093" s="321" t="s">
        <v>1977</v>
      </c>
      <c r="E1093" s="263">
        <v>1586</v>
      </c>
      <c r="F1093" s="263">
        <v>1573</v>
      </c>
      <c r="G1093" s="263">
        <v>1451</v>
      </c>
      <c r="H1093" s="264">
        <v>2600</v>
      </c>
      <c r="I1093" s="264">
        <v>2561</v>
      </c>
      <c r="J1093" s="264">
        <v>2424</v>
      </c>
      <c r="K1093" s="264">
        <v>2603</v>
      </c>
      <c r="L1093" s="264">
        <v>2557</v>
      </c>
      <c r="M1093" s="264">
        <v>2441</v>
      </c>
      <c r="N1093" s="267">
        <v>0.979564793764209</v>
      </c>
      <c r="O1093" s="266">
        <v>75402</v>
      </c>
      <c r="P1093" s="294">
        <v>0.9</v>
      </c>
      <c r="Q1093" s="267">
        <v>0.991803278688525</v>
      </c>
      <c r="R1093" s="267">
        <v>0.985</v>
      </c>
      <c r="S1093" s="267">
        <v>0.982328082981176</v>
      </c>
      <c r="T1093" s="295">
        <v>0.00680327868852459</v>
      </c>
      <c r="U1093" s="266">
        <v>76975</v>
      </c>
      <c r="V1093" s="266">
        <v>69734</v>
      </c>
      <c r="W1093" s="267">
        <v>0.905930496914583</v>
      </c>
      <c r="X1093" s="267">
        <v>0.914880201765448</v>
      </c>
      <c r="Y1093" s="268">
        <v>0.932307692307692</v>
      </c>
      <c r="Z1093" s="268">
        <v>0.93776411832501</v>
      </c>
      <c r="AA1093" s="295">
        <v>-0.0174274905422446</v>
      </c>
      <c r="AB1093" s="264">
        <v>18647</v>
      </c>
      <c r="AC1093" s="264">
        <v>17176</v>
      </c>
      <c r="AD1093" s="264">
        <v>18443</v>
      </c>
      <c r="AE1093" s="264">
        <v>16595</v>
      </c>
      <c r="AF1093" s="268">
        <v>0.921113315814876</v>
      </c>
      <c r="AG1093" s="268">
        <v>0.899799381879304</v>
      </c>
      <c r="AH1093" s="295">
        <v>0.0213139339355727</v>
      </c>
    </row>
    <row r="1094" spans="1:34">
      <c r="A1094" s="315" t="s">
        <v>1972</v>
      </c>
      <c r="B1094" s="321" t="s">
        <v>3363</v>
      </c>
      <c r="C1094" s="293" t="s">
        <v>1978</v>
      </c>
      <c r="D1094" s="321" t="s">
        <v>1979</v>
      </c>
      <c r="E1094" s="263">
        <v>1683</v>
      </c>
      <c r="F1094" s="263">
        <v>1636</v>
      </c>
      <c r="G1094" s="263">
        <v>1611</v>
      </c>
      <c r="H1094" s="264">
        <v>2588</v>
      </c>
      <c r="I1094" s="264">
        <v>2501</v>
      </c>
      <c r="J1094" s="264">
        <v>2470</v>
      </c>
      <c r="K1094" s="264">
        <v>2674</v>
      </c>
      <c r="L1094" s="264">
        <v>2561</v>
      </c>
      <c r="M1094" s="264">
        <v>2501</v>
      </c>
      <c r="N1094" s="267">
        <v>0.963130234849729</v>
      </c>
      <c r="O1094" s="266">
        <v>70374</v>
      </c>
      <c r="P1094" s="294">
        <v>0.9</v>
      </c>
      <c r="Q1094" s="267">
        <v>0.972073677956031</v>
      </c>
      <c r="R1094" s="267">
        <v>0.966383307573416</v>
      </c>
      <c r="S1094" s="267">
        <v>0.957741211667913</v>
      </c>
      <c r="T1094" s="295">
        <v>0.00569037038261522</v>
      </c>
      <c r="U1094" s="266">
        <v>73068</v>
      </c>
      <c r="V1094" s="266">
        <v>69472</v>
      </c>
      <c r="W1094" s="267">
        <v>0.950785569606394</v>
      </c>
      <c r="X1094" s="267">
        <v>0.957219251336898</v>
      </c>
      <c r="Y1094" s="268">
        <v>0.954404945904173</v>
      </c>
      <c r="Z1094" s="268">
        <v>0.93530291697831</v>
      </c>
      <c r="AA1094" s="295">
        <v>0.00281430543272532</v>
      </c>
      <c r="AB1094" s="264">
        <v>17880</v>
      </c>
      <c r="AC1094" s="264">
        <v>17061</v>
      </c>
      <c r="AD1094" s="264">
        <v>17476</v>
      </c>
      <c r="AE1094" s="264">
        <v>16719</v>
      </c>
      <c r="AF1094" s="268">
        <v>0.954194630872483</v>
      </c>
      <c r="AG1094" s="268">
        <v>0.956683451590753</v>
      </c>
      <c r="AH1094" s="295">
        <v>-0.00248882071826984</v>
      </c>
    </row>
    <row r="1095" spans="1:34">
      <c r="A1095" s="315" t="s">
        <v>1972</v>
      </c>
      <c r="B1095" s="321" t="s">
        <v>3363</v>
      </c>
      <c r="C1095" s="293" t="s">
        <v>1980</v>
      </c>
      <c r="D1095" s="321" t="s">
        <v>1981</v>
      </c>
      <c r="E1095" s="263">
        <v>1943</v>
      </c>
      <c r="F1095" s="263">
        <v>1901</v>
      </c>
      <c r="G1095" s="263">
        <v>1824</v>
      </c>
      <c r="H1095" s="264">
        <v>3315</v>
      </c>
      <c r="I1095" s="264">
        <v>3212</v>
      </c>
      <c r="J1095" s="264">
        <v>3111</v>
      </c>
      <c r="K1095" s="264">
        <v>3194</v>
      </c>
      <c r="L1095" s="264">
        <v>3094</v>
      </c>
      <c r="M1095" s="264">
        <v>2895</v>
      </c>
      <c r="N1095" s="267">
        <v>0.964151743848524</v>
      </c>
      <c r="O1095" s="266">
        <v>86361</v>
      </c>
      <c r="P1095" s="294">
        <v>0.9</v>
      </c>
      <c r="Q1095" s="267">
        <v>0.97838394235718</v>
      </c>
      <c r="R1095" s="267">
        <v>0.968929110105581</v>
      </c>
      <c r="S1095" s="267">
        <v>0.968691296180338</v>
      </c>
      <c r="T1095" s="295">
        <v>0.00945483225159893</v>
      </c>
      <c r="U1095" s="266">
        <v>89572</v>
      </c>
      <c r="V1095" s="266">
        <v>83616</v>
      </c>
      <c r="W1095" s="267">
        <v>0.933506006341267</v>
      </c>
      <c r="X1095" s="267">
        <v>0.938754503345342</v>
      </c>
      <c r="Y1095" s="268">
        <v>0.938461538461538</v>
      </c>
      <c r="Z1095" s="268">
        <v>0.906386975579211</v>
      </c>
      <c r="AA1095" s="295">
        <v>0.000292964883803815</v>
      </c>
      <c r="AB1095" s="264">
        <v>22292</v>
      </c>
      <c r="AC1095" s="264">
        <v>20749</v>
      </c>
      <c r="AD1095" s="264">
        <v>21838</v>
      </c>
      <c r="AE1095" s="264">
        <v>20453</v>
      </c>
      <c r="AF1095" s="268">
        <v>0.930782343441593</v>
      </c>
      <c r="AG1095" s="268">
        <v>0.936578441249199</v>
      </c>
      <c r="AH1095" s="295">
        <v>-0.00579609780760526</v>
      </c>
    </row>
    <row r="1096" spans="1:34">
      <c r="A1096" s="315" t="s">
        <v>1972</v>
      </c>
      <c r="B1096" s="321" t="s">
        <v>3363</v>
      </c>
      <c r="C1096" s="293" t="s">
        <v>1982</v>
      </c>
      <c r="D1096" s="321" t="s">
        <v>1983</v>
      </c>
      <c r="E1096" s="263">
        <v>2262</v>
      </c>
      <c r="F1096" s="263">
        <v>2224</v>
      </c>
      <c r="G1096" s="263">
        <v>1984</v>
      </c>
      <c r="H1096" s="264">
        <v>3428</v>
      </c>
      <c r="I1096" s="264">
        <v>3358</v>
      </c>
      <c r="J1096" s="264">
        <v>3092</v>
      </c>
      <c r="K1096" s="264">
        <v>3357</v>
      </c>
      <c r="L1096" s="264">
        <v>3279</v>
      </c>
      <c r="M1096" s="264">
        <v>2890</v>
      </c>
      <c r="N1096" s="267">
        <v>0.97691596486644</v>
      </c>
      <c r="O1096" s="266">
        <v>97209</v>
      </c>
      <c r="P1096" s="294">
        <v>0.9</v>
      </c>
      <c r="Q1096" s="267">
        <v>0.983200707338638</v>
      </c>
      <c r="R1096" s="267">
        <v>0.979579929988331</v>
      </c>
      <c r="S1096" s="267">
        <v>0.976764968722073</v>
      </c>
      <c r="T1096" s="295">
        <v>0.00362077735030697</v>
      </c>
      <c r="U1096" s="266">
        <v>99506</v>
      </c>
      <c r="V1096" s="266">
        <v>91084</v>
      </c>
      <c r="W1096" s="267">
        <v>0.915361887725363</v>
      </c>
      <c r="X1096" s="267">
        <v>0.87709991158267</v>
      </c>
      <c r="Y1096" s="268">
        <v>0.901983663943991</v>
      </c>
      <c r="Z1096" s="268">
        <v>0.860887697348823</v>
      </c>
      <c r="AA1096" s="295">
        <v>-0.0248837523613205</v>
      </c>
      <c r="AB1096" s="264">
        <v>23727</v>
      </c>
      <c r="AC1096" s="264">
        <v>21655</v>
      </c>
      <c r="AD1096" s="264">
        <v>23125</v>
      </c>
      <c r="AE1096" s="264">
        <v>21360</v>
      </c>
      <c r="AF1096" s="268">
        <v>0.912673325747039</v>
      </c>
      <c r="AG1096" s="268">
        <v>0.923675675675676</v>
      </c>
      <c r="AH1096" s="295">
        <v>-0.0110023499286365</v>
      </c>
    </row>
    <row r="1097" spans="1:34">
      <c r="A1097" s="315" t="s">
        <v>1972</v>
      </c>
      <c r="B1097" s="321" t="s">
        <v>3363</v>
      </c>
      <c r="C1097" s="293" t="s">
        <v>1984</v>
      </c>
      <c r="D1097" s="321" t="s">
        <v>1985</v>
      </c>
      <c r="E1097" s="263">
        <v>827</v>
      </c>
      <c r="F1097" s="263">
        <v>813</v>
      </c>
      <c r="G1097" s="263">
        <v>770</v>
      </c>
      <c r="H1097" s="264">
        <v>1323</v>
      </c>
      <c r="I1097" s="264">
        <v>1232</v>
      </c>
      <c r="J1097" s="264">
        <v>1209</v>
      </c>
      <c r="K1097" s="264">
        <v>1333</v>
      </c>
      <c r="L1097" s="264">
        <v>1310</v>
      </c>
      <c r="M1097" s="264">
        <v>1227</v>
      </c>
      <c r="N1097" s="267">
        <v>0.980982173891454</v>
      </c>
      <c r="O1097" s="266">
        <v>39512</v>
      </c>
      <c r="P1097" s="294">
        <v>0.9</v>
      </c>
      <c r="Q1097" s="267">
        <v>0.983071342200726</v>
      </c>
      <c r="R1097" s="267">
        <v>0.931216931216931</v>
      </c>
      <c r="S1097" s="267">
        <v>0.982745686421605</v>
      </c>
      <c r="T1097" s="295">
        <v>0.0518544109837944</v>
      </c>
      <c r="U1097" s="266">
        <v>40278</v>
      </c>
      <c r="V1097" s="266">
        <v>37526</v>
      </c>
      <c r="W1097" s="267">
        <v>0.931674859724912</v>
      </c>
      <c r="X1097" s="267">
        <v>0.931076178960097</v>
      </c>
      <c r="Y1097" s="268">
        <v>0.913832199546485</v>
      </c>
      <c r="Z1097" s="268">
        <v>0.920480120030007</v>
      </c>
      <c r="AA1097" s="295">
        <v>0.0172439794136114</v>
      </c>
      <c r="AB1097" s="264">
        <v>9687</v>
      </c>
      <c r="AC1097" s="264">
        <v>8952</v>
      </c>
      <c r="AD1097" s="264">
        <v>9749</v>
      </c>
      <c r="AE1097" s="264">
        <v>9127</v>
      </c>
      <c r="AF1097" s="268">
        <v>0.924125116135026</v>
      </c>
      <c r="AG1097" s="268">
        <v>0.936198584470202</v>
      </c>
      <c r="AH1097" s="295">
        <v>-0.0120734683351758</v>
      </c>
    </row>
    <row r="1098" spans="1:34">
      <c r="A1098" s="315" t="s">
        <v>1972</v>
      </c>
      <c r="B1098" s="321" t="s">
        <v>3363</v>
      </c>
      <c r="C1098" s="293" t="s">
        <v>1986</v>
      </c>
      <c r="D1098" s="321" t="s">
        <v>1987</v>
      </c>
      <c r="E1098" s="263">
        <v>1308</v>
      </c>
      <c r="F1098" s="263">
        <v>1292</v>
      </c>
      <c r="G1098" s="263">
        <v>1157</v>
      </c>
      <c r="H1098" s="264">
        <v>2055</v>
      </c>
      <c r="I1098" s="264">
        <v>2036</v>
      </c>
      <c r="J1098" s="264">
        <v>1936</v>
      </c>
      <c r="K1098" s="264">
        <v>2139</v>
      </c>
      <c r="L1098" s="264">
        <v>2121</v>
      </c>
      <c r="M1098" s="264">
        <v>2000</v>
      </c>
      <c r="N1098" s="267">
        <v>0.980599474603097</v>
      </c>
      <c r="O1098" s="266">
        <v>60098</v>
      </c>
      <c r="P1098" s="294">
        <v>0.9</v>
      </c>
      <c r="Q1098" s="267">
        <v>0.987767584097859</v>
      </c>
      <c r="R1098" s="267">
        <v>0.990754257907543</v>
      </c>
      <c r="S1098" s="267">
        <v>0.991584852734923</v>
      </c>
      <c r="T1098" s="295">
        <v>-0.0029866738096832</v>
      </c>
      <c r="U1098" s="266">
        <v>61287</v>
      </c>
      <c r="V1098" s="266">
        <v>57622</v>
      </c>
      <c r="W1098" s="267">
        <v>0.940199389756392</v>
      </c>
      <c r="X1098" s="267">
        <v>0.884556574923547</v>
      </c>
      <c r="Y1098" s="268">
        <v>0.942092457420925</v>
      </c>
      <c r="Z1098" s="268">
        <v>0.935016362786349</v>
      </c>
      <c r="AA1098" s="295">
        <v>-0.0575358824973772</v>
      </c>
      <c r="AB1098" s="264">
        <v>14691</v>
      </c>
      <c r="AC1098" s="264">
        <v>13794</v>
      </c>
      <c r="AD1098" s="264">
        <v>14676</v>
      </c>
      <c r="AE1098" s="264">
        <v>13807</v>
      </c>
      <c r="AF1098" s="268">
        <v>0.93894220951603</v>
      </c>
      <c r="AG1098" s="268">
        <v>0.940787680566912</v>
      </c>
      <c r="AH1098" s="295">
        <v>-0.00184547105088173</v>
      </c>
    </row>
    <row r="1099" spans="1:34">
      <c r="A1099" s="315" t="s">
        <v>1972</v>
      </c>
      <c r="B1099" s="321" t="s">
        <v>3363</v>
      </c>
      <c r="C1099" s="293" t="s">
        <v>1988</v>
      </c>
      <c r="D1099" s="321" t="s">
        <v>1989</v>
      </c>
      <c r="E1099" s="263">
        <v>5196</v>
      </c>
      <c r="F1099" s="263">
        <v>5042</v>
      </c>
      <c r="G1099" s="263">
        <v>4386</v>
      </c>
      <c r="H1099" s="264">
        <v>6720</v>
      </c>
      <c r="I1099" s="264">
        <v>6552</v>
      </c>
      <c r="J1099" s="264">
        <v>5666</v>
      </c>
      <c r="K1099" s="264">
        <v>7161</v>
      </c>
      <c r="L1099" s="264">
        <v>6305</v>
      </c>
      <c r="M1099" s="264">
        <v>5572</v>
      </c>
      <c r="N1099" s="267">
        <v>0.965753887937897</v>
      </c>
      <c r="O1099" s="266">
        <v>185615</v>
      </c>
      <c r="P1099" s="294">
        <v>0.9</v>
      </c>
      <c r="Q1099" s="267">
        <v>0.97036181678214</v>
      </c>
      <c r="R1099" s="267">
        <v>0.975</v>
      </c>
      <c r="S1099" s="267">
        <v>0.880463622399106</v>
      </c>
      <c r="T1099" s="295">
        <v>-0.00463818321785991</v>
      </c>
      <c r="U1099" s="266">
        <v>192197</v>
      </c>
      <c r="V1099" s="266">
        <v>163222</v>
      </c>
      <c r="W1099" s="267">
        <v>0.849243224399965</v>
      </c>
      <c r="X1099" s="267">
        <v>0.844110854503464</v>
      </c>
      <c r="Y1099" s="268">
        <v>0.843154761904762</v>
      </c>
      <c r="Z1099" s="268">
        <v>0.778103616813294</v>
      </c>
      <c r="AA1099" s="295">
        <v>0.000956092598702329</v>
      </c>
      <c r="AB1099" s="264">
        <v>46381</v>
      </c>
      <c r="AC1099" s="264">
        <v>39094</v>
      </c>
      <c r="AD1099" s="264">
        <v>44656</v>
      </c>
      <c r="AE1099" s="264">
        <v>37793</v>
      </c>
      <c r="AF1099" s="268">
        <v>0.842888251654772</v>
      </c>
      <c r="AG1099" s="268">
        <v>0.846314045145109</v>
      </c>
      <c r="AH1099" s="295">
        <v>-0.00342579349033689</v>
      </c>
    </row>
    <row r="1100" spans="1:34">
      <c r="A1100" s="315" t="s">
        <v>1972</v>
      </c>
      <c r="B1100" s="321" t="s">
        <v>3363</v>
      </c>
      <c r="C1100" s="293" t="s">
        <v>1990</v>
      </c>
      <c r="D1100" s="321" t="s">
        <v>1991</v>
      </c>
      <c r="E1100" s="263">
        <v>2108</v>
      </c>
      <c r="F1100" s="263">
        <v>2075</v>
      </c>
      <c r="G1100" s="263">
        <v>2030</v>
      </c>
      <c r="H1100" s="264">
        <v>3349</v>
      </c>
      <c r="I1100" s="264">
        <v>3260</v>
      </c>
      <c r="J1100" s="264">
        <v>3193</v>
      </c>
      <c r="K1100" s="264">
        <v>3327</v>
      </c>
      <c r="L1100" s="264">
        <v>3286</v>
      </c>
      <c r="M1100" s="264">
        <v>3203</v>
      </c>
      <c r="N1100" s="267">
        <v>0.980364930469843</v>
      </c>
      <c r="O1100" s="266">
        <v>95315</v>
      </c>
      <c r="P1100" s="294">
        <v>0.9</v>
      </c>
      <c r="Q1100" s="267">
        <v>0.984345351043643</v>
      </c>
      <c r="R1100" s="267">
        <v>0.973424902956106</v>
      </c>
      <c r="S1100" s="267">
        <v>0.987676585512474</v>
      </c>
      <c r="T1100" s="295">
        <v>0.010920448087537</v>
      </c>
      <c r="U1100" s="266">
        <v>97224</v>
      </c>
      <c r="V1100" s="266">
        <v>92658</v>
      </c>
      <c r="W1100" s="267">
        <v>0.95303628733646</v>
      </c>
      <c r="X1100" s="267">
        <v>0.962998102466793</v>
      </c>
      <c r="Y1100" s="268">
        <v>0.953418931024186</v>
      </c>
      <c r="Z1100" s="268">
        <v>0.96272918545236</v>
      </c>
      <c r="AA1100" s="295">
        <v>0.00957917144260689</v>
      </c>
      <c r="AB1100" s="264">
        <v>23397</v>
      </c>
      <c r="AC1100" s="264">
        <v>22382</v>
      </c>
      <c r="AD1100" s="264">
        <v>23041</v>
      </c>
      <c r="AE1100" s="264">
        <v>22030</v>
      </c>
      <c r="AF1100" s="268">
        <v>0.95661836987648</v>
      </c>
      <c r="AG1100" s="268">
        <v>0.95612169610694</v>
      </c>
      <c r="AH1100" s="295">
        <v>0.000496673769540101</v>
      </c>
    </row>
    <row r="1101" spans="1:34">
      <c r="A1101" s="315" t="s">
        <v>1972</v>
      </c>
      <c r="B1101" s="321" t="s">
        <v>3363</v>
      </c>
      <c r="C1101" s="293" t="s">
        <v>1992</v>
      </c>
      <c r="D1101" s="321" t="s">
        <v>1993</v>
      </c>
      <c r="E1101" s="263">
        <v>1655</v>
      </c>
      <c r="F1101" s="263">
        <v>1642</v>
      </c>
      <c r="G1101" s="263">
        <v>1567</v>
      </c>
      <c r="H1101" s="264">
        <v>2568</v>
      </c>
      <c r="I1101" s="264">
        <v>2561</v>
      </c>
      <c r="J1101" s="264">
        <v>2473</v>
      </c>
      <c r="K1101" s="264">
        <v>2612</v>
      </c>
      <c r="L1101" s="264">
        <v>2579</v>
      </c>
      <c r="M1101" s="264">
        <v>2511</v>
      </c>
      <c r="N1101" s="267">
        <v>0.968911024863232</v>
      </c>
      <c r="O1101" s="266">
        <v>73146</v>
      </c>
      <c r="P1101" s="294">
        <v>0.9</v>
      </c>
      <c r="Q1101" s="267">
        <v>0.99214501510574</v>
      </c>
      <c r="R1101" s="267">
        <v>0.997274143302181</v>
      </c>
      <c r="S1101" s="267">
        <v>0.987366003062787</v>
      </c>
      <c r="T1101" s="295">
        <v>-0.00512912819644051</v>
      </c>
      <c r="U1101" s="266">
        <v>75493</v>
      </c>
      <c r="V1101" s="266">
        <v>71663</v>
      </c>
      <c r="W1101" s="267">
        <v>0.949266819440213</v>
      </c>
      <c r="X1101" s="267">
        <v>0.946827794561934</v>
      </c>
      <c r="Y1101" s="268">
        <v>0.963006230529595</v>
      </c>
      <c r="Z1101" s="268">
        <v>0.961332312404288</v>
      </c>
      <c r="AA1101" s="295">
        <v>-0.0161784359676614</v>
      </c>
      <c r="AB1101" s="264">
        <v>18584</v>
      </c>
      <c r="AC1101" s="264">
        <v>17763</v>
      </c>
      <c r="AD1101" s="264">
        <v>18303</v>
      </c>
      <c r="AE1101" s="264">
        <v>17553</v>
      </c>
      <c r="AF1101" s="268">
        <v>0.955822212656048</v>
      </c>
      <c r="AG1101" s="268">
        <v>0.959023110965415</v>
      </c>
      <c r="AH1101" s="295">
        <v>-0.00320089830936732</v>
      </c>
    </row>
    <row r="1102" spans="1:34">
      <c r="A1102" s="315" t="s">
        <v>1972</v>
      </c>
      <c r="B1102" s="321" t="s">
        <v>3363</v>
      </c>
      <c r="C1102" s="293" t="s">
        <v>1994</v>
      </c>
      <c r="D1102" s="321" t="s">
        <v>1995</v>
      </c>
      <c r="E1102" s="263">
        <v>1453</v>
      </c>
      <c r="F1102" s="263">
        <v>1435</v>
      </c>
      <c r="G1102" s="263">
        <v>1385</v>
      </c>
      <c r="H1102" s="264">
        <v>2309</v>
      </c>
      <c r="I1102" s="264">
        <v>2283</v>
      </c>
      <c r="J1102" s="264">
        <v>2167</v>
      </c>
      <c r="K1102" s="264">
        <v>2496</v>
      </c>
      <c r="L1102" s="264">
        <v>2379</v>
      </c>
      <c r="M1102" s="264">
        <v>2308</v>
      </c>
      <c r="N1102" s="267">
        <v>0.983829605356888</v>
      </c>
      <c r="O1102" s="266">
        <v>69055</v>
      </c>
      <c r="P1102" s="294">
        <v>0.9</v>
      </c>
      <c r="Q1102" s="267">
        <v>0.987611837577426</v>
      </c>
      <c r="R1102" s="267">
        <v>0.988739714161975</v>
      </c>
      <c r="S1102" s="267">
        <v>0.953125</v>
      </c>
      <c r="T1102" s="295">
        <v>-0.00112787658454894</v>
      </c>
      <c r="U1102" s="266">
        <v>70190</v>
      </c>
      <c r="V1102" s="266">
        <v>65821</v>
      </c>
      <c r="W1102" s="267">
        <v>0.937754665906824</v>
      </c>
      <c r="X1102" s="267">
        <v>0.953200275292498</v>
      </c>
      <c r="Y1102" s="268">
        <v>0.938501515807709</v>
      </c>
      <c r="Z1102" s="268">
        <v>0.924679487179487</v>
      </c>
      <c r="AA1102" s="295">
        <v>0.0146987594847893</v>
      </c>
      <c r="AB1102" s="264">
        <v>16425</v>
      </c>
      <c r="AC1102" s="264">
        <v>15522</v>
      </c>
      <c r="AD1102" s="264">
        <v>16720</v>
      </c>
      <c r="AE1102" s="264">
        <v>15710</v>
      </c>
      <c r="AF1102" s="268">
        <v>0.945022831050228</v>
      </c>
      <c r="AG1102" s="268">
        <v>0.939593301435407</v>
      </c>
      <c r="AH1102" s="295">
        <v>0.00542952961482168</v>
      </c>
    </row>
    <row r="1103" spans="1:34">
      <c r="A1103" s="315" t="s">
        <v>1972</v>
      </c>
      <c r="B1103" s="321" t="s">
        <v>3363</v>
      </c>
      <c r="C1103" s="293" t="s">
        <v>1996</v>
      </c>
      <c r="D1103" s="321" t="s">
        <v>1997</v>
      </c>
      <c r="E1103" s="263">
        <v>2028</v>
      </c>
      <c r="F1103" s="263">
        <v>2009</v>
      </c>
      <c r="G1103" s="263">
        <v>1948</v>
      </c>
      <c r="H1103" s="264">
        <v>2941</v>
      </c>
      <c r="I1103" s="264">
        <v>2914</v>
      </c>
      <c r="J1103" s="264">
        <v>2845</v>
      </c>
      <c r="K1103" s="264">
        <v>2916</v>
      </c>
      <c r="L1103" s="264">
        <v>2874</v>
      </c>
      <c r="M1103" s="264">
        <v>2765</v>
      </c>
      <c r="N1103" s="267">
        <v>0.982573647783222</v>
      </c>
      <c r="O1103" s="266">
        <v>83618</v>
      </c>
      <c r="P1103" s="294">
        <v>0.9</v>
      </c>
      <c r="Q1103" s="267">
        <v>0.990631163708087</v>
      </c>
      <c r="R1103" s="267">
        <v>0.99081944916695</v>
      </c>
      <c r="S1103" s="267">
        <v>0.98559670781893</v>
      </c>
      <c r="T1103" s="295">
        <v>-0.00018828545886318</v>
      </c>
      <c r="U1103" s="266">
        <v>85101</v>
      </c>
      <c r="V1103" s="266">
        <v>80589</v>
      </c>
      <c r="W1103" s="267">
        <v>0.946980646525893</v>
      </c>
      <c r="X1103" s="267">
        <v>0.960552268244576</v>
      </c>
      <c r="Y1103" s="268">
        <v>0.967358041482489</v>
      </c>
      <c r="Z1103" s="268">
        <v>0.948216735253772</v>
      </c>
      <c r="AA1103" s="295">
        <v>-0.00680577323791298</v>
      </c>
      <c r="AB1103" s="264">
        <v>20375</v>
      </c>
      <c r="AC1103" s="264">
        <v>19473</v>
      </c>
      <c r="AD1103" s="264">
        <v>20227</v>
      </c>
      <c r="AE1103" s="264">
        <v>19037</v>
      </c>
      <c r="AF1103" s="268">
        <v>0.955730061349693</v>
      </c>
      <c r="AG1103" s="268">
        <v>0.94116774608197</v>
      </c>
      <c r="AH1103" s="295">
        <v>0.0145623152677237</v>
      </c>
    </row>
    <row r="1104" spans="1:34">
      <c r="A1104" s="315" t="s">
        <v>1972</v>
      </c>
      <c r="B1104" s="321" t="s">
        <v>3363</v>
      </c>
      <c r="C1104" s="293" t="s">
        <v>1998</v>
      </c>
      <c r="D1104" s="321" t="s">
        <v>1999</v>
      </c>
      <c r="E1104" s="263">
        <v>1210</v>
      </c>
      <c r="F1104" s="263">
        <v>1178</v>
      </c>
      <c r="G1104" s="263">
        <v>1170</v>
      </c>
      <c r="H1104" s="264">
        <v>1837</v>
      </c>
      <c r="I1104" s="264">
        <v>1803</v>
      </c>
      <c r="J1104" s="264">
        <v>1781</v>
      </c>
      <c r="K1104" s="264">
        <v>1853</v>
      </c>
      <c r="L1104" s="264">
        <v>1836</v>
      </c>
      <c r="M1104" s="264">
        <v>1818</v>
      </c>
      <c r="N1104" s="267">
        <v>0.989056062046721</v>
      </c>
      <c r="O1104" s="266">
        <v>53050</v>
      </c>
      <c r="P1104" s="294">
        <v>0.9</v>
      </c>
      <c r="Q1104" s="267">
        <v>0.973553719008264</v>
      </c>
      <c r="R1104" s="267">
        <v>0.981491562329886</v>
      </c>
      <c r="S1104" s="267">
        <v>0.990825688073395</v>
      </c>
      <c r="T1104" s="295">
        <v>-0.00793784332162117</v>
      </c>
      <c r="U1104" s="266">
        <v>53637</v>
      </c>
      <c r="V1104" s="266">
        <v>51823</v>
      </c>
      <c r="W1104" s="267">
        <v>0.966180062270448</v>
      </c>
      <c r="X1104" s="267">
        <v>0.966942148760331</v>
      </c>
      <c r="Y1104" s="268">
        <v>0.969515514425694</v>
      </c>
      <c r="Z1104" s="268">
        <v>0.981111710739342</v>
      </c>
      <c r="AA1104" s="295">
        <v>-0.00257336566536348</v>
      </c>
      <c r="AB1104" s="264">
        <v>12740</v>
      </c>
      <c r="AC1104" s="264">
        <v>12296</v>
      </c>
      <c r="AD1104" s="264">
        <v>12537</v>
      </c>
      <c r="AE1104" s="264">
        <v>12032</v>
      </c>
      <c r="AF1104" s="268">
        <v>0.965149136577708</v>
      </c>
      <c r="AG1104" s="268">
        <v>0.959719231076015</v>
      </c>
      <c r="AH1104" s="295">
        <v>0.00542990550169298</v>
      </c>
    </row>
    <row r="1105" spans="1:34">
      <c r="A1105" s="315" t="s">
        <v>1972</v>
      </c>
      <c r="B1105" s="321" t="s">
        <v>3363</v>
      </c>
      <c r="C1105" s="293" t="s">
        <v>2000</v>
      </c>
      <c r="D1105" s="321" t="s">
        <v>2001</v>
      </c>
      <c r="E1105" s="263">
        <v>1713</v>
      </c>
      <c r="F1105" s="263">
        <v>1674</v>
      </c>
      <c r="G1105" s="263">
        <v>1639</v>
      </c>
      <c r="H1105" s="264">
        <v>2596</v>
      </c>
      <c r="I1105" s="264">
        <v>2543</v>
      </c>
      <c r="J1105" s="264">
        <v>2485</v>
      </c>
      <c r="K1105" s="264">
        <v>2768</v>
      </c>
      <c r="L1105" s="264">
        <v>2723</v>
      </c>
      <c r="M1105" s="264">
        <v>2647</v>
      </c>
      <c r="N1105" s="267">
        <v>0.985740638507009</v>
      </c>
      <c r="O1105" s="266">
        <v>73208</v>
      </c>
      <c r="P1105" s="294">
        <v>0.9</v>
      </c>
      <c r="Q1105" s="267">
        <v>0.97723292469352</v>
      </c>
      <c r="R1105" s="267">
        <v>0.979583975346687</v>
      </c>
      <c r="S1105" s="267">
        <v>0.983742774566474</v>
      </c>
      <c r="T1105" s="295">
        <v>-0.00235105065316699</v>
      </c>
      <c r="U1105" s="266">
        <v>74267</v>
      </c>
      <c r="V1105" s="266">
        <v>71101</v>
      </c>
      <c r="W1105" s="267">
        <v>0.957370029757497</v>
      </c>
      <c r="X1105" s="267">
        <v>0.956800934033859</v>
      </c>
      <c r="Y1105" s="268">
        <v>0.957241910631741</v>
      </c>
      <c r="Z1105" s="268">
        <v>0.95628612716763</v>
      </c>
      <c r="AA1105" s="295">
        <v>-0.000440976597882448</v>
      </c>
      <c r="AB1105" s="264">
        <v>18604</v>
      </c>
      <c r="AC1105" s="264">
        <v>17734</v>
      </c>
      <c r="AD1105" s="264">
        <v>18074</v>
      </c>
      <c r="AE1105" s="264">
        <v>17265</v>
      </c>
      <c r="AF1105" s="268">
        <v>0.953235863255214</v>
      </c>
      <c r="AG1105" s="268">
        <v>0.955239570653978</v>
      </c>
      <c r="AH1105" s="295">
        <v>-0.00200370739876421</v>
      </c>
    </row>
    <row r="1106" spans="1:34">
      <c r="A1106" s="315" t="s">
        <v>1972</v>
      </c>
      <c r="B1106" s="321" t="s">
        <v>3363</v>
      </c>
      <c r="C1106" s="293" t="s">
        <v>2002</v>
      </c>
      <c r="D1106" s="321" t="s">
        <v>2003</v>
      </c>
      <c r="E1106" s="263">
        <v>971</v>
      </c>
      <c r="F1106" s="263">
        <v>966</v>
      </c>
      <c r="G1106" s="263">
        <v>928</v>
      </c>
      <c r="H1106" s="264">
        <v>1588</v>
      </c>
      <c r="I1106" s="264">
        <v>1444</v>
      </c>
      <c r="J1106" s="264">
        <v>1446</v>
      </c>
      <c r="K1106" s="264">
        <v>1809</v>
      </c>
      <c r="L1106" s="264">
        <v>1709</v>
      </c>
      <c r="M1106" s="264">
        <v>1727</v>
      </c>
      <c r="N1106" s="267">
        <v>0.972389973527465</v>
      </c>
      <c r="O1106" s="266">
        <v>47017</v>
      </c>
      <c r="P1106" s="294">
        <v>0.9</v>
      </c>
      <c r="Q1106" s="267">
        <v>0.994850669412976</v>
      </c>
      <c r="R1106" s="267">
        <v>0.909319899244333</v>
      </c>
      <c r="S1106" s="267">
        <v>0.944720840243228</v>
      </c>
      <c r="T1106" s="295">
        <v>0.0855307701686437</v>
      </c>
      <c r="U1106" s="266">
        <v>48352</v>
      </c>
      <c r="V1106" s="266">
        <v>45896</v>
      </c>
      <c r="W1106" s="267">
        <v>0.949205823957644</v>
      </c>
      <c r="X1106" s="267">
        <v>0.955715756951596</v>
      </c>
      <c r="Y1106" s="268">
        <v>0.910579345088161</v>
      </c>
      <c r="Z1106" s="268">
        <v>0.954671088999447</v>
      </c>
      <c r="AA1106" s="295">
        <v>0.0451364118634351</v>
      </c>
      <c r="AB1106" s="264">
        <v>11432</v>
      </c>
      <c r="AC1106" s="264">
        <v>10856</v>
      </c>
      <c r="AD1106" s="264">
        <v>11512</v>
      </c>
      <c r="AE1106" s="264">
        <v>10936</v>
      </c>
      <c r="AF1106" s="268">
        <v>0.94961511546536</v>
      </c>
      <c r="AG1106" s="268">
        <v>0.949965253648367</v>
      </c>
      <c r="AH1106" s="295">
        <v>-0.000350138183006554</v>
      </c>
    </row>
    <row r="1107" spans="1:34">
      <c r="A1107" s="315" t="s">
        <v>1972</v>
      </c>
      <c r="B1107" s="321" t="s">
        <v>3363</v>
      </c>
      <c r="C1107" s="293" t="s">
        <v>2004</v>
      </c>
      <c r="D1107" s="321" t="s">
        <v>2005</v>
      </c>
      <c r="E1107" s="263">
        <v>1228</v>
      </c>
      <c r="F1107" s="263">
        <v>1206</v>
      </c>
      <c r="G1107" s="263">
        <v>1166</v>
      </c>
      <c r="H1107" s="264">
        <v>1722</v>
      </c>
      <c r="I1107" s="264">
        <v>1698</v>
      </c>
      <c r="J1107" s="264">
        <v>1655</v>
      </c>
      <c r="K1107" s="264">
        <v>1897</v>
      </c>
      <c r="L1107" s="264">
        <v>1800</v>
      </c>
      <c r="M1107" s="264">
        <v>1725</v>
      </c>
      <c r="N1107" s="267">
        <v>0.979209634649381</v>
      </c>
      <c r="O1107" s="266">
        <v>53175</v>
      </c>
      <c r="P1107" s="294">
        <v>0.9</v>
      </c>
      <c r="Q1107" s="267">
        <v>0.982084690553746</v>
      </c>
      <c r="R1107" s="267">
        <v>0.986062717770035</v>
      </c>
      <c r="S1107" s="267">
        <v>0.948866631523458</v>
      </c>
      <c r="T1107" s="295">
        <v>-0.00397802721628893</v>
      </c>
      <c r="U1107" s="266">
        <v>54304</v>
      </c>
      <c r="V1107" s="266">
        <v>51943</v>
      </c>
      <c r="W1107" s="267">
        <v>0.956522539776075</v>
      </c>
      <c r="X1107" s="267">
        <v>0.949511400651466</v>
      </c>
      <c r="Y1107" s="268">
        <v>0.961091753774681</v>
      </c>
      <c r="Z1107" s="268">
        <v>0.909330521876647</v>
      </c>
      <c r="AA1107" s="295">
        <v>-0.0115803531232148</v>
      </c>
      <c r="AB1107" s="264">
        <v>12716</v>
      </c>
      <c r="AC1107" s="264">
        <v>12090</v>
      </c>
      <c r="AD1107" s="264">
        <v>13178</v>
      </c>
      <c r="AE1107" s="264">
        <v>12633</v>
      </c>
      <c r="AF1107" s="268">
        <v>0.950770682604593</v>
      </c>
      <c r="AG1107" s="268">
        <v>0.958643193200789</v>
      </c>
      <c r="AH1107" s="295">
        <v>-0.00787251059619654</v>
      </c>
    </row>
    <row r="1108" spans="1:34">
      <c r="A1108" s="315" t="s">
        <v>1972</v>
      </c>
      <c r="B1108" s="321" t="s">
        <v>3363</v>
      </c>
      <c r="C1108" s="293" t="s">
        <v>2006</v>
      </c>
      <c r="D1108" s="321" t="s">
        <v>2007</v>
      </c>
      <c r="E1108" s="263">
        <v>2023</v>
      </c>
      <c r="F1108" s="263">
        <v>1943</v>
      </c>
      <c r="G1108" s="263">
        <v>1891</v>
      </c>
      <c r="H1108" s="264">
        <v>3140</v>
      </c>
      <c r="I1108" s="264">
        <v>3041</v>
      </c>
      <c r="J1108" s="264">
        <v>2932</v>
      </c>
      <c r="K1108" s="264">
        <v>3157</v>
      </c>
      <c r="L1108" s="264">
        <v>3033</v>
      </c>
      <c r="M1108" s="264">
        <v>2988</v>
      </c>
      <c r="N1108" s="267">
        <v>0.97483889770409</v>
      </c>
      <c r="O1108" s="266">
        <v>90312</v>
      </c>
      <c r="P1108" s="294">
        <v>0.9</v>
      </c>
      <c r="Q1108" s="267">
        <v>0.960454770143351</v>
      </c>
      <c r="R1108" s="267">
        <v>0.968471337579618</v>
      </c>
      <c r="S1108" s="267">
        <v>0.960722204624644</v>
      </c>
      <c r="T1108" s="295">
        <v>-0.00801656743626633</v>
      </c>
      <c r="U1108" s="266">
        <v>92643</v>
      </c>
      <c r="V1108" s="266">
        <v>86959</v>
      </c>
      <c r="W1108" s="267">
        <v>0.938646201008171</v>
      </c>
      <c r="X1108" s="267">
        <v>0.93475037073653</v>
      </c>
      <c r="Y1108" s="268">
        <v>0.93375796178344</v>
      </c>
      <c r="Z1108" s="268">
        <v>0.946468165980361</v>
      </c>
      <c r="AA1108" s="295">
        <v>0.000992408953090385</v>
      </c>
      <c r="AB1108" s="264">
        <v>22516</v>
      </c>
      <c r="AC1108" s="264">
        <v>21066</v>
      </c>
      <c r="AD1108" s="264">
        <v>21959</v>
      </c>
      <c r="AE1108" s="264">
        <v>20628</v>
      </c>
      <c r="AF1108" s="268">
        <v>0.935601350151004</v>
      </c>
      <c r="AG1108" s="268">
        <v>0.939387039482672</v>
      </c>
      <c r="AH1108" s="295">
        <v>-0.00378568933166845</v>
      </c>
    </row>
    <row r="1109" spans="1:34">
      <c r="A1109" s="315" t="s">
        <v>1972</v>
      </c>
      <c r="B1109" s="321" t="s">
        <v>3363</v>
      </c>
      <c r="C1109" s="293" t="s">
        <v>2008</v>
      </c>
      <c r="D1109" s="321" t="s">
        <v>2009</v>
      </c>
      <c r="E1109" s="263">
        <v>1561</v>
      </c>
      <c r="F1109" s="263">
        <v>1528</v>
      </c>
      <c r="G1109" s="263">
        <v>1470</v>
      </c>
      <c r="H1109" s="264">
        <v>2350</v>
      </c>
      <c r="I1109" s="264">
        <v>2332</v>
      </c>
      <c r="J1109" s="264">
        <v>2252</v>
      </c>
      <c r="K1109" s="264">
        <v>2359</v>
      </c>
      <c r="L1109" s="264">
        <v>2313</v>
      </c>
      <c r="M1109" s="264">
        <v>2228</v>
      </c>
      <c r="N1109" s="267">
        <v>0.986385481672764</v>
      </c>
      <c r="O1109" s="266">
        <v>68756</v>
      </c>
      <c r="P1109" s="294">
        <v>0.9</v>
      </c>
      <c r="Q1109" s="267">
        <v>0.978859705317104</v>
      </c>
      <c r="R1109" s="267">
        <v>0.992340425531915</v>
      </c>
      <c r="S1109" s="267">
        <v>0.980500211954218</v>
      </c>
      <c r="T1109" s="295">
        <v>-0.0134807202148105</v>
      </c>
      <c r="U1109" s="266">
        <v>69705</v>
      </c>
      <c r="V1109" s="266">
        <v>66529</v>
      </c>
      <c r="W1109" s="267">
        <v>0.954436554049207</v>
      </c>
      <c r="X1109" s="267">
        <v>0.94170403587444</v>
      </c>
      <c r="Y1109" s="268">
        <v>0.958297872340426</v>
      </c>
      <c r="Z1109" s="268">
        <v>0.944467994913099</v>
      </c>
      <c r="AA1109" s="295">
        <v>-0.016593836465986</v>
      </c>
      <c r="AB1109" s="264">
        <v>16483</v>
      </c>
      <c r="AC1109" s="264">
        <v>15745</v>
      </c>
      <c r="AD1109" s="264">
        <v>16658</v>
      </c>
      <c r="AE1109" s="264">
        <v>15904</v>
      </c>
      <c r="AF1109" s="268">
        <v>0.955226597100042</v>
      </c>
      <c r="AG1109" s="268">
        <v>0.95473646296074</v>
      </c>
      <c r="AH1109" s="295">
        <v>0.000490134139302878</v>
      </c>
    </row>
    <row r="1110" spans="1:34">
      <c r="A1110" s="315" t="s">
        <v>1972</v>
      </c>
      <c r="B1110" s="321" t="s">
        <v>3363</v>
      </c>
      <c r="C1110" s="293" t="s">
        <v>2010</v>
      </c>
      <c r="D1110" s="321" t="s">
        <v>2011</v>
      </c>
      <c r="E1110" s="263">
        <v>1380</v>
      </c>
      <c r="F1110" s="263">
        <v>1364</v>
      </c>
      <c r="G1110" s="263">
        <v>1307</v>
      </c>
      <c r="H1110" s="264">
        <v>1970</v>
      </c>
      <c r="I1110" s="264">
        <v>1956</v>
      </c>
      <c r="J1110" s="264">
        <v>1868</v>
      </c>
      <c r="K1110" s="264">
        <v>2037</v>
      </c>
      <c r="L1110" s="264">
        <v>2021</v>
      </c>
      <c r="M1110" s="264">
        <v>1875</v>
      </c>
      <c r="N1110" s="267">
        <v>0.991469805145251</v>
      </c>
      <c r="O1110" s="266">
        <v>58464</v>
      </c>
      <c r="P1110" s="294">
        <v>0.9</v>
      </c>
      <c r="Q1110" s="267">
        <v>0.988405797101449</v>
      </c>
      <c r="R1110" s="267">
        <v>0.992893401015228</v>
      </c>
      <c r="S1110" s="267">
        <v>0.992145311732941</v>
      </c>
      <c r="T1110" s="295">
        <v>-0.00448760391377911</v>
      </c>
      <c r="U1110" s="266">
        <v>58967</v>
      </c>
      <c r="V1110" s="266">
        <v>55702</v>
      </c>
      <c r="W1110" s="267">
        <v>0.9446300473146</v>
      </c>
      <c r="X1110" s="267">
        <v>0.947101449275362</v>
      </c>
      <c r="Y1110" s="268">
        <v>0.948223350253807</v>
      </c>
      <c r="Z1110" s="268">
        <v>0.920471281296024</v>
      </c>
      <c r="AA1110" s="295">
        <v>-0.00112190097844478</v>
      </c>
      <c r="AB1110" s="264">
        <v>13896</v>
      </c>
      <c r="AC1110" s="264">
        <v>13145</v>
      </c>
      <c r="AD1110" s="264">
        <v>14022</v>
      </c>
      <c r="AE1110" s="264">
        <v>13345</v>
      </c>
      <c r="AF1110" s="268">
        <v>0.945955670696603</v>
      </c>
      <c r="AG1110" s="268">
        <v>0.951718727713593</v>
      </c>
      <c r="AH1110" s="295">
        <v>-0.00576305701698954</v>
      </c>
    </row>
    <row r="1111" spans="1:34">
      <c r="A1111" s="315" t="s">
        <v>1972</v>
      </c>
      <c r="B1111" s="321" t="s">
        <v>3363</v>
      </c>
      <c r="C1111" s="293" t="s">
        <v>2012</v>
      </c>
      <c r="D1111" s="321" t="s">
        <v>2013</v>
      </c>
      <c r="E1111" s="263">
        <v>1058</v>
      </c>
      <c r="F1111" s="263">
        <v>1017</v>
      </c>
      <c r="G1111" s="263">
        <v>971</v>
      </c>
      <c r="H1111" s="264">
        <v>1681</v>
      </c>
      <c r="I1111" s="264">
        <v>1582</v>
      </c>
      <c r="J1111" s="264">
        <v>1553</v>
      </c>
      <c r="K1111" s="264">
        <v>1811</v>
      </c>
      <c r="L1111" s="264">
        <v>1663</v>
      </c>
      <c r="M1111" s="264">
        <v>1649</v>
      </c>
      <c r="N1111" s="267">
        <v>0.958417169684775</v>
      </c>
      <c r="O1111" s="266">
        <v>47157</v>
      </c>
      <c r="P1111" s="294">
        <v>0.9</v>
      </c>
      <c r="Q1111" s="267">
        <v>0.96124763705104</v>
      </c>
      <c r="R1111" s="267">
        <v>0.941106484235574</v>
      </c>
      <c r="S1111" s="267">
        <v>0.918277194919934</v>
      </c>
      <c r="T1111" s="295">
        <v>0.0201411528154656</v>
      </c>
      <c r="U1111" s="266">
        <v>49203</v>
      </c>
      <c r="V1111" s="266">
        <v>46001</v>
      </c>
      <c r="W1111" s="267">
        <v>0.934922667317034</v>
      </c>
      <c r="X1111" s="267">
        <v>0.917769376181474</v>
      </c>
      <c r="Y1111" s="268">
        <v>0.923854848304581</v>
      </c>
      <c r="Z1111" s="268">
        <v>0.910546659304252</v>
      </c>
      <c r="AA1111" s="295">
        <v>-0.00608547212310617</v>
      </c>
      <c r="AB1111" s="264">
        <v>11790</v>
      </c>
      <c r="AC1111" s="264">
        <v>10834</v>
      </c>
      <c r="AD1111" s="264">
        <v>12016</v>
      </c>
      <c r="AE1111" s="264">
        <v>11233</v>
      </c>
      <c r="AF1111" s="268">
        <v>0.91891433418151</v>
      </c>
      <c r="AG1111" s="268">
        <v>0.934836884154461</v>
      </c>
      <c r="AH1111" s="295">
        <v>-0.015922549972951</v>
      </c>
    </row>
    <row r="1112" spans="1:34">
      <c r="A1112" s="315" t="s">
        <v>1972</v>
      </c>
      <c r="B1112" s="321" t="s">
        <v>3364</v>
      </c>
      <c r="C1112" s="293" t="s">
        <v>2014</v>
      </c>
      <c r="D1112" s="321" t="s">
        <v>2015</v>
      </c>
      <c r="E1112" s="263">
        <v>3750</v>
      </c>
      <c r="F1112" s="263">
        <v>3608</v>
      </c>
      <c r="G1112" s="263">
        <v>3374</v>
      </c>
      <c r="H1112" s="264">
        <v>4850</v>
      </c>
      <c r="I1112" s="264">
        <v>4677</v>
      </c>
      <c r="J1112" s="264">
        <v>4402</v>
      </c>
      <c r="K1112" s="264">
        <v>5775</v>
      </c>
      <c r="L1112" s="264">
        <v>5536</v>
      </c>
      <c r="M1112" s="264">
        <v>5195</v>
      </c>
      <c r="N1112" s="267">
        <v>0.959557392996109</v>
      </c>
      <c r="O1112" s="266">
        <v>157828</v>
      </c>
      <c r="P1112" s="294">
        <v>0.9</v>
      </c>
      <c r="Q1112" s="267">
        <v>0.962133333333333</v>
      </c>
      <c r="R1112" s="267">
        <v>0.964329896907216</v>
      </c>
      <c r="S1112" s="267">
        <v>0.958614718614719</v>
      </c>
      <c r="T1112" s="295">
        <v>-0.0021965635738832</v>
      </c>
      <c r="U1112" s="266">
        <v>164480</v>
      </c>
      <c r="V1112" s="266">
        <v>148173</v>
      </c>
      <c r="W1112" s="267">
        <v>0.900857247081712</v>
      </c>
      <c r="X1112" s="267">
        <v>0.899733333333333</v>
      </c>
      <c r="Y1112" s="268">
        <v>0.907628865979381</v>
      </c>
      <c r="Z1112" s="268">
        <v>0.8995670995671</v>
      </c>
      <c r="AA1112" s="295">
        <v>-0.00789553264604803</v>
      </c>
      <c r="AB1112" s="264">
        <v>37703</v>
      </c>
      <c r="AC1112" s="264">
        <v>34475</v>
      </c>
      <c r="AD1112" s="264">
        <v>38180</v>
      </c>
      <c r="AE1112" s="264">
        <v>34942</v>
      </c>
      <c r="AF1112" s="268">
        <v>0.914383470811341</v>
      </c>
      <c r="AG1112" s="268">
        <v>0.915191199580932</v>
      </c>
      <c r="AH1112" s="295">
        <v>-0.000807728769591121</v>
      </c>
    </row>
    <row r="1113" spans="1:34">
      <c r="A1113" s="315" t="s">
        <v>1972</v>
      </c>
      <c r="B1113" s="321" t="s">
        <v>3364</v>
      </c>
      <c r="C1113" s="293" t="s">
        <v>2016</v>
      </c>
      <c r="D1113" s="321" t="s">
        <v>2017</v>
      </c>
      <c r="E1113" s="263">
        <v>1827</v>
      </c>
      <c r="F1113" s="263">
        <v>1807</v>
      </c>
      <c r="G1113" s="263">
        <v>1756</v>
      </c>
      <c r="H1113" s="264">
        <v>2388</v>
      </c>
      <c r="I1113" s="264">
        <v>2347</v>
      </c>
      <c r="J1113" s="264">
        <v>2295</v>
      </c>
      <c r="K1113" s="264">
        <v>2776</v>
      </c>
      <c r="L1113" s="264">
        <v>2721</v>
      </c>
      <c r="M1113" s="264">
        <v>2693</v>
      </c>
      <c r="N1113" s="267">
        <v>0.961148300720906</v>
      </c>
      <c r="O1113" s="266">
        <v>74662</v>
      </c>
      <c r="P1113" s="294">
        <v>0.9</v>
      </c>
      <c r="Q1113" s="267">
        <v>0.989053092501368</v>
      </c>
      <c r="R1113" s="267">
        <v>0.982830820770519</v>
      </c>
      <c r="S1113" s="267">
        <v>0.980187319884726</v>
      </c>
      <c r="T1113" s="295">
        <v>0.0062222717308491</v>
      </c>
      <c r="U1113" s="266">
        <v>77680</v>
      </c>
      <c r="V1113" s="266">
        <v>74799</v>
      </c>
      <c r="W1113" s="267">
        <v>0.962911946446962</v>
      </c>
      <c r="X1113" s="267">
        <v>0.961138478379858</v>
      </c>
      <c r="Y1113" s="268">
        <v>0.96105527638191</v>
      </c>
      <c r="Z1113" s="268">
        <v>0.970100864553314</v>
      </c>
      <c r="AA1113" s="295">
        <v>8.32019979480902e-5</v>
      </c>
      <c r="AB1113" s="264">
        <v>18852</v>
      </c>
      <c r="AC1113" s="264">
        <v>18181</v>
      </c>
      <c r="AD1113" s="264">
        <v>18564</v>
      </c>
      <c r="AE1113" s="264">
        <v>17954</v>
      </c>
      <c r="AF1113" s="268">
        <v>0.964406959473796</v>
      </c>
      <c r="AG1113" s="268">
        <v>0.96714070243482</v>
      </c>
      <c r="AH1113" s="295">
        <v>-0.00273374296102424</v>
      </c>
    </row>
    <row r="1114" spans="1:34">
      <c r="A1114" s="315" t="s">
        <v>1972</v>
      </c>
      <c r="B1114" s="321" t="s">
        <v>3364</v>
      </c>
      <c r="C1114" s="293" t="s">
        <v>2018</v>
      </c>
      <c r="D1114" s="321" t="s">
        <v>2019</v>
      </c>
      <c r="E1114" s="263">
        <v>4092</v>
      </c>
      <c r="F1114" s="263">
        <v>3595</v>
      </c>
      <c r="G1114" s="263">
        <v>3693</v>
      </c>
      <c r="H1114" s="264">
        <v>4905</v>
      </c>
      <c r="I1114" s="264">
        <v>4786</v>
      </c>
      <c r="J1114" s="264">
        <v>4160</v>
      </c>
      <c r="K1114" s="264">
        <v>5935</v>
      </c>
      <c r="L1114" s="264">
        <v>5389</v>
      </c>
      <c r="M1114" s="264">
        <v>5028</v>
      </c>
      <c r="N1114" s="267">
        <v>0.911411714853809</v>
      </c>
      <c r="O1114" s="266">
        <v>139806</v>
      </c>
      <c r="P1114" s="294">
        <v>0.9</v>
      </c>
      <c r="Q1114" s="267">
        <v>0.878543499511241</v>
      </c>
      <c r="R1114" s="267">
        <v>0.975739041794088</v>
      </c>
      <c r="S1114" s="267">
        <v>0.908003369839933</v>
      </c>
      <c r="T1114" s="295">
        <v>-0.0971955422828462</v>
      </c>
      <c r="U1114" s="266">
        <v>153395</v>
      </c>
      <c r="V1114" s="266">
        <v>131099</v>
      </c>
      <c r="W1114" s="267">
        <v>0.854649760422439</v>
      </c>
      <c r="X1114" s="267">
        <v>0.902492668621701</v>
      </c>
      <c r="Y1114" s="268">
        <v>0.848114169215087</v>
      </c>
      <c r="Z1114" s="268">
        <v>0.847177759056445</v>
      </c>
      <c r="AA1114" s="295">
        <v>0.0543784994066142</v>
      </c>
      <c r="AB1114" s="264">
        <v>37030</v>
      </c>
      <c r="AC1114" s="264">
        <v>32102</v>
      </c>
      <c r="AD1114" s="264">
        <v>35266</v>
      </c>
      <c r="AE1114" s="264">
        <v>30770</v>
      </c>
      <c r="AF1114" s="268">
        <v>0.866918714555766</v>
      </c>
      <c r="AG1114" s="268">
        <v>0.872511767708274</v>
      </c>
      <c r="AH1114" s="295">
        <v>-0.00559305315250858</v>
      </c>
    </row>
    <row r="1115" spans="1:34">
      <c r="A1115" s="315" t="s">
        <v>1972</v>
      </c>
      <c r="B1115" s="321" t="s">
        <v>3364</v>
      </c>
      <c r="C1115" s="293" t="s">
        <v>2020</v>
      </c>
      <c r="D1115" s="321" t="s">
        <v>2021</v>
      </c>
      <c r="E1115" s="263">
        <v>2</v>
      </c>
      <c r="F1115" s="263">
        <v>0</v>
      </c>
      <c r="G1115" s="263">
        <v>0</v>
      </c>
      <c r="H1115" s="264">
        <v>0</v>
      </c>
      <c r="I1115" s="264">
        <v>0</v>
      </c>
      <c r="J1115" s="264">
        <v>0</v>
      </c>
      <c r="K1115" s="264">
        <v>0</v>
      </c>
      <c r="L1115" s="264">
        <v>0</v>
      </c>
      <c r="M1115" s="264">
        <v>0</v>
      </c>
      <c r="N1115" s="267">
        <v>0.05</v>
      </c>
      <c r="O1115" s="266">
        <v>1</v>
      </c>
      <c r="P1115" s="294">
        <v>0.9</v>
      </c>
      <c r="Q1115" s="267">
        <v>0</v>
      </c>
      <c r="R1115" s="267">
        <v>0</v>
      </c>
      <c r="S1115" s="267">
        <v>0</v>
      </c>
      <c r="T1115" s="295">
        <v>0</v>
      </c>
      <c r="U1115" s="266">
        <v>20</v>
      </c>
      <c r="V1115" s="266">
        <v>7</v>
      </c>
      <c r="W1115" s="267">
        <v>0.35</v>
      </c>
      <c r="X1115" s="267">
        <v>0</v>
      </c>
      <c r="Y1115" s="268">
        <v>0</v>
      </c>
      <c r="Z1115" s="268">
        <v>0</v>
      </c>
      <c r="AA1115" s="295">
        <v>0</v>
      </c>
      <c r="AB1115" s="264">
        <v>13</v>
      </c>
      <c r="AC1115" s="264">
        <v>6</v>
      </c>
      <c r="AD1115" s="264">
        <v>4</v>
      </c>
      <c r="AE1115" s="264">
        <v>0</v>
      </c>
      <c r="AF1115" s="268">
        <v>0.461538461538462</v>
      </c>
      <c r="AG1115" s="268">
        <v>0</v>
      </c>
      <c r="AH1115" s="295">
        <v>0.461538461538462</v>
      </c>
    </row>
    <row r="1116" spans="1:34">
      <c r="A1116" s="315" t="s">
        <v>1972</v>
      </c>
      <c r="B1116" s="321" t="s">
        <v>3364</v>
      </c>
      <c r="C1116" s="293" t="s">
        <v>2022</v>
      </c>
      <c r="D1116" s="321" t="s">
        <v>2023</v>
      </c>
      <c r="E1116" s="263">
        <v>1837</v>
      </c>
      <c r="F1116" s="263">
        <v>1826</v>
      </c>
      <c r="G1116" s="263">
        <v>1736</v>
      </c>
      <c r="H1116" s="264">
        <v>2269</v>
      </c>
      <c r="I1116" s="264">
        <v>2252</v>
      </c>
      <c r="J1116" s="264">
        <v>2131</v>
      </c>
      <c r="K1116" s="264">
        <v>2888</v>
      </c>
      <c r="L1116" s="264">
        <v>2874</v>
      </c>
      <c r="M1116" s="264">
        <v>2751</v>
      </c>
      <c r="N1116" s="267">
        <v>0.989486162661059</v>
      </c>
      <c r="O1116" s="266">
        <v>70114</v>
      </c>
      <c r="P1116" s="294">
        <v>0.9</v>
      </c>
      <c r="Q1116" s="267">
        <v>0.994011976047904</v>
      </c>
      <c r="R1116" s="267">
        <v>0.992507712648744</v>
      </c>
      <c r="S1116" s="267">
        <v>0.995152354570637</v>
      </c>
      <c r="T1116" s="295">
        <v>0.00150426339916021</v>
      </c>
      <c r="U1116" s="266">
        <v>70859</v>
      </c>
      <c r="V1116" s="266">
        <v>66895</v>
      </c>
      <c r="W1116" s="267">
        <v>0.944057917836831</v>
      </c>
      <c r="X1116" s="267">
        <v>0.945019052803484</v>
      </c>
      <c r="Y1116" s="268">
        <v>0.939180255619215</v>
      </c>
      <c r="Z1116" s="268">
        <v>0.952562326869806</v>
      </c>
      <c r="AA1116" s="295">
        <v>0.0058387971842685</v>
      </c>
      <c r="AB1116" s="264">
        <v>17600</v>
      </c>
      <c r="AC1116" s="264">
        <v>16852</v>
      </c>
      <c r="AD1116" s="264">
        <v>16446</v>
      </c>
      <c r="AE1116" s="264">
        <v>15885</v>
      </c>
      <c r="AF1116" s="268">
        <v>0.9575</v>
      </c>
      <c r="AG1116" s="268">
        <v>0.965888361911711</v>
      </c>
      <c r="AH1116" s="295">
        <v>-0.008388361911711</v>
      </c>
    </row>
    <row r="1117" spans="1:34">
      <c r="A1117" s="315" t="s">
        <v>1972</v>
      </c>
      <c r="B1117" s="321" t="s">
        <v>3364</v>
      </c>
      <c r="C1117" s="293" t="s">
        <v>2024</v>
      </c>
      <c r="D1117" s="321" t="s">
        <v>2025</v>
      </c>
      <c r="E1117" s="263">
        <v>1591</v>
      </c>
      <c r="F1117" s="263">
        <v>1528</v>
      </c>
      <c r="G1117" s="263">
        <v>1490</v>
      </c>
      <c r="H1117" s="264">
        <v>1948</v>
      </c>
      <c r="I1117" s="264">
        <v>1903</v>
      </c>
      <c r="J1117" s="264">
        <v>1845</v>
      </c>
      <c r="K1117" s="264">
        <v>2256</v>
      </c>
      <c r="L1117" s="264">
        <v>2219</v>
      </c>
      <c r="M1117" s="264">
        <v>2044</v>
      </c>
      <c r="N1117" s="267">
        <v>0.960344741692821</v>
      </c>
      <c r="O1117" s="266">
        <v>57831</v>
      </c>
      <c r="P1117" s="294">
        <v>0.9</v>
      </c>
      <c r="Q1117" s="267">
        <v>0.960402262727844</v>
      </c>
      <c r="R1117" s="267">
        <v>0.976899383983573</v>
      </c>
      <c r="S1117" s="267">
        <v>0.983599290780142</v>
      </c>
      <c r="T1117" s="295">
        <v>-0.0164971212557288</v>
      </c>
      <c r="U1117" s="266">
        <v>60219</v>
      </c>
      <c r="V1117" s="266">
        <v>57081</v>
      </c>
      <c r="W1117" s="267">
        <v>0.9478902007672</v>
      </c>
      <c r="X1117" s="267">
        <v>0.936517913262099</v>
      </c>
      <c r="Y1117" s="268">
        <v>0.947125256673511</v>
      </c>
      <c r="Z1117" s="268">
        <v>0.906028368794326</v>
      </c>
      <c r="AA1117" s="295">
        <v>-0.010607343411412</v>
      </c>
      <c r="AB1117" s="264">
        <v>14478</v>
      </c>
      <c r="AC1117" s="264">
        <v>13726</v>
      </c>
      <c r="AD1117" s="264">
        <v>13349</v>
      </c>
      <c r="AE1117" s="264">
        <v>12762</v>
      </c>
      <c r="AF1117" s="268">
        <v>0.948059124188424</v>
      </c>
      <c r="AG1117" s="268">
        <v>0.956026668664319</v>
      </c>
      <c r="AH1117" s="295">
        <v>-0.00796754447589554</v>
      </c>
    </row>
    <row r="1118" spans="1:34">
      <c r="A1118" s="315" t="s">
        <v>1972</v>
      </c>
      <c r="B1118" s="321" t="s">
        <v>3364</v>
      </c>
      <c r="C1118" s="293" t="s">
        <v>2026</v>
      </c>
      <c r="D1118" s="321" t="s">
        <v>2027</v>
      </c>
      <c r="E1118" s="263">
        <v>4512</v>
      </c>
      <c r="F1118" s="263">
        <v>4401</v>
      </c>
      <c r="G1118" s="263">
        <v>4209</v>
      </c>
      <c r="H1118" s="264">
        <v>6124</v>
      </c>
      <c r="I1118" s="264">
        <v>5925</v>
      </c>
      <c r="J1118" s="264">
        <v>5632</v>
      </c>
      <c r="K1118" s="264">
        <v>7329</v>
      </c>
      <c r="L1118" s="264">
        <v>7164</v>
      </c>
      <c r="M1118" s="264">
        <v>6819</v>
      </c>
      <c r="N1118" s="267">
        <v>0.967417047087148</v>
      </c>
      <c r="O1118" s="266">
        <v>197296</v>
      </c>
      <c r="P1118" s="294">
        <v>0.9</v>
      </c>
      <c r="Q1118" s="267">
        <v>0.975398936170213</v>
      </c>
      <c r="R1118" s="267">
        <v>0.967504898758981</v>
      </c>
      <c r="S1118" s="267">
        <v>0.977486696684404</v>
      </c>
      <c r="T1118" s="295">
        <v>0.00789403741123174</v>
      </c>
      <c r="U1118" s="266">
        <v>203941</v>
      </c>
      <c r="V1118" s="266">
        <v>189970</v>
      </c>
      <c r="W1118" s="267">
        <v>0.931494893130856</v>
      </c>
      <c r="X1118" s="267">
        <v>0.932845744680851</v>
      </c>
      <c r="Y1118" s="268">
        <v>0.919660352710647</v>
      </c>
      <c r="Z1118" s="268">
        <v>0.930413426115432</v>
      </c>
      <c r="AA1118" s="295">
        <v>0.0131853919702044</v>
      </c>
      <c r="AB1118" s="264">
        <v>47319</v>
      </c>
      <c r="AC1118" s="264">
        <v>44318</v>
      </c>
      <c r="AD1118" s="264">
        <v>48292</v>
      </c>
      <c r="AE1118" s="264">
        <v>45055</v>
      </c>
      <c r="AF1118" s="268">
        <v>0.936579386715696</v>
      </c>
      <c r="AG1118" s="268">
        <v>0.932970264225959</v>
      </c>
      <c r="AH1118" s="295">
        <v>0.00360912248973688</v>
      </c>
    </row>
    <row r="1119" spans="1:34">
      <c r="A1119" s="315" t="s">
        <v>1972</v>
      </c>
      <c r="B1119" s="321" t="s">
        <v>3364</v>
      </c>
      <c r="C1119" s="293" t="s">
        <v>2028</v>
      </c>
      <c r="D1119" s="321" t="s">
        <v>2029</v>
      </c>
      <c r="E1119" s="263">
        <v>1268</v>
      </c>
      <c r="F1119" s="263">
        <v>1243</v>
      </c>
      <c r="G1119" s="263">
        <v>1205</v>
      </c>
      <c r="H1119" s="264">
        <v>1671</v>
      </c>
      <c r="I1119" s="264">
        <v>1624</v>
      </c>
      <c r="J1119" s="264">
        <v>1585</v>
      </c>
      <c r="K1119" s="264">
        <v>1947</v>
      </c>
      <c r="L1119" s="264">
        <v>1786</v>
      </c>
      <c r="M1119" s="264">
        <v>1758</v>
      </c>
      <c r="N1119" s="267">
        <v>0.976429314387462</v>
      </c>
      <c r="O1119" s="266">
        <v>55386</v>
      </c>
      <c r="P1119" s="294">
        <v>0.9</v>
      </c>
      <c r="Q1119" s="267">
        <v>0.980283911671924</v>
      </c>
      <c r="R1119" s="267">
        <v>0.971873129862358</v>
      </c>
      <c r="S1119" s="267">
        <v>0.917308680020544</v>
      </c>
      <c r="T1119" s="295">
        <v>0.00841078180956645</v>
      </c>
      <c r="U1119" s="266">
        <v>56723</v>
      </c>
      <c r="V1119" s="266">
        <v>53619</v>
      </c>
      <c r="W1119" s="267">
        <v>0.945277929587645</v>
      </c>
      <c r="X1119" s="267">
        <v>0.950315457413249</v>
      </c>
      <c r="Y1119" s="268">
        <v>0.94853381208857</v>
      </c>
      <c r="Z1119" s="268">
        <v>0.902927580893683</v>
      </c>
      <c r="AA1119" s="295">
        <v>0.0017816453246795</v>
      </c>
      <c r="AB1119" s="264">
        <v>13256</v>
      </c>
      <c r="AC1119" s="264">
        <v>12492</v>
      </c>
      <c r="AD1119" s="264">
        <v>13262</v>
      </c>
      <c r="AE1119" s="264">
        <v>12530</v>
      </c>
      <c r="AF1119" s="268">
        <v>0.942365721182861</v>
      </c>
      <c r="AG1119" s="268">
        <v>0.944804705172674</v>
      </c>
      <c r="AH1119" s="295">
        <v>-0.00243898398981324</v>
      </c>
    </row>
    <row r="1120" spans="1:34">
      <c r="A1120" s="315" t="s">
        <v>1972</v>
      </c>
      <c r="B1120" s="321" t="s">
        <v>3364</v>
      </c>
      <c r="C1120" s="293" t="s">
        <v>2030</v>
      </c>
      <c r="D1120" s="321" t="s">
        <v>2031</v>
      </c>
      <c r="E1120" s="263">
        <v>0</v>
      </c>
      <c r="F1120" s="263">
        <v>0</v>
      </c>
      <c r="G1120" s="263">
        <v>0</v>
      </c>
      <c r="H1120" s="264">
        <v>0</v>
      </c>
      <c r="I1120" s="264">
        <v>0</v>
      </c>
      <c r="J1120" s="264">
        <v>0</v>
      </c>
      <c r="K1120" s="264">
        <v>0</v>
      </c>
      <c r="L1120" s="264">
        <v>0</v>
      </c>
      <c r="M1120" s="264">
        <v>0</v>
      </c>
      <c r="N1120" s="267">
        <v>0.933333333333333</v>
      </c>
      <c r="O1120" s="266">
        <v>14</v>
      </c>
      <c r="P1120" s="294">
        <v>0.9</v>
      </c>
      <c r="Q1120" s="267">
        <v>0</v>
      </c>
      <c r="R1120" s="267">
        <v>0</v>
      </c>
      <c r="S1120" s="267">
        <v>0</v>
      </c>
      <c r="T1120" s="295">
        <v>0</v>
      </c>
      <c r="U1120" s="266">
        <v>15</v>
      </c>
      <c r="V1120" s="266">
        <v>15</v>
      </c>
      <c r="W1120" s="267">
        <v>1</v>
      </c>
      <c r="X1120" s="267">
        <v>0</v>
      </c>
      <c r="Y1120" s="268">
        <v>0</v>
      </c>
      <c r="Z1120" s="268">
        <v>0</v>
      </c>
      <c r="AA1120" s="295">
        <v>0</v>
      </c>
      <c r="AB1120" s="264">
        <v>0</v>
      </c>
      <c r="AC1120" s="264">
        <v>0</v>
      </c>
      <c r="AD1120" s="264">
        <v>0</v>
      </c>
      <c r="AE1120" s="264">
        <v>0</v>
      </c>
      <c r="AF1120" s="268">
        <v>0</v>
      </c>
      <c r="AG1120" s="268">
        <v>0</v>
      </c>
      <c r="AH1120" s="295">
        <v>0</v>
      </c>
    </row>
    <row r="1121" spans="1:34">
      <c r="A1121" s="315" t="s">
        <v>1972</v>
      </c>
      <c r="B1121" s="321" t="s">
        <v>3364</v>
      </c>
      <c r="C1121" s="293" t="s">
        <v>2032</v>
      </c>
      <c r="D1121" s="321" t="s">
        <v>2033</v>
      </c>
      <c r="E1121" s="263">
        <v>2007</v>
      </c>
      <c r="F1121" s="263">
        <v>1971</v>
      </c>
      <c r="G1121" s="263">
        <v>1925</v>
      </c>
      <c r="H1121" s="264">
        <v>2513</v>
      </c>
      <c r="I1121" s="264">
        <v>2476</v>
      </c>
      <c r="J1121" s="264">
        <v>2412</v>
      </c>
      <c r="K1121" s="264">
        <v>2991</v>
      </c>
      <c r="L1121" s="264">
        <v>2943</v>
      </c>
      <c r="M1121" s="264">
        <v>2876</v>
      </c>
      <c r="N1121" s="267">
        <v>0.980462654332547</v>
      </c>
      <c r="O1121" s="266">
        <v>78538</v>
      </c>
      <c r="P1121" s="294">
        <v>0.9</v>
      </c>
      <c r="Q1121" s="267">
        <v>0.982062780269058</v>
      </c>
      <c r="R1121" s="267">
        <v>0.985276561878233</v>
      </c>
      <c r="S1121" s="267">
        <v>0.9839518555667</v>
      </c>
      <c r="T1121" s="295">
        <v>-0.00321378160917496</v>
      </c>
      <c r="U1121" s="266">
        <v>80103</v>
      </c>
      <c r="V1121" s="266">
        <v>76551</v>
      </c>
      <c r="W1121" s="267">
        <v>0.955657091494701</v>
      </c>
      <c r="X1121" s="267">
        <v>0.959142999501744</v>
      </c>
      <c r="Y1121" s="268">
        <v>0.959808993235177</v>
      </c>
      <c r="Z1121" s="268">
        <v>0.961551320628552</v>
      </c>
      <c r="AA1121" s="295">
        <v>-0.000665993733433234</v>
      </c>
      <c r="AB1121" s="264">
        <v>20161</v>
      </c>
      <c r="AC1121" s="264">
        <v>19468</v>
      </c>
      <c r="AD1121" s="264">
        <v>19520</v>
      </c>
      <c r="AE1121" s="264">
        <v>18689</v>
      </c>
      <c r="AF1121" s="268">
        <v>0.965626705024552</v>
      </c>
      <c r="AG1121" s="268">
        <v>0.957428278688525</v>
      </c>
      <c r="AH1121" s="295">
        <v>0.00819842633602785</v>
      </c>
    </row>
    <row r="1122" spans="1:34">
      <c r="A1122" s="315" t="s">
        <v>1972</v>
      </c>
      <c r="B1122" s="321" t="s">
        <v>3364</v>
      </c>
      <c r="C1122" s="293" t="s">
        <v>2034</v>
      </c>
      <c r="D1122" s="321" t="s">
        <v>2035</v>
      </c>
      <c r="E1122" s="263">
        <v>1776</v>
      </c>
      <c r="F1122" s="263">
        <v>1716</v>
      </c>
      <c r="G1122" s="263">
        <v>1683</v>
      </c>
      <c r="H1122" s="264">
        <v>2318</v>
      </c>
      <c r="I1122" s="264">
        <v>2269</v>
      </c>
      <c r="J1122" s="264">
        <v>2152</v>
      </c>
      <c r="K1122" s="264">
        <v>2574</v>
      </c>
      <c r="L1122" s="264">
        <v>2444</v>
      </c>
      <c r="M1122" s="264">
        <v>2370</v>
      </c>
      <c r="N1122" s="267">
        <v>0.954202249531348</v>
      </c>
      <c r="O1122" s="266">
        <v>73298</v>
      </c>
      <c r="P1122" s="294">
        <v>0.9</v>
      </c>
      <c r="Q1122" s="267">
        <v>0.966216216216216</v>
      </c>
      <c r="R1122" s="267">
        <v>0.97886108714409</v>
      </c>
      <c r="S1122" s="267">
        <v>0.94949494949495</v>
      </c>
      <c r="T1122" s="295">
        <v>-0.0126448709278735</v>
      </c>
      <c r="U1122" s="266">
        <v>76816</v>
      </c>
      <c r="V1122" s="266">
        <v>71772</v>
      </c>
      <c r="W1122" s="267">
        <v>0.934336596542387</v>
      </c>
      <c r="X1122" s="267">
        <v>0.947635135135135</v>
      </c>
      <c r="Y1122" s="268">
        <v>0.928386540120794</v>
      </c>
      <c r="Z1122" s="268">
        <v>0.920745920745921</v>
      </c>
      <c r="AA1122" s="295">
        <v>0.0192485950143413</v>
      </c>
      <c r="AB1122" s="264">
        <v>17880</v>
      </c>
      <c r="AC1122" s="264">
        <v>16733</v>
      </c>
      <c r="AD1122" s="264">
        <v>18027</v>
      </c>
      <c r="AE1122" s="264">
        <v>17087</v>
      </c>
      <c r="AF1122" s="268">
        <v>0.935850111856823</v>
      </c>
      <c r="AG1122" s="268">
        <v>0.947855993787097</v>
      </c>
      <c r="AH1122" s="295">
        <v>-0.0120058819302739</v>
      </c>
    </row>
    <row r="1123" spans="1:34">
      <c r="A1123" s="315" t="s">
        <v>1972</v>
      </c>
      <c r="B1123" s="321" t="s">
        <v>3364</v>
      </c>
      <c r="C1123" s="293" t="s">
        <v>2036</v>
      </c>
      <c r="D1123" s="321" t="s">
        <v>2037</v>
      </c>
      <c r="E1123" s="263">
        <v>3281</v>
      </c>
      <c r="F1123" s="263">
        <v>3188</v>
      </c>
      <c r="G1123" s="263">
        <v>3020</v>
      </c>
      <c r="H1123" s="264">
        <v>3907</v>
      </c>
      <c r="I1123" s="264">
        <v>3820</v>
      </c>
      <c r="J1123" s="264">
        <v>3659</v>
      </c>
      <c r="K1123" s="264">
        <v>4762</v>
      </c>
      <c r="L1123" s="264">
        <v>4527</v>
      </c>
      <c r="M1123" s="264">
        <v>4348</v>
      </c>
      <c r="N1123" s="267">
        <v>0.920107766436972</v>
      </c>
      <c r="O1123" s="266">
        <v>106554</v>
      </c>
      <c r="P1123" s="294">
        <v>0.9</v>
      </c>
      <c r="Q1123" s="267">
        <v>0.971654983236818</v>
      </c>
      <c r="R1123" s="267">
        <v>0.977732275403123</v>
      </c>
      <c r="S1123" s="267">
        <v>0.95065098698026</v>
      </c>
      <c r="T1123" s="295">
        <v>-0.00607729216630448</v>
      </c>
      <c r="U1123" s="266">
        <v>115806</v>
      </c>
      <c r="V1123" s="266">
        <v>106695</v>
      </c>
      <c r="W1123" s="267">
        <v>0.92132531993161</v>
      </c>
      <c r="X1123" s="267">
        <v>0.920451081987199</v>
      </c>
      <c r="Y1123" s="268">
        <v>0.936524187356028</v>
      </c>
      <c r="Z1123" s="268">
        <v>0.913061738765225</v>
      </c>
      <c r="AA1123" s="295">
        <v>-0.0160731053688286</v>
      </c>
      <c r="AB1123" s="264">
        <v>29106</v>
      </c>
      <c r="AC1123" s="264">
        <v>27056</v>
      </c>
      <c r="AD1123" s="264">
        <v>26253</v>
      </c>
      <c r="AE1123" s="264">
        <v>24868</v>
      </c>
      <c r="AF1123" s="268">
        <v>0.929567786710644</v>
      </c>
      <c r="AG1123" s="268">
        <v>0.947244124481012</v>
      </c>
      <c r="AH1123" s="295">
        <v>-0.0176763377703678</v>
      </c>
    </row>
    <row r="1124" spans="1:34">
      <c r="A1124" s="315" t="s">
        <v>1972</v>
      </c>
      <c r="B1124" s="321" t="s">
        <v>3364</v>
      </c>
      <c r="C1124" s="293" t="s">
        <v>2038</v>
      </c>
      <c r="D1124" s="321" t="s">
        <v>2039</v>
      </c>
      <c r="E1124" s="263">
        <v>2136</v>
      </c>
      <c r="F1124" s="263">
        <v>2112</v>
      </c>
      <c r="G1124" s="263">
        <v>1979</v>
      </c>
      <c r="H1124" s="264">
        <v>2844</v>
      </c>
      <c r="I1124" s="264">
        <v>2724</v>
      </c>
      <c r="J1124" s="264">
        <v>2728</v>
      </c>
      <c r="K1124" s="264">
        <v>3553</v>
      </c>
      <c r="L1124" s="264">
        <v>3489</v>
      </c>
      <c r="M1124" s="264">
        <v>3314</v>
      </c>
      <c r="N1124" s="267">
        <v>0.937981329029886</v>
      </c>
      <c r="O1124" s="266">
        <v>91834</v>
      </c>
      <c r="P1124" s="294">
        <v>0.9</v>
      </c>
      <c r="Q1124" s="267">
        <v>0.98876404494382</v>
      </c>
      <c r="R1124" s="267">
        <v>0.957805907172996</v>
      </c>
      <c r="S1124" s="267">
        <v>0.981987053194484</v>
      </c>
      <c r="T1124" s="295">
        <v>0.0309581377708245</v>
      </c>
      <c r="U1124" s="266">
        <v>97906</v>
      </c>
      <c r="V1124" s="266">
        <v>92133</v>
      </c>
      <c r="W1124" s="267">
        <v>0.941035278736748</v>
      </c>
      <c r="X1124" s="267">
        <v>0.926498127340824</v>
      </c>
      <c r="Y1124" s="268">
        <v>0.959212376933896</v>
      </c>
      <c r="Z1124" s="268">
        <v>0.932732901773149</v>
      </c>
      <c r="AA1124" s="295">
        <v>-0.032714249593072</v>
      </c>
      <c r="AB1124" s="264">
        <v>23143</v>
      </c>
      <c r="AC1124" s="264">
        <v>21806</v>
      </c>
      <c r="AD1124" s="264">
        <v>23083</v>
      </c>
      <c r="AE1124" s="264">
        <v>21922</v>
      </c>
      <c r="AF1124" s="268">
        <v>0.942228751674372</v>
      </c>
      <c r="AG1124" s="268">
        <v>0.949703244812199</v>
      </c>
      <c r="AH1124" s="295">
        <v>-0.00747449313782711</v>
      </c>
    </row>
    <row r="1125" spans="1:34">
      <c r="A1125" s="315" t="s">
        <v>1972</v>
      </c>
      <c r="B1125" s="321" t="s">
        <v>3364</v>
      </c>
      <c r="C1125" s="293" t="s">
        <v>2040</v>
      </c>
      <c r="D1125" s="321" t="s">
        <v>2041</v>
      </c>
      <c r="E1125" s="263">
        <v>844</v>
      </c>
      <c r="F1125" s="263">
        <v>822</v>
      </c>
      <c r="G1125" s="263">
        <v>790</v>
      </c>
      <c r="H1125" s="264">
        <v>1068</v>
      </c>
      <c r="I1125" s="264">
        <v>1054</v>
      </c>
      <c r="J1125" s="264">
        <v>1004</v>
      </c>
      <c r="K1125" s="264">
        <v>1277</v>
      </c>
      <c r="L1125" s="264">
        <v>1259</v>
      </c>
      <c r="M1125" s="264">
        <v>1191</v>
      </c>
      <c r="N1125" s="267">
        <v>0.975677299683883</v>
      </c>
      <c r="O1125" s="266">
        <v>37346</v>
      </c>
      <c r="P1125" s="294">
        <v>0.9</v>
      </c>
      <c r="Q1125" s="267">
        <v>0.9739336492891</v>
      </c>
      <c r="R1125" s="267">
        <v>0.98689138576779</v>
      </c>
      <c r="S1125" s="267">
        <v>0.985904463586531</v>
      </c>
      <c r="T1125" s="295">
        <v>-0.0129577364786907</v>
      </c>
      <c r="U1125" s="266">
        <v>38277</v>
      </c>
      <c r="V1125" s="266">
        <v>36003</v>
      </c>
      <c r="W1125" s="267">
        <v>0.940590955404028</v>
      </c>
      <c r="X1125" s="267">
        <v>0.936018957345972</v>
      </c>
      <c r="Y1125" s="268">
        <v>0.940074906367041</v>
      </c>
      <c r="Z1125" s="268">
        <v>0.93265465935787</v>
      </c>
      <c r="AA1125" s="295">
        <v>-0.00405594902106965</v>
      </c>
      <c r="AB1125" s="264">
        <v>8736</v>
      </c>
      <c r="AC1125" s="264">
        <v>8225</v>
      </c>
      <c r="AD1125" s="264">
        <v>8926</v>
      </c>
      <c r="AE1125" s="264">
        <v>8332</v>
      </c>
      <c r="AF1125" s="268">
        <v>0.94150641025641</v>
      </c>
      <c r="AG1125" s="268">
        <v>0.933452834416312</v>
      </c>
      <c r="AH1125" s="295">
        <v>0.00805357584009836</v>
      </c>
    </row>
    <row r="1126" spans="1:34">
      <c r="A1126" s="315" t="s">
        <v>1972</v>
      </c>
      <c r="B1126" s="321" t="s">
        <v>3364</v>
      </c>
      <c r="C1126" s="293" t="s">
        <v>2042</v>
      </c>
      <c r="D1126" s="321" t="s">
        <v>2043</v>
      </c>
      <c r="E1126" s="263">
        <v>1113</v>
      </c>
      <c r="F1126" s="263">
        <v>1098</v>
      </c>
      <c r="G1126" s="263">
        <v>1000</v>
      </c>
      <c r="H1126" s="264">
        <v>1696</v>
      </c>
      <c r="I1126" s="264">
        <v>1646</v>
      </c>
      <c r="J1126" s="264">
        <v>1478</v>
      </c>
      <c r="K1126" s="264">
        <v>1741</v>
      </c>
      <c r="L1126" s="264">
        <v>1701</v>
      </c>
      <c r="M1126" s="264">
        <v>1560</v>
      </c>
      <c r="N1126" s="267">
        <v>0.970864402098868</v>
      </c>
      <c r="O1126" s="266">
        <v>49217</v>
      </c>
      <c r="P1126" s="294">
        <v>0.9</v>
      </c>
      <c r="Q1126" s="267">
        <v>0.986522911051213</v>
      </c>
      <c r="R1126" s="267">
        <v>0.970518867924528</v>
      </c>
      <c r="S1126" s="267">
        <v>0.977024698449167</v>
      </c>
      <c r="T1126" s="295">
        <v>0.0160040431266846</v>
      </c>
      <c r="U1126" s="266">
        <v>50694</v>
      </c>
      <c r="V1126" s="266">
        <v>46078</v>
      </c>
      <c r="W1126" s="267">
        <v>0.908943859233834</v>
      </c>
      <c r="X1126" s="267">
        <v>0.898472596585804</v>
      </c>
      <c r="Y1126" s="268">
        <v>0.871462264150943</v>
      </c>
      <c r="Z1126" s="268">
        <v>0.896036760482481</v>
      </c>
      <c r="AA1126" s="295">
        <v>0.0270103324348607</v>
      </c>
      <c r="AB1126" s="264">
        <v>12009</v>
      </c>
      <c r="AC1126" s="264">
        <v>10947</v>
      </c>
      <c r="AD1126" s="264">
        <v>12322</v>
      </c>
      <c r="AE1126" s="264">
        <v>11102</v>
      </c>
      <c r="AF1126" s="268">
        <v>0.911566325256058</v>
      </c>
      <c r="AG1126" s="268">
        <v>0.900990099009901</v>
      </c>
      <c r="AH1126" s="295">
        <v>0.010576226246157</v>
      </c>
    </row>
    <row r="1127" spans="1:34">
      <c r="A1127" s="315" t="s">
        <v>1972</v>
      </c>
      <c r="B1127" s="321" t="s">
        <v>3364</v>
      </c>
      <c r="C1127" s="293" t="s">
        <v>2044</v>
      </c>
      <c r="D1127" s="321" t="s">
        <v>2045</v>
      </c>
      <c r="E1127" s="263">
        <v>1321</v>
      </c>
      <c r="F1127" s="263">
        <v>1275</v>
      </c>
      <c r="G1127" s="263">
        <v>1199</v>
      </c>
      <c r="H1127" s="264">
        <v>1987</v>
      </c>
      <c r="I1127" s="264">
        <v>1848</v>
      </c>
      <c r="J1127" s="264">
        <v>1858</v>
      </c>
      <c r="K1127" s="264">
        <v>2051</v>
      </c>
      <c r="L1127" s="264">
        <v>1985</v>
      </c>
      <c r="M1127" s="264">
        <v>1857</v>
      </c>
      <c r="N1127" s="267">
        <v>0.956505756345347</v>
      </c>
      <c r="O1127" s="266">
        <v>57244</v>
      </c>
      <c r="P1127" s="294">
        <v>0.9</v>
      </c>
      <c r="Q1127" s="267">
        <v>0.965177895533687</v>
      </c>
      <c r="R1127" s="267">
        <v>0.930045294413689</v>
      </c>
      <c r="S1127" s="267">
        <v>0.967820575329108</v>
      </c>
      <c r="T1127" s="295">
        <v>0.0351326011199976</v>
      </c>
      <c r="U1127" s="266">
        <v>59847</v>
      </c>
      <c r="V1127" s="266">
        <v>55701</v>
      </c>
      <c r="W1127" s="267">
        <v>0.930723344528548</v>
      </c>
      <c r="X1127" s="267">
        <v>0.907645722937169</v>
      </c>
      <c r="Y1127" s="268">
        <v>0.935078007045798</v>
      </c>
      <c r="Z1127" s="268">
        <v>0.905411994149195</v>
      </c>
      <c r="AA1127" s="295">
        <v>-0.0274322841086289</v>
      </c>
      <c r="AB1127" s="264">
        <v>14276</v>
      </c>
      <c r="AC1127" s="264">
        <v>13113</v>
      </c>
      <c r="AD1127" s="264">
        <v>14385</v>
      </c>
      <c r="AE1127" s="264">
        <v>13313</v>
      </c>
      <c r="AF1127" s="268">
        <v>0.918534603530401</v>
      </c>
      <c r="AG1127" s="268">
        <v>0.925477928397636</v>
      </c>
      <c r="AH1127" s="295">
        <v>-0.00694332486723581</v>
      </c>
    </row>
    <row r="1128" spans="1:34">
      <c r="A1128" s="315" t="s">
        <v>1972</v>
      </c>
      <c r="B1128" s="321" t="s">
        <v>3364</v>
      </c>
      <c r="C1128" s="293" t="s">
        <v>2046</v>
      </c>
      <c r="D1128" s="321" t="s">
        <v>2047</v>
      </c>
      <c r="E1128" s="263">
        <v>1365</v>
      </c>
      <c r="F1128" s="263">
        <v>1298</v>
      </c>
      <c r="G1128" s="263">
        <v>1239</v>
      </c>
      <c r="H1128" s="264">
        <v>2091</v>
      </c>
      <c r="I1128" s="264">
        <v>2021</v>
      </c>
      <c r="J1128" s="264">
        <v>1913</v>
      </c>
      <c r="K1128" s="264">
        <v>2158</v>
      </c>
      <c r="L1128" s="264">
        <v>2088</v>
      </c>
      <c r="M1128" s="264">
        <v>2015</v>
      </c>
      <c r="N1128" s="267">
        <v>0.946146056410512</v>
      </c>
      <c r="O1128" s="266">
        <v>56993</v>
      </c>
      <c r="P1128" s="294">
        <v>0.9</v>
      </c>
      <c r="Q1128" s="267">
        <v>0.950915750915751</v>
      </c>
      <c r="R1128" s="267">
        <v>0.966523194643711</v>
      </c>
      <c r="S1128" s="267">
        <v>0.967562557924004</v>
      </c>
      <c r="T1128" s="295">
        <v>-0.0156074437279603</v>
      </c>
      <c r="U1128" s="266">
        <v>60237</v>
      </c>
      <c r="V1128" s="266">
        <v>54950</v>
      </c>
      <c r="W1128" s="267">
        <v>0.912230024735628</v>
      </c>
      <c r="X1128" s="267">
        <v>0.907692307692308</v>
      </c>
      <c r="Y1128" s="268">
        <v>0.914873266379723</v>
      </c>
      <c r="Z1128" s="268">
        <v>0.933734939759036</v>
      </c>
      <c r="AA1128" s="295">
        <v>-0.00718095868741497</v>
      </c>
      <c r="AB1128" s="264">
        <v>14693</v>
      </c>
      <c r="AC1128" s="264">
        <v>13620</v>
      </c>
      <c r="AD1128" s="264">
        <v>14567</v>
      </c>
      <c r="AE1128" s="264">
        <v>12965</v>
      </c>
      <c r="AF1128" s="268">
        <v>0.926972027496087</v>
      </c>
      <c r="AG1128" s="268">
        <v>0.890025399876433</v>
      </c>
      <c r="AH1128" s="295">
        <v>0.0369466276196535</v>
      </c>
    </row>
    <row r="1129" spans="1:34">
      <c r="A1129" s="315" t="s">
        <v>1972</v>
      </c>
      <c r="B1129" s="321" t="s">
        <v>3364</v>
      </c>
      <c r="C1129" s="293" t="s">
        <v>2048</v>
      </c>
      <c r="D1129" s="321" t="s">
        <v>2049</v>
      </c>
      <c r="E1129" s="263">
        <v>1117</v>
      </c>
      <c r="F1129" s="263">
        <v>1000</v>
      </c>
      <c r="G1129" s="263">
        <v>1062</v>
      </c>
      <c r="H1129" s="264">
        <v>1643</v>
      </c>
      <c r="I1129" s="264">
        <v>1555</v>
      </c>
      <c r="J1129" s="264">
        <v>1551</v>
      </c>
      <c r="K1129" s="264">
        <v>1719</v>
      </c>
      <c r="L1129" s="264">
        <v>1565</v>
      </c>
      <c r="M1129" s="264">
        <v>1567</v>
      </c>
      <c r="N1129" s="267">
        <v>0.944146674314195</v>
      </c>
      <c r="O1129" s="266">
        <v>47737</v>
      </c>
      <c r="P1129" s="294">
        <v>0.9</v>
      </c>
      <c r="Q1129" s="267">
        <v>0.895255147717099</v>
      </c>
      <c r="R1129" s="267">
        <v>0.946439440048691</v>
      </c>
      <c r="S1129" s="267">
        <v>0.910413030831879</v>
      </c>
      <c r="T1129" s="295">
        <v>-0.0511842923315921</v>
      </c>
      <c r="U1129" s="266">
        <v>50561</v>
      </c>
      <c r="V1129" s="266">
        <v>48233</v>
      </c>
      <c r="W1129" s="267">
        <v>0.953956606870908</v>
      </c>
      <c r="X1129" s="267">
        <v>0.95076096687556</v>
      </c>
      <c r="Y1129" s="268">
        <v>0.944004869141814</v>
      </c>
      <c r="Z1129" s="268">
        <v>0.911576497963932</v>
      </c>
      <c r="AA1129" s="295">
        <v>0.00675609773374575</v>
      </c>
      <c r="AB1129" s="264">
        <v>11992</v>
      </c>
      <c r="AC1129" s="264">
        <v>11404</v>
      </c>
      <c r="AD1129" s="264">
        <v>12329</v>
      </c>
      <c r="AE1129" s="264">
        <v>11844</v>
      </c>
      <c r="AF1129" s="268">
        <v>0.950967311541027</v>
      </c>
      <c r="AG1129" s="268">
        <v>0.960661854164977</v>
      </c>
      <c r="AH1129" s="295">
        <v>-0.00969454262394953</v>
      </c>
    </row>
    <row r="1130" spans="1:34">
      <c r="A1130" s="315" t="s">
        <v>1972</v>
      </c>
      <c r="B1130" s="321" t="s">
        <v>3364</v>
      </c>
      <c r="C1130" s="293" t="s">
        <v>2050</v>
      </c>
      <c r="D1130" s="321" t="s">
        <v>2051</v>
      </c>
      <c r="E1130" s="263">
        <v>1100</v>
      </c>
      <c r="F1130" s="263">
        <v>1056</v>
      </c>
      <c r="G1130" s="263">
        <v>1022</v>
      </c>
      <c r="H1130" s="264">
        <v>1740</v>
      </c>
      <c r="I1130" s="264">
        <v>1690</v>
      </c>
      <c r="J1130" s="264">
        <v>1668</v>
      </c>
      <c r="K1130" s="264">
        <v>1797</v>
      </c>
      <c r="L1130" s="264">
        <v>1762</v>
      </c>
      <c r="M1130" s="264">
        <v>1700</v>
      </c>
      <c r="N1130" s="267">
        <v>0.966079174645355</v>
      </c>
      <c r="O1130" s="266">
        <v>49442</v>
      </c>
      <c r="P1130" s="294">
        <v>0.9</v>
      </c>
      <c r="Q1130" s="267">
        <v>0.96</v>
      </c>
      <c r="R1130" s="267">
        <v>0.971264367816092</v>
      </c>
      <c r="S1130" s="267">
        <v>0.980523094045632</v>
      </c>
      <c r="T1130" s="295">
        <v>-0.011264367816092</v>
      </c>
      <c r="U1130" s="266">
        <v>51178</v>
      </c>
      <c r="V1130" s="266">
        <v>47490</v>
      </c>
      <c r="W1130" s="267">
        <v>0.927937785767322</v>
      </c>
      <c r="X1130" s="267">
        <v>0.929090909090909</v>
      </c>
      <c r="Y1130" s="268">
        <v>0.958620689655172</v>
      </c>
      <c r="Z1130" s="268">
        <v>0.946021146355036</v>
      </c>
      <c r="AA1130" s="295">
        <v>-0.0295297805642634</v>
      </c>
      <c r="AB1130" s="264">
        <v>12197</v>
      </c>
      <c r="AC1130" s="264">
        <v>11573</v>
      </c>
      <c r="AD1130" s="264">
        <v>12227</v>
      </c>
      <c r="AE1130" s="264">
        <v>11253</v>
      </c>
      <c r="AF1130" s="268">
        <v>0.948839878658687</v>
      </c>
      <c r="AG1130" s="268">
        <v>0.920340230637115</v>
      </c>
      <c r="AH1130" s="295">
        <v>0.028499648021572</v>
      </c>
    </row>
    <row r="1131" spans="1:34">
      <c r="A1131" s="315" t="s">
        <v>1972</v>
      </c>
      <c r="B1131" s="321" t="s">
        <v>3364</v>
      </c>
      <c r="C1131" s="293" t="s">
        <v>2052</v>
      </c>
      <c r="D1131" s="321" t="s">
        <v>2053</v>
      </c>
      <c r="E1131" s="263">
        <v>1964</v>
      </c>
      <c r="F1131" s="263">
        <v>1778</v>
      </c>
      <c r="G1131" s="263">
        <v>1883</v>
      </c>
      <c r="H1131" s="264">
        <v>2914</v>
      </c>
      <c r="I1131" s="264">
        <v>2713</v>
      </c>
      <c r="J1131" s="264">
        <v>2778</v>
      </c>
      <c r="K1131" s="264">
        <v>3029</v>
      </c>
      <c r="L1131" s="264">
        <v>2720</v>
      </c>
      <c r="M1131" s="264">
        <v>2842</v>
      </c>
      <c r="N1131" s="267">
        <v>0.955919325101961</v>
      </c>
      <c r="O1131" s="266">
        <v>85550</v>
      </c>
      <c r="P1131" s="294">
        <v>0.9</v>
      </c>
      <c r="Q1131" s="267">
        <v>0.905295315682281</v>
      </c>
      <c r="R1131" s="267">
        <v>0.931022649279341</v>
      </c>
      <c r="S1131" s="267">
        <v>0.897986134037636</v>
      </c>
      <c r="T1131" s="295">
        <v>-0.02572733359706</v>
      </c>
      <c r="U1131" s="266">
        <v>89495</v>
      </c>
      <c r="V1131" s="266">
        <v>86179</v>
      </c>
      <c r="W1131" s="267">
        <v>0.962947650706743</v>
      </c>
      <c r="X1131" s="267">
        <v>0.958757637474542</v>
      </c>
      <c r="Y1131" s="268">
        <v>0.953328757721345</v>
      </c>
      <c r="Z1131" s="268">
        <v>0.938263453284913</v>
      </c>
      <c r="AA1131" s="295">
        <v>0.00542887975319661</v>
      </c>
      <c r="AB1131" s="264">
        <v>21170</v>
      </c>
      <c r="AC1131" s="264">
        <v>20377</v>
      </c>
      <c r="AD1131" s="264">
        <v>21644</v>
      </c>
      <c r="AE1131" s="264">
        <v>20801</v>
      </c>
      <c r="AF1131" s="268">
        <v>0.962541332073689</v>
      </c>
      <c r="AG1131" s="268">
        <v>0.961051561633709</v>
      </c>
      <c r="AH1131" s="295">
        <v>0.00148977043998011</v>
      </c>
    </row>
    <row r="1132" spans="1:34">
      <c r="A1132" s="315" t="s">
        <v>1972</v>
      </c>
      <c r="B1132" s="321" t="s">
        <v>3364</v>
      </c>
      <c r="C1132" s="293" t="s">
        <v>2054</v>
      </c>
      <c r="D1132" s="321" t="s">
        <v>2055</v>
      </c>
      <c r="E1132" s="263">
        <v>1686</v>
      </c>
      <c r="F1132" s="263">
        <v>1660</v>
      </c>
      <c r="G1132" s="263">
        <v>1594</v>
      </c>
      <c r="H1132" s="264">
        <v>2750</v>
      </c>
      <c r="I1132" s="264">
        <v>2668</v>
      </c>
      <c r="J1132" s="264">
        <v>2554</v>
      </c>
      <c r="K1132" s="264">
        <v>2774</v>
      </c>
      <c r="L1132" s="264">
        <v>2544</v>
      </c>
      <c r="M1132" s="264">
        <v>2568</v>
      </c>
      <c r="N1132" s="267">
        <v>0.934104075425023</v>
      </c>
      <c r="O1132" s="266">
        <v>74010</v>
      </c>
      <c r="P1132" s="294">
        <v>0.9</v>
      </c>
      <c r="Q1132" s="267">
        <v>0.984578884934757</v>
      </c>
      <c r="R1132" s="267">
        <v>0.970181818181818</v>
      </c>
      <c r="S1132" s="267">
        <v>0.917087238644557</v>
      </c>
      <c r="T1132" s="295">
        <v>0.0143970667529387</v>
      </c>
      <c r="U1132" s="266">
        <v>79231</v>
      </c>
      <c r="V1132" s="266">
        <v>74656</v>
      </c>
      <c r="W1132" s="267">
        <v>0.942257449735583</v>
      </c>
      <c r="X1132" s="267">
        <v>0.945432977461447</v>
      </c>
      <c r="Y1132" s="268">
        <v>0.928727272727273</v>
      </c>
      <c r="Z1132" s="268">
        <v>0.925739005046864</v>
      </c>
      <c r="AA1132" s="295">
        <v>0.0167057047341744</v>
      </c>
      <c r="AB1132" s="264">
        <v>19017</v>
      </c>
      <c r="AC1132" s="264">
        <v>17896</v>
      </c>
      <c r="AD1132" s="264">
        <v>19180</v>
      </c>
      <c r="AE1132" s="264">
        <v>18090</v>
      </c>
      <c r="AF1132" s="268">
        <v>0.94105274228322</v>
      </c>
      <c r="AG1132" s="268">
        <v>0.943169968717414</v>
      </c>
      <c r="AH1132" s="295">
        <v>-0.00211722643419376</v>
      </c>
    </row>
    <row r="1133" spans="1:34">
      <c r="A1133" s="315" t="s">
        <v>1972</v>
      </c>
      <c r="B1133" s="321" t="s">
        <v>3364</v>
      </c>
      <c r="C1133" s="293" t="s">
        <v>2056</v>
      </c>
      <c r="D1133" s="321" t="s">
        <v>2057</v>
      </c>
      <c r="E1133" s="263">
        <v>945</v>
      </c>
      <c r="F1133" s="263">
        <v>942</v>
      </c>
      <c r="G1133" s="263">
        <v>906</v>
      </c>
      <c r="H1133" s="264">
        <v>1352</v>
      </c>
      <c r="I1133" s="264">
        <v>1305</v>
      </c>
      <c r="J1133" s="264">
        <v>1245</v>
      </c>
      <c r="K1133" s="264">
        <v>1420</v>
      </c>
      <c r="L1133" s="264">
        <v>1379</v>
      </c>
      <c r="M1133" s="264">
        <v>1302</v>
      </c>
      <c r="N1133" s="267">
        <v>0.988466003111956</v>
      </c>
      <c r="O1133" s="266">
        <v>40022</v>
      </c>
      <c r="P1133" s="294">
        <v>0.9</v>
      </c>
      <c r="Q1133" s="267">
        <v>0.996825396825397</v>
      </c>
      <c r="R1133" s="267">
        <v>0.965236686390533</v>
      </c>
      <c r="S1133" s="267">
        <v>0.97112676056338</v>
      </c>
      <c r="T1133" s="295">
        <v>0.0315887104348643</v>
      </c>
      <c r="U1133" s="266">
        <v>40489</v>
      </c>
      <c r="V1133" s="266">
        <v>37982</v>
      </c>
      <c r="W1133" s="267">
        <v>0.938081948183457</v>
      </c>
      <c r="X1133" s="267">
        <v>0.958730158730159</v>
      </c>
      <c r="Y1133" s="268">
        <v>0.92085798816568</v>
      </c>
      <c r="Z1133" s="268">
        <v>0.916901408450704</v>
      </c>
      <c r="AA1133" s="295">
        <v>0.0378721705644783</v>
      </c>
      <c r="AB1133" s="264">
        <v>9602</v>
      </c>
      <c r="AC1133" s="264">
        <v>8957</v>
      </c>
      <c r="AD1133" s="264">
        <v>9725</v>
      </c>
      <c r="AE1133" s="264">
        <v>9235</v>
      </c>
      <c r="AF1133" s="268">
        <v>0.932826494480317</v>
      </c>
      <c r="AG1133" s="268">
        <v>0.949614395886889</v>
      </c>
      <c r="AH1133" s="295">
        <v>-0.0167879014065728</v>
      </c>
    </row>
    <row r="1134" spans="1:34">
      <c r="A1134" s="315" t="s">
        <v>1972</v>
      </c>
      <c r="B1134" s="321" t="s">
        <v>3364</v>
      </c>
      <c r="C1134" s="293" t="s">
        <v>2058</v>
      </c>
      <c r="D1134" s="321" t="s">
        <v>2059</v>
      </c>
      <c r="E1134" s="263">
        <v>1800</v>
      </c>
      <c r="F1134" s="263">
        <v>1729</v>
      </c>
      <c r="G1134" s="263">
        <v>1661</v>
      </c>
      <c r="H1134" s="264">
        <v>2758</v>
      </c>
      <c r="I1134" s="264">
        <v>2712</v>
      </c>
      <c r="J1134" s="264">
        <v>2570</v>
      </c>
      <c r="K1134" s="264">
        <v>2858</v>
      </c>
      <c r="L1134" s="264">
        <v>2746</v>
      </c>
      <c r="M1134" s="264">
        <v>2595</v>
      </c>
      <c r="N1134" s="267">
        <v>0.973807190774101</v>
      </c>
      <c r="O1134" s="266">
        <v>77517</v>
      </c>
      <c r="P1134" s="294">
        <v>0.9</v>
      </c>
      <c r="Q1134" s="267">
        <v>0.960555555555556</v>
      </c>
      <c r="R1134" s="267">
        <v>0.983321247280638</v>
      </c>
      <c r="S1134" s="267">
        <v>0.960811756473058</v>
      </c>
      <c r="T1134" s="295">
        <v>-0.0227656917250826</v>
      </c>
      <c r="U1134" s="266">
        <v>79602</v>
      </c>
      <c r="V1134" s="266">
        <v>72974</v>
      </c>
      <c r="W1134" s="267">
        <v>0.91673576040803</v>
      </c>
      <c r="X1134" s="267">
        <v>0.922777777777778</v>
      </c>
      <c r="Y1134" s="268">
        <v>0.93183466279913</v>
      </c>
      <c r="Z1134" s="268">
        <v>0.907977606717985</v>
      </c>
      <c r="AA1134" s="295">
        <v>-0.00905688502135205</v>
      </c>
      <c r="AB1134" s="264">
        <v>19885</v>
      </c>
      <c r="AC1134" s="264">
        <v>18349</v>
      </c>
      <c r="AD1134" s="264">
        <v>19424</v>
      </c>
      <c r="AE1134" s="264">
        <v>17765</v>
      </c>
      <c r="AF1134" s="268">
        <v>0.922755846115162</v>
      </c>
      <c r="AG1134" s="268">
        <v>0.914590197693575</v>
      </c>
      <c r="AH1134" s="295">
        <v>0.00816564842158718</v>
      </c>
    </row>
    <row r="1135" spans="1:34">
      <c r="A1135" s="315" t="s">
        <v>1972</v>
      </c>
      <c r="B1135" s="321" t="s">
        <v>3364</v>
      </c>
      <c r="C1135" s="293" t="s">
        <v>2060</v>
      </c>
      <c r="D1135" s="321" t="s">
        <v>2061</v>
      </c>
      <c r="E1135" s="263">
        <v>1289</v>
      </c>
      <c r="F1135" s="263">
        <v>1252</v>
      </c>
      <c r="G1135" s="263">
        <v>1186</v>
      </c>
      <c r="H1135" s="264">
        <v>2131</v>
      </c>
      <c r="I1135" s="264">
        <v>2084</v>
      </c>
      <c r="J1135" s="264">
        <v>1992</v>
      </c>
      <c r="K1135" s="264">
        <v>2066</v>
      </c>
      <c r="L1135" s="264">
        <v>2020</v>
      </c>
      <c r="M1135" s="264">
        <v>1835</v>
      </c>
      <c r="N1135" s="267">
        <v>0.96571811948749</v>
      </c>
      <c r="O1135" s="266">
        <v>59016</v>
      </c>
      <c r="P1135" s="294">
        <v>0.9</v>
      </c>
      <c r="Q1135" s="267">
        <v>0.971295577967417</v>
      </c>
      <c r="R1135" s="267">
        <v>0.977944626935711</v>
      </c>
      <c r="S1135" s="267">
        <v>0.977734753146176</v>
      </c>
      <c r="T1135" s="295">
        <v>-0.00664904896829432</v>
      </c>
      <c r="U1135" s="266">
        <v>61111</v>
      </c>
      <c r="V1135" s="266">
        <v>56561</v>
      </c>
      <c r="W1135" s="267">
        <v>0.925545319173308</v>
      </c>
      <c r="X1135" s="267">
        <v>0.920093095422808</v>
      </c>
      <c r="Y1135" s="268">
        <v>0.934772407320507</v>
      </c>
      <c r="Z1135" s="268">
        <v>0.888189738625363</v>
      </c>
      <c r="AA1135" s="295">
        <v>-0.0146793118976984</v>
      </c>
      <c r="AB1135" s="264">
        <v>14345</v>
      </c>
      <c r="AC1135" s="264">
        <v>13387</v>
      </c>
      <c r="AD1135" s="264">
        <v>14454</v>
      </c>
      <c r="AE1135" s="264">
        <v>13583</v>
      </c>
      <c r="AF1135" s="268">
        <v>0.933217148832346</v>
      </c>
      <c r="AG1135" s="268">
        <v>0.939739864397399</v>
      </c>
      <c r="AH1135" s="295">
        <v>-0.00652271556505291</v>
      </c>
    </row>
    <row r="1136" spans="1:34">
      <c r="A1136" s="315" t="s">
        <v>1972</v>
      </c>
      <c r="B1136" s="321" t="s">
        <v>3364</v>
      </c>
      <c r="C1136" s="293" t="s">
        <v>2062</v>
      </c>
      <c r="D1136" s="321" t="s">
        <v>2063</v>
      </c>
      <c r="E1136" s="263">
        <v>1315</v>
      </c>
      <c r="F1136" s="263">
        <v>1272</v>
      </c>
      <c r="G1136" s="263">
        <v>1227</v>
      </c>
      <c r="H1136" s="264">
        <v>1922</v>
      </c>
      <c r="I1136" s="264">
        <v>1871</v>
      </c>
      <c r="J1136" s="264">
        <v>1810</v>
      </c>
      <c r="K1136" s="264">
        <v>2025</v>
      </c>
      <c r="L1136" s="264">
        <v>1975</v>
      </c>
      <c r="M1136" s="264">
        <v>1922</v>
      </c>
      <c r="N1136" s="267">
        <v>0.963370394007591</v>
      </c>
      <c r="O1136" s="266">
        <v>57361</v>
      </c>
      <c r="P1136" s="294">
        <v>0.9</v>
      </c>
      <c r="Q1136" s="267">
        <v>0.967300380228137</v>
      </c>
      <c r="R1136" s="267">
        <v>0.973465140478668</v>
      </c>
      <c r="S1136" s="267">
        <v>0.975308641975309</v>
      </c>
      <c r="T1136" s="295">
        <v>-0.00616476025053114</v>
      </c>
      <c r="U1136" s="266">
        <v>59542</v>
      </c>
      <c r="V1136" s="266">
        <v>55525</v>
      </c>
      <c r="W1136" s="267">
        <v>0.932535017298713</v>
      </c>
      <c r="X1136" s="267">
        <v>0.933079847908745</v>
      </c>
      <c r="Y1136" s="268">
        <v>0.941727367325702</v>
      </c>
      <c r="Z1136" s="268">
        <v>0.949135802469136</v>
      </c>
      <c r="AA1136" s="295">
        <v>-0.00864751941695718</v>
      </c>
      <c r="AB1136" s="264">
        <v>13880</v>
      </c>
      <c r="AC1136" s="264">
        <v>13098</v>
      </c>
      <c r="AD1136" s="264">
        <v>14059</v>
      </c>
      <c r="AE1136" s="264">
        <v>13213</v>
      </c>
      <c r="AF1136" s="268">
        <v>0.943659942363112</v>
      </c>
      <c r="AG1136" s="268">
        <v>0.939825023116865</v>
      </c>
      <c r="AH1136" s="295">
        <v>0.00383491924624768</v>
      </c>
    </row>
    <row r="1137" spans="1:34">
      <c r="A1137" s="315" t="s">
        <v>1972</v>
      </c>
      <c r="B1137" s="321" t="s">
        <v>3364</v>
      </c>
      <c r="C1137" s="293" t="s">
        <v>2064</v>
      </c>
      <c r="D1137" s="321" t="s">
        <v>2065</v>
      </c>
      <c r="E1137" s="263">
        <v>881</v>
      </c>
      <c r="F1137" s="263">
        <v>862</v>
      </c>
      <c r="G1137" s="263">
        <v>837</v>
      </c>
      <c r="H1137" s="264">
        <v>1350</v>
      </c>
      <c r="I1137" s="264">
        <v>1327</v>
      </c>
      <c r="J1137" s="264">
        <v>1309</v>
      </c>
      <c r="K1137" s="264">
        <v>1189</v>
      </c>
      <c r="L1137" s="264">
        <v>1159</v>
      </c>
      <c r="M1137" s="264">
        <v>1135</v>
      </c>
      <c r="N1137" s="267">
        <v>0.97512205893177</v>
      </c>
      <c r="O1137" s="266">
        <v>39745</v>
      </c>
      <c r="P1137" s="294">
        <v>0.9</v>
      </c>
      <c r="Q1137" s="267">
        <v>0.978433598183882</v>
      </c>
      <c r="R1137" s="267">
        <v>0.982962962962963</v>
      </c>
      <c r="S1137" s="267">
        <v>0.974768713204373</v>
      </c>
      <c r="T1137" s="295">
        <v>-0.00452936477908095</v>
      </c>
      <c r="U1137" s="266">
        <v>40759</v>
      </c>
      <c r="V1137" s="266">
        <v>39397</v>
      </c>
      <c r="W1137" s="267">
        <v>0.966584067322555</v>
      </c>
      <c r="X1137" s="267">
        <v>0.95005675368899</v>
      </c>
      <c r="Y1137" s="268">
        <v>0.96962962962963</v>
      </c>
      <c r="Z1137" s="268">
        <v>0.954583683767872</v>
      </c>
      <c r="AA1137" s="295">
        <v>-0.0195728759406398</v>
      </c>
      <c r="AB1137" s="264">
        <v>9382</v>
      </c>
      <c r="AC1137" s="264">
        <v>9060</v>
      </c>
      <c r="AD1137" s="264">
        <v>9707</v>
      </c>
      <c r="AE1137" s="264">
        <v>9420</v>
      </c>
      <c r="AF1137" s="268">
        <v>0.965678959710083</v>
      </c>
      <c r="AG1137" s="268">
        <v>0.970433707633666</v>
      </c>
      <c r="AH1137" s="295">
        <v>-0.00475474792358332</v>
      </c>
    </row>
    <row r="1138" spans="1:34">
      <c r="A1138" s="315" t="s">
        <v>1972</v>
      </c>
      <c r="B1138" s="321" t="s">
        <v>3365</v>
      </c>
      <c r="C1138" s="293" t="s">
        <v>2066</v>
      </c>
      <c r="D1138" s="321" t="s">
        <v>2067</v>
      </c>
      <c r="E1138" s="263">
        <v>1124</v>
      </c>
      <c r="F1138" s="263">
        <v>1110</v>
      </c>
      <c r="G1138" s="263">
        <v>1065</v>
      </c>
      <c r="H1138" s="264">
        <v>2225</v>
      </c>
      <c r="I1138" s="264">
        <v>2147</v>
      </c>
      <c r="J1138" s="264">
        <v>1991</v>
      </c>
      <c r="K1138" s="264">
        <v>2044</v>
      </c>
      <c r="L1138" s="264">
        <v>2012</v>
      </c>
      <c r="M1138" s="264">
        <v>1844</v>
      </c>
      <c r="N1138" s="267">
        <v>0.981087106942416</v>
      </c>
      <c r="O1138" s="266">
        <v>63805</v>
      </c>
      <c r="P1138" s="294">
        <v>0.9</v>
      </c>
      <c r="Q1138" s="267">
        <v>0.987544483985765</v>
      </c>
      <c r="R1138" s="267">
        <v>0.964943820224719</v>
      </c>
      <c r="S1138" s="267">
        <v>0.984344422700587</v>
      </c>
      <c r="T1138" s="295">
        <v>0.022600663761046</v>
      </c>
      <c r="U1138" s="266">
        <v>65035</v>
      </c>
      <c r="V1138" s="266">
        <v>61115</v>
      </c>
      <c r="W1138" s="267">
        <v>0.939724763588837</v>
      </c>
      <c r="X1138" s="267">
        <v>0.947508896797153</v>
      </c>
      <c r="Y1138" s="268">
        <v>0.894831460674157</v>
      </c>
      <c r="Z1138" s="268">
        <v>0.902152641878669</v>
      </c>
      <c r="AA1138" s="295">
        <v>0.0526774361229957</v>
      </c>
      <c r="AB1138" s="264">
        <v>14544</v>
      </c>
      <c r="AC1138" s="264">
        <v>13549</v>
      </c>
      <c r="AD1138" s="264">
        <v>15538</v>
      </c>
      <c r="AE1138" s="264">
        <v>14836</v>
      </c>
      <c r="AF1138" s="268">
        <v>0.931586908690869</v>
      </c>
      <c r="AG1138" s="268">
        <v>0.954820440211095</v>
      </c>
      <c r="AH1138" s="295">
        <v>-0.0232335315202262</v>
      </c>
    </row>
    <row r="1139" spans="1:34">
      <c r="A1139" s="315" t="s">
        <v>1972</v>
      </c>
      <c r="B1139" s="321" t="s">
        <v>3365</v>
      </c>
      <c r="C1139" s="293" t="s">
        <v>2068</v>
      </c>
      <c r="D1139" s="321" t="s">
        <v>2069</v>
      </c>
      <c r="E1139" s="263">
        <v>1980</v>
      </c>
      <c r="F1139" s="263">
        <v>1968</v>
      </c>
      <c r="G1139" s="263">
        <v>1838</v>
      </c>
      <c r="H1139" s="264">
        <v>3783</v>
      </c>
      <c r="I1139" s="264">
        <v>3744</v>
      </c>
      <c r="J1139" s="264">
        <v>3378</v>
      </c>
      <c r="K1139" s="264">
        <v>3488</v>
      </c>
      <c r="L1139" s="264">
        <v>3458</v>
      </c>
      <c r="M1139" s="264">
        <v>3224</v>
      </c>
      <c r="N1139" s="267">
        <v>0.985131293483953</v>
      </c>
      <c r="O1139" s="266">
        <v>105346</v>
      </c>
      <c r="P1139" s="294">
        <v>0.9</v>
      </c>
      <c r="Q1139" s="267">
        <v>0.993939393939394</v>
      </c>
      <c r="R1139" s="267">
        <v>0.989690721649485</v>
      </c>
      <c r="S1139" s="267">
        <v>0.991399082568807</v>
      </c>
      <c r="T1139" s="295">
        <v>0.00424867228990933</v>
      </c>
      <c r="U1139" s="266">
        <v>106936</v>
      </c>
      <c r="V1139" s="266">
        <v>92346</v>
      </c>
      <c r="W1139" s="267">
        <v>0.863563252786714</v>
      </c>
      <c r="X1139" s="267">
        <v>0.928282828282828</v>
      </c>
      <c r="Y1139" s="268">
        <v>0.892942109436955</v>
      </c>
      <c r="Z1139" s="268">
        <v>0.924311926605505</v>
      </c>
      <c r="AA1139" s="295">
        <v>0.0353407188458734</v>
      </c>
      <c r="AB1139" s="264">
        <v>23904</v>
      </c>
      <c r="AC1139" s="264">
        <v>21582</v>
      </c>
      <c r="AD1139" s="264">
        <v>25420</v>
      </c>
      <c r="AE1139" s="264">
        <v>22447</v>
      </c>
      <c r="AF1139" s="268">
        <v>0.902861445783133</v>
      </c>
      <c r="AG1139" s="268">
        <v>0.883044846577498</v>
      </c>
      <c r="AH1139" s="295">
        <v>0.0198165992056345</v>
      </c>
    </row>
    <row r="1140" spans="1:34">
      <c r="A1140" s="315" t="s">
        <v>1972</v>
      </c>
      <c r="B1140" s="321" t="s">
        <v>3365</v>
      </c>
      <c r="C1140" s="293" t="s">
        <v>2070</v>
      </c>
      <c r="D1140" s="321" t="s">
        <v>2071</v>
      </c>
      <c r="E1140" s="263">
        <v>2898</v>
      </c>
      <c r="F1140" s="263">
        <v>2862</v>
      </c>
      <c r="G1140" s="263">
        <v>2806</v>
      </c>
      <c r="H1140" s="264">
        <v>5479</v>
      </c>
      <c r="I1140" s="264">
        <v>5369</v>
      </c>
      <c r="J1140" s="264">
        <v>5223</v>
      </c>
      <c r="K1140" s="264">
        <v>4832</v>
      </c>
      <c r="L1140" s="264">
        <v>4732</v>
      </c>
      <c r="M1140" s="264">
        <v>4569</v>
      </c>
      <c r="N1140" s="267">
        <v>0.977540381394846</v>
      </c>
      <c r="O1140" s="266">
        <v>144762</v>
      </c>
      <c r="P1140" s="294">
        <v>0.9</v>
      </c>
      <c r="Q1140" s="267">
        <v>0.987577639751553</v>
      </c>
      <c r="R1140" s="267">
        <v>0.979923343675853</v>
      </c>
      <c r="S1140" s="267">
        <v>0.979304635761589</v>
      </c>
      <c r="T1140" s="295">
        <v>0.00765429607569956</v>
      </c>
      <c r="U1140" s="266">
        <v>148088</v>
      </c>
      <c r="V1140" s="266">
        <v>143262</v>
      </c>
      <c r="W1140" s="267">
        <v>0.967411268975204</v>
      </c>
      <c r="X1140" s="267">
        <v>0.968253968253968</v>
      </c>
      <c r="Y1140" s="268">
        <v>0.953276145281986</v>
      </c>
      <c r="Z1140" s="268">
        <v>0.94557119205298</v>
      </c>
      <c r="AA1140" s="295">
        <v>0.0149778229719825</v>
      </c>
      <c r="AB1140" s="264">
        <v>33915</v>
      </c>
      <c r="AC1140" s="264">
        <v>32750</v>
      </c>
      <c r="AD1140" s="264">
        <v>35839</v>
      </c>
      <c r="AE1140" s="264">
        <v>34748</v>
      </c>
      <c r="AF1140" s="268">
        <v>0.965649417661802</v>
      </c>
      <c r="AG1140" s="268">
        <v>0.969558302407991</v>
      </c>
      <c r="AH1140" s="295">
        <v>-0.00390888474618978</v>
      </c>
    </row>
    <row r="1141" spans="1:34">
      <c r="A1141" s="315" t="s">
        <v>1972</v>
      </c>
      <c r="B1141" s="321" t="s">
        <v>3365</v>
      </c>
      <c r="C1141" s="293" t="s">
        <v>2072</v>
      </c>
      <c r="D1141" s="321" t="s">
        <v>2073</v>
      </c>
      <c r="E1141" s="263">
        <v>2850</v>
      </c>
      <c r="F1141" s="263">
        <v>2803</v>
      </c>
      <c r="G1141" s="263">
        <v>2621</v>
      </c>
      <c r="H1141" s="264">
        <v>5403</v>
      </c>
      <c r="I1141" s="264">
        <v>5278</v>
      </c>
      <c r="J1141" s="264">
        <v>4710</v>
      </c>
      <c r="K1141" s="264">
        <v>4586</v>
      </c>
      <c r="L1141" s="264">
        <v>4309</v>
      </c>
      <c r="M1141" s="264">
        <v>4105</v>
      </c>
      <c r="N1141" s="267">
        <v>0.953686518183774</v>
      </c>
      <c r="O1141" s="266">
        <v>141817</v>
      </c>
      <c r="P1141" s="294">
        <v>0.9</v>
      </c>
      <c r="Q1141" s="267">
        <v>0.983508771929825</v>
      </c>
      <c r="R1141" s="267">
        <v>0.976864704793633</v>
      </c>
      <c r="S1141" s="267">
        <v>0.939598778892281</v>
      </c>
      <c r="T1141" s="295">
        <v>0.00664406713619137</v>
      </c>
      <c r="U1141" s="266">
        <v>148704</v>
      </c>
      <c r="V1141" s="266">
        <v>129352</v>
      </c>
      <c r="W1141" s="267">
        <v>0.86986227673768</v>
      </c>
      <c r="X1141" s="267">
        <v>0.919649122807017</v>
      </c>
      <c r="Y1141" s="268">
        <v>0.871737923375902</v>
      </c>
      <c r="Z1141" s="268">
        <v>0.895115569123419</v>
      </c>
      <c r="AA1141" s="295">
        <v>0.0479111994311152</v>
      </c>
      <c r="AB1141" s="264">
        <v>34066</v>
      </c>
      <c r="AC1141" s="264">
        <v>30411</v>
      </c>
      <c r="AD1141" s="264">
        <v>35794</v>
      </c>
      <c r="AE1141" s="264">
        <v>31639</v>
      </c>
      <c r="AF1141" s="268">
        <v>0.892708272177538</v>
      </c>
      <c r="AG1141" s="268">
        <v>0.88391909258535</v>
      </c>
      <c r="AH1141" s="295">
        <v>0.00878917959218817</v>
      </c>
    </row>
    <row r="1142" spans="1:34">
      <c r="A1142" s="315" t="s">
        <v>1972</v>
      </c>
      <c r="B1142" s="321" t="s">
        <v>3365</v>
      </c>
      <c r="C1142" s="293" t="s">
        <v>2074</v>
      </c>
      <c r="D1142" s="321" t="s">
        <v>2075</v>
      </c>
      <c r="E1142" s="263">
        <v>1801</v>
      </c>
      <c r="F1142" s="263">
        <v>1710</v>
      </c>
      <c r="G1142" s="263">
        <v>1600</v>
      </c>
      <c r="H1142" s="264">
        <v>3515</v>
      </c>
      <c r="I1142" s="264">
        <v>3269</v>
      </c>
      <c r="J1142" s="264">
        <v>2782</v>
      </c>
      <c r="K1142" s="264">
        <v>3227</v>
      </c>
      <c r="L1142" s="264">
        <v>3153</v>
      </c>
      <c r="M1142" s="264">
        <v>2831</v>
      </c>
      <c r="N1142" s="267">
        <v>0.94912482587366</v>
      </c>
      <c r="O1142" s="266">
        <v>94026</v>
      </c>
      <c r="P1142" s="294">
        <v>0.9</v>
      </c>
      <c r="Q1142" s="267">
        <v>0.949472515269295</v>
      </c>
      <c r="R1142" s="267">
        <v>0.930014224751067</v>
      </c>
      <c r="S1142" s="267">
        <v>0.977068484660676</v>
      </c>
      <c r="T1142" s="295">
        <v>0.019458290518228</v>
      </c>
      <c r="U1142" s="266">
        <v>99066</v>
      </c>
      <c r="V1142" s="266">
        <v>81710</v>
      </c>
      <c r="W1142" s="267">
        <v>0.824803666242707</v>
      </c>
      <c r="X1142" s="267">
        <v>0.888395335924486</v>
      </c>
      <c r="Y1142" s="268">
        <v>0.791465149359886</v>
      </c>
      <c r="Z1142" s="268">
        <v>0.877285404400372</v>
      </c>
      <c r="AA1142" s="295">
        <v>0.0969301865646002</v>
      </c>
      <c r="AB1142" s="264">
        <v>22121</v>
      </c>
      <c r="AC1142" s="264">
        <v>19015</v>
      </c>
      <c r="AD1142" s="264">
        <v>23042</v>
      </c>
      <c r="AE1142" s="264">
        <v>19102</v>
      </c>
      <c r="AF1142" s="268">
        <v>0.859590434428823</v>
      </c>
      <c r="AG1142" s="268">
        <v>0.829007898619911</v>
      </c>
      <c r="AH1142" s="295">
        <v>0.0305825358089119</v>
      </c>
    </row>
    <row r="1143" spans="1:34">
      <c r="A1143" s="315" t="s">
        <v>1972</v>
      </c>
      <c r="B1143" s="321" t="s">
        <v>3365</v>
      </c>
      <c r="C1143" s="293" t="s">
        <v>2076</v>
      </c>
      <c r="D1143" s="321" t="s">
        <v>2077</v>
      </c>
      <c r="E1143" s="263">
        <v>2122</v>
      </c>
      <c r="F1143" s="263">
        <v>2020</v>
      </c>
      <c r="G1143" s="263">
        <v>1849</v>
      </c>
      <c r="H1143" s="264">
        <v>4082</v>
      </c>
      <c r="I1143" s="264">
        <v>3920</v>
      </c>
      <c r="J1143" s="264">
        <v>3329</v>
      </c>
      <c r="K1143" s="264">
        <v>3550</v>
      </c>
      <c r="L1143" s="264">
        <v>3500</v>
      </c>
      <c r="M1143" s="264">
        <v>3170</v>
      </c>
      <c r="N1143" s="267">
        <v>0.964867405412245</v>
      </c>
      <c r="O1143" s="266">
        <v>106751</v>
      </c>
      <c r="P1143" s="294">
        <v>0.9</v>
      </c>
      <c r="Q1143" s="267">
        <v>0.951932139491046</v>
      </c>
      <c r="R1143" s="267">
        <v>0.96031357177854</v>
      </c>
      <c r="S1143" s="267">
        <v>0.985915492957746</v>
      </c>
      <c r="T1143" s="295">
        <v>-0.00838143228749377</v>
      </c>
      <c r="U1143" s="266">
        <v>110638</v>
      </c>
      <c r="V1143" s="266">
        <v>96350</v>
      </c>
      <c r="W1143" s="267">
        <v>0.870858113848768</v>
      </c>
      <c r="X1143" s="267">
        <v>0.871347785108388</v>
      </c>
      <c r="Y1143" s="268">
        <v>0.815531602155806</v>
      </c>
      <c r="Z1143" s="268">
        <v>0.892957746478873</v>
      </c>
      <c r="AA1143" s="295">
        <v>0.0558161829525823</v>
      </c>
      <c r="AB1143" s="264">
        <v>25246</v>
      </c>
      <c r="AC1143" s="264">
        <v>22292</v>
      </c>
      <c r="AD1143" s="264">
        <v>26127</v>
      </c>
      <c r="AE1143" s="264">
        <v>23088</v>
      </c>
      <c r="AF1143" s="268">
        <v>0.882991364968708</v>
      </c>
      <c r="AG1143" s="268">
        <v>0.883683545757263</v>
      </c>
      <c r="AH1143" s="295">
        <v>-0.000692180788554708</v>
      </c>
    </row>
    <row r="1144" spans="1:34">
      <c r="A1144" s="315" t="s">
        <v>1972</v>
      </c>
      <c r="B1144" s="321" t="s">
        <v>3365</v>
      </c>
      <c r="C1144" s="293" t="s">
        <v>2078</v>
      </c>
      <c r="D1144" s="321" t="s">
        <v>2079</v>
      </c>
      <c r="E1144" s="263">
        <v>2107</v>
      </c>
      <c r="F1144" s="263">
        <v>2049</v>
      </c>
      <c r="G1144" s="263">
        <v>1779</v>
      </c>
      <c r="H1144" s="264">
        <v>3986</v>
      </c>
      <c r="I1144" s="264">
        <v>3559</v>
      </c>
      <c r="J1144" s="264">
        <v>3173</v>
      </c>
      <c r="K1144" s="264">
        <v>3512</v>
      </c>
      <c r="L1144" s="264">
        <v>3395</v>
      </c>
      <c r="M1144" s="264">
        <v>2978</v>
      </c>
      <c r="N1144" s="267">
        <v>0.937166132478632</v>
      </c>
      <c r="O1144" s="266">
        <v>98245</v>
      </c>
      <c r="P1144" s="294">
        <v>0.9</v>
      </c>
      <c r="Q1144" s="267">
        <v>0.972472710014238</v>
      </c>
      <c r="R1144" s="267">
        <v>0.892875062719518</v>
      </c>
      <c r="S1144" s="267">
        <v>0.966685649202733</v>
      </c>
      <c r="T1144" s="295">
        <v>0.07959764729472</v>
      </c>
      <c r="U1144" s="266">
        <v>104832</v>
      </c>
      <c r="V1144" s="266">
        <v>85132</v>
      </c>
      <c r="W1144" s="267">
        <v>0.812080280830281</v>
      </c>
      <c r="X1144" s="267">
        <v>0.844328429046037</v>
      </c>
      <c r="Y1144" s="268">
        <v>0.796036126442549</v>
      </c>
      <c r="Z1144" s="268">
        <v>0.847949886104784</v>
      </c>
      <c r="AA1144" s="295">
        <v>0.048292302603488</v>
      </c>
      <c r="AB1144" s="264">
        <v>24061</v>
      </c>
      <c r="AC1144" s="264">
        <v>19782</v>
      </c>
      <c r="AD1144" s="264">
        <v>24823</v>
      </c>
      <c r="AE1144" s="264">
        <v>21120</v>
      </c>
      <c r="AF1144" s="268">
        <v>0.822160342462907</v>
      </c>
      <c r="AG1144" s="268">
        <v>0.850823832735769</v>
      </c>
      <c r="AH1144" s="295">
        <v>-0.0286634902728624</v>
      </c>
    </row>
    <row r="1145" spans="1:34">
      <c r="A1145" s="315" t="s">
        <v>1972</v>
      </c>
      <c r="B1145" s="321" t="s">
        <v>3365</v>
      </c>
      <c r="C1145" s="293" t="s">
        <v>2080</v>
      </c>
      <c r="D1145" s="321" t="s">
        <v>2081</v>
      </c>
      <c r="E1145" s="263">
        <v>2065</v>
      </c>
      <c r="F1145" s="263">
        <v>2043</v>
      </c>
      <c r="G1145" s="263">
        <v>1959</v>
      </c>
      <c r="H1145" s="264">
        <v>3858</v>
      </c>
      <c r="I1145" s="264">
        <v>3667</v>
      </c>
      <c r="J1145" s="264">
        <v>3633</v>
      </c>
      <c r="K1145" s="264">
        <v>3322</v>
      </c>
      <c r="L1145" s="264">
        <v>3285</v>
      </c>
      <c r="M1145" s="264">
        <v>3055</v>
      </c>
      <c r="N1145" s="267">
        <v>0.974656296506272</v>
      </c>
      <c r="O1145" s="266">
        <v>110027</v>
      </c>
      <c r="P1145" s="294">
        <v>0.9</v>
      </c>
      <c r="Q1145" s="267">
        <v>0.989346246973366</v>
      </c>
      <c r="R1145" s="267">
        <v>0.950492483151892</v>
      </c>
      <c r="S1145" s="267">
        <v>0.988862131246237</v>
      </c>
      <c r="T1145" s="295">
        <v>0.0388537638214734</v>
      </c>
      <c r="U1145" s="266">
        <v>112888</v>
      </c>
      <c r="V1145" s="266">
        <v>106503</v>
      </c>
      <c r="W1145" s="267">
        <v>0.943439515271774</v>
      </c>
      <c r="X1145" s="267">
        <v>0.948668280871671</v>
      </c>
      <c r="Y1145" s="268">
        <v>0.941679626749611</v>
      </c>
      <c r="Z1145" s="268">
        <v>0.919626730885009</v>
      </c>
      <c r="AA1145" s="295">
        <v>0.00698865412205951</v>
      </c>
      <c r="AB1145" s="264">
        <v>24982</v>
      </c>
      <c r="AC1145" s="264">
        <v>23571</v>
      </c>
      <c r="AD1145" s="264">
        <v>26844</v>
      </c>
      <c r="AE1145" s="264">
        <v>25320</v>
      </c>
      <c r="AF1145" s="268">
        <v>0.943519333920423</v>
      </c>
      <c r="AG1145" s="268">
        <v>0.94322753687975</v>
      </c>
      <c r="AH1145" s="295">
        <v>0.000291797040673059</v>
      </c>
    </row>
    <row r="1146" spans="1:34">
      <c r="A1146" s="315" t="s">
        <v>1972</v>
      </c>
      <c r="B1146" s="321" t="s">
        <v>3365</v>
      </c>
      <c r="C1146" s="293" t="s">
        <v>2082</v>
      </c>
      <c r="D1146" s="321" t="s">
        <v>2083</v>
      </c>
      <c r="E1146" s="263">
        <v>1099</v>
      </c>
      <c r="F1146" s="263">
        <v>1013</v>
      </c>
      <c r="G1146" s="263">
        <v>944</v>
      </c>
      <c r="H1146" s="264">
        <v>2062</v>
      </c>
      <c r="I1146" s="264">
        <v>1940</v>
      </c>
      <c r="J1146" s="264">
        <v>1692</v>
      </c>
      <c r="K1146" s="264">
        <v>1790</v>
      </c>
      <c r="L1146" s="264">
        <v>1721</v>
      </c>
      <c r="M1146" s="264">
        <v>1586</v>
      </c>
      <c r="N1146" s="267">
        <v>0.95121522591076</v>
      </c>
      <c r="O1146" s="266">
        <v>54127</v>
      </c>
      <c r="P1146" s="294">
        <v>0.9</v>
      </c>
      <c r="Q1146" s="267">
        <v>0.921747042766151</v>
      </c>
      <c r="R1146" s="267">
        <v>0.940834141610087</v>
      </c>
      <c r="S1146" s="267">
        <v>0.96145251396648</v>
      </c>
      <c r="T1146" s="295">
        <v>-0.0190870988439362</v>
      </c>
      <c r="U1146" s="266">
        <v>56903</v>
      </c>
      <c r="V1146" s="266">
        <v>50832</v>
      </c>
      <c r="W1146" s="267">
        <v>0.893309667328612</v>
      </c>
      <c r="X1146" s="267">
        <v>0.858962693357598</v>
      </c>
      <c r="Y1146" s="268">
        <v>0.820562560620756</v>
      </c>
      <c r="Z1146" s="268">
        <v>0.886033519553073</v>
      </c>
      <c r="AA1146" s="295">
        <v>0.0384001327368413</v>
      </c>
      <c r="AB1146" s="264">
        <v>12947</v>
      </c>
      <c r="AC1146" s="264">
        <v>11618</v>
      </c>
      <c r="AD1146" s="264">
        <v>13487</v>
      </c>
      <c r="AE1146" s="264">
        <v>12273</v>
      </c>
      <c r="AF1146" s="268">
        <v>0.897350737622615</v>
      </c>
      <c r="AG1146" s="268">
        <v>0.909987395269519</v>
      </c>
      <c r="AH1146" s="295">
        <v>-0.0126366576469035</v>
      </c>
    </row>
    <row r="1147" spans="1:34">
      <c r="A1147" s="315" t="s">
        <v>1972</v>
      </c>
      <c r="B1147" s="321" t="s">
        <v>3365</v>
      </c>
      <c r="C1147" s="293" t="s">
        <v>2084</v>
      </c>
      <c r="D1147" s="321" t="s">
        <v>2085</v>
      </c>
      <c r="E1147" s="263">
        <v>1289</v>
      </c>
      <c r="F1147" s="263">
        <v>1270</v>
      </c>
      <c r="G1147" s="263">
        <v>1208</v>
      </c>
      <c r="H1147" s="264">
        <v>2360</v>
      </c>
      <c r="I1147" s="264">
        <v>2336</v>
      </c>
      <c r="J1147" s="264">
        <v>2173</v>
      </c>
      <c r="K1147" s="264">
        <v>2122</v>
      </c>
      <c r="L1147" s="264">
        <v>2083</v>
      </c>
      <c r="M1147" s="264">
        <v>1991</v>
      </c>
      <c r="N1147" s="267">
        <v>0.975236740991741</v>
      </c>
      <c r="O1147" s="266">
        <v>64469</v>
      </c>
      <c r="P1147" s="294">
        <v>0.9</v>
      </c>
      <c r="Q1147" s="267">
        <v>0.985259891388673</v>
      </c>
      <c r="R1147" s="267">
        <v>0.989830508474576</v>
      </c>
      <c r="S1147" s="267">
        <v>0.981621112158341</v>
      </c>
      <c r="T1147" s="295">
        <v>-0.00457061708590289</v>
      </c>
      <c r="U1147" s="266">
        <v>66106</v>
      </c>
      <c r="V1147" s="266">
        <v>60856</v>
      </c>
      <c r="W1147" s="267">
        <v>0.920582095422503</v>
      </c>
      <c r="X1147" s="267">
        <v>0.937160589604344</v>
      </c>
      <c r="Y1147" s="268">
        <v>0.920762711864407</v>
      </c>
      <c r="Z1147" s="268">
        <v>0.938265786993402</v>
      </c>
      <c r="AA1147" s="295">
        <v>0.0163978777399377</v>
      </c>
      <c r="AB1147" s="264">
        <v>14722</v>
      </c>
      <c r="AC1147" s="264">
        <v>13697</v>
      </c>
      <c r="AD1147" s="264">
        <v>15602</v>
      </c>
      <c r="AE1147" s="264">
        <v>14531</v>
      </c>
      <c r="AF1147" s="268">
        <v>0.930376307566907</v>
      </c>
      <c r="AG1147" s="268">
        <v>0.931354954493014</v>
      </c>
      <c r="AH1147" s="295">
        <v>-0.000978646926107052</v>
      </c>
    </row>
    <row r="1148" spans="1:34">
      <c r="A1148" s="315" t="s">
        <v>1972</v>
      </c>
      <c r="B1148" s="321" t="s">
        <v>3366</v>
      </c>
      <c r="C1148" s="293" t="s">
        <v>2086</v>
      </c>
      <c r="D1148" s="321" t="s">
        <v>2087</v>
      </c>
      <c r="E1148" s="263">
        <v>6725</v>
      </c>
      <c r="F1148" s="263">
        <v>6121</v>
      </c>
      <c r="G1148" s="263">
        <v>5337</v>
      </c>
      <c r="H1148" s="264">
        <v>12252</v>
      </c>
      <c r="I1148" s="264">
        <v>10650</v>
      </c>
      <c r="J1148" s="264">
        <v>8303</v>
      </c>
      <c r="K1148" s="264">
        <v>11051</v>
      </c>
      <c r="L1148" s="264">
        <v>9493</v>
      </c>
      <c r="M1148" s="264">
        <v>7763</v>
      </c>
      <c r="N1148" s="267">
        <v>0.904251992409867</v>
      </c>
      <c r="O1148" s="266">
        <v>297838</v>
      </c>
      <c r="P1148" s="294">
        <v>0.9</v>
      </c>
      <c r="Q1148" s="267">
        <v>0.910185873605948</v>
      </c>
      <c r="R1148" s="267">
        <v>0.8692458374143</v>
      </c>
      <c r="S1148" s="267">
        <v>0.859017283503755</v>
      </c>
      <c r="T1148" s="295">
        <v>0.0409400361916482</v>
      </c>
      <c r="U1148" s="266">
        <v>329375</v>
      </c>
      <c r="V1148" s="266">
        <v>241059</v>
      </c>
      <c r="W1148" s="267">
        <v>0.731867931688805</v>
      </c>
      <c r="X1148" s="267">
        <v>0.79360594795539</v>
      </c>
      <c r="Y1148" s="268">
        <v>0.677685275873327</v>
      </c>
      <c r="Z1148" s="268">
        <v>0.70247036467288</v>
      </c>
      <c r="AA1148" s="295">
        <v>0.115920672082063</v>
      </c>
      <c r="AB1148" s="264">
        <v>77687</v>
      </c>
      <c r="AC1148" s="264">
        <v>56153</v>
      </c>
      <c r="AD1148" s="264">
        <v>79496</v>
      </c>
      <c r="AE1148" s="264">
        <v>59060</v>
      </c>
      <c r="AF1148" s="268">
        <v>0.722810766280073</v>
      </c>
      <c r="AG1148" s="268">
        <v>0.742930461910033</v>
      </c>
      <c r="AH1148" s="295">
        <v>-0.0201196956299606</v>
      </c>
    </row>
    <row r="1149" spans="1:34">
      <c r="A1149" s="315" t="s">
        <v>1972</v>
      </c>
      <c r="B1149" s="321" t="s">
        <v>3366</v>
      </c>
      <c r="C1149" s="293" t="s">
        <v>2088</v>
      </c>
      <c r="D1149" s="321" t="s">
        <v>2089</v>
      </c>
      <c r="E1149" s="263">
        <v>2027</v>
      </c>
      <c r="F1149" s="263">
        <v>1735</v>
      </c>
      <c r="G1149" s="263">
        <v>1427</v>
      </c>
      <c r="H1149" s="264">
        <v>3726</v>
      </c>
      <c r="I1149" s="264">
        <v>3017</v>
      </c>
      <c r="J1149" s="264">
        <v>2341</v>
      </c>
      <c r="K1149" s="264">
        <v>3210</v>
      </c>
      <c r="L1149" s="264">
        <v>2807</v>
      </c>
      <c r="M1149" s="264">
        <v>2095</v>
      </c>
      <c r="N1149" s="267">
        <v>0.850823034768499</v>
      </c>
      <c r="O1149" s="266">
        <v>83373</v>
      </c>
      <c r="P1149" s="294">
        <v>0.9</v>
      </c>
      <c r="Q1149" s="267">
        <v>0.855944745929946</v>
      </c>
      <c r="R1149" s="267">
        <v>0.809715512614063</v>
      </c>
      <c r="S1149" s="267">
        <v>0.874454828660436</v>
      </c>
      <c r="T1149" s="295">
        <v>0.0462292333158824</v>
      </c>
      <c r="U1149" s="266">
        <v>97991</v>
      </c>
      <c r="V1149" s="266">
        <v>63429</v>
      </c>
      <c r="W1149" s="267">
        <v>0.647294139257687</v>
      </c>
      <c r="X1149" s="267">
        <v>0.70399605328071</v>
      </c>
      <c r="Y1149" s="268">
        <v>0.628287707997853</v>
      </c>
      <c r="Z1149" s="268">
        <v>0.652647975077882</v>
      </c>
      <c r="AA1149" s="295">
        <v>0.0757083452828574</v>
      </c>
      <c r="AB1149" s="264">
        <v>23119</v>
      </c>
      <c r="AC1149" s="264">
        <v>15569</v>
      </c>
      <c r="AD1149" s="264">
        <v>23543</v>
      </c>
      <c r="AE1149" s="264">
        <v>15683</v>
      </c>
      <c r="AF1149" s="268">
        <v>0.673428781521692</v>
      </c>
      <c r="AG1149" s="268">
        <v>0.666142802531538</v>
      </c>
      <c r="AH1149" s="295">
        <v>0.00728597899015415</v>
      </c>
    </row>
    <row r="1150" spans="1:34">
      <c r="A1150" s="315" t="s">
        <v>1972</v>
      </c>
      <c r="B1150" s="321" t="s">
        <v>3366</v>
      </c>
      <c r="C1150" s="293" t="s">
        <v>2090</v>
      </c>
      <c r="D1150" s="321" t="s">
        <v>2091</v>
      </c>
      <c r="E1150" s="263">
        <v>2453</v>
      </c>
      <c r="F1150" s="263">
        <v>2370</v>
      </c>
      <c r="G1150" s="263">
        <v>2260</v>
      </c>
      <c r="H1150" s="264">
        <v>4809</v>
      </c>
      <c r="I1150" s="264">
        <v>4020</v>
      </c>
      <c r="J1150" s="264">
        <v>4164</v>
      </c>
      <c r="K1150" s="264">
        <v>4260</v>
      </c>
      <c r="L1150" s="264">
        <v>3520</v>
      </c>
      <c r="M1150" s="264">
        <v>3609</v>
      </c>
      <c r="N1150" s="267">
        <v>0.944848772406694</v>
      </c>
      <c r="O1150" s="266">
        <v>117491</v>
      </c>
      <c r="P1150" s="294">
        <v>0.9</v>
      </c>
      <c r="Q1150" s="267">
        <v>0.966163880962087</v>
      </c>
      <c r="R1150" s="267">
        <v>0.835932626325639</v>
      </c>
      <c r="S1150" s="267">
        <v>0.826291079812207</v>
      </c>
      <c r="T1150" s="295">
        <v>0.130231254636448</v>
      </c>
      <c r="U1150" s="266">
        <v>124349</v>
      </c>
      <c r="V1150" s="266">
        <v>109417</v>
      </c>
      <c r="W1150" s="267">
        <v>0.879918616152924</v>
      </c>
      <c r="X1150" s="267">
        <v>0.921320831634733</v>
      </c>
      <c r="Y1150" s="268">
        <v>0.865876481597006</v>
      </c>
      <c r="Z1150" s="268">
        <v>0.847183098591549</v>
      </c>
      <c r="AA1150" s="295">
        <v>0.0554443500377274</v>
      </c>
      <c r="AB1150" s="264">
        <v>29804</v>
      </c>
      <c r="AC1150" s="264">
        <v>26119</v>
      </c>
      <c r="AD1150" s="264">
        <v>30169</v>
      </c>
      <c r="AE1150" s="264">
        <v>26342</v>
      </c>
      <c r="AF1150" s="268">
        <v>0.876358878002953</v>
      </c>
      <c r="AG1150" s="268">
        <v>0.873147933309026</v>
      </c>
      <c r="AH1150" s="295">
        <v>0.0032109446939268</v>
      </c>
    </row>
    <row r="1151" spans="1:34">
      <c r="A1151" s="315" t="s">
        <v>1972</v>
      </c>
      <c r="B1151" s="321" t="s">
        <v>3366</v>
      </c>
      <c r="C1151" s="293" t="s">
        <v>2092</v>
      </c>
      <c r="D1151" s="321" t="s">
        <v>2093</v>
      </c>
      <c r="E1151" s="263">
        <v>3190</v>
      </c>
      <c r="F1151" s="263">
        <v>2717</v>
      </c>
      <c r="G1151" s="263">
        <v>2578</v>
      </c>
      <c r="H1151" s="264">
        <v>6298</v>
      </c>
      <c r="I1151" s="264">
        <v>5349</v>
      </c>
      <c r="J1151" s="264">
        <v>4676</v>
      </c>
      <c r="K1151" s="264">
        <v>5525</v>
      </c>
      <c r="L1151" s="264">
        <v>4776</v>
      </c>
      <c r="M1151" s="264">
        <v>4213</v>
      </c>
      <c r="N1151" s="267">
        <v>0.838007602016457</v>
      </c>
      <c r="O1151" s="266">
        <v>135148</v>
      </c>
      <c r="P1151" s="294">
        <v>0.9</v>
      </c>
      <c r="Q1151" s="267">
        <v>0.851724137931035</v>
      </c>
      <c r="R1151" s="267">
        <v>0.849317243569387</v>
      </c>
      <c r="S1151" s="267">
        <v>0.864434389140271</v>
      </c>
      <c r="T1151" s="295">
        <v>0.00240689436164743</v>
      </c>
      <c r="U1151" s="266">
        <v>161273</v>
      </c>
      <c r="V1151" s="266">
        <v>121166</v>
      </c>
      <c r="W1151" s="267">
        <v>0.751309890682259</v>
      </c>
      <c r="X1151" s="267">
        <v>0.808150470219436</v>
      </c>
      <c r="Y1151" s="268">
        <v>0.742457923150206</v>
      </c>
      <c r="Z1151" s="268">
        <v>0.762533936651584</v>
      </c>
      <c r="AA1151" s="295">
        <v>0.0656925470692293</v>
      </c>
      <c r="AB1151" s="264">
        <v>38546</v>
      </c>
      <c r="AC1151" s="264">
        <v>29871</v>
      </c>
      <c r="AD1151" s="264">
        <v>39345</v>
      </c>
      <c r="AE1151" s="264">
        <v>29980</v>
      </c>
      <c r="AF1151" s="268">
        <v>0.774944222487418</v>
      </c>
      <c r="AG1151" s="268">
        <v>0.761977379590799</v>
      </c>
      <c r="AH1151" s="295">
        <v>0.0129668428966183</v>
      </c>
    </row>
    <row r="1152" spans="1:34">
      <c r="A1152" s="315" t="s">
        <v>1972</v>
      </c>
      <c r="B1152" s="321" t="s">
        <v>3366</v>
      </c>
      <c r="C1152" s="293" t="s">
        <v>2094</v>
      </c>
      <c r="D1152" s="321" t="s">
        <v>2095</v>
      </c>
      <c r="E1152" s="263">
        <v>2155</v>
      </c>
      <c r="F1152" s="263">
        <v>1953</v>
      </c>
      <c r="G1152" s="263">
        <v>1428</v>
      </c>
      <c r="H1152" s="264">
        <v>4285</v>
      </c>
      <c r="I1152" s="264">
        <v>3990</v>
      </c>
      <c r="J1152" s="264">
        <v>2912</v>
      </c>
      <c r="K1152" s="264">
        <v>3715</v>
      </c>
      <c r="L1152" s="264">
        <v>3456</v>
      </c>
      <c r="M1152" s="264">
        <v>2430</v>
      </c>
      <c r="N1152" s="267">
        <v>0.916959011178769</v>
      </c>
      <c r="O1152" s="266">
        <v>100893</v>
      </c>
      <c r="P1152" s="294">
        <v>0.9</v>
      </c>
      <c r="Q1152" s="267">
        <v>0.906264501160093</v>
      </c>
      <c r="R1152" s="267">
        <v>0.931155192532089</v>
      </c>
      <c r="S1152" s="267">
        <v>0.93028263795424</v>
      </c>
      <c r="T1152" s="295">
        <v>-0.0248906913719958</v>
      </c>
      <c r="U1152" s="266">
        <v>110030</v>
      </c>
      <c r="V1152" s="266">
        <v>77768</v>
      </c>
      <c r="W1152" s="267">
        <v>0.706789057529765</v>
      </c>
      <c r="X1152" s="267">
        <v>0.662645011600928</v>
      </c>
      <c r="Y1152" s="268">
        <v>0.679579929988331</v>
      </c>
      <c r="Z1152" s="268">
        <v>0.654104979811575</v>
      </c>
      <c r="AA1152" s="295">
        <v>-0.0169349183874034</v>
      </c>
      <c r="AB1152" s="264">
        <v>25959</v>
      </c>
      <c r="AC1152" s="264">
        <v>17967</v>
      </c>
      <c r="AD1152" s="264">
        <v>26670</v>
      </c>
      <c r="AE1152" s="264">
        <v>18664</v>
      </c>
      <c r="AF1152" s="268">
        <v>0.692129897145499</v>
      </c>
      <c r="AG1152" s="268">
        <v>0.699812523434571</v>
      </c>
      <c r="AH1152" s="295">
        <v>-0.00768262628907201</v>
      </c>
    </row>
    <row r="1153" spans="1:34">
      <c r="A1153" s="315" t="s">
        <v>1972</v>
      </c>
      <c r="B1153" s="321" t="s">
        <v>3366</v>
      </c>
      <c r="C1153" s="293" t="s">
        <v>2096</v>
      </c>
      <c r="D1153" s="321" t="s">
        <v>2097</v>
      </c>
      <c r="E1153" s="263">
        <v>1701</v>
      </c>
      <c r="F1153" s="263">
        <v>1389</v>
      </c>
      <c r="G1153" s="263">
        <v>1235</v>
      </c>
      <c r="H1153" s="264">
        <v>3280</v>
      </c>
      <c r="I1153" s="264">
        <v>2584</v>
      </c>
      <c r="J1153" s="264">
        <v>1739</v>
      </c>
      <c r="K1153" s="264">
        <v>2839</v>
      </c>
      <c r="L1153" s="264">
        <v>2488</v>
      </c>
      <c r="M1153" s="264">
        <v>1737</v>
      </c>
      <c r="N1153" s="267">
        <v>0.88923555091582</v>
      </c>
      <c r="O1153" s="266">
        <v>74959</v>
      </c>
      <c r="P1153" s="294">
        <v>0.9</v>
      </c>
      <c r="Q1153" s="267">
        <v>0.81657848324515</v>
      </c>
      <c r="R1153" s="267">
        <v>0.787804878048781</v>
      </c>
      <c r="S1153" s="267">
        <v>0.876364917224375</v>
      </c>
      <c r="T1153" s="295">
        <v>0.0287736051963694</v>
      </c>
      <c r="U1153" s="266">
        <v>84296</v>
      </c>
      <c r="V1153" s="266">
        <v>55294</v>
      </c>
      <c r="W1153" s="267">
        <v>0.655950460282813</v>
      </c>
      <c r="X1153" s="267">
        <v>0.726043503821282</v>
      </c>
      <c r="Y1153" s="268">
        <v>0.530182926829268</v>
      </c>
      <c r="Z1153" s="268">
        <v>0.611835153222966</v>
      </c>
      <c r="AA1153" s="295">
        <v>0.195860576992013</v>
      </c>
      <c r="AB1153" s="264">
        <v>20036</v>
      </c>
      <c r="AC1153" s="264">
        <v>12913</v>
      </c>
      <c r="AD1153" s="264">
        <v>19925</v>
      </c>
      <c r="AE1153" s="264">
        <v>13449</v>
      </c>
      <c r="AF1153" s="268">
        <v>0.644489918147335</v>
      </c>
      <c r="AG1153" s="268">
        <v>0.674981179422836</v>
      </c>
      <c r="AH1153" s="295">
        <v>-0.0304912612755008</v>
      </c>
    </row>
    <row r="1154" spans="1:34">
      <c r="A1154" s="315" t="s">
        <v>1972</v>
      </c>
      <c r="B1154" s="321" t="s">
        <v>3366</v>
      </c>
      <c r="C1154" s="293" t="s">
        <v>2098</v>
      </c>
      <c r="D1154" s="321" t="s">
        <v>2099</v>
      </c>
      <c r="E1154" s="263">
        <v>3409</v>
      </c>
      <c r="F1154" s="263">
        <v>3305</v>
      </c>
      <c r="G1154" s="263">
        <v>2900</v>
      </c>
      <c r="H1154" s="264">
        <v>6631</v>
      </c>
      <c r="I1154" s="264">
        <v>6419</v>
      </c>
      <c r="J1154" s="264">
        <v>5207</v>
      </c>
      <c r="K1154" s="264">
        <v>6015</v>
      </c>
      <c r="L1154" s="264">
        <v>5753</v>
      </c>
      <c r="M1154" s="264">
        <v>4725</v>
      </c>
      <c r="N1154" s="267">
        <v>0.96053442607981</v>
      </c>
      <c r="O1154" s="266">
        <v>168301</v>
      </c>
      <c r="P1154" s="294">
        <v>0.9</v>
      </c>
      <c r="Q1154" s="267">
        <v>0.969492519800528</v>
      </c>
      <c r="R1154" s="267">
        <v>0.968028954908762</v>
      </c>
      <c r="S1154" s="267">
        <v>0.956442227763924</v>
      </c>
      <c r="T1154" s="295">
        <v>0.00146356489176613</v>
      </c>
      <c r="U1154" s="266">
        <v>175216</v>
      </c>
      <c r="V1154" s="266">
        <v>139162</v>
      </c>
      <c r="W1154" s="267">
        <v>0.794231120445621</v>
      </c>
      <c r="X1154" s="267">
        <v>0.850689351716046</v>
      </c>
      <c r="Y1154" s="268">
        <v>0.785251093349419</v>
      </c>
      <c r="Z1154" s="268">
        <v>0.785536159600998</v>
      </c>
      <c r="AA1154" s="295">
        <v>0.0654382583666263</v>
      </c>
      <c r="AB1154" s="264">
        <v>41880</v>
      </c>
      <c r="AC1154" s="264">
        <v>32778</v>
      </c>
      <c r="AD1154" s="264">
        <v>42178</v>
      </c>
      <c r="AE1154" s="264">
        <v>33616</v>
      </c>
      <c r="AF1154" s="268">
        <v>0.782664756446991</v>
      </c>
      <c r="AG1154" s="268">
        <v>0.797003177011712</v>
      </c>
      <c r="AH1154" s="295">
        <v>-0.0143384205647209</v>
      </c>
    </row>
    <row r="1155" spans="1:34">
      <c r="A1155" s="315" t="s">
        <v>1972</v>
      </c>
      <c r="B1155" s="321" t="s">
        <v>3366</v>
      </c>
      <c r="C1155" s="293" t="s">
        <v>2100</v>
      </c>
      <c r="D1155" s="321" t="s">
        <v>2101</v>
      </c>
      <c r="E1155" s="263">
        <v>4054</v>
      </c>
      <c r="F1155" s="263">
        <v>3956</v>
      </c>
      <c r="G1155" s="263">
        <v>3055</v>
      </c>
      <c r="H1155" s="264">
        <v>7535</v>
      </c>
      <c r="I1155" s="264">
        <v>6511</v>
      </c>
      <c r="J1155" s="264">
        <v>4339</v>
      </c>
      <c r="K1155" s="264">
        <v>6797</v>
      </c>
      <c r="L1155" s="264">
        <v>6440</v>
      </c>
      <c r="M1155" s="264">
        <v>4585</v>
      </c>
      <c r="N1155" s="267">
        <v>0.934131858402577</v>
      </c>
      <c r="O1155" s="266">
        <v>183584</v>
      </c>
      <c r="P1155" s="294">
        <v>0.9</v>
      </c>
      <c r="Q1155" s="267">
        <v>0.975826344351258</v>
      </c>
      <c r="R1155" s="267">
        <v>0.864100862641009</v>
      </c>
      <c r="S1155" s="267">
        <v>0.947476828012358</v>
      </c>
      <c r="T1155" s="295">
        <v>0.111725481710249</v>
      </c>
      <c r="U1155" s="266">
        <v>196529</v>
      </c>
      <c r="V1155" s="266">
        <v>124665</v>
      </c>
      <c r="W1155" s="267">
        <v>0.634333864213424</v>
      </c>
      <c r="X1155" s="267">
        <v>0.753576714356191</v>
      </c>
      <c r="Y1155" s="268">
        <v>0.57584605175846</v>
      </c>
      <c r="Z1155" s="268">
        <v>0.674562306900103</v>
      </c>
      <c r="AA1155" s="295">
        <v>0.177730662597731</v>
      </c>
      <c r="AB1155" s="264">
        <v>47406</v>
      </c>
      <c r="AC1155" s="264">
        <v>31083</v>
      </c>
      <c r="AD1155" s="264">
        <v>47055</v>
      </c>
      <c r="AE1155" s="264">
        <v>30426</v>
      </c>
      <c r="AF1155" s="268">
        <v>0.655676496645994</v>
      </c>
      <c r="AG1155" s="268">
        <v>0.646605036659229</v>
      </c>
      <c r="AH1155" s="295">
        <v>0.00907145998676562</v>
      </c>
    </row>
    <row r="1156" spans="1:34">
      <c r="A1156" s="315" t="s">
        <v>1972</v>
      </c>
      <c r="B1156" s="321" t="s">
        <v>3366</v>
      </c>
      <c r="C1156" s="293" t="s">
        <v>2102</v>
      </c>
      <c r="D1156" s="321" t="s">
        <v>2103</v>
      </c>
      <c r="E1156" s="263">
        <v>800</v>
      </c>
      <c r="F1156" s="263">
        <v>81</v>
      </c>
      <c r="G1156" s="263">
        <v>46</v>
      </c>
      <c r="H1156" s="264">
        <v>1481</v>
      </c>
      <c r="I1156" s="264">
        <v>113</v>
      </c>
      <c r="J1156" s="264">
        <v>18</v>
      </c>
      <c r="K1156" s="264">
        <v>1270</v>
      </c>
      <c r="L1156" s="264">
        <v>25</v>
      </c>
      <c r="M1156" s="264">
        <v>8</v>
      </c>
      <c r="N1156" s="267">
        <v>0.0606734992679356</v>
      </c>
      <c r="O1156" s="266">
        <v>2072</v>
      </c>
      <c r="P1156" s="294">
        <v>0.9</v>
      </c>
      <c r="Q1156" s="267">
        <v>0.10125</v>
      </c>
      <c r="R1156" s="267">
        <v>0.0762997974341661</v>
      </c>
      <c r="S1156" s="267">
        <v>0.0196850393700787</v>
      </c>
      <c r="T1156" s="295">
        <v>0.0249502025658339</v>
      </c>
      <c r="U1156" s="266">
        <v>34150</v>
      </c>
      <c r="V1156" s="266">
        <v>729</v>
      </c>
      <c r="W1156" s="267">
        <v>0.0213469985358712</v>
      </c>
      <c r="X1156" s="267">
        <v>0.0575</v>
      </c>
      <c r="Y1156" s="268">
        <v>0.012153950033761</v>
      </c>
      <c r="Z1156" s="268">
        <v>0.0062992125984252</v>
      </c>
      <c r="AA1156" s="295">
        <v>0.045346049966239</v>
      </c>
      <c r="AB1156" s="264">
        <v>9794</v>
      </c>
      <c r="AC1156" s="264">
        <v>209</v>
      </c>
      <c r="AD1156" s="264">
        <v>7942</v>
      </c>
      <c r="AE1156" s="264">
        <v>180</v>
      </c>
      <c r="AF1156" s="268">
        <v>0.0213395956708189</v>
      </c>
      <c r="AG1156" s="268">
        <v>0.0226643162931252</v>
      </c>
      <c r="AH1156" s="295">
        <v>-0.00132472062230629</v>
      </c>
    </row>
    <row r="1157" spans="1:34">
      <c r="A1157" s="315" t="s">
        <v>1972</v>
      </c>
      <c r="B1157" s="321" t="s">
        <v>3366</v>
      </c>
      <c r="C1157" s="293" t="s">
        <v>2104</v>
      </c>
      <c r="D1157" s="321" t="s">
        <v>2105</v>
      </c>
      <c r="E1157" s="263">
        <v>3060</v>
      </c>
      <c r="F1157" s="263">
        <v>2969</v>
      </c>
      <c r="G1157" s="263">
        <v>2001</v>
      </c>
      <c r="H1157" s="264">
        <v>6134</v>
      </c>
      <c r="I1157" s="264">
        <v>4944</v>
      </c>
      <c r="J1157" s="264">
        <v>3009</v>
      </c>
      <c r="K1157" s="264">
        <v>5643</v>
      </c>
      <c r="L1157" s="264">
        <v>5282</v>
      </c>
      <c r="M1157" s="264">
        <v>2412</v>
      </c>
      <c r="N1157" s="267">
        <v>0.873052010319164</v>
      </c>
      <c r="O1157" s="266">
        <v>141121</v>
      </c>
      <c r="P1157" s="294">
        <v>0.9</v>
      </c>
      <c r="Q1157" s="267">
        <v>0.970261437908497</v>
      </c>
      <c r="R1157" s="267">
        <v>0.805999347896968</v>
      </c>
      <c r="S1157" s="267">
        <v>0.936026936026936</v>
      </c>
      <c r="T1157" s="295">
        <v>0.164262090011529</v>
      </c>
      <c r="U1157" s="266">
        <v>161641</v>
      </c>
      <c r="V1157" s="266">
        <v>86291</v>
      </c>
      <c r="W1157" s="267">
        <v>0.533843517424416</v>
      </c>
      <c r="X1157" s="267">
        <v>0.653921568627451</v>
      </c>
      <c r="Y1157" s="268">
        <v>0.490544506031953</v>
      </c>
      <c r="Z1157" s="268">
        <v>0.427432216905901</v>
      </c>
      <c r="AA1157" s="295">
        <v>0.163377062595498</v>
      </c>
      <c r="AB1157" s="264">
        <v>39098</v>
      </c>
      <c r="AC1157" s="264">
        <v>20412</v>
      </c>
      <c r="AD1157" s="264">
        <v>39763</v>
      </c>
      <c r="AE1157" s="264">
        <v>20690</v>
      </c>
      <c r="AF1157" s="268">
        <v>0.522072740293621</v>
      </c>
      <c r="AG1157" s="268">
        <v>0.520332972864221</v>
      </c>
      <c r="AH1157" s="295">
        <v>0.00173976742940063</v>
      </c>
    </row>
    <row r="1158" spans="1:34">
      <c r="A1158" s="315" t="s">
        <v>1972</v>
      </c>
      <c r="B1158" s="321" t="s">
        <v>3366</v>
      </c>
      <c r="C1158" s="293" t="s">
        <v>2106</v>
      </c>
      <c r="D1158" s="321" t="s">
        <v>2107</v>
      </c>
      <c r="E1158" s="263">
        <v>2743</v>
      </c>
      <c r="F1158" s="263">
        <v>2715</v>
      </c>
      <c r="G1158" s="263">
        <v>2121</v>
      </c>
      <c r="H1158" s="264">
        <v>5176</v>
      </c>
      <c r="I1158" s="264">
        <v>5113</v>
      </c>
      <c r="J1158" s="264">
        <v>3484</v>
      </c>
      <c r="K1158" s="264">
        <v>4524</v>
      </c>
      <c r="L1158" s="264">
        <v>4442</v>
      </c>
      <c r="M1158" s="264">
        <v>3338</v>
      </c>
      <c r="N1158" s="267">
        <v>0.976905226439636</v>
      </c>
      <c r="O1158" s="266">
        <v>132187</v>
      </c>
      <c r="P1158" s="294">
        <v>0.9</v>
      </c>
      <c r="Q1158" s="267">
        <v>0.989792198323004</v>
      </c>
      <c r="R1158" s="267">
        <v>0.987828438948995</v>
      </c>
      <c r="S1158" s="267">
        <v>0.981874447391689</v>
      </c>
      <c r="T1158" s="295">
        <v>0.00196375937400861</v>
      </c>
      <c r="U1158" s="266">
        <v>135312</v>
      </c>
      <c r="V1158" s="266">
        <v>94806</v>
      </c>
      <c r="W1158" s="267">
        <v>0.700647392692444</v>
      </c>
      <c r="X1158" s="267">
        <v>0.773240977032446</v>
      </c>
      <c r="Y1158" s="268">
        <v>0.673106646058733</v>
      </c>
      <c r="Z1158" s="268">
        <v>0.737842617152962</v>
      </c>
      <c r="AA1158" s="295">
        <v>0.100134330973714</v>
      </c>
      <c r="AB1158" s="264">
        <v>32535</v>
      </c>
      <c r="AC1158" s="264">
        <v>22543</v>
      </c>
      <c r="AD1158" s="264">
        <v>33229</v>
      </c>
      <c r="AE1158" s="264">
        <v>23055</v>
      </c>
      <c r="AF1158" s="268">
        <v>0.692884585830644</v>
      </c>
      <c r="AG1158" s="268">
        <v>0.693821661801438</v>
      </c>
      <c r="AH1158" s="295">
        <v>-0.00093707597079451</v>
      </c>
    </row>
    <row r="1159" spans="1:34">
      <c r="A1159" s="315" t="s">
        <v>1972</v>
      </c>
      <c r="B1159" s="321" t="s">
        <v>3366</v>
      </c>
      <c r="C1159" s="293" t="s">
        <v>2108</v>
      </c>
      <c r="D1159" s="321" t="s">
        <v>2109</v>
      </c>
      <c r="E1159" s="263">
        <v>2085</v>
      </c>
      <c r="F1159" s="263">
        <v>2072</v>
      </c>
      <c r="G1159" s="263">
        <v>1808</v>
      </c>
      <c r="H1159" s="264">
        <v>3859</v>
      </c>
      <c r="I1159" s="264">
        <v>3814</v>
      </c>
      <c r="J1159" s="264">
        <v>3226</v>
      </c>
      <c r="K1159" s="264">
        <v>3231</v>
      </c>
      <c r="L1159" s="264">
        <v>3199</v>
      </c>
      <c r="M1159" s="264">
        <v>2597</v>
      </c>
      <c r="N1159" s="267">
        <v>0.966979889347502</v>
      </c>
      <c r="O1159" s="266">
        <v>99099</v>
      </c>
      <c r="P1159" s="294">
        <v>0.9</v>
      </c>
      <c r="Q1159" s="267">
        <v>0.993764988009592</v>
      </c>
      <c r="R1159" s="267">
        <v>0.988338947913967</v>
      </c>
      <c r="S1159" s="267">
        <v>0.9900959455277</v>
      </c>
      <c r="T1159" s="295">
        <v>0.00542604009562497</v>
      </c>
      <c r="U1159" s="266">
        <v>102483</v>
      </c>
      <c r="V1159" s="266">
        <v>82739</v>
      </c>
      <c r="W1159" s="267">
        <v>0.80734365699677</v>
      </c>
      <c r="X1159" s="267">
        <v>0.867146282973621</v>
      </c>
      <c r="Y1159" s="268">
        <v>0.835967867323141</v>
      </c>
      <c r="Z1159" s="268">
        <v>0.803775920767564</v>
      </c>
      <c r="AA1159" s="295">
        <v>0.0311784156504804</v>
      </c>
      <c r="AB1159" s="264">
        <v>23892</v>
      </c>
      <c r="AC1159" s="264">
        <v>19945</v>
      </c>
      <c r="AD1159" s="264">
        <v>24957</v>
      </c>
      <c r="AE1159" s="264">
        <v>20895</v>
      </c>
      <c r="AF1159" s="268">
        <v>0.834798258831408</v>
      </c>
      <c r="AG1159" s="268">
        <v>0.837240052890972</v>
      </c>
      <c r="AH1159" s="295">
        <v>-0.00244179405956446</v>
      </c>
    </row>
    <row r="1160" spans="1:34">
      <c r="A1160" s="315" t="s">
        <v>1972</v>
      </c>
      <c r="B1160" s="321" t="s">
        <v>3366</v>
      </c>
      <c r="C1160" s="293" t="s">
        <v>2110</v>
      </c>
      <c r="D1160" s="321" t="s">
        <v>2111</v>
      </c>
      <c r="E1160" s="263">
        <v>2337</v>
      </c>
      <c r="F1160" s="263">
        <v>2275</v>
      </c>
      <c r="G1160" s="263">
        <v>1881</v>
      </c>
      <c r="H1160" s="264">
        <v>4523</v>
      </c>
      <c r="I1160" s="264">
        <v>4391</v>
      </c>
      <c r="J1160" s="264">
        <v>3260</v>
      </c>
      <c r="K1160" s="264">
        <v>4019</v>
      </c>
      <c r="L1160" s="264">
        <v>3725</v>
      </c>
      <c r="M1160" s="264">
        <v>3014</v>
      </c>
      <c r="N1160" s="267">
        <v>0.957877912971747</v>
      </c>
      <c r="O1160" s="266">
        <v>111474</v>
      </c>
      <c r="P1160" s="294">
        <v>0.9</v>
      </c>
      <c r="Q1160" s="267">
        <v>0.9734702610184</v>
      </c>
      <c r="R1160" s="267">
        <v>0.970815830201194</v>
      </c>
      <c r="S1160" s="267">
        <v>0.926847474496143</v>
      </c>
      <c r="T1160" s="295">
        <v>0.00265443081720573</v>
      </c>
      <c r="U1160" s="266">
        <v>116376</v>
      </c>
      <c r="V1160" s="266">
        <v>85776</v>
      </c>
      <c r="W1160" s="267">
        <v>0.737059187461332</v>
      </c>
      <c r="X1160" s="267">
        <v>0.804878048780488</v>
      </c>
      <c r="Y1160" s="268">
        <v>0.720760557152333</v>
      </c>
      <c r="Z1160" s="268">
        <v>0.74993779547151</v>
      </c>
      <c r="AA1160" s="295">
        <v>0.0841174916281553</v>
      </c>
      <c r="AB1160" s="264">
        <v>28396</v>
      </c>
      <c r="AC1160" s="264">
        <v>20907</v>
      </c>
      <c r="AD1160" s="264">
        <v>28172</v>
      </c>
      <c r="AE1160" s="264">
        <v>20955</v>
      </c>
      <c r="AF1160" s="268">
        <v>0.736265671221299</v>
      </c>
      <c r="AG1160" s="268">
        <v>0.743823654692603</v>
      </c>
      <c r="AH1160" s="295">
        <v>-0.00755798347130376</v>
      </c>
    </row>
    <row r="1161" spans="1:34">
      <c r="A1161" s="315" t="s">
        <v>1972</v>
      </c>
      <c r="B1161" s="321" t="s">
        <v>3366</v>
      </c>
      <c r="C1161" s="293" t="s">
        <v>2112</v>
      </c>
      <c r="D1161" s="321" t="s">
        <v>2113</v>
      </c>
      <c r="E1161" s="263">
        <v>2268</v>
      </c>
      <c r="F1161" s="263">
        <v>2227</v>
      </c>
      <c r="G1161" s="263">
        <v>1809</v>
      </c>
      <c r="H1161" s="264">
        <v>4812</v>
      </c>
      <c r="I1161" s="264">
        <v>3970</v>
      </c>
      <c r="J1161" s="264">
        <v>3178</v>
      </c>
      <c r="K1161" s="264">
        <v>4109</v>
      </c>
      <c r="L1161" s="264">
        <v>3954</v>
      </c>
      <c r="M1161" s="264">
        <v>3043</v>
      </c>
      <c r="N1161" s="267">
        <v>0.939998532373397</v>
      </c>
      <c r="O1161" s="266">
        <v>115288</v>
      </c>
      <c r="P1161" s="294">
        <v>0.9</v>
      </c>
      <c r="Q1161" s="267">
        <v>0.981922398589065</v>
      </c>
      <c r="R1161" s="267">
        <v>0.825020781379884</v>
      </c>
      <c r="S1161" s="267">
        <v>0.962277926502799</v>
      </c>
      <c r="T1161" s="295">
        <v>0.156901617209182</v>
      </c>
      <c r="U1161" s="266">
        <v>122647</v>
      </c>
      <c r="V1161" s="266">
        <v>88268</v>
      </c>
      <c r="W1161" s="267">
        <v>0.719691472274087</v>
      </c>
      <c r="X1161" s="267">
        <v>0.797619047619048</v>
      </c>
      <c r="Y1161" s="268">
        <v>0.660432252701579</v>
      </c>
      <c r="Z1161" s="268">
        <v>0.7405694816257</v>
      </c>
      <c r="AA1161" s="295">
        <v>0.137186794917468</v>
      </c>
      <c r="AB1161" s="264">
        <v>29818</v>
      </c>
      <c r="AC1161" s="264">
        <v>21867</v>
      </c>
      <c r="AD1161" s="264">
        <v>29312</v>
      </c>
      <c r="AE1161" s="264">
        <v>21747</v>
      </c>
      <c r="AF1161" s="268">
        <v>0.733348983835267</v>
      </c>
      <c r="AG1161" s="268">
        <v>0.741914574235808</v>
      </c>
      <c r="AH1161" s="295">
        <v>-0.00856559040054061</v>
      </c>
    </row>
    <row r="1162" spans="1:34">
      <c r="A1162" s="315" t="s">
        <v>1972</v>
      </c>
      <c r="B1162" s="321" t="s">
        <v>3366</v>
      </c>
      <c r="C1162" s="293" t="s">
        <v>2114</v>
      </c>
      <c r="D1162" s="321" t="s">
        <v>2115</v>
      </c>
      <c r="E1162" s="263">
        <v>2236</v>
      </c>
      <c r="F1162" s="263">
        <v>2202</v>
      </c>
      <c r="G1162" s="263">
        <v>2052</v>
      </c>
      <c r="H1162" s="264">
        <v>4116</v>
      </c>
      <c r="I1162" s="264">
        <v>4014</v>
      </c>
      <c r="J1162" s="264">
        <v>3422</v>
      </c>
      <c r="K1162" s="264">
        <v>3922</v>
      </c>
      <c r="L1162" s="264">
        <v>3861</v>
      </c>
      <c r="M1162" s="264">
        <v>3347</v>
      </c>
      <c r="N1162" s="267">
        <v>0.960446340302442</v>
      </c>
      <c r="O1162" s="266">
        <v>104923</v>
      </c>
      <c r="P1162" s="294">
        <v>0.9</v>
      </c>
      <c r="Q1162" s="267">
        <v>0.98479427549195</v>
      </c>
      <c r="R1162" s="267">
        <v>0.975218658892128</v>
      </c>
      <c r="S1162" s="267">
        <v>0.984446710861805</v>
      </c>
      <c r="T1162" s="295">
        <v>0.00957561659982153</v>
      </c>
      <c r="U1162" s="266">
        <v>109244</v>
      </c>
      <c r="V1162" s="266">
        <v>92702</v>
      </c>
      <c r="W1162" s="267">
        <v>0.848577496246933</v>
      </c>
      <c r="X1162" s="267">
        <v>0.917710196779964</v>
      </c>
      <c r="Y1162" s="268">
        <v>0.831389698736637</v>
      </c>
      <c r="Z1162" s="268">
        <v>0.853391126976033</v>
      </c>
      <c r="AA1162" s="295">
        <v>0.0863204980433268</v>
      </c>
      <c r="AB1162" s="264">
        <v>26536</v>
      </c>
      <c r="AC1162" s="264">
        <v>22629</v>
      </c>
      <c r="AD1162" s="264">
        <v>26991</v>
      </c>
      <c r="AE1162" s="264">
        <v>22953</v>
      </c>
      <c r="AF1162" s="268">
        <v>0.852766053662948</v>
      </c>
      <c r="AG1162" s="268">
        <v>0.850394575969768</v>
      </c>
      <c r="AH1162" s="295">
        <v>0.00237147769318069</v>
      </c>
    </row>
    <row r="1163" spans="1:34">
      <c r="A1163" s="315" t="s">
        <v>1972</v>
      </c>
      <c r="B1163" s="321" t="s">
        <v>3366</v>
      </c>
      <c r="C1163" s="293" t="s">
        <v>2116</v>
      </c>
      <c r="D1163" s="321" t="s">
        <v>2117</v>
      </c>
      <c r="E1163" s="263">
        <v>1563</v>
      </c>
      <c r="F1163" s="263">
        <v>1266</v>
      </c>
      <c r="G1163" s="263">
        <v>855</v>
      </c>
      <c r="H1163" s="264">
        <v>3341</v>
      </c>
      <c r="I1163" s="264">
        <v>3103</v>
      </c>
      <c r="J1163" s="264">
        <v>1498</v>
      </c>
      <c r="K1163" s="264">
        <v>2803</v>
      </c>
      <c r="L1163" s="264">
        <v>2544</v>
      </c>
      <c r="M1163" s="264">
        <v>1431</v>
      </c>
      <c r="N1163" s="267">
        <v>0.946437600976777</v>
      </c>
      <c r="O1163" s="266">
        <v>76740</v>
      </c>
      <c r="P1163" s="294">
        <v>0.9</v>
      </c>
      <c r="Q1163" s="267">
        <v>0.809980806142035</v>
      </c>
      <c r="R1163" s="267">
        <v>0.92876384316073</v>
      </c>
      <c r="S1163" s="267">
        <v>0.907599001070282</v>
      </c>
      <c r="T1163" s="295">
        <v>-0.118783037018696</v>
      </c>
      <c r="U1163" s="266">
        <v>81083</v>
      </c>
      <c r="V1163" s="266">
        <v>43870</v>
      </c>
      <c r="W1163" s="267">
        <v>0.541050528470826</v>
      </c>
      <c r="X1163" s="267">
        <v>0.547024952015355</v>
      </c>
      <c r="Y1163" s="268">
        <v>0.448368751870697</v>
      </c>
      <c r="Z1163" s="268">
        <v>0.510524438102034</v>
      </c>
      <c r="AA1163" s="295">
        <v>0.0986562001446576</v>
      </c>
      <c r="AB1163" s="264">
        <v>19736</v>
      </c>
      <c r="AC1163" s="264">
        <v>9454</v>
      </c>
      <c r="AD1163" s="264">
        <v>20101</v>
      </c>
      <c r="AE1163" s="264">
        <v>10973</v>
      </c>
      <c r="AF1163" s="268">
        <v>0.479023104985813</v>
      </c>
      <c r="AG1163" s="268">
        <v>0.545893239142331</v>
      </c>
      <c r="AH1163" s="295">
        <v>-0.0668701341565185</v>
      </c>
    </row>
    <row r="1164" spans="1:34">
      <c r="A1164" s="315" t="s">
        <v>1972</v>
      </c>
      <c r="B1164" s="321" t="s">
        <v>3365</v>
      </c>
      <c r="C1164" s="293" t="s">
        <v>2118</v>
      </c>
      <c r="D1164" s="321" t="s">
        <v>2119</v>
      </c>
      <c r="E1164" s="263">
        <v>3890</v>
      </c>
      <c r="F1164" s="263">
        <v>3496</v>
      </c>
      <c r="G1164" s="263">
        <v>3238</v>
      </c>
      <c r="H1164" s="264">
        <v>7500</v>
      </c>
      <c r="I1164" s="264">
        <v>6849</v>
      </c>
      <c r="J1164" s="264">
        <v>5283</v>
      </c>
      <c r="K1164" s="264">
        <v>6554</v>
      </c>
      <c r="L1164" s="264">
        <v>5958</v>
      </c>
      <c r="M1164" s="264">
        <v>5036</v>
      </c>
      <c r="N1164" s="267">
        <v>0.91913888025913</v>
      </c>
      <c r="O1164" s="266">
        <v>180472</v>
      </c>
      <c r="P1164" s="294">
        <v>0.9</v>
      </c>
      <c r="Q1164" s="267">
        <v>0.898714652956298</v>
      </c>
      <c r="R1164" s="267">
        <v>0.9132</v>
      </c>
      <c r="S1164" s="267">
        <v>0.909063167531279</v>
      </c>
      <c r="T1164" s="295">
        <v>-0.0144853470437019</v>
      </c>
      <c r="U1164" s="266">
        <v>196349</v>
      </c>
      <c r="V1164" s="266">
        <v>153125</v>
      </c>
      <c r="W1164" s="267">
        <v>0.779861369296508</v>
      </c>
      <c r="X1164" s="267">
        <v>0.832390745501285</v>
      </c>
      <c r="Y1164" s="268">
        <v>0.7044</v>
      </c>
      <c r="Z1164" s="268">
        <v>0.768385718645102</v>
      </c>
      <c r="AA1164" s="295">
        <v>0.127990745501285</v>
      </c>
      <c r="AB1164" s="264">
        <v>46287</v>
      </c>
      <c r="AC1164" s="264">
        <v>35864</v>
      </c>
      <c r="AD1164" s="264">
        <v>46848</v>
      </c>
      <c r="AE1164" s="264">
        <v>35806</v>
      </c>
      <c r="AF1164" s="268">
        <v>0.774817983451077</v>
      </c>
      <c r="AG1164" s="268">
        <v>0.764301571038251</v>
      </c>
      <c r="AH1164" s="295">
        <v>0.0105164124128256</v>
      </c>
    </row>
    <row r="1165" spans="1:34">
      <c r="A1165" s="315" t="s">
        <v>1972</v>
      </c>
      <c r="B1165" s="321" t="s">
        <v>3365</v>
      </c>
      <c r="C1165" s="293" t="s">
        <v>2120</v>
      </c>
      <c r="D1165" s="321" t="s">
        <v>2121</v>
      </c>
      <c r="E1165" s="263">
        <v>1785</v>
      </c>
      <c r="F1165" s="263">
        <v>1713</v>
      </c>
      <c r="G1165" s="263">
        <v>1172</v>
      </c>
      <c r="H1165" s="264">
        <v>3455</v>
      </c>
      <c r="I1165" s="264">
        <v>3147</v>
      </c>
      <c r="J1165" s="264">
        <v>2237</v>
      </c>
      <c r="K1165" s="264">
        <v>3062</v>
      </c>
      <c r="L1165" s="264">
        <v>2695</v>
      </c>
      <c r="M1165" s="264">
        <v>1946</v>
      </c>
      <c r="N1165" s="267">
        <v>0.816347090231371</v>
      </c>
      <c r="O1165" s="266">
        <v>72930</v>
      </c>
      <c r="P1165" s="294">
        <v>0.9</v>
      </c>
      <c r="Q1165" s="267">
        <v>0.959663865546219</v>
      </c>
      <c r="R1165" s="267">
        <v>0.910853835021708</v>
      </c>
      <c r="S1165" s="267">
        <v>0.880143696930111</v>
      </c>
      <c r="T1165" s="295">
        <v>0.0488100305245108</v>
      </c>
      <c r="U1165" s="266">
        <v>89337</v>
      </c>
      <c r="V1165" s="266">
        <v>58120</v>
      </c>
      <c r="W1165" s="267">
        <v>0.65057031241255</v>
      </c>
      <c r="X1165" s="267">
        <v>0.656582633053221</v>
      </c>
      <c r="Y1165" s="268">
        <v>0.647467438494935</v>
      </c>
      <c r="Z1165" s="268">
        <v>0.635532331809275</v>
      </c>
      <c r="AA1165" s="295">
        <v>0.00911519455828647</v>
      </c>
      <c r="AB1165" s="264">
        <v>21265</v>
      </c>
      <c r="AC1165" s="264">
        <v>14154</v>
      </c>
      <c r="AD1165" s="264">
        <v>21554</v>
      </c>
      <c r="AE1165" s="264">
        <v>14390</v>
      </c>
      <c r="AF1165" s="268">
        <v>0.665600752410063</v>
      </c>
      <c r="AG1165" s="268">
        <v>0.667625498747332</v>
      </c>
      <c r="AH1165" s="295">
        <v>-0.00202474633726879</v>
      </c>
    </row>
    <row r="1166" spans="1:34">
      <c r="A1166" s="315" t="s">
        <v>1972</v>
      </c>
      <c r="B1166" s="321" t="s">
        <v>3365</v>
      </c>
      <c r="C1166" s="293" t="s">
        <v>2122</v>
      </c>
      <c r="D1166" s="321" t="s">
        <v>2123</v>
      </c>
      <c r="E1166" s="263">
        <v>1435</v>
      </c>
      <c r="F1166" s="263">
        <v>1391</v>
      </c>
      <c r="G1166" s="263">
        <v>1157</v>
      </c>
      <c r="H1166" s="264">
        <v>2782</v>
      </c>
      <c r="I1166" s="264">
        <v>2756</v>
      </c>
      <c r="J1166" s="264">
        <v>2518</v>
      </c>
      <c r="K1166" s="264">
        <v>2564</v>
      </c>
      <c r="L1166" s="264">
        <v>2541</v>
      </c>
      <c r="M1166" s="264">
        <v>2325</v>
      </c>
      <c r="N1166" s="267">
        <v>0.964933746387942</v>
      </c>
      <c r="O1166" s="266">
        <v>74132</v>
      </c>
      <c r="P1166" s="294">
        <v>0.9</v>
      </c>
      <c r="Q1166" s="267">
        <v>0.969337979094077</v>
      </c>
      <c r="R1166" s="267">
        <v>0.990654205607477</v>
      </c>
      <c r="S1166" s="267">
        <v>0.991029641185647</v>
      </c>
      <c r="T1166" s="295">
        <v>-0.0213162265133999</v>
      </c>
      <c r="U1166" s="266">
        <v>76826</v>
      </c>
      <c r="V1166" s="266">
        <v>62779</v>
      </c>
      <c r="W1166" s="267">
        <v>0.81715825371619</v>
      </c>
      <c r="X1166" s="267">
        <v>0.806271777003484</v>
      </c>
      <c r="Y1166" s="268">
        <v>0.90510424155284</v>
      </c>
      <c r="Z1166" s="268">
        <v>0.906786271450858</v>
      </c>
      <c r="AA1166" s="295">
        <v>-0.0988324645493553</v>
      </c>
      <c r="AB1166" s="264">
        <v>17376</v>
      </c>
      <c r="AC1166" s="264">
        <v>15774</v>
      </c>
      <c r="AD1166" s="264">
        <v>18475</v>
      </c>
      <c r="AE1166" s="264">
        <v>16246</v>
      </c>
      <c r="AF1166" s="268">
        <v>0.907803867403315</v>
      </c>
      <c r="AG1166" s="268">
        <v>0.879350473612991</v>
      </c>
      <c r="AH1166" s="295">
        <v>0.0284533937903243</v>
      </c>
    </row>
    <row r="1167" spans="1:34">
      <c r="A1167" s="315" t="s">
        <v>1972</v>
      </c>
      <c r="B1167" s="321" t="s">
        <v>3365</v>
      </c>
      <c r="C1167" s="293" t="s">
        <v>2124</v>
      </c>
      <c r="D1167" s="321" t="s">
        <v>2125</v>
      </c>
      <c r="E1167" s="263">
        <v>2620</v>
      </c>
      <c r="F1167" s="263">
        <v>2492</v>
      </c>
      <c r="G1167" s="263">
        <v>2348</v>
      </c>
      <c r="H1167" s="264">
        <v>5577</v>
      </c>
      <c r="I1167" s="264">
        <v>5393</v>
      </c>
      <c r="J1167" s="264">
        <v>4704</v>
      </c>
      <c r="K1167" s="264">
        <v>4096</v>
      </c>
      <c r="L1167" s="264">
        <v>3962</v>
      </c>
      <c r="M1167" s="264">
        <v>3557</v>
      </c>
      <c r="N1167" s="267">
        <v>0.955079571027496</v>
      </c>
      <c r="O1167" s="266">
        <v>130291</v>
      </c>
      <c r="P1167" s="294">
        <v>0.9</v>
      </c>
      <c r="Q1167" s="267">
        <v>0.951145038167939</v>
      </c>
      <c r="R1167" s="267">
        <v>0.967007351622736</v>
      </c>
      <c r="S1167" s="267">
        <v>0.96728515625</v>
      </c>
      <c r="T1167" s="295">
        <v>-0.0158623134547973</v>
      </c>
      <c r="U1167" s="266">
        <v>136419</v>
      </c>
      <c r="V1167" s="266">
        <v>112635</v>
      </c>
      <c r="W1167" s="267">
        <v>0.825654784157632</v>
      </c>
      <c r="X1167" s="267">
        <v>0.89618320610687</v>
      </c>
      <c r="Y1167" s="268">
        <v>0.843464228079613</v>
      </c>
      <c r="Z1167" s="268">
        <v>0.868408203125</v>
      </c>
      <c r="AA1167" s="295">
        <v>0.0527189780272574</v>
      </c>
      <c r="AB1167" s="264">
        <v>31714</v>
      </c>
      <c r="AC1167" s="264">
        <v>26958</v>
      </c>
      <c r="AD1167" s="264">
        <v>32659</v>
      </c>
      <c r="AE1167" s="264">
        <v>28160</v>
      </c>
      <c r="AF1167" s="268">
        <v>0.850034684997162</v>
      </c>
      <c r="AG1167" s="268">
        <v>0.862243179521724</v>
      </c>
      <c r="AH1167" s="295">
        <v>-0.0122084945245623</v>
      </c>
    </row>
    <row r="1168" spans="1:34">
      <c r="A1168" s="315" t="s">
        <v>1972</v>
      </c>
      <c r="B1168" s="321" t="s">
        <v>3365</v>
      </c>
      <c r="C1168" s="293" t="s">
        <v>2126</v>
      </c>
      <c r="D1168" s="321" t="s">
        <v>2127</v>
      </c>
      <c r="E1168" s="263">
        <v>2333</v>
      </c>
      <c r="F1168" s="263">
        <v>2274</v>
      </c>
      <c r="G1168" s="263">
        <v>1877</v>
      </c>
      <c r="H1168" s="264">
        <v>4805</v>
      </c>
      <c r="I1168" s="264">
        <v>4626</v>
      </c>
      <c r="J1168" s="264">
        <v>3624</v>
      </c>
      <c r="K1168" s="264">
        <v>3666</v>
      </c>
      <c r="L1168" s="264">
        <v>3573</v>
      </c>
      <c r="M1168" s="264">
        <v>2652</v>
      </c>
      <c r="N1168" s="267">
        <v>0.953053709738858</v>
      </c>
      <c r="O1168" s="266">
        <v>112589</v>
      </c>
      <c r="P1168" s="294">
        <v>0.9</v>
      </c>
      <c r="Q1168" s="267">
        <v>0.974710672953279</v>
      </c>
      <c r="R1168" s="267">
        <v>0.962747138397503</v>
      </c>
      <c r="S1168" s="267">
        <v>0.974631751227496</v>
      </c>
      <c r="T1168" s="295">
        <v>0.0119635345557765</v>
      </c>
      <c r="U1168" s="266">
        <v>118135</v>
      </c>
      <c r="V1168" s="266">
        <v>87287</v>
      </c>
      <c r="W1168" s="267">
        <v>0.738875015871672</v>
      </c>
      <c r="X1168" s="267">
        <v>0.804543506215174</v>
      </c>
      <c r="Y1168" s="268">
        <v>0.754214360041623</v>
      </c>
      <c r="Z1168" s="268">
        <v>0.723404255319149</v>
      </c>
      <c r="AA1168" s="295">
        <v>0.0503291461735502</v>
      </c>
      <c r="AB1168" s="264">
        <v>27909</v>
      </c>
      <c r="AC1168" s="264">
        <v>21255</v>
      </c>
      <c r="AD1168" s="264">
        <v>28171</v>
      </c>
      <c r="AE1168" s="264">
        <v>21296</v>
      </c>
      <c r="AF1168" s="268">
        <v>0.761582285284317</v>
      </c>
      <c r="AG1168" s="268">
        <v>0.755954705193284</v>
      </c>
      <c r="AH1168" s="295">
        <v>0.00562758009103304</v>
      </c>
    </row>
    <row r="1169" spans="1:34">
      <c r="A1169" s="315" t="s">
        <v>1972</v>
      </c>
      <c r="B1169" s="321" t="s">
        <v>3365</v>
      </c>
      <c r="C1169" s="293" t="s">
        <v>2128</v>
      </c>
      <c r="D1169" s="321" t="s">
        <v>2129</v>
      </c>
      <c r="E1169" s="263">
        <v>2068</v>
      </c>
      <c r="F1169" s="263">
        <v>2007</v>
      </c>
      <c r="G1169" s="263">
        <v>1768</v>
      </c>
      <c r="H1169" s="264">
        <v>3973</v>
      </c>
      <c r="I1169" s="264">
        <v>3880</v>
      </c>
      <c r="J1169" s="264">
        <v>3093</v>
      </c>
      <c r="K1169" s="264">
        <v>3526</v>
      </c>
      <c r="L1169" s="264">
        <v>3430</v>
      </c>
      <c r="M1169" s="264">
        <v>3047</v>
      </c>
      <c r="N1169" s="267">
        <v>0.951478370915785</v>
      </c>
      <c r="O1169" s="266">
        <v>99243</v>
      </c>
      <c r="P1169" s="294">
        <v>0.9</v>
      </c>
      <c r="Q1169" s="267">
        <v>0.970502901353965</v>
      </c>
      <c r="R1169" s="267">
        <v>0.976591995972817</v>
      </c>
      <c r="S1169" s="267">
        <v>0.972773681225184</v>
      </c>
      <c r="T1169" s="295">
        <v>-0.00608909461885132</v>
      </c>
      <c r="U1169" s="266">
        <v>104304</v>
      </c>
      <c r="V1169" s="266">
        <v>84445</v>
      </c>
      <c r="W1169" s="267">
        <v>0.809604617272588</v>
      </c>
      <c r="X1169" s="267">
        <v>0.854932301740812</v>
      </c>
      <c r="Y1169" s="268">
        <v>0.778504908129877</v>
      </c>
      <c r="Z1169" s="268">
        <v>0.864152013613159</v>
      </c>
      <c r="AA1169" s="295">
        <v>0.0764273936109356</v>
      </c>
      <c r="AB1169" s="264">
        <v>24476</v>
      </c>
      <c r="AC1169" s="264">
        <v>20426</v>
      </c>
      <c r="AD1169" s="264">
        <v>25578</v>
      </c>
      <c r="AE1169" s="264">
        <v>21017</v>
      </c>
      <c r="AF1169" s="268">
        <v>0.834531786239582</v>
      </c>
      <c r="AG1169" s="268">
        <v>0.821682696066933</v>
      </c>
      <c r="AH1169" s="295">
        <v>0.0128490901726491</v>
      </c>
    </row>
    <row r="1170" spans="1:34">
      <c r="A1170" s="315" t="s">
        <v>1972</v>
      </c>
      <c r="B1170" s="321" t="s">
        <v>3365</v>
      </c>
      <c r="C1170" s="293" t="s">
        <v>2130</v>
      </c>
      <c r="D1170" s="321" t="s">
        <v>2131</v>
      </c>
      <c r="E1170" s="263">
        <v>1537</v>
      </c>
      <c r="F1170" s="263">
        <v>1533</v>
      </c>
      <c r="G1170" s="263">
        <v>1341</v>
      </c>
      <c r="H1170" s="264">
        <v>3077</v>
      </c>
      <c r="I1170" s="264">
        <v>3069</v>
      </c>
      <c r="J1170" s="264">
        <v>2543</v>
      </c>
      <c r="K1170" s="264">
        <v>2698</v>
      </c>
      <c r="L1170" s="264">
        <v>2678</v>
      </c>
      <c r="M1170" s="264">
        <v>2348</v>
      </c>
      <c r="N1170" s="267">
        <v>0.951742229261532</v>
      </c>
      <c r="O1170" s="266">
        <v>76916</v>
      </c>
      <c r="P1170" s="294">
        <v>0.9</v>
      </c>
      <c r="Q1170" s="267">
        <v>0.997397527651269</v>
      </c>
      <c r="R1170" s="267">
        <v>0.997400064998375</v>
      </c>
      <c r="S1170" s="267">
        <v>0.992587101556709</v>
      </c>
      <c r="T1170" s="295">
        <v>-2.53734710642384e-6</v>
      </c>
      <c r="U1170" s="266">
        <v>80816</v>
      </c>
      <c r="V1170" s="266">
        <v>63882</v>
      </c>
      <c r="W1170" s="267">
        <v>0.7904622846961</v>
      </c>
      <c r="X1170" s="267">
        <v>0.872478854912167</v>
      </c>
      <c r="Y1170" s="268">
        <v>0.826454338641534</v>
      </c>
      <c r="Z1170" s="268">
        <v>0.870274277242402</v>
      </c>
      <c r="AA1170" s="295">
        <v>0.0460245162706326</v>
      </c>
      <c r="AB1170" s="264">
        <v>19092</v>
      </c>
      <c r="AC1170" s="264">
        <v>16206</v>
      </c>
      <c r="AD1170" s="264">
        <v>19390</v>
      </c>
      <c r="AE1170" s="264">
        <v>15688</v>
      </c>
      <c r="AF1170" s="268">
        <v>0.848837209302326</v>
      </c>
      <c r="AG1170" s="268">
        <v>0.809076843733883</v>
      </c>
      <c r="AH1170" s="295">
        <v>0.0397603655684421</v>
      </c>
    </row>
    <row r="1171" spans="1:34">
      <c r="A1171" s="315" t="s">
        <v>1972</v>
      </c>
      <c r="B1171" s="321" t="s">
        <v>3365</v>
      </c>
      <c r="C1171" s="293" t="s">
        <v>2132</v>
      </c>
      <c r="D1171" s="321" t="s">
        <v>2133</v>
      </c>
      <c r="E1171" s="263">
        <v>961</v>
      </c>
      <c r="F1171" s="263">
        <v>959</v>
      </c>
      <c r="G1171" s="263">
        <v>879</v>
      </c>
      <c r="H1171" s="264">
        <v>1893</v>
      </c>
      <c r="I1171" s="264">
        <v>1873</v>
      </c>
      <c r="J1171" s="264">
        <v>1616</v>
      </c>
      <c r="K1171" s="264">
        <v>1664</v>
      </c>
      <c r="L1171" s="264">
        <v>1646</v>
      </c>
      <c r="M1171" s="264">
        <v>1502</v>
      </c>
      <c r="N1171" s="267">
        <v>0.979799771392535</v>
      </c>
      <c r="O1171" s="266">
        <v>49717</v>
      </c>
      <c r="P1171" s="294">
        <v>0.9</v>
      </c>
      <c r="Q1171" s="267">
        <v>0.997918834547347</v>
      </c>
      <c r="R1171" s="267">
        <v>0.989434759640782</v>
      </c>
      <c r="S1171" s="267">
        <v>0.989182692307692</v>
      </c>
      <c r="T1171" s="295">
        <v>0.00848407490656466</v>
      </c>
      <c r="U1171" s="266">
        <v>50742</v>
      </c>
      <c r="V1171" s="266">
        <v>43996</v>
      </c>
      <c r="W1171" s="267">
        <v>0.867052934452722</v>
      </c>
      <c r="X1171" s="267">
        <v>0.914672216441207</v>
      </c>
      <c r="Y1171" s="268">
        <v>0.853671421024828</v>
      </c>
      <c r="Z1171" s="268">
        <v>0.902644230769231</v>
      </c>
      <c r="AA1171" s="295">
        <v>0.0610007954163788</v>
      </c>
      <c r="AB1171" s="264">
        <v>12011</v>
      </c>
      <c r="AC1171" s="264">
        <v>10555</v>
      </c>
      <c r="AD1171" s="264">
        <v>12008</v>
      </c>
      <c r="AE1171" s="264">
        <v>10541</v>
      </c>
      <c r="AF1171" s="268">
        <v>0.878777787028557</v>
      </c>
      <c r="AG1171" s="268">
        <v>0.877831445702865</v>
      </c>
      <c r="AH1171" s="295">
        <v>0.000946341325692379</v>
      </c>
    </row>
    <row r="1172" spans="1:34">
      <c r="A1172" s="315" t="s">
        <v>1972</v>
      </c>
      <c r="B1172" s="321" t="s">
        <v>3365</v>
      </c>
      <c r="C1172" s="293" t="s">
        <v>2134</v>
      </c>
      <c r="D1172" s="321" t="s">
        <v>2135</v>
      </c>
      <c r="E1172" s="263">
        <v>1663</v>
      </c>
      <c r="F1172" s="263">
        <v>1634</v>
      </c>
      <c r="G1172" s="263">
        <v>1440</v>
      </c>
      <c r="H1172" s="264">
        <v>3300</v>
      </c>
      <c r="I1172" s="264">
        <v>3201</v>
      </c>
      <c r="J1172" s="264">
        <v>2770</v>
      </c>
      <c r="K1172" s="264">
        <v>2615</v>
      </c>
      <c r="L1172" s="264">
        <v>2490</v>
      </c>
      <c r="M1172" s="264">
        <v>2140</v>
      </c>
      <c r="N1172" s="267">
        <v>0.953210305996109</v>
      </c>
      <c r="O1172" s="266">
        <v>80837</v>
      </c>
      <c r="P1172" s="294">
        <v>0.9</v>
      </c>
      <c r="Q1172" s="267">
        <v>0.982561635598316</v>
      </c>
      <c r="R1172" s="267">
        <v>0.97</v>
      </c>
      <c r="S1172" s="267">
        <v>0.952198852772467</v>
      </c>
      <c r="T1172" s="295">
        <v>0.0125616355983164</v>
      </c>
      <c r="U1172" s="266">
        <v>84805</v>
      </c>
      <c r="V1172" s="266">
        <v>70671</v>
      </c>
      <c r="W1172" s="267">
        <v>0.83333529862626</v>
      </c>
      <c r="X1172" s="267">
        <v>0.865904990980156</v>
      </c>
      <c r="Y1172" s="268">
        <v>0.839393939393939</v>
      </c>
      <c r="Z1172" s="268">
        <v>0.818355640535373</v>
      </c>
      <c r="AA1172" s="295">
        <v>0.026511051586217</v>
      </c>
      <c r="AB1172" s="264">
        <v>19593</v>
      </c>
      <c r="AC1172" s="264">
        <v>16546</v>
      </c>
      <c r="AD1172" s="264">
        <v>19909</v>
      </c>
      <c r="AE1172" s="264">
        <v>16878</v>
      </c>
      <c r="AF1172" s="268">
        <v>0.844485275353443</v>
      </c>
      <c r="AG1172" s="268">
        <v>0.847757295695414</v>
      </c>
      <c r="AH1172" s="295">
        <v>-0.0032720203419716</v>
      </c>
    </row>
    <row r="1173" spans="1:34">
      <c r="A1173" s="315" t="s">
        <v>1972</v>
      </c>
      <c r="B1173" s="321" t="s">
        <v>3365</v>
      </c>
      <c r="C1173" s="293" t="s">
        <v>2136</v>
      </c>
      <c r="D1173" s="321" t="s">
        <v>2137</v>
      </c>
      <c r="E1173" s="263">
        <v>1363</v>
      </c>
      <c r="F1173" s="263">
        <v>1333</v>
      </c>
      <c r="G1173" s="263">
        <v>1090</v>
      </c>
      <c r="H1173" s="264">
        <v>2767</v>
      </c>
      <c r="I1173" s="264">
        <v>2705</v>
      </c>
      <c r="J1173" s="264">
        <v>2367</v>
      </c>
      <c r="K1173" s="264">
        <v>2266</v>
      </c>
      <c r="L1173" s="264">
        <v>2226</v>
      </c>
      <c r="M1173" s="264">
        <v>1964</v>
      </c>
      <c r="N1173" s="267">
        <v>0.948695333595669</v>
      </c>
      <c r="O1173" s="266">
        <v>69916</v>
      </c>
      <c r="P1173" s="294">
        <v>0.9</v>
      </c>
      <c r="Q1173" s="267">
        <v>0.977989728539985</v>
      </c>
      <c r="R1173" s="267">
        <v>0.977593061076979</v>
      </c>
      <c r="S1173" s="267">
        <v>0.982347749338041</v>
      </c>
      <c r="T1173" s="295">
        <v>0.000396667463006706</v>
      </c>
      <c r="U1173" s="266">
        <v>73697</v>
      </c>
      <c r="V1173" s="266">
        <v>60321</v>
      </c>
      <c r="W1173" s="267">
        <v>0.818500074629903</v>
      </c>
      <c r="X1173" s="267">
        <v>0.799706529713866</v>
      </c>
      <c r="Y1173" s="268">
        <v>0.855439103722443</v>
      </c>
      <c r="Z1173" s="268">
        <v>0.866725507502207</v>
      </c>
      <c r="AA1173" s="295">
        <v>-0.0557325740085766</v>
      </c>
      <c r="AB1173" s="264">
        <v>16937</v>
      </c>
      <c r="AC1173" s="264">
        <v>14349</v>
      </c>
      <c r="AD1173" s="264">
        <v>17629</v>
      </c>
      <c r="AE1173" s="264">
        <v>14609</v>
      </c>
      <c r="AF1173" s="268">
        <v>0.8471984412824</v>
      </c>
      <c r="AG1173" s="268">
        <v>0.828691360825912</v>
      </c>
      <c r="AH1173" s="295">
        <v>0.0185070804564876</v>
      </c>
    </row>
    <row r="1174" spans="1:34">
      <c r="A1174" s="315" t="s">
        <v>1972</v>
      </c>
      <c r="B1174" s="321" t="s">
        <v>3365</v>
      </c>
      <c r="C1174" s="293" t="s">
        <v>2138</v>
      </c>
      <c r="D1174" s="321" t="s">
        <v>2139</v>
      </c>
      <c r="E1174" s="263">
        <v>853</v>
      </c>
      <c r="F1174" s="263">
        <v>851</v>
      </c>
      <c r="G1174" s="263">
        <v>626</v>
      </c>
      <c r="H1174" s="264">
        <v>1669</v>
      </c>
      <c r="I1174" s="264">
        <v>1544</v>
      </c>
      <c r="J1174" s="264">
        <v>1051</v>
      </c>
      <c r="K1174" s="264">
        <v>1476</v>
      </c>
      <c r="L1174" s="264">
        <v>1367</v>
      </c>
      <c r="M1174" s="264">
        <v>950</v>
      </c>
      <c r="N1174" s="267">
        <v>0.874791170115608</v>
      </c>
      <c r="O1174" s="266">
        <v>39272</v>
      </c>
      <c r="P1174" s="294">
        <v>0.9</v>
      </c>
      <c r="Q1174" s="267">
        <v>0.997655334114889</v>
      </c>
      <c r="R1174" s="267">
        <v>0.925104853205512</v>
      </c>
      <c r="S1174" s="267">
        <v>0.926151761517615</v>
      </c>
      <c r="T1174" s="295">
        <v>0.0725504809093763</v>
      </c>
      <c r="U1174" s="266">
        <v>44893</v>
      </c>
      <c r="V1174" s="266">
        <v>27159</v>
      </c>
      <c r="W1174" s="267">
        <v>0.604971821887599</v>
      </c>
      <c r="X1174" s="267">
        <v>0.733880422039859</v>
      </c>
      <c r="Y1174" s="268">
        <v>0.629718394248053</v>
      </c>
      <c r="Z1174" s="268">
        <v>0.643631436314363</v>
      </c>
      <c r="AA1174" s="295">
        <v>0.104162027791807</v>
      </c>
      <c r="AB1174" s="264">
        <v>10406</v>
      </c>
      <c r="AC1174" s="264">
        <v>6879</v>
      </c>
      <c r="AD1174" s="264">
        <v>10541</v>
      </c>
      <c r="AE1174" s="264">
        <v>6042</v>
      </c>
      <c r="AF1174" s="268">
        <v>0.661060926388622</v>
      </c>
      <c r="AG1174" s="268">
        <v>0.573190399392847</v>
      </c>
      <c r="AH1174" s="295">
        <v>0.0878705269957749</v>
      </c>
    </row>
    <row r="1175" spans="1:34">
      <c r="A1175" s="315" t="s">
        <v>1972</v>
      </c>
      <c r="B1175" s="321" t="s">
        <v>3367</v>
      </c>
      <c r="C1175" s="293" t="s">
        <v>2140</v>
      </c>
      <c r="D1175" s="321" t="s">
        <v>2141</v>
      </c>
      <c r="E1175" s="263">
        <v>649</v>
      </c>
      <c r="F1175" s="263">
        <v>637</v>
      </c>
      <c r="G1175" s="263">
        <v>634</v>
      </c>
      <c r="H1175" s="264">
        <v>1069</v>
      </c>
      <c r="I1175" s="264">
        <v>1030</v>
      </c>
      <c r="J1175" s="264">
        <v>1019</v>
      </c>
      <c r="K1175" s="264">
        <v>1299</v>
      </c>
      <c r="L1175" s="264">
        <v>1271</v>
      </c>
      <c r="M1175" s="264">
        <v>1217</v>
      </c>
      <c r="N1175" s="267">
        <v>0.98441475826972</v>
      </c>
      <c r="O1175" s="266">
        <v>34045</v>
      </c>
      <c r="P1175" s="294">
        <v>0.9</v>
      </c>
      <c r="Q1175" s="267">
        <v>0.981510015408321</v>
      </c>
      <c r="R1175" s="267">
        <v>0.963517305893358</v>
      </c>
      <c r="S1175" s="267">
        <v>0.978444957659738</v>
      </c>
      <c r="T1175" s="295">
        <v>0.0179927095149622</v>
      </c>
      <c r="U1175" s="266">
        <v>34584</v>
      </c>
      <c r="V1175" s="266">
        <v>33153</v>
      </c>
      <c r="W1175" s="267">
        <v>0.958622484385843</v>
      </c>
      <c r="X1175" s="267">
        <v>0.976887519260401</v>
      </c>
      <c r="Y1175" s="268">
        <v>0.953227315247895</v>
      </c>
      <c r="Z1175" s="268">
        <v>0.936874518860662</v>
      </c>
      <c r="AA1175" s="295">
        <v>0.0236602040125053</v>
      </c>
      <c r="AB1175" s="264">
        <v>8117</v>
      </c>
      <c r="AC1175" s="264">
        <v>7771</v>
      </c>
      <c r="AD1175" s="264">
        <v>8365</v>
      </c>
      <c r="AE1175" s="264">
        <v>8033</v>
      </c>
      <c r="AF1175" s="268">
        <v>0.957373413822841</v>
      </c>
      <c r="AG1175" s="268">
        <v>0.960310818888225</v>
      </c>
      <c r="AH1175" s="295">
        <v>-0.00293740506538387</v>
      </c>
    </row>
    <row r="1176" spans="1:34">
      <c r="A1176" s="315" t="s">
        <v>1972</v>
      </c>
      <c r="B1176" s="321" t="s">
        <v>3367</v>
      </c>
      <c r="C1176" s="293" t="s">
        <v>2142</v>
      </c>
      <c r="D1176" s="321" t="s">
        <v>2143</v>
      </c>
      <c r="E1176" s="263">
        <v>2684</v>
      </c>
      <c r="F1176" s="263">
        <v>2583</v>
      </c>
      <c r="G1176" s="263">
        <v>2495</v>
      </c>
      <c r="H1176" s="264">
        <v>3870</v>
      </c>
      <c r="I1176" s="264">
        <v>3798</v>
      </c>
      <c r="J1176" s="264">
        <v>3554</v>
      </c>
      <c r="K1176" s="264">
        <v>5046</v>
      </c>
      <c r="L1176" s="264">
        <v>4934</v>
      </c>
      <c r="M1176" s="264">
        <v>4665</v>
      </c>
      <c r="N1176" s="267">
        <v>0.964192252685391</v>
      </c>
      <c r="O1176" s="266">
        <v>126745</v>
      </c>
      <c r="P1176" s="294">
        <v>0.9</v>
      </c>
      <c r="Q1176" s="267">
        <v>0.962369597615499</v>
      </c>
      <c r="R1176" s="267">
        <v>0.981395348837209</v>
      </c>
      <c r="S1176" s="267">
        <v>0.977804201347602</v>
      </c>
      <c r="T1176" s="295">
        <v>-0.01902575122171</v>
      </c>
      <c r="U1176" s="266">
        <v>131452</v>
      </c>
      <c r="V1176" s="266">
        <v>122727</v>
      </c>
      <c r="W1176" s="267">
        <v>0.933625962328455</v>
      </c>
      <c r="X1176" s="267">
        <v>0.929582712369598</v>
      </c>
      <c r="Y1176" s="268">
        <v>0.918346253229974</v>
      </c>
      <c r="Z1176" s="268">
        <v>0.924494649227111</v>
      </c>
      <c r="AA1176" s="295">
        <v>0.0112364591396235</v>
      </c>
      <c r="AB1176" s="264">
        <v>30791</v>
      </c>
      <c r="AC1176" s="264">
        <v>28840</v>
      </c>
      <c r="AD1176" s="264">
        <v>32081</v>
      </c>
      <c r="AE1176" s="264">
        <v>29930</v>
      </c>
      <c r="AF1176" s="268">
        <v>0.936637329089669</v>
      </c>
      <c r="AG1176" s="268">
        <v>0.932950967862598</v>
      </c>
      <c r="AH1176" s="295">
        <v>0.00368636122707122</v>
      </c>
    </row>
    <row r="1177" spans="1:34">
      <c r="A1177" s="315" t="s">
        <v>1972</v>
      </c>
      <c r="B1177" s="321" t="s">
        <v>3367</v>
      </c>
      <c r="C1177" s="293" t="s">
        <v>2144</v>
      </c>
      <c r="D1177" s="321" t="s">
        <v>2145</v>
      </c>
      <c r="E1177" s="263">
        <v>2803</v>
      </c>
      <c r="F1177" s="263">
        <v>2769</v>
      </c>
      <c r="G1177" s="263">
        <v>2640</v>
      </c>
      <c r="H1177" s="264">
        <v>3966</v>
      </c>
      <c r="I1177" s="264">
        <v>3923</v>
      </c>
      <c r="J1177" s="264">
        <v>3720</v>
      </c>
      <c r="K1177" s="264">
        <v>5041</v>
      </c>
      <c r="L1177" s="264">
        <v>4823</v>
      </c>
      <c r="M1177" s="264">
        <v>4525</v>
      </c>
      <c r="N1177" s="267">
        <v>0.976529233094508</v>
      </c>
      <c r="O1177" s="266">
        <v>134388</v>
      </c>
      <c r="P1177" s="294">
        <v>0.9</v>
      </c>
      <c r="Q1177" s="267">
        <v>0.987870139136639</v>
      </c>
      <c r="R1177" s="267">
        <v>0.98915784165406</v>
      </c>
      <c r="S1177" s="267">
        <v>0.956754612180123</v>
      </c>
      <c r="T1177" s="295">
        <v>-0.00128770251742016</v>
      </c>
      <c r="U1177" s="266">
        <v>137618</v>
      </c>
      <c r="V1177" s="266">
        <v>127858</v>
      </c>
      <c r="W1177" s="267">
        <v>0.929079044892383</v>
      </c>
      <c r="X1177" s="267">
        <v>0.941848019978594</v>
      </c>
      <c r="Y1177" s="268">
        <v>0.937972768532526</v>
      </c>
      <c r="Z1177" s="268">
        <v>0.897639357270383</v>
      </c>
      <c r="AA1177" s="295">
        <v>0.00387525144606793</v>
      </c>
      <c r="AB1177" s="264">
        <v>31717</v>
      </c>
      <c r="AC1177" s="264">
        <v>29514</v>
      </c>
      <c r="AD1177" s="264">
        <v>33131</v>
      </c>
      <c r="AE1177" s="264">
        <v>30375</v>
      </c>
      <c r="AF1177" s="268">
        <v>0.930541980641296</v>
      </c>
      <c r="AG1177" s="268">
        <v>0.916815067459479</v>
      </c>
      <c r="AH1177" s="295">
        <v>0.0137269131818174</v>
      </c>
    </row>
    <row r="1178" spans="1:34">
      <c r="A1178" s="315" t="s">
        <v>1972</v>
      </c>
      <c r="B1178" s="321" t="s">
        <v>3367</v>
      </c>
      <c r="C1178" s="293" t="s">
        <v>2146</v>
      </c>
      <c r="D1178" s="321" t="s">
        <v>2147</v>
      </c>
      <c r="E1178" s="263">
        <v>2030</v>
      </c>
      <c r="F1178" s="263">
        <v>1996</v>
      </c>
      <c r="G1178" s="263">
        <v>1966</v>
      </c>
      <c r="H1178" s="264">
        <v>2873</v>
      </c>
      <c r="I1178" s="264">
        <v>2841</v>
      </c>
      <c r="J1178" s="264">
        <v>2770</v>
      </c>
      <c r="K1178" s="264">
        <v>3603</v>
      </c>
      <c r="L1178" s="264">
        <v>3565</v>
      </c>
      <c r="M1178" s="264">
        <v>3435</v>
      </c>
      <c r="N1178" s="267">
        <v>0.987924498421277</v>
      </c>
      <c r="O1178" s="266">
        <v>99811</v>
      </c>
      <c r="P1178" s="294">
        <v>0.9</v>
      </c>
      <c r="Q1178" s="267">
        <v>0.983251231527094</v>
      </c>
      <c r="R1178" s="267">
        <v>0.988861816916116</v>
      </c>
      <c r="S1178" s="267">
        <v>0.989453233416597</v>
      </c>
      <c r="T1178" s="295">
        <v>-0.00561058538902193</v>
      </c>
      <c r="U1178" s="266">
        <v>101031</v>
      </c>
      <c r="V1178" s="266">
        <v>97689</v>
      </c>
      <c r="W1178" s="267">
        <v>0.966921044035989</v>
      </c>
      <c r="X1178" s="267">
        <v>0.968472906403941</v>
      </c>
      <c r="Y1178" s="268">
        <v>0.964148973198747</v>
      </c>
      <c r="Z1178" s="268">
        <v>0.953372189841799</v>
      </c>
      <c r="AA1178" s="295">
        <v>0.00432393320519397</v>
      </c>
      <c r="AB1178" s="264">
        <v>22981</v>
      </c>
      <c r="AC1178" s="264">
        <v>22271</v>
      </c>
      <c r="AD1178" s="264">
        <v>24038</v>
      </c>
      <c r="AE1178" s="264">
        <v>23322</v>
      </c>
      <c r="AF1178" s="268">
        <v>0.969104912754014</v>
      </c>
      <c r="AG1178" s="268">
        <v>0.9702138281055</v>
      </c>
      <c r="AH1178" s="295">
        <v>-0.00110891535148538</v>
      </c>
    </row>
    <row r="1179" spans="1:34">
      <c r="A1179" s="315" t="s">
        <v>1972</v>
      </c>
      <c r="B1179" s="321" t="s">
        <v>3367</v>
      </c>
      <c r="C1179" s="293" t="s">
        <v>2148</v>
      </c>
      <c r="D1179" s="321" t="s">
        <v>2149</v>
      </c>
      <c r="E1179" s="263">
        <v>957</v>
      </c>
      <c r="F1179" s="263">
        <v>894</v>
      </c>
      <c r="G1179" s="263">
        <v>862</v>
      </c>
      <c r="H1179" s="264">
        <v>1332</v>
      </c>
      <c r="I1179" s="264">
        <v>1293</v>
      </c>
      <c r="J1179" s="264">
        <v>1223</v>
      </c>
      <c r="K1179" s="264">
        <v>1758</v>
      </c>
      <c r="L1179" s="264">
        <v>1699</v>
      </c>
      <c r="M1179" s="264">
        <v>1449</v>
      </c>
      <c r="N1179" s="267">
        <v>0.96471444964251</v>
      </c>
      <c r="O1179" s="266">
        <v>43717</v>
      </c>
      <c r="P1179" s="294">
        <v>0.9</v>
      </c>
      <c r="Q1179" s="267">
        <v>0.934169278996865</v>
      </c>
      <c r="R1179" s="267">
        <v>0.970720720720721</v>
      </c>
      <c r="S1179" s="267">
        <v>0.966439135381115</v>
      </c>
      <c r="T1179" s="295">
        <v>-0.0365514417238555</v>
      </c>
      <c r="U1179" s="266">
        <v>45316</v>
      </c>
      <c r="V1179" s="266">
        <v>40688</v>
      </c>
      <c r="W1179" s="267">
        <v>0.897872716038485</v>
      </c>
      <c r="X1179" s="267">
        <v>0.90073145245559</v>
      </c>
      <c r="Y1179" s="268">
        <v>0.918168168168168</v>
      </c>
      <c r="Z1179" s="268">
        <v>0.824232081911263</v>
      </c>
      <c r="AA1179" s="295">
        <v>-0.0174367157125778</v>
      </c>
      <c r="AB1179" s="264">
        <v>10774</v>
      </c>
      <c r="AC1179" s="264">
        <v>9651</v>
      </c>
      <c r="AD1179" s="264">
        <v>10849</v>
      </c>
      <c r="AE1179" s="264">
        <v>9789</v>
      </c>
      <c r="AF1179" s="268">
        <v>0.895767588639317</v>
      </c>
      <c r="AG1179" s="268">
        <v>0.902295142409439</v>
      </c>
      <c r="AH1179" s="295">
        <v>-0.00652755377012182</v>
      </c>
    </row>
    <row r="1180" spans="1:34">
      <c r="A1180" s="315" t="s">
        <v>1972</v>
      </c>
      <c r="B1180" s="321" t="s">
        <v>3367</v>
      </c>
      <c r="C1180" s="293" t="s">
        <v>2150</v>
      </c>
      <c r="D1180" s="321" t="s">
        <v>2151</v>
      </c>
      <c r="E1180" s="263">
        <v>1200</v>
      </c>
      <c r="F1180" s="263">
        <v>1179</v>
      </c>
      <c r="G1180" s="263">
        <v>1140</v>
      </c>
      <c r="H1180" s="264">
        <v>1760</v>
      </c>
      <c r="I1180" s="264">
        <v>1726</v>
      </c>
      <c r="J1180" s="264">
        <v>1645</v>
      </c>
      <c r="K1180" s="264">
        <v>2183</v>
      </c>
      <c r="L1180" s="264">
        <v>2147</v>
      </c>
      <c r="M1180" s="264">
        <v>2010</v>
      </c>
      <c r="N1180" s="267">
        <v>0.98227771624207</v>
      </c>
      <c r="O1180" s="266">
        <v>58530</v>
      </c>
      <c r="P1180" s="294">
        <v>0.9</v>
      </c>
      <c r="Q1180" s="267">
        <v>0.9825</v>
      </c>
      <c r="R1180" s="267">
        <v>0.980681818181818</v>
      </c>
      <c r="S1180" s="267">
        <v>0.983508932661475</v>
      </c>
      <c r="T1180" s="295">
        <v>0.00181818181818183</v>
      </c>
      <c r="U1180" s="266">
        <v>59586</v>
      </c>
      <c r="V1180" s="266">
        <v>55311</v>
      </c>
      <c r="W1180" s="267">
        <v>0.928254959218608</v>
      </c>
      <c r="X1180" s="267">
        <v>0.95</v>
      </c>
      <c r="Y1180" s="268">
        <v>0.934659090909091</v>
      </c>
      <c r="Z1180" s="268">
        <v>0.920751259734311</v>
      </c>
      <c r="AA1180" s="295">
        <v>0.015340909090909</v>
      </c>
      <c r="AB1180" s="264">
        <v>13794</v>
      </c>
      <c r="AC1180" s="264">
        <v>12824</v>
      </c>
      <c r="AD1180" s="264">
        <v>14687</v>
      </c>
      <c r="AE1180" s="264">
        <v>13820</v>
      </c>
      <c r="AF1180" s="268">
        <v>0.929679570827896</v>
      </c>
      <c r="AG1180" s="268">
        <v>0.940968203172874</v>
      </c>
      <c r="AH1180" s="295">
        <v>-0.0112886323449778</v>
      </c>
    </row>
    <row r="1181" spans="1:34">
      <c r="A1181" s="315" t="s">
        <v>1972</v>
      </c>
      <c r="B1181" s="321" t="s">
        <v>3367</v>
      </c>
      <c r="C1181" s="293" t="s">
        <v>2152</v>
      </c>
      <c r="D1181" s="321" t="s">
        <v>2153</v>
      </c>
      <c r="E1181" s="263">
        <v>2724</v>
      </c>
      <c r="F1181" s="263">
        <v>2624</v>
      </c>
      <c r="G1181" s="263">
        <v>2504</v>
      </c>
      <c r="H1181" s="264">
        <v>4145</v>
      </c>
      <c r="I1181" s="264">
        <v>3875</v>
      </c>
      <c r="J1181" s="264">
        <v>3793</v>
      </c>
      <c r="K1181" s="264">
        <v>5275</v>
      </c>
      <c r="L1181" s="264">
        <v>4953</v>
      </c>
      <c r="M1181" s="264">
        <v>4780</v>
      </c>
      <c r="N1181" s="267">
        <v>0.955973879505994</v>
      </c>
      <c r="O1181" s="266">
        <v>137318</v>
      </c>
      <c r="P1181" s="294">
        <v>0.9</v>
      </c>
      <c r="Q1181" s="267">
        <v>0.963289280469897</v>
      </c>
      <c r="R1181" s="267">
        <v>0.934861278648975</v>
      </c>
      <c r="S1181" s="267">
        <v>0.938957345971564</v>
      </c>
      <c r="T1181" s="295">
        <v>0.0284280018209226</v>
      </c>
      <c r="U1181" s="266">
        <v>143642</v>
      </c>
      <c r="V1181" s="266">
        <v>131987</v>
      </c>
      <c r="W1181" s="267">
        <v>0.918860778880829</v>
      </c>
      <c r="X1181" s="267">
        <v>0.919236417033774</v>
      </c>
      <c r="Y1181" s="268">
        <v>0.915078407720145</v>
      </c>
      <c r="Z1181" s="268">
        <v>0.906161137440758</v>
      </c>
      <c r="AA1181" s="295">
        <v>0.0041580093136292</v>
      </c>
      <c r="AB1181" s="264">
        <v>32577</v>
      </c>
      <c r="AC1181" s="264">
        <v>29709</v>
      </c>
      <c r="AD1181" s="264">
        <v>34531</v>
      </c>
      <c r="AE1181" s="264">
        <v>31935</v>
      </c>
      <c r="AF1181" s="268">
        <v>0.91196242747951</v>
      </c>
      <c r="AG1181" s="268">
        <v>0.924821175175929</v>
      </c>
      <c r="AH1181" s="295">
        <v>-0.0128587476964188</v>
      </c>
    </row>
    <row r="1182" spans="1:34">
      <c r="A1182" s="315" t="s">
        <v>1972</v>
      </c>
      <c r="B1182" s="321" t="s">
        <v>3367</v>
      </c>
      <c r="C1182" s="293" t="s">
        <v>2154</v>
      </c>
      <c r="D1182" s="321" t="s">
        <v>2155</v>
      </c>
      <c r="E1182" s="263">
        <v>2294</v>
      </c>
      <c r="F1182" s="263">
        <v>2279</v>
      </c>
      <c r="G1182" s="263">
        <v>2144</v>
      </c>
      <c r="H1182" s="264">
        <v>3288</v>
      </c>
      <c r="I1182" s="264">
        <v>3252</v>
      </c>
      <c r="J1182" s="264">
        <v>3120</v>
      </c>
      <c r="K1182" s="264">
        <v>4267</v>
      </c>
      <c r="L1182" s="264">
        <v>4188</v>
      </c>
      <c r="M1182" s="264">
        <v>3772</v>
      </c>
      <c r="N1182" s="267">
        <v>0.985142847154855</v>
      </c>
      <c r="O1182" s="266">
        <v>112723</v>
      </c>
      <c r="P1182" s="294">
        <v>0.9</v>
      </c>
      <c r="Q1182" s="267">
        <v>0.993461203138623</v>
      </c>
      <c r="R1182" s="267">
        <v>0.989051094890511</v>
      </c>
      <c r="S1182" s="267">
        <v>0.981485821420202</v>
      </c>
      <c r="T1182" s="295">
        <v>0.00441010824811161</v>
      </c>
      <c r="U1182" s="266">
        <v>114423</v>
      </c>
      <c r="V1182" s="266">
        <v>107272</v>
      </c>
      <c r="W1182" s="267">
        <v>0.937503823531982</v>
      </c>
      <c r="X1182" s="267">
        <v>0.934612031386225</v>
      </c>
      <c r="Y1182" s="268">
        <v>0.948905109489051</v>
      </c>
      <c r="Z1182" s="268">
        <v>0.883993438012655</v>
      </c>
      <c r="AA1182" s="295">
        <v>-0.0142930781028261</v>
      </c>
      <c r="AB1182" s="264">
        <v>26559</v>
      </c>
      <c r="AC1182" s="264">
        <v>24756</v>
      </c>
      <c r="AD1182" s="264">
        <v>27122</v>
      </c>
      <c r="AE1182" s="264">
        <v>25503</v>
      </c>
      <c r="AF1182" s="268">
        <v>0.932113407884333</v>
      </c>
      <c r="AG1182" s="268">
        <v>0.940306762038198</v>
      </c>
      <c r="AH1182" s="295">
        <v>-0.0081933541538648</v>
      </c>
    </row>
    <row r="1183" spans="1:34">
      <c r="A1183" s="315" t="s">
        <v>1972</v>
      </c>
      <c r="B1183" s="321" t="s">
        <v>3367</v>
      </c>
      <c r="C1183" s="293" t="s">
        <v>2156</v>
      </c>
      <c r="D1183" s="321" t="s">
        <v>2157</v>
      </c>
      <c r="E1183" s="263">
        <v>2661</v>
      </c>
      <c r="F1183" s="263">
        <v>2515</v>
      </c>
      <c r="G1183" s="263">
        <v>2515</v>
      </c>
      <c r="H1183" s="264">
        <v>3844</v>
      </c>
      <c r="I1183" s="264">
        <v>3691</v>
      </c>
      <c r="J1183" s="264">
        <v>3596</v>
      </c>
      <c r="K1183" s="264">
        <v>4898</v>
      </c>
      <c r="L1183" s="264">
        <v>4595</v>
      </c>
      <c r="M1183" s="264">
        <v>4436</v>
      </c>
      <c r="N1183" s="267">
        <v>0.959420515011458</v>
      </c>
      <c r="O1183" s="266">
        <v>123511</v>
      </c>
      <c r="P1183" s="294">
        <v>0.9</v>
      </c>
      <c r="Q1183" s="267">
        <v>0.945133408493048</v>
      </c>
      <c r="R1183" s="267">
        <v>0.960197710718002</v>
      </c>
      <c r="S1183" s="267">
        <v>0.938138015516537</v>
      </c>
      <c r="T1183" s="295">
        <v>-0.0150643022249544</v>
      </c>
      <c r="U1183" s="266">
        <v>128735</v>
      </c>
      <c r="V1183" s="266">
        <v>120512</v>
      </c>
      <c r="W1183" s="267">
        <v>0.936124597040432</v>
      </c>
      <c r="X1183" s="267">
        <v>0.945133408493048</v>
      </c>
      <c r="Y1183" s="268">
        <v>0.935483870967742</v>
      </c>
      <c r="Z1183" s="268">
        <v>0.905675786035116</v>
      </c>
      <c r="AA1183" s="295">
        <v>0.00964953752530584</v>
      </c>
      <c r="AB1183" s="264">
        <v>29850</v>
      </c>
      <c r="AC1183" s="264">
        <v>28209</v>
      </c>
      <c r="AD1183" s="264">
        <v>30492</v>
      </c>
      <c r="AE1183" s="264">
        <v>28694</v>
      </c>
      <c r="AF1183" s="268">
        <v>0.945025125628141</v>
      </c>
      <c r="AG1183" s="268">
        <v>0.941033713760986</v>
      </c>
      <c r="AH1183" s="295">
        <v>0.00399141186715424</v>
      </c>
    </row>
    <row r="1184" spans="1:34">
      <c r="A1184" s="315" t="s">
        <v>1972</v>
      </c>
      <c r="B1184" s="321" t="s">
        <v>3367</v>
      </c>
      <c r="C1184" s="293" t="s">
        <v>2158</v>
      </c>
      <c r="D1184" s="321" t="s">
        <v>2159</v>
      </c>
      <c r="E1184" s="263">
        <v>2015</v>
      </c>
      <c r="F1184" s="263">
        <v>1991</v>
      </c>
      <c r="G1184" s="263">
        <v>1954</v>
      </c>
      <c r="H1184" s="264">
        <v>3082</v>
      </c>
      <c r="I1184" s="264">
        <v>3067</v>
      </c>
      <c r="J1184" s="264">
        <v>2996</v>
      </c>
      <c r="K1184" s="264">
        <v>3952</v>
      </c>
      <c r="L1184" s="264">
        <v>3917</v>
      </c>
      <c r="M1184" s="264">
        <v>3799</v>
      </c>
      <c r="N1184" s="267">
        <v>0.992368827234467</v>
      </c>
      <c r="O1184" s="266">
        <v>103513</v>
      </c>
      <c r="P1184" s="294">
        <v>0.9</v>
      </c>
      <c r="Q1184" s="267">
        <v>0.988089330024814</v>
      </c>
      <c r="R1184" s="267">
        <v>0.995133030499675</v>
      </c>
      <c r="S1184" s="267">
        <v>0.991143724696356</v>
      </c>
      <c r="T1184" s="295">
        <v>-0.00704370047486158</v>
      </c>
      <c r="U1184" s="266">
        <v>104309</v>
      </c>
      <c r="V1184" s="266">
        <v>100812</v>
      </c>
      <c r="W1184" s="267">
        <v>0.966474609094134</v>
      </c>
      <c r="X1184" s="267">
        <v>0.969727047146402</v>
      </c>
      <c r="Y1184" s="268">
        <v>0.972096041531473</v>
      </c>
      <c r="Z1184" s="268">
        <v>0.961285425101215</v>
      </c>
      <c r="AA1184" s="295">
        <v>-0.0023689943850711</v>
      </c>
      <c r="AB1184" s="264">
        <v>24384</v>
      </c>
      <c r="AC1184" s="264">
        <v>23693</v>
      </c>
      <c r="AD1184" s="264">
        <v>24877</v>
      </c>
      <c r="AE1184" s="264">
        <v>24189</v>
      </c>
      <c r="AF1184" s="268">
        <v>0.971661745406824</v>
      </c>
      <c r="AG1184" s="268">
        <v>0.972343932146159</v>
      </c>
      <c r="AH1184" s="295">
        <v>-0.000682186739334956</v>
      </c>
    </row>
    <row r="1185" spans="1:34">
      <c r="A1185" s="315" t="s">
        <v>1972</v>
      </c>
      <c r="B1185" s="321" t="s">
        <v>3367</v>
      </c>
      <c r="C1185" s="293" t="s">
        <v>2160</v>
      </c>
      <c r="D1185" s="321" t="s">
        <v>2161</v>
      </c>
      <c r="E1185" s="263">
        <v>1112</v>
      </c>
      <c r="F1185" s="263">
        <v>1103</v>
      </c>
      <c r="G1185" s="263">
        <v>1059</v>
      </c>
      <c r="H1185" s="264">
        <v>1792</v>
      </c>
      <c r="I1185" s="264">
        <v>1770</v>
      </c>
      <c r="J1185" s="264">
        <v>1696</v>
      </c>
      <c r="K1185" s="264">
        <v>2347</v>
      </c>
      <c r="L1185" s="264">
        <v>2318</v>
      </c>
      <c r="M1185" s="264">
        <v>2260</v>
      </c>
      <c r="N1185" s="267">
        <v>0.986694909644536</v>
      </c>
      <c r="O1185" s="266">
        <v>59624</v>
      </c>
      <c r="P1185" s="294">
        <v>0.9</v>
      </c>
      <c r="Q1185" s="267">
        <v>0.991906474820144</v>
      </c>
      <c r="R1185" s="267">
        <v>0.987723214285714</v>
      </c>
      <c r="S1185" s="267">
        <v>0.987643800596506</v>
      </c>
      <c r="T1185" s="295">
        <v>0.00418326053442963</v>
      </c>
      <c r="U1185" s="266">
        <v>60428</v>
      </c>
      <c r="V1185" s="266">
        <v>57884</v>
      </c>
      <c r="W1185" s="267">
        <v>0.957900311114053</v>
      </c>
      <c r="X1185" s="267">
        <v>0.952338129496403</v>
      </c>
      <c r="Y1185" s="268">
        <v>0.946428571428571</v>
      </c>
      <c r="Z1185" s="268">
        <v>0.962931401789519</v>
      </c>
      <c r="AA1185" s="295">
        <v>0.00590955806783144</v>
      </c>
      <c r="AB1185" s="264">
        <v>14492</v>
      </c>
      <c r="AC1185" s="264">
        <v>13906</v>
      </c>
      <c r="AD1185" s="264">
        <v>14532</v>
      </c>
      <c r="AE1185" s="264">
        <v>13988</v>
      </c>
      <c r="AF1185" s="268">
        <v>0.959563897322661</v>
      </c>
      <c r="AG1185" s="268">
        <v>0.962565372969997</v>
      </c>
      <c r="AH1185" s="295">
        <v>-0.00300147564733644</v>
      </c>
    </row>
    <row r="1186" spans="1:34">
      <c r="A1186" s="315" t="s">
        <v>1972</v>
      </c>
      <c r="B1186" s="321" t="s">
        <v>3367</v>
      </c>
      <c r="C1186" s="293" t="s">
        <v>2162</v>
      </c>
      <c r="D1186" s="321" t="s">
        <v>2163</v>
      </c>
      <c r="E1186" s="263">
        <v>3201</v>
      </c>
      <c r="F1186" s="263">
        <v>3105</v>
      </c>
      <c r="G1186" s="263">
        <v>2973</v>
      </c>
      <c r="H1186" s="264">
        <v>4850</v>
      </c>
      <c r="I1186" s="264">
        <v>4711</v>
      </c>
      <c r="J1186" s="264">
        <v>4511</v>
      </c>
      <c r="K1186" s="264">
        <v>6021</v>
      </c>
      <c r="L1186" s="264">
        <v>5826</v>
      </c>
      <c r="M1186" s="264">
        <v>5509</v>
      </c>
      <c r="N1186" s="267">
        <v>0.970639366428433</v>
      </c>
      <c r="O1186" s="266">
        <v>160800</v>
      </c>
      <c r="P1186" s="294">
        <v>0.9</v>
      </c>
      <c r="Q1186" s="267">
        <v>0.970009372071228</v>
      </c>
      <c r="R1186" s="267">
        <v>0.971340206185567</v>
      </c>
      <c r="S1186" s="267">
        <v>0.967613353263577</v>
      </c>
      <c r="T1186" s="295">
        <v>-0.00133083411433932</v>
      </c>
      <c r="U1186" s="266">
        <v>165664</v>
      </c>
      <c r="V1186" s="266">
        <v>154855</v>
      </c>
      <c r="W1186" s="267">
        <v>0.934753476917134</v>
      </c>
      <c r="X1186" s="267">
        <v>0.928772258669166</v>
      </c>
      <c r="Y1186" s="268">
        <v>0.930103092783505</v>
      </c>
      <c r="Z1186" s="268">
        <v>0.914964291645906</v>
      </c>
      <c r="AA1186" s="295">
        <v>-0.00133083411433921</v>
      </c>
      <c r="AB1186" s="264">
        <v>38230</v>
      </c>
      <c r="AC1186" s="264">
        <v>35656</v>
      </c>
      <c r="AD1186" s="264">
        <v>39601</v>
      </c>
      <c r="AE1186" s="264">
        <v>36946</v>
      </c>
      <c r="AF1186" s="268">
        <v>0.93267067747842</v>
      </c>
      <c r="AG1186" s="268">
        <v>0.932956238478826</v>
      </c>
      <c r="AH1186" s="295">
        <v>-0.000285561000406109</v>
      </c>
    </row>
    <row r="1187" spans="1:34">
      <c r="A1187" s="315" t="s">
        <v>1972</v>
      </c>
      <c r="B1187" s="321" t="s">
        <v>3367</v>
      </c>
      <c r="C1187" s="293" t="s">
        <v>2164</v>
      </c>
      <c r="D1187" s="321" t="s">
        <v>2165</v>
      </c>
      <c r="E1187" s="263">
        <v>2382</v>
      </c>
      <c r="F1187" s="263">
        <v>2173</v>
      </c>
      <c r="G1187" s="263">
        <v>2072</v>
      </c>
      <c r="H1187" s="264">
        <v>3610</v>
      </c>
      <c r="I1187" s="264">
        <v>3365</v>
      </c>
      <c r="J1187" s="264">
        <v>3237</v>
      </c>
      <c r="K1187" s="264">
        <v>4352</v>
      </c>
      <c r="L1187" s="264">
        <v>3852</v>
      </c>
      <c r="M1187" s="264">
        <v>3587</v>
      </c>
      <c r="N1187" s="267">
        <v>0.919817045482691</v>
      </c>
      <c r="O1187" s="266">
        <v>111411</v>
      </c>
      <c r="P1187" s="294">
        <v>0.9</v>
      </c>
      <c r="Q1187" s="267">
        <v>0.912258606213266</v>
      </c>
      <c r="R1187" s="267">
        <v>0.93213296398892</v>
      </c>
      <c r="S1187" s="267">
        <v>0.885110294117647</v>
      </c>
      <c r="T1187" s="295">
        <v>-0.0198743577756535</v>
      </c>
      <c r="U1187" s="266">
        <v>121123</v>
      </c>
      <c r="V1187" s="266">
        <v>105119</v>
      </c>
      <c r="W1187" s="267">
        <v>0.867869851308174</v>
      </c>
      <c r="X1187" s="267">
        <v>0.869857262804366</v>
      </c>
      <c r="Y1187" s="268">
        <v>0.896675900277008</v>
      </c>
      <c r="Z1187" s="268">
        <v>0.82421875</v>
      </c>
      <c r="AA1187" s="295">
        <v>-0.0268186374726422</v>
      </c>
      <c r="AB1187" s="264">
        <v>27177</v>
      </c>
      <c r="AC1187" s="264">
        <v>23845</v>
      </c>
      <c r="AD1187" s="264">
        <v>29424</v>
      </c>
      <c r="AE1187" s="264">
        <v>25591</v>
      </c>
      <c r="AF1187" s="268">
        <v>0.877396327777164</v>
      </c>
      <c r="AG1187" s="268">
        <v>0.869732191408374</v>
      </c>
      <c r="AH1187" s="295">
        <v>0.00766413636879038</v>
      </c>
    </row>
    <row r="1188" spans="1:34">
      <c r="A1188" s="315" t="s">
        <v>1972</v>
      </c>
      <c r="B1188" s="321" t="s">
        <v>3367</v>
      </c>
      <c r="C1188" s="293" t="s">
        <v>2166</v>
      </c>
      <c r="D1188" s="321" t="s">
        <v>2167</v>
      </c>
      <c r="E1188" s="263">
        <v>1751</v>
      </c>
      <c r="F1188" s="263">
        <v>1663</v>
      </c>
      <c r="G1188" s="263">
        <v>1627</v>
      </c>
      <c r="H1188" s="264">
        <v>2656</v>
      </c>
      <c r="I1188" s="264">
        <v>2541</v>
      </c>
      <c r="J1188" s="264">
        <v>2486</v>
      </c>
      <c r="K1188" s="264">
        <v>3465</v>
      </c>
      <c r="L1188" s="264">
        <v>3324</v>
      </c>
      <c r="M1188" s="264">
        <v>3211</v>
      </c>
      <c r="N1188" s="267">
        <v>0.957539201247509</v>
      </c>
      <c r="O1188" s="266">
        <v>88423</v>
      </c>
      <c r="P1188" s="294">
        <v>0.9</v>
      </c>
      <c r="Q1188" s="267">
        <v>0.949743003997716</v>
      </c>
      <c r="R1188" s="267">
        <v>0.956701807228916</v>
      </c>
      <c r="S1188" s="267">
        <v>0.959307359307359</v>
      </c>
      <c r="T1188" s="295">
        <v>-0.00695880323120002</v>
      </c>
      <c r="U1188" s="266">
        <v>92344</v>
      </c>
      <c r="V1188" s="266">
        <v>85952</v>
      </c>
      <c r="W1188" s="267">
        <v>0.930780559646539</v>
      </c>
      <c r="X1188" s="267">
        <v>0.929183323814963</v>
      </c>
      <c r="Y1188" s="268">
        <v>0.935993975903614</v>
      </c>
      <c r="Z1188" s="268">
        <v>0.926695526695527</v>
      </c>
      <c r="AA1188" s="295">
        <v>-0.00681065208865161</v>
      </c>
      <c r="AB1188" s="264">
        <v>21737</v>
      </c>
      <c r="AC1188" s="264">
        <v>20280</v>
      </c>
      <c r="AD1188" s="264">
        <v>21951</v>
      </c>
      <c r="AE1188" s="264">
        <v>20520</v>
      </c>
      <c r="AF1188" s="268">
        <v>0.932971431200258</v>
      </c>
      <c r="AG1188" s="268">
        <v>0.934809348093481</v>
      </c>
      <c r="AH1188" s="295">
        <v>-0.00183791689322332</v>
      </c>
    </row>
    <row r="1189" spans="1:34">
      <c r="A1189" s="315" t="s">
        <v>1972</v>
      </c>
      <c r="B1189" s="321" t="s">
        <v>3367</v>
      </c>
      <c r="C1189" s="293" t="s">
        <v>2168</v>
      </c>
      <c r="D1189" s="321" t="s">
        <v>2169</v>
      </c>
      <c r="E1189" s="263">
        <v>2788</v>
      </c>
      <c r="F1189" s="263">
        <v>2705</v>
      </c>
      <c r="G1189" s="263">
        <v>2543</v>
      </c>
      <c r="H1189" s="264">
        <v>3933</v>
      </c>
      <c r="I1189" s="264">
        <v>3811</v>
      </c>
      <c r="J1189" s="264">
        <v>3590</v>
      </c>
      <c r="K1189" s="264">
        <v>4959</v>
      </c>
      <c r="L1189" s="264">
        <v>4657</v>
      </c>
      <c r="M1189" s="264">
        <v>4360</v>
      </c>
      <c r="N1189" s="267">
        <v>0.965641874237938</v>
      </c>
      <c r="O1189" s="266">
        <v>133050</v>
      </c>
      <c r="P1189" s="294">
        <v>0.9</v>
      </c>
      <c r="Q1189" s="267">
        <v>0.970229555236729</v>
      </c>
      <c r="R1189" s="267">
        <v>0.968980422069667</v>
      </c>
      <c r="S1189" s="267">
        <v>0.939100625126033</v>
      </c>
      <c r="T1189" s="295">
        <v>0.00124913316706188</v>
      </c>
      <c r="U1189" s="266">
        <v>137784</v>
      </c>
      <c r="V1189" s="266">
        <v>125914</v>
      </c>
      <c r="W1189" s="267">
        <v>0.913850664808686</v>
      </c>
      <c r="X1189" s="267">
        <v>0.912123385939742</v>
      </c>
      <c r="Y1189" s="268">
        <v>0.912789219425375</v>
      </c>
      <c r="Z1189" s="268">
        <v>0.879209518047994</v>
      </c>
      <c r="AA1189" s="295">
        <v>-0.000665833485633316</v>
      </c>
      <c r="AB1189" s="264">
        <v>31651</v>
      </c>
      <c r="AC1189" s="264">
        <v>28740</v>
      </c>
      <c r="AD1189" s="264">
        <v>32629</v>
      </c>
      <c r="AE1189" s="264">
        <v>29850</v>
      </c>
      <c r="AF1189" s="268">
        <v>0.908028182363906</v>
      </c>
      <c r="AG1189" s="268">
        <v>0.91483036562567</v>
      </c>
      <c r="AH1189" s="295">
        <v>-0.00680218326176407</v>
      </c>
    </row>
    <row r="1190" spans="1:34">
      <c r="A1190" s="315" t="s">
        <v>1972</v>
      </c>
      <c r="B1190" s="321" t="s">
        <v>3367</v>
      </c>
      <c r="C1190" s="293" t="s">
        <v>2170</v>
      </c>
      <c r="D1190" s="321" t="s">
        <v>2171</v>
      </c>
      <c r="E1190" s="263">
        <v>2293</v>
      </c>
      <c r="F1190" s="263">
        <v>2275</v>
      </c>
      <c r="G1190" s="263">
        <v>2175</v>
      </c>
      <c r="H1190" s="264">
        <v>4151</v>
      </c>
      <c r="I1190" s="264">
        <v>4123</v>
      </c>
      <c r="J1190" s="264">
        <v>3936</v>
      </c>
      <c r="K1190" s="264">
        <v>4363</v>
      </c>
      <c r="L1190" s="264">
        <v>4318</v>
      </c>
      <c r="M1190" s="264">
        <v>4021</v>
      </c>
      <c r="N1190" s="267">
        <v>0.984748546984315</v>
      </c>
      <c r="O1190" s="266">
        <v>118094</v>
      </c>
      <c r="P1190" s="294">
        <v>0.9</v>
      </c>
      <c r="Q1190" s="267">
        <v>0.992150021805495</v>
      </c>
      <c r="R1190" s="267">
        <v>0.993254637436762</v>
      </c>
      <c r="S1190" s="267">
        <v>0.989685995874398</v>
      </c>
      <c r="T1190" s="295">
        <v>-0.00110461563126729</v>
      </c>
      <c r="U1190" s="266">
        <v>119923</v>
      </c>
      <c r="V1190" s="266">
        <v>111767</v>
      </c>
      <c r="W1190" s="267">
        <v>0.93198969338659</v>
      </c>
      <c r="X1190" s="267">
        <v>0.948539031836023</v>
      </c>
      <c r="Y1190" s="268">
        <v>0.948205251746567</v>
      </c>
      <c r="Z1190" s="268">
        <v>0.921613568645427</v>
      </c>
      <c r="AA1190" s="295">
        <v>0.000333780089455615</v>
      </c>
      <c r="AB1190" s="264">
        <v>28437</v>
      </c>
      <c r="AC1190" s="264">
        <v>26872</v>
      </c>
      <c r="AD1190" s="264">
        <v>28532</v>
      </c>
      <c r="AE1190" s="264">
        <v>26317</v>
      </c>
      <c r="AF1190" s="268">
        <v>0.944966065337413</v>
      </c>
      <c r="AG1190" s="268">
        <v>0.922367867657367</v>
      </c>
      <c r="AH1190" s="295">
        <v>0.0225981976800455</v>
      </c>
    </row>
    <row r="1191" spans="1:34">
      <c r="A1191" s="315" t="s">
        <v>1972</v>
      </c>
      <c r="B1191" s="321" t="s">
        <v>3367</v>
      </c>
      <c r="C1191" s="293" t="s">
        <v>2172</v>
      </c>
      <c r="D1191" s="321" t="s">
        <v>2173</v>
      </c>
      <c r="E1191" s="263">
        <v>1112</v>
      </c>
      <c r="F1191" s="263">
        <v>1102</v>
      </c>
      <c r="G1191" s="263">
        <v>1013</v>
      </c>
      <c r="H1191" s="264">
        <v>1903</v>
      </c>
      <c r="I1191" s="264">
        <v>1879</v>
      </c>
      <c r="J1191" s="264">
        <v>1645</v>
      </c>
      <c r="K1191" s="264">
        <v>2259</v>
      </c>
      <c r="L1191" s="264">
        <v>2215</v>
      </c>
      <c r="M1191" s="264">
        <v>1731</v>
      </c>
      <c r="N1191" s="267">
        <v>0.979525048250399</v>
      </c>
      <c r="O1191" s="266">
        <v>58365</v>
      </c>
      <c r="P1191" s="294">
        <v>0.9</v>
      </c>
      <c r="Q1191" s="267">
        <v>0.991007194244604</v>
      </c>
      <c r="R1191" s="267">
        <v>0.987388334209143</v>
      </c>
      <c r="S1191" s="267">
        <v>0.980522355024347</v>
      </c>
      <c r="T1191" s="295">
        <v>0.00361886003546086</v>
      </c>
      <c r="U1191" s="266">
        <v>59585</v>
      </c>
      <c r="V1191" s="266">
        <v>50163</v>
      </c>
      <c r="W1191" s="267">
        <v>0.841872954602668</v>
      </c>
      <c r="X1191" s="267">
        <v>0.910971223021583</v>
      </c>
      <c r="Y1191" s="268">
        <v>0.864424592748292</v>
      </c>
      <c r="Z1191" s="268">
        <v>0.766268260292165</v>
      </c>
      <c r="AA1191" s="295">
        <v>0.0465466302732905</v>
      </c>
      <c r="AB1191" s="264">
        <v>13706</v>
      </c>
      <c r="AC1191" s="264">
        <v>11253</v>
      </c>
      <c r="AD1191" s="264">
        <v>14414</v>
      </c>
      <c r="AE1191" s="264">
        <v>12068</v>
      </c>
      <c r="AF1191" s="268">
        <v>0.821027287319422</v>
      </c>
      <c r="AG1191" s="268">
        <v>0.837241570695157</v>
      </c>
      <c r="AH1191" s="295">
        <v>-0.0162142833757353</v>
      </c>
    </row>
    <row r="1192" spans="1:34">
      <c r="A1192" s="315" t="s">
        <v>1972</v>
      </c>
      <c r="B1192" s="321" t="s">
        <v>3367</v>
      </c>
      <c r="C1192" s="293" t="s">
        <v>2174</v>
      </c>
      <c r="D1192" s="321" t="s">
        <v>2175</v>
      </c>
      <c r="E1192" s="263">
        <v>1680</v>
      </c>
      <c r="F1192" s="263">
        <v>1652</v>
      </c>
      <c r="G1192" s="263">
        <v>1470</v>
      </c>
      <c r="H1192" s="264">
        <v>3091</v>
      </c>
      <c r="I1192" s="264">
        <v>3052</v>
      </c>
      <c r="J1192" s="264">
        <v>2563</v>
      </c>
      <c r="K1192" s="264">
        <v>3427</v>
      </c>
      <c r="L1192" s="264">
        <v>3397</v>
      </c>
      <c r="M1192" s="264">
        <v>2767</v>
      </c>
      <c r="N1192" s="267">
        <v>0.978344379247752</v>
      </c>
      <c r="O1192" s="266">
        <v>92704</v>
      </c>
      <c r="P1192" s="294">
        <v>0.9</v>
      </c>
      <c r="Q1192" s="267">
        <v>0.983333333333333</v>
      </c>
      <c r="R1192" s="267">
        <v>0.987382724037528</v>
      </c>
      <c r="S1192" s="267">
        <v>0.991245987744383</v>
      </c>
      <c r="T1192" s="295">
        <v>-0.00404939070419508</v>
      </c>
      <c r="U1192" s="266">
        <v>94756</v>
      </c>
      <c r="V1192" s="266">
        <v>81325</v>
      </c>
      <c r="W1192" s="267">
        <v>0.858256996918401</v>
      </c>
      <c r="X1192" s="267">
        <v>0.875</v>
      </c>
      <c r="Y1192" s="268">
        <v>0.829181494661922</v>
      </c>
      <c r="Z1192" s="268">
        <v>0.807411730376423</v>
      </c>
      <c r="AA1192" s="295">
        <v>0.0458185053380783</v>
      </c>
      <c r="AB1192" s="264">
        <v>22010</v>
      </c>
      <c r="AC1192" s="264">
        <v>18832</v>
      </c>
      <c r="AD1192" s="264">
        <v>22543</v>
      </c>
      <c r="AE1192" s="264">
        <v>19404</v>
      </c>
      <c r="AF1192" s="268">
        <v>0.855611085870059</v>
      </c>
      <c r="AG1192" s="268">
        <v>0.860755001552588</v>
      </c>
      <c r="AH1192" s="295">
        <v>-0.00514391568252937</v>
      </c>
    </row>
    <row r="1193" spans="1:34">
      <c r="A1193" s="315" t="s">
        <v>1972</v>
      </c>
      <c r="B1193" s="321" t="s">
        <v>3367</v>
      </c>
      <c r="C1193" s="293" t="s">
        <v>2176</v>
      </c>
      <c r="D1193" s="321" t="s">
        <v>2177</v>
      </c>
      <c r="E1193" s="263">
        <v>1723</v>
      </c>
      <c r="F1193" s="263">
        <v>1659</v>
      </c>
      <c r="G1193" s="263">
        <v>1308</v>
      </c>
      <c r="H1193" s="264">
        <v>3192</v>
      </c>
      <c r="I1193" s="264">
        <v>3167</v>
      </c>
      <c r="J1193" s="264">
        <v>2106</v>
      </c>
      <c r="K1193" s="264">
        <v>3366</v>
      </c>
      <c r="L1193" s="264">
        <v>3331</v>
      </c>
      <c r="M1193" s="264">
        <v>2385</v>
      </c>
      <c r="N1193" s="267">
        <v>0.981197881987381</v>
      </c>
      <c r="O1193" s="266">
        <v>92838</v>
      </c>
      <c r="P1193" s="294">
        <v>0.9</v>
      </c>
      <c r="Q1193" s="267">
        <v>0.962855484619849</v>
      </c>
      <c r="R1193" s="267">
        <v>0.992167919799499</v>
      </c>
      <c r="S1193" s="267">
        <v>0.989601901366607</v>
      </c>
      <c r="T1193" s="295">
        <v>-0.0293124351796495</v>
      </c>
      <c r="U1193" s="266">
        <v>94617</v>
      </c>
      <c r="V1193" s="266">
        <v>70415</v>
      </c>
      <c r="W1193" s="267">
        <v>0.744210871196508</v>
      </c>
      <c r="X1193" s="267">
        <v>0.759141033081834</v>
      </c>
      <c r="Y1193" s="268">
        <v>0.659774436090226</v>
      </c>
      <c r="Z1193" s="268">
        <v>0.70855614973262</v>
      </c>
      <c r="AA1193" s="295">
        <v>0.0993665969916084</v>
      </c>
      <c r="AB1193" s="264">
        <v>22149</v>
      </c>
      <c r="AC1193" s="264">
        <v>16493</v>
      </c>
      <c r="AD1193" s="264">
        <v>23162</v>
      </c>
      <c r="AE1193" s="264">
        <v>17431</v>
      </c>
      <c r="AF1193" s="268">
        <v>0.744638584134724</v>
      </c>
      <c r="AG1193" s="268">
        <v>0.752568862792505</v>
      </c>
      <c r="AH1193" s="295">
        <v>-0.00793027865778106</v>
      </c>
    </row>
    <row r="1194" spans="1:34">
      <c r="A1194" s="315" t="s">
        <v>1972</v>
      </c>
      <c r="B1194" s="321" t="s">
        <v>3367</v>
      </c>
      <c r="C1194" s="293" t="s">
        <v>2178</v>
      </c>
      <c r="D1194" s="321" t="s">
        <v>2179</v>
      </c>
      <c r="E1194" s="263">
        <v>2972</v>
      </c>
      <c r="F1194" s="263">
        <v>2901</v>
      </c>
      <c r="G1194" s="263">
        <v>2690</v>
      </c>
      <c r="H1194" s="264">
        <v>4330</v>
      </c>
      <c r="I1194" s="264">
        <v>4260</v>
      </c>
      <c r="J1194" s="264">
        <v>4080</v>
      </c>
      <c r="K1194" s="264">
        <v>5225</v>
      </c>
      <c r="L1194" s="264">
        <v>5059</v>
      </c>
      <c r="M1194" s="264">
        <v>4757</v>
      </c>
      <c r="N1194" s="267">
        <v>0.961482743356897</v>
      </c>
      <c r="O1194" s="266">
        <v>143359</v>
      </c>
      <c r="P1194" s="294">
        <v>0.9</v>
      </c>
      <c r="Q1194" s="267">
        <v>0.976110363391655</v>
      </c>
      <c r="R1194" s="267">
        <v>0.983833718244804</v>
      </c>
      <c r="S1194" s="267">
        <v>0.96822966507177</v>
      </c>
      <c r="T1194" s="295">
        <v>-0.00772335485314823</v>
      </c>
      <c r="U1194" s="266">
        <v>149102</v>
      </c>
      <c r="V1194" s="266">
        <v>137804</v>
      </c>
      <c r="W1194" s="267">
        <v>0.924226368526244</v>
      </c>
      <c r="X1194" s="267">
        <v>0.905114401076716</v>
      </c>
      <c r="Y1194" s="268">
        <v>0.942263279445728</v>
      </c>
      <c r="Z1194" s="268">
        <v>0.910430622009569</v>
      </c>
      <c r="AA1194" s="295">
        <v>-0.0371488783690115</v>
      </c>
      <c r="AB1194" s="264">
        <v>34115</v>
      </c>
      <c r="AC1194" s="264">
        <v>31622</v>
      </c>
      <c r="AD1194" s="264">
        <v>35593</v>
      </c>
      <c r="AE1194" s="264">
        <v>33061</v>
      </c>
      <c r="AF1194" s="268">
        <v>0.92692364062729</v>
      </c>
      <c r="AG1194" s="268">
        <v>0.928862416767342</v>
      </c>
      <c r="AH1194" s="295">
        <v>-0.00193877614005189</v>
      </c>
    </row>
    <row r="1195" spans="1:34">
      <c r="A1195" s="315" t="s">
        <v>1972</v>
      </c>
      <c r="B1195" s="321" t="s">
        <v>3367</v>
      </c>
      <c r="C1195" s="293" t="s">
        <v>2180</v>
      </c>
      <c r="D1195" s="321" t="s">
        <v>2181</v>
      </c>
      <c r="E1195" s="263">
        <v>2768</v>
      </c>
      <c r="F1195" s="263">
        <v>2737</v>
      </c>
      <c r="G1195" s="263">
        <v>2491</v>
      </c>
      <c r="H1195" s="264">
        <v>4419</v>
      </c>
      <c r="I1195" s="264">
        <v>4323</v>
      </c>
      <c r="J1195" s="264">
        <v>4102</v>
      </c>
      <c r="K1195" s="264">
        <v>5475</v>
      </c>
      <c r="L1195" s="264">
        <v>5315</v>
      </c>
      <c r="M1195" s="264">
        <v>5038</v>
      </c>
      <c r="N1195" s="267">
        <v>0.97033600645444</v>
      </c>
      <c r="O1195" s="266">
        <v>139512</v>
      </c>
      <c r="P1195" s="294">
        <v>0.9</v>
      </c>
      <c r="Q1195" s="267">
        <v>0.988800578034682</v>
      </c>
      <c r="R1195" s="267">
        <v>0.978275627970129</v>
      </c>
      <c r="S1195" s="267">
        <v>0.970776255707763</v>
      </c>
      <c r="T1195" s="295">
        <v>0.0105249500645531</v>
      </c>
      <c r="U1195" s="266">
        <v>143777</v>
      </c>
      <c r="V1195" s="266">
        <v>132654</v>
      </c>
      <c r="W1195" s="267">
        <v>0.922637139459023</v>
      </c>
      <c r="X1195" s="267">
        <v>0.89992774566474</v>
      </c>
      <c r="Y1195" s="268">
        <v>0.92826431319303</v>
      </c>
      <c r="Z1195" s="268">
        <v>0.920182648401827</v>
      </c>
      <c r="AA1195" s="295">
        <v>-0.0283365675282902</v>
      </c>
      <c r="AB1195" s="264">
        <v>33900</v>
      </c>
      <c r="AC1195" s="264">
        <v>31691</v>
      </c>
      <c r="AD1195" s="264">
        <v>34507</v>
      </c>
      <c r="AE1195" s="264">
        <v>31922</v>
      </c>
      <c r="AF1195" s="268">
        <v>0.934837758112094</v>
      </c>
      <c r="AG1195" s="268">
        <v>0.925087663372649</v>
      </c>
      <c r="AH1195" s="295">
        <v>0.00975009473944533</v>
      </c>
    </row>
    <row r="1196" spans="1:34">
      <c r="A1196" s="315" t="s">
        <v>1972</v>
      </c>
      <c r="B1196" s="321" t="s">
        <v>3367</v>
      </c>
      <c r="C1196" s="293" t="s">
        <v>2182</v>
      </c>
      <c r="D1196" s="321" t="s">
        <v>2183</v>
      </c>
      <c r="E1196" s="263">
        <v>2294</v>
      </c>
      <c r="F1196" s="263">
        <v>2252</v>
      </c>
      <c r="G1196" s="263">
        <v>1905</v>
      </c>
      <c r="H1196" s="264">
        <v>3339</v>
      </c>
      <c r="I1196" s="264">
        <v>3267</v>
      </c>
      <c r="J1196" s="264">
        <v>2925</v>
      </c>
      <c r="K1196" s="264">
        <v>4232</v>
      </c>
      <c r="L1196" s="264">
        <v>4165</v>
      </c>
      <c r="M1196" s="264">
        <v>3561</v>
      </c>
      <c r="N1196" s="267">
        <v>0.960374381410027</v>
      </c>
      <c r="O1196" s="266">
        <v>107124</v>
      </c>
      <c r="P1196" s="294">
        <v>0.9</v>
      </c>
      <c r="Q1196" s="267">
        <v>0.981691368788143</v>
      </c>
      <c r="R1196" s="267">
        <v>0.978436657681941</v>
      </c>
      <c r="S1196" s="267">
        <v>0.984168241965974</v>
      </c>
      <c r="T1196" s="295">
        <v>0.00325471110620235</v>
      </c>
      <c r="U1196" s="266">
        <v>111544</v>
      </c>
      <c r="V1196" s="266">
        <v>93646</v>
      </c>
      <c r="W1196" s="267">
        <v>0.839543139926845</v>
      </c>
      <c r="X1196" s="267">
        <v>0.830427201394943</v>
      </c>
      <c r="Y1196" s="268">
        <v>0.876010781671159</v>
      </c>
      <c r="Z1196" s="268">
        <v>0.841446124763705</v>
      </c>
      <c r="AA1196" s="295">
        <v>-0.0455835802762157</v>
      </c>
      <c r="AB1196" s="264">
        <v>25852</v>
      </c>
      <c r="AC1196" s="264">
        <v>22133</v>
      </c>
      <c r="AD1196" s="264">
        <v>27257</v>
      </c>
      <c r="AE1196" s="264">
        <v>22918</v>
      </c>
      <c r="AF1196" s="268">
        <v>0.856142658208262</v>
      </c>
      <c r="AG1196" s="268">
        <v>0.840811534651649</v>
      </c>
      <c r="AH1196" s="295">
        <v>0.0153311235566133</v>
      </c>
    </row>
    <row r="1197" spans="1:34">
      <c r="A1197" s="315" t="s">
        <v>1972</v>
      </c>
      <c r="B1197" s="321" t="s">
        <v>3367</v>
      </c>
      <c r="C1197" s="293" t="s">
        <v>2184</v>
      </c>
      <c r="D1197" s="321" t="s">
        <v>2185</v>
      </c>
      <c r="E1197" s="263">
        <v>1877</v>
      </c>
      <c r="F1197" s="263">
        <v>1823</v>
      </c>
      <c r="G1197" s="263">
        <v>1698</v>
      </c>
      <c r="H1197" s="264">
        <v>2563</v>
      </c>
      <c r="I1197" s="264">
        <v>2521</v>
      </c>
      <c r="J1197" s="264">
        <v>2348</v>
      </c>
      <c r="K1197" s="264">
        <v>3305</v>
      </c>
      <c r="L1197" s="264">
        <v>3176</v>
      </c>
      <c r="M1197" s="264">
        <v>2968</v>
      </c>
      <c r="N1197" s="267">
        <v>0.974483543417367</v>
      </c>
      <c r="O1197" s="266">
        <v>89060</v>
      </c>
      <c r="P1197" s="294">
        <v>0.9</v>
      </c>
      <c r="Q1197" s="267">
        <v>0.971230687266915</v>
      </c>
      <c r="R1197" s="267">
        <v>0.983612953570035</v>
      </c>
      <c r="S1197" s="267">
        <v>0.960968229954614</v>
      </c>
      <c r="T1197" s="295">
        <v>-0.0123822663031198</v>
      </c>
      <c r="U1197" s="266">
        <v>91392</v>
      </c>
      <c r="V1197" s="266">
        <v>84055</v>
      </c>
      <c r="W1197" s="267">
        <v>0.919719450280112</v>
      </c>
      <c r="X1197" s="267">
        <v>0.90463505594033</v>
      </c>
      <c r="Y1197" s="268">
        <v>0.916113928989465</v>
      </c>
      <c r="Z1197" s="268">
        <v>0.89803328290469</v>
      </c>
      <c r="AA1197" s="295">
        <v>-0.0114788730491351</v>
      </c>
      <c r="AB1197" s="264">
        <v>21321</v>
      </c>
      <c r="AC1197" s="264">
        <v>19708</v>
      </c>
      <c r="AD1197" s="264">
        <v>22202</v>
      </c>
      <c r="AE1197" s="264">
        <v>20448</v>
      </c>
      <c r="AF1197" s="268">
        <v>0.924346888044651</v>
      </c>
      <c r="AG1197" s="268">
        <v>0.920998108278533</v>
      </c>
      <c r="AH1197" s="295">
        <v>0.00334877976611736</v>
      </c>
    </row>
    <row r="1198" spans="1:34">
      <c r="A1198" s="315" t="s">
        <v>1972</v>
      </c>
      <c r="B1198" s="321" t="s">
        <v>3367</v>
      </c>
      <c r="C1198" s="293" t="s">
        <v>2186</v>
      </c>
      <c r="D1198" s="321" t="s">
        <v>2187</v>
      </c>
      <c r="E1198" s="263">
        <v>1617</v>
      </c>
      <c r="F1198" s="263">
        <v>1586</v>
      </c>
      <c r="G1198" s="263">
        <v>1553</v>
      </c>
      <c r="H1198" s="264">
        <v>2141</v>
      </c>
      <c r="I1198" s="264">
        <v>2115</v>
      </c>
      <c r="J1198" s="264">
        <v>2055</v>
      </c>
      <c r="K1198" s="264">
        <v>2640</v>
      </c>
      <c r="L1198" s="264">
        <v>2595</v>
      </c>
      <c r="M1198" s="264">
        <v>2568</v>
      </c>
      <c r="N1198" s="267">
        <v>0.980079133923174</v>
      </c>
      <c r="O1198" s="266">
        <v>71338</v>
      </c>
      <c r="P1198" s="294">
        <v>0.9</v>
      </c>
      <c r="Q1198" s="267">
        <v>0.980828695114409</v>
      </c>
      <c r="R1198" s="267">
        <v>0.987856141989724</v>
      </c>
      <c r="S1198" s="267">
        <v>0.982954545454545</v>
      </c>
      <c r="T1198" s="295">
        <v>-0.00702744687531498</v>
      </c>
      <c r="U1198" s="266">
        <v>72788</v>
      </c>
      <c r="V1198" s="266">
        <v>70557</v>
      </c>
      <c r="W1198" s="267">
        <v>0.969349343298346</v>
      </c>
      <c r="X1198" s="267">
        <v>0.960420531849103</v>
      </c>
      <c r="Y1198" s="268">
        <v>0.959831854273704</v>
      </c>
      <c r="Z1198" s="268">
        <v>0.972727272727273</v>
      </c>
      <c r="AA1198" s="295">
        <v>0.000588677575399377</v>
      </c>
      <c r="AB1198" s="264">
        <v>16986</v>
      </c>
      <c r="AC1198" s="264">
        <v>16444</v>
      </c>
      <c r="AD1198" s="264">
        <v>17519</v>
      </c>
      <c r="AE1198" s="264">
        <v>16926</v>
      </c>
      <c r="AF1198" s="268">
        <v>0.968091369363005</v>
      </c>
      <c r="AG1198" s="268">
        <v>0.966151036018038</v>
      </c>
      <c r="AH1198" s="295">
        <v>0.00194033334496724</v>
      </c>
    </row>
    <row r="1199" spans="1:34">
      <c r="A1199" s="315" t="s">
        <v>1972</v>
      </c>
      <c r="B1199" s="321" t="s">
        <v>3368</v>
      </c>
      <c r="C1199" s="293" t="s">
        <v>2188</v>
      </c>
      <c r="D1199" s="321" t="s">
        <v>2189</v>
      </c>
      <c r="E1199" s="263">
        <v>1274</v>
      </c>
      <c r="F1199" s="263">
        <v>1250</v>
      </c>
      <c r="G1199" s="263">
        <v>1156</v>
      </c>
      <c r="H1199" s="264">
        <v>2179</v>
      </c>
      <c r="I1199" s="264">
        <v>2146</v>
      </c>
      <c r="J1199" s="264">
        <v>1973</v>
      </c>
      <c r="K1199" s="264">
        <v>2191</v>
      </c>
      <c r="L1199" s="264">
        <v>2163</v>
      </c>
      <c r="M1199" s="264">
        <v>1952</v>
      </c>
      <c r="N1199" s="267">
        <v>0.981429141716567</v>
      </c>
      <c r="O1199" s="266">
        <v>61462</v>
      </c>
      <c r="P1199" s="294">
        <v>0.9</v>
      </c>
      <c r="Q1199" s="267">
        <v>0.98116169544741</v>
      </c>
      <c r="R1199" s="267">
        <v>0.984855438274438</v>
      </c>
      <c r="S1199" s="267">
        <v>0.987220447284345</v>
      </c>
      <c r="T1199" s="295">
        <v>-0.00369374282702806</v>
      </c>
      <c r="U1199" s="266">
        <v>62625</v>
      </c>
      <c r="V1199" s="266">
        <v>57355</v>
      </c>
      <c r="W1199" s="267">
        <v>0.915848303393214</v>
      </c>
      <c r="X1199" s="267">
        <v>0.907378335949764</v>
      </c>
      <c r="Y1199" s="268">
        <v>0.90546122074346</v>
      </c>
      <c r="Z1199" s="268">
        <v>0.890917389319945</v>
      </c>
      <c r="AA1199" s="295">
        <v>0.00191711520630422</v>
      </c>
      <c r="AB1199" s="264">
        <v>14377</v>
      </c>
      <c r="AC1199" s="264">
        <v>13189</v>
      </c>
      <c r="AD1199" s="264">
        <v>15328</v>
      </c>
      <c r="AE1199" s="264">
        <v>14039</v>
      </c>
      <c r="AF1199" s="268">
        <v>0.917368018362663</v>
      </c>
      <c r="AG1199" s="268">
        <v>0.915905532359081</v>
      </c>
      <c r="AH1199" s="295">
        <v>0.00146248600358112</v>
      </c>
    </row>
    <row r="1200" spans="1:34">
      <c r="A1200" s="315" t="s">
        <v>1972</v>
      </c>
      <c r="B1200" s="321" t="s">
        <v>3368</v>
      </c>
      <c r="C1200" s="293" t="s">
        <v>2190</v>
      </c>
      <c r="D1200" s="321" t="s">
        <v>2191</v>
      </c>
      <c r="E1200" s="263">
        <v>1530</v>
      </c>
      <c r="F1200" s="263">
        <v>1479</v>
      </c>
      <c r="G1200" s="263">
        <v>1436</v>
      </c>
      <c r="H1200" s="264">
        <v>2646</v>
      </c>
      <c r="I1200" s="264">
        <v>2580</v>
      </c>
      <c r="J1200" s="264">
        <v>2469</v>
      </c>
      <c r="K1200" s="264">
        <v>3125</v>
      </c>
      <c r="L1200" s="264">
        <v>3051</v>
      </c>
      <c r="M1200" s="264">
        <v>2940</v>
      </c>
      <c r="N1200" s="267">
        <v>0.9644544238721</v>
      </c>
      <c r="O1200" s="266">
        <v>78604</v>
      </c>
      <c r="P1200" s="294">
        <v>0.9</v>
      </c>
      <c r="Q1200" s="267">
        <v>0.966666666666667</v>
      </c>
      <c r="R1200" s="267">
        <v>0.975056689342404</v>
      </c>
      <c r="S1200" s="267">
        <v>0.97632</v>
      </c>
      <c r="T1200" s="295">
        <v>-0.00839002267573696</v>
      </c>
      <c r="U1200" s="266">
        <v>81501</v>
      </c>
      <c r="V1200" s="266">
        <v>76580</v>
      </c>
      <c r="W1200" s="267">
        <v>0.939620372756163</v>
      </c>
      <c r="X1200" s="267">
        <v>0.938562091503268</v>
      </c>
      <c r="Y1200" s="268">
        <v>0.933106575963719</v>
      </c>
      <c r="Z1200" s="268">
        <v>0.9408</v>
      </c>
      <c r="AA1200" s="295">
        <v>0.00545551553954915</v>
      </c>
      <c r="AB1200" s="264">
        <v>18774</v>
      </c>
      <c r="AC1200" s="264">
        <v>17732</v>
      </c>
      <c r="AD1200" s="264">
        <v>20065</v>
      </c>
      <c r="AE1200" s="264">
        <v>18748</v>
      </c>
      <c r="AF1200" s="268">
        <v>0.944497709598381</v>
      </c>
      <c r="AG1200" s="268">
        <v>0.934363319212559</v>
      </c>
      <c r="AH1200" s="295">
        <v>0.0101343903858215</v>
      </c>
    </row>
    <row r="1201" spans="1:34">
      <c r="A1201" s="315" t="s">
        <v>1972</v>
      </c>
      <c r="B1201" s="321" t="s">
        <v>3368</v>
      </c>
      <c r="C1201" s="293" t="s">
        <v>2192</v>
      </c>
      <c r="D1201" s="321" t="s">
        <v>2193</v>
      </c>
      <c r="E1201" s="263">
        <v>801</v>
      </c>
      <c r="F1201" s="263">
        <v>766</v>
      </c>
      <c r="G1201" s="263">
        <v>722</v>
      </c>
      <c r="H1201" s="264">
        <v>1455</v>
      </c>
      <c r="I1201" s="264">
        <v>1411</v>
      </c>
      <c r="J1201" s="264">
        <v>1319</v>
      </c>
      <c r="K1201" s="264">
        <v>1426</v>
      </c>
      <c r="L1201" s="264">
        <v>1374</v>
      </c>
      <c r="M1201" s="264">
        <v>1273</v>
      </c>
      <c r="N1201" s="267">
        <v>0.963306060810963</v>
      </c>
      <c r="O1201" s="266">
        <v>42739</v>
      </c>
      <c r="P1201" s="294">
        <v>0.9</v>
      </c>
      <c r="Q1201" s="267">
        <v>0.956304619225968</v>
      </c>
      <c r="R1201" s="267">
        <v>0.969759450171821</v>
      </c>
      <c r="S1201" s="267">
        <v>0.963534361851332</v>
      </c>
      <c r="T1201" s="295">
        <v>-0.0134548309458538</v>
      </c>
      <c r="U1201" s="266">
        <v>44367</v>
      </c>
      <c r="V1201" s="266">
        <v>40686</v>
      </c>
      <c r="W1201" s="267">
        <v>0.917032929880316</v>
      </c>
      <c r="X1201" s="267">
        <v>0.901373283395755</v>
      </c>
      <c r="Y1201" s="268">
        <v>0.906529209621993</v>
      </c>
      <c r="Z1201" s="268">
        <v>0.892706872370266</v>
      </c>
      <c r="AA1201" s="295">
        <v>-0.00515592622623784</v>
      </c>
      <c r="AB1201" s="264">
        <v>9724</v>
      </c>
      <c r="AC1201" s="264">
        <v>8953</v>
      </c>
      <c r="AD1201" s="264">
        <v>10353</v>
      </c>
      <c r="AE1201" s="264">
        <v>9500</v>
      </c>
      <c r="AF1201" s="268">
        <v>0.920711641299877</v>
      </c>
      <c r="AG1201" s="268">
        <v>0.917608422679417</v>
      </c>
      <c r="AH1201" s="295">
        <v>0.00310321862046004</v>
      </c>
    </row>
    <row r="1202" spans="1:34">
      <c r="A1202" s="315" t="s">
        <v>1972</v>
      </c>
      <c r="B1202" s="321" t="s">
        <v>3368</v>
      </c>
      <c r="C1202" s="293" t="s">
        <v>2194</v>
      </c>
      <c r="D1202" s="321" t="s">
        <v>2195</v>
      </c>
      <c r="E1202" s="263">
        <v>1312</v>
      </c>
      <c r="F1202" s="263">
        <v>1304</v>
      </c>
      <c r="G1202" s="263">
        <v>1237</v>
      </c>
      <c r="H1202" s="264">
        <v>2003</v>
      </c>
      <c r="I1202" s="264">
        <v>1993</v>
      </c>
      <c r="J1202" s="264">
        <v>1912</v>
      </c>
      <c r="K1202" s="264">
        <v>2439</v>
      </c>
      <c r="L1202" s="264">
        <v>2424</v>
      </c>
      <c r="M1202" s="264">
        <v>2333</v>
      </c>
      <c r="N1202" s="267">
        <v>0.99004061931712</v>
      </c>
      <c r="O1202" s="266">
        <v>58253</v>
      </c>
      <c r="P1202" s="294">
        <v>0.9</v>
      </c>
      <c r="Q1202" s="267">
        <v>0.99390243902439</v>
      </c>
      <c r="R1202" s="267">
        <v>0.99500748876685</v>
      </c>
      <c r="S1202" s="267">
        <v>0.993849938499385</v>
      </c>
      <c r="T1202" s="295">
        <v>-0.00110504974245951</v>
      </c>
      <c r="U1202" s="266">
        <v>58839</v>
      </c>
      <c r="V1202" s="266">
        <v>55099</v>
      </c>
      <c r="W1202" s="267">
        <v>0.936436717143391</v>
      </c>
      <c r="X1202" s="267">
        <v>0.942835365853659</v>
      </c>
      <c r="Y1202" s="268">
        <v>0.954568147778333</v>
      </c>
      <c r="Z1202" s="268">
        <v>0.956539565395654</v>
      </c>
      <c r="AA1202" s="295">
        <v>-0.011732781924674</v>
      </c>
      <c r="AB1202" s="264">
        <v>14354</v>
      </c>
      <c r="AC1202" s="264">
        <v>13676</v>
      </c>
      <c r="AD1202" s="264">
        <v>14489</v>
      </c>
      <c r="AE1202" s="264">
        <v>13443</v>
      </c>
      <c r="AF1202" s="268">
        <v>0.952765779573638</v>
      </c>
      <c r="AG1202" s="268">
        <v>0.927807302091242</v>
      </c>
      <c r="AH1202" s="295">
        <v>0.0249584774823964</v>
      </c>
    </row>
    <row r="1203" spans="1:34">
      <c r="A1203" s="315" t="s">
        <v>1972</v>
      </c>
      <c r="B1203" s="321" t="s">
        <v>3368</v>
      </c>
      <c r="C1203" s="293" t="s">
        <v>2196</v>
      </c>
      <c r="D1203" s="321" t="s">
        <v>2197</v>
      </c>
      <c r="E1203" s="263">
        <v>868</v>
      </c>
      <c r="F1203" s="263">
        <v>857</v>
      </c>
      <c r="G1203" s="263">
        <v>803</v>
      </c>
      <c r="H1203" s="264">
        <v>1445</v>
      </c>
      <c r="I1203" s="264">
        <v>1425</v>
      </c>
      <c r="J1203" s="264">
        <v>1344</v>
      </c>
      <c r="K1203" s="264">
        <v>1425</v>
      </c>
      <c r="L1203" s="264">
        <v>1387</v>
      </c>
      <c r="M1203" s="264">
        <v>1264</v>
      </c>
      <c r="N1203" s="267">
        <v>0.983859860549195</v>
      </c>
      <c r="O1203" s="266">
        <v>45718</v>
      </c>
      <c r="P1203" s="294">
        <v>0.9</v>
      </c>
      <c r="Q1203" s="267">
        <v>0.987327188940092</v>
      </c>
      <c r="R1203" s="267">
        <v>0.986159169550173</v>
      </c>
      <c r="S1203" s="267">
        <v>0.973333333333333</v>
      </c>
      <c r="T1203" s="295">
        <v>0.00116801938991917</v>
      </c>
      <c r="U1203" s="266">
        <v>46468</v>
      </c>
      <c r="V1203" s="266">
        <v>43502</v>
      </c>
      <c r="W1203" s="267">
        <v>0.93617112851855</v>
      </c>
      <c r="X1203" s="267">
        <v>0.925115207373272</v>
      </c>
      <c r="Y1203" s="268">
        <v>0.930103806228374</v>
      </c>
      <c r="Z1203" s="268">
        <v>0.887017543859649</v>
      </c>
      <c r="AA1203" s="295">
        <v>-0.00498859885510183</v>
      </c>
      <c r="AB1203" s="264">
        <v>10354</v>
      </c>
      <c r="AC1203" s="264">
        <v>9654</v>
      </c>
      <c r="AD1203" s="264">
        <v>11006</v>
      </c>
      <c r="AE1203" s="264">
        <v>10341</v>
      </c>
      <c r="AF1203" s="268">
        <v>0.932393277960209</v>
      </c>
      <c r="AG1203" s="268">
        <v>0.939578411775395</v>
      </c>
      <c r="AH1203" s="295">
        <v>-0.0071851338151866</v>
      </c>
    </row>
    <row r="1204" spans="1:34">
      <c r="A1204" s="315" t="s">
        <v>1972</v>
      </c>
      <c r="B1204" s="321" t="s">
        <v>3368</v>
      </c>
      <c r="C1204" s="293" t="s">
        <v>2198</v>
      </c>
      <c r="D1204" s="321" t="s">
        <v>2199</v>
      </c>
      <c r="E1204" s="263">
        <v>1586</v>
      </c>
      <c r="F1204" s="263">
        <v>1573</v>
      </c>
      <c r="G1204" s="263">
        <v>1493</v>
      </c>
      <c r="H1204" s="264">
        <v>2716</v>
      </c>
      <c r="I1204" s="264">
        <v>2687</v>
      </c>
      <c r="J1204" s="264">
        <v>2573</v>
      </c>
      <c r="K1204" s="264">
        <v>3357</v>
      </c>
      <c r="L1204" s="264">
        <v>3302</v>
      </c>
      <c r="M1204" s="264">
        <v>3206</v>
      </c>
      <c r="N1204" s="267">
        <v>0.990175758084033</v>
      </c>
      <c r="O1204" s="266">
        <v>82647</v>
      </c>
      <c r="P1204" s="294">
        <v>0.9</v>
      </c>
      <c r="Q1204" s="267">
        <v>0.991803278688525</v>
      </c>
      <c r="R1204" s="267">
        <v>0.989322533136966</v>
      </c>
      <c r="S1204" s="267">
        <v>0.983616324098898</v>
      </c>
      <c r="T1204" s="295">
        <v>0.00248074555155842</v>
      </c>
      <c r="U1204" s="266">
        <v>83467</v>
      </c>
      <c r="V1204" s="266">
        <v>79429</v>
      </c>
      <c r="W1204" s="267">
        <v>0.951621598955276</v>
      </c>
      <c r="X1204" s="267">
        <v>0.941361916771753</v>
      </c>
      <c r="Y1204" s="268">
        <v>0.947349042709867</v>
      </c>
      <c r="Z1204" s="268">
        <v>0.955019362526065</v>
      </c>
      <c r="AA1204" s="295">
        <v>-0.00598712593811457</v>
      </c>
      <c r="AB1204" s="264">
        <v>19895</v>
      </c>
      <c r="AC1204" s="264">
        <v>18930</v>
      </c>
      <c r="AD1204" s="264">
        <v>20419</v>
      </c>
      <c r="AE1204" s="264">
        <v>19449</v>
      </c>
      <c r="AF1204" s="268">
        <v>0.951495350590601</v>
      </c>
      <c r="AG1204" s="268">
        <v>0.952495225035506</v>
      </c>
      <c r="AH1204" s="295">
        <v>-0.000999874444905458</v>
      </c>
    </row>
    <row r="1205" spans="1:34">
      <c r="A1205" s="315" t="s">
        <v>1972</v>
      </c>
      <c r="B1205" s="321" t="s">
        <v>3368</v>
      </c>
      <c r="C1205" s="293" t="s">
        <v>2200</v>
      </c>
      <c r="D1205" s="321" t="s">
        <v>2201</v>
      </c>
      <c r="E1205" s="263">
        <v>1142</v>
      </c>
      <c r="F1205" s="263">
        <v>1125</v>
      </c>
      <c r="G1205" s="263">
        <v>1055</v>
      </c>
      <c r="H1205" s="264">
        <v>1871</v>
      </c>
      <c r="I1205" s="264">
        <v>1792</v>
      </c>
      <c r="J1205" s="264">
        <v>1725</v>
      </c>
      <c r="K1205" s="264">
        <v>2171</v>
      </c>
      <c r="L1205" s="264">
        <v>2118</v>
      </c>
      <c r="M1205" s="264">
        <v>1955</v>
      </c>
      <c r="N1205" s="267">
        <v>0.975634340654015</v>
      </c>
      <c r="O1205" s="266">
        <v>50332</v>
      </c>
      <c r="P1205" s="294">
        <v>0.9</v>
      </c>
      <c r="Q1205" s="267">
        <v>0.985113835376532</v>
      </c>
      <c r="R1205" s="267">
        <v>0.957776590058792</v>
      </c>
      <c r="S1205" s="267">
        <v>0.975587286964532</v>
      </c>
      <c r="T1205" s="295">
        <v>0.0273372453177403</v>
      </c>
      <c r="U1205" s="266">
        <v>51589</v>
      </c>
      <c r="V1205" s="266">
        <v>47973</v>
      </c>
      <c r="W1205" s="267">
        <v>0.929907538428735</v>
      </c>
      <c r="X1205" s="267">
        <v>0.923817863397548</v>
      </c>
      <c r="Y1205" s="268">
        <v>0.921966862640299</v>
      </c>
      <c r="Z1205" s="268">
        <v>0.900506678949793</v>
      </c>
      <c r="AA1205" s="295">
        <v>0.00185100075724887</v>
      </c>
      <c r="AB1205" s="264">
        <v>12957</v>
      </c>
      <c r="AC1205" s="264">
        <v>12013</v>
      </c>
      <c r="AD1205" s="264">
        <v>12576</v>
      </c>
      <c r="AE1205" s="264">
        <v>11783</v>
      </c>
      <c r="AF1205" s="268">
        <v>0.927143628926449</v>
      </c>
      <c r="AG1205" s="268">
        <v>0.936943384223919</v>
      </c>
      <c r="AH1205" s="295">
        <v>-0.00979975529746957</v>
      </c>
    </row>
    <row r="1206" spans="1:34">
      <c r="A1206" s="315" t="s">
        <v>1972</v>
      </c>
      <c r="B1206" s="321" t="s">
        <v>3368</v>
      </c>
      <c r="C1206" s="293" t="s">
        <v>2202</v>
      </c>
      <c r="D1206" s="321" t="s">
        <v>2203</v>
      </c>
      <c r="E1206" s="263">
        <v>1538</v>
      </c>
      <c r="F1206" s="263">
        <v>1491</v>
      </c>
      <c r="G1206" s="263">
        <v>1444</v>
      </c>
      <c r="H1206" s="264">
        <v>2544</v>
      </c>
      <c r="I1206" s="264">
        <v>2439</v>
      </c>
      <c r="J1206" s="264">
        <v>2366</v>
      </c>
      <c r="K1206" s="264">
        <v>2878</v>
      </c>
      <c r="L1206" s="264">
        <v>2776</v>
      </c>
      <c r="M1206" s="264">
        <v>2679</v>
      </c>
      <c r="N1206" s="267">
        <v>0.965899578719142</v>
      </c>
      <c r="O1206" s="266">
        <v>70388</v>
      </c>
      <c r="P1206" s="294">
        <v>0.9</v>
      </c>
      <c r="Q1206" s="267">
        <v>0.969440832249675</v>
      </c>
      <c r="R1206" s="267">
        <v>0.95872641509434</v>
      </c>
      <c r="S1206" s="267">
        <v>0.96455872133426</v>
      </c>
      <c r="T1206" s="295">
        <v>0.0107144171553353</v>
      </c>
      <c r="U1206" s="266">
        <v>72873</v>
      </c>
      <c r="V1206" s="266">
        <v>69208</v>
      </c>
      <c r="W1206" s="267">
        <v>0.949707024549559</v>
      </c>
      <c r="X1206" s="267">
        <v>0.93888166449935</v>
      </c>
      <c r="Y1206" s="268">
        <v>0.930031446540881</v>
      </c>
      <c r="Z1206" s="268">
        <v>0.930854760250174</v>
      </c>
      <c r="AA1206" s="295">
        <v>0.0088502179584693</v>
      </c>
      <c r="AB1206" s="264">
        <v>17345</v>
      </c>
      <c r="AC1206" s="264">
        <v>16383</v>
      </c>
      <c r="AD1206" s="264">
        <v>17285</v>
      </c>
      <c r="AE1206" s="264">
        <v>16483</v>
      </c>
      <c r="AF1206" s="268">
        <v>0.944537330642837</v>
      </c>
      <c r="AG1206" s="268">
        <v>0.953601388487128</v>
      </c>
      <c r="AH1206" s="295">
        <v>-0.0090640578442911</v>
      </c>
    </row>
    <row r="1207" spans="1:34">
      <c r="A1207" s="315" t="s">
        <v>1972</v>
      </c>
      <c r="B1207" s="321" t="s">
        <v>3368</v>
      </c>
      <c r="C1207" s="293" t="s">
        <v>2204</v>
      </c>
      <c r="D1207" s="321" t="s">
        <v>2205</v>
      </c>
      <c r="E1207" s="263">
        <v>2</v>
      </c>
      <c r="F1207" s="263">
        <v>0</v>
      </c>
      <c r="G1207" s="263">
        <v>2</v>
      </c>
      <c r="H1207" s="264">
        <v>1</v>
      </c>
      <c r="I1207" s="264">
        <v>0</v>
      </c>
      <c r="J1207" s="264">
        <v>1</v>
      </c>
      <c r="K1207" s="264">
        <v>2</v>
      </c>
      <c r="L1207" s="264">
        <v>0</v>
      </c>
      <c r="M1207" s="264">
        <v>2</v>
      </c>
      <c r="N1207" s="267">
        <v>0</v>
      </c>
      <c r="O1207" s="266">
        <v>0</v>
      </c>
      <c r="P1207" s="294">
        <v>0.9</v>
      </c>
      <c r="Q1207" s="267">
        <v>0</v>
      </c>
      <c r="R1207" s="267">
        <v>0</v>
      </c>
      <c r="S1207" s="267">
        <v>0</v>
      </c>
      <c r="T1207" s="295">
        <v>0</v>
      </c>
      <c r="U1207" s="266">
        <v>108</v>
      </c>
      <c r="V1207" s="266">
        <v>106</v>
      </c>
      <c r="W1207" s="267">
        <v>0.981481481481482</v>
      </c>
      <c r="X1207" s="267">
        <v>1</v>
      </c>
      <c r="Y1207" s="268">
        <v>1</v>
      </c>
      <c r="Z1207" s="268">
        <v>1</v>
      </c>
      <c r="AA1207" s="295">
        <v>0</v>
      </c>
      <c r="AB1207" s="264">
        <v>16</v>
      </c>
      <c r="AC1207" s="264">
        <v>16</v>
      </c>
      <c r="AD1207" s="264">
        <v>13</v>
      </c>
      <c r="AE1207" s="264">
        <v>12</v>
      </c>
      <c r="AF1207" s="268">
        <v>1</v>
      </c>
      <c r="AG1207" s="268">
        <v>0.923076923076923</v>
      </c>
      <c r="AH1207" s="295">
        <v>0.0769230769230769</v>
      </c>
    </row>
    <row r="1208" spans="1:34">
      <c r="A1208" s="315" t="s">
        <v>1972</v>
      </c>
      <c r="B1208" s="321" t="s">
        <v>3368</v>
      </c>
      <c r="C1208" s="293" t="s">
        <v>2206</v>
      </c>
      <c r="D1208" s="321" t="s">
        <v>2207</v>
      </c>
      <c r="E1208" s="263">
        <v>1278</v>
      </c>
      <c r="F1208" s="263">
        <v>1238</v>
      </c>
      <c r="G1208" s="263">
        <v>1158</v>
      </c>
      <c r="H1208" s="264">
        <v>2413</v>
      </c>
      <c r="I1208" s="264">
        <v>2370</v>
      </c>
      <c r="J1208" s="264">
        <v>2170</v>
      </c>
      <c r="K1208" s="264">
        <v>2628</v>
      </c>
      <c r="L1208" s="264">
        <v>2459</v>
      </c>
      <c r="M1208" s="264">
        <v>2273</v>
      </c>
      <c r="N1208" s="267">
        <v>0.966513113795513</v>
      </c>
      <c r="O1208" s="266">
        <v>67769</v>
      </c>
      <c r="P1208" s="294">
        <v>0.9</v>
      </c>
      <c r="Q1208" s="267">
        <v>0.968701095461659</v>
      </c>
      <c r="R1208" s="267">
        <v>0.98217985909656</v>
      </c>
      <c r="S1208" s="267">
        <v>0.935692541856925</v>
      </c>
      <c r="T1208" s="295">
        <v>-0.0134787636349014</v>
      </c>
      <c r="U1208" s="266">
        <v>70117</v>
      </c>
      <c r="V1208" s="266">
        <v>63838</v>
      </c>
      <c r="W1208" s="267">
        <v>0.910449676968496</v>
      </c>
      <c r="X1208" s="267">
        <v>0.906103286384977</v>
      </c>
      <c r="Y1208" s="268">
        <v>0.899295482801492</v>
      </c>
      <c r="Z1208" s="268">
        <v>0.864916286149163</v>
      </c>
      <c r="AA1208" s="295">
        <v>0.00680780358348454</v>
      </c>
      <c r="AB1208" s="264">
        <v>16704</v>
      </c>
      <c r="AC1208" s="264">
        <v>15174</v>
      </c>
      <c r="AD1208" s="264">
        <v>17353</v>
      </c>
      <c r="AE1208" s="264">
        <v>15768</v>
      </c>
      <c r="AF1208" s="268">
        <v>0.908405172413793</v>
      </c>
      <c r="AG1208" s="268">
        <v>0.908661326571774</v>
      </c>
      <c r="AH1208" s="295">
        <v>-0.000256154157981192</v>
      </c>
    </row>
    <row r="1209" spans="1:34">
      <c r="A1209" s="315" t="s">
        <v>1972</v>
      </c>
      <c r="B1209" s="321" t="s">
        <v>3368</v>
      </c>
      <c r="C1209" s="293" t="s">
        <v>2208</v>
      </c>
      <c r="D1209" s="321" t="s">
        <v>2209</v>
      </c>
      <c r="E1209" s="263">
        <v>1563</v>
      </c>
      <c r="F1209" s="263">
        <v>1468</v>
      </c>
      <c r="G1209" s="263">
        <v>1396</v>
      </c>
      <c r="H1209" s="264">
        <v>2444</v>
      </c>
      <c r="I1209" s="264">
        <v>2392</v>
      </c>
      <c r="J1209" s="264">
        <v>2296</v>
      </c>
      <c r="K1209" s="264">
        <v>3092</v>
      </c>
      <c r="L1209" s="264">
        <v>2968</v>
      </c>
      <c r="M1209" s="264">
        <v>2872</v>
      </c>
      <c r="N1209" s="267">
        <v>0.97366966416351</v>
      </c>
      <c r="O1209" s="266">
        <v>72220</v>
      </c>
      <c r="P1209" s="294">
        <v>0.9</v>
      </c>
      <c r="Q1209" s="267">
        <v>0.939219449776072</v>
      </c>
      <c r="R1209" s="267">
        <v>0.978723404255319</v>
      </c>
      <c r="S1209" s="267">
        <v>0.959896507115136</v>
      </c>
      <c r="T1209" s="295">
        <v>-0.0395039544792475</v>
      </c>
      <c r="U1209" s="266">
        <v>74173</v>
      </c>
      <c r="V1209" s="266">
        <v>70014</v>
      </c>
      <c r="W1209" s="267">
        <v>0.943928383643644</v>
      </c>
      <c r="X1209" s="267">
        <v>0.893154190658989</v>
      </c>
      <c r="Y1209" s="268">
        <v>0.939443535188216</v>
      </c>
      <c r="Z1209" s="268">
        <v>0.928848641655886</v>
      </c>
      <c r="AA1209" s="295">
        <v>-0.0462893445292268</v>
      </c>
      <c r="AB1209" s="264">
        <v>17659</v>
      </c>
      <c r="AC1209" s="264">
        <v>16576</v>
      </c>
      <c r="AD1209" s="264">
        <v>17833</v>
      </c>
      <c r="AE1209" s="264">
        <v>16882</v>
      </c>
      <c r="AF1209" s="268">
        <v>0.938671498952376</v>
      </c>
      <c r="AG1209" s="268">
        <v>0.946671900409353</v>
      </c>
      <c r="AH1209" s="295">
        <v>-0.00800040145697789</v>
      </c>
    </row>
    <row r="1210" spans="1:34">
      <c r="A1210" s="315" t="s">
        <v>1972</v>
      </c>
      <c r="B1210" s="321" t="s">
        <v>3368</v>
      </c>
      <c r="C1210" s="293" t="s">
        <v>2210</v>
      </c>
      <c r="D1210" s="321" t="s">
        <v>2211</v>
      </c>
      <c r="E1210" s="263">
        <v>1090</v>
      </c>
      <c r="F1210" s="263">
        <v>1078</v>
      </c>
      <c r="G1210" s="263">
        <v>1011</v>
      </c>
      <c r="H1210" s="264">
        <v>1731</v>
      </c>
      <c r="I1210" s="264">
        <v>1728</v>
      </c>
      <c r="J1210" s="264">
        <v>1626</v>
      </c>
      <c r="K1210" s="264">
        <v>1972</v>
      </c>
      <c r="L1210" s="264">
        <v>1961</v>
      </c>
      <c r="M1210" s="264">
        <v>1855</v>
      </c>
      <c r="N1210" s="267">
        <v>0.989467894393742</v>
      </c>
      <c r="O1210" s="266">
        <v>48571</v>
      </c>
      <c r="P1210" s="294">
        <v>0.9</v>
      </c>
      <c r="Q1210" s="267">
        <v>0.988990825688073</v>
      </c>
      <c r="R1210" s="267">
        <v>0.998266897746967</v>
      </c>
      <c r="S1210" s="267">
        <v>0.994421906693712</v>
      </c>
      <c r="T1210" s="295">
        <v>-0.00927607205889369</v>
      </c>
      <c r="U1210" s="266">
        <v>49088</v>
      </c>
      <c r="V1210" s="266">
        <v>46502</v>
      </c>
      <c r="W1210" s="267">
        <v>0.947319100391134</v>
      </c>
      <c r="X1210" s="267">
        <v>0.927522935779816</v>
      </c>
      <c r="Y1210" s="268">
        <v>0.939341421143847</v>
      </c>
      <c r="Z1210" s="268">
        <v>0.940669371196755</v>
      </c>
      <c r="AA1210" s="295">
        <v>-0.011818485364031</v>
      </c>
      <c r="AB1210" s="264">
        <v>12183</v>
      </c>
      <c r="AC1210" s="264">
        <v>11460</v>
      </c>
      <c r="AD1210" s="264">
        <v>12227</v>
      </c>
      <c r="AE1210" s="264">
        <v>11606</v>
      </c>
      <c r="AF1210" s="268">
        <v>0.940655011081015</v>
      </c>
      <c r="AG1210" s="268">
        <v>0.949210763065347</v>
      </c>
      <c r="AH1210" s="295">
        <v>-0.00855575198433256</v>
      </c>
    </row>
    <row r="1211" spans="1:34">
      <c r="A1211" s="315" t="s">
        <v>1972</v>
      </c>
      <c r="B1211" s="321" t="s">
        <v>3368</v>
      </c>
      <c r="C1211" s="293" t="s">
        <v>2212</v>
      </c>
      <c r="D1211" s="321" t="s">
        <v>2213</v>
      </c>
      <c r="E1211" s="263">
        <v>1670</v>
      </c>
      <c r="F1211" s="263">
        <v>1624</v>
      </c>
      <c r="G1211" s="263">
        <v>1546</v>
      </c>
      <c r="H1211" s="264">
        <v>2830</v>
      </c>
      <c r="I1211" s="264">
        <v>2676</v>
      </c>
      <c r="J1211" s="264">
        <v>2637</v>
      </c>
      <c r="K1211" s="264">
        <v>3569</v>
      </c>
      <c r="L1211" s="264">
        <v>3384</v>
      </c>
      <c r="M1211" s="264">
        <v>3260</v>
      </c>
      <c r="N1211" s="267">
        <v>0.957233657939238</v>
      </c>
      <c r="O1211" s="266">
        <v>82078</v>
      </c>
      <c r="P1211" s="294">
        <v>0.9</v>
      </c>
      <c r="Q1211" s="267">
        <v>0.972455089820359</v>
      </c>
      <c r="R1211" s="267">
        <v>0.945583038869258</v>
      </c>
      <c r="S1211" s="267">
        <v>0.948164752031381</v>
      </c>
      <c r="T1211" s="295">
        <v>0.0268720509511013</v>
      </c>
      <c r="U1211" s="266">
        <v>85745</v>
      </c>
      <c r="V1211" s="266">
        <v>79238</v>
      </c>
      <c r="W1211" s="267">
        <v>0.924112193130795</v>
      </c>
      <c r="X1211" s="267">
        <v>0.925748502994012</v>
      </c>
      <c r="Y1211" s="268">
        <v>0.931802120141343</v>
      </c>
      <c r="Z1211" s="268">
        <v>0.913421126365929</v>
      </c>
      <c r="AA1211" s="295">
        <v>-0.00605361714733077</v>
      </c>
      <c r="AB1211" s="264">
        <v>20505</v>
      </c>
      <c r="AC1211" s="264">
        <v>19059</v>
      </c>
      <c r="AD1211" s="264">
        <v>20343</v>
      </c>
      <c r="AE1211" s="264">
        <v>18894</v>
      </c>
      <c r="AF1211" s="268">
        <v>0.929480614484272</v>
      </c>
      <c r="AG1211" s="268">
        <v>0.928771567615396</v>
      </c>
      <c r="AH1211" s="295">
        <v>0.000709046868876184</v>
      </c>
    </row>
    <row r="1212" spans="1:34">
      <c r="A1212" s="315" t="s">
        <v>1972</v>
      </c>
      <c r="B1212" s="321" t="s">
        <v>3368</v>
      </c>
      <c r="C1212" s="293" t="s">
        <v>2214</v>
      </c>
      <c r="D1212" s="321" t="s">
        <v>2215</v>
      </c>
      <c r="E1212" s="263">
        <v>1599</v>
      </c>
      <c r="F1212" s="263">
        <v>1489</v>
      </c>
      <c r="G1212" s="263">
        <v>1458</v>
      </c>
      <c r="H1212" s="264">
        <v>2618</v>
      </c>
      <c r="I1212" s="264">
        <v>2237</v>
      </c>
      <c r="J1212" s="264">
        <v>2386</v>
      </c>
      <c r="K1212" s="264">
        <v>3279</v>
      </c>
      <c r="L1212" s="264">
        <v>2882</v>
      </c>
      <c r="M1212" s="264">
        <v>2878</v>
      </c>
      <c r="N1212" s="267">
        <v>0.921055423902663</v>
      </c>
      <c r="O1212" s="266">
        <v>78123</v>
      </c>
      <c r="P1212" s="294">
        <v>0.9</v>
      </c>
      <c r="Q1212" s="267">
        <v>0.931207004377736</v>
      </c>
      <c r="R1212" s="267">
        <v>0.854469060351413</v>
      </c>
      <c r="S1212" s="267">
        <v>0.878926501982312</v>
      </c>
      <c r="T1212" s="295">
        <v>0.0767379440263227</v>
      </c>
      <c r="U1212" s="266">
        <v>84819</v>
      </c>
      <c r="V1212" s="266">
        <v>78435</v>
      </c>
      <c r="W1212" s="267">
        <v>0.924733845011141</v>
      </c>
      <c r="X1212" s="267">
        <v>0.911819887429643</v>
      </c>
      <c r="Y1212" s="268">
        <v>0.911382734912147</v>
      </c>
      <c r="Z1212" s="268">
        <v>0.877706617871302</v>
      </c>
      <c r="AA1212" s="295">
        <v>0.000437152517496764</v>
      </c>
      <c r="AB1212" s="264">
        <v>19506</v>
      </c>
      <c r="AC1212" s="264">
        <v>17926</v>
      </c>
      <c r="AD1212" s="264">
        <v>20785</v>
      </c>
      <c r="AE1212" s="264">
        <v>19389</v>
      </c>
      <c r="AF1212" s="268">
        <v>0.918999282272121</v>
      </c>
      <c r="AG1212" s="268">
        <v>0.932836179937455</v>
      </c>
      <c r="AH1212" s="295">
        <v>-0.0138368976653336</v>
      </c>
    </row>
    <row r="1213" spans="1:34">
      <c r="A1213" s="315" t="s">
        <v>1972</v>
      </c>
      <c r="B1213" s="321" t="s">
        <v>3369</v>
      </c>
      <c r="C1213" s="293" t="s">
        <v>2216</v>
      </c>
      <c r="D1213" s="321" t="s">
        <v>2217</v>
      </c>
      <c r="E1213" s="263">
        <v>2408</v>
      </c>
      <c r="F1213" s="263">
        <v>2196</v>
      </c>
      <c r="G1213" s="263">
        <v>2140</v>
      </c>
      <c r="H1213" s="264">
        <v>4521</v>
      </c>
      <c r="I1213" s="264">
        <v>4221</v>
      </c>
      <c r="J1213" s="264">
        <v>4237</v>
      </c>
      <c r="K1213" s="264">
        <v>4722</v>
      </c>
      <c r="L1213" s="264">
        <v>4394</v>
      </c>
      <c r="M1213" s="264">
        <v>4237</v>
      </c>
      <c r="N1213" s="267">
        <v>0.932850005634649</v>
      </c>
      <c r="O1213" s="266">
        <v>124167</v>
      </c>
      <c r="P1213" s="294">
        <v>0.9</v>
      </c>
      <c r="Q1213" s="267">
        <v>0.911960132890365</v>
      </c>
      <c r="R1213" s="267">
        <v>0.93364299933643</v>
      </c>
      <c r="S1213" s="267">
        <v>0.930537907666243</v>
      </c>
      <c r="T1213" s="295">
        <v>-0.0216828664460645</v>
      </c>
      <c r="U1213" s="266">
        <v>133105</v>
      </c>
      <c r="V1213" s="266">
        <v>122424</v>
      </c>
      <c r="W1213" s="267">
        <v>0.919755080575485</v>
      </c>
      <c r="X1213" s="267">
        <v>0.888704318936877</v>
      </c>
      <c r="Y1213" s="268">
        <v>0.93718203937182</v>
      </c>
      <c r="Z1213" s="268">
        <v>0.897289284201609</v>
      </c>
      <c r="AA1213" s="295">
        <v>-0.0484777204349434</v>
      </c>
      <c r="AB1213" s="264">
        <v>30767</v>
      </c>
      <c r="AC1213" s="264">
        <v>28363</v>
      </c>
      <c r="AD1213" s="264">
        <v>32089</v>
      </c>
      <c r="AE1213" s="264">
        <v>29576</v>
      </c>
      <c r="AF1213" s="268">
        <v>0.921864335164299</v>
      </c>
      <c r="AG1213" s="268">
        <v>0.921686559257066</v>
      </c>
      <c r="AH1213" s="295">
        <v>0.000177775907233113</v>
      </c>
    </row>
    <row r="1214" spans="1:34">
      <c r="A1214" s="315" t="s">
        <v>1972</v>
      </c>
      <c r="B1214" s="321" t="s">
        <v>3369</v>
      </c>
      <c r="C1214" s="293" t="s">
        <v>2218</v>
      </c>
      <c r="D1214" s="321" t="s">
        <v>2219</v>
      </c>
      <c r="E1214" s="263">
        <v>1529</v>
      </c>
      <c r="F1214" s="263">
        <v>1497</v>
      </c>
      <c r="G1214" s="263">
        <v>1404</v>
      </c>
      <c r="H1214" s="264">
        <v>2886</v>
      </c>
      <c r="I1214" s="264">
        <v>2820</v>
      </c>
      <c r="J1214" s="264">
        <v>2652</v>
      </c>
      <c r="K1214" s="264">
        <v>3398</v>
      </c>
      <c r="L1214" s="264">
        <v>3301</v>
      </c>
      <c r="M1214" s="264">
        <v>3181</v>
      </c>
      <c r="N1214" s="267">
        <v>0.969672112470663</v>
      </c>
      <c r="O1214" s="266">
        <v>85112</v>
      </c>
      <c r="P1214" s="294">
        <v>0.9</v>
      </c>
      <c r="Q1214" s="267">
        <v>0.979071288423806</v>
      </c>
      <c r="R1214" s="267">
        <v>0.977130977130977</v>
      </c>
      <c r="S1214" s="267">
        <v>0.971453796350795</v>
      </c>
      <c r="T1214" s="295">
        <v>0.00194031129282923</v>
      </c>
      <c r="U1214" s="266">
        <v>87774</v>
      </c>
      <c r="V1214" s="266">
        <v>81774</v>
      </c>
      <c r="W1214" s="267">
        <v>0.931642627657393</v>
      </c>
      <c r="X1214" s="267">
        <v>0.918247220405494</v>
      </c>
      <c r="Y1214" s="268">
        <v>0.918918918918919</v>
      </c>
      <c r="Z1214" s="268">
        <v>0.936138905238376</v>
      </c>
      <c r="AA1214" s="295">
        <v>-0.00067169851342519</v>
      </c>
      <c r="AB1214" s="264">
        <v>20782</v>
      </c>
      <c r="AC1214" s="264">
        <v>19318</v>
      </c>
      <c r="AD1214" s="264">
        <v>21428</v>
      </c>
      <c r="AE1214" s="264">
        <v>20011</v>
      </c>
      <c r="AF1214" s="268">
        <v>0.929554422096045</v>
      </c>
      <c r="AG1214" s="268">
        <v>0.933871569908531</v>
      </c>
      <c r="AH1214" s="295">
        <v>-0.00431714781248627</v>
      </c>
    </row>
    <row r="1215" spans="1:34">
      <c r="A1215" s="315" t="s">
        <v>1972</v>
      </c>
      <c r="B1215" s="321" t="s">
        <v>3369</v>
      </c>
      <c r="C1215" s="293" t="s">
        <v>2220</v>
      </c>
      <c r="D1215" s="321" t="s">
        <v>2221</v>
      </c>
      <c r="E1215" s="263">
        <v>2827</v>
      </c>
      <c r="F1215" s="263">
        <v>2776</v>
      </c>
      <c r="G1215" s="263">
        <v>2661</v>
      </c>
      <c r="H1215" s="264">
        <v>5217</v>
      </c>
      <c r="I1215" s="264">
        <v>5086</v>
      </c>
      <c r="J1215" s="264">
        <v>4936</v>
      </c>
      <c r="K1215" s="264">
        <v>6109</v>
      </c>
      <c r="L1215" s="264">
        <v>5750</v>
      </c>
      <c r="M1215" s="264">
        <v>5797</v>
      </c>
      <c r="N1215" s="267">
        <v>0.976918754774396</v>
      </c>
      <c r="O1215" s="266">
        <v>154741</v>
      </c>
      <c r="P1215" s="294">
        <v>0.9</v>
      </c>
      <c r="Q1215" s="267">
        <v>0.981959674566678</v>
      </c>
      <c r="R1215" s="267">
        <v>0.974889783400422</v>
      </c>
      <c r="S1215" s="267">
        <v>0.941234244557211</v>
      </c>
      <c r="T1215" s="295">
        <v>0.00706989116625678</v>
      </c>
      <c r="U1215" s="266">
        <v>158397</v>
      </c>
      <c r="V1215" s="266">
        <v>149650</v>
      </c>
      <c r="W1215" s="267">
        <v>0.944777994532725</v>
      </c>
      <c r="X1215" s="267">
        <v>0.941280509373895</v>
      </c>
      <c r="Y1215" s="268">
        <v>0.946137626988691</v>
      </c>
      <c r="Z1215" s="268">
        <v>0.948927811425765</v>
      </c>
      <c r="AA1215" s="295">
        <v>-0.00485711761479624</v>
      </c>
      <c r="AB1215" s="264">
        <v>37088</v>
      </c>
      <c r="AC1215" s="264">
        <v>35162</v>
      </c>
      <c r="AD1215" s="264">
        <v>39513</v>
      </c>
      <c r="AE1215" s="264">
        <v>37369</v>
      </c>
      <c r="AF1215" s="268">
        <v>0.948069456427955</v>
      </c>
      <c r="AG1215" s="268">
        <v>0.945739376913927</v>
      </c>
      <c r="AH1215" s="295">
        <v>0.00233007951402808</v>
      </c>
    </row>
    <row r="1216" spans="1:34">
      <c r="A1216" s="315" t="s">
        <v>1972</v>
      </c>
      <c r="B1216" s="321" t="s">
        <v>3369</v>
      </c>
      <c r="C1216" s="293" t="s">
        <v>2222</v>
      </c>
      <c r="D1216" s="321" t="s">
        <v>2223</v>
      </c>
      <c r="E1216" s="263">
        <v>766</v>
      </c>
      <c r="F1216" s="263">
        <v>753</v>
      </c>
      <c r="G1216" s="263">
        <v>698</v>
      </c>
      <c r="H1216" s="264">
        <v>1514</v>
      </c>
      <c r="I1216" s="264">
        <v>1446</v>
      </c>
      <c r="J1216" s="264">
        <v>1450</v>
      </c>
      <c r="K1216" s="264">
        <v>1737</v>
      </c>
      <c r="L1216" s="264">
        <v>1713</v>
      </c>
      <c r="M1216" s="264">
        <v>1665</v>
      </c>
      <c r="N1216" s="267">
        <v>0.969311900374865</v>
      </c>
      <c r="O1216" s="266">
        <v>45768</v>
      </c>
      <c r="P1216" s="294">
        <v>0.9</v>
      </c>
      <c r="Q1216" s="267">
        <v>0.983028720626632</v>
      </c>
      <c r="R1216" s="267">
        <v>0.955085865257596</v>
      </c>
      <c r="S1216" s="267">
        <v>0.986183074265976</v>
      </c>
      <c r="T1216" s="295">
        <v>0.0279428553690361</v>
      </c>
      <c r="U1216" s="266">
        <v>47217</v>
      </c>
      <c r="V1216" s="266">
        <v>44218</v>
      </c>
      <c r="W1216" s="267">
        <v>0.936484740665438</v>
      </c>
      <c r="X1216" s="267">
        <v>0.911227154046997</v>
      </c>
      <c r="Y1216" s="268">
        <v>0.95772787318362</v>
      </c>
      <c r="Z1216" s="268">
        <v>0.958549222797927</v>
      </c>
      <c r="AA1216" s="295">
        <v>-0.0465007191366221</v>
      </c>
      <c r="AB1216" s="264">
        <v>10753</v>
      </c>
      <c r="AC1216" s="264">
        <v>10220</v>
      </c>
      <c r="AD1216" s="264">
        <v>11764</v>
      </c>
      <c r="AE1216" s="264">
        <v>11153</v>
      </c>
      <c r="AF1216" s="268">
        <v>0.950432437459314</v>
      </c>
      <c r="AG1216" s="268">
        <v>0.948061883713023</v>
      </c>
      <c r="AH1216" s="295">
        <v>0.00237055374629092</v>
      </c>
    </row>
    <row r="1217" spans="1:34">
      <c r="A1217" s="315" t="s">
        <v>1972</v>
      </c>
      <c r="B1217" s="321" t="s">
        <v>3369</v>
      </c>
      <c r="C1217" s="293" t="s">
        <v>2224</v>
      </c>
      <c r="D1217" s="321" t="s">
        <v>2225</v>
      </c>
      <c r="E1217" s="263">
        <v>1620</v>
      </c>
      <c r="F1217" s="263">
        <v>1580</v>
      </c>
      <c r="G1217" s="263">
        <v>1476</v>
      </c>
      <c r="H1217" s="264">
        <v>2957</v>
      </c>
      <c r="I1217" s="264">
        <v>2911</v>
      </c>
      <c r="J1217" s="264">
        <v>2760</v>
      </c>
      <c r="K1217" s="264">
        <v>3356</v>
      </c>
      <c r="L1217" s="264">
        <v>3249</v>
      </c>
      <c r="M1217" s="264">
        <v>3084</v>
      </c>
      <c r="N1217" s="267">
        <v>0.983178679326716</v>
      </c>
      <c r="O1217" s="266">
        <v>91121</v>
      </c>
      <c r="P1217" s="294">
        <v>0.9</v>
      </c>
      <c r="Q1217" s="267">
        <v>0.975308641975309</v>
      </c>
      <c r="R1217" s="267">
        <v>0.984443692932026</v>
      </c>
      <c r="S1217" s="267">
        <v>0.968116805721097</v>
      </c>
      <c r="T1217" s="295">
        <v>-0.00913505095671707</v>
      </c>
      <c r="U1217" s="266">
        <v>92680</v>
      </c>
      <c r="V1217" s="266">
        <v>86977</v>
      </c>
      <c r="W1217" s="267">
        <v>0.93846568839016</v>
      </c>
      <c r="X1217" s="267">
        <v>0.911111111111111</v>
      </c>
      <c r="Y1217" s="268">
        <v>0.933378424078458</v>
      </c>
      <c r="Z1217" s="268">
        <v>0.918951132300358</v>
      </c>
      <c r="AA1217" s="295">
        <v>-0.0222673129673469</v>
      </c>
      <c r="AB1217" s="264">
        <v>21362</v>
      </c>
      <c r="AC1217" s="264">
        <v>19998</v>
      </c>
      <c r="AD1217" s="264">
        <v>22795</v>
      </c>
      <c r="AE1217" s="264">
        <v>21322</v>
      </c>
      <c r="AF1217" s="268">
        <v>0.936148300720906</v>
      </c>
      <c r="AG1217" s="268">
        <v>0.935380565913578</v>
      </c>
      <c r="AH1217" s="295">
        <v>0.000767734807328724</v>
      </c>
    </row>
    <row r="1218" spans="1:34">
      <c r="A1218" s="315" t="s">
        <v>1972</v>
      </c>
      <c r="B1218" s="321" t="s">
        <v>3369</v>
      </c>
      <c r="C1218" s="293" t="s">
        <v>2226</v>
      </c>
      <c r="D1218" s="321" t="s">
        <v>2227</v>
      </c>
      <c r="E1218" s="263">
        <v>1177</v>
      </c>
      <c r="F1218" s="263">
        <v>1025</v>
      </c>
      <c r="G1218" s="263">
        <v>966</v>
      </c>
      <c r="H1218" s="264">
        <v>2111</v>
      </c>
      <c r="I1218" s="264">
        <v>1979</v>
      </c>
      <c r="J1218" s="264">
        <v>1920</v>
      </c>
      <c r="K1218" s="264">
        <v>2411</v>
      </c>
      <c r="L1218" s="264">
        <v>2164</v>
      </c>
      <c r="M1218" s="264">
        <v>2059</v>
      </c>
      <c r="N1218" s="267">
        <v>0.941380052913308</v>
      </c>
      <c r="O1218" s="266">
        <v>61201</v>
      </c>
      <c r="P1218" s="294">
        <v>0.9</v>
      </c>
      <c r="Q1218" s="267">
        <v>0.870858113848768</v>
      </c>
      <c r="R1218" s="267">
        <v>0.937470393178588</v>
      </c>
      <c r="S1218" s="267">
        <v>0.897552882621319</v>
      </c>
      <c r="T1218" s="295">
        <v>-0.0666122793298203</v>
      </c>
      <c r="U1218" s="266">
        <v>65012</v>
      </c>
      <c r="V1218" s="266">
        <v>59291</v>
      </c>
      <c r="W1218" s="267">
        <v>0.912000861379438</v>
      </c>
      <c r="X1218" s="267">
        <v>0.820730671197961</v>
      </c>
      <c r="Y1218" s="268">
        <v>0.909521553765988</v>
      </c>
      <c r="Z1218" s="268">
        <v>0.854002488593944</v>
      </c>
      <c r="AA1218" s="295">
        <v>-0.0887908825680267</v>
      </c>
      <c r="AB1218" s="264">
        <v>14907</v>
      </c>
      <c r="AC1218" s="264">
        <v>13394</v>
      </c>
      <c r="AD1218" s="264">
        <v>15645</v>
      </c>
      <c r="AE1218" s="264">
        <v>14318</v>
      </c>
      <c r="AF1218" s="268">
        <v>0.898504058496009</v>
      </c>
      <c r="AG1218" s="268">
        <v>0.915180568871844</v>
      </c>
      <c r="AH1218" s="295">
        <v>-0.0166765103758355</v>
      </c>
    </row>
    <row r="1219" spans="1:34">
      <c r="A1219" s="315" t="s">
        <v>1972</v>
      </c>
      <c r="B1219" s="321" t="s">
        <v>3369</v>
      </c>
      <c r="C1219" s="293" t="s">
        <v>2228</v>
      </c>
      <c r="D1219" s="321" t="s">
        <v>2229</v>
      </c>
      <c r="E1219" s="263">
        <v>686</v>
      </c>
      <c r="F1219" s="263">
        <v>673</v>
      </c>
      <c r="G1219" s="263">
        <v>649</v>
      </c>
      <c r="H1219" s="264">
        <v>1188</v>
      </c>
      <c r="I1219" s="264">
        <v>1159</v>
      </c>
      <c r="J1219" s="264">
        <v>1153</v>
      </c>
      <c r="K1219" s="264">
        <v>1336</v>
      </c>
      <c r="L1219" s="264">
        <v>1320</v>
      </c>
      <c r="M1219" s="264">
        <v>1264</v>
      </c>
      <c r="N1219" s="267">
        <v>0.98476699904067</v>
      </c>
      <c r="O1219" s="266">
        <v>33875</v>
      </c>
      <c r="P1219" s="294">
        <v>0.9</v>
      </c>
      <c r="Q1219" s="267">
        <v>0.981049562682216</v>
      </c>
      <c r="R1219" s="267">
        <v>0.975589225589226</v>
      </c>
      <c r="S1219" s="267">
        <v>0.988023952095808</v>
      </c>
      <c r="T1219" s="295">
        <v>0.00546033709299021</v>
      </c>
      <c r="U1219" s="266">
        <v>34399</v>
      </c>
      <c r="V1219" s="266">
        <v>32743</v>
      </c>
      <c r="W1219" s="267">
        <v>0.951859065670514</v>
      </c>
      <c r="X1219" s="267">
        <v>0.946064139941691</v>
      </c>
      <c r="Y1219" s="268">
        <v>0.970538720538721</v>
      </c>
      <c r="Z1219" s="268">
        <v>0.946107784431138</v>
      </c>
      <c r="AA1219" s="295">
        <v>-0.0244745805970297</v>
      </c>
      <c r="AB1219" s="264">
        <v>8257</v>
      </c>
      <c r="AC1219" s="264">
        <v>7921</v>
      </c>
      <c r="AD1219" s="264">
        <v>8442</v>
      </c>
      <c r="AE1219" s="264">
        <v>8069</v>
      </c>
      <c r="AF1219" s="268">
        <v>0.959307254450769</v>
      </c>
      <c r="AG1219" s="268">
        <v>0.955816157308695</v>
      </c>
      <c r="AH1219" s="295">
        <v>0.00349109714207441</v>
      </c>
    </row>
    <row r="1220" spans="1:34">
      <c r="A1220" s="315" t="s">
        <v>1972</v>
      </c>
      <c r="B1220" s="321" t="s">
        <v>3369</v>
      </c>
      <c r="C1220" s="293" t="s">
        <v>2230</v>
      </c>
      <c r="D1220" s="321" t="s">
        <v>2231</v>
      </c>
      <c r="E1220" s="263">
        <v>2380</v>
      </c>
      <c r="F1220" s="263">
        <v>2352</v>
      </c>
      <c r="G1220" s="263">
        <v>2270</v>
      </c>
      <c r="H1220" s="264">
        <v>3781</v>
      </c>
      <c r="I1220" s="264">
        <v>3740</v>
      </c>
      <c r="J1220" s="264">
        <v>3570</v>
      </c>
      <c r="K1220" s="264">
        <v>4477</v>
      </c>
      <c r="L1220" s="264">
        <v>4445</v>
      </c>
      <c r="M1220" s="264">
        <v>4175</v>
      </c>
      <c r="N1220" s="267">
        <v>0.990508451837939</v>
      </c>
      <c r="O1220" s="266">
        <v>118132</v>
      </c>
      <c r="P1220" s="294">
        <v>0.9</v>
      </c>
      <c r="Q1220" s="267">
        <v>0.988235294117647</v>
      </c>
      <c r="R1220" s="267">
        <v>0.989156307855065</v>
      </c>
      <c r="S1220" s="267">
        <v>0.99285235648872</v>
      </c>
      <c r="T1220" s="295">
        <v>-0.000921013737417709</v>
      </c>
      <c r="U1220" s="266">
        <v>119264</v>
      </c>
      <c r="V1220" s="266">
        <v>114339</v>
      </c>
      <c r="W1220" s="267">
        <v>0.958705057687148</v>
      </c>
      <c r="X1220" s="267">
        <v>0.953781512605042</v>
      </c>
      <c r="Y1220" s="268">
        <v>0.944194657498016</v>
      </c>
      <c r="Z1220" s="268">
        <v>0.932544114362296</v>
      </c>
      <c r="AA1220" s="295">
        <v>0.00958685510702573</v>
      </c>
      <c r="AB1220" s="264">
        <v>28059</v>
      </c>
      <c r="AC1220" s="264">
        <v>26913</v>
      </c>
      <c r="AD1220" s="264">
        <v>28634</v>
      </c>
      <c r="AE1220" s="264">
        <v>27510</v>
      </c>
      <c r="AF1220" s="268">
        <v>0.959157489575537</v>
      </c>
      <c r="AG1220" s="268">
        <v>0.960745966333729</v>
      </c>
      <c r="AH1220" s="295">
        <v>-0.00158847675819185</v>
      </c>
    </row>
    <row r="1221" spans="1:34">
      <c r="A1221" s="315" t="s">
        <v>1972</v>
      </c>
      <c r="B1221" s="321" t="s">
        <v>3369</v>
      </c>
      <c r="C1221" s="293" t="s">
        <v>2232</v>
      </c>
      <c r="D1221" s="321" t="s">
        <v>2233</v>
      </c>
      <c r="E1221" s="263">
        <v>3142</v>
      </c>
      <c r="F1221" s="263">
        <v>3061</v>
      </c>
      <c r="G1221" s="263">
        <v>2848</v>
      </c>
      <c r="H1221" s="264">
        <v>6052</v>
      </c>
      <c r="I1221" s="264">
        <v>5832</v>
      </c>
      <c r="J1221" s="264">
        <v>5526</v>
      </c>
      <c r="K1221" s="264">
        <v>6823</v>
      </c>
      <c r="L1221" s="264">
        <v>6494</v>
      </c>
      <c r="M1221" s="264">
        <v>6279</v>
      </c>
      <c r="N1221" s="267">
        <v>0.959687399978662</v>
      </c>
      <c r="O1221" s="266">
        <v>179903</v>
      </c>
      <c r="P1221" s="294">
        <v>0.9</v>
      </c>
      <c r="Q1221" s="267">
        <v>0.97422024188415</v>
      </c>
      <c r="R1221" s="267">
        <v>0.963648380700595</v>
      </c>
      <c r="S1221" s="267">
        <v>0.951780741609263</v>
      </c>
      <c r="T1221" s="295">
        <v>0.0105718611835554</v>
      </c>
      <c r="U1221" s="266">
        <v>187460</v>
      </c>
      <c r="V1221" s="266">
        <v>173161</v>
      </c>
      <c r="W1221" s="267">
        <v>0.923722394110744</v>
      </c>
      <c r="X1221" s="267">
        <v>0.906429026098027</v>
      </c>
      <c r="Y1221" s="268">
        <v>0.913086582947786</v>
      </c>
      <c r="Z1221" s="268">
        <v>0.920269676095559</v>
      </c>
      <c r="AA1221" s="295">
        <v>-0.00665755684975911</v>
      </c>
      <c r="AB1221" s="264">
        <v>43584</v>
      </c>
      <c r="AC1221" s="264">
        <v>40344</v>
      </c>
      <c r="AD1221" s="264">
        <v>46206</v>
      </c>
      <c r="AE1221" s="264">
        <v>43115</v>
      </c>
      <c r="AF1221" s="268">
        <v>0.925660792951542</v>
      </c>
      <c r="AG1221" s="268">
        <v>0.93310392589707</v>
      </c>
      <c r="AH1221" s="295">
        <v>-0.0074431329455279</v>
      </c>
    </row>
    <row r="1222" spans="1:34">
      <c r="A1222" s="315" t="s">
        <v>1972</v>
      </c>
      <c r="B1222" s="321" t="s">
        <v>3369</v>
      </c>
      <c r="C1222" s="293" t="s">
        <v>2234</v>
      </c>
      <c r="D1222" s="321" t="s">
        <v>2235</v>
      </c>
      <c r="E1222" s="263">
        <v>1373</v>
      </c>
      <c r="F1222" s="263">
        <v>1361</v>
      </c>
      <c r="G1222" s="263">
        <v>1335</v>
      </c>
      <c r="H1222" s="264">
        <v>2479</v>
      </c>
      <c r="I1222" s="264">
        <v>2457</v>
      </c>
      <c r="J1222" s="264">
        <v>2395</v>
      </c>
      <c r="K1222" s="264">
        <v>2721</v>
      </c>
      <c r="L1222" s="264">
        <v>2700</v>
      </c>
      <c r="M1222" s="264">
        <v>2639</v>
      </c>
      <c r="N1222" s="267">
        <v>0.990421455938697</v>
      </c>
      <c r="O1222" s="266">
        <v>74448</v>
      </c>
      <c r="P1222" s="294">
        <v>0.9</v>
      </c>
      <c r="Q1222" s="267">
        <v>0.991260014566642</v>
      </c>
      <c r="R1222" s="267">
        <v>0.991125453812021</v>
      </c>
      <c r="S1222" s="267">
        <v>0.992282249173098</v>
      </c>
      <c r="T1222" s="295">
        <v>0.000134560754621371</v>
      </c>
      <c r="U1222" s="266">
        <v>75168</v>
      </c>
      <c r="V1222" s="266">
        <v>73363</v>
      </c>
      <c r="W1222" s="267">
        <v>0.975987122179651</v>
      </c>
      <c r="X1222" s="267">
        <v>0.972323379461034</v>
      </c>
      <c r="Y1222" s="268">
        <v>0.966115369100444</v>
      </c>
      <c r="Z1222" s="268">
        <v>0.969864020580669</v>
      </c>
      <c r="AA1222" s="295">
        <v>0.00620801036059049</v>
      </c>
      <c r="AB1222" s="264">
        <v>17608</v>
      </c>
      <c r="AC1222" s="264">
        <v>17164</v>
      </c>
      <c r="AD1222" s="264">
        <v>18278</v>
      </c>
      <c r="AE1222" s="264">
        <v>17887</v>
      </c>
      <c r="AF1222" s="268">
        <v>0.974784189004998</v>
      </c>
      <c r="AG1222" s="268">
        <v>0.978608162818689</v>
      </c>
      <c r="AH1222" s="295">
        <v>-0.00382397381369137</v>
      </c>
    </row>
    <row r="1223" spans="1:34">
      <c r="A1223" s="315" t="s">
        <v>1972</v>
      </c>
      <c r="B1223" s="321" t="s">
        <v>3369</v>
      </c>
      <c r="C1223" s="293" t="s">
        <v>2236</v>
      </c>
      <c r="D1223" s="321" t="s">
        <v>2237</v>
      </c>
      <c r="E1223" s="263">
        <v>3140</v>
      </c>
      <c r="F1223" s="263">
        <v>3106</v>
      </c>
      <c r="G1223" s="263">
        <v>2804</v>
      </c>
      <c r="H1223" s="264">
        <v>6108</v>
      </c>
      <c r="I1223" s="264">
        <v>5808</v>
      </c>
      <c r="J1223" s="264">
        <v>5559</v>
      </c>
      <c r="K1223" s="264">
        <v>6671</v>
      </c>
      <c r="L1223" s="264">
        <v>6469</v>
      </c>
      <c r="M1223" s="264">
        <v>6076</v>
      </c>
      <c r="N1223" s="267">
        <v>0.965424639140651</v>
      </c>
      <c r="O1223" s="266">
        <v>178312</v>
      </c>
      <c r="P1223" s="294">
        <v>0.9</v>
      </c>
      <c r="Q1223" s="267">
        <v>0.989171974522293</v>
      </c>
      <c r="R1223" s="267">
        <v>0.950884086444008</v>
      </c>
      <c r="S1223" s="267">
        <v>0.969719682206566</v>
      </c>
      <c r="T1223" s="295">
        <v>0.0382878880782851</v>
      </c>
      <c r="U1223" s="266">
        <v>184698</v>
      </c>
      <c r="V1223" s="266">
        <v>172553</v>
      </c>
      <c r="W1223" s="267">
        <v>0.934244009139244</v>
      </c>
      <c r="X1223" s="267">
        <v>0.892993630573248</v>
      </c>
      <c r="Y1223" s="268">
        <v>0.910117878192534</v>
      </c>
      <c r="Z1223" s="268">
        <v>0.910807974816369</v>
      </c>
      <c r="AA1223" s="295">
        <v>-0.017124247619286</v>
      </c>
      <c r="AB1223" s="264">
        <v>43412</v>
      </c>
      <c r="AC1223" s="264">
        <v>40287</v>
      </c>
      <c r="AD1223" s="264">
        <v>44567</v>
      </c>
      <c r="AE1223" s="264">
        <v>41560</v>
      </c>
      <c r="AF1223" s="268">
        <v>0.928015295310053</v>
      </c>
      <c r="AG1223" s="268">
        <v>0.932528552516436</v>
      </c>
      <c r="AH1223" s="295">
        <v>-0.0045132572063834</v>
      </c>
    </row>
    <row r="1224" spans="1:34">
      <c r="A1224" s="315" t="s">
        <v>1972</v>
      </c>
      <c r="B1224" s="321" t="s">
        <v>3370</v>
      </c>
      <c r="C1224" s="293" t="s">
        <v>2238</v>
      </c>
      <c r="D1224" s="321" t="s">
        <v>2239</v>
      </c>
      <c r="E1224" s="263">
        <v>930</v>
      </c>
      <c r="F1224" s="263">
        <v>921</v>
      </c>
      <c r="G1224" s="263">
        <v>893</v>
      </c>
      <c r="H1224" s="264">
        <v>1482</v>
      </c>
      <c r="I1224" s="264">
        <v>1462</v>
      </c>
      <c r="J1224" s="264">
        <v>1433</v>
      </c>
      <c r="K1224" s="264">
        <v>1535</v>
      </c>
      <c r="L1224" s="264">
        <v>1530</v>
      </c>
      <c r="M1224" s="264">
        <v>1486</v>
      </c>
      <c r="N1224" s="267">
        <v>0.987164144080723</v>
      </c>
      <c r="O1224" s="266">
        <v>42068</v>
      </c>
      <c r="P1224" s="294">
        <v>0.9</v>
      </c>
      <c r="Q1224" s="267">
        <v>0.990322580645161</v>
      </c>
      <c r="R1224" s="267">
        <v>0.986504723346829</v>
      </c>
      <c r="S1224" s="267">
        <v>0.996742671009772</v>
      </c>
      <c r="T1224" s="295">
        <v>0.00381785729833273</v>
      </c>
      <c r="U1224" s="266">
        <v>42615</v>
      </c>
      <c r="V1224" s="266">
        <v>41405</v>
      </c>
      <c r="W1224" s="267">
        <v>0.971606241933591</v>
      </c>
      <c r="X1224" s="267">
        <v>0.960215053763441</v>
      </c>
      <c r="Y1224" s="268">
        <v>0.96693657219973</v>
      </c>
      <c r="Z1224" s="268">
        <v>0.968078175895766</v>
      </c>
      <c r="AA1224" s="295">
        <v>-0.00672151843628921</v>
      </c>
      <c r="AB1224" s="264">
        <v>10191</v>
      </c>
      <c r="AC1224" s="264">
        <v>9888</v>
      </c>
      <c r="AD1224" s="264">
        <v>10084</v>
      </c>
      <c r="AE1224" s="264">
        <v>9785</v>
      </c>
      <c r="AF1224" s="268">
        <v>0.970267883426553</v>
      </c>
      <c r="AG1224" s="268">
        <v>0.970349067830226</v>
      </c>
      <c r="AH1224" s="295">
        <v>-8.11844036733289e-5</v>
      </c>
    </row>
    <row r="1225" spans="1:34">
      <c r="A1225" s="315" t="s">
        <v>1972</v>
      </c>
      <c r="B1225" s="321" t="s">
        <v>3370</v>
      </c>
      <c r="C1225" s="293" t="s">
        <v>2240</v>
      </c>
      <c r="D1225" s="321" t="s">
        <v>2241</v>
      </c>
      <c r="E1225" s="263">
        <v>2461</v>
      </c>
      <c r="F1225" s="263">
        <v>2434</v>
      </c>
      <c r="G1225" s="263">
        <v>2338</v>
      </c>
      <c r="H1225" s="264">
        <v>3851</v>
      </c>
      <c r="I1225" s="264">
        <v>3619</v>
      </c>
      <c r="J1225" s="264">
        <v>3671</v>
      </c>
      <c r="K1225" s="264">
        <v>4367</v>
      </c>
      <c r="L1225" s="264">
        <v>4317</v>
      </c>
      <c r="M1225" s="264">
        <v>4189</v>
      </c>
      <c r="N1225" s="267">
        <v>0.98328139684424</v>
      </c>
      <c r="O1225" s="266">
        <v>119274</v>
      </c>
      <c r="P1225" s="294">
        <v>0.9</v>
      </c>
      <c r="Q1225" s="267">
        <v>0.989028850060951</v>
      </c>
      <c r="R1225" s="267">
        <v>0.939755907556479</v>
      </c>
      <c r="S1225" s="267">
        <v>0.98855049232883</v>
      </c>
      <c r="T1225" s="295">
        <v>0.049272942504472</v>
      </c>
      <c r="U1225" s="266">
        <v>121302</v>
      </c>
      <c r="V1225" s="266">
        <v>116444</v>
      </c>
      <c r="W1225" s="267">
        <v>0.959951196188027</v>
      </c>
      <c r="X1225" s="267">
        <v>0.950020316944332</v>
      </c>
      <c r="Y1225" s="268">
        <v>0.95325889379382</v>
      </c>
      <c r="Z1225" s="268">
        <v>0.959239752690634</v>
      </c>
      <c r="AA1225" s="295">
        <v>-0.00323857684948825</v>
      </c>
      <c r="AB1225" s="264">
        <v>27579</v>
      </c>
      <c r="AC1225" s="264">
        <v>26412</v>
      </c>
      <c r="AD1225" s="264">
        <v>30793</v>
      </c>
      <c r="AE1225" s="264">
        <v>29655</v>
      </c>
      <c r="AF1225" s="268">
        <v>0.957685195257261</v>
      </c>
      <c r="AG1225" s="268">
        <v>0.963043548858507</v>
      </c>
      <c r="AH1225" s="295">
        <v>-0.00535835360124592</v>
      </c>
    </row>
    <row r="1226" spans="1:34">
      <c r="A1226" s="315" t="s">
        <v>1972</v>
      </c>
      <c r="B1226" s="321" t="s">
        <v>3370</v>
      </c>
      <c r="C1226" s="293" t="s">
        <v>2242</v>
      </c>
      <c r="D1226" s="321" t="s">
        <v>2243</v>
      </c>
      <c r="E1226" s="263">
        <v>1123</v>
      </c>
      <c r="F1226" s="263">
        <v>1121</v>
      </c>
      <c r="G1226" s="263">
        <v>1081</v>
      </c>
      <c r="H1226" s="264">
        <v>1751</v>
      </c>
      <c r="I1226" s="264">
        <v>1725</v>
      </c>
      <c r="J1226" s="264">
        <v>1666</v>
      </c>
      <c r="K1226" s="264">
        <v>2013</v>
      </c>
      <c r="L1226" s="264">
        <v>1980</v>
      </c>
      <c r="M1226" s="264">
        <v>1923</v>
      </c>
      <c r="N1226" s="267">
        <v>0.983664089500125</v>
      </c>
      <c r="O1226" s="266">
        <v>55217</v>
      </c>
      <c r="P1226" s="294">
        <v>0.9</v>
      </c>
      <c r="Q1226" s="267">
        <v>0.998219056099733</v>
      </c>
      <c r="R1226" s="267">
        <v>0.985151342090234</v>
      </c>
      <c r="S1226" s="267">
        <v>0.983606557377049</v>
      </c>
      <c r="T1226" s="295">
        <v>0.0130677140094987</v>
      </c>
      <c r="U1226" s="266">
        <v>56134</v>
      </c>
      <c r="V1226" s="266">
        <v>54191</v>
      </c>
      <c r="W1226" s="267">
        <v>0.965386396836142</v>
      </c>
      <c r="X1226" s="267">
        <v>0.96260017809439</v>
      </c>
      <c r="Y1226" s="268">
        <v>0.951456310679612</v>
      </c>
      <c r="Z1226" s="268">
        <v>0.955290611028316</v>
      </c>
      <c r="AA1226" s="295">
        <v>0.0111438674147784</v>
      </c>
      <c r="AB1226" s="264">
        <v>12695</v>
      </c>
      <c r="AC1226" s="264">
        <v>12228</v>
      </c>
      <c r="AD1226" s="264">
        <v>13323</v>
      </c>
      <c r="AE1226" s="264">
        <v>12831</v>
      </c>
      <c r="AF1226" s="268">
        <v>0.963213863725876</v>
      </c>
      <c r="AG1226" s="268">
        <v>0.963071380319748</v>
      </c>
      <c r="AH1226" s="295">
        <v>0.000142483406128546</v>
      </c>
    </row>
    <row r="1227" spans="1:34">
      <c r="A1227" s="315" t="s">
        <v>1972</v>
      </c>
      <c r="B1227" s="321" t="s">
        <v>3370</v>
      </c>
      <c r="C1227" s="293" t="s">
        <v>2244</v>
      </c>
      <c r="D1227" s="321" t="s">
        <v>2245</v>
      </c>
      <c r="E1227" s="263">
        <v>1950</v>
      </c>
      <c r="F1227" s="263">
        <v>1929</v>
      </c>
      <c r="G1227" s="263">
        <v>1793</v>
      </c>
      <c r="H1227" s="264">
        <v>3419</v>
      </c>
      <c r="I1227" s="264">
        <v>3358</v>
      </c>
      <c r="J1227" s="264">
        <v>3216</v>
      </c>
      <c r="K1227" s="264">
        <v>3583</v>
      </c>
      <c r="L1227" s="264">
        <v>3416</v>
      </c>
      <c r="M1227" s="264">
        <v>3325</v>
      </c>
      <c r="N1227" s="267">
        <v>0.984449603130354</v>
      </c>
      <c r="O1227" s="266">
        <v>97113</v>
      </c>
      <c r="P1227" s="294">
        <v>0.9</v>
      </c>
      <c r="Q1227" s="267">
        <v>0.989230769230769</v>
      </c>
      <c r="R1227" s="267">
        <v>0.982158525884762</v>
      </c>
      <c r="S1227" s="267">
        <v>0.953391013117499</v>
      </c>
      <c r="T1227" s="295">
        <v>0.00707224334600765</v>
      </c>
      <c r="U1227" s="266">
        <v>98647</v>
      </c>
      <c r="V1227" s="266">
        <v>93455</v>
      </c>
      <c r="W1227" s="267">
        <v>0.94736788751812</v>
      </c>
      <c r="X1227" s="267">
        <v>0.91948717948718</v>
      </c>
      <c r="Y1227" s="268">
        <v>0.940625914009944</v>
      </c>
      <c r="Z1227" s="268">
        <v>0.927993301702484</v>
      </c>
      <c r="AA1227" s="295">
        <v>-0.0211387345227649</v>
      </c>
      <c r="AB1227" s="264">
        <v>22762</v>
      </c>
      <c r="AC1227" s="264">
        <v>21486</v>
      </c>
      <c r="AD1227" s="264">
        <v>23867</v>
      </c>
      <c r="AE1227" s="264">
        <v>22626</v>
      </c>
      <c r="AF1227" s="268">
        <v>0.943941657147878</v>
      </c>
      <c r="AG1227" s="268">
        <v>0.948003519503918</v>
      </c>
      <c r="AH1227" s="295">
        <v>-0.00406186235603956</v>
      </c>
    </row>
    <row r="1228" spans="1:34">
      <c r="A1228" s="315" t="s">
        <v>1972</v>
      </c>
      <c r="B1228" s="321" t="s">
        <v>3370</v>
      </c>
      <c r="C1228" s="293" t="s">
        <v>2246</v>
      </c>
      <c r="D1228" s="321" t="s">
        <v>2247</v>
      </c>
      <c r="E1228" s="263">
        <v>711</v>
      </c>
      <c r="F1228" s="263">
        <v>699</v>
      </c>
      <c r="G1228" s="263">
        <v>674</v>
      </c>
      <c r="H1228" s="264">
        <v>1101</v>
      </c>
      <c r="I1228" s="264">
        <v>1074</v>
      </c>
      <c r="J1228" s="264">
        <v>982</v>
      </c>
      <c r="K1228" s="264">
        <v>1302</v>
      </c>
      <c r="L1228" s="264">
        <v>1285</v>
      </c>
      <c r="M1228" s="264">
        <v>1239</v>
      </c>
      <c r="N1228" s="267">
        <v>0.984244098885917</v>
      </c>
      <c r="O1228" s="266">
        <v>33483</v>
      </c>
      <c r="P1228" s="294">
        <v>0.9</v>
      </c>
      <c r="Q1228" s="267">
        <v>0.983122362869198</v>
      </c>
      <c r="R1228" s="267">
        <v>0.975476839237057</v>
      </c>
      <c r="S1228" s="267">
        <v>0.986943164362519</v>
      </c>
      <c r="T1228" s="295">
        <v>0.0076455236321411</v>
      </c>
      <c r="U1228" s="266">
        <v>34019</v>
      </c>
      <c r="V1228" s="266">
        <v>32070</v>
      </c>
      <c r="W1228" s="267">
        <v>0.942708486434052</v>
      </c>
      <c r="X1228" s="267">
        <v>0.947960618846695</v>
      </c>
      <c r="Y1228" s="268">
        <v>0.891916439600363</v>
      </c>
      <c r="Z1228" s="268">
        <v>0.951612903225806</v>
      </c>
      <c r="AA1228" s="295">
        <v>0.0560441792463315</v>
      </c>
      <c r="AB1228" s="264">
        <v>7994</v>
      </c>
      <c r="AC1228" s="264">
        <v>7517</v>
      </c>
      <c r="AD1228" s="264">
        <v>7796</v>
      </c>
      <c r="AE1228" s="264">
        <v>7331</v>
      </c>
      <c r="AF1228" s="268">
        <v>0.940330247685764</v>
      </c>
      <c r="AG1228" s="268">
        <v>0.940354027706516</v>
      </c>
      <c r="AH1228" s="295">
        <v>-2.37800207518735e-5</v>
      </c>
    </row>
    <row r="1229" spans="1:34">
      <c r="A1229" s="315" t="s">
        <v>1972</v>
      </c>
      <c r="B1229" s="321" t="s">
        <v>3370</v>
      </c>
      <c r="C1229" s="293" t="s">
        <v>2248</v>
      </c>
      <c r="D1229" s="321" t="s">
        <v>2249</v>
      </c>
      <c r="E1229" s="263">
        <v>2802</v>
      </c>
      <c r="F1229" s="263">
        <v>2701</v>
      </c>
      <c r="G1229" s="263">
        <v>2514</v>
      </c>
      <c r="H1229" s="264">
        <v>4209</v>
      </c>
      <c r="I1229" s="264">
        <v>3655</v>
      </c>
      <c r="J1229" s="264">
        <v>3552</v>
      </c>
      <c r="K1229" s="264">
        <v>4644</v>
      </c>
      <c r="L1229" s="264">
        <v>4242</v>
      </c>
      <c r="M1229" s="264">
        <v>3993</v>
      </c>
      <c r="N1229" s="267">
        <v>0.929494278331488</v>
      </c>
      <c r="O1229" s="266">
        <v>110792</v>
      </c>
      <c r="P1229" s="294">
        <v>0.9</v>
      </c>
      <c r="Q1229" s="267">
        <v>0.96395431834404</v>
      </c>
      <c r="R1229" s="267">
        <v>0.868377286766453</v>
      </c>
      <c r="S1229" s="267">
        <v>0.91343669250646</v>
      </c>
      <c r="T1229" s="295">
        <v>0.0955770315775871</v>
      </c>
      <c r="U1229" s="266">
        <v>119196</v>
      </c>
      <c r="V1229" s="266">
        <v>106188</v>
      </c>
      <c r="W1229" s="267">
        <v>0.890868821101379</v>
      </c>
      <c r="X1229" s="267">
        <v>0.897216274089936</v>
      </c>
      <c r="Y1229" s="268">
        <v>0.843905915894512</v>
      </c>
      <c r="Z1229" s="268">
        <v>0.859819121447028</v>
      </c>
      <c r="AA1229" s="295">
        <v>0.053310358195424</v>
      </c>
      <c r="AB1229" s="264">
        <v>29205</v>
      </c>
      <c r="AC1229" s="264">
        <v>25634</v>
      </c>
      <c r="AD1229" s="264">
        <v>28223</v>
      </c>
      <c r="AE1229" s="264">
        <v>25462</v>
      </c>
      <c r="AF1229" s="268">
        <v>0.877726416709468</v>
      </c>
      <c r="AG1229" s="268">
        <v>0.902171987386174</v>
      </c>
      <c r="AH1229" s="295">
        <v>-0.0244455706767068</v>
      </c>
    </row>
    <row r="1230" spans="1:34">
      <c r="A1230" s="315" t="s">
        <v>1972</v>
      </c>
      <c r="B1230" s="321" t="s">
        <v>3370</v>
      </c>
      <c r="C1230" s="293" t="s">
        <v>2250</v>
      </c>
      <c r="D1230" s="321" t="s">
        <v>2251</v>
      </c>
      <c r="E1230" s="263">
        <v>1994</v>
      </c>
      <c r="F1230" s="263">
        <v>1931</v>
      </c>
      <c r="G1230" s="263">
        <v>1879</v>
      </c>
      <c r="H1230" s="264">
        <v>3269</v>
      </c>
      <c r="I1230" s="264">
        <v>3070</v>
      </c>
      <c r="J1230" s="264">
        <v>3031</v>
      </c>
      <c r="K1230" s="264">
        <v>3714</v>
      </c>
      <c r="L1230" s="264">
        <v>3570</v>
      </c>
      <c r="M1230" s="264">
        <v>3434</v>
      </c>
      <c r="N1230" s="267">
        <v>0.96941717791411</v>
      </c>
      <c r="O1230" s="266">
        <v>94809</v>
      </c>
      <c r="P1230" s="294">
        <v>0.9</v>
      </c>
      <c r="Q1230" s="267">
        <v>0.968405215646941</v>
      </c>
      <c r="R1230" s="267">
        <v>0.93912511471398</v>
      </c>
      <c r="S1230" s="267">
        <v>0.961227786752827</v>
      </c>
      <c r="T1230" s="295">
        <v>0.029280100932961</v>
      </c>
      <c r="U1230" s="266">
        <v>97800</v>
      </c>
      <c r="V1230" s="266">
        <v>92266</v>
      </c>
      <c r="W1230" s="267">
        <v>0.943415132924335</v>
      </c>
      <c r="X1230" s="267">
        <v>0.942326980942829</v>
      </c>
      <c r="Y1230" s="268">
        <v>0.927194860813705</v>
      </c>
      <c r="Z1230" s="268">
        <v>0.924609585352719</v>
      </c>
      <c r="AA1230" s="295">
        <v>0.015132120129124</v>
      </c>
      <c r="AB1230" s="264">
        <v>23022</v>
      </c>
      <c r="AC1230" s="264">
        <v>21694</v>
      </c>
      <c r="AD1230" s="264">
        <v>23207</v>
      </c>
      <c r="AE1230" s="264">
        <v>21846</v>
      </c>
      <c r="AF1230" s="268">
        <v>0.942316045521675</v>
      </c>
      <c r="AG1230" s="268">
        <v>0.941353901839962</v>
      </c>
      <c r="AH1230" s="295">
        <v>0.000962143681712879</v>
      </c>
    </row>
    <row r="1231" spans="1:34">
      <c r="A1231" s="315" t="s">
        <v>1972</v>
      </c>
      <c r="B1231" s="321" t="s">
        <v>3368</v>
      </c>
      <c r="C1231" s="293" t="s">
        <v>2252</v>
      </c>
      <c r="D1231" s="321" t="s">
        <v>2253</v>
      </c>
      <c r="E1231" s="263">
        <v>1280</v>
      </c>
      <c r="F1231" s="263">
        <v>1231</v>
      </c>
      <c r="G1231" s="263">
        <v>1184</v>
      </c>
      <c r="H1231" s="264">
        <v>2311</v>
      </c>
      <c r="I1231" s="264">
        <v>2248</v>
      </c>
      <c r="J1231" s="264">
        <v>2042</v>
      </c>
      <c r="K1231" s="264">
        <v>2692</v>
      </c>
      <c r="L1231" s="264">
        <v>2578</v>
      </c>
      <c r="M1231" s="264">
        <v>2426</v>
      </c>
      <c r="N1231" s="267">
        <v>0.970152220833807</v>
      </c>
      <c r="O1231" s="266">
        <v>68322</v>
      </c>
      <c r="P1231" s="294">
        <v>0.9</v>
      </c>
      <c r="Q1231" s="267">
        <v>0.96171875</v>
      </c>
      <c r="R1231" s="267">
        <v>0.972739073993942</v>
      </c>
      <c r="S1231" s="267">
        <v>0.957652303120357</v>
      </c>
      <c r="T1231" s="295">
        <v>-0.011020323993942</v>
      </c>
      <c r="U1231" s="266">
        <v>70424</v>
      </c>
      <c r="V1231" s="266">
        <v>64776</v>
      </c>
      <c r="W1231" s="267">
        <v>0.919800068158582</v>
      </c>
      <c r="X1231" s="267">
        <v>0.925</v>
      </c>
      <c r="Y1231" s="268">
        <v>0.883600173085245</v>
      </c>
      <c r="Z1231" s="268">
        <v>0.901188707280832</v>
      </c>
      <c r="AA1231" s="295">
        <v>0.0413998269147555</v>
      </c>
      <c r="AB1231" s="264">
        <v>16525</v>
      </c>
      <c r="AC1231" s="264">
        <v>15140</v>
      </c>
      <c r="AD1231" s="264">
        <v>17202</v>
      </c>
      <c r="AE1231" s="264">
        <v>16044</v>
      </c>
      <c r="AF1231" s="268">
        <v>0.916187594553706</v>
      </c>
      <c r="AG1231" s="268">
        <v>0.932682246250436</v>
      </c>
      <c r="AH1231" s="295">
        <v>-0.0164946516967295</v>
      </c>
    </row>
    <row r="1232" spans="1:34">
      <c r="A1232" s="315" t="s">
        <v>1972</v>
      </c>
      <c r="B1232" s="321" t="s">
        <v>3368</v>
      </c>
      <c r="C1232" s="293" t="s">
        <v>2254</v>
      </c>
      <c r="D1232" s="321" t="s">
        <v>2255</v>
      </c>
      <c r="E1232" s="263">
        <v>1825</v>
      </c>
      <c r="F1232" s="263">
        <v>1807</v>
      </c>
      <c r="G1232" s="263">
        <v>1698</v>
      </c>
      <c r="H1232" s="264">
        <v>3074</v>
      </c>
      <c r="I1232" s="264">
        <v>3037</v>
      </c>
      <c r="J1232" s="264">
        <v>2852</v>
      </c>
      <c r="K1232" s="264">
        <v>3747</v>
      </c>
      <c r="L1232" s="264">
        <v>3724</v>
      </c>
      <c r="M1232" s="264">
        <v>3459</v>
      </c>
      <c r="N1232" s="267">
        <v>0.989662884292325</v>
      </c>
      <c r="O1232" s="266">
        <v>96026</v>
      </c>
      <c r="P1232" s="294">
        <v>0.9</v>
      </c>
      <c r="Q1232" s="267">
        <v>0.99013698630137</v>
      </c>
      <c r="R1232" s="267">
        <v>0.987963565387118</v>
      </c>
      <c r="S1232" s="267">
        <v>0.993861756071524</v>
      </c>
      <c r="T1232" s="295">
        <v>0.0021734209142521</v>
      </c>
      <c r="U1232" s="266">
        <v>97029</v>
      </c>
      <c r="V1232" s="266">
        <v>91657</v>
      </c>
      <c r="W1232" s="267">
        <v>0.944635109091096</v>
      </c>
      <c r="X1232" s="267">
        <v>0.93041095890411</v>
      </c>
      <c r="Y1232" s="268">
        <v>0.927781392322707</v>
      </c>
      <c r="Z1232" s="268">
        <v>0.923138510808647</v>
      </c>
      <c r="AA1232" s="295">
        <v>0.00262956658140301</v>
      </c>
      <c r="AB1232" s="264">
        <v>22197</v>
      </c>
      <c r="AC1232" s="264">
        <v>20896</v>
      </c>
      <c r="AD1232" s="264">
        <v>23431</v>
      </c>
      <c r="AE1232" s="264">
        <v>22194</v>
      </c>
      <c r="AF1232" s="268">
        <v>0.941388475920169</v>
      </c>
      <c r="AG1232" s="268">
        <v>0.947206691989245</v>
      </c>
      <c r="AH1232" s="295">
        <v>-0.00581821606907562</v>
      </c>
    </row>
    <row r="1233" spans="1:34">
      <c r="A1233" s="315" t="s">
        <v>1972</v>
      </c>
      <c r="B1233" s="321" t="s">
        <v>3368</v>
      </c>
      <c r="C1233" s="293" t="s">
        <v>2256</v>
      </c>
      <c r="D1233" s="321" t="s">
        <v>2257</v>
      </c>
      <c r="E1233" s="263">
        <v>2050</v>
      </c>
      <c r="F1233" s="263">
        <v>1995</v>
      </c>
      <c r="G1233" s="263">
        <v>1930</v>
      </c>
      <c r="H1233" s="264">
        <v>3626</v>
      </c>
      <c r="I1233" s="264">
        <v>3510</v>
      </c>
      <c r="J1233" s="264">
        <v>3385</v>
      </c>
      <c r="K1233" s="264">
        <v>4356</v>
      </c>
      <c r="L1233" s="264">
        <v>4263</v>
      </c>
      <c r="M1233" s="264">
        <v>4131</v>
      </c>
      <c r="N1233" s="267">
        <v>0.97102030846535</v>
      </c>
      <c r="O1233" s="266">
        <v>111310</v>
      </c>
      <c r="P1233" s="294">
        <v>0.9</v>
      </c>
      <c r="Q1233" s="267">
        <v>0.973170731707317</v>
      </c>
      <c r="R1233" s="267">
        <v>0.968008825151682</v>
      </c>
      <c r="S1233" s="267">
        <v>0.978650137741047</v>
      </c>
      <c r="T1233" s="295">
        <v>0.00516190655563475</v>
      </c>
      <c r="U1233" s="266">
        <v>114632</v>
      </c>
      <c r="V1233" s="266">
        <v>109824</v>
      </c>
      <c r="W1233" s="267">
        <v>0.95805708702631</v>
      </c>
      <c r="X1233" s="267">
        <v>0.941463414634146</v>
      </c>
      <c r="Y1233" s="268">
        <v>0.933535576392719</v>
      </c>
      <c r="Z1233" s="268">
        <v>0.948347107438017</v>
      </c>
      <c r="AA1233" s="295">
        <v>0.00792783824142707</v>
      </c>
      <c r="AB1233" s="264">
        <v>26521</v>
      </c>
      <c r="AC1233" s="264">
        <v>25162</v>
      </c>
      <c r="AD1233" s="264">
        <v>28048</v>
      </c>
      <c r="AE1233" s="264">
        <v>27034</v>
      </c>
      <c r="AF1233" s="268">
        <v>0.948757588326232</v>
      </c>
      <c r="AG1233" s="268">
        <v>0.963847689674843</v>
      </c>
      <c r="AH1233" s="295">
        <v>-0.0150901013486111</v>
      </c>
    </row>
    <row r="1234" spans="1:34">
      <c r="A1234" s="315" t="s">
        <v>1972</v>
      </c>
      <c r="B1234" s="321" t="s">
        <v>3368</v>
      </c>
      <c r="C1234" s="293" t="s">
        <v>2258</v>
      </c>
      <c r="D1234" s="321" t="s">
        <v>2259</v>
      </c>
      <c r="E1234" s="263">
        <v>989</v>
      </c>
      <c r="F1234" s="263">
        <v>947</v>
      </c>
      <c r="G1234" s="263">
        <v>915</v>
      </c>
      <c r="H1234" s="264">
        <v>1682</v>
      </c>
      <c r="I1234" s="264">
        <v>1637</v>
      </c>
      <c r="J1234" s="264">
        <v>1555</v>
      </c>
      <c r="K1234" s="264">
        <v>1912</v>
      </c>
      <c r="L1234" s="264">
        <v>1844</v>
      </c>
      <c r="M1234" s="264">
        <v>1796</v>
      </c>
      <c r="N1234" s="267">
        <v>0.973237645348837</v>
      </c>
      <c r="O1234" s="266">
        <v>53567</v>
      </c>
      <c r="P1234" s="294">
        <v>0.9</v>
      </c>
      <c r="Q1234" s="267">
        <v>0.957532861476239</v>
      </c>
      <c r="R1234" s="267">
        <v>0.973246135552913</v>
      </c>
      <c r="S1234" s="267">
        <v>0.964435146443515</v>
      </c>
      <c r="T1234" s="295">
        <v>-0.0157132740766746</v>
      </c>
      <c r="U1234" s="266">
        <v>55040</v>
      </c>
      <c r="V1234" s="266">
        <v>51809</v>
      </c>
      <c r="W1234" s="267">
        <v>0.941297238372093</v>
      </c>
      <c r="X1234" s="267">
        <v>0.925176946410516</v>
      </c>
      <c r="Y1234" s="268">
        <v>0.924494649227111</v>
      </c>
      <c r="Z1234" s="268">
        <v>0.939330543933054</v>
      </c>
      <c r="AA1234" s="295">
        <v>0.000682297183405067</v>
      </c>
      <c r="AB1234" s="264">
        <v>12265</v>
      </c>
      <c r="AC1234" s="264">
        <v>11514</v>
      </c>
      <c r="AD1234" s="264">
        <v>13328</v>
      </c>
      <c r="AE1234" s="264">
        <v>12594</v>
      </c>
      <c r="AF1234" s="268">
        <v>0.938768854463922</v>
      </c>
      <c r="AG1234" s="268">
        <v>0.944927971188475</v>
      </c>
      <c r="AH1234" s="295">
        <v>-0.0061591167245536</v>
      </c>
    </row>
    <row r="1235" spans="1:34">
      <c r="A1235" s="315" t="s">
        <v>1972</v>
      </c>
      <c r="B1235" s="321" t="s">
        <v>3368</v>
      </c>
      <c r="C1235" s="293" t="s">
        <v>2260</v>
      </c>
      <c r="D1235" s="321" t="s">
        <v>2261</v>
      </c>
      <c r="E1235" s="263">
        <v>1284</v>
      </c>
      <c r="F1235" s="263">
        <v>1269</v>
      </c>
      <c r="G1235" s="263">
        <v>1213</v>
      </c>
      <c r="H1235" s="264">
        <v>2293</v>
      </c>
      <c r="I1235" s="264">
        <v>2235</v>
      </c>
      <c r="J1235" s="264">
        <v>2155</v>
      </c>
      <c r="K1235" s="264">
        <v>2539</v>
      </c>
      <c r="L1235" s="264">
        <v>2484</v>
      </c>
      <c r="M1235" s="264">
        <v>2410</v>
      </c>
      <c r="N1235" s="267">
        <v>0.979567397649877</v>
      </c>
      <c r="O1235" s="266">
        <v>65440</v>
      </c>
      <c r="P1235" s="294">
        <v>0.9</v>
      </c>
      <c r="Q1235" s="267">
        <v>0.988317757009346</v>
      </c>
      <c r="R1235" s="267">
        <v>0.974705625817706</v>
      </c>
      <c r="S1235" s="267">
        <v>0.978337928318236</v>
      </c>
      <c r="T1235" s="295">
        <v>0.0136121311916397</v>
      </c>
      <c r="U1235" s="266">
        <v>66805</v>
      </c>
      <c r="V1235" s="266">
        <v>63396</v>
      </c>
      <c r="W1235" s="267">
        <v>0.948970885412769</v>
      </c>
      <c r="X1235" s="267">
        <v>0.944704049844237</v>
      </c>
      <c r="Y1235" s="268">
        <v>0.939816833842128</v>
      </c>
      <c r="Z1235" s="268">
        <v>0.949192595510043</v>
      </c>
      <c r="AA1235" s="295">
        <v>0.00488721600210851</v>
      </c>
      <c r="AB1235" s="264">
        <v>15988</v>
      </c>
      <c r="AC1235" s="264">
        <v>15231</v>
      </c>
      <c r="AD1235" s="264">
        <v>16058</v>
      </c>
      <c r="AE1235" s="264">
        <v>15147</v>
      </c>
      <c r="AF1235" s="268">
        <v>0.952651988991744</v>
      </c>
      <c r="AG1235" s="268">
        <v>0.943268152945572</v>
      </c>
      <c r="AH1235" s="295">
        <v>0.00938383604617155</v>
      </c>
    </row>
    <row r="1236" spans="1:34">
      <c r="A1236" s="315" t="s">
        <v>1972</v>
      </c>
      <c r="B1236" s="321" t="s">
        <v>3368</v>
      </c>
      <c r="C1236" s="293" t="s">
        <v>2262</v>
      </c>
      <c r="D1236" s="321" t="s">
        <v>2263</v>
      </c>
      <c r="E1236" s="263">
        <v>2416</v>
      </c>
      <c r="F1236" s="263">
        <v>2349</v>
      </c>
      <c r="G1236" s="263">
        <v>2251</v>
      </c>
      <c r="H1236" s="264">
        <v>4071</v>
      </c>
      <c r="I1236" s="264">
        <v>3954</v>
      </c>
      <c r="J1236" s="264">
        <v>3829</v>
      </c>
      <c r="K1236" s="264">
        <v>4787</v>
      </c>
      <c r="L1236" s="264">
        <v>4682</v>
      </c>
      <c r="M1236" s="264">
        <v>4473</v>
      </c>
      <c r="N1236" s="267">
        <v>0.978406552494415</v>
      </c>
      <c r="O1236" s="266">
        <v>123516</v>
      </c>
      <c r="P1236" s="294">
        <v>0.9</v>
      </c>
      <c r="Q1236" s="267">
        <v>0.97226821192053</v>
      </c>
      <c r="R1236" s="267">
        <v>0.971260132645542</v>
      </c>
      <c r="S1236" s="267">
        <v>0.978065594317944</v>
      </c>
      <c r="T1236" s="295">
        <v>0.00100807927498814</v>
      </c>
      <c r="U1236" s="266">
        <v>126242</v>
      </c>
      <c r="V1236" s="266">
        <v>118728</v>
      </c>
      <c r="W1236" s="267">
        <v>0.940479396714247</v>
      </c>
      <c r="X1236" s="267">
        <v>0.931705298013245</v>
      </c>
      <c r="Y1236" s="268">
        <v>0.940555146155736</v>
      </c>
      <c r="Z1236" s="268">
        <v>0.934405682055567</v>
      </c>
      <c r="AA1236" s="295">
        <v>-0.00884984814249057</v>
      </c>
      <c r="AB1236" s="264">
        <v>29266</v>
      </c>
      <c r="AC1236" s="264">
        <v>27605</v>
      </c>
      <c r="AD1236" s="264">
        <v>31081</v>
      </c>
      <c r="AE1236" s="264">
        <v>29183</v>
      </c>
      <c r="AF1236" s="268">
        <v>0.943244720836465</v>
      </c>
      <c r="AG1236" s="268">
        <v>0.938933753740227</v>
      </c>
      <c r="AH1236" s="295">
        <v>0.00431096709623835</v>
      </c>
    </row>
    <row r="1237" spans="1:34">
      <c r="A1237" s="315" t="s">
        <v>1972</v>
      </c>
      <c r="B1237" s="321" t="s">
        <v>3370</v>
      </c>
      <c r="C1237" s="293" t="s">
        <v>2264</v>
      </c>
      <c r="D1237" s="321" t="s">
        <v>2265</v>
      </c>
      <c r="E1237" s="263">
        <v>1499</v>
      </c>
      <c r="F1237" s="263">
        <v>1485</v>
      </c>
      <c r="G1237" s="263">
        <v>1435</v>
      </c>
      <c r="H1237" s="264">
        <v>2740</v>
      </c>
      <c r="I1237" s="264">
        <v>2722</v>
      </c>
      <c r="J1237" s="264">
        <v>2600</v>
      </c>
      <c r="K1237" s="264">
        <v>2894</v>
      </c>
      <c r="L1237" s="264">
        <v>2873</v>
      </c>
      <c r="M1237" s="264">
        <v>2766</v>
      </c>
      <c r="N1237" s="267">
        <v>0.990235626319911</v>
      </c>
      <c r="O1237" s="266">
        <v>83463</v>
      </c>
      <c r="P1237" s="294">
        <v>0.9</v>
      </c>
      <c r="Q1237" s="267">
        <v>0.990660440293529</v>
      </c>
      <c r="R1237" s="267">
        <v>0.993430656934307</v>
      </c>
      <c r="S1237" s="267">
        <v>0.992743607463718</v>
      </c>
      <c r="T1237" s="295">
        <v>-0.00277021664077748</v>
      </c>
      <c r="U1237" s="266">
        <v>84286</v>
      </c>
      <c r="V1237" s="266">
        <v>80923</v>
      </c>
      <c r="W1237" s="267">
        <v>0.960100135253779</v>
      </c>
      <c r="X1237" s="267">
        <v>0.957304869913276</v>
      </c>
      <c r="Y1237" s="268">
        <v>0.948905109489051</v>
      </c>
      <c r="Z1237" s="268">
        <v>0.955770559778853</v>
      </c>
      <c r="AA1237" s="295">
        <v>0.00839976042422452</v>
      </c>
      <c r="AB1237" s="264">
        <v>18996</v>
      </c>
      <c r="AC1237" s="264">
        <v>18190</v>
      </c>
      <c r="AD1237" s="264">
        <v>19894</v>
      </c>
      <c r="AE1237" s="264">
        <v>19062</v>
      </c>
      <c r="AF1237" s="268">
        <v>0.957570014739945</v>
      </c>
      <c r="AG1237" s="268">
        <v>0.958178345229717</v>
      </c>
      <c r="AH1237" s="295">
        <v>-0.000608330489772158</v>
      </c>
    </row>
    <row r="1238" spans="1:34">
      <c r="A1238" s="315" t="s">
        <v>1972</v>
      </c>
      <c r="B1238" s="321" t="s">
        <v>3370</v>
      </c>
      <c r="C1238" s="293" t="s">
        <v>2266</v>
      </c>
      <c r="D1238" s="321" t="s">
        <v>2267</v>
      </c>
      <c r="E1238" s="263">
        <v>2284</v>
      </c>
      <c r="F1238" s="263">
        <v>2250</v>
      </c>
      <c r="G1238" s="263">
        <v>2165</v>
      </c>
      <c r="H1238" s="264">
        <v>3832</v>
      </c>
      <c r="I1238" s="264">
        <v>3789</v>
      </c>
      <c r="J1238" s="264">
        <v>3596</v>
      </c>
      <c r="K1238" s="264">
        <v>3933</v>
      </c>
      <c r="L1238" s="264">
        <v>3847</v>
      </c>
      <c r="M1238" s="264">
        <v>3721</v>
      </c>
      <c r="N1238" s="267">
        <v>0.984102214908548</v>
      </c>
      <c r="O1238" s="266">
        <v>104057</v>
      </c>
      <c r="P1238" s="294">
        <v>0.9</v>
      </c>
      <c r="Q1238" s="267">
        <v>0.985113835376532</v>
      </c>
      <c r="R1238" s="267">
        <v>0.988778705636743</v>
      </c>
      <c r="S1238" s="267">
        <v>0.97813374014747</v>
      </c>
      <c r="T1238" s="295">
        <v>-0.00366487026021078</v>
      </c>
      <c r="U1238" s="266">
        <v>105738</v>
      </c>
      <c r="V1238" s="266">
        <v>100074</v>
      </c>
      <c r="W1238" s="267">
        <v>0.946433637859615</v>
      </c>
      <c r="X1238" s="267">
        <v>0.947898423817863</v>
      </c>
      <c r="Y1238" s="268">
        <v>0.938413361169102</v>
      </c>
      <c r="Z1238" s="268">
        <v>0.946097126875159</v>
      </c>
      <c r="AA1238" s="295">
        <v>0.00948506264876103</v>
      </c>
      <c r="AB1238" s="264">
        <v>25258</v>
      </c>
      <c r="AC1238" s="264">
        <v>23949</v>
      </c>
      <c r="AD1238" s="264">
        <v>25516</v>
      </c>
      <c r="AE1238" s="264">
        <v>24249</v>
      </c>
      <c r="AF1238" s="268">
        <v>0.948174835695621</v>
      </c>
      <c r="AG1238" s="268">
        <v>0.950344881642891</v>
      </c>
      <c r="AH1238" s="295">
        <v>-0.00217004594726955</v>
      </c>
    </row>
    <row r="1239" spans="1:34">
      <c r="A1239" s="315" t="s">
        <v>1972</v>
      </c>
      <c r="B1239" s="321" t="s">
        <v>3370</v>
      </c>
      <c r="C1239" s="293" t="s">
        <v>2268</v>
      </c>
      <c r="D1239" s="321" t="s">
        <v>2269</v>
      </c>
      <c r="E1239" s="263">
        <v>1117</v>
      </c>
      <c r="F1239" s="263">
        <v>1102</v>
      </c>
      <c r="G1239" s="263">
        <v>1081</v>
      </c>
      <c r="H1239" s="264">
        <v>1644</v>
      </c>
      <c r="I1239" s="264">
        <v>1630</v>
      </c>
      <c r="J1239" s="264">
        <v>1584</v>
      </c>
      <c r="K1239" s="264">
        <v>1823</v>
      </c>
      <c r="L1239" s="264">
        <v>1810</v>
      </c>
      <c r="M1239" s="264">
        <v>1748</v>
      </c>
      <c r="N1239" s="267">
        <v>0.99236205296595</v>
      </c>
      <c r="O1239" s="266">
        <v>41706</v>
      </c>
      <c r="P1239" s="294">
        <v>0.9</v>
      </c>
      <c r="Q1239" s="267">
        <v>0.986571172784244</v>
      </c>
      <c r="R1239" s="267">
        <v>0.991484184914842</v>
      </c>
      <c r="S1239" s="267">
        <v>0.992868897421832</v>
      </c>
      <c r="T1239" s="295">
        <v>-0.00491301213059825</v>
      </c>
      <c r="U1239" s="266">
        <v>42027</v>
      </c>
      <c r="V1239" s="266">
        <v>40308</v>
      </c>
      <c r="W1239" s="267">
        <v>0.959097722892426</v>
      </c>
      <c r="X1239" s="267">
        <v>0.967770814682184</v>
      </c>
      <c r="Y1239" s="268">
        <v>0.963503649635037</v>
      </c>
      <c r="Z1239" s="268">
        <v>0.958859023587493</v>
      </c>
      <c r="AA1239" s="295">
        <v>0.00426716504714786</v>
      </c>
      <c r="AB1239" s="264">
        <v>11275</v>
      </c>
      <c r="AC1239" s="264">
        <v>10842</v>
      </c>
      <c r="AD1239" s="264">
        <v>10524</v>
      </c>
      <c r="AE1239" s="264">
        <v>10135</v>
      </c>
      <c r="AF1239" s="268">
        <v>0.96159645232816</v>
      </c>
      <c r="AG1239" s="268">
        <v>0.963036868110984</v>
      </c>
      <c r="AH1239" s="295">
        <v>-0.00144041578282483</v>
      </c>
    </row>
    <row r="1240" spans="1:34">
      <c r="A1240" s="315" t="s">
        <v>1972</v>
      </c>
      <c r="B1240" s="321" t="s">
        <v>3370</v>
      </c>
      <c r="C1240" s="293" t="s">
        <v>2270</v>
      </c>
      <c r="D1240" s="321" t="s">
        <v>2271</v>
      </c>
      <c r="E1240" s="263">
        <v>986</v>
      </c>
      <c r="F1240" s="263">
        <v>996</v>
      </c>
      <c r="G1240" s="263">
        <v>931</v>
      </c>
      <c r="H1240" s="264">
        <v>1739</v>
      </c>
      <c r="I1240" s="264">
        <v>1624</v>
      </c>
      <c r="J1240" s="264">
        <v>1588</v>
      </c>
      <c r="K1240" s="264">
        <v>1916</v>
      </c>
      <c r="L1240" s="264">
        <v>1907</v>
      </c>
      <c r="M1240" s="264">
        <v>1846</v>
      </c>
      <c r="N1240" s="267">
        <v>0.995343067474682</v>
      </c>
      <c r="O1240" s="266">
        <v>48945</v>
      </c>
      <c r="P1240" s="294">
        <v>0.9</v>
      </c>
      <c r="Q1240" s="267">
        <v>1.01014198782961</v>
      </c>
      <c r="R1240" s="267">
        <v>0.933870040253019</v>
      </c>
      <c r="S1240" s="267">
        <v>0.995302713987474</v>
      </c>
      <c r="T1240" s="295">
        <v>0.0762719475765955</v>
      </c>
      <c r="U1240" s="266">
        <v>49174</v>
      </c>
      <c r="V1240" s="266">
        <v>47075</v>
      </c>
      <c r="W1240" s="267">
        <v>0.957314841176231</v>
      </c>
      <c r="X1240" s="267">
        <v>0.94421906693712</v>
      </c>
      <c r="Y1240" s="268">
        <v>0.913168487636573</v>
      </c>
      <c r="Z1240" s="268">
        <v>0.963465553235908</v>
      </c>
      <c r="AA1240" s="295">
        <v>0.0310505793005469</v>
      </c>
      <c r="AB1240" s="264">
        <v>11791</v>
      </c>
      <c r="AC1240" s="264">
        <v>11230</v>
      </c>
      <c r="AD1240" s="264">
        <v>11656</v>
      </c>
      <c r="AE1240" s="264">
        <v>11185</v>
      </c>
      <c r="AF1240" s="268">
        <v>0.95242133830888</v>
      </c>
      <c r="AG1240" s="268">
        <v>0.959591626630062</v>
      </c>
      <c r="AH1240" s="295">
        <v>-0.00717028832118216</v>
      </c>
    </row>
    <row r="1241" spans="1:34">
      <c r="A1241" s="315" t="s">
        <v>1972</v>
      </c>
      <c r="B1241" s="321" t="s">
        <v>3370</v>
      </c>
      <c r="C1241" s="293" t="s">
        <v>2272</v>
      </c>
      <c r="D1241" s="321" t="s">
        <v>2273</v>
      </c>
      <c r="E1241" s="263">
        <v>1293</v>
      </c>
      <c r="F1241" s="263">
        <v>1266</v>
      </c>
      <c r="G1241" s="263">
        <v>1244</v>
      </c>
      <c r="H1241" s="264">
        <v>2079</v>
      </c>
      <c r="I1241" s="264">
        <v>2051</v>
      </c>
      <c r="J1241" s="264">
        <v>1983</v>
      </c>
      <c r="K1241" s="264">
        <v>2176</v>
      </c>
      <c r="L1241" s="264">
        <v>2158</v>
      </c>
      <c r="M1241" s="264">
        <v>2077</v>
      </c>
      <c r="N1241" s="267">
        <v>0.987247096129321</v>
      </c>
      <c r="O1241" s="266">
        <v>57286</v>
      </c>
      <c r="P1241" s="294">
        <v>0.9</v>
      </c>
      <c r="Q1241" s="267">
        <v>0.979118329466357</v>
      </c>
      <c r="R1241" s="267">
        <v>0.986531986531986</v>
      </c>
      <c r="S1241" s="267">
        <v>0.991727941176471</v>
      </c>
      <c r="T1241" s="295">
        <v>-0.00741365706562913</v>
      </c>
      <c r="U1241" s="266">
        <v>58026</v>
      </c>
      <c r="V1241" s="266">
        <v>55475</v>
      </c>
      <c r="W1241" s="267">
        <v>0.956036948953917</v>
      </c>
      <c r="X1241" s="267">
        <v>0.962103634957463</v>
      </c>
      <c r="Y1241" s="268">
        <v>0.953823953823954</v>
      </c>
      <c r="Z1241" s="268">
        <v>0.954503676470588</v>
      </c>
      <c r="AA1241" s="295">
        <v>0.00827968113350952</v>
      </c>
      <c r="AB1241" s="264">
        <v>14151</v>
      </c>
      <c r="AC1241" s="264">
        <v>13570</v>
      </c>
      <c r="AD1241" s="264">
        <v>14144</v>
      </c>
      <c r="AE1241" s="264">
        <v>13516</v>
      </c>
      <c r="AF1241" s="268">
        <v>0.958942830895343</v>
      </c>
      <c r="AG1241" s="268">
        <v>0.955599547511312</v>
      </c>
      <c r="AH1241" s="295">
        <v>0.00334328338403078</v>
      </c>
    </row>
    <row r="1242" spans="1:34">
      <c r="A1242" s="315" t="s">
        <v>1972</v>
      </c>
      <c r="B1242" s="321" t="s">
        <v>3370</v>
      </c>
      <c r="C1242" s="293" t="s">
        <v>2274</v>
      </c>
      <c r="D1242" s="321" t="s">
        <v>2275</v>
      </c>
      <c r="E1242" s="263">
        <v>818</v>
      </c>
      <c r="F1242" s="263">
        <v>808</v>
      </c>
      <c r="G1242" s="263">
        <v>766</v>
      </c>
      <c r="H1242" s="264">
        <v>1410</v>
      </c>
      <c r="I1242" s="264">
        <v>1402</v>
      </c>
      <c r="J1242" s="264">
        <v>1313</v>
      </c>
      <c r="K1242" s="264">
        <v>1424</v>
      </c>
      <c r="L1242" s="264">
        <v>1404</v>
      </c>
      <c r="M1242" s="264">
        <v>1329</v>
      </c>
      <c r="N1242" s="267">
        <v>0.993611033643486</v>
      </c>
      <c r="O1242" s="266">
        <v>39191</v>
      </c>
      <c r="P1242" s="294">
        <v>0.9</v>
      </c>
      <c r="Q1242" s="267">
        <v>0.987775061124694</v>
      </c>
      <c r="R1242" s="267">
        <v>0.994326241134752</v>
      </c>
      <c r="S1242" s="267">
        <v>0.985955056179775</v>
      </c>
      <c r="T1242" s="295">
        <v>-0.00655118001005739</v>
      </c>
      <c r="U1242" s="266">
        <v>39443</v>
      </c>
      <c r="V1242" s="266">
        <v>37046</v>
      </c>
      <c r="W1242" s="267">
        <v>0.939228760489821</v>
      </c>
      <c r="X1242" s="267">
        <v>0.936430317848411</v>
      </c>
      <c r="Y1242" s="268">
        <v>0.931205673758865</v>
      </c>
      <c r="Z1242" s="268">
        <v>0.933286516853933</v>
      </c>
      <c r="AA1242" s="295">
        <v>0.00522464408954559</v>
      </c>
      <c r="AB1242" s="264">
        <v>9351</v>
      </c>
      <c r="AC1242" s="264">
        <v>8775</v>
      </c>
      <c r="AD1242" s="264">
        <v>9421</v>
      </c>
      <c r="AE1242" s="264">
        <v>8899</v>
      </c>
      <c r="AF1242" s="268">
        <v>0.938402309913378</v>
      </c>
      <c r="AG1242" s="268">
        <v>0.94459186922832</v>
      </c>
      <c r="AH1242" s="295">
        <v>-0.00618955931494147</v>
      </c>
    </row>
    <row r="1243" spans="1:34">
      <c r="A1243" s="315" t="s">
        <v>1972</v>
      </c>
      <c r="B1243" s="321" t="s">
        <v>3370</v>
      </c>
      <c r="C1243" s="293" t="s">
        <v>2276</v>
      </c>
      <c r="D1243" s="321" t="s">
        <v>2277</v>
      </c>
      <c r="E1243" s="263">
        <v>1425</v>
      </c>
      <c r="F1243" s="263">
        <v>1400</v>
      </c>
      <c r="G1243" s="263">
        <v>1347</v>
      </c>
      <c r="H1243" s="264">
        <v>2435</v>
      </c>
      <c r="I1243" s="264">
        <v>2407</v>
      </c>
      <c r="J1243" s="264">
        <v>2233</v>
      </c>
      <c r="K1243" s="264">
        <v>2652</v>
      </c>
      <c r="L1243" s="264">
        <v>2306</v>
      </c>
      <c r="M1243" s="264">
        <v>2393</v>
      </c>
      <c r="N1243" s="267">
        <v>0.96157045416736</v>
      </c>
      <c r="O1243" s="266">
        <v>69360</v>
      </c>
      <c r="P1243" s="294">
        <v>0.9</v>
      </c>
      <c r="Q1243" s="267">
        <v>0.982456140350877</v>
      </c>
      <c r="R1243" s="267">
        <v>0.988501026694045</v>
      </c>
      <c r="S1243" s="267">
        <v>0.869532428355958</v>
      </c>
      <c r="T1243" s="295">
        <v>-0.00604488634316802</v>
      </c>
      <c r="U1243" s="266">
        <v>72132</v>
      </c>
      <c r="V1243" s="266">
        <v>67362</v>
      </c>
      <c r="W1243" s="267">
        <v>0.93387123606721</v>
      </c>
      <c r="X1243" s="267">
        <v>0.945263157894737</v>
      </c>
      <c r="Y1243" s="268">
        <v>0.917043121149897</v>
      </c>
      <c r="Z1243" s="268">
        <v>0.902337858220211</v>
      </c>
      <c r="AA1243" s="295">
        <v>0.0282200367448395</v>
      </c>
      <c r="AB1243" s="264">
        <v>16731</v>
      </c>
      <c r="AC1243" s="264">
        <v>15550</v>
      </c>
      <c r="AD1243" s="264">
        <v>16917</v>
      </c>
      <c r="AE1243" s="264">
        <v>15779</v>
      </c>
      <c r="AF1243" s="268">
        <v>0.929412467874006</v>
      </c>
      <c r="AG1243" s="268">
        <v>0.932730389548974</v>
      </c>
      <c r="AH1243" s="295">
        <v>-0.00331792167496803</v>
      </c>
    </row>
    <row r="1244" spans="1:34">
      <c r="A1244" s="315" t="s">
        <v>1972</v>
      </c>
      <c r="B1244" s="321" t="s">
        <v>3370</v>
      </c>
      <c r="C1244" s="293" t="s">
        <v>2278</v>
      </c>
      <c r="D1244" s="321" t="s">
        <v>2279</v>
      </c>
      <c r="E1244" s="263">
        <v>857</v>
      </c>
      <c r="F1244" s="263">
        <v>856</v>
      </c>
      <c r="G1244" s="263">
        <v>823</v>
      </c>
      <c r="H1244" s="264">
        <v>1619</v>
      </c>
      <c r="I1244" s="264">
        <v>1606</v>
      </c>
      <c r="J1244" s="264">
        <v>1514</v>
      </c>
      <c r="K1244" s="264">
        <v>1759</v>
      </c>
      <c r="L1244" s="264">
        <v>1751</v>
      </c>
      <c r="M1244" s="264">
        <v>1695</v>
      </c>
      <c r="N1244" s="267">
        <v>0.987163347829404</v>
      </c>
      <c r="O1244" s="266">
        <v>51755</v>
      </c>
      <c r="P1244" s="294">
        <v>0.9</v>
      </c>
      <c r="Q1244" s="267">
        <v>0.998833138856476</v>
      </c>
      <c r="R1244" s="267">
        <v>0.991970352069178</v>
      </c>
      <c r="S1244" s="267">
        <v>0.995451961341671</v>
      </c>
      <c r="T1244" s="295">
        <v>0.00686278678729757</v>
      </c>
      <c r="U1244" s="266">
        <v>52428</v>
      </c>
      <c r="V1244" s="266">
        <v>50215</v>
      </c>
      <c r="W1244" s="267">
        <v>0.957789730678264</v>
      </c>
      <c r="X1244" s="267">
        <v>0.960326721120187</v>
      </c>
      <c r="Y1244" s="268">
        <v>0.93514515132798</v>
      </c>
      <c r="Z1244" s="268">
        <v>0.963615690733371</v>
      </c>
      <c r="AA1244" s="295">
        <v>0.0251815697922064</v>
      </c>
      <c r="AB1244" s="264">
        <v>11387</v>
      </c>
      <c r="AC1244" s="264">
        <v>10919</v>
      </c>
      <c r="AD1244" s="264">
        <v>12387</v>
      </c>
      <c r="AE1244" s="264">
        <v>11879</v>
      </c>
      <c r="AF1244" s="268">
        <v>0.958900500570826</v>
      </c>
      <c r="AG1244" s="268">
        <v>0.95898926293695</v>
      </c>
      <c r="AH1244" s="295">
        <v>-8.87623661236514e-5</v>
      </c>
    </row>
    <row r="1245" spans="1:34">
      <c r="A1245" s="315" t="s">
        <v>1972</v>
      </c>
      <c r="B1245" s="321" t="s">
        <v>3370</v>
      </c>
      <c r="C1245" s="293" t="s">
        <v>2280</v>
      </c>
      <c r="D1245" s="321" t="s">
        <v>2281</v>
      </c>
      <c r="E1245" s="263">
        <v>884</v>
      </c>
      <c r="F1245" s="263">
        <v>869</v>
      </c>
      <c r="G1245" s="263">
        <v>823</v>
      </c>
      <c r="H1245" s="264">
        <v>1583</v>
      </c>
      <c r="I1245" s="264">
        <v>1579</v>
      </c>
      <c r="J1245" s="264">
        <v>1511</v>
      </c>
      <c r="K1245" s="264">
        <v>1634</v>
      </c>
      <c r="L1245" s="264">
        <v>1626</v>
      </c>
      <c r="M1245" s="264">
        <v>1558</v>
      </c>
      <c r="N1245" s="267">
        <v>0.991561090367557</v>
      </c>
      <c r="O1245" s="266">
        <v>45942</v>
      </c>
      <c r="P1245" s="294">
        <v>0.9</v>
      </c>
      <c r="Q1245" s="267">
        <v>0.983031674208145</v>
      </c>
      <c r="R1245" s="267">
        <v>0.997473152242577</v>
      </c>
      <c r="S1245" s="267">
        <v>0.995104039167687</v>
      </c>
      <c r="T1245" s="295">
        <v>-0.0144414780344326</v>
      </c>
      <c r="U1245" s="266">
        <v>46333</v>
      </c>
      <c r="V1245" s="266">
        <v>44434</v>
      </c>
      <c r="W1245" s="267">
        <v>0.959014093626573</v>
      </c>
      <c r="X1245" s="267">
        <v>0.930995475113122</v>
      </c>
      <c r="Y1245" s="268">
        <v>0.954516740366393</v>
      </c>
      <c r="Z1245" s="268">
        <v>0.953488372093023</v>
      </c>
      <c r="AA1245" s="295">
        <v>-0.0235212652532707</v>
      </c>
      <c r="AB1245" s="264">
        <v>10817</v>
      </c>
      <c r="AC1245" s="264">
        <v>10295</v>
      </c>
      <c r="AD1245" s="264">
        <v>10613</v>
      </c>
      <c r="AE1245" s="264">
        <v>10180</v>
      </c>
      <c r="AF1245" s="268">
        <v>0.951742627345844</v>
      </c>
      <c r="AG1245" s="268">
        <v>0.959200979930274</v>
      </c>
      <c r="AH1245" s="295">
        <v>-0.00745835258442973</v>
      </c>
    </row>
    <row r="1246" spans="1:34">
      <c r="A1246" s="315" t="s">
        <v>1972</v>
      </c>
      <c r="B1246" s="321" t="s">
        <v>3370</v>
      </c>
      <c r="C1246" s="293" t="s">
        <v>2282</v>
      </c>
      <c r="D1246" s="321" t="s">
        <v>2283</v>
      </c>
      <c r="E1246" s="263">
        <v>1536</v>
      </c>
      <c r="F1246" s="263">
        <v>1530</v>
      </c>
      <c r="G1246" s="263">
        <v>1452</v>
      </c>
      <c r="H1246" s="264">
        <v>2596</v>
      </c>
      <c r="I1246" s="264">
        <v>2568</v>
      </c>
      <c r="J1246" s="264">
        <v>2423</v>
      </c>
      <c r="K1246" s="264">
        <v>2806</v>
      </c>
      <c r="L1246" s="264">
        <v>2769</v>
      </c>
      <c r="M1246" s="264">
        <v>2621</v>
      </c>
      <c r="N1246" s="267">
        <v>0.989182677682732</v>
      </c>
      <c r="O1246" s="266">
        <v>81294</v>
      </c>
      <c r="P1246" s="294">
        <v>0.9</v>
      </c>
      <c r="Q1246" s="267">
        <v>0.99609375</v>
      </c>
      <c r="R1246" s="267">
        <v>0.989214175654854</v>
      </c>
      <c r="S1246" s="267">
        <v>0.986813970064148</v>
      </c>
      <c r="T1246" s="295">
        <v>0.00687957434514641</v>
      </c>
      <c r="U1246" s="266">
        <v>82183</v>
      </c>
      <c r="V1246" s="266">
        <v>77764</v>
      </c>
      <c r="W1246" s="267">
        <v>0.946229755545551</v>
      </c>
      <c r="X1246" s="267">
        <v>0.9453125</v>
      </c>
      <c r="Y1246" s="268">
        <v>0.933359013867488</v>
      </c>
      <c r="Z1246" s="268">
        <v>0.934069850320741</v>
      </c>
      <c r="AA1246" s="295">
        <v>0.0119534861325116</v>
      </c>
      <c r="AB1246" s="264">
        <v>18711</v>
      </c>
      <c r="AC1246" s="264">
        <v>17661</v>
      </c>
      <c r="AD1246" s="264">
        <v>19635</v>
      </c>
      <c r="AE1246" s="264">
        <v>18524</v>
      </c>
      <c r="AF1246" s="268">
        <v>0.943883277216611</v>
      </c>
      <c r="AG1246" s="268">
        <v>0.943417366946779</v>
      </c>
      <c r="AH1246" s="295">
        <v>0.000465910269831893</v>
      </c>
    </row>
    <row r="1247" spans="1:34">
      <c r="A1247" s="315" t="s">
        <v>1972</v>
      </c>
      <c r="B1247" s="321" t="s">
        <v>3371</v>
      </c>
      <c r="C1247" s="293" t="s">
        <v>2284</v>
      </c>
      <c r="D1247" s="321" t="s">
        <v>2285</v>
      </c>
      <c r="E1247" s="263">
        <v>2107</v>
      </c>
      <c r="F1247" s="263">
        <v>1933</v>
      </c>
      <c r="G1247" s="263">
        <v>1746</v>
      </c>
      <c r="H1247" s="264">
        <v>2625</v>
      </c>
      <c r="I1247" s="264">
        <v>2487</v>
      </c>
      <c r="J1247" s="264">
        <v>2195</v>
      </c>
      <c r="K1247" s="264">
        <v>3102</v>
      </c>
      <c r="L1247" s="264">
        <v>2825</v>
      </c>
      <c r="M1247" s="264">
        <v>2411</v>
      </c>
      <c r="N1247" s="267">
        <v>0.902752404573226</v>
      </c>
      <c r="O1247" s="266">
        <v>74617</v>
      </c>
      <c r="P1247" s="294">
        <v>0.9</v>
      </c>
      <c r="Q1247" s="267">
        <v>0.917418130042715</v>
      </c>
      <c r="R1247" s="267">
        <v>0.947428571428571</v>
      </c>
      <c r="S1247" s="267">
        <v>0.9107027724049</v>
      </c>
      <c r="T1247" s="295">
        <v>-0.0300104413858566</v>
      </c>
      <c r="U1247" s="266">
        <v>82655</v>
      </c>
      <c r="V1247" s="266">
        <v>69911</v>
      </c>
      <c r="W1247" s="267">
        <v>0.845816949972778</v>
      </c>
      <c r="X1247" s="267">
        <v>0.828666350261035</v>
      </c>
      <c r="Y1247" s="268">
        <v>0.836190476190476</v>
      </c>
      <c r="Z1247" s="268">
        <v>0.777240490006447</v>
      </c>
      <c r="AA1247" s="295">
        <v>-0.00752412592944152</v>
      </c>
      <c r="AB1247" s="264">
        <v>19823</v>
      </c>
      <c r="AC1247" s="264">
        <v>16729</v>
      </c>
      <c r="AD1247" s="264">
        <v>18851</v>
      </c>
      <c r="AE1247" s="264">
        <v>16183</v>
      </c>
      <c r="AF1247" s="268">
        <v>0.843918680320839</v>
      </c>
      <c r="AG1247" s="268">
        <v>0.858469046734921</v>
      </c>
      <c r="AH1247" s="295">
        <v>-0.0145503664140818</v>
      </c>
    </row>
    <row r="1248" spans="1:34">
      <c r="A1248" s="315" t="s">
        <v>1972</v>
      </c>
      <c r="B1248" s="321" t="s">
        <v>3371</v>
      </c>
      <c r="C1248" s="293" t="s">
        <v>2286</v>
      </c>
      <c r="D1248" s="321" t="s">
        <v>2287</v>
      </c>
      <c r="E1248" s="263">
        <v>2660</v>
      </c>
      <c r="F1248" s="263">
        <v>2538</v>
      </c>
      <c r="G1248" s="263">
        <v>2198</v>
      </c>
      <c r="H1248" s="264">
        <v>2990</v>
      </c>
      <c r="I1248" s="264">
        <v>2812</v>
      </c>
      <c r="J1248" s="264">
        <v>2391</v>
      </c>
      <c r="K1248" s="264">
        <v>3920</v>
      </c>
      <c r="L1248" s="264">
        <v>3499</v>
      </c>
      <c r="M1248" s="264">
        <v>2854</v>
      </c>
      <c r="N1248" s="267">
        <v>0.952756666860049</v>
      </c>
      <c r="O1248" s="266">
        <v>98536</v>
      </c>
      <c r="P1248" s="294">
        <v>0.9</v>
      </c>
      <c r="Q1248" s="267">
        <v>0.954135338345865</v>
      </c>
      <c r="R1248" s="267">
        <v>0.940468227424749</v>
      </c>
      <c r="S1248" s="267">
        <v>0.892602040816327</v>
      </c>
      <c r="T1248" s="295">
        <v>0.0136671109211155</v>
      </c>
      <c r="U1248" s="266">
        <v>103422</v>
      </c>
      <c r="V1248" s="266">
        <v>83959</v>
      </c>
      <c r="W1248" s="267">
        <v>0.811809866372725</v>
      </c>
      <c r="X1248" s="267">
        <v>0.826315789473684</v>
      </c>
      <c r="Y1248" s="268">
        <v>0.799665551839465</v>
      </c>
      <c r="Z1248" s="268">
        <v>0.728061224489796</v>
      </c>
      <c r="AA1248" s="295">
        <v>0.0266502376342194</v>
      </c>
      <c r="AB1248" s="264">
        <v>24382</v>
      </c>
      <c r="AC1248" s="264">
        <v>19456</v>
      </c>
      <c r="AD1248" s="264">
        <v>23980</v>
      </c>
      <c r="AE1248" s="264">
        <v>19309</v>
      </c>
      <c r="AF1248" s="268">
        <v>0.797965712410795</v>
      </c>
      <c r="AG1248" s="268">
        <v>0.805212677231026</v>
      </c>
      <c r="AH1248" s="295">
        <v>-0.00724696482023102</v>
      </c>
    </row>
    <row r="1249" spans="1:34">
      <c r="A1249" s="315" t="s">
        <v>1972</v>
      </c>
      <c r="B1249" s="321" t="s">
        <v>3371</v>
      </c>
      <c r="C1249" s="293" t="s">
        <v>2288</v>
      </c>
      <c r="D1249" s="321" t="s">
        <v>2289</v>
      </c>
      <c r="E1249" s="263">
        <v>2592</v>
      </c>
      <c r="F1249" s="263">
        <v>2537</v>
      </c>
      <c r="G1249" s="263">
        <v>2415</v>
      </c>
      <c r="H1249" s="264">
        <v>2983</v>
      </c>
      <c r="I1249" s="264">
        <v>2974</v>
      </c>
      <c r="J1249" s="264">
        <v>2751</v>
      </c>
      <c r="K1249" s="264">
        <v>3682</v>
      </c>
      <c r="L1249" s="264">
        <v>3642</v>
      </c>
      <c r="M1249" s="264">
        <v>3238</v>
      </c>
      <c r="N1249" s="267">
        <v>0.994096461969756</v>
      </c>
      <c r="O1249" s="266">
        <v>97161</v>
      </c>
      <c r="P1249" s="294">
        <v>0.9</v>
      </c>
      <c r="Q1249" s="267">
        <v>0.978780864197531</v>
      </c>
      <c r="R1249" s="267">
        <v>0.996982903117667</v>
      </c>
      <c r="S1249" s="267">
        <v>0.989136338946225</v>
      </c>
      <c r="T1249" s="295">
        <v>-0.0182020389201359</v>
      </c>
      <c r="U1249" s="266">
        <v>97738</v>
      </c>
      <c r="V1249" s="266">
        <v>90286</v>
      </c>
      <c r="W1249" s="267">
        <v>0.923755345924819</v>
      </c>
      <c r="X1249" s="267">
        <v>0.931712962962963</v>
      </c>
      <c r="Y1249" s="268">
        <v>0.922225947033188</v>
      </c>
      <c r="Z1249" s="268">
        <v>0.879413362303096</v>
      </c>
      <c r="AA1249" s="295">
        <v>0.00948701592977486</v>
      </c>
      <c r="AB1249" s="264">
        <v>23253</v>
      </c>
      <c r="AC1249" s="264">
        <v>21498</v>
      </c>
      <c r="AD1249" s="264">
        <v>22314</v>
      </c>
      <c r="AE1249" s="264">
        <v>20738</v>
      </c>
      <c r="AF1249" s="268">
        <v>0.924525867629983</v>
      </c>
      <c r="AG1249" s="268">
        <v>0.929371694900063</v>
      </c>
      <c r="AH1249" s="295">
        <v>-0.00484582727007954</v>
      </c>
    </row>
    <row r="1250" spans="1:34">
      <c r="A1250" s="315" t="s">
        <v>1972</v>
      </c>
      <c r="B1250" s="321" t="s">
        <v>3371</v>
      </c>
      <c r="C1250" s="293" t="s">
        <v>2290</v>
      </c>
      <c r="D1250" s="321" t="s">
        <v>2291</v>
      </c>
      <c r="E1250" s="263">
        <v>1</v>
      </c>
      <c r="F1250" s="263">
        <v>0</v>
      </c>
      <c r="G1250" s="263">
        <v>0</v>
      </c>
      <c r="H1250" s="264">
        <v>0</v>
      </c>
      <c r="I1250" s="264">
        <v>0</v>
      </c>
      <c r="J1250" s="264">
        <v>0</v>
      </c>
      <c r="K1250" s="264">
        <v>1</v>
      </c>
      <c r="L1250" s="264">
        <v>0</v>
      </c>
      <c r="M1250" s="264">
        <v>1</v>
      </c>
      <c r="N1250" s="267">
        <v>0</v>
      </c>
      <c r="O1250" s="266">
        <v>0</v>
      </c>
      <c r="P1250" s="294">
        <v>0.9</v>
      </c>
      <c r="Q1250" s="267">
        <v>0</v>
      </c>
      <c r="R1250" s="267">
        <v>0</v>
      </c>
      <c r="S1250" s="267">
        <v>0</v>
      </c>
      <c r="T1250" s="295">
        <v>0</v>
      </c>
      <c r="U1250" s="266">
        <v>16</v>
      </c>
      <c r="V1250" s="266">
        <v>15</v>
      </c>
      <c r="W1250" s="267">
        <v>0.9375</v>
      </c>
      <c r="X1250" s="267">
        <v>0</v>
      </c>
      <c r="Y1250" s="268">
        <v>0</v>
      </c>
      <c r="Z1250" s="268">
        <v>1</v>
      </c>
      <c r="AA1250" s="295">
        <v>0</v>
      </c>
      <c r="AB1250" s="264">
        <v>3</v>
      </c>
      <c r="AC1250" s="264">
        <v>2</v>
      </c>
      <c r="AD1250" s="264">
        <v>4</v>
      </c>
      <c r="AE1250" s="264">
        <v>4</v>
      </c>
      <c r="AF1250" s="268">
        <v>0.666666666666667</v>
      </c>
      <c r="AG1250" s="268">
        <v>1</v>
      </c>
      <c r="AH1250" s="295">
        <v>-0.333333333333333</v>
      </c>
    </row>
    <row r="1251" spans="1:34">
      <c r="A1251" s="315" t="s">
        <v>1972</v>
      </c>
      <c r="B1251" s="321" t="s">
        <v>3371</v>
      </c>
      <c r="C1251" s="293" t="s">
        <v>2292</v>
      </c>
      <c r="D1251" s="321" t="s">
        <v>2293</v>
      </c>
      <c r="E1251" s="263">
        <v>3187</v>
      </c>
      <c r="F1251" s="263">
        <v>3148</v>
      </c>
      <c r="G1251" s="263">
        <v>2867</v>
      </c>
      <c r="H1251" s="264">
        <v>3815</v>
      </c>
      <c r="I1251" s="264">
        <v>3782</v>
      </c>
      <c r="J1251" s="264">
        <v>3385</v>
      </c>
      <c r="K1251" s="264">
        <v>4473</v>
      </c>
      <c r="L1251" s="264">
        <v>4393</v>
      </c>
      <c r="M1251" s="264">
        <v>3300</v>
      </c>
      <c r="N1251" s="267">
        <v>0.982046135888414</v>
      </c>
      <c r="O1251" s="266">
        <v>116945</v>
      </c>
      <c r="P1251" s="294">
        <v>0.9</v>
      </c>
      <c r="Q1251" s="267">
        <v>0.987762786319423</v>
      </c>
      <c r="R1251" s="267">
        <v>0.9913499344692</v>
      </c>
      <c r="S1251" s="267">
        <v>0.982114911692377</v>
      </c>
      <c r="T1251" s="295">
        <v>-0.0035871481497779</v>
      </c>
      <c r="U1251" s="266">
        <v>119083</v>
      </c>
      <c r="V1251" s="266">
        <v>102823</v>
      </c>
      <c r="W1251" s="267">
        <v>0.863456580704215</v>
      </c>
      <c r="X1251" s="267">
        <v>0.899592092877314</v>
      </c>
      <c r="Y1251" s="268">
        <v>0.887287024901704</v>
      </c>
      <c r="Z1251" s="268">
        <v>0.73775989268947</v>
      </c>
      <c r="AA1251" s="295">
        <v>0.0123050679756104</v>
      </c>
      <c r="AB1251" s="264">
        <v>28886</v>
      </c>
      <c r="AC1251" s="264">
        <v>25294</v>
      </c>
      <c r="AD1251" s="264">
        <v>27321</v>
      </c>
      <c r="AE1251" s="264">
        <v>24356</v>
      </c>
      <c r="AF1251" s="268">
        <v>0.875649103371876</v>
      </c>
      <c r="AG1251" s="268">
        <v>0.891475421836682</v>
      </c>
      <c r="AH1251" s="295">
        <v>-0.0158263184648068</v>
      </c>
    </row>
    <row r="1252" spans="1:34">
      <c r="A1252" s="315" t="s">
        <v>1972</v>
      </c>
      <c r="B1252" s="321" t="s">
        <v>3371</v>
      </c>
      <c r="C1252" s="293" t="s">
        <v>2294</v>
      </c>
      <c r="D1252" s="321" t="s">
        <v>2295</v>
      </c>
      <c r="E1252" s="263">
        <v>1594</v>
      </c>
      <c r="F1252" s="263">
        <v>1570</v>
      </c>
      <c r="G1252" s="263">
        <v>1432</v>
      </c>
      <c r="H1252" s="264">
        <v>1886</v>
      </c>
      <c r="I1252" s="264">
        <v>1875</v>
      </c>
      <c r="J1252" s="264">
        <v>1683</v>
      </c>
      <c r="K1252" s="264">
        <v>2255</v>
      </c>
      <c r="L1252" s="264">
        <v>2213</v>
      </c>
      <c r="M1252" s="264">
        <v>1758</v>
      </c>
      <c r="N1252" s="267">
        <v>0.979165317619634</v>
      </c>
      <c r="O1252" s="266">
        <v>60485</v>
      </c>
      <c r="P1252" s="294">
        <v>0.9</v>
      </c>
      <c r="Q1252" s="267">
        <v>0.984943538268507</v>
      </c>
      <c r="R1252" s="267">
        <v>0.994167550371156</v>
      </c>
      <c r="S1252" s="267">
        <v>0.981374722838137</v>
      </c>
      <c r="T1252" s="295">
        <v>-0.009224012102649</v>
      </c>
      <c r="U1252" s="266">
        <v>61772</v>
      </c>
      <c r="V1252" s="266">
        <v>53589</v>
      </c>
      <c r="W1252" s="267">
        <v>0.867528977530273</v>
      </c>
      <c r="X1252" s="267">
        <v>0.898368883312422</v>
      </c>
      <c r="Y1252" s="268">
        <v>0.89236479321315</v>
      </c>
      <c r="Z1252" s="268">
        <v>0.77960088691796</v>
      </c>
      <c r="AA1252" s="295">
        <v>0.00600409009927205</v>
      </c>
      <c r="AB1252" s="264">
        <v>14560</v>
      </c>
      <c r="AC1252" s="264">
        <v>12691</v>
      </c>
      <c r="AD1252" s="264">
        <v>14001</v>
      </c>
      <c r="AE1252" s="264">
        <v>12407</v>
      </c>
      <c r="AF1252" s="268">
        <v>0.871634615384615</v>
      </c>
      <c r="AG1252" s="268">
        <v>0.886150989215056</v>
      </c>
      <c r="AH1252" s="295">
        <v>-0.0145163738304407</v>
      </c>
    </row>
    <row r="1253" spans="1:34">
      <c r="A1253" s="315" t="s">
        <v>1972</v>
      </c>
      <c r="B1253" s="321" t="s">
        <v>3371</v>
      </c>
      <c r="C1253" s="293" t="s">
        <v>2296</v>
      </c>
      <c r="D1253" s="321" t="s">
        <v>2297</v>
      </c>
      <c r="E1253" s="263">
        <v>2</v>
      </c>
      <c r="F1253" s="263">
        <v>0</v>
      </c>
      <c r="G1253" s="263">
        <v>1</v>
      </c>
      <c r="H1253" s="264">
        <v>2</v>
      </c>
      <c r="I1253" s="264">
        <v>0</v>
      </c>
      <c r="J1253" s="264">
        <v>2</v>
      </c>
      <c r="K1253" s="264">
        <v>0</v>
      </c>
      <c r="L1253" s="264">
        <v>0</v>
      </c>
      <c r="M1253" s="264">
        <v>0</v>
      </c>
      <c r="N1253" s="267">
        <v>0.0185185185185185</v>
      </c>
      <c r="O1253" s="266">
        <v>1</v>
      </c>
      <c r="P1253" s="294">
        <v>0.9</v>
      </c>
      <c r="Q1253" s="267">
        <v>0</v>
      </c>
      <c r="R1253" s="267">
        <v>0</v>
      </c>
      <c r="S1253" s="267">
        <v>0</v>
      </c>
      <c r="T1253" s="295">
        <v>0</v>
      </c>
      <c r="U1253" s="266">
        <v>54</v>
      </c>
      <c r="V1253" s="266">
        <v>53</v>
      </c>
      <c r="W1253" s="267">
        <v>0.981481481481482</v>
      </c>
      <c r="X1253" s="267">
        <v>0.5</v>
      </c>
      <c r="Y1253" s="268">
        <v>1</v>
      </c>
      <c r="Z1253" s="268">
        <v>0</v>
      </c>
      <c r="AA1253" s="295">
        <v>-0.5</v>
      </c>
      <c r="AB1253" s="264">
        <v>9</v>
      </c>
      <c r="AC1253" s="264">
        <v>8</v>
      </c>
      <c r="AD1253" s="264">
        <v>13</v>
      </c>
      <c r="AE1253" s="264">
        <v>13</v>
      </c>
      <c r="AF1253" s="268">
        <v>0.888888888888889</v>
      </c>
      <c r="AG1253" s="268">
        <v>1</v>
      </c>
      <c r="AH1253" s="295">
        <v>-0.111111111111111</v>
      </c>
    </row>
    <row r="1254" spans="1:34">
      <c r="A1254" s="315" t="s">
        <v>1972</v>
      </c>
      <c r="B1254" s="321" t="s">
        <v>3371</v>
      </c>
      <c r="C1254" s="293" t="s">
        <v>2298</v>
      </c>
      <c r="D1254" s="321" t="s">
        <v>2299</v>
      </c>
      <c r="E1254" s="263">
        <v>365</v>
      </c>
      <c r="F1254" s="263">
        <v>364</v>
      </c>
      <c r="G1254" s="263">
        <v>364</v>
      </c>
      <c r="H1254" s="264">
        <v>410</v>
      </c>
      <c r="I1254" s="264">
        <v>408</v>
      </c>
      <c r="J1254" s="264">
        <v>409</v>
      </c>
      <c r="K1254" s="264">
        <v>456</v>
      </c>
      <c r="L1254" s="264">
        <v>454</v>
      </c>
      <c r="M1254" s="264">
        <v>456</v>
      </c>
      <c r="N1254" s="267">
        <v>0.990992551532998</v>
      </c>
      <c r="O1254" s="266">
        <v>5721</v>
      </c>
      <c r="P1254" s="294">
        <v>0.9</v>
      </c>
      <c r="Q1254" s="267">
        <v>0.997260273972603</v>
      </c>
      <c r="R1254" s="267">
        <v>0.995121951219512</v>
      </c>
      <c r="S1254" s="267">
        <v>0.995614035087719</v>
      </c>
      <c r="T1254" s="295">
        <v>0.00213832275309056</v>
      </c>
      <c r="U1254" s="266">
        <v>5773</v>
      </c>
      <c r="V1254" s="266">
        <v>5748</v>
      </c>
      <c r="W1254" s="267">
        <v>0.995669495929326</v>
      </c>
      <c r="X1254" s="267">
        <v>0.997260273972603</v>
      </c>
      <c r="Y1254" s="268">
        <v>0.997560975609756</v>
      </c>
      <c r="Z1254" s="268">
        <v>1</v>
      </c>
      <c r="AA1254" s="295">
        <v>-0.000300701637153344</v>
      </c>
      <c r="AB1254" s="264">
        <v>2965</v>
      </c>
      <c r="AC1254" s="264">
        <v>2957</v>
      </c>
      <c r="AD1254" s="264">
        <v>2052</v>
      </c>
      <c r="AE1254" s="264">
        <v>2038</v>
      </c>
      <c r="AF1254" s="268">
        <v>0.997301854974705</v>
      </c>
      <c r="AG1254" s="268">
        <v>0.99317738791423</v>
      </c>
      <c r="AH1254" s="295">
        <v>0.00412446706047487</v>
      </c>
    </row>
    <row r="1255" spans="1:34">
      <c r="A1255" s="315" t="s">
        <v>1972</v>
      </c>
      <c r="B1255" s="321" t="s">
        <v>3372</v>
      </c>
      <c r="C1255" s="293" t="s">
        <v>2300</v>
      </c>
      <c r="D1255" s="321" t="s">
        <v>2301</v>
      </c>
      <c r="E1255" s="263">
        <v>1142</v>
      </c>
      <c r="F1255" s="263">
        <v>1106</v>
      </c>
      <c r="G1255" s="263">
        <v>1021</v>
      </c>
      <c r="H1255" s="264">
        <v>1309</v>
      </c>
      <c r="I1255" s="264">
        <v>1206</v>
      </c>
      <c r="J1255" s="264">
        <v>1153</v>
      </c>
      <c r="K1255" s="264">
        <v>1512</v>
      </c>
      <c r="L1255" s="264">
        <v>1407</v>
      </c>
      <c r="M1255" s="264">
        <v>1284</v>
      </c>
      <c r="N1255" s="267">
        <v>0.89908764975078</v>
      </c>
      <c r="O1255" s="266">
        <v>30845</v>
      </c>
      <c r="P1255" s="294">
        <v>0.9</v>
      </c>
      <c r="Q1255" s="267">
        <v>0.968476357267951</v>
      </c>
      <c r="R1255" s="267">
        <v>0.92131398013751</v>
      </c>
      <c r="S1255" s="267">
        <v>0.930555555555556</v>
      </c>
      <c r="T1255" s="295">
        <v>0.0471623771304415</v>
      </c>
      <c r="U1255" s="266">
        <v>34307</v>
      </c>
      <c r="V1255" s="266">
        <v>29714</v>
      </c>
      <c r="W1255" s="267">
        <v>0.866120616783747</v>
      </c>
      <c r="X1255" s="267">
        <v>0.894045534150613</v>
      </c>
      <c r="Y1255" s="268">
        <v>0.880825057295646</v>
      </c>
      <c r="Z1255" s="268">
        <v>0.849206349206349</v>
      </c>
      <c r="AA1255" s="295">
        <v>0.0132204768549674</v>
      </c>
      <c r="AB1255" s="264">
        <v>9884</v>
      </c>
      <c r="AC1255" s="264">
        <v>8648</v>
      </c>
      <c r="AD1255" s="264">
        <v>8702</v>
      </c>
      <c r="AE1255" s="264">
        <v>7841</v>
      </c>
      <c r="AF1255" s="268">
        <v>0.874949413193039</v>
      </c>
      <c r="AG1255" s="268">
        <v>0.901057228223397</v>
      </c>
      <c r="AH1255" s="295">
        <v>-0.0261078150303578</v>
      </c>
    </row>
    <row r="1256" spans="1:34">
      <c r="A1256" s="315" t="s">
        <v>1972</v>
      </c>
      <c r="B1256" s="321" t="s">
        <v>3372</v>
      </c>
      <c r="C1256" s="293" t="s">
        <v>2302</v>
      </c>
      <c r="D1256" s="321" t="s">
        <v>2303</v>
      </c>
      <c r="E1256" s="263">
        <v>4</v>
      </c>
      <c r="F1256" s="263">
        <v>0</v>
      </c>
      <c r="G1256" s="263">
        <v>4</v>
      </c>
      <c r="H1256" s="264">
        <v>0</v>
      </c>
      <c r="I1256" s="264">
        <v>0</v>
      </c>
      <c r="J1256" s="264">
        <v>0</v>
      </c>
      <c r="K1256" s="264">
        <v>0</v>
      </c>
      <c r="L1256" s="264">
        <v>0</v>
      </c>
      <c r="M1256" s="264">
        <v>0</v>
      </c>
      <c r="N1256" s="267">
        <v>0</v>
      </c>
      <c r="O1256" s="266">
        <v>0</v>
      </c>
      <c r="P1256" s="294">
        <v>0.9</v>
      </c>
      <c r="Q1256" s="267">
        <v>0</v>
      </c>
      <c r="R1256" s="267">
        <v>0</v>
      </c>
      <c r="S1256" s="267">
        <v>0</v>
      </c>
      <c r="T1256" s="295">
        <v>0</v>
      </c>
      <c r="U1256" s="266">
        <v>16</v>
      </c>
      <c r="V1256" s="266">
        <v>16</v>
      </c>
      <c r="W1256" s="267">
        <v>1</v>
      </c>
      <c r="X1256" s="267">
        <v>1</v>
      </c>
      <c r="Y1256" s="268">
        <v>0</v>
      </c>
      <c r="Z1256" s="268">
        <v>0</v>
      </c>
      <c r="AA1256" s="295">
        <v>1</v>
      </c>
      <c r="AB1256" s="264">
        <v>4</v>
      </c>
      <c r="AC1256" s="264">
        <v>4</v>
      </c>
      <c r="AD1256" s="264">
        <v>3</v>
      </c>
      <c r="AE1256" s="264">
        <v>3</v>
      </c>
      <c r="AF1256" s="268">
        <v>1</v>
      </c>
      <c r="AG1256" s="268">
        <v>1</v>
      </c>
      <c r="AH1256" s="295">
        <v>0</v>
      </c>
    </row>
    <row r="1257" spans="1:34">
      <c r="A1257" s="315" t="s">
        <v>1972</v>
      </c>
      <c r="B1257" s="321" t="s">
        <v>3372</v>
      </c>
      <c r="C1257" s="293" t="s">
        <v>2304</v>
      </c>
      <c r="D1257" s="321" t="s">
        <v>2305</v>
      </c>
      <c r="E1257" s="263">
        <v>5644</v>
      </c>
      <c r="F1257" s="263">
        <v>5570</v>
      </c>
      <c r="G1257" s="263">
        <v>5329</v>
      </c>
      <c r="H1257" s="264">
        <v>6653</v>
      </c>
      <c r="I1257" s="264">
        <v>6552</v>
      </c>
      <c r="J1257" s="264">
        <v>6203</v>
      </c>
      <c r="K1257" s="264">
        <v>7924</v>
      </c>
      <c r="L1257" s="264">
        <v>7405</v>
      </c>
      <c r="M1257" s="264">
        <v>6815</v>
      </c>
      <c r="N1257" s="267">
        <v>0.956164322691017</v>
      </c>
      <c r="O1257" s="266">
        <v>172144</v>
      </c>
      <c r="P1257" s="294">
        <v>0.9</v>
      </c>
      <c r="Q1257" s="267">
        <v>0.986888731396173</v>
      </c>
      <c r="R1257" s="267">
        <v>0.984818878701338</v>
      </c>
      <c r="S1257" s="267">
        <v>0.934502776375568</v>
      </c>
      <c r="T1257" s="295">
        <v>0.00206985269483517</v>
      </c>
      <c r="U1257" s="266">
        <v>180036</v>
      </c>
      <c r="V1257" s="266">
        <v>162260</v>
      </c>
      <c r="W1257" s="267">
        <v>0.901264191606123</v>
      </c>
      <c r="X1257" s="267">
        <v>0.944188518781006</v>
      </c>
      <c r="Y1257" s="268">
        <v>0.932361340748534</v>
      </c>
      <c r="Z1257" s="268">
        <v>0.860045431600202</v>
      </c>
      <c r="AA1257" s="295">
        <v>0.0118271780324719</v>
      </c>
      <c r="AB1257" s="264">
        <v>50264</v>
      </c>
      <c r="AC1257" s="264">
        <v>46323</v>
      </c>
      <c r="AD1257" s="264">
        <v>44093</v>
      </c>
      <c r="AE1257" s="264">
        <v>40798</v>
      </c>
      <c r="AF1257" s="268">
        <v>0.921593983765717</v>
      </c>
      <c r="AG1257" s="268">
        <v>0.925271585058853</v>
      </c>
      <c r="AH1257" s="295">
        <v>-0.00367760129313588</v>
      </c>
    </row>
    <row r="1258" spans="1:34">
      <c r="A1258" s="315" t="s">
        <v>1972</v>
      </c>
      <c r="B1258" s="321" t="s">
        <v>3372</v>
      </c>
      <c r="C1258" s="293" t="s">
        <v>2306</v>
      </c>
      <c r="D1258" s="321" t="s">
        <v>2307</v>
      </c>
      <c r="E1258" s="263">
        <v>3939</v>
      </c>
      <c r="F1258" s="263">
        <v>3763</v>
      </c>
      <c r="G1258" s="263">
        <v>3496</v>
      </c>
      <c r="H1258" s="264">
        <v>4981</v>
      </c>
      <c r="I1258" s="264">
        <v>4755</v>
      </c>
      <c r="J1258" s="264">
        <v>4407</v>
      </c>
      <c r="K1258" s="264">
        <v>5993</v>
      </c>
      <c r="L1258" s="264">
        <v>5731</v>
      </c>
      <c r="M1258" s="264">
        <v>4929</v>
      </c>
      <c r="N1258" s="267">
        <v>0.952909252135185</v>
      </c>
      <c r="O1258" s="266">
        <v>142924</v>
      </c>
      <c r="P1258" s="294">
        <v>0.9</v>
      </c>
      <c r="Q1258" s="267">
        <v>0.955318608783955</v>
      </c>
      <c r="R1258" s="267">
        <v>0.954627584822325</v>
      </c>
      <c r="S1258" s="267">
        <v>0.956282329384282</v>
      </c>
      <c r="T1258" s="295">
        <v>0.000691023961630566</v>
      </c>
      <c r="U1258" s="266">
        <v>149987</v>
      </c>
      <c r="V1258" s="266">
        <v>132156</v>
      </c>
      <c r="W1258" s="267">
        <v>0.881116363418163</v>
      </c>
      <c r="X1258" s="267">
        <v>0.887534907336888</v>
      </c>
      <c r="Y1258" s="268">
        <v>0.884762095964666</v>
      </c>
      <c r="Z1258" s="268">
        <v>0.82245953612548</v>
      </c>
      <c r="AA1258" s="295">
        <v>0.00277281137222185</v>
      </c>
      <c r="AB1258" s="264">
        <v>37555</v>
      </c>
      <c r="AC1258" s="264">
        <v>32999</v>
      </c>
      <c r="AD1258" s="264">
        <v>34903</v>
      </c>
      <c r="AE1258" s="264">
        <v>30825</v>
      </c>
      <c r="AF1258" s="268">
        <v>0.878684595925975</v>
      </c>
      <c r="AG1258" s="268">
        <v>0.883161905853365</v>
      </c>
      <c r="AH1258" s="295">
        <v>-0.00447730992738982</v>
      </c>
    </row>
    <row r="1259" spans="1:34">
      <c r="A1259" s="315" t="s">
        <v>1972</v>
      </c>
      <c r="B1259" s="321" t="s">
        <v>3372</v>
      </c>
      <c r="C1259" s="293" t="s">
        <v>2308</v>
      </c>
      <c r="D1259" s="321" t="s">
        <v>2309</v>
      </c>
      <c r="E1259" s="263">
        <v>0</v>
      </c>
      <c r="F1259" s="263">
        <v>0</v>
      </c>
      <c r="G1259" s="263">
        <v>0</v>
      </c>
      <c r="H1259" s="264">
        <v>0</v>
      </c>
      <c r="I1259" s="264">
        <v>0</v>
      </c>
      <c r="J1259" s="264">
        <v>0</v>
      </c>
      <c r="K1259" s="264">
        <v>1</v>
      </c>
      <c r="L1259" s="264">
        <v>1</v>
      </c>
      <c r="M1259" s="264">
        <v>1</v>
      </c>
      <c r="N1259" s="267">
        <v>1</v>
      </c>
      <c r="O1259" s="266">
        <v>11</v>
      </c>
      <c r="P1259" s="294">
        <v>0.9</v>
      </c>
      <c r="Q1259" s="267">
        <v>0</v>
      </c>
      <c r="R1259" s="267">
        <v>0</v>
      </c>
      <c r="S1259" s="267">
        <v>1</v>
      </c>
      <c r="T1259" s="295">
        <v>0</v>
      </c>
      <c r="U1259" s="266">
        <v>11</v>
      </c>
      <c r="V1259" s="266">
        <v>11</v>
      </c>
      <c r="W1259" s="267">
        <v>1</v>
      </c>
      <c r="X1259" s="267">
        <v>0</v>
      </c>
      <c r="Y1259" s="268">
        <v>0</v>
      </c>
      <c r="Z1259" s="268">
        <v>1</v>
      </c>
      <c r="AA1259" s="295">
        <v>0</v>
      </c>
      <c r="AB1259" s="264">
        <v>1</v>
      </c>
      <c r="AC1259" s="264">
        <v>1</v>
      </c>
      <c r="AD1259" s="264">
        <v>5</v>
      </c>
      <c r="AE1259" s="264">
        <v>5</v>
      </c>
      <c r="AF1259" s="268">
        <v>1</v>
      </c>
      <c r="AG1259" s="268">
        <v>1</v>
      </c>
      <c r="AH1259" s="295">
        <v>0</v>
      </c>
    </row>
    <row r="1260" spans="1:34">
      <c r="A1260" s="315" t="s">
        <v>1972</v>
      </c>
      <c r="B1260" s="321" t="s">
        <v>3372</v>
      </c>
      <c r="C1260" s="293" t="s">
        <v>2310</v>
      </c>
      <c r="D1260" s="321" t="s">
        <v>2311</v>
      </c>
      <c r="E1260" s="263">
        <v>3231</v>
      </c>
      <c r="F1260" s="263">
        <v>3161</v>
      </c>
      <c r="G1260" s="263">
        <v>3020</v>
      </c>
      <c r="H1260" s="264">
        <v>3978</v>
      </c>
      <c r="I1260" s="264">
        <v>3917</v>
      </c>
      <c r="J1260" s="264">
        <v>3742</v>
      </c>
      <c r="K1260" s="264">
        <v>4721</v>
      </c>
      <c r="L1260" s="264">
        <v>4610</v>
      </c>
      <c r="M1260" s="264">
        <v>4227</v>
      </c>
      <c r="N1260" s="267">
        <v>0.964295036157897</v>
      </c>
      <c r="O1260" s="266">
        <v>125611</v>
      </c>
      <c r="P1260" s="294">
        <v>0.9</v>
      </c>
      <c r="Q1260" s="267">
        <v>0.978334880841845</v>
      </c>
      <c r="R1260" s="267">
        <v>0.984665661136249</v>
      </c>
      <c r="S1260" s="267">
        <v>0.976488032196569</v>
      </c>
      <c r="T1260" s="295">
        <v>-0.00633078029440481</v>
      </c>
      <c r="U1260" s="266">
        <v>130262</v>
      </c>
      <c r="V1260" s="266">
        <v>119957</v>
      </c>
      <c r="W1260" s="267">
        <v>0.920890205892739</v>
      </c>
      <c r="X1260" s="267">
        <v>0.934695140823275</v>
      </c>
      <c r="Y1260" s="268">
        <v>0.940673705379588</v>
      </c>
      <c r="Z1260" s="268">
        <v>0.895361152298242</v>
      </c>
      <c r="AA1260" s="295">
        <v>-0.00597856455631318</v>
      </c>
      <c r="AB1260" s="264">
        <v>30692</v>
      </c>
      <c r="AC1260" s="264">
        <v>28540</v>
      </c>
      <c r="AD1260" s="264">
        <v>29463</v>
      </c>
      <c r="AE1260" s="264">
        <v>27275</v>
      </c>
      <c r="AF1260" s="268">
        <v>0.929884008862244</v>
      </c>
      <c r="AG1260" s="268">
        <v>0.925737365509283</v>
      </c>
      <c r="AH1260" s="295">
        <v>0.00414664335296133</v>
      </c>
    </row>
    <row r="1261" spans="1:34">
      <c r="A1261" s="315" t="s">
        <v>1972</v>
      </c>
      <c r="B1261" s="321" t="s">
        <v>3372</v>
      </c>
      <c r="C1261" s="293" t="s">
        <v>2312</v>
      </c>
      <c r="D1261" s="321" t="s">
        <v>2313</v>
      </c>
      <c r="E1261" s="263">
        <v>0</v>
      </c>
      <c r="F1261" s="263">
        <v>0</v>
      </c>
      <c r="G1261" s="263">
        <v>0</v>
      </c>
      <c r="H1261" s="264">
        <v>0</v>
      </c>
      <c r="I1261" s="264">
        <v>0</v>
      </c>
      <c r="J1261" s="264">
        <v>0</v>
      </c>
      <c r="K1261" s="264">
        <v>0</v>
      </c>
      <c r="L1261" s="264">
        <v>0</v>
      </c>
      <c r="M1261" s="264">
        <v>0</v>
      </c>
      <c r="N1261" s="267">
        <v>0</v>
      </c>
      <c r="O1261" s="266">
        <v>0</v>
      </c>
      <c r="P1261" s="294">
        <v>0.9</v>
      </c>
      <c r="Q1261" s="267">
        <v>0</v>
      </c>
      <c r="R1261" s="267">
        <v>0</v>
      </c>
      <c r="S1261" s="267">
        <v>0</v>
      </c>
      <c r="T1261" s="295">
        <v>0</v>
      </c>
      <c r="U1261" s="266">
        <v>99</v>
      </c>
      <c r="V1261" s="266">
        <v>97</v>
      </c>
      <c r="W1261" s="267">
        <v>0.97979797979798</v>
      </c>
      <c r="X1261" s="267">
        <v>0</v>
      </c>
      <c r="Y1261" s="268">
        <v>0</v>
      </c>
      <c r="Z1261" s="268">
        <v>0</v>
      </c>
      <c r="AA1261" s="295">
        <v>0</v>
      </c>
      <c r="AB1261" s="264">
        <v>4</v>
      </c>
      <c r="AC1261" s="264">
        <v>4</v>
      </c>
      <c r="AD1261" s="264">
        <v>9</v>
      </c>
      <c r="AE1261" s="264">
        <v>9</v>
      </c>
      <c r="AF1261" s="268">
        <v>1</v>
      </c>
      <c r="AG1261" s="268">
        <v>1</v>
      </c>
      <c r="AH1261" s="295">
        <v>0</v>
      </c>
    </row>
    <row r="1262" spans="1:34">
      <c r="A1262" s="315" t="s">
        <v>1972</v>
      </c>
      <c r="B1262" s="321" t="s">
        <v>3371</v>
      </c>
      <c r="C1262" s="293" t="s">
        <v>2314</v>
      </c>
      <c r="D1262" s="321" t="s">
        <v>2315</v>
      </c>
      <c r="E1262" s="263">
        <v>0</v>
      </c>
      <c r="F1262" s="263">
        <v>0</v>
      </c>
      <c r="G1262" s="263">
        <v>0</v>
      </c>
      <c r="H1262" s="264">
        <v>0</v>
      </c>
      <c r="I1262" s="264">
        <v>0</v>
      </c>
      <c r="J1262" s="264">
        <v>0</v>
      </c>
      <c r="K1262" s="264">
        <v>0</v>
      </c>
      <c r="L1262" s="264">
        <v>0</v>
      </c>
      <c r="M1262" s="264">
        <v>0</v>
      </c>
      <c r="N1262" s="267">
        <v>0</v>
      </c>
      <c r="O1262" s="266">
        <v>0</v>
      </c>
      <c r="P1262" s="294">
        <v>0.9</v>
      </c>
      <c r="Q1262" s="267">
        <v>0</v>
      </c>
      <c r="R1262" s="267">
        <v>0</v>
      </c>
      <c r="S1262" s="267">
        <v>0</v>
      </c>
      <c r="T1262" s="295">
        <v>0</v>
      </c>
      <c r="U1262" s="266">
        <v>15</v>
      </c>
      <c r="V1262" s="266">
        <v>15</v>
      </c>
      <c r="W1262" s="267">
        <v>1</v>
      </c>
      <c r="X1262" s="267">
        <v>0</v>
      </c>
      <c r="Y1262" s="268">
        <v>0</v>
      </c>
      <c r="Z1262" s="268">
        <v>0</v>
      </c>
      <c r="AA1262" s="295">
        <v>0</v>
      </c>
      <c r="AB1262" s="264">
        <v>3</v>
      </c>
      <c r="AC1262" s="264">
        <v>3</v>
      </c>
      <c r="AD1262" s="264">
        <v>4</v>
      </c>
      <c r="AE1262" s="264">
        <v>4</v>
      </c>
      <c r="AF1262" s="268">
        <v>1</v>
      </c>
      <c r="AG1262" s="268">
        <v>1</v>
      </c>
      <c r="AH1262" s="295">
        <v>0</v>
      </c>
    </row>
    <row r="1263" spans="1:34">
      <c r="A1263" s="315" t="s">
        <v>1972</v>
      </c>
      <c r="B1263" s="321" t="s">
        <v>3371</v>
      </c>
      <c r="C1263" s="293" t="s">
        <v>2316</v>
      </c>
      <c r="D1263" s="321" t="s">
        <v>2317</v>
      </c>
      <c r="E1263" s="263">
        <v>1525</v>
      </c>
      <c r="F1263" s="263">
        <v>1511</v>
      </c>
      <c r="G1263" s="263">
        <v>1426</v>
      </c>
      <c r="H1263" s="264">
        <v>1855</v>
      </c>
      <c r="I1263" s="264">
        <v>1769</v>
      </c>
      <c r="J1263" s="264">
        <v>1670</v>
      </c>
      <c r="K1263" s="264">
        <v>2247</v>
      </c>
      <c r="L1263" s="264">
        <v>2081</v>
      </c>
      <c r="M1263" s="264">
        <v>1813</v>
      </c>
      <c r="N1263" s="267">
        <v>0.957325506865027</v>
      </c>
      <c r="O1263" s="266">
        <v>56756</v>
      </c>
      <c r="P1263" s="294">
        <v>0.9</v>
      </c>
      <c r="Q1263" s="267">
        <v>0.990819672131148</v>
      </c>
      <c r="R1263" s="267">
        <v>0.953638814016172</v>
      </c>
      <c r="S1263" s="267">
        <v>0.926123720516244</v>
      </c>
      <c r="T1263" s="295">
        <v>0.0371808581149751</v>
      </c>
      <c r="U1263" s="266">
        <v>59286</v>
      </c>
      <c r="V1263" s="266">
        <v>52604</v>
      </c>
      <c r="W1263" s="267">
        <v>0.887292109435617</v>
      </c>
      <c r="X1263" s="267">
        <v>0.935081967213115</v>
      </c>
      <c r="Y1263" s="268">
        <v>0.900269541778976</v>
      </c>
      <c r="Z1263" s="268">
        <v>0.806853582554517</v>
      </c>
      <c r="AA1263" s="295">
        <v>0.034812425434139</v>
      </c>
      <c r="AB1263" s="264">
        <v>14179</v>
      </c>
      <c r="AC1263" s="264">
        <v>12599</v>
      </c>
      <c r="AD1263" s="264">
        <v>13433</v>
      </c>
      <c r="AE1263" s="264">
        <v>12315</v>
      </c>
      <c r="AF1263" s="268">
        <v>0.888567599971789</v>
      </c>
      <c r="AG1263" s="268">
        <v>0.916772128340654</v>
      </c>
      <c r="AH1263" s="295">
        <v>-0.0282045283688643</v>
      </c>
    </row>
    <row r="1264" spans="1:34">
      <c r="A1264" s="315" t="s">
        <v>1972</v>
      </c>
      <c r="B1264" s="321" t="s">
        <v>3371</v>
      </c>
      <c r="C1264" s="293" t="s">
        <v>2318</v>
      </c>
      <c r="D1264" s="321" t="s">
        <v>2319</v>
      </c>
      <c r="E1264" s="263">
        <v>1866</v>
      </c>
      <c r="F1264" s="263">
        <v>1820</v>
      </c>
      <c r="G1264" s="263">
        <v>1723</v>
      </c>
      <c r="H1264" s="264">
        <v>2278</v>
      </c>
      <c r="I1264" s="264">
        <v>2210</v>
      </c>
      <c r="J1264" s="264">
        <v>2134</v>
      </c>
      <c r="K1264" s="264">
        <v>2767</v>
      </c>
      <c r="L1264" s="264">
        <v>2611</v>
      </c>
      <c r="M1264" s="264">
        <v>2576</v>
      </c>
      <c r="N1264" s="267">
        <v>0.976351495044873</v>
      </c>
      <c r="O1264" s="266">
        <v>68865</v>
      </c>
      <c r="P1264" s="294">
        <v>0.9</v>
      </c>
      <c r="Q1264" s="267">
        <v>0.97534833869239</v>
      </c>
      <c r="R1264" s="267">
        <v>0.970149253731343</v>
      </c>
      <c r="S1264" s="267">
        <v>0.943621250451753</v>
      </c>
      <c r="T1264" s="295">
        <v>0.00519908496104682</v>
      </c>
      <c r="U1264" s="266">
        <v>70533</v>
      </c>
      <c r="V1264" s="266">
        <v>65621</v>
      </c>
      <c r="W1264" s="267">
        <v>0.930358839124949</v>
      </c>
      <c r="X1264" s="267">
        <v>0.923365487674169</v>
      </c>
      <c r="Y1264" s="268">
        <v>0.936786654960492</v>
      </c>
      <c r="Z1264" s="268">
        <v>0.930972172027467</v>
      </c>
      <c r="AA1264" s="295">
        <v>-0.0134211672863223</v>
      </c>
      <c r="AB1264" s="264">
        <v>18070</v>
      </c>
      <c r="AC1264" s="264">
        <v>16889</v>
      </c>
      <c r="AD1264" s="264">
        <v>16534</v>
      </c>
      <c r="AE1264" s="264">
        <v>15475</v>
      </c>
      <c r="AF1264" s="268">
        <v>0.93464305478694</v>
      </c>
      <c r="AG1264" s="268">
        <v>0.935950163299867</v>
      </c>
      <c r="AH1264" s="295">
        <v>-0.00130710851292726</v>
      </c>
    </row>
    <row r="1265" spans="1:34">
      <c r="A1265" s="315" t="s">
        <v>1972</v>
      </c>
      <c r="B1265" s="321" t="s">
        <v>3371</v>
      </c>
      <c r="C1265" s="293" t="s">
        <v>2320</v>
      </c>
      <c r="D1265" s="321" t="s">
        <v>2321</v>
      </c>
      <c r="E1265" s="263">
        <v>4750</v>
      </c>
      <c r="F1265" s="263">
        <v>4634</v>
      </c>
      <c r="G1265" s="263">
        <v>4112</v>
      </c>
      <c r="H1265" s="264">
        <v>5693</v>
      </c>
      <c r="I1265" s="264">
        <v>5524</v>
      </c>
      <c r="J1265" s="264">
        <v>4652</v>
      </c>
      <c r="K1265" s="264">
        <v>6797</v>
      </c>
      <c r="L1265" s="264">
        <v>5998</v>
      </c>
      <c r="M1265" s="264">
        <v>4967</v>
      </c>
      <c r="N1265" s="267">
        <v>0.913167620217431</v>
      </c>
      <c r="O1265" s="266">
        <v>169504</v>
      </c>
      <c r="P1265" s="294">
        <v>0.9</v>
      </c>
      <c r="Q1265" s="267">
        <v>0.975578947368421</v>
      </c>
      <c r="R1265" s="267">
        <v>0.970314421219041</v>
      </c>
      <c r="S1265" s="267">
        <v>0.882448138884802</v>
      </c>
      <c r="T1265" s="295">
        <v>0.00526452614938022</v>
      </c>
      <c r="U1265" s="266">
        <v>185622</v>
      </c>
      <c r="V1265" s="266">
        <v>149216</v>
      </c>
      <c r="W1265" s="267">
        <v>0.803870230899355</v>
      </c>
      <c r="X1265" s="267">
        <v>0.865684210526316</v>
      </c>
      <c r="Y1265" s="268">
        <v>0.817143860881785</v>
      </c>
      <c r="Z1265" s="268">
        <v>0.73076357216419</v>
      </c>
      <c r="AA1265" s="295">
        <v>0.0485403496445311</v>
      </c>
      <c r="AB1265" s="264">
        <v>44214</v>
      </c>
      <c r="AC1265" s="264">
        <v>36350</v>
      </c>
      <c r="AD1265" s="264">
        <v>41851</v>
      </c>
      <c r="AE1265" s="264">
        <v>34818</v>
      </c>
      <c r="AF1265" s="268">
        <v>0.822137784412177</v>
      </c>
      <c r="AG1265" s="268">
        <v>0.83195144679936</v>
      </c>
      <c r="AH1265" s="295">
        <v>-0.00981366238718251</v>
      </c>
    </row>
    <row r="1266" spans="1:34">
      <c r="A1266" s="315" t="s">
        <v>1972</v>
      </c>
      <c r="B1266" s="321" t="s">
        <v>3371</v>
      </c>
      <c r="C1266" s="293" t="s">
        <v>2322</v>
      </c>
      <c r="D1266" s="321" t="s">
        <v>2323</v>
      </c>
      <c r="E1266" s="263">
        <v>0</v>
      </c>
      <c r="F1266" s="263">
        <v>0</v>
      </c>
      <c r="G1266" s="263">
        <v>0</v>
      </c>
      <c r="H1266" s="264">
        <v>0</v>
      </c>
      <c r="I1266" s="264">
        <v>0</v>
      </c>
      <c r="J1266" s="264">
        <v>0</v>
      </c>
      <c r="K1266" s="264">
        <v>0</v>
      </c>
      <c r="L1266" s="264">
        <v>0</v>
      </c>
      <c r="M1266" s="264">
        <v>0</v>
      </c>
      <c r="N1266" s="267">
        <v>0</v>
      </c>
      <c r="O1266" s="266">
        <v>0</v>
      </c>
      <c r="P1266" s="294">
        <v>0.9</v>
      </c>
      <c r="Q1266" s="267">
        <v>0</v>
      </c>
      <c r="R1266" s="267">
        <v>0</v>
      </c>
      <c r="S1266" s="267">
        <v>0</v>
      </c>
      <c r="T1266" s="295">
        <v>0</v>
      </c>
      <c r="U1266" s="266">
        <v>0</v>
      </c>
      <c r="V1266" s="266">
        <v>0</v>
      </c>
      <c r="W1266" s="267">
        <v>0</v>
      </c>
      <c r="X1266" s="267">
        <v>0</v>
      </c>
      <c r="Y1266" s="268">
        <v>0</v>
      </c>
      <c r="Z1266" s="268">
        <v>0</v>
      </c>
      <c r="AA1266" s="295">
        <v>0</v>
      </c>
      <c r="AB1266" s="264">
        <v>0</v>
      </c>
      <c r="AC1266" s="264">
        <v>0</v>
      </c>
      <c r="AD1266" s="264">
        <v>0</v>
      </c>
      <c r="AE1266" s="264">
        <v>0</v>
      </c>
      <c r="AF1266" s="268">
        <v>0</v>
      </c>
      <c r="AG1266" s="268">
        <v>0</v>
      </c>
      <c r="AH1266" s="295">
        <v>0</v>
      </c>
    </row>
    <row r="1267" spans="1:34">
      <c r="A1267" s="315" t="s">
        <v>1972</v>
      </c>
      <c r="B1267" s="321" t="s">
        <v>3371</v>
      </c>
      <c r="C1267" s="293" t="s">
        <v>2324</v>
      </c>
      <c r="D1267" s="321" t="s">
        <v>2325</v>
      </c>
      <c r="E1267" s="263">
        <v>2122</v>
      </c>
      <c r="F1267" s="263">
        <v>2093</v>
      </c>
      <c r="G1267" s="263">
        <v>1949</v>
      </c>
      <c r="H1267" s="264">
        <v>2739</v>
      </c>
      <c r="I1267" s="264">
        <v>2702</v>
      </c>
      <c r="J1267" s="264">
        <v>2384</v>
      </c>
      <c r="K1267" s="264">
        <v>3210</v>
      </c>
      <c r="L1267" s="264">
        <v>3090</v>
      </c>
      <c r="M1267" s="264">
        <v>2669</v>
      </c>
      <c r="N1267" s="267">
        <v>0.973649091854968</v>
      </c>
      <c r="O1267" s="266">
        <v>86092</v>
      </c>
      <c r="P1267" s="294">
        <v>0.9</v>
      </c>
      <c r="Q1267" s="267">
        <v>0.986333647502356</v>
      </c>
      <c r="R1267" s="267">
        <v>0.98649142022636</v>
      </c>
      <c r="S1267" s="267">
        <v>0.962616822429907</v>
      </c>
      <c r="T1267" s="295">
        <v>-0.000157772724003635</v>
      </c>
      <c r="U1267" s="266">
        <v>88422</v>
      </c>
      <c r="V1267" s="266">
        <v>78158</v>
      </c>
      <c r="W1267" s="267">
        <v>0.883920291330212</v>
      </c>
      <c r="X1267" s="267">
        <v>0.918473138548539</v>
      </c>
      <c r="Y1267" s="268">
        <v>0.870390653523184</v>
      </c>
      <c r="Z1267" s="268">
        <v>0.831464174454829</v>
      </c>
      <c r="AA1267" s="295">
        <v>0.0480824850253554</v>
      </c>
      <c r="AB1267" s="264">
        <v>21037</v>
      </c>
      <c r="AC1267" s="264">
        <v>18739</v>
      </c>
      <c r="AD1267" s="264">
        <v>20353</v>
      </c>
      <c r="AE1267" s="264">
        <v>17986</v>
      </c>
      <c r="AF1267" s="268">
        <v>0.890763892189951</v>
      </c>
      <c r="AG1267" s="268">
        <v>0.883702648258242</v>
      </c>
      <c r="AH1267" s="295">
        <v>0.00706124393170893</v>
      </c>
    </row>
    <row r="1268" spans="1:34">
      <c r="A1268" s="315" t="s">
        <v>1972</v>
      </c>
      <c r="B1268" s="321" t="s">
        <v>3371</v>
      </c>
      <c r="C1268" s="293" t="s">
        <v>2326</v>
      </c>
      <c r="D1268" s="321" t="s">
        <v>2327</v>
      </c>
      <c r="E1268" s="263">
        <v>0</v>
      </c>
      <c r="F1268" s="263">
        <v>0</v>
      </c>
      <c r="G1268" s="263">
        <v>0</v>
      </c>
      <c r="H1268" s="264">
        <v>0</v>
      </c>
      <c r="I1268" s="264">
        <v>0</v>
      </c>
      <c r="J1268" s="264">
        <v>0</v>
      </c>
      <c r="K1268" s="264">
        <v>0</v>
      </c>
      <c r="L1268" s="264">
        <v>0</v>
      </c>
      <c r="M1268" s="264">
        <v>0</v>
      </c>
      <c r="N1268" s="267">
        <v>0</v>
      </c>
      <c r="O1268" s="266">
        <v>0</v>
      </c>
      <c r="P1268" s="294">
        <v>0.9</v>
      </c>
      <c r="Q1268" s="267">
        <v>0</v>
      </c>
      <c r="R1268" s="267">
        <v>0</v>
      </c>
      <c r="S1268" s="267">
        <v>0</v>
      </c>
      <c r="T1268" s="295">
        <v>0</v>
      </c>
      <c r="U1268" s="266">
        <v>7</v>
      </c>
      <c r="V1268" s="266">
        <v>7</v>
      </c>
      <c r="W1268" s="267">
        <v>1</v>
      </c>
      <c r="X1268" s="267">
        <v>0</v>
      </c>
      <c r="Y1268" s="268">
        <v>0</v>
      </c>
      <c r="Z1268" s="268">
        <v>0</v>
      </c>
      <c r="AA1268" s="295">
        <v>0</v>
      </c>
      <c r="AB1268" s="264">
        <v>0</v>
      </c>
      <c r="AC1268" s="264">
        <v>0</v>
      </c>
      <c r="AD1268" s="264">
        <v>1</v>
      </c>
      <c r="AE1268" s="264">
        <v>1</v>
      </c>
      <c r="AF1268" s="268">
        <v>0</v>
      </c>
      <c r="AG1268" s="268">
        <v>1</v>
      </c>
      <c r="AH1268" s="295">
        <v>-1</v>
      </c>
    </row>
    <row r="1269" spans="1:34">
      <c r="A1269" s="315" t="s">
        <v>1972</v>
      </c>
      <c r="B1269" s="321" t="s">
        <v>3371</v>
      </c>
      <c r="C1269" s="293" t="s">
        <v>2328</v>
      </c>
      <c r="D1269" s="321" t="s">
        <v>2329</v>
      </c>
      <c r="E1269" s="263">
        <v>4097</v>
      </c>
      <c r="F1269" s="263">
        <v>3944</v>
      </c>
      <c r="G1269" s="263">
        <v>3832</v>
      </c>
      <c r="H1269" s="264">
        <v>4940</v>
      </c>
      <c r="I1269" s="264">
        <v>4770</v>
      </c>
      <c r="J1269" s="264">
        <v>4545</v>
      </c>
      <c r="K1269" s="264">
        <v>5875</v>
      </c>
      <c r="L1269" s="264">
        <v>5640</v>
      </c>
      <c r="M1269" s="264">
        <v>5242</v>
      </c>
      <c r="N1269" s="267">
        <v>0.967146190958441</v>
      </c>
      <c r="O1269" s="266">
        <v>153754</v>
      </c>
      <c r="P1269" s="294">
        <v>0.9</v>
      </c>
      <c r="Q1269" s="267">
        <v>0.962655601659751</v>
      </c>
      <c r="R1269" s="267">
        <v>0.965587044534413</v>
      </c>
      <c r="S1269" s="267">
        <v>0.96</v>
      </c>
      <c r="T1269" s="295">
        <v>-0.00293144287466185</v>
      </c>
      <c r="U1269" s="266">
        <v>158977</v>
      </c>
      <c r="V1269" s="266">
        <v>147026</v>
      </c>
      <c r="W1269" s="267">
        <v>0.92482560370368</v>
      </c>
      <c r="X1269" s="267">
        <v>0.935318525750549</v>
      </c>
      <c r="Y1269" s="268">
        <v>0.92004048582996</v>
      </c>
      <c r="Z1269" s="268">
        <v>0.892255319148936</v>
      </c>
      <c r="AA1269" s="295">
        <v>0.0152780399205896</v>
      </c>
      <c r="AB1269" s="264">
        <v>38208</v>
      </c>
      <c r="AC1269" s="264">
        <v>35582</v>
      </c>
      <c r="AD1269" s="264">
        <v>36710</v>
      </c>
      <c r="AE1269" s="264">
        <v>34198</v>
      </c>
      <c r="AF1269" s="268">
        <v>0.931270938023451</v>
      </c>
      <c r="AG1269" s="268">
        <v>0.931571778806865</v>
      </c>
      <c r="AH1269" s="295">
        <v>-0.000300840783413969</v>
      </c>
    </row>
    <row r="1270" spans="1:34">
      <c r="A1270" s="315" t="s">
        <v>1972</v>
      </c>
      <c r="B1270" s="321" t="s">
        <v>3371</v>
      </c>
      <c r="C1270" s="293" t="s">
        <v>2330</v>
      </c>
      <c r="D1270" s="321" t="s">
        <v>2331</v>
      </c>
      <c r="E1270" s="263">
        <v>2578</v>
      </c>
      <c r="F1270" s="263">
        <v>2507</v>
      </c>
      <c r="G1270" s="263">
        <v>2384</v>
      </c>
      <c r="H1270" s="264">
        <v>3039</v>
      </c>
      <c r="I1270" s="264">
        <v>2951</v>
      </c>
      <c r="J1270" s="264">
        <v>2756</v>
      </c>
      <c r="K1270" s="264">
        <v>3669</v>
      </c>
      <c r="L1270" s="264">
        <v>3505</v>
      </c>
      <c r="M1270" s="264">
        <v>3204</v>
      </c>
      <c r="N1270" s="267">
        <v>0.966423142203527</v>
      </c>
      <c r="O1270" s="266">
        <v>91672</v>
      </c>
      <c r="P1270" s="294">
        <v>0.9</v>
      </c>
      <c r="Q1270" s="267">
        <v>0.972459270752521</v>
      </c>
      <c r="R1270" s="267">
        <v>0.971043106284962</v>
      </c>
      <c r="S1270" s="267">
        <v>0.955301171981466</v>
      </c>
      <c r="T1270" s="295">
        <v>0.00141616446755921</v>
      </c>
      <c r="U1270" s="266">
        <v>94857</v>
      </c>
      <c r="V1270" s="266">
        <v>86431</v>
      </c>
      <c r="W1270" s="267">
        <v>0.911171552969206</v>
      </c>
      <c r="X1270" s="267">
        <v>0.924747866563227</v>
      </c>
      <c r="Y1270" s="268">
        <v>0.906877262257321</v>
      </c>
      <c r="Z1270" s="268">
        <v>0.873262469337694</v>
      </c>
      <c r="AA1270" s="295">
        <v>0.0178706043059058</v>
      </c>
      <c r="AB1270" s="264">
        <v>23310</v>
      </c>
      <c r="AC1270" s="264">
        <v>21257</v>
      </c>
      <c r="AD1270" s="264">
        <v>21970</v>
      </c>
      <c r="AE1270" s="264">
        <v>20236</v>
      </c>
      <c r="AF1270" s="268">
        <v>0.911926211926212</v>
      </c>
      <c r="AG1270" s="268">
        <v>0.921074192080109</v>
      </c>
      <c r="AH1270" s="295">
        <v>-0.00914798015389728</v>
      </c>
    </row>
    <row r="1271" spans="1:34">
      <c r="A1271" s="315" t="s">
        <v>1972</v>
      </c>
      <c r="B1271" s="321" t="s">
        <v>3371</v>
      </c>
      <c r="C1271" s="293" t="s">
        <v>2332</v>
      </c>
      <c r="D1271" s="321" t="s">
        <v>2333</v>
      </c>
      <c r="E1271" s="263">
        <v>4</v>
      </c>
      <c r="F1271" s="263">
        <v>2</v>
      </c>
      <c r="G1271" s="263">
        <v>4</v>
      </c>
      <c r="H1271" s="264">
        <v>2</v>
      </c>
      <c r="I1271" s="264">
        <v>0</v>
      </c>
      <c r="J1271" s="264">
        <v>1</v>
      </c>
      <c r="K1271" s="264">
        <v>0</v>
      </c>
      <c r="L1271" s="264">
        <v>0</v>
      </c>
      <c r="M1271" s="264">
        <v>0</v>
      </c>
      <c r="N1271" s="267">
        <v>0.577777777777778</v>
      </c>
      <c r="O1271" s="266">
        <v>52</v>
      </c>
      <c r="P1271" s="294">
        <v>0.9</v>
      </c>
      <c r="Q1271" s="267">
        <v>0.5</v>
      </c>
      <c r="R1271" s="267">
        <v>0</v>
      </c>
      <c r="S1271" s="267">
        <v>0</v>
      </c>
      <c r="T1271" s="295">
        <v>0.5</v>
      </c>
      <c r="U1271" s="266">
        <v>90</v>
      </c>
      <c r="V1271" s="266">
        <v>86</v>
      </c>
      <c r="W1271" s="267">
        <v>0.955555555555556</v>
      </c>
      <c r="X1271" s="267">
        <v>1</v>
      </c>
      <c r="Y1271" s="268">
        <v>0.5</v>
      </c>
      <c r="Z1271" s="268">
        <v>0</v>
      </c>
      <c r="AA1271" s="295">
        <v>0.5</v>
      </c>
      <c r="AB1271" s="264">
        <v>13</v>
      </c>
      <c r="AC1271" s="264">
        <v>12</v>
      </c>
      <c r="AD1271" s="264">
        <v>17</v>
      </c>
      <c r="AE1271" s="264">
        <v>17</v>
      </c>
      <c r="AF1271" s="268">
        <v>0.923076923076923</v>
      </c>
      <c r="AG1271" s="268">
        <v>1</v>
      </c>
      <c r="AH1271" s="295">
        <v>-0.0769230769230769</v>
      </c>
    </row>
    <row r="1272" spans="1:34">
      <c r="A1272" s="315" t="s">
        <v>1972</v>
      </c>
      <c r="B1272" s="321" t="s">
        <v>3373</v>
      </c>
      <c r="C1272" s="293" t="s">
        <v>2334</v>
      </c>
      <c r="D1272" s="321" t="s">
        <v>2335</v>
      </c>
      <c r="E1272" s="263">
        <v>3891</v>
      </c>
      <c r="F1272" s="263">
        <v>3950</v>
      </c>
      <c r="G1272" s="263">
        <v>3578</v>
      </c>
      <c r="H1272" s="264">
        <v>4788</v>
      </c>
      <c r="I1272" s="264">
        <v>4730</v>
      </c>
      <c r="J1272" s="264">
        <v>4293</v>
      </c>
      <c r="K1272" s="264">
        <v>5614</v>
      </c>
      <c r="L1272" s="264">
        <v>5247</v>
      </c>
      <c r="M1272" s="264">
        <v>4568</v>
      </c>
      <c r="N1272" s="267">
        <v>0.955235992513744</v>
      </c>
      <c r="O1272" s="266">
        <v>130661</v>
      </c>
      <c r="P1272" s="294">
        <v>0.9</v>
      </c>
      <c r="Q1272" s="267">
        <v>1.01516319712156</v>
      </c>
      <c r="R1272" s="267">
        <v>0.987886382623225</v>
      </c>
      <c r="S1272" s="267">
        <v>0.934627716423228</v>
      </c>
      <c r="T1272" s="295">
        <v>0.027276814498338</v>
      </c>
      <c r="U1272" s="266">
        <v>136784</v>
      </c>
      <c r="V1272" s="266">
        <v>118197</v>
      </c>
      <c r="W1272" s="267">
        <v>0.864114223885835</v>
      </c>
      <c r="X1272" s="267">
        <v>0.919557954253405</v>
      </c>
      <c r="Y1272" s="268">
        <v>0.896616541353383</v>
      </c>
      <c r="Z1272" s="268">
        <v>0.813680085500534</v>
      </c>
      <c r="AA1272" s="295">
        <v>0.0229414129000218</v>
      </c>
      <c r="AB1272" s="264">
        <v>35389</v>
      </c>
      <c r="AC1272" s="264">
        <v>31300</v>
      </c>
      <c r="AD1272" s="264">
        <v>31654</v>
      </c>
      <c r="AE1272" s="264">
        <v>28221</v>
      </c>
      <c r="AF1272" s="268">
        <v>0.884455621803385</v>
      </c>
      <c r="AG1272" s="268">
        <v>0.891546092121059</v>
      </c>
      <c r="AH1272" s="295">
        <v>-0.00709047031767374</v>
      </c>
    </row>
    <row r="1273" spans="1:34">
      <c r="A1273" s="315" t="s">
        <v>1972</v>
      </c>
      <c r="B1273" s="321" t="s">
        <v>3372</v>
      </c>
      <c r="C1273" s="293" t="s">
        <v>2336</v>
      </c>
      <c r="D1273" s="321" t="s">
        <v>2337</v>
      </c>
      <c r="E1273" s="263">
        <v>0</v>
      </c>
      <c r="F1273" s="263">
        <v>0</v>
      </c>
      <c r="G1273" s="263">
        <v>0</v>
      </c>
      <c r="H1273" s="264">
        <v>0</v>
      </c>
      <c r="I1273" s="264">
        <v>0</v>
      </c>
      <c r="J1273" s="264">
        <v>0</v>
      </c>
      <c r="K1273" s="264">
        <v>0</v>
      </c>
      <c r="L1273" s="264">
        <v>0</v>
      </c>
      <c r="M1273" s="264">
        <v>0</v>
      </c>
      <c r="N1273" s="267">
        <v>0</v>
      </c>
      <c r="O1273" s="266">
        <v>0</v>
      </c>
      <c r="P1273" s="294">
        <v>0.9</v>
      </c>
      <c r="Q1273" s="267">
        <v>0</v>
      </c>
      <c r="R1273" s="267">
        <v>0</v>
      </c>
      <c r="S1273" s="267">
        <v>0</v>
      </c>
      <c r="T1273" s="295">
        <v>0</v>
      </c>
      <c r="U1273" s="266">
        <v>1</v>
      </c>
      <c r="V1273" s="266">
        <v>1</v>
      </c>
      <c r="W1273" s="267">
        <v>1</v>
      </c>
      <c r="X1273" s="267">
        <v>0</v>
      </c>
      <c r="Y1273" s="268">
        <v>0</v>
      </c>
      <c r="Z1273" s="268">
        <v>0</v>
      </c>
      <c r="AA1273" s="295">
        <v>0</v>
      </c>
      <c r="AB1273" s="264">
        <v>0</v>
      </c>
      <c r="AC1273" s="264">
        <v>0</v>
      </c>
      <c r="AD1273" s="264">
        <v>0</v>
      </c>
      <c r="AE1273" s="264">
        <v>0</v>
      </c>
      <c r="AF1273" s="268">
        <v>0</v>
      </c>
      <c r="AG1273" s="268">
        <v>0</v>
      </c>
      <c r="AH1273" s="295">
        <v>0</v>
      </c>
    </row>
    <row r="1274" spans="1:34">
      <c r="A1274" s="315" t="s">
        <v>1972</v>
      </c>
      <c r="B1274" s="321" t="s">
        <v>3372</v>
      </c>
      <c r="C1274" s="293" t="s">
        <v>2338</v>
      </c>
      <c r="D1274" s="321" t="s">
        <v>2339</v>
      </c>
      <c r="E1274" s="263">
        <v>4</v>
      </c>
      <c r="F1274" s="263">
        <v>0</v>
      </c>
      <c r="G1274" s="263">
        <v>3</v>
      </c>
      <c r="H1274" s="264">
        <v>3</v>
      </c>
      <c r="I1274" s="264">
        <v>0</v>
      </c>
      <c r="J1274" s="264">
        <v>3</v>
      </c>
      <c r="K1274" s="264">
        <v>1</v>
      </c>
      <c r="L1274" s="264">
        <v>0</v>
      </c>
      <c r="M1274" s="264">
        <v>1</v>
      </c>
      <c r="N1274" s="267">
        <v>0</v>
      </c>
      <c r="O1274" s="266">
        <v>0</v>
      </c>
      <c r="P1274" s="294">
        <v>0.9</v>
      </c>
      <c r="Q1274" s="267">
        <v>0</v>
      </c>
      <c r="R1274" s="267">
        <v>0</v>
      </c>
      <c r="S1274" s="267">
        <v>0</v>
      </c>
      <c r="T1274" s="295">
        <v>0</v>
      </c>
      <c r="U1274" s="266">
        <v>95</v>
      </c>
      <c r="V1274" s="266">
        <v>93</v>
      </c>
      <c r="W1274" s="267">
        <v>0.978947368421053</v>
      </c>
      <c r="X1274" s="267">
        <v>0.75</v>
      </c>
      <c r="Y1274" s="268">
        <v>1</v>
      </c>
      <c r="Z1274" s="268">
        <v>1</v>
      </c>
      <c r="AA1274" s="295">
        <v>-0.25</v>
      </c>
      <c r="AB1274" s="264">
        <v>17</v>
      </c>
      <c r="AC1274" s="264">
        <v>16</v>
      </c>
      <c r="AD1274" s="264">
        <v>19</v>
      </c>
      <c r="AE1274" s="264">
        <v>18</v>
      </c>
      <c r="AF1274" s="268">
        <v>0.941176470588235</v>
      </c>
      <c r="AG1274" s="268">
        <v>0.947368421052632</v>
      </c>
      <c r="AH1274" s="295">
        <v>-0.00619195046439625</v>
      </c>
    </row>
    <row r="1275" spans="1:34">
      <c r="A1275" s="315" t="s">
        <v>1972</v>
      </c>
      <c r="B1275" s="321" t="s">
        <v>3372</v>
      </c>
      <c r="C1275" s="293" t="s">
        <v>2340</v>
      </c>
      <c r="D1275" s="321" t="s">
        <v>2341</v>
      </c>
      <c r="E1275" s="263">
        <v>1</v>
      </c>
      <c r="F1275" s="263">
        <v>0</v>
      </c>
      <c r="G1275" s="263">
        <v>1</v>
      </c>
      <c r="H1275" s="264">
        <v>0</v>
      </c>
      <c r="I1275" s="264">
        <v>0</v>
      </c>
      <c r="J1275" s="264">
        <v>0</v>
      </c>
      <c r="K1275" s="264">
        <v>0</v>
      </c>
      <c r="L1275" s="264">
        <v>0</v>
      </c>
      <c r="M1275" s="264">
        <v>0</v>
      </c>
      <c r="N1275" s="267">
        <v>0</v>
      </c>
      <c r="O1275" s="266">
        <v>0</v>
      </c>
      <c r="P1275" s="294">
        <v>0.9</v>
      </c>
      <c r="Q1275" s="267">
        <v>0</v>
      </c>
      <c r="R1275" s="267">
        <v>0</v>
      </c>
      <c r="S1275" s="267">
        <v>0</v>
      </c>
      <c r="T1275" s="295">
        <v>0</v>
      </c>
      <c r="U1275" s="266">
        <v>33</v>
      </c>
      <c r="V1275" s="266">
        <v>32</v>
      </c>
      <c r="W1275" s="267">
        <v>0.96969696969697</v>
      </c>
      <c r="X1275" s="267">
        <v>1</v>
      </c>
      <c r="Y1275" s="268">
        <v>0</v>
      </c>
      <c r="Z1275" s="268">
        <v>0</v>
      </c>
      <c r="AA1275" s="295">
        <v>1</v>
      </c>
      <c r="AB1275" s="264">
        <v>5</v>
      </c>
      <c r="AC1275" s="264">
        <v>4</v>
      </c>
      <c r="AD1275" s="264">
        <v>7</v>
      </c>
      <c r="AE1275" s="264">
        <v>7</v>
      </c>
      <c r="AF1275" s="268">
        <v>0.8</v>
      </c>
      <c r="AG1275" s="268">
        <v>1</v>
      </c>
      <c r="AH1275" s="295">
        <v>-0.2</v>
      </c>
    </row>
    <row r="1276" spans="1:34">
      <c r="A1276" s="315" t="s">
        <v>1972</v>
      </c>
      <c r="B1276" s="321" t="s">
        <v>3372</v>
      </c>
      <c r="C1276" s="293" t="s">
        <v>2342</v>
      </c>
      <c r="D1276" s="321" t="s">
        <v>2343</v>
      </c>
      <c r="E1276" s="263">
        <v>5102</v>
      </c>
      <c r="F1276" s="263">
        <v>4881</v>
      </c>
      <c r="G1276" s="263">
        <v>4592</v>
      </c>
      <c r="H1276" s="264">
        <v>6243</v>
      </c>
      <c r="I1276" s="264">
        <v>5864</v>
      </c>
      <c r="J1276" s="264">
        <v>5507</v>
      </c>
      <c r="K1276" s="264">
        <v>7384</v>
      </c>
      <c r="L1276" s="264">
        <v>6336</v>
      </c>
      <c r="M1276" s="264">
        <v>5902</v>
      </c>
      <c r="N1276" s="267">
        <v>0.928390167725273</v>
      </c>
      <c r="O1276" s="266">
        <v>185484</v>
      </c>
      <c r="P1276" s="294">
        <v>0.9</v>
      </c>
      <c r="Q1276" s="267">
        <v>0.956683653469228</v>
      </c>
      <c r="R1276" s="267">
        <v>0.939292007047894</v>
      </c>
      <c r="S1276" s="267">
        <v>0.85807150595883</v>
      </c>
      <c r="T1276" s="295">
        <v>0.0173916464213342</v>
      </c>
      <c r="U1276" s="266">
        <v>199791</v>
      </c>
      <c r="V1276" s="266">
        <v>177255</v>
      </c>
      <c r="W1276" s="267">
        <v>0.887202126221902</v>
      </c>
      <c r="X1276" s="267">
        <v>0.900039200313603</v>
      </c>
      <c r="Y1276" s="268">
        <v>0.882107960916226</v>
      </c>
      <c r="Z1276" s="268">
        <v>0.799295774647887</v>
      </c>
      <c r="AA1276" s="295">
        <v>0.0179312393973764</v>
      </c>
      <c r="AB1276" s="264">
        <v>47890</v>
      </c>
      <c r="AC1276" s="264">
        <v>42210</v>
      </c>
      <c r="AD1276" s="264">
        <v>44741</v>
      </c>
      <c r="AE1276" s="264">
        <v>40803</v>
      </c>
      <c r="AF1276" s="268">
        <v>0.881394863228231</v>
      </c>
      <c r="AG1276" s="268">
        <v>0.911982298115822</v>
      </c>
      <c r="AH1276" s="295">
        <v>-0.0305874348875909</v>
      </c>
    </row>
    <row r="1277" spans="1:34">
      <c r="A1277" s="315" t="s">
        <v>1972</v>
      </c>
      <c r="B1277" s="321" t="s">
        <v>3372</v>
      </c>
      <c r="C1277" s="293" t="s">
        <v>2344</v>
      </c>
      <c r="D1277" s="321" t="s">
        <v>2345</v>
      </c>
      <c r="E1277" s="263">
        <v>58</v>
      </c>
      <c r="F1277" s="263">
        <v>0</v>
      </c>
      <c r="G1277" s="263">
        <v>58</v>
      </c>
      <c r="H1277" s="264">
        <v>45</v>
      </c>
      <c r="I1277" s="264">
        <v>0</v>
      </c>
      <c r="J1277" s="264">
        <v>45</v>
      </c>
      <c r="K1277" s="264">
        <v>62</v>
      </c>
      <c r="L1277" s="264">
        <v>0</v>
      </c>
      <c r="M1277" s="264">
        <v>62</v>
      </c>
      <c r="N1277" s="267">
        <v>0</v>
      </c>
      <c r="O1277" s="266">
        <v>0</v>
      </c>
      <c r="P1277" s="294">
        <v>0.9</v>
      </c>
      <c r="Q1277" s="267">
        <v>0</v>
      </c>
      <c r="R1277" s="267">
        <v>0</v>
      </c>
      <c r="S1277" s="267">
        <v>0</v>
      </c>
      <c r="T1277" s="295">
        <v>0</v>
      </c>
      <c r="U1277" s="266">
        <v>902</v>
      </c>
      <c r="V1277" s="266">
        <v>902</v>
      </c>
      <c r="W1277" s="267">
        <v>1</v>
      </c>
      <c r="X1277" s="267">
        <v>1</v>
      </c>
      <c r="Y1277" s="268">
        <v>1</v>
      </c>
      <c r="Z1277" s="268">
        <v>1</v>
      </c>
      <c r="AA1277" s="295">
        <v>0</v>
      </c>
      <c r="AB1277" s="264">
        <v>433</v>
      </c>
      <c r="AC1277" s="264">
        <v>433</v>
      </c>
      <c r="AD1277" s="264">
        <v>309</v>
      </c>
      <c r="AE1277" s="264">
        <v>309</v>
      </c>
      <c r="AF1277" s="268">
        <v>1</v>
      </c>
      <c r="AG1277" s="268">
        <v>1</v>
      </c>
      <c r="AH1277" s="295">
        <v>0</v>
      </c>
    </row>
    <row r="1278" spans="1:34">
      <c r="A1278" s="315" t="s">
        <v>1972</v>
      </c>
      <c r="B1278" s="321" t="s">
        <v>3373</v>
      </c>
      <c r="C1278" s="293" t="s">
        <v>2346</v>
      </c>
      <c r="D1278" s="321" t="s">
        <v>2347</v>
      </c>
      <c r="E1278" s="263">
        <v>2663</v>
      </c>
      <c r="F1278" s="263">
        <v>2549</v>
      </c>
      <c r="G1278" s="263">
        <v>2431</v>
      </c>
      <c r="H1278" s="264">
        <v>3332</v>
      </c>
      <c r="I1278" s="264">
        <v>3264</v>
      </c>
      <c r="J1278" s="264">
        <v>2951</v>
      </c>
      <c r="K1278" s="264">
        <v>3902</v>
      </c>
      <c r="L1278" s="264">
        <v>3716</v>
      </c>
      <c r="M1278" s="264">
        <v>2992</v>
      </c>
      <c r="N1278" s="267">
        <v>0.97151063581732</v>
      </c>
      <c r="O1278" s="266">
        <v>91663</v>
      </c>
      <c r="P1278" s="294">
        <v>0.9</v>
      </c>
      <c r="Q1278" s="267">
        <v>0.957191137814495</v>
      </c>
      <c r="R1278" s="267">
        <v>0.979591836734694</v>
      </c>
      <c r="S1278" s="267">
        <v>0.952332137365454</v>
      </c>
      <c r="T1278" s="295">
        <v>-0.0224006989201989</v>
      </c>
      <c r="U1278" s="266">
        <v>94351</v>
      </c>
      <c r="V1278" s="266">
        <v>83418</v>
      </c>
      <c r="W1278" s="267">
        <v>0.88412417462454</v>
      </c>
      <c r="X1278" s="267">
        <v>0.912880210289148</v>
      </c>
      <c r="Y1278" s="268">
        <v>0.885654261704682</v>
      </c>
      <c r="Z1278" s="268">
        <v>0.766786263454639</v>
      </c>
      <c r="AA1278" s="295">
        <v>0.0272259485844657</v>
      </c>
      <c r="AB1278" s="264">
        <v>24685</v>
      </c>
      <c r="AC1278" s="264">
        <v>21927</v>
      </c>
      <c r="AD1278" s="264">
        <v>22376</v>
      </c>
      <c r="AE1278" s="264">
        <v>20110</v>
      </c>
      <c r="AF1278" s="268">
        <v>0.888272230099251</v>
      </c>
      <c r="AG1278" s="268">
        <v>0.898730782981766</v>
      </c>
      <c r="AH1278" s="295">
        <v>-0.0104585528825156</v>
      </c>
    </row>
    <row r="1279" spans="1:34">
      <c r="A1279" s="315" t="s">
        <v>1972</v>
      </c>
      <c r="B1279" s="321" t="s">
        <v>3373</v>
      </c>
      <c r="C1279" s="293" t="s">
        <v>2348</v>
      </c>
      <c r="D1279" s="321" t="s">
        <v>2349</v>
      </c>
      <c r="E1279" s="263">
        <v>3034</v>
      </c>
      <c r="F1279" s="263">
        <v>2957</v>
      </c>
      <c r="G1279" s="263">
        <v>2725</v>
      </c>
      <c r="H1279" s="264">
        <v>3866</v>
      </c>
      <c r="I1279" s="264">
        <v>3765</v>
      </c>
      <c r="J1279" s="264">
        <v>3344</v>
      </c>
      <c r="K1279" s="264">
        <v>4581</v>
      </c>
      <c r="L1279" s="264">
        <v>3913</v>
      </c>
      <c r="M1279" s="264">
        <v>3701</v>
      </c>
      <c r="N1279" s="267">
        <v>0.937915393580496</v>
      </c>
      <c r="O1279" s="266">
        <v>119104</v>
      </c>
      <c r="P1279" s="294">
        <v>0.9</v>
      </c>
      <c r="Q1279" s="267">
        <v>0.974620962425841</v>
      </c>
      <c r="R1279" s="267">
        <v>0.973874806001035</v>
      </c>
      <c r="S1279" s="267">
        <v>0.854180309975988</v>
      </c>
      <c r="T1279" s="295">
        <v>0.000746156424805799</v>
      </c>
      <c r="U1279" s="266">
        <v>126988</v>
      </c>
      <c r="V1279" s="266">
        <v>111813</v>
      </c>
      <c r="W1279" s="267">
        <v>0.880500519734148</v>
      </c>
      <c r="X1279" s="267">
        <v>0.898154251812788</v>
      </c>
      <c r="Y1279" s="268">
        <v>0.864976720124159</v>
      </c>
      <c r="Z1279" s="268">
        <v>0.807902204758786</v>
      </c>
      <c r="AA1279" s="295">
        <v>0.033177531688629</v>
      </c>
      <c r="AB1279" s="264">
        <v>30459</v>
      </c>
      <c r="AC1279" s="264">
        <v>27010</v>
      </c>
      <c r="AD1279" s="264">
        <v>29171</v>
      </c>
      <c r="AE1279" s="264">
        <v>26278</v>
      </c>
      <c r="AF1279" s="268">
        <v>0.886765816343281</v>
      </c>
      <c r="AG1279" s="268">
        <v>0.900826162970073</v>
      </c>
      <c r="AH1279" s="295">
        <v>-0.0140603466267919</v>
      </c>
    </row>
    <row r="1280" spans="1:34">
      <c r="A1280" s="315" t="s">
        <v>1972</v>
      </c>
      <c r="B1280" s="321" t="s">
        <v>3373</v>
      </c>
      <c r="C1280" s="293" t="s">
        <v>2350</v>
      </c>
      <c r="D1280" s="321" t="s">
        <v>2351</v>
      </c>
      <c r="E1280" s="263">
        <v>1831</v>
      </c>
      <c r="F1280" s="263">
        <v>1788</v>
      </c>
      <c r="G1280" s="263">
        <v>1670</v>
      </c>
      <c r="H1280" s="264">
        <v>2284</v>
      </c>
      <c r="I1280" s="264">
        <v>2218</v>
      </c>
      <c r="J1280" s="264">
        <v>2057</v>
      </c>
      <c r="K1280" s="264">
        <v>2742</v>
      </c>
      <c r="L1280" s="264">
        <v>2631</v>
      </c>
      <c r="M1280" s="264">
        <v>2464</v>
      </c>
      <c r="N1280" s="267">
        <v>0.95340311205642</v>
      </c>
      <c r="O1280" s="266">
        <v>68134</v>
      </c>
      <c r="P1280" s="294">
        <v>0.9</v>
      </c>
      <c r="Q1280" s="267">
        <v>0.976515565264883</v>
      </c>
      <c r="R1280" s="267">
        <v>0.971103327495622</v>
      </c>
      <c r="S1280" s="267">
        <v>0.959518599562363</v>
      </c>
      <c r="T1280" s="295">
        <v>0.00541223776926092</v>
      </c>
      <c r="U1280" s="266">
        <v>71464</v>
      </c>
      <c r="V1280" s="266">
        <v>64410</v>
      </c>
      <c r="W1280" s="267">
        <v>0.901292958692488</v>
      </c>
      <c r="X1280" s="267">
        <v>0.91206990715456</v>
      </c>
      <c r="Y1280" s="268">
        <v>0.90061295971979</v>
      </c>
      <c r="Z1280" s="268">
        <v>0.898614150255288</v>
      </c>
      <c r="AA1280" s="295">
        <v>0.0114569474347705</v>
      </c>
      <c r="AB1280" s="264">
        <v>17590</v>
      </c>
      <c r="AC1280" s="264">
        <v>16101</v>
      </c>
      <c r="AD1280" s="264">
        <v>16529</v>
      </c>
      <c r="AE1280" s="264">
        <v>15201</v>
      </c>
      <c r="AF1280" s="268">
        <v>0.915349630471859</v>
      </c>
      <c r="AG1280" s="268">
        <v>0.919656361546373</v>
      </c>
      <c r="AH1280" s="295">
        <v>-0.00430673107451407</v>
      </c>
    </row>
    <row r="1281" spans="1:34">
      <c r="A1281" s="315" t="s">
        <v>1972</v>
      </c>
      <c r="B1281" s="321" t="s">
        <v>3373</v>
      </c>
      <c r="C1281" s="293" t="s">
        <v>2352</v>
      </c>
      <c r="D1281" s="321" t="s">
        <v>2353</v>
      </c>
      <c r="E1281" s="263">
        <v>198</v>
      </c>
      <c r="F1281" s="263">
        <v>89</v>
      </c>
      <c r="G1281" s="263">
        <v>198</v>
      </c>
      <c r="H1281" s="264">
        <v>240</v>
      </c>
      <c r="I1281" s="264">
        <v>124</v>
      </c>
      <c r="J1281" s="264">
        <v>240</v>
      </c>
      <c r="K1281" s="264">
        <v>241</v>
      </c>
      <c r="L1281" s="264">
        <v>119</v>
      </c>
      <c r="M1281" s="264">
        <v>240</v>
      </c>
      <c r="N1281" s="267">
        <v>0.404317958783121</v>
      </c>
      <c r="O1281" s="266">
        <v>1236</v>
      </c>
      <c r="P1281" s="294">
        <v>0.9</v>
      </c>
      <c r="Q1281" s="267">
        <v>0.44949494949495</v>
      </c>
      <c r="R1281" s="267">
        <v>0.516666666666667</v>
      </c>
      <c r="S1281" s="267">
        <v>0.493775933609959</v>
      </c>
      <c r="T1281" s="295">
        <v>-0.0671717171717172</v>
      </c>
      <c r="U1281" s="266">
        <v>3057</v>
      </c>
      <c r="V1281" s="266">
        <v>3052</v>
      </c>
      <c r="W1281" s="267">
        <v>0.998364409551848</v>
      </c>
      <c r="X1281" s="267">
        <v>1</v>
      </c>
      <c r="Y1281" s="268">
        <v>1</v>
      </c>
      <c r="Z1281" s="268">
        <v>0.995850622406639</v>
      </c>
      <c r="AA1281" s="295">
        <v>0</v>
      </c>
      <c r="AB1281" s="264">
        <v>1558</v>
      </c>
      <c r="AC1281" s="264">
        <v>1557</v>
      </c>
      <c r="AD1281" s="264">
        <v>1012</v>
      </c>
      <c r="AE1281" s="264">
        <v>1009</v>
      </c>
      <c r="AF1281" s="268">
        <v>0.999358151476252</v>
      </c>
      <c r="AG1281" s="268">
        <v>0.99703557312253</v>
      </c>
      <c r="AH1281" s="295">
        <v>0.00232257835372196</v>
      </c>
    </row>
    <row r="1282" spans="1:34">
      <c r="A1282" s="315" t="s">
        <v>1972</v>
      </c>
      <c r="B1282" s="321" t="s">
        <v>3373</v>
      </c>
      <c r="C1282" s="293" t="s">
        <v>2354</v>
      </c>
      <c r="D1282" s="321" t="s">
        <v>2355</v>
      </c>
      <c r="E1282" s="263">
        <v>0</v>
      </c>
      <c r="F1282" s="263">
        <v>0</v>
      </c>
      <c r="G1282" s="263">
        <v>0</v>
      </c>
      <c r="H1282" s="264">
        <v>0</v>
      </c>
      <c r="I1282" s="264">
        <v>0</v>
      </c>
      <c r="J1282" s="264">
        <v>0</v>
      </c>
      <c r="K1282" s="264">
        <v>1</v>
      </c>
      <c r="L1282" s="264">
        <v>0</v>
      </c>
      <c r="M1282" s="264">
        <v>1</v>
      </c>
      <c r="N1282" s="267">
        <v>0</v>
      </c>
      <c r="O1282" s="266">
        <v>0</v>
      </c>
      <c r="P1282" s="294">
        <v>0.9</v>
      </c>
      <c r="Q1282" s="267">
        <v>0</v>
      </c>
      <c r="R1282" s="267">
        <v>0</v>
      </c>
      <c r="S1282" s="267">
        <v>0</v>
      </c>
      <c r="T1282" s="295">
        <v>0</v>
      </c>
      <c r="U1282" s="266">
        <v>28</v>
      </c>
      <c r="V1282" s="266">
        <v>27</v>
      </c>
      <c r="W1282" s="267">
        <v>0.964285714285714</v>
      </c>
      <c r="X1282" s="267">
        <v>0</v>
      </c>
      <c r="Y1282" s="268">
        <v>0</v>
      </c>
      <c r="Z1282" s="268">
        <v>1</v>
      </c>
      <c r="AA1282" s="295">
        <v>0</v>
      </c>
      <c r="AB1282" s="264">
        <v>4</v>
      </c>
      <c r="AC1282" s="264">
        <v>4</v>
      </c>
      <c r="AD1282" s="264">
        <v>14</v>
      </c>
      <c r="AE1282" s="264">
        <v>13</v>
      </c>
      <c r="AF1282" s="268">
        <v>1</v>
      </c>
      <c r="AG1282" s="268">
        <v>0.928571428571429</v>
      </c>
      <c r="AH1282" s="295">
        <v>0.0714285714285714</v>
      </c>
    </row>
    <row r="1283" spans="1:34">
      <c r="A1283" s="315" t="s">
        <v>1972</v>
      </c>
      <c r="B1283" s="321" t="s">
        <v>3373</v>
      </c>
      <c r="C1283" s="293" t="s">
        <v>2356</v>
      </c>
      <c r="D1283" s="321" t="s">
        <v>2357</v>
      </c>
      <c r="E1283" s="263">
        <v>3502</v>
      </c>
      <c r="F1283" s="263">
        <v>3465</v>
      </c>
      <c r="G1283" s="263">
        <v>3055</v>
      </c>
      <c r="H1283" s="264">
        <v>4136</v>
      </c>
      <c r="I1283" s="264">
        <v>4089</v>
      </c>
      <c r="J1283" s="264">
        <v>3459</v>
      </c>
      <c r="K1283" s="264">
        <v>4864</v>
      </c>
      <c r="L1283" s="264">
        <v>4327</v>
      </c>
      <c r="M1283" s="264">
        <v>3671</v>
      </c>
      <c r="N1283" s="267">
        <v>0.966454786694761</v>
      </c>
      <c r="O1283" s="266">
        <v>109624</v>
      </c>
      <c r="P1283" s="294">
        <v>0.9</v>
      </c>
      <c r="Q1283" s="267">
        <v>0.989434608794974</v>
      </c>
      <c r="R1283" s="267">
        <v>0.988636363636364</v>
      </c>
      <c r="S1283" s="267">
        <v>0.889597039473684</v>
      </c>
      <c r="T1283" s="295">
        <v>0.0007982451586106</v>
      </c>
      <c r="U1283" s="266">
        <v>113429</v>
      </c>
      <c r="V1283" s="266">
        <v>92937</v>
      </c>
      <c r="W1283" s="267">
        <v>0.819340732969523</v>
      </c>
      <c r="X1283" s="267">
        <v>0.872358652198744</v>
      </c>
      <c r="Y1283" s="268">
        <v>0.836315280464217</v>
      </c>
      <c r="Z1283" s="268">
        <v>0.754728618421053</v>
      </c>
      <c r="AA1283" s="295">
        <v>0.0360433717345269</v>
      </c>
      <c r="AB1283" s="264">
        <v>30826</v>
      </c>
      <c r="AC1283" s="264">
        <v>25649</v>
      </c>
      <c r="AD1283" s="264">
        <v>27778</v>
      </c>
      <c r="AE1283" s="264">
        <v>23729</v>
      </c>
      <c r="AF1283" s="268">
        <v>0.832057354181535</v>
      </c>
      <c r="AG1283" s="268">
        <v>0.854237166102671</v>
      </c>
      <c r="AH1283" s="295">
        <v>-0.0221798119211362</v>
      </c>
    </row>
    <row r="1284" spans="1:34">
      <c r="A1284" s="315" t="s">
        <v>1972</v>
      </c>
      <c r="B1284" s="321" t="s">
        <v>3373</v>
      </c>
      <c r="C1284" s="293" t="s">
        <v>2358</v>
      </c>
      <c r="D1284" s="321" t="s">
        <v>2359</v>
      </c>
      <c r="E1284" s="263">
        <v>2</v>
      </c>
      <c r="F1284" s="263">
        <v>0</v>
      </c>
      <c r="G1284" s="263">
        <v>2</v>
      </c>
      <c r="H1284" s="264">
        <v>4</v>
      </c>
      <c r="I1284" s="264">
        <v>0</v>
      </c>
      <c r="J1284" s="264">
        <v>4</v>
      </c>
      <c r="K1284" s="264">
        <v>1</v>
      </c>
      <c r="L1284" s="264">
        <v>0</v>
      </c>
      <c r="M1284" s="264">
        <v>1</v>
      </c>
      <c r="N1284" s="267">
        <v>0</v>
      </c>
      <c r="O1284" s="266">
        <v>0</v>
      </c>
      <c r="P1284" s="294">
        <v>0.9</v>
      </c>
      <c r="Q1284" s="267">
        <v>0</v>
      </c>
      <c r="R1284" s="267">
        <v>0</v>
      </c>
      <c r="S1284" s="267">
        <v>0</v>
      </c>
      <c r="T1284" s="295">
        <v>0</v>
      </c>
      <c r="U1284" s="266">
        <v>182</v>
      </c>
      <c r="V1284" s="266">
        <v>181</v>
      </c>
      <c r="W1284" s="267">
        <v>0.994505494505495</v>
      </c>
      <c r="X1284" s="267">
        <v>1</v>
      </c>
      <c r="Y1284" s="268">
        <v>1</v>
      </c>
      <c r="Z1284" s="268">
        <v>1</v>
      </c>
      <c r="AA1284" s="295">
        <v>0</v>
      </c>
      <c r="AB1284" s="264">
        <v>22</v>
      </c>
      <c r="AC1284" s="264">
        <v>22</v>
      </c>
      <c r="AD1284" s="264">
        <v>42</v>
      </c>
      <c r="AE1284" s="264">
        <v>41</v>
      </c>
      <c r="AF1284" s="268">
        <v>1</v>
      </c>
      <c r="AG1284" s="268">
        <v>0.976190476190476</v>
      </c>
      <c r="AH1284" s="295">
        <v>0.0238095238095238</v>
      </c>
    </row>
    <row r="1285" spans="1:34">
      <c r="A1285" s="315" t="s">
        <v>1972</v>
      </c>
      <c r="B1285" s="321" t="s">
        <v>3373</v>
      </c>
      <c r="C1285" s="293" t="s">
        <v>2360</v>
      </c>
      <c r="D1285" s="321" t="s">
        <v>2361</v>
      </c>
      <c r="E1285" s="263">
        <v>4726</v>
      </c>
      <c r="F1285" s="263">
        <v>4546</v>
      </c>
      <c r="G1285" s="263">
        <v>4265</v>
      </c>
      <c r="H1285" s="264">
        <v>5538</v>
      </c>
      <c r="I1285" s="264">
        <v>5371</v>
      </c>
      <c r="J1285" s="264">
        <v>5012</v>
      </c>
      <c r="K1285" s="264">
        <v>6668</v>
      </c>
      <c r="L1285" s="264">
        <v>6382</v>
      </c>
      <c r="M1285" s="264">
        <v>5064</v>
      </c>
      <c r="N1285" s="267">
        <v>0.961926241151199</v>
      </c>
      <c r="O1285" s="266">
        <v>165914</v>
      </c>
      <c r="P1285" s="294">
        <v>0.9</v>
      </c>
      <c r="Q1285" s="267">
        <v>0.96191282268303</v>
      </c>
      <c r="R1285" s="267">
        <v>0.969844709281329</v>
      </c>
      <c r="S1285" s="267">
        <v>0.957108578284343</v>
      </c>
      <c r="T1285" s="295">
        <v>-0.00793188659829902</v>
      </c>
      <c r="U1285" s="266">
        <v>172481</v>
      </c>
      <c r="V1285" s="266">
        <v>152796</v>
      </c>
      <c r="W1285" s="267">
        <v>0.885871487294253</v>
      </c>
      <c r="X1285" s="267">
        <v>0.902454506982649</v>
      </c>
      <c r="Y1285" s="268">
        <v>0.905019862766342</v>
      </c>
      <c r="Z1285" s="268">
        <v>0.759448110377924</v>
      </c>
      <c r="AA1285" s="295">
        <v>-0.00256535578369244</v>
      </c>
      <c r="AB1285" s="264">
        <v>43421</v>
      </c>
      <c r="AC1285" s="264">
        <v>38501</v>
      </c>
      <c r="AD1285" s="264">
        <v>40331</v>
      </c>
      <c r="AE1285" s="264">
        <v>35915</v>
      </c>
      <c r="AF1285" s="268">
        <v>0.88669077174639</v>
      </c>
      <c r="AG1285" s="268">
        <v>0.890506062334185</v>
      </c>
      <c r="AH1285" s="295">
        <v>-0.00381529058779462</v>
      </c>
    </row>
    <row r="1286" spans="1:34">
      <c r="A1286" s="315" t="s">
        <v>1972</v>
      </c>
      <c r="B1286" s="321" t="s">
        <v>3373</v>
      </c>
      <c r="C1286" s="293" t="s">
        <v>2362</v>
      </c>
      <c r="D1286" s="321" t="s">
        <v>2363</v>
      </c>
      <c r="E1286" s="263">
        <v>3445</v>
      </c>
      <c r="F1286" s="263">
        <v>3319</v>
      </c>
      <c r="G1286" s="263">
        <v>2980</v>
      </c>
      <c r="H1286" s="264">
        <v>4346</v>
      </c>
      <c r="I1286" s="264">
        <v>3919</v>
      </c>
      <c r="J1286" s="264">
        <v>3456</v>
      </c>
      <c r="K1286" s="264">
        <v>5226</v>
      </c>
      <c r="L1286" s="264">
        <v>4965</v>
      </c>
      <c r="M1286" s="264">
        <v>3916</v>
      </c>
      <c r="N1286" s="267">
        <v>0.917984226868454</v>
      </c>
      <c r="O1286" s="266">
        <v>122102</v>
      </c>
      <c r="P1286" s="294">
        <v>0.9</v>
      </c>
      <c r="Q1286" s="267">
        <v>0.963425253991292</v>
      </c>
      <c r="R1286" s="267">
        <v>0.901748734468477</v>
      </c>
      <c r="S1286" s="267">
        <v>0.950057405281286</v>
      </c>
      <c r="T1286" s="295">
        <v>0.0616765195228149</v>
      </c>
      <c r="U1286" s="266">
        <v>133011</v>
      </c>
      <c r="V1286" s="266">
        <v>104507</v>
      </c>
      <c r="W1286" s="267">
        <v>0.785701934426476</v>
      </c>
      <c r="X1286" s="267">
        <v>0.865021770682148</v>
      </c>
      <c r="Y1286" s="268">
        <v>0.795213989875748</v>
      </c>
      <c r="Z1286" s="268">
        <v>0.749330271718331</v>
      </c>
      <c r="AA1286" s="295">
        <v>0.0698077808064003</v>
      </c>
      <c r="AB1286" s="264">
        <v>33001</v>
      </c>
      <c r="AC1286" s="264">
        <v>27412</v>
      </c>
      <c r="AD1286" s="264">
        <v>31052</v>
      </c>
      <c r="AE1286" s="264">
        <v>25419</v>
      </c>
      <c r="AF1286" s="268">
        <v>0.830641495712251</v>
      </c>
      <c r="AG1286" s="268">
        <v>0.818594615483705</v>
      </c>
      <c r="AH1286" s="295">
        <v>0.0120468802285464</v>
      </c>
    </row>
    <row r="1287" spans="1:34">
      <c r="A1287" s="315" t="s">
        <v>1972</v>
      </c>
      <c r="B1287" s="321" t="s">
        <v>3372</v>
      </c>
      <c r="C1287" s="293" t="s">
        <v>2364</v>
      </c>
      <c r="D1287" s="321" t="s">
        <v>2365</v>
      </c>
      <c r="E1287" s="263">
        <v>1657</v>
      </c>
      <c r="F1287" s="263">
        <v>1632</v>
      </c>
      <c r="G1287" s="263">
        <v>1540</v>
      </c>
      <c r="H1287" s="264">
        <v>1997</v>
      </c>
      <c r="I1287" s="264">
        <v>1973</v>
      </c>
      <c r="J1287" s="264">
        <v>1817</v>
      </c>
      <c r="K1287" s="264">
        <v>2410</v>
      </c>
      <c r="L1287" s="264">
        <v>2372</v>
      </c>
      <c r="M1287" s="264">
        <v>1873</v>
      </c>
      <c r="N1287" s="267">
        <v>0.979789244418821</v>
      </c>
      <c r="O1287" s="266">
        <v>61180</v>
      </c>
      <c r="P1287" s="294">
        <v>0.9</v>
      </c>
      <c r="Q1287" s="267">
        <v>0.984912492456246</v>
      </c>
      <c r="R1287" s="267">
        <v>0.987981972959439</v>
      </c>
      <c r="S1287" s="267">
        <v>0.984232365145228</v>
      </c>
      <c r="T1287" s="295">
        <v>-0.00306948050319289</v>
      </c>
      <c r="U1287" s="266">
        <v>62442</v>
      </c>
      <c r="V1287" s="266">
        <v>56613</v>
      </c>
      <c r="W1287" s="267">
        <v>0.906649370615932</v>
      </c>
      <c r="X1287" s="267">
        <v>0.929390464695232</v>
      </c>
      <c r="Y1287" s="268">
        <v>0.909864797195794</v>
      </c>
      <c r="Z1287" s="268">
        <v>0.777178423236515</v>
      </c>
      <c r="AA1287" s="295">
        <v>0.0195256674994386</v>
      </c>
      <c r="AB1287" s="264">
        <v>15609</v>
      </c>
      <c r="AC1287" s="264">
        <v>14229</v>
      </c>
      <c r="AD1287" s="264">
        <v>14395</v>
      </c>
      <c r="AE1287" s="264">
        <v>13171</v>
      </c>
      <c r="AF1287" s="268">
        <v>0.911589467614838</v>
      </c>
      <c r="AG1287" s="268">
        <v>0.914970475859674</v>
      </c>
      <c r="AH1287" s="295">
        <v>-0.00338100824483589</v>
      </c>
    </row>
    <row r="1288" spans="1:34">
      <c r="A1288" s="315" t="s">
        <v>1972</v>
      </c>
      <c r="B1288" s="321" t="s">
        <v>3372</v>
      </c>
      <c r="C1288" s="293" t="s">
        <v>2366</v>
      </c>
      <c r="D1288" s="321" t="s">
        <v>2367</v>
      </c>
      <c r="E1288" s="263">
        <v>3334</v>
      </c>
      <c r="F1288" s="263">
        <v>3301</v>
      </c>
      <c r="G1288" s="263">
        <v>2943</v>
      </c>
      <c r="H1288" s="264">
        <v>4338</v>
      </c>
      <c r="I1288" s="264">
        <v>4284</v>
      </c>
      <c r="J1288" s="264">
        <v>3749</v>
      </c>
      <c r="K1288" s="264">
        <v>5063</v>
      </c>
      <c r="L1288" s="264">
        <v>4701</v>
      </c>
      <c r="M1288" s="264">
        <v>3912</v>
      </c>
      <c r="N1288" s="267">
        <v>0.981830812803933</v>
      </c>
      <c r="O1288" s="266">
        <v>128611</v>
      </c>
      <c r="P1288" s="294">
        <v>0.9</v>
      </c>
      <c r="Q1288" s="267">
        <v>0.990101979604079</v>
      </c>
      <c r="R1288" s="267">
        <v>0.987551867219917</v>
      </c>
      <c r="S1288" s="267">
        <v>0.928500888801106</v>
      </c>
      <c r="T1288" s="295">
        <v>0.00255011238416214</v>
      </c>
      <c r="U1288" s="266">
        <v>130991</v>
      </c>
      <c r="V1288" s="266">
        <v>114505</v>
      </c>
      <c r="W1288" s="267">
        <v>0.874144025162034</v>
      </c>
      <c r="X1288" s="267">
        <v>0.882723455308938</v>
      </c>
      <c r="Y1288" s="268">
        <v>0.864223144306132</v>
      </c>
      <c r="Z1288" s="268">
        <v>0.772664428204622</v>
      </c>
      <c r="AA1288" s="295">
        <v>0.0185003110028064</v>
      </c>
      <c r="AB1288" s="264">
        <v>32170</v>
      </c>
      <c r="AC1288" s="264">
        <v>27879</v>
      </c>
      <c r="AD1288" s="264">
        <v>29827</v>
      </c>
      <c r="AE1288" s="264">
        <v>26505</v>
      </c>
      <c r="AF1288" s="268">
        <v>0.866614858563879</v>
      </c>
      <c r="AG1288" s="268">
        <v>0.888624400710765</v>
      </c>
      <c r="AH1288" s="295">
        <v>-0.022009542146886</v>
      </c>
    </row>
    <row r="1289" spans="1:34">
      <c r="A1289" s="315" t="s">
        <v>1972</v>
      </c>
      <c r="B1289" s="321" t="s">
        <v>3372</v>
      </c>
      <c r="C1289" s="293" t="s">
        <v>2368</v>
      </c>
      <c r="D1289" s="321" t="s">
        <v>2369</v>
      </c>
      <c r="E1289" s="263">
        <v>1671</v>
      </c>
      <c r="F1289" s="263">
        <v>1646</v>
      </c>
      <c r="G1289" s="263">
        <v>1570</v>
      </c>
      <c r="H1289" s="264">
        <v>2090</v>
      </c>
      <c r="I1289" s="264">
        <v>2058</v>
      </c>
      <c r="J1289" s="264">
        <v>1956</v>
      </c>
      <c r="K1289" s="264">
        <v>2448</v>
      </c>
      <c r="L1289" s="264">
        <v>2406</v>
      </c>
      <c r="M1289" s="264">
        <v>2093</v>
      </c>
      <c r="N1289" s="267">
        <v>0.98431478709513</v>
      </c>
      <c r="O1289" s="266">
        <v>61813</v>
      </c>
      <c r="P1289" s="294">
        <v>0.9</v>
      </c>
      <c r="Q1289" s="267">
        <v>0.985038898862956</v>
      </c>
      <c r="R1289" s="267">
        <v>0.984688995215311</v>
      </c>
      <c r="S1289" s="267">
        <v>0.982843137254902</v>
      </c>
      <c r="T1289" s="295">
        <v>0.0003499036476452</v>
      </c>
      <c r="U1289" s="266">
        <v>62798</v>
      </c>
      <c r="V1289" s="266">
        <v>56870</v>
      </c>
      <c r="W1289" s="267">
        <v>0.905602089238511</v>
      </c>
      <c r="X1289" s="267">
        <v>0.939557151406344</v>
      </c>
      <c r="Y1289" s="268">
        <v>0.935885167464115</v>
      </c>
      <c r="Z1289" s="268">
        <v>0.854983660130719</v>
      </c>
      <c r="AA1289" s="295">
        <v>0.00367198394222867</v>
      </c>
      <c r="AB1289" s="264">
        <v>15628</v>
      </c>
      <c r="AC1289" s="264">
        <v>14434</v>
      </c>
      <c r="AD1289" s="264">
        <v>14846</v>
      </c>
      <c r="AE1289" s="264">
        <v>13498</v>
      </c>
      <c r="AF1289" s="268">
        <v>0.923598669055541</v>
      </c>
      <c r="AG1289" s="268">
        <v>0.909201131617944</v>
      </c>
      <c r="AH1289" s="295">
        <v>0.0143975374375971</v>
      </c>
    </row>
    <row r="1290" spans="1:34">
      <c r="A1290" s="315" t="s">
        <v>1972</v>
      </c>
      <c r="B1290" s="321" t="s">
        <v>3372</v>
      </c>
      <c r="C1290" s="293" t="s">
        <v>2370</v>
      </c>
      <c r="D1290" s="321" t="s">
        <v>2371</v>
      </c>
      <c r="E1290" s="263">
        <v>3226</v>
      </c>
      <c r="F1290" s="263">
        <v>3085</v>
      </c>
      <c r="G1290" s="263">
        <v>2903</v>
      </c>
      <c r="H1290" s="264">
        <v>3987</v>
      </c>
      <c r="I1290" s="264">
        <v>3802</v>
      </c>
      <c r="J1290" s="264">
        <v>3522</v>
      </c>
      <c r="K1290" s="264">
        <v>4936</v>
      </c>
      <c r="L1290" s="264">
        <v>4550</v>
      </c>
      <c r="M1290" s="264">
        <v>4196</v>
      </c>
      <c r="N1290" s="267">
        <v>0.952966050983365</v>
      </c>
      <c r="O1290" s="266">
        <v>119440</v>
      </c>
      <c r="P1290" s="294">
        <v>0.9</v>
      </c>
      <c r="Q1290" s="267">
        <v>0.956292622442653</v>
      </c>
      <c r="R1290" s="267">
        <v>0.953599197391522</v>
      </c>
      <c r="S1290" s="267">
        <v>0.921799027552674</v>
      </c>
      <c r="T1290" s="295">
        <v>0.00269342505113102</v>
      </c>
      <c r="U1290" s="266">
        <v>125335</v>
      </c>
      <c r="V1290" s="266">
        <v>114227</v>
      </c>
      <c r="W1290" s="267">
        <v>0.911373518969163</v>
      </c>
      <c r="X1290" s="267">
        <v>0.899876007439554</v>
      </c>
      <c r="Y1290" s="268">
        <v>0.883370955605719</v>
      </c>
      <c r="Z1290" s="268">
        <v>0.850081037277147</v>
      </c>
      <c r="AA1290" s="295">
        <v>0.0165050518338351</v>
      </c>
      <c r="AB1290" s="264">
        <v>30641</v>
      </c>
      <c r="AC1290" s="264">
        <v>27837</v>
      </c>
      <c r="AD1290" s="264">
        <v>28809</v>
      </c>
      <c r="AE1290" s="264">
        <v>26411</v>
      </c>
      <c r="AF1290" s="268">
        <v>0.908488626350315</v>
      </c>
      <c r="AG1290" s="268">
        <v>0.91676212294769</v>
      </c>
      <c r="AH1290" s="295">
        <v>-0.00827349659737509</v>
      </c>
    </row>
    <row r="1291" spans="1:34">
      <c r="A1291" s="315" t="s">
        <v>1972</v>
      </c>
      <c r="B1291" s="321" t="s">
        <v>3372</v>
      </c>
      <c r="C1291" s="293" t="s">
        <v>2372</v>
      </c>
      <c r="D1291" s="321" t="s">
        <v>2373</v>
      </c>
      <c r="E1291" s="263">
        <v>1</v>
      </c>
      <c r="F1291" s="263">
        <v>1</v>
      </c>
      <c r="G1291" s="263">
        <v>1</v>
      </c>
      <c r="H1291" s="264">
        <v>2</v>
      </c>
      <c r="I1291" s="264">
        <v>2</v>
      </c>
      <c r="J1291" s="264">
        <v>2</v>
      </c>
      <c r="K1291" s="264">
        <v>1</v>
      </c>
      <c r="L1291" s="264">
        <v>0</v>
      </c>
      <c r="M1291" s="264">
        <v>0</v>
      </c>
      <c r="N1291" s="267">
        <v>0.869565217391304</v>
      </c>
      <c r="O1291" s="266">
        <v>40</v>
      </c>
      <c r="P1291" s="294">
        <v>0.9</v>
      </c>
      <c r="Q1291" s="267">
        <v>1</v>
      </c>
      <c r="R1291" s="267">
        <v>1</v>
      </c>
      <c r="S1291" s="267">
        <v>0</v>
      </c>
      <c r="T1291" s="295">
        <v>0</v>
      </c>
      <c r="U1291" s="266">
        <v>46</v>
      </c>
      <c r="V1291" s="266">
        <v>44</v>
      </c>
      <c r="W1291" s="267">
        <v>0.956521739130435</v>
      </c>
      <c r="X1291" s="267">
        <v>1</v>
      </c>
      <c r="Y1291" s="268">
        <v>1</v>
      </c>
      <c r="Z1291" s="268">
        <v>0</v>
      </c>
      <c r="AA1291" s="295">
        <v>0</v>
      </c>
      <c r="AB1291" s="264">
        <v>7</v>
      </c>
      <c r="AC1291" s="264">
        <v>5</v>
      </c>
      <c r="AD1291" s="264">
        <v>5</v>
      </c>
      <c r="AE1291" s="264">
        <v>5</v>
      </c>
      <c r="AF1291" s="268">
        <v>0.714285714285714</v>
      </c>
      <c r="AG1291" s="268">
        <v>1</v>
      </c>
      <c r="AH1291" s="295">
        <v>-0.285714285714286</v>
      </c>
    </row>
    <row r="1292" spans="1:34">
      <c r="A1292" s="315" t="s">
        <v>1972</v>
      </c>
      <c r="B1292" s="321" t="s">
        <v>3374</v>
      </c>
      <c r="C1292" s="293" t="s">
        <v>2374</v>
      </c>
      <c r="D1292" s="321" t="s">
        <v>2375</v>
      </c>
      <c r="E1292" s="263">
        <v>1459</v>
      </c>
      <c r="F1292" s="263">
        <v>1448</v>
      </c>
      <c r="G1292" s="263">
        <v>1402</v>
      </c>
      <c r="H1292" s="264">
        <v>2349</v>
      </c>
      <c r="I1292" s="264">
        <v>2345</v>
      </c>
      <c r="J1292" s="264">
        <v>2287</v>
      </c>
      <c r="K1292" s="264">
        <v>2464</v>
      </c>
      <c r="L1292" s="264">
        <v>2465</v>
      </c>
      <c r="M1292" s="264">
        <v>2393</v>
      </c>
      <c r="N1292" s="267">
        <v>0.990976880856018</v>
      </c>
      <c r="O1292" s="266">
        <v>71497</v>
      </c>
      <c r="P1292" s="294">
        <v>0.9</v>
      </c>
      <c r="Q1292" s="267">
        <v>0.992460589444825</v>
      </c>
      <c r="R1292" s="267">
        <v>0.998297147722435</v>
      </c>
      <c r="S1292" s="267">
        <v>1.00040584415584</v>
      </c>
      <c r="T1292" s="295">
        <v>-0.00583655827760987</v>
      </c>
      <c r="U1292" s="266">
        <v>72148</v>
      </c>
      <c r="V1292" s="266">
        <v>70197</v>
      </c>
      <c r="W1292" s="267">
        <v>0.972958363364196</v>
      </c>
      <c r="X1292" s="267">
        <v>0.960932145305003</v>
      </c>
      <c r="Y1292" s="268">
        <v>0.973605789697744</v>
      </c>
      <c r="Z1292" s="268">
        <v>0.971185064935065</v>
      </c>
      <c r="AA1292" s="295">
        <v>-0.0126736443927402</v>
      </c>
      <c r="AB1292" s="264">
        <v>17054</v>
      </c>
      <c r="AC1292" s="264">
        <v>16620</v>
      </c>
      <c r="AD1292" s="264">
        <v>17814</v>
      </c>
      <c r="AE1292" s="264">
        <v>17265</v>
      </c>
      <c r="AF1292" s="268">
        <v>0.974551424885657</v>
      </c>
      <c r="AG1292" s="268">
        <v>0.969181542606938</v>
      </c>
      <c r="AH1292" s="295">
        <v>0.00536988227871893</v>
      </c>
    </row>
    <row r="1293" spans="1:34">
      <c r="A1293" s="315" t="s">
        <v>1972</v>
      </c>
      <c r="B1293" s="321" t="s">
        <v>3374</v>
      </c>
      <c r="C1293" s="293" t="s">
        <v>2376</v>
      </c>
      <c r="D1293" s="321" t="s">
        <v>2377</v>
      </c>
      <c r="E1293" s="263">
        <v>1454</v>
      </c>
      <c r="F1293" s="263">
        <v>1442</v>
      </c>
      <c r="G1293" s="263">
        <v>1341</v>
      </c>
      <c r="H1293" s="264">
        <v>2476</v>
      </c>
      <c r="I1293" s="264">
        <v>2447</v>
      </c>
      <c r="J1293" s="264">
        <v>2290</v>
      </c>
      <c r="K1293" s="264">
        <v>2524</v>
      </c>
      <c r="L1293" s="264">
        <v>2512</v>
      </c>
      <c r="M1293" s="264">
        <v>2354</v>
      </c>
      <c r="N1293" s="267">
        <v>0.991280511682548</v>
      </c>
      <c r="O1293" s="266">
        <v>75942</v>
      </c>
      <c r="P1293" s="294">
        <v>0.9</v>
      </c>
      <c r="Q1293" s="267">
        <v>0.991746905089409</v>
      </c>
      <c r="R1293" s="267">
        <v>0.988287560581583</v>
      </c>
      <c r="S1293" s="267">
        <v>0.995245641838352</v>
      </c>
      <c r="T1293" s="295">
        <v>0.00345934450782537</v>
      </c>
      <c r="U1293" s="266">
        <v>76610</v>
      </c>
      <c r="V1293" s="266">
        <v>71877</v>
      </c>
      <c r="W1293" s="267">
        <v>0.938219553583083</v>
      </c>
      <c r="X1293" s="267">
        <v>0.922283356258597</v>
      </c>
      <c r="Y1293" s="268">
        <v>0.924878836833603</v>
      </c>
      <c r="Z1293" s="268">
        <v>0.932646592709984</v>
      </c>
      <c r="AA1293" s="295">
        <v>-0.00259548057500569</v>
      </c>
      <c r="AB1293" s="264">
        <v>17600</v>
      </c>
      <c r="AC1293" s="264">
        <v>16494</v>
      </c>
      <c r="AD1293" s="264">
        <v>18539</v>
      </c>
      <c r="AE1293" s="264">
        <v>17403</v>
      </c>
      <c r="AF1293" s="268">
        <v>0.937159090909091</v>
      </c>
      <c r="AG1293" s="268">
        <v>0.938723771508711</v>
      </c>
      <c r="AH1293" s="295">
        <v>-0.00156468059962045</v>
      </c>
    </row>
    <row r="1294" spans="1:34">
      <c r="A1294" s="315" t="s">
        <v>1972</v>
      </c>
      <c r="B1294" s="321" t="s">
        <v>3374</v>
      </c>
      <c r="C1294" s="293" t="s">
        <v>2378</v>
      </c>
      <c r="D1294" s="321" t="s">
        <v>2379</v>
      </c>
      <c r="E1294" s="263">
        <v>1507</v>
      </c>
      <c r="F1294" s="263">
        <v>1509</v>
      </c>
      <c r="G1294" s="263">
        <v>1414</v>
      </c>
      <c r="H1294" s="264">
        <v>2555</v>
      </c>
      <c r="I1294" s="264">
        <v>2432</v>
      </c>
      <c r="J1294" s="264">
        <v>2468</v>
      </c>
      <c r="K1294" s="264">
        <v>2751</v>
      </c>
      <c r="L1294" s="264">
        <v>2735</v>
      </c>
      <c r="M1294" s="264">
        <v>2663</v>
      </c>
      <c r="N1294" s="267">
        <v>0.993842071667272</v>
      </c>
      <c r="O1294" s="266">
        <v>79405</v>
      </c>
      <c r="P1294" s="294">
        <v>0.9</v>
      </c>
      <c r="Q1294" s="267">
        <v>1.00132714001327</v>
      </c>
      <c r="R1294" s="267">
        <v>0.951859099804305</v>
      </c>
      <c r="S1294" s="267">
        <v>0.994183933115231</v>
      </c>
      <c r="T1294" s="295">
        <v>0.0494680402089662</v>
      </c>
      <c r="U1294" s="266">
        <v>79897</v>
      </c>
      <c r="V1294" s="266">
        <v>76575</v>
      </c>
      <c r="W1294" s="267">
        <v>0.958421467639586</v>
      </c>
      <c r="X1294" s="267">
        <v>0.93828798938288</v>
      </c>
      <c r="Y1294" s="268">
        <v>0.965949119373777</v>
      </c>
      <c r="Z1294" s="268">
        <v>0.96801163213377</v>
      </c>
      <c r="AA1294" s="295">
        <v>-0.027661129990897</v>
      </c>
      <c r="AB1294" s="264">
        <v>18415</v>
      </c>
      <c r="AC1294" s="264">
        <v>17733</v>
      </c>
      <c r="AD1294" s="264">
        <v>19275</v>
      </c>
      <c r="AE1294" s="264">
        <v>18572</v>
      </c>
      <c r="AF1294" s="268">
        <v>0.962964974205811</v>
      </c>
      <c r="AG1294" s="268">
        <v>0.963527885862516</v>
      </c>
      <c r="AH1294" s="295">
        <v>-0.000562911656705745</v>
      </c>
    </row>
    <row r="1295" spans="1:34">
      <c r="A1295" s="315" t="s">
        <v>1972</v>
      </c>
      <c r="B1295" s="321" t="s">
        <v>3374</v>
      </c>
      <c r="C1295" s="293" t="s">
        <v>2380</v>
      </c>
      <c r="D1295" s="321" t="s">
        <v>2381</v>
      </c>
      <c r="E1295" s="263">
        <v>1599</v>
      </c>
      <c r="F1295" s="263">
        <v>1589</v>
      </c>
      <c r="G1295" s="263">
        <v>1523</v>
      </c>
      <c r="H1295" s="264">
        <v>2641</v>
      </c>
      <c r="I1295" s="264">
        <v>2556</v>
      </c>
      <c r="J1295" s="264">
        <v>2507</v>
      </c>
      <c r="K1295" s="264">
        <v>2871</v>
      </c>
      <c r="L1295" s="264">
        <v>2817</v>
      </c>
      <c r="M1295" s="264">
        <v>2694</v>
      </c>
      <c r="N1295" s="267">
        <v>0.976982257417803</v>
      </c>
      <c r="O1295" s="266">
        <v>77971</v>
      </c>
      <c r="P1295" s="294">
        <v>0.9</v>
      </c>
      <c r="Q1295" s="267">
        <v>0.993746091307067</v>
      </c>
      <c r="R1295" s="267">
        <v>0.967815221507005</v>
      </c>
      <c r="S1295" s="267">
        <v>0.981191222570533</v>
      </c>
      <c r="T1295" s="295">
        <v>0.025930869800062</v>
      </c>
      <c r="U1295" s="266">
        <v>79808</v>
      </c>
      <c r="V1295" s="266">
        <v>76558</v>
      </c>
      <c r="W1295" s="267">
        <v>0.959277265437049</v>
      </c>
      <c r="X1295" s="267">
        <v>0.952470293933709</v>
      </c>
      <c r="Y1295" s="268">
        <v>0.949261643316925</v>
      </c>
      <c r="Z1295" s="268">
        <v>0.938349007314525</v>
      </c>
      <c r="AA1295" s="295">
        <v>0.0032086506167831</v>
      </c>
      <c r="AB1295" s="264">
        <v>18954</v>
      </c>
      <c r="AC1295" s="264">
        <v>18175</v>
      </c>
      <c r="AD1295" s="264">
        <v>19172</v>
      </c>
      <c r="AE1295" s="264">
        <v>18434</v>
      </c>
      <c r="AF1295" s="268">
        <v>0.958900495937533</v>
      </c>
      <c r="AG1295" s="268">
        <v>0.961506363446693</v>
      </c>
      <c r="AH1295" s="295">
        <v>-0.00260586750916003</v>
      </c>
    </row>
    <row r="1296" spans="1:34">
      <c r="A1296" s="315" t="s">
        <v>1972</v>
      </c>
      <c r="B1296" s="321" t="s">
        <v>3374</v>
      </c>
      <c r="C1296" s="293" t="s">
        <v>2382</v>
      </c>
      <c r="D1296" s="321" t="s">
        <v>2383</v>
      </c>
      <c r="E1296" s="263">
        <v>1015</v>
      </c>
      <c r="F1296" s="263">
        <v>1002</v>
      </c>
      <c r="G1296" s="263">
        <v>979</v>
      </c>
      <c r="H1296" s="264">
        <v>1613</v>
      </c>
      <c r="I1296" s="264">
        <v>1581</v>
      </c>
      <c r="J1296" s="264">
        <v>1544</v>
      </c>
      <c r="K1296" s="264">
        <v>1602</v>
      </c>
      <c r="L1296" s="264">
        <v>1571</v>
      </c>
      <c r="M1296" s="264">
        <v>1528</v>
      </c>
      <c r="N1296" s="267">
        <v>0.982659076636347</v>
      </c>
      <c r="O1296" s="266">
        <v>48507</v>
      </c>
      <c r="P1296" s="294">
        <v>0.9</v>
      </c>
      <c r="Q1296" s="267">
        <v>0.987192118226601</v>
      </c>
      <c r="R1296" s="267">
        <v>0.98016119032858</v>
      </c>
      <c r="S1296" s="267">
        <v>0.980649188514357</v>
      </c>
      <c r="T1296" s="295">
        <v>0.00703092789802073</v>
      </c>
      <c r="U1296" s="266">
        <v>49363</v>
      </c>
      <c r="V1296" s="266">
        <v>47520</v>
      </c>
      <c r="W1296" s="267">
        <v>0.962664343739238</v>
      </c>
      <c r="X1296" s="267">
        <v>0.964532019704433</v>
      </c>
      <c r="Y1296" s="268">
        <v>0.957222566646001</v>
      </c>
      <c r="Z1296" s="268">
        <v>0.953807740324594</v>
      </c>
      <c r="AA1296" s="295">
        <v>0.00730945305843222</v>
      </c>
      <c r="AB1296" s="264">
        <v>11531</v>
      </c>
      <c r="AC1296" s="264">
        <v>11087</v>
      </c>
      <c r="AD1296" s="264">
        <v>12084</v>
      </c>
      <c r="AE1296" s="264">
        <v>11663</v>
      </c>
      <c r="AF1296" s="268">
        <v>0.961495100164773</v>
      </c>
      <c r="AG1296" s="268">
        <v>0.9651605428666</v>
      </c>
      <c r="AH1296" s="295">
        <v>-0.00366544270182723</v>
      </c>
    </row>
    <row r="1297" spans="1:34">
      <c r="A1297" s="315" t="s">
        <v>1972</v>
      </c>
      <c r="B1297" s="321" t="s">
        <v>3374</v>
      </c>
      <c r="C1297" s="293" t="s">
        <v>2384</v>
      </c>
      <c r="D1297" s="321" t="s">
        <v>2385</v>
      </c>
      <c r="E1297" s="263">
        <v>1301</v>
      </c>
      <c r="F1297" s="263">
        <v>1285</v>
      </c>
      <c r="G1297" s="263">
        <v>1260</v>
      </c>
      <c r="H1297" s="264">
        <v>1977</v>
      </c>
      <c r="I1297" s="264">
        <v>1921</v>
      </c>
      <c r="J1297" s="264">
        <v>1908</v>
      </c>
      <c r="K1297" s="264">
        <v>2166</v>
      </c>
      <c r="L1297" s="264">
        <v>2038</v>
      </c>
      <c r="M1297" s="264">
        <v>2103</v>
      </c>
      <c r="N1297" s="267">
        <v>0.964025500910747</v>
      </c>
      <c r="O1297" s="266">
        <v>63510</v>
      </c>
      <c r="P1297" s="294">
        <v>0.9</v>
      </c>
      <c r="Q1297" s="267">
        <v>0.987701767870869</v>
      </c>
      <c r="R1297" s="267">
        <v>0.971674253920081</v>
      </c>
      <c r="S1297" s="267">
        <v>0.940904893813481</v>
      </c>
      <c r="T1297" s="295">
        <v>0.0160275139507877</v>
      </c>
      <c r="U1297" s="266">
        <v>65880</v>
      </c>
      <c r="V1297" s="266">
        <v>63882</v>
      </c>
      <c r="W1297" s="267">
        <v>0.969672131147541</v>
      </c>
      <c r="X1297" s="267">
        <v>0.968485780169101</v>
      </c>
      <c r="Y1297" s="268">
        <v>0.965098634294385</v>
      </c>
      <c r="Z1297" s="268">
        <v>0.970914127423823</v>
      </c>
      <c r="AA1297" s="295">
        <v>0.00338714587471522</v>
      </c>
      <c r="AB1297" s="264">
        <v>15407</v>
      </c>
      <c r="AC1297" s="264">
        <v>14988</v>
      </c>
      <c r="AD1297" s="264">
        <v>15366</v>
      </c>
      <c r="AE1297" s="264">
        <v>14918</v>
      </c>
      <c r="AF1297" s="268">
        <v>0.972804569351593</v>
      </c>
      <c r="AG1297" s="268">
        <v>0.970844722113758</v>
      </c>
      <c r="AH1297" s="295">
        <v>0.00195984723783582</v>
      </c>
    </row>
    <row r="1298" spans="1:34">
      <c r="A1298" s="315" t="s">
        <v>1972</v>
      </c>
      <c r="B1298" s="321" t="s">
        <v>3374</v>
      </c>
      <c r="C1298" s="293" t="s">
        <v>2386</v>
      </c>
      <c r="D1298" s="321" t="s">
        <v>2387</v>
      </c>
      <c r="E1298" s="263">
        <v>1429</v>
      </c>
      <c r="F1298" s="263">
        <v>1409</v>
      </c>
      <c r="G1298" s="263">
        <v>1362</v>
      </c>
      <c r="H1298" s="264">
        <v>2373</v>
      </c>
      <c r="I1298" s="264">
        <v>2355</v>
      </c>
      <c r="J1298" s="264">
        <v>2278</v>
      </c>
      <c r="K1298" s="264">
        <v>2368</v>
      </c>
      <c r="L1298" s="264">
        <v>2356</v>
      </c>
      <c r="M1298" s="264">
        <v>2270</v>
      </c>
      <c r="N1298" s="267">
        <v>0.984155177760862</v>
      </c>
      <c r="O1298" s="266">
        <v>69814</v>
      </c>
      <c r="P1298" s="294">
        <v>0.9</v>
      </c>
      <c r="Q1298" s="267">
        <v>0.986004198740378</v>
      </c>
      <c r="R1298" s="267">
        <v>0.992414664981037</v>
      </c>
      <c r="S1298" s="267">
        <v>0.994932432432432</v>
      </c>
      <c r="T1298" s="295">
        <v>-0.00641046624065877</v>
      </c>
      <c r="U1298" s="266">
        <v>70938</v>
      </c>
      <c r="V1298" s="266">
        <v>68625</v>
      </c>
      <c r="W1298" s="267">
        <v>0.967394062420705</v>
      </c>
      <c r="X1298" s="267">
        <v>0.953114065780266</v>
      </c>
      <c r="Y1298" s="268">
        <v>0.959966287399916</v>
      </c>
      <c r="Z1298" s="268">
        <v>0.958614864864865</v>
      </c>
      <c r="AA1298" s="295">
        <v>-0.00685222161964982</v>
      </c>
      <c r="AB1298" s="264">
        <v>16652</v>
      </c>
      <c r="AC1298" s="264">
        <v>16108</v>
      </c>
      <c r="AD1298" s="264">
        <v>17195</v>
      </c>
      <c r="AE1298" s="264">
        <v>16707</v>
      </c>
      <c r="AF1298" s="268">
        <v>0.967331251501321</v>
      </c>
      <c r="AG1298" s="268">
        <v>0.971619656876999</v>
      </c>
      <c r="AH1298" s="295">
        <v>-0.00428840537567798</v>
      </c>
    </row>
    <row r="1299" spans="1:34">
      <c r="A1299" s="315" t="s">
        <v>1972</v>
      </c>
      <c r="B1299" s="321" t="s">
        <v>3374</v>
      </c>
      <c r="C1299" s="293" t="s">
        <v>2388</v>
      </c>
      <c r="D1299" s="321" t="s">
        <v>2389</v>
      </c>
      <c r="E1299" s="263">
        <v>783</v>
      </c>
      <c r="F1299" s="263">
        <v>773</v>
      </c>
      <c r="G1299" s="263">
        <v>737</v>
      </c>
      <c r="H1299" s="264">
        <v>1274</v>
      </c>
      <c r="I1299" s="264">
        <v>1262</v>
      </c>
      <c r="J1299" s="264">
        <v>1221</v>
      </c>
      <c r="K1299" s="264">
        <v>1275</v>
      </c>
      <c r="L1299" s="264">
        <v>1262</v>
      </c>
      <c r="M1299" s="264">
        <v>1219</v>
      </c>
      <c r="N1299" s="267">
        <v>0.986688647212243</v>
      </c>
      <c r="O1299" s="266">
        <v>40101</v>
      </c>
      <c r="P1299" s="294">
        <v>0.9</v>
      </c>
      <c r="Q1299" s="267">
        <v>0.987228607918263</v>
      </c>
      <c r="R1299" s="267">
        <v>0.990580847723705</v>
      </c>
      <c r="S1299" s="267">
        <v>0.989803921568627</v>
      </c>
      <c r="T1299" s="295">
        <v>-0.00335223980544186</v>
      </c>
      <c r="U1299" s="266">
        <v>40642</v>
      </c>
      <c r="V1299" s="266">
        <v>39011</v>
      </c>
      <c r="W1299" s="267">
        <v>0.959869100930072</v>
      </c>
      <c r="X1299" s="267">
        <v>0.94125159642401</v>
      </c>
      <c r="Y1299" s="268">
        <v>0.95839874411303</v>
      </c>
      <c r="Z1299" s="268">
        <v>0.956078431372549</v>
      </c>
      <c r="AA1299" s="295">
        <v>-0.0171471476890196</v>
      </c>
      <c r="AB1299" s="264">
        <v>9238</v>
      </c>
      <c r="AC1299" s="264">
        <v>8869</v>
      </c>
      <c r="AD1299" s="264">
        <v>9605</v>
      </c>
      <c r="AE1299" s="264">
        <v>9234</v>
      </c>
      <c r="AF1299" s="268">
        <v>0.960056289240095</v>
      </c>
      <c r="AG1299" s="268">
        <v>0.961374284226965</v>
      </c>
      <c r="AH1299" s="295">
        <v>-0.00131799498686991</v>
      </c>
    </row>
    <row r="1300" spans="1:34">
      <c r="A1300" s="315" t="s">
        <v>1972</v>
      </c>
      <c r="B1300" s="321" t="s">
        <v>3374</v>
      </c>
      <c r="C1300" s="293" t="s">
        <v>2390</v>
      </c>
      <c r="D1300" s="321" t="s">
        <v>2391</v>
      </c>
      <c r="E1300" s="263">
        <v>1220</v>
      </c>
      <c r="F1300" s="263">
        <v>1205</v>
      </c>
      <c r="G1300" s="263">
        <v>1118</v>
      </c>
      <c r="H1300" s="264">
        <v>2084</v>
      </c>
      <c r="I1300" s="264">
        <v>2059</v>
      </c>
      <c r="J1300" s="264">
        <v>1924</v>
      </c>
      <c r="K1300" s="264">
        <v>2097</v>
      </c>
      <c r="L1300" s="264">
        <v>2081</v>
      </c>
      <c r="M1300" s="264">
        <v>1932</v>
      </c>
      <c r="N1300" s="267">
        <v>0.987159725005395</v>
      </c>
      <c r="O1300" s="266">
        <v>64041</v>
      </c>
      <c r="P1300" s="294">
        <v>0.9</v>
      </c>
      <c r="Q1300" s="267">
        <v>0.987704918032787</v>
      </c>
      <c r="R1300" s="267">
        <v>0.988003838771593</v>
      </c>
      <c r="S1300" s="267">
        <v>0.992370052455889</v>
      </c>
      <c r="T1300" s="295">
        <v>-0.000298920738806108</v>
      </c>
      <c r="U1300" s="266">
        <v>64874</v>
      </c>
      <c r="V1300" s="266">
        <v>60849</v>
      </c>
      <c r="W1300" s="267">
        <v>0.937956654437833</v>
      </c>
      <c r="X1300" s="267">
        <v>0.916393442622951</v>
      </c>
      <c r="Y1300" s="268">
        <v>0.923224568138196</v>
      </c>
      <c r="Z1300" s="268">
        <v>0.921316165951359</v>
      </c>
      <c r="AA1300" s="295">
        <v>-0.0068311255152449</v>
      </c>
      <c r="AB1300" s="264">
        <v>14803</v>
      </c>
      <c r="AC1300" s="264">
        <v>13800</v>
      </c>
      <c r="AD1300" s="264">
        <v>15400</v>
      </c>
      <c r="AE1300" s="264">
        <v>14436</v>
      </c>
      <c r="AF1300" s="268">
        <v>0.93224346416267</v>
      </c>
      <c r="AG1300" s="268">
        <v>0.937402597402597</v>
      </c>
      <c r="AH1300" s="295">
        <v>-0.00515913323992767</v>
      </c>
    </row>
    <row r="1301" spans="1:34">
      <c r="A1301" s="315" t="s">
        <v>1972</v>
      </c>
      <c r="B1301" s="321" t="s">
        <v>3374</v>
      </c>
      <c r="C1301" s="293" t="s">
        <v>2392</v>
      </c>
      <c r="D1301" s="321" t="s">
        <v>2393</v>
      </c>
      <c r="E1301" s="263">
        <v>1016</v>
      </c>
      <c r="F1301" s="263">
        <v>968</v>
      </c>
      <c r="G1301" s="263">
        <v>971</v>
      </c>
      <c r="H1301" s="264">
        <v>1576</v>
      </c>
      <c r="I1301" s="264">
        <v>1556</v>
      </c>
      <c r="J1301" s="264">
        <v>1548</v>
      </c>
      <c r="K1301" s="264">
        <v>1746</v>
      </c>
      <c r="L1301" s="264">
        <v>1743</v>
      </c>
      <c r="M1301" s="264">
        <v>1703</v>
      </c>
      <c r="N1301" s="267">
        <v>0.973891199604662</v>
      </c>
      <c r="O1301" s="266">
        <v>47298</v>
      </c>
      <c r="P1301" s="294">
        <v>0.9</v>
      </c>
      <c r="Q1301" s="267">
        <v>0.952755905511811</v>
      </c>
      <c r="R1301" s="267">
        <v>0.987309644670051</v>
      </c>
      <c r="S1301" s="267">
        <v>0.998281786941581</v>
      </c>
      <c r="T1301" s="295">
        <v>-0.0345537391582398</v>
      </c>
      <c r="U1301" s="266">
        <v>48566</v>
      </c>
      <c r="V1301" s="266">
        <v>47088</v>
      </c>
      <c r="W1301" s="267">
        <v>0.969567186920891</v>
      </c>
      <c r="X1301" s="267">
        <v>0.955708661417323</v>
      </c>
      <c r="Y1301" s="268">
        <v>0.982233502538071</v>
      </c>
      <c r="Z1301" s="268">
        <v>0.975372279495991</v>
      </c>
      <c r="AA1301" s="295">
        <v>-0.0265248411207483</v>
      </c>
      <c r="AB1301" s="264">
        <v>11376</v>
      </c>
      <c r="AC1301" s="264">
        <v>11084</v>
      </c>
      <c r="AD1301" s="264">
        <v>10927</v>
      </c>
      <c r="AE1301" s="264">
        <v>10544</v>
      </c>
      <c r="AF1301" s="268">
        <v>0.974331926863572</v>
      </c>
      <c r="AG1301" s="268">
        <v>0.964949208382905</v>
      </c>
      <c r="AH1301" s="295">
        <v>0.00938271848066763</v>
      </c>
    </row>
    <row r="1302" spans="1:34">
      <c r="A1302" s="315" t="s">
        <v>1972</v>
      </c>
      <c r="B1302" s="321" t="s">
        <v>3374</v>
      </c>
      <c r="C1302" s="293" t="s">
        <v>2394</v>
      </c>
      <c r="D1302" s="321" t="s">
        <v>2395</v>
      </c>
      <c r="E1302" s="263">
        <v>1090</v>
      </c>
      <c r="F1302" s="263">
        <v>1084</v>
      </c>
      <c r="G1302" s="263">
        <v>952</v>
      </c>
      <c r="H1302" s="264">
        <v>1946</v>
      </c>
      <c r="I1302" s="264">
        <v>1912</v>
      </c>
      <c r="J1302" s="264">
        <v>1753</v>
      </c>
      <c r="K1302" s="264">
        <v>2056</v>
      </c>
      <c r="L1302" s="264">
        <v>2044</v>
      </c>
      <c r="M1302" s="264">
        <v>1773</v>
      </c>
      <c r="N1302" s="267">
        <v>0.974717868338558</v>
      </c>
      <c r="O1302" s="266">
        <v>62187</v>
      </c>
      <c r="P1302" s="294">
        <v>0.9</v>
      </c>
      <c r="Q1302" s="267">
        <v>0.994495412844037</v>
      </c>
      <c r="R1302" s="267">
        <v>0.982528263103803</v>
      </c>
      <c r="S1302" s="267">
        <v>0.994163424124514</v>
      </c>
      <c r="T1302" s="295">
        <v>0.0119671497402341</v>
      </c>
      <c r="U1302" s="266">
        <v>63800</v>
      </c>
      <c r="V1302" s="266">
        <v>55818</v>
      </c>
      <c r="W1302" s="267">
        <v>0.874890282131661</v>
      </c>
      <c r="X1302" s="267">
        <v>0.873394495412844</v>
      </c>
      <c r="Y1302" s="268">
        <v>0.900822199383351</v>
      </c>
      <c r="Z1302" s="268">
        <v>0.862354085603113</v>
      </c>
      <c r="AA1302" s="295">
        <v>-0.0274277039705064</v>
      </c>
      <c r="AB1302" s="264">
        <v>14287</v>
      </c>
      <c r="AC1302" s="264">
        <v>12493</v>
      </c>
      <c r="AD1302" s="264">
        <v>15157</v>
      </c>
      <c r="AE1302" s="264">
        <v>13319</v>
      </c>
      <c r="AF1302" s="268">
        <v>0.874431301182894</v>
      </c>
      <c r="AG1302" s="268">
        <v>0.878735897605067</v>
      </c>
      <c r="AH1302" s="295">
        <v>-0.0043045964221734</v>
      </c>
    </row>
    <row r="1303" spans="1:34">
      <c r="A1303" s="315" t="s">
        <v>1972</v>
      </c>
      <c r="B1303" s="321" t="s">
        <v>3375</v>
      </c>
      <c r="C1303" s="293" t="s">
        <v>2396</v>
      </c>
      <c r="D1303" s="321" t="s">
        <v>2397</v>
      </c>
      <c r="E1303" s="263">
        <v>1160</v>
      </c>
      <c r="F1303" s="263">
        <v>1138</v>
      </c>
      <c r="G1303" s="263">
        <v>1094</v>
      </c>
      <c r="H1303" s="264">
        <v>1952</v>
      </c>
      <c r="I1303" s="264">
        <v>1903</v>
      </c>
      <c r="J1303" s="264">
        <v>1857</v>
      </c>
      <c r="K1303" s="264">
        <v>2057</v>
      </c>
      <c r="L1303" s="264">
        <v>2028</v>
      </c>
      <c r="M1303" s="264">
        <v>1912</v>
      </c>
      <c r="N1303" s="267">
        <v>0.984866142781034</v>
      </c>
      <c r="O1303" s="266">
        <v>59155</v>
      </c>
      <c r="P1303" s="294">
        <v>0.9</v>
      </c>
      <c r="Q1303" s="267">
        <v>0.981034482758621</v>
      </c>
      <c r="R1303" s="267">
        <v>0.974897540983607</v>
      </c>
      <c r="S1303" s="267">
        <v>0.985901798736023</v>
      </c>
      <c r="T1303" s="295">
        <v>0.00613694177501412</v>
      </c>
      <c r="U1303" s="266">
        <v>60064</v>
      </c>
      <c r="V1303" s="266">
        <v>57595</v>
      </c>
      <c r="W1303" s="267">
        <v>0.958893846563665</v>
      </c>
      <c r="X1303" s="267">
        <v>0.943103448275862</v>
      </c>
      <c r="Y1303" s="268">
        <v>0.951331967213115</v>
      </c>
      <c r="Z1303" s="268">
        <v>0.929508993680117</v>
      </c>
      <c r="AA1303" s="295">
        <v>-0.00822851893725263</v>
      </c>
      <c r="AB1303" s="264">
        <v>13917</v>
      </c>
      <c r="AC1303" s="264">
        <v>13335</v>
      </c>
      <c r="AD1303" s="264">
        <v>14394</v>
      </c>
      <c r="AE1303" s="264">
        <v>13794</v>
      </c>
      <c r="AF1303" s="268">
        <v>0.958180642379823</v>
      </c>
      <c r="AG1303" s="268">
        <v>0.958315964985411</v>
      </c>
      <c r="AH1303" s="295">
        <v>-0.000135322605587351</v>
      </c>
    </row>
    <row r="1304" spans="1:34">
      <c r="A1304" s="315" t="s">
        <v>1972</v>
      </c>
      <c r="B1304" s="321" t="s">
        <v>3375</v>
      </c>
      <c r="C1304" s="293" t="s">
        <v>2398</v>
      </c>
      <c r="D1304" s="321" t="s">
        <v>2399</v>
      </c>
      <c r="E1304" s="263">
        <v>755</v>
      </c>
      <c r="F1304" s="263">
        <v>749</v>
      </c>
      <c r="G1304" s="263">
        <v>730</v>
      </c>
      <c r="H1304" s="264">
        <v>1724</v>
      </c>
      <c r="I1304" s="264">
        <v>1552</v>
      </c>
      <c r="J1304" s="264">
        <v>1481</v>
      </c>
      <c r="K1304" s="264">
        <v>1774</v>
      </c>
      <c r="L1304" s="264">
        <v>1739</v>
      </c>
      <c r="M1304" s="264">
        <v>1663</v>
      </c>
      <c r="N1304" s="267">
        <v>0.977931251687213</v>
      </c>
      <c r="O1304" s="266">
        <v>43471</v>
      </c>
      <c r="P1304" s="294">
        <v>0.9</v>
      </c>
      <c r="Q1304" s="267">
        <v>0.99205298013245</v>
      </c>
      <c r="R1304" s="267">
        <v>0.900232018561485</v>
      </c>
      <c r="S1304" s="267">
        <v>0.980270574971815</v>
      </c>
      <c r="T1304" s="295">
        <v>0.0918209615709654</v>
      </c>
      <c r="U1304" s="266">
        <v>44452</v>
      </c>
      <c r="V1304" s="266">
        <v>41288</v>
      </c>
      <c r="W1304" s="267">
        <v>0.928822100242959</v>
      </c>
      <c r="X1304" s="267">
        <v>0.966887417218543</v>
      </c>
      <c r="Y1304" s="268">
        <v>0.859048723897912</v>
      </c>
      <c r="Z1304" s="268">
        <v>0.937429537767757</v>
      </c>
      <c r="AA1304" s="295">
        <v>0.107838693320631</v>
      </c>
      <c r="AB1304" s="264">
        <v>10130</v>
      </c>
      <c r="AC1304" s="264">
        <v>9300</v>
      </c>
      <c r="AD1304" s="264">
        <v>11389</v>
      </c>
      <c r="AE1304" s="264">
        <v>10546</v>
      </c>
      <c r="AF1304" s="268">
        <v>0.918065153010859</v>
      </c>
      <c r="AG1304" s="268">
        <v>0.925981209939415</v>
      </c>
      <c r="AH1304" s="295">
        <v>-0.00791605692855646</v>
      </c>
    </row>
    <row r="1305" spans="1:34">
      <c r="A1305" s="315" t="s">
        <v>1972</v>
      </c>
      <c r="B1305" s="321" t="s">
        <v>3375</v>
      </c>
      <c r="C1305" s="293" t="s">
        <v>2400</v>
      </c>
      <c r="D1305" s="321" t="s">
        <v>2401</v>
      </c>
      <c r="E1305" s="263">
        <v>553</v>
      </c>
      <c r="F1305" s="263">
        <v>526</v>
      </c>
      <c r="G1305" s="263">
        <v>504</v>
      </c>
      <c r="H1305" s="264">
        <v>911</v>
      </c>
      <c r="I1305" s="264">
        <v>869</v>
      </c>
      <c r="J1305" s="264">
        <v>806</v>
      </c>
      <c r="K1305" s="264">
        <v>920</v>
      </c>
      <c r="L1305" s="264">
        <v>877</v>
      </c>
      <c r="M1305" s="264">
        <v>728</v>
      </c>
      <c r="N1305" s="267">
        <v>0.967421223450146</v>
      </c>
      <c r="O1305" s="266">
        <v>23548</v>
      </c>
      <c r="P1305" s="294">
        <v>0.9</v>
      </c>
      <c r="Q1305" s="267">
        <v>0.951175406871609</v>
      </c>
      <c r="R1305" s="267">
        <v>0.953896816684962</v>
      </c>
      <c r="S1305" s="267">
        <v>0.953260869565217</v>
      </c>
      <c r="T1305" s="295">
        <v>-0.00272140981335223</v>
      </c>
      <c r="U1305" s="266">
        <v>24341</v>
      </c>
      <c r="V1305" s="266">
        <v>21446</v>
      </c>
      <c r="W1305" s="267">
        <v>0.881064869972474</v>
      </c>
      <c r="X1305" s="267">
        <v>0.911392405063291</v>
      </c>
      <c r="Y1305" s="268">
        <v>0.884742041712404</v>
      </c>
      <c r="Z1305" s="268">
        <v>0.791304347826087</v>
      </c>
      <c r="AA1305" s="295">
        <v>0.0266503633508871</v>
      </c>
      <c r="AB1305" s="264">
        <v>5874</v>
      </c>
      <c r="AC1305" s="264">
        <v>5139</v>
      </c>
      <c r="AD1305" s="264">
        <v>5975</v>
      </c>
      <c r="AE1305" s="264">
        <v>5341</v>
      </c>
      <c r="AF1305" s="268">
        <v>0.874872318692543</v>
      </c>
      <c r="AG1305" s="268">
        <v>0.893891213389121</v>
      </c>
      <c r="AH1305" s="295">
        <v>-0.0190188946965779</v>
      </c>
    </row>
    <row r="1306" spans="1:34">
      <c r="A1306" s="315" t="s">
        <v>1972</v>
      </c>
      <c r="B1306" s="321" t="s">
        <v>3375</v>
      </c>
      <c r="C1306" s="293" t="s">
        <v>2402</v>
      </c>
      <c r="D1306" s="321" t="s">
        <v>2403</v>
      </c>
      <c r="E1306" s="263">
        <v>1236</v>
      </c>
      <c r="F1306" s="263">
        <v>1223</v>
      </c>
      <c r="G1306" s="263">
        <v>1111</v>
      </c>
      <c r="H1306" s="264">
        <v>2292</v>
      </c>
      <c r="I1306" s="264">
        <v>2258</v>
      </c>
      <c r="J1306" s="264">
        <v>2095</v>
      </c>
      <c r="K1306" s="264">
        <v>2304</v>
      </c>
      <c r="L1306" s="264">
        <v>2269</v>
      </c>
      <c r="M1306" s="264">
        <v>2088</v>
      </c>
      <c r="N1306" s="267">
        <v>0.988433961190463</v>
      </c>
      <c r="O1306" s="266">
        <v>69479</v>
      </c>
      <c r="P1306" s="294">
        <v>0.9</v>
      </c>
      <c r="Q1306" s="267">
        <v>0.989482200647249</v>
      </c>
      <c r="R1306" s="267">
        <v>0.985165794066318</v>
      </c>
      <c r="S1306" s="267">
        <v>0.984809027777778</v>
      </c>
      <c r="T1306" s="295">
        <v>0.00431640658093158</v>
      </c>
      <c r="U1306" s="266">
        <v>70292</v>
      </c>
      <c r="V1306" s="266">
        <v>65256</v>
      </c>
      <c r="W1306" s="267">
        <v>0.928356000682866</v>
      </c>
      <c r="X1306" s="267">
        <v>0.898867313915858</v>
      </c>
      <c r="Y1306" s="268">
        <v>0.914048865619546</v>
      </c>
      <c r="Z1306" s="268">
        <v>0.90625</v>
      </c>
      <c r="AA1306" s="295">
        <v>-0.0151815517036886</v>
      </c>
      <c r="AB1306" s="264">
        <v>15710</v>
      </c>
      <c r="AC1306" s="264">
        <v>14473</v>
      </c>
      <c r="AD1306" s="264">
        <v>17691</v>
      </c>
      <c r="AE1306" s="264">
        <v>16447</v>
      </c>
      <c r="AF1306" s="268">
        <v>0.921260343730108</v>
      </c>
      <c r="AG1306" s="268">
        <v>0.929681759086541</v>
      </c>
      <c r="AH1306" s="295">
        <v>-0.00842141535643293</v>
      </c>
    </row>
    <row r="1307" spans="1:34">
      <c r="A1307" s="315" t="s">
        <v>1972</v>
      </c>
      <c r="B1307" s="321" t="s">
        <v>3375</v>
      </c>
      <c r="C1307" s="293" t="s">
        <v>2404</v>
      </c>
      <c r="D1307" s="321" t="s">
        <v>2405</v>
      </c>
      <c r="E1307" s="263">
        <v>1134</v>
      </c>
      <c r="F1307" s="263">
        <v>1123</v>
      </c>
      <c r="G1307" s="263">
        <v>1076</v>
      </c>
      <c r="H1307" s="264">
        <v>2136</v>
      </c>
      <c r="I1307" s="264">
        <v>2107</v>
      </c>
      <c r="J1307" s="264">
        <v>2025</v>
      </c>
      <c r="K1307" s="264">
        <v>2223</v>
      </c>
      <c r="L1307" s="264">
        <v>2200</v>
      </c>
      <c r="M1307" s="264">
        <v>2081</v>
      </c>
      <c r="N1307" s="267">
        <v>0.988677341326962</v>
      </c>
      <c r="O1307" s="266">
        <v>66624</v>
      </c>
      <c r="P1307" s="294">
        <v>0.9</v>
      </c>
      <c r="Q1307" s="267">
        <v>0.990299823633157</v>
      </c>
      <c r="R1307" s="267">
        <v>0.986423220973783</v>
      </c>
      <c r="S1307" s="267">
        <v>0.989653621232569</v>
      </c>
      <c r="T1307" s="295">
        <v>0.00387660265937417</v>
      </c>
      <c r="U1307" s="266">
        <v>67387</v>
      </c>
      <c r="V1307" s="266">
        <v>64179</v>
      </c>
      <c r="W1307" s="267">
        <v>0.952394378737739</v>
      </c>
      <c r="X1307" s="267">
        <v>0.948853615520282</v>
      </c>
      <c r="Y1307" s="268">
        <v>0.948033707865168</v>
      </c>
      <c r="Z1307" s="268">
        <v>0.936122357174989</v>
      </c>
      <c r="AA1307" s="295">
        <v>0.000819907655113639</v>
      </c>
      <c r="AB1307" s="264">
        <v>15305</v>
      </c>
      <c r="AC1307" s="264">
        <v>14602</v>
      </c>
      <c r="AD1307" s="264">
        <v>17034</v>
      </c>
      <c r="AE1307" s="264">
        <v>16212</v>
      </c>
      <c r="AF1307" s="268">
        <v>0.95406729826854</v>
      </c>
      <c r="AG1307" s="268">
        <v>0.951743571680169</v>
      </c>
      <c r="AH1307" s="295">
        <v>0.00232372658837054</v>
      </c>
    </row>
    <row r="1308" spans="1:34">
      <c r="A1308" s="315" t="s">
        <v>1972</v>
      </c>
      <c r="B1308" s="321" t="s">
        <v>3375</v>
      </c>
      <c r="C1308" s="293" t="s">
        <v>2406</v>
      </c>
      <c r="D1308" s="321" t="s">
        <v>2407</v>
      </c>
      <c r="E1308" s="263">
        <v>1360</v>
      </c>
      <c r="F1308" s="263">
        <v>1355</v>
      </c>
      <c r="G1308" s="263">
        <v>1243</v>
      </c>
      <c r="H1308" s="264">
        <v>2232</v>
      </c>
      <c r="I1308" s="264">
        <v>2227</v>
      </c>
      <c r="J1308" s="264">
        <v>2051</v>
      </c>
      <c r="K1308" s="264">
        <v>2255</v>
      </c>
      <c r="L1308" s="264">
        <v>2244</v>
      </c>
      <c r="M1308" s="264">
        <v>2036</v>
      </c>
      <c r="N1308" s="267">
        <v>0.992152174246256</v>
      </c>
      <c r="O1308" s="266">
        <v>64729</v>
      </c>
      <c r="P1308" s="294">
        <v>0.9</v>
      </c>
      <c r="Q1308" s="267">
        <v>0.996323529411765</v>
      </c>
      <c r="R1308" s="267">
        <v>0.997759856630824</v>
      </c>
      <c r="S1308" s="267">
        <v>0.995121951219512</v>
      </c>
      <c r="T1308" s="295">
        <v>-0.00143632721905962</v>
      </c>
      <c r="U1308" s="266">
        <v>65241</v>
      </c>
      <c r="V1308" s="266">
        <v>60269</v>
      </c>
      <c r="W1308" s="267">
        <v>0.923790254594503</v>
      </c>
      <c r="X1308" s="267">
        <v>0.913970588235294</v>
      </c>
      <c r="Y1308" s="268">
        <v>0.918906810035842</v>
      </c>
      <c r="Z1308" s="268">
        <v>0.902882483370288</v>
      </c>
      <c r="AA1308" s="295">
        <v>-0.0049362218005482</v>
      </c>
      <c r="AB1308" s="264">
        <v>15215</v>
      </c>
      <c r="AC1308" s="264">
        <v>14083</v>
      </c>
      <c r="AD1308" s="264">
        <v>16145</v>
      </c>
      <c r="AE1308" s="264">
        <v>15011</v>
      </c>
      <c r="AF1308" s="268">
        <v>0.925599737101545</v>
      </c>
      <c r="AG1308" s="268">
        <v>0.929761536079281</v>
      </c>
      <c r="AH1308" s="295">
        <v>-0.00416179897773694</v>
      </c>
    </row>
    <row r="1309" spans="1:34">
      <c r="A1309" s="315" t="s">
        <v>1972</v>
      </c>
      <c r="B1309" s="321" t="s">
        <v>3375</v>
      </c>
      <c r="C1309" s="293" t="s">
        <v>2408</v>
      </c>
      <c r="D1309" s="321" t="s">
        <v>2409</v>
      </c>
      <c r="E1309" s="263">
        <v>1996</v>
      </c>
      <c r="F1309" s="263">
        <v>1984</v>
      </c>
      <c r="G1309" s="263">
        <v>1953</v>
      </c>
      <c r="H1309" s="264">
        <v>3247</v>
      </c>
      <c r="I1309" s="264">
        <v>3230</v>
      </c>
      <c r="J1309" s="264">
        <v>3159</v>
      </c>
      <c r="K1309" s="264">
        <v>3366</v>
      </c>
      <c r="L1309" s="264">
        <v>3325</v>
      </c>
      <c r="M1309" s="264">
        <v>3302</v>
      </c>
      <c r="N1309" s="267">
        <v>0.992705004777708</v>
      </c>
      <c r="O1309" s="266">
        <v>96617</v>
      </c>
      <c r="P1309" s="294">
        <v>0.9</v>
      </c>
      <c r="Q1309" s="267">
        <v>0.993987975951904</v>
      </c>
      <c r="R1309" s="267">
        <v>0.994764397905759</v>
      </c>
      <c r="S1309" s="267">
        <v>0.987819370172311</v>
      </c>
      <c r="T1309" s="295">
        <v>-0.000776421953855411</v>
      </c>
      <c r="U1309" s="266">
        <v>97327</v>
      </c>
      <c r="V1309" s="266">
        <v>95005</v>
      </c>
      <c r="W1309" s="267">
        <v>0.976142283230758</v>
      </c>
      <c r="X1309" s="267">
        <v>0.978456913827655</v>
      </c>
      <c r="Y1309" s="268">
        <v>0.972898059747459</v>
      </c>
      <c r="Z1309" s="268">
        <v>0.98098633392751</v>
      </c>
      <c r="AA1309" s="295">
        <v>0.00555885408019607</v>
      </c>
      <c r="AB1309" s="264">
        <v>23112</v>
      </c>
      <c r="AC1309" s="264">
        <v>22590</v>
      </c>
      <c r="AD1309" s="264">
        <v>23419</v>
      </c>
      <c r="AE1309" s="264">
        <v>22946</v>
      </c>
      <c r="AF1309" s="268">
        <v>0.977414330218069</v>
      </c>
      <c r="AG1309" s="268">
        <v>0.979802724283701</v>
      </c>
      <c r="AH1309" s="295">
        <v>-0.00238839406563274</v>
      </c>
    </row>
    <row r="1310" spans="1:34">
      <c r="A1310" s="315" t="s">
        <v>1972</v>
      </c>
      <c r="B1310" s="321" t="s">
        <v>3375</v>
      </c>
      <c r="C1310" s="293" t="s">
        <v>2410</v>
      </c>
      <c r="D1310" s="321" t="s">
        <v>2411</v>
      </c>
      <c r="E1310" s="263">
        <v>1332</v>
      </c>
      <c r="F1310" s="263">
        <v>1310</v>
      </c>
      <c r="G1310" s="263">
        <v>1162</v>
      </c>
      <c r="H1310" s="264">
        <v>2052</v>
      </c>
      <c r="I1310" s="264">
        <v>1893</v>
      </c>
      <c r="J1310" s="264">
        <v>1527</v>
      </c>
      <c r="K1310" s="264">
        <v>2254</v>
      </c>
      <c r="L1310" s="264">
        <v>2231</v>
      </c>
      <c r="M1310" s="264">
        <v>1736</v>
      </c>
      <c r="N1310" s="267">
        <v>0.961374609485941</v>
      </c>
      <c r="O1310" s="266">
        <v>60930</v>
      </c>
      <c r="P1310" s="294">
        <v>0.9</v>
      </c>
      <c r="Q1310" s="267">
        <v>0.983483483483483</v>
      </c>
      <c r="R1310" s="267">
        <v>0.922514619883041</v>
      </c>
      <c r="S1310" s="267">
        <v>0.989795918367347</v>
      </c>
      <c r="T1310" s="295">
        <v>0.0609688636004425</v>
      </c>
      <c r="U1310" s="266">
        <v>63378</v>
      </c>
      <c r="V1310" s="266">
        <v>52033</v>
      </c>
      <c r="W1310" s="267">
        <v>0.82099466691912</v>
      </c>
      <c r="X1310" s="267">
        <v>0.872372372372372</v>
      </c>
      <c r="Y1310" s="268">
        <v>0.744152046783626</v>
      </c>
      <c r="Z1310" s="268">
        <v>0.770186335403727</v>
      </c>
      <c r="AA1310" s="295">
        <v>0.128220325588747</v>
      </c>
      <c r="AB1310" s="264">
        <v>15077</v>
      </c>
      <c r="AC1310" s="264">
        <v>12375</v>
      </c>
      <c r="AD1310" s="264">
        <v>15654</v>
      </c>
      <c r="AE1310" s="264">
        <v>12410</v>
      </c>
      <c r="AF1310" s="268">
        <v>0.82078662863965</v>
      </c>
      <c r="AG1310" s="268">
        <v>0.79276862143861</v>
      </c>
      <c r="AH1310" s="295">
        <v>0.0280180072010399</v>
      </c>
    </row>
    <row r="1311" spans="1:34">
      <c r="A1311" s="315" t="s">
        <v>1972</v>
      </c>
      <c r="B1311" s="321" t="s">
        <v>3375</v>
      </c>
      <c r="C1311" s="293" t="s">
        <v>2412</v>
      </c>
      <c r="D1311" s="321" t="s">
        <v>2413</v>
      </c>
      <c r="E1311" s="263">
        <v>1371</v>
      </c>
      <c r="F1311" s="263">
        <v>1358</v>
      </c>
      <c r="G1311" s="263">
        <v>1094</v>
      </c>
      <c r="H1311" s="264">
        <v>2397</v>
      </c>
      <c r="I1311" s="264">
        <v>2243</v>
      </c>
      <c r="J1311" s="264">
        <v>1909</v>
      </c>
      <c r="K1311" s="264">
        <v>2301</v>
      </c>
      <c r="L1311" s="264">
        <v>2210</v>
      </c>
      <c r="M1311" s="264">
        <v>1719</v>
      </c>
      <c r="N1311" s="267">
        <v>0.933476985145791</v>
      </c>
      <c r="O1311" s="266">
        <v>61083</v>
      </c>
      <c r="P1311" s="294">
        <v>0.9</v>
      </c>
      <c r="Q1311" s="267">
        <v>0.990517870167761</v>
      </c>
      <c r="R1311" s="267">
        <v>0.935753024614101</v>
      </c>
      <c r="S1311" s="267">
        <v>0.96045197740113</v>
      </c>
      <c r="T1311" s="295">
        <v>0.0547648455536598</v>
      </c>
      <c r="U1311" s="266">
        <v>65436</v>
      </c>
      <c r="V1311" s="266">
        <v>49992</v>
      </c>
      <c r="W1311" s="267">
        <v>0.76398312855309</v>
      </c>
      <c r="X1311" s="267">
        <v>0.797957695113056</v>
      </c>
      <c r="Y1311" s="268">
        <v>0.796412181894034</v>
      </c>
      <c r="Z1311" s="268">
        <v>0.747066492829205</v>
      </c>
      <c r="AA1311" s="295">
        <v>0.00154551321902197</v>
      </c>
      <c r="AB1311" s="264">
        <v>15566</v>
      </c>
      <c r="AC1311" s="264">
        <v>12541</v>
      </c>
      <c r="AD1311" s="264">
        <v>15821</v>
      </c>
      <c r="AE1311" s="264">
        <v>12529</v>
      </c>
      <c r="AF1311" s="268">
        <v>0.805666195554413</v>
      </c>
      <c r="AG1311" s="268">
        <v>0.79192212881613</v>
      </c>
      <c r="AH1311" s="295">
        <v>0.013744066738283</v>
      </c>
    </row>
    <row r="1312" spans="1:34">
      <c r="A1312" s="315" t="s">
        <v>1972</v>
      </c>
      <c r="B1312" s="321" t="s">
        <v>3375</v>
      </c>
      <c r="C1312" s="293" t="s">
        <v>2414</v>
      </c>
      <c r="D1312" s="321" t="s">
        <v>2415</v>
      </c>
      <c r="E1312" s="263">
        <v>893</v>
      </c>
      <c r="F1312" s="263">
        <v>877</v>
      </c>
      <c r="G1312" s="263">
        <v>831</v>
      </c>
      <c r="H1312" s="264">
        <v>1702</v>
      </c>
      <c r="I1312" s="264">
        <v>1552</v>
      </c>
      <c r="J1312" s="264">
        <v>1459</v>
      </c>
      <c r="K1312" s="264">
        <v>1602</v>
      </c>
      <c r="L1312" s="264">
        <v>1326</v>
      </c>
      <c r="M1312" s="264">
        <v>1277</v>
      </c>
      <c r="N1312" s="267">
        <v>0.965345922322091</v>
      </c>
      <c r="O1312" s="266">
        <v>46827</v>
      </c>
      <c r="P1312" s="294">
        <v>0.9</v>
      </c>
      <c r="Q1312" s="267">
        <v>0.982082866741321</v>
      </c>
      <c r="R1312" s="267">
        <v>0.91186839012926</v>
      </c>
      <c r="S1312" s="267">
        <v>0.827715355805243</v>
      </c>
      <c r="T1312" s="295">
        <v>0.0702144766120617</v>
      </c>
      <c r="U1312" s="266">
        <v>48508</v>
      </c>
      <c r="V1312" s="266">
        <v>43736</v>
      </c>
      <c r="W1312" s="267">
        <v>0.901624474313515</v>
      </c>
      <c r="X1312" s="267">
        <v>0.93057110862262</v>
      </c>
      <c r="Y1312" s="268">
        <v>0.857226792009401</v>
      </c>
      <c r="Z1312" s="268">
        <v>0.797128589263421</v>
      </c>
      <c r="AA1312" s="295">
        <v>0.0733443166132197</v>
      </c>
      <c r="AB1312" s="264">
        <v>11254</v>
      </c>
      <c r="AC1312" s="264">
        <v>10198</v>
      </c>
      <c r="AD1312" s="264">
        <v>11850</v>
      </c>
      <c r="AE1312" s="264">
        <v>10644</v>
      </c>
      <c r="AF1312" s="268">
        <v>0.906166696285765</v>
      </c>
      <c r="AG1312" s="268">
        <v>0.898227848101266</v>
      </c>
      <c r="AH1312" s="295">
        <v>0.0079388481844993</v>
      </c>
    </row>
    <row r="1313" spans="1:34">
      <c r="A1313" s="315" t="s">
        <v>1972</v>
      </c>
      <c r="B1313" s="321" t="s">
        <v>3375</v>
      </c>
      <c r="C1313" s="293" t="s">
        <v>2416</v>
      </c>
      <c r="D1313" s="321" t="s">
        <v>2417</v>
      </c>
      <c r="E1313" s="263">
        <v>952</v>
      </c>
      <c r="F1313" s="263">
        <v>945</v>
      </c>
      <c r="G1313" s="263">
        <v>836</v>
      </c>
      <c r="H1313" s="264">
        <v>1630</v>
      </c>
      <c r="I1313" s="264">
        <v>1614</v>
      </c>
      <c r="J1313" s="264">
        <v>1409</v>
      </c>
      <c r="K1313" s="264">
        <v>1716</v>
      </c>
      <c r="L1313" s="264">
        <v>1691</v>
      </c>
      <c r="M1313" s="264">
        <v>1429</v>
      </c>
      <c r="N1313" s="267">
        <v>0.896569090336796</v>
      </c>
      <c r="O1313" s="266">
        <v>42726</v>
      </c>
      <c r="P1313" s="294">
        <v>0.9</v>
      </c>
      <c r="Q1313" s="267">
        <v>0.992647058823529</v>
      </c>
      <c r="R1313" s="267">
        <v>0.990184049079755</v>
      </c>
      <c r="S1313" s="267">
        <v>0.985431235431235</v>
      </c>
      <c r="T1313" s="295">
        <v>0.00246300974377489</v>
      </c>
      <c r="U1313" s="266">
        <v>47655</v>
      </c>
      <c r="V1313" s="266">
        <v>40583</v>
      </c>
      <c r="W1313" s="267">
        <v>0.851600041968314</v>
      </c>
      <c r="X1313" s="267">
        <v>0.878151260504202</v>
      </c>
      <c r="Y1313" s="268">
        <v>0.86441717791411</v>
      </c>
      <c r="Z1313" s="268">
        <v>0.832750582750583</v>
      </c>
      <c r="AA1313" s="295">
        <v>0.0137340825900912</v>
      </c>
      <c r="AB1313" s="264">
        <v>11110</v>
      </c>
      <c r="AC1313" s="264">
        <v>9752</v>
      </c>
      <c r="AD1313" s="264">
        <v>11243</v>
      </c>
      <c r="AE1313" s="264">
        <v>9694</v>
      </c>
      <c r="AF1313" s="268">
        <v>0.877767776777678</v>
      </c>
      <c r="AG1313" s="268">
        <v>0.862225384683803</v>
      </c>
      <c r="AH1313" s="295">
        <v>0.0155423920938745</v>
      </c>
    </row>
    <row r="1314" spans="1:34">
      <c r="A1314" s="315" t="s">
        <v>1972</v>
      </c>
      <c r="B1314" s="321" t="s">
        <v>3375</v>
      </c>
      <c r="C1314" s="293" t="s">
        <v>2418</v>
      </c>
      <c r="D1314" s="321" t="s">
        <v>2419</v>
      </c>
      <c r="E1314" s="263">
        <v>1028</v>
      </c>
      <c r="F1314" s="263">
        <v>1013</v>
      </c>
      <c r="G1314" s="263">
        <v>971</v>
      </c>
      <c r="H1314" s="264">
        <v>1751</v>
      </c>
      <c r="I1314" s="264">
        <v>1727</v>
      </c>
      <c r="J1314" s="264">
        <v>1653</v>
      </c>
      <c r="K1314" s="264">
        <v>1791</v>
      </c>
      <c r="L1314" s="264">
        <v>1761</v>
      </c>
      <c r="M1314" s="264">
        <v>1694</v>
      </c>
      <c r="N1314" s="267">
        <v>0.981122211895911</v>
      </c>
      <c r="O1314" s="266">
        <v>50673</v>
      </c>
      <c r="P1314" s="294">
        <v>0.9</v>
      </c>
      <c r="Q1314" s="267">
        <v>0.985408560311284</v>
      </c>
      <c r="R1314" s="267">
        <v>0.986293546544831</v>
      </c>
      <c r="S1314" s="267">
        <v>0.983249581239531</v>
      </c>
      <c r="T1314" s="295">
        <v>-0.00088498623354738</v>
      </c>
      <c r="U1314" s="266">
        <v>51648</v>
      </c>
      <c r="V1314" s="266">
        <v>49463</v>
      </c>
      <c r="W1314" s="267">
        <v>0.957694392812887</v>
      </c>
      <c r="X1314" s="267">
        <v>0.944552529182879</v>
      </c>
      <c r="Y1314" s="268">
        <v>0.944031981724729</v>
      </c>
      <c r="Z1314" s="268">
        <v>0.945840312674484</v>
      </c>
      <c r="AA1314" s="295">
        <v>0.000520547458150666</v>
      </c>
      <c r="AB1314" s="264">
        <v>12008</v>
      </c>
      <c r="AC1314" s="264">
        <v>11476</v>
      </c>
      <c r="AD1314" s="264">
        <v>12543</v>
      </c>
      <c r="AE1314" s="264">
        <v>11964</v>
      </c>
      <c r="AF1314" s="268">
        <v>0.955696202531646</v>
      </c>
      <c r="AG1314" s="268">
        <v>0.953838794546759</v>
      </c>
      <c r="AH1314" s="295">
        <v>0.00185740798488643</v>
      </c>
    </row>
    <row r="1315" spans="1:34">
      <c r="A1315" s="315" t="s">
        <v>1972</v>
      </c>
      <c r="B1315" s="321" t="s">
        <v>3375</v>
      </c>
      <c r="C1315" s="293" t="s">
        <v>2420</v>
      </c>
      <c r="D1315" s="321" t="s">
        <v>2421</v>
      </c>
      <c r="E1315" s="263">
        <v>1003</v>
      </c>
      <c r="F1315" s="263">
        <v>996</v>
      </c>
      <c r="G1315" s="263">
        <v>939</v>
      </c>
      <c r="H1315" s="264">
        <v>2062</v>
      </c>
      <c r="I1315" s="264">
        <v>2047</v>
      </c>
      <c r="J1315" s="264">
        <v>1940</v>
      </c>
      <c r="K1315" s="264">
        <v>2195</v>
      </c>
      <c r="L1315" s="264">
        <v>2105</v>
      </c>
      <c r="M1315" s="264">
        <v>2036</v>
      </c>
      <c r="N1315" s="267">
        <v>0.983486519607843</v>
      </c>
      <c r="O1315" s="266">
        <v>64202</v>
      </c>
      <c r="P1315" s="294">
        <v>0.9</v>
      </c>
      <c r="Q1315" s="267">
        <v>0.993020937188435</v>
      </c>
      <c r="R1315" s="267">
        <v>0.992725509214355</v>
      </c>
      <c r="S1315" s="267">
        <v>0.958997722095672</v>
      </c>
      <c r="T1315" s="295">
        <v>0.000295427974079665</v>
      </c>
      <c r="U1315" s="266">
        <v>65280</v>
      </c>
      <c r="V1315" s="266">
        <v>60929</v>
      </c>
      <c r="W1315" s="267">
        <v>0.933348651960784</v>
      </c>
      <c r="X1315" s="267">
        <v>0.936191425722832</v>
      </c>
      <c r="Y1315" s="268">
        <v>0.940834141610087</v>
      </c>
      <c r="Z1315" s="268">
        <v>0.927562642369021</v>
      </c>
      <c r="AA1315" s="295">
        <v>-0.00464271588725573</v>
      </c>
      <c r="AB1315" s="264">
        <v>15049</v>
      </c>
      <c r="AC1315" s="264">
        <v>14094</v>
      </c>
      <c r="AD1315" s="264">
        <v>16277</v>
      </c>
      <c r="AE1315" s="264">
        <v>15092</v>
      </c>
      <c r="AF1315" s="268">
        <v>0.936540633929165</v>
      </c>
      <c r="AG1315" s="268">
        <v>0.927197886588438</v>
      </c>
      <c r="AH1315" s="295">
        <v>0.00934274734072704</v>
      </c>
    </row>
    <row r="1316" spans="1:34">
      <c r="A1316" s="315" t="s">
        <v>1972</v>
      </c>
      <c r="B1316" s="321" t="s">
        <v>3375</v>
      </c>
      <c r="C1316" s="293" t="s">
        <v>2422</v>
      </c>
      <c r="D1316" s="321" t="s">
        <v>2423</v>
      </c>
      <c r="E1316" s="263">
        <v>1679</v>
      </c>
      <c r="F1316" s="263">
        <v>1653</v>
      </c>
      <c r="G1316" s="263">
        <v>1580</v>
      </c>
      <c r="H1316" s="264">
        <v>3306</v>
      </c>
      <c r="I1316" s="264">
        <v>3267</v>
      </c>
      <c r="J1316" s="264">
        <v>3153</v>
      </c>
      <c r="K1316" s="264">
        <v>3791</v>
      </c>
      <c r="L1316" s="264">
        <v>3757</v>
      </c>
      <c r="M1316" s="264">
        <v>3585</v>
      </c>
      <c r="N1316" s="267">
        <v>0.989129910123857</v>
      </c>
      <c r="O1316" s="266">
        <v>102461</v>
      </c>
      <c r="P1316" s="294">
        <v>0.9</v>
      </c>
      <c r="Q1316" s="267">
        <v>0.984514592019059</v>
      </c>
      <c r="R1316" s="267">
        <v>0.988203266787659</v>
      </c>
      <c r="S1316" s="267">
        <v>0.991031390134529</v>
      </c>
      <c r="T1316" s="295">
        <v>-0.0036886747685998</v>
      </c>
      <c r="U1316" s="266">
        <v>103587</v>
      </c>
      <c r="V1316" s="266">
        <v>98614</v>
      </c>
      <c r="W1316" s="267">
        <v>0.951992045333874</v>
      </c>
      <c r="X1316" s="267">
        <v>0.941036331149494</v>
      </c>
      <c r="Y1316" s="268">
        <v>0.953720508166969</v>
      </c>
      <c r="Z1316" s="268">
        <v>0.945660775520971</v>
      </c>
      <c r="AA1316" s="295">
        <v>-0.0126841770174755</v>
      </c>
      <c r="AB1316" s="264">
        <v>24060</v>
      </c>
      <c r="AC1316" s="264">
        <v>22977</v>
      </c>
      <c r="AD1316" s="264">
        <v>25895</v>
      </c>
      <c r="AE1316" s="264">
        <v>24695</v>
      </c>
      <c r="AF1316" s="268">
        <v>0.95498753117207</v>
      </c>
      <c r="AG1316" s="268">
        <v>0.953659007530411</v>
      </c>
      <c r="AH1316" s="295">
        <v>0.00132852364165847</v>
      </c>
    </row>
    <row r="1317" spans="1:34">
      <c r="A1317" s="315" t="s">
        <v>1972</v>
      </c>
      <c r="B1317" s="321" t="s">
        <v>3375</v>
      </c>
      <c r="C1317" s="293" t="s">
        <v>2424</v>
      </c>
      <c r="D1317" s="321" t="s">
        <v>2425</v>
      </c>
      <c r="E1317" s="263">
        <v>1401</v>
      </c>
      <c r="F1317" s="263">
        <v>1340</v>
      </c>
      <c r="G1317" s="263">
        <v>987</v>
      </c>
      <c r="H1317" s="264">
        <v>2287</v>
      </c>
      <c r="I1317" s="264">
        <v>2137</v>
      </c>
      <c r="J1317" s="264">
        <v>1534</v>
      </c>
      <c r="K1317" s="264">
        <v>2304</v>
      </c>
      <c r="L1317" s="264">
        <v>2226</v>
      </c>
      <c r="M1317" s="264">
        <v>1454</v>
      </c>
      <c r="N1317" s="267">
        <v>0.965626805314847</v>
      </c>
      <c r="O1317" s="266">
        <v>66860</v>
      </c>
      <c r="P1317" s="294">
        <v>0.9</v>
      </c>
      <c r="Q1317" s="267">
        <v>0.956459671663098</v>
      </c>
      <c r="R1317" s="267">
        <v>0.934411893310013</v>
      </c>
      <c r="S1317" s="267">
        <v>0.966145833333333</v>
      </c>
      <c r="T1317" s="295">
        <v>0.0220477783530847</v>
      </c>
      <c r="U1317" s="266">
        <v>69240</v>
      </c>
      <c r="V1317" s="266">
        <v>49647</v>
      </c>
      <c r="W1317" s="267">
        <v>0.717027729636049</v>
      </c>
      <c r="X1317" s="267">
        <v>0.704496788008565</v>
      </c>
      <c r="Y1317" s="268">
        <v>0.670747704416266</v>
      </c>
      <c r="Z1317" s="268">
        <v>0.631076388888889</v>
      </c>
      <c r="AA1317" s="295">
        <v>0.0337490835922994</v>
      </c>
      <c r="AB1317" s="264">
        <v>16088</v>
      </c>
      <c r="AC1317" s="264">
        <v>10818</v>
      </c>
      <c r="AD1317" s="264">
        <v>16801</v>
      </c>
      <c r="AE1317" s="264">
        <v>12090</v>
      </c>
      <c r="AF1317" s="268">
        <v>0.672426653406266</v>
      </c>
      <c r="AG1317" s="268">
        <v>0.719600023808107</v>
      </c>
      <c r="AH1317" s="295">
        <v>-0.0471733704018411</v>
      </c>
    </row>
    <row r="1318" spans="1:34">
      <c r="A1318" s="315" t="s">
        <v>1972</v>
      </c>
      <c r="B1318" s="321" t="s">
        <v>3375</v>
      </c>
      <c r="C1318" s="293" t="s">
        <v>2426</v>
      </c>
      <c r="D1318" s="321" t="s">
        <v>2427</v>
      </c>
      <c r="E1318" s="263">
        <v>1228</v>
      </c>
      <c r="F1318" s="263">
        <v>1189</v>
      </c>
      <c r="G1318" s="263">
        <v>1069</v>
      </c>
      <c r="H1318" s="264">
        <v>2150</v>
      </c>
      <c r="I1318" s="264">
        <v>2103</v>
      </c>
      <c r="J1318" s="264">
        <v>1741</v>
      </c>
      <c r="K1318" s="264">
        <v>2498</v>
      </c>
      <c r="L1318" s="264">
        <v>2454</v>
      </c>
      <c r="M1318" s="264">
        <v>2026</v>
      </c>
      <c r="N1318" s="267">
        <v>0.984726899782407</v>
      </c>
      <c r="O1318" s="266">
        <v>71051</v>
      </c>
      <c r="P1318" s="294">
        <v>0.9</v>
      </c>
      <c r="Q1318" s="267">
        <v>0.968241042345277</v>
      </c>
      <c r="R1318" s="267">
        <v>0.978139534883721</v>
      </c>
      <c r="S1318" s="267">
        <v>0.982385908726982</v>
      </c>
      <c r="T1318" s="295">
        <v>-0.0098984925384441</v>
      </c>
      <c r="U1318" s="266">
        <v>72153</v>
      </c>
      <c r="V1318" s="266">
        <v>59999</v>
      </c>
      <c r="W1318" s="267">
        <v>0.831552395603786</v>
      </c>
      <c r="X1318" s="267">
        <v>0.870521172638437</v>
      </c>
      <c r="Y1318" s="268">
        <v>0.809767441860465</v>
      </c>
      <c r="Z1318" s="268">
        <v>0.811048839071257</v>
      </c>
      <c r="AA1318" s="295">
        <v>0.0607537307779714</v>
      </c>
      <c r="AB1318" s="264">
        <v>16709</v>
      </c>
      <c r="AC1318" s="264">
        <v>13931</v>
      </c>
      <c r="AD1318" s="264">
        <v>18611</v>
      </c>
      <c r="AE1318" s="264">
        <v>15431</v>
      </c>
      <c r="AF1318" s="268">
        <v>0.833742294571788</v>
      </c>
      <c r="AG1318" s="268">
        <v>0.829133308258557</v>
      </c>
      <c r="AH1318" s="295">
        <v>0.00460898631323081</v>
      </c>
    </row>
    <row r="1319" spans="1:34">
      <c r="A1319" s="315" t="s">
        <v>1972</v>
      </c>
      <c r="B1319" s="321" t="s">
        <v>3375</v>
      </c>
      <c r="C1319" s="293" t="s">
        <v>2428</v>
      </c>
      <c r="D1319" s="321" t="s">
        <v>2429</v>
      </c>
      <c r="E1319" s="263">
        <v>709</v>
      </c>
      <c r="F1319" s="263">
        <v>702</v>
      </c>
      <c r="G1319" s="263">
        <v>680</v>
      </c>
      <c r="H1319" s="264">
        <v>1326</v>
      </c>
      <c r="I1319" s="264">
        <v>1315</v>
      </c>
      <c r="J1319" s="264">
        <v>1288</v>
      </c>
      <c r="K1319" s="264">
        <v>1320</v>
      </c>
      <c r="L1319" s="264">
        <v>1309</v>
      </c>
      <c r="M1319" s="264">
        <v>1285</v>
      </c>
      <c r="N1319" s="267">
        <v>0.995557621777984</v>
      </c>
      <c r="O1319" s="266">
        <v>38546</v>
      </c>
      <c r="P1319" s="294">
        <v>0.9</v>
      </c>
      <c r="Q1319" s="267">
        <v>0.990126939351199</v>
      </c>
      <c r="R1319" s="267">
        <v>0.991704374057315</v>
      </c>
      <c r="S1319" s="267">
        <v>0.991666666666667</v>
      </c>
      <c r="T1319" s="295">
        <v>-0.00157743470611638</v>
      </c>
      <c r="U1319" s="266">
        <v>38718</v>
      </c>
      <c r="V1319" s="266">
        <v>37643</v>
      </c>
      <c r="W1319" s="267">
        <v>0.972235136112403</v>
      </c>
      <c r="X1319" s="267">
        <v>0.959097320169252</v>
      </c>
      <c r="Y1319" s="268">
        <v>0.971342383107089</v>
      </c>
      <c r="Z1319" s="268">
        <v>0.973484848484849</v>
      </c>
      <c r="AA1319" s="295">
        <v>-0.0122450629378366</v>
      </c>
      <c r="AB1319" s="264">
        <v>9199</v>
      </c>
      <c r="AC1319" s="264">
        <v>8958</v>
      </c>
      <c r="AD1319" s="264">
        <v>10105</v>
      </c>
      <c r="AE1319" s="264">
        <v>9836</v>
      </c>
      <c r="AF1319" s="268">
        <v>0.973801500163061</v>
      </c>
      <c r="AG1319" s="268">
        <v>0.973379515091539</v>
      </c>
      <c r="AH1319" s="295">
        <v>0.000421985071522357</v>
      </c>
    </row>
    <row r="1320" spans="1:34">
      <c r="A1320" s="315" t="s">
        <v>1972</v>
      </c>
      <c r="B1320" s="321" t="s">
        <v>3375</v>
      </c>
      <c r="C1320" s="293" t="s">
        <v>2430</v>
      </c>
      <c r="D1320" s="321" t="s">
        <v>2431</v>
      </c>
      <c r="E1320" s="263">
        <v>1402</v>
      </c>
      <c r="F1320" s="263">
        <v>1384</v>
      </c>
      <c r="G1320" s="263">
        <v>1316</v>
      </c>
      <c r="H1320" s="264">
        <v>2723</v>
      </c>
      <c r="I1320" s="264">
        <v>2692</v>
      </c>
      <c r="J1320" s="264">
        <v>2555</v>
      </c>
      <c r="K1320" s="264">
        <v>2945</v>
      </c>
      <c r="L1320" s="264">
        <v>2915</v>
      </c>
      <c r="M1320" s="264">
        <v>2705</v>
      </c>
      <c r="N1320" s="267">
        <v>0.96753677757262</v>
      </c>
      <c r="O1320" s="266">
        <v>80173</v>
      </c>
      <c r="P1320" s="294">
        <v>0.9</v>
      </c>
      <c r="Q1320" s="267">
        <v>0.98716119828816</v>
      </c>
      <c r="R1320" s="267">
        <v>0.988615497612927</v>
      </c>
      <c r="S1320" s="267">
        <v>0.98981324278438</v>
      </c>
      <c r="T1320" s="295">
        <v>-0.00145429932476715</v>
      </c>
      <c r="U1320" s="266">
        <v>82863</v>
      </c>
      <c r="V1320" s="266">
        <v>77706</v>
      </c>
      <c r="W1320" s="267">
        <v>0.937764744216357</v>
      </c>
      <c r="X1320" s="267">
        <v>0.938659058487874</v>
      </c>
      <c r="Y1320" s="268">
        <v>0.938303341902314</v>
      </c>
      <c r="Z1320" s="268">
        <v>0.918505942275042</v>
      </c>
      <c r="AA1320" s="295">
        <v>0.000355716585560883</v>
      </c>
      <c r="AB1320" s="264">
        <v>19943</v>
      </c>
      <c r="AC1320" s="264">
        <v>18737</v>
      </c>
      <c r="AD1320" s="264">
        <v>21248</v>
      </c>
      <c r="AE1320" s="264">
        <v>19896</v>
      </c>
      <c r="AF1320" s="268">
        <v>0.939527653813368</v>
      </c>
      <c r="AG1320" s="268">
        <v>0.936370481927711</v>
      </c>
      <c r="AH1320" s="295">
        <v>0.00315717188565723</v>
      </c>
    </row>
    <row r="1321" spans="1:34">
      <c r="A1321" s="315" t="s">
        <v>1972</v>
      </c>
      <c r="B1321" s="321" t="s">
        <v>3375</v>
      </c>
      <c r="C1321" s="293" t="s">
        <v>2432</v>
      </c>
      <c r="D1321" s="321" t="s">
        <v>2433</v>
      </c>
      <c r="E1321" s="263">
        <v>760</v>
      </c>
      <c r="F1321" s="263">
        <v>751</v>
      </c>
      <c r="G1321" s="263">
        <v>707</v>
      </c>
      <c r="H1321" s="264">
        <v>1665</v>
      </c>
      <c r="I1321" s="264">
        <v>1657</v>
      </c>
      <c r="J1321" s="264">
        <v>1587</v>
      </c>
      <c r="K1321" s="264">
        <v>1576</v>
      </c>
      <c r="L1321" s="264">
        <v>1567</v>
      </c>
      <c r="M1321" s="264">
        <v>1515</v>
      </c>
      <c r="N1321" s="267">
        <v>0.990886174132247</v>
      </c>
      <c r="O1321" s="266">
        <v>45990</v>
      </c>
      <c r="P1321" s="294">
        <v>0.9</v>
      </c>
      <c r="Q1321" s="267">
        <v>0.988157894736842</v>
      </c>
      <c r="R1321" s="267">
        <v>0.995195195195195</v>
      </c>
      <c r="S1321" s="267">
        <v>0.994289340101523</v>
      </c>
      <c r="T1321" s="295">
        <v>-0.00703730045835305</v>
      </c>
      <c r="U1321" s="266">
        <v>46413</v>
      </c>
      <c r="V1321" s="266">
        <v>44389</v>
      </c>
      <c r="W1321" s="267">
        <v>0.956391528235624</v>
      </c>
      <c r="X1321" s="267">
        <v>0.930263157894737</v>
      </c>
      <c r="Y1321" s="268">
        <v>0.953153153153153</v>
      </c>
      <c r="Z1321" s="268">
        <v>0.961294416243655</v>
      </c>
      <c r="AA1321" s="295">
        <v>-0.0228899952584164</v>
      </c>
      <c r="AB1321" s="264">
        <v>10964</v>
      </c>
      <c r="AC1321" s="264">
        <v>10481</v>
      </c>
      <c r="AD1321" s="264">
        <v>12008</v>
      </c>
      <c r="AE1321" s="264">
        <v>11486</v>
      </c>
      <c r="AF1321" s="268">
        <v>0.955946734768333</v>
      </c>
      <c r="AG1321" s="268">
        <v>0.956528980679547</v>
      </c>
      <c r="AH1321" s="295">
        <v>-0.000582245911214252</v>
      </c>
    </row>
    <row r="1322" spans="1:34">
      <c r="A1322" s="315" t="s">
        <v>1972</v>
      </c>
      <c r="B1322" s="321" t="s">
        <v>3375</v>
      </c>
      <c r="C1322" s="293" t="s">
        <v>2434</v>
      </c>
      <c r="D1322" s="321" t="s">
        <v>2435</v>
      </c>
      <c r="E1322" s="263">
        <v>1468</v>
      </c>
      <c r="F1322" s="263">
        <v>1455</v>
      </c>
      <c r="G1322" s="263">
        <v>1404</v>
      </c>
      <c r="H1322" s="264">
        <v>2469</v>
      </c>
      <c r="I1322" s="264">
        <v>2464</v>
      </c>
      <c r="J1322" s="264">
        <v>2421</v>
      </c>
      <c r="K1322" s="264">
        <v>2500</v>
      </c>
      <c r="L1322" s="264">
        <v>2491</v>
      </c>
      <c r="M1322" s="264">
        <v>2428</v>
      </c>
      <c r="N1322" s="267">
        <v>0.993558754603281</v>
      </c>
      <c r="O1322" s="266">
        <v>74194</v>
      </c>
      <c r="P1322" s="294">
        <v>0.9</v>
      </c>
      <c r="Q1322" s="267">
        <v>0.991144414168937</v>
      </c>
      <c r="R1322" s="267">
        <v>0.997974888618874</v>
      </c>
      <c r="S1322" s="267">
        <v>0.9964</v>
      </c>
      <c r="T1322" s="295">
        <v>-0.00683047444993679</v>
      </c>
      <c r="U1322" s="266">
        <v>74675</v>
      </c>
      <c r="V1322" s="266">
        <v>71850</v>
      </c>
      <c r="W1322" s="267">
        <v>0.962169400736525</v>
      </c>
      <c r="X1322" s="267">
        <v>0.956403269754768</v>
      </c>
      <c r="Y1322" s="268">
        <v>0.980558930741191</v>
      </c>
      <c r="Z1322" s="268">
        <v>0.9712</v>
      </c>
      <c r="AA1322" s="295">
        <v>-0.0241556609864223</v>
      </c>
      <c r="AB1322" s="264">
        <v>17053</v>
      </c>
      <c r="AC1322" s="264">
        <v>16604</v>
      </c>
      <c r="AD1322" s="264">
        <v>17600</v>
      </c>
      <c r="AE1322" s="264">
        <v>17029</v>
      </c>
      <c r="AF1322" s="268">
        <v>0.973670321937489</v>
      </c>
      <c r="AG1322" s="268">
        <v>0.967556818181818</v>
      </c>
      <c r="AH1322" s="295">
        <v>0.00611350375567088</v>
      </c>
    </row>
    <row r="1323" spans="1:34">
      <c r="A1323" s="315" t="s">
        <v>1972</v>
      </c>
      <c r="B1323" s="321" t="s">
        <v>3375</v>
      </c>
      <c r="C1323" s="293" t="s">
        <v>2436</v>
      </c>
      <c r="D1323" s="321" t="s">
        <v>2437</v>
      </c>
      <c r="E1323" s="263">
        <v>1132</v>
      </c>
      <c r="F1323" s="263">
        <v>1110</v>
      </c>
      <c r="G1323" s="263">
        <v>1063</v>
      </c>
      <c r="H1323" s="264">
        <v>1972</v>
      </c>
      <c r="I1323" s="264">
        <v>1906</v>
      </c>
      <c r="J1323" s="264">
        <v>1849</v>
      </c>
      <c r="K1323" s="264">
        <v>2209</v>
      </c>
      <c r="L1323" s="264">
        <v>2133</v>
      </c>
      <c r="M1323" s="264">
        <v>2087</v>
      </c>
      <c r="N1323" s="267">
        <v>0.96915946305711</v>
      </c>
      <c r="O1323" s="266">
        <v>60430</v>
      </c>
      <c r="P1323" s="294">
        <v>0.9</v>
      </c>
      <c r="Q1323" s="267">
        <v>0.980565371024735</v>
      </c>
      <c r="R1323" s="267">
        <v>0.966531440162272</v>
      </c>
      <c r="S1323" s="267">
        <v>0.965595291987325</v>
      </c>
      <c r="T1323" s="295">
        <v>0.0140339308624632</v>
      </c>
      <c r="U1323" s="266">
        <v>62353</v>
      </c>
      <c r="V1323" s="266">
        <v>59151</v>
      </c>
      <c r="W1323" s="267">
        <v>0.948647218257341</v>
      </c>
      <c r="X1323" s="267">
        <v>0.93904593639576</v>
      </c>
      <c r="Y1323" s="268">
        <v>0.93762677484787</v>
      </c>
      <c r="Z1323" s="268">
        <v>0.944771389769126</v>
      </c>
      <c r="AA1323" s="295">
        <v>0.00141916154788957</v>
      </c>
      <c r="AB1323" s="264">
        <v>14672</v>
      </c>
      <c r="AC1323" s="264">
        <v>13862</v>
      </c>
      <c r="AD1323" s="264">
        <v>16247</v>
      </c>
      <c r="AE1323" s="264">
        <v>15435</v>
      </c>
      <c r="AF1323" s="268">
        <v>0.94479280261723</v>
      </c>
      <c r="AG1323" s="268">
        <v>0.950021542438604</v>
      </c>
      <c r="AH1323" s="295">
        <v>-0.00522873982137395</v>
      </c>
    </row>
    <row r="1324" spans="1:34">
      <c r="A1324" s="315" t="s">
        <v>1972</v>
      </c>
      <c r="B1324" s="321" t="s">
        <v>3375</v>
      </c>
      <c r="C1324" s="293" t="s">
        <v>2438</v>
      </c>
      <c r="D1324" s="321" t="s">
        <v>2439</v>
      </c>
      <c r="E1324" s="263">
        <v>544</v>
      </c>
      <c r="F1324" s="263">
        <v>531</v>
      </c>
      <c r="G1324" s="263">
        <v>495</v>
      </c>
      <c r="H1324" s="264">
        <v>1034</v>
      </c>
      <c r="I1324" s="264">
        <v>1010</v>
      </c>
      <c r="J1324" s="264">
        <v>936</v>
      </c>
      <c r="K1324" s="264">
        <v>1168</v>
      </c>
      <c r="L1324" s="264">
        <v>1147</v>
      </c>
      <c r="M1324" s="264">
        <v>1056</v>
      </c>
      <c r="N1324" s="267">
        <v>0.972622989593188</v>
      </c>
      <c r="O1324" s="266">
        <v>32898</v>
      </c>
      <c r="P1324" s="294">
        <v>0.9</v>
      </c>
      <c r="Q1324" s="267">
        <v>0.976102941176471</v>
      </c>
      <c r="R1324" s="267">
        <v>0.97678916827853</v>
      </c>
      <c r="S1324" s="267">
        <v>0.982020547945205</v>
      </c>
      <c r="T1324" s="295">
        <v>-0.000686227102059456</v>
      </c>
      <c r="U1324" s="266">
        <v>33824</v>
      </c>
      <c r="V1324" s="266">
        <v>30616</v>
      </c>
      <c r="W1324" s="267">
        <v>0.90515610217597</v>
      </c>
      <c r="X1324" s="267">
        <v>0.909926470588235</v>
      </c>
      <c r="Y1324" s="268">
        <v>0.905222437137331</v>
      </c>
      <c r="Z1324" s="268">
        <v>0.904109589041096</v>
      </c>
      <c r="AA1324" s="295">
        <v>0.00470403345090453</v>
      </c>
      <c r="AB1324" s="264">
        <v>7848</v>
      </c>
      <c r="AC1324" s="264">
        <v>7188</v>
      </c>
      <c r="AD1324" s="264">
        <v>8667</v>
      </c>
      <c r="AE1324" s="264">
        <v>7670</v>
      </c>
      <c r="AF1324" s="268">
        <v>0.915902140672783</v>
      </c>
      <c r="AG1324" s="268">
        <v>0.884965962847583</v>
      </c>
      <c r="AH1324" s="295">
        <v>0.0309361778252001</v>
      </c>
    </row>
    <row r="1325" spans="1:34">
      <c r="A1325" s="315" t="s">
        <v>1972</v>
      </c>
      <c r="B1325" s="321" t="s">
        <v>3375</v>
      </c>
      <c r="C1325" s="293" t="s">
        <v>2440</v>
      </c>
      <c r="D1325" s="321" t="s">
        <v>2441</v>
      </c>
      <c r="E1325" s="263">
        <v>2016</v>
      </c>
      <c r="F1325" s="263">
        <v>2001</v>
      </c>
      <c r="G1325" s="263">
        <v>1837</v>
      </c>
      <c r="H1325" s="264">
        <v>3286</v>
      </c>
      <c r="I1325" s="264">
        <v>3262</v>
      </c>
      <c r="J1325" s="264">
        <v>3028</v>
      </c>
      <c r="K1325" s="264">
        <v>3302</v>
      </c>
      <c r="L1325" s="264">
        <v>3279</v>
      </c>
      <c r="M1325" s="264">
        <v>2985</v>
      </c>
      <c r="N1325" s="267">
        <v>0.981648265062885</v>
      </c>
      <c r="O1325" s="266">
        <v>98423</v>
      </c>
      <c r="P1325" s="294">
        <v>0.9</v>
      </c>
      <c r="Q1325" s="267">
        <v>0.992559523809524</v>
      </c>
      <c r="R1325" s="267">
        <v>0.992696287279367</v>
      </c>
      <c r="S1325" s="267">
        <v>0.993034524530587</v>
      </c>
      <c r="T1325" s="295">
        <v>-0.000136763469843149</v>
      </c>
      <c r="U1325" s="266">
        <v>100263</v>
      </c>
      <c r="V1325" s="266">
        <v>87356</v>
      </c>
      <c r="W1325" s="267">
        <v>0.871268563677528</v>
      </c>
      <c r="X1325" s="267">
        <v>0.911210317460317</v>
      </c>
      <c r="Y1325" s="268">
        <v>0.921485088253195</v>
      </c>
      <c r="Z1325" s="268">
        <v>0.903997577225924</v>
      </c>
      <c r="AA1325" s="295">
        <v>-0.010274770792878</v>
      </c>
      <c r="AB1325" s="264">
        <v>22831</v>
      </c>
      <c r="AC1325" s="264">
        <v>20287</v>
      </c>
      <c r="AD1325" s="264">
        <v>24059</v>
      </c>
      <c r="AE1325" s="264">
        <v>20855</v>
      </c>
      <c r="AF1325" s="268">
        <v>0.888572554859621</v>
      </c>
      <c r="AG1325" s="268">
        <v>0.866827382684235</v>
      </c>
      <c r="AH1325" s="295">
        <v>0.0217451721753862</v>
      </c>
    </row>
    <row r="1326" spans="1:34">
      <c r="A1326" s="315" t="s">
        <v>1972</v>
      </c>
      <c r="B1326" s="321" t="s">
        <v>3375</v>
      </c>
      <c r="C1326" s="293" t="s">
        <v>2442</v>
      </c>
      <c r="D1326" s="321" t="s">
        <v>2443</v>
      </c>
      <c r="E1326" s="263">
        <v>450</v>
      </c>
      <c r="F1326" s="263">
        <v>445</v>
      </c>
      <c r="G1326" s="263">
        <v>424</v>
      </c>
      <c r="H1326" s="264">
        <v>876</v>
      </c>
      <c r="I1326" s="264">
        <v>867</v>
      </c>
      <c r="J1326" s="264">
        <v>839</v>
      </c>
      <c r="K1326" s="264">
        <v>868</v>
      </c>
      <c r="L1326" s="264">
        <v>860</v>
      </c>
      <c r="M1326" s="264">
        <v>823</v>
      </c>
      <c r="N1326" s="267">
        <v>0.974287332452331</v>
      </c>
      <c r="O1326" s="266">
        <v>25804</v>
      </c>
      <c r="P1326" s="294">
        <v>0.9</v>
      </c>
      <c r="Q1326" s="267">
        <v>0.988888888888889</v>
      </c>
      <c r="R1326" s="267">
        <v>0.98972602739726</v>
      </c>
      <c r="S1326" s="267">
        <v>0.990783410138249</v>
      </c>
      <c r="T1326" s="295">
        <v>-0.000837138508371305</v>
      </c>
      <c r="U1326" s="266">
        <v>26485</v>
      </c>
      <c r="V1326" s="266">
        <v>25241</v>
      </c>
      <c r="W1326" s="267">
        <v>0.95303001699075</v>
      </c>
      <c r="X1326" s="267">
        <v>0.942222222222222</v>
      </c>
      <c r="Y1326" s="268">
        <v>0.957762557077626</v>
      </c>
      <c r="Z1326" s="268">
        <v>0.94815668202765</v>
      </c>
      <c r="AA1326" s="295">
        <v>-0.0155403348554034</v>
      </c>
      <c r="AB1326" s="264">
        <v>6084</v>
      </c>
      <c r="AC1326" s="264">
        <v>5805</v>
      </c>
      <c r="AD1326" s="264">
        <v>6983</v>
      </c>
      <c r="AE1326" s="264">
        <v>6660</v>
      </c>
      <c r="AF1326" s="268">
        <v>0.95414201183432</v>
      </c>
      <c r="AG1326" s="268">
        <v>0.953744808821423</v>
      </c>
      <c r="AH1326" s="295">
        <v>0.000397203012896141</v>
      </c>
    </row>
    <row r="1327" spans="1:34">
      <c r="A1327" s="315" t="s">
        <v>1972</v>
      </c>
      <c r="B1327" s="321" t="s">
        <v>3374</v>
      </c>
      <c r="C1327" s="293" t="s">
        <v>2444</v>
      </c>
      <c r="D1327" s="321" t="s">
        <v>2445</v>
      </c>
      <c r="E1327" s="263">
        <v>0</v>
      </c>
      <c r="F1327" s="263">
        <v>0</v>
      </c>
      <c r="G1327" s="263">
        <v>0</v>
      </c>
      <c r="H1327" s="264">
        <v>0</v>
      </c>
      <c r="I1327" s="264">
        <v>0</v>
      </c>
      <c r="J1327" s="264">
        <v>0</v>
      </c>
      <c r="K1327" s="264">
        <v>0</v>
      </c>
      <c r="L1327" s="264">
        <v>0</v>
      </c>
      <c r="M1327" s="264">
        <v>0</v>
      </c>
      <c r="N1327" s="267">
        <v>0</v>
      </c>
      <c r="O1327" s="266">
        <v>0</v>
      </c>
      <c r="P1327" s="294">
        <v>0.9</v>
      </c>
      <c r="Q1327" s="267">
        <v>0</v>
      </c>
      <c r="R1327" s="267">
        <v>0</v>
      </c>
      <c r="S1327" s="267">
        <v>0</v>
      </c>
      <c r="T1327" s="295">
        <v>0</v>
      </c>
      <c r="U1327" s="266">
        <v>7</v>
      </c>
      <c r="V1327" s="266">
        <v>6</v>
      </c>
      <c r="W1327" s="267">
        <v>0.857142857142857</v>
      </c>
      <c r="X1327" s="267">
        <v>0</v>
      </c>
      <c r="Y1327" s="268">
        <v>0</v>
      </c>
      <c r="Z1327" s="268">
        <v>0</v>
      </c>
      <c r="AA1327" s="295">
        <v>0</v>
      </c>
      <c r="AB1327" s="264">
        <v>0</v>
      </c>
      <c r="AC1327" s="264">
        <v>0</v>
      </c>
      <c r="AD1327" s="264">
        <v>3</v>
      </c>
      <c r="AE1327" s="264">
        <v>3</v>
      </c>
      <c r="AF1327" s="268">
        <v>0</v>
      </c>
      <c r="AG1327" s="268">
        <v>1</v>
      </c>
      <c r="AH1327" s="295">
        <v>-1</v>
      </c>
    </row>
    <row r="1328" spans="1:34">
      <c r="A1328" s="315" t="s">
        <v>1972</v>
      </c>
      <c r="B1328" s="321" t="s">
        <v>3374</v>
      </c>
      <c r="C1328" s="293" t="s">
        <v>2446</v>
      </c>
      <c r="D1328" s="321" t="s">
        <v>2447</v>
      </c>
      <c r="E1328" s="263">
        <v>1628</v>
      </c>
      <c r="F1328" s="263">
        <v>1602</v>
      </c>
      <c r="G1328" s="263">
        <v>1529</v>
      </c>
      <c r="H1328" s="264">
        <v>2477</v>
      </c>
      <c r="I1328" s="264">
        <v>2296</v>
      </c>
      <c r="J1328" s="264">
        <v>2192</v>
      </c>
      <c r="K1328" s="264">
        <v>2761</v>
      </c>
      <c r="L1328" s="264">
        <v>2733</v>
      </c>
      <c r="M1328" s="264">
        <v>2648</v>
      </c>
      <c r="N1328" s="267">
        <v>0.982914264687845</v>
      </c>
      <c r="O1328" s="266">
        <v>80137</v>
      </c>
      <c r="P1328" s="294">
        <v>0.9</v>
      </c>
      <c r="Q1328" s="267">
        <v>0.984029484029484</v>
      </c>
      <c r="R1328" s="267">
        <v>0.926927735163504</v>
      </c>
      <c r="S1328" s="267">
        <v>0.989858746830858</v>
      </c>
      <c r="T1328" s="295">
        <v>0.0571017488659797</v>
      </c>
      <c r="U1328" s="266">
        <v>81530</v>
      </c>
      <c r="V1328" s="266">
        <v>78022</v>
      </c>
      <c r="W1328" s="267">
        <v>0.956972893413467</v>
      </c>
      <c r="X1328" s="267">
        <v>0.939189189189189</v>
      </c>
      <c r="Y1328" s="268">
        <v>0.884941461445297</v>
      </c>
      <c r="Z1328" s="268">
        <v>0.95907279971025</v>
      </c>
      <c r="AA1328" s="295">
        <v>0.0542477277438924</v>
      </c>
      <c r="AB1328" s="264">
        <v>18500</v>
      </c>
      <c r="AC1328" s="264">
        <v>17434</v>
      </c>
      <c r="AD1328" s="264">
        <v>19609</v>
      </c>
      <c r="AE1328" s="264">
        <v>18769</v>
      </c>
      <c r="AF1328" s="268">
        <v>0.942378378378378</v>
      </c>
      <c r="AG1328" s="268">
        <v>0.957162527410883</v>
      </c>
      <c r="AH1328" s="295">
        <v>-0.0147841490325045</v>
      </c>
    </row>
    <row r="1329" spans="1:34">
      <c r="A1329" s="315" t="s">
        <v>1972</v>
      </c>
      <c r="B1329" s="321" t="s">
        <v>3374</v>
      </c>
      <c r="C1329" s="293" t="s">
        <v>2448</v>
      </c>
      <c r="D1329" s="321" t="s">
        <v>2449</v>
      </c>
      <c r="E1329" s="263">
        <v>1950</v>
      </c>
      <c r="F1329" s="263">
        <v>1923</v>
      </c>
      <c r="G1329" s="263">
        <v>1830</v>
      </c>
      <c r="H1329" s="264">
        <v>2839</v>
      </c>
      <c r="I1329" s="264">
        <v>2800</v>
      </c>
      <c r="J1329" s="264">
        <v>2646</v>
      </c>
      <c r="K1329" s="264">
        <v>2984</v>
      </c>
      <c r="L1329" s="264">
        <v>2927</v>
      </c>
      <c r="M1329" s="264">
        <v>2788</v>
      </c>
      <c r="N1329" s="267">
        <v>0.986955373065322</v>
      </c>
      <c r="O1329" s="266">
        <v>89657</v>
      </c>
      <c r="P1329" s="294">
        <v>0.9</v>
      </c>
      <c r="Q1329" s="267">
        <v>0.986153846153846</v>
      </c>
      <c r="R1329" s="267">
        <v>0.986262768580486</v>
      </c>
      <c r="S1329" s="267">
        <v>0.980898123324397</v>
      </c>
      <c r="T1329" s="295">
        <v>-0.000108922426639957</v>
      </c>
      <c r="U1329" s="266">
        <v>90842</v>
      </c>
      <c r="V1329" s="266">
        <v>85592</v>
      </c>
      <c r="W1329" s="267">
        <v>0.942207349023579</v>
      </c>
      <c r="X1329" s="267">
        <v>0.938461538461538</v>
      </c>
      <c r="Y1329" s="268">
        <v>0.932018316308559</v>
      </c>
      <c r="Z1329" s="268">
        <v>0.934316353887399</v>
      </c>
      <c r="AA1329" s="295">
        <v>0.0064432221529791</v>
      </c>
      <c r="AB1329" s="264">
        <v>21210</v>
      </c>
      <c r="AC1329" s="264">
        <v>19883</v>
      </c>
      <c r="AD1329" s="264">
        <v>21694</v>
      </c>
      <c r="AE1329" s="264">
        <v>20499</v>
      </c>
      <c r="AF1329" s="268">
        <v>0.937435172088637</v>
      </c>
      <c r="AG1329" s="268">
        <v>0.944915644878768</v>
      </c>
      <c r="AH1329" s="295">
        <v>-0.00748047279013087</v>
      </c>
    </row>
    <row r="1330" spans="1:34">
      <c r="A1330" s="315" t="s">
        <v>1972</v>
      </c>
      <c r="B1330" s="321" t="s">
        <v>3374</v>
      </c>
      <c r="C1330" s="293" t="s">
        <v>2450</v>
      </c>
      <c r="D1330" s="321" t="s">
        <v>2451</v>
      </c>
      <c r="E1330" s="263">
        <v>3384</v>
      </c>
      <c r="F1330" s="263">
        <v>3349</v>
      </c>
      <c r="G1330" s="263">
        <v>3206</v>
      </c>
      <c r="H1330" s="264">
        <v>4527</v>
      </c>
      <c r="I1330" s="264">
        <v>4480</v>
      </c>
      <c r="J1330" s="264">
        <v>4278</v>
      </c>
      <c r="K1330" s="264">
        <v>4847</v>
      </c>
      <c r="L1330" s="264">
        <v>4777</v>
      </c>
      <c r="M1330" s="264">
        <v>4531</v>
      </c>
      <c r="N1330" s="267">
        <v>0.986439797895073</v>
      </c>
      <c r="O1330" s="266">
        <v>148182</v>
      </c>
      <c r="P1330" s="294">
        <v>0.9</v>
      </c>
      <c r="Q1330" s="267">
        <v>0.989657210401891</v>
      </c>
      <c r="R1330" s="267">
        <v>0.989617848464767</v>
      </c>
      <c r="S1330" s="267">
        <v>0.985558077161131</v>
      </c>
      <c r="T1330" s="295">
        <v>3.93619371242826e-5</v>
      </c>
      <c r="U1330" s="266">
        <v>150219</v>
      </c>
      <c r="V1330" s="266">
        <v>142609</v>
      </c>
      <c r="W1330" s="267">
        <v>0.949340629347819</v>
      </c>
      <c r="X1330" s="267">
        <v>0.947399527186761</v>
      </c>
      <c r="Y1330" s="268">
        <v>0.944996686547382</v>
      </c>
      <c r="Z1330" s="268">
        <v>0.934805034041675</v>
      </c>
      <c r="AA1330" s="295">
        <v>0.0024028406393789</v>
      </c>
      <c r="AB1330" s="264">
        <v>34548</v>
      </c>
      <c r="AC1330" s="264">
        <v>32863</v>
      </c>
      <c r="AD1330" s="264">
        <v>35460</v>
      </c>
      <c r="AE1330" s="264">
        <v>33504</v>
      </c>
      <c r="AF1330" s="268">
        <v>0.951227277990043</v>
      </c>
      <c r="AG1330" s="268">
        <v>0.944839255499154</v>
      </c>
      <c r="AH1330" s="295">
        <v>0.00638802249088888</v>
      </c>
    </row>
    <row r="1331" spans="1:34">
      <c r="A1331" s="315" t="s">
        <v>1972</v>
      </c>
      <c r="B1331" s="321" t="s">
        <v>3374</v>
      </c>
      <c r="C1331" s="293" t="s">
        <v>2452</v>
      </c>
      <c r="D1331" s="321" t="s">
        <v>2453</v>
      </c>
      <c r="E1331" s="263">
        <v>2712</v>
      </c>
      <c r="F1331" s="263">
        <v>2662</v>
      </c>
      <c r="G1331" s="263">
        <v>2609</v>
      </c>
      <c r="H1331" s="264">
        <v>3934</v>
      </c>
      <c r="I1331" s="264">
        <v>3868</v>
      </c>
      <c r="J1331" s="264">
        <v>3698</v>
      </c>
      <c r="K1331" s="264">
        <v>3992</v>
      </c>
      <c r="L1331" s="264">
        <v>3787</v>
      </c>
      <c r="M1331" s="264">
        <v>3787</v>
      </c>
      <c r="N1331" s="267">
        <v>0.971894970047428</v>
      </c>
      <c r="O1331" s="266">
        <v>121517</v>
      </c>
      <c r="P1331" s="294">
        <v>0.9</v>
      </c>
      <c r="Q1331" s="267">
        <v>0.981563421828909</v>
      </c>
      <c r="R1331" s="267">
        <v>0.983223182511439</v>
      </c>
      <c r="S1331" s="267">
        <v>0.948647294589178</v>
      </c>
      <c r="T1331" s="295">
        <v>-0.00165976068253015</v>
      </c>
      <c r="U1331" s="266">
        <v>125031</v>
      </c>
      <c r="V1331" s="266">
        <v>118682</v>
      </c>
      <c r="W1331" s="267">
        <v>0.949220593292863</v>
      </c>
      <c r="X1331" s="267">
        <v>0.962020648967552</v>
      </c>
      <c r="Y1331" s="268">
        <v>0.940010167768175</v>
      </c>
      <c r="Z1331" s="268">
        <v>0.948647294589178</v>
      </c>
      <c r="AA1331" s="295">
        <v>0.0220104811993767</v>
      </c>
      <c r="AB1331" s="264">
        <v>28440</v>
      </c>
      <c r="AC1331" s="264">
        <v>27037</v>
      </c>
      <c r="AD1331" s="264">
        <v>29123</v>
      </c>
      <c r="AE1331" s="264">
        <v>27659</v>
      </c>
      <c r="AF1331" s="268">
        <v>0.950668073136428</v>
      </c>
      <c r="AG1331" s="268">
        <v>0.94973045359338</v>
      </c>
      <c r="AH1331" s="295">
        <v>0.000937619543047719</v>
      </c>
    </row>
    <row r="1332" spans="1:34">
      <c r="A1332" s="315" t="s">
        <v>1972</v>
      </c>
      <c r="B1332" s="321" t="s">
        <v>3374</v>
      </c>
      <c r="C1332" s="293" t="s">
        <v>2454</v>
      </c>
      <c r="D1332" s="321" t="s">
        <v>2455</v>
      </c>
      <c r="E1332" s="263">
        <v>1192</v>
      </c>
      <c r="F1332" s="263">
        <v>1177</v>
      </c>
      <c r="G1332" s="263">
        <v>1109</v>
      </c>
      <c r="H1332" s="264">
        <v>1814</v>
      </c>
      <c r="I1332" s="264">
        <v>1791</v>
      </c>
      <c r="J1332" s="264">
        <v>1717</v>
      </c>
      <c r="K1332" s="264">
        <v>1653</v>
      </c>
      <c r="L1332" s="264">
        <v>1626</v>
      </c>
      <c r="M1332" s="264">
        <v>1553</v>
      </c>
      <c r="N1332" s="267">
        <v>0.980410431042208</v>
      </c>
      <c r="O1332" s="266">
        <v>54702</v>
      </c>
      <c r="P1332" s="294">
        <v>0.9</v>
      </c>
      <c r="Q1332" s="267">
        <v>0.98741610738255</v>
      </c>
      <c r="R1332" s="267">
        <v>0.987320837927233</v>
      </c>
      <c r="S1332" s="267">
        <v>0.983666061705989</v>
      </c>
      <c r="T1332" s="295">
        <v>9.52694553176814e-5</v>
      </c>
      <c r="U1332" s="266">
        <v>55795</v>
      </c>
      <c r="V1332" s="266">
        <v>52689</v>
      </c>
      <c r="W1332" s="267">
        <v>0.944331929384353</v>
      </c>
      <c r="X1332" s="267">
        <v>0.930369127516778</v>
      </c>
      <c r="Y1332" s="268">
        <v>0.946527012127894</v>
      </c>
      <c r="Z1332" s="268">
        <v>0.939503932244404</v>
      </c>
      <c r="AA1332" s="295">
        <v>-0.0161578846111157</v>
      </c>
      <c r="AB1332" s="264">
        <v>12470</v>
      </c>
      <c r="AC1332" s="264">
        <v>11745</v>
      </c>
      <c r="AD1332" s="264">
        <v>13412</v>
      </c>
      <c r="AE1332" s="264">
        <v>12658</v>
      </c>
      <c r="AF1332" s="268">
        <v>0.941860465116279</v>
      </c>
      <c r="AG1332" s="268">
        <v>0.943781688040561</v>
      </c>
      <c r="AH1332" s="295">
        <v>-0.00192122292428165</v>
      </c>
    </row>
    <row r="1333" spans="1:34">
      <c r="A1333" s="315" t="s">
        <v>1972</v>
      </c>
      <c r="B1333" s="321" t="s">
        <v>3374</v>
      </c>
      <c r="C1333" s="293" t="s">
        <v>2456</v>
      </c>
      <c r="D1333" s="321" t="s">
        <v>2457</v>
      </c>
      <c r="E1333" s="263">
        <v>547</v>
      </c>
      <c r="F1333" s="263">
        <v>541</v>
      </c>
      <c r="G1333" s="263">
        <v>510</v>
      </c>
      <c r="H1333" s="264">
        <v>909</v>
      </c>
      <c r="I1333" s="264">
        <v>903</v>
      </c>
      <c r="J1333" s="264">
        <v>846</v>
      </c>
      <c r="K1333" s="264">
        <v>945</v>
      </c>
      <c r="L1333" s="264">
        <v>936</v>
      </c>
      <c r="M1333" s="264">
        <v>886</v>
      </c>
      <c r="N1333" s="267">
        <v>0.989556420799825</v>
      </c>
      <c r="O1333" s="266">
        <v>27194</v>
      </c>
      <c r="P1333" s="294">
        <v>0.9</v>
      </c>
      <c r="Q1333" s="267">
        <v>0.989031078610603</v>
      </c>
      <c r="R1333" s="267">
        <v>0.993399339933993</v>
      </c>
      <c r="S1333" s="267">
        <v>0.990476190476191</v>
      </c>
      <c r="T1333" s="295">
        <v>-0.00436826132339019</v>
      </c>
      <c r="U1333" s="266">
        <v>27481</v>
      </c>
      <c r="V1333" s="266">
        <v>25619</v>
      </c>
      <c r="W1333" s="267">
        <v>0.932244095920818</v>
      </c>
      <c r="X1333" s="267">
        <v>0.93235831809872</v>
      </c>
      <c r="Y1333" s="268">
        <v>0.930693069306931</v>
      </c>
      <c r="Z1333" s="268">
        <v>0.937566137566138</v>
      </c>
      <c r="AA1333" s="295">
        <v>0.00166524879178953</v>
      </c>
      <c r="AB1333" s="264">
        <v>6422</v>
      </c>
      <c r="AC1333" s="264">
        <v>6010</v>
      </c>
      <c r="AD1333" s="264">
        <v>6677</v>
      </c>
      <c r="AE1333" s="264">
        <v>6223</v>
      </c>
      <c r="AF1333" s="268">
        <v>0.935845530987231</v>
      </c>
      <c r="AG1333" s="268">
        <v>0.932005391642953</v>
      </c>
      <c r="AH1333" s="295">
        <v>0.00384013934427807</v>
      </c>
    </row>
    <row r="1334" spans="1:34">
      <c r="A1334" s="315" t="s">
        <v>1972</v>
      </c>
      <c r="B1334" s="321" t="s">
        <v>3374</v>
      </c>
      <c r="C1334" s="293" t="s">
        <v>2458</v>
      </c>
      <c r="D1334" s="321" t="s">
        <v>2459</v>
      </c>
      <c r="E1334" s="263">
        <v>473</v>
      </c>
      <c r="F1334" s="263">
        <v>467</v>
      </c>
      <c r="G1334" s="263">
        <v>432</v>
      </c>
      <c r="H1334" s="264">
        <v>743</v>
      </c>
      <c r="I1334" s="264">
        <v>741</v>
      </c>
      <c r="J1334" s="264">
        <v>687</v>
      </c>
      <c r="K1334" s="264">
        <v>702</v>
      </c>
      <c r="L1334" s="264">
        <v>564</v>
      </c>
      <c r="M1334" s="264">
        <v>532</v>
      </c>
      <c r="N1334" s="267">
        <v>0.978539660607107</v>
      </c>
      <c r="O1334" s="266">
        <v>22662</v>
      </c>
      <c r="P1334" s="294">
        <v>0.9</v>
      </c>
      <c r="Q1334" s="267">
        <v>0.987315010570824</v>
      </c>
      <c r="R1334" s="267">
        <v>0.997308209959623</v>
      </c>
      <c r="S1334" s="267">
        <v>0.803418803418803</v>
      </c>
      <c r="T1334" s="295">
        <v>-0.00999319938879861</v>
      </c>
      <c r="U1334" s="266">
        <v>23159</v>
      </c>
      <c r="V1334" s="266">
        <v>21434</v>
      </c>
      <c r="W1334" s="267">
        <v>0.925514918606157</v>
      </c>
      <c r="X1334" s="267">
        <v>0.913319238900634</v>
      </c>
      <c r="Y1334" s="268">
        <v>0.924629878869448</v>
      </c>
      <c r="Z1334" s="268">
        <v>0.757834757834758</v>
      </c>
      <c r="AA1334" s="295">
        <v>-0.0113106399688139</v>
      </c>
      <c r="AB1334" s="264">
        <v>5340</v>
      </c>
      <c r="AC1334" s="264">
        <v>4892</v>
      </c>
      <c r="AD1334" s="264">
        <v>5717</v>
      </c>
      <c r="AE1334" s="264">
        <v>5287</v>
      </c>
      <c r="AF1334" s="268">
        <v>0.916104868913858</v>
      </c>
      <c r="AG1334" s="268">
        <v>0.92478572677978</v>
      </c>
      <c r="AH1334" s="295">
        <v>-0.00868085786592199</v>
      </c>
    </row>
    <row r="1335" spans="1:34">
      <c r="A1335" s="315" t="s">
        <v>1972</v>
      </c>
      <c r="B1335" s="321" t="s">
        <v>3374</v>
      </c>
      <c r="C1335" s="293" t="s">
        <v>2460</v>
      </c>
      <c r="D1335" s="321" t="s">
        <v>2461</v>
      </c>
      <c r="E1335" s="263">
        <v>1667</v>
      </c>
      <c r="F1335" s="263">
        <v>1646</v>
      </c>
      <c r="G1335" s="263">
        <v>1562</v>
      </c>
      <c r="H1335" s="264">
        <v>2773</v>
      </c>
      <c r="I1335" s="264">
        <v>2747</v>
      </c>
      <c r="J1335" s="264">
        <v>2593</v>
      </c>
      <c r="K1335" s="264">
        <v>2854</v>
      </c>
      <c r="L1335" s="264">
        <v>2821</v>
      </c>
      <c r="M1335" s="264">
        <v>2666</v>
      </c>
      <c r="N1335" s="267">
        <v>0.981385565331464</v>
      </c>
      <c r="O1335" s="266">
        <v>86780</v>
      </c>
      <c r="P1335" s="294">
        <v>0.9</v>
      </c>
      <c r="Q1335" s="267">
        <v>0.987402519496101</v>
      </c>
      <c r="R1335" s="267">
        <v>0.990623873061666</v>
      </c>
      <c r="S1335" s="267">
        <v>0.98843728100911</v>
      </c>
      <c r="T1335" s="295">
        <v>-0.0032213535655653</v>
      </c>
      <c r="U1335" s="266">
        <v>88426</v>
      </c>
      <c r="V1335" s="266">
        <v>83705</v>
      </c>
      <c r="W1335" s="267">
        <v>0.946610725352272</v>
      </c>
      <c r="X1335" s="267">
        <v>0.937012597480504</v>
      </c>
      <c r="Y1335" s="268">
        <v>0.93508835196538</v>
      </c>
      <c r="Z1335" s="268">
        <v>0.934127540294324</v>
      </c>
      <c r="AA1335" s="295">
        <v>0.00192424551512349</v>
      </c>
      <c r="AB1335" s="264">
        <v>20522</v>
      </c>
      <c r="AC1335" s="264">
        <v>19214</v>
      </c>
      <c r="AD1335" s="264">
        <v>21512</v>
      </c>
      <c r="AE1335" s="264">
        <v>20409</v>
      </c>
      <c r="AF1335" s="268">
        <v>0.936263522073872</v>
      </c>
      <c r="AG1335" s="268">
        <v>0.948726292301971</v>
      </c>
      <c r="AH1335" s="295">
        <v>-0.0124627702280991</v>
      </c>
    </row>
    <row r="1336" spans="1:34">
      <c r="A1336" s="315" t="s">
        <v>1972</v>
      </c>
      <c r="B1336" s="321" t="s">
        <v>3374</v>
      </c>
      <c r="C1336" s="293" t="s">
        <v>2462</v>
      </c>
      <c r="D1336" s="321" t="s">
        <v>2463</v>
      </c>
      <c r="E1336" s="263">
        <v>1067</v>
      </c>
      <c r="F1336" s="263">
        <v>1021</v>
      </c>
      <c r="G1336" s="263">
        <v>1002</v>
      </c>
      <c r="H1336" s="264">
        <v>1879</v>
      </c>
      <c r="I1336" s="264">
        <v>1861</v>
      </c>
      <c r="J1336" s="264">
        <v>1808</v>
      </c>
      <c r="K1336" s="264">
        <v>1963</v>
      </c>
      <c r="L1336" s="264">
        <v>1821</v>
      </c>
      <c r="M1336" s="264">
        <v>1872</v>
      </c>
      <c r="N1336" s="267">
        <v>0.981052631578947</v>
      </c>
      <c r="O1336" s="266">
        <v>56852</v>
      </c>
      <c r="P1336" s="294">
        <v>0.9</v>
      </c>
      <c r="Q1336" s="267">
        <v>0.95688847235239</v>
      </c>
      <c r="R1336" s="267">
        <v>0.990420436402342</v>
      </c>
      <c r="S1336" s="267">
        <v>0.927661742231279</v>
      </c>
      <c r="T1336" s="295">
        <v>-0.0335319640499518</v>
      </c>
      <c r="U1336" s="266">
        <v>57950</v>
      </c>
      <c r="V1336" s="266">
        <v>55800</v>
      </c>
      <c r="W1336" s="267">
        <v>0.962899050905953</v>
      </c>
      <c r="X1336" s="267">
        <v>0.939081537019681</v>
      </c>
      <c r="Y1336" s="268">
        <v>0.962213943587014</v>
      </c>
      <c r="Z1336" s="268">
        <v>0.95364238410596</v>
      </c>
      <c r="AA1336" s="295">
        <v>-0.0231324065673331</v>
      </c>
      <c r="AB1336" s="264">
        <v>13623</v>
      </c>
      <c r="AC1336" s="264">
        <v>13035</v>
      </c>
      <c r="AD1336" s="264">
        <v>14153</v>
      </c>
      <c r="AE1336" s="264">
        <v>13663</v>
      </c>
      <c r="AF1336" s="268">
        <v>0.956837700946928</v>
      </c>
      <c r="AG1336" s="268">
        <v>0.965378365010952</v>
      </c>
      <c r="AH1336" s="295">
        <v>-0.00854066406402376</v>
      </c>
    </row>
    <row r="1337" spans="1:34">
      <c r="A1337" s="315" t="s">
        <v>1972</v>
      </c>
      <c r="B1337" s="321" t="s">
        <v>3374</v>
      </c>
      <c r="C1337" s="293" t="s">
        <v>2464</v>
      </c>
      <c r="D1337" s="321" t="s">
        <v>2465</v>
      </c>
      <c r="E1337" s="263">
        <v>2308</v>
      </c>
      <c r="F1337" s="263">
        <v>2284</v>
      </c>
      <c r="G1337" s="263">
        <v>2032</v>
      </c>
      <c r="H1337" s="264">
        <v>3225</v>
      </c>
      <c r="I1337" s="264">
        <v>3188</v>
      </c>
      <c r="J1337" s="264">
        <v>2826</v>
      </c>
      <c r="K1337" s="264">
        <v>3404</v>
      </c>
      <c r="L1337" s="264">
        <v>3249</v>
      </c>
      <c r="M1337" s="264">
        <v>2865</v>
      </c>
      <c r="N1337" s="267">
        <v>0.989403623885212</v>
      </c>
      <c r="O1337" s="266">
        <v>104950</v>
      </c>
      <c r="P1337" s="294">
        <v>0.9</v>
      </c>
      <c r="Q1337" s="267">
        <v>0.989601386481802</v>
      </c>
      <c r="R1337" s="267">
        <v>0.988527131782946</v>
      </c>
      <c r="S1337" s="267">
        <v>0.954465334900118</v>
      </c>
      <c r="T1337" s="295">
        <v>0.00107425469885669</v>
      </c>
      <c r="U1337" s="266">
        <v>106074</v>
      </c>
      <c r="V1337" s="266">
        <v>94714</v>
      </c>
      <c r="W1337" s="267">
        <v>0.892904953145917</v>
      </c>
      <c r="X1337" s="267">
        <v>0.880415944540728</v>
      </c>
      <c r="Y1337" s="268">
        <v>0.876279069767442</v>
      </c>
      <c r="Z1337" s="268">
        <v>0.84165687426557</v>
      </c>
      <c r="AA1337" s="295">
        <v>0.00413687477328606</v>
      </c>
      <c r="AB1337" s="264">
        <v>22993</v>
      </c>
      <c r="AC1337" s="264">
        <v>20341</v>
      </c>
      <c r="AD1337" s="264">
        <v>25873</v>
      </c>
      <c r="AE1337" s="264">
        <v>23183</v>
      </c>
      <c r="AF1337" s="268">
        <v>0.884660548862697</v>
      </c>
      <c r="AG1337" s="268">
        <v>0.896030611061725</v>
      </c>
      <c r="AH1337" s="295">
        <v>-0.0113700621990273</v>
      </c>
    </row>
    <row r="1338" spans="1:34">
      <c r="A1338" s="315" t="s">
        <v>1972</v>
      </c>
      <c r="B1338" s="321" t="s">
        <v>3374</v>
      </c>
      <c r="C1338" s="293" t="s">
        <v>2466</v>
      </c>
      <c r="D1338" s="321" t="s">
        <v>2467</v>
      </c>
      <c r="E1338" s="263">
        <v>0</v>
      </c>
      <c r="F1338" s="263">
        <v>0</v>
      </c>
      <c r="G1338" s="263">
        <v>0</v>
      </c>
      <c r="H1338" s="264">
        <v>0</v>
      </c>
      <c r="I1338" s="264">
        <v>0</v>
      </c>
      <c r="J1338" s="264">
        <v>0</v>
      </c>
      <c r="K1338" s="264">
        <v>0</v>
      </c>
      <c r="L1338" s="264">
        <v>0</v>
      </c>
      <c r="M1338" s="264">
        <v>0</v>
      </c>
      <c r="N1338" s="267">
        <v>1</v>
      </c>
      <c r="O1338" s="266">
        <v>3</v>
      </c>
      <c r="P1338" s="294">
        <v>0.9</v>
      </c>
      <c r="Q1338" s="267">
        <v>0</v>
      </c>
      <c r="R1338" s="267">
        <v>0</v>
      </c>
      <c r="S1338" s="267">
        <v>0</v>
      </c>
      <c r="T1338" s="295">
        <v>0</v>
      </c>
      <c r="U1338" s="266">
        <v>3</v>
      </c>
      <c r="V1338" s="266">
        <v>3</v>
      </c>
      <c r="W1338" s="267">
        <v>1</v>
      </c>
      <c r="X1338" s="267">
        <v>0</v>
      </c>
      <c r="Y1338" s="268">
        <v>0</v>
      </c>
      <c r="Z1338" s="268">
        <v>0</v>
      </c>
      <c r="AA1338" s="295">
        <v>0</v>
      </c>
      <c r="AB1338" s="264">
        <v>0</v>
      </c>
      <c r="AC1338" s="264">
        <v>0</v>
      </c>
      <c r="AD1338" s="264">
        <v>3</v>
      </c>
      <c r="AE1338" s="264">
        <v>3</v>
      </c>
      <c r="AF1338" s="268">
        <v>0</v>
      </c>
      <c r="AG1338" s="268">
        <v>1</v>
      </c>
      <c r="AH1338" s="295">
        <v>-1</v>
      </c>
    </row>
    <row r="1339" spans="1:34">
      <c r="A1339" s="315" t="s">
        <v>1972</v>
      </c>
      <c r="B1339" s="321" t="s">
        <v>3374</v>
      </c>
      <c r="C1339" s="293" t="s">
        <v>2468</v>
      </c>
      <c r="D1339" s="321" t="s">
        <v>2469</v>
      </c>
      <c r="E1339" s="263">
        <v>746</v>
      </c>
      <c r="F1339" s="263">
        <v>742</v>
      </c>
      <c r="G1339" s="263">
        <v>717</v>
      </c>
      <c r="H1339" s="264">
        <v>1144</v>
      </c>
      <c r="I1339" s="264">
        <v>1139</v>
      </c>
      <c r="J1339" s="264">
        <v>1105</v>
      </c>
      <c r="K1339" s="264">
        <v>1228</v>
      </c>
      <c r="L1339" s="264">
        <v>1223</v>
      </c>
      <c r="M1339" s="264">
        <v>1197</v>
      </c>
      <c r="N1339" s="267">
        <v>0.994713749537453</v>
      </c>
      <c r="O1339" s="266">
        <v>37634</v>
      </c>
      <c r="P1339" s="294">
        <v>0.9</v>
      </c>
      <c r="Q1339" s="267">
        <v>0.994638069705094</v>
      </c>
      <c r="R1339" s="267">
        <v>0.995629370629371</v>
      </c>
      <c r="S1339" s="267">
        <v>0.995928338762215</v>
      </c>
      <c r="T1339" s="295">
        <v>-0.000991300924276795</v>
      </c>
      <c r="U1339" s="266">
        <v>37834</v>
      </c>
      <c r="V1339" s="266">
        <v>36509</v>
      </c>
      <c r="W1339" s="267">
        <v>0.964978590685627</v>
      </c>
      <c r="X1339" s="267">
        <v>0.96112600536193</v>
      </c>
      <c r="Y1339" s="268">
        <v>0.965909090909091</v>
      </c>
      <c r="Z1339" s="268">
        <v>0.974755700325733</v>
      </c>
      <c r="AA1339" s="295">
        <v>-0.00478308554716067</v>
      </c>
      <c r="AB1339" s="264">
        <v>8600</v>
      </c>
      <c r="AC1339" s="264">
        <v>8285</v>
      </c>
      <c r="AD1339" s="264">
        <v>8984</v>
      </c>
      <c r="AE1339" s="264">
        <v>8691</v>
      </c>
      <c r="AF1339" s="268">
        <v>0.963372093023256</v>
      </c>
      <c r="AG1339" s="268">
        <v>0.967386464826358</v>
      </c>
      <c r="AH1339" s="295">
        <v>-0.00401437180310216</v>
      </c>
    </row>
    <row r="1340" spans="1:34">
      <c r="A1340" s="315" t="s">
        <v>1972</v>
      </c>
      <c r="B1340" s="321" t="s">
        <v>3375</v>
      </c>
      <c r="C1340" s="293" t="s">
        <v>2470</v>
      </c>
      <c r="D1340" s="321" t="s">
        <v>2471</v>
      </c>
      <c r="E1340" s="263">
        <v>3541</v>
      </c>
      <c r="F1340" s="263">
        <v>3509</v>
      </c>
      <c r="G1340" s="263">
        <v>3382</v>
      </c>
      <c r="H1340" s="264">
        <v>4714</v>
      </c>
      <c r="I1340" s="264">
        <v>4629</v>
      </c>
      <c r="J1340" s="264">
        <v>4374</v>
      </c>
      <c r="K1340" s="264">
        <v>4548</v>
      </c>
      <c r="L1340" s="264">
        <v>4397</v>
      </c>
      <c r="M1340" s="264">
        <v>4361</v>
      </c>
      <c r="N1340" s="267">
        <v>0.97963066984974</v>
      </c>
      <c r="O1340" s="266">
        <v>139519</v>
      </c>
      <c r="P1340" s="294">
        <v>0.9</v>
      </c>
      <c r="Q1340" s="267">
        <v>0.990963004800904</v>
      </c>
      <c r="R1340" s="267">
        <v>0.981968604157828</v>
      </c>
      <c r="S1340" s="267">
        <v>0.966798592788039</v>
      </c>
      <c r="T1340" s="295">
        <v>0.00899440064307599</v>
      </c>
      <c r="U1340" s="266">
        <v>142420</v>
      </c>
      <c r="V1340" s="266">
        <v>132964</v>
      </c>
      <c r="W1340" s="267">
        <v>0.933604830782193</v>
      </c>
      <c r="X1340" s="267">
        <v>0.95509743010449</v>
      </c>
      <c r="Y1340" s="268">
        <v>0.927874416631311</v>
      </c>
      <c r="Z1340" s="268">
        <v>0.958883025505717</v>
      </c>
      <c r="AA1340" s="295">
        <v>0.0272230134731792</v>
      </c>
      <c r="AB1340" s="264">
        <v>32704</v>
      </c>
      <c r="AC1340" s="264">
        <v>30674</v>
      </c>
      <c r="AD1340" s="264">
        <v>34432</v>
      </c>
      <c r="AE1340" s="264">
        <v>32319</v>
      </c>
      <c r="AF1340" s="268">
        <v>0.937928082191781</v>
      </c>
      <c r="AG1340" s="268">
        <v>0.938632667286245</v>
      </c>
      <c r="AH1340" s="295">
        <v>-0.000704585094464583</v>
      </c>
    </row>
    <row r="1341" spans="1:34">
      <c r="A1341" s="315" t="s">
        <v>1972</v>
      </c>
      <c r="B1341" s="321" t="s">
        <v>3375</v>
      </c>
      <c r="C1341" s="293" t="s">
        <v>2472</v>
      </c>
      <c r="D1341" s="321" t="s">
        <v>2473</v>
      </c>
      <c r="E1341" s="263">
        <v>2383</v>
      </c>
      <c r="F1341" s="263">
        <v>2357</v>
      </c>
      <c r="G1341" s="263">
        <v>2219</v>
      </c>
      <c r="H1341" s="264">
        <v>3326</v>
      </c>
      <c r="I1341" s="264">
        <v>3288</v>
      </c>
      <c r="J1341" s="264">
        <v>3111</v>
      </c>
      <c r="K1341" s="264">
        <v>3350</v>
      </c>
      <c r="L1341" s="264">
        <v>3313</v>
      </c>
      <c r="M1341" s="264">
        <v>3052</v>
      </c>
      <c r="N1341" s="267">
        <v>0.990075666743912</v>
      </c>
      <c r="O1341" s="266">
        <v>98266</v>
      </c>
      <c r="P1341" s="294">
        <v>0.9</v>
      </c>
      <c r="Q1341" s="267">
        <v>0.989089383130508</v>
      </c>
      <c r="R1341" s="267">
        <v>0.988574864702345</v>
      </c>
      <c r="S1341" s="267">
        <v>0.988955223880597</v>
      </c>
      <c r="T1341" s="295">
        <v>0.000514518428162636</v>
      </c>
      <c r="U1341" s="266">
        <v>99251</v>
      </c>
      <c r="V1341" s="266">
        <v>93325</v>
      </c>
      <c r="W1341" s="267">
        <v>0.940292793019718</v>
      </c>
      <c r="X1341" s="267">
        <v>0.931179185900126</v>
      </c>
      <c r="Y1341" s="268">
        <v>0.93535778713169</v>
      </c>
      <c r="Z1341" s="268">
        <v>0.911044776119403</v>
      </c>
      <c r="AA1341" s="295">
        <v>-0.00417860123156377</v>
      </c>
      <c r="AB1341" s="264">
        <v>23344</v>
      </c>
      <c r="AC1341" s="264">
        <v>21674</v>
      </c>
      <c r="AD1341" s="264">
        <v>24176</v>
      </c>
      <c r="AE1341" s="264">
        <v>22733</v>
      </c>
      <c r="AF1341" s="268">
        <v>0.928461274845785</v>
      </c>
      <c r="AG1341" s="268">
        <v>0.940312706816678</v>
      </c>
      <c r="AH1341" s="295">
        <v>-0.0118514319708929</v>
      </c>
    </row>
    <row r="1342" spans="1:34">
      <c r="A1342" s="315" t="s">
        <v>1972</v>
      </c>
      <c r="B1342" s="321" t="s">
        <v>3375</v>
      </c>
      <c r="C1342" s="293" t="s">
        <v>2474</v>
      </c>
      <c r="D1342" s="321" t="s">
        <v>2475</v>
      </c>
      <c r="E1342" s="263">
        <v>2384</v>
      </c>
      <c r="F1342" s="263">
        <v>2335</v>
      </c>
      <c r="G1342" s="263">
        <v>2268</v>
      </c>
      <c r="H1342" s="264">
        <v>3449</v>
      </c>
      <c r="I1342" s="264">
        <v>3384</v>
      </c>
      <c r="J1342" s="264">
        <v>3223</v>
      </c>
      <c r="K1342" s="264">
        <v>3279</v>
      </c>
      <c r="L1342" s="264">
        <v>3211</v>
      </c>
      <c r="M1342" s="264">
        <v>3164</v>
      </c>
      <c r="N1342" s="267">
        <v>0.984804397025542</v>
      </c>
      <c r="O1342" s="266">
        <v>97472</v>
      </c>
      <c r="P1342" s="294">
        <v>0.9</v>
      </c>
      <c r="Q1342" s="267">
        <v>0.979446308724832</v>
      </c>
      <c r="R1342" s="267">
        <v>0.98115395766889</v>
      </c>
      <c r="S1342" s="267">
        <v>0.979261970112839</v>
      </c>
      <c r="T1342" s="295">
        <v>-0.00170764894405739</v>
      </c>
      <c r="U1342" s="266">
        <v>98976</v>
      </c>
      <c r="V1342" s="266">
        <v>94026</v>
      </c>
      <c r="W1342" s="267">
        <v>0.949987875848691</v>
      </c>
      <c r="X1342" s="267">
        <v>0.951342281879195</v>
      </c>
      <c r="Y1342" s="268">
        <v>0.934473760510293</v>
      </c>
      <c r="Z1342" s="268">
        <v>0.964928331808478</v>
      </c>
      <c r="AA1342" s="295">
        <v>0.0168685213689018</v>
      </c>
      <c r="AB1342" s="264">
        <v>23682</v>
      </c>
      <c r="AC1342" s="264">
        <v>22457</v>
      </c>
      <c r="AD1342" s="264">
        <v>24429</v>
      </c>
      <c r="AE1342" s="264">
        <v>23200</v>
      </c>
      <c r="AF1342" s="268">
        <v>0.94827294991977</v>
      </c>
      <c r="AG1342" s="268">
        <v>0.949690941094601</v>
      </c>
      <c r="AH1342" s="295">
        <v>-0.00141799117483044</v>
      </c>
    </row>
    <row r="1343" spans="1:34">
      <c r="A1343" s="315" t="s">
        <v>1972</v>
      </c>
      <c r="B1343" s="321" t="s">
        <v>3375</v>
      </c>
      <c r="C1343" s="293" t="s">
        <v>2476</v>
      </c>
      <c r="D1343" s="321" t="s">
        <v>2477</v>
      </c>
      <c r="E1343" s="263">
        <v>1563</v>
      </c>
      <c r="F1343" s="263">
        <v>1550</v>
      </c>
      <c r="G1343" s="263">
        <v>1476</v>
      </c>
      <c r="H1343" s="264">
        <v>2195</v>
      </c>
      <c r="I1343" s="264">
        <v>2154</v>
      </c>
      <c r="J1343" s="264">
        <v>2057</v>
      </c>
      <c r="K1343" s="264">
        <v>2188</v>
      </c>
      <c r="L1343" s="264">
        <v>2161</v>
      </c>
      <c r="M1343" s="264">
        <v>1918</v>
      </c>
      <c r="N1343" s="267">
        <v>0.983360561505415</v>
      </c>
      <c r="O1343" s="266">
        <v>65008</v>
      </c>
      <c r="P1343" s="294">
        <v>0.9</v>
      </c>
      <c r="Q1343" s="267">
        <v>0.991682661548305</v>
      </c>
      <c r="R1343" s="267">
        <v>0.981321184510251</v>
      </c>
      <c r="S1343" s="267">
        <v>0.987659963436929</v>
      </c>
      <c r="T1343" s="295">
        <v>0.010361477038054</v>
      </c>
      <c r="U1343" s="266">
        <v>66108</v>
      </c>
      <c r="V1343" s="266">
        <v>61163</v>
      </c>
      <c r="W1343" s="267">
        <v>0.925198160585708</v>
      </c>
      <c r="X1343" s="267">
        <v>0.944337811900192</v>
      </c>
      <c r="Y1343" s="268">
        <v>0.937129840546697</v>
      </c>
      <c r="Z1343" s="268">
        <v>0.876599634369287</v>
      </c>
      <c r="AA1343" s="295">
        <v>0.00720797135349494</v>
      </c>
      <c r="AB1343" s="264">
        <v>15352</v>
      </c>
      <c r="AC1343" s="264">
        <v>14197</v>
      </c>
      <c r="AD1343" s="264">
        <v>16268</v>
      </c>
      <c r="AE1343" s="264">
        <v>14733</v>
      </c>
      <c r="AF1343" s="268">
        <v>0.924765502866076</v>
      </c>
      <c r="AG1343" s="268">
        <v>0.9056429800836</v>
      </c>
      <c r="AH1343" s="295">
        <v>0.0191225227824764</v>
      </c>
    </row>
    <row r="1344" spans="1:34">
      <c r="A1344" s="315" t="s">
        <v>1972</v>
      </c>
      <c r="B1344" s="321" t="s">
        <v>3375</v>
      </c>
      <c r="C1344" s="293" t="s">
        <v>2478</v>
      </c>
      <c r="D1344" s="321" t="s">
        <v>2479</v>
      </c>
      <c r="E1344" s="263">
        <v>2199</v>
      </c>
      <c r="F1344" s="263">
        <v>2161</v>
      </c>
      <c r="G1344" s="263">
        <v>2092</v>
      </c>
      <c r="H1344" s="264">
        <v>3100</v>
      </c>
      <c r="I1344" s="264">
        <v>3043</v>
      </c>
      <c r="J1344" s="264">
        <v>2831</v>
      </c>
      <c r="K1344" s="264">
        <v>2971</v>
      </c>
      <c r="L1344" s="264">
        <v>2921</v>
      </c>
      <c r="M1344" s="264">
        <v>2820</v>
      </c>
      <c r="N1344" s="267">
        <v>0.965053439298438</v>
      </c>
      <c r="O1344" s="266">
        <v>88037</v>
      </c>
      <c r="P1344" s="294">
        <v>0.9</v>
      </c>
      <c r="Q1344" s="267">
        <v>0.982719417917235</v>
      </c>
      <c r="R1344" s="267">
        <v>0.981612903225806</v>
      </c>
      <c r="S1344" s="267">
        <v>0.983170649612925</v>
      </c>
      <c r="T1344" s="295">
        <v>0.00110651469142875</v>
      </c>
      <c r="U1344" s="266">
        <v>91225</v>
      </c>
      <c r="V1344" s="266">
        <v>84899</v>
      </c>
      <c r="W1344" s="267">
        <v>0.93065497396547</v>
      </c>
      <c r="X1344" s="267">
        <v>0.951341518872215</v>
      </c>
      <c r="Y1344" s="268">
        <v>0.913225806451613</v>
      </c>
      <c r="Z1344" s="268">
        <v>0.949175361831033</v>
      </c>
      <c r="AA1344" s="295">
        <v>0.0381157124206017</v>
      </c>
      <c r="AB1344" s="264">
        <v>21208</v>
      </c>
      <c r="AC1344" s="264">
        <v>19609</v>
      </c>
      <c r="AD1344" s="264">
        <v>22747</v>
      </c>
      <c r="AE1344" s="264">
        <v>21095</v>
      </c>
      <c r="AF1344" s="268">
        <v>0.924603923047906</v>
      </c>
      <c r="AG1344" s="268">
        <v>0.927375038466611</v>
      </c>
      <c r="AH1344" s="295">
        <v>-0.00277111541870456</v>
      </c>
    </row>
    <row r="1345" spans="1:34">
      <c r="A1345" s="315" t="s">
        <v>1972</v>
      </c>
      <c r="B1345" s="321" t="s">
        <v>3375</v>
      </c>
      <c r="C1345" s="293" t="s">
        <v>2480</v>
      </c>
      <c r="D1345" s="321" t="s">
        <v>2481</v>
      </c>
      <c r="E1345" s="263">
        <v>1205</v>
      </c>
      <c r="F1345" s="263">
        <v>1193</v>
      </c>
      <c r="G1345" s="263">
        <v>1154</v>
      </c>
      <c r="H1345" s="264">
        <v>1647</v>
      </c>
      <c r="I1345" s="264">
        <v>1635</v>
      </c>
      <c r="J1345" s="264">
        <v>1510</v>
      </c>
      <c r="K1345" s="264">
        <v>1571</v>
      </c>
      <c r="L1345" s="264">
        <v>1560</v>
      </c>
      <c r="M1345" s="264">
        <v>1508</v>
      </c>
      <c r="N1345" s="267">
        <v>0.987128930880557</v>
      </c>
      <c r="O1345" s="266">
        <v>49314</v>
      </c>
      <c r="P1345" s="294">
        <v>0.9</v>
      </c>
      <c r="Q1345" s="267">
        <v>0.990041493775934</v>
      </c>
      <c r="R1345" s="267">
        <v>0.992714025500911</v>
      </c>
      <c r="S1345" s="267">
        <v>0.992998090388288</v>
      </c>
      <c r="T1345" s="295">
        <v>-0.00267253172497706</v>
      </c>
      <c r="U1345" s="266">
        <v>49957</v>
      </c>
      <c r="V1345" s="266">
        <v>47213</v>
      </c>
      <c r="W1345" s="267">
        <v>0.945072762575815</v>
      </c>
      <c r="X1345" s="267">
        <v>0.957676348547718</v>
      </c>
      <c r="Y1345" s="268">
        <v>0.916818457802064</v>
      </c>
      <c r="Z1345" s="268">
        <v>0.959898154042012</v>
      </c>
      <c r="AA1345" s="295">
        <v>0.0408578907456535</v>
      </c>
      <c r="AB1345" s="264">
        <v>11429</v>
      </c>
      <c r="AC1345" s="264">
        <v>10668</v>
      </c>
      <c r="AD1345" s="264">
        <v>12311</v>
      </c>
      <c r="AE1345" s="264">
        <v>11732</v>
      </c>
      <c r="AF1345" s="268">
        <v>0.933414996937615</v>
      </c>
      <c r="AG1345" s="268">
        <v>0.952968889610917</v>
      </c>
      <c r="AH1345" s="295">
        <v>-0.0195538926733022</v>
      </c>
    </row>
    <row r="1346" spans="1:34">
      <c r="A1346" s="315" t="s">
        <v>1972</v>
      </c>
      <c r="B1346" s="321" t="s">
        <v>3375</v>
      </c>
      <c r="C1346" s="293" t="s">
        <v>2482</v>
      </c>
      <c r="D1346" s="321" t="s">
        <v>2483</v>
      </c>
      <c r="E1346" s="263">
        <v>954</v>
      </c>
      <c r="F1346" s="263">
        <v>949</v>
      </c>
      <c r="G1346" s="263">
        <v>905</v>
      </c>
      <c r="H1346" s="264">
        <v>1429</v>
      </c>
      <c r="I1346" s="264">
        <v>1421</v>
      </c>
      <c r="J1346" s="264">
        <v>1356</v>
      </c>
      <c r="K1346" s="264">
        <v>1475</v>
      </c>
      <c r="L1346" s="264">
        <v>1461</v>
      </c>
      <c r="M1346" s="264">
        <v>1399</v>
      </c>
      <c r="N1346" s="267">
        <v>0.991107884946919</v>
      </c>
      <c r="O1346" s="266">
        <v>43692</v>
      </c>
      <c r="P1346" s="294">
        <v>0.9</v>
      </c>
      <c r="Q1346" s="267">
        <v>0.994758909853249</v>
      </c>
      <c r="R1346" s="267">
        <v>0.994401679496151</v>
      </c>
      <c r="S1346" s="267">
        <v>0.990508474576271</v>
      </c>
      <c r="T1346" s="295">
        <v>0.000357230357098337</v>
      </c>
      <c r="U1346" s="266">
        <v>44084</v>
      </c>
      <c r="V1346" s="266">
        <v>42450</v>
      </c>
      <c r="W1346" s="267">
        <v>0.962934397967517</v>
      </c>
      <c r="X1346" s="267">
        <v>0.948637316561845</v>
      </c>
      <c r="Y1346" s="268">
        <v>0.948915325402379</v>
      </c>
      <c r="Z1346" s="268">
        <v>0.948474576271186</v>
      </c>
      <c r="AA1346" s="295">
        <v>-0.000278008840534416</v>
      </c>
      <c r="AB1346" s="264">
        <v>10656</v>
      </c>
      <c r="AC1346" s="264">
        <v>10138</v>
      </c>
      <c r="AD1346" s="264">
        <v>10784</v>
      </c>
      <c r="AE1346" s="264">
        <v>10392</v>
      </c>
      <c r="AF1346" s="268">
        <v>0.951388888888889</v>
      </c>
      <c r="AG1346" s="268">
        <v>0.963649851632048</v>
      </c>
      <c r="AH1346" s="295">
        <v>-0.0122609627431587</v>
      </c>
    </row>
    <row r="1347" spans="1:34">
      <c r="A1347" s="315" t="s">
        <v>1972</v>
      </c>
      <c r="B1347" s="321" t="s">
        <v>3375</v>
      </c>
      <c r="C1347" s="293" t="s">
        <v>2484</v>
      </c>
      <c r="D1347" s="321" t="s">
        <v>2485</v>
      </c>
      <c r="E1347" s="263">
        <v>1508</v>
      </c>
      <c r="F1347" s="263">
        <v>1506</v>
      </c>
      <c r="G1347" s="263">
        <v>1208</v>
      </c>
      <c r="H1347" s="264">
        <v>2089</v>
      </c>
      <c r="I1347" s="264">
        <v>2071</v>
      </c>
      <c r="J1347" s="264">
        <v>1694</v>
      </c>
      <c r="K1347" s="264">
        <v>1996</v>
      </c>
      <c r="L1347" s="264">
        <v>1986</v>
      </c>
      <c r="M1347" s="264">
        <v>1620</v>
      </c>
      <c r="N1347" s="267">
        <v>0.979098983756101</v>
      </c>
      <c r="O1347" s="266">
        <v>61179</v>
      </c>
      <c r="P1347" s="294">
        <v>0.9</v>
      </c>
      <c r="Q1347" s="267">
        <v>0.99867374005305</v>
      </c>
      <c r="R1347" s="267">
        <v>0.991383437051221</v>
      </c>
      <c r="S1347" s="267">
        <v>0.99498997995992</v>
      </c>
      <c r="T1347" s="295">
        <v>0.00729030300182976</v>
      </c>
      <c r="U1347" s="266">
        <v>62485</v>
      </c>
      <c r="V1347" s="266">
        <v>50059</v>
      </c>
      <c r="W1347" s="267">
        <v>0.801136272705449</v>
      </c>
      <c r="X1347" s="267">
        <v>0.80106100795756</v>
      </c>
      <c r="Y1347" s="268">
        <v>0.810914313068454</v>
      </c>
      <c r="Z1347" s="268">
        <v>0.811623246492986</v>
      </c>
      <c r="AA1347" s="295">
        <v>-0.00985330511089422</v>
      </c>
      <c r="AB1347" s="264">
        <v>14390</v>
      </c>
      <c r="AC1347" s="264">
        <v>11175</v>
      </c>
      <c r="AD1347" s="264">
        <v>15475</v>
      </c>
      <c r="AE1347" s="264">
        <v>12308</v>
      </c>
      <c r="AF1347" s="268">
        <v>0.776580958999305</v>
      </c>
      <c r="AG1347" s="268">
        <v>0.795347334410339</v>
      </c>
      <c r="AH1347" s="295">
        <v>-0.0187663754110341</v>
      </c>
    </row>
    <row r="1348" spans="1:34">
      <c r="A1348" s="315" t="s">
        <v>1972</v>
      </c>
      <c r="B1348" s="321" t="s">
        <v>3376</v>
      </c>
      <c r="C1348" s="293" t="s">
        <v>2486</v>
      </c>
      <c r="D1348" s="321" t="s">
        <v>2487</v>
      </c>
      <c r="E1348" s="263">
        <v>597</v>
      </c>
      <c r="F1348" s="263">
        <v>579</v>
      </c>
      <c r="G1348" s="263">
        <v>559</v>
      </c>
      <c r="H1348" s="264">
        <v>1172</v>
      </c>
      <c r="I1348" s="264">
        <v>1150</v>
      </c>
      <c r="J1348" s="264">
        <v>1083</v>
      </c>
      <c r="K1348" s="264">
        <v>1128</v>
      </c>
      <c r="L1348" s="264">
        <v>1074</v>
      </c>
      <c r="M1348" s="264">
        <v>1025</v>
      </c>
      <c r="N1348" s="267">
        <v>0.975619172061531</v>
      </c>
      <c r="O1348" s="266">
        <v>32853</v>
      </c>
      <c r="P1348" s="294">
        <v>0.9</v>
      </c>
      <c r="Q1348" s="267">
        <v>0.969849246231156</v>
      </c>
      <c r="R1348" s="267">
        <v>0.98122866894198</v>
      </c>
      <c r="S1348" s="267">
        <v>0.952127659574468</v>
      </c>
      <c r="T1348" s="295">
        <v>-0.0113794227108238</v>
      </c>
      <c r="U1348" s="266">
        <v>33674</v>
      </c>
      <c r="V1348" s="266">
        <v>31418</v>
      </c>
      <c r="W1348" s="267">
        <v>0.933004692047277</v>
      </c>
      <c r="X1348" s="267">
        <v>0.936348408710218</v>
      </c>
      <c r="Y1348" s="268">
        <v>0.924061433447099</v>
      </c>
      <c r="Z1348" s="268">
        <v>0.908687943262411</v>
      </c>
      <c r="AA1348" s="295">
        <v>0.0122869752631187</v>
      </c>
      <c r="AB1348" s="264">
        <v>7757</v>
      </c>
      <c r="AC1348" s="264">
        <v>7250</v>
      </c>
      <c r="AD1348" s="264">
        <v>8400</v>
      </c>
      <c r="AE1348" s="264">
        <v>7851</v>
      </c>
      <c r="AF1348" s="268">
        <v>0.934639680288771</v>
      </c>
      <c r="AG1348" s="268">
        <v>0.934642857142857</v>
      </c>
      <c r="AH1348" s="295">
        <v>-3.17685408568469e-6</v>
      </c>
    </row>
    <row r="1349" spans="1:34">
      <c r="A1349" s="315" t="s">
        <v>1972</v>
      </c>
      <c r="B1349" s="321" t="s">
        <v>3376</v>
      </c>
      <c r="C1349" s="293" t="s">
        <v>2488</v>
      </c>
      <c r="D1349" s="321" t="s">
        <v>2489</v>
      </c>
      <c r="E1349" s="263">
        <v>1065</v>
      </c>
      <c r="F1349" s="263">
        <v>1054</v>
      </c>
      <c r="G1349" s="263">
        <v>1000</v>
      </c>
      <c r="H1349" s="264">
        <v>1467</v>
      </c>
      <c r="I1349" s="264">
        <v>1397</v>
      </c>
      <c r="J1349" s="264">
        <v>1397</v>
      </c>
      <c r="K1349" s="264">
        <v>1720</v>
      </c>
      <c r="L1349" s="264">
        <v>1710</v>
      </c>
      <c r="M1349" s="264">
        <v>1637</v>
      </c>
      <c r="N1349" s="267">
        <v>0.945845140856809</v>
      </c>
      <c r="O1349" s="266">
        <v>45393</v>
      </c>
      <c r="P1349" s="294">
        <v>0.9</v>
      </c>
      <c r="Q1349" s="267">
        <v>0.989671361502347</v>
      </c>
      <c r="R1349" s="267">
        <v>0.952283571915474</v>
      </c>
      <c r="S1349" s="267">
        <v>0.994186046511628</v>
      </c>
      <c r="T1349" s="295">
        <v>0.0373877895868737</v>
      </c>
      <c r="U1349" s="266">
        <v>47992</v>
      </c>
      <c r="V1349" s="266">
        <v>46053</v>
      </c>
      <c r="W1349" s="267">
        <v>0.959597432905484</v>
      </c>
      <c r="X1349" s="267">
        <v>0.938967136150235</v>
      </c>
      <c r="Y1349" s="268">
        <v>0.952283571915474</v>
      </c>
      <c r="Z1349" s="268">
        <v>0.951744186046512</v>
      </c>
      <c r="AA1349" s="295">
        <v>-0.013316435765239</v>
      </c>
      <c r="AB1349" s="264">
        <v>11289</v>
      </c>
      <c r="AC1349" s="264">
        <v>10789</v>
      </c>
      <c r="AD1349" s="264">
        <v>12223</v>
      </c>
      <c r="AE1349" s="264">
        <v>11665</v>
      </c>
      <c r="AF1349" s="268">
        <v>0.955709097351404</v>
      </c>
      <c r="AG1349" s="268">
        <v>0.95434835964984</v>
      </c>
      <c r="AH1349" s="295">
        <v>0.00136073770156353</v>
      </c>
    </row>
    <row r="1350" spans="1:34">
      <c r="A1350" s="315" t="s">
        <v>1972</v>
      </c>
      <c r="B1350" s="321" t="s">
        <v>3376</v>
      </c>
      <c r="C1350" s="293" t="s">
        <v>2490</v>
      </c>
      <c r="D1350" s="321" t="s">
        <v>2491</v>
      </c>
      <c r="E1350" s="263">
        <v>1015</v>
      </c>
      <c r="F1350" s="263">
        <v>978</v>
      </c>
      <c r="G1350" s="263">
        <v>903</v>
      </c>
      <c r="H1350" s="264">
        <v>1654</v>
      </c>
      <c r="I1350" s="264">
        <v>1567</v>
      </c>
      <c r="J1350" s="264">
        <v>1495</v>
      </c>
      <c r="K1350" s="264">
        <v>1838</v>
      </c>
      <c r="L1350" s="264">
        <v>1750</v>
      </c>
      <c r="M1350" s="264">
        <v>1633</v>
      </c>
      <c r="N1350" s="267">
        <v>0.946851077046754</v>
      </c>
      <c r="O1350" s="266">
        <v>51824</v>
      </c>
      <c r="P1350" s="294">
        <v>0.9</v>
      </c>
      <c r="Q1350" s="267">
        <v>0.963546798029557</v>
      </c>
      <c r="R1350" s="267">
        <v>0.947400241837969</v>
      </c>
      <c r="S1350" s="267">
        <v>0.952121871599565</v>
      </c>
      <c r="T1350" s="295">
        <v>0.0161465561915881</v>
      </c>
      <c r="U1350" s="266">
        <v>54733</v>
      </c>
      <c r="V1350" s="266">
        <v>48974</v>
      </c>
      <c r="W1350" s="267">
        <v>0.894780114373413</v>
      </c>
      <c r="X1350" s="267">
        <v>0.889655172413793</v>
      </c>
      <c r="Y1350" s="268">
        <v>0.903869407496977</v>
      </c>
      <c r="Z1350" s="268">
        <v>0.888465723612622</v>
      </c>
      <c r="AA1350" s="295">
        <v>-0.0142142350831839</v>
      </c>
      <c r="AB1350" s="264">
        <v>12337</v>
      </c>
      <c r="AC1350" s="264">
        <v>11014</v>
      </c>
      <c r="AD1350" s="264">
        <v>13711</v>
      </c>
      <c r="AE1350" s="264">
        <v>12355</v>
      </c>
      <c r="AF1350" s="268">
        <v>0.892761611412823</v>
      </c>
      <c r="AG1350" s="268">
        <v>0.901101305521114</v>
      </c>
      <c r="AH1350" s="295">
        <v>-0.00833969410829127</v>
      </c>
    </row>
    <row r="1351" spans="1:34">
      <c r="A1351" s="315" t="s">
        <v>1972</v>
      </c>
      <c r="B1351" s="321" t="s">
        <v>3376</v>
      </c>
      <c r="C1351" s="293" t="s">
        <v>2492</v>
      </c>
      <c r="D1351" s="321" t="s">
        <v>2493</v>
      </c>
      <c r="E1351" s="263">
        <v>939</v>
      </c>
      <c r="F1351" s="263">
        <v>915</v>
      </c>
      <c r="G1351" s="263">
        <v>860</v>
      </c>
      <c r="H1351" s="264">
        <v>1625</v>
      </c>
      <c r="I1351" s="264">
        <v>1592</v>
      </c>
      <c r="J1351" s="264">
        <v>1485</v>
      </c>
      <c r="K1351" s="264">
        <v>1726</v>
      </c>
      <c r="L1351" s="264">
        <v>1635</v>
      </c>
      <c r="M1351" s="264">
        <v>1578</v>
      </c>
      <c r="N1351" s="267">
        <v>0.977454749319238</v>
      </c>
      <c r="O1351" s="266">
        <v>48818</v>
      </c>
      <c r="P1351" s="294">
        <v>0.9</v>
      </c>
      <c r="Q1351" s="267">
        <v>0.97444089456869</v>
      </c>
      <c r="R1351" s="267">
        <v>0.979692307692308</v>
      </c>
      <c r="S1351" s="267">
        <v>0.947276940903824</v>
      </c>
      <c r="T1351" s="295">
        <v>-0.00525141312361754</v>
      </c>
      <c r="U1351" s="266">
        <v>49944</v>
      </c>
      <c r="V1351" s="266">
        <v>45383</v>
      </c>
      <c r="W1351" s="267">
        <v>0.908677719045331</v>
      </c>
      <c r="X1351" s="267">
        <v>0.915867944621938</v>
      </c>
      <c r="Y1351" s="268">
        <v>0.913846153846154</v>
      </c>
      <c r="Z1351" s="268">
        <v>0.914252607184241</v>
      </c>
      <c r="AA1351" s="295">
        <v>0.00202179077578435</v>
      </c>
      <c r="AB1351" s="264">
        <v>11220</v>
      </c>
      <c r="AC1351" s="264">
        <v>10208</v>
      </c>
      <c r="AD1351" s="264">
        <v>12664</v>
      </c>
      <c r="AE1351" s="264">
        <v>11443</v>
      </c>
      <c r="AF1351" s="268">
        <v>0.909803921568627</v>
      </c>
      <c r="AG1351" s="268">
        <v>0.903584965255843</v>
      </c>
      <c r="AH1351" s="295">
        <v>0.00621895631278413</v>
      </c>
    </row>
    <row r="1352" spans="1:34">
      <c r="A1352" s="315" t="s">
        <v>1972</v>
      </c>
      <c r="B1352" s="321" t="s">
        <v>3376</v>
      </c>
      <c r="C1352" s="293" t="s">
        <v>2494</v>
      </c>
      <c r="D1352" s="321" t="s">
        <v>2495</v>
      </c>
      <c r="E1352" s="263">
        <v>986</v>
      </c>
      <c r="F1352" s="263">
        <v>983</v>
      </c>
      <c r="G1352" s="263">
        <v>907</v>
      </c>
      <c r="H1352" s="264">
        <v>1234</v>
      </c>
      <c r="I1352" s="264">
        <v>1229</v>
      </c>
      <c r="J1352" s="264">
        <v>1059</v>
      </c>
      <c r="K1352" s="264">
        <v>1358</v>
      </c>
      <c r="L1352" s="264">
        <v>1354</v>
      </c>
      <c r="M1352" s="264">
        <v>1216</v>
      </c>
      <c r="N1352" s="267">
        <v>0.996101064511992</v>
      </c>
      <c r="O1352" s="266">
        <v>38833</v>
      </c>
      <c r="P1352" s="294">
        <v>0.9</v>
      </c>
      <c r="Q1352" s="267">
        <v>0.996957403651116</v>
      </c>
      <c r="R1352" s="267">
        <v>0.995948136142626</v>
      </c>
      <c r="S1352" s="267">
        <v>0.997054491899853</v>
      </c>
      <c r="T1352" s="295">
        <v>0.00100926750849006</v>
      </c>
      <c r="U1352" s="266">
        <v>38985</v>
      </c>
      <c r="V1352" s="266">
        <v>36065</v>
      </c>
      <c r="W1352" s="267">
        <v>0.925099397204053</v>
      </c>
      <c r="X1352" s="267">
        <v>0.919878296146045</v>
      </c>
      <c r="Y1352" s="268">
        <v>0.858184764991896</v>
      </c>
      <c r="Z1352" s="268">
        <v>0.895434462444772</v>
      </c>
      <c r="AA1352" s="295">
        <v>0.0616935311541484</v>
      </c>
      <c r="AB1352" s="264">
        <v>9463</v>
      </c>
      <c r="AC1352" s="264">
        <v>8632</v>
      </c>
      <c r="AD1352" s="264">
        <v>9571</v>
      </c>
      <c r="AE1352" s="264">
        <v>8980</v>
      </c>
      <c r="AF1352" s="268">
        <v>0.912184296734651</v>
      </c>
      <c r="AG1352" s="268">
        <v>0.938250966461185</v>
      </c>
      <c r="AH1352" s="295">
        <v>-0.026066669726534</v>
      </c>
    </row>
    <row r="1353" spans="1:34">
      <c r="A1353" s="315" t="s">
        <v>1972</v>
      </c>
      <c r="B1353" s="321" t="s">
        <v>3376</v>
      </c>
      <c r="C1353" s="293" t="s">
        <v>2496</v>
      </c>
      <c r="D1353" s="321" t="s">
        <v>2497</v>
      </c>
      <c r="E1353" s="263">
        <v>1394</v>
      </c>
      <c r="F1353" s="263">
        <v>1359</v>
      </c>
      <c r="G1353" s="263">
        <v>1288</v>
      </c>
      <c r="H1353" s="264">
        <v>2400</v>
      </c>
      <c r="I1353" s="264">
        <v>2298</v>
      </c>
      <c r="J1353" s="264">
        <v>2180</v>
      </c>
      <c r="K1353" s="264">
        <v>2548</v>
      </c>
      <c r="L1353" s="264">
        <v>2491</v>
      </c>
      <c r="M1353" s="264">
        <v>2338</v>
      </c>
      <c r="N1353" s="267">
        <v>0.980250664641094</v>
      </c>
      <c r="O1353" s="266">
        <v>74849</v>
      </c>
      <c r="P1353" s="294">
        <v>0.9</v>
      </c>
      <c r="Q1353" s="267">
        <v>0.974892395982783</v>
      </c>
      <c r="R1353" s="267">
        <v>0.9575</v>
      </c>
      <c r="S1353" s="267">
        <v>0.977629513343799</v>
      </c>
      <c r="T1353" s="295">
        <v>0.0173923959827833</v>
      </c>
      <c r="U1353" s="266">
        <v>76357</v>
      </c>
      <c r="V1353" s="266">
        <v>71120</v>
      </c>
      <c r="W1353" s="267">
        <v>0.931414277669369</v>
      </c>
      <c r="X1353" s="267">
        <v>0.923959827833572</v>
      </c>
      <c r="Y1353" s="268">
        <v>0.908333333333333</v>
      </c>
      <c r="Z1353" s="268">
        <v>0.917582417582418</v>
      </c>
      <c r="AA1353" s="295">
        <v>0.0156264945002391</v>
      </c>
      <c r="AB1353" s="264">
        <v>17216</v>
      </c>
      <c r="AC1353" s="264">
        <v>15875</v>
      </c>
      <c r="AD1353" s="264">
        <v>19026</v>
      </c>
      <c r="AE1353" s="264">
        <v>17740</v>
      </c>
      <c r="AF1353" s="268">
        <v>0.922107342007435</v>
      </c>
      <c r="AG1353" s="268">
        <v>0.932408283401661</v>
      </c>
      <c r="AH1353" s="295">
        <v>-0.010300941394226</v>
      </c>
    </row>
    <row r="1354" spans="1:34">
      <c r="A1354" s="315" t="s">
        <v>1972</v>
      </c>
      <c r="B1354" s="321" t="s">
        <v>3376</v>
      </c>
      <c r="C1354" s="293" t="s">
        <v>2498</v>
      </c>
      <c r="D1354" s="321" t="s">
        <v>2499</v>
      </c>
      <c r="E1354" s="263">
        <v>1365</v>
      </c>
      <c r="F1354" s="263">
        <v>1332</v>
      </c>
      <c r="G1354" s="263">
        <v>1248</v>
      </c>
      <c r="H1354" s="264">
        <v>2261</v>
      </c>
      <c r="I1354" s="264">
        <v>2241</v>
      </c>
      <c r="J1354" s="264">
        <v>2103</v>
      </c>
      <c r="K1354" s="264">
        <v>2021</v>
      </c>
      <c r="L1354" s="264">
        <v>1929</v>
      </c>
      <c r="M1354" s="264">
        <v>1892</v>
      </c>
      <c r="N1354" s="267">
        <v>0.976456891533536</v>
      </c>
      <c r="O1354" s="266">
        <v>60388</v>
      </c>
      <c r="P1354" s="294">
        <v>0.9</v>
      </c>
      <c r="Q1354" s="267">
        <v>0.975824175824176</v>
      </c>
      <c r="R1354" s="267">
        <v>0.991154356479434</v>
      </c>
      <c r="S1354" s="267">
        <v>0.954477981197427</v>
      </c>
      <c r="T1354" s="295">
        <v>-0.015330180655258</v>
      </c>
      <c r="U1354" s="266">
        <v>61844</v>
      </c>
      <c r="V1354" s="266">
        <v>57339</v>
      </c>
      <c r="W1354" s="267">
        <v>0.9271554233232</v>
      </c>
      <c r="X1354" s="267">
        <v>0.914285714285714</v>
      </c>
      <c r="Y1354" s="268">
        <v>0.930119416187528</v>
      </c>
      <c r="Z1354" s="268">
        <v>0.936170212765957</v>
      </c>
      <c r="AA1354" s="295">
        <v>-0.0158337019018134</v>
      </c>
      <c r="AB1354" s="264">
        <v>14588</v>
      </c>
      <c r="AC1354" s="264">
        <v>13499</v>
      </c>
      <c r="AD1354" s="264">
        <v>15115</v>
      </c>
      <c r="AE1354" s="264">
        <v>13994</v>
      </c>
      <c r="AF1354" s="268">
        <v>0.925349602412942</v>
      </c>
      <c r="AG1354" s="268">
        <v>0.925835262983791</v>
      </c>
      <c r="AH1354" s="295">
        <v>-0.000485660570848756</v>
      </c>
    </row>
    <row r="1355" spans="1:34">
      <c r="A1355" s="315" t="s">
        <v>1972</v>
      </c>
      <c r="B1355" s="321" t="s">
        <v>3376</v>
      </c>
      <c r="C1355" s="293" t="s">
        <v>2500</v>
      </c>
      <c r="D1355" s="321" t="s">
        <v>2501</v>
      </c>
      <c r="E1355" s="263">
        <v>1118</v>
      </c>
      <c r="F1355" s="263">
        <v>1109</v>
      </c>
      <c r="G1355" s="263">
        <v>1077</v>
      </c>
      <c r="H1355" s="264">
        <v>1932</v>
      </c>
      <c r="I1355" s="264">
        <v>1910</v>
      </c>
      <c r="J1355" s="264">
        <v>1834</v>
      </c>
      <c r="K1355" s="264">
        <v>1854</v>
      </c>
      <c r="L1355" s="264">
        <v>1840</v>
      </c>
      <c r="M1355" s="264">
        <v>1711</v>
      </c>
      <c r="N1355" s="267">
        <v>0.987072961985593</v>
      </c>
      <c r="O1355" s="266">
        <v>55359</v>
      </c>
      <c r="P1355" s="294">
        <v>0.9</v>
      </c>
      <c r="Q1355" s="267">
        <v>0.991949910554562</v>
      </c>
      <c r="R1355" s="267">
        <v>0.988612836438923</v>
      </c>
      <c r="S1355" s="267">
        <v>0.992448759439051</v>
      </c>
      <c r="T1355" s="295">
        <v>0.00333707411563833</v>
      </c>
      <c r="U1355" s="266">
        <v>56084</v>
      </c>
      <c r="V1355" s="266">
        <v>53539</v>
      </c>
      <c r="W1355" s="267">
        <v>0.954621638970116</v>
      </c>
      <c r="X1355" s="267">
        <v>0.963327370304115</v>
      </c>
      <c r="Y1355" s="268">
        <v>0.949275362318841</v>
      </c>
      <c r="Z1355" s="268">
        <v>0.922869471413161</v>
      </c>
      <c r="AA1355" s="295">
        <v>0.014052007985274</v>
      </c>
      <c r="AB1355" s="264">
        <v>12627</v>
      </c>
      <c r="AC1355" s="264">
        <v>11953</v>
      </c>
      <c r="AD1355" s="264">
        <v>13752</v>
      </c>
      <c r="AE1355" s="264">
        <v>12950</v>
      </c>
      <c r="AF1355" s="268">
        <v>0.946622317256672</v>
      </c>
      <c r="AG1355" s="268">
        <v>0.941681210005817</v>
      </c>
      <c r="AH1355" s="295">
        <v>0.00494110725085495</v>
      </c>
    </row>
    <row r="1356" spans="1:34">
      <c r="A1356" s="315" t="s">
        <v>1972</v>
      </c>
      <c r="B1356" s="321" t="s">
        <v>3376</v>
      </c>
      <c r="C1356" s="293" t="s">
        <v>2502</v>
      </c>
      <c r="D1356" s="321" t="s">
        <v>2503</v>
      </c>
      <c r="E1356" s="263">
        <v>1646</v>
      </c>
      <c r="F1356" s="263">
        <v>1631</v>
      </c>
      <c r="G1356" s="263">
        <v>1585</v>
      </c>
      <c r="H1356" s="264">
        <v>2246</v>
      </c>
      <c r="I1356" s="264">
        <v>2217</v>
      </c>
      <c r="J1356" s="264">
        <v>2155</v>
      </c>
      <c r="K1356" s="264">
        <v>2092</v>
      </c>
      <c r="L1356" s="264">
        <v>2063</v>
      </c>
      <c r="M1356" s="264">
        <v>2005</v>
      </c>
      <c r="N1356" s="267">
        <v>0.952001876759462</v>
      </c>
      <c r="O1356" s="266">
        <v>60871</v>
      </c>
      <c r="P1356" s="294">
        <v>0.9</v>
      </c>
      <c r="Q1356" s="267">
        <v>0.990886998784933</v>
      </c>
      <c r="R1356" s="267">
        <v>0.987088156723063</v>
      </c>
      <c r="S1356" s="267">
        <v>0.986137667304015</v>
      </c>
      <c r="T1356" s="295">
        <v>0.00379884206186987</v>
      </c>
      <c r="U1356" s="266">
        <v>63940</v>
      </c>
      <c r="V1356" s="266">
        <v>61594</v>
      </c>
      <c r="W1356" s="267">
        <v>0.963309352517986</v>
      </c>
      <c r="X1356" s="267">
        <v>0.962940461725395</v>
      </c>
      <c r="Y1356" s="268">
        <v>0.959483526268923</v>
      </c>
      <c r="Z1356" s="268">
        <v>0.958413001912046</v>
      </c>
      <c r="AA1356" s="295">
        <v>0.00345693545647241</v>
      </c>
      <c r="AB1356" s="264">
        <v>15423</v>
      </c>
      <c r="AC1356" s="264">
        <v>14883</v>
      </c>
      <c r="AD1356" s="264">
        <v>15447</v>
      </c>
      <c r="AE1356" s="264">
        <v>14922</v>
      </c>
      <c r="AF1356" s="268">
        <v>0.964987356545419</v>
      </c>
      <c r="AG1356" s="268">
        <v>0.966012818022917</v>
      </c>
      <c r="AH1356" s="295">
        <v>-0.00102546147749782</v>
      </c>
    </row>
    <row r="1357" spans="1:34">
      <c r="A1357" s="315" t="s">
        <v>1972</v>
      </c>
      <c r="B1357" s="321" t="s">
        <v>3376</v>
      </c>
      <c r="C1357" s="293" t="s">
        <v>2504</v>
      </c>
      <c r="D1357" s="321" t="s">
        <v>2505</v>
      </c>
      <c r="E1357" s="263">
        <v>1571</v>
      </c>
      <c r="F1357" s="263">
        <v>1480</v>
      </c>
      <c r="G1357" s="263">
        <v>1366</v>
      </c>
      <c r="H1357" s="264">
        <v>2350</v>
      </c>
      <c r="I1357" s="264">
        <v>2085</v>
      </c>
      <c r="J1357" s="264">
        <v>2043</v>
      </c>
      <c r="K1357" s="264">
        <v>2057</v>
      </c>
      <c r="L1357" s="264">
        <v>1854</v>
      </c>
      <c r="M1357" s="264">
        <v>1736</v>
      </c>
      <c r="N1357" s="267">
        <v>0.87977692164295</v>
      </c>
      <c r="O1357" s="266">
        <v>56633</v>
      </c>
      <c r="P1357" s="294">
        <v>0.9</v>
      </c>
      <c r="Q1357" s="267">
        <v>0.942075111394017</v>
      </c>
      <c r="R1357" s="267">
        <v>0.887234042553191</v>
      </c>
      <c r="S1357" s="267">
        <v>0.901312591152163</v>
      </c>
      <c r="T1357" s="295">
        <v>0.0548410688408251</v>
      </c>
      <c r="U1357" s="266">
        <v>64372</v>
      </c>
      <c r="V1357" s="266">
        <v>57212</v>
      </c>
      <c r="W1357" s="267">
        <v>0.888771515565774</v>
      </c>
      <c r="X1357" s="267">
        <v>0.86950986632718</v>
      </c>
      <c r="Y1357" s="268">
        <v>0.86936170212766</v>
      </c>
      <c r="Z1357" s="268">
        <v>0.843947496353913</v>
      </c>
      <c r="AA1357" s="295">
        <v>0.000148164199520573</v>
      </c>
      <c r="AB1357" s="264">
        <v>15101</v>
      </c>
      <c r="AC1357" s="264">
        <v>13039</v>
      </c>
      <c r="AD1357" s="264">
        <v>15276</v>
      </c>
      <c r="AE1357" s="264">
        <v>13672</v>
      </c>
      <c r="AF1357" s="268">
        <v>0.863452751473412</v>
      </c>
      <c r="AG1357" s="268">
        <v>0.894998690756743</v>
      </c>
      <c r="AH1357" s="295">
        <v>-0.0315459392833303</v>
      </c>
    </row>
    <row r="1358" spans="1:34">
      <c r="A1358" s="315" t="s">
        <v>1972</v>
      </c>
      <c r="B1358" s="321" t="s">
        <v>3376</v>
      </c>
      <c r="C1358" s="293" t="s">
        <v>2506</v>
      </c>
      <c r="D1358" s="321" t="s">
        <v>2507</v>
      </c>
      <c r="E1358" s="263">
        <v>2389</v>
      </c>
      <c r="F1358" s="263">
        <v>2350</v>
      </c>
      <c r="G1358" s="263">
        <v>2137</v>
      </c>
      <c r="H1358" s="264">
        <v>3421</v>
      </c>
      <c r="I1358" s="264">
        <v>3367</v>
      </c>
      <c r="J1358" s="264">
        <v>3087</v>
      </c>
      <c r="K1358" s="264">
        <v>3246</v>
      </c>
      <c r="L1358" s="264">
        <v>3009</v>
      </c>
      <c r="M1358" s="264">
        <v>2780</v>
      </c>
      <c r="N1358" s="267">
        <v>0.968541709693772</v>
      </c>
      <c r="O1358" s="266">
        <v>103171</v>
      </c>
      <c r="P1358" s="294">
        <v>0.9</v>
      </c>
      <c r="Q1358" s="267">
        <v>0.983675177898702</v>
      </c>
      <c r="R1358" s="267">
        <v>0.984215141771412</v>
      </c>
      <c r="S1358" s="267">
        <v>0.926987060998152</v>
      </c>
      <c r="T1358" s="295">
        <v>-0.000539963872709492</v>
      </c>
      <c r="U1358" s="266">
        <v>106522</v>
      </c>
      <c r="V1358" s="266">
        <v>96425</v>
      </c>
      <c r="W1358" s="267">
        <v>0.905212068868403</v>
      </c>
      <c r="X1358" s="267">
        <v>0.894516534114692</v>
      </c>
      <c r="Y1358" s="268">
        <v>0.902367728734288</v>
      </c>
      <c r="Z1358" s="268">
        <v>0.856438693776956</v>
      </c>
      <c r="AA1358" s="295">
        <v>-0.00785119461959582</v>
      </c>
      <c r="AB1358" s="264">
        <v>23970</v>
      </c>
      <c r="AC1358" s="264">
        <v>21530</v>
      </c>
      <c r="AD1358" s="264">
        <v>24598</v>
      </c>
      <c r="AE1358" s="264">
        <v>22195</v>
      </c>
      <c r="AF1358" s="268">
        <v>0.898206090947017</v>
      </c>
      <c r="AG1358" s="268">
        <v>0.902309130823644</v>
      </c>
      <c r="AH1358" s="295">
        <v>-0.00410303987662708</v>
      </c>
    </row>
    <row r="1359" spans="1:34">
      <c r="A1359" s="315" t="s">
        <v>1972</v>
      </c>
      <c r="B1359" s="321" t="s">
        <v>3376</v>
      </c>
      <c r="C1359" s="293" t="s">
        <v>2508</v>
      </c>
      <c r="D1359" s="321" t="s">
        <v>2509</v>
      </c>
      <c r="E1359" s="263">
        <v>2191</v>
      </c>
      <c r="F1359" s="263">
        <v>2166</v>
      </c>
      <c r="G1359" s="263">
        <v>2097</v>
      </c>
      <c r="H1359" s="264">
        <v>2980</v>
      </c>
      <c r="I1359" s="264">
        <v>2922</v>
      </c>
      <c r="J1359" s="264">
        <v>2840</v>
      </c>
      <c r="K1359" s="264">
        <v>2664</v>
      </c>
      <c r="L1359" s="264">
        <v>2629</v>
      </c>
      <c r="M1359" s="264">
        <v>2547</v>
      </c>
      <c r="N1359" s="267">
        <v>0.95199262681413</v>
      </c>
      <c r="O1359" s="266">
        <v>81601</v>
      </c>
      <c r="P1359" s="294">
        <v>0.9</v>
      </c>
      <c r="Q1359" s="267">
        <v>0.988589685075308</v>
      </c>
      <c r="R1359" s="267">
        <v>0.980536912751678</v>
      </c>
      <c r="S1359" s="267">
        <v>0.986861861861862</v>
      </c>
      <c r="T1359" s="295">
        <v>0.00805277232363022</v>
      </c>
      <c r="U1359" s="266">
        <v>85716</v>
      </c>
      <c r="V1359" s="266">
        <v>80183</v>
      </c>
      <c r="W1359" s="267">
        <v>0.935449624340847</v>
      </c>
      <c r="X1359" s="267">
        <v>0.957097215883158</v>
      </c>
      <c r="Y1359" s="268">
        <v>0.953020134228188</v>
      </c>
      <c r="Z1359" s="268">
        <v>0.956081081081081</v>
      </c>
      <c r="AA1359" s="295">
        <v>0.00407708165497045</v>
      </c>
      <c r="AB1359" s="264">
        <v>20138</v>
      </c>
      <c r="AC1359" s="264">
        <v>19244</v>
      </c>
      <c r="AD1359" s="264">
        <v>20295</v>
      </c>
      <c r="AE1359" s="264">
        <v>19090</v>
      </c>
      <c r="AF1359" s="268">
        <v>0.955606316416725</v>
      </c>
      <c r="AG1359" s="268">
        <v>0.940625769894063</v>
      </c>
      <c r="AH1359" s="295">
        <v>0.014980546522662</v>
      </c>
    </row>
    <row r="1360" spans="1:34">
      <c r="A1360" s="315" t="s">
        <v>1972</v>
      </c>
      <c r="B1360" s="321" t="s">
        <v>3376</v>
      </c>
      <c r="C1360" s="293" t="s">
        <v>2510</v>
      </c>
      <c r="D1360" s="321" t="s">
        <v>2511</v>
      </c>
      <c r="E1360" s="263">
        <v>1594</v>
      </c>
      <c r="F1360" s="263">
        <v>1584</v>
      </c>
      <c r="G1360" s="263">
        <v>1506</v>
      </c>
      <c r="H1360" s="264">
        <v>2250</v>
      </c>
      <c r="I1360" s="264">
        <v>2224</v>
      </c>
      <c r="J1360" s="264">
        <v>2151</v>
      </c>
      <c r="K1360" s="264">
        <v>2047</v>
      </c>
      <c r="L1360" s="264">
        <v>2021</v>
      </c>
      <c r="M1360" s="264">
        <v>1966</v>
      </c>
      <c r="N1360" s="267">
        <v>0.98758040181053</v>
      </c>
      <c r="O1360" s="266">
        <v>62183</v>
      </c>
      <c r="P1360" s="294">
        <v>0.9</v>
      </c>
      <c r="Q1360" s="267">
        <v>0.993726474278545</v>
      </c>
      <c r="R1360" s="267">
        <v>0.988444444444444</v>
      </c>
      <c r="S1360" s="267">
        <v>0.987298485588666</v>
      </c>
      <c r="T1360" s="295">
        <v>0.00528202983410009</v>
      </c>
      <c r="U1360" s="266">
        <v>62965</v>
      </c>
      <c r="V1360" s="266">
        <v>60426</v>
      </c>
      <c r="W1360" s="267">
        <v>0.959676010482014</v>
      </c>
      <c r="X1360" s="267">
        <v>0.944792973651192</v>
      </c>
      <c r="Y1360" s="268">
        <v>0.956</v>
      </c>
      <c r="Z1360" s="268">
        <v>0.960429897410845</v>
      </c>
      <c r="AA1360" s="295">
        <v>-0.011207026348808</v>
      </c>
      <c r="AB1360" s="264">
        <v>14714</v>
      </c>
      <c r="AC1360" s="264">
        <v>14118</v>
      </c>
      <c r="AD1360" s="264">
        <v>14905</v>
      </c>
      <c r="AE1360" s="264">
        <v>14248</v>
      </c>
      <c r="AF1360" s="268">
        <v>0.959494359113769</v>
      </c>
      <c r="AG1360" s="268">
        <v>0.955920831935592</v>
      </c>
      <c r="AH1360" s="295">
        <v>0.00357352717817716</v>
      </c>
    </row>
    <row r="1361" spans="1:34">
      <c r="A1361" s="315" t="s">
        <v>1972</v>
      </c>
      <c r="B1361" s="321" t="s">
        <v>3376</v>
      </c>
      <c r="C1361" s="293" t="s">
        <v>2512</v>
      </c>
      <c r="D1361" s="321" t="s">
        <v>2513</v>
      </c>
      <c r="E1361" s="263">
        <v>1506</v>
      </c>
      <c r="F1361" s="263">
        <v>1490</v>
      </c>
      <c r="G1361" s="263">
        <v>1450</v>
      </c>
      <c r="H1361" s="264">
        <v>2162</v>
      </c>
      <c r="I1361" s="264">
        <v>2131</v>
      </c>
      <c r="J1361" s="264">
        <v>2049</v>
      </c>
      <c r="K1361" s="264">
        <v>1879</v>
      </c>
      <c r="L1361" s="264">
        <v>1846</v>
      </c>
      <c r="M1361" s="264">
        <v>1804</v>
      </c>
      <c r="N1361" s="267">
        <v>0.98780042491037</v>
      </c>
      <c r="O1361" s="266">
        <v>59513</v>
      </c>
      <c r="P1361" s="294">
        <v>0.9</v>
      </c>
      <c r="Q1361" s="267">
        <v>0.98937583001328</v>
      </c>
      <c r="R1361" s="267">
        <v>0.985661424606845</v>
      </c>
      <c r="S1361" s="267">
        <v>0.982437466737626</v>
      </c>
      <c r="T1361" s="295">
        <v>0.00371440540643475</v>
      </c>
      <c r="U1361" s="266">
        <v>60248</v>
      </c>
      <c r="V1361" s="266">
        <v>57475</v>
      </c>
      <c r="W1361" s="267">
        <v>0.953973575886336</v>
      </c>
      <c r="X1361" s="267">
        <v>0.962815405046481</v>
      </c>
      <c r="Y1361" s="268">
        <v>0.947733580018501</v>
      </c>
      <c r="Z1361" s="268">
        <v>0.960085151676424</v>
      </c>
      <c r="AA1361" s="295">
        <v>0.0150818250279794</v>
      </c>
      <c r="AB1361" s="264">
        <v>13678</v>
      </c>
      <c r="AC1361" s="264">
        <v>13048</v>
      </c>
      <c r="AD1361" s="264">
        <v>14304</v>
      </c>
      <c r="AE1361" s="264">
        <v>13645</v>
      </c>
      <c r="AF1361" s="268">
        <v>0.953940634595701</v>
      </c>
      <c r="AG1361" s="268">
        <v>0.953928970917226</v>
      </c>
      <c r="AH1361" s="295">
        <v>1.166367847516e-5</v>
      </c>
    </row>
    <row r="1362" spans="1:34">
      <c r="A1362" s="315" t="s">
        <v>1972</v>
      </c>
      <c r="B1362" s="321" t="s">
        <v>3376</v>
      </c>
      <c r="C1362" s="293" t="s">
        <v>2514</v>
      </c>
      <c r="D1362" s="321" t="s">
        <v>2515</v>
      </c>
      <c r="E1362" s="263">
        <v>2857</v>
      </c>
      <c r="F1362" s="263">
        <v>2796</v>
      </c>
      <c r="G1362" s="263">
        <v>2572</v>
      </c>
      <c r="H1362" s="264">
        <v>4095</v>
      </c>
      <c r="I1362" s="264">
        <v>4006</v>
      </c>
      <c r="J1362" s="264">
        <v>3714</v>
      </c>
      <c r="K1362" s="264">
        <v>3768</v>
      </c>
      <c r="L1362" s="264">
        <v>3663</v>
      </c>
      <c r="M1362" s="264">
        <v>3408</v>
      </c>
      <c r="N1362" s="267">
        <v>0.974823636566735</v>
      </c>
      <c r="O1362" s="266">
        <v>113449</v>
      </c>
      <c r="P1362" s="294">
        <v>0.9</v>
      </c>
      <c r="Q1362" s="267">
        <v>0.978648932446622</v>
      </c>
      <c r="R1362" s="267">
        <v>0.978266178266178</v>
      </c>
      <c r="S1362" s="267">
        <v>0.972133757961783</v>
      </c>
      <c r="T1362" s="295">
        <v>0.000382754180444089</v>
      </c>
      <c r="U1362" s="266">
        <v>116379</v>
      </c>
      <c r="V1362" s="266">
        <v>106601</v>
      </c>
      <c r="W1362" s="267">
        <v>0.915981405580044</v>
      </c>
      <c r="X1362" s="267">
        <v>0.900245012250612</v>
      </c>
      <c r="Y1362" s="268">
        <v>0.906959706959707</v>
      </c>
      <c r="Z1362" s="268">
        <v>0.904458598726115</v>
      </c>
      <c r="AA1362" s="295">
        <v>-0.00671469470909447</v>
      </c>
      <c r="AB1362" s="264">
        <v>27075</v>
      </c>
      <c r="AC1362" s="264">
        <v>24605</v>
      </c>
      <c r="AD1362" s="264">
        <v>27552</v>
      </c>
      <c r="AE1362" s="264">
        <v>25419</v>
      </c>
      <c r="AF1362" s="268">
        <v>0.908771929824561</v>
      </c>
      <c r="AG1362" s="268">
        <v>0.92258275261324</v>
      </c>
      <c r="AH1362" s="295">
        <v>-0.013810822788679</v>
      </c>
    </row>
    <row r="1363" spans="1:34">
      <c r="A1363" s="315" t="s">
        <v>1972</v>
      </c>
      <c r="B1363" s="321" t="s">
        <v>3376</v>
      </c>
      <c r="C1363" s="293" t="s">
        <v>2516</v>
      </c>
      <c r="D1363" s="321" t="s">
        <v>2517</v>
      </c>
      <c r="E1363" s="263">
        <v>2912</v>
      </c>
      <c r="F1363" s="263">
        <v>2877</v>
      </c>
      <c r="G1363" s="263">
        <v>2677</v>
      </c>
      <c r="H1363" s="264">
        <v>4391</v>
      </c>
      <c r="I1363" s="264">
        <v>4311</v>
      </c>
      <c r="J1363" s="264">
        <v>4088</v>
      </c>
      <c r="K1363" s="264">
        <v>4244</v>
      </c>
      <c r="L1363" s="264">
        <v>4190</v>
      </c>
      <c r="M1363" s="264">
        <v>3908</v>
      </c>
      <c r="N1363" s="267">
        <v>0.935719325933064</v>
      </c>
      <c r="O1363" s="266">
        <v>123325</v>
      </c>
      <c r="P1363" s="294">
        <v>0.9</v>
      </c>
      <c r="Q1363" s="267">
        <v>0.987980769230769</v>
      </c>
      <c r="R1363" s="267">
        <v>0.981780915508996</v>
      </c>
      <c r="S1363" s="267">
        <v>0.987276154571159</v>
      </c>
      <c r="T1363" s="295">
        <v>0.00619985372177356</v>
      </c>
      <c r="U1363" s="266">
        <v>131797</v>
      </c>
      <c r="V1363" s="266">
        <v>122840</v>
      </c>
      <c r="W1363" s="267">
        <v>0.932039424266106</v>
      </c>
      <c r="X1363" s="267">
        <v>0.919299450549451</v>
      </c>
      <c r="Y1363" s="268">
        <v>0.930995217490321</v>
      </c>
      <c r="Z1363" s="268">
        <v>0.920829406220547</v>
      </c>
      <c r="AA1363" s="295">
        <v>-0.0116957669408706</v>
      </c>
      <c r="AB1363" s="264">
        <v>30203</v>
      </c>
      <c r="AC1363" s="264">
        <v>28216</v>
      </c>
      <c r="AD1363" s="264">
        <v>30895</v>
      </c>
      <c r="AE1363" s="264">
        <v>28868</v>
      </c>
      <c r="AF1363" s="268">
        <v>0.934211833261597</v>
      </c>
      <c r="AG1363" s="268">
        <v>0.934390678103253</v>
      </c>
      <c r="AH1363" s="295">
        <v>-0.000178844841656423</v>
      </c>
    </row>
    <row r="1364" spans="1:34">
      <c r="A1364" s="315" t="s">
        <v>1972</v>
      </c>
      <c r="B1364" s="321" t="s">
        <v>3376</v>
      </c>
      <c r="C1364" s="293" t="s">
        <v>2518</v>
      </c>
      <c r="D1364" s="321" t="s">
        <v>2519</v>
      </c>
      <c r="E1364" s="263">
        <v>1113</v>
      </c>
      <c r="F1364" s="263">
        <v>1110</v>
      </c>
      <c r="G1364" s="263">
        <v>1068</v>
      </c>
      <c r="H1364" s="264">
        <v>1597</v>
      </c>
      <c r="I1364" s="264">
        <v>1584</v>
      </c>
      <c r="J1364" s="264">
        <v>1543</v>
      </c>
      <c r="K1364" s="264">
        <v>1382</v>
      </c>
      <c r="L1364" s="264">
        <v>1377</v>
      </c>
      <c r="M1364" s="264">
        <v>1308</v>
      </c>
      <c r="N1364" s="267">
        <v>0.990853118355776</v>
      </c>
      <c r="O1364" s="266">
        <v>44739</v>
      </c>
      <c r="P1364" s="294">
        <v>0.9</v>
      </c>
      <c r="Q1364" s="267">
        <v>0.997304582210243</v>
      </c>
      <c r="R1364" s="267">
        <v>0.991859737006888</v>
      </c>
      <c r="S1364" s="267">
        <v>0.996382054992764</v>
      </c>
      <c r="T1364" s="295">
        <v>0.00544484520335464</v>
      </c>
      <c r="U1364" s="266">
        <v>45152</v>
      </c>
      <c r="V1364" s="266">
        <v>43610</v>
      </c>
      <c r="W1364" s="267">
        <v>0.96584868887314</v>
      </c>
      <c r="X1364" s="267">
        <v>0.959568733153639</v>
      </c>
      <c r="Y1364" s="268">
        <v>0.966186599874765</v>
      </c>
      <c r="Z1364" s="268">
        <v>0.946454413892909</v>
      </c>
      <c r="AA1364" s="295">
        <v>-0.00661786672112641</v>
      </c>
      <c r="AB1364" s="264">
        <v>10703</v>
      </c>
      <c r="AC1364" s="264">
        <v>10314</v>
      </c>
      <c r="AD1364" s="264">
        <v>10372</v>
      </c>
      <c r="AE1364" s="264">
        <v>10035</v>
      </c>
      <c r="AF1364" s="268">
        <v>0.963655049985985</v>
      </c>
      <c r="AG1364" s="268">
        <v>0.967508677207867</v>
      </c>
      <c r="AH1364" s="295">
        <v>-0.00385362722188209</v>
      </c>
    </row>
    <row r="1365" spans="1:34">
      <c r="A1365" s="315" t="s">
        <v>1972</v>
      </c>
      <c r="B1365" s="321" t="s">
        <v>3376</v>
      </c>
      <c r="C1365" s="293" t="s">
        <v>2520</v>
      </c>
      <c r="D1365" s="321" t="s">
        <v>2521</v>
      </c>
      <c r="E1365" s="263">
        <v>1673</v>
      </c>
      <c r="F1365" s="263">
        <v>1646</v>
      </c>
      <c r="G1365" s="263">
        <v>1617</v>
      </c>
      <c r="H1365" s="264">
        <v>2307</v>
      </c>
      <c r="I1365" s="264">
        <v>2284</v>
      </c>
      <c r="J1365" s="264">
        <v>2236</v>
      </c>
      <c r="K1365" s="264">
        <v>2147</v>
      </c>
      <c r="L1365" s="264">
        <v>2126</v>
      </c>
      <c r="M1365" s="264">
        <v>2089</v>
      </c>
      <c r="N1365" s="267">
        <v>0.950380712550849</v>
      </c>
      <c r="O1365" s="266">
        <v>63781</v>
      </c>
      <c r="P1365" s="294">
        <v>0.9</v>
      </c>
      <c r="Q1365" s="267">
        <v>0.983861326957561</v>
      </c>
      <c r="R1365" s="267">
        <v>0.990030342436064</v>
      </c>
      <c r="S1365" s="267">
        <v>0.990218910107126</v>
      </c>
      <c r="T1365" s="295">
        <v>-0.0061690154785029</v>
      </c>
      <c r="U1365" s="266">
        <v>67111</v>
      </c>
      <c r="V1365" s="266">
        <v>65487</v>
      </c>
      <c r="W1365" s="267">
        <v>0.975801284439213</v>
      </c>
      <c r="X1365" s="267">
        <v>0.96652719665272</v>
      </c>
      <c r="Y1365" s="268">
        <v>0.969224100563502</v>
      </c>
      <c r="Z1365" s="268">
        <v>0.972985561248253</v>
      </c>
      <c r="AA1365" s="295">
        <v>-0.0026969039107827</v>
      </c>
      <c r="AB1365" s="264">
        <v>15688</v>
      </c>
      <c r="AC1365" s="264">
        <v>15275</v>
      </c>
      <c r="AD1365" s="264">
        <v>15810</v>
      </c>
      <c r="AE1365" s="264">
        <v>15456</v>
      </c>
      <c r="AF1365" s="268">
        <v>0.973674145843957</v>
      </c>
      <c r="AG1365" s="268">
        <v>0.977609108159393</v>
      </c>
      <c r="AH1365" s="295">
        <v>-0.00393496231543566</v>
      </c>
    </row>
    <row r="1366" spans="1:34">
      <c r="A1366" s="315" t="s">
        <v>1972</v>
      </c>
      <c r="B1366" s="321" t="s">
        <v>3376</v>
      </c>
      <c r="C1366" s="293" t="s">
        <v>2522</v>
      </c>
      <c r="D1366" s="321" t="s">
        <v>2523</v>
      </c>
      <c r="E1366" s="263">
        <v>2116</v>
      </c>
      <c r="F1366" s="263">
        <v>2109</v>
      </c>
      <c r="G1366" s="263">
        <v>2058</v>
      </c>
      <c r="H1366" s="264">
        <v>3045</v>
      </c>
      <c r="I1366" s="264">
        <v>3019</v>
      </c>
      <c r="J1366" s="264">
        <v>2939</v>
      </c>
      <c r="K1366" s="264">
        <v>2752</v>
      </c>
      <c r="L1366" s="264">
        <v>2739</v>
      </c>
      <c r="M1366" s="264">
        <v>2656</v>
      </c>
      <c r="N1366" s="267">
        <v>0.987406225601684</v>
      </c>
      <c r="O1366" s="266">
        <v>87264</v>
      </c>
      <c r="P1366" s="294">
        <v>0.9</v>
      </c>
      <c r="Q1366" s="267">
        <v>0.996691871455577</v>
      </c>
      <c r="R1366" s="267">
        <v>0.991461412151067</v>
      </c>
      <c r="S1366" s="267">
        <v>0.995276162790698</v>
      </c>
      <c r="T1366" s="295">
        <v>0.00523045930450927</v>
      </c>
      <c r="U1366" s="266">
        <v>88377</v>
      </c>
      <c r="V1366" s="266">
        <v>85219</v>
      </c>
      <c r="W1366" s="267">
        <v>0.96426672097944</v>
      </c>
      <c r="X1366" s="267">
        <v>0.972589792060491</v>
      </c>
      <c r="Y1366" s="268">
        <v>0.965188834154351</v>
      </c>
      <c r="Z1366" s="268">
        <v>0.965116279069767</v>
      </c>
      <c r="AA1366" s="295">
        <v>0.00740095790614004</v>
      </c>
      <c r="AB1366" s="264">
        <v>20245</v>
      </c>
      <c r="AC1366" s="264">
        <v>19597</v>
      </c>
      <c r="AD1366" s="264">
        <v>21679</v>
      </c>
      <c r="AE1366" s="264">
        <v>20933</v>
      </c>
      <c r="AF1366" s="268">
        <v>0.967992096814028</v>
      </c>
      <c r="AG1366" s="268">
        <v>0.965588818672448</v>
      </c>
      <c r="AH1366" s="295">
        <v>0.00240327814158026</v>
      </c>
    </row>
    <row r="1367" spans="1:34">
      <c r="A1367" s="315" t="s">
        <v>1972</v>
      </c>
      <c r="B1367" s="321" t="s">
        <v>3376</v>
      </c>
      <c r="C1367" s="293" t="s">
        <v>2524</v>
      </c>
      <c r="D1367" s="321" t="s">
        <v>2525</v>
      </c>
      <c r="E1367" s="263">
        <v>2584</v>
      </c>
      <c r="F1367" s="263">
        <v>2568</v>
      </c>
      <c r="G1367" s="263">
        <v>2490</v>
      </c>
      <c r="H1367" s="264">
        <v>3393</v>
      </c>
      <c r="I1367" s="264">
        <v>3373</v>
      </c>
      <c r="J1367" s="264">
        <v>3293</v>
      </c>
      <c r="K1367" s="264">
        <v>3130</v>
      </c>
      <c r="L1367" s="264">
        <v>3115</v>
      </c>
      <c r="M1367" s="264">
        <v>3058</v>
      </c>
      <c r="N1367" s="267">
        <v>0.993527317082768</v>
      </c>
      <c r="O1367" s="266">
        <v>101000</v>
      </c>
      <c r="P1367" s="294">
        <v>0.9</v>
      </c>
      <c r="Q1367" s="267">
        <v>0.993808049535604</v>
      </c>
      <c r="R1367" s="267">
        <v>0.994105511346891</v>
      </c>
      <c r="S1367" s="267">
        <v>0.995207667731629</v>
      </c>
      <c r="T1367" s="295">
        <v>-0.00029746181128687</v>
      </c>
      <c r="U1367" s="266">
        <v>101658</v>
      </c>
      <c r="V1367" s="266">
        <v>98983</v>
      </c>
      <c r="W1367" s="267">
        <v>0.973686281453501</v>
      </c>
      <c r="X1367" s="267">
        <v>0.963622291021672</v>
      </c>
      <c r="Y1367" s="268">
        <v>0.970527556734453</v>
      </c>
      <c r="Z1367" s="268">
        <v>0.976996805111821</v>
      </c>
      <c r="AA1367" s="295">
        <v>-0.00690526571278138</v>
      </c>
      <c r="AB1367" s="264">
        <v>23402</v>
      </c>
      <c r="AC1367" s="264">
        <v>22737</v>
      </c>
      <c r="AD1367" s="264">
        <v>23815</v>
      </c>
      <c r="AE1367" s="264">
        <v>23245</v>
      </c>
      <c r="AF1367" s="268">
        <v>0.971583625331168</v>
      </c>
      <c r="AG1367" s="268">
        <v>0.976065504933865</v>
      </c>
      <c r="AH1367" s="295">
        <v>-0.00448187960269697</v>
      </c>
    </row>
    <row r="1368" spans="1:34">
      <c r="A1368" s="315" t="s">
        <v>1972</v>
      </c>
      <c r="B1368" s="321" t="s">
        <v>3376</v>
      </c>
      <c r="C1368" s="293" t="s">
        <v>2526</v>
      </c>
      <c r="D1368" s="321" t="s">
        <v>2527</v>
      </c>
      <c r="E1368" s="263">
        <v>2673</v>
      </c>
      <c r="F1368" s="263">
        <v>2597</v>
      </c>
      <c r="G1368" s="263">
        <v>2513</v>
      </c>
      <c r="H1368" s="264">
        <v>3688</v>
      </c>
      <c r="I1368" s="264">
        <v>3536</v>
      </c>
      <c r="J1368" s="264">
        <v>3464</v>
      </c>
      <c r="K1368" s="264">
        <v>3773</v>
      </c>
      <c r="L1368" s="264">
        <v>3672</v>
      </c>
      <c r="M1368" s="264">
        <v>3549</v>
      </c>
      <c r="N1368" s="267">
        <v>0.963921220602792</v>
      </c>
      <c r="O1368" s="266">
        <v>112960</v>
      </c>
      <c r="P1368" s="294">
        <v>0.9</v>
      </c>
      <c r="Q1368" s="267">
        <v>0.971567527123083</v>
      </c>
      <c r="R1368" s="267">
        <v>0.958785249457701</v>
      </c>
      <c r="S1368" s="267">
        <v>0.973230850781871</v>
      </c>
      <c r="T1368" s="295">
        <v>0.0127822776653821</v>
      </c>
      <c r="U1368" s="266">
        <v>117188</v>
      </c>
      <c r="V1368" s="266">
        <v>108955</v>
      </c>
      <c r="W1368" s="267">
        <v>0.92974536641977</v>
      </c>
      <c r="X1368" s="267">
        <v>0.940142162364385</v>
      </c>
      <c r="Y1368" s="268">
        <v>0.939262472885033</v>
      </c>
      <c r="Z1368" s="268">
        <v>0.940630797773655</v>
      </c>
      <c r="AA1368" s="295">
        <v>0.00087968947935213</v>
      </c>
      <c r="AB1368" s="264">
        <v>26475</v>
      </c>
      <c r="AC1368" s="264">
        <v>24823</v>
      </c>
      <c r="AD1368" s="264">
        <v>27224</v>
      </c>
      <c r="AE1368" s="264">
        <v>25590</v>
      </c>
      <c r="AF1368" s="268">
        <v>0.937601510859301</v>
      </c>
      <c r="AG1368" s="268">
        <v>0.939979429914781</v>
      </c>
      <c r="AH1368" s="295">
        <v>-0.0023779190554799</v>
      </c>
    </row>
    <row r="1369" spans="1:34">
      <c r="A1369" s="315" t="s">
        <v>1972</v>
      </c>
      <c r="B1369" s="321" t="s">
        <v>3376</v>
      </c>
      <c r="C1369" s="293" t="s">
        <v>2528</v>
      </c>
      <c r="D1369" s="321" t="s">
        <v>2529</v>
      </c>
      <c r="E1369" s="263">
        <v>2183</v>
      </c>
      <c r="F1369" s="263">
        <v>2155</v>
      </c>
      <c r="G1369" s="263">
        <v>2067</v>
      </c>
      <c r="H1369" s="264">
        <v>2947</v>
      </c>
      <c r="I1369" s="264">
        <v>2822</v>
      </c>
      <c r="J1369" s="264">
        <v>2695</v>
      </c>
      <c r="K1369" s="264">
        <v>2757</v>
      </c>
      <c r="L1369" s="264">
        <v>2550</v>
      </c>
      <c r="M1369" s="264">
        <v>2438</v>
      </c>
      <c r="N1369" s="267">
        <v>0.959150717023188</v>
      </c>
      <c r="O1369" s="266">
        <v>84341</v>
      </c>
      <c r="P1369" s="294">
        <v>0.9</v>
      </c>
      <c r="Q1369" s="267">
        <v>0.987173614292258</v>
      </c>
      <c r="R1369" s="267">
        <v>0.95758398371225</v>
      </c>
      <c r="S1369" s="267">
        <v>0.924918389553863</v>
      </c>
      <c r="T1369" s="295">
        <v>0.0295896305800086</v>
      </c>
      <c r="U1369" s="266">
        <v>87933</v>
      </c>
      <c r="V1369" s="266">
        <v>79865</v>
      </c>
      <c r="W1369" s="267">
        <v>0.908248325429588</v>
      </c>
      <c r="X1369" s="267">
        <v>0.946862116353642</v>
      </c>
      <c r="Y1369" s="268">
        <v>0.914489311163896</v>
      </c>
      <c r="Z1369" s="268">
        <v>0.884294523032282</v>
      </c>
      <c r="AA1369" s="295">
        <v>0.0323728051897463</v>
      </c>
      <c r="AB1369" s="264">
        <v>20449</v>
      </c>
      <c r="AC1369" s="264">
        <v>18365</v>
      </c>
      <c r="AD1369" s="264">
        <v>20959</v>
      </c>
      <c r="AE1369" s="264">
        <v>19204</v>
      </c>
      <c r="AF1369" s="268">
        <v>0.898087926059954</v>
      </c>
      <c r="AG1369" s="268">
        <v>0.916265088983253</v>
      </c>
      <c r="AH1369" s="295">
        <v>-0.018177162923299</v>
      </c>
    </row>
    <row r="1370" spans="1:34">
      <c r="A1370" s="315" t="s">
        <v>1972</v>
      </c>
      <c r="B1370" s="321" t="s">
        <v>3376</v>
      </c>
      <c r="C1370" s="293" t="s">
        <v>2530</v>
      </c>
      <c r="D1370" s="321" t="s">
        <v>2531</v>
      </c>
      <c r="E1370" s="263">
        <v>1751</v>
      </c>
      <c r="F1370" s="263">
        <v>1742</v>
      </c>
      <c r="G1370" s="263">
        <v>1679</v>
      </c>
      <c r="H1370" s="264">
        <v>2386</v>
      </c>
      <c r="I1370" s="264">
        <v>2350</v>
      </c>
      <c r="J1370" s="264">
        <v>2278</v>
      </c>
      <c r="K1370" s="264">
        <v>2120</v>
      </c>
      <c r="L1370" s="264">
        <v>2093</v>
      </c>
      <c r="M1370" s="264">
        <v>2027</v>
      </c>
      <c r="N1370" s="267">
        <v>0.989362814670949</v>
      </c>
      <c r="O1370" s="266">
        <v>66223</v>
      </c>
      <c r="P1370" s="294">
        <v>0.9</v>
      </c>
      <c r="Q1370" s="267">
        <v>0.994860079954312</v>
      </c>
      <c r="R1370" s="267">
        <v>0.984911986588432</v>
      </c>
      <c r="S1370" s="267">
        <v>0.987264150943396</v>
      </c>
      <c r="T1370" s="295">
        <v>0.00994809336587932</v>
      </c>
      <c r="U1370" s="266">
        <v>66935</v>
      </c>
      <c r="V1370" s="266">
        <v>64812</v>
      </c>
      <c r="W1370" s="267">
        <v>0.968282662284306</v>
      </c>
      <c r="X1370" s="267">
        <v>0.958880639634495</v>
      </c>
      <c r="Y1370" s="268">
        <v>0.954735959765298</v>
      </c>
      <c r="Z1370" s="268">
        <v>0.956132075471698</v>
      </c>
      <c r="AA1370" s="295">
        <v>0.00414467986919698</v>
      </c>
      <c r="AB1370" s="264">
        <v>15995</v>
      </c>
      <c r="AC1370" s="264">
        <v>15453</v>
      </c>
      <c r="AD1370" s="264">
        <v>16326</v>
      </c>
      <c r="AE1370" s="264">
        <v>15822</v>
      </c>
      <c r="AF1370" s="268">
        <v>0.96611441075336</v>
      </c>
      <c r="AG1370" s="268">
        <v>0.969128996692392</v>
      </c>
      <c r="AH1370" s="295">
        <v>-0.00301458593903203</v>
      </c>
    </row>
    <row r="1371" spans="1:34">
      <c r="A1371" s="315" t="s">
        <v>1972</v>
      </c>
      <c r="B1371" s="321" t="s">
        <v>3376</v>
      </c>
      <c r="C1371" s="293" t="s">
        <v>2532</v>
      </c>
      <c r="D1371" s="321" t="s">
        <v>2533</v>
      </c>
      <c r="E1371" s="263">
        <v>1440</v>
      </c>
      <c r="F1371" s="263">
        <v>1394</v>
      </c>
      <c r="G1371" s="263">
        <v>1388</v>
      </c>
      <c r="H1371" s="264">
        <v>1960</v>
      </c>
      <c r="I1371" s="264">
        <v>1869</v>
      </c>
      <c r="J1371" s="264">
        <v>1839</v>
      </c>
      <c r="K1371" s="264">
        <v>1788</v>
      </c>
      <c r="L1371" s="264">
        <v>1734</v>
      </c>
      <c r="M1371" s="264">
        <v>1715</v>
      </c>
      <c r="N1371" s="267">
        <v>0.970217115465952</v>
      </c>
      <c r="O1371" s="266">
        <v>55054</v>
      </c>
      <c r="P1371" s="294">
        <v>0.9</v>
      </c>
      <c r="Q1371" s="267">
        <v>0.968055555555556</v>
      </c>
      <c r="R1371" s="267">
        <v>0.953571428571429</v>
      </c>
      <c r="S1371" s="267">
        <v>0.969798657718121</v>
      </c>
      <c r="T1371" s="295">
        <v>0.0144841269841269</v>
      </c>
      <c r="U1371" s="266">
        <v>56744</v>
      </c>
      <c r="V1371" s="266">
        <v>53842</v>
      </c>
      <c r="W1371" s="267">
        <v>0.948858029042718</v>
      </c>
      <c r="X1371" s="267">
        <v>0.963888888888889</v>
      </c>
      <c r="Y1371" s="268">
        <v>0.938265306122449</v>
      </c>
      <c r="Z1371" s="268">
        <v>0.95917225950783</v>
      </c>
      <c r="AA1371" s="295">
        <v>0.0256235827664399</v>
      </c>
      <c r="AB1371" s="264">
        <v>13489</v>
      </c>
      <c r="AC1371" s="264">
        <v>13010</v>
      </c>
      <c r="AD1371" s="264">
        <v>13499</v>
      </c>
      <c r="AE1371" s="264">
        <v>12740</v>
      </c>
      <c r="AF1371" s="268">
        <v>0.964489584105568</v>
      </c>
      <c r="AG1371" s="268">
        <v>0.943773612860212</v>
      </c>
      <c r="AH1371" s="295">
        <v>0.0207159712453556</v>
      </c>
    </row>
    <row r="1372" spans="1:34">
      <c r="A1372" s="315" t="s">
        <v>1972</v>
      </c>
      <c r="B1372" s="321" t="s">
        <v>3376</v>
      </c>
      <c r="C1372" s="293" t="s">
        <v>2534</v>
      </c>
      <c r="D1372" s="321" t="s">
        <v>2535</v>
      </c>
      <c r="E1372" s="263">
        <v>2335</v>
      </c>
      <c r="F1372" s="263">
        <v>2238</v>
      </c>
      <c r="G1372" s="263">
        <v>2175</v>
      </c>
      <c r="H1372" s="264">
        <v>3277</v>
      </c>
      <c r="I1372" s="264">
        <v>3186</v>
      </c>
      <c r="J1372" s="264">
        <v>3010</v>
      </c>
      <c r="K1372" s="264">
        <v>2989</v>
      </c>
      <c r="L1372" s="264">
        <v>2908</v>
      </c>
      <c r="M1372" s="264">
        <v>2658</v>
      </c>
      <c r="N1372" s="267">
        <v>0.92171561615803</v>
      </c>
      <c r="O1372" s="266">
        <v>88281</v>
      </c>
      <c r="P1372" s="294">
        <v>0.9</v>
      </c>
      <c r="Q1372" s="267">
        <v>0.958458244111349</v>
      </c>
      <c r="R1372" s="267">
        <v>0.972230698809887</v>
      </c>
      <c r="S1372" s="267">
        <v>0.972900635664102</v>
      </c>
      <c r="T1372" s="295">
        <v>-0.0137724546985381</v>
      </c>
      <c r="U1372" s="266">
        <v>95779</v>
      </c>
      <c r="V1372" s="266">
        <v>83945</v>
      </c>
      <c r="W1372" s="267">
        <v>0.876444732143789</v>
      </c>
      <c r="X1372" s="267">
        <v>0.931477516059957</v>
      </c>
      <c r="Y1372" s="268">
        <v>0.918523039365273</v>
      </c>
      <c r="Z1372" s="268">
        <v>0.8892606222817</v>
      </c>
      <c r="AA1372" s="295">
        <v>0.0129544766946841</v>
      </c>
      <c r="AB1372" s="264">
        <v>22407</v>
      </c>
      <c r="AC1372" s="264">
        <v>20449</v>
      </c>
      <c r="AD1372" s="264">
        <v>22653</v>
      </c>
      <c r="AE1372" s="264">
        <v>20421</v>
      </c>
      <c r="AF1372" s="268">
        <v>0.912616593028964</v>
      </c>
      <c r="AG1372" s="268">
        <v>0.901470003972984</v>
      </c>
      <c r="AH1372" s="295">
        <v>0.0111465890559804</v>
      </c>
    </row>
    <row r="1373" spans="1:34">
      <c r="A1373" s="315" t="s">
        <v>1972</v>
      </c>
      <c r="B1373" s="321" t="s">
        <v>3376</v>
      </c>
      <c r="C1373" s="293" t="s">
        <v>2536</v>
      </c>
      <c r="D1373" s="321" t="s">
        <v>2537</v>
      </c>
      <c r="E1373" s="263">
        <v>1</v>
      </c>
      <c r="F1373" s="263">
        <v>0</v>
      </c>
      <c r="G1373" s="263">
        <v>1</v>
      </c>
      <c r="H1373" s="264">
        <v>2</v>
      </c>
      <c r="I1373" s="264">
        <v>0</v>
      </c>
      <c r="J1373" s="264">
        <v>2</v>
      </c>
      <c r="K1373" s="264">
        <v>2</v>
      </c>
      <c r="L1373" s="264">
        <v>0</v>
      </c>
      <c r="M1373" s="264">
        <v>2</v>
      </c>
      <c r="N1373" s="267">
        <v>0</v>
      </c>
      <c r="O1373" s="266">
        <v>0</v>
      </c>
      <c r="P1373" s="294">
        <v>0.9</v>
      </c>
      <c r="Q1373" s="267">
        <v>0</v>
      </c>
      <c r="R1373" s="267">
        <v>0</v>
      </c>
      <c r="S1373" s="267">
        <v>0</v>
      </c>
      <c r="T1373" s="295">
        <v>0</v>
      </c>
      <c r="U1373" s="266">
        <v>26</v>
      </c>
      <c r="V1373" s="266">
        <v>26</v>
      </c>
      <c r="W1373" s="267">
        <v>1</v>
      </c>
      <c r="X1373" s="267">
        <v>1</v>
      </c>
      <c r="Y1373" s="268">
        <v>1</v>
      </c>
      <c r="Z1373" s="268">
        <v>1</v>
      </c>
      <c r="AA1373" s="295">
        <v>0</v>
      </c>
      <c r="AB1373" s="264">
        <v>16</v>
      </c>
      <c r="AC1373" s="264">
        <v>16</v>
      </c>
      <c r="AD1373" s="264">
        <v>7</v>
      </c>
      <c r="AE1373" s="264">
        <v>7</v>
      </c>
      <c r="AF1373" s="268">
        <v>1</v>
      </c>
      <c r="AG1373" s="268">
        <v>1</v>
      </c>
      <c r="AH1373" s="295">
        <v>0</v>
      </c>
    </row>
    <row r="1374" spans="1:34">
      <c r="A1374" s="315" t="s">
        <v>1972</v>
      </c>
      <c r="B1374" s="321" t="s">
        <v>3376</v>
      </c>
      <c r="C1374" s="293" t="s">
        <v>2538</v>
      </c>
      <c r="D1374" s="321" t="s">
        <v>2539</v>
      </c>
      <c r="E1374" s="263">
        <v>1422</v>
      </c>
      <c r="F1374" s="263">
        <v>1371</v>
      </c>
      <c r="G1374" s="263">
        <v>1327</v>
      </c>
      <c r="H1374" s="264">
        <v>2011</v>
      </c>
      <c r="I1374" s="264">
        <v>1963</v>
      </c>
      <c r="J1374" s="264">
        <v>1906</v>
      </c>
      <c r="K1374" s="264">
        <v>2074</v>
      </c>
      <c r="L1374" s="264">
        <v>1941</v>
      </c>
      <c r="M1374" s="264">
        <v>1940</v>
      </c>
      <c r="N1374" s="267">
        <v>0.969414893617021</v>
      </c>
      <c r="O1374" s="266">
        <v>59778</v>
      </c>
      <c r="P1374" s="294">
        <v>0.9</v>
      </c>
      <c r="Q1374" s="267">
        <v>0.964135021097046</v>
      </c>
      <c r="R1374" s="267">
        <v>0.976131277971159</v>
      </c>
      <c r="S1374" s="267">
        <v>0.935872709739634</v>
      </c>
      <c r="T1374" s="295">
        <v>-0.0119962568741122</v>
      </c>
      <c r="U1374" s="266">
        <v>61664</v>
      </c>
      <c r="V1374" s="266">
        <v>58445</v>
      </c>
      <c r="W1374" s="267">
        <v>0.947797742605086</v>
      </c>
      <c r="X1374" s="267">
        <v>0.933192686357243</v>
      </c>
      <c r="Y1374" s="268">
        <v>0.94778717056191</v>
      </c>
      <c r="Z1374" s="268">
        <v>0.935390549662488</v>
      </c>
      <c r="AA1374" s="295">
        <v>-0.0145944842046662</v>
      </c>
      <c r="AB1374" s="264">
        <v>14492</v>
      </c>
      <c r="AC1374" s="264">
        <v>13716</v>
      </c>
      <c r="AD1374" s="264">
        <v>14471</v>
      </c>
      <c r="AE1374" s="264">
        <v>13742</v>
      </c>
      <c r="AF1374" s="268">
        <v>0.94645321556721</v>
      </c>
      <c r="AG1374" s="268">
        <v>0.949623384700435</v>
      </c>
      <c r="AH1374" s="295">
        <v>-0.00317016913322588</v>
      </c>
    </row>
    <row r="1375" spans="1:34">
      <c r="A1375" s="315" t="s">
        <v>1972</v>
      </c>
      <c r="B1375" s="321" t="s">
        <v>3377</v>
      </c>
      <c r="C1375" s="293" t="s">
        <v>2540</v>
      </c>
      <c r="D1375" s="321" t="s">
        <v>2541</v>
      </c>
      <c r="E1375" s="263">
        <v>1530</v>
      </c>
      <c r="F1375" s="263">
        <v>1482</v>
      </c>
      <c r="G1375" s="263">
        <v>1428</v>
      </c>
      <c r="H1375" s="264">
        <v>2070</v>
      </c>
      <c r="I1375" s="264">
        <v>1931</v>
      </c>
      <c r="J1375" s="264">
        <v>1931</v>
      </c>
      <c r="K1375" s="264">
        <v>2630</v>
      </c>
      <c r="L1375" s="264">
        <v>2519</v>
      </c>
      <c r="M1375" s="264">
        <v>2403</v>
      </c>
      <c r="N1375" s="267">
        <v>0.951974123176003</v>
      </c>
      <c r="O1375" s="266">
        <v>65631</v>
      </c>
      <c r="P1375" s="294">
        <v>0.9</v>
      </c>
      <c r="Q1375" s="267">
        <v>0.968627450980392</v>
      </c>
      <c r="R1375" s="267">
        <v>0.932850241545894</v>
      </c>
      <c r="S1375" s="267">
        <v>0.957794676806084</v>
      </c>
      <c r="T1375" s="295">
        <v>0.0357772094344985</v>
      </c>
      <c r="U1375" s="266">
        <v>68942</v>
      </c>
      <c r="V1375" s="266">
        <v>64194</v>
      </c>
      <c r="W1375" s="267">
        <v>0.931130515505788</v>
      </c>
      <c r="X1375" s="267">
        <v>0.933333333333333</v>
      </c>
      <c r="Y1375" s="268">
        <v>0.932850241545894</v>
      </c>
      <c r="Z1375" s="268">
        <v>0.913688212927757</v>
      </c>
      <c r="AA1375" s="295">
        <v>0.00048309178743966</v>
      </c>
      <c r="AB1375" s="264">
        <v>15911</v>
      </c>
      <c r="AC1375" s="264">
        <v>14843</v>
      </c>
      <c r="AD1375" s="264">
        <v>16660</v>
      </c>
      <c r="AE1375" s="264">
        <v>15651</v>
      </c>
      <c r="AF1375" s="268">
        <v>0.932876626233423</v>
      </c>
      <c r="AG1375" s="268">
        <v>0.939435774309724</v>
      </c>
      <c r="AH1375" s="295">
        <v>-0.00655914807630054</v>
      </c>
    </row>
    <row r="1376" spans="1:34">
      <c r="A1376" s="315" t="s">
        <v>1972</v>
      </c>
      <c r="B1376" s="321" t="s">
        <v>3377</v>
      </c>
      <c r="C1376" s="293" t="s">
        <v>2542</v>
      </c>
      <c r="D1376" s="321" t="s">
        <v>2543</v>
      </c>
      <c r="E1376" s="263">
        <v>1357</v>
      </c>
      <c r="F1376" s="263">
        <v>1292</v>
      </c>
      <c r="G1376" s="263">
        <v>1255</v>
      </c>
      <c r="H1376" s="264">
        <v>1766</v>
      </c>
      <c r="I1376" s="264">
        <v>1667</v>
      </c>
      <c r="J1376" s="264">
        <v>1621</v>
      </c>
      <c r="K1376" s="264">
        <v>2327</v>
      </c>
      <c r="L1376" s="264">
        <v>1945</v>
      </c>
      <c r="M1376" s="264">
        <v>2072</v>
      </c>
      <c r="N1376" s="267">
        <v>0.942165433759247</v>
      </c>
      <c r="O1376" s="266">
        <v>57441</v>
      </c>
      <c r="P1376" s="294">
        <v>0.9</v>
      </c>
      <c r="Q1376" s="267">
        <v>0.952100221075903</v>
      </c>
      <c r="R1376" s="267">
        <v>0.943941109852775</v>
      </c>
      <c r="S1376" s="267">
        <v>0.835840137516115</v>
      </c>
      <c r="T1376" s="295">
        <v>0.00815911122312807</v>
      </c>
      <c r="U1376" s="266">
        <v>60967</v>
      </c>
      <c r="V1376" s="266">
        <v>56926</v>
      </c>
      <c r="W1376" s="267">
        <v>0.933718241015631</v>
      </c>
      <c r="X1376" s="267">
        <v>0.924834193072955</v>
      </c>
      <c r="Y1376" s="268">
        <v>0.917893544733862</v>
      </c>
      <c r="Z1376" s="268">
        <v>0.890416845724108</v>
      </c>
      <c r="AA1376" s="295">
        <v>0.00694064833909314</v>
      </c>
      <c r="AB1376" s="264">
        <v>13741</v>
      </c>
      <c r="AC1376" s="264">
        <v>12754</v>
      </c>
      <c r="AD1376" s="264">
        <v>14320</v>
      </c>
      <c r="AE1376" s="264">
        <v>13335</v>
      </c>
      <c r="AF1376" s="268">
        <v>0.928171166581763</v>
      </c>
      <c r="AG1376" s="268">
        <v>0.931215083798883</v>
      </c>
      <c r="AH1376" s="295">
        <v>-0.00304391721712016</v>
      </c>
    </row>
    <row r="1377" spans="1:34">
      <c r="A1377" s="315" t="s">
        <v>1972</v>
      </c>
      <c r="B1377" s="321" t="s">
        <v>3377</v>
      </c>
      <c r="C1377" s="293" t="s">
        <v>2544</v>
      </c>
      <c r="D1377" s="321" t="s">
        <v>2545</v>
      </c>
      <c r="E1377" s="263">
        <v>4</v>
      </c>
      <c r="F1377" s="263">
        <v>2</v>
      </c>
      <c r="G1377" s="263">
        <v>4</v>
      </c>
      <c r="H1377" s="264">
        <v>2</v>
      </c>
      <c r="I1377" s="264">
        <v>1</v>
      </c>
      <c r="J1377" s="264">
        <v>2</v>
      </c>
      <c r="K1377" s="264">
        <v>1</v>
      </c>
      <c r="L1377" s="264">
        <v>1</v>
      </c>
      <c r="M1377" s="264">
        <v>1</v>
      </c>
      <c r="N1377" s="267">
        <v>0.552238805970149</v>
      </c>
      <c r="O1377" s="266">
        <v>37</v>
      </c>
      <c r="P1377" s="294">
        <v>0.9</v>
      </c>
      <c r="Q1377" s="267">
        <v>0.5</v>
      </c>
      <c r="R1377" s="267">
        <v>0.5</v>
      </c>
      <c r="S1377" s="267">
        <v>1</v>
      </c>
      <c r="T1377" s="295">
        <v>0</v>
      </c>
      <c r="U1377" s="266">
        <v>67</v>
      </c>
      <c r="V1377" s="266">
        <v>67</v>
      </c>
      <c r="W1377" s="267">
        <v>1</v>
      </c>
      <c r="X1377" s="267">
        <v>1</v>
      </c>
      <c r="Y1377" s="268">
        <v>1</v>
      </c>
      <c r="Z1377" s="268">
        <v>1</v>
      </c>
      <c r="AA1377" s="295">
        <v>0</v>
      </c>
      <c r="AB1377" s="264">
        <v>16</v>
      </c>
      <c r="AC1377" s="264">
        <v>16</v>
      </c>
      <c r="AD1377" s="264">
        <v>21</v>
      </c>
      <c r="AE1377" s="264">
        <v>21</v>
      </c>
      <c r="AF1377" s="268">
        <v>1</v>
      </c>
      <c r="AG1377" s="268">
        <v>1</v>
      </c>
      <c r="AH1377" s="295">
        <v>0</v>
      </c>
    </row>
    <row r="1378" spans="1:34">
      <c r="A1378" s="315" t="s">
        <v>1972</v>
      </c>
      <c r="B1378" s="321" t="s">
        <v>3377</v>
      </c>
      <c r="C1378" s="293" t="s">
        <v>2546</v>
      </c>
      <c r="D1378" s="321" t="s">
        <v>2547</v>
      </c>
      <c r="E1378" s="263">
        <v>749</v>
      </c>
      <c r="F1378" s="263">
        <v>705</v>
      </c>
      <c r="G1378" s="263">
        <v>686</v>
      </c>
      <c r="H1378" s="264">
        <v>1008</v>
      </c>
      <c r="I1378" s="264">
        <v>967</v>
      </c>
      <c r="J1378" s="264">
        <v>936</v>
      </c>
      <c r="K1378" s="264">
        <v>1129</v>
      </c>
      <c r="L1378" s="264">
        <v>1022</v>
      </c>
      <c r="M1378" s="264">
        <v>987</v>
      </c>
      <c r="N1378" s="267">
        <v>0.944460646122938</v>
      </c>
      <c r="O1378" s="266">
        <v>29147</v>
      </c>
      <c r="P1378" s="294">
        <v>0.9</v>
      </c>
      <c r="Q1378" s="267">
        <v>0.941255006675567</v>
      </c>
      <c r="R1378" s="267">
        <v>0.959325396825397</v>
      </c>
      <c r="S1378" s="267">
        <v>0.905225863596103</v>
      </c>
      <c r="T1378" s="295">
        <v>-0.0180703901498295</v>
      </c>
      <c r="U1378" s="266">
        <v>30861</v>
      </c>
      <c r="V1378" s="266">
        <v>27483</v>
      </c>
      <c r="W1378" s="267">
        <v>0.890541460095266</v>
      </c>
      <c r="X1378" s="267">
        <v>0.91588785046729</v>
      </c>
      <c r="Y1378" s="268">
        <v>0.928571428571429</v>
      </c>
      <c r="Z1378" s="268">
        <v>0.87422497785651</v>
      </c>
      <c r="AA1378" s="295">
        <v>-0.0126835781041389</v>
      </c>
      <c r="AB1378" s="264">
        <v>7395</v>
      </c>
      <c r="AC1378" s="264">
        <v>6765</v>
      </c>
      <c r="AD1378" s="264">
        <v>7607</v>
      </c>
      <c r="AE1378" s="264">
        <v>7068</v>
      </c>
      <c r="AF1378" s="268">
        <v>0.914807302231237</v>
      </c>
      <c r="AG1378" s="268">
        <v>0.929144209280925</v>
      </c>
      <c r="AH1378" s="295">
        <v>-0.0143369070496882</v>
      </c>
    </row>
    <row r="1379" spans="1:34">
      <c r="A1379" s="315" t="s">
        <v>1972</v>
      </c>
      <c r="B1379" s="321" t="s">
        <v>3377</v>
      </c>
      <c r="C1379" s="293" t="s">
        <v>2548</v>
      </c>
      <c r="D1379" s="321" t="s">
        <v>2549</v>
      </c>
      <c r="E1379" s="263">
        <v>1224</v>
      </c>
      <c r="F1379" s="263">
        <v>1186</v>
      </c>
      <c r="G1379" s="263">
        <v>1147</v>
      </c>
      <c r="H1379" s="264">
        <v>1640</v>
      </c>
      <c r="I1379" s="264">
        <v>1592</v>
      </c>
      <c r="J1379" s="264">
        <v>1564</v>
      </c>
      <c r="K1379" s="264">
        <v>2011</v>
      </c>
      <c r="L1379" s="264">
        <v>1931</v>
      </c>
      <c r="M1379" s="264">
        <v>1855</v>
      </c>
      <c r="N1379" s="267">
        <v>0.947844930490515</v>
      </c>
      <c r="O1379" s="266">
        <v>51613</v>
      </c>
      <c r="P1379" s="294">
        <v>0.9</v>
      </c>
      <c r="Q1379" s="267">
        <v>0.968954248366013</v>
      </c>
      <c r="R1379" s="267">
        <v>0.970731707317073</v>
      </c>
      <c r="S1379" s="267">
        <v>0.960218796618598</v>
      </c>
      <c r="T1379" s="295">
        <v>-0.00177745895106007</v>
      </c>
      <c r="U1379" s="266">
        <v>54453</v>
      </c>
      <c r="V1379" s="266">
        <v>50695</v>
      </c>
      <c r="W1379" s="267">
        <v>0.930986355205407</v>
      </c>
      <c r="X1379" s="267">
        <v>0.937091503267974</v>
      </c>
      <c r="Y1379" s="268">
        <v>0.953658536585366</v>
      </c>
      <c r="Z1379" s="268">
        <v>0.922426653406266</v>
      </c>
      <c r="AA1379" s="295">
        <v>-0.016567033317392</v>
      </c>
      <c r="AB1379" s="264">
        <v>12421</v>
      </c>
      <c r="AC1379" s="264">
        <v>11669</v>
      </c>
      <c r="AD1379" s="264">
        <v>12730</v>
      </c>
      <c r="AE1379" s="264">
        <v>12000</v>
      </c>
      <c r="AF1379" s="268">
        <v>0.939457370582079</v>
      </c>
      <c r="AG1379" s="268">
        <v>0.942655145326002</v>
      </c>
      <c r="AH1379" s="295">
        <v>-0.0031977747439228</v>
      </c>
    </row>
    <row r="1380" spans="1:34">
      <c r="A1380" s="315" t="s">
        <v>1972</v>
      </c>
      <c r="B1380" s="321" t="s">
        <v>3377</v>
      </c>
      <c r="C1380" s="293" t="s">
        <v>2550</v>
      </c>
      <c r="D1380" s="321" t="s">
        <v>2551</v>
      </c>
      <c r="E1380" s="263">
        <v>225</v>
      </c>
      <c r="F1380" s="263">
        <v>224</v>
      </c>
      <c r="G1380" s="263">
        <v>225</v>
      </c>
      <c r="H1380" s="264">
        <v>250</v>
      </c>
      <c r="I1380" s="264">
        <v>250</v>
      </c>
      <c r="J1380" s="264">
        <v>250</v>
      </c>
      <c r="K1380" s="264">
        <v>235</v>
      </c>
      <c r="L1380" s="264">
        <v>235</v>
      </c>
      <c r="M1380" s="264">
        <v>235</v>
      </c>
      <c r="N1380" s="267">
        <v>0.996962794229309</v>
      </c>
      <c r="O1380" s="266">
        <v>2626</v>
      </c>
      <c r="P1380" s="294">
        <v>0.9</v>
      </c>
      <c r="Q1380" s="267">
        <v>0.995555555555556</v>
      </c>
      <c r="R1380" s="267">
        <v>1</v>
      </c>
      <c r="S1380" s="267">
        <v>1</v>
      </c>
      <c r="T1380" s="295">
        <v>-0.00444444444444447</v>
      </c>
      <c r="U1380" s="266">
        <v>2634</v>
      </c>
      <c r="V1380" s="266">
        <v>2633</v>
      </c>
      <c r="W1380" s="267">
        <v>0.999620349278664</v>
      </c>
      <c r="X1380" s="267">
        <v>1</v>
      </c>
      <c r="Y1380" s="268">
        <v>1</v>
      </c>
      <c r="Z1380" s="268">
        <v>1</v>
      </c>
      <c r="AA1380" s="295">
        <v>0</v>
      </c>
      <c r="AB1380" s="264">
        <v>1414</v>
      </c>
      <c r="AC1380" s="264">
        <v>1414</v>
      </c>
      <c r="AD1380" s="264">
        <v>940</v>
      </c>
      <c r="AE1380" s="264">
        <v>940</v>
      </c>
      <c r="AF1380" s="268">
        <v>1</v>
      </c>
      <c r="AG1380" s="268">
        <v>1</v>
      </c>
      <c r="AH1380" s="295">
        <v>0</v>
      </c>
    </row>
    <row r="1381" spans="1:34">
      <c r="A1381" s="315" t="s">
        <v>1972</v>
      </c>
      <c r="B1381" s="321" t="s">
        <v>3377</v>
      </c>
      <c r="C1381" s="293" t="s">
        <v>2552</v>
      </c>
      <c r="D1381" s="321" t="s">
        <v>2553</v>
      </c>
      <c r="E1381" s="263">
        <v>981</v>
      </c>
      <c r="F1381" s="263">
        <v>943</v>
      </c>
      <c r="G1381" s="263">
        <v>886</v>
      </c>
      <c r="H1381" s="264">
        <v>1248</v>
      </c>
      <c r="I1381" s="264">
        <v>1060</v>
      </c>
      <c r="J1381" s="264">
        <v>1170</v>
      </c>
      <c r="K1381" s="264">
        <v>1636</v>
      </c>
      <c r="L1381" s="264">
        <v>1531</v>
      </c>
      <c r="M1381" s="264">
        <v>1444</v>
      </c>
      <c r="N1381" s="267">
        <v>0.963738043984821</v>
      </c>
      <c r="O1381" s="266">
        <v>43427</v>
      </c>
      <c r="P1381" s="294">
        <v>0.9</v>
      </c>
      <c r="Q1381" s="267">
        <v>0.961264016309888</v>
      </c>
      <c r="R1381" s="267">
        <v>0.849358974358974</v>
      </c>
      <c r="S1381" s="267">
        <v>0.935819070904645</v>
      </c>
      <c r="T1381" s="295">
        <v>0.111905041950914</v>
      </c>
      <c r="U1381" s="266">
        <v>45061</v>
      </c>
      <c r="V1381" s="266">
        <v>41440</v>
      </c>
      <c r="W1381" s="267">
        <v>0.919642262710548</v>
      </c>
      <c r="X1381" s="267">
        <v>0.90316004077472</v>
      </c>
      <c r="Y1381" s="268">
        <v>0.9375</v>
      </c>
      <c r="Z1381" s="268">
        <v>0.882640586797066</v>
      </c>
      <c r="AA1381" s="295">
        <v>-0.0343399592252803</v>
      </c>
      <c r="AB1381" s="264">
        <v>10070</v>
      </c>
      <c r="AC1381" s="264">
        <v>9226</v>
      </c>
      <c r="AD1381" s="264">
        <v>10555</v>
      </c>
      <c r="AE1381" s="264">
        <v>9832</v>
      </c>
      <c r="AF1381" s="268">
        <v>0.916186693147964</v>
      </c>
      <c r="AG1381" s="268">
        <v>0.931501657981999</v>
      </c>
      <c r="AH1381" s="295">
        <v>-0.0153149648340347</v>
      </c>
    </row>
    <row r="1382" spans="1:34">
      <c r="A1382" s="315" t="s">
        <v>1972</v>
      </c>
      <c r="B1382" s="321" t="s">
        <v>3377</v>
      </c>
      <c r="C1382" s="293" t="s">
        <v>2554</v>
      </c>
      <c r="D1382" s="321" t="s">
        <v>2555</v>
      </c>
      <c r="E1382" s="263">
        <v>2168</v>
      </c>
      <c r="F1382" s="263">
        <v>2096</v>
      </c>
      <c r="G1382" s="263">
        <v>2023</v>
      </c>
      <c r="H1382" s="264">
        <v>2916</v>
      </c>
      <c r="I1382" s="264">
        <v>2758</v>
      </c>
      <c r="J1382" s="264">
        <v>2706</v>
      </c>
      <c r="K1382" s="264">
        <v>3712</v>
      </c>
      <c r="L1382" s="264">
        <v>3306</v>
      </c>
      <c r="M1382" s="264">
        <v>3314</v>
      </c>
      <c r="N1382" s="267">
        <v>0.938712778100407</v>
      </c>
      <c r="O1382" s="266">
        <v>93753</v>
      </c>
      <c r="P1382" s="294">
        <v>0.9</v>
      </c>
      <c r="Q1382" s="267">
        <v>0.966789667896679</v>
      </c>
      <c r="R1382" s="267">
        <v>0.945816186556927</v>
      </c>
      <c r="S1382" s="267">
        <v>0.890625</v>
      </c>
      <c r="T1382" s="295">
        <v>0.0209734813397516</v>
      </c>
      <c r="U1382" s="266">
        <v>99874</v>
      </c>
      <c r="V1382" s="266">
        <v>92880</v>
      </c>
      <c r="W1382" s="267">
        <v>0.929971764423173</v>
      </c>
      <c r="X1382" s="267">
        <v>0.933118081180812</v>
      </c>
      <c r="Y1382" s="268">
        <v>0.92798353909465</v>
      </c>
      <c r="Z1382" s="268">
        <v>0.892780172413793</v>
      </c>
      <c r="AA1382" s="295">
        <v>0.0051345420861616</v>
      </c>
      <c r="AB1382" s="264">
        <v>22257</v>
      </c>
      <c r="AC1382" s="264">
        <v>20771</v>
      </c>
      <c r="AD1382" s="264">
        <v>22998</v>
      </c>
      <c r="AE1382" s="264">
        <v>21615</v>
      </c>
      <c r="AF1382" s="268">
        <v>0.933234488026239</v>
      </c>
      <c r="AG1382" s="268">
        <v>0.93986433602922</v>
      </c>
      <c r="AH1382" s="295">
        <v>-0.00662984800298094</v>
      </c>
    </row>
    <row r="1383" spans="1:34">
      <c r="A1383" s="315" t="s">
        <v>1972</v>
      </c>
      <c r="B1383" s="321" t="s">
        <v>3377</v>
      </c>
      <c r="C1383" s="293" t="s">
        <v>2556</v>
      </c>
      <c r="D1383" s="321" t="s">
        <v>2557</v>
      </c>
      <c r="E1383" s="263">
        <v>920</v>
      </c>
      <c r="F1383" s="263">
        <v>890</v>
      </c>
      <c r="G1383" s="263">
        <v>865</v>
      </c>
      <c r="H1383" s="264">
        <v>1155</v>
      </c>
      <c r="I1383" s="264">
        <v>1128</v>
      </c>
      <c r="J1383" s="264">
        <v>1098</v>
      </c>
      <c r="K1383" s="264">
        <v>1538</v>
      </c>
      <c r="L1383" s="264">
        <v>1502</v>
      </c>
      <c r="M1383" s="264">
        <v>1339</v>
      </c>
      <c r="N1383" s="267">
        <v>0.984639907259817</v>
      </c>
      <c r="O1383" s="266">
        <v>40770</v>
      </c>
      <c r="P1383" s="294">
        <v>0.9</v>
      </c>
      <c r="Q1383" s="267">
        <v>0.967391304347826</v>
      </c>
      <c r="R1383" s="267">
        <v>0.976623376623377</v>
      </c>
      <c r="S1383" s="267">
        <v>0.976592977893368</v>
      </c>
      <c r="T1383" s="295">
        <v>-0.00923207227555056</v>
      </c>
      <c r="U1383" s="266">
        <v>41406</v>
      </c>
      <c r="V1383" s="266">
        <v>38362</v>
      </c>
      <c r="W1383" s="267">
        <v>0.926484084432208</v>
      </c>
      <c r="X1383" s="267">
        <v>0.940217391304348</v>
      </c>
      <c r="Y1383" s="268">
        <v>0.950649350649351</v>
      </c>
      <c r="Z1383" s="268">
        <v>0.870611183355007</v>
      </c>
      <c r="AA1383" s="295">
        <v>-0.0104319593450029</v>
      </c>
      <c r="AB1383" s="264">
        <v>9358</v>
      </c>
      <c r="AC1383" s="264">
        <v>8737</v>
      </c>
      <c r="AD1383" s="264">
        <v>9735</v>
      </c>
      <c r="AE1383" s="264">
        <v>9059</v>
      </c>
      <c r="AF1383" s="268">
        <v>0.933639666595426</v>
      </c>
      <c r="AG1383" s="268">
        <v>0.930559835644581</v>
      </c>
      <c r="AH1383" s="295">
        <v>0.00307983095084496</v>
      </c>
    </row>
    <row r="1384" spans="1:34">
      <c r="A1384" s="315" t="s">
        <v>1972</v>
      </c>
      <c r="B1384" s="321" t="s">
        <v>3377</v>
      </c>
      <c r="C1384" s="293" t="s">
        <v>2558</v>
      </c>
      <c r="D1384" s="321" t="s">
        <v>2559</v>
      </c>
      <c r="E1384" s="263">
        <v>1554</v>
      </c>
      <c r="F1384" s="263">
        <v>1497</v>
      </c>
      <c r="G1384" s="263">
        <v>1465</v>
      </c>
      <c r="H1384" s="264">
        <v>2213</v>
      </c>
      <c r="I1384" s="264">
        <v>2148</v>
      </c>
      <c r="J1384" s="264">
        <v>2112</v>
      </c>
      <c r="K1384" s="264">
        <v>2574</v>
      </c>
      <c r="L1384" s="264">
        <v>2501</v>
      </c>
      <c r="M1384" s="264">
        <v>2439</v>
      </c>
      <c r="N1384" s="267">
        <v>0.972205257850559</v>
      </c>
      <c r="O1384" s="266">
        <v>68452</v>
      </c>
      <c r="P1384" s="294">
        <v>0.9</v>
      </c>
      <c r="Q1384" s="267">
        <v>0.963320463320463</v>
      </c>
      <c r="R1384" s="267">
        <v>0.970628106642567</v>
      </c>
      <c r="S1384" s="267">
        <v>0.971639471639472</v>
      </c>
      <c r="T1384" s="295">
        <v>-0.00730764332210332</v>
      </c>
      <c r="U1384" s="266">
        <v>70409</v>
      </c>
      <c r="V1384" s="266">
        <v>67230</v>
      </c>
      <c r="W1384" s="267">
        <v>0.954849522078143</v>
      </c>
      <c r="X1384" s="267">
        <v>0.942728442728443</v>
      </c>
      <c r="Y1384" s="268">
        <v>0.954360596475373</v>
      </c>
      <c r="Z1384" s="268">
        <v>0.947552447552448</v>
      </c>
      <c r="AA1384" s="295">
        <v>-0.0116321537469301</v>
      </c>
      <c r="AB1384" s="264">
        <v>16008</v>
      </c>
      <c r="AC1384" s="264">
        <v>15209</v>
      </c>
      <c r="AD1384" s="264">
        <v>16661</v>
      </c>
      <c r="AE1384" s="264">
        <v>15993</v>
      </c>
      <c r="AF1384" s="268">
        <v>0.950087456271864</v>
      </c>
      <c r="AG1384" s="268">
        <v>0.959906368165176</v>
      </c>
      <c r="AH1384" s="295">
        <v>-0.00981891189331208</v>
      </c>
    </row>
    <row r="1385" spans="1:34">
      <c r="A1385" s="315" t="s">
        <v>1972</v>
      </c>
      <c r="B1385" s="321" t="s">
        <v>3377</v>
      </c>
      <c r="C1385" s="293" t="s">
        <v>2560</v>
      </c>
      <c r="D1385" s="321" t="s">
        <v>2561</v>
      </c>
      <c r="E1385" s="263">
        <v>670</v>
      </c>
      <c r="F1385" s="263">
        <v>650</v>
      </c>
      <c r="G1385" s="263">
        <v>644</v>
      </c>
      <c r="H1385" s="264">
        <v>814</v>
      </c>
      <c r="I1385" s="264">
        <v>777</v>
      </c>
      <c r="J1385" s="264">
        <v>783</v>
      </c>
      <c r="K1385" s="264">
        <v>1037</v>
      </c>
      <c r="L1385" s="264">
        <v>767</v>
      </c>
      <c r="M1385" s="264">
        <v>950</v>
      </c>
      <c r="N1385" s="267">
        <v>0.955623973727422</v>
      </c>
      <c r="O1385" s="266">
        <v>23279</v>
      </c>
      <c r="P1385" s="294">
        <v>0.9</v>
      </c>
      <c r="Q1385" s="267">
        <v>0.970149253731343</v>
      </c>
      <c r="R1385" s="267">
        <v>0.954545454545455</v>
      </c>
      <c r="S1385" s="267">
        <v>0.739633558341369</v>
      </c>
      <c r="T1385" s="295">
        <v>0.0156037991858887</v>
      </c>
      <c r="U1385" s="266">
        <v>24360</v>
      </c>
      <c r="V1385" s="266">
        <v>22889</v>
      </c>
      <c r="W1385" s="267">
        <v>0.939614121510673</v>
      </c>
      <c r="X1385" s="267">
        <v>0.961194029850746</v>
      </c>
      <c r="Y1385" s="268">
        <v>0.961916461916462</v>
      </c>
      <c r="Z1385" s="268">
        <v>0.916104146576664</v>
      </c>
      <c r="AA1385" s="295">
        <v>-0.00072243206571565</v>
      </c>
      <c r="AB1385" s="264">
        <v>6105</v>
      </c>
      <c r="AC1385" s="264">
        <v>5803</v>
      </c>
      <c r="AD1385" s="264">
        <v>5787</v>
      </c>
      <c r="AE1385" s="264">
        <v>5497</v>
      </c>
      <c r="AF1385" s="268">
        <v>0.950532350532351</v>
      </c>
      <c r="AG1385" s="268">
        <v>0.949887679281147</v>
      </c>
      <c r="AH1385" s="295">
        <v>0.000644671251203155</v>
      </c>
    </row>
    <row r="1386" spans="1:34">
      <c r="A1386" s="315" t="s">
        <v>1972</v>
      </c>
      <c r="B1386" s="321" t="s">
        <v>3377</v>
      </c>
      <c r="C1386" s="293" t="s">
        <v>2562</v>
      </c>
      <c r="D1386" s="321" t="s">
        <v>2563</v>
      </c>
      <c r="E1386" s="263">
        <v>1174</v>
      </c>
      <c r="F1386" s="263">
        <v>1130</v>
      </c>
      <c r="G1386" s="263">
        <v>1102</v>
      </c>
      <c r="H1386" s="264">
        <v>1681</v>
      </c>
      <c r="I1386" s="264">
        <v>1611</v>
      </c>
      <c r="J1386" s="264">
        <v>1511</v>
      </c>
      <c r="K1386" s="264">
        <v>2270</v>
      </c>
      <c r="L1386" s="264">
        <v>2171</v>
      </c>
      <c r="M1386" s="264">
        <v>2127</v>
      </c>
      <c r="N1386" s="267">
        <v>0.966632400276378</v>
      </c>
      <c r="O1386" s="266">
        <v>57359</v>
      </c>
      <c r="P1386" s="294">
        <v>0.9</v>
      </c>
      <c r="Q1386" s="267">
        <v>0.96252129471891</v>
      </c>
      <c r="R1386" s="267">
        <v>0.958358120166568</v>
      </c>
      <c r="S1386" s="267">
        <v>0.956387665198238</v>
      </c>
      <c r="T1386" s="295">
        <v>0.00416317455234216</v>
      </c>
      <c r="U1386" s="266">
        <v>59339</v>
      </c>
      <c r="V1386" s="266">
        <v>55742</v>
      </c>
      <c r="W1386" s="267">
        <v>0.93938219383542</v>
      </c>
      <c r="X1386" s="267">
        <v>0.938671209540034</v>
      </c>
      <c r="Y1386" s="268">
        <v>0.898869720404521</v>
      </c>
      <c r="Z1386" s="268">
        <v>0.937004405286344</v>
      </c>
      <c r="AA1386" s="295">
        <v>0.039801489135513</v>
      </c>
      <c r="AB1386" s="264">
        <v>13367</v>
      </c>
      <c r="AC1386" s="264">
        <v>12477</v>
      </c>
      <c r="AD1386" s="264">
        <v>14217</v>
      </c>
      <c r="AE1386" s="264">
        <v>13350</v>
      </c>
      <c r="AF1386" s="268">
        <v>0.933418119248897</v>
      </c>
      <c r="AG1386" s="268">
        <v>0.939016670183583</v>
      </c>
      <c r="AH1386" s="295">
        <v>-0.00559855093468653</v>
      </c>
    </row>
    <row r="1387" spans="1:34">
      <c r="A1387" s="315" t="s">
        <v>1972</v>
      </c>
      <c r="B1387" s="321" t="s">
        <v>3377</v>
      </c>
      <c r="C1387" s="293" t="s">
        <v>2564</v>
      </c>
      <c r="D1387" s="321" t="s">
        <v>2565</v>
      </c>
      <c r="E1387" s="263">
        <v>1836</v>
      </c>
      <c r="F1387" s="263">
        <v>1789</v>
      </c>
      <c r="G1387" s="263">
        <v>1736</v>
      </c>
      <c r="H1387" s="264">
        <v>2508</v>
      </c>
      <c r="I1387" s="264">
        <v>2462</v>
      </c>
      <c r="J1387" s="264">
        <v>2369</v>
      </c>
      <c r="K1387" s="264">
        <v>3199</v>
      </c>
      <c r="L1387" s="264">
        <v>3020</v>
      </c>
      <c r="M1387" s="264">
        <v>2929</v>
      </c>
      <c r="N1387" s="267">
        <v>0.974304567817754</v>
      </c>
      <c r="O1387" s="266">
        <v>83570</v>
      </c>
      <c r="P1387" s="294">
        <v>0.9</v>
      </c>
      <c r="Q1387" s="267">
        <v>0.974400871459695</v>
      </c>
      <c r="R1387" s="267">
        <v>0.981658692185008</v>
      </c>
      <c r="S1387" s="267">
        <v>0.944045014066896</v>
      </c>
      <c r="T1387" s="295">
        <v>-0.007257820725313</v>
      </c>
      <c r="U1387" s="266">
        <v>85774</v>
      </c>
      <c r="V1387" s="266">
        <v>80936</v>
      </c>
      <c r="W1387" s="267">
        <v>0.943595961480169</v>
      </c>
      <c r="X1387" s="267">
        <v>0.945533769063181</v>
      </c>
      <c r="Y1387" s="268">
        <v>0.944577352472089</v>
      </c>
      <c r="Z1387" s="268">
        <v>0.915598624570178</v>
      </c>
      <c r="AA1387" s="295">
        <v>0.00095641659109158</v>
      </c>
      <c r="AB1387" s="264">
        <v>19447</v>
      </c>
      <c r="AC1387" s="264">
        <v>18325</v>
      </c>
      <c r="AD1387" s="264">
        <v>20655</v>
      </c>
      <c r="AE1387" s="264">
        <v>19509</v>
      </c>
      <c r="AF1387" s="268">
        <v>0.942304725664627</v>
      </c>
      <c r="AG1387" s="268">
        <v>0.944517066085694</v>
      </c>
      <c r="AH1387" s="295">
        <v>-0.00221234042106655</v>
      </c>
    </row>
    <row r="1388" spans="1:34">
      <c r="A1388" s="315" t="s">
        <v>1972</v>
      </c>
      <c r="B1388" s="321" t="s">
        <v>3377</v>
      </c>
      <c r="C1388" s="293" t="s">
        <v>2566</v>
      </c>
      <c r="D1388" s="321" t="s">
        <v>2567</v>
      </c>
      <c r="E1388" s="263">
        <v>814</v>
      </c>
      <c r="F1388" s="263">
        <v>810</v>
      </c>
      <c r="G1388" s="263">
        <v>792</v>
      </c>
      <c r="H1388" s="264">
        <v>1191</v>
      </c>
      <c r="I1388" s="264">
        <v>1179</v>
      </c>
      <c r="J1388" s="264">
        <v>1150</v>
      </c>
      <c r="K1388" s="264">
        <v>1553</v>
      </c>
      <c r="L1388" s="264">
        <v>1526</v>
      </c>
      <c r="M1388" s="264">
        <v>1446</v>
      </c>
      <c r="N1388" s="267">
        <v>0.987231078780375</v>
      </c>
      <c r="O1388" s="266">
        <v>38271</v>
      </c>
      <c r="P1388" s="294">
        <v>0.9</v>
      </c>
      <c r="Q1388" s="267">
        <v>0.995085995085995</v>
      </c>
      <c r="R1388" s="267">
        <v>0.98992443324937</v>
      </c>
      <c r="S1388" s="267">
        <v>0.982614294913072</v>
      </c>
      <c r="T1388" s="295">
        <v>0.00516156183662475</v>
      </c>
      <c r="U1388" s="266">
        <v>38766</v>
      </c>
      <c r="V1388" s="266">
        <v>37634</v>
      </c>
      <c r="W1388" s="267">
        <v>0.970799153897745</v>
      </c>
      <c r="X1388" s="267">
        <v>0.972972972972973</v>
      </c>
      <c r="Y1388" s="268">
        <v>0.965575146935348</v>
      </c>
      <c r="Z1388" s="268">
        <v>0.931101094655506</v>
      </c>
      <c r="AA1388" s="295">
        <v>0.00739782603762462</v>
      </c>
      <c r="AB1388" s="264">
        <v>9010</v>
      </c>
      <c r="AC1388" s="264">
        <v>8676</v>
      </c>
      <c r="AD1388" s="264">
        <v>9155</v>
      </c>
      <c r="AE1388" s="264">
        <v>8888</v>
      </c>
      <c r="AF1388" s="268">
        <v>0.962930077691454</v>
      </c>
      <c r="AG1388" s="268">
        <v>0.970835608956854</v>
      </c>
      <c r="AH1388" s="295">
        <v>-0.00790553126540028</v>
      </c>
    </row>
    <row r="1389" spans="1:34">
      <c r="A1389" s="315" t="s">
        <v>1972</v>
      </c>
      <c r="B1389" s="321" t="s">
        <v>3377</v>
      </c>
      <c r="C1389" s="293" t="s">
        <v>2568</v>
      </c>
      <c r="D1389" s="321" t="s">
        <v>2569</v>
      </c>
      <c r="E1389" s="263">
        <v>1239</v>
      </c>
      <c r="F1389" s="263">
        <v>1205</v>
      </c>
      <c r="G1389" s="263">
        <v>1166</v>
      </c>
      <c r="H1389" s="264">
        <v>1646</v>
      </c>
      <c r="I1389" s="264">
        <v>1611</v>
      </c>
      <c r="J1389" s="264">
        <v>1531</v>
      </c>
      <c r="K1389" s="264">
        <v>2076</v>
      </c>
      <c r="L1389" s="264">
        <v>2007</v>
      </c>
      <c r="M1389" s="264">
        <v>1953</v>
      </c>
      <c r="N1389" s="267">
        <v>0.963482689494501</v>
      </c>
      <c r="O1389" s="266">
        <v>53349</v>
      </c>
      <c r="P1389" s="294">
        <v>0.9</v>
      </c>
      <c r="Q1389" s="267">
        <v>0.972558514931396</v>
      </c>
      <c r="R1389" s="267">
        <v>0.978736330498177</v>
      </c>
      <c r="S1389" s="267">
        <v>0.966763005780347</v>
      </c>
      <c r="T1389" s="295">
        <v>-0.0061778155667811</v>
      </c>
      <c r="U1389" s="266">
        <v>55371</v>
      </c>
      <c r="V1389" s="266">
        <v>52099</v>
      </c>
      <c r="W1389" s="267">
        <v>0.940907695363999</v>
      </c>
      <c r="X1389" s="267">
        <v>0.941081517352704</v>
      </c>
      <c r="Y1389" s="268">
        <v>0.930133657351154</v>
      </c>
      <c r="Z1389" s="268">
        <v>0.940751445086705</v>
      </c>
      <c r="AA1389" s="295">
        <v>0.0109478600015496</v>
      </c>
      <c r="AB1389" s="264">
        <v>12936</v>
      </c>
      <c r="AC1389" s="264">
        <v>12167</v>
      </c>
      <c r="AD1389" s="264">
        <v>13416</v>
      </c>
      <c r="AE1389" s="264">
        <v>12612</v>
      </c>
      <c r="AF1389" s="268">
        <v>0.940553494124923</v>
      </c>
      <c r="AG1389" s="268">
        <v>0.940071556350626</v>
      </c>
      <c r="AH1389" s="295">
        <v>0.000481937774296615</v>
      </c>
    </row>
    <row r="1390" spans="1:34">
      <c r="A1390" s="315" t="s">
        <v>1972</v>
      </c>
      <c r="B1390" s="321" t="s">
        <v>3377</v>
      </c>
      <c r="C1390" s="293" t="s">
        <v>2570</v>
      </c>
      <c r="D1390" s="321" t="s">
        <v>2571</v>
      </c>
      <c r="E1390" s="263">
        <v>946</v>
      </c>
      <c r="F1390" s="263">
        <v>935</v>
      </c>
      <c r="G1390" s="263">
        <v>889</v>
      </c>
      <c r="H1390" s="264">
        <v>1207</v>
      </c>
      <c r="I1390" s="264">
        <v>1202</v>
      </c>
      <c r="J1390" s="264">
        <v>1133</v>
      </c>
      <c r="K1390" s="264">
        <v>1598</v>
      </c>
      <c r="L1390" s="264">
        <v>1533</v>
      </c>
      <c r="M1390" s="264">
        <v>1469</v>
      </c>
      <c r="N1390" s="267">
        <v>0.984155932976177</v>
      </c>
      <c r="O1390" s="266">
        <v>43170</v>
      </c>
      <c r="P1390" s="294">
        <v>0.9</v>
      </c>
      <c r="Q1390" s="267">
        <v>0.988372093023256</v>
      </c>
      <c r="R1390" s="267">
        <v>0.995857497928749</v>
      </c>
      <c r="S1390" s="267">
        <v>0.959324155193993</v>
      </c>
      <c r="T1390" s="295">
        <v>-0.00748540490549321</v>
      </c>
      <c r="U1390" s="266">
        <v>43865</v>
      </c>
      <c r="V1390" s="266">
        <v>41362</v>
      </c>
      <c r="W1390" s="267">
        <v>0.942938561495498</v>
      </c>
      <c r="X1390" s="267">
        <v>0.939746300211416</v>
      </c>
      <c r="Y1390" s="268">
        <v>0.938690969345485</v>
      </c>
      <c r="Z1390" s="268">
        <v>0.91927409261577</v>
      </c>
      <c r="AA1390" s="295">
        <v>0.00105533086593179</v>
      </c>
      <c r="AB1390" s="264">
        <v>9980</v>
      </c>
      <c r="AC1390" s="264">
        <v>9428</v>
      </c>
      <c r="AD1390" s="264">
        <v>10364</v>
      </c>
      <c r="AE1390" s="264">
        <v>9857</v>
      </c>
      <c r="AF1390" s="268">
        <v>0.944689378757515</v>
      </c>
      <c r="AG1390" s="268">
        <v>0.951080663836357</v>
      </c>
      <c r="AH1390" s="295">
        <v>-0.00639128507884157</v>
      </c>
    </row>
    <row r="1391" spans="1:34">
      <c r="A1391" s="315" t="s">
        <v>1972</v>
      </c>
      <c r="B1391" s="321" t="s">
        <v>3377</v>
      </c>
      <c r="C1391" s="293" t="s">
        <v>2572</v>
      </c>
      <c r="D1391" s="321" t="s">
        <v>2573</v>
      </c>
      <c r="E1391" s="263">
        <v>773</v>
      </c>
      <c r="F1391" s="263">
        <v>706</v>
      </c>
      <c r="G1391" s="263">
        <v>719</v>
      </c>
      <c r="H1391" s="264">
        <v>975</v>
      </c>
      <c r="I1391" s="264">
        <v>875</v>
      </c>
      <c r="J1391" s="264">
        <v>897</v>
      </c>
      <c r="K1391" s="264">
        <v>1394</v>
      </c>
      <c r="L1391" s="264">
        <v>970</v>
      </c>
      <c r="M1391" s="264">
        <v>1178</v>
      </c>
      <c r="N1391" s="267">
        <v>0.916450554600844</v>
      </c>
      <c r="O1391" s="266">
        <v>29331</v>
      </c>
      <c r="P1391" s="294">
        <v>0.9</v>
      </c>
      <c r="Q1391" s="267">
        <v>0.913324708926261</v>
      </c>
      <c r="R1391" s="267">
        <v>0.897435897435897</v>
      </c>
      <c r="S1391" s="267">
        <v>0.69583931133429</v>
      </c>
      <c r="T1391" s="295">
        <v>0.0158888114903638</v>
      </c>
      <c r="U1391" s="266">
        <v>32005</v>
      </c>
      <c r="V1391" s="266">
        <v>29293</v>
      </c>
      <c r="W1391" s="267">
        <v>0.915263240118732</v>
      </c>
      <c r="X1391" s="267">
        <v>0.930142302716688</v>
      </c>
      <c r="Y1391" s="268">
        <v>0.92</v>
      </c>
      <c r="Z1391" s="268">
        <v>0.845050215208034</v>
      </c>
      <c r="AA1391" s="295">
        <v>0.0101423027166881</v>
      </c>
      <c r="AB1391" s="264">
        <v>7922</v>
      </c>
      <c r="AC1391" s="264">
        <v>7159</v>
      </c>
      <c r="AD1391" s="264">
        <v>7790</v>
      </c>
      <c r="AE1391" s="264">
        <v>7274</v>
      </c>
      <c r="AF1391" s="268">
        <v>0.903685937894471</v>
      </c>
      <c r="AG1391" s="268">
        <v>0.933761232349166</v>
      </c>
      <c r="AH1391" s="295">
        <v>-0.0300752944546946</v>
      </c>
    </row>
    <row r="1392" spans="1:34">
      <c r="A1392" s="315" t="s">
        <v>1972</v>
      </c>
      <c r="B1392" s="321" t="s">
        <v>3377</v>
      </c>
      <c r="C1392" s="293" t="s">
        <v>2574</v>
      </c>
      <c r="D1392" s="321" t="s">
        <v>2575</v>
      </c>
      <c r="E1392" s="263">
        <v>601</v>
      </c>
      <c r="F1392" s="263">
        <v>597</v>
      </c>
      <c r="G1392" s="263">
        <v>572</v>
      </c>
      <c r="H1392" s="264">
        <v>862</v>
      </c>
      <c r="I1392" s="264">
        <v>857</v>
      </c>
      <c r="J1392" s="264">
        <v>828</v>
      </c>
      <c r="K1392" s="264">
        <v>1025</v>
      </c>
      <c r="L1392" s="264">
        <v>1017</v>
      </c>
      <c r="M1392" s="264">
        <v>1003</v>
      </c>
      <c r="N1392" s="267">
        <v>0.992882681190898</v>
      </c>
      <c r="O1392" s="266">
        <v>29714</v>
      </c>
      <c r="P1392" s="294">
        <v>0.9</v>
      </c>
      <c r="Q1392" s="267">
        <v>0.993344425956739</v>
      </c>
      <c r="R1392" s="267">
        <v>0.994199535962877</v>
      </c>
      <c r="S1392" s="267">
        <v>0.99219512195122</v>
      </c>
      <c r="T1392" s="295">
        <v>-0.000855110006138249</v>
      </c>
      <c r="U1392" s="266">
        <v>29927</v>
      </c>
      <c r="V1392" s="266">
        <v>28727</v>
      </c>
      <c r="W1392" s="267">
        <v>0.959902429244495</v>
      </c>
      <c r="X1392" s="267">
        <v>0.951747088186356</v>
      </c>
      <c r="Y1392" s="268">
        <v>0.960556844547564</v>
      </c>
      <c r="Z1392" s="268">
        <v>0.978536585365854</v>
      </c>
      <c r="AA1392" s="295">
        <v>-0.00880975636120773</v>
      </c>
      <c r="AB1392" s="264">
        <v>6702</v>
      </c>
      <c r="AC1392" s="264">
        <v>6430</v>
      </c>
      <c r="AD1392" s="264">
        <v>7191</v>
      </c>
      <c r="AE1392" s="264">
        <v>6967</v>
      </c>
      <c r="AF1392" s="268">
        <v>0.959415099970158</v>
      </c>
      <c r="AG1392" s="268">
        <v>0.968849951328049</v>
      </c>
      <c r="AH1392" s="295">
        <v>-0.00943485135789079</v>
      </c>
    </row>
    <row r="1393" spans="1:34">
      <c r="A1393" s="315" t="s">
        <v>1972</v>
      </c>
      <c r="B1393" s="321" t="s">
        <v>3377</v>
      </c>
      <c r="C1393" s="293" t="s">
        <v>2576</v>
      </c>
      <c r="D1393" s="321" t="s">
        <v>2577</v>
      </c>
      <c r="E1393" s="263">
        <v>955</v>
      </c>
      <c r="F1393" s="263">
        <v>942</v>
      </c>
      <c r="G1393" s="263">
        <v>888</v>
      </c>
      <c r="H1393" s="264">
        <v>1159</v>
      </c>
      <c r="I1393" s="264">
        <v>1091</v>
      </c>
      <c r="J1393" s="264">
        <v>1084</v>
      </c>
      <c r="K1393" s="264">
        <v>1483</v>
      </c>
      <c r="L1393" s="264">
        <v>1477</v>
      </c>
      <c r="M1393" s="264">
        <v>1384</v>
      </c>
      <c r="N1393" s="267">
        <v>0.985872732169527</v>
      </c>
      <c r="O1393" s="266">
        <v>40266</v>
      </c>
      <c r="P1393" s="294">
        <v>0.9</v>
      </c>
      <c r="Q1393" s="267">
        <v>0.986387434554974</v>
      </c>
      <c r="R1393" s="267">
        <v>0.941328731665229</v>
      </c>
      <c r="S1393" s="267">
        <v>0.995954146999326</v>
      </c>
      <c r="T1393" s="295">
        <v>0.0450587028897451</v>
      </c>
      <c r="U1393" s="266">
        <v>40843</v>
      </c>
      <c r="V1393" s="266">
        <v>38456</v>
      </c>
      <c r="W1393" s="267">
        <v>0.94155669270132</v>
      </c>
      <c r="X1393" s="267">
        <v>0.929842931937173</v>
      </c>
      <c r="Y1393" s="268">
        <v>0.935289042277826</v>
      </c>
      <c r="Z1393" s="268">
        <v>0.933243425488874</v>
      </c>
      <c r="AA1393" s="295">
        <v>-0.0054461103406529</v>
      </c>
      <c r="AB1393" s="264">
        <v>9327</v>
      </c>
      <c r="AC1393" s="264">
        <v>8810</v>
      </c>
      <c r="AD1393" s="264">
        <v>9993</v>
      </c>
      <c r="AE1393" s="264">
        <v>9370</v>
      </c>
      <c r="AF1393" s="268">
        <v>0.944569529323469</v>
      </c>
      <c r="AG1393" s="268">
        <v>0.937656359451616</v>
      </c>
      <c r="AH1393" s="295">
        <v>0.00691316987185331</v>
      </c>
    </row>
    <row r="1394" spans="1:34">
      <c r="A1394" s="315" t="s">
        <v>1972</v>
      </c>
      <c r="B1394" s="321" t="s">
        <v>3377</v>
      </c>
      <c r="C1394" s="293" t="s">
        <v>2578</v>
      </c>
      <c r="D1394" s="321" t="s">
        <v>2579</v>
      </c>
      <c r="E1394" s="263">
        <v>789</v>
      </c>
      <c r="F1394" s="263">
        <v>776</v>
      </c>
      <c r="G1394" s="263">
        <v>726</v>
      </c>
      <c r="H1394" s="264">
        <v>1078</v>
      </c>
      <c r="I1394" s="264">
        <v>1032</v>
      </c>
      <c r="J1394" s="264">
        <v>975</v>
      </c>
      <c r="K1394" s="264">
        <v>1190</v>
      </c>
      <c r="L1394" s="264">
        <v>1132</v>
      </c>
      <c r="M1394" s="264">
        <v>1063</v>
      </c>
      <c r="N1394" s="267">
        <v>0.956850722416099</v>
      </c>
      <c r="O1394" s="266">
        <v>29338</v>
      </c>
      <c r="P1394" s="294">
        <v>0.9</v>
      </c>
      <c r="Q1394" s="267">
        <v>0.983523447401774</v>
      </c>
      <c r="R1394" s="267">
        <v>0.957328385899815</v>
      </c>
      <c r="S1394" s="267">
        <v>0.951260504201681</v>
      </c>
      <c r="T1394" s="295">
        <v>0.0261950615019599</v>
      </c>
      <c r="U1394" s="266">
        <v>30661</v>
      </c>
      <c r="V1394" s="266">
        <v>28271</v>
      </c>
      <c r="W1394" s="267">
        <v>0.922050813737321</v>
      </c>
      <c r="X1394" s="267">
        <v>0.920152091254753</v>
      </c>
      <c r="Y1394" s="268">
        <v>0.904452690166976</v>
      </c>
      <c r="Z1394" s="268">
        <v>0.89327731092437</v>
      </c>
      <c r="AA1394" s="295">
        <v>0.0156994010877769</v>
      </c>
      <c r="AB1394" s="264">
        <v>7408</v>
      </c>
      <c r="AC1394" s="264">
        <v>6805</v>
      </c>
      <c r="AD1394" s="264">
        <v>7531</v>
      </c>
      <c r="AE1394" s="264">
        <v>7023</v>
      </c>
      <c r="AF1394" s="268">
        <v>0.91860151187905</v>
      </c>
      <c r="AG1394" s="268">
        <v>0.932545478688089</v>
      </c>
      <c r="AH1394" s="295">
        <v>-0.0139439668090395</v>
      </c>
    </row>
    <row r="1395" spans="1:34">
      <c r="A1395" s="315" t="s">
        <v>1972</v>
      </c>
      <c r="B1395" s="321" t="s">
        <v>3377</v>
      </c>
      <c r="C1395" s="293" t="s">
        <v>2580</v>
      </c>
      <c r="D1395" s="321" t="s">
        <v>2581</v>
      </c>
      <c r="E1395" s="263">
        <v>243</v>
      </c>
      <c r="F1395" s="263">
        <v>241</v>
      </c>
      <c r="G1395" s="263">
        <v>218</v>
      </c>
      <c r="H1395" s="264">
        <v>378</v>
      </c>
      <c r="I1395" s="264">
        <v>374</v>
      </c>
      <c r="J1395" s="264">
        <v>352</v>
      </c>
      <c r="K1395" s="264">
        <v>513</v>
      </c>
      <c r="L1395" s="264">
        <v>508</v>
      </c>
      <c r="M1395" s="264">
        <v>480</v>
      </c>
      <c r="N1395" s="267">
        <v>0.989774593222869</v>
      </c>
      <c r="O1395" s="266">
        <v>13261</v>
      </c>
      <c r="P1395" s="294">
        <v>0.9</v>
      </c>
      <c r="Q1395" s="267">
        <v>0.991769547325103</v>
      </c>
      <c r="R1395" s="267">
        <v>0.989417989417989</v>
      </c>
      <c r="S1395" s="267">
        <v>0.990253411306043</v>
      </c>
      <c r="T1395" s="295">
        <v>0.0023515579071135</v>
      </c>
      <c r="U1395" s="266">
        <v>13398</v>
      </c>
      <c r="V1395" s="266">
        <v>12501</v>
      </c>
      <c r="W1395" s="267">
        <v>0.933049708911778</v>
      </c>
      <c r="X1395" s="267">
        <v>0.897119341563786</v>
      </c>
      <c r="Y1395" s="268">
        <v>0.931216931216931</v>
      </c>
      <c r="Z1395" s="268">
        <v>0.935672514619883</v>
      </c>
      <c r="AA1395" s="295">
        <v>-0.0340975896531451</v>
      </c>
      <c r="AB1395" s="264">
        <v>2991</v>
      </c>
      <c r="AC1395" s="264">
        <v>2796</v>
      </c>
      <c r="AD1395" s="264">
        <v>3173</v>
      </c>
      <c r="AE1395" s="264">
        <v>2953</v>
      </c>
      <c r="AF1395" s="268">
        <v>0.934804413239719</v>
      </c>
      <c r="AG1395" s="268">
        <v>0.930664985817838</v>
      </c>
      <c r="AH1395" s="295">
        <v>0.00413942742188123</v>
      </c>
    </row>
    <row r="1396" spans="1:34">
      <c r="A1396" s="315" t="s">
        <v>1972</v>
      </c>
      <c r="B1396" s="321" t="s">
        <v>3377</v>
      </c>
      <c r="C1396" s="293" t="s">
        <v>2582</v>
      </c>
      <c r="D1396" s="321" t="s">
        <v>2583</v>
      </c>
      <c r="E1396" s="263">
        <v>1269</v>
      </c>
      <c r="F1396" s="263">
        <v>1247</v>
      </c>
      <c r="G1396" s="263">
        <v>1191</v>
      </c>
      <c r="H1396" s="264">
        <v>1622</v>
      </c>
      <c r="I1396" s="264">
        <v>1602</v>
      </c>
      <c r="J1396" s="264">
        <v>1558</v>
      </c>
      <c r="K1396" s="264">
        <v>2085</v>
      </c>
      <c r="L1396" s="264">
        <v>2032</v>
      </c>
      <c r="M1396" s="264">
        <v>1950</v>
      </c>
      <c r="N1396" s="267">
        <v>0.938755362495737</v>
      </c>
      <c r="O1396" s="266">
        <v>52299</v>
      </c>
      <c r="P1396" s="294">
        <v>0.9</v>
      </c>
      <c r="Q1396" s="267">
        <v>0.982663514578408</v>
      </c>
      <c r="R1396" s="267">
        <v>0.98766954377312</v>
      </c>
      <c r="S1396" s="267">
        <v>0.974580335731415</v>
      </c>
      <c r="T1396" s="295">
        <v>-0.00500602919471138</v>
      </c>
      <c r="U1396" s="266">
        <v>55711</v>
      </c>
      <c r="V1396" s="266">
        <v>52374</v>
      </c>
      <c r="W1396" s="267">
        <v>0.940101595735133</v>
      </c>
      <c r="X1396" s="267">
        <v>0.938534278959811</v>
      </c>
      <c r="Y1396" s="268">
        <v>0.960542540073983</v>
      </c>
      <c r="Z1396" s="268">
        <v>0.935251798561151</v>
      </c>
      <c r="AA1396" s="295">
        <v>-0.0220082611141719</v>
      </c>
      <c r="AB1396" s="264">
        <v>12761</v>
      </c>
      <c r="AC1396" s="264">
        <v>12011</v>
      </c>
      <c r="AD1396" s="264">
        <v>13294</v>
      </c>
      <c r="AE1396" s="264">
        <v>12556</v>
      </c>
      <c r="AF1396" s="268">
        <v>0.941227176553562</v>
      </c>
      <c r="AG1396" s="268">
        <v>0.944486234391455</v>
      </c>
      <c r="AH1396" s="295">
        <v>-0.00325905783789315</v>
      </c>
    </row>
    <row r="1397" spans="1:34">
      <c r="A1397" s="315" t="s">
        <v>1972</v>
      </c>
      <c r="B1397" s="321" t="s">
        <v>3378</v>
      </c>
      <c r="C1397" s="293" t="s">
        <v>2584</v>
      </c>
      <c r="D1397" s="321" t="s">
        <v>2585</v>
      </c>
      <c r="E1397" s="263">
        <v>1642</v>
      </c>
      <c r="F1397" s="263">
        <v>1630</v>
      </c>
      <c r="G1397" s="263">
        <v>1545</v>
      </c>
      <c r="H1397" s="264">
        <v>2373</v>
      </c>
      <c r="I1397" s="264">
        <v>2360</v>
      </c>
      <c r="J1397" s="264">
        <v>2210</v>
      </c>
      <c r="K1397" s="264">
        <v>2915</v>
      </c>
      <c r="L1397" s="264">
        <v>2902</v>
      </c>
      <c r="M1397" s="264">
        <v>2743</v>
      </c>
      <c r="N1397" s="267">
        <v>0.939804179309837</v>
      </c>
      <c r="O1397" s="266">
        <v>76501</v>
      </c>
      <c r="P1397" s="294">
        <v>0.9</v>
      </c>
      <c r="Q1397" s="267">
        <v>0.992691839220463</v>
      </c>
      <c r="R1397" s="267">
        <v>0.994521702486304</v>
      </c>
      <c r="S1397" s="267">
        <v>0.995540308747856</v>
      </c>
      <c r="T1397" s="295">
        <v>-0.00182986326584134</v>
      </c>
      <c r="U1397" s="266">
        <v>81401</v>
      </c>
      <c r="V1397" s="266">
        <v>74857</v>
      </c>
      <c r="W1397" s="267">
        <v>0.919607867225218</v>
      </c>
      <c r="X1397" s="267">
        <v>0.940925700365408</v>
      </c>
      <c r="Y1397" s="268">
        <v>0.931310577328276</v>
      </c>
      <c r="Z1397" s="268">
        <v>0.940994854202401</v>
      </c>
      <c r="AA1397" s="295">
        <v>0.00961512303713152</v>
      </c>
      <c r="AB1397" s="264">
        <v>18103</v>
      </c>
      <c r="AC1397" s="264">
        <v>16959</v>
      </c>
      <c r="AD1397" s="264">
        <v>19569</v>
      </c>
      <c r="AE1397" s="264">
        <v>17456</v>
      </c>
      <c r="AF1397" s="268">
        <v>0.936806054245153</v>
      </c>
      <c r="AG1397" s="268">
        <v>0.892023097756656</v>
      </c>
      <c r="AH1397" s="295">
        <v>0.0447829564884968</v>
      </c>
    </row>
    <row r="1398" spans="1:34">
      <c r="A1398" s="315" t="s">
        <v>1972</v>
      </c>
      <c r="B1398" s="321" t="s">
        <v>3378</v>
      </c>
      <c r="C1398" s="293" t="s">
        <v>2586</v>
      </c>
      <c r="D1398" s="321" t="s">
        <v>2587</v>
      </c>
      <c r="E1398" s="263">
        <v>2308</v>
      </c>
      <c r="F1398" s="263">
        <v>2294</v>
      </c>
      <c r="G1398" s="263">
        <v>2145</v>
      </c>
      <c r="H1398" s="264">
        <v>7319</v>
      </c>
      <c r="I1398" s="264">
        <v>7288</v>
      </c>
      <c r="J1398" s="264">
        <v>7017</v>
      </c>
      <c r="K1398" s="264">
        <v>4099</v>
      </c>
      <c r="L1398" s="264">
        <v>4054</v>
      </c>
      <c r="M1398" s="264">
        <v>3850</v>
      </c>
      <c r="N1398" s="267">
        <v>0.985908653242349</v>
      </c>
      <c r="O1398" s="266">
        <v>117752</v>
      </c>
      <c r="P1398" s="294">
        <v>0.9</v>
      </c>
      <c r="Q1398" s="267">
        <v>0.993934142114385</v>
      </c>
      <c r="R1398" s="267">
        <v>0.995764448695177</v>
      </c>
      <c r="S1398" s="267">
        <v>0.989021712612832</v>
      </c>
      <c r="T1398" s="295">
        <v>-0.00183030658079208</v>
      </c>
      <c r="U1398" s="266">
        <v>119435</v>
      </c>
      <c r="V1398" s="266">
        <v>112120</v>
      </c>
      <c r="W1398" s="267">
        <v>0.938753296772303</v>
      </c>
      <c r="X1398" s="267">
        <v>0.929376083188908</v>
      </c>
      <c r="Y1398" s="268">
        <v>0.958737532449788</v>
      </c>
      <c r="Z1398" s="268">
        <v>0.939253476457673</v>
      </c>
      <c r="AA1398" s="295">
        <v>-0.02936144926088</v>
      </c>
      <c r="AB1398" s="264">
        <v>29830</v>
      </c>
      <c r="AC1398" s="264">
        <v>28165</v>
      </c>
      <c r="AD1398" s="264">
        <v>27882</v>
      </c>
      <c r="AE1398" s="264">
        <v>26181</v>
      </c>
      <c r="AF1398" s="268">
        <v>0.944183707676835</v>
      </c>
      <c r="AG1398" s="268">
        <v>0.938992898644287</v>
      </c>
      <c r="AH1398" s="295">
        <v>0.00519080903254876</v>
      </c>
    </row>
    <row r="1399" spans="1:34">
      <c r="A1399" s="315" t="s">
        <v>1972</v>
      </c>
      <c r="B1399" s="321" t="s">
        <v>3378</v>
      </c>
      <c r="C1399" s="293" t="s">
        <v>2588</v>
      </c>
      <c r="D1399" s="321" t="s">
        <v>2589</v>
      </c>
      <c r="E1399" s="263">
        <v>727</v>
      </c>
      <c r="F1399" s="263">
        <v>723</v>
      </c>
      <c r="G1399" s="263">
        <v>674</v>
      </c>
      <c r="H1399" s="264">
        <v>1060</v>
      </c>
      <c r="I1399" s="264">
        <v>1056</v>
      </c>
      <c r="J1399" s="264">
        <v>986</v>
      </c>
      <c r="K1399" s="264">
        <v>1255</v>
      </c>
      <c r="L1399" s="264">
        <v>1241</v>
      </c>
      <c r="M1399" s="264">
        <v>1130</v>
      </c>
      <c r="N1399" s="267">
        <v>0.980532873732094</v>
      </c>
      <c r="O1399" s="266">
        <v>34704</v>
      </c>
      <c r="P1399" s="294">
        <v>0.9</v>
      </c>
      <c r="Q1399" s="267">
        <v>0.994497936726272</v>
      </c>
      <c r="R1399" s="267">
        <v>0.99622641509434</v>
      </c>
      <c r="S1399" s="267">
        <v>0.988844621513944</v>
      </c>
      <c r="T1399" s="295">
        <v>-0.00172847836806722</v>
      </c>
      <c r="U1399" s="266">
        <v>35393</v>
      </c>
      <c r="V1399" s="266">
        <v>32681</v>
      </c>
      <c r="W1399" s="267">
        <v>0.923374678608764</v>
      </c>
      <c r="X1399" s="267">
        <v>0.927097661623109</v>
      </c>
      <c r="Y1399" s="268">
        <v>0.930188679245283</v>
      </c>
      <c r="Z1399" s="268">
        <v>0.900398406374502</v>
      </c>
      <c r="AA1399" s="295">
        <v>-0.00309101762217434</v>
      </c>
      <c r="AB1399" s="264">
        <v>8077</v>
      </c>
      <c r="AC1399" s="264">
        <v>7501</v>
      </c>
      <c r="AD1399" s="264">
        <v>8636</v>
      </c>
      <c r="AE1399" s="264">
        <v>8058</v>
      </c>
      <c r="AF1399" s="268">
        <v>0.928686393462919</v>
      </c>
      <c r="AG1399" s="268">
        <v>0.933070866141732</v>
      </c>
      <c r="AH1399" s="295">
        <v>-0.00438447267881292</v>
      </c>
    </row>
    <row r="1400" spans="1:34">
      <c r="A1400" s="315" t="s">
        <v>1972</v>
      </c>
      <c r="B1400" s="321" t="s">
        <v>3378</v>
      </c>
      <c r="C1400" s="293" t="s">
        <v>2590</v>
      </c>
      <c r="D1400" s="321" t="s">
        <v>2591</v>
      </c>
      <c r="E1400" s="263">
        <v>1925</v>
      </c>
      <c r="F1400" s="263">
        <v>1846</v>
      </c>
      <c r="G1400" s="263">
        <v>1748</v>
      </c>
      <c r="H1400" s="264">
        <v>2810</v>
      </c>
      <c r="I1400" s="264">
        <v>2732</v>
      </c>
      <c r="J1400" s="264">
        <v>2525</v>
      </c>
      <c r="K1400" s="264">
        <v>3537</v>
      </c>
      <c r="L1400" s="264">
        <v>3374</v>
      </c>
      <c r="M1400" s="264">
        <v>3076</v>
      </c>
      <c r="N1400" s="267">
        <v>0.916412113577914</v>
      </c>
      <c r="O1400" s="266">
        <v>87302</v>
      </c>
      <c r="P1400" s="294">
        <v>0.9</v>
      </c>
      <c r="Q1400" s="267">
        <v>0.958961038961039</v>
      </c>
      <c r="R1400" s="267">
        <v>0.972241992882562</v>
      </c>
      <c r="S1400" s="267">
        <v>0.953915747808878</v>
      </c>
      <c r="T1400" s="295">
        <v>-0.0132809539215233</v>
      </c>
      <c r="U1400" s="266">
        <v>95265</v>
      </c>
      <c r="V1400" s="266">
        <v>86184</v>
      </c>
      <c r="W1400" s="267">
        <v>0.904676428908833</v>
      </c>
      <c r="X1400" s="267">
        <v>0.908051948051948</v>
      </c>
      <c r="Y1400" s="268">
        <v>0.898576512455516</v>
      </c>
      <c r="Z1400" s="268">
        <v>0.869663556686457</v>
      </c>
      <c r="AA1400" s="295">
        <v>0.00947543559643194</v>
      </c>
      <c r="AB1400" s="264">
        <v>21324</v>
      </c>
      <c r="AC1400" s="264">
        <v>19169</v>
      </c>
      <c r="AD1400" s="264">
        <v>23242</v>
      </c>
      <c r="AE1400" s="264">
        <v>20749</v>
      </c>
      <c r="AF1400" s="268">
        <v>0.898940161320578</v>
      </c>
      <c r="AG1400" s="268">
        <v>0.892737285947853</v>
      </c>
      <c r="AH1400" s="295">
        <v>0.00620287537272468</v>
      </c>
    </row>
    <row r="1401" spans="1:34">
      <c r="A1401" s="315" t="s">
        <v>1972</v>
      </c>
      <c r="B1401" s="321" t="s">
        <v>3378</v>
      </c>
      <c r="C1401" s="293" t="s">
        <v>2592</v>
      </c>
      <c r="D1401" s="321" t="s">
        <v>2593</v>
      </c>
      <c r="E1401" s="263">
        <v>1897</v>
      </c>
      <c r="F1401" s="263">
        <v>1805</v>
      </c>
      <c r="G1401" s="263">
        <v>1576</v>
      </c>
      <c r="H1401" s="264">
        <v>6474</v>
      </c>
      <c r="I1401" s="264">
        <v>5960</v>
      </c>
      <c r="J1401" s="264">
        <v>5085</v>
      </c>
      <c r="K1401" s="264">
        <v>3626</v>
      </c>
      <c r="L1401" s="264">
        <v>3219</v>
      </c>
      <c r="M1401" s="264">
        <v>2470</v>
      </c>
      <c r="N1401" s="267">
        <v>0.93625659001419</v>
      </c>
      <c r="O1401" s="266">
        <v>99628</v>
      </c>
      <c r="P1401" s="294">
        <v>0.9</v>
      </c>
      <c r="Q1401" s="267">
        <v>0.951502372166579</v>
      </c>
      <c r="R1401" s="267">
        <v>0.920605498918752</v>
      </c>
      <c r="S1401" s="267">
        <v>0.887755102040816</v>
      </c>
      <c r="T1401" s="295">
        <v>0.0308968732478269</v>
      </c>
      <c r="U1401" s="266">
        <v>106411</v>
      </c>
      <c r="V1401" s="266">
        <v>77967</v>
      </c>
      <c r="W1401" s="267">
        <v>0.732696807660862</v>
      </c>
      <c r="X1401" s="267">
        <v>0.83078545071165</v>
      </c>
      <c r="Y1401" s="268">
        <v>0.785449490268767</v>
      </c>
      <c r="Z1401" s="268">
        <v>0.68119139547711</v>
      </c>
      <c r="AA1401" s="295">
        <v>0.0453359604428826</v>
      </c>
      <c r="AB1401" s="264">
        <v>25968</v>
      </c>
      <c r="AC1401" s="264">
        <v>19345</v>
      </c>
      <c r="AD1401" s="264">
        <v>24592</v>
      </c>
      <c r="AE1401" s="264">
        <v>17761</v>
      </c>
      <c r="AF1401" s="268">
        <v>0.744955329636476</v>
      </c>
      <c r="AG1401" s="268">
        <v>0.722226740403383</v>
      </c>
      <c r="AH1401" s="295">
        <v>0.0227285892330925</v>
      </c>
    </row>
    <row r="1402" spans="1:34">
      <c r="A1402" s="315" t="s">
        <v>1972</v>
      </c>
      <c r="B1402" s="321" t="s">
        <v>3378</v>
      </c>
      <c r="C1402" s="293" t="s">
        <v>2594</v>
      </c>
      <c r="D1402" s="321" t="s">
        <v>2595</v>
      </c>
      <c r="E1402" s="263">
        <v>1278</v>
      </c>
      <c r="F1402" s="263">
        <v>1271</v>
      </c>
      <c r="G1402" s="263">
        <v>1187</v>
      </c>
      <c r="H1402" s="264">
        <v>1951</v>
      </c>
      <c r="I1402" s="264">
        <v>1926</v>
      </c>
      <c r="J1402" s="264">
        <v>1833</v>
      </c>
      <c r="K1402" s="264">
        <v>2458</v>
      </c>
      <c r="L1402" s="264">
        <v>2424</v>
      </c>
      <c r="M1402" s="264">
        <v>2302</v>
      </c>
      <c r="N1402" s="267">
        <v>0.983544811830447</v>
      </c>
      <c r="O1402" s="266">
        <v>63716</v>
      </c>
      <c r="P1402" s="294">
        <v>0.9</v>
      </c>
      <c r="Q1402" s="267">
        <v>0.99452269170579</v>
      </c>
      <c r="R1402" s="267">
        <v>0.987186058431574</v>
      </c>
      <c r="S1402" s="267">
        <v>0.986167615947925</v>
      </c>
      <c r="T1402" s="295">
        <v>0.00733663327421674</v>
      </c>
      <c r="U1402" s="266">
        <v>64782</v>
      </c>
      <c r="V1402" s="266">
        <v>60312</v>
      </c>
      <c r="W1402" s="267">
        <v>0.930999351671761</v>
      </c>
      <c r="X1402" s="267">
        <v>0.928794992175274</v>
      </c>
      <c r="Y1402" s="268">
        <v>0.939518195797027</v>
      </c>
      <c r="Z1402" s="268">
        <v>0.93653376729048</v>
      </c>
      <c r="AA1402" s="295">
        <v>-0.0107232036217533</v>
      </c>
      <c r="AB1402" s="264">
        <v>14878</v>
      </c>
      <c r="AC1402" s="264">
        <v>13955</v>
      </c>
      <c r="AD1402" s="264">
        <v>15717</v>
      </c>
      <c r="AE1402" s="264">
        <v>14802</v>
      </c>
      <c r="AF1402" s="268">
        <v>0.937962091678989</v>
      </c>
      <c r="AG1402" s="268">
        <v>0.94178278297385</v>
      </c>
      <c r="AH1402" s="295">
        <v>-0.00382069129486085</v>
      </c>
    </row>
    <row r="1403" spans="1:34">
      <c r="A1403" s="315" t="s">
        <v>1972</v>
      </c>
      <c r="B1403" s="321" t="s">
        <v>3378</v>
      </c>
      <c r="C1403" s="293" t="s">
        <v>2596</v>
      </c>
      <c r="D1403" s="321" t="s">
        <v>2597</v>
      </c>
      <c r="E1403" s="263">
        <v>1332</v>
      </c>
      <c r="F1403" s="263">
        <v>1327</v>
      </c>
      <c r="G1403" s="263">
        <v>1198</v>
      </c>
      <c r="H1403" s="264">
        <v>1924</v>
      </c>
      <c r="I1403" s="264">
        <v>1920</v>
      </c>
      <c r="J1403" s="264">
        <v>1770</v>
      </c>
      <c r="K1403" s="264">
        <v>2386</v>
      </c>
      <c r="L1403" s="264">
        <v>2376</v>
      </c>
      <c r="M1403" s="264">
        <v>2183</v>
      </c>
      <c r="N1403" s="267">
        <v>0.994067611777535</v>
      </c>
      <c r="O1403" s="266">
        <v>68367</v>
      </c>
      <c r="P1403" s="294">
        <v>0.9</v>
      </c>
      <c r="Q1403" s="267">
        <v>0.996246246246246</v>
      </c>
      <c r="R1403" s="267">
        <v>0.997920997920998</v>
      </c>
      <c r="S1403" s="267">
        <v>0.995808885163453</v>
      </c>
      <c r="T1403" s="295">
        <v>-0.00167475167475173</v>
      </c>
      <c r="U1403" s="266">
        <v>68775</v>
      </c>
      <c r="V1403" s="266">
        <v>63455</v>
      </c>
      <c r="W1403" s="267">
        <v>0.92264631043257</v>
      </c>
      <c r="X1403" s="267">
        <v>0.899399399399399</v>
      </c>
      <c r="Y1403" s="268">
        <v>0.91995841995842</v>
      </c>
      <c r="Z1403" s="268">
        <v>0.914920368818106</v>
      </c>
      <c r="AA1403" s="295">
        <v>-0.0205590205590206</v>
      </c>
      <c r="AB1403" s="264">
        <v>15385</v>
      </c>
      <c r="AC1403" s="264">
        <v>14101</v>
      </c>
      <c r="AD1403" s="264">
        <v>16694</v>
      </c>
      <c r="AE1403" s="264">
        <v>15408</v>
      </c>
      <c r="AF1403" s="268">
        <v>0.916542086447839</v>
      </c>
      <c r="AG1403" s="268">
        <v>0.922966335210255</v>
      </c>
      <c r="AH1403" s="295">
        <v>-0.00642424876241632</v>
      </c>
    </row>
    <row r="1404" spans="1:34">
      <c r="A1404" s="315" t="s">
        <v>1972</v>
      </c>
      <c r="B1404" s="321" t="s">
        <v>3378</v>
      </c>
      <c r="C1404" s="293" t="s">
        <v>2598</v>
      </c>
      <c r="D1404" s="321" t="s">
        <v>2599</v>
      </c>
      <c r="E1404" s="263">
        <v>1458</v>
      </c>
      <c r="F1404" s="263">
        <v>1457</v>
      </c>
      <c r="G1404" s="263">
        <v>1388</v>
      </c>
      <c r="H1404" s="264">
        <v>1876</v>
      </c>
      <c r="I1404" s="264">
        <v>1877</v>
      </c>
      <c r="J1404" s="264">
        <v>1790</v>
      </c>
      <c r="K1404" s="264">
        <v>2394</v>
      </c>
      <c r="L1404" s="264">
        <v>2369</v>
      </c>
      <c r="M1404" s="264">
        <v>2224</v>
      </c>
      <c r="N1404" s="267">
        <v>0.993964524303156</v>
      </c>
      <c r="O1404" s="266">
        <v>64722</v>
      </c>
      <c r="P1404" s="294">
        <v>0.9</v>
      </c>
      <c r="Q1404" s="267">
        <v>0.999314128943759</v>
      </c>
      <c r="R1404" s="267">
        <v>1.00053304904051</v>
      </c>
      <c r="S1404" s="267">
        <v>0.989557226399332</v>
      </c>
      <c r="T1404" s="295">
        <v>-0.00121892009675317</v>
      </c>
      <c r="U1404" s="266">
        <v>65115</v>
      </c>
      <c r="V1404" s="266">
        <v>62037</v>
      </c>
      <c r="W1404" s="267">
        <v>0.952729785763649</v>
      </c>
      <c r="X1404" s="267">
        <v>0.9519890260631</v>
      </c>
      <c r="Y1404" s="268">
        <v>0.954157782515991</v>
      </c>
      <c r="Z1404" s="268">
        <v>0.928989139515455</v>
      </c>
      <c r="AA1404" s="295">
        <v>-0.00216875645289138</v>
      </c>
      <c r="AB1404" s="264">
        <v>14958</v>
      </c>
      <c r="AC1404" s="264">
        <v>14292</v>
      </c>
      <c r="AD1404" s="264">
        <v>15602</v>
      </c>
      <c r="AE1404" s="264">
        <v>14901</v>
      </c>
      <c r="AF1404" s="268">
        <v>0.955475330926594</v>
      </c>
      <c r="AG1404" s="268">
        <v>0.955069862838098</v>
      </c>
      <c r="AH1404" s="295">
        <v>0.00040546808849673</v>
      </c>
    </row>
    <row r="1405" spans="1:34">
      <c r="A1405" s="315" t="s">
        <v>1972</v>
      </c>
      <c r="B1405" s="321" t="s">
        <v>3378</v>
      </c>
      <c r="C1405" s="293" t="s">
        <v>2600</v>
      </c>
      <c r="D1405" s="321" t="s">
        <v>2601</v>
      </c>
      <c r="E1405" s="263">
        <v>2232</v>
      </c>
      <c r="F1405" s="263">
        <v>2126</v>
      </c>
      <c r="G1405" s="263">
        <v>2116</v>
      </c>
      <c r="H1405" s="264">
        <v>3414</v>
      </c>
      <c r="I1405" s="264">
        <v>3319</v>
      </c>
      <c r="J1405" s="264">
        <v>3249</v>
      </c>
      <c r="K1405" s="264">
        <v>3495</v>
      </c>
      <c r="L1405" s="264">
        <v>3420</v>
      </c>
      <c r="M1405" s="264">
        <v>3326</v>
      </c>
      <c r="N1405" s="267">
        <v>0.979972417709453</v>
      </c>
      <c r="O1405" s="266">
        <v>96639</v>
      </c>
      <c r="P1405" s="294">
        <v>0.9</v>
      </c>
      <c r="Q1405" s="267">
        <v>0.952508960573477</v>
      </c>
      <c r="R1405" s="267">
        <v>0.972173403632103</v>
      </c>
      <c r="S1405" s="267">
        <v>0.978540772532189</v>
      </c>
      <c r="T1405" s="295">
        <v>-0.0196644430586265</v>
      </c>
      <c r="U1405" s="266">
        <v>98614</v>
      </c>
      <c r="V1405" s="266">
        <v>94408</v>
      </c>
      <c r="W1405" s="267">
        <v>0.957348855132131</v>
      </c>
      <c r="X1405" s="267">
        <v>0.948028673835125</v>
      </c>
      <c r="Y1405" s="268">
        <v>0.951669595782074</v>
      </c>
      <c r="Z1405" s="268">
        <v>0.951645207439199</v>
      </c>
      <c r="AA1405" s="295">
        <v>-0.00364092194694832</v>
      </c>
      <c r="AB1405" s="264">
        <v>22678</v>
      </c>
      <c r="AC1405" s="264">
        <v>21724</v>
      </c>
      <c r="AD1405" s="264">
        <v>23592</v>
      </c>
      <c r="AE1405" s="264">
        <v>22600</v>
      </c>
      <c r="AF1405" s="268">
        <v>0.957932798306729</v>
      </c>
      <c r="AG1405" s="268">
        <v>0.957951848084096</v>
      </c>
      <c r="AH1405" s="295">
        <v>-1.90497773673304e-5</v>
      </c>
    </row>
    <row r="1406" spans="1:34">
      <c r="A1406" s="315" t="s">
        <v>1972</v>
      </c>
      <c r="B1406" s="321" t="s">
        <v>3378</v>
      </c>
      <c r="C1406" s="293" t="s">
        <v>2602</v>
      </c>
      <c r="D1406" s="321" t="s">
        <v>2603</v>
      </c>
      <c r="E1406" s="263">
        <v>2033</v>
      </c>
      <c r="F1406" s="263">
        <v>2019</v>
      </c>
      <c r="G1406" s="263">
        <v>1949</v>
      </c>
      <c r="H1406" s="264">
        <v>3008</v>
      </c>
      <c r="I1406" s="264">
        <v>2983</v>
      </c>
      <c r="J1406" s="264">
        <v>2897</v>
      </c>
      <c r="K1406" s="264">
        <v>3270</v>
      </c>
      <c r="L1406" s="264">
        <v>3246</v>
      </c>
      <c r="M1406" s="264">
        <v>3162</v>
      </c>
      <c r="N1406" s="267">
        <v>0.994347379239466</v>
      </c>
      <c r="O1406" s="266">
        <v>89010</v>
      </c>
      <c r="P1406" s="294">
        <v>0.9</v>
      </c>
      <c r="Q1406" s="267">
        <v>0.993113625184456</v>
      </c>
      <c r="R1406" s="267">
        <v>0.991688829787234</v>
      </c>
      <c r="S1406" s="267">
        <v>0.992660550458716</v>
      </c>
      <c r="T1406" s="295">
        <v>0.0014247953972224</v>
      </c>
      <c r="U1406" s="266">
        <v>89516</v>
      </c>
      <c r="V1406" s="266">
        <v>85939</v>
      </c>
      <c r="W1406" s="267">
        <v>0.960040663121677</v>
      </c>
      <c r="X1406" s="267">
        <v>0.958681751106739</v>
      </c>
      <c r="Y1406" s="268">
        <v>0.963098404255319</v>
      </c>
      <c r="Z1406" s="268">
        <v>0.96697247706422</v>
      </c>
      <c r="AA1406" s="295">
        <v>-0.00441665314858031</v>
      </c>
      <c r="AB1406" s="264">
        <v>20726</v>
      </c>
      <c r="AC1406" s="264">
        <v>20111</v>
      </c>
      <c r="AD1406" s="264">
        <v>21266</v>
      </c>
      <c r="AE1406" s="264">
        <v>20613</v>
      </c>
      <c r="AF1406" s="268">
        <v>0.970327125349802</v>
      </c>
      <c r="AG1406" s="268">
        <v>0.969293708266717</v>
      </c>
      <c r="AH1406" s="295">
        <v>0.00103341708308535</v>
      </c>
    </row>
    <row r="1407" spans="1:34">
      <c r="A1407" s="315" t="s">
        <v>1972</v>
      </c>
      <c r="B1407" s="321" t="s">
        <v>3378</v>
      </c>
      <c r="C1407" s="293" t="s">
        <v>2604</v>
      </c>
      <c r="D1407" s="321" t="s">
        <v>2605</v>
      </c>
      <c r="E1407" s="263">
        <v>1753</v>
      </c>
      <c r="F1407" s="263">
        <v>1652</v>
      </c>
      <c r="G1407" s="263">
        <v>1594</v>
      </c>
      <c r="H1407" s="264">
        <v>2548</v>
      </c>
      <c r="I1407" s="264">
        <v>2401</v>
      </c>
      <c r="J1407" s="264">
        <v>2363</v>
      </c>
      <c r="K1407" s="264">
        <v>2811</v>
      </c>
      <c r="L1407" s="264">
        <v>2330</v>
      </c>
      <c r="M1407" s="264">
        <v>2345</v>
      </c>
      <c r="N1407" s="267">
        <v>0.952234584638399</v>
      </c>
      <c r="O1407" s="266">
        <v>81477</v>
      </c>
      <c r="P1407" s="294">
        <v>0.9</v>
      </c>
      <c r="Q1407" s="267">
        <v>0.942384483742156</v>
      </c>
      <c r="R1407" s="267">
        <v>0.942307692307692</v>
      </c>
      <c r="S1407" s="267">
        <v>0.828886517253646</v>
      </c>
      <c r="T1407" s="295">
        <v>7.67914344640408e-5</v>
      </c>
      <c r="U1407" s="266">
        <v>85564</v>
      </c>
      <c r="V1407" s="266">
        <v>78679</v>
      </c>
      <c r="W1407" s="267">
        <v>0.919533916132953</v>
      </c>
      <c r="X1407" s="267">
        <v>0.909298345693098</v>
      </c>
      <c r="Y1407" s="268">
        <v>0.927394034536892</v>
      </c>
      <c r="Z1407" s="268">
        <v>0.834222696549271</v>
      </c>
      <c r="AA1407" s="295">
        <v>-0.0180956888437942</v>
      </c>
      <c r="AB1407" s="264">
        <v>19020</v>
      </c>
      <c r="AC1407" s="264">
        <v>17361</v>
      </c>
      <c r="AD1407" s="264">
        <v>20324</v>
      </c>
      <c r="AE1407" s="264">
        <v>18672</v>
      </c>
      <c r="AF1407" s="268">
        <v>0.912776025236593</v>
      </c>
      <c r="AG1407" s="268">
        <v>0.918716788033852</v>
      </c>
      <c r="AH1407" s="295">
        <v>-0.00594076279725853</v>
      </c>
    </row>
    <row r="1408" spans="1:34">
      <c r="A1408" s="315" t="s">
        <v>1972</v>
      </c>
      <c r="B1408" s="321" t="s">
        <v>3378</v>
      </c>
      <c r="C1408" s="293" t="s">
        <v>2606</v>
      </c>
      <c r="D1408" s="321" t="s">
        <v>2607</v>
      </c>
      <c r="E1408" s="263">
        <v>976</v>
      </c>
      <c r="F1408" s="263">
        <v>972</v>
      </c>
      <c r="G1408" s="263">
        <v>934</v>
      </c>
      <c r="H1408" s="264">
        <v>1220</v>
      </c>
      <c r="I1408" s="264">
        <v>1216</v>
      </c>
      <c r="J1408" s="264">
        <v>1162</v>
      </c>
      <c r="K1408" s="264">
        <v>1649</v>
      </c>
      <c r="L1408" s="264">
        <v>1641</v>
      </c>
      <c r="M1408" s="264">
        <v>1579</v>
      </c>
      <c r="N1408" s="267">
        <v>0.991892283190966</v>
      </c>
      <c r="O1408" s="266">
        <v>41106</v>
      </c>
      <c r="P1408" s="294">
        <v>0.9</v>
      </c>
      <c r="Q1408" s="267">
        <v>0.995901639344262</v>
      </c>
      <c r="R1408" s="267">
        <v>0.99672131147541</v>
      </c>
      <c r="S1408" s="267">
        <v>0.995148574893875</v>
      </c>
      <c r="T1408" s="295">
        <v>-0.000819672131147531</v>
      </c>
      <c r="U1408" s="266">
        <v>41442</v>
      </c>
      <c r="V1408" s="266">
        <v>39392</v>
      </c>
      <c r="W1408" s="267">
        <v>0.95053327542107</v>
      </c>
      <c r="X1408" s="267">
        <v>0.956967213114754</v>
      </c>
      <c r="Y1408" s="268">
        <v>0.952459016393443</v>
      </c>
      <c r="Z1408" s="268">
        <v>0.957550030321407</v>
      </c>
      <c r="AA1408" s="295">
        <v>0.00450819672131142</v>
      </c>
      <c r="AB1408" s="264">
        <v>9426</v>
      </c>
      <c r="AC1408" s="264">
        <v>9070</v>
      </c>
      <c r="AD1408" s="264">
        <v>9920</v>
      </c>
      <c r="AE1408" s="264">
        <v>9524</v>
      </c>
      <c r="AF1408" s="268">
        <v>0.962232123912582</v>
      </c>
      <c r="AG1408" s="268">
        <v>0.96008064516129</v>
      </c>
      <c r="AH1408" s="295">
        <v>0.00215147875129185</v>
      </c>
    </row>
    <row r="1409" spans="1:34">
      <c r="A1409" s="315" t="s">
        <v>1972</v>
      </c>
      <c r="B1409" s="321" t="s">
        <v>3378</v>
      </c>
      <c r="C1409" s="293" t="s">
        <v>2608</v>
      </c>
      <c r="D1409" s="321" t="s">
        <v>2609</v>
      </c>
      <c r="E1409" s="263">
        <v>1596</v>
      </c>
      <c r="F1409" s="263">
        <v>1553</v>
      </c>
      <c r="G1409" s="263">
        <v>1516</v>
      </c>
      <c r="H1409" s="264">
        <v>1981</v>
      </c>
      <c r="I1409" s="264">
        <v>1908</v>
      </c>
      <c r="J1409" s="264">
        <v>1894</v>
      </c>
      <c r="K1409" s="264">
        <v>2658</v>
      </c>
      <c r="L1409" s="264">
        <v>2610</v>
      </c>
      <c r="M1409" s="264">
        <v>2500</v>
      </c>
      <c r="N1409" s="267">
        <v>0.978989226690733</v>
      </c>
      <c r="O1409" s="266">
        <v>69426</v>
      </c>
      <c r="P1409" s="294">
        <v>0.9</v>
      </c>
      <c r="Q1409" s="267">
        <v>0.973057644110276</v>
      </c>
      <c r="R1409" s="267">
        <v>0.963149924280666</v>
      </c>
      <c r="S1409" s="267">
        <v>0.981941309255079</v>
      </c>
      <c r="T1409" s="295">
        <v>0.00990771982960936</v>
      </c>
      <c r="U1409" s="266">
        <v>70916</v>
      </c>
      <c r="V1409" s="266">
        <v>66186</v>
      </c>
      <c r="W1409" s="267">
        <v>0.933301370635682</v>
      </c>
      <c r="X1409" s="267">
        <v>0.949874686716792</v>
      </c>
      <c r="Y1409" s="268">
        <v>0.956082786471479</v>
      </c>
      <c r="Z1409" s="268">
        <v>0.940556809631302</v>
      </c>
      <c r="AA1409" s="295">
        <v>-0.00620809975468706</v>
      </c>
      <c r="AB1409" s="264">
        <v>16119</v>
      </c>
      <c r="AC1409" s="264">
        <v>15326</v>
      </c>
      <c r="AD1409" s="264">
        <v>16687</v>
      </c>
      <c r="AE1409" s="264">
        <v>15807</v>
      </c>
      <c r="AF1409" s="268">
        <v>0.950803399714622</v>
      </c>
      <c r="AG1409" s="268">
        <v>0.94726433750824</v>
      </c>
      <c r="AH1409" s="295">
        <v>0.00353906220638256</v>
      </c>
    </row>
    <row r="1410" spans="1:34">
      <c r="A1410" s="315" t="s">
        <v>1972</v>
      </c>
      <c r="B1410" s="321" t="s">
        <v>3378</v>
      </c>
      <c r="C1410" s="293" t="s">
        <v>2610</v>
      </c>
      <c r="D1410" s="321" t="s">
        <v>2611</v>
      </c>
      <c r="E1410" s="263">
        <v>734</v>
      </c>
      <c r="F1410" s="263">
        <v>726</v>
      </c>
      <c r="G1410" s="263">
        <v>642</v>
      </c>
      <c r="H1410" s="264">
        <v>996</v>
      </c>
      <c r="I1410" s="264">
        <v>942</v>
      </c>
      <c r="J1410" s="264">
        <v>834</v>
      </c>
      <c r="K1410" s="264">
        <v>1098</v>
      </c>
      <c r="L1410" s="264">
        <v>950</v>
      </c>
      <c r="M1410" s="264">
        <v>886</v>
      </c>
      <c r="N1410" s="267">
        <v>0.985735735735736</v>
      </c>
      <c r="O1410" s="266">
        <v>28886</v>
      </c>
      <c r="P1410" s="294">
        <v>0.9</v>
      </c>
      <c r="Q1410" s="267">
        <v>0.989100817438692</v>
      </c>
      <c r="R1410" s="267">
        <v>0.94578313253012</v>
      </c>
      <c r="S1410" s="267">
        <v>0.865209471766849</v>
      </c>
      <c r="T1410" s="295">
        <v>0.0433176849085716</v>
      </c>
      <c r="U1410" s="266">
        <v>29304</v>
      </c>
      <c r="V1410" s="266">
        <v>26737</v>
      </c>
      <c r="W1410" s="267">
        <v>0.912401037401037</v>
      </c>
      <c r="X1410" s="267">
        <v>0.874659400544959</v>
      </c>
      <c r="Y1410" s="268">
        <v>0.837349397590361</v>
      </c>
      <c r="Z1410" s="268">
        <v>0.806921675774135</v>
      </c>
      <c r="AA1410" s="295">
        <v>0.0373100029545977</v>
      </c>
      <c r="AB1410" s="264">
        <v>6870</v>
      </c>
      <c r="AC1410" s="264">
        <v>6056</v>
      </c>
      <c r="AD1410" s="264">
        <v>6953</v>
      </c>
      <c r="AE1410" s="264">
        <v>6361</v>
      </c>
      <c r="AF1410" s="268">
        <v>0.881513828238719</v>
      </c>
      <c r="AG1410" s="268">
        <v>0.914856896303754</v>
      </c>
      <c r="AH1410" s="295">
        <v>-0.0333430680650347</v>
      </c>
    </row>
    <row r="1411" spans="1:34">
      <c r="A1411" s="315" t="s">
        <v>1972</v>
      </c>
      <c r="B1411" s="321" t="s">
        <v>3378</v>
      </c>
      <c r="C1411" s="293" t="s">
        <v>2612</v>
      </c>
      <c r="D1411" s="321" t="s">
        <v>2613</v>
      </c>
      <c r="E1411" s="263">
        <v>1993</v>
      </c>
      <c r="F1411" s="263">
        <v>16</v>
      </c>
      <c r="G1411" s="263">
        <v>16</v>
      </c>
      <c r="H1411" s="264">
        <v>3128</v>
      </c>
      <c r="I1411" s="264">
        <v>3097</v>
      </c>
      <c r="J1411" s="264">
        <v>2962</v>
      </c>
      <c r="K1411" s="264">
        <v>3354</v>
      </c>
      <c r="L1411" s="264">
        <v>3142</v>
      </c>
      <c r="M1411" s="264">
        <v>2958</v>
      </c>
      <c r="N1411" s="267">
        <v>0.955251259805984</v>
      </c>
      <c r="O1411" s="266">
        <v>88526</v>
      </c>
      <c r="P1411" s="294">
        <v>0.9</v>
      </c>
      <c r="Q1411" s="267">
        <v>0.00802809834420472</v>
      </c>
      <c r="R1411" s="267">
        <v>0.990089514066496</v>
      </c>
      <c r="S1411" s="267">
        <v>0.936791890280262</v>
      </c>
      <c r="T1411" s="295">
        <v>-0.982061415722291</v>
      </c>
      <c r="U1411" s="266">
        <v>92673</v>
      </c>
      <c r="V1411" s="266">
        <v>82952</v>
      </c>
      <c r="W1411" s="267">
        <v>0.895104291433319</v>
      </c>
      <c r="X1411" s="267">
        <v>0.00802809834420472</v>
      </c>
      <c r="Y1411" s="268">
        <v>0.94693094629156</v>
      </c>
      <c r="Z1411" s="268">
        <v>0.881932021466905</v>
      </c>
      <c r="AA1411" s="295">
        <v>-0.938902847947355</v>
      </c>
      <c r="AB1411" s="264">
        <v>21438</v>
      </c>
      <c r="AC1411" s="264">
        <v>17731</v>
      </c>
      <c r="AD1411" s="264">
        <v>21845</v>
      </c>
      <c r="AE1411" s="264">
        <v>19952</v>
      </c>
      <c r="AF1411" s="268">
        <v>0.827082750256554</v>
      </c>
      <c r="AG1411" s="268">
        <v>0.913344014648661</v>
      </c>
      <c r="AH1411" s="295">
        <v>-0.0862612643921072</v>
      </c>
    </row>
    <row r="1412" spans="1:34">
      <c r="A1412" s="315" t="s">
        <v>1972</v>
      </c>
      <c r="B1412" s="321" t="s">
        <v>3378</v>
      </c>
      <c r="C1412" s="293" t="s">
        <v>2614</v>
      </c>
      <c r="D1412" s="321" t="s">
        <v>2615</v>
      </c>
      <c r="E1412" s="263">
        <v>1130</v>
      </c>
      <c r="F1412" s="263">
        <v>1123</v>
      </c>
      <c r="G1412" s="263">
        <v>1030</v>
      </c>
      <c r="H1412" s="264">
        <v>1541</v>
      </c>
      <c r="I1412" s="264">
        <v>1521</v>
      </c>
      <c r="J1412" s="264">
        <v>1461</v>
      </c>
      <c r="K1412" s="264">
        <v>1937</v>
      </c>
      <c r="L1412" s="264">
        <v>1922</v>
      </c>
      <c r="M1412" s="264">
        <v>1772</v>
      </c>
      <c r="N1412" s="267">
        <v>0.987140366172624</v>
      </c>
      <c r="O1412" s="266">
        <v>49819</v>
      </c>
      <c r="P1412" s="294">
        <v>0.9</v>
      </c>
      <c r="Q1412" s="267">
        <v>0.993805309734513</v>
      </c>
      <c r="R1412" s="267">
        <v>0.987021414665801</v>
      </c>
      <c r="S1412" s="267">
        <v>0.992256066081569</v>
      </c>
      <c r="T1412" s="295">
        <v>0.00678389506871191</v>
      </c>
      <c r="U1412" s="266">
        <v>50468</v>
      </c>
      <c r="V1412" s="266">
        <v>45792</v>
      </c>
      <c r="W1412" s="267">
        <v>0.907347229927875</v>
      </c>
      <c r="X1412" s="267">
        <v>0.911504424778761</v>
      </c>
      <c r="Y1412" s="268">
        <v>0.948085658663206</v>
      </c>
      <c r="Z1412" s="268">
        <v>0.914816726897264</v>
      </c>
      <c r="AA1412" s="295">
        <v>-0.0365812338844447</v>
      </c>
      <c r="AB1412" s="264">
        <v>11674</v>
      </c>
      <c r="AC1412" s="264">
        <v>10883</v>
      </c>
      <c r="AD1412" s="264">
        <v>11997</v>
      </c>
      <c r="AE1412" s="264">
        <v>11125</v>
      </c>
      <c r="AF1412" s="268">
        <v>0.932242590371766</v>
      </c>
      <c r="AG1412" s="268">
        <v>0.927315162123864</v>
      </c>
      <c r="AH1412" s="295">
        <v>0.00492742824790193</v>
      </c>
    </row>
    <row r="1413" spans="1:34">
      <c r="A1413" s="315" t="s">
        <v>1972</v>
      </c>
      <c r="B1413" s="321" t="s">
        <v>3378</v>
      </c>
      <c r="C1413" s="293" t="s">
        <v>2616</v>
      </c>
      <c r="D1413" s="321" t="s">
        <v>2617</v>
      </c>
      <c r="E1413" s="263">
        <v>1873</v>
      </c>
      <c r="F1413" s="263">
        <v>1775</v>
      </c>
      <c r="G1413" s="263">
        <v>1665</v>
      </c>
      <c r="H1413" s="264">
        <v>2755</v>
      </c>
      <c r="I1413" s="264">
        <v>2591</v>
      </c>
      <c r="J1413" s="264">
        <v>2469</v>
      </c>
      <c r="K1413" s="264">
        <v>2898</v>
      </c>
      <c r="L1413" s="264">
        <v>2623</v>
      </c>
      <c r="M1413" s="264">
        <v>2502</v>
      </c>
      <c r="N1413" s="267">
        <v>0.936121462079278</v>
      </c>
      <c r="O1413" s="266">
        <v>77626</v>
      </c>
      <c r="P1413" s="294">
        <v>0.9</v>
      </c>
      <c r="Q1413" s="267">
        <v>0.94767752269087</v>
      </c>
      <c r="R1413" s="267">
        <v>0.940471869328494</v>
      </c>
      <c r="S1413" s="267">
        <v>0.905106970324362</v>
      </c>
      <c r="T1413" s="295">
        <v>0.00720565336237655</v>
      </c>
      <c r="U1413" s="266">
        <v>82923</v>
      </c>
      <c r="V1413" s="266">
        <v>74384</v>
      </c>
      <c r="W1413" s="267">
        <v>0.897024950858025</v>
      </c>
      <c r="X1413" s="267">
        <v>0.888948211425521</v>
      </c>
      <c r="Y1413" s="268">
        <v>0.896188747731397</v>
      </c>
      <c r="Z1413" s="268">
        <v>0.863354037267081</v>
      </c>
      <c r="AA1413" s="295">
        <v>-0.00724053630587684</v>
      </c>
      <c r="AB1413" s="264">
        <v>19383</v>
      </c>
      <c r="AC1413" s="264">
        <v>17388</v>
      </c>
      <c r="AD1413" s="264">
        <v>19427</v>
      </c>
      <c r="AE1413" s="264">
        <v>17614</v>
      </c>
      <c r="AF1413" s="268">
        <v>0.897074756229686</v>
      </c>
      <c r="AG1413" s="268">
        <v>0.906676275286972</v>
      </c>
      <c r="AH1413" s="295">
        <v>-0.0096015190572859</v>
      </c>
    </row>
    <row r="1414" spans="1:34">
      <c r="A1414" s="315" t="s">
        <v>1972</v>
      </c>
      <c r="B1414" s="321" t="s">
        <v>3378</v>
      </c>
      <c r="C1414" s="293" t="s">
        <v>2618</v>
      </c>
      <c r="D1414" s="321" t="s">
        <v>2619</v>
      </c>
      <c r="E1414" s="263">
        <v>1743</v>
      </c>
      <c r="F1414" s="263">
        <v>1599</v>
      </c>
      <c r="G1414" s="263">
        <v>1554</v>
      </c>
      <c r="H1414" s="264">
        <v>2737</v>
      </c>
      <c r="I1414" s="264">
        <v>2581</v>
      </c>
      <c r="J1414" s="264">
        <v>2381</v>
      </c>
      <c r="K1414" s="264">
        <v>2817</v>
      </c>
      <c r="L1414" s="264">
        <v>2684</v>
      </c>
      <c r="M1414" s="264">
        <v>2575</v>
      </c>
      <c r="N1414" s="267">
        <v>0.939480391038077</v>
      </c>
      <c r="O1414" s="266">
        <v>74094</v>
      </c>
      <c r="P1414" s="294">
        <v>0.9</v>
      </c>
      <c r="Q1414" s="267">
        <v>0.917383820998279</v>
      </c>
      <c r="R1414" s="267">
        <v>0.94300328827183</v>
      </c>
      <c r="S1414" s="267">
        <v>0.952786652467164</v>
      </c>
      <c r="T1414" s="295">
        <v>-0.0256194672735516</v>
      </c>
      <c r="U1414" s="266">
        <v>78867</v>
      </c>
      <c r="V1414" s="266">
        <v>70787</v>
      </c>
      <c r="W1414" s="267">
        <v>0.897549038254276</v>
      </c>
      <c r="X1414" s="267">
        <v>0.891566265060241</v>
      </c>
      <c r="Y1414" s="268">
        <v>0.869930580928023</v>
      </c>
      <c r="Z1414" s="268">
        <v>0.914093006744764</v>
      </c>
      <c r="AA1414" s="295">
        <v>0.0216356841322176</v>
      </c>
      <c r="AB1414" s="264">
        <v>18702</v>
      </c>
      <c r="AC1414" s="264">
        <v>16912</v>
      </c>
      <c r="AD1414" s="264">
        <v>18679</v>
      </c>
      <c r="AE1414" s="264">
        <v>17039</v>
      </c>
      <c r="AF1414" s="268">
        <v>0.904288311410544</v>
      </c>
      <c r="AG1414" s="268">
        <v>0.912200867284116</v>
      </c>
      <c r="AH1414" s="295">
        <v>-0.00791255587357154</v>
      </c>
    </row>
    <row r="1415" spans="1:34">
      <c r="A1415" s="315" t="s">
        <v>1972</v>
      </c>
      <c r="B1415" s="321" t="s">
        <v>3378</v>
      </c>
      <c r="C1415" s="293" t="s">
        <v>2620</v>
      </c>
      <c r="D1415" s="321" t="s">
        <v>2621</v>
      </c>
      <c r="E1415" s="263">
        <v>1600</v>
      </c>
      <c r="F1415" s="263">
        <v>1584</v>
      </c>
      <c r="G1415" s="263">
        <v>1492</v>
      </c>
      <c r="H1415" s="264">
        <v>2379</v>
      </c>
      <c r="I1415" s="264">
        <v>2375</v>
      </c>
      <c r="J1415" s="264">
        <v>2184</v>
      </c>
      <c r="K1415" s="264">
        <v>2618</v>
      </c>
      <c r="L1415" s="264">
        <v>2599</v>
      </c>
      <c r="M1415" s="264">
        <v>2228</v>
      </c>
      <c r="N1415" s="267">
        <v>0.986612323846366</v>
      </c>
      <c r="O1415" s="266">
        <v>71411</v>
      </c>
      <c r="P1415" s="294">
        <v>0.9</v>
      </c>
      <c r="Q1415" s="267">
        <v>0.99</v>
      </c>
      <c r="R1415" s="267">
        <v>0.998318621269441</v>
      </c>
      <c r="S1415" s="267">
        <v>0.992742551566081</v>
      </c>
      <c r="T1415" s="295">
        <v>-0.00831862126944094</v>
      </c>
      <c r="U1415" s="266">
        <v>72380</v>
      </c>
      <c r="V1415" s="266">
        <v>65335</v>
      </c>
      <c r="W1415" s="267">
        <v>0.902666482453717</v>
      </c>
      <c r="X1415" s="267">
        <v>0.9325</v>
      </c>
      <c r="Y1415" s="268">
        <v>0.918032786885246</v>
      </c>
      <c r="Z1415" s="268">
        <v>0.851031321619557</v>
      </c>
      <c r="AA1415" s="295">
        <v>0.0144672131147541</v>
      </c>
      <c r="AB1415" s="264">
        <v>16656</v>
      </c>
      <c r="AC1415" s="264">
        <v>14975</v>
      </c>
      <c r="AD1415" s="264">
        <v>17310</v>
      </c>
      <c r="AE1415" s="264">
        <v>15940</v>
      </c>
      <c r="AF1415" s="268">
        <v>0.899075408261287</v>
      </c>
      <c r="AG1415" s="268">
        <v>0.920854997111496</v>
      </c>
      <c r="AH1415" s="295">
        <v>-0.021779588850209</v>
      </c>
    </row>
    <row r="1416" spans="1:34">
      <c r="A1416" s="315" t="s">
        <v>1972</v>
      </c>
      <c r="B1416" s="321" t="s">
        <v>3378</v>
      </c>
      <c r="C1416" s="293" t="s">
        <v>2622</v>
      </c>
      <c r="D1416" s="321" t="s">
        <v>2623</v>
      </c>
      <c r="E1416" s="263">
        <v>618</v>
      </c>
      <c r="F1416" s="263">
        <v>606</v>
      </c>
      <c r="G1416" s="263">
        <v>601</v>
      </c>
      <c r="H1416" s="264">
        <v>964</v>
      </c>
      <c r="I1416" s="264">
        <v>951</v>
      </c>
      <c r="J1416" s="264">
        <v>931</v>
      </c>
      <c r="K1416" s="264">
        <v>1208</v>
      </c>
      <c r="L1416" s="264">
        <v>1163</v>
      </c>
      <c r="M1416" s="264">
        <v>1145</v>
      </c>
      <c r="N1416" s="267">
        <v>0.976271885869245</v>
      </c>
      <c r="O1416" s="266">
        <v>33121</v>
      </c>
      <c r="P1416" s="294">
        <v>0.9</v>
      </c>
      <c r="Q1416" s="267">
        <v>0.980582524271845</v>
      </c>
      <c r="R1416" s="267">
        <v>0.986514522821577</v>
      </c>
      <c r="S1416" s="267">
        <v>0.962748344370861</v>
      </c>
      <c r="T1416" s="295">
        <v>-0.00593199854973214</v>
      </c>
      <c r="U1416" s="266">
        <v>33926</v>
      </c>
      <c r="V1416" s="266">
        <v>32448</v>
      </c>
      <c r="W1416" s="267">
        <v>0.95643459293757</v>
      </c>
      <c r="X1416" s="267">
        <v>0.972491909385113</v>
      </c>
      <c r="Y1416" s="268">
        <v>0.965767634854772</v>
      </c>
      <c r="Z1416" s="268">
        <v>0.947847682119205</v>
      </c>
      <c r="AA1416" s="295">
        <v>0.00672427453034152</v>
      </c>
      <c r="AB1416" s="264">
        <v>7699</v>
      </c>
      <c r="AC1416" s="264">
        <v>7385</v>
      </c>
      <c r="AD1416" s="264">
        <v>8280</v>
      </c>
      <c r="AE1416" s="264">
        <v>7910</v>
      </c>
      <c r="AF1416" s="268">
        <v>0.959215482530199</v>
      </c>
      <c r="AG1416" s="268">
        <v>0.955314009661836</v>
      </c>
      <c r="AH1416" s="295">
        <v>0.00390147286836295</v>
      </c>
    </row>
    <row r="1417" spans="1:34">
      <c r="A1417" s="315" t="s">
        <v>1972</v>
      </c>
      <c r="B1417" s="321" t="s">
        <v>3378</v>
      </c>
      <c r="C1417" s="293" t="s">
        <v>2624</v>
      </c>
      <c r="D1417" s="321" t="s">
        <v>2625</v>
      </c>
      <c r="E1417" s="263">
        <v>502</v>
      </c>
      <c r="F1417" s="263">
        <v>491</v>
      </c>
      <c r="G1417" s="263">
        <v>475</v>
      </c>
      <c r="H1417" s="264">
        <v>703</v>
      </c>
      <c r="I1417" s="264">
        <v>684</v>
      </c>
      <c r="J1417" s="264">
        <v>646</v>
      </c>
      <c r="K1417" s="264">
        <v>886</v>
      </c>
      <c r="L1417" s="264">
        <v>873</v>
      </c>
      <c r="M1417" s="264">
        <v>835</v>
      </c>
      <c r="N1417" s="267">
        <v>0.98386468832461</v>
      </c>
      <c r="O1417" s="266">
        <v>22744</v>
      </c>
      <c r="P1417" s="294">
        <v>0.9</v>
      </c>
      <c r="Q1417" s="267">
        <v>0.97808764940239</v>
      </c>
      <c r="R1417" s="267">
        <v>0.972972972972973</v>
      </c>
      <c r="S1417" s="267">
        <v>0.985327313769752</v>
      </c>
      <c r="T1417" s="295">
        <v>0.00511467642941743</v>
      </c>
      <c r="U1417" s="266">
        <v>23117</v>
      </c>
      <c r="V1417" s="266">
        <v>21755</v>
      </c>
      <c r="W1417" s="267">
        <v>0.94108232037029</v>
      </c>
      <c r="X1417" s="267">
        <v>0.946215139442231</v>
      </c>
      <c r="Y1417" s="268">
        <v>0.918918918918919</v>
      </c>
      <c r="Z1417" s="268">
        <v>0.942437923250564</v>
      </c>
      <c r="AA1417" s="295">
        <v>0.0272962205233122</v>
      </c>
      <c r="AB1417" s="264">
        <v>5244</v>
      </c>
      <c r="AC1417" s="264">
        <v>4902</v>
      </c>
      <c r="AD1417" s="264">
        <v>5723</v>
      </c>
      <c r="AE1417" s="264">
        <v>5394</v>
      </c>
      <c r="AF1417" s="268">
        <v>0.934782608695652</v>
      </c>
      <c r="AG1417" s="268">
        <v>0.942512668181024</v>
      </c>
      <c r="AH1417" s="295">
        <v>-0.00773005948537175</v>
      </c>
    </row>
    <row r="1418" spans="1:34">
      <c r="A1418" s="315" t="s">
        <v>1972</v>
      </c>
      <c r="B1418" s="321" t="s">
        <v>3378</v>
      </c>
      <c r="C1418" s="293" t="s">
        <v>2626</v>
      </c>
      <c r="D1418" s="321" t="s">
        <v>2627</v>
      </c>
      <c r="E1418" s="263">
        <v>2978</v>
      </c>
      <c r="F1418" s="263">
        <v>2806</v>
      </c>
      <c r="G1418" s="263">
        <v>2733</v>
      </c>
      <c r="H1418" s="264">
        <v>4802</v>
      </c>
      <c r="I1418" s="264">
        <v>4496</v>
      </c>
      <c r="J1418" s="264">
        <v>4451</v>
      </c>
      <c r="K1418" s="264">
        <v>5172</v>
      </c>
      <c r="L1418" s="264">
        <v>4902</v>
      </c>
      <c r="M1418" s="264">
        <v>4737</v>
      </c>
      <c r="N1418" s="267">
        <v>0.944246659148368</v>
      </c>
      <c r="O1418" s="266">
        <v>128105</v>
      </c>
      <c r="P1418" s="294">
        <v>0.9</v>
      </c>
      <c r="Q1418" s="267">
        <v>0.942243116185359</v>
      </c>
      <c r="R1418" s="267">
        <v>0.936276551436901</v>
      </c>
      <c r="S1418" s="267">
        <v>0.947795823665893</v>
      </c>
      <c r="T1418" s="295">
        <v>0.00596656474845803</v>
      </c>
      <c r="U1418" s="266">
        <v>135669</v>
      </c>
      <c r="V1418" s="266">
        <v>125228</v>
      </c>
      <c r="W1418" s="267">
        <v>0.923040635664743</v>
      </c>
      <c r="X1418" s="267">
        <v>0.91773002014775</v>
      </c>
      <c r="Y1418" s="268">
        <v>0.926905456059975</v>
      </c>
      <c r="Z1418" s="268">
        <v>0.915893271461717</v>
      </c>
      <c r="AA1418" s="295">
        <v>-0.00917543591222481</v>
      </c>
      <c r="AB1418" s="264">
        <v>32207</v>
      </c>
      <c r="AC1418" s="264">
        <v>29791</v>
      </c>
      <c r="AD1418" s="264">
        <v>32611</v>
      </c>
      <c r="AE1418" s="264">
        <v>30254</v>
      </c>
      <c r="AF1418" s="268">
        <v>0.924985251653367</v>
      </c>
      <c r="AG1418" s="268">
        <v>0.927723774186624</v>
      </c>
      <c r="AH1418" s="295">
        <v>-0.00273852253325679</v>
      </c>
    </row>
    <row r="1419" spans="1:34">
      <c r="A1419" s="315" t="s">
        <v>1972</v>
      </c>
      <c r="B1419" s="321" t="s">
        <v>3378</v>
      </c>
      <c r="C1419" s="293" t="s">
        <v>2628</v>
      </c>
      <c r="D1419" s="321" t="s">
        <v>2629</v>
      </c>
      <c r="E1419" s="263">
        <v>2551</v>
      </c>
      <c r="F1419" s="263">
        <v>2480</v>
      </c>
      <c r="G1419" s="263">
        <v>2335</v>
      </c>
      <c r="H1419" s="264">
        <v>3427</v>
      </c>
      <c r="I1419" s="264">
        <v>3333</v>
      </c>
      <c r="J1419" s="264">
        <v>3129</v>
      </c>
      <c r="K1419" s="264">
        <v>4378</v>
      </c>
      <c r="L1419" s="264">
        <v>4264</v>
      </c>
      <c r="M1419" s="264">
        <v>3926</v>
      </c>
      <c r="N1419" s="267">
        <v>0.974347430847149</v>
      </c>
      <c r="O1419" s="266">
        <v>112542</v>
      </c>
      <c r="P1419" s="294">
        <v>0.9</v>
      </c>
      <c r="Q1419" s="267">
        <v>0.972167777342219</v>
      </c>
      <c r="R1419" s="267">
        <v>0.972570761599066</v>
      </c>
      <c r="S1419" s="267">
        <v>0.97396071265418</v>
      </c>
      <c r="T1419" s="295">
        <v>-0.000402984256847483</v>
      </c>
      <c r="U1419" s="266">
        <v>115505</v>
      </c>
      <c r="V1419" s="266">
        <v>106562</v>
      </c>
      <c r="W1419" s="267">
        <v>0.922574780312541</v>
      </c>
      <c r="X1419" s="267">
        <v>0.915327322618581</v>
      </c>
      <c r="Y1419" s="268">
        <v>0.91304347826087</v>
      </c>
      <c r="Z1419" s="268">
        <v>0.896756509821836</v>
      </c>
      <c r="AA1419" s="295">
        <v>0.00228384435771145</v>
      </c>
      <c r="AB1419" s="264">
        <v>26239</v>
      </c>
      <c r="AC1419" s="264">
        <v>24132</v>
      </c>
      <c r="AD1419" s="264">
        <v>27499</v>
      </c>
      <c r="AE1419" s="264">
        <v>25424</v>
      </c>
      <c r="AF1419" s="268">
        <v>0.919699683676969</v>
      </c>
      <c r="AG1419" s="268">
        <v>0.924542710644023</v>
      </c>
      <c r="AH1419" s="295">
        <v>-0.00484302696705396</v>
      </c>
    </row>
    <row r="1420" spans="1:34">
      <c r="A1420" s="315" t="s">
        <v>1972</v>
      </c>
      <c r="B1420" s="321" t="s">
        <v>3378</v>
      </c>
      <c r="C1420" s="293" t="s">
        <v>2630</v>
      </c>
      <c r="D1420" s="321" t="s">
        <v>2631</v>
      </c>
      <c r="E1420" s="263">
        <v>2414</v>
      </c>
      <c r="F1420" s="263">
        <v>2250</v>
      </c>
      <c r="G1420" s="263">
        <v>2147</v>
      </c>
      <c r="H1420" s="264">
        <v>3177</v>
      </c>
      <c r="I1420" s="264">
        <v>3030</v>
      </c>
      <c r="J1420" s="264">
        <v>2864</v>
      </c>
      <c r="K1420" s="264">
        <v>4382</v>
      </c>
      <c r="L1420" s="264">
        <v>4029</v>
      </c>
      <c r="M1420" s="264">
        <v>3909</v>
      </c>
      <c r="N1420" s="267">
        <v>0.909938907631987</v>
      </c>
      <c r="O1420" s="266">
        <v>99793</v>
      </c>
      <c r="P1420" s="294">
        <v>0.9</v>
      </c>
      <c r="Q1420" s="267">
        <v>0.932062966031483</v>
      </c>
      <c r="R1420" s="267">
        <v>0.953729933899906</v>
      </c>
      <c r="S1420" s="267">
        <v>0.919443176631675</v>
      </c>
      <c r="T1420" s="295">
        <v>-0.0216669678684226</v>
      </c>
      <c r="U1420" s="266">
        <v>109670</v>
      </c>
      <c r="V1420" s="266">
        <v>94746</v>
      </c>
      <c r="W1420" s="267">
        <v>0.863919029816723</v>
      </c>
      <c r="X1420" s="267">
        <v>0.889395194697597</v>
      </c>
      <c r="Y1420" s="268">
        <v>0.901479383065785</v>
      </c>
      <c r="Z1420" s="268">
        <v>0.892058420812414</v>
      </c>
      <c r="AA1420" s="295">
        <v>-0.012084188368188</v>
      </c>
      <c r="AB1420" s="264">
        <v>25335</v>
      </c>
      <c r="AC1420" s="264">
        <v>22573</v>
      </c>
      <c r="AD1420" s="264">
        <v>26313</v>
      </c>
      <c r="AE1420" s="264">
        <v>23302</v>
      </c>
      <c r="AF1420" s="268">
        <v>0.890980856522597</v>
      </c>
      <c r="AG1420" s="268">
        <v>0.885569870406263</v>
      </c>
      <c r="AH1420" s="295">
        <v>0.00541098611633406</v>
      </c>
    </row>
    <row r="1421" spans="1:34">
      <c r="A1421" s="315" t="s">
        <v>1972</v>
      </c>
      <c r="B1421" s="321" t="s">
        <v>3379</v>
      </c>
      <c r="C1421" s="293" t="s">
        <v>2632</v>
      </c>
      <c r="D1421" s="321" t="s">
        <v>2633</v>
      </c>
      <c r="E1421" s="263">
        <v>1209</v>
      </c>
      <c r="F1421" s="263">
        <v>1130</v>
      </c>
      <c r="G1421" s="263">
        <v>1145</v>
      </c>
      <c r="H1421" s="264">
        <v>2337</v>
      </c>
      <c r="I1421" s="264">
        <v>2157</v>
      </c>
      <c r="J1421" s="264">
        <v>2216</v>
      </c>
      <c r="K1421" s="264">
        <v>2490</v>
      </c>
      <c r="L1421" s="264">
        <v>2365</v>
      </c>
      <c r="M1421" s="264">
        <v>2400</v>
      </c>
      <c r="N1421" s="267">
        <v>0.952428862575136</v>
      </c>
      <c r="O1421" s="266">
        <v>73838</v>
      </c>
      <c r="P1421" s="294">
        <v>0.9</v>
      </c>
      <c r="Q1421" s="267">
        <v>0.934656741108354</v>
      </c>
      <c r="R1421" s="267">
        <v>0.922978177150193</v>
      </c>
      <c r="S1421" s="267">
        <v>0.949799196787149</v>
      </c>
      <c r="T1421" s="295">
        <v>0.0116785639581615</v>
      </c>
      <c r="U1421" s="266">
        <v>77526</v>
      </c>
      <c r="V1421" s="266">
        <v>74783</v>
      </c>
      <c r="W1421" s="267">
        <v>0.964618321595336</v>
      </c>
      <c r="X1421" s="267">
        <v>0.947063688999173</v>
      </c>
      <c r="Y1421" s="268">
        <v>0.948224219084296</v>
      </c>
      <c r="Z1421" s="268">
        <v>0.963855421686747</v>
      </c>
      <c r="AA1421" s="295">
        <v>-0.00116053008512329</v>
      </c>
      <c r="AB1421" s="264">
        <v>16936</v>
      </c>
      <c r="AC1421" s="264">
        <v>16197</v>
      </c>
      <c r="AD1421" s="264">
        <v>19085</v>
      </c>
      <c r="AE1421" s="264">
        <v>18421</v>
      </c>
      <c r="AF1421" s="268">
        <v>0.956365139348134</v>
      </c>
      <c r="AG1421" s="268">
        <v>0.965208278752947</v>
      </c>
      <c r="AH1421" s="295">
        <v>-0.00884313940481318</v>
      </c>
    </row>
    <row r="1422" spans="1:34">
      <c r="A1422" s="315" t="s">
        <v>1972</v>
      </c>
      <c r="B1422" s="321" t="s">
        <v>3379</v>
      </c>
      <c r="C1422" s="293" t="s">
        <v>2634</v>
      </c>
      <c r="D1422" s="321" t="s">
        <v>2635</v>
      </c>
      <c r="E1422" s="263">
        <v>824</v>
      </c>
      <c r="F1422" s="263">
        <v>810</v>
      </c>
      <c r="G1422" s="263">
        <v>795</v>
      </c>
      <c r="H1422" s="264">
        <v>1625</v>
      </c>
      <c r="I1422" s="264">
        <v>1586</v>
      </c>
      <c r="J1422" s="264">
        <v>1529</v>
      </c>
      <c r="K1422" s="264">
        <v>1683</v>
      </c>
      <c r="L1422" s="264">
        <v>1663</v>
      </c>
      <c r="M1422" s="264">
        <v>1631</v>
      </c>
      <c r="N1422" s="267">
        <v>0.982071868423104</v>
      </c>
      <c r="O1422" s="266">
        <v>50396</v>
      </c>
      <c r="P1422" s="294">
        <v>0.9</v>
      </c>
      <c r="Q1422" s="267">
        <v>0.983009708737864</v>
      </c>
      <c r="R1422" s="267">
        <v>0.976</v>
      </c>
      <c r="S1422" s="267">
        <v>0.988116458704694</v>
      </c>
      <c r="T1422" s="295">
        <v>0.00700970873786411</v>
      </c>
      <c r="U1422" s="266">
        <v>51316</v>
      </c>
      <c r="V1422" s="266">
        <v>49706</v>
      </c>
      <c r="W1422" s="267">
        <v>0.968625769740432</v>
      </c>
      <c r="X1422" s="267">
        <v>0.964805825242718</v>
      </c>
      <c r="Y1422" s="268">
        <v>0.940923076923077</v>
      </c>
      <c r="Z1422" s="268">
        <v>0.969102792632204</v>
      </c>
      <c r="AA1422" s="295">
        <v>0.0238827483196414</v>
      </c>
      <c r="AB1422" s="264">
        <v>11314</v>
      </c>
      <c r="AC1422" s="264">
        <v>10946</v>
      </c>
      <c r="AD1422" s="264">
        <v>12238</v>
      </c>
      <c r="AE1422" s="264">
        <v>11858</v>
      </c>
      <c r="AF1422" s="268">
        <v>0.967473926109245</v>
      </c>
      <c r="AG1422" s="268">
        <v>0.968949174701749</v>
      </c>
      <c r="AH1422" s="295">
        <v>-0.00147524859250348</v>
      </c>
    </row>
    <row r="1423" spans="1:34">
      <c r="A1423" s="315" t="s">
        <v>1972</v>
      </c>
      <c r="B1423" s="321" t="s">
        <v>3379</v>
      </c>
      <c r="C1423" s="293" t="s">
        <v>2636</v>
      </c>
      <c r="D1423" s="321" t="s">
        <v>2637</v>
      </c>
      <c r="E1423" s="263">
        <v>823</v>
      </c>
      <c r="F1423" s="263">
        <v>809</v>
      </c>
      <c r="G1423" s="263">
        <v>775</v>
      </c>
      <c r="H1423" s="264">
        <v>1712</v>
      </c>
      <c r="I1423" s="264">
        <v>1671</v>
      </c>
      <c r="J1423" s="264">
        <v>1616</v>
      </c>
      <c r="K1423" s="264">
        <v>1739</v>
      </c>
      <c r="L1423" s="264">
        <v>1721</v>
      </c>
      <c r="M1423" s="264">
        <v>1669</v>
      </c>
      <c r="N1423" s="267">
        <v>0.972436260070616</v>
      </c>
      <c r="O1423" s="266">
        <v>49850</v>
      </c>
      <c r="P1423" s="294">
        <v>0.9</v>
      </c>
      <c r="Q1423" s="267">
        <v>0.982989064398542</v>
      </c>
      <c r="R1423" s="267">
        <v>0.976051401869159</v>
      </c>
      <c r="S1423" s="267">
        <v>0.989649223691777</v>
      </c>
      <c r="T1423" s="295">
        <v>0.0069376625293831</v>
      </c>
      <c r="U1423" s="266">
        <v>51263</v>
      </c>
      <c r="V1423" s="266">
        <v>48834</v>
      </c>
      <c r="W1423" s="267">
        <v>0.952616897177301</v>
      </c>
      <c r="X1423" s="267">
        <v>0.941676792223572</v>
      </c>
      <c r="Y1423" s="268">
        <v>0.94392523364486</v>
      </c>
      <c r="Z1423" s="268">
        <v>0.959746981023577</v>
      </c>
      <c r="AA1423" s="295">
        <v>-0.00224844142128755</v>
      </c>
      <c r="AB1423" s="264">
        <v>11509</v>
      </c>
      <c r="AC1423" s="264">
        <v>11023</v>
      </c>
      <c r="AD1423" s="264">
        <v>12208</v>
      </c>
      <c r="AE1423" s="264">
        <v>11754</v>
      </c>
      <c r="AF1423" s="268">
        <v>0.957772178295247</v>
      </c>
      <c r="AG1423" s="268">
        <v>0.96281127129751</v>
      </c>
      <c r="AH1423" s="295">
        <v>-0.00503909300226268</v>
      </c>
    </row>
    <row r="1424" spans="1:34">
      <c r="A1424" s="315" t="s">
        <v>1972</v>
      </c>
      <c r="B1424" s="321" t="s">
        <v>3379</v>
      </c>
      <c r="C1424" s="293" t="s">
        <v>2638</v>
      </c>
      <c r="D1424" s="321" t="s">
        <v>2639</v>
      </c>
      <c r="E1424" s="263">
        <v>589</v>
      </c>
      <c r="F1424" s="263">
        <v>574</v>
      </c>
      <c r="G1424" s="263">
        <v>555</v>
      </c>
      <c r="H1424" s="264">
        <v>1330</v>
      </c>
      <c r="I1424" s="264">
        <v>1292</v>
      </c>
      <c r="J1424" s="264">
        <v>1238</v>
      </c>
      <c r="K1424" s="264">
        <v>1343</v>
      </c>
      <c r="L1424" s="264">
        <v>1297</v>
      </c>
      <c r="M1424" s="264">
        <v>1265</v>
      </c>
      <c r="N1424" s="267">
        <v>0.975435315524779</v>
      </c>
      <c r="O1424" s="266">
        <v>38597</v>
      </c>
      <c r="P1424" s="294">
        <v>0.9</v>
      </c>
      <c r="Q1424" s="267">
        <v>0.974533106960951</v>
      </c>
      <c r="R1424" s="267">
        <v>0.971428571428571</v>
      </c>
      <c r="S1424" s="267">
        <v>0.965748324646314</v>
      </c>
      <c r="T1424" s="295">
        <v>0.00310453553237933</v>
      </c>
      <c r="U1424" s="266">
        <v>39569</v>
      </c>
      <c r="V1424" s="266">
        <v>37639</v>
      </c>
      <c r="W1424" s="267">
        <v>0.951224443377391</v>
      </c>
      <c r="X1424" s="267">
        <v>0.942275042444822</v>
      </c>
      <c r="Y1424" s="268">
        <v>0.930827067669173</v>
      </c>
      <c r="Z1424" s="268">
        <v>0.941921072226359</v>
      </c>
      <c r="AA1424" s="295">
        <v>0.0114479747756489</v>
      </c>
      <c r="AB1424" s="264">
        <v>8790</v>
      </c>
      <c r="AC1424" s="264">
        <v>8209</v>
      </c>
      <c r="AD1424" s="264">
        <v>9455</v>
      </c>
      <c r="AE1424" s="264">
        <v>9053</v>
      </c>
      <c r="AF1424" s="268">
        <v>0.933902161547213</v>
      </c>
      <c r="AG1424" s="268">
        <v>0.957482813326282</v>
      </c>
      <c r="AH1424" s="295">
        <v>-0.0235806517790697</v>
      </c>
    </row>
    <row r="1425" spans="1:34">
      <c r="A1425" s="315" t="s">
        <v>1972</v>
      </c>
      <c r="B1425" s="321" t="s">
        <v>3379</v>
      </c>
      <c r="C1425" s="293" t="s">
        <v>2640</v>
      </c>
      <c r="D1425" s="321" t="s">
        <v>2641</v>
      </c>
      <c r="E1425" s="263">
        <v>932</v>
      </c>
      <c r="F1425" s="263">
        <v>929</v>
      </c>
      <c r="G1425" s="263">
        <v>852</v>
      </c>
      <c r="H1425" s="264">
        <v>1706</v>
      </c>
      <c r="I1425" s="264">
        <v>1682</v>
      </c>
      <c r="J1425" s="264">
        <v>1501</v>
      </c>
      <c r="K1425" s="264">
        <v>1566</v>
      </c>
      <c r="L1425" s="264">
        <v>1552</v>
      </c>
      <c r="M1425" s="264">
        <v>1462</v>
      </c>
      <c r="N1425" s="267">
        <v>0.990114363248692</v>
      </c>
      <c r="O1425" s="266">
        <v>45972</v>
      </c>
      <c r="P1425" s="294">
        <v>0.9</v>
      </c>
      <c r="Q1425" s="267">
        <v>0.996781115879828</v>
      </c>
      <c r="R1425" s="267">
        <v>0.985932004689332</v>
      </c>
      <c r="S1425" s="267">
        <v>0.991060025542784</v>
      </c>
      <c r="T1425" s="295">
        <v>0.0108491111904966</v>
      </c>
      <c r="U1425" s="266">
        <v>46431</v>
      </c>
      <c r="V1425" s="266">
        <v>43461</v>
      </c>
      <c r="W1425" s="267">
        <v>0.936034115138593</v>
      </c>
      <c r="X1425" s="267">
        <v>0.914163090128755</v>
      </c>
      <c r="Y1425" s="268">
        <v>0.879835873388042</v>
      </c>
      <c r="Z1425" s="268">
        <v>0.933588761174968</v>
      </c>
      <c r="AA1425" s="295">
        <v>0.0343272167407132</v>
      </c>
      <c r="AB1425" s="264">
        <v>10744</v>
      </c>
      <c r="AC1425" s="264">
        <v>9975</v>
      </c>
      <c r="AD1425" s="264">
        <v>11150</v>
      </c>
      <c r="AE1425" s="264">
        <v>10499</v>
      </c>
      <c r="AF1425" s="268">
        <v>0.928425167535369</v>
      </c>
      <c r="AG1425" s="268">
        <v>0.941614349775785</v>
      </c>
      <c r="AH1425" s="295">
        <v>-0.0131891822404162</v>
      </c>
    </row>
    <row r="1426" spans="1:34">
      <c r="A1426" s="315" t="s">
        <v>1972</v>
      </c>
      <c r="B1426" s="321" t="s">
        <v>3379</v>
      </c>
      <c r="C1426" s="293" t="s">
        <v>2642</v>
      </c>
      <c r="D1426" s="321" t="s">
        <v>2643</v>
      </c>
      <c r="E1426" s="263">
        <v>826</v>
      </c>
      <c r="F1426" s="263">
        <v>835</v>
      </c>
      <c r="G1426" s="263">
        <v>739</v>
      </c>
      <c r="H1426" s="264">
        <v>1695</v>
      </c>
      <c r="I1426" s="264">
        <v>1706</v>
      </c>
      <c r="J1426" s="264">
        <v>1511</v>
      </c>
      <c r="K1426" s="264">
        <v>1770</v>
      </c>
      <c r="L1426" s="264">
        <v>1710</v>
      </c>
      <c r="M1426" s="264">
        <v>1581</v>
      </c>
      <c r="N1426" s="267">
        <v>0.987431744562702</v>
      </c>
      <c r="O1426" s="266">
        <v>53346</v>
      </c>
      <c r="P1426" s="294">
        <v>0.9</v>
      </c>
      <c r="Q1426" s="267">
        <v>1.01089588377724</v>
      </c>
      <c r="R1426" s="267">
        <v>1.00648967551622</v>
      </c>
      <c r="S1426" s="267">
        <v>0.966101694915254</v>
      </c>
      <c r="T1426" s="295">
        <v>0.00440620826101545</v>
      </c>
      <c r="U1426" s="266">
        <v>54025</v>
      </c>
      <c r="V1426" s="266">
        <v>48938</v>
      </c>
      <c r="W1426" s="267">
        <v>0.905839888940305</v>
      </c>
      <c r="X1426" s="267">
        <v>0.894673123486683</v>
      </c>
      <c r="Y1426" s="268">
        <v>0.891445427728614</v>
      </c>
      <c r="Z1426" s="268">
        <v>0.893220338983051</v>
      </c>
      <c r="AA1426" s="295">
        <v>0.00322769575806925</v>
      </c>
      <c r="AB1426" s="264">
        <v>11943</v>
      </c>
      <c r="AC1426" s="264">
        <v>10834</v>
      </c>
      <c r="AD1426" s="264">
        <v>13260</v>
      </c>
      <c r="AE1426" s="264">
        <v>11980</v>
      </c>
      <c r="AF1426" s="268">
        <v>0.907142259063887</v>
      </c>
      <c r="AG1426" s="268">
        <v>0.903469079939668</v>
      </c>
      <c r="AH1426" s="295">
        <v>0.00367317912421861</v>
      </c>
    </row>
    <row r="1427" spans="1:34">
      <c r="A1427" s="315" t="s">
        <v>1972</v>
      </c>
      <c r="B1427" s="321" t="s">
        <v>3379</v>
      </c>
      <c r="C1427" s="293" t="s">
        <v>2644</v>
      </c>
      <c r="D1427" s="321" t="s">
        <v>2645</v>
      </c>
      <c r="E1427" s="263">
        <v>1077</v>
      </c>
      <c r="F1427" s="263">
        <v>1067</v>
      </c>
      <c r="G1427" s="263">
        <v>1011</v>
      </c>
      <c r="H1427" s="264">
        <v>2018</v>
      </c>
      <c r="I1427" s="264">
        <v>2003</v>
      </c>
      <c r="J1427" s="264">
        <v>1877</v>
      </c>
      <c r="K1427" s="264">
        <v>2161</v>
      </c>
      <c r="L1427" s="264">
        <v>2133</v>
      </c>
      <c r="M1427" s="264">
        <v>2056</v>
      </c>
      <c r="N1427" s="267">
        <v>0.991473509933775</v>
      </c>
      <c r="O1427" s="266">
        <v>59885</v>
      </c>
      <c r="P1427" s="294">
        <v>0.9</v>
      </c>
      <c r="Q1427" s="267">
        <v>0.990714948932219</v>
      </c>
      <c r="R1427" s="267">
        <v>0.992566897918731</v>
      </c>
      <c r="S1427" s="267">
        <v>0.987043035631652</v>
      </c>
      <c r="T1427" s="295">
        <v>-0.00185194898651231</v>
      </c>
      <c r="U1427" s="266">
        <v>60400</v>
      </c>
      <c r="V1427" s="266">
        <v>57914</v>
      </c>
      <c r="W1427" s="267">
        <v>0.958841059602649</v>
      </c>
      <c r="X1427" s="267">
        <v>0.938718662952646</v>
      </c>
      <c r="Y1427" s="268">
        <v>0.930128840436075</v>
      </c>
      <c r="Z1427" s="268">
        <v>0.951411383618695</v>
      </c>
      <c r="AA1427" s="295">
        <v>0.00858982251657092</v>
      </c>
      <c r="AB1427" s="264">
        <v>13976</v>
      </c>
      <c r="AC1427" s="264">
        <v>13338</v>
      </c>
      <c r="AD1427" s="264">
        <v>15181</v>
      </c>
      <c r="AE1427" s="264">
        <v>14528</v>
      </c>
      <c r="AF1427" s="268">
        <v>0.954350314825415</v>
      </c>
      <c r="AG1427" s="268">
        <v>0.956985705816481</v>
      </c>
      <c r="AH1427" s="295">
        <v>-0.00263539099106613</v>
      </c>
    </row>
    <row r="1428" spans="1:34">
      <c r="A1428" s="315" t="s">
        <v>1972</v>
      </c>
      <c r="B1428" s="321" t="s">
        <v>3379</v>
      </c>
      <c r="C1428" s="293" t="s">
        <v>2646</v>
      </c>
      <c r="D1428" s="321" t="s">
        <v>2647</v>
      </c>
      <c r="E1428" s="263">
        <v>583</v>
      </c>
      <c r="F1428" s="263">
        <v>571</v>
      </c>
      <c r="G1428" s="263">
        <v>554</v>
      </c>
      <c r="H1428" s="264">
        <v>1157</v>
      </c>
      <c r="I1428" s="264">
        <v>1152</v>
      </c>
      <c r="J1428" s="264">
        <v>1111</v>
      </c>
      <c r="K1428" s="264">
        <v>1151</v>
      </c>
      <c r="L1428" s="264">
        <v>1145</v>
      </c>
      <c r="M1428" s="264">
        <v>1111</v>
      </c>
      <c r="N1428" s="267">
        <v>0.989474563528527</v>
      </c>
      <c r="O1428" s="266">
        <v>35535</v>
      </c>
      <c r="P1428" s="294">
        <v>0.9</v>
      </c>
      <c r="Q1428" s="267">
        <v>0.979416809605489</v>
      </c>
      <c r="R1428" s="267">
        <v>0.995678478824546</v>
      </c>
      <c r="S1428" s="267">
        <v>0.994787141615986</v>
      </c>
      <c r="T1428" s="295">
        <v>-0.0162616692190574</v>
      </c>
      <c r="U1428" s="266">
        <v>35913</v>
      </c>
      <c r="V1428" s="266">
        <v>34656</v>
      </c>
      <c r="W1428" s="267">
        <v>0.964998746971849</v>
      </c>
      <c r="X1428" s="267">
        <v>0.950257289879931</v>
      </c>
      <c r="Y1428" s="268">
        <v>0.960242005185825</v>
      </c>
      <c r="Z1428" s="268">
        <v>0.965247610773241</v>
      </c>
      <c r="AA1428" s="295">
        <v>-0.00998471530589395</v>
      </c>
      <c r="AB1428" s="264">
        <v>8170</v>
      </c>
      <c r="AC1428" s="264">
        <v>7860</v>
      </c>
      <c r="AD1428" s="264">
        <v>8997</v>
      </c>
      <c r="AE1428" s="264">
        <v>8688</v>
      </c>
      <c r="AF1428" s="268">
        <v>0.962056303549572</v>
      </c>
      <c r="AG1428" s="268">
        <v>0.965655218406135</v>
      </c>
      <c r="AH1428" s="295">
        <v>-0.00359891485656372</v>
      </c>
    </row>
    <row r="1429" spans="1:34">
      <c r="A1429" s="315" t="s">
        <v>1972</v>
      </c>
      <c r="B1429" s="321" t="s">
        <v>3379</v>
      </c>
      <c r="C1429" s="293" t="s">
        <v>2648</v>
      </c>
      <c r="D1429" s="321" t="s">
        <v>2649</v>
      </c>
      <c r="E1429" s="263">
        <v>1453</v>
      </c>
      <c r="F1429" s="263">
        <v>1418</v>
      </c>
      <c r="G1429" s="263">
        <v>1399</v>
      </c>
      <c r="H1429" s="264">
        <v>2800</v>
      </c>
      <c r="I1429" s="264">
        <v>2749</v>
      </c>
      <c r="J1429" s="264">
        <v>2688</v>
      </c>
      <c r="K1429" s="264">
        <v>2878</v>
      </c>
      <c r="L1429" s="264">
        <v>2851</v>
      </c>
      <c r="M1429" s="264">
        <v>2795</v>
      </c>
      <c r="N1429" s="267">
        <v>0.985042047700014</v>
      </c>
      <c r="O1429" s="266">
        <v>85742</v>
      </c>
      <c r="P1429" s="294">
        <v>0.9</v>
      </c>
      <c r="Q1429" s="267">
        <v>0.975911906400551</v>
      </c>
      <c r="R1429" s="267">
        <v>0.981785714285714</v>
      </c>
      <c r="S1429" s="267">
        <v>0.990618485059069</v>
      </c>
      <c r="T1429" s="295">
        <v>-0.00587380788516367</v>
      </c>
      <c r="U1429" s="266">
        <v>87044</v>
      </c>
      <c r="V1429" s="266">
        <v>84504</v>
      </c>
      <c r="W1429" s="267">
        <v>0.970819355728137</v>
      </c>
      <c r="X1429" s="267">
        <v>0.962835512732278</v>
      </c>
      <c r="Y1429" s="268">
        <v>0.96</v>
      </c>
      <c r="Z1429" s="268">
        <v>0.971160528144545</v>
      </c>
      <c r="AA1429" s="295">
        <v>0.00283551273227811</v>
      </c>
      <c r="AB1429" s="264">
        <v>19481</v>
      </c>
      <c r="AC1429" s="264">
        <v>18912</v>
      </c>
      <c r="AD1429" s="264">
        <v>21182</v>
      </c>
      <c r="AE1429" s="264">
        <v>20593</v>
      </c>
      <c r="AF1429" s="268">
        <v>0.970792053796006</v>
      </c>
      <c r="AG1429" s="268">
        <v>0.972193371730715</v>
      </c>
      <c r="AH1429" s="295">
        <v>-0.00140131793470832</v>
      </c>
    </row>
    <row r="1430" spans="1:34">
      <c r="A1430" s="315" t="s">
        <v>1972</v>
      </c>
      <c r="B1430" s="321" t="s">
        <v>3379</v>
      </c>
      <c r="C1430" s="293" t="s">
        <v>2650</v>
      </c>
      <c r="D1430" s="321" t="s">
        <v>2651</v>
      </c>
      <c r="E1430" s="263">
        <v>909</v>
      </c>
      <c r="F1430" s="263">
        <v>897</v>
      </c>
      <c r="G1430" s="263">
        <v>877</v>
      </c>
      <c r="H1430" s="264">
        <v>1759</v>
      </c>
      <c r="I1430" s="264">
        <v>1742</v>
      </c>
      <c r="J1430" s="264">
        <v>1706</v>
      </c>
      <c r="K1430" s="264">
        <v>1814</v>
      </c>
      <c r="L1430" s="264">
        <v>1799</v>
      </c>
      <c r="M1430" s="264">
        <v>1777</v>
      </c>
      <c r="N1430" s="267">
        <v>0.986220588524365</v>
      </c>
      <c r="O1430" s="266">
        <v>50172</v>
      </c>
      <c r="P1430" s="294">
        <v>0.9</v>
      </c>
      <c r="Q1430" s="267">
        <v>0.986798679867987</v>
      </c>
      <c r="R1430" s="267">
        <v>0.990335417851052</v>
      </c>
      <c r="S1430" s="267">
        <v>0.991730981256891</v>
      </c>
      <c r="T1430" s="295">
        <v>-0.00353673798306497</v>
      </c>
      <c r="U1430" s="266">
        <v>50873</v>
      </c>
      <c r="V1430" s="266">
        <v>49625</v>
      </c>
      <c r="W1430" s="267">
        <v>0.97546832307904</v>
      </c>
      <c r="X1430" s="267">
        <v>0.964796479647965</v>
      </c>
      <c r="Y1430" s="268">
        <v>0.969869243888573</v>
      </c>
      <c r="Z1430" s="268">
        <v>0.979603087100331</v>
      </c>
      <c r="AA1430" s="295">
        <v>-0.00507276424060832</v>
      </c>
      <c r="AB1430" s="264">
        <v>11806</v>
      </c>
      <c r="AC1430" s="264">
        <v>11553</v>
      </c>
      <c r="AD1430" s="264">
        <v>12713</v>
      </c>
      <c r="AE1430" s="264">
        <v>12272</v>
      </c>
      <c r="AF1430" s="268">
        <v>0.978570218532949</v>
      </c>
      <c r="AG1430" s="268">
        <v>0.965311098875167</v>
      </c>
      <c r="AH1430" s="295">
        <v>0.0132591196577821</v>
      </c>
    </row>
    <row r="1431" spans="1:34">
      <c r="A1431" s="315" t="s">
        <v>1972</v>
      </c>
      <c r="B1431" s="321" t="s">
        <v>3379</v>
      </c>
      <c r="C1431" s="293" t="s">
        <v>2652</v>
      </c>
      <c r="D1431" s="321" t="s">
        <v>2653</v>
      </c>
      <c r="E1431" s="263">
        <v>860</v>
      </c>
      <c r="F1431" s="263">
        <v>852</v>
      </c>
      <c r="G1431" s="263">
        <v>789</v>
      </c>
      <c r="H1431" s="264">
        <v>1632</v>
      </c>
      <c r="I1431" s="264">
        <v>1624</v>
      </c>
      <c r="J1431" s="264">
        <v>1513</v>
      </c>
      <c r="K1431" s="264">
        <v>1693</v>
      </c>
      <c r="L1431" s="264">
        <v>1658</v>
      </c>
      <c r="M1431" s="264">
        <v>1584</v>
      </c>
      <c r="N1431" s="267">
        <v>0.986243590983844</v>
      </c>
      <c r="O1431" s="266">
        <v>50974</v>
      </c>
      <c r="P1431" s="294">
        <v>0.9</v>
      </c>
      <c r="Q1431" s="267">
        <v>0.990697674418605</v>
      </c>
      <c r="R1431" s="267">
        <v>0.995098039215686</v>
      </c>
      <c r="S1431" s="267">
        <v>0.979326639102185</v>
      </c>
      <c r="T1431" s="295">
        <v>-0.00440036479708161</v>
      </c>
      <c r="U1431" s="266">
        <v>51685</v>
      </c>
      <c r="V1431" s="266">
        <v>48617</v>
      </c>
      <c r="W1431" s="267">
        <v>0.940640417916223</v>
      </c>
      <c r="X1431" s="267">
        <v>0.917441860465116</v>
      </c>
      <c r="Y1431" s="268">
        <v>0.927083333333333</v>
      </c>
      <c r="Z1431" s="268">
        <v>0.935617247489663</v>
      </c>
      <c r="AA1431" s="295">
        <v>-0.00964147286821704</v>
      </c>
      <c r="AB1431" s="264">
        <v>11740</v>
      </c>
      <c r="AC1431" s="264">
        <v>11058</v>
      </c>
      <c r="AD1431" s="264">
        <v>12703</v>
      </c>
      <c r="AE1431" s="264">
        <v>11969</v>
      </c>
      <c r="AF1431" s="268">
        <v>0.94190800681431</v>
      </c>
      <c r="AG1431" s="268">
        <v>0.942218373612532</v>
      </c>
      <c r="AH1431" s="295">
        <v>-0.000310366798222383</v>
      </c>
    </row>
    <row r="1432" spans="1:34">
      <c r="A1432" s="315" t="s">
        <v>1972</v>
      </c>
      <c r="B1432" s="321" t="s">
        <v>3379</v>
      </c>
      <c r="C1432" s="293" t="s">
        <v>2654</v>
      </c>
      <c r="D1432" s="321" t="s">
        <v>2655</v>
      </c>
      <c r="E1432" s="263">
        <v>2797</v>
      </c>
      <c r="F1432" s="263">
        <v>2690</v>
      </c>
      <c r="G1432" s="263">
        <v>2506</v>
      </c>
      <c r="H1432" s="264">
        <v>4932</v>
      </c>
      <c r="I1432" s="264">
        <v>4814</v>
      </c>
      <c r="J1432" s="264">
        <v>4045</v>
      </c>
      <c r="K1432" s="264">
        <v>4869</v>
      </c>
      <c r="L1432" s="264">
        <v>4740</v>
      </c>
      <c r="M1432" s="264">
        <v>3942</v>
      </c>
      <c r="N1432" s="267">
        <v>0.979431407612861</v>
      </c>
      <c r="O1432" s="266">
        <v>134187</v>
      </c>
      <c r="P1432" s="294">
        <v>0.9</v>
      </c>
      <c r="Q1432" s="267">
        <v>0.961744726492671</v>
      </c>
      <c r="R1432" s="267">
        <v>0.976074614760746</v>
      </c>
      <c r="S1432" s="267">
        <v>0.973505853357979</v>
      </c>
      <c r="T1432" s="295">
        <v>-0.0143298882680755</v>
      </c>
      <c r="U1432" s="266">
        <v>137005</v>
      </c>
      <c r="V1432" s="266">
        <v>111981</v>
      </c>
      <c r="W1432" s="267">
        <v>0.817349731761615</v>
      </c>
      <c r="X1432" s="267">
        <v>0.895959957096889</v>
      </c>
      <c r="Y1432" s="268">
        <v>0.820154095701541</v>
      </c>
      <c r="Z1432" s="268">
        <v>0.809611829944547</v>
      </c>
      <c r="AA1432" s="295">
        <v>0.0758058613953485</v>
      </c>
      <c r="AB1432" s="264">
        <v>32230</v>
      </c>
      <c r="AC1432" s="264">
        <v>26831</v>
      </c>
      <c r="AD1432" s="264">
        <v>32365</v>
      </c>
      <c r="AE1432" s="264">
        <v>26533</v>
      </c>
      <c r="AF1432" s="268">
        <v>0.832485262178095</v>
      </c>
      <c r="AG1432" s="268">
        <v>0.819805345280396</v>
      </c>
      <c r="AH1432" s="295">
        <v>0.0126799168976994</v>
      </c>
    </row>
    <row r="1433" spans="1:34">
      <c r="A1433" s="315" t="s">
        <v>1972</v>
      </c>
      <c r="B1433" s="321" t="s">
        <v>3379</v>
      </c>
      <c r="C1433" s="293" t="s">
        <v>2656</v>
      </c>
      <c r="D1433" s="321" t="s">
        <v>2657</v>
      </c>
      <c r="E1433" s="263">
        <v>984</v>
      </c>
      <c r="F1433" s="263">
        <v>973</v>
      </c>
      <c r="G1433" s="263">
        <v>913</v>
      </c>
      <c r="H1433" s="264">
        <v>1778</v>
      </c>
      <c r="I1433" s="264">
        <v>1695</v>
      </c>
      <c r="J1433" s="264">
        <v>1680</v>
      </c>
      <c r="K1433" s="264">
        <v>1844</v>
      </c>
      <c r="L1433" s="264">
        <v>1768</v>
      </c>
      <c r="M1433" s="264">
        <v>1772</v>
      </c>
      <c r="N1433" s="267">
        <v>0.98177074025092</v>
      </c>
      <c r="O1433" s="266">
        <v>54934</v>
      </c>
      <c r="P1433" s="294">
        <v>0.9</v>
      </c>
      <c r="Q1433" s="267">
        <v>0.988821138211382</v>
      </c>
      <c r="R1433" s="267">
        <v>0.953318335208099</v>
      </c>
      <c r="S1433" s="267">
        <v>0.958785249457701</v>
      </c>
      <c r="T1433" s="295">
        <v>0.0355028030032831</v>
      </c>
      <c r="U1433" s="266">
        <v>55954</v>
      </c>
      <c r="V1433" s="266">
        <v>53361</v>
      </c>
      <c r="W1433" s="267">
        <v>0.953658362226114</v>
      </c>
      <c r="X1433" s="267">
        <v>0.927845528455285</v>
      </c>
      <c r="Y1433" s="268">
        <v>0.94488188976378</v>
      </c>
      <c r="Z1433" s="268">
        <v>0.960954446854664</v>
      </c>
      <c r="AA1433" s="295">
        <v>-0.017036361308495</v>
      </c>
      <c r="AB1433" s="264">
        <v>12584</v>
      </c>
      <c r="AC1433" s="264">
        <v>12036</v>
      </c>
      <c r="AD1433" s="264">
        <v>13734</v>
      </c>
      <c r="AE1433" s="264">
        <v>13182</v>
      </c>
      <c r="AF1433" s="268">
        <v>0.95645263827082</v>
      </c>
      <c r="AG1433" s="268">
        <v>0.959807776321538</v>
      </c>
      <c r="AH1433" s="295">
        <v>-0.00335513805071774</v>
      </c>
    </row>
    <row r="1434" spans="1:34">
      <c r="A1434" s="315" t="s">
        <v>1972</v>
      </c>
      <c r="B1434" s="321" t="s">
        <v>3379</v>
      </c>
      <c r="C1434" s="293" t="s">
        <v>2658</v>
      </c>
      <c r="D1434" s="321" t="s">
        <v>2659</v>
      </c>
      <c r="E1434" s="263">
        <v>1741</v>
      </c>
      <c r="F1434" s="263">
        <v>1675</v>
      </c>
      <c r="G1434" s="263">
        <v>1655</v>
      </c>
      <c r="H1434" s="264">
        <v>3271</v>
      </c>
      <c r="I1434" s="264">
        <v>3221</v>
      </c>
      <c r="J1434" s="264">
        <v>3123</v>
      </c>
      <c r="K1434" s="264">
        <v>3592</v>
      </c>
      <c r="L1434" s="264">
        <v>3514</v>
      </c>
      <c r="M1434" s="264">
        <v>3445</v>
      </c>
      <c r="N1434" s="267">
        <v>0.978958534233365</v>
      </c>
      <c r="O1434" s="266">
        <v>101518</v>
      </c>
      <c r="P1434" s="294">
        <v>0.9</v>
      </c>
      <c r="Q1434" s="267">
        <v>0.962090752441126</v>
      </c>
      <c r="R1434" s="267">
        <v>0.984714154692754</v>
      </c>
      <c r="S1434" s="267">
        <v>0.978285077951002</v>
      </c>
      <c r="T1434" s="295">
        <v>-0.0226234022516287</v>
      </c>
      <c r="U1434" s="266">
        <v>103700</v>
      </c>
      <c r="V1434" s="266">
        <v>99737</v>
      </c>
      <c r="W1434" s="267">
        <v>0.961783992285439</v>
      </c>
      <c r="X1434" s="267">
        <v>0.950603101665709</v>
      </c>
      <c r="Y1434" s="268">
        <v>0.954753897890553</v>
      </c>
      <c r="Z1434" s="268">
        <v>0.959075723830735</v>
      </c>
      <c r="AA1434" s="295">
        <v>-0.00415079622484393</v>
      </c>
      <c r="AB1434" s="264">
        <v>23795</v>
      </c>
      <c r="AC1434" s="264">
        <v>22927</v>
      </c>
      <c r="AD1434" s="264">
        <v>25704</v>
      </c>
      <c r="AE1434" s="264">
        <v>24713</v>
      </c>
      <c r="AF1434" s="268">
        <v>0.963521748266443</v>
      </c>
      <c r="AG1434" s="268">
        <v>0.961445689386866</v>
      </c>
      <c r="AH1434" s="295">
        <v>0.00207605887957674</v>
      </c>
    </row>
    <row r="1435" spans="1:34">
      <c r="A1435" s="315" t="s">
        <v>1972</v>
      </c>
      <c r="B1435" s="321" t="s">
        <v>3379</v>
      </c>
      <c r="C1435" s="293" t="s">
        <v>2660</v>
      </c>
      <c r="D1435" s="321" t="s">
        <v>2661</v>
      </c>
      <c r="E1435" s="263">
        <v>718</v>
      </c>
      <c r="F1435" s="263">
        <v>659</v>
      </c>
      <c r="G1435" s="263">
        <v>544</v>
      </c>
      <c r="H1435" s="264">
        <v>1125</v>
      </c>
      <c r="I1435" s="264">
        <v>1120</v>
      </c>
      <c r="J1435" s="264">
        <v>857</v>
      </c>
      <c r="K1435" s="264">
        <v>1131</v>
      </c>
      <c r="L1435" s="264">
        <v>1126</v>
      </c>
      <c r="M1435" s="264">
        <v>838</v>
      </c>
      <c r="N1435" s="267">
        <v>0.969497315763787</v>
      </c>
      <c r="O1435" s="266">
        <v>31784</v>
      </c>
      <c r="P1435" s="294">
        <v>0.9</v>
      </c>
      <c r="Q1435" s="267">
        <v>0.917827298050139</v>
      </c>
      <c r="R1435" s="267">
        <v>0.995555555555556</v>
      </c>
      <c r="S1435" s="267">
        <v>0.995579133510168</v>
      </c>
      <c r="T1435" s="295">
        <v>-0.0777282575054162</v>
      </c>
      <c r="U1435" s="266">
        <v>32784</v>
      </c>
      <c r="V1435" s="266">
        <v>23892</v>
      </c>
      <c r="W1435" s="267">
        <v>0.728770131771596</v>
      </c>
      <c r="X1435" s="267">
        <v>0.757660167130919</v>
      </c>
      <c r="Y1435" s="268">
        <v>0.761777777777778</v>
      </c>
      <c r="Z1435" s="268">
        <v>0.740937223695844</v>
      </c>
      <c r="AA1435" s="295">
        <v>-0.00411761064685856</v>
      </c>
      <c r="AB1435" s="264">
        <v>7727</v>
      </c>
      <c r="AC1435" s="264">
        <v>5423</v>
      </c>
      <c r="AD1435" s="264">
        <v>7789</v>
      </c>
      <c r="AE1435" s="264">
        <v>6093</v>
      </c>
      <c r="AF1435" s="268">
        <v>0.70182477028601</v>
      </c>
      <c r="AG1435" s="268">
        <v>0.782257029143664</v>
      </c>
      <c r="AH1435" s="295">
        <v>-0.080432258857654</v>
      </c>
    </row>
    <row r="1436" spans="1:34">
      <c r="A1436" s="315" t="s">
        <v>1972</v>
      </c>
      <c r="B1436" s="321" t="s">
        <v>3379</v>
      </c>
      <c r="C1436" s="293" t="s">
        <v>2662</v>
      </c>
      <c r="D1436" s="321" t="s">
        <v>2663</v>
      </c>
      <c r="E1436" s="263">
        <v>921</v>
      </c>
      <c r="F1436" s="263">
        <v>904</v>
      </c>
      <c r="G1436" s="263">
        <v>877</v>
      </c>
      <c r="H1436" s="264">
        <v>1658</v>
      </c>
      <c r="I1436" s="264">
        <v>1641</v>
      </c>
      <c r="J1436" s="264">
        <v>1571</v>
      </c>
      <c r="K1436" s="264">
        <v>1804</v>
      </c>
      <c r="L1436" s="264">
        <v>1730</v>
      </c>
      <c r="M1436" s="264">
        <v>1664</v>
      </c>
      <c r="N1436" s="267">
        <v>0.984115328128623</v>
      </c>
      <c r="O1436" s="266">
        <v>50926</v>
      </c>
      <c r="P1436" s="294">
        <v>0.9</v>
      </c>
      <c r="Q1436" s="267">
        <v>0.981541802388708</v>
      </c>
      <c r="R1436" s="267">
        <v>0.989746682750302</v>
      </c>
      <c r="S1436" s="267">
        <v>0.958980044345898</v>
      </c>
      <c r="T1436" s="295">
        <v>-0.00820488036159361</v>
      </c>
      <c r="U1436" s="266">
        <v>51748</v>
      </c>
      <c r="V1436" s="266">
        <v>49488</v>
      </c>
      <c r="W1436" s="267">
        <v>0.956326814562882</v>
      </c>
      <c r="X1436" s="267">
        <v>0.952225841476656</v>
      </c>
      <c r="Y1436" s="268">
        <v>0.947527141133896</v>
      </c>
      <c r="Z1436" s="268">
        <v>0.922394678492239</v>
      </c>
      <c r="AA1436" s="295">
        <v>0.00469870034275954</v>
      </c>
      <c r="AB1436" s="264">
        <v>12148</v>
      </c>
      <c r="AC1436" s="264">
        <v>11531</v>
      </c>
      <c r="AD1436" s="264">
        <v>12795</v>
      </c>
      <c r="AE1436" s="264">
        <v>12256</v>
      </c>
      <c r="AF1436" s="268">
        <v>0.949209746460323</v>
      </c>
      <c r="AG1436" s="268">
        <v>0.957874169597499</v>
      </c>
      <c r="AH1436" s="295">
        <v>-0.00866442313717641</v>
      </c>
    </row>
    <row r="1437" spans="1:34">
      <c r="A1437" s="315" t="s">
        <v>1972</v>
      </c>
      <c r="B1437" s="321" t="s">
        <v>3379</v>
      </c>
      <c r="C1437" s="293" t="s">
        <v>2664</v>
      </c>
      <c r="D1437" s="321" t="s">
        <v>2665</v>
      </c>
      <c r="E1437" s="263">
        <v>935</v>
      </c>
      <c r="F1437" s="263">
        <v>932</v>
      </c>
      <c r="G1437" s="263">
        <v>870</v>
      </c>
      <c r="H1437" s="264">
        <v>1754</v>
      </c>
      <c r="I1437" s="264">
        <v>1751</v>
      </c>
      <c r="J1437" s="264">
        <v>1635</v>
      </c>
      <c r="K1437" s="264">
        <v>1869</v>
      </c>
      <c r="L1437" s="264">
        <v>1863</v>
      </c>
      <c r="M1437" s="264">
        <v>1756</v>
      </c>
      <c r="N1437" s="267">
        <v>0.993806097470514</v>
      </c>
      <c r="O1437" s="266">
        <v>53590</v>
      </c>
      <c r="P1437" s="294">
        <v>0.9</v>
      </c>
      <c r="Q1437" s="267">
        <v>0.996791443850267</v>
      </c>
      <c r="R1437" s="267">
        <v>0.998289623717218</v>
      </c>
      <c r="S1437" s="267">
        <v>0.996789727126806</v>
      </c>
      <c r="T1437" s="295">
        <v>-0.00149817986695033</v>
      </c>
      <c r="U1437" s="266">
        <v>53924</v>
      </c>
      <c r="V1437" s="266">
        <v>51171</v>
      </c>
      <c r="W1437" s="267">
        <v>0.94894666567762</v>
      </c>
      <c r="X1437" s="267">
        <v>0.93048128342246</v>
      </c>
      <c r="Y1437" s="268">
        <v>0.932155074116306</v>
      </c>
      <c r="Z1437" s="268">
        <v>0.939539860888176</v>
      </c>
      <c r="AA1437" s="295">
        <v>-0.00167379069384566</v>
      </c>
      <c r="AB1437" s="264">
        <v>12445</v>
      </c>
      <c r="AC1437" s="264">
        <v>11806</v>
      </c>
      <c r="AD1437" s="264">
        <v>13335</v>
      </c>
      <c r="AE1437" s="264">
        <v>12627</v>
      </c>
      <c r="AF1437" s="268">
        <v>0.948654077942949</v>
      </c>
      <c r="AG1437" s="268">
        <v>0.946906636670416</v>
      </c>
      <c r="AH1437" s="295">
        <v>0.00174744127253279</v>
      </c>
    </row>
    <row r="1438" spans="1:34">
      <c r="A1438" s="315" t="s">
        <v>1972</v>
      </c>
      <c r="B1438" s="321" t="s">
        <v>3380</v>
      </c>
      <c r="C1438" s="293" t="s">
        <v>2666</v>
      </c>
      <c r="D1438" s="321" t="s">
        <v>2667</v>
      </c>
      <c r="E1438" s="263">
        <v>2444</v>
      </c>
      <c r="F1438" s="263">
        <v>2312</v>
      </c>
      <c r="G1438" s="263">
        <v>2203</v>
      </c>
      <c r="H1438" s="264">
        <v>3064</v>
      </c>
      <c r="I1438" s="264">
        <v>3041</v>
      </c>
      <c r="J1438" s="264">
        <v>2882</v>
      </c>
      <c r="K1438" s="264">
        <v>3879</v>
      </c>
      <c r="L1438" s="264">
        <v>3835</v>
      </c>
      <c r="M1438" s="264">
        <v>3725</v>
      </c>
      <c r="N1438" s="267">
        <v>0.985976058179441</v>
      </c>
      <c r="O1438" s="266">
        <v>96531</v>
      </c>
      <c r="P1438" s="294">
        <v>0.9</v>
      </c>
      <c r="Q1438" s="267">
        <v>0.945990180032733</v>
      </c>
      <c r="R1438" s="267">
        <v>0.992493472584856</v>
      </c>
      <c r="S1438" s="267">
        <v>0.988656870327404</v>
      </c>
      <c r="T1438" s="295">
        <v>-0.0465032925521232</v>
      </c>
      <c r="U1438" s="266">
        <v>97904</v>
      </c>
      <c r="V1438" s="266">
        <v>93059</v>
      </c>
      <c r="W1438" s="267">
        <v>0.950512747180912</v>
      </c>
      <c r="X1438" s="267">
        <v>0.90139116202946</v>
      </c>
      <c r="Y1438" s="268">
        <v>0.940600522193211</v>
      </c>
      <c r="Z1438" s="268">
        <v>0.960299046145914</v>
      </c>
      <c r="AA1438" s="295">
        <v>-0.0392093601637515</v>
      </c>
      <c r="AB1438" s="264">
        <v>24201</v>
      </c>
      <c r="AC1438" s="264">
        <v>22999</v>
      </c>
      <c r="AD1438" s="264">
        <v>22613</v>
      </c>
      <c r="AE1438" s="264">
        <v>21558</v>
      </c>
      <c r="AF1438" s="268">
        <v>0.950332630883021</v>
      </c>
      <c r="AG1438" s="268">
        <v>0.95334542077566</v>
      </c>
      <c r="AH1438" s="295">
        <v>-0.00301278989263865</v>
      </c>
    </row>
    <row r="1439" spans="1:34">
      <c r="A1439" s="315" t="s">
        <v>1972</v>
      </c>
      <c r="B1439" s="321" t="s">
        <v>3380</v>
      </c>
      <c r="C1439" s="293" t="s">
        <v>2668</v>
      </c>
      <c r="D1439" s="321" t="s">
        <v>2669</v>
      </c>
      <c r="E1439" s="263">
        <v>1852</v>
      </c>
      <c r="F1439" s="263">
        <v>1848</v>
      </c>
      <c r="G1439" s="263">
        <v>1740</v>
      </c>
      <c r="H1439" s="264">
        <v>2312</v>
      </c>
      <c r="I1439" s="264">
        <v>2309</v>
      </c>
      <c r="J1439" s="264">
        <v>2221</v>
      </c>
      <c r="K1439" s="264">
        <v>2624</v>
      </c>
      <c r="L1439" s="264">
        <v>2611</v>
      </c>
      <c r="M1439" s="264">
        <v>2490</v>
      </c>
      <c r="N1439" s="267">
        <v>0.995023220150171</v>
      </c>
      <c r="O1439" s="266">
        <v>68777</v>
      </c>
      <c r="P1439" s="294">
        <v>0.9</v>
      </c>
      <c r="Q1439" s="267">
        <v>0.997840172786177</v>
      </c>
      <c r="R1439" s="267">
        <v>0.998702422145329</v>
      </c>
      <c r="S1439" s="267">
        <v>0.995045731707317</v>
      </c>
      <c r="T1439" s="295">
        <v>-0.000862249359151579</v>
      </c>
      <c r="U1439" s="266">
        <v>69121</v>
      </c>
      <c r="V1439" s="266">
        <v>66109</v>
      </c>
      <c r="W1439" s="267">
        <v>0.956424241547431</v>
      </c>
      <c r="X1439" s="267">
        <v>0.939524838012959</v>
      </c>
      <c r="Y1439" s="268">
        <v>0.960640138408305</v>
      </c>
      <c r="Z1439" s="268">
        <v>0.948932926829268</v>
      </c>
      <c r="AA1439" s="295">
        <v>-0.0211153003953456</v>
      </c>
      <c r="AB1439" s="264">
        <v>17319</v>
      </c>
      <c r="AC1439" s="264">
        <v>16500</v>
      </c>
      <c r="AD1439" s="264">
        <v>16024</v>
      </c>
      <c r="AE1439" s="264">
        <v>15388</v>
      </c>
      <c r="AF1439" s="268">
        <v>0.952710895548242</v>
      </c>
      <c r="AG1439" s="268">
        <v>0.960309535696455</v>
      </c>
      <c r="AH1439" s="295">
        <v>-0.00759864014821343</v>
      </c>
    </row>
    <row r="1440" spans="1:34">
      <c r="A1440" s="315" t="s">
        <v>1972</v>
      </c>
      <c r="B1440" s="321" t="s">
        <v>3380</v>
      </c>
      <c r="C1440" s="293" t="s">
        <v>2670</v>
      </c>
      <c r="D1440" s="321" t="s">
        <v>2671</v>
      </c>
      <c r="E1440" s="263">
        <v>0</v>
      </c>
      <c r="F1440" s="263">
        <v>0</v>
      </c>
      <c r="G1440" s="263">
        <v>0</v>
      </c>
      <c r="H1440" s="264">
        <v>3</v>
      </c>
      <c r="I1440" s="264">
        <v>0</v>
      </c>
      <c r="J1440" s="264">
        <v>3</v>
      </c>
      <c r="K1440" s="264">
        <v>4</v>
      </c>
      <c r="L1440" s="264">
        <v>0</v>
      </c>
      <c r="M1440" s="264">
        <v>4</v>
      </c>
      <c r="N1440" s="267">
        <v>0.874666666666667</v>
      </c>
      <c r="O1440" s="266">
        <v>1312</v>
      </c>
      <c r="P1440" s="294">
        <v>0.9</v>
      </c>
      <c r="Q1440" s="267">
        <v>0</v>
      </c>
      <c r="R1440" s="267">
        <v>0</v>
      </c>
      <c r="S1440" s="267">
        <v>0</v>
      </c>
      <c r="T1440" s="295">
        <v>0</v>
      </c>
      <c r="U1440" s="266">
        <v>1500</v>
      </c>
      <c r="V1440" s="266">
        <v>1428</v>
      </c>
      <c r="W1440" s="267">
        <v>0.952</v>
      </c>
      <c r="X1440" s="267">
        <v>0</v>
      </c>
      <c r="Y1440" s="268">
        <v>1</v>
      </c>
      <c r="Z1440" s="268">
        <v>1</v>
      </c>
      <c r="AA1440" s="295">
        <v>-1</v>
      </c>
      <c r="AB1440" s="264">
        <v>51</v>
      </c>
      <c r="AC1440" s="264">
        <v>51</v>
      </c>
      <c r="AD1440" s="264">
        <v>61</v>
      </c>
      <c r="AE1440" s="264">
        <v>61</v>
      </c>
      <c r="AF1440" s="268">
        <v>1</v>
      </c>
      <c r="AG1440" s="268">
        <v>1</v>
      </c>
      <c r="AH1440" s="295">
        <v>0</v>
      </c>
    </row>
    <row r="1441" spans="1:34">
      <c r="A1441" s="315" t="s">
        <v>1972</v>
      </c>
      <c r="B1441" s="321" t="s">
        <v>3380</v>
      </c>
      <c r="C1441" s="293" t="s">
        <v>2672</v>
      </c>
      <c r="D1441" s="321" t="s">
        <v>2673</v>
      </c>
      <c r="E1441" s="263">
        <v>1510</v>
      </c>
      <c r="F1441" s="263">
        <v>1508</v>
      </c>
      <c r="G1441" s="263">
        <v>1441</v>
      </c>
      <c r="H1441" s="264">
        <v>1738</v>
      </c>
      <c r="I1441" s="264">
        <v>1737</v>
      </c>
      <c r="J1441" s="264">
        <v>1664</v>
      </c>
      <c r="K1441" s="264">
        <v>2286</v>
      </c>
      <c r="L1441" s="264">
        <v>2254</v>
      </c>
      <c r="M1441" s="264">
        <v>2054</v>
      </c>
      <c r="N1441" s="267">
        <v>0.992143794460943</v>
      </c>
      <c r="O1441" s="266">
        <v>57461</v>
      </c>
      <c r="P1441" s="294">
        <v>0.9</v>
      </c>
      <c r="Q1441" s="267">
        <v>0.998675496688742</v>
      </c>
      <c r="R1441" s="267">
        <v>0.999424626006905</v>
      </c>
      <c r="S1441" s="267">
        <v>0.986001749781277</v>
      </c>
      <c r="T1441" s="295">
        <v>-0.000749129318162844</v>
      </c>
      <c r="U1441" s="266">
        <v>57916</v>
      </c>
      <c r="V1441" s="266">
        <v>55184</v>
      </c>
      <c r="W1441" s="267">
        <v>0.95282823399406</v>
      </c>
      <c r="X1441" s="267">
        <v>0.954304635761589</v>
      </c>
      <c r="Y1441" s="268">
        <v>0.957422324510932</v>
      </c>
      <c r="Z1441" s="268">
        <v>0.898512685914261</v>
      </c>
      <c r="AA1441" s="295">
        <v>-0.00311768874934271</v>
      </c>
      <c r="AB1441" s="264">
        <v>14147</v>
      </c>
      <c r="AC1441" s="264">
        <v>13403</v>
      </c>
      <c r="AD1441" s="264">
        <v>13336</v>
      </c>
      <c r="AE1441" s="264">
        <v>12721</v>
      </c>
      <c r="AF1441" s="268">
        <v>0.9474093447374</v>
      </c>
      <c r="AG1441" s="268">
        <v>0.953884223155369</v>
      </c>
      <c r="AH1441" s="295">
        <v>-0.00647487841796879</v>
      </c>
    </row>
    <row r="1442" spans="1:34">
      <c r="A1442" s="315" t="s">
        <v>1972</v>
      </c>
      <c r="B1442" s="321" t="s">
        <v>3380</v>
      </c>
      <c r="C1442" s="293" t="s">
        <v>2674</v>
      </c>
      <c r="D1442" s="321" t="s">
        <v>2675</v>
      </c>
      <c r="E1442" s="263">
        <v>4613</v>
      </c>
      <c r="F1442" s="263">
        <v>4501</v>
      </c>
      <c r="G1442" s="263">
        <v>4051</v>
      </c>
      <c r="H1442" s="264">
        <v>4987</v>
      </c>
      <c r="I1442" s="264">
        <v>4855</v>
      </c>
      <c r="J1442" s="264">
        <v>4535</v>
      </c>
      <c r="K1442" s="264">
        <v>6438</v>
      </c>
      <c r="L1442" s="264">
        <v>5834</v>
      </c>
      <c r="M1442" s="264">
        <v>5592</v>
      </c>
      <c r="N1442" s="267">
        <v>0.968472583731233</v>
      </c>
      <c r="O1442" s="266">
        <v>168552</v>
      </c>
      <c r="P1442" s="294">
        <v>0.9</v>
      </c>
      <c r="Q1442" s="267">
        <v>0.975720789074355</v>
      </c>
      <c r="R1442" s="267">
        <v>0.973531181070784</v>
      </c>
      <c r="S1442" s="267">
        <v>0.906182044113079</v>
      </c>
      <c r="T1442" s="295">
        <v>0.00218960800357104</v>
      </c>
      <c r="U1442" s="266">
        <v>174039</v>
      </c>
      <c r="V1442" s="266">
        <v>159667</v>
      </c>
      <c r="W1442" s="267">
        <v>0.917420807979821</v>
      </c>
      <c r="X1442" s="267">
        <v>0.878170388033817</v>
      </c>
      <c r="Y1442" s="268">
        <v>0.909364347302988</v>
      </c>
      <c r="Z1442" s="268">
        <v>0.868592730661696</v>
      </c>
      <c r="AA1442" s="295">
        <v>-0.0311939592691703</v>
      </c>
      <c r="AB1442" s="264">
        <v>41911</v>
      </c>
      <c r="AC1442" s="264">
        <v>38435</v>
      </c>
      <c r="AD1442" s="264">
        <v>39383</v>
      </c>
      <c r="AE1442" s="264">
        <v>36434</v>
      </c>
      <c r="AF1442" s="268">
        <v>0.917062346400706</v>
      </c>
      <c r="AG1442" s="268">
        <v>0.925119975624</v>
      </c>
      <c r="AH1442" s="295">
        <v>-0.00805762922329389</v>
      </c>
    </row>
    <row r="1443" spans="1:34">
      <c r="A1443" s="315" t="s">
        <v>1972</v>
      </c>
      <c r="B1443" s="321" t="s">
        <v>3380</v>
      </c>
      <c r="C1443" s="293" t="s">
        <v>2676</v>
      </c>
      <c r="D1443" s="321" t="s">
        <v>2677</v>
      </c>
      <c r="E1443" s="263">
        <v>1146</v>
      </c>
      <c r="F1443" s="263">
        <v>1137</v>
      </c>
      <c r="G1443" s="263">
        <v>1086</v>
      </c>
      <c r="H1443" s="264">
        <v>1360</v>
      </c>
      <c r="I1443" s="264">
        <v>1348</v>
      </c>
      <c r="J1443" s="264">
        <v>1297</v>
      </c>
      <c r="K1443" s="264">
        <v>1761</v>
      </c>
      <c r="L1443" s="264">
        <v>1736</v>
      </c>
      <c r="M1443" s="264">
        <v>1635</v>
      </c>
      <c r="N1443" s="267">
        <v>0.988079320113314</v>
      </c>
      <c r="O1443" s="266">
        <v>43599</v>
      </c>
      <c r="P1443" s="294">
        <v>0.9</v>
      </c>
      <c r="Q1443" s="267">
        <v>0.992146596858639</v>
      </c>
      <c r="R1443" s="267">
        <v>0.991176470588235</v>
      </c>
      <c r="S1443" s="267">
        <v>0.98580352072686</v>
      </c>
      <c r="T1443" s="295">
        <v>0.000970126270403382</v>
      </c>
      <c r="U1443" s="266">
        <v>44125</v>
      </c>
      <c r="V1443" s="266">
        <v>41863</v>
      </c>
      <c r="W1443" s="267">
        <v>0.948736543909348</v>
      </c>
      <c r="X1443" s="267">
        <v>0.947643979057592</v>
      </c>
      <c r="Y1443" s="268">
        <v>0.953676470588235</v>
      </c>
      <c r="Z1443" s="268">
        <v>0.928449744463373</v>
      </c>
      <c r="AA1443" s="295">
        <v>-0.00603249153064378</v>
      </c>
      <c r="AB1443" s="264">
        <v>10933</v>
      </c>
      <c r="AC1443" s="264">
        <v>10410</v>
      </c>
      <c r="AD1443" s="264">
        <v>10358</v>
      </c>
      <c r="AE1443" s="264">
        <v>9834</v>
      </c>
      <c r="AF1443" s="268">
        <v>0.952163175706576</v>
      </c>
      <c r="AG1443" s="268">
        <v>0.949411083220699</v>
      </c>
      <c r="AH1443" s="295">
        <v>0.00275209248587738</v>
      </c>
    </row>
    <row r="1444" spans="1:34">
      <c r="A1444" s="315" t="s">
        <v>1972</v>
      </c>
      <c r="B1444" s="321" t="s">
        <v>3380</v>
      </c>
      <c r="C1444" s="293" t="s">
        <v>2678</v>
      </c>
      <c r="D1444" s="321" t="s">
        <v>2679</v>
      </c>
      <c r="E1444" s="263">
        <v>3248</v>
      </c>
      <c r="F1444" s="263">
        <v>3162</v>
      </c>
      <c r="G1444" s="263">
        <v>3025</v>
      </c>
      <c r="H1444" s="264">
        <v>3798</v>
      </c>
      <c r="I1444" s="264">
        <v>3760</v>
      </c>
      <c r="J1444" s="264">
        <v>3566</v>
      </c>
      <c r="K1444" s="264">
        <v>4869</v>
      </c>
      <c r="L1444" s="264">
        <v>4801</v>
      </c>
      <c r="M1444" s="264">
        <v>4544</v>
      </c>
      <c r="N1444" s="267">
        <v>0.978854840678794</v>
      </c>
      <c r="O1444" s="266">
        <v>120267</v>
      </c>
      <c r="P1444" s="294">
        <v>0.9</v>
      </c>
      <c r="Q1444" s="267">
        <v>0.973522167487685</v>
      </c>
      <c r="R1444" s="267">
        <v>0.989994734070563</v>
      </c>
      <c r="S1444" s="267">
        <v>0.986034093242966</v>
      </c>
      <c r="T1444" s="295">
        <v>-0.0164725665828788</v>
      </c>
      <c r="U1444" s="266">
        <v>122865</v>
      </c>
      <c r="V1444" s="266">
        <v>115245</v>
      </c>
      <c r="W1444" s="267">
        <v>0.937980710535954</v>
      </c>
      <c r="X1444" s="267">
        <v>0.93134236453202</v>
      </c>
      <c r="Y1444" s="268">
        <v>0.938915218536072</v>
      </c>
      <c r="Z1444" s="268">
        <v>0.933251180940645</v>
      </c>
      <c r="AA1444" s="295">
        <v>-0.00757285400405194</v>
      </c>
      <c r="AB1444" s="264">
        <v>30413</v>
      </c>
      <c r="AC1444" s="264">
        <v>28645</v>
      </c>
      <c r="AD1444" s="264">
        <v>28138</v>
      </c>
      <c r="AE1444" s="264">
        <v>26571</v>
      </c>
      <c r="AF1444" s="268">
        <v>0.941866964784796</v>
      </c>
      <c r="AG1444" s="268">
        <v>0.944310185514251</v>
      </c>
      <c r="AH1444" s="295">
        <v>-0.00244322072945524</v>
      </c>
    </row>
    <row r="1445" spans="1:34">
      <c r="A1445" s="315" t="s">
        <v>1972</v>
      </c>
      <c r="B1445" s="321" t="s">
        <v>3380</v>
      </c>
      <c r="C1445" s="293" t="s">
        <v>2680</v>
      </c>
      <c r="D1445" s="321" t="s">
        <v>2681</v>
      </c>
      <c r="E1445" s="263">
        <v>6080</v>
      </c>
      <c r="F1445" s="263">
        <v>5719</v>
      </c>
      <c r="G1445" s="263">
        <v>5419</v>
      </c>
      <c r="H1445" s="264">
        <v>6799</v>
      </c>
      <c r="I1445" s="264">
        <v>6208</v>
      </c>
      <c r="J1445" s="264">
        <v>6103</v>
      </c>
      <c r="K1445" s="264">
        <v>8609</v>
      </c>
      <c r="L1445" s="264">
        <v>8113</v>
      </c>
      <c r="M1445" s="264">
        <v>7495</v>
      </c>
      <c r="N1445" s="267">
        <v>0.916619830351662</v>
      </c>
      <c r="O1445" s="266">
        <v>212016</v>
      </c>
      <c r="P1445" s="294">
        <v>0.9</v>
      </c>
      <c r="Q1445" s="267">
        <v>0.940625</v>
      </c>
      <c r="R1445" s="267">
        <v>0.913075452272393</v>
      </c>
      <c r="S1445" s="267">
        <v>0.942385875246835</v>
      </c>
      <c r="T1445" s="295">
        <v>0.0275495477276071</v>
      </c>
      <c r="U1445" s="266">
        <v>231302</v>
      </c>
      <c r="V1445" s="266">
        <v>213381</v>
      </c>
      <c r="W1445" s="267">
        <v>0.922521206042317</v>
      </c>
      <c r="X1445" s="267">
        <v>0.891282894736842</v>
      </c>
      <c r="Y1445" s="268">
        <v>0.897632004706574</v>
      </c>
      <c r="Z1445" s="268">
        <v>0.870600534324544</v>
      </c>
      <c r="AA1445" s="295">
        <v>-0.00634910996973237</v>
      </c>
      <c r="AB1445" s="264">
        <v>55779</v>
      </c>
      <c r="AC1445" s="264">
        <v>51224</v>
      </c>
      <c r="AD1445" s="264">
        <v>53246</v>
      </c>
      <c r="AE1445" s="264">
        <v>49383</v>
      </c>
      <c r="AF1445" s="268">
        <v>0.918338442783126</v>
      </c>
      <c r="AG1445" s="268">
        <v>0.927449949291966</v>
      </c>
      <c r="AH1445" s="295">
        <v>-0.0091115065088393</v>
      </c>
    </row>
    <row r="1446" spans="1:34">
      <c r="A1446" s="315" t="s">
        <v>1972</v>
      </c>
      <c r="B1446" s="321" t="s">
        <v>3381</v>
      </c>
      <c r="C1446" s="293" t="s">
        <v>2682</v>
      </c>
      <c r="D1446" s="321" t="s">
        <v>2683</v>
      </c>
      <c r="E1446" s="263">
        <v>4370</v>
      </c>
      <c r="F1446" s="263">
        <v>4231</v>
      </c>
      <c r="G1446" s="263">
        <v>4074</v>
      </c>
      <c r="H1446" s="264">
        <v>4887</v>
      </c>
      <c r="I1446" s="264">
        <v>4706</v>
      </c>
      <c r="J1446" s="264">
        <v>4511</v>
      </c>
      <c r="K1446" s="264">
        <v>5964</v>
      </c>
      <c r="L1446" s="264">
        <v>5593</v>
      </c>
      <c r="M1446" s="264">
        <v>5181</v>
      </c>
      <c r="N1446" s="267">
        <v>0.959868980826931</v>
      </c>
      <c r="O1446" s="266">
        <v>150040</v>
      </c>
      <c r="P1446" s="294">
        <v>0.9</v>
      </c>
      <c r="Q1446" s="267">
        <v>0.968192219679634</v>
      </c>
      <c r="R1446" s="267">
        <v>0.962962962962963</v>
      </c>
      <c r="S1446" s="267">
        <v>0.937793427230047</v>
      </c>
      <c r="T1446" s="295">
        <v>0.00522925671667096</v>
      </c>
      <c r="U1446" s="266">
        <v>156313</v>
      </c>
      <c r="V1446" s="266">
        <v>145483</v>
      </c>
      <c r="W1446" s="267">
        <v>0.930715935334873</v>
      </c>
      <c r="X1446" s="267">
        <v>0.932265446224256</v>
      </c>
      <c r="Y1446" s="268">
        <v>0.923061182729691</v>
      </c>
      <c r="Z1446" s="268">
        <v>0.868712273641851</v>
      </c>
      <c r="AA1446" s="295">
        <v>0.00920426349456527</v>
      </c>
      <c r="AB1446" s="264">
        <v>38636</v>
      </c>
      <c r="AC1446" s="264">
        <v>36123</v>
      </c>
      <c r="AD1446" s="264">
        <v>35632</v>
      </c>
      <c r="AE1446" s="264">
        <v>33428</v>
      </c>
      <c r="AF1446" s="268">
        <v>0.93495703488974</v>
      </c>
      <c r="AG1446" s="268">
        <v>0.938145487202515</v>
      </c>
      <c r="AH1446" s="295">
        <v>-0.00318845231277443</v>
      </c>
    </row>
    <row r="1447" spans="1:34">
      <c r="A1447" s="315" t="s">
        <v>1972</v>
      </c>
      <c r="B1447" s="321" t="s">
        <v>3381</v>
      </c>
      <c r="C1447" s="293" t="s">
        <v>2684</v>
      </c>
      <c r="D1447" s="321" t="s">
        <v>2685</v>
      </c>
      <c r="E1447" s="263">
        <v>3660</v>
      </c>
      <c r="F1447" s="263">
        <v>3511</v>
      </c>
      <c r="G1447" s="263">
        <v>3312</v>
      </c>
      <c r="H1447" s="264">
        <v>4368</v>
      </c>
      <c r="I1447" s="264">
        <v>4227</v>
      </c>
      <c r="J1447" s="264">
        <v>4024</v>
      </c>
      <c r="K1447" s="264">
        <v>5610</v>
      </c>
      <c r="L1447" s="264">
        <v>5388</v>
      </c>
      <c r="M1447" s="264">
        <v>4954</v>
      </c>
      <c r="N1447" s="267">
        <v>0.959946445720214</v>
      </c>
      <c r="O1447" s="266">
        <v>136945</v>
      </c>
      <c r="P1447" s="294">
        <v>0.9</v>
      </c>
      <c r="Q1447" s="267">
        <v>0.959289617486339</v>
      </c>
      <c r="R1447" s="267">
        <v>0.96771978021978</v>
      </c>
      <c r="S1447" s="267">
        <v>0.960427807486631</v>
      </c>
      <c r="T1447" s="295">
        <v>-0.00843016273344144</v>
      </c>
      <c r="U1447" s="266">
        <v>142659</v>
      </c>
      <c r="V1447" s="266">
        <v>133127</v>
      </c>
      <c r="W1447" s="267">
        <v>0.933183325272153</v>
      </c>
      <c r="X1447" s="267">
        <v>0.904918032786885</v>
      </c>
      <c r="Y1447" s="268">
        <v>0.921245421245421</v>
      </c>
      <c r="Z1447" s="268">
        <v>0.883065953654189</v>
      </c>
      <c r="AA1447" s="295">
        <v>-0.016327388458536</v>
      </c>
      <c r="AB1447" s="264">
        <v>34801</v>
      </c>
      <c r="AC1447" s="264">
        <v>32246</v>
      </c>
      <c r="AD1447" s="264">
        <v>32983</v>
      </c>
      <c r="AE1447" s="264">
        <v>31054</v>
      </c>
      <c r="AF1447" s="268">
        <v>0.926582569466395</v>
      </c>
      <c r="AG1447" s="268">
        <v>0.94151532607707</v>
      </c>
      <c r="AH1447" s="295">
        <v>-0.0149327566106754</v>
      </c>
    </row>
    <row r="1448" spans="1:34">
      <c r="A1448" s="315" t="s">
        <v>1972</v>
      </c>
      <c r="B1448" s="321" t="s">
        <v>3381</v>
      </c>
      <c r="C1448" s="293" t="s">
        <v>2686</v>
      </c>
      <c r="D1448" s="321" t="s">
        <v>2687</v>
      </c>
      <c r="E1448" s="263">
        <v>1191</v>
      </c>
      <c r="F1448" s="263">
        <v>1185</v>
      </c>
      <c r="G1448" s="263">
        <v>1133</v>
      </c>
      <c r="H1448" s="264">
        <v>1470</v>
      </c>
      <c r="I1448" s="264">
        <v>1452</v>
      </c>
      <c r="J1448" s="264">
        <v>1399</v>
      </c>
      <c r="K1448" s="264">
        <v>1716</v>
      </c>
      <c r="L1448" s="264">
        <v>1690</v>
      </c>
      <c r="M1448" s="264">
        <v>1625</v>
      </c>
      <c r="N1448" s="267">
        <v>0.990851513019001</v>
      </c>
      <c r="O1448" s="266">
        <v>43648</v>
      </c>
      <c r="P1448" s="294">
        <v>0.9</v>
      </c>
      <c r="Q1448" s="267">
        <v>0.994962216624685</v>
      </c>
      <c r="R1448" s="267">
        <v>0.987755102040816</v>
      </c>
      <c r="S1448" s="267">
        <v>0.984848484848485</v>
      </c>
      <c r="T1448" s="295">
        <v>0.0072071145838688</v>
      </c>
      <c r="U1448" s="266">
        <v>44051</v>
      </c>
      <c r="V1448" s="266">
        <v>42136</v>
      </c>
      <c r="W1448" s="267">
        <v>0.956527661120065</v>
      </c>
      <c r="X1448" s="267">
        <v>0.951301427371956</v>
      </c>
      <c r="Y1448" s="268">
        <v>0.951700680272109</v>
      </c>
      <c r="Z1448" s="268">
        <v>0.946969696969697</v>
      </c>
      <c r="AA1448" s="295">
        <v>-0.000399252900152525</v>
      </c>
      <c r="AB1448" s="264">
        <v>10918</v>
      </c>
      <c r="AC1448" s="264">
        <v>10440</v>
      </c>
      <c r="AD1448" s="264">
        <v>10073</v>
      </c>
      <c r="AE1448" s="264">
        <v>9645</v>
      </c>
      <c r="AF1448" s="268">
        <v>0.956219087745008</v>
      </c>
      <c r="AG1448" s="268">
        <v>0.957510175717264</v>
      </c>
      <c r="AH1448" s="295">
        <v>-0.00129108797225574</v>
      </c>
    </row>
    <row r="1449" spans="1:34">
      <c r="A1449" s="315" t="s">
        <v>1972</v>
      </c>
      <c r="B1449" s="321" t="s">
        <v>3381</v>
      </c>
      <c r="C1449" s="293" t="s">
        <v>2688</v>
      </c>
      <c r="D1449" s="321" t="s">
        <v>2689</v>
      </c>
      <c r="E1449" s="263">
        <v>1372</v>
      </c>
      <c r="F1449" s="263">
        <v>1365</v>
      </c>
      <c r="G1449" s="263">
        <v>1301</v>
      </c>
      <c r="H1449" s="264">
        <v>1692</v>
      </c>
      <c r="I1449" s="264">
        <v>1688</v>
      </c>
      <c r="J1449" s="264">
        <v>1607</v>
      </c>
      <c r="K1449" s="264">
        <v>1969</v>
      </c>
      <c r="L1449" s="264">
        <v>1969</v>
      </c>
      <c r="M1449" s="264">
        <v>1873</v>
      </c>
      <c r="N1449" s="267">
        <v>0.996428638559426</v>
      </c>
      <c r="O1449" s="266">
        <v>53011</v>
      </c>
      <c r="P1449" s="294">
        <v>0.9</v>
      </c>
      <c r="Q1449" s="267">
        <v>0.994897959183674</v>
      </c>
      <c r="R1449" s="267">
        <v>0.997635933806147</v>
      </c>
      <c r="S1449" s="267">
        <v>1</v>
      </c>
      <c r="T1449" s="295">
        <v>-0.00273797462247305</v>
      </c>
      <c r="U1449" s="266">
        <v>53201</v>
      </c>
      <c r="V1449" s="266">
        <v>50713</v>
      </c>
      <c r="W1449" s="267">
        <v>0.953233961767636</v>
      </c>
      <c r="X1449" s="267">
        <v>0.948250728862974</v>
      </c>
      <c r="Y1449" s="268">
        <v>0.949763593380615</v>
      </c>
      <c r="Z1449" s="268">
        <v>0.951244286439817</v>
      </c>
      <c r="AA1449" s="295">
        <v>-0.00151286451764088</v>
      </c>
      <c r="AB1449" s="264">
        <v>12582</v>
      </c>
      <c r="AC1449" s="264">
        <v>12008</v>
      </c>
      <c r="AD1449" s="264">
        <v>12094</v>
      </c>
      <c r="AE1449" s="264">
        <v>11559</v>
      </c>
      <c r="AF1449" s="268">
        <v>0.954379271975838</v>
      </c>
      <c r="AG1449" s="268">
        <v>0.955763188357863</v>
      </c>
      <c r="AH1449" s="295">
        <v>-0.00138391638202495</v>
      </c>
    </row>
    <row r="1450" spans="1:34">
      <c r="A1450" s="315" t="s">
        <v>1972</v>
      </c>
      <c r="B1450" s="321" t="s">
        <v>3381</v>
      </c>
      <c r="C1450" s="293" t="s">
        <v>2690</v>
      </c>
      <c r="D1450" s="321" t="s">
        <v>2691</v>
      </c>
      <c r="E1450" s="263">
        <v>2613</v>
      </c>
      <c r="F1450" s="263">
        <v>2573</v>
      </c>
      <c r="G1450" s="263">
        <v>2500</v>
      </c>
      <c r="H1450" s="264">
        <v>3092</v>
      </c>
      <c r="I1450" s="264">
        <v>3026</v>
      </c>
      <c r="J1450" s="264">
        <v>2969</v>
      </c>
      <c r="K1450" s="264">
        <v>3690</v>
      </c>
      <c r="L1450" s="264">
        <v>3533</v>
      </c>
      <c r="M1450" s="264">
        <v>3486</v>
      </c>
      <c r="N1450" s="267">
        <v>0.974231010671689</v>
      </c>
      <c r="O1450" s="266">
        <v>93117</v>
      </c>
      <c r="P1450" s="294">
        <v>0.9</v>
      </c>
      <c r="Q1450" s="267">
        <v>0.984691924990432</v>
      </c>
      <c r="R1450" s="267">
        <v>0.978654592496766</v>
      </c>
      <c r="S1450" s="267">
        <v>0.957452574525745</v>
      </c>
      <c r="T1450" s="295">
        <v>0.00603733249366656</v>
      </c>
      <c r="U1450" s="266">
        <v>95580</v>
      </c>
      <c r="V1450" s="266">
        <v>92037</v>
      </c>
      <c r="W1450" s="267">
        <v>0.96293157564344</v>
      </c>
      <c r="X1450" s="267">
        <v>0.956754688097972</v>
      </c>
      <c r="Y1450" s="268">
        <v>0.960219922380336</v>
      </c>
      <c r="Z1450" s="268">
        <v>0.944715447154472</v>
      </c>
      <c r="AA1450" s="295">
        <v>-0.00346523428236467</v>
      </c>
      <c r="AB1450" s="264">
        <v>23474</v>
      </c>
      <c r="AC1450" s="264">
        <v>22721</v>
      </c>
      <c r="AD1450" s="264">
        <v>22050</v>
      </c>
      <c r="AE1450" s="264">
        <v>21209</v>
      </c>
      <c r="AF1450" s="268">
        <v>0.967921956206867</v>
      </c>
      <c r="AG1450" s="268">
        <v>0.961859410430839</v>
      </c>
      <c r="AH1450" s="295">
        <v>0.00606254577602816</v>
      </c>
    </row>
    <row r="1451" spans="1:34">
      <c r="A1451" s="315" t="s">
        <v>1972</v>
      </c>
      <c r="B1451" s="321" t="s">
        <v>3381</v>
      </c>
      <c r="C1451" s="293" t="s">
        <v>2692</v>
      </c>
      <c r="D1451" s="321" t="s">
        <v>2693</v>
      </c>
      <c r="E1451" s="263">
        <v>0</v>
      </c>
      <c r="F1451" s="263">
        <v>0</v>
      </c>
      <c r="G1451" s="263">
        <v>0</v>
      </c>
      <c r="H1451" s="264">
        <v>0</v>
      </c>
      <c r="I1451" s="264">
        <v>0</v>
      </c>
      <c r="J1451" s="264">
        <v>0</v>
      </c>
      <c r="K1451" s="264">
        <v>0</v>
      </c>
      <c r="L1451" s="264">
        <v>0</v>
      </c>
      <c r="M1451" s="264">
        <v>0</v>
      </c>
      <c r="N1451" s="267">
        <v>0</v>
      </c>
      <c r="O1451" s="266">
        <v>0</v>
      </c>
      <c r="P1451" s="294">
        <v>0.9</v>
      </c>
      <c r="Q1451" s="267">
        <v>0</v>
      </c>
      <c r="R1451" s="267">
        <v>0</v>
      </c>
      <c r="S1451" s="267">
        <v>0</v>
      </c>
      <c r="T1451" s="295">
        <v>0</v>
      </c>
      <c r="U1451" s="266">
        <v>0</v>
      </c>
      <c r="V1451" s="266">
        <v>0</v>
      </c>
      <c r="W1451" s="267">
        <v>0</v>
      </c>
      <c r="X1451" s="267">
        <v>0</v>
      </c>
      <c r="Y1451" s="268">
        <v>0</v>
      </c>
      <c r="Z1451" s="268">
        <v>0</v>
      </c>
      <c r="AA1451" s="295">
        <v>0</v>
      </c>
      <c r="AB1451" s="264">
        <v>0</v>
      </c>
      <c r="AC1451" s="264">
        <v>0</v>
      </c>
      <c r="AD1451" s="264">
        <v>0</v>
      </c>
      <c r="AE1451" s="264">
        <v>0</v>
      </c>
      <c r="AF1451" s="268">
        <v>0</v>
      </c>
      <c r="AG1451" s="268">
        <v>0</v>
      </c>
      <c r="AH1451" s="295">
        <v>0</v>
      </c>
    </row>
    <row r="1452" spans="1:34">
      <c r="A1452" s="315" t="s">
        <v>1972</v>
      </c>
      <c r="B1452" s="321" t="s">
        <v>3381</v>
      </c>
      <c r="C1452" s="293" t="s">
        <v>2694</v>
      </c>
      <c r="D1452" s="321" t="s">
        <v>2695</v>
      </c>
      <c r="E1452" s="263">
        <v>4521</v>
      </c>
      <c r="F1452" s="263">
        <v>4393</v>
      </c>
      <c r="G1452" s="263">
        <v>4203</v>
      </c>
      <c r="H1452" s="264">
        <v>4958</v>
      </c>
      <c r="I1452" s="264">
        <v>4502</v>
      </c>
      <c r="J1452" s="264">
        <v>4478</v>
      </c>
      <c r="K1452" s="264">
        <v>6097</v>
      </c>
      <c r="L1452" s="264">
        <v>5017</v>
      </c>
      <c r="M1452" s="264">
        <v>5117</v>
      </c>
      <c r="N1452" s="267">
        <v>0.949222301311552</v>
      </c>
      <c r="O1452" s="266">
        <v>134688</v>
      </c>
      <c r="P1452" s="294">
        <v>0.9</v>
      </c>
      <c r="Q1452" s="267">
        <v>0.971687679716877</v>
      </c>
      <c r="R1452" s="267">
        <v>0.90802743041549</v>
      </c>
      <c r="S1452" s="267">
        <v>0.822863703460718</v>
      </c>
      <c r="T1452" s="295">
        <v>0.0636602493013866</v>
      </c>
      <c r="U1452" s="266">
        <v>141893</v>
      </c>
      <c r="V1452" s="266">
        <v>129839</v>
      </c>
      <c r="W1452" s="267">
        <v>0.915048663429486</v>
      </c>
      <c r="X1452" s="267">
        <v>0.929661579296616</v>
      </c>
      <c r="Y1452" s="268">
        <v>0.903186768858411</v>
      </c>
      <c r="Z1452" s="268">
        <v>0.839265212399541</v>
      </c>
      <c r="AA1452" s="295">
        <v>0.0264748104382051</v>
      </c>
      <c r="AB1452" s="264">
        <v>38267</v>
      </c>
      <c r="AC1452" s="264">
        <v>34832</v>
      </c>
      <c r="AD1452" s="264">
        <v>33035</v>
      </c>
      <c r="AE1452" s="264">
        <v>30689</v>
      </c>
      <c r="AF1452" s="268">
        <v>0.910235973554237</v>
      </c>
      <c r="AG1452" s="268">
        <v>0.92898441047374</v>
      </c>
      <c r="AH1452" s="295">
        <v>-0.0187484369195026</v>
      </c>
    </row>
    <row r="1453" spans="1:34">
      <c r="A1453" s="315" t="s">
        <v>1972</v>
      </c>
      <c r="B1453" s="321" t="s">
        <v>3381</v>
      </c>
      <c r="C1453" s="293" t="s">
        <v>2696</v>
      </c>
      <c r="D1453" s="321" t="s">
        <v>2697</v>
      </c>
      <c r="E1453" s="263">
        <v>3170</v>
      </c>
      <c r="F1453" s="263">
        <v>3148</v>
      </c>
      <c r="G1453" s="263">
        <v>2834</v>
      </c>
      <c r="H1453" s="264">
        <v>3803</v>
      </c>
      <c r="I1453" s="264">
        <v>3767</v>
      </c>
      <c r="J1453" s="264">
        <v>3544</v>
      </c>
      <c r="K1453" s="264">
        <v>4445</v>
      </c>
      <c r="L1453" s="264">
        <v>4289</v>
      </c>
      <c r="M1453" s="264">
        <v>3987</v>
      </c>
      <c r="N1453" s="267">
        <v>0.987932880487248</v>
      </c>
      <c r="O1453" s="266">
        <v>112571</v>
      </c>
      <c r="P1453" s="294">
        <v>0.9</v>
      </c>
      <c r="Q1453" s="267">
        <v>0.993059936908517</v>
      </c>
      <c r="R1453" s="267">
        <v>0.990533789113857</v>
      </c>
      <c r="S1453" s="267">
        <v>0.964904386951631</v>
      </c>
      <c r="T1453" s="295">
        <v>0.00252614779465987</v>
      </c>
      <c r="U1453" s="266">
        <v>113946</v>
      </c>
      <c r="V1453" s="266">
        <v>107117</v>
      </c>
      <c r="W1453" s="267">
        <v>0.940068102434486</v>
      </c>
      <c r="X1453" s="267">
        <v>0.894006309148265</v>
      </c>
      <c r="Y1453" s="268">
        <v>0.931895871680252</v>
      </c>
      <c r="Z1453" s="268">
        <v>0.896962879640045</v>
      </c>
      <c r="AA1453" s="295">
        <v>-0.0378895625319875</v>
      </c>
      <c r="AB1453" s="264">
        <v>28828</v>
      </c>
      <c r="AC1453" s="264">
        <v>26916</v>
      </c>
      <c r="AD1453" s="264">
        <v>26895</v>
      </c>
      <c r="AE1453" s="264">
        <v>25509</v>
      </c>
      <c r="AF1453" s="268">
        <v>0.933675593173304</v>
      </c>
      <c r="AG1453" s="268">
        <v>0.948466257668712</v>
      </c>
      <c r="AH1453" s="295">
        <v>-0.0147906644954079</v>
      </c>
    </row>
    <row r="1454" spans="1:34">
      <c r="A1454" s="315" t="s">
        <v>1972</v>
      </c>
      <c r="B1454" s="321" t="s">
        <v>3381</v>
      </c>
      <c r="C1454" s="293" t="s">
        <v>2698</v>
      </c>
      <c r="D1454" s="321" t="s">
        <v>2699</v>
      </c>
      <c r="E1454" s="263">
        <v>3364</v>
      </c>
      <c r="F1454" s="263">
        <v>3210</v>
      </c>
      <c r="G1454" s="263">
        <v>3093</v>
      </c>
      <c r="H1454" s="264">
        <v>3971</v>
      </c>
      <c r="I1454" s="264">
        <v>3873</v>
      </c>
      <c r="J1454" s="264">
        <v>3641</v>
      </c>
      <c r="K1454" s="264">
        <v>4746</v>
      </c>
      <c r="L1454" s="264">
        <v>4478</v>
      </c>
      <c r="M1454" s="264">
        <v>4130</v>
      </c>
      <c r="N1454" s="267">
        <v>0.952777395346577</v>
      </c>
      <c r="O1454" s="266">
        <v>117648</v>
      </c>
      <c r="P1454" s="294">
        <v>0.9</v>
      </c>
      <c r="Q1454" s="267">
        <v>0.954221165279429</v>
      </c>
      <c r="R1454" s="267">
        <v>0.975321077814153</v>
      </c>
      <c r="S1454" s="267">
        <v>0.943531394858829</v>
      </c>
      <c r="T1454" s="295">
        <v>-0.0210999125347233</v>
      </c>
      <c r="U1454" s="266">
        <v>123479</v>
      </c>
      <c r="V1454" s="266">
        <v>112571</v>
      </c>
      <c r="W1454" s="267">
        <v>0.911661092169519</v>
      </c>
      <c r="X1454" s="267">
        <v>0.919441141498216</v>
      </c>
      <c r="Y1454" s="268">
        <v>0.916897506925208</v>
      </c>
      <c r="Z1454" s="268">
        <v>0.870206489675516</v>
      </c>
      <c r="AA1454" s="295">
        <v>0.00254363457300866</v>
      </c>
      <c r="AB1454" s="264">
        <v>30404</v>
      </c>
      <c r="AC1454" s="264">
        <v>27818</v>
      </c>
      <c r="AD1454" s="264">
        <v>28254</v>
      </c>
      <c r="AE1454" s="264">
        <v>26149</v>
      </c>
      <c r="AF1454" s="268">
        <v>0.9149454019208</v>
      </c>
      <c r="AG1454" s="268">
        <v>0.925497274722163</v>
      </c>
      <c r="AH1454" s="295">
        <v>-0.0105518728013634</v>
      </c>
    </row>
    <row r="1455" spans="1:34">
      <c r="A1455" s="315" t="s">
        <v>1972</v>
      </c>
      <c r="B1455" s="321" t="s">
        <v>3381</v>
      </c>
      <c r="C1455" s="293" t="s">
        <v>2700</v>
      </c>
      <c r="D1455" s="321" t="s">
        <v>2701</v>
      </c>
      <c r="E1455" s="263">
        <v>3375</v>
      </c>
      <c r="F1455" s="263">
        <v>3302</v>
      </c>
      <c r="G1455" s="263">
        <v>3190</v>
      </c>
      <c r="H1455" s="264">
        <v>3817</v>
      </c>
      <c r="I1455" s="264">
        <v>3742</v>
      </c>
      <c r="J1455" s="264">
        <v>3520</v>
      </c>
      <c r="K1455" s="264">
        <v>4507</v>
      </c>
      <c r="L1455" s="264">
        <v>4304</v>
      </c>
      <c r="M1455" s="264">
        <v>4056</v>
      </c>
      <c r="N1455" s="267">
        <v>0.965259679424941</v>
      </c>
      <c r="O1455" s="266">
        <v>113335</v>
      </c>
      <c r="P1455" s="294">
        <v>0.9</v>
      </c>
      <c r="Q1455" s="267">
        <v>0.97837037037037</v>
      </c>
      <c r="R1455" s="267">
        <v>0.980351061042704</v>
      </c>
      <c r="S1455" s="267">
        <v>0.954958952740182</v>
      </c>
      <c r="T1455" s="295">
        <v>-0.00198069067233331</v>
      </c>
      <c r="U1455" s="266">
        <v>117414</v>
      </c>
      <c r="V1455" s="266">
        <v>109187</v>
      </c>
      <c r="W1455" s="267">
        <v>0.929931694687175</v>
      </c>
      <c r="X1455" s="267">
        <v>0.945185185185185</v>
      </c>
      <c r="Y1455" s="268">
        <v>0.922190201729107</v>
      </c>
      <c r="Z1455" s="268">
        <v>0.899933436875971</v>
      </c>
      <c r="AA1455" s="295">
        <v>0.0229949834560786</v>
      </c>
      <c r="AB1455" s="264">
        <v>29723</v>
      </c>
      <c r="AC1455" s="264">
        <v>27438</v>
      </c>
      <c r="AD1455" s="264">
        <v>27461</v>
      </c>
      <c r="AE1455" s="264">
        <v>25850</v>
      </c>
      <c r="AF1455" s="268">
        <v>0.923123507048414</v>
      </c>
      <c r="AG1455" s="268">
        <v>0.941334984159353</v>
      </c>
      <c r="AH1455" s="295">
        <v>-0.0182114771109395</v>
      </c>
    </row>
    <row r="1456" spans="1:34">
      <c r="A1456" s="315" t="s">
        <v>1972</v>
      </c>
      <c r="B1456" s="321" t="s">
        <v>3381</v>
      </c>
      <c r="C1456" s="293" t="s">
        <v>2702</v>
      </c>
      <c r="D1456" s="321" t="s">
        <v>2703</v>
      </c>
      <c r="E1456" s="263">
        <v>2768</v>
      </c>
      <c r="F1456" s="263">
        <v>2728</v>
      </c>
      <c r="G1456" s="263">
        <v>2618</v>
      </c>
      <c r="H1456" s="264">
        <v>3067</v>
      </c>
      <c r="I1456" s="264">
        <v>2993</v>
      </c>
      <c r="J1456" s="264">
        <v>2919</v>
      </c>
      <c r="K1456" s="264">
        <v>3836</v>
      </c>
      <c r="L1456" s="264">
        <v>3766</v>
      </c>
      <c r="M1456" s="264">
        <v>3580</v>
      </c>
      <c r="N1456" s="267">
        <v>0.984101089160262</v>
      </c>
      <c r="O1456" s="266">
        <v>104359</v>
      </c>
      <c r="P1456" s="294">
        <v>0.9</v>
      </c>
      <c r="Q1456" s="267">
        <v>0.985549132947977</v>
      </c>
      <c r="R1456" s="267">
        <v>0.975872187805673</v>
      </c>
      <c r="S1456" s="267">
        <v>0.981751824817518</v>
      </c>
      <c r="T1456" s="295">
        <v>0.00967694514230355</v>
      </c>
      <c r="U1456" s="266">
        <v>106045</v>
      </c>
      <c r="V1456" s="266">
        <v>101350</v>
      </c>
      <c r="W1456" s="267">
        <v>0.95572634259041</v>
      </c>
      <c r="X1456" s="267">
        <v>0.945809248554913</v>
      </c>
      <c r="Y1456" s="268">
        <v>0.951744375611347</v>
      </c>
      <c r="Z1456" s="268">
        <v>0.933263816475495</v>
      </c>
      <c r="AA1456" s="295">
        <v>-0.00593512705643329</v>
      </c>
      <c r="AB1456" s="264">
        <v>25501</v>
      </c>
      <c r="AC1456" s="264">
        <v>24358</v>
      </c>
      <c r="AD1456" s="264">
        <v>24798</v>
      </c>
      <c r="AE1456" s="264">
        <v>23712</v>
      </c>
      <c r="AF1456" s="268">
        <v>0.955178228304772</v>
      </c>
      <c r="AG1456" s="268">
        <v>0.956206145656908</v>
      </c>
      <c r="AH1456" s="295">
        <v>-0.00102791735213548</v>
      </c>
    </row>
    <row r="1457" spans="1:34">
      <c r="A1457" s="315" t="s">
        <v>1972</v>
      </c>
      <c r="B1457" s="321" t="s">
        <v>40</v>
      </c>
      <c r="C1457" s="293" t="s">
        <v>2704</v>
      </c>
      <c r="D1457" s="321" t="s">
        <v>2704</v>
      </c>
      <c r="E1457" s="263">
        <v>0</v>
      </c>
      <c r="F1457" s="263">
        <v>0</v>
      </c>
      <c r="G1457" s="263">
        <v>0</v>
      </c>
      <c r="H1457" s="264">
        <v>0</v>
      </c>
      <c r="I1457" s="264">
        <v>0</v>
      </c>
      <c r="J1457" s="264">
        <v>0</v>
      </c>
      <c r="K1457" s="264">
        <v>0</v>
      </c>
      <c r="L1457" s="264">
        <v>0</v>
      </c>
      <c r="M1457" s="264">
        <v>0</v>
      </c>
      <c r="N1457" s="267">
        <v>0</v>
      </c>
      <c r="O1457" s="266">
        <v>0</v>
      </c>
      <c r="P1457" s="294">
        <v>0.9</v>
      </c>
      <c r="Q1457" s="267">
        <v>0</v>
      </c>
      <c r="R1457" s="267">
        <v>0</v>
      </c>
      <c r="S1457" s="267">
        <v>0</v>
      </c>
      <c r="T1457" s="295">
        <v>0</v>
      </c>
      <c r="U1457" s="266">
        <v>0</v>
      </c>
      <c r="V1457" s="266">
        <v>0</v>
      </c>
      <c r="W1457" s="267">
        <v>0</v>
      </c>
      <c r="X1457" s="267">
        <v>0</v>
      </c>
      <c r="Y1457" s="268">
        <v>0</v>
      </c>
      <c r="Z1457" s="268">
        <v>0</v>
      </c>
      <c r="AA1457" s="295">
        <v>0</v>
      </c>
      <c r="AB1457" s="264">
        <v>0</v>
      </c>
      <c r="AC1457" s="264">
        <v>0</v>
      </c>
      <c r="AD1457" s="264">
        <v>0</v>
      </c>
      <c r="AE1457" s="264">
        <v>0</v>
      </c>
      <c r="AF1457" s="268">
        <v>0</v>
      </c>
      <c r="AG1457" s="268">
        <v>0</v>
      </c>
      <c r="AH1457" s="295">
        <v>0</v>
      </c>
    </row>
    <row r="1458" spans="1:34">
      <c r="A1458" s="315" t="s">
        <v>1972</v>
      </c>
      <c r="B1458" s="321" t="s">
        <v>40</v>
      </c>
      <c r="C1458" s="293" t="s">
        <v>2705</v>
      </c>
      <c r="D1458" s="321" t="s">
        <v>2705</v>
      </c>
      <c r="E1458" s="263">
        <v>0</v>
      </c>
      <c r="F1458" s="263">
        <v>0</v>
      </c>
      <c r="G1458" s="263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67">
        <v>0</v>
      </c>
      <c r="O1458" s="266">
        <v>0</v>
      </c>
      <c r="P1458" s="294">
        <v>0.9</v>
      </c>
      <c r="Q1458" s="267">
        <v>0</v>
      </c>
      <c r="R1458" s="267">
        <v>0</v>
      </c>
      <c r="S1458" s="267">
        <v>0</v>
      </c>
      <c r="T1458" s="295">
        <v>0</v>
      </c>
      <c r="U1458" s="266">
        <v>0</v>
      </c>
      <c r="V1458" s="266">
        <v>0</v>
      </c>
      <c r="W1458" s="267">
        <v>0</v>
      </c>
      <c r="X1458" s="267">
        <v>0</v>
      </c>
      <c r="Y1458" s="268">
        <v>0</v>
      </c>
      <c r="Z1458" s="268">
        <v>0</v>
      </c>
      <c r="AA1458" s="295">
        <v>0</v>
      </c>
      <c r="AB1458" s="264">
        <v>0</v>
      </c>
      <c r="AC1458" s="264">
        <v>0</v>
      </c>
      <c r="AD1458" s="264">
        <v>0</v>
      </c>
      <c r="AE1458" s="264">
        <v>0</v>
      </c>
      <c r="AF1458" s="268">
        <v>0</v>
      </c>
      <c r="AG1458" s="268">
        <v>0</v>
      </c>
      <c r="AH1458" s="295">
        <v>0</v>
      </c>
    </row>
    <row r="1459" spans="1:34">
      <c r="A1459" s="315" t="s">
        <v>2706</v>
      </c>
      <c r="B1459" s="321" t="s">
        <v>3382</v>
      </c>
      <c r="C1459" s="293" t="s">
        <v>2708</v>
      </c>
      <c r="D1459" s="321" t="s">
        <v>2709</v>
      </c>
      <c r="E1459" s="263">
        <v>2</v>
      </c>
      <c r="F1459" s="263">
        <v>0</v>
      </c>
      <c r="G1459" s="263">
        <v>2</v>
      </c>
      <c r="H1459" s="264">
        <v>1</v>
      </c>
      <c r="I1459" s="264">
        <v>0</v>
      </c>
      <c r="J1459" s="264">
        <v>0</v>
      </c>
      <c r="K1459" s="264">
        <v>0</v>
      </c>
      <c r="L1459" s="264">
        <v>0</v>
      </c>
      <c r="M1459" s="264">
        <v>0</v>
      </c>
      <c r="N1459" s="267">
        <v>0</v>
      </c>
      <c r="O1459" s="266">
        <v>0</v>
      </c>
      <c r="P1459" s="294">
        <v>0.9</v>
      </c>
      <c r="Q1459" s="267">
        <v>0</v>
      </c>
      <c r="R1459" s="267">
        <v>0</v>
      </c>
      <c r="S1459" s="267">
        <v>0</v>
      </c>
      <c r="T1459" s="295">
        <v>0</v>
      </c>
      <c r="U1459" s="266">
        <v>16</v>
      </c>
      <c r="V1459" s="266">
        <v>12</v>
      </c>
      <c r="W1459" s="267">
        <v>0.75</v>
      </c>
      <c r="X1459" s="267">
        <v>1</v>
      </c>
      <c r="Y1459" s="268">
        <v>0</v>
      </c>
      <c r="Z1459" s="268">
        <v>0</v>
      </c>
      <c r="AA1459" s="295">
        <v>1</v>
      </c>
      <c r="AB1459" s="264">
        <v>5</v>
      </c>
      <c r="AC1459" s="264">
        <v>4</v>
      </c>
      <c r="AD1459" s="264">
        <v>4</v>
      </c>
      <c r="AE1459" s="264">
        <v>4</v>
      </c>
      <c r="AF1459" s="268">
        <v>0.8</v>
      </c>
      <c r="AG1459" s="268">
        <v>1</v>
      </c>
      <c r="AH1459" s="295">
        <v>-0.2</v>
      </c>
    </row>
    <row r="1460" spans="1:34">
      <c r="A1460" s="315" t="s">
        <v>2706</v>
      </c>
      <c r="B1460" s="321" t="s">
        <v>3382</v>
      </c>
      <c r="C1460" s="293" t="s">
        <v>2710</v>
      </c>
      <c r="D1460" s="321" t="s">
        <v>2711</v>
      </c>
      <c r="E1460" s="263">
        <v>0</v>
      </c>
      <c r="F1460" s="263">
        <v>0</v>
      </c>
      <c r="G1460" s="263">
        <v>0</v>
      </c>
      <c r="H1460" s="264">
        <v>0</v>
      </c>
      <c r="I1460" s="264">
        <v>0</v>
      </c>
      <c r="J1460" s="264">
        <v>0</v>
      </c>
      <c r="K1460" s="264">
        <v>0</v>
      </c>
      <c r="L1460" s="264">
        <v>0</v>
      </c>
      <c r="M1460" s="264">
        <v>0</v>
      </c>
      <c r="N1460" s="267">
        <v>0</v>
      </c>
      <c r="O1460" s="266">
        <v>0</v>
      </c>
      <c r="P1460" s="294">
        <v>0.9</v>
      </c>
      <c r="Q1460" s="267">
        <v>0</v>
      </c>
      <c r="R1460" s="267">
        <v>0</v>
      </c>
      <c r="S1460" s="267">
        <v>0</v>
      </c>
      <c r="T1460" s="295">
        <v>0</v>
      </c>
      <c r="U1460" s="266">
        <v>1</v>
      </c>
      <c r="V1460" s="266">
        <v>1</v>
      </c>
      <c r="W1460" s="267">
        <v>1</v>
      </c>
      <c r="X1460" s="267">
        <v>0</v>
      </c>
      <c r="Y1460" s="268">
        <v>0</v>
      </c>
      <c r="Z1460" s="268">
        <v>0</v>
      </c>
      <c r="AA1460" s="295">
        <v>0</v>
      </c>
      <c r="AB1460" s="264">
        <v>0</v>
      </c>
      <c r="AC1460" s="264">
        <v>0</v>
      </c>
      <c r="AD1460" s="264">
        <v>0</v>
      </c>
      <c r="AE1460" s="264">
        <v>0</v>
      </c>
      <c r="AF1460" s="268">
        <v>0</v>
      </c>
      <c r="AG1460" s="268">
        <v>0</v>
      </c>
      <c r="AH1460" s="295">
        <v>0</v>
      </c>
    </row>
    <row r="1461" spans="1:34">
      <c r="A1461" s="315" t="s">
        <v>2706</v>
      </c>
      <c r="B1461" s="321" t="s">
        <v>3383</v>
      </c>
      <c r="C1461" s="293" t="s">
        <v>2712</v>
      </c>
      <c r="D1461" s="321" t="s">
        <v>2713</v>
      </c>
      <c r="E1461" s="263">
        <v>0</v>
      </c>
      <c r="F1461" s="263">
        <v>0</v>
      </c>
      <c r="G1461" s="263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67">
        <v>0</v>
      </c>
      <c r="O1461" s="266">
        <v>0</v>
      </c>
      <c r="P1461" s="294">
        <v>0.9</v>
      </c>
      <c r="Q1461" s="267">
        <v>0</v>
      </c>
      <c r="R1461" s="267">
        <v>0</v>
      </c>
      <c r="S1461" s="267">
        <v>0</v>
      </c>
      <c r="T1461" s="295">
        <v>0</v>
      </c>
      <c r="U1461" s="266">
        <v>0</v>
      </c>
      <c r="V1461" s="266">
        <v>0</v>
      </c>
      <c r="W1461" s="267">
        <v>0</v>
      </c>
      <c r="X1461" s="267">
        <v>0</v>
      </c>
      <c r="Y1461" s="268">
        <v>0</v>
      </c>
      <c r="Z1461" s="268">
        <v>0</v>
      </c>
      <c r="AA1461" s="295">
        <v>0</v>
      </c>
      <c r="AB1461" s="264">
        <v>0</v>
      </c>
      <c r="AC1461" s="264">
        <v>0</v>
      </c>
      <c r="AD1461" s="264">
        <v>0</v>
      </c>
      <c r="AE1461" s="264">
        <v>0</v>
      </c>
      <c r="AF1461" s="268">
        <v>0</v>
      </c>
      <c r="AG1461" s="268">
        <v>0</v>
      </c>
      <c r="AH1461" s="295">
        <v>0</v>
      </c>
    </row>
    <row r="1462" spans="1:34">
      <c r="A1462" s="315" t="s">
        <v>2706</v>
      </c>
      <c r="B1462" s="321" t="s">
        <v>3382</v>
      </c>
      <c r="C1462" s="293" t="s">
        <v>2714</v>
      </c>
      <c r="D1462" s="321" t="s">
        <v>2715</v>
      </c>
      <c r="E1462" s="263">
        <v>10</v>
      </c>
      <c r="F1462" s="263">
        <v>0</v>
      </c>
      <c r="G1462" s="263">
        <v>10</v>
      </c>
      <c r="H1462" s="264">
        <v>4</v>
      </c>
      <c r="I1462" s="264">
        <v>0</v>
      </c>
      <c r="J1462" s="264">
        <v>4</v>
      </c>
      <c r="K1462" s="264">
        <v>6</v>
      </c>
      <c r="L1462" s="264">
        <v>0</v>
      </c>
      <c r="M1462" s="264">
        <v>6</v>
      </c>
      <c r="N1462" s="267">
        <v>0</v>
      </c>
      <c r="O1462" s="266">
        <v>0</v>
      </c>
      <c r="P1462" s="294">
        <v>0.9</v>
      </c>
      <c r="Q1462" s="267">
        <v>0</v>
      </c>
      <c r="R1462" s="267">
        <v>0</v>
      </c>
      <c r="S1462" s="267">
        <v>0</v>
      </c>
      <c r="T1462" s="295">
        <v>0</v>
      </c>
      <c r="U1462" s="266">
        <v>198</v>
      </c>
      <c r="V1462" s="266">
        <v>196</v>
      </c>
      <c r="W1462" s="267">
        <v>0.98989898989899</v>
      </c>
      <c r="X1462" s="267">
        <v>1</v>
      </c>
      <c r="Y1462" s="268">
        <v>1</v>
      </c>
      <c r="Z1462" s="268">
        <v>1</v>
      </c>
      <c r="AA1462" s="295">
        <v>0</v>
      </c>
      <c r="AB1462" s="264">
        <v>51</v>
      </c>
      <c r="AC1462" s="264">
        <v>50</v>
      </c>
      <c r="AD1462" s="264">
        <v>38</v>
      </c>
      <c r="AE1462" s="264">
        <v>37</v>
      </c>
      <c r="AF1462" s="268">
        <v>0.980392156862745</v>
      </c>
      <c r="AG1462" s="268">
        <v>0.973684210526316</v>
      </c>
      <c r="AH1462" s="295">
        <v>0.00670794633642924</v>
      </c>
    </row>
    <row r="1463" spans="1:34">
      <c r="A1463" s="315" t="s">
        <v>2706</v>
      </c>
      <c r="B1463" s="321" t="s">
        <v>3382</v>
      </c>
      <c r="C1463" s="293" t="s">
        <v>2716</v>
      </c>
      <c r="D1463" s="321" t="s">
        <v>2717</v>
      </c>
      <c r="E1463" s="263">
        <v>0</v>
      </c>
      <c r="F1463" s="263">
        <v>0</v>
      </c>
      <c r="G1463" s="263">
        <v>0</v>
      </c>
      <c r="H1463" s="264">
        <v>0</v>
      </c>
      <c r="I1463" s="264">
        <v>0</v>
      </c>
      <c r="J1463" s="264">
        <v>0</v>
      </c>
      <c r="K1463" s="264">
        <v>1</v>
      </c>
      <c r="L1463" s="264">
        <v>0</v>
      </c>
      <c r="M1463" s="264">
        <v>1</v>
      </c>
      <c r="N1463" s="267">
        <v>0</v>
      </c>
      <c r="O1463" s="266">
        <v>0</v>
      </c>
      <c r="P1463" s="294">
        <v>0.9</v>
      </c>
      <c r="Q1463" s="267">
        <v>0</v>
      </c>
      <c r="R1463" s="267">
        <v>0</v>
      </c>
      <c r="S1463" s="267">
        <v>0</v>
      </c>
      <c r="T1463" s="295">
        <v>0</v>
      </c>
      <c r="U1463" s="266">
        <v>5</v>
      </c>
      <c r="V1463" s="266">
        <v>3</v>
      </c>
      <c r="W1463" s="267">
        <v>0.6</v>
      </c>
      <c r="X1463" s="267">
        <v>0</v>
      </c>
      <c r="Y1463" s="268">
        <v>0</v>
      </c>
      <c r="Z1463" s="268">
        <v>1</v>
      </c>
      <c r="AA1463" s="295">
        <v>0</v>
      </c>
      <c r="AB1463" s="264">
        <v>1</v>
      </c>
      <c r="AC1463" s="264">
        <v>1</v>
      </c>
      <c r="AD1463" s="264">
        <v>3</v>
      </c>
      <c r="AE1463" s="264">
        <v>1</v>
      </c>
      <c r="AF1463" s="268">
        <v>1</v>
      </c>
      <c r="AG1463" s="268">
        <v>0.333333333333333</v>
      </c>
      <c r="AH1463" s="295">
        <v>0.666666666666667</v>
      </c>
    </row>
    <row r="1464" spans="1:34">
      <c r="A1464" s="315" t="s">
        <v>2706</v>
      </c>
      <c r="B1464" s="321" t="s">
        <v>3382</v>
      </c>
      <c r="C1464" s="293" t="s">
        <v>2718</v>
      </c>
      <c r="D1464" s="321" t="s">
        <v>2719</v>
      </c>
      <c r="E1464" s="263">
        <v>0</v>
      </c>
      <c r="F1464" s="263">
        <v>0</v>
      </c>
      <c r="G1464" s="263">
        <v>0</v>
      </c>
      <c r="H1464" s="264">
        <v>0</v>
      </c>
      <c r="I1464" s="264">
        <v>0</v>
      </c>
      <c r="J1464" s="264">
        <v>0</v>
      </c>
      <c r="K1464" s="264">
        <v>0</v>
      </c>
      <c r="L1464" s="264">
        <v>0</v>
      </c>
      <c r="M1464" s="264">
        <v>0</v>
      </c>
      <c r="N1464" s="267">
        <v>0</v>
      </c>
      <c r="O1464" s="266">
        <v>0</v>
      </c>
      <c r="P1464" s="294">
        <v>0.9</v>
      </c>
      <c r="Q1464" s="267">
        <v>0</v>
      </c>
      <c r="R1464" s="267">
        <v>0</v>
      </c>
      <c r="S1464" s="267">
        <v>0</v>
      </c>
      <c r="T1464" s="295">
        <v>0</v>
      </c>
      <c r="U1464" s="266">
        <v>12</v>
      </c>
      <c r="V1464" s="266">
        <v>12</v>
      </c>
      <c r="W1464" s="267">
        <v>1</v>
      </c>
      <c r="X1464" s="267">
        <v>0</v>
      </c>
      <c r="Y1464" s="268">
        <v>0</v>
      </c>
      <c r="Z1464" s="268">
        <v>0</v>
      </c>
      <c r="AA1464" s="295">
        <v>0</v>
      </c>
      <c r="AB1464" s="264">
        <v>3</v>
      </c>
      <c r="AC1464" s="264">
        <v>3</v>
      </c>
      <c r="AD1464" s="264">
        <v>4</v>
      </c>
      <c r="AE1464" s="264">
        <v>4</v>
      </c>
      <c r="AF1464" s="268">
        <v>1</v>
      </c>
      <c r="AG1464" s="268">
        <v>1</v>
      </c>
      <c r="AH1464" s="295">
        <v>0</v>
      </c>
    </row>
    <row r="1465" spans="1:34">
      <c r="A1465" s="315" t="s">
        <v>2706</v>
      </c>
      <c r="B1465" s="321" t="s">
        <v>3382</v>
      </c>
      <c r="C1465" s="293" t="s">
        <v>2720</v>
      </c>
      <c r="D1465" s="321" t="s">
        <v>2721</v>
      </c>
      <c r="E1465" s="263">
        <v>1</v>
      </c>
      <c r="F1465" s="263">
        <v>0</v>
      </c>
      <c r="G1465" s="263">
        <v>1</v>
      </c>
      <c r="H1465" s="264">
        <v>0</v>
      </c>
      <c r="I1465" s="264">
        <v>0</v>
      </c>
      <c r="J1465" s="264">
        <v>0</v>
      </c>
      <c r="K1465" s="264">
        <v>0</v>
      </c>
      <c r="L1465" s="264">
        <v>0</v>
      </c>
      <c r="M1465" s="264">
        <v>0</v>
      </c>
      <c r="N1465" s="267">
        <v>0</v>
      </c>
      <c r="O1465" s="266">
        <v>0</v>
      </c>
      <c r="P1465" s="294">
        <v>0.9</v>
      </c>
      <c r="Q1465" s="267">
        <v>0</v>
      </c>
      <c r="R1465" s="267">
        <v>0</v>
      </c>
      <c r="S1465" s="267">
        <v>0</v>
      </c>
      <c r="T1465" s="295">
        <v>0</v>
      </c>
      <c r="U1465" s="266">
        <v>6</v>
      </c>
      <c r="V1465" s="266">
        <v>6</v>
      </c>
      <c r="W1465" s="267">
        <v>1</v>
      </c>
      <c r="X1465" s="267">
        <v>1</v>
      </c>
      <c r="Y1465" s="268">
        <v>0</v>
      </c>
      <c r="Z1465" s="268">
        <v>0</v>
      </c>
      <c r="AA1465" s="295">
        <v>1</v>
      </c>
      <c r="AB1465" s="264">
        <v>2</v>
      </c>
      <c r="AC1465" s="264">
        <v>2</v>
      </c>
      <c r="AD1465" s="264">
        <v>3</v>
      </c>
      <c r="AE1465" s="264">
        <v>3</v>
      </c>
      <c r="AF1465" s="268">
        <v>1</v>
      </c>
      <c r="AG1465" s="268">
        <v>1</v>
      </c>
      <c r="AH1465" s="295">
        <v>0</v>
      </c>
    </row>
    <row r="1466" spans="1:34">
      <c r="A1466" s="315" t="s">
        <v>2706</v>
      </c>
      <c r="B1466" s="321" t="s">
        <v>3384</v>
      </c>
      <c r="C1466" s="293" t="s">
        <v>2722</v>
      </c>
      <c r="D1466" s="321" t="s">
        <v>2723</v>
      </c>
      <c r="E1466" s="263">
        <v>0</v>
      </c>
      <c r="F1466" s="263">
        <v>0</v>
      </c>
      <c r="G1466" s="263">
        <v>0</v>
      </c>
      <c r="H1466" s="264">
        <v>0</v>
      </c>
      <c r="I1466" s="264">
        <v>0</v>
      </c>
      <c r="J1466" s="264">
        <v>0</v>
      </c>
      <c r="K1466" s="264">
        <v>0</v>
      </c>
      <c r="L1466" s="264">
        <v>0</v>
      </c>
      <c r="M1466" s="264">
        <v>0</v>
      </c>
      <c r="N1466" s="267">
        <v>0</v>
      </c>
      <c r="O1466" s="266">
        <v>0</v>
      </c>
      <c r="P1466" s="294">
        <v>0.9</v>
      </c>
      <c r="Q1466" s="267">
        <v>0</v>
      </c>
      <c r="R1466" s="267">
        <v>0</v>
      </c>
      <c r="S1466" s="267">
        <v>0</v>
      </c>
      <c r="T1466" s="295">
        <v>0</v>
      </c>
      <c r="U1466" s="266">
        <v>1</v>
      </c>
      <c r="V1466" s="266">
        <v>1</v>
      </c>
      <c r="W1466" s="267">
        <v>1</v>
      </c>
      <c r="X1466" s="267">
        <v>0</v>
      </c>
      <c r="Y1466" s="268">
        <v>0</v>
      </c>
      <c r="Z1466" s="268">
        <v>0</v>
      </c>
      <c r="AA1466" s="295">
        <v>0</v>
      </c>
      <c r="AB1466" s="264">
        <v>0</v>
      </c>
      <c r="AC1466" s="264">
        <v>0</v>
      </c>
      <c r="AD1466" s="264">
        <v>1</v>
      </c>
      <c r="AE1466" s="264">
        <v>1</v>
      </c>
      <c r="AF1466" s="268">
        <v>0</v>
      </c>
      <c r="AG1466" s="268">
        <v>1</v>
      </c>
      <c r="AH1466" s="295">
        <v>-1</v>
      </c>
    </row>
    <row r="1467" spans="1:34">
      <c r="A1467" s="315" t="s">
        <v>2706</v>
      </c>
      <c r="B1467" s="321" t="s">
        <v>3382</v>
      </c>
      <c r="C1467" s="293" t="s">
        <v>2724</v>
      </c>
      <c r="D1467" s="321" t="s">
        <v>2725</v>
      </c>
      <c r="E1467" s="263">
        <v>0</v>
      </c>
      <c r="F1467" s="263">
        <v>0</v>
      </c>
      <c r="G1467" s="263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67">
        <v>0</v>
      </c>
      <c r="O1467" s="266">
        <v>0</v>
      </c>
      <c r="P1467" s="294">
        <v>0.9</v>
      </c>
      <c r="Q1467" s="267">
        <v>0</v>
      </c>
      <c r="R1467" s="267">
        <v>0</v>
      </c>
      <c r="S1467" s="267">
        <v>0</v>
      </c>
      <c r="T1467" s="295">
        <v>0</v>
      </c>
      <c r="U1467" s="266">
        <v>15</v>
      </c>
      <c r="V1467" s="266">
        <v>14</v>
      </c>
      <c r="W1467" s="267">
        <v>0.933333333333333</v>
      </c>
      <c r="X1467" s="267">
        <v>0</v>
      </c>
      <c r="Y1467" s="268">
        <v>0</v>
      </c>
      <c r="Z1467" s="268">
        <v>0</v>
      </c>
      <c r="AA1467" s="295">
        <v>0</v>
      </c>
      <c r="AB1467" s="264">
        <v>7</v>
      </c>
      <c r="AC1467" s="264">
        <v>7</v>
      </c>
      <c r="AD1467" s="264">
        <v>4</v>
      </c>
      <c r="AE1467" s="264">
        <v>3</v>
      </c>
      <c r="AF1467" s="268">
        <v>1</v>
      </c>
      <c r="AG1467" s="268">
        <v>0.75</v>
      </c>
      <c r="AH1467" s="295">
        <v>0.25</v>
      </c>
    </row>
    <row r="1468" spans="1:34">
      <c r="A1468" s="315" t="s">
        <v>2706</v>
      </c>
      <c r="B1468" s="321" t="s">
        <v>3385</v>
      </c>
      <c r="C1468" s="293" t="s">
        <v>2726</v>
      </c>
      <c r="D1468" s="321" t="s">
        <v>2727</v>
      </c>
      <c r="E1468" s="263">
        <v>0</v>
      </c>
      <c r="F1468" s="263">
        <v>0</v>
      </c>
      <c r="G1468" s="263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67">
        <v>0</v>
      </c>
      <c r="O1468" s="266">
        <v>0</v>
      </c>
      <c r="P1468" s="294">
        <v>0.9</v>
      </c>
      <c r="Q1468" s="267">
        <v>0</v>
      </c>
      <c r="R1468" s="267">
        <v>0</v>
      </c>
      <c r="S1468" s="267">
        <v>0</v>
      </c>
      <c r="T1468" s="295">
        <v>0</v>
      </c>
      <c r="U1468" s="266">
        <v>0</v>
      </c>
      <c r="V1468" s="266">
        <v>0</v>
      </c>
      <c r="W1468" s="267">
        <v>0</v>
      </c>
      <c r="X1468" s="267">
        <v>0</v>
      </c>
      <c r="Y1468" s="268">
        <v>0</v>
      </c>
      <c r="Z1468" s="268">
        <v>0</v>
      </c>
      <c r="AA1468" s="295">
        <v>0</v>
      </c>
      <c r="AB1468" s="264">
        <v>0</v>
      </c>
      <c r="AC1468" s="264">
        <v>0</v>
      </c>
      <c r="AD1468" s="264">
        <v>0</v>
      </c>
      <c r="AE1468" s="264">
        <v>0</v>
      </c>
      <c r="AF1468" s="268">
        <v>0</v>
      </c>
      <c r="AG1468" s="268">
        <v>0</v>
      </c>
      <c r="AH1468" s="295">
        <v>0</v>
      </c>
    </row>
    <row r="1469" spans="1:34">
      <c r="A1469" s="315" t="s">
        <v>2706</v>
      </c>
      <c r="B1469" s="321" t="s">
        <v>3382</v>
      </c>
      <c r="C1469" s="293" t="s">
        <v>2728</v>
      </c>
      <c r="D1469" s="321" t="s">
        <v>2729</v>
      </c>
      <c r="E1469" s="263">
        <v>8</v>
      </c>
      <c r="F1469" s="263">
        <v>0</v>
      </c>
      <c r="G1469" s="263">
        <v>3</v>
      </c>
      <c r="H1469" s="264">
        <v>10</v>
      </c>
      <c r="I1469" s="264">
        <v>0</v>
      </c>
      <c r="J1469" s="264">
        <v>9</v>
      </c>
      <c r="K1469" s="264">
        <v>2</v>
      </c>
      <c r="L1469" s="264">
        <v>0</v>
      </c>
      <c r="M1469" s="264">
        <v>1</v>
      </c>
      <c r="N1469" s="267">
        <v>0</v>
      </c>
      <c r="O1469" s="266">
        <v>0</v>
      </c>
      <c r="P1469" s="294">
        <v>0.9</v>
      </c>
      <c r="Q1469" s="267">
        <v>0</v>
      </c>
      <c r="R1469" s="267">
        <v>0</v>
      </c>
      <c r="S1469" s="267">
        <v>0</v>
      </c>
      <c r="T1469" s="295">
        <v>0</v>
      </c>
      <c r="U1469" s="266">
        <v>84</v>
      </c>
      <c r="V1469" s="266">
        <v>71</v>
      </c>
      <c r="W1469" s="267">
        <v>0.845238095238095</v>
      </c>
      <c r="X1469" s="267">
        <v>0.375</v>
      </c>
      <c r="Y1469" s="268">
        <v>0.9</v>
      </c>
      <c r="Z1469" s="268">
        <v>0.5</v>
      </c>
      <c r="AA1469" s="295">
        <v>-0.525</v>
      </c>
      <c r="AB1469" s="264">
        <v>34</v>
      </c>
      <c r="AC1469" s="264">
        <v>25</v>
      </c>
      <c r="AD1469" s="264">
        <v>11</v>
      </c>
      <c r="AE1469" s="264">
        <v>11</v>
      </c>
      <c r="AF1469" s="268">
        <v>0.735294117647059</v>
      </c>
      <c r="AG1469" s="268">
        <v>1</v>
      </c>
      <c r="AH1469" s="295">
        <v>-0.264705882352941</v>
      </c>
    </row>
    <row r="1470" spans="1:34">
      <c r="A1470" s="315" t="s">
        <v>2706</v>
      </c>
      <c r="B1470" s="321" t="s">
        <v>3384</v>
      </c>
      <c r="C1470" s="293" t="s">
        <v>2730</v>
      </c>
      <c r="D1470" s="321" t="s">
        <v>2731</v>
      </c>
      <c r="E1470" s="263">
        <v>0</v>
      </c>
      <c r="F1470" s="263">
        <v>0</v>
      </c>
      <c r="G1470" s="263">
        <v>0</v>
      </c>
      <c r="H1470" s="264">
        <v>0</v>
      </c>
      <c r="I1470" s="264">
        <v>0</v>
      </c>
      <c r="J1470" s="264">
        <v>0</v>
      </c>
      <c r="K1470" s="264">
        <v>0</v>
      </c>
      <c r="L1470" s="264">
        <v>0</v>
      </c>
      <c r="M1470" s="264">
        <v>0</v>
      </c>
      <c r="N1470" s="267">
        <v>0</v>
      </c>
      <c r="O1470" s="266">
        <v>0</v>
      </c>
      <c r="P1470" s="294">
        <v>0.9</v>
      </c>
      <c r="Q1470" s="267">
        <v>0</v>
      </c>
      <c r="R1470" s="267">
        <v>0</v>
      </c>
      <c r="S1470" s="267">
        <v>0</v>
      </c>
      <c r="T1470" s="295">
        <v>0</v>
      </c>
      <c r="U1470" s="266">
        <v>0</v>
      </c>
      <c r="V1470" s="266">
        <v>0</v>
      </c>
      <c r="W1470" s="267">
        <v>0</v>
      </c>
      <c r="X1470" s="267">
        <v>0</v>
      </c>
      <c r="Y1470" s="268">
        <v>0</v>
      </c>
      <c r="Z1470" s="268">
        <v>0</v>
      </c>
      <c r="AA1470" s="295">
        <v>0</v>
      </c>
      <c r="AB1470" s="264">
        <v>0</v>
      </c>
      <c r="AC1470" s="264">
        <v>0</v>
      </c>
      <c r="AD1470" s="264">
        <v>0</v>
      </c>
      <c r="AE1470" s="264">
        <v>0</v>
      </c>
      <c r="AF1470" s="268">
        <v>0</v>
      </c>
      <c r="AG1470" s="268">
        <v>0</v>
      </c>
      <c r="AH1470" s="295">
        <v>0</v>
      </c>
    </row>
    <row r="1471" spans="1:34">
      <c r="A1471" s="315" t="s">
        <v>2706</v>
      </c>
      <c r="B1471" s="321" t="s">
        <v>3382</v>
      </c>
      <c r="C1471" s="293" t="s">
        <v>2732</v>
      </c>
      <c r="D1471" s="321" t="s">
        <v>2733</v>
      </c>
      <c r="E1471" s="263">
        <v>0</v>
      </c>
      <c r="F1471" s="263">
        <v>0</v>
      </c>
      <c r="G1471" s="263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67">
        <v>0</v>
      </c>
      <c r="O1471" s="266">
        <v>0</v>
      </c>
      <c r="P1471" s="294">
        <v>0.9</v>
      </c>
      <c r="Q1471" s="267">
        <v>0</v>
      </c>
      <c r="R1471" s="267">
        <v>0</v>
      </c>
      <c r="S1471" s="267">
        <v>0</v>
      </c>
      <c r="T1471" s="295">
        <v>0</v>
      </c>
      <c r="U1471" s="266">
        <v>7</v>
      </c>
      <c r="V1471" s="266">
        <v>6</v>
      </c>
      <c r="W1471" s="267">
        <v>0.857142857142857</v>
      </c>
      <c r="X1471" s="267">
        <v>0</v>
      </c>
      <c r="Y1471" s="268">
        <v>0</v>
      </c>
      <c r="Z1471" s="268">
        <v>0</v>
      </c>
      <c r="AA1471" s="295">
        <v>0</v>
      </c>
      <c r="AB1471" s="264">
        <v>1</v>
      </c>
      <c r="AC1471" s="264">
        <v>0</v>
      </c>
      <c r="AD1471" s="264">
        <v>4</v>
      </c>
      <c r="AE1471" s="264">
        <v>4</v>
      </c>
      <c r="AF1471" s="268">
        <v>0</v>
      </c>
      <c r="AG1471" s="268">
        <v>1</v>
      </c>
      <c r="AH1471" s="295">
        <v>-1</v>
      </c>
    </row>
    <row r="1472" spans="1:34">
      <c r="A1472" s="315" t="s">
        <v>2706</v>
      </c>
      <c r="B1472" s="321" t="s">
        <v>3382</v>
      </c>
      <c r="C1472" s="293" t="s">
        <v>2734</v>
      </c>
      <c r="D1472" s="321" t="s">
        <v>2735</v>
      </c>
      <c r="E1472" s="263">
        <v>0</v>
      </c>
      <c r="F1472" s="263">
        <v>0</v>
      </c>
      <c r="G1472" s="263">
        <v>0</v>
      </c>
      <c r="H1472" s="264">
        <v>3</v>
      </c>
      <c r="I1472" s="264">
        <v>0</v>
      </c>
      <c r="J1472" s="264">
        <v>3</v>
      </c>
      <c r="K1472" s="264">
        <v>1</v>
      </c>
      <c r="L1472" s="264">
        <v>0</v>
      </c>
      <c r="M1472" s="264">
        <v>1</v>
      </c>
      <c r="N1472" s="267">
        <v>0</v>
      </c>
      <c r="O1472" s="266">
        <v>0</v>
      </c>
      <c r="P1472" s="294">
        <v>0.9</v>
      </c>
      <c r="Q1472" s="267">
        <v>0</v>
      </c>
      <c r="R1472" s="267">
        <v>0</v>
      </c>
      <c r="S1472" s="267">
        <v>0</v>
      </c>
      <c r="T1472" s="295">
        <v>0</v>
      </c>
      <c r="U1472" s="266">
        <v>17</v>
      </c>
      <c r="V1472" s="266">
        <v>17</v>
      </c>
      <c r="W1472" s="267">
        <v>1</v>
      </c>
      <c r="X1472" s="267">
        <v>0</v>
      </c>
      <c r="Y1472" s="268">
        <v>1</v>
      </c>
      <c r="Z1472" s="268">
        <v>1</v>
      </c>
      <c r="AA1472" s="295">
        <v>-1</v>
      </c>
      <c r="AB1472" s="264">
        <v>6</v>
      </c>
      <c r="AC1472" s="264">
        <v>6</v>
      </c>
      <c r="AD1472" s="264">
        <v>1</v>
      </c>
      <c r="AE1472" s="264">
        <v>1</v>
      </c>
      <c r="AF1472" s="268">
        <v>1</v>
      </c>
      <c r="AG1472" s="268">
        <v>1</v>
      </c>
      <c r="AH1472" s="295">
        <v>0</v>
      </c>
    </row>
    <row r="1473" spans="1:34">
      <c r="A1473" s="315" t="s">
        <v>2706</v>
      </c>
      <c r="B1473" s="321" t="s">
        <v>3384</v>
      </c>
      <c r="C1473" s="293" t="s">
        <v>2736</v>
      </c>
      <c r="D1473" s="321" t="s">
        <v>2737</v>
      </c>
      <c r="E1473" s="263">
        <v>0</v>
      </c>
      <c r="F1473" s="263">
        <v>0</v>
      </c>
      <c r="G1473" s="263">
        <v>0</v>
      </c>
      <c r="H1473" s="264">
        <v>0</v>
      </c>
      <c r="I1473" s="264">
        <v>0</v>
      </c>
      <c r="J1473" s="264">
        <v>0</v>
      </c>
      <c r="K1473" s="264">
        <v>0</v>
      </c>
      <c r="L1473" s="264">
        <v>0</v>
      </c>
      <c r="M1473" s="264">
        <v>0</v>
      </c>
      <c r="N1473" s="267">
        <v>0</v>
      </c>
      <c r="O1473" s="266">
        <v>0</v>
      </c>
      <c r="P1473" s="294">
        <v>0.9</v>
      </c>
      <c r="Q1473" s="267">
        <v>0</v>
      </c>
      <c r="R1473" s="267">
        <v>0</v>
      </c>
      <c r="S1473" s="267">
        <v>0</v>
      </c>
      <c r="T1473" s="295">
        <v>0</v>
      </c>
      <c r="U1473" s="266">
        <v>0</v>
      </c>
      <c r="V1473" s="266">
        <v>0</v>
      </c>
      <c r="W1473" s="267">
        <v>0</v>
      </c>
      <c r="X1473" s="267">
        <v>0</v>
      </c>
      <c r="Y1473" s="268">
        <v>0</v>
      </c>
      <c r="Z1473" s="268">
        <v>0</v>
      </c>
      <c r="AA1473" s="295">
        <v>0</v>
      </c>
      <c r="AB1473" s="264">
        <v>0</v>
      </c>
      <c r="AC1473" s="264">
        <v>0</v>
      </c>
      <c r="AD1473" s="264">
        <v>0</v>
      </c>
      <c r="AE1473" s="264">
        <v>0</v>
      </c>
      <c r="AF1473" s="268">
        <v>0</v>
      </c>
      <c r="AG1473" s="268">
        <v>0</v>
      </c>
      <c r="AH1473" s="295">
        <v>0</v>
      </c>
    </row>
    <row r="1474" spans="1:34">
      <c r="A1474" s="315" t="s">
        <v>2706</v>
      </c>
      <c r="B1474" s="321" t="s">
        <v>3383</v>
      </c>
      <c r="C1474" s="293" t="s">
        <v>2738</v>
      </c>
      <c r="D1474" s="321" t="s">
        <v>2739</v>
      </c>
      <c r="E1474" s="263">
        <v>0</v>
      </c>
      <c r="F1474" s="263">
        <v>0</v>
      </c>
      <c r="G1474" s="263">
        <v>0</v>
      </c>
      <c r="H1474" s="264">
        <v>0</v>
      </c>
      <c r="I1474" s="264">
        <v>0</v>
      </c>
      <c r="J1474" s="264">
        <v>0</v>
      </c>
      <c r="K1474" s="264">
        <v>1</v>
      </c>
      <c r="L1474" s="264">
        <v>0</v>
      </c>
      <c r="M1474" s="264">
        <v>1</v>
      </c>
      <c r="N1474" s="267">
        <v>0</v>
      </c>
      <c r="O1474" s="266">
        <v>0</v>
      </c>
      <c r="P1474" s="294">
        <v>0.9</v>
      </c>
      <c r="Q1474" s="267">
        <v>0</v>
      </c>
      <c r="R1474" s="267">
        <v>0</v>
      </c>
      <c r="S1474" s="267">
        <v>0</v>
      </c>
      <c r="T1474" s="295">
        <v>0</v>
      </c>
      <c r="U1474" s="266">
        <v>1</v>
      </c>
      <c r="V1474" s="266">
        <v>1</v>
      </c>
      <c r="W1474" s="267">
        <v>1</v>
      </c>
      <c r="X1474" s="267">
        <v>0</v>
      </c>
      <c r="Y1474" s="268">
        <v>0</v>
      </c>
      <c r="Z1474" s="268">
        <v>1</v>
      </c>
      <c r="AA1474" s="295">
        <v>0</v>
      </c>
      <c r="AB1474" s="264">
        <v>1</v>
      </c>
      <c r="AC1474" s="264">
        <v>1</v>
      </c>
      <c r="AD1474" s="264">
        <v>0</v>
      </c>
      <c r="AE1474" s="264">
        <v>0</v>
      </c>
      <c r="AF1474" s="268">
        <v>1</v>
      </c>
      <c r="AG1474" s="268">
        <v>0</v>
      </c>
      <c r="AH1474" s="295">
        <v>1</v>
      </c>
    </row>
    <row r="1475" spans="1:34">
      <c r="A1475" s="315" t="s">
        <v>2706</v>
      </c>
      <c r="B1475" s="321" t="s">
        <v>3382</v>
      </c>
      <c r="C1475" s="293" t="s">
        <v>2740</v>
      </c>
      <c r="D1475" s="321" t="s">
        <v>2741</v>
      </c>
      <c r="E1475" s="263">
        <v>3</v>
      </c>
      <c r="F1475" s="263">
        <v>0</v>
      </c>
      <c r="G1475" s="263">
        <v>3</v>
      </c>
      <c r="H1475" s="264">
        <v>1</v>
      </c>
      <c r="I1475" s="264">
        <v>0</v>
      </c>
      <c r="J1475" s="264">
        <v>1</v>
      </c>
      <c r="K1475" s="264">
        <v>2</v>
      </c>
      <c r="L1475" s="264">
        <v>0</v>
      </c>
      <c r="M1475" s="264">
        <v>2</v>
      </c>
      <c r="N1475" s="267">
        <v>0</v>
      </c>
      <c r="O1475" s="266">
        <v>0</v>
      </c>
      <c r="P1475" s="294">
        <v>0.9</v>
      </c>
      <c r="Q1475" s="267">
        <v>0</v>
      </c>
      <c r="R1475" s="267">
        <v>0</v>
      </c>
      <c r="S1475" s="267">
        <v>0</v>
      </c>
      <c r="T1475" s="295">
        <v>0</v>
      </c>
      <c r="U1475" s="266">
        <v>60</v>
      </c>
      <c r="V1475" s="266">
        <v>60</v>
      </c>
      <c r="W1475" s="267">
        <v>1</v>
      </c>
      <c r="X1475" s="267">
        <v>1</v>
      </c>
      <c r="Y1475" s="268">
        <v>1</v>
      </c>
      <c r="Z1475" s="268">
        <v>1</v>
      </c>
      <c r="AA1475" s="295">
        <v>0</v>
      </c>
      <c r="AB1475" s="264">
        <v>12</v>
      </c>
      <c r="AC1475" s="264">
        <v>12</v>
      </c>
      <c r="AD1475" s="264">
        <v>11</v>
      </c>
      <c r="AE1475" s="264">
        <v>11</v>
      </c>
      <c r="AF1475" s="268">
        <v>1</v>
      </c>
      <c r="AG1475" s="268">
        <v>1</v>
      </c>
      <c r="AH1475" s="295">
        <v>0</v>
      </c>
    </row>
    <row r="1476" spans="1:34">
      <c r="A1476" s="315" t="s">
        <v>2706</v>
      </c>
      <c r="B1476" s="321" t="s">
        <v>3384</v>
      </c>
      <c r="C1476" s="293" t="s">
        <v>2742</v>
      </c>
      <c r="D1476" s="321" t="s">
        <v>2743</v>
      </c>
      <c r="E1476" s="263">
        <v>0</v>
      </c>
      <c r="F1476" s="263">
        <v>0</v>
      </c>
      <c r="G1476" s="263">
        <v>0</v>
      </c>
      <c r="H1476" s="264">
        <v>0</v>
      </c>
      <c r="I1476" s="264">
        <v>0</v>
      </c>
      <c r="J1476" s="264">
        <v>0</v>
      </c>
      <c r="K1476" s="264">
        <v>0</v>
      </c>
      <c r="L1476" s="264">
        <v>0</v>
      </c>
      <c r="M1476" s="264">
        <v>0</v>
      </c>
      <c r="N1476" s="267">
        <v>0</v>
      </c>
      <c r="O1476" s="266">
        <v>0</v>
      </c>
      <c r="P1476" s="294">
        <v>0.9</v>
      </c>
      <c r="Q1476" s="267">
        <v>0</v>
      </c>
      <c r="R1476" s="267">
        <v>0</v>
      </c>
      <c r="S1476" s="267">
        <v>0</v>
      </c>
      <c r="T1476" s="295">
        <v>0</v>
      </c>
      <c r="U1476" s="266">
        <v>0</v>
      </c>
      <c r="V1476" s="266">
        <v>0</v>
      </c>
      <c r="W1476" s="267">
        <v>0</v>
      </c>
      <c r="X1476" s="267">
        <v>0</v>
      </c>
      <c r="Y1476" s="268">
        <v>0</v>
      </c>
      <c r="Z1476" s="268">
        <v>0</v>
      </c>
      <c r="AA1476" s="295">
        <v>0</v>
      </c>
      <c r="AB1476" s="264">
        <v>0</v>
      </c>
      <c r="AC1476" s="264">
        <v>0</v>
      </c>
      <c r="AD1476" s="264">
        <v>0</v>
      </c>
      <c r="AE1476" s="264">
        <v>0</v>
      </c>
      <c r="AF1476" s="268">
        <v>0</v>
      </c>
      <c r="AG1476" s="268">
        <v>0</v>
      </c>
      <c r="AH1476" s="295">
        <v>0</v>
      </c>
    </row>
    <row r="1477" spans="1:34">
      <c r="A1477" s="315" t="s">
        <v>2706</v>
      </c>
      <c r="B1477" s="321" t="s">
        <v>3382</v>
      </c>
      <c r="C1477" s="293" t="s">
        <v>2744</v>
      </c>
      <c r="D1477" s="321" t="s">
        <v>2745</v>
      </c>
      <c r="E1477" s="263">
        <v>1</v>
      </c>
      <c r="F1477" s="263">
        <v>0</v>
      </c>
      <c r="G1477" s="263">
        <v>1</v>
      </c>
      <c r="H1477" s="264">
        <v>0</v>
      </c>
      <c r="I1477" s="264">
        <v>0</v>
      </c>
      <c r="J1477" s="264">
        <v>0</v>
      </c>
      <c r="K1477" s="264">
        <v>0</v>
      </c>
      <c r="L1477" s="264">
        <v>0</v>
      </c>
      <c r="M1477" s="264">
        <v>0</v>
      </c>
      <c r="N1477" s="267">
        <v>0</v>
      </c>
      <c r="O1477" s="266">
        <v>0</v>
      </c>
      <c r="P1477" s="294">
        <v>0.9</v>
      </c>
      <c r="Q1477" s="267">
        <v>0</v>
      </c>
      <c r="R1477" s="267">
        <v>0</v>
      </c>
      <c r="S1477" s="267">
        <v>0</v>
      </c>
      <c r="T1477" s="295">
        <v>0</v>
      </c>
      <c r="U1477" s="266">
        <v>5</v>
      </c>
      <c r="V1477" s="266">
        <v>5</v>
      </c>
      <c r="W1477" s="267">
        <v>1</v>
      </c>
      <c r="X1477" s="267">
        <v>1</v>
      </c>
      <c r="Y1477" s="268">
        <v>0</v>
      </c>
      <c r="Z1477" s="268">
        <v>0</v>
      </c>
      <c r="AA1477" s="295">
        <v>1</v>
      </c>
      <c r="AB1477" s="264">
        <v>2</v>
      </c>
      <c r="AC1477" s="264">
        <v>2</v>
      </c>
      <c r="AD1477" s="264">
        <v>1</v>
      </c>
      <c r="AE1477" s="264">
        <v>1</v>
      </c>
      <c r="AF1477" s="268">
        <v>1</v>
      </c>
      <c r="AG1477" s="268">
        <v>1</v>
      </c>
      <c r="AH1477" s="295">
        <v>0</v>
      </c>
    </row>
    <row r="1478" spans="1:34">
      <c r="A1478" s="315" t="s">
        <v>2706</v>
      </c>
      <c r="B1478" s="321" t="s">
        <v>3386</v>
      </c>
      <c r="C1478" s="293" t="s">
        <v>2746</v>
      </c>
      <c r="D1478" s="321" t="s">
        <v>2747</v>
      </c>
      <c r="E1478" s="263">
        <v>0</v>
      </c>
      <c r="F1478" s="263">
        <v>0</v>
      </c>
      <c r="G1478" s="263">
        <v>0</v>
      </c>
      <c r="H1478" s="264">
        <v>0</v>
      </c>
      <c r="I1478" s="264">
        <v>0</v>
      </c>
      <c r="J1478" s="264">
        <v>0</v>
      </c>
      <c r="K1478" s="264">
        <v>0</v>
      </c>
      <c r="L1478" s="264">
        <v>0</v>
      </c>
      <c r="M1478" s="264">
        <v>0</v>
      </c>
      <c r="N1478" s="267">
        <v>0</v>
      </c>
      <c r="O1478" s="266">
        <v>0</v>
      </c>
      <c r="P1478" s="294">
        <v>0.9</v>
      </c>
      <c r="Q1478" s="267">
        <v>0</v>
      </c>
      <c r="R1478" s="267">
        <v>0</v>
      </c>
      <c r="S1478" s="267">
        <v>0</v>
      </c>
      <c r="T1478" s="295">
        <v>0</v>
      </c>
      <c r="U1478" s="266">
        <v>0</v>
      </c>
      <c r="V1478" s="266">
        <v>0</v>
      </c>
      <c r="W1478" s="267">
        <v>0</v>
      </c>
      <c r="X1478" s="267">
        <v>0</v>
      </c>
      <c r="Y1478" s="268">
        <v>0</v>
      </c>
      <c r="Z1478" s="268">
        <v>0</v>
      </c>
      <c r="AA1478" s="295">
        <v>0</v>
      </c>
      <c r="AB1478" s="264">
        <v>0</v>
      </c>
      <c r="AC1478" s="264">
        <v>0</v>
      </c>
      <c r="AD1478" s="264">
        <v>0</v>
      </c>
      <c r="AE1478" s="264">
        <v>0</v>
      </c>
      <c r="AF1478" s="268">
        <v>0</v>
      </c>
      <c r="AG1478" s="268">
        <v>0</v>
      </c>
      <c r="AH1478" s="295">
        <v>0</v>
      </c>
    </row>
    <row r="1479" spans="1:34">
      <c r="A1479" s="315" t="s">
        <v>2706</v>
      </c>
      <c r="B1479" s="321" t="s">
        <v>3383</v>
      </c>
      <c r="C1479" s="293" t="s">
        <v>2748</v>
      </c>
      <c r="D1479" s="321" t="s">
        <v>2749</v>
      </c>
      <c r="E1479" s="263">
        <v>0</v>
      </c>
      <c r="F1479" s="263">
        <v>0</v>
      </c>
      <c r="G1479" s="263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67">
        <v>0</v>
      </c>
      <c r="O1479" s="266">
        <v>0</v>
      </c>
      <c r="P1479" s="294">
        <v>0.9</v>
      </c>
      <c r="Q1479" s="267">
        <v>0</v>
      </c>
      <c r="R1479" s="267">
        <v>0</v>
      </c>
      <c r="S1479" s="267">
        <v>0</v>
      </c>
      <c r="T1479" s="295">
        <v>0</v>
      </c>
      <c r="U1479" s="266">
        <v>0</v>
      </c>
      <c r="V1479" s="266">
        <v>0</v>
      </c>
      <c r="W1479" s="267">
        <v>0</v>
      </c>
      <c r="X1479" s="267">
        <v>0</v>
      </c>
      <c r="Y1479" s="268">
        <v>0</v>
      </c>
      <c r="Z1479" s="268">
        <v>0</v>
      </c>
      <c r="AA1479" s="295">
        <v>0</v>
      </c>
      <c r="AB1479" s="264">
        <v>0</v>
      </c>
      <c r="AC1479" s="264">
        <v>0</v>
      </c>
      <c r="AD1479" s="264">
        <v>0</v>
      </c>
      <c r="AE1479" s="264">
        <v>0</v>
      </c>
      <c r="AF1479" s="268">
        <v>0</v>
      </c>
      <c r="AG1479" s="268">
        <v>0</v>
      </c>
      <c r="AH1479" s="295">
        <v>0</v>
      </c>
    </row>
    <row r="1480" spans="1:34">
      <c r="A1480" s="315" t="s">
        <v>2706</v>
      </c>
      <c r="B1480" s="321" t="s">
        <v>3382</v>
      </c>
      <c r="C1480" s="293" t="s">
        <v>2750</v>
      </c>
      <c r="D1480" s="321" t="s">
        <v>2751</v>
      </c>
      <c r="E1480" s="263">
        <v>0</v>
      </c>
      <c r="F1480" s="263">
        <v>0</v>
      </c>
      <c r="G1480" s="263">
        <v>0</v>
      </c>
      <c r="H1480" s="264">
        <v>0</v>
      </c>
      <c r="I1480" s="264">
        <v>0</v>
      </c>
      <c r="J1480" s="264">
        <v>0</v>
      </c>
      <c r="K1480" s="264">
        <v>1</v>
      </c>
      <c r="L1480" s="264">
        <v>0</v>
      </c>
      <c r="M1480" s="264">
        <v>1</v>
      </c>
      <c r="N1480" s="267">
        <v>0</v>
      </c>
      <c r="O1480" s="266">
        <v>0</v>
      </c>
      <c r="P1480" s="294">
        <v>0.9</v>
      </c>
      <c r="Q1480" s="267">
        <v>0</v>
      </c>
      <c r="R1480" s="267">
        <v>0</v>
      </c>
      <c r="S1480" s="267">
        <v>0</v>
      </c>
      <c r="T1480" s="295">
        <v>0</v>
      </c>
      <c r="U1480" s="266">
        <v>140</v>
      </c>
      <c r="V1480" s="266">
        <v>102</v>
      </c>
      <c r="W1480" s="267">
        <v>0.728571428571429</v>
      </c>
      <c r="X1480" s="267">
        <v>0</v>
      </c>
      <c r="Y1480" s="268">
        <v>0</v>
      </c>
      <c r="Z1480" s="268">
        <v>1</v>
      </c>
      <c r="AA1480" s="295">
        <v>0</v>
      </c>
      <c r="AB1480" s="264">
        <v>16</v>
      </c>
      <c r="AC1480" s="264">
        <v>15</v>
      </c>
      <c r="AD1480" s="264">
        <v>24</v>
      </c>
      <c r="AE1480" s="264">
        <v>24</v>
      </c>
      <c r="AF1480" s="268">
        <v>0.9375</v>
      </c>
      <c r="AG1480" s="268">
        <v>1</v>
      </c>
      <c r="AH1480" s="295">
        <v>-0.0625</v>
      </c>
    </row>
    <row r="1481" spans="1:34">
      <c r="A1481" s="315" t="s">
        <v>2706</v>
      </c>
      <c r="B1481" s="321" t="s">
        <v>3384</v>
      </c>
      <c r="C1481" s="293" t="s">
        <v>2752</v>
      </c>
      <c r="D1481" s="321" t="s">
        <v>2753</v>
      </c>
      <c r="E1481" s="263">
        <v>0</v>
      </c>
      <c r="F1481" s="263">
        <v>0</v>
      </c>
      <c r="G1481" s="263">
        <v>0</v>
      </c>
      <c r="H1481" s="264">
        <v>0</v>
      </c>
      <c r="I1481" s="264">
        <v>0</v>
      </c>
      <c r="J1481" s="264">
        <v>0</v>
      </c>
      <c r="K1481" s="264">
        <v>0</v>
      </c>
      <c r="L1481" s="264">
        <v>0</v>
      </c>
      <c r="M1481" s="264">
        <v>0</v>
      </c>
      <c r="N1481" s="267">
        <v>0</v>
      </c>
      <c r="O1481" s="266">
        <v>0</v>
      </c>
      <c r="P1481" s="294">
        <v>0.9</v>
      </c>
      <c r="Q1481" s="267">
        <v>0</v>
      </c>
      <c r="R1481" s="267">
        <v>0</v>
      </c>
      <c r="S1481" s="267">
        <v>0</v>
      </c>
      <c r="T1481" s="295">
        <v>0</v>
      </c>
      <c r="U1481" s="266">
        <v>0</v>
      </c>
      <c r="V1481" s="266">
        <v>0</v>
      </c>
      <c r="W1481" s="267">
        <v>0</v>
      </c>
      <c r="X1481" s="267">
        <v>0</v>
      </c>
      <c r="Y1481" s="268">
        <v>0</v>
      </c>
      <c r="Z1481" s="268">
        <v>0</v>
      </c>
      <c r="AA1481" s="295">
        <v>0</v>
      </c>
      <c r="AB1481" s="264">
        <v>0</v>
      </c>
      <c r="AC1481" s="264">
        <v>0</v>
      </c>
      <c r="AD1481" s="264">
        <v>0</v>
      </c>
      <c r="AE1481" s="264">
        <v>0</v>
      </c>
      <c r="AF1481" s="268">
        <v>0</v>
      </c>
      <c r="AG1481" s="268">
        <v>0</v>
      </c>
      <c r="AH1481" s="295">
        <v>0</v>
      </c>
    </row>
    <row r="1482" spans="1:34">
      <c r="A1482" s="315" t="s">
        <v>2706</v>
      </c>
      <c r="B1482" s="321" t="s">
        <v>3384</v>
      </c>
      <c r="C1482" s="293" t="s">
        <v>2754</v>
      </c>
      <c r="D1482" s="321" t="s">
        <v>2755</v>
      </c>
      <c r="E1482" s="263">
        <v>0</v>
      </c>
      <c r="F1482" s="263">
        <v>0</v>
      </c>
      <c r="G1482" s="263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67">
        <v>0</v>
      </c>
      <c r="O1482" s="266">
        <v>0</v>
      </c>
      <c r="P1482" s="294">
        <v>0.9</v>
      </c>
      <c r="Q1482" s="267">
        <v>0</v>
      </c>
      <c r="R1482" s="267">
        <v>0</v>
      </c>
      <c r="S1482" s="267">
        <v>0</v>
      </c>
      <c r="T1482" s="295">
        <v>0</v>
      </c>
      <c r="U1482" s="266">
        <v>1</v>
      </c>
      <c r="V1482" s="266">
        <v>1</v>
      </c>
      <c r="W1482" s="267">
        <v>1</v>
      </c>
      <c r="X1482" s="267">
        <v>0</v>
      </c>
      <c r="Y1482" s="268">
        <v>0</v>
      </c>
      <c r="Z1482" s="268">
        <v>0</v>
      </c>
      <c r="AA1482" s="295">
        <v>0</v>
      </c>
      <c r="AB1482" s="264">
        <v>0</v>
      </c>
      <c r="AC1482" s="264">
        <v>0</v>
      </c>
      <c r="AD1482" s="264">
        <v>0</v>
      </c>
      <c r="AE1482" s="264">
        <v>0</v>
      </c>
      <c r="AF1482" s="268">
        <v>0</v>
      </c>
      <c r="AG1482" s="268">
        <v>0</v>
      </c>
      <c r="AH1482" s="295">
        <v>0</v>
      </c>
    </row>
    <row r="1483" spans="1:34">
      <c r="A1483" s="315" t="s">
        <v>2706</v>
      </c>
      <c r="B1483" s="321" t="s">
        <v>3386</v>
      </c>
      <c r="C1483" s="293" t="s">
        <v>2756</v>
      </c>
      <c r="D1483" s="321" t="s">
        <v>2757</v>
      </c>
      <c r="E1483" s="263">
        <v>0</v>
      </c>
      <c r="F1483" s="263">
        <v>0</v>
      </c>
      <c r="G1483" s="263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67">
        <v>0</v>
      </c>
      <c r="O1483" s="266">
        <v>0</v>
      </c>
      <c r="P1483" s="294">
        <v>0.9</v>
      </c>
      <c r="Q1483" s="267">
        <v>0</v>
      </c>
      <c r="R1483" s="267">
        <v>0</v>
      </c>
      <c r="S1483" s="267">
        <v>0</v>
      </c>
      <c r="T1483" s="295">
        <v>0</v>
      </c>
      <c r="U1483" s="266">
        <v>2</v>
      </c>
      <c r="V1483" s="266">
        <v>2</v>
      </c>
      <c r="W1483" s="267">
        <v>1</v>
      </c>
      <c r="X1483" s="267">
        <v>0</v>
      </c>
      <c r="Y1483" s="268">
        <v>0</v>
      </c>
      <c r="Z1483" s="268">
        <v>0</v>
      </c>
      <c r="AA1483" s="295">
        <v>0</v>
      </c>
      <c r="AB1483" s="264">
        <v>0</v>
      </c>
      <c r="AC1483" s="264">
        <v>0</v>
      </c>
      <c r="AD1483" s="264">
        <v>0</v>
      </c>
      <c r="AE1483" s="264">
        <v>0</v>
      </c>
      <c r="AF1483" s="268">
        <v>0</v>
      </c>
      <c r="AG1483" s="268">
        <v>0</v>
      </c>
      <c r="AH1483" s="295">
        <v>0</v>
      </c>
    </row>
    <row r="1484" spans="1:34">
      <c r="A1484" s="315" t="s">
        <v>2706</v>
      </c>
      <c r="B1484" s="321" t="s">
        <v>3385</v>
      </c>
      <c r="C1484" s="293" t="s">
        <v>2758</v>
      </c>
      <c r="D1484" s="321" t="s">
        <v>2759</v>
      </c>
      <c r="E1484" s="263">
        <v>0</v>
      </c>
      <c r="F1484" s="263">
        <v>0</v>
      </c>
      <c r="G1484" s="263">
        <v>0</v>
      </c>
      <c r="H1484" s="264">
        <v>1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67">
        <v>0.0769230769230769</v>
      </c>
      <c r="O1484" s="266">
        <v>2</v>
      </c>
      <c r="P1484" s="294">
        <v>0.9</v>
      </c>
      <c r="Q1484" s="267">
        <v>0</v>
      </c>
      <c r="R1484" s="267">
        <v>0</v>
      </c>
      <c r="S1484" s="267">
        <v>0</v>
      </c>
      <c r="T1484" s="295">
        <v>0</v>
      </c>
      <c r="U1484" s="266">
        <v>26</v>
      </c>
      <c r="V1484" s="266">
        <v>21</v>
      </c>
      <c r="W1484" s="267">
        <v>0.807692307692308</v>
      </c>
      <c r="X1484" s="267">
        <v>0</v>
      </c>
      <c r="Y1484" s="268">
        <v>0</v>
      </c>
      <c r="Z1484" s="268">
        <v>0</v>
      </c>
      <c r="AA1484" s="295">
        <v>0</v>
      </c>
      <c r="AB1484" s="264">
        <v>2</v>
      </c>
      <c r="AC1484" s="264">
        <v>0</v>
      </c>
      <c r="AD1484" s="264">
        <v>11</v>
      </c>
      <c r="AE1484" s="264">
        <v>11</v>
      </c>
      <c r="AF1484" s="268">
        <v>0</v>
      </c>
      <c r="AG1484" s="268">
        <v>1</v>
      </c>
      <c r="AH1484" s="295">
        <v>-1</v>
      </c>
    </row>
    <row r="1485" spans="1:34">
      <c r="A1485" s="315" t="s">
        <v>2706</v>
      </c>
      <c r="B1485" s="321" t="s">
        <v>3386</v>
      </c>
      <c r="C1485" s="293" t="s">
        <v>2760</v>
      </c>
      <c r="D1485" s="321" t="s">
        <v>2761</v>
      </c>
      <c r="E1485" s="263">
        <v>0</v>
      </c>
      <c r="F1485" s="263">
        <v>0</v>
      </c>
      <c r="G1485" s="263">
        <v>0</v>
      </c>
      <c r="H1485" s="264">
        <v>1</v>
      </c>
      <c r="I1485" s="264">
        <v>0</v>
      </c>
      <c r="J1485" s="264">
        <v>1</v>
      </c>
      <c r="K1485" s="264">
        <v>0</v>
      </c>
      <c r="L1485" s="264">
        <v>0</v>
      </c>
      <c r="M1485" s="264">
        <v>0</v>
      </c>
      <c r="N1485" s="267">
        <v>0</v>
      </c>
      <c r="O1485" s="266">
        <v>0</v>
      </c>
      <c r="P1485" s="294">
        <v>0.9</v>
      </c>
      <c r="Q1485" s="267">
        <v>0</v>
      </c>
      <c r="R1485" s="267">
        <v>0</v>
      </c>
      <c r="S1485" s="267">
        <v>0</v>
      </c>
      <c r="T1485" s="295">
        <v>0</v>
      </c>
      <c r="U1485" s="266">
        <v>1</v>
      </c>
      <c r="V1485" s="266">
        <v>1</v>
      </c>
      <c r="W1485" s="267">
        <v>1</v>
      </c>
      <c r="X1485" s="267">
        <v>0</v>
      </c>
      <c r="Y1485" s="268">
        <v>1</v>
      </c>
      <c r="Z1485" s="268">
        <v>0</v>
      </c>
      <c r="AA1485" s="295">
        <v>-1</v>
      </c>
      <c r="AB1485" s="264">
        <v>1</v>
      </c>
      <c r="AC1485" s="264">
        <v>1</v>
      </c>
      <c r="AD1485" s="264">
        <v>0</v>
      </c>
      <c r="AE1485" s="264">
        <v>0</v>
      </c>
      <c r="AF1485" s="268">
        <v>1</v>
      </c>
      <c r="AG1485" s="268">
        <v>0</v>
      </c>
      <c r="AH1485" s="295">
        <v>1</v>
      </c>
    </row>
    <row r="1486" spans="1:34">
      <c r="A1486" s="315" t="s">
        <v>2706</v>
      </c>
      <c r="B1486" s="321" t="s">
        <v>3382</v>
      </c>
      <c r="C1486" s="293" t="s">
        <v>2762</v>
      </c>
      <c r="D1486" s="321" t="s">
        <v>2763</v>
      </c>
      <c r="E1486" s="263">
        <v>2</v>
      </c>
      <c r="F1486" s="263">
        <v>0</v>
      </c>
      <c r="G1486" s="263">
        <v>2</v>
      </c>
      <c r="H1486" s="264">
        <v>0</v>
      </c>
      <c r="I1486" s="264">
        <v>0</v>
      </c>
      <c r="J1486" s="264">
        <v>0</v>
      </c>
      <c r="K1486" s="264">
        <v>1</v>
      </c>
      <c r="L1486" s="264">
        <v>0</v>
      </c>
      <c r="M1486" s="264">
        <v>0</v>
      </c>
      <c r="N1486" s="267">
        <v>0</v>
      </c>
      <c r="O1486" s="266">
        <v>0</v>
      </c>
      <c r="P1486" s="294">
        <v>0.9</v>
      </c>
      <c r="Q1486" s="267">
        <v>0</v>
      </c>
      <c r="R1486" s="267">
        <v>0</v>
      </c>
      <c r="S1486" s="267">
        <v>0</v>
      </c>
      <c r="T1486" s="295">
        <v>0</v>
      </c>
      <c r="U1486" s="266">
        <v>6</v>
      </c>
      <c r="V1486" s="266">
        <v>5</v>
      </c>
      <c r="W1486" s="267">
        <v>0.833333333333333</v>
      </c>
      <c r="X1486" s="267">
        <v>1</v>
      </c>
      <c r="Y1486" s="268">
        <v>0</v>
      </c>
      <c r="Z1486" s="268">
        <v>0</v>
      </c>
      <c r="AA1486" s="295">
        <v>1</v>
      </c>
      <c r="AB1486" s="264">
        <v>4</v>
      </c>
      <c r="AC1486" s="264">
        <v>3</v>
      </c>
      <c r="AD1486" s="264">
        <v>1</v>
      </c>
      <c r="AE1486" s="264">
        <v>1</v>
      </c>
      <c r="AF1486" s="268">
        <v>0.75</v>
      </c>
      <c r="AG1486" s="268">
        <v>1</v>
      </c>
      <c r="AH1486" s="295">
        <v>-0.25</v>
      </c>
    </row>
    <row r="1487" spans="1:34">
      <c r="A1487" s="315" t="s">
        <v>2706</v>
      </c>
      <c r="B1487" s="321" t="s">
        <v>3384</v>
      </c>
      <c r="C1487" s="293" t="s">
        <v>2764</v>
      </c>
      <c r="D1487" s="321" t="s">
        <v>2765</v>
      </c>
      <c r="E1487" s="263">
        <v>0</v>
      </c>
      <c r="F1487" s="263">
        <v>0</v>
      </c>
      <c r="G1487" s="263">
        <v>0</v>
      </c>
      <c r="H1487" s="264">
        <v>0</v>
      </c>
      <c r="I1487" s="264">
        <v>0</v>
      </c>
      <c r="J1487" s="264">
        <v>0</v>
      </c>
      <c r="K1487" s="264">
        <v>0</v>
      </c>
      <c r="L1487" s="264">
        <v>0</v>
      </c>
      <c r="M1487" s="264">
        <v>0</v>
      </c>
      <c r="N1487" s="267">
        <v>0</v>
      </c>
      <c r="O1487" s="266">
        <v>0</v>
      </c>
      <c r="P1487" s="294">
        <v>0.9</v>
      </c>
      <c r="Q1487" s="267">
        <v>0</v>
      </c>
      <c r="R1487" s="267">
        <v>0</v>
      </c>
      <c r="S1487" s="267">
        <v>0</v>
      </c>
      <c r="T1487" s="295">
        <v>0</v>
      </c>
      <c r="U1487" s="266">
        <v>0</v>
      </c>
      <c r="V1487" s="266">
        <v>0</v>
      </c>
      <c r="W1487" s="267">
        <v>0</v>
      </c>
      <c r="X1487" s="267">
        <v>0</v>
      </c>
      <c r="Y1487" s="268">
        <v>0</v>
      </c>
      <c r="Z1487" s="268">
        <v>0</v>
      </c>
      <c r="AA1487" s="295">
        <v>0</v>
      </c>
      <c r="AB1487" s="264">
        <v>0</v>
      </c>
      <c r="AC1487" s="264">
        <v>0</v>
      </c>
      <c r="AD1487" s="264">
        <v>0</v>
      </c>
      <c r="AE1487" s="264">
        <v>0</v>
      </c>
      <c r="AF1487" s="268">
        <v>0</v>
      </c>
      <c r="AG1487" s="268">
        <v>0</v>
      </c>
      <c r="AH1487" s="295">
        <v>0</v>
      </c>
    </row>
    <row r="1488" spans="1:34">
      <c r="A1488" s="315" t="s">
        <v>2706</v>
      </c>
      <c r="B1488" s="321" t="s">
        <v>3382</v>
      </c>
      <c r="C1488" s="293" t="s">
        <v>2766</v>
      </c>
      <c r="D1488" s="321" t="s">
        <v>2767</v>
      </c>
      <c r="E1488" s="263">
        <v>18</v>
      </c>
      <c r="F1488" s="263">
        <v>0</v>
      </c>
      <c r="G1488" s="263">
        <v>10</v>
      </c>
      <c r="H1488" s="264">
        <v>6</v>
      </c>
      <c r="I1488" s="264">
        <v>0</v>
      </c>
      <c r="J1488" s="264">
        <v>6</v>
      </c>
      <c r="K1488" s="264">
        <v>7</v>
      </c>
      <c r="L1488" s="264">
        <v>0</v>
      </c>
      <c r="M1488" s="264">
        <v>6</v>
      </c>
      <c r="N1488" s="267">
        <v>0</v>
      </c>
      <c r="O1488" s="266">
        <v>0</v>
      </c>
      <c r="P1488" s="294">
        <v>0.9</v>
      </c>
      <c r="Q1488" s="267">
        <v>0</v>
      </c>
      <c r="R1488" s="267">
        <v>0</v>
      </c>
      <c r="S1488" s="267">
        <v>0</v>
      </c>
      <c r="T1488" s="295">
        <v>0</v>
      </c>
      <c r="U1488" s="266">
        <v>262</v>
      </c>
      <c r="V1488" s="266">
        <v>248</v>
      </c>
      <c r="W1488" s="267">
        <v>0.946564885496183</v>
      </c>
      <c r="X1488" s="267">
        <v>0.555555555555556</v>
      </c>
      <c r="Y1488" s="268">
        <v>1</v>
      </c>
      <c r="Z1488" s="268">
        <v>0.857142857142857</v>
      </c>
      <c r="AA1488" s="295">
        <v>-0.444444444444444</v>
      </c>
      <c r="AB1488" s="264">
        <v>59</v>
      </c>
      <c r="AC1488" s="264">
        <v>49</v>
      </c>
      <c r="AD1488" s="264">
        <v>52</v>
      </c>
      <c r="AE1488" s="264">
        <v>50</v>
      </c>
      <c r="AF1488" s="268">
        <v>0.830508474576271</v>
      </c>
      <c r="AG1488" s="268">
        <v>0.961538461538462</v>
      </c>
      <c r="AH1488" s="295">
        <v>-0.13102998696219</v>
      </c>
    </row>
    <row r="1489" spans="1:34">
      <c r="A1489" s="315" t="s">
        <v>2706</v>
      </c>
      <c r="B1489" s="321" t="s">
        <v>3382</v>
      </c>
      <c r="C1489" s="293" t="s">
        <v>2768</v>
      </c>
      <c r="D1489" s="321" t="s">
        <v>2769</v>
      </c>
      <c r="E1489" s="263">
        <v>0</v>
      </c>
      <c r="F1489" s="263">
        <v>0</v>
      </c>
      <c r="G1489" s="263">
        <v>0</v>
      </c>
      <c r="H1489" s="264">
        <v>0</v>
      </c>
      <c r="I1489" s="264">
        <v>0</v>
      </c>
      <c r="J1489" s="264">
        <v>0</v>
      </c>
      <c r="K1489" s="264">
        <v>0</v>
      </c>
      <c r="L1489" s="264">
        <v>0</v>
      </c>
      <c r="M1489" s="264">
        <v>0</v>
      </c>
      <c r="N1489" s="267">
        <v>0</v>
      </c>
      <c r="O1489" s="266">
        <v>0</v>
      </c>
      <c r="P1489" s="294">
        <v>0.9</v>
      </c>
      <c r="Q1489" s="267">
        <v>0</v>
      </c>
      <c r="R1489" s="267">
        <v>0</v>
      </c>
      <c r="S1489" s="267">
        <v>0</v>
      </c>
      <c r="T1489" s="295">
        <v>0</v>
      </c>
      <c r="U1489" s="266">
        <v>5</v>
      </c>
      <c r="V1489" s="266">
        <v>5</v>
      </c>
      <c r="W1489" s="267">
        <v>1</v>
      </c>
      <c r="X1489" s="267">
        <v>0</v>
      </c>
      <c r="Y1489" s="268">
        <v>0</v>
      </c>
      <c r="Z1489" s="268">
        <v>0</v>
      </c>
      <c r="AA1489" s="295">
        <v>0</v>
      </c>
      <c r="AB1489" s="264">
        <v>2</v>
      </c>
      <c r="AC1489" s="264">
        <v>2</v>
      </c>
      <c r="AD1489" s="264">
        <v>2</v>
      </c>
      <c r="AE1489" s="264">
        <v>2</v>
      </c>
      <c r="AF1489" s="268">
        <v>1</v>
      </c>
      <c r="AG1489" s="268">
        <v>1</v>
      </c>
      <c r="AH1489" s="295">
        <v>0</v>
      </c>
    </row>
    <row r="1490" spans="1:34">
      <c r="A1490" s="315" t="s">
        <v>2706</v>
      </c>
      <c r="B1490" s="321" t="s">
        <v>3384</v>
      </c>
      <c r="C1490" s="293" t="s">
        <v>2770</v>
      </c>
      <c r="D1490" s="321" t="s">
        <v>2771</v>
      </c>
      <c r="E1490" s="263">
        <v>0</v>
      </c>
      <c r="F1490" s="263">
        <v>0</v>
      </c>
      <c r="G1490" s="263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67">
        <v>0</v>
      </c>
      <c r="O1490" s="266">
        <v>0</v>
      </c>
      <c r="P1490" s="294">
        <v>0.9</v>
      </c>
      <c r="Q1490" s="267">
        <v>0</v>
      </c>
      <c r="R1490" s="267">
        <v>0</v>
      </c>
      <c r="S1490" s="267">
        <v>0</v>
      </c>
      <c r="T1490" s="295">
        <v>0</v>
      </c>
      <c r="U1490" s="266">
        <v>0</v>
      </c>
      <c r="V1490" s="266">
        <v>0</v>
      </c>
      <c r="W1490" s="267">
        <v>0</v>
      </c>
      <c r="X1490" s="267">
        <v>0</v>
      </c>
      <c r="Y1490" s="268">
        <v>0</v>
      </c>
      <c r="Z1490" s="268">
        <v>0</v>
      </c>
      <c r="AA1490" s="295">
        <v>0</v>
      </c>
      <c r="AB1490" s="264">
        <v>0</v>
      </c>
      <c r="AC1490" s="264">
        <v>0</v>
      </c>
      <c r="AD1490" s="264">
        <v>0</v>
      </c>
      <c r="AE1490" s="264">
        <v>0</v>
      </c>
      <c r="AF1490" s="268">
        <v>0</v>
      </c>
      <c r="AG1490" s="268">
        <v>0</v>
      </c>
      <c r="AH1490" s="295">
        <v>0</v>
      </c>
    </row>
    <row r="1491" spans="1:34">
      <c r="A1491" s="315" t="s">
        <v>2706</v>
      </c>
      <c r="B1491" s="321" t="s">
        <v>3384</v>
      </c>
      <c r="C1491" s="293" t="s">
        <v>2772</v>
      </c>
      <c r="D1491" s="321" t="s">
        <v>2773</v>
      </c>
      <c r="E1491" s="263">
        <v>0</v>
      </c>
      <c r="F1491" s="263">
        <v>0</v>
      </c>
      <c r="G1491" s="263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67">
        <v>0</v>
      </c>
      <c r="O1491" s="266">
        <v>0</v>
      </c>
      <c r="P1491" s="294">
        <v>0.9</v>
      </c>
      <c r="Q1491" s="267">
        <v>0</v>
      </c>
      <c r="R1491" s="267">
        <v>0</v>
      </c>
      <c r="S1491" s="267">
        <v>0</v>
      </c>
      <c r="T1491" s="295">
        <v>0</v>
      </c>
      <c r="U1491" s="266">
        <v>0</v>
      </c>
      <c r="V1491" s="266">
        <v>0</v>
      </c>
      <c r="W1491" s="267">
        <v>0</v>
      </c>
      <c r="X1491" s="267">
        <v>0</v>
      </c>
      <c r="Y1491" s="268">
        <v>0</v>
      </c>
      <c r="Z1491" s="268">
        <v>0</v>
      </c>
      <c r="AA1491" s="295">
        <v>0</v>
      </c>
      <c r="AB1491" s="264">
        <v>0</v>
      </c>
      <c r="AC1491" s="264">
        <v>0</v>
      </c>
      <c r="AD1491" s="264">
        <v>0</v>
      </c>
      <c r="AE1491" s="264">
        <v>0</v>
      </c>
      <c r="AF1491" s="268">
        <v>0</v>
      </c>
      <c r="AG1491" s="268">
        <v>0</v>
      </c>
      <c r="AH1491" s="295">
        <v>0</v>
      </c>
    </row>
    <row r="1492" spans="1:34">
      <c r="A1492" s="315" t="s">
        <v>2706</v>
      </c>
      <c r="B1492" s="321" t="s">
        <v>3382</v>
      </c>
      <c r="C1492" s="293" t="s">
        <v>2774</v>
      </c>
      <c r="D1492" s="321" t="s">
        <v>2775</v>
      </c>
      <c r="E1492" s="263">
        <v>0</v>
      </c>
      <c r="F1492" s="263">
        <v>0</v>
      </c>
      <c r="G1492" s="263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67">
        <v>0</v>
      </c>
      <c r="O1492" s="266">
        <v>0</v>
      </c>
      <c r="P1492" s="294">
        <v>0.9</v>
      </c>
      <c r="Q1492" s="267">
        <v>0</v>
      </c>
      <c r="R1492" s="267">
        <v>0</v>
      </c>
      <c r="S1492" s="267">
        <v>0</v>
      </c>
      <c r="T1492" s="295">
        <v>0</v>
      </c>
      <c r="U1492" s="266">
        <v>0</v>
      </c>
      <c r="V1492" s="266">
        <v>0</v>
      </c>
      <c r="W1492" s="267">
        <v>0</v>
      </c>
      <c r="X1492" s="267">
        <v>0</v>
      </c>
      <c r="Y1492" s="268">
        <v>0</v>
      </c>
      <c r="Z1492" s="268">
        <v>0</v>
      </c>
      <c r="AA1492" s="295">
        <v>0</v>
      </c>
      <c r="AB1492" s="264">
        <v>0</v>
      </c>
      <c r="AC1492" s="264">
        <v>0</v>
      </c>
      <c r="AD1492" s="264">
        <v>0</v>
      </c>
      <c r="AE1492" s="264">
        <v>0</v>
      </c>
      <c r="AF1492" s="268">
        <v>0</v>
      </c>
      <c r="AG1492" s="268">
        <v>0</v>
      </c>
      <c r="AH1492" s="295">
        <v>0</v>
      </c>
    </row>
    <row r="1493" spans="1:34">
      <c r="A1493" s="315" t="s">
        <v>2706</v>
      </c>
      <c r="B1493" s="321" t="s">
        <v>3382</v>
      </c>
      <c r="C1493" s="293" t="s">
        <v>2776</v>
      </c>
      <c r="D1493" s="321" t="s">
        <v>2777</v>
      </c>
      <c r="E1493" s="263">
        <v>0</v>
      </c>
      <c r="F1493" s="263">
        <v>0</v>
      </c>
      <c r="G1493" s="263">
        <v>0</v>
      </c>
      <c r="H1493" s="264">
        <v>0</v>
      </c>
      <c r="I1493" s="264">
        <v>0</v>
      </c>
      <c r="J1493" s="264">
        <v>0</v>
      </c>
      <c r="K1493" s="264">
        <v>3</v>
      </c>
      <c r="L1493" s="264">
        <v>0</v>
      </c>
      <c r="M1493" s="264">
        <v>3</v>
      </c>
      <c r="N1493" s="267">
        <v>0</v>
      </c>
      <c r="O1493" s="266">
        <v>0</v>
      </c>
      <c r="P1493" s="294">
        <v>0.9</v>
      </c>
      <c r="Q1493" s="267">
        <v>0</v>
      </c>
      <c r="R1493" s="267">
        <v>0</v>
      </c>
      <c r="S1493" s="267">
        <v>0</v>
      </c>
      <c r="T1493" s="295">
        <v>0</v>
      </c>
      <c r="U1493" s="266">
        <v>37</v>
      </c>
      <c r="V1493" s="266">
        <v>37</v>
      </c>
      <c r="W1493" s="267">
        <v>1</v>
      </c>
      <c r="X1493" s="267">
        <v>0</v>
      </c>
      <c r="Y1493" s="268">
        <v>0</v>
      </c>
      <c r="Z1493" s="268">
        <v>1</v>
      </c>
      <c r="AA1493" s="295">
        <v>0</v>
      </c>
      <c r="AB1493" s="264">
        <v>8</v>
      </c>
      <c r="AC1493" s="264">
        <v>8</v>
      </c>
      <c r="AD1493" s="264">
        <v>10</v>
      </c>
      <c r="AE1493" s="264">
        <v>10</v>
      </c>
      <c r="AF1493" s="268">
        <v>1</v>
      </c>
      <c r="AG1493" s="268">
        <v>1</v>
      </c>
      <c r="AH1493" s="295">
        <v>0</v>
      </c>
    </row>
    <row r="1494" spans="1:34">
      <c r="A1494" s="315" t="s">
        <v>2706</v>
      </c>
      <c r="B1494" s="321" t="s">
        <v>3386</v>
      </c>
      <c r="C1494" s="293" t="s">
        <v>2778</v>
      </c>
      <c r="D1494" s="321" t="s">
        <v>2779</v>
      </c>
      <c r="E1494" s="263">
        <v>1188</v>
      </c>
      <c r="F1494" s="263">
        <v>1188</v>
      </c>
      <c r="G1494" s="263">
        <v>1119</v>
      </c>
      <c r="H1494" s="264">
        <v>1291</v>
      </c>
      <c r="I1494" s="264">
        <v>1290</v>
      </c>
      <c r="J1494" s="264">
        <v>1237</v>
      </c>
      <c r="K1494" s="264">
        <v>1254</v>
      </c>
      <c r="L1494" s="264">
        <v>1253</v>
      </c>
      <c r="M1494" s="264">
        <v>1206</v>
      </c>
      <c r="N1494" s="267">
        <v>0.990794559348538</v>
      </c>
      <c r="O1494" s="266">
        <v>33581</v>
      </c>
      <c r="P1494" s="294">
        <v>0.9</v>
      </c>
      <c r="Q1494" s="267">
        <v>1</v>
      </c>
      <c r="R1494" s="267">
        <v>0.999225406661503</v>
      </c>
      <c r="S1494" s="267">
        <v>0.999202551834131</v>
      </c>
      <c r="T1494" s="295">
        <v>0.000774593338497276</v>
      </c>
      <c r="U1494" s="266">
        <v>33893</v>
      </c>
      <c r="V1494" s="266">
        <v>32128</v>
      </c>
      <c r="W1494" s="267">
        <v>0.9479243501608</v>
      </c>
      <c r="X1494" s="267">
        <v>0.941919191919192</v>
      </c>
      <c r="Y1494" s="268">
        <v>0.958171959721146</v>
      </c>
      <c r="Z1494" s="268">
        <v>0.961722488038278</v>
      </c>
      <c r="AA1494" s="295">
        <v>-0.0162527678019545</v>
      </c>
      <c r="AB1494" s="264">
        <v>8399</v>
      </c>
      <c r="AC1494" s="264">
        <v>8070</v>
      </c>
      <c r="AD1494" s="264">
        <v>8010</v>
      </c>
      <c r="AE1494" s="264">
        <v>7660</v>
      </c>
      <c r="AF1494" s="268">
        <v>0.960828670079771</v>
      </c>
      <c r="AG1494" s="268">
        <v>0.956304619225968</v>
      </c>
      <c r="AH1494" s="295">
        <v>0.00452405085380381</v>
      </c>
    </row>
    <row r="1495" spans="1:34">
      <c r="A1495" s="315" t="s">
        <v>2706</v>
      </c>
      <c r="B1495" s="321" t="s">
        <v>3386</v>
      </c>
      <c r="C1495" s="293" t="s">
        <v>2780</v>
      </c>
      <c r="D1495" s="321" t="s">
        <v>2781</v>
      </c>
      <c r="E1495" s="263">
        <v>2765</v>
      </c>
      <c r="F1495" s="263">
        <v>2761</v>
      </c>
      <c r="G1495" s="263">
        <v>2666</v>
      </c>
      <c r="H1495" s="264">
        <v>2866</v>
      </c>
      <c r="I1495" s="264">
        <v>2857</v>
      </c>
      <c r="J1495" s="264">
        <v>2708</v>
      </c>
      <c r="K1495" s="264">
        <v>3609</v>
      </c>
      <c r="L1495" s="264">
        <v>3605</v>
      </c>
      <c r="M1495" s="264">
        <v>3405</v>
      </c>
      <c r="N1495" s="267">
        <v>0.998387343589985</v>
      </c>
      <c r="O1495" s="266">
        <v>84816</v>
      </c>
      <c r="P1495" s="294">
        <v>0.9</v>
      </c>
      <c r="Q1495" s="267">
        <v>0.998553345388788</v>
      </c>
      <c r="R1495" s="267">
        <v>0.996859734822052</v>
      </c>
      <c r="S1495" s="267">
        <v>0.99889165973954</v>
      </c>
      <c r="T1495" s="295">
        <v>0.00169361056673678</v>
      </c>
      <c r="U1495" s="266">
        <v>84953</v>
      </c>
      <c r="V1495" s="266">
        <v>81599</v>
      </c>
      <c r="W1495" s="267">
        <v>0.960519345991313</v>
      </c>
      <c r="X1495" s="267">
        <v>0.964195298372514</v>
      </c>
      <c r="Y1495" s="268">
        <v>0.944870900209351</v>
      </c>
      <c r="Z1495" s="268">
        <v>0.943474646716542</v>
      </c>
      <c r="AA1495" s="295">
        <v>0.0193243981631626</v>
      </c>
      <c r="AB1495" s="264">
        <v>19916</v>
      </c>
      <c r="AC1495" s="264">
        <v>19075</v>
      </c>
      <c r="AD1495" s="264">
        <v>20736</v>
      </c>
      <c r="AE1495" s="264">
        <v>19969</v>
      </c>
      <c r="AF1495" s="268">
        <v>0.95777264510946</v>
      </c>
      <c r="AG1495" s="268">
        <v>0.963011188271605</v>
      </c>
      <c r="AH1495" s="295">
        <v>-0.00523854316214523</v>
      </c>
    </row>
    <row r="1496" spans="1:34">
      <c r="A1496" s="315" t="s">
        <v>2706</v>
      </c>
      <c r="B1496" s="321" t="s">
        <v>3387</v>
      </c>
      <c r="C1496" s="293" t="s">
        <v>2782</v>
      </c>
      <c r="D1496" s="321" t="s">
        <v>2782</v>
      </c>
      <c r="E1496" s="263">
        <v>0</v>
      </c>
      <c r="F1496" s="263">
        <v>0</v>
      </c>
      <c r="G1496" s="263">
        <v>0</v>
      </c>
      <c r="H1496" s="264">
        <v>0</v>
      </c>
      <c r="I1496" s="264">
        <v>0</v>
      </c>
      <c r="J1496" s="264">
        <v>0</v>
      </c>
      <c r="K1496" s="264">
        <v>0</v>
      </c>
      <c r="L1496" s="264">
        <v>0</v>
      </c>
      <c r="M1496" s="264">
        <v>0</v>
      </c>
      <c r="N1496" s="267">
        <v>0</v>
      </c>
      <c r="O1496" s="266">
        <v>0</v>
      </c>
      <c r="P1496" s="294">
        <v>0.9</v>
      </c>
      <c r="Q1496" s="267">
        <v>0</v>
      </c>
      <c r="R1496" s="267">
        <v>0</v>
      </c>
      <c r="S1496" s="267">
        <v>0</v>
      </c>
      <c r="T1496" s="295">
        <v>0</v>
      </c>
      <c r="U1496" s="266">
        <v>0</v>
      </c>
      <c r="V1496" s="266">
        <v>0</v>
      </c>
      <c r="W1496" s="267">
        <v>0</v>
      </c>
      <c r="X1496" s="267">
        <v>0</v>
      </c>
      <c r="Y1496" s="268">
        <v>0</v>
      </c>
      <c r="Z1496" s="268">
        <v>0</v>
      </c>
      <c r="AA1496" s="295">
        <v>0</v>
      </c>
      <c r="AB1496" s="264">
        <v>0</v>
      </c>
      <c r="AC1496" s="264">
        <v>0</v>
      </c>
      <c r="AD1496" s="264">
        <v>0</v>
      </c>
      <c r="AE1496" s="264">
        <v>0</v>
      </c>
      <c r="AF1496" s="268">
        <v>0</v>
      </c>
      <c r="AG1496" s="268">
        <v>0</v>
      </c>
      <c r="AH1496" s="295">
        <v>0</v>
      </c>
    </row>
    <row r="1497" spans="1:34">
      <c r="A1497" s="315" t="s">
        <v>2706</v>
      </c>
      <c r="B1497" s="321" t="s">
        <v>3387</v>
      </c>
      <c r="C1497" s="293" t="s">
        <v>2783</v>
      </c>
      <c r="D1497" s="321" t="s">
        <v>2784</v>
      </c>
      <c r="E1497" s="263">
        <v>38</v>
      </c>
      <c r="F1497" s="263">
        <v>38</v>
      </c>
      <c r="G1497" s="263">
        <v>38</v>
      </c>
      <c r="H1497" s="264">
        <v>148</v>
      </c>
      <c r="I1497" s="264">
        <v>148</v>
      </c>
      <c r="J1497" s="264">
        <v>137</v>
      </c>
      <c r="K1497" s="264">
        <v>95</v>
      </c>
      <c r="L1497" s="264">
        <v>95</v>
      </c>
      <c r="M1497" s="264">
        <v>94</v>
      </c>
      <c r="N1497" s="267">
        <v>0.907276314262504</v>
      </c>
      <c r="O1497" s="266">
        <v>7818</v>
      </c>
      <c r="P1497" s="294">
        <v>0.9</v>
      </c>
      <c r="Q1497" s="267">
        <v>1</v>
      </c>
      <c r="R1497" s="267">
        <v>1</v>
      </c>
      <c r="S1497" s="267">
        <v>1</v>
      </c>
      <c r="T1497" s="295">
        <v>0</v>
      </c>
      <c r="U1497" s="266">
        <v>8617</v>
      </c>
      <c r="V1497" s="266">
        <v>6342</v>
      </c>
      <c r="W1497" s="267">
        <v>0.735987002437043</v>
      </c>
      <c r="X1497" s="267">
        <v>1</v>
      </c>
      <c r="Y1497" s="268">
        <v>0.925675675675676</v>
      </c>
      <c r="Z1497" s="268">
        <v>0.989473684210526</v>
      </c>
      <c r="AA1497" s="295">
        <v>0.0743243243243243</v>
      </c>
      <c r="AB1497" s="264">
        <v>1642</v>
      </c>
      <c r="AC1497" s="264">
        <v>1218</v>
      </c>
      <c r="AD1497" s="264">
        <v>1446</v>
      </c>
      <c r="AE1497" s="264">
        <v>1114</v>
      </c>
      <c r="AF1497" s="268">
        <v>0.741778319123021</v>
      </c>
      <c r="AG1497" s="268">
        <v>0.770401106500692</v>
      </c>
      <c r="AH1497" s="295">
        <v>-0.0286227873776709</v>
      </c>
    </row>
    <row r="1498" spans="1:34">
      <c r="A1498" s="315" t="s">
        <v>2706</v>
      </c>
      <c r="B1498" s="321" t="s">
        <v>3388</v>
      </c>
      <c r="C1498" s="293" t="s">
        <v>2785</v>
      </c>
      <c r="D1498" s="321" t="s">
        <v>2786</v>
      </c>
      <c r="E1498" s="263">
        <v>0</v>
      </c>
      <c r="F1498" s="263">
        <v>0</v>
      </c>
      <c r="G1498" s="263">
        <v>0</v>
      </c>
      <c r="H1498" s="264">
        <v>0</v>
      </c>
      <c r="I1498" s="264">
        <v>0</v>
      </c>
      <c r="J1498" s="264">
        <v>0</v>
      </c>
      <c r="K1498" s="264">
        <v>0</v>
      </c>
      <c r="L1498" s="264">
        <v>0</v>
      </c>
      <c r="M1498" s="264">
        <v>0</v>
      </c>
      <c r="N1498" s="267">
        <v>0</v>
      </c>
      <c r="O1498" s="266">
        <v>0</v>
      </c>
      <c r="P1498" s="294">
        <v>0.9</v>
      </c>
      <c r="Q1498" s="267">
        <v>0</v>
      </c>
      <c r="R1498" s="267">
        <v>0</v>
      </c>
      <c r="S1498" s="267">
        <v>0</v>
      </c>
      <c r="T1498" s="295">
        <v>0</v>
      </c>
      <c r="U1498" s="266">
        <v>0</v>
      </c>
      <c r="V1498" s="266">
        <v>0</v>
      </c>
      <c r="W1498" s="267">
        <v>0</v>
      </c>
      <c r="X1498" s="267">
        <v>0</v>
      </c>
      <c r="Y1498" s="268">
        <v>0</v>
      </c>
      <c r="Z1498" s="268">
        <v>0</v>
      </c>
      <c r="AA1498" s="295">
        <v>0</v>
      </c>
      <c r="AB1498" s="264">
        <v>0</v>
      </c>
      <c r="AC1498" s="264">
        <v>0</v>
      </c>
      <c r="AD1498" s="264">
        <v>0</v>
      </c>
      <c r="AE1498" s="264">
        <v>0</v>
      </c>
      <c r="AF1498" s="268">
        <v>0</v>
      </c>
      <c r="AG1498" s="268">
        <v>0</v>
      </c>
      <c r="AH1498" s="295">
        <v>0</v>
      </c>
    </row>
    <row r="1499" spans="1:34">
      <c r="A1499" s="315" t="s">
        <v>2706</v>
      </c>
      <c r="B1499" s="321" t="s">
        <v>3386</v>
      </c>
      <c r="C1499" s="293" t="s">
        <v>2787</v>
      </c>
      <c r="D1499" s="321" t="s">
        <v>2788</v>
      </c>
      <c r="E1499" s="263">
        <v>1857</v>
      </c>
      <c r="F1499" s="263">
        <v>1401</v>
      </c>
      <c r="G1499" s="263">
        <v>1147</v>
      </c>
      <c r="H1499" s="264">
        <v>2100</v>
      </c>
      <c r="I1499" s="264">
        <v>1300</v>
      </c>
      <c r="J1499" s="264">
        <v>1078</v>
      </c>
      <c r="K1499" s="264">
        <v>2168</v>
      </c>
      <c r="L1499" s="264">
        <v>1432</v>
      </c>
      <c r="M1499" s="264">
        <v>1293</v>
      </c>
      <c r="N1499" s="267">
        <v>0.655145297923294</v>
      </c>
      <c r="O1499" s="266">
        <v>36658</v>
      </c>
      <c r="P1499" s="294">
        <v>0.9</v>
      </c>
      <c r="Q1499" s="267">
        <v>0.754442649434572</v>
      </c>
      <c r="R1499" s="267">
        <v>0.619047619047619</v>
      </c>
      <c r="S1499" s="267">
        <v>0.660516605166052</v>
      </c>
      <c r="T1499" s="295">
        <v>0.135395030386953</v>
      </c>
      <c r="U1499" s="266">
        <v>55954</v>
      </c>
      <c r="V1499" s="266">
        <v>29087</v>
      </c>
      <c r="W1499" s="267">
        <v>0.519837723844587</v>
      </c>
      <c r="X1499" s="267">
        <v>0.617662897145934</v>
      </c>
      <c r="Y1499" s="268">
        <v>0.513333333333333</v>
      </c>
      <c r="Z1499" s="268">
        <v>0.59640221402214</v>
      </c>
      <c r="AA1499" s="295">
        <v>0.104329563812601</v>
      </c>
      <c r="AB1499" s="264">
        <v>13555</v>
      </c>
      <c r="AC1499" s="264">
        <v>7564</v>
      </c>
      <c r="AD1499" s="264">
        <v>13625</v>
      </c>
      <c r="AE1499" s="264">
        <v>6855</v>
      </c>
      <c r="AF1499" s="268">
        <v>0.558022869789745</v>
      </c>
      <c r="AG1499" s="268">
        <v>0.503119266055046</v>
      </c>
      <c r="AH1499" s="295">
        <v>0.0549036037346996</v>
      </c>
    </row>
    <row r="1500" spans="1:34">
      <c r="A1500" s="315" t="s">
        <v>2706</v>
      </c>
      <c r="B1500" s="321" t="s">
        <v>3388</v>
      </c>
      <c r="C1500" s="293" t="s">
        <v>2789</v>
      </c>
      <c r="D1500" s="321" t="s">
        <v>2790</v>
      </c>
      <c r="E1500" s="263">
        <v>667</v>
      </c>
      <c r="F1500" s="263">
        <v>542</v>
      </c>
      <c r="G1500" s="263">
        <v>509</v>
      </c>
      <c r="H1500" s="264">
        <v>940</v>
      </c>
      <c r="I1500" s="264">
        <v>976</v>
      </c>
      <c r="J1500" s="264">
        <v>668</v>
      </c>
      <c r="K1500" s="264">
        <v>906</v>
      </c>
      <c r="L1500" s="264">
        <v>559</v>
      </c>
      <c r="M1500" s="264">
        <v>551</v>
      </c>
      <c r="N1500" s="267">
        <v>0.961412389527405</v>
      </c>
      <c r="O1500" s="266">
        <v>23171</v>
      </c>
      <c r="P1500" s="294">
        <v>0.9</v>
      </c>
      <c r="Q1500" s="267">
        <v>0.812593703148426</v>
      </c>
      <c r="R1500" s="267">
        <v>1.03829787234043</v>
      </c>
      <c r="S1500" s="267">
        <v>0.616997792494481</v>
      </c>
      <c r="T1500" s="295">
        <v>-0.225704169192</v>
      </c>
      <c r="U1500" s="266">
        <v>24101</v>
      </c>
      <c r="V1500" s="266">
        <v>21231</v>
      </c>
      <c r="W1500" s="267">
        <v>0.880917804240488</v>
      </c>
      <c r="X1500" s="267">
        <v>0.76311844077961</v>
      </c>
      <c r="Y1500" s="268">
        <v>0.71063829787234</v>
      </c>
      <c r="Z1500" s="268">
        <v>0.608167770419426</v>
      </c>
      <c r="AA1500" s="295">
        <v>0.0524801429072698</v>
      </c>
      <c r="AB1500" s="264">
        <v>5688</v>
      </c>
      <c r="AC1500" s="264">
        <v>4492</v>
      </c>
      <c r="AD1500" s="264">
        <v>5997</v>
      </c>
      <c r="AE1500" s="264">
        <v>4986</v>
      </c>
      <c r="AF1500" s="268">
        <v>0.789732770745429</v>
      </c>
      <c r="AG1500" s="268">
        <v>0.831415707853927</v>
      </c>
      <c r="AH1500" s="295">
        <v>-0.0416829371084979</v>
      </c>
    </row>
    <row r="1501" spans="1:34">
      <c r="A1501" s="315" t="s">
        <v>2706</v>
      </c>
      <c r="B1501" s="321" t="s">
        <v>3386</v>
      </c>
      <c r="C1501" s="293" t="s">
        <v>2791</v>
      </c>
      <c r="D1501" s="321" t="s">
        <v>2792</v>
      </c>
      <c r="E1501" s="263">
        <v>804</v>
      </c>
      <c r="F1501" s="263">
        <v>798</v>
      </c>
      <c r="G1501" s="263">
        <v>383</v>
      </c>
      <c r="H1501" s="264">
        <v>1376</v>
      </c>
      <c r="I1501" s="264">
        <v>1353</v>
      </c>
      <c r="J1501" s="264">
        <v>643</v>
      </c>
      <c r="K1501" s="264">
        <v>1548</v>
      </c>
      <c r="L1501" s="264">
        <v>1518</v>
      </c>
      <c r="M1501" s="264">
        <v>774</v>
      </c>
      <c r="N1501" s="267">
        <v>0.980519480519481</v>
      </c>
      <c r="O1501" s="266">
        <v>42733</v>
      </c>
      <c r="P1501" s="294">
        <v>0.9</v>
      </c>
      <c r="Q1501" s="267">
        <v>0.992537313432836</v>
      </c>
      <c r="R1501" s="267">
        <v>0.98328488372093</v>
      </c>
      <c r="S1501" s="267">
        <v>0.98062015503876</v>
      </c>
      <c r="T1501" s="295">
        <v>0.00925242971190554</v>
      </c>
      <c r="U1501" s="266">
        <v>43582</v>
      </c>
      <c r="V1501" s="266">
        <v>22936</v>
      </c>
      <c r="W1501" s="267">
        <v>0.52627231425818</v>
      </c>
      <c r="X1501" s="267">
        <v>0.47636815920398</v>
      </c>
      <c r="Y1501" s="268">
        <v>0.467296511627907</v>
      </c>
      <c r="Z1501" s="268">
        <v>0.5</v>
      </c>
      <c r="AA1501" s="295">
        <v>0.00907164757607315</v>
      </c>
      <c r="AB1501" s="264">
        <v>9530</v>
      </c>
      <c r="AC1501" s="264">
        <v>4365</v>
      </c>
      <c r="AD1501" s="264">
        <v>10665</v>
      </c>
      <c r="AE1501" s="264">
        <v>5623</v>
      </c>
      <c r="AF1501" s="268">
        <v>0.458027282266527</v>
      </c>
      <c r="AG1501" s="268">
        <v>0.527238631036099</v>
      </c>
      <c r="AH1501" s="295">
        <v>-0.0692113487695726</v>
      </c>
    </row>
    <row r="1502" spans="1:34">
      <c r="A1502" s="315" t="s">
        <v>2706</v>
      </c>
      <c r="B1502" s="321" t="s">
        <v>3388</v>
      </c>
      <c r="C1502" s="293" t="s">
        <v>2793</v>
      </c>
      <c r="D1502" s="321" t="s">
        <v>2794</v>
      </c>
      <c r="E1502" s="263">
        <v>0</v>
      </c>
      <c r="F1502" s="263">
        <v>0</v>
      </c>
      <c r="G1502" s="263">
        <v>0</v>
      </c>
      <c r="H1502" s="264">
        <v>0</v>
      </c>
      <c r="I1502" s="264">
        <v>0</v>
      </c>
      <c r="J1502" s="264">
        <v>0</v>
      </c>
      <c r="K1502" s="264">
        <v>0</v>
      </c>
      <c r="L1502" s="264">
        <v>0</v>
      </c>
      <c r="M1502" s="264">
        <v>0</v>
      </c>
      <c r="N1502" s="267">
        <v>0</v>
      </c>
      <c r="O1502" s="266">
        <v>0</v>
      </c>
      <c r="P1502" s="294">
        <v>0.9</v>
      </c>
      <c r="Q1502" s="267">
        <v>0</v>
      </c>
      <c r="R1502" s="267">
        <v>0</v>
      </c>
      <c r="S1502" s="267">
        <v>0</v>
      </c>
      <c r="T1502" s="295">
        <v>0</v>
      </c>
      <c r="U1502" s="266">
        <v>0</v>
      </c>
      <c r="V1502" s="266">
        <v>0</v>
      </c>
      <c r="W1502" s="267">
        <v>0</v>
      </c>
      <c r="X1502" s="267">
        <v>0</v>
      </c>
      <c r="Y1502" s="268">
        <v>0</v>
      </c>
      <c r="Z1502" s="268">
        <v>0</v>
      </c>
      <c r="AA1502" s="295">
        <v>0</v>
      </c>
      <c r="AB1502" s="264">
        <v>0</v>
      </c>
      <c r="AC1502" s="264">
        <v>0</v>
      </c>
      <c r="AD1502" s="264">
        <v>0</v>
      </c>
      <c r="AE1502" s="264">
        <v>0</v>
      </c>
      <c r="AF1502" s="268">
        <v>0</v>
      </c>
      <c r="AG1502" s="268">
        <v>0</v>
      </c>
      <c r="AH1502" s="295">
        <v>0</v>
      </c>
    </row>
    <row r="1503" spans="1:34">
      <c r="A1503" s="315" t="s">
        <v>2706</v>
      </c>
      <c r="B1503" s="321" t="s">
        <v>3388</v>
      </c>
      <c r="C1503" s="293" t="s">
        <v>2795</v>
      </c>
      <c r="D1503" s="321" t="s">
        <v>2796</v>
      </c>
      <c r="E1503" s="263">
        <v>0</v>
      </c>
      <c r="F1503" s="263">
        <v>0</v>
      </c>
      <c r="G1503" s="263">
        <v>0</v>
      </c>
      <c r="H1503" s="264">
        <v>0</v>
      </c>
      <c r="I1503" s="264">
        <v>0</v>
      </c>
      <c r="J1503" s="264">
        <v>0</v>
      </c>
      <c r="K1503" s="264">
        <v>0</v>
      </c>
      <c r="L1503" s="264">
        <v>0</v>
      </c>
      <c r="M1503" s="264">
        <v>0</v>
      </c>
      <c r="N1503" s="267">
        <v>0</v>
      </c>
      <c r="O1503" s="266">
        <v>0</v>
      </c>
      <c r="P1503" s="294">
        <v>0.9</v>
      </c>
      <c r="Q1503" s="267">
        <v>0</v>
      </c>
      <c r="R1503" s="267">
        <v>0</v>
      </c>
      <c r="S1503" s="267">
        <v>0</v>
      </c>
      <c r="T1503" s="295">
        <v>0</v>
      </c>
      <c r="U1503" s="266">
        <v>0</v>
      </c>
      <c r="V1503" s="266">
        <v>0</v>
      </c>
      <c r="W1503" s="267">
        <v>0</v>
      </c>
      <c r="X1503" s="267">
        <v>0</v>
      </c>
      <c r="Y1503" s="268">
        <v>0</v>
      </c>
      <c r="Z1503" s="268">
        <v>0</v>
      </c>
      <c r="AA1503" s="295">
        <v>0</v>
      </c>
      <c r="AB1503" s="264">
        <v>0</v>
      </c>
      <c r="AC1503" s="264">
        <v>0</v>
      </c>
      <c r="AD1503" s="264">
        <v>0</v>
      </c>
      <c r="AE1503" s="264">
        <v>0</v>
      </c>
      <c r="AF1503" s="268">
        <v>0</v>
      </c>
      <c r="AG1503" s="268">
        <v>0</v>
      </c>
      <c r="AH1503" s="295">
        <v>0</v>
      </c>
    </row>
    <row r="1504" spans="1:34">
      <c r="A1504" s="315" t="s">
        <v>2706</v>
      </c>
      <c r="B1504" s="321" t="s">
        <v>3386</v>
      </c>
      <c r="C1504" s="293" t="s">
        <v>2797</v>
      </c>
      <c r="D1504" s="321" t="s">
        <v>2798</v>
      </c>
      <c r="E1504" s="263">
        <v>1834</v>
      </c>
      <c r="F1504" s="263">
        <v>1707</v>
      </c>
      <c r="G1504" s="263">
        <v>1267</v>
      </c>
      <c r="H1504" s="264">
        <v>2039</v>
      </c>
      <c r="I1504" s="264">
        <v>1514</v>
      </c>
      <c r="J1504" s="264">
        <v>1282</v>
      </c>
      <c r="K1504" s="264">
        <v>2631</v>
      </c>
      <c r="L1504" s="264">
        <v>2277</v>
      </c>
      <c r="M1504" s="264">
        <v>1939</v>
      </c>
      <c r="N1504" s="267">
        <v>0.913485874546823</v>
      </c>
      <c r="O1504" s="266">
        <v>53417</v>
      </c>
      <c r="P1504" s="294">
        <v>0.9</v>
      </c>
      <c r="Q1504" s="267">
        <v>0.930752453653217</v>
      </c>
      <c r="R1504" s="267">
        <v>0.74252084355076</v>
      </c>
      <c r="S1504" s="267">
        <v>0.865450399087799</v>
      </c>
      <c r="T1504" s="295">
        <v>0.188231610102457</v>
      </c>
      <c r="U1504" s="266">
        <v>58476</v>
      </c>
      <c r="V1504" s="266">
        <v>44910</v>
      </c>
      <c r="W1504" s="267">
        <v>0.768007387646214</v>
      </c>
      <c r="X1504" s="267">
        <v>0.690839694656489</v>
      </c>
      <c r="Y1504" s="268">
        <v>0.62873957822462</v>
      </c>
      <c r="Z1504" s="268">
        <v>0.736982136069935</v>
      </c>
      <c r="AA1504" s="295">
        <v>0.0621001164318686</v>
      </c>
      <c r="AB1504" s="264">
        <v>14152</v>
      </c>
      <c r="AC1504" s="264">
        <v>10632</v>
      </c>
      <c r="AD1504" s="264">
        <v>14650</v>
      </c>
      <c r="AE1504" s="264">
        <v>11623</v>
      </c>
      <c r="AF1504" s="268">
        <v>0.751271905031091</v>
      </c>
      <c r="AG1504" s="268">
        <v>0.793378839590444</v>
      </c>
      <c r="AH1504" s="295">
        <v>-0.0421069345593527</v>
      </c>
    </row>
    <row r="1505" spans="1:34">
      <c r="A1505" s="315" t="s">
        <v>2706</v>
      </c>
      <c r="B1505" s="321" t="s">
        <v>3386</v>
      </c>
      <c r="C1505" s="293" t="s">
        <v>2799</v>
      </c>
      <c r="D1505" s="321" t="s">
        <v>2800</v>
      </c>
      <c r="E1505" s="263">
        <v>514</v>
      </c>
      <c r="F1505" s="263">
        <v>508</v>
      </c>
      <c r="G1505" s="263">
        <v>463</v>
      </c>
      <c r="H1505" s="264">
        <v>1308</v>
      </c>
      <c r="I1505" s="264">
        <v>1297</v>
      </c>
      <c r="J1505" s="264">
        <v>1139</v>
      </c>
      <c r="K1505" s="264">
        <v>1256</v>
      </c>
      <c r="L1505" s="264">
        <v>1230</v>
      </c>
      <c r="M1505" s="264">
        <v>975</v>
      </c>
      <c r="N1505" s="267">
        <v>0.979994411846885</v>
      </c>
      <c r="O1505" s="266">
        <v>35074</v>
      </c>
      <c r="P1505" s="294">
        <v>0.9</v>
      </c>
      <c r="Q1505" s="267">
        <v>0.988326848249027</v>
      </c>
      <c r="R1505" s="267">
        <v>0.991590214067278</v>
      </c>
      <c r="S1505" s="267">
        <v>0.979299363057325</v>
      </c>
      <c r="T1505" s="295">
        <v>-0.00326336581825104</v>
      </c>
      <c r="U1505" s="266">
        <v>35790</v>
      </c>
      <c r="V1505" s="266">
        <v>30779</v>
      </c>
      <c r="W1505" s="267">
        <v>0.859988823693769</v>
      </c>
      <c r="X1505" s="267">
        <v>0.900778210116732</v>
      </c>
      <c r="Y1505" s="268">
        <v>0.870795107033639</v>
      </c>
      <c r="Z1505" s="268">
        <v>0.776273885350318</v>
      </c>
      <c r="AA1505" s="295">
        <v>0.0299831030830924</v>
      </c>
      <c r="AB1505" s="264">
        <v>7279</v>
      </c>
      <c r="AC1505" s="264">
        <v>6172</v>
      </c>
      <c r="AD1505" s="264">
        <v>8359</v>
      </c>
      <c r="AE1505" s="264">
        <v>7171</v>
      </c>
      <c r="AF1505" s="268">
        <v>0.847918670146998</v>
      </c>
      <c r="AG1505" s="268">
        <v>0.85787773657136</v>
      </c>
      <c r="AH1505" s="295">
        <v>-0.00995906642436206</v>
      </c>
    </row>
    <row r="1506" spans="1:34">
      <c r="A1506" s="315" t="s">
        <v>2706</v>
      </c>
      <c r="B1506" s="321" t="s">
        <v>3387</v>
      </c>
      <c r="C1506" s="293" t="s">
        <v>2801</v>
      </c>
      <c r="D1506" s="321" t="s">
        <v>2802</v>
      </c>
      <c r="E1506" s="263">
        <v>820</v>
      </c>
      <c r="F1506" s="263">
        <v>780</v>
      </c>
      <c r="G1506" s="263">
        <v>649</v>
      </c>
      <c r="H1506" s="264">
        <v>2534</v>
      </c>
      <c r="I1506" s="264">
        <v>2027</v>
      </c>
      <c r="J1506" s="264">
        <v>1403</v>
      </c>
      <c r="K1506" s="264">
        <v>3611</v>
      </c>
      <c r="L1506" s="264">
        <v>3042</v>
      </c>
      <c r="M1506" s="264">
        <v>2488</v>
      </c>
      <c r="N1506" s="267">
        <v>0.919736331911594</v>
      </c>
      <c r="O1506" s="266">
        <v>42696</v>
      </c>
      <c r="P1506" s="294">
        <v>0.9</v>
      </c>
      <c r="Q1506" s="267">
        <v>0.951219512195122</v>
      </c>
      <c r="R1506" s="267">
        <v>0.799921073401736</v>
      </c>
      <c r="S1506" s="267">
        <v>0.842425920797563</v>
      </c>
      <c r="T1506" s="295">
        <v>0.151298438793386</v>
      </c>
      <c r="U1506" s="266">
        <v>46422</v>
      </c>
      <c r="V1506" s="266">
        <v>36016</v>
      </c>
      <c r="W1506" s="267">
        <v>0.775839041833613</v>
      </c>
      <c r="X1506" s="267">
        <v>0.791463414634146</v>
      </c>
      <c r="Y1506" s="268">
        <v>0.553670086819258</v>
      </c>
      <c r="Z1506" s="268">
        <v>0.689005815563556</v>
      </c>
      <c r="AA1506" s="295">
        <v>0.237793327814888</v>
      </c>
      <c r="AB1506" s="264">
        <v>18013</v>
      </c>
      <c r="AC1506" s="264">
        <v>13112</v>
      </c>
      <c r="AD1506" s="264">
        <v>10498</v>
      </c>
      <c r="AE1506" s="264">
        <v>8591</v>
      </c>
      <c r="AF1506" s="268">
        <v>0.727918725365014</v>
      </c>
      <c r="AG1506" s="268">
        <v>0.818346351686035</v>
      </c>
      <c r="AH1506" s="295">
        <v>-0.0904276263210213</v>
      </c>
    </row>
    <row r="1507" spans="1:34">
      <c r="A1507" s="315" t="s">
        <v>2706</v>
      </c>
      <c r="B1507" s="321" t="s">
        <v>3387</v>
      </c>
      <c r="C1507" s="293" t="s">
        <v>2803</v>
      </c>
      <c r="D1507" s="321" t="s">
        <v>2804</v>
      </c>
      <c r="E1507" s="263">
        <v>5</v>
      </c>
      <c r="F1507" s="263">
        <v>5</v>
      </c>
      <c r="G1507" s="263">
        <v>0</v>
      </c>
      <c r="H1507" s="264">
        <v>2</v>
      </c>
      <c r="I1507" s="264">
        <v>2</v>
      </c>
      <c r="J1507" s="264">
        <v>0</v>
      </c>
      <c r="K1507" s="264">
        <v>2</v>
      </c>
      <c r="L1507" s="264">
        <v>2</v>
      </c>
      <c r="M1507" s="264">
        <v>0</v>
      </c>
      <c r="N1507" s="267">
        <v>0.909090909090909</v>
      </c>
      <c r="O1507" s="266">
        <v>10</v>
      </c>
      <c r="P1507" s="294">
        <v>0.9</v>
      </c>
      <c r="Q1507" s="267">
        <v>1</v>
      </c>
      <c r="R1507" s="267">
        <v>1</v>
      </c>
      <c r="S1507" s="267">
        <v>1</v>
      </c>
      <c r="T1507" s="295">
        <v>0</v>
      </c>
      <c r="U1507" s="266">
        <v>11</v>
      </c>
      <c r="V1507" s="266">
        <v>0</v>
      </c>
      <c r="W1507" s="267">
        <v>0</v>
      </c>
      <c r="X1507" s="267">
        <v>0</v>
      </c>
      <c r="Y1507" s="268">
        <v>0</v>
      </c>
      <c r="Z1507" s="268">
        <v>0</v>
      </c>
      <c r="AA1507" s="295">
        <v>0</v>
      </c>
      <c r="AB1507" s="264">
        <v>10</v>
      </c>
      <c r="AC1507" s="264">
        <v>0</v>
      </c>
      <c r="AD1507" s="264">
        <v>0</v>
      </c>
      <c r="AE1507" s="264">
        <v>0</v>
      </c>
      <c r="AF1507" s="268">
        <v>0</v>
      </c>
      <c r="AG1507" s="268">
        <v>0</v>
      </c>
      <c r="AH1507" s="295">
        <v>0</v>
      </c>
    </row>
    <row r="1508" spans="1:34">
      <c r="A1508" s="315" t="s">
        <v>2706</v>
      </c>
      <c r="B1508" s="321" t="s">
        <v>3387</v>
      </c>
      <c r="C1508" s="293" t="s">
        <v>2805</v>
      </c>
      <c r="D1508" s="321" t="s">
        <v>2806</v>
      </c>
      <c r="E1508" s="263">
        <v>102</v>
      </c>
      <c r="F1508" s="263">
        <v>102</v>
      </c>
      <c r="G1508" s="263">
        <v>31</v>
      </c>
      <c r="H1508" s="264">
        <v>118</v>
      </c>
      <c r="I1508" s="264">
        <v>117</v>
      </c>
      <c r="J1508" s="264">
        <v>39</v>
      </c>
      <c r="K1508" s="264">
        <v>197</v>
      </c>
      <c r="L1508" s="264">
        <v>194</v>
      </c>
      <c r="M1508" s="264">
        <v>69</v>
      </c>
      <c r="N1508" s="267">
        <v>0.956503728251864</v>
      </c>
      <c r="O1508" s="266">
        <v>4618</v>
      </c>
      <c r="P1508" s="294">
        <v>0.9</v>
      </c>
      <c r="Q1508" s="267">
        <v>1</v>
      </c>
      <c r="R1508" s="267">
        <v>0.991525423728814</v>
      </c>
      <c r="S1508" s="267">
        <v>0.984771573604061</v>
      </c>
      <c r="T1508" s="295">
        <v>0.00847457627118642</v>
      </c>
      <c r="U1508" s="266">
        <v>4828</v>
      </c>
      <c r="V1508" s="266">
        <v>2620</v>
      </c>
      <c r="W1508" s="267">
        <v>0.542667771333886</v>
      </c>
      <c r="X1508" s="267">
        <v>0.303921568627451</v>
      </c>
      <c r="Y1508" s="268">
        <v>0.330508474576271</v>
      </c>
      <c r="Z1508" s="268">
        <v>0.350253807106599</v>
      </c>
      <c r="AA1508" s="295">
        <v>-0.0265869059488202</v>
      </c>
      <c r="AB1508" s="264">
        <v>1114</v>
      </c>
      <c r="AC1508" s="264">
        <v>463</v>
      </c>
      <c r="AD1508" s="264">
        <v>731</v>
      </c>
      <c r="AE1508" s="264">
        <v>286</v>
      </c>
      <c r="AF1508" s="268">
        <v>0.415619389587074</v>
      </c>
      <c r="AG1508" s="268">
        <v>0.39124487004104</v>
      </c>
      <c r="AH1508" s="295">
        <v>0.0243745195460339</v>
      </c>
    </row>
    <row r="1509" spans="1:34">
      <c r="A1509" s="315" t="s">
        <v>2706</v>
      </c>
      <c r="B1509" s="321" t="s">
        <v>3388</v>
      </c>
      <c r="C1509" s="293" t="s">
        <v>2807</v>
      </c>
      <c r="D1509" s="321" t="s">
        <v>2808</v>
      </c>
      <c r="E1509" s="263">
        <v>0</v>
      </c>
      <c r="F1509" s="263">
        <v>0</v>
      </c>
      <c r="G1509" s="263">
        <v>0</v>
      </c>
      <c r="H1509" s="264">
        <v>0</v>
      </c>
      <c r="I1509" s="264">
        <v>0</v>
      </c>
      <c r="J1509" s="264">
        <v>0</v>
      </c>
      <c r="K1509" s="264">
        <v>0</v>
      </c>
      <c r="L1509" s="264">
        <v>0</v>
      </c>
      <c r="M1509" s="264">
        <v>0</v>
      </c>
      <c r="N1509" s="267">
        <v>0.5</v>
      </c>
      <c r="O1509" s="266">
        <v>1</v>
      </c>
      <c r="P1509" s="294">
        <v>0.9</v>
      </c>
      <c r="Q1509" s="267">
        <v>0</v>
      </c>
      <c r="R1509" s="267">
        <v>0</v>
      </c>
      <c r="S1509" s="267">
        <v>0</v>
      </c>
      <c r="T1509" s="295">
        <v>0</v>
      </c>
      <c r="U1509" s="266">
        <v>2</v>
      </c>
      <c r="V1509" s="266">
        <v>1</v>
      </c>
      <c r="W1509" s="267">
        <v>0.5</v>
      </c>
      <c r="X1509" s="267">
        <v>0</v>
      </c>
      <c r="Y1509" s="268">
        <v>0</v>
      </c>
      <c r="Z1509" s="268">
        <v>0</v>
      </c>
      <c r="AA1509" s="295">
        <v>0</v>
      </c>
      <c r="AB1509" s="264">
        <v>1</v>
      </c>
      <c r="AC1509" s="264">
        <v>0</v>
      </c>
      <c r="AD1509" s="264">
        <v>0</v>
      </c>
      <c r="AE1509" s="264">
        <v>0</v>
      </c>
      <c r="AF1509" s="268">
        <v>0</v>
      </c>
      <c r="AG1509" s="268">
        <v>0</v>
      </c>
      <c r="AH1509" s="295">
        <v>0</v>
      </c>
    </row>
    <row r="1510" spans="1:34">
      <c r="A1510" s="315" t="s">
        <v>2706</v>
      </c>
      <c r="B1510" s="321" t="s">
        <v>3387</v>
      </c>
      <c r="C1510" s="293" t="s">
        <v>2809</v>
      </c>
      <c r="D1510" s="321" t="s">
        <v>2810</v>
      </c>
      <c r="E1510" s="263">
        <v>0</v>
      </c>
      <c r="F1510" s="263">
        <v>0</v>
      </c>
      <c r="G1510" s="263">
        <v>0</v>
      </c>
      <c r="H1510" s="264">
        <v>0</v>
      </c>
      <c r="I1510" s="264">
        <v>0</v>
      </c>
      <c r="J1510" s="264">
        <v>0</v>
      </c>
      <c r="K1510" s="264">
        <v>0</v>
      </c>
      <c r="L1510" s="264">
        <v>0</v>
      </c>
      <c r="M1510" s="264">
        <v>0</v>
      </c>
      <c r="N1510" s="267">
        <v>0</v>
      </c>
      <c r="O1510" s="266">
        <v>0</v>
      </c>
      <c r="P1510" s="294">
        <v>0.9</v>
      </c>
      <c r="Q1510" s="267">
        <v>0</v>
      </c>
      <c r="R1510" s="267">
        <v>0</v>
      </c>
      <c r="S1510" s="267">
        <v>0</v>
      </c>
      <c r="T1510" s="295">
        <v>0</v>
      </c>
      <c r="U1510" s="266">
        <v>1</v>
      </c>
      <c r="V1510" s="266">
        <v>1</v>
      </c>
      <c r="W1510" s="267">
        <v>1</v>
      </c>
      <c r="X1510" s="267">
        <v>0</v>
      </c>
      <c r="Y1510" s="268">
        <v>0</v>
      </c>
      <c r="Z1510" s="268">
        <v>0</v>
      </c>
      <c r="AA1510" s="295">
        <v>0</v>
      </c>
      <c r="AB1510" s="264">
        <v>1</v>
      </c>
      <c r="AC1510" s="264">
        <v>1</v>
      </c>
      <c r="AD1510" s="264">
        <v>0</v>
      </c>
      <c r="AE1510" s="264">
        <v>0</v>
      </c>
      <c r="AF1510" s="268">
        <v>1</v>
      </c>
      <c r="AG1510" s="268">
        <v>0</v>
      </c>
      <c r="AH1510" s="295">
        <v>1</v>
      </c>
    </row>
    <row r="1511" spans="1:34">
      <c r="A1511" s="315" t="s">
        <v>2706</v>
      </c>
      <c r="B1511" s="321" t="s">
        <v>3387</v>
      </c>
      <c r="C1511" s="293" t="s">
        <v>2811</v>
      </c>
      <c r="D1511" s="321" t="s">
        <v>2812</v>
      </c>
      <c r="E1511" s="263">
        <v>1</v>
      </c>
      <c r="F1511" s="263">
        <v>0</v>
      </c>
      <c r="G1511" s="263">
        <v>0</v>
      </c>
      <c r="H1511" s="264">
        <v>0</v>
      </c>
      <c r="I1511" s="264">
        <v>0</v>
      </c>
      <c r="J1511" s="264">
        <v>0</v>
      </c>
      <c r="K1511" s="264">
        <v>0</v>
      </c>
      <c r="L1511" s="264">
        <v>0</v>
      </c>
      <c r="M1511" s="264">
        <v>0</v>
      </c>
      <c r="N1511" s="267">
        <v>0.5</v>
      </c>
      <c r="O1511" s="266">
        <v>1</v>
      </c>
      <c r="P1511" s="294">
        <v>0.9</v>
      </c>
      <c r="Q1511" s="267">
        <v>0</v>
      </c>
      <c r="R1511" s="267">
        <v>0</v>
      </c>
      <c r="S1511" s="267">
        <v>0</v>
      </c>
      <c r="T1511" s="295">
        <v>0</v>
      </c>
      <c r="U1511" s="266">
        <v>2</v>
      </c>
      <c r="V1511" s="266">
        <v>1</v>
      </c>
      <c r="W1511" s="267">
        <v>0.5</v>
      </c>
      <c r="X1511" s="267">
        <v>0</v>
      </c>
      <c r="Y1511" s="268">
        <v>0</v>
      </c>
      <c r="Z1511" s="268">
        <v>0</v>
      </c>
      <c r="AA1511" s="295">
        <v>0</v>
      </c>
      <c r="AB1511" s="264">
        <v>1</v>
      </c>
      <c r="AC1511" s="264">
        <v>0</v>
      </c>
      <c r="AD1511" s="264">
        <v>0</v>
      </c>
      <c r="AE1511" s="264">
        <v>0</v>
      </c>
      <c r="AF1511" s="268">
        <v>0</v>
      </c>
      <c r="AG1511" s="268">
        <v>0</v>
      </c>
      <c r="AH1511" s="295">
        <v>0</v>
      </c>
    </row>
    <row r="1512" spans="1:34">
      <c r="A1512" s="315" t="s">
        <v>2706</v>
      </c>
      <c r="B1512" s="321" t="s">
        <v>3387</v>
      </c>
      <c r="C1512" s="293" t="s">
        <v>2813</v>
      </c>
      <c r="D1512" s="321" t="s">
        <v>2814</v>
      </c>
      <c r="E1512" s="263">
        <v>387</v>
      </c>
      <c r="F1512" s="263">
        <v>384</v>
      </c>
      <c r="G1512" s="263">
        <v>258</v>
      </c>
      <c r="H1512" s="264">
        <v>149</v>
      </c>
      <c r="I1512" s="264">
        <v>149</v>
      </c>
      <c r="J1512" s="264">
        <v>140</v>
      </c>
      <c r="K1512" s="264">
        <v>530</v>
      </c>
      <c r="L1512" s="264">
        <v>528</v>
      </c>
      <c r="M1512" s="264">
        <v>511</v>
      </c>
      <c r="N1512" s="267">
        <v>0.995631894573184</v>
      </c>
      <c r="O1512" s="266">
        <v>13448</v>
      </c>
      <c r="P1512" s="294">
        <v>0.9</v>
      </c>
      <c r="Q1512" s="267">
        <v>0.992248062015504</v>
      </c>
      <c r="R1512" s="267">
        <v>1</v>
      </c>
      <c r="S1512" s="267">
        <v>0.99622641509434</v>
      </c>
      <c r="T1512" s="295">
        <v>-0.00775193798449614</v>
      </c>
      <c r="U1512" s="266">
        <v>13507</v>
      </c>
      <c r="V1512" s="266">
        <v>12770</v>
      </c>
      <c r="W1512" s="267">
        <v>0.945435700007404</v>
      </c>
      <c r="X1512" s="267">
        <v>0.666666666666667</v>
      </c>
      <c r="Y1512" s="268">
        <v>0.939597315436242</v>
      </c>
      <c r="Z1512" s="268">
        <v>0.964150943396226</v>
      </c>
      <c r="AA1512" s="295">
        <v>-0.272930648769575</v>
      </c>
      <c r="AB1512" s="264">
        <v>3002</v>
      </c>
      <c r="AC1512" s="264">
        <v>2720</v>
      </c>
      <c r="AD1512" s="264">
        <v>1499</v>
      </c>
      <c r="AE1512" s="264">
        <v>1391</v>
      </c>
      <c r="AF1512" s="268">
        <v>0.906062624916722</v>
      </c>
      <c r="AG1512" s="268">
        <v>0.927951967978652</v>
      </c>
      <c r="AH1512" s="295">
        <v>-0.0218893430619302</v>
      </c>
    </row>
    <row r="1513" spans="1:34">
      <c r="A1513" s="315" t="s">
        <v>2706</v>
      </c>
      <c r="B1513" s="321" t="s">
        <v>3386</v>
      </c>
      <c r="C1513" s="293" t="s">
        <v>2815</v>
      </c>
      <c r="D1513" s="321" t="s">
        <v>2816</v>
      </c>
      <c r="E1513" s="263">
        <v>2876</v>
      </c>
      <c r="F1513" s="263">
        <v>2875</v>
      </c>
      <c r="G1513" s="263">
        <v>2758</v>
      </c>
      <c r="H1513" s="264">
        <v>2980</v>
      </c>
      <c r="I1513" s="264">
        <v>2966</v>
      </c>
      <c r="J1513" s="264">
        <v>2728</v>
      </c>
      <c r="K1513" s="264">
        <v>3771</v>
      </c>
      <c r="L1513" s="264">
        <v>3585</v>
      </c>
      <c r="M1513" s="264">
        <v>3457</v>
      </c>
      <c r="N1513" s="267">
        <v>0.99385843008921</v>
      </c>
      <c r="O1513" s="266">
        <v>88680</v>
      </c>
      <c r="P1513" s="294">
        <v>0.9</v>
      </c>
      <c r="Q1513" s="267">
        <v>0.999652294853964</v>
      </c>
      <c r="R1513" s="267">
        <v>0.995302013422819</v>
      </c>
      <c r="S1513" s="267">
        <v>0.950676213206046</v>
      </c>
      <c r="T1513" s="295">
        <v>0.00435028143114502</v>
      </c>
      <c r="U1513" s="266">
        <v>89228</v>
      </c>
      <c r="V1513" s="266">
        <v>82787</v>
      </c>
      <c r="W1513" s="267">
        <v>0.927814139059488</v>
      </c>
      <c r="X1513" s="267">
        <v>0.958970792767733</v>
      </c>
      <c r="Y1513" s="268">
        <v>0.915436241610738</v>
      </c>
      <c r="Z1513" s="268">
        <v>0.916732962079024</v>
      </c>
      <c r="AA1513" s="295">
        <v>0.0435345511569948</v>
      </c>
      <c r="AB1513" s="264">
        <v>20959</v>
      </c>
      <c r="AC1513" s="264">
        <v>19673</v>
      </c>
      <c r="AD1513" s="264">
        <v>21439</v>
      </c>
      <c r="AE1513" s="264">
        <v>19987</v>
      </c>
      <c r="AF1513" s="268">
        <v>0.938642110787728</v>
      </c>
      <c r="AG1513" s="268">
        <v>0.93227296049256</v>
      </c>
      <c r="AH1513" s="295">
        <v>0.00636915029516816</v>
      </c>
    </row>
    <row r="1514" spans="1:34">
      <c r="A1514" s="315" t="s">
        <v>2706</v>
      </c>
      <c r="B1514" s="321" t="s">
        <v>3387</v>
      </c>
      <c r="C1514" s="293" t="s">
        <v>2817</v>
      </c>
      <c r="D1514" s="321" t="s">
        <v>2818</v>
      </c>
      <c r="E1514" s="263">
        <v>2151</v>
      </c>
      <c r="F1514" s="263">
        <v>1705</v>
      </c>
      <c r="G1514" s="263">
        <v>1536</v>
      </c>
      <c r="H1514" s="264">
        <v>1404</v>
      </c>
      <c r="I1514" s="264">
        <v>1182</v>
      </c>
      <c r="J1514" s="264">
        <v>1197</v>
      </c>
      <c r="K1514" s="264">
        <v>1709</v>
      </c>
      <c r="L1514" s="264">
        <v>1401</v>
      </c>
      <c r="M1514" s="264">
        <v>1570</v>
      </c>
      <c r="N1514" s="267">
        <v>0.852399872128602</v>
      </c>
      <c r="O1514" s="266">
        <v>18665</v>
      </c>
      <c r="P1514" s="294">
        <v>0.9</v>
      </c>
      <c r="Q1514" s="267">
        <v>0.792654579265458</v>
      </c>
      <c r="R1514" s="267">
        <v>0.841880341880342</v>
      </c>
      <c r="S1514" s="267">
        <v>0.819777647747221</v>
      </c>
      <c r="T1514" s="295">
        <v>-0.049225762614884</v>
      </c>
      <c r="U1514" s="266">
        <v>21897</v>
      </c>
      <c r="V1514" s="266">
        <v>20098</v>
      </c>
      <c r="W1514" s="267">
        <v>0.91784262684386</v>
      </c>
      <c r="X1514" s="267">
        <v>0.714086471408647</v>
      </c>
      <c r="Y1514" s="268">
        <v>0.852564102564103</v>
      </c>
      <c r="Z1514" s="268">
        <v>0.918665886483324</v>
      </c>
      <c r="AA1514" s="295">
        <v>-0.138477631155455</v>
      </c>
      <c r="AB1514" s="264">
        <v>6703</v>
      </c>
      <c r="AC1514" s="264">
        <v>5642</v>
      </c>
      <c r="AD1514" s="264">
        <v>4574</v>
      </c>
      <c r="AE1514" s="264">
        <v>4343</v>
      </c>
      <c r="AF1514" s="268">
        <v>0.841712665970461</v>
      </c>
      <c r="AG1514" s="268">
        <v>0.94949715784871</v>
      </c>
      <c r="AH1514" s="295">
        <v>-0.107784491878249</v>
      </c>
    </row>
    <row r="1515" spans="1:34">
      <c r="A1515" s="315" t="s">
        <v>2706</v>
      </c>
      <c r="B1515" s="321" t="s">
        <v>3387</v>
      </c>
      <c r="C1515" s="293" t="s">
        <v>2819</v>
      </c>
      <c r="D1515" s="321" t="s">
        <v>2820</v>
      </c>
      <c r="E1515" s="263">
        <v>643</v>
      </c>
      <c r="F1515" s="263">
        <v>495</v>
      </c>
      <c r="G1515" s="263">
        <v>394</v>
      </c>
      <c r="H1515" s="264">
        <v>2401</v>
      </c>
      <c r="I1515" s="264">
        <v>1940</v>
      </c>
      <c r="J1515" s="264">
        <v>1220</v>
      </c>
      <c r="K1515" s="264">
        <v>3418</v>
      </c>
      <c r="L1515" s="264">
        <v>3044</v>
      </c>
      <c r="M1515" s="264">
        <v>2215</v>
      </c>
      <c r="N1515" s="267">
        <v>0.880501282810341</v>
      </c>
      <c r="O1515" s="266">
        <v>35692</v>
      </c>
      <c r="P1515" s="294">
        <v>0.9</v>
      </c>
      <c r="Q1515" s="267">
        <v>0.769828926905132</v>
      </c>
      <c r="R1515" s="267">
        <v>0.807996668054977</v>
      </c>
      <c r="S1515" s="267">
        <v>0.890579286132241</v>
      </c>
      <c r="T1515" s="295">
        <v>-0.0381677411498449</v>
      </c>
      <c r="U1515" s="266">
        <v>40536</v>
      </c>
      <c r="V1515" s="266">
        <v>28817</v>
      </c>
      <c r="W1515" s="267">
        <v>0.710898954016183</v>
      </c>
      <c r="X1515" s="267">
        <v>0.612752721617418</v>
      </c>
      <c r="Y1515" s="268">
        <v>0.508121615993336</v>
      </c>
      <c r="Z1515" s="268">
        <v>0.648039789350497</v>
      </c>
      <c r="AA1515" s="295">
        <v>0.104631105624082</v>
      </c>
      <c r="AB1515" s="264">
        <v>16616</v>
      </c>
      <c r="AC1515" s="264">
        <v>11176</v>
      </c>
      <c r="AD1515" s="264">
        <v>8923</v>
      </c>
      <c r="AE1515" s="264">
        <v>6628</v>
      </c>
      <c r="AF1515" s="268">
        <v>0.672604718343765</v>
      </c>
      <c r="AG1515" s="268">
        <v>0.742799506892301</v>
      </c>
      <c r="AH1515" s="295">
        <v>-0.0701947885485358</v>
      </c>
    </row>
    <row r="1516" spans="1:34">
      <c r="A1516" s="315" t="s">
        <v>2706</v>
      </c>
      <c r="B1516" s="321" t="s">
        <v>3387</v>
      </c>
      <c r="C1516" s="293" t="s">
        <v>2821</v>
      </c>
      <c r="D1516" s="321" t="s">
        <v>2822</v>
      </c>
      <c r="E1516" s="263">
        <v>891</v>
      </c>
      <c r="F1516" s="263">
        <v>799</v>
      </c>
      <c r="G1516" s="263">
        <v>605</v>
      </c>
      <c r="H1516" s="264">
        <v>2576</v>
      </c>
      <c r="I1516" s="264">
        <v>1948</v>
      </c>
      <c r="J1516" s="264">
        <v>1371</v>
      </c>
      <c r="K1516" s="264">
        <v>3553</v>
      </c>
      <c r="L1516" s="264">
        <v>2898</v>
      </c>
      <c r="M1516" s="264">
        <v>2363</v>
      </c>
      <c r="N1516" s="267">
        <v>0.890283479120549</v>
      </c>
      <c r="O1516" s="266">
        <v>41424</v>
      </c>
      <c r="P1516" s="294">
        <v>0.9</v>
      </c>
      <c r="Q1516" s="267">
        <v>0.896745230078563</v>
      </c>
      <c r="R1516" s="267">
        <v>0.756211180124224</v>
      </c>
      <c r="S1516" s="267">
        <v>0.815648747537292</v>
      </c>
      <c r="T1516" s="295">
        <v>0.14053404995434</v>
      </c>
      <c r="U1516" s="266">
        <v>46529</v>
      </c>
      <c r="V1516" s="266">
        <v>35433</v>
      </c>
      <c r="W1516" s="267">
        <v>0.761525070386211</v>
      </c>
      <c r="X1516" s="267">
        <v>0.679012345679012</v>
      </c>
      <c r="Y1516" s="268">
        <v>0.53222049689441</v>
      </c>
      <c r="Z1516" s="268">
        <v>0.665071770334928</v>
      </c>
      <c r="AA1516" s="295">
        <v>0.146791848784602</v>
      </c>
      <c r="AB1516" s="264">
        <v>17957</v>
      </c>
      <c r="AC1516" s="264">
        <v>12731</v>
      </c>
      <c r="AD1516" s="264">
        <v>10235</v>
      </c>
      <c r="AE1516" s="264">
        <v>8441</v>
      </c>
      <c r="AF1516" s="268">
        <v>0.708971431753634</v>
      </c>
      <c r="AG1516" s="268">
        <v>0.824719101123595</v>
      </c>
      <c r="AH1516" s="295">
        <v>-0.115747669369962</v>
      </c>
    </row>
    <row r="1517" spans="1:34">
      <c r="A1517" s="315" t="s">
        <v>2706</v>
      </c>
      <c r="B1517" s="321" t="s">
        <v>3386</v>
      </c>
      <c r="C1517" s="293" t="s">
        <v>2823</v>
      </c>
      <c r="D1517" s="321" t="s">
        <v>2824</v>
      </c>
      <c r="E1517" s="263">
        <v>1</v>
      </c>
      <c r="F1517" s="263">
        <v>0</v>
      </c>
      <c r="G1517" s="263">
        <v>1</v>
      </c>
      <c r="H1517" s="264">
        <v>0</v>
      </c>
      <c r="I1517" s="264">
        <v>0</v>
      </c>
      <c r="J1517" s="264">
        <v>0</v>
      </c>
      <c r="K1517" s="264">
        <v>0</v>
      </c>
      <c r="L1517" s="264">
        <v>0</v>
      </c>
      <c r="M1517" s="264">
        <v>0</v>
      </c>
      <c r="N1517" s="267">
        <v>0</v>
      </c>
      <c r="O1517" s="266">
        <v>0</v>
      </c>
      <c r="P1517" s="294">
        <v>0.9</v>
      </c>
      <c r="Q1517" s="267">
        <v>0</v>
      </c>
      <c r="R1517" s="267">
        <v>0</v>
      </c>
      <c r="S1517" s="267">
        <v>0</v>
      </c>
      <c r="T1517" s="295">
        <v>0</v>
      </c>
      <c r="U1517" s="266">
        <v>1</v>
      </c>
      <c r="V1517" s="266">
        <v>1</v>
      </c>
      <c r="W1517" s="267">
        <v>1</v>
      </c>
      <c r="X1517" s="267">
        <v>1</v>
      </c>
      <c r="Y1517" s="268">
        <v>0</v>
      </c>
      <c r="Z1517" s="268">
        <v>0</v>
      </c>
      <c r="AA1517" s="295">
        <v>1</v>
      </c>
      <c r="AB1517" s="264">
        <v>1</v>
      </c>
      <c r="AC1517" s="264">
        <v>1</v>
      </c>
      <c r="AD1517" s="264">
        <v>0</v>
      </c>
      <c r="AE1517" s="264">
        <v>0</v>
      </c>
      <c r="AF1517" s="268">
        <v>1</v>
      </c>
      <c r="AG1517" s="268">
        <v>0</v>
      </c>
      <c r="AH1517" s="295">
        <v>1</v>
      </c>
    </row>
    <row r="1518" spans="1:34">
      <c r="A1518" s="315" t="s">
        <v>2706</v>
      </c>
      <c r="B1518" s="321" t="s">
        <v>3386</v>
      </c>
      <c r="C1518" s="293" t="s">
        <v>2825</v>
      </c>
      <c r="D1518" s="321" t="s">
        <v>2826</v>
      </c>
      <c r="E1518" s="263">
        <v>557</v>
      </c>
      <c r="F1518" s="263">
        <v>523</v>
      </c>
      <c r="G1518" s="263">
        <v>430</v>
      </c>
      <c r="H1518" s="264">
        <v>1313</v>
      </c>
      <c r="I1518" s="264">
        <v>1281</v>
      </c>
      <c r="J1518" s="264">
        <v>1115</v>
      </c>
      <c r="K1518" s="264">
        <v>1429</v>
      </c>
      <c r="L1518" s="264">
        <v>1236</v>
      </c>
      <c r="M1518" s="264">
        <v>1161</v>
      </c>
      <c r="N1518" s="267">
        <v>0.955745232260064</v>
      </c>
      <c r="O1518" s="266">
        <v>33928</v>
      </c>
      <c r="P1518" s="294">
        <v>0.9</v>
      </c>
      <c r="Q1518" s="267">
        <v>0.938958707360862</v>
      </c>
      <c r="R1518" s="267">
        <v>0.975628332063976</v>
      </c>
      <c r="S1518" s="267">
        <v>0.864940517844647</v>
      </c>
      <c r="T1518" s="295">
        <v>-0.0366696247031139</v>
      </c>
      <c r="U1518" s="266">
        <v>35499</v>
      </c>
      <c r="V1518" s="266">
        <v>30003</v>
      </c>
      <c r="W1518" s="267">
        <v>0.845178737429223</v>
      </c>
      <c r="X1518" s="267">
        <v>0.771992818671454</v>
      </c>
      <c r="Y1518" s="268">
        <v>0.849200304645849</v>
      </c>
      <c r="Z1518" s="268">
        <v>0.812456263121064</v>
      </c>
      <c r="AA1518" s="295">
        <v>-0.077207485974395</v>
      </c>
      <c r="AB1518" s="264">
        <v>7739</v>
      </c>
      <c r="AC1518" s="264">
        <v>6548</v>
      </c>
      <c r="AD1518" s="264">
        <v>8326</v>
      </c>
      <c r="AE1518" s="264">
        <v>7110</v>
      </c>
      <c r="AF1518" s="268">
        <v>0.846104147822716</v>
      </c>
      <c r="AG1518" s="268">
        <v>0.853951477300024</v>
      </c>
      <c r="AH1518" s="295">
        <v>-0.00784732947730793</v>
      </c>
    </row>
    <row r="1519" spans="1:34">
      <c r="A1519" s="315" t="s">
        <v>2706</v>
      </c>
      <c r="B1519" s="321" t="s">
        <v>3386</v>
      </c>
      <c r="C1519" s="293" t="s">
        <v>2827</v>
      </c>
      <c r="D1519" s="321" t="s">
        <v>2828</v>
      </c>
      <c r="E1519" s="263">
        <v>479</v>
      </c>
      <c r="F1519" s="263">
        <v>472</v>
      </c>
      <c r="G1519" s="263">
        <v>426</v>
      </c>
      <c r="H1519" s="264">
        <v>1303</v>
      </c>
      <c r="I1519" s="264">
        <v>1269</v>
      </c>
      <c r="J1519" s="264">
        <v>1187</v>
      </c>
      <c r="K1519" s="264">
        <v>1271</v>
      </c>
      <c r="L1519" s="264">
        <v>1240</v>
      </c>
      <c r="M1519" s="264">
        <v>1100</v>
      </c>
      <c r="N1519" s="267">
        <v>0.970369538988187</v>
      </c>
      <c r="O1519" s="266">
        <v>34583</v>
      </c>
      <c r="P1519" s="294">
        <v>0.9</v>
      </c>
      <c r="Q1519" s="267">
        <v>0.985386221294363</v>
      </c>
      <c r="R1519" s="267">
        <v>0.973906369915579</v>
      </c>
      <c r="S1519" s="267">
        <v>0.975609756097561</v>
      </c>
      <c r="T1519" s="295">
        <v>0.0114798513787838</v>
      </c>
      <c r="U1519" s="266">
        <v>35639</v>
      </c>
      <c r="V1519" s="266">
        <v>31908</v>
      </c>
      <c r="W1519" s="267">
        <v>0.895311316254665</v>
      </c>
      <c r="X1519" s="267">
        <v>0.889352818371608</v>
      </c>
      <c r="Y1519" s="268">
        <v>0.910974673829624</v>
      </c>
      <c r="Z1519" s="268">
        <v>0.865460267505901</v>
      </c>
      <c r="AA1519" s="295">
        <v>-0.0216218554580164</v>
      </c>
      <c r="AB1519" s="264">
        <v>7638</v>
      </c>
      <c r="AC1519" s="264">
        <v>6883</v>
      </c>
      <c r="AD1519" s="264">
        <v>8266</v>
      </c>
      <c r="AE1519" s="264">
        <v>7395</v>
      </c>
      <c r="AF1519" s="268">
        <v>0.90115213406651</v>
      </c>
      <c r="AG1519" s="268">
        <v>0.894628599080571</v>
      </c>
      <c r="AH1519" s="295">
        <v>0.0065235349859385</v>
      </c>
    </row>
    <row r="1520" spans="1:34">
      <c r="A1520" s="315" t="s">
        <v>2706</v>
      </c>
      <c r="B1520" s="321" t="s">
        <v>3387</v>
      </c>
      <c r="C1520" s="293" t="s">
        <v>2829</v>
      </c>
      <c r="D1520" s="321" t="s">
        <v>2830</v>
      </c>
      <c r="E1520" s="263">
        <v>78</v>
      </c>
      <c r="F1520" s="263">
        <v>78</v>
      </c>
      <c r="G1520" s="263">
        <v>57</v>
      </c>
      <c r="H1520" s="264">
        <v>177</v>
      </c>
      <c r="I1520" s="264">
        <v>99</v>
      </c>
      <c r="J1520" s="264">
        <v>9</v>
      </c>
      <c r="K1520" s="264">
        <v>84</v>
      </c>
      <c r="L1520" s="264">
        <v>16</v>
      </c>
      <c r="M1520" s="264">
        <v>1</v>
      </c>
      <c r="N1520" s="267">
        <v>0.249574933203789</v>
      </c>
      <c r="O1520" s="266">
        <v>2055</v>
      </c>
      <c r="P1520" s="294">
        <v>0.9</v>
      </c>
      <c r="Q1520" s="267">
        <v>1</v>
      </c>
      <c r="R1520" s="267">
        <v>0.559322033898305</v>
      </c>
      <c r="S1520" s="267">
        <v>0.19047619047619</v>
      </c>
      <c r="T1520" s="295">
        <v>0.440677966101695</v>
      </c>
      <c r="U1520" s="266">
        <v>8234</v>
      </c>
      <c r="V1520" s="266">
        <v>489</v>
      </c>
      <c r="W1520" s="267">
        <v>0.0593879038134564</v>
      </c>
      <c r="X1520" s="267">
        <v>0.730769230769231</v>
      </c>
      <c r="Y1520" s="268">
        <v>0.0508474576271186</v>
      </c>
      <c r="Z1520" s="268">
        <v>0.0119047619047619</v>
      </c>
      <c r="AA1520" s="295">
        <v>0.679921773142112</v>
      </c>
      <c r="AB1520" s="264">
        <v>1345</v>
      </c>
      <c r="AC1520" s="264">
        <v>108</v>
      </c>
      <c r="AD1520" s="264">
        <v>2260</v>
      </c>
      <c r="AE1520" s="264">
        <v>53</v>
      </c>
      <c r="AF1520" s="268">
        <v>0.0802973977695167</v>
      </c>
      <c r="AG1520" s="268">
        <v>0.0234513274336283</v>
      </c>
      <c r="AH1520" s="295">
        <v>0.0568460703358884</v>
      </c>
    </row>
    <row r="1521" spans="1:34">
      <c r="A1521" s="315" t="s">
        <v>2706</v>
      </c>
      <c r="B1521" s="321" t="s">
        <v>3387</v>
      </c>
      <c r="C1521" s="293" t="s">
        <v>2831</v>
      </c>
      <c r="D1521" s="321" t="s">
        <v>2832</v>
      </c>
      <c r="E1521" s="263">
        <v>0</v>
      </c>
      <c r="F1521" s="263">
        <v>0</v>
      </c>
      <c r="G1521" s="263">
        <v>0</v>
      </c>
      <c r="H1521" s="264">
        <v>0</v>
      </c>
      <c r="I1521" s="264">
        <v>0</v>
      </c>
      <c r="J1521" s="264">
        <v>0</v>
      </c>
      <c r="K1521" s="264">
        <v>0</v>
      </c>
      <c r="L1521" s="264">
        <v>0</v>
      </c>
      <c r="M1521" s="264">
        <v>0</v>
      </c>
      <c r="N1521" s="267">
        <v>0</v>
      </c>
      <c r="O1521" s="266">
        <v>0</v>
      </c>
      <c r="P1521" s="294">
        <v>0.9</v>
      </c>
      <c r="Q1521" s="267">
        <v>0</v>
      </c>
      <c r="R1521" s="267">
        <v>0</v>
      </c>
      <c r="S1521" s="267">
        <v>0</v>
      </c>
      <c r="T1521" s="295">
        <v>0</v>
      </c>
      <c r="U1521" s="266">
        <v>1</v>
      </c>
      <c r="V1521" s="266">
        <v>1</v>
      </c>
      <c r="W1521" s="267">
        <v>1</v>
      </c>
      <c r="X1521" s="267">
        <v>0</v>
      </c>
      <c r="Y1521" s="268">
        <v>0</v>
      </c>
      <c r="Z1521" s="268">
        <v>0</v>
      </c>
      <c r="AA1521" s="295">
        <v>0</v>
      </c>
      <c r="AB1521" s="264">
        <v>1</v>
      </c>
      <c r="AC1521" s="264">
        <v>1</v>
      </c>
      <c r="AD1521" s="264">
        <v>0</v>
      </c>
      <c r="AE1521" s="264">
        <v>0</v>
      </c>
      <c r="AF1521" s="268">
        <v>1</v>
      </c>
      <c r="AG1521" s="268">
        <v>0</v>
      </c>
      <c r="AH1521" s="295">
        <v>1</v>
      </c>
    </row>
    <row r="1522" spans="1:34">
      <c r="A1522" s="315" t="s">
        <v>2706</v>
      </c>
      <c r="B1522" s="321" t="s">
        <v>3387</v>
      </c>
      <c r="C1522" s="293" t="s">
        <v>2833</v>
      </c>
      <c r="D1522" s="321" t="s">
        <v>2834</v>
      </c>
      <c r="E1522" s="263">
        <v>753</v>
      </c>
      <c r="F1522" s="263">
        <v>669</v>
      </c>
      <c r="G1522" s="263">
        <v>610</v>
      </c>
      <c r="H1522" s="264">
        <v>2166</v>
      </c>
      <c r="I1522" s="264">
        <v>1954</v>
      </c>
      <c r="J1522" s="264">
        <v>1579</v>
      </c>
      <c r="K1522" s="264">
        <v>3130</v>
      </c>
      <c r="L1522" s="264">
        <v>2698</v>
      </c>
      <c r="M1522" s="264">
        <v>2266</v>
      </c>
      <c r="N1522" s="267">
        <v>0.923312883435583</v>
      </c>
      <c r="O1522" s="266">
        <v>40033</v>
      </c>
      <c r="P1522" s="294">
        <v>0.9</v>
      </c>
      <c r="Q1522" s="267">
        <v>0.888446215139442</v>
      </c>
      <c r="R1522" s="267">
        <v>0.902123730378578</v>
      </c>
      <c r="S1522" s="267">
        <v>0.861980830670927</v>
      </c>
      <c r="T1522" s="295">
        <v>-0.0136775152391359</v>
      </c>
      <c r="U1522" s="266">
        <v>43358</v>
      </c>
      <c r="V1522" s="266">
        <v>35494</v>
      </c>
      <c r="W1522" s="267">
        <v>0.818626320402233</v>
      </c>
      <c r="X1522" s="267">
        <v>0.810092961487384</v>
      </c>
      <c r="Y1522" s="268">
        <v>0.728993536472761</v>
      </c>
      <c r="Z1522" s="268">
        <v>0.723961661341853</v>
      </c>
      <c r="AA1522" s="295">
        <v>0.0810994250146229</v>
      </c>
      <c r="AB1522" s="264">
        <v>16440</v>
      </c>
      <c r="AC1522" s="264">
        <v>13192</v>
      </c>
      <c r="AD1522" s="264">
        <v>9944</v>
      </c>
      <c r="AE1522" s="264">
        <v>8608</v>
      </c>
      <c r="AF1522" s="268">
        <v>0.802433090024331</v>
      </c>
      <c r="AG1522" s="268">
        <v>0.865647626709574</v>
      </c>
      <c r="AH1522" s="295">
        <v>-0.0632145366852427</v>
      </c>
    </row>
    <row r="1523" spans="1:34">
      <c r="A1523" s="315" t="s">
        <v>2706</v>
      </c>
      <c r="B1523" s="321" t="s">
        <v>3386</v>
      </c>
      <c r="C1523" s="293" t="s">
        <v>2835</v>
      </c>
      <c r="D1523" s="321" t="s">
        <v>2836</v>
      </c>
      <c r="E1523" s="263">
        <v>557</v>
      </c>
      <c r="F1523" s="263">
        <v>540</v>
      </c>
      <c r="G1523" s="263">
        <v>504</v>
      </c>
      <c r="H1523" s="264">
        <v>1347</v>
      </c>
      <c r="I1523" s="264">
        <v>1310</v>
      </c>
      <c r="J1523" s="264">
        <v>1210</v>
      </c>
      <c r="K1523" s="264">
        <v>1254</v>
      </c>
      <c r="L1523" s="264">
        <v>1215</v>
      </c>
      <c r="M1523" s="264">
        <v>975</v>
      </c>
      <c r="N1523" s="267">
        <v>0.970003052418348</v>
      </c>
      <c r="O1523" s="266">
        <v>34956</v>
      </c>
      <c r="P1523" s="294">
        <v>0.9</v>
      </c>
      <c r="Q1523" s="267">
        <v>0.969479353680431</v>
      </c>
      <c r="R1523" s="267">
        <v>0.97253155159614</v>
      </c>
      <c r="S1523" s="267">
        <v>0.9688995215311</v>
      </c>
      <c r="T1523" s="295">
        <v>-0.00305219791570865</v>
      </c>
      <c r="U1523" s="266">
        <v>36037</v>
      </c>
      <c r="V1523" s="266">
        <v>31544</v>
      </c>
      <c r="W1523" s="267">
        <v>0.875322585120848</v>
      </c>
      <c r="X1523" s="267">
        <v>0.904847396768402</v>
      </c>
      <c r="Y1523" s="268">
        <v>0.898292501855976</v>
      </c>
      <c r="Z1523" s="268">
        <v>0.777511961722488</v>
      </c>
      <c r="AA1523" s="295">
        <v>0.006554894912426</v>
      </c>
      <c r="AB1523" s="264">
        <v>7735</v>
      </c>
      <c r="AC1523" s="264">
        <v>6773</v>
      </c>
      <c r="AD1523" s="264">
        <v>8535</v>
      </c>
      <c r="AE1523" s="264">
        <v>7538</v>
      </c>
      <c r="AF1523" s="268">
        <v>0.87563025210084</v>
      </c>
      <c r="AG1523" s="268">
        <v>0.883186877562976</v>
      </c>
      <c r="AH1523" s="295">
        <v>-0.00755662546213565</v>
      </c>
    </row>
    <row r="1524" spans="1:34">
      <c r="A1524" s="315" t="s">
        <v>2706</v>
      </c>
      <c r="B1524" s="321" t="s">
        <v>3387</v>
      </c>
      <c r="C1524" s="293" t="s">
        <v>2837</v>
      </c>
      <c r="D1524" s="321" t="s">
        <v>2838</v>
      </c>
      <c r="E1524" s="263">
        <v>0</v>
      </c>
      <c r="F1524" s="263">
        <v>0</v>
      </c>
      <c r="G1524" s="263">
        <v>0</v>
      </c>
      <c r="H1524" s="264">
        <v>1</v>
      </c>
      <c r="I1524" s="264">
        <v>0</v>
      </c>
      <c r="J1524" s="264">
        <v>0</v>
      </c>
      <c r="K1524" s="264">
        <v>1</v>
      </c>
      <c r="L1524" s="264">
        <v>0</v>
      </c>
      <c r="M1524" s="264">
        <v>1</v>
      </c>
      <c r="N1524" s="267">
        <v>0.529411764705882</v>
      </c>
      <c r="O1524" s="266">
        <v>9</v>
      </c>
      <c r="P1524" s="294">
        <v>0.9</v>
      </c>
      <c r="Q1524" s="267">
        <v>0</v>
      </c>
      <c r="R1524" s="267">
        <v>0</v>
      </c>
      <c r="S1524" s="267">
        <v>0</v>
      </c>
      <c r="T1524" s="295">
        <v>0</v>
      </c>
      <c r="U1524" s="266">
        <v>17</v>
      </c>
      <c r="V1524" s="266">
        <v>14</v>
      </c>
      <c r="W1524" s="267">
        <v>0.823529411764706</v>
      </c>
      <c r="X1524" s="267">
        <v>0</v>
      </c>
      <c r="Y1524" s="268">
        <v>0</v>
      </c>
      <c r="Z1524" s="268">
        <v>1</v>
      </c>
      <c r="AA1524" s="295">
        <v>0</v>
      </c>
      <c r="AB1524" s="264">
        <v>3</v>
      </c>
      <c r="AC1524" s="264">
        <v>2</v>
      </c>
      <c r="AD1524" s="264">
        <v>2</v>
      </c>
      <c r="AE1524" s="264">
        <v>1</v>
      </c>
      <c r="AF1524" s="268">
        <v>0.666666666666667</v>
      </c>
      <c r="AG1524" s="268">
        <v>0.5</v>
      </c>
      <c r="AH1524" s="295">
        <v>0.166666666666667</v>
      </c>
    </row>
    <row r="1525" spans="1:34">
      <c r="A1525" s="315" t="s">
        <v>2706</v>
      </c>
      <c r="B1525" s="321" t="s">
        <v>3387</v>
      </c>
      <c r="C1525" s="293" t="s">
        <v>2839</v>
      </c>
      <c r="D1525" s="321" t="s">
        <v>2840</v>
      </c>
      <c r="E1525" s="263">
        <v>0</v>
      </c>
      <c r="F1525" s="263">
        <v>0</v>
      </c>
      <c r="G1525" s="263">
        <v>0</v>
      </c>
      <c r="H1525" s="264">
        <v>0</v>
      </c>
      <c r="I1525" s="264">
        <v>0</v>
      </c>
      <c r="J1525" s="264">
        <v>0</v>
      </c>
      <c r="K1525" s="264">
        <v>0</v>
      </c>
      <c r="L1525" s="264">
        <v>0</v>
      </c>
      <c r="M1525" s="264">
        <v>0</v>
      </c>
      <c r="N1525" s="267">
        <v>0.142857142857143</v>
      </c>
      <c r="O1525" s="266">
        <v>1</v>
      </c>
      <c r="P1525" s="294">
        <v>0.9</v>
      </c>
      <c r="Q1525" s="267">
        <v>0</v>
      </c>
      <c r="R1525" s="267">
        <v>0</v>
      </c>
      <c r="S1525" s="267">
        <v>0</v>
      </c>
      <c r="T1525" s="295">
        <v>0</v>
      </c>
      <c r="U1525" s="266">
        <v>7</v>
      </c>
      <c r="V1525" s="266">
        <v>3</v>
      </c>
      <c r="W1525" s="267">
        <v>0.428571428571429</v>
      </c>
      <c r="X1525" s="267">
        <v>0</v>
      </c>
      <c r="Y1525" s="268">
        <v>0</v>
      </c>
      <c r="Z1525" s="268">
        <v>0</v>
      </c>
      <c r="AA1525" s="295">
        <v>0</v>
      </c>
      <c r="AB1525" s="264">
        <v>0</v>
      </c>
      <c r="AC1525" s="264">
        <v>0</v>
      </c>
      <c r="AD1525" s="264">
        <v>1</v>
      </c>
      <c r="AE1525" s="264">
        <v>0</v>
      </c>
      <c r="AF1525" s="268">
        <v>0</v>
      </c>
      <c r="AG1525" s="268">
        <v>0</v>
      </c>
      <c r="AH1525" s="295">
        <v>0</v>
      </c>
    </row>
    <row r="1526" spans="1:34">
      <c r="A1526" s="315" t="s">
        <v>2706</v>
      </c>
      <c r="B1526" s="321" t="s">
        <v>3387</v>
      </c>
      <c r="C1526" s="293" t="s">
        <v>2841</v>
      </c>
      <c r="D1526" s="321" t="s">
        <v>2842</v>
      </c>
      <c r="E1526" s="263">
        <v>0</v>
      </c>
      <c r="F1526" s="263">
        <v>0</v>
      </c>
      <c r="G1526" s="263">
        <v>0</v>
      </c>
      <c r="H1526" s="264">
        <v>0</v>
      </c>
      <c r="I1526" s="264">
        <v>0</v>
      </c>
      <c r="J1526" s="264">
        <v>0</v>
      </c>
      <c r="K1526" s="264">
        <v>0</v>
      </c>
      <c r="L1526" s="264">
        <v>0</v>
      </c>
      <c r="M1526" s="264">
        <v>0</v>
      </c>
      <c r="N1526" s="267">
        <v>0</v>
      </c>
      <c r="O1526" s="266">
        <v>0</v>
      </c>
      <c r="P1526" s="294">
        <v>0.9</v>
      </c>
      <c r="Q1526" s="267">
        <v>0</v>
      </c>
      <c r="R1526" s="267">
        <v>0</v>
      </c>
      <c r="S1526" s="267">
        <v>0</v>
      </c>
      <c r="T1526" s="295">
        <v>0</v>
      </c>
      <c r="U1526" s="266">
        <v>0</v>
      </c>
      <c r="V1526" s="266">
        <v>0</v>
      </c>
      <c r="W1526" s="267">
        <v>0</v>
      </c>
      <c r="X1526" s="267">
        <v>0</v>
      </c>
      <c r="Y1526" s="268">
        <v>0</v>
      </c>
      <c r="Z1526" s="268">
        <v>0</v>
      </c>
      <c r="AA1526" s="295">
        <v>0</v>
      </c>
      <c r="AB1526" s="264">
        <v>0</v>
      </c>
      <c r="AC1526" s="264">
        <v>0</v>
      </c>
      <c r="AD1526" s="264">
        <v>0</v>
      </c>
      <c r="AE1526" s="264">
        <v>0</v>
      </c>
      <c r="AF1526" s="268">
        <v>0</v>
      </c>
      <c r="AG1526" s="268">
        <v>0</v>
      </c>
      <c r="AH1526" s="295">
        <v>0</v>
      </c>
    </row>
    <row r="1527" spans="1:34">
      <c r="A1527" s="315" t="s">
        <v>2706</v>
      </c>
      <c r="B1527" s="321" t="s">
        <v>3386</v>
      </c>
      <c r="C1527" s="293" t="s">
        <v>2843</v>
      </c>
      <c r="D1527" s="321" t="s">
        <v>2844</v>
      </c>
      <c r="E1527" s="263">
        <v>0</v>
      </c>
      <c r="F1527" s="263">
        <v>0</v>
      </c>
      <c r="G1527" s="263">
        <v>0</v>
      </c>
      <c r="H1527" s="264">
        <v>0</v>
      </c>
      <c r="I1527" s="264">
        <v>0</v>
      </c>
      <c r="J1527" s="264">
        <v>0</v>
      </c>
      <c r="K1527" s="264">
        <v>0</v>
      </c>
      <c r="L1527" s="264">
        <v>0</v>
      </c>
      <c r="M1527" s="264">
        <v>0</v>
      </c>
      <c r="N1527" s="267">
        <v>0.0526315789473684</v>
      </c>
      <c r="O1527" s="266">
        <v>1</v>
      </c>
      <c r="P1527" s="294">
        <v>0.9</v>
      </c>
      <c r="Q1527" s="267">
        <v>0</v>
      </c>
      <c r="R1527" s="267">
        <v>0</v>
      </c>
      <c r="S1527" s="267">
        <v>0</v>
      </c>
      <c r="T1527" s="295">
        <v>0</v>
      </c>
      <c r="U1527" s="266">
        <v>19</v>
      </c>
      <c r="V1527" s="266">
        <v>1</v>
      </c>
      <c r="W1527" s="267">
        <v>0.0526315789473684</v>
      </c>
      <c r="X1527" s="267">
        <v>0</v>
      </c>
      <c r="Y1527" s="268">
        <v>0</v>
      </c>
      <c r="Z1527" s="268">
        <v>0</v>
      </c>
      <c r="AA1527" s="295">
        <v>0</v>
      </c>
      <c r="AB1527" s="264">
        <v>1</v>
      </c>
      <c r="AC1527" s="264">
        <v>1</v>
      </c>
      <c r="AD1527" s="264">
        <v>3</v>
      </c>
      <c r="AE1527" s="264">
        <v>0</v>
      </c>
      <c r="AF1527" s="268">
        <v>1</v>
      </c>
      <c r="AG1527" s="268">
        <v>0</v>
      </c>
      <c r="AH1527" s="295">
        <v>1</v>
      </c>
    </row>
    <row r="1528" spans="1:34">
      <c r="A1528" s="315" t="s">
        <v>2706</v>
      </c>
      <c r="B1528" s="321" t="s">
        <v>3387</v>
      </c>
      <c r="C1528" s="293" t="s">
        <v>2845</v>
      </c>
      <c r="D1528" s="321" t="s">
        <v>2846</v>
      </c>
      <c r="E1528" s="263">
        <v>763</v>
      </c>
      <c r="F1528" s="263">
        <v>687</v>
      </c>
      <c r="G1528" s="263">
        <v>567</v>
      </c>
      <c r="H1528" s="264">
        <v>2063</v>
      </c>
      <c r="I1528" s="264">
        <v>2058</v>
      </c>
      <c r="J1528" s="264">
        <v>1350</v>
      </c>
      <c r="K1528" s="264">
        <v>2952</v>
      </c>
      <c r="L1528" s="264">
        <v>2875</v>
      </c>
      <c r="M1528" s="264">
        <v>2290</v>
      </c>
      <c r="N1528" s="267">
        <v>0.973040895590587</v>
      </c>
      <c r="O1528" s="266">
        <v>38331</v>
      </c>
      <c r="P1528" s="294">
        <v>0.9</v>
      </c>
      <c r="Q1528" s="267">
        <v>0.900393184796854</v>
      </c>
      <c r="R1528" s="267">
        <v>0.997576345128454</v>
      </c>
      <c r="S1528" s="267">
        <v>0.973915989159892</v>
      </c>
      <c r="T1528" s="295">
        <v>-0.0971831603315992</v>
      </c>
      <c r="U1528" s="266">
        <v>39393</v>
      </c>
      <c r="V1528" s="266">
        <v>31019</v>
      </c>
      <c r="W1528" s="267">
        <v>0.787424161653086</v>
      </c>
      <c r="X1528" s="267">
        <v>0.743119266055046</v>
      </c>
      <c r="Y1528" s="268">
        <v>0.654386815317499</v>
      </c>
      <c r="Z1528" s="268">
        <v>0.775745257452574</v>
      </c>
      <c r="AA1528" s="295">
        <v>0.0887324507375471</v>
      </c>
      <c r="AB1528" s="264">
        <v>15379</v>
      </c>
      <c r="AC1528" s="264">
        <v>11628</v>
      </c>
      <c r="AD1528" s="264">
        <v>8873</v>
      </c>
      <c r="AE1528" s="264">
        <v>7302</v>
      </c>
      <c r="AF1528" s="268">
        <v>0.756095975030886</v>
      </c>
      <c r="AG1528" s="268">
        <v>0.822946016003606</v>
      </c>
      <c r="AH1528" s="295">
        <v>-0.0668500409727201</v>
      </c>
    </row>
    <row r="1529" spans="1:34">
      <c r="A1529" s="315" t="s">
        <v>2706</v>
      </c>
      <c r="B1529" s="321" t="s">
        <v>3388</v>
      </c>
      <c r="C1529" s="293" t="s">
        <v>2847</v>
      </c>
      <c r="D1529" s="321" t="s">
        <v>2848</v>
      </c>
      <c r="E1529" s="263">
        <v>1</v>
      </c>
      <c r="F1529" s="263">
        <v>0</v>
      </c>
      <c r="G1529" s="263">
        <v>0</v>
      </c>
      <c r="H1529" s="264">
        <v>0</v>
      </c>
      <c r="I1529" s="264">
        <v>0</v>
      </c>
      <c r="J1529" s="264">
        <v>0</v>
      </c>
      <c r="K1529" s="264">
        <v>0</v>
      </c>
      <c r="L1529" s="264">
        <v>0</v>
      </c>
      <c r="M1529" s="264">
        <v>0</v>
      </c>
      <c r="N1529" s="267">
        <v>0</v>
      </c>
      <c r="O1529" s="266">
        <v>0</v>
      </c>
      <c r="P1529" s="294">
        <v>0.9</v>
      </c>
      <c r="Q1529" s="267">
        <v>0</v>
      </c>
      <c r="R1529" s="267">
        <v>0</v>
      </c>
      <c r="S1529" s="267">
        <v>0</v>
      </c>
      <c r="T1529" s="295">
        <v>0</v>
      </c>
      <c r="U1529" s="266">
        <v>1</v>
      </c>
      <c r="V1529" s="266">
        <v>0</v>
      </c>
      <c r="W1529" s="267">
        <v>0</v>
      </c>
      <c r="X1529" s="267">
        <v>0</v>
      </c>
      <c r="Y1529" s="268">
        <v>0</v>
      </c>
      <c r="Z1529" s="268">
        <v>0</v>
      </c>
      <c r="AA1529" s="295">
        <v>0</v>
      </c>
      <c r="AB1529" s="264">
        <v>1</v>
      </c>
      <c r="AC1529" s="264">
        <v>0</v>
      </c>
      <c r="AD1529" s="264">
        <v>0</v>
      </c>
      <c r="AE1529" s="264">
        <v>0</v>
      </c>
      <c r="AF1529" s="268">
        <v>0</v>
      </c>
      <c r="AG1529" s="268">
        <v>0</v>
      </c>
      <c r="AH1529" s="295">
        <v>0</v>
      </c>
    </row>
    <row r="1530" spans="1:34">
      <c r="A1530" s="315" t="s">
        <v>2706</v>
      </c>
      <c r="B1530" s="321" t="s">
        <v>3387</v>
      </c>
      <c r="C1530" s="293" t="s">
        <v>2849</v>
      </c>
      <c r="D1530" s="321" t="s">
        <v>2850</v>
      </c>
      <c r="E1530" s="263">
        <v>162</v>
      </c>
      <c r="F1530" s="263">
        <v>161</v>
      </c>
      <c r="G1530" s="263">
        <v>161</v>
      </c>
      <c r="H1530" s="264">
        <v>1</v>
      </c>
      <c r="I1530" s="264">
        <v>1</v>
      </c>
      <c r="J1530" s="264">
        <v>1</v>
      </c>
      <c r="K1530" s="264">
        <v>7</v>
      </c>
      <c r="L1530" s="264">
        <v>7</v>
      </c>
      <c r="M1530" s="264">
        <v>7</v>
      </c>
      <c r="N1530" s="267">
        <v>0.995875799952595</v>
      </c>
      <c r="O1530" s="266">
        <v>21008</v>
      </c>
      <c r="P1530" s="294">
        <v>0.9</v>
      </c>
      <c r="Q1530" s="267">
        <v>0.993827160493827</v>
      </c>
      <c r="R1530" s="267">
        <v>1</v>
      </c>
      <c r="S1530" s="267">
        <v>1</v>
      </c>
      <c r="T1530" s="295">
        <v>-0.00617283950617287</v>
      </c>
      <c r="U1530" s="266">
        <v>21095</v>
      </c>
      <c r="V1530" s="266">
        <v>19587</v>
      </c>
      <c r="W1530" s="267">
        <v>0.928513865844987</v>
      </c>
      <c r="X1530" s="267">
        <v>0.993827160493827</v>
      </c>
      <c r="Y1530" s="268">
        <v>1</v>
      </c>
      <c r="Z1530" s="268">
        <v>1</v>
      </c>
      <c r="AA1530" s="295">
        <v>-0.00617283950617287</v>
      </c>
      <c r="AB1530" s="264">
        <v>4608</v>
      </c>
      <c r="AC1530" s="264">
        <v>4110</v>
      </c>
      <c r="AD1530" s="264">
        <v>4794</v>
      </c>
      <c r="AE1530" s="264">
        <v>4591</v>
      </c>
      <c r="AF1530" s="268">
        <v>0.891927083333333</v>
      </c>
      <c r="AG1530" s="268">
        <v>0.957655402586567</v>
      </c>
      <c r="AH1530" s="295">
        <v>-0.0657283192532332</v>
      </c>
    </row>
    <row r="1531" spans="1:34">
      <c r="A1531" s="315" t="s">
        <v>2706</v>
      </c>
      <c r="B1531" s="321" t="s">
        <v>3387</v>
      </c>
      <c r="C1531" s="293" t="s">
        <v>2851</v>
      </c>
      <c r="D1531" s="321" t="s">
        <v>2852</v>
      </c>
      <c r="E1531" s="263">
        <v>739</v>
      </c>
      <c r="F1531" s="263">
        <v>693</v>
      </c>
      <c r="G1531" s="263">
        <v>585</v>
      </c>
      <c r="H1531" s="264">
        <v>2326</v>
      </c>
      <c r="I1531" s="264">
        <v>2034</v>
      </c>
      <c r="J1531" s="264">
        <v>1520</v>
      </c>
      <c r="K1531" s="264">
        <v>3332</v>
      </c>
      <c r="L1531" s="264">
        <v>3190</v>
      </c>
      <c r="M1531" s="264">
        <v>2655</v>
      </c>
      <c r="N1531" s="267">
        <v>0.934991193102809</v>
      </c>
      <c r="O1531" s="266">
        <v>40343</v>
      </c>
      <c r="P1531" s="294">
        <v>0.9</v>
      </c>
      <c r="Q1531" s="267">
        <v>0.937753721244926</v>
      </c>
      <c r="R1531" s="267">
        <v>0.874462596732588</v>
      </c>
      <c r="S1531" s="267">
        <v>0.957382953181273</v>
      </c>
      <c r="T1531" s="295">
        <v>0.0632911245123375</v>
      </c>
      <c r="U1531" s="266">
        <v>43148</v>
      </c>
      <c r="V1531" s="266">
        <v>34429</v>
      </c>
      <c r="W1531" s="267">
        <v>0.797928061555576</v>
      </c>
      <c r="X1531" s="267">
        <v>0.791610284167794</v>
      </c>
      <c r="Y1531" s="268">
        <v>0.653482373172829</v>
      </c>
      <c r="Z1531" s="268">
        <v>0.796818727490996</v>
      </c>
      <c r="AA1531" s="295">
        <v>0.138127910994965</v>
      </c>
      <c r="AB1531" s="264">
        <v>16808</v>
      </c>
      <c r="AC1531" s="264">
        <v>13387</v>
      </c>
      <c r="AD1531" s="264">
        <v>9572</v>
      </c>
      <c r="AE1531" s="264">
        <v>7888</v>
      </c>
      <c r="AF1531" s="268">
        <v>0.796465968586387</v>
      </c>
      <c r="AG1531" s="268">
        <v>0.824070204763895</v>
      </c>
      <c r="AH1531" s="295">
        <v>-0.0276042361775073</v>
      </c>
    </row>
    <row r="1532" spans="1:34">
      <c r="A1532" s="315" t="s">
        <v>2706</v>
      </c>
      <c r="B1532" s="321" t="s">
        <v>3387</v>
      </c>
      <c r="C1532" s="293" t="s">
        <v>2853</v>
      </c>
      <c r="D1532" s="321" t="s">
        <v>2854</v>
      </c>
      <c r="E1532" s="263">
        <v>0</v>
      </c>
      <c r="F1532" s="263">
        <v>0</v>
      </c>
      <c r="G1532" s="263">
        <v>0</v>
      </c>
      <c r="H1532" s="264">
        <v>1</v>
      </c>
      <c r="I1532" s="264">
        <v>1</v>
      </c>
      <c r="J1532" s="264">
        <v>0</v>
      </c>
      <c r="K1532" s="264">
        <v>0</v>
      </c>
      <c r="L1532" s="264">
        <v>0</v>
      </c>
      <c r="M1532" s="264">
        <v>0</v>
      </c>
      <c r="N1532" s="267">
        <v>0.428571428571429</v>
      </c>
      <c r="O1532" s="266">
        <v>3</v>
      </c>
      <c r="P1532" s="294">
        <v>0.9</v>
      </c>
      <c r="Q1532" s="267">
        <v>0</v>
      </c>
      <c r="R1532" s="267">
        <v>1</v>
      </c>
      <c r="S1532" s="267">
        <v>0</v>
      </c>
      <c r="T1532" s="295">
        <v>-1</v>
      </c>
      <c r="U1532" s="266">
        <v>7</v>
      </c>
      <c r="V1532" s="266">
        <v>1</v>
      </c>
      <c r="W1532" s="267">
        <v>0.142857142857143</v>
      </c>
      <c r="X1532" s="267">
        <v>0</v>
      </c>
      <c r="Y1532" s="268">
        <v>0</v>
      </c>
      <c r="Z1532" s="268">
        <v>0</v>
      </c>
      <c r="AA1532" s="295">
        <v>0</v>
      </c>
      <c r="AB1532" s="264">
        <v>4</v>
      </c>
      <c r="AC1532" s="264">
        <v>0</v>
      </c>
      <c r="AD1532" s="264">
        <v>1</v>
      </c>
      <c r="AE1532" s="264">
        <v>0</v>
      </c>
      <c r="AF1532" s="268">
        <v>0</v>
      </c>
      <c r="AG1532" s="268">
        <v>0</v>
      </c>
      <c r="AH1532" s="295">
        <v>0</v>
      </c>
    </row>
    <row r="1533" spans="1:34">
      <c r="A1533" s="315" t="s">
        <v>2706</v>
      </c>
      <c r="B1533" s="321" t="s">
        <v>3387</v>
      </c>
      <c r="C1533" s="293" t="s">
        <v>2855</v>
      </c>
      <c r="D1533" s="321" t="s">
        <v>2856</v>
      </c>
      <c r="E1533" s="263">
        <v>0</v>
      </c>
      <c r="F1533" s="263">
        <v>0</v>
      </c>
      <c r="G1533" s="263">
        <v>0</v>
      </c>
      <c r="H1533" s="264">
        <v>0</v>
      </c>
      <c r="I1533" s="264">
        <v>0</v>
      </c>
      <c r="J1533" s="264">
        <v>0</v>
      </c>
      <c r="K1533" s="264">
        <v>0</v>
      </c>
      <c r="L1533" s="264">
        <v>0</v>
      </c>
      <c r="M1533" s="264">
        <v>0</v>
      </c>
      <c r="N1533" s="267">
        <v>1</v>
      </c>
      <c r="O1533" s="266">
        <v>5</v>
      </c>
      <c r="P1533" s="294">
        <v>0.9</v>
      </c>
      <c r="Q1533" s="267">
        <v>0</v>
      </c>
      <c r="R1533" s="267">
        <v>0</v>
      </c>
      <c r="S1533" s="267">
        <v>0</v>
      </c>
      <c r="T1533" s="295">
        <v>0</v>
      </c>
      <c r="U1533" s="266">
        <v>5</v>
      </c>
      <c r="V1533" s="266">
        <v>5</v>
      </c>
      <c r="W1533" s="267">
        <v>1</v>
      </c>
      <c r="X1533" s="267">
        <v>0</v>
      </c>
      <c r="Y1533" s="268">
        <v>0</v>
      </c>
      <c r="Z1533" s="268">
        <v>0</v>
      </c>
      <c r="AA1533" s="295">
        <v>0</v>
      </c>
      <c r="AB1533" s="264">
        <v>1</v>
      </c>
      <c r="AC1533" s="264">
        <v>1</v>
      </c>
      <c r="AD1533" s="264">
        <v>0</v>
      </c>
      <c r="AE1533" s="264">
        <v>0</v>
      </c>
      <c r="AF1533" s="268">
        <v>1</v>
      </c>
      <c r="AG1533" s="268">
        <v>0</v>
      </c>
      <c r="AH1533" s="295">
        <v>1</v>
      </c>
    </row>
    <row r="1534" spans="1:34">
      <c r="A1534" s="315" t="s">
        <v>2706</v>
      </c>
      <c r="B1534" s="321" t="s">
        <v>3387</v>
      </c>
      <c r="C1534" s="293" t="s">
        <v>2857</v>
      </c>
      <c r="D1534" s="321" t="s">
        <v>2858</v>
      </c>
      <c r="E1534" s="263">
        <v>1062</v>
      </c>
      <c r="F1534" s="263">
        <v>1062</v>
      </c>
      <c r="G1534" s="263">
        <v>854</v>
      </c>
      <c r="H1534" s="264">
        <v>106</v>
      </c>
      <c r="I1534" s="264">
        <v>106</v>
      </c>
      <c r="J1534" s="264">
        <v>41</v>
      </c>
      <c r="K1534" s="264">
        <v>235</v>
      </c>
      <c r="L1534" s="264">
        <v>65</v>
      </c>
      <c r="M1534" s="264">
        <v>65</v>
      </c>
      <c r="N1534" s="267">
        <v>0.820836453096588</v>
      </c>
      <c r="O1534" s="266">
        <v>7674</v>
      </c>
      <c r="P1534" s="294">
        <v>0.9</v>
      </c>
      <c r="Q1534" s="267">
        <v>1</v>
      </c>
      <c r="R1534" s="267">
        <v>1</v>
      </c>
      <c r="S1534" s="267">
        <v>0.276595744680851</v>
      </c>
      <c r="T1534" s="295">
        <v>0</v>
      </c>
      <c r="U1534" s="266">
        <v>9349</v>
      </c>
      <c r="V1534" s="266">
        <v>5889</v>
      </c>
      <c r="W1534" s="267">
        <v>0.629906941918922</v>
      </c>
      <c r="X1534" s="267">
        <v>0.804143126177024</v>
      </c>
      <c r="Y1534" s="268">
        <v>0.386792452830189</v>
      </c>
      <c r="Z1534" s="268">
        <v>0.276595744680851</v>
      </c>
      <c r="AA1534" s="295">
        <v>0.417350673346836</v>
      </c>
      <c r="AB1534" s="264">
        <v>1977</v>
      </c>
      <c r="AC1534" s="264">
        <v>1392</v>
      </c>
      <c r="AD1534" s="264">
        <v>1504</v>
      </c>
      <c r="AE1534" s="264">
        <v>905</v>
      </c>
      <c r="AF1534" s="268">
        <v>0.704097116843703</v>
      </c>
      <c r="AG1534" s="268">
        <v>0.601728723404255</v>
      </c>
      <c r="AH1534" s="295">
        <v>0.102368393439447</v>
      </c>
    </row>
    <row r="1535" spans="1:34">
      <c r="A1535" s="315" t="s">
        <v>2706</v>
      </c>
      <c r="B1535" s="321" t="s">
        <v>3387</v>
      </c>
      <c r="C1535" s="293" t="s">
        <v>2859</v>
      </c>
      <c r="D1535" s="321" t="s">
        <v>2860</v>
      </c>
      <c r="E1535" s="263">
        <v>0</v>
      </c>
      <c r="F1535" s="263">
        <v>0</v>
      </c>
      <c r="G1535" s="263">
        <v>0</v>
      </c>
      <c r="H1535" s="264">
        <v>1</v>
      </c>
      <c r="I1535" s="264">
        <v>0</v>
      </c>
      <c r="J1535" s="264">
        <v>0</v>
      </c>
      <c r="K1535" s="264">
        <v>0</v>
      </c>
      <c r="L1535" s="264">
        <v>0</v>
      </c>
      <c r="M1535" s="264">
        <v>0</v>
      </c>
      <c r="N1535" s="267">
        <v>0</v>
      </c>
      <c r="O1535" s="266">
        <v>0</v>
      </c>
      <c r="P1535" s="294">
        <v>0.9</v>
      </c>
      <c r="Q1535" s="267">
        <v>0</v>
      </c>
      <c r="R1535" s="267">
        <v>0</v>
      </c>
      <c r="S1535" s="267">
        <v>0</v>
      </c>
      <c r="T1535" s="295">
        <v>0</v>
      </c>
      <c r="U1535" s="266">
        <v>2</v>
      </c>
      <c r="V1535" s="266">
        <v>0</v>
      </c>
      <c r="W1535" s="267">
        <v>0</v>
      </c>
      <c r="X1535" s="267">
        <v>0</v>
      </c>
      <c r="Y1535" s="268">
        <v>0</v>
      </c>
      <c r="Z1535" s="268">
        <v>0</v>
      </c>
      <c r="AA1535" s="295">
        <v>0</v>
      </c>
      <c r="AB1535" s="264">
        <v>2</v>
      </c>
      <c r="AC1535" s="264">
        <v>0</v>
      </c>
      <c r="AD1535" s="264">
        <v>0</v>
      </c>
      <c r="AE1535" s="264">
        <v>0</v>
      </c>
      <c r="AF1535" s="268">
        <v>0</v>
      </c>
      <c r="AG1535" s="268">
        <v>0</v>
      </c>
      <c r="AH1535" s="295">
        <v>0</v>
      </c>
    </row>
    <row r="1536" spans="1:34">
      <c r="A1536" s="315" t="s">
        <v>2706</v>
      </c>
      <c r="B1536" s="321" t="s">
        <v>3387</v>
      </c>
      <c r="C1536" s="293" t="s">
        <v>2861</v>
      </c>
      <c r="D1536" s="321" t="s">
        <v>2862</v>
      </c>
      <c r="E1536" s="263">
        <v>0</v>
      </c>
      <c r="F1536" s="263">
        <v>0</v>
      </c>
      <c r="G1536" s="263">
        <v>0</v>
      </c>
      <c r="H1536" s="264">
        <v>0</v>
      </c>
      <c r="I1536" s="264">
        <v>0</v>
      </c>
      <c r="J1536" s="264">
        <v>0</v>
      </c>
      <c r="K1536" s="264">
        <v>0</v>
      </c>
      <c r="L1536" s="264">
        <v>0</v>
      </c>
      <c r="M1536" s="264">
        <v>0</v>
      </c>
      <c r="N1536" s="267">
        <v>0</v>
      </c>
      <c r="O1536" s="266">
        <v>0</v>
      </c>
      <c r="P1536" s="294">
        <v>0.9</v>
      </c>
      <c r="Q1536" s="267">
        <v>0</v>
      </c>
      <c r="R1536" s="267">
        <v>0</v>
      </c>
      <c r="S1536" s="267">
        <v>0</v>
      </c>
      <c r="T1536" s="295">
        <v>0</v>
      </c>
      <c r="U1536" s="266">
        <v>0</v>
      </c>
      <c r="V1536" s="266">
        <v>0</v>
      </c>
      <c r="W1536" s="267">
        <v>0</v>
      </c>
      <c r="X1536" s="267">
        <v>0</v>
      </c>
      <c r="Y1536" s="268">
        <v>0</v>
      </c>
      <c r="Z1536" s="268">
        <v>0</v>
      </c>
      <c r="AA1536" s="295">
        <v>0</v>
      </c>
      <c r="AB1536" s="264">
        <v>0</v>
      </c>
      <c r="AC1536" s="264">
        <v>0</v>
      </c>
      <c r="AD1536" s="264">
        <v>0</v>
      </c>
      <c r="AE1536" s="264">
        <v>0</v>
      </c>
      <c r="AF1536" s="268">
        <v>0</v>
      </c>
      <c r="AG1536" s="268">
        <v>0</v>
      </c>
      <c r="AH1536" s="295">
        <v>0</v>
      </c>
    </row>
    <row r="1537" spans="1:34">
      <c r="A1537" s="315" t="s">
        <v>2706</v>
      </c>
      <c r="B1537" s="321" t="s">
        <v>3387</v>
      </c>
      <c r="C1537" s="293" t="s">
        <v>2863</v>
      </c>
      <c r="D1537" s="321" t="s">
        <v>2864</v>
      </c>
      <c r="E1537" s="263">
        <v>0</v>
      </c>
      <c r="F1537" s="263">
        <v>0</v>
      </c>
      <c r="G1537" s="263">
        <v>0</v>
      </c>
      <c r="H1537" s="264">
        <v>0</v>
      </c>
      <c r="I1537" s="264">
        <v>0</v>
      </c>
      <c r="J1537" s="264">
        <v>0</v>
      </c>
      <c r="K1537" s="264">
        <v>0</v>
      </c>
      <c r="L1537" s="264">
        <v>0</v>
      </c>
      <c r="M1537" s="264">
        <v>0</v>
      </c>
      <c r="N1537" s="267">
        <v>0</v>
      </c>
      <c r="O1537" s="266">
        <v>0</v>
      </c>
      <c r="P1537" s="294">
        <v>0.9</v>
      </c>
      <c r="Q1537" s="267">
        <v>0</v>
      </c>
      <c r="R1537" s="267">
        <v>0</v>
      </c>
      <c r="S1537" s="267">
        <v>0</v>
      </c>
      <c r="T1537" s="295">
        <v>0</v>
      </c>
      <c r="U1537" s="266">
        <v>1</v>
      </c>
      <c r="V1537" s="266">
        <v>0</v>
      </c>
      <c r="W1537" s="267">
        <v>0</v>
      </c>
      <c r="X1537" s="267">
        <v>0</v>
      </c>
      <c r="Y1537" s="268">
        <v>0</v>
      </c>
      <c r="Z1537" s="268">
        <v>0</v>
      </c>
      <c r="AA1537" s="295">
        <v>0</v>
      </c>
      <c r="AB1537" s="264">
        <v>1</v>
      </c>
      <c r="AC1537" s="264">
        <v>0</v>
      </c>
      <c r="AD1537" s="264">
        <v>0</v>
      </c>
      <c r="AE1537" s="264">
        <v>0</v>
      </c>
      <c r="AF1537" s="268">
        <v>0</v>
      </c>
      <c r="AG1537" s="268">
        <v>0</v>
      </c>
      <c r="AH1537" s="295">
        <v>0</v>
      </c>
    </row>
    <row r="1538" spans="1:34">
      <c r="A1538" s="315" t="s">
        <v>2706</v>
      </c>
      <c r="B1538" s="321" t="s">
        <v>3387</v>
      </c>
      <c r="C1538" s="293" t="s">
        <v>2865</v>
      </c>
      <c r="D1538" s="321" t="s">
        <v>2866</v>
      </c>
      <c r="E1538" s="263">
        <v>22</v>
      </c>
      <c r="F1538" s="263">
        <v>22</v>
      </c>
      <c r="G1538" s="263">
        <v>22</v>
      </c>
      <c r="H1538" s="264">
        <v>15</v>
      </c>
      <c r="I1538" s="264">
        <v>12</v>
      </c>
      <c r="J1538" s="264">
        <v>12</v>
      </c>
      <c r="K1538" s="264">
        <v>76</v>
      </c>
      <c r="L1538" s="264">
        <v>71</v>
      </c>
      <c r="M1538" s="264">
        <v>70</v>
      </c>
      <c r="N1538" s="267">
        <v>0.915049816465653</v>
      </c>
      <c r="O1538" s="266">
        <v>5235</v>
      </c>
      <c r="P1538" s="294">
        <v>0.9</v>
      </c>
      <c r="Q1538" s="267">
        <v>1</v>
      </c>
      <c r="R1538" s="267">
        <v>0.8</v>
      </c>
      <c r="S1538" s="267">
        <v>0.934210526315789</v>
      </c>
      <c r="T1538" s="295">
        <v>0.2</v>
      </c>
      <c r="U1538" s="266">
        <v>5721</v>
      </c>
      <c r="V1538" s="266">
        <v>4657</v>
      </c>
      <c r="W1538" s="267">
        <v>0.814018528229331</v>
      </c>
      <c r="X1538" s="267">
        <v>1</v>
      </c>
      <c r="Y1538" s="268">
        <v>0.8</v>
      </c>
      <c r="Z1538" s="268">
        <v>0.921052631578947</v>
      </c>
      <c r="AA1538" s="295">
        <v>0.2</v>
      </c>
      <c r="AB1538" s="264">
        <v>1327</v>
      </c>
      <c r="AC1538" s="264">
        <v>1298</v>
      </c>
      <c r="AD1538" s="264">
        <v>678</v>
      </c>
      <c r="AE1538" s="264">
        <v>625</v>
      </c>
      <c r="AF1538" s="268">
        <v>0.978146194423512</v>
      </c>
      <c r="AG1538" s="268">
        <v>0.921828908554572</v>
      </c>
      <c r="AH1538" s="295">
        <v>0.0563172858689395</v>
      </c>
    </row>
    <row r="1539" spans="1:34">
      <c r="A1539" s="315" t="s">
        <v>2706</v>
      </c>
      <c r="B1539" s="321" t="s">
        <v>3388</v>
      </c>
      <c r="C1539" s="293" t="s">
        <v>2867</v>
      </c>
      <c r="D1539" s="321" t="s">
        <v>2868</v>
      </c>
      <c r="E1539" s="263">
        <v>4</v>
      </c>
      <c r="F1539" s="263">
        <v>0</v>
      </c>
      <c r="G1539" s="263">
        <v>0</v>
      </c>
      <c r="H1539" s="264">
        <v>1</v>
      </c>
      <c r="I1539" s="264">
        <v>0</v>
      </c>
      <c r="J1539" s="264">
        <v>0</v>
      </c>
      <c r="K1539" s="264">
        <v>3</v>
      </c>
      <c r="L1539" s="264">
        <v>0</v>
      </c>
      <c r="M1539" s="264">
        <v>0</v>
      </c>
      <c r="N1539" s="267">
        <v>0</v>
      </c>
      <c r="O1539" s="266">
        <v>0</v>
      </c>
      <c r="P1539" s="294">
        <v>0.9</v>
      </c>
      <c r="Q1539" s="267">
        <v>0</v>
      </c>
      <c r="R1539" s="267">
        <v>0</v>
      </c>
      <c r="S1539" s="267">
        <v>0</v>
      </c>
      <c r="T1539" s="295">
        <v>0</v>
      </c>
      <c r="U1539" s="266">
        <v>10</v>
      </c>
      <c r="V1539" s="266">
        <v>0</v>
      </c>
      <c r="W1539" s="267">
        <v>0</v>
      </c>
      <c r="X1539" s="267">
        <v>0</v>
      </c>
      <c r="Y1539" s="268">
        <v>0</v>
      </c>
      <c r="Z1539" s="268">
        <v>0</v>
      </c>
      <c r="AA1539" s="295">
        <v>0</v>
      </c>
      <c r="AB1539" s="264">
        <v>9</v>
      </c>
      <c r="AC1539" s="264">
        <v>0</v>
      </c>
      <c r="AD1539" s="264">
        <v>0</v>
      </c>
      <c r="AE1539" s="264">
        <v>0</v>
      </c>
      <c r="AF1539" s="268">
        <v>0</v>
      </c>
      <c r="AG1539" s="268">
        <v>0</v>
      </c>
      <c r="AH1539" s="295">
        <v>0</v>
      </c>
    </row>
    <row r="1540" spans="1:34">
      <c r="A1540" s="315" t="s">
        <v>2706</v>
      </c>
      <c r="B1540" s="321" t="s">
        <v>3387</v>
      </c>
      <c r="C1540" s="293" t="s">
        <v>2869</v>
      </c>
      <c r="D1540" s="321" t="s">
        <v>2870</v>
      </c>
      <c r="E1540" s="263">
        <v>173</v>
      </c>
      <c r="F1540" s="263">
        <v>173</v>
      </c>
      <c r="G1540" s="263">
        <v>173</v>
      </c>
      <c r="H1540" s="264">
        <v>126</v>
      </c>
      <c r="I1540" s="264">
        <v>126</v>
      </c>
      <c r="J1540" s="264">
        <v>125</v>
      </c>
      <c r="K1540" s="264">
        <v>409</v>
      </c>
      <c r="L1540" s="264">
        <v>409</v>
      </c>
      <c r="M1540" s="264">
        <v>409</v>
      </c>
      <c r="N1540" s="267">
        <v>0.684092535177677</v>
      </c>
      <c r="O1540" s="266">
        <v>14342</v>
      </c>
      <c r="P1540" s="294">
        <v>0.9</v>
      </c>
      <c r="Q1540" s="267">
        <v>1</v>
      </c>
      <c r="R1540" s="267">
        <v>1</v>
      </c>
      <c r="S1540" s="267">
        <v>1</v>
      </c>
      <c r="T1540" s="295">
        <v>0</v>
      </c>
      <c r="U1540" s="266">
        <v>20965</v>
      </c>
      <c r="V1540" s="266">
        <v>13446</v>
      </c>
      <c r="W1540" s="267">
        <v>0.64135463868352</v>
      </c>
      <c r="X1540" s="267">
        <v>1</v>
      </c>
      <c r="Y1540" s="268">
        <v>0.992063492063492</v>
      </c>
      <c r="Z1540" s="268">
        <v>1</v>
      </c>
      <c r="AA1540" s="295">
        <v>0.00793650793650791</v>
      </c>
      <c r="AB1540" s="264">
        <v>5542</v>
      </c>
      <c r="AC1540" s="264">
        <v>1710</v>
      </c>
      <c r="AD1540" s="264">
        <v>3299</v>
      </c>
      <c r="AE1540" s="264">
        <v>2876</v>
      </c>
      <c r="AF1540" s="268">
        <v>0.308552869000361</v>
      </c>
      <c r="AG1540" s="268">
        <v>0.871779327068809</v>
      </c>
      <c r="AH1540" s="295">
        <v>-0.563226458068448</v>
      </c>
    </row>
    <row r="1541" spans="1:34">
      <c r="A1541" s="315" t="s">
        <v>2706</v>
      </c>
      <c r="B1541" s="321" t="s">
        <v>3387</v>
      </c>
      <c r="C1541" s="293" t="s">
        <v>2871</v>
      </c>
      <c r="D1541" s="321" t="s">
        <v>2872</v>
      </c>
      <c r="E1541" s="263">
        <v>0</v>
      </c>
      <c r="F1541" s="263">
        <v>0</v>
      </c>
      <c r="G1541" s="263">
        <v>0</v>
      </c>
      <c r="H1541" s="264">
        <v>0</v>
      </c>
      <c r="I1541" s="264">
        <v>0</v>
      </c>
      <c r="J1541" s="264">
        <v>0</v>
      </c>
      <c r="K1541" s="264">
        <v>0</v>
      </c>
      <c r="L1541" s="264">
        <v>0</v>
      </c>
      <c r="M1541" s="264">
        <v>0</v>
      </c>
      <c r="N1541" s="267">
        <v>0</v>
      </c>
      <c r="O1541" s="266">
        <v>0</v>
      </c>
      <c r="P1541" s="294">
        <v>0.9</v>
      </c>
      <c r="Q1541" s="267">
        <v>0</v>
      </c>
      <c r="R1541" s="267">
        <v>0</v>
      </c>
      <c r="S1541" s="267">
        <v>0</v>
      </c>
      <c r="T1541" s="295">
        <v>0</v>
      </c>
      <c r="U1541" s="266">
        <v>2</v>
      </c>
      <c r="V1541" s="266">
        <v>0</v>
      </c>
      <c r="W1541" s="267">
        <v>0</v>
      </c>
      <c r="X1541" s="267">
        <v>0</v>
      </c>
      <c r="Y1541" s="268">
        <v>0</v>
      </c>
      <c r="Z1541" s="268">
        <v>0</v>
      </c>
      <c r="AA1541" s="295">
        <v>0</v>
      </c>
      <c r="AB1541" s="264">
        <v>0</v>
      </c>
      <c r="AC1541" s="264">
        <v>0</v>
      </c>
      <c r="AD1541" s="264">
        <v>0</v>
      </c>
      <c r="AE1541" s="264">
        <v>0</v>
      </c>
      <c r="AF1541" s="268">
        <v>0</v>
      </c>
      <c r="AG1541" s="268">
        <v>0</v>
      </c>
      <c r="AH1541" s="295">
        <v>0</v>
      </c>
    </row>
    <row r="1542" spans="1:34">
      <c r="A1542" s="315" t="s">
        <v>2706</v>
      </c>
      <c r="B1542" s="321" t="s">
        <v>3386</v>
      </c>
      <c r="C1542" s="293" t="s">
        <v>2873</v>
      </c>
      <c r="D1542" s="321" t="s">
        <v>2874</v>
      </c>
      <c r="E1542" s="263">
        <v>505</v>
      </c>
      <c r="F1542" s="263">
        <v>490</v>
      </c>
      <c r="G1542" s="263">
        <v>424</v>
      </c>
      <c r="H1542" s="264">
        <v>1144</v>
      </c>
      <c r="I1542" s="264">
        <v>1117</v>
      </c>
      <c r="J1542" s="264">
        <v>961</v>
      </c>
      <c r="K1542" s="264">
        <v>1269</v>
      </c>
      <c r="L1542" s="264">
        <v>1181</v>
      </c>
      <c r="M1542" s="264">
        <v>817</v>
      </c>
      <c r="N1542" s="267">
        <v>0.939679971233369</v>
      </c>
      <c r="O1542" s="266">
        <v>31359</v>
      </c>
      <c r="P1542" s="294">
        <v>0.9</v>
      </c>
      <c r="Q1542" s="267">
        <v>0.97029702970297</v>
      </c>
      <c r="R1542" s="267">
        <v>0.976398601398601</v>
      </c>
      <c r="S1542" s="267">
        <v>0.930654058313633</v>
      </c>
      <c r="T1542" s="295">
        <v>-0.00610157169563108</v>
      </c>
      <c r="U1542" s="266">
        <v>33372</v>
      </c>
      <c r="V1542" s="266">
        <v>26838</v>
      </c>
      <c r="W1542" s="267">
        <v>0.8042071197411</v>
      </c>
      <c r="X1542" s="267">
        <v>0.83960396039604</v>
      </c>
      <c r="Y1542" s="268">
        <v>0.840034965034965</v>
      </c>
      <c r="Z1542" s="268">
        <v>0.64381402679275</v>
      </c>
      <c r="AA1542" s="295">
        <v>-0.000431004638925425</v>
      </c>
      <c r="AB1542" s="264">
        <v>6811</v>
      </c>
      <c r="AC1542" s="264">
        <v>5431</v>
      </c>
      <c r="AD1542" s="264">
        <v>8125</v>
      </c>
      <c r="AE1542" s="264">
        <v>6522</v>
      </c>
      <c r="AF1542" s="268">
        <v>0.797386580531493</v>
      </c>
      <c r="AG1542" s="268">
        <v>0.802707692307692</v>
      </c>
      <c r="AH1542" s="295">
        <v>-0.00532111177619921</v>
      </c>
    </row>
    <row r="1543" spans="1:34">
      <c r="A1543" s="315" t="s">
        <v>2706</v>
      </c>
      <c r="B1543" s="321" t="s">
        <v>3384</v>
      </c>
      <c r="C1543" s="293" t="s">
        <v>2875</v>
      </c>
      <c r="D1543" s="321" t="s">
        <v>2875</v>
      </c>
      <c r="E1543" s="263">
        <v>1976</v>
      </c>
      <c r="F1543" s="263">
        <v>1954</v>
      </c>
      <c r="G1543" s="263">
        <v>1527</v>
      </c>
      <c r="H1543" s="264">
        <v>2484</v>
      </c>
      <c r="I1543" s="264">
        <v>2421</v>
      </c>
      <c r="J1543" s="264">
        <v>2136</v>
      </c>
      <c r="K1543" s="264">
        <v>2515</v>
      </c>
      <c r="L1543" s="264">
        <v>2422</v>
      </c>
      <c r="M1543" s="264">
        <v>2087</v>
      </c>
      <c r="N1543" s="267">
        <v>0.930579696684225</v>
      </c>
      <c r="O1543" s="266">
        <v>70135</v>
      </c>
      <c r="P1543" s="294">
        <v>0.9</v>
      </c>
      <c r="Q1543" s="267">
        <v>0.988866396761134</v>
      </c>
      <c r="R1543" s="267">
        <v>0.97463768115942</v>
      </c>
      <c r="S1543" s="267">
        <v>0.963021868787276</v>
      </c>
      <c r="T1543" s="295">
        <v>0.0142287156017133</v>
      </c>
      <c r="U1543" s="266">
        <v>75367</v>
      </c>
      <c r="V1543" s="266">
        <v>61735</v>
      </c>
      <c r="W1543" s="267">
        <v>0.81912508126899</v>
      </c>
      <c r="X1543" s="267">
        <v>0.772773279352227</v>
      </c>
      <c r="Y1543" s="268">
        <v>0.859903381642512</v>
      </c>
      <c r="Z1543" s="268">
        <v>0.829821073558648</v>
      </c>
      <c r="AA1543" s="295">
        <v>-0.0871301022902854</v>
      </c>
      <c r="AB1543" s="264">
        <v>17076</v>
      </c>
      <c r="AC1543" s="264">
        <v>14446</v>
      </c>
      <c r="AD1543" s="264">
        <v>17485</v>
      </c>
      <c r="AE1543" s="264">
        <v>15031</v>
      </c>
      <c r="AF1543" s="268">
        <v>0.845982665729679</v>
      </c>
      <c r="AG1543" s="268">
        <v>0.859651129539605</v>
      </c>
      <c r="AH1543" s="295">
        <v>-0.0136684638099264</v>
      </c>
    </row>
    <row r="1544" spans="1:34">
      <c r="A1544" s="315" t="s">
        <v>2706</v>
      </c>
      <c r="B1544" s="321" t="s">
        <v>3386</v>
      </c>
      <c r="C1544" s="293" t="s">
        <v>2876</v>
      </c>
      <c r="D1544" s="321" t="s">
        <v>2877</v>
      </c>
      <c r="E1544" s="263">
        <v>477</v>
      </c>
      <c r="F1544" s="263">
        <v>469</v>
      </c>
      <c r="G1544" s="263">
        <v>425</v>
      </c>
      <c r="H1544" s="264">
        <v>1350</v>
      </c>
      <c r="I1544" s="264">
        <v>1313</v>
      </c>
      <c r="J1544" s="264">
        <v>1137</v>
      </c>
      <c r="K1544" s="264">
        <v>1199</v>
      </c>
      <c r="L1544" s="264">
        <v>1123</v>
      </c>
      <c r="M1544" s="264">
        <v>803</v>
      </c>
      <c r="N1544" s="267">
        <v>0.963275680729228</v>
      </c>
      <c r="O1544" s="266">
        <v>32971</v>
      </c>
      <c r="P1544" s="294">
        <v>0.9</v>
      </c>
      <c r="Q1544" s="267">
        <v>0.983228511530398</v>
      </c>
      <c r="R1544" s="267">
        <v>0.972592592592593</v>
      </c>
      <c r="S1544" s="267">
        <v>0.936613844870726</v>
      </c>
      <c r="T1544" s="295">
        <v>0.0106359189378058</v>
      </c>
      <c r="U1544" s="266">
        <v>34228</v>
      </c>
      <c r="V1544" s="266">
        <v>27020</v>
      </c>
      <c r="W1544" s="267">
        <v>0.789412177164894</v>
      </c>
      <c r="X1544" s="267">
        <v>0.890985324947589</v>
      </c>
      <c r="Y1544" s="268">
        <v>0.842222222222222</v>
      </c>
      <c r="Z1544" s="268">
        <v>0.669724770642202</v>
      </c>
      <c r="AA1544" s="295">
        <v>0.0487631027253669</v>
      </c>
      <c r="AB1544" s="264">
        <v>7395</v>
      </c>
      <c r="AC1544" s="264">
        <v>6008</v>
      </c>
      <c r="AD1544" s="264">
        <v>8113</v>
      </c>
      <c r="AE1544" s="264">
        <v>6363</v>
      </c>
      <c r="AF1544" s="268">
        <v>0.812440838404327</v>
      </c>
      <c r="AG1544" s="268">
        <v>0.784296807592752</v>
      </c>
      <c r="AH1544" s="295">
        <v>0.0281440308115749</v>
      </c>
    </row>
    <row r="1545" spans="1:34">
      <c r="A1545" s="315" t="s">
        <v>2706</v>
      </c>
      <c r="B1545" s="321" t="s">
        <v>3384</v>
      </c>
      <c r="C1545" s="293" t="s">
        <v>2878</v>
      </c>
      <c r="D1545" s="321" t="s">
        <v>2879</v>
      </c>
      <c r="E1545" s="263">
        <v>1229</v>
      </c>
      <c r="F1545" s="263">
        <v>1189</v>
      </c>
      <c r="G1545" s="263">
        <v>1038</v>
      </c>
      <c r="H1545" s="264">
        <v>1536</v>
      </c>
      <c r="I1545" s="264">
        <v>1279</v>
      </c>
      <c r="J1545" s="264">
        <v>1308</v>
      </c>
      <c r="K1545" s="264">
        <v>1583</v>
      </c>
      <c r="L1545" s="264">
        <v>1542</v>
      </c>
      <c r="M1545" s="264">
        <v>1409</v>
      </c>
      <c r="N1545" s="267">
        <v>0.92154899356289</v>
      </c>
      <c r="O1545" s="266">
        <v>45096</v>
      </c>
      <c r="P1545" s="294">
        <v>0.9</v>
      </c>
      <c r="Q1545" s="267">
        <v>0.967453213995118</v>
      </c>
      <c r="R1545" s="267">
        <v>0.832682291666667</v>
      </c>
      <c r="S1545" s="267">
        <v>0.974099810486418</v>
      </c>
      <c r="T1545" s="295">
        <v>0.134770922328451</v>
      </c>
      <c r="U1545" s="266">
        <v>48935</v>
      </c>
      <c r="V1545" s="266">
        <v>42636</v>
      </c>
      <c r="W1545" s="267">
        <v>0.871278226218453</v>
      </c>
      <c r="X1545" s="267">
        <v>0.844589096826688</v>
      </c>
      <c r="Y1545" s="268">
        <v>0.8515625</v>
      </c>
      <c r="Z1545" s="268">
        <v>0.890082122552116</v>
      </c>
      <c r="AA1545" s="295">
        <v>-0.00697340317331163</v>
      </c>
      <c r="AB1545" s="264">
        <v>10671</v>
      </c>
      <c r="AC1545" s="264">
        <v>9383</v>
      </c>
      <c r="AD1545" s="264">
        <v>11252</v>
      </c>
      <c r="AE1545" s="264">
        <v>10155</v>
      </c>
      <c r="AF1545" s="268">
        <v>0.879299034767126</v>
      </c>
      <c r="AG1545" s="268">
        <v>0.902506221116246</v>
      </c>
      <c r="AH1545" s="295">
        <v>-0.0232071863491201</v>
      </c>
    </row>
    <row r="1546" spans="1:34">
      <c r="A1546" s="315" t="s">
        <v>2706</v>
      </c>
      <c r="B1546" s="321" t="s">
        <v>3386</v>
      </c>
      <c r="C1546" s="293" t="s">
        <v>2880</v>
      </c>
      <c r="D1546" s="321" t="s">
        <v>2881</v>
      </c>
      <c r="E1546" s="263">
        <v>663</v>
      </c>
      <c r="F1546" s="263">
        <v>661</v>
      </c>
      <c r="G1546" s="263">
        <v>631</v>
      </c>
      <c r="H1546" s="264">
        <v>1153</v>
      </c>
      <c r="I1546" s="264">
        <v>815</v>
      </c>
      <c r="J1546" s="264">
        <v>1132</v>
      </c>
      <c r="K1546" s="264">
        <v>1308</v>
      </c>
      <c r="L1546" s="264">
        <v>900</v>
      </c>
      <c r="M1546" s="264">
        <v>1241</v>
      </c>
      <c r="N1546" s="267">
        <v>0.713064935064935</v>
      </c>
      <c r="O1546" s="266">
        <v>27453</v>
      </c>
      <c r="P1546" s="294">
        <v>0.9</v>
      </c>
      <c r="Q1546" s="267">
        <v>0.996983408748115</v>
      </c>
      <c r="R1546" s="267">
        <v>0.706851691240243</v>
      </c>
      <c r="S1546" s="267">
        <v>0.688073394495413</v>
      </c>
      <c r="T1546" s="295">
        <v>0.290131717507872</v>
      </c>
      <c r="U1546" s="266">
        <v>38500</v>
      </c>
      <c r="V1546" s="266">
        <v>34990</v>
      </c>
      <c r="W1546" s="267">
        <v>0.908831168831169</v>
      </c>
      <c r="X1546" s="267">
        <v>0.951734539969834</v>
      </c>
      <c r="Y1546" s="268">
        <v>0.981786643538595</v>
      </c>
      <c r="Z1546" s="268">
        <v>0.948776758409786</v>
      </c>
      <c r="AA1546" s="295">
        <v>-0.030052103568761</v>
      </c>
      <c r="AB1546" s="264">
        <v>8442</v>
      </c>
      <c r="AC1546" s="264">
        <v>8059</v>
      </c>
      <c r="AD1546" s="264">
        <v>9596</v>
      </c>
      <c r="AE1546" s="264">
        <v>8991</v>
      </c>
      <c r="AF1546" s="268">
        <v>0.954631603885335</v>
      </c>
      <c r="AG1546" s="268">
        <v>0.936952897040433</v>
      </c>
      <c r="AH1546" s="295">
        <v>0.0176787068449017</v>
      </c>
    </row>
    <row r="1547" spans="1:34">
      <c r="A1547" s="315" t="s">
        <v>2706</v>
      </c>
      <c r="B1547" s="321" t="s">
        <v>3386</v>
      </c>
      <c r="C1547" s="293" t="s">
        <v>2882</v>
      </c>
      <c r="D1547" s="321" t="s">
        <v>2883</v>
      </c>
      <c r="E1547" s="263">
        <v>720</v>
      </c>
      <c r="F1547" s="263">
        <v>717</v>
      </c>
      <c r="G1547" s="263">
        <v>661</v>
      </c>
      <c r="H1547" s="264">
        <v>1205</v>
      </c>
      <c r="I1547" s="264">
        <v>1196</v>
      </c>
      <c r="J1547" s="264">
        <v>1059</v>
      </c>
      <c r="K1547" s="264">
        <v>1421</v>
      </c>
      <c r="L1547" s="264">
        <v>1409</v>
      </c>
      <c r="M1547" s="264">
        <v>1187</v>
      </c>
      <c r="N1547" s="267">
        <v>0.988346393409685</v>
      </c>
      <c r="O1547" s="266">
        <v>39352</v>
      </c>
      <c r="P1547" s="294">
        <v>0.9</v>
      </c>
      <c r="Q1547" s="267">
        <v>0.995833333333333</v>
      </c>
      <c r="R1547" s="267">
        <v>0.99253112033195</v>
      </c>
      <c r="S1547" s="267">
        <v>0.99155524278677</v>
      </c>
      <c r="T1547" s="295">
        <v>0.00330221300138311</v>
      </c>
      <c r="U1547" s="266">
        <v>39816</v>
      </c>
      <c r="V1547" s="266">
        <v>30768</v>
      </c>
      <c r="W1547" s="267">
        <v>0.772754671488849</v>
      </c>
      <c r="X1547" s="267">
        <v>0.918055555555556</v>
      </c>
      <c r="Y1547" s="268">
        <v>0.878838174273859</v>
      </c>
      <c r="Z1547" s="268">
        <v>0.835327234342013</v>
      </c>
      <c r="AA1547" s="295">
        <v>0.0392173812816966</v>
      </c>
      <c r="AB1547" s="264">
        <v>9240</v>
      </c>
      <c r="AC1547" s="264">
        <v>7442</v>
      </c>
      <c r="AD1547" s="264">
        <v>9900</v>
      </c>
      <c r="AE1547" s="264">
        <v>7781</v>
      </c>
      <c r="AF1547" s="268">
        <v>0.805411255411255</v>
      </c>
      <c r="AG1547" s="268">
        <v>0.785959595959596</v>
      </c>
      <c r="AH1547" s="295">
        <v>0.0194516594516595</v>
      </c>
    </row>
    <row r="1548" spans="1:34">
      <c r="A1548" s="315" t="s">
        <v>2706</v>
      </c>
      <c r="B1548" s="321" t="s">
        <v>3384</v>
      </c>
      <c r="C1548" s="293" t="s">
        <v>2884</v>
      </c>
      <c r="D1548" s="321" t="s">
        <v>2885</v>
      </c>
      <c r="E1548" s="263">
        <v>2698</v>
      </c>
      <c r="F1548" s="263">
        <v>2294</v>
      </c>
      <c r="G1548" s="263">
        <v>2136</v>
      </c>
      <c r="H1548" s="264">
        <v>3367</v>
      </c>
      <c r="I1548" s="264">
        <v>2672</v>
      </c>
      <c r="J1548" s="264">
        <v>2582</v>
      </c>
      <c r="K1548" s="264">
        <v>3764</v>
      </c>
      <c r="L1548" s="264">
        <v>3274</v>
      </c>
      <c r="M1548" s="264">
        <v>3024</v>
      </c>
      <c r="N1548" s="267">
        <v>0.783414113566633</v>
      </c>
      <c r="O1548" s="266">
        <v>88091</v>
      </c>
      <c r="P1548" s="294">
        <v>0.9</v>
      </c>
      <c r="Q1548" s="267">
        <v>0.850259451445515</v>
      </c>
      <c r="R1548" s="267">
        <v>0.793584793584794</v>
      </c>
      <c r="S1548" s="267">
        <v>0.869819341126461</v>
      </c>
      <c r="T1548" s="295">
        <v>0.0566746578607216</v>
      </c>
      <c r="U1548" s="266">
        <v>112445</v>
      </c>
      <c r="V1548" s="266">
        <v>87680</v>
      </c>
      <c r="W1548" s="267">
        <v>0.779758993285606</v>
      </c>
      <c r="X1548" s="267">
        <v>0.791697553743514</v>
      </c>
      <c r="Y1548" s="268">
        <v>0.766854766854767</v>
      </c>
      <c r="Z1548" s="268">
        <v>0.803400637619554</v>
      </c>
      <c r="AA1548" s="295">
        <v>0.0248427868887469</v>
      </c>
      <c r="AB1548" s="264">
        <v>25089</v>
      </c>
      <c r="AC1548" s="264">
        <v>19689</v>
      </c>
      <c r="AD1548" s="264">
        <v>26400</v>
      </c>
      <c r="AE1548" s="264">
        <v>21235</v>
      </c>
      <c r="AF1548" s="268">
        <v>0.784766232213321</v>
      </c>
      <c r="AG1548" s="268">
        <v>0.804356060606061</v>
      </c>
      <c r="AH1548" s="295">
        <v>-0.01958982839274</v>
      </c>
    </row>
    <row r="1549" spans="1:34">
      <c r="A1549" s="315" t="s">
        <v>2706</v>
      </c>
      <c r="B1549" s="321" t="s">
        <v>3383</v>
      </c>
      <c r="C1549" s="293" t="s">
        <v>2886</v>
      </c>
      <c r="D1549" s="321" t="s">
        <v>2887</v>
      </c>
      <c r="E1549" s="263">
        <v>5</v>
      </c>
      <c r="F1549" s="263">
        <v>1</v>
      </c>
      <c r="G1549" s="263">
        <v>1</v>
      </c>
      <c r="H1549" s="264">
        <v>3</v>
      </c>
      <c r="I1549" s="264">
        <v>0</v>
      </c>
      <c r="J1549" s="264">
        <v>0</v>
      </c>
      <c r="K1549" s="264">
        <v>0</v>
      </c>
      <c r="L1549" s="264">
        <v>0</v>
      </c>
      <c r="M1549" s="264">
        <v>0</v>
      </c>
      <c r="N1549" s="267">
        <v>0.333333333333333</v>
      </c>
      <c r="O1549" s="266">
        <v>6</v>
      </c>
      <c r="P1549" s="294">
        <v>0.9</v>
      </c>
      <c r="Q1549" s="267">
        <v>0.2</v>
      </c>
      <c r="R1549" s="267">
        <v>0</v>
      </c>
      <c r="S1549" s="267">
        <v>0</v>
      </c>
      <c r="T1549" s="295">
        <v>0.2</v>
      </c>
      <c r="U1549" s="266">
        <v>18</v>
      </c>
      <c r="V1549" s="266">
        <v>4</v>
      </c>
      <c r="W1549" s="267">
        <v>0.222222222222222</v>
      </c>
      <c r="X1549" s="267">
        <v>0.2</v>
      </c>
      <c r="Y1549" s="268">
        <v>0</v>
      </c>
      <c r="Z1549" s="268">
        <v>0</v>
      </c>
      <c r="AA1549" s="295">
        <v>0.2</v>
      </c>
      <c r="AB1549" s="264">
        <v>8</v>
      </c>
      <c r="AC1549" s="264">
        <v>1</v>
      </c>
      <c r="AD1549" s="264">
        <v>8</v>
      </c>
      <c r="AE1549" s="264">
        <v>1</v>
      </c>
      <c r="AF1549" s="268">
        <v>0.125</v>
      </c>
      <c r="AG1549" s="268">
        <v>0.125</v>
      </c>
      <c r="AH1549" s="295">
        <v>0</v>
      </c>
    </row>
    <row r="1550" spans="1:34">
      <c r="A1550" s="315" t="s">
        <v>2706</v>
      </c>
      <c r="B1550" s="321" t="s">
        <v>3385</v>
      </c>
      <c r="C1550" s="293" t="s">
        <v>2888</v>
      </c>
      <c r="D1550" s="321" t="s">
        <v>2889</v>
      </c>
      <c r="E1550" s="263">
        <v>1105</v>
      </c>
      <c r="F1550" s="263">
        <v>1102</v>
      </c>
      <c r="G1550" s="263">
        <v>1070</v>
      </c>
      <c r="H1550" s="264">
        <v>1289</v>
      </c>
      <c r="I1550" s="264">
        <v>1282</v>
      </c>
      <c r="J1550" s="264">
        <v>1255</v>
      </c>
      <c r="K1550" s="264">
        <v>1602</v>
      </c>
      <c r="L1550" s="264">
        <v>1542</v>
      </c>
      <c r="M1550" s="264">
        <v>1557</v>
      </c>
      <c r="N1550" s="267">
        <v>0.993288118091573</v>
      </c>
      <c r="O1550" s="266">
        <v>42325</v>
      </c>
      <c r="P1550" s="294">
        <v>0.9</v>
      </c>
      <c r="Q1550" s="267">
        <v>0.997285067873303</v>
      </c>
      <c r="R1550" s="267">
        <v>0.994569433669511</v>
      </c>
      <c r="S1550" s="267">
        <v>0.962546816479401</v>
      </c>
      <c r="T1550" s="295">
        <v>0.00271563420379195</v>
      </c>
      <c r="U1550" s="266">
        <v>42611</v>
      </c>
      <c r="V1550" s="266">
        <v>41067</v>
      </c>
      <c r="W1550" s="267">
        <v>0.963765224941916</v>
      </c>
      <c r="X1550" s="267">
        <v>0.968325791855204</v>
      </c>
      <c r="Y1550" s="268">
        <v>0.973622963537626</v>
      </c>
      <c r="Z1550" s="268">
        <v>0.971910112359551</v>
      </c>
      <c r="AA1550" s="295">
        <v>-0.0052971716824225</v>
      </c>
      <c r="AB1550" s="264">
        <v>9629</v>
      </c>
      <c r="AC1550" s="264">
        <v>9258</v>
      </c>
      <c r="AD1550" s="264">
        <v>10193</v>
      </c>
      <c r="AE1550" s="264">
        <v>9898</v>
      </c>
      <c r="AF1550" s="268">
        <v>0.961470557690311</v>
      </c>
      <c r="AG1550" s="268">
        <v>0.971058569606593</v>
      </c>
      <c r="AH1550" s="295">
        <v>-0.00958801191628222</v>
      </c>
    </row>
    <row r="1551" spans="1:34">
      <c r="A1551" s="315" t="s">
        <v>2706</v>
      </c>
      <c r="B1551" s="321" t="s">
        <v>3383</v>
      </c>
      <c r="C1551" s="293" t="s">
        <v>2890</v>
      </c>
      <c r="D1551" s="321" t="s">
        <v>2891</v>
      </c>
      <c r="E1551" s="263">
        <v>1039</v>
      </c>
      <c r="F1551" s="263">
        <v>1022</v>
      </c>
      <c r="G1551" s="263">
        <v>911</v>
      </c>
      <c r="H1551" s="264">
        <v>1284</v>
      </c>
      <c r="I1551" s="264">
        <v>1220</v>
      </c>
      <c r="J1551" s="264">
        <v>1203</v>
      </c>
      <c r="K1551" s="264">
        <v>1443</v>
      </c>
      <c r="L1551" s="264">
        <v>1241</v>
      </c>
      <c r="M1551" s="264">
        <v>1345</v>
      </c>
      <c r="N1551" s="267">
        <v>0.971355761926932</v>
      </c>
      <c r="O1551" s="266">
        <v>39642</v>
      </c>
      <c r="P1551" s="294">
        <v>0.9</v>
      </c>
      <c r="Q1551" s="267">
        <v>0.983638113570741</v>
      </c>
      <c r="R1551" s="267">
        <v>0.950155763239875</v>
      </c>
      <c r="S1551" s="267">
        <v>0.86001386001386</v>
      </c>
      <c r="T1551" s="295">
        <v>0.0334823503308657</v>
      </c>
      <c r="U1551" s="266">
        <v>40811</v>
      </c>
      <c r="V1551" s="266">
        <v>37547</v>
      </c>
      <c r="W1551" s="267">
        <v>0.920021562813947</v>
      </c>
      <c r="X1551" s="267">
        <v>0.876804619826757</v>
      </c>
      <c r="Y1551" s="268">
        <v>0.936915887850467</v>
      </c>
      <c r="Z1551" s="268">
        <v>0.932085932085932</v>
      </c>
      <c r="AA1551" s="295">
        <v>-0.0601112680237108</v>
      </c>
      <c r="AB1551" s="264">
        <v>9255</v>
      </c>
      <c r="AC1551" s="264">
        <v>8542</v>
      </c>
      <c r="AD1551" s="264">
        <v>9785</v>
      </c>
      <c r="AE1551" s="264">
        <v>9045</v>
      </c>
      <c r="AF1551" s="268">
        <v>0.922960561858455</v>
      </c>
      <c r="AG1551" s="268">
        <v>0.924374041900869</v>
      </c>
      <c r="AH1551" s="295">
        <v>-0.00141348004241382</v>
      </c>
    </row>
    <row r="1552" spans="1:34">
      <c r="A1552" s="315" t="s">
        <v>2706</v>
      </c>
      <c r="B1552" s="321" t="s">
        <v>3383</v>
      </c>
      <c r="C1552" s="293" t="s">
        <v>2892</v>
      </c>
      <c r="D1552" s="321" t="s">
        <v>2893</v>
      </c>
      <c r="E1552" s="263">
        <v>1814</v>
      </c>
      <c r="F1552" s="263">
        <v>1813</v>
      </c>
      <c r="G1552" s="263">
        <v>1791</v>
      </c>
      <c r="H1552" s="264">
        <v>2287</v>
      </c>
      <c r="I1552" s="264">
        <v>2287</v>
      </c>
      <c r="J1552" s="264">
        <v>2269</v>
      </c>
      <c r="K1552" s="264">
        <v>2154</v>
      </c>
      <c r="L1552" s="264">
        <v>2153</v>
      </c>
      <c r="M1552" s="264">
        <v>2128</v>
      </c>
      <c r="N1552" s="267">
        <v>0.999126037830077</v>
      </c>
      <c r="O1552" s="266">
        <v>64020</v>
      </c>
      <c r="P1552" s="294">
        <v>0.9</v>
      </c>
      <c r="Q1552" s="267">
        <v>0.999448732083793</v>
      </c>
      <c r="R1552" s="267">
        <v>1</v>
      </c>
      <c r="S1552" s="267">
        <v>0.999535747446611</v>
      </c>
      <c r="T1552" s="295">
        <v>-0.000551267916207299</v>
      </c>
      <c r="U1552" s="266">
        <v>64076</v>
      </c>
      <c r="V1552" s="266">
        <v>63412</v>
      </c>
      <c r="W1552" s="267">
        <v>0.989637305699482</v>
      </c>
      <c r="X1552" s="267">
        <v>0.987320837927233</v>
      </c>
      <c r="Y1552" s="268">
        <v>0.992129427197202</v>
      </c>
      <c r="Z1552" s="268">
        <v>0.987929433611885</v>
      </c>
      <c r="AA1552" s="295">
        <v>-0.00480858926996885</v>
      </c>
      <c r="AB1552" s="264">
        <v>14925</v>
      </c>
      <c r="AC1552" s="264">
        <v>14787</v>
      </c>
      <c r="AD1552" s="264">
        <v>15456</v>
      </c>
      <c r="AE1552" s="264">
        <v>15314</v>
      </c>
      <c r="AF1552" s="268">
        <v>0.990753768844221</v>
      </c>
      <c r="AG1552" s="268">
        <v>0.990812629399586</v>
      </c>
      <c r="AH1552" s="295">
        <v>-5.88605553648591e-5</v>
      </c>
    </row>
    <row r="1553" spans="1:34">
      <c r="A1553" s="315" t="s">
        <v>2706</v>
      </c>
      <c r="B1553" s="321" t="s">
        <v>3384</v>
      </c>
      <c r="C1553" s="293" t="s">
        <v>2894</v>
      </c>
      <c r="D1553" s="321" t="s">
        <v>2895</v>
      </c>
      <c r="E1553" s="263">
        <v>2676</v>
      </c>
      <c r="F1553" s="263">
        <v>2618</v>
      </c>
      <c r="G1553" s="263">
        <v>2462</v>
      </c>
      <c r="H1553" s="264">
        <v>3333</v>
      </c>
      <c r="I1553" s="264">
        <v>3115</v>
      </c>
      <c r="J1553" s="264">
        <v>3157</v>
      </c>
      <c r="K1553" s="264">
        <v>3785</v>
      </c>
      <c r="L1553" s="264">
        <v>3587</v>
      </c>
      <c r="M1553" s="264">
        <v>3504</v>
      </c>
      <c r="N1553" s="267">
        <v>0.966045758610874</v>
      </c>
      <c r="O1553" s="266">
        <v>108599</v>
      </c>
      <c r="P1553" s="294">
        <v>0.9</v>
      </c>
      <c r="Q1553" s="267">
        <v>0.978325859491779</v>
      </c>
      <c r="R1553" s="267">
        <v>0.934593459345935</v>
      </c>
      <c r="S1553" s="267">
        <v>0.947688243064729</v>
      </c>
      <c r="T1553" s="295">
        <v>0.0437324001458441</v>
      </c>
      <c r="U1553" s="266">
        <v>112416</v>
      </c>
      <c r="V1553" s="266">
        <v>106704</v>
      </c>
      <c r="W1553" s="267">
        <v>0.949188727583262</v>
      </c>
      <c r="X1553" s="267">
        <v>0.920029895366218</v>
      </c>
      <c r="Y1553" s="268">
        <v>0.947194719471947</v>
      </c>
      <c r="Z1553" s="268">
        <v>0.925759577278732</v>
      </c>
      <c r="AA1553" s="295">
        <v>-0.027164824105729</v>
      </c>
      <c r="AB1553" s="264">
        <v>24885</v>
      </c>
      <c r="AC1553" s="264">
        <v>23417</v>
      </c>
      <c r="AD1553" s="264">
        <v>25976</v>
      </c>
      <c r="AE1553" s="264">
        <v>24525</v>
      </c>
      <c r="AF1553" s="268">
        <v>0.941008639742817</v>
      </c>
      <c r="AG1553" s="268">
        <v>0.944140745303357</v>
      </c>
      <c r="AH1553" s="295">
        <v>-0.00313210556053989</v>
      </c>
    </row>
    <row r="1554" spans="1:34">
      <c r="A1554" s="315" t="s">
        <v>2706</v>
      </c>
      <c r="B1554" s="321" t="s">
        <v>3384</v>
      </c>
      <c r="C1554" s="293" t="s">
        <v>2896</v>
      </c>
      <c r="D1554" s="321" t="s">
        <v>2897</v>
      </c>
      <c r="E1554" s="263">
        <v>1483</v>
      </c>
      <c r="F1554" s="263">
        <v>1433</v>
      </c>
      <c r="G1554" s="263">
        <v>1356</v>
      </c>
      <c r="H1554" s="264">
        <v>1772</v>
      </c>
      <c r="I1554" s="264">
        <v>1752</v>
      </c>
      <c r="J1554" s="264">
        <v>1637</v>
      </c>
      <c r="K1554" s="264">
        <v>2126</v>
      </c>
      <c r="L1554" s="264">
        <v>2101</v>
      </c>
      <c r="M1554" s="264">
        <v>2030</v>
      </c>
      <c r="N1554" s="267">
        <v>0.964779321259012</v>
      </c>
      <c r="O1554" s="266">
        <v>54867</v>
      </c>
      <c r="P1554" s="294">
        <v>0.9</v>
      </c>
      <c r="Q1554" s="267">
        <v>0.966284558327714</v>
      </c>
      <c r="R1554" s="267">
        <v>0.988713318284424</v>
      </c>
      <c r="S1554" s="267">
        <v>0.98824082784572</v>
      </c>
      <c r="T1554" s="295">
        <v>-0.0224287599567102</v>
      </c>
      <c r="U1554" s="266">
        <v>56870</v>
      </c>
      <c r="V1554" s="266">
        <v>53546</v>
      </c>
      <c r="W1554" s="267">
        <v>0.941550905574116</v>
      </c>
      <c r="X1554" s="267">
        <v>0.914362778152394</v>
      </c>
      <c r="Y1554" s="268">
        <v>0.923814898419865</v>
      </c>
      <c r="Z1554" s="268">
        <v>0.954844778927563</v>
      </c>
      <c r="AA1554" s="295">
        <v>-0.00945212026747078</v>
      </c>
      <c r="AB1554" s="264">
        <v>13065</v>
      </c>
      <c r="AC1554" s="264">
        <v>12264</v>
      </c>
      <c r="AD1554" s="264">
        <v>13136</v>
      </c>
      <c r="AE1554" s="264">
        <v>12381</v>
      </c>
      <c r="AF1554" s="268">
        <v>0.938691159586682</v>
      </c>
      <c r="AG1554" s="268">
        <v>0.942524360535932</v>
      </c>
      <c r="AH1554" s="295">
        <v>-0.00383320094924988</v>
      </c>
    </row>
    <row r="1555" spans="1:34">
      <c r="A1555" s="315" t="s">
        <v>2706</v>
      </c>
      <c r="B1555" s="321" t="s">
        <v>3383</v>
      </c>
      <c r="C1555" s="293" t="s">
        <v>2898</v>
      </c>
      <c r="D1555" s="321" t="s">
        <v>2899</v>
      </c>
      <c r="E1555" s="263">
        <v>1164</v>
      </c>
      <c r="F1555" s="263">
        <v>1155</v>
      </c>
      <c r="G1555" s="263">
        <v>980</v>
      </c>
      <c r="H1555" s="264">
        <v>1610</v>
      </c>
      <c r="I1555" s="264">
        <v>1550</v>
      </c>
      <c r="J1555" s="264">
        <v>1246</v>
      </c>
      <c r="K1555" s="264">
        <v>1927</v>
      </c>
      <c r="L1555" s="264">
        <v>1747</v>
      </c>
      <c r="M1555" s="264">
        <v>1165</v>
      </c>
      <c r="N1555" s="267">
        <v>0.969857054070851</v>
      </c>
      <c r="O1555" s="266">
        <v>49936</v>
      </c>
      <c r="P1555" s="294">
        <v>0.9</v>
      </c>
      <c r="Q1555" s="267">
        <v>0.992268041237113</v>
      </c>
      <c r="R1555" s="267">
        <v>0.962732919254658</v>
      </c>
      <c r="S1555" s="267">
        <v>0.906590555267255</v>
      </c>
      <c r="T1555" s="295">
        <v>0.029535121982455</v>
      </c>
      <c r="U1555" s="266">
        <v>51488</v>
      </c>
      <c r="V1555" s="266">
        <v>40418</v>
      </c>
      <c r="W1555" s="267">
        <v>0.784998446239901</v>
      </c>
      <c r="X1555" s="267">
        <v>0.84192439862543</v>
      </c>
      <c r="Y1555" s="268">
        <v>0.773913043478261</v>
      </c>
      <c r="Z1555" s="268">
        <v>0.604566683964712</v>
      </c>
      <c r="AA1555" s="295">
        <v>0.0680113551471687</v>
      </c>
      <c r="AB1555" s="264">
        <v>11515</v>
      </c>
      <c r="AC1555" s="264">
        <v>9172</v>
      </c>
      <c r="AD1555" s="264">
        <v>12569</v>
      </c>
      <c r="AE1555" s="264">
        <v>9947</v>
      </c>
      <c r="AF1555" s="268">
        <v>0.796526270082501</v>
      </c>
      <c r="AG1555" s="268">
        <v>0.791391518816135</v>
      </c>
      <c r="AH1555" s="295">
        <v>0.0051347512663662</v>
      </c>
    </row>
    <row r="1556" spans="1:34">
      <c r="A1556" s="315" t="s">
        <v>2706</v>
      </c>
      <c r="B1556" s="321" t="s">
        <v>3383</v>
      </c>
      <c r="C1556" s="293" t="s">
        <v>2900</v>
      </c>
      <c r="D1556" s="321" t="s">
        <v>2901</v>
      </c>
      <c r="E1556" s="263">
        <v>970</v>
      </c>
      <c r="F1556" s="263">
        <v>963</v>
      </c>
      <c r="G1556" s="263">
        <v>871</v>
      </c>
      <c r="H1556" s="264">
        <v>1337</v>
      </c>
      <c r="I1556" s="264">
        <v>1331</v>
      </c>
      <c r="J1556" s="264">
        <v>1037</v>
      </c>
      <c r="K1556" s="264">
        <v>1533</v>
      </c>
      <c r="L1556" s="264">
        <v>1462</v>
      </c>
      <c r="M1556" s="264">
        <v>1358</v>
      </c>
      <c r="N1556" s="267">
        <v>0.983169833756374</v>
      </c>
      <c r="O1556" s="266">
        <v>42995</v>
      </c>
      <c r="P1556" s="294">
        <v>0.9</v>
      </c>
      <c r="Q1556" s="267">
        <v>0.992783505154639</v>
      </c>
      <c r="R1556" s="267">
        <v>0.995512341062079</v>
      </c>
      <c r="S1556" s="267">
        <v>0.95368558382257</v>
      </c>
      <c r="T1556" s="295">
        <v>-0.00272883590744011</v>
      </c>
      <c r="U1556" s="266">
        <v>43731</v>
      </c>
      <c r="V1556" s="266">
        <v>39458</v>
      </c>
      <c r="W1556" s="267">
        <v>0.902288994077428</v>
      </c>
      <c r="X1556" s="267">
        <v>0.897938144329897</v>
      </c>
      <c r="Y1556" s="268">
        <v>0.775617053103964</v>
      </c>
      <c r="Z1556" s="268">
        <v>0.885844748858447</v>
      </c>
      <c r="AA1556" s="295">
        <v>0.122321091225933</v>
      </c>
      <c r="AB1556" s="264">
        <v>9809</v>
      </c>
      <c r="AC1556" s="264">
        <v>8751</v>
      </c>
      <c r="AD1556" s="264">
        <v>10451</v>
      </c>
      <c r="AE1556" s="264">
        <v>9333</v>
      </c>
      <c r="AF1556" s="268">
        <v>0.892139871546539</v>
      </c>
      <c r="AG1556" s="268">
        <v>0.893024590948235</v>
      </c>
      <c r="AH1556" s="295">
        <v>-0.000884719401695766</v>
      </c>
    </row>
    <row r="1557" spans="1:34">
      <c r="A1557" s="315" t="s">
        <v>2706</v>
      </c>
      <c r="B1557" s="321" t="s">
        <v>3383</v>
      </c>
      <c r="C1557" s="293" t="s">
        <v>2902</v>
      </c>
      <c r="D1557" s="321" t="s">
        <v>2903</v>
      </c>
      <c r="E1557" s="263">
        <v>0</v>
      </c>
      <c r="F1557" s="263">
        <v>0</v>
      </c>
      <c r="G1557" s="263">
        <v>0</v>
      </c>
      <c r="H1557" s="264">
        <v>0</v>
      </c>
      <c r="I1557" s="264">
        <v>0</v>
      </c>
      <c r="J1557" s="264">
        <v>0</v>
      </c>
      <c r="K1557" s="264">
        <v>0</v>
      </c>
      <c r="L1557" s="264">
        <v>0</v>
      </c>
      <c r="M1557" s="264">
        <v>0</v>
      </c>
      <c r="N1557" s="267">
        <v>0</v>
      </c>
      <c r="O1557" s="266">
        <v>0</v>
      </c>
      <c r="P1557" s="294">
        <v>0.9</v>
      </c>
      <c r="Q1557" s="267">
        <v>0</v>
      </c>
      <c r="R1557" s="267">
        <v>0</v>
      </c>
      <c r="S1557" s="267">
        <v>0</v>
      </c>
      <c r="T1557" s="295">
        <v>0</v>
      </c>
      <c r="U1557" s="266">
        <v>5</v>
      </c>
      <c r="V1557" s="266">
        <v>0</v>
      </c>
      <c r="W1557" s="267">
        <v>0</v>
      </c>
      <c r="X1557" s="267">
        <v>0</v>
      </c>
      <c r="Y1557" s="268">
        <v>0</v>
      </c>
      <c r="Z1557" s="268">
        <v>0</v>
      </c>
      <c r="AA1557" s="295">
        <v>0</v>
      </c>
      <c r="AB1557" s="264">
        <v>3</v>
      </c>
      <c r="AC1557" s="264">
        <v>0</v>
      </c>
      <c r="AD1557" s="264">
        <v>2</v>
      </c>
      <c r="AE1557" s="264">
        <v>0</v>
      </c>
      <c r="AF1557" s="268">
        <v>0</v>
      </c>
      <c r="AG1557" s="268">
        <v>0</v>
      </c>
      <c r="AH1557" s="295">
        <v>0</v>
      </c>
    </row>
    <row r="1558" spans="1:34">
      <c r="A1558" s="315" t="s">
        <v>2706</v>
      </c>
      <c r="B1558" s="321" t="s">
        <v>3383</v>
      </c>
      <c r="C1558" s="293" t="s">
        <v>2904</v>
      </c>
      <c r="D1558" s="321" t="s">
        <v>2905</v>
      </c>
      <c r="E1558" s="263">
        <v>3301</v>
      </c>
      <c r="F1558" s="263">
        <v>3291</v>
      </c>
      <c r="G1558" s="263">
        <v>3139</v>
      </c>
      <c r="H1558" s="264">
        <v>3996</v>
      </c>
      <c r="I1558" s="264">
        <v>3963</v>
      </c>
      <c r="J1558" s="264">
        <v>3817</v>
      </c>
      <c r="K1558" s="264">
        <v>4649</v>
      </c>
      <c r="L1558" s="264">
        <v>4551</v>
      </c>
      <c r="M1558" s="264">
        <v>4291</v>
      </c>
      <c r="N1558" s="267">
        <v>0.994767764754027</v>
      </c>
      <c r="O1558" s="266">
        <v>136128</v>
      </c>
      <c r="P1558" s="294">
        <v>0.9</v>
      </c>
      <c r="Q1558" s="267">
        <v>0.996970614965162</v>
      </c>
      <c r="R1558" s="267">
        <v>0.991741741741742</v>
      </c>
      <c r="S1558" s="267">
        <v>0.97892019789202</v>
      </c>
      <c r="T1558" s="295">
        <v>0.00522887322342025</v>
      </c>
      <c r="U1558" s="266">
        <v>136844</v>
      </c>
      <c r="V1558" s="266">
        <v>130407</v>
      </c>
      <c r="W1558" s="267">
        <v>0.952961035924118</v>
      </c>
      <c r="X1558" s="267">
        <v>0.950923962435626</v>
      </c>
      <c r="Y1558" s="268">
        <v>0.955205205205205</v>
      </c>
      <c r="Z1558" s="268">
        <v>0.922994192299419</v>
      </c>
      <c r="AA1558" s="295">
        <v>-0.00428124276957964</v>
      </c>
      <c r="AB1558" s="264">
        <v>30545</v>
      </c>
      <c r="AC1558" s="264">
        <v>29025</v>
      </c>
      <c r="AD1558" s="264">
        <v>33876</v>
      </c>
      <c r="AE1558" s="264">
        <v>32343</v>
      </c>
      <c r="AF1558" s="268">
        <v>0.950237354722541</v>
      </c>
      <c r="AG1558" s="268">
        <v>0.95474672334396</v>
      </c>
      <c r="AH1558" s="295">
        <v>-0.00450936862141982</v>
      </c>
    </row>
    <row r="1559" spans="1:34">
      <c r="A1559" s="315" t="s">
        <v>2706</v>
      </c>
      <c r="B1559" s="321" t="s">
        <v>3384</v>
      </c>
      <c r="C1559" s="293" t="s">
        <v>2906</v>
      </c>
      <c r="D1559" s="321" t="s">
        <v>2907</v>
      </c>
      <c r="E1559" s="263">
        <v>1455</v>
      </c>
      <c r="F1559" s="263">
        <v>1361</v>
      </c>
      <c r="G1559" s="263">
        <v>1087</v>
      </c>
      <c r="H1559" s="264">
        <v>1674</v>
      </c>
      <c r="I1559" s="264">
        <v>1644</v>
      </c>
      <c r="J1559" s="264">
        <v>1394</v>
      </c>
      <c r="K1559" s="264">
        <v>2082</v>
      </c>
      <c r="L1559" s="264">
        <v>2060</v>
      </c>
      <c r="M1559" s="264">
        <v>1936</v>
      </c>
      <c r="N1559" s="267">
        <v>0.951268742791234</v>
      </c>
      <c r="O1559" s="266">
        <v>56083</v>
      </c>
      <c r="P1559" s="294">
        <v>0.9</v>
      </c>
      <c r="Q1559" s="267">
        <v>0.935395189003436</v>
      </c>
      <c r="R1559" s="267">
        <v>0.982078853046595</v>
      </c>
      <c r="S1559" s="267">
        <v>0.989433237271854</v>
      </c>
      <c r="T1559" s="295">
        <v>-0.0466836640431586</v>
      </c>
      <c r="U1559" s="266">
        <v>58956</v>
      </c>
      <c r="V1559" s="266">
        <v>50907</v>
      </c>
      <c r="W1559" s="267">
        <v>0.863474455526155</v>
      </c>
      <c r="X1559" s="267">
        <v>0.747079037800687</v>
      </c>
      <c r="Y1559" s="268">
        <v>0.83273596176822</v>
      </c>
      <c r="Z1559" s="268">
        <v>0.929875120076849</v>
      </c>
      <c r="AA1559" s="295">
        <v>-0.0856569239675325</v>
      </c>
      <c r="AB1559" s="264">
        <v>12909</v>
      </c>
      <c r="AC1559" s="264">
        <v>11569</v>
      </c>
      <c r="AD1559" s="264">
        <v>13563</v>
      </c>
      <c r="AE1559" s="264">
        <v>11682</v>
      </c>
      <c r="AF1559" s="268">
        <v>0.896196452087691</v>
      </c>
      <c r="AG1559" s="268">
        <v>0.861313868613139</v>
      </c>
      <c r="AH1559" s="295">
        <v>0.0348825834745521</v>
      </c>
    </row>
    <row r="1560" spans="1:34">
      <c r="A1560" s="315" t="s">
        <v>2706</v>
      </c>
      <c r="B1560" s="321" t="s">
        <v>3383</v>
      </c>
      <c r="C1560" s="293" t="s">
        <v>2908</v>
      </c>
      <c r="D1560" s="321" t="s">
        <v>2909</v>
      </c>
      <c r="E1560" s="263">
        <v>2980</v>
      </c>
      <c r="F1560" s="263">
        <v>2975</v>
      </c>
      <c r="G1560" s="263">
        <v>2864</v>
      </c>
      <c r="H1560" s="264">
        <v>3512</v>
      </c>
      <c r="I1560" s="264">
        <v>3503</v>
      </c>
      <c r="J1560" s="264">
        <v>3417</v>
      </c>
      <c r="K1560" s="264">
        <v>3554</v>
      </c>
      <c r="L1560" s="264">
        <v>3547</v>
      </c>
      <c r="M1560" s="264">
        <v>3433</v>
      </c>
      <c r="N1560" s="267">
        <v>0.996850903525811</v>
      </c>
      <c r="O1560" s="266">
        <v>101613</v>
      </c>
      <c r="P1560" s="294">
        <v>0.9</v>
      </c>
      <c r="Q1560" s="267">
        <v>0.998322147651007</v>
      </c>
      <c r="R1560" s="267">
        <v>0.99743735763098</v>
      </c>
      <c r="S1560" s="267">
        <v>0.998030388294879</v>
      </c>
      <c r="T1560" s="295">
        <v>0.000884790020027171</v>
      </c>
      <c r="U1560" s="266">
        <v>101934</v>
      </c>
      <c r="V1560" s="266">
        <v>99104</v>
      </c>
      <c r="W1560" s="267">
        <v>0.972236937626307</v>
      </c>
      <c r="X1560" s="267">
        <v>0.961073825503356</v>
      </c>
      <c r="Y1560" s="268">
        <v>0.972949886104784</v>
      </c>
      <c r="Z1560" s="268">
        <v>0.96595385481148</v>
      </c>
      <c r="AA1560" s="295">
        <v>-0.0118760606014279</v>
      </c>
      <c r="AB1560" s="264">
        <v>24025</v>
      </c>
      <c r="AC1560" s="264">
        <v>23323</v>
      </c>
      <c r="AD1560" s="264">
        <v>24924</v>
      </c>
      <c r="AE1560" s="264">
        <v>24289</v>
      </c>
      <c r="AF1560" s="268">
        <v>0.970780437044745</v>
      </c>
      <c r="AG1560" s="268">
        <v>0.974522548547585</v>
      </c>
      <c r="AH1560" s="295">
        <v>-0.00374211150283965</v>
      </c>
    </row>
    <row r="1561" spans="1:34">
      <c r="A1561" s="315" t="s">
        <v>2706</v>
      </c>
      <c r="B1561" s="321" t="s">
        <v>3384</v>
      </c>
      <c r="C1561" s="293" t="s">
        <v>2910</v>
      </c>
      <c r="D1561" s="321" t="s">
        <v>2911</v>
      </c>
      <c r="E1561" s="263">
        <v>2437</v>
      </c>
      <c r="F1561" s="263">
        <v>2305</v>
      </c>
      <c r="G1561" s="263">
        <v>2199</v>
      </c>
      <c r="H1561" s="264">
        <v>3234</v>
      </c>
      <c r="I1561" s="264">
        <v>3019</v>
      </c>
      <c r="J1561" s="264">
        <v>2894</v>
      </c>
      <c r="K1561" s="264">
        <v>3943</v>
      </c>
      <c r="L1561" s="264">
        <v>3761</v>
      </c>
      <c r="M1561" s="264">
        <v>3621</v>
      </c>
      <c r="N1561" s="267">
        <v>0.954875421903357</v>
      </c>
      <c r="O1561" s="266">
        <v>112597</v>
      </c>
      <c r="P1561" s="294">
        <v>0.9</v>
      </c>
      <c r="Q1561" s="267">
        <v>0.945835043085761</v>
      </c>
      <c r="R1561" s="267">
        <v>0.933518862090291</v>
      </c>
      <c r="S1561" s="267">
        <v>0.953842252092316</v>
      </c>
      <c r="T1561" s="295">
        <v>0.0123161809954705</v>
      </c>
      <c r="U1561" s="266">
        <v>117918</v>
      </c>
      <c r="V1561" s="266">
        <v>106627</v>
      </c>
      <c r="W1561" s="267">
        <v>0.904247019114978</v>
      </c>
      <c r="X1561" s="267">
        <v>0.902338941321297</v>
      </c>
      <c r="Y1561" s="268">
        <v>0.894867037724181</v>
      </c>
      <c r="Z1561" s="268">
        <v>0.918336292163327</v>
      </c>
      <c r="AA1561" s="295">
        <v>0.00747190359711603</v>
      </c>
      <c r="AB1561" s="264">
        <v>25355</v>
      </c>
      <c r="AC1561" s="264">
        <v>23085</v>
      </c>
      <c r="AD1561" s="264">
        <v>27914</v>
      </c>
      <c r="AE1561" s="264">
        <v>25872</v>
      </c>
      <c r="AF1561" s="268">
        <v>0.910471307434431</v>
      </c>
      <c r="AG1561" s="268">
        <v>0.926846743569535</v>
      </c>
      <c r="AH1561" s="295">
        <v>-0.0163754361351039</v>
      </c>
    </row>
    <row r="1562" spans="1:34">
      <c r="A1562" s="315" t="s">
        <v>2706</v>
      </c>
      <c r="B1562" s="321" t="s">
        <v>3383</v>
      </c>
      <c r="C1562" s="293" t="s">
        <v>2912</v>
      </c>
      <c r="D1562" s="321" t="s">
        <v>2913</v>
      </c>
      <c r="E1562" s="263">
        <v>1471</v>
      </c>
      <c r="F1562" s="263">
        <v>1471</v>
      </c>
      <c r="G1562" s="263">
        <v>1382</v>
      </c>
      <c r="H1562" s="264">
        <v>1785</v>
      </c>
      <c r="I1562" s="264">
        <v>1780</v>
      </c>
      <c r="J1562" s="264">
        <v>1692</v>
      </c>
      <c r="K1562" s="264">
        <v>2206</v>
      </c>
      <c r="L1562" s="264">
        <v>2196</v>
      </c>
      <c r="M1562" s="264">
        <v>2069</v>
      </c>
      <c r="N1562" s="267">
        <v>0.995887736815156</v>
      </c>
      <c r="O1562" s="266">
        <v>62239</v>
      </c>
      <c r="P1562" s="294">
        <v>0.9</v>
      </c>
      <c r="Q1562" s="267">
        <v>1</v>
      </c>
      <c r="R1562" s="267">
        <v>0.997198879551821</v>
      </c>
      <c r="S1562" s="267">
        <v>0.99546690843155</v>
      </c>
      <c r="T1562" s="295">
        <v>0.00280112044817926</v>
      </c>
      <c r="U1562" s="266">
        <v>62496</v>
      </c>
      <c r="V1562" s="266">
        <v>59235</v>
      </c>
      <c r="W1562" s="267">
        <v>0.947820660522273</v>
      </c>
      <c r="X1562" s="267">
        <v>0.93949694085656</v>
      </c>
      <c r="Y1562" s="268">
        <v>0.947899159663866</v>
      </c>
      <c r="Z1562" s="268">
        <v>0.937896645512239</v>
      </c>
      <c r="AA1562" s="295">
        <v>-0.0084022188073053</v>
      </c>
      <c r="AB1562" s="264">
        <v>13609</v>
      </c>
      <c r="AC1562" s="264">
        <v>12876</v>
      </c>
      <c r="AD1562" s="264">
        <v>15227</v>
      </c>
      <c r="AE1562" s="264">
        <v>14538</v>
      </c>
      <c r="AF1562" s="268">
        <v>0.946138584760085</v>
      </c>
      <c r="AG1562" s="268">
        <v>0.954751428383792</v>
      </c>
      <c r="AH1562" s="295">
        <v>-0.00861284362370662</v>
      </c>
    </row>
    <row r="1563" spans="1:34">
      <c r="A1563" s="315" t="s">
        <v>2706</v>
      </c>
      <c r="B1563" s="321" t="s">
        <v>3384</v>
      </c>
      <c r="C1563" s="293" t="s">
        <v>2914</v>
      </c>
      <c r="D1563" s="321" t="s">
        <v>2915</v>
      </c>
      <c r="E1563" s="263">
        <v>1345</v>
      </c>
      <c r="F1563" s="263">
        <v>1255</v>
      </c>
      <c r="G1563" s="263">
        <v>1222</v>
      </c>
      <c r="H1563" s="264">
        <v>1598</v>
      </c>
      <c r="I1563" s="264">
        <v>1471</v>
      </c>
      <c r="J1563" s="264">
        <v>1411</v>
      </c>
      <c r="K1563" s="264">
        <v>1912</v>
      </c>
      <c r="L1563" s="264">
        <v>1795</v>
      </c>
      <c r="M1563" s="264">
        <v>1759</v>
      </c>
      <c r="N1563" s="267">
        <v>0.943132644391314</v>
      </c>
      <c r="O1563" s="266">
        <v>47731</v>
      </c>
      <c r="P1563" s="294">
        <v>0.9</v>
      </c>
      <c r="Q1563" s="267">
        <v>0.933085501858736</v>
      </c>
      <c r="R1563" s="267">
        <v>0.920525657071339</v>
      </c>
      <c r="S1563" s="267">
        <v>0.938807531380753</v>
      </c>
      <c r="T1563" s="295">
        <v>0.0125598447873969</v>
      </c>
      <c r="U1563" s="266">
        <v>50609</v>
      </c>
      <c r="V1563" s="266">
        <v>45705</v>
      </c>
      <c r="W1563" s="267">
        <v>0.903100239087909</v>
      </c>
      <c r="X1563" s="267">
        <v>0.908550185873606</v>
      </c>
      <c r="Y1563" s="268">
        <v>0.882978723404255</v>
      </c>
      <c r="Z1563" s="268">
        <v>0.919979079497908</v>
      </c>
      <c r="AA1563" s="295">
        <v>0.0255714624693506</v>
      </c>
      <c r="AB1563" s="264">
        <v>11796</v>
      </c>
      <c r="AC1563" s="264">
        <v>10718</v>
      </c>
      <c r="AD1563" s="264">
        <v>12012</v>
      </c>
      <c r="AE1563" s="264">
        <v>10823</v>
      </c>
      <c r="AF1563" s="268">
        <v>0.908613089182774</v>
      </c>
      <c r="AG1563" s="268">
        <v>0.901015651015651</v>
      </c>
      <c r="AH1563" s="295">
        <v>0.00759743816712277</v>
      </c>
    </row>
    <row r="1564" spans="1:34">
      <c r="A1564" s="315" t="s">
        <v>2706</v>
      </c>
      <c r="B1564" s="321" t="s">
        <v>3383</v>
      </c>
      <c r="C1564" s="293" t="s">
        <v>2916</v>
      </c>
      <c r="D1564" s="321" t="s">
        <v>2917</v>
      </c>
      <c r="E1564" s="263">
        <v>1381</v>
      </c>
      <c r="F1564" s="263">
        <v>1401</v>
      </c>
      <c r="G1564" s="263">
        <v>1261</v>
      </c>
      <c r="H1564" s="264">
        <v>1738</v>
      </c>
      <c r="I1564" s="264">
        <v>1754</v>
      </c>
      <c r="J1564" s="264">
        <v>1644</v>
      </c>
      <c r="K1564" s="264">
        <v>1926</v>
      </c>
      <c r="L1564" s="264">
        <v>1948</v>
      </c>
      <c r="M1564" s="264">
        <v>1777</v>
      </c>
      <c r="N1564" s="267">
        <v>1.00564477948942</v>
      </c>
      <c r="O1564" s="266">
        <v>55228</v>
      </c>
      <c r="P1564" s="294">
        <v>0.9</v>
      </c>
      <c r="Q1564" s="267">
        <v>1.01448225923244</v>
      </c>
      <c r="R1564" s="267">
        <v>1.00920598388953</v>
      </c>
      <c r="S1564" s="267">
        <v>1.01142263759086</v>
      </c>
      <c r="T1564" s="295">
        <v>0.00527627534291208</v>
      </c>
      <c r="U1564" s="266">
        <v>54918</v>
      </c>
      <c r="V1564" s="266">
        <v>51977</v>
      </c>
      <c r="W1564" s="267">
        <v>0.946447430714884</v>
      </c>
      <c r="X1564" s="267">
        <v>0.913106444605358</v>
      </c>
      <c r="Y1564" s="268">
        <v>0.945914844649022</v>
      </c>
      <c r="Z1564" s="268">
        <v>0.92263759086189</v>
      </c>
      <c r="AA1564" s="295">
        <v>-0.0328084000436635</v>
      </c>
      <c r="AB1564" s="264">
        <v>12326</v>
      </c>
      <c r="AC1564" s="264">
        <v>11595</v>
      </c>
      <c r="AD1564" s="264">
        <v>13541</v>
      </c>
      <c r="AE1564" s="264">
        <v>12788</v>
      </c>
      <c r="AF1564" s="268">
        <v>0.940694466980367</v>
      </c>
      <c r="AG1564" s="268">
        <v>0.944391108485341</v>
      </c>
      <c r="AH1564" s="295">
        <v>-0.00369664150497406</v>
      </c>
    </row>
    <row r="1565" spans="1:34">
      <c r="A1565" s="315" t="s">
        <v>2706</v>
      </c>
      <c r="B1565" s="321" t="s">
        <v>3383</v>
      </c>
      <c r="C1565" s="293" t="s">
        <v>2918</v>
      </c>
      <c r="D1565" s="321" t="s">
        <v>2919</v>
      </c>
      <c r="E1565" s="263">
        <v>1409</v>
      </c>
      <c r="F1565" s="263">
        <v>1393</v>
      </c>
      <c r="G1565" s="263">
        <v>1263</v>
      </c>
      <c r="H1565" s="264">
        <v>1858</v>
      </c>
      <c r="I1565" s="264">
        <v>1839</v>
      </c>
      <c r="J1565" s="264">
        <v>1680</v>
      </c>
      <c r="K1565" s="264">
        <v>2075</v>
      </c>
      <c r="L1565" s="264">
        <v>2050</v>
      </c>
      <c r="M1565" s="264">
        <v>1909</v>
      </c>
      <c r="N1565" s="267">
        <v>0.994261045346307</v>
      </c>
      <c r="O1565" s="266">
        <v>58038</v>
      </c>
      <c r="P1565" s="294">
        <v>0.9</v>
      </c>
      <c r="Q1565" s="267">
        <v>0.988644428672818</v>
      </c>
      <c r="R1565" s="267">
        <v>0.989773950484392</v>
      </c>
      <c r="S1565" s="267">
        <v>0.987951807228916</v>
      </c>
      <c r="T1565" s="295">
        <v>-0.00112952181157422</v>
      </c>
      <c r="U1565" s="266">
        <v>58373</v>
      </c>
      <c r="V1565" s="266">
        <v>53825</v>
      </c>
      <c r="W1565" s="267">
        <v>0.922087266373152</v>
      </c>
      <c r="X1565" s="267">
        <v>0.896380411639461</v>
      </c>
      <c r="Y1565" s="268">
        <v>0.904198062432723</v>
      </c>
      <c r="Z1565" s="268">
        <v>0.92</v>
      </c>
      <c r="AA1565" s="295">
        <v>-0.0078176507932628</v>
      </c>
      <c r="AB1565" s="264">
        <v>13278</v>
      </c>
      <c r="AC1565" s="264">
        <v>12204</v>
      </c>
      <c r="AD1565" s="264">
        <v>14091</v>
      </c>
      <c r="AE1565" s="264">
        <v>12999</v>
      </c>
      <c r="AF1565" s="268">
        <v>0.919114324446453</v>
      </c>
      <c r="AG1565" s="268">
        <v>0.922503725782414</v>
      </c>
      <c r="AH1565" s="295">
        <v>-0.00338940133596155</v>
      </c>
    </row>
    <row r="1566" spans="1:34">
      <c r="A1566" s="315" t="s">
        <v>2706</v>
      </c>
      <c r="B1566" s="321" t="s">
        <v>3383</v>
      </c>
      <c r="C1566" s="293" t="s">
        <v>2920</v>
      </c>
      <c r="D1566" s="321" t="s">
        <v>2921</v>
      </c>
      <c r="E1566" s="263">
        <v>0</v>
      </c>
      <c r="F1566" s="263">
        <v>0</v>
      </c>
      <c r="G1566" s="263">
        <v>0</v>
      </c>
      <c r="H1566" s="264">
        <v>0</v>
      </c>
      <c r="I1566" s="264">
        <v>0</v>
      </c>
      <c r="J1566" s="264">
        <v>0</v>
      </c>
      <c r="K1566" s="264">
        <v>0</v>
      </c>
      <c r="L1566" s="264">
        <v>0</v>
      </c>
      <c r="M1566" s="264">
        <v>0</v>
      </c>
      <c r="N1566" s="267">
        <v>1</v>
      </c>
      <c r="O1566" s="266">
        <v>1</v>
      </c>
      <c r="P1566" s="294">
        <v>0.9</v>
      </c>
      <c r="Q1566" s="267">
        <v>0</v>
      </c>
      <c r="R1566" s="267">
        <v>0</v>
      </c>
      <c r="S1566" s="267">
        <v>0</v>
      </c>
      <c r="T1566" s="295">
        <v>0</v>
      </c>
      <c r="U1566" s="266">
        <v>1</v>
      </c>
      <c r="V1566" s="266">
        <v>1</v>
      </c>
      <c r="W1566" s="267">
        <v>1</v>
      </c>
      <c r="X1566" s="267">
        <v>0</v>
      </c>
      <c r="Y1566" s="268">
        <v>0</v>
      </c>
      <c r="Z1566" s="268">
        <v>0</v>
      </c>
      <c r="AA1566" s="295">
        <v>0</v>
      </c>
      <c r="AB1566" s="264">
        <v>0</v>
      </c>
      <c r="AC1566" s="264">
        <v>0</v>
      </c>
      <c r="AD1566" s="264">
        <v>0</v>
      </c>
      <c r="AE1566" s="264">
        <v>0</v>
      </c>
      <c r="AF1566" s="268">
        <v>0</v>
      </c>
      <c r="AG1566" s="268">
        <v>0</v>
      </c>
      <c r="AH1566" s="295">
        <v>0</v>
      </c>
    </row>
    <row r="1567" spans="1:34">
      <c r="A1567" s="315" t="s">
        <v>2706</v>
      </c>
      <c r="B1567" s="321" t="s">
        <v>3383</v>
      </c>
      <c r="C1567" s="293" t="s">
        <v>2922</v>
      </c>
      <c r="D1567" s="321" t="s">
        <v>2923</v>
      </c>
      <c r="E1567" s="263">
        <v>4680</v>
      </c>
      <c r="F1567" s="263">
        <v>4609</v>
      </c>
      <c r="G1567" s="263">
        <v>4228</v>
      </c>
      <c r="H1567" s="264">
        <v>5542</v>
      </c>
      <c r="I1567" s="264">
        <v>5169</v>
      </c>
      <c r="J1567" s="264">
        <v>4739</v>
      </c>
      <c r="K1567" s="264">
        <v>6952</v>
      </c>
      <c r="L1567" s="264">
        <v>6497</v>
      </c>
      <c r="M1567" s="264">
        <v>6065</v>
      </c>
      <c r="N1567" s="267">
        <v>0.970284081021363</v>
      </c>
      <c r="O1567" s="266">
        <v>183994</v>
      </c>
      <c r="P1567" s="294">
        <v>0.9</v>
      </c>
      <c r="Q1567" s="267">
        <v>0.98482905982906</v>
      </c>
      <c r="R1567" s="267">
        <v>0.932695777697582</v>
      </c>
      <c r="S1567" s="267">
        <v>0.934551208285386</v>
      </c>
      <c r="T1567" s="295">
        <v>0.0521332821314778</v>
      </c>
      <c r="U1567" s="266">
        <v>189629</v>
      </c>
      <c r="V1567" s="266">
        <v>172895</v>
      </c>
      <c r="W1567" s="267">
        <v>0.911754003870716</v>
      </c>
      <c r="X1567" s="267">
        <v>0.903418803418803</v>
      </c>
      <c r="Y1567" s="268">
        <v>0.855106459761819</v>
      </c>
      <c r="Z1567" s="268">
        <v>0.87241081703107</v>
      </c>
      <c r="AA1567" s="295">
        <v>0.0483123436569846</v>
      </c>
      <c r="AB1567" s="264">
        <v>41782</v>
      </c>
      <c r="AC1567" s="264">
        <v>37662</v>
      </c>
      <c r="AD1567" s="264">
        <v>45154</v>
      </c>
      <c r="AE1567" s="264">
        <v>41260</v>
      </c>
      <c r="AF1567" s="268">
        <v>0.901392944330094</v>
      </c>
      <c r="AG1567" s="268">
        <v>0.913761792975152</v>
      </c>
      <c r="AH1567" s="295">
        <v>-0.0123688486450574</v>
      </c>
    </row>
    <row r="1568" spans="1:34">
      <c r="A1568" s="315" t="s">
        <v>2706</v>
      </c>
      <c r="B1568" s="321" t="s">
        <v>3385</v>
      </c>
      <c r="C1568" s="293" t="s">
        <v>2924</v>
      </c>
      <c r="D1568" s="321" t="s">
        <v>2925</v>
      </c>
      <c r="E1568" s="263">
        <v>831</v>
      </c>
      <c r="F1568" s="263">
        <v>835</v>
      </c>
      <c r="G1568" s="263">
        <v>791</v>
      </c>
      <c r="H1568" s="264">
        <v>1137</v>
      </c>
      <c r="I1568" s="264">
        <v>1138</v>
      </c>
      <c r="J1568" s="264">
        <v>1109</v>
      </c>
      <c r="K1568" s="264">
        <v>1326</v>
      </c>
      <c r="L1568" s="264">
        <v>1263</v>
      </c>
      <c r="M1568" s="264">
        <v>1258</v>
      </c>
      <c r="N1568" s="267">
        <v>0.998079025918373</v>
      </c>
      <c r="O1568" s="266">
        <v>33772</v>
      </c>
      <c r="P1568" s="294">
        <v>0.9</v>
      </c>
      <c r="Q1568" s="267">
        <v>1.00481347773767</v>
      </c>
      <c r="R1568" s="267">
        <v>1.00087950747581</v>
      </c>
      <c r="S1568" s="267">
        <v>0.952488687782805</v>
      </c>
      <c r="T1568" s="295">
        <v>0.00393397026185194</v>
      </c>
      <c r="U1568" s="266">
        <v>33837</v>
      </c>
      <c r="V1568" s="266">
        <v>32658</v>
      </c>
      <c r="W1568" s="267">
        <v>0.965156485504034</v>
      </c>
      <c r="X1568" s="267">
        <v>0.951865222623345</v>
      </c>
      <c r="Y1568" s="268">
        <v>0.975373790677221</v>
      </c>
      <c r="Z1568" s="268">
        <v>0.948717948717949</v>
      </c>
      <c r="AA1568" s="295">
        <v>-0.0235085680538754</v>
      </c>
      <c r="AB1568" s="264">
        <v>7852</v>
      </c>
      <c r="AC1568" s="264">
        <v>7588</v>
      </c>
      <c r="AD1568" s="264">
        <v>7984</v>
      </c>
      <c r="AE1568" s="264">
        <v>7697</v>
      </c>
      <c r="AF1568" s="268">
        <v>0.966377992868059</v>
      </c>
      <c r="AG1568" s="268">
        <v>0.964053106212425</v>
      </c>
      <c r="AH1568" s="295">
        <v>0.00232488665563424</v>
      </c>
    </row>
    <row r="1569" spans="1:34">
      <c r="A1569" s="315" t="s">
        <v>2706</v>
      </c>
      <c r="B1569" s="321" t="s">
        <v>3383</v>
      </c>
      <c r="C1569" s="293" t="s">
        <v>2926</v>
      </c>
      <c r="D1569" s="321" t="s">
        <v>2927</v>
      </c>
      <c r="E1569" s="263">
        <v>1089</v>
      </c>
      <c r="F1569" s="263">
        <v>1038</v>
      </c>
      <c r="G1569" s="263">
        <v>812</v>
      </c>
      <c r="H1569" s="264">
        <v>1133</v>
      </c>
      <c r="I1569" s="264">
        <v>1128</v>
      </c>
      <c r="J1569" s="264">
        <v>891</v>
      </c>
      <c r="K1569" s="264">
        <v>1370</v>
      </c>
      <c r="L1569" s="264">
        <v>1363</v>
      </c>
      <c r="M1569" s="264">
        <v>1115</v>
      </c>
      <c r="N1569" s="267">
        <v>0.96828001763582</v>
      </c>
      <c r="O1569" s="266">
        <v>39531</v>
      </c>
      <c r="P1569" s="294">
        <v>0.9</v>
      </c>
      <c r="Q1569" s="267">
        <v>0.953168044077135</v>
      </c>
      <c r="R1569" s="267">
        <v>0.99558693733451</v>
      </c>
      <c r="S1569" s="267">
        <v>0.994890510948905</v>
      </c>
      <c r="T1569" s="295">
        <v>-0.0424188932573752</v>
      </c>
      <c r="U1569" s="266">
        <v>40826</v>
      </c>
      <c r="V1569" s="266">
        <v>30996</v>
      </c>
      <c r="W1569" s="267">
        <v>0.759222064370744</v>
      </c>
      <c r="X1569" s="267">
        <v>0.745638200183655</v>
      </c>
      <c r="Y1569" s="268">
        <v>0.786407766990291</v>
      </c>
      <c r="Z1569" s="268">
        <v>0.813868613138686</v>
      </c>
      <c r="AA1569" s="295">
        <v>-0.0407695668066366</v>
      </c>
      <c r="AB1569" s="264">
        <v>8719</v>
      </c>
      <c r="AC1569" s="264">
        <v>6962</v>
      </c>
      <c r="AD1569" s="264">
        <v>9185</v>
      </c>
      <c r="AE1569" s="264">
        <v>6696</v>
      </c>
      <c r="AF1569" s="268">
        <v>0.798486064915701</v>
      </c>
      <c r="AG1569" s="268">
        <v>0.729014697876973</v>
      </c>
      <c r="AH1569" s="295">
        <v>0.0694713670387279</v>
      </c>
    </row>
    <row r="1570" spans="1:34">
      <c r="A1570" s="315" t="s">
        <v>2706</v>
      </c>
      <c r="B1570" s="321" t="s">
        <v>3385</v>
      </c>
      <c r="C1570" s="293" t="s">
        <v>2928</v>
      </c>
      <c r="D1570" s="321" t="s">
        <v>2929</v>
      </c>
      <c r="E1570" s="263">
        <v>1629</v>
      </c>
      <c r="F1570" s="263">
        <v>1619</v>
      </c>
      <c r="G1570" s="263">
        <v>1492</v>
      </c>
      <c r="H1570" s="264">
        <v>1948</v>
      </c>
      <c r="I1570" s="264">
        <v>1921</v>
      </c>
      <c r="J1570" s="264">
        <v>1836</v>
      </c>
      <c r="K1570" s="264">
        <v>2093</v>
      </c>
      <c r="L1570" s="264">
        <v>2024</v>
      </c>
      <c r="M1570" s="264">
        <v>1836</v>
      </c>
      <c r="N1570" s="267">
        <v>0.96796036864877</v>
      </c>
      <c r="O1570" s="266">
        <v>60181</v>
      </c>
      <c r="P1570" s="294">
        <v>0.9</v>
      </c>
      <c r="Q1570" s="267">
        <v>0.993861264579497</v>
      </c>
      <c r="R1570" s="267">
        <v>0.986139630390144</v>
      </c>
      <c r="S1570" s="267">
        <v>0.967032967032967</v>
      </c>
      <c r="T1570" s="295">
        <v>0.0077216341893529</v>
      </c>
      <c r="U1570" s="266">
        <v>62173</v>
      </c>
      <c r="V1570" s="266">
        <v>56538</v>
      </c>
      <c r="W1570" s="267">
        <v>0.909365801875412</v>
      </c>
      <c r="X1570" s="267">
        <v>0.915899324739104</v>
      </c>
      <c r="Y1570" s="268">
        <v>0.942505133470226</v>
      </c>
      <c r="Z1570" s="268">
        <v>0.877209746774964</v>
      </c>
      <c r="AA1570" s="295">
        <v>-0.0266058087311222</v>
      </c>
      <c r="AB1570" s="264">
        <v>14030</v>
      </c>
      <c r="AC1570" s="264">
        <v>12625</v>
      </c>
      <c r="AD1570" s="264">
        <v>14827</v>
      </c>
      <c r="AE1570" s="264">
        <v>13295</v>
      </c>
      <c r="AF1570" s="268">
        <v>0.899857448325018</v>
      </c>
      <c r="AG1570" s="268">
        <v>0.896674984824981</v>
      </c>
      <c r="AH1570" s="295">
        <v>0.00318246350003637</v>
      </c>
    </row>
    <row r="1571" spans="1:34">
      <c r="A1571" s="315" t="s">
        <v>2706</v>
      </c>
      <c r="B1571" s="321" t="s">
        <v>3383</v>
      </c>
      <c r="C1571" s="293" t="s">
        <v>2930</v>
      </c>
      <c r="D1571" s="321" t="s">
        <v>2931</v>
      </c>
      <c r="E1571" s="263">
        <v>2677</v>
      </c>
      <c r="F1571" s="263">
        <v>2600</v>
      </c>
      <c r="G1571" s="263">
        <v>2555</v>
      </c>
      <c r="H1571" s="264">
        <v>3422</v>
      </c>
      <c r="I1571" s="264">
        <v>3377</v>
      </c>
      <c r="J1571" s="264">
        <v>3229</v>
      </c>
      <c r="K1571" s="264">
        <v>3837</v>
      </c>
      <c r="L1571" s="264">
        <v>3658</v>
      </c>
      <c r="M1571" s="264">
        <v>3583</v>
      </c>
      <c r="N1571" s="267">
        <v>0.979074251735897</v>
      </c>
      <c r="O1571" s="266">
        <v>103074</v>
      </c>
      <c r="P1571" s="294">
        <v>0.9</v>
      </c>
      <c r="Q1571" s="267">
        <v>0.97123645872245</v>
      </c>
      <c r="R1571" s="267">
        <v>0.986849795441262</v>
      </c>
      <c r="S1571" s="267">
        <v>0.953348970549909</v>
      </c>
      <c r="T1571" s="295">
        <v>-0.0156133367188119</v>
      </c>
      <c r="U1571" s="266">
        <v>105277</v>
      </c>
      <c r="V1571" s="266">
        <v>100092</v>
      </c>
      <c r="W1571" s="267">
        <v>0.950748976509589</v>
      </c>
      <c r="X1571" s="267">
        <v>0.95442659693687</v>
      </c>
      <c r="Y1571" s="268">
        <v>0.943600233781414</v>
      </c>
      <c r="Z1571" s="268">
        <v>0.933802449830597</v>
      </c>
      <c r="AA1571" s="295">
        <v>0.0108263631554553</v>
      </c>
      <c r="AB1571" s="264">
        <v>24226</v>
      </c>
      <c r="AC1571" s="264">
        <v>23037</v>
      </c>
      <c r="AD1571" s="264">
        <v>25232</v>
      </c>
      <c r="AE1571" s="264">
        <v>24306</v>
      </c>
      <c r="AF1571" s="268">
        <v>0.950920498637827</v>
      </c>
      <c r="AG1571" s="268">
        <v>0.963300570703868</v>
      </c>
      <c r="AH1571" s="295">
        <v>-0.012380072066041</v>
      </c>
    </row>
    <row r="1572" spans="1:34">
      <c r="A1572" s="315" t="s">
        <v>2706</v>
      </c>
      <c r="B1572" s="321" t="s">
        <v>3383</v>
      </c>
      <c r="C1572" s="293" t="s">
        <v>2932</v>
      </c>
      <c r="D1572" s="321" t="s">
        <v>2933</v>
      </c>
      <c r="E1572" s="263">
        <v>2646</v>
      </c>
      <c r="F1572" s="263">
        <v>2615</v>
      </c>
      <c r="G1572" s="263">
        <v>1775</v>
      </c>
      <c r="H1572" s="264">
        <v>2525</v>
      </c>
      <c r="I1572" s="264">
        <v>2444</v>
      </c>
      <c r="J1572" s="264">
        <v>1788</v>
      </c>
      <c r="K1572" s="264">
        <v>2797</v>
      </c>
      <c r="L1572" s="264">
        <v>2645</v>
      </c>
      <c r="M1572" s="264">
        <v>1931</v>
      </c>
      <c r="N1572" s="267">
        <v>0.888063345150402</v>
      </c>
      <c r="O1572" s="266">
        <v>83668</v>
      </c>
      <c r="P1572" s="294">
        <v>0.9</v>
      </c>
      <c r="Q1572" s="267">
        <v>0.988284202569917</v>
      </c>
      <c r="R1572" s="267">
        <v>0.967920792079208</v>
      </c>
      <c r="S1572" s="267">
        <v>0.945656060064355</v>
      </c>
      <c r="T1572" s="295">
        <v>0.020363410490709</v>
      </c>
      <c r="U1572" s="266">
        <v>94214</v>
      </c>
      <c r="V1572" s="266">
        <v>54145</v>
      </c>
      <c r="W1572" s="267">
        <v>0.574702273547456</v>
      </c>
      <c r="X1572" s="267">
        <v>0.670823885109599</v>
      </c>
      <c r="Y1572" s="268">
        <v>0.708118811881188</v>
      </c>
      <c r="Z1572" s="268">
        <v>0.690382552735073</v>
      </c>
      <c r="AA1572" s="295">
        <v>-0.0372949267715886</v>
      </c>
      <c r="AB1572" s="264">
        <v>21227</v>
      </c>
      <c r="AC1572" s="264">
        <v>12810</v>
      </c>
      <c r="AD1572" s="264">
        <v>22653</v>
      </c>
      <c r="AE1572" s="264">
        <v>12891</v>
      </c>
      <c r="AF1572" s="268">
        <v>0.603476704197484</v>
      </c>
      <c r="AG1572" s="268">
        <v>0.569063700172163</v>
      </c>
      <c r="AH1572" s="295">
        <v>0.0344130040253217</v>
      </c>
    </row>
    <row r="1573" spans="1:34">
      <c r="A1573" s="315" t="s">
        <v>2706</v>
      </c>
      <c r="B1573" s="321" t="s">
        <v>3383</v>
      </c>
      <c r="C1573" s="293" t="s">
        <v>2934</v>
      </c>
      <c r="D1573" s="321" t="s">
        <v>2935</v>
      </c>
      <c r="E1573" s="263">
        <v>1123</v>
      </c>
      <c r="F1573" s="263">
        <v>1107</v>
      </c>
      <c r="G1573" s="263">
        <v>927</v>
      </c>
      <c r="H1573" s="264">
        <v>1034</v>
      </c>
      <c r="I1573" s="264">
        <v>1013</v>
      </c>
      <c r="J1573" s="264">
        <v>883</v>
      </c>
      <c r="K1573" s="264">
        <v>1166</v>
      </c>
      <c r="L1573" s="264">
        <v>1154</v>
      </c>
      <c r="M1573" s="264">
        <v>952</v>
      </c>
      <c r="N1573" s="267">
        <v>0.972741194486983</v>
      </c>
      <c r="O1573" s="266">
        <v>38112</v>
      </c>
      <c r="P1573" s="294">
        <v>0.9</v>
      </c>
      <c r="Q1573" s="267">
        <v>0.985752448797863</v>
      </c>
      <c r="R1573" s="267">
        <v>0.979690522243714</v>
      </c>
      <c r="S1573" s="267">
        <v>0.989708404802744</v>
      </c>
      <c r="T1573" s="295">
        <v>0.00606192655414906</v>
      </c>
      <c r="U1573" s="266">
        <v>39180</v>
      </c>
      <c r="V1573" s="266">
        <v>30565</v>
      </c>
      <c r="W1573" s="267">
        <v>0.780117406840225</v>
      </c>
      <c r="X1573" s="267">
        <v>0.82546749777382</v>
      </c>
      <c r="Y1573" s="268">
        <v>0.853965183752418</v>
      </c>
      <c r="Z1573" s="268">
        <v>0.816466552315609</v>
      </c>
      <c r="AA1573" s="295">
        <v>-0.0284976859785977</v>
      </c>
      <c r="AB1573" s="264">
        <v>8647</v>
      </c>
      <c r="AC1573" s="264">
        <v>6930</v>
      </c>
      <c r="AD1573" s="264">
        <v>9567</v>
      </c>
      <c r="AE1573" s="264">
        <v>7073</v>
      </c>
      <c r="AF1573" s="268">
        <v>0.801434023360703</v>
      </c>
      <c r="AG1573" s="268">
        <v>0.739312219086443</v>
      </c>
      <c r="AH1573" s="295">
        <v>0.0621218042742602</v>
      </c>
    </row>
    <row r="1574" spans="1:34">
      <c r="A1574" s="315" t="s">
        <v>2706</v>
      </c>
      <c r="B1574" s="321" t="s">
        <v>3385</v>
      </c>
      <c r="C1574" s="293" t="s">
        <v>2936</v>
      </c>
      <c r="D1574" s="321" t="s">
        <v>2937</v>
      </c>
      <c r="E1574" s="263">
        <v>2561</v>
      </c>
      <c r="F1574" s="263">
        <v>2261</v>
      </c>
      <c r="G1574" s="263">
        <v>2054</v>
      </c>
      <c r="H1574" s="264">
        <v>3229</v>
      </c>
      <c r="I1574" s="264">
        <v>2634</v>
      </c>
      <c r="J1574" s="264">
        <v>2492</v>
      </c>
      <c r="K1574" s="264">
        <v>3588</v>
      </c>
      <c r="L1574" s="264">
        <v>2882</v>
      </c>
      <c r="M1574" s="264">
        <v>2810</v>
      </c>
      <c r="N1574" s="267">
        <v>0.890141880052004</v>
      </c>
      <c r="O1574" s="266">
        <v>94485</v>
      </c>
      <c r="P1574" s="294">
        <v>0.9</v>
      </c>
      <c r="Q1574" s="267">
        <v>0.882858258492776</v>
      </c>
      <c r="R1574" s="267">
        <v>0.81573242489935</v>
      </c>
      <c r="S1574" s="267">
        <v>0.803232998885173</v>
      </c>
      <c r="T1574" s="295">
        <v>0.0671258335934266</v>
      </c>
      <c r="U1574" s="266">
        <v>106146</v>
      </c>
      <c r="V1574" s="266">
        <v>89253</v>
      </c>
      <c r="W1574" s="267">
        <v>0.840851280312023</v>
      </c>
      <c r="X1574" s="267">
        <v>0.802030456852792</v>
      </c>
      <c r="Y1574" s="268">
        <v>0.771755961598018</v>
      </c>
      <c r="Z1574" s="268">
        <v>0.783166109253066</v>
      </c>
      <c r="AA1574" s="295">
        <v>0.0302744952547739</v>
      </c>
      <c r="AB1574" s="264">
        <v>22661</v>
      </c>
      <c r="AC1574" s="264">
        <v>18604</v>
      </c>
      <c r="AD1574" s="264">
        <v>24873</v>
      </c>
      <c r="AE1574" s="264">
        <v>20914</v>
      </c>
      <c r="AF1574" s="268">
        <v>0.820969948369445</v>
      </c>
      <c r="AG1574" s="268">
        <v>0.840831423632051</v>
      </c>
      <c r="AH1574" s="295">
        <v>-0.0198614752626055</v>
      </c>
    </row>
    <row r="1575" spans="1:34">
      <c r="A1575" s="315" t="s">
        <v>2706</v>
      </c>
      <c r="B1575" s="321" t="s">
        <v>3384</v>
      </c>
      <c r="C1575" s="293" t="s">
        <v>2938</v>
      </c>
      <c r="D1575" s="321" t="s">
        <v>2939</v>
      </c>
      <c r="E1575" s="263">
        <v>2</v>
      </c>
      <c r="F1575" s="263">
        <v>1</v>
      </c>
      <c r="G1575" s="263">
        <v>1</v>
      </c>
      <c r="H1575" s="264">
        <v>1</v>
      </c>
      <c r="I1575" s="264">
        <v>1</v>
      </c>
      <c r="J1575" s="264">
        <v>1</v>
      </c>
      <c r="K1575" s="264">
        <v>0</v>
      </c>
      <c r="L1575" s="264">
        <v>0</v>
      </c>
      <c r="M1575" s="264">
        <v>0</v>
      </c>
      <c r="N1575" s="267">
        <v>0.25</v>
      </c>
      <c r="O1575" s="266">
        <v>5</v>
      </c>
      <c r="P1575" s="294">
        <v>0.9</v>
      </c>
      <c r="Q1575" s="267">
        <v>0.5</v>
      </c>
      <c r="R1575" s="267">
        <v>1</v>
      </c>
      <c r="S1575" s="267">
        <v>0</v>
      </c>
      <c r="T1575" s="295">
        <v>-0.5</v>
      </c>
      <c r="U1575" s="266">
        <v>20</v>
      </c>
      <c r="V1575" s="266">
        <v>17</v>
      </c>
      <c r="W1575" s="267">
        <v>0.85</v>
      </c>
      <c r="X1575" s="267">
        <v>0.5</v>
      </c>
      <c r="Y1575" s="268">
        <v>1</v>
      </c>
      <c r="Z1575" s="268">
        <v>0</v>
      </c>
      <c r="AA1575" s="295">
        <v>-0.5</v>
      </c>
      <c r="AB1575" s="264">
        <v>5</v>
      </c>
      <c r="AC1575" s="264">
        <v>2</v>
      </c>
      <c r="AD1575" s="264">
        <v>8</v>
      </c>
      <c r="AE1575" s="264">
        <v>8</v>
      </c>
      <c r="AF1575" s="268">
        <v>0.4</v>
      </c>
      <c r="AG1575" s="268">
        <v>1</v>
      </c>
      <c r="AH1575" s="295">
        <v>-0.6</v>
      </c>
    </row>
    <row r="1576" spans="1:34">
      <c r="A1576" s="315" t="s">
        <v>2706</v>
      </c>
      <c r="B1576" s="321" t="s">
        <v>3385</v>
      </c>
      <c r="C1576" s="293" t="s">
        <v>2940</v>
      </c>
      <c r="D1576" s="321" t="s">
        <v>2941</v>
      </c>
      <c r="E1576" s="263">
        <v>2</v>
      </c>
      <c r="F1576" s="263">
        <v>0</v>
      </c>
      <c r="G1576" s="263">
        <v>2</v>
      </c>
      <c r="H1576" s="264">
        <v>1</v>
      </c>
      <c r="I1576" s="264">
        <v>0</v>
      </c>
      <c r="J1576" s="264">
        <v>0</v>
      </c>
      <c r="K1576" s="264">
        <v>3</v>
      </c>
      <c r="L1576" s="264">
        <v>0</v>
      </c>
      <c r="M1576" s="264">
        <v>0</v>
      </c>
      <c r="N1576" s="267">
        <v>0</v>
      </c>
      <c r="O1576" s="266">
        <v>0</v>
      </c>
      <c r="P1576" s="294">
        <v>0.9</v>
      </c>
      <c r="Q1576" s="267">
        <v>0</v>
      </c>
      <c r="R1576" s="267">
        <v>0</v>
      </c>
      <c r="S1576" s="267">
        <v>0</v>
      </c>
      <c r="T1576" s="295">
        <v>0</v>
      </c>
      <c r="U1576" s="266">
        <v>37</v>
      </c>
      <c r="V1576" s="266">
        <v>28</v>
      </c>
      <c r="W1576" s="267">
        <v>0.756756756756757</v>
      </c>
      <c r="X1576" s="267">
        <v>1</v>
      </c>
      <c r="Y1576" s="268">
        <v>0</v>
      </c>
      <c r="Z1576" s="268">
        <v>0</v>
      </c>
      <c r="AA1576" s="295">
        <v>1</v>
      </c>
      <c r="AB1576" s="264">
        <v>21</v>
      </c>
      <c r="AC1576" s="264">
        <v>17</v>
      </c>
      <c r="AD1576" s="264">
        <v>12</v>
      </c>
      <c r="AE1576" s="264">
        <v>7</v>
      </c>
      <c r="AF1576" s="268">
        <v>0.80952380952381</v>
      </c>
      <c r="AG1576" s="268">
        <v>0.583333333333333</v>
      </c>
      <c r="AH1576" s="295">
        <v>0.226190476190476</v>
      </c>
    </row>
    <row r="1577" spans="1:34">
      <c r="A1577" s="315" t="s">
        <v>2706</v>
      </c>
      <c r="B1577" s="321" t="s">
        <v>3385</v>
      </c>
      <c r="C1577" s="293" t="s">
        <v>2942</v>
      </c>
      <c r="D1577" s="321" t="s">
        <v>2943</v>
      </c>
      <c r="E1577" s="263">
        <v>0</v>
      </c>
      <c r="F1577" s="263">
        <v>0</v>
      </c>
      <c r="G1577" s="263">
        <v>0</v>
      </c>
      <c r="H1577" s="264">
        <v>0</v>
      </c>
      <c r="I1577" s="264">
        <v>0</v>
      </c>
      <c r="J1577" s="264">
        <v>0</v>
      </c>
      <c r="K1577" s="264">
        <v>1</v>
      </c>
      <c r="L1577" s="264">
        <v>0</v>
      </c>
      <c r="M1577" s="264">
        <v>1</v>
      </c>
      <c r="N1577" s="267">
        <v>0</v>
      </c>
      <c r="O1577" s="266">
        <v>0</v>
      </c>
      <c r="P1577" s="294">
        <v>0.9</v>
      </c>
      <c r="Q1577" s="267">
        <v>0</v>
      </c>
      <c r="R1577" s="267">
        <v>0</v>
      </c>
      <c r="S1577" s="267">
        <v>0</v>
      </c>
      <c r="T1577" s="295">
        <v>0</v>
      </c>
      <c r="U1577" s="266">
        <v>2</v>
      </c>
      <c r="V1577" s="266">
        <v>2</v>
      </c>
      <c r="W1577" s="267">
        <v>1</v>
      </c>
      <c r="X1577" s="267">
        <v>0</v>
      </c>
      <c r="Y1577" s="268">
        <v>0</v>
      </c>
      <c r="Z1577" s="268">
        <v>1</v>
      </c>
      <c r="AA1577" s="295">
        <v>0</v>
      </c>
      <c r="AB1577" s="264">
        <v>1</v>
      </c>
      <c r="AC1577" s="264">
        <v>1</v>
      </c>
      <c r="AD1577" s="264">
        <v>0</v>
      </c>
      <c r="AE1577" s="264">
        <v>0</v>
      </c>
      <c r="AF1577" s="268">
        <v>1</v>
      </c>
      <c r="AG1577" s="268">
        <v>0</v>
      </c>
      <c r="AH1577" s="295">
        <v>1</v>
      </c>
    </row>
    <row r="1578" spans="1:34">
      <c r="A1578" s="315" t="s">
        <v>2706</v>
      </c>
      <c r="B1578" s="321" t="s">
        <v>3385</v>
      </c>
      <c r="C1578" s="293" t="s">
        <v>2944</v>
      </c>
      <c r="D1578" s="321" t="s">
        <v>2945</v>
      </c>
      <c r="E1578" s="263">
        <v>2978</v>
      </c>
      <c r="F1578" s="263">
        <v>2595</v>
      </c>
      <c r="G1578" s="263">
        <v>2647</v>
      </c>
      <c r="H1578" s="264">
        <v>3503</v>
      </c>
      <c r="I1578" s="264">
        <v>2763</v>
      </c>
      <c r="J1578" s="264">
        <v>3172</v>
      </c>
      <c r="K1578" s="264">
        <v>4093</v>
      </c>
      <c r="L1578" s="264">
        <v>3269</v>
      </c>
      <c r="M1578" s="264">
        <v>3857</v>
      </c>
      <c r="N1578" s="267">
        <v>0.905657962109575</v>
      </c>
      <c r="O1578" s="266">
        <v>106125</v>
      </c>
      <c r="P1578" s="294">
        <v>0.9</v>
      </c>
      <c r="Q1578" s="267">
        <v>0.871390194761585</v>
      </c>
      <c r="R1578" s="267">
        <v>0.788752497858978</v>
      </c>
      <c r="S1578" s="267">
        <v>0.798680674322013</v>
      </c>
      <c r="T1578" s="295">
        <v>0.0826376969026069</v>
      </c>
      <c r="U1578" s="266">
        <v>117180</v>
      </c>
      <c r="V1578" s="266">
        <v>109722</v>
      </c>
      <c r="W1578" s="267">
        <v>0.936354326676907</v>
      </c>
      <c r="X1578" s="267">
        <v>0.88885157824043</v>
      </c>
      <c r="Y1578" s="268">
        <v>0.905509563231516</v>
      </c>
      <c r="Z1578" s="268">
        <v>0.942340581480577</v>
      </c>
      <c r="AA1578" s="295">
        <v>-0.0166579849910861</v>
      </c>
      <c r="AB1578" s="264">
        <v>25135</v>
      </c>
      <c r="AC1578" s="264">
        <v>23176</v>
      </c>
      <c r="AD1578" s="264">
        <v>27904</v>
      </c>
      <c r="AE1578" s="264">
        <v>26315</v>
      </c>
      <c r="AF1578" s="268">
        <v>0.922060871295007</v>
      </c>
      <c r="AG1578" s="268">
        <v>0.943054759174312</v>
      </c>
      <c r="AH1578" s="295">
        <v>-0.020993887879305</v>
      </c>
    </row>
    <row r="1579" spans="1:34">
      <c r="A1579" s="315" t="s">
        <v>2706</v>
      </c>
      <c r="B1579" s="321" t="s">
        <v>3385</v>
      </c>
      <c r="C1579" s="293" t="s">
        <v>2946</v>
      </c>
      <c r="D1579" s="321" t="s">
        <v>2947</v>
      </c>
      <c r="E1579" s="263">
        <v>1766</v>
      </c>
      <c r="F1579" s="263">
        <v>1304</v>
      </c>
      <c r="G1579" s="263">
        <v>1333</v>
      </c>
      <c r="H1579" s="264">
        <v>1433</v>
      </c>
      <c r="I1579" s="264">
        <v>1263</v>
      </c>
      <c r="J1579" s="264">
        <v>1220</v>
      </c>
      <c r="K1579" s="264">
        <v>1800</v>
      </c>
      <c r="L1579" s="264">
        <v>1622</v>
      </c>
      <c r="M1579" s="264">
        <v>1544</v>
      </c>
      <c r="N1579" s="267">
        <v>0.8706324760483</v>
      </c>
      <c r="O1579" s="266">
        <v>46073</v>
      </c>
      <c r="P1579" s="294">
        <v>0.9</v>
      </c>
      <c r="Q1579" s="267">
        <v>0.738391845979615</v>
      </c>
      <c r="R1579" s="267">
        <v>0.881367759944173</v>
      </c>
      <c r="S1579" s="267">
        <v>0.901111111111111</v>
      </c>
      <c r="T1579" s="295">
        <v>-0.142975913964558</v>
      </c>
      <c r="U1579" s="266">
        <v>52919</v>
      </c>
      <c r="V1579" s="266">
        <v>45489</v>
      </c>
      <c r="W1579" s="267">
        <v>0.859596742190896</v>
      </c>
      <c r="X1579" s="267">
        <v>0.754813137032843</v>
      </c>
      <c r="Y1579" s="268">
        <v>0.851360781577111</v>
      </c>
      <c r="Z1579" s="268">
        <v>0.857777777777778</v>
      </c>
      <c r="AA1579" s="295">
        <v>-0.0965476445442683</v>
      </c>
      <c r="AB1579" s="264">
        <v>11755</v>
      </c>
      <c r="AC1579" s="264">
        <v>10075</v>
      </c>
      <c r="AD1579" s="264">
        <v>12267</v>
      </c>
      <c r="AE1579" s="264">
        <v>10312</v>
      </c>
      <c r="AF1579" s="268">
        <v>0.857082092726499</v>
      </c>
      <c r="AG1579" s="268">
        <v>0.840629330724709</v>
      </c>
      <c r="AH1579" s="295">
        <v>0.0164527620017908</v>
      </c>
    </row>
    <row r="1580" spans="1:34">
      <c r="A1580" s="315" t="s">
        <v>2706</v>
      </c>
      <c r="B1580" s="321" t="s">
        <v>3383</v>
      </c>
      <c r="C1580" s="293" t="s">
        <v>2948</v>
      </c>
      <c r="D1580" s="321" t="s">
        <v>2949</v>
      </c>
      <c r="E1580" s="263">
        <v>1258</v>
      </c>
      <c r="F1580" s="263">
        <v>1256</v>
      </c>
      <c r="G1580" s="263">
        <v>1227</v>
      </c>
      <c r="H1580" s="264">
        <v>1555</v>
      </c>
      <c r="I1580" s="264">
        <v>1553</v>
      </c>
      <c r="J1580" s="264">
        <v>1519</v>
      </c>
      <c r="K1580" s="264">
        <v>1299</v>
      </c>
      <c r="L1580" s="264">
        <v>1295</v>
      </c>
      <c r="M1580" s="264">
        <v>1260</v>
      </c>
      <c r="N1580" s="267">
        <v>0.999027675670548</v>
      </c>
      <c r="O1580" s="266">
        <v>42126</v>
      </c>
      <c r="P1580" s="294">
        <v>0.9</v>
      </c>
      <c r="Q1580" s="267">
        <v>0.998410174880763</v>
      </c>
      <c r="R1580" s="267">
        <v>0.998713826366559</v>
      </c>
      <c r="S1580" s="267">
        <v>0.996920708237105</v>
      </c>
      <c r="T1580" s="295">
        <v>-0.000303651485796363</v>
      </c>
      <c r="U1580" s="266">
        <v>42167</v>
      </c>
      <c r="V1580" s="266">
        <v>41195</v>
      </c>
      <c r="W1580" s="267">
        <v>0.976948798823725</v>
      </c>
      <c r="X1580" s="267">
        <v>0.975357710651828</v>
      </c>
      <c r="Y1580" s="268">
        <v>0.976848874598071</v>
      </c>
      <c r="Z1580" s="268">
        <v>0.969976905311778</v>
      </c>
      <c r="AA1580" s="295">
        <v>-0.00149116394624249</v>
      </c>
      <c r="AB1580" s="264">
        <v>9852</v>
      </c>
      <c r="AC1580" s="264">
        <v>9621</v>
      </c>
      <c r="AD1580" s="264">
        <v>10077</v>
      </c>
      <c r="AE1580" s="264">
        <v>9857</v>
      </c>
      <c r="AF1580" s="268">
        <v>0.976552984165652</v>
      </c>
      <c r="AG1580" s="268">
        <v>0.97816810558698</v>
      </c>
      <c r="AH1580" s="295">
        <v>-0.00161512142132858</v>
      </c>
    </row>
    <row r="1581" spans="1:34">
      <c r="A1581" s="315" t="s">
        <v>2706</v>
      </c>
      <c r="B1581" s="321" t="s">
        <v>3386</v>
      </c>
      <c r="C1581" s="293" t="s">
        <v>2950</v>
      </c>
      <c r="D1581" s="321" t="s">
        <v>2951</v>
      </c>
      <c r="E1581" s="263">
        <v>2214</v>
      </c>
      <c r="F1581" s="263">
        <v>2143</v>
      </c>
      <c r="G1581" s="263">
        <v>1526</v>
      </c>
      <c r="H1581" s="264">
        <v>2489</v>
      </c>
      <c r="I1581" s="264">
        <v>2193</v>
      </c>
      <c r="J1581" s="264">
        <v>1694</v>
      </c>
      <c r="K1581" s="264">
        <v>2768</v>
      </c>
      <c r="L1581" s="264">
        <v>2645</v>
      </c>
      <c r="M1581" s="264">
        <v>2094</v>
      </c>
      <c r="N1581" s="267">
        <v>0.96379191811168</v>
      </c>
      <c r="O1581" s="266">
        <v>63085</v>
      </c>
      <c r="P1581" s="294">
        <v>0.9</v>
      </c>
      <c r="Q1581" s="267">
        <v>0.967931345980126</v>
      </c>
      <c r="R1581" s="267">
        <v>0.881076737645641</v>
      </c>
      <c r="S1581" s="267">
        <v>0.955563583815029</v>
      </c>
      <c r="T1581" s="295">
        <v>0.0868546083344855</v>
      </c>
      <c r="U1581" s="266">
        <v>65455</v>
      </c>
      <c r="V1581" s="266">
        <v>53497</v>
      </c>
      <c r="W1581" s="267">
        <v>0.817309602016653</v>
      </c>
      <c r="X1581" s="267">
        <v>0.689250225835592</v>
      </c>
      <c r="Y1581" s="268">
        <v>0.680594616311772</v>
      </c>
      <c r="Z1581" s="268">
        <v>0.75650289017341</v>
      </c>
      <c r="AA1581" s="295">
        <v>0.00865560952381994</v>
      </c>
      <c r="AB1581" s="264">
        <v>16055</v>
      </c>
      <c r="AC1581" s="264">
        <v>12219</v>
      </c>
      <c r="AD1581" s="264">
        <v>15883</v>
      </c>
      <c r="AE1581" s="264">
        <v>12957</v>
      </c>
      <c r="AF1581" s="268">
        <v>0.761071317346621</v>
      </c>
      <c r="AG1581" s="268">
        <v>0.815777875716175</v>
      </c>
      <c r="AH1581" s="295">
        <v>-0.0547065583695535</v>
      </c>
    </row>
    <row r="1582" spans="1:34">
      <c r="A1582" s="315" t="s">
        <v>2706</v>
      </c>
      <c r="B1582" s="321" t="s">
        <v>3384</v>
      </c>
      <c r="C1582" s="293" t="s">
        <v>2952</v>
      </c>
      <c r="D1582" s="321" t="s">
        <v>2953</v>
      </c>
      <c r="E1582" s="263">
        <v>1488</v>
      </c>
      <c r="F1582" s="263">
        <v>1454</v>
      </c>
      <c r="G1582" s="263">
        <v>1406</v>
      </c>
      <c r="H1582" s="264">
        <v>1870</v>
      </c>
      <c r="I1582" s="264">
        <v>1795</v>
      </c>
      <c r="J1582" s="264">
        <v>1723</v>
      </c>
      <c r="K1582" s="264">
        <v>2093</v>
      </c>
      <c r="L1582" s="264">
        <v>2035</v>
      </c>
      <c r="M1582" s="264">
        <v>1930</v>
      </c>
      <c r="N1582" s="267">
        <v>0.965413310934335</v>
      </c>
      <c r="O1582" s="266">
        <v>58617</v>
      </c>
      <c r="P1582" s="294">
        <v>0.9</v>
      </c>
      <c r="Q1582" s="267">
        <v>0.977150537634409</v>
      </c>
      <c r="R1582" s="267">
        <v>0.959893048128342</v>
      </c>
      <c r="S1582" s="267">
        <v>0.972288580984233</v>
      </c>
      <c r="T1582" s="295">
        <v>0.0172574895060664</v>
      </c>
      <c r="U1582" s="266">
        <v>60717</v>
      </c>
      <c r="V1582" s="266">
        <v>56362</v>
      </c>
      <c r="W1582" s="267">
        <v>0.928273794818585</v>
      </c>
      <c r="X1582" s="267">
        <v>0.94489247311828</v>
      </c>
      <c r="Y1582" s="268">
        <v>0.921390374331551</v>
      </c>
      <c r="Z1582" s="268">
        <v>0.922121356903966</v>
      </c>
      <c r="AA1582" s="295">
        <v>0.0235020987867288</v>
      </c>
      <c r="AB1582" s="264">
        <v>13528</v>
      </c>
      <c r="AC1582" s="264">
        <v>12680</v>
      </c>
      <c r="AD1582" s="264">
        <v>14288</v>
      </c>
      <c r="AE1582" s="264">
        <v>13377</v>
      </c>
      <c r="AF1582" s="268">
        <v>0.937315198107629</v>
      </c>
      <c r="AG1582" s="268">
        <v>0.936240201567749</v>
      </c>
      <c r="AH1582" s="295">
        <v>0.00107499653987952</v>
      </c>
    </row>
    <row r="1583" spans="1:34">
      <c r="A1583" s="315" t="s">
        <v>2706</v>
      </c>
      <c r="B1583" s="321" t="s">
        <v>3383</v>
      </c>
      <c r="C1583" s="293" t="s">
        <v>2954</v>
      </c>
      <c r="D1583" s="321" t="s">
        <v>2955</v>
      </c>
      <c r="E1583" s="263">
        <v>1056</v>
      </c>
      <c r="F1583" s="263">
        <v>1055</v>
      </c>
      <c r="G1583" s="263">
        <v>983</v>
      </c>
      <c r="H1583" s="264">
        <v>1001</v>
      </c>
      <c r="I1583" s="264">
        <v>923</v>
      </c>
      <c r="J1583" s="264">
        <v>907</v>
      </c>
      <c r="K1583" s="264">
        <v>1172</v>
      </c>
      <c r="L1583" s="264">
        <v>1131</v>
      </c>
      <c r="M1583" s="264">
        <v>898</v>
      </c>
      <c r="N1583" s="267">
        <v>0.96100428791025</v>
      </c>
      <c r="O1583" s="266">
        <v>35635</v>
      </c>
      <c r="P1583" s="294">
        <v>0.9</v>
      </c>
      <c r="Q1583" s="267">
        <v>0.99905303030303</v>
      </c>
      <c r="R1583" s="267">
        <v>0.922077922077922</v>
      </c>
      <c r="S1583" s="267">
        <v>0.965017064846416</v>
      </c>
      <c r="T1583" s="295">
        <v>0.0769751082251082</v>
      </c>
      <c r="U1583" s="266">
        <v>37081</v>
      </c>
      <c r="V1583" s="266">
        <v>29450</v>
      </c>
      <c r="W1583" s="267">
        <v>0.794207275963431</v>
      </c>
      <c r="X1583" s="267">
        <v>0.930871212121212</v>
      </c>
      <c r="Y1583" s="268">
        <v>0.906093906093906</v>
      </c>
      <c r="Z1583" s="268">
        <v>0.766211604095563</v>
      </c>
      <c r="AA1583" s="295">
        <v>0.0247773060273061</v>
      </c>
      <c r="AB1583" s="264">
        <v>8416</v>
      </c>
      <c r="AC1583" s="264">
        <v>6762</v>
      </c>
      <c r="AD1583" s="264">
        <v>8987</v>
      </c>
      <c r="AE1583" s="264">
        <v>7217</v>
      </c>
      <c r="AF1583" s="268">
        <v>0.803469581749049</v>
      </c>
      <c r="AG1583" s="268">
        <v>0.803048848336486</v>
      </c>
      <c r="AH1583" s="295">
        <v>0.000420733412563434</v>
      </c>
    </row>
    <row r="1584" spans="1:34">
      <c r="A1584" s="315" t="s">
        <v>2706</v>
      </c>
      <c r="B1584" s="321" t="s">
        <v>3383</v>
      </c>
      <c r="C1584" s="293" t="s">
        <v>2956</v>
      </c>
      <c r="D1584" s="321" t="s">
        <v>2957</v>
      </c>
      <c r="E1584" s="263">
        <v>1863</v>
      </c>
      <c r="F1584" s="263">
        <v>1828</v>
      </c>
      <c r="G1584" s="263">
        <v>1314</v>
      </c>
      <c r="H1584" s="264">
        <v>1858</v>
      </c>
      <c r="I1584" s="264">
        <v>1686</v>
      </c>
      <c r="J1584" s="264">
        <v>1283</v>
      </c>
      <c r="K1584" s="264">
        <v>2292</v>
      </c>
      <c r="L1584" s="264">
        <v>2011</v>
      </c>
      <c r="M1584" s="264">
        <v>1404</v>
      </c>
      <c r="N1584" s="267">
        <v>0.858185993787448</v>
      </c>
      <c r="O1584" s="266">
        <v>58294</v>
      </c>
      <c r="P1584" s="294">
        <v>0.9</v>
      </c>
      <c r="Q1584" s="267">
        <v>0.981213097155126</v>
      </c>
      <c r="R1584" s="267">
        <v>0.907427341227126</v>
      </c>
      <c r="S1584" s="267">
        <v>0.87739965095986</v>
      </c>
      <c r="T1584" s="295">
        <v>0.0737857559280002</v>
      </c>
      <c r="U1584" s="266">
        <v>67927</v>
      </c>
      <c r="V1584" s="266">
        <v>44101</v>
      </c>
      <c r="W1584" s="267">
        <v>0.649241097060079</v>
      </c>
      <c r="X1584" s="267">
        <v>0.705314009661836</v>
      </c>
      <c r="Y1584" s="268">
        <v>0.690527448869752</v>
      </c>
      <c r="Z1584" s="268">
        <v>0.612565445026178</v>
      </c>
      <c r="AA1584" s="295">
        <v>0.0147865607920834</v>
      </c>
      <c r="AB1584" s="264">
        <v>15510</v>
      </c>
      <c r="AC1584" s="264">
        <v>10252</v>
      </c>
      <c r="AD1584" s="264">
        <v>15939</v>
      </c>
      <c r="AE1584" s="264">
        <v>9992</v>
      </c>
      <c r="AF1584" s="268">
        <v>0.660992907801418</v>
      </c>
      <c r="AG1584" s="268">
        <v>0.626890018194366</v>
      </c>
      <c r="AH1584" s="295">
        <v>0.0341028896070523</v>
      </c>
    </row>
    <row r="1585" spans="1:34">
      <c r="A1585" s="315" t="s">
        <v>2706</v>
      </c>
      <c r="B1585" s="321" t="s">
        <v>3383</v>
      </c>
      <c r="C1585" s="293" t="s">
        <v>2958</v>
      </c>
      <c r="D1585" s="321" t="s">
        <v>2959</v>
      </c>
      <c r="E1585" s="263">
        <v>0</v>
      </c>
      <c r="F1585" s="263">
        <v>1</v>
      </c>
      <c r="G1585" s="263">
        <v>0</v>
      </c>
      <c r="H1585" s="264">
        <v>0</v>
      </c>
      <c r="I1585" s="264">
        <v>0</v>
      </c>
      <c r="J1585" s="264">
        <v>0</v>
      </c>
      <c r="K1585" s="264">
        <v>0</v>
      </c>
      <c r="L1585" s="264">
        <v>0</v>
      </c>
      <c r="M1585" s="264">
        <v>0</v>
      </c>
      <c r="N1585" s="267">
        <v>0.444444444444444</v>
      </c>
      <c r="O1585" s="266">
        <v>4</v>
      </c>
      <c r="P1585" s="294">
        <v>0.9</v>
      </c>
      <c r="Q1585" s="267">
        <v>0</v>
      </c>
      <c r="R1585" s="267">
        <v>0</v>
      </c>
      <c r="S1585" s="267">
        <v>0</v>
      </c>
      <c r="T1585" s="295">
        <v>0</v>
      </c>
      <c r="U1585" s="266">
        <v>9</v>
      </c>
      <c r="V1585" s="266">
        <v>1</v>
      </c>
      <c r="W1585" s="267">
        <v>0.111111111111111</v>
      </c>
      <c r="X1585" s="267">
        <v>0</v>
      </c>
      <c r="Y1585" s="268">
        <v>0</v>
      </c>
      <c r="Z1585" s="268">
        <v>0</v>
      </c>
      <c r="AA1585" s="295">
        <v>0</v>
      </c>
      <c r="AB1585" s="264">
        <v>1</v>
      </c>
      <c r="AC1585" s="264">
        <v>0</v>
      </c>
      <c r="AD1585" s="264">
        <v>5</v>
      </c>
      <c r="AE1585" s="264">
        <v>0</v>
      </c>
      <c r="AF1585" s="268">
        <v>0</v>
      </c>
      <c r="AG1585" s="268">
        <v>0</v>
      </c>
      <c r="AH1585" s="295">
        <v>0</v>
      </c>
    </row>
    <row r="1586" spans="1:34">
      <c r="A1586" s="315" t="s">
        <v>2706</v>
      </c>
      <c r="B1586" s="321" t="s">
        <v>3383</v>
      </c>
      <c r="C1586" s="293" t="s">
        <v>2960</v>
      </c>
      <c r="D1586" s="321" t="s">
        <v>2961</v>
      </c>
      <c r="E1586" s="263">
        <v>2373</v>
      </c>
      <c r="F1586" s="263">
        <v>2313</v>
      </c>
      <c r="G1586" s="263">
        <v>2087</v>
      </c>
      <c r="H1586" s="264">
        <v>2931</v>
      </c>
      <c r="I1586" s="264">
        <v>2762</v>
      </c>
      <c r="J1586" s="264">
        <v>2430</v>
      </c>
      <c r="K1586" s="264">
        <v>3429</v>
      </c>
      <c r="L1586" s="264">
        <v>3224</v>
      </c>
      <c r="M1586" s="264">
        <v>2965</v>
      </c>
      <c r="N1586" s="267">
        <v>0.982935117786495</v>
      </c>
      <c r="O1586" s="266">
        <v>93715</v>
      </c>
      <c r="P1586" s="294">
        <v>0.9</v>
      </c>
      <c r="Q1586" s="267">
        <v>0.974715549936789</v>
      </c>
      <c r="R1586" s="267">
        <v>0.942340498123507</v>
      </c>
      <c r="S1586" s="267">
        <v>0.940215806357539</v>
      </c>
      <c r="T1586" s="295">
        <v>0.0323750518132816</v>
      </c>
      <c r="U1586" s="266">
        <v>95342</v>
      </c>
      <c r="V1586" s="266">
        <v>85202</v>
      </c>
      <c r="W1586" s="267">
        <v>0.893646032178893</v>
      </c>
      <c r="X1586" s="267">
        <v>0.879477454698694</v>
      </c>
      <c r="Y1586" s="268">
        <v>0.82906857727738</v>
      </c>
      <c r="Z1586" s="268">
        <v>0.864683581219014</v>
      </c>
      <c r="AA1586" s="295">
        <v>0.0504088774213139</v>
      </c>
      <c r="AB1586" s="264">
        <v>21489</v>
      </c>
      <c r="AC1586" s="264">
        <v>18894</v>
      </c>
      <c r="AD1586" s="264">
        <v>22806</v>
      </c>
      <c r="AE1586" s="264">
        <v>20559</v>
      </c>
      <c r="AF1586" s="268">
        <v>0.879240541672484</v>
      </c>
      <c r="AG1586" s="268">
        <v>0.901473296500921</v>
      </c>
      <c r="AH1586" s="295">
        <v>-0.0222327548284372</v>
      </c>
    </row>
    <row r="1587" spans="1:34">
      <c r="A1587" s="315" t="s">
        <v>2706</v>
      </c>
      <c r="B1587" s="321" t="s">
        <v>3383</v>
      </c>
      <c r="C1587" s="293" t="s">
        <v>40</v>
      </c>
      <c r="D1587" s="321" t="s">
        <v>2962</v>
      </c>
      <c r="E1587" s="263">
        <v>0</v>
      </c>
      <c r="F1587" s="263">
        <v>0</v>
      </c>
      <c r="G1587" s="263">
        <v>0</v>
      </c>
      <c r="H1587" s="264">
        <v>0</v>
      </c>
      <c r="I1587" s="264">
        <v>0</v>
      </c>
      <c r="J1587" s="264">
        <v>0</v>
      </c>
      <c r="K1587" s="264">
        <v>0</v>
      </c>
      <c r="L1587" s="264">
        <v>0</v>
      </c>
      <c r="M1587" s="264">
        <v>0</v>
      </c>
      <c r="N1587" s="267">
        <v>0</v>
      </c>
      <c r="O1587" s="266">
        <v>0</v>
      </c>
      <c r="P1587" s="294">
        <v>0.9</v>
      </c>
      <c r="Q1587" s="267">
        <v>0</v>
      </c>
      <c r="R1587" s="267">
        <v>0</v>
      </c>
      <c r="S1587" s="267">
        <v>0</v>
      </c>
      <c r="T1587" s="295">
        <v>0</v>
      </c>
      <c r="U1587" s="266">
        <v>0</v>
      </c>
      <c r="V1587" s="266">
        <v>0</v>
      </c>
      <c r="W1587" s="267">
        <v>0</v>
      </c>
      <c r="X1587" s="267">
        <v>0</v>
      </c>
      <c r="Y1587" s="268">
        <v>0</v>
      </c>
      <c r="Z1587" s="268">
        <v>0</v>
      </c>
      <c r="AA1587" s="295">
        <v>0</v>
      </c>
      <c r="AB1587" s="264">
        <v>0</v>
      </c>
      <c r="AC1587" s="264">
        <v>0</v>
      </c>
      <c r="AD1587" s="264">
        <v>0</v>
      </c>
      <c r="AE1587" s="264">
        <v>0</v>
      </c>
      <c r="AF1587" s="268">
        <v>0</v>
      </c>
      <c r="AG1587" s="268">
        <v>0</v>
      </c>
      <c r="AH1587" s="295">
        <v>0</v>
      </c>
    </row>
    <row r="1588" spans="1:34">
      <c r="A1588" s="315" t="s">
        <v>2706</v>
      </c>
      <c r="B1588" s="321" t="s">
        <v>3386</v>
      </c>
      <c r="C1588" s="293" t="s">
        <v>2963</v>
      </c>
      <c r="D1588" s="321" t="s">
        <v>2964</v>
      </c>
      <c r="E1588" s="263">
        <v>874</v>
      </c>
      <c r="F1588" s="263">
        <v>873</v>
      </c>
      <c r="G1588" s="263">
        <v>596</v>
      </c>
      <c r="H1588" s="264">
        <v>1459</v>
      </c>
      <c r="I1588" s="264">
        <v>1391</v>
      </c>
      <c r="J1588" s="264">
        <v>766</v>
      </c>
      <c r="K1588" s="264">
        <v>1619</v>
      </c>
      <c r="L1588" s="264">
        <v>1525</v>
      </c>
      <c r="M1588" s="264">
        <v>868</v>
      </c>
      <c r="N1588" s="267">
        <v>0.962334365857856</v>
      </c>
      <c r="O1588" s="266">
        <v>44737</v>
      </c>
      <c r="P1588" s="294">
        <v>0.9</v>
      </c>
      <c r="Q1588" s="267">
        <v>0.998855835240275</v>
      </c>
      <c r="R1588" s="267">
        <v>0.953392734749829</v>
      </c>
      <c r="S1588" s="267">
        <v>0.941939468807906</v>
      </c>
      <c r="T1588" s="295">
        <v>0.0454631004904459</v>
      </c>
      <c r="U1588" s="266">
        <v>46488</v>
      </c>
      <c r="V1588" s="266">
        <v>25149</v>
      </c>
      <c r="W1588" s="267">
        <v>0.540978316985028</v>
      </c>
      <c r="X1588" s="267">
        <v>0.681922196796339</v>
      </c>
      <c r="Y1588" s="268">
        <v>0.525017135023989</v>
      </c>
      <c r="Z1588" s="268">
        <v>0.536133415688697</v>
      </c>
      <c r="AA1588" s="295">
        <v>0.15690506177235</v>
      </c>
      <c r="AB1588" s="264">
        <v>10267</v>
      </c>
      <c r="AC1588" s="264">
        <v>5532</v>
      </c>
      <c r="AD1588" s="264">
        <v>11796</v>
      </c>
      <c r="AE1588" s="264">
        <v>6519</v>
      </c>
      <c r="AF1588" s="268">
        <v>0.538813674880686</v>
      </c>
      <c r="AG1588" s="268">
        <v>0.55264496439471</v>
      </c>
      <c r="AH1588" s="295">
        <v>-0.0138312895140245</v>
      </c>
    </row>
    <row r="1589" spans="1:34">
      <c r="A1589" s="315" t="s">
        <v>2706</v>
      </c>
      <c r="B1589" s="321" t="s">
        <v>3388</v>
      </c>
      <c r="C1589" s="293" t="s">
        <v>2965</v>
      </c>
      <c r="D1589" s="321" t="s">
        <v>2966</v>
      </c>
      <c r="E1589" s="263">
        <v>0</v>
      </c>
      <c r="F1589" s="263">
        <v>0</v>
      </c>
      <c r="G1589" s="263">
        <v>0</v>
      </c>
      <c r="H1589" s="264">
        <v>1</v>
      </c>
      <c r="I1589" s="264">
        <v>0</v>
      </c>
      <c r="J1589" s="264">
        <v>0</v>
      </c>
      <c r="K1589" s="264">
        <v>0</v>
      </c>
      <c r="L1589" s="264">
        <v>0</v>
      </c>
      <c r="M1589" s="264">
        <v>0</v>
      </c>
      <c r="N1589" s="267">
        <v>0</v>
      </c>
      <c r="O1589" s="266">
        <v>0</v>
      </c>
      <c r="P1589" s="294">
        <v>0.9</v>
      </c>
      <c r="Q1589" s="267">
        <v>0</v>
      </c>
      <c r="R1589" s="267">
        <v>0</v>
      </c>
      <c r="S1589" s="267">
        <v>0</v>
      </c>
      <c r="T1589" s="295">
        <v>0</v>
      </c>
      <c r="U1589" s="266">
        <v>1</v>
      </c>
      <c r="V1589" s="266">
        <v>0</v>
      </c>
      <c r="W1589" s="267">
        <v>0</v>
      </c>
      <c r="X1589" s="267">
        <v>0</v>
      </c>
      <c r="Y1589" s="268">
        <v>0</v>
      </c>
      <c r="Z1589" s="268">
        <v>0</v>
      </c>
      <c r="AA1589" s="295">
        <v>0</v>
      </c>
      <c r="AB1589" s="264">
        <v>1</v>
      </c>
      <c r="AC1589" s="264">
        <v>0</v>
      </c>
      <c r="AD1589" s="264">
        <v>0</v>
      </c>
      <c r="AE1589" s="264">
        <v>0</v>
      </c>
      <c r="AF1589" s="268">
        <v>0</v>
      </c>
      <c r="AG1589" s="268">
        <v>0</v>
      </c>
      <c r="AH1589" s="295">
        <v>0</v>
      </c>
    </row>
    <row r="1590" spans="1:34">
      <c r="A1590" s="315" t="s">
        <v>2706</v>
      </c>
      <c r="B1590" s="321" t="s">
        <v>3386</v>
      </c>
      <c r="C1590" s="293" t="s">
        <v>2967</v>
      </c>
      <c r="D1590" s="321" t="s">
        <v>2968</v>
      </c>
      <c r="E1590" s="263">
        <v>3309</v>
      </c>
      <c r="F1590" s="263">
        <v>3115</v>
      </c>
      <c r="G1590" s="263">
        <v>2913</v>
      </c>
      <c r="H1590" s="264">
        <v>3229</v>
      </c>
      <c r="I1590" s="264">
        <v>3222</v>
      </c>
      <c r="J1590" s="264">
        <v>2752</v>
      </c>
      <c r="K1590" s="264">
        <v>4025</v>
      </c>
      <c r="L1590" s="264">
        <v>4019</v>
      </c>
      <c r="M1590" s="264">
        <v>3481</v>
      </c>
      <c r="N1590" s="267">
        <v>0.988339416970849</v>
      </c>
      <c r="O1590" s="266">
        <v>98829</v>
      </c>
      <c r="P1590" s="294">
        <v>0.9</v>
      </c>
      <c r="Q1590" s="267">
        <v>0.941372015714717</v>
      </c>
      <c r="R1590" s="267">
        <v>0.997832146175286</v>
      </c>
      <c r="S1590" s="267">
        <v>0.998509316770186</v>
      </c>
      <c r="T1590" s="295">
        <v>-0.0564601304605691</v>
      </c>
      <c r="U1590" s="266">
        <v>99995</v>
      </c>
      <c r="V1590" s="266">
        <v>87635</v>
      </c>
      <c r="W1590" s="267">
        <v>0.876393819690985</v>
      </c>
      <c r="X1590" s="267">
        <v>0.880326382592928</v>
      </c>
      <c r="Y1590" s="268">
        <v>0.852276246515949</v>
      </c>
      <c r="Z1590" s="268">
        <v>0.864844720496894</v>
      </c>
      <c r="AA1590" s="295">
        <v>0.0280501360769791</v>
      </c>
      <c r="AB1590" s="264">
        <v>23367</v>
      </c>
      <c r="AC1590" s="264">
        <v>20605</v>
      </c>
      <c r="AD1590" s="264">
        <v>24034</v>
      </c>
      <c r="AE1590" s="264">
        <v>20978</v>
      </c>
      <c r="AF1590" s="268">
        <v>0.881799118414859</v>
      </c>
      <c r="AG1590" s="268">
        <v>0.872846800366148</v>
      </c>
      <c r="AH1590" s="295">
        <v>0.00895231804871066</v>
      </c>
    </row>
    <row r="1591" spans="1:34">
      <c r="A1591" s="315" t="s">
        <v>2706</v>
      </c>
      <c r="B1591" s="321" t="s">
        <v>3386</v>
      </c>
      <c r="C1591" s="293" t="s">
        <v>2969</v>
      </c>
      <c r="D1591" s="321" t="s">
        <v>2970</v>
      </c>
      <c r="E1591" s="263">
        <v>2094</v>
      </c>
      <c r="F1591" s="263">
        <v>1976</v>
      </c>
      <c r="G1591" s="263">
        <v>1917</v>
      </c>
      <c r="H1591" s="264">
        <v>2355</v>
      </c>
      <c r="I1591" s="264">
        <v>2153</v>
      </c>
      <c r="J1591" s="264">
        <v>2058</v>
      </c>
      <c r="K1591" s="264">
        <v>2545</v>
      </c>
      <c r="L1591" s="264">
        <v>2351</v>
      </c>
      <c r="M1591" s="264">
        <v>2332</v>
      </c>
      <c r="N1591" s="267">
        <v>0.937885050917787</v>
      </c>
      <c r="O1591" s="266">
        <v>59219</v>
      </c>
      <c r="P1591" s="294">
        <v>0.9</v>
      </c>
      <c r="Q1591" s="267">
        <v>0.943648519579752</v>
      </c>
      <c r="R1591" s="267">
        <v>0.914225053078556</v>
      </c>
      <c r="S1591" s="267">
        <v>0.9237721021611</v>
      </c>
      <c r="T1591" s="295">
        <v>0.0294234665011954</v>
      </c>
      <c r="U1591" s="266">
        <v>63141</v>
      </c>
      <c r="V1591" s="266">
        <v>56999</v>
      </c>
      <c r="W1591" s="267">
        <v>0.902725645776912</v>
      </c>
      <c r="X1591" s="267">
        <v>0.915472779369627</v>
      </c>
      <c r="Y1591" s="268">
        <v>0.873885350318471</v>
      </c>
      <c r="Z1591" s="268">
        <v>0.916306483300589</v>
      </c>
      <c r="AA1591" s="295">
        <v>0.0415874290511561</v>
      </c>
      <c r="AB1591" s="264">
        <v>15642</v>
      </c>
      <c r="AC1591" s="264">
        <v>14021</v>
      </c>
      <c r="AD1591" s="264">
        <v>15676</v>
      </c>
      <c r="AE1591" s="264">
        <v>14111</v>
      </c>
      <c r="AF1591" s="268">
        <v>0.896368750799131</v>
      </c>
      <c r="AG1591" s="268">
        <v>0.900165858637408</v>
      </c>
      <c r="AH1591" s="295">
        <v>-0.00379710783827691</v>
      </c>
    </row>
    <row r="1592" spans="1:34">
      <c r="A1592" s="315" t="s">
        <v>2706</v>
      </c>
      <c r="B1592" s="321" t="s">
        <v>3383</v>
      </c>
      <c r="C1592" s="293" t="s">
        <v>2971</v>
      </c>
      <c r="D1592" s="321" t="s">
        <v>2972</v>
      </c>
      <c r="E1592" s="263">
        <v>1186</v>
      </c>
      <c r="F1592" s="263">
        <v>1153</v>
      </c>
      <c r="G1592" s="263">
        <v>825</v>
      </c>
      <c r="H1592" s="264">
        <v>1133</v>
      </c>
      <c r="I1592" s="264">
        <v>1109</v>
      </c>
      <c r="J1592" s="264">
        <v>770</v>
      </c>
      <c r="K1592" s="264">
        <v>1360</v>
      </c>
      <c r="L1592" s="264">
        <v>1276</v>
      </c>
      <c r="M1592" s="264">
        <v>840</v>
      </c>
      <c r="N1592" s="267">
        <v>0.949807411660566</v>
      </c>
      <c r="O1592" s="266">
        <v>39701</v>
      </c>
      <c r="P1592" s="294">
        <v>0.9</v>
      </c>
      <c r="Q1592" s="267">
        <v>0.972175379426644</v>
      </c>
      <c r="R1592" s="267">
        <v>0.978817299205649</v>
      </c>
      <c r="S1592" s="267">
        <v>0.938235294117647</v>
      </c>
      <c r="T1592" s="295">
        <v>-0.00664191977900452</v>
      </c>
      <c r="U1592" s="266">
        <v>41799</v>
      </c>
      <c r="V1592" s="266">
        <v>26788</v>
      </c>
      <c r="W1592" s="267">
        <v>0.640876575994641</v>
      </c>
      <c r="X1592" s="267">
        <v>0.695615514333895</v>
      </c>
      <c r="Y1592" s="268">
        <v>0.679611650485437</v>
      </c>
      <c r="Z1592" s="268">
        <v>0.617647058823529</v>
      </c>
      <c r="AA1592" s="295">
        <v>0.0160038638484585</v>
      </c>
      <c r="AB1592" s="264">
        <v>9620</v>
      </c>
      <c r="AC1592" s="264">
        <v>6496</v>
      </c>
      <c r="AD1592" s="264">
        <v>9864</v>
      </c>
      <c r="AE1592" s="264">
        <v>6443</v>
      </c>
      <c r="AF1592" s="268">
        <v>0.675259875259875</v>
      </c>
      <c r="AG1592" s="268">
        <v>0.653183292781833</v>
      </c>
      <c r="AH1592" s="295">
        <v>0.0220765824780423</v>
      </c>
    </row>
    <row r="1593" spans="1:34">
      <c r="A1593" s="315" t="s">
        <v>2706</v>
      </c>
      <c r="B1593" s="321" t="s">
        <v>3388</v>
      </c>
      <c r="C1593" s="293" t="s">
        <v>2973</v>
      </c>
      <c r="D1593" s="321" t="s">
        <v>2974</v>
      </c>
      <c r="E1593" s="263">
        <v>0</v>
      </c>
      <c r="F1593" s="263">
        <v>0</v>
      </c>
      <c r="G1593" s="263">
        <v>0</v>
      </c>
      <c r="H1593" s="264">
        <v>0</v>
      </c>
      <c r="I1593" s="264">
        <v>0</v>
      </c>
      <c r="J1593" s="264">
        <v>0</v>
      </c>
      <c r="K1593" s="264">
        <v>0</v>
      </c>
      <c r="L1593" s="264">
        <v>0</v>
      </c>
      <c r="M1593" s="264">
        <v>0</v>
      </c>
      <c r="N1593" s="267">
        <v>0</v>
      </c>
      <c r="O1593" s="266">
        <v>0</v>
      </c>
      <c r="P1593" s="294">
        <v>0.9</v>
      </c>
      <c r="Q1593" s="267">
        <v>0</v>
      </c>
      <c r="R1593" s="267">
        <v>0</v>
      </c>
      <c r="S1593" s="267">
        <v>0</v>
      </c>
      <c r="T1593" s="295">
        <v>0</v>
      </c>
      <c r="U1593" s="266">
        <v>0</v>
      </c>
      <c r="V1593" s="266">
        <v>0</v>
      </c>
      <c r="W1593" s="267">
        <v>0</v>
      </c>
      <c r="X1593" s="267">
        <v>0</v>
      </c>
      <c r="Y1593" s="268">
        <v>0</v>
      </c>
      <c r="Z1593" s="268">
        <v>0</v>
      </c>
      <c r="AA1593" s="295">
        <v>0</v>
      </c>
      <c r="AB1593" s="264">
        <v>0</v>
      </c>
      <c r="AC1593" s="264">
        <v>0</v>
      </c>
      <c r="AD1593" s="264">
        <v>0</v>
      </c>
      <c r="AE1593" s="264">
        <v>0</v>
      </c>
      <c r="AF1593" s="268">
        <v>0</v>
      </c>
      <c r="AG1593" s="268">
        <v>0</v>
      </c>
      <c r="AH1593" s="295">
        <v>0</v>
      </c>
    </row>
    <row r="1594" spans="1:34">
      <c r="A1594" s="315" t="s">
        <v>2706</v>
      </c>
      <c r="B1594" s="321" t="s">
        <v>3388</v>
      </c>
      <c r="C1594" s="293" t="s">
        <v>2975</v>
      </c>
      <c r="D1594" s="321" t="s">
        <v>2976</v>
      </c>
      <c r="E1594" s="263">
        <v>0</v>
      </c>
      <c r="F1594" s="263">
        <v>0</v>
      </c>
      <c r="G1594" s="263">
        <v>0</v>
      </c>
      <c r="H1594" s="264">
        <v>1</v>
      </c>
      <c r="I1594" s="264">
        <v>0</v>
      </c>
      <c r="J1594" s="264">
        <v>0</v>
      </c>
      <c r="K1594" s="264">
        <v>0</v>
      </c>
      <c r="L1594" s="264">
        <v>0</v>
      </c>
      <c r="M1594" s="264">
        <v>0</v>
      </c>
      <c r="N1594" s="267">
        <v>0</v>
      </c>
      <c r="O1594" s="266">
        <v>0</v>
      </c>
      <c r="P1594" s="294">
        <v>0.9</v>
      </c>
      <c r="Q1594" s="267">
        <v>0</v>
      </c>
      <c r="R1594" s="267">
        <v>0</v>
      </c>
      <c r="S1594" s="267">
        <v>0</v>
      </c>
      <c r="T1594" s="295">
        <v>0</v>
      </c>
      <c r="U1594" s="266">
        <v>1</v>
      </c>
      <c r="V1594" s="266">
        <v>0</v>
      </c>
      <c r="W1594" s="267">
        <v>0</v>
      </c>
      <c r="X1594" s="267">
        <v>0</v>
      </c>
      <c r="Y1594" s="268">
        <v>0</v>
      </c>
      <c r="Z1594" s="268">
        <v>0</v>
      </c>
      <c r="AA1594" s="295">
        <v>0</v>
      </c>
      <c r="AB1594" s="264">
        <v>1</v>
      </c>
      <c r="AC1594" s="264">
        <v>0</v>
      </c>
      <c r="AD1594" s="264">
        <v>0</v>
      </c>
      <c r="AE1594" s="264">
        <v>0</v>
      </c>
      <c r="AF1594" s="268">
        <v>0</v>
      </c>
      <c r="AG1594" s="268">
        <v>0</v>
      </c>
      <c r="AH1594" s="295">
        <v>0</v>
      </c>
    </row>
    <row r="1595" spans="1:34">
      <c r="A1595" s="315" t="s">
        <v>2706</v>
      </c>
      <c r="B1595" s="321" t="s">
        <v>3388</v>
      </c>
      <c r="C1595" s="293" t="s">
        <v>2977</v>
      </c>
      <c r="D1595" s="321" t="s">
        <v>2978</v>
      </c>
      <c r="E1595" s="263">
        <v>726</v>
      </c>
      <c r="F1595" s="263">
        <v>709</v>
      </c>
      <c r="G1595" s="263">
        <v>590</v>
      </c>
      <c r="H1595" s="264">
        <v>981</v>
      </c>
      <c r="I1595" s="264">
        <v>968</v>
      </c>
      <c r="J1595" s="264">
        <v>816</v>
      </c>
      <c r="K1595" s="264">
        <v>93</v>
      </c>
      <c r="L1595" s="264">
        <v>58</v>
      </c>
      <c r="M1595" s="264">
        <v>62</v>
      </c>
      <c r="N1595" s="267">
        <v>0.782651957603288</v>
      </c>
      <c r="O1595" s="266">
        <v>18091</v>
      </c>
      <c r="P1595" s="294">
        <v>0.9</v>
      </c>
      <c r="Q1595" s="267">
        <v>0.976584022038568</v>
      </c>
      <c r="R1595" s="267">
        <v>0.986748216106014</v>
      </c>
      <c r="S1595" s="267">
        <v>0.623655913978495</v>
      </c>
      <c r="T1595" s="295">
        <v>-0.0101641940674467</v>
      </c>
      <c r="U1595" s="266">
        <v>23115</v>
      </c>
      <c r="V1595" s="266">
        <v>16449</v>
      </c>
      <c r="W1595" s="267">
        <v>0.711615833874108</v>
      </c>
      <c r="X1595" s="267">
        <v>0.81267217630854</v>
      </c>
      <c r="Y1595" s="268">
        <v>0.831804281345566</v>
      </c>
      <c r="Z1595" s="268">
        <v>0.666666666666667</v>
      </c>
      <c r="AA1595" s="295">
        <v>-0.0191321050370258</v>
      </c>
      <c r="AB1595" s="264">
        <v>4980</v>
      </c>
      <c r="AC1595" s="264">
        <v>2995</v>
      </c>
      <c r="AD1595" s="264">
        <v>5599</v>
      </c>
      <c r="AE1595" s="264">
        <v>3119</v>
      </c>
      <c r="AF1595" s="268">
        <v>0.60140562248996</v>
      </c>
      <c r="AG1595" s="268">
        <v>0.557063761385962</v>
      </c>
      <c r="AH1595" s="295">
        <v>0.0443418611039981</v>
      </c>
    </row>
    <row r="1596" spans="1:34">
      <c r="A1596" s="315" t="s">
        <v>2706</v>
      </c>
      <c r="B1596" s="321" t="s">
        <v>3388</v>
      </c>
      <c r="C1596" s="293" t="s">
        <v>2979</v>
      </c>
      <c r="D1596" s="321" t="s">
        <v>2980</v>
      </c>
      <c r="E1596" s="263">
        <v>770</v>
      </c>
      <c r="F1596" s="263">
        <v>770</v>
      </c>
      <c r="G1596" s="263">
        <v>757</v>
      </c>
      <c r="H1596" s="264">
        <v>1590</v>
      </c>
      <c r="I1596" s="264">
        <v>1588</v>
      </c>
      <c r="J1596" s="264">
        <v>1576</v>
      </c>
      <c r="K1596" s="264">
        <v>9</v>
      </c>
      <c r="L1596" s="264">
        <v>8</v>
      </c>
      <c r="M1596" s="264">
        <v>8</v>
      </c>
      <c r="N1596" s="267">
        <v>0.983265357608376</v>
      </c>
      <c r="O1596" s="266">
        <v>23385</v>
      </c>
      <c r="P1596" s="294">
        <v>0.9</v>
      </c>
      <c r="Q1596" s="267">
        <v>1</v>
      </c>
      <c r="R1596" s="267">
        <v>0.99874213836478</v>
      </c>
      <c r="S1596" s="267">
        <v>0.888888888888889</v>
      </c>
      <c r="T1596" s="295">
        <v>0.00125786163522013</v>
      </c>
      <c r="U1596" s="266">
        <v>23783</v>
      </c>
      <c r="V1596" s="266">
        <v>23194</v>
      </c>
      <c r="W1596" s="267">
        <v>0.975234411134003</v>
      </c>
      <c r="X1596" s="267">
        <v>0.983116883116883</v>
      </c>
      <c r="Y1596" s="268">
        <v>0.991194968553459</v>
      </c>
      <c r="Z1596" s="268">
        <v>0.888888888888889</v>
      </c>
      <c r="AA1596" s="295">
        <v>-0.00807808543657595</v>
      </c>
      <c r="AB1596" s="264">
        <v>5822</v>
      </c>
      <c r="AC1596" s="264">
        <v>5479</v>
      </c>
      <c r="AD1596" s="264">
        <v>5676</v>
      </c>
      <c r="AE1596" s="264">
        <v>5552</v>
      </c>
      <c r="AF1596" s="268">
        <v>0.941085537615939</v>
      </c>
      <c r="AG1596" s="268">
        <v>0.97815362931642</v>
      </c>
      <c r="AH1596" s="295">
        <v>-0.0370680917004805</v>
      </c>
    </row>
    <row r="1597" spans="1:34">
      <c r="A1597" s="315" t="s">
        <v>2706</v>
      </c>
      <c r="B1597" s="321" t="s">
        <v>3388</v>
      </c>
      <c r="C1597" s="293" t="s">
        <v>2981</v>
      </c>
      <c r="D1597" s="321" t="s">
        <v>2982</v>
      </c>
      <c r="E1597" s="263">
        <v>0</v>
      </c>
      <c r="F1597" s="263">
        <v>0</v>
      </c>
      <c r="G1597" s="263">
        <v>0</v>
      </c>
      <c r="H1597" s="264">
        <v>0</v>
      </c>
      <c r="I1597" s="264">
        <v>0</v>
      </c>
      <c r="J1597" s="264">
        <v>0</v>
      </c>
      <c r="K1597" s="264">
        <v>0</v>
      </c>
      <c r="L1597" s="264">
        <v>0</v>
      </c>
      <c r="M1597" s="264">
        <v>0</v>
      </c>
      <c r="N1597" s="267">
        <v>0</v>
      </c>
      <c r="O1597" s="266">
        <v>0</v>
      </c>
      <c r="P1597" s="294">
        <v>0.9</v>
      </c>
      <c r="Q1597" s="267">
        <v>0</v>
      </c>
      <c r="R1597" s="267">
        <v>0</v>
      </c>
      <c r="S1597" s="267">
        <v>0</v>
      </c>
      <c r="T1597" s="295">
        <v>0</v>
      </c>
      <c r="U1597" s="266">
        <v>2</v>
      </c>
      <c r="V1597" s="266">
        <v>0</v>
      </c>
      <c r="W1597" s="267">
        <v>0</v>
      </c>
      <c r="X1597" s="267">
        <v>0</v>
      </c>
      <c r="Y1597" s="268">
        <v>0</v>
      </c>
      <c r="Z1597" s="268">
        <v>0</v>
      </c>
      <c r="AA1597" s="295">
        <v>0</v>
      </c>
      <c r="AB1597" s="264">
        <v>1</v>
      </c>
      <c r="AC1597" s="264">
        <v>0</v>
      </c>
      <c r="AD1597" s="264">
        <v>1</v>
      </c>
      <c r="AE1597" s="264">
        <v>0</v>
      </c>
      <c r="AF1597" s="268">
        <v>0</v>
      </c>
      <c r="AG1597" s="268">
        <v>0</v>
      </c>
      <c r="AH1597" s="295">
        <v>0</v>
      </c>
    </row>
    <row r="1598" spans="1:34">
      <c r="A1598" s="315" t="s">
        <v>2706</v>
      </c>
      <c r="B1598" s="321" t="s">
        <v>3386</v>
      </c>
      <c r="C1598" s="293" t="s">
        <v>2983</v>
      </c>
      <c r="D1598" s="321" t="s">
        <v>2984</v>
      </c>
      <c r="E1598" s="263">
        <v>1800</v>
      </c>
      <c r="F1598" s="263">
        <v>1791</v>
      </c>
      <c r="G1598" s="263">
        <v>1706</v>
      </c>
      <c r="H1598" s="264">
        <v>1983</v>
      </c>
      <c r="I1598" s="264">
        <v>1969</v>
      </c>
      <c r="J1598" s="264">
        <v>1900</v>
      </c>
      <c r="K1598" s="264">
        <v>2199</v>
      </c>
      <c r="L1598" s="264">
        <v>2188</v>
      </c>
      <c r="M1598" s="264">
        <v>2125</v>
      </c>
      <c r="N1598" s="267">
        <v>0.992688442638282</v>
      </c>
      <c r="O1598" s="266">
        <v>58381</v>
      </c>
      <c r="P1598" s="294">
        <v>0.9</v>
      </c>
      <c r="Q1598" s="267">
        <v>0.995</v>
      </c>
      <c r="R1598" s="267">
        <v>0.992939989914271</v>
      </c>
      <c r="S1598" s="267">
        <v>0.9949977262392</v>
      </c>
      <c r="T1598" s="295">
        <v>0.00206001008572865</v>
      </c>
      <c r="U1598" s="266">
        <v>58811</v>
      </c>
      <c r="V1598" s="266">
        <v>56279</v>
      </c>
      <c r="W1598" s="267">
        <v>0.956946829674721</v>
      </c>
      <c r="X1598" s="267">
        <v>0.947777777777778</v>
      </c>
      <c r="Y1598" s="268">
        <v>0.958144225920323</v>
      </c>
      <c r="Z1598" s="268">
        <v>0.966348340154616</v>
      </c>
      <c r="AA1598" s="295">
        <v>-0.0103664481425449</v>
      </c>
      <c r="AB1598" s="264">
        <v>13434</v>
      </c>
      <c r="AC1598" s="264">
        <v>12957</v>
      </c>
      <c r="AD1598" s="264">
        <v>14454</v>
      </c>
      <c r="AE1598" s="264">
        <v>13875</v>
      </c>
      <c r="AF1598" s="268">
        <v>0.964493077266637</v>
      </c>
      <c r="AG1598" s="268">
        <v>0.959941884599419</v>
      </c>
      <c r="AH1598" s="295">
        <v>0.00455119266721804</v>
      </c>
    </row>
    <row r="1599" spans="1:34">
      <c r="A1599" s="315" t="s">
        <v>2706</v>
      </c>
      <c r="B1599" s="321" t="s">
        <v>3383</v>
      </c>
      <c r="C1599" s="293" t="s">
        <v>2985</v>
      </c>
      <c r="D1599" s="321" t="s">
        <v>2986</v>
      </c>
      <c r="E1599" s="263">
        <v>1192</v>
      </c>
      <c r="F1599" s="263">
        <v>1190</v>
      </c>
      <c r="G1599" s="263">
        <v>1156</v>
      </c>
      <c r="H1599" s="264">
        <v>1430</v>
      </c>
      <c r="I1599" s="264">
        <v>1426</v>
      </c>
      <c r="J1599" s="264">
        <v>1367</v>
      </c>
      <c r="K1599" s="264">
        <v>1287</v>
      </c>
      <c r="L1599" s="264">
        <v>1285</v>
      </c>
      <c r="M1599" s="264">
        <v>1243</v>
      </c>
      <c r="N1599" s="267">
        <v>0.998019311710819</v>
      </c>
      <c r="O1599" s="266">
        <v>40310</v>
      </c>
      <c r="P1599" s="294">
        <v>0.9</v>
      </c>
      <c r="Q1599" s="267">
        <v>0.998322147651007</v>
      </c>
      <c r="R1599" s="267">
        <v>0.997202797202797</v>
      </c>
      <c r="S1599" s="267">
        <v>0.998445998445998</v>
      </c>
      <c r="T1599" s="295">
        <v>0.00111935044820943</v>
      </c>
      <c r="U1599" s="266">
        <v>40390</v>
      </c>
      <c r="V1599" s="266">
        <v>38841</v>
      </c>
      <c r="W1599" s="267">
        <v>0.961648923000743</v>
      </c>
      <c r="X1599" s="267">
        <v>0.969798657718121</v>
      </c>
      <c r="Y1599" s="268">
        <v>0.955944055944056</v>
      </c>
      <c r="Z1599" s="268">
        <v>0.965811965811966</v>
      </c>
      <c r="AA1599" s="295">
        <v>0.0138546017740648</v>
      </c>
      <c r="AB1599" s="264">
        <v>9463</v>
      </c>
      <c r="AC1599" s="264">
        <v>9215</v>
      </c>
      <c r="AD1599" s="264">
        <v>9418</v>
      </c>
      <c r="AE1599" s="264">
        <v>8950</v>
      </c>
      <c r="AF1599" s="268">
        <v>0.973792666173518</v>
      </c>
      <c r="AG1599" s="268">
        <v>0.950307921002336</v>
      </c>
      <c r="AH1599" s="295">
        <v>0.0234847451711819</v>
      </c>
    </row>
    <row r="1600" spans="1:34">
      <c r="A1600" s="315" t="s">
        <v>2706</v>
      </c>
      <c r="B1600" s="321" t="s">
        <v>3388</v>
      </c>
      <c r="C1600" s="293" t="s">
        <v>2987</v>
      </c>
      <c r="D1600" s="321" t="s">
        <v>2988</v>
      </c>
      <c r="E1600" s="263">
        <v>948</v>
      </c>
      <c r="F1600" s="263">
        <v>946</v>
      </c>
      <c r="G1600" s="263">
        <v>715</v>
      </c>
      <c r="H1600" s="264">
        <v>779</v>
      </c>
      <c r="I1600" s="264">
        <v>770</v>
      </c>
      <c r="J1600" s="264">
        <v>584</v>
      </c>
      <c r="K1600" s="264">
        <v>1388</v>
      </c>
      <c r="L1600" s="264">
        <v>1388</v>
      </c>
      <c r="M1600" s="264">
        <v>1186</v>
      </c>
      <c r="N1600" s="267">
        <v>0.996072846538926</v>
      </c>
      <c r="O1600" s="266">
        <v>23081</v>
      </c>
      <c r="P1600" s="294">
        <v>0.9</v>
      </c>
      <c r="Q1600" s="267">
        <v>0.99789029535865</v>
      </c>
      <c r="R1600" s="267">
        <v>0.988446726572529</v>
      </c>
      <c r="S1600" s="267">
        <v>1</v>
      </c>
      <c r="T1600" s="295">
        <v>0.00944356878612096</v>
      </c>
      <c r="U1600" s="266">
        <v>23172</v>
      </c>
      <c r="V1600" s="266">
        <v>19857</v>
      </c>
      <c r="W1600" s="267">
        <v>0.856939409632315</v>
      </c>
      <c r="X1600" s="267">
        <v>0.7542194092827</v>
      </c>
      <c r="Y1600" s="268">
        <v>0.749679075738126</v>
      </c>
      <c r="Z1600" s="268">
        <v>0.854466858789625</v>
      </c>
      <c r="AA1600" s="295">
        <v>0.00454033354457462</v>
      </c>
      <c r="AB1600" s="264">
        <v>5460</v>
      </c>
      <c r="AC1600" s="264">
        <v>4410</v>
      </c>
      <c r="AD1600" s="264">
        <v>5135</v>
      </c>
      <c r="AE1600" s="264">
        <v>4476</v>
      </c>
      <c r="AF1600" s="268">
        <v>0.807692307692308</v>
      </c>
      <c r="AG1600" s="268">
        <v>0.871665043816943</v>
      </c>
      <c r="AH1600" s="295">
        <v>-0.0639727361246348</v>
      </c>
    </row>
    <row r="1601" spans="1:34">
      <c r="A1601" s="315" t="s">
        <v>2706</v>
      </c>
      <c r="B1601" s="321" t="s">
        <v>3388</v>
      </c>
      <c r="C1601" s="293" t="s">
        <v>2989</v>
      </c>
      <c r="D1601" s="321" t="s">
        <v>2990</v>
      </c>
      <c r="E1601" s="263">
        <v>0</v>
      </c>
      <c r="F1601" s="263">
        <v>0</v>
      </c>
      <c r="G1601" s="263">
        <v>0</v>
      </c>
      <c r="H1601" s="264">
        <v>0</v>
      </c>
      <c r="I1601" s="264">
        <v>0</v>
      </c>
      <c r="J1601" s="264">
        <v>0</v>
      </c>
      <c r="K1601" s="264">
        <v>0</v>
      </c>
      <c r="L1601" s="264">
        <v>0</v>
      </c>
      <c r="M1601" s="264">
        <v>0</v>
      </c>
      <c r="N1601" s="267">
        <v>0</v>
      </c>
      <c r="O1601" s="266">
        <v>0</v>
      </c>
      <c r="P1601" s="294">
        <v>0.9</v>
      </c>
      <c r="Q1601" s="267">
        <v>0</v>
      </c>
      <c r="R1601" s="267">
        <v>0</v>
      </c>
      <c r="S1601" s="267">
        <v>0</v>
      </c>
      <c r="T1601" s="295">
        <v>0</v>
      </c>
      <c r="U1601" s="266">
        <v>1</v>
      </c>
      <c r="V1601" s="266">
        <v>0</v>
      </c>
      <c r="W1601" s="267">
        <v>0</v>
      </c>
      <c r="X1601" s="267">
        <v>0</v>
      </c>
      <c r="Y1601" s="268">
        <v>0</v>
      </c>
      <c r="Z1601" s="268">
        <v>0</v>
      </c>
      <c r="AA1601" s="295">
        <v>0</v>
      </c>
      <c r="AB1601" s="264">
        <v>0</v>
      </c>
      <c r="AC1601" s="264">
        <v>0</v>
      </c>
      <c r="AD1601" s="264">
        <v>1</v>
      </c>
      <c r="AE1601" s="264">
        <v>0</v>
      </c>
      <c r="AF1601" s="268">
        <v>0</v>
      </c>
      <c r="AG1601" s="268">
        <v>0</v>
      </c>
      <c r="AH1601" s="295">
        <v>0</v>
      </c>
    </row>
    <row r="1602" spans="1:34">
      <c r="A1602" s="315" t="s">
        <v>2706</v>
      </c>
      <c r="B1602" s="321" t="s">
        <v>3383</v>
      </c>
      <c r="C1602" s="293" t="s">
        <v>2991</v>
      </c>
      <c r="D1602" s="321" t="s">
        <v>2992</v>
      </c>
      <c r="E1602" s="263">
        <v>1970</v>
      </c>
      <c r="F1602" s="263">
        <v>1929</v>
      </c>
      <c r="G1602" s="263">
        <v>1833</v>
      </c>
      <c r="H1602" s="264">
        <v>1775</v>
      </c>
      <c r="I1602" s="264">
        <v>1752</v>
      </c>
      <c r="J1602" s="264">
        <v>1666</v>
      </c>
      <c r="K1602" s="264">
        <v>1972</v>
      </c>
      <c r="L1602" s="264">
        <v>1952</v>
      </c>
      <c r="M1602" s="264">
        <v>1890</v>
      </c>
      <c r="N1602" s="267">
        <v>0.975305377822431</v>
      </c>
      <c r="O1602" s="266">
        <v>55332</v>
      </c>
      <c r="P1602" s="294">
        <v>0.9</v>
      </c>
      <c r="Q1602" s="267">
        <v>0.979187817258883</v>
      </c>
      <c r="R1602" s="267">
        <v>0.987042253521127</v>
      </c>
      <c r="S1602" s="267">
        <v>0.989858012170385</v>
      </c>
      <c r="T1602" s="295">
        <v>-0.00785443626224347</v>
      </c>
      <c r="U1602" s="266">
        <v>56733</v>
      </c>
      <c r="V1602" s="266">
        <v>53403</v>
      </c>
      <c r="W1602" s="267">
        <v>0.94130400296124</v>
      </c>
      <c r="X1602" s="267">
        <v>0.930456852791878</v>
      </c>
      <c r="Y1602" s="268">
        <v>0.938591549295775</v>
      </c>
      <c r="Z1602" s="268">
        <v>0.95841784989858</v>
      </c>
      <c r="AA1602" s="295">
        <v>-0.00813469650389642</v>
      </c>
      <c r="AB1602" s="264">
        <v>13551</v>
      </c>
      <c r="AC1602" s="264">
        <v>13014</v>
      </c>
      <c r="AD1602" s="264">
        <v>13332</v>
      </c>
      <c r="AE1602" s="264">
        <v>12526</v>
      </c>
      <c r="AF1602" s="268">
        <v>0.960371928270976</v>
      </c>
      <c r="AG1602" s="268">
        <v>0.93954395439544</v>
      </c>
      <c r="AH1602" s="295">
        <v>0.0208279738755367</v>
      </c>
    </row>
    <row r="1603" spans="1:34">
      <c r="A1603" s="315" t="s">
        <v>2706</v>
      </c>
      <c r="B1603" s="321" t="s">
        <v>3386</v>
      </c>
      <c r="C1603" s="293" t="s">
        <v>2993</v>
      </c>
      <c r="D1603" s="321" t="s">
        <v>2994</v>
      </c>
      <c r="E1603" s="263">
        <v>2763</v>
      </c>
      <c r="F1603" s="263">
        <v>2745</v>
      </c>
      <c r="G1603" s="263">
        <v>2320</v>
      </c>
      <c r="H1603" s="264">
        <v>3056</v>
      </c>
      <c r="I1603" s="264">
        <v>3045</v>
      </c>
      <c r="J1603" s="264">
        <v>2478</v>
      </c>
      <c r="K1603" s="264">
        <v>3693</v>
      </c>
      <c r="L1603" s="264">
        <v>3680</v>
      </c>
      <c r="M1603" s="264">
        <v>3404</v>
      </c>
      <c r="N1603" s="267">
        <v>0.994039177706294</v>
      </c>
      <c r="O1603" s="266">
        <v>86216</v>
      </c>
      <c r="P1603" s="294">
        <v>0.9</v>
      </c>
      <c r="Q1603" s="267">
        <v>0.993485342019544</v>
      </c>
      <c r="R1603" s="267">
        <v>0.996400523560209</v>
      </c>
      <c r="S1603" s="267">
        <v>0.996479826699161</v>
      </c>
      <c r="T1603" s="295">
        <v>-0.0029151815406655</v>
      </c>
      <c r="U1603" s="266">
        <v>86733</v>
      </c>
      <c r="V1603" s="266">
        <v>79146</v>
      </c>
      <c r="W1603" s="267">
        <v>0.912524644598942</v>
      </c>
      <c r="X1603" s="267">
        <v>0.83966702859211</v>
      </c>
      <c r="Y1603" s="268">
        <v>0.81086387434555</v>
      </c>
      <c r="Z1603" s="268">
        <v>0.921743839696724</v>
      </c>
      <c r="AA1603" s="295">
        <v>0.0288031542465603</v>
      </c>
      <c r="AB1603" s="264">
        <v>21066</v>
      </c>
      <c r="AC1603" s="264">
        <v>18681</v>
      </c>
      <c r="AD1603" s="264">
        <v>21406</v>
      </c>
      <c r="AE1603" s="264">
        <v>19822</v>
      </c>
      <c r="AF1603" s="268">
        <v>0.886784391911136</v>
      </c>
      <c r="AG1603" s="268">
        <v>0.926002055498458</v>
      </c>
      <c r="AH1603" s="295">
        <v>-0.0392176635873219</v>
      </c>
    </row>
    <row r="1604" spans="1:34">
      <c r="A1604" s="315" t="s">
        <v>2706</v>
      </c>
      <c r="B1604" s="321" t="s">
        <v>3383</v>
      </c>
      <c r="C1604" s="293" t="s">
        <v>2995</v>
      </c>
      <c r="D1604" s="321" t="s">
        <v>2996</v>
      </c>
      <c r="E1604" s="263">
        <v>1555</v>
      </c>
      <c r="F1604" s="263">
        <v>1260</v>
      </c>
      <c r="G1604" s="263">
        <v>1054</v>
      </c>
      <c r="H1604" s="264">
        <v>1907</v>
      </c>
      <c r="I1604" s="264">
        <v>1643</v>
      </c>
      <c r="J1604" s="264">
        <v>1475</v>
      </c>
      <c r="K1604" s="264">
        <v>2051</v>
      </c>
      <c r="L1604" s="264">
        <v>1647</v>
      </c>
      <c r="M1604" s="264">
        <v>1445</v>
      </c>
      <c r="N1604" s="267">
        <v>0.871487508189174</v>
      </c>
      <c r="O1604" s="266">
        <v>49219</v>
      </c>
      <c r="P1604" s="294">
        <v>0.9</v>
      </c>
      <c r="Q1604" s="267">
        <v>0.810289389067524</v>
      </c>
      <c r="R1604" s="267">
        <v>0.861562663869953</v>
      </c>
      <c r="S1604" s="267">
        <v>0.803022915650902</v>
      </c>
      <c r="T1604" s="295">
        <v>-0.0512732748024287</v>
      </c>
      <c r="U1604" s="266">
        <v>56477</v>
      </c>
      <c r="V1604" s="266">
        <v>42208</v>
      </c>
      <c r="W1604" s="267">
        <v>0.747348478141544</v>
      </c>
      <c r="X1604" s="267">
        <v>0.677813504823151</v>
      </c>
      <c r="Y1604" s="268">
        <v>0.773466177241741</v>
      </c>
      <c r="Z1604" s="268">
        <v>0.704534373476353</v>
      </c>
      <c r="AA1604" s="295">
        <v>-0.0956526724185898</v>
      </c>
      <c r="AB1604" s="264">
        <v>13517</v>
      </c>
      <c r="AC1604" s="264">
        <v>9989</v>
      </c>
      <c r="AD1604" s="264">
        <v>14108</v>
      </c>
      <c r="AE1604" s="264">
        <v>10466</v>
      </c>
      <c r="AF1604" s="268">
        <v>0.738995339202486</v>
      </c>
      <c r="AG1604" s="268">
        <v>0.74184859654097</v>
      </c>
      <c r="AH1604" s="295">
        <v>-0.00285325733848396</v>
      </c>
    </row>
    <row r="1605" spans="1:34">
      <c r="A1605" s="315" t="s">
        <v>2706</v>
      </c>
      <c r="B1605" s="321" t="s">
        <v>3388</v>
      </c>
      <c r="C1605" s="293" t="s">
        <v>2997</v>
      </c>
      <c r="D1605" s="321" t="s">
        <v>2998</v>
      </c>
      <c r="E1605" s="263">
        <v>2</v>
      </c>
      <c r="F1605" s="263">
        <v>0</v>
      </c>
      <c r="G1605" s="263">
        <v>1</v>
      </c>
      <c r="H1605" s="264">
        <v>0</v>
      </c>
      <c r="I1605" s="264">
        <v>0</v>
      </c>
      <c r="J1605" s="264">
        <v>0</v>
      </c>
      <c r="K1605" s="264">
        <v>2</v>
      </c>
      <c r="L1605" s="264">
        <v>0</v>
      </c>
      <c r="M1605" s="264">
        <v>2</v>
      </c>
      <c r="N1605" s="267">
        <v>0.0909090909090909</v>
      </c>
      <c r="O1605" s="266">
        <v>1</v>
      </c>
      <c r="P1605" s="294">
        <v>0.9</v>
      </c>
      <c r="Q1605" s="267">
        <v>0</v>
      </c>
      <c r="R1605" s="267">
        <v>0</v>
      </c>
      <c r="S1605" s="267">
        <v>0</v>
      </c>
      <c r="T1605" s="295">
        <v>0</v>
      </c>
      <c r="U1605" s="266">
        <v>11</v>
      </c>
      <c r="V1605" s="266">
        <v>6</v>
      </c>
      <c r="W1605" s="267">
        <v>0.545454545454545</v>
      </c>
      <c r="X1605" s="267">
        <v>0.5</v>
      </c>
      <c r="Y1605" s="268">
        <v>0</v>
      </c>
      <c r="Z1605" s="268">
        <v>1</v>
      </c>
      <c r="AA1605" s="295">
        <v>0.5</v>
      </c>
      <c r="AB1605" s="264">
        <v>11</v>
      </c>
      <c r="AC1605" s="264">
        <v>6</v>
      </c>
      <c r="AD1605" s="264">
        <v>0</v>
      </c>
      <c r="AE1605" s="264">
        <v>0</v>
      </c>
      <c r="AF1605" s="268">
        <v>0.545454545454545</v>
      </c>
      <c r="AG1605" s="268">
        <v>0</v>
      </c>
      <c r="AH1605" s="295">
        <v>0.545454545454545</v>
      </c>
    </row>
    <row r="1606" spans="1:34">
      <c r="A1606" s="315" t="s">
        <v>2706</v>
      </c>
      <c r="B1606" s="321" t="s">
        <v>3388</v>
      </c>
      <c r="C1606" s="293" t="s">
        <v>2999</v>
      </c>
      <c r="D1606" s="321" t="s">
        <v>3000</v>
      </c>
      <c r="E1606" s="263">
        <v>22</v>
      </c>
      <c r="F1606" s="263">
        <v>21</v>
      </c>
      <c r="G1606" s="263">
        <v>22</v>
      </c>
      <c r="H1606" s="264">
        <v>1713</v>
      </c>
      <c r="I1606" s="264">
        <v>1713</v>
      </c>
      <c r="J1606" s="264">
        <v>1685</v>
      </c>
      <c r="K1606" s="264">
        <v>33</v>
      </c>
      <c r="L1606" s="264">
        <v>33</v>
      </c>
      <c r="M1606" s="264">
        <v>33</v>
      </c>
      <c r="N1606" s="267">
        <v>0.995135114590856</v>
      </c>
      <c r="O1606" s="266">
        <v>26183</v>
      </c>
      <c r="P1606" s="294">
        <v>0.9</v>
      </c>
      <c r="Q1606" s="267">
        <v>0.954545454545455</v>
      </c>
      <c r="R1606" s="267">
        <v>1</v>
      </c>
      <c r="S1606" s="267">
        <v>1</v>
      </c>
      <c r="T1606" s="295">
        <v>-0.0454545454545454</v>
      </c>
      <c r="U1606" s="266">
        <v>26311</v>
      </c>
      <c r="V1606" s="266">
        <v>25837</v>
      </c>
      <c r="W1606" s="267">
        <v>0.981984721219262</v>
      </c>
      <c r="X1606" s="267">
        <v>1</v>
      </c>
      <c r="Y1606" s="268">
        <v>0.983654407472271</v>
      </c>
      <c r="Z1606" s="268">
        <v>1</v>
      </c>
      <c r="AA1606" s="295">
        <v>0.0163455925277292</v>
      </c>
      <c r="AB1606" s="264">
        <v>5683</v>
      </c>
      <c r="AC1606" s="264">
        <v>5572</v>
      </c>
      <c r="AD1606" s="264">
        <v>6511</v>
      </c>
      <c r="AE1606" s="264">
        <v>6382</v>
      </c>
      <c r="AF1606" s="268">
        <v>0.98046806264297</v>
      </c>
      <c r="AG1606" s="268">
        <v>0.980187375211181</v>
      </c>
      <c r="AH1606" s="295">
        <v>0.000280687431789217</v>
      </c>
    </row>
    <row r="1607" spans="1:34">
      <c r="A1607" s="315" t="s">
        <v>2706</v>
      </c>
      <c r="B1607" s="321" t="s">
        <v>3386</v>
      </c>
      <c r="C1607" s="293" t="s">
        <v>3001</v>
      </c>
      <c r="D1607" s="321" t="s">
        <v>3002</v>
      </c>
      <c r="E1607" s="263">
        <v>2734</v>
      </c>
      <c r="F1607" s="263">
        <v>2721</v>
      </c>
      <c r="G1607" s="263">
        <v>2591</v>
      </c>
      <c r="H1607" s="264">
        <v>2901</v>
      </c>
      <c r="I1607" s="264">
        <v>2880</v>
      </c>
      <c r="J1607" s="264">
        <v>2781</v>
      </c>
      <c r="K1607" s="264">
        <v>3626</v>
      </c>
      <c r="L1607" s="264">
        <v>3608</v>
      </c>
      <c r="M1607" s="264">
        <v>3503</v>
      </c>
      <c r="N1607" s="267">
        <v>0.994477172312224</v>
      </c>
      <c r="O1607" s="266">
        <v>86432</v>
      </c>
      <c r="P1607" s="294">
        <v>0.9</v>
      </c>
      <c r="Q1607" s="267">
        <v>0.995245062179956</v>
      </c>
      <c r="R1607" s="267">
        <v>0.992761116856256</v>
      </c>
      <c r="S1607" s="267">
        <v>0.995035852178709</v>
      </c>
      <c r="T1607" s="295">
        <v>0.00248394532369967</v>
      </c>
      <c r="U1607" s="266">
        <v>86912</v>
      </c>
      <c r="V1607" s="266">
        <v>82978</v>
      </c>
      <c r="W1607" s="267">
        <v>0.954735824742268</v>
      </c>
      <c r="X1607" s="267">
        <v>0.947695683979517</v>
      </c>
      <c r="Y1607" s="268">
        <v>0.958634953464323</v>
      </c>
      <c r="Z1607" s="268">
        <v>0.96607832322118</v>
      </c>
      <c r="AA1607" s="295">
        <v>-0.0109392694848054</v>
      </c>
      <c r="AB1607" s="264">
        <v>20731</v>
      </c>
      <c r="AC1607" s="264">
        <v>19953</v>
      </c>
      <c r="AD1607" s="264">
        <v>21158</v>
      </c>
      <c r="AE1607" s="264">
        <v>20205</v>
      </c>
      <c r="AF1607" s="268">
        <v>0.962471660797839</v>
      </c>
      <c r="AG1607" s="268">
        <v>0.954957935532659</v>
      </c>
      <c r="AH1607" s="295">
        <v>0.0075137252651799</v>
      </c>
    </row>
    <row r="1608" spans="1:34">
      <c r="A1608" s="315" t="s">
        <v>2706</v>
      </c>
      <c r="B1608" s="321" t="s">
        <v>3388</v>
      </c>
      <c r="C1608" s="293" t="s">
        <v>3003</v>
      </c>
      <c r="D1608" s="321" t="s">
        <v>3004</v>
      </c>
      <c r="E1608" s="263">
        <v>2</v>
      </c>
      <c r="F1608" s="263">
        <v>0</v>
      </c>
      <c r="G1608" s="263">
        <v>1</v>
      </c>
      <c r="H1608" s="264">
        <v>1</v>
      </c>
      <c r="I1608" s="264">
        <v>0</v>
      </c>
      <c r="J1608" s="264">
        <v>0</v>
      </c>
      <c r="K1608" s="264">
        <v>0</v>
      </c>
      <c r="L1608" s="264">
        <v>0</v>
      </c>
      <c r="M1608" s="264">
        <v>0</v>
      </c>
      <c r="N1608" s="267">
        <v>0</v>
      </c>
      <c r="O1608" s="266">
        <v>0</v>
      </c>
      <c r="P1608" s="294">
        <v>0.9</v>
      </c>
      <c r="Q1608" s="267">
        <v>0</v>
      </c>
      <c r="R1608" s="267">
        <v>0</v>
      </c>
      <c r="S1608" s="267">
        <v>0</v>
      </c>
      <c r="T1608" s="295">
        <v>0</v>
      </c>
      <c r="U1608" s="266">
        <v>3</v>
      </c>
      <c r="V1608" s="266">
        <v>1</v>
      </c>
      <c r="W1608" s="267">
        <v>0.333333333333333</v>
      </c>
      <c r="X1608" s="267">
        <v>0.5</v>
      </c>
      <c r="Y1608" s="268">
        <v>0</v>
      </c>
      <c r="Z1608" s="268">
        <v>0</v>
      </c>
      <c r="AA1608" s="295">
        <v>0.5</v>
      </c>
      <c r="AB1608" s="264">
        <v>3</v>
      </c>
      <c r="AC1608" s="264">
        <v>1</v>
      </c>
      <c r="AD1608" s="264">
        <v>0</v>
      </c>
      <c r="AE1608" s="264">
        <v>0</v>
      </c>
      <c r="AF1608" s="268">
        <v>0.333333333333333</v>
      </c>
      <c r="AG1608" s="268">
        <v>0</v>
      </c>
      <c r="AH1608" s="295">
        <v>0.333333333333333</v>
      </c>
    </row>
    <row r="1609" spans="1:34">
      <c r="A1609" s="315" t="s">
        <v>2706</v>
      </c>
      <c r="B1609" s="321" t="s">
        <v>3388</v>
      </c>
      <c r="C1609" s="293" t="s">
        <v>3005</v>
      </c>
      <c r="D1609" s="321" t="s">
        <v>3006</v>
      </c>
      <c r="E1609" s="263">
        <v>0</v>
      </c>
      <c r="F1609" s="263">
        <v>0</v>
      </c>
      <c r="G1609" s="263">
        <v>0</v>
      </c>
      <c r="H1609" s="264">
        <v>0</v>
      </c>
      <c r="I1609" s="264">
        <v>0</v>
      </c>
      <c r="J1609" s="264">
        <v>0</v>
      </c>
      <c r="K1609" s="264">
        <v>0</v>
      </c>
      <c r="L1609" s="264">
        <v>0</v>
      </c>
      <c r="M1609" s="264">
        <v>0</v>
      </c>
      <c r="N1609" s="267">
        <v>0.333333333333333</v>
      </c>
      <c r="O1609" s="266">
        <v>1</v>
      </c>
      <c r="P1609" s="294">
        <v>0.9</v>
      </c>
      <c r="Q1609" s="267">
        <v>0</v>
      </c>
      <c r="R1609" s="267">
        <v>0</v>
      </c>
      <c r="S1609" s="267">
        <v>0</v>
      </c>
      <c r="T1609" s="295">
        <v>0</v>
      </c>
      <c r="U1609" s="266">
        <v>3</v>
      </c>
      <c r="V1609" s="266">
        <v>2</v>
      </c>
      <c r="W1609" s="267">
        <v>0.666666666666667</v>
      </c>
      <c r="X1609" s="267">
        <v>0</v>
      </c>
      <c r="Y1609" s="268">
        <v>0</v>
      </c>
      <c r="Z1609" s="268">
        <v>0</v>
      </c>
      <c r="AA1609" s="295">
        <v>0</v>
      </c>
      <c r="AB1609" s="264">
        <v>1</v>
      </c>
      <c r="AC1609" s="264">
        <v>0</v>
      </c>
      <c r="AD1609" s="264">
        <v>0</v>
      </c>
      <c r="AE1609" s="264">
        <v>0</v>
      </c>
      <c r="AF1609" s="268">
        <v>0</v>
      </c>
      <c r="AG1609" s="268">
        <v>0</v>
      </c>
      <c r="AH1609" s="295">
        <v>0</v>
      </c>
    </row>
    <row r="1610" spans="1:34">
      <c r="A1610" s="315" t="s">
        <v>2706</v>
      </c>
      <c r="B1610" s="321" t="s">
        <v>3388</v>
      </c>
      <c r="C1610" s="293" t="s">
        <v>3007</v>
      </c>
      <c r="D1610" s="321" t="s">
        <v>3008</v>
      </c>
      <c r="E1610" s="263">
        <v>0</v>
      </c>
      <c r="F1610" s="263">
        <v>0</v>
      </c>
      <c r="G1610" s="263">
        <v>0</v>
      </c>
      <c r="H1610" s="264">
        <v>0</v>
      </c>
      <c r="I1610" s="264">
        <v>0</v>
      </c>
      <c r="J1610" s="264">
        <v>0</v>
      </c>
      <c r="K1610" s="264">
        <v>0</v>
      </c>
      <c r="L1610" s="264">
        <v>0</v>
      </c>
      <c r="M1610" s="264">
        <v>0</v>
      </c>
      <c r="N1610" s="267">
        <v>0.5</v>
      </c>
      <c r="O1610" s="266">
        <v>3</v>
      </c>
      <c r="P1610" s="294">
        <v>0.9</v>
      </c>
      <c r="Q1610" s="267">
        <v>0</v>
      </c>
      <c r="R1610" s="267">
        <v>0</v>
      </c>
      <c r="S1610" s="267">
        <v>0</v>
      </c>
      <c r="T1610" s="295">
        <v>0</v>
      </c>
      <c r="U1610" s="266">
        <v>6</v>
      </c>
      <c r="V1610" s="266">
        <v>3</v>
      </c>
      <c r="W1610" s="267">
        <v>0.5</v>
      </c>
      <c r="X1610" s="267">
        <v>0</v>
      </c>
      <c r="Y1610" s="268">
        <v>0</v>
      </c>
      <c r="Z1610" s="268">
        <v>0</v>
      </c>
      <c r="AA1610" s="295">
        <v>0</v>
      </c>
      <c r="AB1610" s="264">
        <v>1</v>
      </c>
      <c r="AC1610" s="264">
        <v>0</v>
      </c>
      <c r="AD1610" s="264">
        <v>1</v>
      </c>
      <c r="AE1610" s="264">
        <v>1</v>
      </c>
      <c r="AF1610" s="268">
        <v>0</v>
      </c>
      <c r="AG1610" s="268">
        <v>1</v>
      </c>
      <c r="AH1610" s="295">
        <v>-1</v>
      </c>
    </row>
    <row r="1611" spans="1:34">
      <c r="A1611" s="315" t="s">
        <v>2706</v>
      </c>
      <c r="B1611" s="321" t="s">
        <v>3388</v>
      </c>
      <c r="C1611" s="293" t="s">
        <v>3009</v>
      </c>
      <c r="D1611" s="321" t="s">
        <v>3010</v>
      </c>
      <c r="E1611" s="263">
        <v>0</v>
      </c>
      <c r="F1611" s="263">
        <v>0</v>
      </c>
      <c r="G1611" s="263">
        <v>0</v>
      </c>
      <c r="H1611" s="264">
        <v>0</v>
      </c>
      <c r="I1611" s="264">
        <v>0</v>
      </c>
      <c r="J1611" s="264">
        <v>0</v>
      </c>
      <c r="K1611" s="264">
        <v>0</v>
      </c>
      <c r="L1611" s="264">
        <v>0</v>
      </c>
      <c r="M1611" s="264">
        <v>0</v>
      </c>
      <c r="N1611" s="267">
        <v>0</v>
      </c>
      <c r="O1611" s="266">
        <v>0</v>
      </c>
      <c r="P1611" s="294">
        <v>0.9</v>
      </c>
      <c r="Q1611" s="267">
        <v>0</v>
      </c>
      <c r="R1611" s="267">
        <v>0</v>
      </c>
      <c r="S1611" s="267">
        <v>0</v>
      </c>
      <c r="T1611" s="295">
        <v>0</v>
      </c>
      <c r="U1611" s="266">
        <v>1</v>
      </c>
      <c r="V1611" s="266">
        <v>1</v>
      </c>
      <c r="W1611" s="267">
        <v>1</v>
      </c>
      <c r="X1611" s="267">
        <v>0</v>
      </c>
      <c r="Y1611" s="268">
        <v>0</v>
      </c>
      <c r="Z1611" s="268">
        <v>0</v>
      </c>
      <c r="AA1611" s="295">
        <v>0</v>
      </c>
      <c r="AB1611" s="264">
        <v>0</v>
      </c>
      <c r="AC1611" s="264">
        <v>0</v>
      </c>
      <c r="AD1611" s="264">
        <v>1</v>
      </c>
      <c r="AE1611" s="264">
        <v>1</v>
      </c>
      <c r="AF1611" s="268">
        <v>0</v>
      </c>
      <c r="AG1611" s="268">
        <v>1</v>
      </c>
      <c r="AH1611" s="295">
        <v>-1</v>
      </c>
    </row>
    <row r="1612" spans="1:34">
      <c r="A1612" s="315" t="s">
        <v>2706</v>
      </c>
      <c r="B1612" s="321" t="s">
        <v>3388</v>
      </c>
      <c r="C1612" s="293" t="s">
        <v>3011</v>
      </c>
      <c r="D1612" s="321" t="s">
        <v>3012</v>
      </c>
      <c r="E1612" s="263">
        <v>0</v>
      </c>
      <c r="F1612" s="263">
        <v>0</v>
      </c>
      <c r="G1612" s="263">
        <v>0</v>
      </c>
      <c r="H1612" s="264">
        <v>0</v>
      </c>
      <c r="I1612" s="264">
        <v>0</v>
      </c>
      <c r="J1612" s="264">
        <v>0</v>
      </c>
      <c r="K1612" s="264">
        <v>1</v>
      </c>
      <c r="L1612" s="264">
        <v>1</v>
      </c>
      <c r="M1612" s="264">
        <v>1</v>
      </c>
      <c r="N1612" s="267">
        <v>0.75</v>
      </c>
      <c r="O1612" s="266">
        <v>3</v>
      </c>
      <c r="P1612" s="294">
        <v>0.9</v>
      </c>
      <c r="Q1612" s="267">
        <v>0</v>
      </c>
      <c r="R1612" s="267">
        <v>0</v>
      </c>
      <c r="S1612" s="267">
        <v>1</v>
      </c>
      <c r="T1612" s="295">
        <v>0</v>
      </c>
      <c r="U1612" s="266">
        <v>4</v>
      </c>
      <c r="V1612" s="266">
        <v>3</v>
      </c>
      <c r="W1612" s="267">
        <v>0.75</v>
      </c>
      <c r="X1612" s="267">
        <v>0</v>
      </c>
      <c r="Y1612" s="268">
        <v>0</v>
      </c>
      <c r="Z1612" s="268">
        <v>1</v>
      </c>
      <c r="AA1612" s="295">
        <v>0</v>
      </c>
      <c r="AB1612" s="264">
        <v>1</v>
      </c>
      <c r="AC1612" s="264">
        <v>1</v>
      </c>
      <c r="AD1612" s="264">
        <v>0</v>
      </c>
      <c r="AE1612" s="264">
        <v>0</v>
      </c>
      <c r="AF1612" s="268">
        <v>1</v>
      </c>
      <c r="AG1612" s="268">
        <v>0</v>
      </c>
      <c r="AH1612" s="295">
        <v>1</v>
      </c>
    </row>
    <row r="1613" spans="1:34">
      <c r="A1613" s="315" t="s">
        <v>2706</v>
      </c>
      <c r="B1613" s="321" t="s">
        <v>3386</v>
      </c>
      <c r="C1613" s="293" t="s">
        <v>3013</v>
      </c>
      <c r="D1613" s="321" t="s">
        <v>3014</v>
      </c>
      <c r="E1613" s="263">
        <v>1412</v>
      </c>
      <c r="F1613" s="263">
        <v>1416</v>
      </c>
      <c r="G1613" s="263">
        <v>1207</v>
      </c>
      <c r="H1613" s="264">
        <v>2181</v>
      </c>
      <c r="I1613" s="264">
        <v>2155</v>
      </c>
      <c r="J1613" s="264">
        <v>1569</v>
      </c>
      <c r="K1613" s="264">
        <v>2336</v>
      </c>
      <c r="L1613" s="264">
        <v>2318</v>
      </c>
      <c r="M1613" s="264">
        <v>1831</v>
      </c>
      <c r="N1613" s="267">
        <v>0.984397847355171</v>
      </c>
      <c r="O1613" s="266">
        <v>65302</v>
      </c>
      <c r="P1613" s="294">
        <v>0.9</v>
      </c>
      <c r="Q1613" s="267">
        <v>1.0028328611898</v>
      </c>
      <c r="R1613" s="267">
        <v>0.988078862906923</v>
      </c>
      <c r="S1613" s="267">
        <v>0.992294520547945</v>
      </c>
      <c r="T1613" s="295">
        <v>0.0147539982828782</v>
      </c>
      <c r="U1613" s="266">
        <v>66337</v>
      </c>
      <c r="V1613" s="266">
        <v>46789</v>
      </c>
      <c r="W1613" s="267">
        <v>0.705322821351584</v>
      </c>
      <c r="X1613" s="267">
        <v>0.854815864022663</v>
      </c>
      <c r="Y1613" s="268">
        <v>0.71939477303989</v>
      </c>
      <c r="Z1613" s="268">
        <v>0.783818493150685</v>
      </c>
      <c r="AA1613" s="295">
        <v>0.135421090982773</v>
      </c>
      <c r="AB1613" s="264">
        <v>14935</v>
      </c>
      <c r="AC1613" s="264">
        <v>11128</v>
      </c>
      <c r="AD1613" s="264">
        <v>16766</v>
      </c>
      <c r="AE1613" s="264">
        <v>12020</v>
      </c>
      <c r="AF1613" s="268">
        <v>0.745095413458319</v>
      </c>
      <c r="AG1613" s="268">
        <v>0.716927114398187</v>
      </c>
      <c r="AH1613" s="295">
        <v>0.0281682990601326</v>
      </c>
    </row>
    <row r="1614" spans="1:34">
      <c r="A1614" s="315" t="s">
        <v>2706</v>
      </c>
      <c r="B1614" s="321" t="s">
        <v>3386</v>
      </c>
      <c r="C1614" s="293" t="s">
        <v>3015</v>
      </c>
      <c r="D1614" s="321" t="s">
        <v>3016</v>
      </c>
      <c r="E1614" s="263">
        <v>1024</v>
      </c>
      <c r="F1614" s="263">
        <v>955</v>
      </c>
      <c r="G1614" s="263">
        <v>724</v>
      </c>
      <c r="H1614" s="264">
        <v>3183</v>
      </c>
      <c r="I1614" s="264">
        <v>2502</v>
      </c>
      <c r="J1614" s="264">
        <v>1509</v>
      </c>
      <c r="K1614" s="264">
        <v>3257</v>
      </c>
      <c r="L1614" s="264">
        <v>2820</v>
      </c>
      <c r="M1614" s="264">
        <v>1572</v>
      </c>
      <c r="N1614" s="267">
        <v>0.885289462435158</v>
      </c>
      <c r="O1614" s="266">
        <v>76628</v>
      </c>
      <c r="P1614" s="294">
        <v>0.9</v>
      </c>
      <c r="Q1614" s="267">
        <v>0.9326171875</v>
      </c>
      <c r="R1614" s="267">
        <v>0.786050895381715</v>
      </c>
      <c r="S1614" s="267">
        <v>0.865827448572306</v>
      </c>
      <c r="T1614" s="295">
        <v>0.146566292118285</v>
      </c>
      <c r="U1614" s="266">
        <v>86557</v>
      </c>
      <c r="V1614" s="266">
        <v>43916</v>
      </c>
      <c r="W1614" s="267">
        <v>0.507365088900955</v>
      </c>
      <c r="X1614" s="267">
        <v>0.70703125</v>
      </c>
      <c r="Y1614" s="268">
        <v>0.474081055607917</v>
      </c>
      <c r="Z1614" s="268">
        <v>0.482652747927541</v>
      </c>
      <c r="AA1614" s="295">
        <v>0.232950194392083</v>
      </c>
      <c r="AB1614" s="264">
        <v>19176</v>
      </c>
      <c r="AC1614" s="264">
        <v>9473</v>
      </c>
      <c r="AD1614" s="264">
        <v>21683</v>
      </c>
      <c r="AE1614" s="264">
        <v>10476</v>
      </c>
      <c r="AF1614" s="268">
        <v>0.494002920317063</v>
      </c>
      <c r="AG1614" s="268">
        <v>0.48314347645621</v>
      </c>
      <c r="AH1614" s="295">
        <v>0.0108594438608531</v>
      </c>
    </row>
    <row r="1615" spans="1:34">
      <c r="A1615" s="315" t="s">
        <v>2706</v>
      </c>
      <c r="B1615" s="321" t="s">
        <v>3386</v>
      </c>
      <c r="C1615" s="293" t="s">
        <v>3017</v>
      </c>
      <c r="D1615" s="321" t="s">
        <v>3018</v>
      </c>
      <c r="E1615" s="263">
        <v>1796</v>
      </c>
      <c r="F1615" s="263">
        <v>1778</v>
      </c>
      <c r="G1615" s="263">
        <v>1568</v>
      </c>
      <c r="H1615" s="264">
        <v>3324</v>
      </c>
      <c r="I1615" s="264">
        <v>3281</v>
      </c>
      <c r="J1615" s="264">
        <v>2592</v>
      </c>
      <c r="K1615" s="264">
        <v>3396</v>
      </c>
      <c r="L1615" s="264">
        <v>3281</v>
      </c>
      <c r="M1615" s="264">
        <v>2656</v>
      </c>
      <c r="N1615" s="267">
        <v>0.979956731375574</v>
      </c>
      <c r="O1615" s="266">
        <v>101011</v>
      </c>
      <c r="P1615" s="294">
        <v>0.9</v>
      </c>
      <c r="Q1615" s="267">
        <v>0.989977728285078</v>
      </c>
      <c r="R1615" s="267">
        <v>0.987063778580024</v>
      </c>
      <c r="S1615" s="267">
        <v>0.966136631330978</v>
      </c>
      <c r="T1615" s="295">
        <v>0.00291394970505388</v>
      </c>
      <c r="U1615" s="266">
        <v>103077</v>
      </c>
      <c r="V1615" s="266">
        <v>80210</v>
      </c>
      <c r="W1615" s="267">
        <v>0.778156135704376</v>
      </c>
      <c r="X1615" s="267">
        <v>0.873051224944321</v>
      </c>
      <c r="Y1615" s="268">
        <v>0.779783393501805</v>
      </c>
      <c r="Z1615" s="268">
        <v>0.782096584216726</v>
      </c>
      <c r="AA1615" s="295">
        <v>0.0932678314425157</v>
      </c>
      <c r="AB1615" s="264">
        <v>22207</v>
      </c>
      <c r="AC1615" s="264">
        <v>17688</v>
      </c>
      <c r="AD1615" s="264">
        <v>25472</v>
      </c>
      <c r="AE1615" s="264">
        <v>20668</v>
      </c>
      <c r="AF1615" s="268">
        <v>0.796505606340343</v>
      </c>
      <c r="AG1615" s="268">
        <v>0.811400753768844</v>
      </c>
      <c r="AH1615" s="295">
        <v>-0.0148951474285011</v>
      </c>
    </row>
    <row r="1616" spans="1:34">
      <c r="A1616" s="315" t="s">
        <v>2706</v>
      </c>
      <c r="B1616" s="321" t="s">
        <v>3386</v>
      </c>
      <c r="C1616" s="293" t="s">
        <v>3019</v>
      </c>
      <c r="D1616" s="321" t="s">
        <v>3020</v>
      </c>
      <c r="E1616" s="263">
        <v>3166</v>
      </c>
      <c r="F1616" s="263">
        <v>3160</v>
      </c>
      <c r="G1616" s="263">
        <v>3059</v>
      </c>
      <c r="H1616" s="264">
        <v>3238</v>
      </c>
      <c r="I1616" s="264">
        <v>3236</v>
      </c>
      <c r="J1616" s="264">
        <v>3040</v>
      </c>
      <c r="K1616" s="264">
        <v>4141</v>
      </c>
      <c r="L1616" s="264">
        <v>4135</v>
      </c>
      <c r="M1616" s="264">
        <v>3932</v>
      </c>
      <c r="N1616" s="267">
        <v>0.996361855453719</v>
      </c>
      <c r="O1616" s="266">
        <v>99687</v>
      </c>
      <c r="P1616" s="294">
        <v>0.9</v>
      </c>
      <c r="Q1616" s="267">
        <v>0.998104864181933</v>
      </c>
      <c r="R1616" s="267">
        <v>0.999382334774552</v>
      </c>
      <c r="S1616" s="267">
        <v>0.998551074619657</v>
      </c>
      <c r="T1616" s="295">
        <v>-0.00127747059261918</v>
      </c>
      <c r="U1616" s="266">
        <v>100051</v>
      </c>
      <c r="V1616" s="266">
        <v>95007</v>
      </c>
      <c r="W1616" s="267">
        <v>0.949585711287244</v>
      </c>
      <c r="X1616" s="267">
        <v>0.966203411244473</v>
      </c>
      <c r="Y1616" s="268">
        <v>0.938851142680667</v>
      </c>
      <c r="Z1616" s="268">
        <v>0.949529099251389</v>
      </c>
      <c r="AA1616" s="295">
        <v>0.0273522685638055</v>
      </c>
      <c r="AB1616" s="264">
        <v>23556</v>
      </c>
      <c r="AC1616" s="264">
        <v>22283</v>
      </c>
      <c r="AD1616" s="264">
        <v>24603</v>
      </c>
      <c r="AE1616" s="264">
        <v>23144</v>
      </c>
      <c r="AF1616" s="268">
        <v>0.945958566819494</v>
      </c>
      <c r="AG1616" s="268">
        <v>0.940698288826566</v>
      </c>
      <c r="AH1616" s="295">
        <v>0.00526027799292805</v>
      </c>
    </row>
    <row r="1617" spans="1:34">
      <c r="A1617" s="315" t="s">
        <v>2706</v>
      </c>
      <c r="B1617" s="321" t="s">
        <v>3386</v>
      </c>
      <c r="C1617" s="293" t="s">
        <v>3021</v>
      </c>
      <c r="D1617" s="321" t="s">
        <v>3022</v>
      </c>
      <c r="E1617" s="263">
        <v>1517</v>
      </c>
      <c r="F1617" s="263">
        <v>1501</v>
      </c>
      <c r="G1617" s="263">
        <v>905</v>
      </c>
      <c r="H1617" s="264">
        <v>1624</v>
      </c>
      <c r="I1617" s="264">
        <v>1607</v>
      </c>
      <c r="J1617" s="264">
        <v>1093</v>
      </c>
      <c r="K1617" s="264">
        <v>1829</v>
      </c>
      <c r="L1617" s="264">
        <v>1808</v>
      </c>
      <c r="M1617" s="264">
        <v>1342</v>
      </c>
      <c r="N1617" s="267">
        <v>0.98933024544571</v>
      </c>
      <c r="O1617" s="266">
        <v>47845</v>
      </c>
      <c r="P1617" s="294">
        <v>0.9</v>
      </c>
      <c r="Q1617" s="267">
        <v>0.989452867501648</v>
      </c>
      <c r="R1617" s="267">
        <v>0.989532019704433</v>
      </c>
      <c r="S1617" s="267">
        <v>0.988518316019683</v>
      </c>
      <c r="T1617" s="295">
        <v>-7.91522027855374e-5</v>
      </c>
      <c r="U1617" s="266">
        <v>48361</v>
      </c>
      <c r="V1617" s="266">
        <v>35190</v>
      </c>
      <c r="W1617" s="267">
        <v>0.727652447219867</v>
      </c>
      <c r="X1617" s="267">
        <v>0.596572181938036</v>
      </c>
      <c r="Y1617" s="268">
        <v>0.673029556650246</v>
      </c>
      <c r="Z1617" s="268">
        <v>0.733734281027884</v>
      </c>
      <c r="AA1617" s="295">
        <v>-0.0764573747122107</v>
      </c>
      <c r="AB1617" s="264">
        <v>11149</v>
      </c>
      <c r="AC1617" s="264">
        <v>8014</v>
      </c>
      <c r="AD1617" s="264">
        <v>11773</v>
      </c>
      <c r="AE1617" s="264">
        <v>8700</v>
      </c>
      <c r="AF1617" s="268">
        <v>0.718808861781326</v>
      </c>
      <c r="AG1617" s="268">
        <v>0.738979019791047</v>
      </c>
      <c r="AH1617" s="295">
        <v>-0.0201701580097217</v>
      </c>
    </row>
    <row r="1618" spans="1:34">
      <c r="A1618" s="315" t="s">
        <v>2706</v>
      </c>
      <c r="B1618" s="321" t="s">
        <v>3386</v>
      </c>
      <c r="C1618" s="293" t="s">
        <v>3023</v>
      </c>
      <c r="D1618" s="321" t="s">
        <v>3024</v>
      </c>
      <c r="E1618" s="263">
        <v>586</v>
      </c>
      <c r="F1618" s="263">
        <v>533</v>
      </c>
      <c r="G1618" s="263">
        <v>503</v>
      </c>
      <c r="H1618" s="264">
        <v>1049</v>
      </c>
      <c r="I1618" s="264">
        <v>1036</v>
      </c>
      <c r="J1618" s="264">
        <v>876</v>
      </c>
      <c r="K1618" s="264">
        <v>1309</v>
      </c>
      <c r="L1618" s="264">
        <v>1289</v>
      </c>
      <c r="M1618" s="264">
        <v>976</v>
      </c>
      <c r="N1618" s="267">
        <v>0.969346069066863</v>
      </c>
      <c r="O1618" s="266">
        <v>32982</v>
      </c>
      <c r="P1618" s="294">
        <v>0.9</v>
      </c>
      <c r="Q1618" s="267">
        <v>0.909556313993174</v>
      </c>
      <c r="R1618" s="267">
        <v>0.987607244995234</v>
      </c>
      <c r="S1618" s="267">
        <v>0.984721161191749</v>
      </c>
      <c r="T1618" s="295">
        <v>-0.0780509310020595</v>
      </c>
      <c r="U1618" s="266">
        <v>34025</v>
      </c>
      <c r="V1618" s="266">
        <v>28946</v>
      </c>
      <c r="W1618" s="267">
        <v>0.850727406318883</v>
      </c>
      <c r="X1618" s="267">
        <v>0.858361774744027</v>
      </c>
      <c r="Y1618" s="268">
        <v>0.835081029551954</v>
      </c>
      <c r="Z1618" s="268">
        <v>0.745607333842628</v>
      </c>
      <c r="AA1618" s="295">
        <v>0.023280745192073</v>
      </c>
      <c r="AB1618" s="264">
        <v>6994</v>
      </c>
      <c r="AC1618" s="264">
        <v>5762</v>
      </c>
      <c r="AD1618" s="264">
        <v>8338</v>
      </c>
      <c r="AE1618" s="264">
        <v>7047</v>
      </c>
      <c r="AF1618" s="268">
        <v>0.823849013440092</v>
      </c>
      <c r="AG1618" s="268">
        <v>0.845166706644279</v>
      </c>
      <c r="AH1618" s="295">
        <v>-0.0213176932041876</v>
      </c>
    </row>
    <row r="1619" spans="1:34">
      <c r="A1619" s="315" t="s">
        <v>2706</v>
      </c>
      <c r="B1619" s="321" t="s">
        <v>3388</v>
      </c>
      <c r="C1619" s="293" t="s">
        <v>3025</v>
      </c>
      <c r="D1619" s="321" t="s">
        <v>3026</v>
      </c>
      <c r="E1619" s="263">
        <v>0</v>
      </c>
      <c r="F1619" s="263">
        <v>0</v>
      </c>
      <c r="G1619" s="263">
        <v>0</v>
      </c>
      <c r="H1619" s="264">
        <v>0</v>
      </c>
      <c r="I1619" s="264">
        <v>0</v>
      </c>
      <c r="J1619" s="264">
        <v>0</v>
      </c>
      <c r="K1619" s="264">
        <v>0</v>
      </c>
      <c r="L1619" s="264">
        <v>0</v>
      </c>
      <c r="M1619" s="264">
        <v>0</v>
      </c>
      <c r="N1619" s="267">
        <v>0</v>
      </c>
      <c r="O1619" s="266">
        <v>0</v>
      </c>
      <c r="P1619" s="294">
        <v>0.9</v>
      </c>
      <c r="Q1619" s="267">
        <v>0</v>
      </c>
      <c r="R1619" s="267">
        <v>0</v>
      </c>
      <c r="S1619" s="267">
        <v>0</v>
      </c>
      <c r="T1619" s="295">
        <v>0</v>
      </c>
      <c r="U1619" s="266">
        <v>0</v>
      </c>
      <c r="V1619" s="266">
        <v>0</v>
      </c>
      <c r="W1619" s="267">
        <v>0</v>
      </c>
      <c r="X1619" s="267">
        <v>0</v>
      </c>
      <c r="Y1619" s="268">
        <v>0</v>
      </c>
      <c r="Z1619" s="268">
        <v>0</v>
      </c>
      <c r="AA1619" s="295">
        <v>0</v>
      </c>
      <c r="AB1619" s="264">
        <v>0</v>
      </c>
      <c r="AC1619" s="264">
        <v>0</v>
      </c>
      <c r="AD1619" s="264">
        <v>0</v>
      </c>
      <c r="AE1619" s="264">
        <v>0</v>
      </c>
      <c r="AF1619" s="268">
        <v>0</v>
      </c>
      <c r="AG1619" s="268">
        <v>0</v>
      </c>
      <c r="AH1619" s="295">
        <v>0</v>
      </c>
    </row>
    <row r="1620" spans="1:34">
      <c r="A1620" s="315" t="s">
        <v>2706</v>
      </c>
      <c r="B1620" s="321" t="s">
        <v>3383</v>
      </c>
      <c r="C1620" s="293" t="s">
        <v>3027</v>
      </c>
      <c r="D1620" s="321" t="s">
        <v>3028</v>
      </c>
      <c r="E1620" s="263">
        <v>1207</v>
      </c>
      <c r="F1620" s="263">
        <v>1204</v>
      </c>
      <c r="G1620" s="263">
        <v>955</v>
      </c>
      <c r="H1620" s="264">
        <v>1468</v>
      </c>
      <c r="I1620" s="264">
        <v>1461</v>
      </c>
      <c r="J1620" s="264">
        <v>1311</v>
      </c>
      <c r="K1620" s="264">
        <v>1733</v>
      </c>
      <c r="L1620" s="264">
        <v>1728</v>
      </c>
      <c r="M1620" s="264">
        <v>1631</v>
      </c>
      <c r="N1620" s="267">
        <v>0.99297108464161</v>
      </c>
      <c r="O1620" s="266">
        <v>47184</v>
      </c>
      <c r="P1620" s="294">
        <v>0.9</v>
      </c>
      <c r="Q1620" s="267">
        <v>0.997514498757249</v>
      </c>
      <c r="R1620" s="267">
        <v>0.995231607629428</v>
      </c>
      <c r="S1620" s="267">
        <v>0.997114829774957</v>
      </c>
      <c r="T1620" s="295">
        <v>0.00228289112782165</v>
      </c>
      <c r="U1620" s="266">
        <v>47518</v>
      </c>
      <c r="V1620" s="266">
        <v>43288</v>
      </c>
      <c r="W1620" s="267">
        <v>0.910981101898228</v>
      </c>
      <c r="X1620" s="267">
        <v>0.791217895608948</v>
      </c>
      <c r="Y1620" s="268">
        <v>0.893051771117166</v>
      </c>
      <c r="Z1620" s="268">
        <v>0.941142527409117</v>
      </c>
      <c r="AA1620" s="295">
        <v>-0.101833875508218</v>
      </c>
      <c r="AB1620" s="264">
        <v>10915</v>
      </c>
      <c r="AC1620" s="264">
        <v>10054</v>
      </c>
      <c r="AD1620" s="264">
        <v>11286</v>
      </c>
      <c r="AE1620" s="264">
        <v>10242</v>
      </c>
      <c r="AF1620" s="268">
        <v>0.921117727897389</v>
      </c>
      <c r="AG1620" s="268">
        <v>0.907496012759171</v>
      </c>
      <c r="AH1620" s="295">
        <v>0.0136217151382182</v>
      </c>
    </row>
    <row r="1621" spans="1:34">
      <c r="A1621" s="315" t="s">
        <v>2706</v>
      </c>
      <c r="B1621" s="321" t="s">
        <v>3386</v>
      </c>
      <c r="C1621" s="293" t="s">
        <v>3029</v>
      </c>
      <c r="D1621" s="321" t="s">
        <v>3030</v>
      </c>
      <c r="E1621" s="263">
        <v>3406</v>
      </c>
      <c r="F1621" s="263">
        <v>3375</v>
      </c>
      <c r="G1621" s="263">
        <v>3226</v>
      </c>
      <c r="H1621" s="264">
        <v>3712</v>
      </c>
      <c r="I1621" s="264">
        <v>3633</v>
      </c>
      <c r="J1621" s="264">
        <v>3468</v>
      </c>
      <c r="K1621" s="264">
        <v>4561</v>
      </c>
      <c r="L1621" s="264">
        <v>4539</v>
      </c>
      <c r="M1621" s="264">
        <v>4342</v>
      </c>
      <c r="N1621" s="267">
        <v>0.991097235603646</v>
      </c>
      <c r="O1621" s="266">
        <v>106983</v>
      </c>
      <c r="P1621" s="294">
        <v>0.9</v>
      </c>
      <c r="Q1621" s="267">
        <v>0.990898414562537</v>
      </c>
      <c r="R1621" s="267">
        <v>0.978717672413793</v>
      </c>
      <c r="S1621" s="267">
        <v>0.995176496382372</v>
      </c>
      <c r="T1621" s="295">
        <v>0.0121807421487435</v>
      </c>
      <c r="U1621" s="266">
        <v>107944</v>
      </c>
      <c r="V1621" s="266">
        <v>102500</v>
      </c>
      <c r="W1621" s="267">
        <v>0.949566441858742</v>
      </c>
      <c r="X1621" s="267">
        <v>0.947152084556665</v>
      </c>
      <c r="Y1621" s="268">
        <v>0.93426724137931</v>
      </c>
      <c r="Z1621" s="268">
        <v>0.95198421398816</v>
      </c>
      <c r="AA1621" s="295">
        <v>0.0128848431773543</v>
      </c>
      <c r="AB1621" s="264">
        <v>25514</v>
      </c>
      <c r="AC1621" s="264">
        <v>24491</v>
      </c>
      <c r="AD1621" s="264">
        <v>26325</v>
      </c>
      <c r="AE1621" s="264">
        <v>25243</v>
      </c>
      <c r="AF1621" s="268">
        <v>0.959904366230305</v>
      </c>
      <c r="AG1621" s="268">
        <v>0.958898385565052</v>
      </c>
      <c r="AH1621" s="295">
        <v>0.0010059806652527</v>
      </c>
    </row>
    <row r="1622" spans="1:34">
      <c r="A1622" s="315" t="s">
        <v>2706</v>
      </c>
      <c r="B1622" s="321" t="s">
        <v>3388</v>
      </c>
      <c r="C1622" s="293" t="s">
        <v>3031</v>
      </c>
      <c r="D1622" s="321" t="s">
        <v>3032</v>
      </c>
      <c r="E1622" s="263">
        <v>1529</v>
      </c>
      <c r="F1622" s="263">
        <v>1352</v>
      </c>
      <c r="G1622" s="263">
        <v>1322</v>
      </c>
      <c r="H1622" s="264">
        <v>2567</v>
      </c>
      <c r="I1622" s="264">
        <v>2451</v>
      </c>
      <c r="J1622" s="264">
        <v>2459</v>
      </c>
      <c r="K1622" s="264">
        <v>175</v>
      </c>
      <c r="L1622" s="264">
        <v>44</v>
      </c>
      <c r="M1622" s="264">
        <v>118</v>
      </c>
      <c r="N1622" s="267">
        <v>0.974961629212196</v>
      </c>
      <c r="O1622" s="266">
        <v>42560</v>
      </c>
      <c r="P1622" s="294">
        <v>0.9</v>
      </c>
      <c r="Q1622" s="267">
        <v>0.884238064094179</v>
      </c>
      <c r="R1622" s="267">
        <v>0.954811063498247</v>
      </c>
      <c r="S1622" s="267">
        <v>0.251428571428571</v>
      </c>
      <c r="T1622" s="295">
        <v>-0.0705729994040678</v>
      </c>
      <c r="U1622" s="266">
        <v>43653</v>
      </c>
      <c r="V1622" s="266">
        <v>41808</v>
      </c>
      <c r="W1622" s="267">
        <v>0.957734863583259</v>
      </c>
      <c r="X1622" s="267">
        <v>0.864617396991498</v>
      </c>
      <c r="Y1622" s="268">
        <v>0.957927541877678</v>
      </c>
      <c r="Z1622" s="268">
        <v>0.674285714285714</v>
      </c>
      <c r="AA1622" s="295">
        <v>-0.0933101448861805</v>
      </c>
      <c r="AB1622" s="264">
        <v>10557</v>
      </c>
      <c r="AC1622" s="264">
        <v>9737</v>
      </c>
      <c r="AD1622" s="264">
        <v>10670</v>
      </c>
      <c r="AE1622" s="264">
        <v>10284</v>
      </c>
      <c r="AF1622" s="268">
        <v>0.922326418490101</v>
      </c>
      <c r="AG1622" s="268">
        <v>0.963823805060918</v>
      </c>
      <c r="AH1622" s="295">
        <v>-0.0414973865708171</v>
      </c>
    </row>
    <row r="1623" spans="1:34">
      <c r="A1623" s="315" t="s">
        <v>2706</v>
      </c>
      <c r="B1623" s="321" t="s">
        <v>3388</v>
      </c>
      <c r="C1623" s="293" t="s">
        <v>3033</v>
      </c>
      <c r="D1623" s="321" t="s">
        <v>3034</v>
      </c>
      <c r="E1623" s="263">
        <v>2</v>
      </c>
      <c r="F1623" s="263">
        <v>2</v>
      </c>
      <c r="G1623" s="263">
        <v>2</v>
      </c>
      <c r="H1623" s="264">
        <v>0</v>
      </c>
      <c r="I1623" s="264">
        <v>0</v>
      </c>
      <c r="J1623" s="264">
        <v>0</v>
      </c>
      <c r="K1623" s="264">
        <v>1</v>
      </c>
      <c r="L1623" s="264">
        <v>0</v>
      </c>
      <c r="M1623" s="264">
        <v>1</v>
      </c>
      <c r="N1623" s="267">
        <v>0.421052631578947</v>
      </c>
      <c r="O1623" s="266">
        <v>8</v>
      </c>
      <c r="P1623" s="294">
        <v>0.9</v>
      </c>
      <c r="Q1623" s="267">
        <v>1</v>
      </c>
      <c r="R1623" s="267">
        <v>0</v>
      </c>
      <c r="S1623" s="267">
        <v>0</v>
      </c>
      <c r="T1623" s="295">
        <v>1</v>
      </c>
      <c r="U1623" s="266">
        <v>19</v>
      </c>
      <c r="V1623" s="266">
        <v>9</v>
      </c>
      <c r="W1623" s="267">
        <v>0.473684210526316</v>
      </c>
      <c r="X1623" s="267">
        <v>1</v>
      </c>
      <c r="Y1623" s="268">
        <v>0</v>
      </c>
      <c r="Z1623" s="268">
        <v>1</v>
      </c>
      <c r="AA1623" s="295">
        <v>1</v>
      </c>
      <c r="AB1623" s="264">
        <v>6</v>
      </c>
      <c r="AC1623" s="264">
        <v>6</v>
      </c>
      <c r="AD1623" s="264">
        <v>10</v>
      </c>
      <c r="AE1623" s="264">
        <v>0</v>
      </c>
      <c r="AF1623" s="268">
        <v>1</v>
      </c>
      <c r="AG1623" s="268">
        <v>0</v>
      </c>
      <c r="AH1623" s="295">
        <v>1</v>
      </c>
    </row>
    <row r="1624" spans="1:34">
      <c r="A1624" s="315" t="s">
        <v>2706</v>
      </c>
      <c r="B1624" s="321" t="s">
        <v>3383</v>
      </c>
      <c r="C1624" s="293" t="s">
        <v>3035</v>
      </c>
      <c r="D1624" s="321" t="s">
        <v>3036</v>
      </c>
      <c r="E1624" s="263">
        <v>2050</v>
      </c>
      <c r="F1624" s="263">
        <v>2032</v>
      </c>
      <c r="G1624" s="263">
        <v>1881</v>
      </c>
      <c r="H1624" s="264">
        <v>2421</v>
      </c>
      <c r="I1624" s="264">
        <v>2411</v>
      </c>
      <c r="J1624" s="264">
        <v>2167</v>
      </c>
      <c r="K1624" s="264">
        <v>3096</v>
      </c>
      <c r="L1624" s="264">
        <v>2640</v>
      </c>
      <c r="M1624" s="264">
        <v>2786</v>
      </c>
      <c r="N1624" s="267">
        <v>0.978781737990225</v>
      </c>
      <c r="O1624" s="266">
        <v>82110</v>
      </c>
      <c r="P1624" s="294">
        <v>0.9</v>
      </c>
      <c r="Q1624" s="267">
        <v>0.991219512195122</v>
      </c>
      <c r="R1624" s="267">
        <v>0.995869475423379</v>
      </c>
      <c r="S1624" s="267">
        <v>0.852713178294574</v>
      </c>
      <c r="T1624" s="295">
        <v>-0.00464996322825684</v>
      </c>
      <c r="U1624" s="266">
        <v>83890</v>
      </c>
      <c r="V1624" s="266">
        <v>77841</v>
      </c>
      <c r="W1624" s="267">
        <v>0.927893670282513</v>
      </c>
      <c r="X1624" s="267">
        <v>0.917560975609756</v>
      </c>
      <c r="Y1624" s="268">
        <v>0.895084675753821</v>
      </c>
      <c r="Z1624" s="268">
        <v>0.899870801033592</v>
      </c>
      <c r="AA1624" s="295">
        <v>0.0224762998559354</v>
      </c>
      <c r="AB1624" s="264">
        <v>18690</v>
      </c>
      <c r="AC1624" s="264">
        <v>17191</v>
      </c>
      <c r="AD1624" s="264">
        <v>20102</v>
      </c>
      <c r="AE1624" s="264">
        <v>18567</v>
      </c>
      <c r="AF1624" s="268">
        <v>0.919796682718031</v>
      </c>
      <c r="AG1624" s="268">
        <v>0.923639438861805</v>
      </c>
      <c r="AH1624" s="295">
        <v>-0.00384275614377372</v>
      </c>
    </row>
    <row r="1625" spans="1:34">
      <c r="A1625" s="315" t="s">
        <v>2706</v>
      </c>
      <c r="B1625" s="321" t="s">
        <v>3383</v>
      </c>
      <c r="C1625" s="293" t="s">
        <v>3037</v>
      </c>
      <c r="D1625" s="321" t="s">
        <v>3038</v>
      </c>
      <c r="E1625" s="263">
        <v>1935</v>
      </c>
      <c r="F1625" s="263">
        <v>1893</v>
      </c>
      <c r="G1625" s="263">
        <v>1693</v>
      </c>
      <c r="H1625" s="264">
        <v>2163</v>
      </c>
      <c r="I1625" s="264">
        <v>2116</v>
      </c>
      <c r="J1625" s="264">
        <v>1897</v>
      </c>
      <c r="K1625" s="264">
        <v>2504</v>
      </c>
      <c r="L1625" s="264">
        <v>2351</v>
      </c>
      <c r="M1625" s="264">
        <v>2079</v>
      </c>
      <c r="N1625" s="267">
        <v>0.971381642226135</v>
      </c>
      <c r="O1625" s="266">
        <v>65645</v>
      </c>
      <c r="P1625" s="294">
        <v>0.9</v>
      </c>
      <c r="Q1625" s="267">
        <v>0.978294573643411</v>
      </c>
      <c r="R1625" s="267">
        <v>0.978270920018493</v>
      </c>
      <c r="S1625" s="267">
        <v>0.938897763578275</v>
      </c>
      <c r="T1625" s="295">
        <v>2.36536249180741e-5</v>
      </c>
      <c r="U1625" s="266">
        <v>67579</v>
      </c>
      <c r="V1625" s="266">
        <v>58926</v>
      </c>
      <c r="W1625" s="267">
        <v>0.871957264830791</v>
      </c>
      <c r="X1625" s="267">
        <v>0.874935400516796</v>
      </c>
      <c r="Y1625" s="268">
        <v>0.877022653721683</v>
      </c>
      <c r="Z1625" s="268">
        <v>0.830271565495208</v>
      </c>
      <c r="AA1625" s="295">
        <v>-0.00208725320488701</v>
      </c>
      <c r="AB1625" s="264">
        <v>15748</v>
      </c>
      <c r="AC1625" s="264">
        <v>13892</v>
      </c>
      <c r="AD1625" s="264">
        <v>16060</v>
      </c>
      <c r="AE1625" s="264">
        <v>14280</v>
      </c>
      <c r="AF1625" s="268">
        <v>0.882143764287529</v>
      </c>
      <c r="AG1625" s="268">
        <v>0.889165628891656</v>
      </c>
      <c r="AH1625" s="295">
        <v>-0.00702186460412768</v>
      </c>
    </row>
    <row r="1626" spans="1:34">
      <c r="A1626" s="315" t="s">
        <v>2706</v>
      </c>
      <c r="B1626" s="321" t="s">
        <v>3386</v>
      </c>
      <c r="C1626" s="293" t="s">
        <v>3039</v>
      </c>
      <c r="D1626" s="321" t="s">
        <v>3040</v>
      </c>
      <c r="E1626" s="263">
        <v>1000</v>
      </c>
      <c r="F1626" s="263">
        <v>997</v>
      </c>
      <c r="G1626" s="263">
        <v>881</v>
      </c>
      <c r="H1626" s="264">
        <v>2549</v>
      </c>
      <c r="I1626" s="264">
        <v>2500</v>
      </c>
      <c r="J1626" s="264">
        <v>2169</v>
      </c>
      <c r="K1626" s="264">
        <v>2682</v>
      </c>
      <c r="L1626" s="264">
        <v>2652</v>
      </c>
      <c r="M1626" s="264">
        <v>2060</v>
      </c>
      <c r="N1626" s="267">
        <v>0.971130457898584</v>
      </c>
      <c r="O1626" s="266">
        <v>73063</v>
      </c>
      <c r="P1626" s="294">
        <v>0.9</v>
      </c>
      <c r="Q1626" s="267">
        <v>0.997</v>
      </c>
      <c r="R1626" s="267">
        <v>0.980776775205963</v>
      </c>
      <c r="S1626" s="267">
        <v>0.988814317673378</v>
      </c>
      <c r="T1626" s="295">
        <v>0.0162232247940369</v>
      </c>
      <c r="U1626" s="266">
        <v>75235</v>
      </c>
      <c r="V1626" s="266">
        <v>62440</v>
      </c>
      <c r="W1626" s="267">
        <v>0.829932876985446</v>
      </c>
      <c r="X1626" s="267">
        <v>0.881</v>
      </c>
      <c r="Y1626" s="268">
        <v>0.850921930168694</v>
      </c>
      <c r="Z1626" s="268">
        <v>0.768083519761372</v>
      </c>
      <c r="AA1626" s="295">
        <v>0.0300780698313065</v>
      </c>
      <c r="AB1626" s="264">
        <v>15745</v>
      </c>
      <c r="AC1626" s="264">
        <v>13210</v>
      </c>
      <c r="AD1626" s="264">
        <v>17977</v>
      </c>
      <c r="AE1626" s="264">
        <v>14814</v>
      </c>
      <c r="AF1626" s="268">
        <v>0.838996506827564</v>
      </c>
      <c r="AG1626" s="268">
        <v>0.824052956555599</v>
      </c>
      <c r="AH1626" s="295">
        <v>0.0149435502719655</v>
      </c>
    </row>
    <row r="1627" spans="1:34">
      <c r="A1627" s="315" t="s">
        <v>2706</v>
      </c>
      <c r="B1627" s="321" t="s">
        <v>3386</v>
      </c>
      <c r="C1627" s="293" t="s">
        <v>3041</v>
      </c>
      <c r="D1627" s="321" t="s">
        <v>3042</v>
      </c>
      <c r="E1627" s="263">
        <v>486</v>
      </c>
      <c r="F1627" s="263">
        <v>472</v>
      </c>
      <c r="G1627" s="263">
        <v>427</v>
      </c>
      <c r="H1627" s="264">
        <v>1287</v>
      </c>
      <c r="I1627" s="264">
        <v>1264</v>
      </c>
      <c r="J1627" s="264">
        <v>1041</v>
      </c>
      <c r="K1627" s="264">
        <v>1114</v>
      </c>
      <c r="L1627" s="264">
        <v>1115</v>
      </c>
      <c r="M1627" s="264">
        <v>851</v>
      </c>
      <c r="N1627" s="267">
        <v>0.972235620402749</v>
      </c>
      <c r="O1627" s="266">
        <v>32251</v>
      </c>
      <c r="P1627" s="294">
        <v>0.9</v>
      </c>
      <c r="Q1627" s="267">
        <v>0.97119341563786</v>
      </c>
      <c r="R1627" s="267">
        <v>0.982128982128982</v>
      </c>
      <c r="S1627" s="267">
        <v>1.00089766606822</v>
      </c>
      <c r="T1627" s="295">
        <v>-0.010935566491122</v>
      </c>
      <c r="U1627" s="266">
        <v>33172</v>
      </c>
      <c r="V1627" s="266">
        <v>26552</v>
      </c>
      <c r="W1627" s="267">
        <v>0.800434101049078</v>
      </c>
      <c r="X1627" s="267">
        <v>0.878600823045268</v>
      </c>
      <c r="Y1627" s="268">
        <v>0.808857808857809</v>
      </c>
      <c r="Z1627" s="268">
        <v>0.763913824057451</v>
      </c>
      <c r="AA1627" s="295">
        <v>0.0697430141874587</v>
      </c>
      <c r="AB1627" s="264">
        <v>7047</v>
      </c>
      <c r="AC1627" s="264">
        <v>5791</v>
      </c>
      <c r="AD1627" s="264">
        <v>7794</v>
      </c>
      <c r="AE1627" s="264">
        <v>6291</v>
      </c>
      <c r="AF1627" s="268">
        <v>0.821768128281538</v>
      </c>
      <c r="AG1627" s="268">
        <v>0.80715935334873</v>
      </c>
      <c r="AH1627" s="295">
        <v>0.0146087749328084</v>
      </c>
    </row>
    <row r="1628" spans="1:34">
      <c r="A1628" s="315" t="s">
        <v>2706</v>
      </c>
      <c r="B1628" s="321" t="s">
        <v>3386</v>
      </c>
      <c r="C1628" s="293" t="s">
        <v>3043</v>
      </c>
      <c r="D1628" s="321" t="s">
        <v>3044</v>
      </c>
      <c r="E1628" s="263">
        <v>2132</v>
      </c>
      <c r="F1628" s="263">
        <v>2114</v>
      </c>
      <c r="G1628" s="263">
        <v>1806</v>
      </c>
      <c r="H1628" s="264">
        <v>2672</v>
      </c>
      <c r="I1628" s="264">
        <v>2582</v>
      </c>
      <c r="J1628" s="264">
        <v>1905</v>
      </c>
      <c r="K1628" s="264">
        <v>3151</v>
      </c>
      <c r="L1628" s="264">
        <v>3112</v>
      </c>
      <c r="M1628" s="264">
        <v>2373</v>
      </c>
      <c r="N1628" s="267">
        <v>0.919406044546659</v>
      </c>
      <c r="O1628" s="266">
        <v>73558</v>
      </c>
      <c r="P1628" s="294">
        <v>0.9</v>
      </c>
      <c r="Q1628" s="267">
        <v>0.99155722326454</v>
      </c>
      <c r="R1628" s="267">
        <v>0.966317365269461</v>
      </c>
      <c r="S1628" s="267">
        <v>0.987622976832751</v>
      </c>
      <c r="T1628" s="295">
        <v>0.0252398579950792</v>
      </c>
      <c r="U1628" s="266">
        <v>80006</v>
      </c>
      <c r="V1628" s="266">
        <v>57957</v>
      </c>
      <c r="W1628" s="267">
        <v>0.724408169387296</v>
      </c>
      <c r="X1628" s="267">
        <v>0.847091932457786</v>
      </c>
      <c r="Y1628" s="268">
        <v>0.712949101796407</v>
      </c>
      <c r="Z1628" s="268">
        <v>0.753094255791812</v>
      </c>
      <c r="AA1628" s="295">
        <v>0.134142830661379</v>
      </c>
      <c r="AB1628" s="264">
        <v>18422</v>
      </c>
      <c r="AC1628" s="264">
        <v>13483</v>
      </c>
      <c r="AD1628" s="264">
        <v>19188</v>
      </c>
      <c r="AE1628" s="264">
        <v>14056</v>
      </c>
      <c r="AF1628" s="268">
        <v>0.731896645315384</v>
      </c>
      <c r="AG1628" s="268">
        <v>0.732541171565562</v>
      </c>
      <c r="AH1628" s="295">
        <v>-0.000644526250177968</v>
      </c>
    </row>
    <row r="1629" spans="1:34">
      <c r="A1629" s="315" t="s">
        <v>2706</v>
      </c>
      <c r="B1629" s="321" t="s">
        <v>3385</v>
      </c>
      <c r="C1629" s="293" t="s">
        <v>3045</v>
      </c>
      <c r="D1629" s="321" t="s">
        <v>3046</v>
      </c>
      <c r="E1629" s="263">
        <v>924</v>
      </c>
      <c r="F1629" s="263">
        <v>924</v>
      </c>
      <c r="G1629" s="263">
        <v>890</v>
      </c>
      <c r="H1629" s="264">
        <v>1189</v>
      </c>
      <c r="I1629" s="264">
        <v>1188</v>
      </c>
      <c r="J1629" s="264">
        <v>1147</v>
      </c>
      <c r="K1629" s="264">
        <v>1141</v>
      </c>
      <c r="L1629" s="264">
        <v>1086</v>
      </c>
      <c r="M1629" s="264">
        <v>1108</v>
      </c>
      <c r="N1629" s="267">
        <v>0.997257407826284</v>
      </c>
      <c r="O1629" s="266">
        <v>35271</v>
      </c>
      <c r="P1629" s="294">
        <v>0.9</v>
      </c>
      <c r="Q1629" s="267">
        <v>1</v>
      </c>
      <c r="R1629" s="267">
        <v>0.999158957106812</v>
      </c>
      <c r="S1629" s="267">
        <v>0.951796669588081</v>
      </c>
      <c r="T1629" s="295">
        <v>0.000841042893187538</v>
      </c>
      <c r="U1629" s="266">
        <v>35368</v>
      </c>
      <c r="V1629" s="266">
        <v>33617</v>
      </c>
      <c r="W1629" s="267">
        <v>0.950491970142502</v>
      </c>
      <c r="X1629" s="267">
        <v>0.963203463203463</v>
      </c>
      <c r="Y1629" s="268">
        <v>0.964676198486123</v>
      </c>
      <c r="Z1629" s="268">
        <v>0.971078001752848</v>
      </c>
      <c r="AA1629" s="295">
        <v>-0.00147273528265957</v>
      </c>
      <c r="AB1629" s="264">
        <v>8237</v>
      </c>
      <c r="AC1629" s="264">
        <v>7975</v>
      </c>
      <c r="AD1629" s="264">
        <v>8609</v>
      </c>
      <c r="AE1629" s="264">
        <v>8237</v>
      </c>
      <c r="AF1629" s="268">
        <v>0.968192303022945</v>
      </c>
      <c r="AG1629" s="268">
        <v>0.956789406435126</v>
      </c>
      <c r="AH1629" s="295">
        <v>0.0114028965878192</v>
      </c>
    </row>
    <row r="1630" spans="1:34">
      <c r="A1630" s="315" t="s">
        <v>2706</v>
      </c>
      <c r="B1630" s="321" t="s">
        <v>3385</v>
      </c>
      <c r="C1630" s="293" t="s">
        <v>3047</v>
      </c>
      <c r="D1630" s="321" t="s">
        <v>3048</v>
      </c>
      <c r="E1630" s="263">
        <v>1301</v>
      </c>
      <c r="F1630" s="263">
        <v>967</v>
      </c>
      <c r="G1630" s="263">
        <v>949</v>
      </c>
      <c r="H1630" s="264">
        <v>1134</v>
      </c>
      <c r="I1630" s="264">
        <v>870</v>
      </c>
      <c r="J1630" s="264">
        <v>895</v>
      </c>
      <c r="K1630" s="264">
        <v>1312</v>
      </c>
      <c r="L1630" s="264">
        <v>1074</v>
      </c>
      <c r="M1630" s="264">
        <v>1080</v>
      </c>
      <c r="N1630" s="267">
        <v>0.849470899470899</v>
      </c>
      <c r="O1630" s="266">
        <v>32110</v>
      </c>
      <c r="P1630" s="294">
        <v>0.9</v>
      </c>
      <c r="Q1630" s="267">
        <v>0.743274404304381</v>
      </c>
      <c r="R1630" s="267">
        <v>0.767195767195767</v>
      </c>
      <c r="S1630" s="267">
        <v>0.81859756097561</v>
      </c>
      <c r="T1630" s="295">
        <v>-0.0239213628913859</v>
      </c>
      <c r="U1630" s="266">
        <v>37800</v>
      </c>
      <c r="V1630" s="266">
        <v>32126</v>
      </c>
      <c r="W1630" s="267">
        <v>0.84989417989418</v>
      </c>
      <c r="X1630" s="267">
        <v>0.729438893159108</v>
      </c>
      <c r="Y1630" s="268">
        <v>0.789241622574956</v>
      </c>
      <c r="Z1630" s="268">
        <v>0.823170731707317</v>
      </c>
      <c r="AA1630" s="295">
        <v>-0.0598027294158475</v>
      </c>
      <c r="AB1630" s="264">
        <v>8742</v>
      </c>
      <c r="AC1630" s="264">
        <v>7107</v>
      </c>
      <c r="AD1630" s="264">
        <v>8851</v>
      </c>
      <c r="AE1630" s="264">
        <v>7449</v>
      </c>
      <c r="AF1630" s="268">
        <v>0.812971859986273</v>
      </c>
      <c r="AG1630" s="268">
        <v>0.841599819229466</v>
      </c>
      <c r="AH1630" s="295">
        <v>-0.0286279592431924</v>
      </c>
    </row>
    <row r="1631" spans="1:34">
      <c r="A1631" s="315" t="s">
        <v>2706</v>
      </c>
      <c r="B1631" s="321" t="s">
        <v>3384</v>
      </c>
      <c r="C1631" s="293" t="s">
        <v>3049</v>
      </c>
      <c r="D1631" s="321" t="s">
        <v>3050</v>
      </c>
      <c r="E1631" s="263">
        <v>3029</v>
      </c>
      <c r="F1631" s="263">
        <v>2580</v>
      </c>
      <c r="G1631" s="263">
        <v>2794</v>
      </c>
      <c r="H1631" s="264">
        <v>4191</v>
      </c>
      <c r="I1631" s="264">
        <v>3662</v>
      </c>
      <c r="J1631" s="264">
        <v>3935</v>
      </c>
      <c r="K1631" s="264">
        <v>3788</v>
      </c>
      <c r="L1631" s="264">
        <v>3536</v>
      </c>
      <c r="M1631" s="264">
        <v>3568</v>
      </c>
      <c r="N1631" s="267">
        <v>0.910263345642135</v>
      </c>
      <c r="O1631" s="266">
        <v>116105</v>
      </c>
      <c r="P1631" s="294">
        <v>0.9</v>
      </c>
      <c r="Q1631" s="267">
        <v>0.851766259491581</v>
      </c>
      <c r="R1631" s="267">
        <v>0.873777141493677</v>
      </c>
      <c r="S1631" s="267">
        <v>0.933474128827878</v>
      </c>
      <c r="T1631" s="295">
        <v>-0.0220108820020956</v>
      </c>
      <c r="U1631" s="266">
        <v>127551</v>
      </c>
      <c r="V1631" s="266">
        <v>119648</v>
      </c>
      <c r="W1631" s="267">
        <v>0.938040470086475</v>
      </c>
      <c r="X1631" s="267">
        <v>0.922416639154837</v>
      </c>
      <c r="Y1631" s="268">
        <v>0.938916726318301</v>
      </c>
      <c r="Z1631" s="268">
        <v>0.941921858500528</v>
      </c>
      <c r="AA1631" s="295">
        <v>-0.0165000871634645</v>
      </c>
      <c r="AB1631" s="264">
        <v>26726</v>
      </c>
      <c r="AC1631" s="264">
        <v>25461</v>
      </c>
      <c r="AD1631" s="264">
        <v>30069</v>
      </c>
      <c r="AE1631" s="264">
        <v>28275</v>
      </c>
      <c r="AF1631" s="268">
        <v>0.952667814113597</v>
      </c>
      <c r="AG1631" s="268">
        <v>0.940337224383917</v>
      </c>
      <c r="AH1631" s="295">
        <v>0.0123305897296803</v>
      </c>
    </row>
    <row r="1632" spans="1:34">
      <c r="A1632" s="315" t="s">
        <v>2706</v>
      </c>
      <c r="B1632" s="321" t="s">
        <v>3385</v>
      </c>
      <c r="C1632" s="293" t="s">
        <v>3051</v>
      </c>
      <c r="D1632" s="321" t="s">
        <v>3052</v>
      </c>
      <c r="E1632" s="263">
        <v>3152</v>
      </c>
      <c r="F1632" s="263">
        <v>2859</v>
      </c>
      <c r="G1632" s="263">
        <v>1476</v>
      </c>
      <c r="H1632" s="264">
        <v>2509</v>
      </c>
      <c r="I1632" s="264">
        <v>2119</v>
      </c>
      <c r="J1632" s="264">
        <v>1213</v>
      </c>
      <c r="K1632" s="264">
        <v>3090</v>
      </c>
      <c r="L1632" s="264">
        <v>2276</v>
      </c>
      <c r="M1632" s="264">
        <v>1930</v>
      </c>
      <c r="N1632" s="267">
        <v>0.822703034260331</v>
      </c>
      <c r="O1632" s="266">
        <v>83158</v>
      </c>
      <c r="P1632" s="294">
        <v>0.9</v>
      </c>
      <c r="Q1632" s="267">
        <v>0.907043147208122</v>
      </c>
      <c r="R1632" s="267">
        <v>0.844559585492228</v>
      </c>
      <c r="S1632" s="267">
        <v>0.736569579288026</v>
      </c>
      <c r="T1632" s="295">
        <v>0.0624835617158939</v>
      </c>
      <c r="U1632" s="266">
        <v>101079</v>
      </c>
      <c r="V1632" s="266">
        <v>63767</v>
      </c>
      <c r="W1632" s="267">
        <v>0.630862988355643</v>
      </c>
      <c r="X1632" s="267">
        <v>0.468274111675127</v>
      </c>
      <c r="Y1632" s="268">
        <v>0.483459545635711</v>
      </c>
      <c r="Z1632" s="268">
        <v>0.624595469255663</v>
      </c>
      <c r="AA1632" s="295">
        <v>-0.0151854339605845</v>
      </c>
      <c r="AB1632" s="264">
        <v>22196</v>
      </c>
      <c r="AC1632" s="264">
        <v>13168</v>
      </c>
      <c r="AD1632" s="264">
        <v>24483</v>
      </c>
      <c r="AE1632" s="264">
        <v>14918</v>
      </c>
      <c r="AF1632" s="268">
        <v>0.593260046855289</v>
      </c>
      <c r="AG1632" s="268">
        <v>0.609320753175673</v>
      </c>
      <c r="AH1632" s="295">
        <v>-0.0160607063203837</v>
      </c>
    </row>
    <row r="1633" spans="1:34">
      <c r="A1633" s="315" t="s">
        <v>2706</v>
      </c>
      <c r="B1633" s="321" t="s">
        <v>3385</v>
      </c>
      <c r="C1633" s="293" t="s">
        <v>3053</v>
      </c>
      <c r="D1633" s="321" t="s">
        <v>3054</v>
      </c>
      <c r="E1633" s="263">
        <v>0</v>
      </c>
      <c r="F1633" s="263">
        <v>0</v>
      </c>
      <c r="G1633" s="263">
        <v>0</v>
      </c>
      <c r="H1633" s="264">
        <v>0</v>
      </c>
      <c r="I1633" s="264">
        <v>0</v>
      </c>
      <c r="J1633" s="264">
        <v>0</v>
      </c>
      <c r="K1633" s="264">
        <v>0</v>
      </c>
      <c r="L1633" s="264">
        <v>0</v>
      </c>
      <c r="M1633" s="264">
        <v>0</v>
      </c>
      <c r="N1633" s="267">
        <v>0</v>
      </c>
      <c r="O1633" s="266">
        <v>0</v>
      </c>
      <c r="P1633" s="294">
        <v>0.9</v>
      </c>
      <c r="Q1633" s="267">
        <v>0</v>
      </c>
      <c r="R1633" s="267">
        <v>0</v>
      </c>
      <c r="S1633" s="267">
        <v>0</v>
      </c>
      <c r="T1633" s="295">
        <v>0</v>
      </c>
      <c r="U1633" s="266">
        <v>6</v>
      </c>
      <c r="V1633" s="266">
        <v>6</v>
      </c>
      <c r="W1633" s="267">
        <v>1</v>
      </c>
      <c r="X1633" s="267">
        <v>0</v>
      </c>
      <c r="Y1633" s="268">
        <v>0</v>
      </c>
      <c r="Z1633" s="268">
        <v>0</v>
      </c>
      <c r="AA1633" s="295">
        <v>0</v>
      </c>
      <c r="AB1633" s="264">
        <v>0</v>
      </c>
      <c r="AC1633" s="264">
        <v>0</v>
      </c>
      <c r="AD1633" s="264">
        <v>4</v>
      </c>
      <c r="AE1633" s="264">
        <v>4</v>
      </c>
      <c r="AF1633" s="268">
        <v>0</v>
      </c>
      <c r="AG1633" s="268">
        <v>1</v>
      </c>
      <c r="AH1633" s="295">
        <v>-1</v>
      </c>
    </row>
    <row r="1634" spans="1:34">
      <c r="A1634" s="315" t="s">
        <v>2706</v>
      </c>
      <c r="B1634" s="321" t="s">
        <v>3385</v>
      </c>
      <c r="C1634" s="293" t="s">
        <v>3055</v>
      </c>
      <c r="D1634" s="321" t="s">
        <v>3056</v>
      </c>
      <c r="E1634" s="263">
        <v>0</v>
      </c>
      <c r="F1634" s="263">
        <v>0</v>
      </c>
      <c r="G1634" s="263">
        <v>0</v>
      </c>
      <c r="H1634" s="264">
        <v>2</v>
      </c>
      <c r="I1634" s="264">
        <v>0</v>
      </c>
      <c r="J1634" s="264">
        <v>2</v>
      </c>
      <c r="K1634" s="264">
        <v>0</v>
      </c>
      <c r="L1634" s="264">
        <v>0</v>
      </c>
      <c r="M1634" s="264">
        <v>0</v>
      </c>
      <c r="N1634" s="267">
        <v>0</v>
      </c>
      <c r="O1634" s="266">
        <v>0</v>
      </c>
      <c r="P1634" s="294">
        <v>0.9</v>
      </c>
      <c r="Q1634" s="267">
        <v>0</v>
      </c>
      <c r="R1634" s="267">
        <v>0</v>
      </c>
      <c r="S1634" s="267">
        <v>0</v>
      </c>
      <c r="T1634" s="295">
        <v>0</v>
      </c>
      <c r="U1634" s="266">
        <v>8</v>
      </c>
      <c r="V1634" s="266">
        <v>8</v>
      </c>
      <c r="W1634" s="267">
        <v>1</v>
      </c>
      <c r="X1634" s="267">
        <v>0</v>
      </c>
      <c r="Y1634" s="268">
        <v>1</v>
      </c>
      <c r="Z1634" s="268">
        <v>0</v>
      </c>
      <c r="AA1634" s="295">
        <v>-1</v>
      </c>
      <c r="AB1634" s="264">
        <v>4</v>
      </c>
      <c r="AC1634" s="264">
        <v>4</v>
      </c>
      <c r="AD1634" s="264">
        <v>3</v>
      </c>
      <c r="AE1634" s="264">
        <v>3</v>
      </c>
      <c r="AF1634" s="268">
        <v>1</v>
      </c>
      <c r="AG1634" s="268">
        <v>1</v>
      </c>
      <c r="AH1634" s="295">
        <v>0</v>
      </c>
    </row>
    <row r="1635" spans="1:34">
      <c r="A1635" s="315" t="s">
        <v>2706</v>
      </c>
      <c r="B1635" s="321" t="s">
        <v>3384</v>
      </c>
      <c r="C1635" s="293" t="s">
        <v>3057</v>
      </c>
      <c r="D1635" s="321" t="s">
        <v>3058</v>
      </c>
      <c r="E1635" s="263">
        <v>0</v>
      </c>
      <c r="F1635" s="263">
        <v>0</v>
      </c>
      <c r="G1635" s="263">
        <v>0</v>
      </c>
      <c r="H1635" s="264">
        <v>0</v>
      </c>
      <c r="I1635" s="264">
        <v>0</v>
      </c>
      <c r="J1635" s="264">
        <v>0</v>
      </c>
      <c r="K1635" s="264">
        <v>0</v>
      </c>
      <c r="L1635" s="264">
        <v>0</v>
      </c>
      <c r="M1635" s="264">
        <v>0</v>
      </c>
      <c r="N1635" s="267">
        <v>0</v>
      </c>
      <c r="O1635" s="266">
        <v>0</v>
      </c>
      <c r="P1635" s="294">
        <v>0.9</v>
      </c>
      <c r="Q1635" s="267">
        <v>0</v>
      </c>
      <c r="R1635" s="267">
        <v>0</v>
      </c>
      <c r="S1635" s="267">
        <v>0</v>
      </c>
      <c r="T1635" s="295">
        <v>0</v>
      </c>
      <c r="U1635" s="266">
        <v>3</v>
      </c>
      <c r="V1635" s="266">
        <v>3</v>
      </c>
      <c r="W1635" s="267">
        <v>1</v>
      </c>
      <c r="X1635" s="267">
        <v>0</v>
      </c>
      <c r="Y1635" s="268">
        <v>0</v>
      </c>
      <c r="Z1635" s="268">
        <v>0</v>
      </c>
      <c r="AA1635" s="295">
        <v>0</v>
      </c>
      <c r="AB1635" s="264">
        <v>0</v>
      </c>
      <c r="AC1635" s="264">
        <v>0</v>
      </c>
      <c r="AD1635" s="264">
        <v>2</v>
      </c>
      <c r="AE1635" s="264">
        <v>2</v>
      </c>
      <c r="AF1635" s="268">
        <v>0</v>
      </c>
      <c r="AG1635" s="268">
        <v>1</v>
      </c>
      <c r="AH1635" s="295">
        <v>-1</v>
      </c>
    </row>
    <row r="1636" spans="1:34">
      <c r="A1636" s="315" t="s">
        <v>2706</v>
      </c>
      <c r="B1636" s="321" t="s">
        <v>3384</v>
      </c>
      <c r="C1636" s="293" t="s">
        <v>3059</v>
      </c>
      <c r="D1636" s="321" t="s">
        <v>3060</v>
      </c>
      <c r="E1636" s="263">
        <v>0</v>
      </c>
      <c r="F1636" s="263">
        <v>0</v>
      </c>
      <c r="G1636" s="263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67">
        <v>0</v>
      </c>
      <c r="O1636" s="266">
        <v>0</v>
      </c>
      <c r="P1636" s="294">
        <v>0.9</v>
      </c>
      <c r="Q1636" s="267">
        <v>0</v>
      </c>
      <c r="R1636" s="267">
        <v>0</v>
      </c>
      <c r="S1636" s="267">
        <v>0</v>
      </c>
      <c r="T1636" s="295">
        <v>0</v>
      </c>
      <c r="U1636" s="266">
        <v>0</v>
      </c>
      <c r="V1636" s="266">
        <v>0</v>
      </c>
      <c r="W1636" s="267">
        <v>0</v>
      </c>
      <c r="X1636" s="267">
        <v>0</v>
      </c>
      <c r="Y1636" s="268">
        <v>0</v>
      </c>
      <c r="Z1636" s="268">
        <v>0</v>
      </c>
      <c r="AA1636" s="295">
        <v>0</v>
      </c>
      <c r="AB1636" s="264">
        <v>0</v>
      </c>
      <c r="AC1636" s="264">
        <v>0</v>
      </c>
      <c r="AD1636" s="264">
        <v>0</v>
      </c>
      <c r="AE1636" s="264">
        <v>0</v>
      </c>
      <c r="AF1636" s="268">
        <v>0</v>
      </c>
      <c r="AG1636" s="268">
        <v>0</v>
      </c>
      <c r="AH1636" s="295">
        <v>0</v>
      </c>
    </row>
    <row r="1637" spans="1:34">
      <c r="A1637" s="315" t="s">
        <v>2706</v>
      </c>
      <c r="B1637" s="321" t="s">
        <v>3384</v>
      </c>
      <c r="C1637" s="293" t="s">
        <v>3061</v>
      </c>
      <c r="D1637" s="321" t="s">
        <v>3062</v>
      </c>
      <c r="E1637" s="263">
        <v>2555</v>
      </c>
      <c r="F1637" s="263">
        <v>2121</v>
      </c>
      <c r="G1637" s="263">
        <v>2466</v>
      </c>
      <c r="H1637" s="264">
        <v>3136</v>
      </c>
      <c r="I1637" s="264">
        <v>2948</v>
      </c>
      <c r="J1637" s="264">
        <v>3072</v>
      </c>
      <c r="K1637" s="264">
        <v>3805</v>
      </c>
      <c r="L1637" s="264">
        <v>3776</v>
      </c>
      <c r="M1637" s="264">
        <v>3696</v>
      </c>
      <c r="N1637" s="267">
        <v>0.944563707538831</v>
      </c>
      <c r="O1637" s="266">
        <v>104720</v>
      </c>
      <c r="P1637" s="294">
        <v>0.9</v>
      </c>
      <c r="Q1637" s="267">
        <v>0.83013698630137</v>
      </c>
      <c r="R1637" s="267">
        <v>0.940051020408163</v>
      </c>
      <c r="S1637" s="267">
        <v>0.992378449408673</v>
      </c>
      <c r="T1637" s="295">
        <v>-0.109914034106793</v>
      </c>
      <c r="U1637" s="266">
        <v>110866</v>
      </c>
      <c r="V1637" s="266">
        <v>108388</v>
      </c>
      <c r="W1637" s="267">
        <v>0.977648693016795</v>
      </c>
      <c r="X1637" s="267">
        <v>0.965166340508806</v>
      </c>
      <c r="Y1637" s="268">
        <v>0.979591836734694</v>
      </c>
      <c r="Z1637" s="268">
        <v>0.971353482260184</v>
      </c>
      <c r="AA1637" s="295">
        <v>-0.0144254962258876</v>
      </c>
      <c r="AB1637" s="264">
        <v>23955</v>
      </c>
      <c r="AC1637" s="264">
        <v>23391</v>
      </c>
      <c r="AD1637" s="264">
        <v>27360</v>
      </c>
      <c r="AE1637" s="264">
        <v>26674</v>
      </c>
      <c r="AF1637" s="268">
        <v>0.976455854727614</v>
      </c>
      <c r="AG1637" s="268">
        <v>0.974926900584795</v>
      </c>
      <c r="AH1637" s="295">
        <v>0.00152895414281895</v>
      </c>
    </row>
    <row r="1638" spans="1:34">
      <c r="A1638" s="315" t="s">
        <v>2706</v>
      </c>
      <c r="B1638" s="321" t="s">
        <v>3384</v>
      </c>
      <c r="C1638" s="293" t="s">
        <v>3063</v>
      </c>
      <c r="D1638" s="321" t="s">
        <v>3064</v>
      </c>
      <c r="E1638" s="263">
        <v>0</v>
      </c>
      <c r="F1638" s="263">
        <v>0</v>
      </c>
      <c r="G1638" s="263">
        <v>0</v>
      </c>
      <c r="H1638" s="264">
        <v>0</v>
      </c>
      <c r="I1638" s="264">
        <v>0</v>
      </c>
      <c r="J1638" s="264">
        <v>0</v>
      </c>
      <c r="K1638" s="264">
        <v>0</v>
      </c>
      <c r="L1638" s="264">
        <v>0</v>
      </c>
      <c r="M1638" s="264">
        <v>0</v>
      </c>
      <c r="N1638" s="267">
        <v>0</v>
      </c>
      <c r="O1638" s="266">
        <v>0</v>
      </c>
      <c r="P1638" s="294">
        <v>0.9</v>
      </c>
      <c r="Q1638" s="267">
        <v>0</v>
      </c>
      <c r="R1638" s="267">
        <v>0</v>
      </c>
      <c r="S1638" s="267">
        <v>0</v>
      </c>
      <c r="T1638" s="295">
        <v>0</v>
      </c>
      <c r="U1638" s="266">
        <v>0</v>
      </c>
      <c r="V1638" s="266">
        <v>0</v>
      </c>
      <c r="W1638" s="267">
        <v>0</v>
      </c>
      <c r="X1638" s="267">
        <v>0</v>
      </c>
      <c r="Y1638" s="268">
        <v>0</v>
      </c>
      <c r="Z1638" s="268">
        <v>0</v>
      </c>
      <c r="AA1638" s="295">
        <v>0</v>
      </c>
      <c r="AB1638" s="264">
        <v>0</v>
      </c>
      <c r="AC1638" s="264">
        <v>0</v>
      </c>
      <c r="AD1638" s="264">
        <v>0</v>
      </c>
      <c r="AE1638" s="264">
        <v>0</v>
      </c>
      <c r="AF1638" s="268">
        <v>0</v>
      </c>
      <c r="AG1638" s="268">
        <v>0</v>
      </c>
      <c r="AH1638" s="295">
        <v>0</v>
      </c>
    </row>
    <row r="1639" spans="1:34">
      <c r="A1639" s="315" t="s">
        <v>2706</v>
      </c>
      <c r="B1639" s="321" t="s">
        <v>3384</v>
      </c>
      <c r="C1639" s="293" t="s">
        <v>3065</v>
      </c>
      <c r="D1639" s="321" t="s">
        <v>3066</v>
      </c>
      <c r="E1639" s="263">
        <v>3487</v>
      </c>
      <c r="F1639" s="263">
        <v>3467</v>
      </c>
      <c r="G1639" s="263">
        <v>2780</v>
      </c>
      <c r="H1639" s="264">
        <v>4080</v>
      </c>
      <c r="I1639" s="264">
        <v>4061</v>
      </c>
      <c r="J1639" s="264">
        <v>2996</v>
      </c>
      <c r="K1639" s="264">
        <v>5432</v>
      </c>
      <c r="L1639" s="264">
        <v>5396</v>
      </c>
      <c r="M1639" s="264">
        <v>4376</v>
      </c>
      <c r="N1639" s="267">
        <v>0.99239023869707</v>
      </c>
      <c r="O1639" s="266">
        <v>148798</v>
      </c>
      <c r="P1639" s="294">
        <v>0.9</v>
      </c>
      <c r="Q1639" s="267">
        <v>0.994264410668196</v>
      </c>
      <c r="R1639" s="267">
        <v>0.995343137254902</v>
      </c>
      <c r="S1639" s="267">
        <v>0.993372606774669</v>
      </c>
      <c r="T1639" s="295">
        <v>-0.00107872658670582</v>
      </c>
      <c r="U1639" s="266">
        <v>149939</v>
      </c>
      <c r="V1639" s="266">
        <v>121318</v>
      </c>
      <c r="W1639" s="267">
        <v>0.809115707054202</v>
      </c>
      <c r="X1639" s="267">
        <v>0.797246917120734</v>
      </c>
      <c r="Y1639" s="268">
        <v>0.734313725490196</v>
      </c>
      <c r="Z1639" s="268">
        <v>0.80559646539028</v>
      </c>
      <c r="AA1639" s="295">
        <v>0.0629331916305381</v>
      </c>
      <c r="AB1639" s="264">
        <v>32353</v>
      </c>
      <c r="AC1639" s="264">
        <v>26626</v>
      </c>
      <c r="AD1639" s="264">
        <v>35629</v>
      </c>
      <c r="AE1639" s="264">
        <v>27861</v>
      </c>
      <c r="AF1639" s="268">
        <v>0.822983958210985</v>
      </c>
      <c r="AG1639" s="268">
        <v>0.781975357152881</v>
      </c>
      <c r="AH1639" s="295">
        <v>0.0410086010581039</v>
      </c>
    </row>
    <row r="1640" spans="1:34">
      <c r="A1640" s="315" t="s">
        <v>2706</v>
      </c>
      <c r="B1640" s="321" t="s">
        <v>3382</v>
      </c>
      <c r="C1640" s="293" t="s">
        <v>3067</v>
      </c>
      <c r="D1640" s="321" t="s">
        <v>3068</v>
      </c>
      <c r="E1640" s="263">
        <v>2492</v>
      </c>
      <c r="F1640" s="263">
        <v>2484</v>
      </c>
      <c r="G1640" s="263">
        <v>1809</v>
      </c>
      <c r="H1640" s="264">
        <v>1900</v>
      </c>
      <c r="I1640" s="264">
        <v>1890</v>
      </c>
      <c r="J1640" s="264">
        <v>1400</v>
      </c>
      <c r="K1640" s="264">
        <v>1691</v>
      </c>
      <c r="L1640" s="264">
        <v>1683</v>
      </c>
      <c r="M1640" s="264">
        <v>1154</v>
      </c>
      <c r="N1640" s="267">
        <v>0.977733604536489</v>
      </c>
      <c r="O1640" s="266">
        <v>63451</v>
      </c>
      <c r="P1640" s="294">
        <v>0.9</v>
      </c>
      <c r="Q1640" s="267">
        <v>0.996789727126806</v>
      </c>
      <c r="R1640" s="267">
        <v>0.994736842105263</v>
      </c>
      <c r="S1640" s="267">
        <v>0.995269071555293</v>
      </c>
      <c r="T1640" s="295">
        <v>0.00205288502154266</v>
      </c>
      <c r="U1640" s="266">
        <v>64896</v>
      </c>
      <c r="V1640" s="266">
        <v>43476</v>
      </c>
      <c r="W1640" s="267">
        <v>0.669933431952663</v>
      </c>
      <c r="X1640" s="267">
        <v>0.725922953451043</v>
      </c>
      <c r="Y1640" s="268">
        <v>0.736842105263158</v>
      </c>
      <c r="Z1640" s="268">
        <v>0.682436428149024</v>
      </c>
      <c r="AA1640" s="295">
        <v>-0.0109191518121146</v>
      </c>
      <c r="AB1640" s="264">
        <v>13919</v>
      </c>
      <c r="AC1640" s="264">
        <v>10021</v>
      </c>
      <c r="AD1640" s="264">
        <v>15029</v>
      </c>
      <c r="AE1640" s="264">
        <v>9606</v>
      </c>
      <c r="AF1640" s="268">
        <v>0.719951145915655</v>
      </c>
      <c r="AG1640" s="268">
        <v>0.639164282387384</v>
      </c>
      <c r="AH1640" s="295">
        <v>0.0807868635282705</v>
      </c>
    </row>
    <row r="1641" spans="1:34">
      <c r="A1641" s="315" t="s">
        <v>2706</v>
      </c>
      <c r="B1641" s="321" t="s">
        <v>3382</v>
      </c>
      <c r="C1641" s="293" t="s">
        <v>3069</v>
      </c>
      <c r="D1641" s="321" t="s">
        <v>3070</v>
      </c>
      <c r="E1641" s="263">
        <v>0</v>
      </c>
      <c r="F1641" s="263">
        <v>0</v>
      </c>
      <c r="G1641" s="263">
        <v>0</v>
      </c>
      <c r="H1641" s="264">
        <v>0</v>
      </c>
      <c r="I1641" s="264">
        <v>0</v>
      </c>
      <c r="J1641" s="264">
        <v>0</v>
      </c>
      <c r="K1641" s="264">
        <v>0</v>
      </c>
      <c r="L1641" s="264">
        <v>0</v>
      </c>
      <c r="M1641" s="264">
        <v>0</v>
      </c>
      <c r="N1641" s="267">
        <v>0</v>
      </c>
      <c r="O1641" s="266">
        <v>0</v>
      </c>
      <c r="P1641" s="294">
        <v>0.9</v>
      </c>
      <c r="Q1641" s="267">
        <v>0</v>
      </c>
      <c r="R1641" s="267">
        <v>0</v>
      </c>
      <c r="S1641" s="267">
        <v>0</v>
      </c>
      <c r="T1641" s="295">
        <v>0</v>
      </c>
      <c r="U1641" s="266">
        <v>1</v>
      </c>
      <c r="V1641" s="266">
        <v>0</v>
      </c>
      <c r="W1641" s="267">
        <v>0</v>
      </c>
      <c r="X1641" s="267">
        <v>0</v>
      </c>
      <c r="Y1641" s="268">
        <v>0</v>
      </c>
      <c r="Z1641" s="268">
        <v>0</v>
      </c>
      <c r="AA1641" s="295">
        <v>0</v>
      </c>
      <c r="AB1641" s="264">
        <v>0</v>
      </c>
      <c r="AC1641" s="264">
        <v>0</v>
      </c>
      <c r="AD1641" s="264">
        <v>0</v>
      </c>
      <c r="AE1641" s="264">
        <v>0</v>
      </c>
      <c r="AF1641" s="268">
        <v>0</v>
      </c>
      <c r="AG1641" s="268">
        <v>0</v>
      </c>
      <c r="AH1641" s="295">
        <v>0</v>
      </c>
    </row>
    <row r="1642" spans="1:34">
      <c r="A1642" s="315" t="s">
        <v>2706</v>
      </c>
      <c r="B1642" s="321" t="s">
        <v>3382</v>
      </c>
      <c r="C1642" s="293" t="s">
        <v>3071</v>
      </c>
      <c r="D1642" s="321" t="s">
        <v>3072</v>
      </c>
      <c r="E1642" s="263">
        <v>1</v>
      </c>
      <c r="F1642" s="263">
        <v>0</v>
      </c>
      <c r="G1642" s="263">
        <v>1</v>
      </c>
      <c r="H1642" s="264">
        <v>3</v>
      </c>
      <c r="I1642" s="264">
        <v>0</v>
      </c>
      <c r="J1642" s="264">
        <v>3</v>
      </c>
      <c r="K1642" s="264">
        <v>1</v>
      </c>
      <c r="L1642" s="264">
        <v>0</v>
      </c>
      <c r="M1642" s="264">
        <v>1</v>
      </c>
      <c r="N1642" s="267">
        <v>0.0476190476190476</v>
      </c>
      <c r="O1642" s="266">
        <v>1</v>
      </c>
      <c r="P1642" s="294">
        <v>0.9</v>
      </c>
      <c r="Q1642" s="267">
        <v>0</v>
      </c>
      <c r="R1642" s="267">
        <v>0</v>
      </c>
      <c r="S1642" s="267">
        <v>0</v>
      </c>
      <c r="T1642" s="295">
        <v>0</v>
      </c>
      <c r="U1642" s="266">
        <v>21</v>
      </c>
      <c r="V1642" s="266">
        <v>20</v>
      </c>
      <c r="W1642" s="267">
        <v>0.952380952380952</v>
      </c>
      <c r="X1642" s="267">
        <v>1</v>
      </c>
      <c r="Y1642" s="268">
        <v>1</v>
      </c>
      <c r="Z1642" s="268">
        <v>1</v>
      </c>
      <c r="AA1642" s="295">
        <v>0</v>
      </c>
      <c r="AB1642" s="264">
        <v>10</v>
      </c>
      <c r="AC1642" s="264">
        <v>10</v>
      </c>
      <c r="AD1642" s="264">
        <v>1</v>
      </c>
      <c r="AE1642" s="264">
        <v>1</v>
      </c>
      <c r="AF1642" s="268">
        <v>1</v>
      </c>
      <c r="AG1642" s="268">
        <v>1</v>
      </c>
      <c r="AH1642" s="295">
        <v>0</v>
      </c>
    </row>
    <row r="1643" spans="1:34">
      <c r="A1643" s="315" t="s">
        <v>2706</v>
      </c>
      <c r="B1643" s="321" t="s">
        <v>3382</v>
      </c>
      <c r="C1643" s="293" t="s">
        <v>3073</v>
      </c>
      <c r="D1643" s="321" t="s">
        <v>3074</v>
      </c>
      <c r="E1643" s="263">
        <v>1625</v>
      </c>
      <c r="F1643" s="263">
        <v>1542</v>
      </c>
      <c r="G1643" s="263">
        <v>1404</v>
      </c>
      <c r="H1643" s="264">
        <v>1230</v>
      </c>
      <c r="I1643" s="264">
        <v>1207</v>
      </c>
      <c r="J1643" s="264">
        <v>1043</v>
      </c>
      <c r="K1643" s="264">
        <v>956</v>
      </c>
      <c r="L1643" s="264">
        <v>943</v>
      </c>
      <c r="M1643" s="264">
        <v>818</v>
      </c>
      <c r="N1643" s="267">
        <v>0.979371979371979</v>
      </c>
      <c r="O1643" s="266">
        <v>36273</v>
      </c>
      <c r="P1643" s="294">
        <v>0.9</v>
      </c>
      <c r="Q1643" s="267">
        <v>0.948923076923077</v>
      </c>
      <c r="R1643" s="267">
        <v>0.98130081300813</v>
      </c>
      <c r="S1643" s="267">
        <v>0.986401673640167</v>
      </c>
      <c r="T1643" s="295">
        <v>-0.0323777360850532</v>
      </c>
      <c r="U1643" s="266">
        <v>37037</v>
      </c>
      <c r="V1643" s="266">
        <v>32599</v>
      </c>
      <c r="W1643" s="267">
        <v>0.88017388017388</v>
      </c>
      <c r="X1643" s="267">
        <v>0.864</v>
      </c>
      <c r="Y1643" s="268">
        <v>0.847967479674797</v>
      </c>
      <c r="Z1643" s="268">
        <v>0.855648535564854</v>
      </c>
      <c r="AA1643" s="295">
        <v>0.0160325203252032</v>
      </c>
      <c r="AB1643" s="264">
        <v>8586</v>
      </c>
      <c r="AC1643" s="264">
        <v>7476</v>
      </c>
      <c r="AD1643" s="264">
        <v>9314</v>
      </c>
      <c r="AE1643" s="264">
        <v>8246</v>
      </c>
      <c r="AF1643" s="268">
        <v>0.870719776380154</v>
      </c>
      <c r="AG1643" s="268">
        <v>0.885333905948035</v>
      </c>
      <c r="AH1643" s="295">
        <v>-0.0146141295678814</v>
      </c>
    </row>
    <row r="1644" spans="1:34">
      <c r="A1644" s="315" t="s">
        <v>2706</v>
      </c>
      <c r="B1644" s="321" t="s">
        <v>3382</v>
      </c>
      <c r="C1644" s="293" t="s">
        <v>3075</v>
      </c>
      <c r="D1644" s="321" t="s">
        <v>3076</v>
      </c>
      <c r="E1644" s="263">
        <v>1</v>
      </c>
      <c r="F1644" s="263">
        <v>0</v>
      </c>
      <c r="G1644" s="263">
        <v>1</v>
      </c>
      <c r="H1644" s="264">
        <v>3</v>
      </c>
      <c r="I1644" s="264">
        <v>0</v>
      </c>
      <c r="J1644" s="264">
        <v>3</v>
      </c>
      <c r="K1644" s="264">
        <v>0</v>
      </c>
      <c r="L1644" s="264">
        <v>0</v>
      </c>
      <c r="M1644" s="264">
        <v>0</v>
      </c>
      <c r="N1644" s="267">
        <v>0</v>
      </c>
      <c r="O1644" s="266">
        <v>0</v>
      </c>
      <c r="P1644" s="294">
        <v>0.9</v>
      </c>
      <c r="Q1644" s="267">
        <v>0</v>
      </c>
      <c r="R1644" s="267">
        <v>0</v>
      </c>
      <c r="S1644" s="267">
        <v>0</v>
      </c>
      <c r="T1644" s="295">
        <v>0</v>
      </c>
      <c r="U1644" s="266">
        <v>22</v>
      </c>
      <c r="V1644" s="266">
        <v>22</v>
      </c>
      <c r="W1644" s="267">
        <v>1</v>
      </c>
      <c r="X1644" s="267">
        <v>1</v>
      </c>
      <c r="Y1644" s="268">
        <v>1</v>
      </c>
      <c r="Z1644" s="268">
        <v>0</v>
      </c>
      <c r="AA1644" s="295">
        <v>0</v>
      </c>
      <c r="AB1644" s="264">
        <v>11</v>
      </c>
      <c r="AC1644" s="264">
        <v>11</v>
      </c>
      <c r="AD1644" s="264">
        <v>0</v>
      </c>
      <c r="AE1644" s="264">
        <v>0</v>
      </c>
      <c r="AF1644" s="268">
        <v>1</v>
      </c>
      <c r="AG1644" s="268">
        <v>0</v>
      </c>
      <c r="AH1644" s="295">
        <v>1</v>
      </c>
    </row>
    <row r="1645" spans="1:34">
      <c r="A1645" s="315" t="s">
        <v>2706</v>
      </c>
      <c r="B1645" s="321" t="s">
        <v>3382</v>
      </c>
      <c r="C1645" s="293" t="s">
        <v>3077</v>
      </c>
      <c r="D1645" s="321" t="s">
        <v>3078</v>
      </c>
      <c r="E1645" s="263">
        <v>0</v>
      </c>
      <c r="F1645" s="263">
        <v>0</v>
      </c>
      <c r="G1645" s="263">
        <v>0</v>
      </c>
      <c r="H1645" s="264">
        <v>0</v>
      </c>
      <c r="I1645" s="264">
        <v>0</v>
      </c>
      <c r="J1645" s="264">
        <v>0</v>
      </c>
      <c r="K1645" s="264">
        <v>0</v>
      </c>
      <c r="L1645" s="264">
        <v>0</v>
      </c>
      <c r="M1645" s="264">
        <v>0</v>
      </c>
      <c r="N1645" s="267">
        <v>0</v>
      </c>
      <c r="O1645" s="266">
        <v>0</v>
      </c>
      <c r="P1645" s="294">
        <v>0.9</v>
      </c>
      <c r="Q1645" s="267">
        <v>0</v>
      </c>
      <c r="R1645" s="267">
        <v>0</v>
      </c>
      <c r="S1645" s="267">
        <v>0</v>
      </c>
      <c r="T1645" s="295">
        <v>0</v>
      </c>
      <c r="U1645" s="266">
        <v>3</v>
      </c>
      <c r="V1645" s="266">
        <v>3</v>
      </c>
      <c r="W1645" s="267">
        <v>1</v>
      </c>
      <c r="X1645" s="267">
        <v>0</v>
      </c>
      <c r="Y1645" s="268">
        <v>0</v>
      </c>
      <c r="Z1645" s="268">
        <v>0</v>
      </c>
      <c r="AA1645" s="295">
        <v>0</v>
      </c>
      <c r="AB1645" s="264">
        <v>2</v>
      </c>
      <c r="AC1645" s="264">
        <v>2</v>
      </c>
      <c r="AD1645" s="264">
        <v>0</v>
      </c>
      <c r="AE1645" s="264">
        <v>0</v>
      </c>
      <c r="AF1645" s="268">
        <v>1</v>
      </c>
      <c r="AG1645" s="268">
        <v>0</v>
      </c>
      <c r="AH1645" s="295">
        <v>1</v>
      </c>
    </row>
    <row r="1646" spans="1:34">
      <c r="A1646" s="315" t="s">
        <v>2706</v>
      </c>
      <c r="B1646" s="321" t="s">
        <v>3382</v>
      </c>
      <c r="C1646" s="293" t="s">
        <v>3079</v>
      </c>
      <c r="D1646" s="321" t="s">
        <v>3080</v>
      </c>
      <c r="E1646" s="263">
        <v>0</v>
      </c>
      <c r="F1646" s="263">
        <v>0</v>
      </c>
      <c r="G1646" s="263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67">
        <v>0</v>
      </c>
      <c r="O1646" s="266">
        <v>0</v>
      </c>
      <c r="P1646" s="294">
        <v>0.9</v>
      </c>
      <c r="Q1646" s="267">
        <v>0</v>
      </c>
      <c r="R1646" s="267">
        <v>0</v>
      </c>
      <c r="S1646" s="267">
        <v>0</v>
      </c>
      <c r="T1646" s="295">
        <v>0</v>
      </c>
      <c r="U1646" s="266">
        <v>2</v>
      </c>
      <c r="V1646" s="266">
        <v>2</v>
      </c>
      <c r="W1646" s="267">
        <v>1</v>
      </c>
      <c r="X1646" s="267">
        <v>0</v>
      </c>
      <c r="Y1646" s="268">
        <v>0</v>
      </c>
      <c r="Z1646" s="268">
        <v>0</v>
      </c>
      <c r="AA1646" s="295">
        <v>0</v>
      </c>
      <c r="AB1646" s="264">
        <v>0</v>
      </c>
      <c r="AC1646" s="264">
        <v>0</v>
      </c>
      <c r="AD1646" s="264">
        <v>0</v>
      </c>
      <c r="AE1646" s="264">
        <v>0</v>
      </c>
      <c r="AF1646" s="268">
        <v>0</v>
      </c>
      <c r="AG1646" s="268">
        <v>0</v>
      </c>
      <c r="AH1646" s="295">
        <v>0</v>
      </c>
    </row>
    <row r="1647" spans="1:34">
      <c r="A1647" s="315" t="s">
        <v>2706</v>
      </c>
      <c r="B1647" s="321" t="s">
        <v>3382</v>
      </c>
      <c r="C1647" s="293" t="s">
        <v>3081</v>
      </c>
      <c r="D1647" s="321" t="s">
        <v>3082</v>
      </c>
      <c r="E1647" s="263">
        <v>0</v>
      </c>
      <c r="F1647" s="263">
        <v>0</v>
      </c>
      <c r="G1647" s="263">
        <v>0</v>
      </c>
      <c r="H1647" s="264">
        <v>0</v>
      </c>
      <c r="I1647" s="264">
        <v>0</v>
      </c>
      <c r="J1647" s="264">
        <v>0</v>
      </c>
      <c r="K1647" s="264">
        <v>0</v>
      </c>
      <c r="L1647" s="264">
        <v>0</v>
      </c>
      <c r="M1647" s="264">
        <v>0</v>
      </c>
      <c r="N1647" s="267">
        <v>0</v>
      </c>
      <c r="O1647" s="266">
        <v>0</v>
      </c>
      <c r="P1647" s="294">
        <v>0.9</v>
      </c>
      <c r="Q1647" s="267">
        <v>0</v>
      </c>
      <c r="R1647" s="267">
        <v>0</v>
      </c>
      <c r="S1647" s="267">
        <v>0</v>
      </c>
      <c r="T1647" s="295">
        <v>0</v>
      </c>
      <c r="U1647" s="266">
        <v>4</v>
      </c>
      <c r="V1647" s="266">
        <v>3</v>
      </c>
      <c r="W1647" s="267">
        <v>0.75</v>
      </c>
      <c r="X1647" s="267">
        <v>0</v>
      </c>
      <c r="Y1647" s="268">
        <v>0</v>
      </c>
      <c r="Z1647" s="268">
        <v>0</v>
      </c>
      <c r="AA1647" s="295">
        <v>0</v>
      </c>
      <c r="AB1647" s="264">
        <v>0</v>
      </c>
      <c r="AC1647" s="264">
        <v>0</v>
      </c>
      <c r="AD1647" s="264">
        <v>0</v>
      </c>
      <c r="AE1647" s="264">
        <v>0</v>
      </c>
      <c r="AF1647" s="268">
        <v>0</v>
      </c>
      <c r="AG1647" s="268">
        <v>0</v>
      </c>
      <c r="AH1647" s="295">
        <v>0</v>
      </c>
    </row>
    <row r="1648" spans="1:34">
      <c r="A1648" s="315" t="s">
        <v>2706</v>
      </c>
      <c r="B1648" s="321" t="s">
        <v>3382</v>
      </c>
      <c r="C1648" s="293" t="s">
        <v>3083</v>
      </c>
      <c r="D1648" s="321" t="s">
        <v>3084</v>
      </c>
      <c r="E1648" s="263">
        <v>0</v>
      </c>
      <c r="F1648" s="263">
        <v>0</v>
      </c>
      <c r="G1648" s="263">
        <v>0</v>
      </c>
      <c r="H1648" s="264">
        <v>0</v>
      </c>
      <c r="I1648" s="264">
        <v>0</v>
      </c>
      <c r="J1648" s="264">
        <v>0</v>
      </c>
      <c r="K1648" s="264">
        <v>1</v>
      </c>
      <c r="L1648" s="264">
        <v>0</v>
      </c>
      <c r="M1648" s="264">
        <v>1</v>
      </c>
      <c r="N1648" s="267">
        <v>0</v>
      </c>
      <c r="O1648" s="266">
        <v>0</v>
      </c>
      <c r="P1648" s="294">
        <v>0.9</v>
      </c>
      <c r="Q1648" s="267">
        <v>0</v>
      </c>
      <c r="R1648" s="267">
        <v>0</v>
      </c>
      <c r="S1648" s="267">
        <v>0</v>
      </c>
      <c r="T1648" s="295">
        <v>0</v>
      </c>
      <c r="U1648" s="266">
        <v>1</v>
      </c>
      <c r="V1648" s="266">
        <v>1</v>
      </c>
      <c r="W1648" s="267">
        <v>1</v>
      </c>
      <c r="X1648" s="267">
        <v>0</v>
      </c>
      <c r="Y1648" s="268">
        <v>0</v>
      </c>
      <c r="Z1648" s="268">
        <v>1</v>
      </c>
      <c r="AA1648" s="295">
        <v>0</v>
      </c>
      <c r="AB1648" s="264">
        <v>1</v>
      </c>
      <c r="AC1648" s="264">
        <v>1</v>
      </c>
      <c r="AD1648" s="264">
        <v>0</v>
      </c>
      <c r="AE1648" s="264">
        <v>0</v>
      </c>
      <c r="AF1648" s="268">
        <v>1</v>
      </c>
      <c r="AG1648" s="268">
        <v>0</v>
      </c>
      <c r="AH1648" s="295">
        <v>1</v>
      </c>
    </row>
    <row r="1649" spans="1:34">
      <c r="A1649" s="315" t="s">
        <v>2706</v>
      </c>
      <c r="B1649" s="321" t="s">
        <v>3382</v>
      </c>
      <c r="C1649" s="293" t="s">
        <v>3085</v>
      </c>
      <c r="D1649" s="321" t="s">
        <v>3086</v>
      </c>
      <c r="E1649" s="263">
        <v>1</v>
      </c>
      <c r="F1649" s="263">
        <v>0</v>
      </c>
      <c r="G1649" s="263">
        <v>1</v>
      </c>
      <c r="H1649" s="264">
        <v>1</v>
      </c>
      <c r="I1649" s="264">
        <v>0</v>
      </c>
      <c r="J1649" s="264">
        <v>1</v>
      </c>
      <c r="K1649" s="264">
        <v>0</v>
      </c>
      <c r="L1649" s="264">
        <v>0</v>
      </c>
      <c r="M1649" s="264">
        <v>0</v>
      </c>
      <c r="N1649" s="267">
        <v>0</v>
      </c>
      <c r="O1649" s="266">
        <v>0</v>
      </c>
      <c r="P1649" s="294">
        <v>0.9</v>
      </c>
      <c r="Q1649" s="267">
        <v>0</v>
      </c>
      <c r="R1649" s="267">
        <v>0</v>
      </c>
      <c r="S1649" s="267">
        <v>0</v>
      </c>
      <c r="T1649" s="295">
        <v>0</v>
      </c>
      <c r="U1649" s="266">
        <v>7</v>
      </c>
      <c r="V1649" s="266">
        <v>7</v>
      </c>
      <c r="W1649" s="267">
        <v>1</v>
      </c>
      <c r="X1649" s="267">
        <v>1</v>
      </c>
      <c r="Y1649" s="268">
        <v>1</v>
      </c>
      <c r="Z1649" s="268">
        <v>0</v>
      </c>
      <c r="AA1649" s="295">
        <v>0</v>
      </c>
      <c r="AB1649" s="264">
        <v>2</v>
      </c>
      <c r="AC1649" s="264">
        <v>2</v>
      </c>
      <c r="AD1649" s="264">
        <v>5</v>
      </c>
      <c r="AE1649" s="264">
        <v>5</v>
      </c>
      <c r="AF1649" s="268">
        <v>1</v>
      </c>
      <c r="AG1649" s="268">
        <v>1</v>
      </c>
      <c r="AH1649" s="295">
        <v>0</v>
      </c>
    </row>
    <row r="1650" spans="1:34">
      <c r="A1650" s="315" t="s">
        <v>2706</v>
      </c>
      <c r="B1650" s="321" t="s">
        <v>3382</v>
      </c>
      <c r="C1650" s="293" t="s">
        <v>3087</v>
      </c>
      <c r="D1650" s="321" t="s">
        <v>3088</v>
      </c>
      <c r="E1650" s="263">
        <v>7</v>
      </c>
      <c r="F1650" s="263">
        <v>0</v>
      </c>
      <c r="G1650" s="263">
        <v>0</v>
      </c>
      <c r="H1650" s="264">
        <v>11</v>
      </c>
      <c r="I1650" s="264">
        <v>0</v>
      </c>
      <c r="J1650" s="264">
        <v>0</v>
      </c>
      <c r="K1650" s="264">
        <v>4</v>
      </c>
      <c r="L1650" s="264">
        <v>0</v>
      </c>
      <c r="M1650" s="264">
        <v>0</v>
      </c>
      <c r="N1650" s="267">
        <v>0</v>
      </c>
      <c r="O1650" s="266">
        <v>0</v>
      </c>
      <c r="P1650" s="294">
        <v>0.9</v>
      </c>
      <c r="Q1650" s="267">
        <v>0</v>
      </c>
      <c r="R1650" s="267">
        <v>0</v>
      </c>
      <c r="S1650" s="267">
        <v>0</v>
      </c>
      <c r="T1650" s="295">
        <v>0</v>
      </c>
      <c r="U1650" s="266">
        <v>38</v>
      </c>
      <c r="V1650" s="266">
        <v>3</v>
      </c>
      <c r="W1650" s="267">
        <v>0.0789473684210526</v>
      </c>
      <c r="X1650" s="267">
        <v>0</v>
      </c>
      <c r="Y1650" s="268">
        <v>0</v>
      </c>
      <c r="Z1650" s="268">
        <v>0</v>
      </c>
      <c r="AA1650" s="295">
        <v>0</v>
      </c>
      <c r="AB1650" s="264">
        <v>30</v>
      </c>
      <c r="AC1650" s="264">
        <v>1</v>
      </c>
      <c r="AD1650" s="264">
        <v>5</v>
      </c>
      <c r="AE1650" s="264">
        <v>1</v>
      </c>
      <c r="AF1650" s="268">
        <v>0.0333333333333333</v>
      </c>
      <c r="AG1650" s="268">
        <v>0.2</v>
      </c>
      <c r="AH1650" s="295">
        <v>-0.166666666666667</v>
      </c>
    </row>
    <row r="1651" spans="1:34">
      <c r="A1651" s="315" t="s">
        <v>2706</v>
      </c>
      <c r="B1651" s="321" t="s">
        <v>3382</v>
      </c>
      <c r="C1651" s="293" t="s">
        <v>3089</v>
      </c>
      <c r="D1651" s="321" t="s">
        <v>3090</v>
      </c>
      <c r="E1651" s="263">
        <v>0</v>
      </c>
      <c r="F1651" s="263">
        <v>0</v>
      </c>
      <c r="G1651" s="263">
        <v>0</v>
      </c>
      <c r="H1651" s="264">
        <v>0</v>
      </c>
      <c r="I1651" s="264">
        <v>0</v>
      </c>
      <c r="J1651" s="264">
        <v>0</v>
      </c>
      <c r="K1651" s="264">
        <v>0</v>
      </c>
      <c r="L1651" s="264">
        <v>0</v>
      </c>
      <c r="M1651" s="264">
        <v>0</v>
      </c>
      <c r="N1651" s="267">
        <v>0</v>
      </c>
      <c r="O1651" s="266">
        <v>0</v>
      </c>
      <c r="P1651" s="294">
        <v>0.9</v>
      </c>
      <c r="Q1651" s="267">
        <v>0</v>
      </c>
      <c r="R1651" s="267">
        <v>0</v>
      </c>
      <c r="S1651" s="267">
        <v>0</v>
      </c>
      <c r="T1651" s="295">
        <v>0</v>
      </c>
      <c r="U1651" s="266">
        <v>0</v>
      </c>
      <c r="V1651" s="266">
        <v>0</v>
      </c>
      <c r="W1651" s="267">
        <v>0</v>
      </c>
      <c r="X1651" s="267">
        <v>0</v>
      </c>
      <c r="Y1651" s="268">
        <v>0</v>
      </c>
      <c r="Z1651" s="268">
        <v>0</v>
      </c>
      <c r="AA1651" s="295">
        <v>0</v>
      </c>
      <c r="AB1651" s="264">
        <v>0</v>
      </c>
      <c r="AC1651" s="264">
        <v>0</v>
      </c>
      <c r="AD1651" s="264">
        <v>0</v>
      </c>
      <c r="AE1651" s="264">
        <v>0</v>
      </c>
      <c r="AF1651" s="268">
        <v>0</v>
      </c>
      <c r="AG1651" s="268">
        <v>0</v>
      </c>
      <c r="AH1651" s="295">
        <v>0</v>
      </c>
    </row>
    <row r="1652" spans="1:34">
      <c r="A1652" s="315" t="s">
        <v>2706</v>
      </c>
      <c r="B1652" s="321" t="s">
        <v>3382</v>
      </c>
      <c r="C1652" s="293" t="s">
        <v>3091</v>
      </c>
      <c r="D1652" s="321" t="s">
        <v>3092</v>
      </c>
      <c r="E1652" s="263">
        <v>0</v>
      </c>
      <c r="F1652" s="263">
        <v>0</v>
      </c>
      <c r="G1652" s="263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67">
        <v>0</v>
      </c>
      <c r="O1652" s="266">
        <v>0</v>
      </c>
      <c r="P1652" s="294">
        <v>0.9</v>
      </c>
      <c r="Q1652" s="267">
        <v>0</v>
      </c>
      <c r="R1652" s="267">
        <v>0</v>
      </c>
      <c r="S1652" s="267">
        <v>0</v>
      </c>
      <c r="T1652" s="295">
        <v>0</v>
      </c>
      <c r="U1652" s="266">
        <v>5</v>
      </c>
      <c r="V1652" s="266">
        <v>5</v>
      </c>
      <c r="W1652" s="267">
        <v>1</v>
      </c>
      <c r="X1652" s="267">
        <v>0</v>
      </c>
      <c r="Y1652" s="268">
        <v>0</v>
      </c>
      <c r="Z1652" s="268">
        <v>0</v>
      </c>
      <c r="AA1652" s="295">
        <v>0</v>
      </c>
      <c r="AB1652" s="264">
        <v>1</v>
      </c>
      <c r="AC1652" s="264">
        <v>1</v>
      </c>
      <c r="AD1652" s="264">
        <v>1</v>
      </c>
      <c r="AE1652" s="264">
        <v>1</v>
      </c>
      <c r="AF1652" s="268">
        <v>1</v>
      </c>
      <c r="AG1652" s="268">
        <v>1</v>
      </c>
      <c r="AH1652" s="295">
        <v>0</v>
      </c>
    </row>
    <row r="1653" spans="1:34">
      <c r="A1653" s="315" t="s">
        <v>2706</v>
      </c>
      <c r="B1653" s="321" t="s">
        <v>3382</v>
      </c>
      <c r="C1653" s="293" t="s">
        <v>3093</v>
      </c>
      <c r="D1653" s="321" t="s">
        <v>3094</v>
      </c>
      <c r="E1653" s="263">
        <v>2605</v>
      </c>
      <c r="F1653" s="263">
        <v>2549</v>
      </c>
      <c r="G1653" s="263">
        <v>1912</v>
      </c>
      <c r="H1653" s="264">
        <v>1999</v>
      </c>
      <c r="I1653" s="264">
        <v>1951</v>
      </c>
      <c r="J1653" s="264">
        <v>1388</v>
      </c>
      <c r="K1653" s="264">
        <v>1626</v>
      </c>
      <c r="L1653" s="264">
        <v>1580</v>
      </c>
      <c r="M1653" s="264">
        <v>1030</v>
      </c>
      <c r="N1653" s="267">
        <v>0.948691147762731</v>
      </c>
      <c r="O1653" s="266">
        <v>61719</v>
      </c>
      <c r="P1653" s="294">
        <v>0.9</v>
      </c>
      <c r="Q1653" s="267">
        <v>0.978502879078695</v>
      </c>
      <c r="R1653" s="267">
        <v>0.975987993996999</v>
      </c>
      <c r="S1653" s="267">
        <v>0.971709717097171</v>
      </c>
      <c r="T1653" s="295">
        <v>0.00251488508169628</v>
      </c>
      <c r="U1653" s="266">
        <v>65057</v>
      </c>
      <c r="V1653" s="266">
        <v>44423</v>
      </c>
      <c r="W1653" s="267">
        <v>0.682831978111502</v>
      </c>
      <c r="X1653" s="267">
        <v>0.733973128598848</v>
      </c>
      <c r="Y1653" s="268">
        <v>0.694347173586793</v>
      </c>
      <c r="Z1653" s="268">
        <v>0.633456334563346</v>
      </c>
      <c r="AA1653" s="295">
        <v>0.0396259550120549</v>
      </c>
      <c r="AB1653" s="264">
        <v>13880</v>
      </c>
      <c r="AC1653" s="264">
        <v>9535</v>
      </c>
      <c r="AD1653" s="264">
        <v>15495</v>
      </c>
      <c r="AE1653" s="264">
        <v>11124</v>
      </c>
      <c r="AF1653" s="268">
        <v>0.686959654178674</v>
      </c>
      <c r="AG1653" s="268">
        <v>0.717909002904163</v>
      </c>
      <c r="AH1653" s="295">
        <v>-0.0309493487254883</v>
      </c>
    </row>
    <row r="1654" spans="1:34">
      <c r="A1654" s="315" t="s">
        <v>2706</v>
      </c>
      <c r="B1654" s="321" t="s">
        <v>3382</v>
      </c>
      <c r="C1654" s="293" t="s">
        <v>3095</v>
      </c>
      <c r="D1654" s="321" t="s">
        <v>3096</v>
      </c>
      <c r="E1654" s="263">
        <v>0</v>
      </c>
      <c r="F1654" s="263">
        <v>0</v>
      </c>
      <c r="G1654" s="263">
        <v>0</v>
      </c>
      <c r="H1654" s="264">
        <v>0</v>
      </c>
      <c r="I1654" s="264">
        <v>0</v>
      </c>
      <c r="J1654" s="264">
        <v>0</v>
      </c>
      <c r="K1654" s="264">
        <v>0</v>
      </c>
      <c r="L1654" s="264">
        <v>0</v>
      </c>
      <c r="M1654" s="264">
        <v>0</v>
      </c>
      <c r="N1654" s="267">
        <v>0</v>
      </c>
      <c r="O1654" s="266">
        <v>0</v>
      </c>
      <c r="P1654" s="294">
        <v>0.9</v>
      </c>
      <c r="Q1654" s="267">
        <v>0</v>
      </c>
      <c r="R1654" s="267">
        <v>0</v>
      </c>
      <c r="S1654" s="267">
        <v>0</v>
      </c>
      <c r="T1654" s="295">
        <v>0</v>
      </c>
      <c r="U1654" s="266">
        <v>3</v>
      </c>
      <c r="V1654" s="266">
        <v>2</v>
      </c>
      <c r="W1654" s="267">
        <v>0.666666666666667</v>
      </c>
      <c r="X1654" s="267">
        <v>0</v>
      </c>
      <c r="Y1654" s="268">
        <v>0</v>
      </c>
      <c r="Z1654" s="268">
        <v>0</v>
      </c>
      <c r="AA1654" s="295">
        <v>0</v>
      </c>
      <c r="AB1654" s="264">
        <v>1</v>
      </c>
      <c r="AC1654" s="264">
        <v>1</v>
      </c>
      <c r="AD1654" s="264">
        <v>0</v>
      </c>
      <c r="AE1654" s="264">
        <v>0</v>
      </c>
      <c r="AF1654" s="268">
        <v>1</v>
      </c>
      <c r="AG1654" s="268">
        <v>0</v>
      </c>
      <c r="AH1654" s="295">
        <v>1</v>
      </c>
    </row>
    <row r="1655" spans="1:34">
      <c r="A1655" s="315" t="s">
        <v>2706</v>
      </c>
      <c r="B1655" s="321" t="s">
        <v>3382</v>
      </c>
      <c r="C1655" s="293" t="s">
        <v>3097</v>
      </c>
      <c r="D1655" s="321" t="s">
        <v>3098</v>
      </c>
      <c r="E1655" s="263">
        <v>0</v>
      </c>
      <c r="F1655" s="263">
        <v>0</v>
      </c>
      <c r="G1655" s="263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67">
        <v>0</v>
      </c>
      <c r="O1655" s="266">
        <v>0</v>
      </c>
      <c r="P1655" s="294">
        <v>0.9</v>
      </c>
      <c r="Q1655" s="267">
        <v>0</v>
      </c>
      <c r="R1655" s="267">
        <v>0</v>
      </c>
      <c r="S1655" s="267">
        <v>0</v>
      </c>
      <c r="T1655" s="295">
        <v>0</v>
      </c>
      <c r="U1655" s="266">
        <v>0</v>
      </c>
      <c r="V1655" s="266">
        <v>0</v>
      </c>
      <c r="W1655" s="267">
        <v>0</v>
      </c>
      <c r="X1655" s="267">
        <v>0</v>
      </c>
      <c r="Y1655" s="268">
        <v>0</v>
      </c>
      <c r="Z1655" s="268">
        <v>0</v>
      </c>
      <c r="AA1655" s="295">
        <v>0</v>
      </c>
      <c r="AB1655" s="264">
        <v>0</v>
      </c>
      <c r="AC1655" s="264">
        <v>0</v>
      </c>
      <c r="AD1655" s="264">
        <v>0</v>
      </c>
      <c r="AE1655" s="264">
        <v>0</v>
      </c>
      <c r="AF1655" s="268">
        <v>0</v>
      </c>
      <c r="AG1655" s="268">
        <v>0</v>
      </c>
      <c r="AH1655" s="295">
        <v>0</v>
      </c>
    </row>
    <row r="1656" spans="1:34">
      <c r="A1656" s="315" t="s">
        <v>2706</v>
      </c>
      <c r="B1656" s="321" t="s">
        <v>3382</v>
      </c>
      <c r="C1656" s="293" t="s">
        <v>3099</v>
      </c>
      <c r="D1656" s="321" t="s">
        <v>3100</v>
      </c>
      <c r="E1656" s="263">
        <v>0</v>
      </c>
      <c r="F1656" s="263">
        <v>0</v>
      </c>
      <c r="G1656" s="263">
        <v>0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67">
        <v>0</v>
      </c>
      <c r="O1656" s="266">
        <v>0</v>
      </c>
      <c r="P1656" s="294">
        <v>0.9</v>
      </c>
      <c r="Q1656" s="267">
        <v>0</v>
      </c>
      <c r="R1656" s="267">
        <v>0</v>
      </c>
      <c r="S1656" s="267">
        <v>0</v>
      </c>
      <c r="T1656" s="295">
        <v>0</v>
      </c>
      <c r="U1656" s="266">
        <v>13</v>
      </c>
      <c r="V1656" s="266">
        <v>11</v>
      </c>
      <c r="W1656" s="267">
        <v>0.846153846153846</v>
      </c>
      <c r="X1656" s="267">
        <v>0</v>
      </c>
      <c r="Y1656" s="268">
        <v>0</v>
      </c>
      <c r="Z1656" s="268">
        <v>0</v>
      </c>
      <c r="AA1656" s="295">
        <v>0</v>
      </c>
      <c r="AB1656" s="264">
        <v>3</v>
      </c>
      <c r="AC1656" s="264">
        <v>3</v>
      </c>
      <c r="AD1656" s="264">
        <v>4</v>
      </c>
      <c r="AE1656" s="264">
        <v>2</v>
      </c>
      <c r="AF1656" s="268">
        <v>1</v>
      </c>
      <c r="AG1656" s="268">
        <v>0.5</v>
      </c>
      <c r="AH1656" s="295">
        <v>0.5</v>
      </c>
    </row>
    <row r="1657" spans="1:34">
      <c r="A1657" s="315" t="s">
        <v>2706</v>
      </c>
      <c r="B1657" s="321" t="s">
        <v>3382</v>
      </c>
      <c r="C1657" s="293" t="s">
        <v>3101</v>
      </c>
      <c r="D1657" s="321" t="s">
        <v>3102</v>
      </c>
      <c r="E1657" s="263">
        <v>3134</v>
      </c>
      <c r="F1657" s="263">
        <v>3120</v>
      </c>
      <c r="G1657" s="263">
        <v>3091</v>
      </c>
      <c r="H1657" s="264">
        <v>3718</v>
      </c>
      <c r="I1657" s="264">
        <v>3682</v>
      </c>
      <c r="J1657" s="264">
        <v>3691</v>
      </c>
      <c r="K1657" s="264">
        <v>3199</v>
      </c>
      <c r="L1657" s="264">
        <v>3019</v>
      </c>
      <c r="M1657" s="264">
        <v>3185</v>
      </c>
      <c r="N1657" s="267">
        <v>0.910304208708128</v>
      </c>
      <c r="O1657" s="266">
        <v>96444</v>
      </c>
      <c r="P1657" s="294">
        <v>0.9</v>
      </c>
      <c r="Q1657" s="267">
        <v>0.995532865347798</v>
      </c>
      <c r="R1657" s="267">
        <v>0.99031737493276</v>
      </c>
      <c r="S1657" s="267">
        <v>0.943732416380119</v>
      </c>
      <c r="T1657" s="295">
        <v>0.00521549041503888</v>
      </c>
      <c r="U1657" s="266">
        <v>105947</v>
      </c>
      <c r="V1657" s="266">
        <v>105170</v>
      </c>
      <c r="W1657" s="267">
        <v>0.992666144392951</v>
      </c>
      <c r="X1657" s="267">
        <v>0.986279514996809</v>
      </c>
      <c r="Y1657" s="268">
        <v>0.99273803119957</v>
      </c>
      <c r="Z1657" s="268">
        <v>0.99562363238512</v>
      </c>
      <c r="AA1657" s="295">
        <v>-0.0064585162027605</v>
      </c>
      <c r="AB1657" s="264">
        <v>24144</v>
      </c>
      <c r="AC1657" s="264">
        <v>23948</v>
      </c>
      <c r="AD1657" s="264">
        <v>26228</v>
      </c>
      <c r="AE1657" s="264">
        <v>25975</v>
      </c>
      <c r="AF1657" s="268">
        <v>0.991882041086812</v>
      </c>
      <c r="AG1657" s="268">
        <v>0.99035382034467</v>
      </c>
      <c r="AH1657" s="295">
        <v>0.00152822074214265</v>
      </c>
    </row>
    <row r="1658" spans="1:34">
      <c r="A1658" s="315" t="s">
        <v>2706</v>
      </c>
      <c r="B1658" s="321" t="s">
        <v>3382</v>
      </c>
      <c r="C1658" s="293" t="s">
        <v>3103</v>
      </c>
      <c r="D1658" s="321" t="s">
        <v>3104</v>
      </c>
      <c r="E1658" s="263">
        <v>1</v>
      </c>
      <c r="F1658" s="263">
        <v>0</v>
      </c>
      <c r="G1658" s="263">
        <v>1</v>
      </c>
      <c r="H1658" s="264">
        <v>0</v>
      </c>
      <c r="I1658" s="264">
        <v>0</v>
      </c>
      <c r="J1658" s="264">
        <v>0</v>
      </c>
      <c r="K1658" s="264">
        <v>1</v>
      </c>
      <c r="L1658" s="264">
        <v>0</v>
      </c>
      <c r="M1658" s="264">
        <v>1</v>
      </c>
      <c r="N1658" s="267">
        <v>0</v>
      </c>
      <c r="O1658" s="266">
        <v>0</v>
      </c>
      <c r="P1658" s="294">
        <v>0.9</v>
      </c>
      <c r="Q1658" s="267">
        <v>0</v>
      </c>
      <c r="R1658" s="267">
        <v>0</v>
      </c>
      <c r="S1658" s="267">
        <v>0</v>
      </c>
      <c r="T1658" s="295">
        <v>0</v>
      </c>
      <c r="U1658" s="266">
        <v>6</v>
      </c>
      <c r="V1658" s="266">
        <v>6</v>
      </c>
      <c r="W1658" s="267">
        <v>1</v>
      </c>
      <c r="X1658" s="267">
        <v>1</v>
      </c>
      <c r="Y1658" s="268">
        <v>0</v>
      </c>
      <c r="Z1658" s="268">
        <v>1</v>
      </c>
      <c r="AA1658" s="295">
        <v>1</v>
      </c>
      <c r="AB1658" s="264">
        <v>4</v>
      </c>
      <c r="AC1658" s="264">
        <v>4</v>
      </c>
      <c r="AD1658" s="264">
        <v>2</v>
      </c>
      <c r="AE1658" s="264">
        <v>2</v>
      </c>
      <c r="AF1658" s="268">
        <v>1</v>
      </c>
      <c r="AG1658" s="268">
        <v>1</v>
      </c>
      <c r="AH1658" s="295">
        <v>0</v>
      </c>
    </row>
    <row r="1659" spans="1:34">
      <c r="A1659" s="315" t="s">
        <v>2706</v>
      </c>
      <c r="B1659" s="321" t="s">
        <v>3382</v>
      </c>
      <c r="C1659" s="293" t="s">
        <v>3105</v>
      </c>
      <c r="D1659" s="321" t="s">
        <v>3106</v>
      </c>
      <c r="E1659" s="263">
        <v>1</v>
      </c>
      <c r="F1659" s="263">
        <v>0</v>
      </c>
      <c r="G1659" s="263">
        <v>1</v>
      </c>
      <c r="H1659" s="264">
        <v>0</v>
      </c>
      <c r="I1659" s="264">
        <v>0</v>
      </c>
      <c r="J1659" s="264">
        <v>0</v>
      </c>
      <c r="K1659" s="264">
        <v>2</v>
      </c>
      <c r="L1659" s="264">
        <v>0</v>
      </c>
      <c r="M1659" s="264">
        <v>1</v>
      </c>
      <c r="N1659" s="267">
        <v>0</v>
      </c>
      <c r="O1659" s="266">
        <v>0</v>
      </c>
      <c r="P1659" s="294">
        <v>0.9</v>
      </c>
      <c r="Q1659" s="267">
        <v>0</v>
      </c>
      <c r="R1659" s="267">
        <v>0</v>
      </c>
      <c r="S1659" s="267">
        <v>0</v>
      </c>
      <c r="T1659" s="295">
        <v>0</v>
      </c>
      <c r="U1659" s="266">
        <v>33</v>
      </c>
      <c r="V1659" s="266">
        <v>32</v>
      </c>
      <c r="W1659" s="267">
        <v>0.96969696969697</v>
      </c>
      <c r="X1659" s="267">
        <v>1</v>
      </c>
      <c r="Y1659" s="268">
        <v>0</v>
      </c>
      <c r="Z1659" s="268">
        <v>0.5</v>
      </c>
      <c r="AA1659" s="295">
        <v>1</v>
      </c>
      <c r="AB1659" s="264">
        <v>6</v>
      </c>
      <c r="AC1659" s="264">
        <v>5</v>
      </c>
      <c r="AD1659" s="264">
        <v>18</v>
      </c>
      <c r="AE1659" s="264">
        <v>18</v>
      </c>
      <c r="AF1659" s="268">
        <v>0.833333333333333</v>
      </c>
      <c r="AG1659" s="268">
        <v>1</v>
      </c>
      <c r="AH1659" s="295">
        <v>-0.166666666666667</v>
      </c>
    </row>
    <row r="1660" spans="1:34">
      <c r="A1660" s="315" t="s">
        <v>2706</v>
      </c>
      <c r="B1660" s="321" t="s">
        <v>3382</v>
      </c>
      <c r="C1660" s="293" t="s">
        <v>3107</v>
      </c>
      <c r="D1660" s="321" t="s">
        <v>3108</v>
      </c>
      <c r="E1660" s="263">
        <v>1</v>
      </c>
      <c r="F1660" s="263">
        <v>0</v>
      </c>
      <c r="G1660" s="263">
        <v>1</v>
      </c>
      <c r="H1660" s="264">
        <v>0</v>
      </c>
      <c r="I1660" s="264">
        <v>0</v>
      </c>
      <c r="J1660" s="264">
        <v>0</v>
      </c>
      <c r="K1660" s="264">
        <v>0</v>
      </c>
      <c r="L1660" s="264">
        <v>0</v>
      </c>
      <c r="M1660" s="264">
        <v>0</v>
      </c>
      <c r="N1660" s="267">
        <v>0</v>
      </c>
      <c r="O1660" s="266">
        <v>0</v>
      </c>
      <c r="P1660" s="294">
        <v>0.9</v>
      </c>
      <c r="Q1660" s="267">
        <v>0</v>
      </c>
      <c r="R1660" s="267">
        <v>0</v>
      </c>
      <c r="S1660" s="267">
        <v>0</v>
      </c>
      <c r="T1660" s="295">
        <v>0</v>
      </c>
      <c r="U1660" s="266">
        <v>10</v>
      </c>
      <c r="V1660" s="266">
        <v>10</v>
      </c>
      <c r="W1660" s="267">
        <v>1</v>
      </c>
      <c r="X1660" s="267">
        <v>1</v>
      </c>
      <c r="Y1660" s="268">
        <v>0</v>
      </c>
      <c r="Z1660" s="268">
        <v>0</v>
      </c>
      <c r="AA1660" s="295">
        <v>1</v>
      </c>
      <c r="AB1660" s="264">
        <v>4</v>
      </c>
      <c r="AC1660" s="264">
        <v>4</v>
      </c>
      <c r="AD1660" s="264">
        <v>2</v>
      </c>
      <c r="AE1660" s="264">
        <v>2</v>
      </c>
      <c r="AF1660" s="268">
        <v>1</v>
      </c>
      <c r="AG1660" s="268">
        <v>1</v>
      </c>
      <c r="AH1660" s="295">
        <v>0</v>
      </c>
    </row>
    <row r="1661" spans="1:34">
      <c r="A1661" s="315" t="s">
        <v>2706</v>
      </c>
      <c r="B1661" s="321" t="s">
        <v>3382</v>
      </c>
      <c r="C1661" s="293" t="s">
        <v>3109</v>
      </c>
      <c r="D1661" s="321" t="s">
        <v>3110</v>
      </c>
      <c r="E1661" s="263">
        <v>0</v>
      </c>
      <c r="F1661" s="263">
        <v>0</v>
      </c>
      <c r="G1661" s="263">
        <v>0</v>
      </c>
      <c r="H1661" s="264">
        <v>0</v>
      </c>
      <c r="I1661" s="264">
        <v>0</v>
      </c>
      <c r="J1661" s="264">
        <v>0</v>
      </c>
      <c r="K1661" s="264">
        <v>0</v>
      </c>
      <c r="L1661" s="264">
        <v>0</v>
      </c>
      <c r="M1661" s="264">
        <v>0</v>
      </c>
      <c r="N1661" s="267">
        <v>0</v>
      </c>
      <c r="O1661" s="266">
        <v>0</v>
      </c>
      <c r="P1661" s="294">
        <v>0.9</v>
      </c>
      <c r="Q1661" s="267">
        <v>0</v>
      </c>
      <c r="R1661" s="267">
        <v>0</v>
      </c>
      <c r="S1661" s="267">
        <v>0</v>
      </c>
      <c r="T1661" s="295">
        <v>0</v>
      </c>
      <c r="U1661" s="266">
        <v>5</v>
      </c>
      <c r="V1661" s="266">
        <v>5</v>
      </c>
      <c r="W1661" s="267">
        <v>1</v>
      </c>
      <c r="X1661" s="267">
        <v>0</v>
      </c>
      <c r="Y1661" s="268">
        <v>0</v>
      </c>
      <c r="Z1661" s="268">
        <v>0</v>
      </c>
      <c r="AA1661" s="295">
        <v>0</v>
      </c>
      <c r="AB1661" s="264">
        <v>0</v>
      </c>
      <c r="AC1661" s="264">
        <v>0</v>
      </c>
      <c r="AD1661" s="264">
        <v>2</v>
      </c>
      <c r="AE1661" s="264">
        <v>2</v>
      </c>
      <c r="AF1661" s="268">
        <v>0</v>
      </c>
      <c r="AG1661" s="268">
        <v>1</v>
      </c>
      <c r="AH1661" s="295">
        <v>-1</v>
      </c>
    </row>
    <row r="1662" spans="1:34">
      <c r="A1662" s="315" t="s">
        <v>2706</v>
      </c>
      <c r="B1662" s="321" t="s">
        <v>3382</v>
      </c>
      <c r="C1662" s="293" t="s">
        <v>3111</v>
      </c>
      <c r="D1662" s="321" t="s">
        <v>3112</v>
      </c>
      <c r="E1662" s="263">
        <v>0</v>
      </c>
      <c r="F1662" s="263">
        <v>0</v>
      </c>
      <c r="G1662" s="263">
        <v>0</v>
      </c>
      <c r="H1662" s="264">
        <v>0</v>
      </c>
      <c r="I1662" s="264">
        <v>0</v>
      </c>
      <c r="J1662" s="264">
        <v>0</v>
      </c>
      <c r="K1662" s="264">
        <v>1</v>
      </c>
      <c r="L1662" s="264">
        <v>0</v>
      </c>
      <c r="M1662" s="264">
        <v>1</v>
      </c>
      <c r="N1662" s="267">
        <v>0</v>
      </c>
      <c r="O1662" s="266">
        <v>0</v>
      </c>
      <c r="P1662" s="294">
        <v>0.9</v>
      </c>
      <c r="Q1662" s="267">
        <v>0</v>
      </c>
      <c r="R1662" s="267">
        <v>0</v>
      </c>
      <c r="S1662" s="267">
        <v>0</v>
      </c>
      <c r="T1662" s="295">
        <v>0</v>
      </c>
      <c r="U1662" s="266">
        <v>9</v>
      </c>
      <c r="V1662" s="266">
        <v>7</v>
      </c>
      <c r="W1662" s="267">
        <v>0.777777777777778</v>
      </c>
      <c r="X1662" s="267">
        <v>0</v>
      </c>
      <c r="Y1662" s="268">
        <v>0</v>
      </c>
      <c r="Z1662" s="268">
        <v>1</v>
      </c>
      <c r="AA1662" s="295">
        <v>0</v>
      </c>
      <c r="AB1662" s="264">
        <v>3</v>
      </c>
      <c r="AC1662" s="264">
        <v>3</v>
      </c>
      <c r="AD1662" s="264">
        <v>3</v>
      </c>
      <c r="AE1662" s="264">
        <v>3</v>
      </c>
      <c r="AF1662" s="268">
        <v>1</v>
      </c>
      <c r="AG1662" s="268">
        <v>1</v>
      </c>
      <c r="AH1662" s="295">
        <v>0</v>
      </c>
    </row>
    <row r="1663" spans="1:34">
      <c r="A1663" s="315" t="s">
        <v>2706</v>
      </c>
      <c r="B1663" s="321" t="s">
        <v>3382</v>
      </c>
      <c r="C1663" s="293" t="s">
        <v>3113</v>
      </c>
      <c r="D1663" s="321" t="s">
        <v>3114</v>
      </c>
      <c r="E1663" s="263">
        <v>1564</v>
      </c>
      <c r="F1663" s="263">
        <v>1534</v>
      </c>
      <c r="G1663" s="263">
        <v>770</v>
      </c>
      <c r="H1663" s="264">
        <v>1279</v>
      </c>
      <c r="I1663" s="264">
        <v>1021</v>
      </c>
      <c r="J1663" s="264">
        <v>705</v>
      </c>
      <c r="K1663" s="264">
        <v>997</v>
      </c>
      <c r="L1663" s="264">
        <v>654</v>
      </c>
      <c r="M1663" s="264">
        <v>442</v>
      </c>
      <c r="N1663" s="267">
        <v>0.803505134757244</v>
      </c>
      <c r="O1663" s="266">
        <v>33331</v>
      </c>
      <c r="P1663" s="294">
        <v>0.9</v>
      </c>
      <c r="Q1663" s="267">
        <v>0.980818414322251</v>
      </c>
      <c r="R1663" s="267">
        <v>0.798279906176701</v>
      </c>
      <c r="S1663" s="267">
        <v>0.655967903711133</v>
      </c>
      <c r="T1663" s="295">
        <v>0.18253850814555</v>
      </c>
      <c r="U1663" s="266">
        <v>41482</v>
      </c>
      <c r="V1663" s="266">
        <v>22192</v>
      </c>
      <c r="W1663" s="267">
        <v>0.534979027047876</v>
      </c>
      <c r="X1663" s="267">
        <v>0.4923273657289</v>
      </c>
      <c r="Y1663" s="268">
        <v>0.551211884284597</v>
      </c>
      <c r="Z1663" s="268">
        <v>0.44332998996991</v>
      </c>
      <c r="AA1663" s="295">
        <v>-0.0588845185556971</v>
      </c>
      <c r="AB1663" s="264">
        <v>9048</v>
      </c>
      <c r="AC1663" s="264">
        <v>4918</v>
      </c>
      <c r="AD1663" s="264">
        <v>10329</v>
      </c>
      <c r="AE1663" s="264">
        <v>6108</v>
      </c>
      <c r="AF1663" s="268">
        <v>0.543545534924845</v>
      </c>
      <c r="AG1663" s="268">
        <v>0.591344757478943</v>
      </c>
      <c r="AH1663" s="295">
        <v>-0.0477992225540975</v>
      </c>
    </row>
    <row r="1664" spans="1:34">
      <c r="A1664" s="315" t="s">
        <v>2706</v>
      </c>
      <c r="B1664" s="321" t="s">
        <v>3382</v>
      </c>
      <c r="C1664" s="293" t="s">
        <v>3115</v>
      </c>
      <c r="D1664" s="321" t="s">
        <v>3116</v>
      </c>
      <c r="E1664" s="263">
        <v>1</v>
      </c>
      <c r="F1664" s="263">
        <v>0</v>
      </c>
      <c r="G1664" s="263">
        <v>1</v>
      </c>
      <c r="H1664" s="264">
        <v>0</v>
      </c>
      <c r="I1664" s="264">
        <v>0</v>
      </c>
      <c r="J1664" s="264">
        <v>0</v>
      </c>
      <c r="K1664" s="264">
        <v>0</v>
      </c>
      <c r="L1664" s="264">
        <v>0</v>
      </c>
      <c r="M1664" s="264">
        <v>0</v>
      </c>
      <c r="N1664" s="267">
        <v>0</v>
      </c>
      <c r="O1664" s="266">
        <v>0</v>
      </c>
      <c r="P1664" s="294">
        <v>0.9</v>
      </c>
      <c r="Q1664" s="267">
        <v>0</v>
      </c>
      <c r="R1664" s="267">
        <v>0</v>
      </c>
      <c r="S1664" s="267">
        <v>0</v>
      </c>
      <c r="T1664" s="295">
        <v>0</v>
      </c>
      <c r="U1664" s="266">
        <v>17</v>
      </c>
      <c r="V1664" s="266">
        <v>14</v>
      </c>
      <c r="W1664" s="267">
        <v>0.823529411764706</v>
      </c>
      <c r="X1664" s="267">
        <v>1</v>
      </c>
      <c r="Y1664" s="268">
        <v>0</v>
      </c>
      <c r="Z1664" s="268">
        <v>0</v>
      </c>
      <c r="AA1664" s="295">
        <v>1</v>
      </c>
      <c r="AB1664" s="264">
        <v>2</v>
      </c>
      <c r="AC1664" s="264">
        <v>2</v>
      </c>
      <c r="AD1664" s="264">
        <v>1</v>
      </c>
      <c r="AE1664" s="264">
        <v>1</v>
      </c>
      <c r="AF1664" s="268">
        <v>1</v>
      </c>
      <c r="AG1664" s="268">
        <v>1</v>
      </c>
      <c r="AH1664" s="295">
        <v>0</v>
      </c>
    </row>
    <row r="1665" spans="1:34">
      <c r="A1665" s="315" t="s">
        <v>2706</v>
      </c>
      <c r="B1665" s="321" t="s">
        <v>3385</v>
      </c>
      <c r="C1665" s="293" t="s">
        <v>3117</v>
      </c>
      <c r="D1665" s="321" t="s">
        <v>3118</v>
      </c>
      <c r="E1665" s="263">
        <v>941</v>
      </c>
      <c r="F1665" s="263">
        <v>935</v>
      </c>
      <c r="G1665" s="263">
        <v>864</v>
      </c>
      <c r="H1665" s="264">
        <v>1141</v>
      </c>
      <c r="I1665" s="264">
        <v>1144</v>
      </c>
      <c r="J1665" s="264">
        <v>1057</v>
      </c>
      <c r="K1665" s="264">
        <v>1380</v>
      </c>
      <c r="L1665" s="264">
        <v>1329</v>
      </c>
      <c r="M1665" s="264">
        <v>1286</v>
      </c>
      <c r="N1665" s="267">
        <v>0.993475039890586</v>
      </c>
      <c r="O1665" s="266">
        <v>34867</v>
      </c>
      <c r="P1665" s="294">
        <v>0.9</v>
      </c>
      <c r="Q1665" s="267">
        <v>0.993623804463337</v>
      </c>
      <c r="R1665" s="267">
        <v>1.00262927256792</v>
      </c>
      <c r="S1665" s="267">
        <v>0.96304347826087</v>
      </c>
      <c r="T1665" s="295">
        <v>-0.00900546810458602</v>
      </c>
      <c r="U1665" s="266">
        <v>35096</v>
      </c>
      <c r="V1665" s="266">
        <v>33050</v>
      </c>
      <c r="W1665" s="267">
        <v>0.941702758149077</v>
      </c>
      <c r="X1665" s="267">
        <v>0.91817215727949</v>
      </c>
      <c r="Y1665" s="268">
        <v>0.926380368098159</v>
      </c>
      <c r="Z1665" s="268">
        <v>0.931884057971014</v>
      </c>
      <c r="AA1665" s="295">
        <v>-0.00820821081866963</v>
      </c>
      <c r="AB1665" s="264">
        <v>8035</v>
      </c>
      <c r="AC1665" s="264">
        <v>7509</v>
      </c>
      <c r="AD1665" s="264">
        <v>8294</v>
      </c>
      <c r="AE1665" s="264">
        <v>7785</v>
      </c>
      <c r="AF1665" s="268">
        <v>0.934536403235843</v>
      </c>
      <c r="AG1665" s="268">
        <v>0.938630335182059</v>
      </c>
      <c r="AH1665" s="295">
        <v>-0.0040939319462161</v>
      </c>
    </row>
    <row r="1666" spans="1:34">
      <c r="A1666" s="315" t="s">
        <v>2706</v>
      </c>
      <c r="B1666" s="321" t="s">
        <v>3382</v>
      </c>
      <c r="C1666" s="293" t="s">
        <v>3119</v>
      </c>
      <c r="D1666" s="321" t="s">
        <v>3120</v>
      </c>
      <c r="E1666" s="263">
        <v>1663</v>
      </c>
      <c r="F1666" s="263">
        <v>1656</v>
      </c>
      <c r="G1666" s="263">
        <v>1185</v>
      </c>
      <c r="H1666" s="264">
        <v>1224</v>
      </c>
      <c r="I1666" s="264">
        <v>1211</v>
      </c>
      <c r="J1666" s="264">
        <v>930</v>
      </c>
      <c r="K1666" s="264">
        <v>1042</v>
      </c>
      <c r="L1666" s="264">
        <v>1030</v>
      </c>
      <c r="M1666" s="264">
        <v>647</v>
      </c>
      <c r="N1666" s="267">
        <v>0.929269916035224</v>
      </c>
      <c r="O1666" s="266">
        <v>36301</v>
      </c>
      <c r="P1666" s="294">
        <v>0.9</v>
      </c>
      <c r="Q1666" s="267">
        <v>0.99579073962718</v>
      </c>
      <c r="R1666" s="267">
        <v>0.98937908496732</v>
      </c>
      <c r="S1666" s="267">
        <v>0.988483685220729</v>
      </c>
      <c r="T1666" s="295">
        <v>0.00641165465985949</v>
      </c>
      <c r="U1666" s="266">
        <v>39064</v>
      </c>
      <c r="V1666" s="266">
        <v>26075</v>
      </c>
      <c r="W1666" s="267">
        <v>0.667494368216261</v>
      </c>
      <c r="X1666" s="267">
        <v>0.71256764882742</v>
      </c>
      <c r="Y1666" s="268">
        <v>0.759803921568627</v>
      </c>
      <c r="Z1666" s="268">
        <v>0.620921305182342</v>
      </c>
      <c r="AA1666" s="295">
        <v>-0.0472362727412071</v>
      </c>
      <c r="AB1666" s="264">
        <v>8634</v>
      </c>
      <c r="AC1666" s="264">
        <v>5937</v>
      </c>
      <c r="AD1666" s="264">
        <v>8897</v>
      </c>
      <c r="AE1666" s="264">
        <v>6036</v>
      </c>
      <c r="AF1666" s="268">
        <v>0.687630298818624</v>
      </c>
      <c r="AG1666" s="268">
        <v>0.678430931774756</v>
      </c>
      <c r="AH1666" s="295">
        <v>0.00919936704386848</v>
      </c>
    </row>
    <row r="1667" spans="1:34">
      <c r="A1667" s="315" t="s">
        <v>2706</v>
      </c>
      <c r="B1667" s="321" t="s">
        <v>3384</v>
      </c>
      <c r="C1667" s="293" t="s">
        <v>3121</v>
      </c>
      <c r="D1667" s="321" t="s">
        <v>3122</v>
      </c>
      <c r="E1667" s="263">
        <v>1223</v>
      </c>
      <c r="F1667" s="263">
        <v>1168</v>
      </c>
      <c r="G1667" s="263">
        <v>1109</v>
      </c>
      <c r="H1667" s="264">
        <v>1013</v>
      </c>
      <c r="I1667" s="264">
        <v>1005</v>
      </c>
      <c r="J1667" s="264">
        <v>940</v>
      </c>
      <c r="K1667" s="264">
        <v>1398</v>
      </c>
      <c r="L1667" s="264">
        <v>1329</v>
      </c>
      <c r="M1667" s="264">
        <v>1263</v>
      </c>
      <c r="N1667" s="267">
        <v>0.890732138907321</v>
      </c>
      <c r="O1667" s="266">
        <v>36243</v>
      </c>
      <c r="P1667" s="294">
        <v>0.9</v>
      </c>
      <c r="Q1667" s="267">
        <v>0.955028618152085</v>
      </c>
      <c r="R1667" s="267">
        <v>0.992102665350444</v>
      </c>
      <c r="S1667" s="267">
        <v>0.950643776824034</v>
      </c>
      <c r="T1667" s="295">
        <v>-0.0370740471983592</v>
      </c>
      <c r="U1667" s="266">
        <v>40689</v>
      </c>
      <c r="V1667" s="266">
        <v>37300</v>
      </c>
      <c r="W1667" s="267">
        <v>0.916709675833763</v>
      </c>
      <c r="X1667" s="267">
        <v>0.906786590351594</v>
      </c>
      <c r="Y1667" s="268">
        <v>0.927936821322804</v>
      </c>
      <c r="Z1667" s="268">
        <v>0.90343347639485</v>
      </c>
      <c r="AA1667" s="295">
        <v>-0.021150230971209</v>
      </c>
      <c r="AB1667" s="264">
        <v>9003</v>
      </c>
      <c r="AC1667" s="264">
        <v>8350</v>
      </c>
      <c r="AD1667" s="264">
        <v>9907</v>
      </c>
      <c r="AE1667" s="264">
        <v>9061</v>
      </c>
      <c r="AF1667" s="268">
        <v>0.927468621570588</v>
      </c>
      <c r="AG1667" s="268">
        <v>0.914605834258605</v>
      </c>
      <c r="AH1667" s="295">
        <v>0.0128627873119826</v>
      </c>
    </row>
    <row r="1668" spans="1:34">
      <c r="A1668" s="315" t="s">
        <v>2706</v>
      </c>
      <c r="B1668" s="321" t="s">
        <v>3384</v>
      </c>
      <c r="C1668" s="293" t="s">
        <v>3123</v>
      </c>
      <c r="D1668" s="321" t="s">
        <v>3124</v>
      </c>
      <c r="E1668" s="263">
        <v>1450</v>
      </c>
      <c r="F1668" s="263">
        <v>1327</v>
      </c>
      <c r="G1668" s="263">
        <v>1314</v>
      </c>
      <c r="H1668" s="264">
        <v>2003</v>
      </c>
      <c r="I1668" s="264">
        <v>1966</v>
      </c>
      <c r="J1668" s="264">
        <v>1883</v>
      </c>
      <c r="K1668" s="264">
        <v>2239</v>
      </c>
      <c r="L1668" s="264">
        <v>2183</v>
      </c>
      <c r="M1668" s="264">
        <v>2107</v>
      </c>
      <c r="N1668" s="267">
        <v>0.977820401577081</v>
      </c>
      <c r="O1668" s="266">
        <v>64234</v>
      </c>
      <c r="P1668" s="294">
        <v>0.9</v>
      </c>
      <c r="Q1668" s="267">
        <v>0.915172413793103</v>
      </c>
      <c r="R1668" s="267">
        <v>0.981527708437344</v>
      </c>
      <c r="S1668" s="267">
        <v>0.974988834301027</v>
      </c>
      <c r="T1668" s="295">
        <v>-0.0663552946442405</v>
      </c>
      <c r="U1668" s="266">
        <v>65691</v>
      </c>
      <c r="V1668" s="266">
        <v>61933</v>
      </c>
      <c r="W1668" s="267">
        <v>0.942792772221461</v>
      </c>
      <c r="X1668" s="267">
        <v>0.906206896551724</v>
      </c>
      <c r="Y1668" s="268">
        <v>0.940089865202197</v>
      </c>
      <c r="Z1668" s="268">
        <v>0.94104510942385</v>
      </c>
      <c r="AA1668" s="295">
        <v>-0.0338829686504726</v>
      </c>
      <c r="AB1668" s="264">
        <v>14118</v>
      </c>
      <c r="AC1668" s="264">
        <v>13341</v>
      </c>
      <c r="AD1668" s="264">
        <v>15835</v>
      </c>
      <c r="AE1668" s="264">
        <v>14936</v>
      </c>
      <c r="AF1668" s="268">
        <v>0.944963875903102</v>
      </c>
      <c r="AG1668" s="268">
        <v>0.943227028733817</v>
      </c>
      <c r="AH1668" s="295">
        <v>0.00173684716928491</v>
      </c>
    </row>
    <row r="1669" spans="1:34">
      <c r="A1669" s="315" t="s">
        <v>2706</v>
      </c>
      <c r="B1669" s="321" t="s">
        <v>3385</v>
      </c>
      <c r="C1669" s="293" t="s">
        <v>3125</v>
      </c>
      <c r="D1669" s="321" t="s">
        <v>3126</v>
      </c>
      <c r="E1669" s="263">
        <v>2500</v>
      </c>
      <c r="F1669" s="263">
        <v>2349</v>
      </c>
      <c r="G1669" s="263">
        <v>2388</v>
      </c>
      <c r="H1669" s="264">
        <v>2857</v>
      </c>
      <c r="I1669" s="264">
        <v>2799</v>
      </c>
      <c r="J1669" s="264">
        <v>2737</v>
      </c>
      <c r="K1669" s="264">
        <v>3486</v>
      </c>
      <c r="L1669" s="264">
        <v>3455</v>
      </c>
      <c r="M1669" s="264">
        <v>3324</v>
      </c>
      <c r="N1669" s="267">
        <v>0.958133659881787</v>
      </c>
      <c r="O1669" s="266">
        <v>99369</v>
      </c>
      <c r="P1669" s="294">
        <v>0.9</v>
      </c>
      <c r="Q1669" s="267">
        <v>0.9396</v>
      </c>
      <c r="R1669" s="267">
        <v>0.979698984949247</v>
      </c>
      <c r="S1669" s="267">
        <v>0.991107286288009</v>
      </c>
      <c r="T1669" s="295">
        <v>-0.0400989849492475</v>
      </c>
      <c r="U1669" s="266">
        <v>103711</v>
      </c>
      <c r="V1669" s="266">
        <v>100709</v>
      </c>
      <c r="W1669" s="267">
        <v>0.971054179402378</v>
      </c>
      <c r="X1669" s="267">
        <v>0.9552</v>
      </c>
      <c r="Y1669" s="268">
        <v>0.957997899894995</v>
      </c>
      <c r="Z1669" s="268">
        <v>0.953528399311532</v>
      </c>
      <c r="AA1669" s="295">
        <v>-0.00279789989499468</v>
      </c>
      <c r="AB1669" s="264">
        <v>21697</v>
      </c>
      <c r="AC1669" s="264">
        <v>21024</v>
      </c>
      <c r="AD1669" s="264">
        <v>24131</v>
      </c>
      <c r="AE1669" s="264">
        <v>23371</v>
      </c>
      <c r="AF1669" s="268">
        <v>0.968981886896806</v>
      </c>
      <c r="AG1669" s="268">
        <v>0.968505242219552</v>
      </c>
      <c r="AH1669" s="295">
        <v>0.00047664467725439</v>
      </c>
    </row>
    <row r="1670" spans="1:34">
      <c r="A1670" s="315" t="s">
        <v>2706</v>
      </c>
      <c r="B1670" s="321" t="s">
        <v>3382</v>
      </c>
      <c r="C1670" s="293" t="s">
        <v>3127</v>
      </c>
      <c r="D1670" s="321" t="s">
        <v>3128</v>
      </c>
      <c r="E1670" s="263">
        <v>1587</v>
      </c>
      <c r="F1670" s="263">
        <v>1515</v>
      </c>
      <c r="G1670" s="263">
        <v>1296</v>
      </c>
      <c r="H1670" s="264">
        <v>1095</v>
      </c>
      <c r="I1670" s="264">
        <v>1051</v>
      </c>
      <c r="J1670" s="264">
        <v>916</v>
      </c>
      <c r="K1670" s="264">
        <v>892</v>
      </c>
      <c r="L1670" s="264">
        <v>844</v>
      </c>
      <c r="M1670" s="264">
        <v>743</v>
      </c>
      <c r="N1670" s="267">
        <v>0.93982414874552</v>
      </c>
      <c r="O1670" s="266">
        <v>33563</v>
      </c>
      <c r="P1670" s="294">
        <v>0.9</v>
      </c>
      <c r="Q1670" s="267">
        <v>0.954631379962193</v>
      </c>
      <c r="R1670" s="267">
        <v>0.959817351598173</v>
      </c>
      <c r="S1670" s="267">
        <v>0.946188340807175</v>
      </c>
      <c r="T1670" s="295">
        <v>-0.00518597163598067</v>
      </c>
      <c r="U1670" s="266">
        <v>35712</v>
      </c>
      <c r="V1670" s="266">
        <v>31015</v>
      </c>
      <c r="W1670" s="267">
        <v>0.868475582437276</v>
      </c>
      <c r="X1670" s="267">
        <v>0.816635160680529</v>
      </c>
      <c r="Y1670" s="268">
        <v>0.836529680365297</v>
      </c>
      <c r="Z1670" s="268">
        <v>0.832959641255605</v>
      </c>
      <c r="AA1670" s="295">
        <v>-0.0198945196847675</v>
      </c>
      <c r="AB1670" s="264">
        <v>8207</v>
      </c>
      <c r="AC1670" s="264">
        <v>6991</v>
      </c>
      <c r="AD1670" s="264">
        <v>8730</v>
      </c>
      <c r="AE1670" s="264">
        <v>7617</v>
      </c>
      <c r="AF1670" s="268">
        <v>0.85183380041428</v>
      </c>
      <c r="AG1670" s="268">
        <v>0.872508591065292</v>
      </c>
      <c r="AH1670" s="295">
        <v>-0.0206747906510116</v>
      </c>
    </row>
    <row r="1671" spans="1:34">
      <c r="A1671" s="315" t="s">
        <v>2706</v>
      </c>
      <c r="B1671" s="321" t="s">
        <v>3382</v>
      </c>
      <c r="C1671" s="293" t="s">
        <v>3129</v>
      </c>
      <c r="D1671" s="321" t="s">
        <v>3130</v>
      </c>
      <c r="E1671" s="263">
        <v>2071</v>
      </c>
      <c r="F1671" s="263">
        <v>1949</v>
      </c>
      <c r="G1671" s="263">
        <v>1752</v>
      </c>
      <c r="H1671" s="264">
        <v>1429</v>
      </c>
      <c r="I1671" s="264">
        <v>1257</v>
      </c>
      <c r="J1671" s="264">
        <v>1241</v>
      </c>
      <c r="K1671" s="264">
        <v>1948</v>
      </c>
      <c r="L1671" s="264">
        <v>1944</v>
      </c>
      <c r="M1671" s="264">
        <v>1699</v>
      </c>
      <c r="N1671" s="267">
        <v>0.888846840846478</v>
      </c>
      <c r="O1671" s="266">
        <v>58719</v>
      </c>
      <c r="P1671" s="294">
        <v>0.9</v>
      </c>
      <c r="Q1671" s="267">
        <v>0.941091260260744</v>
      </c>
      <c r="R1671" s="267">
        <v>0.87963610916725</v>
      </c>
      <c r="S1671" s="267">
        <v>0.997946611909651</v>
      </c>
      <c r="T1671" s="295">
        <v>0.0614551510934938</v>
      </c>
      <c r="U1671" s="266">
        <v>66062</v>
      </c>
      <c r="V1671" s="266">
        <v>58985</v>
      </c>
      <c r="W1671" s="267">
        <v>0.892873361387787</v>
      </c>
      <c r="X1671" s="267">
        <v>0.845968131337518</v>
      </c>
      <c r="Y1671" s="268">
        <v>0.868439468159552</v>
      </c>
      <c r="Z1671" s="268">
        <v>0.87217659137577</v>
      </c>
      <c r="AA1671" s="295">
        <v>-0.0224713368220339</v>
      </c>
      <c r="AB1671" s="264">
        <v>14088</v>
      </c>
      <c r="AC1671" s="264">
        <v>12409</v>
      </c>
      <c r="AD1671" s="264">
        <v>16204</v>
      </c>
      <c r="AE1671" s="264">
        <v>14406</v>
      </c>
      <c r="AF1671" s="268">
        <v>0.880820556501988</v>
      </c>
      <c r="AG1671" s="268">
        <v>0.889039743273266</v>
      </c>
      <c r="AH1671" s="295">
        <v>-0.00821918677127831</v>
      </c>
    </row>
    <row r="1672" spans="1:34">
      <c r="A1672" s="315" t="s">
        <v>2706</v>
      </c>
      <c r="B1672" s="321" t="s">
        <v>3385</v>
      </c>
      <c r="C1672" s="293" t="s">
        <v>3131</v>
      </c>
      <c r="D1672" s="321" t="s">
        <v>3132</v>
      </c>
      <c r="E1672" s="263">
        <v>1260</v>
      </c>
      <c r="F1672" s="263">
        <v>1253</v>
      </c>
      <c r="G1672" s="263">
        <v>1160</v>
      </c>
      <c r="H1672" s="264">
        <v>1399</v>
      </c>
      <c r="I1672" s="264">
        <v>1392</v>
      </c>
      <c r="J1672" s="264">
        <v>1292</v>
      </c>
      <c r="K1672" s="264">
        <v>1613</v>
      </c>
      <c r="L1672" s="264">
        <v>1609</v>
      </c>
      <c r="M1672" s="264">
        <v>1523</v>
      </c>
      <c r="N1672" s="267">
        <v>0.996962188947539</v>
      </c>
      <c r="O1672" s="266">
        <v>46274</v>
      </c>
      <c r="P1672" s="294">
        <v>0.9</v>
      </c>
      <c r="Q1672" s="267">
        <v>0.994444444444444</v>
      </c>
      <c r="R1672" s="267">
        <v>0.994996426018585</v>
      </c>
      <c r="S1672" s="267">
        <v>0.997520148791073</v>
      </c>
      <c r="T1672" s="295">
        <v>-0.00055198157414027</v>
      </c>
      <c r="U1672" s="266">
        <v>46415</v>
      </c>
      <c r="V1672" s="266">
        <v>43875</v>
      </c>
      <c r="W1672" s="267">
        <v>0.945276311537219</v>
      </c>
      <c r="X1672" s="267">
        <v>0.920634920634921</v>
      </c>
      <c r="Y1672" s="268">
        <v>0.923516797712652</v>
      </c>
      <c r="Z1672" s="268">
        <v>0.944203347799132</v>
      </c>
      <c r="AA1672" s="295">
        <v>-0.00288187707773135</v>
      </c>
      <c r="AB1672" s="264">
        <v>10674</v>
      </c>
      <c r="AC1672" s="264">
        <v>10018</v>
      </c>
      <c r="AD1672" s="264">
        <v>10867</v>
      </c>
      <c r="AE1672" s="264">
        <v>10315</v>
      </c>
      <c r="AF1672" s="268">
        <v>0.938542252201611</v>
      </c>
      <c r="AG1672" s="268">
        <v>0.949204012146867</v>
      </c>
      <c r="AH1672" s="295">
        <v>-0.0106617599452553</v>
      </c>
    </row>
    <row r="1673" spans="1:34">
      <c r="A1673" s="315" t="s">
        <v>2706</v>
      </c>
      <c r="B1673" s="321" t="s">
        <v>3385</v>
      </c>
      <c r="C1673" s="293" t="s">
        <v>3133</v>
      </c>
      <c r="D1673" s="321" t="s">
        <v>3134</v>
      </c>
      <c r="E1673" s="263">
        <v>2740</v>
      </c>
      <c r="F1673" s="263">
        <v>2612</v>
      </c>
      <c r="G1673" s="263">
        <v>2422</v>
      </c>
      <c r="H1673" s="264">
        <v>3201</v>
      </c>
      <c r="I1673" s="264">
        <v>2828</v>
      </c>
      <c r="J1673" s="264">
        <v>2589</v>
      </c>
      <c r="K1673" s="264">
        <v>3431</v>
      </c>
      <c r="L1673" s="264">
        <v>3217</v>
      </c>
      <c r="M1673" s="264">
        <v>2922</v>
      </c>
      <c r="N1673" s="267">
        <v>0.950648814106777</v>
      </c>
      <c r="O1673" s="266">
        <v>101246</v>
      </c>
      <c r="P1673" s="294">
        <v>0.9</v>
      </c>
      <c r="Q1673" s="267">
        <v>0.953284671532847</v>
      </c>
      <c r="R1673" s="267">
        <v>0.883473914401749</v>
      </c>
      <c r="S1673" s="267">
        <v>0.93762751384436</v>
      </c>
      <c r="T1673" s="295">
        <v>0.0698107571310972</v>
      </c>
      <c r="U1673" s="266">
        <v>106502</v>
      </c>
      <c r="V1673" s="266">
        <v>96108</v>
      </c>
      <c r="W1673" s="267">
        <v>0.902405588627444</v>
      </c>
      <c r="X1673" s="267">
        <v>0.883941605839416</v>
      </c>
      <c r="Y1673" s="268">
        <v>0.808809746954077</v>
      </c>
      <c r="Z1673" s="268">
        <v>0.851646750218595</v>
      </c>
      <c r="AA1673" s="295">
        <v>0.0751318588853392</v>
      </c>
      <c r="AB1673" s="264">
        <v>23563</v>
      </c>
      <c r="AC1673" s="264">
        <v>20712</v>
      </c>
      <c r="AD1673" s="264">
        <v>25313</v>
      </c>
      <c r="AE1673" s="264">
        <v>22858</v>
      </c>
      <c r="AF1673" s="268">
        <v>0.879005220048381</v>
      </c>
      <c r="AG1673" s="268">
        <v>0.903014261446688</v>
      </c>
      <c r="AH1673" s="295">
        <v>-0.0240090413983066</v>
      </c>
    </row>
    <row r="1674" spans="1:34">
      <c r="A1674" s="315" t="s">
        <v>2706</v>
      </c>
      <c r="B1674" s="321" t="s">
        <v>3385</v>
      </c>
      <c r="C1674" s="293" t="s">
        <v>3135</v>
      </c>
      <c r="D1674" s="321" t="s">
        <v>3136</v>
      </c>
      <c r="E1674" s="263">
        <v>1709</v>
      </c>
      <c r="F1674" s="263">
        <v>1699</v>
      </c>
      <c r="G1674" s="263">
        <v>1487</v>
      </c>
      <c r="H1674" s="264">
        <v>2100</v>
      </c>
      <c r="I1674" s="264">
        <v>2084</v>
      </c>
      <c r="J1674" s="264">
        <v>1696</v>
      </c>
      <c r="K1674" s="264">
        <v>2244</v>
      </c>
      <c r="L1674" s="264">
        <v>2233</v>
      </c>
      <c r="M1674" s="264">
        <v>1926</v>
      </c>
      <c r="N1674" s="267">
        <v>0.969799682867575</v>
      </c>
      <c r="O1674" s="266">
        <v>66665</v>
      </c>
      <c r="P1674" s="294">
        <v>0.9</v>
      </c>
      <c r="Q1674" s="267">
        <v>0.994148624926858</v>
      </c>
      <c r="R1674" s="267">
        <v>0.992380952380952</v>
      </c>
      <c r="S1674" s="267">
        <v>0.995098039215686</v>
      </c>
      <c r="T1674" s="295">
        <v>0.00176767254590549</v>
      </c>
      <c r="U1674" s="266">
        <v>68741</v>
      </c>
      <c r="V1674" s="266">
        <v>60695</v>
      </c>
      <c r="W1674" s="267">
        <v>0.882951950073464</v>
      </c>
      <c r="X1674" s="267">
        <v>0.870099473376243</v>
      </c>
      <c r="Y1674" s="268">
        <v>0.807619047619048</v>
      </c>
      <c r="Z1674" s="268">
        <v>0.858288770053476</v>
      </c>
      <c r="AA1674" s="295">
        <v>0.0624804257571958</v>
      </c>
      <c r="AB1674" s="264">
        <v>15085</v>
      </c>
      <c r="AC1674" s="264">
        <v>13142</v>
      </c>
      <c r="AD1674" s="264">
        <v>16392</v>
      </c>
      <c r="AE1674" s="264">
        <v>14524</v>
      </c>
      <c r="AF1674" s="268">
        <v>0.871196552867087</v>
      </c>
      <c r="AG1674" s="268">
        <v>0.886041971693509</v>
      </c>
      <c r="AH1674" s="295">
        <v>-0.0148454188264225</v>
      </c>
    </row>
    <row r="1675" spans="1:34">
      <c r="A1675" s="315" t="s">
        <v>2706</v>
      </c>
      <c r="B1675" s="321" t="s">
        <v>3382</v>
      </c>
      <c r="C1675" s="293" t="s">
        <v>3137</v>
      </c>
      <c r="D1675" s="321" t="s">
        <v>3138</v>
      </c>
      <c r="E1675" s="263">
        <v>1173</v>
      </c>
      <c r="F1675" s="263">
        <v>264</v>
      </c>
      <c r="G1675" s="263">
        <v>1054</v>
      </c>
      <c r="H1675" s="264">
        <v>827</v>
      </c>
      <c r="I1675" s="264">
        <v>953</v>
      </c>
      <c r="J1675" s="264">
        <v>767</v>
      </c>
      <c r="K1675" s="264">
        <v>666</v>
      </c>
      <c r="L1675" s="264">
        <v>770</v>
      </c>
      <c r="M1675" s="264">
        <v>616</v>
      </c>
      <c r="N1675" s="267">
        <v>1.10648528204527</v>
      </c>
      <c r="O1675" s="266">
        <v>28305</v>
      </c>
      <c r="P1675" s="294">
        <v>0.9</v>
      </c>
      <c r="Q1675" s="267">
        <v>0.225063938618926</v>
      </c>
      <c r="R1675" s="267">
        <v>1.15235792019347</v>
      </c>
      <c r="S1675" s="267">
        <v>1.15615615615616</v>
      </c>
      <c r="T1675" s="295">
        <v>-0.927293981574545</v>
      </c>
      <c r="U1675" s="266">
        <v>25581</v>
      </c>
      <c r="V1675" s="266">
        <v>23341</v>
      </c>
      <c r="W1675" s="267">
        <v>0.912435010359251</v>
      </c>
      <c r="X1675" s="267">
        <v>0.898550724637681</v>
      </c>
      <c r="Y1675" s="268">
        <v>0.927448609431681</v>
      </c>
      <c r="Z1675" s="268">
        <v>0.924924924924925</v>
      </c>
      <c r="AA1675" s="295">
        <v>-0.0288978847939996</v>
      </c>
      <c r="AB1675" s="264">
        <v>5964</v>
      </c>
      <c r="AC1675" s="264">
        <v>5496</v>
      </c>
      <c r="AD1675" s="264">
        <v>6552</v>
      </c>
      <c r="AE1675" s="264">
        <v>5822</v>
      </c>
      <c r="AF1675" s="268">
        <v>0.921529175050302</v>
      </c>
      <c r="AG1675" s="268">
        <v>0.888583638583639</v>
      </c>
      <c r="AH1675" s="295">
        <v>0.0329455364666633</v>
      </c>
    </row>
    <row r="1676" spans="1:34">
      <c r="A1676" s="315" t="s">
        <v>2706</v>
      </c>
      <c r="B1676" s="321" t="s">
        <v>3382</v>
      </c>
      <c r="C1676" s="293" t="s">
        <v>3139</v>
      </c>
      <c r="D1676" s="321" t="s">
        <v>3140</v>
      </c>
      <c r="E1676" s="263">
        <v>2127</v>
      </c>
      <c r="F1676" s="263">
        <v>2138</v>
      </c>
      <c r="G1676" s="263">
        <v>1472</v>
      </c>
      <c r="H1676" s="264">
        <v>1602</v>
      </c>
      <c r="I1676" s="264">
        <v>1587</v>
      </c>
      <c r="J1676" s="264">
        <v>1160</v>
      </c>
      <c r="K1676" s="264">
        <v>1535</v>
      </c>
      <c r="L1676" s="264">
        <v>1527</v>
      </c>
      <c r="M1676" s="264">
        <v>1056</v>
      </c>
      <c r="N1676" s="267">
        <v>0.915722747583914</v>
      </c>
      <c r="O1676" s="266">
        <v>52872</v>
      </c>
      <c r="P1676" s="294">
        <v>0.9</v>
      </c>
      <c r="Q1676" s="267">
        <v>1.00517160319699</v>
      </c>
      <c r="R1676" s="267">
        <v>0.99063670411985</v>
      </c>
      <c r="S1676" s="267">
        <v>0.994788273615635</v>
      </c>
      <c r="T1676" s="295">
        <v>0.0145348990771409</v>
      </c>
      <c r="U1676" s="266">
        <v>57738</v>
      </c>
      <c r="V1676" s="266">
        <v>39155</v>
      </c>
      <c r="W1676" s="267">
        <v>0.67814957220548</v>
      </c>
      <c r="X1676" s="267">
        <v>0.692054536906441</v>
      </c>
      <c r="Y1676" s="268">
        <v>0.724094881398252</v>
      </c>
      <c r="Z1676" s="268">
        <v>0.687947882736156</v>
      </c>
      <c r="AA1676" s="295">
        <v>-0.0320403444918111</v>
      </c>
      <c r="AB1676" s="264">
        <v>12241</v>
      </c>
      <c r="AC1676" s="264">
        <v>8904</v>
      </c>
      <c r="AD1676" s="264">
        <v>13881</v>
      </c>
      <c r="AE1676" s="264">
        <v>9617</v>
      </c>
      <c r="AF1676" s="268">
        <v>0.727391552977698</v>
      </c>
      <c r="AG1676" s="268">
        <v>0.69281752035156</v>
      </c>
      <c r="AH1676" s="295">
        <v>0.0345740326261382</v>
      </c>
    </row>
    <row r="1677" spans="1:34">
      <c r="A1677" s="315" t="s">
        <v>2706</v>
      </c>
      <c r="B1677" s="321" t="s">
        <v>3382</v>
      </c>
      <c r="C1677" s="293" t="s">
        <v>3141</v>
      </c>
      <c r="D1677" s="321" t="s">
        <v>3142</v>
      </c>
      <c r="E1677" s="263">
        <v>3014</v>
      </c>
      <c r="F1677" s="263">
        <v>2778</v>
      </c>
      <c r="G1677" s="263">
        <v>2534</v>
      </c>
      <c r="H1677" s="264">
        <v>2054</v>
      </c>
      <c r="I1677" s="264">
        <v>1801</v>
      </c>
      <c r="J1677" s="264">
        <v>1721</v>
      </c>
      <c r="K1677" s="264">
        <v>2922</v>
      </c>
      <c r="L1677" s="264">
        <v>2437</v>
      </c>
      <c r="M1677" s="264">
        <v>2636</v>
      </c>
      <c r="N1677" s="267">
        <v>0.8876523835952</v>
      </c>
      <c r="O1677" s="266">
        <v>92765</v>
      </c>
      <c r="P1677" s="294">
        <v>0.9</v>
      </c>
      <c r="Q1677" s="267">
        <v>0.921698739216987</v>
      </c>
      <c r="R1677" s="267">
        <v>0.87682570593963</v>
      </c>
      <c r="S1677" s="267">
        <v>0.834017796030116</v>
      </c>
      <c r="T1677" s="295">
        <v>0.0448730332773575</v>
      </c>
      <c r="U1677" s="266">
        <v>104506</v>
      </c>
      <c r="V1677" s="266">
        <v>92833</v>
      </c>
      <c r="W1677" s="267">
        <v>0.888303063938913</v>
      </c>
      <c r="X1677" s="267">
        <v>0.840743198407432</v>
      </c>
      <c r="Y1677" s="268">
        <v>0.837877312560857</v>
      </c>
      <c r="Z1677" s="268">
        <v>0.902121834360027</v>
      </c>
      <c r="AA1677" s="295">
        <v>0.0028658858465751</v>
      </c>
      <c r="AB1677" s="264">
        <v>21258</v>
      </c>
      <c r="AC1677" s="264">
        <v>19164</v>
      </c>
      <c r="AD1677" s="264">
        <v>24677</v>
      </c>
      <c r="AE1677" s="264">
        <v>21972</v>
      </c>
      <c r="AF1677" s="268">
        <v>0.901495907423088</v>
      </c>
      <c r="AG1677" s="268">
        <v>0.890383758155367</v>
      </c>
      <c r="AH1677" s="295">
        <v>0.0111121492677205</v>
      </c>
    </row>
    <row r="1678" spans="1:34">
      <c r="A1678" s="315" t="s">
        <v>2706</v>
      </c>
      <c r="B1678" s="321" t="s">
        <v>3385</v>
      </c>
      <c r="C1678" s="293" t="s">
        <v>3143</v>
      </c>
      <c r="D1678" s="321" t="s">
        <v>3144</v>
      </c>
      <c r="E1678" s="263">
        <v>3011</v>
      </c>
      <c r="F1678" s="263">
        <v>2662</v>
      </c>
      <c r="G1678" s="263">
        <v>2342</v>
      </c>
      <c r="H1678" s="264">
        <v>3435</v>
      </c>
      <c r="I1678" s="264">
        <v>3093</v>
      </c>
      <c r="J1678" s="264">
        <v>2456</v>
      </c>
      <c r="K1678" s="264">
        <v>3569</v>
      </c>
      <c r="L1678" s="264">
        <v>3242</v>
      </c>
      <c r="M1678" s="264">
        <v>3068</v>
      </c>
      <c r="N1678" s="267">
        <v>0.922591210990811</v>
      </c>
      <c r="O1678" s="266">
        <v>101402</v>
      </c>
      <c r="P1678" s="294">
        <v>0.9</v>
      </c>
      <c r="Q1678" s="267">
        <v>0.884091663899037</v>
      </c>
      <c r="R1678" s="267">
        <v>0.900436681222707</v>
      </c>
      <c r="S1678" s="267">
        <v>0.908377696833847</v>
      </c>
      <c r="T1678" s="295">
        <v>-0.0163450173236706</v>
      </c>
      <c r="U1678" s="266">
        <v>109910</v>
      </c>
      <c r="V1678" s="266">
        <v>89199</v>
      </c>
      <c r="W1678" s="267">
        <v>0.811564006914748</v>
      </c>
      <c r="X1678" s="267">
        <v>0.777814679508469</v>
      </c>
      <c r="Y1678" s="268">
        <v>0.714992721979621</v>
      </c>
      <c r="Z1678" s="268">
        <v>0.85962454469039</v>
      </c>
      <c r="AA1678" s="295">
        <v>0.0628219575288474</v>
      </c>
      <c r="AB1678" s="264">
        <v>24788</v>
      </c>
      <c r="AC1678" s="264">
        <v>19908</v>
      </c>
      <c r="AD1678" s="264">
        <v>26560</v>
      </c>
      <c r="AE1678" s="264">
        <v>21894</v>
      </c>
      <c r="AF1678" s="268">
        <v>0.80313054703889</v>
      </c>
      <c r="AG1678" s="268">
        <v>0.824322289156627</v>
      </c>
      <c r="AH1678" s="295">
        <v>-0.0211917421177368</v>
      </c>
    </row>
    <row r="1679" spans="1:34">
      <c r="A1679" s="315" t="s">
        <v>2706</v>
      </c>
      <c r="B1679" s="321" t="s">
        <v>3382</v>
      </c>
      <c r="C1679" s="293" t="s">
        <v>3145</v>
      </c>
      <c r="D1679" s="321" t="s">
        <v>3146</v>
      </c>
      <c r="E1679" s="263">
        <v>2312</v>
      </c>
      <c r="F1679" s="263">
        <v>2066</v>
      </c>
      <c r="G1679" s="263">
        <v>1908</v>
      </c>
      <c r="H1679" s="264">
        <v>1662</v>
      </c>
      <c r="I1679" s="264">
        <v>1370</v>
      </c>
      <c r="J1679" s="264">
        <v>1423</v>
      </c>
      <c r="K1679" s="264">
        <v>2185</v>
      </c>
      <c r="L1679" s="264">
        <v>1727</v>
      </c>
      <c r="M1679" s="264">
        <v>1971</v>
      </c>
      <c r="N1679" s="267">
        <v>0.865130694261235</v>
      </c>
      <c r="O1679" s="266">
        <v>67552</v>
      </c>
      <c r="P1679" s="294">
        <v>0.9</v>
      </c>
      <c r="Q1679" s="267">
        <v>0.893598615916955</v>
      </c>
      <c r="R1679" s="267">
        <v>0.824308062575211</v>
      </c>
      <c r="S1679" s="267">
        <v>0.790389016018307</v>
      </c>
      <c r="T1679" s="295">
        <v>0.0692905533417444</v>
      </c>
      <c r="U1679" s="266">
        <v>78083</v>
      </c>
      <c r="V1679" s="266">
        <v>69367</v>
      </c>
      <c r="W1679" s="267">
        <v>0.888375190502414</v>
      </c>
      <c r="X1679" s="267">
        <v>0.825259515570934</v>
      </c>
      <c r="Y1679" s="268">
        <v>0.856197352587244</v>
      </c>
      <c r="Z1679" s="268">
        <v>0.902059496567506</v>
      </c>
      <c r="AA1679" s="295">
        <v>-0.03093783701631</v>
      </c>
      <c r="AB1679" s="264">
        <v>16038</v>
      </c>
      <c r="AC1679" s="264">
        <v>14111</v>
      </c>
      <c r="AD1679" s="264">
        <v>18625</v>
      </c>
      <c r="AE1679" s="264">
        <v>16597</v>
      </c>
      <c r="AF1679" s="268">
        <v>0.879847861329343</v>
      </c>
      <c r="AG1679" s="268">
        <v>0.891114093959732</v>
      </c>
      <c r="AH1679" s="295">
        <v>-0.0112662326303887</v>
      </c>
    </row>
    <row r="1680" spans="1:34">
      <c r="A1680" s="315" t="s">
        <v>2706</v>
      </c>
      <c r="B1680" s="321" t="s">
        <v>3382</v>
      </c>
      <c r="C1680" s="293" t="s">
        <v>3147</v>
      </c>
      <c r="D1680" s="321" t="s">
        <v>3148</v>
      </c>
      <c r="E1680" s="263">
        <v>1503</v>
      </c>
      <c r="F1680" s="263">
        <v>1525</v>
      </c>
      <c r="G1680" s="263">
        <v>1202</v>
      </c>
      <c r="H1680" s="264">
        <v>1116</v>
      </c>
      <c r="I1680" s="264">
        <v>1113</v>
      </c>
      <c r="J1680" s="264">
        <v>941</v>
      </c>
      <c r="K1680" s="264">
        <v>869</v>
      </c>
      <c r="L1680" s="264">
        <v>856</v>
      </c>
      <c r="M1680" s="264">
        <v>729</v>
      </c>
      <c r="N1680" s="267">
        <v>0.992805967508919</v>
      </c>
      <c r="O1680" s="266">
        <v>33673</v>
      </c>
      <c r="P1680" s="294">
        <v>0.9</v>
      </c>
      <c r="Q1680" s="267">
        <v>1.0146373918829</v>
      </c>
      <c r="R1680" s="267">
        <v>0.997311827956989</v>
      </c>
      <c r="S1680" s="267">
        <v>0.985040276179517</v>
      </c>
      <c r="T1680" s="295">
        <v>0.0173255639259116</v>
      </c>
      <c r="U1680" s="266">
        <v>33917</v>
      </c>
      <c r="V1680" s="266">
        <v>29174</v>
      </c>
      <c r="W1680" s="267">
        <v>0.86015862251968</v>
      </c>
      <c r="X1680" s="267">
        <v>0.799733865602129</v>
      </c>
      <c r="Y1680" s="268">
        <v>0.843189964157706</v>
      </c>
      <c r="Z1680" s="268">
        <v>0.838895281933257</v>
      </c>
      <c r="AA1680" s="295">
        <v>-0.043456098555577</v>
      </c>
      <c r="AB1680" s="264">
        <v>7860</v>
      </c>
      <c r="AC1680" s="264">
        <v>6747</v>
      </c>
      <c r="AD1680" s="264">
        <v>8472</v>
      </c>
      <c r="AE1680" s="264">
        <v>7302</v>
      </c>
      <c r="AF1680" s="268">
        <v>0.858396946564886</v>
      </c>
      <c r="AG1680" s="268">
        <v>0.861898016997167</v>
      </c>
      <c r="AH1680" s="295">
        <v>-0.00350107043228165</v>
      </c>
    </row>
    <row r="1681" spans="1:34">
      <c r="A1681" s="315" t="s">
        <v>2706</v>
      </c>
      <c r="B1681" s="321" t="s">
        <v>3382</v>
      </c>
      <c r="C1681" s="293" t="s">
        <v>3149</v>
      </c>
      <c r="D1681" s="321" t="s">
        <v>3150</v>
      </c>
      <c r="E1681" s="263">
        <v>1850</v>
      </c>
      <c r="F1681" s="263">
        <v>1506</v>
      </c>
      <c r="G1681" s="263">
        <v>1163</v>
      </c>
      <c r="H1681" s="264">
        <v>1221</v>
      </c>
      <c r="I1681" s="264">
        <v>1196</v>
      </c>
      <c r="J1681" s="264">
        <v>863</v>
      </c>
      <c r="K1681" s="264">
        <v>1140</v>
      </c>
      <c r="L1681" s="264">
        <v>1121</v>
      </c>
      <c r="M1681" s="264">
        <v>713</v>
      </c>
      <c r="N1681" s="267">
        <v>0.970185165812324</v>
      </c>
      <c r="O1681" s="266">
        <v>37096</v>
      </c>
      <c r="P1681" s="294">
        <v>0.9</v>
      </c>
      <c r="Q1681" s="267">
        <v>0.814054054054054</v>
      </c>
      <c r="R1681" s="267">
        <v>0.97952497952498</v>
      </c>
      <c r="S1681" s="267">
        <v>0.983333333333333</v>
      </c>
      <c r="T1681" s="295">
        <v>-0.165470925470925</v>
      </c>
      <c r="U1681" s="266">
        <v>38236</v>
      </c>
      <c r="V1681" s="266">
        <v>28271</v>
      </c>
      <c r="W1681" s="267">
        <v>0.739381734491056</v>
      </c>
      <c r="X1681" s="267">
        <v>0.628648648648649</v>
      </c>
      <c r="Y1681" s="268">
        <v>0.706797706797707</v>
      </c>
      <c r="Z1681" s="268">
        <v>0.625438596491228</v>
      </c>
      <c r="AA1681" s="295">
        <v>-0.0781490581490581</v>
      </c>
      <c r="AB1681" s="264">
        <v>8987</v>
      </c>
      <c r="AC1681" s="264">
        <v>6298</v>
      </c>
      <c r="AD1681" s="264">
        <v>9265</v>
      </c>
      <c r="AE1681" s="264">
        <v>6994</v>
      </c>
      <c r="AF1681" s="268">
        <v>0.700790030043396</v>
      </c>
      <c r="AG1681" s="268">
        <v>0.754883971937399</v>
      </c>
      <c r="AH1681" s="295">
        <v>-0.0540939418940029</v>
      </c>
    </row>
    <row r="1682" spans="1:34">
      <c r="A1682" s="315" t="s">
        <v>2706</v>
      </c>
      <c r="B1682" s="321" t="s">
        <v>3382</v>
      </c>
      <c r="C1682" s="293" t="s">
        <v>3151</v>
      </c>
      <c r="D1682" s="321" t="s">
        <v>3152</v>
      </c>
      <c r="E1682" s="263">
        <v>2587</v>
      </c>
      <c r="F1682" s="263">
        <v>2315</v>
      </c>
      <c r="G1682" s="263">
        <v>1905</v>
      </c>
      <c r="H1682" s="264">
        <v>1793</v>
      </c>
      <c r="I1682" s="264">
        <v>1531</v>
      </c>
      <c r="J1682" s="264">
        <v>1405</v>
      </c>
      <c r="K1682" s="264">
        <v>2390</v>
      </c>
      <c r="L1682" s="264">
        <v>1898</v>
      </c>
      <c r="M1682" s="264">
        <v>1856</v>
      </c>
      <c r="N1682" s="267">
        <v>0.835366481072862</v>
      </c>
      <c r="O1682" s="266">
        <v>73067</v>
      </c>
      <c r="P1682" s="294">
        <v>0.9</v>
      </c>
      <c r="Q1682" s="267">
        <v>0.894858909934287</v>
      </c>
      <c r="R1682" s="267">
        <v>0.853876185164529</v>
      </c>
      <c r="S1682" s="267">
        <v>0.794142259414226</v>
      </c>
      <c r="T1682" s="295">
        <v>0.0409827247697582</v>
      </c>
      <c r="U1682" s="266">
        <v>87467</v>
      </c>
      <c r="V1682" s="266">
        <v>67832</v>
      </c>
      <c r="W1682" s="267">
        <v>0.775515337212892</v>
      </c>
      <c r="X1682" s="267">
        <v>0.736374178585234</v>
      </c>
      <c r="Y1682" s="268">
        <v>0.783602900167317</v>
      </c>
      <c r="Z1682" s="268">
        <v>0.776569037656904</v>
      </c>
      <c r="AA1682" s="295">
        <v>-0.0472287215820835</v>
      </c>
      <c r="AB1682" s="264">
        <v>17946</v>
      </c>
      <c r="AC1682" s="264">
        <v>14819</v>
      </c>
      <c r="AD1682" s="264">
        <v>20638</v>
      </c>
      <c r="AE1682" s="264">
        <v>16220</v>
      </c>
      <c r="AF1682" s="268">
        <v>0.825755042906497</v>
      </c>
      <c r="AG1682" s="268">
        <v>0.785928869076461</v>
      </c>
      <c r="AH1682" s="295">
        <v>0.0398261738300364</v>
      </c>
    </row>
    <row r="1683" spans="1:34">
      <c r="A1683" s="315" t="s">
        <v>2706</v>
      </c>
      <c r="B1683" s="321" t="s">
        <v>3382</v>
      </c>
      <c r="C1683" s="293" t="s">
        <v>3153</v>
      </c>
      <c r="D1683" s="321" t="s">
        <v>3154</v>
      </c>
      <c r="E1683" s="263">
        <v>1892</v>
      </c>
      <c r="F1683" s="263">
        <v>1874</v>
      </c>
      <c r="G1683" s="263">
        <v>1236</v>
      </c>
      <c r="H1683" s="264">
        <v>1455</v>
      </c>
      <c r="I1683" s="264">
        <v>1442</v>
      </c>
      <c r="J1683" s="264">
        <v>967</v>
      </c>
      <c r="K1683" s="264">
        <v>1192</v>
      </c>
      <c r="L1683" s="264">
        <v>1182</v>
      </c>
      <c r="M1683" s="264">
        <v>834</v>
      </c>
      <c r="N1683" s="267">
        <v>0.979013427331445</v>
      </c>
      <c r="O1683" s="266">
        <v>48049</v>
      </c>
      <c r="P1683" s="294">
        <v>0.9</v>
      </c>
      <c r="Q1683" s="267">
        <v>0.990486257928118</v>
      </c>
      <c r="R1683" s="267">
        <v>0.99106529209622</v>
      </c>
      <c r="S1683" s="267">
        <v>0.991610738255034</v>
      </c>
      <c r="T1683" s="295">
        <v>-0.000579034168101566</v>
      </c>
      <c r="U1683" s="266">
        <v>49079</v>
      </c>
      <c r="V1683" s="266">
        <v>32724</v>
      </c>
      <c r="W1683" s="267">
        <v>0.666761751461929</v>
      </c>
      <c r="X1683" s="267">
        <v>0.653276955602537</v>
      </c>
      <c r="Y1683" s="268">
        <v>0.664604810996564</v>
      </c>
      <c r="Z1683" s="268">
        <v>0.699664429530201</v>
      </c>
      <c r="AA1683" s="295">
        <v>-0.0113278553940266</v>
      </c>
      <c r="AB1683" s="264">
        <v>10299</v>
      </c>
      <c r="AC1683" s="264">
        <v>7278</v>
      </c>
      <c r="AD1683" s="264">
        <v>11131</v>
      </c>
      <c r="AE1683" s="264">
        <v>7737</v>
      </c>
      <c r="AF1683" s="268">
        <v>0.706670550538887</v>
      </c>
      <c r="AG1683" s="268">
        <v>0.6950857964244</v>
      </c>
      <c r="AH1683" s="295">
        <v>0.011584754114487</v>
      </c>
    </row>
    <row r="1684" spans="1:34">
      <c r="A1684" s="315" t="s">
        <v>2706</v>
      </c>
      <c r="B1684" s="321" t="s">
        <v>3385</v>
      </c>
      <c r="C1684" s="293" t="s">
        <v>3155</v>
      </c>
      <c r="D1684" s="321" t="s">
        <v>3156</v>
      </c>
      <c r="E1684" s="263">
        <v>5033</v>
      </c>
      <c r="F1684" s="263">
        <v>4603</v>
      </c>
      <c r="G1684" s="263">
        <v>3839</v>
      </c>
      <c r="H1684" s="264">
        <v>3358</v>
      </c>
      <c r="I1684" s="264">
        <v>2904</v>
      </c>
      <c r="J1684" s="264">
        <v>2769</v>
      </c>
      <c r="K1684" s="264">
        <v>4015</v>
      </c>
      <c r="L1684" s="264">
        <v>3090</v>
      </c>
      <c r="M1684" s="264">
        <v>3535</v>
      </c>
      <c r="N1684" s="267">
        <v>0.859538371872564</v>
      </c>
      <c r="O1684" s="266">
        <v>122406</v>
      </c>
      <c r="P1684" s="294">
        <v>0.9</v>
      </c>
      <c r="Q1684" s="267">
        <v>0.914563878402543</v>
      </c>
      <c r="R1684" s="267">
        <v>0.864800476474092</v>
      </c>
      <c r="S1684" s="267">
        <v>0.769613947696139</v>
      </c>
      <c r="T1684" s="295">
        <v>0.0497634019284514</v>
      </c>
      <c r="U1684" s="266">
        <v>142409</v>
      </c>
      <c r="V1684" s="266">
        <v>116549</v>
      </c>
      <c r="W1684" s="267">
        <v>0.818410353278234</v>
      </c>
      <c r="X1684" s="267">
        <v>0.762765746075899</v>
      </c>
      <c r="Y1684" s="268">
        <v>0.82459797498511</v>
      </c>
      <c r="Z1684" s="268">
        <v>0.880448318804483</v>
      </c>
      <c r="AA1684" s="295">
        <v>-0.0618322289092111</v>
      </c>
      <c r="AB1684" s="264">
        <v>30245</v>
      </c>
      <c r="AC1684" s="264">
        <v>24601</v>
      </c>
      <c r="AD1684" s="264">
        <v>34021</v>
      </c>
      <c r="AE1684" s="264">
        <v>28067</v>
      </c>
      <c r="AF1684" s="268">
        <v>0.813390643081501</v>
      </c>
      <c r="AG1684" s="268">
        <v>0.824990447076805</v>
      </c>
      <c r="AH1684" s="295">
        <v>-0.0115998039953044</v>
      </c>
    </row>
    <row r="1685" spans="1:34">
      <c r="A1685" s="315" t="s">
        <v>2706</v>
      </c>
      <c r="B1685" s="321" t="s">
        <v>3384</v>
      </c>
      <c r="C1685" s="293" t="s">
        <v>3157</v>
      </c>
      <c r="D1685" s="321" t="s">
        <v>3158</v>
      </c>
      <c r="E1685" s="263">
        <v>3363</v>
      </c>
      <c r="F1685" s="263">
        <v>2965</v>
      </c>
      <c r="G1685" s="263">
        <v>2870</v>
      </c>
      <c r="H1685" s="264">
        <v>3939</v>
      </c>
      <c r="I1685" s="264">
        <v>3761</v>
      </c>
      <c r="J1685" s="264">
        <v>3350</v>
      </c>
      <c r="K1685" s="264">
        <v>4907</v>
      </c>
      <c r="L1685" s="264">
        <v>4741</v>
      </c>
      <c r="M1685" s="264">
        <v>4573</v>
      </c>
      <c r="N1685" s="267">
        <v>0.952924206661421</v>
      </c>
      <c r="O1685" s="266">
        <v>138073</v>
      </c>
      <c r="P1685" s="294">
        <v>0.9</v>
      </c>
      <c r="Q1685" s="267">
        <v>0.881653285756765</v>
      </c>
      <c r="R1685" s="267">
        <v>0.954810865701955</v>
      </c>
      <c r="S1685" s="267">
        <v>0.966170776441818</v>
      </c>
      <c r="T1685" s="295">
        <v>-0.07315757994519</v>
      </c>
      <c r="U1685" s="266">
        <v>144894</v>
      </c>
      <c r="V1685" s="266">
        <v>132508</v>
      </c>
      <c r="W1685" s="267">
        <v>0.914516819191961</v>
      </c>
      <c r="X1685" s="267">
        <v>0.853404698186143</v>
      </c>
      <c r="Y1685" s="268">
        <v>0.85046966235085</v>
      </c>
      <c r="Z1685" s="268">
        <v>0.931933971876911</v>
      </c>
      <c r="AA1685" s="295">
        <v>0.00293503583529287</v>
      </c>
      <c r="AB1685" s="264">
        <v>30183</v>
      </c>
      <c r="AC1685" s="264">
        <v>27436</v>
      </c>
      <c r="AD1685" s="264">
        <v>34516</v>
      </c>
      <c r="AE1685" s="264">
        <v>31193</v>
      </c>
      <c r="AF1685" s="268">
        <v>0.908988503462214</v>
      </c>
      <c r="AG1685" s="268">
        <v>0.903725808320779</v>
      </c>
      <c r="AH1685" s="295">
        <v>0.00526269514143507</v>
      </c>
    </row>
    <row r="1686" spans="1:34">
      <c r="A1686" s="315" t="s">
        <v>2706</v>
      </c>
      <c r="B1686" s="321" t="s">
        <v>3382</v>
      </c>
      <c r="C1686" s="293" t="s">
        <v>3159</v>
      </c>
      <c r="D1686" s="321" t="s">
        <v>3160</v>
      </c>
      <c r="E1686" s="263">
        <v>1815</v>
      </c>
      <c r="F1686" s="263">
        <v>1789</v>
      </c>
      <c r="G1686" s="263">
        <v>1618</v>
      </c>
      <c r="H1686" s="264">
        <v>1402</v>
      </c>
      <c r="I1686" s="264">
        <v>1372</v>
      </c>
      <c r="J1686" s="264">
        <v>1258</v>
      </c>
      <c r="K1686" s="264">
        <v>1182</v>
      </c>
      <c r="L1686" s="264">
        <v>1160</v>
      </c>
      <c r="M1686" s="264">
        <v>991</v>
      </c>
      <c r="N1686" s="267">
        <v>0.980283653057878</v>
      </c>
      <c r="O1686" s="266">
        <v>47830</v>
      </c>
      <c r="P1686" s="294">
        <v>0.9</v>
      </c>
      <c r="Q1686" s="267">
        <v>0.985674931129477</v>
      </c>
      <c r="R1686" s="267">
        <v>0.978601997146933</v>
      </c>
      <c r="S1686" s="267">
        <v>0.981387478849408</v>
      </c>
      <c r="T1686" s="295">
        <v>0.00707293398254361</v>
      </c>
      <c r="U1686" s="266">
        <v>48792</v>
      </c>
      <c r="V1686" s="266">
        <v>43462</v>
      </c>
      <c r="W1686" s="267">
        <v>0.890760780455812</v>
      </c>
      <c r="X1686" s="267">
        <v>0.891460055096419</v>
      </c>
      <c r="Y1686" s="268">
        <v>0.897289586305278</v>
      </c>
      <c r="Z1686" s="268">
        <v>0.838409475465313</v>
      </c>
      <c r="AA1686" s="295">
        <v>-0.00582953120885954</v>
      </c>
      <c r="AB1686" s="264">
        <v>10158</v>
      </c>
      <c r="AC1686" s="264">
        <v>9048</v>
      </c>
      <c r="AD1686" s="264">
        <v>11956</v>
      </c>
      <c r="AE1686" s="264">
        <v>10849</v>
      </c>
      <c r="AF1686" s="268">
        <v>0.890726520968695</v>
      </c>
      <c r="AG1686" s="268">
        <v>0.907410505185681</v>
      </c>
      <c r="AH1686" s="295">
        <v>-0.0166839842169861</v>
      </c>
    </row>
    <row r="1687" spans="1:34">
      <c r="A1687" s="315" t="s">
        <v>2706</v>
      </c>
      <c r="B1687" s="321" t="s">
        <v>3382</v>
      </c>
      <c r="C1687" s="293" t="s">
        <v>3161</v>
      </c>
      <c r="D1687" s="321" t="s">
        <v>3162</v>
      </c>
      <c r="E1687" s="263">
        <v>1234</v>
      </c>
      <c r="F1687" s="263">
        <v>1236</v>
      </c>
      <c r="G1687" s="263">
        <v>1065</v>
      </c>
      <c r="H1687" s="264">
        <v>1620</v>
      </c>
      <c r="I1687" s="264">
        <v>1574</v>
      </c>
      <c r="J1687" s="264">
        <v>1493</v>
      </c>
      <c r="K1687" s="264">
        <v>1428</v>
      </c>
      <c r="L1687" s="264">
        <v>1426</v>
      </c>
      <c r="M1687" s="264">
        <v>1286</v>
      </c>
      <c r="N1687" s="267">
        <v>0.988377413745767</v>
      </c>
      <c r="O1687" s="266">
        <v>43200</v>
      </c>
      <c r="P1687" s="294">
        <v>0.9</v>
      </c>
      <c r="Q1687" s="267">
        <v>1.00162074554295</v>
      </c>
      <c r="R1687" s="267">
        <v>0.971604938271605</v>
      </c>
      <c r="S1687" s="267">
        <v>0.99859943977591</v>
      </c>
      <c r="T1687" s="295">
        <v>0.0300158072713448</v>
      </c>
      <c r="U1687" s="266">
        <v>43708</v>
      </c>
      <c r="V1687" s="266">
        <v>40666</v>
      </c>
      <c r="W1687" s="267">
        <v>0.930401757115402</v>
      </c>
      <c r="X1687" s="267">
        <v>0.863047001620746</v>
      </c>
      <c r="Y1687" s="268">
        <v>0.921604938271605</v>
      </c>
      <c r="Z1687" s="268">
        <v>0.900560224089636</v>
      </c>
      <c r="AA1687" s="295">
        <v>-0.0585579366508594</v>
      </c>
      <c r="AB1687" s="264">
        <v>10149</v>
      </c>
      <c r="AC1687" s="264">
        <v>9470</v>
      </c>
      <c r="AD1687" s="264">
        <v>9897</v>
      </c>
      <c r="AE1687" s="264">
        <v>9230</v>
      </c>
      <c r="AF1687" s="268">
        <v>0.933096856833186</v>
      </c>
      <c r="AG1687" s="268">
        <v>0.932605840153582</v>
      </c>
      <c r="AH1687" s="295">
        <v>0.000491016679603606</v>
      </c>
    </row>
    <row r="1688" spans="1:34">
      <c r="A1688" s="315" t="s">
        <v>2706</v>
      </c>
      <c r="B1688" s="321" t="s">
        <v>3382</v>
      </c>
      <c r="C1688" s="293" t="s">
        <v>40</v>
      </c>
      <c r="D1688" s="321" t="s">
        <v>3163</v>
      </c>
      <c r="E1688" s="263">
        <v>0</v>
      </c>
      <c r="F1688" s="263">
        <v>0</v>
      </c>
      <c r="G1688" s="263">
        <v>0</v>
      </c>
      <c r="H1688" s="264">
        <v>0</v>
      </c>
      <c r="I1688" s="264">
        <v>0</v>
      </c>
      <c r="J1688" s="264">
        <v>0</v>
      </c>
      <c r="K1688" s="264">
        <v>0</v>
      </c>
      <c r="L1688" s="264">
        <v>0</v>
      </c>
      <c r="M1688" s="264">
        <v>0</v>
      </c>
      <c r="N1688" s="267">
        <v>0</v>
      </c>
      <c r="O1688" s="266">
        <v>0</v>
      </c>
      <c r="P1688" s="294">
        <v>0.9</v>
      </c>
      <c r="Q1688" s="267">
        <v>0</v>
      </c>
      <c r="R1688" s="267">
        <v>0</v>
      </c>
      <c r="S1688" s="267">
        <v>0</v>
      </c>
      <c r="T1688" s="295">
        <v>0</v>
      </c>
      <c r="U1688" s="266">
        <v>0</v>
      </c>
      <c r="V1688" s="266">
        <v>0</v>
      </c>
      <c r="W1688" s="267">
        <v>0</v>
      </c>
      <c r="X1688" s="267">
        <v>0</v>
      </c>
      <c r="Y1688" s="268">
        <v>0</v>
      </c>
      <c r="Z1688" s="268">
        <v>0</v>
      </c>
      <c r="AA1688" s="295">
        <v>0</v>
      </c>
      <c r="AB1688" s="264">
        <v>0</v>
      </c>
      <c r="AC1688" s="264">
        <v>0</v>
      </c>
      <c r="AD1688" s="264">
        <v>0</v>
      </c>
      <c r="AE1688" s="264">
        <v>0</v>
      </c>
      <c r="AF1688" s="268">
        <v>0</v>
      </c>
      <c r="AG1688" s="268">
        <v>0</v>
      </c>
      <c r="AH1688" s="295">
        <v>0</v>
      </c>
    </row>
    <row r="1689" spans="1:34">
      <c r="A1689" s="315" t="s">
        <v>2706</v>
      </c>
      <c r="B1689" s="321" t="s">
        <v>3382</v>
      </c>
      <c r="C1689" s="293" t="s">
        <v>40</v>
      </c>
      <c r="D1689" s="321" t="s">
        <v>3164</v>
      </c>
      <c r="E1689" s="263">
        <v>0</v>
      </c>
      <c r="F1689" s="263">
        <v>0</v>
      </c>
      <c r="G1689" s="263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67">
        <v>0</v>
      </c>
      <c r="O1689" s="266">
        <v>0</v>
      </c>
      <c r="P1689" s="294">
        <v>0.9</v>
      </c>
      <c r="Q1689" s="267">
        <v>0</v>
      </c>
      <c r="R1689" s="267">
        <v>0</v>
      </c>
      <c r="S1689" s="267">
        <v>0</v>
      </c>
      <c r="T1689" s="295">
        <v>0</v>
      </c>
      <c r="U1689" s="266">
        <v>0</v>
      </c>
      <c r="V1689" s="266">
        <v>0</v>
      </c>
      <c r="W1689" s="267">
        <v>0</v>
      </c>
      <c r="X1689" s="267">
        <v>0</v>
      </c>
      <c r="Y1689" s="268">
        <v>0</v>
      </c>
      <c r="Z1689" s="268">
        <v>0</v>
      </c>
      <c r="AA1689" s="295">
        <v>0</v>
      </c>
      <c r="AB1689" s="264">
        <v>0</v>
      </c>
      <c r="AC1689" s="264">
        <v>0</v>
      </c>
      <c r="AD1689" s="264">
        <v>0</v>
      </c>
      <c r="AE1689" s="264">
        <v>0</v>
      </c>
      <c r="AF1689" s="268">
        <v>0</v>
      </c>
      <c r="AG1689" s="268">
        <v>0</v>
      </c>
      <c r="AH1689" s="295">
        <v>0</v>
      </c>
    </row>
    <row r="1690" spans="1:34">
      <c r="A1690" s="315" t="s">
        <v>2706</v>
      </c>
      <c r="B1690" s="321" t="s">
        <v>3384</v>
      </c>
      <c r="C1690" s="293" t="s">
        <v>3165</v>
      </c>
      <c r="D1690" s="321" t="s">
        <v>3166</v>
      </c>
      <c r="E1690" s="263">
        <v>0</v>
      </c>
      <c r="F1690" s="263">
        <v>0</v>
      </c>
      <c r="G1690" s="263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67">
        <v>0</v>
      </c>
      <c r="O1690" s="266">
        <v>0</v>
      </c>
      <c r="P1690" s="294">
        <v>0.9</v>
      </c>
      <c r="Q1690" s="267">
        <v>0</v>
      </c>
      <c r="R1690" s="267">
        <v>0</v>
      </c>
      <c r="S1690" s="267">
        <v>0</v>
      </c>
      <c r="T1690" s="295">
        <v>0</v>
      </c>
      <c r="U1690" s="266">
        <v>0</v>
      </c>
      <c r="V1690" s="266">
        <v>0</v>
      </c>
      <c r="W1690" s="267">
        <v>0</v>
      </c>
      <c r="X1690" s="267">
        <v>0</v>
      </c>
      <c r="Y1690" s="268">
        <v>0</v>
      </c>
      <c r="Z1690" s="268">
        <v>0</v>
      </c>
      <c r="AA1690" s="295">
        <v>0</v>
      </c>
      <c r="AB1690" s="264">
        <v>0</v>
      </c>
      <c r="AC1690" s="264">
        <v>0</v>
      </c>
      <c r="AD1690" s="264">
        <v>0</v>
      </c>
      <c r="AE1690" s="264">
        <v>0</v>
      </c>
      <c r="AF1690" s="268">
        <v>0</v>
      </c>
      <c r="AG1690" s="268">
        <v>0</v>
      </c>
      <c r="AH1690" s="295">
        <v>0</v>
      </c>
    </row>
    <row r="1691" spans="1:34">
      <c r="A1691" s="315" t="s">
        <v>2706</v>
      </c>
      <c r="B1691" s="321" t="s">
        <v>3382</v>
      </c>
      <c r="C1691" s="293" t="s">
        <v>3167</v>
      </c>
      <c r="D1691" s="321" t="s">
        <v>3168</v>
      </c>
      <c r="E1691" s="263">
        <v>1479</v>
      </c>
      <c r="F1691" s="263">
        <v>1478</v>
      </c>
      <c r="G1691" s="263">
        <v>1188</v>
      </c>
      <c r="H1691" s="264">
        <v>1106</v>
      </c>
      <c r="I1691" s="264">
        <v>1105</v>
      </c>
      <c r="J1691" s="264">
        <v>896</v>
      </c>
      <c r="K1691" s="264">
        <v>963</v>
      </c>
      <c r="L1691" s="264">
        <v>962</v>
      </c>
      <c r="M1691" s="264">
        <v>813</v>
      </c>
      <c r="N1691" s="267">
        <v>0.983512384362877</v>
      </c>
      <c r="O1691" s="266">
        <v>39549</v>
      </c>
      <c r="P1691" s="294">
        <v>0.9</v>
      </c>
      <c r="Q1691" s="267">
        <v>0.999323867478026</v>
      </c>
      <c r="R1691" s="267">
        <v>0.999095840867993</v>
      </c>
      <c r="S1691" s="267">
        <v>0.998961578400831</v>
      </c>
      <c r="T1691" s="295">
        <v>0.000228026610032961</v>
      </c>
      <c r="U1691" s="266">
        <v>40212</v>
      </c>
      <c r="V1691" s="266">
        <v>32309</v>
      </c>
      <c r="W1691" s="267">
        <v>0.803466626877549</v>
      </c>
      <c r="X1691" s="267">
        <v>0.803245436105477</v>
      </c>
      <c r="Y1691" s="268">
        <v>0.810126582278481</v>
      </c>
      <c r="Z1691" s="268">
        <v>0.844236760124611</v>
      </c>
      <c r="AA1691" s="295">
        <v>-0.00688114617300428</v>
      </c>
      <c r="AB1691" s="264">
        <v>8345</v>
      </c>
      <c r="AC1691" s="264">
        <v>6980</v>
      </c>
      <c r="AD1691" s="264">
        <v>9685</v>
      </c>
      <c r="AE1691" s="264">
        <v>7729</v>
      </c>
      <c r="AF1691" s="268">
        <v>0.836428999400839</v>
      </c>
      <c r="AG1691" s="268">
        <v>0.798038203407331</v>
      </c>
      <c r="AH1691" s="295">
        <v>0.0383907959935079</v>
      </c>
    </row>
    <row r="1692" spans="1:34">
      <c r="A1692" s="315" t="s">
        <v>2706</v>
      </c>
      <c r="B1692" s="321" t="s">
        <v>3382</v>
      </c>
      <c r="C1692" s="293" t="s">
        <v>3169</v>
      </c>
      <c r="D1692" s="321" t="s">
        <v>3170</v>
      </c>
      <c r="E1692" s="263">
        <v>0</v>
      </c>
      <c r="F1692" s="263">
        <v>0</v>
      </c>
      <c r="G1692" s="263">
        <v>0</v>
      </c>
      <c r="H1692" s="264">
        <v>0</v>
      </c>
      <c r="I1692" s="264">
        <v>0</v>
      </c>
      <c r="J1692" s="264">
        <v>0</v>
      </c>
      <c r="K1692" s="264">
        <v>0</v>
      </c>
      <c r="L1692" s="264">
        <v>0</v>
      </c>
      <c r="M1692" s="264">
        <v>0</v>
      </c>
      <c r="N1692" s="267">
        <v>0</v>
      </c>
      <c r="O1692" s="266">
        <v>0</v>
      </c>
      <c r="P1692" s="294">
        <v>0.9</v>
      </c>
      <c r="Q1692" s="267">
        <v>0</v>
      </c>
      <c r="R1692" s="267">
        <v>0</v>
      </c>
      <c r="S1692" s="267">
        <v>0</v>
      </c>
      <c r="T1692" s="295">
        <v>0</v>
      </c>
      <c r="U1692" s="266">
        <v>0</v>
      </c>
      <c r="V1692" s="266">
        <v>0</v>
      </c>
      <c r="W1692" s="267">
        <v>0</v>
      </c>
      <c r="X1692" s="267">
        <v>0</v>
      </c>
      <c r="Y1692" s="268">
        <v>0</v>
      </c>
      <c r="Z1692" s="268">
        <v>0</v>
      </c>
      <c r="AA1692" s="295">
        <v>0</v>
      </c>
      <c r="AB1692" s="264">
        <v>0</v>
      </c>
      <c r="AC1692" s="264">
        <v>0</v>
      </c>
      <c r="AD1692" s="264">
        <v>0</v>
      </c>
      <c r="AE1692" s="264">
        <v>0</v>
      </c>
      <c r="AF1692" s="268">
        <v>0</v>
      </c>
      <c r="AG1692" s="268">
        <v>0</v>
      </c>
      <c r="AH1692" s="295">
        <v>0</v>
      </c>
    </row>
    <row r="1693" spans="1:34">
      <c r="A1693" s="315" t="s">
        <v>2706</v>
      </c>
      <c r="B1693" s="321" t="s">
        <v>3385</v>
      </c>
      <c r="C1693" s="293" t="s">
        <v>3171</v>
      </c>
      <c r="D1693" s="321" t="s">
        <v>3172</v>
      </c>
      <c r="E1693" s="263">
        <v>2627</v>
      </c>
      <c r="F1693" s="263">
        <v>2541</v>
      </c>
      <c r="G1693" s="263">
        <v>2178</v>
      </c>
      <c r="H1693" s="264">
        <v>3486</v>
      </c>
      <c r="I1693" s="264">
        <v>3388</v>
      </c>
      <c r="J1693" s="264">
        <v>2894</v>
      </c>
      <c r="K1693" s="264">
        <v>3867</v>
      </c>
      <c r="L1693" s="264">
        <v>3726</v>
      </c>
      <c r="M1693" s="264">
        <v>3174</v>
      </c>
      <c r="N1693" s="267">
        <v>0.981318075279195</v>
      </c>
      <c r="O1693" s="266">
        <v>113880</v>
      </c>
      <c r="P1693" s="294">
        <v>0.9</v>
      </c>
      <c r="Q1693" s="267">
        <v>0.967263037685573</v>
      </c>
      <c r="R1693" s="267">
        <v>0.971887550200803</v>
      </c>
      <c r="S1693" s="267">
        <v>0.963537626066718</v>
      </c>
      <c r="T1693" s="295">
        <v>-0.00462451251523033</v>
      </c>
      <c r="U1693" s="266">
        <v>116048</v>
      </c>
      <c r="V1693" s="266">
        <v>95300</v>
      </c>
      <c r="W1693" s="267">
        <v>0.821211912312147</v>
      </c>
      <c r="X1693" s="267">
        <v>0.829082603730491</v>
      </c>
      <c r="Y1693" s="268">
        <v>0.83017785427424</v>
      </c>
      <c r="Z1693" s="268">
        <v>0.820791311093871</v>
      </c>
      <c r="AA1693" s="295">
        <v>-0.00109525054374882</v>
      </c>
      <c r="AB1693" s="264">
        <v>24605</v>
      </c>
      <c r="AC1693" s="264">
        <v>20392</v>
      </c>
      <c r="AD1693" s="264">
        <v>27960</v>
      </c>
      <c r="AE1693" s="264">
        <v>23508</v>
      </c>
      <c r="AF1693" s="268">
        <v>0.828774639300955</v>
      </c>
      <c r="AG1693" s="268">
        <v>0.840772532188841</v>
      </c>
      <c r="AH1693" s="295">
        <v>-0.0119978928878861</v>
      </c>
    </row>
    <row r="1694" spans="1:34">
      <c r="A1694" s="315" t="s">
        <v>2706</v>
      </c>
      <c r="B1694" s="321" t="s">
        <v>3382</v>
      </c>
      <c r="C1694" s="293" t="s">
        <v>3173</v>
      </c>
      <c r="D1694" s="321" t="s">
        <v>3174</v>
      </c>
      <c r="E1694" s="263">
        <v>1113</v>
      </c>
      <c r="F1694" s="263">
        <v>1087</v>
      </c>
      <c r="G1694" s="263">
        <v>972</v>
      </c>
      <c r="H1694" s="264">
        <v>1213</v>
      </c>
      <c r="I1694" s="264">
        <v>1181</v>
      </c>
      <c r="J1694" s="264">
        <v>1122</v>
      </c>
      <c r="K1694" s="264">
        <v>1299</v>
      </c>
      <c r="L1694" s="264">
        <v>1215</v>
      </c>
      <c r="M1694" s="264">
        <v>1152</v>
      </c>
      <c r="N1694" s="267">
        <v>0.96899705890289</v>
      </c>
      <c r="O1694" s="266">
        <v>35912</v>
      </c>
      <c r="P1694" s="294">
        <v>0.9</v>
      </c>
      <c r="Q1694" s="267">
        <v>0.976639712488769</v>
      </c>
      <c r="R1694" s="267">
        <v>0.973619126133553</v>
      </c>
      <c r="S1694" s="267">
        <v>0.935334872979215</v>
      </c>
      <c r="T1694" s="295">
        <v>0.00302058635521596</v>
      </c>
      <c r="U1694" s="266">
        <v>37061</v>
      </c>
      <c r="V1694" s="266">
        <v>34067</v>
      </c>
      <c r="W1694" s="267">
        <v>0.919214268368366</v>
      </c>
      <c r="X1694" s="267">
        <v>0.873315363881402</v>
      </c>
      <c r="Y1694" s="268">
        <v>0.924979389942292</v>
      </c>
      <c r="Z1694" s="268">
        <v>0.886836027713626</v>
      </c>
      <c r="AA1694" s="295">
        <v>-0.0516640260608902</v>
      </c>
      <c r="AB1694" s="264">
        <v>8378</v>
      </c>
      <c r="AC1694" s="264">
        <v>7613</v>
      </c>
      <c r="AD1694" s="264">
        <v>8667</v>
      </c>
      <c r="AE1694" s="264">
        <v>7924</v>
      </c>
      <c r="AF1694" s="268">
        <v>0.908689424683695</v>
      </c>
      <c r="AG1694" s="268">
        <v>0.914272527979693</v>
      </c>
      <c r="AH1694" s="295">
        <v>-0.00558310329599765</v>
      </c>
    </row>
    <row r="1695" spans="1:34">
      <c r="A1695" s="315" t="s">
        <v>2706</v>
      </c>
      <c r="B1695" s="321" t="s">
        <v>3382</v>
      </c>
      <c r="C1695" s="293" t="s">
        <v>3175</v>
      </c>
      <c r="D1695" s="321" t="s">
        <v>3176</v>
      </c>
      <c r="E1695" s="263">
        <v>0</v>
      </c>
      <c r="F1695" s="263">
        <v>0</v>
      </c>
      <c r="G1695" s="263">
        <v>0</v>
      </c>
      <c r="H1695" s="264">
        <v>0</v>
      </c>
      <c r="I1695" s="264">
        <v>0</v>
      </c>
      <c r="J1695" s="264">
        <v>0</v>
      </c>
      <c r="K1695" s="264">
        <v>0</v>
      </c>
      <c r="L1695" s="264">
        <v>0</v>
      </c>
      <c r="M1695" s="264">
        <v>0</v>
      </c>
      <c r="N1695" s="267">
        <v>0</v>
      </c>
      <c r="O1695" s="266">
        <v>0</v>
      </c>
      <c r="P1695" s="294">
        <v>0.9</v>
      </c>
      <c r="Q1695" s="267">
        <v>0</v>
      </c>
      <c r="R1695" s="267">
        <v>0</v>
      </c>
      <c r="S1695" s="267">
        <v>0</v>
      </c>
      <c r="T1695" s="295">
        <v>0</v>
      </c>
      <c r="U1695" s="266">
        <v>0</v>
      </c>
      <c r="V1695" s="266">
        <v>0</v>
      </c>
      <c r="W1695" s="267">
        <v>0</v>
      </c>
      <c r="X1695" s="267">
        <v>0</v>
      </c>
      <c r="Y1695" s="268">
        <v>0</v>
      </c>
      <c r="Z1695" s="268">
        <v>0</v>
      </c>
      <c r="AA1695" s="295">
        <v>0</v>
      </c>
      <c r="AB1695" s="264">
        <v>0</v>
      </c>
      <c r="AC1695" s="264">
        <v>0</v>
      </c>
      <c r="AD1695" s="264">
        <v>0</v>
      </c>
      <c r="AE1695" s="264">
        <v>0</v>
      </c>
      <c r="AF1695" s="268">
        <v>0</v>
      </c>
      <c r="AG1695" s="268">
        <v>0</v>
      </c>
      <c r="AH1695" s="295">
        <v>0</v>
      </c>
    </row>
    <row r="1696" spans="1:34">
      <c r="A1696" s="315" t="s">
        <v>2706</v>
      </c>
      <c r="B1696" s="321" t="s">
        <v>3382</v>
      </c>
      <c r="C1696" s="293" t="s">
        <v>3177</v>
      </c>
      <c r="D1696" s="321" t="s">
        <v>3178</v>
      </c>
      <c r="E1696" s="263">
        <v>0</v>
      </c>
      <c r="F1696" s="263">
        <v>0</v>
      </c>
      <c r="G1696" s="263">
        <v>0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67">
        <v>0</v>
      </c>
      <c r="O1696" s="266">
        <v>0</v>
      </c>
      <c r="P1696" s="294">
        <v>0.9</v>
      </c>
      <c r="Q1696" s="267">
        <v>0</v>
      </c>
      <c r="R1696" s="267">
        <v>0</v>
      </c>
      <c r="S1696" s="267">
        <v>0</v>
      </c>
      <c r="T1696" s="295">
        <v>0</v>
      </c>
      <c r="U1696" s="266">
        <v>6</v>
      </c>
      <c r="V1696" s="266">
        <v>5</v>
      </c>
      <c r="W1696" s="267">
        <v>0.833333333333333</v>
      </c>
      <c r="X1696" s="267">
        <v>0</v>
      </c>
      <c r="Y1696" s="268">
        <v>0</v>
      </c>
      <c r="Z1696" s="268">
        <v>0</v>
      </c>
      <c r="AA1696" s="295">
        <v>0</v>
      </c>
      <c r="AB1696" s="264">
        <v>6</v>
      </c>
      <c r="AC1696" s="264">
        <v>5</v>
      </c>
      <c r="AD1696" s="264">
        <v>0</v>
      </c>
      <c r="AE1696" s="264">
        <v>0</v>
      </c>
      <c r="AF1696" s="268">
        <v>0.833333333333333</v>
      </c>
      <c r="AG1696" s="268">
        <v>0</v>
      </c>
      <c r="AH1696" s="295">
        <v>0.833333333333333</v>
      </c>
    </row>
    <row r="1697" spans="1:34">
      <c r="A1697" s="315" t="s">
        <v>2706</v>
      </c>
      <c r="B1697" s="321" t="s">
        <v>3385</v>
      </c>
      <c r="C1697" s="293" t="s">
        <v>3179</v>
      </c>
      <c r="D1697" s="321" t="s">
        <v>3180</v>
      </c>
      <c r="E1697" s="263">
        <v>2975</v>
      </c>
      <c r="F1697" s="263">
        <v>2671</v>
      </c>
      <c r="G1697" s="263">
        <v>2190</v>
      </c>
      <c r="H1697" s="264">
        <v>3552</v>
      </c>
      <c r="I1697" s="264">
        <v>2724</v>
      </c>
      <c r="J1697" s="264">
        <v>2441</v>
      </c>
      <c r="K1697" s="264">
        <v>4267</v>
      </c>
      <c r="L1697" s="264">
        <v>3984</v>
      </c>
      <c r="M1697" s="264">
        <v>3401</v>
      </c>
      <c r="N1697" s="267">
        <v>0.897862402167906</v>
      </c>
      <c r="O1697" s="266">
        <v>100724</v>
      </c>
      <c r="P1697" s="294">
        <v>0.9</v>
      </c>
      <c r="Q1697" s="267">
        <v>0.89781512605042</v>
      </c>
      <c r="R1697" s="267">
        <v>0.766891891891892</v>
      </c>
      <c r="S1697" s="267">
        <v>0.933677056479962</v>
      </c>
      <c r="T1697" s="295">
        <v>0.130923234158528</v>
      </c>
      <c r="U1697" s="266">
        <v>112182</v>
      </c>
      <c r="V1697" s="266">
        <v>85545</v>
      </c>
      <c r="W1697" s="267">
        <v>0.762555490185591</v>
      </c>
      <c r="X1697" s="267">
        <v>0.736134453781513</v>
      </c>
      <c r="Y1697" s="268">
        <v>0.687218468468468</v>
      </c>
      <c r="Z1697" s="268">
        <v>0.797047105694868</v>
      </c>
      <c r="AA1697" s="295">
        <v>0.0489159853130442</v>
      </c>
      <c r="AB1697" s="264">
        <v>25159</v>
      </c>
      <c r="AC1697" s="264">
        <v>19847</v>
      </c>
      <c r="AD1697" s="264">
        <v>27289</v>
      </c>
      <c r="AE1697" s="264">
        <v>20904</v>
      </c>
      <c r="AF1697" s="268">
        <v>0.788862832386025</v>
      </c>
      <c r="AG1697" s="268">
        <v>0.766022939646011</v>
      </c>
      <c r="AH1697" s="295">
        <v>0.0228398927400136</v>
      </c>
    </row>
    <row r="1698" spans="1:34">
      <c r="A1698" s="315" t="s">
        <v>2706</v>
      </c>
      <c r="B1698" s="321" t="s">
        <v>3382</v>
      </c>
      <c r="C1698" s="293" t="s">
        <v>3181</v>
      </c>
      <c r="D1698" s="321" t="s">
        <v>3182</v>
      </c>
      <c r="E1698" s="263">
        <v>0</v>
      </c>
      <c r="F1698" s="263">
        <v>0</v>
      </c>
      <c r="G1698" s="263">
        <v>0</v>
      </c>
      <c r="H1698" s="264">
        <v>0</v>
      </c>
      <c r="I1698" s="264">
        <v>0</v>
      </c>
      <c r="J1698" s="264">
        <v>0</v>
      </c>
      <c r="K1698" s="264">
        <v>0</v>
      </c>
      <c r="L1698" s="264">
        <v>0</v>
      </c>
      <c r="M1698" s="264">
        <v>0</v>
      </c>
      <c r="N1698" s="267">
        <v>0</v>
      </c>
      <c r="O1698" s="266">
        <v>0</v>
      </c>
      <c r="P1698" s="294">
        <v>0.9</v>
      </c>
      <c r="Q1698" s="267">
        <v>0</v>
      </c>
      <c r="R1698" s="267">
        <v>0</v>
      </c>
      <c r="S1698" s="267">
        <v>0</v>
      </c>
      <c r="T1698" s="295">
        <v>0</v>
      </c>
      <c r="U1698" s="266">
        <v>6</v>
      </c>
      <c r="V1698" s="266">
        <v>6</v>
      </c>
      <c r="W1698" s="267">
        <v>1</v>
      </c>
      <c r="X1698" s="267">
        <v>0</v>
      </c>
      <c r="Y1698" s="268">
        <v>0</v>
      </c>
      <c r="Z1698" s="268">
        <v>0</v>
      </c>
      <c r="AA1698" s="295">
        <v>0</v>
      </c>
      <c r="AB1698" s="264">
        <v>3</v>
      </c>
      <c r="AC1698" s="264">
        <v>3</v>
      </c>
      <c r="AD1698" s="264">
        <v>2</v>
      </c>
      <c r="AE1698" s="264">
        <v>2</v>
      </c>
      <c r="AF1698" s="268">
        <v>1</v>
      </c>
      <c r="AG1698" s="268">
        <v>1</v>
      </c>
      <c r="AH1698" s="295">
        <v>0</v>
      </c>
    </row>
    <row r="1699" spans="1:34">
      <c r="A1699" s="315" t="s">
        <v>2706</v>
      </c>
      <c r="B1699" s="321" t="s">
        <v>3382</v>
      </c>
      <c r="C1699" s="293" t="s">
        <v>3183</v>
      </c>
      <c r="D1699" s="321" t="s">
        <v>3184</v>
      </c>
      <c r="E1699" s="263">
        <v>1</v>
      </c>
      <c r="F1699" s="263">
        <v>0</v>
      </c>
      <c r="G1699" s="263">
        <v>1</v>
      </c>
      <c r="H1699" s="264">
        <v>0</v>
      </c>
      <c r="I1699" s="264">
        <v>0</v>
      </c>
      <c r="J1699" s="264">
        <v>0</v>
      </c>
      <c r="K1699" s="264">
        <v>0</v>
      </c>
      <c r="L1699" s="264">
        <v>0</v>
      </c>
      <c r="M1699" s="264">
        <v>0</v>
      </c>
      <c r="N1699" s="267">
        <v>0</v>
      </c>
      <c r="O1699" s="266">
        <v>0</v>
      </c>
      <c r="P1699" s="294">
        <v>0.9</v>
      </c>
      <c r="Q1699" s="267">
        <v>0</v>
      </c>
      <c r="R1699" s="267">
        <v>0</v>
      </c>
      <c r="S1699" s="267">
        <v>0</v>
      </c>
      <c r="T1699" s="295">
        <v>0</v>
      </c>
      <c r="U1699" s="266">
        <v>4</v>
      </c>
      <c r="V1699" s="266">
        <v>4</v>
      </c>
      <c r="W1699" s="267">
        <v>1</v>
      </c>
      <c r="X1699" s="267">
        <v>1</v>
      </c>
      <c r="Y1699" s="268">
        <v>0</v>
      </c>
      <c r="Z1699" s="268">
        <v>0</v>
      </c>
      <c r="AA1699" s="295">
        <v>1</v>
      </c>
      <c r="AB1699" s="264">
        <v>1</v>
      </c>
      <c r="AC1699" s="264">
        <v>1</v>
      </c>
      <c r="AD1699" s="264">
        <v>3</v>
      </c>
      <c r="AE1699" s="264">
        <v>3</v>
      </c>
      <c r="AF1699" s="268">
        <v>1</v>
      </c>
      <c r="AG1699" s="268">
        <v>1</v>
      </c>
      <c r="AH1699" s="295">
        <v>0</v>
      </c>
    </row>
    <row r="1700" spans="1:34">
      <c r="A1700" s="315" t="s">
        <v>2706</v>
      </c>
      <c r="B1700" s="321" t="s">
        <v>3382</v>
      </c>
      <c r="C1700" s="293" t="s">
        <v>3185</v>
      </c>
      <c r="D1700" s="321" t="s">
        <v>3186</v>
      </c>
      <c r="E1700" s="263">
        <v>0</v>
      </c>
      <c r="F1700" s="263">
        <v>0</v>
      </c>
      <c r="G1700" s="263">
        <v>0</v>
      </c>
      <c r="H1700" s="264">
        <v>0</v>
      </c>
      <c r="I1700" s="264">
        <v>0</v>
      </c>
      <c r="J1700" s="264">
        <v>0</v>
      </c>
      <c r="K1700" s="264">
        <v>0</v>
      </c>
      <c r="L1700" s="264">
        <v>0</v>
      </c>
      <c r="M1700" s="264">
        <v>0</v>
      </c>
      <c r="N1700" s="267">
        <v>0</v>
      </c>
      <c r="O1700" s="266">
        <v>0</v>
      </c>
      <c r="P1700" s="294">
        <v>0.9</v>
      </c>
      <c r="Q1700" s="267">
        <v>0</v>
      </c>
      <c r="R1700" s="267">
        <v>0</v>
      </c>
      <c r="S1700" s="267">
        <v>0</v>
      </c>
      <c r="T1700" s="295">
        <v>0</v>
      </c>
      <c r="U1700" s="266">
        <v>4</v>
      </c>
      <c r="V1700" s="266">
        <v>4</v>
      </c>
      <c r="W1700" s="267">
        <v>1</v>
      </c>
      <c r="X1700" s="267">
        <v>0</v>
      </c>
      <c r="Y1700" s="268">
        <v>0</v>
      </c>
      <c r="Z1700" s="268">
        <v>0</v>
      </c>
      <c r="AA1700" s="295">
        <v>0</v>
      </c>
      <c r="AB1700" s="264">
        <v>1</v>
      </c>
      <c r="AC1700" s="264">
        <v>1</v>
      </c>
      <c r="AD1700" s="264">
        <v>2</v>
      </c>
      <c r="AE1700" s="264">
        <v>2</v>
      </c>
      <c r="AF1700" s="268">
        <v>1</v>
      </c>
      <c r="AG1700" s="268">
        <v>1</v>
      </c>
      <c r="AH1700" s="295">
        <v>0</v>
      </c>
    </row>
    <row r="1701" spans="1:34">
      <c r="A1701" s="315" t="s">
        <v>2706</v>
      </c>
      <c r="B1701" s="321" t="s">
        <v>3388</v>
      </c>
      <c r="C1701" s="293" t="s">
        <v>3187</v>
      </c>
      <c r="D1701" s="321" t="s">
        <v>3188</v>
      </c>
      <c r="E1701" s="263">
        <v>0</v>
      </c>
      <c r="F1701" s="263">
        <v>0</v>
      </c>
      <c r="G1701" s="263">
        <v>0</v>
      </c>
      <c r="H1701" s="264">
        <v>0</v>
      </c>
      <c r="I1701" s="264">
        <v>0</v>
      </c>
      <c r="J1701" s="264">
        <v>0</v>
      </c>
      <c r="K1701" s="264">
        <v>0</v>
      </c>
      <c r="L1701" s="264">
        <v>0</v>
      </c>
      <c r="M1701" s="264">
        <v>0</v>
      </c>
      <c r="N1701" s="267">
        <v>0</v>
      </c>
      <c r="O1701" s="266">
        <v>0</v>
      </c>
      <c r="P1701" s="294">
        <v>0.9</v>
      </c>
      <c r="Q1701" s="267">
        <v>0</v>
      </c>
      <c r="R1701" s="267">
        <v>0</v>
      </c>
      <c r="S1701" s="267">
        <v>0</v>
      </c>
      <c r="T1701" s="295">
        <v>0</v>
      </c>
      <c r="U1701" s="266">
        <v>1</v>
      </c>
      <c r="V1701" s="266">
        <v>0</v>
      </c>
      <c r="W1701" s="267">
        <v>0</v>
      </c>
      <c r="X1701" s="267">
        <v>0</v>
      </c>
      <c r="Y1701" s="268">
        <v>0</v>
      </c>
      <c r="Z1701" s="268">
        <v>0</v>
      </c>
      <c r="AA1701" s="295">
        <v>0</v>
      </c>
      <c r="AB1701" s="264">
        <v>0</v>
      </c>
      <c r="AC1701" s="264">
        <v>0</v>
      </c>
      <c r="AD1701" s="264">
        <v>1</v>
      </c>
      <c r="AE1701" s="264">
        <v>0</v>
      </c>
      <c r="AF1701" s="268">
        <v>0</v>
      </c>
      <c r="AG1701" s="268">
        <v>0</v>
      </c>
      <c r="AH1701" s="295">
        <v>0</v>
      </c>
    </row>
    <row r="1702" spans="1:34">
      <c r="A1702" s="315" t="s">
        <v>2706</v>
      </c>
      <c r="B1702" s="321" t="s">
        <v>3386</v>
      </c>
      <c r="C1702" s="293" t="s">
        <v>3189</v>
      </c>
      <c r="D1702" s="321" t="s">
        <v>3190</v>
      </c>
      <c r="E1702" s="263">
        <v>1295</v>
      </c>
      <c r="F1702" s="263">
        <v>1279</v>
      </c>
      <c r="G1702" s="263">
        <v>1093</v>
      </c>
      <c r="H1702" s="264">
        <v>2398</v>
      </c>
      <c r="I1702" s="264">
        <v>2380</v>
      </c>
      <c r="J1702" s="264">
        <v>1670</v>
      </c>
      <c r="K1702" s="264">
        <v>2616</v>
      </c>
      <c r="L1702" s="264">
        <v>2577</v>
      </c>
      <c r="M1702" s="264">
        <v>1739</v>
      </c>
      <c r="N1702" s="267">
        <v>0.960169536144896</v>
      </c>
      <c r="O1702" s="266">
        <v>72946</v>
      </c>
      <c r="P1702" s="294">
        <v>0.9</v>
      </c>
      <c r="Q1702" s="267">
        <v>0.987644787644788</v>
      </c>
      <c r="R1702" s="267">
        <v>0.992493744787323</v>
      </c>
      <c r="S1702" s="267">
        <v>0.985091743119266</v>
      </c>
      <c r="T1702" s="295">
        <v>-0.00484895714253508</v>
      </c>
      <c r="U1702" s="266">
        <v>75972</v>
      </c>
      <c r="V1702" s="266">
        <v>45771</v>
      </c>
      <c r="W1702" s="267">
        <v>0.60247196335492</v>
      </c>
      <c r="X1702" s="267">
        <v>0.844015444015444</v>
      </c>
      <c r="Y1702" s="268">
        <v>0.696413678065054</v>
      </c>
      <c r="Z1702" s="268">
        <v>0.664755351681957</v>
      </c>
      <c r="AA1702" s="295">
        <v>0.14760176595039</v>
      </c>
      <c r="AB1702" s="264">
        <v>16466</v>
      </c>
      <c r="AC1702" s="264">
        <v>10660</v>
      </c>
      <c r="AD1702" s="264">
        <v>19292</v>
      </c>
      <c r="AE1702" s="264">
        <v>10790</v>
      </c>
      <c r="AF1702" s="268">
        <v>0.647394631361594</v>
      </c>
      <c r="AG1702" s="268">
        <v>0.559299191374663</v>
      </c>
      <c r="AH1702" s="295">
        <v>0.0880954399869305</v>
      </c>
    </row>
    <row r="1703" spans="1:34">
      <c r="A1703" s="315" t="s">
        <v>2706</v>
      </c>
      <c r="B1703" s="321" t="s">
        <v>3388</v>
      </c>
      <c r="C1703" s="293" t="s">
        <v>3191</v>
      </c>
      <c r="D1703" s="321" t="s">
        <v>3191</v>
      </c>
      <c r="E1703" s="263">
        <v>0</v>
      </c>
      <c r="F1703" s="263">
        <v>0</v>
      </c>
      <c r="G1703" s="263">
        <v>0</v>
      </c>
      <c r="H1703" s="264">
        <v>0</v>
      </c>
      <c r="I1703" s="264">
        <v>0</v>
      </c>
      <c r="J1703" s="264">
        <v>0</v>
      </c>
      <c r="K1703" s="264">
        <v>0</v>
      </c>
      <c r="L1703" s="264">
        <v>0</v>
      </c>
      <c r="M1703" s="264">
        <v>0</v>
      </c>
      <c r="N1703" s="267">
        <v>0</v>
      </c>
      <c r="O1703" s="266">
        <v>0</v>
      </c>
      <c r="P1703" s="294">
        <v>0.9</v>
      </c>
      <c r="Q1703" s="267">
        <v>0</v>
      </c>
      <c r="R1703" s="267">
        <v>0</v>
      </c>
      <c r="S1703" s="267">
        <v>0</v>
      </c>
      <c r="T1703" s="295">
        <v>0</v>
      </c>
      <c r="U1703" s="266">
        <v>0</v>
      </c>
      <c r="V1703" s="266">
        <v>0</v>
      </c>
      <c r="W1703" s="267">
        <v>0</v>
      </c>
      <c r="X1703" s="267">
        <v>0</v>
      </c>
      <c r="Y1703" s="268">
        <v>0</v>
      </c>
      <c r="Z1703" s="268">
        <v>0</v>
      </c>
      <c r="AA1703" s="295">
        <v>0</v>
      </c>
      <c r="AB1703" s="264">
        <v>0</v>
      </c>
      <c r="AC1703" s="264">
        <v>0</v>
      </c>
      <c r="AD1703" s="264">
        <v>0</v>
      </c>
      <c r="AE1703" s="264">
        <v>0</v>
      </c>
      <c r="AF1703" s="268">
        <v>0</v>
      </c>
      <c r="AG1703" s="268">
        <v>0</v>
      </c>
      <c r="AH1703" s="295">
        <v>0</v>
      </c>
    </row>
    <row r="1704" spans="1:34">
      <c r="A1704" s="315" t="s">
        <v>2706</v>
      </c>
      <c r="B1704" s="321" t="s">
        <v>3388</v>
      </c>
      <c r="C1704" s="293" t="s">
        <v>3192</v>
      </c>
      <c r="D1704" s="321" t="s">
        <v>3192</v>
      </c>
      <c r="E1704" s="263">
        <v>0</v>
      </c>
      <c r="F1704" s="263">
        <v>0</v>
      </c>
      <c r="G1704" s="263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67">
        <v>0</v>
      </c>
      <c r="O1704" s="266">
        <v>0</v>
      </c>
      <c r="P1704" s="294">
        <v>0.9</v>
      </c>
      <c r="Q1704" s="267">
        <v>0</v>
      </c>
      <c r="R1704" s="267">
        <v>0</v>
      </c>
      <c r="S1704" s="267">
        <v>0</v>
      </c>
      <c r="T1704" s="295">
        <v>0</v>
      </c>
      <c r="U1704" s="266">
        <v>0</v>
      </c>
      <c r="V1704" s="266">
        <v>0</v>
      </c>
      <c r="W1704" s="267">
        <v>0</v>
      </c>
      <c r="X1704" s="267">
        <v>0</v>
      </c>
      <c r="Y1704" s="268">
        <v>0</v>
      </c>
      <c r="Z1704" s="268">
        <v>0</v>
      </c>
      <c r="AA1704" s="295">
        <v>0</v>
      </c>
      <c r="AB1704" s="264">
        <v>0</v>
      </c>
      <c r="AC1704" s="264">
        <v>0</v>
      </c>
      <c r="AD1704" s="264">
        <v>0</v>
      </c>
      <c r="AE1704" s="264">
        <v>0</v>
      </c>
      <c r="AF1704" s="268">
        <v>0</v>
      </c>
      <c r="AG1704" s="268">
        <v>0</v>
      </c>
      <c r="AH1704" s="295">
        <v>0</v>
      </c>
    </row>
    <row r="1705" spans="1:34">
      <c r="A1705" s="315" t="s">
        <v>2706</v>
      </c>
      <c r="B1705" s="321" t="s">
        <v>40</v>
      </c>
      <c r="C1705" s="293" t="s">
        <v>3193</v>
      </c>
      <c r="D1705" s="321" t="s">
        <v>3194</v>
      </c>
      <c r="E1705" s="263">
        <v>0</v>
      </c>
      <c r="F1705" s="263">
        <v>0</v>
      </c>
      <c r="G1705" s="263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67">
        <v>0</v>
      </c>
      <c r="O1705" s="266">
        <v>0</v>
      </c>
      <c r="P1705" s="294">
        <v>0.9</v>
      </c>
      <c r="Q1705" s="267">
        <v>0</v>
      </c>
      <c r="R1705" s="267">
        <v>0</v>
      </c>
      <c r="S1705" s="267">
        <v>0</v>
      </c>
      <c r="T1705" s="295">
        <v>0</v>
      </c>
      <c r="U1705" s="266">
        <v>30</v>
      </c>
      <c r="V1705" s="266">
        <v>14</v>
      </c>
      <c r="W1705" s="267">
        <v>0.466666666666667</v>
      </c>
      <c r="X1705" s="267">
        <v>0</v>
      </c>
      <c r="Y1705" s="268">
        <v>0</v>
      </c>
      <c r="Z1705" s="268">
        <v>0</v>
      </c>
      <c r="AA1705" s="295">
        <v>0</v>
      </c>
      <c r="AB1705" s="264">
        <v>0</v>
      </c>
      <c r="AC1705" s="264">
        <v>0</v>
      </c>
      <c r="AD1705" s="264">
        <v>0</v>
      </c>
      <c r="AE1705" s="264">
        <v>0</v>
      </c>
      <c r="AF1705" s="268">
        <v>0</v>
      </c>
      <c r="AG1705" s="268">
        <v>0</v>
      </c>
      <c r="AH1705" s="295">
        <v>0</v>
      </c>
    </row>
    <row r="1706" spans="1:34">
      <c r="A1706" s="315" t="s">
        <v>2706</v>
      </c>
      <c r="B1706" s="321" t="s">
        <v>40</v>
      </c>
      <c r="C1706" s="293" t="s">
        <v>3195</v>
      </c>
      <c r="D1706" s="321" t="s">
        <v>3196</v>
      </c>
      <c r="E1706" s="263">
        <v>0</v>
      </c>
      <c r="F1706" s="263">
        <v>0</v>
      </c>
      <c r="G1706" s="263">
        <v>0</v>
      </c>
      <c r="H1706" s="264">
        <v>0</v>
      </c>
      <c r="I1706" s="264">
        <v>0</v>
      </c>
      <c r="J1706" s="264">
        <v>0</v>
      </c>
      <c r="K1706" s="264">
        <v>0</v>
      </c>
      <c r="L1706" s="264">
        <v>0</v>
      </c>
      <c r="M1706" s="264">
        <v>0</v>
      </c>
      <c r="N1706" s="267">
        <v>0</v>
      </c>
      <c r="O1706" s="266">
        <v>0</v>
      </c>
      <c r="P1706" s="294">
        <v>0.9</v>
      </c>
      <c r="Q1706" s="267">
        <v>0</v>
      </c>
      <c r="R1706" s="267">
        <v>0</v>
      </c>
      <c r="S1706" s="267">
        <v>0</v>
      </c>
      <c r="T1706" s="295">
        <v>0</v>
      </c>
      <c r="U1706" s="266">
        <v>1</v>
      </c>
      <c r="V1706" s="266">
        <v>0</v>
      </c>
      <c r="W1706" s="267">
        <v>0</v>
      </c>
      <c r="X1706" s="267">
        <v>0</v>
      </c>
      <c r="Y1706" s="268">
        <v>0</v>
      </c>
      <c r="Z1706" s="268">
        <v>0</v>
      </c>
      <c r="AA1706" s="295">
        <v>0</v>
      </c>
      <c r="AB1706" s="264">
        <v>1</v>
      </c>
      <c r="AC1706" s="264">
        <v>0</v>
      </c>
      <c r="AD1706" s="264">
        <v>0</v>
      </c>
      <c r="AE1706" s="264">
        <v>0</v>
      </c>
      <c r="AF1706" s="268">
        <v>0</v>
      </c>
      <c r="AG1706" s="268">
        <v>0</v>
      </c>
      <c r="AH1706" s="295">
        <v>0</v>
      </c>
    </row>
    <row r="1707" spans="1:34">
      <c r="A1707" s="315" t="s">
        <v>2706</v>
      </c>
      <c r="B1707" s="321" t="s">
        <v>40</v>
      </c>
      <c r="C1707" s="293" t="s">
        <v>3197</v>
      </c>
      <c r="D1707" s="321" t="s">
        <v>3198</v>
      </c>
      <c r="E1707" s="263">
        <v>117</v>
      </c>
      <c r="F1707" s="263">
        <v>0</v>
      </c>
      <c r="G1707" s="263">
        <v>94</v>
      </c>
      <c r="H1707" s="264">
        <v>29</v>
      </c>
      <c r="I1707" s="264">
        <v>0</v>
      </c>
      <c r="J1707" s="264">
        <v>21</v>
      </c>
      <c r="K1707" s="264">
        <v>2</v>
      </c>
      <c r="L1707" s="264">
        <v>0</v>
      </c>
      <c r="M1707" s="264">
        <v>2</v>
      </c>
      <c r="N1707" s="267">
        <v>0</v>
      </c>
      <c r="O1707" s="266">
        <v>0</v>
      </c>
      <c r="P1707" s="294">
        <v>0.9</v>
      </c>
      <c r="Q1707" s="267">
        <v>0</v>
      </c>
      <c r="R1707" s="267">
        <v>0</v>
      </c>
      <c r="S1707" s="267">
        <v>0</v>
      </c>
      <c r="T1707" s="295">
        <v>0</v>
      </c>
      <c r="U1707" s="266">
        <v>289</v>
      </c>
      <c r="V1707" s="266">
        <v>242</v>
      </c>
      <c r="W1707" s="267">
        <v>0.837370242214533</v>
      </c>
      <c r="X1707" s="267">
        <v>0.803418803418803</v>
      </c>
      <c r="Y1707" s="268">
        <v>0.724137931034483</v>
      </c>
      <c r="Z1707" s="268">
        <v>1</v>
      </c>
      <c r="AA1707" s="295">
        <v>0.0792808723843207</v>
      </c>
      <c r="AB1707" s="264">
        <v>181</v>
      </c>
      <c r="AC1707" s="264">
        <v>146</v>
      </c>
      <c r="AD1707" s="264">
        <v>28</v>
      </c>
      <c r="AE1707" s="264">
        <v>23</v>
      </c>
      <c r="AF1707" s="268">
        <v>0.806629834254144</v>
      </c>
      <c r="AG1707" s="268">
        <v>0.821428571428571</v>
      </c>
      <c r="AH1707" s="295">
        <v>-0.0147987371744277</v>
      </c>
    </row>
    <row r="1708" spans="1:34">
      <c r="A1708" s="315" t="s">
        <v>2706</v>
      </c>
      <c r="B1708" s="321" t="s">
        <v>3386</v>
      </c>
      <c r="C1708" s="293" t="s">
        <v>3199</v>
      </c>
      <c r="D1708" s="321" t="s">
        <v>3199</v>
      </c>
      <c r="E1708" s="263">
        <v>744</v>
      </c>
      <c r="F1708" s="263">
        <v>740</v>
      </c>
      <c r="G1708" s="263">
        <v>558</v>
      </c>
      <c r="H1708" s="264">
        <v>1283</v>
      </c>
      <c r="I1708" s="264">
        <v>1240</v>
      </c>
      <c r="J1708" s="264">
        <v>789</v>
      </c>
      <c r="K1708" s="264">
        <v>1423</v>
      </c>
      <c r="L1708" s="264">
        <v>1315</v>
      </c>
      <c r="M1708" s="264">
        <v>945</v>
      </c>
      <c r="N1708" s="267">
        <v>0.854520159988075</v>
      </c>
      <c r="O1708" s="266">
        <v>34397</v>
      </c>
      <c r="P1708" s="294">
        <v>0.9</v>
      </c>
      <c r="Q1708" s="267">
        <v>0.994623655913978</v>
      </c>
      <c r="R1708" s="267">
        <v>0.966484801247077</v>
      </c>
      <c r="S1708" s="267">
        <v>0.924104005621926</v>
      </c>
      <c r="T1708" s="295">
        <v>0.0281388546669014</v>
      </c>
      <c r="U1708" s="266">
        <v>40253</v>
      </c>
      <c r="V1708" s="266">
        <v>26015</v>
      </c>
      <c r="W1708" s="267">
        <v>0.646287233249696</v>
      </c>
      <c r="X1708" s="267">
        <v>0.75</v>
      </c>
      <c r="Y1708" s="268">
        <v>0.614964925954793</v>
      </c>
      <c r="Z1708" s="268">
        <v>0.664089950808152</v>
      </c>
      <c r="AA1708" s="295">
        <v>0.135035074045207</v>
      </c>
      <c r="AB1708" s="264">
        <v>9141</v>
      </c>
      <c r="AC1708" s="264">
        <v>5633</v>
      </c>
      <c r="AD1708" s="264">
        <v>10380</v>
      </c>
      <c r="AE1708" s="264">
        <v>6408</v>
      </c>
      <c r="AF1708" s="268">
        <v>0.61623454764249</v>
      </c>
      <c r="AG1708" s="268">
        <v>0.617341040462428</v>
      </c>
      <c r="AH1708" s="295">
        <v>-0.00110649281993791</v>
      </c>
    </row>
    <row r="1709" spans="1:34">
      <c r="A1709" s="315" t="s">
        <v>2706</v>
      </c>
      <c r="B1709" s="321" t="s">
        <v>3388</v>
      </c>
      <c r="C1709" s="293" t="s">
        <v>3200</v>
      </c>
      <c r="D1709" s="321" t="s">
        <v>3200</v>
      </c>
      <c r="E1709" s="263">
        <v>0</v>
      </c>
      <c r="F1709" s="263">
        <v>0</v>
      </c>
      <c r="G1709" s="263">
        <v>0</v>
      </c>
      <c r="H1709" s="264">
        <v>0</v>
      </c>
      <c r="I1709" s="264">
        <v>0</v>
      </c>
      <c r="J1709" s="264">
        <v>0</v>
      </c>
      <c r="K1709" s="264">
        <v>0</v>
      </c>
      <c r="L1709" s="264">
        <v>0</v>
      </c>
      <c r="M1709" s="264">
        <v>0</v>
      </c>
      <c r="N1709" s="267">
        <v>0</v>
      </c>
      <c r="O1709" s="266">
        <v>0</v>
      </c>
      <c r="P1709" s="294">
        <v>0.9</v>
      </c>
      <c r="Q1709" s="267">
        <v>0</v>
      </c>
      <c r="R1709" s="267">
        <v>0</v>
      </c>
      <c r="S1709" s="267">
        <v>0</v>
      </c>
      <c r="T1709" s="295">
        <v>0</v>
      </c>
      <c r="U1709" s="266">
        <v>0</v>
      </c>
      <c r="V1709" s="266">
        <v>0</v>
      </c>
      <c r="W1709" s="267">
        <v>0</v>
      </c>
      <c r="X1709" s="267">
        <v>0</v>
      </c>
      <c r="Y1709" s="268">
        <v>0</v>
      </c>
      <c r="Z1709" s="268">
        <v>0</v>
      </c>
      <c r="AA1709" s="295">
        <v>0</v>
      </c>
      <c r="AB1709" s="264">
        <v>0</v>
      </c>
      <c r="AC1709" s="264">
        <v>0</v>
      </c>
      <c r="AD1709" s="264">
        <v>0</v>
      </c>
      <c r="AE1709" s="264">
        <v>0</v>
      </c>
      <c r="AF1709" s="268">
        <v>0</v>
      </c>
      <c r="AG1709" s="268">
        <v>0</v>
      </c>
      <c r="AH1709" s="295">
        <v>0</v>
      </c>
    </row>
    <row r="1710" spans="1:34">
      <c r="A1710" s="315" t="s">
        <v>2706</v>
      </c>
      <c r="B1710" s="321" t="s">
        <v>3383</v>
      </c>
      <c r="C1710" s="293" t="s">
        <v>3201</v>
      </c>
      <c r="D1710" s="321" t="s">
        <v>3201</v>
      </c>
      <c r="E1710" s="263">
        <v>784</v>
      </c>
      <c r="F1710" s="263">
        <v>772</v>
      </c>
      <c r="G1710" s="263">
        <v>733</v>
      </c>
      <c r="H1710" s="264">
        <v>1087</v>
      </c>
      <c r="I1710" s="264">
        <v>1082</v>
      </c>
      <c r="J1710" s="264">
        <v>1038</v>
      </c>
      <c r="K1710" s="264">
        <v>1314</v>
      </c>
      <c r="L1710" s="264">
        <v>1139</v>
      </c>
      <c r="M1710" s="264">
        <v>1234</v>
      </c>
      <c r="N1710" s="267">
        <v>0.940481485599911</v>
      </c>
      <c r="O1710" s="266">
        <v>33831</v>
      </c>
      <c r="P1710" s="294">
        <v>0.9</v>
      </c>
      <c r="Q1710" s="267">
        <v>0.98469387755102</v>
      </c>
      <c r="R1710" s="267">
        <v>0.99540018399264</v>
      </c>
      <c r="S1710" s="267">
        <v>0.866818873668189</v>
      </c>
      <c r="T1710" s="295">
        <v>-0.0107063064416199</v>
      </c>
      <c r="U1710" s="266">
        <v>35972</v>
      </c>
      <c r="V1710" s="266">
        <v>33792</v>
      </c>
      <c r="W1710" s="267">
        <v>0.939397309018125</v>
      </c>
      <c r="X1710" s="267">
        <v>0.934948979591837</v>
      </c>
      <c r="Y1710" s="268">
        <v>0.954921803127875</v>
      </c>
      <c r="Z1710" s="268">
        <v>0.939117199391172</v>
      </c>
      <c r="AA1710" s="295">
        <v>-0.0199728235360381</v>
      </c>
      <c r="AB1710" s="264">
        <v>8193</v>
      </c>
      <c r="AC1710" s="264">
        <v>7671</v>
      </c>
      <c r="AD1710" s="264">
        <v>8681</v>
      </c>
      <c r="AE1710" s="264">
        <v>8311</v>
      </c>
      <c r="AF1710" s="268">
        <v>0.936287074331747</v>
      </c>
      <c r="AG1710" s="268">
        <v>0.957378182237069</v>
      </c>
      <c r="AH1710" s="295">
        <v>-0.0210911079053229</v>
      </c>
    </row>
    <row r="1711" spans="1:34">
      <c r="A1711" s="315" t="s">
        <v>2706</v>
      </c>
      <c r="B1711" s="321" t="s">
        <v>3385</v>
      </c>
      <c r="C1711" s="293" t="s">
        <v>3202</v>
      </c>
      <c r="D1711" s="321" t="s">
        <v>3202</v>
      </c>
      <c r="E1711" s="263">
        <v>1510</v>
      </c>
      <c r="F1711" s="263">
        <v>1497</v>
      </c>
      <c r="G1711" s="263">
        <v>1418</v>
      </c>
      <c r="H1711" s="264">
        <v>1865</v>
      </c>
      <c r="I1711" s="264">
        <v>1735</v>
      </c>
      <c r="J1711" s="264">
        <v>1697</v>
      </c>
      <c r="K1711" s="264">
        <v>2213</v>
      </c>
      <c r="L1711" s="264">
        <v>1891</v>
      </c>
      <c r="M1711" s="264">
        <v>1963</v>
      </c>
      <c r="N1711" s="267">
        <v>0.958152911523299</v>
      </c>
      <c r="O1711" s="266">
        <v>59302</v>
      </c>
      <c r="P1711" s="294">
        <v>0.9</v>
      </c>
      <c r="Q1711" s="267">
        <v>0.991390728476821</v>
      </c>
      <c r="R1711" s="267">
        <v>0.93029490616622</v>
      </c>
      <c r="S1711" s="267">
        <v>0.854496159060099</v>
      </c>
      <c r="T1711" s="295">
        <v>0.0610958223106014</v>
      </c>
      <c r="U1711" s="266">
        <v>61892</v>
      </c>
      <c r="V1711" s="266">
        <v>57741</v>
      </c>
      <c r="W1711" s="267">
        <v>0.932931558198152</v>
      </c>
      <c r="X1711" s="267">
        <v>0.939072847682119</v>
      </c>
      <c r="Y1711" s="268">
        <v>0.909919571045576</v>
      </c>
      <c r="Z1711" s="268">
        <v>0.887031179394487</v>
      </c>
      <c r="AA1711" s="295">
        <v>0.0291532766365428</v>
      </c>
      <c r="AB1711" s="264">
        <v>13754</v>
      </c>
      <c r="AC1711" s="264">
        <v>12875</v>
      </c>
      <c r="AD1711" s="264">
        <v>15109</v>
      </c>
      <c r="AE1711" s="264">
        <v>14098</v>
      </c>
      <c r="AF1711" s="268">
        <v>0.936091318889051</v>
      </c>
      <c r="AG1711" s="268">
        <v>0.93308623998941</v>
      </c>
      <c r="AH1711" s="295">
        <v>0.00300507889964019</v>
      </c>
    </row>
    <row r="1712" spans="1:34">
      <c r="A1712" s="315" t="s">
        <v>2706</v>
      </c>
      <c r="B1712" s="321" t="s">
        <v>3383</v>
      </c>
      <c r="C1712" s="293" t="s">
        <v>3203</v>
      </c>
      <c r="D1712" s="321" t="s">
        <v>3203</v>
      </c>
      <c r="E1712" s="263">
        <v>1812</v>
      </c>
      <c r="F1712" s="263">
        <v>1642</v>
      </c>
      <c r="G1712" s="263">
        <v>1235</v>
      </c>
      <c r="H1712" s="264">
        <v>1940</v>
      </c>
      <c r="I1712" s="264">
        <v>1837</v>
      </c>
      <c r="J1712" s="264">
        <v>1264</v>
      </c>
      <c r="K1712" s="264">
        <v>1707</v>
      </c>
      <c r="L1712" s="264">
        <v>1605</v>
      </c>
      <c r="M1712" s="264">
        <v>1137</v>
      </c>
      <c r="N1712" s="267">
        <v>0.913633594761288</v>
      </c>
      <c r="O1712" s="266">
        <v>47995</v>
      </c>
      <c r="P1712" s="294">
        <v>0.9</v>
      </c>
      <c r="Q1712" s="267">
        <v>0.906181015452539</v>
      </c>
      <c r="R1712" s="267">
        <v>0.946907216494845</v>
      </c>
      <c r="S1712" s="267">
        <v>0.9402460456942</v>
      </c>
      <c r="T1712" s="295">
        <v>-0.0407262010423067</v>
      </c>
      <c r="U1712" s="266">
        <v>52532</v>
      </c>
      <c r="V1712" s="266">
        <v>34611</v>
      </c>
      <c r="W1712" s="267">
        <v>0.65885555470951</v>
      </c>
      <c r="X1712" s="267">
        <v>0.681567328918322</v>
      </c>
      <c r="Y1712" s="268">
        <v>0.651546391752577</v>
      </c>
      <c r="Z1712" s="268">
        <v>0.666080843585237</v>
      </c>
      <c r="AA1712" s="295">
        <v>0.0300209371657449</v>
      </c>
      <c r="AB1712" s="264">
        <v>12720</v>
      </c>
      <c r="AC1712" s="264">
        <v>8901</v>
      </c>
      <c r="AD1712" s="264">
        <v>12510</v>
      </c>
      <c r="AE1712" s="264">
        <v>9126</v>
      </c>
      <c r="AF1712" s="268">
        <v>0.699764150943396</v>
      </c>
      <c r="AG1712" s="268">
        <v>0.729496402877698</v>
      </c>
      <c r="AH1712" s="295">
        <v>-0.0297322519343015</v>
      </c>
    </row>
    <row r="1713" spans="1:34">
      <c r="A1713" s="315" t="s">
        <v>2706</v>
      </c>
      <c r="B1713" s="321" t="s">
        <v>3388</v>
      </c>
      <c r="C1713" s="293" t="s">
        <v>3204</v>
      </c>
      <c r="D1713" s="321" t="s">
        <v>3204</v>
      </c>
      <c r="E1713" s="263">
        <v>438</v>
      </c>
      <c r="F1713" s="263">
        <v>437</v>
      </c>
      <c r="G1713" s="263">
        <v>365</v>
      </c>
      <c r="H1713" s="264">
        <v>383</v>
      </c>
      <c r="I1713" s="264">
        <v>384</v>
      </c>
      <c r="J1713" s="264">
        <v>348</v>
      </c>
      <c r="K1713" s="264">
        <v>774</v>
      </c>
      <c r="L1713" s="264">
        <v>773</v>
      </c>
      <c r="M1713" s="264">
        <v>757</v>
      </c>
      <c r="N1713" s="267">
        <v>0.997159090909091</v>
      </c>
      <c r="O1713" s="266">
        <v>11934</v>
      </c>
      <c r="P1713" s="294">
        <v>0.9</v>
      </c>
      <c r="Q1713" s="267">
        <v>0.997716894977169</v>
      </c>
      <c r="R1713" s="267">
        <v>1.00261096605744</v>
      </c>
      <c r="S1713" s="267">
        <v>0.998708010335917</v>
      </c>
      <c r="T1713" s="295">
        <v>-0.00489407108027218</v>
      </c>
      <c r="U1713" s="266">
        <v>11968</v>
      </c>
      <c r="V1713" s="266">
        <v>11523</v>
      </c>
      <c r="W1713" s="267">
        <v>0.962817513368984</v>
      </c>
      <c r="X1713" s="267">
        <v>0.833333333333333</v>
      </c>
      <c r="Y1713" s="268">
        <v>0.908616187989556</v>
      </c>
      <c r="Z1713" s="268">
        <v>0.978036175710594</v>
      </c>
      <c r="AA1713" s="295">
        <v>-0.0752828546562228</v>
      </c>
      <c r="AB1713" s="264">
        <v>2928</v>
      </c>
      <c r="AC1713" s="264">
        <v>2731</v>
      </c>
      <c r="AD1713" s="264">
        <v>2757</v>
      </c>
      <c r="AE1713" s="264">
        <v>2710</v>
      </c>
      <c r="AF1713" s="268">
        <v>0.932718579234973</v>
      </c>
      <c r="AG1713" s="268">
        <v>0.982952484584694</v>
      </c>
      <c r="AH1713" s="295">
        <v>-0.0502339053497208</v>
      </c>
    </row>
    <row r="1714" spans="1:34">
      <c r="A1714" s="315" t="s">
        <v>2706</v>
      </c>
      <c r="B1714" s="321" t="s">
        <v>3388</v>
      </c>
      <c r="C1714" s="293" t="s">
        <v>3205</v>
      </c>
      <c r="D1714" s="321" t="s">
        <v>3205</v>
      </c>
      <c r="E1714" s="263">
        <v>0</v>
      </c>
      <c r="F1714" s="263">
        <v>0</v>
      </c>
      <c r="G1714" s="263">
        <v>0</v>
      </c>
      <c r="H1714" s="264">
        <v>0</v>
      </c>
      <c r="I1714" s="264">
        <v>0</v>
      </c>
      <c r="J1714" s="264">
        <v>0</v>
      </c>
      <c r="K1714" s="264">
        <v>0</v>
      </c>
      <c r="L1714" s="264">
        <v>0</v>
      </c>
      <c r="M1714" s="264">
        <v>0</v>
      </c>
      <c r="N1714" s="267">
        <v>1</v>
      </c>
      <c r="O1714" s="266">
        <v>2</v>
      </c>
      <c r="P1714" s="294">
        <v>0.9</v>
      </c>
      <c r="Q1714" s="267">
        <v>0</v>
      </c>
      <c r="R1714" s="267">
        <v>0</v>
      </c>
      <c r="S1714" s="267">
        <v>0</v>
      </c>
      <c r="T1714" s="295">
        <v>0</v>
      </c>
      <c r="U1714" s="266">
        <v>2</v>
      </c>
      <c r="V1714" s="266">
        <v>1</v>
      </c>
      <c r="W1714" s="267">
        <v>0.5</v>
      </c>
      <c r="X1714" s="267">
        <v>0</v>
      </c>
      <c r="Y1714" s="268">
        <v>0</v>
      </c>
      <c r="Z1714" s="268">
        <v>0</v>
      </c>
      <c r="AA1714" s="295">
        <v>0</v>
      </c>
      <c r="AB1714" s="264">
        <v>0</v>
      </c>
      <c r="AC1714" s="264">
        <v>0</v>
      </c>
      <c r="AD1714" s="264">
        <v>2</v>
      </c>
      <c r="AE1714" s="264">
        <v>1</v>
      </c>
      <c r="AF1714" s="268">
        <v>0</v>
      </c>
      <c r="AG1714" s="268">
        <v>0.5</v>
      </c>
      <c r="AH1714" s="295">
        <v>-0.5</v>
      </c>
    </row>
    <row r="1715" spans="1:34">
      <c r="A1715" s="315" t="s">
        <v>2706</v>
      </c>
      <c r="B1715" s="321" t="s">
        <v>3384</v>
      </c>
      <c r="C1715" s="293" t="s">
        <v>3206</v>
      </c>
      <c r="D1715" s="321" t="s">
        <v>3206</v>
      </c>
      <c r="E1715" s="263">
        <v>2568</v>
      </c>
      <c r="F1715" s="263">
        <v>2173</v>
      </c>
      <c r="G1715" s="263">
        <v>1675</v>
      </c>
      <c r="H1715" s="264">
        <v>2752</v>
      </c>
      <c r="I1715" s="264">
        <v>2529</v>
      </c>
      <c r="J1715" s="264">
        <v>2107</v>
      </c>
      <c r="K1715" s="264">
        <v>3254</v>
      </c>
      <c r="L1715" s="264">
        <v>2591</v>
      </c>
      <c r="M1715" s="264">
        <v>2180</v>
      </c>
      <c r="N1715" s="267">
        <v>0.799007444168734</v>
      </c>
      <c r="O1715" s="266">
        <v>76636</v>
      </c>
      <c r="P1715" s="294">
        <v>0.9</v>
      </c>
      <c r="Q1715" s="267">
        <v>0.846183800623053</v>
      </c>
      <c r="R1715" s="267">
        <v>0.918968023255814</v>
      </c>
      <c r="S1715" s="267">
        <v>0.796250768285187</v>
      </c>
      <c r="T1715" s="295">
        <v>-0.072784222632761</v>
      </c>
      <c r="U1715" s="266">
        <v>95914</v>
      </c>
      <c r="V1715" s="266">
        <v>67533</v>
      </c>
      <c r="W1715" s="267">
        <v>0.704099505807286</v>
      </c>
      <c r="X1715" s="267">
        <v>0.652258566978193</v>
      </c>
      <c r="Y1715" s="268">
        <v>0.765625</v>
      </c>
      <c r="Z1715" s="268">
        <v>0.669944683466503</v>
      </c>
      <c r="AA1715" s="295">
        <v>-0.113366433021807</v>
      </c>
      <c r="AB1715" s="264">
        <v>21576</v>
      </c>
      <c r="AC1715" s="264">
        <v>15742</v>
      </c>
      <c r="AD1715" s="264">
        <v>22476</v>
      </c>
      <c r="AE1715" s="264">
        <v>16400</v>
      </c>
      <c r="AF1715" s="268">
        <v>0.729606970708194</v>
      </c>
      <c r="AG1715" s="268">
        <v>0.729667200569496</v>
      </c>
      <c r="AH1715" s="295">
        <v>-6.02298613020524e-5</v>
      </c>
    </row>
    <row r="1716" spans="1:34">
      <c r="A1716" s="315" t="s">
        <v>2706</v>
      </c>
      <c r="B1716" s="321" t="s">
        <v>3383</v>
      </c>
      <c r="C1716" s="293" t="s">
        <v>3207</v>
      </c>
      <c r="D1716" s="321" t="s">
        <v>3207</v>
      </c>
      <c r="E1716" s="263">
        <v>1588</v>
      </c>
      <c r="F1716" s="263">
        <v>1560</v>
      </c>
      <c r="G1716" s="263">
        <v>989</v>
      </c>
      <c r="H1716" s="264">
        <v>1552</v>
      </c>
      <c r="I1716" s="264">
        <v>1521</v>
      </c>
      <c r="J1716" s="264">
        <v>1019</v>
      </c>
      <c r="K1716" s="264">
        <v>1895</v>
      </c>
      <c r="L1716" s="264">
        <v>1692</v>
      </c>
      <c r="M1716" s="264">
        <v>1271</v>
      </c>
      <c r="N1716" s="267">
        <v>0.928116652947402</v>
      </c>
      <c r="O1716" s="266">
        <v>55248</v>
      </c>
      <c r="P1716" s="294">
        <v>0.9</v>
      </c>
      <c r="Q1716" s="267">
        <v>0.982367758186398</v>
      </c>
      <c r="R1716" s="267">
        <v>0.980025773195876</v>
      </c>
      <c r="S1716" s="267">
        <v>0.89287598944591</v>
      </c>
      <c r="T1716" s="295">
        <v>0.00234198499052174</v>
      </c>
      <c r="U1716" s="266">
        <v>59527</v>
      </c>
      <c r="V1716" s="266">
        <v>37280</v>
      </c>
      <c r="W1716" s="267">
        <v>0.62627043190485</v>
      </c>
      <c r="X1716" s="267">
        <v>0.6227959697733</v>
      </c>
      <c r="Y1716" s="268">
        <v>0.656572164948454</v>
      </c>
      <c r="Z1716" s="268">
        <v>0.670712401055409</v>
      </c>
      <c r="AA1716" s="295">
        <v>-0.0337761951751538</v>
      </c>
      <c r="AB1716" s="264">
        <v>13629</v>
      </c>
      <c r="AC1716" s="264">
        <v>8540</v>
      </c>
      <c r="AD1716" s="264">
        <v>14501</v>
      </c>
      <c r="AE1716" s="264">
        <v>9364</v>
      </c>
      <c r="AF1716" s="268">
        <v>0.626605033384694</v>
      </c>
      <c r="AG1716" s="268">
        <v>0.645748569064202</v>
      </c>
      <c r="AH1716" s="295">
        <v>-0.019143535679508</v>
      </c>
    </row>
    <row r="1717" spans="1:34">
      <c r="A1717" s="315" t="s">
        <v>2706</v>
      </c>
      <c r="B1717" s="321" t="s">
        <v>3387</v>
      </c>
      <c r="C1717" s="293" t="s">
        <v>3208</v>
      </c>
      <c r="D1717" s="321" t="s">
        <v>3209</v>
      </c>
      <c r="E1717" s="263">
        <v>1215</v>
      </c>
      <c r="F1717" s="263">
        <v>1185</v>
      </c>
      <c r="G1717" s="263">
        <v>707</v>
      </c>
      <c r="H1717" s="264">
        <v>1187</v>
      </c>
      <c r="I1717" s="264">
        <v>1079</v>
      </c>
      <c r="J1717" s="264">
        <v>737</v>
      </c>
      <c r="K1717" s="264">
        <v>1098</v>
      </c>
      <c r="L1717" s="264">
        <v>974</v>
      </c>
      <c r="M1717" s="264">
        <v>828</v>
      </c>
      <c r="N1717" s="267">
        <v>0.916817359855335</v>
      </c>
      <c r="O1717" s="266">
        <v>11661</v>
      </c>
      <c r="P1717" s="294">
        <v>0.9</v>
      </c>
      <c r="Q1717" s="267">
        <v>0.975308641975309</v>
      </c>
      <c r="R1717" s="267">
        <v>0.909014321819714</v>
      </c>
      <c r="S1717" s="267">
        <v>0.887067395264117</v>
      </c>
      <c r="T1717" s="295">
        <v>0.0662943201555951</v>
      </c>
      <c r="U1717" s="266">
        <v>12719</v>
      </c>
      <c r="V1717" s="266">
        <v>9217</v>
      </c>
      <c r="W1717" s="267">
        <v>0.724663888670493</v>
      </c>
      <c r="X1717" s="267">
        <v>0.581893004115226</v>
      </c>
      <c r="Y1717" s="268">
        <v>0.62089300758214</v>
      </c>
      <c r="Z1717" s="268">
        <v>0.754098360655738</v>
      </c>
      <c r="AA1717" s="295">
        <v>-0.0390000034669135</v>
      </c>
      <c r="AB1717" s="264">
        <v>5206</v>
      </c>
      <c r="AC1717" s="264">
        <v>3527</v>
      </c>
      <c r="AD1717" s="264">
        <v>2574</v>
      </c>
      <c r="AE1717" s="264">
        <v>1917</v>
      </c>
      <c r="AF1717" s="268">
        <v>0.677487514406454</v>
      </c>
      <c r="AG1717" s="268">
        <v>0.744755244755245</v>
      </c>
      <c r="AH1717" s="295">
        <v>-0.0672677303487907</v>
      </c>
    </row>
  </sheetData>
  <sortState ref="D109:AK115">
    <sortCondition ref="X109:X115"/>
  </sortState>
  <mergeCells count="30">
    <mergeCell ref="A1:AH1"/>
    <mergeCell ref="Q2:S2"/>
    <mergeCell ref="X2:Z2"/>
    <mergeCell ref="AF2:AG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T2:T3"/>
    <mergeCell ref="U2:U3"/>
    <mergeCell ref="V2:V3"/>
    <mergeCell ref="W2:W3"/>
    <mergeCell ref="AA2:AA3"/>
    <mergeCell ref="AB2:AB3"/>
    <mergeCell ref="AC2:AC3"/>
    <mergeCell ref="AD2:AD3"/>
    <mergeCell ref="AE2:AE3"/>
    <mergeCell ref="AH2:AH3"/>
  </mergeCells>
  <conditionalFormatting sqref="Q2">
    <cfRule type="duplicateValues" dxfId="3" priority="175"/>
  </conditionalFormatting>
  <conditionalFormatting sqref="D6">
    <cfRule type="expression" dxfId="4" priority="24">
      <formula>#REF!="TIDAK TERCAPAI"</formula>
    </cfRule>
  </conditionalFormatting>
  <conditionalFormatting sqref="D17">
    <cfRule type="expression" dxfId="4" priority="21">
      <formula>#REF!="TIDAK TERCAPAI"</formula>
    </cfRule>
  </conditionalFormatting>
  <conditionalFormatting sqref="D20">
    <cfRule type="expression" dxfId="4" priority="38">
      <formula>#REF!="TIDAK TERCAPAI"</formula>
    </cfRule>
    <cfRule type="duplicateValues" dxfId="3" priority="39"/>
  </conditionalFormatting>
  <conditionalFormatting sqref="D21">
    <cfRule type="expression" dxfId="4" priority="35">
      <formula>#REF!="TIDAK TERCAPAI"</formula>
    </cfRule>
    <cfRule type="duplicateValues" dxfId="3" priority="36"/>
  </conditionalFormatting>
  <conditionalFormatting sqref="D22">
    <cfRule type="expression" dxfId="4" priority="32">
      <formula>#REF!="TIDAK TERCAPAI"</formula>
    </cfRule>
    <cfRule type="duplicateValues" dxfId="3" priority="33"/>
  </conditionalFormatting>
  <conditionalFormatting sqref="D25">
    <cfRule type="expression" dxfId="4" priority="172">
      <formula>#REF!="TIDAK TERCAPAI"</formula>
    </cfRule>
    <cfRule type="duplicateValues" dxfId="3" priority="173"/>
  </conditionalFormatting>
  <conditionalFormatting sqref="D26">
    <cfRule type="expression" dxfId="4" priority="108">
      <formula>#REF!="TIDAK TERCAPAI"</formula>
    </cfRule>
    <cfRule type="duplicateValues" dxfId="3" priority="171"/>
  </conditionalFormatting>
  <conditionalFormatting sqref="D27">
    <cfRule type="expression" dxfId="4" priority="107">
      <formula>#REF!="TIDAK TERCAPAI"</formula>
    </cfRule>
    <cfRule type="duplicateValues" dxfId="3" priority="170"/>
  </conditionalFormatting>
  <conditionalFormatting sqref="D28">
    <cfRule type="expression" dxfId="4" priority="106">
      <formula>#REF!="TIDAK TERCAPAI"</formula>
    </cfRule>
    <cfRule type="duplicateValues" dxfId="3" priority="169"/>
  </conditionalFormatting>
  <conditionalFormatting sqref="D29">
    <cfRule type="expression" dxfId="4" priority="105">
      <formula>#REF!="TIDAK TERCAPAI"</formula>
    </cfRule>
    <cfRule type="duplicateValues" dxfId="3" priority="168"/>
  </conditionalFormatting>
  <conditionalFormatting sqref="D30">
    <cfRule type="expression" dxfId="4" priority="104">
      <formula>#REF!="TIDAK TERCAPAI"</formula>
    </cfRule>
    <cfRule type="duplicateValues" dxfId="3" priority="167"/>
  </conditionalFormatting>
  <conditionalFormatting sqref="D31">
    <cfRule type="expression" dxfId="4" priority="103">
      <formula>#REF!="TIDAK TERCAPAI"</formula>
    </cfRule>
    <cfRule type="duplicateValues" dxfId="3" priority="166"/>
  </conditionalFormatting>
  <conditionalFormatting sqref="D32">
    <cfRule type="expression" dxfId="4" priority="102">
      <formula>#REF!="TIDAK TERCAPAI"</formula>
    </cfRule>
    <cfRule type="duplicateValues" dxfId="3" priority="165"/>
  </conditionalFormatting>
  <conditionalFormatting sqref="D33">
    <cfRule type="expression" dxfId="4" priority="101">
      <formula>#REF!="TIDAK TERCAPAI"</formula>
    </cfRule>
    <cfRule type="duplicateValues" dxfId="3" priority="164"/>
  </conditionalFormatting>
  <conditionalFormatting sqref="D34">
    <cfRule type="expression" dxfId="4" priority="100">
      <formula>#REF!="TIDAK TERCAPAI"</formula>
    </cfRule>
    <cfRule type="duplicateValues" dxfId="3" priority="163"/>
  </conditionalFormatting>
  <conditionalFormatting sqref="D35">
    <cfRule type="expression" dxfId="4" priority="99">
      <formula>#REF!="TIDAK TERCAPAI"</formula>
    </cfRule>
    <cfRule type="duplicateValues" dxfId="3" priority="162"/>
  </conditionalFormatting>
  <conditionalFormatting sqref="D36">
    <cfRule type="expression" dxfId="4" priority="98">
      <formula>#REF!="TIDAK TERCAPAI"</formula>
    </cfRule>
    <cfRule type="duplicateValues" dxfId="3" priority="161"/>
  </conditionalFormatting>
  <conditionalFormatting sqref="D37">
    <cfRule type="expression" dxfId="4" priority="97">
      <formula>#REF!="TIDAK TERCAPAI"</formula>
    </cfRule>
    <cfRule type="duplicateValues" dxfId="3" priority="160"/>
  </conditionalFormatting>
  <conditionalFormatting sqref="D38">
    <cfRule type="expression" dxfId="4" priority="96">
      <formula>#REF!="TIDAK TERCAPAI"</formula>
    </cfRule>
    <cfRule type="duplicateValues" dxfId="3" priority="159"/>
  </conditionalFormatting>
  <conditionalFormatting sqref="D39">
    <cfRule type="expression" dxfId="4" priority="95">
      <formula>#REF!="TIDAK TERCAPAI"</formula>
    </cfRule>
    <cfRule type="duplicateValues" dxfId="3" priority="158"/>
  </conditionalFormatting>
  <conditionalFormatting sqref="D40">
    <cfRule type="expression" dxfId="4" priority="94">
      <formula>#REF!="TIDAK TERCAPAI"</formula>
    </cfRule>
    <cfRule type="duplicateValues" dxfId="3" priority="157"/>
  </conditionalFormatting>
  <conditionalFormatting sqref="D41">
    <cfRule type="expression" dxfId="4" priority="93">
      <formula>#REF!="TIDAK TERCAPAI"</formula>
    </cfRule>
    <cfRule type="duplicateValues" dxfId="3" priority="156"/>
  </conditionalFormatting>
  <conditionalFormatting sqref="D42">
    <cfRule type="expression" dxfId="4" priority="92">
      <formula>#REF!="TIDAK TERCAPAI"</formula>
    </cfRule>
    <cfRule type="duplicateValues" dxfId="3" priority="155"/>
  </conditionalFormatting>
  <conditionalFormatting sqref="D43">
    <cfRule type="expression" dxfId="4" priority="91">
      <formula>#REF!="TIDAK TERCAPAI"</formula>
    </cfRule>
    <cfRule type="duplicateValues" dxfId="3" priority="154"/>
  </conditionalFormatting>
  <conditionalFormatting sqref="D44">
    <cfRule type="expression" dxfId="4" priority="90">
      <formula>#REF!="TIDAK TERCAPAI"</formula>
    </cfRule>
    <cfRule type="duplicateValues" dxfId="3" priority="153"/>
  </conditionalFormatting>
  <conditionalFormatting sqref="D45">
    <cfRule type="expression" dxfId="4" priority="89">
      <formula>#REF!="TIDAK TERCAPAI"</formula>
    </cfRule>
    <cfRule type="duplicateValues" dxfId="3" priority="152"/>
  </conditionalFormatting>
  <conditionalFormatting sqref="D46">
    <cfRule type="expression" dxfId="4" priority="88">
      <formula>#REF!="TIDAK TERCAPAI"</formula>
    </cfRule>
    <cfRule type="duplicateValues" dxfId="3" priority="151"/>
  </conditionalFormatting>
  <conditionalFormatting sqref="D47">
    <cfRule type="expression" dxfId="4" priority="87">
      <formula>#REF!="TIDAK TERCAPAI"</formula>
    </cfRule>
    <cfRule type="duplicateValues" dxfId="3" priority="150"/>
  </conditionalFormatting>
  <conditionalFormatting sqref="D51">
    <cfRule type="expression" dxfId="4" priority="85">
      <formula>#REF!="TIDAK TERCAPAI"</formula>
    </cfRule>
    <cfRule type="duplicateValues" dxfId="3" priority="148"/>
  </conditionalFormatting>
  <conditionalFormatting sqref="D54">
    <cfRule type="expression" dxfId="4" priority="83">
      <formula>#REF!="TIDAK TERCAPAI"</formula>
    </cfRule>
    <cfRule type="duplicateValues" dxfId="3" priority="146"/>
  </conditionalFormatting>
  <conditionalFormatting sqref="D55">
    <cfRule type="expression" dxfId="4" priority="82">
      <formula>#REF!="TIDAK TERCAPAI"</formula>
    </cfRule>
    <cfRule type="duplicateValues" dxfId="3" priority="145"/>
  </conditionalFormatting>
  <conditionalFormatting sqref="D56">
    <cfRule type="expression" dxfId="4" priority="81">
      <formula>#REF!="TIDAK TERCAPAI"</formula>
    </cfRule>
    <cfRule type="duplicateValues" dxfId="3" priority="144"/>
  </conditionalFormatting>
  <conditionalFormatting sqref="D57">
    <cfRule type="expression" dxfId="4" priority="80">
      <formula>#REF!="TIDAK TERCAPAI"</formula>
    </cfRule>
    <cfRule type="duplicateValues" dxfId="3" priority="143"/>
  </conditionalFormatting>
  <conditionalFormatting sqref="D58">
    <cfRule type="expression" dxfId="4" priority="79">
      <formula>#REF!="TIDAK TERCAPAI"</formula>
    </cfRule>
    <cfRule type="duplicateValues" dxfId="3" priority="142"/>
  </conditionalFormatting>
  <conditionalFormatting sqref="D59">
    <cfRule type="expression" dxfId="4" priority="78">
      <formula>#REF!="TIDAK TERCAPAI"</formula>
    </cfRule>
    <cfRule type="duplicateValues" dxfId="3" priority="141"/>
  </conditionalFormatting>
  <conditionalFormatting sqref="D60">
    <cfRule type="expression" dxfId="4" priority="77">
      <formula>#REF!="TIDAK TERCAPAI"</formula>
    </cfRule>
    <cfRule type="duplicateValues" dxfId="3" priority="140"/>
  </conditionalFormatting>
  <conditionalFormatting sqref="D63">
    <cfRule type="expression" dxfId="4" priority="75">
      <formula>#REF!="TIDAK TERCAPAI"</formula>
    </cfRule>
    <cfRule type="duplicateValues" dxfId="3" priority="138"/>
  </conditionalFormatting>
  <conditionalFormatting sqref="D64">
    <cfRule type="expression" dxfId="4" priority="74">
      <formula>#REF!="TIDAK TERCAPAI"</formula>
    </cfRule>
    <cfRule type="duplicateValues" dxfId="3" priority="137"/>
  </conditionalFormatting>
  <conditionalFormatting sqref="D73">
    <cfRule type="expression" dxfId="4" priority="70">
      <formula>#REF!="TIDAK TERCAPAI"</formula>
    </cfRule>
    <cfRule type="duplicateValues" dxfId="3" priority="133"/>
  </conditionalFormatting>
  <conditionalFormatting sqref="D79">
    <cfRule type="expression" dxfId="4" priority="67">
      <formula>#REF!="TIDAK TERCAPAI"</formula>
    </cfRule>
    <cfRule type="duplicateValues" dxfId="3" priority="130"/>
  </conditionalFormatting>
  <conditionalFormatting sqref="D80">
    <cfRule type="expression" dxfId="4" priority="66">
      <formula>#REF!="TIDAK TERCAPAI"</formula>
    </cfRule>
    <cfRule type="duplicateValues" dxfId="3" priority="129"/>
  </conditionalFormatting>
  <conditionalFormatting sqref="D81">
    <cfRule type="expression" dxfId="4" priority="65">
      <formula>#REF!="TIDAK TERCAPAI"</formula>
    </cfRule>
    <cfRule type="duplicateValues" dxfId="3" priority="128"/>
  </conditionalFormatting>
  <conditionalFormatting sqref="D84">
    <cfRule type="expression" dxfId="4" priority="63">
      <formula>#REF!="TIDAK TERCAPAI"</formula>
    </cfRule>
    <cfRule type="duplicateValues" dxfId="3" priority="126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60">
      <formula>#REF!="TIDAK TERCAPAI"</formula>
    </cfRule>
    <cfRule type="duplicateValues" dxfId="3" priority="123"/>
  </conditionalFormatting>
  <conditionalFormatting sqref="D94">
    <cfRule type="expression" dxfId="4" priority="59">
      <formula>#REF!="TIDAK TERCAPAI"</formula>
    </cfRule>
    <cfRule type="duplicateValues" dxfId="3" priority="122"/>
  </conditionalFormatting>
  <conditionalFormatting sqref="D95">
    <cfRule type="expression" dxfId="4" priority="58">
      <formula>#REF!="TIDAK TERCAPAI"</formula>
    </cfRule>
    <cfRule type="duplicateValues" dxfId="3" priority="121"/>
  </conditionalFormatting>
  <conditionalFormatting sqref="D96">
    <cfRule type="expression" dxfId="4" priority="57">
      <formula>#REF!="TIDAK TERCAPAI"</formula>
    </cfRule>
    <cfRule type="duplicateValues" dxfId="3" priority="120"/>
  </conditionalFormatting>
  <conditionalFormatting sqref="D97">
    <cfRule type="expression" dxfId="4" priority="56">
      <formula>#REF!="TIDAK TERCAPAI"</formula>
    </cfRule>
    <cfRule type="duplicateValues" dxfId="3" priority="119"/>
  </conditionalFormatting>
  <conditionalFormatting sqref="D98">
    <cfRule type="expression" dxfId="4" priority="55">
      <formula>#REF!="TIDAK TERCAPAI"</formula>
    </cfRule>
    <cfRule type="duplicateValues" dxfId="3" priority="118"/>
  </conditionalFormatting>
  <conditionalFormatting sqref="D99">
    <cfRule type="expression" dxfId="4" priority="54">
      <formula>#REF!="TIDAK TERCAPAI"</formula>
    </cfRule>
    <cfRule type="duplicateValues" dxfId="3" priority="117"/>
  </conditionalFormatting>
  <conditionalFormatting sqref="D100">
    <cfRule type="expression" dxfId="4" priority="53">
      <formula>#REF!="TIDAK TERCAPAI"</formula>
    </cfRule>
    <cfRule type="duplicateValues" dxfId="3" priority="116"/>
  </conditionalFormatting>
  <conditionalFormatting sqref="D101">
    <cfRule type="expression" dxfId="4" priority="52">
      <formula>#REF!="TIDAK TERCAPAI"</formula>
    </cfRule>
    <cfRule type="duplicateValues" dxfId="3" priority="115"/>
  </conditionalFormatting>
  <conditionalFormatting sqref="D102">
    <cfRule type="expression" dxfId="4" priority="51">
      <formula>#REF!="TIDAK TERCAPAI"</formula>
    </cfRule>
    <cfRule type="duplicateValues" dxfId="3" priority="114"/>
  </conditionalFormatting>
  <conditionalFormatting sqref="D106">
    <cfRule type="expression" dxfId="4" priority="43">
      <formula>#REF!="TIDAK TERCAPAI"</formula>
    </cfRule>
    <cfRule type="duplicateValues" dxfId="3" priority="44"/>
  </conditionalFormatting>
  <conditionalFormatting sqref="D107">
    <cfRule type="expression" dxfId="4" priority="28">
      <formula>#REF!="TIDAK TERCAPAI"</formula>
    </cfRule>
    <cfRule type="duplicateValues" dxfId="3" priority="30"/>
  </conditionalFormatting>
  <conditionalFormatting sqref="D108">
    <cfRule type="expression" dxfId="4" priority="27">
      <formula>#REF!="TIDAK TERCAPAI"</formula>
    </cfRule>
    <cfRule type="duplicateValues" dxfId="3" priority="29"/>
  </conditionalFormatting>
  <conditionalFormatting sqref="D113">
    <cfRule type="expression" dxfId="4" priority="49">
      <formula>#REF!="TIDAK TERCAPAI"</formula>
    </cfRule>
    <cfRule type="duplicateValues" dxfId="3" priority="112"/>
  </conditionalFormatting>
  <conditionalFormatting sqref="D114">
    <cfRule type="expression" dxfId="4" priority="48">
      <formula>#REF!="TIDAK TERCAPAI"</formula>
    </cfRule>
    <cfRule type="duplicateValues" dxfId="3" priority="111"/>
  </conditionalFormatting>
  <conditionalFormatting sqref="D115">
    <cfRule type="expression" dxfId="4" priority="47">
      <formula>#REF!="TIDAK TERCAPAI"</formula>
    </cfRule>
    <cfRule type="duplicateValues" dxfId="3" priority="110"/>
  </conditionalFormatting>
  <conditionalFormatting sqref="D116">
    <cfRule type="expression" dxfId="4" priority="46">
      <formula>#REF!="TIDAK TERCAPAI"</formula>
    </cfRule>
    <cfRule type="duplicateValues" dxfId="3" priority="109"/>
  </conditionalFormatting>
  <conditionalFormatting sqref="D48:D50">
    <cfRule type="expression" dxfId="4" priority="86">
      <formula>#REF!="TIDAK TERCAPAI"</formula>
    </cfRule>
    <cfRule type="duplicateValues" dxfId="3" priority="149"/>
  </conditionalFormatting>
  <conditionalFormatting sqref="D52:D53">
    <cfRule type="expression" dxfId="4" priority="84">
      <formula>#REF!="TIDAK TERCAPAI"</formula>
    </cfRule>
    <cfRule type="duplicateValues" dxfId="3" priority="147"/>
  </conditionalFormatting>
  <conditionalFormatting sqref="D61:D62">
    <cfRule type="expression" dxfId="4" priority="76">
      <formula>#REF!="TIDAK TERCAPAI"</formula>
    </cfRule>
    <cfRule type="duplicateValues" dxfId="3" priority="139"/>
  </conditionalFormatting>
  <conditionalFormatting sqref="D65:D66">
    <cfRule type="expression" dxfId="4" priority="73">
      <formula>#REF!="TIDAK TERCAPAI"</formula>
    </cfRule>
    <cfRule type="duplicateValues" dxfId="3" priority="136"/>
  </conditionalFormatting>
  <conditionalFormatting sqref="D67:D70">
    <cfRule type="expression" dxfId="4" priority="72">
      <formula>#REF!="TIDAK TERCAPAI"</formula>
    </cfRule>
    <cfRule type="duplicateValues" dxfId="3" priority="135"/>
  </conditionalFormatting>
  <conditionalFormatting sqref="D71:D72">
    <cfRule type="expression" dxfId="4" priority="71">
      <formula>#REF!="TIDAK TERCAPAI"</formula>
    </cfRule>
    <cfRule type="duplicateValues" dxfId="3" priority="134"/>
  </conditionalFormatting>
  <conditionalFormatting sqref="D74:D76">
    <cfRule type="expression" dxfId="4" priority="69">
      <formula>#REF!="TIDAK TERCAPAI"</formula>
    </cfRule>
    <cfRule type="duplicateValues" dxfId="3" priority="132"/>
  </conditionalFormatting>
  <conditionalFormatting sqref="D77:D78">
    <cfRule type="expression" dxfId="4" priority="68">
      <formula>#REF!="TIDAK TERCAPAI"</formula>
    </cfRule>
    <cfRule type="duplicateValues" dxfId="3" priority="131"/>
  </conditionalFormatting>
  <conditionalFormatting sqref="D82:D83">
    <cfRule type="expression" dxfId="4" priority="64">
      <formula>#REF!="TIDAK TERCAPAI"</formula>
    </cfRule>
    <cfRule type="duplicateValues" dxfId="3" priority="127"/>
  </conditionalFormatting>
  <conditionalFormatting sqref="D86:D89">
    <cfRule type="expression" dxfId="4" priority="62">
      <formula>#REF!="TIDAK TERCAPAI"</formula>
    </cfRule>
    <cfRule type="duplicateValues" dxfId="3" priority="125"/>
  </conditionalFormatting>
  <conditionalFormatting sqref="D90:D92">
    <cfRule type="expression" dxfId="4" priority="61">
      <formula>#REF!="TIDAK TERCAPAI"</formula>
    </cfRule>
    <cfRule type="duplicateValues" dxfId="3" priority="124"/>
  </conditionalFormatting>
  <conditionalFormatting sqref="D111:D112">
    <cfRule type="expression" dxfId="4" priority="50">
      <formula>#REF!="TIDAK TERCAPAI"</formula>
    </cfRule>
    <cfRule type="duplicateValues" dxfId="3" priority="113"/>
  </conditionalFormatting>
  <conditionalFormatting sqref="D675:D679">
    <cfRule type="duplicateValues" dxfId="0" priority="1"/>
  </conditionalFormatting>
  <conditionalFormatting sqref="E6:E1717">
    <cfRule type="cellIs" dxfId="5" priority="23" operator="lessThan">
      <formula>100</formula>
    </cfRule>
  </conditionalFormatting>
  <conditionalFormatting sqref="F6:F1717">
    <cfRule type="cellIs" dxfId="5" priority="15" operator="lessThan">
      <formula>100</formula>
    </cfRule>
  </conditionalFormatting>
  <conditionalFormatting sqref="W6:W1717">
    <cfRule type="cellIs" dxfId="2" priority="4" operator="lessThan">
      <formula>0.8999</formula>
    </cfRule>
    <cfRule type="cellIs" dxfId="1" priority="5" operator="greaterThan">
      <formula>0.8999</formula>
    </cfRule>
  </conditionalFormatting>
  <conditionalFormatting sqref="G6:M1717">
    <cfRule type="cellIs" dxfId="5" priority="14" operator="lessThan">
      <formula>100</formula>
    </cfRule>
  </conditionalFormatting>
  <conditionalFormatting sqref="N6:S1717">
    <cfRule type="cellIs" dxfId="2" priority="12" operator="lessThan">
      <formula>0.8999</formula>
    </cfRule>
    <cfRule type="cellIs" dxfId="1" priority="13" operator="greaterThan">
      <formula>0.8999</formula>
    </cfRule>
  </conditionalFormatting>
  <conditionalFormatting sqref="X6:Z1717">
    <cfRule type="cellIs" dxfId="2" priority="6" operator="lessThan">
      <formula>0.8999</formula>
    </cfRule>
    <cfRule type="cellIs" dxfId="1" priority="7" operator="greaterThan">
      <formula>0.8999</formula>
    </cfRule>
  </conditionalFormatting>
  <conditionalFormatting sqref="AF6:AG1717">
    <cfRule type="cellIs" dxfId="2" priority="8" operator="lessThan">
      <formula>0.8999</formula>
    </cfRule>
    <cfRule type="cellIs" dxfId="1" priority="9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17"/>
  <sheetViews>
    <sheetView zoomScale="80" zoomScaleNormal="80" zoomScaleSheetLayoutView="50" topLeftCell="C1" workbookViewId="0">
      <pane ySplit="4" topLeftCell="A1701" activePane="bottomLeft" state="frozen"/>
      <selection/>
      <selection pane="bottomLeft" activeCell="E4" sqref="E4:AC1717"/>
    </sheetView>
  </sheetViews>
  <sheetFormatPr defaultColWidth="9" defaultRowHeight="16.5"/>
  <cols>
    <col min="1" max="1" width="19.75" customWidth="1"/>
    <col min="2" max="2" width="42.9166666666667" style="284" customWidth="1"/>
    <col min="3" max="3" width="18.375" style="284" customWidth="1"/>
    <col min="4" max="4" width="27.5" style="284" customWidth="1"/>
    <col min="5" max="5" width="14.0416666666667" style="166" customWidth="1"/>
    <col min="6" max="6" width="14.1666666666667" style="166" hidden="1" customWidth="1"/>
    <col min="7" max="7" width="9.66666666666667" style="166" hidden="1" customWidth="1"/>
    <col min="8" max="8" width="13.4333333333333" style="166" hidden="1" customWidth="1"/>
    <col min="9" max="9" width="15.625" style="166" hidden="1" customWidth="1"/>
    <col min="10" max="10" width="12.9666666666667" style="166" hidden="1" customWidth="1"/>
    <col min="11" max="11" width="14.05" style="166" hidden="1" customWidth="1"/>
    <col min="12" max="12" width="14.0583333333333" style="166" hidden="1" customWidth="1"/>
    <col min="13" max="13" width="13.5916666666667" style="166" hidden="1" customWidth="1"/>
    <col min="14" max="14" width="9" style="166" hidden="1" customWidth="1"/>
    <col min="15" max="15" width="13.6666666666667" style="166" hidden="1" customWidth="1"/>
    <col min="16" max="16" width="14.5" style="166" hidden="1" customWidth="1"/>
    <col min="17" max="17" width="11.8333333333333" style="166" hidden="1" customWidth="1"/>
    <col min="18" max="18" width="13.0916666666667" style="166" customWidth="1"/>
    <col min="19" max="19" width="9.58333333333333" style="166" customWidth="1"/>
    <col min="20" max="21" width="9.08333333333333" style="166" customWidth="1"/>
    <col min="22" max="22" width="12.1833333333333" style="284" customWidth="1"/>
    <col min="23" max="23" width="17.8083333333333" style="284" hidden="1" customWidth="1"/>
    <col min="24" max="24" width="18.275" style="284" hidden="1" customWidth="1"/>
    <col min="25" max="25" width="20.775" style="284" hidden="1" customWidth="1"/>
    <col min="26" max="26" width="17.65" style="284" hidden="1" customWidth="1"/>
    <col min="27" max="27" width="15" style="284" customWidth="1"/>
    <col min="28" max="28" width="14.9916666666667" style="284" customWidth="1"/>
    <col min="29" max="29" width="13.7416666666667" style="284" customWidth="1"/>
    <col min="30" max="30" width="9" style="285" customWidth="1"/>
    <col min="31" max="31" width="10.5" style="286" customWidth="1"/>
    <col min="32" max="32" width="25.6" style="285" customWidth="1"/>
    <col min="33" max="33" width="12.125" style="285"/>
    <col min="34" max="34" width="10.5"/>
  </cols>
  <sheetData>
    <row r="1" ht="54" customHeight="1" spans="1:34">
      <c r="A1" s="287" t="s">
        <v>3413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8"/>
    </row>
    <row r="2" ht="66" customHeight="1" spans="1:34">
      <c r="A2" s="230" t="s">
        <v>5</v>
      </c>
      <c r="B2" s="232" t="s">
        <v>3390</v>
      </c>
      <c r="C2" s="232" t="s">
        <v>8</v>
      </c>
      <c r="D2" s="230" t="s">
        <v>3217</v>
      </c>
      <c r="E2" s="230" t="s">
        <v>3414</v>
      </c>
      <c r="F2" s="233" t="s">
        <v>3415</v>
      </c>
      <c r="G2" s="233" t="s">
        <v>3416</v>
      </c>
      <c r="H2" s="234" t="s">
        <v>3417</v>
      </c>
      <c r="I2" s="234" t="s">
        <v>3418</v>
      </c>
      <c r="J2" s="234" t="s">
        <v>3419</v>
      </c>
      <c r="K2" s="234" t="s">
        <v>3420</v>
      </c>
      <c r="L2" s="234" t="s">
        <v>3421</v>
      </c>
      <c r="M2" s="234" t="s">
        <v>3422</v>
      </c>
      <c r="N2" s="233" t="s">
        <v>3224</v>
      </c>
      <c r="O2" s="233" t="s">
        <v>3423</v>
      </c>
      <c r="P2" s="233" t="s">
        <v>3424</v>
      </c>
      <c r="Q2" s="233" t="s">
        <v>3425</v>
      </c>
      <c r="R2" s="230" t="s">
        <v>3426</v>
      </c>
      <c r="S2" s="230" t="s">
        <v>3427</v>
      </c>
      <c r="T2" s="230"/>
      <c r="U2" s="230"/>
      <c r="V2" s="230" t="s">
        <v>3233</v>
      </c>
      <c r="W2" s="232" t="s">
        <v>3428</v>
      </c>
      <c r="X2" s="232" t="s">
        <v>3429</v>
      </c>
      <c r="Y2" s="232" t="s">
        <v>3430</v>
      </c>
      <c r="Z2" s="232" t="s">
        <v>3431</v>
      </c>
      <c r="AA2" s="230" t="s">
        <v>3432</v>
      </c>
      <c r="AB2" s="230"/>
      <c r="AC2" s="230" t="s">
        <v>3239</v>
      </c>
    </row>
    <row r="3" ht="30" customHeight="1" spans="1:34">
      <c r="A3" s="235"/>
      <c r="B3" s="230"/>
      <c r="C3" s="230"/>
      <c r="D3" s="236"/>
      <c r="E3" s="236"/>
      <c r="F3" s="237"/>
      <c r="G3" s="237"/>
      <c r="H3" s="233"/>
      <c r="I3" s="233"/>
      <c r="J3" s="233"/>
      <c r="K3" s="233"/>
      <c r="L3" s="233"/>
      <c r="M3" s="233"/>
      <c r="N3" s="237"/>
      <c r="O3" s="237"/>
      <c r="P3" s="237"/>
      <c r="Q3" s="237"/>
      <c r="R3" s="236"/>
      <c r="S3" s="238">
        <f>'Display ALL DP'!L8</f>
        <v>46294</v>
      </c>
      <c r="T3" s="238">
        <f>S3-1</f>
        <v>46293</v>
      </c>
      <c r="U3" s="238">
        <f>S3-2</f>
        <v>46292</v>
      </c>
      <c r="V3" s="236"/>
      <c r="W3" s="230"/>
      <c r="X3" s="230"/>
      <c r="Y3" s="230"/>
      <c r="Z3" s="230"/>
      <c r="AA3" s="289" t="str">
        <f>TEXT(AH10,"DD MMM")&amp;" - "&amp;TEXT(AH9,"DD MMM")</f>
        <v>23 Sep - 29 Sep</v>
      </c>
      <c r="AB3" s="289" t="str">
        <f>TEXT(AH12,"DD MMM")&amp;" - "&amp;TEXT(AH11,"DD MMM")</f>
        <v>16 Sep - 22 Sep</v>
      </c>
      <c r="AC3" s="236"/>
    </row>
    <row r="4" spans="1:34">
      <c r="A4" s="240"/>
      <c r="B4" s="240"/>
      <c r="C4" s="240"/>
      <c r="D4" s="240"/>
      <c r="E4" s="241">
        <v>5586838</v>
      </c>
      <c r="F4" s="241">
        <v>5261886</v>
      </c>
      <c r="G4" s="241">
        <v>324952</v>
      </c>
      <c r="H4" s="242">
        <v>5075604</v>
      </c>
      <c r="I4" s="242">
        <v>4835329</v>
      </c>
      <c r="J4" s="242">
        <v>240275</v>
      </c>
      <c r="K4" s="242">
        <v>6476726</v>
      </c>
      <c r="L4" s="242">
        <v>6093414</v>
      </c>
      <c r="M4" s="242">
        <v>383312</v>
      </c>
      <c r="N4" s="244">
        <v>0.93</v>
      </c>
      <c r="O4" s="241">
        <v>183668764</v>
      </c>
      <c r="P4" s="241">
        <v>176191772</v>
      </c>
      <c r="Q4" s="241">
        <v>7476992</v>
      </c>
      <c r="R4" s="246">
        <v>0.959290889549406</v>
      </c>
      <c r="S4" s="246">
        <v>0.941836151325669</v>
      </c>
      <c r="T4" s="246">
        <v>0.952660806477416</v>
      </c>
      <c r="U4" s="246">
        <v>0.940817011558</v>
      </c>
      <c r="V4" s="247">
        <v>-0.0108246551517469</v>
      </c>
      <c r="W4" s="242">
        <v>43501383</v>
      </c>
      <c r="X4" s="242">
        <v>41637653</v>
      </c>
      <c r="Y4" s="242">
        <v>42794231</v>
      </c>
      <c r="Z4" s="242">
        <v>41133499</v>
      </c>
      <c r="AA4" s="246">
        <v>0.95715699429602</v>
      </c>
      <c r="AB4" s="246">
        <v>0.96119261963137</v>
      </c>
      <c r="AC4" s="247">
        <v>-0.00403562533534996</v>
      </c>
      <c r="AD4" s="285">
        <v>5</v>
      </c>
      <c r="AE4" s="248"/>
    </row>
    <row r="5" s="283" customFormat="1" ht="19" customHeight="1" spans="1:34">
      <c r="B5" s="290"/>
      <c r="C5" s="290"/>
      <c r="D5" s="290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91"/>
      <c r="AE5" s="259"/>
      <c r="AF5" s="291"/>
      <c r="AG5" s="291"/>
    </row>
    <row r="6" spans="1:34">
      <c r="A6" s="292" t="s">
        <v>25</v>
      </c>
      <c r="B6" s="293" t="s">
        <v>3240</v>
      </c>
      <c r="C6" s="293" t="s">
        <v>3241</v>
      </c>
      <c r="D6" s="293" t="s">
        <v>3242</v>
      </c>
      <c r="E6" s="263">
        <v>0</v>
      </c>
      <c r="F6" s="266">
        <v>0</v>
      </c>
      <c r="G6" s="266">
        <v>0</v>
      </c>
      <c r="H6" s="264">
        <v>0</v>
      </c>
      <c r="I6" s="264">
        <v>0</v>
      </c>
      <c r="J6" s="264">
        <v>0</v>
      </c>
      <c r="K6" s="264">
        <v>0</v>
      </c>
      <c r="L6" s="264">
        <v>0</v>
      </c>
      <c r="M6" s="264">
        <v>0</v>
      </c>
      <c r="N6" s="294">
        <v>0.93</v>
      </c>
      <c r="O6" s="266">
        <v>0</v>
      </c>
      <c r="P6" s="266">
        <v>0</v>
      </c>
      <c r="Q6" s="266">
        <v>0</v>
      </c>
      <c r="R6" s="267">
        <v>0</v>
      </c>
      <c r="S6" s="267">
        <v>0</v>
      </c>
      <c r="T6" s="267">
        <v>0</v>
      </c>
      <c r="U6" s="267">
        <v>0</v>
      </c>
      <c r="V6" s="295">
        <v>0</v>
      </c>
      <c r="W6" s="271">
        <v>0</v>
      </c>
      <c r="X6" s="271">
        <v>0</v>
      </c>
      <c r="Y6" s="271">
        <v>0</v>
      </c>
      <c r="Z6" s="271">
        <v>0</v>
      </c>
      <c r="AA6" s="268">
        <v>0</v>
      </c>
      <c r="AB6" s="268">
        <v>0</v>
      </c>
      <c r="AC6" s="295">
        <v>0</v>
      </c>
      <c r="AD6" s="272"/>
      <c r="AE6" s="274"/>
      <c r="AF6" s="223"/>
      <c r="AG6" s="223"/>
    </row>
    <row r="7" spans="1:34">
      <c r="A7" s="292" t="s">
        <v>25</v>
      </c>
      <c r="B7" s="293" t="s">
        <v>3240</v>
      </c>
      <c r="C7" s="293" t="s">
        <v>170</v>
      </c>
      <c r="D7" s="293" t="s">
        <v>171</v>
      </c>
      <c r="E7" s="263">
        <v>11735</v>
      </c>
      <c r="F7" s="266">
        <v>11375</v>
      </c>
      <c r="G7" s="266">
        <v>360</v>
      </c>
      <c r="H7" s="264">
        <v>6849</v>
      </c>
      <c r="I7" s="264">
        <v>6490</v>
      </c>
      <c r="J7" s="264">
        <v>359</v>
      </c>
      <c r="K7" s="264">
        <v>8878</v>
      </c>
      <c r="L7" s="264">
        <v>8372</v>
      </c>
      <c r="M7" s="264">
        <v>506</v>
      </c>
      <c r="N7" s="294">
        <v>0.93</v>
      </c>
      <c r="O7" s="266">
        <v>272792</v>
      </c>
      <c r="P7" s="266">
        <v>267842</v>
      </c>
      <c r="Q7" s="266">
        <v>4950</v>
      </c>
      <c r="R7" s="267">
        <v>0.981854306577906</v>
      </c>
      <c r="S7" s="267">
        <v>0.969322539412015</v>
      </c>
      <c r="T7" s="267">
        <v>0.947583588845087</v>
      </c>
      <c r="U7" s="267">
        <v>0.94300518134715</v>
      </c>
      <c r="V7" s="295">
        <v>0.0217389505669284</v>
      </c>
      <c r="W7" s="271">
        <v>66575</v>
      </c>
      <c r="X7" s="271">
        <v>64738</v>
      </c>
      <c r="Y7" s="271">
        <v>61813</v>
      </c>
      <c r="Z7" s="271">
        <v>61039</v>
      </c>
      <c r="AA7" s="268">
        <v>0.972407059707097</v>
      </c>
      <c r="AB7" s="268">
        <v>0.987478362156828</v>
      </c>
      <c r="AC7" s="295">
        <v>-0.0150713024497305</v>
      </c>
      <c r="AD7" s="272"/>
      <c r="AE7" s="274"/>
      <c r="AF7" s="223"/>
      <c r="AG7" s="223"/>
    </row>
    <row r="8" spans="1:34">
      <c r="A8" s="292" t="s">
        <v>25</v>
      </c>
      <c r="B8" s="293" t="s">
        <v>3240</v>
      </c>
      <c r="C8" s="293" t="s">
        <v>3243</v>
      </c>
      <c r="D8" s="293" t="s">
        <v>3244</v>
      </c>
      <c r="E8" s="263">
        <v>0</v>
      </c>
      <c r="F8" s="266">
        <v>0</v>
      </c>
      <c r="G8" s="266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94">
        <v>0.93</v>
      </c>
      <c r="O8" s="266">
        <v>0</v>
      </c>
      <c r="P8" s="266">
        <v>0</v>
      </c>
      <c r="Q8" s="266">
        <v>0</v>
      </c>
      <c r="R8" s="267">
        <v>0</v>
      </c>
      <c r="S8" s="267">
        <v>0</v>
      </c>
      <c r="T8" s="267">
        <v>0</v>
      </c>
      <c r="U8" s="267">
        <v>0</v>
      </c>
      <c r="V8" s="295">
        <v>0</v>
      </c>
      <c r="W8" s="271">
        <v>0</v>
      </c>
      <c r="X8" s="271">
        <v>0</v>
      </c>
      <c r="Y8" s="271">
        <v>0</v>
      </c>
      <c r="Z8" s="271">
        <v>0</v>
      </c>
      <c r="AA8" s="268">
        <v>0</v>
      </c>
      <c r="AB8" s="268">
        <v>0</v>
      </c>
      <c r="AC8" s="295">
        <v>0</v>
      </c>
      <c r="AD8" s="272"/>
      <c r="AE8" s="274"/>
      <c r="AF8" s="223"/>
      <c r="AG8" s="223"/>
    </row>
    <row r="9" spans="1:34">
      <c r="A9" s="292" t="s">
        <v>25</v>
      </c>
      <c r="B9" s="293" t="s">
        <v>3240</v>
      </c>
      <c r="C9" s="293" t="s">
        <v>28</v>
      </c>
      <c r="D9" s="293" t="s">
        <v>29</v>
      </c>
      <c r="E9" s="263">
        <v>13107</v>
      </c>
      <c r="F9" s="266">
        <v>12140</v>
      </c>
      <c r="G9" s="266">
        <v>967</v>
      </c>
      <c r="H9" s="264">
        <v>7644</v>
      </c>
      <c r="I9" s="264">
        <v>7305</v>
      </c>
      <c r="J9" s="264">
        <v>339</v>
      </c>
      <c r="K9" s="264">
        <v>10540</v>
      </c>
      <c r="L9" s="264">
        <v>9681</v>
      </c>
      <c r="M9" s="264">
        <v>859</v>
      </c>
      <c r="N9" s="294">
        <v>0.93</v>
      </c>
      <c r="O9" s="266">
        <v>280665</v>
      </c>
      <c r="P9" s="266">
        <v>263052</v>
      </c>
      <c r="Q9" s="266">
        <v>17613</v>
      </c>
      <c r="R9" s="267">
        <v>0.937245470578804</v>
      </c>
      <c r="S9" s="267">
        <v>0.926222629129473</v>
      </c>
      <c r="T9" s="267">
        <v>0.955651491365777</v>
      </c>
      <c r="U9" s="267">
        <v>0.918500948766603</v>
      </c>
      <c r="V9" s="295">
        <v>-0.0294288622363043</v>
      </c>
      <c r="W9" s="271">
        <v>77577</v>
      </c>
      <c r="X9" s="271">
        <v>73695</v>
      </c>
      <c r="Y9" s="271">
        <v>68773</v>
      </c>
      <c r="Z9" s="271">
        <v>65207</v>
      </c>
      <c r="AA9" s="268">
        <v>0.949959395181562</v>
      </c>
      <c r="AB9" s="268">
        <v>0.948148255856223</v>
      </c>
      <c r="AC9" s="295">
        <v>0.00181113932533894</v>
      </c>
      <c r="AD9" s="272"/>
      <c r="AE9" s="274"/>
      <c r="AF9" s="223"/>
      <c r="AG9" s="296"/>
      <c r="AH9" s="115">
        <f>S3</f>
        <v>46294</v>
      </c>
    </row>
    <row r="10" spans="1:34">
      <c r="A10" s="292" t="s">
        <v>25</v>
      </c>
      <c r="B10" s="293" t="s">
        <v>3240</v>
      </c>
      <c r="C10" s="293" t="s">
        <v>38</v>
      </c>
      <c r="D10" s="293" t="s">
        <v>39</v>
      </c>
      <c r="E10" s="263">
        <v>0</v>
      </c>
      <c r="F10" s="266">
        <v>0</v>
      </c>
      <c r="G10" s="266">
        <v>0</v>
      </c>
      <c r="H10" s="264">
        <v>0</v>
      </c>
      <c r="I10" s="264">
        <v>0</v>
      </c>
      <c r="J10" s="264">
        <v>0</v>
      </c>
      <c r="K10" s="264">
        <v>0</v>
      </c>
      <c r="L10" s="264">
        <v>0</v>
      </c>
      <c r="M10" s="264">
        <v>0</v>
      </c>
      <c r="N10" s="294">
        <v>0.93</v>
      </c>
      <c r="O10" s="266">
        <v>31</v>
      </c>
      <c r="P10" s="266">
        <v>30</v>
      </c>
      <c r="Q10" s="266">
        <v>1</v>
      </c>
      <c r="R10" s="267">
        <v>0.967741935483871</v>
      </c>
      <c r="S10" s="267">
        <v>0</v>
      </c>
      <c r="T10" s="267">
        <v>0</v>
      </c>
      <c r="U10" s="267">
        <v>0</v>
      </c>
      <c r="V10" s="295">
        <v>0</v>
      </c>
      <c r="W10" s="271">
        <v>0</v>
      </c>
      <c r="X10" s="271">
        <v>0</v>
      </c>
      <c r="Y10" s="271">
        <v>1</v>
      </c>
      <c r="Z10" s="271">
        <v>1</v>
      </c>
      <c r="AA10" s="268">
        <v>0</v>
      </c>
      <c r="AB10" s="268">
        <v>1</v>
      </c>
      <c r="AC10" s="295">
        <v>-1</v>
      </c>
      <c r="AD10" s="272"/>
      <c r="AE10" s="274"/>
      <c r="AF10" s="223"/>
      <c r="AG10" s="296"/>
      <c r="AH10" s="115">
        <f>AH9-6</f>
        <v>46288</v>
      </c>
    </row>
    <row r="11" spans="1:34">
      <c r="A11" s="292" t="s">
        <v>25</v>
      </c>
      <c r="B11" s="293" t="s">
        <v>3240</v>
      </c>
      <c r="C11" s="293" t="s">
        <v>34</v>
      </c>
      <c r="D11" s="293" t="s">
        <v>35</v>
      </c>
      <c r="E11" s="263">
        <v>10615</v>
      </c>
      <c r="F11" s="266">
        <v>10204</v>
      </c>
      <c r="G11" s="266">
        <v>411</v>
      </c>
      <c r="H11" s="264">
        <v>8139</v>
      </c>
      <c r="I11" s="264">
        <v>7647</v>
      </c>
      <c r="J11" s="264">
        <v>492</v>
      </c>
      <c r="K11" s="264">
        <v>11730</v>
      </c>
      <c r="L11" s="264">
        <v>11225</v>
      </c>
      <c r="M11" s="264">
        <v>505</v>
      </c>
      <c r="N11" s="294">
        <v>0.93</v>
      </c>
      <c r="O11" s="266">
        <v>372719</v>
      </c>
      <c r="P11" s="266">
        <v>364649</v>
      </c>
      <c r="Q11" s="266">
        <v>8070</v>
      </c>
      <c r="R11" s="267">
        <v>0.978348299925681</v>
      </c>
      <c r="S11" s="267">
        <v>0.961281205840791</v>
      </c>
      <c r="T11" s="267">
        <v>0.939550313306303</v>
      </c>
      <c r="U11" s="267">
        <v>0.95694799658994</v>
      </c>
      <c r="V11" s="295">
        <v>0.0217308925344883</v>
      </c>
      <c r="W11" s="271">
        <v>81522</v>
      </c>
      <c r="X11" s="271">
        <v>79213</v>
      </c>
      <c r="Y11" s="271">
        <v>84667</v>
      </c>
      <c r="Z11" s="271">
        <v>82909</v>
      </c>
      <c r="AA11" s="268">
        <v>0.971676357302323</v>
      </c>
      <c r="AB11" s="268">
        <v>0.979236302219283</v>
      </c>
      <c r="AC11" s="295">
        <v>-0.00755994491695933</v>
      </c>
      <c r="AD11" s="272"/>
      <c r="AE11" s="274"/>
      <c r="AF11" s="223"/>
      <c r="AG11" s="296"/>
      <c r="AH11" s="115">
        <f>AH10-1</f>
        <v>46287</v>
      </c>
    </row>
    <row r="12" spans="1:34">
      <c r="A12" s="292" t="s">
        <v>25</v>
      </c>
      <c r="B12" s="293" t="s">
        <v>3240</v>
      </c>
      <c r="C12" s="293" t="s">
        <v>30</v>
      </c>
      <c r="D12" s="293" t="s">
        <v>31</v>
      </c>
      <c r="E12" s="263">
        <v>14116</v>
      </c>
      <c r="F12" s="266">
        <v>13280</v>
      </c>
      <c r="G12" s="266">
        <v>836</v>
      </c>
      <c r="H12" s="264">
        <v>8724</v>
      </c>
      <c r="I12" s="264">
        <v>8327</v>
      </c>
      <c r="J12" s="264">
        <v>397</v>
      </c>
      <c r="K12" s="264">
        <v>12063</v>
      </c>
      <c r="L12" s="264">
        <v>11556</v>
      </c>
      <c r="M12" s="264">
        <v>507</v>
      </c>
      <c r="N12" s="294">
        <v>0.93</v>
      </c>
      <c r="O12" s="266">
        <v>352691</v>
      </c>
      <c r="P12" s="266">
        <v>341748</v>
      </c>
      <c r="Q12" s="266">
        <v>10943</v>
      </c>
      <c r="R12" s="267">
        <v>0.968972840248263</v>
      </c>
      <c r="S12" s="267">
        <v>0.940776423916124</v>
      </c>
      <c r="T12" s="267">
        <v>0.954493351673544</v>
      </c>
      <c r="U12" s="267">
        <v>0.957970654066153</v>
      </c>
      <c r="V12" s="295">
        <v>-0.0137169277574206</v>
      </c>
      <c r="W12" s="271">
        <v>85602</v>
      </c>
      <c r="X12" s="271">
        <v>82726</v>
      </c>
      <c r="Y12" s="271">
        <v>81195</v>
      </c>
      <c r="Z12" s="271">
        <v>79449</v>
      </c>
      <c r="AA12" s="268">
        <v>0.966402654143595</v>
      </c>
      <c r="AB12" s="268">
        <v>0.978496212820987</v>
      </c>
      <c r="AC12" s="295">
        <v>-0.0120935586773917</v>
      </c>
      <c r="AD12" s="272"/>
      <c r="AE12" s="274"/>
      <c r="AF12" s="223"/>
      <c r="AG12" s="296"/>
      <c r="AH12" s="115">
        <f>AH11-6</f>
        <v>46281</v>
      </c>
    </row>
    <row r="13" spans="1:34">
      <c r="A13" s="292" t="s">
        <v>25</v>
      </c>
      <c r="B13" s="293" t="s">
        <v>3240</v>
      </c>
      <c r="C13" s="293" t="s">
        <v>43</v>
      </c>
      <c r="D13" s="293" t="s">
        <v>44</v>
      </c>
      <c r="E13" s="263">
        <v>2695</v>
      </c>
      <c r="F13" s="266">
        <v>2662</v>
      </c>
      <c r="G13" s="266">
        <v>33</v>
      </c>
      <c r="H13" s="264">
        <v>2497</v>
      </c>
      <c r="I13" s="264">
        <v>2489</v>
      </c>
      <c r="J13" s="264">
        <v>8</v>
      </c>
      <c r="K13" s="264">
        <v>2841</v>
      </c>
      <c r="L13" s="264">
        <v>2832</v>
      </c>
      <c r="M13" s="264">
        <v>9</v>
      </c>
      <c r="N13" s="294">
        <v>0.93</v>
      </c>
      <c r="O13" s="266">
        <v>87313</v>
      </c>
      <c r="P13" s="266">
        <v>86856</v>
      </c>
      <c r="Q13" s="266">
        <v>457</v>
      </c>
      <c r="R13" s="267">
        <v>0.994765956959445</v>
      </c>
      <c r="S13" s="267">
        <v>0.987755102040816</v>
      </c>
      <c r="T13" s="267">
        <v>0.996796155386464</v>
      </c>
      <c r="U13" s="267">
        <v>0.996832101372756</v>
      </c>
      <c r="V13" s="295">
        <v>-0.00904105334564742</v>
      </c>
      <c r="W13" s="271">
        <v>18839</v>
      </c>
      <c r="X13" s="271">
        <v>18763</v>
      </c>
      <c r="Y13" s="271">
        <v>21147</v>
      </c>
      <c r="Z13" s="271">
        <v>21089</v>
      </c>
      <c r="AA13" s="268">
        <v>0.995965815595308</v>
      </c>
      <c r="AB13" s="268">
        <v>0.997257294178843</v>
      </c>
      <c r="AC13" s="295">
        <v>-0.00129147858353573</v>
      </c>
      <c r="AD13" s="272"/>
      <c r="AE13" s="274"/>
      <c r="AF13" s="223"/>
      <c r="AG13" s="223"/>
      <c r="AH13" s="115">
        <v>46266</v>
      </c>
    </row>
    <row r="14" spans="1:34">
      <c r="A14" s="292" t="s">
        <v>25</v>
      </c>
      <c r="B14" s="293" t="s">
        <v>3240</v>
      </c>
      <c r="C14" s="293" t="s">
        <v>41</v>
      </c>
      <c r="D14" s="293" t="s">
        <v>42</v>
      </c>
      <c r="E14" s="263">
        <v>19881</v>
      </c>
      <c r="F14" s="266">
        <v>19062</v>
      </c>
      <c r="G14" s="266">
        <v>819</v>
      </c>
      <c r="H14" s="264">
        <v>11157</v>
      </c>
      <c r="I14" s="264">
        <v>10874</v>
      </c>
      <c r="J14" s="264">
        <v>283</v>
      </c>
      <c r="K14" s="264">
        <v>16401</v>
      </c>
      <c r="L14" s="264">
        <v>15859</v>
      </c>
      <c r="M14" s="264">
        <v>542</v>
      </c>
      <c r="N14" s="294">
        <v>0.93</v>
      </c>
      <c r="O14" s="266">
        <v>439432</v>
      </c>
      <c r="P14" s="266">
        <v>429405</v>
      </c>
      <c r="Q14" s="266">
        <v>10027</v>
      </c>
      <c r="R14" s="267">
        <v>0.977181907553387</v>
      </c>
      <c r="S14" s="267">
        <v>0.958804889090086</v>
      </c>
      <c r="T14" s="267">
        <v>0.974634758447611</v>
      </c>
      <c r="U14" s="267">
        <v>0.966953234558868</v>
      </c>
      <c r="V14" s="295">
        <v>-0.0158298693575254</v>
      </c>
      <c r="W14" s="271">
        <v>113379</v>
      </c>
      <c r="X14" s="271">
        <v>110428</v>
      </c>
      <c r="Y14" s="271">
        <v>103329</v>
      </c>
      <c r="Z14" s="271">
        <v>101232</v>
      </c>
      <c r="AA14" s="268">
        <v>0.973972252357138</v>
      </c>
      <c r="AB14" s="268">
        <v>0.979705600557443</v>
      </c>
      <c r="AC14" s="295">
        <v>-0.00573334820030424</v>
      </c>
      <c r="AD14" s="272"/>
      <c r="AE14" s="274"/>
      <c r="AF14" s="223"/>
      <c r="AG14" s="223"/>
    </row>
    <row r="15" spans="1:34">
      <c r="A15" s="292" t="s">
        <v>25</v>
      </c>
      <c r="B15" s="293" t="s">
        <v>3240</v>
      </c>
      <c r="C15" s="293" t="s">
        <v>32</v>
      </c>
      <c r="D15" s="293" t="s">
        <v>33</v>
      </c>
      <c r="E15" s="263">
        <v>2891</v>
      </c>
      <c r="F15" s="266">
        <v>2725</v>
      </c>
      <c r="G15" s="266">
        <v>166</v>
      </c>
      <c r="H15" s="264">
        <v>1745</v>
      </c>
      <c r="I15" s="264">
        <v>1667</v>
      </c>
      <c r="J15" s="264">
        <v>78</v>
      </c>
      <c r="K15" s="264">
        <v>2201</v>
      </c>
      <c r="L15" s="264">
        <v>2109</v>
      </c>
      <c r="M15" s="264">
        <v>92</v>
      </c>
      <c r="N15" s="294">
        <v>0.93</v>
      </c>
      <c r="O15" s="266">
        <v>64888</v>
      </c>
      <c r="P15" s="266">
        <v>62468</v>
      </c>
      <c r="Q15" s="266">
        <v>2420</v>
      </c>
      <c r="R15" s="267">
        <v>0.962704968561213</v>
      </c>
      <c r="S15" s="267">
        <v>0.942580421999308</v>
      </c>
      <c r="T15" s="267">
        <v>0.955300859598854</v>
      </c>
      <c r="U15" s="267">
        <v>0.958200817810086</v>
      </c>
      <c r="V15" s="295">
        <v>-0.0127204375995457</v>
      </c>
      <c r="W15" s="271">
        <v>16741</v>
      </c>
      <c r="X15" s="271">
        <v>16069</v>
      </c>
      <c r="Y15" s="271">
        <v>17184</v>
      </c>
      <c r="Z15" s="271">
        <v>16630</v>
      </c>
      <c r="AA15" s="268">
        <v>0.959859028731856</v>
      </c>
      <c r="AB15" s="268">
        <v>0.967760707635009</v>
      </c>
      <c r="AC15" s="295">
        <v>-0.00790167890315341</v>
      </c>
      <c r="AD15" s="272"/>
      <c r="AE15" s="274"/>
      <c r="AF15" s="223"/>
      <c r="AG15" s="223"/>
    </row>
    <row r="16" spans="1:34">
      <c r="A16" s="292" t="s">
        <v>25</v>
      </c>
      <c r="B16" s="293" t="s">
        <v>3240</v>
      </c>
      <c r="C16" s="293" t="s">
        <v>36</v>
      </c>
      <c r="D16" s="293" t="s">
        <v>37</v>
      </c>
      <c r="E16" s="263">
        <v>9587</v>
      </c>
      <c r="F16" s="266">
        <v>9380</v>
      </c>
      <c r="G16" s="266">
        <v>207</v>
      </c>
      <c r="H16" s="264">
        <v>6258</v>
      </c>
      <c r="I16" s="264">
        <v>6203</v>
      </c>
      <c r="J16" s="264">
        <v>55</v>
      </c>
      <c r="K16" s="264">
        <v>6143</v>
      </c>
      <c r="L16" s="264">
        <v>6000</v>
      </c>
      <c r="M16" s="264">
        <v>143</v>
      </c>
      <c r="N16" s="294">
        <v>0.93</v>
      </c>
      <c r="O16" s="266">
        <v>206067</v>
      </c>
      <c r="P16" s="266">
        <v>200812</v>
      </c>
      <c r="Q16" s="266">
        <v>5255</v>
      </c>
      <c r="R16" s="267">
        <v>0.974498585411541</v>
      </c>
      <c r="S16" s="267">
        <v>0.978408261187024</v>
      </c>
      <c r="T16" s="267">
        <v>0.991211249600511</v>
      </c>
      <c r="U16" s="267">
        <v>0.976721471593684</v>
      </c>
      <c r="V16" s="295">
        <v>-0.0128029884134873</v>
      </c>
      <c r="W16" s="271">
        <v>54230</v>
      </c>
      <c r="X16" s="271">
        <v>53148</v>
      </c>
      <c r="Y16" s="271">
        <v>51098</v>
      </c>
      <c r="Z16" s="271">
        <v>49884</v>
      </c>
      <c r="AA16" s="268">
        <v>0.980047943942467</v>
      </c>
      <c r="AB16" s="268">
        <v>0.976241731574621</v>
      </c>
      <c r="AC16" s="295">
        <v>0.00380621236784595</v>
      </c>
      <c r="AD16" s="272"/>
      <c r="AE16" s="274"/>
      <c r="AF16" s="223"/>
      <c r="AG16" s="223"/>
    </row>
    <row r="17" spans="1:33">
      <c r="A17" s="292" t="s">
        <v>25</v>
      </c>
      <c r="B17" s="293" t="s">
        <v>3245</v>
      </c>
      <c r="C17" s="293" t="s">
        <v>3246</v>
      </c>
      <c r="D17" s="293" t="s">
        <v>3247</v>
      </c>
      <c r="E17" s="263">
        <v>0</v>
      </c>
      <c r="F17" s="266">
        <v>0</v>
      </c>
      <c r="G17" s="266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94">
        <v>0.93</v>
      </c>
      <c r="O17" s="266">
        <v>0</v>
      </c>
      <c r="P17" s="266">
        <v>0</v>
      </c>
      <c r="Q17" s="266">
        <v>0</v>
      </c>
      <c r="R17" s="267">
        <v>0</v>
      </c>
      <c r="S17" s="267">
        <v>0</v>
      </c>
      <c r="T17" s="267">
        <v>0</v>
      </c>
      <c r="U17" s="267">
        <v>0</v>
      </c>
      <c r="V17" s="295">
        <v>0</v>
      </c>
      <c r="W17" s="271">
        <v>0</v>
      </c>
      <c r="X17" s="271">
        <v>0</v>
      </c>
      <c r="Y17" s="271">
        <v>0</v>
      </c>
      <c r="Z17" s="271">
        <v>0</v>
      </c>
      <c r="AA17" s="268">
        <v>0</v>
      </c>
      <c r="AB17" s="268">
        <v>0</v>
      </c>
      <c r="AC17" s="295">
        <v>0</v>
      </c>
      <c r="AD17" s="272"/>
      <c r="AE17" s="274"/>
      <c r="AF17" s="223"/>
      <c r="AG17" s="223"/>
    </row>
    <row r="18" spans="1:33">
      <c r="A18" s="292" t="s">
        <v>25</v>
      </c>
      <c r="B18" s="293" t="s">
        <v>3245</v>
      </c>
      <c r="C18" s="293" t="s">
        <v>45</v>
      </c>
      <c r="D18" s="293" t="s">
        <v>46</v>
      </c>
      <c r="E18" s="263">
        <v>12088</v>
      </c>
      <c r="F18" s="266">
        <v>10611</v>
      </c>
      <c r="G18" s="266">
        <v>1477</v>
      </c>
      <c r="H18" s="264">
        <v>5268</v>
      </c>
      <c r="I18" s="264">
        <v>4833</v>
      </c>
      <c r="J18" s="264">
        <v>435</v>
      </c>
      <c r="K18" s="264">
        <v>9591</v>
      </c>
      <c r="L18" s="264">
        <v>6703</v>
      </c>
      <c r="M18" s="264">
        <v>2888</v>
      </c>
      <c r="N18" s="294">
        <v>0.93</v>
      </c>
      <c r="O18" s="266">
        <v>281042</v>
      </c>
      <c r="P18" s="266">
        <v>252641</v>
      </c>
      <c r="Q18" s="266">
        <v>28401</v>
      </c>
      <c r="R18" s="267">
        <v>0.898943930088741</v>
      </c>
      <c r="S18" s="267">
        <v>0.877812706816678</v>
      </c>
      <c r="T18" s="267">
        <v>0.917425968109339</v>
      </c>
      <c r="U18" s="267">
        <v>0.698884370764258</v>
      </c>
      <c r="V18" s="295">
        <v>-0.0396132612926617</v>
      </c>
      <c r="W18" s="271">
        <v>66728</v>
      </c>
      <c r="X18" s="271">
        <v>58903</v>
      </c>
      <c r="Y18" s="271">
        <v>62264</v>
      </c>
      <c r="Z18" s="271">
        <v>55990</v>
      </c>
      <c r="AA18" s="268">
        <v>0.882732885745115</v>
      </c>
      <c r="AB18" s="268">
        <v>0.899235513298214</v>
      </c>
      <c r="AC18" s="295">
        <v>-0.0165026275530995</v>
      </c>
      <c r="AD18" s="272"/>
      <c r="AE18" s="274"/>
      <c r="AF18" s="223"/>
      <c r="AG18" s="223"/>
    </row>
    <row r="19" spans="1:33">
      <c r="A19" s="292" t="s">
        <v>25</v>
      </c>
      <c r="B19" s="293" t="s">
        <v>3245</v>
      </c>
      <c r="C19" s="293" t="s">
        <v>47</v>
      </c>
      <c r="D19" s="293" t="s">
        <v>48</v>
      </c>
      <c r="E19" s="263">
        <v>15624</v>
      </c>
      <c r="F19" s="266">
        <v>14752</v>
      </c>
      <c r="G19" s="266">
        <v>872</v>
      </c>
      <c r="H19" s="264">
        <v>6970</v>
      </c>
      <c r="I19" s="264">
        <v>6583</v>
      </c>
      <c r="J19" s="264">
        <v>387</v>
      </c>
      <c r="K19" s="264">
        <v>12119</v>
      </c>
      <c r="L19" s="264">
        <v>10639</v>
      </c>
      <c r="M19" s="264">
        <v>1480</v>
      </c>
      <c r="N19" s="294">
        <v>0.93</v>
      </c>
      <c r="O19" s="266">
        <v>364874</v>
      </c>
      <c r="P19" s="266">
        <v>347692</v>
      </c>
      <c r="Q19" s="266">
        <v>17182</v>
      </c>
      <c r="R19" s="267">
        <v>0.952909771592385</v>
      </c>
      <c r="S19" s="267">
        <v>0.944188428059396</v>
      </c>
      <c r="T19" s="267">
        <v>0.944476327116212</v>
      </c>
      <c r="U19" s="267">
        <v>0.877877712682565</v>
      </c>
      <c r="V19" s="295">
        <v>-0.000287899056816476</v>
      </c>
      <c r="W19" s="271">
        <v>84274</v>
      </c>
      <c r="X19" s="271">
        <v>79679</v>
      </c>
      <c r="Y19" s="271">
        <v>80214</v>
      </c>
      <c r="Z19" s="271">
        <v>76495</v>
      </c>
      <c r="AA19" s="268">
        <v>0.94547547286233</v>
      </c>
      <c r="AB19" s="268">
        <v>0.95363652230284</v>
      </c>
      <c r="AC19" s="295">
        <v>-0.00816104944050988</v>
      </c>
      <c r="AD19" s="272"/>
      <c r="AE19" s="274"/>
      <c r="AF19" s="223"/>
      <c r="AG19" s="223"/>
    </row>
    <row r="20" spans="1:33">
      <c r="A20" s="292" t="s">
        <v>25</v>
      </c>
      <c r="B20" s="293" t="s">
        <v>3245</v>
      </c>
      <c r="C20" s="293" t="s">
        <v>55</v>
      </c>
      <c r="D20" s="293" t="s">
        <v>56</v>
      </c>
      <c r="E20" s="263">
        <v>11307</v>
      </c>
      <c r="F20" s="266">
        <v>10888</v>
      </c>
      <c r="G20" s="266">
        <v>419</v>
      </c>
      <c r="H20" s="264">
        <v>6302</v>
      </c>
      <c r="I20" s="264">
        <v>6199</v>
      </c>
      <c r="J20" s="264">
        <v>103</v>
      </c>
      <c r="K20" s="264">
        <v>7823</v>
      </c>
      <c r="L20" s="264">
        <v>7688</v>
      </c>
      <c r="M20" s="264">
        <v>135</v>
      </c>
      <c r="N20" s="294">
        <v>0.93</v>
      </c>
      <c r="O20" s="266">
        <v>207016</v>
      </c>
      <c r="P20" s="266">
        <v>201969</v>
      </c>
      <c r="Q20" s="266">
        <v>5047</v>
      </c>
      <c r="R20" s="267">
        <v>0.975620241913668</v>
      </c>
      <c r="S20" s="267">
        <v>0.96294330945432</v>
      </c>
      <c r="T20" s="267">
        <v>0.983655982227864</v>
      </c>
      <c r="U20" s="267">
        <v>0.982743193148409</v>
      </c>
      <c r="V20" s="295">
        <v>-0.0207126727735438</v>
      </c>
      <c r="W20" s="271">
        <v>57205</v>
      </c>
      <c r="X20" s="271">
        <v>55832</v>
      </c>
      <c r="Y20" s="271">
        <v>49015</v>
      </c>
      <c r="Z20" s="271">
        <v>47960</v>
      </c>
      <c r="AA20" s="268">
        <v>0.975998601520846</v>
      </c>
      <c r="AB20" s="268">
        <v>0.978475976741814</v>
      </c>
      <c r="AC20" s="295">
        <v>-0.00247737522096769</v>
      </c>
      <c r="AD20" s="272"/>
      <c r="AE20" s="274"/>
      <c r="AF20" s="223"/>
      <c r="AG20" s="223"/>
    </row>
    <row r="21" spans="1:33">
      <c r="A21" s="292" t="s">
        <v>25</v>
      </c>
      <c r="B21" s="293" t="s">
        <v>3245</v>
      </c>
      <c r="C21" s="293" t="s">
        <v>49</v>
      </c>
      <c r="D21" s="293" t="s">
        <v>50</v>
      </c>
      <c r="E21" s="263">
        <v>3391</v>
      </c>
      <c r="F21" s="266">
        <v>3129</v>
      </c>
      <c r="G21" s="266">
        <v>262</v>
      </c>
      <c r="H21" s="264">
        <v>1736</v>
      </c>
      <c r="I21" s="264">
        <v>1637</v>
      </c>
      <c r="J21" s="264">
        <v>99</v>
      </c>
      <c r="K21" s="264">
        <v>2925</v>
      </c>
      <c r="L21" s="264">
        <v>1695</v>
      </c>
      <c r="M21" s="264">
        <v>1230</v>
      </c>
      <c r="N21" s="294">
        <v>0.93</v>
      </c>
      <c r="O21" s="266">
        <v>82548</v>
      </c>
      <c r="P21" s="266">
        <v>70747</v>
      </c>
      <c r="Q21" s="266">
        <v>11801</v>
      </c>
      <c r="R21" s="267">
        <v>0.857040752047294</v>
      </c>
      <c r="S21" s="267">
        <v>0.92273665585373</v>
      </c>
      <c r="T21" s="267">
        <v>0.942972350230415</v>
      </c>
      <c r="U21" s="267">
        <v>0.57948717948718</v>
      </c>
      <c r="V21" s="295">
        <v>-0.0202356943766843</v>
      </c>
      <c r="W21" s="271">
        <v>20178</v>
      </c>
      <c r="X21" s="271">
        <v>17501</v>
      </c>
      <c r="Y21" s="271">
        <v>19068</v>
      </c>
      <c r="Z21" s="271">
        <v>16738</v>
      </c>
      <c r="AA21" s="268">
        <v>0.867330756269204</v>
      </c>
      <c r="AB21" s="268">
        <v>0.877805747849801</v>
      </c>
      <c r="AC21" s="295">
        <v>-0.0104749915805966</v>
      </c>
      <c r="AD21" s="272"/>
      <c r="AE21" s="274"/>
      <c r="AF21" s="223"/>
      <c r="AG21" s="223"/>
    </row>
    <row r="22" spans="1:33">
      <c r="A22" s="292" t="s">
        <v>25</v>
      </c>
      <c r="B22" s="293" t="s">
        <v>3245</v>
      </c>
      <c r="C22" s="293" t="s">
        <v>53</v>
      </c>
      <c r="D22" s="293" t="s">
        <v>54</v>
      </c>
      <c r="E22" s="263">
        <v>3308</v>
      </c>
      <c r="F22" s="266">
        <v>3101</v>
      </c>
      <c r="G22" s="266">
        <v>207</v>
      </c>
      <c r="H22" s="264">
        <v>2033</v>
      </c>
      <c r="I22" s="264">
        <v>1969</v>
      </c>
      <c r="J22" s="264">
        <v>64</v>
      </c>
      <c r="K22" s="264">
        <v>2878</v>
      </c>
      <c r="L22" s="264">
        <v>2686</v>
      </c>
      <c r="M22" s="264">
        <v>192</v>
      </c>
      <c r="N22" s="294">
        <v>0.93</v>
      </c>
      <c r="O22" s="266">
        <v>69927</v>
      </c>
      <c r="P22" s="266">
        <v>66555</v>
      </c>
      <c r="Q22" s="266">
        <v>3372</v>
      </c>
      <c r="R22" s="267">
        <v>0.951778283066627</v>
      </c>
      <c r="S22" s="267">
        <v>0.937424425634825</v>
      </c>
      <c r="T22" s="267">
        <v>0.968519429414658</v>
      </c>
      <c r="U22" s="267">
        <v>0.933287004864489</v>
      </c>
      <c r="V22" s="295">
        <v>-0.0310950037798335</v>
      </c>
      <c r="W22" s="271">
        <v>19213</v>
      </c>
      <c r="X22" s="271">
        <v>18466</v>
      </c>
      <c r="Y22" s="271">
        <v>18255</v>
      </c>
      <c r="Z22" s="271">
        <v>17696</v>
      </c>
      <c r="AA22" s="268">
        <v>0.961120074949253</v>
      </c>
      <c r="AB22" s="268">
        <v>0.969378252533552</v>
      </c>
      <c r="AC22" s="295">
        <v>-0.00825817758429936</v>
      </c>
      <c r="AD22" s="272"/>
      <c r="AE22" s="274"/>
      <c r="AF22" s="223"/>
      <c r="AG22" s="223"/>
    </row>
    <row r="23" spans="1:33">
      <c r="A23" s="292" t="s">
        <v>25</v>
      </c>
      <c r="B23" s="293" t="s">
        <v>3245</v>
      </c>
      <c r="C23" s="293" t="s">
        <v>51</v>
      </c>
      <c r="D23" s="293" t="s">
        <v>52</v>
      </c>
      <c r="E23" s="263">
        <v>10961</v>
      </c>
      <c r="F23" s="266">
        <v>10256</v>
      </c>
      <c r="G23" s="266">
        <v>705</v>
      </c>
      <c r="H23" s="264">
        <v>5693</v>
      </c>
      <c r="I23" s="264">
        <v>5434</v>
      </c>
      <c r="J23" s="264">
        <v>259</v>
      </c>
      <c r="K23" s="264">
        <v>9284</v>
      </c>
      <c r="L23" s="264">
        <v>8696</v>
      </c>
      <c r="M23" s="264">
        <v>588</v>
      </c>
      <c r="N23" s="294">
        <v>0.93</v>
      </c>
      <c r="O23" s="266">
        <v>260940</v>
      </c>
      <c r="P23" s="266">
        <v>251132</v>
      </c>
      <c r="Q23" s="266">
        <v>9808</v>
      </c>
      <c r="R23" s="267">
        <v>0.962412815206561</v>
      </c>
      <c r="S23" s="267">
        <v>0.935681050998996</v>
      </c>
      <c r="T23" s="267">
        <v>0.954505533110838</v>
      </c>
      <c r="U23" s="267">
        <v>0.936665230504093</v>
      </c>
      <c r="V23" s="295">
        <v>-0.0188244821118414</v>
      </c>
      <c r="W23" s="271">
        <v>63059</v>
      </c>
      <c r="X23" s="271">
        <v>60245</v>
      </c>
      <c r="Y23" s="271">
        <v>58562</v>
      </c>
      <c r="Z23" s="271">
        <v>56355</v>
      </c>
      <c r="AA23" s="268">
        <v>0.955375124883046</v>
      </c>
      <c r="AB23" s="268">
        <v>0.962313445579044</v>
      </c>
      <c r="AC23" s="295">
        <v>-0.00693832069599842</v>
      </c>
      <c r="AD23" s="272"/>
      <c r="AE23" s="274"/>
      <c r="AF23" s="223"/>
      <c r="AG23" s="223"/>
    </row>
    <row r="24" spans="1:33">
      <c r="A24" s="292" t="s">
        <v>25</v>
      </c>
      <c r="B24" s="293" t="s">
        <v>3248</v>
      </c>
      <c r="C24" s="293" t="s">
        <v>3249</v>
      </c>
      <c r="D24" s="293" t="s">
        <v>3250</v>
      </c>
      <c r="E24" s="263">
        <v>0</v>
      </c>
      <c r="F24" s="266">
        <v>0</v>
      </c>
      <c r="G24" s="266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94">
        <v>0.93</v>
      </c>
      <c r="O24" s="266">
        <v>0</v>
      </c>
      <c r="P24" s="266">
        <v>0</v>
      </c>
      <c r="Q24" s="266">
        <v>0</v>
      </c>
      <c r="R24" s="267">
        <v>0</v>
      </c>
      <c r="S24" s="267">
        <v>0</v>
      </c>
      <c r="T24" s="267">
        <v>0</v>
      </c>
      <c r="U24" s="267">
        <v>0</v>
      </c>
      <c r="V24" s="295">
        <v>0</v>
      </c>
      <c r="W24" s="271">
        <v>0</v>
      </c>
      <c r="X24" s="271">
        <v>0</v>
      </c>
      <c r="Y24" s="271">
        <v>0</v>
      </c>
      <c r="Z24" s="271">
        <v>0</v>
      </c>
      <c r="AA24" s="268">
        <v>0</v>
      </c>
      <c r="AB24" s="268">
        <v>0</v>
      </c>
      <c r="AC24" s="295">
        <v>0</v>
      </c>
      <c r="AD24" s="272"/>
      <c r="AE24" s="274"/>
      <c r="AF24" s="223"/>
      <c r="AG24" s="223"/>
    </row>
    <row r="25" spans="1:33">
      <c r="A25" s="292" t="s">
        <v>25</v>
      </c>
      <c r="B25" s="293" t="s">
        <v>3248</v>
      </c>
      <c r="C25" s="293" t="s">
        <v>3251</v>
      </c>
      <c r="D25" s="293" t="s">
        <v>3252</v>
      </c>
      <c r="E25" s="263">
        <v>0</v>
      </c>
      <c r="F25" s="266">
        <v>0</v>
      </c>
      <c r="G25" s="266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94">
        <v>0.93</v>
      </c>
      <c r="O25" s="266">
        <v>0</v>
      </c>
      <c r="P25" s="266">
        <v>0</v>
      </c>
      <c r="Q25" s="266">
        <v>0</v>
      </c>
      <c r="R25" s="267">
        <v>0</v>
      </c>
      <c r="S25" s="267">
        <v>0</v>
      </c>
      <c r="T25" s="267">
        <v>0</v>
      </c>
      <c r="U25" s="267">
        <v>0</v>
      </c>
      <c r="V25" s="295">
        <v>0</v>
      </c>
      <c r="W25" s="271">
        <v>0</v>
      </c>
      <c r="X25" s="271">
        <v>0</v>
      </c>
      <c r="Y25" s="271">
        <v>0</v>
      </c>
      <c r="Z25" s="271">
        <v>0</v>
      </c>
      <c r="AA25" s="268">
        <v>0</v>
      </c>
      <c r="AB25" s="268">
        <v>0</v>
      </c>
      <c r="AC25" s="295">
        <v>0</v>
      </c>
      <c r="AD25" s="272"/>
      <c r="AE25" s="274"/>
      <c r="AF25" s="223"/>
      <c r="AG25" s="223"/>
    </row>
    <row r="26" spans="1:33">
      <c r="A26" s="292" t="s">
        <v>25</v>
      </c>
      <c r="B26" s="293" t="s">
        <v>3248</v>
      </c>
      <c r="C26" s="293" t="s">
        <v>3253</v>
      </c>
      <c r="D26" s="293" t="s">
        <v>3254</v>
      </c>
      <c r="E26" s="263">
        <v>0</v>
      </c>
      <c r="F26" s="266">
        <v>0</v>
      </c>
      <c r="G26" s="266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94">
        <v>0.93</v>
      </c>
      <c r="O26" s="266">
        <v>0</v>
      </c>
      <c r="P26" s="266">
        <v>0</v>
      </c>
      <c r="Q26" s="266">
        <v>0</v>
      </c>
      <c r="R26" s="267">
        <v>0</v>
      </c>
      <c r="S26" s="267">
        <v>0</v>
      </c>
      <c r="T26" s="267">
        <v>0</v>
      </c>
      <c r="U26" s="267">
        <v>0</v>
      </c>
      <c r="V26" s="295">
        <v>0</v>
      </c>
      <c r="W26" s="271">
        <v>0</v>
      </c>
      <c r="X26" s="271">
        <v>0</v>
      </c>
      <c r="Y26" s="271">
        <v>0</v>
      </c>
      <c r="Z26" s="271">
        <v>0</v>
      </c>
      <c r="AA26" s="268">
        <v>0</v>
      </c>
      <c r="AB26" s="268">
        <v>0</v>
      </c>
      <c r="AC26" s="295">
        <v>0</v>
      </c>
      <c r="AD26" s="272"/>
      <c r="AE26" s="274"/>
      <c r="AF26" s="223"/>
      <c r="AG26" s="223"/>
    </row>
    <row r="27" spans="1:33">
      <c r="A27" s="292" t="s">
        <v>25</v>
      </c>
      <c r="B27" s="293" t="s">
        <v>3248</v>
      </c>
      <c r="C27" s="293" t="s">
        <v>3255</v>
      </c>
      <c r="D27" s="293" t="s">
        <v>3256</v>
      </c>
      <c r="E27" s="263">
        <v>0</v>
      </c>
      <c r="F27" s="266">
        <v>0</v>
      </c>
      <c r="G27" s="266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94">
        <v>0.93</v>
      </c>
      <c r="O27" s="266">
        <v>0</v>
      </c>
      <c r="P27" s="266">
        <v>0</v>
      </c>
      <c r="Q27" s="266">
        <v>0</v>
      </c>
      <c r="R27" s="267">
        <v>0</v>
      </c>
      <c r="S27" s="267">
        <v>0</v>
      </c>
      <c r="T27" s="267">
        <v>0</v>
      </c>
      <c r="U27" s="267">
        <v>0</v>
      </c>
      <c r="V27" s="295">
        <v>0</v>
      </c>
      <c r="W27" s="271">
        <v>0</v>
      </c>
      <c r="X27" s="271">
        <v>0</v>
      </c>
      <c r="Y27" s="271">
        <v>0</v>
      </c>
      <c r="Z27" s="271">
        <v>0</v>
      </c>
      <c r="AA27" s="268">
        <v>0</v>
      </c>
      <c r="AB27" s="268">
        <v>0</v>
      </c>
      <c r="AC27" s="295">
        <v>0</v>
      </c>
      <c r="AD27" s="272"/>
      <c r="AE27" s="274"/>
      <c r="AF27" s="223"/>
      <c r="AG27" s="223"/>
    </row>
    <row r="28" spans="1:33">
      <c r="A28" s="292" t="s">
        <v>25</v>
      </c>
      <c r="B28" s="293" t="s">
        <v>3248</v>
      </c>
      <c r="C28" s="293" t="s">
        <v>59</v>
      </c>
      <c r="D28" s="293" t="s">
        <v>60</v>
      </c>
      <c r="E28" s="263">
        <v>14514</v>
      </c>
      <c r="F28" s="266">
        <v>13192</v>
      </c>
      <c r="G28" s="266">
        <v>1322</v>
      </c>
      <c r="H28" s="264">
        <v>6600</v>
      </c>
      <c r="I28" s="264">
        <v>6003</v>
      </c>
      <c r="J28" s="264">
        <v>597</v>
      </c>
      <c r="K28" s="264">
        <v>11976</v>
      </c>
      <c r="L28" s="264">
        <v>10858</v>
      </c>
      <c r="M28" s="264">
        <v>1118</v>
      </c>
      <c r="N28" s="294">
        <v>0.93</v>
      </c>
      <c r="O28" s="266">
        <v>350797</v>
      </c>
      <c r="P28" s="266">
        <v>323930</v>
      </c>
      <c r="Q28" s="266">
        <v>26867</v>
      </c>
      <c r="R28" s="267">
        <v>0.923411545708772</v>
      </c>
      <c r="S28" s="267">
        <v>0.908915529833264</v>
      </c>
      <c r="T28" s="267">
        <v>0.909545454545455</v>
      </c>
      <c r="U28" s="267">
        <v>0.906646626586506</v>
      </c>
      <c r="V28" s="295">
        <v>-0.000629924712190144</v>
      </c>
      <c r="W28" s="271">
        <v>79375</v>
      </c>
      <c r="X28" s="271">
        <v>72655</v>
      </c>
      <c r="Y28" s="271">
        <v>75324</v>
      </c>
      <c r="Z28" s="271">
        <v>69870</v>
      </c>
      <c r="AA28" s="268">
        <v>0.915338582677165</v>
      </c>
      <c r="AB28" s="268">
        <v>0.927592799107854</v>
      </c>
      <c r="AC28" s="295">
        <v>-0.0122542164306887</v>
      </c>
      <c r="AD28" s="272"/>
      <c r="AE28" s="274"/>
      <c r="AF28" s="223"/>
      <c r="AG28" s="223"/>
    </row>
    <row r="29" spans="1:33">
      <c r="A29" s="292" t="s">
        <v>25</v>
      </c>
      <c r="B29" s="293" t="s">
        <v>3248</v>
      </c>
      <c r="C29" s="293" t="s">
        <v>63</v>
      </c>
      <c r="D29" s="293" t="s">
        <v>64</v>
      </c>
      <c r="E29" s="263">
        <v>11184</v>
      </c>
      <c r="F29" s="266">
        <v>10328</v>
      </c>
      <c r="G29" s="266">
        <v>856</v>
      </c>
      <c r="H29" s="264">
        <v>5418</v>
      </c>
      <c r="I29" s="264">
        <v>4987</v>
      </c>
      <c r="J29" s="264">
        <v>431</v>
      </c>
      <c r="K29" s="264">
        <v>8886</v>
      </c>
      <c r="L29" s="264">
        <v>8110</v>
      </c>
      <c r="M29" s="264">
        <v>776</v>
      </c>
      <c r="N29" s="294">
        <v>0.93</v>
      </c>
      <c r="O29" s="266">
        <v>273301</v>
      </c>
      <c r="P29" s="266">
        <v>256540</v>
      </c>
      <c r="Q29" s="266">
        <v>16761</v>
      </c>
      <c r="R29" s="267">
        <v>0.938672013640638</v>
      </c>
      <c r="S29" s="267">
        <v>0.92346208869814</v>
      </c>
      <c r="T29" s="267">
        <v>0.920450350682909</v>
      </c>
      <c r="U29" s="267">
        <v>0.91267161827594</v>
      </c>
      <c r="V29" s="295">
        <v>0.00301173801523136</v>
      </c>
      <c r="W29" s="271">
        <v>61629</v>
      </c>
      <c r="X29" s="271">
        <v>57501</v>
      </c>
      <c r="Y29" s="271">
        <v>60326</v>
      </c>
      <c r="Z29" s="271">
        <v>56363</v>
      </c>
      <c r="AA29" s="268">
        <v>0.933018546463516</v>
      </c>
      <c r="AB29" s="268">
        <v>0.934306932334317</v>
      </c>
      <c r="AC29" s="295">
        <v>-0.00128838587080127</v>
      </c>
      <c r="AD29" s="272"/>
      <c r="AE29" s="274"/>
      <c r="AF29" s="223"/>
      <c r="AG29" s="223"/>
    </row>
    <row r="30" spans="1:33">
      <c r="A30" s="292" t="s">
        <v>25</v>
      </c>
      <c r="B30" s="293" t="s">
        <v>3248</v>
      </c>
      <c r="C30" s="293" t="s">
        <v>61</v>
      </c>
      <c r="D30" s="293" t="s">
        <v>62</v>
      </c>
      <c r="E30" s="263">
        <v>11579</v>
      </c>
      <c r="F30" s="266">
        <v>10780</v>
      </c>
      <c r="G30" s="266">
        <v>799</v>
      </c>
      <c r="H30" s="264">
        <v>5425</v>
      </c>
      <c r="I30" s="264">
        <v>5021</v>
      </c>
      <c r="J30" s="264">
        <v>404</v>
      </c>
      <c r="K30" s="264">
        <v>9570</v>
      </c>
      <c r="L30" s="264">
        <v>8864</v>
      </c>
      <c r="M30" s="264">
        <v>706</v>
      </c>
      <c r="N30" s="294">
        <v>0.93</v>
      </c>
      <c r="O30" s="266">
        <v>276574</v>
      </c>
      <c r="P30" s="266">
        <v>261471</v>
      </c>
      <c r="Q30" s="266">
        <v>15103</v>
      </c>
      <c r="R30" s="267">
        <v>0.945392553168411</v>
      </c>
      <c r="S30" s="267">
        <v>0.930995768201054</v>
      </c>
      <c r="T30" s="267">
        <v>0.925529953917051</v>
      </c>
      <c r="U30" s="267">
        <v>0.926227795193312</v>
      </c>
      <c r="V30" s="295">
        <v>0.00546581428400295</v>
      </c>
      <c r="W30" s="271">
        <v>61739</v>
      </c>
      <c r="X30" s="271">
        <v>58060</v>
      </c>
      <c r="Y30" s="271">
        <v>58537</v>
      </c>
      <c r="Z30" s="271">
        <v>55668</v>
      </c>
      <c r="AA30" s="268">
        <v>0.94041043748684</v>
      </c>
      <c r="AB30" s="268">
        <v>0.950988263833131</v>
      </c>
      <c r="AC30" s="295">
        <v>-0.0105778263462915</v>
      </c>
      <c r="AD30" s="272"/>
      <c r="AE30" s="274"/>
      <c r="AF30" s="223"/>
      <c r="AG30" s="223"/>
    </row>
    <row r="31" spans="1:33">
      <c r="A31" s="292" t="s">
        <v>25</v>
      </c>
      <c r="B31" s="293" t="s">
        <v>3248</v>
      </c>
      <c r="C31" s="293" t="s">
        <v>65</v>
      </c>
      <c r="D31" s="293" t="s">
        <v>66</v>
      </c>
      <c r="E31" s="263">
        <v>8956</v>
      </c>
      <c r="F31" s="266">
        <v>8486</v>
      </c>
      <c r="G31" s="266">
        <v>470</v>
      </c>
      <c r="H31" s="264">
        <v>4342</v>
      </c>
      <c r="I31" s="264">
        <v>4113</v>
      </c>
      <c r="J31" s="264">
        <v>229</v>
      </c>
      <c r="K31" s="264">
        <v>7361</v>
      </c>
      <c r="L31" s="264">
        <v>6982</v>
      </c>
      <c r="M31" s="264">
        <v>379</v>
      </c>
      <c r="N31" s="294">
        <v>0.93</v>
      </c>
      <c r="O31" s="266">
        <v>213180</v>
      </c>
      <c r="P31" s="266">
        <v>205734</v>
      </c>
      <c r="Q31" s="266">
        <v>7446</v>
      </c>
      <c r="R31" s="267">
        <v>0.965071770334928</v>
      </c>
      <c r="S31" s="267">
        <v>0.947521214828048</v>
      </c>
      <c r="T31" s="267">
        <v>0.947259327498848</v>
      </c>
      <c r="U31" s="267">
        <v>0.948512430376308</v>
      </c>
      <c r="V31" s="295">
        <v>0.000261887329199739</v>
      </c>
      <c r="W31" s="271">
        <v>48398</v>
      </c>
      <c r="X31" s="271">
        <v>46362</v>
      </c>
      <c r="Y31" s="271">
        <v>45800</v>
      </c>
      <c r="Z31" s="271">
        <v>44133</v>
      </c>
      <c r="AA31" s="268">
        <v>0.957932145956444</v>
      </c>
      <c r="AB31" s="268">
        <v>0.963602620087336</v>
      </c>
      <c r="AC31" s="295">
        <v>-0.00567047413089172</v>
      </c>
      <c r="AD31" s="272"/>
      <c r="AE31" s="274"/>
      <c r="AF31" s="223"/>
      <c r="AG31" s="223"/>
    </row>
    <row r="32" spans="1:33">
      <c r="A32" s="292" t="s">
        <v>25</v>
      </c>
      <c r="B32" s="293" t="s">
        <v>3248</v>
      </c>
      <c r="C32" s="293" t="s">
        <v>57</v>
      </c>
      <c r="D32" s="293" t="s">
        <v>58</v>
      </c>
      <c r="E32" s="263">
        <v>20599</v>
      </c>
      <c r="F32" s="266">
        <v>19222</v>
      </c>
      <c r="G32" s="266">
        <v>1377</v>
      </c>
      <c r="H32" s="264">
        <v>10710</v>
      </c>
      <c r="I32" s="264">
        <v>10643</v>
      </c>
      <c r="J32" s="264">
        <v>67</v>
      </c>
      <c r="K32" s="264">
        <v>14087</v>
      </c>
      <c r="L32" s="264">
        <v>13963</v>
      </c>
      <c r="M32" s="264">
        <v>124</v>
      </c>
      <c r="N32" s="294">
        <v>0.93</v>
      </c>
      <c r="O32" s="266">
        <v>466436</v>
      </c>
      <c r="P32" s="266">
        <v>452245</v>
      </c>
      <c r="Q32" s="266">
        <v>14191</v>
      </c>
      <c r="R32" s="267">
        <v>0.969575675976983</v>
      </c>
      <c r="S32" s="267">
        <v>0.933152094761882</v>
      </c>
      <c r="T32" s="267">
        <v>0.9937441643324</v>
      </c>
      <c r="U32" s="267">
        <v>0.991197558032228</v>
      </c>
      <c r="V32" s="295">
        <v>-0.060592069570518</v>
      </c>
      <c r="W32" s="271">
        <v>108390</v>
      </c>
      <c r="X32" s="271">
        <v>106240</v>
      </c>
      <c r="Y32" s="271">
        <v>102431</v>
      </c>
      <c r="Z32" s="271">
        <v>99515</v>
      </c>
      <c r="AA32" s="268">
        <v>0.980164221791678</v>
      </c>
      <c r="AB32" s="268">
        <v>0.971532055725318</v>
      </c>
      <c r="AC32" s="295">
        <v>0.00863216606636064</v>
      </c>
      <c r="AD32" s="272"/>
      <c r="AE32" s="274"/>
      <c r="AF32" s="223"/>
      <c r="AG32" s="223"/>
    </row>
    <row r="33" spans="1:33">
      <c r="A33" s="292" t="s">
        <v>25</v>
      </c>
      <c r="B33" s="293" t="s">
        <v>3248</v>
      </c>
      <c r="C33" s="293" t="s">
        <v>67</v>
      </c>
      <c r="D33" s="293" t="s">
        <v>68</v>
      </c>
      <c r="E33" s="263">
        <v>6983</v>
      </c>
      <c r="F33" s="266">
        <v>6702</v>
      </c>
      <c r="G33" s="266">
        <v>281</v>
      </c>
      <c r="H33" s="264">
        <v>2261</v>
      </c>
      <c r="I33" s="264">
        <v>2182</v>
      </c>
      <c r="J33" s="264">
        <v>79</v>
      </c>
      <c r="K33" s="264">
        <v>5171</v>
      </c>
      <c r="L33" s="264">
        <v>4968</v>
      </c>
      <c r="M33" s="264">
        <v>203</v>
      </c>
      <c r="N33" s="294">
        <v>0.93</v>
      </c>
      <c r="O33" s="266">
        <v>145115</v>
      </c>
      <c r="P33" s="266">
        <v>141128</v>
      </c>
      <c r="Q33" s="266">
        <v>3987</v>
      </c>
      <c r="R33" s="267">
        <v>0.972525238603866</v>
      </c>
      <c r="S33" s="267">
        <v>0.959759415723901</v>
      </c>
      <c r="T33" s="267">
        <v>0.965059708093764</v>
      </c>
      <c r="U33" s="267">
        <v>0.960742602978147</v>
      </c>
      <c r="V33" s="295">
        <v>-0.00530029236986296</v>
      </c>
      <c r="W33" s="271">
        <v>33358</v>
      </c>
      <c r="X33" s="271">
        <v>32296</v>
      </c>
      <c r="Y33" s="271">
        <v>31327</v>
      </c>
      <c r="Z33" s="271">
        <v>30449</v>
      </c>
      <c r="AA33" s="268">
        <v>0.968163558966365</v>
      </c>
      <c r="AB33" s="268">
        <v>0.971973058384141</v>
      </c>
      <c r="AC33" s="295">
        <v>-0.00380949941777664</v>
      </c>
      <c r="AD33" s="272"/>
      <c r="AE33" s="274"/>
      <c r="AF33" s="223"/>
      <c r="AG33" s="223"/>
    </row>
    <row r="34" spans="1:33">
      <c r="A34" s="292" t="s">
        <v>25</v>
      </c>
      <c r="B34" s="293" t="s">
        <v>3248</v>
      </c>
      <c r="C34" s="293" t="s">
        <v>69</v>
      </c>
      <c r="D34" s="293" t="s">
        <v>70</v>
      </c>
      <c r="E34" s="263">
        <v>12658</v>
      </c>
      <c r="F34" s="266">
        <v>12176</v>
      </c>
      <c r="G34" s="266">
        <v>482</v>
      </c>
      <c r="H34" s="264">
        <v>7572</v>
      </c>
      <c r="I34" s="264">
        <v>7484</v>
      </c>
      <c r="J34" s="264">
        <v>88</v>
      </c>
      <c r="K34" s="264">
        <v>9866</v>
      </c>
      <c r="L34" s="264">
        <v>9692</v>
      </c>
      <c r="M34" s="264">
        <v>174</v>
      </c>
      <c r="N34" s="294">
        <v>0.93</v>
      </c>
      <c r="O34" s="266">
        <v>241267</v>
      </c>
      <c r="P34" s="266">
        <v>236776</v>
      </c>
      <c r="Q34" s="266">
        <v>4491</v>
      </c>
      <c r="R34" s="267">
        <v>0.981385767635027</v>
      </c>
      <c r="S34" s="267">
        <v>0.961921314583662</v>
      </c>
      <c r="T34" s="267">
        <v>0.98837823560486</v>
      </c>
      <c r="U34" s="267">
        <v>0.982363673221164</v>
      </c>
      <c r="V34" s="295">
        <v>-0.0264569210211976</v>
      </c>
      <c r="W34" s="271">
        <v>72546</v>
      </c>
      <c r="X34" s="271">
        <v>71191</v>
      </c>
      <c r="Y34" s="271">
        <v>59527</v>
      </c>
      <c r="Z34" s="271">
        <v>58714</v>
      </c>
      <c r="AA34" s="268">
        <v>0.981322195572464</v>
      </c>
      <c r="AB34" s="268">
        <v>0.986342332051002</v>
      </c>
      <c r="AC34" s="295">
        <v>-0.00502013647853772</v>
      </c>
      <c r="AD34" s="272"/>
      <c r="AE34" s="274"/>
      <c r="AF34" s="223"/>
      <c r="AG34" s="223"/>
    </row>
    <row r="35" spans="1:33">
      <c r="A35" s="292" t="s">
        <v>25</v>
      </c>
      <c r="B35" s="293" t="s">
        <v>3257</v>
      </c>
      <c r="C35" s="293" t="s">
        <v>3258</v>
      </c>
      <c r="D35" s="293" t="s">
        <v>3259</v>
      </c>
      <c r="E35" s="263">
        <v>0</v>
      </c>
      <c r="F35" s="266">
        <v>0</v>
      </c>
      <c r="G35" s="266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94">
        <v>0.93</v>
      </c>
      <c r="O35" s="266">
        <v>0</v>
      </c>
      <c r="P35" s="266">
        <v>0</v>
      </c>
      <c r="Q35" s="266">
        <v>0</v>
      </c>
      <c r="R35" s="267">
        <v>0</v>
      </c>
      <c r="S35" s="267">
        <v>0</v>
      </c>
      <c r="T35" s="267">
        <v>0</v>
      </c>
      <c r="U35" s="267">
        <v>0</v>
      </c>
      <c r="V35" s="295">
        <v>0</v>
      </c>
      <c r="W35" s="271">
        <v>0</v>
      </c>
      <c r="X35" s="271">
        <v>0</v>
      </c>
      <c r="Y35" s="271">
        <v>0</v>
      </c>
      <c r="Z35" s="271">
        <v>0</v>
      </c>
      <c r="AA35" s="268">
        <v>0</v>
      </c>
      <c r="AB35" s="268">
        <v>0</v>
      </c>
      <c r="AC35" s="295">
        <v>0</v>
      </c>
      <c r="AD35" s="272"/>
      <c r="AE35" s="274"/>
      <c r="AF35" s="223"/>
      <c r="AG35" s="223"/>
    </row>
    <row r="36" spans="1:33">
      <c r="A36" s="292" t="s">
        <v>25</v>
      </c>
      <c r="B36" s="293" t="s">
        <v>3257</v>
      </c>
      <c r="C36" s="293" t="s">
        <v>3260</v>
      </c>
      <c r="D36" s="293" t="s">
        <v>3261</v>
      </c>
      <c r="E36" s="263">
        <v>0</v>
      </c>
      <c r="F36" s="266">
        <v>0</v>
      </c>
      <c r="G36" s="266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94">
        <v>0.93</v>
      </c>
      <c r="O36" s="266">
        <v>0</v>
      </c>
      <c r="P36" s="266">
        <v>0</v>
      </c>
      <c r="Q36" s="266">
        <v>0</v>
      </c>
      <c r="R36" s="267">
        <v>0</v>
      </c>
      <c r="S36" s="267">
        <v>0</v>
      </c>
      <c r="T36" s="267">
        <v>0</v>
      </c>
      <c r="U36" s="267">
        <v>0</v>
      </c>
      <c r="V36" s="295">
        <v>0</v>
      </c>
      <c r="W36" s="271">
        <v>0</v>
      </c>
      <c r="X36" s="271">
        <v>0</v>
      </c>
      <c r="Y36" s="271">
        <v>0</v>
      </c>
      <c r="Z36" s="271">
        <v>0</v>
      </c>
      <c r="AA36" s="268">
        <v>0</v>
      </c>
      <c r="AB36" s="268">
        <v>0</v>
      </c>
      <c r="AC36" s="295">
        <v>0</v>
      </c>
      <c r="AD36" s="272"/>
      <c r="AE36" s="274"/>
      <c r="AF36" s="223"/>
      <c r="AG36" s="223"/>
    </row>
    <row r="37" spans="1:33">
      <c r="A37" s="292" t="s">
        <v>25</v>
      </c>
      <c r="B37" s="293" t="s">
        <v>3257</v>
      </c>
      <c r="C37" s="293" t="s">
        <v>3262</v>
      </c>
      <c r="D37" s="293" t="s">
        <v>3263</v>
      </c>
      <c r="E37" s="263">
        <v>0</v>
      </c>
      <c r="F37" s="266">
        <v>0</v>
      </c>
      <c r="G37" s="266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94">
        <v>0.93</v>
      </c>
      <c r="O37" s="266">
        <v>0</v>
      </c>
      <c r="P37" s="266">
        <v>0</v>
      </c>
      <c r="Q37" s="266">
        <v>0</v>
      </c>
      <c r="R37" s="267">
        <v>0</v>
      </c>
      <c r="S37" s="267">
        <v>0</v>
      </c>
      <c r="T37" s="267">
        <v>0</v>
      </c>
      <c r="U37" s="267">
        <v>0</v>
      </c>
      <c r="V37" s="295">
        <v>0</v>
      </c>
      <c r="W37" s="271">
        <v>0</v>
      </c>
      <c r="X37" s="271">
        <v>0</v>
      </c>
      <c r="Y37" s="271">
        <v>0</v>
      </c>
      <c r="Z37" s="271">
        <v>0</v>
      </c>
      <c r="AA37" s="268">
        <v>0</v>
      </c>
      <c r="AB37" s="268">
        <v>0</v>
      </c>
      <c r="AC37" s="295">
        <v>0</v>
      </c>
      <c r="AD37" s="272"/>
      <c r="AE37" s="274"/>
      <c r="AF37" s="223"/>
      <c r="AG37" s="223"/>
    </row>
    <row r="38" spans="1:33">
      <c r="A38" s="292" t="s">
        <v>25</v>
      </c>
      <c r="B38" s="293" t="s">
        <v>3257</v>
      </c>
      <c r="C38" s="293" t="s">
        <v>3264</v>
      </c>
      <c r="D38" s="293" t="s">
        <v>3265</v>
      </c>
      <c r="E38" s="263">
        <v>0</v>
      </c>
      <c r="F38" s="266">
        <v>0</v>
      </c>
      <c r="G38" s="266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94">
        <v>0.93</v>
      </c>
      <c r="O38" s="266">
        <v>0</v>
      </c>
      <c r="P38" s="266">
        <v>0</v>
      </c>
      <c r="Q38" s="266">
        <v>0</v>
      </c>
      <c r="R38" s="267">
        <v>0</v>
      </c>
      <c r="S38" s="267">
        <v>0</v>
      </c>
      <c r="T38" s="267">
        <v>0</v>
      </c>
      <c r="U38" s="267">
        <v>0</v>
      </c>
      <c r="V38" s="295">
        <v>0</v>
      </c>
      <c r="W38" s="271">
        <v>0</v>
      </c>
      <c r="X38" s="271">
        <v>0</v>
      </c>
      <c r="Y38" s="271">
        <v>0</v>
      </c>
      <c r="Z38" s="271">
        <v>0</v>
      </c>
      <c r="AA38" s="268">
        <v>0</v>
      </c>
      <c r="AB38" s="268">
        <v>0</v>
      </c>
      <c r="AC38" s="295">
        <v>0</v>
      </c>
      <c r="AD38" s="272"/>
      <c r="AE38" s="274"/>
      <c r="AF38" s="223"/>
      <c r="AG38" s="223"/>
    </row>
    <row r="39" spans="1:33">
      <c r="A39" s="292" t="s">
        <v>25</v>
      </c>
      <c r="B39" s="293" t="s">
        <v>3257</v>
      </c>
      <c r="C39" s="293" t="s">
        <v>73</v>
      </c>
      <c r="D39" s="293" t="s">
        <v>74</v>
      </c>
      <c r="E39" s="263">
        <v>12425</v>
      </c>
      <c r="F39" s="266">
        <v>11917</v>
      </c>
      <c r="G39" s="266">
        <v>508</v>
      </c>
      <c r="H39" s="264">
        <v>5375</v>
      </c>
      <c r="I39" s="264">
        <v>5138</v>
      </c>
      <c r="J39" s="264">
        <v>237</v>
      </c>
      <c r="K39" s="264">
        <v>9382</v>
      </c>
      <c r="L39" s="264">
        <v>7567</v>
      </c>
      <c r="M39" s="264">
        <v>1815</v>
      </c>
      <c r="N39" s="294">
        <v>0.93</v>
      </c>
      <c r="O39" s="266">
        <v>277381</v>
      </c>
      <c r="P39" s="266">
        <v>257342</v>
      </c>
      <c r="Q39" s="266">
        <v>20039</v>
      </c>
      <c r="R39" s="267">
        <v>0.927756407252119</v>
      </c>
      <c r="S39" s="267">
        <v>0.959114688128773</v>
      </c>
      <c r="T39" s="267">
        <v>0.955906976744186</v>
      </c>
      <c r="U39" s="267">
        <v>0.806544446813046</v>
      </c>
      <c r="V39" s="295">
        <v>0.00320771138458664</v>
      </c>
      <c r="W39" s="271">
        <v>64086</v>
      </c>
      <c r="X39" s="271">
        <v>59374</v>
      </c>
      <c r="Y39" s="271">
        <v>59054</v>
      </c>
      <c r="Z39" s="271">
        <v>55081</v>
      </c>
      <c r="AA39" s="268">
        <v>0.926473800830135</v>
      </c>
      <c r="AB39" s="268">
        <v>0.932722592881092</v>
      </c>
      <c r="AC39" s="295">
        <v>-0.0062487920509573</v>
      </c>
      <c r="AD39" s="272"/>
      <c r="AE39" s="274"/>
      <c r="AF39" s="223"/>
      <c r="AG39" s="223"/>
    </row>
    <row r="40" spans="1:33">
      <c r="A40" s="292" t="s">
        <v>25</v>
      </c>
      <c r="B40" s="293" t="s">
        <v>3257</v>
      </c>
      <c r="C40" s="293" t="s">
        <v>77</v>
      </c>
      <c r="D40" s="293" t="s">
        <v>78</v>
      </c>
      <c r="E40" s="263">
        <v>9225</v>
      </c>
      <c r="F40" s="266">
        <v>8538</v>
      </c>
      <c r="G40" s="266">
        <v>687</v>
      </c>
      <c r="H40" s="264">
        <v>4412</v>
      </c>
      <c r="I40" s="264">
        <v>4186</v>
      </c>
      <c r="J40" s="264">
        <v>226</v>
      </c>
      <c r="K40" s="264">
        <v>6570</v>
      </c>
      <c r="L40" s="264">
        <v>5955</v>
      </c>
      <c r="M40" s="264">
        <v>615</v>
      </c>
      <c r="N40" s="294">
        <v>0.93</v>
      </c>
      <c r="O40" s="266">
        <v>201285</v>
      </c>
      <c r="P40" s="266">
        <v>192283</v>
      </c>
      <c r="Q40" s="266">
        <v>9002</v>
      </c>
      <c r="R40" s="267">
        <v>0.95527734307077</v>
      </c>
      <c r="S40" s="267">
        <v>0.925528455284553</v>
      </c>
      <c r="T40" s="267">
        <v>0.948776065276519</v>
      </c>
      <c r="U40" s="267">
        <v>0.906392694063927</v>
      </c>
      <c r="V40" s="295">
        <v>-0.0232476099919657</v>
      </c>
      <c r="W40" s="271">
        <v>45377</v>
      </c>
      <c r="X40" s="271">
        <v>42926</v>
      </c>
      <c r="Y40" s="271">
        <v>45630</v>
      </c>
      <c r="Z40" s="271">
        <v>43655</v>
      </c>
      <c r="AA40" s="268">
        <v>0.945985851863279</v>
      </c>
      <c r="AB40" s="268">
        <v>0.956717072101687</v>
      </c>
      <c r="AC40" s="295">
        <v>-0.0107312202384087</v>
      </c>
      <c r="AD40" s="272"/>
      <c r="AE40" s="274"/>
      <c r="AF40" s="223"/>
      <c r="AG40" s="223"/>
    </row>
    <row r="41" spans="1:33">
      <c r="A41" s="292" t="s">
        <v>25</v>
      </c>
      <c r="B41" s="293" t="s">
        <v>3257</v>
      </c>
      <c r="C41" s="293" t="s">
        <v>71</v>
      </c>
      <c r="D41" s="293" t="s">
        <v>72</v>
      </c>
      <c r="E41" s="263">
        <v>6798</v>
      </c>
      <c r="F41" s="266">
        <v>6349</v>
      </c>
      <c r="G41" s="266">
        <v>449</v>
      </c>
      <c r="H41" s="264">
        <v>3014</v>
      </c>
      <c r="I41" s="264">
        <v>2817</v>
      </c>
      <c r="J41" s="264">
        <v>197</v>
      </c>
      <c r="K41" s="264">
        <v>5554</v>
      </c>
      <c r="L41" s="264">
        <v>5239</v>
      </c>
      <c r="M41" s="264">
        <v>315</v>
      </c>
      <c r="N41" s="294">
        <v>0.93</v>
      </c>
      <c r="O41" s="266">
        <v>160140</v>
      </c>
      <c r="P41" s="266">
        <v>152874</v>
      </c>
      <c r="Q41" s="266">
        <v>7266</v>
      </c>
      <c r="R41" s="267">
        <v>0.954627201198951</v>
      </c>
      <c r="S41" s="267">
        <v>0.933951162106502</v>
      </c>
      <c r="T41" s="267">
        <v>0.934638354346384</v>
      </c>
      <c r="U41" s="267">
        <v>0.943284119553475</v>
      </c>
      <c r="V41" s="295">
        <v>-0.000687192239881673</v>
      </c>
      <c r="W41" s="271">
        <v>36026</v>
      </c>
      <c r="X41" s="271">
        <v>34204</v>
      </c>
      <c r="Y41" s="271">
        <v>34088</v>
      </c>
      <c r="Z41" s="271">
        <v>32619</v>
      </c>
      <c r="AA41" s="268">
        <v>0.949425414978071</v>
      </c>
      <c r="AB41" s="268">
        <v>0.956905655949308</v>
      </c>
      <c r="AC41" s="295">
        <v>-0.00748024097123623</v>
      </c>
      <c r="AD41" s="272"/>
      <c r="AE41" s="274"/>
      <c r="AF41" s="223"/>
      <c r="AG41" s="223"/>
    </row>
    <row r="42" spans="1:33">
      <c r="A42" s="292" t="s">
        <v>25</v>
      </c>
      <c r="B42" s="293" t="s">
        <v>3257</v>
      </c>
      <c r="C42" s="293" t="s">
        <v>79</v>
      </c>
      <c r="D42" s="293" t="s">
        <v>80</v>
      </c>
      <c r="E42" s="263">
        <v>12208</v>
      </c>
      <c r="F42" s="266">
        <v>11584</v>
      </c>
      <c r="G42" s="266">
        <v>624</v>
      </c>
      <c r="H42" s="264">
        <v>5270</v>
      </c>
      <c r="I42" s="264">
        <v>5018</v>
      </c>
      <c r="J42" s="264">
        <v>252</v>
      </c>
      <c r="K42" s="264">
        <v>9631</v>
      </c>
      <c r="L42" s="264">
        <v>8964</v>
      </c>
      <c r="M42" s="264">
        <v>667</v>
      </c>
      <c r="N42" s="294">
        <v>0.93</v>
      </c>
      <c r="O42" s="266">
        <v>286388</v>
      </c>
      <c r="P42" s="266">
        <v>274265</v>
      </c>
      <c r="Q42" s="266">
        <v>12123</v>
      </c>
      <c r="R42" s="267">
        <v>0.957669315753453</v>
      </c>
      <c r="S42" s="267">
        <v>0.948885976408912</v>
      </c>
      <c r="T42" s="267">
        <v>0.952182163187856</v>
      </c>
      <c r="U42" s="267">
        <v>0.93074447097913</v>
      </c>
      <c r="V42" s="295">
        <v>-0.00329618677894361</v>
      </c>
      <c r="W42" s="271">
        <v>64164</v>
      </c>
      <c r="X42" s="271">
        <v>61122</v>
      </c>
      <c r="Y42" s="271">
        <v>60907</v>
      </c>
      <c r="Z42" s="271">
        <v>58265</v>
      </c>
      <c r="AA42" s="268">
        <v>0.952590237516364</v>
      </c>
      <c r="AB42" s="268">
        <v>0.956622391514933</v>
      </c>
      <c r="AC42" s="295">
        <v>-0.00403215399856827</v>
      </c>
      <c r="AD42" s="272"/>
      <c r="AE42" s="274"/>
      <c r="AF42" s="223"/>
      <c r="AG42" s="223"/>
    </row>
    <row r="43" spans="1:33">
      <c r="A43" s="292" t="s">
        <v>25</v>
      </c>
      <c r="B43" s="293" t="s">
        <v>3257</v>
      </c>
      <c r="C43" s="293" t="s">
        <v>81</v>
      </c>
      <c r="D43" s="293" t="s">
        <v>82</v>
      </c>
      <c r="E43" s="263">
        <v>10959</v>
      </c>
      <c r="F43" s="266">
        <v>10245</v>
      </c>
      <c r="G43" s="266">
        <v>714</v>
      </c>
      <c r="H43" s="264">
        <v>5593</v>
      </c>
      <c r="I43" s="264">
        <v>5458</v>
      </c>
      <c r="J43" s="264">
        <v>135</v>
      </c>
      <c r="K43" s="264">
        <v>8779</v>
      </c>
      <c r="L43" s="264">
        <v>8465</v>
      </c>
      <c r="M43" s="264">
        <v>314</v>
      </c>
      <c r="N43" s="294">
        <v>0.93</v>
      </c>
      <c r="O43" s="266">
        <v>235660</v>
      </c>
      <c r="P43" s="266">
        <v>226925</v>
      </c>
      <c r="Q43" s="266">
        <v>8735</v>
      </c>
      <c r="R43" s="267">
        <v>0.962933887804464</v>
      </c>
      <c r="S43" s="267">
        <v>0.934848070079387</v>
      </c>
      <c r="T43" s="267">
        <v>0.975862685499732</v>
      </c>
      <c r="U43" s="267">
        <v>0.964232828340358</v>
      </c>
      <c r="V43" s="295">
        <v>-0.041014615420345</v>
      </c>
      <c r="W43" s="271">
        <v>59390</v>
      </c>
      <c r="X43" s="271">
        <v>57601</v>
      </c>
      <c r="Y43" s="271">
        <v>54123</v>
      </c>
      <c r="Z43" s="271">
        <v>52885</v>
      </c>
      <c r="AA43" s="268">
        <v>0.969877083684122</v>
      </c>
      <c r="AB43" s="268">
        <v>0.977126175563069</v>
      </c>
      <c r="AC43" s="295">
        <v>-0.0072490918789474</v>
      </c>
      <c r="AD43" s="272"/>
      <c r="AE43" s="274"/>
      <c r="AF43" s="223"/>
      <c r="AG43" s="223"/>
    </row>
    <row r="44" spans="1:33">
      <c r="A44" s="292" t="s">
        <v>25</v>
      </c>
      <c r="B44" s="293" t="s">
        <v>3257</v>
      </c>
      <c r="C44" s="293" t="s">
        <v>75</v>
      </c>
      <c r="D44" s="293" t="s">
        <v>76</v>
      </c>
      <c r="E44" s="263">
        <v>7571</v>
      </c>
      <c r="F44" s="266">
        <v>7182</v>
      </c>
      <c r="G44" s="266">
        <v>389</v>
      </c>
      <c r="H44" s="264">
        <v>3525</v>
      </c>
      <c r="I44" s="264">
        <v>3380</v>
      </c>
      <c r="J44" s="264">
        <v>145</v>
      </c>
      <c r="K44" s="264">
        <v>6174</v>
      </c>
      <c r="L44" s="264">
        <v>5808</v>
      </c>
      <c r="M44" s="264">
        <v>366</v>
      </c>
      <c r="N44" s="294">
        <v>0.93</v>
      </c>
      <c r="O44" s="266">
        <v>175003</v>
      </c>
      <c r="P44" s="266">
        <v>169042</v>
      </c>
      <c r="Q44" s="266">
        <v>5961</v>
      </c>
      <c r="R44" s="267">
        <v>0.965937726781827</v>
      </c>
      <c r="S44" s="267">
        <v>0.948619733192445</v>
      </c>
      <c r="T44" s="267">
        <v>0.95886524822695</v>
      </c>
      <c r="U44" s="267">
        <v>0.940719144800777</v>
      </c>
      <c r="V44" s="295">
        <v>-0.0102455150345055</v>
      </c>
      <c r="W44" s="271">
        <v>40519</v>
      </c>
      <c r="X44" s="271">
        <v>38827</v>
      </c>
      <c r="Y44" s="271">
        <v>38410</v>
      </c>
      <c r="Z44" s="271">
        <v>37054</v>
      </c>
      <c r="AA44" s="268">
        <v>0.958241812483033</v>
      </c>
      <c r="AB44" s="268">
        <v>0.964696693569383</v>
      </c>
      <c r="AC44" s="295">
        <v>-0.00645488108635028</v>
      </c>
      <c r="AD44" s="272"/>
      <c r="AE44" s="274"/>
      <c r="AF44" s="223"/>
      <c r="AG44" s="223"/>
    </row>
    <row r="45" spans="1:33">
      <c r="A45" s="292" t="s">
        <v>25</v>
      </c>
      <c r="B45" s="293" t="s">
        <v>3266</v>
      </c>
      <c r="C45" s="293" t="s">
        <v>174</v>
      </c>
      <c r="D45" s="293" t="s">
        <v>175</v>
      </c>
      <c r="E45" s="263">
        <v>9261</v>
      </c>
      <c r="F45" s="266">
        <v>8908</v>
      </c>
      <c r="G45" s="266">
        <v>353</v>
      </c>
      <c r="H45" s="264">
        <v>4487</v>
      </c>
      <c r="I45" s="264">
        <v>4311</v>
      </c>
      <c r="J45" s="264">
        <v>176</v>
      </c>
      <c r="K45" s="264">
        <v>7536</v>
      </c>
      <c r="L45" s="264">
        <v>7091</v>
      </c>
      <c r="M45" s="264">
        <v>445</v>
      </c>
      <c r="N45" s="294">
        <v>0.93</v>
      </c>
      <c r="O45" s="266">
        <v>213926</v>
      </c>
      <c r="P45" s="266">
        <v>208842</v>
      </c>
      <c r="Q45" s="266">
        <v>5084</v>
      </c>
      <c r="R45" s="267">
        <v>0.976234772771893</v>
      </c>
      <c r="S45" s="267">
        <v>0.961883165964799</v>
      </c>
      <c r="T45" s="267">
        <v>0.960775573880098</v>
      </c>
      <c r="U45" s="267">
        <v>0.940950106157112</v>
      </c>
      <c r="V45" s="295">
        <v>0.00110759208470057</v>
      </c>
      <c r="W45" s="271">
        <v>49787</v>
      </c>
      <c r="X45" s="271">
        <v>48292</v>
      </c>
      <c r="Y45" s="271">
        <v>47254</v>
      </c>
      <c r="Z45" s="271">
        <v>46111</v>
      </c>
      <c r="AA45" s="268">
        <v>0.969972081065338</v>
      </c>
      <c r="AB45" s="268">
        <v>0.975811571507174</v>
      </c>
      <c r="AC45" s="295">
        <v>-0.00583949044183563</v>
      </c>
      <c r="AD45" s="272"/>
      <c r="AE45" s="274"/>
      <c r="AF45" s="223"/>
      <c r="AG45" s="223"/>
    </row>
    <row r="46" spans="1:33">
      <c r="A46" s="292" t="s">
        <v>25</v>
      </c>
      <c r="B46" s="293" t="s">
        <v>3266</v>
      </c>
      <c r="C46" s="293" t="s">
        <v>3267</v>
      </c>
      <c r="D46" s="293" t="s">
        <v>3268</v>
      </c>
      <c r="E46" s="263">
        <v>0</v>
      </c>
      <c r="F46" s="266">
        <v>0</v>
      </c>
      <c r="G46" s="266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94">
        <v>0.93</v>
      </c>
      <c r="O46" s="266">
        <v>0</v>
      </c>
      <c r="P46" s="266">
        <v>0</v>
      </c>
      <c r="Q46" s="266">
        <v>0</v>
      </c>
      <c r="R46" s="267">
        <v>0</v>
      </c>
      <c r="S46" s="267">
        <v>0</v>
      </c>
      <c r="T46" s="267">
        <v>0</v>
      </c>
      <c r="U46" s="267">
        <v>0</v>
      </c>
      <c r="V46" s="295">
        <v>0</v>
      </c>
      <c r="W46" s="271">
        <v>0</v>
      </c>
      <c r="X46" s="271">
        <v>0</v>
      </c>
      <c r="Y46" s="271">
        <v>0</v>
      </c>
      <c r="Z46" s="271">
        <v>0</v>
      </c>
      <c r="AA46" s="268">
        <v>0</v>
      </c>
      <c r="AB46" s="268">
        <v>0</v>
      </c>
      <c r="AC46" s="295">
        <v>0</v>
      </c>
      <c r="AD46" s="272"/>
      <c r="AE46" s="274"/>
      <c r="AF46" s="223"/>
      <c r="AG46" s="223"/>
    </row>
    <row r="47" spans="1:33">
      <c r="A47" s="292" t="s">
        <v>25</v>
      </c>
      <c r="B47" s="293" t="s">
        <v>3266</v>
      </c>
      <c r="C47" s="293" t="e">
        <v>#N/A</v>
      </c>
      <c r="D47" s="293" t="s">
        <v>3269</v>
      </c>
      <c r="E47" s="263">
        <v>0</v>
      </c>
      <c r="F47" s="266">
        <v>0</v>
      </c>
      <c r="G47" s="266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94">
        <v>0.93</v>
      </c>
      <c r="O47" s="266">
        <v>0</v>
      </c>
      <c r="P47" s="266">
        <v>0</v>
      </c>
      <c r="Q47" s="266">
        <v>0</v>
      </c>
      <c r="R47" s="267">
        <v>0</v>
      </c>
      <c r="S47" s="267">
        <v>0</v>
      </c>
      <c r="T47" s="267">
        <v>0</v>
      </c>
      <c r="U47" s="267">
        <v>0</v>
      </c>
      <c r="V47" s="295">
        <v>0</v>
      </c>
      <c r="W47" s="271">
        <v>0</v>
      </c>
      <c r="X47" s="271">
        <v>0</v>
      </c>
      <c r="Y47" s="271">
        <v>0</v>
      </c>
      <c r="Z47" s="271">
        <v>0</v>
      </c>
      <c r="AA47" s="268">
        <v>0</v>
      </c>
      <c r="AB47" s="268">
        <v>0</v>
      </c>
      <c r="AC47" s="295">
        <v>0</v>
      </c>
      <c r="AD47" s="272"/>
      <c r="AE47" s="274"/>
      <c r="AF47" s="223"/>
      <c r="AG47" s="223"/>
    </row>
    <row r="48" spans="1:33">
      <c r="A48" s="292" t="s">
        <v>25</v>
      </c>
      <c r="B48" s="293" t="s">
        <v>3266</v>
      </c>
      <c r="C48" s="293" t="s">
        <v>3270</v>
      </c>
      <c r="D48" s="293" t="s">
        <v>3271</v>
      </c>
      <c r="E48" s="263">
        <v>0</v>
      </c>
      <c r="F48" s="266">
        <v>0</v>
      </c>
      <c r="G48" s="266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94">
        <v>0.93</v>
      </c>
      <c r="O48" s="266">
        <v>0</v>
      </c>
      <c r="P48" s="266">
        <v>0</v>
      </c>
      <c r="Q48" s="266">
        <v>0</v>
      </c>
      <c r="R48" s="267">
        <v>0</v>
      </c>
      <c r="S48" s="267">
        <v>0</v>
      </c>
      <c r="T48" s="267">
        <v>0</v>
      </c>
      <c r="U48" s="267">
        <v>0</v>
      </c>
      <c r="V48" s="295">
        <v>0</v>
      </c>
      <c r="W48" s="271">
        <v>0</v>
      </c>
      <c r="X48" s="271">
        <v>0</v>
      </c>
      <c r="Y48" s="271">
        <v>0</v>
      </c>
      <c r="Z48" s="271">
        <v>0</v>
      </c>
      <c r="AA48" s="268">
        <v>0</v>
      </c>
      <c r="AB48" s="268">
        <v>0</v>
      </c>
      <c r="AC48" s="295">
        <v>0</v>
      </c>
      <c r="AD48" s="272"/>
      <c r="AE48" s="274"/>
      <c r="AF48" s="223"/>
      <c r="AG48" s="223"/>
    </row>
    <row r="49" spans="1:33">
      <c r="A49" s="292" t="s">
        <v>25</v>
      </c>
      <c r="B49" s="293" t="s">
        <v>3266</v>
      </c>
      <c r="C49" s="293" t="s">
        <v>3272</v>
      </c>
      <c r="D49" s="293" t="s">
        <v>3273</v>
      </c>
      <c r="E49" s="263">
        <v>0</v>
      </c>
      <c r="F49" s="266">
        <v>0</v>
      </c>
      <c r="G49" s="266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94">
        <v>0.93</v>
      </c>
      <c r="O49" s="266">
        <v>0</v>
      </c>
      <c r="P49" s="266">
        <v>0</v>
      </c>
      <c r="Q49" s="266">
        <v>0</v>
      </c>
      <c r="R49" s="267">
        <v>0</v>
      </c>
      <c r="S49" s="267">
        <v>0</v>
      </c>
      <c r="T49" s="267">
        <v>0</v>
      </c>
      <c r="U49" s="267">
        <v>0</v>
      </c>
      <c r="V49" s="295">
        <v>0</v>
      </c>
      <c r="W49" s="271">
        <v>0</v>
      </c>
      <c r="X49" s="271">
        <v>0</v>
      </c>
      <c r="Y49" s="271">
        <v>0</v>
      </c>
      <c r="Z49" s="271">
        <v>0</v>
      </c>
      <c r="AA49" s="268">
        <v>0</v>
      </c>
      <c r="AB49" s="268">
        <v>0</v>
      </c>
      <c r="AC49" s="295">
        <v>0</v>
      </c>
      <c r="AD49" s="272"/>
      <c r="AE49" s="274"/>
      <c r="AF49" s="223"/>
      <c r="AG49" s="223"/>
    </row>
    <row r="50" spans="1:33">
      <c r="A50" s="292" t="s">
        <v>25</v>
      </c>
      <c r="B50" s="293" t="s">
        <v>3266</v>
      </c>
      <c r="C50" s="293" t="s">
        <v>3274</v>
      </c>
      <c r="D50" s="293" t="s">
        <v>3275</v>
      </c>
      <c r="E50" s="263">
        <v>0</v>
      </c>
      <c r="F50" s="266">
        <v>0</v>
      </c>
      <c r="G50" s="266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94">
        <v>0.93</v>
      </c>
      <c r="O50" s="266">
        <v>0</v>
      </c>
      <c r="P50" s="266">
        <v>0</v>
      </c>
      <c r="Q50" s="266">
        <v>0</v>
      </c>
      <c r="R50" s="267">
        <v>0</v>
      </c>
      <c r="S50" s="267">
        <v>0</v>
      </c>
      <c r="T50" s="267">
        <v>0</v>
      </c>
      <c r="U50" s="267">
        <v>0</v>
      </c>
      <c r="V50" s="295">
        <v>0</v>
      </c>
      <c r="W50" s="271">
        <v>0</v>
      </c>
      <c r="X50" s="271">
        <v>0</v>
      </c>
      <c r="Y50" s="271">
        <v>0</v>
      </c>
      <c r="Z50" s="271">
        <v>0</v>
      </c>
      <c r="AA50" s="268">
        <v>0</v>
      </c>
      <c r="AB50" s="268">
        <v>0</v>
      </c>
      <c r="AC50" s="295">
        <v>0</v>
      </c>
      <c r="AD50" s="272"/>
      <c r="AE50" s="274"/>
      <c r="AF50" s="223"/>
      <c r="AG50" s="223"/>
    </row>
    <row r="51" spans="1:33">
      <c r="A51" s="292" t="s">
        <v>25</v>
      </c>
      <c r="B51" s="293" t="s">
        <v>3266</v>
      </c>
      <c r="C51" s="293" t="s">
        <v>85</v>
      </c>
      <c r="D51" s="293" t="s">
        <v>86</v>
      </c>
      <c r="E51" s="263">
        <v>0</v>
      </c>
      <c r="F51" s="266">
        <v>0</v>
      </c>
      <c r="G51" s="266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94">
        <v>0.93</v>
      </c>
      <c r="O51" s="266">
        <v>0</v>
      </c>
      <c r="P51" s="266">
        <v>0</v>
      </c>
      <c r="Q51" s="266">
        <v>0</v>
      </c>
      <c r="R51" s="267">
        <v>0</v>
      </c>
      <c r="S51" s="267">
        <v>0</v>
      </c>
      <c r="T51" s="267">
        <v>0</v>
      </c>
      <c r="U51" s="267">
        <v>0</v>
      </c>
      <c r="V51" s="295">
        <v>0</v>
      </c>
      <c r="W51" s="271">
        <v>0</v>
      </c>
      <c r="X51" s="271">
        <v>0</v>
      </c>
      <c r="Y51" s="271">
        <v>0</v>
      </c>
      <c r="Z51" s="271">
        <v>0</v>
      </c>
      <c r="AA51" s="268">
        <v>0</v>
      </c>
      <c r="AB51" s="268">
        <v>0</v>
      </c>
      <c r="AC51" s="295">
        <v>0</v>
      </c>
      <c r="AD51" s="272"/>
      <c r="AE51" s="274"/>
      <c r="AF51" s="223"/>
      <c r="AG51" s="223"/>
    </row>
    <row r="52" spans="1:33">
      <c r="A52" s="292" t="s">
        <v>25</v>
      </c>
      <c r="B52" s="293" t="s">
        <v>3266</v>
      </c>
      <c r="C52" s="293" t="s">
        <v>83</v>
      </c>
      <c r="D52" s="293" t="s">
        <v>84</v>
      </c>
      <c r="E52" s="263">
        <v>16947</v>
      </c>
      <c r="F52" s="266">
        <v>15933</v>
      </c>
      <c r="G52" s="266">
        <v>1014</v>
      </c>
      <c r="H52" s="264">
        <v>7965</v>
      </c>
      <c r="I52" s="264">
        <v>7547</v>
      </c>
      <c r="J52" s="264">
        <v>418</v>
      </c>
      <c r="K52" s="264">
        <v>14020</v>
      </c>
      <c r="L52" s="264">
        <v>13099</v>
      </c>
      <c r="M52" s="264">
        <v>921</v>
      </c>
      <c r="N52" s="294">
        <v>0.93</v>
      </c>
      <c r="O52" s="266">
        <v>404673</v>
      </c>
      <c r="P52" s="266">
        <v>387355</v>
      </c>
      <c r="Q52" s="266">
        <v>17318</v>
      </c>
      <c r="R52" s="267">
        <v>0.957204953135</v>
      </c>
      <c r="S52" s="267">
        <v>0.940166401132944</v>
      </c>
      <c r="T52" s="267">
        <v>0.94752040175769</v>
      </c>
      <c r="U52" s="267">
        <v>0.934308131241084</v>
      </c>
      <c r="V52" s="295">
        <v>-0.007354000624746</v>
      </c>
      <c r="W52" s="271">
        <v>94512</v>
      </c>
      <c r="X52" s="271">
        <v>90173</v>
      </c>
      <c r="Y52" s="271">
        <v>89695</v>
      </c>
      <c r="Z52" s="271">
        <v>86318</v>
      </c>
      <c r="AA52" s="268">
        <v>0.954090485864229</v>
      </c>
      <c r="AB52" s="268">
        <v>0.962350186743966</v>
      </c>
      <c r="AC52" s="295">
        <v>-0.00825970087973682</v>
      </c>
      <c r="AD52" s="272"/>
      <c r="AE52" s="274"/>
      <c r="AF52" s="223"/>
      <c r="AG52" s="223"/>
    </row>
    <row r="53" spans="1:33">
      <c r="A53" s="292" t="s">
        <v>25</v>
      </c>
      <c r="B53" s="293" t="s">
        <v>3266</v>
      </c>
      <c r="C53" s="293" t="s">
        <v>172</v>
      </c>
      <c r="D53" s="293" t="s">
        <v>173</v>
      </c>
      <c r="E53" s="263">
        <v>16474</v>
      </c>
      <c r="F53" s="266">
        <v>15560</v>
      </c>
      <c r="G53" s="266">
        <v>914</v>
      </c>
      <c r="H53" s="264">
        <v>8416</v>
      </c>
      <c r="I53" s="264">
        <v>7983</v>
      </c>
      <c r="J53" s="264">
        <v>433</v>
      </c>
      <c r="K53" s="264">
        <v>13085</v>
      </c>
      <c r="L53" s="264">
        <v>12022</v>
      </c>
      <c r="M53" s="264">
        <v>1063</v>
      </c>
      <c r="N53" s="294">
        <v>0.93</v>
      </c>
      <c r="O53" s="266">
        <v>363486</v>
      </c>
      <c r="P53" s="266">
        <v>345464</v>
      </c>
      <c r="Q53" s="266">
        <v>18022</v>
      </c>
      <c r="R53" s="267">
        <v>0.950418998255779</v>
      </c>
      <c r="S53" s="267">
        <v>0.944518635425519</v>
      </c>
      <c r="T53" s="267">
        <v>0.948550380228137</v>
      </c>
      <c r="U53" s="267">
        <v>0.918761941153993</v>
      </c>
      <c r="V53" s="295">
        <v>-0.00403174480261792</v>
      </c>
      <c r="W53" s="271">
        <v>88564</v>
      </c>
      <c r="X53" s="271">
        <v>84170</v>
      </c>
      <c r="Y53" s="271">
        <v>81521</v>
      </c>
      <c r="Z53" s="271">
        <v>77793</v>
      </c>
      <c r="AA53" s="268">
        <v>0.95038616141999</v>
      </c>
      <c r="AB53" s="268">
        <v>0.954269452043032</v>
      </c>
      <c r="AC53" s="295">
        <v>-0.00388329062304171</v>
      </c>
      <c r="AD53" s="272"/>
      <c r="AE53" s="274"/>
      <c r="AF53" s="223"/>
      <c r="AG53" s="223"/>
    </row>
    <row r="54" spans="1:33">
      <c r="A54" s="292" t="s">
        <v>25</v>
      </c>
      <c r="B54" s="293" t="s">
        <v>3266</v>
      </c>
      <c r="C54" s="293" t="s">
        <v>87</v>
      </c>
      <c r="D54" s="293" t="s">
        <v>88</v>
      </c>
      <c r="E54" s="263">
        <v>8821</v>
      </c>
      <c r="F54" s="266">
        <v>8195</v>
      </c>
      <c r="G54" s="266">
        <v>626</v>
      </c>
      <c r="H54" s="264">
        <v>4313</v>
      </c>
      <c r="I54" s="264">
        <v>4083</v>
      </c>
      <c r="J54" s="264">
        <v>230</v>
      </c>
      <c r="K54" s="264">
        <v>7209</v>
      </c>
      <c r="L54" s="264">
        <v>6798</v>
      </c>
      <c r="M54" s="264">
        <v>411</v>
      </c>
      <c r="N54" s="294">
        <v>0.93</v>
      </c>
      <c r="O54" s="266">
        <v>203984</v>
      </c>
      <c r="P54" s="266">
        <v>194950</v>
      </c>
      <c r="Q54" s="266">
        <v>9034</v>
      </c>
      <c r="R54" s="267">
        <v>0.955712212722566</v>
      </c>
      <c r="S54" s="267">
        <v>0.929032989456978</v>
      </c>
      <c r="T54" s="267">
        <v>0.946672849524693</v>
      </c>
      <c r="U54" s="267">
        <v>0.942987931751977</v>
      </c>
      <c r="V54" s="295">
        <v>-0.0176398600677151</v>
      </c>
      <c r="W54" s="271">
        <v>49398</v>
      </c>
      <c r="X54" s="271">
        <v>47131</v>
      </c>
      <c r="Y54" s="271">
        <v>46423</v>
      </c>
      <c r="Z54" s="271">
        <v>44390</v>
      </c>
      <c r="AA54" s="268">
        <v>0.954107453743066</v>
      </c>
      <c r="AB54" s="268">
        <v>0.956207052538612</v>
      </c>
      <c r="AC54" s="295">
        <v>-0.00209959879554589</v>
      </c>
      <c r="AD54" s="272"/>
      <c r="AE54" s="274"/>
      <c r="AF54" s="223"/>
      <c r="AG54" s="223"/>
    </row>
    <row r="55" spans="1:33">
      <c r="A55" s="292" t="s">
        <v>25</v>
      </c>
      <c r="B55" s="293" t="s">
        <v>3266</v>
      </c>
      <c r="C55" s="293" t="s">
        <v>91</v>
      </c>
      <c r="D55" s="293" t="s">
        <v>92</v>
      </c>
      <c r="E55" s="263">
        <v>9</v>
      </c>
      <c r="F55" s="266">
        <v>9</v>
      </c>
      <c r="G55" s="266">
        <v>0</v>
      </c>
      <c r="H55" s="264">
        <v>8</v>
      </c>
      <c r="I55" s="264">
        <v>8</v>
      </c>
      <c r="J55" s="264">
        <v>0</v>
      </c>
      <c r="K55" s="264">
        <v>11</v>
      </c>
      <c r="L55" s="264">
        <v>11</v>
      </c>
      <c r="M55" s="264">
        <v>0</v>
      </c>
      <c r="N55" s="294">
        <v>0.93</v>
      </c>
      <c r="O55" s="266">
        <v>427</v>
      </c>
      <c r="P55" s="266">
        <v>419</v>
      </c>
      <c r="Q55" s="266">
        <v>8</v>
      </c>
      <c r="R55" s="267">
        <v>0.981264637002342</v>
      </c>
      <c r="S55" s="267">
        <v>1</v>
      </c>
      <c r="T55" s="267">
        <v>1</v>
      </c>
      <c r="U55" s="267">
        <v>1</v>
      </c>
      <c r="V55" s="295">
        <v>0</v>
      </c>
      <c r="W55" s="271">
        <v>94</v>
      </c>
      <c r="X55" s="271">
        <v>93</v>
      </c>
      <c r="Y55" s="271">
        <v>104</v>
      </c>
      <c r="Z55" s="271">
        <v>101</v>
      </c>
      <c r="AA55" s="268">
        <v>0.98936170212766</v>
      </c>
      <c r="AB55" s="268">
        <v>0.971153846153846</v>
      </c>
      <c r="AC55" s="295">
        <v>0.0182078559738135</v>
      </c>
      <c r="AD55" s="272"/>
      <c r="AE55" s="274"/>
      <c r="AF55" s="223"/>
      <c r="AG55" s="223"/>
    </row>
    <row r="56" spans="1:33">
      <c r="A56" s="292" t="s">
        <v>25</v>
      </c>
      <c r="B56" s="293" t="s">
        <v>3266</v>
      </c>
      <c r="C56" s="293" t="s">
        <v>95</v>
      </c>
      <c r="D56" s="293" t="s">
        <v>96</v>
      </c>
      <c r="E56" s="263">
        <v>13512</v>
      </c>
      <c r="F56" s="266">
        <v>12804</v>
      </c>
      <c r="G56" s="266">
        <v>708</v>
      </c>
      <c r="H56" s="264">
        <v>6403</v>
      </c>
      <c r="I56" s="264">
        <v>6135</v>
      </c>
      <c r="J56" s="264">
        <v>268</v>
      </c>
      <c r="K56" s="264">
        <v>11364</v>
      </c>
      <c r="L56" s="264">
        <v>10841</v>
      </c>
      <c r="M56" s="264">
        <v>523</v>
      </c>
      <c r="N56" s="294">
        <v>0.93</v>
      </c>
      <c r="O56" s="266">
        <v>327182</v>
      </c>
      <c r="P56" s="266">
        <v>317623</v>
      </c>
      <c r="Q56" s="266">
        <v>9559</v>
      </c>
      <c r="R56" s="267">
        <v>0.970783845077052</v>
      </c>
      <c r="S56" s="267">
        <v>0.947602131438721</v>
      </c>
      <c r="T56" s="267">
        <v>0.958144619709511</v>
      </c>
      <c r="U56" s="267">
        <v>0.953977472720873</v>
      </c>
      <c r="V56" s="295">
        <v>-0.01054248827079</v>
      </c>
      <c r="W56" s="271">
        <v>75892</v>
      </c>
      <c r="X56" s="271">
        <v>73245</v>
      </c>
      <c r="Y56" s="271">
        <v>71666</v>
      </c>
      <c r="Z56" s="271">
        <v>69590</v>
      </c>
      <c r="AA56" s="268">
        <v>0.965121488430928</v>
      </c>
      <c r="AB56" s="268">
        <v>0.971032288672453</v>
      </c>
      <c r="AC56" s="295">
        <v>-0.00591080024152457</v>
      </c>
      <c r="AD56" s="272"/>
      <c r="AE56" s="274"/>
      <c r="AF56" s="223"/>
      <c r="AG56" s="223"/>
    </row>
    <row r="57" spans="1:33">
      <c r="A57" s="292" t="s">
        <v>25</v>
      </c>
      <c r="B57" s="293" t="s">
        <v>3266</v>
      </c>
      <c r="C57" s="293" t="s">
        <v>89</v>
      </c>
      <c r="D57" s="293" t="s">
        <v>90</v>
      </c>
      <c r="E57" s="263">
        <v>5799</v>
      </c>
      <c r="F57" s="266">
        <v>5539</v>
      </c>
      <c r="G57" s="266">
        <v>260</v>
      </c>
      <c r="H57" s="264">
        <v>2699</v>
      </c>
      <c r="I57" s="264">
        <v>2636</v>
      </c>
      <c r="J57" s="264">
        <v>63</v>
      </c>
      <c r="K57" s="264">
        <v>4939</v>
      </c>
      <c r="L57" s="264">
        <v>4739</v>
      </c>
      <c r="M57" s="264">
        <v>200</v>
      </c>
      <c r="N57" s="294">
        <v>0.93</v>
      </c>
      <c r="O57" s="266">
        <v>139755</v>
      </c>
      <c r="P57" s="266">
        <v>135779</v>
      </c>
      <c r="Q57" s="266">
        <v>3976</v>
      </c>
      <c r="R57" s="267">
        <v>0.971550212872527</v>
      </c>
      <c r="S57" s="267">
        <v>0.955164683566132</v>
      </c>
      <c r="T57" s="267">
        <v>0.976658021489441</v>
      </c>
      <c r="U57" s="267">
        <v>0.959505972869002</v>
      </c>
      <c r="V57" s="295">
        <v>-0.0214933379233085</v>
      </c>
      <c r="W57" s="271">
        <v>32136</v>
      </c>
      <c r="X57" s="271">
        <v>31161</v>
      </c>
      <c r="Y57" s="271">
        <v>31665</v>
      </c>
      <c r="Z57" s="271">
        <v>30790</v>
      </c>
      <c r="AA57" s="268">
        <v>0.969660194174757</v>
      </c>
      <c r="AB57" s="268">
        <v>0.972366966682457</v>
      </c>
      <c r="AC57" s="295">
        <v>-0.00270677250769968</v>
      </c>
      <c r="AD57" s="272"/>
      <c r="AE57" s="274"/>
      <c r="AF57" s="223"/>
      <c r="AG57" s="223"/>
    </row>
    <row r="58" spans="1:33">
      <c r="A58" s="292" t="s">
        <v>25</v>
      </c>
      <c r="B58" s="293" t="s">
        <v>3266</v>
      </c>
      <c r="C58" s="293" t="s">
        <v>93</v>
      </c>
      <c r="D58" s="293" t="s">
        <v>94</v>
      </c>
      <c r="E58" s="263">
        <v>11571</v>
      </c>
      <c r="F58" s="266">
        <v>11083</v>
      </c>
      <c r="G58" s="266">
        <v>488</v>
      </c>
      <c r="H58" s="264">
        <v>5392</v>
      </c>
      <c r="I58" s="264">
        <v>5201</v>
      </c>
      <c r="J58" s="264">
        <v>191</v>
      </c>
      <c r="K58" s="264">
        <v>9821</v>
      </c>
      <c r="L58" s="264">
        <v>9484</v>
      </c>
      <c r="M58" s="264">
        <v>337</v>
      </c>
      <c r="N58" s="294">
        <v>0.93</v>
      </c>
      <c r="O58" s="266">
        <v>277126</v>
      </c>
      <c r="P58" s="266">
        <v>269780</v>
      </c>
      <c r="Q58" s="266">
        <v>7346</v>
      </c>
      <c r="R58" s="267">
        <v>0.973492202103014</v>
      </c>
      <c r="S58" s="267">
        <v>0.957825598478956</v>
      </c>
      <c r="T58" s="267">
        <v>0.964577151335312</v>
      </c>
      <c r="U58" s="267">
        <v>0.965685775379289</v>
      </c>
      <c r="V58" s="295">
        <v>-0.00675155285635554</v>
      </c>
      <c r="W58" s="271">
        <v>65876</v>
      </c>
      <c r="X58" s="271">
        <v>63858</v>
      </c>
      <c r="Y58" s="271">
        <v>63785</v>
      </c>
      <c r="Z58" s="271">
        <v>62030</v>
      </c>
      <c r="AA58" s="268">
        <v>0.969366688930718</v>
      </c>
      <c r="AB58" s="268">
        <v>0.972485694128714</v>
      </c>
      <c r="AC58" s="295">
        <v>-0.00311900519799535</v>
      </c>
      <c r="AD58" s="272"/>
      <c r="AE58" s="274"/>
      <c r="AF58" s="223"/>
      <c r="AG58" s="223"/>
    </row>
    <row r="59" spans="1:33">
      <c r="A59" s="292" t="s">
        <v>25</v>
      </c>
      <c r="B59" s="293" t="s">
        <v>3276</v>
      </c>
      <c r="C59" s="293" t="s">
        <v>3277</v>
      </c>
      <c r="D59" s="293" t="s">
        <v>3278</v>
      </c>
      <c r="E59" s="263">
        <v>0</v>
      </c>
      <c r="F59" s="266">
        <v>0</v>
      </c>
      <c r="G59" s="266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94">
        <v>0.93</v>
      </c>
      <c r="O59" s="266">
        <v>0</v>
      </c>
      <c r="P59" s="266">
        <v>0</v>
      </c>
      <c r="Q59" s="266">
        <v>0</v>
      </c>
      <c r="R59" s="267">
        <v>0</v>
      </c>
      <c r="S59" s="267">
        <v>0</v>
      </c>
      <c r="T59" s="267">
        <v>0</v>
      </c>
      <c r="U59" s="267">
        <v>0</v>
      </c>
      <c r="V59" s="295">
        <v>0</v>
      </c>
      <c r="W59" s="271">
        <v>0</v>
      </c>
      <c r="X59" s="271">
        <v>0</v>
      </c>
      <c r="Y59" s="271">
        <v>0</v>
      </c>
      <c r="Z59" s="271">
        <v>0</v>
      </c>
      <c r="AA59" s="268">
        <v>0</v>
      </c>
      <c r="AB59" s="268">
        <v>0</v>
      </c>
      <c r="AC59" s="295">
        <v>0</v>
      </c>
      <c r="AD59" s="272"/>
      <c r="AE59" s="274"/>
      <c r="AF59" s="223"/>
      <c r="AG59" s="223"/>
    </row>
    <row r="60" spans="1:33">
      <c r="A60" s="292" t="s">
        <v>25</v>
      </c>
      <c r="B60" s="293" t="s">
        <v>3276</v>
      </c>
      <c r="C60" s="293" t="s">
        <v>3279</v>
      </c>
      <c r="D60" s="293" t="s">
        <v>3280</v>
      </c>
      <c r="E60" s="263">
        <v>0</v>
      </c>
      <c r="F60" s="266">
        <v>0</v>
      </c>
      <c r="G60" s="266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94">
        <v>0.93</v>
      </c>
      <c r="O60" s="266">
        <v>0</v>
      </c>
      <c r="P60" s="266">
        <v>0</v>
      </c>
      <c r="Q60" s="266">
        <v>0</v>
      </c>
      <c r="R60" s="267">
        <v>0</v>
      </c>
      <c r="S60" s="267">
        <v>0</v>
      </c>
      <c r="T60" s="267">
        <v>0</v>
      </c>
      <c r="U60" s="267">
        <v>0</v>
      </c>
      <c r="V60" s="295">
        <v>0</v>
      </c>
      <c r="W60" s="271">
        <v>0</v>
      </c>
      <c r="X60" s="271">
        <v>0</v>
      </c>
      <c r="Y60" s="271">
        <v>0</v>
      </c>
      <c r="Z60" s="271">
        <v>0</v>
      </c>
      <c r="AA60" s="268">
        <v>0</v>
      </c>
      <c r="AB60" s="268">
        <v>0</v>
      </c>
      <c r="AC60" s="295">
        <v>0</v>
      </c>
      <c r="AD60" s="272"/>
      <c r="AE60" s="274"/>
      <c r="AF60" s="223"/>
      <c r="AG60" s="223"/>
    </row>
    <row r="61" spans="1:33">
      <c r="A61" s="292" t="s">
        <v>25</v>
      </c>
      <c r="B61" s="293" t="s">
        <v>3276</v>
      </c>
      <c r="C61" s="293" t="s">
        <v>3281</v>
      </c>
      <c r="D61" s="293" t="s">
        <v>3282</v>
      </c>
      <c r="E61" s="263">
        <v>0</v>
      </c>
      <c r="F61" s="266">
        <v>0</v>
      </c>
      <c r="G61" s="266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94">
        <v>0.93</v>
      </c>
      <c r="O61" s="266">
        <v>0</v>
      </c>
      <c r="P61" s="266">
        <v>0</v>
      </c>
      <c r="Q61" s="266">
        <v>0</v>
      </c>
      <c r="R61" s="267">
        <v>0</v>
      </c>
      <c r="S61" s="267">
        <v>0</v>
      </c>
      <c r="T61" s="267">
        <v>0</v>
      </c>
      <c r="U61" s="267">
        <v>0</v>
      </c>
      <c r="V61" s="295">
        <v>0</v>
      </c>
      <c r="W61" s="271">
        <v>0</v>
      </c>
      <c r="X61" s="271">
        <v>0</v>
      </c>
      <c r="Y61" s="271">
        <v>0</v>
      </c>
      <c r="Z61" s="271">
        <v>0</v>
      </c>
      <c r="AA61" s="268">
        <v>0</v>
      </c>
      <c r="AB61" s="268">
        <v>0</v>
      </c>
      <c r="AC61" s="295">
        <v>0</v>
      </c>
      <c r="AD61" s="272"/>
      <c r="AE61" s="274"/>
      <c r="AF61" s="223"/>
      <c r="AG61" s="223"/>
    </row>
    <row r="62" spans="1:33">
      <c r="A62" s="292" t="s">
        <v>25</v>
      </c>
      <c r="B62" s="293" t="s">
        <v>3276</v>
      </c>
      <c r="C62" s="293" t="s">
        <v>3283</v>
      </c>
      <c r="D62" s="293" t="s">
        <v>3284</v>
      </c>
      <c r="E62" s="263">
        <v>0</v>
      </c>
      <c r="F62" s="266">
        <v>0</v>
      </c>
      <c r="G62" s="266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94">
        <v>0.93</v>
      </c>
      <c r="O62" s="266">
        <v>0</v>
      </c>
      <c r="P62" s="266">
        <v>0</v>
      </c>
      <c r="Q62" s="266">
        <v>0</v>
      </c>
      <c r="R62" s="267">
        <v>0</v>
      </c>
      <c r="S62" s="267">
        <v>0</v>
      </c>
      <c r="T62" s="267">
        <v>0</v>
      </c>
      <c r="U62" s="267">
        <v>0</v>
      </c>
      <c r="V62" s="295">
        <v>0</v>
      </c>
      <c r="W62" s="271">
        <v>0</v>
      </c>
      <c r="X62" s="271">
        <v>0</v>
      </c>
      <c r="Y62" s="271">
        <v>0</v>
      </c>
      <c r="Z62" s="271">
        <v>0</v>
      </c>
      <c r="AA62" s="268">
        <v>0</v>
      </c>
      <c r="AB62" s="268">
        <v>0</v>
      </c>
      <c r="AC62" s="295">
        <v>0</v>
      </c>
      <c r="AD62" s="272"/>
      <c r="AE62" s="274"/>
      <c r="AF62" s="223"/>
      <c r="AG62" s="223"/>
    </row>
    <row r="63" spans="1:33">
      <c r="A63" s="292" t="s">
        <v>25</v>
      </c>
      <c r="B63" s="293" t="s">
        <v>3276</v>
      </c>
      <c r="C63" s="293" t="s">
        <v>97</v>
      </c>
      <c r="D63" s="293" t="s">
        <v>98</v>
      </c>
      <c r="E63" s="263">
        <v>0</v>
      </c>
      <c r="F63" s="266">
        <v>0</v>
      </c>
      <c r="G63" s="266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94">
        <v>0.93</v>
      </c>
      <c r="O63" s="266">
        <v>0</v>
      </c>
      <c r="P63" s="266">
        <v>0</v>
      </c>
      <c r="Q63" s="266">
        <v>0</v>
      </c>
      <c r="R63" s="267">
        <v>0</v>
      </c>
      <c r="S63" s="267">
        <v>0</v>
      </c>
      <c r="T63" s="267">
        <v>0</v>
      </c>
      <c r="U63" s="267">
        <v>0</v>
      </c>
      <c r="V63" s="295">
        <v>0</v>
      </c>
      <c r="W63" s="271">
        <v>0</v>
      </c>
      <c r="X63" s="271">
        <v>0</v>
      </c>
      <c r="Y63" s="271">
        <v>0</v>
      </c>
      <c r="Z63" s="271">
        <v>0</v>
      </c>
      <c r="AA63" s="268">
        <v>0</v>
      </c>
      <c r="AB63" s="268">
        <v>0</v>
      </c>
      <c r="AC63" s="295">
        <v>0</v>
      </c>
      <c r="AD63" s="272"/>
      <c r="AE63" s="274"/>
      <c r="AF63" s="223"/>
      <c r="AG63" s="223"/>
    </row>
    <row r="64" spans="1:33">
      <c r="A64" s="292" t="s">
        <v>25</v>
      </c>
      <c r="B64" s="293" t="s">
        <v>3276</v>
      </c>
      <c r="C64" s="293" t="s">
        <v>99</v>
      </c>
      <c r="D64" s="293" t="s">
        <v>100</v>
      </c>
      <c r="E64" s="263">
        <v>7712</v>
      </c>
      <c r="F64" s="266">
        <v>6875</v>
      </c>
      <c r="G64" s="266">
        <v>837</v>
      </c>
      <c r="H64" s="264">
        <v>3491</v>
      </c>
      <c r="I64" s="264">
        <v>3072</v>
      </c>
      <c r="J64" s="264">
        <v>419</v>
      </c>
      <c r="K64" s="264">
        <v>5779</v>
      </c>
      <c r="L64" s="264">
        <v>3933</v>
      </c>
      <c r="M64" s="264">
        <v>1846</v>
      </c>
      <c r="N64" s="294">
        <v>0.93</v>
      </c>
      <c r="O64" s="266">
        <v>183350</v>
      </c>
      <c r="P64" s="266">
        <v>157363</v>
      </c>
      <c r="Q64" s="266">
        <v>25987</v>
      </c>
      <c r="R64" s="267">
        <v>0.858265612217071</v>
      </c>
      <c r="S64" s="267">
        <v>0.891467842323652</v>
      </c>
      <c r="T64" s="267">
        <v>0.879977083930106</v>
      </c>
      <c r="U64" s="267">
        <v>0.680567572244333</v>
      </c>
      <c r="V64" s="295">
        <v>0.0114907583935455</v>
      </c>
      <c r="W64" s="271">
        <v>42011</v>
      </c>
      <c r="X64" s="271">
        <v>35804</v>
      </c>
      <c r="Y64" s="271">
        <v>39466</v>
      </c>
      <c r="Z64" s="271">
        <v>33519</v>
      </c>
      <c r="AA64" s="268">
        <v>0.852252981362024</v>
      </c>
      <c r="AB64" s="268">
        <v>0.84931333299549</v>
      </c>
      <c r="AC64" s="295">
        <v>0.00293964836653438</v>
      </c>
      <c r="AD64" s="272"/>
      <c r="AE64" s="274"/>
      <c r="AF64" s="223"/>
      <c r="AG64" s="223"/>
    </row>
    <row r="65" spans="1:33">
      <c r="A65" s="292" t="s">
        <v>25</v>
      </c>
      <c r="B65" s="293" t="s">
        <v>3276</v>
      </c>
      <c r="C65" s="293" t="s">
        <v>107</v>
      </c>
      <c r="D65" s="293" t="s">
        <v>108</v>
      </c>
      <c r="E65" s="263">
        <v>10204</v>
      </c>
      <c r="F65" s="266">
        <v>9614</v>
      </c>
      <c r="G65" s="266">
        <v>590</v>
      </c>
      <c r="H65" s="264">
        <v>5598</v>
      </c>
      <c r="I65" s="264">
        <v>5424</v>
      </c>
      <c r="J65" s="264">
        <v>174</v>
      </c>
      <c r="K65" s="264">
        <v>8506</v>
      </c>
      <c r="L65" s="264">
        <v>8185</v>
      </c>
      <c r="M65" s="264">
        <v>321</v>
      </c>
      <c r="N65" s="294">
        <v>0.93</v>
      </c>
      <c r="O65" s="266">
        <v>229971</v>
      </c>
      <c r="P65" s="266">
        <v>223692</v>
      </c>
      <c r="Q65" s="266">
        <v>6279</v>
      </c>
      <c r="R65" s="267">
        <v>0.972696557392019</v>
      </c>
      <c r="S65" s="267">
        <v>0.942179537436299</v>
      </c>
      <c r="T65" s="267">
        <v>0.968917470525188</v>
      </c>
      <c r="U65" s="267">
        <v>0.962261932753351</v>
      </c>
      <c r="V65" s="295">
        <v>-0.0267379330888882</v>
      </c>
      <c r="W65" s="271">
        <v>58972</v>
      </c>
      <c r="X65" s="271">
        <v>57072</v>
      </c>
      <c r="Y65" s="271">
        <v>54260</v>
      </c>
      <c r="Z65" s="271">
        <v>53003</v>
      </c>
      <c r="AA65" s="268">
        <v>0.96778131994845</v>
      </c>
      <c r="AB65" s="268">
        <v>0.976833763361592</v>
      </c>
      <c r="AC65" s="295">
        <v>-0.00905244341314226</v>
      </c>
      <c r="AD65" s="272"/>
      <c r="AE65" s="274"/>
      <c r="AF65" s="223"/>
      <c r="AG65" s="223"/>
    </row>
    <row r="66" spans="1:33">
      <c r="A66" s="292" t="s">
        <v>25</v>
      </c>
      <c r="B66" s="293" t="s">
        <v>3276</v>
      </c>
      <c r="C66" s="293" t="s">
        <v>101</v>
      </c>
      <c r="D66" s="293" t="s">
        <v>102</v>
      </c>
      <c r="E66" s="263">
        <v>14083</v>
      </c>
      <c r="F66" s="266">
        <v>13054</v>
      </c>
      <c r="G66" s="266">
        <v>1029</v>
      </c>
      <c r="H66" s="264">
        <v>9859</v>
      </c>
      <c r="I66" s="264">
        <v>9678</v>
      </c>
      <c r="J66" s="264">
        <v>181</v>
      </c>
      <c r="K66" s="264">
        <v>10332</v>
      </c>
      <c r="L66" s="264">
        <v>9513</v>
      </c>
      <c r="M66" s="264">
        <v>819</v>
      </c>
      <c r="N66" s="294">
        <v>0.93</v>
      </c>
      <c r="O66" s="266">
        <v>246454</v>
      </c>
      <c r="P66" s="266">
        <v>238989</v>
      </c>
      <c r="Q66" s="266">
        <v>7465</v>
      </c>
      <c r="R66" s="267">
        <v>0.969710371915246</v>
      </c>
      <c r="S66" s="267">
        <v>0.926933181850458</v>
      </c>
      <c r="T66" s="267">
        <v>0.981641140075058</v>
      </c>
      <c r="U66" s="267">
        <v>0.920731707317073</v>
      </c>
      <c r="V66" s="295">
        <v>-0.0547079582246003</v>
      </c>
      <c r="W66" s="271">
        <v>81508</v>
      </c>
      <c r="X66" s="271">
        <v>78935</v>
      </c>
      <c r="Y66" s="271">
        <v>69457</v>
      </c>
      <c r="Z66" s="271">
        <v>68351</v>
      </c>
      <c r="AA66" s="268">
        <v>0.968432546498503</v>
      </c>
      <c r="AB66" s="268">
        <v>0.984076478972602</v>
      </c>
      <c r="AC66" s="295">
        <v>-0.0156439324740986</v>
      </c>
      <c r="AD66" s="272"/>
      <c r="AE66" s="274"/>
      <c r="AF66" s="223"/>
      <c r="AG66" s="223"/>
    </row>
    <row r="67" spans="1:33">
      <c r="A67" s="292" t="s">
        <v>25</v>
      </c>
      <c r="B67" s="293" t="s">
        <v>3276</v>
      </c>
      <c r="C67" s="293" t="s">
        <v>178</v>
      </c>
      <c r="D67" s="293" t="s">
        <v>179</v>
      </c>
      <c r="E67" s="263">
        <v>6104</v>
      </c>
      <c r="F67" s="266">
        <v>5846</v>
      </c>
      <c r="G67" s="266">
        <v>258</v>
      </c>
      <c r="H67" s="264">
        <v>3651</v>
      </c>
      <c r="I67" s="264">
        <v>3516</v>
      </c>
      <c r="J67" s="264">
        <v>135</v>
      </c>
      <c r="K67" s="264">
        <v>6845</v>
      </c>
      <c r="L67" s="264">
        <v>6118</v>
      </c>
      <c r="M67" s="264">
        <v>727</v>
      </c>
      <c r="N67" s="294">
        <v>0.93</v>
      </c>
      <c r="O67" s="266">
        <v>206460</v>
      </c>
      <c r="P67" s="266">
        <v>192822</v>
      </c>
      <c r="Q67" s="266">
        <v>13638</v>
      </c>
      <c r="R67" s="267">
        <v>0.933943621040395</v>
      </c>
      <c r="S67" s="267">
        <v>0.957732634338139</v>
      </c>
      <c r="T67" s="267">
        <v>0.963023829087921</v>
      </c>
      <c r="U67" s="267">
        <v>0.893791088385683</v>
      </c>
      <c r="V67" s="295">
        <v>-0.00529119474978224</v>
      </c>
      <c r="W67" s="271">
        <v>44394</v>
      </c>
      <c r="X67" s="271">
        <v>42324</v>
      </c>
      <c r="Y67" s="271">
        <v>45981</v>
      </c>
      <c r="Z67" s="271">
        <v>43628</v>
      </c>
      <c r="AA67" s="268">
        <v>0.953372077307744</v>
      </c>
      <c r="AB67" s="268">
        <v>0.948826689284705</v>
      </c>
      <c r="AC67" s="295">
        <v>0.00454538802303972</v>
      </c>
      <c r="AD67" s="272"/>
      <c r="AE67" s="274"/>
      <c r="AF67" s="223"/>
      <c r="AG67" s="223"/>
    </row>
    <row r="68" spans="1:33">
      <c r="A68" s="292" t="s">
        <v>25</v>
      </c>
      <c r="B68" s="293" t="s">
        <v>3276</v>
      </c>
      <c r="C68" s="293" t="s">
        <v>176</v>
      </c>
      <c r="D68" s="293" t="s">
        <v>177</v>
      </c>
      <c r="E68" s="263">
        <v>13499</v>
      </c>
      <c r="F68" s="266">
        <v>12292</v>
      </c>
      <c r="G68" s="266">
        <v>1207</v>
      </c>
      <c r="H68" s="264">
        <v>7128</v>
      </c>
      <c r="I68" s="264">
        <v>6579</v>
      </c>
      <c r="J68" s="264">
        <v>549</v>
      </c>
      <c r="K68" s="264">
        <v>10300</v>
      </c>
      <c r="L68" s="264">
        <v>8733</v>
      </c>
      <c r="M68" s="264">
        <v>1567</v>
      </c>
      <c r="N68" s="294">
        <v>0.93</v>
      </c>
      <c r="O68" s="266">
        <v>299612</v>
      </c>
      <c r="P68" s="266">
        <v>280185</v>
      </c>
      <c r="Q68" s="266">
        <v>19427</v>
      </c>
      <c r="R68" s="267">
        <v>0.935159472918308</v>
      </c>
      <c r="S68" s="267">
        <v>0.910585969331062</v>
      </c>
      <c r="T68" s="267">
        <v>0.922979797979798</v>
      </c>
      <c r="U68" s="267">
        <v>0.847864077669903</v>
      </c>
      <c r="V68" s="295">
        <v>-0.0123938286487365</v>
      </c>
      <c r="W68" s="271">
        <v>73803</v>
      </c>
      <c r="X68" s="271">
        <v>68201</v>
      </c>
      <c r="Y68" s="271">
        <v>69656</v>
      </c>
      <c r="Z68" s="271">
        <v>65053</v>
      </c>
      <c r="AA68" s="268">
        <v>0.924095226481308</v>
      </c>
      <c r="AB68" s="268">
        <v>0.933918111864017</v>
      </c>
      <c r="AC68" s="295">
        <v>-0.00982288538270903</v>
      </c>
      <c r="AD68" s="272"/>
      <c r="AE68" s="274"/>
      <c r="AF68" s="223"/>
      <c r="AG68" s="223"/>
    </row>
    <row r="69" spans="1:33">
      <c r="A69" s="292" t="s">
        <v>25</v>
      </c>
      <c r="B69" s="293" t="s">
        <v>3276</v>
      </c>
      <c r="C69" s="293" t="s">
        <v>105</v>
      </c>
      <c r="D69" s="293" t="s">
        <v>106</v>
      </c>
      <c r="E69" s="263">
        <v>13320</v>
      </c>
      <c r="F69" s="266">
        <v>12612</v>
      </c>
      <c r="G69" s="266">
        <v>708</v>
      </c>
      <c r="H69" s="264">
        <v>6795</v>
      </c>
      <c r="I69" s="264">
        <v>6684</v>
      </c>
      <c r="J69" s="264">
        <v>111</v>
      </c>
      <c r="K69" s="264">
        <v>10551</v>
      </c>
      <c r="L69" s="264">
        <v>10091</v>
      </c>
      <c r="M69" s="264">
        <v>460</v>
      </c>
      <c r="N69" s="294">
        <v>0.93</v>
      </c>
      <c r="O69" s="266">
        <v>322634</v>
      </c>
      <c r="P69" s="266">
        <v>313199</v>
      </c>
      <c r="Q69" s="266">
        <v>9435</v>
      </c>
      <c r="R69" s="267">
        <v>0.970756336901876</v>
      </c>
      <c r="S69" s="267">
        <v>0.946846846846847</v>
      </c>
      <c r="T69" s="267">
        <v>0.983664459161148</v>
      </c>
      <c r="U69" s="267">
        <v>0.95640223675481</v>
      </c>
      <c r="V69" s="295">
        <v>-0.036817612314301</v>
      </c>
      <c r="W69" s="271">
        <v>74493</v>
      </c>
      <c r="X69" s="271">
        <v>72660</v>
      </c>
      <c r="Y69" s="271">
        <v>73232</v>
      </c>
      <c r="Z69" s="271">
        <v>71188</v>
      </c>
      <c r="AA69" s="268">
        <v>0.97539366114937</v>
      </c>
      <c r="AB69" s="268">
        <v>0.972088704391523</v>
      </c>
      <c r="AC69" s="295">
        <v>0.00330495675784692</v>
      </c>
      <c r="AD69" s="272"/>
      <c r="AE69" s="274"/>
      <c r="AF69" s="223"/>
      <c r="AG69" s="223"/>
    </row>
    <row r="70" spans="1:33">
      <c r="A70" s="292" t="s">
        <v>25</v>
      </c>
      <c r="B70" s="293" t="s">
        <v>3276</v>
      </c>
      <c r="C70" s="293" t="s">
        <v>109</v>
      </c>
      <c r="D70" s="293" t="s">
        <v>110</v>
      </c>
      <c r="E70" s="263">
        <v>17112</v>
      </c>
      <c r="F70" s="266">
        <v>16674</v>
      </c>
      <c r="G70" s="266">
        <v>438</v>
      </c>
      <c r="H70" s="264">
        <v>13104</v>
      </c>
      <c r="I70" s="264">
        <v>12979</v>
      </c>
      <c r="J70" s="264">
        <v>125</v>
      </c>
      <c r="K70" s="264">
        <v>14472</v>
      </c>
      <c r="L70" s="264">
        <v>14218</v>
      </c>
      <c r="M70" s="264">
        <v>254</v>
      </c>
      <c r="N70" s="294">
        <v>0.93</v>
      </c>
      <c r="O70" s="266">
        <v>269171</v>
      </c>
      <c r="P70" s="266">
        <v>264003</v>
      </c>
      <c r="Q70" s="266">
        <v>5168</v>
      </c>
      <c r="R70" s="267">
        <v>0.980800309097191</v>
      </c>
      <c r="S70" s="267">
        <v>0.974403927068724</v>
      </c>
      <c r="T70" s="267">
        <v>0.990460927960928</v>
      </c>
      <c r="U70" s="267">
        <v>0.982448866777225</v>
      </c>
      <c r="V70" s="295">
        <v>-0.0160570008922043</v>
      </c>
      <c r="W70" s="271">
        <v>98956</v>
      </c>
      <c r="X70" s="271">
        <v>97534</v>
      </c>
      <c r="Y70" s="271">
        <v>73290</v>
      </c>
      <c r="Z70" s="271">
        <v>72155</v>
      </c>
      <c r="AA70" s="268">
        <v>0.985629976959457</v>
      </c>
      <c r="AB70" s="268">
        <v>0.984513576204121</v>
      </c>
      <c r="AC70" s="295">
        <v>0.00111640075533614</v>
      </c>
      <c r="AD70" s="272"/>
      <c r="AE70" s="274"/>
      <c r="AF70" s="223"/>
      <c r="AG70" s="223"/>
    </row>
    <row r="71" spans="1:33">
      <c r="A71" s="292" t="s">
        <v>25</v>
      </c>
      <c r="B71" s="293" t="s">
        <v>3276</v>
      </c>
      <c r="C71" s="293" t="s">
        <v>103</v>
      </c>
      <c r="D71" s="293" t="s">
        <v>104</v>
      </c>
      <c r="E71" s="263">
        <v>0</v>
      </c>
      <c r="F71" s="266">
        <v>0</v>
      </c>
      <c r="G71" s="266">
        <v>0</v>
      </c>
      <c r="H71" s="264">
        <v>1</v>
      </c>
      <c r="I71" s="264">
        <v>0</v>
      </c>
      <c r="J71" s="264">
        <v>1</v>
      </c>
      <c r="K71" s="264">
        <v>5</v>
      </c>
      <c r="L71" s="264">
        <v>0</v>
      </c>
      <c r="M71" s="264">
        <v>5</v>
      </c>
      <c r="N71" s="294">
        <v>0.93</v>
      </c>
      <c r="O71" s="266">
        <v>12</v>
      </c>
      <c r="P71" s="266">
        <v>2</v>
      </c>
      <c r="Q71" s="266">
        <v>10</v>
      </c>
      <c r="R71" s="267">
        <v>0.166666666666667</v>
      </c>
      <c r="S71" s="267">
        <v>0</v>
      </c>
      <c r="T71" s="267">
        <v>0</v>
      </c>
      <c r="U71" s="267">
        <v>0</v>
      </c>
      <c r="V71" s="295">
        <v>0</v>
      </c>
      <c r="W71" s="271">
        <v>8</v>
      </c>
      <c r="X71" s="271">
        <v>0</v>
      </c>
      <c r="Y71" s="271">
        <v>1</v>
      </c>
      <c r="Z71" s="271">
        <v>0</v>
      </c>
      <c r="AA71" s="268">
        <v>0</v>
      </c>
      <c r="AB71" s="268">
        <v>0</v>
      </c>
      <c r="AC71" s="295">
        <v>0</v>
      </c>
      <c r="AD71" s="272"/>
      <c r="AE71" s="274"/>
      <c r="AF71" s="223"/>
      <c r="AG71" s="223"/>
    </row>
    <row r="72" spans="1:33">
      <c r="A72" s="292" t="s">
        <v>25</v>
      </c>
      <c r="B72" s="293" t="s">
        <v>3285</v>
      </c>
      <c r="C72" s="293" t="s">
        <v>3286</v>
      </c>
      <c r="D72" s="293" t="s">
        <v>3287</v>
      </c>
      <c r="E72" s="263">
        <v>0</v>
      </c>
      <c r="F72" s="266">
        <v>0</v>
      </c>
      <c r="G72" s="266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94">
        <v>0.93</v>
      </c>
      <c r="O72" s="266">
        <v>0</v>
      </c>
      <c r="P72" s="266">
        <v>0</v>
      </c>
      <c r="Q72" s="266">
        <v>0</v>
      </c>
      <c r="R72" s="267">
        <v>0</v>
      </c>
      <c r="S72" s="267">
        <v>0</v>
      </c>
      <c r="T72" s="267">
        <v>0</v>
      </c>
      <c r="U72" s="267">
        <v>0</v>
      </c>
      <c r="V72" s="295">
        <v>0</v>
      </c>
      <c r="W72" s="271">
        <v>0</v>
      </c>
      <c r="X72" s="271">
        <v>0</v>
      </c>
      <c r="Y72" s="271">
        <v>0</v>
      </c>
      <c r="Z72" s="271">
        <v>0</v>
      </c>
      <c r="AA72" s="268">
        <v>0</v>
      </c>
      <c r="AB72" s="268">
        <v>0</v>
      </c>
      <c r="AC72" s="295">
        <v>0</v>
      </c>
      <c r="AD72" s="272"/>
      <c r="AE72" s="274"/>
      <c r="AF72" s="223"/>
      <c r="AG72" s="223"/>
    </row>
    <row r="73" spans="1:33">
      <c r="A73" s="292" t="s">
        <v>25</v>
      </c>
      <c r="B73" s="293" t="s">
        <v>3285</v>
      </c>
      <c r="C73" s="293" t="s">
        <v>182</v>
      </c>
      <c r="D73" s="293" t="s">
        <v>183</v>
      </c>
      <c r="E73" s="263">
        <v>9993</v>
      </c>
      <c r="F73" s="266">
        <v>9535</v>
      </c>
      <c r="G73" s="266">
        <v>458</v>
      </c>
      <c r="H73" s="264">
        <v>4548</v>
      </c>
      <c r="I73" s="264">
        <v>4328</v>
      </c>
      <c r="J73" s="264">
        <v>220</v>
      </c>
      <c r="K73" s="264">
        <v>8149</v>
      </c>
      <c r="L73" s="264">
        <v>7734</v>
      </c>
      <c r="M73" s="264">
        <v>415</v>
      </c>
      <c r="N73" s="294">
        <v>0.93</v>
      </c>
      <c r="O73" s="266">
        <v>239246</v>
      </c>
      <c r="P73" s="266">
        <v>230955</v>
      </c>
      <c r="Q73" s="266">
        <v>8291</v>
      </c>
      <c r="R73" s="267">
        <v>0.965345293129248</v>
      </c>
      <c r="S73" s="267">
        <v>0.95416791754228</v>
      </c>
      <c r="T73" s="267">
        <v>0.951627088830255</v>
      </c>
      <c r="U73" s="267">
        <v>0.949073505951651</v>
      </c>
      <c r="V73" s="295">
        <v>0.00254082871202455</v>
      </c>
      <c r="W73" s="271">
        <v>53279</v>
      </c>
      <c r="X73" s="271">
        <v>51278</v>
      </c>
      <c r="Y73" s="271">
        <v>51082</v>
      </c>
      <c r="Z73" s="271">
        <v>49283</v>
      </c>
      <c r="AA73" s="268">
        <v>0.962442988794835</v>
      </c>
      <c r="AB73" s="268">
        <v>0.964782115030735</v>
      </c>
      <c r="AC73" s="295">
        <v>-0.00233912623590016</v>
      </c>
      <c r="AD73" s="272"/>
      <c r="AE73" s="274"/>
      <c r="AF73" s="223"/>
      <c r="AG73" s="223"/>
    </row>
    <row r="74" spans="1:33">
      <c r="A74" s="292" t="s">
        <v>25</v>
      </c>
      <c r="B74" s="293" t="s">
        <v>3285</v>
      </c>
      <c r="C74" s="293" t="s">
        <v>3288</v>
      </c>
      <c r="D74" s="293" t="s">
        <v>3289</v>
      </c>
      <c r="E74" s="263">
        <v>0</v>
      </c>
      <c r="F74" s="266">
        <v>0</v>
      </c>
      <c r="G74" s="266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94">
        <v>0.93</v>
      </c>
      <c r="O74" s="266">
        <v>0</v>
      </c>
      <c r="P74" s="266">
        <v>0</v>
      </c>
      <c r="Q74" s="266">
        <v>0</v>
      </c>
      <c r="R74" s="267">
        <v>0</v>
      </c>
      <c r="S74" s="267">
        <v>0</v>
      </c>
      <c r="T74" s="267">
        <v>0</v>
      </c>
      <c r="U74" s="267">
        <v>0</v>
      </c>
      <c r="V74" s="295">
        <v>0</v>
      </c>
      <c r="W74" s="271">
        <v>0</v>
      </c>
      <c r="X74" s="271">
        <v>0</v>
      </c>
      <c r="Y74" s="271">
        <v>0</v>
      </c>
      <c r="Z74" s="271">
        <v>0</v>
      </c>
      <c r="AA74" s="268">
        <v>0</v>
      </c>
      <c r="AB74" s="268">
        <v>0</v>
      </c>
      <c r="AC74" s="295">
        <v>0</v>
      </c>
      <c r="AD74" s="272"/>
      <c r="AE74" s="274"/>
      <c r="AF74" s="223"/>
      <c r="AG74" s="223"/>
    </row>
    <row r="75" spans="1:33">
      <c r="A75" s="292" t="s">
        <v>25</v>
      </c>
      <c r="B75" s="293" t="s">
        <v>3285</v>
      </c>
      <c r="C75" s="293" t="s">
        <v>3290</v>
      </c>
      <c r="D75" s="293" t="s">
        <v>3291</v>
      </c>
      <c r="E75" s="263">
        <v>0</v>
      </c>
      <c r="F75" s="266">
        <v>0</v>
      </c>
      <c r="G75" s="266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94">
        <v>0.93</v>
      </c>
      <c r="O75" s="266">
        <v>0</v>
      </c>
      <c r="P75" s="266">
        <v>0</v>
      </c>
      <c r="Q75" s="266">
        <v>0</v>
      </c>
      <c r="R75" s="267">
        <v>0</v>
      </c>
      <c r="S75" s="267">
        <v>0</v>
      </c>
      <c r="T75" s="267">
        <v>0</v>
      </c>
      <c r="U75" s="267">
        <v>0</v>
      </c>
      <c r="V75" s="295">
        <v>0</v>
      </c>
      <c r="W75" s="271">
        <v>0</v>
      </c>
      <c r="X75" s="271">
        <v>0</v>
      </c>
      <c r="Y75" s="271">
        <v>0</v>
      </c>
      <c r="Z75" s="271">
        <v>0</v>
      </c>
      <c r="AA75" s="268">
        <v>0</v>
      </c>
      <c r="AB75" s="268">
        <v>0</v>
      </c>
      <c r="AC75" s="295">
        <v>0</v>
      </c>
      <c r="AD75" s="272"/>
      <c r="AE75" s="274"/>
      <c r="AF75" s="223"/>
      <c r="AG75" s="223"/>
    </row>
    <row r="76" spans="1:33">
      <c r="A76" s="292" t="s">
        <v>25</v>
      </c>
      <c r="B76" s="293" t="s">
        <v>3285</v>
      </c>
      <c r="C76" s="293" t="s">
        <v>111</v>
      </c>
      <c r="D76" s="293" t="s">
        <v>112</v>
      </c>
      <c r="E76" s="263">
        <v>8605</v>
      </c>
      <c r="F76" s="266">
        <v>8100</v>
      </c>
      <c r="G76" s="266">
        <v>505</v>
      </c>
      <c r="H76" s="264">
        <v>3468</v>
      </c>
      <c r="I76" s="264">
        <v>3256</v>
      </c>
      <c r="J76" s="264">
        <v>212</v>
      </c>
      <c r="K76" s="264">
        <v>6143</v>
      </c>
      <c r="L76" s="264">
        <v>4600</v>
      </c>
      <c r="M76" s="264">
        <v>1543</v>
      </c>
      <c r="N76" s="294">
        <v>0.93</v>
      </c>
      <c r="O76" s="266">
        <v>198608</v>
      </c>
      <c r="P76" s="266">
        <v>179333</v>
      </c>
      <c r="Q76" s="266">
        <v>19275</v>
      </c>
      <c r="R76" s="267">
        <v>0.90294952871989</v>
      </c>
      <c r="S76" s="267">
        <v>0.941313190005811</v>
      </c>
      <c r="T76" s="267">
        <v>0.938869665513264</v>
      </c>
      <c r="U76" s="267">
        <v>0.748819794888491</v>
      </c>
      <c r="V76" s="295">
        <v>0.00244352449254648</v>
      </c>
      <c r="W76" s="271">
        <v>44661</v>
      </c>
      <c r="X76" s="271">
        <v>40340</v>
      </c>
      <c r="Y76" s="271">
        <v>43434</v>
      </c>
      <c r="Z76" s="271">
        <v>39507</v>
      </c>
      <c r="AA76" s="268">
        <v>0.903248919639059</v>
      </c>
      <c r="AB76" s="268">
        <v>0.909586959524796</v>
      </c>
      <c r="AC76" s="295">
        <v>-0.00633803988573756</v>
      </c>
      <c r="AD76" s="272"/>
      <c r="AE76" s="274"/>
      <c r="AF76" s="223"/>
      <c r="AG76" s="223"/>
    </row>
    <row r="77" spans="1:33">
      <c r="A77" s="292" t="s">
        <v>25</v>
      </c>
      <c r="B77" s="293" t="s">
        <v>3285</v>
      </c>
      <c r="C77" s="293" t="s">
        <v>123</v>
      </c>
      <c r="D77" s="293" t="s">
        <v>124</v>
      </c>
      <c r="E77" s="263">
        <v>10686</v>
      </c>
      <c r="F77" s="266">
        <v>10249</v>
      </c>
      <c r="G77" s="266">
        <v>437</v>
      </c>
      <c r="H77" s="264">
        <v>4823</v>
      </c>
      <c r="I77" s="264">
        <v>4562</v>
      </c>
      <c r="J77" s="264">
        <v>261</v>
      </c>
      <c r="K77" s="264">
        <v>8235</v>
      </c>
      <c r="L77" s="264">
        <v>7575</v>
      </c>
      <c r="M77" s="264">
        <v>660</v>
      </c>
      <c r="N77" s="294">
        <v>0.93</v>
      </c>
      <c r="O77" s="266">
        <v>250949</v>
      </c>
      <c r="P77" s="266">
        <v>240957</v>
      </c>
      <c r="Q77" s="266">
        <v>9992</v>
      </c>
      <c r="R77" s="267">
        <v>0.960183144782406</v>
      </c>
      <c r="S77" s="267">
        <v>0.959105371514131</v>
      </c>
      <c r="T77" s="267">
        <v>0.94588430437487</v>
      </c>
      <c r="U77" s="267">
        <v>0.919854280510018</v>
      </c>
      <c r="V77" s="295">
        <v>0.0132210671392603</v>
      </c>
      <c r="W77" s="271">
        <v>56307</v>
      </c>
      <c r="X77" s="271">
        <v>53737</v>
      </c>
      <c r="Y77" s="271">
        <v>53748</v>
      </c>
      <c r="Z77" s="271">
        <v>51652</v>
      </c>
      <c r="AA77" s="268">
        <v>0.954357362317296</v>
      </c>
      <c r="AB77" s="268">
        <v>0.961003200119074</v>
      </c>
      <c r="AC77" s="295">
        <v>-0.00664583780177797</v>
      </c>
      <c r="AD77" s="272"/>
      <c r="AE77" s="274"/>
      <c r="AF77" s="223"/>
      <c r="AG77" s="223"/>
    </row>
    <row r="78" spans="1:33">
      <c r="A78" s="292" t="s">
        <v>25</v>
      </c>
      <c r="B78" s="293" t="s">
        <v>3285</v>
      </c>
      <c r="C78" s="293" t="s">
        <v>117</v>
      </c>
      <c r="D78" s="293" t="s">
        <v>118</v>
      </c>
      <c r="E78" s="263">
        <v>6787</v>
      </c>
      <c r="F78" s="266">
        <v>6526</v>
      </c>
      <c r="G78" s="266">
        <v>261</v>
      </c>
      <c r="H78" s="264">
        <v>2915</v>
      </c>
      <c r="I78" s="264">
        <v>2785</v>
      </c>
      <c r="J78" s="264">
        <v>130</v>
      </c>
      <c r="K78" s="264">
        <v>5105</v>
      </c>
      <c r="L78" s="264">
        <v>4657</v>
      </c>
      <c r="M78" s="264">
        <v>448</v>
      </c>
      <c r="N78" s="294">
        <v>0.93</v>
      </c>
      <c r="O78" s="266">
        <v>162913</v>
      </c>
      <c r="P78" s="266">
        <v>152148</v>
      </c>
      <c r="Q78" s="266">
        <v>10765</v>
      </c>
      <c r="R78" s="267">
        <v>0.93392178647499</v>
      </c>
      <c r="S78" s="267">
        <v>0.961544128480919</v>
      </c>
      <c r="T78" s="267">
        <v>0.955403087478559</v>
      </c>
      <c r="U78" s="267">
        <v>0.912242899118511</v>
      </c>
      <c r="V78" s="295">
        <v>0.00614104100236024</v>
      </c>
      <c r="W78" s="271">
        <v>35222</v>
      </c>
      <c r="X78" s="271">
        <v>33638</v>
      </c>
      <c r="Y78" s="271">
        <v>34639</v>
      </c>
      <c r="Z78" s="271">
        <v>33307</v>
      </c>
      <c r="AA78" s="268">
        <v>0.955028107432854</v>
      </c>
      <c r="AB78" s="268">
        <v>0.961546234013684</v>
      </c>
      <c r="AC78" s="295">
        <v>-0.00651812658082951</v>
      </c>
      <c r="AD78" s="272"/>
      <c r="AE78" s="274"/>
      <c r="AF78" s="223"/>
      <c r="AG78" s="223"/>
    </row>
    <row r="79" spans="1:33">
      <c r="A79" s="292" t="s">
        <v>25</v>
      </c>
      <c r="B79" s="293" t="s">
        <v>3285</v>
      </c>
      <c r="C79" s="293" t="s">
        <v>115</v>
      </c>
      <c r="D79" s="293" t="s">
        <v>116</v>
      </c>
      <c r="E79" s="263">
        <v>10235</v>
      </c>
      <c r="F79" s="266">
        <v>9795</v>
      </c>
      <c r="G79" s="266">
        <v>440</v>
      </c>
      <c r="H79" s="264">
        <v>4566</v>
      </c>
      <c r="I79" s="264">
        <v>4402</v>
      </c>
      <c r="J79" s="264">
        <v>164</v>
      </c>
      <c r="K79" s="264">
        <v>7979</v>
      </c>
      <c r="L79" s="264">
        <v>7532</v>
      </c>
      <c r="M79" s="264">
        <v>447</v>
      </c>
      <c r="N79" s="294">
        <v>0.93</v>
      </c>
      <c r="O79" s="266">
        <v>228879</v>
      </c>
      <c r="P79" s="266">
        <v>221358</v>
      </c>
      <c r="Q79" s="266">
        <v>7521</v>
      </c>
      <c r="R79" s="267">
        <v>0.967139842449504</v>
      </c>
      <c r="S79" s="267">
        <v>0.957010258915486</v>
      </c>
      <c r="T79" s="267">
        <v>0.964082347787998</v>
      </c>
      <c r="U79" s="267">
        <v>0.943977942098007</v>
      </c>
      <c r="V79" s="295">
        <v>-0.00707208887251221</v>
      </c>
      <c r="W79" s="271">
        <v>53585</v>
      </c>
      <c r="X79" s="271">
        <v>51640</v>
      </c>
      <c r="Y79" s="271">
        <v>48142</v>
      </c>
      <c r="Z79" s="271">
        <v>46435</v>
      </c>
      <c r="AA79" s="268">
        <v>0.963702528692731</v>
      </c>
      <c r="AB79" s="268">
        <v>0.964542395413568</v>
      </c>
      <c r="AC79" s="295">
        <v>-0.000839866720837024</v>
      </c>
      <c r="AD79" s="272"/>
      <c r="AE79" s="274"/>
      <c r="AF79" s="223"/>
      <c r="AG79" s="223"/>
    </row>
    <row r="80" spans="1:33">
      <c r="A80" s="292" t="s">
        <v>25</v>
      </c>
      <c r="B80" s="293" t="s">
        <v>3285</v>
      </c>
      <c r="C80" s="293" t="s">
        <v>113</v>
      </c>
      <c r="D80" s="293" t="s">
        <v>114</v>
      </c>
      <c r="E80" s="263">
        <v>11807</v>
      </c>
      <c r="F80" s="266">
        <v>11194</v>
      </c>
      <c r="G80" s="266">
        <v>613</v>
      </c>
      <c r="H80" s="264">
        <v>5567</v>
      </c>
      <c r="I80" s="264">
        <v>5359</v>
      </c>
      <c r="J80" s="264">
        <v>208</v>
      </c>
      <c r="K80" s="264">
        <v>9071</v>
      </c>
      <c r="L80" s="264">
        <v>8635</v>
      </c>
      <c r="M80" s="264">
        <v>436</v>
      </c>
      <c r="N80" s="294">
        <v>0.93</v>
      </c>
      <c r="O80" s="266">
        <v>277930</v>
      </c>
      <c r="P80" s="266">
        <v>267598</v>
      </c>
      <c r="Q80" s="266">
        <v>10332</v>
      </c>
      <c r="R80" s="267">
        <v>0.96282517180585</v>
      </c>
      <c r="S80" s="267">
        <v>0.948081646480901</v>
      </c>
      <c r="T80" s="267">
        <v>0.962636967846237</v>
      </c>
      <c r="U80" s="267">
        <v>0.951934737074193</v>
      </c>
      <c r="V80" s="295">
        <v>-0.0145553213653355</v>
      </c>
      <c r="W80" s="271">
        <v>62253</v>
      </c>
      <c r="X80" s="271">
        <v>59856</v>
      </c>
      <c r="Y80" s="271">
        <v>59679</v>
      </c>
      <c r="Z80" s="271">
        <v>57874</v>
      </c>
      <c r="AA80" s="268">
        <v>0.961495831526192</v>
      </c>
      <c r="AB80" s="268">
        <v>0.969754855141675</v>
      </c>
      <c r="AC80" s="295">
        <v>-0.00825902361548303</v>
      </c>
      <c r="AD80" s="272"/>
      <c r="AE80" s="274"/>
      <c r="AF80" s="223"/>
      <c r="AG80" s="223"/>
    </row>
    <row r="81" spans="1:33">
      <c r="A81" s="292" t="s">
        <v>25</v>
      </c>
      <c r="B81" s="293" t="s">
        <v>3285</v>
      </c>
      <c r="C81" s="293" t="s">
        <v>119</v>
      </c>
      <c r="D81" s="293" t="s">
        <v>120</v>
      </c>
      <c r="E81" s="263">
        <v>3540</v>
      </c>
      <c r="F81" s="266">
        <v>3418</v>
      </c>
      <c r="G81" s="266">
        <v>122</v>
      </c>
      <c r="H81" s="264">
        <v>1535</v>
      </c>
      <c r="I81" s="264">
        <v>1474</v>
      </c>
      <c r="J81" s="264">
        <v>61</v>
      </c>
      <c r="K81" s="264">
        <v>2530</v>
      </c>
      <c r="L81" s="264">
        <v>2359</v>
      </c>
      <c r="M81" s="264">
        <v>171</v>
      </c>
      <c r="N81" s="294">
        <v>0.93</v>
      </c>
      <c r="O81" s="266">
        <v>76828</v>
      </c>
      <c r="P81" s="266">
        <v>73917</v>
      </c>
      <c r="Q81" s="266">
        <v>2911</v>
      </c>
      <c r="R81" s="267">
        <v>0.962110168167855</v>
      </c>
      <c r="S81" s="267">
        <v>0.965536723163842</v>
      </c>
      <c r="T81" s="267">
        <v>0.960260586319218</v>
      </c>
      <c r="U81" s="267">
        <v>0.932411067193676</v>
      </c>
      <c r="V81" s="295">
        <v>0.00527613684462347</v>
      </c>
      <c r="W81" s="271">
        <v>18235</v>
      </c>
      <c r="X81" s="271">
        <v>17524</v>
      </c>
      <c r="Y81" s="271">
        <v>16720</v>
      </c>
      <c r="Z81" s="271">
        <v>16144</v>
      </c>
      <c r="AA81" s="268">
        <v>0.961009048533041</v>
      </c>
      <c r="AB81" s="268">
        <v>0.96555023923445</v>
      </c>
      <c r="AC81" s="295">
        <v>-0.0045411907014089</v>
      </c>
      <c r="AD81" s="272"/>
      <c r="AE81" s="274"/>
      <c r="AF81" s="223"/>
      <c r="AG81" s="223"/>
    </row>
    <row r="82" spans="1:33">
      <c r="A82" s="292" t="s">
        <v>25</v>
      </c>
      <c r="B82" s="293" t="s">
        <v>3285</v>
      </c>
      <c r="C82" s="293" t="s">
        <v>121</v>
      </c>
      <c r="D82" s="293" t="s">
        <v>122</v>
      </c>
      <c r="E82" s="263">
        <v>0</v>
      </c>
      <c r="F82" s="266">
        <v>0</v>
      </c>
      <c r="G82" s="266">
        <v>0</v>
      </c>
      <c r="H82" s="264">
        <v>0</v>
      </c>
      <c r="I82" s="264">
        <v>0</v>
      </c>
      <c r="J82" s="264">
        <v>0</v>
      </c>
      <c r="K82" s="264">
        <v>0</v>
      </c>
      <c r="L82" s="264">
        <v>0</v>
      </c>
      <c r="M82" s="264">
        <v>0</v>
      </c>
      <c r="N82" s="294">
        <v>0.93</v>
      </c>
      <c r="O82" s="266">
        <v>1</v>
      </c>
      <c r="P82" s="266">
        <v>1</v>
      </c>
      <c r="Q82" s="266">
        <v>0</v>
      </c>
      <c r="R82" s="267">
        <v>1</v>
      </c>
      <c r="S82" s="267">
        <v>0</v>
      </c>
      <c r="T82" s="267">
        <v>0</v>
      </c>
      <c r="U82" s="267">
        <v>0</v>
      </c>
      <c r="V82" s="295">
        <v>0</v>
      </c>
      <c r="W82" s="271">
        <v>0</v>
      </c>
      <c r="X82" s="271">
        <v>0</v>
      </c>
      <c r="Y82" s="271">
        <v>0</v>
      </c>
      <c r="Z82" s="271">
        <v>0</v>
      </c>
      <c r="AA82" s="268">
        <v>0</v>
      </c>
      <c r="AB82" s="268">
        <v>0</v>
      </c>
      <c r="AC82" s="295">
        <v>0</v>
      </c>
      <c r="AD82" s="272"/>
      <c r="AE82" s="274"/>
      <c r="AF82" s="223"/>
      <c r="AG82" s="223"/>
    </row>
    <row r="83" spans="1:33">
      <c r="A83" s="292" t="s">
        <v>25</v>
      </c>
      <c r="B83" s="293" t="s">
        <v>3285</v>
      </c>
      <c r="C83" s="293" t="s">
        <v>127</v>
      </c>
      <c r="D83" s="293" t="s">
        <v>128</v>
      </c>
      <c r="E83" s="263">
        <v>4044</v>
      </c>
      <c r="F83" s="266">
        <v>3930</v>
      </c>
      <c r="G83" s="266">
        <v>114</v>
      </c>
      <c r="H83" s="264">
        <v>1846</v>
      </c>
      <c r="I83" s="264">
        <v>1813</v>
      </c>
      <c r="J83" s="264">
        <v>33</v>
      </c>
      <c r="K83" s="264">
        <v>3347</v>
      </c>
      <c r="L83" s="264">
        <v>3241</v>
      </c>
      <c r="M83" s="264">
        <v>106</v>
      </c>
      <c r="N83" s="294">
        <v>0.93</v>
      </c>
      <c r="O83" s="266">
        <v>99494</v>
      </c>
      <c r="P83" s="266">
        <v>97191</v>
      </c>
      <c r="Q83" s="266">
        <v>2303</v>
      </c>
      <c r="R83" s="267">
        <v>0.976852875550284</v>
      </c>
      <c r="S83" s="267">
        <v>0.971810089020771</v>
      </c>
      <c r="T83" s="267">
        <v>0.982123510292524</v>
      </c>
      <c r="U83" s="267">
        <v>0.968329847624739</v>
      </c>
      <c r="V83" s="295">
        <v>-0.0103134212717529</v>
      </c>
      <c r="W83" s="271">
        <v>21984</v>
      </c>
      <c r="X83" s="271">
        <v>21560</v>
      </c>
      <c r="Y83" s="271">
        <v>21188</v>
      </c>
      <c r="Z83" s="271">
        <v>20657</v>
      </c>
      <c r="AA83" s="268">
        <v>0.980713245997089</v>
      </c>
      <c r="AB83" s="268">
        <v>0.974938644515764</v>
      </c>
      <c r="AC83" s="295">
        <v>0.00577460148132514</v>
      </c>
      <c r="AD83" s="272"/>
      <c r="AE83" s="274"/>
      <c r="AF83" s="223"/>
      <c r="AG83" s="223"/>
    </row>
    <row r="84" spans="1:33">
      <c r="A84" s="292" t="s">
        <v>25</v>
      </c>
      <c r="B84" s="293" t="s">
        <v>3285</v>
      </c>
      <c r="C84" s="293" t="s">
        <v>125</v>
      </c>
      <c r="D84" s="293" t="s">
        <v>126</v>
      </c>
      <c r="E84" s="263">
        <v>9549</v>
      </c>
      <c r="F84" s="266">
        <v>9156</v>
      </c>
      <c r="G84" s="266">
        <v>393</v>
      </c>
      <c r="H84" s="264">
        <v>4517</v>
      </c>
      <c r="I84" s="264">
        <v>4344</v>
      </c>
      <c r="J84" s="264">
        <v>173</v>
      </c>
      <c r="K84" s="264">
        <v>7714</v>
      </c>
      <c r="L84" s="264">
        <v>7430</v>
      </c>
      <c r="M84" s="264">
        <v>284</v>
      </c>
      <c r="N84" s="294">
        <v>0.93</v>
      </c>
      <c r="O84" s="266">
        <v>208665</v>
      </c>
      <c r="P84" s="266">
        <v>202395</v>
      </c>
      <c r="Q84" s="266">
        <v>6270</v>
      </c>
      <c r="R84" s="267">
        <v>0.969951836676012</v>
      </c>
      <c r="S84" s="267">
        <v>0.958843857995602</v>
      </c>
      <c r="T84" s="267">
        <v>0.961700243524463</v>
      </c>
      <c r="U84" s="267">
        <v>0.963183821623023</v>
      </c>
      <c r="V84" s="295">
        <v>-0.00285638552886147</v>
      </c>
      <c r="W84" s="271">
        <v>51000</v>
      </c>
      <c r="X84" s="271">
        <v>49384</v>
      </c>
      <c r="Y84" s="271">
        <v>46110</v>
      </c>
      <c r="Z84" s="271">
        <v>44763</v>
      </c>
      <c r="AA84" s="268">
        <v>0.968313725490196</v>
      </c>
      <c r="AB84" s="268">
        <v>0.970787247885491</v>
      </c>
      <c r="AC84" s="295">
        <v>-0.00247352239529508</v>
      </c>
      <c r="AD84" s="272"/>
      <c r="AE84" s="274"/>
      <c r="AF84" s="223"/>
      <c r="AG84" s="223"/>
    </row>
    <row r="85" spans="1:33">
      <c r="A85" s="292" t="s">
        <v>25</v>
      </c>
      <c r="B85" s="293" t="s">
        <v>3285</v>
      </c>
      <c r="C85" s="293" t="s">
        <v>180</v>
      </c>
      <c r="D85" s="293" t="s">
        <v>181</v>
      </c>
      <c r="E85" s="263">
        <v>8559</v>
      </c>
      <c r="F85" s="266">
        <v>7997</v>
      </c>
      <c r="G85" s="266">
        <v>562</v>
      </c>
      <c r="H85" s="264">
        <v>3362</v>
      </c>
      <c r="I85" s="264">
        <v>3269</v>
      </c>
      <c r="J85" s="264">
        <v>93</v>
      </c>
      <c r="K85" s="264">
        <v>6500</v>
      </c>
      <c r="L85" s="264">
        <v>6040</v>
      </c>
      <c r="M85" s="264">
        <v>460</v>
      </c>
      <c r="N85" s="294">
        <v>0.93</v>
      </c>
      <c r="O85" s="266">
        <v>194283</v>
      </c>
      <c r="P85" s="266">
        <v>184972</v>
      </c>
      <c r="Q85" s="266">
        <v>9311</v>
      </c>
      <c r="R85" s="267">
        <v>0.952075065754595</v>
      </c>
      <c r="S85" s="267">
        <v>0.934338123612572</v>
      </c>
      <c r="T85" s="267">
        <v>0.972337894110648</v>
      </c>
      <c r="U85" s="267">
        <v>0.929230769230769</v>
      </c>
      <c r="V85" s="295">
        <v>-0.0379997704980769</v>
      </c>
      <c r="W85" s="271">
        <v>43973</v>
      </c>
      <c r="X85" s="271">
        <v>42130</v>
      </c>
      <c r="Y85" s="271">
        <v>42069</v>
      </c>
      <c r="Z85" s="271">
        <v>40424</v>
      </c>
      <c r="AA85" s="268">
        <v>0.958087917585791</v>
      </c>
      <c r="AB85" s="268">
        <v>0.960897573034776</v>
      </c>
      <c r="AC85" s="295">
        <v>-0.00280965544898493</v>
      </c>
      <c r="AD85" s="272"/>
      <c r="AE85" s="274"/>
      <c r="AF85" s="223"/>
      <c r="AG85" s="223"/>
    </row>
    <row r="86" spans="1:33">
      <c r="A86" s="292" t="s">
        <v>25</v>
      </c>
      <c r="B86" s="293" t="s">
        <v>3292</v>
      </c>
      <c r="C86" s="293" t="s">
        <v>3293</v>
      </c>
      <c r="D86" s="293" t="s">
        <v>3294</v>
      </c>
      <c r="E86" s="263">
        <v>0</v>
      </c>
      <c r="F86" s="266">
        <v>0</v>
      </c>
      <c r="G86" s="266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94">
        <v>0.93</v>
      </c>
      <c r="O86" s="266">
        <v>0</v>
      </c>
      <c r="P86" s="266">
        <v>0</v>
      </c>
      <c r="Q86" s="266">
        <v>0</v>
      </c>
      <c r="R86" s="267">
        <v>0</v>
      </c>
      <c r="S86" s="267">
        <v>0</v>
      </c>
      <c r="T86" s="267">
        <v>0</v>
      </c>
      <c r="U86" s="267">
        <v>0</v>
      </c>
      <c r="V86" s="295">
        <v>0</v>
      </c>
      <c r="W86" s="271">
        <v>0</v>
      </c>
      <c r="X86" s="271">
        <v>0</v>
      </c>
      <c r="Y86" s="271">
        <v>0</v>
      </c>
      <c r="Z86" s="271">
        <v>0</v>
      </c>
      <c r="AA86" s="268">
        <v>0</v>
      </c>
      <c r="AB86" s="268">
        <v>0</v>
      </c>
      <c r="AC86" s="295">
        <v>0</v>
      </c>
      <c r="AD86" s="272"/>
      <c r="AE86" s="274"/>
      <c r="AF86" s="223"/>
      <c r="AG86" s="223"/>
    </row>
    <row r="87" spans="1:33">
      <c r="A87" s="292" t="s">
        <v>25</v>
      </c>
      <c r="B87" s="293" t="s">
        <v>3292</v>
      </c>
      <c r="C87" s="293" t="s">
        <v>3295</v>
      </c>
      <c r="D87" s="293" t="s">
        <v>3296</v>
      </c>
      <c r="E87" s="263">
        <v>0</v>
      </c>
      <c r="F87" s="266">
        <v>0</v>
      </c>
      <c r="G87" s="266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94">
        <v>0.93</v>
      </c>
      <c r="O87" s="266">
        <v>0</v>
      </c>
      <c r="P87" s="266">
        <v>0</v>
      </c>
      <c r="Q87" s="266">
        <v>0</v>
      </c>
      <c r="R87" s="267">
        <v>0</v>
      </c>
      <c r="S87" s="267">
        <v>0</v>
      </c>
      <c r="T87" s="267">
        <v>0</v>
      </c>
      <c r="U87" s="267">
        <v>0</v>
      </c>
      <c r="V87" s="295">
        <v>0</v>
      </c>
      <c r="W87" s="271">
        <v>0</v>
      </c>
      <c r="X87" s="271">
        <v>0</v>
      </c>
      <c r="Y87" s="271">
        <v>0</v>
      </c>
      <c r="Z87" s="271">
        <v>0</v>
      </c>
      <c r="AA87" s="268">
        <v>0</v>
      </c>
      <c r="AB87" s="268">
        <v>0</v>
      </c>
      <c r="AC87" s="295">
        <v>0</v>
      </c>
      <c r="AD87" s="272"/>
      <c r="AE87" s="274"/>
      <c r="AF87" s="223"/>
      <c r="AG87" s="223"/>
    </row>
    <row r="88" spans="1:33">
      <c r="A88" s="292" t="s">
        <v>25</v>
      </c>
      <c r="B88" s="293" t="s">
        <v>3292</v>
      </c>
      <c r="C88" s="293" t="s">
        <v>3297</v>
      </c>
      <c r="D88" s="293" t="s">
        <v>3298</v>
      </c>
      <c r="E88" s="263">
        <v>0</v>
      </c>
      <c r="F88" s="266">
        <v>0</v>
      </c>
      <c r="G88" s="266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94">
        <v>0.93</v>
      </c>
      <c r="O88" s="266">
        <v>0</v>
      </c>
      <c r="P88" s="266">
        <v>0</v>
      </c>
      <c r="Q88" s="266">
        <v>0</v>
      </c>
      <c r="R88" s="267">
        <v>0</v>
      </c>
      <c r="S88" s="267">
        <v>0</v>
      </c>
      <c r="T88" s="267">
        <v>0</v>
      </c>
      <c r="U88" s="267">
        <v>0</v>
      </c>
      <c r="V88" s="295">
        <v>0</v>
      </c>
      <c r="W88" s="271">
        <v>0</v>
      </c>
      <c r="X88" s="271">
        <v>0</v>
      </c>
      <c r="Y88" s="271">
        <v>0</v>
      </c>
      <c r="Z88" s="271">
        <v>0</v>
      </c>
      <c r="AA88" s="268">
        <v>0</v>
      </c>
      <c r="AB88" s="268">
        <v>0</v>
      </c>
      <c r="AC88" s="295">
        <v>0</v>
      </c>
      <c r="AD88" s="272"/>
      <c r="AE88" s="274"/>
      <c r="AF88" s="223"/>
      <c r="AG88" s="223"/>
    </row>
    <row r="89" spans="1:33">
      <c r="A89" s="292" t="s">
        <v>25</v>
      </c>
      <c r="B89" s="293" t="s">
        <v>3292</v>
      </c>
      <c r="C89" s="293" t="s">
        <v>3299</v>
      </c>
      <c r="D89" s="293" t="s">
        <v>3300</v>
      </c>
      <c r="E89" s="263">
        <v>0</v>
      </c>
      <c r="F89" s="266">
        <v>0</v>
      </c>
      <c r="G89" s="266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94">
        <v>0.93</v>
      </c>
      <c r="O89" s="266">
        <v>0</v>
      </c>
      <c r="P89" s="266">
        <v>0</v>
      </c>
      <c r="Q89" s="266">
        <v>0</v>
      </c>
      <c r="R89" s="267">
        <v>0</v>
      </c>
      <c r="S89" s="267">
        <v>0</v>
      </c>
      <c r="T89" s="267">
        <v>0</v>
      </c>
      <c r="U89" s="267">
        <v>0</v>
      </c>
      <c r="V89" s="295">
        <v>0</v>
      </c>
      <c r="W89" s="271">
        <v>0</v>
      </c>
      <c r="X89" s="271">
        <v>0</v>
      </c>
      <c r="Y89" s="271">
        <v>0</v>
      </c>
      <c r="Z89" s="271">
        <v>0</v>
      </c>
      <c r="AA89" s="268">
        <v>0</v>
      </c>
      <c r="AB89" s="268">
        <v>0</v>
      </c>
      <c r="AC89" s="295">
        <v>0</v>
      </c>
      <c r="AD89" s="272"/>
      <c r="AE89" s="274"/>
      <c r="AF89" s="223"/>
      <c r="AG89" s="223"/>
    </row>
    <row r="90" spans="1:33">
      <c r="A90" s="292" t="s">
        <v>25</v>
      </c>
      <c r="B90" s="293" t="s">
        <v>3292</v>
      </c>
      <c r="C90" s="293" t="s">
        <v>136</v>
      </c>
      <c r="D90" s="293" t="s">
        <v>137</v>
      </c>
      <c r="E90" s="263">
        <v>5717</v>
      </c>
      <c r="F90" s="266">
        <v>5459</v>
      </c>
      <c r="G90" s="266">
        <v>258</v>
      </c>
      <c r="H90" s="264">
        <v>2547</v>
      </c>
      <c r="I90" s="264">
        <v>2451</v>
      </c>
      <c r="J90" s="264">
        <v>96</v>
      </c>
      <c r="K90" s="264">
        <v>4198</v>
      </c>
      <c r="L90" s="264">
        <v>3179</v>
      </c>
      <c r="M90" s="264">
        <v>1019</v>
      </c>
      <c r="N90" s="294">
        <v>0.93</v>
      </c>
      <c r="O90" s="266">
        <v>128196</v>
      </c>
      <c r="P90" s="266">
        <v>117622</v>
      </c>
      <c r="Q90" s="266">
        <v>10574</v>
      </c>
      <c r="R90" s="267">
        <v>0.917516927205217</v>
      </c>
      <c r="S90" s="267">
        <v>0.954871436067868</v>
      </c>
      <c r="T90" s="267">
        <v>0.962308598351001</v>
      </c>
      <c r="U90" s="267">
        <v>0.757265364459266</v>
      </c>
      <c r="V90" s="295">
        <v>-0.0074371622831334</v>
      </c>
      <c r="W90" s="271">
        <v>29730</v>
      </c>
      <c r="X90" s="271">
        <v>26664</v>
      </c>
      <c r="Y90" s="271">
        <v>27450</v>
      </c>
      <c r="Z90" s="271">
        <v>25129</v>
      </c>
      <c r="AA90" s="268">
        <v>0.896871846619576</v>
      </c>
      <c r="AB90" s="268">
        <v>0.915446265938069</v>
      </c>
      <c r="AC90" s="295">
        <v>-0.018574419318493</v>
      </c>
      <c r="AD90" s="272"/>
      <c r="AE90" s="274"/>
      <c r="AF90" s="223"/>
      <c r="AG90" s="223"/>
    </row>
    <row r="91" spans="1:33">
      <c r="A91" s="292" t="s">
        <v>25</v>
      </c>
      <c r="B91" s="293" t="s">
        <v>3292</v>
      </c>
      <c r="C91" s="293" t="s">
        <v>129</v>
      </c>
      <c r="D91" s="293" t="s">
        <v>130</v>
      </c>
      <c r="E91" s="263">
        <v>12221</v>
      </c>
      <c r="F91" s="266">
        <v>11578</v>
      </c>
      <c r="G91" s="266">
        <v>643</v>
      </c>
      <c r="H91" s="264">
        <v>5542</v>
      </c>
      <c r="I91" s="264">
        <v>5167</v>
      </c>
      <c r="J91" s="264">
        <v>375</v>
      </c>
      <c r="K91" s="264">
        <v>9566</v>
      </c>
      <c r="L91" s="264">
        <v>8485</v>
      </c>
      <c r="M91" s="264">
        <v>1081</v>
      </c>
      <c r="N91" s="294">
        <v>0.93</v>
      </c>
      <c r="O91" s="266">
        <v>282483</v>
      </c>
      <c r="P91" s="266">
        <v>268058</v>
      </c>
      <c r="Q91" s="266">
        <v>14425</v>
      </c>
      <c r="R91" s="267">
        <v>0.948934980158098</v>
      </c>
      <c r="S91" s="267">
        <v>0.947385647655675</v>
      </c>
      <c r="T91" s="267">
        <v>0.932334897149044</v>
      </c>
      <c r="U91" s="267">
        <v>0.886995609450136</v>
      </c>
      <c r="V91" s="295">
        <v>0.015050750506631</v>
      </c>
      <c r="W91" s="271">
        <v>66744</v>
      </c>
      <c r="X91" s="271">
        <v>62992</v>
      </c>
      <c r="Y91" s="271">
        <v>63235</v>
      </c>
      <c r="Z91" s="271">
        <v>59869</v>
      </c>
      <c r="AA91" s="268">
        <v>0.943785209157377</v>
      </c>
      <c r="AB91" s="268">
        <v>0.946769984976674</v>
      </c>
      <c r="AC91" s="295">
        <v>-0.0029847758192969</v>
      </c>
      <c r="AD91" s="272"/>
      <c r="AE91" s="274"/>
      <c r="AF91" s="223"/>
      <c r="AG91" s="223"/>
    </row>
    <row r="92" spans="1:33">
      <c r="A92" s="292" t="s">
        <v>25</v>
      </c>
      <c r="B92" s="293" t="s">
        <v>3292</v>
      </c>
      <c r="C92" s="293" t="s">
        <v>140</v>
      </c>
      <c r="D92" s="293" t="s">
        <v>141</v>
      </c>
      <c r="E92" s="263">
        <v>19181</v>
      </c>
      <c r="F92" s="266">
        <v>18492</v>
      </c>
      <c r="G92" s="266">
        <v>689</v>
      </c>
      <c r="H92" s="264">
        <v>9027</v>
      </c>
      <c r="I92" s="264">
        <v>8714</v>
      </c>
      <c r="J92" s="264">
        <v>313</v>
      </c>
      <c r="K92" s="264">
        <v>14772</v>
      </c>
      <c r="L92" s="264">
        <v>13771</v>
      </c>
      <c r="M92" s="264">
        <v>1001</v>
      </c>
      <c r="N92" s="294">
        <v>0.93</v>
      </c>
      <c r="O92" s="266">
        <v>432984</v>
      </c>
      <c r="P92" s="266">
        <v>417795</v>
      </c>
      <c r="Q92" s="266">
        <v>15189</v>
      </c>
      <c r="R92" s="267">
        <v>0.964920181808104</v>
      </c>
      <c r="S92" s="267">
        <v>0.964079036546583</v>
      </c>
      <c r="T92" s="267">
        <v>0.965326243491747</v>
      </c>
      <c r="U92" s="267">
        <v>0.932236663958841</v>
      </c>
      <c r="V92" s="295">
        <v>-0.00124720694516445</v>
      </c>
      <c r="W92" s="271">
        <v>102460</v>
      </c>
      <c r="X92" s="271">
        <v>98682</v>
      </c>
      <c r="Y92" s="271">
        <v>97213</v>
      </c>
      <c r="Z92" s="271">
        <v>93683</v>
      </c>
      <c r="AA92" s="268">
        <v>0.96312707398009</v>
      </c>
      <c r="AB92" s="268">
        <v>0.963687984117351</v>
      </c>
      <c r="AC92" s="295">
        <v>-0.000560910137260784</v>
      </c>
      <c r="AD92" s="272"/>
      <c r="AE92" s="274"/>
      <c r="AF92" s="223"/>
      <c r="AG92" s="223"/>
    </row>
    <row r="93" spans="1:33">
      <c r="A93" s="292" t="s">
        <v>25</v>
      </c>
      <c r="B93" s="293" t="s">
        <v>3292</v>
      </c>
      <c r="C93" s="293" t="s">
        <v>131</v>
      </c>
      <c r="D93" s="293" t="s">
        <v>132</v>
      </c>
      <c r="E93" s="263">
        <v>12414</v>
      </c>
      <c r="F93" s="266">
        <v>11241</v>
      </c>
      <c r="G93" s="266">
        <v>1173</v>
      </c>
      <c r="H93" s="264">
        <v>6039</v>
      </c>
      <c r="I93" s="264">
        <v>5885</v>
      </c>
      <c r="J93" s="264">
        <v>154</v>
      </c>
      <c r="K93" s="264">
        <v>8963</v>
      </c>
      <c r="L93" s="264">
        <v>8507</v>
      </c>
      <c r="M93" s="264">
        <v>456</v>
      </c>
      <c r="N93" s="294">
        <v>0.93</v>
      </c>
      <c r="O93" s="266">
        <v>278817</v>
      </c>
      <c r="P93" s="266">
        <v>268707</v>
      </c>
      <c r="Q93" s="266">
        <v>10110</v>
      </c>
      <c r="R93" s="267">
        <v>0.963739657194504</v>
      </c>
      <c r="S93" s="267">
        <v>0.905509908168197</v>
      </c>
      <c r="T93" s="267">
        <v>0.974499089253188</v>
      </c>
      <c r="U93" s="267">
        <v>0.949124177172822</v>
      </c>
      <c r="V93" s="295">
        <v>-0.0689891810849904</v>
      </c>
      <c r="W93" s="271">
        <v>64349</v>
      </c>
      <c r="X93" s="271">
        <v>61836</v>
      </c>
      <c r="Y93" s="271">
        <v>61695</v>
      </c>
      <c r="Z93" s="271">
        <v>59744</v>
      </c>
      <c r="AA93" s="268">
        <v>0.960947334068906</v>
      </c>
      <c r="AB93" s="268">
        <v>0.968376691790259</v>
      </c>
      <c r="AC93" s="295">
        <v>-0.007429357721353</v>
      </c>
      <c r="AD93" s="272"/>
      <c r="AE93" s="274"/>
      <c r="AF93" s="223"/>
      <c r="AG93" s="223"/>
    </row>
    <row r="94" spans="1:33">
      <c r="A94" s="292" t="s">
        <v>25</v>
      </c>
      <c r="B94" s="293" t="s">
        <v>3292</v>
      </c>
      <c r="C94" s="293" t="s">
        <v>138</v>
      </c>
      <c r="D94" s="293" t="s">
        <v>139</v>
      </c>
      <c r="E94" s="263">
        <v>11281</v>
      </c>
      <c r="F94" s="266">
        <v>10701</v>
      </c>
      <c r="G94" s="266">
        <v>580</v>
      </c>
      <c r="H94" s="264">
        <v>5327</v>
      </c>
      <c r="I94" s="264">
        <v>4981</v>
      </c>
      <c r="J94" s="264">
        <v>346</v>
      </c>
      <c r="K94" s="264">
        <v>9264</v>
      </c>
      <c r="L94" s="264">
        <v>8665</v>
      </c>
      <c r="M94" s="264">
        <v>599</v>
      </c>
      <c r="N94" s="294">
        <v>0.93</v>
      </c>
      <c r="O94" s="266">
        <v>260524</v>
      </c>
      <c r="P94" s="266">
        <v>249568</v>
      </c>
      <c r="Q94" s="266">
        <v>10956</v>
      </c>
      <c r="R94" s="267">
        <v>0.957946292855936</v>
      </c>
      <c r="S94" s="267">
        <v>0.948586118251928</v>
      </c>
      <c r="T94" s="267">
        <v>0.935047869344847</v>
      </c>
      <c r="U94" s="267">
        <v>0.935341105354059</v>
      </c>
      <c r="V94" s="295">
        <v>0.0135382489070811</v>
      </c>
      <c r="W94" s="271">
        <v>61931</v>
      </c>
      <c r="X94" s="271">
        <v>59066</v>
      </c>
      <c r="Y94" s="271">
        <v>56749</v>
      </c>
      <c r="Z94" s="271">
        <v>54325</v>
      </c>
      <c r="AA94" s="268">
        <v>0.953738838384654</v>
      </c>
      <c r="AB94" s="268">
        <v>0.957285590935523</v>
      </c>
      <c r="AC94" s="295">
        <v>-0.00354675255086923</v>
      </c>
      <c r="AD94" s="272"/>
      <c r="AE94" s="274"/>
      <c r="AF94" s="223"/>
      <c r="AG94" s="223"/>
    </row>
    <row r="95" spans="1:33">
      <c r="A95" s="292" t="s">
        <v>25</v>
      </c>
      <c r="B95" s="293" t="s">
        <v>3292</v>
      </c>
      <c r="C95" s="293" t="s">
        <v>133</v>
      </c>
      <c r="D95" s="293" t="s">
        <v>134</v>
      </c>
      <c r="E95" s="263">
        <v>13563</v>
      </c>
      <c r="F95" s="266">
        <v>12925</v>
      </c>
      <c r="G95" s="266">
        <v>638</v>
      </c>
      <c r="H95" s="264">
        <v>6915</v>
      </c>
      <c r="I95" s="264">
        <v>6718</v>
      </c>
      <c r="J95" s="264">
        <v>197</v>
      </c>
      <c r="K95" s="264">
        <v>10048</v>
      </c>
      <c r="L95" s="264">
        <v>9696</v>
      </c>
      <c r="M95" s="264">
        <v>352</v>
      </c>
      <c r="N95" s="294">
        <v>0.93</v>
      </c>
      <c r="O95" s="266">
        <v>305810</v>
      </c>
      <c r="P95" s="266">
        <v>297436</v>
      </c>
      <c r="Q95" s="266">
        <v>8374</v>
      </c>
      <c r="R95" s="267">
        <v>0.97261698440208</v>
      </c>
      <c r="S95" s="267">
        <v>0.952960259529603</v>
      </c>
      <c r="T95" s="267">
        <v>0.971511207519884</v>
      </c>
      <c r="U95" s="267">
        <v>0.964968152866242</v>
      </c>
      <c r="V95" s="295">
        <v>-0.0185509479902817</v>
      </c>
      <c r="W95" s="271">
        <v>71879</v>
      </c>
      <c r="X95" s="271">
        <v>69866</v>
      </c>
      <c r="Y95" s="271">
        <v>69536</v>
      </c>
      <c r="Z95" s="271">
        <v>67898</v>
      </c>
      <c r="AA95" s="268">
        <v>0.971994602039539</v>
      </c>
      <c r="AB95" s="268">
        <v>0.976443856419696</v>
      </c>
      <c r="AC95" s="295">
        <v>-0.00444925438015753</v>
      </c>
      <c r="AD95" s="272"/>
      <c r="AE95" s="274"/>
      <c r="AF95" s="223"/>
      <c r="AG95" s="223"/>
    </row>
    <row r="96" spans="1:33">
      <c r="A96" s="292" t="s">
        <v>25</v>
      </c>
      <c r="B96" s="293" t="s">
        <v>3301</v>
      </c>
      <c r="C96" s="293" t="s">
        <v>3302</v>
      </c>
      <c r="D96" s="293" t="s">
        <v>3303</v>
      </c>
      <c r="E96" s="263">
        <v>0</v>
      </c>
      <c r="F96" s="266">
        <v>0</v>
      </c>
      <c r="G96" s="266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94">
        <v>0.93</v>
      </c>
      <c r="O96" s="266">
        <v>0</v>
      </c>
      <c r="P96" s="266">
        <v>0</v>
      </c>
      <c r="Q96" s="266">
        <v>0</v>
      </c>
      <c r="R96" s="267">
        <v>0</v>
      </c>
      <c r="S96" s="267">
        <v>0</v>
      </c>
      <c r="T96" s="267">
        <v>0</v>
      </c>
      <c r="U96" s="267">
        <v>0</v>
      </c>
      <c r="V96" s="295">
        <v>0</v>
      </c>
      <c r="W96" s="271">
        <v>0</v>
      </c>
      <c r="X96" s="271">
        <v>0</v>
      </c>
      <c r="Y96" s="271">
        <v>0</v>
      </c>
      <c r="Z96" s="271">
        <v>0</v>
      </c>
      <c r="AA96" s="268">
        <v>0</v>
      </c>
      <c r="AB96" s="268">
        <v>0</v>
      </c>
      <c r="AC96" s="295">
        <v>0</v>
      </c>
      <c r="AD96" s="272"/>
      <c r="AE96" s="274"/>
      <c r="AF96" s="223"/>
      <c r="AG96" s="223"/>
    </row>
    <row r="97" spans="1:33">
      <c r="A97" s="292" t="s">
        <v>25</v>
      </c>
      <c r="B97" s="293" t="s">
        <v>3301</v>
      </c>
      <c r="C97" s="293" t="s">
        <v>3304</v>
      </c>
      <c r="D97" s="293" t="s">
        <v>3305</v>
      </c>
      <c r="E97" s="263">
        <v>0</v>
      </c>
      <c r="F97" s="266">
        <v>0</v>
      </c>
      <c r="G97" s="266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94">
        <v>0.93</v>
      </c>
      <c r="O97" s="266">
        <v>0</v>
      </c>
      <c r="P97" s="266">
        <v>0</v>
      </c>
      <c r="Q97" s="266">
        <v>0</v>
      </c>
      <c r="R97" s="267">
        <v>0</v>
      </c>
      <c r="S97" s="267">
        <v>0</v>
      </c>
      <c r="T97" s="267">
        <v>0</v>
      </c>
      <c r="U97" s="267">
        <v>0</v>
      </c>
      <c r="V97" s="295">
        <v>0</v>
      </c>
      <c r="W97" s="271">
        <v>0</v>
      </c>
      <c r="X97" s="271">
        <v>0</v>
      </c>
      <c r="Y97" s="271">
        <v>0</v>
      </c>
      <c r="Z97" s="271">
        <v>0</v>
      </c>
      <c r="AA97" s="268">
        <v>0</v>
      </c>
      <c r="AB97" s="268">
        <v>0</v>
      </c>
      <c r="AC97" s="295">
        <v>0</v>
      </c>
      <c r="AD97" s="272"/>
      <c r="AE97" s="274"/>
      <c r="AF97" s="223"/>
      <c r="AG97" s="223"/>
    </row>
    <row r="98" spans="1:33">
      <c r="A98" s="292" t="s">
        <v>25</v>
      </c>
      <c r="B98" s="293" t="s">
        <v>3301</v>
      </c>
      <c r="C98" s="293" t="s">
        <v>3306</v>
      </c>
      <c r="D98" s="293" t="s">
        <v>3307</v>
      </c>
      <c r="E98" s="263">
        <v>0</v>
      </c>
      <c r="F98" s="266">
        <v>0</v>
      </c>
      <c r="G98" s="266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94">
        <v>0.93</v>
      </c>
      <c r="O98" s="266">
        <v>0</v>
      </c>
      <c r="P98" s="266">
        <v>0</v>
      </c>
      <c r="Q98" s="266">
        <v>0</v>
      </c>
      <c r="R98" s="267">
        <v>0</v>
      </c>
      <c r="S98" s="267">
        <v>0</v>
      </c>
      <c r="T98" s="267">
        <v>0</v>
      </c>
      <c r="U98" s="267">
        <v>0</v>
      </c>
      <c r="V98" s="295">
        <v>0</v>
      </c>
      <c r="W98" s="271">
        <v>0</v>
      </c>
      <c r="X98" s="271">
        <v>0</v>
      </c>
      <c r="Y98" s="271">
        <v>0</v>
      </c>
      <c r="Z98" s="271">
        <v>0</v>
      </c>
      <c r="AA98" s="268">
        <v>0</v>
      </c>
      <c r="AB98" s="268">
        <v>0</v>
      </c>
      <c r="AC98" s="295">
        <v>0</v>
      </c>
      <c r="AD98" s="272"/>
      <c r="AE98" s="274"/>
      <c r="AF98" s="223"/>
      <c r="AG98" s="223"/>
    </row>
    <row r="99" spans="1:33">
      <c r="A99" s="292" t="s">
        <v>25</v>
      </c>
      <c r="B99" s="293" t="s">
        <v>3301</v>
      </c>
      <c r="C99" s="293" t="s">
        <v>3308</v>
      </c>
      <c r="D99" s="293" t="s">
        <v>3309</v>
      </c>
      <c r="E99" s="263">
        <v>0</v>
      </c>
      <c r="F99" s="266">
        <v>0</v>
      </c>
      <c r="G99" s="266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94">
        <v>0.93</v>
      </c>
      <c r="O99" s="266">
        <v>0</v>
      </c>
      <c r="P99" s="266">
        <v>0</v>
      </c>
      <c r="Q99" s="266">
        <v>0</v>
      </c>
      <c r="R99" s="267">
        <v>0</v>
      </c>
      <c r="S99" s="267">
        <v>0</v>
      </c>
      <c r="T99" s="267">
        <v>0</v>
      </c>
      <c r="U99" s="267">
        <v>0</v>
      </c>
      <c r="V99" s="295">
        <v>0</v>
      </c>
      <c r="W99" s="271">
        <v>0</v>
      </c>
      <c r="X99" s="271">
        <v>0</v>
      </c>
      <c r="Y99" s="271">
        <v>0</v>
      </c>
      <c r="Z99" s="271">
        <v>0</v>
      </c>
      <c r="AA99" s="268">
        <v>0</v>
      </c>
      <c r="AB99" s="268">
        <v>0</v>
      </c>
      <c r="AC99" s="295">
        <v>0</v>
      </c>
      <c r="AD99" s="272"/>
      <c r="AE99" s="274"/>
      <c r="AF99" s="223"/>
      <c r="AG99" s="223"/>
    </row>
    <row r="100" spans="1:33">
      <c r="A100" s="292" t="s">
        <v>25</v>
      </c>
      <c r="B100" s="293" t="s">
        <v>3301</v>
      </c>
      <c r="C100" s="293" t="s">
        <v>146</v>
      </c>
      <c r="D100" s="293" t="s">
        <v>147</v>
      </c>
      <c r="E100" s="263">
        <v>0</v>
      </c>
      <c r="F100" s="266">
        <v>0</v>
      </c>
      <c r="G100" s="266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94">
        <v>0.93</v>
      </c>
      <c r="O100" s="266">
        <v>0</v>
      </c>
      <c r="P100" s="266">
        <v>0</v>
      </c>
      <c r="Q100" s="266">
        <v>0</v>
      </c>
      <c r="R100" s="267">
        <v>0</v>
      </c>
      <c r="S100" s="267">
        <v>0</v>
      </c>
      <c r="T100" s="267">
        <v>0</v>
      </c>
      <c r="U100" s="267">
        <v>0</v>
      </c>
      <c r="V100" s="295">
        <v>0</v>
      </c>
      <c r="W100" s="271">
        <v>0</v>
      </c>
      <c r="X100" s="271">
        <v>0</v>
      </c>
      <c r="Y100" s="271">
        <v>0</v>
      </c>
      <c r="Z100" s="271">
        <v>0</v>
      </c>
      <c r="AA100" s="268">
        <v>0</v>
      </c>
      <c r="AB100" s="268">
        <v>0</v>
      </c>
      <c r="AC100" s="295">
        <v>0</v>
      </c>
      <c r="AD100" s="272"/>
      <c r="AE100" s="274"/>
      <c r="AF100" s="223"/>
      <c r="AG100" s="223"/>
    </row>
    <row r="101" spans="1:33">
      <c r="A101" s="292" t="s">
        <v>25</v>
      </c>
      <c r="B101" s="293" t="s">
        <v>3301</v>
      </c>
      <c r="C101" s="293" t="s">
        <v>142</v>
      </c>
      <c r="D101" s="293" t="s">
        <v>143</v>
      </c>
      <c r="E101" s="263">
        <v>9468</v>
      </c>
      <c r="F101" s="266">
        <v>8975</v>
      </c>
      <c r="G101" s="266">
        <v>493</v>
      </c>
      <c r="H101" s="264">
        <v>4182</v>
      </c>
      <c r="I101" s="264">
        <v>4017</v>
      </c>
      <c r="J101" s="264">
        <v>165</v>
      </c>
      <c r="K101" s="264">
        <v>7426</v>
      </c>
      <c r="L101" s="264">
        <v>5281</v>
      </c>
      <c r="M101" s="264">
        <v>2145</v>
      </c>
      <c r="N101" s="294">
        <v>0.93</v>
      </c>
      <c r="O101" s="266">
        <v>233934</v>
      </c>
      <c r="P101" s="266">
        <v>216328</v>
      </c>
      <c r="Q101" s="266">
        <v>17606</v>
      </c>
      <c r="R101" s="267">
        <v>0.924739456427881</v>
      </c>
      <c r="S101" s="267">
        <v>0.947929869032531</v>
      </c>
      <c r="T101" s="267">
        <v>0.960545193687231</v>
      </c>
      <c r="U101" s="267">
        <v>0.7111500134662</v>
      </c>
      <c r="V101" s="295">
        <v>-0.0126153246547004</v>
      </c>
      <c r="W101" s="271">
        <v>52157</v>
      </c>
      <c r="X101" s="271">
        <v>48095</v>
      </c>
      <c r="Y101" s="271">
        <v>50291</v>
      </c>
      <c r="Z101" s="271">
        <v>46351</v>
      </c>
      <c r="AA101" s="268">
        <v>0.922119753820197</v>
      </c>
      <c r="AB101" s="268">
        <v>0.921655962299417</v>
      </c>
      <c r="AC101" s="295">
        <v>0.000463791520779355</v>
      </c>
      <c r="AD101" s="272"/>
      <c r="AE101" s="274"/>
      <c r="AF101" s="223"/>
      <c r="AG101" s="223"/>
    </row>
    <row r="102" spans="1:33">
      <c r="A102" s="292" t="s">
        <v>25</v>
      </c>
      <c r="B102" s="293" t="s">
        <v>3301</v>
      </c>
      <c r="C102" s="293" t="s">
        <v>150</v>
      </c>
      <c r="D102" s="293" t="s">
        <v>151</v>
      </c>
      <c r="E102" s="263">
        <v>13057</v>
      </c>
      <c r="F102" s="266">
        <v>12372</v>
      </c>
      <c r="G102" s="266">
        <v>685</v>
      </c>
      <c r="H102" s="264">
        <v>6216</v>
      </c>
      <c r="I102" s="264">
        <v>5958</v>
      </c>
      <c r="J102" s="264">
        <v>258</v>
      </c>
      <c r="K102" s="264">
        <v>10354</v>
      </c>
      <c r="L102" s="264">
        <v>9101</v>
      </c>
      <c r="M102" s="264">
        <v>1253</v>
      </c>
      <c r="N102" s="294">
        <v>0.93</v>
      </c>
      <c r="O102" s="266">
        <v>310837</v>
      </c>
      <c r="P102" s="266">
        <v>294781</v>
      </c>
      <c r="Q102" s="266">
        <v>16056</v>
      </c>
      <c r="R102" s="267">
        <v>0.948345917635288</v>
      </c>
      <c r="S102" s="267">
        <v>0.947537719231064</v>
      </c>
      <c r="T102" s="267">
        <v>0.958494208494209</v>
      </c>
      <c r="U102" s="267">
        <v>0.878983967548773</v>
      </c>
      <c r="V102" s="295">
        <v>-0.0109564892631447</v>
      </c>
      <c r="W102" s="271">
        <v>70577</v>
      </c>
      <c r="X102" s="271">
        <v>66832</v>
      </c>
      <c r="Y102" s="271">
        <v>68750</v>
      </c>
      <c r="Z102" s="271">
        <v>65180</v>
      </c>
      <c r="AA102" s="268">
        <v>0.946937387534183</v>
      </c>
      <c r="AB102" s="268">
        <v>0.948072727272727</v>
      </c>
      <c r="AC102" s="295">
        <v>-0.00113533973854474</v>
      </c>
      <c r="AD102" s="272"/>
      <c r="AE102" s="274"/>
      <c r="AF102" s="223"/>
      <c r="AG102" s="223"/>
    </row>
    <row r="103" spans="1:33">
      <c r="A103" s="292" t="s">
        <v>25</v>
      </c>
      <c r="B103" s="293" t="s">
        <v>3301</v>
      </c>
      <c r="C103" s="293" t="s">
        <v>148</v>
      </c>
      <c r="D103" s="293" t="s">
        <v>149</v>
      </c>
      <c r="E103" s="263">
        <v>14393</v>
      </c>
      <c r="F103" s="266">
        <v>13596</v>
      </c>
      <c r="G103" s="266">
        <v>797</v>
      </c>
      <c r="H103" s="264">
        <v>6056</v>
      </c>
      <c r="I103" s="264">
        <v>5714</v>
      </c>
      <c r="J103" s="264">
        <v>342</v>
      </c>
      <c r="K103" s="264">
        <v>10467</v>
      </c>
      <c r="L103" s="264">
        <v>9329</v>
      </c>
      <c r="M103" s="264">
        <v>1138</v>
      </c>
      <c r="N103" s="294">
        <v>0.93</v>
      </c>
      <c r="O103" s="266">
        <v>320545</v>
      </c>
      <c r="P103" s="266">
        <v>304619</v>
      </c>
      <c r="Q103" s="266">
        <v>15926</v>
      </c>
      <c r="R103" s="267">
        <v>0.950315868286824</v>
      </c>
      <c r="S103" s="267">
        <v>0.944625859792955</v>
      </c>
      <c r="T103" s="267">
        <v>0.943527080581242</v>
      </c>
      <c r="U103" s="267">
        <v>0.891277347855164</v>
      </c>
      <c r="V103" s="295">
        <v>0.00109877921171309</v>
      </c>
      <c r="W103" s="271">
        <v>75254</v>
      </c>
      <c r="X103" s="271">
        <v>70989</v>
      </c>
      <c r="Y103" s="271">
        <v>69659</v>
      </c>
      <c r="Z103" s="271">
        <v>66177</v>
      </c>
      <c r="AA103" s="268">
        <v>0.943325271746352</v>
      </c>
      <c r="AB103" s="268">
        <v>0.950013637864454</v>
      </c>
      <c r="AC103" s="295">
        <v>-0.00668836611810164</v>
      </c>
      <c r="AD103" s="272"/>
      <c r="AE103" s="274"/>
      <c r="AF103" s="223"/>
      <c r="AG103" s="223"/>
    </row>
    <row r="104" spans="1:33">
      <c r="A104" s="292" t="s">
        <v>25</v>
      </c>
      <c r="B104" s="293" t="s">
        <v>3301</v>
      </c>
      <c r="C104" s="293" t="s">
        <v>144</v>
      </c>
      <c r="D104" s="293" t="s">
        <v>145</v>
      </c>
      <c r="E104" s="263">
        <v>11064</v>
      </c>
      <c r="F104" s="266">
        <v>10449</v>
      </c>
      <c r="G104" s="266">
        <v>615</v>
      </c>
      <c r="H104" s="264">
        <v>6980</v>
      </c>
      <c r="I104" s="264">
        <v>6822</v>
      </c>
      <c r="J104" s="264">
        <v>158</v>
      </c>
      <c r="K104" s="264">
        <v>8493</v>
      </c>
      <c r="L104" s="264">
        <v>7894</v>
      </c>
      <c r="M104" s="264">
        <v>599</v>
      </c>
      <c r="N104" s="294">
        <v>0.93</v>
      </c>
      <c r="O104" s="266">
        <v>217559</v>
      </c>
      <c r="P104" s="266">
        <v>212481</v>
      </c>
      <c r="Q104" s="266">
        <v>5078</v>
      </c>
      <c r="R104" s="267">
        <v>0.976659205089194</v>
      </c>
      <c r="S104" s="267">
        <v>0.94441431670282</v>
      </c>
      <c r="T104" s="267">
        <v>0.977363896848138</v>
      </c>
      <c r="U104" s="267">
        <v>0.929471329330037</v>
      </c>
      <c r="V104" s="295">
        <v>-0.0329495801453176</v>
      </c>
      <c r="W104" s="271">
        <v>63549</v>
      </c>
      <c r="X104" s="271">
        <v>61666</v>
      </c>
      <c r="Y104" s="271">
        <v>55407</v>
      </c>
      <c r="Z104" s="271">
        <v>54361</v>
      </c>
      <c r="AA104" s="268">
        <v>0.970369321311114</v>
      </c>
      <c r="AB104" s="268">
        <v>0.98112151894165</v>
      </c>
      <c r="AC104" s="295">
        <v>-0.0107521976305357</v>
      </c>
      <c r="AD104" s="272"/>
      <c r="AE104" s="274"/>
      <c r="AF104" s="223"/>
      <c r="AG104" s="223"/>
    </row>
    <row r="105" spans="1:33">
      <c r="A105" s="292" t="s">
        <v>25</v>
      </c>
      <c r="B105" s="293" t="s">
        <v>3301</v>
      </c>
      <c r="C105" s="293" t="s">
        <v>184</v>
      </c>
      <c r="D105" s="293" t="s">
        <v>185</v>
      </c>
      <c r="E105" s="263">
        <v>9519</v>
      </c>
      <c r="F105" s="266">
        <v>8943</v>
      </c>
      <c r="G105" s="266">
        <v>576</v>
      </c>
      <c r="H105" s="264">
        <v>4350</v>
      </c>
      <c r="I105" s="264">
        <v>4114</v>
      </c>
      <c r="J105" s="264">
        <v>236</v>
      </c>
      <c r="K105" s="264">
        <v>7939</v>
      </c>
      <c r="L105" s="264">
        <v>7469</v>
      </c>
      <c r="M105" s="264">
        <v>470</v>
      </c>
      <c r="N105" s="294">
        <v>0.93</v>
      </c>
      <c r="O105" s="266">
        <v>237088</v>
      </c>
      <c r="P105" s="266">
        <v>225972</v>
      </c>
      <c r="Q105" s="266">
        <v>11116</v>
      </c>
      <c r="R105" s="267">
        <v>0.953114455392091</v>
      </c>
      <c r="S105" s="267">
        <v>0.939489442168295</v>
      </c>
      <c r="T105" s="267">
        <v>0.945747126436782</v>
      </c>
      <c r="U105" s="267">
        <v>0.940798589242978</v>
      </c>
      <c r="V105" s="295">
        <v>-0.00625768426848661</v>
      </c>
      <c r="W105" s="271">
        <v>53622</v>
      </c>
      <c r="X105" s="271">
        <v>51207</v>
      </c>
      <c r="Y105" s="271">
        <v>51783</v>
      </c>
      <c r="Z105" s="271">
        <v>49496</v>
      </c>
      <c r="AA105" s="268">
        <v>0.954962515385476</v>
      </c>
      <c r="AB105" s="268">
        <v>0.955834926520287</v>
      </c>
      <c r="AC105" s="295">
        <v>-0.000872411134810402</v>
      </c>
      <c r="AD105" s="272"/>
      <c r="AE105" s="274"/>
      <c r="AF105" s="223"/>
      <c r="AG105" s="223"/>
    </row>
    <row r="106" spans="1:33">
      <c r="A106" s="292" t="s">
        <v>25</v>
      </c>
      <c r="B106" s="293" t="s">
        <v>3301</v>
      </c>
      <c r="C106" s="293" t="s">
        <v>152</v>
      </c>
      <c r="D106" s="293" t="s">
        <v>153</v>
      </c>
      <c r="E106" s="263">
        <v>23116</v>
      </c>
      <c r="F106" s="266">
        <v>22005</v>
      </c>
      <c r="G106" s="266">
        <v>1111</v>
      </c>
      <c r="H106" s="264">
        <v>13135</v>
      </c>
      <c r="I106" s="264">
        <v>12646</v>
      </c>
      <c r="J106" s="264">
        <v>489</v>
      </c>
      <c r="K106" s="264">
        <v>18527</v>
      </c>
      <c r="L106" s="264">
        <v>17667</v>
      </c>
      <c r="M106" s="264">
        <v>860</v>
      </c>
      <c r="N106" s="294">
        <v>0.93</v>
      </c>
      <c r="O106" s="266">
        <v>469846</v>
      </c>
      <c r="P106" s="266">
        <v>451891</v>
      </c>
      <c r="Q106" s="266">
        <v>17955</v>
      </c>
      <c r="R106" s="267">
        <v>0.961785350944778</v>
      </c>
      <c r="S106" s="267">
        <v>0.951938051566015</v>
      </c>
      <c r="T106" s="267">
        <v>0.962771221926151</v>
      </c>
      <c r="U106" s="267">
        <v>0.953581259783019</v>
      </c>
      <c r="V106" s="295">
        <v>-0.0108331703601366</v>
      </c>
      <c r="W106" s="271">
        <v>128284</v>
      </c>
      <c r="X106" s="271">
        <v>123409</v>
      </c>
      <c r="Y106" s="271">
        <v>113475</v>
      </c>
      <c r="Z106" s="271">
        <v>109551</v>
      </c>
      <c r="AA106" s="268">
        <v>0.961998378597487</v>
      </c>
      <c r="AB106" s="268">
        <v>0.965419695968275</v>
      </c>
      <c r="AC106" s="295">
        <v>-0.0034213173707881</v>
      </c>
      <c r="AD106" s="272"/>
      <c r="AE106" s="274"/>
      <c r="AF106" s="223"/>
      <c r="AG106" s="223"/>
    </row>
    <row r="107" spans="1:33">
      <c r="A107" s="292" t="s">
        <v>25</v>
      </c>
      <c r="B107" s="293" t="s">
        <v>3301</v>
      </c>
      <c r="C107" s="293" t="s">
        <v>154</v>
      </c>
      <c r="D107" s="293" t="s">
        <v>155</v>
      </c>
      <c r="E107" s="263">
        <v>13836</v>
      </c>
      <c r="F107" s="266">
        <v>13315</v>
      </c>
      <c r="G107" s="266">
        <v>521</v>
      </c>
      <c r="H107" s="264">
        <v>7881</v>
      </c>
      <c r="I107" s="264">
        <v>7705</v>
      </c>
      <c r="J107" s="264">
        <v>176</v>
      </c>
      <c r="K107" s="264">
        <v>9154</v>
      </c>
      <c r="L107" s="264">
        <v>8809</v>
      </c>
      <c r="M107" s="264">
        <v>345</v>
      </c>
      <c r="N107" s="294">
        <v>0.93</v>
      </c>
      <c r="O107" s="266">
        <v>255950</v>
      </c>
      <c r="P107" s="266">
        <v>249076</v>
      </c>
      <c r="Q107" s="266">
        <v>6874</v>
      </c>
      <c r="R107" s="267">
        <v>0.973143192029693</v>
      </c>
      <c r="S107" s="267">
        <v>0.962344608268286</v>
      </c>
      <c r="T107" s="267">
        <v>0.977667808653724</v>
      </c>
      <c r="U107" s="267">
        <v>0.962311557788945</v>
      </c>
      <c r="V107" s="295">
        <v>-0.0153232003854386</v>
      </c>
      <c r="W107" s="271">
        <v>73905</v>
      </c>
      <c r="X107" s="271">
        <v>72024</v>
      </c>
      <c r="Y107" s="271">
        <v>61774</v>
      </c>
      <c r="Z107" s="271">
        <v>60339</v>
      </c>
      <c r="AA107" s="268">
        <v>0.97454840673838</v>
      </c>
      <c r="AB107" s="268">
        <v>0.976770162204164</v>
      </c>
      <c r="AC107" s="295">
        <v>-0.00222175546578318</v>
      </c>
      <c r="AD107" s="272"/>
      <c r="AE107" s="274"/>
      <c r="AF107" s="223"/>
      <c r="AG107" s="223"/>
    </row>
    <row r="108" spans="1:33">
      <c r="A108" s="292" t="s">
        <v>25</v>
      </c>
      <c r="B108" s="293" t="s">
        <v>3310</v>
      </c>
      <c r="C108" s="293" t="s">
        <v>3311</v>
      </c>
      <c r="D108" s="293" t="s">
        <v>3312</v>
      </c>
      <c r="E108" s="263">
        <v>0</v>
      </c>
      <c r="F108" s="266">
        <v>0</v>
      </c>
      <c r="G108" s="266">
        <v>0</v>
      </c>
      <c r="H108" s="264">
        <v>0</v>
      </c>
      <c r="I108" s="264">
        <v>0</v>
      </c>
      <c r="J108" s="264">
        <v>0</v>
      </c>
      <c r="K108" s="264">
        <v>0</v>
      </c>
      <c r="L108" s="264">
        <v>0</v>
      </c>
      <c r="M108" s="264">
        <v>0</v>
      </c>
      <c r="N108" s="294">
        <v>0.93</v>
      </c>
      <c r="O108" s="266">
        <v>0</v>
      </c>
      <c r="P108" s="266">
        <v>0</v>
      </c>
      <c r="Q108" s="266">
        <v>0</v>
      </c>
      <c r="R108" s="267">
        <v>0</v>
      </c>
      <c r="S108" s="267">
        <v>0</v>
      </c>
      <c r="T108" s="267">
        <v>0</v>
      </c>
      <c r="U108" s="267">
        <v>0</v>
      </c>
      <c r="V108" s="295">
        <v>0</v>
      </c>
      <c r="W108" s="271">
        <v>0</v>
      </c>
      <c r="X108" s="271">
        <v>0</v>
      </c>
      <c r="Y108" s="271">
        <v>0</v>
      </c>
      <c r="Z108" s="271">
        <v>0</v>
      </c>
      <c r="AA108" s="268">
        <v>0</v>
      </c>
      <c r="AB108" s="268">
        <v>0</v>
      </c>
      <c r="AC108" s="295">
        <v>0</v>
      </c>
      <c r="AD108" s="272"/>
      <c r="AE108" s="274"/>
      <c r="AF108" s="223"/>
      <c r="AG108" s="223"/>
    </row>
    <row r="109" spans="1:33">
      <c r="A109" s="292" t="s">
        <v>25</v>
      </c>
      <c r="B109" s="293" t="s">
        <v>3310</v>
      </c>
      <c r="C109" s="293" t="s">
        <v>3313</v>
      </c>
      <c r="D109" s="293" t="s">
        <v>3314</v>
      </c>
      <c r="E109" s="263">
        <v>0</v>
      </c>
      <c r="F109" s="266">
        <v>0</v>
      </c>
      <c r="G109" s="266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94">
        <v>0.93</v>
      </c>
      <c r="O109" s="266">
        <v>0</v>
      </c>
      <c r="P109" s="266">
        <v>0</v>
      </c>
      <c r="Q109" s="266">
        <v>0</v>
      </c>
      <c r="R109" s="267">
        <v>0</v>
      </c>
      <c r="S109" s="267">
        <v>0</v>
      </c>
      <c r="T109" s="267">
        <v>0</v>
      </c>
      <c r="U109" s="267">
        <v>0</v>
      </c>
      <c r="V109" s="295">
        <v>0</v>
      </c>
      <c r="W109" s="271">
        <v>0</v>
      </c>
      <c r="X109" s="271">
        <v>0</v>
      </c>
      <c r="Y109" s="271">
        <v>0</v>
      </c>
      <c r="Z109" s="271">
        <v>0</v>
      </c>
      <c r="AA109" s="268">
        <v>0</v>
      </c>
      <c r="AB109" s="268">
        <v>0</v>
      </c>
      <c r="AC109" s="295">
        <v>0</v>
      </c>
      <c r="AD109" s="272"/>
      <c r="AE109" s="274"/>
      <c r="AF109" s="223"/>
      <c r="AG109" s="223"/>
    </row>
    <row r="110" spans="1:33">
      <c r="A110" s="292" t="s">
        <v>25</v>
      </c>
      <c r="B110" s="293" t="s">
        <v>3310</v>
      </c>
      <c r="C110" s="293" t="s">
        <v>156</v>
      </c>
      <c r="D110" s="293" t="s">
        <v>157</v>
      </c>
      <c r="E110" s="263">
        <v>11875</v>
      </c>
      <c r="F110" s="266">
        <v>10865</v>
      </c>
      <c r="G110" s="266">
        <v>1010</v>
      </c>
      <c r="H110" s="264">
        <v>6375</v>
      </c>
      <c r="I110" s="264">
        <v>5944</v>
      </c>
      <c r="J110" s="264">
        <v>431</v>
      </c>
      <c r="K110" s="264">
        <v>9628</v>
      </c>
      <c r="L110" s="264">
        <v>8644</v>
      </c>
      <c r="M110" s="264">
        <v>984</v>
      </c>
      <c r="N110" s="294">
        <v>0.93</v>
      </c>
      <c r="O110" s="266">
        <v>281316</v>
      </c>
      <c r="P110" s="266">
        <v>259207</v>
      </c>
      <c r="Q110" s="266">
        <v>22109</v>
      </c>
      <c r="R110" s="267">
        <v>0.921408664988838</v>
      </c>
      <c r="S110" s="267">
        <v>0.914947368421053</v>
      </c>
      <c r="T110" s="267">
        <v>0.932392156862745</v>
      </c>
      <c r="U110" s="267">
        <v>0.897798088907354</v>
      </c>
      <c r="V110" s="295">
        <v>-0.0174447884416925</v>
      </c>
      <c r="W110" s="271">
        <v>69144</v>
      </c>
      <c r="X110" s="271">
        <v>64509</v>
      </c>
      <c r="Y110" s="271">
        <v>66253</v>
      </c>
      <c r="Z110" s="271">
        <v>62681</v>
      </c>
      <c r="AA110" s="268">
        <v>0.932965984033322</v>
      </c>
      <c r="AB110" s="268">
        <v>0.946085460281044</v>
      </c>
      <c r="AC110" s="295">
        <v>-0.0131194762477221</v>
      </c>
      <c r="AD110" s="272"/>
      <c r="AE110" s="274"/>
      <c r="AF110" s="223"/>
      <c r="AG110" s="223"/>
    </row>
    <row r="111" spans="1:33">
      <c r="A111" s="292" t="s">
        <v>25</v>
      </c>
      <c r="B111" s="293" t="s">
        <v>3310</v>
      </c>
      <c r="C111" s="293" t="s">
        <v>160</v>
      </c>
      <c r="D111" s="293" t="s">
        <v>161</v>
      </c>
      <c r="E111" s="263">
        <v>17521</v>
      </c>
      <c r="F111" s="266">
        <v>16674</v>
      </c>
      <c r="G111" s="266">
        <v>847</v>
      </c>
      <c r="H111" s="264">
        <v>11068</v>
      </c>
      <c r="I111" s="264">
        <v>10710</v>
      </c>
      <c r="J111" s="264">
        <v>358</v>
      </c>
      <c r="K111" s="264">
        <v>13357</v>
      </c>
      <c r="L111" s="264">
        <v>12441</v>
      </c>
      <c r="M111" s="264">
        <v>916</v>
      </c>
      <c r="N111" s="294">
        <v>0.93</v>
      </c>
      <c r="O111" s="266">
        <v>366677</v>
      </c>
      <c r="P111" s="266">
        <v>341117</v>
      </c>
      <c r="Q111" s="266">
        <v>25560</v>
      </c>
      <c r="R111" s="267">
        <v>0.930292873564472</v>
      </c>
      <c r="S111" s="267">
        <v>0.951658010387535</v>
      </c>
      <c r="T111" s="267">
        <v>0.967654499457897</v>
      </c>
      <c r="U111" s="267">
        <v>0.931421726435577</v>
      </c>
      <c r="V111" s="295">
        <v>-0.0159964890703617</v>
      </c>
      <c r="W111" s="271">
        <v>101056</v>
      </c>
      <c r="X111" s="271">
        <v>96981</v>
      </c>
      <c r="Y111" s="271">
        <v>94343</v>
      </c>
      <c r="Z111" s="271">
        <v>88647</v>
      </c>
      <c r="AA111" s="268">
        <v>0.95967582330589</v>
      </c>
      <c r="AB111" s="268">
        <v>0.9396245614407</v>
      </c>
      <c r="AC111" s="295">
        <v>0.0200512618651895</v>
      </c>
      <c r="AD111" s="272"/>
      <c r="AE111" s="274"/>
      <c r="AF111" s="223"/>
      <c r="AG111" s="223"/>
    </row>
    <row r="112" spans="1:33">
      <c r="A112" s="292" t="s">
        <v>25</v>
      </c>
      <c r="B112" s="293" t="s">
        <v>3310</v>
      </c>
      <c r="C112" s="293" t="s">
        <v>164</v>
      </c>
      <c r="D112" s="293" t="s">
        <v>165</v>
      </c>
      <c r="E112" s="263">
        <v>9579</v>
      </c>
      <c r="F112" s="266">
        <v>8989</v>
      </c>
      <c r="G112" s="266">
        <v>590</v>
      </c>
      <c r="H112" s="264">
        <v>8468</v>
      </c>
      <c r="I112" s="264">
        <v>8039</v>
      </c>
      <c r="J112" s="264">
        <v>429</v>
      </c>
      <c r="K112" s="264">
        <v>10133</v>
      </c>
      <c r="L112" s="264">
        <v>9383</v>
      </c>
      <c r="M112" s="264">
        <v>750</v>
      </c>
      <c r="N112" s="294">
        <v>0.93</v>
      </c>
      <c r="O112" s="266">
        <v>316710</v>
      </c>
      <c r="P112" s="266">
        <v>301095</v>
      </c>
      <c r="Q112" s="266">
        <v>15615</v>
      </c>
      <c r="R112" s="267">
        <v>0.950696220517192</v>
      </c>
      <c r="S112" s="267">
        <v>0.938406931830045</v>
      </c>
      <c r="T112" s="267">
        <v>0.949338686820973</v>
      </c>
      <c r="U112" s="267">
        <v>0.925984407381822</v>
      </c>
      <c r="V112" s="295">
        <v>-0.0109317549909282</v>
      </c>
      <c r="W112" s="271">
        <v>75269</v>
      </c>
      <c r="X112" s="271">
        <v>71565</v>
      </c>
      <c r="Y112" s="271">
        <v>76639</v>
      </c>
      <c r="Z112" s="271">
        <v>72850</v>
      </c>
      <c r="AA112" s="268">
        <v>0.950789833796118</v>
      </c>
      <c r="AB112" s="268">
        <v>0.950560419629692</v>
      </c>
      <c r="AC112" s="295">
        <v>0.000229414166425523</v>
      </c>
      <c r="AD112" s="272"/>
      <c r="AE112" s="274"/>
      <c r="AF112" s="223"/>
      <c r="AG112" s="223"/>
    </row>
    <row r="113" spans="1:33">
      <c r="A113" s="292" t="s">
        <v>25</v>
      </c>
      <c r="B113" s="293" t="s">
        <v>3310</v>
      </c>
      <c r="C113" s="293" t="s">
        <v>158</v>
      </c>
      <c r="D113" s="293" t="s">
        <v>159</v>
      </c>
      <c r="E113" s="263">
        <v>22648</v>
      </c>
      <c r="F113" s="266">
        <v>21287</v>
      </c>
      <c r="G113" s="266">
        <v>1361</v>
      </c>
      <c r="H113" s="264">
        <v>13452</v>
      </c>
      <c r="I113" s="264">
        <v>13025</v>
      </c>
      <c r="J113" s="264">
        <v>427</v>
      </c>
      <c r="K113" s="264">
        <v>17837</v>
      </c>
      <c r="L113" s="264">
        <v>16472</v>
      </c>
      <c r="M113" s="264">
        <v>1365</v>
      </c>
      <c r="N113" s="294">
        <v>0.93</v>
      </c>
      <c r="O113" s="266">
        <v>476141</v>
      </c>
      <c r="P113" s="266">
        <v>453333</v>
      </c>
      <c r="Q113" s="266">
        <v>22808</v>
      </c>
      <c r="R113" s="267">
        <v>0.95209822300537</v>
      </c>
      <c r="S113" s="267">
        <v>0.93990639350053</v>
      </c>
      <c r="T113" s="267">
        <v>0.968257508177223</v>
      </c>
      <c r="U113" s="267">
        <v>0.923473678309133</v>
      </c>
      <c r="V113" s="295">
        <v>-0.0283511146766928</v>
      </c>
      <c r="W113" s="271">
        <v>130251</v>
      </c>
      <c r="X113" s="271">
        <v>123987</v>
      </c>
      <c r="Y113" s="271">
        <v>115441</v>
      </c>
      <c r="Z113" s="271">
        <v>110383</v>
      </c>
      <c r="AA113" s="268">
        <v>0.95190823870834</v>
      </c>
      <c r="AB113" s="268">
        <v>0.95618541072929</v>
      </c>
      <c r="AC113" s="295">
        <v>-0.00427717202095024</v>
      </c>
      <c r="AD113" s="272"/>
      <c r="AE113" s="274"/>
      <c r="AF113" s="223"/>
      <c r="AG113" s="223"/>
    </row>
    <row r="114" spans="1:33">
      <c r="A114" s="292" t="s">
        <v>25</v>
      </c>
      <c r="B114" s="293" t="s">
        <v>3310</v>
      </c>
      <c r="C114" s="293" t="s">
        <v>166</v>
      </c>
      <c r="D114" s="293" t="s">
        <v>167</v>
      </c>
      <c r="E114" s="263">
        <v>2901</v>
      </c>
      <c r="F114" s="266">
        <v>2431</v>
      </c>
      <c r="G114" s="266">
        <v>470</v>
      </c>
      <c r="H114" s="264">
        <v>1363</v>
      </c>
      <c r="I114" s="264">
        <v>1237</v>
      </c>
      <c r="J114" s="264">
        <v>126</v>
      </c>
      <c r="K114" s="264">
        <v>2135</v>
      </c>
      <c r="L114" s="264">
        <v>2000</v>
      </c>
      <c r="M114" s="264">
        <v>135</v>
      </c>
      <c r="N114" s="294">
        <v>0.93</v>
      </c>
      <c r="O114" s="266">
        <v>61825</v>
      </c>
      <c r="P114" s="266">
        <v>59219</v>
      </c>
      <c r="Q114" s="266">
        <v>2606</v>
      </c>
      <c r="R114" s="267">
        <v>0.957848766680146</v>
      </c>
      <c r="S114" s="267">
        <v>0.837986901068597</v>
      </c>
      <c r="T114" s="267">
        <v>0.907556859867938</v>
      </c>
      <c r="U114" s="267">
        <v>0.936768149882904</v>
      </c>
      <c r="V114" s="295">
        <v>-0.0695699587993412</v>
      </c>
      <c r="W114" s="271">
        <v>15106</v>
      </c>
      <c r="X114" s="271">
        <v>14164</v>
      </c>
      <c r="Y114" s="271">
        <v>13620</v>
      </c>
      <c r="Z114" s="271">
        <v>13015</v>
      </c>
      <c r="AA114" s="268">
        <v>0.937640672580432</v>
      </c>
      <c r="AB114" s="268">
        <v>0.955580029368576</v>
      </c>
      <c r="AC114" s="295">
        <v>-0.0179393567881441</v>
      </c>
      <c r="AD114" s="272"/>
      <c r="AE114" s="274"/>
      <c r="AF114" s="223"/>
      <c r="AG114" s="223"/>
    </row>
    <row r="115" spans="1:33">
      <c r="A115" s="292" t="s">
        <v>25</v>
      </c>
      <c r="B115" s="293" t="s">
        <v>3310</v>
      </c>
      <c r="C115" s="293" t="s">
        <v>162</v>
      </c>
      <c r="D115" s="293" t="s">
        <v>163</v>
      </c>
      <c r="E115" s="263">
        <v>9524</v>
      </c>
      <c r="F115" s="266">
        <v>8994</v>
      </c>
      <c r="G115" s="266">
        <v>530</v>
      </c>
      <c r="H115" s="264">
        <v>5673</v>
      </c>
      <c r="I115" s="264">
        <v>5416</v>
      </c>
      <c r="J115" s="264">
        <v>257</v>
      </c>
      <c r="K115" s="264">
        <v>7912</v>
      </c>
      <c r="L115" s="264">
        <v>7369</v>
      </c>
      <c r="M115" s="264">
        <v>543</v>
      </c>
      <c r="N115" s="294">
        <v>0.93</v>
      </c>
      <c r="O115" s="266">
        <v>243008</v>
      </c>
      <c r="P115" s="266">
        <v>234466</v>
      </c>
      <c r="Q115" s="266">
        <v>8542</v>
      </c>
      <c r="R115" s="267">
        <v>0.964848893863577</v>
      </c>
      <c r="S115" s="267">
        <v>0.94435111297774</v>
      </c>
      <c r="T115" s="267">
        <v>0.954697690816147</v>
      </c>
      <c r="U115" s="267">
        <v>0.931370070778564</v>
      </c>
      <c r="V115" s="295">
        <v>-0.0103465778384062</v>
      </c>
      <c r="W115" s="271">
        <v>58015</v>
      </c>
      <c r="X115" s="271">
        <v>55734</v>
      </c>
      <c r="Y115" s="271">
        <v>54710</v>
      </c>
      <c r="Z115" s="271">
        <v>52959</v>
      </c>
      <c r="AA115" s="268">
        <v>0.960682582090839</v>
      </c>
      <c r="AB115" s="268">
        <v>0.967994882105648</v>
      </c>
      <c r="AC115" s="295">
        <v>-0.00731230001480943</v>
      </c>
      <c r="AD115" s="272"/>
      <c r="AE115" s="274"/>
      <c r="AF115" s="223"/>
      <c r="AG115" s="223"/>
    </row>
    <row r="116" spans="1:33">
      <c r="A116" s="292" t="s">
        <v>25</v>
      </c>
      <c r="B116" s="293" t="s">
        <v>3310</v>
      </c>
      <c r="C116" s="293" t="s">
        <v>168</v>
      </c>
      <c r="D116" s="293" t="s">
        <v>169</v>
      </c>
      <c r="E116" s="263">
        <v>9181</v>
      </c>
      <c r="F116" s="266">
        <v>8763</v>
      </c>
      <c r="G116" s="266">
        <v>418</v>
      </c>
      <c r="H116" s="264">
        <v>4575</v>
      </c>
      <c r="I116" s="264">
        <v>4413</v>
      </c>
      <c r="J116" s="264">
        <v>162</v>
      </c>
      <c r="K116" s="264">
        <v>7084</v>
      </c>
      <c r="L116" s="264">
        <v>6762</v>
      </c>
      <c r="M116" s="264">
        <v>322</v>
      </c>
      <c r="N116" s="294">
        <v>0.93</v>
      </c>
      <c r="O116" s="266">
        <v>223880</v>
      </c>
      <c r="P116" s="266">
        <v>216975</v>
      </c>
      <c r="Q116" s="266">
        <v>6905</v>
      </c>
      <c r="R116" s="267">
        <v>0.969157584420225</v>
      </c>
      <c r="S116" s="267">
        <v>0.954471190502124</v>
      </c>
      <c r="T116" s="267">
        <v>0.964590163934426</v>
      </c>
      <c r="U116" s="267">
        <v>0.954545454545455</v>
      </c>
      <c r="V116" s="295">
        <v>-0.0101189734323023</v>
      </c>
      <c r="W116" s="271">
        <v>51204</v>
      </c>
      <c r="X116" s="271">
        <v>49540</v>
      </c>
      <c r="Y116" s="271">
        <v>51725</v>
      </c>
      <c r="Z116" s="271">
        <v>50112</v>
      </c>
      <c r="AA116" s="268">
        <v>0.967502538864151</v>
      </c>
      <c r="AB116" s="268">
        <v>0.968815853069116</v>
      </c>
      <c r="AC116" s="295">
        <v>-0.00131331420496428</v>
      </c>
      <c r="AD116" s="272"/>
      <c r="AE116" s="274"/>
      <c r="AF116" s="223"/>
      <c r="AG116" s="223"/>
    </row>
    <row r="117" spans="1:33">
      <c r="A117" s="297" t="s">
        <v>186</v>
      </c>
      <c r="B117" s="298" t="s">
        <v>3315</v>
      </c>
      <c r="C117" s="293" t="s">
        <v>188</v>
      </c>
      <c r="D117" s="298" t="s">
        <v>189</v>
      </c>
      <c r="E117" s="263">
        <v>6244</v>
      </c>
      <c r="F117" s="266">
        <v>5868</v>
      </c>
      <c r="G117" s="266">
        <v>376</v>
      </c>
      <c r="H117" s="264">
        <v>4115</v>
      </c>
      <c r="I117" s="264">
        <v>3914</v>
      </c>
      <c r="J117" s="264">
        <v>201</v>
      </c>
      <c r="K117" s="264">
        <v>5914</v>
      </c>
      <c r="L117" s="264">
        <v>5558</v>
      </c>
      <c r="M117" s="264">
        <v>356</v>
      </c>
      <c r="N117" s="294">
        <v>0.93</v>
      </c>
      <c r="O117" s="266">
        <v>179740</v>
      </c>
      <c r="P117" s="266">
        <v>171934</v>
      </c>
      <c r="Q117" s="266">
        <v>7806</v>
      </c>
      <c r="R117" s="267">
        <v>0.956570601980639</v>
      </c>
      <c r="S117" s="267">
        <v>0.939782190903267</v>
      </c>
      <c r="T117" s="267">
        <v>0.951154313487242</v>
      </c>
      <c r="U117" s="267">
        <v>0.939803855258708</v>
      </c>
      <c r="V117" s="295">
        <v>-0.0113721225839747</v>
      </c>
      <c r="W117" s="271">
        <v>42228</v>
      </c>
      <c r="X117" s="271">
        <v>40345</v>
      </c>
      <c r="Y117" s="271">
        <v>41272</v>
      </c>
      <c r="Z117" s="271">
        <v>39591</v>
      </c>
      <c r="AA117" s="268">
        <v>0.955408733541726</v>
      </c>
      <c r="AB117" s="268">
        <v>0.959270207404536</v>
      </c>
      <c r="AC117" s="295">
        <v>-0.00386147386280988</v>
      </c>
    </row>
    <row r="118" spans="1:33">
      <c r="A118" s="297" t="s">
        <v>186</v>
      </c>
      <c r="B118" s="298" t="s">
        <v>3315</v>
      </c>
      <c r="C118" s="293" t="s">
        <v>190</v>
      </c>
      <c r="D118" s="298" t="s">
        <v>191</v>
      </c>
      <c r="E118" s="263">
        <v>4518</v>
      </c>
      <c r="F118" s="266">
        <v>4307</v>
      </c>
      <c r="G118" s="266">
        <v>211</v>
      </c>
      <c r="H118" s="264">
        <v>3086</v>
      </c>
      <c r="I118" s="264">
        <v>2929</v>
      </c>
      <c r="J118" s="264">
        <v>157</v>
      </c>
      <c r="K118" s="264">
        <v>4791</v>
      </c>
      <c r="L118" s="264">
        <v>4547</v>
      </c>
      <c r="M118" s="264">
        <v>244</v>
      </c>
      <c r="N118" s="294">
        <v>0.93</v>
      </c>
      <c r="O118" s="266">
        <v>146183</v>
      </c>
      <c r="P118" s="266">
        <v>140911</v>
      </c>
      <c r="Q118" s="266">
        <v>5272</v>
      </c>
      <c r="R118" s="267">
        <v>0.963935614948387</v>
      </c>
      <c r="S118" s="267">
        <v>0.953297919433378</v>
      </c>
      <c r="T118" s="267">
        <v>0.949125081011017</v>
      </c>
      <c r="U118" s="267">
        <v>0.949071175120017</v>
      </c>
      <c r="V118" s="295">
        <v>0.00417283842236016</v>
      </c>
      <c r="W118" s="271">
        <v>33289</v>
      </c>
      <c r="X118" s="271">
        <v>32067</v>
      </c>
      <c r="Y118" s="271">
        <v>33793</v>
      </c>
      <c r="Z118" s="271">
        <v>32393</v>
      </c>
      <c r="AA118" s="268">
        <v>0.963291177265764</v>
      </c>
      <c r="AB118" s="268">
        <v>0.958571301748883</v>
      </c>
      <c r="AC118" s="295">
        <v>0.00471987551688058</v>
      </c>
    </row>
    <row r="119" spans="1:33">
      <c r="A119" s="297" t="s">
        <v>186</v>
      </c>
      <c r="B119" s="298" t="s">
        <v>3315</v>
      </c>
      <c r="C119" s="293" t="s">
        <v>192</v>
      </c>
      <c r="D119" s="298" t="s">
        <v>193</v>
      </c>
      <c r="E119" s="263">
        <v>9750</v>
      </c>
      <c r="F119" s="266">
        <v>9113</v>
      </c>
      <c r="G119" s="266">
        <v>637</v>
      </c>
      <c r="H119" s="264">
        <v>6748</v>
      </c>
      <c r="I119" s="264">
        <v>6477</v>
      </c>
      <c r="J119" s="264">
        <v>271</v>
      </c>
      <c r="K119" s="264">
        <v>10392</v>
      </c>
      <c r="L119" s="264">
        <v>9897</v>
      </c>
      <c r="M119" s="264">
        <v>495</v>
      </c>
      <c r="N119" s="294">
        <v>0.93</v>
      </c>
      <c r="O119" s="266">
        <v>310838</v>
      </c>
      <c r="P119" s="266">
        <v>298459</v>
      </c>
      <c r="Q119" s="266">
        <v>12379</v>
      </c>
      <c r="R119" s="267">
        <v>0.960175396830503</v>
      </c>
      <c r="S119" s="267">
        <v>0.934666666666667</v>
      </c>
      <c r="T119" s="267">
        <v>0.959839952578542</v>
      </c>
      <c r="U119" s="267">
        <v>0.952367205542725</v>
      </c>
      <c r="V119" s="295">
        <v>-0.0251732859118752</v>
      </c>
      <c r="W119" s="271">
        <v>70380</v>
      </c>
      <c r="X119" s="271">
        <v>67244</v>
      </c>
      <c r="Y119" s="271">
        <v>70154</v>
      </c>
      <c r="Z119" s="271">
        <v>67358</v>
      </c>
      <c r="AA119" s="268">
        <v>0.955441886899687</v>
      </c>
      <c r="AB119" s="268">
        <v>0.960144824243807</v>
      </c>
      <c r="AC119" s="295">
        <v>-0.00470293734411908</v>
      </c>
    </row>
    <row r="120" spans="1:33">
      <c r="A120" s="297" t="s">
        <v>186</v>
      </c>
      <c r="B120" s="298" t="s">
        <v>3315</v>
      </c>
      <c r="C120" s="293" t="s">
        <v>194</v>
      </c>
      <c r="D120" s="298" t="s">
        <v>195</v>
      </c>
      <c r="E120" s="263">
        <v>12805</v>
      </c>
      <c r="F120" s="266">
        <v>12013</v>
      </c>
      <c r="G120" s="266">
        <v>792</v>
      </c>
      <c r="H120" s="264">
        <v>8356</v>
      </c>
      <c r="I120" s="264">
        <v>7843</v>
      </c>
      <c r="J120" s="264">
        <v>513</v>
      </c>
      <c r="K120" s="264">
        <v>12719</v>
      </c>
      <c r="L120" s="264">
        <v>11936</v>
      </c>
      <c r="M120" s="264">
        <v>783</v>
      </c>
      <c r="N120" s="294">
        <v>0.93</v>
      </c>
      <c r="O120" s="266">
        <v>377448</v>
      </c>
      <c r="P120" s="266">
        <v>360177</v>
      </c>
      <c r="Q120" s="266">
        <v>17271</v>
      </c>
      <c r="R120" s="267">
        <v>0.954242703630699</v>
      </c>
      <c r="S120" s="267">
        <v>0.938149160484186</v>
      </c>
      <c r="T120" s="267">
        <v>0.938606988989947</v>
      </c>
      <c r="U120" s="267">
        <v>0.93843855649029</v>
      </c>
      <c r="V120" s="295">
        <v>-0.000457828505761482</v>
      </c>
      <c r="W120" s="271">
        <v>87624</v>
      </c>
      <c r="X120" s="271">
        <v>83500</v>
      </c>
      <c r="Y120" s="271">
        <v>85418</v>
      </c>
      <c r="Z120" s="271">
        <v>82024</v>
      </c>
      <c r="AA120" s="268">
        <v>0.952935268876107</v>
      </c>
      <c r="AB120" s="268">
        <v>0.960265986091924</v>
      </c>
      <c r="AC120" s="295">
        <v>-0.00733071721581735</v>
      </c>
    </row>
    <row r="121" spans="1:33">
      <c r="A121" s="297" t="s">
        <v>186</v>
      </c>
      <c r="B121" s="298" t="s">
        <v>3315</v>
      </c>
      <c r="C121" s="293" t="s">
        <v>196</v>
      </c>
      <c r="D121" s="298" t="s">
        <v>197</v>
      </c>
      <c r="E121" s="263">
        <v>8709</v>
      </c>
      <c r="F121" s="266">
        <v>8255</v>
      </c>
      <c r="G121" s="266">
        <v>454</v>
      </c>
      <c r="H121" s="264">
        <v>5594</v>
      </c>
      <c r="I121" s="264">
        <v>5255</v>
      </c>
      <c r="J121" s="264">
        <v>339</v>
      </c>
      <c r="K121" s="264">
        <v>8688</v>
      </c>
      <c r="L121" s="264">
        <v>7934</v>
      </c>
      <c r="M121" s="264">
        <v>754</v>
      </c>
      <c r="N121" s="294">
        <v>0.93</v>
      </c>
      <c r="O121" s="266">
        <v>252594</v>
      </c>
      <c r="P121" s="266">
        <v>239996</v>
      </c>
      <c r="Q121" s="266">
        <v>12598</v>
      </c>
      <c r="R121" s="267">
        <v>0.95012549783447</v>
      </c>
      <c r="S121" s="267">
        <v>0.947870019520037</v>
      </c>
      <c r="T121" s="267">
        <v>0.939399356453343</v>
      </c>
      <c r="U121" s="267">
        <v>0.913213627992634</v>
      </c>
      <c r="V121" s="295">
        <v>0.00847066306669386</v>
      </c>
      <c r="W121" s="271">
        <v>58635</v>
      </c>
      <c r="X121" s="271">
        <v>55479</v>
      </c>
      <c r="Y121" s="271">
        <v>57355</v>
      </c>
      <c r="Z121" s="271">
        <v>54547</v>
      </c>
      <c r="AA121" s="268">
        <v>0.946175492453313</v>
      </c>
      <c r="AB121" s="268">
        <v>0.951041757475373</v>
      </c>
      <c r="AC121" s="295">
        <v>-0.00486626502205978</v>
      </c>
    </row>
    <row r="122" spans="1:33">
      <c r="A122" s="297" t="s">
        <v>186</v>
      </c>
      <c r="B122" s="298" t="s">
        <v>3315</v>
      </c>
      <c r="C122" s="293" t="s">
        <v>198</v>
      </c>
      <c r="D122" s="298" t="s">
        <v>199</v>
      </c>
      <c r="E122" s="263">
        <v>4995</v>
      </c>
      <c r="F122" s="266">
        <v>4722</v>
      </c>
      <c r="G122" s="266">
        <v>273</v>
      </c>
      <c r="H122" s="264">
        <v>4990</v>
      </c>
      <c r="I122" s="264">
        <v>4804</v>
      </c>
      <c r="J122" s="264">
        <v>186</v>
      </c>
      <c r="K122" s="264">
        <v>6289</v>
      </c>
      <c r="L122" s="264">
        <v>6019</v>
      </c>
      <c r="M122" s="264">
        <v>270</v>
      </c>
      <c r="N122" s="294">
        <v>0.93</v>
      </c>
      <c r="O122" s="266">
        <v>184838</v>
      </c>
      <c r="P122" s="266">
        <v>178416</v>
      </c>
      <c r="Q122" s="266">
        <v>6422</v>
      </c>
      <c r="R122" s="267">
        <v>0.96525606206516</v>
      </c>
      <c r="S122" s="267">
        <v>0.945345345345345</v>
      </c>
      <c r="T122" s="267">
        <v>0.962725450901804</v>
      </c>
      <c r="U122" s="267">
        <v>0.95706789632692</v>
      </c>
      <c r="V122" s="295">
        <v>-0.0173801055564583</v>
      </c>
      <c r="W122" s="271">
        <v>41562</v>
      </c>
      <c r="X122" s="271">
        <v>40131</v>
      </c>
      <c r="Y122" s="271">
        <v>42567</v>
      </c>
      <c r="Z122" s="271">
        <v>41253</v>
      </c>
      <c r="AA122" s="268">
        <v>0.965569510610654</v>
      </c>
      <c r="AB122" s="268">
        <v>0.969131016984988</v>
      </c>
      <c r="AC122" s="295">
        <v>-0.00356150637433439</v>
      </c>
    </row>
    <row r="123" spans="1:33">
      <c r="A123" s="297" t="s">
        <v>186</v>
      </c>
      <c r="B123" s="298" t="s">
        <v>3315</v>
      </c>
      <c r="C123" s="293" t="s">
        <v>200</v>
      </c>
      <c r="D123" s="298" t="s">
        <v>201</v>
      </c>
      <c r="E123" s="263">
        <v>6600</v>
      </c>
      <c r="F123" s="266">
        <v>6152</v>
      </c>
      <c r="G123" s="266">
        <v>448</v>
      </c>
      <c r="H123" s="264">
        <v>4446</v>
      </c>
      <c r="I123" s="264">
        <v>4267</v>
      </c>
      <c r="J123" s="264">
        <v>179</v>
      </c>
      <c r="K123" s="264">
        <v>6601</v>
      </c>
      <c r="L123" s="264">
        <v>6222</v>
      </c>
      <c r="M123" s="264">
        <v>379</v>
      </c>
      <c r="N123" s="294">
        <v>0.93</v>
      </c>
      <c r="O123" s="266">
        <v>198077</v>
      </c>
      <c r="P123" s="266">
        <v>189981</v>
      </c>
      <c r="Q123" s="266">
        <v>8096</v>
      </c>
      <c r="R123" s="267">
        <v>0.959127006164269</v>
      </c>
      <c r="S123" s="267">
        <v>0.932121212121212</v>
      </c>
      <c r="T123" s="267">
        <v>0.959739091318039</v>
      </c>
      <c r="U123" s="267">
        <v>0.94258445690047</v>
      </c>
      <c r="V123" s="295">
        <v>-0.0276178791968266</v>
      </c>
      <c r="W123" s="271">
        <v>45114</v>
      </c>
      <c r="X123" s="271">
        <v>43249</v>
      </c>
      <c r="Y123" s="271">
        <v>44798</v>
      </c>
      <c r="Z123" s="271">
        <v>43090</v>
      </c>
      <c r="AA123" s="268">
        <v>0.95866028283903</v>
      </c>
      <c r="AB123" s="268">
        <v>0.961873297915085</v>
      </c>
      <c r="AC123" s="295">
        <v>-0.00321301507605543</v>
      </c>
    </row>
    <row r="124" spans="1:33">
      <c r="A124" s="297" t="s">
        <v>186</v>
      </c>
      <c r="B124" s="298" t="s">
        <v>3315</v>
      </c>
      <c r="C124" s="293" t="s">
        <v>202</v>
      </c>
      <c r="D124" s="298" t="s">
        <v>203</v>
      </c>
      <c r="E124" s="263">
        <v>6390</v>
      </c>
      <c r="F124" s="266">
        <v>6183</v>
      </c>
      <c r="G124" s="266">
        <v>207</v>
      </c>
      <c r="H124" s="264">
        <v>6374</v>
      </c>
      <c r="I124" s="264">
        <v>6232</v>
      </c>
      <c r="J124" s="264">
        <v>142</v>
      </c>
      <c r="K124" s="264">
        <v>8033</v>
      </c>
      <c r="L124" s="264">
        <v>7821</v>
      </c>
      <c r="M124" s="264">
        <v>212</v>
      </c>
      <c r="N124" s="294">
        <v>0.93</v>
      </c>
      <c r="O124" s="266">
        <v>234623</v>
      </c>
      <c r="P124" s="266">
        <v>229412</v>
      </c>
      <c r="Q124" s="266">
        <v>5211</v>
      </c>
      <c r="R124" s="267">
        <v>0.977789901245828</v>
      </c>
      <c r="S124" s="267">
        <v>0.967605633802817</v>
      </c>
      <c r="T124" s="267">
        <v>0.977721995607154</v>
      </c>
      <c r="U124" s="267">
        <v>0.973608863438317</v>
      </c>
      <c r="V124" s="295">
        <v>-0.0101163618043372</v>
      </c>
      <c r="W124" s="271">
        <v>54353</v>
      </c>
      <c r="X124" s="271">
        <v>53127</v>
      </c>
      <c r="Y124" s="271">
        <v>54489</v>
      </c>
      <c r="Z124" s="271">
        <v>53067</v>
      </c>
      <c r="AA124" s="268">
        <v>0.977443747355252</v>
      </c>
      <c r="AB124" s="268">
        <v>0.97390298959423</v>
      </c>
      <c r="AC124" s="295">
        <v>0.0035407577610217</v>
      </c>
    </row>
    <row r="125" spans="1:33">
      <c r="A125" s="297" t="s">
        <v>186</v>
      </c>
      <c r="B125" s="298" t="s">
        <v>3315</v>
      </c>
      <c r="C125" s="293" t="s">
        <v>204</v>
      </c>
      <c r="D125" s="298" t="s">
        <v>205</v>
      </c>
      <c r="E125" s="263">
        <v>4208</v>
      </c>
      <c r="F125" s="266">
        <v>4067</v>
      </c>
      <c r="G125" s="266">
        <v>141</v>
      </c>
      <c r="H125" s="264">
        <v>3165</v>
      </c>
      <c r="I125" s="264">
        <v>3050</v>
      </c>
      <c r="J125" s="264">
        <v>115</v>
      </c>
      <c r="K125" s="264">
        <v>4527</v>
      </c>
      <c r="L125" s="264">
        <v>4373</v>
      </c>
      <c r="M125" s="264">
        <v>154</v>
      </c>
      <c r="N125" s="294">
        <v>0.93</v>
      </c>
      <c r="O125" s="266">
        <v>130156</v>
      </c>
      <c r="P125" s="266">
        <v>126452</v>
      </c>
      <c r="Q125" s="266">
        <v>3704</v>
      </c>
      <c r="R125" s="267">
        <v>0.971541842097176</v>
      </c>
      <c r="S125" s="267">
        <v>0.966492395437262</v>
      </c>
      <c r="T125" s="267">
        <v>0.963665086887836</v>
      </c>
      <c r="U125" s="267">
        <v>0.965981886459024</v>
      </c>
      <c r="V125" s="295">
        <v>0.0028273085494267</v>
      </c>
      <c r="W125" s="271">
        <v>29855</v>
      </c>
      <c r="X125" s="271">
        <v>28922</v>
      </c>
      <c r="Y125" s="271">
        <v>29212</v>
      </c>
      <c r="Z125" s="271">
        <v>28448</v>
      </c>
      <c r="AA125" s="268">
        <v>0.968748953274158</v>
      </c>
      <c r="AB125" s="268">
        <v>0.973846364507737</v>
      </c>
      <c r="AC125" s="295">
        <v>-0.0050974112335781</v>
      </c>
    </row>
    <row r="126" spans="1:33">
      <c r="A126" s="297" t="s">
        <v>186</v>
      </c>
      <c r="B126" s="298" t="s">
        <v>3315</v>
      </c>
      <c r="C126" s="293" t="s">
        <v>206</v>
      </c>
      <c r="D126" s="298" t="s">
        <v>207</v>
      </c>
      <c r="E126" s="263">
        <v>4370</v>
      </c>
      <c r="F126" s="266">
        <v>4032</v>
      </c>
      <c r="G126" s="266">
        <v>338</v>
      </c>
      <c r="H126" s="264">
        <v>3835</v>
      </c>
      <c r="I126" s="264">
        <v>3484</v>
      </c>
      <c r="J126" s="264">
        <v>351</v>
      </c>
      <c r="K126" s="264">
        <v>5293</v>
      </c>
      <c r="L126" s="264">
        <v>4876</v>
      </c>
      <c r="M126" s="264">
        <v>417</v>
      </c>
      <c r="N126" s="294">
        <v>0.93</v>
      </c>
      <c r="O126" s="266">
        <v>153073</v>
      </c>
      <c r="P126" s="266">
        <v>141773</v>
      </c>
      <c r="Q126" s="266">
        <v>11300</v>
      </c>
      <c r="R126" s="267">
        <v>0.926179012627962</v>
      </c>
      <c r="S126" s="267">
        <v>0.922654462242563</v>
      </c>
      <c r="T126" s="267">
        <v>0.908474576271186</v>
      </c>
      <c r="U126" s="267">
        <v>0.921216701303609</v>
      </c>
      <c r="V126" s="295">
        <v>0.0141798859713765</v>
      </c>
      <c r="W126" s="271">
        <v>35211</v>
      </c>
      <c r="X126" s="271">
        <v>32520</v>
      </c>
      <c r="Y126" s="271">
        <v>35226</v>
      </c>
      <c r="Z126" s="271">
        <v>32711</v>
      </c>
      <c r="AA126" s="268">
        <v>0.923575019170146</v>
      </c>
      <c r="AB126" s="268">
        <v>0.928603872139897</v>
      </c>
      <c r="AC126" s="295">
        <v>-0.00502885296975097</v>
      </c>
    </row>
    <row r="127" spans="1:33">
      <c r="A127" s="297" t="s">
        <v>186</v>
      </c>
      <c r="B127" s="298" t="s">
        <v>3315</v>
      </c>
      <c r="C127" s="293" t="s">
        <v>208</v>
      </c>
      <c r="D127" s="298" t="s">
        <v>209</v>
      </c>
      <c r="E127" s="263">
        <v>5326</v>
      </c>
      <c r="F127" s="266">
        <v>5130</v>
      </c>
      <c r="G127" s="266">
        <v>196</v>
      </c>
      <c r="H127" s="264">
        <v>4733</v>
      </c>
      <c r="I127" s="264">
        <v>4638</v>
      </c>
      <c r="J127" s="264">
        <v>95</v>
      </c>
      <c r="K127" s="264">
        <v>6375</v>
      </c>
      <c r="L127" s="264">
        <v>6270</v>
      </c>
      <c r="M127" s="264">
        <v>105</v>
      </c>
      <c r="N127" s="294">
        <v>0.93</v>
      </c>
      <c r="O127" s="266">
        <v>186244</v>
      </c>
      <c r="P127" s="266">
        <v>182511</v>
      </c>
      <c r="Q127" s="266">
        <v>3733</v>
      </c>
      <c r="R127" s="267">
        <v>0.979956401280041</v>
      </c>
      <c r="S127" s="267">
        <v>0.963199399173864</v>
      </c>
      <c r="T127" s="267">
        <v>0.979928163955208</v>
      </c>
      <c r="U127" s="267">
        <v>0.983529411764706</v>
      </c>
      <c r="V127" s="295">
        <v>-0.016728764781344</v>
      </c>
      <c r="W127" s="271">
        <v>42839</v>
      </c>
      <c r="X127" s="271">
        <v>41973</v>
      </c>
      <c r="Y127" s="271">
        <v>42768</v>
      </c>
      <c r="Z127" s="271">
        <v>41989</v>
      </c>
      <c r="AA127" s="268">
        <v>0.979784775554985</v>
      </c>
      <c r="AB127" s="268">
        <v>0.981785447063225</v>
      </c>
      <c r="AC127" s="295">
        <v>-0.00200067150823979</v>
      </c>
    </row>
    <row r="128" spans="1:33">
      <c r="A128" s="297" t="s">
        <v>186</v>
      </c>
      <c r="B128" s="298" t="s">
        <v>3315</v>
      </c>
      <c r="C128" s="293" t="s">
        <v>210</v>
      </c>
      <c r="D128" s="298" t="s">
        <v>210</v>
      </c>
      <c r="E128" s="263">
        <v>6342</v>
      </c>
      <c r="F128" s="266">
        <v>6024</v>
      </c>
      <c r="G128" s="266">
        <v>318</v>
      </c>
      <c r="H128" s="264">
        <v>4443</v>
      </c>
      <c r="I128" s="264">
        <v>4307</v>
      </c>
      <c r="J128" s="264">
        <v>136</v>
      </c>
      <c r="K128" s="264">
        <v>6516</v>
      </c>
      <c r="L128" s="264">
        <v>6117</v>
      </c>
      <c r="M128" s="264">
        <v>399</v>
      </c>
      <c r="N128" s="294">
        <v>0.93</v>
      </c>
      <c r="O128" s="266">
        <v>189665</v>
      </c>
      <c r="P128" s="266">
        <v>181768</v>
      </c>
      <c r="Q128" s="266">
        <v>7897</v>
      </c>
      <c r="R128" s="267">
        <v>0.958363430258614</v>
      </c>
      <c r="S128" s="267">
        <v>0.949858088930937</v>
      </c>
      <c r="T128" s="267">
        <v>0.969390051766824</v>
      </c>
      <c r="U128" s="267">
        <v>0.938766114180479</v>
      </c>
      <c r="V128" s="295">
        <v>-0.0195319628358877</v>
      </c>
      <c r="W128" s="271">
        <v>43462</v>
      </c>
      <c r="X128" s="271">
        <v>41701</v>
      </c>
      <c r="Y128" s="271">
        <v>42757</v>
      </c>
      <c r="Z128" s="271">
        <v>41091</v>
      </c>
      <c r="AA128" s="268">
        <v>0.959481846210483</v>
      </c>
      <c r="AB128" s="268">
        <v>0.961035619898496</v>
      </c>
      <c r="AC128" s="295">
        <v>-0.00155377368801346</v>
      </c>
    </row>
    <row r="129" spans="1:29">
      <c r="A129" s="297" t="s">
        <v>186</v>
      </c>
      <c r="B129" s="298" t="s">
        <v>3315</v>
      </c>
      <c r="C129" s="293" t="s">
        <v>211</v>
      </c>
      <c r="D129" s="298" t="s">
        <v>212</v>
      </c>
      <c r="E129" s="263">
        <v>3869</v>
      </c>
      <c r="F129" s="266">
        <v>3777</v>
      </c>
      <c r="G129" s="266">
        <v>92</v>
      </c>
      <c r="H129" s="264">
        <v>4302</v>
      </c>
      <c r="I129" s="264">
        <v>4242</v>
      </c>
      <c r="J129" s="264">
        <v>60</v>
      </c>
      <c r="K129" s="264">
        <v>5233</v>
      </c>
      <c r="L129" s="264">
        <v>5161</v>
      </c>
      <c r="M129" s="264">
        <v>72</v>
      </c>
      <c r="N129" s="294">
        <v>0.93</v>
      </c>
      <c r="O129" s="266">
        <v>153651</v>
      </c>
      <c r="P129" s="266">
        <v>151685</v>
      </c>
      <c r="Q129" s="266">
        <v>1966</v>
      </c>
      <c r="R129" s="267">
        <v>0.987204769249793</v>
      </c>
      <c r="S129" s="267">
        <v>0.976221245799948</v>
      </c>
      <c r="T129" s="267">
        <v>0.9860529986053</v>
      </c>
      <c r="U129" s="267">
        <v>0.986241161857443</v>
      </c>
      <c r="V129" s="295">
        <v>-0.00983175280535153</v>
      </c>
      <c r="W129" s="271">
        <v>34749</v>
      </c>
      <c r="X129" s="271">
        <v>34259</v>
      </c>
      <c r="Y129" s="271">
        <v>34904</v>
      </c>
      <c r="Z129" s="271">
        <v>34407</v>
      </c>
      <c r="AA129" s="268">
        <v>0.985898874787764</v>
      </c>
      <c r="AB129" s="268">
        <v>0.985760944304378</v>
      </c>
      <c r="AC129" s="295">
        <v>0.000137930483385951</v>
      </c>
    </row>
    <row r="130" spans="1:29">
      <c r="A130" s="297" t="s">
        <v>186</v>
      </c>
      <c r="B130" s="298" t="s">
        <v>3315</v>
      </c>
      <c r="C130" s="293" t="s">
        <v>213</v>
      </c>
      <c r="D130" s="298" t="s">
        <v>214</v>
      </c>
      <c r="E130" s="263">
        <v>5149</v>
      </c>
      <c r="F130" s="266">
        <v>4925</v>
      </c>
      <c r="G130" s="266">
        <v>224</v>
      </c>
      <c r="H130" s="264">
        <v>3512</v>
      </c>
      <c r="I130" s="264">
        <v>3380</v>
      </c>
      <c r="J130" s="264">
        <v>132</v>
      </c>
      <c r="K130" s="264">
        <v>5372</v>
      </c>
      <c r="L130" s="264">
        <v>5173</v>
      </c>
      <c r="M130" s="264">
        <v>199</v>
      </c>
      <c r="N130" s="294">
        <v>0.93</v>
      </c>
      <c r="O130" s="266">
        <v>155664</v>
      </c>
      <c r="P130" s="266">
        <v>150765</v>
      </c>
      <c r="Q130" s="266">
        <v>4899</v>
      </c>
      <c r="R130" s="267">
        <v>0.968528368794326</v>
      </c>
      <c r="S130" s="267">
        <v>0.956496407069334</v>
      </c>
      <c r="T130" s="267">
        <v>0.962414578587699</v>
      </c>
      <c r="U130" s="267">
        <v>0.962956068503351</v>
      </c>
      <c r="V130" s="295">
        <v>-0.00591817151836549</v>
      </c>
      <c r="W130" s="271">
        <v>35643</v>
      </c>
      <c r="X130" s="271">
        <v>34476</v>
      </c>
      <c r="Y130" s="271">
        <v>36186</v>
      </c>
      <c r="Z130" s="271">
        <v>34958</v>
      </c>
      <c r="AA130" s="268">
        <v>0.967258648261931</v>
      </c>
      <c r="AB130" s="268">
        <v>0.966064223732935</v>
      </c>
      <c r="AC130" s="295">
        <v>0.00119442452899543</v>
      </c>
    </row>
    <row r="131" spans="1:29">
      <c r="A131" s="297" t="s">
        <v>186</v>
      </c>
      <c r="B131" s="298" t="s">
        <v>3315</v>
      </c>
      <c r="C131" s="293" t="s">
        <v>215</v>
      </c>
      <c r="D131" s="298" t="s">
        <v>216</v>
      </c>
      <c r="E131" s="263">
        <v>6565</v>
      </c>
      <c r="F131" s="266">
        <v>6232</v>
      </c>
      <c r="G131" s="266">
        <v>333</v>
      </c>
      <c r="H131" s="264">
        <v>4525</v>
      </c>
      <c r="I131" s="264">
        <v>4375</v>
      </c>
      <c r="J131" s="264">
        <v>150</v>
      </c>
      <c r="K131" s="264">
        <v>6650</v>
      </c>
      <c r="L131" s="264">
        <v>6394</v>
      </c>
      <c r="M131" s="264">
        <v>256</v>
      </c>
      <c r="N131" s="294">
        <v>0.93</v>
      </c>
      <c r="O131" s="266">
        <v>199926</v>
      </c>
      <c r="P131" s="266">
        <v>194062</v>
      </c>
      <c r="Q131" s="266">
        <v>5864</v>
      </c>
      <c r="R131" s="267">
        <v>0.970669147584606</v>
      </c>
      <c r="S131" s="267">
        <v>0.949276466108149</v>
      </c>
      <c r="T131" s="267">
        <v>0.966850828729282</v>
      </c>
      <c r="U131" s="267">
        <v>0.961503759398496</v>
      </c>
      <c r="V131" s="295">
        <v>-0.0175743626211324</v>
      </c>
      <c r="W131" s="271">
        <v>46318</v>
      </c>
      <c r="X131" s="271">
        <v>44895</v>
      </c>
      <c r="Y131" s="271">
        <v>45105</v>
      </c>
      <c r="Z131" s="271">
        <v>43817</v>
      </c>
      <c r="AA131" s="268">
        <v>0.969277602659873</v>
      </c>
      <c r="AB131" s="268">
        <v>0.971444407493626</v>
      </c>
      <c r="AC131" s="295">
        <v>-0.00216680483375298</v>
      </c>
    </row>
    <row r="132" spans="1:29">
      <c r="A132" s="297" t="s">
        <v>186</v>
      </c>
      <c r="B132" s="298" t="s">
        <v>3315</v>
      </c>
      <c r="C132" s="293" t="s">
        <v>217</v>
      </c>
      <c r="D132" s="298" t="s">
        <v>218</v>
      </c>
      <c r="E132" s="263">
        <v>5122</v>
      </c>
      <c r="F132" s="266">
        <v>4926</v>
      </c>
      <c r="G132" s="266">
        <v>196</v>
      </c>
      <c r="H132" s="264">
        <v>3491</v>
      </c>
      <c r="I132" s="264">
        <v>3382</v>
      </c>
      <c r="J132" s="264">
        <v>109</v>
      </c>
      <c r="K132" s="264">
        <v>5108</v>
      </c>
      <c r="L132" s="264">
        <v>4938</v>
      </c>
      <c r="M132" s="264">
        <v>170</v>
      </c>
      <c r="N132" s="294">
        <v>0.93</v>
      </c>
      <c r="O132" s="266">
        <v>157929</v>
      </c>
      <c r="P132" s="266">
        <v>153001</v>
      </c>
      <c r="Q132" s="266">
        <v>4928</v>
      </c>
      <c r="R132" s="267">
        <v>0.96879610457864</v>
      </c>
      <c r="S132" s="267">
        <v>0.961733697774307</v>
      </c>
      <c r="T132" s="267">
        <v>0.968776854769407</v>
      </c>
      <c r="U132" s="267">
        <v>0.966718872357087</v>
      </c>
      <c r="V132" s="295">
        <v>-0.00704315699510005</v>
      </c>
      <c r="W132" s="271">
        <v>36291</v>
      </c>
      <c r="X132" s="271">
        <v>35325</v>
      </c>
      <c r="Y132" s="271">
        <v>36264</v>
      </c>
      <c r="Z132" s="271">
        <v>35210</v>
      </c>
      <c r="AA132" s="268">
        <v>0.973381830205836</v>
      </c>
      <c r="AB132" s="268">
        <v>0.97093536289433</v>
      </c>
      <c r="AC132" s="295">
        <v>0.00244646731150566</v>
      </c>
    </row>
    <row r="133" spans="1:29">
      <c r="A133" s="297" t="s">
        <v>186</v>
      </c>
      <c r="B133" s="298" t="s">
        <v>3316</v>
      </c>
      <c r="C133" s="293" t="s">
        <v>219</v>
      </c>
      <c r="D133" s="298" t="s">
        <v>220</v>
      </c>
      <c r="E133" s="263">
        <v>6</v>
      </c>
      <c r="F133" s="266">
        <v>6</v>
      </c>
      <c r="G133" s="266">
        <v>0</v>
      </c>
      <c r="H133" s="264">
        <v>9</v>
      </c>
      <c r="I133" s="264">
        <v>9</v>
      </c>
      <c r="J133" s="264">
        <v>0</v>
      </c>
      <c r="K133" s="264">
        <v>9</v>
      </c>
      <c r="L133" s="264">
        <v>9</v>
      </c>
      <c r="M133" s="264">
        <v>0</v>
      </c>
      <c r="N133" s="294">
        <v>0.93</v>
      </c>
      <c r="O133" s="266">
        <v>32397</v>
      </c>
      <c r="P133" s="266">
        <v>31910</v>
      </c>
      <c r="Q133" s="266">
        <v>487</v>
      </c>
      <c r="R133" s="267">
        <v>0.984967743926907</v>
      </c>
      <c r="S133" s="267">
        <v>1</v>
      </c>
      <c r="T133" s="267">
        <v>1</v>
      </c>
      <c r="U133" s="267">
        <v>1</v>
      </c>
      <c r="V133" s="295">
        <v>0</v>
      </c>
      <c r="W133" s="271">
        <v>61</v>
      </c>
      <c r="X133" s="271">
        <v>61</v>
      </c>
      <c r="Y133" s="271">
        <v>144</v>
      </c>
      <c r="Z133" s="271">
        <v>141</v>
      </c>
      <c r="AA133" s="268">
        <v>1</v>
      </c>
      <c r="AB133" s="268">
        <v>0.979166666666667</v>
      </c>
      <c r="AC133" s="295">
        <v>0.0208333333333334</v>
      </c>
    </row>
    <row r="134" spans="1:29">
      <c r="A134" s="297" t="s">
        <v>186</v>
      </c>
      <c r="B134" s="298" t="s">
        <v>3316</v>
      </c>
      <c r="C134" s="293" t="s">
        <v>221</v>
      </c>
      <c r="D134" s="298" t="s">
        <v>222</v>
      </c>
      <c r="E134" s="263">
        <v>0</v>
      </c>
      <c r="F134" s="266">
        <v>0</v>
      </c>
      <c r="G134" s="266">
        <v>0</v>
      </c>
      <c r="H134" s="264">
        <v>0</v>
      </c>
      <c r="I134" s="264">
        <v>0</v>
      </c>
      <c r="J134" s="264">
        <v>0</v>
      </c>
      <c r="K134" s="264">
        <v>0</v>
      </c>
      <c r="L134" s="264">
        <v>0</v>
      </c>
      <c r="M134" s="264">
        <v>0</v>
      </c>
      <c r="N134" s="294">
        <v>0.93</v>
      </c>
      <c r="O134" s="266">
        <v>1</v>
      </c>
      <c r="P134" s="266">
        <v>1</v>
      </c>
      <c r="Q134" s="266">
        <v>0</v>
      </c>
      <c r="R134" s="267">
        <v>1</v>
      </c>
      <c r="S134" s="267">
        <v>0</v>
      </c>
      <c r="T134" s="267">
        <v>0</v>
      </c>
      <c r="U134" s="267">
        <v>0</v>
      </c>
      <c r="V134" s="295">
        <v>0</v>
      </c>
      <c r="W134" s="271">
        <v>0</v>
      </c>
      <c r="X134" s="271">
        <v>0</v>
      </c>
      <c r="Y134" s="271">
        <v>0</v>
      </c>
      <c r="Z134" s="271">
        <v>0</v>
      </c>
      <c r="AA134" s="268">
        <v>0</v>
      </c>
      <c r="AB134" s="268">
        <v>0</v>
      </c>
      <c r="AC134" s="295">
        <v>0</v>
      </c>
    </row>
    <row r="135" spans="1:29">
      <c r="A135" s="297" t="s">
        <v>186</v>
      </c>
      <c r="B135" s="298" t="s">
        <v>3316</v>
      </c>
      <c r="C135" s="293" t="s">
        <v>223</v>
      </c>
      <c r="D135" s="298" t="s">
        <v>224</v>
      </c>
      <c r="E135" s="263">
        <v>6657</v>
      </c>
      <c r="F135" s="266">
        <v>6442</v>
      </c>
      <c r="G135" s="266">
        <v>215</v>
      </c>
      <c r="H135" s="264">
        <v>3353</v>
      </c>
      <c r="I135" s="264">
        <v>3291</v>
      </c>
      <c r="J135" s="264">
        <v>62</v>
      </c>
      <c r="K135" s="264">
        <v>5557</v>
      </c>
      <c r="L135" s="264">
        <v>5275</v>
      </c>
      <c r="M135" s="264">
        <v>282</v>
      </c>
      <c r="N135" s="294">
        <v>0.93</v>
      </c>
      <c r="O135" s="266">
        <v>154293</v>
      </c>
      <c r="P135" s="266">
        <v>149218</v>
      </c>
      <c r="Q135" s="266">
        <v>5075</v>
      </c>
      <c r="R135" s="267">
        <v>0.967108034713176</v>
      </c>
      <c r="S135" s="267">
        <v>0.967703169595914</v>
      </c>
      <c r="T135" s="267">
        <v>0.981509096331643</v>
      </c>
      <c r="U135" s="267">
        <v>0.949253194169516</v>
      </c>
      <c r="V135" s="295">
        <v>-0.0138059267357292</v>
      </c>
      <c r="W135" s="271">
        <v>37244</v>
      </c>
      <c r="X135" s="271">
        <v>36201</v>
      </c>
      <c r="Y135" s="271">
        <v>34565</v>
      </c>
      <c r="Z135" s="271">
        <v>33638</v>
      </c>
      <c r="AA135" s="268">
        <v>0.971995489206315</v>
      </c>
      <c r="AB135" s="268">
        <v>0.973180963402286</v>
      </c>
      <c r="AC135" s="295">
        <v>-0.00118547419597048</v>
      </c>
    </row>
    <row r="136" spans="1:29">
      <c r="A136" s="297" t="s">
        <v>186</v>
      </c>
      <c r="B136" s="298" t="s">
        <v>3316</v>
      </c>
      <c r="C136" s="293" t="s">
        <v>225</v>
      </c>
      <c r="D136" s="298" t="s">
        <v>226</v>
      </c>
      <c r="E136" s="263">
        <v>7609</v>
      </c>
      <c r="F136" s="266">
        <v>7199</v>
      </c>
      <c r="G136" s="266">
        <v>410</v>
      </c>
      <c r="H136" s="264">
        <v>3912</v>
      </c>
      <c r="I136" s="264">
        <v>3761</v>
      </c>
      <c r="J136" s="264">
        <v>151</v>
      </c>
      <c r="K136" s="264">
        <v>6235</v>
      </c>
      <c r="L136" s="264">
        <v>5833</v>
      </c>
      <c r="M136" s="264">
        <v>402</v>
      </c>
      <c r="N136" s="294">
        <v>0.93</v>
      </c>
      <c r="O136" s="266">
        <v>171786</v>
      </c>
      <c r="P136" s="266">
        <v>164972</v>
      </c>
      <c r="Q136" s="266">
        <v>6814</v>
      </c>
      <c r="R136" s="267">
        <v>0.960334369506246</v>
      </c>
      <c r="S136" s="267">
        <v>0.946116441056643</v>
      </c>
      <c r="T136" s="267">
        <v>0.96140081799591</v>
      </c>
      <c r="U136" s="267">
        <v>0.935525260625501</v>
      </c>
      <c r="V136" s="295">
        <v>-0.0152843769392665</v>
      </c>
      <c r="W136" s="271">
        <v>41350</v>
      </c>
      <c r="X136" s="271">
        <v>39645</v>
      </c>
      <c r="Y136" s="271">
        <v>38823</v>
      </c>
      <c r="Z136" s="271">
        <v>37299</v>
      </c>
      <c r="AA136" s="268">
        <v>0.958766626360339</v>
      </c>
      <c r="AB136" s="268">
        <v>0.960744919248899</v>
      </c>
      <c r="AC136" s="295">
        <v>-0.00197829288856022</v>
      </c>
    </row>
    <row r="137" spans="1:29">
      <c r="A137" s="297" t="s">
        <v>186</v>
      </c>
      <c r="B137" s="298" t="s">
        <v>3316</v>
      </c>
      <c r="C137" s="293" t="s">
        <v>227</v>
      </c>
      <c r="D137" s="298" t="s">
        <v>228</v>
      </c>
      <c r="E137" s="263">
        <v>10</v>
      </c>
      <c r="F137" s="266">
        <v>10</v>
      </c>
      <c r="G137" s="266">
        <v>0</v>
      </c>
      <c r="H137" s="264">
        <v>8</v>
      </c>
      <c r="I137" s="264">
        <v>8</v>
      </c>
      <c r="J137" s="264">
        <v>0</v>
      </c>
      <c r="K137" s="264">
        <v>9</v>
      </c>
      <c r="L137" s="264">
        <v>9</v>
      </c>
      <c r="M137" s="264">
        <v>0</v>
      </c>
      <c r="N137" s="294">
        <v>0.93</v>
      </c>
      <c r="O137" s="266">
        <v>38261</v>
      </c>
      <c r="P137" s="266">
        <v>37549</v>
      </c>
      <c r="Q137" s="266">
        <v>712</v>
      </c>
      <c r="R137" s="267">
        <v>0.981390972530775</v>
      </c>
      <c r="S137" s="267">
        <v>1</v>
      </c>
      <c r="T137" s="267">
        <v>1</v>
      </c>
      <c r="U137" s="267">
        <v>1</v>
      </c>
      <c r="V137" s="295">
        <v>0</v>
      </c>
      <c r="W137" s="271">
        <v>105</v>
      </c>
      <c r="X137" s="271">
        <v>105</v>
      </c>
      <c r="Y137" s="271">
        <v>138</v>
      </c>
      <c r="Z137" s="271">
        <v>137</v>
      </c>
      <c r="AA137" s="268">
        <v>1</v>
      </c>
      <c r="AB137" s="268">
        <v>0.992753623188406</v>
      </c>
      <c r="AC137" s="295">
        <v>0.00724637681159424</v>
      </c>
    </row>
    <row r="138" spans="1:29">
      <c r="A138" s="297" t="s">
        <v>186</v>
      </c>
      <c r="B138" s="298" t="s">
        <v>3316</v>
      </c>
      <c r="C138" s="293" t="s">
        <v>229</v>
      </c>
      <c r="D138" s="298" t="s">
        <v>230</v>
      </c>
      <c r="E138" s="263">
        <v>30</v>
      </c>
      <c r="F138" s="266">
        <v>30</v>
      </c>
      <c r="G138" s="266">
        <v>0</v>
      </c>
      <c r="H138" s="264">
        <v>22</v>
      </c>
      <c r="I138" s="264">
        <v>22</v>
      </c>
      <c r="J138" s="264">
        <v>0</v>
      </c>
      <c r="K138" s="264">
        <v>27</v>
      </c>
      <c r="L138" s="264">
        <v>27</v>
      </c>
      <c r="M138" s="264">
        <v>0</v>
      </c>
      <c r="N138" s="294">
        <v>0.93</v>
      </c>
      <c r="O138" s="266">
        <v>72342</v>
      </c>
      <c r="P138" s="266">
        <v>70356</v>
      </c>
      <c r="Q138" s="266">
        <v>1986</v>
      </c>
      <c r="R138" s="267">
        <v>0.972547068093224</v>
      </c>
      <c r="S138" s="267">
        <v>1</v>
      </c>
      <c r="T138" s="267">
        <v>1</v>
      </c>
      <c r="U138" s="267">
        <v>1</v>
      </c>
      <c r="V138" s="295">
        <v>0</v>
      </c>
      <c r="W138" s="271">
        <v>226</v>
      </c>
      <c r="X138" s="271">
        <v>226</v>
      </c>
      <c r="Y138" s="271">
        <v>246</v>
      </c>
      <c r="Z138" s="271">
        <v>246</v>
      </c>
      <c r="AA138" s="268">
        <v>1</v>
      </c>
      <c r="AB138" s="268">
        <v>1</v>
      </c>
      <c r="AC138" s="295">
        <v>0</v>
      </c>
    </row>
    <row r="139" spans="1:29">
      <c r="A139" s="297" t="s">
        <v>186</v>
      </c>
      <c r="B139" s="298" t="s">
        <v>3317</v>
      </c>
      <c r="C139" s="293" t="s">
        <v>231</v>
      </c>
      <c r="D139" s="298" t="s">
        <v>232</v>
      </c>
      <c r="E139" s="263">
        <v>0</v>
      </c>
      <c r="F139" s="266">
        <v>0</v>
      </c>
      <c r="G139" s="266">
        <v>0</v>
      </c>
      <c r="H139" s="264">
        <v>0</v>
      </c>
      <c r="I139" s="264">
        <v>0</v>
      </c>
      <c r="J139" s="264">
        <v>0</v>
      </c>
      <c r="K139" s="264">
        <v>0</v>
      </c>
      <c r="L139" s="264">
        <v>0</v>
      </c>
      <c r="M139" s="264">
        <v>0</v>
      </c>
      <c r="N139" s="294">
        <v>0.93</v>
      </c>
      <c r="O139" s="266">
        <v>0</v>
      </c>
      <c r="P139" s="266">
        <v>0</v>
      </c>
      <c r="Q139" s="266">
        <v>0</v>
      </c>
      <c r="R139" s="267">
        <v>0</v>
      </c>
      <c r="S139" s="267">
        <v>0</v>
      </c>
      <c r="T139" s="267">
        <v>0</v>
      </c>
      <c r="U139" s="267">
        <v>0</v>
      </c>
      <c r="V139" s="295">
        <v>0</v>
      </c>
      <c r="W139" s="271">
        <v>0</v>
      </c>
      <c r="X139" s="271">
        <v>0</v>
      </c>
      <c r="Y139" s="271">
        <v>0</v>
      </c>
      <c r="Z139" s="271">
        <v>0</v>
      </c>
      <c r="AA139" s="268">
        <v>0</v>
      </c>
      <c r="AB139" s="268">
        <v>0</v>
      </c>
      <c r="AC139" s="295">
        <v>0</v>
      </c>
    </row>
    <row r="140" spans="1:29">
      <c r="A140" s="297" t="s">
        <v>186</v>
      </c>
      <c r="B140" s="298" t="s">
        <v>3317</v>
      </c>
      <c r="C140" s="293" t="s">
        <v>233</v>
      </c>
      <c r="D140" s="298" t="s">
        <v>234</v>
      </c>
      <c r="E140" s="263">
        <v>12037</v>
      </c>
      <c r="F140" s="266">
        <v>11421</v>
      </c>
      <c r="G140" s="266">
        <v>616</v>
      </c>
      <c r="H140" s="264">
        <v>7944</v>
      </c>
      <c r="I140" s="264">
        <v>7576</v>
      </c>
      <c r="J140" s="264">
        <v>368</v>
      </c>
      <c r="K140" s="264">
        <v>10516</v>
      </c>
      <c r="L140" s="264">
        <v>9929</v>
      </c>
      <c r="M140" s="264">
        <v>587</v>
      </c>
      <c r="N140" s="294">
        <v>0.93</v>
      </c>
      <c r="O140" s="266">
        <v>271114</v>
      </c>
      <c r="P140" s="266">
        <v>259013</v>
      </c>
      <c r="Q140" s="266">
        <v>12101</v>
      </c>
      <c r="R140" s="267">
        <v>0.955365639546464</v>
      </c>
      <c r="S140" s="267">
        <v>0.948824457921409</v>
      </c>
      <c r="T140" s="267">
        <v>0.953675730110775</v>
      </c>
      <c r="U140" s="267">
        <v>0.944180296690757</v>
      </c>
      <c r="V140" s="295">
        <v>-0.00485127218936643</v>
      </c>
      <c r="W140" s="271">
        <v>72452</v>
      </c>
      <c r="X140" s="271">
        <v>69539</v>
      </c>
      <c r="Y140" s="271">
        <v>65829</v>
      </c>
      <c r="Z140" s="271">
        <v>63233</v>
      </c>
      <c r="AA140" s="268">
        <v>0.959794070557058</v>
      </c>
      <c r="AB140" s="268">
        <v>0.960564492852694</v>
      </c>
      <c r="AC140" s="295">
        <v>-0.00077042229563562</v>
      </c>
    </row>
    <row r="141" spans="1:29">
      <c r="A141" s="297" t="s">
        <v>186</v>
      </c>
      <c r="B141" s="298" t="s">
        <v>3317</v>
      </c>
      <c r="C141" s="293" t="s">
        <v>236</v>
      </c>
      <c r="D141" s="298" t="s">
        <v>236</v>
      </c>
      <c r="E141" s="263">
        <v>0</v>
      </c>
      <c r="F141" s="266">
        <v>0</v>
      </c>
      <c r="G141" s="266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94">
        <v>0.93</v>
      </c>
      <c r="O141" s="266">
        <v>0</v>
      </c>
      <c r="P141" s="266">
        <v>0</v>
      </c>
      <c r="Q141" s="266">
        <v>0</v>
      </c>
      <c r="R141" s="267">
        <v>0</v>
      </c>
      <c r="S141" s="267">
        <v>0</v>
      </c>
      <c r="T141" s="267">
        <v>0</v>
      </c>
      <c r="U141" s="267">
        <v>0</v>
      </c>
      <c r="V141" s="295">
        <v>0</v>
      </c>
      <c r="W141" s="271">
        <v>0</v>
      </c>
      <c r="X141" s="271">
        <v>0</v>
      </c>
      <c r="Y141" s="271">
        <v>0</v>
      </c>
      <c r="Z141" s="271">
        <v>0</v>
      </c>
      <c r="AA141" s="268">
        <v>0</v>
      </c>
      <c r="AB141" s="268">
        <v>0</v>
      </c>
      <c r="AC141" s="295">
        <v>0</v>
      </c>
    </row>
    <row r="142" spans="1:29">
      <c r="A142" s="297" t="s">
        <v>186</v>
      </c>
      <c r="B142" s="298" t="s">
        <v>3317</v>
      </c>
      <c r="C142" s="293" t="s">
        <v>237</v>
      </c>
      <c r="D142" s="298" t="s">
        <v>238</v>
      </c>
      <c r="E142" s="263">
        <v>12234</v>
      </c>
      <c r="F142" s="266">
        <v>11406</v>
      </c>
      <c r="G142" s="266">
        <v>828</v>
      </c>
      <c r="H142" s="264">
        <v>8238</v>
      </c>
      <c r="I142" s="264">
        <v>7881</v>
      </c>
      <c r="J142" s="264">
        <v>357</v>
      </c>
      <c r="K142" s="264">
        <v>10619</v>
      </c>
      <c r="L142" s="264">
        <v>9744</v>
      </c>
      <c r="M142" s="264">
        <v>875</v>
      </c>
      <c r="N142" s="294">
        <v>0.93</v>
      </c>
      <c r="O142" s="266">
        <v>259432</v>
      </c>
      <c r="P142" s="266">
        <v>245531</v>
      </c>
      <c r="Q142" s="266">
        <v>13901</v>
      </c>
      <c r="R142" s="267">
        <v>0.94641755835826</v>
      </c>
      <c r="S142" s="267">
        <v>0.932319764590485</v>
      </c>
      <c r="T142" s="267">
        <v>0.956664238892935</v>
      </c>
      <c r="U142" s="267">
        <v>0.917600527356625</v>
      </c>
      <c r="V142" s="295">
        <v>-0.0243444743024497</v>
      </c>
      <c r="W142" s="271">
        <v>73725</v>
      </c>
      <c r="X142" s="271">
        <v>69608</v>
      </c>
      <c r="Y142" s="271">
        <v>65303</v>
      </c>
      <c r="Z142" s="271">
        <v>61977</v>
      </c>
      <c r="AA142" s="268">
        <v>0.944157341471685</v>
      </c>
      <c r="AB142" s="268">
        <v>0.949068189822826</v>
      </c>
      <c r="AC142" s="295">
        <v>-0.00491084835114064</v>
      </c>
    </row>
    <row r="143" spans="1:29">
      <c r="A143" s="297" t="s">
        <v>186</v>
      </c>
      <c r="B143" s="298" t="s">
        <v>3317</v>
      </c>
      <c r="C143" s="293" t="s">
        <v>239</v>
      </c>
      <c r="D143" s="298" t="s">
        <v>240</v>
      </c>
      <c r="E143" s="263">
        <v>0</v>
      </c>
      <c r="F143" s="266">
        <v>0</v>
      </c>
      <c r="G143" s="266">
        <v>0</v>
      </c>
      <c r="H143" s="264">
        <v>0</v>
      </c>
      <c r="I143" s="264">
        <v>0</v>
      </c>
      <c r="J143" s="264">
        <v>0</v>
      </c>
      <c r="K143" s="264">
        <v>0</v>
      </c>
      <c r="L143" s="264">
        <v>0</v>
      </c>
      <c r="M143" s="264">
        <v>0</v>
      </c>
      <c r="N143" s="294">
        <v>0.93</v>
      </c>
      <c r="O143" s="266">
        <v>9</v>
      </c>
      <c r="P143" s="266">
        <v>7</v>
      </c>
      <c r="Q143" s="266">
        <v>2</v>
      </c>
      <c r="R143" s="267">
        <v>0.777777777777778</v>
      </c>
      <c r="S143" s="267">
        <v>0</v>
      </c>
      <c r="T143" s="267">
        <v>0</v>
      </c>
      <c r="U143" s="267">
        <v>0</v>
      </c>
      <c r="V143" s="295">
        <v>0</v>
      </c>
      <c r="W143" s="271">
        <v>0</v>
      </c>
      <c r="X143" s="271">
        <v>0</v>
      </c>
      <c r="Y143" s="271">
        <v>0</v>
      </c>
      <c r="Z143" s="271">
        <v>0</v>
      </c>
      <c r="AA143" s="268">
        <v>0</v>
      </c>
      <c r="AB143" s="268">
        <v>0</v>
      </c>
      <c r="AC143" s="295">
        <v>0</v>
      </c>
    </row>
    <row r="144" spans="1:29">
      <c r="A144" s="297" t="s">
        <v>186</v>
      </c>
      <c r="B144" s="298" t="s">
        <v>3317</v>
      </c>
      <c r="C144" s="293" t="s">
        <v>241</v>
      </c>
      <c r="D144" s="298" t="s">
        <v>242</v>
      </c>
      <c r="E144" s="263">
        <v>5592</v>
      </c>
      <c r="F144" s="266">
        <v>5298</v>
      </c>
      <c r="G144" s="266">
        <v>294</v>
      </c>
      <c r="H144" s="264">
        <v>2920</v>
      </c>
      <c r="I144" s="264">
        <v>2833</v>
      </c>
      <c r="J144" s="264">
        <v>87</v>
      </c>
      <c r="K144" s="264">
        <v>4802</v>
      </c>
      <c r="L144" s="264">
        <v>4637</v>
      </c>
      <c r="M144" s="264">
        <v>165</v>
      </c>
      <c r="N144" s="294">
        <v>0.93</v>
      </c>
      <c r="O144" s="266">
        <v>138398</v>
      </c>
      <c r="P144" s="266">
        <v>134248</v>
      </c>
      <c r="Q144" s="266">
        <v>4150</v>
      </c>
      <c r="R144" s="267">
        <v>0.970014017543606</v>
      </c>
      <c r="S144" s="267">
        <v>0.947424892703863</v>
      </c>
      <c r="T144" s="267">
        <v>0.970205479452055</v>
      </c>
      <c r="U144" s="267">
        <v>0.96563931695127</v>
      </c>
      <c r="V144" s="295">
        <v>-0.0227805867481922</v>
      </c>
      <c r="W144" s="271">
        <v>32888</v>
      </c>
      <c r="X144" s="271">
        <v>31822</v>
      </c>
      <c r="Y144" s="271">
        <v>30812</v>
      </c>
      <c r="Z144" s="271">
        <v>29929</v>
      </c>
      <c r="AA144" s="268">
        <v>0.967586961809779</v>
      </c>
      <c r="AB144" s="268">
        <v>0.971342334155524</v>
      </c>
      <c r="AC144" s="295">
        <v>-0.00375537234574519</v>
      </c>
    </row>
    <row r="145" spans="1:29">
      <c r="A145" s="297" t="s">
        <v>186</v>
      </c>
      <c r="B145" s="298" t="s">
        <v>3317</v>
      </c>
      <c r="C145" s="293" t="s">
        <v>243</v>
      </c>
      <c r="D145" s="298" t="s">
        <v>244</v>
      </c>
      <c r="E145" s="263">
        <v>7625</v>
      </c>
      <c r="F145" s="266">
        <v>7020</v>
      </c>
      <c r="G145" s="266">
        <v>605</v>
      </c>
      <c r="H145" s="264">
        <v>4594</v>
      </c>
      <c r="I145" s="264">
        <v>4338</v>
      </c>
      <c r="J145" s="264">
        <v>256</v>
      </c>
      <c r="K145" s="264">
        <v>6183</v>
      </c>
      <c r="L145" s="264">
        <v>5564</v>
      </c>
      <c r="M145" s="264">
        <v>619</v>
      </c>
      <c r="N145" s="294">
        <v>0.93</v>
      </c>
      <c r="O145" s="266">
        <v>156731</v>
      </c>
      <c r="P145" s="266">
        <v>147142</v>
      </c>
      <c r="Q145" s="266">
        <v>9589</v>
      </c>
      <c r="R145" s="267">
        <v>0.938818740389585</v>
      </c>
      <c r="S145" s="267">
        <v>0.920655737704918</v>
      </c>
      <c r="T145" s="267">
        <v>0.944275141488899</v>
      </c>
      <c r="U145" s="267">
        <v>0.899886786349668</v>
      </c>
      <c r="V145" s="295">
        <v>-0.0236194037839805</v>
      </c>
      <c r="W145" s="271">
        <v>43673</v>
      </c>
      <c r="X145" s="271">
        <v>41156</v>
      </c>
      <c r="Y145" s="271">
        <v>37932</v>
      </c>
      <c r="Z145" s="271">
        <v>36011</v>
      </c>
      <c r="AA145" s="268">
        <v>0.942367137590731</v>
      </c>
      <c r="AB145" s="268">
        <v>0.949356743646525</v>
      </c>
      <c r="AC145" s="295">
        <v>-0.00698960605579424</v>
      </c>
    </row>
    <row r="146" spans="1:29">
      <c r="A146" s="297" t="s">
        <v>186</v>
      </c>
      <c r="B146" s="298" t="s">
        <v>3317</v>
      </c>
      <c r="C146" s="293" t="s">
        <v>245</v>
      </c>
      <c r="D146" s="298" t="s">
        <v>246</v>
      </c>
      <c r="E146" s="263">
        <v>9093</v>
      </c>
      <c r="F146" s="266">
        <v>8588</v>
      </c>
      <c r="G146" s="266">
        <v>505</v>
      </c>
      <c r="H146" s="264">
        <v>5448</v>
      </c>
      <c r="I146" s="264">
        <v>5191</v>
      </c>
      <c r="J146" s="264">
        <v>257</v>
      </c>
      <c r="K146" s="264">
        <v>7998</v>
      </c>
      <c r="L146" s="264">
        <v>7403</v>
      </c>
      <c r="M146" s="264">
        <v>595</v>
      </c>
      <c r="N146" s="294">
        <v>0.93</v>
      </c>
      <c r="O146" s="266">
        <v>211119</v>
      </c>
      <c r="P146" s="266">
        <v>201966</v>
      </c>
      <c r="Q146" s="266">
        <v>9153</v>
      </c>
      <c r="R146" s="267">
        <v>0.95664530430705</v>
      </c>
      <c r="S146" s="267">
        <v>0.944462773562081</v>
      </c>
      <c r="T146" s="267">
        <v>0.952826725403818</v>
      </c>
      <c r="U146" s="267">
        <v>0.9256064016004</v>
      </c>
      <c r="V146" s="295">
        <v>-0.00836395184173722</v>
      </c>
      <c r="W146" s="271">
        <v>54431</v>
      </c>
      <c r="X146" s="271">
        <v>51986</v>
      </c>
      <c r="Y146" s="271">
        <v>50827</v>
      </c>
      <c r="Z146" s="271">
        <v>48719</v>
      </c>
      <c r="AA146" s="268">
        <v>0.955080744428726</v>
      </c>
      <c r="AB146" s="268">
        <v>0.958525980286068</v>
      </c>
      <c r="AC146" s="295">
        <v>-0.00344523585734213</v>
      </c>
    </row>
    <row r="147" spans="1:29">
      <c r="A147" s="297" t="s">
        <v>186</v>
      </c>
      <c r="B147" s="298" t="s">
        <v>3317</v>
      </c>
      <c r="C147" s="293" t="s">
        <v>247</v>
      </c>
      <c r="D147" s="298" t="s">
        <v>248</v>
      </c>
      <c r="E147" s="263">
        <v>0</v>
      </c>
      <c r="F147" s="266">
        <v>0</v>
      </c>
      <c r="G147" s="266">
        <v>0</v>
      </c>
      <c r="H147" s="264">
        <v>0</v>
      </c>
      <c r="I147" s="264">
        <v>0</v>
      </c>
      <c r="J147" s="264">
        <v>0</v>
      </c>
      <c r="K147" s="264">
        <v>0</v>
      </c>
      <c r="L147" s="264">
        <v>0</v>
      </c>
      <c r="M147" s="264">
        <v>0</v>
      </c>
      <c r="N147" s="294">
        <v>0.93</v>
      </c>
      <c r="O147" s="266">
        <v>0</v>
      </c>
      <c r="P147" s="266">
        <v>0</v>
      </c>
      <c r="Q147" s="266">
        <v>0</v>
      </c>
      <c r="R147" s="267">
        <v>0</v>
      </c>
      <c r="S147" s="267">
        <v>0</v>
      </c>
      <c r="T147" s="267">
        <v>0</v>
      </c>
      <c r="U147" s="267">
        <v>0</v>
      </c>
      <c r="V147" s="295">
        <v>0</v>
      </c>
      <c r="W147" s="271">
        <v>0</v>
      </c>
      <c r="X147" s="271">
        <v>0</v>
      </c>
      <c r="Y147" s="271">
        <v>0</v>
      </c>
      <c r="Z147" s="271">
        <v>0</v>
      </c>
      <c r="AA147" s="268">
        <v>0</v>
      </c>
      <c r="AB147" s="268">
        <v>0</v>
      </c>
      <c r="AC147" s="295">
        <v>0</v>
      </c>
    </row>
    <row r="148" spans="1:29">
      <c r="A148" s="297" t="s">
        <v>186</v>
      </c>
      <c r="B148" s="298" t="s">
        <v>3317</v>
      </c>
      <c r="C148" s="293" t="s">
        <v>249</v>
      </c>
      <c r="D148" s="298" t="s">
        <v>250</v>
      </c>
      <c r="E148" s="263">
        <v>15916</v>
      </c>
      <c r="F148" s="266">
        <v>15199</v>
      </c>
      <c r="G148" s="266">
        <v>717</v>
      </c>
      <c r="H148" s="264">
        <v>10635</v>
      </c>
      <c r="I148" s="264">
        <v>10203</v>
      </c>
      <c r="J148" s="264">
        <v>432</v>
      </c>
      <c r="K148" s="264">
        <v>14024</v>
      </c>
      <c r="L148" s="264">
        <v>12280</v>
      </c>
      <c r="M148" s="264">
        <v>1744</v>
      </c>
      <c r="N148" s="294">
        <v>0.93</v>
      </c>
      <c r="O148" s="266">
        <v>346428</v>
      </c>
      <c r="P148" s="266">
        <v>323790</v>
      </c>
      <c r="Q148" s="266">
        <v>22638</v>
      </c>
      <c r="R148" s="267">
        <v>0.934653088087568</v>
      </c>
      <c r="S148" s="267">
        <v>0.954950992711737</v>
      </c>
      <c r="T148" s="267">
        <v>0.959379407616361</v>
      </c>
      <c r="U148" s="267">
        <v>0.87564175698802</v>
      </c>
      <c r="V148" s="295">
        <v>-0.00442841490462442</v>
      </c>
      <c r="W148" s="271">
        <v>98429</v>
      </c>
      <c r="X148" s="271">
        <v>93222</v>
      </c>
      <c r="Y148" s="271">
        <v>86586</v>
      </c>
      <c r="Z148" s="271">
        <v>81451</v>
      </c>
      <c r="AA148" s="268">
        <v>0.947098924097573</v>
      </c>
      <c r="AB148" s="268">
        <v>0.940694800545123</v>
      </c>
      <c r="AC148" s="295">
        <v>0.00640412355245012</v>
      </c>
    </row>
    <row r="149" spans="1:29">
      <c r="A149" s="297" t="s">
        <v>186</v>
      </c>
      <c r="B149" s="298" t="s">
        <v>3317</v>
      </c>
      <c r="C149" s="293" t="s">
        <v>251</v>
      </c>
      <c r="D149" s="298" t="s">
        <v>251</v>
      </c>
      <c r="E149" s="263">
        <v>3</v>
      </c>
      <c r="F149" s="266">
        <v>3</v>
      </c>
      <c r="G149" s="266">
        <v>0</v>
      </c>
      <c r="H149" s="264">
        <v>0</v>
      </c>
      <c r="I149" s="264">
        <v>0</v>
      </c>
      <c r="J149" s="264">
        <v>0</v>
      </c>
      <c r="K149" s="264">
        <v>3</v>
      </c>
      <c r="L149" s="264">
        <v>3</v>
      </c>
      <c r="M149" s="264">
        <v>0</v>
      </c>
      <c r="N149" s="294">
        <v>0.93</v>
      </c>
      <c r="O149" s="266">
        <v>50</v>
      </c>
      <c r="P149" s="266">
        <v>50</v>
      </c>
      <c r="Q149" s="266">
        <v>0</v>
      </c>
      <c r="R149" s="267">
        <v>1</v>
      </c>
      <c r="S149" s="267">
        <v>1</v>
      </c>
      <c r="T149" s="267">
        <v>0</v>
      </c>
      <c r="U149" s="267">
        <v>1</v>
      </c>
      <c r="V149" s="295">
        <v>1</v>
      </c>
      <c r="W149" s="271">
        <v>16</v>
      </c>
      <c r="X149" s="271">
        <v>16</v>
      </c>
      <c r="Y149" s="271">
        <v>7</v>
      </c>
      <c r="Z149" s="271">
        <v>7</v>
      </c>
      <c r="AA149" s="268">
        <v>1</v>
      </c>
      <c r="AB149" s="268">
        <v>1</v>
      </c>
      <c r="AC149" s="295">
        <v>0</v>
      </c>
    </row>
    <row r="150" spans="1:29">
      <c r="A150" s="297" t="s">
        <v>186</v>
      </c>
      <c r="B150" s="298" t="s">
        <v>3317</v>
      </c>
      <c r="C150" s="293" t="s">
        <v>252</v>
      </c>
      <c r="D150" s="298" t="s">
        <v>253</v>
      </c>
      <c r="E150" s="263">
        <v>10583</v>
      </c>
      <c r="F150" s="266">
        <v>9817</v>
      </c>
      <c r="G150" s="266">
        <v>766</v>
      </c>
      <c r="H150" s="264">
        <v>7065</v>
      </c>
      <c r="I150" s="264">
        <v>6624</v>
      </c>
      <c r="J150" s="264">
        <v>441</v>
      </c>
      <c r="K150" s="264">
        <v>10038</v>
      </c>
      <c r="L150" s="264">
        <v>8890</v>
      </c>
      <c r="M150" s="264">
        <v>1148</v>
      </c>
      <c r="N150" s="294">
        <v>0.93</v>
      </c>
      <c r="O150" s="266">
        <v>282471</v>
      </c>
      <c r="P150" s="266">
        <v>263579</v>
      </c>
      <c r="Q150" s="266">
        <v>18892</v>
      </c>
      <c r="R150" s="267">
        <v>0.933118798035905</v>
      </c>
      <c r="S150" s="267">
        <v>0.927619767551734</v>
      </c>
      <c r="T150" s="267">
        <v>0.937579617834395</v>
      </c>
      <c r="U150" s="267">
        <v>0.885634588563459</v>
      </c>
      <c r="V150" s="295">
        <v>-0.009959850282661</v>
      </c>
      <c r="W150" s="271">
        <v>68990</v>
      </c>
      <c r="X150" s="271">
        <v>64511</v>
      </c>
      <c r="Y150" s="271">
        <v>65186</v>
      </c>
      <c r="Z150" s="271">
        <v>61108</v>
      </c>
      <c r="AA150" s="268">
        <v>0.935077547470648</v>
      </c>
      <c r="AB150" s="268">
        <v>0.937440554720339</v>
      </c>
      <c r="AC150" s="295">
        <v>-0.00236300724969074</v>
      </c>
    </row>
    <row r="151" spans="1:29">
      <c r="A151" s="297" t="s">
        <v>186</v>
      </c>
      <c r="B151" s="298" t="s">
        <v>3317</v>
      </c>
      <c r="C151" s="293" t="s">
        <v>254</v>
      </c>
      <c r="D151" s="298" t="s">
        <v>255</v>
      </c>
      <c r="E151" s="263">
        <v>17848</v>
      </c>
      <c r="F151" s="266">
        <v>17473</v>
      </c>
      <c r="G151" s="266">
        <v>375</v>
      </c>
      <c r="H151" s="264">
        <v>14080</v>
      </c>
      <c r="I151" s="264">
        <v>13950</v>
      </c>
      <c r="J151" s="264">
        <v>130</v>
      </c>
      <c r="K151" s="264">
        <v>17815</v>
      </c>
      <c r="L151" s="264">
        <v>17438</v>
      </c>
      <c r="M151" s="264">
        <v>377</v>
      </c>
      <c r="N151" s="294">
        <v>0.93</v>
      </c>
      <c r="O151" s="266">
        <v>431589</v>
      </c>
      <c r="P151" s="266">
        <v>425190</v>
      </c>
      <c r="Q151" s="266">
        <v>6399</v>
      </c>
      <c r="R151" s="267">
        <v>0.985173394131917</v>
      </c>
      <c r="S151" s="267">
        <v>0.978989242492156</v>
      </c>
      <c r="T151" s="267">
        <v>0.990767045454545</v>
      </c>
      <c r="U151" s="267">
        <v>0.978838057816447</v>
      </c>
      <c r="V151" s="295">
        <v>-0.0117778029623894</v>
      </c>
      <c r="W151" s="271">
        <v>120462</v>
      </c>
      <c r="X151" s="271">
        <v>118936</v>
      </c>
      <c r="Y151" s="271">
        <v>109661</v>
      </c>
      <c r="Z151" s="271">
        <v>108254</v>
      </c>
      <c r="AA151" s="268">
        <v>0.987332104730122</v>
      </c>
      <c r="AB151" s="268">
        <v>0.987169549794366</v>
      </c>
      <c r="AC151" s="295">
        <v>0.000162554935756121</v>
      </c>
    </row>
    <row r="152" spans="1:29">
      <c r="A152" s="297" t="s">
        <v>186</v>
      </c>
      <c r="B152" s="298" t="s">
        <v>3317</v>
      </c>
      <c r="C152" s="293" t="s">
        <v>256</v>
      </c>
      <c r="D152" s="298" t="s">
        <v>257</v>
      </c>
      <c r="E152" s="263">
        <v>8816</v>
      </c>
      <c r="F152" s="266">
        <v>8262</v>
      </c>
      <c r="G152" s="266">
        <v>554</v>
      </c>
      <c r="H152" s="264">
        <v>4919</v>
      </c>
      <c r="I152" s="264">
        <v>4724</v>
      </c>
      <c r="J152" s="264">
        <v>195</v>
      </c>
      <c r="K152" s="264">
        <v>7980</v>
      </c>
      <c r="L152" s="264">
        <v>7309</v>
      </c>
      <c r="M152" s="264">
        <v>671</v>
      </c>
      <c r="N152" s="294">
        <v>0.93</v>
      </c>
      <c r="O152" s="266">
        <v>236222</v>
      </c>
      <c r="P152" s="266">
        <v>226584</v>
      </c>
      <c r="Q152" s="266">
        <v>9638</v>
      </c>
      <c r="R152" s="267">
        <v>0.959199397177232</v>
      </c>
      <c r="S152" s="267">
        <v>0.937159709618875</v>
      </c>
      <c r="T152" s="267">
        <v>0.960357796300061</v>
      </c>
      <c r="U152" s="267">
        <v>0.915914786967419</v>
      </c>
      <c r="V152" s="295">
        <v>-0.0231980866811863</v>
      </c>
      <c r="W152" s="271">
        <v>53925</v>
      </c>
      <c r="X152" s="271">
        <v>51427</v>
      </c>
      <c r="Y152" s="271">
        <v>52627</v>
      </c>
      <c r="Z152" s="271">
        <v>50726</v>
      </c>
      <c r="AA152" s="268">
        <v>0.953676402410756</v>
      </c>
      <c r="AB152" s="268">
        <v>0.963877857373592</v>
      </c>
      <c r="AC152" s="295">
        <v>-0.0102014549628359</v>
      </c>
    </row>
    <row r="153" spans="1:29">
      <c r="A153" s="297" t="s">
        <v>186</v>
      </c>
      <c r="B153" s="298" t="s">
        <v>1426</v>
      </c>
      <c r="C153" s="293" t="s">
        <v>258</v>
      </c>
      <c r="D153" s="298" t="s">
        <v>258</v>
      </c>
      <c r="E153" s="263">
        <v>4345</v>
      </c>
      <c r="F153" s="266">
        <v>4124</v>
      </c>
      <c r="G153" s="266">
        <v>221</v>
      </c>
      <c r="H153" s="264">
        <v>7475</v>
      </c>
      <c r="I153" s="264">
        <v>7218</v>
      </c>
      <c r="J153" s="264">
        <v>257</v>
      </c>
      <c r="K153" s="264">
        <v>8064</v>
      </c>
      <c r="L153" s="264">
        <v>7764</v>
      </c>
      <c r="M153" s="264">
        <v>300</v>
      </c>
      <c r="N153" s="294">
        <v>0.93</v>
      </c>
      <c r="O153" s="266">
        <v>222049</v>
      </c>
      <c r="P153" s="266">
        <v>217373</v>
      </c>
      <c r="Q153" s="266">
        <v>4676</v>
      </c>
      <c r="R153" s="267">
        <v>0.978941584965481</v>
      </c>
      <c r="S153" s="267">
        <v>0.949136939010357</v>
      </c>
      <c r="T153" s="267">
        <v>0.96561872909699</v>
      </c>
      <c r="U153" s="267">
        <v>0.962797619047619</v>
      </c>
      <c r="V153" s="295">
        <v>-0.0164817900866332</v>
      </c>
      <c r="W153" s="271">
        <v>52073</v>
      </c>
      <c r="X153" s="271">
        <v>50666</v>
      </c>
      <c r="Y153" s="271">
        <v>52267</v>
      </c>
      <c r="Z153" s="271">
        <v>51278</v>
      </c>
      <c r="AA153" s="268">
        <v>0.972980239279473</v>
      </c>
      <c r="AB153" s="268">
        <v>0.981077926798936</v>
      </c>
      <c r="AC153" s="295">
        <v>-0.00809768751946316</v>
      </c>
    </row>
    <row r="154" spans="1:29">
      <c r="A154" s="297" t="s">
        <v>186</v>
      </c>
      <c r="B154" s="298" t="s">
        <v>1426</v>
      </c>
      <c r="C154" s="293" t="s">
        <v>259</v>
      </c>
      <c r="D154" s="298" t="s">
        <v>260</v>
      </c>
      <c r="E154" s="263">
        <v>4044</v>
      </c>
      <c r="F154" s="266">
        <v>3830</v>
      </c>
      <c r="G154" s="266">
        <v>214</v>
      </c>
      <c r="H154" s="264">
        <v>7547</v>
      </c>
      <c r="I154" s="264">
        <v>7336</v>
      </c>
      <c r="J154" s="264">
        <v>211</v>
      </c>
      <c r="K154" s="264">
        <v>7753</v>
      </c>
      <c r="L154" s="264">
        <v>7552</v>
      </c>
      <c r="M154" s="264">
        <v>201</v>
      </c>
      <c r="N154" s="294">
        <v>0.93</v>
      </c>
      <c r="O154" s="266">
        <v>215860</v>
      </c>
      <c r="P154" s="266">
        <v>210803</v>
      </c>
      <c r="Q154" s="266">
        <v>5057</v>
      </c>
      <c r="R154" s="267">
        <v>0.976572778652831</v>
      </c>
      <c r="S154" s="267">
        <v>0.947082096933729</v>
      </c>
      <c r="T154" s="267">
        <v>0.972041870942096</v>
      </c>
      <c r="U154" s="267">
        <v>0.974074551786405</v>
      </c>
      <c r="V154" s="295">
        <v>-0.0249597740083671</v>
      </c>
      <c r="W154" s="271">
        <v>50468</v>
      </c>
      <c r="X154" s="271">
        <v>49180</v>
      </c>
      <c r="Y154" s="271">
        <v>50774</v>
      </c>
      <c r="Z154" s="271">
        <v>49626</v>
      </c>
      <c r="AA154" s="268">
        <v>0.974478877704684</v>
      </c>
      <c r="AB154" s="268">
        <v>0.977390002757317</v>
      </c>
      <c r="AC154" s="295">
        <v>-0.00291112505263258</v>
      </c>
    </row>
    <row r="155" spans="1:29">
      <c r="A155" s="297" t="s">
        <v>186</v>
      </c>
      <c r="B155" s="298" t="s">
        <v>1426</v>
      </c>
      <c r="C155" s="293" t="s">
        <v>261</v>
      </c>
      <c r="D155" s="298" t="s">
        <v>262</v>
      </c>
      <c r="E155" s="263">
        <v>4640</v>
      </c>
      <c r="F155" s="266">
        <v>4475</v>
      </c>
      <c r="G155" s="266">
        <v>165</v>
      </c>
      <c r="H155" s="264">
        <v>8286</v>
      </c>
      <c r="I155" s="264">
        <v>7984</v>
      </c>
      <c r="J155" s="264">
        <v>302</v>
      </c>
      <c r="K155" s="264">
        <v>8377</v>
      </c>
      <c r="L155" s="264">
        <v>8151</v>
      </c>
      <c r="M155" s="264">
        <v>226</v>
      </c>
      <c r="N155" s="294">
        <v>0.93</v>
      </c>
      <c r="O155" s="266">
        <v>238352</v>
      </c>
      <c r="P155" s="266">
        <v>232572</v>
      </c>
      <c r="Q155" s="266">
        <v>5780</v>
      </c>
      <c r="R155" s="267">
        <v>0.975750151037122</v>
      </c>
      <c r="S155" s="267">
        <v>0.964439655172414</v>
      </c>
      <c r="T155" s="267">
        <v>0.963552980931692</v>
      </c>
      <c r="U155" s="267">
        <v>0.973021368031515</v>
      </c>
      <c r="V155" s="295">
        <v>0.000886674240721752</v>
      </c>
      <c r="W155" s="271">
        <v>56803</v>
      </c>
      <c r="X155" s="271">
        <v>55257</v>
      </c>
      <c r="Y155" s="271">
        <v>56657</v>
      </c>
      <c r="Z155" s="271">
        <v>55607</v>
      </c>
      <c r="AA155" s="268">
        <v>0.972783127651708</v>
      </c>
      <c r="AB155" s="268">
        <v>0.981467426796336</v>
      </c>
      <c r="AC155" s="295">
        <v>-0.00868429914462732</v>
      </c>
    </row>
    <row r="156" spans="1:29">
      <c r="A156" s="297" t="s">
        <v>186</v>
      </c>
      <c r="B156" s="298" t="s">
        <v>1426</v>
      </c>
      <c r="C156" s="293" t="s">
        <v>263</v>
      </c>
      <c r="D156" s="298" t="s">
        <v>264</v>
      </c>
      <c r="E156" s="263">
        <v>3965</v>
      </c>
      <c r="F156" s="266">
        <v>3745</v>
      </c>
      <c r="G156" s="266">
        <v>220</v>
      </c>
      <c r="H156" s="264">
        <v>7195</v>
      </c>
      <c r="I156" s="264">
        <v>7002</v>
      </c>
      <c r="J156" s="264">
        <v>193</v>
      </c>
      <c r="K156" s="264">
        <v>7467</v>
      </c>
      <c r="L156" s="264">
        <v>7267</v>
      </c>
      <c r="M156" s="264">
        <v>200</v>
      </c>
      <c r="N156" s="294">
        <v>0.93</v>
      </c>
      <c r="O156" s="266">
        <v>210097</v>
      </c>
      <c r="P156" s="266">
        <v>204953</v>
      </c>
      <c r="Q156" s="266">
        <v>5144</v>
      </c>
      <c r="R156" s="267">
        <v>0.975516071148089</v>
      </c>
      <c r="S156" s="267">
        <v>0.944514501891551</v>
      </c>
      <c r="T156" s="267">
        <v>0.973175816539263</v>
      </c>
      <c r="U156" s="267">
        <v>0.973215481451721</v>
      </c>
      <c r="V156" s="295">
        <v>-0.0286613146477123</v>
      </c>
      <c r="W156" s="271">
        <v>49905</v>
      </c>
      <c r="X156" s="271">
        <v>48527</v>
      </c>
      <c r="Y156" s="271">
        <v>50283</v>
      </c>
      <c r="Z156" s="271">
        <v>49071</v>
      </c>
      <c r="AA156" s="268">
        <v>0.972387536319006</v>
      </c>
      <c r="AB156" s="268">
        <v>0.975896426227552</v>
      </c>
      <c r="AC156" s="295">
        <v>-0.00350888990854592</v>
      </c>
    </row>
    <row r="157" spans="1:29">
      <c r="A157" s="297" t="s">
        <v>186</v>
      </c>
      <c r="B157" s="298" t="s">
        <v>40</v>
      </c>
      <c r="C157" s="293" t="s">
        <v>265</v>
      </c>
      <c r="D157" s="298" t="s">
        <v>266</v>
      </c>
      <c r="E157" s="263">
        <v>4233</v>
      </c>
      <c r="F157" s="266">
        <v>3823</v>
      </c>
      <c r="G157" s="266">
        <v>410</v>
      </c>
      <c r="H157" s="264">
        <v>7408</v>
      </c>
      <c r="I157" s="264">
        <v>7047</v>
      </c>
      <c r="J157" s="264">
        <v>361</v>
      </c>
      <c r="K157" s="264">
        <v>8008</v>
      </c>
      <c r="L157" s="264">
        <v>7606</v>
      </c>
      <c r="M157" s="264">
        <v>402</v>
      </c>
      <c r="N157" s="294">
        <v>0.93</v>
      </c>
      <c r="O157" s="266">
        <v>223362</v>
      </c>
      <c r="P157" s="266">
        <v>213552</v>
      </c>
      <c r="Q157" s="266">
        <v>9810</v>
      </c>
      <c r="R157" s="267">
        <v>0.956080264324281</v>
      </c>
      <c r="S157" s="267">
        <v>0.90314197968344</v>
      </c>
      <c r="T157" s="267">
        <v>0.951268898488121</v>
      </c>
      <c r="U157" s="267">
        <v>0.9498001998002</v>
      </c>
      <c r="V157" s="295">
        <v>-0.0481269188046812</v>
      </c>
      <c r="W157" s="271">
        <v>52985</v>
      </c>
      <c r="X157" s="271">
        <v>50391</v>
      </c>
      <c r="Y157" s="271">
        <v>53706</v>
      </c>
      <c r="Z157" s="271">
        <v>51508</v>
      </c>
      <c r="AA157" s="268">
        <v>0.951042747947532</v>
      </c>
      <c r="AB157" s="268">
        <v>0.959073474099728</v>
      </c>
      <c r="AC157" s="295">
        <v>-0.0080307261521958</v>
      </c>
    </row>
    <row r="158" spans="1:29">
      <c r="A158" s="297" t="s">
        <v>186</v>
      </c>
      <c r="B158" s="298" t="s">
        <v>1426</v>
      </c>
      <c r="C158" s="293" t="s">
        <v>267</v>
      </c>
      <c r="D158" s="298" t="s">
        <v>268</v>
      </c>
      <c r="E158" s="263">
        <v>1406</v>
      </c>
      <c r="F158" s="266">
        <v>1331</v>
      </c>
      <c r="G158" s="266">
        <v>75</v>
      </c>
      <c r="H158" s="264">
        <v>2588</v>
      </c>
      <c r="I158" s="264">
        <v>2505</v>
      </c>
      <c r="J158" s="264">
        <v>83</v>
      </c>
      <c r="K158" s="264">
        <v>2852</v>
      </c>
      <c r="L158" s="264">
        <v>2773</v>
      </c>
      <c r="M158" s="264">
        <v>79</v>
      </c>
      <c r="N158" s="294">
        <v>0.93</v>
      </c>
      <c r="O158" s="266">
        <v>76295</v>
      </c>
      <c r="P158" s="266">
        <v>74498</v>
      </c>
      <c r="Q158" s="266">
        <v>1797</v>
      </c>
      <c r="R158" s="267">
        <v>0.976446687200996</v>
      </c>
      <c r="S158" s="267">
        <v>0.946657183499289</v>
      </c>
      <c r="T158" s="267">
        <v>0.967928902627512</v>
      </c>
      <c r="U158" s="267">
        <v>0.972300140252454</v>
      </c>
      <c r="V158" s="295">
        <v>-0.0212717191282229</v>
      </c>
      <c r="W158" s="271">
        <v>18265</v>
      </c>
      <c r="X158" s="271">
        <v>17735</v>
      </c>
      <c r="Y158" s="271">
        <v>18643</v>
      </c>
      <c r="Z158" s="271">
        <v>18276</v>
      </c>
      <c r="AA158" s="268">
        <v>0.970982753900903</v>
      </c>
      <c r="AB158" s="268">
        <v>0.980314327093279</v>
      </c>
      <c r="AC158" s="295">
        <v>-0.00933157319237554</v>
      </c>
    </row>
    <row r="159" spans="1:29">
      <c r="A159" s="297" t="s">
        <v>186</v>
      </c>
      <c r="B159" s="298" t="s">
        <v>1426</v>
      </c>
      <c r="C159" s="293" t="s">
        <v>269</v>
      </c>
      <c r="D159" s="298" t="s">
        <v>270</v>
      </c>
      <c r="E159" s="263">
        <v>3451</v>
      </c>
      <c r="F159" s="266">
        <v>3334</v>
      </c>
      <c r="G159" s="266">
        <v>117</v>
      </c>
      <c r="H159" s="264">
        <v>6438</v>
      </c>
      <c r="I159" s="264">
        <v>6350</v>
      </c>
      <c r="J159" s="264">
        <v>88</v>
      </c>
      <c r="K159" s="264">
        <v>6389</v>
      </c>
      <c r="L159" s="264">
        <v>6323</v>
      </c>
      <c r="M159" s="264">
        <v>66</v>
      </c>
      <c r="N159" s="294">
        <v>0.93</v>
      </c>
      <c r="O159" s="266">
        <v>188539</v>
      </c>
      <c r="P159" s="266">
        <v>186513</v>
      </c>
      <c r="Q159" s="266">
        <v>2026</v>
      </c>
      <c r="R159" s="267">
        <v>0.989254212656267</v>
      </c>
      <c r="S159" s="267">
        <v>0.966096783541003</v>
      </c>
      <c r="T159" s="267">
        <v>0.986331158744952</v>
      </c>
      <c r="U159" s="267">
        <v>0.989669744874002</v>
      </c>
      <c r="V159" s="295">
        <v>-0.0202343752039492</v>
      </c>
      <c r="W159" s="271">
        <v>44805</v>
      </c>
      <c r="X159" s="271">
        <v>44242</v>
      </c>
      <c r="Y159" s="271">
        <v>45678</v>
      </c>
      <c r="Z159" s="271">
        <v>45188</v>
      </c>
      <c r="AA159" s="268">
        <v>0.987434438120745</v>
      </c>
      <c r="AB159" s="268">
        <v>0.989272735233592</v>
      </c>
      <c r="AC159" s="295">
        <v>-0.00183829711284622</v>
      </c>
    </row>
    <row r="160" spans="1:29">
      <c r="A160" s="297" t="s">
        <v>186</v>
      </c>
      <c r="B160" s="298" t="s">
        <v>1426</v>
      </c>
      <c r="C160" s="293" t="s">
        <v>271</v>
      </c>
      <c r="D160" s="298" t="s">
        <v>272</v>
      </c>
      <c r="E160" s="263">
        <v>3382</v>
      </c>
      <c r="F160" s="266">
        <v>3213</v>
      </c>
      <c r="G160" s="266">
        <v>169</v>
      </c>
      <c r="H160" s="264">
        <v>5892</v>
      </c>
      <c r="I160" s="264">
        <v>5743</v>
      </c>
      <c r="J160" s="264">
        <v>149</v>
      </c>
      <c r="K160" s="264">
        <v>6411</v>
      </c>
      <c r="L160" s="264">
        <v>6300</v>
      </c>
      <c r="M160" s="264">
        <v>111</v>
      </c>
      <c r="N160" s="294">
        <v>0.93</v>
      </c>
      <c r="O160" s="266">
        <v>176780</v>
      </c>
      <c r="P160" s="266">
        <v>173868</v>
      </c>
      <c r="Q160" s="266">
        <v>2912</v>
      </c>
      <c r="R160" s="267">
        <v>0.9835275483652</v>
      </c>
      <c r="S160" s="267">
        <v>0.950029568302779</v>
      </c>
      <c r="T160" s="267">
        <v>0.974711473183978</v>
      </c>
      <c r="U160" s="267">
        <v>0.982686008423023</v>
      </c>
      <c r="V160" s="295">
        <v>-0.0246819048811989</v>
      </c>
      <c r="W160" s="271">
        <v>41881</v>
      </c>
      <c r="X160" s="271">
        <v>41110</v>
      </c>
      <c r="Y160" s="271">
        <v>42675</v>
      </c>
      <c r="Z160" s="271">
        <v>41987</v>
      </c>
      <c r="AA160" s="268">
        <v>0.981590697452305</v>
      </c>
      <c r="AB160" s="268">
        <v>0.983878148799063</v>
      </c>
      <c r="AC160" s="295">
        <v>-0.00228745134675734</v>
      </c>
    </row>
    <row r="161" spans="1:29">
      <c r="A161" s="297" t="s">
        <v>186</v>
      </c>
      <c r="B161" s="298" t="s">
        <v>1426</v>
      </c>
      <c r="C161" s="293" t="s">
        <v>273</v>
      </c>
      <c r="D161" s="298" t="s">
        <v>274</v>
      </c>
      <c r="E161" s="263">
        <v>3945</v>
      </c>
      <c r="F161" s="266">
        <v>3646</v>
      </c>
      <c r="G161" s="266">
        <v>299</v>
      </c>
      <c r="H161" s="264">
        <v>7028</v>
      </c>
      <c r="I161" s="264">
        <v>6628</v>
      </c>
      <c r="J161" s="264">
        <v>400</v>
      </c>
      <c r="K161" s="264">
        <v>7216</v>
      </c>
      <c r="L161" s="264">
        <v>6875</v>
      </c>
      <c r="M161" s="264">
        <v>341</v>
      </c>
      <c r="N161" s="294">
        <v>0.93</v>
      </c>
      <c r="O161" s="266">
        <v>205672</v>
      </c>
      <c r="P161" s="266">
        <v>196574</v>
      </c>
      <c r="Q161" s="266">
        <v>9098</v>
      </c>
      <c r="R161" s="267">
        <v>0.955764518262087</v>
      </c>
      <c r="S161" s="267">
        <v>0.924207858048162</v>
      </c>
      <c r="T161" s="267">
        <v>0.943084803642573</v>
      </c>
      <c r="U161" s="267">
        <v>0.952743902439024</v>
      </c>
      <c r="V161" s="295">
        <v>-0.0188769455944103</v>
      </c>
      <c r="W161" s="271">
        <v>48894</v>
      </c>
      <c r="X161" s="271">
        <v>46648</v>
      </c>
      <c r="Y161" s="271">
        <v>49759</v>
      </c>
      <c r="Z161" s="271">
        <v>47429</v>
      </c>
      <c r="AA161" s="268">
        <v>0.954063893320244</v>
      </c>
      <c r="AB161" s="268">
        <v>0.95317430012661</v>
      </c>
      <c r="AC161" s="295">
        <v>0.000889593193633464</v>
      </c>
    </row>
    <row r="162" spans="1:29">
      <c r="A162" s="297" t="s">
        <v>186</v>
      </c>
      <c r="B162" s="298" t="s">
        <v>1426</v>
      </c>
      <c r="C162" s="293" t="s">
        <v>275</v>
      </c>
      <c r="D162" s="298" t="s">
        <v>276</v>
      </c>
      <c r="E162" s="263">
        <v>2926</v>
      </c>
      <c r="F162" s="266">
        <v>2798</v>
      </c>
      <c r="G162" s="266">
        <v>128</v>
      </c>
      <c r="H162" s="264">
        <v>5155</v>
      </c>
      <c r="I162" s="264">
        <v>5009</v>
      </c>
      <c r="J162" s="264">
        <v>146</v>
      </c>
      <c r="K162" s="264">
        <v>5736</v>
      </c>
      <c r="L162" s="264">
        <v>5576</v>
      </c>
      <c r="M162" s="264">
        <v>160</v>
      </c>
      <c r="N162" s="294">
        <v>0.93</v>
      </c>
      <c r="O162" s="266">
        <v>161419</v>
      </c>
      <c r="P162" s="266">
        <v>158143</v>
      </c>
      <c r="Q162" s="266">
        <v>3276</v>
      </c>
      <c r="R162" s="267">
        <v>0.979704991357895</v>
      </c>
      <c r="S162" s="267">
        <v>0.956254272043746</v>
      </c>
      <c r="T162" s="267">
        <v>0.971677982541222</v>
      </c>
      <c r="U162" s="267">
        <v>0.9721059972106</v>
      </c>
      <c r="V162" s="295">
        <v>-0.0154237104974764</v>
      </c>
      <c r="W162" s="271">
        <v>37765</v>
      </c>
      <c r="X162" s="271">
        <v>36850</v>
      </c>
      <c r="Y162" s="271">
        <v>38322</v>
      </c>
      <c r="Z162" s="271">
        <v>37503</v>
      </c>
      <c r="AA162" s="268">
        <v>0.975771216735072</v>
      </c>
      <c r="AB162" s="268">
        <v>0.978628464067637</v>
      </c>
      <c r="AC162" s="295">
        <v>-0.0028572473325652</v>
      </c>
    </row>
    <row r="163" spans="1:29">
      <c r="A163" s="297" t="s">
        <v>186</v>
      </c>
      <c r="B163" s="298" t="s">
        <v>1426</v>
      </c>
      <c r="C163" s="293" t="s">
        <v>277</v>
      </c>
      <c r="D163" s="298" t="s">
        <v>278</v>
      </c>
      <c r="E163" s="263">
        <v>1893</v>
      </c>
      <c r="F163" s="266">
        <v>1847</v>
      </c>
      <c r="G163" s="266">
        <v>46</v>
      </c>
      <c r="H163" s="264">
        <v>3358</v>
      </c>
      <c r="I163" s="264">
        <v>3306</v>
      </c>
      <c r="J163" s="264">
        <v>52</v>
      </c>
      <c r="K163" s="264">
        <v>3675</v>
      </c>
      <c r="L163" s="264">
        <v>3628</v>
      </c>
      <c r="M163" s="264">
        <v>47</v>
      </c>
      <c r="N163" s="294">
        <v>0.93</v>
      </c>
      <c r="O163" s="266">
        <v>109899</v>
      </c>
      <c r="P163" s="266">
        <v>108537</v>
      </c>
      <c r="Q163" s="266">
        <v>1362</v>
      </c>
      <c r="R163" s="267">
        <v>0.987606802609669</v>
      </c>
      <c r="S163" s="267">
        <v>0.975699947173798</v>
      </c>
      <c r="T163" s="267">
        <v>0.984514592019059</v>
      </c>
      <c r="U163" s="267">
        <v>0.987210884353741</v>
      </c>
      <c r="V163" s="295">
        <v>-0.00881464484526084</v>
      </c>
      <c r="W163" s="271">
        <v>24943</v>
      </c>
      <c r="X163" s="271">
        <v>24613</v>
      </c>
      <c r="Y163" s="271">
        <v>26536</v>
      </c>
      <c r="Z163" s="271">
        <v>26113</v>
      </c>
      <c r="AA163" s="268">
        <v>0.986769835224311</v>
      </c>
      <c r="AB163" s="268">
        <v>0.984059391015978</v>
      </c>
      <c r="AC163" s="295">
        <v>0.00271044420833311</v>
      </c>
    </row>
    <row r="164" spans="1:29">
      <c r="A164" s="297" t="s">
        <v>186</v>
      </c>
      <c r="B164" s="298" t="s">
        <v>1426</v>
      </c>
      <c r="C164" s="293" t="s">
        <v>279</v>
      </c>
      <c r="D164" s="298" t="s">
        <v>280</v>
      </c>
      <c r="E164" s="263">
        <v>4604</v>
      </c>
      <c r="F164" s="266">
        <v>4428</v>
      </c>
      <c r="G164" s="266">
        <v>176</v>
      </c>
      <c r="H164" s="264">
        <v>8511</v>
      </c>
      <c r="I164" s="264">
        <v>8310</v>
      </c>
      <c r="J164" s="264">
        <v>201</v>
      </c>
      <c r="K164" s="264">
        <v>8735</v>
      </c>
      <c r="L164" s="264">
        <v>8578</v>
      </c>
      <c r="M164" s="264">
        <v>157</v>
      </c>
      <c r="N164" s="294">
        <v>0.93</v>
      </c>
      <c r="O164" s="266">
        <v>247124</v>
      </c>
      <c r="P164" s="266">
        <v>243391</v>
      </c>
      <c r="Q164" s="266">
        <v>3733</v>
      </c>
      <c r="R164" s="267">
        <v>0.984894223143038</v>
      </c>
      <c r="S164" s="267">
        <v>0.961772371850565</v>
      </c>
      <c r="T164" s="267">
        <v>0.976383503701093</v>
      </c>
      <c r="U164" s="267">
        <v>0.982026330852891</v>
      </c>
      <c r="V164" s="295">
        <v>-0.014611131850528</v>
      </c>
      <c r="W164" s="271">
        <v>58198</v>
      </c>
      <c r="X164" s="271">
        <v>57201</v>
      </c>
      <c r="Y164" s="271">
        <v>59454</v>
      </c>
      <c r="Z164" s="271">
        <v>58572</v>
      </c>
      <c r="AA164" s="268">
        <v>0.982868827107461</v>
      </c>
      <c r="AB164" s="268">
        <v>0.985165001513775</v>
      </c>
      <c r="AC164" s="295">
        <v>-0.00229617440631469</v>
      </c>
    </row>
    <row r="165" spans="1:29">
      <c r="A165" s="297" t="s">
        <v>186</v>
      </c>
      <c r="B165" s="298" t="s">
        <v>1426</v>
      </c>
      <c r="C165" s="293" t="s">
        <v>281</v>
      </c>
      <c r="D165" s="298" t="s">
        <v>282</v>
      </c>
      <c r="E165" s="263">
        <v>2617</v>
      </c>
      <c r="F165" s="266">
        <v>2491</v>
      </c>
      <c r="G165" s="266">
        <v>126</v>
      </c>
      <c r="H165" s="264">
        <v>4315</v>
      </c>
      <c r="I165" s="264">
        <v>4206</v>
      </c>
      <c r="J165" s="264">
        <v>109</v>
      </c>
      <c r="K165" s="264">
        <v>4768</v>
      </c>
      <c r="L165" s="264">
        <v>4522</v>
      </c>
      <c r="M165" s="264">
        <v>246</v>
      </c>
      <c r="N165" s="294">
        <v>0.93</v>
      </c>
      <c r="O165" s="266">
        <v>134188</v>
      </c>
      <c r="P165" s="266">
        <v>129715</v>
      </c>
      <c r="Q165" s="266">
        <v>4473</v>
      </c>
      <c r="R165" s="267">
        <v>0.966666169851253</v>
      </c>
      <c r="S165" s="267">
        <v>0.951853267099733</v>
      </c>
      <c r="T165" s="267">
        <v>0.974739281575898</v>
      </c>
      <c r="U165" s="267">
        <v>0.948406040268456</v>
      </c>
      <c r="V165" s="295">
        <v>-0.0228860144761656</v>
      </c>
      <c r="W165" s="271">
        <v>31474</v>
      </c>
      <c r="X165" s="271">
        <v>30508</v>
      </c>
      <c r="Y165" s="271">
        <v>32700</v>
      </c>
      <c r="Z165" s="271">
        <v>31732</v>
      </c>
      <c r="AA165" s="268">
        <v>0.969308000254178</v>
      </c>
      <c r="AB165" s="268">
        <v>0.97039755351682</v>
      </c>
      <c r="AC165" s="295">
        <v>-0.00108955326264148</v>
      </c>
    </row>
    <row r="166" spans="1:29">
      <c r="A166" s="297" t="s">
        <v>186</v>
      </c>
      <c r="B166" s="298" t="s">
        <v>1426</v>
      </c>
      <c r="C166" s="293" t="s">
        <v>283</v>
      </c>
      <c r="D166" s="298" t="s">
        <v>284</v>
      </c>
      <c r="E166" s="263">
        <v>3081</v>
      </c>
      <c r="F166" s="266">
        <v>2993</v>
      </c>
      <c r="G166" s="266">
        <v>88</v>
      </c>
      <c r="H166" s="264">
        <v>5532</v>
      </c>
      <c r="I166" s="264">
        <v>5402</v>
      </c>
      <c r="J166" s="264">
        <v>130</v>
      </c>
      <c r="K166" s="264">
        <v>5773</v>
      </c>
      <c r="L166" s="264">
        <v>5677</v>
      </c>
      <c r="M166" s="264">
        <v>96</v>
      </c>
      <c r="N166" s="294">
        <v>0.93</v>
      </c>
      <c r="O166" s="266">
        <v>162749</v>
      </c>
      <c r="P166" s="266">
        <v>159962</v>
      </c>
      <c r="Q166" s="266">
        <v>2787</v>
      </c>
      <c r="R166" s="267">
        <v>0.982875470817025</v>
      </c>
      <c r="S166" s="267">
        <v>0.971437844855566</v>
      </c>
      <c r="T166" s="267">
        <v>0.9765003615329</v>
      </c>
      <c r="U166" s="267">
        <v>0.983370864368613</v>
      </c>
      <c r="V166" s="295">
        <v>-0.00506251667733315</v>
      </c>
      <c r="W166" s="271">
        <v>38590</v>
      </c>
      <c r="X166" s="271">
        <v>37901</v>
      </c>
      <c r="Y166" s="271">
        <v>38888</v>
      </c>
      <c r="Z166" s="271">
        <v>38185</v>
      </c>
      <c r="AA166" s="268">
        <v>0.98214563358383</v>
      </c>
      <c r="AB166" s="268">
        <v>0.981922443941576</v>
      </c>
      <c r="AC166" s="295">
        <v>0.000223189642254207</v>
      </c>
    </row>
    <row r="167" spans="1:29">
      <c r="A167" s="297" t="s">
        <v>186</v>
      </c>
      <c r="B167" s="298" t="s">
        <v>1426</v>
      </c>
      <c r="C167" s="293" t="s">
        <v>285</v>
      </c>
      <c r="D167" s="298" t="s">
        <v>286</v>
      </c>
      <c r="E167" s="263">
        <v>2693</v>
      </c>
      <c r="F167" s="266">
        <v>2590</v>
      </c>
      <c r="G167" s="266">
        <v>103</v>
      </c>
      <c r="H167" s="264">
        <v>4747</v>
      </c>
      <c r="I167" s="264">
        <v>4628</v>
      </c>
      <c r="J167" s="264">
        <v>119</v>
      </c>
      <c r="K167" s="264">
        <v>5064</v>
      </c>
      <c r="L167" s="264">
        <v>4967</v>
      </c>
      <c r="M167" s="264">
        <v>97</v>
      </c>
      <c r="N167" s="294">
        <v>0.93</v>
      </c>
      <c r="O167" s="266">
        <v>141415</v>
      </c>
      <c r="P167" s="266">
        <v>139102</v>
      </c>
      <c r="Q167" s="266">
        <v>2313</v>
      </c>
      <c r="R167" s="267">
        <v>0.983643885019269</v>
      </c>
      <c r="S167" s="267">
        <v>0.961752692164872</v>
      </c>
      <c r="T167" s="267">
        <v>0.974931535706762</v>
      </c>
      <c r="U167" s="267">
        <v>0.980845181674566</v>
      </c>
      <c r="V167" s="295">
        <v>-0.0131788435418903</v>
      </c>
      <c r="W167" s="271">
        <v>32883</v>
      </c>
      <c r="X167" s="271">
        <v>32262</v>
      </c>
      <c r="Y167" s="271">
        <v>32467</v>
      </c>
      <c r="Z167" s="271">
        <v>31979</v>
      </c>
      <c r="AA167" s="268">
        <v>0.981114861782684</v>
      </c>
      <c r="AB167" s="268">
        <v>0.984969353497397</v>
      </c>
      <c r="AC167" s="295">
        <v>-0.0038544917147133</v>
      </c>
    </row>
    <row r="168" spans="1:29">
      <c r="A168" s="297" t="s">
        <v>186</v>
      </c>
      <c r="B168" s="298" t="s">
        <v>1426</v>
      </c>
      <c r="C168" s="293" t="s">
        <v>287</v>
      </c>
      <c r="D168" s="298" t="s">
        <v>288</v>
      </c>
      <c r="E168" s="263">
        <v>2431</v>
      </c>
      <c r="F168" s="266">
        <v>2294</v>
      </c>
      <c r="G168" s="266">
        <v>137</v>
      </c>
      <c r="H168" s="264">
        <v>4425</v>
      </c>
      <c r="I168" s="264">
        <v>4304</v>
      </c>
      <c r="J168" s="264">
        <v>121</v>
      </c>
      <c r="K168" s="264">
        <v>5012</v>
      </c>
      <c r="L168" s="264">
        <v>4869</v>
      </c>
      <c r="M168" s="264">
        <v>143</v>
      </c>
      <c r="N168" s="294">
        <v>0.93</v>
      </c>
      <c r="O168" s="266">
        <v>146604</v>
      </c>
      <c r="P168" s="266">
        <v>141765</v>
      </c>
      <c r="Q168" s="266">
        <v>4839</v>
      </c>
      <c r="R168" s="267">
        <v>0.966992715069166</v>
      </c>
      <c r="S168" s="267">
        <v>0.943644590703414</v>
      </c>
      <c r="T168" s="267">
        <v>0.972655367231638</v>
      </c>
      <c r="U168" s="267">
        <v>0.97146847565842</v>
      </c>
      <c r="V168" s="295">
        <v>-0.0290107765282241</v>
      </c>
      <c r="W168" s="271">
        <v>33152</v>
      </c>
      <c r="X168" s="271">
        <v>31972</v>
      </c>
      <c r="Y168" s="271">
        <v>35514</v>
      </c>
      <c r="Z168" s="271">
        <v>34412</v>
      </c>
      <c r="AA168" s="268">
        <v>0.964406370656371</v>
      </c>
      <c r="AB168" s="268">
        <v>0.968969983668412</v>
      </c>
      <c r="AC168" s="295">
        <v>-0.00456361301204178</v>
      </c>
    </row>
    <row r="169" spans="1:29">
      <c r="A169" s="297" t="s">
        <v>186</v>
      </c>
      <c r="B169" s="298" t="s">
        <v>1426</v>
      </c>
      <c r="C169" s="293" t="s">
        <v>289</v>
      </c>
      <c r="D169" s="298" t="s">
        <v>290</v>
      </c>
      <c r="E169" s="263">
        <v>1875</v>
      </c>
      <c r="F169" s="266">
        <v>1805</v>
      </c>
      <c r="G169" s="266">
        <v>70</v>
      </c>
      <c r="H169" s="264">
        <v>3105</v>
      </c>
      <c r="I169" s="264">
        <v>3023</v>
      </c>
      <c r="J169" s="264">
        <v>82</v>
      </c>
      <c r="K169" s="264">
        <v>3278</v>
      </c>
      <c r="L169" s="264">
        <v>3227</v>
      </c>
      <c r="M169" s="264">
        <v>51</v>
      </c>
      <c r="N169" s="294">
        <v>0.93</v>
      </c>
      <c r="O169" s="266">
        <v>102041</v>
      </c>
      <c r="P169" s="266">
        <v>100538</v>
      </c>
      <c r="Q169" s="266">
        <v>1503</v>
      </c>
      <c r="R169" s="267">
        <v>0.985270626512872</v>
      </c>
      <c r="S169" s="267">
        <v>0.962666666666667</v>
      </c>
      <c r="T169" s="267">
        <v>0.973590982286634</v>
      </c>
      <c r="U169" s="267">
        <v>0.98444173276388</v>
      </c>
      <c r="V169" s="295">
        <v>-0.0109243156199678</v>
      </c>
      <c r="W169" s="271">
        <v>24095</v>
      </c>
      <c r="X169" s="271">
        <v>23677</v>
      </c>
      <c r="Y169" s="271">
        <v>25234</v>
      </c>
      <c r="Z169" s="271">
        <v>24818</v>
      </c>
      <c r="AA169" s="268">
        <v>0.982652002490143</v>
      </c>
      <c r="AB169" s="268">
        <v>0.983514306094951</v>
      </c>
      <c r="AC169" s="295">
        <v>-0.000862303604808101</v>
      </c>
    </row>
    <row r="170" spans="1:29">
      <c r="A170" s="297" t="s">
        <v>186</v>
      </c>
      <c r="B170" s="298" t="s">
        <v>1426</v>
      </c>
      <c r="C170" s="293" t="s">
        <v>291</v>
      </c>
      <c r="D170" s="298" t="s">
        <v>292</v>
      </c>
      <c r="E170" s="263">
        <v>1138</v>
      </c>
      <c r="F170" s="266">
        <v>1098</v>
      </c>
      <c r="G170" s="266">
        <v>40</v>
      </c>
      <c r="H170" s="264">
        <v>2148</v>
      </c>
      <c r="I170" s="264">
        <v>2113</v>
      </c>
      <c r="J170" s="264">
        <v>35</v>
      </c>
      <c r="K170" s="264">
        <v>2224</v>
      </c>
      <c r="L170" s="264">
        <v>2186</v>
      </c>
      <c r="M170" s="264">
        <v>38</v>
      </c>
      <c r="N170" s="294">
        <v>0.93</v>
      </c>
      <c r="O170" s="266">
        <v>62846</v>
      </c>
      <c r="P170" s="266">
        <v>62205</v>
      </c>
      <c r="Q170" s="266">
        <v>641</v>
      </c>
      <c r="R170" s="267">
        <v>0.98980046462782</v>
      </c>
      <c r="S170" s="267">
        <v>0.964850615114236</v>
      </c>
      <c r="T170" s="267">
        <v>0.983705772811918</v>
      </c>
      <c r="U170" s="267">
        <v>0.982913669064748</v>
      </c>
      <c r="V170" s="295">
        <v>-0.0188551576976825</v>
      </c>
      <c r="W170" s="271">
        <v>14876</v>
      </c>
      <c r="X170" s="271">
        <v>14667</v>
      </c>
      <c r="Y170" s="271">
        <v>14926</v>
      </c>
      <c r="Z170" s="271">
        <v>14788</v>
      </c>
      <c r="AA170" s="268">
        <v>0.985950524334498</v>
      </c>
      <c r="AB170" s="268">
        <v>0.990754388315691</v>
      </c>
      <c r="AC170" s="295">
        <v>-0.00480386398119226</v>
      </c>
    </row>
    <row r="171" spans="1:29">
      <c r="A171" s="297" t="s">
        <v>186</v>
      </c>
      <c r="B171" s="298" t="s">
        <v>1426</v>
      </c>
      <c r="C171" s="293" t="s">
        <v>293</v>
      </c>
      <c r="D171" s="298" t="s">
        <v>294</v>
      </c>
      <c r="E171" s="263">
        <v>3697</v>
      </c>
      <c r="F171" s="266">
        <v>3557</v>
      </c>
      <c r="G171" s="266">
        <v>140</v>
      </c>
      <c r="H171" s="264">
        <v>6579</v>
      </c>
      <c r="I171" s="264">
        <v>6446</v>
      </c>
      <c r="J171" s="264">
        <v>133</v>
      </c>
      <c r="K171" s="264">
        <v>6842</v>
      </c>
      <c r="L171" s="264">
        <v>6692</v>
      </c>
      <c r="M171" s="264">
        <v>150</v>
      </c>
      <c r="N171" s="294">
        <v>0.93</v>
      </c>
      <c r="O171" s="266">
        <v>193743</v>
      </c>
      <c r="P171" s="266">
        <v>191094</v>
      </c>
      <c r="Q171" s="266">
        <v>2649</v>
      </c>
      <c r="R171" s="267">
        <v>0.986327247952184</v>
      </c>
      <c r="S171" s="267">
        <v>0.962131457938869</v>
      </c>
      <c r="T171" s="267">
        <v>0.979784161726706</v>
      </c>
      <c r="U171" s="267">
        <v>0.978076585793628</v>
      </c>
      <c r="V171" s="295">
        <v>-0.0176527037878369</v>
      </c>
      <c r="W171" s="271">
        <v>45614</v>
      </c>
      <c r="X171" s="271">
        <v>44799</v>
      </c>
      <c r="Y171" s="271">
        <v>46278</v>
      </c>
      <c r="Z171" s="271">
        <v>45666</v>
      </c>
      <c r="AA171" s="268">
        <v>0.982132678563599</v>
      </c>
      <c r="AB171" s="268">
        <v>0.986775573706729</v>
      </c>
      <c r="AC171" s="295">
        <v>-0.00464289514312999</v>
      </c>
    </row>
    <row r="172" spans="1:29">
      <c r="A172" s="297" t="s">
        <v>186</v>
      </c>
      <c r="B172" s="298" t="s">
        <v>1426</v>
      </c>
      <c r="C172" s="293" t="s">
        <v>295</v>
      </c>
      <c r="D172" s="298" t="s">
        <v>296</v>
      </c>
      <c r="E172" s="263">
        <v>3164</v>
      </c>
      <c r="F172" s="266">
        <v>3085</v>
      </c>
      <c r="G172" s="266">
        <v>79</v>
      </c>
      <c r="H172" s="264">
        <v>5950</v>
      </c>
      <c r="I172" s="264">
        <v>5865</v>
      </c>
      <c r="J172" s="264">
        <v>85</v>
      </c>
      <c r="K172" s="264">
        <v>5838</v>
      </c>
      <c r="L172" s="264">
        <v>5762</v>
      </c>
      <c r="M172" s="264">
        <v>76</v>
      </c>
      <c r="N172" s="294">
        <v>0.93</v>
      </c>
      <c r="O172" s="266">
        <v>167784</v>
      </c>
      <c r="P172" s="266">
        <v>165959</v>
      </c>
      <c r="Q172" s="266">
        <v>1825</v>
      </c>
      <c r="R172" s="267">
        <v>0.989122919944691</v>
      </c>
      <c r="S172" s="267">
        <v>0.975031605562579</v>
      </c>
      <c r="T172" s="267">
        <v>0.985714285714286</v>
      </c>
      <c r="U172" s="267">
        <v>0.986981843096951</v>
      </c>
      <c r="V172" s="295">
        <v>-0.0106826801517067</v>
      </c>
      <c r="W172" s="271">
        <v>39426</v>
      </c>
      <c r="X172" s="271">
        <v>38929</v>
      </c>
      <c r="Y172" s="271">
        <v>39779</v>
      </c>
      <c r="Z172" s="271">
        <v>39410</v>
      </c>
      <c r="AA172" s="268">
        <v>0.987394105412672</v>
      </c>
      <c r="AB172" s="268">
        <v>0.990723748711632</v>
      </c>
      <c r="AC172" s="295">
        <v>-0.00332964329895991</v>
      </c>
    </row>
    <row r="173" spans="1:29">
      <c r="A173" s="297" t="s">
        <v>186</v>
      </c>
      <c r="B173" s="298" t="s">
        <v>1426</v>
      </c>
      <c r="C173" s="293" t="s">
        <v>297</v>
      </c>
      <c r="D173" s="298" t="s">
        <v>298</v>
      </c>
      <c r="E173" s="263">
        <v>2098</v>
      </c>
      <c r="F173" s="266">
        <v>2057</v>
      </c>
      <c r="G173" s="266">
        <v>41</v>
      </c>
      <c r="H173" s="264">
        <v>3849</v>
      </c>
      <c r="I173" s="264">
        <v>3807</v>
      </c>
      <c r="J173" s="264">
        <v>42</v>
      </c>
      <c r="K173" s="264">
        <v>3928</v>
      </c>
      <c r="L173" s="264">
        <v>3890</v>
      </c>
      <c r="M173" s="264">
        <v>38</v>
      </c>
      <c r="N173" s="294">
        <v>0.93</v>
      </c>
      <c r="O173" s="266">
        <v>110555</v>
      </c>
      <c r="P173" s="266">
        <v>109703</v>
      </c>
      <c r="Q173" s="266">
        <v>852</v>
      </c>
      <c r="R173" s="267">
        <v>0.992293428610194</v>
      </c>
      <c r="S173" s="267">
        <v>0.98045757864633</v>
      </c>
      <c r="T173" s="267">
        <v>0.98908807482463</v>
      </c>
      <c r="U173" s="267">
        <v>0.990325865580448</v>
      </c>
      <c r="V173" s="295">
        <v>-0.00863049617829992</v>
      </c>
      <c r="W173" s="271">
        <v>25873</v>
      </c>
      <c r="X173" s="271">
        <v>25658</v>
      </c>
      <c r="Y173" s="271">
        <v>26214</v>
      </c>
      <c r="Z173" s="271">
        <v>25967</v>
      </c>
      <c r="AA173" s="268">
        <v>0.99169017895103</v>
      </c>
      <c r="AB173" s="268">
        <v>0.99057755397879</v>
      </c>
      <c r="AC173" s="295">
        <v>0.00111262497224007</v>
      </c>
    </row>
    <row r="174" spans="1:29">
      <c r="A174" s="297" t="s">
        <v>186</v>
      </c>
      <c r="B174" s="298" t="s">
        <v>1426</v>
      </c>
      <c r="C174" s="293" t="s">
        <v>299</v>
      </c>
      <c r="D174" s="298" t="s">
        <v>300</v>
      </c>
      <c r="E174" s="263">
        <v>1586</v>
      </c>
      <c r="F174" s="266">
        <v>1535</v>
      </c>
      <c r="G174" s="266">
        <v>51</v>
      </c>
      <c r="H174" s="264">
        <v>2885</v>
      </c>
      <c r="I174" s="264">
        <v>2855</v>
      </c>
      <c r="J174" s="264">
        <v>30</v>
      </c>
      <c r="K174" s="264">
        <v>2994</v>
      </c>
      <c r="L174" s="264">
        <v>2949</v>
      </c>
      <c r="M174" s="264">
        <v>45</v>
      </c>
      <c r="N174" s="294">
        <v>0.93</v>
      </c>
      <c r="O174" s="266">
        <v>85644</v>
      </c>
      <c r="P174" s="266">
        <v>84536</v>
      </c>
      <c r="Q174" s="266">
        <v>1108</v>
      </c>
      <c r="R174" s="267">
        <v>0.987062724767643</v>
      </c>
      <c r="S174" s="267">
        <v>0.967843631778058</v>
      </c>
      <c r="T174" s="267">
        <v>0.989601386481802</v>
      </c>
      <c r="U174" s="267">
        <v>0.98496993987976</v>
      </c>
      <c r="V174" s="295">
        <v>-0.0217577547037444</v>
      </c>
      <c r="W174" s="271">
        <v>20436</v>
      </c>
      <c r="X174" s="271">
        <v>20065</v>
      </c>
      <c r="Y174" s="271">
        <v>20907</v>
      </c>
      <c r="Z174" s="271">
        <v>20670</v>
      </c>
      <c r="AA174" s="268">
        <v>0.981845762380114</v>
      </c>
      <c r="AB174" s="268">
        <v>0.988664083799684</v>
      </c>
      <c r="AC174" s="295">
        <v>-0.00681832141957073</v>
      </c>
    </row>
    <row r="175" spans="1:29">
      <c r="A175" s="297" t="s">
        <v>186</v>
      </c>
      <c r="B175" s="298" t="s">
        <v>1426</v>
      </c>
      <c r="C175" s="293" t="s">
        <v>301</v>
      </c>
      <c r="D175" s="298" t="s">
        <v>302</v>
      </c>
      <c r="E175" s="263">
        <v>2826</v>
      </c>
      <c r="F175" s="266">
        <v>2746</v>
      </c>
      <c r="G175" s="266">
        <v>80</v>
      </c>
      <c r="H175" s="264">
        <v>5267</v>
      </c>
      <c r="I175" s="264">
        <v>5192</v>
      </c>
      <c r="J175" s="264">
        <v>75</v>
      </c>
      <c r="K175" s="264">
        <v>5561</v>
      </c>
      <c r="L175" s="264">
        <v>5485</v>
      </c>
      <c r="M175" s="264">
        <v>76</v>
      </c>
      <c r="N175" s="294">
        <v>0.93</v>
      </c>
      <c r="O175" s="266">
        <v>153198</v>
      </c>
      <c r="P175" s="266">
        <v>151155</v>
      </c>
      <c r="Q175" s="266">
        <v>2043</v>
      </c>
      <c r="R175" s="267">
        <v>0.986664316766537</v>
      </c>
      <c r="S175" s="267">
        <v>0.97169143665959</v>
      </c>
      <c r="T175" s="267">
        <v>0.985760394911714</v>
      </c>
      <c r="U175" s="267">
        <v>0.986333393274591</v>
      </c>
      <c r="V175" s="295">
        <v>-0.0140689582521248</v>
      </c>
      <c r="W175" s="271">
        <v>35953</v>
      </c>
      <c r="X175" s="271">
        <v>35449</v>
      </c>
      <c r="Y175" s="271">
        <v>35906</v>
      </c>
      <c r="Z175" s="271">
        <v>35488</v>
      </c>
      <c r="AA175" s="268">
        <v>0.985981698328373</v>
      </c>
      <c r="AB175" s="268">
        <v>0.988358491617</v>
      </c>
      <c r="AC175" s="295">
        <v>-0.00237679328862683</v>
      </c>
    </row>
    <row r="176" spans="1:29">
      <c r="A176" s="297" t="s">
        <v>186</v>
      </c>
      <c r="B176" s="298" t="s">
        <v>3318</v>
      </c>
      <c r="C176" s="293" t="s">
        <v>303</v>
      </c>
      <c r="D176" s="298" t="s">
        <v>304</v>
      </c>
      <c r="E176" s="263">
        <v>13782</v>
      </c>
      <c r="F176" s="266">
        <v>13460</v>
      </c>
      <c r="G176" s="266">
        <v>322</v>
      </c>
      <c r="H176" s="264">
        <v>8235</v>
      </c>
      <c r="I176" s="264">
        <v>8095</v>
      </c>
      <c r="J176" s="264">
        <v>140</v>
      </c>
      <c r="K176" s="264">
        <v>12598</v>
      </c>
      <c r="L176" s="264">
        <v>12313</v>
      </c>
      <c r="M176" s="264">
        <v>285</v>
      </c>
      <c r="N176" s="294">
        <v>0.93</v>
      </c>
      <c r="O176" s="266">
        <v>339851</v>
      </c>
      <c r="P176" s="266">
        <v>333950</v>
      </c>
      <c r="Q176" s="266">
        <v>5901</v>
      </c>
      <c r="R176" s="267">
        <v>0.98263650835219</v>
      </c>
      <c r="S176" s="267">
        <v>0.976636192134668</v>
      </c>
      <c r="T176" s="267">
        <v>0.982999392835458</v>
      </c>
      <c r="U176" s="267">
        <v>0.97737736148595</v>
      </c>
      <c r="V176" s="295">
        <v>-0.00636320070078999</v>
      </c>
      <c r="W176" s="271">
        <v>85549</v>
      </c>
      <c r="X176" s="271">
        <v>84113</v>
      </c>
      <c r="Y176" s="271">
        <v>79545</v>
      </c>
      <c r="Z176" s="271">
        <v>78161</v>
      </c>
      <c r="AA176" s="268">
        <v>0.983214298238436</v>
      </c>
      <c r="AB176" s="268">
        <v>0.982601043434534</v>
      </c>
      <c r="AC176" s="295">
        <v>0.000613254803902508</v>
      </c>
    </row>
    <row r="177" spans="1:29">
      <c r="A177" s="297" t="s">
        <v>186</v>
      </c>
      <c r="B177" s="298" t="s">
        <v>3318</v>
      </c>
      <c r="C177" s="293" t="s">
        <v>305</v>
      </c>
      <c r="D177" s="298" t="s">
        <v>306</v>
      </c>
      <c r="E177" s="263">
        <v>10785</v>
      </c>
      <c r="F177" s="266">
        <v>10468</v>
      </c>
      <c r="G177" s="266">
        <v>317</v>
      </c>
      <c r="H177" s="264">
        <v>6206</v>
      </c>
      <c r="I177" s="264">
        <v>6072</v>
      </c>
      <c r="J177" s="264">
        <v>134</v>
      </c>
      <c r="K177" s="264">
        <v>9608</v>
      </c>
      <c r="L177" s="264">
        <v>9380</v>
      </c>
      <c r="M177" s="264">
        <v>228</v>
      </c>
      <c r="N177" s="294">
        <v>0.93</v>
      </c>
      <c r="O177" s="266">
        <v>268305</v>
      </c>
      <c r="P177" s="266">
        <v>263005</v>
      </c>
      <c r="Q177" s="266">
        <v>5300</v>
      </c>
      <c r="R177" s="267">
        <v>0.980246361417044</v>
      </c>
      <c r="S177" s="267">
        <v>0.97060732498841</v>
      </c>
      <c r="T177" s="267">
        <v>0.978407992265549</v>
      </c>
      <c r="U177" s="267">
        <v>0.976269775187344</v>
      </c>
      <c r="V177" s="295">
        <v>-0.00780066727713957</v>
      </c>
      <c r="W177" s="271">
        <v>66196</v>
      </c>
      <c r="X177" s="271">
        <v>64809</v>
      </c>
      <c r="Y177" s="271">
        <v>63475</v>
      </c>
      <c r="Z177" s="271">
        <v>62216</v>
      </c>
      <c r="AA177" s="268">
        <v>0.979047072330654</v>
      </c>
      <c r="AB177" s="268">
        <v>0.980165419456479</v>
      </c>
      <c r="AC177" s="295">
        <v>-0.00111834712582448</v>
      </c>
    </row>
    <row r="178" spans="1:29">
      <c r="A178" s="297" t="s">
        <v>186</v>
      </c>
      <c r="B178" s="298" t="s">
        <v>3318</v>
      </c>
      <c r="C178" s="293" t="s">
        <v>307</v>
      </c>
      <c r="D178" s="298" t="s">
        <v>308</v>
      </c>
      <c r="E178" s="263">
        <v>19516</v>
      </c>
      <c r="F178" s="266">
        <v>18101</v>
      </c>
      <c r="G178" s="266">
        <v>1415</v>
      </c>
      <c r="H178" s="264">
        <v>14103</v>
      </c>
      <c r="I178" s="264">
        <v>13465</v>
      </c>
      <c r="J178" s="264">
        <v>638</v>
      </c>
      <c r="K178" s="264">
        <v>17699</v>
      </c>
      <c r="L178" s="264">
        <v>16517</v>
      </c>
      <c r="M178" s="264">
        <v>1182</v>
      </c>
      <c r="N178" s="294">
        <v>0.93</v>
      </c>
      <c r="O178" s="266">
        <v>412204</v>
      </c>
      <c r="P178" s="266">
        <v>388993</v>
      </c>
      <c r="Q178" s="266">
        <v>23211</v>
      </c>
      <c r="R178" s="267">
        <v>0.943690502760769</v>
      </c>
      <c r="S178" s="267">
        <v>0.927495388399262</v>
      </c>
      <c r="T178" s="267">
        <v>0.954761398284053</v>
      </c>
      <c r="U178" s="267">
        <v>0.933216565907678</v>
      </c>
      <c r="V178" s="295">
        <v>-0.0272660098847909</v>
      </c>
      <c r="W178" s="271">
        <v>122940</v>
      </c>
      <c r="X178" s="271">
        <v>116912</v>
      </c>
      <c r="Y178" s="271">
        <v>107789</v>
      </c>
      <c r="Z178" s="271">
        <v>103414</v>
      </c>
      <c r="AA178" s="268">
        <v>0.950967951846429</v>
      </c>
      <c r="AB178" s="268">
        <v>0.959411442726067</v>
      </c>
      <c r="AC178" s="295">
        <v>-0.00844349087963758</v>
      </c>
    </row>
    <row r="179" spans="1:29">
      <c r="A179" s="297" t="s">
        <v>186</v>
      </c>
      <c r="B179" s="298" t="s">
        <v>3318</v>
      </c>
      <c r="C179" s="293" t="s">
        <v>309</v>
      </c>
      <c r="D179" s="298" t="s">
        <v>310</v>
      </c>
      <c r="E179" s="263">
        <v>15776</v>
      </c>
      <c r="F179" s="266">
        <v>15301</v>
      </c>
      <c r="G179" s="266">
        <v>475</v>
      </c>
      <c r="H179" s="264">
        <v>10263</v>
      </c>
      <c r="I179" s="264">
        <v>10039</v>
      </c>
      <c r="J179" s="264">
        <v>224</v>
      </c>
      <c r="K179" s="264">
        <v>14424</v>
      </c>
      <c r="L179" s="264">
        <v>13928</v>
      </c>
      <c r="M179" s="264">
        <v>496</v>
      </c>
      <c r="N179" s="294">
        <v>0.93</v>
      </c>
      <c r="O179" s="266">
        <v>375274</v>
      </c>
      <c r="P179" s="266">
        <v>365420</v>
      </c>
      <c r="Q179" s="266">
        <v>9854</v>
      </c>
      <c r="R179" s="267">
        <v>0.973741852619686</v>
      </c>
      <c r="S179" s="267">
        <v>0.969890973630832</v>
      </c>
      <c r="T179" s="267">
        <v>0.9781740231901</v>
      </c>
      <c r="U179" s="267">
        <v>0.96561286744315</v>
      </c>
      <c r="V179" s="295">
        <v>-0.00828304955926873</v>
      </c>
      <c r="W179" s="271">
        <v>99866</v>
      </c>
      <c r="X179" s="271">
        <v>97537</v>
      </c>
      <c r="Y179" s="271">
        <v>92158</v>
      </c>
      <c r="Z179" s="271">
        <v>90153</v>
      </c>
      <c r="AA179" s="268">
        <v>0.976678749524363</v>
      </c>
      <c r="AB179" s="268">
        <v>0.978243885500987</v>
      </c>
      <c r="AC179" s="295">
        <v>-0.00156513597662478</v>
      </c>
    </row>
    <row r="180" spans="1:29">
      <c r="A180" s="297" t="s">
        <v>186</v>
      </c>
      <c r="B180" s="298" t="s">
        <v>3318</v>
      </c>
      <c r="C180" s="293" t="s">
        <v>311</v>
      </c>
      <c r="D180" s="298" t="s">
        <v>312</v>
      </c>
      <c r="E180" s="263">
        <v>18463</v>
      </c>
      <c r="F180" s="266">
        <v>16886</v>
      </c>
      <c r="G180" s="266">
        <v>1577</v>
      </c>
      <c r="H180" s="264">
        <v>12642</v>
      </c>
      <c r="I180" s="264">
        <v>12254</v>
      </c>
      <c r="J180" s="264">
        <v>388</v>
      </c>
      <c r="K180" s="264">
        <v>15726</v>
      </c>
      <c r="L180" s="264">
        <v>15025</v>
      </c>
      <c r="M180" s="264">
        <v>701</v>
      </c>
      <c r="N180" s="294">
        <v>0.93</v>
      </c>
      <c r="O180" s="266">
        <v>375411</v>
      </c>
      <c r="P180" s="266">
        <v>365647</v>
      </c>
      <c r="Q180" s="266">
        <v>9764</v>
      </c>
      <c r="R180" s="267">
        <v>0.97399117234178</v>
      </c>
      <c r="S180" s="267">
        <v>0.914585928613985</v>
      </c>
      <c r="T180" s="267">
        <v>0.969308653694036</v>
      </c>
      <c r="U180" s="267">
        <v>0.955424138369579</v>
      </c>
      <c r="V180" s="295">
        <v>-0.054722725080051</v>
      </c>
      <c r="W180" s="271">
        <v>111796</v>
      </c>
      <c r="X180" s="271">
        <v>107741</v>
      </c>
      <c r="Y180" s="271">
        <v>96139</v>
      </c>
      <c r="Z180" s="271">
        <v>94617</v>
      </c>
      <c r="AA180" s="268">
        <v>0.963728577051057</v>
      </c>
      <c r="AB180" s="268">
        <v>0.984168755655873</v>
      </c>
      <c r="AC180" s="295">
        <v>-0.020440178604816</v>
      </c>
    </row>
    <row r="181" spans="1:29">
      <c r="A181" s="297" t="s">
        <v>186</v>
      </c>
      <c r="B181" s="298" t="s">
        <v>3318</v>
      </c>
      <c r="C181" s="293" t="s">
        <v>313</v>
      </c>
      <c r="D181" s="298" t="s">
        <v>314</v>
      </c>
      <c r="E181" s="263">
        <v>6921</v>
      </c>
      <c r="F181" s="266">
        <v>6739</v>
      </c>
      <c r="G181" s="266">
        <v>182</v>
      </c>
      <c r="H181" s="264">
        <v>4535</v>
      </c>
      <c r="I181" s="264">
        <v>4440</v>
      </c>
      <c r="J181" s="264">
        <v>95</v>
      </c>
      <c r="K181" s="264">
        <v>6184</v>
      </c>
      <c r="L181" s="264">
        <v>6061</v>
      </c>
      <c r="M181" s="264">
        <v>123</v>
      </c>
      <c r="N181" s="294">
        <v>0.93</v>
      </c>
      <c r="O181" s="266">
        <v>160912</v>
      </c>
      <c r="P181" s="266">
        <v>157118</v>
      </c>
      <c r="Q181" s="266">
        <v>3794</v>
      </c>
      <c r="R181" s="267">
        <v>0.976421895197375</v>
      </c>
      <c r="S181" s="267">
        <v>0.973703222077734</v>
      </c>
      <c r="T181" s="267">
        <v>0.979051819184123</v>
      </c>
      <c r="U181" s="267">
        <v>0.980109961190168</v>
      </c>
      <c r="V181" s="295">
        <v>-0.00534859710638902</v>
      </c>
      <c r="W181" s="271">
        <v>43513</v>
      </c>
      <c r="X181" s="271">
        <v>42623</v>
      </c>
      <c r="Y181" s="271">
        <v>40126</v>
      </c>
      <c r="Z181" s="271">
        <v>39217</v>
      </c>
      <c r="AA181" s="268">
        <v>0.979546342472365</v>
      </c>
      <c r="AB181" s="268">
        <v>0.977346358969247</v>
      </c>
      <c r="AC181" s="295">
        <v>0.00219998350311779</v>
      </c>
    </row>
    <row r="182" spans="1:29">
      <c r="A182" s="297" t="s">
        <v>186</v>
      </c>
      <c r="B182" s="298" t="s">
        <v>3318</v>
      </c>
      <c r="C182" s="293" t="s">
        <v>315</v>
      </c>
      <c r="D182" s="298" t="s">
        <v>316</v>
      </c>
      <c r="E182" s="263">
        <v>17309</v>
      </c>
      <c r="F182" s="266">
        <v>16623</v>
      </c>
      <c r="G182" s="266">
        <v>686</v>
      </c>
      <c r="H182" s="264">
        <v>12530</v>
      </c>
      <c r="I182" s="264">
        <v>12294</v>
      </c>
      <c r="J182" s="264">
        <v>236</v>
      </c>
      <c r="K182" s="264">
        <v>15434</v>
      </c>
      <c r="L182" s="264">
        <v>14803</v>
      </c>
      <c r="M182" s="264">
        <v>631</v>
      </c>
      <c r="N182" s="294">
        <v>0.93</v>
      </c>
      <c r="O182" s="266">
        <v>352311</v>
      </c>
      <c r="P182" s="266">
        <v>341650</v>
      </c>
      <c r="Q182" s="266">
        <v>10661</v>
      </c>
      <c r="R182" s="267">
        <v>0.969739803752934</v>
      </c>
      <c r="S182" s="267">
        <v>0.960367438904616</v>
      </c>
      <c r="T182" s="267">
        <v>0.981165203511572</v>
      </c>
      <c r="U182" s="267">
        <v>0.959116236879616</v>
      </c>
      <c r="V182" s="295">
        <v>-0.0207977646069561</v>
      </c>
      <c r="W182" s="271">
        <v>107412</v>
      </c>
      <c r="X182" s="271">
        <v>104768</v>
      </c>
      <c r="Y182" s="271">
        <v>92704</v>
      </c>
      <c r="Z182" s="271">
        <v>90379</v>
      </c>
      <c r="AA182" s="268">
        <v>0.975384500800655</v>
      </c>
      <c r="AB182" s="268">
        <v>0.974920176044184</v>
      </c>
      <c r="AC182" s="295">
        <v>0.000464324756471735</v>
      </c>
    </row>
    <row r="183" spans="1:29">
      <c r="A183" s="297" t="s">
        <v>186</v>
      </c>
      <c r="B183" s="298" t="s">
        <v>3318</v>
      </c>
      <c r="C183" s="293" t="s">
        <v>317</v>
      </c>
      <c r="D183" s="298" t="s">
        <v>317</v>
      </c>
      <c r="E183" s="263">
        <v>11598</v>
      </c>
      <c r="F183" s="266">
        <v>10927</v>
      </c>
      <c r="G183" s="266">
        <v>671</v>
      </c>
      <c r="H183" s="264">
        <v>6617</v>
      </c>
      <c r="I183" s="264">
        <v>6353</v>
      </c>
      <c r="J183" s="264">
        <v>264</v>
      </c>
      <c r="K183" s="264">
        <v>10382</v>
      </c>
      <c r="L183" s="264">
        <v>10045</v>
      </c>
      <c r="M183" s="264">
        <v>337</v>
      </c>
      <c r="N183" s="294">
        <v>0.93</v>
      </c>
      <c r="O183" s="266">
        <v>307277</v>
      </c>
      <c r="P183" s="266">
        <v>298199</v>
      </c>
      <c r="Q183" s="266">
        <v>9078</v>
      </c>
      <c r="R183" s="267">
        <v>0.970456623828012</v>
      </c>
      <c r="S183" s="267">
        <v>0.942145197447836</v>
      </c>
      <c r="T183" s="267">
        <v>0.960102765603748</v>
      </c>
      <c r="U183" s="267">
        <v>0.967539973030245</v>
      </c>
      <c r="V183" s="295">
        <v>-0.0179575681559121</v>
      </c>
      <c r="W183" s="271">
        <v>71889</v>
      </c>
      <c r="X183" s="271">
        <v>69478</v>
      </c>
      <c r="Y183" s="271">
        <v>70677</v>
      </c>
      <c r="Z183" s="271">
        <v>68665</v>
      </c>
      <c r="AA183" s="268">
        <v>0.966462184757056</v>
      </c>
      <c r="AB183" s="268">
        <v>0.971532464592442</v>
      </c>
      <c r="AC183" s="295">
        <v>-0.00507027983538566</v>
      </c>
    </row>
    <row r="184" spans="1:29">
      <c r="A184" s="297" t="s">
        <v>186</v>
      </c>
      <c r="B184" s="298" t="s">
        <v>3318</v>
      </c>
      <c r="C184" s="293" t="s">
        <v>318</v>
      </c>
      <c r="D184" s="298" t="s">
        <v>318</v>
      </c>
      <c r="E184" s="263">
        <v>8433</v>
      </c>
      <c r="F184" s="266">
        <v>8037</v>
      </c>
      <c r="G184" s="266">
        <v>396</v>
      </c>
      <c r="H184" s="264">
        <v>4602</v>
      </c>
      <c r="I184" s="264">
        <v>4461</v>
      </c>
      <c r="J184" s="264">
        <v>141</v>
      </c>
      <c r="K184" s="264">
        <v>7800</v>
      </c>
      <c r="L184" s="264">
        <v>7554</v>
      </c>
      <c r="M184" s="264">
        <v>246</v>
      </c>
      <c r="N184" s="294">
        <v>0.93</v>
      </c>
      <c r="O184" s="266">
        <v>242036</v>
      </c>
      <c r="P184" s="266">
        <v>235244</v>
      </c>
      <c r="Q184" s="266">
        <v>6792</v>
      </c>
      <c r="R184" s="267">
        <v>0.97193805880117</v>
      </c>
      <c r="S184" s="267">
        <v>0.953041622198506</v>
      </c>
      <c r="T184" s="267">
        <v>0.969361147327249</v>
      </c>
      <c r="U184" s="267">
        <v>0.968461538461538</v>
      </c>
      <c r="V184" s="295">
        <v>-0.0163195251287431</v>
      </c>
      <c r="W184" s="271">
        <v>53463</v>
      </c>
      <c r="X184" s="271">
        <v>51887</v>
      </c>
      <c r="Y184" s="271">
        <v>55637</v>
      </c>
      <c r="Z184" s="271">
        <v>54177</v>
      </c>
      <c r="AA184" s="268">
        <v>0.970521669191778</v>
      </c>
      <c r="AB184" s="268">
        <v>0.973758470082859</v>
      </c>
      <c r="AC184" s="295">
        <v>-0.00323680089108103</v>
      </c>
    </row>
    <row r="185" spans="1:29">
      <c r="A185" s="297" t="s">
        <v>186</v>
      </c>
      <c r="B185" s="298" t="s">
        <v>3318</v>
      </c>
      <c r="C185" s="293" t="s">
        <v>319</v>
      </c>
      <c r="D185" s="298" t="s">
        <v>320</v>
      </c>
      <c r="E185" s="263">
        <v>11078</v>
      </c>
      <c r="F185" s="266">
        <v>10830</v>
      </c>
      <c r="G185" s="266">
        <v>248</v>
      </c>
      <c r="H185" s="264">
        <v>6289</v>
      </c>
      <c r="I185" s="264">
        <v>6149</v>
      </c>
      <c r="J185" s="264">
        <v>140</v>
      </c>
      <c r="K185" s="264">
        <v>9691</v>
      </c>
      <c r="L185" s="264">
        <v>9499</v>
      </c>
      <c r="M185" s="264">
        <v>192</v>
      </c>
      <c r="N185" s="294">
        <v>0.93</v>
      </c>
      <c r="O185" s="266">
        <v>285314</v>
      </c>
      <c r="P185" s="266">
        <v>277710</v>
      </c>
      <c r="Q185" s="266">
        <v>7604</v>
      </c>
      <c r="R185" s="267">
        <v>0.973348661474726</v>
      </c>
      <c r="S185" s="267">
        <v>0.977613287597039</v>
      </c>
      <c r="T185" s="267">
        <v>0.977738909206551</v>
      </c>
      <c r="U185" s="267">
        <v>0.980187803116293</v>
      </c>
      <c r="V185" s="295">
        <v>-0.000125621609512017</v>
      </c>
      <c r="W185" s="271">
        <v>67812</v>
      </c>
      <c r="X185" s="271">
        <v>66571</v>
      </c>
      <c r="Y185" s="271">
        <v>65698</v>
      </c>
      <c r="Z185" s="271">
        <v>64705</v>
      </c>
      <c r="AA185" s="268">
        <v>0.981699404235239</v>
      </c>
      <c r="AB185" s="268">
        <v>0.984885384638802</v>
      </c>
      <c r="AC185" s="295">
        <v>-0.00318598040356322</v>
      </c>
    </row>
    <row r="186" spans="1:29">
      <c r="A186" s="297" t="s">
        <v>186</v>
      </c>
      <c r="B186" s="298" t="s">
        <v>3318</v>
      </c>
      <c r="C186" s="293" t="s">
        <v>321</v>
      </c>
      <c r="D186" s="298" t="s">
        <v>321</v>
      </c>
      <c r="E186" s="263">
        <v>11908</v>
      </c>
      <c r="F186" s="266">
        <v>11315</v>
      </c>
      <c r="G186" s="266">
        <v>593</v>
      </c>
      <c r="H186" s="264">
        <v>7139</v>
      </c>
      <c r="I186" s="264">
        <v>6964</v>
      </c>
      <c r="J186" s="264">
        <v>175</v>
      </c>
      <c r="K186" s="264">
        <v>10467</v>
      </c>
      <c r="L186" s="264">
        <v>9717</v>
      </c>
      <c r="M186" s="264">
        <v>750</v>
      </c>
      <c r="N186" s="294">
        <v>0.93</v>
      </c>
      <c r="O186" s="266">
        <v>280406</v>
      </c>
      <c r="P186" s="266">
        <v>267936</v>
      </c>
      <c r="Q186" s="266">
        <v>12470</v>
      </c>
      <c r="R186" s="267">
        <v>0.955528768999237</v>
      </c>
      <c r="S186" s="267">
        <v>0.950201545179711</v>
      </c>
      <c r="T186" s="267">
        <v>0.97548676285194</v>
      </c>
      <c r="U186" s="267">
        <v>0.928346231011751</v>
      </c>
      <c r="V186" s="295">
        <v>-0.0252852176722289</v>
      </c>
      <c r="W186" s="271">
        <v>71970</v>
      </c>
      <c r="X186" s="271">
        <v>69297</v>
      </c>
      <c r="Y186" s="271">
        <v>66634</v>
      </c>
      <c r="Z186" s="271">
        <v>64212</v>
      </c>
      <c r="AA186" s="268">
        <v>0.962859524802001</v>
      </c>
      <c r="AB186" s="268">
        <v>0.963652189572891</v>
      </c>
      <c r="AC186" s="295">
        <v>-0.000792664770889795</v>
      </c>
    </row>
    <row r="187" spans="1:29">
      <c r="A187" s="297" t="s">
        <v>186</v>
      </c>
      <c r="B187" s="298" t="s">
        <v>3318</v>
      </c>
      <c r="C187" s="293" t="s">
        <v>322</v>
      </c>
      <c r="D187" s="298" t="s">
        <v>323</v>
      </c>
      <c r="E187" s="263">
        <v>4771</v>
      </c>
      <c r="F187" s="266">
        <v>4489</v>
      </c>
      <c r="G187" s="266">
        <v>282</v>
      </c>
      <c r="H187" s="264">
        <v>2811</v>
      </c>
      <c r="I187" s="264">
        <v>2645</v>
      </c>
      <c r="J187" s="264">
        <v>166</v>
      </c>
      <c r="K187" s="264">
        <v>3759</v>
      </c>
      <c r="L187" s="264">
        <v>3523</v>
      </c>
      <c r="M187" s="264">
        <v>236</v>
      </c>
      <c r="N187" s="294">
        <v>0.93</v>
      </c>
      <c r="O187" s="266">
        <v>105199</v>
      </c>
      <c r="P187" s="266">
        <v>100388</v>
      </c>
      <c r="Q187" s="266">
        <v>4811</v>
      </c>
      <c r="R187" s="267">
        <v>0.954267626118119</v>
      </c>
      <c r="S187" s="267">
        <v>0.940892894571369</v>
      </c>
      <c r="T187" s="267">
        <v>0.940946282461757</v>
      </c>
      <c r="U187" s="267">
        <v>0.937217345038574</v>
      </c>
      <c r="V187" s="295">
        <v>-5.33878903886675e-5</v>
      </c>
      <c r="W187" s="271">
        <v>27209</v>
      </c>
      <c r="X187" s="271">
        <v>25924</v>
      </c>
      <c r="Y187" s="271">
        <v>25404</v>
      </c>
      <c r="Z187" s="271">
        <v>24230</v>
      </c>
      <c r="AA187" s="268">
        <v>0.952772979528832</v>
      </c>
      <c r="AB187" s="268">
        <v>0.953786805227523</v>
      </c>
      <c r="AC187" s="295">
        <v>-0.00101382569869091</v>
      </c>
    </row>
    <row r="188" spans="1:29">
      <c r="A188" s="297" t="s">
        <v>186</v>
      </c>
      <c r="B188" s="298" t="s">
        <v>3318</v>
      </c>
      <c r="C188" s="293" t="s">
        <v>324</v>
      </c>
      <c r="D188" s="298" t="s">
        <v>325</v>
      </c>
      <c r="E188" s="263">
        <v>9467</v>
      </c>
      <c r="F188" s="266">
        <v>9059</v>
      </c>
      <c r="G188" s="266">
        <v>408</v>
      </c>
      <c r="H188" s="264">
        <v>6802</v>
      </c>
      <c r="I188" s="264">
        <v>6554</v>
      </c>
      <c r="J188" s="264">
        <v>248</v>
      </c>
      <c r="K188" s="264">
        <v>8226</v>
      </c>
      <c r="L188" s="264">
        <v>8028</v>
      </c>
      <c r="M188" s="264">
        <v>198</v>
      </c>
      <c r="N188" s="294">
        <v>0.93</v>
      </c>
      <c r="O188" s="266">
        <v>216471</v>
      </c>
      <c r="P188" s="266">
        <v>209126</v>
      </c>
      <c r="Q188" s="266">
        <v>7345</v>
      </c>
      <c r="R188" s="267">
        <v>0.966069358020243</v>
      </c>
      <c r="S188" s="267">
        <v>0.956902925953312</v>
      </c>
      <c r="T188" s="267">
        <v>0.963540135254337</v>
      </c>
      <c r="U188" s="267">
        <v>0.975929978118162</v>
      </c>
      <c r="V188" s="295">
        <v>-0.0066372093010254</v>
      </c>
      <c r="W188" s="271">
        <v>58089</v>
      </c>
      <c r="X188" s="271">
        <v>56346</v>
      </c>
      <c r="Y188" s="271">
        <v>52205</v>
      </c>
      <c r="Z188" s="271">
        <v>50685</v>
      </c>
      <c r="AA188" s="268">
        <v>0.969994319062129</v>
      </c>
      <c r="AB188" s="268">
        <v>0.970884014941098</v>
      </c>
      <c r="AC188" s="295">
        <v>-0.000889695878968699</v>
      </c>
    </row>
    <row r="189" spans="1:29">
      <c r="A189" s="297" t="s">
        <v>186</v>
      </c>
      <c r="B189" s="298" t="s">
        <v>40</v>
      </c>
      <c r="C189" s="293" t="s">
        <v>326</v>
      </c>
      <c r="D189" s="298" t="s">
        <v>327</v>
      </c>
      <c r="E189" s="263">
        <v>0</v>
      </c>
      <c r="F189" s="266">
        <v>0</v>
      </c>
      <c r="G189" s="266">
        <v>0</v>
      </c>
      <c r="H189" s="264">
        <v>0</v>
      </c>
      <c r="I189" s="264">
        <v>0</v>
      </c>
      <c r="J189" s="264">
        <v>0</v>
      </c>
      <c r="K189" s="264">
        <v>0</v>
      </c>
      <c r="L189" s="264">
        <v>0</v>
      </c>
      <c r="M189" s="264">
        <v>0</v>
      </c>
      <c r="N189" s="294">
        <v>0.93</v>
      </c>
      <c r="O189" s="266">
        <v>0</v>
      </c>
      <c r="P189" s="266">
        <v>0</v>
      </c>
      <c r="Q189" s="266">
        <v>0</v>
      </c>
      <c r="R189" s="267">
        <v>0</v>
      </c>
      <c r="S189" s="267">
        <v>0</v>
      </c>
      <c r="T189" s="267">
        <v>0</v>
      </c>
      <c r="U189" s="267">
        <v>0</v>
      </c>
      <c r="V189" s="295">
        <v>0</v>
      </c>
      <c r="W189" s="271">
        <v>0</v>
      </c>
      <c r="X189" s="271">
        <v>0</v>
      </c>
      <c r="Y189" s="271">
        <v>0</v>
      </c>
      <c r="Z189" s="271">
        <v>0</v>
      </c>
      <c r="AA189" s="268">
        <v>0</v>
      </c>
      <c r="AB189" s="268">
        <v>0</v>
      </c>
      <c r="AC189" s="295">
        <v>0</v>
      </c>
    </row>
    <row r="190" spans="1:29">
      <c r="A190" s="297" t="s">
        <v>186</v>
      </c>
      <c r="B190" s="298" t="s">
        <v>3319</v>
      </c>
      <c r="C190" s="293" t="s">
        <v>328</v>
      </c>
      <c r="D190" s="298" t="s">
        <v>329</v>
      </c>
      <c r="E190" s="263">
        <v>14605</v>
      </c>
      <c r="F190" s="266">
        <v>14182</v>
      </c>
      <c r="G190" s="266">
        <v>423</v>
      </c>
      <c r="H190" s="264">
        <v>9879</v>
      </c>
      <c r="I190" s="264">
        <v>9667</v>
      </c>
      <c r="J190" s="264">
        <v>212</v>
      </c>
      <c r="K190" s="264">
        <v>12665</v>
      </c>
      <c r="L190" s="264">
        <v>12413</v>
      </c>
      <c r="M190" s="264">
        <v>252</v>
      </c>
      <c r="N190" s="294">
        <v>0.93</v>
      </c>
      <c r="O190" s="266">
        <v>317571</v>
      </c>
      <c r="P190" s="266">
        <v>310905</v>
      </c>
      <c r="Q190" s="266">
        <v>6666</v>
      </c>
      <c r="R190" s="267">
        <v>0.979009418366287</v>
      </c>
      <c r="S190" s="267">
        <v>0.971037315987676</v>
      </c>
      <c r="T190" s="267">
        <v>0.9785403380909</v>
      </c>
      <c r="U190" s="267">
        <v>0.98010264508488</v>
      </c>
      <c r="V190" s="295">
        <v>-0.0075030221032244</v>
      </c>
      <c r="W190" s="271">
        <v>89082</v>
      </c>
      <c r="X190" s="271">
        <v>87388</v>
      </c>
      <c r="Y190" s="271">
        <v>79830</v>
      </c>
      <c r="Z190" s="271">
        <v>78408</v>
      </c>
      <c r="AA190" s="268">
        <v>0.980983812666981</v>
      </c>
      <c r="AB190" s="268">
        <v>0.982187147688839</v>
      </c>
      <c r="AC190" s="295">
        <v>-0.00120333502185777</v>
      </c>
    </row>
    <row r="191" spans="1:29">
      <c r="A191" s="297" t="s">
        <v>186</v>
      </c>
      <c r="B191" s="298" t="s">
        <v>3319</v>
      </c>
      <c r="C191" s="293" t="s">
        <v>330</v>
      </c>
      <c r="D191" s="298" t="s">
        <v>331</v>
      </c>
      <c r="E191" s="263">
        <v>20413</v>
      </c>
      <c r="F191" s="266">
        <v>19620</v>
      </c>
      <c r="G191" s="266">
        <v>793</v>
      </c>
      <c r="H191" s="264">
        <v>12487</v>
      </c>
      <c r="I191" s="264">
        <v>12217</v>
      </c>
      <c r="J191" s="264">
        <v>270</v>
      </c>
      <c r="K191" s="264">
        <v>17436</v>
      </c>
      <c r="L191" s="264">
        <v>17010</v>
      </c>
      <c r="M191" s="264">
        <v>426</v>
      </c>
      <c r="N191" s="294">
        <v>0.93</v>
      </c>
      <c r="O191" s="266">
        <v>461499</v>
      </c>
      <c r="P191" s="266">
        <v>450246</v>
      </c>
      <c r="Q191" s="266">
        <v>11253</v>
      </c>
      <c r="R191" s="267">
        <v>0.9756164152035</v>
      </c>
      <c r="S191" s="267">
        <v>0.961152206926958</v>
      </c>
      <c r="T191" s="267">
        <v>0.978377512613118</v>
      </c>
      <c r="U191" s="267">
        <v>0.975567790777701</v>
      </c>
      <c r="V191" s="295">
        <v>-0.0172253056861593</v>
      </c>
      <c r="W191" s="271">
        <v>122085</v>
      </c>
      <c r="X191" s="271">
        <v>119121</v>
      </c>
      <c r="Y191" s="271">
        <v>112366</v>
      </c>
      <c r="Z191" s="271">
        <v>109830</v>
      </c>
      <c r="AA191" s="268">
        <v>0.975721833149035</v>
      </c>
      <c r="AB191" s="268">
        <v>0.9774308954666</v>
      </c>
      <c r="AC191" s="295">
        <v>-0.00170906231756474</v>
      </c>
    </row>
    <row r="192" spans="1:29">
      <c r="A192" s="297" t="s">
        <v>186</v>
      </c>
      <c r="B192" s="298" t="s">
        <v>3319</v>
      </c>
      <c r="C192" s="293" t="s">
        <v>332</v>
      </c>
      <c r="D192" s="298" t="s">
        <v>333</v>
      </c>
      <c r="E192" s="263">
        <v>8439</v>
      </c>
      <c r="F192" s="266">
        <v>8126</v>
      </c>
      <c r="G192" s="266">
        <v>313</v>
      </c>
      <c r="H192" s="264">
        <v>4620</v>
      </c>
      <c r="I192" s="264">
        <v>4460</v>
      </c>
      <c r="J192" s="264">
        <v>160</v>
      </c>
      <c r="K192" s="264">
        <v>7368</v>
      </c>
      <c r="L192" s="264">
        <v>6963</v>
      </c>
      <c r="M192" s="264">
        <v>405</v>
      </c>
      <c r="N192" s="294">
        <v>0.93</v>
      </c>
      <c r="O192" s="266">
        <v>229041</v>
      </c>
      <c r="P192" s="266">
        <v>222708</v>
      </c>
      <c r="Q192" s="266">
        <v>6333</v>
      </c>
      <c r="R192" s="267">
        <v>0.972349928615401</v>
      </c>
      <c r="S192" s="267">
        <v>0.962910297428605</v>
      </c>
      <c r="T192" s="267">
        <v>0.965367965367965</v>
      </c>
      <c r="U192" s="267">
        <v>0.945032573289902</v>
      </c>
      <c r="V192" s="295">
        <v>-0.00245766793936009</v>
      </c>
      <c r="W192" s="271">
        <v>51610</v>
      </c>
      <c r="X192" s="271">
        <v>50088</v>
      </c>
      <c r="Y192" s="271">
        <v>51625</v>
      </c>
      <c r="Z192" s="271">
        <v>50293</v>
      </c>
      <c r="AA192" s="268">
        <v>0.970509591164503</v>
      </c>
      <c r="AB192" s="268">
        <v>0.974198547215496</v>
      </c>
      <c r="AC192" s="295">
        <v>-0.0036889560509934</v>
      </c>
    </row>
    <row r="193" spans="1:29">
      <c r="A193" s="297" t="s">
        <v>186</v>
      </c>
      <c r="B193" s="298" t="s">
        <v>3319</v>
      </c>
      <c r="C193" s="293" t="s">
        <v>334</v>
      </c>
      <c r="D193" s="298" t="s">
        <v>335</v>
      </c>
      <c r="E193" s="263">
        <v>8010</v>
      </c>
      <c r="F193" s="266">
        <v>7753</v>
      </c>
      <c r="G193" s="266">
        <v>257</v>
      </c>
      <c r="H193" s="264">
        <v>4486</v>
      </c>
      <c r="I193" s="264">
        <v>4376</v>
      </c>
      <c r="J193" s="264">
        <v>110</v>
      </c>
      <c r="K193" s="264">
        <v>7183</v>
      </c>
      <c r="L193" s="264">
        <v>7006</v>
      </c>
      <c r="M193" s="264">
        <v>177</v>
      </c>
      <c r="N193" s="294">
        <v>0.93</v>
      </c>
      <c r="O193" s="266">
        <v>210586</v>
      </c>
      <c r="P193" s="266">
        <v>206800</v>
      </c>
      <c r="Q193" s="266">
        <v>3786</v>
      </c>
      <c r="R193" s="267">
        <v>0.982021596877285</v>
      </c>
      <c r="S193" s="267">
        <v>0.967915106117353</v>
      </c>
      <c r="T193" s="267">
        <v>0.97547926883638</v>
      </c>
      <c r="U193" s="267">
        <v>0.975358485312544</v>
      </c>
      <c r="V193" s="295">
        <v>-0.00756416271902649</v>
      </c>
      <c r="W193" s="271">
        <v>48590</v>
      </c>
      <c r="X193" s="271">
        <v>47529</v>
      </c>
      <c r="Y193" s="271">
        <v>48271</v>
      </c>
      <c r="Z193" s="271">
        <v>47373</v>
      </c>
      <c r="AA193" s="268">
        <v>0.978164231323318</v>
      </c>
      <c r="AB193" s="268">
        <v>0.981396697810279</v>
      </c>
      <c r="AC193" s="295">
        <v>-0.00323246648696196</v>
      </c>
    </row>
    <row r="194" spans="1:29">
      <c r="A194" s="297" t="s">
        <v>186</v>
      </c>
      <c r="B194" s="298" t="s">
        <v>3319</v>
      </c>
      <c r="C194" s="293" t="s">
        <v>336</v>
      </c>
      <c r="D194" s="298" t="s">
        <v>337</v>
      </c>
      <c r="E194" s="263">
        <v>8799</v>
      </c>
      <c r="F194" s="266">
        <v>8308</v>
      </c>
      <c r="G194" s="266">
        <v>491</v>
      </c>
      <c r="H194" s="264">
        <v>5892</v>
      </c>
      <c r="I194" s="264">
        <v>5605</v>
      </c>
      <c r="J194" s="264">
        <v>287</v>
      </c>
      <c r="K194" s="264">
        <v>8987</v>
      </c>
      <c r="L194" s="264">
        <v>8476</v>
      </c>
      <c r="M194" s="264">
        <v>511</v>
      </c>
      <c r="N194" s="294">
        <v>0.93</v>
      </c>
      <c r="O194" s="266">
        <v>293897</v>
      </c>
      <c r="P194" s="266">
        <v>283032</v>
      </c>
      <c r="Q194" s="266">
        <v>10865</v>
      </c>
      <c r="R194" s="267">
        <v>0.963031266055795</v>
      </c>
      <c r="S194" s="267">
        <v>0.944198204341402</v>
      </c>
      <c r="T194" s="267">
        <v>0.951289884589274</v>
      </c>
      <c r="U194" s="267">
        <v>0.943140091242906</v>
      </c>
      <c r="V194" s="295">
        <v>-0.0070916802478711</v>
      </c>
      <c r="W194" s="271">
        <v>62835</v>
      </c>
      <c r="X194" s="271">
        <v>60270</v>
      </c>
      <c r="Y194" s="271">
        <v>65572</v>
      </c>
      <c r="Z194" s="271">
        <v>63013</v>
      </c>
      <c r="AA194" s="268">
        <v>0.959178801623299</v>
      </c>
      <c r="AB194" s="268">
        <v>0.9609741963033</v>
      </c>
      <c r="AC194" s="295">
        <v>-0.00179539468000101</v>
      </c>
    </row>
    <row r="195" spans="1:29">
      <c r="A195" s="297" t="s">
        <v>186</v>
      </c>
      <c r="B195" s="298" t="s">
        <v>3319</v>
      </c>
      <c r="C195" s="293" t="s">
        <v>338</v>
      </c>
      <c r="D195" s="298" t="s">
        <v>339</v>
      </c>
      <c r="E195" s="263">
        <v>0</v>
      </c>
      <c r="F195" s="266">
        <v>0</v>
      </c>
      <c r="G195" s="266">
        <v>0</v>
      </c>
      <c r="H195" s="264">
        <v>0</v>
      </c>
      <c r="I195" s="264">
        <v>0</v>
      </c>
      <c r="J195" s="264">
        <v>0</v>
      </c>
      <c r="K195" s="264">
        <v>2</v>
      </c>
      <c r="L195" s="264">
        <v>2</v>
      </c>
      <c r="M195" s="264">
        <v>0</v>
      </c>
      <c r="N195" s="294">
        <v>0.93</v>
      </c>
      <c r="O195" s="266">
        <v>169942</v>
      </c>
      <c r="P195" s="266">
        <v>166114</v>
      </c>
      <c r="Q195" s="266">
        <v>3828</v>
      </c>
      <c r="R195" s="267">
        <v>0.977474667827847</v>
      </c>
      <c r="S195" s="267">
        <v>0</v>
      </c>
      <c r="T195" s="267">
        <v>0</v>
      </c>
      <c r="U195" s="267">
        <v>1</v>
      </c>
      <c r="V195" s="295">
        <v>0</v>
      </c>
      <c r="W195" s="271">
        <v>9</v>
      </c>
      <c r="X195" s="271">
        <v>9</v>
      </c>
      <c r="Y195" s="271">
        <v>20237</v>
      </c>
      <c r="Z195" s="271">
        <v>20064</v>
      </c>
      <c r="AA195" s="268">
        <v>1</v>
      </c>
      <c r="AB195" s="268">
        <v>0.991451302070465</v>
      </c>
      <c r="AC195" s="295">
        <v>0.00854869792953505</v>
      </c>
    </row>
    <row r="196" spans="1:29">
      <c r="A196" s="297" t="s">
        <v>186</v>
      </c>
      <c r="B196" s="298" t="s">
        <v>3319</v>
      </c>
      <c r="C196" s="293" t="s">
        <v>340</v>
      </c>
      <c r="D196" s="298" t="s">
        <v>341</v>
      </c>
      <c r="E196" s="263">
        <v>5732</v>
      </c>
      <c r="F196" s="266">
        <v>5542</v>
      </c>
      <c r="G196" s="266">
        <v>190</v>
      </c>
      <c r="H196" s="264">
        <v>5591</v>
      </c>
      <c r="I196" s="264">
        <v>5449</v>
      </c>
      <c r="J196" s="264">
        <v>142</v>
      </c>
      <c r="K196" s="264">
        <v>7149</v>
      </c>
      <c r="L196" s="264">
        <v>6974</v>
      </c>
      <c r="M196" s="264">
        <v>175</v>
      </c>
      <c r="N196" s="294">
        <v>0.93</v>
      </c>
      <c r="O196" s="266">
        <v>210275</v>
      </c>
      <c r="P196" s="266">
        <v>206484</v>
      </c>
      <c r="Q196" s="266">
        <v>3791</v>
      </c>
      <c r="R196" s="267">
        <v>0.981971228153608</v>
      </c>
      <c r="S196" s="267">
        <v>0.96685275645499</v>
      </c>
      <c r="T196" s="267">
        <v>0.974602038991236</v>
      </c>
      <c r="U196" s="267">
        <v>0.97552105189537</v>
      </c>
      <c r="V196" s="295">
        <v>-0.00774928253624629</v>
      </c>
      <c r="W196" s="271">
        <v>48078</v>
      </c>
      <c r="X196" s="271">
        <v>47046</v>
      </c>
      <c r="Y196" s="271">
        <v>48507</v>
      </c>
      <c r="Z196" s="271">
        <v>47619</v>
      </c>
      <c r="AA196" s="268">
        <v>0.97853488081867</v>
      </c>
      <c r="AB196" s="268">
        <v>0.981693363844394</v>
      </c>
      <c r="AC196" s="295">
        <v>-0.00315848302572386</v>
      </c>
    </row>
    <row r="197" spans="1:29">
      <c r="A197" s="297" t="s">
        <v>186</v>
      </c>
      <c r="B197" s="298" t="s">
        <v>3319</v>
      </c>
      <c r="C197" s="293" t="s">
        <v>342</v>
      </c>
      <c r="D197" s="298" t="s">
        <v>343</v>
      </c>
      <c r="E197" s="263">
        <v>3876</v>
      </c>
      <c r="F197" s="266">
        <v>3811</v>
      </c>
      <c r="G197" s="266">
        <v>65</v>
      </c>
      <c r="H197" s="264">
        <v>1970</v>
      </c>
      <c r="I197" s="264">
        <v>1944</v>
      </c>
      <c r="J197" s="264">
        <v>26</v>
      </c>
      <c r="K197" s="264">
        <v>3510</v>
      </c>
      <c r="L197" s="264">
        <v>3471</v>
      </c>
      <c r="M197" s="264">
        <v>39</v>
      </c>
      <c r="N197" s="294">
        <v>0.93</v>
      </c>
      <c r="O197" s="266">
        <v>106819</v>
      </c>
      <c r="P197" s="266">
        <v>105501</v>
      </c>
      <c r="Q197" s="266">
        <v>1318</v>
      </c>
      <c r="R197" s="267">
        <v>0.987661371104392</v>
      </c>
      <c r="S197" s="267">
        <v>0.983230134158927</v>
      </c>
      <c r="T197" s="267">
        <v>0.986802030456853</v>
      </c>
      <c r="U197" s="267">
        <v>0.988888888888889</v>
      </c>
      <c r="V197" s="295">
        <v>-0.00357189629792609</v>
      </c>
      <c r="W197" s="271">
        <v>23600</v>
      </c>
      <c r="X197" s="271">
        <v>23322</v>
      </c>
      <c r="Y197" s="271">
        <v>24412</v>
      </c>
      <c r="Z197" s="271">
        <v>24145</v>
      </c>
      <c r="AA197" s="268">
        <v>0.988220338983051</v>
      </c>
      <c r="AB197" s="268">
        <v>0.989062756021629</v>
      </c>
      <c r="AC197" s="295">
        <v>-0.000842417038577903</v>
      </c>
    </row>
    <row r="198" spans="1:29">
      <c r="A198" s="297" t="s">
        <v>186</v>
      </c>
      <c r="B198" s="298" t="s">
        <v>3319</v>
      </c>
      <c r="C198" s="293" t="s">
        <v>344</v>
      </c>
      <c r="D198" s="298" t="s">
        <v>345</v>
      </c>
      <c r="E198" s="263">
        <v>7440</v>
      </c>
      <c r="F198" s="266">
        <v>7098</v>
      </c>
      <c r="G198" s="266">
        <v>342</v>
      </c>
      <c r="H198" s="264">
        <v>6841</v>
      </c>
      <c r="I198" s="264">
        <v>6572</v>
      </c>
      <c r="J198" s="264">
        <v>269</v>
      </c>
      <c r="K198" s="264">
        <v>9178</v>
      </c>
      <c r="L198" s="264">
        <v>8850</v>
      </c>
      <c r="M198" s="264">
        <v>328</v>
      </c>
      <c r="N198" s="294">
        <v>0.93</v>
      </c>
      <c r="O198" s="266">
        <v>267511</v>
      </c>
      <c r="P198" s="266">
        <v>258290</v>
      </c>
      <c r="Q198" s="266">
        <v>9221</v>
      </c>
      <c r="R198" s="267">
        <v>0.965530389404548</v>
      </c>
      <c r="S198" s="267">
        <v>0.954032258064516</v>
      </c>
      <c r="T198" s="267">
        <v>0.960678263411782</v>
      </c>
      <c r="U198" s="267">
        <v>0.964262366528655</v>
      </c>
      <c r="V198" s="295">
        <v>-0.00664600534726578</v>
      </c>
      <c r="W198" s="271">
        <v>61319</v>
      </c>
      <c r="X198" s="271">
        <v>59272</v>
      </c>
      <c r="Y198" s="271">
        <v>62558</v>
      </c>
      <c r="Z198" s="271">
        <v>60580</v>
      </c>
      <c r="AA198" s="268">
        <v>0.966617198584452</v>
      </c>
      <c r="AB198" s="268">
        <v>0.968381342114518</v>
      </c>
      <c r="AC198" s="295">
        <v>-0.00176414353006593</v>
      </c>
    </row>
    <row r="199" spans="1:29">
      <c r="A199" s="297" t="s">
        <v>186</v>
      </c>
      <c r="B199" s="298" t="s">
        <v>3319</v>
      </c>
      <c r="C199" s="293" t="s">
        <v>346</v>
      </c>
      <c r="D199" s="298" t="s">
        <v>347</v>
      </c>
      <c r="E199" s="263">
        <v>5373</v>
      </c>
      <c r="F199" s="266">
        <v>5088</v>
      </c>
      <c r="G199" s="266">
        <v>285</v>
      </c>
      <c r="H199" s="264">
        <v>3750</v>
      </c>
      <c r="I199" s="264">
        <v>3641</v>
      </c>
      <c r="J199" s="264">
        <v>109</v>
      </c>
      <c r="K199" s="264">
        <v>5674</v>
      </c>
      <c r="L199" s="264">
        <v>5426</v>
      </c>
      <c r="M199" s="264">
        <v>248</v>
      </c>
      <c r="N199" s="294">
        <v>0.93</v>
      </c>
      <c r="O199" s="266">
        <v>178481</v>
      </c>
      <c r="P199" s="266">
        <v>173209</v>
      </c>
      <c r="Q199" s="266">
        <v>5272</v>
      </c>
      <c r="R199" s="267">
        <v>0.970461841876726</v>
      </c>
      <c r="S199" s="267">
        <v>0.946957007258515</v>
      </c>
      <c r="T199" s="267">
        <v>0.970933333333333</v>
      </c>
      <c r="U199" s="267">
        <v>0.956291857596052</v>
      </c>
      <c r="V199" s="295">
        <v>-0.0239763260748185</v>
      </c>
      <c r="W199" s="271">
        <v>39612</v>
      </c>
      <c r="X199" s="271">
        <v>38323</v>
      </c>
      <c r="Y199" s="271">
        <v>40708</v>
      </c>
      <c r="Z199" s="271">
        <v>39535</v>
      </c>
      <c r="AA199" s="268">
        <v>0.967459355750783</v>
      </c>
      <c r="AB199" s="268">
        <v>0.9711850250565</v>
      </c>
      <c r="AC199" s="295">
        <v>-0.00372566930571738</v>
      </c>
    </row>
    <row r="200" spans="1:29">
      <c r="A200" s="297" t="s">
        <v>186</v>
      </c>
      <c r="B200" s="298" t="s">
        <v>3319</v>
      </c>
      <c r="C200" s="293" t="s">
        <v>348</v>
      </c>
      <c r="D200" s="298" t="s">
        <v>349</v>
      </c>
      <c r="E200" s="263">
        <v>6374</v>
      </c>
      <c r="F200" s="266">
        <v>6102</v>
      </c>
      <c r="G200" s="266">
        <v>272</v>
      </c>
      <c r="H200" s="264">
        <v>3842</v>
      </c>
      <c r="I200" s="264">
        <v>3717</v>
      </c>
      <c r="J200" s="264">
        <v>125</v>
      </c>
      <c r="K200" s="264">
        <v>5644</v>
      </c>
      <c r="L200" s="264">
        <v>5485</v>
      </c>
      <c r="M200" s="264">
        <v>159</v>
      </c>
      <c r="N200" s="294">
        <v>0.93</v>
      </c>
      <c r="O200" s="266">
        <v>167291</v>
      </c>
      <c r="P200" s="266">
        <v>163304</v>
      </c>
      <c r="Q200" s="266">
        <v>3987</v>
      </c>
      <c r="R200" s="267">
        <v>0.976167277378938</v>
      </c>
      <c r="S200" s="267">
        <v>0.957326639472858</v>
      </c>
      <c r="T200" s="267">
        <v>0.967464862051015</v>
      </c>
      <c r="U200" s="267">
        <v>0.971828490432318</v>
      </c>
      <c r="V200" s="295">
        <v>-0.0101382225781567</v>
      </c>
      <c r="W200" s="271">
        <v>39088</v>
      </c>
      <c r="X200" s="271">
        <v>38053</v>
      </c>
      <c r="Y200" s="271">
        <v>38605</v>
      </c>
      <c r="Z200" s="271">
        <v>37825</v>
      </c>
      <c r="AA200" s="268">
        <v>0.973521285304953</v>
      </c>
      <c r="AB200" s="268">
        <v>0.97979536329491</v>
      </c>
      <c r="AC200" s="295">
        <v>-0.00627407798995705</v>
      </c>
    </row>
    <row r="201" spans="1:29">
      <c r="A201" s="297" t="s">
        <v>186</v>
      </c>
      <c r="B201" s="298" t="s">
        <v>3319</v>
      </c>
      <c r="C201" s="293" t="s">
        <v>350</v>
      </c>
      <c r="D201" s="298" t="s">
        <v>351</v>
      </c>
      <c r="E201" s="263">
        <v>6239</v>
      </c>
      <c r="F201" s="266">
        <v>6024</v>
      </c>
      <c r="G201" s="266">
        <v>215</v>
      </c>
      <c r="H201" s="264">
        <v>3363</v>
      </c>
      <c r="I201" s="264">
        <v>3292</v>
      </c>
      <c r="J201" s="264">
        <v>71</v>
      </c>
      <c r="K201" s="264">
        <v>5415</v>
      </c>
      <c r="L201" s="264">
        <v>5316</v>
      </c>
      <c r="M201" s="264">
        <v>99</v>
      </c>
      <c r="N201" s="294">
        <v>0.93</v>
      </c>
      <c r="O201" s="266">
        <v>170294</v>
      </c>
      <c r="P201" s="266">
        <v>167410</v>
      </c>
      <c r="Q201" s="266">
        <v>2884</v>
      </c>
      <c r="R201" s="267">
        <v>0.983064582428036</v>
      </c>
      <c r="S201" s="267">
        <v>0.965539349254688</v>
      </c>
      <c r="T201" s="267">
        <v>0.978887897710378</v>
      </c>
      <c r="U201" s="267">
        <v>0.981717451523546</v>
      </c>
      <c r="V201" s="295">
        <v>-0.0133485484556894</v>
      </c>
      <c r="W201" s="271">
        <v>37156</v>
      </c>
      <c r="X201" s="271">
        <v>36430</v>
      </c>
      <c r="Y201" s="271">
        <v>37171</v>
      </c>
      <c r="Z201" s="271">
        <v>36632</v>
      </c>
      <c r="AA201" s="268">
        <v>0.980460760038755</v>
      </c>
      <c r="AB201" s="268">
        <v>0.985499448494794</v>
      </c>
      <c r="AC201" s="295">
        <v>-0.00503868845603883</v>
      </c>
    </row>
    <row r="202" spans="1:29">
      <c r="A202" s="297" t="s">
        <v>186</v>
      </c>
      <c r="B202" s="298" t="s">
        <v>3319</v>
      </c>
      <c r="C202" s="293" t="s">
        <v>352</v>
      </c>
      <c r="D202" s="298" t="s">
        <v>353</v>
      </c>
      <c r="E202" s="263">
        <v>13862</v>
      </c>
      <c r="F202" s="266">
        <v>13266</v>
      </c>
      <c r="G202" s="266">
        <v>596</v>
      </c>
      <c r="H202" s="264">
        <v>7829</v>
      </c>
      <c r="I202" s="264">
        <v>7483</v>
      </c>
      <c r="J202" s="264">
        <v>346</v>
      </c>
      <c r="K202" s="264">
        <v>12291</v>
      </c>
      <c r="L202" s="264">
        <v>11846</v>
      </c>
      <c r="M202" s="264">
        <v>445</v>
      </c>
      <c r="N202" s="294">
        <v>0.93</v>
      </c>
      <c r="O202" s="266">
        <v>343584</v>
      </c>
      <c r="P202" s="266">
        <v>334111</v>
      </c>
      <c r="Q202" s="266">
        <v>9473</v>
      </c>
      <c r="R202" s="267">
        <v>0.972428867467635</v>
      </c>
      <c r="S202" s="267">
        <v>0.957004761217717</v>
      </c>
      <c r="T202" s="267">
        <v>0.955805339123771</v>
      </c>
      <c r="U202" s="267">
        <v>0.963794646489301</v>
      </c>
      <c r="V202" s="295">
        <v>0.00119942209394686</v>
      </c>
      <c r="W202" s="271">
        <v>83709</v>
      </c>
      <c r="X202" s="271">
        <v>81245</v>
      </c>
      <c r="Y202" s="271">
        <v>80464</v>
      </c>
      <c r="Z202" s="271">
        <v>78420</v>
      </c>
      <c r="AA202" s="268">
        <v>0.970564694357835</v>
      </c>
      <c r="AB202" s="268">
        <v>0.974597335454365</v>
      </c>
      <c r="AC202" s="295">
        <v>-0.00403264109652979</v>
      </c>
    </row>
    <row r="203" spans="1:29">
      <c r="A203" s="297" t="s">
        <v>186</v>
      </c>
      <c r="B203" s="298" t="s">
        <v>3319</v>
      </c>
      <c r="C203" s="293" t="s">
        <v>354</v>
      </c>
      <c r="D203" s="298" t="s">
        <v>355</v>
      </c>
      <c r="E203" s="263">
        <v>3890</v>
      </c>
      <c r="F203" s="266">
        <v>3728</v>
      </c>
      <c r="G203" s="266">
        <v>162</v>
      </c>
      <c r="H203" s="264">
        <v>4106</v>
      </c>
      <c r="I203" s="264">
        <v>4010</v>
      </c>
      <c r="J203" s="264">
        <v>96</v>
      </c>
      <c r="K203" s="264">
        <v>5255</v>
      </c>
      <c r="L203" s="264">
        <v>5096</v>
      </c>
      <c r="M203" s="264">
        <v>159</v>
      </c>
      <c r="N203" s="294">
        <v>0.93</v>
      </c>
      <c r="O203" s="266">
        <v>145758</v>
      </c>
      <c r="P203" s="266">
        <v>143149</v>
      </c>
      <c r="Q203" s="266">
        <v>2609</v>
      </c>
      <c r="R203" s="267">
        <v>0.982100467898846</v>
      </c>
      <c r="S203" s="267">
        <v>0.958354755784062</v>
      </c>
      <c r="T203" s="267">
        <v>0.976619581100828</v>
      </c>
      <c r="U203" s="267">
        <v>0.969743101807802</v>
      </c>
      <c r="V203" s="295">
        <v>-0.0182648253167663</v>
      </c>
      <c r="W203" s="271">
        <v>34218</v>
      </c>
      <c r="X203" s="271">
        <v>33484</v>
      </c>
      <c r="Y203" s="271">
        <v>33961</v>
      </c>
      <c r="Z203" s="271">
        <v>33391</v>
      </c>
      <c r="AA203" s="268">
        <v>0.978549301537203</v>
      </c>
      <c r="AB203" s="268">
        <v>0.98321604193045</v>
      </c>
      <c r="AC203" s="295">
        <v>-0.00466674039324699</v>
      </c>
    </row>
    <row r="204" spans="1:29">
      <c r="A204" s="297" t="s">
        <v>186</v>
      </c>
      <c r="B204" s="298" t="s">
        <v>3319</v>
      </c>
      <c r="C204" s="293" t="s">
        <v>356</v>
      </c>
      <c r="D204" s="298" t="s">
        <v>357</v>
      </c>
      <c r="E204" s="263">
        <v>6637</v>
      </c>
      <c r="F204" s="266">
        <v>6370</v>
      </c>
      <c r="G204" s="266">
        <v>267</v>
      </c>
      <c r="H204" s="264">
        <v>3554</v>
      </c>
      <c r="I204" s="264">
        <v>3486</v>
      </c>
      <c r="J204" s="264">
        <v>68</v>
      </c>
      <c r="K204" s="264">
        <v>5798</v>
      </c>
      <c r="L204" s="264">
        <v>5675</v>
      </c>
      <c r="M204" s="264">
        <v>123</v>
      </c>
      <c r="N204" s="294">
        <v>0.93</v>
      </c>
      <c r="O204" s="266">
        <v>183181</v>
      </c>
      <c r="P204" s="266">
        <v>179720</v>
      </c>
      <c r="Q204" s="266">
        <v>3461</v>
      </c>
      <c r="R204" s="267">
        <v>0.981106119084403</v>
      </c>
      <c r="S204" s="267">
        <v>0.959770980864849</v>
      </c>
      <c r="T204" s="267">
        <v>0.980866629150253</v>
      </c>
      <c r="U204" s="267">
        <v>0.978785788202829</v>
      </c>
      <c r="V204" s="295">
        <v>-0.0210956482854047</v>
      </c>
      <c r="W204" s="271">
        <v>40226</v>
      </c>
      <c r="X204" s="271">
        <v>39316</v>
      </c>
      <c r="Y204" s="271">
        <v>41596</v>
      </c>
      <c r="Z204" s="271">
        <v>40801</v>
      </c>
      <c r="AA204" s="268">
        <v>0.97737781534331</v>
      </c>
      <c r="AB204" s="268">
        <v>0.980887585344745</v>
      </c>
      <c r="AC204" s="295">
        <v>-0.00350977000143449</v>
      </c>
    </row>
    <row r="205" spans="1:29">
      <c r="A205" s="297" t="s">
        <v>186</v>
      </c>
      <c r="B205" s="298" t="s">
        <v>3319</v>
      </c>
      <c r="C205" s="293" t="s">
        <v>358</v>
      </c>
      <c r="D205" s="298" t="s">
        <v>359</v>
      </c>
      <c r="E205" s="263">
        <v>5343</v>
      </c>
      <c r="F205" s="266">
        <v>5029</v>
      </c>
      <c r="G205" s="266">
        <v>314</v>
      </c>
      <c r="H205" s="264">
        <v>2896</v>
      </c>
      <c r="I205" s="264">
        <v>2701</v>
      </c>
      <c r="J205" s="264">
        <v>195</v>
      </c>
      <c r="K205" s="264">
        <v>4810</v>
      </c>
      <c r="L205" s="264">
        <v>4505</v>
      </c>
      <c r="M205" s="264">
        <v>305</v>
      </c>
      <c r="N205" s="294">
        <v>0.93</v>
      </c>
      <c r="O205" s="266">
        <v>150657</v>
      </c>
      <c r="P205" s="266">
        <v>145559</v>
      </c>
      <c r="Q205" s="266">
        <v>5098</v>
      </c>
      <c r="R205" s="267">
        <v>0.966161545762892</v>
      </c>
      <c r="S205" s="267">
        <v>0.941231517873854</v>
      </c>
      <c r="T205" s="267">
        <v>0.932665745856354</v>
      </c>
      <c r="U205" s="267">
        <v>0.936590436590437</v>
      </c>
      <c r="V205" s="295">
        <v>0.00856577201749997</v>
      </c>
      <c r="W205" s="271">
        <v>33079</v>
      </c>
      <c r="X205" s="271">
        <v>31496</v>
      </c>
      <c r="Y205" s="271">
        <v>34240</v>
      </c>
      <c r="Z205" s="271">
        <v>33011</v>
      </c>
      <c r="AA205" s="268">
        <v>0.95214486532241</v>
      </c>
      <c r="AB205" s="268">
        <v>0.964106308411215</v>
      </c>
      <c r="AC205" s="295">
        <v>-0.011961443088805</v>
      </c>
    </row>
    <row r="206" spans="1:29">
      <c r="A206" s="297" t="s">
        <v>186</v>
      </c>
      <c r="B206" s="298" t="s">
        <v>3320</v>
      </c>
      <c r="C206" s="293" t="s">
        <v>360</v>
      </c>
      <c r="D206" s="298" t="s">
        <v>361</v>
      </c>
      <c r="E206" s="263">
        <v>9945</v>
      </c>
      <c r="F206" s="266">
        <v>9431</v>
      </c>
      <c r="G206" s="266">
        <v>514</v>
      </c>
      <c r="H206" s="264">
        <v>4902</v>
      </c>
      <c r="I206" s="264">
        <v>4742</v>
      </c>
      <c r="J206" s="264">
        <v>160</v>
      </c>
      <c r="K206" s="264">
        <v>7927</v>
      </c>
      <c r="L206" s="264">
        <v>7752</v>
      </c>
      <c r="M206" s="264">
        <v>175</v>
      </c>
      <c r="N206" s="294">
        <v>0.93</v>
      </c>
      <c r="O206" s="266">
        <v>216130</v>
      </c>
      <c r="P206" s="266">
        <v>209326</v>
      </c>
      <c r="Q206" s="266">
        <v>6804</v>
      </c>
      <c r="R206" s="267">
        <v>0.968518946930088</v>
      </c>
      <c r="S206" s="267">
        <v>0.948315736551031</v>
      </c>
      <c r="T206" s="267">
        <v>0.967360261117911</v>
      </c>
      <c r="U206" s="267">
        <v>0.977923552415794</v>
      </c>
      <c r="V206" s="295">
        <v>-0.0190445245668804</v>
      </c>
      <c r="W206" s="271">
        <v>53262</v>
      </c>
      <c r="X206" s="271">
        <v>51837</v>
      </c>
      <c r="Y206" s="271">
        <v>47739</v>
      </c>
      <c r="Z206" s="271">
        <v>46818</v>
      </c>
      <c r="AA206" s="268">
        <v>0.973245465810522</v>
      </c>
      <c r="AB206" s="268">
        <v>0.980707597561742</v>
      </c>
      <c r="AC206" s="295">
        <v>-0.00746213175122035</v>
      </c>
    </row>
    <row r="207" spans="1:29">
      <c r="A207" s="297" t="s">
        <v>186</v>
      </c>
      <c r="B207" s="298" t="s">
        <v>3320</v>
      </c>
      <c r="C207" s="293" t="s">
        <v>362</v>
      </c>
      <c r="D207" s="298" t="s">
        <v>363</v>
      </c>
      <c r="E207" s="263">
        <v>11387</v>
      </c>
      <c r="F207" s="266">
        <v>10776</v>
      </c>
      <c r="G207" s="266">
        <v>611</v>
      </c>
      <c r="H207" s="264">
        <v>5716</v>
      </c>
      <c r="I207" s="264">
        <v>5520</v>
      </c>
      <c r="J207" s="264">
        <v>196</v>
      </c>
      <c r="K207" s="264">
        <v>9305</v>
      </c>
      <c r="L207" s="264">
        <v>8893</v>
      </c>
      <c r="M207" s="264">
        <v>412</v>
      </c>
      <c r="N207" s="294">
        <v>0.93</v>
      </c>
      <c r="O207" s="266">
        <v>248964</v>
      </c>
      <c r="P207" s="266">
        <v>239997</v>
      </c>
      <c r="Q207" s="266">
        <v>8967</v>
      </c>
      <c r="R207" s="267">
        <v>0.96398274449318</v>
      </c>
      <c r="S207" s="267">
        <v>0.94634232018969</v>
      </c>
      <c r="T207" s="267">
        <v>0.965710286913926</v>
      </c>
      <c r="U207" s="267">
        <v>0.955722729715207</v>
      </c>
      <c r="V207" s="295">
        <v>-0.0193679667242358</v>
      </c>
      <c r="W207" s="271">
        <v>61296</v>
      </c>
      <c r="X207" s="271">
        <v>59106</v>
      </c>
      <c r="Y207" s="271">
        <v>55708</v>
      </c>
      <c r="Z207" s="271">
        <v>53839</v>
      </c>
      <c r="AA207" s="268">
        <v>0.964271730618637</v>
      </c>
      <c r="AB207" s="268">
        <v>0.966450061032527</v>
      </c>
      <c r="AC207" s="295">
        <v>-0.00217833041388926</v>
      </c>
    </row>
    <row r="208" spans="1:29">
      <c r="A208" s="297" t="s">
        <v>186</v>
      </c>
      <c r="B208" s="298" t="s">
        <v>3320</v>
      </c>
      <c r="C208" s="293" t="s">
        <v>364</v>
      </c>
      <c r="D208" s="298" t="s">
        <v>365</v>
      </c>
      <c r="E208" s="263">
        <v>13049</v>
      </c>
      <c r="F208" s="266">
        <v>12196</v>
      </c>
      <c r="G208" s="266">
        <v>853</v>
      </c>
      <c r="H208" s="264">
        <v>6289</v>
      </c>
      <c r="I208" s="264">
        <v>6033</v>
      </c>
      <c r="J208" s="264">
        <v>256</v>
      </c>
      <c r="K208" s="264">
        <v>10474</v>
      </c>
      <c r="L208" s="264">
        <v>9736</v>
      </c>
      <c r="M208" s="264">
        <v>738</v>
      </c>
      <c r="N208" s="294">
        <v>0.93</v>
      </c>
      <c r="O208" s="266">
        <v>295320</v>
      </c>
      <c r="P208" s="266">
        <v>281938</v>
      </c>
      <c r="Q208" s="266">
        <v>13382</v>
      </c>
      <c r="R208" s="267">
        <v>0.954686441825816</v>
      </c>
      <c r="S208" s="267">
        <v>0.934631006207372</v>
      </c>
      <c r="T208" s="267">
        <v>0.959294005406265</v>
      </c>
      <c r="U208" s="267">
        <v>0.929539812869964</v>
      </c>
      <c r="V208" s="295">
        <v>-0.0246629991988927</v>
      </c>
      <c r="W208" s="271">
        <v>70138</v>
      </c>
      <c r="X208" s="271">
        <v>67033</v>
      </c>
      <c r="Y208" s="271">
        <v>64297</v>
      </c>
      <c r="Z208" s="271">
        <v>61375</v>
      </c>
      <c r="AA208" s="268">
        <v>0.955730132025436</v>
      </c>
      <c r="AB208" s="268">
        <v>0.954554644851237</v>
      </c>
      <c r="AC208" s="295">
        <v>0.00117548717419835</v>
      </c>
    </row>
    <row r="209" spans="1:29">
      <c r="A209" s="297" t="s">
        <v>186</v>
      </c>
      <c r="B209" s="298" t="s">
        <v>3320</v>
      </c>
      <c r="C209" s="293" t="s">
        <v>366</v>
      </c>
      <c r="D209" s="298" t="s">
        <v>367</v>
      </c>
      <c r="E209" s="263">
        <v>7038</v>
      </c>
      <c r="F209" s="266">
        <v>6793</v>
      </c>
      <c r="G209" s="266">
        <v>245</v>
      </c>
      <c r="H209" s="264">
        <v>3505</v>
      </c>
      <c r="I209" s="264">
        <v>3365</v>
      </c>
      <c r="J209" s="264">
        <v>140</v>
      </c>
      <c r="K209" s="264">
        <v>5797</v>
      </c>
      <c r="L209" s="264">
        <v>5614</v>
      </c>
      <c r="M209" s="264">
        <v>183</v>
      </c>
      <c r="N209" s="294">
        <v>0.93</v>
      </c>
      <c r="O209" s="266">
        <v>156260</v>
      </c>
      <c r="P209" s="266">
        <v>152729</v>
      </c>
      <c r="Q209" s="266">
        <v>3531</v>
      </c>
      <c r="R209" s="267">
        <v>0.977403046205043</v>
      </c>
      <c r="S209" s="267">
        <v>0.965188974140381</v>
      </c>
      <c r="T209" s="267">
        <v>0.960057061340941</v>
      </c>
      <c r="U209" s="267">
        <v>0.968431947559082</v>
      </c>
      <c r="V209" s="295">
        <v>0.00513191279943925</v>
      </c>
      <c r="W209" s="271">
        <v>38164</v>
      </c>
      <c r="X209" s="271">
        <v>37140</v>
      </c>
      <c r="Y209" s="271">
        <v>35124</v>
      </c>
      <c r="Z209" s="271">
        <v>34339</v>
      </c>
      <c r="AA209" s="268">
        <v>0.973168430982077</v>
      </c>
      <c r="AB209" s="268">
        <v>0.977650609270015</v>
      </c>
      <c r="AC209" s="295">
        <v>-0.0044821782879374</v>
      </c>
    </row>
    <row r="210" spans="1:29">
      <c r="A210" s="297" t="s">
        <v>186</v>
      </c>
      <c r="B210" s="298" t="s">
        <v>3320</v>
      </c>
      <c r="C210" s="293" t="s">
        <v>368</v>
      </c>
      <c r="D210" s="298" t="s">
        <v>369</v>
      </c>
      <c r="E210" s="263">
        <v>8274</v>
      </c>
      <c r="F210" s="266">
        <v>7869</v>
      </c>
      <c r="G210" s="266">
        <v>405</v>
      </c>
      <c r="H210" s="264">
        <v>4290</v>
      </c>
      <c r="I210" s="264">
        <v>4068</v>
      </c>
      <c r="J210" s="264">
        <v>222</v>
      </c>
      <c r="K210" s="264">
        <v>7166</v>
      </c>
      <c r="L210" s="264">
        <v>6755</v>
      </c>
      <c r="M210" s="264">
        <v>411</v>
      </c>
      <c r="N210" s="294">
        <v>0.93</v>
      </c>
      <c r="O210" s="266">
        <v>205586</v>
      </c>
      <c r="P210" s="266">
        <v>198429</v>
      </c>
      <c r="Q210" s="266">
        <v>7157</v>
      </c>
      <c r="R210" s="267">
        <v>0.965187318202601</v>
      </c>
      <c r="S210" s="267">
        <v>0.951051486584481</v>
      </c>
      <c r="T210" s="267">
        <v>0.948251748251748</v>
      </c>
      <c r="U210" s="267">
        <v>0.942645827518839</v>
      </c>
      <c r="V210" s="295">
        <v>0.00279973833273317</v>
      </c>
      <c r="W210" s="271">
        <v>48018</v>
      </c>
      <c r="X210" s="271">
        <v>46110</v>
      </c>
      <c r="Y210" s="271">
        <v>45303</v>
      </c>
      <c r="Z210" s="271">
        <v>43873</v>
      </c>
      <c r="AA210" s="268">
        <v>0.960264900662252</v>
      </c>
      <c r="AB210" s="268">
        <v>0.968434761494824</v>
      </c>
      <c r="AC210" s="295">
        <v>-0.0081698608325721</v>
      </c>
    </row>
    <row r="211" spans="1:29">
      <c r="A211" s="297" t="s">
        <v>186</v>
      </c>
      <c r="B211" s="298" t="s">
        <v>3320</v>
      </c>
      <c r="C211" s="293" t="s">
        <v>370</v>
      </c>
      <c r="D211" s="298" t="s">
        <v>371</v>
      </c>
      <c r="E211" s="263">
        <v>9757</v>
      </c>
      <c r="F211" s="266">
        <v>9008</v>
      </c>
      <c r="G211" s="266">
        <v>749</v>
      </c>
      <c r="H211" s="264">
        <v>5564</v>
      </c>
      <c r="I211" s="264">
        <v>5223</v>
      </c>
      <c r="J211" s="264">
        <v>341</v>
      </c>
      <c r="K211" s="264">
        <v>8249</v>
      </c>
      <c r="L211" s="264">
        <v>7610</v>
      </c>
      <c r="M211" s="264">
        <v>639</v>
      </c>
      <c r="N211" s="294">
        <v>0.93</v>
      </c>
      <c r="O211" s="266">
        <v>231077</v>
      </c>
      <c r="P211" s="266">
        <v>217260</v>
      </c>
      <c r="Q211" s="266">
        <v>13817</v>
      </c>
      <c r="R211" s="267">
        <v>0.940206078493316</v>
      </c>
      <c r="S211" s="267">
        <v>0.923234600799426</v>
      </c>
      <c r="T211" s="267">
        <v>0.938713156002876</v>
      </c>
      <c r="U211" s="267">
        <v>0.922536064977573</v>
      </c>
      <c r="V211" s="295">
        <v>-0.0154785552034495</v>
      </c>
      <c r="W211" s="271">
        <v>57567</v>
      </c>
      <c r="X211" s="271">
        <v>54220</v>
      </c>
      <c r="Y211" s="271">
        <v>53617</v>
      </c>
      <c r="Z211" s="271">
        <v>50848</v>
      </c>
      <c r="AA211" s="268">
        <v>0.941859051192523</v>
      </c>
      <c r="AB211" s="268">
        <v>0.948355931887275</v>
      </c>
      <c r="AC211" s="295">
        <v>-0.00649688069475107</v>
      </c>
    </row>
    <row r="212" spans="1:29">
      <c r="A212" s="297" t="s">
        <v>186</v>
      </c>
      <c r="B212" s="298" t="s">
        <v>3320</v>
      </c>
      <c r="C212" s="293" t="s">
        <v>372</v>
      </c>
      <c r="D212" s="298" t="s">
        <v>373</v>
      </c>
      <c r="E212" s="263">
        <v>9767</v>
      </c>
      <c r="F212" s="266">
        <v>9425</v>
      </c>
      <c r="G212" s="266">
        <v>342</v>
      </c>
      <c r="H212" s="264">
        <v>5948</v>
      </c>
      <c r="I212" s="264">
        <v>5820</v>
      </c>
      <c r="J212" s="264">
        <v>128</v>
      </c>
      <c r="K212" s="264">
        <v>8598</v>
      </c>
      <c r="L212" s="264">
        <v>8309</v>
      </c>
      <c r="M212" s="264">
        <v>289</v>
      </c>
      <c r="N212" s="294">
        <v>0.93</v>
      </c>
      <c r="O212" s="266">
        <v>226295</v>
      </c>
      <c r="P212" s="266">
        <v>219879</v>
      </c>
      <c r="Q212" s="266">
        <v>6416</v>
      </c>
      <c r="R212" s="267">
        <v>0.971647628096069</v>
      </c>
      <c r="S212" s="267">
        <v>0.964984130234463</v>
      </c>
      <c r="T212" s="267">
        <v>0.978480161398789</v>
      </c>
      <c r="U212" s="267">
        <v>0.966387531984182</v>
      </c>
      <c r="V212" s="295">
        <v>-0.0134960311643265</v>
      </c>
      <c r="W212" s="271">
        <v>59248</v>
      </c>
      <c r="X212" s="271">
        <v>57708</v>
      </c>
      <c r="Y212" s="271">
        <v>53041</v>
      </c>
      <c r="Z212" s="271">
        <v>51581</v>
      </c>
      <c r="AA212" s="268">
        <v>0.974007561436673</v>
      </c>
      <c r="AB212" s="268">
        <v>0.97247412379103</v>
      </c>
      <c r="AC212" s="295">
        <v>0.0015334376456434</v>
      </c>
    </row>
    <row r="213" spans="1:29">
      <c r="A213" s="297" t="s">
        <v>186</v>
      </c>
      <c r="B213" s="298" t="s">
        <v>3320</v>
      </c>
      <c r="C213" s="293" t="s">
        <v>374</v>
      </c>
      <c r="D213" s="298" t="s">
        <v>375</v>
      </c>
      <c r="E213" s="263">
        <v>5740</v>
      </c>
      <c r="F213" s="266">
        <v>5467</v>
      </c>
      <c r="G213" s="266">
        <v>273</v>
      </c>
      <c r="H213" s="264">
        <v>2660</v>
      </c>
      <c r="I213" s="264">
        <v>2585</v>
      </c>
      <c r="J213" s="264">
        <v>75</v>
      </c>
      <c r="K213" s="264">
        <v>4620</v>
      </c>
      <c r="L213" s="264">
        <v>4450</v>
      </c>
      <c r="M213" s="264">
        <v>170</v>
      </c>
      <c r="N213" s="294">
        <v>0.93</v>
      </c>
      <c r="O213" s="266">
        <v>126977</v>
      </c>
      <c r="P213" s="266">
        <v>124151</v>
      </c>
      <c r="Q213" s="266">
        <v>2826</v>
      </c>
      <c r="R213" s="267">
        <v>0.977744000882049</v>
      </c>
      <c r="S213" s="267">
        <v>0.952439024390244</v>
      </c>
      <c r="T213" s="267">
        <v>0.971804511278195</v>
      </c>
      <c r="U213" s="267">
        <v>0.963203463203463</v>
      </c>
      <c r="V213" s="295">
        <v>-0.0193654868879516</v>
      </c>
      <c r="W213" s="271">
        <v>31269</v>
      </c>
      <c r="X213" s="271">
        <v>30390</v>
      </c>
      <c r="Y213" s="271">
        <v>28402</v>
      </c>
      <c r="Z213" s="271">
        <v>27845</v>
      </c>
      <c r="AA213" s="268">
        <v>0.971889091432409</v>
      </c>
      <c r="AB213" s="268">
        <v>0.980388705020773</v>
      </c>
      <c r="AC213" s="295">
        <v>-0.00849961358836404</v>
      </c>
    </row>
    <row r="214" spans="1:29">
      <c r="A214" s="297" t="s">
        <v>186</v>
      </c>
      <c r="B214" s="298" t="s">
        <v>3320</v>
      </c>
      <c r="C214" s="293" t="s">
        <v>376</v>
      </c>
      <c r="D214" s="298" t="s">
        <v>377</v>
      </c>
      <c r="E214" s="263">
        <v>11119</v>
      </c>
      <c r="F214" s="266">
        <v>10928</v>
      </c>
      <c r="G214" s="266">
        <v>191</v>
      </c>
      <c r="H214" s="264">
        <v>6152</v>
      </c>
      <c r="I214" s="264">
        <v>6120</v>
      </c>
      <c r="J214" s="264">
        <v>32</v>
      </c>
      <c r="K214" s="264">
        <v>9012</v>
      </c>
      <c r="L214" s="264">
        <v>8997</v>
      </c>
      <c r="M214" s="264">
        <v>15</v>
      </c>
      <c r="N214" s="294">
        <v>0.93</v>
      </c>
      <c r="O214" s="266">
        <v>242414</v>
      </c>
      <c r="P214" s="266">
        <v>240623</v>
      </c>
      <c r="Q214" s="266">
        <v>1791</v>
      </c>
      <c r="R214" s="267">
        <v>0.992611812849093</v>
      </c>
      <c r="S214" s="267">
        <v>0.982822196240669</v>
      </c>
      <c r="T214" s="267">
        <v>0.99479843953186</v>
      </c>
      <c r="U214" s="267">
        <v>0.998335552596538</v>
      </c>
      <c r="V214" s="295">
        <v>-0.0119762432911904</v>
      </c>
      <c r="W214" s="271">
        <v>61615</v>
      </c>
      <c r="X214" s="271">
        <v>61287</v>
      </c>
      <c r="Y214" s="271">
        <v>54323</v>
      </c>
      <c r="Z214" s="271">
        <v>53873</v>
      </c>
      <c r="AA214" s="268">
        <v>0.99467662095269</v>
      </c>
      <c r="AB214" s="268">
        <v>0.991716215967454</v>
      </c>
      <c r="AC214" s="295">
        <v>0.00296040498523609</v>
      </c>
    </row>
    <row r="215" spans="1:29">
      <c r="A215" s="297" t="s">
        <v>186</v>
      </c>
      <c r="B215" s="298" t="s">
        <v>3321</v>
      </c>
      <c r="C215" s="293" t="s">
        <v>378</v>
      </c>
      <c r="D215" s="298" t="s">
        <v>379</v>
      </c>
      <c r="E215" s="263">
        <v>0</v>
      </c>
      <c r="F215" s="266">
        <v>0</v>
      </c>
      <c r="G215" s="266">
        <v>0</v>
      </c>
      <c r="H215" s="264">
        <v>0</v>
      </c>
      <c r="I215" s="264">
        <v>0</v>
      </c>
      <c r="J215" s="264">
        <v>0</v>
      </c>
      <c r="K215" s="264">
        <v>0</v>
      </c>
      <c r="L215" s="264">
        <v>0</v>
      </c>
      <c r="M215" s="264">
        <v>0</v>
      </c>
      <c r="N215" s="294">
        <v>0.93</v>
      </c>
      <c r="O215" s="266">
        <v>2</v>
      </c>
      <c r="P215" s="266">
        <v>2</v>
      </c>
      <c r="Q215" s="266">
        <v>0</v>
      </c>
      <c r="R215" s="267">
        <v>1</v>
      </c>
      <c r="S215" s="267">
        <v>0</v>
      </c>
      <c r="T215" s="267">
        <v>0</v>
      </c>
      <c r="U215" s="267">
        <v>0</v>
      </c>
      <c r="V215" s="295">
        <v>0</v>
      </c>
      <c r="W215" s="271">
        <v>0</v>
      </c>
      <c r="X215" s="271">
        <v>0</v>
      </c>
      <c r="Y215" s="271">
        <v>0</v>
      </c>
      <c r="Z215" s="271">
        <v>0</v>
      </c>
      <c r="AA215" s="268">
        <v>0</v>
      </c>
      <c r="AB215" s="268">
        <v>0</v>
      </c>
      <c r="AC215" s="295">
        <v>0</v>
      </c>
    </row>
    <row r="216" spans="1:29">
      <c r="A216" s="297" t="s">
        <v>186</v>
      </c>
      <c r="B216" s="298" t="s">
        <v>3321</v>
      </c>
      <c r="C216" s="293" t="s">
        <v>380</v>
      </c>
      <c r="D216" s="298" t="s">
        <v>381</v>
      </c>
      <c r="E216" s="263">
        <v>10898</v>
      </c>
      <c r="F216" s="266">
        <v>10214</v>
      </c>
      <c r="G216" s="266">
        <v>684</v>
      </c>
      <c r="H216" s="264">
        <v>5338</v>
      </c>
      <c r="I216" s="264">
        <v>5009</v>
      </c>
      <c r="J216" s="264">
        <v>329</v>
      </c>
      <c r="K216" s="264">
        <v>8930</v>
      </c>
      <c r="L216" s="264">
        <v>8382</v>
      </c>
      <c r="M216" s="264">
        <v>548</v>
      </c>
      <c r="N216" s="294">
        <v>0.93</v>
      </c>
      <c r="O216" s="266">
        <v>253854</v>
      </c>
      <c r="P216" s="266">
        <v>241844</v>
      </c>
      <c r="Q216" s="266">
        <v>12010</v>
      </c>
      <c r="R216" s="267">
        <v>0.952689341117335</v>
      </c>
      <c r="S216" s="267">
        <v>0.937236190126629</v>
      </c>
      <c r="T216" s="267">
        <v>0.938366429374297</v>
      </c>
      <c r="U216" s="267">
        <v>0.938633818589026</v>
      </c>
      <c r="V216" s="295">
        <v>-0.00113023924766875</v>
      </c>
      <c r="W216" s="271">
        <v>59083</v>
      </c>
      <c r="X216" s="271">
        <v>56117</v>
      </c>
      <c r="Y216" s="271">
        <v>56063</v>
      </c>
      <c r="Z216" s="271">
        <v>53406</v>
      </c>
      <c r="AA216" s="268">
        <v>0.949799434693567</v>
      </c>
      <c r="AB216" s="268">
        <v>0.952606888678808</v>
      </c>
      <c r="AC216" s="295">
        <v>-0.00280745398524107</v>
      </c>
    </row>
    <row r="217" spans="1:29">
      <c r="A217" s="297" t="s">
        <v>186</v>
      </c>
      <c r="B217" s="298" t="s">
        <v>3321</v>
      </c>
      <c r="C217" s="293" t="s">
        <v>382</v>
      </c>
      <c r="D217" s="298" t="s">
        <v>383</v>
      </c>
      <c r="E217" s="263">
        <v>0</v>
      </c>
      <c r="F217" s="266">
        <v>0</v>
      </c>
      <c r="G217" s="266">
        <v>0</v>
      </c>
      <c r="H217" s="264">
        <v>0</v>
      </c>
      <c r="I217" s="264">
        <v>0</v>
      </c>
      <c r="J217" s="264">
        <v>0</v>
      </c>
      <c r="K217" s="264">
        <v>0</v>
      </c>
      <c r="L217" s="264">
        <v>0</v>
      </c>
      <c r="M217" s="264">
        <v>0</v>
      </c>
      <c r="N217" s="294">
        <v>0.93</v>
      </c>
      <c r="O217" s="266">
        <v>0</v>
      </c>
      <c r="P217" s="266">
        <v>0</v>
      </c>
      <c r="Q217" s="266">
        <v>0</v>
      </c>
      <c r="R217" s="267">
        <v>0</v>
      </c>
      <c r="S217" s="267">
        <v>0</v>
      </c>
      <c r="T217" s="267">
        <v>0</v>
      </c>
      <c r="U217" s="267">
        <v>0</v>
      </c>
      <c r="V217" s="295">
        <v>0</v>
      </c>
      <c r="W217" s="271">
        <v>0</v>
      </c>
      <c r="X217" s="271">
        <v>0</v>
      </c>
      <c r="Y217" s="271">
        <v>0</v>
      </c>
      <c r="Z217" s="271">
        <v>0</v>
      </c>
      <c r="AA217" s="268">
        <v>0</v>
      </c>
      <c r="AB217" s="268">
        <v>0</v>
      </c>
      <c r="AC217" s="295">
        <v>0</v>
      </c>
    </row>
    <row r="218" spans="1:29">
      <c r="A218" s="297" t="s">
        <v>186</v>
      </c>
      <c r="B218" s="298" t="s">
        <v>3321</v>
      </c>
      <c r="C218" s="293" t="s">
        <v>384</v>
      </c>
      <c r="D218" s="298" t="s">
        <v>385</v>
      </c>
      <c r="E218" s="263">
        <v>12280</v>
      </c>
      <c r="F218" s="266">
        <v>11690</v>
      </c>
      <c r="G218" s="266">
        <v>590</v>
      </c>
      <c r="H218" s="264">
        <v>7030</v>
      </c>
      <c r="I218" s="264">
        <v>6816</v>
      </c>
      <c r="J218" s="264">
        <v>214</v>
      </c>
      <c r="K218" s="264">
        <v>9768</v>
      </c>
      <c r="L218" s="264">
        <v>9322</v>
      </c>
      <c r="M218" s="264">
        <v>446</v>
      </c>
      <c r="N218" s="294">
        <v>0.93</v>
      </c>
      <c r="O218" s="266">
        <v>263274</v>
      </c>
      <c r="P218" s="266">
        <v>254970</v>
      </c>
      <c r="Q218" s="266">
        <v>8304</v>
      </c>
      <c r="R218" s="267">
        <v>0.968458716014494</v>
      </c>
      <c r="S218" s="267">
        <v>0.951954397394137</v>
      </c>
      <c r="T218" s="267">
        <v>0.969559032716927</v>
      </c>
      <c r="U218" s="267">
        <v>0.954340704340704</v>
      </c>
      <c r="V218" s="295">
        <v>-0.0176046353227907</v>
      </c>
      <c r="W218" s="271">
        <v>69928</v>
      </c>
      <c r="X218" s="271">
        <v>67774</v>
      </c>
      <c r="Y218" s="271">
        <v>63976</v>
      </c>
      <c r="Z218" s="271">
        <v>62212</v>
      </c>
      <c r="AA218" s="268">
        <v>0.969196888227892</v>
      </c>
      <c r="AB218" s="268">
        <v>0.972427160185069</v>
      </c>
      <c r="AC218" s="295">
        <v>-0.00323027195717784</v>
      </c>
    </row>
    <row r="219" spans="1:29">
      <c r="A219" s="297" t="s">
        <v>186</v>
      </c>
      <c r="B219" s="298" t="s">
        <v>3321</v>
      </c>
      <c r="C219" s="293" t="s">
        <v>386</v>
      </c>
      <c r="D219" s="298" t="s">
        <v>387</v>
      </c>
      <c r="E219" s="263">
        <v>9611</v>
      </c>
      <c r="F219" s="266">
        <v>9157</v>
      </c>
      <c r="G219" s="266">
        <v>454</v>
      </c>
      <c r="H219" s="264">
        <v>4816</v>
      </c>
      <c r="I219" s="264">
        <v>4612</v>
      </c>
      <c r="J219" s="264">
        <v>204</v>
      </c>
      <c r="K219" s="264">
        <v>7923</v>
      </c>
      <c r="L219" s="264">
        <v>7547</v>
      </c>
      <c r="M219" s="264">
        <v>376</v>
      </c>
      <c r="N219" s="294">
        <v>0.93</v>
      </c>
      <c r="O219" s="266">
        <v>226748</v>
      </c>
      <c r="P219" s="266">
        <v>219323</v>
      </c>
      <c r="Q219" s="266">
        <v>7425</v>
      </c>
      <c r="R219" s="267">
        <v>0.967254396951682</v>
      </c>
      <c r="S219" s="267">
        <v>0.952762459681615</v>
      </c>
      <c r="T219" s="267">
        <v>0.957641196013289</v>
      </c>
      <c r="U219" s="267">
        <v>0.952543228575035</v>
      </c>
      <c r="V219" s="295">
        <v>-0.00487873633167424</v>
      </c>
      <c r="W219" s="271">
        <v>53590</v>
      </c>
      <c r="X219" s="271">
        <v>51652</v>
      </c>
      <c r="Y219" s="271">
        <v>50978</v>
      </c>
      <c r="Z219" s="271">
        <v>49445</v>
      </c>
      <c r="AA219" s="268">
        <v>0.963836536667289</v>
      </c>
      <c r="AB219" s="268">
        <v>0.969928204323434</v>
      </c>
      <c r="AC219" s="295">
        <v>-0.00609166765614499</v>
      </c>
    </row>
    <row r="220" spans="1:29">
      <c r="A220" s="297" t="s">
        <v>186</v>
      </c>
      <c r="B220" s="298" t="s">
        <v>3321</v>
      </c>
      <c r="C220" s="293" t="s">
        <v>388</v>
      </c>
      <c r="D220" s="298" t="s">
        <v>389</v>
      </c>
      <c r="E220" s="263">
        <v>7958</v>
      </c>
      <c r="F220" s="266">
        <v>7561</v>
      </c>
      <c r="G220" s="266">
        <v>397</v>
      </c>
      <c r="H220" s="264">
        <v>3875</v>
      </c>
      <c r="I220" s="264">
        <v>3756</v>
      </c>
      <c r="J220" s="264">
        <v>119</v>
      </c>
      <c r="K220" s="264">
        <v>6257</v>
      </c>
      <c r="L220" s="264">
        <v>5946</v>
      </c>
      <c r="M220" s="264">
        <v>311</v>
      </c>
      <c r="N220" s="294">
        <v>0.93</v>
      </c>
      <c r="O220" s="266">
        <v>191494</v>
      </c>
      <c r="P220" s="266">
        <v>185211</v>
      </c>
      <c r="Q220" s="266">
        <v>6283</v>
      </c>
      <c r="R220" s="267">
        <v>0.967189572519243</v>
      </c>
      <c r="S220" s="267">
        <v>0.950113093742146</v>
      </c>
      <c r="T220" s="267">
        <v>0.969290322580645</v>
      </c>
      <c r="U220" s="267">
        <v>0.950295668850887</v>
      </c>
      <c r="V220" s="295">
        <v>-0.0191772288384989</v>
      </c>
      <c r="W220" s="271">
        <v>43871</v>
      </c>
      <c r="X220" s="271">
        <v>42378</v>
      </c>
      <c r="Y220" s="271">
        <v>42192</v>
      </c>
      <c r="Z220" s="271">
        <v>41055</v>
      </c>
      <c r="AA220" s="268">
        <v>0.965968407376171</v>
      </c>
      <c r="AB220" s="268">
        <v>0.973051763367463</v>
      </c>
      <c r="AC220" s="295">
        <v>-0.00708335599129195</v>
      </c>
    </row>
    <row r="221" spans="1:29">
      <c r="A221" s="297" t="s">
        <v>186</v>
      </c>
      <c r="B221" s="298" t="s">
        <v>3321</v>
      </c>
      <c r="C221" s="293" t="s">
        <v>390</v>
      </c>
      <c r="D221" s="298" t="s">
        <v>391</v>
      </c>
      <c r="E221" s="263">
        <v>0</v>
      </c>
      <c r="F221" s="266">
        <v>0</v>
      </c>
      <c r="G221" s="266">
        <v>0</v>
      </c>
      <c r="H221" s="264">
        <v>0</v>
      </c>
      <c r="I221" s="264">
        <v>0</v>
      </c>
      <c r="J221" s="264">
        <v>0</v>
      </c>
      <c r="K221" s="264">
        <v>0</v>
      </c>
      <c r="L221" s="264">
        <v>0</v>
      </c>
      <c r="M221" s="264">
        <v>0</v>
      </c>
      <c r="N221" s="294">
        <v>0.93</v>
      </c>
      <c r="O221" s="266">
        <v>3</v>
      </c>
      <c r="P221" s="266">
        <v>3</v>
      </c>
      <c r="Q221" s="266">
        <v>0</v>
      </c>
      <c r="R221" s="267">
        <v>1</v>
      </c>
      <c r="S221" s="267">
        <v>0</v>
      </c>
      <c r="T221" s="267">
        <v>0</v>
      </c>
      <c r="U221" s="267">
        <v>0</v>
      </c>
      <c r="V221" s="295">
        <v>0</v>
      </c>
      <c r="W221" s="271">
        <v>0</v>
      </c>
      <c r="X221" s="271">
        <v>0</v>
      </c>
      <c r="Y221" s="271">
        <v>0</v>
      </c>
      <c r="Z221" s="271">
        <v>0</v>
      </c>
      <c r="AA221" s="268">
        <v>0</v>
      </c>
      <c r="AB221" s="268">
        <v>0</v>
      </c>
      <c r="AC221" s="295">
        <v>0</v>
      </c>
    </row>
    <row r="222" spans="1:29">
      <c r="A222" s="297" t="s">
        <v>186</v>
      </c>
      <c r="B222" s="298" t="s">
        <v>3321</v>
      </c>
      <c r="C222" s="293" t="s">
        <v>392</v>
      </c>
      <c r="D222" s="298" t="s">
        <v>393</v>
      </c>
      <c r="E222" s="263">
        <v>0</v>
      </c>
      <c r="F222" s="266">
        <v>0</v>
      </c>
      <c r="G222" s="266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94">
        <v>0.93</v>
      </c>
      <c r="O222" s="266">
        <v>1</v>
      </c>
      <c r="P222" s="266">
        <v>1</v>
      </c>
      <c r="Q222" s="266">
        <v>0</v>
      </c>
      <c r="R222" s="267">
        <v>1</v>
      </c>
      <c r="S222" s="267">
        <v>0</v>
      </c>
      <c r="T222" s="267">
        <v>0</v>
      </c>
      <c r="U222" s="267">
        <v>0</v>
      </c>
      <c r="V222" s="295">
        <v>0</v>
      </c>
      <c r="W222" s="271">
        <v>0</v>
      </c>
      <c r="X222" s="271">
        <v>0</v>
      </c>
      <c r="Y222" s="271">
        <v>0</v>
      </c>
      <c r="Z222" s="271">
        <v>0</v>
      </c>
      <c r="AA222" s="268">
        <v>0</v>
      </c>
      <c r="AB222" s="268">
        <v>0</v>
      </c>
      <c r="AC222" s="295">
        <v>0</v>
      </c>
    </row>
    <row r="223" spans="1:29">
      <c r="A223" s="297" t="s">
        <v>186</v>
      </c>
      <c r="B223" s="298" t="s">
        <v>3321</v>
      </c>
      <c r="C223" s="293" t="s">
        <v>394</v>
      </c>
      <c r="D223" s="298" t="s">
        <v>395</v>
      </c>
      <c r="E223" s="263">
        <v>0</v>
      </c>
      <c r="F223" s="266">
        <v>0</v>
      </c>
      <c r="G223" s="266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94">
        <v>0.93</v>
      </c>
      <c r="O223" s="266">
        <v>0</v>
      </c>
      <c r="P223" s="266">
        <v>0</v>
      </c>
      <c r="Q223" s="266">
        <v>0</v>
      </c>
      <c r="R223" s="267">
        <v>0</v>
      </c>
      <c r="S223" s="267">
        <v>0</v>
      </c>
      <c r="T223" s="267">
        <v>0</v>
      </c>
      <c r="U223" s="267">
        <v>0</v>
      </c>
      <c r="V223" s="295">
        <v>0</v>
      </c>
      <c r="W223" s="271">
        <v>0</v>
      </c>
      <c r="X223" s="271">
        <v>0</v>
      </c>
      <c r="Y223" s="271">
        <v>0</v>
      </c>
      <c r="Z223" s="271">
        <v>0</v>
      </c>
      <c r="AA223" s="268">
        <v>0</v>
      </c>
      <c r="AB223" s="268">
        <v>0</v>
      </c>
      <c r="AC223" s="295">
        <v>0</v>
      </c>
    </row>
    <row r="224" spans="1:29">
      <c r="A224" s="297" t="s">
        <v>186</v>
      </c>
      <c r="B224" s="298" t="s">
        <v>40</v>
      </c>
      <c r="C224" s="293" t="s">
        <v>396</v>
      </c>
      <c r="D224" s="298" t="s">
        <v>397</v>
      </c>
      <c r="E224" s="263">
        <v>0</v>
      </c>
      <c r="F224" s="266">
        <v>0</v>
      </c>
      <c r="G224" s="266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94">
        <v>0.93</v>
      </c>
      <c r="O224" s="266">
        <v>0</v>
      </c>
      <c r="P224" s="266">
        <v>0</v>
      </c>
      <c r="Q224" s="266">
        <v>0</v>
      </c>
      <c r="R224" s="267">
        <v>0</v>
      </c>
      <c r="S224" s="267">
        <v>0</v>
      </c>
      <c r="T224" s="267">
        <v>0</v>
      </c>
      <c r="U224" s="267">
        <v>0</v>
      </c>
      <c r="V224" s="295">
        <v>0</v>
      </c>
      <c r="W224" s="271">
        <v>0</v>
      </c>
      <c r="X224" s="271">
        <v>0</v>
      </c>
      <c r="Y224" s="271">
        <v>0</v>
      </c>
      <c r="Z224" s="271">
        <v>0</v>
      </c>
      <c r="AA224" s="268">
        <v>0</v>
      </c>
      <c r="AB224" s="268">
        <v>0</v>
      </c>
      <c r="AC224" s="295">
        <v>0</v>
      </c>
    </row>
    <row r="225" spans="1:29">
      <c r="A225" s="297" t="s">
        <v>398</v>
      </c>
      <c r="B225" s="299" t="s">
        <v>3322</v>
      </c>
      <c r="C225" s="293" t="s">
        <v>400</v>
      </c>
      <c r="D225" s="299" t="s">
        <v>401</v>
      </c>
      <c r="E225" s="263">
        <v>0</v>
      </c>
      <c r="F225" s="266">
        <v>0</v>
      </c>
      <c r="G225" s="266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94">
        <v>0.93</v>
      </c>
      <c r="O225" s="266">
        <v>1</v>
      </c>
      <c r="P225" s="266">
        <v>1</v>
      </c>
      <c r="Q225" s="266">
        <v>0</v>
      </c>
      <c r="R225" s="267">
        <v>1</v>
      </c>
      <c r="S225" s="267">
        <v>0</v>
      </c>
      <c r="T225" s="267">
        <v>0</v>
      </c>
      <c r="U225" s="267">
        <v>0</v>
      </c>
      <c r="V225" s="295">
        <v>0</v>
      </c>
      <c r="W225" s="271">
        <v>0</v>
      </c>
      <c r="X225" s="271">
        <v>0</v>
      </c>
      <c r="Y225" s="271">
        <v>0</v>
      </c>
      <c r="Z225" s="271">
        <v>0</v>
      </c>
      <c r="AA225" s="268">
        <v>0</v>
      </c>
      <c r="AB225" s="268">
        <v>0</v>
      </c>
      <c r="AC225" s="295">
        <v>0</v>
      </c>
    </row>
    <row r="226" spans="1:29">
      <c r="A226" s="297" t="s">
        <v>398</v>
      </c>
      <c r="B226" s="299" t="s">
        <v>3323</v>
      </c>
      <c r="C226" s="293" t="s">
        <v>402</v>
      </c>
      <c r="D226" s="299" t="s">
        <v>403</v>
      </c>
      <c r="E226" s="263">
        <v>7482</v>
      </c>
      <c r="F226" s="266">
        <v>7073</v>
      </c>
      <c r="G226" s="266">
        <v>409</v>
      </c>
      <c r="H226" s="264">
        <v>3706</v>
      </c>
      <c r="I226" s="264">
        <v>3550</v>
      </c>
      <c r="J226" s="264">
        <v>156</v>
      </c>
      <c r="K226" s="264">
        <v>6029</v>
      </c>
      <c r="L226" s="264">
        <v>5753</v>
      </c>
      <c r="M226" s="264">
        <v>276</v>
      </c>
      <c r="N226" s="294">
        <v>0.93</v>
      </c>
      <c r="O226" s="266">
        <v>179526</v>
      </c>
      <c r="P226" s="266">
        <v>173969</v>
      </c>
      <c r="Q226" s="266">
        <v>5557</v>
      </c>
      <c r="R226" s="267">
        <v>0.969046266278979</v>
      </c>
      <c r="S226" s="267">
        <v>0.945335471798984</v>
      </c>
      <c r="T226" s="267">
        <v>0.957906098219104</v>
      </c>
      <c r="U226" s="267">
        <v>0.954221263891193</v>
      </c>
      <c r="V226" s="295">
        <v>-0.0125706264201199</v>
      </c>
      <c r="W226" s="271">
        <v>42091</v>
      </c>
      <c r="X226" s="271">
        <v>40606</v>
      </c>
      <c r="Y226" s="271">
        <v>40370</v>
      </c>
      <c r="Z226" s="271">
        <v>39265</v>
      </c>
      <c r="AA226" s="268">
        <v>0.964719298662422</v>
      </c>
      <c r="AB226" s="268">
        <v>0.972628189249443</v>
      </c>
      <c r="AC226" s="295">
        <v>-0.00790889058702071</v>
      </c>
    </row>
    <row r="227" spans="1:29">
      <c r="A227" s="297" t="s">
        <v>398</v>
      </c>
      <c r="B227" s="299" t="s">
        <v>3323</v>
      </c>
      <c r="C227" s="293" t="s">
        <v>404</v>
      </c>
      <c r="D227" s="299" t="s">
        <v>405</v>
      </c>
      <c r="E227" s="263">
        <v>8299</v>
      </c>
      <c r="F227" s="266">
        <v>7865</v>
      </c>
      <c r="G227" s="266">
        <v>434</v>
      </c>
      <c r="H227" s="264">
        <v>4108</v>
      </c>
      <c r="I227" s="264">
        <v>3973</v>
      </c>
      <c r="J227" s="264">
        <v>135</v>
      </c>
      <c r="K227" s="264">
        <v>6673</v>
      </c>
      <c r="L227" s="264">
        <v>6440</v>
      </c>
      <c r="M227" s="264">
        <v>233</v>
      </c>
      <c r="N227" s="294">
        <v>0.93</v>
      </c>
      <c r="O227" s="266">
        <v>197406</v>
      </c>
      <c r="P227" s="266">
        <v>192113</v>
      </c>
      <c r="Q227" s="266">
        <v>5293</v>
      </c>
      <c r="R227" s="267">
        <v>0.973187238483126</v>
      </c>
      <c r="S227" s="267">
        <v>0.94770454271599</v>
      </c>
      <c r="T227" s="267">
        <v>0.96713729308666</v>
      </c>
      <c r="U227" s="267">
        <v>0.965083170987562</v>
      </c>
      <c r="V227" s="295">
        <v>-0.0194327503706703</v>
      </c>
      <c r="W227" s="271">
        <v>46280</v>
      </c>
      <c r="X227" s="271">
        <v>44816</v>
      </c>
      <c r="Y227" s="271">
        <v>44487</v>
      </c>
      <c r="Z227" s="271">
        <v>43317</v>
      </c>
      <c r="AA227" s="268">
        <v>0.968366464995678</v>
      </c>
      <c r="AB227" s="268">
        <v>0.973700182075663</v>
      </c>
      <c r="AC227" s="295">
        <v>-0.00533371707998409</v>
      </c>
    </row>
    <row r="228" spans="1:29">
      <c r="A228" s="297" t="s">
        <v>398</v>
      </c>
      <c r="B228" s="299" t="s">
        <v>3323</v>
      </c>
      <c r="C228" s="293" t="s">
        <v>406</v>
      </c>
      <c r="D228" s="299" t="s">
        <v>407</v>
      </c>
      <c r="E228" s="263">
        <v>21</v>
      </c>
      <c r="F228" s="266">
        <v>18</v>
      </c>
      <c r="G228" s="266">
        <v>3</v>
      </c>
      <c r="H228" s="264">
        <v>12</v>
      </c>
      <c r="I228" s="264">
        <v>12</v>
      </c>
      <c r="J228" s="264">
        <v>0</v>
      </c>
      <c r="K228" s="264">
        <v>16</v>
      </c>
      <c r="L228" s="264">
        <v>15</v>
      </c>
      <c r="M228" s="264">
        <v>1</v>
      </c>
      <c r="N228" s="294">
        <v>0.93</v>
      </c>
      <c r="O228" s="266">
        <v>600</v>
      </c>
      <c r="P228" s="266">
        <v>548</v>
      </c>
      <c r="Q228" s="266">
        <v>52</v>
      </c>
      <c r="R228" s="267">
        <v>0.913333333333333</v>
      </c>
      <c r="S228" s="267">
        <v>0.857142857142857</v>
      </c>
      <c r="T228" s="267">
        <v>1</v>
      </c>
      <c r="U228" s="267">
        <v>0.9375</v>
      </c>
      <c r="V228" s="295">
        <v>-0.142857142857143</v>
      </c>
      <c r="W228" s="271">
        <v>135</v>
      </c>
      <c r="X228" s="271">
        <v>116</v>
      </c>
      <c r="Y228" s="271">
        <v>138</v>
      </c>
      <c r="Z228" s="271">
        <v>130</v>
      </c>
      <c r="AA228" s="268">
        <v>0.859259259259259</v>
      </c>
      <c r="AB228" s="268">
        <v>0.942028985507246</v>
      </c>
      <c r="AC228" s="295">
        <v>-0.0827697262479871</v>
      </c>
    </row>
    <row r="229" spans="1:29">
      <c r="A229" s="297" t="s">
        <v>398</v>
      </c>
      <c r="B229" s="299" t="s">
        <v>3322</v>
      </c>
      <c r="C229" s="293" t="s">
        <v>408</v>
      </c>
      <c r="D229" s="299" t="s">
        <v>409</v>
      </c>
      <c r="E229" s="263">
        <v>14575</v>
      </c>
      <c r="F229" s="266">
        <v>14182</v>
      </c>
      <c r="G229" s="266">
        <v>393</v>
      </c>
      <c r="H229" s="264">
        <v>6386</v>
      </c>
      <c r="I229" s="264">
        <v>6237</v>
      </c>
      <c r="J229" s="264">
        <v>149</v>
      </c>
      <c r="K229" s="264">
        <v>11304</v>
      </c>
      <c r="L229" s="264">
        <v>10953</v>
      </c>
      <c r="M229" s="264">
        <v>351</v>
      </c>
      <c r="N229" s="294">
        <v>0.93</v>
      </c>
      <c r="O229" s="266">
        <v>341681</v>
      </c>
      <c r="P229" s="266">
        <v>334796</v>
      </c>
      <c r="Q229" s="266">
        <v>6885</v>
      </c>
      <c r="R229" s="267">
        <v>0.979849625820575</v>
      </c>
      <c r="S229" s="267">
        <v>0.97303602058319</v>
      </c>
      <c r="T229" s="267">
        <v>0.976667710616975</v>
      </c>
      <c r="U229" s="267">
        <v>0.968949044585987</v>
      </c>
      <c r="V229" s="295">
        <v>-0.00363169003378427</v>
      </c>
      <c r="W229" s="271">
        <v>78184</v>
      </c>
      <c r="X229" s="271">
        <v>76493</v>
      </c>
      <c r="Y229" s="271">
        <v>76771</v>
      </c>
      <c r="Z229" s="271">
        <v>75296</v>
      </c>
      <c r="AA229" s="268">
        <v>0.978371533817661</v>
      </c>
      <c r="AB229" s="268">
        <v>0.980787015930495</v>
      </c>
      <c r="AC229" s="295">
        <v>-0.0024154821128336</v>
      </c>
    </row>
    <row r="230" spans="1:29">
      <c r="A230" s="297" t="s">
        <v>398</v>
      </c>
      <c r="B230" s="299" t="s">
        <v>3324</v>
      </c>
      <c r="C230" s="293" t="s">
        <v>410</v>
      </c>
      <c r="D230" s="299" t="s">
        <v>411</v>
      </c>
      <c r="E230" s="263">
        <v>9727</v>
      </c>
      <c r="F230" s="266">
        <v>8942</v>
      </c>
      <c r="G230" s="266">
        <v>785</v>
      </c>
      <c r="H230" s="264">
        <v>4451</v>
      </c>
      <c r="I230" s="264">
        <v>4183</v>
      </c>
      <c r="J230" s="264">
        <v>268</v>
      </c>
      <c r="K230" s="264">
        <v>8114</v>
      </c>
      <c r="L230" s="264">
        <v>7626</v>
      </c>
      <c r="M230" s="264">
        <v>488</v>
      </c>
      <c r="N230" s="294">
        <v>0.93</v>
      </c>
      <c r="O230" s="266">
        <v>229768</v>
      </c>
      <c r="P230" s="266">
        <v>219286</v>
      </c>
      <c r="Q230" s="266">
        <v>10482</v>
      </c>
      <c r="R230" s="267">
        <v>0.954380070331813</v>
      </c>
      <c r="S230" s="267">
        <v>0.919296802714095</v>
      </c>
      <c r="T230" s="267">
        <v>0.939788811503033</v>
      </c>
      <c r="U230" s="267">
        <v>0.93985703721962</v>
      </c>
      <c r="V230" s="295">
        <v>-0.0204920087889383</v>
      </c>
      <c r="W230" s="271">
        <v>54330</v>
      </c>
      <c r="X230" s="271">
        <v>51490</v>
      </c>
      <c r="Y230" s="271">
        <v>50328</v>
      </c>
      <c r="Z230" s="271">
        <v>48137</v>
      </c>
      <c r="AA230" s="268">
        <v>0.947726854408246</v>
      </c>
      <c r="AB230" s="268">
        <v>0.956465585757431</v>
      </c>
      <c r="AC230" s="295">
        <v>-0.00873873134918535</v>
      </c>
    </row>
    <row r="231" spans="1:29">
      <c r="A231" s="297" t="s">
        <v>398</v>
      </c>
      <c r="B231" s="299" t="s">
        <v>3324</v>
      </c>
      <c r="C231" s="293" t="s">
        <v>412</v>
      </c>
      <c r="D231" s="299" t="s">
        <v>413</v>
      </c>
      <c r="E231" s="263">
        <v>5271</v>
      </c>
      <c r="F231" s="266">
        <v>4986</v>
      </c>
      <c r="G231" s="266">
        <v>285</v>
      </c>
      <c r="H231" s="264">
        <v>2844</v>
      </c>
      <c r="I231" s="264">
        <v>2718</v>
      </c>
      <c r="J231" s="264">
        <v>126</v>
      </c>
      <c r="K231" s="264">
        <v>4972</v>
      </c>
      <c r="L231" s="264">
        <v>4748</v>
      </c>
      <c r="M231" s="264">
        <v>224</v>
      </c>
      <c r="N231" s="294">
        <v>0.93</v>
      </c>
      <c r="O231" s="266">
        <v>130222</v>
      </c>
      <c r="P231" s="266">
        <v>125288</v>
      </c>
      <c r="Q231" s="266">
        <v>4934</v>
      </c>
      <c r="R231" s="267">
        <v>0.962110856844466</v>
      </c>
      <c r="S231" s="267">
        <v>0.945930563460444</v>
      </c>
      <c r="T231" s="267">
        <v>0.955696202531646</v>
      </c>
      <c r="U231" s="267">
        <v>0.954947707160097</v>
      </c>
      <c r="V231" s="295">
        <v>-0.00976563907120165</v>
      </c>
      <c r="W231" s="271">
        <v>31155</v>
      </c>
      <c r="X231" s="271">
        <v>30094</v>
      </c>
      <c r="Y231" s="271">
        <v>29303</v>
      </c>
      <c r="Z231" s="271">
        <v>28399</v>
      </c>
      <c r="AA231" s="268">
        <v>0.965944471192425</v>
      </c>
      <c r="AB231" s="268">
        <v>0.969149916390813</v>
      </c>
      <c r="AC231" s="295">
        <v>-0.00320544519838828</v>
      </c>
    </row>
    <row r="232" spans="1:29">
      <c r="A232" s="297" t="s">
        <v>398</v>
      </c>
      <c r="B232" s="299" t="s">
        <v>3324</v>
      </c>
      <c r="C232" s="293" t="s">
        <v>414</v>
      </c>
      <c r="D232" s="299" t="s">
        <v>415</v>
      </c>
      <c r="E232" s="263">
        <v>7</v>
      </c>
      <c r="F232" s="266">
        <v>6</v>
      </c>
      <c r="G232" s="266">
        <v>1</v>
      </c>
      <c r="H232" s="264">
        <v>4</v>
      </c>
      <c r="I232" s="264">
        <v>4</v>
      </c>
      <c r="J232" s="264">
        <v>0</v>
      </c>
      <c r="K232" s="264">
        <v>5</v>
      </c>
      <c r="L232" s="264">
        <v>5</v>
      </c>
      <c r="M232" s="264">
        <v>0</v>
      </c>
      <c r="N232" s="294">
        <v>0.93</v>
      </c>
      <c r="O232" s="266">
        <v>131</v>
      </c>
      <c r="P232" s="266">
        <v>126</v>
      </c>
      <c r="Q232" s="266">
        <v>5</v>
      </c>
      <c r="R232" s="267">
        <v>0.961832061068702</v>
      </c>
      <c r="S232" s="267">
        <v>0.857142857142857</v>
      </c>
      <c r="T232" s="267">
        <v>1</v>
      </c>
      <c r="U232" s="267">
        <v>1</v>
      </c>
      <c r="V232" s="295">
        <v>-0.142857142857143</v>
      </c>
      <c r="W232" s="271">
        <v>45</v>
      </c>
      <c r="X232" s="271">
        <v>44</v>
      </c>
      <c r="Y232" s="271">
        <v>31</v>
      </c>
      <c r="Z232" s="271">
        <v>31</v>
      </c>
      <c r="AA232" s="268">
        <v>0.977777777777778</v>
      </c>
      <c r="AB232" s="268">
        <v>1</v>
      </c>
      <c r="AC232" s="295">
        <v>-0.0222222222222223</v>
      </c>
    </row>
    <row r="233" spans="1:29">
      <c r="A233" s="297" t="s">
        <v>398</v>
      </c>
      <c r="B233" s="299" t="s">
        <v>3324</v>
      </c>
      <c r="C233" s="293" t="s">
        <v>416</v>
      </c>
      <c r="D233" s="299" t="s">
        <v>417</v>
      </c>
      <c r="E233" s="263">
        <v>9521</v>
      </c>
      <c r="F233" s="266">
        <v>8847</v>
      </c>
      <c r="G233" s="266">
        <v>674</v>
      </c>
      <c r="H233" s="264">
        <v>4767</v>
      </c>
      <c r="I233" s="264">
        <v>4532</v>
      </c>
      <c r="J233" s="264">
        <v>235</v>
      </c>
      <c r="K233" s="264">
        <v>7618</v>
      </c>
      <c r="L233" s="264">
        <v>7038</v>
      </c>
      <c r="M233" s="264">
        <v>580</v>
      </c>
      <c r="N233" s="294">
        <v>0.93</v>
      </c>
      <c r="O233" s="266">
        <v>219070</v>
      </c>
      <c r="P233" s="266">
        <v>209173</v>
      </c>
      <c r="Q233" s="266">
        <v>9897</v>
      </c>
      <c r="R233" s="267">
        <v>0.954822659423928</v>
      </c>
      <c r="S233" s="267">
        <v>0.929209116689423</v>
      </c>
      <c r="T233" s="267">
        <v>0.950702748059576</v>
      </c>
      <c r="U233" s="267">
        <v>0.923864531373064</v>
      </c>
      <c r="V233" s="295">
        <v>-0.0214936313701528</v>
      </c>
      <c r="W233" s="271">
        <v>52614</v>
      </c>
      <c r="X233" s="271">
        <v>49901</v>
      </c>
      <c r="Y233" s="271">
        <v>48447</v>
      </c>
      <c r="Z233" s="271">
        <v>46409</v>
      </c>
      <c r="AA233" s="268">
        <v>0.948435777549702</v>
      </c>
      <c r="AB233" s="268">
        <v>0.957933411769563</v>
      </c>
      <c r="AC233" s="295">
        <v>-0.00949763421986094</v>
      </c>
    </row>
    <row r="234" spans="1:29">
      <c r="A234" s="297" t="s">
        <v>398</v>
      </c>
      <c r="B234" s="299" t="s">
        <v>3324</v>
      </c>
      <c r="C234" s="293" t="s">
        <v>418</v>
      </c>
      <c r="D234" s="299" t="s">
        <v>419</v>
      </c>
      <c r="E234" s="263">
        <v>5074</v>
      </c>
      <c r="F234" s="266">
        <v>4741</v>
      </c>
      <c r="G234" s="266">
        <v>333</v>
      </c>
      <c r="H234" s="264">
        <v>2348</v>
      </c>
      <c r="I234" s="264">
        <v>2233</v>
      </c>
      <c r="J234" s="264">
        <v>115</v>
      </c>
      <c r="K234" s="264">
        <v>3947</v>
      </c>
      <c r="L234" s="264">
        <v>3638</v>
      </c>
      <c r="M234" s="264">
        <v>309</v>
      </c>
      <c r="N234" s="294">
        <v>0.93</v>
      </c>
      <c r="O234" s="266">
        <v>115362</v>
      </c>
      <c r="P234" s="266">
        <v>109670</v>
      </c>
      <c r="Q234" s="266">
        <v>5692</v>
      </c>
      <c r="R234" s="267">
        <v>0.950659662627208</v>
      </c>
      <c r="S234" s="267">
        <v>0.934371304690579</v>
      </c>
      <c r="T234" s="267">
        <v>0.951022146507666</v>
      </c>
      <c r="U234" s="267">
        <v>0.921712693184697</v>
      </c>
      <c r="V234" s="295">
        <v>-0.0166508418170868</v>
      </c>
      <c r="W234" s="271">
        <v>27010</v>
      </c>
      <c r="X234" s="271">
        <v>25468</v>
      </c>
      <c r="Y234" s="271">
        <v>25263</v>
      </c>
      <c r="Z234" s="271">
        <v>24205</v>
      </c>
      <c r="AA234" s="268">
        <v>0.942910033320992</v>
      </c>
      <c r="AB234" s="268">
        <v>0.958120571586906</v>
      </c>
      <c r="AC234" s="295">
        <v>-0.0152105382659136</v>
      </c>
    </row>
    <row r="235" spans="1:29">
      <c r="A235" s="297" t="s">
        <v>398</v>
      </c>
      <c r="B235" s="299" t="s">
        <v>3325</v>
      </c>
      <c r="C235" s="293" t="s">
        <v>420</v>
      </c>
      <c r="D235" s="299" t="s">
        <v>421</v>
      </c>
      <c r="E235" s="263">
        <v>10074</v>
      </c>
      <c r="F235" s="266">
        <v>9713</v>
      </c>
      <c r="G235" s="266">
        <v>361</v>
      </c>
      <c r="H235" s="264">
        <v>4525</v>
      </c>
      <c r="I235" s="264">
        <v>4389</v>
      </c>
      <c r="J235" s="264">
        <v>136</v>
      </c>
      <c r="K235" s="264">
        <v>8061</v>
      </c>
      <c r="L235" s="264">
        <v>7765</v>
      </c>
      <c r="M235" s="264">
        <v>296</v>
      </c>
      <c r="N235" s="294">
        <v>0.93</v>
      </c>
      <c r="O235" s="266">
        <v>248893</v>
      </c>
      <c r="P235" s="266">
        <v>242685</v>
      </c>
      <c r="Q235" s="266">
        <v>6208</v>
      </c>
      <c r="R235" s="267">
        <v>0.975057554852889</v>
      </c>
      <c r="S235" s="267">
        <v>0.96416517768513</v>
      </c>
      <c r="T235" s="267">
        <v>0.969944751381215</v>
      </c>
      <c r="U235" s="267">
        <v>0.963279990075673</v>
      </c>
      <c r="V235" s="295">
        <v>-0.0057795736960855</v>
      </c>
      <c r="W235" s="271">
        <v>56687</v>
      </c>
      <c r="X235" s="271">
        <v>55110</v>
      </c>
      <c r="Y235" s="271">
        <v>56021</v>
      </c>
      <c r="Z235" s="271">
        <v>54694</v>
      </c>
      <c r="AA235" s="268">
        <v>0.972180570501173</v>
      </c>
      <c r="AB235" s="268">
        <v>0.976312454258225</v>
      </c>
      <c r="AC235" s="295">
        <v>-0.00413188375705142</v>
      </c>
    </row>
    <row r="236" spans="1:29">
      <c r="A236" s="297" t="s">
        <v>398</v>
      </c>
      <c r="B236" s="299" t="s">
        <v>3325</v>
      </c>
      <c r="C236" s="293" t="s">
        <v>422</v>
      </c>
      <c r="D236" s="299" t="s">
        <v>423</v>
      </c>
      <c r="E236" s="263">
        <v>9304</v>
      </c>
      <c r="F236" s="266">
        <v>8951</v>
      </c>
      <c r="G236" s="266">
        <v>353</v>
      </c>
      <c r="H236" s="264">
        <v>4450</v>
      </c>
      <c r="I236" s="264">
        <v>4345</v>
      </c>
      <c r="J236" s="264">
        <v>105</v>
      </c>
      <c r="K236" s="264">
        <v>7495</v>
      </c>
      <c r="L236" s="264">
        <v>7319</v>
      </c>
      <c r="M236" s="264">
        <v>176</v>
      </c>
      <c r="N236" s="294">
        <v>0.93</v>
      </c>
      <c r="O236" s="266">
        <v>217954</v>
      </c>
      <c r="P236" s="266">
        <v>213657</v>
      </c>
      <c r="Q236" s="266">
        <v>4297</v>
      </c>
      <c r="R236" s="267">
        <v>0.980284830744102</v>
      </c>
      <c r="S236" s="267">
        <v>0.962059329320722</v>
      </c>
      <c r="T236" s="267">
        <v>0.976404494382022</v>
      </c>
      <c r="U236" s="267">
        <v>0.976517678452302</v>
      </c>
      <c r="V236" s="295">
        <v>-0.0143451650613002</v>
      </c>
      <c r="W236" s="271">
        <v>51297</v>
      </c>
      <c r="X236" s="271">
        <v>50101</v>
      </c>
      <c r="Y236" s="271">
        <v>47881</v>
      </c>
      <c r="Z236" s="271">
        <v>46980</v>
      </c>
      <c r="AA236" s="268">
        <v>0.976684796381855</v>
      </c>
      <c r="AB236" s="268">
        <v>0.981182514985067</v>
      </c>
      <c r="AC236" s="295">
        <v>-0.00449771860321246</v>
      </c>
    </row>
    <row r="237" spans="1:29">
      <c r="A237" s="297" t="s">
        <v>398</v>
      </c>
      <c r="B237" s="299" t="s">
        <v>3325</v>
      </c>
      <c r="C237" s="293" t="s">
        <v>424</v>
      </c>
      <c r="D237" s="299" t="s">
        <v>425</v>
      </c>
      <c r="E237" s="263">
        <v>0</v>
      </c>
      <c r="F237" s="266">
        <v>0</v>
      </c>
      <c r="G237" s="266">
        <v>0</v>
      </c>
      <c r="H237" s="264">
        <v>0</v>
      </c>
      <c r="I237" s="264">
        <v>0</v>
      </c>
      <c r="J237" s="264">
        <v>0</v>
      </c>
      <c r="K237" s="264">
        <v>1</v>
      </c>
      <c r="L237" s="264">
        <v>0</v>
      </c>
      <c r="M237" s="264">
        <v>1</v>
      </c>
      <c r="N237" s="294">
        <v>0.93</v>
      </c>
      <c r="O237" s="266">
        <v>2</v>
      </c>
      <c r="P237" s="266">
        <v>0</v>
      </c>
      <c r="Q237" s="266">
        <v>2</v>
      </c>
      <c r="R237" s="267">
        <v>0</v>
      </c>
      <c r="S237" s="267">
        <v>0</v>
      </c>
      <c r="T237" s="267">
        <v>0</v>
      </c>
      <c r="U237" s="267">
        <v>0</v>
      </c>
      <c r="V237" s="295">
        <v>0</v>
      </c>
      <c r="W237" s="271">
        <v>2</v>
      </c>
      <c r="X237" s="271">
        <v>0</v>
      </c>
      <c r="Y237" s="271">
        <v>0</v>
      </c>
      <c r="Z237" s="271">
        <v>0</v>
      </c>
      <c r="AA237" s="268">
        <v>0</v>
      </c>
      <c r="AB237" s="268">
        <v>0</v>
      </c>
      <c r="AC237" s="295">
        <v>0</v>
      </c>
    </row>
    <row r="238" spans="1:29">
      <c r="A238" s="297" t="s">
        <v>398</v>
      </c>
      <c r="B238" s="299" t="s">
        <v>3326</v>
      </c>
      <c r="C238" s="293" t="s">
        <v>426</v>
      </c>
      <c r="D238" s="299" t="s">
        <v>427</v>
      </c>
      <c r="E238" s="263">
        <v>16432</v>
      </c>
      <c r="F238" s="266">
        <v>15050</v>
      </c>
      <c r="G238" s="266">
        <v>1382</v>
      </c>
      <c r="H238" s="264">
        <v>7737</v>
      </c>
      <c r="I238" s="264">
        <v>7186</v>
      </c>
      <c r="J238" s="264">
        <v>551</v>
      </c>
      <c r="K238" s="264">
        <v>13363</v>
      </c>
      <c r="L238" s="264">
        <v>12514</v>
      </c>
      <c r="M238" s="264">
        <v>849</v>
      </c>
      <c r="N238" s="294">
        <v>0.93</v>
      </c>
      <c r="O238" s="266">
        <v>382739</v>
      </c>
      <c r="P238" s="266">
        <v>363844</v>
      </c>
      <c r="Q238" s="266">
        <v>18895</v>
      </c>
      <c r="R238" s="267">
        <v>0.950632154026634</v>
      </c>
      <c r="S238" s="267">
        <v>0.915895813047712</v>
      </c>
      <c r="T238" s="267">
        <v>0.928783766317694</v>
      </c>
      <c r="U238" s="267">
        <v>0.936466362343785</v>
      </c>
      <c r="V238" s="295">
        <v>-0.0128879532699825</v>
      </c>
      <c r="W238" s="271">
        <v>90867</v>
      </c>
      <c r="X238" s="271">
        <v>85389</v>
      </c>
      <c r="Y238" s="271">
        <v>84125</v>
      </c>
      <c r="Z238" s="271">
        <v>79776</v>
      </c>
      <c r="AA238" s="268">
        <v>0.939714087622569</v>
      </c>
      <c r="AB238" s="268">
        <v>0.948303120356612</v>
      </c>
      <c r="AC238" s="295">
        <v>-0.00858903273404299</v>
      </c>
    </row>
    <row r="239" spans="1:29">
      <c r="A239" s="297" t="s">
        <v>398</v>
      </c>
      <c r="B239" s="299" t="s">
        <v>3326</v>
      </c>
      <c r="C239" s="293" t="s">
        <v>428</v>
      </c>
      <c r="D239" s="299" t="s">
        <v>429</v>
      </c>
      <c r="E239" s="263">
        <v>4</v>
      </c>
      <c r="F239" s="266">
        <v>0</v>
      </c>
      <c r="G239" s="266">
        <v>4</v>
      </c>
      <c r="H239" s="264">
        <v>0</v>
      </c>
      <c r="I239" s="264">
        <v>0</v>
      </c>
      <c r="J239" s="264">
        <v>0</v>
      </c>
      <c r="K239" s="264">
        <v>0</v>
      </c>
      <c r="L239" s="264">
        <v>0</v>
      </c>
      <c r="M239" s="264">
        <v>0</v>
      </c>
      <c r="N239" s="294">
        <v>0.93</v>
      </c>
      <c r="O239" s="266">
        <v>62</v>
      </c>
      <c r="P239" s="266">
        <v>47</v>
      </c>
      <c r="Q239" s="266">
        <v>15</v>
      </c>
      <c r="R239" s="267">
        <v>0.758064516129032</v>
      </c>
      <c r="S239" s="267">
        <v>0</v>
      </c>
      <c r="T239" s="267">
        <v>0</v>
      </c>
      <c r="U239" s="267">
        <v>0</v>
      </c>
      <c r="V239" s="295">
        <v>0</v>
      </c>
      <c r="W239" s="271">
        <v>22</v>
      </c>
      <c r="X239" s="271">
        <v>16</v>
      </c>
      <c r="Y239" s="271">
        <v>36</v>
      </c>
      <c r="Z239" s="271">
        <v>29</v>
      </c>
      <c r="AA239" s="268">
        <v>0.727272727272727</v>
      </c>
      <c r="AB239" s="268">
        <v>0.805555555555556</v>
      </c>
      <c r="AC239" s="295">
        <v>-0.0782828282828283</v>
      </c>
    </row>
    <row r="240" spans="1:29">
      <c r="A240" s="297" t="s">
        <v>398</v>
      </c>
      <c r="B240" s="299" t="s">
        <v>3326</v>
      </c>
      <c r="C240" s="293" t="s">
        <v>430</v>
      </c>
      <c r="D240" s="299" t="s">
        <v>431</v>
      </c>
      <c r="E240" s="263">
        <v>8507</v>
      </c>
      <c r="F240" s="266">
        <v>8139</v>
      </c>
      <c r="G240" s="266">
        <v>368</v>
      </c>
      <c r="H240" s="264">
        <v>4140</v>
      </c>
      <c r="I240" s="264">
        <v>3988</v>
      </c>
      <c r="J240" s="264">
        <v>152</v>
      </c>
      <c r="K240" s="264">
        <v>7149</v>
      </c>
      <c r="L240" s="264">
        <v>6885</v>
      </c>
      <c r="M240" s="264">
        <v>264</v>
      </c>
      <c r="N240" s="294">
        <v>0.93</v>
      </c>
      <c r="O240" s="266">
        <v>208142</v>
      </c>
      <c r="P240" s="266">
        <v>201433</v>
      </c>
      <c r="Q240" s="266">
        <v>6709</v>
      </c>
      <c r="R240" s="267">
        <v>0.967767197394087</v>
      </c>
      <c r="S240" s="267">
        <v>0.95674150699424</v>
      </c>
      <c r="T240" s="267">
        <v>0.963285024154589</v>
      </c>
      <c r="U240" s="267">
        <v>0.963071758287872</v>
      </c>
      <c r="V240" s="295">
        <v>-0.0065435171603494</v>
      </c>
      <c r="W240" s="271">
        <v>50751</v>
      </c>
      <c r="X240" s="271">
        <v>49213</v>
      </c>
      <c r="Y240" s="271">
        <v>47578</v>
      </c>
      <c r="Z240" s="271">
        <v>45939</v>
      </c>
      <c r="AA240" s="268">
        <v>0.96969517842013</v>
      </c>
      <c r="AB240" s="268">
        <v>0.965551305225104</v>
      </c>
      <c r="AC240" s="295">
        <v>0.00414387319502563</v>
      </c>
    </row>
    <row r="241" spans="1:29">
      <c r="A241" s="297" t="s">
        <v>398</v>
      </c>
      <c r="B241" s="299" t="s">
        <v>3323</v>
      </c>
      <c r="C241" s="293" t="s">
        <v>432</v>
      </c>
      <c r="D241" s="299" t="s">
        <v>433</v>
      </c>
      <c r="E241" s="263">
        <v>1</v>
      </c>
      <c r="F241" s="266">
        <v>0</v>
      </c>
      <c r="G241" s="266">
        <v>1</v>
      </c>
      <c r="H241" s="264">
        <v>1</v>
      </c>
      <c r="I241" s="264">
        <v>1</v>
      </c>
      <c r="J241" s="264">
        <v>0</v>
      </c>
      <c r="K241" s="264">
        <v>1</v>
      </c>
      <c r="L241" s="264">
        <v>1</v>
      </c>
      <c r="M241" s="264">
        <v>0</v>
      </c>
      <c r="N241" s="294">
        <v>0.93</v>
      </c>
      <c r="O241" s="266">
        <v>42</v>
      </c>
      <c r="P241" s="266">
        <v>39</v>
      </c>
      <c r="Q241" s="266">
        <v>3</v>
      </c>
      <c r="R241" s="267">
        <v>0.928571428571429</v>
      </c>
      <c r="S241" s="267">
        <v>0</v>
      </c>
      <c r="T241" s="267">
        <v>1</v>
      </c>
      <c r="U241" s="267">
        <v>1</v>
      </c>
      <c r="V241" s="295">
        <v>-1</v>
      </c>
      <c r="W241" s="271">
        <v>3</v>
      </c>
      <c r="X241" s="271">
        <v>2</v>
      </c>
      <c r="Y241" s="271">
        <v>29</v>
      </c>
      <c r="Z241" s="271">
        <v>27</v>
      </c>
      <c r="AA241" s="268">
        <v>0.666666666666667</v>
      </c>
      <c r="AB241" s="268">
        <v>0.931034482758621</v>
      </c>
      <c r="AC241" s="295">
        <v>-0.264367816091954</v>
      </c>
    </row>
    <row r="242" spans="1:29">
      <c r="A242" s="297" t="s">
        <v>398</v>
      </c>
      <c r="B242" s="299" t="s">
        <v>3326</v>
      </c>
      <c r="C242" s="293" t="s">
        <v>434</v>
      </c>
      <c r="D242" s="299" t="s">
        <v>435</v>
      </c>
      <c r="E242" s="263">
        <v>6881</v>
      </c>
      <c r="F242" s="266">
        <v>6553</v>
      </c>
      <c r="G242" s="266">
        <v>328</v>
      </c>
      <c r="H242" s="264">
        <v>3189</v>
      </c>
      <c r="I242" s="264">
        <v>3035</v>
      </c>
      <c r="J242" s="264">
        <v>154</v>
      </c>
      <c r="K242" s="264">
        <v>5735</v>
      </c>
      <c r="L242" s="264">
        <v>5555</v>
      </c>
      <c r="M242" s="264">
        <v>180</v>
      </c>
      <c r="N242" s="294">
        <v>0.93</v>
      </c>
      <c r="O242" s="266">
        <v>163961</v>
      </c>
      <c r="P242" s="266">
        <v>158779</v>
      </c>
      <c r="Q242" s="266">
        <v>5182</v>
      </c>
      <c r="R242" s="267">
        <v>0.968394923182952</v>
      </c>
      <c r="S242" s="267">
        <v>0.952332509809621</v>
      </c>
      <c r="T242" s="267">
        <v>0.951708999686422</v>
      </c>
      <c r="U242" s="267">
        <v>0.968613775065388</v>
      </c>
      <c r="V242" s="295">
        <v>0.000623510123198612</v>
      </c>
      <c r="W242" s="271">
        <v>39309</v>
      </c>
      <c r="X242" s="271">
        <v>38015</v>
      </c>
      <c r="Y242" s="271">
        <v>37036</v>
      </c>
      <c r="Z242" s="271">
        <v>35743</v>
      </c>
      <c r="AA242" s="268">
        <v>0.967081329975324</v>
      </c>
      <c r="AB242" s="268">
        <v>0.965088022464629</v>
      </c>
      <c r="AC242" s="295">
        <v>0.00199330751069471</v>
      </c>
    </row>
    <row r="243" spans="1:29">
      <c r="A243" s="297" t="s">
        <v>398</v>
      </c>
      <c r="B243" s="299" t="s">
        <v>3327</v>
      </c>
      <c r="C243" s="293" t="s">
        <v>436</v>
      </c>
      <c r="D243" s="299" t="s">
        <v>437</v>
      </c>
      <c r="E243" s="263">
        <v>12229</v>
      </c>
      <c r="F243" s="266">
        <v>11300</v>
      </c>
      <c r="G243" s="266">
        <v>929</v>
      </c>
      <c r="H243" s="264">
        <v>6037</v>
      </c>
      <c r="I243" s="264">
        <v>5610</v>
      </c>
      <c r="J243" s="264">
        <v>427</v>
      </c>
      <c r="K243" s="264">
        <v>10478</v>
      </c>
      <c r="L243" s="264">
        <v>9694</v>
      </c>
      <c r="M243" s="264">
        <v>784</v>
      </c>
      <c r="N243" s="294">
        <v>0.93</v>
      </c>
      <c r="O243" s="266">
        <v>299105</v>
      </c>
      <c r="P243" s="266">
        <v>280798</v>
      </c>
      <c r="Q243" s="266">
        <v>18307</v>
      </c>
      <c r="R243" s="267">
        <v>0.938794068972434</v>
      </c>
      <c r="S243" s="267">
        <v>0.924033036225366</v>
      </c>
      <c r="T243" s="267">
        <v>0.929269504720888</v>
      </c>
      <c r="U243" s="267">
        <v>0.925176560412292</v>
      </c>
      <c r="V243" s="295">
        <v>-0.00523646849552195</v>
      </c>
      <c r="W243" s="271">
        <v>74739</v>
      </c>
      <c r="X243" s="271">
        <v>69900</v>
      </c>
      <c r="Y243" s="271">
        <v>67023</v>
      </c>
      <c r="Z243" s="271">
        <v>62074</v>
      </c>
      <c r="AA243" s="268">
        <v>0.935254686308353</v>
      </c>
      <c r="AB243" s="268">
        <v>0.926159676528953</v>
      </c>
      <c r="AC243" s="295">
        <v>0.00909500977940036</v>
      </c>
    </row>
    <row r="244" spans="1:29">
      <c r="A244" s="297" t="s">
        <v>398</v>
      </c>
      <c r="B244" s="299" t="s">
        <v>3327</v>
      </c>
      <c r="C244" s="293" t="s">
        <v>438</v>
      </c>
      <c r="D244" s="299" t="s">
        <v>439</v>
      </c>
      <c r="E244" s="263">
        <v>32</v>
      </c>
      <c r="F244" s="266">
        <v>24</v>
      </c>
      <c r="G244" s="266">
        <v>8</v>
      </c>
      <c r="H244" s="264">
        <v>8</v>
      </c>
      <c r="I244" s="264">
        <v>6</v>
      </c>
      <c r="J244" s="264">
        <v>2</v>
      </c>
      <c r="K244" s="264">
        <v>20</v>
      </c>
      <c r="L244" s="264">
        <v>17</v>
      </c>
      <c r="M244" s="264">
        <v>3</v>
      </c>
      <c r="N244" s="294">
        <v>0.93</v>
      </c>
      <c r="O244" s="266">
        <v>373</v>
      </c>
      <c r="P244" s="266">
        <v>293</v>
      </c>
      <c r="Q244" s="266">
        <v>80</v>
      </c>
      <c r="R244" s="267">
        <v>0.785522788203753</v>
      </c>
      <c r="S244" s="267">
        <v>0.75</v>
      </c>
      <c r="T244" s="267">
        <v>0.75</v>
      </c>
      <c r="U244" s="267">
        <v>0.85</v>
      </c>
      <c r="V244" s="295">
        <v>0</v>
      </c>
      <c r="W244" s="271">
        <v>108</v>
      </c>
      <c r="X244" s="271">
        <v>85</v>
      </c>
      <c r="Y244" s="271">
        <v>58</v>
      </c>
      <c r="Z244" s="271">
        <v>43</v>
      </c>
      <c r="AA244" s="268">
        <v>0.787037037037037</v>
      </c>
      <c r="AB244" s="268">
        <v>0.741379310344828</v>
      </c>
      <c r="AC244" s="295">
        <v>0.0456577266922095</v>
      </c>
    </row>
    <row r="245" spans="1:29">
      <c r="A245" s="297" t="s">
        <v>398</v>
      </c>
      <c r="B245" s="299" t="s">
        <v>3325</v>
      </c>
      <c r="C245" s="293" t="s">
        <v>440</v>
      </c>
      <c r="D245" s="299" t="s">
        <v>441</v>
      </c>
      <c r="E245" s="263">
        <v>19029</v>
      </c>
      <c r="F245" s="266">
        <v>18083</v>
      </c>
      <c r="G245" s="266">
        <v>946</v>
      </c>
      <c r="H245" s="264">
        <v>8484</v>
      </c>
      <c r="I245" s="264">
        <v>8152</v>
      </c>
      <c r="J245" s="264">
        <v>332</v>
      </c>
      <c r="K245" s="264">
        <v>14644</v>
      </c>
      <c r="L245" s="264">
        <v>13876</v>
      </c>
      <c r="M245" s="264">
        <v>768</v>
      </c>
      <c r="N245" s="294">
        <v>0.93</v>
      </c>
      <c r="O245" s="266">
        <v>440881</v>
      </c>
      <c r="P245" s="266">
        <v>424142</v>
      </c>
      <c r="Q245" s="266">
        <v>16739</v>
      </c>
      <c r="R245" s="267">
        <v>0.962032838793234</v>
      </c>
      <c r="S245" s="267">
        <v>0.950286404960849</v>
      </c>
      <c r="T245" s="267">
        <v>0.960867515322961</v>
      </c>
      <c r="U245" s="267">
        <v>0.947555312756078</v>
      </c>
      <c r="V245" s="295">
        <v>-0.0105811103621116</v>
      </c>
      <c r="W245" s="271">
        <v>102586</v>
      </c>
      <c r="X245" s="271">
        <v>98499</v>
      </c>
      <c r="Y245" s="271">
        <v>96029</v>
      </c>
      <c r="Z245" s="271">
        <v>92389</v>
      </c>
      <c r="AA245" s="268">
        <v>0.96016025578539</v>
      </c>
      <c r="AB245" s="268">
        <v>0.962094783867373</v>
      </c>
      <c r="AC245" s="295">
        <v>-0.00193452808198358</v>
      </c>
    </row>
    <row r="246" spans="1:29">
      <c r="A246" s="297" t="s">
        <v>398</v>
      </c>
      <c r="B246" s="299" t="s">
        <v>3322</v>
      </c>
      <c r="C246" s="293" t="s">
        <v>442</v>
      </c>
      <c r="D246" s="299" t="s">
        <v>443</v>
      </c>
      <c r="E246" s="263">
        <v>15078</v>
      </c>
      <c r="F246" s="266">
        <v>14142</v>
      </c>
      <c r="G246" s="266">
        <v>936</v>
      </c>
      <c r="H246" s="264">
        <v>6752</v>
      </c>
      <c r="I246" s="264">
        <v>6412</v>
      </c>
      <c r="J246" s="264">
        <v>340</v>
      </c>
      <c r="K246" s="264">
        <v>11824</v>
      </c>
      <c r="L246" s="264">
        <v>11234</v>
      </c>
      <c r="M246" s="264">
        <v>590</v>
      </c>
      <c r="N246" s="294">
        <v>0.93</v>
      </c>
      <c r="O246" s="266">
        <v>353248</v>
      </c>
      <c r="P246" s="266">
        <v>340677</v>
      </c>
      <c r="Q246" s="266">
        <v>12571</v>
      </c>
      <c r="R246" s="267">
        <v>0.964413103541988</v>
      </c>
      <c r="S246" s="267">
        <v>0.937922801432551</v>
      </c>
      <c r="T246" s="267">
        <v>0.949644549763033</v>
      </c>
      <c r="U246" s="267">
        <v>0.95010148849797</v>
      </c>
      <c r="V246" s="295">
        <v>-0.0117217483304825</v>
      </c>
      <c r="W246" s="271">
        <v>82514</v>
      </c>
      <c r="X246" s="271">
        <v>79234</v>
      </c>
      <c r="Y246" s="271">
        <v>78466</v>
      </c>
      <c r="Z246" s="271">
        <v>75686</v>
      </c>
      <c r="AA246" s="268">
        <v>0.960249169837846</v>
      </c>
      <c r="AB246" s="268">
        <v>0.96457064206153</v>
      </c>
      <c r="AC246" s="295">
        <v>-0.00432147222368418</v>
      </c>
    </row>
    <row r="247" spans="1:29">
      <c r="A247" s="297" t="s">
        <v>398</v>
      </c>
      <c r="B247" s="299" t="s">
        <v>3325</v>
      </c>
      <c r="C247" s="293" t="s">
        <v>444</v>
      </c>
      <c r="D247" s="299" t="s">
        <v>445</v>
      </c>
      <c r="E247" s="263">
        <v>17095</v>
      </c>
      <c r="F247" s="266">
        <v>16311</v>
      </c>
      <c r="G247" s="266">
        <v>784</v>
      </c>
      <c r="H247" s="264">
        <v>7796</v>
      </c>
      <c r="I247" s="264">
        <v>7447</v>
      </c>
      <c r="J247" s="264">
        <v>349</v>
      </c>
      <c r="K247" s="264">
        <v>13545</v>
      </c>
      <c r="L247" s="264">
        <v>12887</v>
      </c>
      <c r="M247" s="264">
        <v>658</v>
      </c>
      <c r="N247" s="294">
        <v>0.93</v>
      </c>
      <c r="O247" s="266">
        <v>400923</v>
      </c>
      <c r="P247" s="266">
        <v>387302</v>
      </c>
      <c r="Q247" s="266">
        <v>13621</v>
      </c>
      <c r="R247" s="267">
        <v>0.966025895246718</v>
      </c>
      <c r="S247" s="267">
        <v>0.954138637028371</v>
      </c>
      <c r="T247" s="267">
        <v>0.955233453052848</v>
      </c>
      <c r="U247" s="267">
        <v>0.951421188630491</v>
      </c>
      <c r="V247" s="295">
        <v>-0.0010948160244767</v>
      </c>
      <c r="W247" s="271">
        <v>93656</v>
      </c>
      <c r="X247" s="271">
        <v>90373</v>
      </c>
      <c r="Y247" s="271">
        <v>89311</v>
      </c>
      <c r="Z247" s="271">
        <v>86262</v>
      </c>
      <c r="AA247" s="268">
        <v>0.964946186042539</v>
      </c>
      <c r="AB247" s="268">
        <v>0.965860868202125</v>
      </c>
      <c r="AC247" s="295">
        <v>-0.000914682159586455</v>
      </c>
    </row>
    <row r="248" spans="1:29">
      <c r="A248" s="297" t="s">
        <v>398</v>
      </c>
      <c r="B248" s="299" t="s">
        <v>3322</v>
      </c>
      <c r="C248" s="293" t="s">
        <v>446</v>
      </c>
      <c r="D248" s="299" t="s">
        <v>447</v>
      </c>
      <c r="E248" s="263">
        <v>7679</v>
      </c>
      <c r="F248" s="266">
        <v>7428</v>
      </c>
      <c r="G248" s="266">
        <v>251</v>
      </c>
      <c r="H248" s="264">
        <v>3546</v>
      </c>
      <c r="I248" s="264">
        <v>3440</v>
      </c>
      <c r="J248" s="264">
        <v>106</v>
      </c>
      <c r="K248" s="264">
        <v>5999</v>
      </c>
      <c r="L248" s="264">
        <v>5814</v>
      </c>
      <c r="M248" s="264">
        <v>185</v>
      </c>
      <c r="N248" s="294">
        <v>0.93</v>
      </c>
      <c r="O248" s="266">
        <v>182793</v>
      </c>
      <c r="P248" s="266">
        <v>179105</v>
      </c>
      <c r="Q248" s="266">
        <v>3688</v>
      </c>
      <c r="R248" s="267">
        <v>0.979824172698079</v>
      </c>
      <c r="S248" s="267">
        <v>0.967313452272431</v>
      </c>
      <c r="T248" s="267">
        <v>0.970107163000564</v>
      </c>
      <c r="U248" s="267">
        <v>0.969161526921154</v>
      </c>
      <c r="V248" s="295">
        <v>-0.00279371072813273</v>
      </c>
      <c r="W248" s="271">
        <v>42633</v>
      </c>
      <c r="X248" s="271">
        <v>41612</v>
      </c>
      <c r="Y248" s="271">
        <v>40708</v>
      </c>
      <c r="Z248" s="271">
        <v>39929</v>
      </c>
      <c r="AA248" s="268">
        <v>0.976051415570098</v>
      </c>
      <c r="AB248" s="268">
        <v>0.980863712292424</v>
      </c>
      <c r="AC248" s="295">
        <v>-0.00481229672232575</v>
      </c>
    </row>
    <row r="249" spans="1:29">
      <c r="A249" s="297" t="s">
        <v>398</v>
      </c>
      <c r="B249" s="299" t="s">
        <v>3325</v>
      </c>
      <c r="C249" s="293" t="s">
        <v>448</v>
      </c>
      <c r="D249" s="299" t="s">
        <v>449</v>
      </c>
      <c r="E249" s="263">
        <v>11787</v>
      </c>
      <c r="F249" s="266">
        <v>11268</v>
      </c>
      <c r="G249" s="266">
        <v>519</v>
      </c>
      <c r="H249" s="264">
        <v>5273</v>
      </c>
      <c r="I249" s="264">
        <v>5093</v>
      </c>
      <c r="J249" s="264">
        <v>180</v>
      </c>
      <c r="K249" s="264">
        <v>9901</v>
      </c>
      <c r="L249" s="264">
        <v>9449</v>
      </c>
      <c r="M249" s="264">
        <v>452</v>
      </c>
      <c r="N249" s="294">
        <v>0.93</v>
      </c>
      <c r="O249" s="266">
        <v>283848</v>
      </c>
      <c r="P249" s="266">
        <v>275393</v>
      </c>
      <c r="Q249" s="266">
        <v>8455</v>
      </c>
      <c r="R249" s="267">
        <v>0.970212930864406</v>
      </c>
      <c r="S249" s="267">
        <v>0.955968439806567</v>
      </c>
      <c r="T249" s="267">
        <v>0.965863834629243</v>
      </c>
      <c r="U249" s="267">
        <v>0.954348045651954</v>
      </c>
      <c r="V249" s="295">
        <v>-0.00989539482267676</v>
      </c>
      <c r="W249" s="271">
        <v>64802</v>
      </c>
      <c r="X249" s="271">
        <v>62554</v>
      </c>
      <c r="Y249" s="271">
        <v>61874</v>
      </c>
      <c r="Z249" s="271">
        <v>60071</v>
      </c>
      <c r="AA249" s="268">
        <v>0.965309712663189</v>
      </c>
      <c r="AB249" s="268">
        <v>0.970860135113295</v>
      </c>
      <c r="AC249" s="295">
        <v>-0.00555042245010529</v>
      </c>
    </row>
    <row r="250" spans="1:29">
      <c r="A250" s="297" t="s">
        <v>398</v>
      </c>
      <c r="B250" s="299" t="s">
        <v>3323</v>
      </c>
      <c r="C250" s="293" t="s">
        <v>450</v>
      </c>
      <c r="D250" s="299" t="s">
        <v>451</v>
      </c>
      <c r="E250" s="263">
        <v>9977</v>
      </c>
      <c r="F250" s="266">
        <v>9439</v>
      </c>
      <c r="G250" s="266">
        <v>538</v>
      </c>
      <c r="H250" s="264">
        <v>4726</v>
      </c>
      <c r="I250" s="264">
        <v>4506</v>
      </c>
      <c r="J250" s="264">
        <v>220</v>
      </c>
      <c r="K250" s="264">
        <v>8085</v>
      </c>
      <c r="L250" s="264">
        <v>7710</v>
      </c>
      <c r="M250" s="264">
        <v>375</v>
      </c>
      <c r="N250" s="294">
        <v>0.93</v>
      </c>
      <c r="O250" s="266">
        <v>235919</v>
      </c>
      <c r="P250" s="266">
        <v>229614</v>
      </c>
      <c r="Q250" s="266">
        <v>6305</v>
      </c>
      <c r="R250" s="267">
        <v>0.973274725647362</v>
      </c>
      <c r="S250" s="267">
        <v>0.946075974741906</v>
      </c>
      <c r="T250" s="267">
        <v>0.953449005501481</v>
      </c>
      <c r="U250" s="267">
        <v>0.953617810760668</v>
      </c>
      <c r="V250" s="295">
        <v>-0.00737303075957474</v>
      </c>
      <c r="W250" s="271">
        <v>55043</v>
      </c>
      <c r="X250" s="271">
        <v>53356</v>
      </c>
      <c r="Y250" s="271">
        <v>52135</v>
      </c>
      <c r="Z250" s="271">
        <v>51205</v>
      </c>
      <c r="AA250" s="268">
        <v>0.969351234489399</v>
      </c>
      <c r="AB250" s="268">
        <v>0.982161695597967</v>
      </c>
      <c r="AC250" s="295">
        <v>-0.0128104611085677</v>
      </c>
    </row>
    <row r="251" spans="1:29">
      <c r="A251" s="297" t="s">
        <v>398</v>
      </c>
      <c r="B251" s="299" t="s">
        <v>3322</v>
      </c>
      <c r="C251" s="293" t="s">
        <v>452</v>
      </c>
      <c r="D251" s="299" t="s">
        <v>453</v>
      </c>
      <c r="E251" s="263">
        <v>13190</v>
      </c>
      <c r="F251" s="266">
        <v>12462</v>
      </c>
      <c r="G251" s="266">
        <v>728</v>
      </c>
      <c r="H251" s="264">
        <v>5866</v>
      </c>
      <c r="I251" s="264">
        <v>5566</v>
      </c>
      <c r="J251" s="264">
        <v>300</v>
      </c>
      <c r="K251" s="264">
        <v>10122</v>
      </c>
      <c r="L251" s="264">
        <v>9331</v>
      </c>
      <c r="M251" s="264">
        <v>791</v>
      </c>
      <c r="N251" s="294">
        <v>0.93</v>
      </c>
      <c r="O251" s="266">
        <v>302640</v>
      </c>
      <c r="P251" s="266">
        <v>289282</v>
      </c>
      <c r="Q251" s="266">
        <v>13358</v>
      </c>
      <c r="R251" s="267">
        <v>0.955861749933915</v>
      </c>
      <c r="S251" s="267">
        <v>0.944806671721001</v>
      </c>
      <c r="T251" s="267">
        <v>0.948857824752813</v>
      </c>
      <c r="U251" s="267">
        <v>0.921853388658368</v>
      </c>
      <c r="V251" s="295">
        <v>-0.00405115303181203</v>
      </c>
      <c r="W251" s="271">
        <v>71505</v>
      </c>
      <c r="X251" s="271">
        <v>68402</v>
      </c>
      <c r="Y251" s="271">
        <v>68055</v>
      </c>
      <c r="Z251" s="271">
        <v>65370</v>
      </c>
      <c r="AA251" s="268">
        <v>0.956604433256416</v>
      </c>
      <c r="AB251" s="268">
        <v>0.960546616707075</v>
      </c>
      <c r="AC251" s="295">
        <v>-0.00394218345065955</v>
      </c>
    </row>
    <row r="252" spans="1:29">
      <c r="A252" s="297" t="s">
        <v>398</v>
      </c>
      <c r="B252" s="299" t="s">
        <v>3326</v>
      </c>
      <c r="C252" s="293" t="s">
        <v>454</v>
      </c>
      <c r="D252" s="299" t="s">
        <v>455</v>
      </c>
      <c r="E252" s="263">
        <v>11410</v>
      </c>
      <c r="F252" s="266">
        <v>10876</v>
      </c>
      <c r="G252" s="266">
        <v>534</v>
      </c>
      <c r="H252" s="264">
        <v>5346</v>
      </c>
      <c r="I252" s="264">
        <v>5130</v>
      </c>
      <c r="J252" s="264">
        <v>216</v>
      </c>
      <c r="K252" s="264">
        <v>9284</v>
      </c>
      <c r="L252" s="264">
        <v>8866</v>
      </c>
      <c r="M252" s="264">
        <v>418</v>
      </c>
      <c r="N252" s="294">
        <v>0.93</v>
      </c>
      <c r="O252" s="266">
        <v>269385</v>
      </c>
      <c r="P252" s="266">
        <v>259363</v>
      </c>
      <c r="Q252" s="266">
        <v>10022</v>
      </c>
      <c r="R252" s="267">
        <v>0.962796740724242</v>
      </c>
      <c r="S252" s="267">
        <v>0.953198948290973</v>
      </c>
      <c r="T252" s="267">
        <v>0.95959595959596</v>
      </c>
      <c r="U252" s="267">
        <v>0.954976303317536</v>
      </c>
      <c r="V252" s="295">
        <v>-0.00639701130498671</v>
      </c>
      <c r="W252" s="271">
        <v>63099</v>
      </c>
      <c r="X252" s="271">
        <v>60673</v>
      </c>
      <c r="Y252" s="271">
        <v>59091</v>
      </c>
      <c r="Z252" s="271">
        <v>57166</v>
      </c>
      <c r="AA252" s="268">
        <v>0.961552481021886</v>
      </c>
      <c r="AB252" s="268">
        <v>0.967423127041343</v>
      </c>
      <c r="AC252" s="295">
        <v>-0.00587064601945675</v>
      </c>
    </row>
    <row r="253" spans="1:29">
      <c r="A253" s="297" t="s">
        <v>398</v>
      </c>
      <c r="B253" s="299" t="s">
        <v>3327</v>
      </c>
      <c r="C253" s="293" t="s">
        <v>456</v>
      </c>
      <c r="D253" s="299" t="s">
        <v>457</v>
      </c>
      <c r="E253" s="263">
        <v>17512</v>
      </c>
      <c r="F253" s="266">
        <v>16804</v>
      </c>
      <c r="G253" s="266">
        <v>708</v>
      </c>
      <c r="H253" s="264">
        <v>8137</v>
      </c>
      <c r="I253" s="264">
        <v>7843</v>
      </c>
      <c r="J253" s="264">
        <v>294</v>
      </c>
      <c r="K253" s="264">
        <v>14594</v>
      </c>
      <c r="L253" s="264">
        <v>13634</v>
      </c>
      <c r="M253" s="264">
        <v>960</v>
      </c>
      <c r="N253" s="294">
        <v>0.93</v>
      </c>
      <c r="O253" s="266">
        <v>409873</v>
      </c>
      <c r="P253" s="266">
        <v>388207</v>
      </c>
      <c r="Q253" s="266">
        <v>21666</v>
      </c>
      <c r="R253" s="267">
        <v>0.947139723768094</v>
      </c>
      <c r="S253" s="267">
        <v>0.959570580173595</v>
      </c>
      <c r="T253" s="267">
        <v>0.963868747695711</v>
      </c>
      <c r="U253" s="267">
        <v>0.934219542277648</v>
      </c>
      <c r="V253" s="295">
        <v>-0.00429816752211576</v>
      </c>
      <c r="W253" s="271">
        <v>100529</v>
      </c>
      <c r="X253" s="271">
        <v>96543</v>
      </c>
      <c r="Y253" s="271">
        <v>94541</v>
      </c>
      <c r="Z253" s="271">
        <v>89352</v>
      </c>
      <c r="AA253" s="268">
        <v>0.960349749823434</v>
      </c>
      <c r="AB253" s="268">
        <v>0.945113760167546</v>
      </c>
      <c r="AC253" s="295">
        <v>0.0152359896558877</v>
      </c>
    </row>
    <row r="254" spans="1:29">
      <c r="A254" s="297" t="s">
        <v>398</v>
      </c>
      <c r="B254" s="299" t="s">
        <v>3327</v>
      </c>
      <c r="C254" s="293" t="s">
        <v>458</v>
      </c>
      <c r="D254" s="299" t="s">
        <v>459</v>
      </c>
      <c r="E254" s="263">
        <v>14156</v>
      </c>
      <c r="F254" s="266">
        <v>13521</v>
      </c>
      <c r="G254" s="266">
        <v>635</v>
      </c>
      <c r="H254" s="264">
        <v>6779</v>
      </c>
      <c r="I254" s="264">
        <v>6592</v>
      </c>
      <c r="J254" s="264">
        <v>187</v>
      </c>
      <c r="K254" s="264">
        <v>11487</v>
      </c>
      <c r="L254" s="264">
        <v>10946</v>
      </c>
      <c r="M254" s="264">
        <v>541</v>
      </c>
      <c r="N254" s="294">
        <v>0.93</v>
      </c>
      <c r="O254" s="266">
        <v>322788</v>
      </c>
      <c r="P254" s="266">
        <v>313746</v>
      </c>
      <c r="Q254" s="266">
        <v>9042</v>
      </c>
      <c r="R254" s="267">
        <v>0.97198780623815</v>
      </c>
      <c r="S254" s="267">
        <v>0.955142695676745</v>
      </c>
      <c r="T254" s="267">
        <v>0.972414810444018</v>
      </c>
      <c r="U254" s="267">
        <v>0.952903281970924</v>
      </c>
      <c r="V254" s="295">
        <v>-0.0172721147672735</v>
      </c>
      <c r="W254" s="271">
        <v>79540</v>
      </c>
      <c r="X254" s="271">
        <v>77073</v>
      </c>
      <c r="Y254" s="271">
        <v>72527</v>
      </c>
      <c r="Z254" s="271">
        <v>70581</v>
      </c>
      <c r="AA254" s="268">
        <v>0.968984158913754</v>
      </c>
      <c r="AB254" s="268">
        <v>0.973168613068237</v>
      </c>
      <c r="AC254" s="295">
        <v>-0.00418445415448254</v>
      </c>
    </row>
    <row r="255" spans="1:29">
      <c r="A255" s="297" t="s">
        <v>398</v>
      </c>
      <c r="B255" s="299" t="s">
        <v>3325</v>
      </c>
      <c r="C255" s="293" t="s">
        <v>460</v>
      </c>
      <c r="D255" s="299" t="s">
        <v>461</v>
      </c>
      <c r="E255" s="263">
        <v>19820</v>
      </c>
      <c r="F255" s="266">
        <v>19160</v>
      </c>
      <c r="G255" s="266">
        <v>660</v>
      </c>
      <c r="H255" s="264">
        <v>9009</v>
      </c>
      <c r="I255" s="264">
        <v>8614</v>
      </c>
      <c r="J255" s="264">
        <v>395</v>
      </c>
      <c r="K255" s="264">
        <v>15845</v>
      </c>
      <c r="L255" s="264">
        <v>15215</v>
      </c>
      <c r="M255" s="264">
        <v>630</v>
      </c>
      <c r="N255" s="294">
        <v>0.93</v>
      </c>
      <c r="O255" s="266">
        <v>478795</v>
      </c>
      <c r="P255" s="266">
        <v>457455</v>
      </c>
      <c r="Q255" s="266">
        <v>21340</v>
      </c>
      <c r="R255" s="267">
        <v>0.955429776835598</v>
      </c>
      <c r="S255" s="267">
        <v>0.966700302724521</v>
      </c>
      <c r="T255" s="267">
        <v>0.956154956154956</v>
      </c>
      <c r="U255" s="267">
        <v>0.960239823288104</v>
      </c>
      <c r="V255" s="295">
        <v>0.0105453465695645</v>
      </c>
      <c r="W255" s="271">
        <v>111706</v>
      </c>
      <c r="X255" s="271">
        <v>108084</v>
      </c>
      <c r="Y255" s="271">
        <v>106937</v>
      </c>
      <c r="Z255" s="271">
        <v>102417</v>
      </c>
      <c r="AA255" s="268">
        <v>0.967575600236335</v>
      </c>
      <c r="AB255" s="268">
        <v>0.957732122651655</v>
      </c>
      <c r="AC255" s="295">
        <v>0.00984347758467996</v>
      </c>
    </row>
    <row r="256" spans="1:29">
      <c r="A256" s="297" t="s">
        <v>398</v>
      </c>
      <c r="B256" s="299" t="s">
        <v>3322</v>
      </c>
      <c r="C256" s="293" t="s">
        <v>462</v>
      </c>
      <c r="D256" s="299" t="s">
        <v>463</v>
      </c>
      <c r="E256" s="263">
        <v>11255</v>
      </c>
      <c r="F256" s="266">
        <v>10636</v>
      </c>
      <c r="G256" s="266">
        <v>619</v>
      </c>
      <c r="H256" s="264">
        <v>5283</v>
      </c>
      <c r="I256" s="264">
        <v>5047</v>
      </c>
      <c r="J256" s="264">
        <v>236</v>
      </c>
      <c r="K256" s="264">
        <v>9329</v>
      </c>
      <c r="L256" s="264">
        <v>8681</v>
      </c>
      <c r="M256" s="264">
        <v>648</v>
      </c>
      <c r="N256" s="294">
        <v>0.93</v>
      </c>
      <c r="O256" s="266">
        <v>279898</v>
      </c>
      <c r="P256" s="266">
        <v>268969</v>
      </c>
      <c r="Q256" s="266">
        <v>10929</v>
      </c>
      <c r="R256" s="267">
        <v>0.960953633109204</v>
      </c>
      <c r="S256" s="267">
        <v>0.945002221235007</v>
      </c>
      <c r="T256" s="267">
        <v>0.955328411887185</v>
      </c>
      <c r="U256" s="267">
        <v>0.930539178904491</v>
      </c>
      <c r="V256" s="295">
        <v>-0.0103261906521787</v>
      </c>
      <c r="W256" s="271">
        <v>63705</v>
      </c>
      <c r="X256" s="271">
        <v>60877</v>
      </c>
      <c r="Y256" s="271">
        <v>60699</v>
      </c>
      <c r="Z256" s="271">
        <v>58457</v>
      </c>
      <c r="AA256" s="268">
        <v>0.955607880072208</v>
      </c>
      <c r="AB256" s="268">
        <v>0.963063641905138</v>
      </c>
      <c r="AC256" s="295">
        <v>-0.00745576183293062</v>
      </c>
    </row>
    <row r="257" spans="1:29">
      <c r="A257" s="297" t="s">
        <v>398</v>
      </c>
      <c r="B257" s="299" t="s">
        <v>3328</v>
      </c>
      <c r="C257" s="293" t="s">
        <v>464</v>
      </c>
      <c r="D257" s="299" t="s">
        <v>465</v>
      </c>
      <c r="E257" s="263">
        <v>9904</v>
      </c>
      <c r="F257" s="266">
        <v>9386</v>
      </c>
      <c r="G257" s="266">
        <v>518</v>
      </c>
      <c r="H257" s="264">
        <v>4400</v>
      </c>
      <c r="I257" s="264">
        <v>4189</v>
      </c>
      <c r="J257" s="264">
        <v>211</v>
      </c>
      <c r="K257" s="264">
        <v>8405</v>
      </c>
      <c r="L257" s="264">
        <v>7986</v>
      </c>
      <c r="M257" s="264">
        <v>419</v>
      </c>
      <c r="N257" s="294">
        <v>0.93</v>
      </c>
      <c r="O257" s="266">
        <v>244925</v>
      </c>
      <c r="P257" s="266">
        <v>235358</v>
      </c>
      <c r="Q257" s="266">
        <v>9567</v>
      </c>
      <c r="R257" s="267">
        <v>0.960939062978463</v>
      </c>
      <c r="S257" s="267">
        <v>0.947697899838449</v>
      </c>
      <c r="T257" s="267">
        <v>0.952045454545455</v>
      </c>
      <c r="U257" s="267">
        <v>0.950148720999405</v>
      </c>
      <c r="V257" s="295">
        <v>-0.00434755470700543</v>
      </c>
      <c r="W257" s="271">
        <v>58072</v>
      </c>
      <c r="X257" s="271">
        <v>55821</v>
      </c>
      <c r="Y257" s="271">
        <v>55658</v>
      </c>
      <c r="Z257" s="271">
        <v>53491</v>
      </c>
      <c r="AA257" s="268">
        <v>0.961237773798044</v>
      </c>
      <c r="AB257" s="268">
        <v>0.96106579467462</v>
      </c>
      <c r="AC257" s="295">
        <v>0.000171979123423704</v>
      </c>
    </row>
    <row r="258" spans="1:29">
      <c r="A258" s="297" t="s">
        <v>398</v>
      </c>
      <c r="B258" s="299" t="s">
        <v>3328</v>
      </c>
      <c r="C258" s="293" t="s">
        <v>466</v>
      </c>
      <c r="D258" s="299" t="s">
        <v>467</v>
      </c>
      <c r="E258" s="263">
        <v>14694</v>
      </c>
      <c r="F258" s="266">
        <v>13498</v>
      </c>
      <c r="G258" s="266">
        <v>1196</v>
      </c>
      <c r="H258" s="264">
        <v>6120</v>
      </c>
      <c r="I258" s="264">
        <v>5806</v>
      </c>
      <c r="J258" s="264">
        <v>314</v>
      </c>
      <c r="K258" s="264">
        <v>10411</v>
      </c>
      <c r="L258" s="264">
        <v>9673</v>
      </c>
      <c r="M258" s="264">
        <v>738</v>
      </c>
      <c r="N258" s="294">
        <v>0.93</v>
      </c>
      <c r="O258" s="266">
        <v>330784</v>
      </c>
      <c r="P258" s="266">
        <v>315479</v>
      </c>
      <c r="Q258" s="266">
        <v>15305</v>
      </c>
      <c r="R258" s="267">
        <v>0.953731135726033</v>
      </c>
      <c r="S258" s="267">
        <v>0.91860623383694</v>
      </c>
      <c r="T258" s="267">
        <v>0.948692810457516</v>
      </c>
      <c r="U258" s="267">
        <v>0.929113437710114</v>
      </c>
      <c r="V258" s="295">
        <v>-0.030086576620576</v>
      </c>
      <c r="W258" s="271">
        <v>76456</v>
      </c>
      <c r="X258" s="271">
        <v>72445</v>
      </c>
      <c r="Y258" s="271">
        <v>73340</v>
      </c>
      <c r="Z258" s="271">
        <v>70068</v>
      </c>
      <c r="AA258" s="268">
        <v>0.947538453489589</v>
      </c>
      <c r="AB258" s="268">
        <v>0.955385874011453</v>
      </c>
      <c r="AC258" s="295">
        <v>-0.00784742052186471</v>
      </c>
    </row>
    <row r="259" spans="1:29">
      <c r="A259" s="297" t="s">
        <v>398</v>
      </c>
      <c r="B259" s="299" t="s">
        <v>3327</v>
      </c>
      <c r="C259" s="293" t="s">
        <v>468</v>
      </c>
      <c r="D259" s="299" t="s">
        <v>469</v>
      </c>
      <c r="E259" s="263">
        <v>10590</v>
      </c>
      <c r="F259" s="266">
        <v>10152</v>
      </c>
      <c r="G259" s="266">
        <v>438</v>
      </c>
      <c r="H259" s="264">
        <v>5042</v>
      </c>
      <c r="I259" s="264">
        <v>4883</v>
      </c>
      <c r="J259" s="264">
        <v>159</v>
      </c>
      <c r="K259" s="264">
        <v>8951</v>
      </c>
      <c r="L259" s="264">
        <v>8666</v>
      </c>
      <c r="M259" s="264">
        <v>285</v>
      </c>
      <c r="N259" s="294">
        <v>0.93</v>
      </c>
      <c r="O259" s="266">
        <v>253546</v>
      </c>
      <c r="P259" s="266">
        <v>246449</v>
      </c>
      <c r="Q259" s="266">
        <v>7097</v>
      </c>
      <c r="R259" s="267">
        <v>0.972009024003534</v>
      </c>
      <c r="S259" s="267">
        <v>0.958640226628895</v>
      </c>
      <c r="T259" s="267">
        <v>0.968464894882983</v>
      </c>
      <c r="U259" s="267">
        <v>0.968159982124902</v>
      </c>
      <c r="V259" s="295">
        <v>-0.00982466825408779</v>
      </c>
      <c r="W259" s="271">
        <v>64999</v>
      </c>
      <c r="X259" s="271">
        <v>63040</v>
      </c>
      <c r="Y259" s="271">
        <v>58667</v>
      </c>
      <c r="Z259" s="271">
        <v>56982</v>
      </c>
      <c r="AA259" s="268">
        <v>0.969861074785766</v>
      </c>
      <c r="AB259" s="268">
        <v>0.971278572280839</v>
      </c>
      <c r="AC259" s="295">
        <v>-0.00141749749507347</v>
      </c>
    </row>
    <row r="260" spans="1:29">
      <c r="A260" s="297" t="s">
        <v>398</v>
      </c>
      <c r="B260" s="299" t="s">
        <v>3327</v>
      </c>
      <c r="C260" s="293" t="s">
        <v>470</v>
      </c>
      <c r="D260" s="299" t="s">
        <v>471</v>
      </c>
      <c r="E260" s="263">
        <v>13319</v>
      </c>
      <c r="F260" s="266">
        <v>12491</v>
      </c>
      <c r="G260" s="266">
        <v>828</v>
      </c>
      <c r="H260" s="264">
        <v>5867</v>
      </c>
      <c r="I260" s="264">
        <v>5597</v>
      </c>
      <c r="J260" s="264">
        <v>270</v>
      </c>
      <c r="K260" s="264">
        <v>10996</v>
      </c>
      <c r="L260" s="264">
        <v>10537</v>
      </c>
      <c r="M260" s="264">
        <v>459</v>
      </c>
      <c r="N260" s="294">
        <v>0.93</v>
      </c>
      <c r="O260" s="266">
        <v>314757</v>
      </c>
      <c r="P260" s="266">
        <v>302855</v>
      </c>
      <c r="Q260" s="266">
        <v>11902</v>
      </c>
      <c r="R260" s="267">
        <v>0.962186702758001</v>
      </c>
      <c r="S260" s="267">
        <v>0.937833170658458</v>
      </c>
      <c r="T260" s="267">
        <v>0.953979887506392</v>
      </c>
      <c r="U260" s="267">
        <v>0.958257548199345</v>
      </c>
      <c r="V260" s="295">
        <v>-0.0161467168479339</v>
      </c>
      <c r="W260" s="271">
        <v>78053</v>
      </c>
      <c r="X260" s="271">
        <v>75027</v>
      </c>
      <c r="Y260" s="271">
        <v>70544</v>
      </c>
      <c r="Z260" s="271">
        <v>67800</v>
      </c>
      <c r="AA260" s="268">
        <v>0.961231470923603</v>
      </c>
      <c r="AB260" s="268">
        <v>0.961102290768882</v>
      </c>
      <c r="AC260" s="295">
        <v>0.000129180154721298</v>
      </c>
    </row>
    <row r="261" spans="1:29">
      <c r="A261" s="297" t="s">
        <v>398</v>
      </c>
      <c r="B261" s="299" t="s">
        <v>3326</v>
      </c>
      <c r="C261" s="293" t="s">
        <v>472</v>
      </c>
      <c r="D261" s="299" t="s">
        <v>473</v>
      </c>
      <c r="E261" s="263">
        <v>16894</v>
      </c>
      <c r="F261" s="266">
        <v>15842</v>
      </c>
      <c r="G261" s="266">
        <v>1052</v>
      </c>
      <c r="H261" s="264">
        <v>7584</v>
      </c>
      <c r="I261" s="264">
        <v>7098</v>
      </c>
      <c r="J261" s="264">
        <v>486</v>
      </c>
      <c r="K261" s="264">
        <v>13344</v>
      </c>
      <c r="L261" s="264">
        <v>12441</v>
      </c>
      <c r="M261" s="264">
        <v>903</v>
      </c>
      <c r="N261" s="294">
        <v>0.93</v>
      </c>
      <c r="O261" s="266">
        <v>390902</v>
      </c>
      <c r="P261" s="266">
        <v>372578</v>
      </c>
      <c r="Q261" s="266">
        <v>18324</v>
      </c>
      <c r="R261" s="267">
        <v>0.953123800850341</v>
      </c>
      <c r="S261" s="267">
        <v>0.937729371374452</v>
      </c>
      <c r="T261" s="267">
        <v>0.935917721518987</v>
      </c>
      <c r="U261" s="267">
        <v>0.932329136690647</v>
      </c>
      <c r="V261" s="295">
        <v>0.00181164985546511</v>
      </c>
      <c r="W261" s="271">
        <v>92446</v>
      </c>
      <c r="X261" s="271">
        <v>87539</v>
      </c>
      <c r="Y261" s="271">
        <v>86170</v>
      </c>
      <c r="Z261" s="271">
        <v>82407</v>
      </c>
      <c r="AA261" s="268">
        <v>0.946920364320793</v>
      </c>
      <c r="AB261" s="268">
        <v>0.956330509458048</v>
      </c>
      <c r="AC261" s="295">
        <v>-0.00941014513725547</v>
      </c>
    </row>
    <row r="262" spans="1:29">
      <c r="A262" s="297" t="s">
        <v>398</v>
      </c>
      <c r="B262" s="299" t="s">
        <v>3326</v>
      </c>
      <c r="C262" s="293" t="s">
        <v>474</v>
      </c>
      <c r="D262" s="299" t="s">
        <v>475</v>
      </c>
      <c r="E262" s="263">
        <v>2737</v>
      </c>
      <c r="F262" s="266">
        <v>2664</v>
      </c>
      <c r="G262" s="266">
        <v>73</v>
      </c>
      <c r="H262" s="264">
        <v>1209</v>
      </c>
      <c r="I262" s="264">
        <v>1182</v>
      </c>
      <c r="J262" s="264">
        <v>27</v>
      </c>
      <c r="K262" s="264">
        <v>2285</v>
      </c>
      <c r="L262" s="264">
        <v>2208</v>
      </c>
      <c r="M262" s="264">
        <v>77</v>
      </c>
      <c r="N262" s="294">
        <v>0.93</v>
      </c>
      <c r="O262" s="266">
        <v>68564</v>
      </c>
      <c r="P262" s="266">
        <v>66136</v>
      </c>
      <c r="Q262" s="266">
        <v>2428</v>
      </c>
      <c r="R262" s="267">
        <v>0.964587830348288</v>
      </c>
      <c r="S262" s="267">
        <v>0.97332846181951</v>
      </c>
      <c r="T262" s="267">
        <v>0.977667493796526</v>
      </c>
      <c r="U262" s="267">
        <v>0.966301969365427</v>
      </c>
      <c r="V262" s="295">
        <v>-0.00433903197701568</v>
      </c>
      <c r="W262" s="271">
        <v>17379</v>
      </c>
      <c r="X262" s="271">
        <v>16840</v>
      </c>
      <c r="Y262" s="271">
        <v>17739</v>
      </c>
      <c r="Z262" s="271">
        <v>16919</v>
      </c>
      <c r="AA262" s="268">
        <v>0.968985557281777</v>
      </c>
      <c r="AB262" s="268">
        <v>0.953774169908112</v>
      </c>
      <c r="AC262" s="295">
        <v>0.0152113873736648</v>
      </c>
    </row>
    <row r="263" spans="1:29">
      <c r="A263" s="297" t="s">
        <v>398</v>
      </c>
      <c r="B263" s="299" t="s">
        <v>3328</v>
      </c>
      <c r="C263" s="293" t="s">
        <v>476</v>
      </c>
      <c r="D263" s="299" t="s">
        <v>477</v>
      </c>
      <c r="E263" s="263">
        <v>10537</v>
      </c>
      <c r="F263" s="266">
        <v>9935</v>
      </c>
      <c r="G263" s="266">
        <v>602</v>
      </c>
      <c r="H263" s="264">
        <v>5207</v>
      </c>
      <c r="I263" s="264">
        <v>4952</v>
      </c>
      <c r="J263" s="264">
        <v>255</v>
      </c>
      <c r="K263" s="264">
        <v>8208</v>
      </c>
      <c r="L263" s="264">
        <v>7929</v>
      </c>
      <c r="M263" s="264">
        <v>279</v>
      </c>
      <c r="N263" s="294">
        <v>0.93</v>
      </c>
      <c r="O263" s="266">
        <v>255300</v>
      </c>
      <c r="P263" s="266">
        <v>245627</v>
      </c>
      <c r="Q263" s="266">
        <v>9673</v>
      </c>
      <c r="R263" s="267">
        <v>0.962111241676459</v>
      </c>
      <c r="S263" s="267">
        <v>0.942867988991174</v>
      </c>
      <c r="T263" s="267">
        <v>0.951027463030536</v>
      </c>
      <c r="U263" s="267">
        <v>0.966008771929825</v>
      </c>
      <c r="V263" s="295">
        <v>-0.0081594740393619</v>
      </c>
      <c r="W263" s="271">
        <v>59695</v>
      </c>
      <c r="X263" s="271">
        <v>56993</v>
      </c>
      <c r="Y263" s="271">
        <v>56335</v>
      </c>
      <c r="Z263" s="271">
        <v>54010</v>
      </c>
      <c r="AA263" s="268">
        <v>0.954736577602814</v>
      </c>
      <c r="AB263" s="268">
        <v>0.958729031685453</v>
      </c>
      <c r="AC263" s="295">
        <v>-0.00399245408263882</v>
      </c>
    </row>
    <row r="264" spans="1:29">
      <c r="A264" s="297" t="s">
        <v>398</v>
      </c>
      <c r="B264" s="299" t="s">
        <v>3323</v>
      </c>
      <c r="C264" s="293" t="s">
        <v>478</v>
      </c>
      <c r="D264" s="299" t="s">
        <v>479</v>
      </c>
      <c r="E264" s="263">
        <v>0</v>
      </c>
      <c r="F264" s="266">
        <v>0</v>
      </c>
      <c r="G264" s="266">
        <v>0</v>
      </c>
      <c r="H264" s="264">
        <v>0</v>
      </c>
      <c r="I264" s="264">
        <v>0</v>
      </c>
      <c r="J264" s="264">
        <v>0</v>
      </c>
      <c r="K264" s="264">
        <v>0</v>
      </c>
      <c r="L264" s="264">
        <v>0</v>
      </c>
      <c r="M264" s="264">
        <v>0</v>
      </c>
      <c r="N264" s="294">
        <v>0.93</v>
      </c>
      <c r="O264" s="266">
        <v>0</v>
      </c>
      <c r="P264" s="266">
        <v>0</v>
      </c>
      <c r="Q264" s="266">
        <v>0</v>
      </c>
      <c r="R264" s="267">
        <v>0</v>
      </c>
      <c r="S264" s="267">
        <v>0</v>
      </c>
      <c r="T264" s="267">
        <v>0</v>
      </c>
      <c r="U264" s="267">
        <v>0</v>
      </c>
      <c r="V264" s="295">
        <v>0</v>
      </c>
      <c r="W264" s="271">
        <v>0</v>
      </c>
      <c r="X264" s="271">
        <v>0</v>
      </c>
      <c r="Y264" s="271">
        <v>0</v>
      </c>
      <c r="Z264" s="271">
        <v>0</v>
      </c>
      <c r="AA264" s="268">
        <v>0</v>
      </c>
      <c r="AB264" s="268">
        <v>0</v>
      </c>
      <c r="AC264" s="295">
        <v>0</v>
      </c>
    </row>
    <row r="265" spans="1:29">
      <c r="A265" s="297" t="s">
        <v>398</v>
      </c>
      <c r="B265" s="299" t="s">
        <v>3327</v>
      </c>
      <c r="C265" s="293" t="s">
        <v>480</v>
      </c>
      <c r="D265" s="299" t="s">
        <v>481</v>
      </c>
      <c r="E265" s="263">
        <v>17982</v>
      </c>
      <c r="F265" s="266">
        <v>17179</v>
      </c>
      <c r="G265" s="266">
        <v>803</v>
      </c>
      <c r="H265" s="264">
        <v>8886</v>
      </c>
      <c r="I265" s="264">
        <v>8545</v>
      </c>
      <c r="J265" s="264">
        <v>341</v>
      </c>
      <c r="K265" s="264">
        <v>15708</v>
      </c>
      <c r="L265" s="264">
        <v>14974</v>
      </c>
      <c r="M265" s="264">
        <v>734</v>
      </c>
      <c r="N265" s="294">
        <v>0.93</v>
      </c>
      <c r="O265" s="266">
        <v>430298</v>
      </c>
      <c r="P265" s="266">
        <v>414146</v>
      </c>
      <c r="Q265" s="266">
        <v>16152</v>
      </c>
      <c r="R265" s="267">
        <v>0.962463223161623</v>
      </c>
      <c r="S265" s="267">
        <v>0.955344233122011</v>
      </c>
      <c r="T265" s="267">
        <v>0.961625028134144</v>
      </c>
      <c r="U265" s="267">
        <v>0.9532722179781</v>
      </c>
      <c r="V265" s="295">
        <v>-0.00628079501213274</v>
      </c>
      <c r="W265" s="271">
        <v>107276</v>
      </c>
      <c r="X265" s="271">
        <v>103253</v>
      </c>
      <c r="Y265" s="271">
        <v>98472</v>
      </c>
      <c r="Z265" s="271">
        <v>94656</v>
      </c>
      <c r="AA265" s="268">
        <v>0.962498601737574</v>
      </c>
      <c r="AB265" s="268">
        <v>0.961247867414087</v>
      </c>
      <c r="AC265" s="295">
        <v>0.00125073432348677</v>
      </c>
    </row>
    <row r="266" spans="1:29">
      <c r="A266" s="297" t="s">
        <v>398</v>
      </c>
      <c r="B266" s="299" t="s">
        <v>3328</v>
      </c>
      <c r="C266" s="293" t="s">
        <v>482</v>
      </c>
      <c r="D266" s="299" t="s">
        <v>483</v>
      </c>
      <c r="E266" s="263">
        <v>14932</v>
      </c>
      <c r="F266" s="266">
        <v>14185</v>
      </c>
      <c r="G266" s="266">
        <v>747</v>
      </c>
      <c r="H266" s="264">
        <v>6554</v>
      </c>
      <c r="I266" s="264">
        <v>6243</v>
      </c>
      <c r="J266" s="264">
        <v>311</v>
      </c>
      <c r="K266" s="264">
        <v>11467</v>
      </c>
      <c r="L266" s="264">
        <v>10874</v>
      </c>
      <c r="M266" s="264">
        <v>593</v>
      </c>
      <c r="N266" s="294">
        <v>0.93</v>
      </c>
      <c r="O266" s="266">
        <v>339655</v>
      </c>
      <c r="P266" s="266">
        <v>326294</v>
      </c>
      <c r="Q266" s="266">
        <v>13361</v>
      </c>
      <c r="R266" s="267">
        <v>0.960663025717272</v>
      </c>
      <c r="S266" s="267">
        <v>0.949973211893919</v>
      </c>
      <c r="T266" s="267">
        <v>0.95254806225206</v>
      </c>
      <c r="U266" s="267">
        <v>0.948286387023633</v>
      </c>
      <c r="V266" s="295">
        <v>-0.00257485035814065</v>
      </c>
      <c r="W266" s="271">
        <v>79355</v>
      </c>
      <c r="X266" s="271">
        <v>75909</v>
      </c>
      <c r="Y266" s="271">
        <v>73407</v>
      </c>
      <c r="Z266" s="271">
        <v>70747</v>
      </c>
      <c r="AA266" s="268">
        <v>0.956574885010396</v>
      </c>
      <c r="AB266" s="268">
        <v>0.963763673764082</v>
      </c>
      <c r="AC266" s="295">
        <v>-0.00718878875368612</v>
      </c>
    </row>
    <row r="267" spans="1:29">
      <c r="A267" s="297" t="s">
        <v>398</v>
      </c>
      <c r="B267" s="299" t="s">
        <v>3323</v>
      </c>
      <c r="C267" s="293" t="s">
        <v>484</v>
      </c>
      <c r="D267" s="299" t="s">
        <v>485</v>
      </c>
      <c r="E267" s="263">
        <v>10981</v>
      </c>
      <c r="F267" s="266">
        <v>10291</v>
      </c>
      <c r="G267" s="266">
        <v>690</v>
      </c>
      <c r="H267" s="264">
        <v>5236</v>
      </c>
      <c r="I267" s="264">
        <v>5008</v>
      </c>
      <c r="J267" s="264">
        <v>228</v>
      </c>
      <c r="K267" s="264">
        <v>9010</v>
      </c>
      <c r="L267" s="264">
        <v>8504</v>
      </c>
      <c r="M267" s="264">
        <v>506</v>
      </c>
      <c r="N267" s="294">
        <v>0.93</v>
      </c>
      <c r="O267" s="266">
        <v>258760</v>
      </c>
      <c r="P267" s="266">
        <v>250177</v>
      </c>
      <c r="Q267" s="266">
        <v>8583</v>
      </c>
      <c r="R267" s="267">
        <v>0.966830267429278</v>
      </c>
      <c r="S267" s="267">
        <v>0.937164192696476</v>
      </c>
      <c r="T267" s="267">
        <v>0.956455309396486</v>
      </c>
      <c r="U267" s="267">
        <v>0.943840177580466</v>
      </c>
      <c r="V267" s="295">
        <v>-0.01929111670001</v>
      </c>
      <c r="W267" s="271">
        <v>60989</v>
      </c>
      <c r="X267" s="271">
        <v>58522</v>
      </c>
      <c r="Y267" s="271">
        <v>57211</v>
      </c>
      <c r="Z267" s="271">
        <v>55228</v>
      </c>
      <c r="AA267" s="268">
        <v>0.959550082801817</v>
      </c>
      <c r="AB267" s="268">
        <v>0.965338833441121</v>
      </c>
      <c r="AC267" s="295">
        <v>-0.00578875063930473</v>
      </c>
    </row>
    <row r="268" spans="1:29">
      <c r="A268" s="297" t="s">
        <v>398</v>
      </c>
      <c r="B268" s="299" t="s">
        <v>3328</v>
      </c>
      <c r="C268" s="293" t="s">
        <v>486</v>
      </c>
      <c r="D268" s="299" t="s">
        <v>487</v>
      </c>
      <c r="E268" s="263">
        <v>15262</v>
      </c>
      <c r="F268" s="266">
        <v>13803</v>
      </c>
      <c r="G268" s="266">
        <v>1459</v>
      </c>
      <c r="H268" s="264">
        <v>7267</v>
      </c>
      <c r="I268" s="264">
        <v>6835</v>
      </c>
      <c r="J268" s="264">
        <v>432</v>
      </c>
      <c r="K268" s="264">
        <v>11868</v>
      </c>
      <c r="L268" s="264">
        <v>11348</v>
      </c>
      <c r="M268" s="264">
        <v>520</v>
      </c>
      <c r="N268" s="294">
        <v>0.93</v>
      </c>
      <c r="O268" s="266">
        <v>363895</v>
      </c>
      <c r="P268" s="266">
        <v>346855</v>
      </c>
      <c r="Q268" s="266">
        <v>17040</v>
      </c>
      <c r="R268" s="267">
        <v>0.953173305486473</v>
      </c>
      <c r="S268" s="267">
        <v>0.904403092648408</v>
      </c>
      <c r="T268" s="267">
        <v>0.940553185633687</v>
      </c>
      <c r="U268" s="267">
        <v>0.9561846983485</v>
      </c>
      <c r="V268" s="295">
        <v>-0.0361500929852787</v>
      </c>
      <c r="W268" s="271">
        <v>84650</v>
      </c>
      <c r="X268" s="271">
        <v>80519</v>
      </c>
      <c r="Y268" s="271">
        <v>81218</v>
      </c>
      <c r="Z268" s="271">
        <v>77134</v>
      </c>
      <c r="AA268" s="268">
        <v>0.951199054932073</v>
      </c>
      <c r="AB268" s="268">
        <v>0.949715580290084</v>
      </c>
      <c r="AC268" s="295">
        <v>0.00148347464198972</v>
      </c>
    </row>
    <row r="269" spans="1:29">
      <c r="A269" s="297" t="s">
        <v>398</v>
      </c>
      <c r="B269" s="299" t="s">
        <v>3326</v>
      </c>
      <c r="C269" s="293" t="s">
        <v>488</v>
      </c>
      <c r="D269" s="299" t="s">
        <v>489</v>
      </c>
      <c r="E269" s="263">
        <v>7877</v>
      </c>
      <c r="F269" s="266">
        <v>7463</v>
      </c>
      <c r="G269" s="266">
        <v>414</v>
      </c>
      <c r="H269" s="264">
        <v>3781</v>
      </c>
      <c r="I269" s="264">
        <v>3619</v>
      </c>
      <c r="J269" s="264">
        <v>162</v>
      </c>
      <c r="K269" s="264">
        <v>6438</v>
      </c>
      <c r="L269" s="264">
        <v>6233</v>
      </c>
      <c r="M269" s="264">
        <v>205</v>
      </c>
      <c r="N269" s="294">
        <v>0.93</v>
      </c>
      <c r="O269" s="266">
        <v>181194</v>
      </c>
      <c r="P269" s="266">
        <v>173959</v>
      </c>
      <c r="Q269" s="266">
        <v>7235</v>
      </c>
      <c r="R269" s="267">
        <v>0.960070421757895</v>
      </c>
      <c r="S269" s="267">
        <v>0.947441919512505</v>
      </c>
      <c r="T269" s="267">
        <v>0.957154192012695</v>
      </c>
      <c r="U269" s="267">
        <v>0.968157812985399</v>
      </c>
      <c r="V269" s="295">
        <v>-0.00971227250019024</v>
      </c>
      <c r="W269" s="271">
        <v>43985</v>
      </c>
      <c r="X269" s="271">
        <v>42603</v>
      </c>
      <c r="Y269" s="271">
        <v>41565</v>
      </c>
      <c r="Z269" s="271">
        <v>39528</v>
      </c>
      <c r="AA269" s="268">
        <v>0.968580197794703</v>
      </c>
      <c r="AB269" s="268">
        <v>0.950992421508481</v>
      </c>
      <c r="AC269" s="295">
        <v>0.017587776286222</v>
      </c>
    </row>
    <row r="270" spans="1:29">
      <c r="A270" s="297" t="s">
        <v>398</v>
      </c>
      <c r="B270" s="299" t="s">
        <v>3328</v>
      </c>
      <c r="C270" s="293" t="s">
        <v>490</v>
      </c>
      <c r="D270" s="299" t="s">
        <v>491</v>
      </c>
      <c r="E270" s="263">
        <v>11971</v>
      </c>
      <c r="F270" s="266">
        <v>11033</v>
      </c>
      <c r="G270" s="266">
        <v>938</v>
      </c>
      <c r="H270" s="264">
        <v>5640</v>
      </c>
      <c r="I270" s="264">
        <v>5273</v>
      </c>
      <c r="J270" s="264">
        <v>367</v>
      </c>
      <c r="K270" s="264">
        <v>9288</v>
      </c>
      <c r="L270" s="264">
        <v>8770</v>
      </c>
      <c r="M270" s="264">
        <v>518</v>
      </c>
      <c r="N270" s="294">
        <v>0.93</v>
      </c>
      <c r="O270" s="266">
        <v>284410</v>
      </c>
      <c r="P270" s="266">
        <v>273660</v>
      </c>
      <c r="Q270" s="266">
        <v>10750</v>
      </c>
      <c r="R270" s="267">
        <v>0.962202454203439</v>
      </c>
      <c r="S270" s="267">
        <v>0.921643972934592</v>
      </c>
      <c r="T270" s="267">
        <v>0.934929078014184</v>
      </c>
      <c r="U270" s="267">
        <v>0.944229112833764</v>
      </c>
      <c r="V270" s="295">
        <v>-0.0132851050795925</v>
      </c>
      <c r="W270" s="271">
        <v>66698</v>
      </c>
      <c r="X270" s="271">
        <v>63505</v>
      </c>
      <c r="Y270" s="271">
        <v>65292</v>
      </c>
      <c r="Z270" s="271">
        <v>62840</v>
      </c>
      <c r="AA270" s="268">
        <v>0.952127500074965</v>
      </c>
      <c r="AB270" s="268">
        <v>0.962445628867242</v>
      </c>
      <c r="AC270" s="295">
        <v>-0.0103181287922778</v>
      </c>
    </row>
    <row r="271" spans="1:29">
      <c r="A271" s="297" t="s">
        <v>398</v>
      </c>
      <c r="B271" s="299" t="s">
        <v>3323</v>
      </c>
      <c r="C271" s="293" t="s">
        <v>492</v>
      </c>
      <c r="D271" s="299" t="s">
        <v>493</v>
      </c>
      <c r="E271" s="263">
        <v>9566</v>
      </c>
      <c r="F271" s="266">
        <v>8945</v>
      </c>
      <c r="G271" s="266">
        <v>621</v>
      </c>
      <c r="H271" s="264">
        <v>4322</v>
      </c>
      <c r="I271" s="264">
        <v>4116</v>
      </c>
      <c r="J271" s="264">
        <v>206</v>
      </c>
      <c r="K271" s="264">
        <v>7359</v>
      </c>
      <c r="L271" s="264">
        <v>7028</v>
      </c>
      <c r="M271" s="264">
        <v>331</v>
      </c>
      <c r="N271" s="294">
        <v>0.93</v>
      </c>
      <c r="O271" s="266">
        <v>214791</v>
      </c>
      <c r="P271" s="266">
        <v>207335</v>
      </c>
      <c r="Q271" s="266">
        <v>7456</v>
      </c>
      <c r="R271" s="267">
        <v>0.965287186148395</v>
      </c>
      <c r="S271" s="267">
        <v>0.935082584152206</v>
      </c>
      <c r="T271" s="267">
        <v>0.952336881073577</v>
      </c>
      <c r="U271" s="267">
        <v>0.955021062644381</v>
      </c>
      <c r="V271" s="295">
        <v>-0.0172542969213714</v>
      </c>
      <c r="W271" s="271">
        <v>50502</v>
      </c>
      <c r="X271" s="271">
        <v>48434</v>
      </c>
      <c r="Y271" s="271">
        <v>46625</v>
      </c>
      <c r="Z271" s="271">
        <v>44802</v>
      </c>
      <c r="AA271" s="268">
        <v>0.959051126688052</v>
      </c>
      <c r="AB271" s="268">
        <v>0.960900804289544</v>
      </c>
      <c r="AC271" s="295">
        <v>-0.00184967760149235</v>
      </c>
    </row>
    <row r="272" spans="1:29">
      <c r="A272" s="297" t="s">
        <v>398</v>
      </c>
      <c r="B272" s="299" t="s">
        <v>3327</v>
      </c>
      <c r="C272" s="293" t="s">
        <v>494</v>
      </c>
      <c r="D272" s="299" t="s">
        <v>495</v>
      </c>
      <c r="E272" s="263">
        <v>3777</v>
      </c>
      <c r="F272" s="266">
        <v>3673</v>
      </c>
      <c r="G272" s="266">
        <v>104</v>
      </c>
      <c r="H272" s="264">
        <v>4908</v>
      </c>
      <c r="I272" s="264">
        <v>4790</v>
      </c>
      <c r="J272" s="264">
        <v>118</v>
      </c>
      <c r="K272" s="264">
        <v>7164</v>
      </c>
      <c r="L272" s="264">
        <v>7033</v>
      </c>
      <c r="M272" s="264">
        <v>131</v>
      </c>
      <c r="N272" s="294">
        <v>0.93</v>
      </c>
      <c r="O272" s="266">
        <v>155155</v>
      </c>
      <c r="P272" s="266">
        <v>153173</v>
      </c>
      <c r="Q272" s="266">
        <v>1982</v>
      </c>
      <c r="R272" s="267">
        <v>0.987225677548258</v>
      </c>
      <c r="S272" s="267">
        <v>0.972464919248081</v>
      </c>
      <c r="T272" s="267">
        <v>0.975957620211899</v>
      </c>
      <c r="U272" s="267">
        <v>0.981714126186488</v>
      </c>
      <c r="V272" s="295">
        <v>-0.00349270096381837</v>
      </c>
      <c r="W272" s="271">
        <v>42543</v>
      </c>
      <c r="X272" s="271">
        <v>41955</v>
      </c>
      <c r="Y272" s="271">
        <v>37286</v>
      </c>
      <c r="Z272" s="271">
        <v>36811</v>
      </c>
      <c r="AA272" s="268">
        <v>0.986178689796206</v>
      </c>
      <c r="AB272" s="268">
        <v>0.98726063401813</v>
      </c>
      <c r="AC272" s="295">
        <v>-0.00108194422192398</v>
      </c>
    </row>
    <row r="273" spans="1:29">
      <c r="A273" s="297" t="s">
        <v>496</v>
      </c>
      <c r="B273" s="298" t="s">
        <v>3329</v>
      </c>
      <c r="C273" s="293" t="s">
        <v>498</v>
      </c>
      <c r="D273" s="298" t="s">
        <v>498</v>
      </c>
      <c r="E273" s="263">
        <v>7641</v>
      </c>
      <c r="F273" s="266">
        <v>7241</v>
      </c>
      <c r="G273" s="266">
        <v>400</v>
      </c>
      <c r="H273" s="264">
        <v>4673</v>
      </c>
      <c r="I273" s="264">
        <v>4447</v>
      </c>
      <c r="J273" s="264">
        <v>226</v>
      </c>
      <c r="K273" s="264">
        <v>7551</v>
      </c>
      <c r="L273" s="264">
        <v>7182</v>
      </c>
      <c r="M273" s="264">
        <v>369</v>
      </c>
      <c r="N273" s="294">
        <v>0.93</v>
      </c>
      <c r="O273" s="266">
        <v>222065</v>
      </c>
      <c r="P273" s="266">
        <v>214690</v>
      </c>
      <c r="Q273" s="266">
        <v>7375</v>
      </c>
      <c r="R273" s="267">
        <v>0.966789003219778</v>
      </c>
      <c r="S273" s="267">
        <v>0.947650831043057</v>
      </c>
      <c r="T273" s="267">
        <v>0.951637063984592</v>
      </c>
      <c r="U273" s="267">
        <v>0.951132300357569</v>
      </c>
      <c r="V273" s="295">
        <v>-0.00398623294153522</v>
      </c>
      <c r="W273" s="271">
        <v>51332</v>
      </c>
      <c r="X273" s="271">
        <v>49354</v>
      </c>
      <c r="Y273" s="271">
        <v>51061</v>
      </c>
      <c r="Z273" s="271">
        <v>49347</v>
      </c>
      <c r="AA273" s="268">
        <v>0.961466531598223</v>
      </c>
      <c r="AB273" s="268">
        <v>0.966432306456983</v>
      </c>
      <c r="AC273" s="295">
        <v>-0.00496577485875949</v>
      </c>
    </row>
    <row r="274" spans="1:29">
      <c r="A274" s="297" t="s">
        <v>496</v>
      </c>
      <c r="B274" s="298" t="s">
        <v>3329</v>
      </c>
      <c r="C274" s="293" t="s">
        <v>499</v>
      </c>
      <c r="D274" s="298" t="s">
        <v>500</v>
      </c>
      <c r="E274" s="263">
        <v>6204</v>
      </c>
      <c r="F274" s="266">
        <v>6020</v>
      </c>
      <c r="G274" s="266">
        <v>184</v>
      </c>
      <c r="H274" s="264">
        <v>2863</v>
      </c>
      <c r="I274" s="264">
        <v>2792</v>
      </c>
      <c r="J274" s="264">
        <v>71</v>
      </c>
      <c r="K274" s="264">
        <v>5175</v>
      </c>
      <c r="L274" s="264">
        <v>5047</v>
      </c>
      <c r="M274" s="264">
        <v>128</v>
      </c>
      <c r="N274" s="294">
        <v>0.93</v>
      </c>
      <c r="O274" s="266">
        <v>156851</v>
      </c>
      <c r="P274" s="266">
        <v>154353</v>
      </c>
      <c r="Q274" s="266">
        <v>2498</v>
      </c>
      <c r="R274" s="267">
        <v>0.984074057545059</v>
      </c>
      <c r="S274" s="267">
        <v>0.970341715022566</v>
      </c>
      <c r="T274" s="267">
        <v>0.975200838281523</v>
      </c>
      <c r="U274" s="267">
        <v>0.975265700483092</v>
      </c>
      <c r="V274" s="295">
        <v>-0.00485912325895688</v>
      </c>
      <c r="W274" s="271">
        <v>36584</v>
      </c>
      <c r="X274" s="271">
        <v>35866</v>
      </c>
      <c r="Y274" s="271">
        <v>36807</v>
      </c>
      <c r="Z274" s="271">
        <v>36308</v>
      </c>
      <c r="AA274" s="268">
        <v>0.980373933960201</v>
      </c>
      <c r="AB274" s="268">
        <v>0.986442796207243</v>
      </c>
      <c r="AC274" s="295">
        <v>-0.00606886224704195</v>
      </c>
    </row>
    <row r="275" spans="1:29">
      <c r="A275" s="297" t="s">
        <v>496</v>
      </c>
      <c r="B275" s="298" t="s">
        <v>3329</v>
      </c>
      <c r="C275" s="293" t="s">
        <v>501</v>
      </c>
      <c r="D275" s="298" t="s">
        <v>502</v>
      </c>
      <c r="E275" s="263">
        <v>7582</v>
      </c>
      <c r="F275" s="266">
        <v>7323</v>
      </c>
      <c r="G275" s="266">
        <v>259</v>
      </c>
      <c r="H275" s="264">
        <v>4632</v>
      </c>
      <c r="I275" s="264">
        <v>4522</v>
      </c>
      <c r="J275" s="264">
        <v>110</v>
      </c>
      <c r="K275" s="264">
        <v>7977</v>
      </c>
      <c r="L275" s="264">
        <v>7803</v>
      </c>
      <c r="M275" s="264">
        <v>174</v>
      </c>
      <c r="N275" s="294">
        <v>0.93</v>
      </c>
      <c r="O275" s="266">
        <v>224758</v>
      </c>
      <c r="P275" s="266">
        <v>221097</v>
      </c>
      <c r="Q275" s="266">
        <v>3661</v>
      </c>
      <c r="R275" s="267">
        <v>0.983711369561929</v>
      </c>
      <c r="S275" s="267">
        <v>0.96584014771828</v>
      </c>
      <c r="T275" s="267">
        <v>0.976252158894646</v>
      </c>
      <c r="U275" s="267">
        <v>0.978187288454306</v>
      </c>
      <c r="V275" s="295">
        <v>-0.0104120111763658</v>
      </c>
      <c r="W275" s="271">
        <v>52407</v>
      </c>
      <c r="X275" s="271">
        <v>51390</v>
      </c>
      <c r="Y275" s="271">
        <v>52765</v>
      </c>
      <c r="Z275" s="271">
        <v>52010</v>
      </c>
      <c r="AA275" s="268">
        <v>0.980594195431908</v>
      </c>
      <c r="AB275" s="268">
        <v>0.985691272623898</v>
      </c>
      <c r="AC275" s="295">
        <v>-0.00509707719199048</v>
      </c>
    </row>
    <row r="276" spans="1:29">
      <c r="A276" s="297" t="s">
        <v>496</v>
      </c>
      <c r="B276" s="298" t="s">
        <v>3329</v>
      </c>
      <c r="C276" s="293" t="s">
        <v>503</v>
      </c>
      <c r="D276" s="298" t="s">
        <v>504</v>
      </c>
      <c r="E276" s="263">
        <v>12607</v>
      </c>
      <c r="F276" s="266">
        <v>12245</v>
      </c>
      <c r="G276" s="266">
        <v>362</v>
      </c>
      <c r="H276" s="264">
        <v>6209</v>
      </c>
      <c r="I276" s="264">
        <v>6062</v>
      </c>
      <c r="J276" s="264">
        <v>147</v>
      </c>
      <c r="K276" s="264">
        <v>11002</v>
      </c>
      <c r="L276" s="264">
        <v>10744</v>
      </c>
      <c r="M276" s="264">
        <v>258</v>
      </c>
      <c r="N276" s="294">
        <v>0.93</v>
      </c>
      <c r="O276" s="266">
        <v>319705</v>
      </c>
      <c r="P276" s="266">
        <v>314353</v>
      </c>
      <c r="Q276" s="266">
        <v>5352</v>
      </c>
      <c r="R276" s="267">
        <v>0.98325956741371</v>
      </c>
      <c r="S276" s="267">
        <v>0.971285793606726</v>
      </c>
      <c r="T276" s="267">
        <v>0.976324689966178</v>
      </c>
      <c r="U276" s="267">
        <v>0.976549718233049</v>
      </c>
      <c r="V276" s="295">
        <v>-0.00503889635945176</v>
      </c>
      <c r="W276" s="271">
        <v>74823</v>
      </c>
      <c r="X276" s="271">
        <v>73238</v>
      </c>
      <c r="Y276" s="271">
        <v>72813</v>
      </c>
      <c r="Z276" s="271">
        <v>71614</v>
      </c>
      <c r="AA276" s="268">
        <v>0.978816674017348</v>
      </c>
      <c r="AB276" s="268">
        <v>0.983533160287311</v>
      </c>
      <c r="AC276" s="295">
        <v>-0.00471648626996368</v>
      </c>
    </row>
    <row r="277" spans="1:29">
      <c r="A277" s="297" t="s">
        <v>496</v>
      </c>
      <c r="B277" s="298" t="s">
        <v>3329</v>
      </c>
      <c r="C277" s="293" t="s">
        <v>505</v>
      </c>
      <c r="D277" s="298" t="s">
        <v>506</v>
      </c>
      <c r="E277" s="263">
        <v>9907</v>
      </c>
      <c r="F277" s="266">
        <v>9457</v>
      </c>
      <c r="G277" s="266">
        <v>450</v>
      </c>
      <c r="H277" s="264">
        <v>6330</v>
      </c>
      <c r="I277" s="264">
        <v>6200</v>
      </c>
      <c r="J277" s="264">
        <v>130</v>
      </c>
      <c r="K277" s="264">
        <v>10062</v>
      </c>
      <c r="L277" s="264">
        <v>9779</v>
      </c>
      <c r="M277" s="264">
        <v>283</v>
      </c>
      <c r="N277" s="294">
        <v>0.93</v>
      </c>
      <c r="O277" s="266">
        <v>286464</v>
      </c>
      <c r="P277" s="266">
        <v>282129</v>
      </c>
      <c r="Q277" s="266">
        <v>4335</v>
      </c>
      <c r="R277" s="267">
        <v>0.98486720844504</v>
      </c>
      <c r="S277" s="267">
        <v>0.954577571414152</v>
      </c>
      <c r="T277" s="267">
        <v>0.979462875197472</v>
      </c>
      <c r="U277" s="267">
        <v>0.971874378851123</v>
      </c>
      <c r="V277" s="295">
        <v>-0.0248853037833208</v>
      </c>
      <c r="W277" s="271">
        <v>67128</v>
      </c>
      <c r="X277" s="271">
        <v>65756</v>
      </c>
      <c r="Y277" s="271">
        <v>67122</v>
      </c>
      <c r="Z277" s="271">
        <v>66331</v>
      </c>
      <c r="AA277" s="268">
        <v>0.979561434870695</v>
      </c>
      <c r="AB277" s="268">
        <v>0.988215488215488</v>
      </c>
      <c r="AC277" s="295">
        <v>-0.00865405334479341</v>
      </c>
    </row>
    <row r="278" spans="1:29">
      <c r="A278" s="297" t="s">
        <v>496</v>
      </c>
      <c r="B278" s="298" t="s">
        <v>3329</v>
      </c>
      <c r="C278" s="293" t="s">
        <v>507</v>
      </c>
      <c r="D278" s="298" t="s">
        <v>508</v>
      </c>
      <c r="E278" s="263">
        <v>11546</v>
      </c>
      <c r="F278" s="266">
        <v>11035</v>
      </c>
      <c r="G278" s="266">
        <v>511</v>
      </c>
      <c r="H278" s="264">
        <v>5957</v>
      </c>
      <c r="I278" s="264">
        <v>5732</v>
      </c>
      <c r="J278" s="264">
        <v>225</v>
      </c>
      <c r="K278" s="264">
        <v>10111</v>
      </c>
      <c r="L278" s="264">
        <v>9748</v>
      </c>
      <c r="M278" s="264">
        <v>363</v>
      </c>
      <c r="N278" s="294">
        <v>0.93</v>
      </c>
      <c r="O278" s="266">
        <v>283123</v>
      </c>
      <c r="P278" s="266">
        <v>274356</v>
      </c>
      <c r="Q278" s="266">
        <v>8767</v>
      </c>
      <c r="R278" s="267">
        <v>0.969034659847487</v>
      </c>
      <c r="S278" s="267">
        <v>0.955742248397713</v>
      </c>
      <c r="T278" s="267">
        <v>0.962229310055397</v>
      </c>
      <c r="U278" s="267">
        <v>0.964098506576995</v>
      </c>
      <c r="V278" s="295">
        <v>-0.00648706165768353</v>
      </c>
      <c r="W278" s="271">
        <v>68308</v>
      </c>
      <c r="X278" s="271">
        <v>65955</v>
      </c>
      <c r="Y278" s="271">
        <v>65560</v>
      </c>
      <c r="Z278" s="271">
        <v>63632</v>
      </c>
      <c r="AA278" s="268">
        <v>0.96555308309422</v>
      </c>
      <c r="AB278" s="268">
        <v>0.970591824283099</v>
      </c>
      <c r="AC278" s="295">
        <v>-0.00503874118887915</v>
      </c>
    </row>
    <row r="279" spans="1:29">
      <c r="A279" s="297" t="s">
        <v>496</v>
      </c>
      <c r="B279" s="298" t="s">
        <v>3329</v>
      </c>
      <c r="C279" s="293" t="s">
        <v>509</v>
      </c>
      <c r="D279" s="298" t="s">
        <v>510</v>
      </c>
      <c r="E279" s="263">
        <v>12152</v>
      </c>
      <c r="F279" s="266">
        <v>11831</v>
      </c>
      <c r="G279" s="266">
        <v>321</v>
      </c>
      <c r="H279" s="264">
        <v>7376</v>
      </c>
      <c r="I279" s="264">
        <v>7235</v>
      </c>
      <c r="J279" s="264">
        <v>141</v>
      </c>
      <c r="K279" s="264">
        <v>12470</v>
      </c>
      <c r="L279" s="264">
        <v>12233</v>
      </c>
      <c r="M279" s="264">
        <v>237</v>
      </c>
      <c r="N279" s="294">
        <v>0.93</v>
      </c>
      <c r="O279" s="266">
        <v>346776</v>
      </c>
      <c r="P279" s="266">
        <v>340999</v>
      </c>
      <c r="Q279" s="266">
        <v>5777</v>
      </c>
      <c r="R279" s="267">
        <v>0.983340830968695</v>
      </c>
      <c r="S279" s="267">
        <v>0.973584595128374</v>
      </c>
      <c r="T279" s="267">
        <v>0.980883947939262</v>
      </c>
      <c r="U279" s="267">
        <v>0.980994386527666</v>
      </c>
      <c r="V279" s="295">
        <v>-0.00729935281088856</v>
      </c>
      <c r="W279" s="271">
        <v>81971</v>
      </c>
      <c r="X279" s="271">
        <v>80480</v>
      </c>
      <c r="Y279" s="271">
        <v>84807</v>
      </c>
      <c r="Z279" s="271">
        <v>83524</v>
      </c>
      <c r="AA279" s="268">
        <v>0.981810640348416</v>
      </c>
      <c r="AB279" s="268">
        <v>0.984871531831099</v>
      </c>
      <c r="AC279" s="295">
        <v>-0.00306089148268296</v>
      </c>
    </row>
    <row r="280" spans="1:29">
      <c r="A280" s="297" t="s">
        <v>496</v>
      </c>
      <c r="B280" s="298" t="s">
        <v>3329</v>
      </c>
      <c r="C280" s="293" t="s">
        <v>511</v>
      </c>
      <c r="D280" s="298" t="s">
        <v>512</v>
      </c>
      <c r="E280" s="263">
        <v>10314</v>
      </c>
      <c r="F280" s="266">
        <v>10014</v>
      </c>
      <c r="G280" s="266">
        <v>300</v>
      </c>
      <c r="H280" s="264">
        <v>4853</v>
      </c>
      <c r="I280" s="264">
        <v>4768</v>
      </c>
      <c r="J280" s="264">
        <v>85</v>
      </c>
      <c r="K280" s="264">
        <v>8574</v>
      </c>
      <c r="L280" s="264">
        <v>8413</v>
      </c>
      <c r="M280" s="264">
        <v>161</v>
      </c>
      <c r="N280" s="294">
        <v>0.93</v>
      </c>
      <c r="O280" s="266">
        <v>246788</v>
      </c>
      <c r="P280" s="266">
        <v>242615</v>
      </c>
      <c r="Q280" s="266">
        <v>4173</v>
      </c>
      <c r="R280" s="267">
        <v>0.983090749955427</v>
      </c>
      <c r="S280" s="267">
        <v>0.970913321698662</v>
      </c>
      <c r="T280" s="267">
        <v>0.982485060787142</v>
      </c>
      <c r="U280" s="267">
        <v>0.981222299976674</v>
      </c>
      <c r="V280" s="295">
        <v>-0.01157173908848</v>
      </c>
      <c r="W280" s="271">
        <v>58650</v>
      </c>
      <c r="X280" s="271">
        <v>57591</v>
      </c>
      <c r="Y280" s="271">
        <v>55306</v>
      </c>
      <c r="Z280" s="271">
        <v>54360</v>
      </c>
      <c r="AA280" s="268">
        <v>0.981943734015345</v>
      </c>
      <c r="AB280" s="268">
        <v>0.982895165081546</v>
      </c>
      <c r="AC280" s="295">
        <v>-0.000951431066200992</v>
      </c>
    </row>
    <row r="281" spans="1:29">
      <c r="A281" s="297" t="s">
        <v>496</v>
      </c>
      <c r="B281" s="298" t="s">
        <v>3329</v>
      </c>
      <c r="C281" s="293" t="s">
        <v>513</v>
      </c>
      <c r="D281" s="298" t="s">
        <v>514</v>
      </c>
      <c r="E281" s="263">
        <v>0</v>
      </c>
      <c r="F281" s="266">
        <v>0</v>
      </c>
      <c r="G281" s="266">
        <v>0</v>
      </c>
      <c r="H281" s="264">
        <v>0</v>
      </c>
      <c r="I281" s="264">
        <v>0</v>
      </c>
      <c r="J281" s="264">
        <v>0</v>
      </c>
      <c r="K281" s="264">
        <v>0</v>
      </c>
      <c r="L281" s="264">
        <v>0</v>
      </c>
      <c r="M281" s="264">
        <v>0</v>
      </c>
      <c r="N281" s="294">
        <v>0.93</v>
      </c>
      <c r="O281" s="266">
        <v>0</v>
      </c>
      <c r="P281" s="266">
        <v>0</v>
      </c>
      <c r="Q281" s="266">
        <v>0</v>
      </c>
      <c r="R281" s="267">
        <v>0</v>
      </c>
      <c r="S281" s="267">
        <v>0</v>
      </c>
      <c r="T281" s="267">
        <v>0</v>
      </c>
      <c r="U281" s="267">
        <v>0</v>
      </c>
      <c r="V281" s="295">
        <v>0</v>
      </c>
      <c r="W281" s="271">
        <v>0</v>
      </c>
      <c r="X281" s="271">
        <v>0</v>
      </c>
      <c r="Y281" s="271">
        <v>0</v>
      </c>
      <c r="Z281" s="271">
        <v>0</v>
      </c>
      <c r="AA281" s="268">
        <v>0</v>
      </c>
      <c r="AB281" s="268">
        <v>0</v>
      </c>
      <c r="AC281" s="295">
        <v>0</v>
      </c>
    </row>
    <row r="282" spans="1:29">
      <c r="A282" s="297" t="s">
        <v>496</v>
      </c>
      <c r="B282" s="298" t="s">
        <v>3329</v>
      </c>
      <c r="C282" s="293" t="s">
        <v>515</v>
      </c>
      <c r="D282" s="298" t="s">
        <v>516</v>
      </c>
      <c r="E282" s="263">
        <v>2649</v>
      </c>
      <c r="F282" s="266">
        <v>2509</v>
      </c>
      <c r="G282" s="266">
        <v>140</v>
      </c>
      <c r="H282" s="264">
        <v>1320</v>
      </c>
      <c r="I282" s="264">
        <v>1284</v>
      </c>
      <c r="J282" s="264">
        <v>36</v>
      </c>
      <c r="K282" s="264">
        <v>2149</v>
      </c>
      <c r="L282" s="264">
        <v>2051</v>
      </c>
      <c r="M282" s="264">
        <v>98</v>
      </c>
      <c r="N282" s="294">
        <v>0.93</v>
      </c>
      <c r="O282" s="266">
        <v>56717</v>
      </c>
      <c r="P282" s="266">
        <v>54947</v>
      </c>
      <c r="Q282" s="266">
        <v>1770</v>
      </c>
      <c r="R282" s="267">
        <v>0.968792425551422</v>
      </c>
      <c r="S282" s="267">
        <v>0.94714986787467</v>
      </c>
      <c r="T282" s="267">
        <v>0.972727272727273</v>
      </c>
      <c r="U282" s="267">
        <v>0.954397394136808</v>
      </c>
      <c r="V282" s="295">
        <v>-0.0255774048526031</v>
      </c>
      <c r="W282" s="271">
        <v>14775</v>
      </c>
      <c r="X282" s="271">
        <v>14305</v>
      </c>
      <c r="Y282" s="271">
        <v>13686</v>
      </c>
      <c r="Z282" s="271">
        <v>13313</v>
      </c>
      <c r="AA282" s="268">
        <v>0.968189509306261</v>
      </c>
      <c r="AB282" s="268">
        <v>0.972745871693702</v>
      </c>
      <c r="AC282" s="295">
        <v>-0.00455636238744106</v>
      </c>
    </row>
    <row r="283" spans="1:29">
      <c r="A283" s="297" t="s">
        <v>496</v>
      </c>
      <c r="B283" s="298" t="s">
        <v>3329</v>
      </c>
      <c r="C283" s="293" t="s">
        <v>517</v>
      </c>
      <c r="D283" s="298" t="s">
        <v>518</v>
      </c>
      <c r="E283" s="263">
        <v>5</v>
      </c>
      <c r="F283" s="266">
        <v>0</v>
      </c>
      <c r="G283" s="266">
        <v>5</v>
      </c>
      <c r="H283" s="264">
        <v>2</v>
      </c>
      <c r="I283" s="264">
        <v>0</v>
      </c>
      <c r="J283" s="264">
        <v>2</v>
      </c>
      <c r="K283" s="264">
        <v>2</v>
      </c>
      <c r="L283" s="264">
        <v>0</v>
      </c>
      <c r="M283" s="264">
        <v>2</v>
      </c>
      <c r="N283" s="294">
        <v>0.93</v>
      </c>
      <c r="O283" s="266">
        <v>39</v>
      </c>
      <c r="P283" s="266">
        <v>24</v>
      </c>
      <c r="Q283" s="266">
        <v>15</v>
      </c>
      <c r="R283" s="267">
        <v>0.615384615384615</v>
      </c>
      <c r="S283" s="267">
        <v>0</v>
      </c>
      <c r="T283" s="267">
        <v>0</v>
      </c>
      <c r="U283" s="267">
        <v>0</v>
      </c>
      <c r="V283" s="295">
        <v>0</v>
      </c>
      <c r="W283" s="271">
        <v>12</v>
      </c>
      <c r="X283" s="271">
        <v>0</v>
      </c>
      <c r="Y283" s="271">
        <v>0</v>
      </c>
      <c r="Z283" s="271">
        <v>0</v>
      </c>
      <c r="AA283" s="268">
        <v>0</v>
      </c>
      <c r="AB283" s="268">
        <v>0</v>
      </c>
      <c r="AC283" s="295">
        <v>0</v>
      </c>
    </row>
    <row r="284" spans="1:29">
      <c r="A284" s="297" t="s">
        <v>496</v>
      </c>
      <c r="B284" s="298" t="s">
        <v>3329</v>
      </c>
      <c r="C284" s="293" t="s">
        <v>519</v>
      </c>
      <c r="D284" s="298" t="s">
        <v>520</v>
      </c>
      <c r="E284" s="263">
        <v>0</v>
      </c>
      <c r="F284" s="266">
        <v>0</v>
      </c>
      <c r="G284" s="266">
        <v>0</v>
      </c>
      <c r="H284" s="264">
        <v>0</v>
      </c>
      <c r="I284" s="264">
        <v>0</v>
      </c>
      <c r="J284" s="264">
        <v>0</v>
      </c>
      <c r="K284" s="264">
        <v>1</v>
      </c>
      <c r="L284" s="264">
        <v>0</v>
      </c>
      <c r="M284" s="264">
        <v>1</v>
      </c>
      <c r="N284" s="294">
        <v>0.93</v>
      </c>
      <c r="O284" s="266">
        <v>5</v>
      </c>
      <c r="P284" s="266">
        <v>2</v>
      </c>
      <c r="Q284" s="266">
        <v>3</v>
      </c>
      <c r="R284" s="267">
        <v>0.4</v>
      </c>
      <c r="S284" s="267">
        <v>0</v>
      </c>
      <c r="T284" s="267">
        <v>0</v>
      </c>
      <c r="U284" s="267">
        <v>0</v>
      </c>
      <c r="V284" s="295">
        <v>0</v>
      </c>
      <c r="W284" s="271">
        <v>1</v>
      </c>
      <c r="X284" s="271">
        <v>0</v>
      </c>
      <c r="Y284" s="271">
        <v>3</v>
      </c>
      <c r="Z284" s="271">
        <v>1</v>
      </c>
      <c r="AA284" s="268">
        <v>0</v>
      </c>
      <c r="AB284" s="268">
        <v>0.333333333333333</v>
      </c>
      <c r="AC284" s="295">
        <v>-0.333333333333333</v>
      </c>
    </row>
    <row r="285" spans="1:29">
      <c r="A285" s="297" t="s">
        <v>496</v>
      </c>
      <c r="B285" s="298" t="s">
        <v>3329</v>
      </c>
      <c r="C285" s="293" t="s">
        <v>521</v>
      </c>
      <c r="D285" s="298" t="s">
        <v>522</v>
      </c>
      <c r="E285" s="263">
        <v>9</v>
      </c>
      <c r="F285" s="266">
        <v>9</v>
      </c>
      <c r="G285" s="266">
        <v>0</v>
      </c>
      <c r="H285" s="264">
        <v>8</v>
      </c>
      <c r="I285" s="264">
        <v>8</v>
      </c>
      <c r="J285" s="264">
        <v>0</v>
      </c>
      <c r="K285" s="264">
        <v>8</v>
      </c>
      <c r="L285" s="264">
        <v>8</v>
      </c>
      <c r="M285" s="264">
        <v>0</v>
      </c>
      <c r="N285" s="294">
        <v>0.93</v>
      </c>
      <c r="O285" s="266">
        <v>329</v>
      </c>
      <c r="P285" s="266">
        <v>305</v>
      </c>
      <c r="Q285" s="266">
        <v>24</v>
      </c>
      <c r="R285" s="267">
        <v>0.927051671732523</v>
      </c>
      <c r="S285" s="267">
        <v>1</v>
      </c>
      <c r="T285" s="267">
        <v>1</v>
      </c>
      <c r="U285" s="267">
        <v>1</v>
      </c>
      <c r="V285" s="295">
        <v>0</v>
      </c>
      <c r="W285" s="271">
        <v>73</v>
      </c>
      <c r="X285" s="271">
        <v>67</v>
      </c>
      <c r="Y285" s="271">
        <v>85</v>
      </c>
      <c r="Z285" s="271">
        <v>80</v>
      </c>
      <c r="AA285" s="268">
        <v>0.917808219178082</v>
      </c>
      <c r="AB285" s="268">
        <v>0.941176470588235</v>
      </c>
      <c r="AC285" s="295">
        <v>-0.0233682514101531</v>
      </c>
    </row>
    <row r="286" spans="1:29">
      <c r="A286" s="297" t="s">
        <v>496</v>
      </c>
      <c r="B286" s="298" t="s">
        <v>3329</v>
      </c>
      <c r="C286" s="293" t="s">
        <v>523</v>
      </c>
      <c r="D286" s="298" t="s">
        <v>524</v>
      </c>
      <c r="E286" s="263">
        <v>0</v>
      </c>
      <c r="F286" s="266">
        <v>0</v>
      </c>
      <c r="G286" s="266">
        <v>0</v>
      </c>
      <c r="H286" s="264">
        <v>2</v>
      </c>
      <c r="I286" s="264">
        <v>2</v>
      </c>
      <c r="J286" s="264">
        <v>0</v>
      </c>
      <c r="K286" s="264">
        <v>1</v>
      </c>
      <c r="L286" s="264">
        <v>0</v>
      </c>
      <c r="M286" s="264">
        <v>1</v>
      </c>
      <c r="N286" s="294">
        <v>0.93</v>
      </c>
      <c r="O286" s="266">
        <v>10</v>
      </c>
      <c r="P286" s="266">
        <v>5</v>
      </c>
      <c r="Q286" s="266">
        <v>5</v>
      </c>
      <c r="R286" s="267">
        <v>0.5</v>
      </c>
      <c r="S286" s="267">
        <v>0</v>
      </c>
      <c r="T286" s="267">
        <v>1</v>
      </c>
      <c r="U286" s="267">
        <v>0</v>
      </c>
      <c r="V286" s="295">
        <v>-1</v>
      </c>
      <c r="W286" s="271">
        <v>3</v>
      </c>
      <c r="X286" s="271">
        <v>2</v>
      </c>
      <c r="Y286" s="271">
        <v>2</v>
      </c>
      <c r="Z286" s="271">
        <v>1</v>
      </c>
      <c r="AA286" s="268">
        <v>0.666666666666667</v>
      </c>
      <c r="AB286" s="268">
        <v>0.5</v>
      </c>
      <c r="AC286" s="295">
        <v>0.166666666666667</v>
      </c>
    </row>
    <row r="287" spans="1:29">
      <c r="A287" s="297" t="s">
        <v>496</v>
      </c>
      <c r="B287" s="298" t="s">
        <v>3330</v>
      </c>
      <c r="C287" s="293" t="s">
        <v>525</v>
      </c>
      <c r="D287" s="298" t="s">
        <v>525</v>
      </c>
      <c r="E287" s="263">
        <v>9632</v>
      </c>
      <c r="F287" s="266">
        <v>9392</v>
      </c>
      <c r="G287" s="266">
        <v>240</v>
      </c>
      <c r="H287" s="264">
        <v>4392</v>
      </c>
      <c r="I287" s="264">
        <v>4327</v>
      </c>
      <c r="J287" s="264">
        <v>65</v>
      </c>
      <c r="K287" s="264">
        <v>7564</v>
      </c>
      <c r="L287" s="264">
        <v>7489</v>
      </c>
      <c r="M287" s="264">
        <v>75</v>
      </c>
      <c r="N287" s="294">
        <v>0.93</v>
      </c>
      <c r="O287" s="266">
        <v>227905</v>
      </c>
      <c r="P287" s="266">
        <v>225998</v>
      </c>
      <c r="Q287" s="266">
        <v>1907</v>
      </c>
      <c r="R287" s="267">
        <v>0.991632478444966</v>
      </c>
      <c r="S287" s="267">
        <v>0.975083056478405</v>
      </c>
      <c r="T287" s="267">
        <v>0.985200364298725</v>
      </c>
      <c r="U287" s="267">
        <v>0.990084611316764</v>
      </c>
      <c r="V287" s="295">
        <v>-0.0101173078203196</v>
      </c>
      <c r="W287" s="271">
        <v>52111</v>
      </c>
      <c r="X287" s="271">
        <v>51522</v>
      </c>
      <c r="Y287" s="271">
        <v>50282</v>
      </c>
      <c r="Z287" s="271">
        <v>49886</v>
      </c>
      <c r="AA287" s="268">
        <v>0.988697204045211</v>
      </c>
      <c r="AB287" s="268">
        <v>0.992124418280896</v>
      </c>
      <c r="AC287" s="295">
        <v>-0.00342721423568448</v>
      </c>
    </row>
    <row r="288" spans="1:29">
      <c r="A288" s="297" t="s">
        <v>496</v>
      </c>
      <c r="B288" s="298" t="s">
        <v>3330</v>
      </c>
      <c r="C288" s="293" t="s">
        <v>526</v>
      </c>
      <c r="D288" s="298" t="s">
        <v>527</v>
      </c>
      <c r="E288" s="263">
        <v>12727</v>
      </c>
      <c r="F288" s="266">
        <v>12079</v>
      </c>
      <c r="G288" s="266">
        <v>648</v>
      </c>
      <c r="H288" s="264">
        <v>5990</v>
      </c>
      <c r="I288" s="264">
        <v>5726</v>
      </c>
      <c r="J288" s="264">
        <v>264</v>
      </c>
      <c r="K288" s="264">
        <v>9948</v>
      </c>
      <c r="L288" s="264">
        <v>9391</v>
      </c>
      <c r="M288" s="264">
        <v>557</v>
      </c>
      <c r="N288" s="294">
        <v>0.93</v>
      </c>
      <c r="O288" s="266">
        <v>290496</v>
      </c>
      <c r="P288" s="266">
        <v>280690</v>
      </c>
      <c r="Q288" s="266">
        <v>9806</v>
      </c>
      <c r="R288" s="267">
        <v>0.966243941396783</v>
      </c>
      <c r="S288" s="267">
        <v>0.949084623241927</v>
      </c>
      <c r="T288" s="267">
        <v>0.955926544240401</v>
      </c>
      <c r="U288" s="267">
        <v>0.944008845999196</v>
      </c>
      <c r="V288" s="295">
        <v>-0.00684192099847403</v>
      </c>
      <c r="W288" s="271">
        <v>69299</v>
      </c>
      <c r="X288" s="271">
        <v>66687</v>
      </c>
      <c r="Y288" s="271">
        <v>65857</v>
      </c>
      <c r="Z288" s="271">
        <v>63593</v>
      </c>
      <c r="AA288" s="268">
        <v>0.962308258416427</v>
      </c>
      <c r="AB288" s="268">
        <v>0.965622485081313</v>
      </c>
      <c r="AC288" s="295">
        <v>-0.00331422666488512</v>
      </c>
    </row>
    <row r="289" spans="1:29">
      <c r="A289" s="297" t="s">
        <v>496</v>
      </c>
      <c r="B289" s="298" t="s">
        <v>3330</v>
      </c>
      <c r="C289" s="293" t="s">
        <v>528</v>
      </c>
      <c r="D289" s="298" t="s">
        <v>529</v>
      </c>
      <c r="E289" s="263">
        <v>10525</v>
      </c>
      <c r="F289" s="266">
        <v>10384</v>
      </c>
      <c r="G289" s="266">
        <v>141</v>
      </c>
      <c r="H289" s="264">
        <v>4541</v>
      </c>
      <c r="I289" s="264">
        <v>4505</v>
      </c>
      <c r="J289" s="264">
        <v>36</v>
      </c>
      <c r="K289" s="264">
        <v>8459</v>
      </c>
      <c r="L289" s="264">
        <v>8399</v>
      </c>
      <c r="M289" s="264">
        <v>60</v>
      </c>
      <c r="N289" s="294">
        <v>0.93</v>
      </c>
      <c r="O289" s="266">
        <v>243331</v>
      </c>
      <c r="P289" s="266">
        <v>240808</v>
      </c>
      <c r="Q289" s="266">
        <v>2523</v>
      </c>
      <c r="R289" s="267">
        <v>0.989631407424455</v>
      </c>
      <c r="S289" s="267">
        <v>0.986603325415677</v>
      </c>
      <c r="T289" s="267">
        <v>0.99207223078617</v>
      </c>
      <c r="U289" s="267">
        <v>0.99290696299799</v>
      </c>
      <c r="V289" s="295">
        <v>-0.00546890537049349</v>
      </c>
      <c r="W289" s="271">
        <v>56239</v>
      </c>
      <c r="X289" s="271">
        <v>55835</v>
      </c>
      <c r="Y289" s="271">
        <v>53319</v>
      </c>
      <c r="Z289" s="271">
        <v>52704</v>
      </c>
      <c r="AA289" s="268">
        <v>0.992816372979605</v>
      </c>
      <c r="AB289" s="268">
        <v>0.988465650143476</v>
      </c>
      <c r="AC289" s="295">
        <v>0.00435072283612881</v>
      </c>
    </row>
    <row r="290" spans="1:29">
      <c r="A290" s="297" t="s">
        <v>496</v>
      </c>
      <c r="B290" s="298" t="s">
        <v>3330</v>
      </c>
      <c r="C290" s="293" t="s">
        <v>530</v>
      </c>
      <c r="D290" s="298" t="s">
        <v>531</v>
      </c>
      <c r="E290" s="263">
        <v>0</v>
      </c>
      <c r="F290" s="266">
        <v>0</v>
      </c>
      <c r="G290" s="266">
        <v>0</v>
      </c>
      <c r="H290" s="264">
        <v>1</v>
      </c>
      <c r="I290" s="264">
        <v>1</v>
      </c>
      <c r="J290" s="264">
        <v>0</v>
      </c>
      <c r="K290" s="264">
        <v>1</v>
      </c>
      <c r="L290" s="264">
        <v>1</v>
      </c>
      <c r="M290" s="264">
        <v>0</v>
      </c>
      <c r="N290" s="294">
        <v>0.93</v>
      </c>
      <c r="O290" s="266">
        <v>9</v>
      </c>
      <c r="P290" s="266">
        <v>9</v>
      </c>
      <c r="Q290" s="266">
        <v>0</v>
      </c>
      <c r="R290" s="267">
        <v>1</v>
      </c>
      <c r="S290" s="267">
        <v>0</v>
      </c>
      <c r="T290" s="267">
        <v>1</v>
      </c>
      <c r="U290" s="267">
        <v>1</v>
      </c>
      <c r="V290" s="295">
        <v>-1</v>
      </c>
      <c r="W290" s="271">
        <v>4</v>
      </c>
      <c r="X290" s="271">
        <v>4</v>
      </c>
      <c r="Y290" s="271">
        <v>1</v>
      </c>
      <c r="Z290" s="271">
        <v>1</v>
      </c>
      <c r="AA290" s="268">
        <v>1</v>
      </c>
      <c r="AB290" s="268">
        <v>1</v>
      </c>
      <c r="AC290" s="295">
        <v>0</v>
      </c>
    </row>
    <row r="291" spans="1:29">
      <c r="A291" s="297" t="s">
        <v>496</v>
      </c>
      <c r="B291" s="298" t="s">
        <v>3330</v>
      </c>
      <c r="C291" s="293" t="s">
        <v>532</v>
      </c>
      <c r="D291" s="298" t="s">
        <v>533</v>
      </c>
      <c r="E291" s="263">
        <v>0</v>
      </c>
      <c r="F291" s="266">
        <v>0</v>
      </c>
      <c r="G291" s="266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94">
        <v>0.93</v>
      </c>
      <c r="O291" s="266">
        <v>0</v>
      </c>
      <c r="P291" s="266">
        <v>0</v>
      </c>
      <c r="Q291" s="266">
        <v>0</v>
      </c>
      <c r="R291" s="267">
        <v>0</v>
      </c>
      <c r="S291" s="267">
        <v>0</v>
      </c>
      <c r="T291" s="267">
        <v>0</v>
      </c>
      <c r="U291" s="267">
        <v>0</v>
      </c>
      <c r="V291" s="295">
        <v>0</v>
      </c>
      <c r="W291" s="271">
        <v>0</v>
      </c>
      <c r="X291" s="271">
        <v>0</v>
      </c>
      <c r="Y291" s="271">
        <v>0</v>
      </c>
      <c r="Z291" s="271">
        <v>0</v>
      </c>
      <c r="AA291" s="268">
        <v>0</v>
      </c>
      <c r="AB291" s="268">
        <v>0</v>
      </c>
      <c r="AC291" s="295">
        <v>0</v>
      </c>
    </row>
    <row r="292" spans="1:29">
      <c r="A292" s="297" t="s">
        <v>496</v>
      </c>
      <c r="B292" s="298" t="s">
        <v>3330</v>
      </c>
      <c r="C292" s="293" t="s">
        <v>534</v>
      </c>
      <c r="D292" s="298" t="s">
        <v>535</v>
      </c>
      <c r="E292" s="263">
        <v>4261</v>
      </c>
      <c r="F292" s="266">
        <v>3996</v>
      </c>
      <c r="G292" s="266">
        <v>265</v>
      </c>
      <c r="H292" s="264">
        <v>2338</v>
      </c>
      <c r="I292" s="264">
        <v>2239</v>
      </c>
      <c r="J292" s="264">
        <v>99</v>
      </c>
      <c r="K292" s="264">
        <v>3540</v>
      </c>
      <c r="L292" s="264">
        <v>3382</v>
      </c>
      <c r="M292" s="264">
        <v>158</v>
      </c>
      <c r="N292" s="294">
        <v>0.93</v>
      </c>
      <c r="O292" s="266">
        <v>99135</v>
      </c>
      <c r="P292" s="266">
        <v>96181</v>
      </c>
      <c r="Q292" s="266">
        <v>2954</v>
      </c>
      <c r="R292" s="267">
        <v>0.97020224945781</v>
      </c>
      <c r="S292" s="267">
        <v>0.93780802628491</v>
      </c>
      <c r="T292" s="267">
        <v>0.957656116338751</v>
      </c>
      <c r="U292" s="267">
        <v>0.955367231638418</v>
      </c>
      <c r="V292" s="295">
        <v>-0.0198480900538414</v>
      </c>
      <c r="W292" s="271">
        <v>24931</v>
      </c>
      <c r="X292" s="271">
        <v>24027</v>
      </c>
      <c r="Y292" s="271">
        <v>23092</v>
      </c>
      <c r="Z292" s="271">
        <v>22326</v>
      </c>
      <c r="AA292" s="268">
        <v>0.963739922185231</v>
      </c>
      <c r="AB292" s="268">
        <v>0.966828338818638</v>
      </c>
      <c r="AC292" s="295">
        <v>-0.00308841663340731</v>
      </c>
    </row>
    <row r="293" spans="1:29">
      <c r="A293" s="297" t="s">
        <v>496</v>
      </c>
      <c r="B293" s="298" t="s">
        <v>3330</v>
      </c>
      <c r="C293" s="293" t="s">
        <v>536</v>
      </c>
      <c r="D293" s="298" t="s">
        <v>537</v>
      </c>
      <c r="E293" s="263">
        <v>5185</v>
      </c>
      <c r="F293" s="266">
        <v>4849</v>
      </c>
      <c r="G293" s="266">
        <v>336</v>
      </c>
      <c r="H293" s="264">
        <v>2437</v>
      </c>
      <c r="I293" s="264">
        <v>2336</v>
      </c>
      <c r="J293" s="264">
        <v>101</v>
      </c>
      <c r="K293" s="264">
        <v>3982</v>
      </c>
      <c r="L293" s="264">
        <v>3831</v>
      </c>
      <c r="M293" s="264">
        <v>151</v>
      </c>
      <c r="N293" s="294">
        <v>0.93</v>
      </c>
      <c r="O293" s="266">
        <v>117882</v>
      </c>
      <c r="P293" s="266">
        <v>114348</v>
      </c>
      <c r="Q293" s="266">
        <v>3534</v>
      </c>
      <c r="R293" s="267">
        <v>0.970020868325953</v>
      </c>
      <c r="S293" s="267">
        <v>0.93519768563163</v>
      </c>
      <c r="T293" s="267">
        <v>0.958555601148954</v>
      </c>
      <c r="U293" s="267">
        <v>0.962079357106981</v>
      </c>
      <c r="V293" s="295">
        <v>-0.0233579155173239</v>
      </c>
      <c r="W293" s="271">
        <v>27742</v>
      </c>
      <c r="X293" s="271">
        <v>26780</v>
      </c>
      <c r="Y293" s="271">
        <v>26495</v>
      </c>
      <c r="Z293" s="271">
        <v>25796</v>
      </c>
      <c r="AA293" s="268">
        <v>0.965323336457357</v>
      </c>
      <c r="AB293" s="268">
        <v>0.973617663710134</v>
      </c>
      <c r="AC293" s="295">
        <v>-0.0082943272527769</v>
      </c>
    </row>
    <row r="294" spans="1:29">
      <c r="A294" s="297" t="s">
        <v>496</v>
      </c>
      <c r="B294" s="298" t="s">
        <v>3330</v>
      </c>
      <c r="C294" s="293" t="s">
        <v>538</v>
      </c>
      <c r="D294" s="298" t="s">
        <v>539</v>
      </c>
      <c r="E294" s="263">
        <v>227</v>
      </c>
      <c r="F294" s="266">
        <v>210</v>
      </c>
      <c r="G294" s="266">
        <v>17</v>
      </c>
      <c r="H294" s="264">
        <v>192</v>
      </c>
      <c r="I294" s="264">
        <v>192</v>
      </c>
      <c r="J294" s="264">
        <v>0</v>
      </c>
      <c r="K294" s="264">
        <v>205</v>
      </c>
      <c r="L294" s="264">
        <v>204</v>
      </c>
      <c r="M294" s="264">
        <v>1</v>
      </c>
      <c r="N294" s="294">
        <v>0.93</v>
      </c>
      <c r="O294" s="266">
        <v>2888</v>
      </c>
      <c r="P294" s="266">
        <v>2846</v>
      </c>
      <c r="Q294" s="266">
        <v>42</v>
      </c>
      <c r="R294" s="267">
        <v>0.985457063711911</v>
      </c>
      <c r="S294" s="267">
        <v>0.92511013215859</v>
      </c>
      <c r="T294" s="267">
        <v>1</v>
      </c>
      <c r="U294" s="267">
        <v>0.995121951219512</v>
      </c>
      <c r="V294" s="295">
        <v>-0.0748898678414097</v>
      </c>
      <c r="W294" s="271">
        <v>1411</v>
      </c>
      <c r="X294" s="271">
        <v>1381</v>
      </c>
      <c r="Y294" s="271">
        <v>1081</v>
      </c>
      <c r="Z294" s="271">
        <v>1075</v>
      </c>
      <c r="AA294" s="268">
        <v>0.978738483345145</v>
      </c>
      <c r="AB294" s="268">
        <v>0.994449583718779</v>
      </c>
      <c r="AC294" s="295">
        <v>-0.0157111003736337</v>
      </c>
    </row>
    <row r="295" spans="1:29">
      <c r="A295" s="297" t="s">
        <v>496</v>
      </c>
      <c r="B295" s="298" t="s">
        <v>3330</v>
      </c>
      <c r="C295" s="293" t="s">
        <v>540</v>
      </c>
      <c r="D295" s="298" t="s">
        <v>541</v>
      </c>
      <c r="E295" s="263">
        <v>0</v>
      </c>
      <c r="F295" s="266">
        <v>0</v>
      </c>
      <c r="G295" s="266">
        <v>0</v>
      </c>
      <c r="H295" s="264">
        <v>1</v>
      </c>
      <c r="I295" s="264">
        <v>0</v>
      </c>
      <c r="J295" s="264">
        <v>1</v>
      </c>
      <c r="K295" s="264">
        <v>0</v>
      </c>
      <c r="L295" s="264">
        <v>0</v>
      </c>
      <c r="M295" s="264">
        <v>0</v>
      </c>
      <c r="N295" s="294">
        <v>0.93</v>
      </c>
      <c r="O295" s="266">
        <v>2</v>
      </c>
      <c r="P295" s="266">
        <v>1</v>
      </c>
      <c r="Q295" s="266">
        <v>1</v>
      </c>
      <c r="R295" s="267">
        <v>0.5</v>
      </c>
      <c r="S295" s="267">
        <v>0</v>
      </c>
      <c r="T295" s="267">
        <v>0</v>
      </c>
      <c r="U295" s="267">
        <v>0</v>
      </c>
      <c r="V295" s="295">
        <v>0</v>
      </c>
      <c r="W295" s="271">
        <v>2</v>
      </c>
      <c r="X295" s="271">
        <v>1</v>
      </c>
      <c r="Y295" s="271">
        <v>0</v>
      </c>
      <c r="Z295" s="271">
        <v>0</v>
      </c>
      <c r="AA295" s="268">
        <v>0.5</v>
      </c>
      <c r="AB295" s="268">
        <v>0</v>
      </c>
      <c r="AC295" s="295">
        <v>0.5</v>
      </c>
    </row>
    <row r="296" spans="1:29">
      <c r="A296" s="297" t="s">
        <v>496</v>
      </c>
      <c r="B296" s="298" t="s">
        <v>3330</v>
      </c>
      <c r="C296" s="293" t="s">
        <v>542</v>
      </c>
      <c r="D296" s="298" t="s">
        <v>543</v>
      </c>
      <c r="E296" s="263">
        <v>13</v>
      </c>
      <c r="F296" s="266">
        <v>10</v>
      </c>
      <c r="G296" s="266">
        <v>3</v>
      </c>
      <c r="H296" s="264">
        <v>4</v>
      </c>
      <c r="I296" s="264">
        <v>4</v>
      </c>
      <c r="J296" s="264">
        <v>0</v>
      </c>
      <c r="K296" s="264">
        <v>2</v>
      </c>
      <c r="L296" s="264">
        <v>2</v>
      </c>
      <c r="M296" s="264">
        <v>0</v>
      </c>
      <c r="N296" s="294">
        <v>0.93</v>
      </c>
      <c r="O296" s="266">
        <v>132</v>
      </c>
      <c r="P296" s="266">
        <v>105</v>
      </c>
      <c r="Q296" s="266">
        <v>27</v>
      </c>
      <c r="R296" s="267">
        <v>0.795454545454545</v>
      </c>
      <c r="S296" s="267">
        <v>0.769230769230769</v>
      </c>
      <c r="T296" s="267">
        <v>1</v>
      </c>
      <c r="U296" s="267">
        <v>1</v>
      </c>
      <c r="V296" s="295">
        <v>-0.230769230769231</v>
      </c>
      <c r="W296" s="271">
        <v>29</v>
      </c>
      <c r="X296" s="271">
        <v>25</v>
      </c>
      <c r="Y296" s="271">
        <v>36</v>
      </c>
      <c r="Z296" s="271">
        <v>28</v>
      </c>
      <c r="AA296" s="268">
        <v>0.862068965517241</v>
      </c>
      <c r="AB296" s="268">
        <v>0.777777777777778</v>
      </c>
      <c r="AC296" s="295">
        <v>0.0842911877394635</v>
      </c>
    </row>
    <row r="297" spans="1:29">
      <c r="A297" s="297" t="s">
        <v>496</v>
      </c>
      <c r="B297" s="298" t="s">
        <v>3330</v>
      </c>
      <c r="C297" s="293" t="s">
        <v>544</v>
      </c>
      <c r="D297" s="298" t="s">
        <v>545</v>
      </c>
      <c r="E297" s="263">
        <v>0</v>
      </c>
      <c r="F297" s="266">
        <v>0</v>
      </c>
      <c r="G297" s="266">
        <v>0</v>
      </c>
      <c r="H297" s="264">
        <v>0</v>
      </c>
      <c r="I297" s="264">
        <v>0</v>
      </c>
      <c r="J297" s="264">
        <v>0</v>
      </c>
      <c r="K297" s="264">
        <v>0</v>
      </c>
      <c r="L297" s="264">
        <v>0</v>
      </c>
      <c r="M297" s="264">
        <v>0</v>
      </c>
      <c r="N297" s="294">
        <v>0.93</v>
      </c>
      <c r="O297" s="266">
        <v>1</v>
      </c>
      <c r="P297" s="266">
        <v>1</v>
      </c>
      <c r="Q297" s="266">
        <v>0</v>
      </c>
      <c r="R297" s="267">
        <v>1</v>
      </c>
      <c r="S297" s="267">
        <v>0</v>
      </c>
      <c r="T297" s="267">
        <v>0</v>
      </c>
      <c r="U297" s="267">
        <v>0</v>
      </c>
      <c r="V297" s="295">
        <v>0</v>
      </c>
      <c r="W297" s="271">
        <v>0</v>
      </c>
      <c r="X297" s="271">
        <v>0</v>
      </c>
      <c r="Y297" s="271">
        <v>1</v>
      </c>
      <c r="Z297" s="271">
        <v>1</v>
      </c>
      <c r="AA297" s="268">
        <v>0</v>
      </c>
      <c r="AB297" s="268">
        <v>1</v>
      </c>
      <c r="AC297" s="295">
        <v>-1</v>
      </c>
    </row>
    <row r="298" spans="1:29">
      <c r="A298" s="297" t="s">
        <v>496</v>
      </c>
      <c r="B298" s="298" t="s">
        <v>3330</v>
      </c>
      <c r="C298" s="293" t="s">
        <v>546</v>
      </c>
      <c r="D298" s="298" t="s">
        <v>547</v>
      </c>
      <c r="E298" s="263">
        <v>0</v>
      </c>
      <c r="F298" s="266">
        <v>0</v>
      </c>
      <c r="G298" s="266">
        <v>0</v>
      </c>
      <c r="H298" s="264">
        <v>1</v>
      </c>
      <c r="I298" s="264">
        <v>1</v>
      </c>
      <c r="J298" s="264">
        <v>0</v>
      </c>
      <c r="K298" s="264">
        <v>0</v>
      </c>
      <c r="L298" s="264">
        <v>0</v>
      </c>
      <c r="M298" s="264">
        <v>0</v>
      </c>
      <c r="N298" s="294">
        <v>0.93</v>
      </c>
      <c r="O298" s="266">
        <v>1</v>
      </c>
      <c r="P298" s="266">
        <v>1</v>
      </c>
      <c r="Q298" s="266">
        <v>0</v>
      </c>
      <c r="R298" s="267">
        <v>1</v>
      </c>
      <c r="S298" s="267">
        <v>0</v>
      </c>
      <c r="T298" s="267">
        <v>1</v>
      </c>
      <c r="U298" s="267">
        <v>0</v>
      </c>
      <c r="V298" s="295">
        <v>-1</v>
      </c>
      <c r="W298" s="271">
        <v>1</v>
      </c>
      <c r="X298" s="271">
        <v>1</v>
      </c>
      <c r="Y298" s="271">
        <v>0</v>
      </c>
      <c r="Z298" s="271">
        <v>0</v>
      </c>
      <c r="AA298" s="268">
        <v>1</v>
      </c>
      <c r="AB298" s="268">
        <v>0</v>
      </c>
      <c r="AC298" s="295">
        <v>1</v>
      </c>
    </row>
    <row r="299" spans="1:29">
      <c r="A299" s="297" t="s">
        <v>496</v>
      </c>
      <c r="B299" s="298" t="s">
        <v>3330</v>
      </c>
      <c r="C299" s="293" t="s">
        <v>548</v>
      </c>
      <c r="D299" s="298" t="s">
        <v>549</v>
      </c>
      <c r="E299" s="263">
        <v>4</v>
      </c>
      <c r="F299" s="266">
        <v>0</v>
      </c>
      <c r="G299" s="266">
        <v>4</v>
      </c>
      <c r="H299" s="264">
        <v>3</v>
      </c>
      <c r="I299" s="264">
        <v>1</v>
      </c>
      <c r="J299" s="264">
        <v>2</v>
      </c>
      <c r="K299" s="264">
        <v>1</v>
      </c>
      <c r="L299" s="264">
        <v>1</v>
      </c>
      <c r="M299" s="264">
        <v>0</v>
      </c>
      <c r="N299" s="294">
        <v>0.93</v>
      </c>
      <c r="O299" s="266">
        <v>54</v>
      </c>
      <c r="P299" s="266">
        <v>44</v>
      </c>
      <c r="Q299" s="266">
        <v>10</v>
      </c>
      <c r="R299" s="267">
        <v>0.814814814814815</v>
      </c>
      <c r="S299" s="267">
        <v>0</v>
      </c>
      <c r="T299" s="267">
        <v>0.333333333333333</v>
      </c>
      <c r="U299" s="267">
        <v>1</v>
      </c>
      <c r="V299" s="295">
        <v>-0.333333333333333</v>
      </c>
      <c r="W299" s="271">
        <v>8</v>
      </c>
      <c r="X299" s="271">
        <v>2</v>
      </c>
      <c r="Y299" s="271">
        <v>7</v>
      </c>
      <c r="Z299" s="271">
        <v>6</v>
      </c>
      <c r="AA299" s="268">
        <v>0.25</v>
      </c>
      <c r="AB299" s="268">
        <v>0.857142857142857</v>
      </c>
      <c r="AC299" s="295">
        <v>-0.607142857142857</v>
      </c>
    </row>
    <row r="300" spans="1:29">
      <c r="A300" s="297" t="s">
        <v>496</v>
      </c>
      <c r="B300" s="298" t="s">
        <v>3330</v>
      </c>
      <c r="C300" s="293" t="s">
        <v>550</v>
      </c>
      <c r="D300" s="298" t="s">
        <v>551</v>
      </c>
      <c r="E300" s="263">
        <v>1</v>
      </c>
      <c r="F300" s="266">
        <v>1</v>
      </c>
      <c r="G300" s="266">
        <v>0</v>
      </c>
      <c r="H300" s="264">
        <v>6</v>
      </c>
      <c r="I300" s="264">
        <v>6</v>
      </c>
      <c r="J300" s="264">
        <v>0</v>
      </c>
      <c r="K300" s="264">
        <v>3</v>
      </c>
      <c r="L300" s="264">
        <v>1</v>
      </c>
      <c r="M300" s="264">
        <v>2</v>
      </c>
      <c r="N300" s="294">
        <v>0.93</v>
      </c>
      <c r="O300" s="266">
        <v>98</v>
      </c>
      <c r="P300" s="266">
        <v>75</v>
      </c>
      <c r="Q300" s="266">
        <v>23</v>
      </c>
      <c r="R300" s="267">
        <v>0.76530612244898</v>
      </c>
      <c r="S300" s="267">
        <v>1</v>
      </c>
      <c r="T300" s="267">
        <v>1</v>
      </c>
      <c r="U300" s="267">
        <v>0.333333333333333</v>
      </c>
      <c r="V300" s="295">
        <v>0</v>
      </c>
      <c r="W300" s="271">
        <v>27</v>
      </c>
      <c r="X300" s="271">
        <v>23</v>
      </c>
      <c r="Y300" s="271">
        <v>27</v>
      </c>
      <c r="Z300" s="271">
        <v>20</v>
      </c>
      <c r="AA300" s="268">
        <v>0.851851851851852</v>
      </c>
      <c r="AB300" s="268">
        <v>0.740740740740741</v>
      </c>
      <c r="AC300" s="295">
        <v>0.111111111111111</v>
      </c>
    </row>
    <row r="301" spans="1:29">
      <c r="A301" s="297" t="s">
        <v>496</v>
      </c>
      <c r="B301" s="298" t="s">
        <v>3330</v>
      </c>
      <c r="C301" s="293" t="s">
        <v>552</v>
      </c>
      <c r="D301" s="298" t="s">
        <v>553</v>
      </c>
      <c r="E301" s="263">
        <v>0</v>
      </c>
      <c r="F301" s="266">
        <v>0</v>
      </c>
      <c r="G301" s="266">
        <v>0</v>
      </c>
      <c r="H301" s="264">
        <v>0</v>
      </c>
      <c r="I301" s="264">
        <v>0</v>
      </c>
      <c r="J301" s="264">
        <v>0</v>
      </c>
      <c r="K301" s="264">
        <v>0</v>
      </c>
      <c r="L301" s="264">
        <v>0</v>
      </c>
      <c r="M301" s="264">
        <v>0</v>
      </c>
      <c r="N301" s="294">
        <v>0.93</v>
      </c>
      <c r="O301" s="266">
        <v>0</v>
      </c>
      <c r="P301" s="266">
        <v>0</v>
      </c>
      <c r="Q301" s="266">
        <v>0</v>
      </c>
      <c r="R301" s="267">
        <v>0</v>
      </c>
      <c r="S301" s="267">
        <v>0</v>
      </c>
      <c r="T301" s="267">
        <v>0</v>
      </c>
      <c r="U301" s="267">
        <v>0</v>
      </c>
      <c r="V301" s="295">
        <v>0</v>
      </c>
      <c r="W301" s="271">
        <v>0</v>
      </c>
      <c r="X301" s="271">
        <v>0</v>
      </c>
      <c r="Y301" s="271">
        <v>0</v>
      </c>
      <c r="Z301" s="271">
        <v>0</v>
      </c>
      <c r="AA301" s="268">
        <v>0</v>
      </c>
      <c r="AB301" s="268">
        <v>0</v>
      </c>
      <c r="AC301" s="295">
        <v>0</v>
      </c>
    </row>
    <row r="302" spans="1:29">
      <c r="A302" s="297" t="s">
        <v>496</v>
      </c>
      <c r="B302" s="298" t="s">
        <v>3330</v>
      </c>
      <c r="C302" s="293" t="s">
        <v>554</v>
      </c>
      <c r="D302" s="298" t="s">
        <v>555</v>
      </c>
      <c r="E302" s="263">
        <v>10756</v>
      </c>
      <c r="F302" s="266">
        <v>10465</v>
      </c>
      <c r="G302" s="266">
        <v>291</v>
      </c>
      <c r="H302" s="264">
        <v>5489</v>
      </c>
      <c r="I302" s="264">
        <v>5372</v>
      </c>
      <c r="J302" s="264">
        <v>117</v>
      </c>
      <c r="K302" s="264">
        <v>8977</v>
      </c>
      <c r="L302" s="264">
        <v>8790</v>
      </c>
      <c r="M302" s="264">
        <v>187</v>
      </c>
      <c r="N302" s="294">
        <v>0.93</v>
      </c>
      <c r="O302" s="266">
        <v>258446</v>
      </c>
      <c r="P302" s="266">
        <v>253880</v>
      </c>
      <c r="Q302" s="266">
        <v>4566</v>
      </c>
      <c r="R302" s="267">
        <v>0.982332866440185</v>
      </c>
      <c r="S302" s="267">
        <v>0.972945332837486</v>
      </c>
      <c r="T302" s="267">
        <v>0.978684642011295</v>
      </c>
      <c r="U302" s="267">
        <v>0.979168987412276</v>
      </c>
      <c r="V302" s="295">
        <v>-0.00573930917380927</v>
      </c>
      <c r="W302" s="271">
        <v>61078</v>
      </c>
      <c r="X302" s="271">
        <v>59902</v>
      </c>
      <c r="Y302" s="271">
        <v>59027</v>
      </c>
      <c r="Z302" s="271">
        <v>57957</v>
      </c>
      <c r="AA302" s="268">
        <v>0.980745931431939</v>
      </c>
      <c r="AB302" s="268">
        <v>0.981872702322666</v>
      </c>
      <c r="AC302" s="295">
        <v>-0.00112677089072644</v>
      </c>
    </row>
    <row r="303" spans="1:29">
      <c r="A303" s="297" t="s">
        <v>496</v>
      </c>
      <c r="B303" s="298" t="s">
        <v>3330</v>
      </c>
      <c r="C303" s="293" t="s">
        <v>556</v>
      </c>
      <c r="D303" s="298" t="s">
        <v>557</v>
      </c>
      <c r="E303" s="263">
        <v>10851</v>
      </c>
      <c r="F303" s="266">
        <v>10429</v>
      </c>
      <c r="G303" s="266">
        <v>422</v>
      </c>
      <c r="H303" s="264">
        <v>5028</v>
      </c>
      <c r="I303" s="264">
        <v>4885</v>
      </c>
      <c r="J303" s="264">
        <v>143</v>
      </c>
      <c r="K303" s="264">
        <v>8561</v>
      </c>
      <c r="L303" s="264">
        <v>8326</v>
      </c>
      <c r="M303" s="264">
        <v>235</v>
      </c>
      <c r="N303" s="294">
        <v>0.93</v>
      </c>
      <c r="O303" s="266">
        <v>259272</v>
      </c>
      <c r="P303" s="266">
        <v>253743</v>
      </c>
      <c r="Q303" s="266">
        <v>5529</v>
      </c>
      <c r="R303" s="267">
        <v>0.978674905118948</v>
      </c>
      <c r="S303" s="267">
        <v>0.961109575154364</v>
      </c>
      <c r="T303" s="267">
        <v>0.971559268098648</v>
      </c>
      <c r="U303" s="267">
        <v>0.972549935755169</v>
      </c>
      <c r="V303" s="295">
        <v>-0.0104496929442839</v>
      </c>
      <c r="W303" s="271">
        <v>59438</v>
      </c>
      <c r="X303" s="271">
        <v>57933</v>
      </c>
      <c r="Y303" s="271">
        <v>58240</v>
      </c>
      <c r="Z303" s="271">
        <v>57047</v>
      </c>
      <c r="AA303" s="268">
        <v>0.974679497964265</v>
      </c>
      <c r="AB303" s="268">
        <v>0.979515796703297</v>
      </c>
      <c r="AC303" s="295">
        <v>-0.00483629873903135</v>
      </c>
    </row>
    <row r="304" spans="1:29">
      <c r="A304" s="297" t="s">
        <v>496</v>
      </c>
      <c r="B304" s="298" t="s">
        <v>3330</v>
      </c>
      <c r="C304" s="293" t="s">
        <v>558</v>
      </c>
      <c r="D304" s="298" t="s">
        <v>559</v>
      </c>
      <c r="E304" s="263">
        <v>1</v>
      </c>
      <c r="F304" s="266">
        <v>1</v>
      </c>
      <c r="G304" s="266">
        <v>0</v>
      </c>
      <c r="H304" s="264">
        <v>2</v>
      </c>
      <c r="I304" s="264">
        <v>1</v>
      </c>
      <c r="J304" s="264">
        <v>1</v>
      </c>
      <c r="K304" s="264">
        <v>3</v>
      </c>
      <c r="L304" s="264">
        <v>1</v>
      </c>
      <c r="M304" s="264">
        <v>2</v>
      </c>
      <c r="N304" s="294">
        <v>0.93</v>
      </c>
      <c r="O304" s="266">
        <v>161</v>
      </c>
      <c r="P304" s="266">
        <v>139</v>
      </c>
      <c r="Q304" s="266">
        <v>22</v>
      </c>
      <c r="R304" s="267">
        <v>0.863354037267081</v>
      </c>
      <c r="S304" s="267">
        <v>1</v>
      </c>
      <c r="T304" s="267">
        <v>0.5</v>
      </c>
      <c r="U304" s="267">
        <v>0.333333333333333</v>
      </c>
      <c r="V304" s="295">
        <v>0.5</v>
      </c>
      <c r="W304" s="271">
        <v>16</v>
      </c>
      <c r="X304" s="271">
        <v>8</v>
      </c>
      <c r="Y304" s="271">
        <v>100</v>
      </c>
      <c r="Z304" s="271">
        <v>95</v>
      </c>
      <c r="AA304" s="268">
        <v>0.5</v>
      </c>
      <c r="AB304" s="268">
        <v>0.95</v>
      </c>
      <c r="AC304" s="295">
        <v>-0.45</v>
      </c>
    </row>
    <row r="305" spans="1:29">
      <c r="A305" s="297" t="s">
        <v>496</v>
      </c>
      <c r="B305" s="298" t="s">
        <v>3331</v>
      </c>
      <c r="C305" s="293" t="s">
        <v>560</v>
      </c>
      <c r="D305" s="298" t="s">
        <v>561</v>
      </c>
      <c r="E305" s="263">
        <v>12178</v>
      </c>
      <c r="F305" s="266">
        <v>11797</v>
      </c>
      <c r="G305" s="266">
        <v>381</v>
      </c>
      <c r="H305" s="264">
        <v>5817</v>
      </c>
      <c r="I305" s="264">
        <v>5683</v>
      </c>
      <c r="J305" s="264">
        <v>134</v>
      </c>
      <c r="K305" s="264">
        <v>10270</v>
      </c>
      <c r="L305" s="264">
        <v>9977</v>
      </c>
      <c r="M305" s="264">
        <v>293</v>
      </c>
      <c r="N305" s="294">
        <v>0.93</v>
      </c>
      <c r="O305" s="266">
        <v>316714</v>
      </c>
      <c r="P305" s="266">
        <v>310445</v>
      </c>
      <c r="Q305" s="266">
        <v>6269</v>
      </c>
      <c r="R305" s="267">
        <v>0.98020611655942</v>
      </c>
      <c r="S305" s="267">
        <v>0.968714074560683</v>
      </c>
      <c r="T305" s="267">
        <v>0.976964070826887</v>
      </c>
      <c r="U305" s="267">
        <v>0.971470301850049</v>
      </c>
      <c r="V305" s="295">
        <v>-0.0082499962662036</v>
      </c>
      <c r="W305" s="271">
        <v>70729</v>
      </c>
      <c r="X305" s="271">
        <v>69101</v>
      </c>
      <c r="Y305" s="271">
        <v>71410</v>
      </c>
      <c r="Z305" s="271">
        <v>70042</v>
      </c>
      <c r="AA305" s="268">
        <v>0.976982567263782</v>
      </c>
      <c r="AB305" s="268">
        <v>0.980843019184988</v>
      </c>
      <c r="AC305" s="295">
        <v>-0.00386045192120654</v>
      </c>
    </row>
    <row r="306" spans="1:29">
      <c r="A306" s="297" t="s">
        <v>496</v>
      </c>
      <c r="B306" s="298" t="s">
        <v>3331</v>
      </c>
      <c r="C306" s="293" t="s">
        <v>562</v>
      </c>
      <c r="D306" s="298" t="s">
        <v>563</v>
      </c>
      <c r="E306" s="263">
        <v>15921</v>
      </c>
      <c r="F306" s="266">
        <v>15684</v>
      </c>
      <c r="G306" s="266">
        <v>237</v>
      </c>
      <c r="H306" s="264">
        <v>7553</v>
      </c>
      <c r="I306" s="264">
        <v>7505</v>
      </c>
      <c r="J306" s="264">
        <v>48</v>
      </c>
      <c r="K306" s="264">
        <v>13280</v>
      </c>
      <c r="L306" s="264">
        <v>13174</v>
      </c>
      <c r="M306" s="264">
        <v>106</v>
      </c>
      <c r="N306" s="294">
        <v>0.93</v>
      </c>
      <c r="O306" s="266">
        <v>394068</v>
      </c>
      <c r="P306" s="266">
        <v>391833</v>
      </c>
      <c r="Q306" s="266">
        <v>2235</v>
      </c>
      <c r="R306" s="267">
        <v>0.994328390024057</v>
      </c>
      <c r="S306" s="267">
        <v>0.985114000376861</v>
      </c>
      <c r="T306" s="267">
        <v>0.99364490930756</v>
      </c>
      <c r="U306" s="267">
        <v>0.992018072289157</v>
      </c>
      <c r="V306" s="295">
        <v>-0.00853090893069919</v>
      </c>
      <c r="W306" s="271">
        <v>89527</v>
      </c>
      <c r="X306" s="271">
        <v>88884</v>
      </c>
      <c r="Y306" s="271">
        <v>88251</v>
      </c>
      <c r="Z306" s="271">
        <v>87810</v>
      </c>
      <c r="AA306" s="268">
        <v>0.992817809152546</v>
      </c>
      <c r="AB306" s="268">
        <v>0.995002889485672</v>
      </c>
      <c r="AC306" s="295">
        <v>-0.00218508033312537</v>
      </c>
    </row>
    <row r="307" spans="1:29">
      <c r="A307" s="297" t="s">
        <v>496</v>
      </c>
      <c r="B307" s="298" t="s">
        <v>3331</v>
      </c>
      <c r="C307" s="293" t="s">
        <v>564</v>
      </c>
      <c r="D307" s="298" t="s">
        <v>565</v>
      </c>
      <c r="E307" s="263">
        <v>16963</v>
      </c>
      <c r="F307" s="266">
        <v>16796</v>
      </c>
      <c r="G307" s="266">
        <v>167</v>
      </c>
      <c r="H307" s="264">
        <v>7886</v>
      </c>
      <c r="I307" s="264">
        <v>7851</v>
      </c>
      <c r="J307" s="264">
        <v>35</v>
      </c>
      <c r="K307" s="264">
        <v>14134</v>
      </c>
      <c r="L307" s="264">
        <v>14084</v>
      </c>
      <c r="M307" s="264">
        <v>50</v>
      </c>
      <c r="N307" s="294">
        <v>0.93</v>
      </c>
      <c r="O307" s="266">
        <v>407361</v>
      </c>
      <c r="P307" s="266">
        <v>405515</v>
      </c>
      <c r="Q307" s="266">
        <v>1846</v>
      </c>
      <c r="R307" s="267">
        <v>0.995468392899664</v>
      </c>
      <c r="S307" s="267">
        <v>0.9901550433296</v>
      </c>
      <c r="T307" s="267">
        <v>0.995561755008876</v>
      </c>
      <c r="U307" s="267">
        <v>0.996462431017405</v>
      </c>
      <c r="V307" s="295">
        <v>-0.00540671167927675</v>
      </c>
      <c r="W307" s="271">
        <v>98808</v>
      </c>
      <c r="X307" s="271">
        <v>98366</v>
      </c>
      <c r="Y307" s="271">
        <v>92457</v>
      </c>
      <c r="Z307" s="271">
        <v>92018</v>
      </c>
      <c r="AA307" s="268">
        <v>0.995526678001781</v>
      </c>
      <c r="AB307" s="268">
        <v>0.99525184680446</v>
      </c>
      <c r="AC307" s="295">
        <v>0.000274831197320746</v>
      </c>
    </row>
    <row r="308" spans="1:29">
      <c r="A308" s="297" t="s">
        <v>496</v>
      </c>
      <c r="B308" s="298" t="s">
        <v>3331</v>
      </c>
      <c r="C308" s="293" t="s">
        <v>566</v>
      </c>
      <c r="D308" s="298" t="s">
        <v>567</v>
      </c>
      <c r="E308" s="263">
        <v>14000</v>
      </c>
      <c r="F308" s="266">
        <v>13877</v>
      </c>
      <c r="G308" s="266">
        <v>123</v>
      </c>
      <c r="H308" s="264">
        <v>6755</v>
      </c>
      <c r="I308" s="264">
        <v>6737</v>
      </c>
      <c r="J308" s="264">
        <v>18</v>
      </c>
      <c r="K308" s="264">
        <v>11416</v>
      </c>
      <c r="L308" s="264">
        <v>11382</v>
      </c>
      <c r="M308" s="264">
        <v>34</v>
      </c>
      <c r="N308" s="294">
        <v>0.93</v>
      </c>
      <c r="O308" s="266">
        <v>340004</v>
      </c>
      <c r="P308" s="266">
        <v>338919</v>
      </c>
      <c r="Q308" s="266">
        <v>1085</v>
      </c>
      <c r="R308" s="267">
        <v>0.996808861072223</v>
      </c>
      <c r="S308" s="267">
        <v>0.991214285714286</v>
      </c>
      <c r="T308" s="267">
        <v>0.997335307179867</v>
      </c>
      <c r="U308" s="267">
        <v>0.997021723896286</v>
      </c>
      <c r="V308" s="295">
        <v>-0.00612102146558102</v>
      </c>
      <c r="W308" s="271">
        <v>77980</v>
      </c>
      <c r="X308" s="271">
        <v>77669</v>
      </c>
      <c r="Y308" s="271">
        <v>77669</v>
      </c>
      <c r="Z308" s="271">
        <v>77428</v>
      </c>
      <c r="AA308" s="268">
        <v>0.996011797896897</v>
      </c>
      <c r="AB308" s="268">
        <v>0.996897088928659</v>
      </c>
      <c r="AC308" s="295">
        <v>-0.000885291031762159</v>
      </c>
    </row>
    <row r="309" spans="1:29">
      <c r="A309" s="297" t="s">
        <v>496</v>
      </c>
      <c r="B309" s="298" t="s">
        <v>3331</v>
      </c>
      <c r="C309" s="293" t="s">
        <v>568</v>
      </c>
      <c r="D309" s="298" t="s">
        <v>569</v>
      </c>
      <c r="E309" s="263">
        <v>10273</v>
      </c>
      <c r="F309" s="266">
        <v>10158</v>
      </c>
      <c r="G309" s="266">
        <v>115</v>
      </c>
      <c r="H309" s="264">
        <v>4821</v>
      </c>
      <c r="I309" s="264">
        <v>4783</v>
      </c>
      <c r="J309" s="264">
        <v>38</v>
      </c>
      <c r="K309" s="264">
        <v>8319</v>
      </c>
      <c r="L309" s="264">
        <v>8267</v>
      </c>
      <c r="M309" s="264">
        <v>52</v>
      </c>
      <c r="N309" s="294">
        <v>0.93</v>
      </c>
      <c r="O309" s="266">
        <v>248159</v>
      </c>
      <c r="P309" s="266">
        <v>246707</v>
      </c>
      <c r="Q309" s="266">
        <v>1452</v>
      </c>
      <c r="R309" s="267">
        <v>0.99414891259233</v>
      </c>
      <c r="S309" s="267">
        <v>0.988805606930789</v>
      </c>
      <c r="T309" s="267">
        <v>0.992117817880108</v>
      </c>
      <c r="U309" s="267">
        <v>0.993749248707777</v>
      </c>
      <c r="V309" s="295">
        <v>-0.00331221094931844</v>
      </c>
      <c r="W309" s="271">
        <v>57329</v>
      </c>
      <c r="X309" s="271">
        <v>56952</v>
      </c>
      <c r="Y309" s="271">
        <v>56080</v>
      </c>
      <c r="Z309" s="271">
        <v>55794</v>
      </c>
      <c r="AA309" s="268">
        <v>0.993423921575468</v>
      </c>
      <c r="AB309" s="268">
        <v>0.994900142653352</v>
      </c>
      <c r="AC309" s="295">
        <v>-0.00147622107788448</v>
      </c>
    </row>
    <row r="310" spans="1:29">
      <c r="A310" s="297" t="s">
        <v>496</v>
      </c>
      <c r="B310" s="298" t="s">
        <v>3331</v>
      </c>
      <c r="C310" s="293" t="s">
        <v>570</v>
      </c>
      <c r="D310" s="298" t="s">
        <v>571</v>
      </c>
      <c r="E310" s="263">
        <v>6834</v>
      </c>
      <c r="F310" s="266">
        <v>6740</v>
      </c>
      <c r="G310" s="266">
        <v>94</v>
      </c>
      <c r="H310" s="264">
        <v>3261</v>
      </c>
      <c r="I310" s="264">
        <v>3239</v>
      </c>
      <c r="J310" s="264">
        <v>22</v>
      </c>
      <c r="K310" s="264">
        <v>5552</v>
      </c>
      <c r="L310" s="264">
        <v>5517</v>
      </c>
      <c r="M310" s="264">
        <v>35</v>
      </c>
      <c r="N310" s="294">
        <v>0.93</v>
      </c>
      <c r="O310" s="266">
        <v>172218</v>
      </c>
      <c r="P310" s="266">
        <v>171297</v>
      </c>
      <c r="Q310" s="266">
        <v>921</v>
      </c>
      <c r="R310" s="267">
        <v>0.994652126955371</v>
      </c>
      <c r="S310" s="267">
        <v>0.986245244366403</v>
      </c>
      <c r="T310" s="267">
        <v>0.993253603189206</v>
      </c>
      <c r="U310" s="267">
        <v>0.993695965417867</v>
      </c>
      <c r="V310" s="295">
        <v>-0.00700835882280249</v>
      </c>
      <c r="W310" s="271">
        <v>39824</v>
      </c>
      <c r="X310" s="271">
        <v>39546</v>
      </c>
      <c r="Y310" s="271">
        <v>40028</v>
      </c>
      <c r="Z310" s="271">
        <v>39836</v>
      </c>
      <c r="AA310" s="268">
        <v>0.993019284853355</v>
      </c>
      <c r="AB310" s="268">
        <v>0.995203357649645</v>
      </c>
      <c r="AC310" s="295">
        <v>-0.00218407279629051</v>
      </c>
    </row>
    <row r="311" spans="1:29">
      <c r="A311" s="297" t="s">
        <v>496</v>
      </c>
      <c r="B311" s="298" t="s">
        <v>3331</v>
      </c>
      <c r="C311" s="293" t="s">
        <v>572</v>
      </c>
      <c r="D311" s="298" t="s">
        <v>573</v>
      </c>
      <c r="E311" s="263">
        <v>18830</v>
      </c>
      <c r="F311" s="266">
        <v>18476</v>
      </c>
      <c r="G311" s="266">
        <v>354</v>
      </c>
      <c r="H311" s="264">
        <v>8366</v>
      </c>
      <c r="I311" s="264">
        <v>8278</v>
      </c>
      <c r="J311" s="264">
        <v>88</v>
      </c>
      <c r="K311" s="264">
        <v>14820</v>
      </c>
      <c r="L311" s="264">
        <v>14628</v>
      </c>
      <c r="M311" s="264">
        <v>192</v>
      </c>
      <c r="N311" s="294">
        <v>0.93</v>
      </c>
      <c r="O311" s="266">
        <v>450460</v>
      </c>
      <c r="P311" s="266">
        <v>445999</v>
      </c>
      <c r="Q311" s="266">
        <v>4461</v>
      </c>
      <c r="R311" s="267">
        <v>0.990096789948053</v>
      </c>
      <c r="S311" s="267">
        <v>0.981200212426978</v>
      </c>
      <c r="T311" s="267">
        <v>0.989481233564427</v>
      </c>
      <c r="U311" s="267">
        <v>0.987044534412955</v>
      </c>
      <c r="V311" s="295">
        <v>-0.00828102113744922</v>
      </c>
      <c r="W311" s="271">
        <v>101837</v>
      </c>
      <c r="X311" s="271">
        <v>100737</v>
      </c>
      <c r="Y311" s="271">
        <v>101836</v>
      </c>
      <c r="Z311" s="271">
        <v>100835</v>
      </c>
      <c r="AA311" s="268">
        <v>0.989198424933963</v>
      </c>
      <c r="AB311" s="268">
        <v>0.990170470167721</v>
      </c>
      <c r="AC311" s="295">
        <v>-0.00097204523375749</v>
      </c>
    </row>
    <row r="312" spans="1:29">
      <c r="A312" s="297" t="s">
        <v>496</v>
      </c>
      <c r="B312" s="298" t="s">
        <v>3331</v>
      </c>
      <c r="C312" s="293" t="s">
        <v>574</v>
      </c>
      <c r="D312" s="298" t="s">
        <v>575</v>
      </c>
      <c r="E312" s="263">
        <v>0</v>
      </c>
      <c r="F312" s="266">
        <v>0</v>
      </c>
      <c r="G312" s="266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94">
        <v>0.93</v>
      </c>
      <c r="O312" s="266">
        <v>12</v>
      </c>
      <c r="P312" s="266">
        <v>6</v>
      </c>
      <c r="Q312" s="266">
        <v>6</v>
      </c>
      <c r="R312" s="267">
        <v>0.5</v>
      </c>
      <c r="S312" s="267">
        <v>0</v>
      </c>
      <c r="T312" s="267">
        <v>0</v>
      </c>
      <c r="U312" s="267">
        <v>0</v>
      </c>
      <c r="V312" s="295">
        <v>0</v>
      </c>
      <c r="W312" s="271">
        <v>2</v>
      </c>
      <c r="X312" s="271">
        <v>1</v>
      </c>
      <c r="Y312" s="271">
        <v>0</v>
      </c>
      <c r="Z312" s="271">
        <v>0</v>
      </c>
      <c r="AA312" s="268">
        <v>0.5</v>
      </c>
      <c r="AB312" s="268">
        <v>0</v>
      </c>
      <c r="AC312" s="295">
        <v>0.5</v>
      </c>
    </row>
    <row r="313" spans="1:29">
      <c r="A313" s="297" t="s">
        <v>496</v>
      </c>
      <c r="B313" s="298" t="s">
        <v>3331</v>
      </c>
      <c r="C313" s="293" t="s">
        <v>576</v>
      </c>
      <c r="D313" s="298" t="s">
        <v>577</v>
      </c>
      <c r="E313" s="263">
        <v>1</v>
      </c>
      <c r="F313" s="266">
        <v>1</v>
      </c>
      <c r="G313" s="266">
        <v>0</v>
      </c>
      <c r="H313" s="264">
        <v>0</v>
      </c>
      <c r="I313" s="264">
        <v>0</v>
      </c>
      <c r="J313" s="264">
        <v>0</v>
      </c>
      <c r="K313" s="264">
        <v>0</v>
      </c>
      <c r="L313" s="264">
        <v>0</v>
      </c>
      <c r="M313" s="264">
        <v>0</v>
      </c>
      <c r="N313" s="294">
        <v>0.93</v>
      </c>
      <c r="O313" s="266">
        <v>5</v>
      </c>
      <c r="P313" s="266">
        <v>5</v>
      </c>
      <c r="Q313" s="266">
        <v>0</v>
      </c>
      <c r="R313" s="267">
        <v>1</v>
      </c>
      <c r="S313" s="267">
        <v>1</v>
      </c>
      <c r="T313" s="267">
        <v>0</v>
      </c>
      <c r="U313" s="267">
        <v>0</v>
      </c>
      <c r="V313" s="295">
        <v>1</v>
      </c>
      <c r="W313" s="271">
        <v>1</v>
      </c>
      <c r="X313" s="271">
        <v>1</v>
      </c>
      <c r="Y313" s="271">
        <v>1</v>
      </c>
      <c r="Z313" s="271">
        <v>1</v>
      </c>
      <c r="AA313" s="268">
        <v>1</v>
      </c>
      <c r="AB313" s="268">
        <v>1</v>
      </c>
      <c r="AC313" s="295">
        <v>0</v>
      </c>
    </row>
    <row r="314" spans="1:29">
      <c r="A314" s="297" t="s">
        <v>496</v>
      </c>
      <c r="B314" s="298" t="s">
        <v>3331</v>
      </c>
      <c r="C314" s="293" t="s">
        <v>578</v>
      </c>
      <c r="D314" s="298" t="s">
        <v>579</v>
      </c>
      <c r="E314" s="263">
        <v>0</v>
      </c>
      <c r="F314" s="266">
        <v>0</v>
      </c>
      <c r="G314" s="266">
        <v>0</v>
      </c>
      <c r="H314" s="264">
        <v>0</v>
      </c>
      <c r="I314" s="264">
        <v>0</v>
      </c>
      <c r="J314" s="264">
        <v>0</v>
      </c>
      <c r="K314" s="264">
        <v>2</v>
      </c>
      <c r="L314" s="264">
        <v>0</v>
      </c>
      <c r="M314" s="264">
        <v>2</v>
      </c>
      <c r="N314" s="294">
        <v>0.93</v>
      </c>
      <c r="O314" s="266">
        <v>3</v>
      </c>
      <c r="P314" s="266">
        <v>1</v>
      </c>
      <c r="Q314" s="266">
        <v>2</v>
      </c>
      <c r="R314" s="267">
        <v>0.333333333333333</v>
      </c>
      <c r="S314" s="267">
        <v>0</v>
      </c>
      <c r="T314" s="267">
        <v>0</v>
      </c>
      <c r="U314" s="267">
        <v>0</v>
      </c>
      <c r="V314" s="295">
        <v>0</v>
      </c>
      <c r="W314" s="271">
        <v>2</v>
      </c>
      <c r="X314" s="271">
        <v>0</v>
      </c>
      <c r="Y314" s="271">
        <v>1</v>
      </c>
      <c r="Z314" s="271">
        <v>1</v>
      </c>
      <c r="AA314" s="268">
        <v>0</v>
      </c>
      <c r="AB314" s="268">
        <v>1</v>
      </c>
      <c r="AC314" s="295">
        <v>-1</v>
      </c>
    </row>
    <row r="315" spans="1:29">
      <c r="A315" s="297" t="s">
        <v>496</v>
      </c>
      <c r="B315" s="298" t="s">
        <v>3331</v>
      </c>
      <c r="C315" s="293" t="s">
        <v>580</v>
      </c>
      <c r="D315" s="298" t="s">
        <v>581</v>
      </c>
      <c r="E315" s="263">
        <v>0</v>
      </c>
      <c r="F315" s="266">
        <v>0</v>
      </c>
      <c r="G315" s="266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94">
        <v>0.93</v>
      </c>
      <c r="O315" s="266">
        <v>2</v>
      </c>
      <c r="P315" s="266">
        <v>0</v>
      </c>
      <c r="Q315" s="266">
        <v>2</v>
      </c>
      <c r="R315" s="267">
        <v>0</v>
      </c>
      <c r="S315" s="267">
        <v>0</v>
      </c>
      <c r="T315" s="267">
        <v>0</v>
      </c>
      <c r="U315" s="267">
        <v>0</v>
      </c>
      <c r="V315" s="295">
        <v>0</v>
      </c>
      <c r="W315" s="271">
        <v>1</v>
      </c>
      <c r="X315" s="271">
        <v>0</v>
      </c>
      <c r="Y315" s="271">
        <v>0</v>
      </c>
      <c r="Z315" s="271">
        <v>0</v>
      </c>
      <c r="AA315" s="268">
        <v>0</v>
      </c>
      <c r="AB315" s="268">
        <v>0</v>
      </c>
      <c r="AC315" s="295">
        <v>0</v>
      </c>
    </row>
    <row r="316" spans="1:29">
      <c r="A316" s="297" t="s">
        <v>496</v>
      </c>
      <c r="B316" s="298" t="s">
        <v>3331</v>
      </c>
      <c r="C316" s="293" t="s">
        <v>582</v>
      </c>
      <c r="D316" s="298" t="s">
        <v>583</v>
      </c>
      <c r="E316" s="263">
        <v>2677</v>
      </c>
      <c r="F316" s="266">
        <v>2626</v>
      </c>
      <c r="G316" s="266">
        <v>51</v>
      </c>
      <c r="H316" s="264">
        <v>1436</v>
      </c>
      <c r="I316" s="264">
        <v>1410</v>
      </c>
      <c r="J316" s="264">
        <v>26</v>
      </c>
      <c r="K316" s="264">
        <v>2100</v>
      </c>
      <c r="L316" s="264">
        <v>2078</v>
      </c>
      <c r="M316" s="264">
        <v>22</v>
      </c>
      <c r="N316" s="294">
        <v>0.93</v>
      </c>
      <c r="O316" s="266">
        <v>58122</v>
      </c>
      <c r="P316" s="266">
        <v>57393</v>
      </c>
      <c r="Q316" s="266">
        <v>729</v>
      </c>
      <c r="R316" s="267">
        <v>0.987457417157015</v>
      </c>
      <c r="S316" s="267">
        <v>0.980948823309675</v>
      </c>
      <c r="T316" s="267">
        <v>0.981894150417827</v>
      </c>
      <c r="U316" s="267">
        <v>0.989523809523809</v>
      </c>
      <c r="V316" s="295">
        <v>-0.000945327108152316</v>
      </c>
      <c r="W316" s="271">
        <v>14983</v>
      </c>
      <c r="X316" s="271">
        <v>14781</v>
      </c>
      <c r="Y316" s="271">
        <v>13963</v>
      </c>
      <c r="Z316" s="271">
        <v>13796</v>
      </c>
      <c r="AA316" s="268">
        <v>0.9865180537943</v>
      </c>
      <c r="AB316" s="268">
        <v>0.988039819523025</v>
      </c>
      <c r="AC316" s="295">
        <v>-0.00152176572872487</v>
      </c>
    </row>
    <row r="317" spans="1:29">
      <c r="A317" s="297" t="s">
        <v>496</v>
      </c>
      <c r="B317" s="298" t="s">
        <v>3331</v>
      </c>
      <c r="C317" s="293" t="s">
        <v>584</v>
      </c>
      <c r="D317" s="298" t="s">
        <v>585</v>
      </c>
      <c r="E317" s="263">
        <v>6</v>
      </c>
      <c r="F317" s="266">
        <v>5</v>
      </c>
      <c r="G317" s="266">
        <v>1</v>
      </c>
      <c r="H317" s="264">
        <v>1</v>
      </c>
      <c r="I317" s="264">
        <v>1</v>
      </c>
      <c r="J317" s="264">
        <v>0</v>
      </c>
      <c r="K317" s="264">
        <v>1</v>
      </c>
      <c r="L317" s="264">
        <v>0</v>
      </c>
      <c r="M317" s="264">
        <v>1</v>
      </c>
      <c r="N317" s="294">
        <v>0.93</v>
      </c>
      <c r="O317" s="266">
        <v>52</v>
      </c>
      <c r="P317" s="266">
        <v>45</v>
      </c>
      <c r="Q317" s="266">
        <v>7</v>
      </c>
      <c r="R317" s="267">
        <v>0.865384615384615</v>
      </c>
      <c r="S317" s="267">
        <v>0.833333333333333</v>
      </c>
      <c r="T317" s="267">
        <v>1</v>
      </c>
      <c r="U317" s="267">
        <v>0</v>
      </c>
      <c r="V317" s="295">
        <v>-0.166666666666667</v>
      </c>
      <c r="W317" s="271">
        <v>10</v>
      </c>
      <c r="X317" s="271">
        <v>6</v>
      </c>
      <c r="Y317" s="271">
        <v>3</v>
      </c>
      <c r="Z317" s="271">
        <v>0</v>
      </c>
      <c r="AA317" s="268">
        <v>0.6</v>
      </c>
      <c r="AB317" s="268">
        <v>0</v>
      </c>
      <c r="AC317" s="295">
        <v>0.6</v>
      </c>
    </row>
    <row r="318" spans="1:29">
      <c r="A318" s="297" t="s">
        <v>496</v>
      </c>
      <c r="B318" s="298" t="s">
        <v>3331</v>
      </c>
      <c r="C318" s="293" t="s">
        <v>586</v>
      </c>
      <c r="D318" s="298" t="s">
        <v>587</v>
      </c>
      <c r="E318" s="263">
        <v>17217</v>
      </c>
      <c r="F318" s="266">
        <v>16859</v>
      </c>
      <c r="G318" s="266">
        <v>358</v>
      </c>
      <c r="H318" s="264">
        <v>8646</v>
      </c>
      <c r="I318" s="264">
        <v>8533</v>
      </c>
      <c r="J318" s="264">
        <v>113</v>
      </c>
      <c r="K318" s="264">
        <v>14242</v>
      </c>
      <c r="L318" s="264">
        <v>14007</v>
      </c>
      <c r="M318" s="264">
        <v>235</v>
      </c>
      <c r="N318" s="294">
        <v>0.93</v>
      </c>
      <c r="O318" s="266">
        <v>399870</v>
      </c>
      <c r="P318" s="266">
        <v>395004</v>
      </c>
      <c r="Q318" s="266">
        <v>4866</v>
      </c>
      <c r="R318" s="267">
        <v>0.987831045089654</v>
      </c>
      <c r="S318" s="267">
        <v>0.979206598129756</v>
      </c>
      <c r="T318" s="267">
        <v>0.986930372426556</v>
      </c>
      <c r="U318" s="267">
        <v>0.983499508495998</v>
      </c>
      <c r="V318" s="295">
        <v>-0.00772377429680016</v>
      </c>
      <c r="W318" s="271">
        <v>97105</v>
      </c>
      <c r="X318" s="271">
        <v>95860</v>
      </c>
      <c r="Y318" s="271">
        <v>92027</v>
      </c>
      <c r="Z318" s="271">
        <v>91027</v>
      </c>
      <c r="AA318" s="268">
        <v>0.987178827042892</v>
      </c>
      <c r="AB318" s="268">
        <v>0.98913362382779</v>
      </c>
      <c r="AC318" s="295">
        <v>-0.00195479678489796</v>
      </c>
    </row>
    <row r="319" spans="1:29">
      <c r="A319" s="297" t="s">
        <v>496</v>
      </c>
      <c r="B319" s="298" t="s">
        <v>3332</v>
      </c>
      <c r="C319" s="293" t="s">
        <v>588</v>
      </c>
      <c r="D319" s="298" t="s">
        <v>589</v>
      </c>
      <c r="E319" s="263">
        <v>6964</v>
      </c>
      <c r="F319" s="266">
        <v>6863</v>
      </c>
      <c r="G319" s="266">
        <v>101</v>
      </c>
      <c r="H319" s="264">
        <v>3337</v>
      </c>
      <c r="I319" s="264">
        <v>3298</v>
      </c>
      <c r="J319" s="264">
        <v>39</v>
      </c>
      <c r="K319" s="264">
        <v>5518</v>
      </c>
      <c r="L319" s="264">
        <v>5461</v>
      </c>
      <c r="M319" s="264">
        <v>57</v>
      </c>
      <c r="N319" s="294">
        <v>0.93</v>
      </c>
      <c r="O319" s="266">
        <v>162967</v>
      </c>
      <c r="P319" s="266">
        <v>162005</v>
      </c>
      <c r="Q319" s="266">
        <v>962</v>
      </c>
      <c r="R319" s="267">
        <v>0.994096964416109</v>
      </c>
      <c r="S319" s="267">
        <v>0.985496840896037</v>
      </c>
      <c r="T319" s="267">
        <v>0.988312855858556</v>
      </c>
      <c r="U319" s="267">
        <v>0.989670170351577</v>
      </c>
      <c r="V319" s="295">
        <v>-0.00281601496251882</v>
      </c>
      <c r="W319" s="271">
        <v>37281</v>
      </c>
      <c r="X319" s="271">
        <v>37004</v>
      </c>
      <c r="Y319" s="271">
        <v>37017</v>
      </c>
      <c r="Z319" s="271">
        <v>36827</v>
      </c>
      <c r="AA319" s="268">
        <v>0.992569941793407</v>
      </c>
      <c r="AB319" s="268">
        <v>0.994867223167734</v>
      </c>
      <c r="AC319" s="295">
        <v>-0.00229728137432694</v>
      </c>
    </row>
    <row r="320" spans="1:29">
      <c r="A320" s="297" t="s">
        <v>496</v>
      </c>
      <c r="B320" s="298" t="s">
        <v>3332</v>
      </c>
      <c r="C320" s="293" t="s">
        <v>590</v>
      </c>
      <c r="D320" s="298" t="s">
        <v>591</v>
      </c>
      <c r="E320" s="263">
        <v>11980</v>
      </c>
      <c r="F320" s="266">
        <v>11682</v>
      </c>
      <c r="G320" s="266">
        <v>298</v>
      </c>
      <c r="H320" s="264">
        <v>5598</v>
      </c>
      <c r="I320" s="264">
        <v>5529</v>
      </c>
      <c r="J320" s="264">
        <v>69</v>
      </c>
      <c r="K320" s="264">
        <v>9749</v>
      </c>
      <c r="L320" s="264">
        <v>9601</v>
      </c>
      <c r="M320" s="264">
        <v>148</v>
      </c>
      <c r="N320" s="294">
        <v>0.93</v>
      </c>
      <c r="O320" s="266">
        <v>285804</v>
      </c>
      <c r="P320" s="266">
        <v>282477</v>
      </c>
      <c r="Q320" s="266">
        <v>3327</v>
      </c>
      <c r="R320" s="267">
        <v>0.988359155225259</v>
      </c>
      <c r="S320" s="267">
        <v>0.975125208681135</v>
      </c>
      <c r="T320" s="267">
        <v>0.987674169346195</v>
      </c>
      <c r="U320" s="267">
        <v>0.984818955790338</v>
      </c>
      <c r="V320" s="295">
        <v>-0.0125489606650598</v>
      </c>
      <c r="W320" s="271">
        <v>65606</v>
      </c>
      <c r="X320" s="271">
        <v>64685</v>
      </c>
      <c r="Y320" s="271">
        <v>64777</v>
      </c>
      <c r="Z320" s="271">
        <v>64037</v>
      </c>
      <c r="AA320" s="268">
        <v>0.985961649849099</v>
      </c>
      <c r="AB320" s="268">
        <v>0.988576192166973</v>
      </c>
      <c r="AC320" s="295">
        <v>-0.00261454231787372</v>
      </c>
    </row>
    <row r="321" spans="1:29">
      <c r="A321" s="297" t="s">
        <v>496</v>
      </c>
      <c r="B321" s="298" t="s">
        <v>3332</v>
      </c>
      <c r="C321" s="293" t="s">
        <v>592</v>
      </c>
      <c r="D321" s="298" t="s">
        <v>593</v>
      </c>
      <c r="E321" s="263">
        <v>10645</v>
      </c>
      <c r="F321" s="266">
        <v>10321</v>
      </c>
      <c r="G321" s="266">
        <v>324</v>
      </c>
      <c r="H321" s="264">
        <v>4936</v>
      </c>
      <c r="I321" s="264">
        <v>4818</v>
      </c>
      <c r="J321" s="264">
        <v>118</v>
      </c>
      <c r="K321" s="264">
        <v>8913</v>
      </c>
      <c r="L321" s="264">
        <v>8676</v>
      </c>
      <c r="M321" s="264">
        <v>237</v>
      </c>
      <c r="N321" s="294">
        <v>0.93</v>
      </c>
      <c r="O321" s="266">
        <v>256884</v>
      </c>
      <c r="P321" s="266">
        <v>251571</v>
      </c>
      <c r="Q321" s="266">
        <v>5313</v>
      </c>
      <c r="R321" s="267">
        <v>0.979317512963049</v>
      </c>
      <c r="S321" s="267">
        <v>0.969563175199624</v>
      </c>
      <c r="T321" s="267">
        <v>0.976094003241491</v>
      </c>
      <c r="U321" s="267">
        <v>0.973409626388421</v>
      </c>
      <c r="V321" s="295">
        <v>-0.00653082804186689</v>
      </c>
      <c r="W321" s="271">
        <v>59721</v>
      </c>
      <c r="X321" s="271">
        <v>58268</v>
      </c>
      <c r="Y321" s="271">
        <v>57356</v>
      </c>
      <c r="Z321" s="271">
        <v>56162</v>
      </c>
      <c r="AA321" s="268">
        <v>0.975670199762228</v>
      </c>
      <c r="AB321" s="268">
        <v>0.979182648720273</v>
      </c>
      <c r="AC321" s="295">
        <v>-0.0035124489580457</v>
      </c>
    </row>
    <row r="322" spans="1:29">
      <c r="A322" s="297" t="s">
        <v>496</v>
      </c>
      <c r="B322" s="298" t="s">
        <v>3332</v>
      </c>
      <c r="C322" s="293" t="s">
        <v>594</v>
      </c>
      <c r="D322" s="298" t="s">
        <v>595</v>
      </c>
      <c r="E322" s="263">
        <v>11011</v>
      </c>
      <c r="F322" s="266">
        <v>10667</v>
      </c>
      <c r="G322" s="266">
        <v>344</v>
      </c>
      <c r="H322" s="264">
        <v>4976</v>
      </c>
      <c r="I322" s="264">
        <v>4832</v>
      </c>
      <c r="J322" s="264">
        <v>144</v>
      </c>
      <c r="K322" s="264">
        <v>9021</v>
      </c>
      <c r="L322" s="264">
        <v>8764</v>
      </c>
      <c r="M322" s="264">
        <v>257</v>
      </c>
      <c r="N322" s="294">
        <v>0.93</v>
      </c>
      <c r="O322" s="266">
        <v>265487</v>
      </c>
      <c r="P322" s="266">
        <v>260006</v>
      </c>
      <c r="Q322" s="266">
        <v>5481</v>
      </c>
      <c r="R322" s="267">
        <v>0.979354921333248</v>
      </c>
      <c r="S322" s="267">
        <v>0.96875851421306</v>
      </c>
      <c r="T322" s="267">
        <v>0.971061093247588</v>
      </c>
      <c r="U322" s="267">
        <v>0.971510918966855</v>
      </c>
      <c r="V322" s="295">
        <v>-0.00230257903452868</v>
      </c>
      <c r="W322" s="271">
        <v>61702</v>
      </c>
      <c r="X322" s="271">
        <v>60197</v>
      </c>
      <c r="Y322" s="271">
        <v>59476</v>
      </c>
      <c r="Z322" s="271">
        <v>58223</v>
      </c>
      <c r="AA322" s="268">
        <v>0.975608570224628</v>
      </c>
      <c r="AB322" s="268">
        <v>0.978932678727554</v>
      </c>
      <c r="AC322" s="295">
        <v>-0.00332410850292586</v>
      </c>
    </row>
    <row r="323" spans="1:29">
      <c r="A323" s="297" t="s">
        <v>496</v>
      </c>
      <c r="B323" s="298" t="s">
        <v>3332</v>
      </c>
      <c r="C323" s="293" t="s">
        <v>596</v>
      </c>
      <c r="D323" s="298" t="s">
        <v>597</v>
      </c>
      <c r="E323" s="263">
        <v>9443</v>
      </c>
      <c r="F323" s="266">
        <v>9112</v>
      </c>
      <c r="G323" s="266">
        <v>331</v>
      </c>
      <c r="H323" s="264">
        <v>5736</v>
      </c>
      <c r="I323" s="264">
        <v>5610</v>
      </c>
      <c r="J323" s="264">
        <v>126</v>
      </c>
      <c r="K323" s="264">
        <v>9311</v>
      </c>
      <c r="L323" s="264">
        <v>9091</v>
      </c>
      <c r="M323" s="264">
        <v>220</v>
      </c>
      <c r="N323" s="294">
        <v>0.93</v>
      </c>
      <c r="O323" s="266">
        <v>261522</v>
      </c>
      <c r="P323" s="266">
        <v>257050</v>
      </c>
      <c r="Q323" s="266">
        <v>4472</v>
      </c>
      <c r="R323" s="267">
        <v>0.982900100182776</v>
      </c>
      <c r="S323" s="267">
        <v>0.964947580218151</v>
      </c>
      <c r="T323" s="267">
        <v>0.978033472803347</v>
      </c>
      <c r="U323" s="267">
        <v>0.976372033079154</v>
      </c>
      <c r="V323" s="295">
        <v>-0.0130858925851963</v>
      </c>
      <c r="W323" s="271">
        <v>60930</v>
      </c>
      <c r="X323" s="271">
        <v>59604</v>
      </c>
      <c r="Y323" s="271">
        <v>60111</v>
      </c>
      <c r="Z323" s="271">
        <v>59082</v>
      </c>
      <c r="AA323" s="268">
        <v>0.978237321516494</v>
      </c>
      <c r="AB323" s="268">
        <v>0.982881668912512</v>
      </c>
      <c r="AC323" s="295">
        <v>-0.00464434739601749</v>
      </c>
    </row>
    <row r="324" spans="1:29">
      <c r="A324" s="297" t="s">
        <v>496</v>
      </c>
      <c r="B324" s="298" t="s">
        <v>3332</v>
      </c>
      <c r="C324" s="293" t="s">
        <v>598</v>
      </c>
      <c r="D324" s="298" t="s">
        <v>599</v>
      </c>
      <c r="E324" s="263">
        <v>11822</v>
      </c>
      <c r="F324" s="266">
        <v>11559</v>
      </c>
      <c r="G324" s="266">
        <v>263</v>
      </c>
      <c r="H324" s="264">
        <v>5562</v>
      </c>
      <c r="I324" s="264">
        <v>5464</v>
      </c>
      <c r="J324" s="264">
        <v>98</v>
      </c>
      <c r="K324" s="264">
        <v>9515</v>
      </c>
      <c r="L324" s="264">
        <v>9351</v>
      </c>
      <c r="M324" s="264">
        <v>164</v>
      </c>
      <c r="N324" s="294">
        <v>0.93</v>
      </c>
      <c r="O324" s="266">
        <v>285075</v>
      </c>
      <c r="P324" s="266">
        <v>281423</v>
      </c>
      <c r="Q324" s="266">
        <v>3652</v>
      </c>
      <c r="R324" s="267">
        <v>0.987189336139612</v>
      </c>
      <c r="S324" s="267">
        <v>0.977753341228219</v>
      </c>
      <c r="T324" s="267">
        <v>0.982380438691118</v>
      </c>
      <c r="U324" s="267">
        <v>0.982764056752496</v>
      </c>
      <c r="V324" s="295">
        <v>-0.0046270974628998</v>
      </c>
      <c r="W324" s="271">
        <v>65949</v>
      </c>
      <c r="X324" s="271">
        <v>64913</v>
      </c>
      <c r="Y324" s="271">
        <v>62824</v>
      </c>
      <c r="Z324" s="271">
        <v>62015</v>
      </c>
      <c r="AA324" s="268">
        <v>0.984290891446421</v>
      </c>
      <c r="AB324" s="268">
        <v>0.987122755634789</v>
      </c>
      <c r="AC324" s="295">
        <v>-0.00283186418836856</v>
      </c>
    </row>
    <row r="325" spans="1:29">
      <c r="A325" s="297" t="s">
        <v>496</v>
      </c>
      <c r="B325" s="298" t="s">
        <v>3332</v>
      </c>
      <c r="C325" s="293" t="s">
        <v>600</v>
      </c>
      <c r="D325" s="298" t="s">
        <v>601</v>
      </c>
      <c r="E325" s="263">
        <v>0</v>
      </c>
      <c r="F325" s="266">
        <v>0</v>
      </c>
      <c r="G325" s="266">
        <v>0</v>
      </c>
      <c r="H325" s="264">
        <v>2</v>
      </c>
      <c r="I325" s="264">
        <v>1</v>
      </c>
      <c r="J325" s="264">
        <v>1</v>
      </c>
      <c r="K325" s="264">
        <v>1</v>
      </c>
      <c r="L325" s="264">
        <v>0</v>
      </c>
      <c r="M325" s="264">
        <v>1</v>
      </c>
      <c r="N325" s="294">
        <v>0.93</v>
      </c>
      <c r="O325" s="266">
        <v>13</v>
      </c>
      <c r="P325" s="266">
        <v>6</v>
      </c>
      <c r="Q325" s="266">
        <v>7</v>
      </c>
      <c r="R325" s="267">
        <v>0.461538461538462</v>
      </c>
      <c r="S325" s="267">
        <v>0</v>
      </c>
      <c r="T325" s="267">
        <v>0.5</v>
      </c>
      <c r="U325" s="267">
        <v>0</v>
      </c>
      <c r="V325" s="295">
        <v>-0.5</v>
      </c>
      <c r="W325" s="271">
        <v>5</v>
      </c>
      <c r="X325" s="271">
        <v>2</v>
      </c>
      <c r="Y325" s="271">
        <v>4</v>
      </c>
      <c r="Z325" s="271">
        <v>2</v>
      </c>
      <c r="AA325" s="268">
        <v>0.4</v>
      </c>
      <c r="AB325" s="268">
        <v>0.5</v>
      </c>
      <c r="AC325" s="295">
        <v>-0.1</v>
      </c>
    </row>
    <row r="326" spans="1:29">
      <c r="A326" s="297" t="s">
        <v>496</v>
      </c>
      <c r="B326" s="298" t="s">
        <v>3332</v>
      </c>
      <c r="C326" s="293" t="s">
        <v>602</v>
      </c>
      <c r="D326" s="298" t="s">
        <v>603</v>
      </c>
      <c r="E326" s="263">
        <v>0</v>
      </c>
      <c r="F326" s="266">
        <v>0</v>
      </c>
      <c r="G326" s="266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94">
        <v>0.93</v>
      </c>
      <c r="O326" s="266">
        <v>4</v>
      </c>
      <c r="P326" s="266">
        <v>1</v>
      </c>
      <c r="Q326" s="266">
        <v>3</v>
      </c>
      <c r="R326" s="267">
        <v>0.25</v>
      </c>
      <c r="S326" s="267">
        <v>0</v>
      </c>
      <c r="T326" s="267">
        <v>0</v>
      </c>
      <c r="U326" s="267">
        <v>0</v>
      </c>
      <c r="V326" s="295">
        <v>0</v>
      </c>
      <c r="W326" s="271">
        <v>1</v>
      </c>
      <c r="X326" s="271">
        <v>0</v>
      </c>
      <c r="Y326" s="271">
        <v>3</v>
      </c>
      <c r="Z326" s="271">
        <v>1</v>
      </c>
      <c r="AA326" s="268">
        <v>0</v>
      </c>
      <c r="AB326" s="268">
        <v>0.333333333333333</v>
      </c>
      <c r="AC326" s="295">
        <v>-0.333333333333333</v>
      </c>
    </row>
    <row r="327" spans="1:29">
      <c r="A327" s="297" t="s">
        <v>496</v>
      </c>
      <c r="B327" s="298" t="s">
        <v>3332</v>
      </c>
      <c r="C327" s="293" t="s">
        <v>604</v>
      </c>
      <c r="D327" s="298" t="s">
        <v>605</v>
      </c>
      <c r="E327" s="263">
        <v>7</v>
      </c>
      <c r="F327" s="266">
        <v>6</v>
      </c>
      <c r="G327" s="266">
        <v>1</v>
      </c>
      <c r="H327" s="264">
        <v>1</v>
      </c>
      <c r="I327" s="264">
        <v>1</v>
      </c>
      <c r="J327" s="264">
        <v>0</v>
      </c>
      <c r="K327" s="264">
        <v>7</v>
      </c>
      <c r="L327" s="264">
        <v>1</v>
      </c>
      <c r="M327" s="264">
        <v>6</v>
      </c>
      <c r="N327" s="294">
        <v>0.93</v>
      </c>
      <c r="O327" s="266">
        <v>74</v>
      </c>
      <c r="P327" s="266">
        <v>58</v>
      </c>
      <c r="Q327" s="266">
        <v>16</v>
      </c>
      <c r="R327" s="267">
        <v>0.783783783783784</v>
      </c>
      <c r="S327" s="267">
        <v>0.857142857142857</v>
      </c>
      <c r="T327" s="267">
        <v>1</v>
      </c>
      <c r="U327" s="267">
        <v>0.142857142857143</v>
      </c>
      <c r="V327" s="295">
        <v>-0.142857142857143</v>
      </c>
      <c r="W327" s="271">
        <v>31</v>
      </c>
      <c r="X327" s="271">
        <v>24</v>
      </c>
      <c r="Y327" s="271">
        <v>15</v>
      </c>
      <c r="Z327" s="271">
        <v>12</v>
      </c>
      <c r="AA327" s="268">
        <v>0.774193548387097</v>
      </c>
      <c r="AB327" s="268">
        <v>0.8</v>
      </c>
      <c r="AC327" s="295">
        <v>-0.0258064516129033</v>
      </c>
    </row>
    <row r="328" spans="1:29">
      <c r="A328" s="297" t="s">
        <v>496</v>
      </c>
      <c r="B328" s="298" t="s">
        <v>3332</v>
      </c>
      <c r="C328" s="293" t="s">
        <v>606</v>
      </c>
      <c r="D328" s="298" t="s">
        <v>607</v>
      </c>
      <c r="E328" s="263">
        <v>0</v>
      </c>
      <c r="F328" s="266">
        <v>0</v>
      </c>
      <c r="G328" s="266">
        <v>0</v>
      </c>
      <c r="H328" s="264">
        <v>0</v>
      </c>
      <c r="I328" s="264">
        <v>0</v>
      </c>
      <c r="J328" s="264">
        <v>0</v>
      </c>
      <c r="K328" s="264">
        <v>0</v>
      </c>
      <c r="L328" s="264">
        <v>0</v>
      </c>
      <c r="M328" s="264">
        <v>0</v>
      </c>
      <c r="N328" s="294">
        <v>0.93</v>
      </c>
      <c r="O328" s="266">
        <v>2</v>
      </c>
      <c r="P328" s="266">
        <v>0</v>
      </c>
      <c r="Q328" s="266">
        <v>2</v>
      </c>
      <c r="R328" s="267">
        <v>0</v>
      </c>
      <c r="S328" s="267">
        <v>0</v>
      </c>
      <c r="T328" s="267">
        <v>0</v>
      </c>
      <c r="U328" s="267">
        <v>0</v>
      </c>
      <c r="V328" s="295">
        <v>0</v>
      </c>
      <c r="W328" s="271">
        <v>0</v>
      </c>
      <c r="X328" s="271">
        <v>0</v>
      </c>
      <c r="Y328" s="271">
        <v>0</v>
      </c>
      <c r="Z328" s="271">
        <v>0</v>
      </c>
      <c r="AA328" s="268">
        <v>0</v>
      </c>
      <c r="AB328" s="268">
        <v>0</v>
      </c>
      <c r="AC328" s="295">
        <v>0</v>
      </c>
    </row>
    <row r="329" spans="1:29">
      <c r="A329" s="297" t="s">
        <v>496</v>
      </c>
      <c r="B329" s="298" t="s">
        <v>3332</v>
      </c>
      <c r="C329" s="293" t="s">
        <v>608</v>
      </c>
      <c r="D329" s="298" t="s">
        <v>609</v>
      </c>
      <c r="E329" s="263">
        <v>0</v>
      </c>
      <c r="F329" s="266">
        <v>0</v>
      </c>
      <c r="G329" s="266">
        <v>0</v>
      </c>
      <c r="H329" s="264">
        <v>0</v>
      </c>
      <c r="I329" s="264">
        <v>0</v>
      </c>
      <c r="J329" s="264">
        <v>0</v>
      </c>
      <c r="K329" s="264">
        <v>0</v>
      </c>
      <c r="L329" s="264">
        <v>0</v>
      </c>
      <c r="M329" s="264">
        <v>0</v>
      </c>
      <c r="N329" s="294">
        <v>0.93</v>
      </c>
      <c r="O329" s="266">
        <v>6</v>
      </c>
      <c r="P329" s="266">
        <v>1</v>
      </c>
      <c r="Q329" s="266">
        <v>5</v>
      </c>
      <c r="R329" s="267">
        <v>0.166666666666667</v>
      </c>
      <c r="S329" s="267">
        <v>0</v>
      </c>
      <c r="T329" s="267">
        <v>0</v>
      </c>
      <c r="U329" s="267">
        <v>0</v>
      </c>
      <c r="V329" s="295">
        <v>0</v>
      </c>
      <c r="W329" s="271">
        <v>0</v>
      </c>
      <c r="X329" s="271">
        <v>0</v>
      </c>
      <c r="Y329" s="271">
        <v>1</v>
      </c>
      <c r="Z329" s="271">
        <v>0</v>
      </c>
      <c r="AA329" s="268">
        <v>0</v>
      </c>
      <c r="AB329" s="268">
        <v>0</v>
      </c>
      <c r="AC329" s="295">
        <v>0</v>
      </c>
    </row>
    <row r="330" spans="1:29">
      <c r="A330" s="297" t="s">
        <v>496</v>
      </c>
      <c r="B330" s="298" t="s">
        <v>3332</v>
      </c>
      <c r="C330" s="293" t="s">
        <v>610</v>
      </c>
      <c r="D330" s="298" t="s">
        <v>611</v>
      </c>
      <c r="E330" s="263">
        <v>0</v>
      </c>
      <c r="F330" s="266">
        <v>0</v>
      </c>
      <c r="G330" s="266">
        <v>0</v>
      </c>
      <c r="H330" s="264">
        <v>0</v>
      </c>
      <c r="I330" s="264">
        <v>0</v>
      </c>
      <c r="J330" s="264">
        <v>0</v>
      </c>
      <c r="K330" s="264">
        <v>1</v>
      </c>
      <c r="L330" s="264">
        <v>1</v>
      </c>
      <c r="M330" s="264">
        <v>0</v>
      </c>
      <c r="N330" s="294">
        <v>0.93</v>
      </c>
      <c r="O330" s="266">
        <v>9</v>
      </c>
      <c r="P330" s="266">
        <v>5</v>
      </c>
      <c r="Q330" s="266">
        <v>4</v>
      </c>
      <c r="R330" s="267">
        <v>0.555555555555556</v>
      </c>
      <c r="S330" s="267">
        <v>0</v>
      </c>
      <c r="T330" s="267">
        <v>0</v>
      </c>
      <c r="U330" s="267">
        <v>1</v>
      </c>
      <c r="V330" s="295">
        <v>0</v>
      </c>
      <c r="W330" s="271">
        <v>2</v>
      </c>
      <c r="X330" s="271">
        <v>1</v>
      </c>
      <c r="Y330" s="271">
        <v>2</v>
      </c>
      <c r="Z330" s="271">
        <v>2</v>
      </c>
      <c r="AA330" s="268">
        <v>0.5</v>
      </c>
      <c r="AB330" s="268">
        <v>1</v>
      </c>
      <c r="AC330" s="295">
        <v>-0.5</v>
      </c>
    </row>
    <row r="331" spans="1:29">
      <c r="A331" s="297" t="s">
        <v>496</v>
      </c>
      <c r="B331" s="298" t="s">
        <v>3332</v>
      </c>
      <c r="C331" s="293" t="s">
        <v>612</v>
      </c>
      <c r="D331" s="298" t="s">
        <v>613</v>
      </c>
      <c r="E331" s="263">
        <v>8375</v>
      </c>
      <c r="F331" s="266">
        <v>8047</v>
      </c>
      <c r="G331" s="266">
        <v>328</v>
      </c>
      <c r="H331" s="264">
        <v>5064</v>
      </c>
      <c r="I331" s="264">
        <v>4848</v>
      </c>
      <c r="J331" s="264">
        <v>216</v>
      </c>
      <c r="K331" s="264">
        <v>8489</v>
      </c>
      <c r="L331" s="264">
        <v>8238</v>
      </c>
      <c r="M331" s="264">
        <v>251</v>
      </c>
      <c r="N331" s="294">
        <v>0.93</v>
      </c>
      <c r="O331" s="266">
        <v>241247</v>
      </c>
      <c r="P331" s="266">
        <v>235206</v>
      </c>
      <c r="Q331" s="266">
        <v>6041</v>
      </c>
      <c r="R331" s="267">
        <v>0.974959274104963</v>
      </c>
      <c r="S331" s="267">
        <v>0.960835820895522</v>
      </c>
      <c r="T331" s="267">
        <v>0.957345971563981</v>
      </c>
      <c r="U331" s="267">
        <v>0.970432324184238</v>
      </c>
      <c r="V331" s="295">
        <v>0.00348984933154139</v>
      </c>
      <c r="W331" s="271">
        <v>54745</v>
      </c>
      <c r="X331" s="271">
        <v>53149</v>
      </c>
      <c r="Y331" s="271">
        <v>55933</v>
      </c>
      <c r="Z331" s="271">
        <v>54557</v>
      </c>
      <c r="AA331" s="268">
        <v>0.970846652662344</v>
      </c>
      <c r="AB331" s="268">
        <v>0.975399138254698</v>
      </c>
      <c r="AC331" s="295">
        <v>-0.00455248559235399</v>
      </c>
    </row>
    <row r="332" spans="1:29">
      <c r="A332" s="297" t="s">
        <v>496</v>
      </c>
      <c r="B332" s="300" t="s">
        <v>3333</v>
      </c>
      <c r="C332" s="293" t="s">
        <v>614</v>
      </c>
      <c r="D332" s="300" t="s">
        <v>615</v>
      </c>
      <c r="E332" s="263">
        <v>0</v>
      </c>
      <c r="F332" s="266">
        <v>0</v>
      </c>
      <c r="G332" s="266">
        <v>0</v>
      </c>
      <c r="H332" s="264">
        <v>0</v>
      </c>
      <c r="I332" s="264">
        <v>0</v>
      </c>
      <c r="J332" s="264">
        <v>0</v>
      </c>
      <c r="K332" s="264">
        <v>0</v>
      </c>
      <c r="L332" s="264">
        <v>0</v>
      </c>
      <c r="M332" s="264">
        <v>0</v>
      </c>
      <c r="N332" s="294">
        <v>0.93</v>
      </c>
      <c r="O332" s="266">
        <v>0</v>
      </c>
      <c r="P332" s="266">
        <v>0</v>
      </c>
      <c r="Q332" s="266">
        <v>0</v>
      </c>
      <c r="R332" s="267">
        <v>0</v>
      </c>
      <c r="S332" s="267">
        <v>0</v>
      </c>
      <c r="T332" s="267">
        <v>0</v>
      </c>
      <c r="U332" s="267">
        <v>0</v>
      </c>
      <c r="V332" s="295">
        <v>0</v>
      </c>
      <c r="W332" s="271">
        <v>0</v>
      </c>
      <c r="X332" s="271">
        <v>0</v>
      </c>
      <c r="Y332" s="271">
        <v>0</v>
      </c>
      <c r="Z332" s="271">
        <v>0</v>
      </c>
      <c r="AA332" s="268">
        <v>0</v>
      </c>
      <c r="AB332" s="268">
        <v>0</v>
      </c>
      <c r="AC332" s="295">
        <v>0</v>
      </c>
    </row>
    <row r="333" spans="1:29">
      <c r="A333" s="297" t="s">
        <v>496</v>
      </c>
      <c r="B333" s="298" t="s">
        <v>3333</v>
      </c>
      <c r="C333" s="293" t="s">
        <v>616</v>
      </c>
      <c r="D333" s="298" t="s">
        <v>617</v>
      </c>
      <c r="E333" s="263">
        <v>14509</v>
      </c>
      <c r="F333" s="266">
        <v>14227</v>
      </c>
      <c r="G333" s="266">
        <v>282</v>
      </c>
      <c r="H333" s="264">
        <v>6734</v>
      </c>
      <c r="I333" s="264">
        <v>6677</v>
      </c>
      <c r="J333" s="264">
        <v>57</v>
      </c>
      <c r="K333" s="264">
        <v>11708</v>
      </c>
      <c r="L333" s="264">
        <v>11614</v>
      </c>
      <c r="M333" s="264">
        <v>94</v>
      </c>
      <c r="N333" s="294">
        <v>0.93</v>
      </c>
      <c r="O333" s="266">
        <v>344445</v>
      </c>
      <c r="P333" s="266">
        <v>341945</v>
      </c>
      <c r="Q333" s="266">
        <v>2500</v>
      </c>
      <c r="R333" s="267">
        <v>0.992741947190408</v>
      </c>
      <c r="S333" s="267">
        <v>0.980563787993659</v>
      </c>
      <c r="T333" s="267">
        <v>0.991535491535492</v>
      </c>
      <c r="U333" s="267">
        <v>0.991971301674069</v>
      </c>
      <c r="V333" s="295">
        <v>-0.0109717035418325</v>
      </c>
      <c r="W333" s="271">
        <v>79151</v>
      </c>
      <c r="X333" s="271">
        <v>78451</v>
      </c>
      <c r="Y333" s="271">
        <v>76889</v>
      </c>
      <c r="Z333" s="271">
        <v>76354</v>
      </c>
      <c r="AA333" s="268">
        <v>0.991156144584402</v>
      </c>
      <c r="AB333" s="268">
        <v>0.993041917569483</v>
      </c>
      <c r="AC333" s="295">
        <v>-0.0018857729850813</v>
      </c>
    </row>
    <row r="334" spans="1:29">
      <c r="A334" s="297" t="s">
        <v>496</v>
      </c>
      <c r="B334" s="298" t="s">
        <v>3333</v>
      </c>
      <c r="C334" s="293" t="s">
        <v>618</v>
      </c>
      <c r="D334" s="298" t="s">
        <v>619</v>
      </c>
      <c r="E334" s="263">
        <v>20590</v>
      </c>
      <c r="F334" s="266">
        <v>20201</v>
      </c>
      <c r="G334" s="266">
        <v>389</v>
      </c>
      <c r="H334" s="264">
        <v>10148</v>
      </c>
      <c r="I334" s="264">
        <v>10043</v>
      </c>
      <c r="J334" s="264">
        <v>105</v>
      </c>
      <c r="K334" s="264">
        <v>16547</v>
      </c>
      <c r="L334" s="264">
        <v>16329</v>
      </c>
      <c r="M334" s="264">
        <v>218</v>
      </c>
      <c r="N334" s="294">
        <v>0.93</v>
      </c>
      <c r="O334" s="266">
        <v>479420</v>
      </c>
      <c r="P334" s="266">
        <v>472842</v>
      </c>
      <c r="Q334" s="266">
        <v>6578</v>
      </c>
      <c r="R334" s="267">
        <v>0.986279254098703</v>
      </c>
      <c r="S334" s="267">
        <v>0.981107333657115</v>
      </c>
      <c r="T334" s="267">
        <v>0.989653133622389</v>
      </c>
      <c r="U334" s="267">
        <v>0.986825406418082</v>
      </c>
      <c r="V334" s="295">
        <v>-0.00854579996527349</v>
      </c>
      <c r="W334" s="271">
        <v>113688</v>
      </c>
      <c r="X334" s="271">
        <v>112281</v>
      </c>
      <c r="Y334" s="271">
        <v>108327</v>
      </c>
      <c r="Z334" s="271">
        <v>106623</v>
      </c>
      <c r="AA334" s="268">
        <v>0.987624023643656</v>
      </c>
      <c r="AB334" s="268">
        <v>0.984269849621978</v>
      </c>
      <c r="AC334" s="295">
        <v>0.00335417402167837</v>
      </c>
    </row>
    <row r="335" spans="1:29">
      <c r="A335" s="297" t="s">
        <v>496</v>
      </c>
      <c r="B335" s="298" t="s">
        <v>3333</v>
      </c>
      <c r="C335" s="293" t="s">
        <v>620</v>
      </c>
      <c r="D335" s="298" t="s">
        <v>621</v>
      </c>
      <c r="E335" s="263">
        <v>0</v>
      </c>
      <c r="F335" s="266">
        <v>0</v>
      </c>
      <c r="G335" s="266">
        <v>0</v>
      </c>
      <c r="H335" s="264">
        <v>0</v>
      </c>
      <c r="I335" s="264">
        <v>0</v>
      </c>
      <c r="J335" s="264">
        <v>0</v>
      </c>
      <c r="K335" s="264">
        <v>0</v>
      </c>
      <c r="L335" s="264">
        <v>0</v>
      </c>
      <c r="M335" s="264">
        <v>0</v>
      </c>
      <c r="N335" s="294">
        <v>0.93</v>
      </c>
      <c r="O335" s="266">
        <v>2</v>
      </c>
      <c r="P335" s="266">
        <v>2</v>
      </c>
      <c r="Q335" s="266">
        <v>0</v>
      </c>
      <c r="R335" s="267">
        <v>1</v>
      </c>
      <c r="S335" s="267">
        <v>0</v>
      </c>
      <c r="T335" s="267">
        <v>0</v>
      </c>
      <c r="U335" s="267">
        <v>0</v>
      </c>
      <c r="V335" s="295">
        <v>0</v>
      </c>
      <c r="W335" s="271">
        <v>1</v>
      </c>
      <c r="X335" s="271">
        <v>1</v>
      </c>
      <c r="Y335" s="271">
        <v>1</v>
      </c>
      <c r="Z335" s="271">
        <v>1</v>
      </c>
      <c r="AA335" s="268">
        <v>1</v>
      </c>
      <c r="AB335" s="268">
        <v>1</v>
      </c>
      <c r="AC335" s="295">
        <v>0</v>
      </c>
    </row>
    <row r="336" spans="1:29">
      <c r="A336" s="297" t="s">
        <v>496</v>
      </c>
      <c r="B336" s="298" t="s">
        <v>3333</v>
      </c>
      <c r="C336" s="293" t="s">
        <v>622</v>
      </c>
      <c r="D336" s="298" t="s">
        <v>623</v>
      </c>
      <c r="E336" s="263">
        <v>0</v>
      </c>
      <c r="F336" s="266">
        <v>0</v>
      </c>
      <c r="G336" s="266">
        <v>0</v>
      </c>
      <c r="H336" s="264">
        <v>0</v>
      </c>
      <c r="I336" s="264">
        <v>0</v>
      </c>
      <c r="J336" s="264">
        <v>0</v>
      </c>
      <c r="K336" s="264">
        <v>0</v>
      </c>
      <c r="L336" s="264">
        <v>0</v>
      </c>
      <c r="M336" s="264">
        <v>0</v>
      </c>
      <c r="N336" s="294">
        <v>0.93</v>
      </c>
      <c r="O336" s="266">
        <v>0</v>
      </c>
      <c r="P336" s="266">
        <v>0</v>
      </c>
      <c r="Q336" s="266">
        <v>0</v>
      </c>
      <c r="R336" s="267">
        <v>0</v>
      </c>
      <c r="S336" s="267">
        <v>0</v>
      </c>
      <c r="T336" s="267">
        <v>0</v>
      </c>
      <c r="U336" s="267">
        <v>0</v>
      </c>
      <c r="V336" s="295">
        <v>0</v>
      </c>
      <c r="W336" s="271">
        <v>0</v>
      </c>
      <c r="X336" s="271">
        <v>0</v>
      </c>
      <c r="Y336" s="271">
        <v>0</v>
      </c>
      <c r="Z336" s="271">
        <v>0</v>
      </c>
      <c r="AA336" s="268">
        <v>0</v>
      </c>
      <c r="AB336" s="268">
        <v>0</v>
      </c>
      <c r="AC336" s="295">
        <v>0</v>
      </c>
    </row>
    <row r="337" spans="1:29">
      <c r="A337" s="297" t="s">
        <v>496</v>
      </c>
      <c r="B337" s="298" t="s">
        <v>3333</v>
      </c>
      <c r="C337" s="293" t="s">
        <v>624</v>
      </c>
      <c r="D337" s="298" t="s">
        <v>625</v>
      </c>
      <c r="E337" s="263">
        <v>64</v>
      </c>
      <c r="F337" s="266">
        <v>37</v>
      </c>
      <c r="G337" s="266">
        <v>27</v>
      </c>
      <c r="H337" s="264">
        <v>41</v>
      </c>
      <c r="I337" s="264">
        <v>30</v>
      </c>
      <c r="J337" s="264">
        <v>11</v>
      </c>
      <c r="K337" s="264">
        <v>42</v>
      </c>
      <c r="L337" s="264">
        <v>39</v>
      </c>
      <c r="M337" s="264">
        <v>3</v>
      </c>
      <c r="N337" s="294">
        <v>0.93</v>
      </c>
      <c r="O337" s="266">
        <v>790</v>
      </c>
      <c r="P337" s="266">
        <v>729</v>
      </c>
      <c r="Q337" s="266">
        <v>61</v>
      </c>
      <c r="R337" s="267">
        <v>0.922784810126582</v>
      </c>
      <c r="S337" s="267">
        <v>0.578125</v>
      </c>
      <c r="T337" s="267">
        <v>0.731707317073171</v>
      </c>
      <c r="U337" s="267">
        <v>0.928571428571429</v>
      </c>
      <c r="V337" s="295">
        <v>-0.153582317073171</v>
      </c>
      <c r="W337" s="271">
        <v>325</v>
      </c>
      <c r="X337" s="271">
        <v>278</v>
      </c>
      <c r="Y337" s="271">
        <v>328</v>
      </c>
      <c r="Z337" s="271">
        <v>325</v>
      </c>
      <c r="AA337" s="268">
        <v>0.855384615384615</v>
      </c>
      <c r="AB337" s="268">
        <v>0.990853658536585</v>
      </c>
      <c r="AC337" s="295">
        <v>-0.13546904315197</v>
      </c>
    </row>
    <row r="338" spans="1:29">
      <c r="A338" s="297" t="s">
        <v>496</v>
      </c>
      <c r="B338" s="298" t="s">
        <v>3333</v>
      </c>
      <c r="C338" s="293" t="s">
        <v>626</v>
      </c>
      <c r="D338" s="298" t="s">
        <v>626</v>
      </c>
      <c r="E338" s="263">
        <v>1</v>
      </c>
      <c r="F338" s="266">
        <v>1</v>
      </c>
      <c r="G338" s="266">
        <v>0</v>
      </c>
      <c r="H338" s="264">
        <v>7</v>
      </c>
      <c r="I338" s="264">
        <v>7</v>
      </c>
      <c r="J338" s="264">
        <v>0</v>
      </c>
      <c r="K338" s="264">
        <v>0</v>
      </c>
      <c r="L338" s="264">
        <v>0</v>
      </c>
      <c r="M338" s="264">
        <v>0</v>
      </c>
      <c r="N338" s="294">
        <v>0.93</v>
      </c>
      <c r="O338" s="266">
        <v>23</v>
      </c>
      <c r="P338" s="266">
        <v>22</v>
      </c>
      <c r="Q338" s="266">
        <v>1</v>
      </c>
      <c r="R338" s="267">
        <v>0.956521739130435</v>
      </c>
      <c r="S338" s="267">
        <v>1</v>
      </c>
      <c r="T338" s="267">
        <v>1</v>
      </c>
      <c r="U338" s="267">
        <v>0</v>
      </c>
      <c r="V338" s="295">
        <v>0</v>
      </c>
      <c r="W338" s="271">
        <v>20</v>
      </c>
      <c r="X338" s="271">
        <v>20</v>
      </c>
      <c r="Y338" s="271">
        <v>0</v>
      </c>
      <c r="Z338" s="271">
        <v>0</v>
      </c>
      <c r="AA338" s="268">
        <v>1</v>
      </c>
      <c r="AB338" s="268">
        <v>0</v>
      </c>
      <c r="AC338" s="295">
        <v>1</v>
      </c>
    </row>
    <row r="339" spans="1:29">
      <c r="A339" s="297" t="s">
        <v>496</v>
      </c>
      <c r="B339" s="298" t="s">
        <v>3333</v>
      </c>
      <c r="C339" s="293" t="s">
        <v>627</v>
      </c>
      <c r="D339" s="298" t="s">
        <v>628</v>
      </c>
      <c r="E339" s="263">
        <v>1</v>
      </c>
      <c r="F339" s="266">
        <v>1</v>
      </c>
      <c r="G339" s="266">
        <v>0</v>
      </c>
      <c r="H339" s="264">
        <v>0</v>
      </c>
      <c r="I339" s="264">
        <v>0</v>
      </c>
      <c r="J339" s="264">
        <v>0</v>
      </c>
      <c r="K339" s="264">
        <v>0</v>
      </c>
      <c r="L339" s="264">
        <v>0</v>
      </c>
      <c r="M339" s="264">
        <v>0</v>
      </c>
      <c r="N339" s="294">
        <v>0.93</v>
      </c>
      <c r="O339" s="266">
        <v>38</v>
      </c>
      <c r="P339" s="266">
        <v>29</v>
      </c>
      <c r="Q339" s="266">
        <v>9</v>
      </c>
      <c r="R339" s="267">
        <v>0.763157894736842</v>
      </c>
      <c r="S339" s="267">
        <v>1</v>
      </c>
      <c r="T339" s="267">
        <v>0</v>
      </c>
      <c r="U339" s="267">
        <v>0</v>
      </c>
      <c r="V339" s="295">
        <v>1</v>
      </c>
      <c r="W339" s="271">
        <v>2</v>
      </c>
      <c r="X339" s="271">
        <v>2</v>
      </c>
      <c r="Y339" s="271">
        <v>8</v>
      </c>
      <c r="Z339" s="271">
        <v>0</v>
      </c>
      <c r="AA339" s="268">
        <v>1</v>
      </c>
      <c r="AB339" s="268">
        <v>0</v>
      </c>
      <c r="AC339" s="295">
        <v>1</v>
      </c>
    </row>
    <row r="340" spans="1:29">
      <c r="A340" s="297" t="s">
        <v>496</v>
      </c>
      <c r="B340" s="298" t="s">
        <v>3333</v>
      </c>
      <c r="C340" s="293" t="s">
        <v>629</v>
      </c>
      <c r="D340" s="298" t="s">
        <v>630</v>
      </c>
      <c r="E340" s="263">
        <v>1</v>
      </c>
      <c r="F340" s="266">
        <v>1</v>
      </c>
      <c r="G340" s="266">
        <v>0</v>
      </c>
      <c r="H340" s="264">
        <v>0</v>
      </c>
      <c r="I340" s="264">
        <v>0</v>
      </c>
      <c r="J340" s="264">
        <v>0</v>
      </c>
      <c r="K340" s="264">
        <v>1</v>
      </c>
      <c r="L340" s="264">
        <v>0</v>
      </c>
      <c r="M340" s="264">
        <v>1</v>
      </c>
      <c r="N340" s="294">
        <v>0.93</v>
      </c>
      <c r="O340" s="266">
        <v>8</v>
      </c>
      <c r="P340" s="266">
        <v>7</v>
      </c>
      <c r="Q340" s="266">
        <v>1</v>
      </c>
      <c r="R340" s="267">
        <v>0.875</v>
      </c>
      <c r="S340" s="267">
        <v>1</v>
      </c>
      <c r="T340" s="267">
        <v>0</v>
      </c>
      <c r="U340" s="267">
        <v>0</v>
      </c>
      <c r="V340" s="295">
        <v>1</v>
      </c>
      <c r="W340" s="271">
        <v>4</v>
      </c>
      <c r="X340" s="271">
        <v>3</v>
      </c>
      <c r="Y340" s="271">
        <v>2</v>
      </c>
      <c r="Z340" s="271">
        <v>2</v>
      </c>
      <c r="AA340" s="268">
        <v>0.75</v>
      </c>
      <c r="AB340" s="268">
        <v>1</v>
      </c>
      <c r="AC340" s="295">
        <v>-0.25</v>
      </c>
    </row>
    <row r="341" spans="1:29">
      <c r="A341" s="297" t="s">
        <v>496</v>
      </c>
      <c r="B341" s="298" t="s">
        <v>3333</v>
      </c>
      <c r="C341" s="293" t="s">
        <v>631</v>
      </c>
      <c r="D341" s="298" t="s">
        <v>632</v>
      </c>
      <c r="E341" s="263">
        <v>0</v>
      </c>
      <c r="F341" s="266">
        <v>0</v>
      </c>
      <c r="G341" s="266">
        <v>0</v>
      </c>
      <c r="H341" s="264">
        <v>1</v>
      </c>
      <c r="I341" s="264">
        <v>1</v>
      </c>
      <c r="J341" s="264">
        <v>0</v>
      </c>
      <c r="K341" s="264">
        <v>0</v>
      </c>
      <c r="L341" s="264">
        <v>0</v>
      </c>
      <c r="M341" s="264">
        <v>0</v>
      </c>
      <c r="N341" s="294">
        <v>0.93</v>
      </c>
      <c r="O341" s="266">
        <v>2</v>
      </c>
      <c r="P341" s="266">
        <v>2</v>
      </c>
      <c r="Q341" s="266">
        <v>0</v>
      </c>
      <c r="R341" s="267">
        <v>1</v>
      </c>
      <c r="S341" s="267">
        <v>0</v>
      </c>
      <c r="T341" s="267">
        <v>1</v>
      </c>
      <c r="U341" s="267">
        <v>0</v>
      </c>
      <c r="V341" s="295">
        <v>-1</v>
      </c>
      <c r="W341" s="271">
        <v>1</v>
      </c>
      <c r="X341" s="271">
        <v>1</v>
      </c>
      <c r="Y341" s="271">
        <v>1</v>
      </c>
      <c r="Z341" s="271">
        <v>1</v>
      </c>
      <c r="AA341" s="268">
        <v>1</v>
      </c>
      <c r="AB341" s="268">
        <v>1</v>
      </c>
      <c r="AC341" s="295">
        <v>0</v>
      </c>
    </row>
    <row r="342" spans="1:29">
      <c r="A342" s="297" t="s">
        <v>496</v>
      </c>
      <c r="B342" s="298" t="s">
        <v>3333</v>
      </c>
      <c r="C342" s="293" t="s">
        <v>633</v>
      </c>
      <c r="D342" s="298" t="s">
        <v>634</v>
      </c>
      <c r="E342" s="263">
        <v>11844</v>
      </c>
      <c r="F342" s="266">
        <v>11657</v>
      </c>
      <c r="G342" s="266">
        <v>187</v>
      </c>
      <c r="H342" s="264">
        <v>5397</v>
      </c>
      <c r="I342" s="264">
        <v>5355</v>
      </c>
      <c r="J342" s="264">
        <v>42</v>
      </c>
      <c r="K342" s="264">
        <v>9288</v>
      </c>
      <c r="L342" s="264">
        <v>9187</v>
      </c>
      <c r="M342" s="264">
        <v>101</v>
      </c>
      <c r="N342" s="294">
        <v>0.93</v>
      </c>
      <c r="O342" s="266">
        <v>276115</v>
      </c>
      <c r="P342" s="266">
        <v>273386</v>
      </c>
      <c r="Q342" s="266">
        <v>2729</v>
      </c>
      <c r="R342" s="267">
        <v>0.990116436991833</v>
      </c>
      <c r="S342" s="267">
        <v>0.984211415062479</v>
      </c>
      <c r="T342" s="267">
        <v>0.992217898832685</v>
      </c>
      <c r="U342" s="267">
        <v>0.989125753660637</v>
      </c>
      <c r="V342" s="295">
        <v>-0.00800648377020596</v>
      </c>
      <c r="W342" s="271">
        <v>63776</v>
      </c>
      <c r="X342" s="271">
        <v>63191</v>
      </c>
      <c r="Y342" s="271">
        <v>61642</v>
      </c>
      <c r="Z342" s="271">
        <v>61079</v>
      </c>
      <c r="AA342" s="268">
        <v>0.990827270446563</v>
      </c>
      <c r="AB342" s="268">
        <v>0.990866616917037</v>
      </c>
      <c r="AC342" s="295">
        <v>-3.93464704740998e-5</v>
      </c>
    </row>
    <row r="343" spans="1:29">
      <c r="A343" s="297" t="s">
        <v>496</v>
      </c>
      <c r="B343" s="298" t="s">
        <v>3333</v>
      </c>
      <c r="C343" s="293" t="s">
        <v>635</v>
      </c>
      <c r="D343" s="298" t="s">
        <v>636</v>
      </c>
      <c r="E343" s="263">
        <v>0</v>
      </c>
      <c r="F343" s="266">
        <v>0</v>
      </c>
      <c r="G343" s="266">
        <v>0</v>
      </c>
      <c r="H343" s="264">
        <v>0</v>
      </c>
      <c r="I343" s="264">
        <v>0</v>
      </c>
      <c r="J343" s="264">
        <v>0</v>
      </c>
      <c r="K343" s="264">
        <v>0</v>
      </c>
      <c r="L343" s="264">
        <v>0</v>
      </c>
      <c r="M343" s="264">
        <v>0</v>
      </c>
      <c r="N343" s="294">
        <v>0.93</v>
      </c>
      <c r="O343" s="266">
        <v>0</v>
      </c>
      <c r="P343" s="266">
        <v>0</v>
      </c>
      <c r="Q343" s="266">
        <v>0</v>
      </c>
      <c r="R343" s="267">
        <v>0</v>
      </c>
      <c r="S343" s="267">
        <v>0</v>
      </c>
      <c r="T343" s="267">
        <v>0</v>
      </c>
      <c r="U343" s="267">
        <v>0</v>
      </c>
      <c r="V343" s="295">
        <v>0</v>
      </c>
      <c r="W343" s="271">
        <v>0</v>
      </c>
      <c r="X343" s="271">
        <v>0</v>
      </c>
      <c r="Y343" s="271">
        <v>0</v>
      </c>
      <c r="Z343" s="271">
        <v>0</v>
      </c>
      <c r="AA343" s="268">
        <v>0</v>
      </c>
      <c r="AB343" s="268">
        <v>0</v>
      </c>
      <c r="AC343" s="295">
        <v>0</v>
      </c>
    </row>
    <row r="344" spans="1:29">
      <c r="A344" s="297" t="s">
        <v>496</v>
      </c>
      <c r="B344" s="298" t="s">
        <v>3333</v>
      </c>
      <c r="C344" s="293" t="s">
        <v>637</v>
      </c>
      <c r="D344" s="298" t="s">
        <v>638</v>
      </c>
      <c r="E344" s="263">
        <v>2</v>
      </c>
      <c r="F344" s="266">
        <v>1</v>
      </c>
      <c r="G344" s="266">
        <v>1</v>
      </c>
      <c r="H344" s="264">
        <v>5</v>
      </c>
      <c r="I344" s="264">
        <v>5</v>
      </c>
      <c r="J344" s="264">
        <v>0</v>
      </c>
      <c r="K344" s="264">
        <v>2</v>
      </c>
      <c r="L344" s="264">
        <v>2</v>
      </c>
      <c r="M344" s="264">
        <v>0</v>
      </c>
      <c r="N344" s="294">
        <v>0.93</v>
      </c>
      <c r="O344" s="266">
        <v>52</v>
      </c>
      <c r="P344" s="266">
        <v>47</v>
      </c>
      <c r="Q344" s="266">
        <v>5</v>
      </c>
      <c r="R344" s="267">
        <v>0.903846153846154</v>
      </c>
      <c r="S344" s="267">
        <v>0.5</v>
      </c>
      <c r="T344" s="267">
        <v>1</v>
      </c>
      <c r="U344" s="267">
        <v>1</v>
      </c>
      <c r="V344" s="295">
        <v>-0.5</v>
      </c>
      <c r="W344" s="271">
        <v>14</v>
      </c>
      <c r="X344" s="271">
        <v>13</v>
      </c>
      <c r="Y344" s="271">
        <v>11</v>
      </c>
      <c r="Z344" s="271">
        <v>11</v>
      </c>
      <c r="AA344" s="268">
        <v>0.928571428571429</v>
      </c>
      <c r="AB344" s="268">
        <v>1</v>
      </c>
      <c r="AC344" s="295">
        <v>-0.0714285714285714</v>
      </c>
    </row>
    <row r="345" spans="1:29">
      <c r="A345" s="297" t="s">
        <v>496</v>
      </c>
      <c r="B345" s="298" t="s">
        <v>3333</v>
      </c>
      <c r="C345" s="293" t="s">
        <v>639</v>
      </c>
      <c r="D345" s="298" t="s">
        <v>640</v>
      </c>
      <c r="E345" s="263">
        <v>9622</v>
      </c>
      <c r="F345" s="266">
        <v>9514</v>
      </c>
      <c r="G345" s="266">
        <v>108</v>
      </c>
      <c r="H345" s="264">
        <v>4811</v>
      </c>
      <c r="I345" s="264">
        <v>4800</v>
      </c>
      <c r="J345" s="264">
        <v>11</v>
      </c>
      <c r="K345" s="264">
        <v>7679</v>
      </c>
      <c r="L345" s="264">
        <v>7670</v>
      </c>
      <c r="M345" s="264">
        <v>9</v>
      </c>
      <c r="N345" s="294">
        <v>0.93</v>
      </c>
      <c r="O345" s="266">
        <v>218867</v>
      </c>
      <c r="P345" s="266">
        <v>217702</v>
      </c>
      <c r="Q345" s="266">
        <v>1165</v>
      </c>
      <c r="R345" s="267">
        <v>0.994677132687888</v>
      </c>
      <c r="S345" s="267">
        <v>0.988775722303056</v>
      </c>
      <c r="T345" s="267">
        <v>0.997713573061733</v>
      </c>
      <c r="U345" s="267">
        <v>0.998827972392239</v>
      </c>
      <c r="V345" s="295">
        <v>-0.00893785075867792</v>
      </c>
      <c r="W345" s="271">
        <v>53924</v>
      </c>
      <c r="X345" s="271">
        <v>53755</v>
      </c>
      <c r="Y345" s="271">
        <v>51133</v>
      </c>
      <c r="Z345" s="271">
        <v>50881</v>
      </c>
      <c r="AA345" s="268">
        <v>0.996865959498553</v>
      </c>
      <c r="AB345" s="268">
        <v>0.995071675825788</v>
      </c>
      <c r="AC345" s="295">
        <v>0.0017942836727658</v>
      </c>
    </row>
    <row r="346" spans="1:29">
      <c r="A346" s="297" t="s">
        <v>496</v>
      </c>
      <c r="B346" s="298" t="s">
        <v>3334</v>
      </c>
      <c r="C346" s="293" t="s">
        <v>641</v>
      </c>
      <c r="D346" s="298" t="s">
        <v>642</v>
      </c>
      <c r="E346" s="263">
        <v>8543</v>
      </c>
      <c r="F346" s="266">
        <v>8193</v>
      </c>
      <c r="G346" s="266">
        <v>350</v>
      </c>
      <c r="H346" s="264">
        <v>4893</v>
      </c>
      <c r="I346" s="264">
        <v>4716</v>
      </c>
      <c r="J346" s="264">
        <v>177</v>
      </c>
      <c r="K346" s="264">
        <v>8256</v>
      </c>
      <c r="L346" s="264">
        <v>7908</v>
      </c>
      <c r="M346" s="264">
        <v>348</v>
      </c>
      <c r="N346" s="294">
        <v>0.93</v>
      </c>
      <c r="O346" s="266">
        <v>239605</v>
      </c>
      <c r="P346" s="266">
        <v>232643</v>
      </c>
      <c r="Q346" s="266">
        <v>6962</v>
      </c>
      <c r="R346" s="267">
        <v>0.970943845078358</v>
      </c>
      <c r="S346" s="267">
        <v>0.959030785438371</v>
      </c>
      <c r="T346" s="267">
        <v>0.963825873697118</v>
      </c>
      <c r="U346" s="267">
        <v>0.957848837209302</v>
      </c>
      <c r="V346" s="295">
        <v>-0.00479508825874775</v>
      </c>
      <c r="W346" s="271">
        <v>53880</v>
      </c>
      <c r="X346" s="271">
        <v>52199</v>
      </c>
      <c r="Y346" s="271">
        <v>55550</v>
      </c>
      <c r="Z346" s="271">
        <v>53970</v>
      </c>
      <c r="AA346" s="268">
        <v>0.968801039346696</v>
      </c>
      <c r="AB346" s="268">
        <v>0.971557155715572</v>
      </c>
      <c r="AC346" s="295">
        <v>-0.00275611636887518</v>
      </c>
    </row>
    <row r="347" spans="1:29">
      <c r="A347" s="297" t="s">
        <v>496</v>
      </c>
      <c r="B347" s="298" t="s">
        <v>3334</v>
      </c>
      <c r="C347" s="293" t="s">
        <v>643</v>
      </c>
      <c r="D347" s="298" t="s">
        <v>644</v>
      </c>
      <c r="E347" s="263">
        <v>17558</v>
      </c>
      <c r="F347" s="266">
        <v>17173</v>
      </c>
      <c r="G347" s="266">
        <v>385</v>
      </c>
      <c r="H347" s="264">
        <v>8495</v>
      </c>
      <c r="I347" s="264">
        <v>8271</v>
      </c>
      <c r="J347" s="264">
        <v>224</v>
      </c>
      <c r="K347" s="264">
        <v>15021</v>
      </c>
      <c r="L347" s="264">
        <v>14729</v>
      </c>
      <c r="M347" s="264">
        <v>292</v>
      </c>
      <c r="N347" s="294">
        <v>0.93</v>
      </c>
      <c r="O347" s="266">
        <v>454287</v>
      </c>
      <c r="P347" s="266">
        <v>447359</v>
      </c>
      <c r="Q347" s="266">
        <v>6928</v>
      </c>
      <c r="R347" s="267">
        <v>0.984749728695736</v>
      </c>
      <c r="S347" s="267">
        <v>0.978072673425219</v>
      </c>
      <c r="T347" s="267">
        <v>0.973631547969394</v>
      </c>
      <c r="U347" s="267">
        <v>0.980560548565342</v>
      </c>
      <c r="V347" s="295">
        <v>0.00444112545582553</v>
      </c>
      <c r="W347" s="271">
        <v>101936</v>
      </c>
      <c r="X347" s="271">
        <v>100205</v>
      </c>
      <c r="Y347" s="271">
        <v>102245</v>
      </c>
      <c r="Z347" s="271">
        <v>100797</v>
      </c>
      <c r="AA347" s="268">
        <v>0.983018756867054</v>
      </c>
      <c r="AB347" s="268">
        <v>0.985837938285491</v>
      </c>
      <c r="AC347" s="295">
        <v>-0.00281918141843684</v>
      </c>
    </row>
    <row r="348" spans="1:29">
      <c r="A348" s="297" t="s">
        <v>496</v>
      </c>
      <c r="B348" s="298" t="s">
        <v>3334</v>
      </c>
      <c r="C348" s="293" t="s">
        <v>645</v>
      </c>
      <c r="D348" s="298" t="s">
        <v>646</v>
      </c>
      <c r="E348" s="263">
        <v>9396</v>
      </c>
      <c r="F348" s="266">
        <v>9214</v>
      </c>
      <c r="G348" s="266">
        <v>182</v>
      </c>
      <c r="H348" s="264">
        <v>4550</v>
      </c>
      <c r="I348" s="264">
        <v>4444</v>
      </c>
      <c r="J348" s="264">
        <v>106</v>
      </c>
      <c r="K348" s="264">
        <v>7933</v>
      </c>
      <c r="L348" s="264">
        <v>7784</v>
      </c>
      <c r="M348" s="264">
        <v>149</v>
      </c>
      <c r="N348" s="294">
        <v>0.93</v>
      </c>
      <c r="O348" s="266">
        <v>235454</v>
      </c>
      <c r="P348" s="266">
        <v>232414</v>
      </c>
      <c r="Q348" s="266">
        <v>3040</v>
      </c>
      <c r="R348" s="267">
        <v>0.987088773178625</v>
      </c>
      <c r="S348" s="267">
        <v>0.980630055342699</v>
      </c>
      <c r="T348" s="267">
        <v>0.976703296703297</v>
      </c>
      <c r="U348" s="267">
        <v>0.981217698222614</v>
      </c>
      <c r="V348" s="295">
        <v>0.00392675863940228</v>
      </c>
      <c r="W348" s="271">
        <v>53471</v>
      </c>
      <c r="X348" s="271">
        <v>52636</v>
      </c>
      <c r="Y348" s="271">
        <v>54043</v>
      </c>
      <c r="Z348" s="271">
        <v>53397</v>
      </c>
      <c r="AA348" s="268">
        <v>0.984384058648613</v>
      </c>
      <c r="AB348" s="268">
        <v>0.988046555520604</v>
      </c>
      <c r="AC348" s="295">
        <v>-0.00366249687199072</v>
      </c>
    </row>
    <row r="349" spans="1:29">
      <c r="A349" s="297" t="s">
        <v>496</v>
      </c>
      <c r="B349" s="298" t="s">
        <v>3334</v>
      </c>
      <c r="C349" s="293" t="s">
        <v>647</v>
      </c>
      <c r="D349" s="298" t="s">
        <v>648</v>
      </c>
      <c r="E349" s="263">
        <v>7668</v>
      </c>
      <c r="F349" s="266">
        <v>7553</v>
      </c>
      <c r="G349" s="266">
        <v>115</v>
      </c>
      <c r="H349" s="264">
        <v>4769</v>
      </c>
      <c r="I349" s="264">
        <v>4728</v>
      </c>
      <c r="J349" s="264">
        <v>41</v>
      </c>
      <c r="K349" s="264">
        <v>6645</v>
      </c>
      <c r="L349" s="264">
        <v>6574</v>
      </c>
      <c r="M349" s="264">
        <v>71</v>
      </c>
      <c r="N349" s="294">
        <v>0.93</v>
      </c>
      <c r="O349" s="266">
        <v>193821</v>
      </c>
      <c r="P349" s="266">
        <v>192148</v>
      </c>
      <c r="Q349" s="266">
        <v>1673</v>
      </c>
      <c r="R349" s="267">
        <v>0.991368324381775</v>
      </c>
      <c r="S349" s="267">
        <v>0.985002608242045</v>
      </c>
      <c r="T349" s="267">
        <v>0.991402809813378</v>
      </c>
      <c r="U349" s="267">
        <v>0.989315274642588</v>
      </c>
      <c r="V349" s="295">
        <v>-0.00640020157133314</v>
      </c>
      <c r="W349" s="271">
        <v>43660</v>
      </c>
      <c r="X349" s="271">
        <v>43224</v>
      </c>
      <c r="Y349" s="271">
        <v>43651</v>
      </c>
      <c r="Z349" s="271">
        <v>43276</v>
      </c>
      <c r="AA349" s="268">
        <v>0.990013742556115</v>
      </c>
      <c r="AB349" s="268">
        <v>0.991409131520469</v>
      </c>
      <c r="AC349" s="295">
        <v>-0.00139538896435376</v>
      </c>
    </row>
    <row r="350" spans="1:29">
      <c r="A350" s="297" t="s">
        <v>496</v>
      </c>
      <c r="B350" s="298" t="s">
        <v>3334</v>
      </c>
      <c r="C350" s="293" t="s">
        <v>649</v>
      </c>
      <c r="D350" s="298" t="s">
        <v>650</v>
      </c>
      <c r="E350" s="263">
        <v>0</v>
      </c>
      <c r="F350" s="266">
        <v>0</v>
      </c>
      <c r="G350" s="266">
        <v>0</v>
      </c>
      <c r="H350" s="264">
        <v>0</v>
      </c>
      <c r="I350" s="264">
        <v>0</v>
      </c>
      <c r="J350" s="264">
        <v>0</v>
      </c>
      <c r="K350" s="264">
        <v>0</v>
      </c>
      <c r="L350" s="264">
        <v>0</v>
      </c>
      <c r="M350" s="264">
        <v>0</v>
      </c>
      <c r="N350" s="294">
        <v>0.93</v>
      </c>
      <c r="O350" s="266">
        <v>0</v>
      </c>
      <c r="P350" s="266">
        <v>0</v>
      </c>
      <c r="Q350" s="266">
        <v>0</v>
      </c>
      <c r="R350" s="267">
        <v>0</v>
      </c>
      <c r="S350" s="267">
        <v>0</v>
      </c>
      <c r="T350" s="267">
        <v>0</v>
      </c>
      <c r="U350" s="267">
        <v>0</v>
      </c>
      <c r="V350" s="295">
        <v>0</v>
      </c>
      <c r="W350" s="271">
        <v>0</v>
      </c>
      <c r="X350" s="271">
        <v>0</v>
      </c>
      <c r="Y350" s="271">
        <v>0</v>
      </c>
      <c r="Z350" s="271">
        <v>0</v>
      </c>
      <c r="AA350" s="268">
        <v>0</v>
      </c>
      <c r="AB350" s="268">
        <v>0</v>
      </c>
      <c r="AC350" s="295">
        <v>0</v>
      </c>
    </row>
    <row r="351" spans="1:29">
      <c r="A351" s="297" t="s">
        <v>496</v>
      </c>
      <c r="B351" s="298" t="s">
        <v>3334</v>
      </c>
      <c r="C351" s="293" t="s">
        <v>651</v>
      </c>
      <c r="D351" s="298" t="s">
        <v>652</v>
      </c>
      <c r="E351" s="263">
        <v>1</v>
      </c>
      <c r="F351" s="266">
        <v>1</v>
      </c>
      <c r="G351" s="266">
        <v>0</v>
      </c>
      <c r="H351" s="264">
        <v>3</v>
      </c>
      <c r="I351" s="264">
        <v>1</v>
      </c>
      <c r="J351" s="264">
        <v>2</v>
      </c>
      <c r="K351" s="264">
        <v>2</v>
      </c>
      <c r="L351" s="264">
        <v>2</v>
      </c>
      <c r="M351" s="264">
        <v>0</v>
      </c>
      <c r="N351" s="294">
        <v>0.93</v>
      </c>
      <c r="O351" s="266">
        <v>71</v>
      </c>
      <c r="P351" s="266">
        <v>60</v>
      </c>
      <c r="Q351" s="266">
        <v>11</v>
      </c>
      <c r="R351" s="267">
        <v>0.845070422535211</v>
      </c>
      <c r="S351" s="267">
        <v>1</v>
      </c>
      <c r="T351" s="267">
        <v>0.333333333333333</v>
      </c>
      <c r="U351" s="267">
        <v>1</v>
      </c>
      <c r="V351" s="295">
        <v>0.666666666666667</v>
      </c>
      <c r="W351" s="271">
        <v>11</v>
      </c>
      <c r="X351" s="271">
        <v>6</v>
      </c>
      <c r="Y351" s="271">
        <v>34</v>
      </c>
      <c r="Z351" s="271">
        <v>33</v>
      </c>
      <c r="AA351" s="268">
        <v>0.545454545454545</v>
      </c>
      <c r="AB351" s="268">
        <v>0.970588235294118</v>
      </c>
      <c r="AC351" s="295">
        <v>-0.425133689839572</v>
      </c>
    </row>
    <row r="352" spans="1:29">
      <c r="A352" s="297" t="s">
        <v>496</v>
      </c>
      <c r="B352" s="298" t="s">
        <v>3334</v>
      </c>
      <c r="C352" s="293" t="s">
        <v>653</v>
      </c>
      <c r="D352" s="298" t="s">
        <v>654</v>
      </c>
      <c r="E352" s="263">
        <v>0</v>
      </c>
      <c r="F352" s="266">
        <v>0</v>
      </c>
      <c r="G352" s="266">
        <v>0</v>
      </c>
      <c r="H352" s="264">
        <v>1</v>
      </c>
      <c r="I352" s="264">
        <v>1</v>
      </c>
      <c r="J352" s="264">
        <v>0</v>
      </c>
      <c r="K352" s="264">
        <v>0</v>
      </c>
      <c r="L352" s="264">
        <v>0</v>
      </c>
      <c r="M352" s="264">
        <v>0</v>
      </c>
      <c r="N352" s="294">
        <v>0.93</v>
      </c>
      <c r="O352" s="266">
        <v>8</v>
      </c>
      <c r="P352" s="266">
        <v>5</v>
      </c>
      <c r="Q352" s="266">
        <v>3</v>
      </c>
      <c r="R352" s="267">
        <v>0.625</v>
      </c>
      <c r="S352" s="267">
        <v>0</v>
      </c>
      <c r="T352" s="267">
        <v>1</v>
      </c>
      <c r="U352" s="267">
        <v>0</v>
      </c>
      <c r="V352" s="295">
        <v>-1</v>
      </c>
      <c r="W352" s="271">
        <v>4</v>
      </c>
      <c r="X352" s="271">
        <v>2</v>
      </c>
      <c r="Y352" s="271">
        <v>1</v>
      </c>
      <c r="Z352" s="271">
        <v>0</v>
      </c>
      <c r="AA352" s="268">
        <v>0.5</v>
      </c>
      <c r="AB352" s="268">
        <v>0</v>
      </c>
      <c r="AC352" s="295">
        <v>0.5</v>
      </c>
    </row>
    <row r="353" spans="1:29">
      <c r="A353" s="297" t="s">
        <v>496</v>
      </c>
      <c r="B353" s="298" t="s">
        <v>3334</v>
      </c>
      <c r="C353" s="293" t="s">
        <v>655</v>
      </c>
      <c r="D353" s="298" t="s">
        <v>656</v>
      </c>
      <c r="E353" s="263">
        <v>0</v>
      </c>
      <c r="F353" s="266">
        <v>0</v>
      </c>
      <c r="G353" s="266">
        <v>0</v>
      </c>
      <c r="H353" s="264">
        <v>0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94">
        <v>0.93</v>
      </c>
      <c r="O353" s="266">
        <v>14</v>
      </c>
      <c r="P353" s="266">
        <v>6</v>
      </c>
      <c r="Q353" s="266">
        <v>8</v>
      </c>
      <c r="R353" s="267">
        <v>0.428571428571429</v>
      </c>
      <c r="S353" s="267">
        <v>0</v>
      </c>
      <c r="T353" s="267">
        <v>0</v>
      </c>
      <c r="U353" s="267">
        <v>0</v>
      </c>
      <c r="V353" s="295">
        <v>0</v>
      </c>
      <c r="W353" s="271">
        <v>4</v>
      </c>
      <c r="X353" s="271">
        <v>2</v>
      </c>
      <c r="Y353" s="271">
        <v>5</v>
      </c>
      <c r="Z353" s="271">
        <v>0</v>
      </c>
      <c r="AA353" s="268">
        <v>0.5</v>
      </c>
      <c r="AB353" s="268">
        <v>0</v>
      </c>
      <c r="AC353" s="295">
        <v>0.5</v>
      </c>
    </row>
    <row r="354" spans="1:29">
      <c r="A354" s="297" t="s">
        <v>496</v>
      </c>
      <c r="B354" s="298" t="s">
        <v>3334</v>
      </c>
      <c r="C354" s="293" t="s">
        <v>657</v>
      </c>
      <c r="D354" s="298" t="s">
        <v>658</v>
      </c>
      <c r="E354" s="263">
        <v>0</v>
      </c>
      <c r="F354" s="266">
        <v>0</v>
      </c>
      <c r="G354" s="266">
        <v>0</v>
      </c>
      <c r="H354" s="264">
        <v>1</v>
      </c>
      <c r="I354" s="264">
        <v>1</v>
      </c>
      <c r="J354" s="264">
        <v>0</v>
      </c>
      <c r="K354" s="264">
        <v>0</v>
      </c>
      <c r="L354" s="264">
        <v>0</v>
      </c>
      <c r="M354" s="264">
        <v>0</v>
      </c>
      <c r="N354" s="294">
        <v>0.93</v>
      </c>
      <c r="O354" s="266">
        <v>13</v>
      </c>
      <c r="P354" s="266">
        <v>12</v>
      </c>
      <c r="Q354" s="266">
        <v>1</v>
      </c>
      <c r="R354" s="267">
        <v>0.923076923076923</v>
      </c>
      <c r="S354" s="267">
        <v>0</v>
      </c>
      <c r="T354" s="267">
        <v>1</v>
      </c>
      <c r="U354" s="267">
        <v>0</v>
      </c>
      <c r="V354" s="295">
        <v>-1</v>
      </c>
      <c r="W354" s="271">
        <v>5</v>
      </c>
      <c r="X354" s="271">
        <v>5</v>
      </c>
      <c r="Y354" s="271">
        <v>2</v>
      </c>
      <c r="Z354" s="271">
        <v>1</v>
      </c>
      <c r="AA354" s="268">
        <v>1</v>
      </c>
      <c r="AB354" s="268">
        <v>0.5</v>
      </c>
      <c r="AC354" s="295">
        <v>0.5</v>
      </c>
    </row>
    <row r="355" spans="1:29">
      <c r="A355" s="297" t="s">
        <v>496</v>
      </c>
      <c r="B355" s="298" t="s">
        <v>3334</v>
      </c>
      <c r="C355" s="293" t="s">
        <v>659</v>
      </c>
      <c r="D355" s="298" t="s">
        <v>660</v>
      </c>
      <c r="E355" s="263">
        <v>2</v>
      </c>
      <c r="F355" s="266">
        <v>0</v>
      </c>
      <c r="G355" s="266">
        <v>2</v>
      </c>
      <c r="H355" s="264">
        <v>0</v>
      </c>
      <c r="I355" s="264">
        <v>0</v>
      </c>
      <c r="J355" s="264">
        <v>0</v>
      </c>
      <c r="K355" s="264">
        <v>1</v>
      </c>
      <c r="L355" s="264">
        <v>0</v>
      </c>
      <c r="M355" s="264">
        <v>1</v>
      </c>
      <c r="N355" s="294">
        <v>0.93</v>
      </c>
      <c r="O355" s="266">
        <v>32</v>
      </c>
      <c r="P355" s="266">
        <v>28</v>
      </c>
      <c r="Q355" s="266">
        <v>4</v>
      </c>
      <c r="R355" s="267">
        <v>0.875</v>
      </c>
      <c r="S355" s="267">
        <v>0</v>
      </c>
      <c r="T355" s="267">
        <v>0</v>
      </c>
      <c r="U355" s="267">
        <v>0</v>
      </c>
      <c r="V355" s="295">
        <v>0</v>
      </c>
      <c r="W355" s="271">
        <v>6</v>
      </c>
      <c r="X355" s="271">
        <v>3</v>
      </c>
      <c r="Y355" s="271">
        <v>5</v>
      </c>
      <c r="Z355" s="271">
        <v>4</v>
      </c>
      <c r="AA355" s="268">
        <v>0.5</v>
      </c>
      <c r="AB355" s="268">
        <v>0.8</v>
      </c>
      <c r="AC355" s="295">
        <v>-0.3</v>
      </c>
    </row>
    <row r="356" spans="1:29">
      <c r="A356" s="297" t="s">
        <v>496</v>
      </c>
      <c r="B356" s="298" t="s">
        <v>3334</v>
      </c>
      <c r="C356" s="293" t="s">
        <v>661</v>
      </c>
      <c r="D356" s="298" t="s">
        <v>662</v>
      </c>
      <c r="E356" s="263">
        <v>11554</v>
      </c>
      <c r="F356" s="266">
        <v>11246</v>
      </c>
      <c r="G356" s="266">
        <v>308</v>
      </c>
      <c r="H356" s="264">
        <v>6247</v>
      </c>
      <c r="I356" s="264">
        <v>6143</v>
      </c>
      <c r="J356" s="264">
        <v>104</v>
      </c>
      <c r="K356" s="264">
        <v>10103</v>
      </c>
      <c r="L356" s="264">
        <v>9903</v>
      </c>
      <c r="M356" s="264">
        <v>200</v>
      </c>
      <c r="N356" s="294">
        <v>0.93</v>
      </c>
      <c r="O356" s="266">
        <v>282772</v>
      </c>
      <c r="P356" s="266">
        <v>278964</v>
      </c>
      <c r="Q356" s="266">
        <v>3808</v>
      </c>
      <c r="R356" s="267">
        <v>0.986533320130706</v>
      </c>
      <c r="S356" s="267">
        <v>0.973342565345335</v>
      </c>
      <c r="T356" s="267">
        <v>0.983352008964303</v>
      </c>
      <c r="U356" s="267">
        <v>0.980203899831733</v>
      </c>
      <c r="V356" s="295">
        <v>-0.0100094436189679</v>
      </c>
      <c r="W356" s="271">
        <v>68285</v>
      </c>
      <c r="X356" s="271">
        <v>67182</v>
      </c>
      <c r="Y356" s="271">
        <v>65805</v>
      </c>
      <c r="Z356" s="271">
        <v>64919</v>
      </c>
      <c r="AA356" s="268">
        <v>0.983847111371458</v>
      </c>
      <c r="AB356" s="268">
        <v>0.986535977509308</v>
      </c>
      <c r="AC356" s="295">
        <v>-0.00268886613784991</v>
      </c>
    </row>
    <row r="357" spans="1:29">
      <c r="A357" s="297" t="s">
        <v>496</v>
      </c>
      <c r="B357" s="298" t="s">
        <v>3334</v>
      </c>
      <c r="C357" s="293" t="s">
        <v>663</v>
      </c>
      <c r="D357" s="298" t="s">
        <v>664</v>
      </c>
      <c r="E357" s="263">
        <v>0</v>
      </c>
      <c r="F357" s="266">
        <v>0</v>
      </c>
      <c r="G357" s="266">
        <v>0</v>
      </c>
      <c r="H357" s="264">
        <v>0</v>
      </c>
      <c r="I357" s="264">
        <v>0</v>
      </c>
      <c r="J357" s="264">
        <v>0</v>
      </c>
      <c r="K357" s="264">
        <v>0</v>
      </c>
      <c r="L357" s="264">
        <v>0</v>
      </c>
      <c r="M357" s="264">
        <v>0</v>
      </c>
      <c r="N357" s="294">
        <v>0.93</v>
      </c>
      <c r="O357" s="266">
        <v>14</v>
      </c>
      <c r="P357" s="266">
        <v>8</v>
      </c>
      <c r="Q357" s="266">
        <v>6</v>
      </c>
      <c r="R357" s="267">
        <v>0.571428571428571</v>
      </c>
      <c r="S357" s="267">
        <v>0</v>
      </c>
      <c r="T357" s="267">
        <v>0</v>
      </c>
      <c r="U357" s="267">
        <v>0</v>
      </c>
      <c r="V357" s="295">
        <v>0</v>
      </c>
      <c r="W357" s="271">
        <v>1</v>
      </c>
      <c r="X357" s="271">
        <v>1</v>
      </c>
      <c r="Y357" s="271">
        <v>4</v>
      </c>
      <c r="Z357" s="271">
        <v>3</v>
      </c>
      <c r="AA357" s="268">
        <v>1</v>
      </c>
      <c r="AB357" s="268">
        <v>0.75</v>
      </c>
      <c r="AC357" s="295">
        <v>0.25</v>
      </c>
    </row>
    <row r="358" spans="1:29">
      <c r="A358" s="297" t="s">
        <v>496</v>
      </c>
      <c r="B358" s="298" t="s">
        <v>3334</v>
      </c>
      <c r="C358" s="293" t="s">
        <v>665</v>
      </c>
      <c r="D358" s="298" t="s">
        <v>666</v>
      </c>
      <c r="E358" s="263">
        <v>4551</v>
      </c>
      <c r="F358" s="266">
        <v>4295</v>
      </c>
      <c r="G358" s="266">
        <v>256</v>
      </c>
      <c r="H358" s="264">
        <v>2511</v>
      </c>
      <c r="I358" s="264">
        <v>2410</v>
      </c>
      <c r="J358" s="264">
        <v>101</v>
      </c>
      <c r="K358" s="264">
        <v>3770</v>
      </c>
      <c r="L358" s="264">
        <v>3617</v>
      </c>
      <c r="M358" s="264">
        <v>153</v>
      </c>
      <c r="N358" s="294">
        <v>0.93</v>
      </c>
      <c r="O358" s="266">
        <v>97801</v>
      </c>
      <c r="P358" s="266">
        <v>93989</v>
      </c>
      <c r="Q358" s="266">
        <v>3812</v>
      </c>
      <c r="R358" s="267">
        <v>0.961022893426448</v>
      </c>
      <c r="S358" s="267">
        <v>0.943748626675456</v>
      </c>
      <c r="T358" s="267">
        <v>0.959776981282358</v>
      </c>
      <c r="U358" s="267">
        <v>0.959416445623342</v>
      </c>
      <c r="V358" s="295">
        <v>-0.0160283546069018</v>
      </c>
      <c r="W358" s="271">
        <v>25843</v>
      </c>
      <c r="X358" s="271">
        <v>24863</v>
      </c>
      <c r="Y358" s="271">
        <v>23480</v>
      </c>
      <c r="Z358" s="271">
        <v>22796</v>
      </c>
      <c r="AA358" s="268">
        <v>0.962078706032581</v>
      </c>
      <c r="AB358" s="268">
        <v>0.970868824531516</v>
      </c>
      <c r="AC358" s="295">
        <v>-0.00879011849893485</v>
      </c>
    </row>
    <row r="359" spans="1:29">
      <c r="A359" s="297" t="s">
        <v>496</v>
      </c>
      <c r="B359" s="298" t="s">
        <v>3334</v>
      </c>
      <c r="C359" s="293" t="s">
        <v>667</v>
      </c>
      <c r="D359" s="298" t="s">
        <v>668</v>
      </c>
      <c r="E359" s="263">
        <v>3030</v>
      </c>
      <c r="F359" s="266">
        <v>2890</v>
      </c>
      <c r="G359" s="266">
        <v>140</v>
      </c>
      <c r="H359" s="264">
        <v>1450</v>
      </c>
      <c r="I359" s="264">
        <v>1407</v>
      </c>
      <c r="J359" s="264">
        <v>43</v>
      </c>
      <c r="K359" s="264">
        <v>2535</v>
      </c>
      <c r="L359" s="264">
        <v>2442</v>
      </c>
      <c r="M359" s="264">
        <v>93</v>
      </c>
      <c r="N359" s="294">
        <v>0.93</v>
      </c>
      <c r="O359" s="266">
        <v>74889</v>
      </c>
      <c r="P359" s="266">
        <v>72957</v>
      </c>
      <c r="Q359" s="266">
        <v>1932</v>
      </c>
      <c r="R359" s="267">
        <v>0.974201818691664</v>
      </c>
      <c r="S359" s="267">
        <v>0.953795379537954</v>
      </c>
      <c r="T359" s="267">
        <v>0.970344827586207</v>
      </c>
      <c r="U359" s="267">
        <v>0.963313609467456</v>
      </c>
      <c r="V359" s="295">
        <v>-0.0165494480482531</v>
      </c>
      <c r="W359" s="271">
        <v>17326</v>
      </c>
      <c r="X359" s="271">
        <v>16812</v>
      </c>
      <c r="Y359" s="271">
        <v>17150</v>
      </c>
      <c r="Z359" s="271">
        <v>16663</v>
      </c>
      <c r="AA359" s="268">
        <v>0.970333602678056</v>
      </c>
      <c r="AB359" s="268">
        <v>0.971603498542274</v>
      </c>
      <c r="AC359" s="295">
        <v>-0.00126989586421788</v>
      </c>
    </row>
    <row r="360" spans="1:29">
      <c r="A360" s="297" t="s">
        <v>496</v>
      </c>
      <c r="B360" s="298" t="s">
        <v>3334</v>
      </c>
      <c r="C360" s="293" t="s">
        <v>669</v>
      </c>
      <c r="D360" s="298" t="s">
        <v>670</v>
      </c>
      <c r="E360" s="263">
        <v>2</v>
      </c>
      <c r="F360" s="266">
        <v>2</v>
      </c>
      <c r="G360" s="266">
        <v>0</v>
      </c>
      <c r="H360" s="264">
        <v>0</v>
      </c>
      <c r="I360" s="264">
        <v>0</v>
      </c>
      <c r="J360" s="264">
        <v>0</v>
      </c>
      <c r="K360" s="264">
        <v>1</v>
      </c>
      <c r="L360" s="264">
        <v>0</v>
      </c>
      <c r="M360" s="264">
        <v>1</v>
      </c>
      <c r="N360" s="294">
        <v>0.93</v>
      </c>
      <c r="O360" s="266">
        <v>9</v>
      </c>
      <c r="P360" s="266">
        <v>7</v>
      </c>
      <c r="Q360" s="266">
        <v>2</v>
      </c>
      <c r="R360" s="267">
        <v>0.777777777777778</v>
      </c>
      <c r="S360" s="267">
        <v>1</v>
      </c>
      <c r="T360" s="267">
        <v>0</v>
      </c>
      <c r="U360" s="267">
        <v>0</v>
      </c>
      <c r="V360" s="295">
        <v>1</v>
      </c>
      <c r="W360" s="271">
        <v>5</v>
      </c>
      <c r="X360" s="271">
        <v>3</v>
      </c>
      <c r="Y360" s="271">
        <v>0</v>
      </c>
      <c r="Z360" s="271">
        <v>0</v>
      </c>
      <c r="AA360" s="268">
        <v>0.6</v>
      </c>
      <c r="AB360" s="268">
        <v>0</v>
      </c>
      <c r="AC360" s="295">
        <v>0.6</v>
      </c>
    </row>
    <row r="361" spans="1:29">
      <c r="A361" s="297" t="s">
        <v>671</v>
      </c>
      <c r="B361" s="301" t="s">
        <v>3335</v>
      </c>
      <c r="C361" s="293" t="s">
        <v>673</v>
      </c>
      <c r="D361" s="301" t="s">
        <v>674</v>
      </c>
      <c r="E361" s="263">
        <v>10746</v>
      </c>
      <c r="F361" s="266">
        <v>10279</v>
      </c>
      <c r="G361" s="266">
        <v>467</v>
      </c>
      <c r="H361" s="264">
        <v>5637</v>
      </c>
      <c r="I361" s="264">
        <v>5327</v>
      </c>
      <c r="J361" s="264">
        <v>310</v>
      </c>
      <c r="K361" s="264">
        <v>9988</v>
      </c>
      <c r="L361" s="264">
        <v>9410</v>
      </c>
      <c r="M361" s="264">
        <v>578</v>
      </c>
      <c r="N361" s="294">
        <v>0.93</v>
      </c>
      <c r="O361" s="266">
        <v>267890</v>
      </c>
      <c r="P361" s="266">
        <v>257283</v>
      </c>
      <c r="Q361" s="266">
        <v>10607</v>
      </c>
      <c r="R361" s="267">
        <v>0.960405390272127</v>
      </c>
      <c r="S361" s="267">
        <v>0.956541969104783</v>
      </c>
      <c r="T361" s="267">
        <v>0.945006208976406</v>
      </c>
      <c r="U361" s="267">
        <v>0.942130556668002</v>
      </c>
      <c r="V361" s="295">
        <v>0.0115357601283773</v>
      </c>
      <c r="W361" s="271">
        <v>63559</v>
      </c>
      <c r="X361" s="271">
        <v>60870</v>
      </c>
      <c r="Y361" s="271">
        <v>58038</v>
      </c>
      <c r="Z361" s="271">
        <v>55913</v>
      </c>
      <c r="AA361" s="268">
        <v>0.957692852310452</v>
      </c>
      <c r="AB361" s="268">
        <v>0.963386057410662</v>
      </c>
      <c r="AC361" s="295">
        <v>-0.00569320510021021</v>
      </c>
    </row>
    <row r="362" spans="1:29">
      <c r="A362" s="297" t="s">
        <v>671</v>
      </c>
      <c r="B362" s="301" t="s">
        <v>3335</v>
      </c>
      <c r="C362" s="293" t="s">
        <v>675</v>
      </c>
      <c r="D362" s="301" t="s">
        <v>676</v>
      </c>
      <c r="E362" s="263">
        <v>0</v>
      </c>
      <c r="F362" s="266">
        <v>0</v>
      </c>
      <c r="G362" s="266">
        <v>0</v>
      </c>
      <c r="H362" s="264">
        <v>0</v>
      </c>
      <c r="I362" s="264">
        <v>0</v>
      </c>
      <c r="J362" s="264">
        <v>0</v>
      </c>
      <c r="K362" s="264">
        <v>0</v>
      </c>
      <c r="L362" s="264">
        <v>0</v>
      </c>
      <c r="M362" s="264">
        <v>0</v>
      </c>
      <c r="N362" s="294">
        <v>0.93</v>
      </c>
      <c r="O362" s="266">
        <v>5</v>
      </c>
      <c r="P362" s="266">
        <v>5</v>
      </c>
      <c r="Q362" s="266">
        <v>0</v>
      </c>
      <c r="R362" s="267">
        <v>1</v>
      </c>
      <c r="S362" s="267">
        <v>0</v>
      </c>
      <c r="T362" s="267">
        <v>0</v>
      </c>
      <c r="U362" s="267">
        <v>0</v>
      </c>
      <c r="V362" s="295">
        <v>0</v>
      </c>
      <c r="W362" s="271">
        <v>0</v>
      </c>
      <c r="X362" s="271">
        <v>0</v>
      </c>
      <c r="Y362" s="271">
        <v>3</v>
      </c>
      <c r="Z362" s="271">
        <v>3</v>
      </c>
      <c r="AA362" s="268">
        <v>0</v>
      </c>
      <c r="AB362" s="268">
        <v>1</v>
      </c>
      <c r="AC362" s="295">
        <v>-1</v>
      </c>
    </row>
    <row r="363" spans="1:29">
      <c r="A363" s="297" t="s">
        <v>671</v>
      </c>
      <c r="B363" s="301" t="s">
        <v>3335</v>
      </c>
      <c r="C363" s="293" t="s">
        <v>677</v>
      </c>
      <c r="D363" s="301" t="s">
        <v>678</v>
      </c>
      <c r="E363" s="263">
        <v>13533</v>
      </c>
      <c r="F363" s="266">
        <v>12777</v>
      </c>
      <c r="G363" s="266">
        <v>756</v>
      </c>
      <c r="H363" s="264">
        <v>7417</v>
      </c>
      <c r="I363" s="264">
        <v>7039</v>
      </c>
      <c r="J363" s="264">
        <v>378</v>
      </c>
      <c r="K363" s="264">
        <v>12336</v>
      </c>
      <c r="L363" s="264">
        <v>11637</v>
      </c>
      <c r="M363" s="264">
        <v>699</v>
      </c>
      <c r="N363" s="294">
        <v>0.93</v>
      </c>
      <c r="O363" s="266">
        <v>336198</v>
      </c>
      <c r="P363" s="266">
        <v>323200</v>
      </c>
      <c r="Q363" s="266">
        <v>12998</v>
      </c>
      <c r="R363" s="267">
        <v>0.961338259002136</v>
      </c>
      <c r="S363" s="267">
        <v>0.944136555087564</v>
      </c>
      <c r="T363" s="267">
        <v>0.949035998382095</v>
      </c>
      <c r="U363" s="267">
        <v>0.943336575875486</v>
      </c>
      <c r="V363" s="295">
        <v>-0.0048994432945314</v>
      </c>
      <c r="W363" s="271">
        <v>80415</v>
      </c>
      <c r="X363" s="271">
        <v>77004</v>
      </c>
      <c r="Y363" s="271">
        <v>74492</v>
      </c>
      <c r="Z363" s="271">
        <v>71694</v>
      </c>
      <c r="AA363" s="268">
        <v>0.957582540570789</v>
      </c>
      <c r="AB363" s="268">
        <v>0.962438919615529</v>
      </c>
      <c r="AC363" s="295">
        <v>-0.00485637904474012</v>
      </c>
    </row>
    <row r="364" spans="1:29">
      <c r="A364" s="297" t="s">
        <v>671</v>
      </c>
      <c r="B364" s="301" t="s">
        <v>3335</v>
      </c>
      <c r="C364" s="293" t="s">
        <v>679</v>
      </c>
      <c r="D364" s="301" t="s">
        <v>680</v>
      </c>
      <c r="E364" s="263">
        <v>0</v>
      </c>
      <c r="F364" s="266">
        <v>0</v>
      </c>
      <c r="G364" s="266">
        <v>0</v>
      </c>
      <c r="H364" s="264">
        <v>0</v>
      </c>
      <c r="I364" s="264">
        <v>0</v>
      </c>
      <c r="J364" s="264">
        <v>0</v>
      </c>
      <c r="K364" s="264">
        <v>0</v>
      </c>
      <c r="L364" s="264">
        <v>0</v>
      </c>
      <c r="M364" s="264">
        <v>0</v>
      </c>
      <c r="N364" s="294">
        <v>0.93</v>
      </c>
      <c r="O364" s="266">
        <v>1</v>
      </c>
      <c r="P364" s="266">
        <v>1</v>
      </c>
      <c r="Q364" s="266">
        <v>0</v>
      </c>
      <c r="R364" s="267">
        <v>1</v>
      </c>
      <c r="S364" s="267">
        <v>0</v>
      </c>
      <c r="T364" s="267">
        <v>0</v>
      </c>
      <c r="U364" s="267">
        <v>0</v>
      </c>
      <c r="V364" s="295">
        <v>0</v>
      </c>
      <c r="W364" s="271">
        <v>0</v>
      </c>
      <c r="X364" s="271">
        <v>0</v>
      </c>
      <c r="Y364" s="271">
        <v>0</v>
      </c>
      <c r="Z364" s="271">
        <v>0</v>
      </c>
      <c r="AA364" s="268">
        <v>0</v>
      </c>
      <c r="AB364" s="268">
        <v>0</v>
      </c>
      <c r="AC364" s="295">
        <v>0</v>
      </c>
    </row>
    <row r="365" spans="1:29">
      <c r="A365" s="297" t="s">
        <v>671</v>
      </c>
      <c r="B365" s="301" t="s">
        <v>3335</v>
      </c>
      <c r="C365" s="293" t="s">
        <v>681</v>
      </c>
      <c r="D365" s="301" t="s">
        <v>682</v>
      </c>
      <c r="E365" s="263">
        <v>10724</v>
      </c>
      <c r="F365" s="266">
        <v>10251</v>
      </c>
      <c r="G365" s="266">
        <v>473</v>
      </c>
      <c r="H365" s="264">
        <v>5504</v>
      </c>
      <c r="I365" s="264">
        <v>5203</v>
      </c>
      <c r="J365" s="264">
        <v>301</v>
      </c>
      <c r="K365" s="264">
        <v>9923</v>
      </c>
      <c r="L365" s="264">
        <v>9293</v>
      </c>
      <c r="M365" s="264">
        <v>630</v>
      </c>
      <c r="N365" s="294">
        <v>0.93</v>
      </c>
      <c r="O365" s="266">
        <v>266190</v>
      </c>
      <c r="P365" s="266">
        <v>256240</v>
      </c>
      <c r="Q365" s="266">
        <v>9950</v>
      </c>
      <c r="R365" s="267">
        <v>0.962620684473496</v>
      </c>
      <c r="S365" s="267">
        <v>0.955893323386796</v>
      </c>
      <c r="T365" s="267">
        <v>0.9453125</v>
      </c>
      <c r="U365" s="267">
        <v>0.936511135745238</v>
      </c>
      <c r="V365" s="295">
        <v>0.010580823386796</v>
      </c>
      <c r="W365" s="271">
        <v>63606</v>
      </c>
      <c r="X365" s="271">
        <v>61034</v>
      </c>
      <c r="Y365" s="271">
        <v>57644</v>
      </c>
      <c r="Z365" s="271">
        <v>55525</v>
      </c>
      <c r="AA365" s="268">
        <v>0.959563563185863</v>
      </c>
      <c r="AB365" s="268">
        <v>0.963239886198043</v>
      </c>
      <c r="AC365" s="295">
        <v>-0.00367632301218013</v>
      </c>
    </row>
    <row r="366" spans="1:29">
      <c r="A366" s="297" t="s">
        <v>671</v>
      </c>
      <c r="B366" s="301" t="s">
        <v>3335</v>
      </c>
      <c r="C366" s="293" t="s">
        <v>683</v>
      </c>
      <c r="D366" s="301" t="s">
        <v>684</v>
      </c>
      <c r="E366" s="263">
        <v>5742</v>
      </c>
      <c r="F366" s="266">
        <v>5568</v>
      </c>
      <c r="G366" s="266">
        <v>174</v>
      </c>
      <c r="H366" s="264">
        <v>2983</v>
      </c>
      <c r="I366" s="264">
        <v>2910</v>
      </c>
      <c r="J366" s="264">
        <v>73</v>
      </c>
      <c r="K366" s="264">
        <v>5186</v>
      </c>
      <c r="L366" s="264">
        <v>5007</v>
      </c>
      <c r="M366" s="264">
        <v>179</v>
      </c>
      <c r="N366" s="294">
        <v>0.93</v>
      </c>
      <c r="O366" s="266">
        <v>137739</v>
      </c>
      <c r="P366" s="266">
        <v>134865</v>
      </c>
      <c r="Q366" s="266">
        <v>2874</v>
      </c>
      <c r="R366" s="267">
        <v>0.979134449937926</v>
      </c>
      <c r="S366" s="267">
        <v>0.96969696969697</v>
      </c>
      <c r="T366" s="267">
        <v>0.975527991954408</v>
      </c>
      <c r="U366" s="267">
        <v>0.965483995372156</v>
      </c>
      <c r="V366" s="295">
        <v>-0.00583102225743859</v>
      </c>
      <c r="W366" s="271">
        <v>33110</v>
      </c>
      <c r="X366" s="271">
        <v>32284</v>
      </c>
      <c r="Y366" s="271">
        <v>29911</v>
      </c>
      <c r="Z366" s="271">
        <v>29338</v>
      </c>
      <c r="AA366" s="268">
        <v>0.975052854122622</v>
      </c>
      <c r="AB366" s="268">
        <v>0.98084316806526</v>
      </c>
      <c r="AC366" s="295">
        <v>-0.00579031394263874</v>
      </c>
    </row>
    <row r="367" spans="1:29">
      <c r="A367" s="297" t="s">
        <v>671</v>
      </c>
      <c r="B367" s="301" t="s">
        <v>3335</v>
      </c>
      <c r="C367" s="293" t="s">
        <v>685</v>
      </c>
      <c r="D367" s="301" t="s">
        <v>686</v>
      </c>
      <c r="E367" s="263">
        <v>4933</v>
      </c>
      <c r="F367" s="266">
        <v>4720</v>
      </c>
      <c r="G367" s="266">
        <v>213</v>
      </c>
      <c r="H367" s="264">
        <v>2731</v>
      </c>
      <c r="I367" s="264">
        <v>2626</v>
      </c>
      <c r="J367" s="264">
        <v>105</v>
      </c>
      <c r="K367" s="264">
        <v>4404</v>
      </c>
      <c r="L367" s="264">
        <v>4231</v>
      </c>
      <c r="M367" s="264">
        <v>173</v>
      </c>
      <c r="N367" s="294">
        <v>0.93</v>
      </c>
      <c r="O367" s="266">
        <v>123678</v>
      </c>
      <c r="P367" s="266">
        <v>120260</v>
      </c>
      <c r="Q367" s="266">
        <v>3418</v>
      </c>
      <c r="R367" s="267">
        <v>0.972363718688853</v>
      </c>
      <c r="S367" s="267">
        <v>0.956821406851814</v>
      </c>
      <c r="T367" s="267">
        <v>0.961552544855364</v>
      </c>
      <c r="U367" s="267">
        <v>0.960717529518619</v>
      </c>
      <c r="V367" s="295">
        <v>-0.00473113800355007</v>
      </c>
      <c r="W367" s="271">
        <v>29092</v>
      </c>
      <c r="X367" s="271">
        <v>28192</v>
      </c>
      <c r="Y367" s="271">
        <v>26674</v>
      </c>
      <c r="Z367" s="271">
        <v>25884</v>
      </c>
      <c r="AA367" s="268">
        <v>0.969063660112746</v>
      </c>
      <c r="AB367" s="268">
        <v>0.970383144635225</v>
      </c>
      <c r="AC367" s="295">
        <v>-0.00131948452247954</v>
      </c>
    </row>
    <row r="368" spans="1:29">
      <c r="A368" s="297" t="s">
        <v>671</v>
      </c>
      <c r="B368" s="301" t="s">
        <v>3335</v>
      </c>
      <c r="C368" s="293" t="s">
        <v>687</v>
      </c>
      <c r="D368" s="301" t="s">
        <v>688</v>
      </c>
      <c r="E368" s="263">
        <v>6615</v>
      </c>
      <c r="F368" s="266">
        <v>6287</v>
      </c>
      <c r="G368" s="266">
        <v>328</v>
      </c>
      <c r="H368" s="264">
        <v>3350</v>
      </c>
      <c r="I368" s="264">
        <v>3177</v>
      </c>
      <c r="J368" s="264">
        <v>173</v>
      </c>
      <c r="K368" s="264">
        <v>6025</v>
      </c>
      <c r="L368" s="264">
        <v>5648</v>
      </c>
      <c r="M368" s="264">
        <v>377</v>
      </c>
      <c r="N368" s="294">
        <v>0.93</v>
      </c>
      <c r="O368" s="266">
        <v>169359</v>
      </c>
      <c r="P368" s="266">
        <v>162991</v>
      </c>
      <c r="Q368" s="266">
        <v>6368</v>
      </c>
      <c r="R368" s="267">
        <v>0.962399400090931</v>
      </c>
      <c r="S368" s="267">
        <v>0.950415721844293</v>
      </c>
      <c r="T368" s="267">
        <v>0.948358208955224</v>
      </c>
      <c r="U368" s="267">
        <v>0.937427385892116</v>
      </c>
      <c r="V368" s="295">
        <v>0.0020575128890693</v>
      </c>
      <c r="W368" s="271">
        <v>38988</v>
      </c>
      <c r="X368" s="271">
        <v>37249</v>
      </c>
      <c r="Y368" s="271">
        <v>36419</v>
      </c>
      <c r="Z368" s="271">
        <v>35210</v>
      </c>
      <c r="AA368" s="268">
        <v>0.955396532266338</v>
      </c>
      <c r="AB368" s="268">
        <v>0.966803042367995</v>
      </c>
      <c r="AC368" s="295">
        <v>-0.0114065101016564</v>
      </c>
    </row>
    <row r="369" spans="1:29">
      <c r="A369" s="297" t="s">
        <v>671</v>
      </c>
      <c r="B369" s="301" t="s">
        <v>3335</v>
      </c>
      <c r="C369" s="293" t="s">
        <v>689</v>
      </c>
      <c r="D369" s="301" t="s">
        <v>690</v>
      </c>
      <c r="E369" s="263">
        <v>10960</v>
      </c>
      <c r="F369" s="266">
        <v>10633</v>
      </c>
      <c r="G369" s="266">
        <v>327</v>
      </c>
      <c r="H369" s="264">
        <v>5722</v>
      </c>
      <c r="I369" s="264">
        <v>5541</v>
      </c>
      <c r="J369" s="264">
        <v>181</v>
      </c>
      <c r="K369" s="264">
        <v>9685</v>
      </c>
      <c r="L369" s="264">
        <v>9351</v>
      </c>
      <c r="M369" s="264">
        <v>334</v>
      </c>
      <c r="N369" s="294">
        <v>0.93</v>
      </c>
      <c r="O369" s="266">
        <v>264815</v>
      </c>
      <c r="P369" s="266">
        <v>258317</v>
      </c>
      <c r="Q369" s="266">
        <v>6498</v>
      </c>
      <c r="R369" s="267">
        <v>0.975462115061458</v>
      </c>
      <c r="S369" s="267">
        <v>0.970164233576642</v>
      </c>
      <c r="T369" s="267">
        <v>0.96836770360014</v>
      </c>
      <c r="U369" s="267">
        <v>0.965513680949923</v>
      </c>
      <c r="V369" s="295">
        <v>0.00179652997650259</v>
      </c>
      <c r="W369" s="271">
        <v>62412</v>
      </c>
      <c r="X369" s="271">
        <v>60760</v>
      </c>
      <c r="Y369" s="271">
        <v>56457</v>
      </c>
      <c r="Z369" s="271">
        <v>55091</v>
      </c>
      <c r="AA369" s="268">
        <v>0.973530731269628</v>
      </c>
      <c r="AB369" s="268">
        <v>0.975804594647254</v>
      </c>
      <c r="AC369" s="295">
        <v>-0.00227386337762603</v>
      </c>
    </row>
    <row r="370" spans="1:29">
      <c r="A370" s="297" t="s">
        <v>671</v>
      </c>
      <c r="B370" s="301" t="s">
        <v>3335</v>
      </c>
      <c r="C370" s="293" t="s">
        <v>691</v>
      </c>
      <c r="D370" s="301" t="s">
        <v>692</v>
      </c>
      <c r="E370" s="263">
        <v>0</v>
      </c>
      <c r="F370" s="266">
        <v>0</v>
      </c>
      <c r="G370" s="266">
        <v>0</v>
      </c>
      <c r="H370" s="264">
        <v>0</v>
      </c>
      <c r="I370" s="264">
        <v>0</v>
      </c>
      <c r="J370" s="264">
        <v>0</v>
      </c>
      <c r="K370" s="264">
        <v>0</v>
      </c>
      <c r="L370" s="264">
        <v>0</v>
      </c>
      <c r="M370" s="264">
        <v>0</v>
      </c>
      <c r="N370" s="294">
        <v>0.93</v>
      </c>
      <c r="O370" s="266">
        <v>1</v>
      </c>
      <c r="P370" s="266">
        <v>1</v>
      </c>
      <c r="Q370" s="266">
        <v>0</v>
      </c>
      <c r="R370" s="267">
        <v>1</v>
      </c>
      <c r="S370" s="267">
        <v>0</v>
      </c>
      <c r="T370" s="267">
        <v>0</v>
      </c>
      <c r="U370" s="267">
        <v>0</v>
      </c>
      <c r="V370" s="295">
        <v>0</v>
      </c>
      <c r="W370" s="271">
        <v>0</v>
      </c>
      <c r="X370" s="271">
        <v>0</v>
      </c>
      <c r="Y370" s="271">
        <v>0</v>
      </c>
      <c r="Z370" s="271">
        <v>0</v>
      </c>
      <c r="AA370" s="268">
        <v>0</v>
      </c>
      <c r="AB370" s="268">
        <v>0</v>
      </c>
      <c r="AC370" s="295">
        <v>0</v>
      </c>
    </row>
    <row r="371" spans="1:29">
      <c r="A371" s="297" t="s">
        <v>671</v>
      </c>
      <c r="B371" s="301" t="s">
        <v>3335</v>
      </c>
      <c r="C371" s="293" t="s">
        <v>693</v>
      </c>
      <c r="D371" s="301" t="s">
        <v>694</v>
      </c>
      <c r="E371" s="263">
        <v>17595</v>
      </c>
      <c r="F371" s="266">
        <v>16935</v>
      </c>
      <c r="G371" s="266">
        <v>660</v>
      </c>
      <c r="H371" s="264">
        <v>9164</v>
      </c>
      <c r="I371" s="264">
        <v>8670</v>
      </c>
      <c r="J371" s="264">
        <v>494</v>
      </c>
      <c r="K371" s="264">
        <v>15584</v>
      </c>
      <c r="L371" s="264">
        <v>14885</v>
      </c>
      <c r="M371" s="264">
        <v>699</v>
      </c>
      <c r="N371" s="294">
        <v>0.93</v>
      </c>
      <c r="O371" s="266">
        <v>438741</v>
      </c>
      <c r="P371" s="266">
        <v>423449</v>
      </c>
      <c r="Q371" s="266">
        <v>15292</v>
      </c>
      <c r="R371" s="267">
        <v>0.965145723786927</v>
      </c>
      <c r="S371" s="267">
        <v>0.962489343563512</v>
      </c>
      <c r="T371" s="267">
        <v>0.946093408991707</v>
      </c>
      <c r="U371" s="267">
        <v>0.955146303901437</v>
      </c>
      <c r="V371" s="295">
        <v>0.0163959345718057</v>
      </c>
      <c r="W371" s="271">
        <v>102874</v>
      </c>
      <c r="X371" s="271">
        <v>99155</v>
      </c>
      <c r="Y371" s="271">
        <v>95539</v>
      </c>
      <c r="Z371" s="271">
        <v>92558</v>
      </c>
      <c r="AA371" s="268">
        <v>0.963848980306005</v>
      </c>
      <c r="AB371" s="268">
        <v>0.968798082458472</v>
      </c>
      <c r="AC371" s="295">
        <v>-0.00494910215246702</v>
      </c>
    </row>
    <row r="372" spans="1:29">
      <c r="A372" s="297" t="s">
        <v>671</v>
      </c>
      <c r="B372" s="301" t="s">
        <v>3335</v>
      </c>
      <c r="C372" s="293" t="s">
        <v>695</v>
      </c>
      <c r="D372" s="301" t="s">
        <v>696</v>
      </c>
      <c r="E372" s="263">
        <v>7091</v>
      </c>
      <c r="F372" s="266">
        <v>6853</v>
      </c>
      <c r="G372" s="266">
        <v>238</v>
      </c>
      <c r="H372" s="264">
        <v>3490</v>
      </c>
      <c r="I372" s="264">
        <v>3324</v>
      </c>
      <c r="J372" s="264">
        <v>166</v>
      </c>
      <c r="K372" s="264">
        <v>6290</v>
      </c>
      <c r="L372" s="264">
        <v>6041</v>
      </c>
      <c r="M372" s="264">
        <v>249</v>
      </c>
      <c r="N372" s="294">
        <v>0.93</v>
      </c>
      <c r="O372" s="266">
        <v>174621</v>
      </c>
      <c r="P372" s="266">
        <v>169712</v>
      </c>
      <c r="Q372" s="266">
        <v>4909</v>
      </c>
      <c r="R372" s="267">
        <v>0.971887688193287</v>
      </c>
      <c r="S372" s="267">
        <v>0.966436327739388</v>
      </c>
      <c r="T372" s="267">
        <v>0.95243553008596</v>
      </c>
      <c r="U372" s="267">
        <v>0.960413354531002</v>
      </c>
      <c r="V372" s="295">
        <v>0.014000797653428</v>
      </c>
      <c r="W372" s="271">
        <v>41262</v>
      </c>
      <c r="X372" s="271">
        <v>40085</v>
      </c>
      <c r="Y372" s="271">
        <v>38154</v>
      </c>
      <c r="Z372" s="271">
        <v>37159</v>
      </c>
      <c r="AA372" s="268">
        <v>0.971474964858708</v>
      </c>
      <c r="AB372" s="268">
        <v>0.97392147612308</v>
      </c>
      <c r="AC372" s="295">
        <v>-0.00244651126437234</v>
      </c>
    </row>
    <row r="373" spans="1:29">
      <c r="A373" s="297" t="s">
        <v>671</v>
      </c>
      <c r="B373" s="301" t="s">
        <v>3335</v>
      </c>
      <c r="C373" s="293" t="s">
        <v>697</v>
      </c>
      <c r="D373" s="301" t="s">
        <v>698</v>
      </c>
      <c r="E373" s="263">
        <v>0</v>
      </c>
      <c r="F373" s="266">
        <v>0</v>
      </c>
      <c r="G373" s="266">
        <v>0</v>
      </c>
      <c r="H373" s="264">
        <v>0</v>
      </c>
      <c r="I373" s="264">
        <v>0</v>
      </c>
      <c r="J373" s="264">
        <v>0</v>
      </c>
      <c r="K373" s="264">
        <v>0</v>
      </c>
      <c r="L373" s="264">
        <v>0</v>
      </c>
      <c r="M373" s="264">
        <v>0</v>
      </c>
      <c r="N373" s="294">
        <v>0.93</v>
      </c>
      <c r="O373" s="266">
        <v>1</v>
      </c>
      <c r="P373" s="266">
        <v>1</v>
      </c>
      <c r="Q373" s="266">
        <v>0</v>
      </c>
      <c r="R373" s="267">
        <v>1</v>
      </c>
      <c r="S373" s="267">
        <v>0</v>
      </c>
      <c r="T373" s="267">
        <v>0</v>
      </c>
      <c r="U373" s="267">
        <v>0</v>
      </c>
      <c r="V373" s="295">
        <v>0</v>
      </c>
      <c r="W373" s="271">
        <v>0</v>
      </c>
      <c r="X373" s="271">
        <v>0</v>
      </c>
      <c r="Y373" s="271">
        <v>0</v>
      </c>
      <c r="Z373" s="271">
        <v>0</v>
      </c>
      <c r="AA373" s="268">
        <v>0</v>
      </c>
      <c r="AB373" s="268">
        <v>0</v>
      </c>
      <c r="AC373" s="295">
        <v>0</v>
      </c>
    </row>
    <row r="374" spans="1:29">
      <c r="A374" s="297" t="s">
        <v>671</v>
      </c>
      <c r="B374" s="301" t="s">
        <v>3335</v>
      </c>
      <c r="C374" s="293" t="s">
        <v>699</v>
      </c>
      <c r="D374" s="301" t="s">
        <v>700</v>
      </c>
      <c r="E374" s="263">
        <v>12067</v>
      </c>
      <c r="F374" s="266">
        <v>11739</v>
      </c>
      <c r="G374" s="266">
        <v>328</v>
      </c>
      <c r="H374" s="264">
        <v>6361</v>
      </c>
      <c r="I374" s="264">
        <v>6163</v>
      </c>
      <c r="J374" s="264">
        <v>198</v>
      </c>
      <c r="K374" s="264">
        <v>10929</v>
      </c>
      <c r="L374" s="264">
        <v>10567</v>
      </c>
      <c r="M374" s="264">
        <v>362</v>
      </c>
      <c r="N374" s="294">
        <v>0.93</v>
      </c>
      <c r="O374" s="266">
        <v>304176</v>
      </c>
      <c r="P374" s="266">
        <v>297052</v>
      </c>
      <c r="Q374" s="266">
        <v>7124</v>
      </c>
      <c r="R374" s="267">
        <v>0.976579348798064</v>
      </c>
      <c r="S374" s="267">
        <v>0.972818430430099</v>
      </c>
      <c r="T374" s="267">
        <v>0.968872818739192</v>
      </c>
      <c r="U374" s="267">
        <v>0.966877115930094</v>
      </c>
      <c r="V374" s="295">
        <v>0.00394561169090668</v>
      </c>
      <c r="W374" s="271">
        <v>71603</v>
      </c>
      <c r="X374" s="271">
        <v>69754</v>
      </c>
      <c r="Y374" s="271">
        <v>67482</v>
      </c>
      <c r="Z374" s="271">
        <v>65951</v>
      </c>
      <c r="AA374" s="268">
        <v>0.974177059620407</v>
      </c>
      <c r="AB374" s="268">
        <v>0.977312468510121</v>
      </c>
      <c r="AC374" s="295">
        <v>-0.0031354088897142</v>
      </c>
    </row>
    <row r="375" spans="1:29">
      <c r="A375" s="297" t="s">
        <v>671</v>
      </c>
      <c r="B375" s="301" t="s">
        <v>3335</v>
      </c>
      <c r="C375" s="293" t="s">
        <v>701</v>
      </c>
      <c r="D375" s="301" t="s">
        <v>702</v>
      </c>
      <c r="E375" s="263">
        <v>0</v>
      </c>
      <c r="F375" s="266">
        <v>0</v>
      </c>
      <c r="G375" s="266">
        <v>0</v>
      </c>
      <c r="H375" s="264">
        <v>0</v>
      </c>
      <c r="I375" s="264">
        <v>0</v>
      </c>
      <c r="J375" s="264">
        <v>0</v>
      </c>
      <c r="K375" s="264">
        <v>0</v>
      </c>
      <c r="L375" s="264">
        <v>0</v>
      </c>
      <c r="M375" s="264">
        <v>0</v>
      </c>
      <c r="N375" s="294">
        <v>0.93</v>
      </c>
      <c r="O375" s="266">
        <v>0</v>
      </c>
      <c r="P375" s="266">
        <v>0</v>
      </c>
      <c r="Q375" s="266">
        <v>0</v>
      </c>
      <c r="R375" s="267">
        <v>0</v>
      </c>
      <c r="S375" s="267">
        <v>0</v>
      </c>
      <c r="T375" s="267">
        <v>0</v>
      </c>
      <c r="U375" s="267">
        <v>0</v>
      </c>
      <c r="V375" s="295">
        <v>0</v>
      </c>
      <c r="W375" s="271">
        <v>0</v>
      </c>
      <c r="X375" s="271">
        <v>0</v>
      </c>
      <c r="Y375" s="271">
        <v>0</v>
      </c>
      <c r="Z375" s="271">
        <v>0</v>
      </c>
      <c r="AA375" s="268">
        <v>0</v>
      </c>
      <c r="AB375" s="268">
        <v>0</v>
      </c>
      <c r="AC375" s="295">
        <v>0</v>
      </c>
    </row>
    <row r="376" spans="1:29">
      <c r="A376" s="297" t="s">
        <v>671</v>
      </c>
      <c r="B376" s="301" t="s">
        <v>3335</v>
      </c>
      <c r="C376" s="293" t="s">
        <v>703</v>
      </c>
      <c r="D376" s="301" t="s">
        <v>704</v>
      </c>
      <c r="E376" s="263">
        <v>8491</v>
      </c>
      <c r="F376" s="266">
        <v>8117</v>
      </c>
      <c r="G376" s="266">
        <v>374</v>
      </c>
      <c r="H376" s="264">
        <v>4452</v>
      </c>
      <c r="I376" s="264">
        <v>4198</v>
      </c>
      <c r="J376" s="264">
        <v>254</v>
      </c>
      <c r="K376" s="264">
        <v>7348</v>
      </c>
      <c r="L376" s="264">
        <v>6946</v>
      </c>
      <c r="M376" s="264">
        <v>402</v>
      </c>
      <c r="N376" s="294">
        <v>0.93</v>
      </c>
      <c r="O376" s="266">
        <v>207437</v>
      </c>
      <c r="P376" s="266">
        <v>199117</v>
      </c>
      <c r="Q376" s="266">
        <v>8320</v>
      </c>
      <c r="R376" s="267">
        <v>0.959891436918197</v>
      </c>
      <c r="S376" s="267">
        <v>0.9559533623837</v>
      </c>
      <c r="T376" s="267">
        <v>0.942946990116801</v>
      </c>
      <c r="U376" s="267">
        <v>0.945291235710397</v>
      </c>
      <c r="V376" s="295">
        <v>0.013006372266899</v>
      </c>
      <c r="W376" s="271">
        <v>49674</v>
      </c>
      <c r="X376" s="271">
        <v>47489</v>
      </c>
      <c r="Y376" s="271">
        <v>45691</v>
      </c>
      <c r="Z376" s="271">
        <v>43955</v>
      </c>
      <c r="AA376" s="268">
        <v>0.956013206103797</v>
      </c>
      <c r="AB376" s="268">
        <v>0.96200564662625</v>
      </c>
      <c r="AC376" s="295">
        <v>-0.0059924405224534</v>
      </c>
    </row>
    <row r="377" spans="1:29">
      <c r="A377" s="297" t="s">
        <v>671</v>
      </c>
      <c r="B377" s="301" t="s">
        <v>3335</v>
      </c>
      <c r="C377" s="293" t="s">
        <v>705</v>
      </c>
      <c r="D377" s="301" t="s">
        <v>706</v>
      </c>
      <c r="E377" s="263">
        <v>0</v>
      </c>
      <c r="F377" s="266">
        <v>0</v>
      </c>
      <c r="G377" s="266">
        <v>0</v>
      </c>
      <c r="H377" s="264">
        <v>0</v>
      </c>
      <c r="I377" s="264">
        <v>0</v>
      </c>
      <c r="J377" s="264">
        <v>0</v>
      </c>
      <c r="K377" s="264">
        <v>0</v>
      </c>
      <c r="L377" s="264">
        <v>0</v>
      </c>
      <c r="M377" s="264">
        <v>0</v>
      </c>
      <c r="N377" s="294">
        <v>0.93</v>
      </c>
      <c r="O377" s="266">
        <v>2</v>
      </c>
      <c r="P377" s="266">
        <v>0</v>
      </c>
      <c r="Q377" s="266">
        <v>2</v>
      </c>
      <c r="R377" s="267">
        <v>0</v>
      </c>
      <c r="S377" s="267">
        <v>0</v>
      </c>
      <c r="T377" s="267">
        <v>0</v>
      </c>
      <c r="U377" s="267">
        <v>0</v>
      </c>
      <c r="V377" s="295">
        <v>0</v>
      </c>
      <c r="W377" s="271">
        <v>1</v>
      </c>
      <c r="X377" s="271">
        <v>0</v>
      </c>
      <c r="Y377" s="271">
        <v>1</v>
      </c>
      <c r="Z377" s="271">
        <v>0</v>
      </c>
      <c r="AA377" s="268">
        <v>0</v>
      </c>
      <c r="AB377" s="268">
        <v>0</v>
      </c>
      <c r="AC377" s="295">
        <v>0</v>
      </c>
    </row>
    <row r="378" spans="1:29">
      <c r="A378" s="297" t="s">
        <v>671</v>
      </c>
      <c r="B378" s="301" t="s">
        <v>3335</v>
      </c>
      <c r="C378" s="293" t="s">
        <v>707</v>
      </c>
      <c r="D378" s="301" t="s">
        <v>708</v>
      </c>
      <c r="E378" s="263">
        <v>10907</v>
      </c>
      <c r="F378" s="266">
        <v>10471</v>
      </c>
      <c r="G378" s="266">
        <v>436</v>
      </c>
      <c r="H378" s="264">
        <v>5890</v>
      </c>
      <c r="I378" s="264">
        <v>5637</v>
      </c>
      <c r="J378" s="264">
        <v>253</v>
      </c>
      <c r="K378" s="264">
        <v>9741</v>
      </c>
      <c r="L378" s="264">
        <v>9361</v>
      </c>
      <c r="M378" s="264">
        <v>380</v>
      </c>
      <c r="N378" s="294">
        <v>0.93</v>
      </c>
      <c r="O378" s="266">
        <v>279758</v>
      </c>
      <c r="P378" s="266">
        <v>271514</v>
      </c>
      <c r="Q378" s="266">
        <v>8244</v>
      </c>
      <c r="R378" s="267">
        <v>0.970531673803788</v>
      </c>
      <c r="S378" s="267">
        <v>0.960025671587054</v>
      </c>
      <c r="T378" s="267">
        <v>0.95704584040747</v>
      </c>
      <c r="U378" s="267">
        <v>0.960989631454676</v>
      </c>
      <c r="V378" s="295">
        <v>0.00297983117958389</v>
      </c>
      <c r="W378" s="271">
        <v>64918</v>
      </c>
      <c r="X378" s="271">
        <v>62809</v>
      </c>
      <c r="Y378" s="271">
        <v>60412</v>
      </c>
      <c r="Z378" s="271">
        <v>58814</v>
      </c>
      <c r="AA378" s="268">
        <v>0.967512862380233</v>
      </c>
      <c r="AB378" s="268">
        <v>0.973548301661922</v>
      </c>
      <c r="AC378" s="295">
        <v>-0.00603543928168804</v>
      </c>
    </row>
    <row r="379" spans="1:29">
      <c r="A379" s="297" t="s">
        <v>671</v>
      </c>
      <c r="B379" s="301" t="s">
        <v>3335</v>
      </c>
      <c r="C379" s="293" t="s">
        <v>709</v>
      </c>
      <c r="D379" s="301" t="s">
        <v>710</v>
      </c>
      <c r="E379" s="263">
        <v>1</v>
      </c>
      <c r="F379" s="266">
        <v>1</v>
      </c>
      <c r="G379" s="266">
        <v>0</v>
      </c>
      <c r="H379" s="264">
        <v>3</v>
      </c>
      <c r="I379" s="264">
        <v>3</v>
      </c>
      <c r="J379" s="264">
        <v>0</v>
      </c>
      <c r="K379" s="264">
        <v>1</v>
      </c>
      <c r="L379" s="264">
        <v>1</v>
      </c>
      <c r="M379" s="264">
        <v>0</v>
      </c>
      <c r="N379" s="294">
        <v>0.93</v>
      </c>
      <c r="O379" s="266">
        <v>67</v>
      </c>
      <c r="P379" s="266">
        <v>63</v>
      </c>
      <c r="Q379" s="266">
        <v>4</v>
      </c>
      <c r="R379" s="267">
        <v>0.940298507462687</v>
      </c>
      <c r="S379" s="267">
        <v>1</v>
      </c>
      <c r="T379" s="267">
        <v>1</v>
      </c>
      <c r="U379" s="267">
        <v>1</v>
      </c>
      <c r="V379" s="295">
        <v>0</v>
      </c>
      <c r="W379" s="271">
        <v>21</v>
      </c>
      <c r="X379" s="271">
        <v>21</v>
      </c>
      <c r="Y379" s="271">
        <v>18</v>
      </c>
      <c r="Z379" s="271">
        <v>18</v>
      </c>
      <c r="AA379" s="268">
        <v>1</v>
      </c>
      <c r="AB379" s="268">
        <v>1</v>
      </c>
      <c r="AC379" s="295">
        <v>0</v>
      </c>
    </row>
    <row r="380" spans="1:29">
      <c r="A380" s="297" t="s">
        <v>671</v>
      </c>
      <c r="B380" s="301" t="s">
        <v>3335</v>
      </c>
      <c r="C380" s="293" t="s">
        <v>711</v>
      </c>
      <c r="D380" s="301" t="s">
        <v>712</v>
      </c>
      <c r="E380" s="263">
        <v>0</v>
      </c>
      <c r="F380" s="266">
        <v>0</v>
      </c>
      <c r="G380" s="266">
        <v>0</v>
      </c>
      <c r="H380" s="264">
        <v>1</v>
      </c>
      <c r="I380" s="264">
        <v>1</v>
      </c>
      <c r="J380" s="264">
        <v>0</v>
      </c>
      <c r="K380" s="264">
        <v>0</v>
      </c>
      <c r="L380" s="264">
        <v>0</v>
      </c>
      <c r="M380" s="264">
        <v>0</v>
      </c>
      <c r="N380" s="294">
        <v>0.93</v>
      </c>
      <c r="O380" s="266">
        <v>9</v>
      </c>
      <c r="P380" s="266">
        <v>8</v>
      </c>
      <c r="Q380" s="266">
        <v>1</v>
      </c>
      <c r="R380" s="267">
        <v>0.888888888888889</v>
      </c>
      <c r="S380" s="267">
        <v>0</v>
      </c>
      <c r="T380" s="267">
        <v>1</v>
      </c>
      <c r="U380" s="267">
        <v>0</v>
      </c>
      <c r="V380" s="295">
        <v>-1</v>
      </c>
      <c r="W380" s="271">
        <v>3</v>
      </c>
      <c r="X380" s="271">
        <v>3</v>
      </c>
      <c r="Y380" s="271">
        <v>1</v>
      </c>
      <c r="Z380" s="271">
        <v>1</v>
      </c>
      <c r="AA380" s="268">
        <v>1</v>
      </c>
      <c r="AB380" s="268">
        <v>1</v>
      </c>
      <c r="AC380" s="295">
        <v>0</v>
      </c>
    </row>
    <row r="381" spans="1:29">
      <c r="A381" s="297" t="s">
        <v>671</v>
      </c>
      <c r="B381" s="301" t="s">
        <v>3335</v>
      </c>
      <c r="C381" s="293" t="s">
        <v>713</v>
      </c>
      <c r="D381" s="301" t="s">
        <v>714</v>
      </c>
      <c r="E381" s="263">
        <v>0</v>
      </c>
      <c r="F381" s="266">
        <v>0</v>
      </c>
      <c r="G381" s="266">
        <v>0</v>
      </c>
      <c r="H381" s="264">
        <v>0</v>
      </c>
      <c r="I381" s="264">
        <v>0</v>
      </c>
      <c r="J381" s="264">
        <v>0</v>
      </c>
      <c r="K381" s="264">
        <v>0</v>
      </c>
      <c r="L381" s="264">
        <v>0</v>
      </c>
      <c r="M381" s="264">
        <v>0</v>
      </c>
      <c r="N381" s="294">
        <v>0.93</v>
      </c>
      <c r="O381" s="266">
        <v>3</v>
      </c>
      <c r="P381" s="266">
        <v>0</v>
      </c>
      <c r="Q381" s="266">
        <v>3</v>
      </c>
      <c r="R381" s="267">
        <v>0</v>
      </c>
      <c r="S381" s="267">
        <v>0</v>
      </c>
      <c r="T381" s="267">
        <v>0</v>
      </c>
      <c r="U381" s="267">
        <v>0</v>
      </c>
      <c r="V381" s="295">
        <v>0</v>
      </c>
      <c r="W381" s="271">
        <v>1</v>
      </c>
      <c r="X381" s="271">
        <v>0</v>
      </c>
      <c r="Y381" s="271">
        <v>0</v>
      </c>
      <c r="Z381" s="271">
        <v>0</v>
      </c>
      <c r="AA381" s="268">
        <v>0</v>
      </c>
      <c r="AB381" s="268">
        <v>0</v>
      </c>
      <c r="AC381" s="295">
        <v>0</v>
      </c>
    </row>
    <row r="382" spans="1:29">
      <c r="A382" s="297" t="s">
        <v>671</v>
      </c>
      <c r="B382" s="301" t="s">
        <v>3335</v>
      </c>
      <c r="C382" s="293" t="s">
        <v>715</v>
      </c>
      <c r="D382" s="301" t="s">
        <v>716</v>
      </c>
      <c r="E382" s="263">
        <v>2</v>
      </c>
      <c r="F382" s="266">
        <v>2</v>
      </c>
      <c r="G382" s="266">
        <v>0</v>
      </c>
      <c r="H382" s="264">
        <v>4</v>
      </c>
      <c r="I382" s="264">
        <v>4</v>
      </c>
      <c r="J382" s="264">
        <v>0</v>
      </c>
      <c r="K382" s="264">
        <v>5</v>
      </c>
      <c r="L382" s="264">
        <v>4</v>
      </c>
      <c r="M382" s="264">
        <v>1</v>
      </c>
      <c r="N382" s="294">
        <v>0.93</v>
      </c>
      <c r="O382" s="266">
        <v>59</v>
      </c>
      <c r="P382" s="266">
        <v>55</v>
      </c>
      <c r="Q382" s="266">
        <v>4</v>
      </c>
      <c r="R382" s="267">
        <v>0.932203389830508</v>
      </c>
      <c r="S382" s="267">
        <v>1</v>
      </c>
      <c r="T382" s="267">
        <v>1</v>
      </c>
      <c r="U382" s="267">
        <v>0.8</v>
      </c>
      <c r="V382" s="295">
        <v>0</v>
      </c>
      <c r="W382" s="271">
        <v>18</v>
      </c>
      <c r="X382" s="271">
        <v>17</v>
      </c>
      <c r="Y382" s="271">
        <v>13</v>
      </c>
      <c r="Z382" s="271">
        <v>12</v>
      </c>
      <c r="AA382" s="268">
        <v>0.944444444444444</v>
      </c>
      <c r="AB382" s="268">
        <v>0.923076923076923</v>
      </c>
      <c r="AC382" s="295">
        <v>0.0213675213675213</v>
      </c>
    </row>
    <row r="383" spans="1:29">
      <c r="A383" s="297" t="s">
        <v>671</v>
      </c>
      <c r="B383" s="301" t="s">
        <v>3335</v>
      </c>
      <c r="C383" s="293" t="s">
        <v>717</v>
      </c>
      <c r="D383" s="301" t="s">
        <v>718</v>
      </c>
      <c r="E383" s="263">
        <v>63</v>
      </c>
      <c r="F383" s="266">
        <v>13</v>
      </c>
      <c r="G383" s="266">
        <v>50</v>
      </c>
      <c r="H383" s="264">
        <v>54</v>
      </c>
      <c r="I383" s="264">
        <v>49</v>
      </c>
      <c r="J383" s="264">
        <v>5</v>
      </c>
      <c r="K383" s="264">
        <v>38</v>
      </c>
      <c r="L383" s="264">
        <v>2</v>
      </c>
      <c r="M383" s="264">
        <v>36</v>
      </c>
      <c r="N383" s="294">
        <v>0.93</v>
      </c>
      <c r="O383" s="266">
        <v>1843</v>
      </c>
      <c r="P383" s="266">
        <v>1334</v>
      </c>
      <c r="Q383" s="266">
        <v>509</v>
      </c>
      <c r="R383" s="267">
        <v>0.723819858925665</v>
      </c>
      <c r="S383" s="267">
        <v>0.206349206349206</v>
      </c>
      <c r="T383" s="267">
        <v>0.907407407407407</v>
      </c>
      <c r="U383" s="267">
        <v>0.0526315789473684</v>
      </c>
      <c r="V383" s="295">
        <v>-0.701058201058201</v>
      </c>
      <c r="W383" s="271">
        <v>364</v>
      </c>
      <c r="X383" s="271">
        <v>249</v>
      </c>
      <c r="Y383" s="271">
        <v>565</v>
      </c>
      <c r="Z383" s="271">
        <v>382</v>
      </c>
      <c r="AA383" s="268">
        <v>0.684065934065934</v>
      </c>
      <c r="AB383" s="268">
        <v>0.676106194690265</v>
      </c>
      <c r="AC383" s="295">
        <v>0.00795973937566863</v>
      </c>
    </row>
    <row r="384" spans="1:29">
      <c r="A384" s="297" t="s">
        <v>719</v>
      </c>
      <c r="B384" s="298" t="s">
        <v>3336</v>
      </c>
      <c r="C384" s="293" t="s">
        <v>721</v>
      </c>
      <c r="D384" s="298" t="s">
        <v>722</v>
      </c>
      <c r="E384" s="263">
        <v>2346</v>
      </c>
      <c r="F384" s="266">
        <v>2120</v>
      </c>
      <c r="G384" s="266">
        <v>226</v>
      </c>
      <c r="H384" s="264">
        <v>3001</v>
      </c>
      <c r="I384" s="264">
        <v>2838</v>
      </c>
      <c r="J384" s="264">
        <v>163</v>
      </c>
      <c r="K384" s="264">
        <v>3817</v>
      </c>
      <c r="L384" s="264">
        <v>3574</v>
      </c>
      <c r="M384" s="264">
        <v>243</v>
      </c>
      <c r="N384" s="294">
        <v>0.93</v>
      </c>
      <c r="O384" s="266">
        <v>112008</v>
      </c>
      <c r="P384" s="266">
        <v>106088</v>
      </c>
      <c r="Q384" s="266">
        <v>5920</v>
      </c>
      <c r="R384" s="267">
        <v>0.947146632383401</v>
      </c>
      <c r="S384" s="267">
        <v>0.903665814151748</v>
      </c>
      <c r="T384" s="267">
        <v>0.945684771742752</v>
      </c>
      <c r="U384" s="267">
        <v>0.93633743777836</v>
      </c>
      <c r="V384" s="295">
        <v>-0.0420189575910048</v>
      </c>
      <c r="W384" s="271">
        <v>25133</v>
      </c>
      <c r="X384" s="271">
        <v>23655</v>
      </c>
      <c r="Y384" s="271">
        <v>25728</v>
      </c>
      <c r="Z384" s="271">
        <v>24427</v>
      </c>
      <c r="AA384" s="268">
        <v>0.941192854016632</v>
      </c>
      <c r="AB384" s="268">
        <v>0.949432524875622</v>
      </c>
      <c r="AC384" s="295">
        <v>-0.00823967085899036</v>
      </c>
    </row>
    <row r="385" spans="1:29">
      <c r="A385" s="297" t="s">
        <v>719</v>
      </c>
      <c r="B385" s="298" t="s">
        <v>3336</v>
      </c>
      <c r="C385" s="293" t="s">
        <v>723</v>
      </c>
      <c r="D385" s="298" t="s">
        <v>723</v>
      </c>
      <c r="E385" s="263">
        <v>1883</v>
      </c>
      <c r="F385" s="266">
        <v>1777</v>
      </c>
      <c r="G385" s="266">
        <v>106</v>
      </c>
      <c r="H385" s="264">
        <v>2123</v>
      </c>
      <c r="I385" s="264">
        <v>2053</v>
      </c>
      <c r="J385" s="264">
        <v>70</v>
      </c>
      <c r="K385" s="264">
        <v>2940</v>
      </c>
      <c r="L385" s="264">
        <v>2810</v>
      </c>
      <c r="M385" s="264">
        <v>130</v>
      </c>
      <c r="N385" s="294">
        <v>0.93</v>
      </c>
      <c r="O385" s="266">
        <v>83161</v>
      </c>
      <c r="P385" s="266">
        <v>80530</v>
      </c>
      <c r="Q385" s="266">
        <v>2631</v>
      </c>
      <c r="R385" s="267">
        <v>0.968362573802624</v>
      </c>
      <c r="S385" s="267">
        <v>0.943706850770048</v>
      </c>
      <c r="T385" s="267">
        <v>0.967027790861988</v>
      </c>
      <c r="U385" s="267">
        <v>0.95578231292517</v>
      </c>
      <c r="V385" s="295">
        <v>-0.02332094009194</v>
      </c>
      <c r="W385" s="271">
        <v>18532</v>
      </c>
      <c r="X385" s="271">
        <v>17882</v>
      </c>
      <c r="Y385" s="271">
        <v>19861</v>
      </c>
      <c r="Z385" s="271">
        <v>19264</v>
      </c>
      <c r="AA385" s="268">
        <v>0.964925534211094</v>
      </c>
      <c r="AB385" s="268">
        <v>0.969941090579528</v>
      </c>
      <c r="AC385" s="295">
        <v>-0.00501555636843343</v>
      </c>
    </row>
    <row r="386" spans="1:29">
      <c r="A386" s="297" t="s">
        <v>719</v>
      </c>
      <c r="B386" s="298" t="s">
        <v>3336</v>
      </c>
      <c r="C386" s="293" t="s">
        <v>724</v>
      </c>
      <c r="D386" s="298" t="s">
        <v>724</v>
      </c>
      <c r="E386" s="263">
        <v>2293</v>
      </c>
      <c r="F386" s="266">
        <v>2176</v>
      </c>
      <c r="G386" s="266">
        <v>117</v>
      </c>
      <c r="H386" s="264">
        <v>2862</v>
      </c>
      <c r="I386" s="264">
        <v>2724</v>
      </c>
      <c r="J386" s="264">
        <v>138</v>
      </c>
      <c r="K386" s="264">
        <v>3645</v>
      </c>
      <c r="L386" s="264">
        <v>3431</v>
      </c>
      <c r="M386" s="264">
        <v>214</v>
      </c>
      <c r="N386" s="294">
        <v>0.93</v>
      </c>
      <c r="O386" s="266">
        <v>102060</v>
      </c>
      <c r="P386" s="266">
        <v>97815</v>
      </c>
      <c r="Q386" s="266">
        <v>4245</v>
      </c>
      <c r="R386" s="267">
        <v>0.958406819517931</v>
      </c>
      <c r="S386" s="267">
        <v>0.948975141735717</v>
      </c>
      <c r="T386" s="267">
        <v>0.951781970649895</v>
      </c>
      <c r="U386" s="267">
        <v>0.941289437585734</v>
      </c>
      <c r="V386" s="295">
        <v>-0.00280682891417783</v>
      </c>
      <c r="W386" s="271">
        <v>23707</v>
      </c>
      <c r="X386" s="271">
        <v>22596</v>
      </c>
      <c r="Y386" s="271">
        <v>24072</v>
      </c>
      <c r="Z386" s="271">
        <v>23133</v>
      </c>
      <c r="AA386" s="268">
        <v>0.953136204496562</v>
      </c>
      <c r="AB386" s="268">
        <v>0.960992023928215</v>
      </c>
      <c r="AC386" s="295">
        <v>-0.00785581943165314</v>
      </c>
    </row>
    <row r="387" spans="1:29">
      <c r="A387" s="297" t="s">
        <v>719</v>
      </c>
      <c r="B387" s="298" t="s">
        <v>3336</v>
      </c>
      <c r="C387" s="293" t="s">
        <v>725</v>
      </c>
      <c r="D387" s="298" t="s">
        <v>726</v>
      </c>
      <c r="E387" s="263">
        <v>2924</v>
      </c>
      <c r="F387" s="266">
        <v>2723</v>
      </c>
      <c r="G387" s="266">
        <v>201</v>
      </c>
      <c r="H387" s="264">
        <v>3558</v>
      </c>
      <c r="I387" s="264">
        <v>3324</v>
      </c>
      <c r="J387" s="264">
        <v>234</v>
      </c>
      <c r="K387" s="264">
        <v>4510</v>
      </c>
      <c r="L387" s="264">
        <v>4138</v>
      </c>
      <c r="M387" s="264">
        <v>372</v>
      </c>
      <c r="N387" s="294">
        <v>0.93</v>
      </c>
      <c r="O387" s="266">
        <v>138115</v>
      </c>
      <c r="P387" s="266">
        <v>130103</v>
      </c>
      <c r="Q387" s="266">
        <v>8012</v>
      </c>
      <c r="R387" s="267">
        <v>0.941990370343554</v>
      </c>
      <c r="S387" s="267">
        <v>0.931258549931601</v>
      </c>
      <c r="T387" s="267">
        <v>0.934232715008432</v>
      </c>
      <c r="U387" s="267">
        <v>0.917516629711752</v>
      </c>
      <c r="V387" s="295">
        <v>-0.00297416507683124</v>
      </c>
      <c r="W387" s="271">
        <v>30223</v>
      </c>
      <c r="X387" s="271">
        <v>28611</v>
      </c>
      <c r="Y387" s="271">
        <v>32657</v>
      </c>
      <c r="Z387" s="271">
        <v>30868</v>
      </c>
      <c r="AA387" s="268">
        <v>0.94666313734573</v>
      </c>
      <c r="AB387" s="268">
        <v>0.945218483020486</v>
      </c>
      <c r="AC387" s="295">
        <v>0.00144465432524443</v>
      </c>
    </row>
    <row r="388" spans="1:29">
      <c r="A388" s="297" t="s">
        <v>719</v>
      </c>
      <c r="B388" s="298" t="s">
        <v>3336</v>
      </c>
      <c r="C388" s="293" t="s">
        <v>727</v>
      </c>
      <c r="D388" s="298" t="s">
        <v>728</v>
      </c>
      <c r="E388" s="263">
        <v>2022</v>
      </c>
      <c r="F388" s="266">
        <v>1931</v>
      </c>
      <c r="G388" s="266">
        <v>91</v>
      </c>
      <c r="H388" s="264">
        <v>2318</v>
      </c>
      <c r="I388" s="264">
        <v>2218</v>
      </c>
      <c r="J388" s="264">
        <v>100</v>
      </c>
      <c r="K388" s="264">
        <v>3181</v>
      </c>
      <c r="L388" s="264">
        <v>3032</v>
      </c>
      <c r="M388" s="264">
        <v>149</v>
      </c>
      <c r="N388" s="294">
        <v>0.93</v>
      </c>
      <c r="O388" s="266">
        <v>86237</v>
      </c>
      <c r="P388" s="266">
        <v>82453</v>
      </c>
      <c r="Q388" s="266">
        <v>3784</v>
      </c>
      <c r="R388" s="267">
        <v>0.956120922573837</v>
      </c>
      <c r="S388" s="267">
        <v>0.954995054401583</v>
      </c>
      <c r="T388" s="267">
        <v>0.95685936151855</v>
      </c>
      <c r="U388" s="267">
        <v>0.953159383841559</v>
      </c>
      <c r="V388" s="295">
        <v>-0.00186430711696783</v>
      </c>
      <c r="W388" s="271">
        <v>19479</v>
      </c>
      <c r="X388" s="271">
        <v>18627</v>
      </c>
      <c r="Y388" s="271">
        <v>20422</v>
      </c>
      <c r="Z388" s="271">
        <v>19591</v>
      </c>
      <c r="AA388" s="268">
        <v>0.956260588325889</v>
      </c>
      <c r="AB388" s="268">
        <v>0.959308588776809</v>
      </c>
      <c r="AC388" s="295">
        <v>-0.00304800045091991</v>
      </c>
    </row>
    <row r="389" spans="1:29">
      <c r="A389" s="297" t="s">
        <v>719</v>
      </c>
      <c r="B389" s="298" t="s">
        <v>3336</v>
      </c>
      <c r="C389" s="293" t="s">
        <v>729</v>
      </c>
      <c r="D389" s="298" t="s">
        <v>729</v>
      </c>
      <c r="E389" s="263">
        <v>2942</v>
      </c>
      <c r="F389" s="266">
        <v>2761</v>
      </c>
      <c r="G389" s="266">
        <v>181</v>
      </c>
      <c r="H389" s="264">
        <v>3156</v>
      </c>
      <c r="I389" s="264">
        <v>3012</v>
      </c>
      <c r="J389" s="264">
        <v>144</v>
      </c>
      <c r="K389" s="264">
        <v>4351</v>
      </c>
      <c r="L389" s="264">
        <v>4099</v>
      </c>
      <c r="M389" s="264">
        <v>252</v>
      </c>
      <c r="N389" s="294">
        <v>0.93</v>
      </c>
      <c r="O389" s="266">
        <v>117445</v>
      </c>
      <c r="P389" s="266">
        <v>112728</v>
      </c>
      <c r="Q389" s="266">
        <v>4717</v>
      </c>
      <c r="R389" s="267">
        <v>0.959836519221763</v>
      </c>
      <c r="S389" s="267">
        <v>0.938477226376615</v>
      </c>
      <c r="T389" s="267">
        <v>0.954372623574145</v>
      </c>
      <c r="U389" s="267">
        <v>0.942082279935647</v>
      </c>
      <c r="V389" s="295">
        <v>-0.01589539719753</v>
      </c>
      <c r="W389" s="271">
        <v>26895</v>
      </c>
      <c r="X389" s="271">
        <v>25741</v>
      </c>
      <c r="Y389" s="271">
        <v>27800</v>
      </c>
      <c r="Z389" s="271">
        <v>26748</v>
      </c>
      <c r="AA389" s="268">
        <v>0.9570923963562</v>
      </c>
      <c r="AB389" s="268">
        <v>0.962158273381295</v>
      </c>
      <c r="AC389" s="295">
        <v>-0.00506587702509498</v>
      </c>
    </row>
    <row r="390" spans="1:29">
      <c r="A390" s="297" t="s">
        <v>719</v>
      </c>
      <c r="B390" s="298" t="s">
        <v>3336</v>
      </c>
      <c r="C390" s="293" t="s">
        <v>730</v>
      </c>
      <c r="D390" s="298" t="s">
        <v>730</v>
      </c>
      <c r="E390" s="263">
        <v>1974</v>
      </c>
      <c r="F390" s="266">
        <v>1861</v>
      </c>
      <c r="G390" s="266">
        <v>113</v>
      </c>
      <c r="H390" s="264">
        <v>2432</v>
      </c>
      <c r="I390" s="264">
        <v>2285</v>
      </c>
      <c r="J390" s="264">
        <v>147</v>
      </c>
      <c r="K390" s="264">
        <v>3336</v>
      </c>
      <c r="L390" s="264">
        <v>3154</v>
      </c>
      <c r="M390" s="264">
        <v>182</v>
      </c>
      <c r="N390" s="294">
        <v>0.93</v>
      </c>
      <c r="O390" s="266">
        <v>90653</v>
      </c>
      <c r="P390" s="266">
        <v>87363</v>
      </c>
      <c r="Q390" s="266">
        <v>3290</v>
      </c>
      <c r="R390" s="267">
        <v>0.963707764773367</v>
      </c>
      <c r="S390" s="267">
        <v>0.942755825734549</v>
      </c>
      <c r="T390" s="267">
        <v>0.939555921052632</v>
      </c>
      <c r="U390" s="267">
        <v>0.945443645083933</v>
      </c>
      <c r="V390" s="295">
        <v>0.00319990468191766</v>
      </c>
      <c r="W390" s="271">
        <v>20871</v>
      </c>
      <c r="X390" s="271">
        <v>19990</v>
      </c>
      <c r="Y390" s="271">
        <v>21271</v>
      </c>
      <c r="Z390" s="271">
        <v>20554</v>
      </c>
      <c r="AA390" s="268">
        <v>0.957788318719755</v>
      </c>
      <c r="AB390" s="268">
        <v>0.966292134831461</v>
      </c>
      <c r="AC390" s="295">
        <v>-0.00850381611170603</v>
      </c>
    </row>
    <row r="391" spans="1:29">
      <c r="A391" s="297" t="s">
        <v>719</v>
      </c>
      <c r="B391" s="298" t="s">
        <v>3336</v>
      </c>
      <c r="C391" s="293" t="s">
        <v>731</v>
      </c>
      <c r="D391" s="298" t="s">
        <v>731</v>
      </c>
      <c r="E391" s="263">
        <v>1295</v>
      </c>
      <c r="F391" s="266">
        <v>1118</v>
      </c>
      <c r="G391" s="266">
        <v>177</v>
      </c>
      <c r="H391" s="264">
        <v>1576</v>
      </c>
      <c r="I391" s="264">
        <v>1353</v>
      </c>
      <c r="J391" s="264">
        <v>223</v>
      </c>
      <c r="K391" s="264">
        <v>1838</v>
      </c>
      <c r="L391" s="264">
        <v>1602</v>
      </c>
      <c r="M391" s="264">
        <v>236</v>
      </c>
      <c r="N391" s="294">
        <v>0.93</v>
      </c>
      <c r="O391" s="266">
        <v>56376</v>
      </c>
      <c r="P391" s="266">
        <v>53530</v>
      </c>
      <c r="Q391" s="266">
        <v>2846</v>
      </c>
      <c r="R391" s="267">
        <v>0.949517525188023</v>
      </c>
      <c r="S391" s="267">
        <v>0.863320463320463</v>
      </c>
      <c r="T391" s="267">
        <v>0.858502538071066</v>
      </c>
      <c r="U391" s="267">
        <v>0.871599564744287</v>
      </c>
      <c r="V391" s="295">
        <v>0.00481792524939728</v>
      </c>
      <c r="W391" s="271">
        <v>12630</v>
      </c>
      <c r="X391" s="271">
        <v>11637</v>
      </c>
      <c r="Y391" s="271">
        <v>12987</v>
      </c>
      <c r="Z391" s="271">
        <v>12485</v>
      </c>
      <c r="AA391" s="268">
        <v>0.921377672209026</v>
      </c>
      <c r="AB391" s="268">
        <v>0.961345961345961</v>
      </c>
      <c r="AC391" s="295">
        <v>-0.0399682891369353</v>
      </c>
    </row>
    <row r="392" spans="1:29">
      <c r="A392" s="297" t="s">
        <v>719</v>
      </c>
      <c r="B392" s="298" t="s">
        <v>3336</v>
      </c>
      <c r="C392" s="293" t="s">
        <v>732</v>
      </c>
      <c r="D392" s="298" t="s">
        <v>733</v>
      </c>
      <c r="E392" s="263">
        <v>1411</v>
      </c>
      <c r="F392" s="266">
        <v>1361</v>
      </c>
      <c r="G392" s="266">
        <v>50</v>
      </c>
      <c r="H392" s="264">
        <v>2763</v>
      </c>
      <c r="I392" s="264">
        <v>2684</v>
      </c>
      <c r="J392" s="264">
        <v>79</v>
      </c>
      <c r="K392" s="264">
        <v>2636</v>
      </c>
      <c r="L392" s="264">
        <v>2561</v>
      </c>
      <c r="M392" s="264">
        <v>75</v>
      </c>
      <c r="N392" s="294">
        <v>0.93</v>
      </c>
      <c r="O392" s="266">
        <v>79515</v>
      </c>
      <c r="P392" s="266">
        <v>78136</v>
      </c>
      <c r="Q392" s="266">
        <v>1379</v>
      </c>
      <c r="R392" s="267">
        <v>0.982657360246494</v>
      </c>
      <c r="S392" s="267">
        <v>0.964564138908576</v>
      </c>
      <c r="T392" s="267">
        <v>0.971407889974665</v>
      </c>
      <c r="U392" s="267">
        <v>0.97154779969651</v>
      </c>
      <c r="V392" s="295">
        <v>-0.0068437510660897</v>
      </c>
      <c r="W392" s="271">
        <v>18433</v>
      </c>
      <c r="X392" s="271">
        <v>18007</v>
      </c>
      <c r="Y392" s="271">
        <v>19107</v>
      </c>
      <c r="Z392" s="271">
        <v>18797</v>
      </c>
      <c r="AA392" s="268">
        <v>0.976889274670428</v>
      </c>
      <c r="AB392" s="268">
        <v>0.983775579630502</v>
      </c>
      <c r="AC392" s="295">
        <v>-0.00688630496007381</v>
      </c>
    </row>
    <row r="393" spans="1:29">
      <c r="A393" s="297" t="s">
        <v>719</v>
      </c>
      <c r="B393" s="298" t="s">
        <v>3336</v>
      </c>
      <c r="C393" s="293" t="s">
        <v>734</v>
      </c>
      <c r="D393" s="298" t="s">
        <v>735</v>
      </c>
      <c r="E393" s="263">
        <v>3071</v>
      </c>
      <c r="F393" s="266">
        <v>2827</v>
      </c>
      <c r="G393" s="266">
        <v>244</v>
      </c>
      <c r="H393" s="264">
        <v>3660</v>
      </c>
      <c r="I393" s="264">
        <v>3465</v>
      </c>
      <c r="J393" s="264">
        <v>195</v>
      </c>
      <c r="K393" s="264">
        <v>4709</v>
      </c>
      <c r="L393" s="264">
        <v>4289</v>
      </c>
      <c r="M393" s="264">
        <v>420</v>
      </c>
      <c r="N393" s="294">
        <v>0.93</v>
      </c>
      <c r="O393" s="266">
        <v>126420</v>
      </c>
      <c r="P393" s="266">
        <v>119097</v>
      </c>
      <c r="Q393" s="266">
        <v>7323</v>
      </c>
      <c r="R393" s="267">
        <v>0.942074038917893</v>
      </c>
      <c r="S393" s="267">
        <v>0.920547053077174</v>
      </c>
      <c r="T393" s="267">
        <v>0.94672131147541</v>
      </c>
      <c r="U393" s="267">
        <v>0.910809088978552</v>
      </c>
      <c r="V393" s="295">
        <v>-0.0261742583982363</v>
      </c>
      <c r="W393" s="271">
        <v>29675</v>
      </c>
      <c r="X393" s="271">
        <v>27789</v>
      </c>
      <c r="Y393" s="271">
        <v>29897</v>
      </c>
      <c r="Z393" s="271">
        <v>28345</v>
      </c>
      <c r="AA393" s="268">
        <v>0.936444818871104</v>
      </c>
      <c r="AB393" s="268">
        <v>0.94808843696692</v>
      </c>
      <c r="AC393" s="295">
        <v>-0.0116436180958162</v>
      </c>
    </row>
    <row r="394" spans="1:29">
      <c r="A394" s="297" t="s">
        <v>719</v>
      </c>
      <c r="B394" s="298" t="s">
        <v>3336</v>
      </c>
      <c r="C394" s="293" t="s">
        <v>736</v>
      </c>
      <c r="D394" s="298" t="s">
        <v>736</v>
      </c>
      <c r="E394" s="263">
        <v>3332</v>
      </c>
      <c r="F394" s="266">
        <v>3100</v>
      </c>
      <c r="G394" s="266">
        <v>232</v>
      </c>
      <c r="H394" s="264">
        <v>3836</v>
      </c>
      <c r="I394" s="264">
        <v>3641</v>
      </c>
      <c r="J394" s="264">
        <v>195</v>
      </c>
      <c r="K394" s="264">
        <v>5092</v>
      </c>
      <c r="L394" s="264">
        <v>4822</v>
      </c>
      <c r="M394" s="264">
        <v>270</v>
      </c>
      <c r="N394" s="294">
        <v>0.93</v>
      </c>
      <c r="O394" s="266">
        <v>153628</v>
      </c>
      <c r="P394" s="266">
        <v>145547</v>
      </c>
      <c r="Q394" s="266">
        <v>8081</v>
      </c>
      <c r="R394" s="267">
        <v>0.947398911656729</v>
      </c>
      <c r="S394" s="267">
        <v>0.930372148859544</v>
      </c>
      <c r="T394" s="267">
        <v>0.949165797705944</v>
      </c>
      <c r="U394" s="267">
        <v>0.946975648075412</v>
      </c>
      <c r="V394" s="295">
        <v>-0.0187936488463999</v>
      </c>
      <c r="W394" s="271">
        <v>36376</v>
      </c>
      <c r="X394" s="271">
        <v>34780</v>
      </c>
      <c r="Y394" s="271">
        <v>33322</v>
      </c>
      <c r="Z394" s="271">
        <v>31517</v>
      </c>
      <c r="AA394" s="268">
        <v>0.956124917528041</v>
      </c>
      <c r="AB394" s="268">
        <v>0.945831582738131</v>
      </c>
      <c r="AC394" s="295">
        <v>0.0102933347899096</v>
      </c>
    </row>
    <row r="395" spans="1:29">
      <c r="A395" s="297" t="s">
        <v>719</v>
      </c>
      <c r="B395" s="298" t="s">
        <v>3336</v>
      </c>
      <c r="C395" s="293" t="s">
        <v>737</v>
      </c>
      <c r="D395" s="298" t="s">
        <v>738</v>
      </c>
      <c r="E395" s="263">
        <v>2264</v>
      </c>
      <c r="F395" s="266">
        <v>2204</v>
      </c>
      <c r="G395" s="266">
        <v>60</v>
      </c>
      <c r="H395" s="264">
        <v>4796</v>
      </c>
      <c r="I395" s="264">
        <v>4692</v>
      </c>
      <c r="J395" s="264">
        <v>104</v>
      </c>
      <c r="K395" s="264">
        <v>4589</v>
      </c>
      <c r="L395" s="264">
        <v>4487</v>
      </c>
      <c r="M395" s="264">
        <v>102</v>
      </c>
      <c r="N395" s="294">
        <v>0.93</v>
      </c>
      <c r="O395" s="266">
        <v>144700</v>
      </c>
      <c r="P395" s="266">
        <v>141791</v>
      </c>
      <c r="Q395" s="266">
        <v>2909</v>
      </c>
      <c r="R395" s="267">
        <v>0.979896337249482</v>
      </c>
      <c r="S395" s="267">
        <v>0.973498233215548</v>
      </c>
      <c r="T395" s="267">
        <v>0.978315262718932</v>
      </c>
      <c r="U395" s="267">
        <v>0.977772935280017</v>
      </c>
      <c r="V395" s="295">
        <v>-0.0048170295033847</v>
      </c>
      <c r="W395" s="271">
        <v>31797</v>
      </c>
      <c r="X395" s="271">
        <v>31211</v>
      </c>
      <c r="Y395" s="271">
        <v>34122</v>
      </c>
      <c r="Z395" s="271">
        <v>33489</v>
      </c>
      <c r="AA395" s="268">
        <v>0.981570588420291</v>
      </c>
      <c r="AB395" s="268">
        <v>0.981448918586249</v>
      </c>
      <c r="AC395" s="295">
        <v>0.000121669834041827</v>
      </c>
    </row>
    <row r="396" spans="1:29">
      <c r="A396" s="297" t="s">
        <v>719</v>
      </c>
      <c r="B396" s="298" t="s">
        <v>3336</v>
      </c>
      <c r="C396" s="293" t="s">
        <v>739</v>
      </c>
      <c r="D396" s="298" t="s">
        <v>739</v>
      </c>
      <c r="E396" s="263">
        <v>2875</v>
      </c>
      <c r="F396" s="266">
        <v>2661</v>
      </c>
      <c r="G396" s="266">
        <v>214</v>
      </c>
      <c r="H396" s="264">
        <v>3624</v>
      </c>
      <c r="I396" s="264">
        <v>3469</v>
      </c>
      <c r="J396" s="264">
        <v>155</v>
      </c>
      <c r="K396" s="264">
        <v>4507</v>
      </c>
      <c r="L396" s="264">
        <v>4255</v>
      </c>
      <c r="M396" s="264">
        <v>252</v>
      </c>
      <c r="N396" s="294">
        <v>0.93</v>
      </c>
      <c r="O396" s="266">
        <v>131728</v>
      </c>
      <c r="P396" s="266">
        <v>125644</v>
      </c>
      <c r="Q396" s="266">
        <v>6084</v>
      </c>
      <c r="R396" s="267">
        <v>0.953813919591886</v>
      </c>
      <c r="S396" s="267">
        <v>0.925565217391304</v>
      </c>
      <c r="T396" s="267">
        <v>0.957229580573951</v>
      </c>
      <c r="U396" s="267">
        <v>0.944086975815398</v>
      </c>
      <c r="V396" s="295">
        <v>-0.0316643631826471</v>
      </c>
      <c r="W396" s="271">
        <v>28974</v>
      </c>
      <c r="X396" s="271">
        <v>27798</v>
      </c>
      <c r="Y396" s="271">
        <v>30345</v>
      </c>
      <c r="Z396" s="271">
        <v>28854</v>
      </c>
      <c r="AA396" s="268">
        <v>0.959411886518948</v>
      </c>
      <c r="AB396" s="268">
        <v>0.950865051903114</v>
      </c>
      <c r="AC396" s="295">
        <v>0.00854683461583383</v>
      </c>
    </row>
    <row r="397" spans="1:29">
      <c r="A397" s="297" t="s">
        <v>719</v>
      </c>
      <c r="B397" s="298" t="s">
        <v>3337</v>
      </c>
      <c r="C397" s="293" t="s">
        <v>740</v>
      </c>
      <c r="D397" s="298" t="s">
        <v>741</v>
      </c>
      <c r="E397" s="263">
        <v>9077</v>
      </c>
      <c r="F397" s="266">
        <v>8204</v>
      </c>
      <c r="G397" s="266">
        <v>873</v>
      </c>
      <c r="H397" s="264">
        <v>4486</v>
      </c>
      <c r="I397" s="264">
        <v>4061</v>
      </c>
      <c r="J397" s="264">
        <v>425</v>
      </c>
      <c r="K397" s="264">
        <v>7180</v>
      </c>
      <c r="L397" s="264">
        <v>6473</v>
      </c>
      <c r="M397" s="264">
        <v>707</v>
      </c>
      <c r="N397" s="294">
        <v>0.93</v>
      </c>
      <c r="O397" s="266">
        <v>217661</v>
      </c>
      <c r="P397" s="266">
        <v>206206</v>
      </c>
      <c r="Q397" s="266">
        <v>11455</v>
      </c>
      <c r="R397" s="267">
        <v>0.947372289937104</v>
      </c>
      <c r="S397" s="267">
        <v>0.903822848958907</v>
      </c>
      <c r="T397" s="267">
        <v>0.905260811413286</v>
      </c>
      <c r="U397" s="267">
        <v>0.901532033426184</v>
      </c>
      <c r="V397" s="295">
        <v>-0.00143796245437866</v>
      </c>
      <c r="W397" s="271">
        <v>50233</v>
      </c>
      <c r="X397" s="271">
        <v>47015</v>
      </c>
      <c r="Y397" s="271">
        <v>49357</v>
      </c>
      <c r="Z397" s="271">
        <v>47633</v>
      </c>
      <c r="AA397" s="268">
        <v>0.935938526466665</v>
      </c>
      <c r="AB397" s="268">
        <v>0.965070810624633</v>
      </c>
      <c r="AC397" s="295">
        <v>-0.0291322841579674</v>
      </c>
    </row>
    <row r="398" spans="1:29">
      <c r="A398" s="297" t="s">
        <v>719</v>
      </c>
      <c r="B398" s="298" t="s">
        <v>3337</v>
      </c>
      <c r="C398" s="293" t="s">
        <v>742</v>
      </c>
      <c r="D398" s="298" t="s">
        <v>743</v>
      </c>
      <c r="E398" s="263">
        <v>6353</v>
      </c>
      <c r="F398" s="266">
        <v>5902</v>
      </c>
      <c r="G398" s="266">
        <v>451</v>
      </c>
      <c r="H398" s="264">
        <v>3473</v>
      </c>
      <c r="I398" s="264">
        <v>3236</v>
      </c>
      <c r="J398" s="264">
        <v>237</v>
      </c>
      <c r="K398" s="264">
        <v>5324</v>
      </c>
      <c r="L398" s="264">
        <v>4937</v>
      </c>
      <c r="M398" s="264">
        <v>387</v>
      </c>
      <c r="N398" s="294">
        <v>0.93</v>
      </c>
      <c r="O398" s="266">
        <v>152708</v>
      </c>
      <c r="P398" s="266">
        <v>146473</v>
      </c>
      <c r="Q398" s="266">
        <v>6235</v>
      </c>
      <c r="R398" s="267">
        <v>0.959170442936847</v>
      </c>
      <c r="S398" s="267">
        <v>0.929009916574847</v>
      </c>
      <c r="T398" s="267">
        <v>0.931759285919954</v>
      </c>
      <c r="U398" s="267">
        <v>0.927310293012772</v>
      </c>
      <c r="V398" s="295">
        <v>-0.00274936934510739</v>
      </c>
      <c r="W398" s="271">
        <v>35645</v>
      </c>
      <c r="X398" s="271">
        <v>33761</v>
      </c>
      <c r="Y398" s="271">
        <v>34275</v>
      </c>
      <c r="Z398" s="271">
        <v>33072</v>
      </c>
      <c r="AA398" s="268">
        <v>0.947145462196662</v>
      </c>
      <c r="AB398" s="268">
        <v>0.964901531728665</v>
      </c>
      <c r="AC398" s="295">
        <v>-0.0177560695320037</v>
      </c>
    </row>
    <row r="399" spans="1:29">
      <c r="A399" s="297" t="s">
        <v>719</v>
      </c>
      <c r="B399" s="298" t="s">
        <v>3337</v>
      </c>
      <c r="C399" s="293" t="s">
        <v>744</v>
      </c>
      <c r="D399" s="298" t="s">
        <v>745</v>
      </c>
      <c r="E399" s="263">
        <v>8151</v>
      </c>
      <c r="F399" s="266">
        <v>7482</v>
      </c>
      <c r="G399" s="266">
        <v>669</v>
      </c>
      <c r="H399" s="264">
        <v>3767</v>
      </c>
      <c r="I399" s="264">
        <v>3448</v>
      </c>
      <c r="J399" s="264">
        <v>319</v>
      </c>
      <c r="K399" s="264">
        <v>6935</v>
      </c>
      <c r="L399" s="264">
        <v>5761</v>
      </c>
      <c r="M399" s="264">
        <v>1174</v>
      </c>
      <c r="N399" s="294">
        <v>0.93</v>
      </c>
      <c r="O399" s="266">
        <v>197027</v>
      </c>
      <c r="P399" s="266">
        <v>183466</v>
      </c>
      <c r="Q399" s="266">
        <v>13561</v>
      </c>
      <c r="R399" s="267">
        <v>0.93117186984525</v>
      </c>
      <c r="S399" s="267">
        <v>0.917924181082076</v>
      </c>
      <c r="T399" s="267">
        <v>0.915317228563844</v>
      </c>
      <c r="U399" s="267">
        <v>0.83071377072819</v>
      </c>
      <c r="V399" s="295">
        <v>0.00260695251823195</v>
      </c>
      <c r="W399" s="271">
        <v>44865</v>
      </c>
      <c r="X399" s="271">
        <v>41661</v>
      </c>
      <c r="Y399" s="271">
        <v>44388</v>
      </c>
      <c r="Z399" s="271">
        <v>41706</v>
      </c>
      <c r="AA399" s="268">
        <v>0.928585757271815</v>
      </c>
      <c r="AB399" s="268">
        <v>0.939578264395783</v>
      </c>
      <c r="AC399" s="295">
        <v>-0.0109925071239672</v>
      </c>
    </row>
    <row r="400" spans="1:29">
      <c r="A400" s="297" t="s">
        <v>719</v>
      </c>
      <c r="B400" s="298" t="s">
        <v>3337</v>
      </c>
      <c r="C400" s="293" t="s">
        <v>746</v>
      </c>
      <c r="D400" s="298" t="s">
        <v>747</v>
      </c>
      <c r="E400" s="263">
        <v>8309</v>
      </c>
      <c r="F400" s="266">
        <v>7879</v>
      </c>
      <c r="G400" s="266">
        <v>430</v>
      </c>
      <c r="H400" s="264">
        <v>4254</v>
      </c>
      <c r="I400" s="264">
        <v>3734</v>
      </c>
      <c r="J400" s="264">
        <v>520</v>
      </c>
      <c r="K400" s="264">
        <v>7046</v>
      </c>
      <c r="L400" s="264">
        <v>6161</v>
      </c>
      <c r="M400" s="264">
        <v>885</v>
      </c>
      <c r="N400" s="294">
        <v>0.93</v>
      </c>
      <c r="O400" s="266">
        <v>205928</v>
      </c>
      <c r="P400" s="266">
        <v>182112</v>
      </c>
      <c r="Q400" s="266">
        <v>23816</v>
      </c>
      <c r="R400" s="267">
        <v>0.884347927430947</v>
      </c>
      <c r="S400" s="267">
        <v>0.948248886749308</v>
      </c>
      <c r="T400" s="267">
        <v>0.877762106252938</v>
      </c>
      <c r="U400" s="267">
        <v>0.874396820891286</v>
      </c>
      <c r="V400" s="295">
        <v>0.0704867804963696</v>
      </c>
      <c r="W400" s="271">
        <v>47752</v>
      </c>
      <c r="X400" s="271">
        <v>44989</v>
      </c>
      <c r="Y400" s="271">
        <v>47140</v>
      </c>
      <c r="Z400" s="271">
        <v>43502</v>
      </c>
      <c r="AA400" s="268">
        <v>0.942138549170715</v>
      </c>
      <c r="AB400" s="268">
        <v>0.922825625795503</v>
      </c>
      <c r="AC400" s="295">
        <v>0.0193129233752126</v>
      </c>
    </row>
    <row r="401" spans="1:29">
      <c r="A401" s="297" t="s">
        <v>719</v>
      </c>
      <c r="B401" s="298" t="s">
        <v>3337</v>
      </c>
      <c r="C401" s="293" t="s">
        <v>748</v>
      </c>
      <c r="D401" s="298" t="s">
        <v>749</v>
      </c>
      <c r="E401" s="263">
        <v>7091</v>
      </c>
      <c r="F401" s="266">
        <v>6790</v>
      </c>
      <c r="G401" s="266">
        <v>301</v>
      </c>
      <c r="H401" s="264">
        <v>3705</v>
      </c>
      <c r="I401" s="264">
        <v>3427</v>
      </c>
      <c r="J401" s="264">
        <v>278</v>
      </c>
      <c r="K401" s="264">
        <v>5858</v>
      </c>
      <c r="L401" s="264">
        <v>5497</v>
      </c>
      <c r="M401" s="264">
        <v>361</v>
      </c>
      <c r="N401" s="294">
        <v>0.93</v>
      </c>
      <c r="O401" s="266">
        <v>169887</v>
      </c>
      <c r="P401" s="266">
        <v>164230</v>
      </c>
      <c r="Q401" s="266">
        <v>5657</v>
      </c>
      <c r="R401" s="267">
        <v>0.966701395633568</v>
      </c>
      <c r="S401" s="267">
        <v>0.957551826258638</v>
      </c>
      <c r="T401" s="267">
        <v>0.924966261808367</v>
      </c>
      <c r="U401" s="267">
        <v>0.938374871969956</v>
      </c>
      <c r="V401" s="295">
        <v>0.0325855644502706</v>
      </c>
      <c r="W401" s="271">
        <v>39746</v>
      </c>
      <c r="X401" s="271">
        <v>38062</v>
      </c>
      <c r="Y401" s="271">
        <v>38452</v>
      </c>
      <c r="Z401" s="271">
        <v>37232</v>
      </c>
      <c r="AA401" s="268">
        <v>0.957630956574246</v>
      </c>
      <c r="AB401" s="268">
        <v>0.968272131488609</v>
      </c>
      <c r="AC401" s="295">
        <v>-0.0106411749143627</v>
      </c>
    </row>
    <row r="402" spans="1:29">
      <c r="A402" s="297" t="s">
        <v>719</v>
      </c>
      <c r="B402" s="298" t="s">
        <v>3337</v>
      </c>
      <c r="C402" s="293" t="s">
        <v>750</v>
      </c>
      <c r="D402" s="298" t="s">
        <v>751</v>
      </c>
      <c r="E402" s="263">
        <v>7671</v>
      </c>
      <c r="F402" s="266">
        <v>6266</v>
      </c>
      <c r="G402" s="266">
        <v>1405</v>
      </c>
      <c r="H402" s="264">
        <v>3825</v>
      </c>
      <c r="I402" s="264">
        <v>3103</v>
      </c>
      <c r="J402" s="264">
        <v>722</v>
      </c>
      <c r="K402" s="264">
        <v>6226</v>
      </c>
      <c r="L402" s="264">
        <v>4804</v>
      </c>
      <c r="M402" s="264">
        <v>1422</v>
      </c>
      <c r="N402" s="294">
        <v>0.93</v>
      </c>
      <c r="O402" s="266">
        <v>184253</v>
      </c>
      <c r="P402" s="266">
        <v>164591</v>
      </c>
      <c r="Q402" s="266">
        <v>19662</v>
      </c>
      <c r="R402" s="267">
        <v>0.893288033302036</v>
      </c>
      <c r="S402" s="267">
        <v>0.816842654152001</v>
      </c>
      <c r="T402" s="267">
        <v>0.811241830065359</v>
      </c>
      <c r="U402" s="267">
        <v>0.771602955348538</v>
      </c>
      <c r="V402" s="295">
        <v>0.00560082408664164</v>
      </c>
      <c r="W402" s="271">
        <v>41758</v>
      </c>
      <c r="X402" s="271">
        <v>36540</v>
      </c>
      <c r="Y402" s="271">
        <v>40983</v>
      </c>
      <c r="Z402" s="271">
        <v>37877</v>
      </c>
      <c r="AA402" s="268">
        <v>0.875041908137363</v>
      </c>
      <c r="AB402" s="268">
        <v>0.924212478344679</v>
      </c>
      <c r="AC402" s="295">
        <v>-0.0491705702073165</v>
      </c>
    </row>
    <row r="403" spans="1:29">
      <c r="A403" s="297" t="s">
        <v>719</v>
      </c>
      <c r="B403" s="298" t="s">
        <v>3337</v>
      </c>
      <c r="C403" s="293" t="s">
        <v>752</v>
      </c>
      <c r="D403" s="298" t="s">
        <v>753</v>
      </c>
      <c r="E403" s="263">
        <v>11992</v>
      </c>
      <c r="F403" s="266">
        <v>11187</v>
      </c>
      <c r="G403" s="266">
        <v>805</v>
      </c>
      <c r="H403" s="264">
        <v>7581</v>
      </c>
      <c r="I403" s="264">
        <v>7170</v>
      </c>
      <c r="J403" s="264">
        <v>411</v>
      </c>
      <c r="K403" s="264">
        <v>10126</v>
      </c>
      <c r="L403" s="264">
        <v>9067</v>
      </c>
      <c r="M403" s="264">
        <v>1059</v>
      </c>
      <c r="N403" s="294">
        <v>0.93</v>
      </c>
      <c r="O403" s="266">
        <v>251806</v>
      </c>
      <c r="P403" s="266">
        <v>234692</v>
      </c>
      <c r="Q403" s="266">
        <v>17114</v>
      </c>
      <c r="R403" s="267">
        <v>0.932034979309468</v>
      </c>
      <c r="S403" s="267">
        <v>0.93287191460974</v>
      </c>
      <c r="T403" s="267">
        <v>0.945785516422636</v>
      </c>
      <c r="U403" s="267">
        <v>0.89541773651985</v>
      </c>
      <c r="V403" s="295">
        <v>-0.0129136018128957</v>
      </c>
      <c r="W403" s="271">
        <v>67749</v>
      </c>
      <c r="X403" s="271">
        <v>63741</v>
      </c>
      <c r="Y403" s="271">
        <v>59904</v>
      </c>
      <c r="Z403" s="271">
        <v>56733</v>
      </c>
      <c r="AA403" s="268">
        <v>0.940840455209671</v>
      </c>
      <c r="AB403" s="268">
        <v>0.94706530448718</v>
      </c>
      <c r="AC403" s="295">
        <v>-0.00622484927750855</v>
      </c>
    </row>
    <row r="404" spans="1:29">
      <c r="A404" s="297" t="s">
        <v>719</v>
      </c>
      <c r="B404" s="298" t="s">
        <v>3338</v>
      </c>
      <c r="C404" s="293" t="s">
        <v>754</v>
      </c>
      <c r="D404" s="298" t="s">
        <v>754</v>
      </c>
      <c r="E404" s="263">
        <v>3714</v>
      </c>
      <c r="F404" s="266">
        <v>3505</v>
      </c>
      <c r="G404" s="266">
        <v>209</v>
      </c>
      <c r="H404" s="264">
        <v>3984</v>
      </c>
      <c r="I404" s="264">
        <v>3858</v>
      </c>
      <c r="J404" s="264">
        <v>126</v>
      </c>
      <c r="K404" s="264">
        <v>5298</v>
      </c>
      <c r="L404" s="264">
        <v>5056</v>
      </c>
      <c r="M404" s="264">
        <v>242</v>
      </c>
      <c r="N404" s="294">
        <v>0.93</v>
      </c>
      <c r="O404" s="266">
        <v>140896</v>
      </c>
      <c r="P404" s="266">
        <v>136872</v>
      </c>
      <c r="Q404" s="266">
        <v>4024</v>
      </c>
      <c r="R404" s="267">
        <v>0.97143992732228</v>
      </c>
      <c r="S404" s="267">
        <v>0.943726440495423</v>
      </c>
      <c r="T404" s="267">
        <v>0.968373493975904</v>
      </c>
      <c r="U404" s="267">
        <v>0.954322385805965</v>
      </c>
      <c r="V404" s="295">
        <v>-0.0246470534804809</v>
      </c>
      <c r="W404" s="271">
        <v>33497</v>
      </c>
      <c r="X404" s="271">
        <v>32328</v>
      </c>
      <c r="Y404" s="271">
        <v>33416</v>
      </c>
      <c r="Z404" s="271">
        <v>32432</v>
      </c>
      <c r="AA404" s="268">
        <v>0.965101352359913</v>
      </c>
      <c r="AB404" s="268">
        <v>0.970553028489346</v>
      </c>
      <c r="AC404" s="295">
        <v>-0.00545167612943365</v>
      </c>
    </row>
    <row r="405" spans="1:29">
      <c r="A405" s="297" t="s">
        <v>719</v>
      </c>
      <c r="B405" s="298" t="s">
        <v>3338</v>
      </c>
      <c r="C405" s="293" t="s">
        <v>755</v>
      </c>
      <c r="D405" s="298" t="s">
        <v>755</v>
      </c>
      <c r="E405" s="263">
        <v>5073</v>
      </c>
      <c r="F405" s="266">
        <v>3349</v>
      </c>
      <c r="G405" s="266">
        <v>1724</v>
      </c>
      <c r="H405" s="264">
        <v>5733</v>
      </c>
      <c r="I405" s="264">
        <v>4051</v>
      </c>
      <c r="J405" s="264">
        <v>1682</v>
      </c>
      <c r="K405" s="264">
        <v>8063</v>
      </c>
      <c r="L405" s="264">
        <v>5212</v>
      </c>
      <c r="M405" s="264">
        <v>2851</v>
      </c>
      <c r="N405" s="294">
        <v>0.93</v>
      </c>
      <c r="O405" s="266">
        <v>215660</v>
      </c>
      <c r="P405" s="266">
        <v>155429</v>
      </c>
      <c r="Q405" s="266">
        <v>60231</v>
      </c>
      <c r="R405" s="267">
        <v>0.720713159603079</v>
      </c>
      <c r="S405" s="267">
        <v>0.660161640055194</v>
      </c>
      <c r="T405" s="267">
        <v>0.706610849467992</v>
      </c>
      <c r="U405" s="267">
        <v>0.646409524990698</v>
      </c>
      <c r="V405" s="295">
        <v>-0.0464492094127982</v>
      </c>
      <c r="W405" s="271">
        <v>49560</v>
      </c>
      <c r="X405" s="271">
        <v>35262</v>
      </c>
      <c r="Y405" s="271">
        <v>51044</v>
      </c>
      <c r="Z405" s="271">
        <v>37838</v>
      </c>
      <c r="AA405" s="268">
        <v>0.711501210653753</v>
      </c>
      <c r="AB405" s="268">
        <v>0.741282031188778</v>
      </c>
      <c r="AC405" s="295">
        <v>-0.0297808205350253</v>
      </c>
    </row>
    <row r="406" spans="1:29">
      <c r="A406" s="297" t="s">
        <v>719</v>
      </c>
      <c r="B406" s="298" t="s">
        <v>3338</v>
      </c>
      <c r="C406" s="293" t="s">
        <v>756</v>
      </c>
      <c r="D406" s="298" t="s">
        <v>756</v>
      </c>
      <c r="E406" s="263">
        <v>2004</v>
      </c>
      <c r="F406" s="266">
        <v>1223</v>
      </c>
      <c r="G406" s="266">
        <v>781</v>
      </c>
      <c r="H406" s="264">
        <v>2518</v>
      </c>
      <c r="I406" s="264">
        <v>1539</v>
      </c>
      <c r="J406" s="264">
        <v>979</v>
      </c>
      <c r="K406" s="264">
        <v>3208</v>
      </c>
      <c r="L406" s="264">
        <v>1822</v>
      </c>
      <c r="M406" s="264">
        <v>1386</v>
      </c>
      <c r="N406" s="294">
        <v>0.93</v>
      </c>
      <c r="O406" s="266">
        <v>87436</v>
      </c>
      <c r="P406" s="266">
        <v>66073</v>
      </c>
      <c r="Q406" s="266">
        <v>21363</v>
      </c>
      <c r="R406" s="267">
        <v>0.75567272061851</v>
      </c>
      <c r="S406" s="267">
        <v>0.610279441117764</v>
      </c>
      <c r="T406" s="267">
        <v>0.61119936457506</v>
      </c>
      <c r="U406" s="267">
        <v>0.567955112219451</v>
      </c>
      <c r="V406" s="295">
        <v>-0.00091992345729508</v>
      </c>
      <c r="W406" s="271">
        <v>20508</v>
      </c>
      <c r="X406" s="271">
        <v>14808</v>
      </c>
      <c r="Y406" s="271">
        <v>20424</v>
      </c>
      <c r="Z406" s="271">
        <v>16162</v>
      </c>
      <c r="AA406" s="268">
        <v>0.722059684025746</v>
      </c>
      <c r="AB406" s="268">
        <v>0.79132393262828</v>
      </c>
      <c r="AC406" s="295">
        <v>-0.0692642486025344</v>
      </c>
    </row>
    <row r="407" spans="1:29">
      <c r="A407" s="297" t="s">
        <v>719</v>
      </c>
      <c r="B407" s="298" t="s">
        <v>3338</v>
      </c>
      <c r="C407" s="293" t="s">
        <v>757</v>
      </c>
      <c r="D407" s="298" t="s">
        <v>757</v>
      </c>
      <c r="E407" s="263">
        <v>2101</v>
      </c>
      <c r="F407" s="266">
        <v>1945</v>
      </c>
      <c r="G407" s="266">
        <v>156</v>
      </c>
      <c r="H407" s="264">
        <v>4151</v>
      </c>
      <c r="I407" s="264">
        <v>3952</v>
      </c>
      <c r="J407" s="264">
        <v>199</v>
      </c>
      <c r="K407" s="264">
        <v>4196</v>
      </c>
      <c r="L407" s="264">
        <v>3946</v>
      </c>
      <c r="M407" s="264">
        <v>250</v>
      </c>
      <c r="N407" s="294">
        <v>0.93</v>
      </c>
      <c r="O407" s="266">
        <v>125068</v>
      </c>
      <c r="P407" s="266">
        <v>119531</v>
      </c>
      <c r="Q407" s="266">
        <v>5537</v>
      </c>
      <c r="R407" s="267">
        <v>0.955728083922346</v>
      </c>
      <c r="S407" s="267">
        <v>0.92574964302713</v>
      </c>
      <c r="T407" s="267">
        <v>0.952059744639846</v>
      </c>
      <c r="U407" s="267">
        <v>0.940419447092469</v>
      </c>
      <c r="V407" s="295">
        <v>-0.0263101016127159</v>
      </c>
      <c r="W407" s="271">
        <v>29154</v>
      </c>
      <c r="X407" s="271">
        <v>28045</v>
      </c>
      <c r="Y407" s="271">
        <v>29729</v>
      </c>
      <c r="Z407" s="271">
        <v>27997</v>
      </c>
      <c r="AA407" s="268">
        <v>0.961960622899088</v>
      </c>
      <c r="AB407" s="268">
        <v>0.941740388173164</v>
      </c>
      <c r="AC407" s="295">
        <v>0.0202202347259233</v>
      </c>
    </row>
    <row r="408" spans="1:29">
      <c r="A408" s="297" t="s">
        <v>719</v>
      </c>
      <c r="B408" s="298" t="s">
        <v>3338</v>
      </c>
      <c r="C408" s="293" t="s">
        <v>758</v>
      </c>
      <c r="D408" s="298" t="s">
        <v>758</v>
      </c>
      <c r="E408" s="263">
        <v>2689</v>
      </c>
      <c r="F408" s="266">
        <v>2300</v>
      </c>
      <c r="G408" s="266">
        <v>389</v>
      </c>
      <c r="H408" s="264">
        <v>5180</v>
      </c>
      <c r="I408" s="264">
        <v>4480</v>
      </c>
      <c r="J408" s="264">
        <v>700</v>
      </c>
      <c r="K408" s="264">
        <v>5362</v>
      </c>
      <c r="L408" s="264">
        <v>4757</v>
      </c>
      <c r="M408" s="264">
        <v>605</v>
      </c>
      <c r="N408" s="294">
        <v>0.93</v>
      </c>
      <c r="O408" s="266">
        <v>154203</v>
      </c>
      <c r="P408" s="266">
        <v>142639</v>
      </c>
      <c r="Q408" s="266">
        <v>11564</v>
      </c>
      <c r="R408" s="267">
        <v>0.925007944073721</v>
      </c>
      <c r="S408" s="267">
        <v>0.855336556340647</v>
      </c>
      <c r="T408" s="267">
        <v>0.864864864864865</v>
      </c>
      <c r="U408" s="267">
        <v>0.887168966803432</v>
      </c>
      <c r="V408" s="295">
        <v>-0.00952830852421782</v>
      </c>
      <c r="W408" s="271">
        <v>36108</v>
      </c>
      <c r="X408" s="271">
        <v>33138</v>
      </c>
      <c r="Y408" s="271">
        <v>36512</v>
      </c>
      <c r="Z408" s="271">
        <v>34002</v>
      </c>
      <c r="AA408" s="268">
        <v>0.917746759720838</v>
      </c>
      <c r="AB408" s="268">
        <v>0.931255477651183</v>
      </c>
      <c r="AC408" s="295">
        <v>-0.0135087179303457</v>
      </c>
    </row>
    <row r="409" spans="1:29">
      <c r="A409" s="297" t="s">
        <v>719</v>
      </c>
      <c r="B409" s="298" t="s">
        <v>3338</v>
      </c>
      <c r="C409" s="293" t="s">
        <v>759</v>
      </c>
      <c r="D409" s="298" t="s">
        <v>759</v>
      </c>
      <c r="E409" s="263">
        <v>3989</v>
      </c>
      <c r="F409" s="266">
        <v>3808</v>
      </c>
      <c r="G409" s="266">
        <v>181</v>
      </c>
      <c r="H409" s="264">
        <v>4522</v>
      </c>
      <c r="I409" s="264">
        <v>4397</v>
      </c>
      <c r="J409" s="264">
        <v>125</v>
      </c>
      <c r="K409" s="264">
        <v>6376</v>
      </c>
      <c r="L409" s="264">
        <v>6162</v>
      </c>
      <c r="M409" s="264">
        <v>214</v>
      </c>
      <c r="N409" s="294">
        <v>0.93</v>
      </c>
      <c r="O409" s="266">
        <v>170282</v>
      </c>
      <c r="P409" s="266">
        <v>165741</v>
      </c>
      <c r="Q409" s="266">
        <v>4541</v>
      </c>
      <c r="R409" s="267">
        <v>0.973332472017007</v>
      </c>
      <c r="S409" s="267">
        <v>0.954625219353221</v>
      </c>
      <c r="T409" s="267">
        <v>0.972357363998231</v>
      </c>
      <c r="U409" s="267">
        <v>0.966436637390213</v>
      </c>
      <c r="V409" s="295">
        <v>-0.0177321446450096</v>
      </c>
      <c r="W409" s="271">
        <v>38960</v>
      </c>
      <c r="X409" s="271">
        <v>37857</v>
      </c>
      <c r="Y409" s="271">
        <v>40264</v>
      </c>
      <c r="Z409" s="271">
        <v>39160</v>
      </c>
      <c r="AA409" s="268">
        <v>0.971688911704312</v>
      </c>
      <c r="AB409" s="268">
        <v>0.972580965626863</v>
      </c>
      <c r="AC409" s="295">
        <v>-0.00089205392255054</v>
      </c>
    </row>
    <row r="410" spans="1:29">
      <c r="A410" s="297" t="s">
        <v>719</v>
      </c>
      <c r="B410" s="298" t="s">
        <v>3338</v>
      </c>
      <c r="C410" s="293" t="s">
        <v>760</v>
      </c>
      <c r="D410" s="298" t="s">
        <v>760</v>
      </c>
      <c r="E410" s="263">
        <v>4064</v>
      </c>
      <c r="F410" s="266">
        <v>3497</v>
      </c>
      <c r="G410" s="266">
        <v>567</v>
      </c>
      <c r="H410" s="264">
        <v>5141</v>
      </c>
      <c r="I410" s="264">
        <v>4719</v>
      </c>
      <c r="J410" s="264">
        <v>422</v>
      </c>
      <c r="K410" s="264">
        <v>6557</v>
      </c>
      <c r="L410" s="264">
        <v>6001</v>
      </c>
      <c r="M410" s="264">
        <v>556</v>
      </c>
      <c r="N410" s="294">
        <v>0.93</v>
      </c>
      <c r="O410" s="266">
        <v>185654</v>
      </c>
      <c r="P410" s="266">
        <v>171732</v>
      </c>
      <c r="Q410" s="266">
        <v>13922</v>
      </c>
      <c r="R410" s="267">
        <v>0.925011042045956</v>
      </c>
      <c r="S410" s="267">
        <v>0.860482283464567</v>
      </c>
      <c r="T410" s="267">
        <v>0.917914802567594</v>
      </c>
      <c r="U410" s="267">
        <v>0.915205124294647</v>
      </c>
      <c r="V410" s="295">
        <v>-0.0574325191030269</v>
      </c>
      <c r="W410" s="271">
        <v>42280</v>
      </c>
      <c r="X410" s="271">
        <v>38670</v>
      </c>
      <c r="Y410" s="271">
        <v>44567</v>
      </c>
      <c r="Z410" s="271">
        <v>41276</v>
      </c>
      <c r="AA410" s="268">
        <v>0.914616840113529</v>
      </c>
      <c r="AB410" s="268">
        <v>0.926156124486728</v>
      </c>
      <c r="AC410" s="295">
        <v>-0.011539284373199</v>
      </c>
    </row>
    <row r="411" spans="1:29">
      <c r="A411" s="297" t="s">
        <v>719</v>
      </c>
      <c r="B411" s="298" t="s">
        <v>3338</v>
      </c>
      <c r="C411" s="293" t="s">
        <v>761</v>
      </c>
      <c r="D411" s="298" t="s">
        <v>761</v>
      </c>
      <c r="E411" s="263">
        <v>5560</v>
      </c>
      <c r="F411" s="266">
        <v>5076</v>
      </c>
      <c r="G411" s="266">
        <v>484</v>
      </c>
      <c r="H411" s="264">
        <v>6459</v>
      </c>
      <c r="I411" s="264">
        <v>6053</v>
      </c>
      <c r="J411" s="264">
        <v>406</v>
      </c>
      <c r="K411" s="264">
        <v>8956</v>
      </c>
      <c r="L411" s="264">
        <v>8406</v>
      </c>
      <c r="M411" s="264">
        <v>550</v>
      </c>
      <c r="N411" s="294">
        <v>0.93</v>
      </c>
      <c r="O411" s="266">
        <v>241820</v>
      </c>
      <c r="P411" s="266">
        <v>228980</v>
      </c>
      <c r="Q411" s="266">
        <v>12840</v>
      </c>
      <c r="R411" s="267">
        <v>0.946902654867257</v>
      </c>
      <c r="S411" s="267">
        <v>0.91294964028777</v>
      </c>
      <c r="T411" s="267">
        <v>0.937141972441554</v>
      </c>
      <c r="U411" s="267">
        <v>0.938588655649844</v>
      </c>
      <c r="V411" s="295">
        <v>-0.0241923321537846</v>
      </c>
      <c r="W411" s="271">
        <v>55692</v>
      </c>
      <c r="X411" s="271">
        <v>52840</v>
      </c>
      <c r="Y411" s="271">
        <v>57750</v>
      </c>
      <c r="Z411" s="271">
        <v>54731</v>
      </c>
      <c r="AA411" s="268">
        <v>0.948789772319184</v>
      </c>
      <c r="AB411" s="268">
        <v>0.947722943722944</v>
      </c>
      <c r="AC411" s="295">
        <v>0.0010668285962403</v>
      </c>
    </row>
    <row r="412" spans="1:29">
      <c r="A412" s="297" t="s">
        <v>719</v>
      </c>
      <c r="B412" s="298" t="s">
        <v>3338</v>
      </c>
      <c r="C412" s="293" t="s">
        <v>762</v>
      </c>
      <c r="D412" s="298" t="s">
        <v>762</v>
      </c>
      <c r="E412" s="263">
        <v>1654</v>
      </c>
      <c r="F412" s="266">
        <v>1489</v>
      </c>
      <c r="G412" s="266">
        <v>165</v>
      </c>
      <c r="H412" s="264">
        <v>3448</v>
      </c>
      <c r="I412" s="264">
        <v>3195</v>
      </c>
      <c r="J412" s="264">
        <v>253</v>
      </c>
      <c r="K412" s="264">
        <v>3613</v>
      </c>
      <c r="L412" s="264">
        <v>3010</v>
      </c>
      <c r="M412" s="264">
        <v>603</v>
      </c>
      <c r="N412" s="294">
        <v>0.93</v>
      </c>
      <c r="O412" s="266">
        <v>102437</v>
      </c>
      <c r="P412" s="266">
        <v>95134</v>
      </c>
      <c r="Q412" s="266">
        <v>7303</v>
      </c>
      <c r="R412" s="267">
        <v>0.928707400646251</v>
      </c>
      <c r="S412" s="267">
        <v>0.900241837968561</v>
      </c>
      <c r="T412" s="267">
        <v>0.926624129930394</v>
      </c>
      <c r="U412" s="267">
        <v>0.833102684749516</v>
      </c>
      <c r="V412" s="295">
        <v>-0.0263822919618334</v>
      </c>
      <c r="W412" s="271">
        <v>24239</v>
      </c>
      <c r="X412" s="271">
        <v>22605</v>
      </c>
      <c r="Y412" s="271">
        <v>24604</v>
      </c>
      <c r="Z412" s="271">
        <v>22553</v>
      </c>
      <c r="AA412" s="268">
        <v>0.9325879780519</v>
      </c>
      <c r="AB412" s="268">
        <v>0.916639570801496</v>
      </c>
      <c r="AC412" s="295">
        <v>0.0159484072504041</v>
      </c>
    </row>
    <row r="413" spans="1:29">
      <c r="A413" s="297" t="s">
        <v>719</v>
      </c>
      <c r="B413" s="298" t="s">
        <v>3338</v>
      </c>
      <c r="C413" s="293" t="s">
        <v>763</v>
      </c>
      <c r="D413" s="298" t="s">
        <v>763</v>
      </c>
      <c r="E413" s="263">
        <v>3225</v>
      </c>
      <c r="F413" s="266">
        <v>2955</v>
      </c>
      <c r="G413" s="266">
        <v>270</v>
      </c>
      <c r="H413" s="264">
        <v>3197</v>
      </c>
      <c r="I413" s="264">
        <v>3053</v>
      </c>
      <c r="J413" s="264">
        <v>144</v>
      </c>
      <c r="K413" s="264">
        <v>4827</v>
      </c>
      <c r="L413" s="264">
        <v>4579</v>
      </c>
      <c r="M413" s="264">
        <v>248</v>
      </c>
      <c r="N413" s="294">
        <v>0.93</v>
      </c>
      <c r="O413" s="266">
        <v>124649</v>
      </c>
      <c r="P413" s="266">
        <v>119369</v>
      </c>
      <c r="Q413" s="266">
        <v>5280</v>
      </c>
      <c r="R413" s="267">
        <v>0.957641056085488</v>
      </c>
      <c r="S413" s="267">
        <v>0.916279069767442</v>
      </c>
      <c r="T413" s="267">
        <v>0.954957772912105</v>
      </c>
      <c r="U413" s="267">
        <v>0.948622332711829</v>
      </c>
      <c r="V413" s="295">
        <v>-0.0386787031446633</v>
      </c>
      <c r="W413" s="271">
        <v>29041</v>
      </c>
      <c r="X413" s="271">
        <v>27568</v>
      </c>
      <c r="Y413" s="271">
        <v>29222</v>
      </c>
      <c r="Z413" s="271">
        <v>28011</v>
      </c>
      <c r="AA413" s="268">
        <v>0.949278606108605</v>
      </c>
      <c r="AB413" s="268">
        <v>0.958558620217644</v>
      </c>
      <c r="AC413" s="295">
        <v>-0.00928001410903923</v>
      </c>
    </row>
    <row r="414" spans="1:29">
      <c r="A414" s="297" t="s">
        <v>719</v>
      </c>
      <c r="B414" s="298" t="s">
        <v>3338</v>
      </c>
      <c r="C414" s="293" t="s">
        <v>764</v>
      </c>
      <c r="D414" s="298" t="s">
        <v>764</v>
      </c>
      <c r="E414" s="263">
        <v>1935</v>
      </c>
      <c r="F414" s="266">
        <v>1477</v>
      </c>
      <c r="G414" s="266">
        <v>458</v>
      </c>
      <c r="H414" s="264">
        <v>3888</v>
      </c>
      <c r="I414" s="264">
        <v>3034</v>
      </c>
      <c r="J414" s="264">
        <v>854</v>
      </c>
      <c r="K414" s="264">
        <v>4161</v>
      </c>
      <c r="L414" s="264">
        <v>2943</v>
      </c>
      <c r="M414" s="264">
        <v>1218</v>
      </c>
      <c r="N414" s="294">
        <v>0.93</v>
      </c>
      <c r="O414" s="266">
        <v>114226</v>
      </c>
      <c r="P414" s="266">
        <v>98954</v>
      </c>
      <c r="Q414" s="266">
        <v>15272</v>
      </c>
      <c r="R414" s="267">
        <v>0.866300141824103</v>
      </c>
      <c r="S414" s="267">
        <v>0.763307493540052</v>
      </c>
      <c r="T414" s="267">
        <v>0.780349794238683</v>
      </c>
      <c r="U414" s="267">
        <v>0.707281903388609</v>
      </c>
      <c r="V414" s="295">
        <v>-0.0170423006986314</v>
      </c>
      <c r="W414" s="271">
        <v>26775</v>
      </c>
      <c r="X414" s="271">
        <v>22591</v>
      </c>
      <c r="Y414" s="271">
        <v>27170</v>
      </c>
      <c r="Z414" s="271">
        <v>23524</v>
      </c>
      <c r="AA414" s="268">
        <v>0.843734827264239</v>
      </c>
      <c r="AB414" s="268">
        <v>0.865807876334192</v>
      </c>
      <c r="AC414" s="295">
        <v>-0.0220730490699531</v>
      </c>
    </row>
    <row r="415" spans="1:29">
      <c r="A415" s="297" t="s">
        <v>719</v>
      </c>
      <c r="B415" s="298" t="s">
        <v>3338</v>
      </c>
      <c r="C415" s="293" t="s">
        <v>765</v>
      </c>
      <c r="D415" s="298" t="s">
        <v>765</v>
      </c>
      <c r="E415" s="263">
        <v>4885</v>
      </c>
      <c r="F415" s="266">
        <v>4237</v>
      </c>
      <c r="G415" s="266">
        <v>648</v>
      </c>
      <c r="H415" s="264">
        <v>5578</v>
      </c>
      <c r="I415" s="264">
        <v>4753</v>
      </c>
      <c r="J415" s="264">
        <v>825</v>
      </c>
      <c r="K415" s="264">
        <v>7762</v>
      </c>
      <c r="L415" s="264">
        <v>6707</v>
      </c>
      <c r="M415" s="264">
        <v>1055</v>
      </c>
      <c r="N415" s="294">
        <v>0.93</v>
      </c>
      <c r="O415" s="266">
        <v>210438</v>
      </c>
      <c r="P415" s="266">
        <v>191943</v>
      </c>
      <c r="Q415" s="266">
        <v>18495</v>
      </c>
      <c r="R415" s="267">
        <v>0.912111880934052</v>
      </c>
      <c r="S415" s="267">
        <v>0.867349027635619</v>
      </c>
      <c r="T415" s="267">
        <v>0.85209752599498</v>
      </c>
      <c r="U415" s="267">
        <v>0.864081422313837</v>
      </c>
      <c r="V415" s="295">
        <v>0.015251501640639</v>
      </c>
      <c r="W415" s="271">
        <v>47847</v>
      </c>
      <c r="X415" s="271">
        <v>42232</v>
      </c>
      <c r="Y415" s="271">
        <v>49177</v>
      </c>
      <c r="Z415" s="271">
        <v>44733</v>
      </c>
      <c r="AA415" s="268">
        <v>0.882646769912429</v>
      </c>
      <c r="AB415" s="268">
        <v>0.909632551802672</v>
      </c>
      <c r="AC415" s="295">
        <v>-0.0269857818902428</v>
      </c>
    </row>
    <row r="416" spans="1:29">
      <c r="A416" s="297" t="s">
        <v>719</v>
      </c>
      <c r="B416" s="298" t="s">
        <v>3339</v>
      </c>
      <c r="C416" s="293" t="s">
        <v>766</v>
      </c>
      <c r="D416" s="298" t="s">
        <v>767</v>
      </c>
      <c r="E416" s="263">
        <v>36</v>
      </c>
      <c r="F416" s="266">
        <v>36</v>
      </c>
      <c r="G416" s="266">
        <v>0</v>
      </c>
      <c r="H416" s="264">
        <v>0</v>
      </c>
      <c r="I416" s="264">
        <v>0</v>
      </c>
      <c r="J416" s="264">
        <v>0</v>
      </c>
      <c r="K416" s="264">
        <v>12</v>
      </c>
      <c r="L416" s="264">
        <v>12</v>
      </c>
      <c r="M416" s="264">
        <v>0</v>
      </c>
      <c r="N416" s="294">
        <v>0.93</v>
      </c>
      <c r="O416" s="266">
        <v>436</v>
      </c>
      <c r="P416" s="266">
        <v>435</v>
      </c>
      <c r="Q416" s="266">
        <v>1</v>
      </c>
      <c r="R416" s="267">
        <v>0.997706422018349</v>
      </c>
      <c r="S416" s="267">
        <v>1</v>
      </c>
      <c r="T416" s="267">
        <v>0</v>
      </c>
      <c r="U416" s="267">
        <v>1</v>
      </c>
      <c r="V416" s="295">
        <v>1</v>
      </c>
      <c r="W416" s="271">
        <v>107</v>
      </c>
      <c r="X416" s="271">
        <v>107</v>
      </c>
      <c r="Y416" s="271">
        <v>124</v>
      </c>
      <c r="Z416" s="271">
        <v>123</v>
      </c>
      <c r="AA416" s="268">
        <v>1</v>
      </c>
      <c r="AB416" s="268">
        <v>0.991935483870968</v>
      </c>
      <c r="AC416" s="295">
        <v>0.00806451612903225</v>
      </c>
    </row>
    <row r="417" spans="1:29">
      <c r="A417" s="297" t="s">
        <v>719</v>
      </c>
      <c r="B417" s="298" t="s">
        <v>3340</v>
      </c>
      <c r="C417" s="293" t="s">
        <v>768</v>
      </c>
      <c r="D417" s="298" t="s">
        <v>768</v>
      </c>
      <c r="E417" s="263">
        <v>1710</v>
      </c>
      <c r="F417" s="266">
        <v>1633</v>
      </c>
      <c r="G417" s="266">
        <v>77</v>
      </c>
      <c r="H417" s="264">
        <v>2872</v>
      </c>
      <c r="I417" s="264">
        <v>2777</v>
      </c>
      <c r="J417" s="264">
        <v>95</v>
      </c>
      <c r="K417" s="264">
        <v>2862</v>
      </c>
      <c r="L417" s="264">
        <v>2729</v>
      </c>
      <c r="M417" s="264">
        <v>133</v>
      </c>
      <c r="N417" s="294">
        <v>0.93</v>
      </c>
      <c r="O417" s="266">
        <v>86912</v>
      </c>
      <c r="P417" s="266">
        <v>83680</v>
      </c>
      <c r="Q417" s="266">
        <v>3232</v>
      </c>
      <c r="R417" s="267">
        <v>0.962812960235641</v>
      </c>
      <c r="S417" s="267">
        <v>0.954970760233918</v>
      </c>
      <c r="T417" s="267">
        <v>0.966922005571031</v>
      </c>
      <c r="U417" s="267">
        <v>0.953529000698812</v>
      </c>
      <c r="V417" s="295">
        <v>-0.0119512453371126</v>
      </c>
      <c r="W417" s="271">
        <v>19665</v>
      </c>
      <c r="X417" s="271">
        <v>19021</v>
      </c>
      <c r="Y417" s="271">
        <v>20361</v>
      </c>
      <c r="Z417" s="271">
        <v>19499</v>
      </c>
      <c r="AA417" s="268">
        <v>0.967251461988304</v>
      </c>
      <c r="AB417" s="268">
        <v>0.9576641618781</v>
      </c>
      <c r="AC417" s="295">
        <v>0.00958730011020381</v>
      </c>
    </row>
    <row r="418" spans="1:29">
      <c r="A418" s="297" t="s">
        <v>719</v>
      </c>
      <c r="B418" s="298" t="s">
        <v>3340</v>
      </c>
      <c r="C418" s="293" t="s">
        <v>769</v>
      </c>
      <c r="D418" s="298" t="s">
        <v>769</v>
      </c>
      <c r="E418" s="263">
        <v>1401</v>
      </c>
      <c r="F418" s="266">
        <v>1334</v>
      </c>
      <c r="G418" s="266">
        <v>67</v>
      </c>
      <c r="H418" s="264">
        <v>2836</v>
      </c>
      <c r="I418" s="264">
        <v>2718</v>
      </c>
      <c r="J418" s="264">
        <v>118</v>
      </c>
      <c r="K418" s="264">
        <v>2849</v>
      </c>
      <c r="L418" s="264">
        <v>2761</v>
      </c>
      <c r="M418" s="264">
        <v>88</v>
      </c>
      <c r="N418" s="294">
        <v>0.93</v>
      </c>
      <c r="O418" s="266">
        <v>84285</v>
      </c>
      <c r="P418" s="266">
        <v>81308</v>
      </c>
      <c r="Q418" s="266">
        <v>2977</v>
      </c>
      <c r="R418" s="267">
        <v>0.964679361689506</v>
      </c>
      <c r="S418" s="267">
        <v>0.952177016416845</v>
      </c>
      <c r="T418" s="267">
        <v>0.958392101551481</v>
      </c>
      <c r="U418" s="267">
        <v>0.969111969111969</v>
      </c>
      <c r="V418" s="295">
        <v>-0.00621508513463576</v>
      </c>
      <c r="W418" s="271">
        <v>19705</v>
      </c>
      <c r="X418" s="271">
        <v>19097</v>
      </c>
      <c r="Y418" s="271">
        <v>19676</v>
      </c>
      <c r="Z418" s="271">
        <v>18876</v>
      </c>
      <c r="AA418" s="268">
        <v>0.969144887084496</v>
      </c>
      <c r="AB418" s="268">
        <v>0.959341329538524</v>
      </c>
      <c r="AC418" s="295">
        <v>0.00980355754597217</v>
      </c>
    </row>
    <row r="419" spans="1:29">
      <c r="A419" s="297" t="s">
        <v>719</v>
      </c>
      <c r="B419" s="298" t="s">
        <v>3340</v>
      </c>
      <c r="C419" s="293" t="s">
        <v>770</v>
      </c>
      <c r="D419" s="298" t="s">
        <v>770</v>
      </c>
      <c r="E419" s="263">
        <v>1563</v>
      </c>
      <c r="F419" s="266">
        <v>1440</v>
      </c>
      <c r="G419" s="266">
        <v>123</v>
      </c>
      <c r="H419" s="264">
        <v>2038</v>
      </c>
      <c r="I419" s="264">
        <v>1794</v>
      </c>
      <c r="J419" s="264">
        <v>244</v>
      </c>
      <c r="K419" s="264">
        <v>1984</v>
      </c>
      <c r="L419" s="264">
        <v>1722</v>
      </c>
      <c r="M419" s="264">
        <v>262</v>
      </c>
      <c r="N419" s="294">
        <v>0.93</v>
      </c>
      <c r="O419" s="266">
        <v>64027</v>
      </c>
      <c r="P419" s="266">
        <v>57402</v>
      </c>
      <c r="Q419" s="266">
        <v>6625</v>
      </c>
      <c r="R419" s="267">
        <v>0.896528027238509</v>
      </c>
      <c r="S419" s="267">
        <v>0.921305182341651</v>
      </c>
      <c r="T419" s="267">
        <v>0.88027477919529</v>
      </c>
      <c r="U419" s="267">
        <v>0.867943548387097</v>
      </c>
      <c r="V419" s="295">
        <v>0.0410304031463612</v>
      </c>
      <c r="W419" s="271">
        <v>14611</v>
      </c>
      <c r="X419" s="271">
        <v>13544</v>
      </c>
      <c r="Y419" s="271">
        <v>15366</v>
      </c>
      <c r="Z419" s="271">
        <v>13371</v>
      </c>
      <c r="AA419" s="268">
        <v>0.926972828690713</v>
      </c>
      <c r="AB419" s="268">
        <v>0.870167903162827</v>
      </c>
      <c r="AC419" s="295">
        <v>0.0568049255278855</v>
      </c>
    </row>
    <row r="420" spans="1:29">
      <c r="A420" s="297" t="s">
        <v>719</v>
      </c>
      <c r="B420" s="298" t="s">
        <v>3340</v>
      </c>
      <c r="C420" s="293" t="s">
        <v>771</v>
      </c>
      <c r="D420" s="298" t="s">
        <v>771</v>
      </c>
      <c r="E420" s="263">
        <v>1827</v>
      </c>
      <c r="F420" s="266">
        <v>1676</v>
      </c>
      <c r="G420" s="266">
        <v>151</v>
      </c>
      <c r="H420" s="264">
        <v>3430</v>
      </c>
      <c r="I420" s="264">
        <v>3116</v>
      </c>
      <c r="J420" s="264">
        <v>314</v>
      </c>
      <c r="K420" s="264">
        <v>3534</v>
      </c>
      <c r="L420" s="264">
        <v>3104</v>
      </c>
      <c r="M420" s="264">
        <v>430</v>
      </c>
      <c r="N420" s="294">
        <v>0.93</v>
      </c>
      <c r="O420" s="266">
        <v>100052</v>
      </c>
      <c r="P420" s="266">
        <v>93333</v>
      </c>
      <c r="Q420" s="266">
        <v>6719</v>
      </c>
      <c r="R420" s="267">
        <v>0.932844920641267</v>
      </c>
      <c r="S420" s="267">
        <v>0.917350848385331</v>
      </c>
      <c r="T420" s="267">
        <v>0.908454810495627</v>
      </c>
      <c r="U420" s="267">
        <v>0.878324844368987</v>
      </c>
      <c r="V420" s="295">
        <v>0.00889603788970428</v>
      </c>
      <c r="W420" s="271">
        <v>23159</v>
      </c>
      <c r="X420" s="271">
        <v>21442</v>
      </c>
      <c r="Y420" s="271">
        <v>23564</v>
      </c>
      <c r="Z420" s="271">
        <v>21854</v>
      </c>
      <c r="AA420" s="268">
        <v>0.925860356664795</v>
      </c>
      <c r="AB420" s="268">
        <v>0.927431675437107</v>
      </c>
      <c r="AC420" s="295">
        <v>-0.00157131877231198</v>
      </c>
    </row>
    <row r="421" spans="1:29">
      <c r="A421" s="297" t="s">
        <v>719</v>
      </c>
      <c r="B421" s="298" t="s">
        <v>3340</v>
      </c>
      <c r="C421" s="293" t="s">
        <v>772</v>
      </c>
      <c r="D421" s="298" t="s">
        <v>772</v>
      </c>
      <c r="E421" s="263">
        <v>2238</v>
      </c>
      <c r="F421" s="266">
        <v>2133</v>
      </c>
      <c r="G421" s="266">
        <v>105</v>
      </c>
      <c r="H421" s="264">
        <v>4283</v>
      </c>
      <c r="I421" s="264">
        <v>4126</v>
      </c>
      <c r="J421" s="264">
        <v>157</v>
      </c>
      <c r="K421" s="264">
        <v>4266</v>
      </c>
      <c r="L421" s="264">
        <v>4074</v>
      </c>
      <c r="M421" s="264">
        <v>192</v>
      </c>
      <c r="N421" s="294">
        <v>0.93</v>
      </c>
      <c r="O421" s="266">
        <v>128969</v>
      </c>
      <c r="P421" s="266">
        <v>123968</v>
      </c>
      <c r="Q421" s="266">
        <v>5001</v>
      </c>
      <c r="R421" s="267">
        <v>0.96122323969326</v>
      </c>
      <c r="S421" s="267">
        <v>0.953083109919571</v>
      </c>
      <c r="T421" s="267">
        <v>0.963343450852206</v>
      </c>
      <c r="U421" s="267">
        <v>0.954992967651195</v>
      </c>
      <c r="V421" s="295">
        <v>-0.0102603409326354</v>
      </c>
      <c r="W421" s="271">
        <v>29589</v>
      </c>
      <c r="X421" s="271">
        <v>28504</v>
      </c>
      <c r="Y421" s="271">
        <v>29768</v>
      </c>
      <c r="Z421" s="271">
        <v>28492</v>
      </c>
      <c r="AA421" s="268">
        <v>0.963330967589307</v>
      </c>
      <c r="AB421" s="268">
        <v>0.957135178715399</v>
      </c>
      <c r="AC421" s="295">
        <v>0.0061957888739077</v>
      </c>
    </row>
    <row r="422" spans="1:29">
      <c r="A422" s="297" t="s">
        <v>719</v>
      </c>
      <c r="B422" s="298" t="s">
        <v>3340</v>
      </c>
      <c r="C422" s="293" t="s">
        <v>773</v>
      </c>
      <c r="D422" s="298" t="s">
        <v>773</v>
      </c>
      <c r="E422" s="263">
        <v>1709</v>
      </c>
      <c r="F422" s="266">
        <v>1445</v>
      </c>
      <c r="G422" s="266">
        <v>264</v>
      </c>
      <c r="H422" s="264">
        <v>3229</v>
      </c>
      <c r="I422" s="264">
        <v>2940</v>
      </c>
      <c r="J422" s="264">
        <v>289</v>
      </c>
      <c r="K422" s="264">
        <v>3233</v>
      </c>
      <c r="L422" s="264">
        <v>2719</v>
      </c>
      <c r="M422" s="264">
        <v>514</v>
      </c>
      <c r="N422" s="294">
        <v>0.93</v>
      </c>
      <c r="O422" s="266">
        <v>95907</v>
      </c>
      <c r="P422" s="266">
        <v>88259</v>
      </c>
      <c r="Q422" s="266">
        <v>7648</v>
      </c>
      <c r="R422" s="267">
        <v>0.920256081412201</v>
      </c>
      <c r="S422" s="267">
        <v>0.845523698069046</v>
      </c>
      <c r="T422" s="267">
        <v>0.910498606379684</v>
      </c>
      <c r="U422" s="267">
        <v>0.841014537581194</v>
      </c>
      <c r="V422" s="295">
        <v>-0.0649749083106379</v>
      </c>
      <c r="W422" s="271">
        <v>22537</v>
      </c>
      <c r="X422" s="271">
        <v>20739</v>
      </c>
      <c r="Y422" s="271">
        <v>22966</v>
      </c>
      <c r="Z422" s="271">
        <v>20991</v>
      </c>
      <c r="AA422" s="268">
        <v>0.920220082530949</v>
      </c>
      <c r="AB422" s="268">
        <v>0.914003309239746</v>
      </c>
      <c r="AC422" s="295">
        <v>0.0062167732912034</v>
      </c>
    </row>
    <row r="423" spans="1:29">
      <c r="A423" s="297" t="s">
        <v>719</v>
      </c>
      <c r="B423" s="298" t="s">
        <v>3340</v>
      </c>
      <c r="C423" s="293" t="s">
        <v>774</v>
      </c>
      <c r="D423" s="298" t="s">
        <v>774</v>
      </c>
      <c r="E423" s="263">
        <v>2395</v>
      </c>
      <c r="F423" s="266">
        <v>2113</v>
      </c>
      <c r="G423" s="266">
        <v>282</v>
      </c>
      <c r="H423" s="264">
        <v>4502</v>
      </c>
      <c r="I423" s="264">
        <v>4163</v>
      </c>
      <c r="J423" s="264">
        <v>339</v>
      </c>
      <c r="K423" s="264">
        <v>4477</v>
      </c>
      <c r="L423" s="264">
        <v>4227</v>
      </c>
      <c r="M423" s="264">
        <v>250</v>
      </c>
      <c r="N423" s="294">
        <v>0.93</v>
      </c>
      <c r="O423" s="266">
        <v>129577</v>
      </c>
      <c r="P423" s="266">
        <v>122910</v>
      </c>
      <c r="Q423" s="266">
        <v>6667</v>
      </c>
      <c r="R423" s="267">
        <v>0.94854796761771</v>
      </c>
      <c r="S423" s="267">
        <v>0.882254697286013</v>
      </c>
      <c r="T423" s="267">
        <v>0.9247001332741</v>
      </c>
      <c r="U423" s="267">
        <v>0.944159035068126</v>
      </c>
      <c r="V423" s="295">
        <v>-0.0424454359880878</v>
      </c>
      <c r="W423" s="271">
        <v>30111</v>
      </c>
      <c r="X423" s="271">
        <v>28354</v>
      </c>
      <c r="Y423" s="271">
        <v>30617</v>
      </c>
      <c r="Z423" s="271">
        <v>28758</v>
      </c>
      <c r="AA423" s="268">
        <v>0.941649231177975</v>
      </c>
      <c r="AB423" s="268">
        <v>0.939282098180749</v>
      </c>
      <c r="AC423" s="295">
        <v>0.00236713299722557</v>
      </c>
    </row>
    <row r="424" spans="1:29">
      <c r="A424" s="297" t="s">
        <v>719</v>
      </c>
      <c r="B424" s="298" t="s">
        <v>3340</v>
      </c>
      <c r="C424" s="293" t="s">
        <v>775</v>
      </c>
      <c r="D424" s="298" t="s">
        <v>775</v>
      </c>
      <c r="E424" s="263">
        <v>2050</v>
      </c>
      <c r="F424" s="266">
        <v>1947</v>
      </c>
      <c r="G424" s="266">
        <v>103</v>
      </c>
      <c r="H424" s="264">
        <v>4136</v>
      </c>
      <c r="I424" s="264">
        <v>3975</v>
      </c>
      <c r="J424" s="264">
        <v>161</v>
      </c>
      <c r="K424" s="264">
        <v>3713</v>
      </c>
      <c r="L424" s="264">
        <v>3488</v>
      </c>
      <c r="M424" s="264">
        <v>225</v>
      </c>
      <c r="N424" s="294">
        <v>0.93</v>
      </c>
      <c r="O424" s="266">
        <v>113420</v>
      </c>
      <c r="P424" s="266">
        <v>109153</v>
      </c>
      <c r="Q424" s="266">
        <v>4267</v>
      </c>
      <c r="R424" s="267">
        <v>0.962378769176512</v>
      </c>
      <c r="S424" s="267">
        <v>0.949756097560976</v>
      </c>
      <c r="T424" s="267">
        <v>0.961073500967118</v>
      </c>
      <c r="U424" s="267">
        <v>0.939402100727175</v>
      </c>
      <c r="V424" s="295">
        <v>-0.0113174034061424</v>
      </c>
      <c r="W424" s="271">
        <v>26172</v>
      </c>
      <c r="X424" s="271">
        <v>25208</v>
      </c>
      <c r="Y424" s="271">
        <v>26121</v>
      </c>
      <c r="Z424" s="271">
        <v>25134</v>
      </c>
      <c r="AA424" s="268">
        <v>0.963166743084212</v>
      </c>
      <c r="AB424" s="268">
        <v>0.962214310325026</v>
      </c>
      <c r="AC424" s="295">
        <v>0.000952432759186328</v>
      </c>
    </row>
    <row r="425" spans="1:29">
      <c r="A425" s="297" t="s">
        <v>719</v>
      </c>
      <c r="B425" s="298" t="s">
        <v>3340</v>
      </c>
      <c r="C425" s="293" t="s">
        <v>776</v>
      </c>
      <c r="D425" s="298" t="s">
        <v>776</v>
      </c>
      <c r="E425" s="263">
        <v>1531</v>
      </c>
      <c r="F425" s="266">
        <v>1340</v>
      </c>
      <c r="G425" s="266">
        <v>191</v>
      </c>
      <c r="H425" s="264">
        <v>3007</v>
      </c>
      <c r="I425" s="264">
        <v>2825</v>
      </c>
      <c r="J425" s="264">
        <v>182</v>
      </c>
      <c r="K425" s="264">
        <v>3292</v>
      </c>
      <c r="L425" s="264">
        <v>2951</v>
      </c>
      <c r="M425" s="264">
        <v>341</v>
      </c>
      <c r="N425" s="294">
        <v>0.93</v>
      </c>
      <c r="O425" s="266">
        <v>89783</v>
      </c>
      <c r="P425" s="266">
        <v>83454</v>
      </c>
      <c r="Q425" s="266">
        <v>6329</v>
      </c>
      <c r="R425" s="267">
        <v>0.929507813283138</v>
      </c>
      <c r="S425" s="267">
        <v>0.875244937949053</v>
      </c>
      <c r="T425" s="267">
        <v>0.93947455936149</v>
      </c>
      <c r="U425" s="267">
        <v>0.896415552855407</v>
      </c>
      <c r="V425" s="295">
        <v>-0.0642296214124369</v>
      </c>
      <c r="W425" s="271">
        <v>21807</v>
      </c>
      <c r="X425" s="271">
        <v>20239</v>
      </c>
      <c r="Y425" s="271">
        <v>21671</v>
      </c>
      <c r="Z425" s="271">
        <v>19991</v>
      </c>
      <c r="AA425" s="268">
        <v>0.928096482780759</v>
      </c>
      <c r="AB425" s="268">
        <v>0.922477043052928</v>
      </c>
      <c r="AC425" s="295">
        <v>0.00561943972783063</v>
      </c>
    </row>
    <row r="426" spans="1:29">
      <c r="A426" s="297" t="s">
        <v>719</v>
      </c>
      <c r="B426" s="298" t="s">
        <v>3340</v>
      </c>
      <c r="C426" s="293" t="s">
        <v>777</v>
      </c>
      <c r="D426" s="298" t="s">
        <v>777</v>
      </c>
      <c r="E426" s="263">
        <v>1936</v>
      </c>
      <c r="F426" s="266">
        <v>1819</v>
      </c>
      <c r="G426" s="266">
        <v>117</v>
      </c>
      <c r="H426" s="264">
        <v>3643</v>
      </c>
      <c r="I426" s="264">
        <v>3522</v>
      </c>
      <c r="J426" s="264">
        <v>121</v>
      </c>
      <c r="K426" s="264">
        <v>3585</v>
      </c>
      <c r="L426" s="264">
        <v>3431</v>
      </c>
      <c r="M426" s="264">
        <v>154</v>
      </c>
      <c r="N426" s="294">
        <v>0.93</v>
      </c>
      <c r="O426" s="266">
        <v>112520</v>
      </c>
      <c r="P426" s="266">
        <v>108788</v>
      </c>
      <c r="Q426" s="266">
        <v>3732</v>
      </c>
      <c r="R426" s="267">
        <v>0.966832563099893</v>
      </c>
      <c r="S426" s="267">
        <v>0.939566115702479</v>
      </c>
      <c r="T426" s="267">
        <v>0.966785616250343</v>
      </c>
      <c r="U426" s="267">
        <v>0.957043235704324</v>
      </c>
      <c r="V426" s="295">
        <v>-0.0272195005478637</v>
      </c>
      <c r="W426" s="271">
        <v>24628</v>
      </c>
      <c r="X426" s="271">
        <v>23899</v>
      </c>
      <c r="Y426" s="271">
        <v>25731</v>
      </c>
      <c r="Z426" s="271">
        <v>24880</v>
      </c>
      <c r="AA426" s="268">
        <v>0.970399545233068</v>
      </c>
      <c r="AB426" s="268">
        <v>0.966927052971124</v>
      </c>
      <c r="AC426" s="295">
        <v>0.00347249226194368</v>
      </c>
    </row>
    <row r="427" spans="1:29">
      <c r="A427" s="297" t="s">
        <v>719</v>
      </c>
      <c r="B427" s="298" t="s">
        <v>3340</v>
      </c>
      <c r="C427" s="293" t="s">
        <v>778</v>
      </c>
      <c r="D427" s="298" t="s">
        <v>778</v>
      </c>
      <c r="E427" s="263">
        <v>1771</v>
      </c>
      <c r="F427" s="266">
        <v>1696</v>
      </c>
      <c r="G427" s="266">
        <v>75</v>
      </c>
      <c r="H427" s="264">
        <v>3542</v>
      </c>
      <c r="I427" s="264">
        <v>3443</v>
      </c>
      <c r="J427" s="264">
        <v>99</v>
      </c>
      <c r="K427" s="264">
        <v>3325</v>
      </c>
      <c r="L427" s="264">
        <v>3143</v>
      </c>
      <c r="M427" s="264">
        <v>182</v>
      </c>
      <c r="N427" s="294">
        <v>0.93</v>
      </c>
      <c r="O427" s="266">
        <v>100860</v>
      </c>
      <c r="P427" s="266">
        <v>97000</v>
      </c>
      <c r="Q427" s="266">
        <v>3860</v>
      </c>
      <c r="R427" s="267">
        <v>0.961729129486417</v>
      </c>
      <c r="S427" s="267">
        <v>0.957651044607566</v>
      </c>
      <c r="T427" s="267">
        <v>0.972049689440994</v>
      </c>
      <c r="U427" s="267">
        <v>0.945263157894737</v>
      </c>
      <c r="V427" s="295">
        <v>-0.0143986448334275</v>
      </c>
      <c r="W427" s="271">
        <v>23271</v>
      </c>
      <c r="X427" s="271">
        <v>22477</v>
      </c>
      <c r="Y427" s="271">
        <v>24110</v>
      </c>
      <c r="Z427" s="271">
        <v>23221</v>
      </c>
      <c r="AA427" s="268">
        <v>0.965880280177044</v>
      </c>
      <c r="AB427" s="268">
        <v>0.963127333056823</v>
      </c>
      <c r="AC427" s="295">
        <v>0.00275294712022156</v>
      </c>
    </row>
    <row r="428" spans="1:29">
      <c r="A428" s="297" t="s">
        <v>719</v>
      </c>
      <c r="B428" s="298" t="s">
        <v>3340</v>
      </c>
      <c r="C428" s="293" t="s">
        <v>779</v>
      </c>
      <c r="D428" s="298" t="s">
        <v>779</v>
      </c>
      <c r="E428" s="263">
        <v>1437</v>
      </c>
      <c r="F428" s="266">
        <v>1356</v>
      </c>
      <c r="G428" s="266">
        <v>81</v>
      </c>
      <c r="H428" s="264">
        <v>2600</v>
      </c>
      <c r="I428" s="264">
        <v>2466</v>
      </c>
      <c r="J428" s="264">
        <v>134</v>
      </c>
      <c r="K428" s="264">
        <v>2512</v>
      </c>
      <c r="L428" s="264">
        <v>2400</v>
      </c>
      <c r="M428" s="264">
        <v>112</v>
      </c>
      <c r="N428" s="294">
        <v>0.93</v>
      </c>
      <c r="O428" s="266">
        <v>79183</v>
      </c>
      <c r="P428" s="266">
        <v>76005</v>
      </c>
      <c r="Q428" s="266">
        <v>3178</v>
      </c>
      <c r="R428" s="267">
        <v>0.959865122564187</v>
      </c>
      <c r="S428" s="267">
        <v>0.943632567849687</v>
      </c>
      <c r="T428" s="267">
        <v>0.948461538461538</v>
      </c>
      <c r="U428" s="267">
        <v>0.955414012738854</v>
      </c>
      <c r="V428" s="295">
        <v>-0.00482897061185161</v>
      </c>
      <c r="W428" s="271">
        <v>17928</v>
      </c>
      <c r="X428" s="271">
        <v>17126</v>
      </c>
      <c r="Y428" s="271">
        <v>18609</v>
      </c>
      <c r="Z428" s="271">
        <v>17739</v>
      </c>
      <c r="AA428" s="268">
        <v>0.955265506470326</v>
      </c>
      <c r="AB428" s="268">
        <v>0.953248428179913</v>
      </c>
      <c r="AC428" s="295">
        <v>0.00201707829041275</v>
      </c>
    </row>
    <row r="429" spans="1:29">
      <c r="A429" s="297" t="s">
        <v>719</v>
      </c>
      <c r="B429" s="298" t="s">
        <v>3340</v>
      </c>
      <c r="C429" s="293" t="s">
        <v>780</v>
      </c>
      <c r="D429" s="298" t="s">
        <v>780</v>
      </c>
      <c r="E429" s="263">
        <v>1841</v>
      </c>
      <c r="F429" s="266">
        <v>1680</v>
      </c>
      <c r="G429" s="266">
        <v>161</v>
      </c>
      <c r="H429" s="264">
        <v>4060</v>
      </c>
      <c r="I429" s="264">
        <v>3856</v>
      </c>
      <c r="J429" s="264">
        <v>204</v>
      </c>
      <c r="K429" s="264">
        <v>3747</v>
      </c>
      <c r="L429" s="264">
        <v>3410</v>
      </c>
      <c r="M429" s="264">
        <v>337</v>
      </c>
      <c r="N429" s="294">
        <v>0.93</v>
      </c>
      <c r="O429" s="266">
        <v>119295</v>
      </c>
      <c r="P429" s="266">
        <v>112093</v>
      </c>
      <c r="Q429" s="266">
        <v>7202</v>
      </c>
      <c r="R429" s="267">
        <v>0.939628651661847</v>
      </c>
      <c r="S429" s="267">
        <v>0.91254752851711</v>
      </c>
      <c r="T429" s="267">
        <v>0.949753694581281</v>
      </c>
      <c r="U429" s="267">
        <v>0.910061382439285</v>
      </c>
      <c r="V429" s="295">
        <v>-0.0372061660641705</v>
      </c>
      <c r="W429" s="271">
        <v>26594</v>
      </c>
      <c r="X429" s="271">
        <v>24922</v>
      </c>
      <c r="Y429" s="271">
        <v>28254</v>
      </c>
      <c r="Z429" s="271">
        <v>26280</v>
      </c>
      <c r="AA429" s="268">
        <v>0.937128675641122</v>
      </c>
      <c r="AB429" s="268">
        <v>0.930133786366532</v>
      </c>
      <c r="AC429" s="295">
        <v>0.0069948892745898</v>
      </c>
    </row>
    <row r="430" spans="1:29">
      <c r="A430" s="297" t="s">
        <v>719</v>
      </c>
      <c r="B430" s="298" t="s">
        <v>3340</v>
      </c>
      <c r="C430" s="293" t="s">
        <v>781</v>
      </c>
      <c r="D430" s="298" t="s">
        <v>781</v>
      </c>
      <c r="E430" s="263">
        <v>1147</v>
      </c>
      <c r="F430" s="266">
        <v>1123</v>
      </c>
      <c r="G430" s="266">
        <v>24</v>
      </c>
      <c r="H430" s="264">
        <v>2412</v>
      </c>
      <c r="I430" s="264">
        <v>2344</v>
      </c>
      <c r="J430" s="264">
        <v>68</v>
      </c>
      <c r="K430" s="264">
        <v>2257</v>
      </c>
      <c r="L430" s="264">
        <v>2221</v>
      </c>
      <c r="M430" s="264">
        <v>36</v>
      </c>
      <c r="N430" s="294">
        <v>0.93</v>
      </c>
      <c r="O430" s="266">
        <v>67399</v>
      </c>
      <c r="P430" s="266">
        <v>66258</v>
      </c>
      <c r="Q430" s="266">
        <v>1141</v>
      </c>
      <c r="R430" s="267">
        <v>0.983070965444591</v>
      </c>
      <c r="S430" s="267">
        <v>0.979075850043592</v>
      </c>
      <c r="T430" s="267">
        <v>0.971807628524046</v>
      </c>
      <c r="U430" s="267">
        <v>0.984049623393886</v>
      </c>
      <c r="V430" s="295">
        <v>0.00726822151954554</v>
      </c>
      <c r="W430" s="271">
        <v>15595</v>
      </c>
      <c r="X430" s="271">
        <v>15338</v>
      </c>
      <c r="Y430" s="271">
        <v>16002</v>
      </c>
      <c r="Z430" s="271">
        <v>15690</v>
      </c>
      <c r="AA430" s="268">
        <v>0.983520359089452</v>
      </c>
      <c r="AB430" s="268">
        <v>0.980502437195351</v>
      </c>
      <c r="AC430" s="295">
        <v>0.00301792189410122</v>
      </c>
    </row>
    <row r="431" spans="1:29">
      <c r="A431" s="297" t="s">
        <v>719</v>
      </c>
      <c r="B431" s="298" t="s">
        <v>3340</v>
      </c>
      <c r="C431" s="293" t="s">
        <v>782</v>
      </c>
      <c r="D431" s="298" t="s">
        <v>782</v>
      </c>
      <c r="E431" s="263">
        <v>1628</v>
      </c>
      <c r="F431" s="266">
        <v>1534</v>
      </c>
      <c r="G431" s="266">
        <v>94</v>
      </c>
      <c r="H431" s="264">
        <v>3338</v>
      </c>
      <c r="I431" s="264">
        <v>3199</v>
      </c>
      <c r="J431" s="264">
        <v>139</v>
      </c>
      <c r="K431" s="264">
        <v>3007</v>
      </c>
      <c r="L431" s="264">
        <v>2797</v>
      </c>
      <c r="M431" s="264">
        <v>210</v>
      </c>
      <c r="N431" s="294">
        <v>0.93</v>
      </c>
      <c r="O431" s="266">
        <v>95864</v>
      </c>
      <c r="P431" s="266">
        <v>91921</v>
      </c>
      <c r="Q431" s="266">
        <v>3943</v>
      </c>
      <c r="R431" s="267">
        <v>0.958868814153384</v>
      </c>
      <c r="S431" s="267">
        <v>0.942260442260442</v>
      </c>
      <c r="T431" s="267">
        <v>0.958358298382265</v>
      </c>
      <c r="U431" s="267">
        <v>0.930162953109411</v>
      </c>
      <c r="V431" s="295">
        <v>-0.0160978561218226</v>
      </c>
      <c r="W431" s="271">
        <v>21346</v>
      </c>
      <c r="X431" s="271">
        <v>20441</v>
      </c>
      <c r="Y431" s="271">
        <v>22403</v>
      </c>
      <c r="Z431" s="271">
        <v>21475</v>
      </c>
      <c r="AA431" s="268">
        <v>0.957603298041788</v>
      </c>
      <c r="AB431" s="268">
        <v>0.958576976297817</v>
      </c>
      <c r="AC431" s="295">
        <v>-0.000973678256029564</v>
      </c>
    </row>
    <row r="432" spans="1:29">
      <c r="A432" s="297" t="s">
        <v>719</v>
      </c>
      <c r="B432" s="298" t="s">
        <v>3340</v>
      </c>
      <c r="C432" s="293" t="s">
        <v>783</v>
      </c>
      <c r="D432" s="298" t="s">
        <v>783</v>
      </c>
      <c r="E432" s="263">
        <v>1254</v>
      </c>
      <c r="F432" s="266">
        <v>1136</v>
      </c>
      <c r="G432" s="266">
        <v>118</v>
      </c>
      <c r="H432" s="264">
        <v>1699</v>
      </c>
      <c r="I432" s="264">
        <v>1603</v>
      </c>
      <c r="J432" s="264">
        <v>96</v>
      </c>
      <c r="K432" s="264">
        <v>1721</v>
      </c>
      <c r="L432" s="264">
        <v>1681</v>
      </c>
      <c r="M432" s="264">
        <v>40</v>
      </c>
      <c r="N432" s="294">
        <v>0.93</v>
      </c>
      <c r="O432" s="266">
        <v>54286</v>
      </c>
      <c r="P432" s="266">
        <v>51847</v>
      </c>
      <c r="Q432" s="266">
        <v>2439</v>
      </c>
      <c r="R432" s="267">
        <v>0.955071289098478</v>
      </c>
      <c r="S432" s="267">
        <v>0.905901116427432</v>
      </c>
      <c r="T432" s="267">
        <v>0.943496174220129</v>
      </c>
      <c r="U432" s="267">
        <v>0.976757699012202</v>
      </c>
      <c r="V432" s="295">
        <v>-0.0375950577926972</v>
      </c>
      <c r="W432" s="271">
        <v>12396</v>
      </c>
      <c r="X432" s="271">
        <v>11947</v>
      </c>
      <c r="Y432" s="271">
        <v>12795</v>
      </c>
      <c r="Z432" s="271">
        <v>12216</v>
      </c>
      <c r="AA432" s="268">
        <v>0.96377863827041</v>
      </c>
      <c r="AB432" s="268">
        <v>0.954747948417351</v>
      </c>
      <c r="AC432" s="295">
        <v>0.00903068985305921</v>
      </c>
    </row>
    <row r="433" spans="1:29">
      <c r="A433" s="297" t="s">
        <v>719</v>
      </c>
      <c r="B433" s="298" t="s">
        <v>3340</v>
      </c>
      <c r="C433" s="293" t="s">
        <v>784</v>
      </c>
      <c r="D433" s="298" t="s">
        <v>784</v>
      </c>
      <c r="E433" s="263">
        <v>1309</v>
      </c>
      <c r="F433" s="266">
        <v>1192</v>
      </c>
      <c r="G433" s="266">
        <v>117</v>
      </c>
      <c r="H433" s="264">
        <v>1786</v>
      </c>
      <c r="I433" s="264">
        <v>1679</v>
      </c>
      <c r="J433" s="264">
        <v>107</v>
      </c>
      <c r="K433" s="264">
        <v>1613</v>
      </c>
      <c r="L433" s="264">
        <v>1445</v>
      </c>
      <c r="M433" s="264">
        <v>168</v>
      </c>
      <c r="N433" s="294">
        <v>0.93</v>
      </c>
      <c r="O433" s="266">
        <v>53488</v>
      </c>
      <c r="P433" s="266">
        <v>50896</v>
      </c>
      <c r="Q433" s="266">
        <v>2592</v>
      </c>
      <c r="R433" s="267">
        <v>0.951540532455878</v>
      </c>
      <c r="S433" s="267">
        <v>0.910618792971734</v>
      </c>
      <c r="T433" s="267">
        <v>0.940089585666293</v>
      </c>
      <c r="U433" s="267">
        <v>0.895846249225047</v>
      </c>
      <c r="V433" s="295">
        <v>-0.0294707926945592</v>
      </c>
      <c r="W433" s="271">
        <v>11986</v>
      </c>
      <c r="X433" s="271">
        <v>11367</v>
      </c>
      <c r="Y433" s="271">
        <v>12661</v>
      </c>
      <c r="Z433" s="271">
        <v>12055</v>
      </c>
      <c r="AA433" s="268">
        <v>0.948356415818455</v>
      </c>
      <c r="AB433" s="268">
        <v>0.952136482110418</v>
      </c>
      <c r="AC433" s="295">
        <v>-0.00378006629196292</v>
      </c>
    </row>
    <row r="434" spans="1:29">
      <c r="A434" s="297" t="s">
        <v>719</v>
      </c>
      <c r="B434" s="298" t="s">
        <v>3340</v>
      </c>
      <c r="C434" s="293" t="s">
        <v>785</v>
      </c>
      <c r="D434" s="298" t="s">
        <v>785</v>
      </c>
      <c r="E434" s="263">
        <v>1879</v>
      </c>
      <c r="F434" s="266">
        <v>1801</v>
      </c>
      <c r="G434" s="266">
        <v>78</v>
      </c>
      <c r="H434" s="264">
        <v>3575</v>
      </c>
      <c r="I434" s="264">
        <v>3461</v>
      </c>
      <c r="J434" s="264">
        <v>114</v>
      </c>
      <c r="K434" s="264">
        <v>3294</v>
      </c>
      <c r="L434" s="264">
        <v>3092</v>
      </c>
      <c r="M434" s="264">
        <v>202</v>
      </c>
      <c r="N434" s="294">
        <v>0.93</v>
      </c>
      <c r="O434" s="266">
        <v>100725</v>
      </c>
      <c r="P434" s="266">
        <v>97327</v>
      </c>
      <c r="Q434" s="266">
        <v>3398</v>
      </c>
      <c r="R434" s="267">
        <v>0.96626458178208</v>
      </c>
      <c r="S434" s="267">
        <v>0.958488557743481</v>
      </c>
      <c r="T434" s="267">
        <v>0.968111888111888</v>
      </c>
      <c r="U434" s="267">
        <v>0.938676381299332</v>
      </c>
      <c r="V434" s="295">
        <v>-0.00962333036840746</v>
      </c>
      <c r="W434" s="271">
        <v>23158</v>
      </c>
      <c r="X434" s="271">
        <v>22458</v>
      </c>
      <c r="Y434" s="271">
        <v>23774</v>
      </c>
      <c r="Z434" s="271">
        <v>22896</v>
      </c>
      <c r="AA434" s="268">
        <v>0.969772864668797</v>
      </c>
      <c r="AB434" s="268">
        <v>0.963068898797005</v>
      </c>
      <c r="AC434" s="295">
        <v>0.00670396587179189</v>
      </c>
    </row>
    <row r="435" spans="1:29">
      <c r="A435" s="297" t="s">
        <v>719</v>
      </c>
      <c r="B435" s="298" t="s">
        <v>3340</v>
      </c>
      <c r="C435" s="293" t="s">
        <v>786</v>
      </c>
      <c r="D435" s="298" t="s">
        <v>786</v>
      </c>
      <c r="E435" s="263">
        <v>2242</v>
      </c>
      <c r="F435" s="266">
        <v>2099</v>
      </c>
      <c r="G435" s="266">
        <v>143</v>
      </c>
      <c r="H435" s="264">
        <v>4282</v>
      </c>
      <c r="I435" s="264">
        <v>4012</v>
      </c>
      <c r="J435" s="264">
        <v>270</v>
      </c>
      <c r="K435" s="264">
        <v>3985</v>
      </c>
      <c r="L435" s="264">
        <v>3598</v>
      </c>
      <c r="M435" s="264">
        <v>387</v>
      </c>
      <c r="N435" s="294">
        <v>0.93</v>
      </c>
      <c r="O435" s="266">
        <v>117129</v>
      </c>
      <c r="P435" s="266">
        <v>109515</v>
      </c>
      <c r="Q435" s="266">
        <v>7614</v>
      </c>
      <c r="R435" s="267">
        <v>0.93499474937889</v>
      </c>
      <c r="S435" s="267">
        <v>0.93621766280107</v>
      </c>
      <c r="T435" s="267">
        <v>0.936945352638954</v>
      </c>
      <c r="U435" s="267">
        <v>0.902885821831869</v>
      </c>
      <c r="V435" s="295">
        <v>-0.000727689837883294</v>
      </c>
      <c r="W435" s="271">
        <v>27535</v>
      </c>
      <c r="X435" s="271">
        <v>26042</v>
      </c>
      <c r="Y435" s="271">
        <v>26986</v>
      </c>
      <c r="Z435" s="271">
        <v>25594</v>
      </c>
      <c r="AA435" s="268">
        <v>0.945778100599237</v>
      </c>
      <c r="AB435" s="268">
        <v>0.948417698065664</v>
      </c>
      <c r="AC435" s="295">
        <v>-0.00263959746642639</v>
      </c>
    </row>
    <row r="436" spans="1:29">
      <c r="A436" s="297" t="s">
        <v>719</v>
      </c>
      <c r="B436" s="298" t="s">
        <v>3340</v>
      </c>
      <c r="C436" s="293" t="s">
        <v>787</v>
      </c>
      <c r="D436" s="298" t="s">
        <v>787</v>
      </c>
      <c r="E436" s="263">
        <v>2330</v>
      </c>
      <c r="F436" s="266">
        <v>2144</v>
      </c>
      <c r="G436" s="266">
        <v>186</v>
      </c>
      <c r="H436" s="264">
        <v>4463</v>
      </c>
      <c r="I436" s="264">
        <v>4255</v>
      </c>
      <c r="J436" s="264">
        <v>208</v>
      </c>
      <c r="K436" s="264">
        <v>4867</v>
      </c>
      <c r="L436" s="264">
        <v>4554</v>
      </c>
      <c r="M436" s="264">
        <v>313</v>
      </c>
      <c r="N436" s="294">
        <v>0.93</v>
      </c>
      <c r="O436" s="266">
        <v>134682</v>
      </c>
      <c r="P436" s="266">
        <v>129099</v>
      </c>
      <c r="Q436" s="266">
        <v>5583</v>
      </c>
      <c r="R436" s="267">
        <v>0.958546799126832</v>
      </c>
      <c r="S436" s="267">
        <v>0.920171673819743</v>
      </c>
      <c r="T436" s="267">
        <v>0.95339457763836</v>
      </c>
      <c r="U436" s="267">
        <v>0.935689336346826</v>
      </c>
      <c r="V436" s="295">
        <v>-0.0332229038186174</v>
      </c>
      <c r="W436" s="271">
        <v>31324</v>
      </c>
      <c r="X436" s="271">
        <v>29751</v>
      </c>
      <c r="Y436" s="271">
        <v>32395</v>
      </c>
      <c r="Z436" s="271">
        <v>31011</v>
      </c>
      <c r="AA436" s="268">
        <v>0.949782914059507</v>
      </c>
      <c r="AB436" s="268">
        <v>0.957277357616916</v>
      </c>
      <c r="AC436" s="295">
        <v>-0.00749444355740914</v>
      </c>
    </row>
    <row r="437" spans="1:29">
      <c r="A437" s="297" t="s">
        <v>719</v>
      </c>
      <c r="B437" s="298" t="s">
        <v>3340</v>
      </c>
      <c r="C437" s="293" t="s">
        <v>788</v>
      </c>
      <c r="D437" s="298" t="s">
        <v>788</v>
      </c>
      <c r="E437" s="263">
        <v>1261</v>
      </c>
      <c r="F437" s="266">
        <v>1195</v>
      </c>
      <c r="G437" s="266">
        <v>66</v>
      </c>
      <c r="H437" s="264">
        <v>2442</v>
      </c>
      <c r="I437" s="264">
        <v>2283</v>
      </c>
      <c r="J437" s="264">
        <v>159</v>
      </c>
      <c r="K437" s="264">
        <v>2491</v>
      </c>
      <c r="L437" s="264">
        <v>2327</v>
      </c>
      <c r="M437" s="264">
        <v>164</v>
      </c>
      <c r="N437" s="294">
        <v>0.93</v>
      </c>
      <c r="O437" s="266">
        <v>72014</v>
      </c>
      <c r="P437" s="266">
        <v>69084</v>
      </c>
      <c r="Q437" s="266">
        <v>2930</v>
      </c>
      <c r="R437" s="267">
        <v>0.959313466825895</v>
      </c>
      <c r="S437" s="267">
        <v>0.947660586835845</v>
      </c>
      <c r="T437" s="267">
        <v>0.934889434889435</v>
      </c>
      <c r="U437" s="267">
        <v>0.934162986752308</v>
      </c>
      <c r="V437" s="295">
        <v>0.0127711519464097</v>
      </c>
      <c r="W437" s="271">
        <v>16351</v>
      </c>
      <c r="X437" s="271">
        <v>15547</v>
      </c>
      <c r="Y437" s="271">
        <v>16558</v>
      </c>
      <c r="Z437" s="271">
        <v>15873</v>
      </c>
      <c r="AA437" s="268">
        <v>0.95082869549263</v>
      </c>
      <c r="AB437" s="268">
        <v>0.958630269356202</v>
      </c>
      <c r="AC437" s="295">
        <v>-0.00780157386357205</v>
      </c>
    </row>
    <row r="438" spans="1:29">
      <c r="A438" s="297" t="s">
        <v>719</v>
      </c>
      <c r="B438" s="298" t="s">
        <v>3340</v>
      </c>
      <c r="C438" s="293" t="s">
        <v>789</v>
      </c>
      <c r="D438" s="298" t="s">
        <v>789</v>
      </c>
      <c r="E438" s="263">
        <v>803</v>
      </c>
      <c r="F438" s="266">
        <v>746</v>
      </c>
      <c r="G438" s="266">
        <v>57</v>
      </c>
      <c r="H438" s="264">
        <v>1612</v>
      </c>
      <c r="I438" s="264">
        <v>1536</v>
      </c>
      <c r="J438" s="264">
        <v>76</v>
      </c>
      <c r="K438" s="264">
        <v>1553</v>
      </c>
      <c r="L438" s="264">
        <v>1501</v>
      </c>
      <c r="M438" s="264">
        <v>52</v>
      </c>
      <c r="N438" s="294">
        <v>0.93</v>
      </c>
      <c r="O438" s="266">
        <v>46502</v>
      </c>
      <c r="P438" s="266">
        <v>44612</v>
      </c>
      <c r="Q438" s="266">
        <v>1890</v>
      </c>
      <c r="R438" s="267">
        <v>0.95935658681347</v>
      </c>
      <c r="S438" s="267">
        <v>0.929016189290162</v>
      </c>
      <c r="T438" s="267">
        <v>0.952853598014888</v>
      </c>
      <c r="U438" s="267">
        <v>0.966516419832582</v>
      </c>
      <c r="V438" s="295">
        <v>-0.0238374087247264</v>
      </c>
      <c r="W438" s="271">
        <v>10745</v>
      </c>
      <c r="X438" s="271">
        <v>10329</v>
      </c>
      <c r="Y438" s="271">
        <v>10907</v>
      </c>
      <c r="Z438" s="271">
        <v>10369</v>
      </c>
      <c r="AA438" s="268">
        <v>0.961284318287576</v>
      </c>
      <c r="AB438" s="268">
        <v>0.950673879160172</v>
      </c>
      <c r="AC438" s="295">
        <v>0.0106104391274033</v>
      </c>
    </row>
    <row r="439" spans="1:29">
      <c r="A439" s="297" t="s">
        <v>719</v>
      </c>
      <c r="B439" s="298" t="s">
        <v>3340</v>
      </c>
      <c r="C439" s="293" t="s">
        <v>790</v>
      </c>
      <c r="D439" s="298" t="s">
        <v>790</v>
      </c>
      <c r="E439" s="263">
        <v>945</v>
      </c>
      <c r="F439" s="266">
        <v>874</v>
      </c>
      <c r="G439" s="266">
        <v>71</v>
      </c>
      <c r="H439" s="264">
        <v>1923</v>
      </c>
      <c r="I439" s="264">
        <v>1813</v>
      </c>
      <c r="J439" s="264">
        <v>110</v>
      </c>
      <c r="K439" s="264">
        <v>1911</v>
      </c>
      <c r="L439" s="264">
        <v>1831</v>
      </c>
      <c r="M439" s="264">
        <v>80</v>
      </c>
      <c r="N439" s="294">
        <v>0.93</v>
      </c>
      <c r="O439" s="266">
        <v>55430</v>
      </c>
      <c r="P439" s="266">
        <v>52973</v>
      </c>
      <c r="Q439" s="266">
        <v>2457</v>
      </c>
      <c r="R439" s="267">
        <v>0.955673822839618</v>
      </c>
      <c r="S439" s="267">
        <v>0.924867724867725</v>
      </c>
      <c r="T439" s="267">
        <v>0.942797711908476</v>
      </c>
      <c r="U439" s="267">
        <v>0.958137100994244</v>
      </c>
      <c r="V439" s="295">
        <v>-0.0179299870407515</v>
      </c>
      <c r="W439" s="271">
        <v>12843</v>
      </c>
      <c r="X439" s="271">
        <v>12294</v>
      </c>
      <c r="Y439" s="271">
        <v>13169</v>
      </c>
      <c r="Z439" s="271">
        <v>12571</v>
      </c>
      <c r="AA439" s="268">
        <v>0.957252978276104</v>
      </c>
      <c r="AB439" s="268">
        <v>0.954590325765054</v>
      </c>
      <c r="AC439" s="295">
        <v>0.00266265251104936</v>
      </c>
    </row>
    <row r="440" spans="1:29">
      <c r="A440" s="297" t="s">
        <v>719</v>
      </c>
      <c r="B440" s="298" t="s">
        <v>3340</v>
      </c>
      <c r="C440" s="293" t="s">
        <v>791</v>
      </c>
      <c r="D440" s="298" t="s">
        <v>791</v>
      </c>
      <c r="E440" s="263">
        <v>2919</v>
      </c>
      <c r="F440" s="266">
        <v>2593</v>
      </c>
      <c r="G440" s="266">
        <v>326</v>
      </c>
      <c r="H440" s="264">
        <v>5074</v>
      </c>
      <c r="I440" s="264">
        <v>4712</v>
      </c>
      <c r="J440" s="264">
        <v>362</v>
      </c>
      <c r="K440" s="264">
        <v>5147</v>
      </c>
      <c r="L440" s="264">
        <v>4654</v>
      </c>
      <c r="M440" s="264">
        <v>493</v>
      </c>
      <c r="N440" s="294">
        <v>0.93</v>
      </c>
      <c r="O440" s="266">
        <v>159885</v>
      </c>
      <c r="P440" s="266">
        <v>147729</v>
      </c>
      <c r="Q440" s="266">
        <v>12156</v>
      </c>
      <c r="R440" s="267">
        <v>0.923970353691716</v>
      </c>
      <c r="S440" s="267">
        <v>0.888317917094895</v>
      </c>
      <c r="T440" s="267">
        <v>0.928655892786756</v>
      </c>
      <c r="U440" s="267">
        <v>0.904216048183408</v>
      </c>
      <c r="V440" s="295">
        <v>-0.0403379756918605</v>
      </c>
      <c r="W440" s="271">
        <v>35479</v>
      </c>
      <c r="X440" s="271">
        <v>32825</v>
      </c>
      <c r="Y440" s="271">
        <v>37812</v>
      </c>
      <c r="Z440" s="271">
        <v>34899</v>
      </c>
      <c r="AA440" s="268">
        <v>0.925195185884608</v>
      </c>
      <c r="AB440" s="268">
        <v>0.922960964773088</v>
      </c>
      <c r="AC440" s="295">
        <v>0.00223422111151994</v>
      </c>
    </row>
    <row r="441" spans="1:29">
      <c r="A441" s="297" t="s">
        <v>719</v>
      </c>
      <c r="B441" s="298" t="s">
        <v>3341</v>
      </c>
      <c r="C441" s="293" t="s">
        <v>792</v>
      </c>
      <c r="D441" s="298" t="s">
        <v>792</v>
      </c>
      <c r="E441" s="263">
        <v>3163</v>
      </c>
      <c r="F441" s="266">
        <v>2974</v>
      </c>
      <c r="G441" s="266">
        <v>189</v>
      </c>
      <c r="H441" s="264">
        <v>1585</v>
      </c>
      <c r="I441" s="264">
        <v>1541</v>
      </c>
      <c r="J441" s="264">
        <v>44</v>
      </c>
      <c r="K441" s="264">
        <v>2783</v>
      </c>
      <c r="L441" s="264">
        <v>2679</v>
      </c>
      <c r="M441" s="264">
        <v>104</v>
      </c>
      <c r="N441" s="294">
        <v>0.93</v>
      </c>
      <c r="O441" s="266">
        <v>82655</v>
      </c>
      <c r="P441" s="266">
        <v>80259</v>
      </c>
      <c r="Q441" s="266">
        <v>2396</v>
      </c>
      <c r="R441" s="267">
        <v>0.971012037989232</v>
      </c>
      <c r="S441" s="267">
        <v>0.940246601327853</v>
      </c>
      <c r="T441" s="267">
        <v>0.972239747634069</v>
      </c>
      <c r="U441" s="267">
        <v>0.962630255120374</v>
      </c>
      <c r="V441" s="295">
        <v>-0.0319931463062161</v>
      </c>
      <c r="W441" s="271">
        <v>19442</v>
      </c>
      <c r="X441" s="271">
        <v>18784</v>
      </c>
      <c r="Y441" s="271">
        <v>19217</v>
      </c>
      <c r="Z441" s="271">
        <v>18738</v>
      </c>
      <c r="AA441" s="268">
        <v>0.966155745293694</v>
      </c>
      <c r="AB441" s="268">
        <v>0.975074153093615</v>
      </c>
      <c r="AC441" s="295">
        <v>-0.00891840779992092</v>
      </c>
    </row>
    <row r="442" spans="1:29">
      <c r="A442" s="297" t="s">
        <v>719</v>
      </c>
      <c r="B442" s="298" t="s">
        <v>3341</v>
      </c>
      <c r="C442" s="293" t="s">
        <v>793</v>
      </c>
      <c r="D442" s="298" t="s">
        <v>794</v>
      </c>
      <c r="E442" s="263">
        <v>6357</v>
      </c>
      <c r="F442" s="266">
        <v>5918</v>
      </c>
      <c r="G442" s="266">
        <v>439</v>
      </c>
      <c r="H442" s="264">
        <v>3633</v>
      </c>
      <c r="I442" s="264">
        <v>3408</v>
      </c>
      <c r="J442" s="264">
        <v>225</v>
      </c>
      <c r="K442" s="264">
        <v>5174</v>
      </c>
      <c r="L442" s="264">
        <v>4860</v>
      </c>
      <c r="M442" s="264">
        <v>314</v>
      </c>
      <c r="N442" s="294">
        <v>0.93</v>
      </c>
      <c r="O442" s="266">
        <v>154664</v>
      </c>
      <c r="P442" s="266">
        <v>144795</v>
      </c>
      <c r="Q442" s="266">
        <v>9869</v>
      </c>
      <c r="R442" s="267">
        <v>0.936190710184658</v>
      </c>
      <c r="S442" s="267">
        <v>0.930942268365581</v>
      </c>
      <c r="T442" s="267">
        <v>0.938067712634187</v>
      </c>
      <c r="U442" s="267">
        <v>0.93931194433707</v>
      </c>
      <c r="V442" s="295">
        <v>-0.0071254442686054</v>
      </c>
      <c r="W442" s="271">
        <v>36366</v>
      </c>
      <c r="X442" s="271">
        <v>34485</v>
      </c>
      <c r="Y442" s="271">
        <v>35489</v>
      </c>
      <c r="Z442" s="271">
        <v>33703</v>
      </c>
      <c r="AA442" s="268">
        <v>0.948275862068966</v>
      </c>
      <c r="AB442" s="268">
        <v>0.949674547042746</v>
      </c>
      <c r="AC442" s="295">
        <v>-0.00139868497378015</v>
      </c>
    </row>
    <row r="443" spans="1:29">
      <c r="A443" s="297" t="s">
        <v>719</v>
      </c>
      <c r="B443" s="298" t="s">
        <v>3341</v>
      </c>
      <c r="C443" s="293" t="s">
        <v>795</v>
      </c>
      <c r="D443" s="298" t="s">
        <v>796</v>
      </c>
      <c r="E443" s="263">
        <v>6952</v>
      </c>
      <c r="F443" s="266">
        <v>6511</v>
      </c>
      <c r="G443" s="266">
        <v>441</v>
      </c>
      <c r="H443" s="264">
        <v>4048</v>
      </c>
      <c r="I443" s="264">
        <v>3882</v>
      </c>
      <c r="J443" s="264">
        <v>166</v>
      </c>
      <c r="K443" s="264">
        <v>5976</v>
      </c>
      <c r="L443" s="264">
        <v>5574</v>
      </c>
      <c r="M443" s="264">
        <v>402</v>
      </c>
      <c r="N443" s="294">
        <v>0.93</v>
      </c>
      <c r="O443" s="266">
        <v>175239</v>
      </c>
      <c r="P443" s="266">
        <v>165933</v>
      </c>
      <c r="Q443" s="266">
        <v>9306</v>
      </c>
      <c r="R443" s="267">
        <v>0.946895382877099</v>
      </c>
      <c r="S443" s="267">
        <v>0.93656501726122</v>
      </c>
      <c r="T443" s="267">
        <v>0.95899209486166</v>
      </c>
      <c r="U443" s="267">
        <v>0.932730923694779</v>
      </c>
      <c r="V443" s="295">
        <v>-0.0224270776004403</v>
      </c>
      <c r="W443" s="271">
        <v>42638</v>
      </c>
      <c r="X443" s="271">
        <v>40263</v>
      </c>
      <c r="Y443" s="271">
        <v>42039</v>
      </c>
      <c r="Z443" s="271">
        <v>39773</v>
      </c>
      <c r="AA443" s="268">
        <v>0.944298513063464</v>
      </c>
      <c r="AB443" s="268">
        <v>0.946097671210067</v>
      </c>
      <c r="AC443" s="295">
        <v>-0.00179915814660236</v>
      </c>
    </row>
    <row r="444" spans="1:29">
      <c r="A444" s="297" t="s">
        <v>719</v>
      </c>
      <c r="B444" s="298" t="s">
        <v>3341</v>
      </c>
      <c r="C444" s="293" t="s">
        <v>797</v>
      </c>
      <c r="D444" s="298" t="s">
        <v>798</v>
      </c>
      <c r="E444" s="263">
        <v>7241</v>
      </c>
      <c r="F444" s="266">
        <v>6557</v>
      </c>
      <c r="G444" s="266">
        <v>684</v>
      </c>
      <c r="H444" s="264">
        <v>3657</v>
      </c>
      <c r="I444" s="264">
        <v>3386</v>
      </c>
      <c r="J444" s="264">
        <v>271</v>
      </c>
      <c r="K444" s="264">
        <v>6886</v>
      </c>
      <c r="L444" s="264">
        <v>5763</v>
      </c>
      <c r="M444" s="264">
        <v>1123</v>
      </c>
      <c r="N444" s="294">
        <v>0.93</v>
      </c>
      <c r="O444" s="266">
        <v>162961</v>
      </c>
      <c r="P444" s="266">
        <v>149350</v>
      </c>
      <c r="Q444" s="266">
        <v>13611</v>
      </c>
      <c r="R444" s="267">
        <v>0.916476948472334</v>
      </c>
      <c r="S444" s="267">
        <v>0.905537909128573</v>
      </c>
      <c r="T444" s="267">
        <v>0.92589554279464</v>
      </c>
      <c r="U444" s="267">
        <v>0.836915480685449</v>
      </c>
      <c r="V444" s="295">
        <v>-0.020357633666067</v>
      </c>
      <c r="W444" s="271">
        <v>41898</v>
      </c>
      <c r="X444" s="271">
        <v>38262</v>
      </c>
      <c r="Y444" s="271">
        <v>38333</v>
      </c>
      <c r="Z444" s="271">
        <v>35757</v>
      </c>
      <c r="AA444" s="268">
        <v>0.913217814692825</v>
      </c>
      <c r="AB444" s="268">
        <v>0.932799415647093</v>
      </c>
      <c r="AC444" s="295">
        <v>-0.0195816009542671</v>
      </c>
    </row>
    <row r="445" spans="1:29">
      <c r="A445" s="297" t="s">
        <v>719</v>
      </c>
      <c r="B445" s="298" t="s">
        <v>3341</v>
      </c>
      <c r="C445" s="293" t="s">
        <v>799</v>
      </c>
      <c r="D445" s="298" t="s">
        <v>800</v>
      </c>
      <c r="E445" s="263">
        <v>6057</v>
      </c>
      <c r="F445" s="266">
        <v>5852</v>
      </c>
      <c r="G445" s="266">
        <v>205</v>
      </c>
      <c r="H445" s="264">
        <v>3705</v>
      </c>
      <c r="I445" s="264">
        <v>3597</v>
      </c>
      <c r="J445" s="264">
        <v>108</v>
      </c>
      <c r="K445" s="264">
        <v>5636</v>
      </c>
      <c r="L445" s="264">
        <v>5444</v>
      </c>
      <c r="M445" s="264">
        <v>192</v>
      </c>
      <c r="N445" s="294">
        <v>0.93</v>
      </c>
      <c r="O445" s="266">
        <v>158698</v>
      </c>
      <c r="P445" s="266">
        <v>154548</v>
      </c>
      <c r="Q445" s="266">
        <v>4150</v>
      </c>
      <c r="R445" s="267">
        <v>0.973849701949615</v>
      </c>
      <c r="S445" s="267">
        <v>0.966154862142975</v>
      </c>
      <c r="T445" s="267">
        <v>0.97085020242915</v>
      </c>
      <c r="U445" s="267">
        <v>0.965933286018453</v>
      </c>
      <c r="V445" s="295">
        <v>-0.00469534028617469</v>
      </c>
      <c r="W445" s="271">
        <v>38966</v>
      </c>
      <c r="X445" s="271">
        <v>37960</v>
      </c>
      <c r="Y445" s="271">
        <v>37478</v>
      </c>
      <c r="Z445" s="271">
        <v>36591</v>
      </c>
      <c r="AA445" s="268">
        <v>0.974182620746292</v>
      </c>
      <c r="AB445" s="268">
        <v>0.976332781898714</v>
      </c>
      <c r="AC445" s="295">
        <v>-0.00215016115242217</v>
      </c>
    </row>
    <row r="446" spans="1:29">
      <c r="A446" s="297" t="s">
        <v>719</v>
      </c>
      <c r="B446" s="298" t="s">
        <v>3341</v>
      </c>
      <c r="C446" s="293" t="s">
        <v>801</v>
      </c>
      <c r="D446" s="298" t="s">
        <v>802</v>
      </c>
      <c r="E446" s="263">
        <v>4840</v>
      </c>
      <c r="F446" s="266">
        <v>4717</v>
      </c>
      <c r="G446" s="266">
        <v>123</v>
      </c>
      <c r="H446" s="264">
        <v>2753</v>
      </c>
      <c r="I446" s="264">
        <v>2689</v>
      </c>
      <c r="J446" s="264">
        <v>64</v>
      </c>
      <c r="K446" s="264">
        <v>4161</v>
      </c>
      <c r="L446" s="264">
        <v>4100</v>
      </c>
      <c r="M446" s="264">
        <v>61</v>
      </c>
      <c r="N446" s="294">
        <v>0.93</v>
      </c>
      <c r="O446" s="266">
        <v>126054</v>
      </c>
      <c r="P446" s="266">
        <v>124239</v>
      </c>
      <c r="Q446" s="266">
        <v>1815</v>
      </c>
      <c r="R446" s="267">
        <v>0.985601408919987</v>
      </c>
      <c r="S446" s="267">
        <v>0.974586776859504</v>
      </c>
      <c r="T446" s="267">
        <v>0.976752633490737</v>
      </c>
      <c r="U446" s="267">
        <v>0.98534006248498</v>
      </c>
      <c r="V446" s="295">
        <v>-0.00216585663123325</v>
      </c>
      <c r="W446" s="271">
        <v>29681</v>
      </c>
      <c r="X446" s="271">
        <v>29207</v>
      </c>
      <c r="Y446" s="271">
        <v>29117</v>
      </c>
      <c r="Z446" s="271">
        <v>28699</v>
      </c>
      <c r="AA446" s="268">
        <v>0.984030187662141</v>
      </c>
      <c r="AB446" s="268">
        <v>0.985644125425009</v>
      </c>
      <c r="AC446" s="295">
        <v>-0.00161393776286867</v>
      </c>
    </row>
    <row r="447" spans="1:29">
      <c r="A447" s="297" t="s">
        <v>719</v>
      </c>
      <c r="B447" s="298" t="s">
        <v>3341</v>
      </c>
      <c r="C447" s="293" t="s">
        <v>803</v>
      </c>
      <c r="D447" s="298" t="s">
        <v>804</v>
      </c>
      <c r="E447" s="263">
        <v>7348</v>
      </c>
      <c r="F447" s="266">
        <v>7141</v>
      </c>
      <c r="G447" s="266">
        <v>207</v>
      </c>
      <c r="H447" s="264">
        <v>4485</v>
      </c>
      <c r="I447" s="264">
        <v>4421</v>
      </c>
      <c r="J447" s="264">
        <v>64</v>
      </c>
      <c r="K447" s="264">
        <v>6460</v>
      </c>
      <c r="L447" s="264">
        <v>6335</v>
      </c>
      <c r="M447" s="264">
        <v>125</v>
      </c>
      <c r="N447" s="294">
        <v>0.93</v>
      </c>
      <c r="O447" s="266">
        <v>165577</v>
      </c>
      <c r="P447" s="266">
        <v>162169</v>
      </c>
      <c r="Q447" s="266">
        <v>3408</v>
      </c>
      <c r="R447" s="267">
        <v>0.979417431164956</v>
      </c>
      <c r="S447" s="267">
        <v>0.971829069134458</v>
      </c>
      <c r="T447" s="267">
        <v>0.985730211817168</v>
      </c>
      <c r="U447" s="267">
        <v>0.980650154798762</v>
      </c>
      <c r="V447" s="295">
        <v>-0.01390114268271</v>
      </c>
      <c r="W447" s="271">
        <v>43861</v>
      </c>
      <c r="X447" s="271">
        <v>43250</v>
      </c>
      <c r="Y447" s="271">
        <v>41392</v>
      </c>
      <c r="Z447" s="271">
        <v>40791</v>
      </c>
      <c r="AA447" s="268">
        <v>0.986069629055425</v>
      </c>
      <c r="AB447" s="268">
        <v>0.985480286045613</v>
      </c>
      <c r="AC447" s="295">
        <v>0.000589343009812393</v>
      </c>
    </row>
    <row r="448" spans="1:29">
      <c r="A448" s="297" t="s">
        <v>719</v>
      </c>
      <c r="B448" s="298" t="s">
        <v>3341</v>
      </c>
      <c r="C448" s="293" t="s">
        <v>805</v>
      </c>
      <c r="D448" s="298" t="s">
        <v>806</v>
      </c>
      <c r="E448" s="263">
        <v>4688</v>
      </c>
      <c r="F448" s="266">
        <v>4352</v>
      </c>
      <c r="G448" s="266">
        <v>336</v>
      </c>
      <c r="H448" s="264">
        <v>2714</v>
      </c>
      <c r="I448" s="264">
        <v>2614</v>
      </c>
      <c r="J448" s="264">
        <v>100</v>
      </c>
      <c r="K448" s="264">
        <v>4316</v>
      </c>
      <c r="L448" s="264">
        <v>4045</v>
      </c>
      <c r="M448" s="264">
        <v>271</v>
      </c>
      <c r="N448" s="294">
        <v>0.93</v>
      </c>
      <c r="O448" s="266">
        <v>111977</v>
      </c>
      <c r="P448" s="266">
        <v>108139</v>
      </c>
      <c r="Q448" s="266">
        <v>3838</v>
      </c>
      <c r="R448" s="267">
        <v>0.965725104262482</v>
      </c>
      <c r="S448" s="267">
        <v>0.928327645051195</v>
      </c>
      <c r="T448" s="267">
        <v>0.963154016212233</v>
      </c>
      <c r="U448" s="267">
        <v>0.937210379981464</v>
      </c>
      <c r="V448" s="295">
        <v>-0.0348263711610383</v>
      </c>
      <c r="W448" s="271">
        <v>28607</v>
      </c>
      <c r="X448" s="271">
        <v>27381</v>
      </c>
      <c r="Y448" s="271">
        <v>26448</v>
      </c>
      <c r="Z448" s="271">
        <v>25658</v>
      </c>
      <c r="AA448" s="268">
        <v>0.957143356521131</v>
      </c>
      <c r="AB448" s="268">
        <v>0.970130066545675</v>
      </c>
      <c r="AC448" s="295">
        <v>-0.0129867100245434</v>
      </c>
    </row>
    <row r="449" spans="1:29">
      <c r="A449" s="297" t="s">
        <v>719</v>
      </c>
      <c r="B449" s="298" t="s">
        <v>3341</v>
      </c>
      <c r="C449" s="293" t="s">
        <v>807</v>
      </c>
      <c r="D449" s="298" t="s">
        <v>808</v>
      </c>
      <c r="E449" s="263">
        <v>6080</v>
      </c>
      <c r="F449" s="266">
        <v>5716</v>
      </c>
      <c r="G449" s="266">
        <v>364</v>
      </c>
      <c r="H449" s="264">
        <v>3564</v>
      </c>
      <c r="I449" s="264">
        <v>3388</v>
      </c>
      <c r="J449" s="264">
        <v>176</v>
      </c>
      <c r="K449" s="264">
        <v>5172</v>
      </c>
      <c r="L449" s="264">
        <v>4752</v>
      </c>
      <c r="M449" s="264">
        <v>420</v>
      </c>
      <c r="N449" s="294">
        <v>0.93</v>
      </c>
      <c r="O449" s="266">
        <v>137427</v>
      </c>
      <c r="P449" s="266">
        <v>130793</v>
      </c>
      <c r="Q449" s="266">
        <v>6634</v>
      </c>
      <c r="R449" s="267">
        <v>0.951727098750609</v>
      </c>
      <c r="S449" s="267">
        <v>0.940131578947368</v>
      </c>
      <c r="T449" s="267">
        <v>0.950617283950617</v>
      </c>
      <c r="U449" s="267">
        <v>0.918793503480278</v>
      </c>
      <c r="V449" s="295">
        <v>-0.0104857050032489</v>
      </c>
      <c r="W449" s="271">
        <v>34759</v>
      </c>
      <c r="X449" s="271">
        <v>33182</v>
      </c>
      <c r="Y449" s="271">
        <v>33553</v>
      </c>
      <c r="Z449" s="271">
        <v>32013</v>
      </c>
      <c r="AA449" s="268">
        <v>0.954630455421617</v>
      </c>
      <c r="AB449" s="268">
        <v>0.95410246475725</v>
      </c>
      <c r="AC449" s="295">
        <v>0.000527990664367706</v>
      </c>
    </row>
    <row r="450" spans="1:29">
      <c r="A450" s="297" t="s">
        <v>719</v>
      </c>
      <c r="B450" s="298" t="s">
        <v>3341</v>
      </c>
      <c r="C450" s="293" t="s">
        <v>809</v>
      </c>
      <c r="D450" s="298" t="s">
        <v>810</v>
      </c>
      <c r="E450" s="263">
        <v>10906</v>
      </c>
      <c r="F450" s="266">
        <v>10546</v>
      </c>
      <c r="G450" s="266">
        <v>360</v>
      </c>
      <c r="H450" s="264">
        <v>6285</v>
      </c>
      <c r="I450" s="264">
        <v>6105</v>
      </c>
      <c r="J450" s="264">
        <v>180</v>
      </c>
      <c r="K450" s="264">
        <v>10027</v>
      </c>
      <c r="L450" s="264">
        <v>9664</v>
      </c>
      <c r="M450" s="264">
        <v>363</v>
      </c>
      <c r="N450" s="294">
        <v>0.93</v>
      </c>
      <c r="O450" s="266">
        <v>286536</v>
      </c>
      <c r="P450" s="266">
        <v>279466</v>
      </c>
      <c r="Q450" s="266">
        <v>7070</v>
      </c>
      <c r="R450" s="267">
        <v>0.975325962531759</v>
      </c>
      <c r="S450" s="267">
        <v>0.966990647350083</v>
      </c>
      <c r="T450" s="267">
        <v>0.971360381861575</v>
      </c>
      <c r="U450" s="267">
        <v>0.963797746085569</v>
      </c>
      <c r="V450" s="295">
        <v>-0.00436973451149258</v>
      </c>
      <c r="W450" s="271">
        <v>66762</v>
      </c>
      <c r="X450" s="271">
        <v>65040</v>
      </c>
      <c r="Y450" s="271">
        <v>66216</v>
      </c>
      <c r="Z450" s="271">
        <v>64805</v>
      </c>
      <c r="AA450" s="268">
        <v>0.974206884155657</v>
      </c>
      <c r="AB450" s="268">
        <v>0.978690950827594</v>
      </c>
      <c r="AC450" s="295">
        <v>-0.00448406667193713</v>
      </c>
    </row>
    <row r="451" spans="1:29">
      <c r="A451" s="297" t="s">
        <v>719</v>
      </c>
      <c r="B451" s="298" t="s">
        <v>3341</v>
      </c>
      <c r="C451" s="293" t="s">
        <v>811</v>
      </c>
      <c r="D451" s="298" t="s">
        <v>812</v>
      </c>
      <c r="E451" s="263">
        <v>6851</v>
      </c>
      <c r="F451" s="266">
        <v>6753</v>
      </c>
      <c r="G451" s="266">
        <v>98</v>
      </c>
      <c r="H451" s="264">
        <v>3777</v>
      </c>
      <c r="I451" s="264">
        <v>3734</v>
      </c>
      <c r="J451" s="264">
        <v>43</v>
      </c>
      <c r="K451" s="264">
        <v>6332</v>
      </c>
      <c r="L451" s="264">
        <v>6260</v>
      </c>
      <c r="M451" s="264">
        <v>72</v>
      </c>
      <c r="N451" s="294">
        <v>0.93</v>
      </c>
      <c r="O451" s="266">
        <v>191662</v>
      </c>
      <c r="P451" s="266">
        <v>190036</v>
      </c>
      <c r="Q451" s="266">
        <v>1626</v>
      </c>
      <c r="R451" s="267">
        <v>0.991516315179848</v>
      </c>
      <c r="S451" s="267">
        <v>0.98569551890235</v>
      </c>
      <c r="T451" s="267">
        <v>0.988615303150649</v>
      </c>
      <c r="U451" s="267">
        <v>0.988629185091598</v>
      </c>
      <c r="V451" s="295">
        <v>-0.00291978424829864</v>
      </c>
      <c r="W451" s="271">
        <v>44120</v>
      </c>
      <c r="X451" s="271">
        <v>43704</v>
      </c>
      <c r="Y451" s="271">
        <v>44663</v>
      </c>
      <c r="Z451" s="271">
        <v>44260</v>
      </c>
      <c r="AA451" s="268">
        <v>0.990571169537625</v>
      </c>
      <c r="AB451" s="268">
        <v>0.990976871235698</v>
      </c>
      <c r="AC451" s="295">
        <v>-0.000405701698073746</v>
      </c>
    </row>
    <row r="452" spans="1:29">
      <c r="A452" s="297" t="s">
        <v>719</v>
      </c>
      <c r="B452" s="298" t="s">
        <v>3341</v>
      </c>
      <c r="C452" s="293" t="s">
        <v>813</v>
      </c>
      <c r="D452" s="298" t="s">
        <v>814</v>
      </c>
      <c r="E452" s="263">
        <v>12331</v>
      </c>
      <c r="F452" s="266">
        <v>11778</v>
      </c>
      <c r="G452" s="266">
        <v>553</v>
      </c>
      <c r="H452" s="264">
        <v>8642</v>
      </c>
      <c r="I452" s="264">
        <v>8470</v>
      </c>
      <c r="J452" s="264">
        <v>172</v>
      </c>
      <c r="K452" s="264">
        <v>10603</v>
      </c>
      <c r="L452" s="264">
        <v>10224</v>
      </c>
      <c r="M452" s="264">
        <v>379</v>
      </c>
      <c r="N452" s="294">
        <v>0.93</v>
      </c>
      <c r="O452" s="266">
        <v>241061</v>
      </c>
      <c r="P452" s="266">
        <v>232443</v>
      </c>
      <c r="Q452" s="266">
        <v>8618</v>
      </c>
      <c r="R452" s="267">
        <v>0.964249712728314</v>
      </c>
      <c r="S452" s="267">
        <v>0.955153677722812</v>
      </c>
      <c r="T452" s="267">
        <v>0.980097199722286</v>
      </c>
      <c r="U452" s="267">
        <v>0.96425539941526</v>
      </c>
      <c r="V452" s="295">
        <v>-0.024943521999474</v>
      </c>
      <c r="W452" s="271">
        <v>73211</v>
      </c>
      <c r="X452" s="271">
        <v>71229</v>
      </c>
      <c r="Y452" s="271">
        <v>63080</v>
      </c>
      <c r="Z452" s="271">
        <v>61654</v>
      </c>
      <c r="AA452" s="268">
        <v>0.97292756552977</v>
      </c>
      <c r="AB452" s="268">
        <v>0.977393785668992</v>
      </c>
      <c r="AC452" s="295">
        <v>-0.0044662201392216</v>
      </c>
    </row>
    <row r="453" spans="1:29">
      <c r="A453" s="297" t="s">
        <v>719</v>
      </c>
      <c r="B453" s="298" t="s">
        <v>3341</v>
      </c>
      <c r="C453" s="293" t="s">
        <v>815</v>
      </c>
      <c r="D453" s="298" t="s">
        <v>816</v>
      </c>
      <c r="E453" s="263">
        <v>6663</v>
      </c>
      <c r="F453" s="266">
        <v>6117</v>
      </c>
      <c r="G453" s="266">
        <v>546</v>
      </c>
      <c r="H453" s="264">
        <v>3783</v>
      </c>
      <c r="I453" s="264">
        <v>3554</v>
      </c>
      <c r="J453" s="264">
        <v>229</v>
      </c>
      <c r="K453" s="264">
        <v>5499</v>
      </c>
      <c r="L453" s="264">
        <v>5006</v>
      </c>
      <c r="M453" s="264">
        <v>493</v>
      </c>
      <c r="N453" s="294">
        <v>0.93</v>
      </c>
      <c r="O453" s="266">
        <v>160722</v>
      </c>
      <c r="P453" s="266">
        <v>150360</v>
      </c>
      <c r="Q453" s="266">
        <v>10362</v>
      </c>
      <c r="R453" s="267">
        <v>0.935528427968791</v>
      </c>
      <c r="S453" s="267">
        <v>0.918054930211616</v>
      </c>
      <c r="T453" s="267">
        <v>0.939466032249537</v>
      </c>
      <c r="U453" s="267">
        <v>0.910347335879251</v>
      </c>
      <c r="V453" s="295">
        <v>-0.021411102037921</v>
      </c>
      <c r="W453" s="271">
        <v>38529</v>
      </c>
      <c r="X453" s="271">
        <v>36200</v>
      </c>
      <c r="Y453" s="271">
        <v>36809</v>
      </c>
      <c r="Z453" s="271">
        <v>34766</v>
      </c>
      <c r="AA453" s="268">
        <v>0.93955202574684</v>
      </c>
      <c r="AB453" s="268">
        <v>0.944497269689478</v>
      </c>
      <c r="AC453" s="295">
        <v>-0.00494524394263807</v>
      </c>
    </row>
    <row r="454" spans="1:29">
      <c r="A454" s="297" t="s">
        <v>719</v>
      </c>
      <c r="B454" s="298" t="s">
        <v>3341</v>
      </c>
      <c r="C454" s="293" t="s">
        <v>817</v>
      </c>
      <c r="D454" s="298" t="s">
        <v>817</v>
      </c>
      <c r="E454" s="263">
        <v>4428</v>
      </c>
      <c r="F454" s="266">
        <v>4308</v>
      </c>
      <c r="G454" s="266">
        <v>120</v>
      </c>
      <c r="H454" s="264">
        <v>2554</v>
      </c>
      <c r="I454" s="264">
        <v>2516</v>
      </c>
      <c r="J454" s="264">
        <v>38</v>
      </c>
      <c r="K454" s="264">
        <v>4016</v>
      </c>
      <c r="L454" s="264">
        <v>3943</v>
      </c>
      <c r="M454" s="264">
        <v>73</v>
      </c>
      <c r="N454" s="294">
        <v>0.93</v>
      </c>
      <c r="O454" s="266">
        <v>118754</v>
      </c>
      <c r="P454" s="266">
        <v>116952</v>
      </c>
      <c r="Q454" s="266">
        <v>1802</v>
      </c>
      <c r="R454" s="267">
        <v>0.984825774289708</v>
      </c>
      <c r="S454" s="267">
        <v>0.97289972899729</v>
      </c>
      <c r="T454" s="267">
        <v>0.985121378230227</v>
      </c>
      <c r="U454" s="267">
        <v>0.981822709163347</v>
      </c>
      <c r="V454" s="295">
        <v>-0.0122216492329371</v>
      </c>
      <c r="W454" s="271">
        <v>28549</v>
      </c>
      <c r="X454" s="271">
        <v>28110</v>
      </c>
      <c r="Y454" s="271">
        <v>27281</v>
      </c>
      <c r="Z454" s="271">
        <v>26872</v>
      </c>
      <c r="AA454" s="268">
        <v>0.984622928999264</v>
      </c>
      <c r="AB454" s="268">
        <v>0.985007880942781</v>
      </c>
      <c r="AC454" s="295">
        <v>-0.000384951943516287</v>
      </c>
    </row>
    <row r="455" spans="1:29">
      <c r="A455" s="297" t="s">
        <v>719</v>
      </c>
      <c r="B455" s="298" t="s">
        <v>3341</v>
      </c>
      <c r="C455" s="293" t="s">
        <v>818</v>
      </c>
      <c r="D455" s="298" t="s">
        <v>819</v>
      </c>
      <c r="E455" s="263">
        <v>4536</v>
      </c>
      <c r="F455" s="266">
        <v>4388</v>
      </c>
      <c r="G455" s="266">
        <v>148</v>
      </c>
      <c r="H455" s="264">
        <v>2665</v>
      </c>
      <c r="I455" s="264">
        <v>2611</v>
      </c>
      <c r="J455" s="264">
        <v>54</v>
      </c>
      <c r="K455" s="264">
        <v>4204</v>
      </c>
      <c r="L455" s="264">
        <v>4115</v>
      </c>
      <c r="M455" s="264">
        <v>89</v>
      </c>
      <c r="N455" s="294">
        <v>0.93</v>
      </c>
      <c r="O455" s="266">
        <v>117626</v>
      </c>
      <c r="P455" s="266">
        <v>116038</v>
      </c>
      <c r="Q455" s="266">
        <v>1588</v>
      </c>
      <c r="R455" s="267">
        <v>0.986499583425433</v>
      </c>
      <c r="S455" s="267">
        <v>0.967372134038801</v>
      </c>
      <c r="T455" s="267">
        <v>0.979737335834897</v>
      </c>
      <c r="U455" s="267">
        <v>0.978829686013321</v>
      </c>
      <c r="V455" s="295">
        <v>-0.0123652017960961</v>
      </c>
      <c r="W455" s="271">
        <v>29143</v>
      </c>
      <c r="X455" s="271">
        <v>28673</v>
      </c>
      <c r="Y455" s="271">
        <v>27816</v>
      </c>
      <c r="Z455" s="271">
        <v>27484</v>
      </c>
      <c r="AA455" s="268">
        <v>0.983872628075353</v>
      </c>
      <c r="AB455" s="268">
        <v>0.988064423353466</v>
      </c>
      <c r="AC455" s="295">
        <v>-0.00419179527811309</v>
      </c>
    </row>
    <row r="456" spans="1:29">
      <c r="A456" s="297" t="s">
        <v>719</v>
      </c>
      <c r="B456" s="298" t="s">
        <v>3341</v>
      </c>
      <c r="C456" s="293" t="s">
        <v>820</v>
      </c>
      <c r="D456" s="298" t="s">
        <v>821</v>
      </c>
      <c r="E456" s="263">
        <v>4887</v>
      </c>
      <c r="F456" s="266">
        <v>4676</v>
      </c>
      <c r="G456" s="266">
        <v>211</v>
      </c>
      <c r="H456" s="264">
        <v>3071</v>
      </c>
      <c r="I456" s="264">
        <v>2892</v>
      </c>
      <c r="J456" s="264">
        <v>179</v>
      </c>
      <c r="K456" s="264">
        <v>4280</v>
      </c>
      <c r="L456" s="264">
        <v>3897</v>
      </c>
      <c r="M456" s="264">
        <v>383</v>
      </c>
      <c r="N456" s="294">
        <v>0.93</v>
      </c>
      <c r="O456" s="266">
        <v>109424</v>
      </c>
      <c r="P456" s="266">
        <v>102924</v>
      </c>
      <c r="Q456" s="266">
        <v>6500</v>
      </c>
      <c r="R456" s="267">
        <v>0.940598040649218</v>
      </c>
      <c r="S456" s="267">
        <v>0.95682422754246</v>
      </c>
      <c r="T456" s="267">
        <v>0.941712797134484</v>
      </c>
      <c r="U456" s="267">
        <v>0.910514018691589</v>
      </c>
      <c r="V456" s="295">
        <v>0.0151114304079757</v>
      </c>
      <c r="W456" s="271">
        <v>29220</v>
      </c>
      <c r="X456" s="271">
        <v>27534</v>
      </c>
      <c r="Y456" s="271">
        <v>26840</v>
      </c>
      <c r="Z456" s="271">
        <v>25385</v>
      </c>
      <c r="AA456" s="268">
        <v>0.942299794661191</v>
      </c>
      <c r="AB456" s="268">
        <v>0.945789865871833</v>
      </c>
      <c r="AC456" s="295">
        <v>-0.00349007121064215</v>
      </c>
    </row>
    <row r="457" spans="1:29">
      <c r="A457" s="297" t="s">
        <v>719</v>
      </c>
      <c r="B457" s="298" t="s">
        <v>3341</v>
      </c>
      <c r="C457" s="293" t="s">
        <v>822</v>
      </c>
      <c r="D457" s="298" t="s">
        <v>822</v>
      </c>
      <c r="E457" s="263">
        <v>4765</v>
      </c>
      <c r="F457" s="266">
        <v>4398</v>
      </c>
      <c r="G457" s="266">
        <v>367</v>
      </c>
      <c r="H457" s="264">
        <v>2812</v>
      </c>
      <c r="I457" s="264">
        <v>2636</v>
      </c>
      <c r="J457" s="264">
        <v>176</v>
      </c>
      <c r="K457" s="264">
        <v>4347</v>
      </c>
      <c r="L457" s="264">
        <v>4080</v>
      </c>
      <c r="M457" s="264">
        <v>267</v>
      </c>
      <c r="N457" s="294">
        <v>0.93</v>
      </c>
      <c r="O457" s="266">
        <v>114468</v>
      </c>
      <c r="P457" s="266">
        <v>108377</v>
      </c>
      <c r="Q457" s="266">
        <v>6091</v>
      </c>
      <c r="R457" s="267">
        <v>0.946788622147674</v>
      </c>
      <c r="S457" s="267">
        <v>0.922980062959077</v>
      </c>
      <c r="T457" s="267">
        <v>0.937411095305832</v>
      </c>
      <c r="U457" s="267">
        <v>0.938578329882678</v>
      </c>
      <c r="V457" s="295">
        <v>-0.0144310323467555</v>
      </c>
      <c r="W457" s="271">
        <v>28726</v>
      </c>
      <c r="X457" s="271">
        <v>27158</v>
      </c>
      <c r="Y457" s="271">
        <v>27617</v>
      </c>
      <c r="Z457" s="271">
        <v>26470</v>
      </c>
      <c r="AA457" s="268">
        <v>0.945415303209636</v>
      </c>
      <c r="AB457" s="268">
        <v>0.958467610529746</v>
      </c>
      <c r="AC457" s="295">
        <v>-0.0130523073201103</v>
      </c>
    </row>
    <row r="458" spans="1:29">
      <c r="A458" s="297" t="s">
        <v>719</v>
      </c>
      <c r="B458" s="298" t="s">
        <v>3341</v>
      </c>
      <c r="C458" s="293" t="s">
        <v>823</v>
      </c>
      <c r="D458" s="298" t="s">
        <v>824</v>
      </c>
      <c r="E458" s="263">
        <v>4196</v>
      </c>
      <c r="F458" s="266">
        <v>4004</v>
      </c>
      <c r="G458" s="266">
        <v>192</v>
      </c>
      <c r="H458" s="264">
        <v>2394</v>
      </c>
      <c r="I458" s="264">
        <v>2263</v>
      </c>
      <c r="J458" s="264">
        <v>131</v>
      </c>
      <c r="K458" s="264">
        <v>3421</v>
      </c>
      <c r="L458" s="264">
        <v>3290</v>
      </c>
      <c r="M458" s="264">
        <v>131</v>
      </c>
      <c r="N458" s="294">
        <v>0.93</v>
      </c>
      <c r="O458" s="266">
        <v>98923</v>
      </c>
      <c r="P458" s="266">
        <v>95674</v>
      </c>
      <c r="Q458" s="266">
        <v>3249</v>
      </c>
      <c r="R458" s="267">
        <v>0.967156273060865</v>
      </c>
      <c r="S458" s="267">
        <v>0.954242135367016</v>
      </c>
      <c r="T458" s="267">
        <v>0.945279866332498</v>
      </c>
      <c r="U458" s="267">
        <v>0.961707103186203</v>
      </c>
      <c r="V458" s="295">
        <v>0.00896226903451824</v>
      </c>
      <c r="W458" s="271">
        <v>24356</v>
      </c>
      <c r="X458" s="271">
        <v>23458</v>
      </c>
      <c r="Y458" s="271">
        <v>23656</v>
      </c>
      <c r="Z458" s="271">
        <v>22999</v>
      </c>
      <c r="AA458" s="268">
        <v>0.963130234849729</v>
      </c>
      <c r="AB458" s="268">
        <v>0.972226919174839</v>
      </c>
      <c r="AC458" s="295">
        <v>-0.00909668432511035</v>
      </c>
    </row>
    <row r="459" spans="1:29">
      <c r="A459" s="297" t="s">
        <v>719</v>
      </c>
      <c r="B459" s="298" t="s">
        <v>3342</v>
      </c>
      <c r="C459" s="293" t="s">
        <v>825</v>
      </c>
      <c r="D459" s="298" t="s">
        <v>826</v>
      </c>
      <c r="E459" s="263">
        <v>4265</v>
      </c>
      <c r="F459" s="266">
        <v>3994</v>
      </c>
      <c r="G459" s="266">
        <v>271</v>
      </c>
      <c r="H459" s="264">
        <v>2419</v>
      </c>
      <c r="I459" s="264">
        <v>2306</v>
      </c>
      <c r="J459" s="264">
        <v>113</v>
      </c>
      <c r="K459" s="264">
        <v>4213</v>
      </c>
      <c r="L459" s="264">
        <v>4010</v>
      </c>
      <c r="M459" s="264">
        <v>203</v>
      </c>
      <c r="N459" s="294">
        <v>0.93</v>
      </c>
      <c r="O459" s="266">
        <v>116051</v>
      </c>
      <c r="P459" s="266">
        <v>110448</v>
      </c>
      <c r="Q459" s="266">
        <v>5603</v>
      </c>
      <c r="R459" s="267">
        <v>0.951719502632463</v>
      </c>
      <c r="S459" s="267">
        <v>0.936459554513482</v>
      </c>
      <c r="T459" s="267">
        <v>0.953286482017363</v>
      </c>
      <c r="U459" s="267">
        <v>0.951815808212675</v>
      </c>
      <c r="V459" s="295">
        <v>-0.0168269275038807</v>
      </c>
      <c r="W459" s="271">
        <v>26288</v>
      </c>
      <c r="X459" s="271">
        <v>25250</v>
      </c>
      <c r="Y459" s="271">
        <v>25821</v>
      </c>
      <c r="Z459" s="271">
        <v>24781</v>
      </c>
      <c r="AA459" s="268">
        <v>0.960514303104078</v>
      </c>
      <c r="AB459" s="268">
        <v>0.95972270632431</v>
      </c>
      <c r="AC459" s="295">
        <v>0.000791596779768255</v>
      </c>
    </row>
    <row r="460" spans="1:29">
      <c r="A460" s="297" t="s">
        <v>719</v>
      </c>
      <c r="B460" s="298" t="s">
        <v>3342</v>
      </c>
      <c r="C460" s="293" t="s">
        <v>827</v>
      </c>
      <c r="D460" s="298" t="s">
        <v>828</v>
      </c>
      <c r="E460" s="263">
        <v>8325</v>
      </c>
      <c r="F460" s="266">
        <v>7820</v>
      </c>
      <c r="G460" s="266">
        <v>505</v>
      </c>
      <c r="H460" s="264">
        <v>4685</v>
      </c>
      <c r="I460" s="264">
        <v>4496</v>
      </c>
      <c r="J460" s="264">
        <v>189</v>
      </c>
      <c r="K460" s="264">
        <v>8993</v>
      </c>
      <c r="L460" s="264">
        <v>8567</v>
      </c>
      <c r="M460" s="264">
        <v>426</v>
      </c>
      <c r="N460" s="294">
        <v>0.93</v>
      </c>
      <c r="O460" s="266">
        <v>250529</v>
      </c>
      <c r="P460" s="266">
        <v>239285</v>
      </c>
      <c r="Q460" s="266">
        <v>11244</v>
      </c>
      <c r="R460" s="267">
        <v>0.955118968263155</v>
      </c>
      <c r="S460" s="267">
        <v>0.939339339339339</v>
      </c>
      <c r="T460" s="267">
        <v>0.95965848452508</v>
      </c>
      <c r="U460" s="267">
        <v>0.952629823195819</v>
      </c>
      <c r="V460" s="295">
        <v>-0.0203191451857407</v>
      </c>
      <c r="W460" s="271">
        <v>57090</v>
      </c>
      <c r="X460" s="271">
        <v>54711</v>
      </c>
      <c r="Y460" s="271">
        <v>58534</v>
      </c>
      <c r="Z460" s="271">
        <v>55894</v>
      </c>
      <c r="AA460" s="268">
        <v>0.958328954282711</v>
      </c>
      <c r="AB460" s="268">
        <v>0.954898007995353</v>
      </c>
      <c r="AC460" s="295">
        <v>0.00343094628735829</v>
      </c>
    </row>
    <row r="461" spans="1:29">
      <c r="A461" s="297" t="s">
        <v>719</v>
      </c>
      <c r="B461" s="298" t="s">
        <v>3342</v>
      </c>
      <c r="C461" s="293" t="s">
        <v>829</v>
      </c>
      <c r="D461" s="298" t="s">
        <v>830</v>
      </c>
      <c r="E461" s="263">
        <v>2243</v>
      </c>
      <c r="F461" s="266">
        <v>2120</v>
      </c>
      <c r="G461" s="266">
        <v>123</v>
      </c>
      <c r="H461" s="264">
        <v>4096</v>
      </c>
      <c r="I461" s="264">
        <v>3933</v>
      </c>
      <c r="J461" s="264">
        <v>163</v>
      </c>
      <c r="K461" s="264">
        <v>4797</v>
      </c>
      <c r="L461" s="264">
        <v>4656</v>
      </c>
      <c r="M461" s="264">
        <v>141</v>
      </c>
      <c r="N461" s="294">
        <v>0.93</v>
      </c>
      <c r="O461" s="266">
        <v>135647</v>
      </c>
      <c r="P461" s="266">
        <v>132626</v>
      </c>
      <c r="Q461" s="266">
        <v>3021</v>
      </c>
      <c r="R461" s="267">
        <v>0.977728958251933</v>
      </c>
      <c r="S461" s="267">
        <v>0.945162728488631</v>
      </c>
      <c r="T461" s="267">
        <v>0.960205078125</v>
      </c>
      <c r="U461" s="267">
        <v>0.970606629143214</v>
      </c>
      <c r="V461" s="295">
        <v>-0.0150423496363687</v>
      </c>
      <c r="W461" s="271">
        <v>30394</v>
      </c>
      <c r="X461" s="271">
        <v>29484</v>
      </c>
      <c r="Y461" s="271">
        <v>32043</v>
      </c>
      <c r="Z461" s="271">
        <v>31347</v>
      </c>
      <c r="AA461" s="268">
        <v>0.970059880239521</v>
      </c>
      <c r="AB461" s="268">
        <v>0.978279187342009</v>
      </c>
      <c r="AC461" s="295">
        <v>-0.00821930710248819</v>
      </c>
    </row>
    <row r="462" spans="1:29">
      <c r="A462" s="297" t="s">
        <v>719</v>
      </c>
      <c r="B462" s="298" t="s">
        <v>3342</v>
      </c>
      <c r="C462" s="293" t="s">
        <v>831</v>
      </c>
      <c r="D462" s="298" t="s">
        <v>832</v>
      </c>
      <c r="E462" s="263">
        <v>3225</v>
      </c>
      <c r="F462" s="266">
        <v>3080</v>
      </c>
      <c r="G462" s="266">
        <v>145</v>
      </c>
      <c r="H462" s="264">
        <v>1905</v>
      </c>
      <c r="I462" s="264">
        <v>1782</v>
      </c>
      <c r="J462" s="264">
        <v>123</v>
      </c>
      <c r="K462" s="264">
        <v>3098</v>
      </c>
      <c r="L462" s="264">
        <v>2974</v>
      </c>
      <c r="M462" s="264">
        <v>124</v>
      </c>
      <c r="N462" s="294">
        <v>0.93</v>
      </c>
      <c r="O462" s="266">
        <v>92483</v>
      </c>
      <c r="P462" s="266">
        <v>90210</v>
      </c>
      <c r="Q462" s="266">
        <v>2273</v>
      </c>
      <c r="R462" s="267">
        <v>0.975422510082934</v>
      </c>
      <c r="S462" s="267">
        <v>0.955038759689922</v>
      </c>
      <c r="T462" s="267">
        <v>0.935433070866142</v>
      </c>
      <c r="U462" s="267">
        <v>0.959974176888315</v>
      </c>
      <c r="V462" s="295">
        <v>0.0196056888237808</v>
      </c>
      <c r="W462" s="271">
        <v>21061</v>
      </c>
      <c r="X462" s="271">
        <v>20411</v>
      </c>
      <c r="Y462" s="271">
        <v>21714</v>
      </c>
      <c r="Z462" s="271">
        <v>21190</v>
      </c>
      <c r="AA462" s="268">
        <v>0.969137267935995</v>
      </c>
      <c r="AB462" s="268">
        <v>0.975868103527678</v>
      </c>
      <c r="AC462" s="295">
        <v>-0.00673083559168253</v>
      </c>
    </row>
    <row r="463" spans="1:29">
      <c r="A463" s="297" t="s">
        <v>719</v>
      </c>
      <c r="B463" s="298" t="s">
        <v>3342</v>
      </c>
      <c r="C463" s="293" t="s">
        <v>833</v>
      </c>
      <c r="D463" s="298" t="s">
        <v>834</v>
      </c>
      <c r="E463" s="263">
        <v>5202</v>
      </c>
      <c r="F463" s="266">
        <v>4859</v>
      </c>
      <c r="G463" s="266">
        <v>343</v>
      </c>
      <c r="H463" s="264">
        <v>2935</v>
      </c>
      <c r="I463" s="264">
        <v>2719</v>
      </c>
      <c r="J463" s="264">
        <v>216</v>
      </c>
      <c r="K463" s="264">
        <v>4959</v>
      </c>
      <c r="L463" s="264">
        <v>4645</v>
      </c>
      <c r="M463" s="264">
        <v>314</v>
      </c>
      <c r="N463" s="294">
        <v>0.93</v>
      </c>
      <c r="O463" s="266">
        <v>133469</v>
      </c>
      <c r="P463" s="266">
        <v>125792</v>
      </c>
      <c r="Q463" s="266">
        <v>7677</v>
      </c>
      <c r="R463" s="267">
        <v>0.942481025556496</v>
      </c>
      <c r="S463" s="267">
        <v>0.934063821607074</v>
      </c>
      <c r="T463" s="267">
        <v>0.926405451448041</v>
      </c>
      <c r="U463" s="267">
        <v>0.93668078241581</v>
      </c>
      <c r="V463" s="295">
        <v>0.00765837015903337</v>
      </c>
      <c r="W463" s="271">
        <v>31127</v>
      </c>
      <c r="X463" s="271">
        <v>29277</v>
      </c>
      <c r="Y463" s="271">
        <v>29384</v>
      </c>
      <c r="Z463" s="271">
        <v>27811</v>
      </c>
      <c r="AA463" s="268">
        <v>0.94056606804382</v>
      </c>
      <c r="AB463" s="268">
        <v>0.946467465287231</v>
      </c>
      <c r="AC463" s="295">
        <v>-0.00590139724341066</v>
      </c>
    </row>
    <row r="464" spans="1:29">
      <c r="A464" s="297" t="s">
        <v>719</v>
      </c>
      <c r="B464" s="298" t="s">
        <v>3342</v>
      </c>
      <c r="C464" s="293" t="s">
        <v>835</v>
      </c>
      <c r="D464" s="298" t="s">
        <v>836</v>
      </c>
      <c r="E464" s="263">
        <v>4635</v>
      </c>
      <c r="F464" s="266">
        <v>4390</v>
      </c>
      <c r="G464" s="266">
        <v>245</v>
      </c>
      <c r="H464" s="264">
        <v>2791</v>
      </c>
      <c r="I464" s="264">
        <v>2669</v>
      </c>
      <c r="J464" s="264">
        <v>122</v>
      </c>
      <c r="K464" s="264">
        <v>5527</v>
      </c>
      <c r="L464" s="264">
        <v>5261</v>
      </c>
      <c r="M464" s="264">
        <v>266</v>
      </c>
      <c r="N464" s="294">
        <v>0.93</v>
      </c>
      <c r="O464" s="266">
        <v>156210</v>
      </c>
      <c r="P464" s="266">
        <v>148982</v>
      </c>
      <c r="Q464" s="266">
        <v>7228</v>
      </c>
      <c r="R464" s="267">
        <v>0.953728954612381</v>
      </c>
      <c r="S464" s="267">
        <v>0.947141316073355</v>
      </c>
      <c r="T464" s="267">
        <v>0.956288068792547</v>
      </c>
      <c r="U464" s="267">
        <v>0.951872625294011</v>
      </c>
      <c r="V464" s="295">
        <v>-0.00914675271919252</v>
      </c>
      <c r="W464" s="271">
        <v>34464</v>
      </c>
      <c r="X464" s="271">
        <v>32869</v>
      </c>
      <c r="Y464" s="271">
        <v>37123</v>
      </c>
      <c r="Z464" s="271">
        <v>35469</v>
      </c>
      <c r="AA464" s="268">
        <v>0.95371982358403</v>
      </c>
      <c r="AB464" s="268">
        <v>0.955445411200603</v>
      </c>
      <c r="AC464" s="295">
        <v>-0.00172558761657371</v>
      </c>
    </row>
    <row r="465" spans="1:29">
      <c r="A465" s="297" t="s">
        <v>719</v>
      </c>
      <c r="B465" s="298" t="s">
        <v>3342</v>
      </c>
      <c r="C465" s="293" t="s">
        <v>837</v>
      </c>
      <c r="D465" s="298" t="s">
        <v>838</v>
      </c>
      <c r="E465" s="263">
        <v>2049</v>
      </c>
      <c r="F465" s="266">
        <v>1947</v>
      </c>
      <c r="G465" s="266">
        <v>102</v>
      </c>
      <c r="H465" s="264">
        <v>3788</v>
      </c>
      <c r="I465" s="264">
        <v>3656</v>
      </c>
      <c r="J465" s="264">
        <v>132</v>
      </c>
      <c r="K465" s="264">
        <v>4342</v>
      </c>
      <c r="L465" s="264">
        <v>4188</v>
      </c>
      <c r="M465" s="264">
        <v>154</v>
      </c>
      <c r="N465" s="294">
        <v>0.93</v>
      </c>
      <c r="O465" s="266">
        <v>119537</v>
      </c>
      <c r="P465" s="266">
        <v>117358</v>
      </c>
      <c r="Q465" s="266">
        <v>2179</v>
      </c>
      <c r="R465" s="267">
        <v>0.981771334398554</v>
      </c>
      <c r="S465" s="267">
        <v>0.950219619326501</v>
      </c>
      <c r="T465" s="267">
        <v>0.965153115100317</v>
      </c>
      <c r="U465" s="267">
        <v>0.964532473514509</v>
      </c>
      <c r="V465" s="295">
        <v>-0.014933495773816</v>
      </c>
      <c r="W465" s="271">
        <v>27291</v>
      </c>
      <c r="X465" s="271">
        <v>26670</v>
      </c>
      <c r="Y465" s="271">
        <v>27522</v>
      </c>
      <c r="Z465" s="271">
        <v>27122</v>
      </c>
      <c r="AA465" s="268">
        <v>0.977245245685391</v>
      </c>
      <c r="AB465" s="268">
        <v>0.985466172516532</v>
      </c>
      <c r="AC465" s="295">
        <v>-0.0082209268311414</v>
      </c>
    </row>
    <row r="466" spans="1:29">
      <c r="A466" s="297" t="s">
        <v>719</v>
      </c>
      <c r="B466" s="298" t="s">
        <v>3342</v>
      </c>
      <c r="C466" s="293" t="s">
        <v>839</v>
      </c>
      <c r="D466" s="298" t="s">
        <v>840</v>
      </c>
      <c r="E466" s="263">
        <v>9388</v>
      </c>
      <c r="F466" s="266">
        <v>8857</v>
      </c>
      <c r="G466" s="266">
        <v>531</v>
      </c>
      <c r="H466" s="264">
        <v>5275</v>
      </c>
      <c r="I466" s="264">
        <v>4996</v>
      </c>
      <c r="J466" s="264">
        <v>279</v>
      </c>
      <c r="K466" s="264">
        <v>8893</v>
      </c>
      <c r="L466" s="264">
        <v>8405</v>
      </c>
      <c r="M466" s="264">
        <v>488</v>
      </c>
      <c r="N466" s="294">
        <v>0.93</v>
      </c>
      <c r="O466" s="266">
        <v>250386</v>
      </c>
      <c r="P466" s="266">
        <v>240315</v>
      </c>
      <c r="Q466" s="266">
        <v>10071</v>
      </c>
      <c r="R466" s="267">
        <v>0.959778102609571</v>
      </c>
      <c r="S466" s="267">
        <v>0.943438432040903</v>
      </c>
      <c r="T466" s="267">
        <v>0.947109004739336</v>
      </c>
      <c r="U466" s="267">
        <v>0.945125379511976</v>
      </c>
      <c r="V466" s="295">
        <v>-0.00367057269843318</v>
      </c>
      <c r="W466" s="271">
        <v>57064</v>
      </c>
      <c r="X466" s="271">
        <v>54489</v>
      </c>
      <c r="Y466" s="271">
        <v>55235</v>
      </c>
      <c r="Z466" s="271">
        <v>53326</v>
      </c>
      <c r="AA466" s="268">
        <v>0.954875227814384</v>
      </c>
      <c r="AB466" s="268">
        <v>0.96543858061012</v>
      </c>
      <c r="AC466" s="295">
        <v>-0.0105633527957366</v>
      </c>
    </row>
    <row r="467" spans="1:29">
      <c r="A467" s="297" t="s">
        <v>719</v>
      </c>
      <c r="B467" s="298" t="s">
        <v>3342</v>
      </c>
      <c r="C467" s="293" t="s">
        <v>841</v>
      </c>
      <c r="D467" s="298" t="s">
        <v>842</v>
      </c>
      <c r="E467" s="263">
        <v>4472</v>
      </c>
      <c r="F467" s="266">
        <v>4090</v>
      </c>
      <c r="G467" s="266">
        <v>382</v>
      </c>
      <c r="H467" s="264">
        <v>2733</v>
      </c>
      <c r="I467" s="264">
        <v>2556</v>
      </c>
      <c r="J467" s="264">
        <v>177</v>
      </c>
      <c r="K467" s="264">
        <v>4247</v>
      </c>
      <c r="L467" s="264">
        <v>3968</v>
      </c>
      <c r="M467" s="264">
        <v>279</v>
      </c>
      <c r="N467" s="294">
        <v>0.93</v>
      </c>
      <c r="O467" s="266">
        <v>130012</v>
      </c>
      <c r="P467" s="266">
        <v>121406</v>
      </c>
      <c r="Q467" s="266">
        <v>8606</v>
      </c>
      <c r="R467" s="267">
        <v>0.933806110205212</v>
      </c>
      <c r="S467" s="267">
        <v>0.914579606440072</v>
      </c>
      <c r="T467" s="267">
        <v>0.935236004390779</v>
      </c>
      <c r="U467" s="267">
        <v>0.934306569343066</v>
      </c>
      <c r="V467" s="295">
        <v>-0.0206563979507078</v>
      </c>
      <c r="W467" s="271">
        <v>29115</v>
      </c>
      <c r="X467" s="271">
        <v>27497</v>
      </c>
      <c r="Y467" s="271">
        <v>30311</v>
      </c>
      <c r="Z467" s="271">
        <v>28378</v>
      </c>
      <c r="AA467" s="268">
        <v>0.944427271166066</v>
      </c>
      <c r="AB467" s="268">
        <v>0.936227772095939</v>
      </c>
      <c r="AC467" s="295">
        <v>0.00819949907012685</v>
      </c>
    </row>
    <row r="468" spans="1:29">
      <c r="A468" s="297" t="s">
        <v>719</v>
      </c>
      <c r="B468" s="298" t="s">
        <v>3342</v>
      </c>
      <c r="C468" s="293" t="s">
        <v>843</v>
      </c>
      <c r="D468" s="298" t="s">
        <v>844</v>
      </c>
      <c r="E468" s="263">
        <v>6505</v>
      </c>
      <c r="F468" s="266">
        <v>6061</v>
      </c>
      <c r="G468" s="266">
        <v>444</v>
      </c>
      <c r="H468" s="264">
        <v>3804</v>
      </c>
      <c r="I468" s="264">
        <v>3571</v>
      </c>
      <c r="J468" s="264">
        <v>233</v>
      </c>
      <c r="K468" s="264">
        <v>6554</v>
      </c>
      <c r="L468" s="264">
        <v>5852</v>
      </c>
      <c r="M468" s="264">
        <v>702</v>
      </c>
      <c r="N468" s="294">
        <v>0.93</v>
      </c>
      <c r="O468" s="266">
        <v>179482</v>
      </c>
      <c r="P468" s="266">
        <v>171023</v>
      </c>
      <c r="Q468" s="266">
        <v>8459</v>
      </c>
      <c r="R468" s="267">
        <v>0.952869925674998</v>
      </c>
      <c r="S468" s="267">
        <v>0.931744811683321</v>
      </c>
      <c r="T468" s="267">
        <v>0.938748685594112</v>
      </c>
      <c r="U468" s="267">
        <v>0.892889838266707</v>
      </c>
      <c r="V468" s="295">
        <v>-0.00700387391079094</v>
      </c>
      <c r="W468" s="271">
        <v>41300</v>
      </c>
      <c r="X468" s="271">
        <v>38530</v>
      </c>
      <c r="Y468" s="271">
        <v>40101</v>
      </c>
      <c r="Z468" s="271">
        <v>38052</v>
      </c>
      <c r="AA468" s="268">
        <v>0.932929782082324</v>
      </c>
      <c r="AB468" s="268">
        <v>0.948904017356176</v>
      </c>
      <c r="AC468" s="295">
        <v>-0.0159742352738512</v>
      </c>
    </row>
    <row r="469" spans="1:29">
      <c r="A469" s="297" t="s">
        <v>719</v>
      </c>
      <c r="B469" s="298" t="s">
        <v>3342</v>
      </c>
      <c r="C469" s="293" t="s">
        <v>845</v>
      </c>
      <c r="D469" s="298" t="s">
        <v>846</v>
      </c>
      <c r="E469" s="263">
        <v>4920</v>
      </c>
      <c r="F469" s="266">
        <v>4397</v>
      </c>
      <c r="G469" s="266">
        <v>523</v>
      </c>
      <c r="H469" s="264">
        <v>2809</v>
      </c>
      <c r="I469" s="264">
        <v>2298</v>
      </c>
      <c r="J469" s="264">
        <v>511</v>
      </c>
      <c r="K469" s="264">
        <v>5099</v>
      </c>
      <c r="L469" s="264">
        <v>4285</v>
      </c>
      <c r="M469" s="264">
        <v>814</v>
      </c>
      <c r="N469" s="294">
        <v>0.93</v>
      </c>
      <c r="O469" s="266">
        <v>143877</v>
      </c>
      <c r="P469" s="266">
        <v>125480</v>
      </c>
      <c r="Q469" s="266">
        <v>18397</v>
      </c>
      <c r="R469" s="267">
        <v>0.872133836540934</v>
      </c>
      <c r="S469" s="267">
        <v>0.89369918699187</v>
      </c>
      <c r="T469" s="267">
        <v>0.818084727661089</v>
      </c>
      <c r="U469" s="267">
        <v>0.840360855069622</v>
      </c>
      <c r="V469" s="295">
        <v>0.0756144593307806</v>
      </c>
      <c r="W469" s="271">
        <v>32435</v>
      </c>
      <c r="X469" s="271">
        <v>28993</v>
      </c>
      <c r="Y469" s="271">
        <v>33027</v>
      </c>
      <c r="Z469" s="271">
        <v>29043</v>
      </c>
      <c r="AA469" s="268">
        <v>0.893880067827964</v>
      </c>
      <c r="AB469" s="268">
        <v>0.87937142338087</v>
      </c>
      <c r="AC469" s="295">
        <v>0.0145086444470934</v>
      </c>
    </row>
    <row r="470" spans="1:29">
      <c r="A470" s="297" t="s">
        <v>719</v>
      </c>
      <c r="B470" s="298" t="s">
        <v>3342</v>
      </c>
      <c r="C470" s="293" t="s">
        <v>847</v>
      </c>
      <c r="D470" s="298" t="s">
        <v>848</v>
      </c>
      <c r="E470" s="263">
        <v>6535</v>
      </c>
      <c r="F470" s="266">
        <v>5932</v>
      </c>
      <c r="G470" s="266">
        <v>603</v>
      </c>
      <c r="H470" s="264">
        <v>3758</v>
      </c>
      <c r="I470" s="264">
        <v>3482</v>
      </c>
      <c r="J470" s="264">
        <v>276</v>
      </c>
      <c r="K470" s="264">
        <v>6104</v>
      </c>
      <c r="L470" s="264">
        <v>5403</v>
      </c>
      <c r="M470" s="264">
        <v>701</v>
      </c>
      <c r="N470" s="294">
        <v>0.93</v>
      </c>
      <c r="O470" s="266">
        <v>177188</v>
      </c>
      <c r="P470" s="266">
        <v>163274</v>
      </c>
      <c r="Q470" s="266">
        <v>13914</v>
      </c>
      <c r="R470" s="267">
        <v>0.921473237465291</v>
      </c>
      <c r="S470" s="267">
        <v>0.907727620504973</v>
      </c>
      <c r="T470" s="267">
        <v>0.926556679084619</v>
      </c>
      <c r="U470" s="267">
        <v>0.885157273918742</v>
      </c>
      <c r="V470" s="295">
        <v>-0.0188290585796462</v>
      </c>
      <c r="W470" s="271">
        <v>40842</v>
      </c>
      <c r="X470" s="271">
        <v>37686</v>
      </c>
      <c r="Y470" s="271">
        <v>39761</v>
      </c>
      <c r="Z470" s="271">
        <v>37020</v>
      </c>
      <c r="AA470" s="268">
        <v>0.922726604965477</v>
      </c>
      <c r="AB470" s="268">
        <v>0.931063102034657</v>
      </c>
      <c r="AC470" s="295">
        <v>-0.00833649706918027</v>
      </c>
    </row>
    <row r="471" spans="1:29">
      <c r="A471" s="297" t="s">
        <v>719</v>
      </c>
      <c r="B471" s="298" t="s">
        <v>3342</v>
      </c>
      <c r="C471" s="293" t="s">
        <v>849</v>
      </c>
      <c r="D471" s="298" t="s">
        <v>849</v>
      </c>
      <c r="E471" s="263">
        <v>6126</v>
      </c>
      <c r="F471" s="266">
        <v>5798</v>
      </c>
      <c r="G471" s="266">
        <v>328</v>
      </c>
      <c r="H471" s="264">
        <v>3516</v>
      </c>
      <c r="I471" s="264">
        <v>3410</v>
      </c>
      <c r="J471" s="264">
        <v>106</v>
      </c>
      <c r="K471" s="264">
        <v>6031</v>
      </c>
      <c r="L471" s="264">
        <v>5641</v>
      </c>
      <c r="M471" s="264">
        <v>390</v>
      </c>
      <c r="N471" s="294">
        <v>0.93</v>
      </c>
      <c r="O471" s="266">
        <v>176126</v>
      </c>
      <c r="P471" s="266">
        <v>167656</v>
      </c>
      <c r="Q471" s="266">
        <v>8470</v>
      </c>
      <c r="R471" s="267">
        <v>0.95190942847734</v>
      </c>
      <c r="S471" s="267">
        <v>0.946457721188377</v>
      </c>
      <c r="T471" s="267">
        <v>0.969852104664391</v>
      </c>
      <c r="U471" s="267">
        <v>0.935334107113248</v>
      </c>
      <c r="V471" s="295">
        <v>-0.0233943834760139</v>
      </c>
      <c r="W471" s="271">
        <v>38892</v>
      </c>
      <c r="X471" s="271">
        <v>37125</v>
      </c>
      <c r="Y471" s="271">
        <v>39832</v>
      </c>
      <c r="Z471" s="271">
        <v>38212</v>
      </c>
      <c r="AA471" s="268">
        <v>0.954566491823511</v>
      </c>
      <c r="AB471" s="268">
        <v>0.95932918256678</v>
      </c>
      <c r="AC471" s="295">
        <v>-0.00476269074326918</v>
      </c>
    </row>
    <row r="472" spans="1:29">
      <c r="A472" s="297" t="s">
        <v>719</v>
      </c>
      <c r="B472" s="298" t="s">
        <v>3342</v>
      </c>
      <c r="C472" s="293" t="s">
        <v>850</v>
      </c>
      <c r="D472" s="298" t="s">
        <v>851</v>
      </c>
      <c r="E472" s="263">
        <v>7297</v>
      </c>
      <c r="F472" s="266">
        <v>6736</v>
      </c>
      <c r="G472" s="266">
        <v>561</v>
      </c>
      <c r="H472" s="264">
        <v>3928</v>
      </c>
      <c r="I472" s="264">
        <v>3731</v>
      </c>
      <c r="J472" s="264">
        <v>197</v>
      </c>
      <c r="K472" s="264">
        <v>6833</v>
      </c>
      <c r="L472" s="264">
        <v>6534</v>
      </c>
      <c r="M472" s="264">
        <v>299</v>
      </c>
      <c r="N472" s="294">
        <v>0.93</v>
      </c>
      <c r="O472" s="266">
        <v>185352</v>
      </c>
      <c r="P472" s="266">
        <v>175581</v>
      </c>
      <c r="Q472" s="266">
        <v>9771</v>
      </c>
      <c r="R472" s="267">
        <v>0.947284086494885</v>
      </c>
      <c r="S472" s="267">
        <v>0.923119090037002</v>
      </c>
      <c r="T472" s="267">
        <v>0.949847250509165</v>
      </c>
      <c r="U472" s="267">
        <v>0.956241767891117</v>
      </c>
      <c r="V472" s="295">
        <v>-0.0267281604721634</v>
      </c>
      <c r="W472" s="271">
        <v>42042</v>
      </c>
      <c r="X472" s="271">
        <v>40009</v>
      </c>
      <c r="Y472" s="271">
        <v>40558</v>
      </c>
      <c r="Z472" s="271">
        <v>39205</v>
      </c>
      <c r="AA472" s="268">
        <v>0.951643594500737</v>
      </c>
      <c r="AB472" s="268">
        <v>0.966640366881996</v>
      </c>
      <c r="AC472" s="295">
        <v>-0.0149967723812588</v>
      </c>
    </row>
    <row r="473" spans="1:29">
      <c r="A473" s="297" t="s">
        <v>719</v>
      </c>
      <c r="B473" s="298" t="s">
        <v>3342</v>
      </c>
      <c r="C473" s="293" t="s">
        <v>852</v>
      </c>
      <c r="D473" s="298" t="s">
        <v>853</v>
      </c>
      <c r="E473" s="263">
        <v>6363</v>
      </c>
      <c r="F473" s="266">
        <v>5771</v>
      </c>
      <c r="G473" s="266">
        <v>592</v>
      </c>
      <c r="H473" s="264">
        <v>3623</v>
      </c>
      <c r="I473" s="264">
        <v>3024</v>
      </c>
      <c r="J473" s="264">
        <v>599</v>
      </c>
      <c r="K473" s="264">
        <v>6018</v>
      </c>
      <c r="L473" s="264">
        <v>5080</v>
      </c>
      <c r="M473" s="264">
        <v>938</v>
      </c>
      <c r="N473" s="294">
        <v>0.93</v>
      </c>
      <c r="O473" s="266">
        <v>164766</v>
      </c>
      <c r="P473" s="266">
        <v>143849</v>
      </c>
      <c r="Q473" s="266">
        <v>20917</v>
      </c>
      <c r="R473" s="267">
        <v>0.873050265224622</v>
      </c>
      <c r="S473" s="267">
        <v>0.906962124783907</v>
      </c>
      <c r="T473" s="267">
        <v>0.834667402704941</v>
      </c>
      <c r="U473" s="267">
        <v>0.844134263875042</v>
      </c>
      <c r="V473" s="295">
        <v>0.0722947220789663</v>
      </c>
      <c r="W473" s="271">
        <v>38603</v>
      </c>
      <c r="X473" s="271">
        <v>33893</v>
      </c>
      <c r="Y473" s="271">
        <v>36646</v>
      </c>
      <c r="Z473" s="271">
        <v>31747</v>
      </c>
      <c r="AA473" s="268">
        <v>0.877988757350465</v>
      </c>
      <c r="AB473" s="268">
        <v>0.866315559679092</v>
      </c>
      <c r="AC473" s="295">
        <v>0.0116731976713731</v>
      </c>
    </row>
    <row r="474" spans="1:29">
      <c r="A474" s="297" t="s">
        <v>719</v>
      </c>
      <c r="B474" s="298" t="s">
        <v>3342</v>
      </c>
      <c r="C474" s="293" t="s">
        <v>854</v>
      </c>
      <c r="D474" s="298" t="s">
        <v>855</v>
      </c>
      <c r="E474" s="263">
        <v>7598</v>
      </c>
      <c r="F474" s="266">
        <v>7267</v>
      </c>
      <c r="G474" s="266">
        <v>331</v>
      </c>
      <c r="H474" s="264">
        <v>4442</v>
      </c>
      <c r="I474" s="264">
        <v>4252</v>
      </c>
      <c r="J474" s="264">
        <v>190</v>
      </c>
      <c r="K474" s="264">
        <v>8755</v>
      </c>
      <c r="L474" s="264">
        <v>8351</v>
      </c>
      <c r="M474" s="264">
        <v>404</v>
      </c>
      <c r="N474" s="294">
        <v>0.93</v>
      </c>
      <c r="O474" s="266">
        <v>244810</v>
      </c>
      <c r="P474" s="266">
        <v>234778</v>
      </c>
      <c r="Q474" s="266">
        <v>10032</v>
      </c>
      <c r="R474" s="267">
        <v>0.959021281810384</v>
      </c>
      <c r="S474" s="267">
        <v>0.956435904185312</v>
      </c>
      <c r="T474" s="267">
        <v>0.957226474561009</v>
      </c>
      <c r="U474" s="267">
        <v>0.953854940034266</v>
      </c>
      <c r="V474" s="295">
        <v>-0.000790570375696631</v>
      </c>
      <c r="W474" s="271">
        <v>54867</v>
      </c>
      <c r="X474" s="271">
        <v>52767</v>
      </c>
      <c r="Y474" s="271">
        <v>57944</v>
      </c>
      <c r="Z474" s="271">
        <v>55500</v>
      </c>
      <c r="AA474" s="268">
        <v>0.961725627426322</v>
      </c>
      <c r="AB474" s="268">
        <v>0.957821344746652</v>
      </c>
      <c r="AC474" s="295">
        <v>0.00390428267966991</v>
      </c>
    </row>
    <row r="475" spans="1:29">
      <c r="A475" s="297" t="s">
        <v>719</v>
      </c>
      <c r="B475" s="298" t="s">
        <v>3342</v>
      </c>
      <c r="C475" s="293" t="s">
        <v>856</v>
      </c>
      <c r="D475" s="298" t="s">
        <v>856</v>
      </c>
      <c r="E475" s="263">
        <v>724</v>
      </c>
      <c r="F475" s="266">
        <v>706</v>
      </c>
      <c r="G475" s="266">
        <v>18</v>
      </c>
      <c r="H475" s="264">
        <v>1487</v>
      </c>
      <c r="I475" s="264">
        <v>1448</v>
      </c>
      <c r="J475" s="264">
        <v>39</v>
      </c>
      <c r="K475" s="264">
        <v>1669</v>
      </c>
      <c r="L475" s="264">
        <v>1663</v>
      </c>
      <c r="M475" s="264">
        <v>6</v>
      </c>
      <c r="N475" s="294">
        <v>0.93</v>
      </c>
      <c r="O475" s="266">
        <v>45107</v>
      </c>
      <c r="P475" s="266">
        <v>44765</v>
      </c>
      <c r="Q475" s="266">
        <v>342</v>
      </c>
      <c r="R475" s="267">
        <v>0.992418028243953</v>
      </c>
      <c r="S475" s="267">
        <v>0.975138121546961</v>
      </c>
      <c r="T475" s="267">
        <v>0.973772696704775</v>
      </c>
      <c r="U475" s="267">
        <v>0.996405032953865</v>
      </c>
      <c r="V475" s="295">
        <v>0.0013654248421866</v>
      </c>
      <c r="W475" s="271">
        <v>10713</v>
      </c>
      <c r="X475" s="271">
        <v>10606</v>
      </c>
      <c r="Y475" s="271">
        <v>10459</v>
      </c>
      <c r="Z475" s="271">
        <v>10397</v>
      </c>
      <c r="AA475" s="268">
        <v>0.990012134789508</v>
      </c>
      <c r="AB475" s="268">
        <v>0.994072091022086</v>
      </c>
      <c r="AC475" s="295">
        <v>-0.00405995623257815</v>
      </c>
    </row>
    <row r="476" spans="1:29">
      <c r="A476" s="297" t="s">
        <v>719</v>
      </c>
      <c r="B476" s="298" t="s">
        <v>3342</v>
      </c>
      <c r="C476" s="293" t="s">
        <v>857</v>
      </c>
      <c r="D476" s="298" t="s">
        <v>858</v>
      </c>
      <c r="E476" s="263">
        <v>6160</v>
      </c>
      <c r="F476" s="266">
        <v>5697</v>
      </c>
      <c r="G476" s="266">
        <v>463</v>
      </c>
      <c r="H476" s="264">
        <v>3467</v>
      </c>
      <c r="I476" s="264">
        <v>3180</v>
      </c>
      <c r="J476" s="264">
        <v>287</v>
      </c>
      <c r="K476" s="264">
        <v>5858</v>
      </c>
      <c r="L476" s="264">
        <v>5342</v>
      </c>
      <c r="M476" s="264">
        <v>516</v>
      </c>
      <c r="N476" s="294">
        <v>0.93</v>
      </c>
      <c r="O476" s="266">
        <v>176420</v>
      </c>
      <c r="P476" s="266">
        <v>163396</v>
      </c>
      <c r="Q476" s="266">
        <v>13024</v>
      </c>
      <c r="R476" s="267">
        <v>0.926176170502211</v>
      </c>
      <c r="S476" s="267">
        <v>0.924837662337662</v>
      </c>
      <c r="T476" s="267">
        <v>0.91721949812518</v>
      </c>
      <c r="U476" s="267">
        <v>0.911915329463981</v>
      </c>
      <c r="V476" s="295">
        <v>0.00761816421248207</v>
      </c>
      <c r="W476" s="271">
        <v>39264</v>
      </c>
      <c r="X476" s="271">
        <v>36169</v>
      </c>
      <c r="Y476" s="271">
        <v>40862</v>
      </c>
      <c r="Z476" s="271">
        <v>37629</v>
      </c>
      <c r="AA476" s="268">
        <v>0.921174612876936</v>
      </c>
      <c r="AB476" s="268">
        <v>0.920880035240566</v>
      </c>
      <c r="AC476" s="295">
        <v>0.000294577636369753</v>
      </c>
    </row>
    <row r="477" spans="1:29">
      <c r="A477" s="297" t="s">
        <v>719</v>
      </c>
      <c r="B477" s="298" t="s">
        <v>3342</v>
      </c>
      <c r="C477" s="293" t="s">
        <v>859</v>
      </c>
      <c r="D477" s="298" t="s">
        <v>860</v>
      </c>
      <c r="E477" s="263">
        <v>6403</v>
      </c>
      <c r="F477" s="266">
        <v>6076</v>
      </c>
      <c r="G477" s="266">
        <v>327</v>
      </c>
      <c r="H477" s="264">
        <v>3664</v>
      </c>
      <c r="I477" s="264">
        <v>3512</v>
      </c>
      <c r="J477" s="264">
        <v>152</v>
      </c>
      <c r="K477" s="264">
        <v>6166</v>
      </c>
      <c r="L477" s="264">
        <v>5913</v>
      </c>
      <c r="M477" s="264">
        <v>253</v>
      </c>
      <c r="N477" s="294">
        <v>0.93</v>
      </c>
      <c r="O477" s="266">
        <v>179954</v>
      </c>
      <c r="P477" s="266">
        <v>173652</v>
      </c>
      <c r="Q477" s="266">
        <v>6302</v>
      </c>
      <c r="R477" s="267">
        <v>0.964979939317826</v>
      </c>
      <c r="S477" s="267">
        <v>0.948930188973918</v>
      </c>
      <c r="T477" s="267">
        <v>0.958515283842795</v>
      </c>
      <c r="U477" s="267">
        <v>0.95896853713915</v>
      </c>
      <c r="V477" s="295">
        <v>-0.00958509486887626</v>
      </c>
      <c r="W477" s="271">
        <v>40201</v>
      </c>
      <c r="X477" s="271">
        <v>38703</v>
      </c>
      <c r="Y477" s="271">
        <v>40297</v>
      </c>
      <c r="Z477" s="271">
        <v>39020</v>
      </c>
      <c r="AA477" s="268">
        <v>0.962737245342156</v>
      </c>
      <c r="AB477" s="268">
        <v>0.968310296051815</v>
      </c>
      <c r="AC477" s="295">
        <v>-0.00557305070965963</v>
      </c>
    </row>
    <row r="478" spans="1:29">
      <c r="A478" s="297" t="s">
        <v>719</v>
      </c>
      <c r="B478" s="298" t="s">
        <v>3342</v>
      </c>
      <c r="C478" s="293" t="s">
        <v>861</v>
      </c>
      <c r="D478" s="298" t="s">
        <v>862</v>
      </c>
      <c r="E478" s="263">
        <v>6937</v>
      </c>
      <c r="F478" s="266">
        <v>6562</v>
      </c>
      <c r="G478" s="266">
        <v>375</v>
      </c>
      <c r="H478" s="264">
        <v>3907</v>
      </c>
      <c r="I478" s="264">
        <v>3742</v>
      </c>
      <c r="J478" s="264">
        <v>165</v>
      </c>
      <c r="K478" s="264">
        <v>6665</v>
      </c>
      <c r="L478" s="264">
        <v>6330</v>
      </c>
      <c r="M478" s="264">
        <v>335</v>
      </c>
      <c r="N478" s="294">
        <v>0.93</v>
      </c>
      <c r="O478" s="266">
        <v>183909</v>
      </c>
      <c r="P478" s="266">
        <v>177329</v>
      </c>
      <c r="Q478" s="266">
        <v>6580</v>
      </c>
      <c r="R478" s="267">
        <v>0.964221435601303</v>
      </c>
      <c r="S478" s="267">
        <v>0.945942049877469</v>
      </c>
      <c r="T478" s="267">
        <v>0.957768108523164</v>
      </c>
      <c r="U478" s="267">
        <v>0.94973743435859</v>
      </c>
      <c r="V478" s="295">
        <v>-0.0118260586456949</v>
      </c>
      <c r="W478" s="271">
        <v>42545</v>
      </c>
      <c r="X478" s="271">
        <v>40812</v>
      </c>
      <c r="Y478" s="271">
        <v>40398</v>
      </c>
      <c r="Z478" s="271">
        <v>38931</v>
      </c>
      <c r="AA478" s="268">
        <v>0.959266658831825</v>
      </c>
      <c r="AB478" s="268">
        <v>0.963686321105005</v>
      </c>
      <c r="AC478" s="295">
        <v>-0.00441966227318003</v>
      </c>
    </row>
    <row r="479" spans="1:29">
      <c r="A479" s="297" t="s">
        <v>719</v>
      </c>
      <c r="B479" s="298" t="s">
        <v>3343</v>
      </c>
      <c r="C479" s="293" t="s">
        <v>863</v>
      </c>
      <c r="D479" s="298" t="s">
        <v>864</v>
      </c>
      <c r="E479" s="263">
        <v>6881</v>
      </c>
      <c r="F479" s="266">
        <v>5870</v>
      </c>
      <c r="G479" s="266">
        <v>1011</v>
      </c>
      <c r="H479" s="264">
        <v>3881</v>
      </c>
      <c r="I479" s="264">
        <v>3504</v>
      </c>
      <c r="J479" s="264">
        <v>377</v>
      </c>
      <c r="K479" s="264">
        <v>6240</v>
      </c>
      <c r="L479" s="264">
        <v>5568</v>
      </c>
      <c r="M479" s="264">
        <v>672</v>
      </c>
      <c r="N479" s="294">
        <v>0.93</v>
      </c>
      <c r="O479" s="266">
        <v>188109</v>
      </c>
      <c r="P479" s="266">
        <v>173668</v>
      </c>
      <c r="Q479" s="266">
        <v>14441</v>
      </c>
      <c r="R479" s="267">
        <v>0.923230680084419</v>
      </c>
      <c r="S479" s="267">
        <v>0.853073681150995</v>
      </c>
      <c r="T479" s="267">
        <v>0.902860087606287</v>
      </c>
      <c r="U479" s="267">
        <v>0.892307692307692</v>
      </c>
      <c r="V479" s="295">
        <v>-0.0497864064552915</v>
      </c>
      <c r="W479" s="271">
        <v>44092</v>
      </c>
      <c r="X479" s="271">
        <v>40538</v>
      </c>
      <c r="Y479" s="271">
        <v>44544</v>
      </c>
      <c r="Z479" s="271">
        <v>41757</v>
      </c>
      <c r="AA479" s="268">
        <v>0.919395808763494</v>
      </c>
      <c r="AB479" s="268">
        <v>0.937432650862069</v>
      </c>
      <c r="AC479" s="295">
        <v>-0.0180368420985745</v>
      </c>
    </row>
    <row r="480" spans="1:29">
      <c r="A480" s="297" t="s">
        <v>719</v>
      </c>
      <c r="B480" s="298" t="s">
        <v>3343</v>
      </c>
      <c r="C480" s="293" t="s">
        <v>865</v>
      </c>
      <c r="D480" s="298" t="s">
        <v>866</v>
      </c>
      <c r="E480" s="263">
        <v>5146</v>
      </c>
      <c r="F480" s="266">
        <v>4617</v>
      </c>
      <c r="G480" s="266">
        <v>529</v>
      </c>
      <c r="H480" s="264">
        <v>3837</v>
      </c>
      <c r="I480" s="264">
        <v>3598</v>
      </c>
      <c r="J480" s="264">
        <v>239</v>
      </c>
      <c r="K480" s="264">
        <v>5310</v>
      </c>
      <c r="L480" s="264">
        <v>4843</v>
      </c>
      <c r="M480" s="264">
        <v>467</v>
      </c>
      <c r="N480" s="294">
        <v>0.93</v>
      </c>
      <c r="O480" s="266">
        <v>158384</v>
      </c>
      <c r="P480" s="266">
        <v>152159</v>
      </c>
      <c r="Q480" s="266">
        <v>6225</v>
      </c>
      <c r="R480" s="267">
        <v>0.960696787554298</v>
      </c>
      <c r="S480" s="267">
        <v>0.897201710066071</v>
      </c>
      <c r="T480" s="267">
        <v>0.937711753974459</v>
      </c>
      <c r="U480" s="267">
        <v>0.912052730696798</v>
      </c>
      <c r="V480" s="295">
        <v>-0.0405100439083884</v>
      </c>
      <c r="W480" s="271">
        <v>36657</v>
      </c>
      <c r="X480" s="271">
        <v>34165</v>
      </c>
      <c r="Y480" s="271">
        <v>36252</v>
      </c>
      <c r="Z480" s="271">
        <v>34079</v>
      </c>
      <c r="AA480" s="268">
        <v>0.932018441225414</v>
      </c>
      <c r="AB480" s="268">
        <v>0.940058479532164</v>
      </c>
      <c r="AC480" s="295">
        <v>-0.00804003830674971</v>
      </c>
    </row>
    <row r="481" spans="1:29">
      <c r="A481" s="297" t="s">
        <v>719</v>
      </c>
      <c r="B481" s="298" t="s">
        <v>3343</v>
      </c>
      <c r="C481" s="293" t="s">
        <v>867</v>
      </c>
      <c r="D481" s="298" t="s">
        <v>867</v>
      </c>
      <c r="E481" s="263">
        <v>7038</v>
      </c>
      <c r="F481" s="266">
        <v>6659</v>
      </c>
      <c r="G481" s="266">
        <v>379</v>
      </c>
      <c r="H481" s="264">
        <v>3811</v>
      </c>
      <c r="I481" s="264">
        <v>3732</v>
      </c>
      <c r="J481" s="264">
        <v>79</v>
      </c>
      <c r="K481" s="264">
        <v>5824</v>
      </c>
      <c r="L481" s="264">
        <v>5299</v>
      </c>
      <c r="M481" s="264">
        <v>525</v>
      </c>
      <c r="N481" s="294">
        <v>0.93</v>
      </c>
      <c r="O481" s="266">
        <v>178095</v>
      </c>
      <c r="P481" s="266">
        <v>172739</v>
      </c>
      <c r="Q481" s="266">
        <v>5356</v>
      </c>
      <c r="R481" s="267">
        <v>0.969926163002892</v>
      </c>
      <c r="S481" s="267">
        <v>0.946149474282467</v>
      </c>
      <c r="T481" s="267">
        <v>0.979270532668591</v>
      </c>
      <c r="U481" s="267">
        <v>0.909855769230769</v>
      </c>
      <c r="V481" s="295">
        <v>-0.0331210583861242</v>
      </c>
      <c r="W481" s="271">
        <v>41274</v>
      </c>
      <c r="X481" s="271">
        <v>39737</v>
      </c>
      <c r="Y481" s="271">
        <v>40572</v>
      </c>
      <c r="Z481" s="271">
        <v>39671</v>
      </c>
      <c r="AA481" s="268">
        <v>0.962761060231623</v>
      </c>
      <c r="AB481" s="268">
        <v>0.977792566301883</v>
      </c>
      <c r="AC481" s="295">
        <v>-0.0150315060702603</v>
      </c>
    </row>
    <row r="482" spans="1:29">
      <c r="A482" s="297" t="s">
        <v>719</v>
      </c>
      <c r="B482" s="298" t="s">
        <v>3343</v>
      </c>
      <c r="C482" s="293" t="s">
        <v>868</v>
      </c>
      <c r="D482" s="298" t="s">
        <v>868</v>
      </c>
      <c r="E482" s="263">
        <v>1391</v>
      </c>
      <c r="F482" s="266">
        <v>1174</v>
      </c>
      <c r="G482" s="266">
        <v>217</v>
      </c>
      <c r="H482" s="264">
        <v>1058</v>
      </c>
      <c r="I482" s="264">
        <v>1007</v>
      </c>
      <c r="J482" s="264">
        <v>51</v>
      </c>
      <c r="K482" s="264">
        <v>1520</v>
      </c>
      <c r="L482" s="264">
        <v>1245</v>
      </c>
      <c r="M482" s="264">
        <v>275</v>
      </c>
      <c r="N482" s="294">
        <v>0.93</v>
      </c>
      <c r="O482" s="266">
        <v>44950</v>
      </c>
      <c r="P482" s="266">
        <v>42011</v>
      </c>
      <c r="Q482" s="266">
        <v>2939</v>
      </c>
      <c r="R482" s="267">
        <v>0.934616240266963</v>
      </c>
      <c r="S482" s="267">
        <v>0.843997124370956</v>
      </c>
      <c r="T482" s="267">
        <v>0.95179584120983</v>
      </c>
      <c r="U482" s="267">
        <v>0.819078947368421</v>
      </c>
      <c r="V482" s="295">
        <v>-0.107798716838874</v>
      </c>
      <c r="W482" s="271">
        <v>10430</v>
      </c>
      <c r="X482" s="271">
        <v>9250</v>
      </c>
      <c r="Y482" s="271">
        <v>10031</v>
      </c>
      <c r="Z482" s="271">
        <v>8651</v>
      </c>
      <c r="AA482" s="268">
        <v>0.88686481303931</v>
      </c>
      <c r="AB482" s="268">
        <v>0.862426477918453</v>
      </c>
      <c r="AC482" s="295">
        <v>0.0244383351208568</v>
      </c>
    </row>
    <row r="483" spans="1:29">
      <c r="A483" s="297" t="s">
        <v>719</v>
      </c>
      <c r="B483" s="298" t="s">
        <v>3343</v>
      </c>
      <c r="C483" s="293" t="s">
        <v>869</v>
      </c>
      <c r="D483" s="298" t="s">
        <v>870</v>
      </c>
      <c r="E483" s="263">
        <v>4006</v>
      </c>
      <c r="F483" s="266">
        <v>3198</v>
      </c>
      <c r="G483" s="266">
        <v>808</v>
      </c>
      <c r="H483" s="264">
        <v>2684</v>
      </c>
      <c r="I483" s="264">
        <v>2305</v>
      </c>
      <c r="J483" s="264">
        <v>379</v>
      </c>
      <c r="K483" s="264">
        <v>4134</v>
      </c>
      <c r="L483" s="264">
        <v>3333</v>
      </c>
      <c r="M483" s="264">
        <v>801</v>
      </c>
      <c r="N483" s="294">
        <v>0.93</v>
      </c>
      <c r="O483" s="266">
        <v>122167</v>
      </c>
      <c r="P483" s="266">
        <v>110494</v>
      </c>
      <c r="Q483" s="266">
        <v>11673</v>
      </c>
      <c r="R483" s="267">
        <v>0.904450465346616</v>
      </c>
      <c r="S483" s="267">
        <v>0.798302546180729</v>
      </c>
      <c r="T483" s="267">
        <v>0.858792846497765</v>
      </c>
      <c r="U483" s="267">
        <v>0.806240928882438</v>
      </c>
      <c r="V483" s="295">
        <v>-0.0604903003170356</v>
      </c>
      <c r="W483" s="271">
        <v>28015</v>
      </c>
      <c r="X483" s="271">
        <v>24071</v>
      </c>
      <c r="Y483" s="271">
        <v>27445</v>
      </c>
      <c r="Z483" s="271">
        <v>22572</v>
      </c>
      <c r="AA483" s="268">
        <v>0.859218275923612</v>
      </c>
      <c r="AB483" s="268">
        <v>0.822444889779559</v>
      </c>
      <c r="AC483" s="295">
        <v>0.0367733861440532</v>
      </c>
    </row>
    <row r="484" spans="1:29">
      <c r="A484" s="297" t="s">
        <v>719</v>
      </c>
      <c r="B484" s="298" t="s">
        <v>3343</v>
      </c>
      <c r="C484" s="293" t="s">
        <v>871</v>
      </c>
      <c r="D484" s="298" t="s">
        <v>872</v>
      </c>
      <c r="E484" s="263">
        <v>4348</v>
      </c>
      <c r="F484" s="266">
        <v>3615</v>
      </c>
      <c r="G484" s="266">
        <v>733</v>
      </c>
      <c r="H484" s="264">
        <v>2887</v>
      </c>
      <c r="I484" s="264">
        <v>2327</v>
      </c>
      <c r="J484" s="264">
        <v>560</v>
      </c>
      <c r="K484" s="264">
        <v>4488</v>
      </c>
      <c r="L484" s="264">
        <v>3588</v>
      </c>
      <c r="M484" s="264">
        <v>900</v>
      </c>
      <c r="N484" s="294">
        <v>0.93</v>
      </c>
      <c r="O484" s="266">
        <v>137601</v>
      </c>
      <c r="P484" s="266">
        <v>126846</v>
      </c>
      <c r="Q484" s="266">
        <v>10755</v>
      </c>
      <c r="R484" s="267">
        <v>0.921839230819543</v>
      </c>
      <c r="S484" s="267">
        <v>0.831416743330267</v>
      </c>
      <c r="T484" s="267">
        <v>0.806027017665397</v>
      </c>
      <c r="U484" s="267">
        <v>0.799465240641711</v>
      </c>
      <c r="V484" s="295">
        <v>0.0253897256648702</v>
      </c>
      <c r="W484" s="271">
        <v>31692</v>
      </c>
      <c r="X484" s="271">
        <v>27364</v>
      </c>
      <c r="Y484" s="271">
        <v>31618</v>
      </c>
      <c r="Z484" s="271">
        <v>27088</v>
      </c>
      <c r="AA484" s="268">
        <v>0.863435567335605</v>
      </c>
      <c r="AB484" s="268">
        <v>0.856727180719843</v>
      </c>
      <c r="AC484" s="295">
        <v>0.00670838661576212</v>
      </c>
    </row>
    <row r="485" spans="1:29">
      <c r="A485" s="297" t="s">
        <v>719</v>
      </c>
      <c r="B485" s="298" t="s">
        <v>3343</v>
      </c>
      <c r="C485" s="293" t="s">
        <v>873</v>
      </c>
      <c r="D485" s="298" t="s">
        <v>874</v>
      </c>
      <c r="E485" s="263">
        <v>11320</v>
      </c>
      <c r="F485" s="266">
        <v>10705</v>
      </c>
      <c r="G485" s="266">
        <v>615</v>
      </c>
      <c r="H485" s="264">
        <v>6450</v>
      </c>
      <c r="I485" s="264">
        <v>6052</v>
      </c>
      <c r="J485" s="264">
        <v>398</v>
      </c>
      <c r="K485" s="264">
        <v>10317</v>
      </c>
      <c r="L485" s="264">
        <v>9448</v>
      </c>
      <c r="M485" s="264">
        <v>869</v>
      </c>
      <c r="N485" s="294">
        <v>0.93</v>
      </c>
      <c r="O485" s="266">
        <v>313143</v>
      </c>
      <c r="P485" s="266">
        <v>297381</v>
      </c>
      <c r="Q485" s="266">
        <v>15762</v>
      </c>
      <c r="R485" s="267">
        <v>0.949665168948372</v>
      </c>
      <c r="S485" s="267">
        <v>0.945671378091873</v>
      </c>
      <c r="T485" s="267">
        <v>0.938294573643411</v>
      </c>
      <c r="U485" s="267">
        <v>0.915770088203935</v>
      </c>
      <c r="V485" s="295">
        <v>0.00737680444846189</v>
      </c>
      <c r="W485" s="271">
        <v>71670</v>
      </c>
      <c r="X485" s="271">
        <v>67553</v>
      </c>
      <c r="Y485" s="271">
        <v>72791</v>
      </c>
      <c r="Z485" s="271">
        <v>69447</v>
      </c>
      <c r="AA485" s="268">
        <v>0.942556160178596</v>
      </c>
      <c r="AB485" s="268">
        <v>0.954060254701818</v>
      </c>
      <c r="AC485" s="295">
        <v>-0.0115040945232212</v>
      </c>
    </row>
    <row r="486" spans="1:29">
      <c r="A486" s="297" t="s">
        <v>719</v>
      </c>
      <c r="B486" s="298" t="s">
        <v>3343</v>
      </c>
      <c r="C486" s="293" t="s">
        <v>875</v>
      </c>
      <c r="D486" s="298" t="s">
        <v>876</v>
      </c>
      <c r="E486" s="263">
        <v>6666</v>
      </c>
      <c r="F486" s="266">
        <v>6220</v>
      </c>
      <c r="G486" s="266">
        <v>446</v>
      </c>
      <c r="H486" s="264">
        <v>3581</v>
      </c>
      <c r="I486" s="264">
        <v>3467</v>
      </c>
      <c r="J486" s="264">
        <v>114</v>
      </c>
      <c r="K486" s="264">
        <v>5801</v>
      </c>
      <c r="L486" s="264">
        <v>5269</v>
      </c>
      <c r="M486" s="264">
        <v>532</v>
      </c>
      <c r="N486" s="294">
        <v>0.93</v>
      </c>
      <c r="O486" s="266">
        <v>181566</v>
      </c>
      <c r="P486" s="266">
        <v>174319</v>
      </c>
      <c r="Q486" s="266">
        <v>7247</v>
      </c>
      <c r="R486" s="267">
        <v>0.960086139475452</v>
      </c>
      <c r="S486" s="267">
        <v>0.933093309330933</v>
      </c>
      <c r="T486" s="267">
        <v>0.968165316950573</v>
      </c>
      <c r="U486" s="267">
        <v>0.908291673849336</v>
      </c>
      <c r="V486" s="295">
        <v>-0.0350720076196395</v>
      </c>
      <c r="W486" s="271">
        <v>40705</v>
      </c>
      <c r="X486" s="271">
        <v>38898</v>
      </c>
      <c r="Y486" s="271">
        <v>41421</v>
      </c>
      <c r="Z486" s="271">
        <v>39832</v>
      </c>
      <c r="AA486" s="268">
        <v>0.955607419235966</v>
      </c>
      <c r="AB486" s="268">
        <v>0.961637816566476</v>
      </c>
      <c r="AC486" s="295">
        <v>-0.00603039733050981</v>
      </c>
    </row>
    <row r="487" spans="1:29">
      <c r="A487" s="297" t="s">
        <v>719</v>
      </c>
      <c r="B487" s="298" t="s">
        <v>3343</v>
      </c>
      <c r="C487" s="293" t="s">
        <v>877</v>
      </c>
      <c r="D487" s="298" t="s">
        <v>878</v>
      </c>
      <c r="E487" s="263">
        <v>3181</v>
      </c>
      <c r="F487" s="266">
        <v>3047</v>
      </c>
      <c r="G487" s="266">
        <v>134</v>
      </c>
      <c r="H487" s="264">
        <v>3290</v>
      </c>
      <c r="I487" s="264">
        <v>3158</v>
      </c>
      <c r="J487" s="264">
        <v>132</v>
      </c>
      <c r="K487" s="264">
        <v>4306</v>
      </c>
      <c r="L487" s="264">
        <v>4139</v>
      </c>
      <c r="M487" s="264">
        <v>167</v>
      </c>
      <c r="N487" s="294">
        <v>0.93</v>
      </c>
      <c r="O487" s="266">
        <v>123540</v>
      </c>
      <c r="P487" s="266">
        <v>120008</v>
      </c>
      <c r="Q487" s="266">
        <v>3532</v>
      </c>
      <c r="R487" s="267">
        <v>0.971410069613081</v>
      </c>
      <c r="S487" s="267">
        <v>0.957874882112543</v>
      </c>
      <c r="T487" s="267">
        <v>0.959878419452888</v>
      </c>
      <c r="U487" s="267">
        <v>0.961216906641895</v>
      </c>
      <c r="V487" s="295">
        <v>-0.00200353734034431</v>
      </c>
      <c r="W487" s="271">
        <v>28442</v>
      </c>
      <c r="X487" s="271">
        <v>27674</v>
      </c>
      <c r="Y487" s="271">
        <v>26999</v>
      </c>
      <c r="Z487" s="271">
        <v>26291</v>
      </c>
      <c r="AA487" s="268">
        <v>0.972997679488081</v>
      </c>
      <c r="AB487" s="268">
        <v>0.973776806548391</v>
      </c>
      <c r="AC487" s="295">
        <v>-0.000779127060309692</v>
      </c>
    </row>
    <row r="488" spans="1:29">
      <c r="A488" s="297" t="s">
        <v>719</v>
      </c>
      <c r="B488" s="298" t="s">
        <v>3343</v>
      </c>
      <c r="C488" s="293" t="s">
        <v>879</v>
      </c>
      <c r="D488" s="298" t="s">
        <v>879</v>
      </c>
      <c r="E488" s="263">
        <v>4960</v>
      </c>
      <c r="F488" s="266">
        <v>4878</v>
      </c>
      <c r="G488" s="266">
        <v>82</v>
      </c>
      <c r="H488" s="264">
        <v>2638</v>
      </c>
      <c r="I488" s="264">
        <v>2609</v>
      </c>
      <c r="J488" s="264">
        <v>29</v>
      </c>
      <c r="K488" s="264">
        <v>4235</v>
      </c>
      <c r="L488" s="264">
        <v>4137</v>
      </c>
      <c r="M488" s="264">
        <v>98</v>
      </c>
      <c r="N488" s="294">
        <v>0.93</v>
      </c>
      <c r="O488" s="266">
        <v>128568</v>
      </c>
      <c r="P488" s="266">
        <v>127041</v>
      </c>
      <c r="Q488" s="266">
        <v>1527</v>
      </c>
      <c r="R488" s="267">
        <v>0.988123016613776</v>
      </c>
      <c r="S488" s="267">
        <v>0.983467741935484</v>
      </c>
      <c r="T488" s="267">
        <v>0.989006823351024</v>
      </c>
      <c r="U488" s="267">
        <v>0.976859504132231</v>
      </c>
      <c r="V488" s="295">
        <v>-0.0055390814155396</v>
      </c>
      <c r="W488" s="271">
        <v>29458</v>
      </c>
      <c r="X488" s="271">
        <v>28927</v>
      </c>
      <c r="Y488" s="271">
        <v>30037</v>
      </c>
      <c r="Z488" s="271">
        <v>29722</v>
      </c>
      <c r="AA488" s="268">
        <v>0.981974336343268</v>
      </c>
      <c r="AB488" s="268">
        <v>0.989512934048007</v>
      </c>
      <c r="AC488" s="295">
        <v>-0.00753859770473908</v>
      </c>
    </row>
    <row r="489" spans="1:29">
      <c r="A489" s="297" t="s">
        <v>719</v>
      </c>
      <c r="B489" s="298" t="s">
        <v>3343</v>
      </c>
      <c r="C489" s="293" t="s">
        <v>880</v>
      </c>
      <c r="D489" s="298" t="s">
        <v>880</v>
      </c>
      <c r="E489" s="263">
        <v>3674</v>
      </c>
      <c r="F489" s="266">
        <v>3638</v>
      </c>
      <c r="G489" s="266">
        <v>36</v>
      </c>
      <c r="H489" s="264">
        <v>2498</v>
      </c>
      <c r="I489" s="264">
        <v>2488</v>
      </c>
      <c r="J489" s="264">
        <v>10</v>
      </c>
      <c r="K489" s="264">
        <v>3566</v>
      </c>
      <c r="L489" s="264">
        <v>3549</v>
      </c>
      <c r="M489" s="264">
        <v>17</v>
      </c>
      <c r="N489" s="294">
        <v>0.93</v>
      </c>
      <c r="O489" s="266">
        <v>107619</v>
      </c>
      <c r="P489" s="266">
        <v>107041</v>
      </c>
      <c r="Q489" s="266">
        <v>578</v>
      </c>
      <c r="R489" s="267">
        <v>0.994629201163363</v>
      </c>
      <c r="S489" s="267">
        <v>0.990201415351116</v>
      </c>
      <c r="T489" s="267">
        <v>0.99599679743795</v>
      </c>
      <c r="U489" s="267">
        <v>0.995232753785754</v>
      </c>
      <c r="V489" s="295">
        <v>-0.00579538208683439</v>
      </c>
      <c r="W489" s="271">
        <v>25639</v>
      </c>
      <c r="X489" s="271">
        <v>25517</v>
      </c>
      <c r="Y489" s="271">
        <v>25511</v>
      </c>
      <c r="Z489" s="271">
        <v>25350</v>
      </c>
      <c r="AA489" s="268">
        <v>0.995241624088303</v>
      </c>
      <c r="AB489" s="268">
        <v>0.993688996903297</v>
      </c>
      <c r="AC489" s="295">
        <v>0.00155262718500637</v>
      </c>
    </row>
    <row r="490" spans="1:29">
      <c r="A490" s="297" t="s">
        <v>719</v>
      </c>
      <c r="B490" s="298" t="s">
        <v>3343</v>
      </c>
      <c r="C490" s="293" t="s">
        <v>881</v>
      </c>
      <c r="D490" s="298" t="s">
        <v>882</v>
      </c>
      <c r="E490" s="263">
        <v>5379</v>
      </c>
      <c r="F490" s="266">
        <v>4959</v>
      </c>
      <c r="G490" s="266">
        <v>420</v>
      </c>
      <c r="H490" s="264">
        <v>3853</v>
      </c>
      <c r="I490" s="264">
        <v>3702</v>
      </c>
      <c r="J490" s="264">
        <v>151</v>
      </c>
      <c r="K490" s="264">
        <v>5609</v>
      </c>
      <c r="L490" s="264">
        <v>5098</v>
      </c>
      <c r="M490" s="264">
        <v>511</v>
      </c>
      <c r="N490" s="294">
        <v>0.93</v>
      </c>
      <c r="O490" s="266">
        <v>168606</v>
      </c>
      <c r="P490" s="266">
        <v>159712</v>
      </c>
      <c r="Q490" s="266">
        <v>8894</v>
      </c>
      <c r="R490" s="267">
        <v>0.947249801311934</v>
      </c>
      <c r="S490" s="267">
        <v>0.921918572225321</v>
      </c>
      <c r="T490" s="267">
        <v>0.960809758629639</v>
      </c>
      <c r="U490" s="267">
        <v>0.908896416473525</v>
      </c>
      <c r="V490" s="295">
        <v>-0.0388911864043185</v>
      </c>
      <c r="W490" s="271">
        <v>38457</v>
      </c>
      <c r="X490" s="271">
        <v>35618</v>
      </c>
      <c r="Y490" s="271">
        <v>38084</v>
      </c>
      <c r="Z490" s="271">
        <v>35216</v>
      </c>
      <c r="AA490" s="268">
        <v>0.926177288920093</v>
      </c>
      <c r="AB490" s="268">
        <v>0.92469278437139</v>
      </c>
      <c r="AC490" s="295">
        <v>0.00148450454870297</v>
      </c>
    </row>
    <row r="491" spans="1:29">
      <c r="A491" s="297" t="s">
        <v>719</v>
      </c>
      <c r="B491" s="298" t="s">
        <v>3343</v>
      </c>
      <c r="C491" s="293" t="s">
        <v>883</v>
      </c>
      <c r="D491" s="298" t="s">
        <v>884</v>
      </c>
      <c r="E491" s="263">
        <v>7201</v>
      </c>
      <c r="F491" s="266">
        <v>6867</v>
      </c>
      <c r="G491" s="266">
        <v>334</v>
      </c>
      <c r="H491" s="264">
        <v>4085</v>
      </c>
      <c r="I491" s="264">
        <v>3894</v>
      </c>
      <c r="J491" s="264">
        <v>191</v>
      </c>
      <c r="K491" s="264">
        <v>6483</v>
      </c>
      <c r="L491" s="264">
        <v>6229</v>
      </c>
      <c r="M491" s="264">
        <v>254</v>
      </c>
      <c r="N491" s="294">
        <v>0.93</v>
      </c>
      <c r="O491" s="266">
        <v>191460</v>
      </c>
      <c r="P491" s="266">
        <v>182845</v>
      </c>
      <c r="Q491" s="266">
        <v>8615</v>
      </c>
      <c r="R491" s="267">
        <v>0.95500365611616</v>
      </c>
      <c r="S491" s="267">
        <v>0.953617553117623</v>
      </c>
      <c r="T491" s="267">
        <v>0.953243574051408</v>
      </c>
      <c r="U491" s="267">
        <v>0.960820607743329</v>
      </c>
      <c r="V491" s="295">
        <v>0.000373979066214947</v>
      </c>
      <c r="W491" s="271">
        <v>45050</v>
      </c>
      <c r="X491" s="271">
        <v>43367</v>
      </c>
      <c r="Y491" s="271">
        <v>44998</v>
      </c>
      <c r="Z491" s="271">
        <v>43223</v>
      </c>
      <c r="AA491" s="268">
        <v>0.962641509433962</v>
      </c>
      <c r="AB491" s="268">
        <v>0.960553802391217</v>
      </c>
      <c r="AC491" s="295">
        <v>0.00208770704274497</v>
      </c>
    </row>
    <row r="492" spans="1:29">
      <c r="A492" s="297" t="s">
        <v>719</v>
      </c>
      <c r="B492" s="298" t="s">
        <v>3343</v>
      </c>
      <c r="C492" s="293" t="s">
        <v>885</v>
      </c>
      <c r="D492" s="298" t="s">
        <v>885</v>
      </c>
      <c r="E492" s="263">
        <v>6154</v>
      </c>
      <c r="F492" s="266">
        <v>5595</v>
      </c>
      <c r="G492" s="266">
        <v>559</v>
      </c>
      <c r="H492" s="264">
        <v>3352</v>
      </c>
      <c r="I492" s="264">
        <v>3053</v>
      </c>
      <c r="J492" s="264">
        <v>299</v>
      </c>
      <c r="K492" s="264">
        <v>5342</v>
      </c>
      <c r="L492" s="264">
        <v>4525</v>
      </c>
      <c r="M492" s="264">
        <v>817</v>
      </c>
      <c r="N492" s="294">
        <v>0.93</v>
      </c>
      <c r="O492" s="266">
        <v>164424</v>
      </c>
      <c r="P492" s="266">
        <v>155700</v>
      </c>
      <c r="Q492" s="266">
        <v>8724</v>
      </c>
      <c r="R492" s="267">
        <v>0.946942052255145</v>
      </c>
      <c r="S492" s="267">
        <v>0.909164770880728</v>
      </c>
      <c r="T492" s="267">
        <v>0.910799522673031</v>
      </c>
      <c r="U492" s="267">
        <v>0.847061025833021</v>
      </c>
      <c r="V492" s="295">
        <v>-0.00163475179230299</v>
      </c>
      <c r="W492" s="271">
        <v>37573</v>
      </c>
      <c r="X492" s="271">
        <v>34748</v>
      </c>
      <c r="Y492" s="271">
        <v>37716</v>
      </c>
      <c r="Z492" s="271">
        <v>35028</v>
      </c>
      <c r="AA492" s="268">
        <v>0.9248130306337</v>
      </c>
      <c r="AB492" s="268">
        <v>0.928730512249443</v>
      </c>
      <c r="AC492" s="295">
        <v>-0.00391748161574357</v>
      </c>
    </row>
    <row r="493" spans="1:29">
      <c r="A493" s="297" t="s">
        <v>719</v>
      </c>
      <c r="B493" s="298" t="s">
        <v>3343</v>
      </c>
      <c r="C493" s="293" t="s">
        <v>886</v>
      </c>
      <c r="D493" s="298" t="s">
        <v>887</v>
      </c>
      <c r="E493" s="263">
        <v>3038</v>
      </c>
      <c r="F493" s="266">
        <v>2959</v>
      </c>
      <c r="G493" s="266">
        <v>79</v>
      </c>
      <c r="H493" s="264">
        <v>1629</v>
      </c>
      <c r="I493" s="264">
        <v>1605</v>
      </c>
      <c r="J493" s="264">
        <v>24</v>
      </c>
      <c r="K493" s="264">
        <v>2739</v>
      </c>
      <c r="L493" s="264">
        <v>2629</v>
      </c>
      <c r="M493" s="264">
        <v>110</v>
      </c>
      <c r="N493" s="294">
        <v>0.93</v>
      </c>
      <c r="O493" s="266">
        <v>79530</v>
      </c>
      <c r="P493" s="266">
        <v>78209</v>
      </c>
      <c r="Q493" s="266">
        <v>1321</v>
      </c>
      <c r="R493" s="267">
        <v>0.983389915755061</v>
      </c>
      <c r="S493" s="267">
        <v>0.973996050032916</v>
      </c>
      <c r="T493" s="267">
        <v>0.985267034990792</v>
      </c>
      <c r="U493" s="267">
        <v>0.959839357429719</v>
      </c>
      <c r="V493" s="295">
        <v>-0.0112709849578756</v>
      </c>
      <c r="W493" s="271">
        <v>18616</v>
      </c>
      <c r="X493" s="271">
        <v>18291</v>
      </c>
      <c r="Y493" s="271">
        <v>18247</v>
      </c>
      <c r="Z493" s="271">
        <v>17929</v>
      </c>
      <c r="AA493" s="268">
        <v>0.982541899441341</v>
      </c>
      <c r="AB493" s="268">
        <v>0.982572477667562</v>
      </c>
      <c r="AC493" s="295">
        <v>-3.05782262211007e-5</v>
      </c>
    </row>
    <row r="494" spans="1:29">
      <c r="A494" s="297" t="s">
        <v>719</v>
      </c>
      <c r="B494" s="298" t="s">
        <v>3344</v>
      </c>
      <c r="C494" s="293" t="s">
        <v>888</v>
      </c>
      <c r="D494" s="298" t="s">
        <v>889</v>
      </c>
      <c r="E494" s="263">
        <v>3489</v>
      </c>
      <c r="F494" s="266">
        <v>3276</v>
      </c>
      <c r="G494" s="266">
        <v>213</v>
      </c>
      <c r="H494" s="264">
        <v>5155</v>
      </c>
      <c r="I494" s="264">
        <v>5006</v>
      </c>
      <c r="J494" s="264">
        <v>149</v>
      </c>
      <c r="K494" s="264">
        <v>5826</v>
      </c>
      <c r="L494" s="264">
        <v>5589</v>
      </c>
      <c r="M494" s="264">
        <v>237</v>
      </c>
      <c r="N494" s="294">
        <v>0.93</v>
      </c>
      <c r="O494" s="266">
        <v>168974</v>
      </c>
      <c r="P494" s="266">
        <v>163982</v>
      </c>
      <c r="Q494" s="266">
        <v>4992</v>
      </c>
      <c r="R494" s="267">
        <v>0.970456993383597</v>
      </c>
      <c r="S494" s="267">
        <v>0.938950988822012</v>
      </c>
      <c r="T494" s="267">
        <v>0.971096023278371</v>
      </c>
      <c r="U494" s="267">
        <v>0.959320288362513</v>
      </c>
      <c r="V494" s="295">
        <v>-0.0321450344563585</v>
      </c>
      <c r="W494" s="271">
        <v>39781</v>
      </c>
      <c r="X494" s="271">
        <v>38518</v>
      </c>
      <c r="Y494" s="271">
        <v>39552</v>
      </c>
      <c r="Z494" s="271">
        <v>38424</v>
      </c>
      <c r="AA494" s="268">
        <v>0.968251175184133</v>
      </c>
      <c r="AB494" s="268">
        <v>0.971480582524272</v>
      </c>
      <c r="AC494" s="295">
        <v>-0.00322940734013866</v>
      </c>
    </row>
    <row r="495" spans="1:29">
      <c r="A495" s="297" t="s">
        <v>719</v>
      </c>
      <c r="B495" s="298" t="s">
        <v>3344</v>
      </c>
      <c r="C495" s="293" t="s">
        <v>890</v>
      </c>
      <c r="D495" s="298" t="s">
        <v>890</v>
      </c>
      <c r="E495" s="263">
        <v>2671</v>
      </c>
      <c r="F495" s="266">
        <v>2524</v>
      </c>
      <c r="G495" s="266">
        <v>147</v>
      </c>
      <c r="H495" s="264">
        <v>4305</v>
      </c>
      <c r="I495" s="264">
        <v>4158</v>
      </c>
      <c r="J495" s="264">
        <v>147</v>
      </c>
      <c r="K495" s="264">
        <v>4970</v>
      </c>
      <c r="L495" s="264">
        <v>4807</v>
      </c>
      <c r="M495" s="264">
        <v>163</v>
      </c>
      <c r="N495" s="294">
        <v>0.93</v>
      </c>
      <c r="O495" s="266">
        <v>143300</v>
      </c>
      <c r="P495" s="266">
        <v>138470</v>
      </c>
      <c r="Q495" s="266">
        <v>4830</v>
      </c>
      <c r="R495" s="267">
        <v>0.966294487090021</v>
      </c>
      <c r="S495" s="267">
        <v>0.944964432796705</v>
      </c>
      <c r="T495" s="267">
        <v>0.965853658536585</v>
      </c>
      <c r="U495" s="267">
        <v>0.967203219315895</v>
      </c>
      <c r="V495" s="295">
        <v>-0.0208892257398799</v>
      </c>
      <c r="W495" s="271">
        <v>33308</v>
      </c>
      <c r="X495" s="271">
        <v>32260</v>
      </c>
      <c r="Y495" s="271">
        <v>33436</v>
      </c>
      <c r="Z495" s="271">
        <v>32101</v>
      </c>
      <c r="AA495" s="268">
        <v>0.968536087426444</v>
      </c>
      <c r="AB495" s="268">
        <v>0.960072975236272</v>
      </c>
      <c r="AC495" s="295">
        <v>0.00846311219017182</v>
      </c>
    </row>
    <row r="496" spans="1:29">
      <c r="A496" s="297" t="s">
        <v>719</v>
      </c>
      <c r="B496" s="298" t="s">
        <v>3344</v>
      </c>
      <c r="C496" s="293" t="s">
        <v>891</v>
      </c>
      <c r="D496" s="298" t="s">
        <v>892</v>
      </c>
      <c r="E496" s="263">
        <v>2891</v>
      </c>
      <c r="F496" s="266">
        <v>2743</v>
      </c>
      <c r="G496" s="266">
        <v>148</v>
      </c>
      <c r="H496" s="264">
        <v>4013</v>
      </c>
      <c r="I496" s="264">
        <v>3897</v>
      </c>
      <c r="J496" s="264">
        <v>116</v>
      </c>
      <c r="K496" s="264">
        <v>4806</v>
      </c>
      <c r="L496" s="264">
        <v>4642</v>
      </c>
      <c r="M496" s="264">
        <v>164</v>
      </c>
      <c r="N496" s="294">
        <v>0.93</v>
      </c>
      <c r="O496" s="266">
        <v>137029</v>
      </c>
      <c r="P496" s="266">
        <v>133428</v>
      </c>
      <c r="Q496" s="266">
        <v>3601</v>
      </c>
      <c r="R496" s="267">
        <v>0.973720891198213</v>
      </c>
      <c r="S496" s="267">
        <v>0.948806641300588</v>
      </c>
      <c r="T496" s="267">
        <v>0.971093944679791</v>
      </c>
      <c r="U496" s="267">
        <v>0.965875988347898</v>
      </c>
      <c r="V496" s="295">
        <v>-0.0222873033792027</v>
      </c>
      <c r="W496" s="271">
        <v>31906</v>
      </c>
      <c r="X496" s="271">
        <v>30958</v>
      </c>
      <c r="Y496" s="271">
        <v>32206</v>
      </c>
      <c r="Z496" s="271">
        <v>31364</v>
      </c>
      <c r="AA496" s="268">
        <v>0.970287720178023</v>
      </c>
      <c r="AB496" s="268">
        <v>0.973855803266472</v>
      </c>
      <c r="AC496" s="295">
        <v>-0.00356808308844914</v>
      </c>
    </row>
    <row r="497" spans="1:29">
      <c r="A497" s="297" t="s">
        <v>719</v>
      </c>
      <c r="B497" s="298" t="s">
        <v>3344</v>
      </c>
      <c r="C497" s="293" t="s">
        <v>893</v>
      </c>
      <c r="D497" s="298" t="s">
        <v>893</v>
      </c>
      <c r="E497" s="263">
        <v>2568</v>
      </c>
      <c r="F497" s="266">
        <v>2416</v>
      </c>
      <c r="G497" s="266">
        <v>152</v>
      </c>
      <c r="H497" s="264">
        <v>3956</v>
      </c>
      <c r="I497" s="264">
        <v>3838</v>
      </c>
      <c r="J497" s="264">
        <v>118</v>
      </c>
      <c r="K497" s="264">
        <v>4410</v>
      </c>
      <c r="L497" s="264">
        <v>4239</v>
      </c>
      <c r="M497" s="264">
        <v>171</v>
      </c>
      <c r="N497" s="294">
        <v>0.93</v>
      </c>
      <c r="O497" s="266">
        <v>132873</v>
      </c>
      <c r="P497" s="266">
        <v>128327</v>
      </c>
      <c r="Q497" s="266">
        <v>4546</v>
      </c>
      <c r="R497" s="267">
        <v>0.965786879200439</v>
      </c>
      <c r="S497" s="267">
        <v>0.940809968847352</v>
      </c>
      <c r="T497" s="267">
        <v>0.970171890798787</v>
      </c>
      <c r="U497" s="267">
        <v>0.961224489795918</v>
      </c>
      <c r="V497" s="295">
        <v>-0.0293619219514346</v>
      </c>
      <c r="W497" s="271">
        <v>29835</v>
      </c>
      <c r="X497" s="271">
        <v>28742</v>
      </c>
      <c r="Y497" s="271">
        <v>30934</v>
      </c>
      <c r="Z497" s="271">
        <v>30024</v>
      </c>
      <c r="AA497" s="268">
        <v>0.963365175129881</v>
      </c>
      <c r="AB497" s="268">
        <v>0.970582530548911</v>
      </c>
      <c r="AC497" s="295">
        <v>-0.00721735541902968</v>
      </c>
    </row>
    <row r="498" spans="1:29">
      <c r="A498" s="297" t="s">
        <v>719</v>
      </c>
      <c r="B498" s="298" t="s">
        <v>3344</v>
      </c>
      <c r="C498" s="293" t="s">
        <v>894</v>
      </c>
      <c r="D498" s="298" t="s">
        <v>895</v>
      </c>
      <c r="E498" s="263">
        <v>3294</v>
      </c>
      <c r="F498" s="266">
        <v>3187</v>
      </c>
      <c r="G498" s="266">
        <v>107</v>
      </c>
      <c r="H498" s="264">
        <v>4378</v>
      </c>
      <c r="I498" s="264">
        <v>4292</v>
      </c>
      <c r="J498" s="264">
        <v>86</v>
      </c>
      <c r="K498" s="264">
        <v>5043</v>
      </c>
      <c r="L498" s="264">
        <v>4906</v>
      </c>
      <c r="M498" s="264">
        <v>137</v>
      </c>
      <c r="N498" s="294">
        <v>0.93</v>
      </c>
      <c r="O498" s="266">
        <v>146208</v>
      </c>
      <c r="P498" s="266">
        <v>143222</v>
      </c>
      <c r="Q498" s="266">
        <v>2986</v>
      </c>
      <c r="R498" s="267">
        <v>0.979577040927993</v>
      </c>
      <c r="S498" s="267">
        <v>0.967516697024894</v>
      </c>
      <c r="T498" s="267">
        <v>0.980356327089995</v>
      </c>
      <c r="U498" s="267">
        <v>0.972833630775332</v>
      </c>
      <c r="V498" s="295">
        <v>-0.0128396300651017</v>
      </c>
      <c r="W498" s="271">
        <v>34132</v>
      </c>
      <c r="X498" s="271">
        <v>33463</v>
      </c>
      <c r="Y498" s="271">
        <v>34632</v>
      </c>
      <c r="Z498" s="271">
        <v>33983</v>
      </c>
      <c r="AA498" s="268">
        <v>0.980399624985351</v>
      </c>
      <c r="AB498" s="268">
        <v>0.981260106260106</v>
      </c>
      <c r="AC498" s="295">
        <v>-0.000860481274755354</v>
      </c>
    </row>
    <row r="499" spans="1:29">
      <c r="A499" s="297" t="s">
        <v>719</v>
      </c>
      <c r="B499" s="298" t="s">
        <v>3344</v>
      </c>
      <c r="C499" s="293" t="s">
        <v>896</v>
      </c>
      <c r="D499" s="298" t="s">
        <v>896</v>
      </c>
      <c r="E499" s="263">
        <v>1806</v>
      </c>
      <c r="F499" s="266">
        <v>1732</v>
      </c>
      <c r="G499" s="266">
        <v>74</v>
      </c>
      <c r="H499" s="264">
        <v>2492</v>
      </c>
      <c r="I499" s="264">
        <v>2420</v>
      </c>
      <c r="J499" s="264">
        <v>72</v>
      </c>
      <c r="K499" s="264">
        <v>2852</v>
      </c>
      <c r="L499" s="264">
        <v>2780</v>
      </c>
      <c r="M499" s="264">
        <v>72</v>
      </c>
      <c r="N499" s="294">
        <v>0.93</v>
      </c>
      <c r="O499" s="266">
        <v>82065</v>
      </c>
      <c r="P499" s="266">
        <v>80606</v>
      </c>
      <c r="Q499" s="266">
        <v>1459</v>
      </c>
      <c r="R499" s="267">
        <v>0.982221409858039</v>
      </c>
      <c r="S499" s="267">
        <v>0.959025470653378</v>
      </c>
      <c r="T499" s="267">
        <v>0.971107544141252</v>
      </c>
      <c r="U499" s="267">
        <v>0.974754558204769</v>
      </c>
      <c r="V499" s="295">
        <v>-0.0120820734878744</v>
      </c>
      <c r="W499" s="271">
        <v>19454</v>
      </c>
      <c r="X499" s="271">
        <v>19028</v>
      </c>
      <c r="Y499" s="271">
        <v>19331</v>
      </c>
      <c r="Z499" s="271">
        <v>18974</v>
      </c>
      <c r="AA499" s="268">
        <v>0.978102189781022</v>
      </c>
      <c r="AB499" s="268">
        <v>0.981532253892711</v>
      </c>
      <c r="AC499" s="295">
        <v>-0.00343006411168922</v>
      </c>
    </row>
    <row r="500" spans="1:29">
      <c r="A500" s="297" t="s">
        <v>719</v>
      </c>
      <c r="B500" s="298" t="s">
        <v>3344</v>
      </c>
      <c r="C500" s="293" t="s">
        <v>897</v>
      </c>
      <c r="D500" s="298" t="s">
        <v>898</v>
      </c>
      <c r="E500" s="263">
        <v>2659</v>
      </c>
      <c r="F500" s="266">
        <v>2420</v>
      </c>
      <c r="G500" s="266">
        <v>239</v>
      </c>
      <c r="H500" s="264">
        <v>3532</v>
      </c>
      <c r="I500" s="264">
        <v>3437</v>
      </c>
      <c r="J500" s="264">
        <v>95</v>
      </c>
      <c r="K500" s="264">
        <v>4125</v>
      </c>
      <c r="L500" s="264">
        <v>3934</v>
      </c>
      <c r="M500" s="264">
        <v>191</v>
      </c>
      <c r="N500" s="294">
        <v>0.93</v>
      </c>
      <c r="O500" s="266">
        <v>117341</v>
      </c>
      <c r="P500" s="266">
        <v>112788</v>
      </c>
      <c r="Q500" s="266">
        <v>4553</v>
      </c>
      <c r="R500" s="267">
        <v>0.961198558048764</v>
      </c>
      <c r="S500" s="267">
        <v>0.910116585182399</v>
      </c>
      <c r="T500" s="267">
        <v>0.973103057757644</v>
      </c>
      <c r="U500" s="267">
        <v>0.95369696969697</v>
      </c>
      <c r="V500" s="295">
        <v>-0.062986472575245</v>
      </c>
      <c r="W500" s="271">
        <v>28015</v>
      </c>
      <c r="X500" s="271">
        <v>26916</v>
      </c>
      <c r="Y500" s="271">
        <v>27162</v>
      </c>
      <c r="Z500" s="271">
        <v>26155</v>
      </c>
      <c r="AA500" s="268">
        <v>0.960771015527396</v>
      </c>
      <c r="AB500" s="268">
        <v>0.962926146822767</v>
      </c>
      <c r="AC500" s="295">
        <v>-0.00215513129537104</v>
      </c>
    </row>
    <row r="501" spans="1:29">
      <c r="A501" s="297" t="s">
        <v>719</v>
      </c>
      <c r="B501" s="298" t="s">
        <v>3344</v>
      </c>
      <c r="C501" s="293" t="s">
        <v>899</v>
      </c>
      <c r="D501" s="298" t="s">
        <v>900</v>
      </c>
      <c r="E501" s="263">
        <v>2444</v>
      </c>
      <c r="F501" s="266">
        <v>2271</v>
      </c>
      <c r="G501" s="266">
        <v>173</v>
      </c>
      <c r="H501" s="264">
        <v>3525</v>
      </c>
      <c r="I501" s="264">
        <v>3372</v>
      </c>
      <c r="J501" s="264">
        <v>153</v>
      </c>
      <c r="K501" s="264">
        <v>3960</v>
      </c>
      <c r="L501" s="264">
        <v>3847</v>
      </c>
      <c r="M501" s="264">
        <v>113</v>
      </c>
      <c r="N501" s="294">
        <v>0.93</v>
      </c>
      <c r="O501" s="266">
        <v>118547</v>
      </c>
      <c r="P501" s="266">
        <v>114923</v>
      </c>
      <c r="Q501" s="266">
        <v>3624</v>
      </c>
      <c r="R501" s="267">
        <v>0.969429846390039</v>
      </c>
      <c r="S501" s="267">
        <v>0.929214402618658</v>
      </c>
      <c r="T501" s="267">
        <v>0.956595744680851</v>
      </c>
      <c r="U501" s="267">
        <v>0.971464646464646</v>
      </c>
      <c r="V501" s="295">
        <v>-0.0273813420621931</v>
      </c>
      <c r="W501" s="271">
        <v>27623</v>
      </c>
      <c r="X501" s="271">
        <v>26666</v>
      </c>
      <c r="Y501" s="271">
        <v>27964</v>
      </c>
      <c r="Z501" s="271">
        <v>27092</v>
      </c>
      <c r="AA501" s="268">
        <v>0.965354957825001</v>
      </c>
      <c r="AB501" s="268">
        <v>0.968817050493492</v>
      </c>
      <c r="AC501" s="295">
        <v>-0.00346209266849073</v>
      </c>
    </row>
    <row r="502" spans="1:29">
      <c r="A502" s="297" t="s">
        <v>719</v>
      </c>
      <c r="B502" s="298" t="s">
        <v>3344</v>
      </c>
      <c r="C502" s="293" t="s">
        <v>901</v>
      </c>
      <c r="D502" s="298" t="s">
        <v>902</v>
      </c>
      <c r="E502" s="263">
        <v>2943</v>
      </c>
      <c r="F502" s="266">
        <v>2780</v>
      </c>
      <c r="G502" s="266">
        <v>163</v>
      </c>
      <c r="H502" s="264">
        <v>4029</v>
      </c>
      <c r="I502" s="264">
        <v>3911</v>
      </c>
      <c r="J502" s="264">
        <v>118</v>
      </c>
      <c r="K502" s="264">
        <v>4610</v>
      </c>
      <c r="L502" s="264">
        <v>4466</v>
      </c>
      <c r="M502" s="264">
        <v>144</v>
      </c>
      <c r="N502" s="294">
        <v>0.93</v>
      </c>
      <c r="O502" s="266">
        <v>134668</v>
      </c>
      <c r="P502" s="266">
        <v>130514</v>
      </c>
      <c r="Q502" s="266">
        <v>4154</v>
      </c>
      <c r="R502" s="267">
        <v>0.969153770754745</v>
      </c>
      <c r="S502" s="267">
        <v>0.944614339109752</v>
      </c>
      <c r="T502" s="267">
        <v>0.970712335567138</v>
      </c>
      <c r="U502" s="267">
        <v>0.968763557483731</v>
      </c>
      <c r="V502" s="295">
        <v>-0.0260979964573863</v>
      </c>
      <c r="W502" s="271">
        <v>31085</v>
      </c>
      <c r="X502" s="271">
        <v>30215</v>
      </c>
      <c r="Y502" s="271">
        <v>31997</v>
      </c>
      <c r="Z502" s="271">
        <v>30997</v>
      </c>
      <c r="AA502" s="268">
        <v>0.972012224545601</v>
      </c>
      <c r="AB502" s="268">
        <v>0.968747070037816</v>
      </c>
      <c r="AC502" s="295">
        <v>0.00326515450778475</v>
      </c>
    </row>
    <row r="503" spans="1:29">
      <c r="A503" s="297" t="s">
        <v>719</v>
      </c>
      <c r="B503" s="298" t="s">
        <v>3344</v>
      </c>
      <c r="C503" s="293" t="s">
        <v>903</v>
      </c>
      <c r="D503" s="298" t="s">
        <v>904</v>
      </c>
      <c r="E503" s="263">
        <v>3158</v>
      </c>
      <c r="F503" s="266">
        <v>3001</v>
      </c>
      <c r="G503" s="266">
        <v>157</v>
      </c>
      <c r="H503" s="264">
        <v>4720</v>
      </c>
      <c r="I503" s="264">
        <v>4600</v>
      </c>
      <c r="J503" s="264">
        <v>120</v>
      </c>
      <c r="K503" s="264">
        <v>5409</v>
      </c>
      <c r="L503" s="264">
        <v>5300</v>
      </c>
      <c r="M503" s="264">
        <v>109</v>
      </c>
      <c r="N503" s="294">
        <v>0.93</v>
      </c>
      <c r="O503" s="266">
        <v>154048</v>
      </c>
      <c r="P503" s="266">
        <v>151023</v>
      </c>
      <c r="Q503" s="266">
        <v>3025</v>
      </c>
      <c r="R503" s="267">
        <v>0.980363263398421</v>
      </c>
      <c r="S503" s="267">
        <v>0.950284990500317</v>
      </c>
      <c r="T503" s="267">
        <v>0.974576271186441</v>
      </c>
      <c r="U503" s="267">
        <v>0.979848400813459</v>
      </c>
      <c r="V503" s="295">
        <v>-0.024291280686124</v>
      </c>
      <c r="W503" s="271">
        <v>36441</v>
      </c>
      <c r="X503" s="271">
        <v>35596</v>
      </c>
      <c r="Y503" s="271">
        <v>36595</v>
      </c>
      <c r="Z503" s="271">
        <v>35944</v>
      </c>
      <c r="AA503" s="268">
        <v>0.976811832825663</v>
      </c>
      <c r="AB503" s="268">
        <v>0.982210684519743</v>
      </c>
      <c r="AC503" s="295">
        <v>-0.00539885169407972</v>
      </c>
    </row>
    <row r="504" spans="1:29">
      <c r="A504" s="297" t="s">
        <v>719</v>
      </c>
      <c r="B504" s="298" t="s">
        <v>3344</v>
      </c>
      <c r="C504" s="293" t="s">
        <v>905</v>
      </c>
      <c r="D504" s="298" t="s">
        <v>905</v>
      </c>
      <c r="E504" s="263">
        <v>750</v>
      </c>
      <c r="F504" s="266">
        <v>726</v>
      </c>
      <c r="G504" s="266">
        <v>24</v>
      </c>
      <c r="H504" s="264">
        <v>1078</v>
      </c>
      <c r="I504" s="264">
        <v>1067</v>
      </c>
      <c r="J504" s="264">
        <v>11</v>
      </c>
      <c r="K504" s="264">
        <v>1305</v>
      </c>
      <c r="L504" s="264">
        <v>1292</v>
      </c>
      <c r="M504" s="264">
        <v>13</v>
      </c>
      <c r="N504" s="294">
        <v>0.93</v>
      </c>
      <c r="O504" s="266">
        <v>38571</v>
      </c>
      <c r="P504" s="266">
        <v>37946</v>
      </c>
      <c r="Q504" s="266">
        <v>625</v>
      </c>
      <c r="R504" s="267">
        <v>0.983796116253144</v>
      </c>
      <c r="S504" s="267">
        <v>0.968</v>
      </c>
      <c r="T504" s="267">
        <v>0.989795918367347</v>
      </c>
      <c r="U504" s="267">
        <v>0.990038314176245</v>
      </c>
      <c r="V504" s="295">
        <v>-0.021795918367347</v>
      </c>
      <c r="W504" s="271">
        <v>8867</v>
      </c>
      <c r="X504" s="271">
        <v>8748</v>
      </c>
      <c r="Y504" s="271">
        <v>8918</v>
      </c>
      <c r="Z504" s="271">
        <v>8771</v>
      </c>
      <c r="AA504" s="268">
        <v>0.986579451900304</v>
      </c>
      <c r="AB504" s="268">
        <v>0.983516483516483</v>
      </c>
      <c r="AC504" s="295">
        <v>0.00306296838382103</v>
      </c>
    </row>
    <row r="505" spans="1:29">
      <c r="A505" s="297" t="s">
        <v>719</v>
      </c>
      <c r="B505" s="298" t="s">
        <v>3344</v>
      </c>
      <c r="C505" s="293" t="s">
        <v>906</v>
      </c>
      <c r="D505" s="298" t="s">
        <v>906</v>
      </c>
      <c r="E505" s="263">
        <v>3175</v>
      </c>
      <c r="F505" s="266">
        <v>2971</v>
      </c>
      <c r="G505" s="266">
        <v>204</v>
      </c>
      <c r="H505" s="264">
        <v>4742</v>
      </c>
      <c r="I505" s="264">
        <v>4548</v>
      </c>
      <c r="J505" s="264">
        <v>194</v>
      </c>
      <c r="K505" s="264">
        <v>5385</v>
      </c>
      <c r="L505" s="264">
        <v>5191</v>
      </c>
      <c r="M505" s="264">
        <v>194</v>
      </c>
      <c r="N505" s="294">
        <v>0.93</v>
      </c>
      <c r="O505" s="266">
        <v>152883</v>
      </c>
      <c r="P505" s="266">
        <v>146842</v>
      </c>
      <c r="Q505" s="266">
        <v>6041</v>
      </c>
      <c r="R505" s="267">
        <v>0.960486123375392</v>
      </c>
      <c r="S505" s="267">
        <v>0.935748031496063</v>
      </c>
      <c r="T505" s="267">
        <v>0.959088991986504</v>
      </c>
      <c r="U505" s="267">
        <v>0.96397400185701</v>
      </c>
      <c r="V505" s="295">
        <v>-0.0233409604904405</v>
      </c>
      <c r="W505" s="271">
        <v>36132</v>
      </c>
      <c r="X505" s="271">
        <v>34803</v>
      </c>
      <c r="Y505" s="271">
        <v>35798</v>
      </c>
      <c r="Z505" s="271">
        <v>34650</v>
      </c>
      <c r="AA505" s="268">
        <v>0.963218199933577</v>
      </c>
      <c r="AB505" s="268">
        <v>0.967931169339069</v>
      </c>
      <c r="AC505" s="295">
        <v>-0.00471296940549226</v>
      </c>
    </row>
    <row r="506" spans="1:29">
      <c r="A506" s="297" t="s">
        <v>719</v>
      </c>
      <c r="B506" s="298" t="s">
        <v>3344</v>
      </c>
      <c r="C506" s="293" t="s">
        <v>907</v>
      </c>
      <c r="D506" s="298" t="s">
        <v>908</v>
      </c>
      <c r="E506" s="263">
        <v>3193</v>
      </c>
      <c r="F506" s="266">
        <v>3086</v>
      </c>
      <c r="G506" s="266">
        <v>107</v>
      </c>
      <c r="H506" s="264">
        <v>4152</v>
      </c>
      <c r="I506" s="264">
        <v>4061</v>
      </c>
      <c r="J506" s="264">
        <v>91</v>
      </c>
      <c r="K506" s="264">
        <v>4529</v>
      </c>
      <c r="L506" s="264">
        <v>4409</v>
      </c>
      <c r="M506" s="264">
        <v>120</v>
      </c>
      <c r="N506" s="294">
        <v>0.93</v>
      </c>
      <c r="O506" s="266">
        <v>133544</v>
      </c>
      <c r="P506" s="266">
        <v>130931</v>
      </c>
      <c r="Q506" s="266">
        <v>2613</v>
      </c>
      <c r="R506" s="267">
        <v>0.980433415203978</v>
      </c>
      <c r="S506" s="267">
        <v>0.966489195114313</v>
      </c>
      <c r="T506" s="267">
        <v>0.978082851637765</v>
      </c>
      <c r="U506" s="267">
        <v>0.973504084786929</v>
      </c>
      <c r="V506" s="295">
        <v>-0.0115936565234525</v>
      </c>
      <c r="W506" s="271">
        <v>31484</v>
      </c>
      <c r="X506" s="271">
        <v>30751</v>
      </c>
      <c r="Y506" s="271">
        <v>32137</v>
      </c>
      <c r="Z506" s="271">
        <v>31479</v>
      </c>
      <c r="AA506" s="268">
        <v>0.976718333121586</v>
      </c>
      <c r="AB506" s="268">
        <v>0.979525157917665</v>
      </c>
      <c r="AC506" s="295">
        <v>-0.00280682479607952</v>
      </c>
    </row>
    <row r="507" spans="1:29">
      <c r="A507" s="297" t="s">
        <v>719</v>
      </c>
      <c r="B507" s="298" t="s">
        <v>3344</v>
      </c>
      <c r="C507" s="293" t="s">
        <v>909</v>
      </c>
      <c r="D507" s="298" t="s">
        <v>909</v>
      </c>
      <c r="E507" s="263">
        <v>1708</v>
      </c>
      <c r="F507" s="266">
        <v>1572</v>
      </c>
      <c r="G507" s="266">
        <v>136</v>
      </c>
      <c r="H507" s="264">
        <v>2800</v>
      </c>
      <c r="I507" s="264">
        <v>2674</v>
      </c>
      <c r="J507" s="264">
        <v>126</v>
      </c>
      <c r="K507" s="264">
        <v>3059</v>
      </c>
      <c r="L507" s="264">
        <v>2881</v>
      </c>
      <c r="M507" s="264">
        <v>178</v>
      </c>
      <c r="N507" s="294">
        <v>0.93</v>
      </c>
      <c r="O507" s="266">
        <v>89664</v>
      </c>
      <c r="P507" s="266">
        <v>85499</v>
      </c>
      <c r="Q507" s="266">
        <v>4165</v>
      </c>
      <c r="R507" s="267">
        <v>0.95354880442541</v>
      </c>
      <c r="S507" s="267">
        <v>0.920374707259953</v>
      </c>
      <c r="T507" s="267">
        <v>0.955</v>
      </c>
      <c r="U507" s="267">
        <v>0.941811049362537</v>
      </c>
      <c r="V507" s="295">
        <v>-0.0346252927400468</v>
      </c>
      <c r="W507" s="271">
        <v>20717</v>
      </c>
      <c r="X507" s="271">
        <v>19699</v>
      </c>
      <c r="Y507" s="271">
        <v>20869</v>
      </c>
      <c r="Z507" s="271">
        <v>19972</v>
      </c>
      <c r="AA507" s="268">
        <v>0.950861611237148</v>
      </c>
      <c r="AB507" s="268">
        <v>0.957017585892951</v>
      </c>
      <c r="AC507" s="295">
        <v>-0.00615597465580309</v>
      </c>
    </row>
    <row r="508" spans="1:29">
      <c r="A508" s="297" t="s">
        <v>719</v>
      </c>
      <c r="B508" s="298" t="s">
        <v>3344</v>
      </c>
      <c r="C508" s="293" t="s">
        <v>910</v>
      </c>
      <c r="D508" s="298" t="s">
        <v>910</v>
      </c>
      <c r="E508" s="263">
        <v>819</v>
      </c>
      <c r="F508" s="266">
        <v>748</v>
      </c>
      <c r="G508" s="266">
        <v>71</v>
      </c>
      <c r="H508" s="264">
        <v>1509</v>
      </c>
      <c r="I508" s="264">
        <v>1401</v>
      </c>
      <c r="J508" s="264">
        <v>108</v>
      </c>
      <c r="K508" s="264">
        <v>1662</v>
      </c>
      <c r="L508" s="264">
        <v>1527</v>
      </c>
      <c r="M508" s="264">
        <v>135</v>
      </c>
      <c r="N508" s="294">
        <v>0.93</v>
      </c>
      <c r="O508" s="266">
        <v>46049</v>
      </c>
      <c r="P508" s="266">
        <v>43728</v>
      </c>
      <c r="Q508" s="266">
        <v>2321</v>
      </c>
      <c r="R508" s="267">
        <v>0.949597168233838</v>
      </c>
      <c r="S508" s="267">
        <v>0.913308913308913</v>
      </c>
      <c r="T508" s="267">
        <v>0.928429423459245</v>
      </c>
      <c r="U508" s="267">
        <v>0.918772563176895</v>
      </c>
      <c r="V508" s="295">
        <v>-0.0151205101503312</v>
      </c>
      <c r="W508" s="271">
        <v>10770</v>
      </c>
      <c r="X508" s="271">
        <v>10161</v>
      </c>
      <c r="Y508" s="271">
        <v>11108</v>
      </c>
      <c r="Z508" s="271">
        <v>10554</v>
      </c>
      <c r="AA508" s="268">
        <v>0.943454038997214</v>
      </c>
      <c r="AB508" s="268">
        <v>0.950126035289881</v>
      </c>
      <c r="AC508" s="295">
        <v>-0.00667199629266668</v>
      </c>
    </row>
    <row r="509" spans="1:29">
      <c r="A509" s="297" t="s">
        <v>719</v>
      </c>
      <c r="B509" s="298" t="s">
        <v>3344</v>
      </c>
      <c r="C509" s="293" t="s">
        <v>911</v>
      </c>
      <c r="D509" s="298" t="s">
        <v>911</v>
      </c>
      <c r="E509" s="263">
        <v>1864</v>
      </c>
      <c r="F509" s="266">
        <v>1822</v>
      </c>
      <c r="G509" s="266">
        <v>42</v>
      </c>
      <c r="H509" s="264">
        <v>2525</v>
      </c>
      <c r="I509" s="264">
        <v>2468</v>
      </c>
      <c r="J509" s="264">
        <v>57</v>
      </c>
      <c r="K509" s="264">
        <v>2604</v>
      </c>
      <c r="L509" s="264">
        <v>2559</v>
      </c>
      <c r="M509" s="264">
        <v>45</v>
      </c>
      <c r="N509" s="294">
        <v>0.93</v>
      </c>
      <c r="O509" s="266">
        <v>73839</v>
      </c>
      <c r="P509" s="266">
        <v>72470</v>
      </c>
      <c r="Q509" s="266">
        <v>1369</v>
      </c>
      <c r="R509" s="267">
        <v>0.981459662238113</v>
      </c>
      <c r="S509" s="267">
        <v>0.977467811158798</v>
      </c>
      <c r="T509" s="267">
        <v>0.977425742574257</v>
      </c>
      <c r="U509" s="267">
        <v>0.982718894009217</v>
      </c>
      <c r="V509" s="295">
        <v>4.20685845409219e-5</v>
      </c>
      <c r="W509" s="271">
        <v>18506</v>
      </c>
      <c r="X509" s="271">
        <v>18197</v>
      </c>
      <c r="Y509" s="271">
        <v>17793</v>
      </c>
      <c r="Z509" s="271">
        <v>17486</v>
      </c>
      <c r="AA509" s="268">
        <v>0.98330271263374</v>
      </c>
      <c r="AB509" s="268">
        <v>0.982746023717192</v>
      </c>
      <c r="AC509" s="295">
        <v>0.000556688916548254</v>
      </c>
    </row>
    <row r="510" spans="1:29">
      <c r="A510" s="297" t="s">
        <v>719</v>
      </c>
      <c r="B510" s="298" t="s">
        <v>3344</v>
      </c>
      <c r="C510" s="293" t="s">
        <v>912</v>
      </c>
      <c r="D510" s="298" t="s">
        <v>912</v>
      </c>
      <c r="E510" s="263">
        <v>1662</v>
      </c>
      <c r="F510" s="266">
        <v>1596</v>
      </c>
      <c r="G510" s="266">
        <v>66</v>
      </c>
      <c r="H510" s="264">
        <v>3397</v>
      </c>
      <c r="I510" s="264">
        <v>3280</v>
      </c>
      <c r="J510" s="264">
        <v>117</v>
      </c>
      <c r="K510" s="264">
        <v>3585</v>
      </c>
      <c r="L510" s="264">
        <v>3494</v>
      </c>
      <c r="M510" s="264">
        <v>91</v>
      </c>
      <c r="N510" s="294">
        <v>0.93</v>
      </c>
      <c r="O510" s="266">
        <v>99958</v>
      </c>
      <c r="P510" s="266">
        <v>97697</v>
      </c>
      <c r="Q510" s="266">
        <v>2261</v>
      </c>
      <c r="R510" s="267">
        <v>0.97738049980992</v>
      </c>
      <c r="S510" s="267">
        <v>0.96028880866426</v>
      </c>
      <c r="T510" s="267">
        <v>0.965557845157492</v>
      </c>
      <c r="U510" s="267">
        <v>0.974616457461646</v>
      </c>
      <c r="V510" s="295">
        <v>-0.00526903649323196</v>
      </c>
      <c r="W510" s="271">
        <v>23447</v>
      </c>
      <c r="X510" s="271">
        <v>22839</v>
      </c>
      <c r="Y510" s="271">
        <v>23783</v>
      </c>
      <c r="Z510" s="271">
        <v>23191</v>
      </c>
      <c r="AA510" s="268">
        <v>0.97406917729347</v>
      </c>
      <c r="AB510" s="268">
        <v>0.975108270613463</v>
      </c>
      <c r="AC510" s="295">
        <v>-0.00103909331999297</v>
      </c>
    </row>
    <row r="511" spans="1:29">
      <c r="A511" s="297" t="s">
        <v>719</v>
      </c>
      <c r="B511" s="298" t="s">
        <v>3345</v>
      </c>
      <c r="C511" s="293" t="s">
        <v>913</v>
      </c>
      <c r="D511" s="298" t="s">
        <v>913</v>
      </c>
      <c r="E511" s="263">
        <v>2793</v>
      </c>
      <c r="F511" s="266">
        <v>2583</v>
      </c>
      <c r="G511" s="266">
        <v>210</v>
      </c>
      <c r="H511" s="264">
        <v>1711</v>
      </c>
      <c r="I511" s="264">
        <v>1614</v>
      </c>
      <c r="J511" s="264">
        <v>97</v>
      </c>
      <c r="K511" s="264">
        <v>2978</v>
      </c>
      <c r="L511" s="264">
        <v>2725</v>
      </c>
      <c r="M511" s="264">
        <v>253</v>
      </c>
      <c r="N511" s="294">
        <v>0.93</v>
      </c>
      <c r="O511" s="266">
        <v>83841</v>
      </c>
      <c r="P511" s="266">
        <v>79837</v>
      </c>
      <c r="Q511" s="266">
        <v>4004</v>
      </c>
      <c r="R511" s="267">
        <v>0.952242936033683</v>
      </c>
      <c r="S511" s="267">
        <v>0.924812030075188</v>
      </c>
      <c r="T511" s="267">
        <v>0.943308007013442</v>
      </c>
      <c r="U511" s="267">
        <v>0.915043653458697</v>
      </c>
      <c r="V511" s="295">
        <v>-0.0184959769382544</v>
      </c>
      <c r="W511" s="271">
        <v>18828</v>
      </c>
      <c r="X511" s="271">
        <v>17545</v>
      </c>
      <c r="Y511" s="271">
        <v>19135</v>
      </c>
      <c r="Z511" s="271">
        <v>18131</v>
      </c>
      <c r="AA511" s="268">
        <v>0.931856809007861</v>
      </c>
      <c r="AB511" s="268">
        <v>0.947530702900444</v>
      </c>
      <c r="AC511" s="295">
        <v>-0.0156738938925836</v>
      </c>
    </row>
    <row r="512" spans="1:29">
      <c r="A512" s="297" t="s">
        <v>719</v>
      </c>
      <c r="B512" s="298" t="s">
        <v>3345</v>
      </c>
      <c r="C512" s="293" t="s">
        <v>914</v>
      </c>
      <c r="D512" s="298" t="s">
        <v>914</v>
      </c>
      <c r="E512" s="263">
        <v>1307</v>
      </c>
      <c r="F512" s="266">
        <v>1258</v>
      </c>
      <c r="G512" s="266">
        <v>49</v>
      </c>
      <c r="H512" s="264">
        <v>2153</v>
      </c>
      <c r="I512" s="264">
        <v>2084</v>
      </c>
      <c r="J512" s="264">
        <v>69</v>
      </c>
      <c r="K512" s="264">
        <v>2230</v>
      </c>
      <c r="L512" s="264">
        <v>2180</v>
      </c>
      <c r="M512" s="264">
        <v>50</v>
      </c>
      <c r="N512" s="294">
        <v>0.93</v>
      </c>
      <c r="O512" s="266">
        <v>68073</v>
      </c>
      <c r="P512" s="266">
        <v>66963</v>
      </c>
      <c r="Q512" s="266">
        <v>1110</v>
      </c>
      <c r="R512" s="267">
        <v>0.983693975585034</v>
      </c>
      <c r="S512" s="267">
        <v>0.962509563886764</v>
      </c>
      <c r="T512" s="267">
        <v>0.967951695308871</v>
      </c>
      <c r="U512" s="267">
        <v>0.977578475336323</v>
      </c>
      <c r="V512" s="295">
        <v>-0.00544213142210781</v>
      </c>
      <c r="W512" s="271">
        <v>15370</v>
      </c>
      <c r="X512" s="271">
        <v>15032</v>
      </c>
      <c r="Y512" s="271">
        <v>16065</v>
      </c>
      <c r="Z512" s="271">
        <v>15788</v>
      </c>
      <c r="AA512" s="268">
        <v>0.978009108653221</v>
      </c>
      <c r="AB512" s="268">
        <v>0.98275754746343</v>
      </c>
      <c r="AC512" s="295">
        <v>-0.00474843881020925</v>
      </c>
    </row>
    <row r="513" spans="1:29">
      <c r="A513" s="297" t="s">
        <v>719</v>
      </c>
      <c r="B513" s="298" t="s">
        <v>3345</v>
      </c>
      <c r="C513" s="293" t="s">
        <v>915</v>
      </c>
      <c r="D513" s="298" t="s">
        <v>915</v>
      </c>
      <c r="E513" s="263">
        <v>3608</v>
      </c>
      <c r="F513" s="266">
        <v>3260</v>
      </c>
      <c r="G513" s="266">
        <v>348</v>
      </c>
      <c r="H513" s="264">
        <v>2097</v>
      </c>
      <c r="I513" s="264">
        <v>1799</v>
      </c>
      <c r="J513" s="264">
        <v>298</v>
      </c>
      <c r="K513" s="264">
        <v>4081</v>
      </c>
      <c r="L513" s="264">
        <v>3472</v>
      </c>
      <c r="M513" s="264">
        <v>609</v>
      </c>
      <c r="N513" s="294">
        <v>0.93</v>
      </c>
      <c r="O513" s="266">
        <v>109081</v>
      </c>
      <c r="P513" s="266">
        <v>99863</v>
      </c>
      <c r="Q513" s="266">
        <v>9218</v>
      </c>
      <c r="R513" s="267">
        <v>0.915493990704156</v>
      </c>
      <c r="S513" s="267">
        <v>0.903547671840355</v>
      </c>
      <c r="T513" s="267">
        <v>0.857892226990939</v>
      </c>
      <c r="U513" s="267">
        <v>0.850771869639794</v>
      </c>
      <c r="V513" s="295">
        <v>0.0456554448494153</v>
      </c>
      <c r="W513" s="271">
        <v>24602</v>
      </c>
      <c r="X513" s="271">
        <v>21979</v>
      </c>
      <c r="Y513" s="271">
        <v>25786</v>
      </c>
      <c r="Z513" s="271">
        <v>23721</v>
      </c>
      <c r="AA513" s="268">
        <v>0.893382651816925</v>
      </c>
      <c r="AB513" s="268">
        <v>0.919917784844489</v>
      </c>
      <c r="AC513" s="295">
        <v>-0.0265351330275638</v>
      </c>
    </row>
    <row r="514" spans="1:29">
      <c r="A514" s="297" t="s">
        <v>719</v>
      </c>
      <c r="B514" s="298" t="s">
        <v>3345</v>
      </c>
      <c r="C514" s="293" t="s">
        <v>916</v>
      </c>
      <c r="D514" s="298" t="s">
        <v>916</v>
      </c>
      <c r="E514" s="263">
        <v>3026</v>
      </c>
      <c r="F514" s="266">
        <v>2908</v>
      </c>
      <c r="G514" s="266">
        <v>118</v>
      </c>
      <c r="H514" s="264">
        <v>1481</v>
      </c>
      <c r="I514" s="264">
        <v>1436</v>
      </c>
      <c r="J514" s="264">
        <v>45</v>
      </c>
      <c r="K514" s="264">
        <v>2898</v>
      </c>
      <c r="L514" s="264">
        <v>2757</v>
      </c>
      <c r="M514" s="264">
        <v>141</v>
      </c>
      <c r="N514" s="294">
        <v>0.93</v>
      </c>
      <c r="O514" s="266">
        <v>79961</v>
      </c>
      <c r="P514" s="266">
        <v>77622</v>
      </c>
      <c r="Q514" s="266">
        <v>2339</v>
      </c>
      <c r="R514" s="267">
        <v>0.970748239766886</v>
      </c>
      <c r="S514" s="267">
        <v>0.961004626569729</v>
      </c>
      <c r="T514" s="267">
        <v>0.969615124915598</v>
      </c>
      <c r="U514" s="267">
        <v>0.951345755693582</v>
      </c>
      <c r="V514" s="295">
        <v>-0.00861049834586847</v>
      </c>
      <c r="W514" s="271">
        <v>18028</v>
      </c>
      <c r="X514" s="271">
        <v>17439</v>
      </c>
      <c r="Y514" s="271">
        <v>17983</v>
      </c>
      <c r="Z514" s="271">
        <v>17499</v>
      </c>
      <c r="AA514" s="268">
        <v>0.967328599955625</v>
      </c>
      <c r="AB514" s="268">
        <v>0.973085692042485</v>
      </c>
      <c r="AC514" s="295">
        <v>-0.00575709208685993</v>
      </c>
    </row>
    <row r="515" spans="1:29">
      <c r="A515" s="297" t="s">
        <v>719</v>
      </c>
      <c r="B515" s="298" t="s">
        <v>3345</v>
      </c>
      <c r="C515" s="293" t="s">
        <v>917</v>
      </c>
      <c r="D515" s="298" t="s">
        <v>917</v>
      </c>
      <c r="E515" s="263">
        <v>1527</v>
      </c>
      <c r="F515" s="266">
        <v>1481</v>
      </c>
      <c r="G515" s="266">
        <v>46</v>
      </c>
      <c r="H515" s="264">
        <v>873</v>
      </c>
      <c r="I515" s="264">
        <v>856</v>
      </c>
      <c r="J515" s="264">
        <v>17</v>
      </c>
      <c r="K515" s="264">
        <v>1569</v>
      </c>
      <c r="L515" s="264">
        <v>1547</v>
      </c>
      <c r="M515" s="264">
        <v>22</v>
      </c>
      <c r="N515" s="294">
        <v>0.93</v>
      </c>
      <c r="O515" s="266">
        <v>45079</v>
      </c>
      <c r="P515" s="266">
        <v>44328</v>
      </c>
      <c r="Q515" s="266">
        <v>751</v>
      </c>
      <c r="R515" s="267">
        <v>0.983340358038111</v>
      </c>
      <c r="S515" s="267">
        <v>0.969875573018992</v>
      </c>
      <c r="T515" s="267">
        <v>0.980526918671249</v>
      </c>
      <c r="U515" s="267">
        <v>0.98597833014659</v>
      </c>
      <c r="V515" s="295">
        <v>-0.010651345652257</v>
      </c>
      <c r="W515" s="271">
        <v>10190</v>
      </c>
      <c r="X515" s="271">
        <v>10004</v>
      </c>
      <c r="Y515" s="271">
        <v>10479</v>
      </c>
      <c r="Z515" s="271">
        <v>10308</v>
      </c>
      <c r="AA515" s="268">
        <v>0.981746810598626</v>
      </c>
      <c r="AB515" s="268">
        <v>0.98368164901231</v>
      </c>
      <c r="AC515" s="295">
        <v>-0.00193483841368425</v>
      </c>
    </row>
    <row r="516" spans="1:29">
      <c r="A516" s="297" t="s">
        <v>719</v>
      </c>
      <c r="B516" s="298" t="s">
        <v>3345</v>
      </c>
      <c r="C516" s="293" t="s">
        <v>918</v>
      </c>
      <c r="D516" s="298" t="s">
        <v>918</v>
      </c>
      <c r="E516" s="263">
        <v>4950</v>
      </c>
      <c r="F516" s="266">
        <v>4596</v>
      </c>
      <c r="G516" s="266">
        <v>354</v>
      </c>
      <c r="H516" s="264">
        <v>2776</v>
      </c>
      <c r="I516" s="264">
        <v>2586</v>
      </c>
      <c r="J516" s="264">
        <v>190</v>
      </c>
      <c r="K516" s="264">
        <v>4989</v>
      </c>
      <c r="L516" s="264">
        <v>4526</v>
      </c>
      <c r="M516" s="264">
        <v>463</v>
      </c>
      <c r="N516" s="294">
        <v>0.93</v>
      </c>
      <c r="O516" s="266">
        <v>135475</v>
      </c>
      <c r="P516" s="266">
        <v>127569</v>
      </c>
      <c r="Q516" s="266">
        <v>7906</v>
      </c>
      <c r="R516" s="267">
        <v>0.941642369440856</v>
      </c>
      <c r="S516" s="267">
        <v>0.928484848484848</v>
      </c>
      <c r="T516" s="267">
        <v>0.931556195965418</v>
      </c>
      <c r="U516" s="267">
        <v>0.907195830827821</v>
      </c>
      <c r="V516" s="295">
        <v>-0.00307134748056936</v>
      </c>
      <c r="W516" s="271">
        <v>31536</v>
      </c>
      <c r="X516" s="271">
        <v>29627</v>
      </c>
      <c r="Y516" s="271">
        <v>31768</v>
      </c>
      <c r="Z516" s="271">
        <v>30103</v>
      </c>
      <c r="AA516" s="268">
        <v>0.939466007102993</v>
      </c>
      <c r="AB516" s="268">
        <v>0.947588768572148</v>
      </c>
      <c r="AC516" s="295">
        <v>-0.00812276146915458</v>
      </c>
    </row>
    <row r="517" spans="1:29">
      <c r="A517" s="297" t="s">
        <v>719</v>
      </c>
      <c r="B517" s="298" t="s">
        <v>3345</v>
      </c>
      <c r="C517" s="293" t="s">
        <v>919</v>
      </c>
      <c r="D517" s="298" t="s">
        <v>919</v>
      </c>
      <c r="E517" s="263">
        <v>2843</v>
      </c>
      <c r="F517" s="266">
        <v>2619</v>
      </c>
      <c r="G517" s="266">
        <v>224</v>
      </c>
      <c r="H517" s="264">
        <v>1600</v>
      </c>
      <c r="I517" s="264">
        <v>1496</v>
      </c>
      <c r="J517" s="264">
        <v>104</v>
      </c>
      <c r="K517" s="264">
        <v>2762</v>
      </c>
      <c r="L517" s="264">
        <v>2599</v>
      </c>
      <c r="M517" s="264">
        <v>163</v>
      </c>
      <c r="N517" s="294">
        <v>0.93</v>
      </c>
      <c r="O517" s="266">
        <v>80771</v>
      </c>
      <c r="P517" s="266">
        <v>76338</v>
      </c>
      <c r="Q517" s="266">
        <v>4433</v>
      </c>
      <c r="R517" s="267">
        <v>0.945116440306546</v>
      </c>
      <c r="S517" s="267">
        <v>0.921209989447766</v>
      </c>
      <c r="T517" s="267">
        <v>0.935</v>
      </c>
      <c r="U517" s="267">
        <v>0.940984793627806</v>
      </c>
      <c r="V517" s="295">
        <v>-0.0137900105522336</v>
      </c>
      <c r="W517" s="271">
        <v>18133</v>
      </c>
      <c r="X517" s="271">
        <v>17018</v>
      </c>
      <c r="Y517" s="271">
        <v>18380</v>
      </c>
      <c r="Z517" s="271">
        <v>17410</v>
      </c>
      <c r="AA517" s="268">
        <v>0.938509899079027</v>
      </c>
      <c r="AB517" s="268">
        <v>0.947225244831338</v>
      </c>
      <c r="AC517" s="295">
        <v>-0.00871534575231125</v>
      </c>
    </row>
    <row r="518" spans="1:29">
      <c r="A518" s="297" t="s">
        <v>719</v>
      </c>
      <c r="B518" s="298" t="s">
        <v>3345</v>
      </c>
      <c r="C518" s="293" t="s">
        <v>920</v>
      </c>
      <c r="D518" s="298" t="s">
        <v>920</v>
      </c>
      <c r="E518" s="263">
        <v>5433</v>
      </c>
      <c r="F518" s="266">
        <v>4916</v>
      </c>
      <c r="G518" s="266">
        <v>517</v>
      </c>
      <c r="H518" s="264">
        <v>2960</v>
      </c>
      <c r="I518" s="264">
        <v>2736</v>
      </c>
      <c r="J518" s="264">
        <v>224</v>
      </c>
      <c r="K518" s="264">
        <v>4970</v>
      </c>
      <c r="L518" s="264">
        <v>4277</v>
      </c>
      <c r="M518" s="264">
        <v>693</v>
      </c>
      <c r="N518" s="294">
        <v>0.93</v>
      </c>
      <c r="O518" s="266">
        <v>141802</v>
      </c>
      <c r="P518" s="266">
        <v>127645</v>
      </c>
      <c r="Q518" s="266">
        <v>14157</v>
      </c>
      <c r="R518" s="267">
        <v>0.900163608411729</v>
      </c>
      <c r="S518" s="267">
        <v>0.904840787778391</v>
      </c>
      <c r="T518" s="267">
        <v>0.924324324324324</v>
      </c>
      <c r="U518" s="267">
        <v>0.86056338028169</v>
      </c>
      <c r="V518" s="295">
        <v>-0.019483536545933</v>
      </c>
      <c r="W518" s="271">
        <v>31944</v>
      </c>
      <c r="X518" s="271">
        <v>29085</v>
      </c>
      <c r="Y518" s="271">
        <v>32854</v>
      </c>
      <c r="Z518" s="271">
        <v>29576</v>
      </c>
      <c r="AA518" s="268">
        <v>0.9104996243426</v>
      </c>
      <c r="AB518" s="268">
        <v>0.900225238935898</v>
      </c>
      <c r="AC518" s="295">
        <v>0.0102743854067013</v>
      </c>
    </row>
    <row r="519" spans="1:29">
      <c r="A519" s="297" t="s">
        <v>719</v>
      </c>
      <c r="B519" s="298" t="s">
        <v>3345</v>
      </c>
      <c r="C519" s="293" t="s">
        <v>921</v>
      </c>
      <c r="D519" s="298" t="s">
        <v>921</v>
      </c>
      <c r="E519" s="263">
        <v>3513</v>
      </c>
      <c r="F519" s="266">
        <v>3322</v>
      </c>
      <c r="G519" s="266">
        <v>191</v>
      </c>
      <c r="H519" s="264">
        <v>1805</v>
      </c>
      <c r="I519" s="264">
        <v>1729</v>
      </c>
      <c r="J519" s="264">
        <v>76</v>
      </c>
      <c r="K519" s="264">
        <v>3479</v>
      </c>
      <c r="L519" s="264">
        <v>3227</v>
      </c>
      <c r="M519" s="264">
        <v>252</v>
      </c>
      <c r="N519" s="294">
        <v>0.93</v>
      </c>
      <c r="O519" s="266">
        <v>96838</v>
      </c>
      <c r="P519" s="266">
        <v>93280</v>
      </c>
      <c r="Q519" s="266">
        <v>3558</v>
      </c>
      <c r="R519" s="267">
        <v>0.963258225076933</v>
      </c>
      <c r="S519" s="267">
        <v>0.945630515229149</v>
      </c>
      <c r="T519" s="267">
        <v>0.957894736842105</v>
      </c>
      <c r="U519" s="267">
        <v>0.927565392354125</v>
      </c>
      <c r="V519" s="295">
        <v>-0.0122642216129564</v>
      </c>
      <c r="W519" s="271">
        <v>21826</v>
      </c>
      <c r="X519" s="271">
        <v>20869</v>
      </c>
      <c r="Y519" s="271">
        <v>22198</v>
      </c>
      <c r="Z519" s="271">
        <v>21419</v>
      </c>
      <c r="AA519" s="268">
        <v>0.956153211765784</v>
      </c>
      <c r="AB519" s="268">
        <v>0.964906748355708</v>
      </c>
      <c r="AC519" s="295">
        <v>-0.00875353658992373</v>
      </c>
    </row>
    <row r="520" spans="1:29">
      <c r="A520" s="297" t="s">
        <v>719</v>
      </c>
      <c r="B520" s="298" t="s">
        <v>3345</v>
      </c>
      <c r="C520" s="293" t="s">
        <v>922</v>
      </c>
      <c r="D520" s="298" t="s">
        <v>922</v>
      </c>
      <c r="E520" s="263">
        <v>1848</v>
      </c>
      <c r="F520" s="266">
        <v>1726</v>
      </c>
      <c r="G520" s="266">
        <v>122</v>
      </c>
      <c r="H520" s="264">
        <v>1309</v>
      </c>
      <c r="I520" s="264">
        <v>1233</v>
      </c>
      <c r="J520" s="264">
        <v>76</v>
      </c>
      <c r="K520" s="264">
        <v>1821</v>
      </c>
      <c r="L520" s="264">
        <v>1710</v>
      </c>
      <c r="M520" s="264">
        <v>111</v>
      </c>
      <c r="N520" s="294">
        <v>0.93</v>
      </c>
      <c r="O520" s="266">
        <v>53191</v>
      </c>
      <c r="P520" s="266">
        <v>50363</v>
      </c>
      <c r="Q520" s="266">
        <v>2828</v>
      </c>
      <c r="R520" s="267">
        <v>0.94683311086462</v>
      </c>
      <c r="S520" s="267">
        <v>0.933982683982684</v>
      </c>
      <c r="T520" s="267">
        <v>0.941940412528648</v>
      </c>
      <c r="U520" s="267">
        <v>0.939044481054366</v>
      </c>
      <c r="V520" s="295">
        <v>-0.00795772854596377</v>
      </c>
      <c r="W520" s="271">
        <v>12423</v>
      </c>
      <c r="X520" s="271">
        <v>11861</v>
      </c>
      <c r="Y520" s="271">
        <v>12551</v>
      </c>
      <c r="Z520" s="271">
        <v>11853</v>
      </c>
      <c r="AA520" s="268">
        <v>0.954761329791516</v>
      </c>
      <c r="AB520" s="268">
        <v>0.944386901442116</v>
      </c>
      <c r="AC520" s="295">
        <v>0.0103744283493996</v>
      </c>
    </row>
    <row r="521" spans="1:29">
      <c r="A521" s="297" t="s">
        <v>719</v>
      </c>
      <c r="B521" s="298" t="s">
        <v>3345</v>
      </c>
      <c r="C521" s="293" t="s">
        <v>923</v>
      </c>
      <c r="D521" s="298" t="s">
        <v>923</v>
      </c>
      <c r="E521" s="263">
        <v>2783</v>
      </c>
      <c r="F521" s="266">
        <v>2470</v>
      </c>
      <c r="G521" s="266">
        <v>313</v>
      </c>
      <c r="H521" s="264">
        <v>1522</v>
      </c>
      <c r="I521" s="264">
        <v>1431</v>
      </c>
      <c r="J521" s="264">
        <v>91</v>
      </c>
      <c r="K521" s="264">
        <v>3192</v>
      </c>
      <c r="L521" s="264">
        <v>2916</v>
      </c>
      <c r="M521" s="264">
        <v>276</v>
      </c>
      <c r="N521" s="294">
        <v>0.93</v>
      </c>
      <c r="O521" s="266">
        <v>83210</v>
      </c>
      <c r="P521" s="266">
        <v>76903</v>
      </c>
      <c r="Q521" s="266">
        <v>6307</v>
      </c>
      <c r="R521" s="267">
        <v>0.924203821656051</v>
      </c>
      <c r="S521" s="267">
        <v>0.887531440891125</v>
      </c>
      <c r="T521" s="267">
        <v>0.940210249671485</v>
      </c>
      <c r="U521" s="267">
        <v>0.913533834586466</v>
      </c>
      <c r="V521" s="295">
        <v>-0.0526788087803602</v>
      </c>
      <c r="W521" s="271">
        <v>18846</v>
      </c>
      <c r="X521" s="271">
        <v>17494</v>
      </c>
      <c r="Y521" s="271">
        <v>18993</v>
      </c>
      <c r="Z521" s="271">
        <v>17728</v>
      </c>
      <c r="AA521" s="268">
        <v>0.928260638862358</v>
      </c>
      <c r="AB521" s="268">
        <v>0.933396514505344</v>
      </c>
      <c r="AC521" s="295">
        <v>-0.00513587564298601</v>
      </c>
    </row>
    <row r="522" spans="1:29">
      <c r="A522" s="297" t="s">
        <v>719</v>
      </c>
      <c r="B522" s="298" t="s">
        <v>3345</v>
      </c>
      <c r="C522" s="293" t="s">
        <v>924</v>
      </c>
      <c r="D522" s="298" t="s">
        <v>924</v>
      </c>
      <c r="E522" s="263">
        <v>3642</v>
      </c>
      <c r="F522" s="266">
        <v>3495</v>
      </c>
      <c r="G522" s="266">
        <v>147</v>
      </c>
      <c r="H522" s="264">
        <v>1836</v>
      </c>
      <c r="I522" s="264">
        <v>1738</v>
      </c>
      <c r="J522" s="264">
        <v>98</v>
      </c>
      <c r="K522" s="264">
        <v>3529</v>
      </c>
      <c r="L522" s="264">
        <v>3278</v>
      </c>
      <c r="M522" s="264">
        <v>251</v>
      </c>
      <c r="N522" s="294">
        <v>0.93</v>
      </c>
      <c r="O522" s="266">
        <v>98705</v>
      </c>
      <c r="P522" s="266">
        <v>94400</v>
      </c>
      <c r="Q522" s="266">
        <v>4305</v>
      </c>
      <c r="R522" s="267">
        <v>0.956385188187022</v>
      </c>
      <c r="S522" s="267">
        <v>0.959637561779242</v>
      </c>
      <c r="T522" s="267">
        <v>0.946623093681917</v>
      </c>
      <c r="U522" s="267">
        <v>0.928875035420799</v>
      </c>
      <c r="V522" s="295">
        <v>0.013014468097325</v>
      </c>
      <c r="W522" s="271">
        <v>22614</v>
      </c>
      <c r="X522" s="271">
        <v>21639</v>
      </c>
      <c r="Y522" s="271">
        <v>22537</v>
      </c>
      <c r="Z522" s="271">
        <v>21608</v>
      </c>
      <c r="AA522" s="268">
        <v>0.956885115415229</v>
      </c>
      <c r="AB522" s="268">
        <v>0.958778896925057</v>
      </c>
      <c r="AC522" s="295">
        <v>-0.00189378150982711</v>
      </c>
    </row>
    <row r="523" spans="1:29">
      <c r="A523" s="297" t="s">
        <v>719</v>
      </c>
      <c r="B523" s="298" t="s">
        <v>3346</v>
      </c>
      <c r="C523" s="293" t="s">
        <v>925</v>
      </c>
      <c r="D523" s="298" t="s">
        <v>926</v>
      </c>
      <c r="E523" s="263">
        <v>2992</v>
      </c>
      <c r="F523" s="266">
        <v>2903</v>
      </c>
      <c r="G523" s="266">
        <v>89</v>
      </c>
      <c r="H523" s="264">
        <v>3706</v>
      </c>
      <c r="I523" s="264">
        <v>3660</v>
      </c>
      <c r="J523" s="264">
        <v>46</v>
      </c>
      <c r="K523" s="264">
        <v>4007</v>
      </c>
      <c r="L523" s="264">
        <v>3950</v>
      </c>
      <c r="M523" s="264">
        <v>57</v>
      </c>
      <c r="N523" s="294">
        <v>0.93</v>
      </c>
      <c r="O523" s="266">
        <v>118458</v>
      </c>
      <c r="P523" s="266">
        <v>116192</v>
      </c>
      <c r="Q523" s="266">
        <v>2266</v>
      </c>
      <c r="R523" s="267">
        <v>0.980870857181448</v>
      </c>
      <c r="S523" s="267">
        <v>0.970254010695187</v>
      </c>
      <c r="T523" s="267">
        <v>0.98758769562871</v>
      </c>
      <c r="U523" s="267">
        <v>0.985774893935613</v>
      </c>
      <c r="V523" s="295">
        <v>-0.0173336849335231</v>
      </c>
      <c r="W523" s="271">
        <v>27195</v>
      </c>
      <c r="X523" s="271">
        <v>26727</v>
      </c>
      <c r="Y523" s="271">
        <v>27009</v>
      </c>
      <c r="Z523" s="271">
        <v>26445</v>
      </c>
      <c r="AA523" s="268">
        <v>0.982790954219526</v>
      </c>
      <c r="AB523" s="268">
        <v>0.97911807175386</v>
      </c>
      <c r="AC523" s="295">
        <v>0.00367288246566588</v>
      </c>
    </row>
    <row r="524" spans="1:29">
      <c r="A524" s="297" t="s">
        <v>719</v>
      </c>
      <c r="B524" s="298" t="s">
        <v>3346</v>
      </c>
      <c r="C524" s="293" t="s">
        <v>927</v>
      </c>
      <c r="D524" s="298" t="s">
        <v>928</v>
      </c>
      <c r="E524" s="263">
        <v>2393</v>
      </c>
      <c r="F524" s="266">
        <v>2176</v>
      </c>
      <c r="G524" s="266">
        <v>217</v>
      </c>
      <c r="H524" s="264">
        <v>3028</v>
      </c>
      <c r="I524" s="264">
        <v>2825</v>
      </c>
      <c r="J524" s="264">
        <v>203</v>
      </c>
      <c r="K524" s="264">
        <v>3053</v>
      </c>
      <c r="L524" s="264">
        <v>2867</v>
      </c>
      <c r="M524" s="264">
        <v>186</v>
      </c>
      <c r="N524" s="294">
        <v>0.93</v>
      </c>
      <c r="O524" s="266">
        <v>96952</v>
      </c>
      <c r="P524" s="266">
        <v>91804</v>
      </c>
      <c r="Q524" s="266">
        <v>5148</v>
      </c>
      <c r="R524" s="267">
        <v>0.946901559534615</v>
      </c>
      <c r="S524" s="267">
        <v>0.909318846636022</v>
      </c>
      <c r="T524" s="267">
        <v>0.932959048877147</v>
      </c>
      <c r="U524" s="267">
        <v>0.939076318375369</v>
      </c>
      <c r="V524" s="295">
        <v>-0.023640202241125</v>
      </c>
      <c r="W524" s="271">
        <v>22108</v>
      </c>
      <c r="X524" s="271">
        <v>20625</v>
      </c>
      <c r="Y524" s="271">
        <v>21999</v>
      </c>
      <c r="Z524" s="271">
        <v>20938</v>
      </c>
      <c r="AA524" s="268">
        <v>0.932920209878777</v>
      </c>
      <c r="AB524" s="268">
        <v>0.951770535024319</v>
      </c>
      <c r="AC524" s="295">
        <v>-0.0188503251455424</v>
      </c>
    </row>
    <row r="525" spans="1:29">
      <c r="A525" s="297" t="s">
        <v>719</v>
      </c>
      <c r="B525" s="298" t="s">
        <v>3346</v>
      </c>
      <c r="C525" s="293" t="s">
        <v>929</v>
      </c>
      <c r="D525" s="298" t="s">
        <v>930</v>
      </c>
      <c r="E525" s="263">
        <v>2551</v>
      </c>
      <c r="F525" s="266">
        <v>2480</v>
      </c>
      <c r="G525" s="266">
        <v>71</v>
      </c>
      <c r="H525" s="264">
        <v>3348</v>
      </c>
      <c r="I525" s="264">
        <v>3219</v>
      </c>
      <c r="J525" s="264">
        <v>129</v>
      </c>
      <c r="K525" s="264">
        <v>3805</v>
      </c>
      <c r="L525" s="264">
        <v>3637</v>
      </c>
      <c r="M525" s="264">
        <v>168</v>
      </c>
      <c r="N525" s="294">
        <v>0.93</v>
      </c>
      <c r="O525" s="266">
        <v>118576</v>
      </c>
      <c r="P525" s="266">
        <v>115785</v>
      </c>
      <c r="Q525" s="266">
        <v>2791</v>
      </c>
      <c r="R525" s="267">
        <v>0.97646235325867</v>
      </c>
      <c r="S525" s="267">
        <v>0.972167777342219</v>
      </c>
      <c r="T525" s="267">
        <v>0.961469534050179</v>
      </c>
      <c r="U525" s="267">
        <v>0.955847568988173</v>
      </c>
      <c r="V525" s="295">
        <v>0.0106982432920395</v>
      </c>
      <c r="W525" s="271">
        <v>26550</v>
      </c>
      <c r="X525" s="271">
        <v>25830</v>
      </c>
      <c r="Y525" s="271">
        <v>27668</v>
      </c>
      <c r="Z525" s="271">
        <v>27007</v>
      </c>
      <c r="AA525" s="268">
        <v>0.972881355932203</v>
      </c>
      <c r="AB525" s="268">
        <v>0.976109585080237</v>
      </c>
      <c r="AC525" s="295">
        <v>-0.00322822914803378</v>
      </c>
    </row>
    <row r="526" spans="1:29">
      <c r="A526" s="297" t="s">
        <v>719</v>
      </c>
      <c r="B526" s="298" t="s">
        <v>3346</v>
      </c>
      <c r="C526" s="293" t="s">
        <v>931</v>
      </c>
      <c r="D526" s="298" t="s">
        <v>931</v>
      </c>
      <c r="E526" s="263">
        <v>2173</v>
      </c>
      <c r="F526" s="266">
        <v>1961</v>
      </c>
      <c r="G526" s="266">
        <v>212</v>
      </c>
      <c r="H526" s="264">
        <v>3757</v>
      </c>
      <c r="I526" s="264">
        <v>3572</v>
      </c>
      <c r="J526" s="264">
        <v>185</v>
      </c>
      <c r="K526" s="264">
        <v>3686</v>
      </c>
      <c r="L526" s="264">
        <v>3476</v>
      </c>
      <c r="M526" s="264">
        <v>210</v>
      </c>
      <c r="N526" s="294">
        <v>0.93</v>
      </c>
      <c r="O526" s="266">
        <v>111945</v>
      </c>
      <c r="P526" s="266">
        <v>105019</v>
      </c>
      <c r="Q526" s="266">
        <v>6926</v>
      </c>
      <c r="R526" s="267">
        <v>0.938130331859395</v>
      </c>
      <c r="S526" s="267">
        <v>0.902439024390244</v>
      </c>
      <c r="T526" s="267">
        <v>0.950758583976577</v>
      </c>
      <c r="U526" s="267">
        <v>0.943027672273467</v>
      </c>
      <c r="V526" s="295">
        <v>-0.0483195595863332</v>
      </c>
      <c r="W526" s="271">
        <v>26188</v>
      </c>
      <c r="X526" s="271">
        <v>24734</v>
      </c>
      <c r="Y526" s="271">
        <v>27054</v>
      </c>
      <c r="Z526" s="271">
        <v>25516</v>
      </c>
      <c r="AA526" s="268">
        <v>0.944478387047503</v>
      </c>
      <c r="AB526" s="268">
        <v>0.943150735565905</v>
      </c>
      <c r="AC526" s="295">
        <v>0.00132765148159741</v>
      </c>
    </row>
    <row r="527" spans="1:29">
      <c r="A527" s="297" t="s">
        <v>719</v>
      </c>
      <c r="B527" s="298" t="s">
        <v>3346</v>
      </c>
      <c r="C527" s="293" t="s">
        <v>932</v>
      </c>
      <c r="D527" s="298" t="s">
        <v>933</v>
      </c>
      <c r="E527" s="263">
        <v>1811</v>
      </c>
      <c r="F527" s="266">
        <v>1648</v>
      </c>
      <c r="G527" s="266">
        <v>163</v>
      </c>
      <c r="H527" s="264">
        <v>2374</v>
      </c>
      <c r="I527" s="264">
        <v>2256</v>
      </c>
      <c r="J527" s="264">
        <v>118</v>
      </c>
      <c r="K527" s="264">
        <v>2967</v>
      </c>
      <c r="L527" s="264">
        <v>2689</v>
      </c>
      <c r="M527" s="264">
        <v>278</v>
      </c>
      <c r="N527" s="294">
        <v>0.93</v>
      </c>
      <c r="O527" s="266">
        <v>85240</v>
      </c>
      <c r="P527" s="266">
        <v>81336</v>
      </c>
      <c r="Q527" s="266">
        <v>3904</v>
      </c>
      <c r="R527" s="267">
        <v>0.954199906147349</v>
      </c>
      <c r="S527" s="267">
        <v>0.909994478188846</v>
      </c>
      <c r="T527" s="267">
        <v>0.950294860994103</v>
      </c>
      <c r="U527" s="267">
        <v>0.906302662622177</v>
      </c>
      <c r="V527" s="295">
        <v>-0.0403003828052568</v>
      </c>
      <c r="W527" s="271">
        <v>19444</v>
      </c>
      <c r="X527" s="271">
        <v>18468</v>
      </c>
      <c r="Y527" s="271">
        <v>20590</v>
      </c>
      <c r="Z527" s="271">
        <v>19520</v>
      </c>
      <c r="AA527" s="268">
        <v>0.949804566961531</v>
      </c>
      <c r="AB527" s="268">
        <v>0.948033025740651</v>
      </c>
      <c r="AC527" s="295">
        <v>0.00177154122087975</v>
      </c>
    </row>
    <row r="528" spans="1:29">
      <c r="A528" s="297" t="s">
        <v>719</v>
      </c>
      <c r="B528" s="298" t="s">
        <v>3346</v>
      </c>
      <c r="C528" s="293" t="s">
        <v>934</v>
      </c>
      <c r="D528" s="298" t="s">
        <v>934</v>
      </c>
      <c r="E528" s="263">
        <v>3057</v>
      </c>
      <c r="F528" s="266">
        <v>2897</v>
      </c>
      <c r="G528" s="266">
        <v>160</v>
      </c>
      <c r="H528" s="264">
        <v>3990</v>
      </c>
      <c r="I528" s="264">
        <v>3815</v>
      </c>
      <c r="J528" s="264">
        <v>175</v>
      </c>
      <c r="K528" s="264">
        <v>4029</v>
      </c>
      <c r="L528" s="264">
        <v>3823</v>
      </c>
      <c r="M528" s="264">
        <v>206</v>
      </c>
      <c r="N528" s="294">
        <v>0.93</v>
      </c>
      <c r="O528" s="266">
        <v>121776</v>
      </c>
      <c r="P528" s="266">
        <v>117021</v>
      </c>
      <c r="Q528" s="266">
        <v>4755</v>
      </c>
      <c r="R528" s="267">
        <v>0.960952897122586</v>
      </c>
      <c r="S528" s="267">
        <v>0.947661105659143</v>
      </c>
      <c r="T528" s="267">
        <v>0.956140350877193</v>
      </c>
      <c r="U528" s="267">
        <v>0.948870687515513</v>
      </c>
      <c r="V528" s="295">
        <v>-0.00847924521804999</v>
      </c>
      <c r="W528" s="271">
        <v>28068</v>
      </c>
      <c r="X528" s="271">
        <v>26978</v>
      </c>
      <c r="Y528" s="271">
        <v>27891</v>
      </c>
      <c r="Z528" s="271">
        <v>26979</v>
      </c>
      <c r="AA528" s="268">
        <v>0.961165740344877</v>
      </c>
      <c r="AB528" s="268">
        <v>0.96730127998279</v>
      </c>
      <c r="AC528" s="295">
        <v>-0.00613553963791347</v>
      </c>
    </row>
    <row r="529" spans="1:29">
      <c r="A529" s="297" t="s">
        <v>719</v>
      </c>
      <c r="B529" s="298" t="s">
        <v>3346</v>
      </c>
      <c r="C529" s="293" t="s">
        <v>935</v>
      </c>
      <c r="D529" s="298" t="s">
        <v>936</v>
      </c>
      <c r="E529" s="263">
        <v>2500</v>
      </c>
      <c r="F529" s="266">
        <v>2344</v>
      </c>
      <c r="G529" s="266">
        <v>156</v>
      </c>
      <c r="H529" s="264">
        <v>3280</v>
      </c>
      <c r="I529" s="264">
        <v>3163</v>
      </c>
      <c r="J529" s="264">
        <v>117</v>
      </c>
      <c r="K529" s="264">
        <v>3578</v>
      </c>
      <c r="L529" s="264">
        <v>3457</v>
      </c>
      <c r="M529" s="264">
        <v>121</v>
      </c>
      <c r="N529" s="294">
        <v>0.93</v>
      </c>
      <c r="O529" s="266">
        <v>104134</v>
      </c>
      <c r="P529" s="266">
        <v>101283</v>
      </c>
      <c r="Q529" s="266">
        <v>2851</v>
      </c>
      <c r="R529" s="267">
        <v>0.972621814200933</v>
      </c>
      <c r="S529" s="267">
        <v>0.9376</v>
      </c>
      <c r="T529" s="267">
        <v>0.964329268292683</v>
      </c>
      <c r="U529" s="267">
        <v>0.96618222470654</v>
      </c>
      <c r="V529" s="295">
        <v>-0.026729268292683</v>
      </c>
      <c r="W529" s="271">
        <v>24035</v>
      </c>
      <c r="X529" s="271">
        <v>23231</v>
      </c>
      <c r="Y529" s="271">
        <v>24618</v>
      </c>
      <c r="Z529" s="271">
        <v>23983</v>
      </c>
      <c r="AA529" s="268">
        <v>0.966548783024756</v>
      </c>
      <c r="AB529" s="268">
        <v>0.974205865626777</v>
      </c>
      <c r="AC529" s="295">
        <v>-0.00765708260202158</v>
      </c>
    </row>
    <row r="530" spans="1:29">
      <c r="A530" s="297" t="s">
        <v>719</v>
      </c>
      <c r="B530" s="298" t="s">
        <v>3346</v>
      </c>
      <c r="C530" s="293" t="s">
        <v>937</v>
      </c>
      <c r="D530" s="298" t="s">
        <v>937</v>
      </c>
      <c r="E530" s="263">
        <v>5132</v>
      </c>
      <c r="F530" s="266">
        <v>4953</v>
      </c>
      <c r="G530" s="266">
        <v>179</v>
      </c>
      <c r="H530" s="264">
        <v>6982</v>
      </c>
      <c r="I530" s="264">
        <v>6935</v>
      </c>
      <c r="J530" s="264">
        <v>47</v>
      </c>
      <c r="K530" s="264">
        <v>7255</v>
      </c>
      <c r="L530" s="264">
        <v>7203</v>
      </c>
      <c r="M530" s="264">
        <v>52</v>
      </c>
      <c r="N530" s="294">
        <v>0.93</v>
      </c>
      <c r="O530" s="266">
        <v>210832</v>
      </c>
      <c r="P530" s="266">
        <v>207927</v>
      </c>
      <c r="Q530" s="266">
        <v>2905</v>
      </c>
      <c r="R530" s="267">
        <v>0.98622125673522</v>
      </c>
      <c r="S530" s="267">
        <v>0.965120810600156</v>
      </c>
      <c r="T530" s="267">
        <v>0.993268404468634</v>
      </c>
      <c r="U530" s="267">
        <v>0.992832529290145</v>
      </c>
      <c r="V530" s="295">
        <v>-0.0281475938684778</v>
      </c>
      <c r="W530" s="271">
        <v>49898</v>
      </c>
      <c r="X530" s="271">
        <v>49261</v>
      </c>
      <c r="Y530" s="271">
        <v>48829</v>
      </c>
      <c r="Z530" s="271">
        <v>48222</v>
      </c>
      <c r="AA530" s="268">
        <v>0.987233957272837</v>
      </c>
      <c r="AB530" s="268">
        <v>0.987568862765979</v>
      </c>
      <c r="AC530" s="295">
        <v>-0.000334905493142634</v>
      </c>
    </row>
    <row r="531" spans="1:29">
      <c r="A531" s="297" t="s">
        <v>719</v>
      </c>
      <c r="B531" s="298" t="s">
        <v>3346</v>
      </c>
      <c r="C531" s="293" t="s">
        <v>938</v>
      </c>
      <c r="D531" s="298" t="s">
        <v>938</v>
      </c>
      <c r="E531" s="263">
        <v>2006</v>
      </c>
      <c r="F531" s="266">
        <v>1965</v>
      </c>
      <c r="G531" s="266">
        <v>41</v>
      </c>
      <c r="H531" s="264">
        <v>1743</v>
      </c>
      <c r="I531" s="264">
        <v>1707</v>
      </c>
      <c r="J531" s="264">
        <v>36</v>
      </c>
      <c r="K531" s="264">
        <v>2679</v>
      </c>
      <c r="L531" s="264">
        <v>2639</v>
      </c>
      <c r="M531" s="264">
        <v>40</v>
      </c>
      <c r="N531" s="294">
        <v>0.93</v>
      </c>
      <c r="O531" s="266">
        <v>78553</v>
      </c>
      <c r="P531" s="266">
        <v>77472</v>
      </c>
      <c r="Q531" s="266">
        <v>1081</v>
      </c>
      <c r="R531" s="267">
        <v>0.986238590505773</v>
      </c>
      <c r="S531" s="267">
        <v>0.979561316051844</v>
      </c>
      <c r="T531" s="267">
        <v>0.97934595524957</v>
      </c>
      <c r="U531" s="267">
        <v>0.985069055617768</v>
      </c>
      <c r="V531" s="295">
        <v>0.0002153608022748</v>
      </c>
      <c r="W531" s="271">
        <v>17653</v>
      </c>
      <c r="X531" s="271">
        <v>17342</v>
      </c>
      <c r="Y531" s="271">
        <v>18416</v>
      </c>
      <c r="Z531" s="271">
        <v>18137</v>
      </c>
      <c r="AA531" s="268">
        <v>0.982382597858721</v>
      </c>
      <c r="AB531" s="268">
        <v>0.98485013032146</v>
      </c>
      <c r="AC531" s="295">
        <v>-0.00246753246273868</v>
      </c>
    </row>
    <row r="532" spans="1:29">
      <c r="A532" s="297" t="s">
        <v>719</v>
      </c>
      <c r="B532" s="298" t="s">
        <v>3346</v>
      </c>
      <c r="C532" s="293" t="s">
        <v>939</v>
      </c>
      <c r="D532" s="298" t="s">
        <v>940</v>
      </c>
      <c r="E532" s="263">
        <v>2006</v>
      </c>
      <c r="F532" s="266">
        <v>1901</v>
      </c>
      <c r="G532" s="266">
        <v>105</v>
      </c>
      <c r="H532" s="264">
        <v>3145</v>
      </c>
      <c r="I532" s="264">
        <v>3041</v>
      </c>
      <c r="J532" s="264">
        <v>104</v>
      </c>
      <c r="K532" s="264">
        <v>3332</v>
      </c>
      <c r="L532" s="264">
        <v>3144</v>
      </c>
      <c r="M532" s="264">
        <v>188</v>
      </c>
      <c r="N532" s="294">
        <v>0.93</v>
      </c>
      <c r="O532" s="266">
        <v>109987</v>
      </c>
      <c r="P532" s="266">
        <v>105864</v>
      </c>
      <c r="Q532" s="266">
        <v>4123</v>
      </c>
      <c r="R532" s="267">
        <v>0.962513751625192</v>
      </c>
      <c r="S532" s="267">
        <v>0.94765702891326</v>
      </c>
      <c r="T532" s="267">
        <v>0.966931637519873</v>
      </c>
      <c r="U532" s="267">
        <v>0.943577430972389</v>
      </c>
      <c r="V532" s="295">
        <v>-0.0192746086066126</v>
      </c>
      <c r="W532" s="271">
        <v>22965</v>
      </c>
      <c r="X532" s="271">
        <v>22290</v>
      </c>
      <c r="Y532" s="271">
        <v>25391</v>
      </c>
      <c r="Z532" s="271">
        <v>24416</v>
      </c>
      <c r="AA532" s="268">
        <v>0.970607446113651</v>
      </c>
      <c r="AB532" s="268">
        <v>0.961600567130085</v>
      </c>
      <c r="AC532" s="295">
        <v>0.00900687898356578</v>
      </c>
    </row>
    <row r="533" spans="1:29">
      <c r="A533" s="297" t="s">
        <v>719</v>
      </c>
      <c r="B533" s="298" t="s">
        <v>3346</v>
      </c>
      <c r="C533" s="293" t="s">
        <v>941</v>
      </c>
      <c r="D533" s="298" t="s">
        <v>941</v>
      </c>
      <c r="E533" s="263">
        <v>1249</v>
      </c>
      <c r="F533" s="266">
        <v>1155</v>
      </c>
      <c r="G533" s="266">
        <v>94</v>
      </c>
      <c r="H533" s="264">
        <v>1510</v>
      </c>
      <c r="I533" s="264">
        <v>1426</v>
      </c>
      <c r="J533" s="264">
        <v>84</v>
      </c>
      <c r="K533" s="264">
        <v>1791</v>
      </c>
      <c r="L533" s="264">
        <v>1712</v>
      </c>
      <c r="M533" s="264">
        <v>79</v>
      </c>
      <c r="N533" s="294">
        <v>0.93</v>
      </c>
      <c r="O533" s="266">
        <v>54104</v>
      </c>
      <c r="P533" s="266">
        <v>51834</v>
      </c>
      <c r="Q533" s="266">
        <v>2270</v>
      </c>
      <c r="R533" s="267">
        <v>0.958043767558776</v>
      </c>
      <c r="S533" s="267">
        <v>0.924739791833467</v>
      </c>
      <c r="T533" s="267">
        <v>0.944370860927152</v>
      </c>
      <c r="U533" s="267">
        <v>0.955890563930765</v>
      </c>
      <c r="V533" s="295">
        <v>-0.0196310690936855</v>
      </c>
      <c r="W533" s="271">
        <v>12363</v>
      </c>
      <c r="X533" s="271">
        <v>11735</v>
      </c>
      <c r="Y533" s="271">
        <v>12548</v>
      </c>
      <c r="Z533" s="271">
        <v>12056</v>
      </c>
      <c r="AA533" s="268">
        <v>0.949203267815255</v>
      </c>
      <c r="AB533" s="268">
        <v>0.960790564233344</v>
      </c>
      <c r="AC533" s="295">
        <v>-0.0115872964180888</v>
      </c>
    </row>
    <row r="534" spans="1:29">
      <c r="A534" s="297" t="s">
        <v>719</v>
      </c>
      <c r="B534" s="298" t="s">
        <v>3346</v>
      </c>
      <c r="C534" s="293" t="s">
        <v>942</v>
      </c>
      <c r="D534" s="298" t="s">
        <v>943</v>
      </c>
      <c r="E534" s="263">
        <v>3770</v>
      </c>
      <c r="F534" s="266">
        <v>3562</v>
      </c>
      <c r="G534" s="266">
        <v>208</v>
      </c>
      <c r="H534" s="264">
        <v>4787</v>
      </c>
      <c r="I534" s="264">
        <v>4681</v>
      </c>
      <c r="J534" s="264">
        <v>106</v>
      </c>
      <c r="K534" s="264">
        <v>5089</v>
      </c>
      <c r="L534" s="264">
        <v>4976</v>
      </c>
      <c r="M534" s="264">
        <v>113</v>
      </c>
      <c r="N534" s="294">
        <v>0.93</v>
      </c>
      <c r="O534" s="266">
        <v>147503</v>
      </c>
      <c r="P534" s="266">
        <v>142793</v>
      </c>
      <c r="Q534" s="266">
        <v>4710</v>
      </c>
      <c r="R534" s="267">
        <v>0.968068446065504</v>
      </c>
      <c r="S534" s="267">
        <v>0.944827586206897</v>
      </c>
      <c r="T534" s="267">
        <v>0.977856695216211</v>
      </c>
      <c r="U534" s="267">
        <v>0.977795244645313</v>
      </c>
      <c r="V534" s="295">
        <v>-0.033029109009314</v>
      </c>
      <c r="W534" s="271">
        <v>33992</v>
      </c>
      <c r="X534" s="271">
        <v>33110</v>
      </c>
      <c r="Y534" s="271">
        <v>33368</v>
      </c>
      <c r="Z534" s="271">
        <v>32604</v>
      </c>
      <c r="AA534" s="268">
        <v>0.974052718286656</v>
      </c>
      <c r="AB534" s="268">
        <v>0.977103812035483</v>
      </c>
      <c r="AC534" s="295">
        <v>-0.00305109374882739</v>
      </c>
    </row>
    <row r="535" spans="1:29">
      <c r="A535" s="297" t="s">
        <v>719</v>
      </c>
      <c r="B535" s="298" t="s">
        <v>3346</v>
      </c>
      <c r="C535" s="293" t="s">
        <v>944</v>
      </c>
      <c r="D535" s="298" t="s">
        <v>945</v>
      </c>
      <c r="E535" s="263">
        <v>1858</v>
      </c>
      <c r="F535" s="266">
        <v>1819</v>
      </c>
      <c r="G535" s="266">
        <v>39</v>
      </c>
      <c r="H535" s="264">
        <v>2356</v>
      </c>
      <c r="I535" s="264">
        <v>2313</v>
      </c>
      <c r="J535" s="264">
        <v>43</v>
      </c>
      <c r="K535" s="264">
        <v>2571</v>
      </c>
      <c r="L535" s="264">
        <v>2537</v>
      </c>
      <c r="M535" s="264">
        <v>34</v>
      </c>
      <c r="N535" s="294">
        <v>0.93</v>
      </c>
      <c r="O535" s="266">
        <v>77777</v>
      </c>
      <c r="P535" s="266">
        <v>76601</v>
      </c>
      <c r="Q535" s="266">
        <v>1176</v>
      </c>
      <c r="R535" s="267">
        <v>0.984879848798488</v>
      </c>
      <c r="S535" s="267">
        <v>0.979009687836383</v>
      </c>
      <c r="T535" s="267">
        <v>0.981748726655348</v>
      </c>
      <c r="U535" s="267">
        <v>0.986775573706729</v>
      </c>
      <c r="V535" s="295">
        <v>-0.00273903881896487</v>
      </c>
      <c r="W535" s="271">
        <v>18283</v>
      </c>
      <c r="X535" s="271">
        <v>18069</v>
      </c>
      <c r="Y535" s="271">
        <v>18824</v>
      </c>
      <c r="Z535" s="271">
        <v>18459</v>
      </c>
      <c r="AA535" s="268">
        <v>0.988295137559482</v>
      </c>
      <c r="AB535" s="268">
        <v>0.980609859753506</v>
      </c>
      <c r="AC535" s="295">
        <v>0.00768527780597539</v>
      </c>
    </row>
    <row r="536" spans="1:29">
      <c r="A536" s="297" t="s">
        <v>719</v>
      </c>
      <c r="B536" s="298" t="s">
        <v>3346</v>
      </c>
      <c r="C536" s="293" t="s">
        <v>946</v>
      </c>
      <c r="D536" s="298" t="s">
        <v>946</v>
      </c>
      <c r="E536" s="263">
        <v>1312</v>
      </c>
      <c r="F536" s="266">
        <v>1272</v>
      </c>
      <c r="G536" s="266">
        <v>40</v>
      </c>
      <c r="H536" s="264">
        <v>2007</v>
      </c>
      <c r="I536" s="264">
        <v>1947</v>
      </c>
      <c r="J536" s="264">
        <v>60</v>
      </c>
      <c r="K536" s="264">
        <v>2177</v>
      </c>
      <c r="L536" s="264">
        <v>2119</v>
      </c>
      <c r="M536" s="264">
        <v>58</v>
      </c>
      <c r="N536" s="294">
        <v>0.93</v>
      </c>
      <c r="O536" s="266">
        <v>66687</v>
      </c>
      <c r="P536" s="266">
        <v>65654</v>
      </c>
      <c r="Q536" s="266">
        <v>1033</v>
      </c>
      <c r="R536" s="267">
        <v>0.984509724534017</v>
      </c>
      <c r="S536" s="267">
        <v>0.969512195121951</v>
      </c>
      <c r="T536" s="267">
        <v>0.970104633781764</v>
      </c>
      <c r="U536" s="267">
        <v>0.973357831878732</v>
      </c>
      <c r="V536" s="295">
        <v>-0.000592438659812622</v>
      </c>
      <c r="W536" s="271">
        <v>14887</v>
      </c>
      <c r="X536" s="271">
        <v>14579</v>
      </c>
      <c r="Y536" s="271">
        <v>15679</v>
      </c>
      <c r="Z536" s="271">
        <v>15425</v>
      </c>
      <c r="AA536" s="268">
        <v>0.979310808087593</v>
      </c>
      <c r="AB536" s="268">
        <v>0.983799987244084</v>
      </c>
      <c r="AC536" s="295">
        <v>-0.00448917915649127</v>
      </c>
    </row>
    <row r="537" spans="1:29">
      <c r="A537" s="297" t="s">
        <v>719</v>
      </c>
      <c r="B537" s="298" t="s">
        <v>3346</v>
      </c>
      <c r="C537" s="293" t="s">
        <v>947</v>
      </c>
      <c r="D537" s="298" t="s">
        <v>947</v>
      </c>
      <c r="E537" s="263">
        <v>1646</v>
      </c>
      <c r="F537" s="266">
        <v>1556</v>
      </c>
      <c r="G537" s="266">
        <v>90</v>
      </c>
      <c r="H537" s="264">
        <v>3106</v>
      </c>
      <c r="I537" s="264">
        <v>2986</v>
      </c>
      <c r="J537" s="264">
        <v>120</v>
      </c>
      <c r="K537" s="264">
        <v>3146</v>
      </c>
      <c r="L537" s="264">
        <v>3026</v>
      </c>
      <c r="M537" s="264">
        <v>120</v>
      </c>
      <c r="N537" s="294">
        <v>0.93</v>
      </c>
      <c r="O537" s="266">
        <v>93151</v>
      </c>
      <c r="P537" s="266">
        <v>89872</v>
      </c>
      <c r="Q537" s="266">
        <v>3279</v>
      </c>
      <c r="R537" s="267">
        <v>0.964799089650138</v>
      </c>
      <c r="S537" s="267">
        <v>0.945321992709599</v>
      </c>
      <c r="T537" s="267">
        <v>0.961365099806825</v>
      </c>
      <c r="U537" s="267">
        <v>0.961856325492689</v>
      </c>
      <c r="V537" s="295">
        <v>-0.0160431070972265</v>
      </c>
      <c r="W537" s="271">
        <v>21422</v>
      </c>
      <c r="X537" s="271">
        <v>20718</v>
      </c>
      <c r="Y537" s="271">
        <v>22315</v>
      </c>
      <c r="Z537" s="271">
        <v>21704</v>
      </c>
      <c r="AA537" s="268">
        <v>0.967136588553823</v>
      </c>
      <c r="AB537" s="268">
        <v>0.972619314362536</v>
      </c>
      <c r="AC537" s="295">
        <v>-0.00548272580871334</v>
      </c>
    </row>
    <row r="538" spans="1:29">
      <c r="A538" s="297" t="s">
        <v>719</v>
      </c>
      <c r="B538" s="298" t="s">
        <v>3346</v>
      </c>
      <c r="C538" s="293" t="s">
        <v>948</v>
      </c>
      <c r="D538" s="298" t="s">
        <v>948</v>
      </c>
      <c r="E538" s="263">
        <v>2141</v>
      </c>
      <c r="F538" s="266">
        <v>2083</v>
      </c>
      <c r="G538" s="266">
        <v>58</v>
      </c>
      <c r="H538" s="264">
        <v>3705</v>
      </c>
      <c r="I538" s="264">
        <v>3644</v>
      </c>
      <c r="J538" s="264">
        <v>61</v>
      </c>
      <c r="K538" s="264">
        <v>4231</v>
      </c>
      <c r="L538" s="264">
        <v>4189</v>
      </c>
      <c r="M538" s="264">
        <v>42</v>
      </c>
      <c r="N538" s="294">
        <v>0.93</v>
      </c>
      <c r="O538" s="266">
        <v>115656</v>
      </c>
      <c r="P538" s="266">
        <v>114177</v>
      </c>
      <c r="Q538" s="266">
        <v>1479</v>
      </c>
      <c r="R538" s="267">
        <v>0.987212077194439</v>
      </c>
      <c r="S538" s="267">
        <v>0.972909855207847</v>
      </c>
      <c r="T538" s="267">
        <v>0.983535762483131</v>
      </c>
      <c r="U538" s="267">
        <v>0.990073268730796</v>
      </c>
      <c r="V538" s="295">
        <v>-0.0106259072752841</v>
      </c>
      <c r="W538" s="271">
        <v>26947</v>
      </c>
      <c r="X538" s="271">
        <v>26570</v>
      </c>
      <c r="Y538" s="271">
        <v>28079</v>
      </c>
      <c r="Z538" s="271">
        <v>27759</v>
      </c>
      <c r="AA538" s="268">
        <v>0.986009574349649</v>
      </c>
      <c r="AB538" s="268">
        <v>0.988603582748673</v>
      </c>
      <c r="AC538" s="295">
        <v>-0.00259400839902413</v>
      </c>
    </row>
    <row r="539" spans="1:29">
      <c r="A539" s="297" t="s">
        <v>719</v>
      </c>
      <c r="B539" s="298" t="s">
        <v>3346</v>
      </c>
      <c r="C539" s="293" t="s">
        <v>949</v>
      </c>
      <c r="D539" s="298" t="s">
        <v>949</v>
      </c>
      <c r="E539" s="263">
        <v>1900</v>
      </c>
      <c r="F539" s="266">
        <v>1838</v>
      </c>
      <c r="G539" s="266">
        <v>62</v>
      </c>
      <c r="H539" s="264">
        <v>2583</v>
      </c>
      <c r="I539" s="264">
        <v>2540</v>
      </c>
      <c r="J539" s="264">
        <v>43</v>
      </c>
      <c r="K539" s="264">
        <v>2663</v>
      </c>
      <c r="L539" s="264">
        <v>2595</v>
      </c>
      <c r="M539" s="264">
        <v>68</v>
      </c>
      <c r="N539" s="294">
        <v>0.93</v>
      </c>
      <c r="O539" s="266">
        <v>77120</v>
      </c>
      <c r="P539" s="266">
        <v>75706</v>
      </c>
      <c r="Q539" s="266">
        <v>1414</v>
      </c>
      <c r="R539" s="267">
        <v>0.981664937759336</v>
      </c>
      <c r="S539" s="267">
        <v>0.967368421052632</v>
      </c>
      <c r="T539" s="267">
        <v>0.983352690669764</v>
      </c>
      <c r="U539" s="267">
        <v>0.974464889222681</v>
      </c>
      <c r="V539" s="295">
        <v>-0.0159842696171323</v>
      </c>
      <c r="W539" s="271">
        <v>18104</v>
      </c>
      <c r="X539" s="271">
        <v>17746</v>
      </c>
      <c r="Y539" s="271">
        <v>18464</v>
      </c>
      <c r="Z539" s="271">
        <v>18127</v>
      </c>
      <c r="AA539" s="268">
        <v>0.980225364560318</v>
      </c>
      <c r="AB539" s="268">
        <v>0.981748266897747</v>
      </c>
      <c r="AC539" s="295">
        <v>-0.0015229023374288</v>
      </c>
    </row>
    <row r="540" spans="1:29">
      <c r="A540" s="297" t="s">
        <v>719</v>
      </c>
      <c r="B540" s="298" t="s">
        <v>3346</v>
      </c>
      <c r="C540" s="293" t="s">
        <v>950</v>
      </c>
      <c r="D540" s="298" t="s">
        <v>950</v>
      </c>
      <c r="E540" s="263">
        <v>1996</v>
      </c>
      <c r="F540" s="266">
        <v>1946</v>
      </c>
      <c r="G540" s="266">
        <v>50</v>
      </c>
      <c r="H540" s="264">
        <v>3921</v>
      </c>
      <c r="I540" s="264">
        <v>3871</v>
      </c>
      <c r="J540" s="264">
        <v>50</v>
      </c>
      <c r="K540" s="264">
        <v>4170</v>
      </c>
      <c r="L540" s="264">
        <v>4124</v>
      </c>
      <c r="M540" s="264">
        <v>46</v>
      </c>
      <c r="N540" s="294">
        <v>0.93</v>
      </c>
      <c r="O540" s="266">
        <v>117423</v>
      </c>
      <c r="P540" s="266">
        <v>116210</v>
      </c>
      <c r="Q540" s="266">
        <v>1213</v>
      </c>
      <c r="R540" s="267">
        <v>0.989669826183967</v>
      </c>
      <c r="S540" s="267">
        <v>0.974949899799599</v>
      </c>
      <c r="T540" s="267">
        <v>0.987248150981892</v>
      </c>
      <c r="U540" s="267">
        <v>0.988968824940048</v>
      </c>
      <c r="V540" s="295">
        <v>-0.0122982511822931</v>
      </c>
      <c r="W540" s="271">
        <v>27379</v>
      </c>
      <c r="X540" s="271">
        <v>27030</v>
      </c>
      <c r="Y540" s="271">
        <v>27862</v>
      </c>
      <c r="Z540" s="271">
        <v>27581</v>
      </c>
      <c r="AA540" s="268">
        <v>0.987253004127251</v>
      </c>
      <c r="AB540" s="268">
        <v>0.989914578996483</v>
      </c>
      <c r="AC540" s="295">
        <v>-0.00266157486923191</v>
      </c>
    </row>
    <row r="541" spans="1:29">
      <c r="A541" s="297" t="s">
        <v>719</v>
      </c>
      <c r="B541" s="298" t="s">
        <v>3346</v>
      </c>
      <c r="C541" s="293" t="s">
        <v>951</v>
      </c>
      <c r="D541" s="298" t="s">
        <v>951</v>
      </c>
      <c r="E541" s="263">
        <v>1321</v>
      </c>
      <c r="F541" s="266">
        <v>1302</v>
      </c>
      <c r="G541" s="266">
        <v>19</v>
      </c>
      <c r="H541" s="264">
        <v>1023</v>
      </c>
      <c r="I541" s="264">
        <v>1002</v>
      </c>
      <c r="J541" s="264">
        <v>21</v>
      </c>
      <c r="K541" s="264">
        <v>1645</v>
      </c>
      <c r="L541" s="264">
        <v>1624</v>
      </c>
      <c r="M541" s="264">
        <v>21</v>
      </c>
      <c r="N541" s="294">
        <v>0.93</v>
      </c>
      <c r="O541" s="266">
        <v>48817</v>
      </c>
      <c r="P541" s="266">
        <v>48160</v>
      </c>
      <c r="Q541" s="266">
        <v>657</v>
      </c>
      <c r="R541" s="267">
        <v>0.986541573632136</v>
      </c>
      <c r="S541" s="267">
        <v>0.985616956850871</v>
      </c>
      <c r="T541" s="267">
        <v>0.979472140762463</v>
      </c>
      <c r="U541" s="267">
        <v>0.987234042553191</v>
      </c>
      <c r="V541" s="295">
        <v>0.00614481608840722</v>
      </c>
      <c r="W541" s="271">
        <v>11228</v>
      </c>
      <c r="X541" s="271">
        <v>11082</v>
      </c>
      <c r="Y541" s="271">
        <v>11663</v>
      </c>
      <c r="Z541" s="271">
        <v>11519</v>
      </c>
      <c r="AA541" s="268">
        <v>0.986996793729961</v>
      </c>
      <c r="AB541" s="268">
        <v>0.987653262453914</v>
      </c>
      <c r="AC541" s="295">
        <v>-0.000656468723953196</v>
      </c>
    </row>
    <row r="542" spans="1:29">
      <c r="A542" s="297" t="s">
        <v>719</v>
      </c>
      <c r="B542" s="298" t="s">
        <v>3346</v>
      </c>
      <c r="C542" s="293" t="s">
        <v>952</v>
      </c>
      <c r="D542" s="298" t="s">
        <v>952</v>
      </c>
      <c r="E542" s="263">
        <v>1746</v>
      </c>
      <c r="F542" s="266">
        <v>1670</v>
      </c>
      <c r="G542" s="266">
        <v>76</v>
      </c>
      <c r="H542" s="264">
        <v>2916</v>
      </c>
      <c r="I542" s="264">
        <v>2867</v>
      </c>
      <c r="J542" s="264">
        <v>49</v>
      </c>
      <c r="K542" s="264">
        <v>3099</v>
      </c>
      <c r="L542" s="264">
        <v>3024</v>
      </c>
      <c r="M542" s="264">
        <v>75</v>
      </c>
      <c r="N542" s="294">
        <v>0.93</v>
      </c>
      <c r="O542" s="266">
        <v>88658</v>
      </c>
      <c r="P542" s="266">
        <v>87238</v>
      </c>
      <c r="Q542" s="266">
        <v>1420</v>
      </c>
      <c r="R542" s="267">
        <v>0.983983396873379</v>
      </c>
      <c r="S542" s="267">
        <v>0.956471935853379</v>
      </c>
      <c r="T542" s="267">
        <v>0.983196159122085</v>
      </c>
      <c r="U542" s="267">
        <v>0.975798644724105</v>
      </c>
      <c r="V542" s="295">
        <v>-0.0267242232687058</v>
      </c>
      <c r="W542" s="271">
        <v>20496</v>
      </c>
      <c r="X542" s="271">
        <v>20122</v>
      </c>
      <c r="Y542" s="271">
        <v>20749</v>
      </c>
      <c r="Z542" s="271">
        <v>20383</v>
      </c>
      <c r="AA542" s="268">
        <v>0.981752537080406</v>
      </c>
      <c r="AB542" s="268">
        <v>0.982360595691359</v>
      </c>
      <c r="AC542" s="295">
        <v>-0.0006080586109527</v>
      </c>
    </row>
    <row r="543" spans="1:29">
      <c r="A543" s="297" t="s">
        <v>719</v>
      </c>
      <c r="B543" s="298" t="s">
        <v>3346</v>
      </c>
      <c r="C543" s="293" t="s">
        <v>953</v>
      </c>
      <c r="D543" s="298" t="s">
        <v>953</v>
      </c>
      <c r="E543" s="263">
        <v>2380</v>
      </c>
      <c r="F543" s="266">
        <v>2179</v>
      </c>
      <c r="G543" s="266">
        <v>201</v>
      </c>
      <c r="H543" s="264">
        <v>4193</v>
      </c>
      <c r="I543" s="264">
        <v>3966</v>
      </c>
      <c r="J543" s="264">
        <v>227</v>
      </c>
      <c r="K543" s="264">
        <v>4932</v>
      </c>
      <c r="L543" s="264">
        <v>4724</v>
      </c>
      <c r="M543" s="264">
        <v>208</v>
      </c>
      <c r="N543" s="294">
        <v>0.93</v>
      </c>
      <c r="O543" s="266">
        <v>133754</v>
      </c>
      <c r="P543" s="266">
        <v>129038</v>
      </c>
      <c r="Q543" s="266">
        <v>4716</v>
      </c>
      <c r="R543" s="267">
        <v>0.964741241383435</v>
      </c>
      <c r="S543" s="267">
        <v>0.915546218487395</v>
      </c>
      <c r="T543" s="267">
        <v>0.945862151204388</v>
      </c>
      <c r="U543" s="267">
        <v>0.957826439578264</v>
      </c>
      <c r="V543" s="295">
        <v>-0.0303159327169933</v>
      </c>
      <c r="W543" s="271">
        <v>30893</v>
      </c>
      <c r="X543" s="271">
        <v>29745</v>
      </c>
      <c r="Y543" s="271">
        <v>31562</v>
      </c>
      <c r="Z543" s="271">
        <v>30347</v>
      </c>
      <c r="AA543" s="268">
        <v>0.962839478198945</v>
      </c>
      <c r="AB543" s="268">
        <v>0.961504340662822</v>
      </c>
      <c r="AC543" s="295">
        <v>0.00133513753612235</v>
      </c>
    </row>
    <row r="544" spans="1:29">
      <c r="A544" s="297" t="s">
        <v>719</v>
      </c>
      <c r="B544" s="298" t="s">
        <v>3346</v>
      </c>
      <c r="C544" s="293" t="s">
        <v>954</v>
      </c>
      <c r="D544" s="298" t="s">
        <v>954</v>
      </c>
      <c r="E544" s="263">
        <v>2491</v>
      </c>
      <c r="F544" s="266">
        <v>2353</v>
      </c>
      <c r="G544" s="266">
        <v>138</v>
      </c>
      <c r="H544" s="264">
        <v>4704</v>
      </c>
      <c r="I544" s="264">
        <v>4579</v>
      </c>
      <c r="J544" s="264">
        <v>125</v>
      </c>
      <c r="K544" s="264">
        <v>5029</v>
      </c>
      <c r="L544" s="264">
        <v>4901</v>
      </c>
      <c r="M544" s="264">
        <v>128</v>
      </c>
      <c r="N544" s="294">
        <v>0.93</v>
      </c>
      <c r="O544" s="266">
        <v>142000</v>
      </c>
      <c r="P544" s="266">
        <v>139380</v>
      </c>
      <c r="Q544" s="266">
        <v>2620</v>
      </c>
      <c r="R544" s="267">
        <v>0.981549295774648</v>
      </c>
      <c r="S544" s="267">
        <v>0.944600562023284</v>
      </c>
      <c r="T544" s="267">
        <v>0.973426870748299</v>
      </c>
      <c r="U544" s="267">
        <v>0.974547623782064</v>
      </c>
      <c r="V544" s="295">
        <v>-0.0288263087250156</v>
      </c>
      <c r="W544" s="271">
        <v>33339</v>
      </c>
      <c r="X544" s="271">
        <v>32592</v>
      </c>
      <c r="Y544" s="271">
        <v>33761</v>
      </c>
      <c r="Z544" s="271">
        <v>33172</v>
      </c>
      <c r="AA544" s="268">
        <v>0.977593809052461</v>
      </c>
      <c r="AB544" s="268">
        <v>0.982553834305856</v>
      </c>
      <c r="AC544" s="295">
        <v>-0.00496002525339478</v>
      </c>
    </row>
    <row r="545" spans="1:29">
      <c r="A545" s="297" t="s">
        <v>719</v>
      </c>
      <c r="B545" s="298" t="s">
        <v>3346</v>
      </c>
      <c r="C545" s="293" t="s">
        <v>955</v>
      </c>
      <c r="D545" s="298" t="s">
        <v>955</v>
      </c>
      <c r="E545" s="263">
        <v>1148</v>
      </c>
      <c r="F545" s="266">
        <v>1097</v>
      </c>
      <c r="G545" s="266">
        <v>51</v>
      </c>
      <c r="H545" s="264">
        <v>2369</v>
      </c>
      <c r="I545" s="264">
        <v>2305</v>
      </c>
      <c r="J545" s="264">
        <v>64</v>
      </c>
      <c r="K545" s="264">
        <v>2483</v>
      </c>
      <c r="L545" s="264">
        <v>2442</v>
      </c>
      <c r="M545" s="264">
        <v>41</v>
      </c>
      <c r="N545" s="294">
        <v>0.93</v>
      </c>
      <c r="O545" s="266">
        <v>68682</v>
      </c>
      <c r="P545" s="266">
        <v>67600</v>
      </c>
      <c r="Q545" s="266">
        <v>1082</v>
      </c>
      <c r="R545" s="267">
        <v>0.984246236277336</v>
      </c>
      <c r="S545" s="267">
        <v>0.955574912891986</v>
      </c>
      <c r="T545" s="267">
        <v>0.97298438159561</v>
      </c>
      <c r="U545" s="267">
        <v>0.98348771647201</v>
      </c>
      <c r="V545" s="295">
        <v>-0.0174094687036239</v>
      </c>
      <c r="W545" s="271">
        <v>16324</v>
      </c>
      <c r="X545" s="271">
        <v>16032</v>
      </c>
      <c r="Y545" s="271">
        <v>16520</v>
      </c>
      <c r="Z545" s="271">
        <v>16283</v>
      </c>
      <c r="AA545" s="268">
        <v>0.982112227395246</v>
      </c>
      <c r="AB545" s="268">
        <v>0.985653753026634</v>
      </c>
      <c r="AC545" s="295">
        <v>-0.0035415256313881</v>
      </c>
    </row>
    <row r="546" spans="1:29">
      <c r="A546" s="297" t="s">
        <v>719</v>
      </c>
      <c r="B546" s="298" t="s">
        <v>3346</v>
      </c>
      <c r="C546" s="293" t="s">
        <v>956</v>
      </c>
      <c r="D546" s="298" t="s">
        <v>956</v>
      </c>
      <c r="E546" s="263">
        <v>1206</v>
      </c>
      <c r="F546" s="266">
        <v>1160</v>
      </c>
      <c r="G546" s="266">
        <v>46</v>
      </c>
      <c r="H546" s="264">
        <v>1637</v>
      </c>
      <c r="I546" s="264">
        <v>1579</v>
      </c>
      <c r="J546" s="264">
        <v>58</v>
      </c>
      <c r="K546" s="264">
        <v>1632</v>
      </c>
      <c r="L546" s="264">
        <v>1579</v>
      </c>
      <c r="M546" s="264">
        <v>53</v>
      </c>
      <c r="N546" s="294">
        <v>0.93</v>
      </c>
      <c r="O546" s="266">
        <v>53856</v>
      </c>
      <c r="P546" s="266">
        <v>52827</v>
      </c>
      <c r="Q546" s="266">
        <v>1029</v>
      </c>
      <c r="R546" s="267">
        <v>0.980893493761141</v>
      </c>
      <c r="S546" s="267">
        <v>0.961857379767827</v>
      </c>
      <c r="T546" s="267">
        <v>0.964569334147831</v>
      </c>
      <c r="U546" s="267">
        <v>0.967524509803922</v>
      </c>
      <c r="V546" s="295">
        <v>-0.00271195438000393</v>
      </c>
      <c r="W546" s="271">
        <v>11467</v>
      </c>
      <c r="X546" s="271">
        <v>11188</v>
      </c>
      <c r="Y546" s="271">
        <v>11953</v>
      </c>
      <c r="Z546" s="271">
        <v>11735</v>
      </c>
      <c r="AA546" s="268">
        <v>0.975669311938606</v>
      </c>
      <c r="AB546" s="268">
        <v>0.981761900778047</v>
      </c>
      <c r="AC546" s="295">
        <v>-0.00609258883944097</v>
      </c>
    </row>
    <row r="547" spans="1:29">
      <c r="A547" s="297" t="s">
        <v>719</v>
      </c>
      <c r="B547" s="298" t="s">
        <v>3346</v>
      </c>
      <c r="C547" s="293" t="s">
        <v>957</v>
      </c>
      <c r="D547" s="298" t="s">
        <v>957</v>
      </c>
      <c r="E547" s="263">
        <v>2734</v>
      </c>
      <c r="F547" s="266">
        <v>2618</v>
      </c>
      <c r="G547" s="266">
        <v>116</v>
      </c>
      <c r="H547" s="264">
        <v>3930</v>
      </c>
      <c r="I547" s="264">
        <v>3817</v>
      </c>
      <c r="J547" s="264">
        <v>113</v>
      </c>
      <c r="K547" s="264">
        <v>4365</v>
      </c>
      <c r="L547" s="264">
        <v>4249</v>
      </c>
      <c r="M547" s="264">
        <v>116</v>
      </c>
      <c r="N547" s="294">
        <v>0.93</v>
      </c>
      <c r="O547" s="266">
        <v>133096</v>
      </c>
      <c r="P547" s="266">
        <v>130374</v>
      </c>
      <c r="Q547" s="266">
        <v>2722</v>
      </c>
      <c r="R547" s="267">
        <v>0.979548596501773</v>
      </c>
      <c r="S547" s="267">
        <v>0.957571324067301</v>
      </c>
      <c r="T547" s="267">
        <v>0.971246819338422</v>
      </c>
      <c r="U547" s="267">
        <v>0.973424971363116</v>
      </c>
      <c r="V547" s="295">
        <v>-0.0136754952711218</v>
      </c>
      <c r="W547" s="271">
        <v>29803</v>
      </c>
      <c r="X547" s="271">
        <v>29017</v>
      </c>
      <c r="Y547" s="271">
        <v>30508</v>
      </c>
      <c r="Z547" s="271">
        <v>29786</v>
      </c>
      <c r="AA547" s="268">
        <v>0.97362681609234</v>
      </c>
      <c r="AB547" s="268">
        <v>0.976334076307854</v>
      </c>
      <c r="AC547" s="295">
        <v>-0.00270726021551393</v>
      </c>
    </row>
    <row r="548" spans="1:29">
      <c r="A548" s="297" t="s">
        <v>719</v>
      </c>
      <c r="B548" s="298" t="s">
        <v>3346</v>
      </c>
      <c r="C548" s="293" t="s">
        <v>958</v>
      </c>
      <c r="D548" s="298" t="s">
        <v>959</v>
      </c>
      <c r="E548" s="263">
        <v>3551</v>
      </c>
      <c r="F548" s="266">
        <v>3258</v>
      </c>
      <c r="G548" s="266">
        <v>293</v>
      </c>
      <c r="H548" s="264">
        <v>4587</v>
      </c>
      <c r="I548" s="264">
        <v>4390</v>
      </c>
      <c r="J548" s="264">
        <v>197</v>
      </c>
      <c r="K548" s="264">
        <v>5068</v>
      </c>
      <c r="L548" s="264">
        <v>4802</v>
      </c>
      <c r="M548" s="264">
        <v>266</v>
      </c>
      <c r="N548" s="294">
        <v>0.93</v>
      </c>
      <c r="O548" s="266">
        <v>144643</v>
      </c>
      <c r="P548" s="266">
        <v>137601</v>
      </c>
      <c r="Q548" s="266">
        <v>7042</v>
      </c>
      <c r="R548" s="267">
        <v>0.951314615985564</v>
      </c>
      <c r="S548" s="267">
        <v>0.917488031540411</v>
      </c>
      <c r="T548" s="267">
        <v>0.957052539786353</v>
      </c>
      <c r="U548" s="267">
        <v>0.947513812154696</v>
      </c>
      <c r="V548" s="295">
        <v>-0.0395645082459416</v>
      </c>
      <c r="W548" s="271">
        <v>33819</v>
      </c>
      <c r="X548" s="271">
        <v>32391</v>
      </c>
      <c r="Y548" s="271">
        <v>33221</v>
      </c>
      <c r="Z548" s="271">
        <v>32017</v>
      </c>
      <c r="AA548" s="268">
        <v>0.957775215115763</v>
      </c>
      <c r="AB548" s="268">
        <v>0.963757864001686</v>
      </c>
      <c r="AC548" s="295">
        <v>-0.00598264888592237</v>
      </c>
    </row>
    <row r="549" spans="1:29">
      <c r="A549" s="297" t="s">
        <v>719</v>
      </c>
      <c r="B549" s="298" t="s">
        <v>3346</v>
      </c>
      <c r="C549" s="293" t="s">
        <v>960</v>
      </c>
      <c r="D549" s="298" t="s">
        <v>960</v>
      </c>
      <c r="E549" s="263">
        <v>1472</v>
      </c>
      <c r="F549" s="266">
        <v>1429</v>
      </c>
      <c r="G549" s="266">
        <v>43</v>
      </c>
      <c r="H549" s="264">
        <v>1187</v>
      </c>
      <c r="I549" s="264">
        <v>1177</v>
      </c>
      <c r="J549" s="264">
        <v>10</v>
      </c>
      <c r="K549" s="264">
        <v>1737</v>
      </c>
      <c r="L549" s="264">
        <v>1670</v>
      </c>
      <c r="M549" s="264">
        <v>67</v>
      </c>
      <c r="N549" s="294">
        <v>0.93</v>
      </c>
      <c r="O549" s="266">
        <v>55256</v>
      </c>
      <c r="P549" s="266">
        <v>54186</v>
      </c>
      <c r="Q549" s="266">
        <v>1070</v>
      </c>
      <c r="R549" s="267">
        <v>0.980635587085565</v>
      </c>
      <c r="S549" s="267">
        <v>0.970788043478261</v>
      </c>
      <c r="T549" s="267">
        <v>0.991575400168492</v>
      </c>
      <c r="U549" s="267">
        <v>0.961427748992516</v>
      </c>
      <c r="V549" s="295">
        <v>-0.0207873566902311</v>
      </c>
      <c r="W549" s="271">
        <v>12182</v>
      </c>
      <c r="X549" s="271">
        <v>11980</v>
      </c>
      <c r="Y549" s="271">
        <v>12941</v>
      </c>
      <c r="Z549" s="271">
        <v>12826</v>
      </c>
      <c r="AA549" s="268">
        <v>0.983418157937941</v>
      </c>
      <c r="AB549" s="268">
        <v>0.991113515184298</v>
      </c>
      <c r="AC549" s="295">
        <v>-0.00769535724635684</v>
      </c>
    </row>
    <row r="550" spans="1:29">
      <c r="A550" s="297" t="s">
        <v>719</v>
      </c>
      <c r="B550" s="298" t="s">
        <v>3346</v>
      </c>
      <c r="C550" s="293" t="s">
        <v>961</v>
      </c>
      <c r="D550" s="298" t="s">
        <v>961</v>
      </c>
      <c r="E550" s="263">
        <v>1929</v>
      </c>
      <c r="F550" s="266">
        <v>1902</v>
      </c>
      <c r="G550" s="266">
        <v>27</v>
      </c>
      <c r="H550" s="264">
        <v>3414</v>
      </c>
      <c r="I550" s="264">
        <v>3383</v>
      </c>
      <c r="J550" s="264">
        <v>31</v>
      </c>
      <c r="K550" s="264">
        <v>3721</v>
      </c>
      <c r="L550" s="264">
        <v>3693</v>
      </c>
      <c r="M550" s="264">
        <v>28</v>
      </c>
      <c r="N550" s="294">
        <v>0.93</v>
      </c>
      <c r="O550" s="266">
        <v>104576</v>
      </c>
      <c r="P550" s="266">
        <v>104000</v>
      </c>
      <c r="Q550" s="266">
        <v>576</v>
      </c>
      <c r="R550" s="267">
        <v>0.994492044063647</v>
      </c>
      <c r="S550" s="267">
        <v>0.986003110419907</v>
      </c>
      <c r="T550" s="267">
        <v>0.990919742237844</v>
      </c>
      <c r="U550" s="267">
        <v>0.992475141091105</v>
      </c>
      <c r="V550" s="295">
        <v>-0.00491663181793744</v>
      </c>
      <c r="W550" s="271">
        <v>24043</v>
      </c>
      <c r="X550" s="271">
        <v>23888</v>
      </c>
      <c r="Y550" s="271">
        <v>24955</v>
      </c>
      <c r="Z550" s="271">
        <v>24817</v>
      </c>
      <c r="AA550" s="268">
        <v>0.993553217152602</v>
      </c>
      <c r="AB550" s="268">
        <v>0.994470046082949</v>
      </c>
      <c r="AC550" s="295">
        <v>-0.000916828930347724</v>
      </c>
    </row>
    <row r="551" spans="1:29">
      <c r="A551" s="297" t="s">
        <v>719</v>
      </c>
      <c r="B551" s="298" t="s">
        <v>3347</v>
      </c>
      <c r="C551" s="293" t="s">
        <v>962</v>
      </c>
      <c r="D551" s="298" t="s">
        <v>963</v>
      </c>
      <c r="E551" s="263">
        <v>1375</v>
      </c>
      <c r="F551" s="266">
        <v>1328</v>
      </c>
      <c r="G551" s="266">
        <v>47</v>
      </c>
      <c r="H551" s="264">
        <v>2851</v>
      </c>
      <c r="I551" s="264">
        <v>2684</v>
      </c>
      <c r="J551" s="264">
        <v>167</v>
      </c>
      <c r="K551" s="264">
        <v>2958</v>
      </c>
      <c r="L551" s="264">
        <v>2858</v>
      </c>
      <c r="M551" s="264">
        <v>100</v>
      </c>
      <c r="N551" s="294">
        <v>0.93</v>
      </c>
      <c r="O551" s="266">
        <v>85959</v>
      </c>
      <c r="P551" s="266">
        <v>82680</v>
      </c>
      <c r="Q551" s="266">
        <v>3279</v>
      </c>
      <c r="R551" s="267">
        <v>0.961853907095243</v>
      </c>
      <c r="S551" s="267">
        <v>0.965818181818182</v>
      </c>
      <c r="T551" s="267">
        <v>0.941424061732725</v>
      </c>
      <c r="U551" s="267">
        <v>0.966193373901285</v>
      </c>
      <c r="V551" s="295">
        <v>0.0243941200854564</v>
      </c>
      <c r="W551" s="271">
        <v>19517</v>
      </c>
      <c r="X551" s="271">
        <v>18927</v>
      </c>
      <c r="Y551" s="271">
        <v>20872</v>
      </c>
      <c r="Z551" s="271">
        <v>19978</v>
      </c>
      <c r="AA551" s="268">
        <v>0.969769944151253</v>
      </c>
      <c r="AB551" s="268">
        <v>0.957167497125335</v>
      </c>
      <c r="AC551" s="295">
        <v>0.0126024470259174</v>
      </c>
    </row>
    <row r="552" spans="1:29">
      <c r="A552" s="297" t="s">
        <v>719</v>
      </c>
      <c r="B552" s="298" t="s">
        <v>3347</v>
      </c>
      <c r="C552" s="293" t="s">
        <v>964</v>
      </c>
      <c r="D552" s="298" t="s">
        <v>964</v>
      </c>
      <c r="E552" s="263">
        <v>1800</v>
      </c>
      <c r="F552" s="266">
        <v>1736</v>
      </c>
      <c r="G552" s="266">
        <v>64</v>
      </c>
      <c r="H552" s="264">
        <v>1218</v>
      </c>
      <c r="I552" s="264">
        <v>1179</v>
      </c>
      <c r="J552" s="264">
        <v>39</v>
      </c>
      <c r="K552" s="264">
        <v>2271</v>
      </c>
      <c r="L552" s="264">
        <v>2184</v>
      </c>
      <c r="M552" s="264">
        <v>87</v>
      </c>
      <c r="N552" s="294">
        <v>0.93</v>
      </c>
      <c r="O552" s="266">
        <v>59601</v>
      </c>
      <c r="P552" s="266">
        <v>58101</v>
      </c>
      <c r="Q552" s="266">
        <v>1500</v>
      </c>
      <c r="R552" s="267">
        <v>0.974832637036291</v>
      </c>
      <c r="S552" s="267">
        <v>0.964444444444444</v>
      </c>
      <c r="T552" s="267">
        <v>0.967980295566502</v>
      </c>
      <c r="U552" s="267">
        <v>0.961690885072655</v>
      </c>
      <c r="V552" s="295">
        <v>-0.00353585112205801</v>
      </c>
      <c r="W552" s="271">
        <v>14015</v>
      </c>
      <c r="X552" s="271">
        <v>13637</v>
      </c>
      <c r="Y552" s="271">
        <v>15033</v>
      </c>
      <c r="Z552" s="271">
        <v>14667</v>
      </c>
      <c r="AA552" s="268">
        <v>0.973028897609704</v>
      </c>
      <c r="AB552" s="268">
        <v>0.975653562163241</v>
      </c>
      <c r="AC552" s="295">
        <v>-0.00262466455353694</v>
      </c>
    </row>
    <row r="553" spans="1:29">
      <c r="A553" s="297" t="s">
        <v>719</v>
      </c>
      <c r="B553" s="298" t="s">
        <v>3347</v>
      </c>
      <c r="C553" s="293" t="s">
        <v>965</v>
      </c>
      <c r="D553" s="298" t="s">
        <v>966</v>
      </c>
      <c r="E553" s="263">
        <v>5696</v>
      </c>
      <c r="F553" s="266">
        <v>5010</v>
      </c>
      <c r="G553" s="266">
        <v>686</v>
      </c>
      <c r="H553" s="264">
        <v>3662</v>
      </c>
      <c r="I553" s="264">
        <v>3273</v>
      </c>
      <c r="J553" s="264">
        <v>389</v>
      </c>
      <c r="K553" s="264">
        <v>6255</v>
      </c>
      <c r="L553" s="264">
        <v>5264</v>
      </c>
      <c r="M553" s="264">
        <v>991</v>
      </c>
      <c r="N553" s="294">
        <v>0.93</v>
      </c>
      <c r="O553" s="266">
        <v>179969</v>
      </c>
      <c r="P553" s="266">
        <v>160466</v>
      </c>
      <c r="Q553" s="266">
        <v>19503</v>
      </c>
      <c r="R553" s="267">
        <v>0.891631336507954</v>
      </c>
      <c r="S553" s="267">
        <v>0.879564606741573</v>
      </c>
      <c r="T553" s="267">
        <v>0.893773894046969</v>
      </c>
      <c r="U553" s="267">
        <v>0.841566746602718</v>
      </c>
      <c r="V553" s="295">
        <v>-0.0142092873053958</v>
      </c>
      <c r="W553" s="271">
        <v>40577</v>
      </c>
      <c r="X553" s="271">
        <v>36257</v>
      </c>
      <c r="Y553" s="271">
        <v>43082</v>
      </c>
      <c r="Z553" s="271">
        <v>38577</v>
      </c>
      <c r="AA553" s="268">
        <v>0.893535746851665</v>
      </c>
      <c r="AB553" s="268">
        <v>0.895431966946753</v>
      </c>
      <c r="AC553" s="295">
        <v>-0.00189622009508805</v>
      </c>
    </row>
    <row r="554" spans="1:29">
      <c r="A554" s="297" t="s">
        <v>719</v>
      </c>
      <c r="B554" s="298" t="s">
        <v>3347</v>
      </c>
      <c r="C554" s="293" t="s">
        <v>967</v>
      </c>
      <c r="D554" s="298" t="s">
        <v>968</v>
      </c>
      <c r="E554" s="263">
        <v>5647</v>
      </c>
      <c r="F554" s="266">
        <v>5221</v>
      </c>
      <c r="G554" s="266">
        <v>426</v>
      </c>
      <c r="H554" s="264">
        <v>3697</v>
      </c>
      <c r="I554" s="264">
        <v>3435</v>
      </c>
      <c r="J554" s="264">
        <v>262</v>
      </c>
      <c r="K554" s="264">
        <v>6725</v>
      </c>
      <c r="L554" s="264">
        <v>6098</v>
      </c>
      <c r="M554" s="264">
        <v>627</v>
      </c>
      <c r="N554" s="294">
        <v>0.93</v>
      </c>
      <c r="O554" s="266">
        <v>180695</v>
      </c>
      <c r="P554" s="266">
        <v>170002</v>
      </c>
      <c r="Q554" s="266">
        <v>10693</v>
      </c>
      <c r="R554" s="267">
        <v>0.940822933672763</v>
      </c>
      <c r="S554" s="267">
        <v>0.924561714184523</v>
      </c>
      <c r="T554" s="267">
        <v>0.929131728428455</v>
      </c>
      <c r="U554" s="267">
        <v>0.906765799256506</v>
      </c>
      <c r="V554" s="295">
        <v>-0.00457001424393277</v>
      </c>
      <c r="W554" s="271">
        <v>42424</v>
      </c>
      <c r="X554" s="271">
        <v>39545</v>
      </c>
      <c r="Y554" s="271">
        <v>44636</v>
      </c>
      <c r="Z554" s="271">
        <v>42143</v>
      </c>
      <c r="AA554" s="268">
        <v>0.932137469356968</v>
      </c>
      <c r="AB554" s="268">
        <v>0.944148221166771</v>
      </c>
      <c r="AC554" s="295">
        <v>-0.0120107518098035</v>
      </c>
    </row>
    <row r="555" spans="1:29">
      <c r="A555" s="297" t="s">
        <v>719</v>
      </c>
      <c r="B555" s="298" t="s">
        <v>3347</v>
      </c>
      <c r="C555" s="293" t="s">
        <v>969</v>
      </c>
      <c r="D555" s="298" t="s">
        <v>970</v>
      </c>
      <c r="E555" s="263">
        <v>2479</v>
      </c>
      <c r="F555" s="266">
        <v>2362</v>
      </c>
      <c r="G555" s="266">
        <v>117</v>
      </c>
      <c r="H555" s="264">
        <v>4747</v>
      </c>
      <c r="I555" s="264">
        <v>4627</v>
      </c>
      <c r="J555" s="264">
        <v>120</v>
      </c>
      <c r="K555" s="264">
        <v>4917</v>
      </c>
      <c r="L555" s="264">
        <v>4806</v>
      </c>
      <c r="M555" s="264">
        <v>111</v>
      </c>
      <c r="N555" s="294">
        <v>0.93</v>
      </c>
      <c r="O555" s="266">
        <v>138483</v>
      </c>
      <c r="P555" s="266">
        <v>136110</v>
      </c>
      <c r="Q555" s="266">
        <v>2373</v>
      </c>
      <c r="R555" s="267">
        <v>0.982864322696649</v>
      </c>
      <c r="S555" s="267">
        <v>0.952803549818475</v>
      </c>
      <c r="T555" s="267">
        <v>0.974720876342953</v>
      </c>
      <c r="U555" s="267">
        <v>0.977425259304454</v>
      </c>
      <c r="V555" s="295">
        <v>-0.0219173265244783</v>
      </c>
      <c r="W555" s="271">
        <v>32573</v>
      </c>
      <c r="X555" s="271">
        <v>31906</v>
      </c>
      <c r="Y555" s="271">
        <v>33131</v>
      </c>
      <c r="Z555" s="271">
        <v>32642</v>
      </c>
      <c r="AA555" s="268">
        <v>0.979522917753968</v>
      </c>
      <c r="AB555" s="268">
        <v>0.985240409284356</v>
      </c>
      <c r="AC555" s="295">
        <v>-0.00571749153038803</v>
      </c>
    </row>
    <row r="556" spans="1:29">
      <c r="A556" s="297" t="s">
        <v>719</v>
      </c>
      <c r="B556" s="298" t="s">
        <v>3347</v>
      </c>
      <c r="C556" s="293" t="s">
        <v>971</v>
      </c>
      <c r="D556" s="298" t="s">
        <v>972</v>
      </c>
      <c r="E556" s="263">
        <v>3325</v>
      </c>
      <c r="F556" s="266">
        <v>3213</v>
      </c>
      <c r="G556" s="266">
        <v>112</v>
      </c>
      <c r="H556" s="264">
        <v>6340</v>
      </c>
      <c r="I556" s="264">
        <v>6256</v>
      </c>
      <c r="J556" s="264">
        <v>84</v>
      </c>
      <c r="K556" s="264">
        <v>6629</v>
      </c>
      <c r="L556" s="264">
        <v>6483</v>
      </c>
      <c r="M556" s="264">
        <v>146</v>
      </c>
      <c r="N556" s="294">
        <v>0.93</v>
      </c>
      <c r="O556" s="266">
        <v>190578</v>
      </c>
      <c r="P556" s="266">
        <v>188385</v>
      </c>
      <c r="Q556" s="266">
        <v>2193</v>
      </c>
      <c r="R556" s="267">
        <v>0.988492900544659</v>
      </c>
      <c r="S556" s="267">
        <v>0.966315789473684</v>
      </c>
      <c r="T556" s="267">
        <v>0.986750788643533</v>
      </c>
      <c r="U556" s="267">
        <v>0.977975561924876</v>
      </c>
      <c r="V556" s="295">
        <v>-0.0204349991698489</v>
      </c>
      <c r="W556" s="271">
        <v>43946</v>
      </c>
      <c r="X556" s="271">
        <v>43416</v>
      </c>
      <c r="Y556" s="271">
        <v>46059</v>
      </c>
      <c r="Z556" s="271">
        <v>45597</v>
      </c>
      <c r="AA556" s="268">
        <v>0.987939744231557</v>
      </c>
      <c r="AB556" s="268">
        <v>0.989969387090471</v>
      </c>
      <c r="AC556" s="295">
        <v>-0.00202964285891394</v>
      </c>
    </row>
    <row r="557" spans="1:29">
      <c r="A557" s="297" t="s">
        <v>719</v>
      </c>
      <c r="B557" s="298" t="s">
        <v>3347</v>
      </c>
      <c r="C557" s="293" t="s">
        <v>973</v>
      </c>
      <c r="D557" s="298" t="s">
        <v>973</v>
      </c>
      <c r="E557" s="263">
        <v>1383</v>
      </c>
      <c r="F557" s="266">
        <v>1319</v>
      </c>
      <c r="G557" s="266">
        <v>64</v>
      </c>
      <c r="H557" s="264">
        <v>983</v>
      </c>
      <c r="I557" s="264">
        <v>943</v>
      </c>
      <c r="J557" s="264">
        <v>40</v>
      </c>
      <c r="K557" s="264">
        <v>1662</v>
      </c>
      <c r="L557" s="264">
        <v>1528</v>
      </c>
      <c r="M557" s="264">
        <v>134</v>
      </c>
      <c r="N557" s="294">
        <v>0.93</v>
      </c>
      <c r="O557" s="266">
        <v>45295</v>
      </c>
      <c r="P557" s="266">
        <v>43408</v>
      </c>
      <c r="Q557" s="266">
        <v>1887</v>
      </c>
      <c r="R557" s="267">
        <v>0.958339772601832</v>
      </c>
      <c r="S557" s="267">
        <v>0.953723788864787</v>
      </c>
      <c r="T557" s="267">
        <v>0.959308240081383</v>
      </c>
      <c r="U557" s="267">
        <v>0.919374247894103</v>
      </c>
      <c r="V557" s="295">
        <v>-0.00558445121659679</v>
      </c>
      <c r="W557" s="271">
        <v>10823</v>
      </c>
      <c r="X557" s="271">
        <v>10422</v>
      </c>
      <c r="Y557" s="271">
        <v>11281</v>
      </c>
      <c r="Z557" s="271">
        <v>10744</v>
      </c>
      <c r="AA557" s="268">
        <v>0.962949274692784</v>
      </c>
      <c r="AB557" s="268">
        <v>0.952397837071182</v>
      </c>
      <c r="AC557" s="295">
        <v>0.0105514376216023</v>
      </c>
    </row>
    <row r="558" spans="1:29">
      <c r="A558" s="297" t="s">
        <v>719</v>
      </c>
      <c r="B558" s="298" t="s">
        <v>3347</v>
      </c>
      <c r="C558" s="293" t="s">
        <v>974</v>
      </c>
      <c r="D558" s="298" t="s">
        <v>975</v>
      </c>
      <c r="E558" s="263">
        <v>4877</v>
      </c>
      <c r="F558" s="266">
        <v>4462</v>
      </c>
      <c r="G558" s="266">
        <v>415</v>
      </c>
      <c r="H558" s="264">
        <v>2924</v>
      </c>
      <c r="I558" s="264">
        <v>2765</v>
      </c>
      <c r="J558" s="264">
        <v>159</v>
      </c>
      <c r="K558" s="264">
        <v>5376</v>
      </c>
      <c r="L558" s="264">
        <v>4942</v>
      </c>
      <c r="M558" s="264">
        <v>434</v>
      </c>
      <c r="N558" s="294">
        <v>0.93</v>
      </c>
      <c r="O558" s="266">
        <v>148508</v>
      </c>
      <c r="P558" s="266">
        <v>140784</v>
      </c>
      <c r="Q558" s="266">
        <v>7724</v>
      </c>
      <c r="R558" s="267">
        <v>0.947989333907938</v>
      </c>
      <c r="S558" s="267">
        <v>0.914906704941562</v>
      </c>
      <c r="T558" s="267">
        <v>0.94562243502052</v>
      </c>
      <c r="U558" s="267">
        <v>0.919270833333333</v>
      </c>
      <c r="V558" s="295">
        <v>-0.0307157300789573</v>
      </c>
      <c r="W558" s="271">
        <v>34307</v>
      </c>
      <c r="X558" s="271">
        <v>32083</v>
      </c>
      <c r="Y558" s="271">
        <v>35764</v>
      </c>
      <c r="Z558" s="271">
        <v>33949</v>
      </c>
      <c r="AA558" s="268">
        <v>0.935173579735914</v>
      </c>
      <c r="AB558" s="268">
        <v>0.949250643104798</v>
      </c>
      <c r="AC558" s="295">
        <v>-0.0140770633688841</v>
      </c>
    </row>
    <row r="559" spans="1:29">
      <c r="A559" s="297" t="s">
        <v>719</v>
      </c>
      <c r="B559" s="298" t="s">
        <v>3347</v>
      </c>
      <c r="C559" s="293" t="s">
        <v>976</v>
      </c>
      <c r="D559" s="298" t="s">
        <v>976</v>
      </c>
      <c r="E559" s="263">
        <v>543</v>
      </c>
      <c r="F559" s="266">
        <v>537</v>
      </c>
      <c r="G559" s="266">
        <v>6</v>
      </c>
      <c r="H559" s="264">
        <v>1260</v>
      </c>
      <c r="I559" s="264">
        <v>1254</v>
      </c>
      <c r="J559" s="264">
        <v>6</v>
      </c>
      <c r="K559" s="264">
        <v>1450</v>
      </c>
      <c r="L559" s="264">
        <v>1449</v>
      </c>
      <c r="M559" s="264">
        <v>1</v>
      </c>
      <c r="N559" s="294">
        <v>0.93</v>
      </c>
      <c r="O559" s="266">
        <v>39616</v>
      </c>
      <c r="P559" s="266">
        <v>39509</v>
      </c>
      <c r="Q559" s="266">
        <v>107</v>
      </c>
      <c r="R559" s="267">
        <v>0.997299071082391</v>
      </c>
      <c r="S559" s="267">
        <v>0.988950276243094</v>
      </c>
      <c r="T559" s="267">
        <v>0.995238095238095</v>
      </c>
      <c r="U559" s="267">
        <v>0.999310344827586</v>
      </c>
      <c r="V559" s="295">
        <v>-0.0062878189950013</v>
      </c>
      <c r="W559" s="271">
        <v>8972</v>
      </c>
      <c r="X559" s="271">
        <v>8943</v>
      </c>
      <c r="Y559" s="271">
        <v>9472</v>
      </c>
      <c r="Z559" s="271">
        <v>9459</v>
      </c>
      <c r="AA559" s="268">
        <v>0.996767721801159</v>
      </c>
      <c r="AB559" s="268">
        <v>0.998627533783784</v>
      </c>
      <c r="AC559" s="295">
        <v>-0.00185981198262464</v>
      </c>
    </row>
    <row r="560" spans="1:29">
      <c r="A560" s="297" t="s">
        <v>719</v>
      </c>
      <c r="B560" s="298" t="s">
        <v>3347</v>
      </c>
      <c r="C560" s="293" t="s">
        <v>977</v>
      </c>
      <c r="D560" s="298" t="s">
        <v>977</v>
      </c>
      <c r="E560" s="263">
        <v>3283</v>
      </c>
      <c r="F560" s="266">
        <v>3176</v>
      </c>
      <c r="G560" s="266">
        <v>107</v>
      </c>
      <c r="H560" s="264">
        <v>2074</v>
      </c>
      <c r="I560" s="264">
        <v>2006</v>
      </c>
      <c r="J560" s="264">
        <v>68</v>
      </c>
      <c r="K560" s="264">
        <v>3787</v>
      </c>
      <c r="L560" s="264">
        <v>3687</v>
      </c>
      <c r="M560" s="264">
        <v>100</v>
      </c>
      <c r="N560" s="294">
        <v>0.93</v>
      </c>
      <c r="O560" s="266">
        <v>109391</v>
      </c>
      <c r="P560" s="266">
        <v>106405</v>
      </c>
      <c r="Q560" s="266">
        <v>2986</v>
      </c>
      <c r="R560" s="267">
        <v>0.972703421670887</v>
      </c>
      <c r="S560" s="267">
        <v>0.967407858665854</v>
      </c>
      <c r="T560" s="267">
        <v>0.967213114754098</v>
      </c>
      <c r="U560" s="267">
        <v>0.973593873778717</v>
      </c>
      <c r="V560" s="295">
        <v>0.000194743911756112</v>
      </c>
      <c r="W560" s="271">
        <v>23829</v>
      </c>
      <c r="X560" s="271">
        <v>23223</v>
      </c>
      <c r="Y560" s="271">
        <v>26490</v>
      </c>
      <c r="Z560" s="271">
        <v>25704</v>
      </c>
      <c r="AA560" s="268">
        <v>0.974568802719376</v>
      </c>
      <c r="AB560" s="268">
        <v>0.970328425821065</v>
      </c>
      <c r="AC560" s="295">
        <v>0.00424037689831092</v>
      </c>
    </row>
    <row r="561" spans="1:29">
      <c r="A561" s="297" t="s">
        <v>719</v>
      </c>
      <c r="B561" s="298" t="s">
        <v>3347</v>
      </c>
      <c r="C561" s="293" t="s">
        <v>978</v>
      </c>
      <c r="D561" s="298" t="s">
        <v>978</v>
      </c>
      <c r="E561" s="263">
        <v>2251</v>
      </c>
      <c r="F561" s="266">
        <v>2144</v>
      </c>
      <c r="G561" s="266">
        <v>107</v>
      </c>
      <c r="H561" s="264">
        <v>1421</v>
      </c>
      <c r="I561" s="264">
        <v>1392</v>
      </c>
      <c r="J561" s="264">
        <v>29</v>
      </c>
      <c r="K561" s="264">
        <v>2672</v>
      </c>
      <c r="L561" s="264">
        <v>2556</v>
      </c>
      <c r="M561" s="264">
        <v>116</v>
      </c>
      <c r="N561" s="294">
        <v>0.93</v>
      </c>
      <c r="O561" s="266">
        <v>73206</v>
      </c>
      <c r="P561" s="266">
        <v>70738</v>
      </c>
      <c r="Q561" s="266">
        <v>2468</v>
      </c>
      <c r="R561" s="267">
        <v>0.966286916372975</v>
      </c>
      <c r="S561" s="267">
        <v>0.952465570857397</v>
      </c>
      <c r="T561" s="267">
        <v>0.979591836734694</v>
      </c>
      <c r="U561" s="267">
        <v>0.956586826347305</v>
      </c>
      <c r="V561" s="295">
        <v>-0.0271262658772972</v>
      </c>
      <c r="W561" s="271">
        <v>16256</v>
      </c>
      <c r="X561" s="271">
        <v>15707</v>
      </c>
      <c r="Y561" s="271">
        <v>17371</v>
      </c>
      <c r="Z561" s="271">
        <v>16646</v>
      </c>
      <c r="AA561" s="268">
        <v>0.966227854330709</v>
      </c>
      <c r="AB561" s="268">
        <v>0.958263772954925</v>
      </c>
      <c r="AC561" s="295">
        <v>0.00796408137578386</v>
      </c>
    </row>
    <row r="562" spans="1:29">
      <c r="A562" s="297" t="s">
        <v>719</v>
      </c>
      <c r="B562" s="298" t="s">
        <v>3347</v>
      </c>
      <c r="C562" s="293" t="s">
        <v>979</v>
      </c>
      <c r="D562" s="298" t="s">
        <v>980</v>
      </c>
      <c r="E562" s="263">
        <v>2695</v>
      </c>
      <c r="F562" s="266">
        <v>2605</v>
      </c>
      <c r="G562" s="266">
        <v>90</v>
      </c>
      <c r="H562" s="264">
        <v>1818</v>
      </c>
      <c r="I562" s="264">
        <v>1781</v>
      </c>
      <c r="J562" s="264">
        <v>37</v>
      </c>
      <c r="K562" s="264">
        <v>3107</v>
      </c>
      <c r="L562" s="264">
        <v>2990</v>
      </c>
      <c r="M562" s="264">
        <v>117</v>
      </c>
      <c r="N562" s="294">
        <v>0.93</v>
      </c>
      <c r="O562" s="266">
        <v>93768</v>
      </c>
      <c r="P562" s="266">
        <v>90655</v>
      </c>
      <c r="Q562" s="266">
        <v>3113</v>
      </c>
      <c r="R562" s="267">
        <v>0.96680104086682</v>
      </c>
      <c r="S562" s="267">
        <v>0.966604823747681</v>
      </c>
      <c r="T562" s="267">
        <v>0.97964796479648</v>
      </c>
      <c r="U562" s="267">
        <v>0.96234309623431</v>
      </c>
      <c r="V562" s="295">
        <v>-0.0130431410487988</v>
      </c>
      <c r="W562" s="271">
        <v>20211</v>
      </c>
      <c r="X562" s="271">
        <v>19601</v>
      </c>
      <c r="Y562" s="271">
        <v>22333</v>
      </c>
      <c r="Z562" s="271">
        <v>21611</v>
      </c>
      <c r="AA562" s="268">
        <v>0.969818415714215</v>
      </c>
      <c r="AB562" s="268">
        <v>0.967671159271034</v>
      </c>
      <c r="AC562" s="295">
        <v>0.00214725644318114</v>
      </c>
    </row>
    <row r="563" spans="1:29">
      <c r="A563" s="297" t="s">
        <v>719</v>
      </c>
      <c r="B563" s="298" t="s">
        <v>3347</v>
      </c>
      <c r="C563" s="293" t="s">
        <v>981</v>
      </c>
      <c r="D563" s="298" t="s">
        <v>982</v>
      </c>
      <c r="E563" s="263">
        <v>4611</v>
      </c>
      <c r="F563" s="266">
        <v>4308</v>
      </c>
      <c r="G563" s="266">
        <v>303</v>
      </c>
      <c r="H563" s="264">
        <v>3002</v>
      </c>
      <c r="I563" s="264">
        <v>2898</v>
      </c>
      <c r="J563" s="264">
        <v>104</v>
      </c>
      <c r="K563" s="264">
        <v>5365</v>
      </c>
      <c r="L563" s="264">
        <v>4857</v>
      </c>
      <c r="M563" s="264">
        <v>508</v>
      </c>
      <c r="N563" s="294">
        <v>0.93</v>
      </c>
      <c r="O563" s="266">
        <v>148473</v>
      </c>
      <c r="P563" s="266">
        <v>141849</v>
      </c>
      <c r="Q563" s="266">
        <v>6624</v>
      </c>
      <c r="R563" s="267">
        <v>0.955385827726253</v>
      </c>
      <c r="S563" s="267">
        <v>0.934287573194535</v>
      </c>
      <c r="T563" s="267">
        <v>0.965356429047302</v>
      </c>
      <c r="U563" s="267">
        <v>0.905312208760485</v>
      </c>
      <c r="V563" s="295">
        <v>-0.031068855852767</v>
      </c>
      <c r="W563" s="271">
        <v>33309</v>
      </c>
      <c r="X563" s="271">
        <v>31671</v>
      </c>
      <c r="Y563" s="271">
        <v>35296</v>
      </c>
      <c r="Z563" s="271">
        <v>33676</v>
      </c>
      <c r="AA563" s="268">
        <v>0.950824101594164</v>
      </c>
      <c r="AB563" s="268">
        <v>0.954102447869447</v>
      </c>
      <c r="AC563" s="295">
        <v>-0.00327834627528323</v>
      </c>
    </row>
    <row r="564" spans="1:29">
      <c r="A564" s="297" t="s">
        <v>719</v>
      </c>
      <c r="B564" s="298" t="s">
        <v>3347</v>
      </c>
      <c r="C564" s="293" t="s">
        <v>983</v>
      </c>
      <c r="D564" s="298" t="s">
        <v>984</v>
      </c>
      <c r="E564" s="263">
        <v>2953</v>
      </c>
      <c r="F564" s="266">
        <v>2770</v>
      </c>
      <c r="G564" s="266">
        <v>183</v>
      </c>
      <c r="H564" s="264">
        <v>1978</v>
      </c>
      <c r="I564" s="264">
        <v>1866</v>
      </c>
      <c r="J564" s="264">
        <v>112</v>
      </c>
      <c r="K564" s="264">
        <v>3552</v>
      </c>
      <c r="L564" s="264">
        <v>3395</v>
      </c>
      <c r="M564" s="264">
        <v>157</v>
      </c>
      <c r="N564" s="294">
        <v>0.93</v>
      </c>
      <c r="O564" s="266">
        <v>99208</v>
      </c>
      <c r="P564" s="266">
        <v>95254</v>
      </c>
      <c r="Q564" s="266">
        <v>3954</v>
      </c>
      <c r="R564" s="267">
        <v>0.960144343198129</v>
      </c>
      <c r="S564" s="267">
        <v>0.938029122925838</v>
      </c>
      <c r="T564" s="267">
        <v>0.943377148634985</v>
      </c>
      <c r="U564" s="267">
        <v>0.95579954954955</v>
      </c>
      <c r="V564" s="295">
        <v>-0.00534802570914661</v>
      </c>
      <c r="W564" s="271">
        <v>22879</v>
      </c>
      <c r="X564" s="271">
        <v>21865</v>
      </c>
      <c r="Y564" s="271">
        <v>24326</v>
      </c>
      <c r="Z564" s="271">
        <v>23264</v>
      </c>
      <c r="AA564" s="268">
        <v>0.955679881113685</v>
      </c>
      <c r="AB564" s="268">
        <v>0.956343007481707</v>
      </c>
      <c r="AC564" s="295">
        <v>-0.000663126368021794</v>
      </c>
    </row>
    <row r="565" spans="1:29">
      <c r="A565" s="297" t="s">
        <v>719</v>
      </c>
      <c r="B565" s="298" t="s">
        <v>3347</v>
      </c>
      <c r="C565" s="293" t="s">
        <v>985</v>
      </c>
      <c r="D565" s="298" t="s">
        <v>986</v>
      </c>
      <c r="E565" s="263">
        <v>2415</v>
      </c>
      <c r="F565" s="266">
        <v>2379</v>
      </c>
      <c r="G565" s="266">
        <v>36</v>
      </c>
      <c r="H565" s="264">
        <v>5161</v>
      </c>
      <c r="I565" s="264">
        <v>5083</v>
      </c>
      <c r="J565" s="264">
        <v>78</v>
      </c>
      <c r="K565" s="264">
        <v>5598</v>
      </c>
      <c r="L565" s="264">
        <v>5507</v>
      </c>
      <c r="M565" s="264">
        <v>91</v>
      </c>
      <c r="N565" s="294">
        <v>0.93</v>
      </c>
      <c r="O565" s="266">
        <v>153998</v>
      </c>
      <c r="P565" s="266">
        <v>152244</v>
      </c>
      <c r="Q565" s="266">
        <v>1754</v>
      </c>
      <c r="R565" s="267">
        <v>0.988610241691451</v>
      </c>
      <c r="S565" s="267">
        <v>0.985093167701863</v>
      </c>
      <c r="T565" s="267">
        <v>0.984886649874055</v>
      </c>
      <c r="U565" s="267">
        <v>0.983744194355127</v>
      </c>
      <c r="V565" s="295">
        <v>0.000206517827808006</v>
      </c>
      <c r="W565" s="271">
        <v>35606</v>
      </c>
      <c r="X565" s="271">
        <v>35218</v>
      </c>
      <c r="Y565" s="271">
        <v>37387</v>
      </c>
      <c r="Z565" s="271">
        <v>36885</v>
      </c>
      <c r="AA565" s="268">
        <v>0.989102960175251</v>
      </c>
      <c r="AB565" s="268">
        <v>0.986572872923744</v>
      </c>
      <c r="AC565" s="295">
        <v>0.00253008725150783</v>
      </c>
    </row>
    <row r="566" spans="1:29">
      <c r="A566" s="297" t="s">
        <v>719</v>
      </c>
      <c r="B566" s="298" t="s">
        <v>3347</v>
      </c>
      <c r="C566" s="293" t="s">
        <v>987</v>
      </c>
      <c r="D566" s="298" t="s">
        <v>988</v>
      </c>
      <c r="E566" s="263">
        <v>2839</v>
      </c>
      <c r="F566" s="266">
        <v>2770</v>
      </c>
      <c r="G566" s="266">
        <v>69</v>
      </c>
      <c r="H566" s="264">
        <v>5622</v>
      </c>
      <c r="I566" s="264">
        <v>5507</v>
      </c>
      <c r="J566" s="264">
        <v>115</v>
      </c>
      <c r="K566" s="264">
        <v>5995</v>
      </c>
      <c r="L566" s="264">
        <v>5867</v>
      </c>
      <c r="M566" s="264">
        <v>128</v>
      </c>
      <c r="N566" s="294">
        <v>0.93</v>
      </c>
      <c r="O566" s="266">
        <v>170269</v>
      </c>
      <c r="P566" s="266">
        <v>167306</v>
      </c>
      <c r="Q566" s="266">
        <v>2963</v>
      </c>
      <c r="R566" s="267">
        <v>0.982598124144736</v>
      </c>
      <c r="S566" s="267">
        <v>0.975695667488552</v>
      </c>
      <c r="T566" s="267">
        <v>0.97954464603344</v>
      </c>
      <c r="U566" s="267">
        <v>0.978648874061718</v>
      </c>
      <c r="V566" s="295">
        <v>-0.00384897854488775</v>
      </c>
      <c r="W566" s="271">
        <v>39558</v>
      </c>
      <c r="X566" s="271">
        <v>38857</v>
      </c>
      <c r="Y566" s="271">
        <v>40136</v>
      </c>
      <c r="Z566" s="271">
        <v>39436</v>
      </c>
      <c r="AA566" s="268">
        <v>0.982279184994186</v>
      </c>
      <c r="AB566" s="268">
        <v>0.982559298385489</v>
      </c>
      <c r="AC566" s="295">
        <v>-0.000280113391303627</v>
      </c>
    </row>
    <row r="567" spans="1:29">
      <c r="A567" s="297" t="s">
        <v>719</v>
      </c>
      <c r="B567" s="298" t="s">
        <v>3347</v>
      </c>
      <c r="C567" s="293" t="s">
        <v>989</v>
      </c>
      <c r="D567" s="298" t="s">
        <v>989</v>
      </c>
      <c r="E567" s="263">
        <v>2027</v>
      </c>
      <c r="F567" s="266">
        <v>2005</v>
      </c>
      <c r="G567" s="266">
        <v>22</v>
      </c>
      <c r="H567" s="264">
        <v>3989</v>
      </c>
      <c r="I567" s="264">
        <v>3915</v>
      </c>
      <c r="J567" s="264">
        <v>74</v>
      </c>
      <c r="K567" s="264">
        <v>4106</v>
      </c>
      <c r="L567" s="264">
        <v>4030</v>
      </c>
      <c r="M567" s="264">
        <v>76</v>
      </c>
      <c r="N567" s="294">
        <v>0.93</v>
      </c>
      <c r="O567" s="266">
        <v>114073</v>
      </c>
      <c r="P567" s="266">
        <v>112161</v>
      </c>
      <c r="Q567" s="266">
        <v>1912</v>
      </c>
      <c r="R567" s="267">
        <v>0.983238803222498</v>
      </c>
      <c r="S567" s="267">
        <v>0.989146521953626</v>
      </c>
      <c r="T567" s="267">
        <v>0.981448984707947</v>
      </c>
      <c r="U567" s="267">
        <v>0.981490501704822</v>
      </c>
      <c r="V567" s="295">
        <v>0.00769753724567923</v>
      </c>
      <c r="W567" s="271">
        <v>26326</v>
      </c>
      <c r="X567" s="271">
        <v>26001</v>
      </c>
      <c r="Y567" s="271">
        <v>26801</v>
      </c>
      <c r="Z567" s="271">
        <v>26407</v>
      </c>
      <c r="AA567" s="268">
        <v>0.987654789941503</v>
      </c>
      <c r="AB567" s="268">
        <v>0.985299056005373</v>
      </c>
      <c r="AC567" s="295">
        <v>0.00235573393612976</v>
      </c>
    </row>
    <row r="568" spans="1:29">
      <c r="A568" s="297" t="s">
        <v>719</v>
      </c>
      <c r="B568" s="298" t="s">
        <v>3348</v>
      </c>
      <c r="C568" s="293" t="s">
        <v>990</v>
      </c>
      <c r="D568" s="298" t="s">
        <v>991</v>
      </c>
      <c r="E568" s="263">
        <v>2656</v>
      </c>
      <c r="F568" s="266">
        <v>2560</v>
      </c>
      <c r="G568" s="266">
        <v>96</v>
      </c>
      <c r="H568" s="264">
        <v>5222</v>
      </c>
      <c r="I568" s="264">
        <v>5037</v>
      </c>
      <c r="J568" s="264">
        <v>185</v>
      </c>
      <c r="K568" s="264">
        <v>5055</v>
      </c>
      <c r="L568" s="264">
        <v>4895</v>
      </c>
      <c r="M568" s="264">
        <v>160</v>
      </c>
      <c r="N568" s="294">
        <v>0.93</v>
      </c>
      <c r="O568" s="266">
        <v>158937</v>
      </c>
      <c r="P568" s="266">
        <v>155473</v>
      </c>
      <c r="Q568" s="266">
        <v>3464</v>
      </c>
      <c r="R568" s="267">
        <v>0.978205200802834</v>
      </c>
      <c r="S568" s="267">
        <v>0.963855421686747</v>
      </c>
      <c r="T568" s="267">
        <v>0.964572960551513</v>
      </c>
      <c r="U568" s="267">
        <v>0.968348170128586</v>
      </c>
      <c r="V568" s="295">
        <v>-0.000717538864765888</v>
      </c>
      <c r="W568" s="271">
        <v>35568</v>
      </c>
      <c r="X568" s="271">
        <v>34712</v>
      </c>
      <c r="Y568" s="271">
        <v>37294</v>
      </c>
      <c r="Z568" s="271">
        <v>36387</v>
      </c>
      <c r="AA568" s="268">
        <v>0.975933423301844</v>
      </c>
      <c r="AB568" s="268">
        <v>0.97567973400547</v>
      </c>
      <c r="AC568" s="295">
        <v>0.000253689296374371</v>
      </c>
    </row>
    <row r="569" spans="1:29">
      <c r="A569" s="297" t="s">
        <v>719</v>
      </c>
      <c r="B569" s="298" t="s">
        <v>3348</v>
      </c>
      <c r="C569" s="293" t="s">
        <v>992</v>
      </c>
      <c r="D569" s="298" t="s">
        <v>992</v>
      </c>
      <c r="E569" s="263">
        <v>1096</v>
      </c>
      <c r="F569" s="266">
        <v>1042</v>
      </c>
      <c r="G569" s="266">
        <v>54</v>
      </c>
      <c r="H569" s="264">
        <v>2255</v>
      </c>
      <c r="I569" s="264">
        <v>2194</v>
      </c>
      <c r="J569" s="264">
        <v>61</v>
      </c>
      <c r="K569" s="264">
        <v>2411</v>
      </c>
      <c r="L569" s="264">
        <v>2369</v>
      </c>
      <c r="M569" s="264">
        <v>42</v>
      </c>
      <c r="N569" s="294">
        <v>0.93</v>
      </c>
      <c r="O569" s="266">
        <v>67796</v>
      </c>
      <c r="P569" s="266">
        <v>66458</v>
      </c>
      <c r="Q569" s="266">
        <v>1338</v>
      </c>
      <c r="R569" s="267">
        <v>0.980264322378901</v>
      </c>
      <c r="S569" s="267">
        <v>0.950729927007299</v>
      </c>
      <c r="T569" s="267">
        <v>0.972949002217295</v>
      </c>
      <c r="U569" s="267">
        <v>0.98257984238905</v>
      </c>
      <c r="V569" s="295">
        <v>-0.0222190752099956</v>
      </c>
      <c r="W569" s="271">
        <v>15827</v>
      </c>
      <c r="X569" s="271">
        <v>15460</v>
      </c>
      <c r="Y569" s="271">
        <v>15925</v>
      </c>
      <c r="Z569" s="271">
        <v>15628</v>
      </c>
      <c r="AA569" s="268">
        <v>0.976811777342516</v>
      </c>
      <c r="AB569" s="268">
        <v>0.981350078492936</v>
      </c>
      <c r="AC569" s="295">
        <v>-0.00453830115041964</v>
      </c>
    </row>
    <row r="570" spans="1:29">
      <c r="A570" s="297" t="s">
        <v>719</v>
      </c>
      <c r="B570" s="298" t="s">
        <v>3348</v>
      </c>
      <c r="C570" s="293" t="s">
        <v>993</v>
      </c>
      <c r="D570" s="298" t="s">
        <v>993</v>
      </c>
      <c r="E570" s="263">
        <v>1449</v>
      </c>
      <c r="F570" s="266">
        <v>1355</v>
      </c>
      <c r="G570" s="266">
        <v>94</v>
      </c>
      <c r="H570" s="264">
        <v>2352</v>
      </c>
      <c r="I570" s="264">
        <v>2268</v>
      </c>
      <c r="J570" s="264">
        <v>84</v>
      </c>
      <c r="K570" s="264">
        <v>2455</v>
      </c>
      <c r="L570" s="264">
        <v>2299</v>
      </c>
      <c r="M570" s="264">
        <v>156</v>
      </c>
      <c r="N570" s="294">
        <v>0.93</v>
      </c>
      <c r="O570" s="266">
        <v>75276</v>
      </c>
      <c r="P570" s="266">
        <v>72767</v>
      </c>
      <c r="Q570" s="266">
        <v>2509</v>
      </c>
      <c r="R570" s="267">
        <v>0.966669323555981</v>
      </c>
      <c r="S570" s="267">
        <v>0.935127674258109</v>
      </c>
      <c r="T570" s="267">
        <v>0.964285714285714</v>
      </c>
      <c r="U570" s="267">
        <v>0.936456211812627</v>
      </c>
      <c r="V570" s="295">
        <v>-0.0291580400276052</v>
      </c>
      <c r="W570" s="271">
        <v>16984</v>
      </c>
      <c r="X570" s="271">
        <v>16386</v>
      </c>
      <c r="Y570" s="271">
        <v>17933</v>
      </c>
      <c r="Z570" s="271">
        <v>17401</v>
      </c>
      <c r="AA570" s="268">
        <v>0.964790390956194</v>
      </c>
      <c r="AB570" s="268">
        <v>0.970334021078459</v>
      </c>
      <c r="AC570" s="295">
        <v>-0.00554363012226466</v>
      </c>
    </row>
    <row r="571" spans="1:29">
      <c r="A571" s="297" t="s">
        <v>719</v>
      </c>
      <c r="B571" s="298" t="s">
        <v>3348</v>
      </c>
      <c r="C571" s="293" t="s">
        <v>994</v>
      </c>
      <c r="D571" s="298" t="s">
        <v>995</v>
      </c>
      <c r="E571" s="263">
        <v>2586</v>
      </c>
      <c r="F571" s="266">
        <v>2469</v>
      </c>
      <c r="G571" s="266">
        <v>117</v>
      </c>
      <c r="H571" s="264">
        <v>5247</v>
      </c>
      <c r="I571" s="264">
        <v>5008</v>
      </c>
      <c r="J571" s="264">
        <v>239</v>
      </c>
      <c r="K571" s="264">
        <v>4851</v>
      </c>
      <c r="L571" s="264">
        <v>4664</v>
      </c>
      <c r="M571" s="264">
        <v>187</v>
      </c>
      <c r="N571" s="294">
        <v>0.93</v>
      </c>
      <c r="O571" s="266">
        <v>151389</v>
      </c>
      <c r="P571" s="266">
        <v>146219</v>
      </c>
      <c r="Q571" s="266">
        <v>5170</v>
      </c>
      <c r="R571" s="267">
        <v>0.965849566348942</v>
      </c>
      <c r="S571" s="267">
        <v>0.954756380510441</v>
      </c>
      <c r="T571" s="267">
        <v>0.954450161997332</v>
      </c>
      <c r="U571" s="267">
        <v>0.961451247165533</v>
      </c>
      <c r="V571" s="295">
        <v>0.00030621851310908</v>
      </c>
      <c r="W571" s="271">
        <v>34179</v>
      </c>
      <c r="X571" s="271">
        <v>32969</v>
      </c>
      <c r="Y571" s="271">
        <v>35242</v>
      </c>
      <c r="Z571" s="271">
        <v>33974</v>
      </c>
      <c r="AA571" s="268">
        <v>0.964598145059832</v>
      </c>
      <c r="AB571" s="268">
        <v>0.964020203166676</v>
      </c>
      <c r="AC571" s="295">
        <v>0.000577941893155964</v>
      </c>
    </row>
    <row r="572" spans="1:29">
      <c r="A572" s="297" t="s">
        <v>719</v>
      </c>
      <c r="B572" s="298" t="s">
        <v>3348</v>
      </c>
      <c r="C572" s="293" t="s">
        <v>996</v>
      </c>
      <c r="D572" s="298" t="s">
        <v>996</v>
      </c>
      <c r="E572" s="263">
        <v>1392</v>
      </c>
      <c r="F572" s="266">
        <v>1324</v>
      </c>
      <c r="G572" s="266">
        <v>68</v>
      </c>
      <c r="H572" s="264">
        <v>2821</v>
      </c>
      <c r="I572" s="264">
        <v>2732</v>
      </c>
      <c r="J572" s="264">
        <v>89</v>
      </c>
      <c r="K572" s="264">
        <v>2693</v>
      </c>
      <c r="L572" s="264">
        <v>2604</v>
      </c>
      <c r="M572" s="264">
        <v>89</v>
      </c>
      <c r="N572" s="294">
        <v>0.93</v>
      </c>
      <c r="O572" s="266">
        <v>81365</v>
      </c>
      <c r="P572" s="266">
        <v>79308</v>
      </c>
      <c r="Q572" s="266">
        <v>2057</v>
      </c>
      <c r="R572" s="267">
        <v>0.974718859460456</v>
      </c>
      <c r="S572" s="267">
        <v>0.951149425287356</v>
      </c>
      <c r="T572" s="267">
        <v>0.968450903934775</v>
      </c>
      <c r="U572" s="267">
        <v>0.966951355365763</v>
      </c>
      <c r="V572" s="295">
        <v>-0.0173014786474186</v>
      </c>
      <c r="W572" s="271">
        <v>18509</v>
      </c>
      <c r="X572" s="271">
        <v>17955</v>
      </c>
      <c r="Y572" s="271">
        <v>18685</v>
      </c>
      <c r="Z572" s="271">
        <v>18132</v>
      </c>
      <c r="AA572" s="268">
        <v>0.970068615268248</v>
      </c>
      <c r="AB572" s="268">
        <v>0.97040406743377</v>
      </c>
      <c r="AC572" s="295">
        <v>-0.000335452165522554</v>
      </c>
    </row>
    <row r="573" spans="1:29">
      <c r="A573" s="297" t="s">
        <v>719</v>
      </c>
      <c r="B573" s="298" t="s">
        <v>3348</v>
      </c>
      <c r="C573" s="293" t="s">
        <v>997</v>
      </c>
      <c r="D573" s="298" t="s">
        <v>997</v>
      </c>
      <c r="E573" s="263">
        <v>2374</v>
      </c>
      <c r="F573" s="266">
        <v>2306</v>
      </c>
      <c r="G573" s="266">
        <v>68</v>
      </c>
      <c r="H573" s="264">
        <v>4596</v>
      </c>
      <c r="I573" s="264">
        <v>4510</v>
      </c>
      <c r="J573" s="264">
        <v>86</v>
      </c>
      <c r="K573" s="264">
        <v>4586</v>
      </c>
      <c r="L573" s="264">
        <v>4500</v>
      </c>
      <c r="M573" s="264">
        <v>86</v>
      </c>
      <c r="N573" s="294">
        <v>0.93</v>
      </c>
      <c r="O573" s="266">
        <v>147090</v>
      </c>
      <c r="P573" s="266">
        <v>144609</v>
      </c>
      <c r="Q573" s="266">
        <v>2481</v>
      </c>
      <c r="R573" s="267">
        <v>0.983132775851519</v>
      </c>
      <c r="S573" s="267">
        <v>0.971356360572873</v>
      </c>
      <c r="T573" s="267">
        <v>0.981288076588338</v>
      </c>
      <c r="U573" s="267">
        <v>0.981247274313127</v>
      </c>
      <c r="V573" s="295">
        <v>-0.00993171601546494</v>
      </c>
      <c r="W573" s="271">
        <v>30872</v>
      </c>
      <c r="X573" s="271">
        <v>30401</v>
      </c>
      <c r="Y573" s="271">
        <v>31222</v>
      </c>
      <c r="Z573" s="271">
        <v>30827</v>
      </c>
      <c r="AA573" s="268">
        <v>0.984743456854107</v>
      </c>
      <c r="AB573" s="268">
        <v>0.987348664403305</v>
      </c>
      <c r="AC573" s="295">
        <v>-0.00260520754919813</v>
      </c>
    </row>
    <row r="574" spans="1:29">
      <c r="A574" s="297" t="s">
        <v>719</v>
      </c>
      <c r="B574" s="298" t="s">
        <v>3348</v>
      </c>
      <c r="C574" s="293" t="s">
        <v>998</v>
      </c>
      <c r="D574" s="298" t="s">
        <v>998</v>
      </c>
      <c r="E574" s="263">
        <v>1519</v>
      </c>
      <c r="F574" s="266">
        <v>1474</v>
      </c>
      <c r="G574" s="266">
        <v>45</v>
      </c>
      <c r="H574" s="264">
        <v>2930</v>
      </c>
      <c r="I574" s="264">
        <v>2851</v>
      </c>
      <c r="J574" s="264">
        <v>79</v>
      </c>
      <c r="K574" s="264">
        <v>3093</v>
      </c>
      <c r="L574" s="264">
        <v>3042</v>
      </c>
      <c r="M574" s="264">
        <v>51</v>
      </c>
      <c r="N574" s="294">
        <v>0.93</v>
      </c>
      <c r="O574" s="266">
        <v>92458</v>
      </c>
      <c r="P574" s="266">
        <v>90923</v>
      </c>
      <c r="Q574" s="266">
        <v>1535</v>
      </c>
      <c r="R574" s="267">
        <v>0.983397867139674</v>
      </c>
      <c r="S574" s="267">
        <v>0.970375246872943</v>
      </c>
      <c r="T574" s="267">
        <v>0.973037542662116</v>
      </c>
      <c r="U574" s="267">
        <v>0.983511154219205</v>
      </c>
      <c r="V574" s="295">
        <v>-0.00266229578917332</v>
      </c>
      <c r="W574" s="271">
        <v>20968</v>
      </c>
      <c r="X574" s="271">
        <v>20555</v>
      </c>
      <c r="Y574" s="271">
        <v>21761</v>
      </c>
      <c r="Z574" s="271">
        <v>21422</v>
      </c>
      <c r="AA574" s="268">
        <v>0.980303319343762</v>
      </c>
      <c r="AB574" s="268">
        <v>0.984421671798171</v>
      </c>
      <c r="AC574" s="295">
        <v>-0.00411835245440917</v>
      </c>
    </row>
    <row r="575" spans="1:29">
      <c r="A575" s="297" t="s">
        <v>719</v>
      </c>
      <c r="B575" s="298" t="s">
        <v>3348</v>
      </c>
      <c r="C575" s="293" t="s">
        <v>999</v>
      </c>
      <c r="D575" s="298" t="s">
        <v>1000</v>
      </c>
      <c r="E575" s="263">
        <v>1455</v>
      </c>
      <c r="F575" s="266">
        <v>1361</v>
      </c>
      <c r="G575" s="266">
        <v>94</v>
      </c>
      <c r="H575" s="264">
        <v>3059</v>
      </c>
      <c r="I575" s="264">
        <v>2938</v>
      </c>
      <c r="J575" s="264">
        <v>121</v>
      </c>
      <c r="K575" s="264">
        <v>2816</v>
      </c>
      <c r="L575" s="264">
        <v>2708</v>
      </c>
      <c r="M575" s="264">
        <v>108</v>
      </c>
      <c r="N575" s="294">
        <v>0.93</v>
      </c>
      <c r="O575" s="266">
        <v>85267</v>
      </c>
      <c r="P575" s="266">
        <v>82867</v>
      </c>
      <c r="Q575" s="266">
        <v>2400</v>
      </c>
      <c r="R575" s="267">
        <v>0.971853120198905</v>
      </c>
      <c r="S575" s="267">
        <v>0.935395189003436</v>
      </c>
      <c r="T575" s="267">
        <v>0.960444589735208</v>
      </c>
      <c r="U575" s="267">
        <v>0.961647727272727</v>
      </c>
      <c r="V575" s="295">
        <v>-0.0250494007317712</v>
      </c>
      <c r="W575" s="271">
        <v>19546</v>
      </c>
      <c r="X575" s="271">
        <v>18864</v>
      </c>
      <c r="Y575" s="271">
        <v>19969</v>
      </c>
      <c r="Z575" s="271">
        <v>19366</v>
      </c>
      <c r="AA575" s="268">
        <v>0.965107950475801</v>
      </c>
      <c r="AB575" s="268">
        <v>0.969803194952176</v>
      </c>
      <c r="AC575" s="295">
        <v>-0.00469524447637515</v>
      </c>
    </row>
    <row r="576" spans="1:29">
      <c r="A576" s="297" t="s">
        <v>719</v>
      </c>
      <c r="B576" s="298" t="s">
        <v>3348</v>
      </c>
      <c r="C576" s="293" t="s">
        <v>1001</v>
      </c>
      <c r="D576" s="298" t="s">
        <v>1001</v>
      </c>
      <c r="E576" s="263">
        <v>1869</v>
      </c>
      <c r="F576" s="266">
        <v>1698</v>
      </c>
      <c r="G576" s="266">
        <v>171</v>
      </c>
      <c r="H576" s="264">
        <v>3905</v>
      </c>
      <c r="I576" s="264">
        <v>3737</v>
      </c>
      <c r="J576" s="264">
        <v>168</v>
      </c>
      <c r="K576" s="264">
        <v>4174</v>
      </c>
      <c r="L576" s="264">
        <v>4019</v>
      </c>
      <c r="M576" s="264">
        <v>155</v>
      </c>
      <c r="N576" s="294">
        <v>0.93</v>
      </c>
      <c r="O576" s="266">
        <v>119574</v>
      </c>
      <c r="P576" s="266">
        <v>113833</v>
      </c>
      <c r="Q576" s="266">
        <v>5741</v>
      </c>
      <c r="R576" s="267">
        <v>0.951987890344055</v>
      </c>
      <c r="S576" s="267">
        <v>0.908507223113965</v>
      </c>
      <c r="T576" s="267">
        <v>0.956978233034571</v>
      </c>
      <c r="U576" s="267">
        <v>0.96286535697173</v>
      </c>
      <c r="V576" s="295">
        <v>-0.0484710099206064</v>
      </c>
      <c r="W576" s="271">
        <v>27377</v>
      </c>
      <c r="X576" s="271">
        <v>26178</v>
      </c>
      <c r="Y576" s="271">
        <v>28406</v>
      </c>
      <c r="Z576" s="271">
        <v>26973</v>
      </c>
      <c r="AA576" s="268">
        <v>0.95620411294152</v>
      </c>
      <c r="AB576" s="268">
        <v>0.949552911356756</v>
      </c>
      <c r="AC576" s="295">
        <v>0.00665120158476473</v>
      </c>
    </row>
    <row r="577" spans="1:29">
      <c r="A577" s="297" t="s">
        <v>719</v>
      </c>
      <c r="B577" s="298" t="s">
        <v>3348</v>
      </c>
      <c r="C577" s="293" t="s">
        <v>1002</v>
      </c>
      <c r="D577" s="298" t="s">
        <v>1002</v>
      </c>
      <c r="E577" s="263">
        <v>1019</v>
      </c>
      <c r="F577" s="266">
        <v>988</v>
      </c>
      <c r="G577" s="266">
        <v>31</v>
      </c>
      <c r="H577" s="264">
        <v>2424</v>
      </c>
      <c r="I577" s="264">
        <v>2346</v>
      </c>
      <c r="J577" s="264">
        <v>78</v>
      </c>
      <c r="K577" s="264">
        <v>2181</v>
      </c>
      <c r="L577" s="264">
        <v>2114</v>
      </c>
      <c r="M577" s="264">
        <v>67</v>
      </c>
      <c r="N577" s="294">
        <v>0.93</v>
      </c>
      <c r="O577" s="266">
        <v>68041</v>
      </c>
      <c r="P577" s="266">
        <v>66870</v>
      </c>
      <c r="Q577" s="266">
        <v>1171</v>
      </c>
      <c r="R577" s="267">
        <v>0.982789788509869</v>
      </c>
      <c r="S577" s="267">
        <v>0.969578017664377</v>
      </c>
      <c r="T577" s="267">
        <v>0.967821782178218</v>
      </c>
      <c r="U577" s="267">
        <v>0.969280146721687</v>
      </c>
      <c r="V577" s="295">
        <v>0.001756235486159</v>
      </c>
      <c r="W577" s="271">
        <v>15348</v>
      </c>
      <c r="X577" s="271">
        <v>15042</v>
      </c>
      <c r="Y577" s="271">
        <v>15951</v>
      </c>
      <c r="Z577" s="271">
        <v>15706</v>
      </c>
      <c r="AA577" s="268">
        <v>0.980062548866302</v>
      </c>
      <c r="AB577" s="268">
        <v>0.984640461413078</v>
      </c>
      <c r="AC577" s="295">
        <v>-0.00457791254677575</v>
      </c>
    </row>
    <row r="578" spans="1:29">
      <c r="A578" s="297" t="s">
        <v>719</v>
      </c>
      <c r="B578" s="298" t="s">
        <v>3348</v>
      </c>
      <c r="C578" s="293" t="s">
        <v>1003</v>
      </c>
      <c r="D578" s="298" t="s">
        <v>1004</v>
      </c>
      <c r="E578" s="263">
        <v>3197</v>
      </c>
      <c r="F578" s="266">
        <v>3092</v>
      </c>
      <c r="G578" s="266">
        <v>105</v>
      </c>
      <c r="H578" s="264">
        <v>5302</v>
      </c>
      <c r="I578" s="264">
        <v>5152</v>
      </c>
      <c r="J578" s="264">
        <v>150</v>
      </c>
      <c r="K578" s="264">
        <v>5018</v>
      </c>
      <c r="L578" s="264">
        <v>4842</v>
      </c>
      <c r="M578" s="264">
        <v>176</v>
      </c>
      <c r="N578" s="294">
        <v>0.93</v>
      </c>
      <c r="O578" s="266">
        <v>154268</v>
      </c>
      <c r="P578" s="266">
        <v>148724</v>
      </c>
      <c r="Q578" s="266">
        <v>5544</v>
      </c>
      <c r="R578" s="267">
        <v>0.964062540513911</v>
      </c>
      <c r="S578" s="267">
        <v>0.967156709415077</v>
      </c>
      <c r="T578" s="267">
        <v>0.971708789136175</v>
      </c>
      <c r="U578" s="267">
        <v>0.9649262654444</v>
      </c>
      <c r="V578" s="295">
        <v>-0.00455207972109839</v>
      </c>
      <c r="W578" s="271">
        <v>34920</v>
      </c>
      <c r="X578" s="271">
        <v>34029</v>
      </c>
      <c r="Y578" s="271">
        <v>35488</v>
      </c>
      <c r="Z578" s="271">
        <v>34236</v>
      </c>
      <c r="AA578" s="268">
        <v>0.974484536082474</v>
      </c>
      <c r="AB578" s="268">
        <v>0.964720468890893</v>
      </c>
      <c r="AC578" s="295">
        <v>0.00976406719158152</v>
      </c>
    </row>
    <row r="579" spans="1:29">
      <c r="A579" s="297" t="s">
        <v>719</v>
      </c>
      <c r="B579" s="298" t="s">
        <v>3348</v>
      </c>
      <c r="C579" s="293" t="s">
        <v>1005</v>
      </c>
      <c r="D579" s="298" t="s">
        <v>1005</v>
      </c>
      <c r="E579" s="263">
        <v>956</v>
      </c>
      <c r="F579" s="266">
        <v>925</v>
      </c>
      <c r="G579" s="266">
        <v>31</v>
      </c>
      <c r="H579" s="264">
        <v>2096</v>
      </c>
      <c r="I579" s="264">
        <v>2030</v>
      </c>
      <c r="J579" s="264">
        <v>66</v>
      </c>
      <c r="K579" s="264">
        <v>2198</v>
      </c>
      <c r="L579" s="264">
        <v>2154</v>
      </c>
      <c r="M579" s="264">
        <v>44</v>
      </c>
      <c r="N579" s="294">
        <v>0.93</v>
      </c>
      <c r="O579" s="266">
        <v>61418</v>
      </c>
      <c r="P579" s="266">
        <v>59748</v>
      </c>
      <c r="Q579" s="266">
        <v>1670</v>
      </c>
      <c r="R579" s="267">
        <v>0.972809274154157</v>
      </c>
      <c r="S579" s="267">
        <v>0.967573221757322</v>
      </c>
      <c r="T579" s="267">
        <v>0.968511450381679</v>
      </c>
      <c r="U579" s="267">
        <v>0.979981801637853</v>
      </c>
      <c r="V579" s="295">
        <v>-0.000938228624357218</v>
      </c>
      <c r="W579" s="271">
        <v>14261</v>
      </c>
      <c r="X579" s="271">
        <v>13796</v>
      </c>
      <c r="Y579" s="271">
        <v>14674</v>
      </c>
      <c r="Z579" s="271">
        <v>14242</v>
      </c>
      <c r="AA579" s="268">
        <v>0.967393590912278</v>
      </c>
      <c r="AB579" s="268">
        <v>0.970560174458225</v>
      </c>
      <c r="AC579" s="295">
        <v>-0.00316658354594712</v>
      </c>
    </row>
    <row r="580" spans="1:29">
      <c r="A580" s="297" t="s">
        <v>719</v>
      </c>
      <c r="B580" s="298" t="s">
        <v>3348</v>
      </c>
      <c r="C580" s="293" t="s">
        <v>1006</v>
      </c>
      <c r="D580" s="298" t="s">
        <v>1006</v>
      </c>
      <c r="E580" s="263">
        <v>1633</v>
      </c>
      <c r="F580" s="266">
        <v>1541</v>
      </c>
      <c r="G580" s="266">
        <v>92</v>
      </c>
      <c r="H580" s="264">
        <v>3208</v>
      </c>
      <c r="I580" s="264">
        <v>3117</v>
      </c>
      <c r="J580" s="264">
        <v>91</v>
      </c>
      <c r="K580" s="264">
        <v>3259</v>
      </c>
      <c r="L580" s="264">
        <v>3172</v>
      </c>
      <c r="M580" s="264">
        <v>87</v>
      </c>
      <c r="N580" s="294">
        <v>0.93</v>
      </c>
      <c r="O580" s="266">
        <v>95327</v>
      </c>
      <c r="P580" s="266">
        <v>92785</v>
      </c>
      <c r="Q580" s="266">
        <v>2542</v>
      </c>
      <c r="R580" s="267">
        <v>0.973333892811061</v>
      </c>
      <c r="S580" s="267">
        <v>0.943661971830986</v>
      </c>
      <c r="T580" s="267">
        <v>0.971633416458853</v>
      </c>
      <c r="U580" s="267">
        <v>0.973304694691623</v>
      </c>
      <c r="V580" s="295">
        <v>-0.0279714446278669</v>
      </c>
      <c r="W580" s="271">
        <v>21741</v>
      </c>
      <c r="X580" s="271">
        <v>21161</v>
      </c>
      <c r="Y580" s="271">
        <v>22310</v>
      </c>
      <c r="Z580" s="271">
        <v>21736</v>
      </c>
      <c r="AA580" s="268">
        <v>0.973322294282692</v>
      </c>
      <c r="AB580" s="268">
        <v>0.974271627073061</v>
      </c>
      <c r="AC580" s="295">
        <v>-0.000949332790369684</v>
      </c>
    </row>
    <row r="581" spans="1:29">
      <c r="A581" s="297" t="s">
        <v>719</v>
      </c>
      <c r="B581" s="298" t="s">
        <v>3348</v>
      </c>
      <c r="C581" s="293" t="s">
        <v>1007</v>
      </c>
      <c r="D581" s="298" t="s">
        <v>1008</v>
      </c>
      <c r="E581" s="263">
        <v>2148</v>
      </c>
      <c r="F581" s="266">
        <v>2057</v>
      </c>
      <c r="G581" s="266">
        <v>91</v>
      </c>
      <c r="H581" s="264">
        <v>4518</v>
      </c>
      <c r="I581" s="264">
        <v>4409</v>
      </c>
      <c r="J581" s="264">
        <v>109</v>
      </c>
      <c r="K581" s="264">
        <v>4535</v>
      </c>
      <c r="L581" s="264">
        <v>4367</v>
      </c>
      <c r="M581" s="264">
        <v>168</v>
      </c>
      <c r="N581" s="294">
        <v>0.93</v>
      </c>
      <c r="O581" s="266">
        <v>132535</v>
      </c>
      <c r="P581" s="266">
        <v>126905</v>
      </c>
      <c r="Q581" s="266">
        <v>5630</v>
      </c>
      <c r="R581" s="267">
        <v>0.957520654921342</v>
      </c>
      <c r="S581" s="267">
        <v>0.957635009310987</v>
      </c>
      <c r="T581" s="267">
        <v>0.975874280655157</v>
      </c>
      <c r="U581" s="267">
        <v>0.962954796030871</v>
      </c>
      <c r="V581" s="295">
        <v>-0.0182392713441701</v>
      </c>
      <c r="W581" s="271">
        <v>30441</v>
      </c>
      <c r="X581" s="271">
        <v>29334</v>
      </c>
      <c r="Y581" s="271">
        <v>31089</v>
      </c>
      <c r="Z581" s="271">
        <v>29039</v>
      </c>
      <c r="AA581" s="268">
        <v>0.963634571794619</v>
      </c>
      <c r="AB581" s="268">
        <v>0.934060278555116</v>
      </c>
      <c r="AC581" s="295">
        <v>0.0295742932395031</v>
      </c>
    </row>
    <row r="582" spans="1:29">
      <c r="A582" s="297" t="s">
        <v>719</v>
      </c>
      <c r="B582" s="298" t="s">
        <v>3348</v>
      </c>
      <c r="C582" s="293" t="s">
        <v>1009</v>
      </c>
      <c r="D582" s="298" t="s">
        <v>1010</v>
      </c>
      <c r="E582" s="263">
        <v>3096</v>
      </c>
      <c r="F582" s="266">
        <v>3001</v>
      </c>
      <c r="G582" s="266">
        <v>95</v>
      </c>
      <c r="H582" s="264">
        <v>5728</v>
      </c>
      <c r="I582" s="264">
        <v>5542</v>
      </c>
      <c r="J582" s="264">
        <v>186</v>
      </c>
      <c r="K582" s="264">
        <v>5148</v>
      </c>
      <c r="L582" s="264">
        <v>5013</v>
      </c>
      <c r="M582" s="264">
        <v>135</v>
      </c>
      <c r="N582" s="294">
        <v>0.93</v>
      </c>
      <c r="O582" s="266">
        <v>157188</v>
      </c>
      <c r="P582" s="266">
        <v>154111</v>
      </c>
      <c r="Q582" s="266">
        <v>3077</v>
      </c>
      <c r="R582" s="267">
        <v>0.980424714354785</v>
      </c>
      <c r="S582" s="267">
        <v>0.969315245478036</v>
      </c>
      <c r="T582" s="267">
        <v>0.967527932960894</v>
      </c>
      <c r="U582" s="267">
        <v>0.973776223776224</v>
      </c>
      <c r="V582" s="295">
        <v>0.00178731251714226</v>
      </c>
      <c r="W582" s="271">
        <v>36642</v>
      </c>
      <c r="X582" s="271">
        <v>35876</v>
      </c>
      <c r="Y582" s="271">
        <v>37006</v>
      </c>
      <c r="Z582" s="271">
        <v>36343</v>
      </c>
      <c r="AA582" s="268">
        <v>0.979095027563998</v>
      </c>
      <c r="AB582" s="268">
        <v>0.982083986380587</v>
      </c>
      <c r="AC582" s="295">
        <v>-0.00298895881658934</v>
      </c>
    </row>
    <row r="583" spans="1:29">
      <c r="A583" s="297" t="s">
        <v>719</v>
      </c>
      <c r="B583" s="298" t="s">
        <v>3348</v>
      </c>
      <c r="C583" s="293" t="s">
        <v>1011</v>
      </c>
      <c r="D583" s="298" t="s">
        <v>1012</v>
      </c>
      <c r="E583" s="263">
        <v>3281</v>
      </c>
      <c r="F583" s="266">
        <v>3110</v>
      </c>
      <c r="G583" s="266">
        <v>171</v>
      </c>
      <c r="H583" s="264">
        <v>6369</v>
      </c>
      <c r="I583" s="264">
        <v>6170</v>
      </c>
      <c r="J583" s="264">
        <v>199</v>
      </c>
      <c r="K583" s="264">
        <v>6107</v>
      </c>
      <c r="L583" s="264">
        <v>5928</v>
      </c>
      <c r="M583" s="264">
        <v>179</v>
      </c>
      <c r="N583" s="294">
        <v>0.93</v>
      </c>
      <c r="O583" s="266">
        <v>182708</v>
      </c>
      <c r="P583" s="266">
        <v>177080</v>
      </c>
      <c r="Q583" s="266">
        <v>5628</v>
      </c>
      <c r="R583" s="267">
        <v>0.969196751100116</v>
      </c>
      <c r="S583" s="267">
        <v>0.947881743370923</v>
      </c>
      <c r="T583" s="267">
        <v>0.968754906578741</v>
      </c>
      <c r="U583" s="267">
        <v>0.970689372850827</v>
      </c>
      <c r="V583" s="295">
        <v>-0.0208731632078173</v>
      </c>
      <c r="W583" s="271">
        <v>42821</v>
      </c>
      <c r="X583" s="271">
        <v>41534</v>
      </c>
      <c r="Y583" s="271">
        <v>43292</v>
      </c>
      <c r="Z583" s="271">
        <v>41853</v>
      </c>
      <c r="AA583" s="268">
        <v>0.969944653324303</v>
      </c>
      <c r="AB583" s="268">
        <v>0.966760602420771</v>
      </c>
      <c r="AC583" s="295">
        <v>0.00318405090353291</v>
      </c>
    </row>
    <row r="584" spans="1:29">
      <c r="A584" s="297" t="s">
        <v>719</v>
      </c>
      <c r="B584" s="298" t="s">
        <v>3348</v>
      </c>
      <c r="C584" s="293" t="s">
        <v>1013</v>
      </c>
      <c r="D584" s="298" t="s">
        <v>1014</v>
      </c>
      <c r="E584" s="263">
        <v>1393</v>
      </c>
      <c r="F584" s="266">
        <v>1356</v>
      </c>
      <c r="G584" s="266">
        <v>37</v>
      </c>
      <c r="H584" s="264">
        <v>2828</v>
      </c>
      <c r="I584" s="264">
        <v>2745</v>
      </c>
      <c r="J584" s="264">
        <v>83</v>
      </c>
      <c r="K584" s="264">
        <v>2787</v>
      </c>
      <c r="L584" s="264">
        <v>2708</v>
      </c>
      <c r="M584" s="264">
        <v>79</v>
      </c>
      <c r="N584" s="294">
        <v>0.93</v>
      </c>
      <c r="O584" s="266">
        <v>79987</v>
      </c>
      <c r="P584" s="266">
        <v>78057</v>
      </c>
      <c r="Q584" s="266">
        <v>1930</v>
      </c>
      <c r="R584" s="267">
        <v>0.975871079050346</v>
      </c>
      <c r="S584" s="267">
        <v>0.973438621679828</v>
      </c>
      <c r="T584" s="267">
        <v>0.970650636492221</v>
      </c>
      <c r="U584" s="267">
        <v>0.971654108360244</v>
      </c>
      <c r="V584" s="295">
        <v>0.00278798518760714</v>
      </c>
      <c r="W584" s="271">
        <v>19047</v>
      </c>
      <c r="X584" s="271">
        <v>18573</v>
      </c>
      <c r="Y584" s="271">
        <v>19160</v>
      </c>
      <c r="Z584" s="271">
        <v>18629</v>
      </c>
      <c r="AA584" s="268">
        <v>0.975114191211214</v>
      </c>
      <c r="AB584" s="268">
        <v>0.972286012526096</v>
      </c>
      <c r="AC584" s="295">
        <v>0.00282817868511831</v>
      </c>
    </row>
    <row r="585" spans="1:29">
      <c r="A585" s="297" t="s">
        <v>719</v>
      </c>
      <c r="B585" s="298" t="s">
        <v>3348</v>
      </c>
      <c r="C585" s="293" t="s">
        <v>1015</v>
      </c>
      <c r="D585" s="298" t="s">
        <v>1015</v>
      </c>
      <c r="E585" s="263">
        <v>1738</v>
      </c>
      <c r="F585" s="266">
        <v>1626</v>
      </c>
      <c r="G585" s="266">
        <v>112</v>
      </c>
      <c r="H585" s="264">
        <v>3566</v>
      </c>
      <c r="I585" s="264">
        <v>3415</v>
      </c>
      <c r="J585" s="264">
        <v>151</v>
      </c>
      <c r="K585" s="264">
        <v>3779</v>
      </c>
      <c r="L585" s="264">
        <v>3663</v>
      </c>
      <c r="M585" s="264">
        <v>116</v>
      </c>
      <c r="N585" s="294">
        <v>0.93</v>
      </c>
      <c r="O585" s="266">
        <v>107049</v>
      </c>
      <c r="P585" s="266">
        <v>103644</v>
      </c>
      <c r="Q585" s="266">
        <v>3405</v>
      </c>
      <c r="R585" s="267">
        <v>0.968192136311409</v>
      </c>
      <c r="S585" s="267">
        <v>0.935558112773303</v>
      </c>
      <c r="T585" s="267">
        <v>0.957655636567583</v>
      </c>
      <c r="U585" s="267">
        <v>0.96930404869013</v>
      </c>
      <c r="V585" s="295">
        <v>-0.02209752379428</v>
      </c>
      <c r="W585" s="271">
        <v>25423</v>
      </c>
      <c r="X585" s="271">
        <v>24581</v>
      </c>
      <c r="Y585" s="271">
        <v>24773</v>
      </c>
      <c r="Z585" s="271">
        <v>24015</v>
      </c>
      <c r="AA585" s="268">
        <v>0.966880383904339</v>
      </c>
      <c r="AB585" s="268">
        <v>0.96940217171921</v>
      </c>
      <c r="AC585" s="295">
        <v>-0.00252178781487178</v>
      </c>
    </row>
    <row r="586" spans="1:29">
      <c r="A586" s="297" t="s">
        <v>719</v>
      </c>
      <c r="B586" s="298" t="s">
        <v>3348</v>
      </c>
      <c r="C586" s="293" t="s">
        <v>1016</v>
      </c>
      <c r="D586" s="298" t="s">
        <v>1016</v>
      </c>
      <c r="E586" s="263">
        <v>2528</v>
      </c>
      <c r="F586" s="266">
        <v>2400</v>
      </c>
      <c r="G586" s="266">
        <v>128</v>
      </c>
      <c r="H586" s="264">
        <v>5115</v>
      </c>
      <c r="I586" s="264">
        <v>4922</v>
      </c>
      <c r="J586" s="264">
        <v>193</v>
      </c>
      <c r="K586" s="264">
        <v>5113</v>
      </c>
      <c r="L586" s="264">
        <v>4972</v>
      </c>
      <c r="M586" s="264">
        <v>141</v>
      </c>
      <c r="N586" s="294">
        <v>0.93</v>
      </c>
      <c r="O586" s="266">
        <v>148557</v>
      </c>
      <c r="P586" s="266">
        <v>145479</v>
      </c>
      <c r="Q586" s="266">
        <v>3078</v>
      </c>
      <c r="R586" s="267">
        <v>0.979280680142975</v>
      </c>
      <c r="S586" s="267">
        <v>0.949367088607595</v>
      </c>
      <c r="T586" s="267">
        <v>0.962267839687195</v>
      </c>
      <c r="U586" s="267">
        <v>0.972423234891453</v>
      </c>
      <c r="V586" s="295">
        <v>-0.0129007510795996</v>
      </c>
      <c r="W586" s="271">
        <v>34468</v>
      </c>
      <c r="X586" s="271">
        <v>33621</v>
      </c>
      <c r="Y586" s="271">
        <v>34614</v>
      </c>
      <c r="Z586" s="271">
        <v>33914</v>
      </c>
      <c r="AA586" s="268">
        <v>0.975426482534525</v>
      </c>
      <c r="AB586" s="268">
        <v>0.979776968856532</v>
      </c>
      <c r="AC586" s="295">
        <v>-0.0043504863220073</v>
      </c>
    </row>
    <row r="587" spans="1:29">
      <c r="A587" s="297" t="s">
        <v>719</v>
      </c>
      <c r="B587" s="298" t="s">
        <v>3349</v>
      </c>
      <c r="C587" s="293" t="s">
        <v>1017</v>
      </c>
      <c r="D587" s="298" t="s">
        <v>1017</v>
      </c>
      <c r="E587" s="263">
        <v>4037</v>
      </c>
      <c r="F587" s="266">
        <v>3840</v>
      </c>
      <c r="G587" s="266">
        <v>197</v>
      </c>
      <c r="H587" s="264">
        <v>2402</v>
      </c>
      <c r="I587" s="264">
        <v>2275</v>
      </c>
      <c r="J587" s="264">
        <v>127</v>
      </c>
      <c r="K587" s="264">
        <v>4488</v>
      </c>
      <c r="L587" s="264">
        <v>4212</v>
      </c>
      <c r="M587" s="264">
        <v>276</v>
      </c>
      <c r="N587" s="294">
        <v>0.93</v>
      </c>
      <c r="O587" s="266">
        <v>124832</v>
      </c>
      <c r="P587" s="266">
        <v>119901</v>
      </c>
      <c r="Q587" s="266">
        <v>4931</v>
      </c>
      <c r="R587" s="267">
        <v>0.96049891053576</v>
      </c>
      <c r="S587" s="267">
        <v>0.95120138716869</v>
      </c>
      <c r="T587" s="267">
        <v>0.947127393838468</v>
      </c>
      <c r="U587" s="267">
        <v>0.938502673796791</v>
      </c>
      <c r="V587" s="295">
        <v>0.00407399333022174</v>
      </c>
      <c r="W587" s="271">
        <v>28261</v>
      </c>
      <c r="X587" s="271">
        <v>27011</v>
      </c>
      <c r="Y587" s="271">
        <v>29843</v>
      </c>
      <c r="Z587" s="271">
        <v>28677</v>
      </c>
      <c r="AA587" s="268">
        <v>0.9557694349103</v>
      </c>
      <c r="AB587" s="268">
        <v>0.96092886103944</v>
      </c>
      <c r="AC587" s="295">
        <v>-0.00515942612913933</v>
      </c>
    </row>
    <row r="588" spans="1:29">
      <c r="A588" s="297" t="s">
        <v>719</v>
      </c>
      <c r="B588" s="298" t="s">
        <v>3349</v>
      </c>
      <c r="C588" s="293" t="s">
        <v>1018</v>
      </c>
      <c r="D588" s="298" t="s">
        <v>1019</v>
      </c>
      <c r="E588" s="263">
        <v>6785</v>
      </c>
      <c r="F588" s="266">
        <v>6494</v>
      </c>
      <c r="G588" s="266">
        <v>291</v>
      </c>
      <c r="H588" s="264">
        <v>3904</v>
      </c>
      <c r="I588" s="264">
        <v>3761</v>
      </c>
      <c r="J588" s="264">
        <v>143</v>
      </c>
      <c r="K588" s="264">
        <v>6488</v>
      </c>
      <c r="L588" s="264">
        <v>6306</v>
      </c>
      <c r="M588" s="264">
        <v>182</v>
      </c>
      <c r="N588" s="294">
        <v>0.93</v>
      </c>
      <c r="O588" s="266">
        <v>191143</v>
      </c>
      <c r="P588" s="266">
        <v>185441</v>
      </c>
      <c r="Q588" s="266">
        <v>5702</v>
      </c>
      <c r="R588" s="267">
        <v>0.970168931114401</v>
      </c>
      <c r="S588" s="267">
        <v>0.957111274871039</v>
      </c>
      <c r="T588" s="267">
        <v>0.963370901639344</v>
      </c>
      <c r="U588" s="267">
        <v>0.971948212083847</v>
      </c>
      <c r="V588" s="295">
        <v>-0.00625962676830516</v>
      </c>
      <c r="W588" s="271">
        <v>43597</v>
      </c>
      <c r="X588" s="271">
        <v>42306</v>
      </c>
      <c r="Y588" s="271">
        <v>44862</v>
      </c>
      <c r="Z588" s="271">
        <v>43273</v>
      </c>
      <c r="AA588" s="268">
        <v>0.97038787072505</v>
      </c>
      <c r="AB588" s="268">
        <v>0.964580268378583</v>
      </c>
      <c r="AC588" s="295">
        <v>0.0058076023464666</v>
      </c>
    </row>
    <row r="589" spans="1:29">
      <c r="A589" s="297" t="s">
        <v>719</v>
      </c>
      <c r="B589" s="298" t="s">
        <v>3349</v>
      </c>
      <c r="C589" s="293" t="s">
        <v>1020</v>
      </c>
      <c r="D589" s="298" t="s">
        <v>1020</v>
      </c>
      <c r="E589" s="263">
        <v>4243</v>
      </c>
      <c r="F589" s="266">
        <v>3632</v>
      </c>
      <c r="G589" s="266">
        <v>611</v>
      </c>
      <c r="H589" s="264">
        <v>2614</v>
      </c>
      <c r="I589" s="264">
        <v>2321</v>
      </c>
      <c r="J589" s="264">
        <v>293</v>
      </c>
      <c r="K589" s="264">
        <v>4706</v>
      </c>
      <c r="L589" s="264">
        <v>4162</v>
      </c>
      <c r="M589" s="264">
        <v>544</v>
      </c>
      <c r="N589" s="294">
        <v>0.93</v>
      </c>
      <c r="O589" s="266">
        <v>135671</v>
      </c>
      <c r="P589" s="266">
        <v>122264</v>
      </c>
      <c r="Q589" s="266">
        <v>13407</v>
      </c>
      <c r="R589" s="267">
        <v>0.901180060587745</v>
      </c>
      <c r="S589" s="267">
        <v>0.855998114541598</v>
      </c>
      <c r="T589" s="267">
        <v>0.887911247130834</v>
      </c>
      <c r="U589" s="267">
        <v>0.884402889927752</v>
      </c>
      <c r="V589" s="295">
        <v>-0.0319131325892361</v>
      </c>
      <c r="W589" s="271">
        <v>30161</v>
      </c>
      <c r="X589" s="271">
        <v>27194</v>
      </c>
      <c r="Y589" s="271">
        <v>31757</v>
      </c>
      <c r="Z589" s="271">
        <v>28464</v>
      </c>
      <c r="AA589" s="268">
        <v>0.901627930108418</v>
      </c>
      <c r="AB589" s="268">
        <v>0.89630632616431</v>
      </c>
      <c r="AC589" s="295">
        <v>0.00532160394410786</v>
      </c>
    </row>
    <row r="590" spans="1:29">
      <c r="A590" s="297" t="s">
        <v>719</v>
      </c>
      <c r="B590" s="298" t="s">
        <v>3349</v>
      </c>
      <c r="C590" s="293" t="s">
        <v>1021</v>
      </c>
      <c r="D590" s="298" t="s">
        <v>1022</v>
      </c>
      <c r="E590" s="263">
        <v>8301</v>
      </c>
      <c r="F590" s="266">
        <v>7855</v>
      </c>
      <c r="G590" s="266">
        <v>446</v>
      </c>
      <c r="H590" s="264">
        <v>4540</v>
      </c>
      <c r="I590" s="264">
        <v>4398</v>
      </c>
      <c r="J590" s="264">
        <v>142</v>
      </c>
      <c r="K590" s="264">
        <v>7513</v>
      </c>
      <c r="L590" s="264">
        <v>7180</v>
      </c>
      <c r="M590" s="264">
        <v>333</v>
      </c>
      <c r="N590" s="294">
        <v>0.93</v>
      </c>
      <c r="O590" s="266">
        <v>219030</v>
      </c>
      <c r="P590" s="266">
        <v>211850</v>
      </c>
      <c r="Q590" s="266">
        <v>7180</v>
      </c>
      <c r="R590" s="267">
        <v>0.967219102406063</v>
      </c>
      <c r="S590" s="267">
        <v>0.946271533550175</v>
      </c>
      <c r="T590" s="267">
        <v>0.968722466960352</v>
      </c>
      <c r="U590" s="267">
        <v>0.955676826833489</v>
      </c>
      <c r="V590" s="295">
        <v>-0.0224509334101778</v>
      </c>
      <c r="W590" s="271">
        <v>49387</v>
      </c>
      <c r="X590" s="271">
        <v>47630</v>
      </c>
      <c r="Y590" s="271">
        <v>49191</v>
      </c>
      <c r="Z590" s="271">
        <v>47594</v>
      </c>
      <c r="AA590" s="268">
        <v>0.964423836232207</v>
      </c>
      <c r="AB590" s="268">
        <v>0.967534711634242</v>
      </c>
      <c r="AC590" s="295">
        <v>-0.00311087540203514</v>
      </c>
    </row>
    <row r="591" spans="1:29">
      <c r="A591" s="297" t="s">
        <v>719</v>
      </c>
      <c r="B591" s="298" t="s">
        <v>3349</v>
      </c>
      <c r="C591" s="293" t="s">
        <v>1023</v>
      </c>
      <c r="D591" s="298" t="s">
        <v>1024</v>
      </c>
      <c r="E591" s="263">
        <v>3296</v>
      </c>
      <c r="F591" s="266">
        <v>3186</v>
      </c>
      <c r="G591" s="266">
        <v>110</v>
      </c>
      <c r="H591" s="264">
        <v>5954</v>
      </c>
      <c r="I591" s="264">
        <v>5813</v>
      </c>
      <c r="J591" s="264">
        <v>141</v>
      </c>
      <c r="K591" s="264">
        <v>6657</v>
      </c>
      <c r="L591" s="264">
        <v>6470</v>
      </c>
      <c r="M591" s="264">
        <v>187</v>
      </c>
      <c r="N591" s="294">
        <v>0.93</v>
      </c>
      <c r="O591" s="266">
        <v>178512</v>
      </c>
      <c r="P591" s="266">
        <v>173494</v>
      </c>
      <c r="Q591" s="266">
        <v>5018</v>
      </c>
      <c r="R591" s="267">
        <v>0.971889844940396</v>
      </c>
      <c r="S591" s="267">
        <v>0.966626213592233</v>
      </c>
      <c r="T591" s="267">
        <v>0.976318441383944</v>
      </c>
      <c r="U591" s="267">
        <v>0.971909268439237</v>
      </c>
      <c r="V591" s="295">
        <v>-0.00969222779171053</v>
      </c>
      <c r="W591" s="271">
        <v>41794</v>
      </c>
      <c r="X591" s="271">
        <v>41015</v>
      </c>
      <c r="Y591" s="271">
        <v>42004</v>
      </c>
      <c r="Z591" s="271">
        <v>40849</v>
      </c>
      <c r="AA591" s="268">
        <v>0.981360960903479</v>
      </c>
      <c r="AB591" s="268">
        <v>0.97250261879821</v>
      </c>
      <c r="AC591" s="295">
        <v>0.00885834210526937</v>
      </c>
    </row>
    <row r="592" spans="1:29">
      <c r="A592" s="297" t="s">
        <v>719</v>
      </c>
      <c r="B592" s="298" t="s">
        <v>3349</v>
      </c>
      <c r="C592" s="293" t="s">
        <v>1025</v>
      </c>
      <c r="D592" s="298" t="s">
        <v>1025</v>
      </c>
      <c r="E592" s="263">
        <v>4889</v>
      </c>
      <c r="F592" s="266">
        <v>4687</v>
      </c>
      <c r="G592" s="266">
        <v>202</v>
      </c>
      <c r="H592" s="264">
        <v>1314</v>
      </c>
      <c r="I592" s="264">
        <v>1277</v>
      </c>
      <c r="J592" s="264">
        <v>37</v>
      </c>
      <c r="K592" s="264">
        <v>4296</v>
      </c>
      <c r="L592" s="264">
        <v>4054</v>
      </c>
      <c r="M592" s="264">
        <v>242</v>
      </c>
      <c r="N592" s="294">
        <v>0.93</v>
      </c>
      <c r="O592" s="266">
        <v>117683</v>
      </c>
      <c r="P592" s="266">
        <v>113390</v>
      </c>
      <c r="Q592" s="266">
        <v>4293</v>
      </c>
      <c r="R592" s="267">
        <v>0.963520644443123</v>
      </c>
      <c r="S592" s="267">
        <v>0.958682757210063</v>
      </c>
      <c r="T592" s="267">
        <v>0.971841704718417</v>
      </c>
      <c r="U592" s="267">
        <v>0.94366852886406</v>
      </c>
      <c r="V592" s="295">
        <v>-0.0131589475083536</v>
      </c>
      <c r="W592" s="271">
        <v>27330</v>
      </c>
      <c r="X592" s="271">
        <v>26366</v>
      </c>
      <c r="Y592" s="271">
        <v>28402</v>
      </c>
      <c r="Z592" s="271">
        <v>27289</v>
      </c>
      <c r="AA592" s="268">
        <v>0.964727405781193</v>
      </c>
      <c r="AB592" s="268">
        <v>0.96081261882966</v>
      </c>
      <c r="AC592" s="295">
        <v>0.00391478695153302</v>
      </c>
    </row>
    <row r="593" spans="1:29">
      <c r="A593" s="297" t="s">
        <v>719</v>
      </c>
      <c r="B593" s="298" t="s">
        <v>3349</v>
      </c>
      <c r="C593" s="293" t="s">
        <v>1026</v>
      </c>
      <c r="D593" s="298" t="s">
        <v>1026</v>
      </c>
      <c r="E593" s="263">
        <v>3564</v>
      </c>
      <c r="F593" s="266">
        <v>3198</v>
      </c>
      <c r="G593" s="266">
        <v>366</v>
      </c>
      <c r="H593" s="264">
        <v>2110</v>
      </c>
      <c r="I593" s="264">
        <v>1918</v>
      </c>
      <c r="J593" s="264">
        <v>192</v>
      </c>
      <c r="K593" s="264">
        <v>3584</v>
      </c>
      <c r="L593" s="264">
        <v>3294</v>
      </c>
      <c r="M593" s="264">
        <v>290</v>
      </c>
      <c r="N593" s="294">
        <v>0.93</v>
      </c>
      <c r="O593" s="266">
        <v>103300</v>
      </c>
      <c r="P593" s="266">
        <v>96979</v>
      </c>
      <c r="Q593" s="266">
        <v>6321</v>
      </c>
      <c r="R593" s="267">
        <v>0.938809293320426</v>
      </c>
      <c r="S593" s="267">
        <v>0.897306397306397</v>
      </c>
      <c r="T593" s="267">
        <v>0.909004739336493</v>
      </c>
      <c r="U593" s="267">
        <v>0.919084821428571</v>
      </c>
      <c r="V593" s="295">
        <v>-0.0116983420300956</v>
      </c>
      <c r="W593" s="271">
        <v>22710</v>
      </c>
      <c r="X593" s="271">
        <v>21068</v>
      </c>
      <c r="Y593" s="271">
        <v>23304</v>
      </c>
      <c r="Z593" s="271">
        <v>22016</v>
      </c>
      <c r="AA593" s="268">
        <v>0.927697049757816</v>
      </c>
      <c r="AB593" s="268">
        <v>0.944730518365946</v>
      </c>
      <c r="AC593" s="295">
        <v>-0.0170334686081298</v>
      </c>
    </row>
    <row r="594" spans="1:29">
      <c r="A594" s="297" t="s">
        <v>719</v>
      </c>
      <c r="B594" s="298" t="s">
        <v>3349</v>
      </c>
      <c r="C594" s="293" t="s">
        <v>1027</v>
      </c>
      <c r="D594" s="298" t="s">
        <v>1027</v>
      </c>
      <c r="E594" s="263">
        <v>2898</v>
      </c>
      <c r="F594" s="266">
        <v>2754</v>
      </c>
      <c r="G594" s="266">
        <v>144</v>
      </c>
      <c r="H594" s="264">
        <v>1823</v>
      </c>
      <c r="I594" s="264">
        <v>1696</v>
      </c>
      <c r="J594" s="264">
        <v>127</v>
      </c>
      <c r="K594" s="264">
        <v>3440</v>
      </c>
      <c r="L594" s="264">
        <v>3219</v>
      </c>
      <c r="M594" s="264">
        <v>221</v>
      </c>
      <c r="N594" s="294">
        <v>0.93</v>
      </c>
      <c r="O594" s="266">
        <v>93186</v>
      </c>
      <c r="P594" s="266">
        <v>88282</v>
      </c>
      <c r="Q594" s="266">
        <v>4904</v>
      </c>
      <c r="R594" s="267">
        <v>0.947374069066169</v>
      </c>
      <c r="S594" s="267">
        <v>0.950310559006211</v>
      </c>
      <c r="T594" s="267">
        <v>0.930334613274822</v>
      </c>
      <c r="U594" s="267">
        <v>0.935755813953488</v>
      </c>
      <c r="V594" s="295">
        <v>0.0199759457313895</v>
      </c>
      <c r="W594" s="271">
        <v>21367</v>
      </c>
      <c r="X594" s="271">
        <v>20212</v>
      </c>
      <c r="Y594" s="271">
        <v>22294</v>
      </c>
      <c r="Z594" s="271">
        <v>21071</v>
      </c>
      <c r="AA594" s="268">
        <v>0.945944681050218</v>
      </c>
      <c r="AB594" s="268">
        <v>0.945142190723962</v>
      </c>
      <c r="AC594" s="295">
        <v>0.000802490326256122</v>
      </c>
    </row>
    <row r="595" spans="1:29">
      <c r="A595" s="297" t="s">
        <v>719</v>
      </c>
      <c r="B595" s="298" t="s">
        <v>3349</v>
      </c>
      <c r="C595" s="293" t="s">
        <v>1028</v>
      </c>
      <c r="D595" s="298" t="s">
        <v>1028</v>
      </c>
      <c r="E595" s="263">
        <v>2048</v>
      </c>
      <c r="F595" s="266">
        <v>1949</v>
      </c>
      <c r="G595" s="266">
        <v>99</v>
      </c>
      <c r="H595" s="264">
        <v>1248</v>
      </c>
      <c r="I595" s="264">
        <v>1174</v>
      </c>
      <c r="J595" s="264">
        <v>74</v>
      </c>
      <c r="K595" s="264">
        <v>2177</v>
      </c>
      <c r="L595" s="264">
        <v>2038</v>
      </c>
      <c r="M595" s="264">
        <v>139</v>
      </c>
      <c r="N595" s="294">
        <v>0.93</v>
      </c>
      <c r="O595" s="266">
        <v>61408</v>
      </c>
      <c r="P595" s="266">
        <v>58849</v>
      </c>
      <c r="Q595" s="266">
        <v>2559</v>
      </c>
      <c r="R595" s="267">
        <v>0.958327905158937</v>
      </c>
      <c r="S595" s="267">
        <v>0.95166015625</v>
      </c>
      <c r="T595" s="267">
        <v>0.940705128205128</v>
      </c>
      <c r="U595" s="267">
        <v>0.936150666054203</v>
      </c>
      <c r="V595" s="295">
        <v>0.0109550280448718</v>
      </c>
      <c r="W595" s="271">
        <v>13839</v>
      </c>
      <c r="X595" s="271">
        <v>13236</v>
      </c>
      <c r="Y595" s="271">
        <v>14748</v>
      </c>
      <c r="Z595" s="271">
        <v>14039</v>
      </c>
      <c r="AA595" s="268">
        <v>0.956427487535227</v>
      </c>
      <c r="AB595" s="268">
        <v>0.951925684838622</v>
      </c>
      <c r="AC595" s="295">
        <v>0.00450180269660438</v>
      </c>
    </row>
    <row r="596" spans="1:29">
      <c r="A596" s="297" t="s">
        <v>719</v>
      </c>
      <c r="B596" s="298" t="s">
        <v>3349</v>
      </c>
      <c r="C596" s="293" t="s">
        <v>1029</v>
      </c>
      <c r="D596" s="298" t="s">
        <v>1029</v>
      </c>
      <c r="E596" s="263">
        <v>7118</v>
      </c>
      <c r="F596" s="266">
        <v>6990</v>
      </c>
      <c r="G596" s="266">
        <v>128</v>
      </c>
      <c r="H596" s="264">
        <v>4288</v>
      </c>
      <c r="I596" s="264">
        <v>4212</v>
      </c>
      <c r="J596" s="264">
        <v>76</v>
      </c>
      <c r="K596" s="264">
        <v>7904</v>
      </c>
      <c r="L596" s="264">
        <v>7735</v>
      </c>
      <c r="M596" s="264">
        <v>169</v>
      </c>
      <c r="N596" s="294">
        <v>0.93</v>
      </c>
      <c r="O596" s="266">
        <v>230596</v>
      </c>
      <c r="P596" s="266">
        <v>227110</v>
      </c>
      <c r="Q596" s="266">
        <v>3486</v>
      </c>
      <c r="R596" s="267">
        <v>0.984882651910701</v>
      </c>
      <c r="S596" s="267">
        <v>0.982017420623771</v>
      </c>
      <c r="T596" s="267">
        <v>0.982276119402985</v>
      </c>
      <c r="U596" s="267">
        <v>0.978618421052632</v>
      </c>
      <c r="V596" s="295">
        <v>-0.000258698779214361</v>
      </c>
      <c r="W596" s="271">
        <v>49729</v>
      </c>
      <c r="X596" s="271">
        <v>48948</v>
      </c>
      <c r="Y596" s="271">
        <v>54028</v>
      </c>
      <c r="Z596" s="271">
        <v>53210</v>
      </c>
      <c r="AA596" s="268">
        <v>0.984294878240061</v>
      </c>
      <c r="AB596" s="268">
        <v>0.984859702376546</v>
      </c>
      <c r="AC596" s="295">
        <v>-0.000564824136484399</v>
      </c>
    </row>
    <row r="597" spans="1:29">
      <c r="A597" s="297" t="s">
        <v>719</v>
      </c>
      <c r="B597" s="298" t="s">
        <v>3349</v>
      </c>
      <c r="C597" s="293" t="s">
        <v>1030</v>
      </c>
      <c r="D597" s="298" t="s">
        <v>1030</v>
      </c>
      <c r="E597" s="263">
        <v>4912</v>
      </c>
      <c r="F597" s="266">
        <v>4727</v>
      </c>
      <c r="G597" s="266">
        <v>185</v>
      </c>
      <c r="H597" s="264">
        <v>2900</v>
      </c>
      <c r="I597" s="264">
        <v>2815</v>
      </c>
      <c r="J597" s="264">
        <v>85</v>
      </c>
      <c r="K597" s="264">
        <v>5508</v>
      </c>
      <c r="L597" s="264">
        <v>5346</v>
      </c>
      <c r="M597" s="264">
        <v>162</v>
      </c>
      <c r="N597" s="294">
        <v>0.93</v>
      </c>
      <c r="O597" s="266">
        <v>153441</v>
      </c>
      <c r="P597" s="266">
        <v>149481</v>
      </c>
      <c r="Q597" s="266">
        <v>3960</v>
      </c>
      <c r="R597" s="267">
        <v>0.974192034723444</v>
      </c>
      <c r="S597" s="267">
        <v>0.962337133550489</v>
      </c>
      <c r="T597" s="267">
        <v>0.970689655172414</v>
      </c>
      <c r="U597" s="267">
        <v>0.970588235294118</v>
      </c>
      <c r="V597" s="295">
        <v>-0.00835252162192524</v>
      </c>
      <c r="W597" s="271">
        <v>34314</v>
      </c>
      <c r="X597" s="271">
        <v>33459</v>
      </c>
      <c r="Y597" s="271">
        <v>36637</v>
      </c>
      <c r="Z597" s="271">
        <v>35799</v>
      </c>
      <c r="AA597" s="268">
        <v>0.975083056478405</v>
      </c>
      <c r="AB597" s="268">
        <v>0.977126948167153</v>
      </c>
      <c r="AC597" s="295">
        <v>-0.00204389168874808</v>
      </c>
    </row>
    <row r="598" spans="1:29">
      <c r="A598" s="297" t="s">
        <v>719</v>
      </c>
      <c r="B598" s="298" t="s">
        <v>3349</v>
      </c>
      <c r="C598" s="293" t="s">
        <v>1031</v>
      </c>
      <c r="D598" s="298" t="s">
        <v>1031</v>
      </c>
      <c r="E598" s="263">
        <v>2589</v>
      </c>
      <c r="F598" s="266">
        <v>2294</v>
      </c>
      <c r="G598" s="266">
        <v>295</v>
      </c>
      <c r="H598" s="264">
        <v>1548</v>
      </c>
      <c r="I598" s="264">
        <v>1347</v>
      </c>
      <c r="J598" s="264">
        <v>201</v>
      </c>
      <c r="K598" s="264">
        <v>2747</v>
      </c>
      <c r="L598" s="264">
        <v>2450</v>
      </c>
      <c r="M598" s="264">
        <v>297</v>
      </c>
      <c r="N598" s="294">
        <v>0.93</v>
      </c>
      <c r="O598" s="266">
        <v>76797</v>
      </c>
      <c r="P598" s="266">
        <v>71136</v>
      </c>
      <c r="Q598" s="266">
        <v>5661</v>
      </c>
      <c r="R598" s="267">
        <v>0.926286183054026</v>
      </c>
      <c r="S598" s="267">
        <v>0.88605639242951</v>
      </c>
      <c r="T598" s="267">
        <v>0.87015503875969</v>
      </c>
      <c r="U598" s="267">
        <v>0.89188205314889</v>
      </c>
      <c r="V598" s="295">
        <v>0.0159013536698196</v>
      </c>
      <c r="W598" s="271">
        <v>17669</v>
      </c>
      <c r="X598" s="271">
        <v>16191</v>
      </c>
      <c r="Y598" s="271">
        <v>18390</v>
      </c>
      <c r="Z598" s="271">
        <v>17294</v>
      </c>
      <c r="AA598" s="268">
        <v>0.916350670666138</v>
      </c>
      <c r="AB598" s="268">
        <v>0.940402392604677</v>
      </c>
      <c r="AC598" s="295">
        <v>-0.0240517219385381</v>
      </c>
    </row>
    <row r="599" spans="1:29">
      <c r="A599" s="297" t="s">
        <v>719</v>
      </c>
      <c r="B599" s="298" t="s">
        <v>3349</v>
      </c>
      <c r="C599" s="293" t="s">
        <v>1032</v>
      </c>
      <c r="D599" s="298" t="s">
        <v>1032</v>
      </c>
      <c r="E599" s="263">
        <v>4983</v>
      </c>
      <c r="F599" s="266">
        <v>4816</v>
      </c>
      <c r="G599" s="266">
        <v>167</v>
      </c>
      <c r="H599" s="264">
        <v>2887</v>
      </c>
      <c r="I599" s="264">
        <v>2839</v>
      </c>
      <c r="J599" s="264">
        <v>48</v>
      </c>
      <c r="K599" s="264">
        <v>5105</v>
      </c>
      <c r="L599" s="264">
        <v>4914</v>
      </c>
      <c r="M599" s="264">
        <v>191</v>
      </c>
      <c r="N599" s="294">
        <v>0.93</v>
      </c>
      <c r="O599" s="266">
        <v>141374</v>
      </c>
      <c r="P599" s="266">
        <v>137709</v>
      </c>
      <c r="Q599" s="266">
        <v>3665</v>
      </c>
      <c r="R599" s="267">
        <v>0.974075855532135</v>
      </c>
      <c r="S599" s="267">
        <v>0.966486052578768</v>
      </c>
      <c r="T599" s="267">
        <v>0.98337374437132</v>
      </c>
      <c r="U599" s="267">
        <v>0.96258570029383</v>
      </c>
      <c r="V599" s="295">
        <v>-0.0168876917925519</v>
      </c>
      <c r="W599" s="271">
        <v>32105</v>
      </c>
      <c r="X599" s="271">
        <v>31312</v>
      </c>
      <c r="Y599" s="271">
        <v>32893</v>
      </c>
      <c r="Z599" s="271">
        <v>31983</v>
      </c>
      <c r="AA599" s="268">
        <v>0.975299797539324</v>
      </c>
      <c r="AB599" s="268">
        <v>0.972334539263673</v>
      </c>
      <c r="AC599" s="295">
        <v>0.00296525827565097</v>
      </c>
    </row>
    <row r="600" spans="1:29">
      <c r="A600" s="297" t="s">
        <v>719</v>
      </c>
      <c r="B600" s="298" t="s">
        <v>3349</v>
      </c>
      <c r="C600" s="293" t="s">
        <v>1033</v>
      </c>
      <c r="D600" s="298" t="s">
        <v>1033</v>
      </c>
      <c r="E600" s="263">
        <v>5467</v>
      </c>
      <c r="F600" s="266">
        <v>4775</v>
      </c>
      <c r="G600" s="266">
        <v>692</v>
      </c>
      <c r="H600" s="264">
        <v>3078</v>
      </c>
      <c r="I600" s="264">
        <v>2720</v>
      </c>
      <c r="J600" s="264">
        <v>358</v>
      </c>
      <c r="K600" s="264">
        <v>4987</v>
      </c>
      <c r="L600" s="264">
        <v>4302</v>
      </c>
      <c r="M600" s="264">
        <v>685</v>
      </c>
      <c r="N600" s="294">
        <v>0.93</v>
      </c>
      <c r="O600" s="266">
        <v>146235</v>
      </c>
      <c r="P600" s="266">
        <v>134467</v>
      </c>
      <c r="Q600" s="266">
        <v>11768</v>
      </c>
      <c r="R600" s="267">
        <v>0.919526789072383</v>
      </c>
      <c r="S600" s="267">
        <v>0.873422352295592</v>
      </c>
      <c r="T600" s="267">
        <v>0.883690708252112</v>
      </c>
      <c r="U600" s="267">
        <v>0.862642871465811</v>
      </c>
      <c r="V600" s="295">
        <v>-0.01026835595652</v>
      </c>
      <c r="W600" s="271">
        <v>33482</v>
      </c>
      <c r="X600" s="271">
        <v>30175</v>
      </c>
      <c r="Y600" s="271">
        <v>32936</v>
      </c>
      <c r="Z600" s="271">
        <v>30067</v>
      </c>
      <c r="AA600" s="268">
        <v>0.901230511916851</v>
      </c>
      <c r="AB600" s="268">
        <v>0.912891668690794</v>
      </c>
      <c r="AC600" s="295">
        <v>-0.0116611567739434</v>
      </c>
    </row>
    <row r="601" spans="1:29">
      <c r="A601" s="297" t="s">
        <v>719</v>
      </c>
      <c r="B601" s="298" t="s">
        <v>3349</v>
      </c>
      <c r="C601" s="293" t="s">
        <v>1034</v>
      </c>
      <c r="D601" s="298" t="s">
        <v>1035</v>
      </c>
      <c r="E601" s="263">
        <v>8194</v>
      </c>
      <c r="F601" s="266">
        <v>7587</v>
      </c>
      <c r="G601" s="266">
        <v>607</v>
      </c>
      <c r="H601" s="264">
        <v>4843</v>
      </c>
      <c r="I601" s="264">
        <v>4578</v>
      </c>
      <c r="J601" s="264">
        <v>265</v>
      </c>
      <c r="K601" s="264">
        <v>7773</v>
      </c>
      <c r="L601" s="264">
        <v>7271</v>
      </c>
      <c r="M601" s="264">
        <v>502</v>
      </c>
      <c r="N601" s="294">
        <v>0.93</v>
      </c>
      <c r="O601" s="266">
        <v>217952</v>
      </c>
      <c r="P601" s="266">
        <v>208648</v>
      </c>
      <c r="Q601" s="266">
        <v>9304</v>
      </c>
      <c r="R601" s="267">
        <v>0.957311701659081</v>
      </c>
      <c r="S601" s="267">
        <v>0.925921405906761</v>
      </c>
      <c r="T601" s="267">
        <v>0.945281850092918</v>
      </c>
      <c r="U601" s="267">
        <v>0.935417470732021</v>
      </c>
      <c r="V601" s="295">
        <v>-0.0193604441861566</v>
      </c>
      <c r="W601" s="271">
        <v>51678</v>
      </c>
      <c r="X601" s="271">
        <v>49056</v>
      </c>
      <c r="Y601" s="271">
        <v>49918</v>
      </c>
      <c r="Z601" s="271">
        <v>47999</v>
      </c>
      <c r="AA601" s="268">
        <v>0.949262742366191</v>
      </c>
      <c r="AB601" s="268">
        <v>0.961556953403582</v>
      </c>
      <c r="AC601" s="295">
        <v>-0.0122942110373911</v>
      </c>
    </row>
    <row r="602" spans="1:29">
      <c r="A602" s="297" t="s">
        <v>719</v>
      </c>
      <c r="B602" s="298" t="s">
        <v>3349</v>
      </c>
      <c r="C602" s="293" t="s">
        <v>1036</v>
      </c>
      <c r="D602" s="298" t="s">
        <v>1036</v>
      </c>
      <c r="E602" s="263">
        <v>4940</v>
      </c>
      <c r="F602" s="266">
        <v>4689</v>
      </c>
      <c r="G602" s="266">
        <v>251</v>
      </c>
      <c r="H602" s="264">
        <v>2861</v>
      </c>
      <c r="I602" s="264">
        <v>2762</v>
      </c>
      <c r="J602" s="264">
        <v>99</v>
      </c>
      <c r="K602" s="264">
        <v>4757</v>
      </c>
      <c r="L602" s="264">
        <v>4519</v>
      </c>
      <c r="M602" s="264">
        <v>238</v>
      </c>
      <c r="N602" s="294">
        <v>0.93</v>
      </c>
      <c r="O602" s="266">
        <v>136315</v>
      </c>
      <c r="P602" s="266">
        <v>131382</v>
      </c>
      <c r="Q602" s="266">
        <v>4933</v>
      </c>
      <c r="R602" s="267">
        <v>0.963811759527565</v>
      </c>
      <c r="S602" s="267">
        <v>0.94919028340081</v>
      </c>
      <c r="T602" s="267">
        <v>0.965396714435512</v>
      </c>
      <c r="U602" s="267">
        <v>0.949968467521547</v>
      </c>
      <c r="V602" s="295">
        <v>-0.0162064310347023</v>
      </c>
      <c r="W602" s="271">
        <v>31084</v>
      </c>
      <c r="X602" s="271">
        <v>29850</v>
      </c>
      <c r="Y602" s="271">
        <v>31073</v>
      </c>
      <c r="Z602" s="271">
        <v>29994</v>
      </c>
      <c r="AA602" s="268">
        <v>0.960301119547034</v>
      </c>
      <c r="AB602" s="268">
        <v>0.965275319409133</v>
      </c>
      <c r="AC602" s="295">
        <v>-0.00497419986209946</v>
      </c>
    </row>
    <row r="603" spans="1:29">
      <c r="A603" s="297" t="s">
        <v>719</v>
      </c>
      <c r="B603" s="298" t="s">
        <v>3349</v>
      </c>
      <c r="C603" s="293" t="s">
        <v>1037</v>
      </c>
      <c r="D603" s="298" t="s">
        <v>1037</v>
      </c>
      <c r="E603" s="263">
        <v>796</v>
      </c>
      <c r="F603" s="266">
        <v>769</v>
      </c>
      <c r="G603" s="266">
        <v>27</v>
      </c>
      <c r="H603" s="264">
        <v>1538</v>
      </c>
      <c r="I603" s="264">
        <v>1514</v>
      </c>
      <c r="J603" s="264">
        <v>24</v>
      </c>
      <c r="K603" s="264">
        <v>1853</v>
      </c>
      <c r="L603" s="264">
        <v>1830</v>
      </c>
      <c r="M603" s="264">
        <v>23</v>
      </c>
      <c r="N603" s="294">
        <v>0.93</v>
      </c>
      <c r="O603" s="266">
        <v>50517</v>
      </c>
      <c r="P603" s="266">
        <v>49596</v>
      </c>
      <c r="Q603" s="266">
        <v>921</v>
      </c>
      <c r="R603" s="267">
        <v>0.981768513569689</v>
      </c>
      <c r="S603" s="267">
        <v>0.96608040201005</v>
      </c>
      <c r="T603" s="267">
        <v>0.984395318595579</v>
      </c>
      <c r="U603" s="267">
        <v>0.98758769562871</v>
      </c>
      <c r="V603" s="295">
        <v>-0.0183149165855284</v>
      </c>
      <c r="W603" s="271">
        <v>11628</v>
      </c>
      <c r="X603" s="271">
        <v>11436</v>
      </c>
      <c r="Y603" s="271">
        <v>12509</v>
      </c>
      <c r="Z603" s="271">
        <v>12213</v>
      </c>
      <c r="AA603" s="268">
        <v>0.983488132094943</v>
      </c>
      <c r="AB603" s="268">
        <v>0.97633703733312</v>
      </c>
      <c r="AC603" s="295">
        <v>0.00715109476182307</v>
      </c>
    </row>
    <row r="604" spans="1:29">
      <c r="A604" s="297" t="s">
        <v>719</v>
      </c>
      <c r="B604" s="298" t="s">
        <v>3349</v>
      </c>
      <c r="C604" s="293" t="s">
        <v>1038</v>
      </c>
      <c r="D604" s="298" t="s">
        <v>1038</v>
      </c>
      <c r="E604" s="263">
        <v>4910</v>
      </c>
      <c r="F604" s="266">
        <v>4580</v>
      </c>
      <c r="G604" s="266">
        <v>330</v>
      </c>
      <c r="H604" s="264">
        <v>2815</v>
      </c>
      <c r="I604" s="264">
        <v>2583</v>
      </c>
      <c r="J604" s="264">
        <v>232</v>
      </c>
      <c r="K604" s="264">
        <v>5121</v>
      </c>
      <c r="L604" s="264">
        <v>4609</v>
      </c>
      <c r="M604" s="264">
        <v>512</v>
      </c>
      <c r="N604" s="294">
        <v>0.93</v>
      </c>
      <c r="O604" s="266">
        <v>147489</v>
      </c>
      <c r="P604" s="266">
        <v>139885</v>
      </c>
      <c r="Q604" s="266">
        <v>7604</v>
      </c>
      <c r="R604" s="267">
        <v>0.948443612744001</v>
      </c>
      <c r="S604" s="267">
        <v>0.932790224032587</v>
      </c>
      <c r="T604" s="267">
        <v>0.917584369449378</v>
      </c>
      <c r="U604" s="267">
        <v>0.900019527436048</v>
      </c>
      <c r="V604" s="295">
        <v>0.0152058545832082</v>
      </c>
      <c r="W604" s="271">
        <v>32611</v>
      </c>
      <c r="X604" s="271">
        <v>30582</v>
      </c>
      <c r="Y604" s="271">
        <v>34464</v>
      </c>
      <c r="Z604" s="271">
        <v>32802</v>
      </c>
      <c r="AA604" s="268">
        <v>0.937781730091074</v>
      </c>
      <c r="AB604" s="268">
        <v>0.951775766016713</v>
      </c>
      <c r="AC604" s="295">
        <v>-0.0139940359256395</v>
      </c>
    </row>
    <row r="605" spans="1:29">
      <c r="A605" s="297" t="s">
        <v>719</v>
      </c>
      <c r="B605" s="298" t="s">
        <v>3350</v>
      </c>
      <c r="C605" s="293" t="s">
        <v>1039</v>
      </c>
      <c r="D605" s="298" t="s">
        <v>1040</v>
      </c>
      <c r="E605" s="263">
        <v>2502</v>
      </c>
      <c r="F605" s="266">
        <v>2344</v>
      </c>
      <c r="G605" s="266">
        <v>158</v>
      </c>
      <c r="H605" s="264">
        <v>4531</v>
      </c>
      <c r="I605" s="264">
        <v>4330</v>
      </c>
      <c r="J605" s="264">
        <v>201</v>
      </c>
      <c r="K605" s="264">
        <v>5393</v>
      </c>
      <c r="L605" s="264">
        <v>5124</v>
      </c>
      <c r="M605" s="264">
        <v>269</v>
      </c>
      <c r="N605" s="294">
        <v>0.93</v>
      </c>
      <c r="O605" s="266">
        <v>138651</v>
      </c>
      <c r="P605" s="266">
        <v>134358</v>
      </c>
      <c r="Q605" s="266">
        <v>4293</v>
      </c>
      <c r="R605" s="267">
        <v>0.969037367202545</v>
      </c>
      <c r="S605" s="267">
        <v>0.936850519584333</v>
      </c>
      <c r="T605" s="267">
        <v>0.955638931803134</v>
      </c>
      <c r="U605" s="267">
        <v>0.950120526608567</v>
      </c>
      <c r="V605" s="295">
        <v>-0.0187884122188015</v>
      </c>
      <c r="W605" s="271">
        <v>33646</v>
      </c>
      <c r="X605" s="271">
        <v>32528</v>
      </c>
      <c r="Y605" s="271">
        <v>32697</v>
      </c>
      <c r="Z605" s="271">
        <v>31718</v>
      </c>
      <c r="AA605" s="268">
        <v>0.966771681626345</v>
      </c>
      <c r="AB605" s="268">
        <v>0.97005841514512</v>
      </c>
      <c r="AC605" s="295">
        <v>-0.00328673351877551</v>
      </c>
    </row>
    <row r="606" spans="1:29">
      <c r="A606" s="297" t="s">
        <v>719</v>
      </c>
      <c r="B606" s="298" t="s">
        <v>3350</v>
      </c>
      <c r="C606" s="293" t="s">
        <v>1041</v>
      </c>
      <c r="D606" s="298" t="s">
        <v>1041</v>
      </c>
      <c r="E606" s="263">
        <v>1331</v>
      </c>
      <c r="F606" s="266">
        <v>1240</v>
      </c>
      <c r="G606" s="266">
        <v>91</v>
      </c>
      <c r="H606" s="264">
        <v>1902</v>
      </c>
      <c r="I606" s="264">
        <v>1820</v>
      </c>
      <c r="J606" s="264">
        <v>82</v>
      </c>
      <c r="K606" s="264">
        <v>2201</v>
      </c>
      <c r="L606" s="264">
        <v>2069</v>
      </c>
      <c r="M606" s="264">
        <v>132</v>
      </c>
      <c r="N606" s="294">
        <v>0.93</v>
      </c>
      <c r="O606" s="266">
        <v>62697</v>
      </c>
      <c r="P606" s="266">
        <v>60251</v>
      </c>
      <c r="Q606" s="266">
        <v>2446</v>
      </c>
      <c r="R606" s="267">
        <v>0.96098696907348</v>
      </c>
      <c r="S606" s="267">
        <v>0.931630353117956</v>
      </c>
      <c r="T606" s="267">
        <v>0.956887486855941</v>
      </c>
      <c r="U606" s="267">
        <v>0.940027260336211</v>
      </c>
      <c r="V606" s="295">
        <v>-0.0252571337379848</v>
      </c>
      <c r="W606" s="271">
        <v>14489</v>
      </c>
      <c r="X606" s="271">
        <v>13784</v>
      </c>
      <c r="Y606" s="271">
        <v>14629</v>
      </c>
      <c r="Z606" s="271">
        <v>13991</v>
      </c>
      <c r="AA606" s="268">
        <v>0.951342397680999</v>
      </c>
      <c r="AB606" s="268">
        <v>0.956387996445417</v>
      </c>
      <c r="AC606" s="295">
        <v>-0.00504559876441724</v>
      </c>
    </row>
    <row r="607" spans="1:29">
      <c r="A607" s="297" t="s">
        <v>719</v>
      </c>
      <c r="B607" s="298" t="s">
        <v>3350</v>
      </c>
      <c r="C607" s="293" t="s">
        <v>1042</v>
      </c>
      <c r="D607" s="298" t="s">
        <v>1042</v>
      </c>
      <c r="E607" s="263">
        <v>1600</v>
      </c>
      <c r="F607" s="266">
        <v>1523</v>
      </c>
      <c r="G607" s="266">
        <v>77</v>
      </c>
      <c r="H607" s="264">
        <v>2187</v>
      </c>
      <c r="I607" s="264">
        <v>2142</v>
      </c>
      <c r="J607" s="264">
        <v>45</v>
      </c>
      <c r="K607" s="264">
        <v>2424</v>
      </c>
      <c r="L607" s="264">
        <v>2362</v>
      </c>
      <c r="M607" s="264">
        <v>62</v>
      </c>
      <c r="N607" s="294">
        <v>0.93</v>
      </c>
      <c r="O607" s="266">
        <v>66024</v>
      </c>
      <c r="P607" s="266">
        <v>63950</v>
      </c>
      <c r="Q607" s="266">
        <v>2074</v>
      </c>
      <c r="R607" s="267">
        <v>0.968587180419242</v>
      </c>
      <c r="S607" s="267">
        <v>0.951875</v>
      </c>
      <c r="T607" s="267">
        <v>0.979423868312757</v>
      </c>
      <c r="U607" s="267">
        <v>0.974422442244224</v>
      </c>
      <c r="V607" s="295">
        <v>-0.0275488683127572</v>
      </c>
      <c r="W607" s="271">
        <v>15977</v>
      </c>
      <c r="X607" s="271">
        <v>15517</v>
      </c>
      <c r="Y607" s="271">
        <v>15763</v>
      </c>
      <c r="Z607" s="271">
        <v>15303</v>
      </c>
      <c r="AA607" s="268">
        <v>0.971208612380297</v>
      </c>
      <c r="AB607" s="268">
        <v>0.970817737740278</v>
      </c>
      <c r="AC607" s="295">
        <v>0.000390874640018746</v>
      </c>
    </row>
    <row r="608" spans="1:29">
      <c r="A608" s="297" t="s">
        <v>719</v>
      </c>
      <c r="B608" s="298" t="s">
        <v>3350</v>
      </c>
      <c r="C608" s="293" t="s">
        <v>1043</v>
      </c>
      <c r="D608" s="298" t="s">
        <v>1044</v>
      </c>
      <c r="E608" s="263">
        <v>1871</v>
      </c>
      <c r="F608" s="266">
        <v>1785</v>
      </c>
      <c r="G608" s="266">
        <v>86</v>
      </c>
      <c r="H608" s="264">
        <v>3582</v>
      </c>
      <c r="I608" s="264">
        <v>3506</v>
      </c>
      <c r="J608" s="264">
        <v>76</v>
      </c>
      <c r="K608" s="264">
        <v>4107</v>
      </c>
      <c r="L608" s="264">
        <v>4018</v>
      </c>
      <c r="M608" s="264">
        <v>89</v>
      </c>
      <c r="N608" s="294">
        <v>0.93</v>
      </c>
      <c r="O608" s="266">
        <v>110912</v>
      </c>
      <c r="P608" s="266">
        <v>108038</v>
      </c>
      <c r="Q608" s="266">
        <v>2874</v>
      </c>
      <c r="R608" s="267">
        <v>0.97408756491633</v>
      </c>
      <c r="S608" s="267">
        <v>0.954035275253875</v>
      </c>
      <c r="T608" s="267">
        <v>0.978782802903406</v>
      </c>
      <c r="U608" s="267">
        <v>0.978329681032384</v>
      </c>
      <c r="V608" s="295">
        <v>-0.024747527649531</v>
      </c>
      <c r="W608" s="271">
        <v>25767</v>
      </c>
      <c r="X608" s="271">
        <v>25156</v>
      </c>
      <c r="Y608" s="271">
        <v>26312</v>
      </c>
      <c r="Z608" s="271">
        <v>25632</v>
      </c>
      <c r="AA608" s="268">
        <v>0.976287499514883</v>
      </c>
      <c r="AB608" s="268">
        <v>0.974156278504105</v>
      </c>
      <c r="AC608" s="295">
        <v>0.00213122101077878</v>
      </c>
    </row>
    <row r="609" spans="1:29">
      <c r="A609" s="297" t="s">
        <v>719</v>
      </c>
      <c r="B609" s="298" t="s">
        <v>3350</v>
      </c>
      <c r="C609" s="293" t="s">
        <v>1045</v>
      </c>
      <c r="D609" s="298" t="s">
        <v>1045</v>
      </c>
      <c r="E609" s="263">
        <v>1175</v>
      </c>
      <c r="F609" s="266">
        <v>1130</v>
      </c>
      <c r="G609" s="266">
        <v>45</v>
      </c>
      <c r="H609" s="264">
        <v>1375</v>
      </c>
      <c r="I609" s="264">
        <v>1287</v>
      </c>
      <c r="J609" s="264">
        <v>88</v>
      </c>
      <c r="K609" s="264">
        <v>1519</v>
      </c>
      <c r="L609" s="264">
        <v>1366</v>
      </c>
      <c r="M609" s="264">
        <v>153</v>
      </c>
      <c r="N609" s="294">
        <v>0.93</v>
      </c>
      <c r="O609" s="266">
        <v>36887</v>
      </c>
      <c r="P609" s="266">
        <v>35048</v>
      </c>
      <c r="Q609" s="266">
        <v>1839</v>
      </c>
      <c r="R609" s="267">
        <v>0.950145037547103</v>
      </c>
      <c r="S609" s="267">
        <v>0.961702127659574</v>
      </c>
      <c r="T609" s="267">
        <v>0.936</v>
      </c>
      <c r="U609" s="267">
        <v>0.899275839368005</v>
      </c>
      <c r="V609" s="295">
        <v>0.0257021276595744</v>
      </c>
      <c r="W609" s="271">
        <v>10033</v>
      </c>
      <c r="X609" s="271">
        <v>9551</v>
      </c>
      <c r="Y609" s="271">
        <v>9098</v>
      </c>
      <c r="Z609" s="271">
        <v>8682</v>
      </c>
      <c r="AA609" s="268">
        <v>0.951958536828466</v>
      </c>
      <c r="AB609" s="268">
        <v>0.954275664981315</v>
      </c>
      <c r="AC609" s="295">
        <v>-0.00231712815284846</v>
      </c>
    </row>
    <row r="610" spans="1:29">
      <c r="A610" s="297" t="s">
        <v>719</v>
      </c>
      <c r="B610" s="298" t="s">
        <v>3350</v>
      </c>
      <c r="C610" s="293" t="s">
        <v>1046</v>
      </c>
      <c r="D610" s="298" t="s">
        <v>1047</v>
      </c>
      <c r="E610" s="263">
        <v>1954</v>
      </c>
      <c r="F610" s="266">
        <v>1886</v>
      </c>
      <c r="G610" s="266">
        <v>68</v>
      </c>
      <c r="H610" s="264">
        <v>2127</v>
      </c>
      <c r="I610" s="264">
        <v>2083</v>
      </c>
      <c r="J610" s="264">
        <v>44</v>
      </c>
      <c r="K610" s="264">
        <v>2463</v>
      </c>
      <c r="L610" s="264">
        <v>2416</v>
      </c>
      <c r="M610" s="264">
        <v>47</v>
      </c>
      <c r="N610" s="294">
        <v>0.93</v>
      </c>
      <c r="O610" s="266">
        <v>57509</v>
      </c>
      <c r="P610" s="266">
        <v>56392</v>
      </c>
      <c r="Q610" s="266">
        <v>1117</v>
      </c>
      <c r="R610" s="267">
        <v>0.980576953172547</v>
      </c>
      <c r="S610" s="267">
        <v>0.965199590583419</v>
      </c>
      <c r="T610" s="267">
        <v>0.979313587212036</v>
      </c>
      <c r="U610" s="267">
        <v>0.980917580186764</v>
      </c>
      <c r="V610" s="295">
        <v>-0.0141139966286171</v>
      </c>
      <c r="W610" s="271">
        <v>16182</v>
      </c>
      <c r="X610" s="271">
        <v>15847</v>
      </c>
      <c r="Y610" s="271">
        <v>14543</v>
      </c>
      <c r="Z610" s="271">
        <v>14307</v>
      </c>
      <c r="AA610" s="268">
        <v>0.979297985415894</v>
      </c>
      <c r="AB610" s="268">
        <v>0.98377226156914</v>
      </c>
      <c r="AC610" s="295">
        <v>-0.00447427615324558</v>
      </c>
    </row>
    <row r="611" spans="1:29">
      <c r="A611" s="297" t="s">
        <v>719</v>
      </c>
      <c r="B611" s="298" t="s">
        <v>3350</v>
      </c>
      <c r="C611" s="293" t="s">
        <v>1048</v>
      </c>
      <c r="D611" s="298" t="s">
        <v>1049</v>
      </c>
      <c r="E611" s="263">
        <v>3210</v>
      </c>
      <c r="F611" s="266">
        <v>2928</v>
      </c>
      <c r="G611" s="266">
        <v>282</v>
      </c>
      <c r="H611" s="264">
        <v>4021</v>
      </c>
      <c r="I611" s="264">
        <v>3741</v>
      </c>
      <c r="J611" s="264">
        <v>280</v>
      </c>
      <c r="K611" s="264">
        <v>4629</v>
      </c>
      <c r="L611" s="264">
        <v>4283</v>
      </c>
      <c r="M611" s="264">
        <v>346</v>
      </c>
      <c r="N611" s="294">
        <v>0.93</v>
      </c>
      <c r="O611" s="266">
        <v>124587</v>
      </c>
      <c r="P611" s="266">
        <v>117032</v>
      </c>
      <c r="Q611" s="266">
        <v>7555</v>
      </c>
      <c r="R611" s="267">
        <v>0.93935964426465</v>
      </c>
      <c r="S611" s="267">
        <v>0.91214953271028</v>
      </c>
      <c r="T611" s="267">
        <v>0.930365580701318</v>
      </c>
      <c r="U611" s="267">
        <v>0.925253834521495</v>
      </c>
      <c r="V611" s="295">
        <v>-0.0182160479910377</v>
      </c>
      <c r="W611" s="271">
        <v>30447</v>
      </c>
      <c r="X611" s="271">
        <v>28627</v>
      </c>
      <c r="Y611" s="271">
        <v>29790</v>
      </c>
      <c r="Z611" s="271">
        <v>28272</v>
      </c>
      <c r="AA611" s="268">
        <v>0.940223995795973</v>
      </c>
      <c r="AB611" s="268">
        <v>0.949043303121853</v>
      </c>
      <c r="AC611" s="295">
        <v>-0.00881930732587954</v>
      </c>
    </row>
    <row r="612" spans="1:29">
      <c r="A612" s="297" t="s">
        <v>719</v>
      </c>
      <c r="B612" s="298" t="s">
        <v>3350</v>
      </c>
      <c r="C612" s="293" t="s">
        <v>1050</v>
      </c>
      <c r="D612" s="298" t="s">
        <v>1051</v>
      </c>
      <c r="E612" s="263">
        <v>1822</v>
      </c>
      <c r="F612" s="266">
        <v>1708</v>
      </c>
      <c r="G612" s="266">
        <v>114</v>
      </c>
      <c r="H612" s="264">
        <v>2321</v>
      </c>
      <c r="I612" s="264">
        <v>2240</v>
      </c>
      <c r="J612" s="264">
        <v>81</v>
      </c>
      <c r="K612" s="264">
        <v>2563</v>
      </c>
      <c r="L612" s="264">
        <v>2451</v>
      </c>
      <c r="M612" s="264">
        <v>112</v>
      </c>
      <c r="N612" s="294">
        <v>0.93</v>
      </c>
      <c r="O612" s="266">
        <v>70054</v>
      </c>
      <c r="P612" s="266">
        <v>67825</v>
      </c>
      <c r="Q612" s="266">
        <v>2229</v>
      </c>
      <c r="R612" s="267">
        <v>0.968181688411797</v>
      </c>
      <c r="S612" s="267">
        <v>0.937431394072448</v>
      </c>
      <c r="T612" s="267">
        <v>0.965101249461439</v>
      </c>
      <c r="U612" s="267">
        <v>0.956301209520094</v>
      </c>
      <c r="V612" s="295">
        <v>-0.0276698553889911</v>
      </c>
      <c r="W612" s="271">
        <v>17370</v>
      </c>
      <c r="X612" s="271">
        <v>16633</v>
      </c>
      <c r="Y612" s="271">
        <v>16455</v>
      </c>
      <c r="Z612" s="271">
        <v>15973</v>
      </c>
      <c r="AA612" s="268">
        <v>0.957570523891767</v>
      </c>
      <c r="AB612" s="268">
        <v>0.970707991491948</v>
      </c>
      <c r="AC612" s="295">
        <v>-0.0131374676001803</v>
      </c>
    </row>
    <row r="613" spans="1:29">
      <c r="A613" s="297" t="s">
        <v>719</v>
      </c>
      <c r="B613" s="298" t="s">
        <v>3350</v>
      </c>
      <c r="C613" s="293" t="s">
        <v>1052</v>
      </c>
      <c r="D613" s="298" t="s">
        <v>1053</v>
      </c>
      <c r="E613" s="263">
        <v>2247</v>
      </c>
      <c r="F613" s="266">
        <v>2000</v>
      </c>
      <c r="G613" s="266">
        <v>247</v>
      </c>
      <c r="H613" s="264">
        <v>3521</v>
      </c>
      <c r="I613" s="264">
        <v>3285</v>
      </c>
      <c r="J613" s="264">
        <v>236</v>
      </c>
      <c r="K613" s="264">
        <v>3612</v>
      </c>
      <c r="L613" s="264">
        <v>3371</v>
      </c>
      <c r="M613" s="264">
        <v>241</v>
      </c>
      <c r="N613" s="294">
        <v>0.93</v>
      </c>
      <c r="O613" s="266">
        <v>100215</v>
      </c>
      <c r="P613" s="266">
        <v>94552</v>
      </c>
      <c r="Q613" s="266">
        <v>5663</v>
      </c>
      <c r="R613" s="267">
        <v>0.943491493289428</v>
      </c>
      <c r="S613" s="267">
        <v>0.890075656430797</v>
      </c>
      <c r="T613" s="267">
        <v>0.932973587049134</v>
      </c>
      <c r="U613" s="267">
        <v>0.93327796234773</v>
      </c>
      <c r="V613" s="295">
        <v>-0.0428979306183371</v>
      </c>
      <c r="W613" s="271">
        <v>24066</v>
      </c>
      <c r="X613" s="271">
        <v>22552</v>
      </c>
      <c r="Y613" s="271">
        <v>23848</v>
      </c>
      <c r="Z613" s="271">
        <v>22749</v>
      </c>
      <c r="AA613" s="268">
        <v>0.937089670073963</v>
      </c>
      <c r="AB613" s="268">
        <v>0.953916470982892</v>
      </c>
      <c r="AC613" s="295">
        <v>-0.0168268009089284</v>
      </c>
    </row>
    <row r="614" spans="1:29">
      <c r="A614" s="297" t="s">
        <v>719</v>
      </c>
      <c r="B614" s="298" t="s">
        <v>3350</v>
      </c>
      <c r="C614" s="293" t="s">
        <v>1054</v>
      </c>
      <c r="D614" s="298" t="s">
        <v>1055</v>
      </c>
      <c r="E614" s="263">
        <v>4183</v>
      </c>
      <c r="F614" s="266">
        <v>3750</v>
      </c>
      <c r="G614" s="266">
        <v>433</v>
      </c>
      <c r="H614" s="264">
        <v>5283</v>
      </c>
      <c r="I614" s="264">
        <v>5019</v>
      </c>
      <c r="J614" s="264">
        <v>264</v>
      </c>
      <c r="K614" s="264">
        <v>6406</v>
      </c>
      <c r="L614" s="264">
        <v>5955</v>
      </c>
      <c r="M614" s="264">
        <v>451</v>
      </c>
      <c r="N614" s="294">
        <v>0.93</v>
      </c>
      <c r="O614" s="266">
        <v>176561</v>
      </c>
      <c r="P614" s="266">
        <v>167898</v>
      </c>
      <c r="Q614" s="266">
        <v>8663</v>
      </c>
      <c r="R614" s="267">
        <v>0.950934804401878</v>
      </c>
      <c r="S614" s="267">
        <v>0.896485775759025</v>
      </c>
      <c r="T614" s="267">
        <v>0.950028392958546</v>
      </c>
      <c r="U614" s="267">
        <v>0.92959725257571</v>
      </c>
      <c r="V614" s="295">
        <v>-0.0535426171995216</v>
      </c>
      <c r="W614" s="271">
        <v>41710</v>
      </c>
      <c r="X614" s="271">
        <v>39527</v>
      </c>
      <c r="Y614" s="271">
        <v>41805</v>
      </c>
      <c r="Z614" s="271">
        <v>40044</v>
      </c>
      <c r="AA614" s="268">
        <v>0.947662431071685</v>
      </c>
      <c r="AB614" s="268">
        <v>0.957875852170793</v>
      </c>
      <c r="AC614" s="295">
        <v>-0.0102134210991075</v>
      </c>
    </row>
    <row r="615" spans="1:29">
      <c r="A615" s="297" t="s">
        <v>719</v>
      </c>
      <c r="B615" s="298" t="s">
        <v>3350</v>
      </c>
      <c r="C615" s="293" t="s">
        <v>1056</v>
      </c>
      <c r="D615" s="298" t="s">
        <v>1057</v>
      </c>
      <c r="E615" s="263">
        <v>1263</v>
      </c>
      <c r="F615" s="266">
        <v>1204</v>
      </c>
      <c r="G615" s="266">
        <v>59</v>
      </c>
      <c r="H615" s="264">
        <v>2282</v>
      </c>
      <c r="I615" s="264">
        <v>2207</v>
      </c>
      <c r="J615" s="264">
        <v>75</v>
      </c>
      <c r="K615" s="264">
        <v>2651</v>
      </c>
      <c r="L615" s="264">
        <v>2572</v>
      </c>
      <c r="M615" s="264">
        <v>79</v>
      </c>
      <c r="N615" s="294">
        <v>0.93</v>
      </c>
      <c r="O615" s="266">
        <v>70181</v>
      </c>
      <c r="P615" s="266">
        <v>68417</v>
      </c>
      <c r="Q615" s="266">
        <v>1764</v>
      </c>
      <c r="R615" s="267">
        <v>0.974864991949388</v>
      </c>
      <c r="S615" s="267">
        <v>0.953285827395091</v>
      </c>
      <c r="T615" s="267">
        <v>0.967134092900964</v>
      </c>
      <c r="U615" s="267">
        <v>0.970199924556771</v>
      </c>
      <c r="V615" s="295">
        <v>-0.013848265505873</v>
      </c>
      <c r="W615" s="271">
        <v>17051</v>
      </c>
      <c r="X615" s="271">
        <v>16593</v>
      </c>
      <c r="Y615" s="271">
        <v>16861</v>
      </c>
      <c r="Z615" s="271">
        <v>16451</v>
      </c>
      <c r="AA615" s="268">
        <v>0.973139405313471</v>
      </c>
      <c r="AB615" s="268">
        <v>0.975683530039737</v>
      </c>
      <c r="AC615" s="295">
        <v>-0.00254412472626531</v>
      </c>
    </row>
    <row r="616" spans="1:29">
      <c r="A616" s="297" t="s">
        <v>719</v>
      </c>
      <c r="B616" s="298" t="s">
        <v>3350</v>
      </c>
      <c r="C616" s="293" t="s">
        <v>1058</v>
      </c>
      <c r="D616" s="298" t="s">
        <v>1059</v>
      </c>
      <c r="E616" s="263">
        <v>3248</v>
      </c>
      <c r="F616" s="266">
        <v>3180</v>
      </c>
      <c r="G616" s="266">
        <v>68</v>
      </c>
      <c r="H616" s="264">
        <v>3855</v>
      </c>
      <c r="I616" s="264">
        <v>3805</v>
      </c>
      <c r="J616" s="264">
        <v>50</v>
      </c>
      <c r="K616" s="264">
        <v>4323</v>
      </c>
      <c r="L616" s="264">
        <v>4209</v>
      </c>
      <c r="M616" s="264">
        <v>114</v>
      </c>
      <c r="N616" s="294">
        <v>0.93</v>
      </c>
      <c r="O616" s="266">
        <v>115043</v>
      </c>
      <c r="P616" s="266">
        <v>112795</v>
      </c>
      <c r="Q616" s="266">
        <v>2248</v>
      </c>
      <c r="R616" s="267">
        <v>0.98045948036821</v>
      </c>
      <c r="S616" s="267">
        <v>0.979064039408867</v>
      </c>
      <c r="T616" s="267">
        <v>0.987029831387808</v>
      </c>
      <c r="U616" s="267">
        <v>0.973629424011103</v>
      </c>
      <c r="V616" s="295">
        <v>-0.00796579197894109</v>
      </c>
      <c r="W616" s="271">
        <v>29075</v>
      </c>
      <c r="X616" s="271">
        <v>28587</v>
      </c>
      <c r="Y616" s="271">
        <v>27297</v>
      </c>
      <c r="Z616" s="271">
        <v>26751</v>
      </c>
      <c r="AA616" s="268">
        <v>0.983215821152193</v>
      </c>
      <c r="AB616" s="268">
        <v>0.979997801956259</v>
      </c>
      <c r="AC616" s="295">
        <v>0.00321801919593367</v>
      </c>
    </row>
    <row r="617" spans="1:29">
      <c r="A617" s="297" t="s">
        <v>719</v>
      </c>
      <c r="B617" s="298" t="s">
        <v>3350</v>
      </c>
      <c r="C617" s="293" t="s">
        <v>1060</v>
      </c>
      <c r="D617" s="298" t="s">
        <v>1061</v>
      </c>
      <c r="E617" s="263">
        <v>2860</v>
      </c>
      <c r="F617" s="266">
        <v>2806</v>
      </c>
      <c r="G617" s="266">
        <v>54</v>
      </c>
      <c r="H617" s="264">
        <v>3739</v>
      </c>
      <c r="I617" s="264">
        <v>3671</v>
      </c>
      <c r="J617" s="264">
        <v>68</v>
      </c>
      <c r="K617" s="264">
        <v>4352</v>
      </c>
      <c r="L617" s="264">
        <v>4259</v>
      </c>
      <c r="M617" s="264">
        <v>93</v>
      </c>
      <c r="N617" s="294">
        <v>0.93</v>
      </c>
      <c r="O617" s="266">
        <v>117534</v>
      </c>
      <c r="P617" s="266">
        <v>116191</v>
      </c>
      <c r="Q617" s="266">
        <v>1343</v>
      </c>
      <c r="R617" s="267">
        <v>0.988573519151905</v>
      </c>
      <c r="S617" s="267">
        <v>0.981118881118881</v>
      </c>
      <c r="T617" s="267">
        <v>0.98181331906927</v>
      </c>
      <c r="U617" s="267">
        <v>0.978630514705882</v>
      </c>
      <c r="V617" s="295">
        <v>-0.000694437950388704</v>
      </c>
      <c r="W617" s="271">
        <v>28081</v>
      </c>
      <c r="X617" s="271">
        <v>27698</v>
      </c>
      <c r="Y617" s="271">
        <v>27272</v>
      </c>
      <c r="Z617" s="271">
        <v>26991</v>
      </c>
      <c r="AA617" s="268">
        <v>0.986360884583882</v>
      </c>
      <c r="AB617" s="268">
        <v>0.989696391903784</v>
      </c>
      <c r="AC617" s="295">
        <v>-0.00333550731990173</v>
      </c>
    </row>
    <row r="618" spans="1:29">
      <c r="A618" s="297" t="s">
        <v>719</v>
      </c>
      <c r="B618" s="298" t="s">
        <v>3350</v>
      </c>
      <c r="C618" s="293" t="s">
        <v>1062</v>
      </c>
      <c r="D618" s="298" t="s">
        <v>1063</v>
      </c>
      <c r="E618" s="263">
        <v>2716</v>
      </c>
      <c r="F618" s="266">
        <v>2520</v>
      </c>
      <c r="G618" s="266">
        <v>196</v>
      </c>
      <c r="H618" s="264">
        <v>5024</v>
      </c>
      <c r="I618" s="264">
        <v>4756</v>
      </c>
      <c r="J618" s="264">
        <v>268</v>
      </c>
      <c r="K618" s="264">
        <v>5645</v>
      </c>
      <c r="L618" s="264">
        <v>5449</v>
      </c>
      <c r="M618" s="264">
        <v>196</v>
      </c>
      <c r="N618" s="294">
        <v>0.93</v>
      </c>
      <c r="O618" s="266">
        <v>153606</v>
      </c>
      <c r="P618" s="266">
        <v>145728</v>
      </c>
      <c r="Q618" s="266">
        <v>7878</v>
      </c>
      <c r="R618" s="267">
        <v>0.948712940900746</v>
      </c>
      <c r="S618" s="267">
        <v>0.927835051546392</v>
      </c>
      <c r="T618" s="267">
        <v>0.946656050955414</v>
      </c>
      <c r="U618" s="267">
        <v>0.965279007971656</v>
      </c>
      <c r="V618" s="295">
        <v>-0.0188209994090223</v>
      </c>
      <c r="W618" s="271">
        <v>36363</v>
      </c>
      <c r="X618" s="271">
        <v>34481</v>
      </c>
      <c r="Y618" s="271">
        <v>36998</v>
      </c>
      <c r="Z618" s="271">
        <v>34990</v>
      </c>
      <c r="AA618" s="268">
        <v>0.94824409427165</v>
      </c>
      <c r="AB618" s="268">
        <v>0.945726796043029</v>
      </c>
      <c r="AC618" s="295">
        <v>0.00251729822862046</v>
      </c>
    </row>
    <row r="619" spans="1:29">
      <c r="A619" s="297" t="s">
        <v>719</v>
      </c>
      <c r="B619" s="298" t="s">
        <v>3350</v>
      </c>
      <c r="C619" s="293" t="s">
        <v>1064</v>
      </c>
      <c r="D619" s="298" t="s">
        <v>1065</v>
      </c>
      <c r="E619" s="263">
        <v>2014</v>
      </c>
      <c r="F619" s="266">
        <v>1986</v>
      </c>
      <c r="G619" s="266">
        <v>28</v>
      </c>
      <c r="H619" s="264">
        <v>2309</v>
      </c>
      <c r="I619" s="264">
        <v>2266</v>
      </c>
      <c r="J619" s="264">
        <v>43</v>
      </c>
      <c r="K619" s="264">
        <v>2569</v>
      </c>
      <c r="L619" s="264">
        <v>2516</v>
      </c>
      <c r="M619" s="264">
        <v>53</v>
      </c>
      <c r="N619" s="294">
        <v>0.93</v>
      </c>
      <c r="O619" s="266">
        <v>72004</v>
      </c>
      <c r="P619" s="266">
        <v>71081</v>
      </c>
      <c r="Q619" s="266">
        <v>923</v>
      </c>
      <c r="R619" s="267">
        <v>0.98718126770735</v>
      </c>
      <c r="S619" s="267">
        <v>0.98609731876862</v>
      </c>
      <c r="T619" s="267">
        <v>0.981377219575574</v>
      </c>
      <c r="U619" s="267">
        <v>0.979369404437524</v>
      </c>
      <c r="V619" s="295">
        <v>0.00472009919304572</v>
      </c>
      <c r="W619" s="271">
        <v>17737</v>
      </c>
      <c r="X619" s="271">
        <v>17522</v>
      </c>
      <c r="Y619" s="271">
        <v>17227</v>
      </c>
      <c r="Z619" s="271">
        <v>17004</v>
      </c>
      <c r="AA619" s="268">
        <v>0.987878446185939</v>
      </c>
      <c r="AB619" s="268">
        <v>0.98705520404017</v>
      </c>
      <c r="AC619" s="295">
        <v>0.000823242145769454</v>
      </c>
    </row>
    <row r="620" spans="1:29">
      <c r="A620" s="297" t="s">
        <v>719</v>
      </c>
      <c r="B620" s="298" t="s">
        <v>3350</v>
      </c>
      <c r="C620" s="293" t="s">
        <v>1066</v>
      </c>
      <c r="D620" s="298" t="s">
        <v>1066</v>
      </c>
      <c r="E620" s="263">
        <v>1421</v>
      </c>
      <c r="F620" s="266">
        <v>1214</v>
      </c>
      <c r="G620" s="266">
        <v>207</v>
      </c>
      <c r="H620" s="264">
        <v>2852</v>
      </c>
      <c r="I620" s="264">
        <v>2614</v>
      </c>
      <c r="J620" s="264">
        <v>238</v>
      </c>
      <c r="K620" s="264">
        <v>3302</v>
      </c>
      <c r="L620" s="264">
        <v>3092</v>
      </c>
      <c r="M620" s="264">
        <v>210</v>
      </c>
      <c r="N620" s="294">
        <v>0.93</v>
      </c>
      <c r="O620" s="266">
        <v>84941</v>
      </c>
      <c r="P620" s="266">
        <v>77538</v>
      </c>
      <c r="Q620" s="266">
        <v>7403</v>
      </c>
      <c r="R620" s="267">
        <v>0.912845386797895</v>
      </c>
      <c r="S620" s="267">
        <v>0.85432793807178</v>
      </c>
      <c r="T620" s="267">
        <v>0.916549789621318</v>
      </c>
      <c r="U620" s="267">
        <v>0.936402180496669</v>
      </c>
      <c r="V620" s="295">
        <v>-0.062221851549538</v>
      </c>
      <c r="W620" s="271">
        <v>20200</v>
      </c>
      <c r="X620" s="271">
        <v>18456</v>
      </c>
      <c r="Y620" s="271">
        <v>20388</v>
      </c>
      <c r="Z620" s="271">
        <v>18497</v>
      </c>
      <c r="AA620" s="268">
        <v>0.913663366336634</v>
      </c>
      <c r="AB620" s="268">
        <v>0.907249362370022</v>
      </c>
      <c r="AC620" s="295">
        <v>0.00641400396661207</v>
      </c>
    </row>
    <row r="621" spans="1:29">
      <c r="A621" s="297" t="s">
        <v>719</v>
      </c>
      <c r="B621" s="298" t="s">
        <v>3350</v>
      </c>
      <c r="C621" s="293" t="s">
        <v>1067</v>
      </c>
      <c r="D621" s="298" t="s">
        <v>1067</v>
      </c>
      <c r="E621" s="263">
        <v>1387</v>
      </c>
      <c r="F621" s="266">
        <v>1311</v>
      </c>
      <c r="G621" s="266">
        <v>76</v>
      </c>
      <c r="H621" s="264">
        <v>1838</v>
      </c>
      <c r="I621" s="264">
        <v>1765</v>
      </c>
      <c r="J621" s="264">
        <v>73</v>
      </c>
      <c r="K621" s="264">
        <v>2138</v>
      </c>
      <c r="L621" s="264">
        <v>2065</v>
      </c>
      <c r="M621" s="264">
        <v>73</v>
      </c>
      <c r="N621" s="294">
        <v>0.93</v>
      </c>
      <c r="O621" s="266">
        <v>63212</v>
      </c>
      <c r="P621" s="266">
        <v>60494</v>
      </c>
      <c r="Q621" s="266">
        <v>2718</v>
      </c>
      <c r="R621" s="267">
        <v>0.957001835094602</v>
      </c>
      <c r="S621" s="267">
        <v>0.945205479452055</v>
      </c>
      <c r="T621" s="267">
        <v>0.960282916213275</v>
      </c>
      <c r="U621" s="267">
        <v>0.965855940130964</v>
      </c>
      <c r="V621" s="295">
        <v>-0.0150774367612205</v>
      </c>
      <c r="W621" s="271">
        <v>14948</v>
      </c>
      <c r="X621" s="271">
        <v>14275</v>
      </c>
      <c r="Y621" s="271">
        <v>14967</v>
      </c>
      <c r="Z621" s="271">
        <v>14352</v>
      </c>
      <c r="AA621" s="268">
        <v>0.954977254482205</v>
      </c>
      <c r="AB621" s="268">
        <v>0.958909601122469</v>
      </c>
      <c r="AC621" s="295">
        <v>-0.00393234664026454</v>
      </c>
    </row>
    <row r="622" spans="1:29">
      <c r="A622" s="297" t="s">
        <v>719</v>
      </c>
      <c r="B622" s="298" t="s">
        <v>3350</v>
      </c>
      <c r="C622" s="293" t="s">
        <v>1068</v>
      </c>
      <c r="D622" s="298" t="s">
        <v>1068</v>
      </c>
      <c r="E622" s="263">
        <v>1841</v>
      </c>
      <c r="F622" s="266">
        <v>1680</v>
      </c>
      <c r="G622" s="266">
        <v>161</v>
      </c>
      <c r="H622" s="264">
        <v>3453</v>
      </c>
      <c r="I622" s="264">
        <v>3303</v>
      </c>
      <c r="J622" s="264">
        <v>150</v>
      </c>
      <c r="K622" s="264">
        <v>3807</v>
      </c>
      <c r="L622" s="264">
        <v>3348</v>
      </c>
      <c r="M622" s="264">
        <v>459</v>
      </c>
      <c r="N622" s="294">
        <v>0.93</v>
      </c>
      <c r="O622" s="266">
        <v>101159</v>
      </c>
      <c r="P622" s="266">
        <v>95762</v>
      </c>
      <c r="Q622" s="266">
        <v>5397</v>
      </c>
      <c r="R622" s="267">
        <v>0.946648345673643</v>
      </c>
      <c r="S622" s="267">
        <v>0.91254752851711</v>
      </c>
      <c r="T622" s="267">
        <v>0.956559513466551</v>
      </c>
      <c r="U622" s="267">
        <v>0.879432624113475</v>
      </c>
      <c r="V622" s="295">
        <v>-0.0440119849494405</v>
      </c>
      <c r="W622" s="271">
        <v>24463</v>
      </c>
      <c r="X622" s="271">
        <v>23141</v>
      </c>
      <c r="Y622" s="271">
        <v>24016</v>
      </c>
      <c r="Z622" s="271">
        <v>22539</v>
      </c>
      <c r="AA622" s="268">
        <v>0.945959203695377</v>
      </c>
      <c r="AB622" s="268">
        <v>0.938499333777482</v>
      </c>
      <c r="AC622" s="295">
        <v>0.00745986991789505</v>
      </c>
    </row>
    <row r="623" spans="1:29">
      <c r="A623" s="297" t="s">
        <v>719</v>
      </c>
      <c r="B623" s="298" t="s">
        <v>3350</v>
      </c>
      <c r="C623" s="293" t="s">
        <v>1069</v>
      </c>
      <c r="D623" s="298" t="s">
        <v>1070</v>
      </c>
      <c r="E623" s="263">
        <v>2082</v>
      </c>
      <c r="F623" s="266">
        <v>1980</v>
      </c>
      <c r="G623" s="266">
        <v>102</v>
      </c>
      <c r="H623" s="264">
        <v>2519</v>
      </c>
      <c r="I623" s="264">
        <v>2417</v>
      </c>
      <c r="J623" s="264">
        <v>102</v>
      </c>
      <c r="K623" s="264">
        <v>2748</v>
      </c>
      <c r="L623" s="264">
        <v>2624</v>
      </c>
      <c r="M623" s="264">
        <v>124</v>
      </c>
      <c r="N623" s="294">
        <v>0.93</v>
      </c>
      <c r="O623" s="266">
        <v>72736</v>
      </c>
      <c r="P623" s="266">
        <v>70068</v>
      </c>
      <c r="Q623" s="266">
        <v>2668</v>
      </c>
      <c r="R623" s="267">
        <v>0.963319401671799</v>
      </c>
      <c r="S623" s="267">
        <v>0.951008645533141</v>
      </c>
      <c r="T623" s="267">
        <v>0.95950774116713</v>
      </c>
      <c r="U623" s="267">
        <v>0.954876273653566</v>
      </c>
      <c r="V623" s="295">
        <v>-0.00849909563398854</v>
      </c>
      <c r="W623" s="271">
        <v>18778</v>
      </c>
      <c r="X623" s="271">
        <v>18177</v>
      </c>
      <c r="Y623" s="271">
        <v>17960</v>
      </c>
      <c r="Z623" s="271">
        <v>17452</v>
      </c>
      <c r="AA623" s="268">
        <v>0.967994461604005</v>
      </c>
      <c r="AB623" s="268">
        <v>0.971714922048998</v>
      </c>
      <c r="AC623" s="295">
        <v>-0.00372046044499308</v>
      </c>
    </row>
    <row r="624" spans="1:29">
      <c r="A624" s="297" t="s">
        <v>719</v>
      </c>
      <c r="B624" s="298" t="s">
        <v>3350</v>
      </c>
      <c r="C624" s="293" t="s">
        <v>1071</v>
      </c>
      <c r="D624" s="298" t="s">
        <v>1072</v>
      </c>
      <c r="E624" s="263">
        <v>2798</v>
      </c>
      <c r="F624" s="266">
        <v>2508</v>
      </c>
      <c r="G624" s="266">
        <v>290</v>
      </c>
      <c r="H624" s="264">
        <v>4077</v>
      </c>
      <c r="I624" s="264">
        <v>3872</v>
      </c>
      <c r="J624" s="264">
        <v>205</v>
      </c>
      <c r="K624" s="264">
        <v>4579</v>
      </c>
      <c r="L624" s="264">
        <v>4323</v>
      </c>
      <c r="M624" s="264">
        <v>256</v>
      </c>
      <c r="N624" s="294">
        <v>0.93</v>
      </c>
      <c r="O624" s="266">
        <v>127776</v>
      </c>
      <c r="P624" s="266">
        <v>121599</v>
      </c>
      <c r="Q624" s="266">
        <v>6177</v>
      </c>
      <c r="R624" s="267">
        <v>0.951657588279489</v>
      </c>
      <c r="S624" s="267">
        <v>0.896354538956397</v>
      </c>
      <c r="T624" s="267">
        <v>0.94971792985038</v>
      </c>
      <c r="U624" s="267">
        <v>0.94409259663682</v>
      </c>
      <c r="V624" s="295">
        <v>-0.0533633908939828</v>
      </c>
      <c r="W624" s="271">
        <v>30397</v>
      </c>
      <c r="X624" s="271">
        <v>28761</v>
      </c>
      <c r="Y624" s="271">
        <v>29456</v>
      </c>
      <c r="Z624" s="271">
        <v>28085</v>
      </c>
      <c r="AA624" s="268">
        <v>0.946178899233477</v>
      </c>
      <c r="AB624" s="268">
        <v>0.953456002172732</v>
      </c>
      <c r="AC624" s="295">
        <v>-0.00727710293925521</v>
      </c>
    </row>
    <row r="625" spans="1:29">
      <c r="A625" s="297" t="s">
        <v>719</v>
      </c>
      <c r="B625" s="298" t="s">
        <v>3350</v>
      </c>
      <c r="C625" s="293" t="s">
        <v>1073</v>
      </c>
      <c r="D625" s="298" t="s">
        <v>1074</v>
      </c>
      <c r="E625" s="263">
        <v>3897</v>
      </c>
      <c r="F625" s="266">
        <v>3731</v>
      </c>
      <c r="G625" s="266">
        <v>166</v>
      </c>
      <c r="H625" s="264">
        <v>5088</v>
      </c>
      <c r="I625" s="264">
        <v>4976</v>
      </c>
      <c r="J625" s="264">
        <v>112</v>
      </c>
      <c r="K625" s="264">
        <v>5930</v>
      </c>
      <c r="L625" s="264">
        <v>5594</v>
      </c>
      <c r="M625" s="264">
        <v>336</v>
      </c>
      <c r="N625" s="294">
        <v>0.93</v>
      </c>
      <c r="O625" s="266">
        <v>161440</v>
      </c>
      <c r="P625" s="266">
        <v>156835</v>
      </c>
      <c r="Q625" s="266">
        <v>4605</v>
      </c>
      <c r="R625" s="267">
        <v>0.971475470763132</v>
      </c>
      <c r="S625" s="267">
        <v>0.957403130613292</v>
      </c>
      <c r="T625" s="267">
        <v>0.977987421383648</v>
      </c>
      <c r="U625" s="267">
        <v>0.943338954468803</v>
      </c>
      <c r="V625" s="295">
        <v>-0.0205842907703555</v>
      </c>
      <c r="W625" s="271">
        <v>38726</v>
      </c>
      <c r="X625" s="271">
        <v>37692</v>
      </c>
      <c r="Y625" s="271">
        <v>38053</v>
      </c>
      <c r="Z625" s="271">
        <v>37050</v>
      </c>
      <c r="AA625" s="268">
        <v>0.973299592005371</v>
      </c>
      <c r="AB625" s="268">
        <v>0.973642025595879</v>
      </c>
      <c r="AC625" s="295">
        <v>-0.00034243359050834</v>
      </c>
    </row>
    <row r="626" spans="1:29">
      <c r="A626" s="297" t="s">
        <v>719</v>
      </c>
      <c r="B626" s="298" t="s">
        <v>3350</v>
      </c>
      <c r="C626" s="293" t="s">
        <v>1075</v>
      </c>
      <c r="D626" s="298" t="s">
        <v>1075</v>
      </c>
      <c r="E626" s="263">
        <v>1473</v>
      </c>
      <c r="F626" s="266">
        <v>1365</v>
      </c>
      <c r="G626" s="266">
        <v>108</v>
      </c>
      <c r="H626" s="264">
        <v>2825</v>
      </c>
      <c r="I626" s="264">
        <v>2656</v>
      </c>
      <c r="J626" s="264">
        <v>169</v>
      </c>
      <c r="K626" s="264">
        <v>3355</v>
      </c>
      <c r="L626" s="264">
        <v>3217</v>
      </c>
      <c r="M626" s="264">
        <v>138</v>
      </c>
      <c r="N626" s="294">
        <v>0.93</v>
      </c>
      <c r="O626" s="266">
        <v>86004</v>
      </c>
      <c r="P626" s="266">
        <v>82122</v>
      </c>
      <c r="Q626" s="266">
        <v>3882</v>
      </c>
      <c r="R626" s="267">
        <v>0.954862564531882</v>
      </c>
      <c r="S626" s="267">
        <v>0.926680244399185</v>
      </c>
      <c r="T626" s="267">
        <v>0.940176991150443</v>
      </c>
      <c r="U626" s="267">
        <v>0.958867362146051</v>
      </c>
      <c r="V626" s="295">
        <v>-0.0134967467512572</v>
      </c>
      <c r="W626" s="271">
        <v>20501</v>
      </c>
      <c r="X626" s="271">
        <v>19717</v>
      </c>
      <c r="Y626" s="271">
        <v>20077</v>
      </c>
      <c r="Z626" s="271">
        <v>19322</v>
      </c>
      <c r="AA626" s="268">
        <v>0.961757963026194</v>
      </c>
      <c r="AB626" s="268">
        <v>0.962394780096628</v>
      </c>
      <c r="AC626" s="295">
        <v>-0.000636817070434059</v>
      </c>
    </row>
    <row r="627" spans="1:29">
      <c r="A627" s="297" t="s">
        <v>719</v>
      </c>
      <c r="B627" s="298" t="s">
        <v>3351</v>
      </c>
      <c r="C627" s="293" t="s">
        <v>1076</v>
      </c>
      <c r="D627" s="298" t="s">
        <v>1077</v>
      </c>
      <c r="E627" s="263">
        <v>6024</v>
      </c>
      <c r="F627" s="266">
        <v>5482</v>
      </c>
      <c r="G627" s="266">
        <v>542</v>
      </c>
      <c r="H627" s="264">
        <v>3025</v>
      </c>
      <c r="I627" s="264">
        <v>2899</v>
      </c>
      <c r="J627" s="264">
        <v>126</v>
      </c>
      <c r="K627" s="264">
        <v>5102</v>
      </c>
      <c r="L627" s="264">
        <v>4816</v>
      </c>
      <c r="M627" s="264">
        <v>286</v>
      </c>
      <c r="N627" s="294">
        <v>0.93</v>
      </c>
      <c r="O627" s="266">
        <v>140919</v>
      </c>
      <c r="P627" s="266">
        <v>132928</v>
      </c>
      <c r="Q627" s="266">
        <v>7991</v>
      </c>
      <c r="R627" s="267">
        <v>0.94329366515516</v>
      </c>
      <c r="S627" s="267">
        <v>0.910026560424967</v>
      </c>
      <c r="T627" s="267">
        <v>0.958347107438017</v>
      </c>
      <c r="U627" s="267">
        <v>0.943943551548412</v>
      </c>
      <c r="V627" s="295">
        <v>-0.0483205470130498</v>
      </c>
      <c r="W627" s="271">
        <v>33799</v>
      </c>
      <c r="X627" s="271">
        <v>31754</v>
      </c>
      <c r="Y627" s="271">
        <v>33150</v>
      </c>
      <c r="Z627" s="271">
        <v>31239</v>
      </c>
      <c r="AA627" s="268">
        <v>0.939495251338797</v>
      </c>
      <c r="AB627" s="268">
        <v>0.942352941176471</v>
      </c>
      <c r="AC627" s="295">
        <v>-0.00285768983767365</v>
      </c>
    </row>
    <row r="628" spans="1:29">
      <c r="A628" s="297" t="s">
        <v>719</v>
      </c>
      <c r="B628" s="298" t="s">
        <v>3351</v>
      </c>
      <c r="C628" s="293" t="s">
        <v>1078</v>
      </c>
      <c r="D628" s="298" t="s">
        <v>1079</v>
      </c>
      <c r="E628" s="263">
        <v>7222</v>
      </c>
      <c r="F628" s="266">
        <v>6947</v>
      </c>
      <c r="G628" s="266">
        <v>275</v>
      </c>
      <c r="H628" s="264">
        <v>3519</v>
      </c>
      <c r="I628" s="264">
        <v>3449</v>
      </c>
      <c r="J628" s="264">
        <v>70</v>
      </c>
      <c r="K628" s="264">
        <v>6971</v>
      </c>
      <c r="L628" s="264">
        <v>6725</v>
      </c>
      <c r="M628" s="264">
        <v>246</v>
      </c>
      <c r="N628" s="294">
        <v>0.93</v>
      </c>
      <c r="O628" s="266">
        <v>175602</v>
      </c>
      <c r="P628" s="266">
        <v>171911</v>
      </c>
      <c r="Q628" s="266">
        <v>3691</v>
      </c>
      <c r="R628" s="267">
        <v>0.978980877210966</v>
      </c>
      <c r="S628" s="267">
        <v>0.961921905289393</v>
      </c>
      <c r="T628" s="267">
        <v>0.980107985223075</v>
      </c>
      <c r="U628" s="267">
        <v>0.964710945345001</v>
      </c>
      <c r="V628" s="295">
        <v>-0.0181860799336813</v>
      </c>
      <c r="W628" s="271">
        <v>42765</v>
      </c>
      <c r="X628" s="271">
        <v>41772</v>
      </c>
      <c r="Y628" s="271">
        <v>40005</v>
      </c>
      <c r="Z628" s="271">
        <v>39322</v>
      </c>
      <c r="AA628" s="268">
        <v>0.976780077165907</v>
      </c>
      <c r="AB628" s="268">
        <v>0.982927134108237</v>
      </c>
      <c r="AC628" s="295">
        <v>-0.00614705694232986</v>
      </c>
    </row>
    <row r="629" spans="1:29">
      <c r="A629" s="297" t="s">
        <v>719</v>
      </c>
      <c r="B629" s="298" t="s">
        <v>3337</v>
      </c>
      <c r="C629" s="293" t="s">
        <v>1080</v>
      </c>
      <c r="D629" s="298" t="s">
        <v>1081</v>
      </c>
      <c r="E629" s="263">
        <v>11198</v>
      </c>
      <c r="F629" s="266">
        <v>9516</v>
      </c>
      <c r="G629" s="266">
        <v>1682</v>
      </c>
      <c r="H629" s="264">
        <v>5442</v>
      </c>
      <c r="I629" s="264">
        <v>4437</v>
      </c>
      <c r="J629" s="264">
        <v>1005</v>
      </c>
      <c r="K629" s="264">
        <v>9982</v>
      </c>
      <c r="L629" s="264">
        <v>7463</v>
      </c>
      <c r="M629" s="264">
        <v>2519</v>
      </c>
      <c r="N629" s="294">
        <v>0.93</v>
      </c>
      <c r="O629" s="266">
        <v>271736</v>
      </c>
      <c r="P629" s="266">
        <v>239786</v>
      </c>
      <c r="Q629" s="266">
        <v>31950</v>
      </c>
      <c r="R629" s="267">
        <v>0.882422645508876</v>
      </c>
      <c r="S629" s="267">
        <v>0.849794606179675</v>
      </c>
      <c r="T629" s="267">
        <v>0.815325248070562</v>
      </c>
      <c r="U629" s="267">
        <v>0.74764576237227</v>
      </c>
      <c r="V629" s="295">
        <v>0.0344693581091127</v>
      </c>
      <c r="W629" s="271">
        <v>63061</v>
      </c>
      <c r="X629" s="271">
        <v>53588</v>
      </c>
      <c r="Y629" s="271">
        <v>60567</v>
      </c>
      <c r="Z629" s="271">
        <v>53968</v>
      </c>
      <c r="AA629" s="268">
        <v>0.849780371386435</v>
      </c>
      <c r="AB629" s="268">
        <v>0.891046279327026</v>
      </c>
      <c r="AC629" s="295">
        <v>-0.0412659079405909</v>
      </c>
    </row>
    <row r="630" spans="1:29">
      <c r="A630" s="297" t="s">
        <v>719</v>
      </c>
      <c r="B630" s="298" t="s">
        <v>3337</v>
      </c>
      <c r="C630" s="293" t="s">
        <v>1082</v>
      </c>
      <c r="D630" s="298" t="s">
        <v>1083</v>
      </c>
      <c r="E630" s="263">
        <v>0</v>
      </c>
      <c r="F630" s="266">
        <v>0</v>
      </c>
      <c r="G630" s="266">
        <v>0</v>
      </c>
      <c r="H630" s="264">
        <v>0</v>
      </c>
      <c r="I630" s="264">
        <v>0</v>
      </c>
      <c r="J630" s="264">
        <v>0</v>
      </c>
      <c r="K630" s="264">
        <v>0</v>
      </c>
      <c r="L630" s="264">
        <v>0</v>
      </c>
      <c r="M630" s="264">
        <v>0</v>
      </c>
      <c r="N630" s="294">
        <v>0.93</v>
      </c>
      <c r="O630" s="266">
        <v>0</v>
      </c>
      <c r="P630" s="266">
        <v>0</v>
      </c>
      <c r="Q630" s="266">
        <v>0</v>
      </c>
      <c r="R630" s="267">
        <v>0</v>
      </c>
      <c r="S630" s="267">
        <v>0</v>
      </c>
      <c r="T630" s="267">
        <v>0</v>
      </c>
      <c r="U630" s="267">
        <v>0</v>
      </c>
      <c r="V630" s="295">
        <v>0</v>
      </c>
      <c r="W630" s="271">
        <v>0</v>
      </c>
      <c r="X630" s="271">
        <v>0</v>
      </c>
      <c r="Y630" s="271">
        <v>0</v>
      </c>
      <c r="Z630" s="271">
        <v>0</v>
      </c>
      <c r="AA630" s="268">
        <v>0</v>
      </c>
      <c r="AB630" s="268">
        <v>0</v>
      </c>
      <c r="AC630" s="295">
        <v>0</v>
      </c>
    </row>
    <row r="631" spans="1:29">
      <c r="A631" s="297" t="s">
        <v>719</v>
      </c>
      <c r="B631" s="298" t="s">
        <v>3337</v>
      </c>
      <c r="C631" s="293" t="s">
        <v>1084</v>
      </c>
      <c r="D631" s="298" t="s">
        <v>1085</v>
      </c>
      <c r="E631" s="263">
        <v>10920</v>
      </c>
      <c r="F631" s="266">
        <v>9953</v>
      </c>
      <c r="G631" s="266">
        <v>967</v>
      </c>
      <c r="H631" s="264">
        <v>4929</v>
      </c>
      <c r="I631" s="264">
        <v>4287</v>
      </c>
      <c r="J631" s="264">
        <v>642</v>
      </c>
      <c r="K631" s="264">
        <v>10510</v>
      </c>
      <c r="L631" s="264">
        <v>9052</v>
      </c>
      <c r="M631" s="264">
        <v>1458</v>
      </c>
      <c r="N631" s="294">
        <v>0.93</v>
      </c>
      <c r="O631" s="266">
        <v>274384</v>
      </c>
      <c r="P631" s="266">
        <v>251042</v>
      </c>
      <c r="Q631" s="266">
        <v>23342</v>
      </c>
      <c r="R631" s="267">
        <v>0.914929441949968</v>
      </c>
      <c r="S631" s="267">
        <v>0.911446886446886</v>
      </c>
      <c r="T631" s="267">
        <v>0.869750456482045</v>
      </c>
      <c r="U631" s="267">
        <v>0.86127497621313</v>
      </c>
      <c r="V631" s="295">
        <v>0.0416964299648414</v>
      </c>
      <c r="W631" s="271">
        <v>63724</v>
      </c>
      <c r="X631" s="271">
        <v>57203</v>
      </c>
      <c r="Y631" s="271">
        <v>61840</v>
      </c>
      <c r="Z631" s="271">
        <v>55988</v>
      </c>
      <c r="AA631" s="268">
        <v>0.897668068545603</v>
      </c>
      <c r="AB631" s="268">
        <v>0.905368693402329</v>
      </c>
      <c r="AC631" s="295">
        <v>-0.00770062485672574</v>
      </c>
    </row>
    <row r="632" spans="1:29">
      <c r="A632" s="297" t="s">
        <v>719</v>
      </c>
      <c r="B632" s="298" t="s">
        <v>3351</v>
      </c>
      <c r="C632" s="293" t="s">
        <v>1086</v>
      </c>
      <c r="D632" s="298" t="s">
        <v>1086</v>
      </c>
      <c r="E632" s="263">
        <v>6393</v>
      </c>
      <c r="F632" s="266">
        <v>5866</v>
      </c>
      <c r="G632" s="266">
        <v>527</v>
      </c>
      <c r="H632" s="264">
        <v>4030</v>
      </c>
      <c r="I632" s="264">
        <v>3737</v>
      </c>
      <c r="J632" s="264">
        <v>293</v>
      </c>
      <c r="K632" s="264">
        <v>6123</v>
      </c>
      <c r="L632" s="264">
        <v>5858</v>
      </c>
      <c r="M632" s="264">
        <v>265</v>
      </c>
      <c r="N632" s="294">
        <v>0.93</v>
      </c>
      <c r="O632" s="266">
        <v>167162</v>
      </c>
      <c r="P632" s="266">
        <v>158662</v>
      </c>
      <c r="Q632" s="266">
        <v>8500</v>
      </c>
      <c r="R632" s="267">
        <v>0.949151122862852</v>
      </c>
      <c r="S632" s="267">
        <v>0.91756608790865</v>
      </c>
      <c r="T632" s="267">
        <v>0.927295285359801</v>
      </c>
      <c r="U632" s="267">
        <v>0.956720561816103</v>
      </c>
      <c r="V632" s="295">
        <v>-0.00972919745115131</v>
      </c>
      <c r="W632" s="271">
        <v>40899</v>
      </c>
      <c r="X632" s="271">
        <v>38477</v>
      </c>
      <c r="Y632" s="271">
        <v>39657</v>
      </c>
      <c r="Z632" s="271">
        <v>37541</v>
      </c>
      <c r="AA632" s="268">
        <v>0.940780948189442</v>
      </c>
      <c r="AB632" s="268">
        <v>0.946642459086668</v>
      </c>
      <c r="AC632" s="295">
        <v>-0.00586151089722597</v>
      </c>
    </row>
    <row r="633" spans="1:29">
      <c r="A633" s="297" t="s">
        <v>719</v>
      </c>
      <c r="B633" s="298" t="s">
        <v>3351</v>
      </c>
      <c r="C633" s="293" t="s">
        <v>1087</v>
      </c>
      <c r="D633" s="298" t="s">
        <v>1088</v>
      </c>
      <c r="E633" s="263">
        <v>9629</v>
      </c>
      <c r="F633" s="266">
        <v>9327</v>
      </c>
      <c r="G633" s="266">
        <v>302</v>
      </c>
      <c r="H633" s="264">
        <v>4524</v>
      </c>
      <c r="I633" s="264">
        <v>4426</v>
      </c>
      <c r="J633" s="264">
        <v>98</v>
      </c>
      <c r="K633" s="264">
        <v>9129</v>
      </c>
      <c r="L633" s="264">
        <v>8804</v>
      </c>
      <c r="M633" s="264">
        <v>325</v>
      </c>
      <c r="N633" s="294">
        <v>0.93</v>
      </c>
      <c r="O633" s="266">
        <v>244791</v>
      </c>
      <c r="P633" s="266">
        <v>239890</v>
      </c>
      <c r="Q633" s="266">
        <v>4901</v>
      </c>
      <c r="R633" s="267">
        <v>0.979978839091306</v>
      </c>
      <c r="S633" s="267">
        <v>0.968636410842247</v>
      </c>
      <c r="T633" s="267">
        <v>0.978337754199823</v>
      </c>
      <c r="U633" s="267">
        <v>0.964399167488224</v>
      </c>
      <c r="V633" s="295">
        <v>-0.00970134335757578</v>
      </c>
      <c r="W633" s="271">
        <v>56459</v>
      </c>
      <c r="X633" s="271">
        <v>55177</v>
      </c>
      <c r="Y633" s="271">
        <v>55296</v>
      </c>
      <c r="Z633" s="271">
        <v>54224</v>
      </c>
      <c r="AA633" s="268">
        <v>0.977293257053791</v>
      </c>
      <c r="AB633" s="268">
        <v>0.980613425925926</v>
      </c>
      <c r="AC633" s="295">
        <v>-0.00332016887213471</v>
      </c>
    </row>
    <row r="634" spans="1:29">
      <c r="A634" s="297" t="s">
        <v>719</v>
      </c>
      <c r="B634" s="298" t="s">
        <v>3351</v>
      </c>
      <c r="C634" s="293" t="s">
        <v>1089</v>
      </c>
      <c r="D634" s="298" t="s">
        <v>1090</v>
      </c>
      <c r="E634" s="263">
        <v>12133</v>
      </c>
      <c r="F634" s="266">
        <v>11009</v>
      </c>
      <c r="G634" s="266">
        <v>1124</v>
      </c>
      <c r="H634" s="264">
        <v>6218</v>
      </c>
      <c r="I634" s="264">
        <v>5938</v>
      </c>
      <c r="J634" s="264">
        <v>280</v>
      </c>
      <c r="K634" s="264">
        <v>11829</v>
      </c>
      <c r="L634" s="264">
        <v>11015</v>
      </c>
      <c r="M634" s="264">
        <v>814</v>
      </c>
      <c r="N634" s="294">
        <v>0.93</v>
      </c>
      <c r="O634" s="266">
        <v>317314</v>
      </c>
      <c r="P634" s="266">
        <v>303050</v>
      </c>
      <c r="Q634" s="266">
        <v>14264</v>
      </c>
      <c r="R634" s="267">
        <v>0.955047681476393</v>
      </c>
      <c r="S634" s="267">
        <v>0.907360092310228</v>
      </c>
      <c r="T634" s="267">
        <v>0.954969443550981</v>
      </c>
      <c r="U634" s="267">
        <v>0.931186068137628</v>
      </c>
      <c r="V634" s="295">
        <v>-0.0476093512407527</v>
      </c>
      <c r="W634" s="271">
        <v>74693</v>
      </c>
      <c r="X634" s="271">
        <v>70603</v>
      </c>
      <c r="Y634" s="271">
        <v>73010</v>
      </c>
      <c r="Z634" s="271">
        <v>69827</v>
      </c>
      <c r="AA634" s="268">
        <v>0.945242526073394</v>
      </c>
      <c r="AB634" s="268">
        <v>0.956403232433913</v>
      </c>
      <c r="AC634" s="295">
        <v>-0.0111607063605194</v>
      </c>
    </row>
    <row r="635" spans="1:29">
      <c r="A635" s="297" t="s">
        <v>719</v>
      </c>
      <c r="B635" s="298" t="s">
        <v>3351</v>
      </c>
      <c r="C635" s="293" t="s">
        <v>1091</v>
      </c>
      <c r="D635" s="298" t="s">
        <v>1091</v>
      </c>
      <c r="E635" s="263">
        <v>2498</v>
      </c>
      <c r="F635" s="266">
        <v>2185</v>
      </c>
      <c r="G635" s="266">
        <v>313</v>
      </c>
      <c r="H635" s="264">
        <v>1930</v>
      </c>
      <c r="I635" s="264">
        <v>1809</v>
      </c>
      <c r="J635" s="264">
        <v>121</v>
      </c>
      <c r="K635" s="264">
        <v>2821</v>
      </c>
      <c r="L635" s="264">
        <v>2630</v>
      </c>
      <c r="M635" s="264">
        <v>191</v>
      </c>
      <c r="N635" s="294">
        <v>0.93</v>
      </c>
      <c r="O635" s="266">
        <v>79316</v>
      </c>
      <c r="P635" s="266">
        <v>75238</v>
      </c>
      <c r="Q635" s="266">
        <v>4078</v>
      </c>
      <c r="R635" s="267">
        <v>0.948585405214585</v>
      </c>
      <c r="S635" s="267">
        <v>0.874699759807846</v>
      </c>
      <c r="T635" s="267">
        <v>0.937305699481865</v>
      </c>
      <c r="U635" s="267">
        <v>0.932293512938674</v>
      </c>
      <c r="V635" s="295">
        <v>-0.062605939674019</v>
      </c>
      <c r="W635" s="271">
        <v>18235</v>
      </c>
      <c r="X635" s="271">
        <v>17047</v>
      </c>
      <c r="Y635" s="271">
        <v>18579</v>
      </c>
      <c r="Z635" s="271">
        <v>17596</v>
      </c>
      <c r="AA635" s="268">
        <v>0.93485056210584</v>
      </c>
      <c r="AB635" s="268">
        <v>0.947090801442489</v>
      </c>
      <c r="AC635" s="295">
        <v>-0.0122402393366484</v>
      </c>
    </row>
    <row r="636" spans="1:29">
      <c r="A636" s="297" t="s">
        <v>719</v>
      </c>
      <c r="B636" s="298" t="s">
        <v>3351</v>
      </c>
      <c r="C636" s="293" t="s">
        <v>1092</v>
      </c>
      <c r="D636" s="298" t="s">
        <v>1093</v>
      </c>
      <c r="E636" s="263">
        <v>5144</v>
      </c>
      <c r="F636" s="266">
        <v>4604</v>
      </c>
      <c r="G636" s="266">
        <v>540</v>
      </c>
      <c r="H636" s="264">
        <v>2618</v>
      </c>
      <c r="I636" s="264">
        <v>2463</v>
      </c>
      <c r="J636" s="264">
        <v>155</v>
      </c>
      <c r="K636" s="264">
        <v>4627</v>
      </c>
      <c r="L636" s="264">
        <v>4109</v>
      </c>
      <c r="M636" s="264">
        <v>518</v>
      </c>
      <c r="N636" s="294">
        <v>0.93</v>
      </c>
      <c r="O636" s="266">
        <v>129837</v>
      </c>
      <c r="P636" s="266">
        <v>120679</v>
      </c>
      <c r="Q636" s="266">
        <v>9158</v>
      </c>
      <c r="R636" s="267">
        <v>0.92946540662523</v>
      </c>
      <c r="S636" s="267">
        <v>0.8950233281493</v>
      </c>
      <c r="T636" s="267">
        <v>0.940794499618029</v>
      </c>
      <c r="U636" s="267">
        <v>0.888048411497731</v>
      </c>
      <c r="V636" s="295">
        <v>-0.0457711714687289</v>
      </c>
      <c r="W636" s="271">
        <v>31570</v>
      </c>
      <c r="X636" s="271">
        <v>28959</v>
      </c>
      <c r="Y636" s="271">
        <v>30506</v>
      </c>
      <c r="Z636" s="271">
        <v>28297</v>
      </c>
      <c r="AA636" s="268">
        <v>0.917294900221729</v>
      </c>
      <c r="AB636" s="268">
        <v>0.927588015472366</v>
      </c>
      <c r="AC636" s="295">
        <v>-0.0102931152506367</v>
      </c>
    </row>
    <row r="637" spans="1:29">
      <c r="A637" s="297" t="s">
        <v>719</v>
      </c>
      <c r="B637" s="298" t="s">
        <v>3337</v>
      </c>
      <c r="C637" s="293" t="s">
        <v>1094</v>
      </c>
      <c r="D637" s="298" t="s">
        <v>1095</v>
      </c>
      <c r="E637" s="263">
        <v>8027</v>
      </c>
      <c r="F637" s="266">
        <v>7335</v>
      </c>
      <c r="G637" s="266">
        <v>692</v>
      </c>
      <c r="H637" s="264">
        <v>3786</v>
      </c>
      <c r="I637" s="264">
        <v>3557</v>
      </c>
      <c r="J637" s="264">
        <v>229</v>
      </c>
      <c r="K637" s="264">
        <v>6886</v>
      </c>
      <c r="L637" s="264">
        <v>5993</v>
      </c>
      <c r="M637" s="264">
        <v>893</v>
      </c>
      <c r="N637" s="294">
        <v>0.93</v>
      </c>
      <c r="O637" s="266">
        <v>184450</v>
      </c>
      <c r="P637" s="266">
        <v>173651</v>
      </c>
      <c r="Q637" s="266">
        <v>10799</v>
      </c>
      <c r="R637" s="267">
        <v>0.941452968284088</v>
      </c>
      <c r="S637" s="267">
        <v>0.913790955525103</v>
      </c>
      <c r="T637" s="267">
        <v>0.939513998943476</v>
      </c>
      <c r="U637" s="267">
        <v>0.870316584374092</v>
      </c>
      <c r="V637" s="295">
        <v>-0.0257230434183732</v>
      </c>
      <c r="W637" s="271">
        <v>43388</v>
      </c>
      <c r="X637" s="271">
        <v>40491</v>
      </c>
      <c r="Y637" s="271">
        <v>41504</v>
      </c>
      <c r="Z637" s="271">
        <v>38703</v>
      </c>
      <c r="AA637" s="268">
        <v>0.933230386281921</v>
      </c>
      <c r="AB637" s="268">
        <v>0.932512528912876</v>
      </c>
      <c r="AC637" s="295">
        <v>0.000717857369045394</v>
      </c>
    </row>
    <row r="638" spans="1:29">
      <c r="A638" s="297" t="s">
        <v>719</v>
      </c>
      <c r="B638" s="298" t="s">
        <v>3351</v>
      </c>
      <c r="C638" s="293" t="s">
        <v>1096</v>
      </c>
      <c r="D638" s="298" t="s">
        <v>1097</v>
      </c>
      <c r="E638" s="263">
        <v>6107</v>
      </c>
      <c r="F638" s="266">
        <v>5708</v>
      </c>
      <c r="G638" s="266">
        <v>399</v>
      </c>
      <c r="H638" s="264">
        <v>3235</v>
      </c>
      <c r="I638" s="264">
        <v>3013</v>
      </c>
      <c r="J638" s="264">
        <v>222</v>
      </c>
      <c r="K638" s="264">
        <v>5680</v>
      </c>
      <c r="L638" s="264">
        <v>5343</v>
      </c>
      <c r="M638" s="264">
        <v>337</v>
      </c>
      <c r="N638" s="294">
        <v>0.93</v>
      </c>
      <c r="O638" s="266">
        <v>160074</v>
      </c>
      <c r="P638" s="266">
        <v>153313</v>
      </c>
      <c r="Q638" s="266">
        <v>6761</v>
      </c>
      <c r="R638" s="267">
        <v>0.957763284480928</v>
      </c>
      <c r="S638" s="267">
        <v>0.93466513836581</v>
      </c>
      <c r="T638" s="267">
        <v>0.931375579598145</v>
      </c>
      <c r="U638" s="267">
        <v>0.940669014084507</v>
      </c>
      <c r="V638" s="295">
        <v>0.00328955876766446</v>
      </c>
      <c r="W638" s="271">
        <v>35905</v>
      </c>
      <c r="X638" s="271">
        <v>34134</v>
      </c>
      <c r="Y638" s="271">
        <v>36709</v>
      </c>
      <c r="Z638" s="271">
        <v>35205</v>
      </c>
      <c r="AA638" s="268">
        <v>0.950675393399248</v>
      </c>
      <c r="AB638" s="268">
        <v>0.959029120924024</v>
      </c>
      <c r="AC638" s="295">
        <v>-0.00835372752477603</v>
      </c>
    </row>
    <row r="639" spans="1:29">
      <c r="A639" s="297" t="s">
        <v>719</v>
      </c>
      <c r="B639" s="298" t="s">
        <v>3337</v>
      </c>
      <c r="C639" s="293" t="s">
        <v>1098</v>
      </c>
      <c r="D639" s="298" t="s">
        <v>1099</v>
      </c>
      <c r="E639" s="263">
        <v>4550</v>
      </c>
      <c r="F639" s="266">
        <v>4123</v>
      </c>
      <c r="G639" s="266">
        <v>427</v>
      </c>
      <c r="H639" s="264">
        <v>2155</v>
      </c>
      <c r="I639" s="264">
        <v>1936</v>
      </c>
      <c r="J639" s="264">
        <v>219</v>
      </c>
      <c r="K639" s="264">
        <v>3992</v>
      </c>
      <c r="L639" s="264">
        <v>3179</v>
      </c>
      <c r="M639" s="264">
        <v>813</v>
      </c>
      <c r="N639" s="294">
        <v>0.93</v>
      </c>
      <c r="O639" s="266">
        <v>101607</v>
      </c>
      <c r="P639" s="266">
        <v>90749</v>
      </c>
      <c r="Q639" s="266">
        <v>10858</v>
      </c>
      <c r="R639" s="267">
        <v>0.893137283848554</v>
      </c>
      <c r="S639" s="267">
        <v>0.906153846153846</v>
      </c>
      <c r="T639" s="267">
        <v>0.898375870069606</v>
      </c>
      <c r="U639" s="267">
        <v>0.796342685370741</v>
      </c>
      <c r="V639" s="295">
        <v>0.00777797608424058</v>
      </c>
      <c r="W639" s="271">
        <v>24795</v>
      </c>
      <c r="X639" s="271">
        <v>22508</v>
      </c>
      <c r="Y639" s="271">
        <v>23325</v>
      </c>
      <c r="Z639" s="271">
        <v>20833</v>
      </c>
      <c r="AA639" s="268">
        <v>0.907763662028635</v>
      </c>
      <c r="AB639" s="268">
        <v>0.893161843515541</v>
      </c>
      <c r="AC639" s="295">
        <v>0.0146018185130935</v>
      </c>
    </row>
    <row r="640" spans="1:29">
      <c r="A640" s="297" t="s">
        <v>719</v>
      </c>
      <c r="B640" s="298" t="s">
        <v>3337</v>
      </c>
      <c r="C640" s="293" t="s">
        <v>1100</v>
      </c>
      <c r="D640" s="298" t="s">
        <v>1101</v>
      </c>
      <c r="E640" s="263">
        <v>8595</v>
      </c>
      <c r="F640" s="266">
        <v>8277</v>
      </c>
      <c r="G640" s="266">
        <v>318</v>
      </c>
      <c r="H640" s="264">
        <v>4172</v>
      </c>
      <c r="I640" s="264">
        <v>3932</v>
      </c>
      <c r="J640" s="264">
        <v>240</v>
      </c>
      <c r="K640" s="264">
        <v>7257</v>
      </c>
      <c r="L640" s="264">
        <v>6669</v>
      </c>
      <c r="M640" s="264">
        <v>588</v>
      </c>
      <c r="N640" s="294">
        <v>0.93</v>
      </c>
      <c r="O640" s="266">
        <v>194574</v>
      </c>
      <c r="P640" s="266">
        <v>185189</v>
      </c>
      <c r="Q640" s="266">
        <v>9385</v>
      </c>
      <c r="R640" s="267">
        <v>0.951766423057551</v>
      </c>
      <c r="S640" s="267">
        <v>0.963001745200698</v>
      </c>
      <c r="T640" s="267">
        <v>0.942473633748802</v>
      </c>
      <c r="U640" s="267">
        <v>0.918974782968169</v>
      </c>
      <c r="V640" s="295">
        <v>0.0205281114518965</v>
      </c>
      <c r="W640" s="271">
        <v>47139</v>
      </c>
      <c r="X640" s="271">
        <v>45132</v>
      </c>
      <c r="Y640" s="271">
        <v>45122</v>
      </c>
      <c r="Z640" s="271">
        <v>42760</v>
      </c>
      <c r="AA640" s="268">
        <v>0.957423789219118</v>
      </c>
      <c r="AB640" s="268">
        <v>0.947653029564292</v>
      </c>
      <c r="AC640" s="295">
        <v>0.00977075965482566</v>
      </c>
    </row>
    <row r="641" spans="1:29">
      <c r="A641" s="297" t="s">
        <v>719</v>
      </c>
      <c r="B641" s="298" t="s">
        <v>3351</v>
      </c>
      <c r="C641" s="293" t="s">
        <v>1102</v>
      </c>
      <c r="D641" s="298" t="s">
        <v>1103</v>
      </c>
      <c r="E641" s="263">
        <v>9345</v>
      </c>
      <c r="F641" s="266">
        <v>8487</v>
      </c>
      <c r="G641" s="266">
        <v>858</v>
      </c>
      <c r="H641" s="264">
        <v>4976</v>
      </c>
      <c r="I641" s="264">
        <v>4755</v>
      </c>
      <c r="J641" s="264">
        <v>221</v>
      </c>
      <c r="K641" s="264">
        <v>8449</v>
      </c>
      <c r="L641" s="264">
        <v>7904</v>
      </c>
      <c r="M641" s="264">
        <v>545</v>
      </c>
      <c r="N641" s="294">
        <v>0.93</v>
      </c>
      <c r="O641" s="266">
        <v>223445</v>
      </c>
      <c r="P641" s="266">
        <v>212759</v>
      </c>
      <c r="Q641" s="266">
        <v>10686</v>
      </c>
      <c r="R641" s="267">
        <v>0.952176150730605</v>
      </c>
      <c r="S641" s="267">
        <v>0.908186195826645</v>
      </c>
      <c r="T641" s="267">
        <v>0.955586816720257</v>
      </c>
      <c r="U641" s="267">
        <v>0.93549532489052</v>
      </c>
      <c r="V641" s="295">
        <v>-0.047400620893612</v>
      </c>
      <c r="W641" s="271">
        <v>55146</v>
      </c>
      <c r="X641" s="271">
        <v>52093</v>
      </c>
      <c r="Y641" s="271">
        <v>52129</v>
      </c>
      <c r="Z641" s="271">
        <v>50156</v>
      </c>
      <c r="AA641" s="268">
        <v>0.944637870380445</v>
      </c>
      <c r="AB641" s="268">
        <v>0.962151585489842</v>
      </c>
      <c r="AC641" s="295">
        <v>-0.0175137151093978</v>
      </c>
    </row>
    <row r="642" spans="1:29">
      <c r="A642" s="297" t="s">
        <v>719</v>
      </c>
      <c r="B642" s="298" t="s">
        <v>3352</v>
      </c>
      <c r="C642" s="293" t="s">
        <v>1104</v>
      </c>
      <c r="D642" s="298" t="s">
        <v>1105</v>
      </c>
      <c r="E642" s="263">
        <v>4796</v>
      </c>
      <c r="F642" s="266">
        <v>4591</v>
      </c>
      <c r="G642" s="266">
        <v>205</v>
      </c>
      <c r="H642" s="264">
        <v>5578</v>
      </c>
      <c r="I642" s="264">
        <v>5415</v>
      </c>
      <c r="J642" s="264">
        <v>163</v>
      </c>
      <c r="K642" s="264">
        <v>7335</v>
      </c>
      <c r="L642" s="264">
        <v>6974</v>
      </c>
      <c r="M642" s="264">
        <v>361</v>
      </c>
      <c r="N642" s="294">
        <v>0.93</v>
      </c>
      <c r="O642" s="266">
        <v>198647</v>
      </c>
      <c r="P642" s="266">
        <v>192812</v>
      </c>
      <c r="Q642" s="266">
        <v>5835</v>
      </c>
      <c r="R642" s="267">
        <v>0.970626286830408</v>
      </c>
      <c r="S642" s="267">
        <v>0.957256046705588</v>
      </c>
      <c r="T642" s="267">
        <v>0.970778056651129</v>
      </c>
      <c r="U642" s="267">
        <v>0.950783912747103</v>
      </c>
      <c r="V642" s="295">
        <v>-0.0135220099455415</v>
      </c>
      <c r="W642" s="271">
        <v>46582</v>
      </c>
      <c r="X642" s="271">
        <v>45124</v>
      </c>
      <c r="Y642" s="271">
        <v>47237</v>
      </c>
      <c r="Z642" s="271">
        <v>46016</v>
      </c>
      <c r="AA642" s="268">
        <v>0.968700356360826</v>
      </c>
      <c r="AB642" s="268">
        <v>0.974151618434702</v>
      </c>
      <c r="AC642" s="295">
        <v>-0.00545126207387558</v>
      </c>
    </row>
    <row r="643" spans="1:29">
      <c r="A643" s="297" t="s">
        <v>719</v>
      </c>
      <c r="B643" s="298" t="s">
        <v>3352</v>
      </c>
      <c r="C643" s="293" t="s">
        <v>1106</v>
      </c>
      <c r="D643" s="298" t="s">
        <v>1107</v>
      </c>
      <c r="E643" s="263">
        <v>3533</v>
      </c>
      <c r="F643" s="266">
        <v>3446</v>
      </c>
      <c r="G643" s="266">
        <v>87</v>
      </c>
      <c r="H643" s="264">
        <v>4502</v>
      </c>
      <c r="I643" s="264">
        <v>4429</v>
      </c>
      <c r="J643" s="264">
        <v>73</v>
      </c>
      <c r="K643" s="264">
        <v>5927</v>
      </c>
      <c r="L643" s="264">
        <v>5813</v>
      </c>
      <c r="M643" s="264">
        <v>114</v>
      </c>
      <c r="N643" s="294">
        <v>0.93</v>
      </c>
      <c r="O643" s="266">
        <v>154060</v>
      </c>
      <c r="P643" s="266">
        <v>151153</v>
      </c>
      <c r="Q643" s="266">
        <v>2907</v>
      </c>
      <c r="R643" s="267">
        <v>0.98113072828768</v>
      </c>
      <c r="S643" s="267">
        <v>0.975375035380696</v>
      </c>
      <c r="T643" s="267">
        <v>0.983784984451355</v>
      </c>
      <c r="U643" s="267">
        <v>0.980765986165008</v>
      </c>
      <c r="V643" s="295">
        <v>-0.00840994907065873</v>
      </c>
      <c r="W643" s="271">
        <v>36702</v>
      </c>
      <c r="X643" s="271">
        <v>36059</v>
      </c>
      <c r="Y643" s="271">
        <v>36718</v>
      </c>
      <c r="Z643" s="271">
        <v>36085</v>
      </c>
      <c r="AA643" s="268">
        <v>0.982480518772819</v>
      </c>
      <c r="AB643" s="268">
        <v>0.982760498937851</v>
      </c>
      <c r="AC643" s="295">
        <v>-0.000279980165031724</v>
      </c>
    </row>
    <row r="644" spans="1:29">
      <c r="A644" s="297" t="s">
        <v>719</v>
      </c>
      <c r="B644" s="298" t="s">
        <v>3352</v>
      </c>
      <c r="C644" s="293" t="s">
        <v>1108</v>
      </c>
      <c r="D644" s="298" t="s">
        <v>1109</v>
      </c>
      <c r="E644" s="263">
        <v>2845</v>
      </c>
      <c r="F644" s="266">
        <v>2644</v>
      </c>
      <c r="G644" s="266">
        <v>201</v>
      </c>
      <c r="H644" s="264">
        <v>3186</v>
      </c>
      <c r="I644" s="264">
        <v>3051</v>
      </c>
      <c r="J644" s="264">
        <v>135</v>
      </c>
      <c r="K644" s="264">
        <v>4462</v>
      </c>
      <c r="L644" s="264">
        <v>4338</v>
      </c>
      <c r="M644" s="264">
        <v>124</v>
      </c>
      <c r="N644" s="294">
        <v>0.93</v>
      </c>
      <c r="O644" s="266">
        <v>121182</v>
      </c>
      <c r="P644" s="266">
        <v>116101</v>
      </c>
      <c r="Q644" s="266">
        <v>5081</v>
      </c>
      <c r="R644" s="267">
        <v>0.958071330725685</v>
      </c>
      <c r="S644" s="267">
        <v>0.929349736379613</v>
      </c>
      <c r="T644" s="267">
        <v>0.957627118644068</v>
      </c>
      <c r="U644" s="267">
        <v>0.972209771402958</v>
      </c>
      <c r="V644" s="295">
        <v>-0.0282773822644544</v>
      </c>
      <c r="W644" s="271">
        <v>27154</v>
      </c>
      <c r="X644" s="271">
        <v>25922</v>
      </c>
      <c r="Y644" s="271">
        <v>28338</v>
      </c>
      <c r="Z644" s="271">
        <v>27151</v>
      </c>
      <c r="AA644" s="268">
        <v>0.954629152242763</v>
      </c>
      <c r="AB644" s="268">
        <v>0.958112781424236</v>
      </c>
      <c r="AC644" s="295">
        <v>-0.0034836291814726</v>
      </c>
    </row>
    <row r="645" spans="1:29">
      <c r="A645" s="297" t="s">
        <v>719</v>
      </c>
      <c r="B645" s="298" t="s">
        <v>3352</v>
      </c>
      <c r="C645" s="293" t="s">
        <v>1110</v>
      </c>
      <c r="D645" s="298" t="s">
        <v>1110</v>
      </c>
      <c r="E645" s="263">
        <v>2843</v>
      </c>
      <c r="F645" s="266">
        <v>2734</v>
      </c>
      <c r="G645" s="266">
        <v>109</v>
      </c>
      <c r="H645" s="264">
        <v>3176</v>
      </c>
      <c r="I645" s="264">
        <v>3097</v>
      </c>
      <c r="J645" s="264">
        <v>79</v>
      </c>
      <c r="K645" s="264">
        <v>4211</v>
      </c>
      <c r="L645" s="264">
        <v>4068</v>
      </c>
      <c r="M645" s="264">
        <v>143</v>
      </c>
      <c r="N645" s="294">
        <v>0.93</v>
      </c>
      <c r="O645" s="266">
        <v>103901</v>
      </c>
      <c r="P645" s="266">
        <v>100625</v>
      </c>
      <c r="Q645" s="266">
        <v>3276</v>
      </c>
      <c r="R645" s="267">
        <v>0.968469985851917</v>
      </c>
      <c r="S645" s="267">
        <v>0.961660218079494</v>
      </c>
      <c r="T645" s="267">
        <v>0.975125944584383</v>
      </c>
      <c r="U645" s="267">
        <v>0.966041320351461</v>
      </c>
      <c r="V645" s="295">
        <v>-0.0134657265048893</v>
      </c>
      <c r="W645" s="271">
        <v>24989</v>
      </c>
      <c r="X645" s="271">
        <v>24260</v>
      </c>
      <c r="Y645" s="271">
        <v>23956</v>
      </c>
      <c r="Z645" s="271">
        <v>23148</v>
      </c>
      <c r="AA645" s="268">
        <v>0.970827163952139</v>
      </c>
      <c r="AB645" s="268">
        <v>0.966271497745867</v>
      </c>
      <c r="AC645" s="295">
        <v>0.00455566620627157</v>
      </c>
    </row>
    <row r="646" spans="1:29">
      <c r="A646" s="297" t="s">
        <v>719</v>
      </c>
      <c r="B646" s="298" t="s">
        <v>3352</v>
      </c>
      <c r="C646" s="293" t="s">
        <v>1111</v>
      </c>
      <c r="D646" s="298" t="s">
        <v>1111</v>
      </c>
      <c r="E646" s="263">
        <v>1134</v>
      </c>
      <c r="F646" s="266">
        <v>1065</v>
      </c>
      <c r="G646" s="266">
        <v>69</v>
      </c>
      <c r="H646" s="264">
        <v>2301</v>
      </c>
      <c r="I646" s="264">
        <v>2155</v>
      </c>
      <c r="J646" s="264">
        <v>146</v>
      </c>
      <c r="K646" s="264">
        <v>2496</v>
      </c>
      <c r="L646" s="264">
        <v>2258</v>
      </c>
      <c r="M646" s="264">
        <v>238</v>
      </c>
      <c r="N646" s="294">
        <v>0.93</v>
      </c>
      <c r="O646" s="266">
        <v>71423</v>
      </c>
      <c r="P646" s="266">
        <v>67290</v>
      </c>
      <c r="Q646" s="266">
        <v>4133</v>
      </c>
      <c r="R646" s="267">
        <v>0.94213348641194</v>
      </c>
      <c r="S646" s="267">
        <v>0.939153439153439</v>
      </c>
      <c r="T646" s="267">
        <v>0.936549326379835</v>
      </c>
      <c r="U646" s="267">
        <v>0.904647435897436</v>
      </c>
      <c r="V646" s="295">
        <v>0.00260411277360428</v>
      </c>
      <c r="W646" s="271">
        <v>16510</v>
      </c>
      <c r="X646" s="271">
        <v>15729</v>
      </c>
      <c r="Y646" s="271">
        <v>16855</v>
      </c>
      <c r="Z646" s="271">
        <v>15927</v>
      </c>
      <c r="AA646" s="268">
        <v>0.952695336159903</v>
      </c>
      <c r="AB646" s="268">
        <v>0.944942153663601</v>
      </c>
      <c r="AC646" s="295">
        <v>0.00775318249630175</v>
      </c>
    </row>
    <row r="647" spans="1:29">
      <c r="A647" s="297" t="s">
        <v>719</v>
      </c>
      <c r="B647" s="298" t="s">
        <v>3352</v>
      </c>
      <c r="C647" s="293" t="s">
        <v>1112</v>
      </c>
      <c r="D647" s="298" t="s">
        <v>1113</v>
      </c>
      <c r="E647" s="263">
        <v>3889</v>
      </c>
      <c r="F647" s="266">
        <v>3684</v>
      </c>
      <c r="G647" s="266">
        <v>205</v>
      </c>
      <c r="H647" s="264">
        <v>7047</v>
      </c>
      <c r="I647" s="264">
        <v>6688</v>
      </c>
      <c r="J647" s="264">
        <v>359</v>
      </c>
      <c r="K647" s="264">
        <v>7540</v>
      </c>
      <c r="L647" s="264">
        <v>7133</v>
      </c>
      <c r="M647" s="264">
        <v>407</v>
      </c>
      <c r="N647" s="294">
        <v>0.93</v>
      </c>
      <c r="O647" s="266">
        <v>202059</v>
      </c>
      <c r="P647" s="266">
        <v>192561</v>
      </c>
      <c r="Q647" s="266">
        <v>9498</v>
      </c>
      <c r="R647" s="267">
        <v>0.95299392751622</v>
      </c>
      <c r="S647" s="267">
        <v>0.947287220365132</v>
      </c>
      <c r="T647" s="267">
        <v>0.949056336029516</v>
      </c>
      <c r="U647" s="267">
        <v>0.946021220159151</v>
      </c>
      <c r="V647" s="295">
        <v>-0.00176911566438365</v>
      </c>
      <c r="W647" s="271">
        <v>48254</v>
      </c>
      <c r="X647" s="271">
        <v>46207</v>
      </c>
      <c r="Y647" s="271">
        <v>48701</v>
      </c>
      <c r="Z647" s="271">
        <v>46640</v>
      </c>
      <c r="AA647" s="268">
        <v>0.957578646329838</v>
      </c>
      <c r="AB647" s="268">
        <v>0.957680540440648</v>
      </c>
      <c r="AC647" s="295">
        <v>-0.000101894110810075</v>
      </c>
    </row>
    <row r="648" spans="1:29">
      <c r="A648" s="297" t="s">
        <v>719</v>
      </c>
      <c r="B648" s="298" t="s">
        <v>3352</v>
      </c>
      <c r="C648" s="293" t="s">
        <v>1114</v>
      </c>
      <c r="D648" s="298" t="s">
        <v>1114</v>
      </c>
      <c r="E648" s="263">
        <v>1296</v>
      </c>
      <c r="F648" s="266">
        <v>1243</v>
      </c>
      <c r="G648" s="266">
        <v>53</v>
      </c>
      <c r="H648" s="264">
        <v>1471</v>
      </c>
      <c r="I648" s="264">
        <v>1428</v>
      </c>
      <c r="J648" s="264">
        <v>43</v>
      </c>
      <c r="K648" s="264">
        <v>1981</v>
      </c>
      <c r="L648" s="264">
        <v>1924</v>
      </c>
      <c r="M648" s="264">
        <v>57</v>
      </c>
      <c r="N648" s="294">
        <v>0.93</v>
      </c>
      <c r="O648" s="266">
        <v>54730</v>
      </c>
      <c r="P648" s="266">
        <v>53135</v>
      </c>
      <c r="Q648" s="266">
        <v>1595</v>
      </c>
      <c r="R648" s="267">
        <v>0.970856934039832</v>
      </c>
      <c r="S648" s="267">
        <v>0.959104938271605</v>
      </c>
      <c r="T648" s="267">
        <v>0.970768184908226</v>
      </c>
      <c r="U648" s="267">
        <v>0.971226653205452</v>
      </c>
      <c r="V648" s="295">
        <v>-0.0116632466366208</v>
      </c>
      <c r="W648" s="271">
        <v>12627</v>
      </c>
      <c r="X648" s="271">
        <v>12266</v>
      </c>
      <c r="Y648" s="271">
        <v>12499</v>
      </c>
      <c r="Z648" s="271">
        <v>12139</v>
      </c>
      <c r="AA648" s="268">
        <v>0.971410469628574</v>
      </c>
      <c r="AB648" s="268">
        <v>0.971197695815665</v>
      </c>
      <c r="AC648" s="295">
        <v>0.000212773812908407</v>
      </c>
    </row>
    <row r="649" spans="1:29">
      <c r="A649" s="297" t="s">
        <v>719</v>
      </c>
      <c r="B649" s="298" t="s">
        <v>3352</v>
      </c>
      <c r="C649" s="293" t="s">
        <v>1115</v>
      </c>
      <c r="D649" s="298" t="s">
        <v>1116</v>
      </c>
      <c r="E649" s="263">
        <v>4511</v>
      </c>
      <c r="F649" s="266">
        <v>4290</v>
      </c>
      <c r="G649" s="266">
        <v>221</v>
      </c>
      <c r="H649" s="264">
        <v>8738</v>
      </c>
      <c r="I649" s="264">
        <v>8395</v>
      </c>
      <c r="J649" s="264">
        <v>343</v>
      </c>
      <c r="K649" s="264">
        <v>9899</v>
      </c>
      <c r="L649" s="264">
        <v>9519</v>
      </c>
      <c r="M649" s="264">
        <v>380</v>
      </c>
      <c r="N649" s="294">
        <v>0.93</v>
      </c>
      <c r="O649" s="266">
        <v>254125</v>
      </c>
      <c r="P649" s="266">
        <v>247331</v>
      </c>
      <c r="Q649" s="266">
        <v>6794</v>
      </c>
      <c r="R649" s="267">
        <v>0.973265125430398</v>
      </c>
      <c r="S649" s="267">
        <v>0.951008645533141</v>
      </c>
      <c r="T649" s="267">
        <v>0.960746166170748</v>
      </c>
      <c r="U649" s="267">
        <v>0.961612284069098</v>
      </c>
      <c r="V649" s="295">
        <v>-0.00973752063760724</v>
      </c>
      <c r="W649" s="271">
        <v>62394</v>
      </c>
      <c r="X649" s="271">
        <v>60652</v>
      </c>
      <c r="Y649" s="271">
        <v>62722</v>
      </c>
      <c r="Z649" s="271">
        <v>61272</v>
      </c>
      <c r="AA649" s="268">
        <v>0.972080648780331</v>
      </c>
      <c r="AB649" s="268">
        <v>0.976882114728484</v>
      </c>
      <c r="AC649" s="295">
        <v>-0.00480146594815301</v>
      </c>
    </row>
    <row r="650" spans="1:29">
      <c r="A650" s="297" t="s">
        <v>719</v>
      </c>
      <c r="B650" s="298" t="s">
        <v>3353</v>
      </c>
      <c r="C650" s="293" t="s">
        <v>1117</v>
      </c>
      <c r="D650" s="298" t="s">
        <v>1117</v>
      </c>
      <c r="E650" s="263">
        <v>10659</v>
      </c>
      <c r="F650" s="266">
        <v>10151</v>
      </c>
      <c r="G650" s="266">
        <v>508</v>
      </c>
      <c r="H650" s="264">
        <v>5015</v>
      </c>
      <c r="I650" s="264">
        <v>4881</v>
      </c>
      <c r="J650" s="264">
        <v>134</v>
      </c>
      <c r="K650" s="264">
        <v>10251</v>
      </c>
      <c r="L650" s="264">
        <v>9868</v>
      </c>
      <c r="M650" s="264">
        <v>383</v>
      </c>
      <c r="N650" s="294">
        <v>0.93</v>
      </c>
      <c r="O650" s="266">
        <v>274351</v>
      </c>
      <c r="P650" s="266">
        <v>268638</v>
      </c>
      <c r="Q650" s="266">
        <v>5713</v>
      </c>
      <c r="R650" s="267">
        <v>0.979176310638562</v>
      </c>
      <c r="S650" s="267">
        <v>0.952340744910404</v>
      </c>
      <c r="T650" s="267">
        <v>0.973280159521436</v>
      </c>
      <c r="U650" s="267">
        <v>0.962637791434982</v>
      </c>
      <c r="V650" s="295">
        <v>-0.0209394146110313</v>
      </c>
      <c r="W650" s="271">
        <v>63448</v>
      </c>
      <c r="X650" s="271">
        <v>61783</v>
      </c>
      <c r="Y650" s="271">
        <v>63611</v>
      </c>
      <c r="Z650" s="271">
        <v>62373</v>
      </c>
      <c r="AA650" s="268">
        <v>0.973758038078426</v>
      </c>
      <c r="AB650" s="268">
        <v>0.980537957271541</v>
      </c>
      <c r="AC650" s="295">
        <v>-0.00677991919311471</v>
      </c>
    </row>
    <row r="651" spans="1:29">
      <c r="A651" s="297" t="s">
        <v>719</v>
      </c>
      <c r="B651" s="298" t="s">
        <v>3353</v>
      </c>
      <c r="C651" s="293" t="s">
        <v>1118</v>
      </c>
      <c r="D651" s="298" t="s">
        <v>1119</v>
      </c>
      <c r="E651" s="263">
        <v>7145</v>
      </c>
      <c r="F651" s="266">
        <v>6740</v>
      </c>
      <c r="G651" s="266">
        <v>405</v>
      </c>
      <c r="H651" s="264">
        <v>3494</v>
      </c>
      <c r="I651" s="264">
        <v>3286</v>
      </c>
      <c r="J651" s="264">
        <v>208</v>
      </c>
      <c r="K651" s="264">
        <v>6284</v>
      </c>
      <c r="L651" s="264">
        <v>5437</v>
      </c>
      <c r="M651" s="264">
        <v>847</v>
      </c>
      <c r="N651" s="294">
        <v>0.93</v>
      </c>
      <c r="O651" s="266">
        <v>162338</v>
      </c>
      <c r="P651" s="266">
        <v>154586</v>
      </c>
      <c r="Q651" s="266">
        <v>7752</v>
      </c>
      <c r="R651" s="267">
        <v>0.952247779324619</v>
      </c>
      <c r="S651" s="267">
        <v>0.94331700489853</v>
      </c>
      <c r="T651" s="267">
        <v>0.940469376073268</v>
      </c>
      <c r="U651" s="267">
        <v>0.865213239974538</v>
      </c>
      <c r="V651" s="295">
        <v>0.00284762882526202</v>
      </c>
      <c r="W651" s="271">
        <v>39504</v>
      </c>
      <c r="X651" s="271">
        <v>37300</v>
      </c>
      <c r="Y651" s="271">
        <v>37496</v>
      </c>
      <c r="Z651" s="271">
        <v>36036</v>
      </c>
      <c r="AA651" s="268">
        <v>0.94420818144998</v>
      </c>
      <c r="AB651" s="268">
        <v>0.961062513334756</v>
      </c>
      <c r="AC651" s="295">
        <v>-0.0168543318847759</v>
      </c>
    </row>
    <row r="652" spans="1:29">
      <c r="A652" s="297" t="s">
        <v>719</v>
      </c>
      <c r="B652" s="298" t="s">
        <v>3353</v>
      </c>
      <c r="C652" s="293" t="s">
        <v>1120</v>
      </c>
      <c r="D652" s="298" t="s">
        <v>1121</v>
      </c>
      <c r="E652" s="263">
        <v>10949</v>
      </c>
      <c r="F652" s="266">
        <v>10269</v>
      </c>
      <c r="G652" s="266">
        <v>680</v>
      </c>
      <c r="H652" s="264">
        <v>5174</v>
      </c>
      <c r="I652" s="264">
        <v>4917</v>
      </c>
      <c r="J652" s="264">
        <v>257</v>
      </c>
      <c r="K652" s="264">
        <v>10138</v>
      </c>
      <c r="L652" s="264">
        <v>9364</v>
      </c>
      <c r="M652" s="264">
        <v>774</v>
      </c>
      <c r="N652" s="294">
        <v>0.93</v>
      </c>
      <c r="O652" s="266">
        <v>265790</v>
      </c>
      <c r="P652" s="266">
        <v>253608</v>
      </c>
      <c r="Q652" s="266">
        <v>12182</v>
      </c>
      <c r="R652" s="267">
        <v>0.954166823432033</v>
      </c>
      <c r="S652" s="267">
        <v>0.937893871586446</v>
      </c>
      <c r="T652" s="267">
        <v>0.950328565906455</v>
      </c>
      <c r="U652" s="267">
        <v>0.923653580587887</v>
      </c>
      <c r="V652" s="295">
        <v>-0.0124346943200091</v>
      </c>
      <c r="W652" s="271">
        <v>62524</v>
      </c>
      <c r="X652" s="271">
        <v>59423</v>
      </c>
      <c r="Y652" s="271">
        <v>60343</v>
      </c>
      <c r="Z652" s="271">
        <v>57565</v>
      </c>
      <c r="AA652" s="268">
        <v>0.950403045230631</v>
      </c>
      <c r="AB652" s="268">
        <v>0.953963177170509</v>
      </c>
      <c r="AC652" s="295">
        <v>-0.00356013193987714</v>
      </c>
    </row>
    <row r="653" spans="1:29">
      <c r="A653" s="297" t="s">
        <v>719</v>
      </c>
      <c r="B653" s="298" t="s">
        <v>3351</v>
      </c>
      <c r="C653" s="293" t="s">
        <v>1122</v>
      </c>
      <c r="D653" s="298" t="s">
        <v>1122</v>
      </c>
      <c r="E653" s="263">
        <v>4613</v>
      </c>
      <c r="F653" s="266">
        <v>4343</v>
      </c>
      <c r="G653" s="266">
        <v>270</v>
      </c>
      <c r="H653" s="264">
        <v>2506</v>
      </c>
      <c r="I653" s="264">
        <v>2401</v>
      </c>
      <c r="J653" s="264">
        <v>105</v>
      </c>
      <c r="K653" s="264">
        <v>4377</v>
      </c>
      <c r="L653" s="264">
        <v>4057</v>
      </c>
      <c r="M653" s="264">
        <v>320</v>
      </c>
      <c r="N653" s="294">
        <v>0.93</v>
      </c>
      <c r="O653" s="266">
        <v>109924</v>
      </c>
      <c r="P653" s="266">
        <v>104676</v>
      </c>
      <c r="Q653" s="266">
        <v>5248</v>
      </c>
      <c r="R653" s="267">
        <v>0.952257923656344</v>
      </c>
      <c r="S653" s="267">
        <v>0.941469759375677</v>
      </c>
      <c r="T653" s="267">
        <v>0.958100558659218</v>
      </c>
      <c r="U653" s="267">
        <v>0.926890564313457</v>
      </c>
      <c r="V653" s="295">
        <v>-0.0166307992835404</v>
      </c>
      <c r="W653" s="271">
        <v>27994</v>
      </c>
      <c r="X653" s="271">
        <v>26720</v>
      </c>
      <c r="Y653" s="271">
        <v>26217</v>
      </c>
      <c r="Z653" s="271">
        <v>24868</v>
      </c>
      <c r="AA653" s="268">
        <v>0.954490247910266</v>
      </c>
      <c r="AB653" s="268">
        <v>0.948544837319297</v>
      </c>
      <c r="AC653" s="295">
        <v>0.00594541059096987</v>
      </c>
    </row>
    <row r="654" spans="1:29">
      <c r="A654" s="297" t="s">
        <v>719</v>
      </c>
      <c r="B654" s="298" t="s">
        <v>3351</v>
      </c>
      <c r="C654" s="293" t="s">
        <v>1123</v>
      </c>
      <c r="D654" s="298" t="s">
        <v>1123</v>
      </c>
      <c r="E654" s="263">
        <v>5971</v>
      </c>
      <c r="F654" s="266">
        <v>5610</v>
      </c>
      <c r="G654" s="266">
        <v>361</v>
      </c>
      <c r="H654" s="264">
        <v>3141</v>
      </c>
      <c r="I654" s="264">
        <v>2995</v>
      </c>
      <c r="J654" s="264">
        <v>146</v>
      </c>
      <c r="K654" s="264">
        <v>5558</v>
      </c>
      <c r="L654" s="264">
        <v>5167</v>
      </c>
      <c r="M654" s="264">
        <v>391</v>
      </c>
      <c r="N654" s="294">
        <v>0.93</v>
      </c>
      <c r="O654" s="266">
        <v>145053</v>
      </c>
      <c r="P654" s="266">
        <v>137754</v>
      </c>
      <c r="Q654" s="266">
        <v>7299</v>
      </c>
      <c r="R654" s="267">
        <v>0.949680461624372</v>
      </c>
      <c r="S654" s="267">
        <v>0.939541115391057</v>
      </c>
      <c r="T654" s="267">
        <v>0.953517987901942</v>
      </c>
      <c r="U654" s="267">
        <v>0.929650953580425</v>
      </c>
      <c r="V654" s="295">
        <v>-0.0139768725108853</v>
      </c>
      <c r="W654" s="271">
        <v>35519</v>
      </c>
      <c r="X654" s="271">
        <v>33832</v>
      </c>
      <c r="Y654" s="271">
        <v>33992</v>
      </c>
      <c r="Z654" s="271">
        <v>32369</v>
      </c>
      <c r="AA654" s="268">
        <v>0.952504293476731</v>
      </c>
      <c r="AB654" s="268">
        <v>0.952253471405036</v>
      </c>
      <c r="AC654" s="295">
        <v>0.000250822071694246</v>
      </c>
    </row>
    <row r="655" spans="1:29">
      <c r="A655" s="297" t="s">
        <v>719</v>
      </c>
      <c r="B655" s="298" t="s">
        <v>3353</v>
      </c>
      <c r="C655" s="293" t="s">
        <v>1124</v>
      </c>
      <c r="D655" s="298" t="s">
        <v>1125</v>
      </c>
      <c r="E655" s="263">
        <v>7989</v>
      </c>
      <c r="F655" s="266">
        <v>7478</v>
      </c>
      <c r="G655" s="266">
        <v>511</v>
      </c>
      <c r="H655" s="264">
        <v>3600</v>
      </c>
      <c r="I655" s="264">
        <v>3455</v>
      </c>
      <c r="J655" s="264">
        <v>145</v>
      </c>
      <c r="K655" s="264">
        <v>6944</v>
      </c>
      <c r="L655" s="264">
        <v>6293</v>
      </c>
      <c r="M655" s="264">
        <v>651</v>
      </c>
      <c r="N655" s="294">
        <v>0.93</v>
      </c>
      <c r="O655" s="266">
        <v>190121</v>
      </c>
      <c r="P655" s="266">
        <v>182577</v>
      </c>
      <c r="Q655" s="266">
        <v>7544</v>
      </c>
      <c r="R655" s="267">
        <v>0.960320006732555</v>
      </c>
      <c r="S655" s="267">
        <v>0.936037050945049</v>
      </c>
      <c r="T655" s="267">
        <v>0.959722222222222</v>
      </c>
      <c r="U655" s="267">
        <v>0.90625</v>
      </c>
      <c r="V655" s="295">
        <v>-0.0236851712771728</v>
      </c>
      <c r="W655" s="271">
        <v>43808</v>
      </c>
      <c r="X655" s="271">
        <v>41831</v>
      </c>
      <c r="Y655" s="271">
        <v>42680</v>
      </c>
      <c r="Z655" s="271">
        <v>41250</v>
      </c>
      <c r="AA655" s="268">
        <v>0.954871256391527</v>
      </c>
      <c r="AB655" s="268">
        <v>0.966494845360825</v>
      </c>
      <c r="AC655" s="295">
        <v>-0.011623588969298</v>
      </c>
    </row>
    <row r="656" spans="1:29">
      <c r="A656" s="297" t="s">
        <v>719</v>
      </c>
      <c r="B656" s="298" t="s">
        <v>3353</v>
      </c>
      <c r="C656" s="293" t="s">
        <v>1126</v>
      </c>
      <c r="D656" s="298" t="s">
        <v>1127</v>
      </c>
      <c r="E656" s="263">
        <v>5524</v>
      </c>
      <c r="F656" s="266">
        <v>5385</v>
      </c>
      <c r="G656" s="266">
        <v>139</v>
      </c>
      <c r="H656" s="264">
        <v>3005</v>
      </c>
      <c r="I656" s="264">
        <v>2954</v>
      </c>
      <c r="J656" s="264">
        <v>51</v>
      </c>
      <c r="K656" s="264">
        <v>5030</v>
      </c>
      <c r="L656" s="264">
        <v>4864</v>
      </c>
      <c r="M656" s="264">
        <v>166</v>
      </c>
      <c r="N656" s="294">
        <v>0.93</v>
      </c>
      <c r="O656" s="266">
        <v>136835</v>
      </c>
      <c r="P656" s="266">
        <v>134875</v>
      </c>
      <c r="Q656" s="266">
        <v>1960</v>
      </c>
      <c r="R656" s="267">
        <v>0.985676179340081</v>
      </c>
      <c r="S656" s="267">
        <v>0.974837074583635</v>
      </c>
      <c r="T656" s="267">
        <v>0.983028286189684</v>
      </c>
      <c r="U656" s="267">
        <v>0.966998011928429</v>
      </c>
      <c r="V656" s="295">
        <v>-0.00819121160604885</v>
      </c>
      <c r="W656" s="271">
        <v>32585</v>
      </c>
      <c r="X656" s="271">
        <v>32137</v>
      </c>
      <c r="Y656" s="271">
        <v>32819</v>
      </c>
      <c r="Z656" s="271">
        <v>32494</v>
      </c>
      <c r="AA656" s="268">
        <v>0.98625134264232</v>
      </c>
      <c r="AB656" s="268">
        <v>0.990097199792803</v>
      </c>
      <c r="AC656" s="295">
        <v>-0.00384585715048291</v>
      </c>
    </row>
    <row r="657" spans="1:29">
      <c r="A657" s="297" t="s">
        <v>719</v>
      </c>
      <c r="B657" s="298" t="s">
        <v>3353</v>
      </c>
      <c r="C657" s="293" t="s">
        <v>1128</v>
      </c>
      <c r="D657" s="298" t="s">
        <v>1128</v>
      </c>
      <c r="E657" s="263">
        <v>3703</v>
      </c>
      <c r="F657" s="266">
        <v>3602</v>
      </c>
      <c r="G657" s="266">
        <v>101</v>
      </c>
      <c r="H657" s="264">
        <v>1731</v>
      </c>
      <c r="I657" s="264">
        <v>1696</v>
      </c>
      <c r="J657" s="264">
        <v>35</v>
      </c>
      <c r="K657" s="264">
        <v>3515</v>
      </c>
      <c r="L657" s="264">
        <v>3439</v>
      </c>
      <c r="M657" s="264">
        <v>76</v>
      </c>
      <c r="N657" s="294">
        <v>0.93</v>
      </c>
      <c r="O657" s="266">
        <v>101377</v>
      </c>
      <c r="P657" s="266">
        <v>100159</v>
      </c>
      <c r="Q657" s="266">
        <v>1218</v>
      </c>
      <c r="R657" s="267">
        <v>0.987985440484528</v>
      </c>
      <c r="S657" s="267">
        <v>0.972724817715366</v>
      </c>
      <c r="T657" s="267">
        <v>0.979780473714616</v>
      </c>
      <c r="U657" s="267">
        <v>0.978378378378378</v>
      </c>
      <c r="V657" s="295">
        <v>-0.00705565599924995</v>
      </c>
      <c r="W657" s="271">
        <v>21808</v>
      </c>
      <c r="X657" s="271">
        <v>21448</v>
      </c>
      <c r="Y657" s="271">
        <v>22448</v>
      </c>
      <c r="Z657" s="271">
        <v>22210</v>
      </c>
      <c r="AA657" s="268">
        <v>0.983492296404989</v>
      </c>
      <c r="AB657" s="268">
        <v>0.9893977191732</v>
      </c>
      <c r="AC657" s="295">
        <v>-0.00590542276821127</v>
      </c>
    </row>
    <row r="658" spans="1:29">
      <c r="A658" s="297" t="s">
        <v>719</v>
      </c>
      <c r="B658" s="298" t="s">
        <v>3351</v>
      </c>
      <c r="C658" s="293" t="s">
        <v>1129</v>
      </c>
      <c r="D658" s="298" t="s">
        <v>1130</v>
      </c>
      <c r="E658" s="263">
        <v>8106</v>
      </c>
      <c r="F658" s="266">
        <v>7378</v>
      </c>
      <c r="G658" s="266">
        <v>728</v>
      </c>
      <c r="H658" s="264">
        <v>4530</v>
      </c>
      <c r="I658" s="264">
        <v>4151</v>
      </c>
      <c r="J658" s="264">
        <v>379</v>
      </c>
      <c r="K658" s="264">
        <v>7609</v>
      </c>
      <c r="L658" s="264">
        <v>6881</v>
      </c>
      <c r="M658" s="264">
        <v>728</v>
      </c>
      <c r="N658" s="294">
        <v>0.93</v>
      </c>
      <c r="O658" s="266">
        <v>194268</v>
      </c>
      <c r="P658" s="266">
        <v>179650</v>
      </c>
      <c r="Q658" s="266">
        <v>14618</v>
      </c>
      <c r="R658" s="267">
        <v>0.924753433401281</v>
      </c>
      <c r="S658" s="267">
        <v>0.910189982728843</v>
      </c>
      <c r="T658" s="267">
        <v>0.916335540838852</v>
      </c>
      <c r="U658" s="267">
        <v>0.904323827046918</v>
      </c>
      <c r="V658" s="295">
        <v>-0.00614555811000916</v>
      </c>
      <c r="W658" s="271">
        <v>50059</v>
      </c>
      <c r="X658" s="271">
        <v>46987</v>
      </c>
      <c r="Y658" s="271">
        <v>46823</v>
      </c>
      <c r="Z658" s="271">
        <v>43256</v>
      </c>
      <c r="AA658" s="268">
        <v>0.938632413751773</v>
      </c>
      <c r="AB658" s="268">
        <v>0.923819490421374</v>
      </c>
      <c r="AC658" s="295">
        <v>0.0148129233303987</v>
      </c>
    </row>
    <row r="659" spans="1:29">
      <c r="A659" s="297" t="s">
        <v>719</v>
      </c>
      <c r="B659" s="298" t="s">
        <v>3353</v>
      </c>
      <c r="C659" s="293" t="s">
        <v>1131</v>
      </c>
      <c r="D659" s="298" t="s">
        <v>1132</v>
      </c>
      <c r="E659" s="263">
        <v>9053</v>
      </c>
      <c r="F659" s="266">
        <v>8355</v>
      </c>
      <c r="G659" s="266">
        <v>698</v>
      </c>
      <c r="H659" s="264">
        <v>4677</v>
      </c>
      <c r="I659" s="264">
        <v>4378</v>
      </c>
      <c r="J659" s="264">
        <v>299</v>
      </c>
      <c r="K659" s="264">
        <v>7727</v>
      </c>
      <c r="L659" s="264">
        <v>6507</v>
      </c>
      <c r="M659" s="264">
        <v>1220</v>
      </c>
      <c r="N659" s="294">
        <v>0.93</v>
      </c>
      <c r="O659" s="266">
        <v>200754</v>
      </c>
      <c r="P659" s="266">
        <v>186073</v>
      </c>
      <c r="Q659" s="266">
        <v>14681</v>
      </c>
      <c r="R659" s="267">
        <v>0.926870697470536</v>
      </c>
      <c r="S659" s="267">
        <v>0.922898486689495</v>
      </c>
      <c r="T659" s="267">
        <v>0.936070130425486</v>
      </c>
      <c r="U659" s="267">
        <v>0.842112074543807</v>
      </c>
      <c r="V659" s="295">
        <v>-0.0131716437359912</v>
      </c>
      <c r="W659" s="271">
        <v>49687</v>
      </c>
      <c r="X659" s="271">
        <v>46162</v>
      </c>
      <c r="Y659" s="271">
        <v>46285</v>
      </c>
      <c r="Z659" s="271">
        <v>43614</v>
      </c>
      <c r="AA659" s="268">
        <v>0.92905588987059</v>
      </c>
      <c r="AB659" s="268">
        <v>0.942292319325916</v>
      </c>
      <c r="AC659" s="295">
        <v>-0.0132364294553257</v>
      </c>
    </row>
    <row r="660" spans="1:29">
      <c r="A660" s="297" t="s">
        <v>719</v>
      </c>
      <c r="B660" s="298" t="s">
        <v>3349</v>
      </c>
      <c r="C660" s="293" t="s">
        <v>1133</v>
      </c>
      <c r="D660" s="298" t="s">
        <v>1133</v>
      </c>
      <c r="E660" s="263">
        <v>2640</v>
      </c>
      <c r="F660" s="266">
        <v>2549</v>
      </c>
      <c r="G660" s="266">
        <v>91</v>
      </c>
      <c r="H660" s="264">
        <v>2772</v>
      </c>
      <c r="I660" s="264">
        <v>2703</v>
      </c>
      <c r="J660" s="264">
        <v>69</v>
      </c>
      <c r="K660" s="264">
        <v>4182</v>
      </c>
      <c r="L660" s="264">
        <v>4096</v>
      </c>
      <c r="M660" s="264">
        <v>86</v>
      </c>
      <c r="N660" s="294">
        <v>0.93</v>
      </c>
      <c r="O660" s="266">
        <v>116880</v>
      </c>
      <c r="P660" s="266">
        <v>114933</v>
      </c>
      <c r="Q660" s="266">
        <v>1947</v>
      </c>
      <c r="R660" s="267">
        <v>0.983341889117043</v>
      </c>
      <c r="S660" s="267">
        <v>0.965530303030303</v>
      </c>
      <c r="T660" s="267">
        <v>0.975108225108225</v>
      </c>
      <c r="U660" s="267">
        <v>0.979435676709708</v>
      </c>
      <c r="V660" s="295">
        <v>-0.00957792207792207</v>
      </c>
      <c r="W660" s="271">
        <v>25857</v>
      </c>
      <c r="X660" s="271">
        <v>25332</v>
      </c>
      <c r="Y660" s="271">
        <v>28146</v>
      </c>
      <c r="Z660" s="271">
        <v>27697</v>
      </c>
      <c r="AA660" s="268">
        <v>0.979696020420002</v>
      </c>
      <c r="AB660" s="268">
        <v>0.98404746678036</v>
      </c>
      <c r="AC660" s="295">
        <v>-0.00435144636035723</v>
      </c>
    </row>
    <row r="661" spans="1:29">
      <c r="A661" s="297" t="s">
        <v>719</v>
      </c>
      <c r="B661" s="298" t="s">
        <v>3349</v>
      </c>
      <c r="C661" s="293" t="s">
        <v>1134</v>
      </c>
      <c r="D661" s="298" t="s">
        <v>1134</v>
      </c>
      <c r="E661" s="263">
        <v>5231</v>
      </c>
      <c r="F661" s="266">
        <v>4986</v>
      </c>
      <c r="G661" s="266">
        <v>245</v>
      </c>
      <c r="H661" s="264">
        <v>5475</v>
      </c>
      <c r="I661" s="264">
        <v>5270</v>
      </c>
      <c r="J661" s="264">
        <v>205</v>
      </c>
      <c r="K661" s="264">
        <v>7517</v>
      </c>
      <c r="L661" s="264">
        <v>7271</v>
      </c>
      <c r="M661" s="264">
        <v>246</v>
      </c>
      <c r="N661" s="294">
        <v>0.93</v>
      </c>
      <c r="O661" s="266">
        <v>225662</v>
      </c>
      <c r="P661" s="266">
        <v>218943</v>
      </c>
      <c r="Q661" s="266">
        <v>6719</v>
      </c>
      <c r="R661" s="267">
        <v>0.970225381322509</v>
      </c>
      <c r="S661" s="267">
        <v>0.953163831007456</v>
      </c>
      <c r="T661" s="267">
        <v>0.962557077625571</v>
      </c>
      <c r="U661" s="267">
        <v>0.967274178528668</v>
      </c>
      <c r="V661" s="295">
        <v>-0.00939324661811514</v>
      </c>
      <c r="W661" s="271">
        <v>49138</v>
      </c>
      <c r="X661" s="271">
        <v>47658</v>
      </c>
      <c r="Y661" s="271">
        <v>53924</v>
      </c>
      <c r="Z661" s="271">
        <v>52314</v>
      </c>
      <c r="AA661" s="268">
        <v>0.969880744027026</v>
      </c>
      <c r="AB661" s="268">
        <v>0.970143164453676</v>
      </c>
      <c r="AC661" s="295">
        <v>-0.00026242042664959</v>
      </c>
    </row>
    <row r="662" spans="1:29">
      <c r="A662" s="297" t="s">
        <v>719</v>
      </c>
      <c r="B662" s="298" t="s">
        <v>3349</v>
      </c>
      <c r="C662" s="293" t="s">
        <v>1135</v>
      </c>
      <c r="D662" s="298" t="s">
        <v>1135</v>
      </c>
      <c r="E662" s="263">
        <v>5259</v>
      </c>
      <c r="F662" s="266">
        <v>4683</v>
      </c>
      <c r="G662" s="266">
        <v>576</v>
      </c>
      <c r="H662" s="264">
        <v>5619</v>
      </c>
      <c r="I662" s="264">
        <v>5159</v>
      </c>
      <c r="J662" s="264">
        <v>460</v>
      </c>
      <c r="K662" s="264">
        <v>7711</v>
      </c>
      <c r="L662" s="264">
        <v>6500</v>
      </c>
      <c r="M662" s="264">
        <v>1211</v>
      </c>
      <c r="N662" s="294">
        <v>0.93</v>
      </c>
      <c r="O662" s="266">
        <v>201468</v>
      </c>
      <c r="P662" s="266">
        <v>183653</v>
      </c>
      <c r="Q662" s="266">
        <v>17815</v>
      </c>
      <c r="R662" s="267">
        <v>0.9115740464987</v>
      </c>
      <c r="S662" s="267">
        <v>0.890473474044495</v>
      </c>
      <c r="T662" s="267">
        <v>0.9181348994483</v>
      </c>
      <c r="U662" s="267">
        <v>0.842951627545065</v>
      </c>
      <c r="V662" s="295">
        <v>-0.0276614254038052</v>
      </c>
      <c r="W662" s="271">
        <v>47244</v>
      </c>
      <c r="X662" s="271">
        <v>43144</v>
      </c>
      <c r="Y662" s="271">
        <v>47863</v>
      </c>
      <c r="Z662" s="271">
        <v>43979</v>
      </c>
      <c r="AA662" s="268">
        <v>0.913216493099653</v>
      </c>
      <c r="AB662" s="268">
        <v>0.918851722624992</v>
      </c>
      <c r="AC662" s="295">
        <v>-0.00563522952533924</v>
      </c>
    </row>
    <row r="663" spans="1:29">
      <c r="A663" s="297" t="s">
        <v>719</v>
      </c>
      <c r="B663" s="298" t="s">
        <v>3349</v>
      </c>
      <c r="C663" s="293" t="s">
        <v>1136</v>
      </c>
      <c r="D663" s="298" t="s">
        <v>1136</v>
      </c>
      <c r="E663" s="263">
        <v>4156</v>
      </c>
      <c r="F663" s="266">
        <v>3872</v>
      </c>
      <c r="G663" s="266">
        <v>284</v>
      </c>
      <c r="H663" s="264">
        <v>4452</v>
      </c>
      <c r="I663" s="264">
        <v>4262</v>
      </c>
      <c r="J663" s="264">
        <v>190</v>
      </c>
      <c r="K663" s="264">
        <v>6129</v>
      </c>
      <c r="L663" s="264">
        <v>5632</v>
      </c>
      <c r="M663" s="264">
        <v>497</v>
      </c>
      <c r="N663" s="294">
        <v>0.93</v>
      </c>
      <c r="O663" s="266">
        <v>163959</v>
      </c>
      <c r="P663" s="266">
        <v>156002</v>
      </c>
      <c r="Q663" s="266">
        <v>7957</v>
      </c>
      <c r="R663" s="267">
        <v>0.951469574710751</v>
      </c>
      <c r="S663" s="267">
        <v>0.931665062560154</v>
      </c>
      <c r="T663" s="267">
        <v>0.957322551662174</v>
      </c>
      <c r="U663" s="267">
        <v>0.91891009952684</v>
      </c>
      <c r="V663" s="295">
        <v>-0.0256574891020203</v>
      </c>
      <c r="W663" s="271">
        <v>38354</v>
      </c>
      <c r="X663" s="271">
        <v>36409</v>
      </c>
      <c r="Y663" s="271">
        <v>38823</v>
      </c>
      <c r="Z663" s="271">
        <v>36989</v>
      </c>
      <c r="AA663" s="268">
        <v>0.949288209834698</v>
      </c>
      <c r="AB663" s="268">
        <v>0.952759961878268</v>
      </c>
      <c r="AC663" s="295">
        <v>-0.0034717520435702</v>
      </c>
    </row>
    <row r="664" spans="1:29">
      <c r="A664" s="297" t="s">
        <v>719</v>
      </c>
      <c r="B664" s="298" t="s">
        <v>3349</v>
      </c>
      <c r="C664" s="293" t="s">
        <v>1137</v>
      </c>
      <c r="D664" s="298" t="s">
        <v>1137</v>
      </c>
      <c r="E664" s="263">
        <v>5470</v>
      </c>
      <c r="F664" s="266">
        <v>5255</v>
      </c>
      <c r="G664" s="266">
        <v>215</v>
      </c>
      <c r="H664" s="264">
        <v>5753</v>
      </c>
      <c r="I664" s="264">
        <v>5594</v>
      </c>
      <c r="J664" s="264">
        <v>159</v>
      </c>
      <c r="K664" s="264">
        <v>8534</v>
      </c>
      <c r="L664" s="264">
        <v>8222</v>
      </c>
      <c r="M664" s="264">
        <v>312</v>
      </c>
      <c r="N664" s="294">
        <v>0.93</v>
      </c>
      <c r="O664" s="266">
        <v>228927</v>
      </c>
      <c r="P664" s="266">
        <v>222132</v>
      </c>
      <c r="Q664" s="266">
        <v>6795</v>
      </c>
      <c r="R664" s="267">
        <v>0.970318048985048</v>
      </c>
      <c r="S664" s="267">
        <v>0.960694698354662</v>
      </c>
      <c r="T664" s="267">
        <v>0.972362245784808</v>
      </c>
      <c r="U664" s="267">
        <v>0.96344035622217</v>
      </c>
      <c r="V664" s="295">
        <v>-0.0116675474301461</v>
      </c>
      <c r="W664" s="271">
        <v>51633</v>
      </c>
      <c r="X664" s="271">
        <v>50064</v>
      </c>
      <c r="Y664" s="271">
        <v>55272</v>
      </c>
      <c r="Z664" s="271">
        <v>53446</v>
      </c>
      <c r="AA664" s="268">
        <v>0.969612457149497</v>
      </c>
      <c r="AB664" s="268">
        <v>0.96696338109712</v>
      </c>
      <c r="AC664" s="295">
        <v>0.00264907605237774</v>
      </c>
    </row>
    <row r="665" spans="1:29">
      <c r="A665" s="297" t="s">
        <v>719</v>
      </c>
      <c r="B665" s="298" t="s">
        <v>3349</v>
      </c>
      <c r="C665" s="293" t="s">
        <v>1138</v>
      </c>
      <c r="D665" s="298" t="s">
        <v>1138</v>
      </c>
      <c r="E665" s="263">
        <v>2240</v>
      </c>
      <c r="F665" s="266">
        <v>2179</v>
      </c>
      <c r="G665" s="266">
        <v>61</v>
      </c>
      <c r="H665" s="264">
        <v>2476</v>
      </c>
      <c r="I665" s="264">
        <v>2442</v>
      </c>
      <c r="J665" s="264">
        <v>34</v>
      </c>
      <c r="K665" s="264">
        <v>3643</v>
      </c>
      <c r="L665" s="264">
        <v>3599</v>
      </c>
      <c r="M665" s="264">
        <v>44</v>
      </c>
      <c r="N665" s="294">
        <v>0.93</v>
      </c>
      <c r="O665" s="266">
        <v>99531</v>
      </c>
      <c r="P665" s="266">
        <v>98130</v>
      </c>
      <c r="Q665" s="266">
        <v>1401</v>
      </c>
      <c r="R665" s="267">
        <v>0.985923983482533</v>
      </c>
      <c r="S665" s="267">
        <v>0.972767857142857</v>
      </c>
      <c r="T665" s="267">
        <v>0.98626817447496</v>
      </c>
      <c r="U665" s="267">
        <v>0.987922042272852</v>
      </c>
      <c r="V665" s="295">
        <v>-0.0135003173321024</v>
      </c>
      <c r="W665" s="271">
        <v>22421</v>
      </c>
      <c r="X665" s="271">
        <v>22107</v>
      </c>
      <c r="Y665" s="271">
        <v>23486</v>
      </c>
      <c r="Z665" s="271">
        <v>23107</v>
      </c>
      <c r="AA665" s="268">
        <v>0.985995272289372</v>
      </c>
      <c r="AB665" s="268">
        <v>0.983862726730818</v>
      </c>
      <c r="AC665" s="295">
        <v>0.00213254555855324</v>
      </c>
    </row>
    <row r="666" spans="1:29">
      <c r="A666" s="297" t="s">
        <v>719</v>
      </c>
      <c r="B666" s="298" t="s">
        <v>3349</v>
      </c>
      <c r="C666" s="293" t="s">
        <v>1139</v>
      </c>
      <c r="D666" s="298" t="s">
        <v>1139</v>
      </c>
      <c r="E666" s="263">
        <v>6307</v>
      </c>
      <c r="F666" s="266">
        <v>5967</v>
      </c>
      <c r="G666" s="266">
        <v>340</v>
      </c>
      <c r="H666" s="264">
        <v>6409</v>
      </c>
      <c r="I666" s="264">
        <v>5950</v>
      </c>
      <c r="J666" s="264">
        <v>459</v>
      </c>
      <c r="K666" s="264">
        <v>9570</v>
      </c>
      <c r="L666" s="264">
        <v>9124</v>
      </c>
      <c r="M666" s="264">
        <v>446</v>
      </c>
      <c r="N666" s="294">
        <v>0.93</v>
      </c>
      <c r="O666" s="266">
        <v>260091</v>
      </c>
      <c r="P666" s="266">
        <v>249870</v>
      </c>
      <c r="Q666" s="266">
        <v>10221</v>
      </c>
      <c r="R666" s="267">
        <v>0.960702215762944</v>
      </c>
      <c r="S666" s="267">
        <v>0.946091644204852</v>
      </c>
      <c r="T666" s="267">
        <v>0.928381962864722</v>
      </c>
      <c r="U666" s="267">
        <v>0.953396029258098</v>
      </c>
      <c r="V666" s="295">
        <v>0.0177096813401302</v>
      </c>
      <c r="W666" s="271">
        <v>58659</v>
      </c>
      <c r="X666" s="271">
        <v>56074</v>
      </c>
      <c r="Y666" s="271">
        <v>62679</v>
      </c>
      <c r="Z666" s="271">
        <v>60363</v>
      </c>
      <c r="AA666" s="268">
        <v>0.9559317410798</v>
      </c>
      <c r="AB666" s="268">
        <v>0.96304982530034</v>
      </c>
      <c r="AC666" s="295">
        <v>-0.00711808422053961</v>
      </c>
    </row>
    <row r="667" spans="1:29">
      <c r="A667" s="297" t="s">
        <v>719</v>
      </c>
      <c r="B667" s="298" t="s">
        <v>3349</v>
      </c>
      <c r="C667" s="293" t="s">
        <v>1140</v>
      </c>
      <c r="D667" s="298" t="s">
        <v>1140</v>
      </c>
      <c r="E667" s="263">
        <v>2795</v>
      </c>
      <c r="F667" s="266">
        <v>2447</v>
      </c>
      <c r="G667" s="266">
        <v>348</v>
      </c>
      <c r="H667" s="264">
        <v>3094</v>
      </c>
      <c r="I667" s="264">
        <v>2901</v>
      </c>
      <c r="J667" s="264">
        <v>193</v>
      </c>
      <c r="K667" s="264">
        <v>3810</v>
      </c>
      <c r="L667" s="264">
        <v>3495</v>
      </c>
      <c r="M667" s="264">
        <v>315</v>
      </c>
      <c r="N667" s="294">
        <v>0.93</v>
      </c>
      <c r="O667" s="266">
        <v>107397</v>
      </c>
      <c r="P667" s="266">
        <v>99876</v>
      </c>
      <c r="Q667" s="266">
        <v>7521</v>
      </c>
      <c r="R667" s="267">
        <v>0.929970110896952</v>
      </c>
      <c r="S667" s="267">
        <v>0.875491949910555</v>
      </c>
      <c r="T667" s="267">
        <v>0.937621202327085</v>
      </c>
      <c r="U667" s="267">
        <v>0.917322834645669</v>
      </c>
      <c r="V667" s="295">
        <v>-0.0621292524165301</v>
      </c>
      <c r="W667" s="271">
        <v>25120</v>
      </c>
      <c r="X667" s="271">
        <v>23521</v>
      </c>
      <c r="Y667" s="271">
        <v>25176</v>
      </c>
      <c r="Z667" s="271">
        <v>23215</v>
      </c>
      <c r="AA667" s="268">
        <v>0.936345541401274</v>
      </c>
      <c r="AB667" s="268">
        <v>0.922108357165555</v>
      </c>
      <c r="AC667" s="295">
        <v>0.0142371842357194</v>
      </c>
    </row>
    <row r="668" spans="1:29">
      <c r="A668" s="297" t="s">
        <v>719</v>
      </c>
      <c r="B668" s="298" t="s">
        <v>3349</v>
      </c>
      <c r="C668" s="293" t="s">
        <v>1141</v>
      </c>
      <c r="D668" s="298" t="s">
        <v>1141</v>
      </c>
      <c r="E668" s="263">
        <v>6463</v>
      </c>
      <c r="F668" s="266">
        <v>6137</v>
      </c>
      <c r="G668" s="266">
        <v>326</v>
      </c>
      <c r="H668" s="264">
        <v>6868</v>
      </c>
      <c r="I668" s="264">
        <v>6527</v>
      </c>
      <c r="J668" s="264">
        <v>341</v>
      </c>
      <c r="K668" s="264">
        <v>9660</v>
      </c>
      <c r="L668" s="264">
        <v>8759</v>
      </c>
      <c r="M668" s="264">
        <v>901</v>
      </c>
      <c r="N668" s="294">
        <v>0.93</v>
      </c>
      <c r="O668" s="266">
        <v>253046</v>
      </c>
      <c r="P668" s="266">
        <v>237485</v>
      </c>
      <c r="Q668" s="266">
        <v>15561</v>
      </c>
      <c r="R668" s="267">
        <v>0.938505252009516</v>
      </c>
      <c r="S668" s="267">
        <v>0.949559028315024</v>
      </c>
      <c r="T668" s="267">
        <v>0.950349446709377</v>
      </c>
      <c r="U668" s="267">
        <v>0.906728778467909</v>
      </c>
      <c r="V668" s="295">
        <v>-0.000790418394352788</v>
      </c>
      <c r="W668" s="271">
        <v>59514</v>
      </c>
      <c r="X668" s="271">
        <v>55322</v>
      </c>
      <c r="Y668" s="271">
        <v>61422</v>
      </c>
      <c r="Z668" s="271">
        <v>58783</v>
      </c>
      <c r="AA668" s="268">
        <v>0.929562791948113</v>
      </c>
      <c r="AB668" s="268">
        <v>0.957034938621341</v>
      </c>
      <c r="AC668" s="295">
        <v>-0.0274721466732278</v>
      </c>
    </row>
    <row r="669" spans="1:29">
      <c r="A669" s="297" t="s">
        <v>719</v>
      </c>
      <c r="B669" s="298" t="s">
        <v>3349</v>
      </c>
      <c r="C669" s="293" t="s">
        <v>1142</v>
      </c>
      <c r="D669" s="298" t="s">
        <v>1142</v>
      </c>
      <c r="E669" s="263">
        <v>6671</v>
      </c>
      <c r="F669" s="266">
        <v>5989</v>
      </c>
      <c r="G669" s="266">
        <v>682</v>
      </c>
      <c r="H669" s="264">
        <v>6999</v>
      </c>
      <c r="I669" s="264">
        <v>6583</v>
      </c>
      <c r="J669" s="264">
        <v>416</v>
      </c>
      <c r="K669" s="264">
        <v>9715</v>
      </c>
      <c r="L669" s="264">
        <v>8663</v>
      </c>
      <c r="M669" s="264">
        <v>1052</v>
      </c>
      <c r="N669" s="294">
        <v>0.93</v>
      </c>
      <c r="O669" s="266">
        <v>259522</v>
      </c>
      <c r="P669" s="266">
        <v>239055</v>
      </c>
      <c r="Q669" s="266">
        <v>20467</v>
      </c>
      <c r="R669" s="267">
        <v>0.921135780396267</v>
      </c>
      <c r="S669" s="267">
        <v>0.897766451806326</v>
      </c>
      <c r="T669" s="267">
        <v>0.940562937562509</v>
      </c>
      <c r="U669" s="267">
        <v>0.891713844570252</v>
      </c>
      <c r="V669" s="295">
        <v>-0.0427964857561831</v>
      </c>
      <c r="W669" s="271">
        <v>60032</v>
      </c>
      <c r="X669" s="271">
        <v>55264</v>
      </c>
      <c r="Y669" s="271">
        <v>61102</v>
      </c>
      <c r="Z669" s="271">
        <v>56725</v>
      </c>
      <c r="AA669" s="268">
        <v>0.920575692963753</v>
      </c>
      <c r="AB669" s="268">
        <v>0.928365683611011</v>
      </c>
      <c r="AC669" s="295">
        <v>-0.00778999064725849</v>
      </c>
    </row>
    <row r="670" spans="1:29">
      <c r="A670" s="297" t="s">
        <v>719</v>
      </c>
      <c r="B670" s="298" t="s">
        <v>3349</v>
      </c>
      <c r="C670" s="293" t="s">
        <v>1143</v>
      </c>
      <c r="D670" s="298" t="s">
        <v>1143</v>
      </c>
      <c r="E670" s="263">
        <v>5999</v>
      </c>
      <c r="F670" s="266">
        <v>5499</v>
      </c>
      <c r="G670" s="266">
        <v>500</v>
      </c>
      <c r="H670" s="264">
        <v>5666</v>
      </c>
      <c r="I670" s="264">
        <v>5304</v>
      </c>
      <c r="J670" s="264">
        <v>362</v>
      </c>
      <c r="K670" s="264">
        <v>8272</v>
      </c>
      <c r="L670" s="264">
        <v>7338</v>
      </c>
      <c r="M670" s="264">
        <v>934</v>
      </c>
      <c r="N670" s="294">
        <v>0.93</v>
      </c>
      <c r="O670" s="266">
        <v>214840</v>
      </c>
      <c r="P670" s="266">
        <v>196823</v>
      </c>
      <c r="Q670" s="266">
        <v>18017</v>
      </c>
      <c r="R670" s="267">
        <v>0.916137590765221</v>
      </c>
      <c r="S670" s="267">
        <v>0.916652775462577</v>
      </c>
      <c r="T670" s="267">
        <v>0.9361101306036</v>
      </c>
      <c r="U670" s="267">
        <v>0.887088974854932</v>
      </c>
      <c r="V670" s="295">
        <v>-0.0194573551410233</v>
      </c>
      <c r="W670" s="271">
        <v>50955</v>
      </c>
      <c r="X670" s="271">
        <v>47453</v>
      </c>
      <c r="Y670" s="271">
        <v>50347</v>
      </c>
      <c r="Z670" s="271">
        <v>46532</v>
      </c>
      <c r="AA670" s="268">
        <v>0.931272691590619</v>
      </c>
      <c r="AB670" s="268">
        <v>0.92422587244523</v>
      </c>
      <c r="AC670" s="295">
        <v>0.00704681914538907</v>
      </c>
    </row>
    <row r="671" spans="1:29">
      <c r="A671" s="297" t="s">
        <v>719</v>
      </c>
      <c r="B671" s="298" t="s">
        <v>3349</v>
      </c>
      <c r="C671" s="293" t="s">
        <v>1144</v>
      </c>
      <c r="D671" s="298" t="s">
        <v>1144</v>
      </c>
      <c r="E671" s="263">
        <v>3141</v>
      </c>
      <c r="F671" s="266">
        <v>2846</v>
      </c>
      <c r="G671" s="266">
        <v>295</v>
      </c>
      <c r="H671" s="264">
        <v>6256</v>
      </c>
      <c r="I671" s="264">
        <v>5863</v>
      </c>
      <c r="J671" s="264">
        <v>393</v>
      </c>
      <c r="K671" s="264">
        <v>6452</v>
      </c>
      <c r="L671" s="264">
        <v>5854</v>
      </c>
      <c r="M671" s="264">
        <v>598</v>
      </c>
      <c r="N671" s="294">
        <v>0.93</v>
      </c>
      <c r="O671" s="266">
        <v>184079</v>
      </c>
      <c r="P671" s="266">
        <v>166912</v>
      </c>
      <c r="Q671" s="266">
        <v>17167</v>
      </c>
      <c r="R671" s="267">
        <v>0.906741127450714</v>
      </c>
      <c r="S671" s="267">
        <v>0.906080865966253</v>
      </c>
      <c r="T671" s="267">
        <v>0.937180306905371</v>
      </c>
      <c r="U671" s="267">
        <v>0.907315561066336</v>
      </c>
      <c r="V671" s="295">
        <v>-0.031099440939118</v>
      </c>
      <c r="W671" s="271">
        <v>42745</v>
      </c>
      <c r="X671" s="271">
        <v>40171</v>
      </c>
      <c r="Y671" s="271">
        <v>43228</v>
      </c>
      <c r="Z671" s="271">
        <v>38637</v>
      </c>
      <c r="AA671" s="268">
        <v>0.939782430693648</v>
      </c>
      <c r="AB671" s="268">
        <v>0.893795687980013</v>
      </c>
      <c r="AC671" s="295">
        <v>0.0459867427136355</v>
      </c>
    </row>
    <row r="672" spans="1:29">
      <c r="A672" s="297" t="s">
        <v>719</v>
      </c>
      <c r="B672" s="298" t="s">
        <v>3349</v>
      </c>
      <c r="C672" s="293" t="s">
        <v>1145</v>
      </c>
      <c r="D672" s="298" t="s">
        <v>1146</v>
      </c>
      <c r="E672" s="263">
        <v>4158</v>
      </c>
      <c r="F672" s="266">
        <v>3603</v>
      </c>
      <c r="G672" s="266">
        <v>555</v>
      </c>
      <c r="H672" s="264">
        <v>7473</v>
      </c>
      <c r="I672" s="264">
        <v>6793</v>
      </c>
      <c r="J672" s="264">
        <v>680</v>
      </c>
      <c r="K672" s="264">
        <v>7953</v>
      </c>
      <c r="L672" s="264">
        <v>6922</v>
      </c>
      <c r="M672" s="264">
        <v>1031</v>
      </c>
      <c r="N672" s="294">
        <v>0.93</v>
      </c>
      <c r="O672" s="266">
        <v>206374</v>
      </c>
      <c r="P672" s="266">
        <v>186507</v>
      </c>
      <c r="Q672" s="266">
        <v>19867</v>
      </c>
      <c r="R672" s="267">
        <v>0.903733028385359</v>
      </c>
      <c r="S672" s="267">
        <v>0.866522366522366</v>
      </c>
      <c r="T672" s="267">
        <v>0.909005754047906</v>
      </c>
      <c r="U672" s="267">
        <v>0.870363384886206</v>
      </c>
      <c r="V672" s="295">
        <v>-0.0424833875255394</v>
      </c>
      <c r="W672" s="271">
        <v>51717</v>
      </c>
      <c r="X672" s="271">
        <v>47329</v>
      </c>
      <c r="Y672" s="271">
        <v>49653</v>
      </c>
      <c r="Z672" s="271">
        <v>44955</v>
      </c>
      <c r="AA672" s="268">
        <v>0.915153624533519</v>
      </c>
      <c r="AB672" s="268">
        <v>0.905383360522023</v>
      </c>
      <c r="AC672" s="295">
        <v>0.00977026401149617</v>
      </c>
    </row>
    <row r="673" spans="1:29">
      <c r="A673" s="297" t="s">
        <v>719</v>
      </c>
      <c r="B673" s="298" t="s">
        <v>3349</v>
      </c>
      <c r="C673" s="293" t="s">
        <v>1147</v>
      </c>
      <c r="D673" s="298" t="s">
        <v>1147</v>
      </c>
      <c r="E673" s="263">
        <v>3474</v>
      </c>
      <c r="F673" s="266">
        <v>3248</v>
      </c>
      <c r="G673" s="266">
        <v>226</v>
      </c>
      <c r="H673" s="264">
        <v>3767</v>
      </c>
      <c r="I673" s="264">
        <v>3609</v>
      </c>
      <c r="J673" s="264">
        <v>158</v>
      </c>
      <c r="K673" s="264">
        <v>5202</v>
      </c>
      <c r="L673" s="264">
        <v>4906</v>
      </c>
      <c r="M673" s="264">
        <v>296</v>
      </c>
      <c r="N673" s="294">
        <v>0.93</v>
      </c>
      <c r="O673" s="266">
        <v>140080</v>
      </c>
      <c r="P673" s="266">
        <v>134120</v>
      </c>
      <c r="Q673" s="266">
        <v>5960</v>
      </c>
      <c r="R673" s="267">
        <v>0.957452884066248</v>
      </c>
      <c r="S673" s="267">
        <v>0.934945308002303</v>
      </c>
      <c r="T673" s="267">
        <v>0.958056809131935</v>
      </c>
      <c r="U673" s="267">
        <v>0.943098808150711</v>
      </c>
      <c r="V673" s="295">
        <v>-0.0231115011296325</v>
      </c>
      <c r="W673" s="271">
        <v>32108</v>
      </c>
      <c r="X673" s="271">
        <v>30552</v>
      </c>
      <c r="Y673" s="271">
        <v>32267</v>
      </c>
      <c r="Z673" s="271">
        <v>31099</v>
      </c>
      <c r="AA673" s="268">
        <v>0.95153855736888</v>
      </c>
      <c r="AB673" s="268">
        <v>0.963802026838566</v>
      </c>
      <c r="AC673" s="295">
        <v>-0.0122634694696857</v>
      </c>
    </row>
    <row r="674" spans="1:29">
      <c r="A674" s="297" t="s">
        <v>719</v>
      </c>
      <c r="B674" s="298" t="s">
        <v>3349</v>
      </c>
      <c r="C674" s="293" t="s">
        <v>1148</v>
      </c>
      <c r="D674" s="298" t="s">
        <v>1148</v>
      </c>
      <c r="E674" s="263">
        <v>4151</v>
      </c>
      <c r="F674" s="266">
        <v>3809</v>
      </c>
      <c r="G674" s="266">
        <v>342</v>
      </c>
      <c r="H674" s="264">
        <v>4375</v>
      </c>
      <c r="I674" s="264">
        <v>4044</v>
      </c>
      <c r="J674" s="264">
        <v>331</v>
      </c>
      <c r="K674" s="264">
        <v>6048</v>
      </c>
      <c r="L674" s="264">
        <v>5473</v>
      </c>
      <c r="M674" s="264">
        <v>575</v>
      </c>
      <c r="N674" s="294">
        <v>0.93</v>
      </c>
      <c r="O674" s="266">
        <v>151505</v>
      </c>
      <c r="P674" s="266">
        <v>140323</v>
      </c>
      <c r="Q674" s="266">
        <v>11182</v>
      </c>
      <c r="R674" s="267">
        <v>0.926193854988284</v>
      </c>
      <c r="S674" s="267">
        <v>0.917610214406167</v>
      </c>
      <c r="T674" s="267">
        <v>0.924342857142857</v>
      </c>
      <c r="U674" s="267">
        <v>0.904927248677249</v>
      </c>
      <c r="V674" s="295">
        <v>-0.00673264273668994</v>
      </c>
      <c r="W674" s="271">
        <v>37213</v>
      </c>
      <c r="X674" s="271">
        <v>34755</v>
      </c>
      <c r="Y674" s="271">
        <v>36811</v>
      </c>
      <c r="Z674" s="271">
        <v>34105</v>
      </c>
      <c r="AA674" s="268">
        <v>0.93394781393599</v>
      </c>
      <c r="AB674" s="268">
        <v>0.926489364592106</v>
      </c>
      <c r="AC674" s="295">
        <v>0.00745844934388451</v>
      </c>
    </row>
    <row r="675" spans="1:29">
      <c r="A675" s="297" t="s">
        <v>719</v>
      </c>
      <c r="B675" s="298" t="s">
        <v>3351</v>
      </c>
      <c r="C675" s="293" t="s">
        <v>1149</v>
      </c>
      <c r="D675" s="302" t="s">
        <v>1150</v>
      </c>
      <c r="E675" s="263">
        <v>4269</v>
      </c>
      <c r="F675" s="266">
        <v>3871</v>
      </c>
      <c r="G675" s="266">
        <v>398</v>
      </c>
      <c r="H675" s="264">
        <v>2522</v>
      </c>
      <c r="I675" s="264">
        <v>2384</v>
      </c>
      <c r="J675" s="264">
        <v>138</v>
      </c>
      <c r="K675" s="264">
        <v>4048</v>
      </c>
      <c r="L675" s="264">
        <v>3932</v>
      </c>
      <c r="M675" s="264">
        <v>116</v>
      </c>
      <c r="N675" s="294">
        <v>0.93</v>
      </c>
      <c r="O675" s="266">
        <v>117677</v>
      </c>
      <c r="P675" s="266">
        <v>112942</v>
      </c>
      <c r="Q675" s="266">
        <v>4735</v>
      </c>
      <c r="R675" s="267">
        <v>0.959762740382573</v>
      </c>
      <c r="S675" s="267">
        <v>0.906769735301007</v>
      </c>
      <c r="T675" s="267">
        <v>0.94528152260111</v>
      </c>
      <c r="U675" s="267">
        <v>0.971343873517787</v>
      </c>
      <c r="V675" s="295">
        <v>-0.038511787300103</v>
      </c>
      <c r="W675" s="271">
        <v>27153</v>
      </c>
      <c r="X675" s="271">
        <v>25700</v>
      </c>
      <c r="Y675" s="271">
        <v>27458</v>
      </c>
      <c r="Z675" s="271">
        <v>26540</v>
      </c>
      <c r="AA675" s="268">
        <v>0.946488417486097</v>
      </c>
      <c r="AB675" s="268">
        <v>0.966567120693423</v>
      </c>
      <c r="AC675" s="295">
        <v>-0.0200787032073253</v>
      </c>
    </row>
    <row r="676" spans="1:29">
      <c r="A676" s="297" t="s">
        <v>719</v>
      </c>
      <c r="B676" s="298" t="s">
        <v>3346</v>
      </c>
      <c r="C676" s="293" t="s">
        <v>1151</v>
      </c>
      <c r="D676" s="302" t="s">
        <v>1151</v>
      </c>
      <c r="E676" s="263">
        <v>1316</v>
      </c>
      <c r="F676" s="266">
        <v>1283</v>
      </c>
      <c r="G676" s="266">
        <v>33</v>
      </c>
      <c r="H676" s="264">
        <v>850</v>
      </c>
      <c r="I676" s="264">
        <v>843</v>
      </c>
      <c r="J676" s="264">
        <v>7</v>
      </c>
      <c r="K676" s="264">
        <v>1413</v>
      </c>
      <c r="L676" s="264">
        <v>1391</v>
      </c>
      <c r="M676" s="264">
        <v>22</v>
      </c>
      <c r="N676" s="294">
        <v>0.93</v>
      </c>
      <c r="O676" s="266">
        <v>39016</v>
      </c>
      <c r="P676" s="266">
        <v>38460</v>
      </c>
      <c r="Q676" s="266">
        <v>556</v>
      </c>
      <c r="R676" s="267">
        <v>0.985749436128768</v>
      </c>
      <c r="S676" s="267">
        <v>0.974924012158055</v>
      </c>
      <c r="T676" s="267">
        <v>0.991764705882353</v>
      </c>
      <c r="U676" s="267">
        <v>0.984430290162774</v>
      </c>
      <c r="V676" s="295">
        <v>-0.0168406937242983</v>
      </c>
      <c r="W676" s="271">
        <v>9534</v>
      </c>
      <c r="X676" s="271">
        <v>9385</v>
      </c>
      <c r="Y676" s="271">
        <v>9752</v>
      </c>
      <c r="Z676" s="271">
        <v>9564</v>
      </c>
      <c r="AA676" s="268">
        <v>0.984371722257185</v>
      </c>
      <c r="AB676" s="268">
        <v>0.980721903199344</v>
      </c>
      <c r="AC676" s="295">
        <v>0.00364981905784112</v>
      </c>
    </row>
    <row r="677" spans="1:29">
      <c r="A677" s="297" t="s">
        <v>719</v>
      </c>
      <c r="B677" s="298" t="s">
        <v>3346</v>
      </c>
      <c r="C677" s="293" t="s">
        <v>1152</v>
      </c>
      <c r="D677" s="302" t="s">
        <v>1153</v>
      </c>
      <c r="E677" s="263">
        <v>1321</v>
      </c>
      <c r="F677" s="266">
        <v>1260</v>
      </c>
      <c r="G677" s="266">
        <v>61</v>
      </c>
      <c r="H677" s="264">
        <v>2131</v>
      </c>
      <c r="I677" s="264">
        <v>2070</v>
      </c>
      <c r="J677" s="264">
        <v>61</v>
      </c>
      <c r="K677" s="264">
        <v>2392</v>
      </c>
      <c r="L677" s="264">
        <v>2265</v>
      </c>
      <c r="M677" s="264">
        <v>127</v>
      </c>
      <c r="N677" s="294">
        <v>0.93</v>
      </c>
      <c r="O677" s="266">
        <v>66747</v>
      </c>
      <c r="P677" s="266">
        <v>62730</v>
      </c>
      <c r="Q677" s="266">
        <v>4017</v>
      </c>
      <c r="R677" s="267">
        <v>0.939817519888534</v>
      </c>
      <c r="S677" s="267">
        <v>0.953822861468584</v>
      </c>
      <c r="T677" s="267">
        <v>0.971374941342093</v>
      </c>
      <c r="U677" s="267">
        <v>0.94690635451505</v>
      </c>
      <c r="V677" s="295">
        <v>-0.0175520798735085</v>
      </c>
      <c r="W677" s="271">
        <v>15378</v>
      </c>
      <c r="X677" s="271">
        <v>14814</v>
      </c>
      <c r="Y677" s="271">
        <v>15842</v>
      </c>
      <c r="Z677" s="271">
        <v>15096</v>
      </c>
      <c r="AA677" s="268">
        <v>0.96332422941865</v>
      </c>
      <c r="AB677" s="268">
        <v>0.952909986112864</v>
      </c>
      <c r="AC677" s="295">
        <v>0.0104142433057856</v>
      </c>
    </row>
    <row r="678" spans="1:29">
      <c r="A678" s="297" t="s">
        <v>719</v>
      </c>
      <c r="B678" s="298" t="s">
        <v>3346</v>
      </c>
      <c r="C678" s="293" t="s">
        <v>1154</v>
      </c>
      <c r="D678" s="302" t="s">
        <v>1155</v>
      </c>
      <c r="E678" s="263">
        <v>1051</v>
      </c>
      <c r="F678" s="266">
        <v>925</v>
      </c>
      <c r="G678" s="266">
        <v>126</v>
      </c>
      <c r="H678" s="264">
        <v>1810</v>
      </c>
      <c r="I678" s="264">
        <v>1718</v>
      </c>
      <c r="J678" s="264">
        <v>92</v>
      </c>
      <c r="K678" s="264">
        <v>1884</v>
      </c>
      <c r="L678" s="264">
        <v>1794</v>
      </c>
      <c r="M678" s="264">
        <v>90</v>
      </c>
      <c r="N678" s="294">
        <v>0.93</v>
      </c>
      <c r="O678" s="266">
        <v>56756</v>
      </c>
      <c r="P678" s="266">
        <v>54051</v>
      </c>
      <c r="Q678" s="266">
        <v>2705</v>
      </c>
      <c r="R678" s="267">
        <v>0.952339840721686</v>
      </c>
      <c r="S678" s="267">
        <v>0.88011417697431</v>
      </c>
      <c r="T678" s="267">
        <v>0.949171270718232</v>
      </c>
      <c r="U678" s="267">
        <v>0.952229299363057</v>
      </c>
      <c r="V678" s="295">
        <v>-0.0690570937439219</v>
      </c>
      <c r="W678" s="271">
        <v>12746</v>
      </c>
      <c r="X678" s="271">
        <v>11934</v>
      </c>
      <c r="Y678" s="271">
        <v>13424</v>
      </c>
      <c r="Z678" s="271">
        <v>12861</v>
      </c>
      <c r="AA678" s="268">
        <v>0.936293739212302</v>
      </c>
      <c r="AB678" s="268">
        <v>0.958060190703218</v>
      </c>
      <c r="AC678" s="295">
        <v>-0.0217664514909163</v>
      </c>
    </row>
    <row r="679" spans="1:29">
      <c r="A679" s="297" t="s">
        <v>719</v>
      </c>
      <c r="B679" s="298" t="s">
        <v>3348</v>
      </c>
      <c r="C679" s="293" t="s">
        <v>1156</v>
      </c>
      <c r="D679" s="302" t="s">
        <v>1157</v>
      </c>
      <c r="E679" s="263">
        <v>492</v>
      </c>
      <c r="F679" s="266">
        <v>468</v>
      </c>
      <c r="G679" s="266">
        <v>24</v>
      </c>
      <c r="H679" s="264">
        <v>894</v>
      </c>
      <c r="I679" s="264">
        <v>849</v>
      </c>
      <c r="J679" s="264">
        <v>45</v>
      </c>
      <c r="K679" s="264">
        <v>964</v>
      </c>
      <c r="L679" s="264">
        <v>930</v>
      </c>
      <c r="M679" s="264">
        <v>34</v>
      </c>
      <c r="N679" s="294">
        <v>0.93</v>
      </c>
      <c r="O679" s="266">
        <v>12518</v>
      </c>
      <c r="P679" s="266">
        <v>11314</v>
      </c>
      <c r="Q679" s="266">
        <v>1204</v>
      </c>
      <c r="R679" s="267">
        <v>0.903818501358044</v>
      </c>
      <c r="S679" s="267">
        <v>0.951219512195122</v>
      </c>
      <c r="T679" s="267">
        <v>0.949664429530201</v>
      </c>
      <c r="U679" s="267">
        <v>0.964730290456432</v>
      </c>
      <c r="V679" s="295">
        <v>0.00155508266492055</v>
      </c>
      <c r="W679" s="271">
        <v>6363</v>
      </c>
      <c r="X679" s="271">
        <v>6010</v>
      </c>
      <c r="Y679" s="271">
        <v>5884</v>
      </c>
      <c r="Z679" s="271">
        <v>5304</v>
      </c>
      <c r="AA679" s="268">
        <v>0.944523023730945</v>
      </c>
      <c r="AB679" s="268">
        <v>0.901427600271924</v>
      </c>
      <c r="AC679" s="295">
        <v>0.0430954234590207</v>
      </c>
    </row>
    <row r="680" spans="1:29">
      <c r="A680" s="297" t="s">
        <v>1158</v>
      </c>
      <c r="B680" s="298" t="s">
        <v>3354</v>
      </c>
      <c r="C680" s="293" t="s">
        <v>1160</v>
      </c>
      <c r="D680" s="298" t="s">
        <v>1161</v>
      </c>
      <c r="E680" s="263">
        <v>1284</v>
      </c>
      <c r="F680" s="266">
        <v>1237</v>
      </c>
      <c r="G680" s="266">
        <v>47</v>
      </c>
      <c r="H680" s="264">
        <v>2783</v>
      </c>
      <c r="I680" s="264">
        <v>2708</v>
      </c>
      <c r="J680" s="264">
        <v>75</v>
      </c>
      <c r="K680" s="264">
        <v>2728</v>
      </c>
      <c r="L680" s="264">
        <v>2619</v>
      </c>
      <c r="M680" s="264">
        <v>109</v>
      </c>
      <c r="N680" s="294">
        <v>0.93</v>
      </c>
      <c r="O680" s="266">
        <v>80151</v>
      </c>
      <c r="P680" s="266">
        <v>77490</v>
      </c>
      <c r="Q680" s="266">
        <v>2661</v>
      </c>
      <c r="R680" s="267">
        <v>0.966800164689149</v>
      </c>
      <c r="S680" s="267">
        <v>0.963395638629283</v>
      </c>
      <c r="T680" s="267">
        <v>0.973050664750269</v>
      </c>
      <c r="U680" s="267">
        <v>0.960043988269795</v>
      </c>
      <c r="V680" s="295">
        <v>-0.00965502612098601</v>
      </c>
      <c r="W680" s="271">
        <v>18554</v>
      </c>
      <c r="X680" s="271">
        <v>18059</v>
      </c>
      <c r="Y680" s="271">
        <v>19113</v>
      </c>
      <c r="Z680" s="271">
        <v>18461</v>
      </c>
      <c r="AA680" s="268">
        <v>0.973321116740326</v>
      </c>
      <c r="AB680" s="268">
        <v>0.965887092554806</v>
      </c>
      <c r="AC680" s="295">
        <v>0.00743402418551986</v>
      </c>
    </row>
    <row r="681" spans="1:29">
      <c r="A681" s="297" t="s">
        <v>1158</v>
      </c>
      <c r="B681" s="298" t="s">
        <v>3354</v>
      </c>
      <c r="C681" s="293" t="s">
        <v>1162</v>
      </c>
      <c r="D681" s="298" t="s">
        <v>1163</v>
      </c>
      <c r="E681" s="263">
        <v>1139</v>
      </c>
      <c r="F681" s="266">
        <v>1103</v>
      </c>
      <c r="G681" s="266">
        <v>36</v>
      </c>
      <c r="H681" s="264">
        <v>2477</v>
      </c>
      <c r="I681" s="264">
        <v>2437</v>
      </c>
      <c r="J681" s="264">
        <v>40</v>
      </c>
      <c r="K681" s="264">
        <v>2260</v>
      </c>
      <c r="L681" s="264">
        <v>2229</v>
      </c>
      <c r="M681" s="264">
        <v>31</v>
      </c>
      <c r="N681" s="294">
        <v>0.93</v>
      </c>
      <c r="O681" s="266">
        <v>67007</v>
      </c>
      <c r="P681" s="266">
        <v>65825</v>
      </c>
      <c r="Q681" s="266">
        <v>1182</v>
      </c>
      <c r="R681" s="267">
        <v>0.982360051934873</v>
      </c>
      <c r="S681" s="267">
        <v>0.968393327480246</v>
      </c>
      <c r="T681" s="267">
        <v>0.983851433185305</v>
      </c>
      <c r="U681" s="267">
        <v>0.986283185840708</v>
      </c>
      <c r="V681" s="295">
        <v>-0.0154581057050589</v>
      </c>
      <c r="W681" s="271">
        <v>15793</v>
      </c>
      <c r="X681" s="271">
        <v>15568</v>
      </c>
      <c r="Y681" s="271">
        <v>15682</v>
      </c>
      <c r="Z681" s="271">
        <v>15407</v>
      </c>
      <c r="AA681" s="268">
        <v>0.9857531817894</v>
      </c>
      <c r="AB681" s="268">
        <v>0.982463971432215</v>
      </c>
      <c r="AC681" s="295">
        <v>0.0032892103571851</v>
      </c>
    </row>
    <row r="682" spans="1:29">
      <c r="A682" s="297" t="s">
        <v>1158</v>
      </c>
      <c r="B682" s="298" t="s">
        <v>3354</v>
      </c>
      <c r="C682" s="293" t="s">
        <v>1164</v>
      </c>
      <c r="D682" s="298" t="s">
        <v>1165</v>
      </c>
      <c r="E682" s="263">
        <v>1585</v>
      </c>
      <c r="F682" s="266">
        <v>1382</v>
      </c>
      <c r="G682" s="266">
        <v>203</v>
      </c>
      <c r="H682" s="264">
        <v>3694</v>
      </c>
      <c r="I682" s="264">
        <v>3508</v>
      </c>
      <c r="J682" s="264">
        <v>186</v>
      </c>
      <c r="K682" s="264">
        <v>3432</v>
      </c>
      <c r="L682" s="264">
        <v>3209</v>
      </c>
      <c r="M682" s="264">
        <v>223</v>
      </c>
      <c r="N682" s="294">
        <v>0.93</v>
      </c>
      <c r="O682" s="266">
        <v>105008</v>
      </c>
      <c r="P682" s="266">
        <v>96435</v>
      </c>
      <c r="Q682" s="266">
        <v>8573</v>
      </c>
      <c r="R682" s="267">
        <v>0.918358601249429</v>
      </c>
      <c r="S682" s="267">
        <v>0.87192429022082</v>
      </c>
      <c r="T682" s="267">
        <v>0.949648077964266</v>
      </c>
      <c r="U682" s="267">
        <v>0.93502331002331</v>
      </c>
      <c r="V682" s="295">
        <v>-0.0777237877434462</v>
      </c>
      <c r="W682" s="271">
        <v>24492</v>
      </c>
      <c r="X682" s="271">
        <v>23000</v>
      </c>
      <c r="Y682" s="271">
        <v>25286</v>
      </c>
      <c r="Z682" s="271">
        <v>23086</v>
      </c>
      <c r="AA682" s="268">
        <v>0.939082149273232</v>
      </c>
      <c r="AB682" s="268">
        <v>0.912995333386063</v>
      </c>
      <c r="AC682" s="295">
        <v>0.0260868158871687</v>
      </c>
    </row>
    <row r="683" spans="1:29">
      <c r="A683" s="297" t="s">
        <v>1158</v>
      </c>
      <c r="B683" s="298" t="s">
        <v>3354</v>
      </c>
      <c r="C683" s="293" t="s">
        <v>1166</v>
      </c>
      <c r="D683" s="298" t="s">
        <v>1167</v>
      </c>
      <c r="E683" s="263">
        <v>1784</v>
      </c>
      <c r="F683" s="266">
        <v>1714</v>
      </c>
      <c r="G683" s="266">
        <v>70</v>
      </c>
      <c r="H683" s="264">
        <v>4097</v>
      </c>
      <c r="I683" s="264">
        <v>3975</v>
      </c>
      <c r="J683" s="264">
        <v>122</v>
      </c>
      <c r="K683" s="264">
        <v>3938</v>
      </c>
      <c r="L683" s="264">
        <v>3809</v>
      </c>
      <c r="M683" s="264">
        <v>129</v>
      </c>
      <c r="N683" s="294">
        <v>0.93</v>
      </c>
      <c r="O683" s="266">
        <v>114532</v>
      </c>
      <c r="P683" s="266">
        <v>110478</v>
      </c>
      <c r="Q683" s="266">
        <v>4054</v>
      </c>
      <c r="R683" s="267">
        <v>0.964603778856564</v>
      </c>
      <c r="S683" s="267">
        <v>0.960762331838565</v>
      </c>
      <c r="T683" s="267">
        <v>0.970222113741762</v>
      </c>
      <c r="U683" s="267">
        <v>0.967242254951752</v>
      </c>
      <c r="V683" s="295">
        <v>-0.00945978190319718</v>
      </c>
      <c r="W683" s="271">
        <v>26791</v>
      </c>
      <c r="X683" s="271">
        <v>26003</v>
      </c>
      <c r="Y683" s="271">
        <v>26620</v>
      </c>
      <c r="Z683" s="271">
        <v>25698</v>
      </c>
      <c r="AA683" s="268">
        <v>0.970587137471539</v>
      </c>
      <c r="AB683" s="268">
        <v>0.965364387678437</v>
      </c>
      <c r="AC683" s="295">
        <v>0.00522274979310167</v>
      </c>
    </row>
    <row r="684" spans="1:29">
      <c r="A684" s="297" t="s">
        <v>1158</v>
      </c>
      <c r="B684" s="298" t="s">
        <v>3354</v>
      </c>
      <c r="C684" s="293" t="s">
        <v>1168</v>
      </c>
      <c r="D684" s="298" t="s">
        <v>1169</v>
      </c>
      <c r="E684" s="263">
        <v>757</v>
      </c>
      <c r="F684" s="266">
        <v>735</v>
      </c>
      <c r="G684" s="266">
        <v>22</v>
      </c>
      <c r="H684" s="264">
        <v>1702</v>
      </c>
      <c r="I684" s="264">
        <v>1673</v>
      </c>
      <c r="J684" s="264">
        <v>29</v>
      </c>
      <c r="K684" s="264">
        <v>1777</v>
      </c>
      <c r="L684" s="264">
        <v>1736</v>
      </c>
      <c r="M684" s="264">
        <v>41</v>
      </c>
      <c r="N684" s="294">
        <v>0.93</v>
      </c>
      <c r="O684" s="266">
        <v>49116</v>
      </c>
      <c r="P684" s="266">
        <v>48307</v>
      </c>
      <c r="Q684" s="266">
        <v>809</v>
      </c>
      <c r="R684" s="267">
        <v>0.983528788989331</v>
      </c>
      <c r="S684" s="267">
        <v>0.970937912813738</v>
      </c>
      <c r="T684" s="267">
        <v>0.982961222091657</v>
      </c>
      <c r="U684" s="267">
        <v>0.976927405740011</v>
      </c>
      <c r="V684" s="295">
        <v>-0.0120233092779185</v>
      </c>
      <c r="W684" s="271">
        <v>11298</v>
      </c>
      <c r="X684" s="271">
        <v>11116</v>
      </c>
      <c r="Y684" s="271">
        <v>11610</v>
      </c>
      <c r="Z684" s="271">
        <v>11433</v>
      </c>
      <c r="AA684" s="268">
        <v>0.983890954151177</v>
      </c>
      <c r="AB684" s="268">
        <v>0.984754521963824</v>
      </c>
      <c r="AC684" s="295">
        <v>-0.00086356781264707</v>
      </c>
    </row>
    <row r="685" spans="1:29">
      <c r="A685" s="297" t="s">
        <v>1158</v>
      </c>
      <c r="B685" s="298" t="s">
        <v>3354</v>
      </c>
      <c r="C685" s="293" t="s">
        <v>1170</v>
      </c>
      <c r="D685" s="298" t="s">
        <v>1171</v>
      </c>
      <c r="E685" s="263">
        <v>1309</v>
      </c>
      <c r="F685" s="266">
        <v>1250</v>
      </c>
      <c r="G685" s="266">
        <v>59</v>
      </c>
      <c r="H685" s="264">
        <v>2832</v>
      </c>
      <c r="I685" s="264">
        <v>2742</v>
      </c>
      <c r="J685" s="264">
        <v>90</v>
      </c>
      <c r="K685" s="264">
        <v>2809</v>
      </c>
      <c r="L685" s="264">
        <v>2711</v>
      </c>
      <c r="M685" s="264">
        <v>98</v>
      </c>
      <c r="N685" s="294">
        <v>0.93</v>
      </c>
      <c r="O685" s="266">
        <v>78208</v>
      </c>
      <c r="P685" s="266">
        <v>76359</v>
      </c>
      <c r="Q685" s="266">
        <v>1849</v>
      </c>
      <c r="R685" s="267">
        <v>0.976357917348609</v>
      </c>
      <c r="S685" s="267">
        <v>0.954927425515661</v>
      </c>
      <c r="T685" s="267">
        <v>0.968220338983051</v>
      </c>
      <c r="U685" s="267">
        <v>0.965112139551442</v>
      </c>
      <c r="V685" s="295">
        <v>-0.01329291346739</v>
      </c>
      <c r="W685" s="271">
        <v>18428</v>
      </c>
      <c r="X685" s="271">
        <v>17986</v>
      </c>
      <c r="Y685" s="271">
        <v>18360</v>
      </c>
      <c r="Z685" s="271">
        <v>17951</v>
      </c>
      <c r="AA685" s="268">
        <v>0.976014760147601</v>
      </c>
      <c r="AB685" s="268">
        <v>0.977723311546841</v>
      </c>
      <c r="AC685" s="295">
        <v>-0.00170855139923953</v>
      </c>
    </row>
    <row r="686" spans="1:29">
      <c r="A686" s="297" t="s">
        <v>1158</v>
      </c>
      <c r="B686" s="298" t="s">
        <v>3354</v>
      </c>
      <c r="C686" s="293" t="s">
        <v>1172</v>
      </c>
      <c r="D686" s="298" t="s">
        <v>1173</v>
      </c>
      <c r="E686" s="263">
        <v>951</v>
      </c>
      <c r="F686" s="266">
        <v>908</v>
      </c>
      <c r="G686" s="266">
        <v>43</v>
      </c>
      <c r="H686" s="264">
        <v>1992</v>
      </c>
      <c r="I686" s="264">
        <v>1946</v>
      </c>
      <c r="J686" s="264">
        <v>46</v>
      </c>
      <c r="K686" s="264">
        <v>1871</v>
      </c>
      <c r="L686" s="264">
        <v>1817</v>
      </c>
      <c r="M686" s="264">
        <v>54</v>
      </c>
      <c r="N686" s="294">
        <v>0.93</v>
      </c>
      <c r="O686" s="266">
        <v>55182</v>
      </c>
      <c r="P686" s="266">
        <v>53254</v>
      </c>
      <c r="Q686" s="266">
        <v>1928</v>
      </c>
      <c r="R686" s="267">
        <v>0.965061070638977</v>
      </c>
      <c r="S686" s="267">
        <v>0.95478443743428</v>
      </c>
      <c r="T686" s="267">
        <v>0.976907630522088</v>
      </c>
      <c r="U686" s="267">
        <v>0.971138428647782</v>
      </c>
      <c r="V686" s="295">
        <v>-0.0221231930878087</v>
      </c>
      <c r="W686" s="271">
        <v>13157</v>
      </c>
      <c r="X686" s="271">
        <v>12673</v>
      </c>
      <c r="Y686" s="271">
        <v>13183</v>
      </c>
      <c r="Z686" s="271">
        <v>12684</v>
      </c>
      <c r="AA686" s="268">
        <v>0.963213498517899</v>
      </c>
      <c r="AB686" s="268">
        <v>0.962148221193962</v>
      </c>
      <c r="AC686" s="295">
        <v>0.00106527732393724</v>
      </c>
    </row>
    <row r="687" spans="1:29">
      <c r="A687" s="297" t="s">
        <v>1158</v>
      </c>
      <c r="B687" s="298" t="s">
        <v>3354</v>
      </c>
      <c r="C687" s="293" t="s">
        <v>1174</v>
      </c>
      <c r="D687" s="298" t="s">
        <v>1175</v>
      </c>
      <c r="E687" s="263">
        <v>1187</v>
      </c>
      <c r="F687" s="266">
        <v>1162</v>
      </c>
      <c r="G687" s="266">
        <v>25</v>
      </c>
      <c r="H687" s="264">
        <v>2672</v>
      </c>
      <c r="I687" s="264">
        <v>2618</v>
      </c>
      <c r="J687" s="264">
        <v>54</v>
      </c>
      <c r="K687" s="264">
        <v>2580</v>
      </c>
      <c r="L687" s="264">
        <v>2532</v>
      </c>
      <c r="M687" s="264">
        <v>48</v>
      </c>
      <c r="N687" s="294">
        <v>0.93</v>
      </c>
      <c r="O687" s="266">
        <v>75667</v>
      </c>
      <c r="P687" s="266">
        <v>74364</v>
      </c>
      <c r="Q687" s="266">
        <v>1303</v>
      </c>
      <c r="R687" s="267">
        <v>0.98277981154268</v>
      </c>
      <c r="S687" s="267">
        <v>0.97893850042123</v>
      </c>
      <c r="T687" s="267">
        <v>0.979790419161677</v>
      </c>
      <c r="U687" s="267">
        <v>0.981395348837209</v>
      </c>
      <c r="V687" s="295">
        <v>-0.000851918740446655</v>
      </c>
      <c r="W687" s="271">
        <v>17526</v>
      </c>
      <c r="X687" s="271">
        <v>17283</v>
      </c>
      <c r="Y687" s="271">
        <v>17595</v>
      </c>
      <c r="Z687" s="271">
        <v>17288</v>
      </c>
      <c r="AA687" s="268">
        <v>0.986134885313249</v>
      </c>
      <c r="AB687" s="268">
        <v>0.98255186132424</v>
      </c>
      <c r="AC687" s="295">
        <v>0.003583023989009</v>
      </c>
    </row>
    <row r="688" spans="1:29">
      <c r="A688" s="297" t="s">
        <v>1158</v>
      </c>
      <c r="B688" s="298" t="s">
        <v>3354</v>
      </c>
      <c r="C688" s="293" t="s">
        <v>1176</v>
      </c>
      <c r="D688" s="298" t="s">
        <v>1177</v>
      </c>
      <c r="E688" s="263">
        <v>1543</v>
      </c>
      <c r="F688" s="266">
        <v>1446</v>
      </c>
      <c r="G688" s="266">
        <v>97</v>
      </c>
      <c r="H688" s="264">
        <v>3379</v>
      </c>
      <c r="I688" s="264">
        <v>3195</v>
      </c>
      <c r="J688" s="264">
        <v>184</v>
      </c>
      <c r="K688" s="264">
        <v>3227</v>
      </c>
      <c r="L688" s="264">
        <v>3045</v>
      </c>
      <c r="M688" s="264">
        <v>182</v>
      </c>
      <c r="N688" s="294">
        <v>0.93</v>
      </c>
      <c r="O688" s="266">
        <v>91570</v>
      </c>
      <c r="P688" s="266">
        <v>86352</v>
      </c>
      <c r="Q688" s="266">
        <v>5218</v>
      </c>
      <c r="R688" s="267">
        <v>0.943016271704707</v>
      </c>
      <c r="S688" s="267">
        <v>0.937135450421257</v>
      </c>
      <c r="T688" s="267">
        <v>0.945546019532406</v>
      </c>
      <c r="U688" s="267">
        <v>0.943600867678959</v>
      </c>
      <c r="V688" s="295">
        <v>-0.00841056911114868</v>
      </c>
      <c r="W688" s="271">
        <v>21739</v>
      </c>
      <c r="X688" s="271">
        <v>20672</v>
      </c>
      <c r="Y688" s="271">
        <v>21853</v>
      </c>
      <c r="Z688" s="271">
        <v>20493</v>
      </c>
      <c r="AA688" s="268">
        <v>0.950917705506233</v>
      </c>
      <c r="AB688" s="268">
        <v>0.937765981787398</v>
      </c>
      <c r="AC688" s="295">
        <v>0.0131517237188354</v>
      </c>
    </row>
    <row r="689" spans="1:29">
      <c r="A689" s="297" t="s">
        <v>1158</v>
      </c>
      <c r="B689" s="298" t="s">
        <v>3355</v>
      </c>
      <c r="C689" s="293" t="s">
        <v>1178</v>
      </c>
      <c r="D689" s="298" t="s">
        <v>1179</v>
      </c>
      <c r="E689" s="263">
        <v>1576</v>
      </c>
      <c r="F689" s="266">
        <v>1450</v>
      </c>
      <c r="G689" s="266">
        <v>126</v>
      </c>
      <c r="H689" s="264">
        <v>2279</v>
      </c>
      <c r="I689" s="264">
        <v>2197</v>
      </c>
      <c r="J689" s="264">
        <v>82</v>
      </c>
      <c r="K689" s="264">
        <v>2636</v>
      </c>
      <c r="L689" s="264">
        <v>2427</v>
      </c>
      <c r="M689" s="264">
        <v>209</v>
      </c>
      <c r="N689" s="294">
        <v>0.93</v>
      </c>
      <c r="O689" s="266">
        <v>71483</v>
      </c>
      <c r="P689" s="266">
        <v>67606</v>
      </c>
      <c r="Q689" s="266">
        <v>3877</v>
      </c>
      <c r="R689" s="267">
        <v>0.945763328343802</v>
      </c>
      <c r="S689" s="267">
        <v>0.92005076142132</v>
      </c>
      <c r="T689" s="267">
        <v>0.964019306713471</v>
      </c>
      <c r="U689" s="267">
        <v>0.920713201820941</v>
      </c>
      <c r="V689" s="295">
        <v>-0.043968545292151</v>
      </c>
      <c r="W689" s="271">
        <v>17233</v>
      </c>
      <c r="X689" s="271">
        <v>16310</v>
      </c>
      <c r="Y689" s="271">
        <v>16874</v>
      </c>
      <c r="Z689" s="271">
        <v>15983</v>
      </c>
      <c r="AA689" s="268">
        <v>0.946439969825335</v>
      </c>
      <c r="AB689" s="268">
        <v>0.947196870925684</v>
      </c>
      <c r="AC689" s="295">
        <v>-0.000756901100349427</v>
      </c>
    </row>
    <row r="690" spans="1:29">
      <c r="A690" s="297" t="s">
        <v>1158</v>
      </c>
      <c r="B690" s="298" t="s">
        <v>3355</v>
      </c>
      <c r="C690" s="293" t="s">
        <v>1180</v>
      </c>
      <c r="D690" s="298" t="s">
        <v>1181</v>
      </c>
      <c r="E690" s="263">
        <v>3666</v>
      </c>
      <c r="F690" s="266">
        <v>3600</v>
      </c>
      <c r="G690" s="266">
        <v>66</v>
      </c>
      <c r="H690" s="264">
        <v>4671</v>
      </c>
      <c r="I690" s="264">
        <v>4616</v>
      </c>
      <c r="J690" s="264">
        <v>55</v>
      </c>
      <c r="K690" s="264">
        <v>5684</v>
      </c>
      <c r="L690" s="264">
        <v>5601</v>
      </c>
      <c r="M690" s="264">
        <v>83</v>
      </c>
      <c r="N690" s="294">
        <v>0.93</v>
      </c>
      <c r="O690" s="266">
        <v>139957</v>
      </c>
      <c r="P690" s="266">
        <v>138032</v>
      </c>
      <c r="Q690" s="266">
        <v>1925</v>
      </c>
      <c r="R690" s="267">
        <v>0.986245775488186</v>
      </c>
      <c r="S690" s="267">
        <v>0.981996726677578</v>
      </c>
      <c r="T690" s="267">
        <v>0.988225219439092</v>
      </c>
      <c r="U690" s="267">
        <v>0.98539760731879</v>
      </c>
      <c r="V690" s="295">
        <v>-0.00622849276151449</v>
      </c>
      <c r="W690" s="271">
        <v>36412</v>
      </c>
      <c r="X690" s="271">
        <v>35940</v>
      </c>
      <c r="Y690" s="271">
        <v>35032</v>
      </c>
      <c r="Z690" s="271">
        <v>34607</v>
      </c>
      <c r="AA690" s="268">
        <v>0.987037240470175</v>
      </c>
      <c r="AB690" s="268">
        <v>0.987868234756794</v>
      </c>
      <c r="AC690" s="295">
        <v>-0.000830994286619036</v>
      </c>
    </row>
    <row r="691" spans="1:29">
      <c r="A691" s="297" t="s">
        <v>1158</v>
      </c>
      <c r="B691" s="298" t="s">
        <v>3355</v>
      </c>
      <c r="C691" s="293" t="s">
        <v>1182</v>
      </c>
      <c r="D691" s="298" t="s">
        <v>1183</v>
      </c>
      <c r="E691" s="263">
        <v>1086</v>
      </c>
      <c r="F691" s="266">
        <v>963</v>
      </c>
      <c r="G691" s="266">
        <v>123</v>
      </c>
      <c r="H691" s="264">
        <v>1619</v>
      </c>
      <c r="I691" s="264">
        <v>1517</v>
      </c>
      <c r="J691" s="264">
        <v>102</v>
      </c>
      <c r="K691" s="264">
        <v>1932</v>
      </c>
      <c r="L691" s="264">
        <v>1790</v>
      </c>
      <c r="M691" s="264">
        <v>142</v>
      </c>
      <c r="N691" s="294">
        <v>0.93</v>
      </c>
      <c r="O691" s="266">
        <v>50453</v>
      </c>
      <c r="P691" s="266">
        <v>47086</v>
      </c>
      <c r="Q691" s="266">
        <v>3367</v>
      </c>
      <c r="R691" s="267">
        <v>0.933264622519969</v>
      </c>
      <c r="S691" s="267">
        <v>0.886740331491713</v>
      </c>
      <c r="T691" s="267">
        <v>0.936998147004324</v>
      </c>
      <c r="U691" s="267">
        <v>0.926501035196687</v>
      </c>
      <c r="V691" s="295">
        <v>-0.050257815512611</v>
      </c>
      <c r="W691" s="271">
        <v>12410</v>
      </c>
      <c r="X691" s="271">
        <v>11596</v>
      </c>
      <c r="Y691" s="271">
        <v>11990</v>
      </c>
      <c r="Z691" s="271">
        <v>11275</v>
      </c>
      <c r="AA691" s="268">
        <v>0.934407735697019</v>
      </c>
      <c r="AB691" s="268">
        <v>0.940366972477064</v>
      </c>
      <c r="AC691" s="295">
        <v>-0.00595923678004573</v>
      </c>
    </row>
    <row r="692" spans="1:29">
      <c r="A692" s="297" t="s">
        <v>1158</v>
      </c>
      <c r="B692" s="298" t="s">
        <v>3355</v>
      </c>
      <c r="C692" s="293" t="s">
        <v>1184</v>
      </c>
      <c r="D692" s="298" t="s">
        <v>1185</v>
      </c>
      <c r="E692" s="263">
        <v>3749</v>
      </c>
      <c r="F692" s="266">
        <v>3442</v>
      </c>
      <c r="G692" s="266">
        <v>307</v>
      </c>
      <c r="H692" s="264">
        <v>4366</v>
      </c>
      <c r="I692" s="264">
        <v>4121</v>
      </c>
      <c r="J692" s="264">
        <v>245</v>
      </c>
      <c r="K692" s="264">
        <v>5050</v>
      </c>
      <c r="L692" s="264">
        <v>4679</v>
      </c>
      <c r="M692" s="264">
        <v>371</v>
      </c>
      <c r="N692" s="294">
        <v>0.93</v>
      </c>
      <c r="O692" s="266">
        <v>117724</v>
      </c>
      <c r="P692" s="266">
        <v>109324</v>
      </c>
      <c r="Q692" s="266">
        <v>8400</v>
      </c>
      <c r="R692" s="267">
        <v>0.928646665081037</v>
      </c>
      <c r="S692" s="267">
        <v>0.91811149639904</v>
      </c>
      <c r="T692" s="267">
        <v>0.94388456252863</v>
      </c>
      <c r="U692" s="267">
        <v>0.926534653465347</v>
      </c>
      <c r="V692" s="295">
        <v>-0.0257730661295905</v>
      </c>
      <c r="W692" s="271">
        <v>33875</v>
      </c>
      <c r="X692" s="271">
        <v>31687</v>
      </c>
      <c r="Y692" s="271">
        <v>30446</v>
      </c>
      <c r="Z692" s="271">
        <v>28432</v>
      </c>
      <c r="AA692" s="268">
        <v>0.935409594095941</v>
      </c>
      <c r="AB692" s="268">
        <v>0.933850095250608</v>
      </c>
      <c r="AC692" s="295">
        <v>0.00155949884533335</v>
      </c>
    </row>
    <row r="693" spans="1:29">
      <c r="A693" s="297" t="s">
        <v>1158</v>
      </c>
      <c r="B693" s="298" t="s">
        <v>3355</v>
      </c>
      <c r="C693" s="293" t="s">
        <v>1186</v>
      </c>
      <c r="D693" s="298" t="s">
        <v>1187</v>
      </c>
      <c r="E693" s="263">
        <v>546</v>
      </c>
      <c r="F693" s="266">
        <v>498</v>
      </c>
      <c r="G693" s="266">
        <v>48</v>
      </c>
      <c r="H693" s="264">
        <v>891</v>
      </c>
      <c r="I693" s="264">
        <v>842</v>
      </c>
      <c r="J693" s="264">
        <v>49</v>
      </c>
      <c r="K693" s="264">
        <v>1121</v>
      </c>
      <c r="L693" s="264">
        <v>1066</v>
      </c>
      <c r="M693" s="264">
        <v>55</v>
      </c>
      <c r="N693" s="294">
        <v>0.93</v>
      </c>
      <c r="O693" s="266">
        <v>30914</v>
      </c>
      <c r="P693" s="266">
        <v>29044</v>
      </c>
      <c r="Q693" s="266">
        <v>1870</v>
      </c>
      <c r="R693" s="267">
        <v>0.939509607297665</v>
      </c>
      <c r="S693" s="267">
        <v>0.912087912087912</v>
      </c>
      <c r="T693" s="267">
        <v>0.945005611672278</v>
      </c>
      <c r="U693" s="267">
        <v>0.950936663693131</v>
      </c>
      <c r="V693" s="295">
        <v>-0.0329176995843663</v>
      </c>
      <c r="W693" s="271">
        <v>6957</v>
      </c>
      <c r="X693" s="271">
        <v>6569</v>
      </c>
      <c r="Y693" s="271">
        <v>7325</v>
      </c>
      <c r="Z693" s="271">
        <v>6933</v>
      </c>
      <c r="AA693" s="268">
        <v>0.944228834267644</v>
      </c>
      <c r="AB693" s="268">
        <v>0.946484641638225</v>
      </c>
      <c r="AC693" s="295">
        <v>-0.00225580737058106</v>
      </c>
    </row>
    <row r="694" spans="1:29">
      <c r="A694" s="297" t="s">
        <v>1158</v>
      </c>
      <c r="B694" s="298" t="s">
        <v>3355</v>
      </c>
      <c r="C694" s="293" t="s">
        <v>1188</v>
      </c>
      <c r="D694" s="298" t="s">
        <v>1189</v>
      </c>
      <c r="E694" s="263">
        <v>1890</v>
      </c>
      <c r="F694" s="266">
        <v>1861</v>
      </c>
      <c r="G694" s="266">
        <v>29</v>
      </c>
      <c r="H694" s="264">
        <v>2475</v>
      </c>
      <c r="I694" s="264">
        <v>2443</v>
      </c>
      <c r="J694" s="264">
        <v>32</v>
      </c>
      <c r="K694" s="264">
        <v>2870</v>
      </c>
      <c r="L694" s="264">
        <v>2822</v>
      </c>
      <c r="M694" s="264">
        <v>48</v>
      </c>
      <c r="N694" s="294">
        <v>0.93</v>
      </c>
      <c r="O694" s="266">
        <v>70584</v>
      </c>
      <c r="P694" s="266">
        <v>69384</v>
      </c>
      <c r="Q694" s="266">
        <v>1200</v>
      </c>
      <c r="R694" s="267">
        <v>0.982998979938796</v>
      </c>
      <c r="S694" s="267">
        <v>0.984656084656085</v>
      </c>
      <c r="T694" s="267">
        <v>0.987070707070707</v>
      </c>
      <c r="U694" s="267">
        <v>0.983275261324042</v>
      </c>
      <c r="V694" s="295">
        <v>-0.00241462241462242</v>
      </c>
      <c r="W694" s="271">
        <v>18836</v>
      </c>
      <c r="X694" s="271">
        <v>18582</v>
      </c>
      <c r="Y694" s="271">
        <v>17435</v>
      </c>
      <c r="Z694" s="271">
        <v>17155</v>
      </c>
      <c r="AA694" s="268">
        <v>0.986515183690805</v>
      </c>
      <c r="AB694" s="268">
        <v>0.983940349870949</v>
      </c>
      <c r="AC694" s="295">
        <v>0.00257483381985557</v>
      </c>
    </row>
    <row r="695" spans="1:29">
      <c r="A695" s="297" t="s">
        <v>1158</v>
      </c>
      <c r="B695" s="298" t="s">
        <v>3355</v>
      </c>
      <c r="C695" s="293" t="s">
        <v>1190</v>
      </c>
      <c r="D695" s="298" t="s">
        <v>1191</v>
      </c>
      <c r="E695" s="263">
        <v>1526</v>
      </c>
      <c r="F695" s="266">
        <v>999</v>
      </c>
      <c r="G695" s="266">
        <v>527</v>
      </c>
      <c r="H695" s="264">
        <v>2517</v>
      </c>
      <c r="I695" s="264">
        <v>2182</v>
      </c>
      <c r="J695" s="264">
        <v>335</v>
      </c>
      <c r="K695" s="264">
        <v>2975</v>
      </c>
      <c r="L695" s="264">
        <v>2376</v>
      </c>
      <c r="M695" s="264">
        <v>599</v>
      </c>
      <c r="N695" s="294">
        <v>0.93</v>
      </c>
      <c r="O695" s="266">
        <v>75351</v>
      </c>
      <c r="P695" s="266">
        <v>60486</v>
      </c>
      <c r="Q695" s="266">
        <v>14865</v>
      </c>
      <c r="R695" s="267">
        <v>0.802723255165824</v>
      </c>
      <c r="S695" s="267">
        <v>0.654652686762779</v>
      </c>
      <c r="T695" s="267">
        <v>0.866905045689313</v>
      </c>
      <c r="U695" s="267">
        <v>0.798655462184874</v>
      </c>
      <c r="V695" s="295">
        <v>-0.212252358926534</v>
      </c>
      <c r="W695" s="271">
        <v>18302</v>
      </c>
      <c r="X695" s="271">
        <v>14799</v>
      </c>
      <c r="Y695" s="271">
        <v>17573</v>
      </c>
      <c r="Z695" s="271">
        <v>14337</v>
      </c>
      <c r="AA695" s="268">
        <v>0.808600152988744</v>
      </c>
      <c r="AB695" s="268">
        <v>0.815853866727366</v>
      </c>
      <c r="AC695" s="295">
        <v>-0.00725371373862138</v>
      </c>
    </row>
    <row r="696" spans="1:29">
      <c r="A696" s="297" t="s">
        <v>1158</v>
      </c>
      <c r="B696" s="298" t="s">
        <v>3355</v>
      </c>
      <c r="C696" s="293" t="s">
        <v>1192</v>
      </c>
      <c r="D696" s="298" t="s">
        <v>1193</v>
      </c>
      <c r="E696" s="263">
        <v>2465</v>
      </c>
      <c r="F696" s="266">
        <v>2429</v>
      </c>
      <c r="G696" s="266">
        <v>36</v>
      </c>
      <c r="H696" s="264">
        <v>2708</v>
      </c>
      <c r="I696" s="264">
        <v>2680</v>
      </c>
      <c r="J696" s="264">
        <v>28</v>
      </c>
      <c r="K696" s="264">
        <v>3302</v>
      </c>
      <c r="L696" s="264">
        <v>3265</v>
      </c>
      <c r="M696" s="264">
        <v>37</v>
      </c>
      <c r="N696" s="294">
        <v>0.93</v>
      </c>
      <c r="O696" s="266">
        <v>70189</v>
      </c>
      <c r="P696" s="266">
        <v>69123</v>
      </c>
      <c r="Q696" s="266">
        <v>1066</v>
      </c>
      <c r="R696" s="267">
        <v>0.984812434996937</v>
      </c>
      <c r="S696" s="267">
        <v>0.985395537525355</v>
      </c>
      <c r="T696" s="267">
        <v>0.989660265878877</v>
      </c>
      <c r="U696" s="267">
        <v>0.988794669897032</v>
      </c>
      <c r="V696" s="295">
        <v>-0.00426472835352254</v>
      </c>
      <c r="W696" s="271">
        <v>21119</v>
      </c>
      <c r="X696" s="271">
        <v>20879</v>
      </c>
      <c r="Y696" s="271">
        <v>18771</v>
      </c>
      <c r="Z696" s="271">
        <v>18552</v>
      </c>
      <c r="AA696" s="268">
        <v>0.988635825559922</v>
      </c>
      <c r="AB696" s="268">
        <v>0.988333066964999</v>
      </c>
      <c r="AC696" s="295">
        <v>0.000302758594923125</v>
      </c>
    </row>
    <row r="697" spans="1:29">
      <c r="A697" s="297" t="s">
        <v>1158</v>
      </c>
      <c r="B697" s="298" t="s">
        <v>3355</v>
      </c>
      <c r="C697" s="293" t="s">
        <v>1194</v>
      </c>
      <c r="D697" s="298" t="s">
        <v>1195</v>
      </c>
      <c r="E697" s="263">
        <v>5958</v>
      </c>
      <c r="F697" s="266">
        <v>5642</v>
      </c>
      <c r="G697" s="266">
        <v>316</v>
      </c>
      <c r="H697" s="264">
        <v>6247</v>
      </c>
      <c r="I697" s="264">
        <v>6043</v>
      </c>
      <c r="J697" s="264">
        <v>204</v>
      </c>
      <c r="K697" s="264">
        <v>7402</v>
      </c>
      <c r="L697" s="264">
        <v>6977</v>
      </c>
      <c r="M697" s="264">
        <v>425</v>
      </c>
      <c r="N697" s="294">
        <v>0.93</v>
      </c>
      <c r="O697" s="266">
        <v>162292</v>
      </c>
      <c r="P697" s="266">
        <v>153618</v>
      </c>
      <c r="Q697" s="266">
        <v>8674</v>
      </c>
      <c r="R697" s="267">
        <v>0.946553126463412</v>
      </c>
      <c r="S697" s="267">
        <v>0.946962067807989</v>
      </c>
      <c r="T697" s="267">
        <v>0.967344325276133</v>
      </c>
      <c r="U697" s="267">
        <v>0.942583085652526</v>
      </c>
      <c r="V697" s="295">
        <v>-0.0203822574681433</v>
      </c>
      <c r="W697" s="271">
        <v>48971</v>
      </c>
      <c r="X697" s="271">
        <v>46719</v>
      </c>
      <c r="Y697" s="271">
        <v>43024</v>
      </c>
      <c r="Z697" s="271">
        <v>41146</v>
      </c>
      <c r="AA697" s="268">
        <v>0.954013599885647</v>
      </c>
      <c r="AB697" s="268">
        <v>0.956349944217181</v>
      </c>
      <c r="AC697" s="295">
        <v>-0.00233634433153451</v>
      </c>
    </row>
    <row r="698" spans="1:29">
      <c r="A698" s="297" t="s">
        <v>1158</v>
      </c>
      <c r="B698" s="298" t="s">
        <v>3355</v>
      </c>
      <c r="C698" s="293" t="s">
        <v>1196</v>
      </c>
      <c r="D698" s="298" t="s">
        <v>1197</v>
      </c>
      <c r="E698" s="263">
        <v>6128</v>
      </c>
      <c r="F698" s="266">
        <v>5973</v>
      </c>
      <c r="G698" s="266">
        <v>155</v>
      </c>
      <c r="H698" s="264">
        <v>5811</v>
      </c>
      <c r="I698" s="264">
        <v>5694</v>
      </c>
      <c r="J698" s="264">
        <v>117</v>
      </c>
      <c r="K698" s="264">
        <v>6496</v>
      </c>
      <c r="L698" s="264">
        <v>6353</v>
      </c>
      <c r="M698" s="264">
        <v>143</v>
      </c>
      <c r="N698" s="294">
        <v>0.93</v>
      </c>
      <c r="O698" s="266">
        <v>124367</v>
      </c>
      <c r="P698" s="266">
        <v>120307</v>
      </c>
      <c r="Q698" s="266">
        <v>4060</v>
      </c>
      <c r="R698" s="267">
        <v>0.967354684120386</v>
      </c>
      <c r="S698" s="267">
        <v>0.974706266318538</v>
      </c>
      <c r="T698" s="267">
        <v>0.979865771812081</v>
      </c>
      <c r="U698" s="267">
        <v>0.97798645320197</v>
      </c>
      <c r="V698" s="295">
        <v>-0.00515950549354272</v>
      </c>
      <c r="W698" s="271">
        <v>44440</v>
      </c>
      <c r="X698" s="271">
        <v>43492</v>
      </c>
      <c r="Y698" s="271">
        <v>35405</v>
      </c>
      <c r="Z698" s="271">
        <v>34437</v>
      </c>
      <c r="AA698" s="268">
        <v>0.978667866786679</v>
      </c>
      <c r="AB698" s="268">
        <v>0.972659228922469</v>
      </c>
      <c r="AC698" s="295">
        <v>0.00600863786421013</v>
      </c>
    </row>
    <row r="699" spans="1:29">
      <c r="A699" s="297" t="s">
        <v>1158</v>
      </c>
      <c r="B699" s="298" t="s">
        <v>3354</v>
      </c>
      <c r="C699" s="293" t="s">
        <v>1198</v>
      </c>
      <c r="D699" s="298" t="s">
        <v>1199</v>
      </c>
      <c r="E699" s="263">
        <v>1748</v>
      </c>
      <c r="F699" s="266">
        <v>1641</v>
      </c>
      <c r="G699" s="266">
        <v>107</v>
      </c>
      <c r="H699" s="264">
        <v>2590</v>
      </c>
      <c r="I699" s="264">
        <v>2502</v>
      </c>
      <c r="J699" s="264">
        <v>88</v>
      </c>
      <c r="K699" s="264">
        <v>3094</v>
      </c>
      <c r="L699" s="264">
        <v>2923</v>
      </c>
      <c r="M699" s="264">
        <v>171</v>
      </c>
      <c r="N699" s="294">
        <v>0.93</v>
      </c>
      <c r="O699" s="266">
        <v>84758</v>
      </c>
      <c r="P699" s="266">
        <v>81445</v>
      </c>
      <c r="Q699" s="266">
        <v>3313</v>
      </c>
      <c r="R699" s="267">
        <v>0.960912244271927</v>
      </c>
      <c r="S699" s="267">
        <v>0.938787185354691</v>
      </c>
      <c r="T699" s="267">
        <v>0.966023166023166</v>
      </c>
      <c r="U699" s="267">
        <v>0.944731738849386</v>
      </c>
      <c r="V699" s="295">
        <v>-0.027235980668475</v>
      </c>
      <c r="W699" s="271">
        <v>19749</v>
      </c>
      <c r="X699" s="271">
        <v>19025</v>
      </c>
      <c r="Y699" s="271">
        <v>19702</v>
      </c>
      <c r="Z699" s="271">
        <v>18862</v>
      </c>
      <c r="AA699" s="268">
        <v>0.963339915945111</v>
      </c>
      <c r="AB699" s="268">
        <v>0.957364734544716</v>
      </c>
      <c r="AC699" s="295">
        <v>0.00597518140039488</v>
      </c>
    </row>
    <row r="700" spans="1:29">
      <c r="A700" s="297" t="s">
        <v>1158</v>
      </c>
      <c r="B700" s="298" t="s">
        <v>3354</v>
      </c>
      <c r="C700" s="293" t="s">
        <v>1200</v>
      </c>
      <c r="D700" s="298" t="s">
        <v>1201</v>
      </c>
      <c r="E700" s="263">
        <v>1128</v>
      </c>
      <c r="F700" s="266">
        <v>1082</v>
      </c>
      <c r="G700" s="266">
        <v>46</v>
      </c>
      <c r="H700" s="264">
        <v>1610</v>
      </c>
      <c r="I700" s="264">
        <v>1568</v>
      </c>
      <c r="J700" s="264">
        <v>42</v>
      </c>
      <c r="K700" s="264">
        <v>1879</v>
      </c>
      <c r="L700" s="264">
        <v>1836</v>
      </c>
      <c r="M700" s="264">
        <v>43</v>
      </c>
      <c r="N700" s="294">
        <v>0.93</v>
      </c>
      <c r="O700" s="266">
        <v>53705</v>
      </c>
      <c r="P700" s="266">
        <v>52069</v>
      </c>
      <c r="Q700" s="266">
        <v>1636</v>
      </c>
      <c r="R700" s="267">
        <v>0.969537287031003</v>
      </c>
      <c r="S700" s="267">
        <v>0.959219858156028</v>
      </c>
      <c r="T700" s="267">
        <v>0.973913043478261</v>
      </c>
      <c r="U700" s="267">
        <v>0.97711548696115</v>
      </c>
      <c r="V700" s="295">
        <v>-0.0146931853222325</v>
      </c>
      <c r="W700" s="271">
        <v>12605</v>
      </c>
      <c r="X700" s="271">
        <v>12282</v>
      </c>
      <c r="Y700" s="271">
        <v>12698</v>
      </c>
      <c r="Z700" s="271">
        <v>12313</v>
      </c>
      <c r="AA700" s="268">
        <v>0.974375247917493</v>
      </c>
      <c r="AB700" s="268">
        <v>0.9696802646086</v>
      </c>
      <c r="AC700" s="295">
        <v>0.00469498330889329</v>
      </c>
    </row>
    <row r="701" spans="1:29">
      <c r="A701" s="297" t="s">
        <v>1158</v>
      </c>
      <c r="B701" s="298" t="s">
        <v>3354</v>
      </c>
      <c r="C701" s="293" t="s">
        <v>1202</v>
      </c>
      <c r="D701" s="298" t="s">
        <v>1203</v>
      </c>
      <c r="E701" s="263">
        <v>1030</v>
      </c>
      <c r="F701" s="266">
        <v>954</v>
      </c>
      <c r="G701" s="266">
        <v>76</v>
      </c>
      <c r="H701" s="264">
        <v>1679</v>
      </c>
      <c r="I701" s="264">
        <v>1573</v>
      </c>
      <c r="J701" s="264">
        <v>106</v>
      </c>
      <c r="K701" s="264">
        <v>1895</v>
      </c>
      <c r="L701" s="264">
        <v>1782</v>
      </c>
      <c r="M701" s="264">
        <v>113</v>
      </c>
      <c r="N701" s="294">
        <v>0.93</v>
      </c>
      <c r="O701" s="266">
        <v>53753</v>
      </c>
      <c r="P701" s="266">
        <v>51143</v>
      </c>
      <c r="Q701" s="266">
        <v>2610</v>
      </c>
      <c r="R701" s="267">
        <v>0.951444570535598</v>
      </c>
      <c r="S701" s="267">
        <v>0.92621359223301</v>
      </c>
      <c r="T701" s="267">
        <v>0.936867182846933</v>
      </c>
      <c r="U701" s="267">
        <v>0.940369393139842</v>
      </c>
      <c r="V701" s="295">
        <v>-0.010653590613923</v>
      </c>
      <c r="W701" s="271">
        <v>12346</v>
      </c>
      <c r="X701" s="271">
        <v>11687</v>
      </c>
      <c r="Y701" s="271">
        <v>12766</v>
      </c>
      <c r="Z701" s="271">
        <v>12138</v>
      </c>
      <c r="AA701" s="268">
        <v>0.946622387817917</v>
      </c>
      <c r="AB701" s="268">
        <v>0.950806830643898</v>
      </c>
      <c r="AC701" s="295">
        <v>-0.00418444282598107</v>
      </c>
    </row>
    <row r="702" spans="1:29">
      <c r="A702" s="297" t="s">
        <v>1158</v>
      </c>
      <c r="B702" s="298" t="s">
        <v>3354</v>
      </c>
      <c r="C702" s="293" t="s">
        <v>1204</v>
      </c>
      <c r="D702" s="298" t="s">
        <v>1205</v>
      </c>
      <c r="E702" s="263">
        <v>1624</v>
      </c>
      <c r="F702" s="266">
        <v>1529</v>
      </c>
      <c r="G702" s="266">
        <v>95</v>
      </c>
      <c r="H702" s="264">
        <v>2282</v>
      </c>
      <c r="I702" s="264">
        <v>2219</v>
      </c>
      <c r="J702" s="264">
        <v>63</v>
      </c>
      <c r="K702" s="264">
        <v>2555</v>
      </c>
      <c r="L702" s="264">
        <v>2463</v>
      </c>
      <c r="M702" s="264">
        <v>92</v>
      </c>
      <c r="N702" s="294">
        <v>0.93</v>
      </c>
      <c r="O702" s="266">
        <v>70713</v>
      </c>
      <c r="P702" s="266">
        <v>68109</v>
      </c>
      <c r="Q702" s="266">
        <v>2604</v>
      </c>
      <c r="R702" s="267">
        <v>0.963175088031904</v>
      </c>
      <c r="S702" s="267">
        <v>0.941502463054187</v>
      </c>
      <c r="T702" s="267">
        <v>0.97239263803681</v>
      </c>
      <c r="U702" s="267">
        <v>0.96399217221135</v>
      </c>
      <c r="V702" s="295">
        <v>-0.0308901749826227</v>
      </c>
      <c r="W702" s="271">
        <v>17200</v>
      </c>
      <c r="X702" s="271">
        <v>16668</v>
      </c>
      <c r="Y702" s="271">
        <v>16712</v>
      </c>
      <c r="Z702" s="271">
        <v>16088</v>
      </c>
      <c r="AA702" s="268">
        <v>0.96906976744186</v>
      </c>
      <c r="AB702" s="268">
        <v>0.96266156055529</v>
      </c>
      <c r="AC702" s="295">
        <v>0.00640820688657084</v>
      </c>
    </row>
    <row r="703" spans="1:29">
      <c r="A703" s="297" t="s">
        <v>1158</v>
      </c>
      <c r="B703" s="298" t="s">
        <v>3354</v>
      </c>
      <c r="C703" s="293" t="s">
        <v>1206</v>
      </c>
      <c r="D703" s="298" t="s">
        <v>1207</v>
      </c>
      <c r="E703" s="263">
        <v>1388</v>
      </c>
      <c r="F703" s="266">
        <v>1294</v>
      </c>
      <c r="G703" s="266">
        <v>94</v>
      </c>
      <c r="H703" s="264">
        <v>2136</v>
      </c>
      <c r="I703" s="264">
        <v>2048</v>
      </c>
      <c r="J703" s="264">
        <v>88</v>
      </c>
      <c r="K703" s="264">
        <v>2560</v>
      </c>
      <c r="L703" s="264">
        <v>2488</v>
      </c>
      <c r="M703" s="264">
        <v>72</v>
      </c>
      <c r="N703" s="294">
        <v>0.93</v>
      </c>
      <c r="O703" s="266">
        <v>69317</v>
      </c>
      <c r="P703" s="266">
        <v>67218</v>
      </c>
      <c r="Q703" s="266">
        <v>2099</v>
      </c>
      <c r="R703" s="267">
        <v>0.969718827993133</v>
      </c>
      <c r="S703" s="267">
        <v>0.932276657060519</v>
      </c>
      <c r="T703" s="267">
        <v>0.958801498127341</v>
      </c>
      <c r="U703" s="267">
        <v>0.971875</v>
      </c>
      <c r="V703" s="295">
        <v>-0.0265248410668221</v>
      </c>
      <c r="W703" s="271">
        <v>16381</v>
      </c>
      <c r="X703" s="271">
        <v>15823</v>
      </c>
      <c r="Y703" s="271">
        <v>16118</v>
      </c>
      <c r="Z703" s="271">
        <v>15619</v>
      </c>
      <c r="AA703" s="268">
        <v>0.965936145534461</v>
      </c>
      <c r="AB703" s="268">
        <v>0.969040823923564</v>
      </c>
      <c r="AC703" s="295">
        <v>-0.00310467838910311</v>
      </c>
    </row>
    <row r="704" spans="1:29">
      <c r="A704" s="297" t="s">
        <v>1158</v>
      </c>
      <c r="B704" s="298" t="s">
        <v>3354</v>
      </c>
      <c r="C704" s="293" t="s">
        <v>1208</v>
      </c>
      <c r="D704" s="298" t="s">
        <v>1209</v>
      </c>
      <c r="E704" s="263">
        <v>2070</v>
      </c>
      <c r="F704" s="266">
        <v>2023</v>
      </c>
      <c r="G704" s="266">
        <v>47</v>
      </c>
      <c r="H704" s="264">
        <v>2881</v>
      </c>
      <c r="I704" s="264">
        <v>2841</v>
      </c>
      <c r="J704" s="264">
        <v>40</v>
      </c>
      <c r="K704" s="264">
        <v>3485</v>
      </c>
      <c r="L704" s="264">
        <v>3442</v>
      </c>
      <c r="M704" s="264">
        <v>43</v>
      </c>
      <c r="N704" s="294">
        <v>0.93</v>
      </c>
      <c r="O704" s="266">
        <v>92339</v>
      </c>
      <c r="P704" s="266">
        <v>91096</v>
      </c>
      <c r="Q704" s="266">
        <v>1243</v>
      </c>
      <c r="R704" s="267">
        <v>0.986538732279968</v>
      </c>
      <c r="S704" s="267">
        <v>0.977294685990338</v>
      </c>
      <c r="T704" s="267">
        <v>0.986115931968067</v>
      </c>
      <c r="U704" s="267">
        <v>0.987661406025825</v>
      </c>
      <c r="V704" s="295">
        <v>-0.00882124597772849</v>
      </c>
      <c r="W704" s="271">
        <v>22469</v>
      </c>
      <c r="X704" s="271">
        <v>22144</v>
      </c>
      <c r="Y704" s="271">
        <v>21800</v>
      </c>
      <c r="Z704" s="271">
        <v>21533</v>
      </c>
      <c r="AA704" s="268">
        <v>0.985535626863679</v>
      </c>
      <c r="AB704" s="268">
        <v>0.987752293577982</v>
      </c>
      <c r="AC704" s="295">
        <v>-0.00221666671430287</v>
      </c>
    </row>
    <row r="705" spans="1:29">
      <c r="A705" s="297" t="s">
        <v>1158</v>
      </c>
      <c r="B705" s="298" t="s">
        <v>3354</v>
      </c>
      <c r="C705" s="293" t="s">
        <v>1210</v>
      </c>
      <c r="D705" s="298" t="s">
        <v>1211</v>
      </c>
      <c r="E705" s="263">
        <v>1950</v>
      </c>
      <c r="F705" s="266">
        <v>1877</v>
      </c>
      <c r="G705" s="266">
        <v>73</v>
      </c>
      <c r="H705" s="264">
        <v>2709</v>
      </c>
      <c r="I705" s="264">
        <v>2619</v>
      </c>
      <c r="J705" s="264">
        <v>90</v>
      </c>
      <c r="K705" s="264">
        <v>3272</v>
      </c>
      <c r="L705" s="264">
        <v>3204</v>
      </c>
      <c r="M705" s="264">
        <v>68</v>
      </c>
      <c r="N705" s="294">
        <v>0.93</v>
      </c>
      <c r="O705" s="266">
        <v>92771</v>
      </c>
      <c r="P705" s="266">
        <v>90092</v>
      </c>
      <c r="Q705" s="266">
        <v>2679</v>
      </c>
      <c r="R705" s="267">
        <v>0.971122441280141</v>
      </c>
      <c r="S705" s="267">
        <v>0.962564102564103</v>
      </c>
      <c r="T705" s="267">
        <v>0.966777408637874</v>
      </c>
      <c r="U705" s="267">
        <v>0.97921760391198</v>
      </c>
      <c r="V705" s="295">
        <v>-0.00421330607377124</v>
      </c>
      <c r="W705" s="271">
        <v>21328</v>
      </c>
      <c r="X705" s="271">
        <v>20770</v>
      </c>
      <c r="Y705" s="271">
        <v>21841</v>
      </c>
      <c r="Z705" s="271">
        <v>21256</v>
      </c>
      <c r="AA705" s="268">
        <v>0.973837209302326</v>
      </c>
      <c r="AB705" s="268">
        <v>0.973215512110251</v>
      </c>
      <c r="AC705" s="295">
        <v>0.000621697192074167</v>
      </c>
    </row>
    <row r="706" spans="1:29">
      <c r="A706" s="297" t="s">
        <v>1158</v>
      </c>
      <c r="B706" s="298" t="s">
        <v>3354</v>
      </c>
      <c r="C706" s="293" t="s">
        <v>1212</v>
      </c>
      <c r="D706" s="298" t="s">
        <v>1213</v>
      </c>
      <c r="E706" s="263">
        <v>773</v>
      </c>
      <c r="F706" s="266">
        <v>740</v>
      </c>
      <c r="G706" s="266">
        <v>33</v>
      </c>
      <c r="H706" s="264">
        <v>1108</v>
      </c>
      <c r="I706" s="264">
        <v>1071</v>
      </c>
      <c r="J706" s="264">
        <v>37</v>
      </c>
      <c r="K706" s="264">
        <v>1393</v>
      </c>
      <c r="L706" s="264">
        <v>1361</v>
      </c>
      <c r="M706" s="264">
        <v>32</v>
      </c>
      <c r="N706" s="294">
        <v>0.93</v>
      </c>
      <c r="O706" s="266">
        <v>40033</v>
      </c>
      <c r="P706" s="266">
        <v>39012</v>
      </c>
      <c r="Q706" s="266">
        <v>1021</v>
      </c>
      <c r="R706" s="267">
        <v>0.974496040766368</v>
      </c>
      <c r="S706" s="267">
        <v>0.957309184993532</v>
      </c>
      <c r="T706" s="267">
        <v>0.966606498194946</v>
      </c>
      <c r="U706" s="267">
        <v>0.9770279971285</v>
      </c>
      <c r="V706" s="295">
        <v>-0.00929731320141414</v>
      </c>
      <c r="W706" s="271">
        <v>9045</v>
      </c>
      <c r="X706" s="271">
        <v>8854</v>
      </c>
      <c r="Y706" s="271">
        <v>9404</v>
      </c>
      <c r="Z706" s="271">
        <v>9156</v>
      </c>
      <c r="AA706" s="268">
        <v>0.978883360972913</v>
      </c>
      <c r="AB706" s="268">
        <v>0.973628243300723</v>
      </c>
      <c r="AC706" s="295">
        <v>0.00525511767219011</v>
      </c>
    </row>
    <row r="707" spans="1:29">
      <c r="A707" s="297" t="s">
        <v>1158</v>
      </c>
      <c r="B707" s="298" t="s">
        <v>40</v>
      </c>
      <c r="C707" s="293" t="e">
        <v>#N/A</v>
      </c>
      <c r="D707" s="298" t="s">
        <v>1214</v>
      </c>
      <c r="E707" s="263">
        <v>0</v>
      </c>
      <c r="F707" s="266">
        <v>0</v>
      </c>
      <c r="G707" s="266">
        <v>0</v>
      </c>
      <c r="H707" s="264">
        <v>0</v>
      </c>
      <c r="I707" s="264">
        <v>0</v>
      </c>
      <c r="J707" s="264">
        <v>0</v>
      </c>
      <c r="K707" s="264">
        <v>0</v>
      </c>
      <c r="L707" s="264">
        <v>0</v>
      </c>
      <c r="M707" s="264">
        <v>0</v>
      </c>
      <c r="N707" s="294">
        <v>0.93</v>
      </c>
      <c r="O707" s="266">
        <v>0</v>
      </c>
      <c r="P707" s="266">
        <v>0</v>
      </c>
      <c r="Q707" s="266">
        <v>0</v>
      </c>
      <c r="R707" s="267">
        <v>0</v>
      </c>
      <c r="S707" s="267">
        <v>0</v>
      </c>
      <c r="T707" s="267">
        <v>0</v>
      </c>
      <c r="U707" s="267">
        <v>0</v>
      </c>
      <c r="V707" s="295">
        <v>0</v>
      </c>
      <c r="W707" s="271">
        <v>0</v>
      </c>
      <c r="X707" s="271">
        <v>0</v>
      </c>
      <c r="Y707" s="271">
        <v>0</v>
      </c>
      <c r="Z707" s="271">
        <v>0</v>
      </c>
      <c r="AA707" s="268">
        <v>0</v>
      </c>
      <c r="AB707" s="268">
        <v>0</v>
      </c>
      <c r="AC707" s="295">
        <v>0</v>
      </c>
    </row>
    <row r="708" spans="1:29">
      <c r="A708" s="297" t="s">
        <v>1158</v>
      </c>
      <c r="B708" s="298" t="s">
        <v>3356</v>
      </c>
      <c r="C708" s="293" t="s">
        <v>1215</v>
      </c>
      <c r="D708" s="298" t="s">
        <v>1216</v>
      </c>
      <c r="E708" s="263">
        <v>1326</v>
      </c>
      <c r="F708" s="266">
        <v>1286</v>
      </c>
      <c r="G708" s="266">
        <v>40</v>
      </c>
      <c r="H708" s="264">
        <v>2642</v>
      </c>
      <c r="I708" s="264">
        <v>2588</v>
      </c>
      <c r="J708" s="264">
        <v>54</v>
      </c>
      <c r="K708" s="264">
        <v>2718</v>
      </c>
      <c r="L708" s="264">
        <v>2659</v>
      </c>
      <c r="M708" s="264">
        <v>59</v>
      </c>
      <c r="N708" s="294">
        <v>0.93</v>
      </c>
      <c r="O708" s="266">
        <v>76136</v>
      </c>
      <c r="P708" s="266">
        <v>74580</v>
      </c>
      <c r="Q708" s="266">
        <v>1556</v>
      </c>
      <c r="R708" s="267">
        <v>0.979562887464537</v>
      </c>
      <c r="S708" s="267">
        <v>0.969834087481146</v>
      </c>
      <c r="T708" s="267">
        <v>0.979560938682816</v>
      </c>
      <c r="U708" s="267">
        <v>0.978292862398823</v>
      </c>
      <c r="V708" s="295">
        <v>-0.00972685120166972</v>
      </c>
      <c r="W708" s="271">
        <v>18158</v>
      </c>
      <c r="X708" s="271">
        <v>17774</v>
      </c>
      <c r="Y708" s="271">
        <v>18046</v>
      </c>
      <c r="Z708" s="271">
        <v>17691</v>
      </c>
      <c r="AA708" s="268">
        <v>0.978852296508426</v>
      </c>
      <c r="AB708" s="268">
        <v>0.980328050537515</v>
      </c>
      <c r="AC708" s="295">
        <v>-0.00147575402908917</v>
      </c>
    </row>
    <row r="709" spans="1:29">
      <c r="A709" s="297" t="s">
        <v>1158</v>
      </c>
      <c r="B709" s="298" t="s">
        <v>3356</v>
      </c>
      <c r="C709" s="293" t="s">
        <v>1217</v>
      </c>
      <c r="D709" s="298" t="s">
        <v>1218</v>
      </c>
      <c r="E709" s="263">
        <v>1210</v>
      </c>
      <c r="F709" s="266">
        <v>1141</v>
      </c>
      <c r="G709" s="266">
        <v>69</v>
      </c>
      <c r="H709" s="264">
        <v>2561</v>
      </c>
      <c r="I709" s="264">
        <v>2472</v>
      </c>
      <c r="J709" s="264">
        <v>89</v>
      </c>
      <c r="K709" s="264">
        <v>2723</v>
      </c>
      <c r="L709" s="264">
        <v>2616</v>
      </c>
      <c r="M709" s="264">
        <v>107</v>
      </c>
      <c r="N709" s="294">
        <v>0.93</v>
      </c>
      <c r="O709" s="266">
        <v>77723</v>
      </c>
      <c r="P709" s="266">
        <v>75198</v>
      </c>
      <c r="Q709" s="266">
        <v>2525</v>
      </c>
      <c r="R709" s="267">
        <v>0.96751283403883</v>
      </c>
      <c r="S709" s="267">
        <v>0.94297520661157</v>
      </c>
      <c r="T709" s="267">
        <v>0.965247950019524</v>
      </c>
      <c r="U709" s="267">
        <v>0.960705104663974</v>
      </c>
      <c r="V709" s="295">
        <v>-0.0222727434079534</v>
      </c>
      <c r="W709" s="271">
        <v>18186</v>
      </c>
      <c r="X709" s="271">
        <v>17580</v>
      </c>
      <c r="Y709" s="271">
        <v>17820</v>
      </c>
      <c r="Z709" s="271">
        <v>17219</v>
      </c>
      <c r="AA709" s="268">
        <v>0.966677664137248</v>
      </c>
      <c r="AB709" s="268">
        <v>0.966273849607183</v>
      </c>
      <c r="AC709" s="295">
        <v>0.000403814530065438</v>
      </c>
    </row>
    <row r="710" spans="1:29">
      <c r="A710" s="297" t="s">
        <v>1158</v>
      </c>
      <c r="B710" s="298" t="s">
        <v>3356</v>
      </c>
      <c r="C710" s="293" t="s">
        <v>1219</v>
      </c>
      <c r="D710" s="298" t="s">
        <v>1220</v>
      </c>
      <c r="E710" s="263">
        <v>2191</v>
      </c>
      <c r="F710" s="266">
        <v>2082</v>
      </c>
      <c r="G710" s="266">
        <v>109</v>
      </c>
      <c r="H710" s="264">
        <v>4419</v>
      </c>
      <c r="I710" s="264">
        <v>4207</v>
      </c>
      <c r="J710" s="264">
        <v>212</v>
      </c>
      <c r="K710" s="264">
        <v>4699</v>
      </c>
      <c r="L710" s="264">
        <v>4468</v>
      </c>
      <c r="M710" s="264">
        <v>231</v>
      </c>
      <c r="N710" s="294">
        <v>0.93</v>
      </c>
      <c r="O710" s="266">
        <v>132593</v>
      </c>
      <c r="P710" s="266">
        <v>128051</v>
      </c>
      <c r="Q710" s="266">
        <v>4542</v>
      </c>
      <c r="R710" s="267">
        <v>0.965744797990844</v>
      </c>
      <c r="S710" s="267">
        <v>0.950251026928343</v>
      </c>
      <c r="T710" s="267">
        <v>0.952025345100701</v>
      </c>
      <c r="U710" s="267">
        <v>0.950840604383911</v>
      </c>
      <c r="V710" s="295">
        <v>-0.00177431817235829</v>
      </c>
      <c r="W710" s="271">
        <v>31613</v>
      </c>
      <c r="X710" s="271">
        <v>30433</v>
      </c>
      <c r="Y710" s="271">
        <v>31631</v>
      </c>
      <c r="Z710" s="271">
        <v>30595</v>
      </c>
      <c r="AA710" s="268">
        <v>0.962673583652295</v>
      </c>
      <c r="AB710" s="268">
        <v>0.967247320666435</v>
      </c>
      <c r="AC710" s="295">
        <v>-0.00457373701413988</v>
      </c>
    </row>
    <row r="711" spans="1:29">
      <c r="A711" s="297" t="s">
        <v>1158</v>
      </c>
      <c r="B711" s="298" t="s">
        <v>3356</v>
      </c>
      <c r="C711" s="293" t="s">
        <v>1221</v>
      </c>
      <c r="D711" s="298" t="s">
        <v>1222</v>
      </c>
      <c r="E711" s="263">
        <v>1495</v>
      </c>
      <c r="F711" s="266">
        <v>1412</v>
      </c>
      <c r="G711" s="266">
        <v>83</v>
      </c>
      <c r="H711" s="264">
        <v>2842</v>
      </c>
      <c r="I711" s="264">
        <v>2735</v>
      </c>
      <c r="J711" s="264">
        <v>107</v>
      </c>
      <c r="K711" s="264">
        <v>2971</v>
      </c>
      <c r="L711" s="264">
        <v>2796</v>
      </c>
      <c r="M711" s="264">
        <v>175</v>
      </c>
      <c r="N711" s="294">
        <v>0.93</v>
      </c>
      <c r="O711" s="266">
        <v>85641</v>
      </c>
      <c r="P711" s="266">
        <v>81881</v>
      </c>
      <c r="Q711" s="266">
        <v>3760</v>
      </c>
      <c r="R711" s="267">
        <v>0.956095795238262</v>
      </c>
      <c r="S711" s="267">
        <v>0.944481605351171</v>
      </c>
      <c r="T711" s="267">
        <v>0.962350457424349</v>
      </c>
      <c r="U711" s="267">
        <v>0.941097273645237</v>
      </c>
      <c r="V711" s="295">
        <v>-0.0178688520731786</v>
      </c>
      <c r="W711" s="271">
        <v>20195</v>
      </c>
      <c r="X711" s="271">
        <v>19382</v>
      </c>
      <c r="Y711" s="271">
        <v>19925</v>
      </c>
      <c r="Z711" s="271">
        <v>19136</v>
      </c>
      <c r="AA711" s="268">
        <v>0.959742510522407</v>
      </c>
      <c r="AB711" s="268">
        <v>0.960401505646173</v>
      </c>
      <c r="AC711" s="295">
        <v>-0.000658995123766548</v>
      </c>
    </row>
    <row r="712" spans="1:29">
      <c r="A712" s="297" t="s">
        <v>1158</v>
      </c>
      <c r="B712" s="298" t="s">
        <v>3356</v>
      </c>
      <c r="C712" s="293" t="s">
        <v>1223</v>
      </c>
      <c r="D712" s="298" t="s">
        <v>1224</v>
      </c>
      <c r="E712" s="263">
        <v>1005</v>
      </c>
      <c r="F712" s="266">
        <v>963</v>
      </c>
      <c r="G712" s="266">
        <v>42</v>
      </c>
      <c r="H712" s="264">
        <v>2066</v>
      </c>
      <c r="I712" s="264">
        <v>1993</v>
      </c>
      <c r="J712" s="264">
        <v>73</v>
      </c>
      <c r="K712" s="264">
        <v>2141</v>
      </c>
      <c r="L712" s="264">
        <v>2069</v>
      </c>
      <c r="M712" s="264">
        <v>72</v>
      </c>
      <c r="N712" s="294">
        <v>0.93</v>
      </c>
      <c r="O712" s="266">
        <v>63058</v>
      </c>
      <c r="P712" s="266">
        <v>61200</v>
      </c>
      <c r="Q712" s="266">
        <v>1858</v>
      </c>
      <c r="R712" s="267">
        <v>0.970535062957912</v>
      </c>
      <c r="S712" s="267">
        <v>0.958208955223881</v>
      </c>
      <c r="T712" s="267">
        <v>0.964666021297193</v>
      </c>
      <c r="U712" s="267">
        <v>0.966370854740775</v>
      </c>
      <c r="V712" s="295">
        <v>-0.00645706607331198</v>
      </c>
      <c r="W712" s="271">
        <v>14325</v>
      </c>
      <c r="X712" s="271">
        <v>13875</v>
      </c>
      <c r="Y712" s="271">
        <v>14773</v>
      </c>
      <c r="Z712" s="271">
        <v>14358</v>
      </c>
      <c r="AA712" s="268">
        <v>0.968586387434555</v>
      </c>
      <c r="AB712" s="268">
        <v>0.971908210925337</v>
      </c>
      <c r="AC712" s="295">
        <v>-0.00332182349078181</v>
      </c>
    </row>
    <row r="713" spans="1:29">
      <c r="A713" s="297" t="s">
        <v>1158</v>
      </c>
      <c r="B713" s="298" t="s">
        <v>3356</v>
      </c>
      <c r="C713" s="293" t="s">
        <v>1225</v>
      </c>
      <c r="D713" s="298" t="s">
        <v>1226</v>
      </c>
      <c r="E713" s="263">
        <v>1195</v>
      </c>
      <c r="F713" s="266">
        <v>1171</v>
      </c>
      <c r="G713" s="266">
        <v>24</v>
      </c>
      <c r="H713" s="264">
        <v>2394</v>
      </c>
      <c r="I713" s="264">
        <v>2377</v>
      </c>
      <c r="J713" s="264">
        <v>17</v>
      </c>
      <c r="K713" s="264">
        <v>2533</v>
      </c>
      <c r="L713" s="264">
        <v>2503</v>
      </c>
      <c r="M713" s="264">
        <v>30</v>
      </c>
      <c r="N713" s="294">
        <v>0.93</v>
      </c>
      <c r="O713" s="266">
        <v>72330</v>
      </c>
      <c r="P713" s="266">
        <v>71503</v>
      </c>
      <c r="Q713" s="266">
        <v>827</v>
      </c>
      <c r="R713" s="267">
        <v>0.988566293377575</v>
      </c>
      <c r="S713" s="267">
        <v>0.979916317991632</v>
      </c>
      <c r="T713" s="267">
        <v>0.992898913951546</v>
      </c>
      <c r="U713" s="267">
        <v>0.988156336360047</v>
      </c>
      <c r="V713" s="295">
        <v>-0.0129825959599137</v>
      </c>
      <c r="W713" s="271">
        <v>16967</v>
      </c>
      <c r="X713" s="271">
        <v>16777</v>
      </c>
      <c r="Y713" s="271">
        <v>17075</v>
      </c>
      <c r="Z713" s="271">
        <v>16894</v>
      </c>
      <c r="AA713" s="268">
        <v>0.988801791713326</v>
      </c>
      <c r="AB713" s="268">
        <v>0.989399707174231</v>
      </c>
      <c r="AC713" s="295">
        <v>-0.000597915460905485</v>
      </c>
    </row>
    <row r="714" spans="1:29">
      <c r="A714" s="297" t="s">
        <v>1158</v>
      </c>
      <c r="B714" s="298" t="s">
        <v>3356</v>
      </c>
      <c r="C714" s="293" t="s">
        <v>1227</v>
      </c>
      <c r="D714" s="298" t="s">
        <v>1228</v>
      </c>
      <c r="E714" s="263">
        <v>3136</v>
      </c>
      <c r="F714" s="266">
        <v>2929</v>
      </c>
      <c r="G714" s="266">
        <v>207</v>
      </c>
      <c r="H714" s="264">
        <v>6451</v>
      </c>
      <c r="I714" s="264">
        <v>6122</v>
      </c>
      <c r="J714" s="264">
        <v>329</v>
      </c>
      <c r="K714" s="264">
        <v>6653</v>
      </c>
      <c r="L714" s="264">
        <v>6248</v>
      </c>
      <c r="M714" s="264">
        <v>405</v>
      </c>
      <c r="N714" s="294">
        <v>0.93</v>
      </c>
      <c r="O714" s="266">
        <v>193987</v>
      </c>
      <c r="P714" s="266">
        <v>185880</v>
      </c>
      <c r="Q714" s="266">
        <v>8107</v>
      </c>
      <c r="R714" s="267">
        <v>0.958208539747509</v>
      </c>
      <c r="S714" s="267">
        <v>0.933992346938776</v>
      </c>
      <c r="T714" s="267">
        <v>0.949000155014726</v>
      </c>
      <c r="U714" s="267">
        <v>0.939125206673681</v>
      </c>
      <c r="V714" s="295">
        <v>-0.0150078080759509</v>
      </c>
      <c r="W714" s="271">
        <v>45853</v>
      </c>
      <c r="X714" s="271">
        <v>43764</v>
      </c>
      <c r="Y714" s="271">
        <v>45063</v>
      </c>
      <c r="Z714" s="271">
        <v>43190</v>
      </c>
      <c r="AA714" s="268">
        <v>0.954441366977079</v>
      </c>
      <c r="AB714" s="268">
        <v>0.958435967423385</v>
      </c>
      <c r="AC714" s="295">
        <v>-0.00399460044630606</v>
      </c>
    </row>
    <row r="715" spans="1:29">
      <c r="A715" s="297" t="s">
        <v>1158</v>
      </c>
      <c r="B715" s="298" t="s">
        <v>3356</v>
      </c>
      <c r="C715" s="293" t="s">
        <v>1229</v>
      </c>
      <c r="D715" s="298" t="s">
        <v>1230</v>
      </c>
      <c r="E715" s="263">
        <v>749</v>
      </c>
      <c r="F715" s="266">
        <v>691</v>
      </c>
      <c r="G715" s="266">
        <v>58</v>
      </c>
      <c r="H715" s="264">
        <v>1483</v>
      </c>
      <c r="I715" s="264">
        <v>1431</v>
      </c>
      <c r="J715" s="264">
        <v>52</v>
      </c>
      <c r="K715" s="264">
        <v>1454</v>
      </c>
      <c r="L715" s="264">
        <v>1387</v>
      </c>
      <c r="M715" s="264">
        <v>67</v>
      </c>
      <c r="N715" s="294">
        <v>0.93</v>
      </c>
      <c r="O715" s="266">
        <v>42383</v>
      </c>
      <c r="P715" s="266">
        <v>40649</v>
      </c>
      <c r="Q715" s="266">
        <v>1734</v>
      </c>
      <c r="R715" s="267">
        <v>0.959087369936059</v>
      </c>
      <c r="S715" s="267">
        <v>0.922563417890521</v>
      </c>
      <c r="T715" s="267">
        <v>0.964935940660823</v>
      </c>
      <c r="U715" s="267">
        <v>0.953920220082531</v>
      </c>
      <c r="V715" s="295">
        <v>-0.042372522770302</v>
      </c>
      <c r="W715" s="271">
        <v>10116</v>
      </c>
      <c r="X715" s="271">
        <v>9742</v>
      </c>
      <c r="Y715" s="271">
        <v>10052</v>
      </c>
      <c r="Z715" s="271">
        <v>9674</v>
      </c>
      <c r="AA715" s="268">
        <v>0.963028865164096</v>
      </c>
      <c r="AB715" s="268">
        <v>0.962395543175487</v>
      </c>
      <c r="AC715" s="295">
        <v>0.000633321988608992</v>
      </c>
    </row>
    <row r="716" spans="1:29">
      <c r="A716" s="297" t="s">
        <v>1158</v>
      </c>
      <c r="B716" s="298" t="s">
        <v>3356</v>
      </c>
      <c r="C716" s="293" t="s">
        <v>1231</v>
      </c>
      <c r="D716" s="298" t="s">
        <v>1232</v>
      </c>
      <c r="E716" s="263">
        <v>923</v>
      </c>
      <c r="F716" s="266">
        <v>832</v>
      </c>
      <c r="G716" s="266">
        <v>91</v>
      </c>
      <c r="H716" s="264">
        <v>1916</v>
      </c>
      <c r="I716" s="264">
        <v>1806</v>
      </c>
      <c r="J716" s="264">
        <v>110</v>
      </c>
      <c r="K716" s="264">
        <v>1986</v>
      </c>
      <c r="L716" s="264">
        <v>1875</v>
      </c>
      <c r="M716" s="264">
        <v>111</v>
      </c>
      <c r="N716" s="294">
        <v>0.93</v>
      </c>
      <c r="O716" s="266">
        <v>57268</v>
      </c>
      <c r="P716" s="266">
        <v>54278</v>
      </c>
      <c r="Q716" s="266">
        <v>2990</v>
      </c>
      <c r="R716" s="267">
        <v>0.94778934134246</v>
      </c>
      <c r="S716" s="267">
        <v>0.901408450704225</v>
      </c>
      <c r="T716" s="267">
        <v>0.94258872651357</v>
      </c>
      <c r="U716" s="267">
        <v>0.944108761329305</v>
      </c>
      <c r="V716" s="295">
        <v>-0.0411802758093446</v>
      </c>
      <c r="W716" s="271">
        <v>12949</v>
      </c>
      <c r="X716" s="271">
        <v>12195</v>
      </c>
      <c r="Y716" s="271">
        <v>13263</v>
      </c>
      <c r="Z716" s="271">
        <v>12590</v>
      </c>
      <c r="AA716" s="268">
        <v>0.941771565371843</v>
      </c>
      <c r="AB716" s="268">
        <v>0.949257332428561</v>
      </c>
      <c r="AC716" s="295">
        <v>-0.00748576705671733</v>
      </c>
    </row>
    <row r="717" spans="1:29">
      <c r="A717" s="297" t="s">
        <v>1158</v>
      </c>
      <c r="B717" s="298" t="s">
        <v>3357</v>
      </c>
      <c r="C717" s="293" t="s">
        <v>1233</v>
      </c>
      <c r="D717" s="298" t="s">
        <v>1234</v>
      </c>
      <c r="E717" s="263">
        <v>1604</v>
      </c>
      <c r="F717" s="266">
        <v>1484</v>
      </c>
      <c r="G717" s="266">
        <v>120</v>
      </c>
      <c r="H717" s="264">
        <v>2187</v>
      </c>
      <c r="I717" s="264">
        <v>2058</v>
      </c>
      <c r="J717" s="264">
        <v>129</v>
      </c>
      <c r="K717" s="264">
        <v>2515</v>
      </c>
      <c r="L717" s="264">
        <v>2362</v>
      </c>
      <c r="M717" s="264">
        <v>153</v>
      </c>
      <c r="N717" s="294">
        <v>0.93</v>
      </c>
      <c r="O717" s="266">
        <v>75545</v>
      </c>
      <c r="P717" s="266">
        <v>72269</v>
      </c>
      <c r="Q717" s="266">
        <v>3276</v>
      </c>
      <c r="R717" s="267">
        <v>0.956635118141505</v>
      </c>
      <c r="S717" s="267">
        <v>0.925187032418953</v>
      </c>
      <c r="T717" s="267">
        <v>0.941015089163237</v>
      </c>
      <c r="U717" s="267">
        <v>0.939165009940358</v>
      </c>
      <c r="V717" s="295">
        <v>-0.0158280567442847</v>
      </c>
      <c r="W717" s="271">
        <v>17310</v>
      </c>
      <c r="X717" s="271">
        <v>16455</v>
      </c>
      <c r="Y717" s="271">
        <v>17581</v>
      </c>
      <c r="Z717" s="271">
        <v>16812</v>
      </c>
      <c r="AA717" s="268">
        <v>0.950606585788561</v>
      </c>
      <c r="AB717" s="268">
        <v>0.956259598430123</v>
      </c>
      <c r="AC717" s="295">
        <v>-0.00565301264156193</v>
      </c>
    </row>
    <row r="718" spans="1:29">
      <c r="A718" s="297" t="s">
        <v>1158</v>
      </c>
      <c r="B718" s="298" t="s">
        <v>3357</v>
      </c>
      <c r="C718" s="293" t="s">
        <v>1235</v>
      </c>
      <c r="D718" s="298" t="s">
        <v>1236</v>
      </c>
      <c r="E718" s="263">
        <v>1070</v>
      </c>
      <c r="F718" s="266">
        <v>974</v>
      </c>
      <c r="G718" s="266">
        <v>96</v>
      </c>
      <c r="H718" s="264">
        <v>1366</v>
      </c>
      <c r="I718" s="264">
        <v>1297</v>
      </c>
      <c r="J718" s="264">
        <v>69</v>
      </c>
      <c r="K718" s="264">
        <v>1530</v>
      </c>
      <c r="L718" s="264">
        <v>1451</v>
      </c>
      <c r="M718" s="264">
        <v>79</v>
      </c>
      <c r="N718" s="294">
        <v>0.93</v>
      </c>
      <c r="O718" s="266">
        <v>48163</v>
      </c>
      <c r="P718" s="266">
        <v>46493</v>
      </c>
      <c r="Q718" s="266">
        <v>1670</v>
      </c>
      <c r="R718" s="267">
        <v>0.965326080186035</v>
      </c>
      <c r="S718" s="267">
        <v>0.910280373831776</v>
      </c>
      <c r="T718" s="267">
        <v>0.949487554904832</v>
      </c>
      <c r="U718" s="267">
        <v>0.948366013071895</v>
      </c>
      <c r="V718" s="295">
        <v>-0.0392071810730559</v>
      </c>
      <c r="W718" s="271">
        <v>10584</v>
      </c>
      <c r="X718" s="271">
        <v>10136</v>
      </c>
      <c r="Y718" s="271">
        <v>11005</v>
      </c>
      <c r="Z718" s="271">
        <v>10652</v>
      </c>
      <c r="AA718" s="268">
        <v>0.957671957671958</v>
      </c>
      <c r="AB718" s="268">
        <v>0.96792367105861</v>
      </c>
      <c r="AC718" s="295">
        <v>-0.0102517133866521</v>
      </c>
    </row>
    <row r="719" spans="1:29">
      <c r="A719" s="297" t="s">
        <v>1158</v>
      </c>
      <c r="B719" s="298" t="s">
        <v>3357</v>
      </c>
      <c r="C719" s="293" t="s">
        <v>1237</v>
      </c>
      <c r="D719" s="298" t="s">
        <v>1238</v>
      </c>
      <c r="E719" s="263">
        <v>2051</v>
      </c>
      <c r="F719" s="266">
        <v>1900</v>
      </c>
      <c r="G719" s="266">
        <v>151</v>
      </c>
      <c r="H719" s="264">
        <v>3016</v>
      </c>
      <c r="I719" s="264">
        <v>2863</v>
      </c>
      <c r="J719" s="264">
        <v>153</v>
      </c>
      <c r="K719" s="264">
        <v>3598</v>
      </c>
      <c r="L719" s="264">
        <v>3338</v>
      </c>
      <c r="M719" s="264">
        <v>260</v>
      </c>
      <c r="N719" s="294">
        <v>0.93</v>
      </c>
      <c r="O719" s="266">
        <v>101473</v>
      </c>
      <c r="P719" s="266">
        <v>97470</v>
      </c>
      <c r="Q719" s="266">
        <v>4003</v>
      </c>
      <c r="R719" s="267">
        <v>0.96055108255398</v>
      </c>
      <c r="S719" s="267">
        <v>0.926377376889322</v>
      </c>
      <c r="T719" s="267">
        <v>0.949270557029178</v>
      </c>
      <c r="U719" s="267">
        <v>0.927737632017788</v>
      </c>
      <c r="V719" s="295">
        <v>-0.0228931801398554</v>
      </c>
      <c r="W719" s="271">
        <v>23906</v>
      </c>
      <c r="X719" s="271">
        <v>22844</v>
      </c>
      <c r="Y719" s="271">
        <v>23064</v>
      </c>
      <c r="Z719" s="271">
        <v>22180</v>
      </c>
      <c r="AA719" s="268">
        <v>0.955576006023592</v>
      </c>
      <c r="AB719" s="268">
        <v>0.961671869580298</v>
      </c>
      <c r="AC719" s="295">
        <v>-0.00609586355670588</v>
      </c>
    </row>
    <row r="720" spans="1:29">
      <c r="A720" s="297" t="s">
        <v>1158</v>
      </c>
      <c r="B720" s="298" t="s">
        <v>3357</v>
      </c>
      <c r="C720" s="293" t="s">
        <v>1239</v>
      </c>
      <c r="D720" s="298" t="s">
        <v>1240</v>
      </c>
      <c r="E720" s="263">
        <v>1232</v>
      </c>
      <c r="F720" s="266">
        <v>1106</v>
      </c>
      <c r="G720" s="266">
        <v>126</v>
      </c>
      <c r="H720" s="264">
        <v>1703</v>
      </c>
      <c r="I720" s="264">
        <v>1601</v>
      </c>
      <c r="J720" s="264">
        <v>102</v>
      </c>
      <c r="K720" s="264">
        <v>1929</v>
      </c>
      <c r="L720" s="264">
        <v>1763</v>
      </c>
      <c r="M720" s="264">
        <v>166</v>
      </c>
      <c r="N720" s="294">
        <v>0.93</v>
      </c>
      <c r="O720" s="266">
        <v>63924</v>
      </c>
      <c r="P720" s="266">
        <v>60922</v>
      </c>
      <c r="Q720" s="266">
        <v>3002</v>
      </c>
      <c r="R720" s="267">
        <v>0.953037982604343</v>
      </c>
      <c r="S720" s="267">
        <v>0.897727272727273</v>
      </c>
      <c r="T720" s="267">
        <v>0.940105695830887</v>
      </c>
      <c r="U720" s="267">
        <v>0.913945049248315</v>
      </c>
      <c r="V720" s="295">
        <v>-0.0423784231036139</v>
      </c>
      <c r="W720" s="271">
        <v>13317</v>
      </c>
      <c r="X720" s="271">
        <v>12550</v>
      </c>
      <c r="Y720" s="271">
        <v>13936</v>
      </c>
      <c r="Z720" s="271">
        <v>13269</v>
      </c>
      <c r="AA720" s="268">
        <v>0.942404445445671</v>
      </c>
      <c r="AB720" s="268">
        <v>0.952138346727899</v>
      </c>
      <c r="AC720" s="295">
        <v>-0.00973390128222806</v>
      </c>
    </row>
    <row r="721" spans="1:29">
      <c r="A721" s="297" t="s">
        <v>1158</v>
      </c>
      <c r="B721" s="298" t="s">
        <v>3357</v>
      </c>
      <c r="C721" s="293" t="s">
        <v>1241</v>
      </c>
      <c r="D721" s="298" t="s">
        <v>1242</v>
      </c>
      <c r="E721" s="263">
        <v>1580</v>
      </c>
      <c r="F721" s="266">
        <v>1441</v>
      </c>
      <c r="G721" s="266">
        <v>139</v>
      </c>
      <c r="H721" s="264">
        <v>1975</v>
      </c>
      <c r="I721" s="264">
        <v>1865</v>
      </c>
      <c r="J721" s="264">
        <v>110</v>
      </c>
      <c r="K721" s="264">
        <v>2274</v>
      </c>
      <c r="L721" s="264">
        <v>2129</v>
      </c>
      <c r="M721" s="264">
        <v>145</v>
      </c>
      <c r="N721" s="294">
        <v>0.93</v>
      </c>
      <c r="O721" s="266">
        <v>78456</v>
      </c>
      <c r="P721" s="266">
        <v>75524</v>
      </c>
      <c r="Q721" s="266">
        <v>2932</v>
      </c>
      <c r="R721" s="267">
        <v>0.962628734577343</v>
      </c>
      <c r="S721" s="267">
        <v>0.912025316455696</v>
      </c>
      <c r="T721" s="267">
        <v>0.944303797468354</v>
      </c>
      <c r="U721" s="267">
        <v>0.936235708003518</v>
      </c>
      <c r="V721" s="295">
        <v>-0.0322784810126583</v>
      </c>
      <c r="W721" s="271">
        <v>16111</v>
      </c>
      <c r="X721" s="271">
        <v>15410</v>
      </c>
      <c r="Y721" s="271">
        <v>16819</v>
      </c>
      <c r="Z721" s="271">
        <v>16151</v>
      </c>
      <c r="AA721" s="268">
        <v>0.956489355099001</v>
      </c>
      <c r="AB721" s="268">
        <v>0.960283013258814</v>
      </c>
      <c r="AC721" s="295">
        <v>-0.00379365815981381</v>
      </c>
    </row>
    <row r="722" spans="1:29">
      <c r="A722" s="297" t="s">
        <v>1158</v>
      </c>
      <c r="B722" s="298" t="s">
        <v>3357</v>
      </c>
      <c r="C722" s="293" t="s">
        <v>1243</v>
      </c>
      <c r="D722" s="298" t="s">
        <v>1244</v>
      </c>
      <c r="E722" s="263">
        <v>1053</v>
      </c>
      <c r="F722" s="266">
        <v>979</v>
      </c>
      <c r="G722" s="266">
        <v>74</v>
      </c>
      <c r="H722" s="264">
        <v>1358</v>
      </c>
      <c r="I722" s="264">
        <v>1278</v>
      </c>
      <c r="J722" s="264">
        <v>80</v>
      </c>
      <c r="K722" s="264">
        <v>1708</v>
      </c>
      <c r="L722" s="264">
        <v>1606</v>
      </c>
      <c r="M722" s="264">
        <v>102</v>
      </c>
      <c r="N722" s="294">
        <v>0.93</v>
      </c>
      <c r="O722" s="266">
        <v>50453</v>
      </c>
      <c r="P722" s="266">
        <v>48196</v>
      </c>
      <c r="Q722" s="266">
        <v>2257</v>
      </c>
      <c r="R722" s="267">
        <v>0.955265296414485</v>
      </c>
      <c r="S722" s="267">
        <v>0.929724596391263</v>
      </c>
      <c r="T722" s="267">
        <v>0.941089837997054</v>
      </c>
      <c r="U722" s="267">
        <v>0.940281030444965</v>
      </c>
      <c r="V722" s="295">
        <v>-0.0113652416057914</v>
      </c>
      <c r="W722" s="271">
        <v>11163</v>
      </c>
      <c r="X722" s="271">
        <v>10609</v>
      </c>
      <c r="Y722" s="271">
        <v>11312</v>
      </c>
      <c r="Z722" s="271">
        <v>10792</v>
      </c>
      <c r="AA722" s="268">
        <v>0.950371763862761</v>
      </c>
      <c r="AB722" s="268">
        <v>0.954031117397454</v>
      </c>
      <c r="AC722" s="295">
        <v>-0.00365935353469315</v>
      </c>
    </row>
    <row r="723" spans="1:29">
      <c r="A723" s="297" t="s">
        <v>1158</v>
      </c>
      <c r="B723" s="298" t="s">
        <v>3357</v>
      </c>
      <c r="C723" s="293" t="s">
        <v>1245</v>
      </c>
      <c r="D723" s="298" t="s">
        <v>1246</v>
      </c>
      <c r="E723" s="263">
        <v>2235</v>
      </c>
      <c r="F723" s="266">
        <v>2078</v>
      </c>
      <c r="G723" s="266">
        <v>157</v>
      </c>
      <c r="H723" s="264">
        <v>3187</v>
      </c>
      <c r="I723" s="264">
        <v>3030</v>
      </c>
      <c r="J723" s="264">
        <v>157</v>
      </c>
      <c r="K723" s="264">
        <v>3792</v>
      </c>
      <c r="L723" s="264">
        <v>3602</v>
      </c>
      <c r="M723" s="264">
        <v>190</v>
      </c>
      <c r="N723" s="294">
        <v>0.93</v>
      </c>
      <c r="O723" s="266">
        <v>108512</v>
      </c>
      <c r="P723" s="266">
        <v>104193</v>
      </c>
      <c r="Q723" s="266">
        <v>4319</v>
      </c>
      <c r="R723" s="267">
        <v>0.960197950457092</v>
      </c>
      <c r="S723" s="267">
        <v>0.929753914988814</v>
      </c>
      <c r="T723" s="267">
        <v>0.950737370567932</v>
      </c>
      <c r="U723" s="267">
        <v>0.949894514767933</v>
      </c>
      <c r="V723" s="295">
        <v>-0.0209834555791178</v>
      </c>
      <c r="W723" s="271">
        <v>24583</v>
      </c>
      <c r="X723" s="271">
        <v>23561</v>
      </c>
      <c r="Y723" s="271">
        <v>24865</v>
      </c>
      <c r="Z723" s="271">
        <v>23876</v>
      </c>
      <c r="AA723" s="268">
        <v>0.958426554936338</v>
      </c>
      <c r="AB723" s="268">
        <v>0.960225216167303</v>
      </c>
      <c r="AC723" s="295">
        <v>-0.00179866123096528</v>
      </c>
    </row>
    <row r="724" spans="1:29">
      <c r="A724" s="297" t="s">
        <v>1158</v>
      </c>
      <c r="B724" s="298" t="s">
        <v>3357</v>
      </c>
      <c r="C724" s="293" t="s">
        <v>1247</v>
      </c>
      <c r="D724" s="298" t="s">
        <v>1248</v>
      </c>
      <c r="E724" s="263">
        <v>1454</v>
      </c>
      <c r="F724" s="266">
        <v>1384</v>
      </c>
      <c r="G724" s="266">
        <v>70</v>
      </c>
      <c r="H724" s="264">
        <v>2077</v>
      </c>
      <c r="I724" s="264">
        <v>1975</v>
      </c>
      <c r="J724" s="264">
        <v>102</v>
      </c>
      <c r="K724" s="264">
        <v>2502</v>
      </c>
      <c r="L724" s="264">
        <v>2408</v>
      </c>
      <c r="M724" s="264">
        <v>94</v>
      </c>
      <c r="N724" s="294">
        <v>0.93</v>
      </c>
      <c r="O724" s="266">
        <v>86833</v>
      </c>
      <c r="P724" s="266">
        <v>84303</v>
      </c>
      <c r="Q724" s="266">
        <v>2530</v>
      </c>
      <c r="R724" s="267">
        <v>0.970863611760506</v>
      </c>
      <c r="S724" s="267">
        <v>0.951856946354883</v>
      </c>
      <c r="T724" s="267">
        <v>0.950890707751565</v>
      </c>
      <c r="U724" s="267">
        <v>0.962430055955236</v>
      </c>
      <c r="V724" s="295">
        <v>0.000966238603318237</v>
      </c>
      <c r="W724" s="271">
        <v>17069</v>
      </c>
      <c r="X724" s="271">
        <v>16510</v>
      </c>
      <c r="Y724" s="271">
        <v>18355</v>
      </c>
      <c r="Z724" s="271">
        <v>17857</v>
      </c>
      <c r="AA724" s="268">
        <v>0.967250571210967</v>
      </c>
      <c r="AB724" s="268">
        <v>0.972868428221193</v>
      </c>
      <c r="AC724" s="295">
        <v>-0.00561785701022588</v>
      </c>
    </row>
    <row r="725" spans="1:29">
      <c r="A725" s="297" t="s">
        <v>1158</v>
      </c>
      <c r="B725" s="298" t="s">
        <v>3357</v>
      </c>
      <c r="C725" s="293" t="s">
        <v>1249</v>
      </c>
      <c r="D725" s="298" t="s">
        <v>1250</v>
      </c>
      <c r="E725" s="263">
        <v>3544</v>
      </c>
      <c r="F725" s="266">
        <v>3289</v>
      </c>
      <c r="G725" s="266">
        <v>255</v>
      </c>
      <c r="H725" s="264">
        <v>4659</v>
      </c>
      <c r="I725" s="264">
        <v>4410</v>
      </c>
      <c r="J725" s="264">
        <v>249</v>
      </c>
      <c r="K725" s="264">
        <v>5246</v>
      </c>
      <c r="L725" s="264">
        <v>4818</v>
      </c>
      <c r="M725" s="264">
        <v>428</v>
      </c>
      <c r="N725" s="294">
        <v>0.93</v>
      </c>
      <c r="O725" s="266">
        <v>157207</v>
      </c>
      <c r="P725" s="266">
        <v>150027</v>
      </c>
      <c r="Q725" s="266">
        <v>7180</v>
      </c>
      <c r="R725" s="267">
        <v>0.954327733497872</v>
      </c>
      <c r="S725" s="267">
        <v>0.928047404063205</v>
      </c>
      <c r="T725" s="267">
        <v>0.946555054732775</v>
      </c>
      <c r="U725" s="267">
        <v>0.918414029736942</v>
      </c>
      <c r="V725" s="295">
        <v>-0.0185076506695698</v>
      </c>
      <c r="W725" s="271">
        <v>35686</v>
      </c>
      <c r="X725" s="271">
        <v>33889</v>
      </c>
      <c r="Y725" s="271">
        <v>35306</v>
      </c>
      <c r="Z725" s="271">
        <v>33722</v>
      </c>
      <c r="AA725" s="268">
        <v>0.949644118141568</v>
      </c>
      <c r="AB725" s="268">
        <v>0.955135104514813</v>
      </c>
      <c r="AC725" s="295">
        <v>-0.00549098637324519</v>
      </c>
    </row>
    <row r="726" spans="1:29">
      <c r="A726" s="297" t="s">
        <v>1158</v>
      </c>
      <c r="B726" s="298" t="s">
        <v>3357</v>
      </c>
      <c r="C726" s="293" t="s">
        <v>1251</v>
      </c>
      <c r="D726" s="298" t="s">
        <v>1252</v>
      </c>
      <c r="E726" s="263">
        <v>1567</v>
      </c>
      <c r="F726" s="266">
        <v>1445</v>
      </c>
      <c r="G726" s="266">
        <v>122</v>
      </c>
      <c r="H726" s="264">
        <v>2059</v>
      </c>
      <c r="I726" s="264">
        <v>1940</v>
      </c>
      <c r="J726" s="264">
        <v>119</v>
      </c>
      <c r="K726" s="264">
        <v>2364</v>
      </c>
      <c r="L726" s="264">
        <v>2231</v>
      </c>
      <c r="M726" s="264">
        <v>133</v>
      </c>
      <c r="N726" s="294">
        <v>0.93</v>
      </c>
      <c r="O726" s="266">
        <v>73361</v>
      </c>
      <c r="P726" s="266">
        <v>70332</v>
      </c>
      <c r="Q726" s="266">
        <v>3029</v>
      </c>
      <c r="R726" s="267">
        <v>0.958711031747114</v>
      </c>
      <c r="S726" s="267">
        <v>0.922144224633057</v>
      </c>
      <c r="T726" s="267">
        <v>0.942204953861098</v>
      </c>
      <c r="U726" s="267">
        <v>0.943739424703892</v>
      </c>
      <c r="V726" s="295">
        <v>-0.0200607292280408</v>
      </c>
      <c r="W726" s="271">
        <v>16154</v>
      </c>
      <c r="X726" s="271">
        <v>15422</v>
      </c>
      <c r="Y726" s="271">
        <v>16999</v>
      </c>
      <c r="Z726" s="271">
        <v>16310</v>
      </c>
      <c r="AA726" s="268">
        <v>0.95468614584623</v>
      </c>
      <c r="AB726" s="268">
        <v>0.959468204012001</v>
      </c>
      <c r="AC726" s="295">
        <v>-0.00478205816577071</v>
      </c>
    </row>
    <row r="727" spans="1:29">
      <c r="A727" s="297" t="s">
        <v>1158</v>
      </c>
      <c r="B727" s="298" t="s">
        <v>3357</v>
      </c>
      <c r="C727" s="293" t="s">
        <v>1253</v>
      </c>
      <c r="D727" s="298" t="s">
        <v>1254</v>
      </c>
      <c r="E727" s="263">
        <v>1941</v>
      </c>
      <c r="F727" s="266">
        <v>1764</v>
      </c>
      <c r="G727" s="266">
        <v>177</v>
      </c>
      <c r="H727" s="264">
        <v>2661</v>
      </c>
      <c r="I727" s="264">
        <v>2519</v>
      </c>
      <c r="J727" s="264">
        <v>142</v>
      </c>
      <c r="K727" s="264">
        <v>3187</v>
      </c>
      <c r="L727" s="264">
        <v>2883</v>
      </c>
      <c r="M727" s="264">
        <v>304</v>
      </c>
      <c r="N727" s="294">
        <v>0.93</v>
      </c>
      <c r="O727" s="266">
        <v>93803</v>
      </c>
      <c r="P727" s="266">
        <v>88715</v>
      </c>
      <c r="Q727" s="266">
        <v>5088</v>
      </c>
      <c r="R727" s="267">
        <v>0.945758664435039</v>
      </c>
      <c r="S727" s="267">
        <v>0.908809891808346</v>
      </c>
      <c r="T727" s="267">
        <v>0.946636602780909</v>
      </c>
      <c r="U727" s="267">
        <v>0.904612488233448</v>
      </c>
      <c r="V727" s="295">
        <v>-0.0378267109725632</v>
      </c>
      <c r="W727" s="271">
        <v>21163</v>
      </c>
      <c r="X727" s="271">
        <v>19946</v>
      </c>
      <c r="Y727" s="271">
        <v>21209</v>
      </c>
      <c r="Z727" s="271">
        <v>20006</v>
      </c>
      <c r="AA727" s="268">
        <v>0.94249397533431</v>
      </c>
      <c r="AB727" s="268">
        <v>0.943278796737234</v>
      </c>
      <c r="AC727" s="295">
        <v>-0.000784821402924241</v>
      </c>
    </row>
    <row r="728" spans="1:29">
      <c r="A728" s="297" t="s">
        <v>1158</v>
      </c>
      <c r="B728" s="298" t="s">
        <v>3357</v>
      </c>
      <c r="C728" s="293" t="s">
        <v>1255</v>
      </c>
      <c r="D728" s="298" t="s">
        <v>1256</v>
      </c>
      <c r="E728" s="263">
        <v>1763</v>
      </c>
      <c r="F728" s="266">
        <v>1616</v>
      </c>
      <c r="G728" s="266">
        <v>147</v>
      </c>
      <c r="H728" s="264">
        <v>2411</v>
      </c>
      <c r="I728" s="264">
        <v>2293</v>
      </c>
      <c r="J728" s="264">
        <v>118</v>
      </c>
      <c r="K728" s="264">
        <v>2731</v>
      </c>
      <c r="L728" s="264">
        <v>2528</v>
      </c>
      <c r="M728" s="264">
        <v>203</v>
      </c>
      <c r="N728" s="294">
        <v>0.93</v>
      </c>
      <c r="O728" s="266">
        <v>80486</v>
      </c>
      <c r="P728" s="266">
        <v>76810</v>
      </c>
      <c r="Q728" s="266">
        <v>3676</v>
      </c>
      <c r="R728" s="267">
        <v>0.954327460676391</v>
      </c>
      <c r="S728" s="267">
        <v>0.916619398752127</v>
      </c>
      <c r="T728" s="267">
        <v>0.951057652426379</v>
      </c>
      <c r="U728" s="267">
        <v>0.925668253387038</v>
      </c>
      <c r="V728" s="295">
        <v>-0.034438253674252</v>
      </c>
      <c r="W728" s="271">
        <v>18316</v>
      </c>
      <c r="X728" s="271">
        <v>17431</v>
      </c>
      <c r="Y728" s="271">
        <v>18019</v>
      </c>
      <c r="Z728" s="271">
        <v>17292</v>
      </c>
      <c r="AA728" s="268">
        <v>0.951681589866783</v>
      </c>
      <c r="AB728" s="268">
        <v>0.959653698873411</v>
      </c>
      <c r="AC728" s="295">
        <v>-0.00797210900662826</v>
      </c>
    </row>
    <row r="729" spans="1:29">
      <c r="A729" s="297" t="s">
        <v>1158</v>
      </c>
      <c r="B729" s="298" t="s">
        <v>3357</v>
      </c>
      <c r="C729" s="293" t="s">
        <v>1257</v>
      </c>
      <c r="D729" s="298" t="s">
        <v>1258</v>
      </c>
      <c r="E729" s="263">
        <v>1643</v>
      </c>
      <c r="F729" s="266">
        <v>1498</v>
      </c>
      <c r="G729" s="266">
        <v>145</v>
      </c>
      <c r="H729" s="264">
        <v>2198</v>
      </c>
      <c r="I729" s="264">
        <v>2091</v>
      </c>
      <c r="J729" s="264">
        <v>107</v>
      </c>
      <c r="K729" s="264">
        <v>2508</v>
      </c>
      <c r="L729" s="264">
        <v>2309</v>
      </c>
      <c r="M729" s="264">
        <v>199</v>
      </c>
      <c r="N729" s="294">
        <v>0.93</v>
      </c>
      <c r="O729" s="266">
        <v>76848</v>
      </c>
      <c r="P729" s="266">
        <v>72956</v>
      </c>
      <c r="Q729" s="266">
        <v>3892</v>
      </c>
      <c r="R729" s="267">
        <v>0.949354570060379</v>
      </c>
      <c r="S729" s="267">
        <v>0.911746804625685</v>
      </c>
      <c r="T729" s="267">
        <v>0.951319381255687</v>
      </c>
      <c r="U729" s="267">
        <v>0.920653907496013</v>
      </c>
      <c r="V729" s="295">
        <v>-0.0395725766300022</v>
      </c>
      <c r="W729" s="271">
        <v>17114</v>
      </c>
      <c r="X729" s="271">
        <v>16189</v>
      </c>
      <c r="Y729" s="271">
        <v>17809</v>
      </c>
      <c r="Z729" s="271">
        <v>16942</v>
      </c>
      <c r="AA729" s="268">
        <v>0.945950683650812</v>
      </c>
      <c r="AB729" s="268">
        <v>0.951316749957887</v>
      </c>
      <c r="AC729" s="295">
        <v>-0.00536606630707426</v>
      </c>
    </row>
    <row r="730" spans="1:29">
      <c r="A730" s="297" t="s">
        <v>1158</v>
      </c>
      <c r="B730" s="298" t="s">
        <v>3354</v>
      </c>
      <c r="C730" s="293" t="s">
        <v>1259</v>
      </c>
      <c r="D730" s="298" t="s">
        <v>1260</v>
      </c>
      <c r="E730" s="263">
        <v>1420</v>
      </c>
      <c r="F730" s="266">
        <v>1326</v>
      </c>
      <c r="G730" s="266">
        <v>94</v>
      </c>
      <c r="H730" s="264">
        <v>2477</v>
      </c>
      <c r="I730" s="264">
        <v>2357</v>
      </c>
      <c r="J730" s="264">
        <v>120</v>
      </c>
      <c r="K730" s="264">
        <v>2579</v>
      </c>
      <c r="L730" s="264">
        <v>2443</v>
      </c>
      <c r="M730" s="264">
        <v>136</v>
      </c>
      <c r="N730" s="294">
        <v>0.93</v>
      </c>
      <c r="O730" s="266">
        <v>74264</v>
      </c>
      <c r="P730" s="266">
        <v>70609</v>
      </c>
      <c r="Q730" s="266">
        <v>3655</v>
      </c>
      <c r="R730" s="267">
        <v>0.950783690617257</v>
      </c>
      <c r="S730" s="267">
        <v>0.933802816901408</v>
      </c>
      <c r="T730" s="267">
        <v>0.951554299555914</v>
      </c>
      <c r="U730" s="267">
        <v>0.947266382318728</v>
      </c>
      <c r="V730" s="295">
        <v>-0.017751482654506</v>
      </c>
      <c r="W730" s="271">
        <v>17271</v>
      </c>
      <c r="X730" s="271">
        <v>16520</v>
      </c>
      <c r="Y730" s="271">
        <v>17343</v>
      </c>
      <c r="Z730" s="271">
        <v>16536</v>
      </c>
      <c r="AA730" s="268">
        <v>0.956516704302009</v>
      </c>
      <c r="AB730" s="268">
        <v>0.953468258086836</v>
      </c>
      <c r="AC730" s="295">
        <v>0.00304844621517297</v>
      </c>
    </row>
    <row r="731" spans="1:29">
      <c r="A731" s="297" t="s">
        <v>1158</v>
      </c>
      <c r="B731" s="298" t="s">
        <v>3354</v>
      </c>
      <c r="C731" s="293" t="s">
        <v>1261</v>
      </c>
      <c r="D731" s="298" t="s">
        <v>1262</v>
      </c>
      <c r="E731" s="263">
        <v>2377</v>
      </c>
      <c r="F731" s="266">
        <v>2251</v>
      </c>
      <c r="G731" s="266">
        <v>126</v>
      </c>
      <c r="H731" s="264">
        <v>4059</v>
      </c>
      <c r="I731" s="264">
        <v>3905</v>
      </c>
      <c r="J731" s="264">
        <v>154</v>
      </c>
      <c r="K731" s="264">
        <v>4199</v>
      </c>
      <c r="L731" s="264">
        <v>3925</v>
      </c>
      <c r="M731" s="264">
        <v>274</v>
      </c>
      <c r="N731" s="294">
        <v>0.93</v>
      </c>
      <c r="O731" s="266">
        <v>121788</v>
      </c>
      <c r="P731" s="266">
        <v>115723</v>
      </c>
      <c r="Q731" s="266">
        <v>6065</v>
      </c>
      <c r="R731" s="267">
        <v>0.950200348145959</v>
      </c>
      <c r="S731" s="267">
        <v>0.946992006731174</v>
      </c>
      <c r="T731" s="267">
        <v>0.962059620596206</v>
      </c>
      <c r="U731" s="267">
        <v>0.934746368182901</v>
      </c>
      <c r="V731" s="295">
        <v>-0.0150676138650322</v>
      </c>
      <c r="W731" s="271">
        <v>28566</v>
      </c>
      <c r="X731" s="271">
        <v>27456</v>
      </c>
      <c r="Y731" s="271">
        <v>28052</v>
      </c>
      <c r="Z731" s="271">
        <v>26680</v>
      </c>
      <c r="AA731" s="268">
        <v>0.961142617097248</v>
      </c>
      <c r="AB731" s="268">
        <v>0.951090831313275</v>
      </c>
      <c r="AC731" s="295">
        <v>0.0100517857839731</v>
      </c>
    </row>
    <row r="732" spans="1:29">
      <c r="A732" s="297" t="s">
        <v>1158</v>
      </c>
      <c r="B732" s="298" t="s">
        <v>3354</v>
      </c>
      <c r="C732" s="293" t="s">
        <v>1263</v>
      </c>
      <c r="D732" s="298" t="s">
        <v>1264</v>
      </c>
      <c r="E732" s="263">
        <v>931</v>
      </c>
      <c r="F732" s="266">
        <v>910</v>
      </c>
      <c r="G732" s="266">
        <v>21</v>
      </c>
      <c r="H732" s="264">
        <v>1526</v>
      </c>
      <c r="I732" s="264">
        <v>1508</v>
      </c>
      <c r="J732" s="264">
        <v>18</v>
      </c>
      <c r="K732" s="264">
        <v>1526</v>
      </c>
      <c r="L732" s="264">
        <v>1500</v>
      </c>
      <c r="M732" s="264">
        <v>26</v>
      </c>
      <c r="N732" s="294">
        <v>0.93</v>
      </c>
      <c r="O732" s="266">
        <v>44634</v>
      </c>
      <c r="P732" s="266">
        <v>43911</v>
      </c>
      <c r="Q732" s="266">
        <v>723</v>
      </c>
      <c r="R732" s="267">
        <v>0.983801586234709</v>
      </c>
      <c r="S732" s="267">
        <v>0.977443609022556</v>
      </c>
      <c r="T732" s="267">
        <v>0.988204456094364</v>
      </c>
      <c r="U732" s="267">
        <v>0.982961992136304</v>
      </c>
      <c r="V732" s="295">
        <v>-0.010760847071808</v>
      </c>
      <c r="W732" s="271">
        <v>10656</v>
      </c>
      <c r="X732" s="271">
        <v>10522</v>
      </c>
      <c r="Y732" s="271">
        <v>10341</v>
      </c>
      <c r="Z732" s="271">
        <v>10153</v>
      </c>
      <c r="AA732" s="268">
        <v>0.987424924924925</v>
      </c>
      <c r="AB732" s="268">
        <v>0.981819940044483</v>
      </c>
      <c r="AC732" s="295">
        <v>0.00560498488044181</v>
      </c>
    </row>
    <row r="733" spans="1:29">
      <c r="A733" s="297" t="s">
        <v>1158</v>
      </c>
      <c r="B733" s="298" t="s">
        <v>3354</v>
      </c>
      <c r="C733" s="293" t="s">
        <v>1265</v>
      </c>
      <c r="D733" s="298" t="s">
        <v>1266</v>
      </c>
      <c r="E733" s="263">
        <v>1282</v>
      </c>
      <c r="F733" s="266">
        <v>1247</v>
      </c>
      <c r="G733" s="266">
        <v>35</v>
      </c>
      <c r="H733" s="264">
        <v>2218</v>
      </c>
      <c r="I733" s="264">
        <v>2179</v>
      </c>
      <c r="J733" s="264">
        <v>39</v>
      </c>
      <c r="K733" s="264">
        <v>2446</v>
      </c>
      <c r="L733" s="264">
        <v>2398</v>
      </c>
      <c r="M733" s="264">
        <v>48</v>
      </c>
      <c r="N733" s="294">
        <v>0.93</v>
      </c>
      <c r="O733" s="266">
        <v>69491</v>
      </c>
      <c r="P733" s="266">
        <v>68428</v>
      </c>
      <c r="Q733" s="266">
        <v>1063</v>
      </c>
      <c r="R733" s="267">
        <v>0.98470305507188</v>
      </c>
      <c r="S733" s="267">
        <v>0.972698907956318</v>
      </c>
      <c r="T733" s="267">
        <v>0.982416591523895</v>
      </c>
      <c r="U733" s="267">
        <v>0.980376124284546</v>
      </c>
      <c r="V733" s="295">
        <v>-0.00971768356757707</v>
      </c>
      <c r="W733" s="271">
        <v>16252</v>
      </c>
      <c r="X733" s="271">
        <v>16017</v>
      </c>
      <c r="Y733" s="271">
        <v>16370</v>
      </c>
      <c r="Z733" s="271">
        <v>16118</v>
      </c>
      <c r="AA733" s="268">
        <v>0.985540241201083</v>
      </c>
      <c r="AB733" s="268">
        <v>0.984605986560782</v>
      </c>
      <c r="AC733" s="295">
        <v>0.000934254640301058</v>
      </c>
    </row>
    <row r="734" spans="1:29">
      <c r="A734" s="297" t="s">
        <v>1158</v>
      </c>
      <c r="B734" s="298" t="s">
        <v>3354</v>
      </c>
      <c r="C734" s="293" t="s">
        <v>1267</v>
      </c>
      <c r="D734" s="298" t="s">
        <v>1268</v>
      </c>
      <c r="E734" s="263">
        <v>1762</v>
      </c>
      <c r="F734" s="266">
        <v>1687</v>
      </c>
      <c r="G734" s="266">
        <v>75</v>
      </c>
      <c r="H734" s="264">
        <v>3181</v>
      </c>
      <c r="I734" s="264">
        <v>3108</v>
      </c>
      <c r="J734" s="264">
        <v>73</v>
      </c>
      <c r="K734" s="264">
        <v>3444</v>
      </c>
      <c r="L734" s="264">
        <v>3354</v>
      </c>
      <c r="M734" s="264">
        <v>90</v>
      </c>
      <c r="N734" s="294">
        <v>0.93</v>
      </c>
      <c r="O734" s="266">
        <v>100287</v>
      </c>
      <c r="P734" s="266">
        <v>97425</v>
      </c>
      <c r="Q734" s="266">
        <v>2862</v>
      </c>
      <c r="R734" s="267">
        <v>0.97146190433456</v>
      </c>
      <c r="S734" s="267">
        <v>0.957434733257662</v>
      </c>
      <c r="T734" s="267">
        <v>0.977051241747878</v>
      </c>
      <c r="U734" s="267">
        <v>0.973867595818815</v>
      </c>
      <c r="V734" s="295">
        <v>-0.0196165084902163</v>
      </c>
      <c r="W734" s="271">
        <v>23007</v>
      </c>
      <c r="X734" s="271">
        <v>22496</v>
      </c>
      <c r="Y734" s="271">
        <v>22926</v>
      </c>
      <c r="Z734" s="271">
        <v>22288</v>
      </c>
      <c r="AA734" s="268">
        <v>0.97778936845308</v>
      </c>
      <c r="AB734" s="268">
        <v>0.972171333856756</v>
      </c>
      <c r="AC734" s="295">
        <v>0.00561803459632304</v>
      </c>
    </row>
    <row r="735" spans="1:29">
      <c r="A735" s="297" t="s">
        <v>1158</v>
      </c>
      <c r="B735" s="298" t="s">
        <v>3354</v>
      </c>
      <c r="C735" s="293" t="s">
        <v>1269</v>
      </c>
      <c r="D735" s="298" t="s">
        <v>1270</v>
      </c>
      <c r="E735" s="263">
        <v>4522</v>
      </c>
      <c r="F735" s="266">
        <v>4148</v>
      </c>
      <c r="G735" s="266">
        <v>374</v>
      </c>
      <c r="H735" s="264">
        <v>7459</v>
      </c>
      <c r="I735" s="264">
        <v>7125</v>
      </c>
      <c r="J735" s="264">
        <v>334</v>
      </c>
      <c r="K735" s="264">
        <v>7737</v>
      </c>
      <c r="L735" s="264">
        <v>7097</v>
      </c>
      <c r="M735" s="264">
        <v>640</v>
      </c>
      <c r="N735" s="294">
        <v>0.93</v>
      </c>
      <c r="O735" s="266">
        <v>230975</v>
      </c>
      <c r="P735" s="266">
        <v>220341</v>
      </c>
      <c r="Q735" s="266">
        <v>10634</v>
      </c>
      <c r="R735" s="267">
        <v>0.953960385323087</v>
      </c>
      <c r="S735" s="267">
        <v>0.917293233082707</v>
      </c>
      <c r="T735" s="267">
        <v>0.955221879608527</v>
      </c>
      <c r="U735" s="267">
        <v>0.917280599715652</v>
      </c>
      <c r="V735" s="295">
        <v>-0.0379286465258198</v>
      </c>
      <c r="W735" s="271">
        <v>53308</v>
      </c>
      <c r="X735" s="271">
        <v>50947</v>
      </c>
      <c r="Y735" s="271">
        <v>53339</v>
      </c>
      <c r="Z735" s="271">
        <v>50957</v>
      </c>
      <c r="AA735" s="268">
        <v>0.955710212350867</v>
      </c>
      <c r="AB735" s="268">
        <v>0.955342244886481</v>
      </c>
      <c r="AC735" s="295">
        <v>0.000367967464385832</v>
      </c>
    </row>
    <row r="736" spans="1:29">
      <c r="A736" s="297" t="s">
        <v>1158</v>
      </c>
      <c r="B736" s="298" t="s">
        <v>3354</v>
      </c>
      <c r="C736" s="293" t="s">
        <v>1271</v>
      </c>
      <c r="D736" s="298" t="s">
        <v>1272</v>
      </c>
      <c r="E736" s="263">
        <v>2639</v>
      </c>
      <c r="F736" s="266">
        <v>2523</v>
      </c>
      <c r="G736" s="266">
        <v>116</v>
      </c>
      <c r="H736" s="264">
        <v>4544</v>
      </c>
      <c r="I736" s="264">
        <v>4401</v>
      </c>
      <c r="J736" s="264">
        <v>143</v>
      </c>
      <c r="K736" s="264">
        <v>4735</v>
      </c>
      <c r="L736" s="264">
        <v>4562</v>
      </c>
      <c r="M736" s="264">
        <v>173</v>
      </c>
      <c r="N736" s="294">
        <v>0.93</v>
      </c>
      <c r="O736" s="266">
        <v>138495</v>
      </c>
      <c r="P736" s="266">
        <v>134746</v>
      </c>
      <c r="Q736" s="266">
        <v>3749</v>
      </c>
      <c r="R736" s="267">
        <v>0.972930430701469</v>
      </c>
      <c r="S736" s="267">
        <v>0.956043956043956</v>
      </c>
      <c r="T736" s="267">
        <v>0.968529929577465</v>
      </c>
      <c r="U736" s="267">
        <v>0.963463569165787</v>
      </c>
      <c r="V736" s="295">
        <v>-0.0124859735335087</v>
      </c>
      <c r="W736" s="271">
        <v>32111</v>
      </c>
      <c r="X736" s="271">
        <v>31267</v>
      </c>
      <c r="Y736" s="271">
        <v>32189</v>
      </c>
      <c r="Z736" s="271">
        <v>31386</v>
      </c>
      <c r="AA736" s="268">
        <v>0.973716172028277</v>
      </c>
      <c r="AB736" s="268">
        <v>0.975053589735624</v>
      </c>
      <c r="AC736" s="295">
        <v>-0.00133741770734708</v>
      </c>
    </row>
    <row r="737" spans="1:29">
      <c r="A737" s="297" t="s">
        <v>1158</v>
      </c>
      <c r="B737" s="298" t="s">
        <v>3354</v>
      </c>
      <c r="C737" s="293" t="s">
        <v>1273</v>
      </c>
      <c r="D737" s="298" t="s">
        <v>1274</v>
      </c>
      <c r="E737" s="263">
        <v>1920</v>
      </c>
      <c r="F737" s="266">
        <v>1834</v>
      </c>
      <c r="G737" s="266">
        <v>86</v>
      </c>
      <c r="H737" s="264">
        <v>3487</v>
      </c>
      <c r="I737" s="264">
        <v>3382</v>
      </c>
      <c r="J737" s="264">
        <v>105</v>
      </c>
      <c r="K737" s="264">
        <v>3505</v>
      </c>
      <c r="L737" s="264">
        <v>3425</v>
      </c>
      <c r="M737" s="264">
        <v>80</v>
      </c>
      <c r="N737" s="294">
        <v>0.93</v>
      </c>
      <c r="O737" s="266">
        <v>99903</v>
      </c>
      <c r="P737" s="266">
        <v>97161</v>
      </c>
      <c r="Q737" s="266">
        <v>2742</v>
      </c>
      <c r="R737" s="267">
        <v>0.972553376775472</v>
      </c>
      <c r="S737" s="267">
        <v>0.955208333333333</v>
      </c>
      <c r="T737" s="267">
        <v>0.96988815600803</v>
      </c>
      <c r="U737" s="267">
        <v>0.977175463623395</v>
      </c>
      <c r="V737" s="295">
        <v>-0.0146798226746965</v>
      </c>
      <c r="W737" s="271">
        <v>23677</v>
      </c>
      <c r="X737" s="271">
        <v>23082</v>
      </c>
      <c r="Y737" s="271">
        <v>23405</v>
      </c>
      <c r="Z737" s="271">
        <v>22779</v>
      </c>
      <c r="AA737" s="268">
        <v>0.974870127127592</v>
      </c>
      <c r="AB737" s="268">
        <v>0.973253578295236</v>
      </c>
      <c r="AC737" s="295">
        <v>0.00161654883235607</v>
      </c>
    </row>
    <row r="738" spans="1:29">
      <c r="A738" s="297" t="s">
        <v>1158</v>
      </c>
      <c r="B738" s="298" t="s">
        <v>3354</v>
      </c>
      <c r="C738" s="293" t="s">
        <v>1275</v>
      </c>
      <c r="D738" s="298" t="s">
        <v>1276</v>
      </c>
      <c r="E738" s="263">
        <v>2467</v>
      </c>
      <c r="F738" s="266">
        <v>2361</v>
      </c>
      <c r="G738" s="266">
        <v>106</v>
      </c>
      <c r="H738" s="264">
        <v>4190</v>
      </c>
      <c r="I738" s="264">
        <v>4075</v>
      </c>
      <c r="J738" s="264">
        <v>115</v>
      </c>
      <c r="K738" s="264">
        <v>4460</v>
      </c>
      <c r="L738" s="264">
        <v>4373</v>
      </c>
      <c r="M738" s="264">
        <v>87</v>
      </c>
      <c r="N738" s="294">
        <v>0.93</v>
      </c>
      <c r="O738" s="266">
        <v>128602</v>
      </c>
      <c r="P738" s="266">
        <v>126168</v>
      </c>
      <c r="Q738" s="266">
        <v>2434</v>
      </c>
      <c r="R738" s="267">
        <v>0.981073389216342</v>
      </c>
      <c r="S738" s="267">
        <v>0.957032833400892</v>
      </c>
      <c r="T738" s="267">
        <v>0.97255369928401</v>
      </c>
      <c r="U738" s="267">
        <v>0.980493273542601</v>
      </c>
      <c r="V738" s="295">
        <v>-0.0155208658831179</v>
      </c>
      <c r="W738" s="271">
        <v>30129</v>
      </c>
      <c r="X738" s="271">
        <v>29569</v>
      </c>
      <c r="Y738" s="271">
        <v>30194</v>
      </c>
      <c r="Z738" s="271">
        <v>29631</v>
      </c>
      <c r="AA738" s="268">
        <v>0.98141325633111</v>
      </c>
      <c r="AB738" s="268">
        <v>0.98135391137312</v>
      </c>
      <c r="AC738" s="295">
        <v>5.93449579890937e-5</v>
      </c>
    </row>
    <row r="739" spans="1:29">
      <c r="A739" s="297" t="s">
        <v>1158</v>
      </c>
      <c r="B739" s="298" t="s">
        <v>3354</v>
      </c>
      <c r="C739" s="293" t="s">
        <v>1277</v>
      </c>
      <c r="D739" s="298" t="s">
        <v>1278</v>
      </c>
      <c r="E739" s="263">
        <v>1068</v>
      </c>
      <c r="F739" s="266">
        <v>1043</v>
      </c>
      <c r="G739" s="266">
        <v>25</v>
      </c>
      <c r="H739" s="264">
        <v>1953</v>
      </c>
      <c r="I739" s="264">
        <v>1925</v>
      </c>
      <c r="J739" s="264">
        <v>28</v>
      </c>
      <c r="K739" s="264">
        <v>1978</v>
      </c>
      <c r="L739" s="264">
        <v>1945</v>
      </c>
      <c r="M739" s="264">
        <v>33</v>
      </c>
      <c r="N739" s="294">
        <v>0.93</v>
      </c>
      <c r="O739" s="266">
        <v>59746</v>
      </c>
      <c r="P739" s="266">
        <v>58944</v>
      </c>
      <c r="Q739" s="266">
        <v>802</v>
      </c>
      <c r="R739" s="267">
        <v>0.986576507213872</v>
      </c>
      <c r="S739" s="267">
        <v>0.976591760299625</v>
      </c>
      <c r="T739" s="267">
        <v>0.985663082437276</v>
      </c>
      <c r="U739" s="267">
        <v>0.983316481294237</v>
      </c>
      <c r="V739" s="295">
        <v>-0.00907132213765049</v>
      </c>
      <c r="W739" s="271">
        <v>13876</v>
      </c>
      <c r="X739" s="271">
        <v>13702</v>
      </c>
      <c r="Y739" s="271">
        <v>13968</v>
      </c>
      <c r="Z739" s="271">
        <v>13792</v>
      </c>
      <c r="AA739" s="268">
        <v>0.987460363217065</v>
      </c>
      <c r="AB739" s="268">
        <v>0.987399770904926</v>
      </c>
      <c r="AC739" s="295">
        <v>6.059231213984e-5</v>
      </c>
    </row>
    <row r="740" spans="1:29">
      <c r="A740" s="297" t="s">
        <v>1158</v>
      </c>
      <c r="B740" s="298" t="s">
        <v>3354</v>
      </c>
      <c r="C740" s="293" t="s">
        <v>1279</v>
      </c>
      <c r="D740" s="298" t="s">
        <v>1280</v>
      </c>
      <c r="E740" s="263">
        <v>2574</v>
      </c>
      <c r="F740" s="266">
        <v>2389</v>
      </c>
      <c r="G740" s="266">
        <v>185</v>
      </c>
      <c r="H740" s="264">
        <v>4230</v>
      </c>
      <c r="I740" s="264">
        <v>4095</v>
      </c>
      <c r="J740" s="264">
        <v>135</v>
      </c>
      <c r="K740" s="264">
        <v>4345</v>
      </c>
      <c r="L740" s="264">
        <v>4141</v>
      </c>
      <c r="M740" s="264">
        <v>204</v>
      </c>
      <c r="N740" s="294">
        <v>0.93</v>
      </c>
      <c r="O740" s="266">
        <v>133035</v>
      </c>
      <c r="P740" s="266">
        <v>127795</v>
      </c>
      <c r="Q740" s="266">
        <v>5240</v>
      </c>
      <c r="R740" s="267">
        <v>0.960611869057015</v>
      </c>
      <c r="S740" s="267">
        <v>0.928127428127428</v>
      </c>
      <c r="T740" s="267">
        <v>0.968085106382979</v>
      </c>
      <c r="U740" s="267">
        <v>0.953049482163406</v>
      </c>
      <c r="V740" s="295">
        <v>-0.0399576782555506</v>
      </c>
      <c r="W740" s="271">
        <v>29841</v>
      </c>
      <c r="X740" s="271">
        <v>28777</v>
      </c>
      <c r="Y740" s="271">
        <v>29915</v>
      </c>
      <c r="Z740" s="271">
        <v>28782</v>
      </c>
      <c r="AA740" s="268">
        <v>0.964344358433028</v>
      </c>
      <c r="AB740" s="268">
        <v>0.962126023733913</v>
      </c>
      <c r="AC740" s="295">
        <v>0.00221833469911559</v>
      </c>
    </row>
    <row r="741" spans="1:29">
      <c r="A741" s="297" t="s">
        <v>1158</v>
      </c>
      <c r="B741" s="298" t="s">
        <v>3354</v>
      </c>
      <c r="C741" s="293" t="s">
        <v>1281</v>
      </c>
      <c r="D741" s="298" t="s">
        <v>1282</v>
      </c>
      <c r="E741" s="263">
        <v>1534</v>
      </c>
      <c r="F741" s="266">
        <v>1430</v>
      </c>
      <c r="G741" s="266">
        <v>104</v>
      </c>
      <c r="H741" s="264">
        <v>2708</v>
      </c>
      <c r="I741" s="264">
        <v>2628</v>
      </c>
      <c r="J741" s="264">
        <v>80</v>
      </c>
      <c r="K741" s="264">
        <v>2941</v>
      </c>
      <c r="L741" s="264">
        <v>2832</v>
      </c>
      <c r="M741" s="264">
        <v>109</v>
      </c>
      <c r="N741" s="294">
        <v>0.93</v>
      </c>
      <c r="O741" s="266">
        <v>82161</v>
      </c>
      <c r="P741" s="266">
        <v>79270</v>
      </c>
      <c r="Q741" s="266">
        <v>2891</v>
      </c>
      <c r="R741" s="267">
        <v>0.964812989131096</v>
      </c>
      <c r="S741" s="267">
        <v>0.932203389830508</v>
      </c>
      <c r="T741" s="267">
        <v>0.970457902511078</v>
      </c>
      <c r="U741" s="267">
        <v>0.962937776266576</v>
      </c>
      <c r="V741" s="295">
        <v>-0.0382545126805699</v>
      </c>
      <c r="W741" s="271">
        <v>19395</v>
      </c>
      <c r="X741" s="271">
        <v>18761</v>
      </c>
      <c r="Y741" s="271">
        <v>19214</v>
      </c>
      <c r="Z741" s="271">
        <v>18572</v>
      </c>
      <c r="AA741" s="268">
        <v>0.967311162670791</v>
      </c>
      <c r="AB741" s="268">
        <v>0.966586863745186</v>
      </c>
      <c r="AC741" s="295">
        <v>0.00072429892560566</v>
      </c>
    </row>
    <row r="742" spans="1:29">
      <c r="A742" s="297" t="s">
        <v>1158</v>
      </c>
      <c r="B742" s="298" t="s">
        <v>3354</v>
      </c>
      <c r="C742" s="293" t="s">
        <v>1283</v>
      </c>
      <c r="D742" s="298" t="s">
        <v>1284</v>
      </c>
      <c r="E742" s="263">
        <v>1310</v>
      </c>
      <c r="F742" s="266">
        <v>1253</v>
      </c>
      <c r="G742" s="266">
        <v>57</v>
      </c>
      <c r="H742" s="264">
        <v>2352</v>
      </c>
      <c r="I742" s="264">
        <v>2290</v>
      </c>
      <c r="J742" s="264">
        <v>62</v>
      </c>
      <c r="K742" s="264">
        <v>2519</v>
      </c>
      <c r="L742" s="264">
        <v>2463</v>
      </c>
      <c r="M742" s="264">
        <v>56</v>
      </c>
      <c r="N742" s="294">
        <v>0.93</v>
      </c>
      <c r="O742" s="266">
        <v>71007</v>
      </c>
      <c r="P742" s="266">
        <v>68910</v>
      </c>
      <c r="Q742" s="266">
        <v>2097</v>
      </c>
      <c r="R742" s="267">
        <v>0.970467700367569</v>
      </c>
      <c r="S742" s="267">
        <v>0.956488549618321</v>
      </c>
      <c r="T742" s="267">
        <v>0.973639455782313</v>
      </c>
      <c r="U742" s="267">
        <v>0.977768955934895</v>
      </c>
      <c r="V742" s="295">
        <v>-0.0171509061639923</v>
      </c>
      <c r="W742" s="271">
        <v>16801</v>
      </c>
      <c r="X742" s="271">
        <v>16411</v>
      </c>
      <c r="Y742" s="271">
        <v>16879</v>
      </c>
      <c r="Z742" s="271">
        <v>16358</v>
      </c>
      <c r="AA742" s="268">
        <v>0.97678709600619</v>
      </c>
      <c r="AB742" s="268">
        <v>0.969133242490669</v>
      </c>
      <c r="AC742" s="295">
        <v>0.00765385351552117</v>
      </c>
    </row>
    <row r="743" spans="1:29">
      <c r="A743" s="297" t="s">
        <v>1158</v>
      </c>
      <c r="B743" s="298" t="s">
        <v>3354</v>
      </c>
      <c r="C743" s="293" t="s">
        <v>1285</v>
      </c>
      <c r="D743" s="298" t="s">
        <v>1286</v>
      </c>
      <c r="E743" s="263">
        <v>903</v>
      </c>
      <c r="F743" s="266">
        <v>878</v>
      </c>
      <c r="G743" s="266">
        <v>25</v>
      </c>
      <c r="H743" s="264">
        <v>1564</v>
      </c>
      <c r="I743" s="264">
        <v>1544</v>
      </c>
      <c r="J743" s="264">
        <v>20</v>
      </c>
      <c r="K743" s="264">
        <v>1678</v>
      </c>
      <c r="L743" s="264">
        <v>1657</v>
      </c>
      <c r="M743" s="264">
        <v>21</v>
      </c>
      <c r="N743" s="294">
        <v>0.93</v>
      </c>
      <c r="O743" s="266">
        <v>46647</v>
      </c>
      <c r="P743" s="266">
        <v>46090</v>
      </c>
      <c r="Q743" s="266">
        <v>557</v>
      </c>
      <c r="R743" s="267">
        <v>0.988059253542564</v>
      </c>
      <c r="S743" s="267">
        <v>0.972314507198228</v>
      </c>
      <c r="T743" s="267">
        <v>0.987212276214834</v>
      </c>
      <c r="U743" s="267">
        <v>0.987485101311085</v>
      </c>
      <c r="V743" s="295">
        <v>-0.0148977690166057</v>
      </c>
      <c r="W743" s="271">
        <v>11077</v>
      </c>
      <c r="X743" s="271">
        <v>10935</v>
      </c>
      <c r="Y743" s="271">
        <v>10904</v>
      </c>
      <c r="Z743" s="271">
        <v>10792</v>
      </c>
      <c r="AA743" s="268">
        <v>0.987180644578857</v>
      </c>
      <c r="AB743" s="268">
        <v>0.989728539985327</v>
      </c>
      <c r="AC743" s="295">
        <v>-0.00254789540646938</v>
      </c>
    </row>
    <row r="744" spans="1:29">
      <c r="A744" s="297" t="s">
        <v>1158</v>
      </c>
      <c r="B744" s="298" t="s">
        <v>3356</v>
      </c>
      <c r="C744" s="293" t="s">
        <v>1287</v>
      </c>
      <c r="D744" s="298" t="s">
        <v>1288</v>
      </c>
      <c r="E744" s="263">
        <v>1457</v>
      </c>
      <c r="F744" s="266">
        <v>1401</v>
      </c>
      <c r="G744" s="266">
        <v>56</v>
      </c>
      <c r="H744" s="264">
        <v>2756</v>
      </c>
      <c r="I744" s="264">
        <v>2666</v>
      </c>
      <c r="J744" s="264">
        <v>90</v>
      </c>
      <c r="K744" s="264">
        <v>3000</v>
      </c>
      <c r="L744" s="264">
        <v>2904</v>
      </c>
      <c r="M744" s="264">
        <v>96</v>
      </c>
      <c r="N744" s="294">
        <v>0.93</v>
      </c>
      <c r="O744" s="266">
        <v>84224</v>
      </c>
      <c r="P744" s="266">
        <v>81963</v>
      </c>
      <c r="Q744" s="266">
        <v>2261</v>
      </c>
      <c r="R744" s="267">
        <v>0.973154920212766</v>
      </c>
      <c r="S744" s="267">
        <v>0.961564859299931</v>
      </c>
      <c r="T744" s="267">
        <v>0.967343976777939</v>
      </c>
      <c r="U744" s="267">
        <v>0.968</v>
      </c>
      <c r="V744" s="295">
        <v>-0.00577911747800763</v>
      </c>
      <c r="W744" s="271">
        <v>19863</v>
      </c>
      <c r="X744" s="271">
        <v>19281</v>
      </c>
      <c r="Y744" s="271">
        <v>20125</v>
      </c>
      <c r="Z744" s="271">
        <v>19632</v>
      </c>
      <c r="AA744" s="268">
        <v>0.970699290137441</v>
      </c>
      <c r="AB744" s="268">
        <v>0.975503105590062</v>
      </c>
      <c r="AC744" s="295">
        <v>-0.00480381545262065</v>
      </c>
    </row>
    <row r="745" spans="1:29">
      <c r="A745" s="297" t="s">
        <v>1158</v>
      </c>
      <c r="B745" s="298" t="s">
        <v>3356</v>
      </c>
      <c r="C745" s="293" t="s">
        <v>1289</v>
      </c>
      <c r="D745" s="298" t="s">
        <v>1290</v>
      </c>
      <c r="E745" s="263">
        <v>2639</v>
      </c>
      <c r="F745" s="266">
        <v>2501</v>
      </c>
      <c r="G745" s="266">
        <v>138</v>
      </c>
      <c r="H745" s="264">
        <v>5200</v>
      </c>
      <c r="I745" s="264">
        <v>4950</v>
      </c>
      <c r="J745" s="264">
        <v>250</v>
      </c>
      <c r="K745" s="264">
        <v>5476</v>
      </c>
      <c r="L745" s="264">
        <v>5207</v>
      </c>
      <c r="M745" s="264">
        <v>269</v>
      </c>
      <c r="N745" s="294">
        <v>0.93</v>
      </c>
      <c r="O745" s="266">
        <v>160648</v>
      </c>
      <c r="P745" s="266">
        <v>155375</v>
      </c>
      <c r="Q745" s="266">
        <v>5273</v>
      </c>
      <c r="R745" s="267">
        <v>0.967176684428066</v>
      </c>
      <c r="S745" s="267">
        <v>0.947707464948844</v>
      </c>
      <c r="T745" s="267">
        <v>0.951923076923077</v>
      </c>
      <c r="U745" s="267">
        <v>0.950876552227904</v>
      </c>
      <c r="V745" s="295">
        <v>-0.00421561197423259</v>
      </c>
      <c r="W745" s="271">
        <v>37012</v>
      </c>
      <c r="X745" s="271">
        <v>35506</v>
      </c>
      <c r="Y745" s="271">
        <v>38226</v>
      </c>
      <c r="Z745" s="271">
        <v>36991</v>
      </c>
      <c r="AA745" s="268">
        <v>0.959310493893872</v>
      </c>
      <c r="AB745" s="268">
        <v>0.96769214670643</v>
      </c>
      <c r="AC745" s="295">
        <v>-0.00838165281255798</v>
      </c>
    </row>
    <row r="746" spans="1:29">
      <c r="A746" s="297" t="s">
        <v>1158</v>
      </c>
      <c r="B746" s="298" t="s">
        <v>3356</v>
      </c>
      <c r="C746" s="293" t="s">
        <v>1291</v>
      </c>
      <c r="D746" s="298" t="s">
        <v>1292</v>
      </c>
      <c r="E746" s="263">
        <v>2123</v>
      </c>
      <c r="F746" s="266">
        <v>2042</v>
      </c>
      <c r="G746" s="266">
        <v>81</v>
      </c>
      <c r="H746" s="264">
        <v>3924</v>
      </c>
      <c r="I746" s="264">
        <v>3800</v>
      </c>
      <c r="J746" s="264">
        <v>124</v>
      </c>
      <c r="K746" s="264">
        <v>4014</v>
      </c>
      <c r="L746" s="264">
        <v>3859</v>
      </c>
      <c r="M746" s="264">
        <v>155</v>
      </c>
      <c r="N746" s="294">
        <v>0.93</v>
      </c>
      <c r="O746" s="266">
        <v>122428</v>
      </c>
      <c r="P746" s="266">
        <v>118647</v>
      </c>
      <c r="Q746" s="266">
        <v>3781</v>
      </c>
      <c r="R746" s="267">
        <v>0.969116541967524</v>
      </c>
      <c r="S746" s="267">
        <v>0.961846443711729</v>
      </c>
      <c r="T746" s="267">
        <v>0.968399592252803</v>
      </c>
      <c r="U746" s="267">
        <v>0.961385151968112</v>
      </c>
      <c r="V746" s="295">
        <v>-0.00655314854107458</v>
      </c>
      <c r="W746" s="271">
        <v>28379</v>
      </c>
      <c r="X746" s="271">
        <v>27421</v>
      </c>
      <c r="Y746" s="271">
        <v>29495</v>
      </c>
      <c r="Z746" s="271">
        <v>28594</v>
      </c>
      <c r="AA746" s="268">
        <v>0.966242644208746</v>
      </c>
      <c r="AB746" s="268">
        <v>0.969452449567723</v>
      </c>
      <c r="AC746" s="295">
        <v>-0.00320980535897741</v>
      </c>
    </row>
    <row r="747" spans="1:29">
      <c r="A747" s="297" t="s">
        <v>1158</v>
      </c>
      <c r="B747" s="298" t="s">
        <v>3356</v>
      </c>
      <c r="C747" s="293" t="s">
        <v>1293</v>
      </c>
      <c r="D747" s="298" t="s">
        <v>1294</v>
      </c>
      <c r="E747" s="263">
        <v>2729</v>
      </c>
      <c r="F747" s="266">
        <v>2570</v>
      </c>
      <c r="G747" s="266">
        <v>159</v>
      </c>
      <c r="H747" s="264">
        <v>5084</v>
      </c>
      <c r="I747" s="264">
        <v>4976</v>
      </c>
      <c r="J747" s="264">
        <v>108</v>
      </c>
      <c r="K747" s="264">
        <v>5182</v>
      </c>
      <c r="L747" s="264">
        <v>5086</v>
      </c>
      <c r="M747" s="264">
        <v>96</v>
      </c>
      <c r="N747" s="294">
        <v>0.93</v>
      </c>
      <c r="O747" s="266">
        <v>147906</v>
      </c>
      <c r="P747" s="266">
        <v>144674</v>
      </c>
      <c r="Q747" s="266">
        <v>3232</v>
      </c>
      <c r="R747" s="267">
        <v>0.978148283369167</v>
      </c>
      <c r="S747" s="267">
        <v>0.941736899963357</v>
      </c>
      <c r="T747" s="267">
        <v>0.978756884343037</v>
      </c>
      <c r="U747" s="267">
        <v>0.981474334233887</v>
      </c>
      <c r="V747" s="295">
        <v>-0.0370199843796805</v>
      </c>
      <c r="W747" s="271">
        <v>35588</v>
      </c>
      <c r="X747" s="271">
        <v>34775</v>
      </c>
      <c r="Y747" s="271">
        <v>35362</v>
      </c>
      <c r="Z747" s="271">
        <v>34504</v>
      </c>
      <c r="AA747" s="268">
        <v>0.977155220860964</v>
      </c>
      <c r="AB747" s="268">
        <v>0.97573666647814</v>
      </c>
      <c r="AC747" s="295">
        <v>0.00141855438282401</v>
      </c>
    </row>
    <row r="748" spans="1:29">
      <c r="A748" s="297" t="s">
        <v>1158</v>
      </c>
      <c r="B748" s="298" t="s">
        <v>3356</v>
      </c>
      <c r="C748" s="293" t="s">
        <v>1295</v>
      </c>
      <c r="D748" s="298" t="s">
        <v>1296</v>
      </c>
      <c r="E748" s="263">
        <v>1568</v>
      </c>
      <c r="F748" s="266">
        <v>1503</v>
      </c>
      <c r="G748" s="266">
        <v>65</v>
      </c>
      <c r="H748" s="264">
        <v>2843</v>
      </c>
      <c r="I748" s="264">
        <v>2754</v>
      </c>
      <c r="J748" s="264">
        <v>89</v>
      </c>
      <c r="K748" s="264">
        <v>2976</v>
      </c>
      <c r="L748" s="264">
        <v>2867</v>
      </c>
      <c r="M748" s="264">
        <v>109</v>
      </c>
      <c r="N748" s="294">
        <v>0.93</v>
      </c>
      <c r="O748" s="266">
        <v>88251</v>
      </c>
      <c r="P748" s="266">
        <v>84734</v>
      </c>
      <c r="Q748" s="266">
        <v>3517</v>
      </c>
      <c r="R748" s="267">
        <v>0.960147760365322</v>
      </c>
      <c r="S748" s="267">
        <v>0.958545918367347</v>
      </c>
      <c r="T748" s="267">
        <v>0.968695040450229</v>
      </c>
      <c r="U748" s="267">
        <v>0.963373655913978</v>
      </c>
      <c r="V748" s="295">
        <v>-0.0101491220828817</v>
      </c>
      <c r="W748" s="271">
        <v>20333</v>
      </c>
      <c r="X748" s="271">
        <v>19555</v>
      </c>
      <c r="Y748" s="271">
        <v>20758</v>
      </c>
      <c r="Z748" s="271">
        <v>19993</v>
      </c>
      <c r="AA748" s="268">
        <v>0.961737077657011</v>
      </c>
      <c r="AB748" s="268">
        <v>0.963146738606802</v>
      </c>
      <c r="AC748" s="295">
        <v>-0.00140966094979145</v>
      </c>
    </row>
    <row r="749" spans="1:29">
      <c r="A749" s="297" t="s">
        <v>1158</v>
      </c>
      <c r="B749" s="298" t="s">
        <v>3356</v>
      </c>
      <c r="C749" s="293" t="s">
        <v>1297</v>
      </c>
      <c r="D749" s="298" t="s">
        <v>1298</v>
      </c>
      <c r="E749" s="263">
        <v>2001</v>
      </c>
      <c r="F749" s="266">
        <v>1939</v>
      </c>
      <c r="G749" s="266">
        <v>62</v>
      </c>
      <c r="H749" s="264">
        <v>4078</v>
      </c>
      <c r="I749" s="264">
        <v>3966</v>
      </c>
      <c r="J749" s="264">
        <v>112</v>
      </c>
      <c r="K749" s="264">
        <v>4096</v>
      </c>
      <c r="L749" s="264">
        <v>3995</v>
      </c>
      <c r="M749" s="264">
        <v>101</v>
      </c>
      <c r="N749" s="294">
        <v>0.93</v>
      </c>
      <c r="O749" s="266">
        <v>116887</v>
      </c>
      <c r="P749" s="266">
        <v>114010</v>
      </c>
      <c r="Q749" s="266">
        <v>2877</v>
      </c>
      <c r="R749" s="267">
        <v>0.975386484382352</v>
      </c>
      <c r="S749" s="267">
        <v>0.969015492253873</v>
      </c>
      <c r="T749" s="267">
        <v>0.972535556645414</v>
      </c>
      <c r="U749" s="267">
        <v>0.975341796875</v>
      </c>
      <c r="V749" s="295">
        <v>-0.0035200643915414</v>
      </c>
      <c r="W749" s="271">
        <v>27884</v>
      </c>
      <c r="X749" s="271">
        <v>27205</v>
      </c>
      <c r="Y749" s="271">
        <v>27903</v>
      </c>
      <c r="Z749" s="271">
        <v>27301</v>
      </c>
      <c r="AA749" s="268">
        <v>0.975649117773634</v>
      </c>
      <c r="AB749" s="268">
        <v>0.978425258932731</v>
      </c>
      <c r="AC749" s="295">
        <v>-0.00277614115909763</v>
      </c>
    </row>
    <row r="750" spans="1:29">
      <c r="A750" s="297" t="s">
        <v>1158</v>
      </c>
      <c r="B750" s="298" t="s">
        <v>3356</v>
      </c>
      <c r="C750" s="293" t="s">
        <v>1299</v>
      </c>
      <c r="D750" s="298" t="s">
        <v>1300</v>
      </c>
      <c r="E750" s="263">
        <v>1932</v>
      </c>
      <c r="F750" s="266">
        <v>1866</v>
      </c>
      <c r="G750" s="266">
        <v>66</v>
      </c>
      <c r="H750" s="264">
        <v>3525</v>
      </c>
      <c r="I750" s="264">
        <v>3405</v>
      </c>
      <c r="J750" s="264">
        <v>120</v>
      </c>
      <c r="K750" s="264">
        <v>3770</v>
      </c>
      <c r="L750" s="264">
        <v>3597</v>
      </c>
      <c r="M750" s="264">
        <v>173</v>
      </c>
      <c r="N750" s="294">
        <v>0.93</v>
      </c>
      <c r="O750" s="266">
        <v>110010</v>
      </c>
      <c r="P750" s="266">
        <v>106844</v>
      </c>
      <c r="Q750" s="266">
        <v>3166</v>
      </c>
      <c r="R750" s="267">
        <v>0.971220798109263</v>
      </c>
      <c r="S750" s="267">
        <v>0.96583850931677</v>
      </c>
      <c r="T750" s="267">
        <v>0.965957446808511</v>
      </c>
      <c r="U750" s="267">
        <v>0.954111405835544</v>
      </c>
      <c r="V750" s="295">
        <v>-0.000118937491740412</v>
      </c>
      <c r="W750" s="271">
        <v>25574</v>
      </c>
      <c r="X750" s="271">
        <v>24745</v>
      </c>
      <c r="Y750" s="271">
        <v>26565</v>
      </c>
      <c r="Z750" s="271">
        <v>25889</v>
      </c>
      <c r="AA750" s="268">
        <v>0.967584265269414</v>
      </c>
      <c r="AB750" s="268">
        <v>0.974552983248635</v>
      </c>
      <c r="AC750" s="295">
        <v>-0.00696871797922116</v>
      </c>
    </row>
    <row r="751" spans="1:29">
      <c r="A751" s="297" t="s">
        <v>1158</v>
      </c>
      <c r="B751" s="298" t="s">
        <v>3356</v>
      </c>
      <c r="C751" s="293" t="s">
        <v>1301</v>
      </c>
      <c r="D751" s="298" t="s">
        <v>1302</v>
      </c>
      <c r="E751" s="263">
        <v>1748</v>
      </c>
      <c r="F751" s="266">
        <v>1624</v>
      </c>
      <c r="G751" s="266">
        <v>124</v>
      </c>
      <c r="H751" s="264">
        <v>3249</v>
      </c>
      <c r="I751" s="264">
        <v>3086</v>
      </c>
      <c r="J751" s="264">
        <v>163</v>
      </c>
      <c r="K751" s="264">
        <v>3455</v>
      </c>
      <c r="L751" s="264">
        <v>3224</v>
      </c>
      <c r="M751" s="264">
        <v>231</v>
      </c>
      <c r="N751" s="294">
        <v>0.93</v>
      </c>
      <c r="O751" s="266">
        <v>103432</v>
      </c>
      <c r="P751" s="266">
        <v>95197</v>
      </c>
      <c r="Q751" s="266">
        <v>8235</v>
      </c>
      <c r="R751" s="267">
        <v>0.920382473509165</v>
      </c>
      <c r="S751" s="267">
        <v>0.929061784897025</v>
      </c>
      <c r="T751" s="267">
        <v>0.949830717143737</v>
      </c>
      <c r="U751" s="267">
        <v>0.933140376266281</v>
      </c>
      <c r="V751" s="295">
        <v>-0.0207689322467114</v>
      </c>
      <c r="W751" s="271">
        <v>23501</v>
      </c>
      <c r="X751" s="271">
        <v>22079</v>
      </c>
      <c r="Y751" s="271">
        <v>24400</v>
      </c>
      <c r="Z751" s="271">
        <v>22955</v>
      </c>
      <c r="AA751" s="268">
        <v>0.93949193651334</v>
      </c>
      <c r="AB751" s="268">
        <v>0.94077868852459</v>
      </c>
      <c r="AC751" s="295">
        <v>-0.00128675201125028</v>
      </c>
    </row>
    <row r="752" spans="1:29">
      <c r="A752" s="297" t="s">
        <v>1158</v>
      </c>
      <c r="B752" s="298" t="s">
        <v>3356</v>
      </c>
      <c r="C752" s="293" t="s">
        <v>1303</v>
      </c>
      <c r="D752" s="298" t="s">
        <v>1304</v>
      </c>
      <c r="E752" s="263">
        <v>2283</v>
      </c>
      <c r="F752" s="266">
        <v>2208</v>
      </c>
      <c r="G752" s="266">
        <v>75</v>
      </c>
      <c r="H752" s="264">
        <v>4412</v>
      </c>
      <c r="I752" s="264">
        <v>4295</v>
      </c>
      <c r="J752" s="264">
        <v>117</v>
      </c>
      <c r="K752" s="264">
        <v>4431</v>
      </c>
      <c r="L752" s="264">
        <v>4333</v>
      </c>
      <c r="M752" s="264">
        <v>98</v>
      </c>
      <c r="N752" s="294">
        <v>0.93</v>
      </c>
      <c r="O752" s="266">
        <v>134361</v>
      </c>
      <c r="P752" s="266">
        <v>131253</v>
      </c>
      <c r="Q752" s="266">
        <v>3108</v>
      </c>
      <c r="R752" s="267">
        <v>0.976868287672762</v>
      </c>
      <c r="S752" s="267">
        <v>0.967148488830486</v>
      </c>
      <c r="T752" s="267">
        <v>0.973481414324569</v>
      </c>
      <c r="U752" s="267">
        <v>0.977883096366509</v>
      </c>
      <c r="V752" s="295">
        <v>-0.00633292549408315</v>
      </c>
      <c r="W752" s="271">
        <v>31140</v>
      </c>
      <c r="X752" s="271">
        <v>30457</v>
      </c>
      <c r="Y752" s="271">
        <v>32042</v>
      </c>
      <c r="Z752" s="271">
        <v>31288</v>
      </c>
      <c r="AA752" s="268">
        <v>0.978066795118818</v>
      </c>
      <c r="AB752" s="268">
        <v>0.976468385244367</v>
      </c>
      <c r="AC752" s="295">
        <v>0.00159840987445148</v>
      </c>
    </row>
    <row r="753" spans="1:29">
      <c r="A753" s="297" t="s">
        <v>1158</v>
      </c>
      <c r="B753" s="298" t="s">
        <v>3356</v>
      </c>
      <c r="C753" s="293" t="s">
        <v>1305</v>
      </c>
      <c r="D753" s="298" t="s">
        <v>1306</v>
      </c>
      <c r="E753" s="263">
        <v>915</v>
      </c>
      <c r="F753" s="266">
        <v>815</v>
      </c>
      <c r="G753" s="266">
        <v>100</v>
      </c>
      <c r="H753" s="264">
        <v>1889</v>
      </c>
      <c r="I753" s="264">
        <v>1777</v>
      </c>
      <c r="J753" s="264">
        <v>112</v>
      </c>
      <c r="K753" s="264">
        <v>2037</v>
      </c>
      <c r="L753" s="264">
        <v>1899</v>
      </c>
      <c r="M753" s="264">
        <v>138</v>
      </c>
      <c r="N753" s="294">
        <v>0.93</v>
      </c>
      <c r="O753" s="266">
        <v>58593</v>
      </c>
      <c r="P753" s="266">
        <v>55243</v>
      </c>
      <c r="Q753" s="266">
        <v>3350</v>
      </c>
      <c r="R753" s="267">
        <v>0.942825934838633</v>
      </c>
      <c r="S753" s="267">
        <v>0.890710382513661</v>
      </c>
      <c r="T753" s="267">
        <v>0.940709370037057</v>
      </c>
      <c r="U753" s="267">
        <v>0.932253313696613</v>
      </c>
      <c r="V753" s="295">
        <v>-0.0499989875233955</v>
      </c>
      <c r="W753" s="271">
        <v>13807</v>
      </c>
      <c r="X753" s="271">
        <v>12955</v>
      </c>
      <c r="Y753" s="271">
        <v>14280</v>
      </c>
      <c r="Z753" s="271">
        <v>13482</v>
      </c>
      <c r="AA753" s="268">
        <v>0.938292170638082</v>
      </c>
      <c r="AB753" s="268">
        <v>0.944117647058824</v>
      </c>
      <c r="AC753" s="295">
        <v>-0.00582547642074138</v>
      </c>
    </row>
    <row r="754" spans="1:29">
      <c r="A754" s="297" t="s">
        <v>1158</v>
      </c>
      <c r="B754" s="298" t="s">
        <v>3356</v>
      </c>
      <c r="C754" s="293" t="s">
        <v>1307</v>
      </c>
      <c r="D754" s="298" t="s">
        <v>1308</v>
      </c>
      <c r="E754" s="263">
        <v>551</v>
      </c>
      <c r="F754" s="266">
        <v>469</v>
      </c>
      <c r="G754" s="266">
        <v>82</v>
      </c>
      <c r="H754" s="264">
        <v>1088</v>
      </c>
      <c r="I754" s="264">
        <v>982</v>
      </c>
      <c r="J754" s="264">
        <v>106</v>
      </c>
      <c r="K754" s="264">
        <v>1211</v>
      </c>
      <c r="L754" s="264">
        <v>1096</v>
      </c>
      <c r="M754" s="264">
        <v>115</v>
      </c>
      <c r="N754" s="294">
        <v>0.93</v>
      </c>
      <c r="O754" s="266">
        <v>35086</v>
      </c>
      <c r="P754" s="266">
        <v>31312</v>
      </c>
      <c r="Q754" s="266">
        <v>3774</v>
      </c>
      <c r="R754" s="267">
        <v>0.892435729350738</v>
      </c>
      <c r="S754" s="267">
        <v>0.851179673321234</v>
      </c>
      <c r="T754" s="267">
        <v>0.902573529411765</v>
      </c>
      <c r="U754" s="267">
        <v>0.905037159372419</v>
      </c>
      <c r="V754" s="295">
        <v>-0.0513938560905306</v>
      </c>
      <c r="W754" s="271">
        <v>7862</v>
      </c>
      <c r="X754" s="271">
        <v>6962</v>
      </c>
      <c r="Y754" s="271">
        <v>8096</v>
      </c>
      <c r="Z754" s="271">
        <v>7277</v>
      </c>
      <c r="AA754" s="268">
        <v>0.885525311625541</v>
      </c>
      <c r="AB754" s="268">
        <v>0.898838932806324</v>
      </c>
      <c r="AC754" s="295">
        <v>-0.0133136211807835</v>
      </c>
    </row>
    <row r="755" spans="1:29">
      <c r="A755" s="297" t="s">
        <v>1158</v>
      </c>
      <c r="B755" s="298" t="s">
        <v>3356</v>
      </c>
      <c r="C755" s="293" t="s">
        <v>1309</v>
      </c>
      <c r="D755" s="298" t="s">
        <v>1310</v>
      </c>
      <c r="E755" s="263">
        <v>2584</v>
      </c>
      <c r="F755" s="266">
        <v>2499</v>
      </c>
      <c r="G755" s="266">
        <v>85</v>
      </c>
      <c r="H755" s="264">
        <v>5212</v>
      </c>
      <c r="I755" s="264">
        <v>5010</v>
      </c>
      <c r="J755" s="264">
        <v>202</v>
      </c>
      <c r="K755" s="264">
        <v>5284</v>
      </c>
      <c r="L755" s="264">
        <v>5135</v>
      </c>
      <c r="M755" s="264">
        <v>149</v>
      </c>
      <c r="N755" s="294">
        <v>0.93</v>
      </c>
      <c r="O755" s="266">
        <v>153532</v>
      </c>
      <c r="P755" s="266">
        <v>149433</v>
      </c>
      <c r="Q755" s="266">
        <v>4099</v>
      </c>
      <c r="R755" s="267">
        <v>0.973301982648568</v>
      </c>
      <c r="S755" s="267">
        <v>0.967105263157895</v>
      </c>
      <c r="T755" s="267">
        <v>0.961243284727552</v>
      </c>
      <c r="U755" s="267">
        <v>0.971801665404996</v>
      </c>
      <c r="V755" s="295">
        <v>0.00586197843034286</v>
      </c>
      <c r="W755" s="271">
        <v>35938</v>
      </c>
      <c r="X755" s="271">
        <v>34808</v>
      </c>
      <c r="Y755" s="271">
        <v>36864</v>
      </c>
      <c r="Z755" s="271">
        <v>36047</v>
      </c>
      <c r="AA755" s="268">
        <v>0.968556959207524</v>
      </c>
      <c r="AB755" s="268">
        <v>0.977837456597222</v>
      </c>
      <c r="AC755" s="295">
        <v>-0.00928049738969816</v>
      </c>
    </row>
    <row r="756" spans="1:29">
      <c r="A756" s="297" t="s">
        <v>1158</v>
      </c>
      <c r="B756" s="298" t="s">
        <v>3357</v>
      </c>
      <c r="C756" s="293" t="s">
        <v>1311</v>
      </c>
      <c r="D756" s="298" t="s">
        <v>1312</v>
      </c>
      <c r="E756" s="263">
        <v>2377</v>
      </c>
      <c r="F756" s="266">
        <v>2237</v>
      </c>
      <c r="G756" s="266">
        <v>140</v>
      </c>
      <c r="H756" s="264">
        <v>3683</v>
      </c>
      <c r="I756" s="264">
        <v>3552</v>
      </c>
      <c r="J756" s="264">
        <v>131</v>
      </c>
      <c r="K756" s="264">
        <v>4230</v>
      </c>
      <c r="L756" s="264">
        <v>3988</v>
      </c>
      <c r="M756" s="264">
        <v>242</v>
      </c>
      <c r="N756" s="294">
        <v>0.93</v>
      </c>
      <c r="O756" s="266">
        <v>117352</v>
      </c>
      <c r="P756" s="266">
        <v>112746</v>
      </c>
      <c r="Q756" s="266">
        <v>4606</v>
      </c>
      <c r="R756" s="267">
        <v>0.960750562410526</v>
      </c>
      <c r="S756" s="267">
        <v>0.941102229701304</v>
      </c>
      <c r="T756" s="267">
        <v>0.964431170241651</v>
      </c>
      <c r="U756" s="267">
        <v>0.942789598108747</v>
      </c>
      <c r="V756" s="295">
        <v>-0.0233289405403466</v>
      </c>
      <c r="W756" s="271">
        <v>27728</v>
      </c>
      <c r="X756" s="271">
        <v>26649</v>
      </c>
      <c r="Y756" s="271">
        <v>27770</v>
      </c>
      <c r="Z756" s="271">
        <v>26677</v>
      </c>
      <c r="AA756" s="268">
        <v>0.961086266589729</v>
      </c>
      <c r="AB756" s="268">
        <v>0.960640979474253</v>
      </c>
      <c r="AC756" s="295">
        <v>0.00044528711547609</v>
      </c>
    </row>
    <row r="757" spans="1:29">
      <c r="A757" s="297" t="s">
        <v>1158</v>
      </c>
      <c r="B757" s="298" t="s">
        <v>3357</v>
      </c>
      <c r="C757" s="293" t="s">
        <v>1313</v>
      </c>
      <c r="D757" s="298" t="s">
        <v>1314</v>
      </c>
      <c r="E757" s="263">
        <v>4148</v>
      </c>
      <c r="F757" s="266">
        <v>3932</v>
      </c>
      <c r="G757" s="266">
        <v>216</v>
      </c>
      <c r="H757" s="264">
        <v>6425</v>
      </c>
      <c r="I757" s="264">
        <v>6185</v>
      </c>
      <c r="J757" s="264">
        <v>240</v>
      </c>
      <c r="K757" s="264">
        <v>7442</v>
      </c>
      <c r="L757" s="264">
        <v>7076</v>
      </c>
      <c r="M757" s="264">
        <v>366</v>
      </c>
      <c r="N757" s="294">
        <v>0.93</v>
      </c>
      <c r="O757" s="266">
        <v>210170</v>
      </c>
      <c r="P757" s="266">
        <v>204416</v>
      </c>
      <c r="Q757" s="266">
        <v>5754</v>
      </c>
      <c r="R757" s="267">
        <v>0.972622163010896</v>
      </c>
      <c r="S757" s="267">
        <v>0.947926711668274</v>
      </c>
      <c r="T757" s="267">
        <v>0.962645914396887</v>
      </c>
      <c r="U757" s="267">
        <v>0.950819672131147</v>
      </c>
      <c r="V757" s="295">
        <v>-0.0147192027286133</v>
      </c>
      <c r="W757" s="271">
        <v>48408</v>
      </c>
      <c r="X757" s="271">
        <v>46874</v>
      </c>
      <c r="Y757" s="271">
        <v>49437</v>
      </c>
      <c r="Z757" s="271">
        <v>48154</v>
      </c>
      <c r="AA757" s="268">
        <v>0.96831102297141</v>
      </c>
      <c r="AB757" s="268">
        <v>0.974047777980055</v>
      </c>
      <c r="AC757" s="295">
        <v>-0.00573675500864568</v>
      </c>
    </row>
    <row r="758" spans="1:29">
      <c r="A758" s="297" t="s">
        <v>1158</v>
      </c>
      <c r="B758" s="298" t="s">
        <v>3357</v>
      </c>
      <c r="C758" s="293" t="s">
        <v>1315</v>
      </c>
      <c r="D758" s="298" t="s">
        <v>1316</v>
      </c>
      <c r="E758" s="263">
        <v>2348</v>
      </c>
      <c r="F758" s="266">
        <v>2183</v>
      </c>
      <c r="G758" s="266">
        <v>165</v>
      </c>
      <c r="H758" s="264">
        <v>3335</v>
      </c>
      <c r="I758" s="264">
        <v>3195</v>
      </c>
      <c r="J758" s="264">
        <v>140</v>
      </c>
      <c r="K758" s="264">
        <v>3884</v>
      </c>
      <c r="L758" s="264">
        <v>3632</v>
      </c>
      <c r="M758" s="264">
        <v>252</v>
      </c>
      <c r="N758" s="294">
        <v>0.93</v>
      </c>
      <c r="O758" s="266">
        <v>109310</v>
      </c>
      <c r="P758" s="266">
        <v>104145</v>
      </c>
      <c r="Q758" s="266">
        <v>5165</v>
      </c>
      <c r="R758" s="267">
        <v>0.952749062299881</v>
      </c>
      <c r="S758" s="267">
        <v>0.929727427597956</v>
      </c>
      <c r="T758" s="267">
        <v>0.958020989505247</v>
      </c>
      <c r="U758" s="267">
        <v>0.935118434603502</v>
      </c>
      <c r="V758" s="295">
        <v>-0.0282935619072917</v>
      </c>
      <c r="W758" s="271">
        <v>25715</v>
      </c>
      <c r="X758" s="271">
        <v>24481</v>
      </c>
      <c r="Y758" s="271">
        <v>25590</v>
      </c>
      <c r="Z758" s="271">
        <v>24481</v>
      </c>
      <c r="AA758" s="268">
        <v>0.952012444098775</v>
      </c>
      <c r="AB758" s="268">
        <v>0.956662758890191</v>
      </c>
      <c r="AC758" s="295">
        <v>-0.00465031479141642</v>
      </c>
    </row>
    <row r="759" spans="1:29">
      <c r="A759" s="297" t="s">
        <v>1158</v>
      </c>
      <c r="B759" s="298" t="s">
        <v>3357</v>
      </c>
      <c r="C759" s="293" t="s">
        <v>1317</v>
      </c>
      <c r="D759" s="298" t="s">
        <v>1318</v>
      </c>
      <c r="E759" s="263">
        <v>2069</v>
      </c>
      <c r="F759" s="266">
        <v>1968</v>
      </c>
      <c r="G759" s="266">
        <v>101</v>
      </c>
      <c r="H759" s="264">
        <v>3229</v>
      </c>
      <c r="I759" s="264">
        <v>3101</v>
      </c>
      <c r="J759" s="264">
        <v>128</v>
      </c>
      <c r="K759" s="264">
        <v>3885</v>
      </c>
      <c r="L759" s="264">
        <v>3727</v>
      </c>
      <c r="M759" s="264">
        <v>158</v>
      </c>
      <c r="N759" s="294">
        <v>0.93</v>
      </c>
      <c r="O759" s="266">
        <v>107751</v>
      </c>
      <c r="P759" s="266">
        <v>104536</v>
      </c>
      <c r="Q759" s="266">
        <v>3215</v>
      </c>
      <c r="R759" s="267">
        <v>0.97016268990543</v>
      </c>
      <c r="S759" s="267">
        <v>0.951184146930884</v>
      </c>
      <c r="T759" s="267">
        <v>0.960359244348095</v>
      </c>
      <c r="U759" s="267">
        <v>0.959330759330759</v>
      </c>
      <c r="V759" s="295">
        <v>-0.0091750974172109</v>
      </c>
      <c r="W759" s="271">
        <v>24806</v>
      </c>
      <c r="X759" s="271">
        <v>24016</v>
      </c>
      <c r="Y759" s="271">
        <v>24742</v>
      </c>
      <c r="Z759" s="271">
        <v>24044</v>
      </c>
      <c r="AA759" s="268">
        <v>0.968152866242038</v>
      </c>
      <c r="AB759" s="268">
        <v>0.971788861045995</v>
      </c>
      <c r="AC759" s="295">
        <v>-0.00363599480395649</v>
      </c>
    </row>
    <row r="760" spans="1:29">
      <c r="A760" s="297" t="s">
        <v>1158</v>
      </c>
      <c r="B760" s="298" t="s">
        <v>3357</v>
      </c>
      <c r="C760" s="293" t="s">
        <v>1319</v>
      </c>
      <c r="D760" s="298" t="s">
        <v>1320</v>
      </c>
      <c r="E760" s="263">
        <v>1979</v>
      </c>
      <c r="F760" s="266">
        <v>1872</v>
      </c>
      <c r="G760" s="266">
        <v>107</v>
      </c>
      <c r="H760" s="264">
        <v>2786</v>
      </c>
      <c r="I760" s="264">
        <v>2663</v>
      </c>
      <c r="J760" s="264">
        <v>123</v>
      </c>
      <c r="K760" s="264">
        <v>3457</v>
      </c>
      <c r="L760" s="264">
        <v>3241</v>
      </c>
      <c r="M760" s="264">
        <v>216</v>
      </c>
      <c r="N760" s="294">
        <v>0.93</v>
      </c>
      <c r="O760" s="266">
        <v>94514</v>
      </c>
      <c r="P760" s="266">
        <v>90413</v>
      </c>
      <c r="Q760" s="266">
        <v>4101</v>
      </c>
      <c r="R760" s="267">
        <v>0.956609602810166</v>
      </c>
      <c r="S760" s="267">
        <v>0.945932289034866</v>
      </c>
      <c r="T760" s="267">
        <v>0.955850681981335</v>
      </c>
      <c r="U760" s="267">
        <v>0.937518079259474</v>
      </c>
      <c r="V760" s="295">
        <v>-0.00991839294646912</v>
      </c>
      <c r="W760" s="271">
        <v>22151</v>
      </c>
      <c r="X760" s="271">
        <v>21124</v>
      </c>
      <c r="Y760" s="271">
        <v>21651</v>
      </c>
      <c r="Z760" s="271">
        <v>20640</v>
      </c>
      <c r="AA760" s="268">
        <v>0.95363640467699</v>
      </c>
      <c r="AB760" s="268">
        <v>0.953304697242622</v>
      </c>
      <c r="AC760" s="295">
        <v>0.000331707434368167</v>
      </c>
    </row>
    <row r="761" spans="1:29">
      <c r="A761" s="297" t="s">
        <v>1158</v>
      </c>
      <c r="B761" s="298" t="s">
        <v>3357</v>
      </c>
      <c r="C761" s="293" t="s">
        <v>1321</v>
      </c>
      <c r="D761" s="298" t="s">
        <v>1322</v>
      </c>
      <c r="E761" s="263">
        <v>3175</v>
      </c>
      <c r="F761" s="266">
        <v>2873</v>
      </c>
      <c r="G761" s="266">
        <v>302</v>
      </c>
      <c r="H761" s="264">
        <v>4652</v>
      </c>
      <c r="I761" s="264">
        <v>4317</v>
      </c>
      <c r="J761" s="264">
        <v>335</v>
      </c>
      <c r="K761" s="264">
        <v>5441</v>
      </c>
      <c r="L761" s="264">
        <v>5002</v>
      </c>
      <c r="M761" s="264">
        <v>439</v>
      </c>
      <c r="N761" s="294">
        <v>0.93</v>
      </c>
      <c r="O761" s="266">
        <v>157021</v>
      </c>
      <c r="P761" s="266">
        <v>148234</v>
      </c>
      <c r="Q761" s="266">
        <v>8787</v>
      </c>
      <c r="R761" s="267">
        <v>0.944039332318607</v>
      </c>
      <c r="S761" s="267">
        <v>0.904881889763779</v>
      </c>
      <c r="T761" s="267">
        <v>0.92798796216681</v>
      </c>
      <c r="U761" s="267">
        <v>0.91931630215034</v>
      </c>
      <c r="V761" s="295">
        <v>-0.0231060724030305</v>
      </c>
      <c r="W761" s="271">
        <v>35662</v>
      </c>
      <c r="X761" s="271">
        <v>33472</v>
      </c>
      <c r="Y761" s="271">
        <v>36949</v>
      </c>
      <c r="Z761" s="271">
        <v>34779</v>
      </c>
      <c r="AA761" s="268">
        <v>0.938590095900398</v>
      </c>
      <c r="AB761" s="268">
        <v>0.941270399740182</v>
      </c>
      <c r="AC761" s="295">
        <v>-0.00268030383978424</v>
      </c>
    </row>
    <row r="762" spans="1:29">
      <c r="A762" s="297" t="s">
        <v>1158</v>
      </c>
      <c r="B762" s="298" t="s">
        <v>3357</v>
      </c>
      <c r="C762" s="293" t="s">
        <v>1323</v>
      </c>
      <c r="D762" s="298" t="s">
        <v>1324</v>
      </c>
      <c r="E762" s="263">
        <v>1616</v>
      </c>
      <c r="F762" s="266">
        <v>1515</v>
      </c>
      <c r="G762" s="266">
        <v>101</v>
      </c>
      <c r="H762" s="264">
        <v>2451</v>
      </c>
      <c r="I762" s="264">
        <v>2330</v>
      </c>
      <c r="J762" s="264">
        <v>121</v>
      </c>
      <c r="K762" s="264">
        <v>2772</v>
      </c>
      <c r="L762" s="264">
        <v>2628</v>
      </c>
      <c r="M762" s="264">
        <v>144</v>
      </c>
      <c r="N762" s="294">
        <v>0.93</v>
      </c>
      <c r="O762" s="266">
        <v>82229</v>
      </c>
      <c r="P762" s="266">
        <v>78741</v>
      </c>
      <c r="Q762" s="266">
        <v>3488</v>
      </c>
      <c r="R762" s="267">
        <v>0.957581875007601</v>
      </c>
      <c r="S762" s="267">
        <v>0.9375</v>
      </c>
      <c r="T762" s="267">
        <v>0.950632394940841</v>
      </c>
      <c r="U762" s="267">
        <v>0.948051948051948</v>
      </c>
      <c r="V762" s="295">
        <v>-0.0131323949408405</v>
      </c>
      <c r="W762" s="271">
        <v>18483</v>
      </c>
      <c r="X762" s="271">
        <v>17644</v>
      </c>
      <c r="Y762" s="271">
        <v>19286</v>
      </c>
      <c r="Z762" s="271">
        <v>18398</v>
      </c>
      <c r="AA762" s="268">
        <v>0.954606936103446</v>
      </c>
      <c r="AB762" s="268">
        <v>0.953956237685368</v>
      </c>
      <c r="AC762" s="295">
        <v>0.000650698418078743</v>
      </c>
    </row>
    <row r="763" spans="1:29">
      <c r="A763" s="297" t="s">
        <v>1158</v>
      </c>
      <c r="B763" s="298" t="s">
        <v>3357</v>
      </c>
      <c r="C763" s="293" t="s">
        <v>1325</v>
      </c>
      <c r="D763" s="298" t="s">
        <v>1326</v>
      </c>
      <c r="E763" s="263">
        <v>2015</v>
      </c>
      <c r="F763" s="266">
        <v>1876</v>
      </c>
      <c r="G763" s="266">
        <v>139</v>
      </c>
      <c r="H763" s="264">
        <v>3171</v>
      </c>
      <c r="I763" s="264">
        <v>2988</v>
      </c>
      <c r="J763" s="264">
        <v>183</v>
      </c>
      <c r="K763" s="264">
        <v>3729</v>
      </c>
      <c r="L763" s="264">
        <v>3508</v>
      </c>
      <c r="M763" s="264">
        <v>221</v>
      </c>
      <c r="N763" s="294">
        <v>0.93</v>
      </c>
      <c r="O763" s="266">
        <v>101234</v>
      </c>
      <c r="P763" s="266">
        <v>96148</v>
      </c>
      <c r="Q763" s="266">
        <v>5086</v>
      </c>
      <c r="R763" s="267">
        <v>0.94975996206808</v>
      </c>
      <c r="S763" s="267">
        <v>0.931017369727047</v>
      </c>
      <c r="T763" s="267">
        <v>0.942289498580889</v>
      </c>
      <c r="U763" s="267">
        <v>0.940734781442746</v>
      </c>
      <c r="V763" s="295">
        <v>-0.0112721288538421</v>
      </c>
      <c r="W763" s="271">
        <v>23347</v>
      </c>
      <c r="X763" s="271">
        <v>22085</v>
      </c>
      <c r="Y763" s="271">
        <v>23345</v>
      </c>
      <c r="Z763" s="271">
        <v>22148</v>
      </c>
      <c r="AA763" s="268">
        <v>0.945945945945946</v>
      </c>
      <c r="AB763" s="268">
        <v>0.948725637181409</v>
      </c>
      <c r="AC763" s="295">
        <v>-0.0027796912354634</v>
      </c>
    </row>
    <row r="764" spans="1:29">
      <c r="A764" s="297" t="s">
        <v>1158</v>
      </c>
      <c r="B764" s="298" t="s">
        <v>3357</v>
      </c>
      <c r="C764" s="293" t="s">
        <v>1327</v>
      </c>
      <c r="D764" s="298" t="s">
        <v>1328</v>
      </c>
      <c r="E764" s="263">
        <v>982</v>
      </c>
      <c r="F764" s="266">
        <v>904</v>
      </c>
      <c r="G764" s="266">
        <v>78</v>
      </c>
      <c r="H764" s="264">
        <v>1681</v>
      </c>
      <c r="I764" s="264">
        <v>1594</v>
      </c>
      <c r="J764" s="264">
        <v>87</v>
      </c>
      <c r="K764" s="264">
        <v>1881</v>
      </c>
      <c r="L764" s="264">
        <v>1767</v>
      </c>
      <c r="M764" s="264">
        <v>114</v>
      </c>
      <c r="N764" s="294">
        <v>0.93</v>
      </c>
      <c r="O764" s="266">
        <v>51254</v>
      </c>
      <c r="P764" s="266">
        <v>48870</v>
      </c>
      <c r="Q764" s="266">
        <v>2384</v>
      </c>
      <c r="R764" s="267">
        <v>0.953486557146759</v>
      </c>
      <c r="S764" s="267">
        <v>0.920570264765784</v>
      </c>
      <c r="T764" s="267">
        <v>0.94824509220702</v>
      </c>
      <c r="U764" s="267">
        <v>0.939393939393939</v>
      </c>
      <c r="V764" s="295">
        <v>-0.0276748274412355</v>
      </c>
      <c r="W764" s="271">
        <v>11814</v>
      </c>
      <c r="X764" s="271">
        <v>11274</v>
      </c>
      <c r="Y764" s="271">
        <v>11763</v>
      </c>
      <c r="Z764" s="271">
        <v>11223</v>
      </c>
      <c r="AA764" s="268">
        <v>0.954291518537329</v>
      </c>
      <c r="AB764" s="268">
        <v>0.954093343534813</v>
      </c>
      <c r="AC764" s="295">
        <v>0.000198175002516066</v>
      </c>
    </row>
    <row r="765" spans="1:29">
      <c r="A765" s="297" t="s">
        <v>1158</v>
      </c>
      <c r="B765" s="298" t="s">
        <v>3358</v>
      </c>
      <c r="C765" s="293" t="s">
        <v>1329</v>
      </c>
      <c r="D765" s="298" t="s">
        <v>1330</v>
      </c>
      <c r="E765" s="263">
        <v>2176</v>
      </c>
      <c r="F765" s="266">
        <v>2086</v>
      </c>
      <c r="G765" s="266">
        <v>90</v>
      </c>
      <c r="H765" s="264">
        <v>2632</v>
      </c>
      <c r="I765" s="264">
        <v>2561</v>
      </c>
      <c r="J765" s="264">
        <v>71</v>
      </c>
      <c r="K765" s="264">
        <v>3045</v>
      </c>
      <c r="L765" s="264">
        <v>2952</v>
      </c>
      <c r="M765" s="264">
        <v>93</v>
      </c>
      <c r="N765" s="294">
        <v>0.93</v>
      </c>
      <c r="O765" s="266">
        <v>86425</v>
      </c>
      <c r="P765" s="266">
        <v>84358</v>
      </c>
      <c r="Q765" s="266">
        <v>2067</v>
      </c>
      <c r="R765" s="267">
        <v>0.976083309227654</v>
      </c>
      <c r="S765" s="267">
        <v>0.958639705882353</v>
      </c>
      <c r="T765" s="267">
        <v>0.973024316109423</v>
      </c>
      <c r="U765" s="267">
        <v>0.969458128078818</v>
      </c>
      <c r="V765" s="295">
        <v>-0.0143846102270696</v>
      </c>
      <c r="W765" s="271">
        <v>20622</v>
      </c>
      <c r="X765" s="271">
        <v>20146</v>
      </c>
      <c r="Y765" s="271">
        <v>20320</v>
      </c>
      <c r="Z765" s="271">
        <v>19862</v>
      </c>
      <c r="AA765" s="268">
        <v>0.976917854718262</v>
      </c>
      <c r="AB765" s="268">
        <v>0.97746062992126</v>
      </c>
      <c r="AC765" s="295">
        <v>-0.000542775202997725</v>
      </c>
    </row>
    <row r="766" spans="1:29">
      <c r="A766" s="297" t="s">
        <v>1158</v>
      </c>
      <c r="B766" s="298" t="s">
        <v>3358</v>
      </c>
      <c r="C766" s="293" t="s">
        <v>1331</v>
      </c>
      <c r="D766" s="298" t="s">
        <v>1332</v>
      </c>
      <c r="E766" s="263">
        <v>5139</v>
      </c>
      <c r="F766" s="266">
        <v>4888</v>
      </c>
      <c r="G766" s="266">
        <v>251</v>
      </c>
      <c r="H766" s="264">
        <v>6747</v>
      </c>
      <c r="I766" s="264">
        <v>6586</v>
      </c>
      <c r="J766" s="264">
        <v>161</v>
      </c>
      <c r="K766" s="264">
        <v>7851</v>
      </c>
      <c r="L766" s="264">
        <v>7466</v>
      </c>
      <c r="M766" s="264">
        <v>385</v>
      </c>
      <c r="N766" s="294">
        <v>0.93</v>
      </c>
      <c r="O766" s="266">
        <v>222414</v>
      </c>
      <c r="P766" s="266">
        <v>216223</v>
      </c>
      <c r="Q766" s="266">
        <v>6191</v>
      </c>
      <c r="R766" s="267">
        <v>0.972164522017499</v>
      </c>
      <c r="S766" s="267">
        <v>0.951157812804047</v>
      </c>
      <c r="T766" s="267">
        <v>0.976137542611531</v>
      </c>
      <c r="U766" s="267">
        <v>0.950961660934913</v>
      </c>
      <c r="V766" s="295">
        <v>-0.0249797298074836</v>
      </c>
      <c r="W766" s="271">
        <v>53030</v>
      </c>
      <c r="X766" s="271">
        <v>51505</v>
      </c>
      <c r="Y766" s="271">
        <v>52643</v>
      </c>
      <c r="Z766" s="271">
        <v>51151</v>
      </c>
      <c r="AA766" s="268">
        <v>0.971242692815388</v>
      </c>
      <c r="AB766" s="268">
        <v>0.971658150181411</v>
      </c>
      <c r="AC766" s="295">
        <v>-0.000415457366023109</v>
      </c>
    </row>
    <row r="767" spans="1:29">
      <c r="A767" s="297" t="s">
        <v>1158</v>
      </c>
      <c r="B767" s="298" t="s">
        <v>3358</v>
      </c>
      <c r="C767" s="293" t="s">
        <v>1333</v>
      </c>
      <c r="D767" s="298" t="s">
        <v>1334</v>
      </c>
      <c r="E767" s="263">
        <v>2993</v>
      </c>
      <c r="F767" s="266">
        <v>2890</v>
      </c>
      <c r="G767" s="266">
        <v>103</v>
      </c>
      <c r="H767" s="264">
        <v>3832</v>
      </c>
      <c r="I767" s="264">
        <v>3751</v>
      </c>
      <c r="J767" s="264">
        <v>81</v>
      </c>
      <c r="K767" s="264">
        <v>4377</v>
      </c>
      <c r="L767" s="264">
        <v>4290</v>
      </c>
      <c r="M767" s="264">
        <v>87</v>
      </c>
      <c r="N767" s="294">
        <v>0.93</v>
      </c>
      <c r="O767" s="266">
        <v>128754</v>
      </c>
      <c r="P767" s="266">
        <v>126701</v>
      </c>
      <c r="Q767" s="266">
        <v>2053</v>
      </c>
      <c r="R767" s="267">
        <v>0.984054864314895</v>
      </c>
      <c r="S767" s="267">
        <v>0.965586368192449</v>
      </c>
      <c r="T767" s="267">
        <v>0.978862212943633</v>
      </c>
      <c r="U767" s="267">
        <v>0.980123372172721</v>
      </c>
      <c r="V767" s="295">
        <v>-0.0132758447511835</v>
      </c>
      <c r="W767" s="271">
        <v>30335</v>
      </c>
      <c r="X767" s="271">
        <v>29782</v>
      </c>
      <c r="Y767" s="271">
        <v>30263</v>
      </c>
      <c r="Z767" s="271">
        <v>29798</v>
      </c>
      <c r="AA767" s="268">
        <v>0.981770232404813</v>
      </c>
      <c r="AB767" s="268">
        <v>0.984634702441926</v>
      </c>
      <c r="AC767" s="295">
        <v>-0.00286447003711288</v>
      </c>
    </row>
    <row r="768" spans="1:29">
      <c r="A768" s="297" t="s">
        <v>1158</v>
      </c>
      <c r="B768" s="298" t="s">
        <v>3358</v>
      </c>
      <c r="C768" s="293" t="s">
        <v>1335</v>
      </c>
      <c r="D768" s="298" t="s">
        <v>1336</v>
      </c>
      <c r="E768" s="263">
        <v>3689</v>
      </c>
      <c r="F768" s="266">
        <v>3456</v>
      </c>
      <c r="G768" s="266">
        <v>233</v>
      </c>
      <c r="H768" s="264">
        <v>4728</v>
      </c>
      <c r="I768" s="264">
        <v>4584</v>
      </c>
      <c r="J768" s="264">
        <v>144</v>
      </c>
      <c r="K768" s="264">
        <v>5511</v>
      </c>
      <c r="L768" s="264">
        <v>5271</v>
      </c>
      <c r="M768" s="264">
        <v>240</v>
      </c>
      <c r="N768" s="294">
        <v>0.93</v>
      </c>
      <c r="O768" s="266">
        <v>151100</v>
      </c>
      <c r="P768" s="266">
        <v>145612</v>
      </c>
      <c r="Q768" s="266">
        <v>5488</v>
      </c>
      <c r="R768" s="267">
        <v>0.963679682329583</v>
      </c>
      <c r="S768" s="267">
        <v>0.936839251829764</v>
      </c>
      <c r="T768" s="267">
        <v>0.969543147208122</v>
      </c>
      <c r="U768" s="267">
        <v>0.956450734893849</v>
      </c>
      <c r="V768" s="295">
        <v>-0.0327038953783577</v>
      </c>
      <c r="W768" s="271">
        <v>36510</v>
      </c>
      <c r="X768" s="271">
        <v>35097</v>
      </c>
      <c r="Y768" s="271">
        <v>36079</v>
      </c>
      <c r="Z768" s="271">
        <v>35003</v>
      </c>
      <c r="AA768" s="268">
        <v>0.961298274445357</v>
      </c>
      <c r="AB768" s="268">
        <v>0.970176556999917</v>
      </c>
      <c r="AC768" s="295">
        <v>-0.00887828255455947</v>
      </c>
    </row>
    <row r="769" spans="1:29">
      <c r="A769" s="297" t="s">
        <v>1158</v>
      </c>
      <c r="B769" s="298" t="s">
        <v>3358</v>
      </c>
      <c r="C769" s="293" t="s">
        <v>1337</v>
      </c>
      <c r="D769" s="298" t="s">
        <v>1338</v>
      </c>
      <c r="E769" s="263">
        <v>2289</v>
      </c>
      <c r="F769" s="266">
        <v>2172</v>
      </c>
      <c r="G769" s="266">
        <v>117</v>
      </c>
      <c r="H769" s="264">
        <v>2738</v>
      </c>
      <c r="I769" s="264">
        <v>2600</v>
      </c>
      <c r="J769" s="264">
        <v>138</v>
      </c>
      <c r="K769" s="264">
        <v>3069</v>
      </c>
      <c r="L769" s="264">
        <v>2960</v>
      </c>
      <c r="M769" s="264">
        <v>109</v>
      </c>
      <c r="N769" s="294">
        <v>0.93</v>
      </c>
      <c r="O769" s="266">
        <v>73536</v>
      </c>
      <c r="P769" s="266">
        <v>70722</v>
      </c>
      <c r="Q769" s="266">
        <v>2814</v>
      </c>
      <c r="R769" s="267">
        <v>0.961733028720627</v>
      </c>
      <c r="S769" s="267">
        <v>0.948885976408912</v>
      </c>
      <c r="T769" s="267">
        <v>0.949598246895544</v>
      </c>
      <c r="U769" s="267">
        <v>0.964483545128706</v>
      </c>
      <c r="V769" s="295">
        <v>-0.000712270486632027</v>
      </c>
      <c r="W769" s="271">
        <v>20718</v>
      </c>
      <c r="X769" s="271">
        <v>19980</v>
      </c>
      <c r="Y769" s="271">
        <v>18556</v>
      </c>
      <c r="Z769" s="271">
        <v>17880</v>
      </c>
      <c r="AA769" s="268">
        <v>0.964378801042572</v>
      </c>
      <c r="AB769" s="268">
        <v>0.96356973485665</v>
      </c>
      <c r="AC769" s="295">
        <v>0.000809066185921581</v>
      </c>
    </row>
    <row r="770" spans="1:29">
      <c r="A770" s="297" t="s">
        <v>1158</v>
      </c>
      <c r="B770" s="298" t="s">
        <v>3358</v>
      </c>
      <c r="C770" s="293" t="s">
        <v>1339</v>
      </c>
      <c r="D770" s="298" t="s">
        <v>1340</v>
      </c>
      <c r="E770" s="263">
        <v>1947</v>
      </c>
      <c r="F770" s="266">
        <v>1900</v>
      </c>
      <c r="G770" s="266">
        <v>47</v>
      </c>
      <c r="H770" s="264">
        <v>2617</v>
      </c>
      <c r="I770" s="264">
        <v>2570</v>
      </c>
      <c r="J770" s="264">
        <v>47</v>
      </c>
      <c r="K770" s="264">
        <v>2984</v>
      </c>
      <c r="L770" s="264">
        <v>2927</v>
      </c>
      <c r="M770" s="264">
        <v>57</v>
      </c>
      <c r="N770" s="294">
        <v>0.93</v>
      </c>
      <c r="O770" s="266">
        <v>85056</v>
      </c>
      <c r="P770" s="266">
        <v>83633</v>
      </c>
      <c r="Q770" s="266">
        <v>1423</v>
      </c>
      <c r="R770" s="267">
        <v>0.983269845748683</v>
      </c>
      <c r="S770" s="267">
        <v>0.975860297894196</v>
      </c>
      <c r="T770" s="267">
        <v>0.982040504394345</v>
      </c>
      <c r="U770" s="267">
        <v>0.980898123324397</v>
      </c>
      <c r="V770" s="295">
        <v>-0.0061802065001485</v>
      </c>
      <c r="W770" s="271">
        <v>19958</v>
      </c>
      <c r="X770" s="271">
        <v>19634</v>
      </c>
      <c r="Y770" s="271">
        <v>20652</v>
      </c>
      <c r="Z770" s="271">
        <v>20318</v>
      </c>
      <c r="AA770" s="268">
        <v>0.983765908407656</v>
      </c>
      <c r="AB770" s="268">
        <v>0.983827232229324</v>
      </c>
      <c r="AC770" s="295">
        <v>-6.13238216679024e-5</v>
      </c>
    </row>
    <row r="771" spans="1:29">
      <c r="A771" s="297" t="s">
        <v>1158</v>
      </c>
      <c r="B771" s="298" t="s">
        <v>3358</v>
      </c>
      <c r="C771" s="293" t="s">
        <v>1341</v>
      </c>
      <c r="D771" s="298" t="s">
        <v>1342</v>
      </c>
      <c r="E771" s="263">
        <v>2852</v>
      </c>
      <c r="F771" s="266">
        <v>2720</v>
      </c>
      <c r="G771" s="266">
        <v>132</v>
      </c>
      <c r="H771" s="264">
        <v>3614</v>
      </c>
      <c r="I771" s="264">
        <v>3479</v>
      </c>
      <c r="J771" s="264">
        <v>135</v>
      </c>
      <c r="K771" s="264">
        <v>4058</v>
      </c>
      <c r="L771" s="264">
        <v>3907</v>
      </c>
      <c r="M771" s="264">
        <v>151</v>
      </c>
      <c r="N771" s="294">
        <v>0.93</v>
      </c>
      <c r="O771" s="266">
        <v>120414</v>
      </c>
      <c r="P771" s="266">
        <v>116702</v>
      </c>
      <c r="Q771" s="266">
        <v>3712</v>
      </c>
      <c r="R771" s="267">
        <v>0.969173019748534</v>
      </c>
      <c r="S771" s="267">
        <v>0.953716690042076</v>
      </c>
      <c r="T771" s="267">
        <v>0.962645268400664</v>
      </c>
      <c r="U771" s="267">
        <v>0.962789551503204</v>
      </c>
      <c r="V771" s="295">
        <v>-0.0089285783585884</v>
      </c>
      <c r="W771" s="271">
        <v>28095</v>
      </c>
      <c r="X771" s="271">
        <v>27242</v>
      </c>
      <c r="Y771" s="271">
        <v>28209</v>
      </c>
      <c r="Z771" s="271">
        <v>27379</v>
      </c>
      <c r="AA771" s="268">
        <v>0.969638725751913</v>
      </c>
      <c r="AB771" s="268">
        <v>0.970576766280265</v>
      </c>
      <c r="AC771" s="295">
        <v>-0.000938040528352002</v>
      </c>
    </row>
    <row r="772" spans="1:29">
      <c r="A772" s="297" t="s">
        <v>1158</v>
      </c>
      <c r="B772" s="298" t="s">
        <v>3358</v>
      </c>
      <c r="C772" s="293" t="s">
        <v>1343</v>
      </c>
      <c r="D772" s="298" t="s">
        <v>1344</v>
      </c>
      <c r="E772" s="263">
        <v>2437</v>
      </c>
      <c r="F772" s="266">
        <v>2343</v>
      </c>
      <c r="G772" s="266">
        <v>94</v>
      </c>
      <c r="H772" s="264">
        <v>3067</v>
      </c>
      <c r="I772" s="264">
        <v>2994</v>
      </c>
      <c r="J772" s="264">
        <v>73</v>
      </c>
      <c r="K772" s="264">
        <v>3547</v>
      </c>
      <c r="L772" s="264">
        <v>3420</v>
      </c>
      <c r="M772" s="264">
        <v>127</v>
      </c>
      <c r="N772" s="294">
        <v>0.93</v>
      </c>
      <c r="O772" s="266">
        <v>100460</v>
      </c>
      <c r="P772" s="266">
        <v>98153</v>
      </c>
      <c r="Q772" s="266">
        <v>2307</v>
      </c>
      <c r="R772" s="267">
        <v>0.977035636074059</v>
      </c>
      <c r="S772" s="267">
        <v>0.961427985227739</v>
      </c>
      <c r="T772" s="267">
        <v>0.976198239321813</v>
      </c>
      <c r="U772" s="267">
        <v>0.964195094446011</v>
      </c>
      <c r="V772" s="295">
        <v>-0.0147702540940738</v>
      </c>
      <c r="W772" s="271">
        <v>23819</v>
      </c>
      <c r="X772" s="271">
        <v>23234</v>
      </c>
      <c r="Y772" s="271">
        <v>24079</v>
      </c>
      <c r="Z772" s="271">
        <v>23522</v>
      </c>
      <c r="AA772" s="268">
        <v>0.975439774969562</v>
      </c>
      <c r="AB772" s="268">
        <v>0.976867810125005</v>
      </c>
      <c r="AC772" s="295">
        <v>-0.0014280351554431</v>
      </c>
    </row>
    <row r="773" spans="1:29">
      <c r="A773" s="297" t="s">
        <v>1158</v>
      </c>
      <c r="B773" s="298" t="s">
        <v>3358</v>
      </c>
      <c r="C773" s="293" t="s">
        <v>1345</v>
      </c>
      <c r="D773" s="298" t="s">
        <v>1346</v>
      </c>
      <c r="E773" s="263">
        <v>1358</v>
      </c>
      <c r="F773" s="266">
        <v>1305</v>
      </c>
      <c r="G773" s="266">
        <v>53</v>
      </c>
      <c r="H773" s="264">
        <v>1727</v>
      </c>
      <c r="I773" s="264">
        <v>1685</v>
      </c>
      <c r="J773" s="264">
        <v>42</v>
      </c>
      <c r="K773" s="264">
        <v>2010</v>
      </c>
      <c r="L773" s="264">
        <v>1956</v>
      </c>
      <c r="M773" s="264">
        <v>54</v>
      </c>
      <c r="N773" s="294">
        <v>0.93</v>
      </c>
      <c r="O773" s="266">
        <v>57707</v>
      </c>
      <c r="P773" s="266">
        <v>56121</v>
      </c>
      <c r="Q773" s="266">
        <v>1586</v>
      </c>
      <c r="R773" s="267">
        <v>0.972516332507322</v>
      </c>
      <c r="S773" s="267">
        <v>0.960972017673049</v>
      </c>
      <c r="T773" s="267">
        <v>0.975680370584829</v>
      </c>
      <c r="U773" s="267">
        <v>0.973134328358209</v>
      </c>
      <c r="V773" s="295">
        <v>-0.0147083529117805</v>
      </c>
      <c r="W773" s="271">
        <v>13616</v>
      </c>
      <c r="X773" s="271">
        <v>13280</v>
      </c>
      <c r="Y773" s="271">
        <v>13564</v>
      </c>
      <c r="Z773" s="271">
        <v>13223</v>
      </c>
      <c r="AA773" s="268">
        <v>0.975323149236193</v>
      </c>
      <c r="AB773" s="268">
        <v>0.974859923326452</v>
      </c>
      <c r="AC773" s="295">
        <v>0.00046322590974035</v>
      </c>
    </row>
    <row r="774" spans="1:29">
      <c r="A774" s="297" t="s">
        <v>1158</v>
      </c>
      <c r="B774" s="298" t="s">
        <v>3358</v>
      </c>
      <c r="C774" s="293" t="s">
        <v>1347</v>
      </c>
      <c r="D774" s="298" t="s">
        <v>1348</v>
      </c>
      <c r="E774" s="263">
        <v>1096</v>
      </c>
      <c r="F774" s="266">
        <v>1029</v>
      </c>
      <c r="G774" s="266">
        <v>67</v>
      </c>
      <c r="H774" s="264">
        <v>1695</v>
      </c>
      <c r="I774" s="264">
        <v>1645</v>
      </c>
      <c r="J774" s="264">
        <v>50</v>
      </c>
      <c r="K774" s="264">
        <v>2012</v>
      </c>
      <c r="L774" s="264">
        <v>1947</v>
      </c>
      <c r="M774" s="264">
        <v>65</v>
      </c>
      <c r="N774" s="294">
        <v>0.93</v>
      </c>
      <c r="O774" s="266">
        <v>57099</v>
      </c>
      <c r="P774" s="266">
        <v>55065</v>
      </c>
      <c r="Q774" s="266">
        <v>2034</v>
      </c>
      <c r="R774" s="267">
        <v>0.964377659853938</v>
      </c>
      <c r="S774" s="267">
        <v>0.938868613138686</v>
      </c>
      <c r="T774" s="267">
        <v>0.970501474926254</v>
      </c>
      <c r="U774" s="267">
        <v>0.967693836978131</v>
      </c>
      <c r="V774" s="295">
        <v>-0.0316328617875676</v>
      </c>
      <c r="W774" s="271">
        <v>12852</v>
      </c>
      <c r="X774" s="271">
        <v>12451</v>
      </c>
      <c r="Y774" s="271">
        <v>13133</v>
      </c>
      <c r="Z774" s="271">
        <v>12685</v>
      </c>
      <c r="AA774" s="268">
        <v>0.968798630563336</v>
      </c>
      <c r="AB774" s="268">
        <v>0.965887459072565</v>
      </c>
      <c r="AC774" s="295">
        <v>0.00291117149077114</v>
      </c>
    </row>
    <row r="775" spans="1:29">
      <c r="A775" s="297" t="s">
        <v>1158</v>
      </c>
      <c r="B775" s="298" t="s">
        <v>3358</v>
      </c>
      <c r="C775" s="293" t="s">
        <v>1349</v>
      </c>
      <c r="D775" s="298" t="s">
        <v>1350</v>
      </c>
      <c r="E775" s="263">
        <v>2061</v>
      </c>
      <c r="F775" s="266">
        <v>1938</v>
      </c>
      <c r="G775" s="266">
        <v>123</v>
      </c>
      <c r="H775" s="264">
        <v>3143</v>
      </c>
      <c r="I775" s="264">
        <v>3020</v>
      </c>
      <c r="J775" s="264">
        <v>123</v>
      </c>
      <c r="K775" s="264">
        <v>3759</v>
      </c>
      <c r="L775" s="264">
        <v>3513</v>
      </c>
      <c r="M775" s="264">
        <v>246</v>
      </c>
      <c r="N775" s="294">
        <v>0.93</v>
      </c>
      <c r="O775" s="266">
        <v>104395</v>
      </c>
      <c r="P775" s="266">
        <v>100179</v>
      </c>
      <c r="Q775" s="266">
        <v>4216</v>
      </c>
      <c r="R775" s="267">
        <v>0.959614924086403</v>
      </c>
      <c r="S775" s="267">
        <v>0.940320232896652</v>
      </c>
      <c r="T775" s="267">
        <v>0.9608654152084</v>
      </c>
      <c r="U775" s="267">
        <v>0.934557063048683</v>
      </c>
      <c r="V775" s="295">
        <v>-0.0205451823117475</v>
      </c>
      <c r="W775" s="271">
        <v>24395</v>
      </c>
      <c r="X775" s="271">
        <v>23382</v>
      </c>
      <c r="Y775" s="271">
        <v>24769</v>
      </c>
      <c r="Z775" s="271">
        <v>23759</v>
      </c>
      <c r="AA775" s="268">
        <v>0.958475097356016</v>
      </c>
      <c r="AB775" s="268">
        <v>0.959223222576608</v>
      </c>
      <c r="AC775" s="295">
        <v>-0.000748125220592311</v>
      </c>
    </row>
    <row r="776" spans="1:29">
      <c r="A776" s="297" t="s">
        <v>1158</v>
      </c>
      <c r="B776" s="298" t="s">
        <v>3358</v>
      </c>
      <c r="C776" s="293" t="s">
        <v>1351</v>
      </c>
      <c r="D776" s="298" t="s">
        <v>1352</v>
      </c>
      <c r="E776" s="263">
        <v>3377</v>
      </c>
      <c r="F776" s="266">
        <v>3216</v>
      </c>
      <c r="G776" s="266">
        <v>161</v>
      </c>
      <c r="H776" s="264">
        <v>5697</v>
      </c>
      <c r="I776" s="264">
        <v>5508</v>
      </c>
      <c r="J776" s="264">
        <v>189</v>
      </c>
      <c r="K776" s="264">
        <v>6851</v>
      </c>
      <c r="L776" s="264">
        <v>6607</v>
      </c>
      <c r="M776" s="264">
        <v>244</v>
      </c>
      <c r="N776" s="294">
        <v>0.93</v>
      </c>
      <c r="O776" s="266">
        <v>168269</v>
      </c>
      <c r="P776" s="266">
        <v>162085</v>
      </c>
      <c r="Q776" s="266">
        <v>6184</v>
      </c>
      <c r="R776" s="267">
        <v>0.96324932102764</v>
      </c>
      <c r="S776" s="267">
        <v>0.952324548415754</v>
      </c>
      <c r="T776" s="267">
        <v>0.966824644549763</v>
      </c>
      <c r="U776" s="267">
        <v>0.964384761348708</v>
      </c>
      <c r="V776" s="295">
        <v>-0.0145000961340094</v>
      </c>
      <c r="W776" s="271">
        <v>43368</v>
      </c>
      <c r="X776" s="271">
        <v>41958</v>
      </c>
      <c r="Y776" s="271">
        <v>40099</v>
      </c>
      <c r="Z776" s="271">
        <v>38611</v>
      </c>
      <c r="AA776" s="268">
        <v>0.9674875484228</v>
      </c>
      <c r="AB776" s="268">
        <v>0.962891842689344</v>
      </c>
      <c r="AC776" s="295">
        <v>0.00459570573345636</v>
      </c>
    </row>
    <row r="777" spans="1:29">
      <c r="A777" s="297" t="s">
        <v>1158</v>
      </c>
      <c r="B777" s="298" t="s">
        <v>3358</v>
      </c>
      <c r="C777" s="293" t="s">
        <v>1353</v>
      </c>
      <c r="D777" s="298" t="s">
        <v>1354</v>
      </c>
      <c r="E777" s="263">
        <v>1862</v>
      </c>
      <c r="F777" s="266">
        <v>1783</v>
      </c>
      <c r="G777" s="266">
        <v>79</v>
      </c>
      <c r="H777" s="264">
        <v>2776</v>
      </c>
      <c r="I777" s="264">
        <v>2708</v>
      </c>
      <c r="J777" s="264">
        <v>68</v>
      </c>
      <c r="K777" s="264">
        <v>3208</v>
      </c>
      <c r="L777" s="264">
        <v>3140</v>
      </c>
      <c r="M777" s="264">
        <v>68</v>
      </c>
      <c r="N777" s="294">
        <v>0.93</v>
      </c>
      <c r="O777" s="266">
        <v>87944</v>
      </c>
      <c r="P777" s="266">
        <v>85732</v>
      </c>
      <c r="Q777" s="266">
        <v>2212</v>
      </c>
      <c r="R777" s="267">
        <v>0.974847630310197</v>
      </c>
      <c r="S777" s="267">
        <v>0.957572502685285</v>
      </c>
      <c r="T777" s="267">
        <v>0.975504322766571</v>
      </c>
      <c r="U777" s="267">
        <v>0.978802992518703</v>
      </c>
      <c r="V777" s="295">
        <v>-0.017931820081286</v>
      </c>
      <c r="W777" s="271">
        <v>20419</v>
      </c>
      <c r="X777" s="271">
        <v>19849</v>
      </c>
      <c r="Y777" s="271">
        <v>20773</v>
      </c>
      <c r="Z777" s="271">
        <v>20257</v>
      </c>
      <c r="AA777" s="268">
        <v>0.972084822959009</v>
      </c>
      <c r="AB777" s="268">
        <v>0.975160063544024</v>
      </c>
      <c r="AC777" s="295">
        <v>-0.00307524058501474</v>
      </c>
    </row>
    <row r="778" spans="1:29">
      <c r="A778" s="297" t="s">
        <v>1158</v>
      </c>
      <c r="B778" s="298" t="s">
        <v>3358</v>
      </c>
      <c r="C778" s="293" t="s">
        <v>1355</v>
      </c>
      <c r="D778" s="298" t="s">
        <v>1356</v>
      </c>
      <c r="E778" s="263">
        <v>2973</v>
      </c>
      <c r="F778" s="266">
        <v>2832</v>
      </c>
      <c r="G778" s="266">
        <v>141</v>
      </c>
      <c r="H778" s="264">
        <v>4649</v>
      </c>
      <c r="I778" s="264">
        <v>4458</v>
      </c>
      <c r="J778" s="264">
        <v>191</v>
      </c>
      <c r="K778" s="264">
        <v>5569</v>
      </c>
      <c r="L778" s="264">
        <v>5341</v>
      </c>
      <c r="M778" s="264">
        <v>228</v>
      </c>
      <c r="N778" s="294">
        <v>0.93</v>
      </c>
      <c r="O778" s="266">
        <v>145865</v>
      </c>
      <c r="P778" s="266">
        <v>140338</v>
      </c>
      <c r="Q778" s="266">
        <v>5527</v>
      </c>
      <c r="R778" s="267">
        <v>0.962108799232167</v>
      </c>
      <c r="S778" s="267">
        <v>0.952573158425832</v>
      </c>
      <c r="T778" s="267">
        <v>0.95891589589159</v>
      </c>
      <c r="U778" s="267">
        <v>0.959059077033579</v>
      </c>
      <c r="V778" s="295">
        <v>-0.00634273746575709</v>
      </c>
      <c r="W778" s="271">
        <v>35237</v>
      </c>
      <c r="X778" s="271">
        <v>33840</v>
      </c>
      <c r="Y778" s="271">
        <v>34123</v>
      </c>
      <c r="Z778" s="271">
        <v>32889</v>
      </c>
      <c r="AA778" s="268">
        <v>0.960354173170247</v>
      </c>
      <c r="AB778" s="268">
        <v>0.963836708378513</v>
      </c>
      <c r="AC778" s="295">
        <v>-0.0034825352082658</v>
      </c>
    </row>
    <row r="779" spans="1:29">
      <c r="A779" s="297" t="s">
        <v>1158</v>
      </c>
      <c r="B779" s="298" t="s">
        <v>3358</v>
      </c>
      <c r="C779" s="293" t="s">
        <v>1357</v>
      </c>
      <c r="D779" s="298" t="s">
        <v>1358</v>
      </c>
      <c r="E779" s="263">
        <v>2313</v>
      </c>
      <c r="F779" s="266">
        <v>2191</v>
      </c>
      <c r="G779" s="266">
        <v>122</v>
      </c>
      <c r="H779" s="264">
        <v>3237</v>
      </c>
      <c r="I779" s="264">
        <v>3104</v>
      </c>
      <c r="J779" s="264">
        <v>133</v>
      </c>
      <c r="K779" s="264">
        <v>3610</v>
      </c>
      <c r="L779" s="264">
        <v>3479</v>
      </c>
      <c r="M779" s="264">
        <v>131</v>
      </c>
      <c r="N779" s="294">
        <v>0.93</v>
      </c>
      <c r="O779" s="266">
        <v>113324</v>
      </c>
      <c r="P779" s="266">
        <v>109603</v>
      </c>
      <c r="Q779" s="266">
        <v>3721</v>
      </c>
      <c r="R779" s="267">
        <v>0.967164942995306</v>
      </c>
      <c r="S779" s="267">
        <v>0.947254647643753</v>
      </c>
      <c r="T779" s="267">
        <v>0.958912573370405</v>
      </c>
      <c r="U779" s="267">
        <v>0.963711911357341</v>
      </c>
      <c r="V779" s="295">
        <v>-0.011657925726652</v>
      </c>
      <c r="W779" s="271">
        <v>24709</v>
      </c>
      <c r="X779" s="271">
        <v>23802</v>
      </c>
      <c r="Y779" s="271">
        <v>26731</v>
      </c>
      <c r="Z779" s="271">
        <v>25843</v>
      </c>
      <c r="AA779" s="268">
        <v>0.963292727346311</v>
      </c>
      <c r="AB779" s="268">
        <v>0.966780142905241</v>
      </c>
      <c r="AC779" s="295">
        <v>-0.00348741555892995</v>
      </c>
    </row>
    <row r="780" spans="1:29">
      <c r="A780" s="297" t="s">
        <v>1158</v>
      </c>
      <c r="B780" s="298" t="s">
        <v>3358</v>
      </c>
      <c r="C780" s="293" t="s">
        <v>1359</v>
      </c>
      <c r="D780" s="298" t="s">
        <v>1360</v>
      </c>
      <c r="E780" s="263">
        <v>1928</v>
      </c>
      <c r="F780" s="266">
        <v>1816</v>
      </c>
      <c r="G780" s="266">
        <v>112</v>
      </c>
      <c r="H780" s="264">
        <v>2868</v>
      </c>
      <c r="I780" s="264">
        <v>2758</v>
      </c>
      <c r="J780" s="264">
        <v>110</v>
      </c>
      <c r="K780" s="264">
        <v>3426</v>
      </c>
      <c r="L780" s="264">
        <v>3261</v>
      </c>
      <c r="M780" s="264">
        <v>165</v>
      </c>
      <c r="N780" s="294">
        <v>0.93</v>
      </c>
      <c r="O780" s="266">
        <v>95150</v>
      </c>
      <c r="P780" s="266">
        <v>91216</v>
      </c>
      <c r="Q780" s="266">
        <v>3934</v>
      </c>
      <c r="R780" s="267">
        <v>0.958654755648975</v>
      </c>
      <c r="S780" s="267">
        <v>0.941908713692946</v>
      </c>
      <c r="T780" s="267">
        <v>0.961645746164575</v>
      </c>
      <c r="U780" s="267">
        <v>0.951838879159369</v>
      </c>
      <c r="V780" s="295">
        <v>-0.0197370324716286</v>
      </c>
      <c r="W780" s="271">
        <v>22067</v>
      </c>
      <c r="X780" s="271">
        <v>21146</v>
      </c>
      <c r="Y780" s="271">
        <v>22199</v>
      </c>
      <c r="Z780" s="271">
        <v>21299</v>
      </c>
      <c r="AA780" s="268">
        <v>0.958263470340327</v>
      </c>
      <c r="AB780" s="268">
        <v>0.959457633226722</v>
      </c>
      <c r="AC780" s="295">
        <v>-0.00119416288639473</v>
      </c>
    </row>
    <row r="781" spans="1:29">
      <c r="A781" s="297" t="s">
        <v>1158</v>
      </c>
      <c r="B781" s="298" t="s">
        <v>3358</v>
      </c>
      <c r="C781" s="293" t="s">
        <v>1361</v>
      </c>
      <c r="D781" s="298" t="s">
        <v>1362</v>
      </c>
      <c r="E781" s="263">
        <v>2362</v>
      </c>
      <c r="F781" s="266">
        <v>2235</v>
      </c>
      <c r="G781" s="266">
        <v>127</v>
      </c>
      <c r="H781" s="264">
        <v>3648</v>
      </c>
      <c r="I781" s="264">
        <v>3411</v>
      </c>
      <c r="J781" s="264">
        <v>237</v>
      </c>
      <c r="K781" s="264">
        <v>4434</v>
      </c>
      <c r="L781" s="264">
        <v>3956</v>
      </c>
      <c r="M781" s="264">
        <v>478</v>
      </c>
      <c r="N781" s="294">
        <v>0.93</v>
      </c>
      <c r="O781" s="266">
        <v>118569</v>
      </c>
      <c r="P781" s="266">
        <v>110956</v>
      </c>
      <c r="Q781" s="266">
        <v>7613</v>
      </c>
      <c r="R781" s="267">
        <v>0.935792660813535</v>
      </c>
      <c r="S781" s="267">
        <v>0.94623200677392</v>
      </c>
      <c r="T781" s="267">
        <v>0.935032894736842</v>
      </c>
      <c r="U781" s="267">
        <v>0.892196662156067</v>
      </c>
      <c r="V781" s="295">
        <v>0.0111991120370782</v>
      </c>
      <c r="W781" s="271">
        <v>28100</v>
      </c>
      <c r="X781" s="271">
        <v>26327</v>
      </c>
      <c r="Y781" s="271">
        <v>28338</v>
      </c>
      <c r="Z781" s="271">
        <v>26546</v>
      </c>
      <c r="AA781" s="268">
        <v>0.936903914590747</v>
      </c>
      <c r="AB781" s="268">
        <v>0.936763356623615</v>
      </c>
      <c r="AC781" s="295">
        <v>0.000140557967132304</v>
      </c>
    </row>
    <row r="782" spans="1:29">
      <c r="A782" s="297" t="s">
        <v>1158</v>
      </c>
      <c r="B782" s="298" t="s">
        <v>3358</v>
      </c>
      <c r="C782" s="293" t="s">
        <v>1363</v>
      </c>
      <c r="D782" s="298" t="s">
        <v>1364</v>
      </c>
      <c r="E782" s="263">
        <v>2144</v>
      </c>
      <c r="F782" s="266">
        <v>2030</v>
      </c>
      <c r="G782" s="266">
        <v>114</v>
      </c>
      <c r="H782" s="264">
        <v>2618</v>
      </c>
      <c r="I782" s="264">
        <v>2534</v>
      </c>
      <c r="J782" s="264">
        <v>84</v>
      </c>
      <c r="K782" s="264">
        <v>2837</v>
      </c>
      <c r="L782" s="264">
        <v>2701</v>
      </c>
      <c r="M782" s="264">
        <v>136</v>
      </c>
      <c r="N782" s="294">
        <v>0.93</v>
      </c>
      <c r="O782" s="266">
        <v>70149</v>
      </c>
      <c r="P782" s="266">
        <v>67283</v>
      </c>
      <c r="Q782" s="266">
        <v>2866</v>
      </c>
      <c r="R782" s="267">
        <v>0.959144107542517</v>
      </c>
      <c r="S782" s="267">
        <v>0.946828358208955</v>
      </c>
      <c r="T782" s="267">
        <v>0.967914438502674</v>
      </c>
      <c r="U782" s="267">
        <v>0.952062037363412</v>
      </c>
      <c r="V782" s="295">
        <v>-0.0210860802937185</v>
      </c>
      <c r="W782" s="271">
        <v>19194</v>
      </c>
      <c r="X782" s="271">
        <v>18500</v>
      </c>
      <c r="Y782" s="271">
        <v>17752</v>
      </c>
      <c r="Z782" s="271">
        <v>17042</v>
      </c>
      <c r="AA782" s="268">
        <v>0.96384286756278</v>
      </c>
      <c r="AB782" s="268">
        <v>0.960004506534475</v>
      </c>
      <c r="AC782" s="295">
        <v>0.00383836102830504</v>
      </c>
    </row>
    <row r="783" spans="1:29">
      <c r="A783" s="297" t="s">
        <v>1158</v>
      </c>
      <c r="B783" s="298" t="s">
        <v>3358</v>
      </c>
      <c r="C783" s="293" t="s">
        <v>1365</v>
      </c>
      <c r="D783" s="298" t="s">
        <v>1366</v>
      </c>
      <c r="E783" s="263">
        <v>2026</v>
      </c>
      <c r="F783" s="266">
        <v>1911</v>
      </c>
      <c r="G783" s="266">
        <v>115</v>
      </c>
      <c r="H783" s="264">
        <v>2735</v>
      </c>
      <c r="I783" s="264">
        <v>2662</v>
      </c>
      <c r="J783" s="264">
        <v>73</v>
      </c>
      <c r="K783" s="264">
        <v>3215</v>
      </c>
      <c r="L783" s="264">
        <v>3041</v>
      </c>
      <c r="M783" s="264">
        <v>174</v>
      </c>
      <c r="N783" s="294">
        <v>0.93</v>
      </c>
      <c r="O783" s="266">
        <v>81548</v>
      </c>
      <c r="P783" s="266">
        <v>78580</v>
      </c>
      <c r="Q783" s="266">
        <v>2968</v>
      </c>
      <c r="R783" s="267">
        <v>0.963604257615147</v>
      </c>
      <c r="S783" s="267">
        <v>0.943237907206318</v>
      </c>
      <c r="T783" s="267">
        <v>0.973308957952468</v>
      </c>
      <c r="U783" s="267">
        <v>0.945878693623639</v>
      </c>
      <c r="V783" s="295">
        <v>-0.0300710507461501</v>
      </c>
      <c r="W783" s="271">
        <v>20396</v>
      </c>
      <c r="X783" s="271">
        <v>19699</v>
      </c>
      <c r="Y783" s="271">
        <v>20244</v>
      </c>
      <c r="Z783" s="271">
        <v>19556</v>
      </c>
      <c r="AA783" s="268">
        <v>0.965826632673073</v>
      </c>
      <c r="AB783" s="268">
        <v>0.966014621616281</v>
      </c>
      <c r="AC783" s="295">
        <v>-0.000187988943208262</v>
      </c>
    </row>
    <row r="784" spans="1:29">
      <c r="A784" s="297" t="s">
        <v>1158</v>
      </c>
      <c r="B784" s="298" t="s">
        <v>3358</v>
      </c>
      <c r="C784" s="293" t="s">
        <v>1367</v>
      </c>
      <c r="D784" s="298" t="s">
        <v>1368</v>
      </c>
      <c r="E784" s="263">
        <v>1845</v>
      </c>
      <c r="F784" s="266">
        <v>1831</v>
      </c>
      <c r="G784" s="266">
        <v>14</v>
      </c>
      <c r="H784" s="264">
        <v>2832</v>
      </c>
      <c r="I784" s="264">
        <v>2825</v>
      </c>
      <c r="J784" s="264">
        <v>7</v>
      </c>
      <c r="K784" s="264">
        <v>3252</v>
      </c>
      <c r="L784" s="264">
        <v>3231</v>
      </c>
      <c r="M784" s="264">
        <v>21</v>
      </c>
      <c r="N784" s="294">
        <v>0.93</v>
      </c>
      <c r="O784" s="266">
        <v>90006</v>
      </c>
      <c r="P784" s="266">
        <v>89396</v>
      </c>
      <c r="Q784" s="266">
        <v>610</v>
      </c>
      <c r="R784" s="267">
        <v>0.993222674043953</v>
      </c>
      <c r="S784" s="267">
        <v>0.992411924119241</v>
      </c>
      <c r="T784" s="267">
        <v>0.997528248587571</v>
      </c>
      <c r="U784" s="267">
        <v>0.993542435424354</v>
      </c>
      <c r="V784" s="295">
        <v>-0.00511632446832944</v>
      </c>
      <c r="W784" s="271">
        <v>21171</v>
      </c>
      <c r="X784" s="271">
        <v>21064</v>
      </c>
      <c r="Y784" s="271">
        <v>21266</v>
      </c>
      <c r="Z784" s="271">
        <v>21145</v>
      </c>
      <c r="AA784" s="268">
        <v>0.994945916584006</v>
      </c>
      <c r="AB784" s="268">
        <v>0.994310166462898</v>
      </c>
      <c r="AC784" s="295">
        <v>0.000635750121107947</v>
      </c>
    </row>
    <row r="785" spans="1:29">
      <c r="A785" s="297" t="s">
        <v>1158</v>
      </c>
      <c r="B785" s="298" t="s">
        <v>3358</v>
      </c>
      <c r="C785" s="293" t="s">
        <v>1369</v>
      </c>
      <c r="D785" s="298" t="s">
        <v>1370</v>
      </c>
      <c r="E785" s="263">
        <v>1478</v>
      </c>
      <c r="F785" s="266">
        <v>1410</v>
      </c>
      <c r="G785" s="266">
        <v>68</v>
      </c>
      <c r="H785" s="264">
        <v>2095</v>
      </c>
      <c r="I785" s="264">
        <v>2032</v>
      </c>
      <c r="J785" s="264">
        <v>63</v>
      </c>
      <c r="K785" s="264">
        <v>2429</v>
      </c>
      <c r="L785" s="264">
        <v>2303</v>
      </c>
      <c r="M785" s="264">
        <v>126</v>
      </c>
      <c r="N785" s="294">
        <v>0.93</v>
      </c>
      <c r="O785" s="266">
        <v>66452</v>
      </c>
      <c r="P785" s="266">
        <v>63916</v>
      </c>
      <c r="Q785" s="266">
        <v>2536</v>
      </c>
      <c r="R785" s="267">
        <v>0.961837115511949</v>
      </c>
      <c r="S785" s="267">
        <v>0.953991880920162</v>
      </c>
      <c r="T785" s="267">
        <v>0.969928400954654</v>
      </c>
      <c r="U785" s="267">
        <v>0.948126801152738</v>
      </c>
      <c r="V785" s="295">
        <v>-0.0159365200344915</v>
      </c>
      <c r="W785" s="271">
        <v>15566</v>
      </c>
      <c r="X785" s="271">
        <v>14968</v>
      </c>
      <c r="Y785" s="271">
        <v>15703</v>
      </c>
      <c r="Z785" s="271">
        <v>15112</v>
      </c>
      <c r="AA785" s="268">
        <v>0.961582937170757</v>
      </c>
      <c r="AB785" s="268">
        <v>0.962363879513469</v>
      </c>
      <c r="AC785" s="295">
        <v>-0.000780942342711977</v>
      </c>
    </row>
    <row r="786" spans="1:29">
      <c r="A786" s="297" t="s">
        <v>1158</v>
      </c>
      <c r="B786" s="298" t="s">
        <v>3355</v>
      </c>
      <c r="C786" s="293" t="s">
        <v>1371</v>
      </c>
      <c r="D786" s="298" t="s">
        <v>1372</v>
      </c>
      <c r="E786" s="263">
        <v>1960</v>
      </c>
      <c r="F786" s="266">
        <v>1842</v>
      </c>
      <c r="G786" s="266">
        <v>118</v>
      </c>
      <c r="H786" s="264">
        <v>2889</v>
      </c>
      <c r="I786" s="264">
        <v>2793</v>
      </c>
      <c r="J786" s="264">
        <v>96</v>
      </c>
      <c r="K786" s="264">
        <v>3376</v>
      </c>
      <c r="L786" s="264">
        <v>3267</v>
      </c>
      <c r="M786" s="264">
        <v>109</v>
      </c>
      <c r="N786" s="294">
        <v>0.93</v>
      </c>
      <c r="O786" s="266">
        <v>98687</v>
      </c>
      <c r="P786" s="266">
        <v>95702</v>
      </c>
      <c r="Q786" s="266">
        <v>2985</v>
      </c>
      <c r="R786" s="267">
        <v>0.969752854985966</v>
      </c>
      <c r="S786" s="267">
        <v>0.939795918367347</v>
      </c>
      <c r="T786" s="267">
        <v>0.966770508826584</v>
      </c>
      <c r="U786" s="267">
        <v>0.96771327014218</v>
      </c>
      <c r="V786" s="295">
        <v>-0.0269745904592366</v>
      </c>
      <c r="W786" s="271">
        <v>22416</v>
      </c>
      <c r="X786" s="271">
        <v>21732</v>
      </c>
      <c r="Y786" s="271">
        <v>23881</v>
      </c>
      <c r="Z786" s="271">
        <v>23157</v>
      </c>
      <c r="AA786" s="268">
        <v>0.96948608137045</v>
      </c>
      <c r="AB786" s="268">
        <v>0.969683011599179</v>
      </c>
      <c r="AC786" s="295">
        <v>-0.000196930228729575</v>
      </c>
    </row>
    <row r="787" spans="1:29">
      <c r="A787" s="297" t="s">
        <v>1158</v>
      </c>
      <c r="B787" s="298" t="s">
        <v>3355</v>
      </c>
      <c r="C787" s="293" t="s">
        <v>1373</v>
      </c>
      <c r="D787" s="298" t="s">
        <v>1374</v>
      </c>
      <c r="E787" s="263">
        <v>1985</v>
      </c>
      <c r="F787" s="266">
        <v>1813</v>
      </c>
      <c r="G787" s="266">
        <v>172</v>
      </c>
      <c r="H787" s="264">
        <v>2723</v>
      </c>
      <c r="I787" s="264">
        <v>2645</v>
      </c>
      <c r="J787" s="264">
        <v>78</v>
      </c>
      <c r="K787" s="264">
        <v>3308</v>
      </c>
      <c r="L787" s="264">
        <v>3119</v>
      </c>
      <c r="M787" s="264">
        <v>189</v>
      </c>
      <c r="N787" s="294">
        <v>0.93</v>
      </c>
      <c r="O787" s="266">
        <v>89076</v>
      </c>
      <c r="P787" s="266">
        <v>85420</v>
      </c>
      <c r="Q787" s="266">
        <v>3656</v>
      </c>
      <c r="R787" s="267">
        <v>0.958956396784768</v>
      </c>
      <c r="S787" s="267">
        <v>0.913350125944584</v>
      </c>
      <c r="T787" s="267">
        <v>0.971355123026074</v>
      </c>
      <c r="U787" s="267">
        <v>0.942865779927449</v>
      </c>
      <c r="V787" s="295">
        <v>-0.0580049970814898</v>
      </c>
      <c r="W787" s="271">
        <v>21378</v>
      </c>
      <c r="X787" s="271">
        <v>20468</v>
      </c>
      <c r="Y787" s="271">
        <v>21402</v>
      </c>
      <c r="Z787" s="271">
        <v>20504</v>
      </c>
      <c r="AA787" s="268">
        <v>0.95743287491814</v>
      </c>
      <c r="AB787" s="268">
        <v>0.958041304550977</v>
      </c>
      <c r="AC787" s="295">
        <v>-0.000608429632836471</v>
      </c>
    </row>
    <row r="788" spans="1:29">
      <c r="A788" s="297" t="s">
        <v>1158</v>
      </c>
      <c r="B788" s="298" t="s">
        <v>3355</v>
      </c>
      <c r="C788" s="293" t="s">
        <v>1375</v>
      </c>
      <c r="D788" s="298" t="s">
        <v>1376</v>
      </c>
      <c r="E788" s="263">
        <v>1553</v>
      </c>
      <c r="F788" s="266">
        <v>1479</v>
      </c>
      <c r="G788" s="266">
        <v>74</v>
      </c>
      <c r="H788" s="264">
        <v>2587</v>
      </c>
      <c r="I788" s="264">
        <v>2530</v>
      </c>
      <c r="J788" s="264">
        <v>57</v>
      </c>
      <c r="K788" s="264">
        <v>2960</v>
      </c>
      <c r="L788" s="264">
        <v>2903</v>
      </c>
      <c r="M788" s="264">
        <v>57</v>
      </c>
      <c r="N788" s="294">
        <v>0.93</v>
      </c>
      <c r="O788" s="266">
        <v>85780</v>
      </c>
      <c r="P788" s="266">
        <v>84037</v>
      </c>
      <c r="Q788" s="266">
        <v>1743</v>
      </c>
      <c r="R788" s="267">
        <v>0.979680578223362</v>
      </c>
      <c r="S788" s="267">
        <v>0.952350289761751</v>
      </c>
      <c r="T788" s="267">
        <v>0.977966756861229</v>
      </c>
      <c r="U788" s="267">
        <v>0.980743243243243</v>
      </c>
      <c r="V788" s="295">
        <v>-0.0256164670994778</v>
      </c>
      <c r="W788" s="271">
        <v>19453</v>
      </c>
      <c r="X788" s="271">
        <v>19064</v>
      </c>
      <c r="Y788" s="271">
        <v>20242</v>
      </c>
      <c r="Z788" s="271">
        <v>19814</v>
      </c>
      <c r="AA788" s="268">
        <v>0.980003084357169</v>
      </c>
      <c r="AB788" s="268">
        <v>0.978855844284162</v>
      </c>
      <c r="AC788" s="295">
        <v>0.00114724007300693</v>
      </c>
    </row>
    <row r="789" spans="1:29">
      <c r="A789" s="297" t="s">
        <v>1158</v>
      </c>
      <c r="B789" s="298" t="s">
        <v>3355</v>
      </c>
      <c r="C789" s="293" t="s">
        <v>1377</v>
      </c>
      <c r="D789" s="298" t="s">
        <v>1378</v>
      </c>
      <c r="E789" s="263">
        <v>1657</v>
      </c>
      <c r="F789" s="266">
        <v>1587</v>
      </c>
      <c r="G789" s="266">
        <v>70</v>
      </c>
      <c r="H789" s="264">
        <v>2340</v>
      </c>
      <c r="I789" s="264">
        <v>2279</v>
      </c>
      <c r="J789" s="264">
        <v>61</v>
      </c>
      <c r="K789" s="264">
        <v>2752</v>
      </c>
      <c r="L789" s="264">
        <v>2643</v>
      </c>
      <c r="M789" s="264">
        <v>109</v>
      </c>
      <c r="N789" s="294">
        <v>0.93</v>
      </c>
      <c r="O789" s="266">
        <v>78873</v>
      </c>
      <c r="P789" s="266">
        <v>76881</v>
      </c>
      <c r="Q789" s="266">
        <v>1992</v>
      </c>
      <c r="R789" s="267">
        <v>0.97474420904492</v>
      </c>
      <c r="S789" s="267">
        <v>0.957754978877489</v>
      </c>
      <c r="T789" s="267">
        <v>0.973931623931624</v>
      </c>
      <c r="U789" s="267">
        <v>0.960392441860465</v>
      </c>
      <c r="V789" s="295">
        <v>-0.0161766450541345</v>
      </c>
      <c r="W789" s="271">
        <v>18224</v>
      </c>
      <c r="X789" s="271">
        <v>17676</v>
      </c>
      <c r="Y789" s="271">
        <v>18497</v>
      </c>
      <c r="Z789" s="271">
        <v>18072</v>
      </c>
      <c r="AA789" s="268">
        <v>0.969929762949956</v>
      </c>
      <c r="AB789" s="268">
        <v>0.97702330107585</v>
      </c>
      <c r="AC789" s="295">
        <v>-0.00709353812589397</v>
      </c>
    </row>
    <row r="790" spans="1:29">
      <c r="A790" s="297" t="s">
        <v>1158</v>
      </c>
      <c r="B790" s="298" t="s">
        <v>3355</v>
      </c>
      <c r="C790" s="293" t="s">
        <v>1379</v>
      </c>
      <c r="D790" s="298" t="s">
        <v>1380</v>
      </c>
      <c r="E790" s="263">
        <v>1594</v>
      </c>
      <c r="F790" s="266">
        <v>1503</v>
      </c>
      <c r="G790" s="266">
        <v>91</v>
      </c>
      <c r="H790" s="264">
        <v>2470</v>
      </c>
      <c r="I790" s="264">
        <v>2353</v>
      </c>
      <c r="J790" s="264">
        <v>117</v>
      </c>
      <c r="K790" s="264">
        <v>2946</v>
      </c>
      <c r="L790" s="264">
        <v>2787</v>
      </c>
      <c r="M790" s="264">
        <v>159</v>
      </c>
      <c r="N790" s="294">
        <v>0.93</v>
      </c>
      <c r="O790" s="266">
        <v>76807</v>
      </c>
      <c r="P790" s="266">
        <v>73985</v>
      </c>
      <c r="Q790" s="266">
        <v>2822</v>
      </c>
      <c r="R790" s="267">
        <v>0.963258557162759</v>
      </c>
      <c r="S790" s="267">
        <v>0.942910915934755</v>
      </c>
      <c r="T790" s="267">
        <v>0.952631578947368</v>
      </c>
      <c r="U790" s="267">
        <v>0.946028513238289</v>
      </c>
      <c r="V790" s="295">
        <v>-0.0097206630126131</v>
      </c>
      <c r="W790" s="271">
        <v>18586</v>
      </c>
      <c r="X790" s="271">
        <v>17865</v>
      </c>
      <c r="Y790" s="271">
        <v>18728</v>
      </c>
      <c r="Z790" s="271">
        <v>18036</v>
      </c>
      <c r="AA790" s="268">
        <v>0.96120736037878</v>
      </c>
      <c r="AB790" s="268">
        <v>0.963049978641606</v>
      </c>
      <c r="AC790" s="295">
        <v>-0.00184261826282639</v>
      </c>
    </row>
    <row r="791" spans="1:29">
      <c r="A791" s="297" t="s">
        <v>1158</v>
      </c>
      <c r="B791" s="298" t="s">
        <v>3355</v>
      </c>
      <c r="C791" s="293" t="s">
        <v>1381</v>
      </c>
      <c r="D791" s="298" t="s">
        <v>1382</v>
      </c>
      <c r="E791" s="263">
        <v>2298</v>
      </c>
      <c r="F791" s="266">
        <v>2163</v>
      </c>
      <c r="G791" s="266">
        <v>135</v>
      </c>
      <c r="H791" s="264">
        <v>2966</v>
      </c>
      <c r="I791" s="264">
        <v>2847</v>
      </c>
      <c r="J791" s="264">
        <v>119</v>
      </c>
      <c r="K791" s="264">
        <v>3251</v>
      </c>
      <c r="L791" s="264">
        <v>3090</v>
      </c>
      <c r="M791" s="264">
        <v>161</v>
      </c>
      <c r="N791" s="294">
        <v>0.93</v>
      </c>
      <c r="O791" s="266">
        <v>85497</v>
      </c>
      <c r="P791" s="266">
        <v>82535</v>
      </c>
      <c r="Q791" s="266">
        <v>2962</v>
      </c>
      <c r="R791" s="267">
        <v>0.965355509550043</v>
      </c>
      <c r="S791" s="267">
        <v>0.941253263707572</v>
      </c>
      <c r="T791" s="267">
        <v>0.95987862440998</v>
      </c>
      <c r="U791" s="267">
        <v>0.9504767763765</v>
      </c>
      <c r="V791" s="295">
        <v>-0.0186253607024079</v>
      </c>
      <c r="W791" s="271">
        <v>21986</v>
      </c>
      <c r="X791" s="271">
        <v>21179</v>
      </c>
      <c r="Y791" s="271">
        <v>21014</v>
      </c>
      <c r="Z791" s="271">
        <v>20344</v>
      </c>
      <c r="AA791" s="268">
        <v>0.963294823978896</v>
      </c>
      <c r="AB791" s="268">
        <v>0.968116493766061</v>
      </c>
      <c r="AC791" s="295">
        <v>-0.00482166978716503</v>
      </c>
    </row>
    <row r="792" spans="1:29">
      <c r="A792" s="297" t="s">
        <v>1158</v>
      </c>
      <c r="B792" s="298" t="s">
        <v>3355</v>
      </c>
      <c r="C792" s="293" t="s">
        <v>1383</v>
      </c>
      <c r="D792" s="298" t="s">
        <v>1384</v>
      </c>
      <c r="E792" s="263">
        <v>2023</v>
      </c>
      <c r="F792" s="266">
        <v>1908</v>
      </c>
      <c r="G792" s="266">
        <v>115</v>
      </c>
      <c r="H792" s="264">
        <v>2968</v>
      </c>
      <c r="I792" s="264">
        <v>2903</v>
      </c>
      <c r="J792" s="264">
        <v>65</v>
      </c>
      <c r="K792" s="264">
        <v>3630</v>
      </c>
      <c r="L792" s="264">
        <v>3520</v>
      </c>
      <c r="M792" s="264">
        <v>110</v>
      </c>
      <c r="N792" s="294">
        <v>0.93</v>
      </c>
      <c r="O792" s="266">
        <v>102680</v>
      </c>
      <c r="P792" s="266">
        <v>99903</v>
      </c>
      <c r="Q792" s="266">
        <v>2777</v>
      </c>
      <c r="R792" s="267">
        <v>0.972954811063498</v>
      </c>
      <c r="S792" s="267">
        <v>0.943153732081068</v>
      </c>
      <c r="T792" s="267">
        <v>0.978099730458221</v>
      </c>
      <c r="U792" s="267">
        <v>0.96969696969697</v>
      </c>
      <c r="V792" s="295">
        <v>-0.0349459983771534</v>
      </c>
      <c r="W792" s="271">
        <v>23899</v>
      </c>
      <c r="X792" s="271">
        <v>23258</v>
      </c>
      <c r="Y792" s="271">
        <v>24261</v>
      </c>
      <c r="Z792" s="271">
        <v>23617</v>
      </c>
      <c r="AA792" s="268">
        <v>0.973178794091803</v>
      </c>
      <c r="AB792" s="268">
        <v>0.973455339845843</v>
      </c>
      <c r="AC792" s="295">
        <v>-0.000276545754040125</v>
      </c>
    </row>
    <row r="793" spans="1:29">
      <c r="A793" s="297" t="s">
        <v>1158</v>
      </c>
      <c r="B793" s="298" t="s">
        <v>3355</v>
      </c>
      <c r="C793" s="293" t="s">
        <v>1385</v>
      </c>
      <c r="D793" s="298" t="s">
        <v>1386</v>
      </c>
      <c r="E793" s="263">
        <v>1952</v>
      </c>
      <c r="F793" s="266">
        <v>1799</v>
      </c>
      <c r="G793" s="266">
        <v>153</v>
      </c>
      <c r="H793" s="264">
        <v>2979</v>
      </c>
      <c r="I793" s="264">
        <v>2853</v>
      </c>
      <c r="J793" s="264">
        <v>126</v>
      </c>
      <c r="K793" s="264">
        <v>3472</v>
      </c>
      <c r="L793" s="264">
        <v>3234</v>
      </c>
      <c r="M793" s="264">
        <v>238</v>
      </c>
      <c r="N793" s="294">
        <v>0.93</v>
      </c>
      <c r="O793" s="266">
        <v>99939</v>
      </c>
      <c r="P793" s="266">
        <v>95952</v>
      </c>
      <c r="Q793" s="266">
        <v>3987</v>
      </c>
      <c r="R793" s="267">
        <v>0.960105664455318</v>
      </c>
      <c r="S793" s="267">
        <v>0.921618852459016</v>
      </c>
      <c r="T793" s="267">
        <v>0.957703927492447</v>
      </c>
      <c r="U793" s="267">
        <v>0.931451612903226</v>
      </c>
      <c r="V793" s="295">
        <v>-0.0360850750334307</v>
      </c>
      <c r="W793" s="271">
        <v>22788</v>
      </c>
      <c r="X793" s="271">
        <v>21719</v>
      </c>
      <c r="Y793" s="271">
        <v>23571</v>
      </c>
      <c r="Z793" s="271">
        <v>22631</v>
      </c>
      <c r="AA793" s="268">
        <v>0.95308934526944</v>
      </c>
      <c r="AB793" s="268">
        <v>0.960120487039158</v>
      </c>
      <c r="AC793" s="295">
        <v>-0.00703114176971831</v>
      </c>
    </row>
    <row r="794" spans="1:29">
      <c r="A794" s="297" t="s">
        <v>1158</v>
      </c>
      <c r="B794" s="298" t="s">
        <v>3355</v>
      </c>
      <c r="C794" s="293" t="s">
        <v>1387</v>
      </c>
      <c r="D794" s="298" t="s">
        <v>1388</v>
      </c>
      <c r="E794" s="263">
        <v>1254</v>
      </c>
      <c r="F794" s="266">
        <v>1160</v>
      </c>
      <c r="G794" s="266">
        <v>94</v>
      </c>
      <c r="H794" s="264">
        <v>1708</v>
      </c>
      <c r="I794" s="264">
        <v>1640</v>
      </c>
      <c r="J794" s="264">
        <v>68</v>
      </c>
      <c r="K794" s="264">
        <v>2133</v>
      </c>
      <c r="L794" s="264">
        <v>2036</v>
      </c>
      <c r="M794" s="264">
        <v>97</v>
      </c>
      <c r="N794" s="294">
        <v>0.93</v>
      </c>
      <c r="O794" s="266">
        <v>61110</v>
      </c>
      <c r="P794" s="266">
        <v>58948</v>
      </c>
      <c r="Q794" s="266">
        <v>2162</v>
      </c>
      <c r="R794" s="267">
        <v>0.964621174930453</v>
      </c>
      <c r="S794" s="267">
        <v>0.925039872408293</v>
      </c>
      <c r="T794" s="267">
        <v>0.960187353629977</v>
      </c>
      <c r="U794" s="267">
        <v>0.954524144397562</v>
      </c>
      <c r="V794" s="295">
        <v>-0.0351474812216831</v>
      </c>
      <c r="W794" s="271">
        <v>14029</v>
      </c>
      <c r="X794" s="271">
        <v>13492</v>
      </c>
      <c r="Y794" s="271">
        <v>14397</v>
      </c>
      <c r="Z794" s="271">
        <v>13946</v>
      </c>
      <c r="AA794" s="268">
        <v>0.961722146981253</v>
      </c>
      <c r="AB794" s="268">
        <v>0.968674029311662</v>
      </c>
      <c r="AC794" s="295">
        <v>-0.006951882330409</v>
      </c>
    </row>
    <row r="795" spans="1:29">
      <c r="A795" s="297" t="s">
        <v>1158</v>
      </c>
      <c r="B795" s="298" t="s">
        <v>3355</v>
      </c>
      <c r="C795" s="293" t="s">
        <v>1389</v>
      </c>
      <c r="D795" s="298" t="s">
        <v>1390</v>
      </c>
      <c r="E795" s="263">
        <v>638</v>
      </c>
      <c r="F795" s="266">
        <v>609</v>
      </c>
      <c r="G795" s="266">
        <v>29</v>
      </c>
      <c r="H795" s="264">
        <v>968</v>
      </c>
      <c r="I795" s="264">
        <v>931</v>
      </c>
      <c r="J795" s="264">
        <v>37</v>
      </c>
      <c r="K795" s="264">
        <v>1150</v>
      </c>
      <c r="L795" s="264">
        <v>1112</v>
      </c>
      <c r="M795" s="264">
        <v>38</v>
      </c>
      <c r="N795" s="294">
        <v>0.93</v>
      </c>
      <c r="O795" s="266">
        <v>33622</v>
      </c>
      <c r="P795" s="266">
        <v>32770</v>
      </c>
      <c r="Q795" s="266">
        <v>852</v>
      </c>
      <c r="R795" s="267">
        <v>0.974659449170186</v>
      </c>
      <c r="S795" s="267">
        <v>0.954545454545455</v>
      </c>
      <c r="T795" s="267">
        <v>0.961776859504132</v>
      </c>
      <c r="U795" s="267">
        <v>0.96695652173913</v>
      </c>
      <c r="V795" s="295">
        <v>-0.00723140495867769</v>
      </c>
      <c r="W795" s="271">
        <v>7555</v>
      </c>
      <c r="X795" s="271">
        <v>7327</v>
      </c>
      <c r="Y795" s="271">
        <v>7946</v>
      </c>
      <c r="Z795" s="271">
        <v>7648</v>
      </c>
      <c r="AA795" s="268">
        <v>0.96982131039047</v>
      </c>
      <c r="AB795" s="268">
        <v>0.9624968537629</v>
      </c>
      <c r="AC795" s="295">
        <v>0.00732445662757031</v>
      </c>
    </row>
    <row r="796" spans="1:29">
      <c r="A796" s="297" t="s">
        <v>1158</v>
      </c>
      <c r="B796" s="298" t="s">
        <v>3355</v>
      </c>
      <c r="C796" s="293" t="s">
        <v>1391</v>
      </c>
      <c r="D796" s="298" t="s">
        <v>1392</v>
      </c>
      <c r="E796" s="263">
        <v>869</v>
      </c>
      <c r="F796" s="266">
        <v>842</v>
      </c>
      <c r="G796" s="266">
        <v>27</v>
      </c>
      <c r="H796" s="264">
        <v>1217</v>
      </c>
      <c r="I796" s="264">
        <v>1187</v>
      </c>
      <c r="J796" s="264">
        <v>30</v>
      </c>
      <c r="K796" s="264">
        <v>1435</v>
      </c>
      <c r="L796" s="264">
        <v>1397</v>
      </c>
      <c r="M796" s="264">
        <v>38</v>
      </c>
      <c r="N796" s="294">
        <v>0.93</v>
      </c>
      <c r="O796" s="266">
        <v>40353</v>
      </c>
      <c r="P796" s="266">
        <v>39676</v>
      </c>
      <c r="Q796" s="266">
        <v>677</v>
      </c>
      <c r="R796" s="267">
        <v>0.983223056526157</v>
      </c>
      <c r="S796" s="267">
        <v>0.968929804372842</v>
      </c>
      <c r="T796" s="267">
        <v>0.975349219391947</v>
      </c>
      <c r="U796" s="267">
        <v>0.973519163763066</v>
      </c>
      <c r="V796" s="295">
        <v>-0.00641941501910503</v>
      </c>
      <c r="W796" s="271">
        <v>9294</v>
      </c>
      <c r="X796" s="271">
        <v>9103</v>
      </c>
      <c r="Y796" s="271">
        <v>9570</v>
      </c>
      <c r="Z796" s="271">
        <v>9410</v>
      </c>
      <c r="AA796" s="268">
        <v>0.979449106950721</v>
      </c>
      <c r="AB796" s="268">
        <v>0.983281086729363</v>
      </c>
      <c r="AC796" s="295">
        <v>-0.00383197977864169</v>
      </c>
    </row>
    <row r="797" spans="1:29">
      <c r="A797" s="297" t="s">
        <v>1158</v>
      </c>
      <c r="B797" s="298" t="s">
        <v>3355</v>
      </c>
      <c r="C797" s="293" t="s">
        <v>1393</v>
      </c>
      <c r="D797" s="298" t="s">
        <v>1394</v>
      </c>
      <c r="E797" s="263">
        <v>1958</v>
      </c>
      <c r="F797" s="266">
        <v>1832</v>
      </c>
      <c r="G797" s="266">
        <v>126</v>
      </c>
      <c r="H797" s="264">
        <v>2488</v>
      </c>
      <c r="I797" s="264">
        <v>2362</v>
      </c>
      <c r="J797" s="264">
        <v>126</v>
      </c>
      <c r="K797" s="264">
        <v>2851</v>
      </c>
      <c r="L797" s="264">
        <v>2513</v>
      </c>
      <c r="M797" s="264">
        <v>338</v>
      </c>
      <c r="N797" s="294">
        <v>0.93</v>
      </c>
      <c r="O797" s="266">
        <v>70416</v>
      </c>
      <c r="P797" s="266">
        <v>65788</v>
      </c>
      <c r="Q797" s="266">
        <v>4628</v>
      </c>
      <c r="R797" s="267">
        <v>0.934276300840718</v>
      </c>
      <c r="S797" s="267">
        <v>0.93564862104188</v>
      </c>
      <c r="T797" s="267">
        <v>0.94935691318328</v>
      </c>
      <c r="U797" s="267">
        <v>0.881445106980007</v>
      </c>
      <c r="V797" s="295">
        <v>-0.0137082921414002</v>
      </c>
      <c r="W797" s="271">
        <v>18628</v>
      </c>
      <c r="X797" s="271">
        <v>17496</v>
      </c>
      <c r="Y797" s="271">
        <v>17827</v>
      </c>
      <c r="Z797" s="271">
        <v>16700</v>
      </c>
      <c r="AA797" s="268">
        <v>0.939231264762723</v>
      </c>
      <c r="AB797" s="268">
        <v>0.936781286812139</v>
      </c>
      <c r="AC797" s="295">
        <v>0.00244997795058388</v>
      </c>
    </row>
    <row r="798" spans="1:29">
      <c r="A798" s="297" t="s">
        <v>1158</v>
      </c>
      <c r="B798" s="298" t="s">
        <v>3355</v>
      </c>
      <c r="C798" s="293" t="s">
        <v>1395</v>
      </c>
      <c r="D798" s="298" t="s">
        <v>1396</v>
      </c>
      <c r="E798" s="263">
        <v>1717</v>
      </c>
      <c r="F798" s="266">
        <v>1684</v>
      </c>
      <c r="G798" s="266">
        <v>33</v>
      </c>
      <c r="H798" s="264">
        <v>2168</v>
      </c>
      <c r="I798" s="264">
        <v>2128</v>
      </c>
      <c r="J798" s="264">
        <v>40</v>
      </c>
      <c r="K798" s="264">
        <v>2622</v>
      </c>
      <c r="L798" s="264">
        <v>2582</v>
      </c>
      <c r="M798" s="264">
        <v>40</v>
      </c>
      <c r="N798" s="294">
        <v>0.93</v>
      </c>
      <c r="O798" s="266">
        <v>63419</v>
      </c>
      <c r="P798" s="266">
        <v>61725</v>
      </c>
      <c r="Q798" s="266">
        <v>1694</v>
      </c>
      <c r="R798" s="267">
        <v>0.973288762042921</v>
      </c>
      <c r="S798" s="267">
        <v>0.980780430984275</v>
      </c>
      <c r="T798" s="267">
        <v>0.981549815498155</v>
      </c>
      <c r="U798" s="267">
        <v>0.984744469870328</v>
      </c>
      <c r="V798" s="295">
        <v>-0.000769384513880089</v>
      </c>
      <c r="W798" s="271">
        <v>17167</v>
      </c>
      <c r="X798" s="271">
        <v>16880</v>
      </c>
      <c r="Y798" s="271">
        <v>15764</v>
      </c>
      <c r="Z798" s="271">
        <v>15452</v>
      </c>
      <c r="AA798" s="268">
        <v>0.983281878021786</v>
      </c>
      <c r="AB798" s="268">
        <v>0.980208069018016</v>
      </c>
      <c r="AC798" s="295">
        <v>0.0030738090037703</v>
      </c>
    </row>
    <row r="799" spans="1:29">
      <c r="A799" s="297" t="s">
        <v>1158</v>
      </c>
      <c r="B799" s="298" t="s">
        <v>3355</v>
      </c>
      <c r="C799" s="293" t="s">
        <v>1397</v>
      </c>
      <c r="D799" s="298" t="s">
        <v>1398</v>
      </c>
      <c r="E799" s="263">
        <v>4700</v>
      </c>
      <c r="F799" s="266">
        <v>4625</v>
      </c>
      <c r="G799" s="266">
        <v>75</v>
      </c>
      <c r="H799" s="264">
        <v>5276</v>
      </c>
      <c r="I799" s="264">
        <v>5196</v>
      </c>
      <c r="J799" s="264">
        <v>80</v>
      </c>
      <c r="K799" s="264">
        <v>5779</v>
      </c>
      <c r="L799" s="264">
        <v>5674</v>
      </c>
      <c r="M799" s="264">
        <v>105</v>
      </c>
      <c r="N799" s="294">
        <v>0.93</v>
      </c>
      <c r="O799" s="266">
        <v>122980</v>
      </c>
      <c r="P799" s="266">
        <v>120643</v>
      </c>
      <c r="Q799" s="266">
        <v>2337</v>
      </c>
      <c r="R799" s="267">
        <v>0.980996910066678</v>
      </c>
      <c r="S799" s="267">
        <v>0.984042553191489</v>
      </c>
      <c r="T799" s="267">
        <v>0.98483699772555</v>
      </c>
      <c r="U799" s="267">
        <v>0.98183076656861</v>
      </c>
      <c r="V799" s="295">
        <v>-0.000794444534060301</v>
      </c>
      <c r="W799" s="271">
        <v>39753</v>
      </c>
      <c r="X799" s="271">
        <v>39139</v>
      </c>
      <c r="Y799" s="271">
        <v>34216</v>
      </c>
      <c r="Z799" s="271">
        <v>33619</v>
      </c>
      <c r="AA799" s="268">
        <v>0.984554624808191</v>
      </c>
      <c r="AB799" s="268">
        <v>0.982552022445639</v>
      </c>
      <c r="AC799" s="295">
        <v>0.00200260236255112</v>
      </c>
    </row>
    <row r="800" spans="1:29">
      <c r="A800" s="297" t="s">
        <v>1158</v>
      </c>
      <c r="B800" s="298" t="s">
        <v>3355</v>
      </c>
      <c r="C800" s="293" t="s">
        <v>1399</v>
      </c>
      <c r="D800" s="298" t="s">
        <v>1400</v>
      </c>
      <c r="E800" s="263">
        <v>1593</v>
      </c>
      <c r="F800" s="266">
        <v>1560</v>
      </c>
      <c r="G800" s="266">
        <v>33</v>
      </c>
      <c r="H800" s="264">
        <v>1712</v>
      </c>
      <c r="I800" s="264">
        <v>1688</v>
      </c>
      <c r="J800" s="264">
        <v>24</v>
      </c>
      <c r="K800" s="264">
        <v>1984</v>
      </c>
      <c r="L800" s="264">
        <v>1951</v>
      </c>
      <c r="M800" s="264">
        <v>33</v>
      </c>
      <c r="N800" s="294">
        <v>0.93</v>
      </c>
      <c r="O800" s="266">
        <v>41441</v>
      </c>
      <c r="P800" s="266">
        <v>40597</v>
      </c>
      <c r="Q800" s="266">
        <v>844</v>
      </c>
      <c r="R800" s="267">
        <v>0.979633696098067</v>
      </c>
      <c r="S800" s="267">
        <v>0.979284369114878</v>
      </c>
      <c r="T800" s="267">
        <v>0.985981308411215</v>
      </c>
      <c r="U800" s="267">
        <v>0.983366935483871</v>
      </c>
      <c r="V800" s="295">
        <v>-0.00669693929633741</v>
      </c>
      <c r="W800" s="271">
        <v>13288</v>
      </c>
      <c r="X800" s="271">
        <v>13082</v>
      </c>
      <c r="Y800" s="271">
        <v>11325</v>
      </c>
      <c r="Z800" s="271">
        <v>11132</v>
      </c>
      <c r="AA800" s="268">
        <v>0.984497290788682</v>
      </c>
      <c r="AB800" s="268">
        <v>0.982958057395144</v>
      </c>
      <c r="AC800" s="295">
        <v>0.00153923339353801</v>
      </c>
    </row>
    <row r="801" spans="1:29">
      <c r="A801" s="297" t="s">
        <v>1158</v>
      </c>
      <c r="B801" s="298" t="s">
        <v>3355</v>
      </c>
      <c r="C801" s="293" t="s">
        <v>1401</v>
      </c>
      <c r="D801" s="298" t="s">
        <v>1402</v>
      </c>
      <c r="E801" s="263">
        <v>1648</v>
      </c>
      <c r="F801" s="266">
        <v>1615</v>
      </c>
      <c r="G801" s="266">
        <v>33</v>
      </c>
      <c r="H801" s="264">
        <v>2536</v>
      </c>
      <c r="I801" s="264">
        <v>2495</v>
      </c>
      <c r="J801" s="264">
        <v>41</v>
      </c>
      <c r="K801" s="264">
        <v>2909</v>
      </c>
      <c r="L801" s="264">
        <v>2845</v>
      </c>
      <c r="M801" s="264">
        <v>64</v>
      </c>
      <c r="N801" s="294">
        <v>0.93</v>
      </c>
      <c r="O801" s="266">
        <v>72856</v>
      </c>
      <c r="P801" s="266">
        <v>71255</v>
      </c>
      <c r="Q801" s="266">
        <v>1601</v>
      </c>
      <c r="R801" s="267">
        <v>0.978025145492478</v>
      </c>
      <c r="S801" s="267">
        <v>0.97997572815534</v>
      </c>
      <c r="T801" s="267">
        <v>0.983832807570978</v>
      </c>
      <c r="U801" s="267">
        <v>0.977999312478515</v>
      </c>
      <c r="V801" s="295">
        <v>-0.00385707941563807</v>
      </c>
      <c r="W801" s="271">
        <v>18481</v>
      </c>
      <c r="X801" s="271">
        <v>18152</v>
      </c>
      <c r="Y801" s="271">
        <v>17647</v>
      </c>
      <c r="Z801" s="271">
        <v>17303</v>
      </c>
      <c r="AA801" s="268">
        <v>0.982197933012283</v>
      </c>
      <c r="AB801" s="268">
        <v>0.980506601688672</v>
      </c>
      <c r="AC801" s="295">
        <v>0.00169133132361055</v>
      </c>
    </row>
    <row r="802" spans="1:29">
      <c r="A802" s="297" t="s">
        <v>1158</v>
      </c>
      <c r="B802" s="298" t="s">
        <v>3355</v>
      </c>
      <c r="C802" s="293" t="s">
        <v>1403</v>
      </c>
      <c r="D802" s="298" t="s">
        <v>1404</v>
      </c>
      <c r="E802" s="263">
        <v>1334</v>
      </c>
      <c r="F802" s="266">
        <v>1236</v>
      </c>
      <c r="G802" s="266">
        <v>98</v>
      </c>
      <c r="H802" s="264">
        <v>1946</v>
      </c>
      <c r="I802" s="264">
        <v>1876</v>
      </c>
      <c r="J802" s="264">
        <v>70</v>
      </c>
      <c r="K802" s="264">
        <v>2174</v>
      </c>
      <c r="L802" s="264">
        <v>2054</v>
      </c>
      <c r="M802" s="264">
        <v>120</v>
      </c>
      <c r="N802" s="294">
        <v>0.93</v>
      </c>
      <c r="O802" s="266">
        <v>56777</v>
      </c>
      <c r="P802" s="266">
        <v>54312</v>
      </c>
      <c r="Q802" s="266">
        <v>2465</v>
      </c>
      <c r="R802" s="267">
        <v>0.956584532469134</v>
      </c>
      <c r="S802" s="267">
        <v>0.926536731634183</v>
      </c>
      <c r="T802" s="267">
        <v>0.964028776978417</v>
      </c>
      <c r="U802" s="267">
        <v>0.944802207911684</v>
      </c>
      <c r="V802" s="295">
        <v>-0.0374920453442343</v>
      </c>
      <c r="W802" s="271">
        <v>13993</v>
      </c>
      <c r="X802" s="271">
        <v>13397</v>
      </c>
      <c r="Y802" s="271">
        <v>13473</v>
      </c>
      <c r="Z802" s="271">
        <v>12892</v>
      </c>
      <c r="AA802" s="268">
        <v>0.957407275066104</v>
      </c>
      <c r="AB802" s="268">
        <v>0.956876716395754</v>
      </c>
      <c r="AC802" s="295">
        <v>0.000530558670350012</v>
      </c>
    </row>
    <row r="803" spans="1:29">
      <c r="A803" s="297" t="s">
        <v>1158</v>
      </c>
      <c r="B803" s="298" t="s">
        <v>3355</v>
      </c>
      <c r="C803" s="293" t="s">
        <v>1405</v>
      </c>
      <c r="D803" s="298" t="s">
        <v>1406</v>
      </c>
      <c r="E803" s="263">
        <v>3332</v>
      </c>
      <c r="F803" s="266">
        <v>3254</v>
      </c>
      <c r="G803" s="266">
        <v>78</v>
      </c>
      <c r="H803" s="264">
        <v>3960</v>
      </c>
      <c r="I803" s="264">
        <v>3870</v>
      </c>
      <c r="J803" s="264">
        <v>90</v>
      </c>
      <c r="K803" s="264">
        <v>4519</v>
      </c>
      <c r="L803" s="264">
        <v>4393</v>
      </c>
      <c r="M803" s="264">
        <v>126</v>
      </c>
      <c r="N803" s="294">
        <v>0.93</v>
      </c>
      <c r="O803" s="266">
        <v>99479</v>
      </c>
      <c r="P803" s="266">
        <v>96394</v>
      </c>
      <c r="Q803" s="266">
        <v>3085</v>
      </c>
      <c r="R803" s="267">
        <v>0.968988429718835</v>
      </c>
      <c r="S803" s="267">
        <v>0.976590636254502</v>
      </c>
      <c r="T803" s="267">
        <v>0.977272727272727</v>
      </c>
      <c r="U803" s="267">
        <v>0.972117725160434</v>
      </c>
      <c r="V803" s="295">
        <v>-0.000682091018225472</v>
      </c>
      <c r="W803" s="271">
        <v>29542</v>
      </c>
      <c r="X803" s="271">
        <v>28785</v>
      </c>
      <c r="Y803" s="271">
        <v>26454</v>
      </c>
      <c r="Z803" s="271">
        <v>25728</v>
      </c>
      <c r="AA803" s="268">
        <v>0.974375465439036</v>
      </c>
      <c r="AB803" s="268">
        <v>0.972556135178045</v>
      </c>
      <c r="AC803" s="295">
        <v>0.00181933026099101</v>
      </c>
    </row>
    <row r="804" spans="1:29">
      <c r="A804" s="297" t="s">
        <v>1158</v>
      </c>
      <c r="B804" s="298" t="s">
        <v>40</v>
      </c>
      <c r="C804" s="293" t="s">
        <v>1407</v>
      </c>
      <c r="D804" s="298" t="s">
        <v>1408</v>
      </c>
      <c r="E804" s="263">
        <v>0</v>
      </c>
      <c r="F804" s="266">
        <v>0</v>
      </c>
      <c r="G804" s="266">
        <v>0</v>
      </c>
      <c r="H804" s="264">
        <v>0</v>
      </c>
      <c r="I804" s="264">
        <v>0</v>
      </c>
      <c r="J804" s="264">
        <v>0</v>
      </c>
      <c r="K804" s="264">
        <v>0</v>
      </c>
      <c r="L804" s="264">
        <v>0</v>
      </c>
      <c r="M804" s="264">
        <v>0</v>
      </c>
      <c r="N804" s="294">
        <v>0.93</v>
      </c>
      <c r="O804" s="266">
        <v>0</v>
      </c>
      <c r="P804" s="266">
        <v>0</v>
      </c>
      <c r="Q804" s="266">
        <v>0</v>
      </c>
      <c r="R804" s="267">
        <v>0</v>
      </c>
      <c r="S804" s="267">
        <v>0</v>
      </c>
      <c r="T804" s="267">
        <v>0</v>
      </c>
      <c r="U804" s="267">
        <v>0</v>
      </c>
      <c r="V804" s="295">
        <v>0</v>
      </c>
      <c r="W804" s="271">
        <v>0</v>
      </c>
      <c r="X804" s="271">
        <v>0</v>
      </c>
      <c r="Y804" s="271">
        <v>0</v>
      </c>
      <c r="Z804" s="271">
        <v>0</v>
      </c>
      <c r="AA804" s="268">
        <v>0</v>
      </c>
      <c r="AB804" s="268">
        <v>0</v>
      </c>
      <c r="AC804" s="295">
        <v>0</v>
      </c>
    </row>
    <row r="805" spans="1:29">
      <c r="A805" s="297" t="s">
        <v>1158</v>
      </c>
      <c r="B805" s="298" t="s">
        <v>3355</v>
      </c>
      <c r="C805" s="293" t="s">
        <v>1409</v>
      </c>
      <c r="D805" s="298" t="s">
        <v>1410</v>
      </c>
      <c r="E805" s="263">
        <v>807</v>
      </c>
      <c r="F805" s="266">
        <v>780</v>
      </c>
      <c r="G805" s="266">
        <v>27</v>
      </c>
      <c r="H805" s="264">
        <v>1303</v>
      </c>
      <c r="I805" s="264">
        <v>1269</v>
      </c>
      <c r="J805" s="264">
        <v>34</v>
      </c>
      <c r="K805" s="264">
        <v>1403</v>
      </c>
      <c r="L805" s="264">
        <v>1351</v>
      </c>
      <c r="M805" s="264">
        <v>52</v>
      </c>
      <c r="N805" s="294">
        <v>0.93</v>
      </c>
      <c r="O805" s="266">
        <v>38135</v>
      </c>
      <c r="P805" s="266">
        <v>37078</v>
      </c>
      <c r="Q805" s="266">
        <v>1057</v>
      </c>
      <c r="R805" s="267">
        <v>0.972282679952799</v>
      </c>
      <c r="S805" s="267">
        <v>0.966542750929368</v>
      </c>
      <c r="T805" s="267">
        <v>0.973906369915579</v>
      </c>
      <c r="U805" s="267">
        <v>0.962936564504633</v>
      </c>
      <c r="V805" s="295">
        <v>-0.00736361898621141</v>
      </c>
      <c r="W805" s="271">
        <v>9353</v>
      </c>
      <c r="X805" s="271">
        <v>9068</v>
      </c>
      <c r="Y805" s="271">
        <v>9086</v>
      </c>
      <c r="Z805" s="271">
        <v>8871</v>
      </c>
      <c r="AA805" s="268">
        <v>0.969528493531487</v>
      </c>
      <c r="AB805" s="268">
        <v>0.976337222099934</v>
      </c>
      <c r="AC805" s="295">
        <v>-0.00680872856844683</v>
      </c>
    </row>
    <row r="806" spans="1:29">
      <c r="A806" s="297" t="s">
        <v>1158</v>
      </c>
      <c r="B806" s="298" t="s">
        <v>3357</v>
      </c>
      <c r="C806" s="293" t="s">
        <v>1411</v>
      </c>
      <c r="D806" s="298" t="s">
        <v>1412</v>
      </c>
      <c r="E806" s="263">
        <v>1247</v>
      </c>
      <c r="F806" s="266">
        <v>1113</v>
      </c>
      <c r="G806" s="266">
        <v>134</v>
      </c>
      <c r="H806" s="264">
        <v>1625</v>
      </c>
      <c r="I806" s="264">
        <v>1513</v>
      </c>
      <c r="J806" s="264">
        <v>112</v>
      </c>
      <c r="K806" s="264">
        <v>1707</v>
      </c>
      <c r="L806" s="264">
        <v>1523</v>
      </c>
      <c r="M806" s="264">
        <v>184</v>
      </c>
      <c r="N806" s="294">
        <v>0.93</v>
      </c>
      <c r="O806" s="266">
        <v>55976</v>
      </c>
      <c r="P806" s="266">
        <v>52653</v>
      </c>
      <c r="Q806" s="266">
        <v>3323</v>
      </c>
      <c r="R806" s="267">
        <v>0.94063527225954</v>
      </c>
      <c r="S806" s="267">
        <v>0.892542101042502</v>
      </c>
      <c r="T806" s="267">
        <v>0.931076923076923</v>
      </c>
      <c r="U806" s="267">
        <v>0.892208553016989</v>
      </c>
      <c r="V806" s="295">
        <v>-0.038534822034421</v>
      </c>
      <c r="W806" s="271">
        <v>11992</v>
      </c>
      <c r="X806" s="271">
        <v>11156</v>
      </c>
      <c r="Y806" s="271">
        <v>12489</v>
      </c>
      <c r="Z806" s="271">
        <v>11766</v>
      </c>
      <c r="AA806" s="268">
        <v>0.93028685790527</v>
      </c>
      <c r="AB806" s="268">
        <v>0.942109055969253</v>
      </c>
      <c r="AC806" s="295">
        <v>-0.0118221980639828</v>
      </c>
    </row>
    <row r="807" spans="1:29">
      <c r="A807" s="297" t="s">
        <v>1158</v>
      </c>
      <c r="B807" s="298" t="s">
        <v>3357</v>
      </c>
      <c r="C807" s="293" t="s">
        <v>1413</v>
      </c>
      <c r="D807" s="298" t="s">
        <v>1414</v>
      </c>
      <c r="E807" s="263">
        <v>1035</v>
      </c>
      <c r="F807" s="266">
        <v>897</v>
      </c>
      <c r="G807" s="266">
        <v>138</v>
      </c>
      <c r="H807" s="264">
        <v>1278</v>
      </c>
      <c r="I807" s="264">
        <v>1113</v>
      </c>
      <c r="J807" s="264">
        <v>165</v>
      </c>
      <c r="K807" s="264">
        <v>1335</v>
      </c>
      <c r="L807" s="264">
        <v>1054</v>
      </c>
      <c r="M807" s="264">
        <v>281</v>
      </c>
      <c r="N807" s="294">
        <v>0.93</v>
      </c>
      <c r="O807" s="266">
        <v>44899</v>
      </c>
      <c r="P807" s="266">
        <v>37403</v>
      </c>
      <c r="Q807" s="266">
        <v>7496</v>
      </c>
      <c r="R807" s="267">
        <v>0.833047506625983</v>
      </c>
      <c r="S807" s="267">
        <v>0.866666666666667</v>
      </c>
      <c r="T807" s="267">
        <v>0.870892018779343</v>
      </c>
      <c r="U807" s="267">
        <v>0.789513108614232</v>
      </c>
      <c r="V807" s="295">
        <v>-0.00422535211267605</v>
      </c>
      <c r="W807" s="271">
        <v>9840</v>
      </c>
      <c r="X807" s="271">
        <v>8360</v>
      </c>
      <c r="Y807" s="271">
        <v>9890</v>
      </c>
      <c r="Z807" s="271">
        <v>8198</v>
      </c>
      <c r="AA807" s="268">
        <v>0.849593495934959</v>
      </c>
      <c r="AB807" s="268">
        <v>0.82891809908999</v>
      </c>
      <c r="AC807" s="295">
        <v>0.0206753968449694</v>
      </c>
    </row>
    <row r="808" spans="1:29">
      <c r="A808" s="297" t="s">
        <v>1158</v>
      </c>
      <c r="B808" s="298" t="s">
        <v>3357</v>
      </c>
      <c r="C808" s="293" t="s">
        <v>1415</v>
      </c>
      <c r="D808" s="298" t="s">
        <v>1416</v>
      </c>
      <c r="E808" s="263">
        <v>2245</v>
      </c>
      <c r="F808" s="266">
        <v>2093</v>
      </c>
      <c r="G808" s="266">
        <v>152</v>
      </c>
      <c r="H808" s="264">
        <v>3013</v>
      </c>
      <c r="I808" s="264">
        <v>2819</v>
      </c>
      <c r="J808" s="264">
        <v>194</v>
      </c>
      <c r="K808" s="264">
        <v>3354</v>
      </c>
      <c r="L808" s="264">
        <v>3079</v>
      </c>
      <c r="M808" s="264">
        <v>275</v>
      </c>
      <c r="N808" s="294">
        <v>0.93</v>
      </c>
      <c r="O808" s="266">
        <v>99615</v>
      </c>
      <c r="P808" s="266">
        <v>94584</v>
      </c>
      <c r="Q808" s="266">
        <v>5031</v>
      </c>
      <c r="R808" s="267">
        <v>0.949495557897907</v>
      </c>
      <c r="S808" s="267">
        <v>0.932293986636971</v>
      </c>
      <c r="T808" s="267">
        <v>0.935612346498506</v>
      </c>
      <c r="U808" s="267">
        <v>0.918008348240906</v>
      </c>
      <c r="V808" s="295">
        <v>-0.00331835986153539</v>
      </c>
      <c r="W808" s="271">
        <v>23028</v>
      </c>
      <c r="X808" s="271">
        <v>21772</v>
      </c>
      <c r="Y808" s="271">
        <v>22666</v>
      </c>
      <c r="Z808" s="271">
        <v>21547</v>
      </c>
      <c r="AA808" s="268">
        <v>0.945457703665103</v>
      </c>
      <c r="AB808" s="268">
        <v>0.95063090090885</v>
      </c>
      <c r="AC808" s="295">
        <v>-0.00517319724374687</v>
      </c>
    </row>
    <row r="809" spans="1:29">
      <c r="A809" s="297" t="s">
        <v>1158</v>
      </c>
      <c r="B809" s="298" t="s">
        <v>3357</v>
      </c>
      <c r="C809" s="293" t="s">
        <v>1417</v>
      </c>
      <c r="D809" s="298" t="s">
        <v>1418</v>
      </c>
      <c r="E809" s="263">
        <v>1707</v>
      </c>
      <c r="F809" s="266">
        <v>1611</v>
      </c>
      <c r="G809" s="266">
        <v>96</v>
      </c>
      <c r="H809" s="264">
        <v>2323</v>
      </c>
      <c r="I809" s="264">
        <v>2175</v>
      </c>
      <c r="J809" s="264">
        <v>148</v>
      </c>
      <c r="K809" s="264">
        <v>2407</v>
      </c>
      <c r="L809" s="264">
        <v>2191</v>
      </c>
      <c r="M809" s="264">
        <v>216</v>
      </c>
      <c r="N809" s="294">
        <v>0.93</v>
      </c>
      <c r="O809" s="266">
        <v>75464</v>
      </c>
      <c r="P809" s="266">
        <v>70351</v>
      </c>
      <c r="Q809" s="266">
        <v>5113</v>
      </c>
      <c r="R809" s="267">
        <v>0.932245839075586</v>
      </c>
      <c r="S809" s="267">
        <v>0.943760984182777</v>
      </c>
      <c r="T809" s="267">
        <v>0.936289281102023</v>
      </c>
      <c r="U809" s="267">
        <v>0.910261736601579</v>
      </c>
      <c r="V809" s="295">
        <v>0.00747170308075351</v>
      </c>
      <c r="W809" s="271">
        <v>16850</v>
      </c>
      <c r="X809" s="271">
        <v>15858</v>
      </c>
      <c r="Y809" s="271">
        <v>17196</v>
      </c>
      <c r="Z809" s="271">
        <v>16175</v>
      </c>
      <c r="AA809" s="268">
        <v>0.941127596439169</v>
      </c>
      <c r="AB809" s="268">
        <v>0.940625726913236</v>
      </c>
      <c r="AC809" s="295">
        <v>0.000501869525933452</v>
      </c>
    </row>
    <row r="810" spans="1:29">
      <c r="A810" s="297" t="s">
        <v>1158</v>
      </c>
      <c r="B810" s="298" t="s">
        <v>3357</v>
      </c>
      <c r="C810" s="293" t="s">
        <v>1419</v>
      </c>
      <c r="D810" s="298" t="s">
        <v>1420</v>
      </c>
      <c r="E810" s="263">
        <v>2338</v>
      </c>
      <c r="F810" s="266">
        <v>2103</v>
      </c>
      <c r="G810" s="266">
        <v>235</v>
      </c>
      <c r="H810" s="264">
        <v>3161</v>
      </c>
      <c r="I810" s="264">
        <v>2900</v>
      </c>
      <c r="J810" s="264">
        <v>261</v>
      </c>
      <c r="K810" s="264">
        <v>3365</v>
      </c>
      <c r="L810" s="264">
        <v>2788</v>
      </c>
      <c r="M810" s="264">
        <v>577</v>
      </c>
      <c r="N810" s="294">
        <v>0.93</v>
      </c>
      <c r="O810" s="266">
        <v>102717</v>
      </c>
      <c r="P810" s="266">
        <v>95300</v>
      </c>
      <c r="Q810" s="266">
        <v>7417</v>
      </c>
      <c r="R810" s="267">
        <v>0.927791894233671</v>
      </c>
      <c r="S810" s="267">
        <v>0.899486740804106</v>
      </c>
      <c r="T810" s="267">
        <v>0.917431192660551</v>
      </c>
      <c r="U810" s="267">
        <v>0.82852897473997</v>
      </c>
      <c r="V810" s="295">
        <v>-0.0179444518564444</v>
      </c>
      <c r="W810" s="271">
        <v>22769</v>
      </c>
      <c r="X810" s="271">
        <v>20820</v>
      </c>
      <c r="Y810" s="271">
        <v>23099</v>
      </c>
      <c r="Z810" s="271">
        <v>21292</v>
      </c>
      <c r="AA810" s="268">
        <v>0.914401159471211</v>
      </c>
      <c r="AB810" s="268">
        <v>0.921771505259968</v>
      </c>
      <c r="AC810" s="295">
        <v>-0.00737034578875717</v>
      </c>
    </row>
    <row r="811" spans="1:29">
      <c r="A811" s="297" t="s">
        <v>1158</v>
      </c>
      <c r="B811" s="298" t="s">
        <v>3357</v>
      </c>
      <c r="C811" s="293" t="s">
        <v>1421</v>
      </c>
      <c r="D811" s="298" t="s">
        <v>1422</v>
      </c>
      <c r="E811" s="263">
        <v>2076</v>
      </c>
      <c r="F811" s="266">
        <v>1901</v>
      </c>
      <c r="G811" s="266">
        <v>175</v>
      </c>
      <c r="H811" s="264">
        <v>2750</v>
      </c>
      <c r="I811" s="264">
        <v>2535</v>
      </c>
      <c r="J811" s="264">
        <v>215</v>
      </c>
      <c r="K811" s="264">
        <v>2967</v>
      </c>
      <c r="L811" s="264">
        <v>2658</v>
      </c>
      <c r="M811" s="264">
        <v>309</v>
      </c>
      <c r="N811" s="294">
        <v>0.93</v>
      </c>
      <c r="O811" s="266">
        <v>90744</v>
      </c>
      <c r="P811" s="266">
        <v>84439</v>
      </c>
      <c r="Q811" s="266">
        <v>6305</v>
      </c>
      <c r="R811" s="267">
        <v>0.930518822181081</v>
      </c>
      <c r="S811" s="267">
        <v>0.915703275529865</v>
      </c>
      <c r="T811" s="267">
        <v>0.921818181818182</v>
      </c>
      <c r="U811" s="267">
        <v>0.895854398382204</v>
      </c>
      <c r="V811" s="295">
        <v>-0.00611490628831679</v>
      </c>
      <c r="W811" s="271">
        <v>19999</v>
      </c>
      <c r="X811" s="271">
        <v>18495</v>
      </c>
      <c r="Y811" s="271">
        <v>20723</v>
      </c>
      <c r="Z811" s="271">
        <v>19190</v>
      </c>
      <c r="AA811" s="268">
        <v>0.924796239811991</v>
      </c>
      <c r="AB811" s="268">
        <v>0.92602422429185</v>
      </c>
      <c r="AC811" s="295">
        <v>-0.00122798447985906</v>
      </c>
    </row>
    <row r="812" spans="1:29">
      <c r="A812" s="297" t="s">
        <v>1158</v>
      </c>
      <c r="B812" s="298" t="s">
        <v>3357</v>
      </c>
      <c r="C812" s="293" t="s">
        <v>1423</v>
      </c>
      <c r="D812" s="298" t="s">
        <v>1424</v>
      </c>
      <c r="E812" s="263">
        <v>1621</v>
      </c>
      <c r="F812" s="266">
        <v>1578</v>
      </c>
      <c r="G812" s="266">
        <v>43</v>
      </c>
      <c r="H812" s="264">
        <v>2250</v>
      </c>
      <c r="I812" s="264">
        <v>2211</v>
      </c>
      <c r="J812" s="264">
        <v>39</v>
      </c>
      <c r="K812" s="264">
        <v>2430</v>
      </c>
      <c r="L812" s="264">
        <v>2142</v>
      </c>
      <c r="M812" s="264">
        <v>288</v>
      </c>
      <c r="N812" s="294">
        <v>0.93</v>
      </c>
      <c r="O812" s="266">
        <v>75578</v>
      </c>
      <c r="P812" s="266">
        <v>73195</v>
      </c>
      <c r="Q812" s="266">
        <v>2383</v>
      </c>
      <c r="R812" s="267">
        <v>0.968469660483209</v>
      </c>
      <c r="S812" s="267">
        <v>0.97347316471314</v>
      </c>
      <c r="T812" s="267">
        <v>0.982666666666667</v>
      </c>
      <c r="U812" s="267">
        <v>0.881481481481482</v>
      </c>
      <c r="V812" s="295">
        <v>-0.00919350195352664</v>
      </c>
      <c r="W812" s="271">
        <v>16611</v>
      </c>
      <c r="X812" s="271">
        <v>16056</v>
      </c>
      <c r="Y812" s="271">
        <v>17313</v>
      </c>
      <c r="Z812" s="271">
        <v>16810</v>
      </c>
      <c r="AA812" s="268">
        <v>0.966588405273614</v>
      </c>
      <c r="AB812" s="268">
        <v>0.97094668746029</v>
      </c>
      <c r="AC812" s="295">
        <v>-0.00435828218667611</v>
      </c>
    </row>
    <row r="813" spans="1:29">
      <c r="A813" s="297" t="s">
        <v>1158</v>
      </c>
      <c r="B813" s="298" t="s">
        <v>3357</v>
      </c>
      <c r="C813" s="293" t="s">
        <v>1425</v>
      </c>
      <c r="D813" s="298" t="s">
        <v>1426</v>
      </c>
      <c r="E813" s="263">
        <v>1908</v>
      </c>
      <c r="F813" s="266">
        <v>1846</v>
      </c>
      <c r="G813" s="266">
        <v>62</v>
      </c>
      <c r="H813" s="264">
        <v>2819</v>
      </c>
      <c r="I813" s="264">
        <v>2747</v>
      </c>
      <c r="J813" s="264">
        <v>72</v>
      </c>
      <c r="K813" s="264">
        <v>2976</v>
      </c>
      <c r="L813" s="264">
        <v>2824</v>
      </c>
      <c r="M813" s="264">
        <v>152</v>
      </c>
      <c r="N813" s="294">
        <v>0.93</v>
      </c>
      <c r="O813" s="266">
        <v>89774</v>
      </c>
      <c r="P813" s="266">
        <v>87302</v>
      </c>
      <c r="Q813" s="266">
        <v>2472</v>
      </c>
      <c r="R813" s="267">
        <v>0.972464187849489</v>
      </c>
      <c r="S813" s="267">
        <v>0.967505241090147</v>
      </c>
      <c r="T813" s="267">
        <v>0.974459028024122</v>
      </c>
      <c r="U813" s="267">
        <v>0.948924731182796</v>
      </c>
      <c r="V813" s="295">
        <v>-0.00695378693397519</v>
      </c>
      <c r="W813" s="271">
        <v>20410</v>
      </c>
      <c r="X813" s="271">
        <v>19820</v>
      </c>
      <c r="Y813" s="271">
        <v>20435</v>
      </c>
      <c r="Z813" s="271">
        <v>19916</v>
      </c>
      <c r="AA813" s="268">
        <v>0.97109260166585</v>
      </c>
      <c r="AB813" s="268">
        <v>0.974602397846831</v>
      </c>
      <c r="AC813" s="295">
        <v>-0.00350979618098135</v>
      </c>
    </row>
    <row r="814" spans="1:29">
      <c r="A814" s="297" t="s">
        <v>1158</v>
      </c>
      <c r="B814" s="298" t="s">
        <v>3357</v>
      </c>
      <c r="C814" s="293" t="s">
        <v>1427</v>
      </c>
      <c r="D814" s="298" t="s">
        <v>1428</v>
      </c>
      <c r="E814" s="263">
        <v>3296</v>
      </c>
      <c r="F814" s="266">
        <v>2778</v>
      </c>
      <c r="G814" s="266">
        <v>518</v>
      </c>
      <c r="H814" s="264">
        <v>4591</v>
      </c>
      <c r="I814" s="264">
        <v>4162</v>
      </c>
      <c r="J814" s="264">
        <v>429</v>
      </c>
      <c r="K814" s="264">
        <v>5038</v>
      </c>
      <c r="L814" s="264">
        <v>4058</v>
      </c>
      <c r="M814" s="264">
        <v>980</v>
      </c>
      <c r="N814" s="294">
        <v>0.93</v>
      </c>
      <c r="O814" s="266">
        <v>150908</v>
      </c>
      <c r="P814" s="266">
        <v>139070</v>
      </c>
      <c r="Q814" s="266">
        <v>11838</v>
      </c>
      <c r="R814" s="267">
        <v>0.921554854613407</v>
      </c>
      <c r="S814" s="267">
        <v>0.842839805825243</v>
      </c>
      <c r="T814" s="267">
        <v>0.906556305815726</v>
      </c>
      <c r="U814" s="267">
        <v>0.805478364430329</v>
      </c>
      <c r="V814" s="295">
        <v>-0.0637164999904837</v>
      </c>
      <c r="W814" s="271">
        <v>34098</v>
      </c>
      <c r="X814" s="271">
        <v>30783</v>
      </c>
      <c r="Y814" s="271">
        <v>34180</v>
      </c>
      <c r="Z814" s="271">
        <v>31694</v>
      </c>
      <c r="AA814" s="268">
        <v>0.902780221713884</v>
      </c>
      <c r="AB814" s="268">
        <v>0.927267407840843</v>
      </c>
      <c r="AC814" s="295">
        <v>-0.0244871861269591</v>
      </c>
    </row>
    <row r="815" spans="1:29">
      <c r="A815" s="297" t="s">
        <v>1158</v>
      </c>
      <c r="B815" s="298" t="s">
        <v>3357</v>
      </c>
      <c r="C815" s="293" t="s">
        <v>1429</v>
      </c>
      <c r="D815" s="298" t="s">
        <v>1430</v>
      </c>
      <c r="E815" s="263">
        <v>1680</v>
      </c>
      <c r="F815" s="266">
        <v>1567</v>
      </c>
      <c r="G815" s="266">
        <v>113</v>
      </c>
      <c r="H815" s="264">
        <v>2169</v>
      </c>
      <c r="I815" s="264">
        <v>2037</v>
      </c>
      <c r="J815" s="264">
        <v>132</v>
      </c>
      <c r="K815" s="264">
        <v>2502</v>
      </c>
      <c r="L815" s="264">
        <v>2293</v>
      </c>
      <c r="M815" s="264">
        <v>209</v>
      </c>
      <c r="N815" s="294">
        <v>0.93</v>
      </c>
      <c r="O815" s="266">
        <v>73485</v>
      </c>
      <c r="P815" s="266">
        <v>70135</v>
      </c>
      <c r="Q815" s="266">
        <v>3350</v>
      </c>
      <c r="R815" s="267">
        <v>0.954412465128938</v>
      </c>
      <c r="S815" s="267">
        <v>0.932738095238095</v>
      </c>
      <c r="T815" s="267">
        <v>0.939142461964039</v>
      </c>
      <c r="U815" s="267">
        <v>0.916466826538769</v>
      </c>
      <c r="V815" s="295">
        <v>-0.00640436672594347</v>
      </c>
      <c r="W815" s="271">
        <v>16667</v>
      </c>
      <c r="X815" s="271">
        <v>15816</v>
      </c>
      <c r="Y815" s="271">
        <v>16457</v>
      </c>
      <c r="Z815" s="271">
        <v>15661</v>
      </c>
      <c r="AA815" s="268">
        <v>0.948941021179576</v>
      </c>
      <c r="AB815" s="268">
        <v>0.951631524579206</v>
      </c>
      <c r="AC815" s="295">
        <v>-0.00269050339962995</v>
      </c>
    </row>
    <row r="816" spans="1:29">
      <c r="A816" s="297" t="s">
        <v>1158</v>
      </c>
      <c r="B816" s="298" t="s">
        <v>3357</v>
      </c>
      <c r="C816" s="293" t="s">
        <v>1431</v>
      </c>
      <c r="D816" s="298" t="s">
        <v>1432</v>
      </c>
      <c r="E816" s="263">
        <v>7</v>
      </c>
      <c r="F816" s="266">
        <v>4</v>
      </c>
      <c r="G816" s="266">
        <v>3</v>
      </c>
      <c r="H816" s="264">
        <v>10</v>
      </c>
      <c r="I816" s="264">
        <v>8</v>
      </c>
      <c r="J816" s="264">
        <v>2</v>
      </c>
      <c r="K816" s="264">
        <v>9</v>
      </c>
      <c r="L816" s="264">
        <v>6</v>
      </c>
      <c r="M816" s="264">
        <v>3</v>
      </c>
      <c r="N816" s="294">
        <v>0.93</v>
      </c>
      <c r="O816" s="266">
        <v>116</v>
      </c>
      <c r="P816" s="266">
        <v>98</v>
      </c>
      <c r="Q816" s="266">
        <v>18</v>
      </c>
      <c r="R816" s="267">
        <v>0.844827586206897</v>
      </c>
      <c r="S816" s="267">
        <v>0.571428571428571</v>
      </c>
      <c r="T816" s="267">
        <v>0.8</v>
      </c>
      <c r="U816" s="267">
        <v>0.666666666666667</v>
      </c>
      <c r="V816" s="295">
        <v>-0.228571428571429</v>
      </c>
      <c r="W816" s="271">
        <v>58</v>
      </c>
      <c r="X816" s="271">
        <v>45</v>
      </c>
      <c r="Y816" s="271">
        <v>42</v>
      </c>
      <c r="Z816" s="271">
        <v>41</v>
      </c>
      <c r="AA816" s="268">
        <v>0.775862068965517</v>
      </c>
      <c r="AB816" s="268">
        <v>0.976190476190476</v>
      </c>
      <c r="AC816" s="295">
        <v>-0.200328407224959</v>
      </c>
    </row>
    <row r="817" spans="1:29">
      <c r="A817" s="297" t="s">
        <v>1158</v>
      </c>
      <c r="B817" s="298" t="s">
        <v>3357</v>
      </c>
      <c r="C817" s="293" t="s">
        <v>1433</v>
      </c>
      <c r="D817" s="298" t="s">
        <v>1434</v>
      </c>
      <c r="E817" s="263">
        <v>8</v>
      </c>
      <c r="F817" s="266">
        <v>8</v>
      </c>
      <c r="G817" s="266">
        <v>0</v>
      </c>
      <c r="H817" s="264">
        <v>7</v>
      </c>
      <c r="I817" s="264">
        <v>7</v>
      </c>
      <c r="J817" s="264">
        <v>0</v>
      </c>
      <c r="K817" s="264">
        <v>5</v>
      </c>
      <c r="L817" s="264">
        <v>5</v>
      </c>
      <c r="M817" s="264">
        <v>0</v>
      </c>
      <c r="N817" s="294">
        <v>0.93</v>
      </c>
      <c r="O817" s="266">
        <v>137</v>
      </c>
      <c r="P817" s="266">
        <v>134</v>
      </c>
      <c r="Q817" s="266">
        <v>3</v>
      </c>
      <c r="R817" s="267">
        <v>0.978102189781022</v>
      </c>
      <c r="S817" s="267">
        <v>1</v>
      </c>
      <c r="T817" s="267">
        <v>1</v>
      </c>
      <c r="U817" s="267">
        <v>1</v>
      </c>
      <c r="V817" s="295">
        <v>0</v>
      </c>
      <c r="W817" s="271">
        <v>59</v>
      </c>
      <c r="X817" s="271">
        <v>58</v>
      </c>
      <c r="Y817" s="271">
        <v>56</v>
      </c>
      <c r="Z817" s="271">
        <v>55</v>
      </c>
      <c r="AA817" s="268">
        <v>0.983050847457627</v>
      </c>
      <c r="AB817" s="268">
        <v>0.982142857142857</v>
      </c>
      <c r="AC817" s="295">
        <v>0.000907990314770069</v>
      </c>
    </row>
    <row r="818" spans="1:29">
      <c r="A818" s="297" t="s">
        <v>1158</v>
      </c>
      <c r="B818" s="298" t="s">
        <v>3356</v>
      </c>
      <c r="C818" s="293" t="s">
        <v>1435</v>
      </c>
      <c r="D818" s="298" t="s">
        <v>1436</v>
      </c>
      <c r="E818" s="263">
        <v>3075</v>
      </c>
      <c r="F818" s="266">
        <v>2916</v>
      </c>
      <c r="G818" s="266">
        <v>159</v>
      </c>
      <c r="H818" s="264">
        <v>6228</v>
      </c>
      <c r="I818" s="264">
        <v>5978</v>
      </c>
      <c r="J818" s="264">
        <v>250</v>
      </c>
      <c r="K818" s="264">
        <v>6186</v>
      </c>
      <c r="L818" s="264">
        <v>5874</v>
      </c>
      <c r="M818" s="264">
        <v>312</v>
      </c>
      <c r="N818" s="294">
        <v>0.93</v>
      </c>
      <c r="O818" s="266">
        <v>180372</v>
      </c>
      <c r="P818" s="266">
        <v>172806</v>
      </c>
      <c r="Q818" s="266">
        <v>7566</v>
      </c>
      <c r="R818" s="267">
        <v>0.95805335639678</v>
      </c>
      <c r="S818" s="267">
        <v>0.948292682926829</v>
      </c>
      <c r="T818" s="267">
        <v>0.959858702633269</v>
      </c>
      <c r="U818" s="267">
        <v>0.949563530552861</v>
      </c>
      <c r="V818" s="295">
        <v>-0.0115660197064399</v>
      </c>
      <c r="W818" s="271">
        <v>42088</v>
      </c>
      <c r="X818" s="271">
        <v>40342</v>
      </c>
      <c r="Y818" s="271">
        <v>41898</v>
      </c>
      <c r="Z818" s="271">
        <v>40293</v>
      </c>
      <c r="AA818" s="268">
        <v>0.958515491351454</v>
      </c>
      <c r="AB818" s="268">
        <v>0.961692682228269</v>
      </c>
      <c r="AC818" s="295">
        <v>-0.00317719087681456</v>
      </c>
    </row>
    <row r="819" spans="1:29">
      <c r="A819" s="297" t="s">
        <v>1158</v>
      </c>
      <c r="B819" s="298" t="s">
        <v>3356</v>
      </c>
      <c r="C819" s="293" t="s">
        <v>1437</v>
      </c>
      <c r="D819" s="298" t="s">
        <v>1438</v>
      </c>
      <c r="E819" s="263">
        <v>1570</v>
      </c>
      <c r="F819" s="266">
        <v>1473</v>
      </c>
      <c r="G819" s="266">
        <v>97</v>
      </c>
      <c r="H819" s="264">
        <v>3245</v>
      </c>
      <c r="I819" s="264">
        <v>3128</v>
      </c>
      <c r="J819" s="264">
        <v>117</v>
      </c>
      <c r="K819" s="264">
        <v>3185</v>
      </c>
      <c r="L819" s="264">
        <v>3013</v>
      </c>
      <c r="M819" s="264">
        <v>172</v>
      </c>
      <c r="N819" s="294">
        <v>0.93</v>
      </c>
      <c r="O819" s="266">
        <v>89435</v>
      </c>
      <c r="P819" s="266">
        <v>86405</v>
      </c>
      <c r="Q819" s="266">
        <v>3030</v>
      </c>
      <c r="R819" s="267">
        <v>0.966120646279421</v>
      </c>
      <c r="S819" s="267">
        <v>0.938216560509554</v>
      </c>
      <c r="T819" s="267">
        <v>0.963944530046225</v>
      </c>
      <c r="U819" s="267">
        <v>0.945996860282575</v>
      </c>
      <c r="V819" s="295">
        <v>-0.0257279695366708</v>
      </c>
      <c r="W819" s="271">
        <v>21613</v>
      </c>
      <c r="X819" s="271">
        <v>20857</v>
      </c>
      <c r="Y819" s="271">
        <v>21402</v>
      </c>
      <c r="Z819" s="271">
        <v>20682</v>
      </c>
      <c r="AA819" s="268">
        <v>0.965021052144543</v>
      </c>
      <c r="AB819" s="268">
        <v>0.966358284272498</v>
      </c>
      <c r="AC819" s="295">
        <v>-0.00133723212795533</v>
      </c>
    </row>
    <row r="820" spans="1:29">
      <c r="A820" s="297" t="s">
        <v>1158</v>
      </c>
      <c r="B820" s="298" t="s">
        <v>3356</v>
      </c>
      <c r="C820" s="293" t="s">
        <v>1439</v>
      </c>
      <c r="D820" s="298" t="s">
        <v>1440</v>
      </c>
      <c r="E820" s="263">
        <v>1376</v>
      </c>
      <c r="F820" s="266">
        <v>1323</v>
      </c>
      <c r="G820" s="266">
        <v>53</v>
      </c>
      <c r="H820" s="264">
        <v>2438</v>
      </c>
      <c r="I820" s="264">
        <v>2378</v>
      </c>
      <c r="J820" s="264">
        <v>60</v>
      </c>
      <c r="K820" s="264">
        <v>2634</v>
      </c>
      <c r="L820" s="264">
        <v>2559</v>
      </c>
      <c r="M820" s="264">
        <v>75</v>
      </c>
      <c r="N820" s="294">
        <v>0.93</v>
      </c>
      <c r="O820" s="266">
        <v>71957</v>
      </c>
      <c r="P820" s="266">
        <v>69752</v>
      </c>
      <c r="Q820" s="266">
        <v>2205</v>
      </c>
      <c r="R820" s="267">
        <v>0.969356699139764</v>
      </c>
      <c r="S820" s="267">
        <v>0.961482558139535</v>
      </c>
      <c r="T820" s="267">
        <v>0.975389663658737</v>
      </c>
      <c r="U820" s="267">
        <v>0.971526195899772</v>
      </c>
      <c r="V820" s="295">
        <v>-0.0139071055192018</v>
      </c>
      <c r="W820" s="271">
        <v>17491</v>
      </c>
      <c r="X820" s="271">
        <v>17048</v>
      </c>
      <c r="Y820" s="271">
        <v>17260</v>
      </c>
      <c r="Z820" s="271">
        <v>16729</v>
      </c>
      <c r="AA820" s="268">
        <v>0.974672688811389</v>
      </c>
      <c r="AB820" s="268">
        <v>0.969235225955968</v>
      </c>
      <c r="AC820" s="295">
        <v>0.00543746285542113</v>
      </c>
    </row>
    <row r="821" spans="1:29">
      <c r="A821" s="297" t="s">
        <v>1158</v>
      </c>
      <c r="B821" s="298" t="s">
        <v>3356</v>
      </c>
      <c r="C821" s="293" t="s">
        <v>1441</v>
      </c>
      <c r="D821" s="298" t="s">
        <v>1442</v>
      </c>
      <c r="E821" s="263">
        <v>2153</v>
      </c>
      <c r="F821" s="266">
        <v>1964</v>
      </c>
      <c r="G821" s="266">
        <v>189</v>
      </c>
      <c r="H821" s="264">
        <v>4406</v>
      </c>
      <c r="I821" s="264">
        <v>4223</v>
      </c>
      <c r="J821" s="264">
        <v>183</v>
      </c>
      <c r="K821" s="264">
        <v>4531</v>
      </c>
      <c r="L821" s="264">
        <v>4330</v>
      </c>
      <c r="M821" s="264">
        <v>201</v>
      </c>
      <c r="N821" s="294">
        <v>0.93</v>
      </c>
      <c r="O821" s="266">
        <v>125492</v>
      </c>
      <c r="P821" s="266">
        <v>120835</v>
      </c>
      <c r="Q821" s="266">
        <v>4657</v>
      </c>
      <c r="R821" s="267">
        <v>0.96289006470532</v>
      </c>
      <c r="S821" s="267">
        <v>0.912215513237343</v>
      </c>
      <c r="T821" s="267">
        <v>0.958465728551975</v>
      </c>
      <c r="U821" s="267">
        <v>0.955638931803134</v>
      </c>
      <c r="V821" s="295">
        <v>-0.0462502153146312</v>
      </c>
      <c r="W821" s="271">
        <v>30086</v>
      </c>
      <c r="X821" s="271">
        <v>28941</v>
      </c>
      <c r="Y821" s="271">
        <v>30295</v>
      </c>
      <c r="Z821" s="271">
        <v>29275</v>
      </c>
      <c r="AA821" s="268">
        <v>0.961942431695805</v>
      </c>
      <c r="AB821" s="268">
        <v>0.9663310777356</v>
      </c>
      <c r="AC821" s="295">
        <v>-0.0043886460397945</v>
      </c>
    </row>
    <row r="822" spans="1:29">
      <c r="A822" s="297" t="s">
        <v>1158</v>
      </c>
      <c r="B822" s="298" t="s">
        <v>3356</v>
      </c>
      <c r="C822" s="293" t="s">
        <v>1443</v>
      </c>
      <c r="D822" s="298" t="s">
        <v>1444</v>
      </c>
      <c r="E822" s="263">
        <v>1355</v>
      </c>
      <c r="F822" s="266">
        <v>1277</v>
      </c>
      <c r="G822" s="266">
        <v>78</v>
      </c>
      <c r="H822" s="264">
        <v>2664</v>
      </c>
      <c r="I822" s="264">
        <v>2568</v>
      </c>
      <c r="J822" s="264">
        <v>96</v>
      </c>
      <c r="K822" s="264">
        <v>2774</v>
      </c>
      <c r="L822" s="264">
        <v>2635</v>
      </c>
      <c r="M822" s="264">
        <v>139</v>
      </c>
      <c r="N822" s="294">
        <v>0.93</v>
      </c>
      <c r="O822" s="266">
        <v>77909</v>
      </c>
      <c r="P822" s="266">
        <v>74596</v>
      </c>
      <c r="Q822" s="266">
        <v>3313</v>
      </c>
      <c r="R822" s="267">
        <v>0.957476029726989</v>
      </c>
      <c r="S822" s="267">
        <v>0.942435424354244</v>
      </c>
      <c r="T822" s="267">
        <v>0.963963963963964</v>
      </c>
      <c r="U822" s="267">
        <v>0.949891852919971</v>
      </c>
      <c r="V822" s="295">
        <v>-0.0215285396097205</v>
      </c>
      <c r="W822" s="271">
        <v>18712</v>
      </c>
      <c r="X822" s="271">
        <v>17915</v>
      </c>
      <c r="Y822" s="271">
        <v>18664</v>
      </c>
      <c r="Z822" s="271">
        <v>17928</v>
      </c>
      <c r="AA822" s="268">
        <v>0.957407011543395</v>
      </c>
      <c r="AB822" s="268">
        <v>0.960565795113588</v>
      </c>
      <c r="AC822" s="295">
        <v>-0.00315878357019306</v>
      </c>
    </row>
    <row r="823" spans="1:29">
      <c r="A823" s="297" t="s">
        <v>1158</v>
      </c>
      <c r="B823" s="298" t="s">
        <v>3356</v>
      </c>
      <c r="C823" s="293" t="s">
        <v>1445</v>
      </c>
      <c r="D823" s="298" t="s">
        <v>1446</v>
      </c>
      <c r="E823" s="263">
        <v>2479</v>
      </c>
      <c r="F823" s="266">
        <v>2343</v>
      </c>
      <c r="G823" s="266">
        <v>136</v>
      </c>
      <c r="H823" s="264">
        <v>4164</v>
      </c>
      <c r="I823" s="264">
        <v>3779</v>
      </c>
      <c r="J823" s="264">
        <v>385</v>
      </c>
      <c r="K823" s="264">
        <v>4337</v>
      </c>
      <c r="L823" s="264">
        <v>4135</v>
      </c>
      <c r="M823" s="264">
        <v>202</v>
      </c>
      <c r="N823" s="294">
        <v>0.93</v>
      </c>
      <c r="O823" s="266">
        <v>116886</v>
      </c>
      <c r="P823" s="266">
        <v>111892</v>
      </c>
      <c r="Q823" s="266">
        <v>4994</v>
      </c>
      <c r="R823" s="267">
        <v>0.957274609448522</v>
      </c>
      <c r="S823" s="267">
        <v>0.945139169019766</v>
      </c>
      <c r="T823" s="267">
        <v>0.907540826128722</v>
      </c>
      <c r="U823" s="267">
        <v>0.953424025824303</v>
      </c>
      <c r="V823" s="295">
        <v>0.0375983428910437</v>
      </c>
      <c r="W823" s="271">
        <v>29589</v>
      </c>
      <c r="X823" s="271">
        <v>28192</v>
      </c>
      <c r="Y823" s="271">
        <v>28404</v>
      </c>
      <c r="Z823" s="271">
        <v>27387</v>
      </c>
      <c r="AA823" s="268">
        <v>0.95278650849978</v>
      </c>
      <c r="AB823" s="268">
        <v>0.964195183776933</v>
      </c>
      <c r="AC823" s="295">
        <v>-0.0114086752771525</v>
      </c>
    </row>
    <row r="824" spans="1:29">
      <c r="A824" s="297" t="s">
        <v>1158</v>
      </c>
      <c r="B824" s="298" t="s">
        <v>3356</v>
      </c>
      <c r="C824" s="293" t="s">
        <v>1447</v>
      </c>
      <c r="D824" s="298" t="s">
        <v>1448</v>
      </c>
      <c r="E824" s="263">
        <v>1563</v>
      </c>
      <c r="F824" s="266">
        <v>1488</v>
      </c>
      <c r="G824" s="266">
        <v>75</v>
      </c>
      <c r="H824" s="264">
        <v>3141</v>
      </c>
      <c r="I824" s="264">
        <v>3016</v>
      </c>
      <c r="J824" s="264">
        <v>125</v>
      </c>
      <c r="K824" s="264">
        <v>3101</v>
      </c>
      <c r="L824" s="264">
        <v>2973</v>
      </c>
      <c r="M824" s="264">
        <v>128</v>
      </c>
      <c r="N824" s="294">
        <v>0.93</v>
      </c>
      <c r="O824" s="266">
        <v>90989</v>
      </c>
      <c r="P824" s="266">
        <v>87740</v>
      </c>
      <c r="Q824" s="266">
        <v>3249</v>
      </c>
      <c r="R824" s="267">
        <v>0.964292386991834</v>
      </c>
      <c r="S824" s="267">
        <v>0.952015355086372</v>
      </c>
      <c r="T824" s="267">
        <v>0.960203756765361</v>
      </c>
      <c r="U824" s="267">
        <v>0.958722992583038</v>
      </c>
      <c r="V824" s="295">
        <v>-0.00818840167898904</v>
      </c>
      <c r="W824" s="271">
        <v>21182</v>
      </c>
      <c r="X824" s="271">
        <v>20441</v>
      </c>
      <c r="Y824" s="271">
        <v>21707</v>
      </c>
      <c r="Z824" s="271">
        <v>20939</v>
      </c>
      <c r="AA824" s="268">
        <v>0.965017467661222</v>
      </c>
      <c r="AB824" s="268">
        <v>0.964619707928318</v>
      </c>
      <c r="AC824" s="295">
        <v>0.00039775973290368</v>
      </c>
    </row>
    <row r="825" spans="1:29">
      <c r="A825" s="297" t="s">
        <v>1158</v>
      </c>
      <c r="B825" s="298" t="s">
        <v>3356</v>
      </c>
      <c r="C825" s="293" t="s">
        <v>1449</v>
      </c>
      <c r="D825" s="298" t="s">
        <v>1450</v>
      </c>
      <c r="E825" s="263">
        <v>1170</v>
      </c>
      <c r="F825" s="266">
        <v>1087</v>
      </c>
      <c r="G825" s="266">
        <v>83</v>
      </c>
      <c r="H825" s="264">
        <v>2289</v>
      </c>
      <c r="I825" s="264">
        <v>2186</v>
      </c>
      <c r="J825" s="264">
        <v>103</v>
      </c>
      <c r="K825" s="264">
        <v>2322</v>
      </c>
      <c r="L825" s="264">
        <v>2251</v>
      </c>
      <c r="M825" s="264">
        <v>71</v>
      </c>
      <c r="N825" s="294">
        <v>0.93</v>
      </c>
      <c r="O825" s="266">
        <v>65306</v>
      </c>
      <c r="P825" s="266">
        <v>62761</v>
      </c>
      <c r="Q825" s="266">
        <v>2545</v>
      </c>
      <c r="R825" s="267">
        <v>0.961029614430527</v>
      </c>
      <c r="S825" s="267">
        <v>0.929059829059829</v>
      </c>
      <c r="T825" s="267">
        <v>0.955002184359983</v>
      </c>
      <c r="U825" s="267">
        <v>0.969422911283376</v>
      </c>
      <c r="V825" s="295">
        <v>-0.0259423553001534</v>
      </c>
      <c r="W825" s="271">
        <v>15708</v>
      </c>
      <c r="X825" s="271">
        <v>15082</v>
      </c>
      <c r="Y825" s="271">
        <v>15354</v>
      </c>
      <c r="Z825" s="271">
        <v>14841</v>
      </c>
      <c r="AA825" s="268">
        <v>0.960147695441813</v>
      </c>
      <c r="AB825" s="268">
        <v>0.966588511137163</v>
      </c>
      <c r="AC825" s="295">
        <v>-0.00644081569534982</v>
      </c>
    </row>
    <row r="826" spans="1:29">
      <c r="A826" s="297" t="s">
        <v>1158</v>
      </c>
      <c r="B826" s="298" t="s">
        <v>3356</v>
      </c>
      <c r="C826" s="293" t="s">
        <v>1451</v>
      </c>
      <c r="D826" s="298" t="s">
        <v>1452</v>
      </c>
      <c r="E826" s="263">
        <v>1830</v>
      </c>
      <c r="F826" s="266">
        <v>1739</v>
      </c>
      <c r="G826" s="266">
        <v>91</v>
      </c>
      <c r="H826" s="264">
        <v>3507</v>
      </c>
      <c r="I826" s="264">
        <v>3367</v>
      </c>
      <c r="J826" s="264">
        <v>140</v>
      </c>
      <c r="K826" s="264">
        <v>4216</v>
      </c>
      <c r="L826" s="264">
        <v>4059</v>
      </c>
      <c r="M826" s="264">
        <v>157</v>
      </c>
      <c r="N826" s="294">
        <v>0.93</v>
      </c>
      <c r="O826" s="266">
        <v>104417</v>
      </c>
      <c r="P826" s="266">
        <v>101231</v>
      </c>
      <c r="Q826" s="266">
        <v>3186</v>
      </c>
      <c r="R826" s="267">
        <v>0.969487727094247</v>
      </c>
      <c r="S826" s="267">
        <v>0.950273224043716</v>
      </c>
      <c r="T826" s="267">
        <v>0.960079840319361</v>
      </c>
      <c r="U826" s="267">
        <v>0.962760910815939</v>
      </c>
      <c r="V826" s="295">
        <v>-0.0098066162756455</v>
      </c>
      <c r="W826" s="271">
        <v>24523</v>
      </c>
      <c r="X826" s="271">
        <v>23776</v>
      </c>
      <c r="Y826" s="271">
        <v>23991</v>
      </c>
      <c r="Z826" s="271">
        <v>23299</v>
      </c>
      <c r="AA826" s="268">
        <v>0.969538800309913</v>
      </c>
      <c r="AB826" s="268">
        <v>0.971155850110458</v>
      </c>
      <c r="AC826" s="295">
        <v>-0.001617049800545</v>
      </c>
    </row>
    <row r="827" spans="1:29">
      <c r="A827" s="297" t="s">
        <v>1158</v>
      </c>
      <c r="B827" s="298" t="s">
        <v>3356</v>
      </c>
      <c r="C827" s="293" t="s">
        <v>1453</v>
      </c>
      <c r="D827" s="298" t="s">
        <v>1454</v>
      </c>
      <c r="E827" s="263">
        <v>1789</v>
      </c>
      <c r="F827" s="266">
        <v>1646</v>
      </c>
      <c r="G827" s="266">
        <v>143</v>
      </c>
      <c r="H827" s="264">
        <v>3642</v>
      </c>
      <c r="I827" s="264">
        <v>3429</v>
      </c>
      <c r="J827" s="264">
        <v>213</v>
      </c>
      <c r="K827" s="264">
        <v>3831</v>
      </c>
      <c r="L827" s="264">
        <v>3499</v>
      </c>
      <c r="M827" s="264">
        <v>332</v>
      </c>
      <c r="N827" s="294">
        <v>0.93</v>
      </c>
      <c r="O827" s="266">
        <v>104956</v>
      </c>
      <c r="P827" s="266">
        <v>97900</v>
      </c>
      <c r="Q827" s="266">
        <v>7056</v>
      </c>
      <c r="R827" s="267">
        <v>0.932771828194672</v>
      </c>
      <c r="S827" s="267">
        <v>0.920067076579094</v>
      </c>
      <c r="T827" s="267">
        <v>0.941515650741351</v>
      </c>
      <c r="U827" s="267">
        <v>0.913338553902375</v>
      </c>
      <c r="V827" s="295">
        <v>-0.0214485741622564</v>
      </c>
      <c r="W827" s="271">
        <v>24864</v>
      </c>
      <c r="X827" s="271">
        <v>23322</v>
      </c>
      <c r="Y827" s="271">
        <v>24712</v>
      </c>
      <c r="Z827" s="271">
        <v>22864</v>
      </c>
      <c r="AA827" s="268">
        <v>0.937982625482625</v>
      </c>
      <c r="AB827" s="268">
        <v>0.925218517319521</v>
      </c>
      <c r="AC827" s="295">
        <v>0.0127641081631046</v>
      </c>
    </row>
    <row r="828" spans="1:29">
      <c r="A828" s="297" t="s">
        <v>1158</v>
      </c>
      <c r="B828" s="298" t="s">
        <v>3356</v>
      </c>
      <c r="C828" s="293" t="s">
        <v>1455</v>
      </c>
      <c r="D828" s="298" t="s">
        <v>1456</v>
      </c>
      <c r="E828" s="263">
        <v>1525</v>
      </c>
      <c r="F828" s="266">
        <v>1465</v>
      </c>
      <c r="G828" s="266">
        <v>60</v>
      </c>
      <c r="H828" s="264">
        <v>2905</v>
      </c>
      <c r="I828" s="264">
        <v>2788</v>
      </c>
      <c r="J828" s="264">
        <v>117</v>
      </c>
      <c r="K828" s="264">
        <v>2962</v>
      </c>
      <c r="L828" s="264">
        <v>2869</v>
      </c>
      <c r="M828" s="264">
        <v>93</v>
      </c>
      <c r="N828" s="294">
        <v>0.93</v>
      </c>
      <c r="O828" s="266">
        <v>76972</v>
      </c>
      <c r="P828" s="266">
        <v>74085</v>
      </c>
      <c r="Q828" s="266">
        <v>2887</v>
      </c>
      <c r="R828" s="267">
        <v>0.96249285454451</v>
      </c>
      <c r="S828" s="267">
        <v>0.960655737704918</v>
      </c>
      <c r="T828" s="267">
        <v>0.959724612736661</v>
      </c>
      <c r="U828" s="267">
        <v>0.968602295746117</v>
      </c>
      <c r="V828" s="295">
        <v>0.000931124968257202</v>
      </c>
      <c r="W828" s="271">
        <v>19884</v>
      </c>
      <c r="X828" s="271">
        <v>19165</v>
      </c>
      <c r="Y828" s="271">
        <v>18821</v>
      </c>
      <c r="Z828" s="271">
        <v>18113</v>
      </c>
      <c r="AA828" s="268">
        <v>0.963840273586803</v>
      </c>
      <c r="AB828" s="268">
        <v>0.962382445141066</v>
      </c>
      <c r="AC828" s="295">
        <v>0.00145782844573761</v>
      </c>
    </row>
    <row r="829" spans="1:29">
      <c r="A829" s="297" t="s">
        <v>1158</v>
      </c>
      <c r="B829" s="298" t="s">
        <v>3356</v>
      </c>
      <c r="C829" s="293" t="s">
        <v>1457</v>
      </c>
      <c r="D829" s="298" t="s">
        <v>1458</v>
      </c>
      <c r="E829" s="263">
        <v>1046</v>
      </c>
      <c r="F829" s="266">
        <v>962</v>
      </c>
      <c r="G829" s="266">
        <v>84</v>
      </c>
      <c r="H829" s="264">
        <v>2120</v>
      </c>
      <c r="I829" s="264">
        <v>2015</v>
      </c>
      <c r="J829" s="264">
        <v>105</v>
      </c>
      <c r="K829" s="264">
        <v>2249</v>
      </c>
      <c r="L829" s="264">
        <v>2122</v>
      </c>
      <c r="M829" s="264">
        <v>127</v>
      </c>
      <c r="N829" s="294">
        <v>0.93</v>
      </c>
      <c r="O829" s="266">
        <v>61743</v>
      </c>
      <c r="P829" s="266">
        <v>59047</v>
      </c>
      <c r="Q829" s="266">
        <v>2696</v>
      </c>
      <c r="R829" s="267">
        <v>0.95633513110798</v>
      </c>
      <c r="S829" s="267">
        <v>0.919694072657744</v>
      </c>
      <c r="T829" s="267">
        <v>0.950471698113208</v>
      </c>
      <c r="U829" s="267">
        <v>0.943530457981325</v>
      </c>
      <c r="V829" s="295">
        <v>-0.0307776254554637</v>
      </c>
      <c r="W829" s="271">
        <v>14595</v>
      </c>
      <c r="X829" s="271">
        <v>13929</v>
      </c>
      <c r="Y829" s="271">
        <v>14618</v>
      </c>
      <c r="Z829" s="271">
        <v>14020</v>
      </c>
      <c r="AA829" s="268">
        <v>0.954367934224049</v>
      </c>
      <c r="AB829" s="268">
        <v>0.959091530989191</v>
      </c>
      <c r="AC829" s="295">
        <v>-0.00472359676514211</v>
      </c>
    </row>
    <row r="830" spans="1:29">
      <c r="A830" s="297" t="s">
        <v>1158</v>
      </c>
      <c r="B830" s="298" t="s">
        <v>3356</v>
      </c>
      <c r="C830" s="293" t="s">
        <v>1459</v>
      </c>
      <c r="D830" s="298" t="s">
        <v>1460</v>
      </c>
      <c r="E830" s="263">
        <v>1118</v>
      </c>
      <c r="F830" s="266">
        <v>1061</v>
      </c>
      <c r="G830" s="266">
        <v>57</v>
      </c>
      <c r="H830" s="264">
        <v>2317</v>
      </c>
      <c r="I830" s="264">
        <v>2206</v>
      </c>
      <c r="J830" s="264">
        <v>111</v>
      </c>
      <c r="K830" s="264">
        <v>2156</v>
      </c>
      <c r="L830" s="264">
        <v>1993</v>
      </c>
      <c r="M830" s="264">
        <v>163</v>
      </c>
      <c r="N830" s="294">
        <v>0.93</v>
      </c>
      <c r="O830" s="266">
        <v>64564</v>
      </c>
      <c r="P830" s="266">
        <v>60997</v>
      </c>
      <c r="Q830" s="266">
        <v>3567</v>
      </c>
      <c r="R830" s="267">
        <v>0.944752493649712</v>
      </c>
      <c r="S830" s="267">
        <v>0.949016100178891</v>
      </c>
      <c r="T830" s="267">
        <v>0.952093223996547</v>
      </c>
      <c r="U830" s="267">
        <v>0.924397031539889</v>
      </c>
      <c r="V830" s="295">
        <v>-0.00307712381765635</v>
      </c>
      <c r="W830" s="271">
        <v>15435</v>
      </c>
      <c r="X830" s="271">
        <v>14696</v>
      </c>
      <c r="Y830" s="271">
        <v>15351</v>
      </c>
      <c r="Z830" s="271">
        <v>14390</v>
      </c>
      <c r="AA830" s="268">
        <v>0.952121801101393</v>
      </c>
      <c r="AB830" s="268">
        <v>0.937398215099993</v>
      </c>
      <c r="AC830" s="295">
        <v>0.0147235860013994</v>
      </c>
    </row>
    <row r="831" spans="1:29">
      <c r="A831" s="297" t="s">
        <v>1158</v>
      </c>
      <c r="B831" s="298" t="s">
        <v>3356</v>
      </c>
      <c r="C831" s="293" t="s">
        <v>1461</v>
      </c>
      <c r="D831" s="298" t="s">
        <v>1462</v>
      </c>
      <c r="E831" s="263">
        <v>1379</v>
      </c>
      <c r="F831" s="266">
        <v>1292</v>
      </c>
      <c r="G831" s="266">
        <v>87</v>
      </c>
      <c r="H831" s="264">
        <v>3132</v>
      </c>
      <c r="I831" s="264">
        <v>2992</v>
      </c>
      <c r="J831" s="264">
        <v>140</v>
      </c>
      <c r="K831" s="264">
        <v>2945</v>
      </c>
      <c r="L831" s="264">
        <v>2834</v>
      </c>
      <c r="M831" s="264">
        <v>111</v>
      </c>
      <c r="N831" s="294">
        <v>0.93</v>
      </c>
      <c r="O831" s="266">
        <v>87117</v>
      </c>
      <c r="P831" s="266">
        <v>83649</v>
      </c>
      <c r="Q831" s="266">
        <v>3468</v>
      </c>
      <c r="R831" s="267">
        <v>0.960191466648301</v>
      </c>
      <c r="S831" s="267">
        <v>0.936910804931109</v>
      </c>
      <c r="T831" s="267">
        <v>0.955300127713921</v>
      </c>
      <c r="U831" s="267">
        <v>0.962308998302207</v>
      </c>
      <c r="V831" s="295">
        <v>-0.0183893227828114</v>
      </c>
      <c r="W831" s="271">
        <v>20130</v>
      </c>
      <c r="X831" s="271">
        <v>19332</v>
      </c>
      <c r="Y831" s="271">
        <v>20354</v>
      </c>
      <c r="Z831" s="271">
        <v>19574</v>
      </c>
      <c r="AA831" s="268">
        <v>0.960357675111774</v>
      </c>
      <c r="AB831" s="268">
        <v>0.961678294192788</v>
      </c>
      <c r="AC831" s="295">
        <v>-0.00132061908101411</v>
      </c>
    </row>
    <row r="832" spans="1:29">
      <c r="A832" s="297" t="s">
        <v>1158</v>
      </c>
      <c r="B832" s="298" t="s">
        <v>3356</v>
      </c>
      <c r="C832" s="293" t="s">
        <v>1463</v>
      </c>
      <c r="D832" s="298" t="s">
        <v>1464</v>
      </c>
      <c r="E832" s="263">
        <v>1267</v>
      </c>
      <c r="F832" s="266">
        <v>1151</v>
      </c>
      <c r="G832" s="266">
        <v>116</v>
      </c>
      <c r="H832" s="264">
        <v>2509</v>
      </c>
      <c r="I832" s="264">
        <v>2418</v>
      </c>
      <c r="J832" s="264">
        <v>91</v>
      </c>
      <c r="K832" s="264">
        <v>2427</v>
      </c>
      <c r="L832" s="264">
        <v>2321</v>
      </c>
      <c r="M832" s="264">
        <v>106</v>
      </c>
      <c r="N832" s="294">
        <v>0.93</v>
      </c>
      <c r="O832" s="266">
        <v>67804</v>
      </c>
      <c r="P832" s="266">
        <v>64649</v>
      </c>
      <c r="Q832" s="266">
        <v>3155</v>
      </c>
      <c r="R832" s="267">
        <v>0.953468821898413</v>
      </c>
      <c r="S832" s="267">
        <v>0.908445146014207</v>
      </c>
      <c r="T832" s="267">
        <v>0.963730569948187</v>
      </c>
      <c r="U832" s="267">
        <v>0.956324680675731</v>
      </c>
      <c r="V832" s="295">
        <v>-0.0552854239339797</v>
      </c>
      <c r="W832" s="271">
        <v>16573</v>
      </c>
      <c r="X832" s="271">
        <v>15871</v>
      </c>
      <c r="Y832" s="271">
        <v>16041</v>
      </c>
      <c r="Z832" s="271">
        <v>15276</v>
      </c>
      <c r="AA832" s="268">
        <v>0.957641947746334</v>
      </c>
      <c r="AB832" s="268">
        <v>0.952309706377408</v>
      </c>
      <c r="AC832" s="295">
        <v>0.00533224136892652</v>
      </c>
    </row>
    <row r="833" spans="1:29">
      <c r="A833" s="297" t="s">
        <v>1158</v>
      </c>
      <c r="B833" s="298" t="s">
        <v>3356</v>
      </c>
      <c r="C833" s="293" t="s">
        <v>1465</v>
      </c>
      <c r="D833" s="298" t="s">
        <v>1466</v>
      </c>
      <c r="E833" s="263">
        <v>1373</v>
      </c>
      <c r="F833" s="266">
        <v>1290</v>
      </c>
      <c r="G833" s="266">
        <v>83</v>
      </c>
      <c r="H833" s="264">
        <v>2629</v>
      </c>
      <c r="I833" s="264">
        <v>2515</v>
      </c>
      <c r="J833" s="264">
        <v>114</v>
      </c>
      <c r="K833" s="264">
        <v>2426</v>
      </c>
      <c r="L833" s="264">
        <v>2340</v>
      </c>
      <c r="M833" s="264">
        <v>86</v>
      </c>
      <c r="N833" s="294">
        <v>0.93</v>
      </c>
      <c r="O833" s="266">
        <v>68372</v>
      </c>
      <c r="P833" s="266">
        <v>65850</v>
      </c>
      <c r="Q833" s="266">
        <v>2522</v>
      </c>
      <c r="R833" s="267">
        <v>0.963113555256538</v>
      </c>
      <c r="S833" s="267">
        <v>0.939548434085943</v>
      </c>
      <c r="T833" s="267">
        <v>0.95663750475466</v>
      </c>
      <c r="U833" s="267">
        <v>0.964550700741962</v>
      </c>
      <c r="V833" s="295">
        <v>-0.0170890706687163</v>
      </c>
      <c r="W833" s="271">
        <v>16775</v>
      </c>
      <c r="X833" s="271">
        <v>16127</v>
      </c>
      <c r="Y833" s="271">
        <v>16006</v>
      </c>
      <c r="Z833" s="271">
        <v>15477</v>
      </c>
      <c r="AA833" s="268">
        <v>0.961371087928465</v>
      </c>
      <c r="AB833" s="268">
        <v>0.966949893789829</v>
      </c>
      <c r="AC833" s="295">
        <v>-0.00557880586136383</v>
      </c>
    </row>
    <row r="834" spans="1:29">
      <c r="A834" s="297" t="s">
        <v>1158</v>
      </c>
      <c r="B834" s="298" t="s">
        <v>3356</v>
      </c>
      <c r="C834" s="293" t="s">
        <v>1467</v>
      </c>
      <c r="D834" s="298" t="s">
        <v>1468</v>
      </c>
      <c r="E834" s="263">
        <v>829</v>
      </c>
      <c r="F834" s="266">
        <v>769</v>
      </c>
      <c r="G834" s="266">
        <v>60</v>
      </c>
      <c r="H834" s="264">
        <v>1561</v>
      </c>
      <c r="I834" s="264">
        <v>1475</v>
      </c>
      <c r="J834" s="264">
        <v>86</v>
      </c>
      <c r="K834" s="264">
        <v>1653</v>
      </c>
      <c r="L834" s="264">
        <v>1575</v>
      </c>
      <c r="M834" s="264">
        <v>78</v>
      </c>
      <c r="N834" s="294">
        <v>0.93</v>
      </c>
      <c r="O834" s="266">
        <v>46043</v>
      </c>
      <c r="P834" s="266">
        <v>43930</v>
      </c>
      <c r="Q834" s="266">
        <v>2113</v>
      </c>
      <c r="R834" s="267">
        <v>0.954108116326043</v>
      </c>
      <c r="S834" s="267">
        <v>0.927623642943305</v>
      </c>
      <c r="T834" s="267">
        <v>0.944907110826393</v>
      </c>
      <c r="U834" s="267">
        <v>0.952813067150635</v>
      </c>
      <c r="V834" s="295">
        <v>-0.0172834678830881</v>
      </c>
      <c r="W834" s="271">
        <v>11038</v>
      </c>
      <c r="X834" s="271">
        <v>10547</v>
      </c>
      <c r="Y834" s="271">
        <v>10752</v>
      </c>
      <c r="Z834" s="271">
        <v>10306</v>
      </c>
      <c r="AA834" s="268">
        <v>0.955517303859395</v>
      </c>
      <c r="AB834" s="268">
        <v>0.958519345238095</v>
      </c>
      <c r="AC834" s="295">
        <v>-0.00300204137870042</v>
      </c>
    </row>
    <row r="835" spans="1:29">
      <c r="A835" s="297" t="s">
        <v>1158</v>
      </c>
      <c r="B835" s="298" t="s">
        <v>3356</v>
      </c>
      <c r="C835" s="293" t="s">
        <v>1469</v>
      </c>
      <c r="D835" s="298" t="s">
        <v>1470</v>
      </c>
      <c r="E835" s="263">
        <v>888</v>
      </c>
      <c r="F835" s="266">
        <v>839</v>
      </c>
      <c r="G835" s="266">
        <v>49</v>
      </c>
      <c r="H835" s="264">
        <v>1643</v>
      </c>
      <c r="I835" s="264">
        <v>1608</v>
      </c>
      <c r="J835" s="264">
        <v>35</v>
      </c>
      <c r="K835" s="264">
        <v>1708</v>
      </c>
      <c r="L835" s="264">
        <v>1642</v>
      </c>
      <c r="M835" s="264">
        <v>66</v>
      </c>
      <c r="N835" s="294">
        <v>0.93</v>
      </c>
      <c r="O835" s="266">
        <v>46827</v>
      </c>
      <c r="P835" s="266">
        <v>45552</v>
      </c>
      <c r="Q835" s="266">
        <v>1275</v>
      </c>
      <c r="R835" s="267">
        <v>0.972772118649497</v>
      </c>
      <c r="S835" s="267">
        <v>0.94481981981982</v>
      </c>
      <c r="T835" s="267">
        <v>0.97869750456482</v>
      </c>
      <c r="U835" s="267">
        <v>0.96135831381733</v>
      </c>
      <c r="V835" s="295">
        <v>-0.0338776847450006</v>
      </c>
      <c r="W835" s="271">
        <v>11505</v>
      </c>
      <c r="X835" s="271">
        <v>11171</v>
      </c>
      <c r="Y835" s="271">
        <v>10912</v>
      </c>
      <c r="Z835" s="271">
        <v>10665</v>
      </c>
      <c r="AA835" s="268">
        <v>0.9709691438505</v>
      </c>
      <c r="AB835" s="268">
        <v>0.977364369501466</v>
      </c>
      <c r="AC835" s="295">
        <v>-0.00639522565096651</v>
      </c>
    </row>
    <row r="836" spans="1:29">
      <c r="A836" s="297" t="s">
        <v>1158</v>
      </c>
      <c r="B836" s="298" t="s">
        <v>3356</v>
      </c>
      <c r="C836" s="293" t="s">
        <v>1471</v>
      </c>
      <c r="D836" s="298" t="s">
        <v>1472</v>
      </c>
      <c r="E836" s="263">
        <v>3688</v>
      </c>
      <c r="F836" s="266">
        <v>3447</v>
      </c>
      <c r="G836" s="266">
        <v>241</v>
      </c>
      <c r="H836" s="264">
        <v>7187</v>
      </c>
      <c r="I836" s="264">
        <v>6819</v>
      </c>
      <c r="J836" s="264">
        <v>368</v>
      </c>
      <c r="K836" s="264">
        <v>7215</v>
      </c>
      <c r="L836" s="264">
        <v>6768</v>
      </c>
      <c r="M836" s="264">
        <v>447</v>
      </c>
      <c r="N836" s="294">
        <v>0.93</v>
      </c>
      <c r="O836" s="266">
        <v>210124</v>
      </c>
      <c r="P836" s="266">
        <v>201475</v>
      </c>
      <c r="Q836" s="266">
        <v>8649</v>
      </c>
      <c r="R836" s="267">
        <v>0.958838590546534</v>
      </c>
      <c r="S836" s="267">
        <v>0.934652928416486</v>
      </c>
      <c r="T836" s="267">
        <v>0.948796438013079</v>
      </c>
      <c r="U836" s="267">
        <v>0.938045738045738</v>
      </c>
      <c r="V836" s="295">
        <v>-0.0141435095965933</v>
      </c>
      <c r="W836" s="271">
        <v>49090</v>
      </c>
      <c r="X836" s="271">
        <v>46896</v>
      </c>
      <c r="Y836" s="271">
        <v>49036</v>
      </c>
      <c r="Z836" s="271">
        <v>46849</v>
      </c>
      <c r="AA836" s="268">
        <v>0.955306579751477</v>
      </c>
      <c r="AB836" s="268">
        <v>0.955400114201811</v>
      </c>
      <c r="AC836" s="295">
        <v>-9.35344503339985e-5</v>
      </c>
    </row>
    <row r="837" spans="1:29">
      <c r="A837" s="297" t="s">
        <v>1158</v>
      </c>
      <c r="B837" s="298" t="s">
        <v>3356</v>
      </c>
      <c r="C837" s="293" t="s">
        <v>1473</v>
      </c>
      <c r="D837" s="298" t="s">
        <v>1474</v>
      </c>
      <c r="E837" s="263">
        <v>1109</v>
      </c>
      <c r="F837" s="266">
        <v>1073</v>
      </c>
      <c r="G837" s="266">
        <v>36</v>
      </c>
      <c r="H837" s="264">
        <v>1991</v>
      </c>
      <c r="I837" s="264">
        <v>1903</v>
      </c>
      <c r="J837" s="264">
        <v>88</v>
      </c>
      <c r="K837" s="264">
        <v>2160</v>
      </c>
      <c r="L837" s="264">
        <v>2064</v>
      </c>
      <c r="M837" s="264">
        <v>96</v>
      </c>
      <c r="N837" s="294">
        <v>0.93</v>
      </c>
      <c r="O837" s="266">
        <v>63494</v>
      </c>
      <c r="P837" s="266">
        <v>61113</v>
      </c>
      <c r="Q837" s="266">
        <v>2381</v>
      </c>
      <c r="R837" s="267">
        <v>0.962500393737991</v>
      </c>
      <c r="S837" s="267">
        <v>0.967538322813345</v>
      </c>
      <c r="T837" s="267">
        <v>0.955801104972376</v>
      </c>
      <c r="U837" s="267">
        <v>0.955555555555556</v>
      </c>
      <c r="V837" s="295">
        <v>0.0117372178409697</v>
      </c>
      <c r="W837" s="271">
        <v>14677</v>
      </c>
      <c r="X837" s="271">
        <v>14120</v>
      </c>
      <c r="Y837" s="271">
        <v>14982</v>
      </c>
      <c r="Z837" s="271">
        <v>14423</v>
      </c>
      <c r="AA837" s="268">
        <v>0.962049465149554</v>
      </c>
      <c r="AB837" s="268">
        <v>0.962688559604859</v>
      </c>
      <c r="AC837" s="295">
        <v>-0.000639094455305522</v>
      </c>
    </row>
    <row r="838" spans="1:29">
      <c r="A838" s="297" t="s">
        <v>1158</v>
      </c>
      <c r="B838" s="298" t="s">
        <v>3356</v>
      </c>
      <c r="C838" s="293" t="s">
        <v>1475</v>
      </c>
      <c r="D838" s="298" t="s">
        <v>1476</v>
      </c>
      <c r="E838" s="263">
        <v>1257</v>
      </c>
      <c r="F838" s="266">
        <v>1130</v>
      </c>
      <c r="G838" s="266">
        <v>127</v>
      </c>
      <c r="H838" s="264">
        <v>2570</v>
      </c>
      <c r="I838" s="264">
        <v>2356</v>
      </c>
      <c r="J838" s="264">
        <v>214</v>
      </c>
      <c r="K838" s="264">
        <v>2660</v>
      </c>
      <c r="L838" s="264">
        <v>2512</v>
      </c>
      <c r="M838" s="264">
        <v>148</v>
      </c>
      <c r="N838" s="294">
        <v>0.93</v>
      </c>
      <c r="O838" s="266">
        <v>74529</v>
      </c>
      <c r="P838" s="266">
        <v>70116</v>
      </c>
      <c r="Q838" s="266">
        <v>4413</v>
      </c>
      <c r="R838" s="267">
        <v>0.940788149579358</v>
      </c>
      <c r="S838" s="267">
        <v>0.898965791567224</v>
      </c>
      <c r="T838" s="267">
        <v>0.916731517509728</v>
      </c>
      <c r="U838" s="267">
        <v>0.944360902255639</v>
      </c>
      <c r="V838" s="295">
        <v>-0.017765725942504</v>
      </c>
      <c r="W838" s="271">
        <v>17931</v>
      </c>
      <c r="X838" s="271">
        <v>16947</v>
      </c>
      <c r="Y838" s="271">
        <v>17720</v>
      </c>
      <c r="Z838" s="271">
        <v>16514</v>
      </c>
      <c r="AA838" s="268">
        <v>0.94512297139033</v>
      </c>
      <c r="AB838" s="268">
        <v>0.931941309255079</v>
      </c>
      <c r="AC838" s="295">
        <v>0.0131816621352506</v>
      </c>
    </row>
    <row r="839" spans="1:29">
      <c r="A839" s="297" t="s">
        <v>1158</v>
      </c>
      <c r="B839" s="298" t="s">
        <v>3356</v>
      </c>
      <c r="C839" s="293" t="s">
        <v>1477</v>
      </c>
      <c r="D839" s="298" t="s">
        <v>1478</v>
      </c>
      <c r="E839" s="263">
        <v>1260</v>
      </c>
      <c r="F839" s="266">
        <v>1086</v>
      </c>
      <c r="G839" s="266">
        <v>174</v>
      </c>
      <c r="H839" s="264">
        <v>2497</v>
      </c>
      <c r="I839" s="264">
        <v>2234</v>
      </c>
      <c r="J839" s="264">
        <v>263</v>
      </c>
      <c r="K839" s="264">
        <v>2533</v>
      </c>
      <c r="L839" s="264">
        <v>2333</v>
      </c>
      <c r="M839" s="264">
        <v>200</v>
      </c>
      <c r="N839" s="294">
        <v>0.93</v>
      </c>
      <c r="O839" s="266">
        <v>74844</v>
      </c>
      <c r="P839" s="266">
        <v>69685</v>
      </c>
      <c r="Q839" s="266">
        <v>5159</v>
      </c>
      <c r="R839" s="267">
        <v>0.931069958847737</v>
      </c>
      <c r="S839" s="267">
        <v>0.861904761904762</v>
      </c>
      <c r="T839" s="267">
        <v>0.894673608329996</v>
      </c>
      <c r="U839" s="267">
        <v>0.921042242400316</v>
      </c>
      <c r="V839" s="295">
        <v>-0.032768846425234</v>
      </c>
      <c r="W839" s="271">
        <v>17118</v>
      </c>
      <c r="X839" s="271">
        <v>15729</v>
      </c>
      <c r="Y839" s="271">
        <v>17684</v>
      </c>
      <c r="Z839" s="271">
        <v>16387</v>
      </c>
      <c r="AA839" s="268">
        <v>0.918857343147564</v>
      </c>
      <c r="AB839" s="268">
        <v>0.926656864962678</v>
      </c>
      <c r="AC839" s="295">
        <v>-0.00779952181511412</v>
      </c>
    </row>
    <row r="840" spans="1:29">
      <c r="A840" s="297" t="s">
        <v>1158</v>
      </c>
      <c r="B840" s="298" t="s">
        <v>3356</v>
      </c>
      <c r="C840" s="293" t="s">
        <v>1479</v>
      </c>
      <c r="D840" s="298" t="s">
        <v>1480</v>
      </c>
      <c r="E840" s="263">
        <v>1589</v>
      </c>
      <c r="F840" s="266">
        <v>1495</v>
      </c>
      <c r="G840" s="266">
        <v>94</v>
      </c>
      <c r="H840" s="264">
        <v>2992</v>
      </c>
      <c r="I840" s="264">
        <v>2862</v>
      </c>
      <c r="J840" s="264">
        <v>130</v>
      </c>
      <c r="K840" s="264">
        <v>3091</v>
      </c>
      <c r="L840" s="264">
        <v>2960</v>
      </c>
      <c r="M840" s="264">
        <v>131</v>
      </c>
      <c r="N840" s="294">
        <v>0.93</v>
      </c>
      <c r="O840" s="266">
        <v>88170</v>
      </c>
      <c r="P840" s="266">
        <v>84835</v>
      </c>
      <c r="Q840" s="266">
        <v>3335</v>
      </c>
      <c r="R840" s="267">
        <v>0.962175343087218</v>
      </c>
      <c r="S840" s="267">
        <v>0.940843297671492</v>
      </c>
      <c r="T840" s="267">
        <v>0.956550802139037</v>
      </c>
      <c r="U840" s="267">
        <v>0.957618893561954</v>
      </c>
      <c r="V840" s="295">
        <v>-0.0157075044675459</v>
      </c>
      <c r="W840" s="271">
        <v>20572</v>
      </c>
      <c r="X840" s="271">
        <v>19833</v>
      </c>
      <c r="Y840" s="271">
        <v>20773</v>
      </c>
      <c r="Z840" s="271">
        <v>19889</v>
      </c>
      <c r="AA840" s="268">
        <v>0.964077386739257</v>
      </c>
      <c r="AB840" s="268">
        <v>0.957444760025033</v>
      </c>
      <c r="AC840" s="295">
        <v>0.00663262671422471</v>
      </c>
    </row>
    <row r="841" spans="1:29">
      <c r="A841" s="297" t="s">
        <v>1158</v>
      </c>
      <c r="B841" s="298" t="s">
        <v>3356</v>
      </c>
      <c r="C841" s="293" t="s">
        <v>1481</v>
      </c>
      <c r="D841" s="298" t="s">
        <v>1482</v>
      </c>
      <c r="E841" s="263">
        <v>1136</v>
      </c>
      <c r="F841" s="266">
        <v>1011</v>
      </c>
      <c r="G841" s="266">
        <v>125</v>
      </c>
      <c r="H841" s="264">
        <v>2143</v>
      </c>
      <c r="I841" s="264">
        <v>1922</v>
      </c>
      <c r="J841" s="264">
        <v>221</v>
      </c>
      <c r="K841" s="264">
        <v>2328</v>
      </c>
      <c r="L841" s="264">
        <v>2011</v>
      </c>
      <c r="M841" s="264">
        <v>317</v>
      </c>
      <c r="N841" s="294">
        <v>0.93</v>
      </c>
      <c r="O841" s="266">
        <v>65097</v>
      </c>
      <c r="P841" s="266">
        <v>60256</v>
      </c>
      <c r="Q841" s="266">
        <v>4841</v>
      </c>
      <c r="R841" s="267">
        <v>0.925634053796642</v>
      </c>
      <c r="S841" s="267">
        <v>0.889964788732394</v>
      </c>
      <c r="T841" s="267">
        <v>0.896873541763882</v>
      </c>
      <c r="U841" s="267">
        <v>0.863831615120275</v>
      </c>
      <c r="V841" s="295">
        <v>-0.00690875303148808</v>
      </c>
      <c r="W841" s="271">
        <v>15120</v>
      </c>
      <c r="X841" s="271">
        <v>13816</v>
      </c>
      <c r="Y841" s="271">
        <v>15454</v>
      </c>
      <c r="Z841" s="271">
        <v>14110</v>
      </c>
      <c r="AA841" s="268">
        <v>0.913756613756614</v>
      </c>
      <c r="AB841" s="268">
        <v>0.913032224666753</v>
      </c>
      <c r="AC841" s="295">
        <v>0.000724389089860833</v>
      </c>
    </row>
    <row r="842" spans="1:29">
      <c r="A842" s="297" t="s">
        <v>1158</v>
      </c>
      <c r="B842" s="298" t="s">
        <v>3356</v>
      </c>
      <c r="C842" s="293" t="s">
        <v>1483</v>
      </c>
      <c r="D842" s="298" t="s">
        <v>1484</v>
      </c>
      <c r="E842" s="263">
        <v>506</v>
      </c>
      <c r="F842" s="266">
        <v>479</v>
      </c>
      <c r="G842" s="266">
        <v>27</v>
      </c>
      <c r="H842" s="264">
        <v>1025</v>
      </c>
      <c r="I842" s="264">
        <v>986</v>
      </c>
      <c r="J842" s="264">
        <v>39</v>
      </c>
      <c r="K842" s="264">
        <v>1028</v>
      </c>
      <c r="L842" s="264">
        <v>995</v>
      </c>
      <c r="M842" s="264">
        <v>33</v>
      </c>
      <c r="N842" s="294">
        <v>0.93</v>
      </c>
      <c r="O842" s="266">
        <v>30966</v>
      </c>
      <c r="P842" s="266">
        <v>29900</v>
      </c>
      <c r="Q842" s="266">
        <v>1066</v>
      </c>
      <c r="R842" s="267">
        <v>0.965575146935348</v>
      </c>
      <c r="S842" s="267">
        <v>0.946640316205534</v>
      </c>
      <c r="T842" s="267">
        <v>0.961951219512195</v>
      </c>
      <c r="U842" s="267">
        <v>0.967898832684825</v>
      </c>
      <c r="V842" s="295">
        <v>-0.0153109033066615</v>
      </c>
      <c r="W842" s="271">
        <v>7109</v>
      </c>
      <c r="X842" s="271">
        <v>6867</v>
      </c>
      <c r="Y842" s="271">
        <v>7164</v>
      </c>
      <c r="Z842" s="271">
        <v>6901</v>
      </c>
      <c r="AA842" s="268">
        <v>0.965958643972429</v>
      </c>
      <c r="AB842" s="268">
        <v>0.963288665549972</v>
      </c>
      <c r="AC842" s="295">
        <v>0.00266997842245731</v>
      </c>
    </row>
    <row r="843" spans="1:29">
      <c r="A843" s="297" t="s">
        <v>1158</v>
      </c>
      <c r="B843" s="298" t="s">
        <v>3356</v>
      </c>
      <c r="C843" s="293" t="s">
        <v>1485</v>
      </c>
      <c r="D843" s="298" t="s">
        <v>1486</v>
      </c>
      <c r="E843" s="263">
        <v>1035</v>
      </c>
      <c r="F843" s="266">
        <v>913</v>
      </c>
      <c r="G843" s="266">
        <v>122</v>
      </c>
      <c r="H843" s="264">
        <v>2040</v>
      </c>
      <c r="I843" s="264">
        <v>1900</v>
      </c>
      <c r="J843" s="264">
        <v>140</v>
      </c>
      <c r="K843" s="264">
        <v>2131</v>
      </c>
      <c r="L843" s="264">
        <v>1965</v>
      </c>
      <c r="M843" s="264">
        <v>166</v>
      </c>
      <c r="N843" s="294">
        <v>0.93</v>
      </c>
      <c r="O843" s="266">
        <v>59535</v>
      </c>
      <c r="P843" s="266">
        <v>56216</v>
      </c>
      <c r="Q843" s="266">
        <v>3319</v>
      </c>
      <c r="R843" s="267">
        <v>0.944251280759217</v>
      </c>
      <c r="S843" s="267">
        <v>0.882125603864734</v>
      </c>
      <c r="T843" s="267">
        <v>0.931372549019608</v>
      </c>
      <c r="U843" s="267">
        <v>0.922102299389958</v>
      </c>
      <c r="V843" s="295">
        <v>-0.0492469451548736</v>
      </c>
      <c r="W843" s="271">
        <v>14141</v>
      </c>
      <c r="X843" s="271">
        <v>13258</v>
      </c>
      <c r="Y843" s="271">
        <v>13748</v>
      </c>
      <c r="Z843" s="271">
        <v>12977</v>
      </c>
      <c r="AA843" s="268">
        <v>0.937557457039813</v>
      </c>
      <c r="AB843" s="268">
        <v>0.94391911550771</v>
      </c>
      <c r="AC843" s="295">
        <v>-0.00636165846789694</v>
      </c>
    </row>
    <row r="844" spans="1:29">
      <c r="A844" s="297" t="s">
        <v>1158</v>
      </c>
      <c r="B844" s="298" t="s">
        <v>3356</v>
      </c>
      <c r="C844" s="293" t="s">
        <v>1487</v>
      </c>
      <c r="D844" s="298" t="s">
        <v>1488</v>
      </c>
      <c r="E844" s="263">
        <v>572</v>
      </c>
      <c r="F844" s="266">
        <v>554</v>
      </c>
      <c r="G844" s="266">
        <v>18</v>
      </c>
      <c r="H844" s="264">
        <v>1143</v>
      </c>
      <c r="I844" s="264">
        <v>1099</v>
      </c>
      <c r="J844" s="264">
        <v>44</v>
      </c>
      <c r="K844" s="264">
        <v>1128</v>
      </c>
      <c r="L844" s="264">
        <v>1110</v>
      </c>
      <c r="M844" s="264">
        <v>18</v>
      </c>
      <c r="N844" s="294">
        <v>0.93</v>
      </c>
      <c r="O844" s="266">
        <v>36008</v>
      </c>
      <c r="P844" s="266">
        <v>35272</v>
      </c>
      <c r="Q844" s="266">
        <v>736</v>
      </c>
      <c r="R844" s="267">
        <v>0.979560097756054</v>
      </c>
      <c r="S844" s="267">
        <v>0.968531468531469</v>
      </c>
      <c r="T844" s="267">
        <v>0.961504811898513</v>
      </c>
      <c r="U844" s="267">
        <v>0.984042553191489</v>
      </c>
      <c r="V844" s="295">
        <v>0.00702665663295587</v>
      </c>
      <c r="W844" s="271">
        <v>7978</v>
      </c>
      <c r="X844" s="271">
        <v>7791</v>
      </c>
      <c r="Y844" s="271">
        <v>8532</v>
      </c>
      <c r="Z844" s="271">
        <v>8372</v>
      </c>
      <c r="AA844" s="268">
        <v>0.976560541489095</v>
      </c>
      <c r="AB844" s="268">
        <v>0.981247069854665</v>
      </c>
      <c r="AC844" s="295">
        <v>-0.00468652836556982</v>
      </c>
    </row>
    <row r="845" spans="1:29">
      <c r="A845" s="297" t="s">
        <v>1158</v>
      </c>
      <c r="B845" s="298" t="s">
        <v>3357</v>
      </c>
      <c r="C845" s="293" t="s">
        <v>1489</v>
      </c>
      <c r="D845" s="298" t="s">
        <v>1490</v>
      </c>
      <c r="E845" s="263">
        <v>3310</v>
      </c>
      <c r="F845" s="266">
        <v>3098</v>
      </c>
      <c r="G845" s="266">
        <v>212</v>
      </c>
      <c r="H845" s="264">
        <v>4509</v>
      </c>
      <c r="I845" s="264">
        <v>4328</v>
      </c>
      <c r="J845" s="264">
        <v>181</v>
      </c>
      <c r="K845" s="264">
        <v>4983</v>
      </c>
      <c r="L845" s="264">
        <v>4783</v>
      </c>
      <c r="M845" s="264">
        <v>200</v>
      </c>
      <c r="N845" s="294">
        <v>0.93</v>
      </c>
      <c r="O845" s="266">
        <v>152971</v>
      </c>
      <c r="P845" s="266">
        <v>149271</v>
      </c>
      <c r="Q845" s="266">
        <v>3700</v>
      </c>
      <c r="R845" s="267">
        <v>0.975812408887959</v>
      </c>
      <c r="S845" s="267">
        <v>0.93595166163142</v>
      </c>
      <c r="T845" s="267">
        <v>0.959858061654469</v>
      </c>
      <c r="U845" s="267">
        <v>0.959863536022476</v>
      </c>
      <c r="V845" s="295">
        <v>-0.0239064000230489</v>
      </c>
      <c r="W845" s="271">
        <v>33630</v>
      </c>
      <c r="X845" s="271">
        <v>32618</v>
      </c>
      <c r="Y845" s="271">
        <v>34105</v>
      </c>
      <c r="Z845" s="271">
        <v>33396</v>
      </c>
      <c r="AA845" s="268">
        <v>0.969907820398454</v>
      </c>
      <c r="AB845" s="268">
        <v>0.979211259346137</v>
      </c>
      <c r="AC845" s="295">
        <v>-0.00930343894768315</v>
      </c>
    </row>
    <row r="846" spans="1:29">
      <c r="A846" s="297" t="s">
        <v>1158</v>
      </c>
      <c r="B846" s="298" t="s">
        <v>3357</v>
      </c>
      <c r="C846" s="293" t="s">
        <v>1491</v>
      </c>
      <c r="D846" s="298" t="s">
        <v>1492</v>
      </c>
      <c r="E846" s="263">
        <v>1429</v>
      </c>
      <c r="F846" s="266">
        <v>1324</v>
      </c>
      <c r="G846" s="266">
        <v>105</v>
      </c>
      <c r="H846" s="264">
        <v>1887</v>
      </c>
      <c r="I846" s="264">
        <v>1816</v>
      </c>
      <c r="J846" s="264">
        <v>71</v>
      </c>
      <c r="K846" s="264">
        <v>2164</v>
      </c>
      <c r="L846" s="264">
        <v>1993</v>
      </c>
      <c r="M846" s="264">
        <v>171</v>
      </c>
      <c r="N846" s="294">
        <v>0.93</v>
      </c>
      <c r="O846" s="266">
        <v>65422</v>
      </c>
      <c r="P846" s="266">
        <v>63418</v>
      </c>
      <c r="Q846" s="266">
        <v>2004</v>
      </c>
      <c r="R846" s="267">
        <v>0.969368102473174</v>
      </c>
      <c r="S846" s="267">
        <v>0.926522043386984</v>
      </c>
      <c r="T846" s="267">
        <v>0.962374138844727</v>
      </c>
      <c r="U846" s="267">
        <v>0.92097966728281</v>
      </c>
      <c r="V846" s="295">
        <v>-0.0358520954577433</v>
      </c>
      <c r="W846" s="271">
        <v>14771</v>
      </c>
      <c r="X846" s="271">
        <v>14193</v>
      </c>
      <c r="Y846" s="271">
        <v>14501</v>
      </c>
      <c r="Z846" s="271">
        <v>14132</v>
      </c>
      <c r="AA846" s="268">
        <v>0.960869270868594</v>
      </c>
      <c r="AB846" s="268">
        <v>0.974553479070409</v>
      </c>
      <c r="AC846" s="295">
        <v>-0.013684208201815</v>
      </c>
    </row>
    <row r="847" spans="1:29">
      <c r="A847" s="297" t="s">
        <v>1158</v>
      </c>
      <c r="B847" s="298" t="s">
        <v>3357</v>
      </c>
      <c r="C847" s="293" t="s">
        <v>1493</v>
      </c>
      <c r="D847" s="298" t="s">
        <v>1494</v>
      </c>
      <c r="E847" s="263">
        <v>1487</v>
      </c>
      <c r="F847" s="266">
        <v>1389</v>
      </c>
      <c r="G847" s="266">
        <v>98</v>
      </c>
      <c r="H847" s="264">
        <v>2025</v>
      </c>
      <c r="I847" s="264">
        <v>1936</v>
      </c>
      <c r="J847" s="264">
        <v>89</v>
      </c>
      <c r="K847" s="264">
        <v>2095</v>
      </c>
      <c r="L847" s="264">
        <v>1983</v>
      </c>
      <c r="M847" s="264">
        <v>112</v>
      </c>
      <c r="N847" s="294">
        <v>0.93</v>
      </c>
      <c r="O847" s="266">
        <v>66879</v>
      </c>
      <c r="P847" s="266">
        <v>64897</v>
      </c>
      <c r="Q847" s="266">
        <v>1982</v>
      </c>
      <c r="R847" s="267">
        <v>0.970364389419698</v>
      </c>
      <c r="S847" s="267">
        <v>0.934095494283793</v>
      </c>
      <c r="T847" s="267">
        <v>0.956049382716049</v>
      </c>
      <c r="U847" s="267">
        <v>0.94653937947494</v>
      </c>
      <c r="V847" s="295">
        <v>-0.0219538884322564</v>
      </c>
      <c r="W847" s="271">
        <v>14772</v>
      </c>
      <c r="X847" s="271">
        <v>14267</v>
      </c>
      <c r="Y847" s="271">
        <v>14901</v>
      </c>
      <c r="Z847" s="271">
        <v>14518</v>
      </c>
      <c r="AA847" s="268">
        <v>0.965813701597617</v>
      </c>
      <c r="AB847" s="268">
        <v>0.974297027045165</v>
      </c>
      <c r="AC847" s="295">
        <v>-0.0084833254475476</v>
      </c>
    </row>
    <row r="848" spans="1:29">
      <c r="A848" s="297" t="s">
        <v>1158</v>
      </c>
      <c r="B848" s="298" t="s">
        <v>3357</v>
      </c>
      <c r="C848" s="293" t="s">
        <v>1495</v>
      </c>
      <c r="D848" s="298" t="s">
        <v>1496</v>
      </c>
      <c r="E848" s="263">
        <v>3364</v>
      </c>
      <c r="F848" s="266">
        <v>3229</v>
      </c>
      <c r="G848" s="266">
        <v>135</v>
      </c>
      <c r="H848" s="264">
        <v>4319</v>
      </c>
      <c r="I848" s="264">
        <v>4209</v>
      </c>
      <c r="J848" s="264">
        <v>110</v>
      </c>
      <c r="K848" s="264">
        <v>4635</v>
      </c>
      <c r="L848" s="264">
        <v>4474</v>
      </c>
      <c r="M848" s="264">
        <v>161</v>
      </c>
      <c r="N848" s="294">
        <v>0.93</v>
      </c>
      <c r="O848" s="266">
        <v>148303</v>
      </c>
      <c r="P848" s="266">
        <v>145549</v>
      </c>
      <c r="Q848" s="266">
        <v>2754</v>
      </c>
      <c r="R848" s="267">
        <v>0.981429910386169</v>
      </c>
      <c r="S848" s="267">
        <v>0.95986920332937</v>
      </c>
      <c r="T848" s="267">
        <v>0.974531141467932</v>
      </c>
      <c r="U848" s="267">
        <v>0.965264293419633</v>
      </c>
      <c r="V848" s="295">
        <v>-0.0146619381385626</v>
      </c>
      <c r="W848" s="271">
        <v>33046</v>
      </c>
      <c r="X848" s="271">
        <v>32288</v>
      </c>
      <c r="Y848" s="271">
        <v>33450</v>
      </c>
      <c r="Z848" s="271">
        <v>32861</v>
      </c>
      <c r="AA848" s="268">
        <v>0.977062276826242</v>
      </c>
      <c r="AB848" s="268">
        <v>0.982391629297459</v>
      </c>
      <c r="AC848" s="295">
        <v>-0.00532935247121669</v>
      </c>
    </row>
    <row r="849" spans="1:29">
      <c r="A849" s="297" t="s">
        <v>1158</v>
      </c>
      <c r="B849" s="298" t="s">
        <v>3357</v>
      </c>
      <c r="C849" s="293" t="s">
        <v>1497</v>
      </c>
      <c r="D849" s="298" t="s">
        <v>1498</v>
      </c>
      <c r="E849" s="263">
        <v>2305</v>
      </c>
      <c r="F849" s="266">
        <v>2131</v>
      </c>
      <c r="G849" s="266">
        <v>174</v>
      </c>
      <c r="H849" s="264">
        <v>3171</v>
      </c>
      <c r="I849" s="264">
        <v>3016</v>
      </c>
      <c r="J849" s="264">
        <v>155</v>
      </c>
      <c r="K849" s="264">
        <v>3369</v>
      </c>
      <c r="L849" s="264">
        <v>3210</v>
      </c>
      <c r="M849" s="264">
        <v>159</v>
      </c>
      <c r="N849" s="294">
        <v>0.93</v>
      </c>
      <c r="O849" s="266">
        <v>102089</v>
      </c>
      <c r="P849" s="266">
        <v>98046</v>
      </c>
      <c r="Q849" s="266">
        <v>4043</v>
      </c>
      <c r="R849" s="267">
        <v>0.960397300394754</v>
      </c>
      <c r="S849" s="267">
        <v>0.924511930585683</v>
      </c>
      <c r="T849" s="267">
        <v>0.951119520655945</v>
      </c>
      <c r="U849" s="267">
        <v>0.952804986642921</v>
      </c>
      <c r="V849" s="295">
        <v>-0.0266075900702613</v>
      </c>
      <c r="W849" s="271">
        <v>23543</v>
      </c>
      <c r="X849" s="271">
        <v>22560</v>
      </c>
      <c r="Y849" s="271">
        <v>23029</v>
      </c>
      <c r="Z849" s="271">
        <v>22140</v>
      </c>
      <c r="AA849" s="268">
        <v>0.958246612581234</v>
      </c>
      <c r="AB849" s="268">
        <v>0.961396500065135</v>
      </c>
      <c r="AC849" s="295">
        <v>-0.00314988748390088</v>
      </c>
    </row>
    <row r="850" spans="1:29">
      <c r="A850" s="297" t="s">
        <v>1158</v>
      </c>
      <c r="B850" s="298" t="s">
        <v>3357</v>
      </c>
      <c r="C850" s="293" t="s">
        <v>1499</v>
      </c>
      <c r="D850" s="298" t="s">
        <v>1500</v>
      </c>
      <c r="E850" s="263">
        <v>2710</v>
      </c>
      <c r="F850" s="266">
        <v>2508</v>
      </c>
      <c r="G850" s="266">
        <v>202</v>
      </c>
      <c r="H850" s="264">
        <v>3563</v>
      </c>
      <c r="I850" s="264">
        <v>3389</v>
      </c>
      <c r="J850" s="264">
        <v>174</v>
      </c>
      <c r="K850" s="264">
        <v>3536</v>
      </c>
      <c r="L850" s="264">
        <v>3224</v>
      </c>
      <c r="M850" s="264">
        <v>312</v>
      </c>
      <c r="N850" s="294">
        <v>0.93</v>
      </c>
      <c r="O850" s="266">
        <v>102752</v>
      </c>
      <c r="P850" s="266">
        <v>98273</v>
      </c>
      <c r="Q850" s="266">
        <v>4479</v>
      </c>
      <c r="R850" s="267">
        <v>0.956409607598879</v>
      </c>
      <c r="S850" s="267">
        <v>0.925461254612546</v>
      </c>
      <c r="T850" s="267">
        <v>0.951164748807185</v>
      </c>
      <c r="U850" s="267">
        <v>0.911764705882353</v>
      </c>
      <c r="V850" s="295">
        <v>-0.0257034941946388</v>
      </c>
      <c r="W850" s="271">
        <v>25092</v>
      </c>
      <c r="X850" s="271">
        <v>23872</v>
      </c>
      <c r="Y850" s="271">
        <v>23847</v>
      </c>
      <c r="Z850" s="271">
        <v>22960</v>
      </c>
      <c r="AA850" s="268">
        <v>0.951378925553961</v>
      </c>
      <c r="AB850" s="268">
        <v>0.962804545645154</v>
      </c>
      <c r="AC850" s="295">
        <v>-0.0114256200911931</v>
      </c>
    </row>
    <row r="851" spans="1:29">
      <c r="A851" s="297" t="s">
        <v>1158</v>
      </c>
      <c r="B851" s="298" t="s">
        <v>3357</v>
      </c>
      <c r="C851" s="293" t="s">
        <v>1501</v>
      </c>
      <c r="D851" s="298" t="s">
        <v>1502</v>
      </c>
      <c r="E851" s="263">
        <v>1549</v>
      </c>
      <c r="F851" s="266">
        <v>1461</v>
      </c>
      <c r="G851" s="266">
        <v>88</v>
      </c>
      <c r="H851" s="264">
        <v>2148</v>
      </c>
      <c r="I851" s="264">
        <v>2063</v>
      </c>
      <c r="J851" s="264">
        <v>85</v>
      </c>
      <c r="K851" s="264">
        <v>2317</v>
      </c>
      <c r="L851" s="264">
        <v>2174</v>
      </c>
      <c r="M851" s="264">
        <v>143</v>
      </c>
      <c r="N851" s="294">
        <v>0.93</v>
      </c>
      <c r="O851" s="266">
        <v>65747</v>
      </c>
      <c r="P851" s="266">
        <v>63743</v>
      </c>
      <c r="Q851" s="266">
        <v>2004</v>
      </c>
      <c r="R851" s="267">
        <v>0.969519521803276</v>
      </c>
      <c r="S851" s="267">
        <v>0.943189154293092</v>
      </c>
      <c r="T851" s="267">
        <v>0.960428305400372</v>
      </c>
      <c r="U851" s="267">
        <v>0.938282261545101</v>
      </c>
      <c r="V851" s="295">
        <v>-0.01723915110728</v>
      </c>
      <c r="W851" s="271">
        <v>16344</v>
      </c>
      <c r="X851" s="271">
        <v>15815</v>
      </c>
      <c r="Y851" s="271">
        <v>15317</v>
      </c>
      <c r="Z851" s="271">
        <v>14905</v>
      </c>
      <c r="AA851" s="268">
        <v>0.967633382280959</v>
      </c>
      <c r="AB851" s="268">
        <v>0.973101782333355</v>
      </c>
      <c r="AC851" s="295">
        <v>-0.00546840005239568</v>
      </c>
    </row>
    <row r="852" spans="1:29">
      <c r="A852" s="297" t="s">
        <v>1158</v>
      </c>
      <c r="B852" s="298" t="s">
        <v>3357</v>
      </c>
      <c r="C852" s="293" t="s">
        <v>1503</v>
      </c>
      <c r="D852" s="298" t="s">
        <v>1504</v>
      </c>
      <c r="E852" s="263">
        <v>864</v>
      </c>
      <c r="F852" s="266">
        <v>790</v>
      </c>
      <c r="G852" s="266">
        <v>74</v>
      </c>
      <c r="H852" s="264">
        <v>1100</v>
      </c>
      <c r="I852" s="264">
        <v>1041</v>
      </c>
      <c r="J852" s="264">
        <v>59</v>
      </c>
      <c r="K852" s="264">
        <v>1236</v>
      </c>
      <c r="L852" s="264">
        <v>1130</v>
      </c>
      <c r="M852" s="264">
        <v>106</v>
      </c>
      <c r="N852" s="294">
        <v>0.93</v>
      </c>
      <c r="O852" s="266">
        <v>35588</v>
      </c>
      <c r="P852" s="266">
        <v>33942</v>
      </c>
      <c r="Q852" s="266">
        <v>1646</v>
      </c>
      <c r="R852" s="267">
        <v>0.953748454535237</v>
      </c>
      <c r="S852" s="267">
        <v>0.914351851851852</v>
      </c>
      <c r="T852" s="267">
        <v>0.946363636363636</v>
      </c>
      <c r="U852" s="267">
        <v>0.914239482200647</v>
      </c>
      <c r="V852" s="295">
        <v>-0.0320117845117845</v>
      </c>
      <c r="W852" s="271">
        <v>8336</v>
      </c>
      <c r="X852" s="271">
        <v>7900</v>
      </c>
      <c r="Y852" s="271">
        <v>8116</v>
      </c>
      <c r="Z852" s="271">
        <v>7761</v>
      </c>
      <c r="AA852" s="268">
        <v>0.947696737044146</v>
      </c>
      <c r="AB852" s="268">
        <v>0.956259241005421</v>
      </c>
      <c r="AC852" s="295">
        <v>-0.00856250396127545</v>
      </c>
    </row>
    <row r="853" spans="1:29">
      <c r="A853" s="297" t="s">
        <v>1158</v>
      </c>
      <c r="B853" s="298" t="s">
        <v>3357</v>
      </c>
      <c r="C853" s="293" t="s">
        <v>1505</v>
      </c>
      <c r="D853" s="298" t="s">
        <v>1506</v>
      </c>
      <c r="E853" s="263">
        <v>2769</v>
      </c>
      <c r="F853" s="266">
        <v>2648</v>
      </c>
      <c r="G853" s="266">
        <v>121</v>
      </c>
      <c r="H853" s="264">
        <v>3826</v>
      </c>
      <c r="I853" s="264">
        <v>3694</v>
      </c>
      <c r="J853" s="264">
        <v>132</v>
      </c>
      <c r="K853" s="264">
        <v>4425</v>
      </c>
      <c r="L853" s="264">
        <v>4095</v>
      </c>
      <c r="M853" s="264">
        <v>330</v>
      </c>
      <c r="N853" s="294">
        <v>0.93</v>
      </c>
      <c r="O853" s="266">
        <v>129271</v>
      </c>
      <c r="P853" s="266">
        <v>125742</v>
      </c>
      <c r="Q853" s="266">
        <v>3529</v>
      </c>
      <c r="R853" s="267">
        <v>0.972700760418037</v>
      </c>
      <c r="S853" s="267">
        <v>0.956301914048393</v>
      </c>
      <c r="T853" s="267">
        <v>0.96549921589127</v>
      </c>
      <c r="U853" s="267">
        <v>0.925423728813559</v>
      </c>
      <c r="V853" s="295">
        <v>-0.00919730184287737</v>
      </c>
      <c r="W853" s="271">
        <v>29457</v>
      </c>
      <c r="X853" s="271">
        <v>28541</v>
      </c>
      <c r="Y853" s="271">
        <v>29584</v>
      </c>
      <c r="Z853" s="271">
        <v>28845</v>
      </c>
      <c r="AA853" s="268">
        <v>0.968903825915742</v>
      </c>
      <c r="AB853" s="268">
        <v>0.975020281233099</v>
      </c>
      <c r="AC853" s="295">
        <v>-0.00611645531735738</v>
      </c>
    </row>
    <row r="854" spans="1:29">
      <c r="A854" s="297" t="s">
        <v>1158</v>
      </c>
      <c r="B854" s="298" t="s">
        <v>3357</v>
      </c>
      <c r="C854" s="293" t="s">
        <v>1507</v>
      </c>
      <c r="D854" s="298" t="s">
        <v>1508</v>
      </c>
      <c r="E854" s="263">
        <v>3265</v>
      </c>
      <c r="F854" s="266">
        <v>3042</v>
      </c>
      <c r="G854" s="266">
        <v>223</v>
      </c>
      <c r="H854" s="264">
        <v>4910</v>
      </c>
      <c r="I854" s="264">
        <v>4673</v>
      </c>
      <c r="J854" s="264">
        <v>237</v>
      </c>
      <c r="K854" s="264">
        <v>5234</v>
      </c>
      <c r="L854" s="264">
        <v>4823</v>
      </c>
      <c r="M854" s="264">
        <v>411</v>
      </c>
      <c r="N854" s="294">
        <v>0.93</v>
      </c>
      <c r="O854" s="266">
        <v>151928</v>
      </c>
      <c r="P854" s="266">
        <v>145224</v>
      </c>
      <c r="Q854" s="266">
        <v>6704</v>
      </c>
      <c r="R854" s="267">
        <v>0.955873834974462</v>
      </c>
      <c r="S854" s="267">
        <v>0.931699846860643</v>
      </c>
      <c r="T854" s="267">
        <v>0.95173116089613</v>
      </c>
      <c r="U854" s="267">
        <v>0.92147497134123</v>
      </c>
      <c r="V854" s="295">
        <v>-0.0200313140354871</v>
      </c>
      <c r="W854" s="271">
        <v>35282</v>
      </c>
      <c r="X854" s="271">
        <v>33665</v>
      </c>
      <c r="Y854" s="271">
        <v>35074</v>
      </c>
      <c r="Z854" s="271">
        <v>33475</v>
      </c>
      <c r="AA854" s="268">
        <v>0.954169264780908</v>
      </c>
      <c r="AB854" s="268">
        <v>0.954410674573758</v>
      </c>
      <c r="AC854" s="295">
        <v>-0.000241409792850256</v>
      </c>
    </row>
    <row r="855" spans="1:29">
      <c r="A855" s="297" t="s">
        <v>1158</v>
      </c>
      <c r="B855" s="298" t="s">
        <v>3354</v>
      </c>
      <c r="C855" s="293" t="s">
        <v>1509</v>
      </c>
      <c r="D855" s="298" t="s">
        <v>1510</v>
      </c>
      <c r="E855" s="263">
        <v>1879</v>
      </c>
      <c r="F855" s="266">
        <v>1799</v>
      </c>
      <c r="G855" s="266">
        <v>80</v>
      </c>
      <c r="H855" s="264">
        <v>3090</v>
      </c>
      <c r="I855" s="264">
        <v>3027</v>
      </c>
      <c r="J855" s="264">
        <v>63</v>
      </c>
      <c r="K855" s="264">
        <v>3672</v>
      </c>
      <c r="L855" s="264">
        <v>3591</v>
      </c>
      <c r="M855" s="264">
        <v>81</v>
      </c>
      <c r="N855" s="294">
        <v>0.93</v>
      </c>
      <c r="O855" s="266">
        <v>87876</v>
      </c>
      <c r="P855" s="266">
        <v>85862</v>
      </c>
      <c r="Q855" s="266">
        <v>2014</v>
      </c>
      <c r="R855" s="267">
        <v>0.977081341890846</v>
      </c>
      <c r="S855" s="267">
        <v>0.957424161788185</v>
      </c>
      <c r="T855" s="267">
        <v>0.979611650485437</v>
      </c>
      <c r="U855" s="267">
        <v>0.977941176470588</v>
      </c>
      <c r="V855" s="295">
        <v>-0.0221874886972516</v>
      </c>
      <c r="W855" s="271">
        <v>21970</v>
      </c>
      <c r="X855" s="271">
        <v>21531</v>
      </c>
      <c r="Y855" s="271">
        <v>20084</v>
      </c>
      <c r="Z855" s="271">
        <v>19535</v>
      </c>
      <c r="AA855" s="268">
        <v>0.980018206645426</v>
      </c>
      <c r="AB855" s="268">
        <v>0.97266480780721</v>
      </c>
      <c r="AC855" s="295">
        <v>0.00735339883821584</v>
      </c>
    </row>
    <row r="856" spans="1:29">
      <c r="A856" s="297" t="s">
        <v>1158</v>
      </c>
      <c r="B856" s="298" t="s">
        <v>3354</v>
      </c>
      <c r="C856" s="293" t="s">
        <v>1511</v>
      </c>
      <c r="D856" s="298" t="s">
        <v>1512</v>
      </c>
      <c r="E856" s="263">
        <v>1178</v>
      </c>
      <c r="F856" s="266">
        <v>1135</v>
      </c>
      <c r="G856" s="266">
        <v>43</v>
      </c>
      <c r="H856" s="264">
        <v>2114</v>
      </c>
      <c r="I856" s="264">
        <v>2042</v>
      </c>
      <c r="J856" s="264">
        <v>72</v>
      </c>
      <c r="K856" s="264">
        <v>2137</v>
      </c>
      <c r="L856" s="264">
        <v>2062</v>
      </c>
      <c r="M856" s="264">
        <v>75</v>
      </c>
      <c r="N856" s="294">
        <v>0.93</v>
      </c>
      <c r="O856" s="266">
        <v>61030</v>
      </c>
      <c r="P856" s="266">
        <v>59330</v>
      </c>
      <c r="Q856" s="266">
        <v>1700</v>
      </c>
      <c r="R856" s="267">
        <v>0.972144846796657</v>
      </c>
      <c r="S856" s="267">
        <v>0.963497453310696</v>
      </c>
      <c r="T856" s="267">
        <v>0.965941343424787</v>
      </c>
      <c r="U856" s="267">
        <v>0.964904071127749</v>
      </c>
      <c r="V856" s="295">
        <v>-0.00244389011409096</v>
      </c>
      <c r="W856" s="271">
        <v>14684</v>
      </c>
      <c r="X856" s="271">
        <v>14324</v>
      </c>
      <c r="Y856" s="271">
        <v>14204</v>
      </c>
      <c r="Z856" s="271">
        <v>13903</v>
      </c>
      <c r="AA856" s="268">
        <v>0.975483519476982</v>
      </c>
      <c r="AB856" s="268">
        <v>0.978808786257392</v>
      </c>
      <c r="AC856" s="295">
        <v>-0.00332526678041056</v>
      </c>
    </row>
    <row r="857" spans="1:29">
      <c r="A857" s="297" t="s">
        <v>1158</v>
      </c>
      <c r="B857" s="298" t="s">
        <v>3354</v>
      </c>
      <c r="C857" s="293" t="s">
        <v>1513</v>
      </c>
      <c r="D857" s="298" t="s">
        <v>1514</v>
      </c>
      <c r="E857" s="263">
        <v>2062</v>
      </c>
      <c r="F857" s="266">
        <v>1920</v>
      </c>
      <c r="G857" s="266">
        <v>142</v>
      </c>
      <c r="H857" s="264">
        <v>3598</v>
      </c>
      <c r="I857" s="264">
        <v>3434</v>
      </c>
      <c r="J857" s="264">
        <v>164</v>
      </c>
      <c r="K857" s="264">
        <v>3816</v>
      </c>
      <c r="L857" s="264">
        <v>3636</v>
      </c>
      <c r="M857" s="264">
        <v>180</v>
      </c>
      <c r="N857" s="294">
        <v>0.93</v>
      </c>
      <c r="O857" s="266">
        <v>105972</v>
      </c>
      <c r="P857" s="266">
        <v>102027</v>
      </c>
      <c r="Q857" s="266">
        <v>3945</v>
      </c>
      <c r="R857" s="267">
        <v>0.96277318536972</v>
      </c>
      <c r="S857" s="267">
        <v>0.931134820562561</v>
      </c>
      <c r="T857" s="267">
        <v>0.954419121734297</v>
      </c>
      <c r="U857" s="267">
        <v>0.952830188679245</v>
      </c>
      <c r="V857" s="295">
        <v>-0.0232843011717363</v>
      </c>
      <c r="W857" s="271">
        <v>25640</v>
      </c>
      <c r="X857" s="271">
        <v>24728</v>
      </c>
      <c r="Y857" s="271">
        <v>24572</v>
      </c>
      <c r="Z857" s="271">
        <v>23765</v>
      </c>
      <c r="AA857" s="268">
        <v>0.964430577223089</v>
      </c>
      <c r="AB857" s="268">
        <v>0.967157740517662</v>
      </c>
      <c r="AC857" s="295">
        <v>-0.00272716329457345</v>
      </c>
    </row>
    <row r="858" spans="1:29">
      <c r="A858" s="297" t="s">
        <v>1158</v>
      </c>
      <c r="B858" s="298" t="s">
        <v>3354</v>
      </c>
      <c r="C858" s="293" t="s">
        <v>1515</v>
      </c>
      <c r="D858" s="298" t="s">
        <v>1516</v>
      </c>
      <c r="E858" s="263">
        <v>1998</v>
      </c>
      <c r="F858" s="266">
        <v>1922</v>
      </c>
      <c r="G858" s="266">
        <v>76</v>
      </c>
      <c r="H858" s="264">
        <v>3380</v>
      </c>
      <c r="I858" s="264">
        <v>3319</v>
      </c>
      <c r="J858" s="264">
        <v>61</v>
      </c>
      <c r="K858" s="264">
        <v>3569</v>
      </c>
      <c r="L858" s="264">
        <v>3491</v>
      </c>
      <c r="M858" s="264">
        <v>78</v>
      </c>
      <c r="N858" s="294">
        <v>0.93</v>
      </c>
      <c r="O858" s="266">
        <v>97868</v>
      </c>
      <c r="P858" s="266">
        <v>95785</v>
      </c>
      <c r="Q858" s="266">
        <v>2083</v>
      </c>
      <c r="R858" s="267">
        <v>0.978716230024114</v>
      </c>
      <c r="S858" s="267">
        <v>0.961961961961962</v>
      </c>
      <c r="T858" s="267">
        <v>0.981952662721894</v>
      </c>
      <c r="U858" s="267">
        <v>0.978145138694312</v>
      </c>
      <c r="V858" s="295">
        <v>-0.0199907007599316</v>
      </c>
      <c r="W858" s="271">
        <v>23902</v>
      </c>
      <c r="X858" s="271">
        <v>23453</v>
      </c>
      <c r="Y858" s="271">
        <v>23300</v>
      </c>
      <c r="Z858" s="271">
        <v>22822</v>
      </c>
      <c r="AA858" s="268">
        <v>0.981214961091122</v>
      </c>
      <c r="AB858" s="268">
        <v>0.979484978540773</v>
      </c>
      <c r="AC858" s="295">
        <v>0.00172998255034951</v>
      </c>
    </row>
    <row r="859" spans="1:29">
      <c r="A859" s="297" t="s">
        <v>1158</v>
      </c>
      <c r="B859" s="298" t="s">
        <v>3354</v>
      </c>
      <c r="C859" s="293" t="s">
        <v>1517</v>
      </c>
      <c r="D859" s="298" t="s">
        <v>1518</v>
      </c>
      <c r="E859" s="263">
        <v>1931</v>
      </c>
      <c r="F859" s="266">
        <v>1871</v>
      </c>
      <c r="G859" s="266">
        <v>60</v>
      </c>
      <c r="H859" s="264">
        <v>3341</v>
      </c>
      <c r="I859" s="264">
        <v>3283</v>
      </c>
      <c r="J859" s="264">
        <v>58</v>
      </c>
      <c r="K859" s="264">
        <v>3614</v>
      </c>
      <c r="L859" s="264">
        <v>3442</v>
      </c>
      <c r="M859" s="264">
        <v>172</v>
      </c>
      <c r="N859" s="294">
        <v>0.93</v>
      </c>
      <c r="O859" s="266">
        <v>100388</v>
      </c>
      <c r="P859" s="266">
        <v>98378</v>
      </c>
      <c r="Q859" s="266">
        <v>2010</v>
      </c>
      <c r="R859" s="267">
        <v>0.979977686576085</v>
      </c>
      <c r="S859" s="267">
        <v>0.968928016571724</v>
      </c>
      <c r="T859" s="267">
        <v>0.98263992816522</v>
      </c>
      <c r="U859" s="267">
        <v>0.952407304925291</v>
      </c>
      <c r="V859" s="295">
        <v>-0.0137119115934955</v>
      </c>
      <c r="W859" s="271">
        <v>23772</v>
      </c>
      <c r="X859" s="271">
        <v>23230</v>
      </c>
      <c r="Y859" s="271">
        <v>23861</v>
      </c>
      <c r="Z859" s="271">
        <v>23471</v>
      </c>
      <c r="AA859" s="268">
        <v>0.977200067306074</v>
      </c>
      <c r="AB859" s="268">
        <v>0.983655337161058</v>
      </c>
      <c r="AC859" s="295">
        <v>-0.00645526985498346</v>
      </c>
    </row>
    <row r="860" spans="1:29">
      <c r="A860" s="297" t="s">
        <v>1158</v>
      </c>
      <c r="B860" s="298" t="s">
        <v>3354</v>
      </c>
      <c r="C860" s="293" t="s">
        <v>1519</v>
      </c>
      <c r="D860" s="298" t="s">
        <v>1520</v>
      </c>
      <c r="E860" s="263">
        <v>2130</v>
      </c>
      <c r="F860" s="266">
        <v>2017</v>
      </c>
      <c r="G860" s="266">
        <v>113</v>
      </c>
      <c r="H860" s="264">
        <v>3783</v>
      </c>
      <c r="I860" s="264">
        <v>3659</v>
      </c>
      <c r="J860" s="264">
        <v>124</v>
      </c>
      <c r="K860" s="264">
        <v>3719</v>
      </c>
      <c r="L860" s="264">
        <v>3523</v>
      </c>
      <c r="M860" s="264">
        <v>196</v>
      </c>
      <c r="N860" s="294">
        <v>0.93</v>
      </c>
      <c r="O860" s="266">
        <v>110952</v>
      </c>
      <c r="P860" s="266">
        <v>107294</v>
      </c>
      <c r="Q860" s="266">
        <v>3658</v>
      </c>
      <c r="R860" s="267">
        <v>0.967030788088543</v>
      </c>
      <c r="S860" s="267">
        <v>0.946948356807512</v>
      </c>
      <c r="T860" s="267">
        <v>0.967221781654771</v>
      </c>
      <c r="U860" s="267">
        <v>0.947297660661468</v>
      </c>
      <c r="V860" s="295">
        <v>-0.0202734248472596</v>
      </c>
      <c r="W860" s="271">
        <v>26647</v>
      </c>
      <c r="X860" s="271">
        <v>25795</v>
      </c>
      <c r="Y860" s="271">
        <v>26120</v>
      </c>
      <c r="Z860" s="271">
        <v>25237</v>
      </c>
      <c r="AA860" s="268">
        <v>0.96802641948437</v>
      </c>
      <c r="AB860" s="268">
        <v>0.966194486983155</v>
      </c>
      <c r="AC860" s="295">
        <v>0.00183193250121505</v>
      </c>
    </row>
    <row r="861" spans="1:29">
      <c r="A861" s="297" t="s">
        <v>1158</v>
      </c>
      <c r="B861" s="298" t="s">
        <v>3354</v>
      </c>
      <c r="C861" s="293" t="s">
        <v>1521</v>
      </c>
      <c r="D861" s="298" t="s">
        <v>1522</v>
      </c>
      <c r="E861" s="263">
        <v>1967</v>
      </c>
      <c r="F861" s="266">
        <v>1842</v>
      </c>
      <c r="G861" s="266">
        <v>125</v>
      </c>
      <c r="H861" s="264">
        <v>3330</v>
      </c>
      <c r="I861" s="264">
        <v>3153</v>
      </c>
      <c r="J861" s="264">
        <v>177</v>
      </c>
      <c r="K861" s="264">
        <v>3523</v>
      </c>
      <c r="L861" s="264">
        <v>3355</v>
      </c>
      <c r="M861" s="264">
        <v>168</v>
      </c>
      <c r="N861" s="294">
        <v>0.93</v>
      </c>
      <c r="O861" s="266">
        <v>100030</v>
      </c>
      <c r="P861" s="266">
        <v>95286</v>
      </c>
      <c r="Q861" s="266">
        <v>4744</v>
      </c>
      <c r="R861" s="267">
        <v>0.952574227731681</v>
      </c>
      <c r="S861" s="267">
        <v>0.936451448906965</v>
      </c>
      <c r="T861" s="267">
        <v>0.946846846846847</v>
      </c>
      <c r="U861" s="267">
        <v>0.952313369287539</v>
      </c>
      <c r="V861" s="295">
        <v>-0.0103953979398819</v>
      </c>
      <c r="W861" s="271">
        <v>23603</v>
      </c>
      <c r="X861" s="271">
        <v>22560</v>
      </c>
      <c r="Y861" s="271">
        <v>23264</v>
      </c>
      <c r="Z861" s="271">
        <v>22180</v>
      </c>
      <c r="AA861" s="268">
        <v>0.955810702029403</v>
      </c>
      <c r="AB861" s="268">
        <v>0.953404401650619</v>
      </c>
      <c r="AC861" s="295">
        <v>0.00240630037878398</v>
      </c>
    </row>
    <row r="862" spans="1:29">
      <c r="A862" s="297" t="s">
        <v>1158</v>
      </c>
      <c r="B862" s="298" t="s">
        <v>3354</v>
      </c>
      <c r="C862" s="293" t="s">
        <v>1523</v>
      </c>
      <c r="D862" s="298" t="s">
        <v>1524</v>
      </c>
      <c r="E862" s="263">
        <v>1084</v>
      </c>
      <c r="F862" s="266">
        <v>1017</v>
      </c>
      <c r="G862" s="266">
        <v>67</v>
      </c>
      <c r="H862" s="264">
        <v>1907</v>
      </c>
      <c r="I862" s="264">
        <v>1826</v>
      </c>
      <c r="J862" s="264">
        <v>81</v>
      </c>
      <c r="K862" s="264">
        <v>1923</v>
      </c>
      <c r="L862" s="264">
        <v>1835</v>
      </c>
      <c r="M862" s="264">
        <v>88</v>
      </c>
      <c r="N862" s="294">
        <v>0.93</v>
      </c>
      <c r="O862" s="266">
        <v>54874</v>
      </c>
      <c r="P862" s="266">
        <v>52727</v>
      </c>
      <c r="Q862" s="266">
        <v>2147</v>
      </c>
      <c r="R862" s="267">
        <v>0.960874002259722</v>
      </c>
      <c r="S862" s="267">
        <v>0.938191881918819</v>
      </c>
      <c r="T862" s="267">
        <v>0.957524908232826</v>
      </c>
      <c r="U862" s="267">
        <v>0.954238169526781</v>
      </c>
      <c r="V862" s="295">
        <v>-0.0193330263140072</v>
      </c>
      <c r="W862" s="271">
        <v>13437</v>
      </c>
      <c r="X862" s="271">
        <v>12924</v>
      </c>
      <c r="Y862" s="271">
        <v>12448</v>
      </c>
      <c r="Z862" s="271">
        <v>11945</v>
      </c>
      <c r="AA862" s="268">
        <v>0.961821835231078</v>
      </c>
      <c r="AB862" s="268">
        <v>0.959591902313625</v>
      </c>
      <c r="AC862" s="295">
        <v>0.00222993291745366</v>
      </c>
    </row>
    <row r="863" spans="1:29">
      <c r="A863" s="297" t="s">
        <v>1158</v>
      </c>
      <c r="B863" s="298" t="s">
        <v>3354</v>
      </c>
      <c r="C863" s="293" t="s">
        <v>1525</v>
      </c>
      <c r="D863" s="298" t="s">
        <v>1526</v>
      </c>
      <c r="E863" s="263">
        <v>1491</v>
      </c>
      <c r="F863" s="266">
        <v>1423</v>
      </c>
      <c r="G863" s="266">
        <v>68</v>
      </c>
      <c r="H863" s="264">
        <v>3045</v>
      </c>
      <c r="I863" s="264">
        <v>2887</v>
      </c>
      <c r="J863" s="264">
        <v>158</v>
      </c>
      <c r="K863" s="264">
        <v>3155</v>
      </c>
      <c r="L863" s="264">
        <v>3035</v>
      </c>
      <c r="M863" s="264">
        <v>120</v>
      </c>
      <c r="N863" s="294">
        <v>0.93</v>
      </c>
      <c r="O863" s="266">
        <v>89902</v>
      </c>
      <c r="P863" s="266">
        <v>86560</v>
      </c>
      <c r="Q863" s="266">
        <v>3342</v>
      </c>
      <c r="R863" s="267">
        <v>0.962826188516384</v>
      </c>
      <c r="S863" s="267">
        <v>0.95439302481556</v>
      </c>
      <c r="T863" s="267">
        <v>0.948111658456486</v>
      </c>
      <c r="U863" s="267">
        <v>0.961965134706815</v>
      </c>
      <c r="V863" s="295">
        <v>0.00628136635907395</v>
      </c>
      <c r="W863" s="271">
        <v>20628</v>
      </c>
      <c r="X863" s="271">
        <v>19884</v>
      </c>
      <c r="Y863" s="271">
        <v>21479</v>
      </c>
      <c r="Z863" s="271">
        <v>20704</v>
      </c>
      <c r="AA863" s="268">
        <v>0.963932518906341</v>
      </c>
      <c r="AB863" s="268">
        <v>0.963918245728386</v>
      </c>
      <c r="AC863" s="295">
        <v>1.42731779549932e-5</v>
      </c>
    </row>
    <row r="864" spans="1:29">
      <c r="A864" s="297" t="s">
        <v>1158</v>
      </c>
      <c r="B864" s="298" t="s">
        <v>3354</v>
      </c>
      <c r="C864" s="293" t="s">
        <v>1527</v>
      </c>
      <c r="D864" s="298" t="s">
        <v>1528</v>
      </c>
      <c r="E864" s="263">
        <v>1048</v>
      </c>
      <c r="F864" s="266">
        <v>972</v>
      </c>
      <c r="G864" s="266">
        <v>76</v>
      </c>
      <c r="H864" s="264">
        <v>2217</v>
      </c>
      <c r="I864" s="264">
        <v>2093</v>
      </c>
      <c r="J864" s="264">
        <v>124</v>
      </c>
      <c r="K864" s="264">
        <v>2240</v>
      </c>
      <c r="L864" s="264">
        <v>2135</v>
      </c>
      <c r="M864" s="264">
        <v>105</v>
      </c>
      <c r="N864" s="294">
        <v>0.93</v>
      </c>
      <c r="O864" s="266">
        <v>64282</v>
      </c>
      <c r="P864" s="266">
        <v>61621</v>
      </c>
      <c r="Q864" s="266">
        <v>2661</v>
      </c>
      <c r="R864" s="267">
        <v>0.958604274913662</v>
      </c>
      <c r="S864" s="267">
        <v>0.927480916030534</v>
      </c>
      <c r="T864" s="267">
        <v>0.944068561118629</v>
      </c>
      <c r="U864" s="267">
        <v>0.953125</v>
      </c>
      <c r="V864" s="295">
        <v>-0.0165876450880944</v>
      </c>
      <c r="W864" s="271">
        <v>14906</v>
      </c>
      <c r="X864" s="271">
        <v>14253</v>
      </c>
      <c r="Y864" s="271">
        <v>15340</v>
      </c>
      <c r="Z864" s="271">
        <v>14703</v>
      </c>
      <c r="AA864" s="268">
        <v>0.956192137394338</v>
      </c>
      <c r="AB864" s="268">
        <v>0.958474576271186</v>
      </c>
      <c r="AC864" s="295">
        <v>-0.00228243887684865</v>
      </c>
    </row>
    <row r="865" spans="1:29">
      <c r="A865" s="297" t="s">
        <v>1158</v>
      </c>
      <c r="B865" s="298" t="s">
        <v>3354</v>
      </c>
      <c r="C865" s="293" t="s">
        <v>1529</v>
      </c>
      <c r="D865" s="298" t="s">
        <v>1530</v>
      </c>
      <c r="E865" s="263">
        <v>1157</v>
      </c>
      <c r="F865" s="266">
        <v>1027</v>
      </c>
      <c r="G865" s="266">
        <v>130</v>
      </c>
      <c r="H865" s="264">
        <v>2313</v>
      </c>
      <c r="I865" s="264">
        <v>2100</v>
      </c>
      <c r="J865" s="264">
        <v>213</v>
      </c>
      <c r="K865" s="264">
        <v>2425</v>
      </c>
      <c r="L865" s="264">
        <v>2201</v>
      </c>
      <c r="M865" s="264">
        <v>224</v>
      </c>
      <c r="N865" s="294">
        <v>0.93</v>
      </c>
      <c r="O865" s="266">
        <v>67935</v>
      </c>
      <c r="P865" s="266">
        <v>62453</v>
      </c>
      <c r="Q865" s="266">
        <v>5482</v>
      </c>
      <c r="R865" s="267">
        <v>0.919305218223302</v>
      </c>
      <c r="S865" s="267">
        <v>0.887640449438202</v>
      </c>
      <c r="T865" s="267">
        <v>0.907911802853437</v>
      </c>
      <c r="U865" s="267">
        <v>0.907628865979381</v>
      </c>
      <c r="V865" s="295">
        <v>-0.0202713534152349</v>
      </c>
      <c r="W865" s="271">
        <v>15973</v>
      </c>
      <c r="X865" s="271">
        <v>14809</v>
      </c>
      <c r="Y865" s="271">
        <v>16381</v>
      </c>
      <c r="Z865" s="271">
        <v>15124</v>
      </c>
      <c r="AA865" s="268">
        <v>0.927127026857823</v>
      </c>
      <c r="AB865" s="268">
        <v>0.923264757951285</v>
      </c>
      <c r="AC865" s="295">
        <v>0.00386226890653751</v>
      </c>
    </row>
    <row r="866" spans="1:29">
      <c r="A866" s="297" t="s">
        <v>1158</v>
      </c>
      <c r="B866" s="298" t="s">
        <v>3354</v>
      </c>
      <c r="C866" s="293" t="s">
        <v>1531</v>
      </c>
      <c r="D866" s="298" t="s">
        <v>1532</v>
      </c>
      <c r="E866" s="263">
        <v>1910</v>
      </c>
      <c r="F866" s="266">
        <v>1704</v>
      </c>
      <c r="G866" s="266">
        <v>206</v>
      </c>
      <c r="H866" s="264">
        <v>3794</v>
      </c>
      <c r="I866" s="264">
        <v>3465</v>
      </c>
      <c r="J866" s="264">
        <v>329</v>
      </c>
      <c r="K866" s="264">
        <v>4047</v>
      </c>
      <c r="L866" s="264">
        <v>3535</v>
      </c>
      <c r="M866" s="264">
        <v>512</v>
      </c>
      <c r="N866" s="294">
        <v>0.93</v>
      </c>
      <c r="O866" s="266">
        <v>109853</v>
      </c>
      <c r="P866" s="266">
        <v>100790</v>
      </c>
      <c r="Q866" s="266">
        <v>9063</v>
      </c>
      <c r="R866" s="267">
        <v>0.917498839358051</v>
      </c>
      <c r="S866" s="267">
        <v>0.892146596858639</v>
      </c>
      <c r="T866" s="267">
        <v>0.913284132841328</v>
      </c>
      <c r="U866" s="267">
        <v>0.873486533234495</v>
      </c>
      <c r="V866" s="295">
        <v>-0.0211375359826896</v>
      </c>
      <c r="W866" s="271">
        <v>25891</v>
      </c>
      <c r="X866" s="271">
        <v>23533</v>
      </c>
      <c r="Y866" s="271">
        <v>25729</v>
      </c>
      <c r="Z866" s="271">
        <v>23319</v>
      </c>
      <c r="AA866" s="268">
        <v>0.908925881580472</v>
      </c>
      <c r="AB866" s="268">
        <v>0.906331377045357</v>
      </c>
      <c r="AC866" s="295">
        <v>0.00259450453511456</v>
      </c>
    </row>
    <row r="867" spans="1:29">
      <c r="A867" s="297" t="s">
        <v>1158</v>
      </c>
      <c r="B867" s="298" t="s">
        <v>3354</v>
      </c>
      <c r="C867" s="293" t="s">
        <v>1533</v>
      </c>
      <c r="D867" s="298" t="s">
        <v>1534</v>
      </c>
      <c r="E867" s="263">
        <v>1370</v>
      </c>
      <c r="F867" s="266">
        <v>1295</v>
      </c>
      <c r="G867" s="266">
        <v>75</v>
      </c>
      <c r="H867" s="264">
        <v>2745</v>
      </c>
      <c r="I867" s="264">
        <v>2601</v>
      </c>
      <c r="J867" s="264">
        <v>144</v>
      </c>
      <c r="K867" s="264">
        <v>2650</v>
      </c>
      <c r="L867" s="264">
        <v>2509</v>
      </c>
      <c r="M867" s="264">
        <v>141</v>
      </c>
      <c r="N867" s="294">
        <v>0.93</v>
      </c>
      <c r="O867" s="266">
        <v>77120</v>
      </c>
      <c r="P867" s="266">
        <v>73091</v>
      </c>
      <c r="Q867" s="266">
        <v>4029</v>
      </c>
      <c r="R867" s="267">
        <v>0.947756742738589</v>
      </c>
      <c r="S867" s="267">
        <v>0.945255474452555</v>
      </c>
      <c r="T867" s="267">
        <v>0.947540983606557</v>
      </c>
      <c r="U867" s="267">
        <v>0.946792452830189</v>
      </c>
      <c r="V867" s="295">
        <v>-0.00228550915400261</v>
      </c>
      <c r="W867" s="271">
        <v>18033</v>
      </c>
      <c r="X867" s="271">
        <v>17245</v>
      </c>
      <c r="Y867" s="271">
        <v>18602</v>
      </c>
      <c r="Z867" s="271">
        <v>17546</v>
      </c>
      <c r="AA867" s="268">
        <v>0.956302334608773</v>
      </c>
      <c r="AB867" s="268">
        <v>0.943231910547253</v>
      </c>
      <c r="AC867" s="295">
        <v>0.0130704240615198</v>
      </c>
    </row>
    <row r="868" spans="1:29">
      <c r="A868" s="297" t="s">
        <v>1158</v>
      </c>
      <c r="B868" s="298" t="s">
        <v>3354</v>
      </c>
      <c r="C868" s="293" t="s">
        <v>1535</v>
      </c>
      <c r="D868" s="298" t="s">
        <v>1536</v>
      </c>
      <c r="E868" s="263">
        <v>1347</v>
      </c>
      <c r="F868" s="266">
        <v>1247</v>
      </c>
      <c r="G868" s="266">
        <v>100</v>
      </c>
      <c r="H868" s="264">
        <v>2835</v>
      </c>
      <c r="I868" s="264">
        <v>2698</v>
      </c>
      <c r="J868" s="264">
        <v>137</v>
      </c>
      <c r="K868" s="264">
        <v>3043</v>
      </c>
      <c r="L868" s="264">
        <v>2873</v>
      </c>
      <c r="M868" s="264">
        <v>170</v>
      </c>
      <c r="N868" s="294">
        <v>0.93</v>
      </c>
      <c r="O868" s="266">
        <v>85009</v>
      </c>
      <c r="P868" s="266">
        <v>81019</v>
      </c>
      <c r="Q868" s="266">
        <v>3990</v>
      </c>
      <c r="R868" s="267">
        <v>0.953063793245421</v>
      </c>
      <c r="S868" s="267">
        <v>0.925760950259837</v>
      </c>
      <c r="T868" s="267">
        <v>0.951675485008818</v>
      </c>
      <c r="U868" s="267">
        <v>0.94413407821229</v>
      </c>
      <c r="V868" s="295">
        <v>-0.0259145347489818</v>
      </c>
      <c r="W868" s="271">
        <v>19852</v>
      </c>
      <c r="X868" s="271">
        <v>19003</v>
      </c>
      <c r="Y868" s="271">
        <v>20248</v>
      </c>
      <c r="Z868" s="271">
        <v>19356</v>
      </c>
      <c r="AA868" s="268">
        <v>0.957233528107999</v>
      </c>
      <c r="AB868" s="268">
        <v>0.955946266297906</v>
      </c>
      <c r="AC868" s="295">
        <v>0.00128726181009331</v>
      </c>
    </row>
    <row r="869" spans="1:29">
      <c r="A869" s="297" t="s">
        <v>1158</v>
      </c>
      <c r="B869" s="298" t="s">
        <v>3354</v>
      </c>
      <c r="C869" s="293" t="s">
        <v>1537</v>
      </c>
      <c r="D869" s="298" t="s">
        <v>1538</v>
      </c>
      <c r="E869" s="263">
        <v>1571</v>
      </c>
      <c r="F869" s="266">
        <v>1437</v>
      </c>
      <c r="G869" s="266">
        <v>134</v>
      </c>
      <c r="H869" s="264">
        <v>3416</v>
      </c>
      <c r="I869" s="264">
        <v>3216</v>
      </c>
      <c r="J869" s="264">
        <v>200</v>
      </c>
      <c r="K869" s="264">
        <v>3447</v>
      </c>
      <c r="L869" s="264">
        <v>3247</v>
      </c>
      <c r="M869" s="264">
        <v>200</v>
      </c>
      <c r="N869" s="294">
        <v>0.93</v>
      </c>
      <c r="O869" s="266">
        <v>96958</v>
      </c>
      <c r="P869" s="266">
        <v>91864</v>
      </c>
      <c r="Q869" s="266">
        <v>5094</v>
      </c>
      <c r="R869" s="267">
        <v>0.947461787578127</v>
      </c>
      <c r="S869" s="267">
        <v>0.914704010184596</v>
      </c>
      <c r="T869" s="267">
        <v>0.941451990632319</v>
      </c>
      <c r="U869" s="267">
        <v>0.941978532056861</v>
      </c>
      <c r="V869" s="295">
        <v>-0.0267479804477228</v>
      </c>
      <c r="W869" s="271">
        <v>22874</v>
      </c>
      <c r="X869" s="271">
        <v>21718</v>
      </c>
      <c r="Y869" s="271">
        <v>23333</v>
      </c>
      <c r="Z869" s="271">
        <v>22137</v>
      </c>
      <c r="AA869" s="268">
        <v>0.949462271574714</v>
      </c>
      <c r="AB869" s="268">
        <v>0.948742124887498</v>
      </c>
      <c r="AC869" s="295">
        <v>0.000720146687215206</v>
      </c>
    </row>
    <row r="870" spans="1:29">
      <c r="A870" s="297" t="s">
        <v>1158</v>
      </c>
      <c r="B870" s="298" t="s">
        <v>3359</v>
      </c>
      <c r="C870" s="293" t="s">
        <v>1539</v>
      </c>
      <c r="D870" s="298" t="s">
        <v>1540</v>
      </c>
      <c r="E870" s="263">
        <v>3969</v>
      </c>
      <c r="F870" s="266">
        <v>3701</v>
      </c>
      <c r="G870" s="266">
        <v>268</v>
      </c>
      <c r="H870" s="264">
        <v>7116</v>
      </c>
      <c r="I870" s="264">
        <v>6843</v>
      </c>
      <c r="J870" s="264">
        <v>273</v>
      </c>
      <c r="K870" s="264">
        <v>7280</v>
      </c>
      <c r="L870" s="264">
        <v>6879</v>
      </c>
      <c r="M870" s="264">
        <v>401</v>
      </c>
      <c r="N870" s="294">
        <v>0.93</v>
      </c>
      <c r="O870" s="266">
        <v>196962</v>
      </c>
      <c r="P870" s="266">
        <v>189736</v>
      </c>
      <c r="Q870" s="266">
        <v>7226</v>
      </c>
      <c r="R870" s="267">
        <v>0.963312720220144</v>
      </c>
      <c r="S870" s="267">
        <v>0.932476694381456</v>
      </c>
      <c r="T870" s="267">
        <v>0.961635750421585</v>
      </c>
      <c r="U870" s="267">
        <v>0.944917582417582</v>
      </c>
      <c r="V870" s="295">
        <v>-0.0291590560401288</v>
      </c>
      <c r="W870" s="271">
        <v>48094</v>
      </c>
      <c r="X870" s="271">
        <v>46170</v>
      </c>
      <c r="Y870" s="271">
        <v>46950</v>
      </c>
      <c r="Z870" s="271">
        <v>45240</v>
      </c>
      <c r="AA870" s="268">
        <v>0.959995009772529</v>
      </c>
      <c r="AB870" s="268">
        <v>0.963578274760383</v>
      </c>
      <c r="AC870" s="295">
        <v>-0.00358326498785455</v>
      </c>
    </row>
    <row r="871" spans="1:29">
      <c r="A871" s="297" t="s">
        <v>1158</v>
      </c>
      <c r="B871" s="298" t="s">
        <v>3359</v>
      </c>
      <c r="C871" s="293" t="s">
        <v>1541</v>
      </c>
      <c r="D871" s="298" t="s">
        <v>1542</v>
      </c>
      <c r="E871" s="263">
        <v>2362</v>
      </c>
      <c r="F871" s="266">
        <v>2236</v>
      </c>
      <c r="G871" s="266">
        <v>126</v>
      </c>
      <c r="H871" s="264">
        <v>4392</v>
      </c>
      <c r="I871" s="264">
        <v>4214</v>
      </c>
      <c r="J871" s="264">
        <v>178</v>
      </c>
      <c r="K871" s="264">
        <v>4772</v>
      </c>
      <c r="L871" s="264">
        <v>4618</v>
      </c>
      <c r="M871" s="264">
        <v>154</v>
      </c>
      <c r="N871" s="294">
        <v>0.93</v>
      </c>
      <c r="O871" s="266">
        <v>138350</v>
      </c>
      <c r="P871" s="266">
        <v>134106</v>
      </c>
      <c r="Q871" s="266">
        <v>4244</v>
      </c>
      <c r="R871" s="267">
        <v>0.969324177809902</v>
      </c>
      <c r="S871" s="267">
        <v>0.946655376799323</v>
      </c>
      <c r="T871" s="267">
        <v>0.959471766848816</v>
      </c>
      <c r="U871" s="267">
        <v>0.967728415758592</v>
      </c>
      <c r="V871" s="295">
        <v>-0.0128163900494934</v>
      </c>
      <c r="W871" s="271">
        <v>31773</v>
      </c>
      <c r="X871" s="271">
        <v>30767</v>
      </c>
      <c r="Y871" s="271">
        <v>32855</v>
      </c>
      <c r="Z871" s="271">
        <v>31853</v>
      </c>
      <c r="AA871" s="268">
        <v>0.968337896956535</v>
      </c>
      <c r="AB871" s="268">
        <v>0.96950235884949</v>
      </c>
      <c r="AC871" s="295">
        <v>-0.00116446189295483</v>
      </c>
    </row>
    <row r="872" spans="1:29">
      <c r="A872" s="297" t="s">
        <v>1158</v>
      </c>
      <c r="B872" s="298" t="s">
        <v>3359</v>
      </c>
      <c r="C872" s="293" t="s">
        <v>1543</v>
      </c>
      <c r="D872" s="298" t="s">
        <v>1544</v>
      </c>
      <c r="E872" s="263">
        <v>1044</v>
      </c>
      <c r="F872" s="266">
        <v>1007</v>
      </c>
      <c r="G872" s="266">
        <v>37</v>
      </c>
      <c r="H872" s="264">
        <v>2043</v>
      </c>
      <c r="I872" s="264">
        <v>2012</v>
      </c>
      <c r="J872" s="264">
        <v>31</v>
      </c>
      <c r="K872" s="264">
        <v>2218</v>
      </c>
      <c r="L872" s="264">
        <v>2179</v>
      </c>
      <c r="M872" s="264">
        <v>39</v>
      </c>
      <c r="N872" s="294">
        <v>0.93</v>
      </c>
      <c r="O872" s="266">
        <v>61967</v>
      </c>
      <c r="P872" s="266">
        <v>60946</v>
      </c>
      <c r="Q872" s="266">
        <v>1021</v>
      </c>
      <c r="R872" s="267">
        <v>0.983523488308293</v>
      </c>
      <c r="S872" s="267">
        <v>0.96455938697318</v>
      </c>
      <c r="T872" s="267">
        <v>0.984826235927557</v>
      </c>
      <c r="U872" s="267">
        <v>0.982416591523895</v>
      </c>
      <c r="V872" s="295">
        <v>-0.0202668489543774</v>
      </c>
      <c r="W872" s="271">
        <v>14540</v>
      </c>
      <c r="X872" s="271">
        <v>14278</v>
      </c>
      <c r="Y872" s="271">
        <v>14868</v>
      </c>
      <c r="Z872" s="271">
        <v>14606</v>
      </c>
      <c r="AA872" s="268">
        <v>0.981980742778542</v>
      </c>
      <c r="AB872" s="268">
        <v>0.982378262039279</v>
      </c>
      <c r="AC872" s="295">
        <v>-0.000397519260737056</v>
      </c>
    </row>
    <row r="873" spans="1:29">
      <c r="A873" s="297" t="s">
        <v>1158</v>
      </c>
      <c r="B873" s="298" t="s">
        <v>3359</v>
      </c>
      <c r="C873" s="293" t="s">
        <v>1545</v>
      </c>
      <c r="D873" s="298" t="s">
        <v>1546</v>
      </c>
      <c r="E873" s="263">
        <v>1863</v>
      </c>
      <c r="F873" s="266">
        <v>1821</v>
      </c>
      <c r="G873" s="266">
        <v>42</v>
      </c>
      <c r="H873" s="264">
        <v>3797</v>
      </c>
      <c r="I873" s="264">
        <v>3750</v>
      </c>
      <c r="J873" s="264">
        <v>47</v>
      </c>
      <c r="K873" s="264">
        <v>3807</v>
      </c>
      <c r="L873" s="264">
        <v>3732</v>
      </c>
      <c r="M873" s="264">
        <v>75</v>
      </c>
      <c r="N873" s="294">
        <v>0.93</v>
      </c>
      <c r="O873" s="266">
        <v>109952</v>
      </c>
      <c r="P873" s="266">
        <v>108247</v>
      </c>
      <c r="Q873" s="266">
        <v>1705</v>
      </c>
      <c r="R873" s="267">
        <v>0.984493233410943</v>
      </c>
      <c r="S873" s="267">
        <v>0.977455716586151</v>
      </c>
      <c r="T873" s="267">
        <v>0.987621806689492</v>
      </c>
      <c r="U873" s="267">
        <v>0.980299448384555</v>
      </c>
      <c r="V873" s="295">
        <v>-0.0101660901033404</v>
      </c>
      <c r="W873" s="271">
        <v>25485</v>
      </c>
      <c r="X873" s="271">
        <v>25140</v>
      </c>
      <c r="Y873" s="271">
        <v>25958</v>
      </c>
      <c r="Z873" s="271">
        <v>25565</v>
      </c>
      <c r="AA873" s="268">
        <v>0.986462625073573</v>
      </c>
      <c r="AB873" s="268">
        <v>0.984860158717929</v>
      </c>
      <c r="AC873" s="295">
        <v>0.00160246635564376</v>
      </c>
    </row>
    <row r="874" spans="1:29">
      <c r="A874" s="297" t="s">
        <v>1158</v>
      </c>
      <c r="B874" s="298" t="s">
        <v>3359</v>
      </c>
      <c r="C874" s="293" t="s">
        <v>1547</v>
      </c>
      <c r="D874" s="298" t="s">
        <v>1548</v>
      </c>
      <c r="E874" s="263">
        <v>2465</v>
      </c>
      <c r="F874" s="266">
        <v>2232</v>
      </c>
      <c r="G874" s="266">
        <v>233</v>
      </c>
      <c r="H874" s="264">
        <v>4269</v>
      </c>
      <c r="I874" s="264">
        <v>4038</v>
      </c>
      <c r="J874" s="264">
        <v>231</v>
      </c>
      <c r="K874" s="264">
        <v>4526</v>
      </c>
      <c r="L874" s="264">
        <v>4269</v>
      </c>
      <c r="M874" s="264">
        <v>257</v>
      </c>
      <c r="N874" s="294">
        <v>0.93</v>
      </c>
      <c r="O874" s="266">
        <v>136088</v>
      </c>
      <c r="P874" s="266">
        <v>128673</v>
      </c>
      <c r="Q874" s="266">
        <v>7415</v>
      </c>
      <c r="R874" s="267">
        <v>0.945513197342896</v>
      </c>
      <c r="S874" s="267">
        <v>0.905476673427992</v>
      </c>
      <c r="T874" s="267">
        <v>0.945888966971188</v>
      </c>
      <c r="U874" s="267">
        <v>0.943216968625718</v>
      </c>
      <c r="V874" s="295">
        <v>-0.0404122935431958</v>
      </c>
      <c r="W874" s="271">
        <v>30557</v>
      </c>
      <c r="X874" s="271">
        <v>28881</v>
      </c>
      <c r="Y874" s="271">
        <v>32944</v>
      </c>
      <c r="Z874" s="271">
        <v>31078</v>
      </c>
      <c r="AA874" s="268">
        <v>0.945151683738587</v>
      </c>
      <c r="AB874" s="268">
        <v>0.943358426420593</v>
      </c>
      <c r="AC874" s="295">
        <v>0.0017932573179944</v>
      </c>
    </row>
    <row r="875" spans="1:29">
      <c r="A875" s="297" t="s">
        <v>1158</v>
      </c>
      <c r="B875" s="298" t="s">
        <v>3359</v>
      </c>
      <c r="C875" s="293" t="s">
        <v>1549</v>
      </c>
      <c r="D875" s="298" t="s">
        <v>1550</v>
      </c>
      <c r="E875" s="263">
        <v>1997</v>
      </c>
      <c r="F875" s="266">
        <v>1864</v>
      </c>
      <c r="G875" s="266">
        <v>133</v>
      </c>
      <c r="H875" s="264">
        <v>4138</v>
      </c>
      <c r="I875" s="264">
        <v>3956</v>
      </c>
      <c r="J875" s="264">
        <v>182</v>
      </c>
      <c r="K875" s="264">
        <v>4473</v>
      </c>
      <c r="L875" s="264">
        <v>4277</v>
      </c>
      <c r="M875" s="264">
        <v>196</v>
      </c>
      <c r="N875" s="294">
        <v>0.93</v>
      </c>
      <c r="O875" s="266">
        <v>122126</v>
      </c>
      <c r="P875" s="266">
        <v>117444</v>
      </c>
      <c r="Q875" s="266">
        <v>4682</v>
      </c>
      <c r="R875" s="267">
        <v>0.961662545240162</v>
      </c>
      <c r="S875" s="267">
        <v>0.933400100150225</v>
      </c>
      <c r="T875" s="267">
        <v>0.956017399710005</v>
      </c>
      <c r="U875" s="267">
        <v>0.956181533646322</v>
      </c>
      <c r="V875" s="295">
        <v>-0.0226172995597795</v>
      </c>
      <c r="W875" s="271">
        <v>28962</v>
      </c>
      <c r="X875" s="271">
        <v>27869</v>
      </c>
      <c r="Y875" s="271">
        <v>28813</v>
      </c>
      <c r="Z875" s="271">
        <v>27757</v>
      </c>
      <c r="AA875" s="268">
        <v>0.962260893584697</v>
      </c>
      <c r="AB875" s="268">
        <v>0.963349876791726</v>
      </c>
      <c r="AC875" s="295">
        <v>-0.00108898320702877</v>
      </c>
    </row>
    <row r="876" spans="1:29">
      <c r="A876" s="297" t="s">
        <v>1158</v>
      </c>
      <c r="B876" s="298" t="s">
        <v>3359</v>
      </c>
      <c r="C876" s="293" t="s">
        <v>1551</v>
      </c>
      <c r="D876" s="298" t="s">
        <v>1552</v>
      </c>
      <c r="E876" s="263">
        <v>2115</v>
      </c>
      <c r="F876" s="266">
        <v>2008</v>
      </c>
      <c r="G876" s="266">
        <v>107</v>
      </c>
      <c r="H876" s="264">
        <v>4185</v>
      </c>
      <c r="I876" s="264">
        <v>4061</v>
      </c>
      <c r="J876" s="264">
        <v>124</v>
      </c>
      <c r="K876" s="264">
        <v>4310</v>
      </c>
      <c r="L876" s="264">
        <v>4190</v>
      </c>
      <c r="M876" s="264">
        <v>120</v>
      </c>
      <c r="N876" s="294">
        <v>0.93</v>
      </c>
      <c r="O876" s="266">
        <v>127065</v>
      </c>
      <c r="P876" s="266">
        <v>123080</v>
      </c>
      <c r="Q876" s="266">
        <v>3985</v>
      </c>
      <c r="R876" s="267">
        <v>0.968638098610947</v>
      </c>
      <c r="S876" s="267">
        <v>0.949408983451537</v>
      </c>
      <c r="T876" s="267">
        <v>0.97037037037037</v>
      </c>
      <c r="U876" s="267">
        <v>0.97215777262181</v>
      </c>
      <c r="V876" s="295">
        <v>-0.0209613869188336</v>
      </c>
      <c r="W876" s="271">
        <v>28444</v>
      </c>
      <c r="X876" s="271">
        <v>27705</v>
      </c>
      <c r="Y876" s="271">
        <v>30099</v>
      </c>
      <c r="Z876" s="271">
        <v>29182</v>
      </c>
      <c r="AA876" s="268">
        <v>0.974019125298833</v>
      </c>
      <c r="AB876" s="268">
        <v>0.969533871557195</v>
      </c>
      <c r="AC876" s="295">
        <v>0.00448525374163822</v>
      </c>
    </row>
    <row r="877" spans="1:29">
      <c r="A877" s="297" t="s">
        <v>1158</v>
      </c>
      <c r="B877" s="298" t="s">
        <v>3359</v>
      </c>
      <c r="C877" s="293" t="s">
        <v>1553</v>
      </c>
      <c r="D877" s="298" t="s">
        <v>1554</v>
      </c>
      <c r="E877" s="263">
        <v>1814</v>
      </c>
      <c r="F877" s="266">
        <v>1750</v>
      </c>
      <c r="G877" s="266">
        <v>64</v>
      </c>
      <c r="H877" s="264">
        <v>3208</v>
      </c>
      <c r="I877" s="264">
        <v>3145</v>
      </c>
      <c r="J877" s="264">
        <v>63</v>
      </c>
      <c r="K877" s="264">
        <v>3273</v>
      </c>
      <c r="L877" s="264">
        <v>3173</v>
      </c>
      <c r="M877" s="264">
        <v>100</v>
      </c>
      <c r="N877" s="294">
        <v>0.93</v>
      </c>
      <c r="O877" s="266">
        <v>86395</v>
      </c>
      <c r="P877" s="266">
        <v>84314</v>
      </c>
      <c r="Q877" s="266">
        <v>2081</v>
      </c>
      <c r="R877" s="267">
        <v>0.975912957925806</v>
      </c>
      <c r="S877" s="267">
        <v>0.964718853362734</v>
      </c>
      <c r="T877" s="267">
        <v>0.980361596009975</v>
      </c>
      <c r="U877" s="267">
        <v>0.969446990528567</v>
      </c>
      <c r="V877" s="295">
        <v>-0.0156427426472407</v>
      </c>
      <c r="W877" s="271">
        <v>21907</v>
      </c>
      <c r="X877" s="271">
        <v>21414</v>
      </c>
      <c r="Y877" s="271">
        <v>21037</v>
      </c>
      <c r="Z877" s="271">
        <v>20550</v>
      </c>
      <c r="AA877" s="268">
        <v>0.977495777605332</v>
      </c>
      <c r="AB877" s="268">
        <v>0.976850311356182</v>
      </c>
      <c r="AC877" s="295">
        <v>0.00064546624914974</v>
      </c>
    </row>
    <row r="878" spans="1:29">
      <c r="A878" s="297" t="s">
        <v>1158</v>
      </c>
      <c r="B878" s="298" t="s">
        <v>3359</v>
      </c>
      <c r="C878" s="293" t="s">
        <v>1555</v>
      </c>
      <c r="D878" s="298" t="s">
        <v>1556</v>
      </c>
      <c r="E878" s="263">
        <v>1250</v>
      </c>
      <c r="F878" s="266">
        <v>1224</v>
      </c>
      <c r="G878" s="266">
        <v>26</v>
      </c>
      <c r="H878" s="264">
        <v>2086</v>
      </c>
      <c r="I878" s="264">
        <v>2053</v>
      </c>
      <c r="J878" s="264">
        <v>33</v>
      </c>
      <c r="K878" s="264">
        <v>2157</v>
      </c>
      <c r="L878" s="264">
        <v>2124</v>
      </c>
      <c r="M878" s="264">
        <v>33</v>
      </c>
      <c r="N878" s="294">
        <v>0.93</v>
      </c>
      <c r="O878" s="266">
        <v>63255</v>
      </c>
      <c r="P878" s="266">
        <v>62272</v>
      </c>
      <c r="Q878" s="266">
        <v>983</v>
      </c>
      <c r="R878" s="267">
        <v>0.984459726503834</v>
      </c>
      <c r="S878" s="267">
        <v>0.9792</v>
      </c>
      <c r="T878" s="267">
        <v>0.98418024928092</v>
      </c>
      <c r="U878" s="267">
        <v>0.984700973574409</v>
      </c>
      <c r="V878" s="295">
        <v>-0.00498024928092045</v>
      </c>
      <c r="W878" s="271">
        <v>15009</v>
      </c>
      <c r="X878" s="271">
        <v>14767</v>
      </c>
      <c r="Y878" s="271">
        <v>14911</v>
      </c>
      <c r="Z878" s="271">
        <v>14698</v>
      </c>
      <c r="AA878" s="268">
        <v>0.983876340862149</v>
      </c>
      <c r="AB878" s="268">
        <v>0.98571524377976</v>
      </c>
      <c r="AC878" s="295">
        <v>-0.00183890291761057</v>
      </c>
    </row>
    <row r="879" spans="1:29">
      <c r="A879" s="297" t="s">
        <v>1158</v>
      </c>
      <c r="B879" s="298" t="s">
        <v>3359</v>
      </c>
      <c r="C879" s="293" t="s">
        <v>1557</v>
      </c>
      <c r="D879" s="298" t="s">
        <v>1558</v>
      </c>
      <c r="E879" s="263">
        <v>879</v>
      </c>
      <c r="F879" s="266">
        <v>832</v>
      </c>
      <c r="G879" s="266">
        <v>47</v>
      </c>
      <c r="H879" s="264">
        <v>1836</v>
      </c>
      <c r="I879" s="264">
        <v>1773</v>
      </c>
      <c r="J879" s="264">
        <v>63</v>
      </c>
      <c r="K879" s="264">
        <v>1944</v>
      </c>
      <c r="L879" s="264">
        <v>1857</v>
      </c>
      <c r="M879" s="264">
        <v>87</v>
      </c>
      <c r="N879" s="294">
        <v>0.93</v>
      </c>
      <c r="O879" s="266">
        <v>53767</v>
      </c>
      <c r="P879" s="266">
        <v>52165</v>
      </c>
      <c r="Q879" s="266">
        <v>1602</v>
      </c>
      <c r="R879" s="267">
        <v>0.970204772444064</v>
      </c>
      <c r="S879" s="267">
        <v>0.946530147895336</v>
      </c>
      <c r="T879" s="267">
        <v>0.965686274509804</v>
      </c>
      <c r="U879" s="267">
        <v>0.955246913580247</v>
      </c>
      <c r="V879" s="295">
        <v>-0.0191561266144683</v>
      </c>
      <c r="W879" s="271">
        <v>12511</v>
      </c>
      <c r="X879" s="271">
        <v>12147</v>
      </c>
      <c r="Y879" s="271">
        <v>12517</v>
      </c>
      <c r="Z879" s="271">
        <v>12086</v>
      </c>
      <c r="AA879" s="268">
        <v>0.970905603069299</v>
      </c>
      <c r="AB879" s="268">
        <v>0.965566829112407</v>
      </c>
      <c r="AC879" s="295">
        <v>0.00533877395689186</v>
      </c>
    </row>
    <row r="880" spans="1:29">
      <c r="A880" s="297" t="s">
        <v>1158</v>
      </c>
      <c r="B880" s="298" t="s">
        <v>3359</v>
      </c>
      <c r="C880" s="293" t="s">
        <v>1559</v>
      </c>
      <c r="D880" s="298" t="s">
        <v>1560</v>
      </c>
      <c r="E880" s="263">
        <v>568</v>
      </c>
      <c r="F880" s="266">
        <v>490</v>
      </c>
      <c r="G880" s="266">
        <v>78</v>
      </c>
      <c r="H880" s="264">
        <v>1275</v>
      </c>
      <c r="I880" s="264">
        <v>1233</v>
      </c>
      <c r="J880" s="264">
        <v>42</v>
      </c>
      <c r="K880" s="264">
        <v>1364</v>
      </c>
      <c r="L880" s="264">
        <v>1306</v>
      </c>
      <c r="M880" s="264">
        <v>58</v>
      </c>
      <c r="N880" s="294">
        <v>0.93</v>
      </c>
      <c r="O880" s="266">
        <v>36892</v>
      </c>
      <c r="P880" s="266">
        <v>35266</v>
      </c>
      <c r="Q880" s="266">
        <v>1626</v>
      </c>
      <c r="R880" s="267">
        <v>0.9559254038816</v>
      </c>
      <c r="S880" s="267">
        <v>0.862676056338028</v>
      </c>
      <c r="T880" s="267">
        <v>0.967058823529412</v>
      </c>
      <c r="U880" s="267">
        <v>0.957478005865103</v>
      </c>
      <c r="V880" s="295">
        <v>-0.104382767191384</v>
      </c>
      <c r="W880" s="271">
        <v>8691</v>
      </c>
      <c r="X880" s="271">
        <v>8269</v>
      </c>
      <c r="Y880" s="271">
        <v>8810</v>
      </c>
      <c r="Z880" s="271">
        <v>8415</v>
      </c>
      <c r="AA880" s="268">
        <v>0.951444022552065</v>
      </c>
      <c r="AB880" s="268">
        <v>0.95516458569807</v>
      </c>
      <c r="AC880" s="295">
        <v>-0.003720563146005</v>
      </c>
    </row>
    <row r="881" spans="1:29">
      <c r="A881" s="297" t="s">
        <v>1158</v>
      </c>
      <c r="B881" s="298" t="s">
        <v>3359</v>
      </c>
      <c r="C881" s="293" t="s">
        <v>1561</v>
      </c>
      <c r="D881" s="298" t="s">
        <v>1562</v>
      </c>
      <c r="E881" s="263">
        <v>1178</v>
      </c>
      <c r="F881" s="266">
        <v>1070</v>
      </c>
      <c r="G881" s="266">
        <v>108</v>
      </c>
      <c r="H881" s="264">
        <v>2523</v>
      </c>
      <c r="I881" s="264">
        <v>2392</v>
      </c>
      <c r="J881" s="264">
        <v>131</v>
      </c>
      <c r="K881" s="264">
        <v>2498</v>
      </c>
      <c r="L881" s="264">
        <v>2384</v>
      </c>
      <c r="M881" s="264">
        <v>114</v>
      </c>
      <c r="N881" s="294">
        <v>0.93</v>
      </c>
      <c r="O881" s="266">
        <v>70018</v>
      </c>
      <c r="P881" s="266">
        <v>66623</v>
      </c>
      <c r="Q881" s="266">
        <v>3395</v>
      </c>
      <c r="R881" s="267">
        <v>0.951512468222457</v>
      </c>
      <c r="S881" s="267">
        <v>0.908319185059423</v>
      </c>
      <c r="T881" s="267">
        <v>0.948077685295283</v>
      </c>
      <c r="U881" s="267">
        <v>0.954363490792634</v>
      </c>
      <c r="V881" s="295">
        <v>-0.0397585002358606</v>
      </c>
      <c r="W881" s="271">
        <v>16325</v>
      </c>
      <c r="X881" s="271">
        <v>15539</v>
      </c>
      <c r="Y881" s="271">
        <v>16687</v>
      </c>
      <c r="Z881" s="271">
        <v>15793</v>
      </c>
      <c r="AA881" s="268">
        <v>0.951852986217458</v>
      </c>
      <c r="AB881" s="268">
        <v>0.946425361059507</v>
      </c>
      <c r="AC881" s="295">
        <v>0.00542762515795048</v>
      </c>
    </row>
    <row r="882" spans="1:29">
      <c r="A882" s="297" t="s">
        <v>1158</v>
      </c>
      <c r="B882" s="298" t="s">
        <v>3358</v>
      </c>
      <c r="C882" s="293" t="s">
        <v>1563</v>
      </c>
      <c r="D882" s="298" t="s">
        <v>1564</v>
      </c>
      <c r="E882" s="263">
        <v>2407</v>
      </c>
      <c r="F882" s="266">
        <v>2231</v>
      </c>
      <c r="G882" s="266">
        <v>176</v>
      </c>
      <c r="H882" s="264">
        <v>3368</v>
      </c>
      <c r="I882" s="264">
        <v>3224</v>
      </c>
      <c r="J882" s="264">
        <v>144</v>
      </c>
      <c r="K882" s="264">
        <v>3558</v>
      </c>
      <c r="L882" s="264">
        <v>3300</v>
      </c>
      <c r="M882" s="264">
        <v>258</v>
      </c>
      <c r="N882" s="294">
        <v>0.93</v>
      </c>
      <c r="O882" s="266">
        <v>111503</v>
      </c>
      <c r="P882" s="266">
        <v>107128</v>
      </c>
      <c r="Q882" s="266">
        <v>4375</v>
      </c>
      <c r="R882" s="267">
        <v>0.960763387532174</v>
      </c>
      <c r="S882" s="267">
        <v>0.926879933527212</v>
      </c>
      <c r="T882" s="267">
        <v>0.957244655581948</v>
      </c>
      <c r="U882" s="267">
        <v>0.927487352445194</v>
      </c>
      <c r="V882" s="295">
        <v>-0.0303647220547354</v>
      </c>
      <c r="W882" s="271">
        <v>25033</v>
      </c>
      <c r="X882" s="271">
        <v>23917</v>
      </c>
      <c r="Y882" s="271">
        <v>26087</v>
      </c>
      <c r="Z882" s="271">
        <v>25188</v>
      </c>
      <c r="AA882" s="268">
        <v>0.955418847121799</v>
      </c>
      <c r="AB882" s="268">
        <v>0.965538390769349</v>
      </c>
      <c r="AC882" s="295">
        <v>-0.0101195436475494</v>
      </c>
    </row>
    <row r="883" spans="1:29">
      <c r="A883" s="297" t="s">
        <v>1158</v>
      </c>
      <c r="B883" s="298" t="s">
        <v>3358</v>
      </c>
      <c r="C883" s="293" t="s">
        <v>1565</v>
      </c>
      <c r="D883" s="298" t="s">
        <v>1566</v>
      </c>
      <c r="E883" s="263">
        <v>1934</v>
      </c>
      <c r="F883" s="266">
        <v>1780</v>
      </c>
      <c r="G883" s="266">
        <v>154</v>
      </c>
      <c r="H883" s="264">
        <v>2727</v>
      </c>
      <c r="I883" s="264">
        <v>2581</v>
      </c>
      <c r="J883" s="264">
        <v>146</v>
      </c>
      <c r="K883" s="264">
        <v>2841</v>
      </c>
      <c r="L883" s="264">
        <v>2646</v>
      </c>
      <c r="M883" s="264">
        <v>195</v>
      </c>
      <c r="N883" s="294">
        <v>0.93</v>
      </c>
      <c r="O883" s="266">
        <v>87416</v>
      </c>
      <c r="P883" s="266">
        <v>82661</v>
      </c>
      <c r="Q883" s="266">
        <v>4755</v>
      </c>
      <c r="R883" s="267">
        <v>0.945604923583783</v>
      </c>
      <c r="S883" s="267">
        <v>0.920372285418821</v>
      </c>
      <c r="T883" s="267">
        <v>0.946461312797946</v>
      </c>
      <c r="U883" s="267">
        <v>0.931362196409715</v>
      </c>
      <c r="V883" s="295">
        <v>-0.0260890273791253</v>
      </c>
      <c r="W883" s="271">
        <v>19983</v>
      </c>
      <c r="X883" s="271">
        <v>18842</v>
      </c>
      <c r="Y883" s="271">
        <v>20224</v>
      </c>
      <c r="Z883" s="271">
        <v>19041</v>
      </c>
      <c r="AA883" s="268">
        <v>0.942901466246309</v>
      </c>
      <c r="AB883" s="268">
        <v>0.941505142405063</v>
      </c>
      <c r="AC883" s="295">
        <v>0.00139632384124599</v>
      </c>
    </row>
    <row r="884" spans="1:29">
      <c r="A884" s="297" t="s">
        <v>1158</v>
      </c>
      <c r="B884" s="298" t="s">
        <v>3358</v>
      </c>
      <c r="C884" s="293" t="s">
        <v>1567</v>
      </c>
      <c r="D884" s="298" t="s">
        <v>1568</v>
      </c>
      <c r="E884" s="263">
        <v>2864</v>
      </c>
      <c r="F884" s="266">
        <v>2660</v>
      </c>
      <c r="G884" s="266">
        <v>204</v>
      </c>
      <c r="H884" s="264">
        <v>3999</v>
      </c>
      <c r="I884" s="264">
        <v>3788</v>
      </c>
      <c r="J884" s="264">
        <v>211</v>
      </c>
      <c r="K884" s="264">
        <v>4471</v>
      </c>
      <c r="L884" s="264">
        <v>4215</v>
      </c>
      <c r="M884" s="264">
        <v>256</v>
      </c>
      <c r="N884" s="294">
        <v>0.93</v>
      </c>
      <c r="O884" s="266">
        <v>126539</v>
      </c>
      <c r="P884" s="266">
        <v>120875</v>
      </c>
      <c r="Q884" s="266">
        <v>5664</v>
      </c>
      <c r="R884" s="267">
        <v>0.955239096247007</v>
      </c>
      <c r="S884" s="267">
        <v>0.92877094972067</v>
      </c>
      <c r="T884" s="267">
        <v>0.947236809202301</v>
      </c>
      <c r="U884" s="267">
        <v>0.94274211585775</v>
      </c>
      <c r="V884" s="295">
        <v>-0.0184658594816302</v>
      </c>
      <c r="W884" s="271">
        <v>29462</v>
      </c>
      <c r="X884" s="271">
        <v>28139</v>
      </c>
      <c r="Y884" s="271">
        <v>28862</v>
      </c>
      <c r="Z884" s="271">
        <v>27498</v>
      </c>
      <c r="AA884" s="268">
        <v>0.95509469825538</v>
      </c>
      <c r="AB884" s="268">
        <v>0.95274062781512</v>
      </c>
      <c r="AC884" s="295">
        <v>0.00235407044025959</v>
      </c>
    </row>
    <row r="885" spans="1:29">
      <c r="A885" s="297" t="s">
        <v>1158</v>
      </c>
      <c r="B885" s="298" t="s">
        <v>3358</v>
      </c>
      <c r="C885" s="293" t="s">
        <v>1569</v>
      </c>
      <c r="D885" s="298" t="s">
        <v>1570</v>
      </c>
      <c r="E885" s="263">
        <v>2029</v>
      </c>
      <c r="F885" s="266">
        <v>1963</v>
      </c>
      <c r="G885" s="266">
        <v>66</v>
      </c>
      <c r="H885" s="264">
        <v>2977</v>
      </c>
      <c r="I885" s="264">
        <v>2925</v>
      </c>
      <c r="J885" s="264">
        <v>52</v>
      </c>
      <c r="K885" s="264">
        <v>3507</v>
      </c>
      <c r="L885" s="264">
        <v>3444</v>
      </c>
      <c r="M885" s="264">
        <v>63</v>
      </c>
      <c r="N885" s="294">
        <v>0.93</v>
      </c>
      <c r="O885" s="266">
        <v>96322</v>
      </c>
      <c r="P885" s="266">
        <v>94914</v>
      </c>
      <c r="Q885" s="266">
        <v>1408</v>
      </c>
      <c r="R885" s="267">
        <v>0.985382363323021</v>
      </c>
      <c r="S885" s="267">
        <v>0.967471660916708</v>
      </c>
      <c r="T885" s="267">
        <v>0.982532751091703</v>
      </c>
      <c r="U885" s="267">
        <v>0.982035928143713</v>
      </c>
      <c r="V885" s="295">
        <v>-0.0150610901749952</v>
      </c>
      <c r="W885" s="271">
        <v>22493</v>
      </c>
      <c r="X885" s="271">
        <v>22131</v>
      </c>
      <c r="Y885" s="271">
        <v>22365</v>
      </c>
      <c r="Z885" s="271">
        <v>22041</v>
      </c>
      <c r="AA885" s="268">
        <v>0.983906104121282</v>
      </c>
      <c r="AB885" s="268">
        <v>0.985513078470825</v>
      </c>
      <c r="AC885" s="295">
        <v>-0.00160697434954271</v>
      </c>
    </row>
    <row r="886" spans="1:29">
      <c r="A886" s="297" t="s">
        <v>1158</v>
      </c>
      <c r="B886" s="298" t="s">
        <v>3358</v>
      </c>
      <c r="C886" s="293" t="s">
        <v>1571</v>
      </c>
      <c r="D886" s="298" t="s">
        <v>1572</v>
      </c>
      <c r="E886" s="263">
        <v>1115</v>
      </c>
      <c r="F886" s="266">
        <v>1035</v>
      </c>
      <c r="G886" s="266">
        <v>80</v>
      </c>
      <c r="H886" s="264">
        <v>1654</v>
      </c>
      <c r="I886" s="264">
        <v>1566</v>
      </c>
      <c r="J886" s="264">
        <v>88</v>
      </c>
      <c r="K886" s="264">
        <v>2073</v>
      </c>
      <c r="L886" s="264">
        <v>1981</v>
      </c>
      <c r="M886" s="264">
        <v>92</v>
      </c>
      <c r="N886" s="294">
        <v>0.93</v>
      </c>
      <c r="O886" s="266">
        <v>57220</v>
      </c>
      <c r="P886" s="266">
        <v>54931</v>
      </c>
      <c r="Q886" s="266">
        <v>2289</v>
      </c>
      <c r="R886" s="267">
        <v>0.95999650471863</v>
      </c>
      <c r="S886" s="267">
        <v>0.928251121076233</v>
      </c>
      <c r="T886" s="267">
        <v>0.946795646916566</v>
      </c>
      <c r="U886" s="267">
        <v>0.955619874577906</v>
      </c>
      <c r="V886" s="295">
        <v>-0.0185445258403327</v>
      </c>
      <c r="W886" s="271">
        <v>13014</v>
      </c>
      <c r="X886" s="271">
        <v>12444</v>
      </c>
      <c r="Y886" s="271">
        <v>13461</v>
      </c>
      <c r="Z886" s="271">
        <v>12924</v>
      </c>
      <c r="AA886" s="268">
        <v>0.956201014292301</v>
      </c>
      <c r="AB886" s="268">
        <v>0.9601069757076</v>
      </c>
      <c r="AC886" s="295">
        <v>-0.00390596141529909</v>
      </c>
    </row>
    <row r="887" spans="1:29">
      <c r="A887" s="297" t="s">
        <v>1158</v>
      </c>
      <c r="B887" s="298" t="s">
        <v>3358</v>
      </c>
      <c r="C887" s="293" t="s">
        <v>1573</v>
      </c>
      <c r="D887" s="298" t="s">
        <v>1574</v>
      </c>
      <c r="E887" s="263">
        <v>1899</v>
      </c>
      <c r="F887" s="266">
        <v>1760</v>
      </c>
      <c r="G887" s="266">
        <v>139</v>
      </c>
      <c r="H887" s="264">
        <v>2832</v>
      </c>
      <c r="I887" s="264">
        <v>2736</v>
      </c>
      <c r="J887" s="264">
        <v>96</v>
      </c>
      <c r="K887" s="264">
        <v>3360</v>
      </c>
      <c r="L887" s="264">
        <v>3232</v>
      </c>
      <c r="M887" s="264">
        <v>128</v>
      </c>
      <c r="N887" s="294">
        <v>0.93</v>
      </c>
      <c r="O887" s="266">
        <v>92179</v>
      </c>
      <c r="P887" s="266">
        <v>88653</v>
      </c>
      <c r="Q887" s="266">
        <v>3526</v>
      </c>
      <c r="R887" s="267">
        <v>0.961748337473828</v>
      </c>
      <c r="S887" s="267">
        <v>0.926803580832017</v>
      </c>
      <c r="T887" s="267">
        <v>0.966101694915254</v>
      </c>
      <c r="U887" s="267">
        <v>0.961904761904762</v>
      </c>
      <c r="V887" s="295">
        <v>-0.0392981140832374</v>
      </c>
      <c r="W887" s="271">
        <v>21786</v>
      </c>
      <c r="X887" s="271">
        <v>20975</v>
      </c>
      <c r="Y887" s="271">
        <v>21866</v>
      </c>
      <c r="Z887" s="271">
        <v>21208</v>
      </c>
      <c r="AA887" s="268">
        <v>0.962774258698247</v>
      </c>
      <c r="AB887" s="268">
        <v>0.96990761913473</v>
      </c>
      <c r="AC887" s="295">
        <v>-0.00713336043648305</v>
      </c>
    </row>
    <row r="888" spans="1:29">
      <c r="A888" s="297" t="s">
        <v>1158</v>
      </c>
      <c r="B888" s="298" t="s">
        <v>3358</v>
      </c>
      <c r="C888" s="293" t="s">
        <v>1575</v>
      </c>
      <c r="D888" s="298" t="s">
        <v>1576</v>
      </c>
      <c r="E888" s="263">
        <v>2361</v>
      </c>
      <c r="F888" s="266">
        <v>1525</v>
      </c>
      <c r="G888" s="266">
        <v>836</v>
      </c>
      <c r="H888" s="264">
        <v>3570</v>
      </c>
      <c r="I888" s="264">
        <v>2954</v>
      </c>
      <c r="J888" s="264">
        <v>616</v>
      </c>
      <c r="K888" s="264">
        <v>4141</v>
      </c>
      <c r="L888" s="264">
        <v>2434</v>
      </c>
      <c r="M888" s="264">
        <v>1707</v>
      </c>
      <c r="N888" s="294">
        <v>0.93</v>
      </c>
      <c r="O888" s="266">
        <v>117490</v>
      </c>
      <c r="P888" s="266">
        <v>93590</v>
      </c>
      <c r="Q888" s="266">
        <v>23900</v>
      </c>
      <c r="R888" s="267">
        <v>0.796578432206996</v>
      </c>
      <c r="S888" s="267">
        <v>0.645912748835239</v>
      </c>
      <c r="T888" s="267">
        <v>0.827450980392157</v>
      </c>
      <c r="U888" s="267">
        <v>0.587780729292441</v>
      </c>
      <c r="V888" s="295">
        <v>-0.181538231556918</v>
      </c>
      <c r="W888" s="271">
        <v>26728</v>
      </c>
      <c r="X888" s="271">
        <v>19611</v>
      </c>
      <c r="Y888" s="271">
        <v>27673</v>
      </c>
      <c r="Z888" s="271">
        <v>22439</v>
      </c>
      <c r="AA888" s="268">
        <v>0.733724932654894</v>
      </c>
      <c r="AB888" s="268">
        <v>0.810862573627724</v>
      </c>
      <c r="AC888" s="295">
        <v>-0.07713764097283</v>
      </c>
    </row>
    <row r="889" spans="1:29">
      <c r="A889" s="297" t="s">
        <v>1158</v>
      </c>
      <c r="B889" s="298" t="s">
        <v>40</v>
      </c>
      <c r="C889" s="293" t="s">
        <v>1577</v>
      </c>
      <c r="D889" s="298" t="s">
        <v>1578</v>
      </c>
      <c r="E889" s="263">
        <v>0</v>
      </c>
      <c r="F889" s="266">
        <v>0</v>
      </c>
      <c r="G889" s="266">
        <v>0</v>
      </c>
      <c r="H889" s="264">
        <v>0</v>
      </c>
      <c r="I889" s="264">
        <v>0</v>
      </c>
      <c r="J889" s="264">
        <v>0</v>
      </c>
      <c r="K889" s="264">
        <v>0</v>
      </c>
      <c r="L889" s="264">
        <v>0</v>
      </c>
      <c r="M889" s="264">
        <v>0</v>
      </c>
      <c r="N889" s="294">
        <v>0.93</v>
      </c>
      <c r="O889" s="266">
        <v>0</v>
      </c>
      <c r="P889" s="266">
        <v>0</v>
      </c>
      <c r="Q889" s="266">
        <v>0</v>
      </c>
      <c r="R889" s="267">
        <v>0</v>
      </c>
      <c r="S889" s="267">
        <v>0</v>
      </c>
      <c r="T889" s="267">
        <v>0</v>
      </c>
      <c r="U889" s="267">
        <v>0</v>
      </c>
      <c r="V889" s="295">
        <v>0</v>
      </c>
      <c r="W889" s="271">
        <v>0</v>
      </c>
      <c r="X889" s="271">
        <v>0</v>
      </c>
      <c r="Y889" s="271">
        <v>0</v>
      </c>
      <c r="Z889" s="271">
        <v>0</v>
      </c>
      <c r="AA889" s="268">
        <v>0</v>
      </c>
      <c r="AB889" s="268">
        <v>0</v>
      </c>
      <c r="AC889" s="295">
        <v>0</v>
      </c>
    </row>
    <row r="890" spans="1:29">
      <c r="A890" s="297" t="s">
        <v>1158</v>
      </c>
      <c r="B890" s="298" t="s">
        <v>3358</v>
      </c>
      <c r="C890" s="293" t="s">
        <v>1579</v>
      </c>
      <c r="D890" s="298" t="s">
        <v>1580</v>
      </c>
      <c r="E890" s="263">
        <v>2950</v>
      </c>
      <c r="F890" s="266">
        <v>2705</v>
      </c>
      <c r="G890" s="266">
        <v>245</v>
      </c>
      <c r="H890" s="264">
        <v>4363</v>
      </c>
      <c r="I890" s="264">
        <v>4159</v>
      </c>
      <c r="J890" s="264">
        <v>204</v>
      </c>
      <c r="K890" s="264">
        <v>4405</v>
      </c>
      <c r="L890" s="264">
        <v>4188</v>
      </c>
      <c r="M890" s="264">
        <v>217</v>
      </c>
      <c r="N890" s="294">
        <v>0.93</v>
      </c>
      <c r="O890" s="266">
        <v>136082</v>
      </c>
      <c r="P890" s="266">
        <v>129669</v>
      </c>
      <c r="Q890" s="266">
        <v>6413</v>
      </c>
      <c r="R890" s="267">
        <v>0.952874002439705</v>
      </c>
      <c r="S890" s="267">
        <v>0.916949152542373</v>
      </c>
      <c r="T890" s="267">
        <v>0.953243181297272</v>
      </c>
      <c r="U890" s="267">
        <v>0.950737797956867</v>
      </c>
      <c r="V890" s="295">
        <v>-0.0362940287548996</v>
      </c>
      <c r="W890" s="271">
        <v>29756</v>
      </c>
      <c r="X890" s="271">
        <v>28406</v>
      </c>
      <c r="Y890" s="271">
        <v>31089</v>
      </c>
      <c r="Z890" s="271">
        <v>29494</v>
      </c>
      <c r="AA890" s="268">
        <v>0.95463099879016</v>
      </c>
      <c r="AB890" s="268">
        <v>0.948695680144102</v>
      </c>
      <c r="AC890" s="295">
        <v>0.00593531864605756</v>
      </c>
    </row>
    <row r="891" spans="1:29">
      <c r="A891" s="297" t="s">
        <v>1158</v>
      </c>
      <c r="B891" s="298" t="s">
        <v>3358</v>
      </c>
      <c r="C891" s="293" t="s">
        <v>1581</v>
      </c>
      <c r="D891" s="298" t="s">
        <v>1582</v>
      </c>
      <c r="E891" s="263">
        <v>1663</v>
      </c>
      <c r="F891" s="266">
        <v>1509</v>
      </c>
      <c r="G891" s="266">
        <v>154</v>
      </c>
      <c r="H891" s="264">
        <v>2326</v>
      </c>
      <c r="I891" s="264">
        <v>2249</v>
      </c>
      <c r="J891" s="264">
        <v>77</v>
      </c>
      <c r="K891" s="264">
        <v>2758</v>
      </c>
      <c r="L891" s="264">
        <v>2645</v>
      </c>
      <c r="M891" s="264">
        <v>113</v>
      </c>
      <c r="N891" s="294">
        <v>0.93</v>
      </c>
      <c r="O891" s="266">
        <v>80480</v>
      </c>
      <c r="P891" s="266">
        <v>77775</v>
      </c>
      <c r="Q891" s="266">
        <v>2705</v>
      </c>
      <c r="R891" s="267">
        <v>0.96638916500994</v>
      </c>
      <c r="S891" s="267">
        <v>0.907396271797955</v>
      </c>
      <c r="T891" s="267">
        <v>0.966895958727429</v>
      </c>
      <c r="U891" s="267">
        <v>0.959028281363307</v>
      </c>
      <c r="V891" s="295">
        <v>-0.0594996869294736</v>
      </c>
      <c r="W891" s="271">
        <v>17745</v>
      </c>
      <c r="X891" s="271">
        <v>17084</v>
      </c>
      <c r="Y891" s="271">
        <v>18739</v>
      </c>
      <c r="Z891" s="271">
        <v>18099</v>
      </c>
      <c r="AA891" s="268">
        <v>0.962750070442378</v>
      </c>
      <c r="AB891" s="268">
        <v>0.965846630022947</v>
      </c>
      <c r="AC891" s="295">
        <v>-0.00309655958056865</v>
      </c>
    </row>
    <row r="892" spans="1:29">
      <c r="A892" s="297" t="s">
        <v>1158</v>
      </c>
      <c r="B892" s="298" t="s">
        <v>3358</v>
      </c>
      <c r="C892" s="293" t="s">
        <v>1583</v>
      </c>
      <c r="D892" s="298" t="s">
        <v>1584</v>
      </c>
      <c r="E892" s="263">
        <v>1710</v>
      </c>
      <c r="F892" s="266">
        <v>1621</v>
      </c>
      <c r="G892" s="266">
        <v>89</v>
      </c>
      <c r="H892" s="264">
        <v>2386</v>
      </c>
      <c r="I892" s="264">
        <v>2267</v>
      </c>
      <c r="J892" s="264">
        <v>119</v>
      </c>
      <c r="K892" s="264">
        <v>2824</v>
      </c>
      <c r="L892" s="264">
        <v>2720</v>
      </c>
      <c r="M892" s="264">
        <v>104</v>
      </c>
      <c r="N892" s="294">
        <v>0.93</v>
      </c>
      <c r="O892" s="266">
        <v>77583</v>
      </c>
      <c r="P892" s="266">
        <v>74533</v>
      </c>
      <c r="Q892" s="266">
        <v>3050</v>
      </c>
      <c r="R892" s="267">
        <v>0.960687263962466</v>
      </c>
      <c r="S892" s="267">
        <v>0.947953216374269</v>
      </c>
      <c r="T892" s="267">
        <v>0.950125733445096</v>
      </c>
      <c r="U892" s="267">
        <v>0.963172804532578</v>
      </c>
      <c r="V892" s="295">
        <v>-0.00217251707082744</v>
      </c>
      <c r="W892" s="271">
        <v>18293</v>
      </c>
      <c r="X892" s="271">
        <v>17500</v>
      </c>
      <c r="Y892" s="271">
        <v>18452</v>
      </c>
      <c r="Z892" s="271">
        <v>17718</v>
      </c>
      <c r="AA892" s="268">
        <v>0.956650084731865</v>
      </c>
      <c r="AB892" s="268">
        <v>0.960221114242359</v>
      </c>
      <c r="AC892" s="295">
        <v>-0.00357102951049393</v>
      </c>
    </row>
    <row r="893" spans="1:29">
      <c r="A893" s="297" t="s">
        <v>1158</v>
      </c>
      <c r="B893" s="298" t="s">
        <v>3359</v>
      </c>
      <c r="C893" s="293" t="s">
        <v>1585</v>
      </c>
      <c r="D893" s="298" t="s">
        <v>1586</v>
      </c>
      <c r="E893" s="263">
        <v>2663</v>
      </c>
      <c r="F893" s="266">
        <v>2485</v>
      </c>
      <c r="G893" s="266">
        <v>178</v>
      </c>
      <c r="H893" s="264">
        <v>5106</v>
      </c>
      <c r="I893" s="264">
        <v>4914</v>
      </c>
      <c r="J893" s="264">
        <v>192</v>
      </c>
      <c r="K893" s="264">
        <v>5180</v>
      </c>
      <c r="L893" s="264">
        <v>4827</v>
      </c>
      <c r="M893" s="264">
        <v>353</v>
      </c>
      <c r="N893" s="294">
        <v>0.93</v>
      </c>
      <c r="O893" s="266">
        <v>150849</v>
      </c>
      <c r="P893" s="266">
        <v>144390</v>
      </c>
      <c r="Q893" s="266">
        <v>6459</v>
      </c>
      <c r="R893" s="267">
        <v>0.957182347910825</v>
      </c>
      <c r="S893" s="267">
        <v>0.933158092377018</v>
      </c>
      <c r="T893" s="267">
        <v>0.962397179788484</v>
      </c>
      <c r="U893" s="267">
        <v>0.931853281853282</v>
      </c>
      <c r="V893" s="295">
        <v>-0.0292390874114657</v>
      </c>
      <c r="W893" s="271">
        <v>35639</v>
      </c>
      <c r="X893" s="271">
        <v>34102</v>
      </c>
      <c r="Y893" s="271">
        <v>35672</v>
      </c>
      <c r="Z893" s="271">
        <v>34150</v>
      </c>
      <c r="AA893" s="268">
        <v>0.956873088470496</v>
      </c>
      <c r="AB893" s="268">
        <v>0.957333482843687</v>
      </c>
      <c r="AC893" s="295">
        <v>-0.00046039437319112</v>
      </c>
    </row>
    <row r="894" spans="1:29">
      <c r="A894" s="297" t="s">
        <v>1158</v>
      </c>
      <c r="B894" s="298" t="s">
        <v>3359</v>
      </c>
      <c r="C894" s="293" t="s">
        <v>1587</v>
      </c>
      <c r="D894" s="298" t="s">
        <v>1588</v>
      </c>
      <c r="E894" s="263">
        <v>1270</v>
      </c>
      <c r="F894" s="266">
        <v>1203</v>
      </c>
      <c r="G894" s="266">
        <v>67</v>
      </c>
      <c r="H894" s="264">
        <v>2596</v>
      </c>
      <c r="I894" s="264">
        <v>2450</v>
      </c>
      <c r="J894" s="264">
        <v>146</v>
      </c>
      <c r="K894" s="264">
        <v>2653</v>
      </c>
      <c r="L894" s="264">
        <v>2452</v>
      </c>
      <c r="M894" s="264">
        <v>201</v>
      </c>
      <c r="N894" s="294">
        <v>0.93</v>
      </c>
      <c r="O894" s="266">
        <v>77104</v>
      </c>
      <c r="P894" s="266">
        <v>73210</v>
      </c>
      <c r="Q894" s="266">
        <v>3894</v>
      </c>
      <c r="R894" s="267">
        <v>0.949496783565055</v>
      </c>
      <c r="S894" s="267">
        <v>0.947244094488189</v>
      </c>
      <c r="T894" s="267">
        <v>0.943759630200308</v>
      </c>
      <c r="U894" s="267">
        <v>0.924236713154919</v>
      </c>
      <c r="V894" s="295">
        <v>0.00348446428788085</v>
      </c>
      <c r="W894" s="271">
        <v>17584</v>
      </c>
      <c r="X894" s="271">
        <v>16537</v>
      </c>
      <c r="Y894" s="271">
        <v>18441</v>
      </c>
      <c r="Z894" s="271">
        <v>17559</v>
      </c>
      <c r="AA894" s="268">
        <v>0.940457233848954</v>
      </c>
      <c r="AB894" s="268">
        <v>0.952171791117618</v>
      </c>
      <c r="AC894" s="295">
        <v>-0.0117145572686648</v>
      </c>
    </row>
    <row r="895" spans="1:29">
      <c r="A895" s="297" t="s">
        <v>1158</v>
      </c>
      <c r="B895" s="298" t="s">
        <v>3359</v>
      </c>
      <c r="C895" s="293" t="s">
        <v>1589</v>
      </c>
      <c r="D895" s="298" t="s">
        <v>1590</v>
      </c>
      <c r="E895" s="263">
        <v>1808</v>
      </c>
      <c r="F895" s="266">
        <v>1523</v>
      </c>
      <c r="G895" s="266">
        <v>285</v>
      </c>
      <c r="H895" s="264">
        <v>3653</v>
      </c>
      <c r="I895" s="264">
        <v>2967</v>
      </c>
      <c r="J895" s="264">
        <v>686</v>
      </c>
      <c r="K895" s="264">
        <v>3695</v>
      </c>
      <c r="L895" s="264">
        <v>2905</v>
      </c>
      <c r="M895" s="264">
        <v>790</v>
      </c>
      <c r="N895" s="294">
        <v>0.93</v>
      </c>
      <c r="O895" s="266">
        <v>107692</v>
      </c>
      <c r="P895" s="266">
        <v>95213</v>
      </c>
      <c r="Q895" s="266">
        <v>12479</v>
      </c>
      <c r="R895" s="267">
        <v>0.884123240352115</v>
      </c>
      <c r="S895" s="267">
        <v>0.842367256637168</v>
      </c>
      <c r="T895" s="267">
        <v>0.812209143169997</v>
      </c>
      <c r="U895" s="267">
        <v>0.786197564276049</v>
      </c>
      <c r="V895" s="295">
        <v>0.0301581134671709</v>
      </c>
      <c r="W895" s="271">
        <v>24846</v>
      </c>
      <c r="X895" s="271">
        <v>21089</v>
      </c>
      <c r="Y895" s="271">
        <v>24934</v>
      </c>
      <c r="Z895" s="271">
        <v>22071</v>
      </c>
      <c r="AA895" s="268">
        <v>0.848788537390324</v>
      </c>
      <c r="AB895" s="268">
        <v>0.885176866928692</v>
      </c>
      <c r="AC895" s="295">
        <v>-0.0363883295383673</v>
      </c>
    </row>
    <row r="896" spans="1:29">
      <c r="A896" s="297" t="s">
        <v>1158</v>
      </c>
      <c r="B896" s="298" t="s">
        <v>3359</v>
      </c>
      <c r="C896" s="293" t="s">
        <v>1591</v>
      </c>
      <c r="D896" s="298" t="s">
        <v>1592</v>
      </c>
      <c r="E896" s="263">
        <v>1922</v>
      </c>
      <c r="F896" s="266">
        <v>1795</v>
      </c>
      <c r="G896" s="266">
        <v>127</v>
      </c>
      <c r="H896" s="264">
        <v>3789</v>
      </c>
      <c r="I896" s="264">
        <v>3688</v>
      </c>
      <c r="J896" s="264">
        <v>101</v>
      </c>
      <c r="K896" s="264">
        <v>3688</v>
      </c>
      <c r="L896" s="264">
        <v>3543</v>
      </c>
      <c r="M896" s="264">
        <v>145</v>
      </c>
      <c r="N896" s="294">
        <v>0.93</v>
      </c>
      <c r="O896" s="266">
        <v>111443</v>
      </c>
      <c r="P896" s="266">
        <v>107964</v>
      </c>
      <c r="Q896" s="266">
        <v>3479</v>
      </c>
      <c r="R896" s="267">
        <v>0.968782247426936</v>
      </c>
      <c r="S896" s="267">
        <v>0.933922996878252</v>
      </c>
      <c r="T896" s="267">
        <v>0.973343890208498</v>
      </c>
      <c r="U896" s="267">
        <v>0.960683297180043</v>
      </c>
      <c r="V896" s="295">
        <v>-0.0394208933302465</v>
      </c>
      <c r="W896" s="271">
        <v>25325</v>
      </c>
      <c r="X896" s="271">
        <v>24508</v>
      </c>
      <c r="Y896" s="271">
        <v>26927</v>
      </c>
      <c r="Z896" s="271">
        <v>26154</v>
      </c>
      <c r="AA896" s="268">
        <v>0.967739387956565</v>
      </c>
      <c r="AB896" s="268">
        <v>0.971292754484347</v>
      </c>
      <c r="AC896" s="295">
        <v>-0.00355336652778193</v>
      </c>
    </row>
    <row r="897" spans="1:29">
      <c r="A897" s="297" t="s">
        <v>1158</v>
      </c>
      <c r="B897" s="298" t="s">
        <v>3359</v>
      </c>
      <c r="C897" s="293" t="s">
        <v>1593</v>
      </c>
      <c r="D897" s="298" t="s">
        <v>1594</v>
      </c>
      <c r="E897" s="263">
        <v>2246</v>
      </c>
      <c r="F897" s="266">
        <v>2097</v>
      </c>
      <c r="G897" s="266">
        <v>149</v>
      </c>
      <c r="H897" s="264">
        <v>4368</v>
      </c>
      <c r="I897" s="264">
        <v>4191</v>
      </c>
      <c r="J897" s="264">
        <v>177</v>
      </c>
      <c r="K897" s="264">
        <v>4314</v>
      </c>
      <c r="L897" s="264">
        <v>4134</v>
      </c>
      <c r="M897" s="264">
        <v>180</v>
      </c>
      <c r="N897" s="294">
        <v>0.93</v>
      </c>
      <c r="O897" s="266">
        <v>126282</v>
      </c>
      <c r="P897" s="266">
        <v>121654</v>
      </c>
      <c r="Q897" s="266">
        <v>4628</v>
      </c>
      <c r="R897" s="267">
        <v>0.963351863290097</v>
      </c>
      <c r="S897" s="267">
        <v>0.933659839715049</v>
      </c>
      <c r="T897" s="267">
        <v>0.959478021978022</v>
      </c>
      <c r="U897" s="267">
        <v>0.958275382475661</v>
      </c>
      <c r="V897" s="295">
        <v>-0.0258181822629731</v>
      </c>
      <c r="W897" s="271">
        <v>29472</v>
      </c>
      <c r="X897" s="271">
        <v>28253</v>
      </c>
      <c r="Y897" s="271">
        <v>30053</v>
      </c>
      <c r="Z897" s="271">
        <v>28821</v>
      </c>
      <c r="AA897" s="268">
        <v>0.958638707926167</v>
      </c>
      <c r="AB897" s="268">
        <v>0.959005756496856</v>
      </c>
      <c r="AC897" s="295">
        <v>-0.000367048570688366</v>
      </c>
    </row>
    <row r="898" spans="1:29">
      <c r="A898" s="297" t="s">
        <v>1158</v>
      </c>
      <c r="B898" s="298" t="s">
        <v>3359</v>
      </c>
      <c r="C898" s="293" t="s">
        <v>1595</v>
      </c>
      <c r="D898" s="298" t="s">
        <v>1596</v>
      </c>
      <c r="E898" s="263">
        <v>2414</v>
      </c>
      <c r="F898" s="266">
        <v>2225</v>
      </c>
      <c r="G898" s="266">
        <v>189</v>
      </c>
      <c r="H898" s="264">
        <v>4756</v>
      </c>
      <c r="I898" s="264">
        <v>4549</v>
      </c>
      <c r="J898" s="264">
        <v>207</v>
      </c>
      <c r="K898" s="264">
        <v>4712</v>
      </c>
      <c r="L898" s="264">
        <v>4478</v>
      </c>
      <c r="M898" s="264">
        <v>234</v>
      </c>
      <c r="N898" s="294">
        <v>0.93</v>
      </c>
      <c r="O898" s="266">
        <v>144305</v>
      </c>
      <c r="P898" s="266">
        <v>138033</v>
      </c>
      <c r="Q898" s="266">
        <v>6272</v>
      </c>
      <c r="R898" s="267">
        <v>0.956536502546689</v>
      </c>
      <c r="S898" s="267">
        <v>0.921706710853355</v>
      </c>
      <c r="T898" s="267">
        <v>0.956476030277544</v>
      </c>
      <c r="U898" s="267">
        <v>0.950339558573854</v>
      </c>
      <c r="V898" s="295">
        <v>-0.0347693194241887</v>
      </c>
      <c r="W898" s="271">
        <v>32426</v>
      </c>
      <c r="X898" s="271">
        <v>31066</v>
      </c>
      <c r="Y898" s="271">
        <v>33474</v>
      </c>
      <c r="Z898" s="271">
        <v>32061</v>
      </c>
      <c r="AA898" s="268">
        <v>0.958058348239067</v>
      </c>
      <c r="AB898" s="268">
        <v>0.957788134074207</v>
      </c>
      <c r="AC898" s="295">
        <v>0.000270214164860616</v>
      </c>
    </row>
    <row r="899" spans="1:29">
      <c r="A899" s="297" t="s">
        <v>1158</v>
      </c>
      <c r="B899" s="298" t="s">
        <v>3359</v>
      </c>
      <c r="C899" s="293" t="s">
        <v>1597</v>
      </c>
      <c r="D899" s="298" t="s">
        <v>1598</v>
      </c>
      <c r="E899" s="263">
        <v>1881</v>
      </c>
      <c r="F899" s="266">
        <v>1754</v>
      </c>
      <c r="G899" s="266">
        <v>127</v>
      </c>
      <c r="H899" s="264">
        <v>3716</v>
      </c>
      <c r="I899" s="264">
        <v>3576</v>
      </c>
      <c r="J899" s="264">
        <v>140</v>
      </c>
      <c r="K899" s="264">
        <v>3859</v>
      </c>
      <c r="L899" s="264">
        <v>3714</v>
      </c>
      <c r="M899" s="264">
        <v>145</v>
      </c>
      <c r="N899" s="294">
        <v>0.93</v>
      </c>
      <c r="O899" s="266">
        <v>110682</v>
      </c>
      <c r="P899" s="266">
        <v>106895</v>
      </c>
      <c r="Q899" s="266">
        <v>3787</v>
      </c>
      <c r="R899" s="267">
        <v>0.965784861133698</v>
      </c>
      <c r="S899" s="267">
        <v>0.932482721956406</v>
      </c>
      <c r="T899" s="267">
        <v>0.96232508073197</v>
      </c>
      <c r="U899" s="267">
        <v>0.962425498833895</v>
      </c>
      <c r="V899" s="295">
        <v>-0.0298423587755637</v>
      </c>
      <c r="W899" s="271">
        <v>25556</v>
      </c>
      <c r="X899" s="271">
        <v>24646</v>
      </c>
      <c r="Y899" s="271">
        <v>25869</v>
      </c>
      <c r="Z899" s="271">
        <v>25037</v>
      </c>
      <c r="AA899" s="268">
        <v>0.96439192361872</v>
      </c>
      <c r="AB899" s="268">
        <v>0.967837952761993</v>
      </c>
      <c r="AC899" s="295">
        <v>-0.00344602914327341</v>
      </c>
    </row>
    <row r="900" spans="1:29">
      <c r="A900" s="297" t="s">
        <v>1158</v>
      </c>
      <c r="B900" s="298" t="s">
        <v>3359</v>
      </c>
      <c r="C900" s="293" t="s">
        <v>1599</v>
      </c>
      <c r="D900" s="298" t="s">
        <v>1600</v>
      </c>
      <c r="E900" s="263">
        <v>2283</v>
      </c>
      <c r="F900" s="266">
        <v>2134</v>
      </c>
      <c r="G900" s="266">
        <v>149</v>
      </c>
      <c r="H900" s="264">
        <v>4474</v>
      </c>
      <c r="I900" s="264">
        <v>4282</v>
      </c>
      <c r="J900" s="264">
        <v>192</v>
      </c>
      <c r="K900" s="264">
        <v>4657</v>
      </c>
      <c r="L900" s="264">
        <v>4435</v>
      </c>
      <c r="M900" s="264">
        <v>222</v>
      </c>
      <c r="N900" s="294">
        <v>0.93</v>
      </c>
      <c r="O900" s="266">
        <v>134254</v>
      </c>
      <c r="P900" s="266">
        <v>129161</v>
      </c>
      <c r="Q900" s="266">
        <v>5093</v>
      </c>
      <c r="R900" s="267">
        <v>0.962064445007225</v>
      </c>
      <c r="S900" s="267">
        <v>0.934734997809899</v>
      </c>
      <c r="T900" s="267">
        <v>0.957085382208315</v>
      </c>
      <c r="U900" s="267">
        <v>0.952329826068284</v>
      </c>
      <c r="V900" s="295">
        <v>-0.0223503843984155</v>
      </c>
      <c r="W900" s="271">
        <v>31108</v>
      </c>
      <c r="X900" s="271">
        <v>29828</v>
      </c>
      <c r="Y900" s="271">
        <v>31356</v>
      </c>
      <c r="Z900" s="271">
        <v>30173</v>
      </c>
      <c r="AA900" s="268">
        <v>0.958853028159959</v>
      </c>
      <c r="AB900" s="268">
        <v>0.962271973466003</v>
      </c>
      <c r="AC900" s="295">
        <v>-0.00341894530604447</v>
      </c>
    </row>
    <row r="901" spans="1:29">
      <c r="A901" s="297" t="s">
        <v>1158</v>
      </c>
      <c r="B901" s="298" t="s">
        <v>3359</v>
      </c>
      <c r="C901" s="293" t="s">
        <v>1601</v>
      </c>
      <c r="D901" s="298" t="s">
        <v>1602</v>
      </c>
      <c r="E901" s="263">
        <v>2541</v>
      </c>
      <c r="F901" s="266">
        <v>2354</v>
      </c>
      <c r="G901" s="266">
        <v>187</v>
      </c>
      <c r="H901" s="264">
        <v>5286</v>
      </c>
      <c r="I901" s="264">
        <v>5066</v>
      </c>
      <c r="J901" s="264">
        <v>220</v>
      </c>
      <c r="K901" s="264">
        <v>5431</v>
      </c>
      <c r="L901" s="264">
        <v>5213</v>
      </c>
      <c r="M901" s="264">
        <v>218</v>
      </c>
      <c r="N901" s="294">
        <v>0.93</v>
      </c>
      <c r="O901" s="266">
        <v>155344</v>
      </c>
      <c r="P901" s="266">
        <v>148059</v>
      </c>
      <c r="Q901" s="266">
        <v>7285</v>
      </c>
      <c r="R901" s="267">
        <v>0.953104078689875</v>
      </c>
      <c r="S901" s="267">
        <v>0.926406926406926</v>
      </c>
      <c r="T901" s="267">
        <v>0.958380628074158</v>
      </c>
      <c r="U901" s="267">
        <v>0.959860062603572</v>
      </c>
      <c r="V901" s="295">
        <v>-0.0319737016672317</v>
      </c>
      <c r="W901" s="271">
        <v>35238</v>
      </c>
      <c r="X901" s="271">
        <v>33602</v>
      </c>
      <c r="Y901" s="271">
        <v>36374</v>
      </c>
      <c r="Z901" s="271">
        <v>34605</v>
      </c>
      <c r="AA901" s="268">
        <v>0.953572847494182</v>
      </c>
      <c r="AB901" s="268">
        <v>0.951366360587233</v>
      </c>
      <c r="AC901" s="295">
        <v>0.00220648690694969</v>
      </c>
    </row>
    <row r="902" spans="1:29">
      <c r="A902" s="297" t="s">
        <v>1158</v>
      </c>
      <c r="B902" s="298" t="s">
        <v>3359</v>
      </c>
      <c r="C902" s="293" t="s">
        <v>1603</v>
      </c>
      <c r="D902" s="298" t="s">
        <v>1604</v>
      </c>
      <c r="E902" s="263">
        <v>906</v>
      </c>
      <c r="F902" s="266">
        <v>854</v>
      </c>
      <c r="G902" s="266">
        <v>52</v>
      </c>
      <c r="H902" s="264">
        <v>1741</v>
      </c>
      <c r="I902" s="264">
        <v>1663</v>
      </c>
      <c r="J902" s="264">
        <v>78</v>
      </c>
      <c r="K902" s="264">
        <v>1799</v>
      </c>
      <c r="L902" s="264">
        <v>1730</v>
      </c>
      <c r="M902" s="264">
        <v>69</v>
      </c>
      <c r="N902" s="294">
        <v>0.93</v>
      </c>
      <c r="O902" s="266">
        <v>51209</v>
      </c>
      <c r="P902" s="266">
        <v>49167</v>
      </c>
      <c r="Q902" s="266">
        <v>2042</v>
      </c>
      <c r="R902" s="267">
        <v>0.96012419691851</v>
      </c>
      <c r="S902" s="267">
        <v>0.942604856512141</v>
      </c>
      <c r="T902" s="267">
        <v>0.955198161975876</v>
      </c>
      <c r="U902" s="267">
        <v>0.961645358532518</v>
      </c>
      <c r="V902" s="295">
        <v>-0.0125933054637346</v>
      </c>
      <c r="W902" s="271">
        <v>11935</v>
      </c>
      <c r="X902" s="271">
        <v>11433</v>
      </c>
      <c r="Y902" s="271">
        <v>12180</v>
      </c>
      <c r="Z902" s="271">
        <v>11727</v>
      </c>
      <c r="AA902" s="268">
        <v>0.95793883535819</v>
      </c>
      <c r="AB902" s="268">
        <v>0.962807881773399</v>
      </c>
      <c r="AC902" s="295">
        <v>-0.0048690464152088</v>
      </c>
    </row>
    <row r="903" spans="1:29">
      <c r="A903" s="297" t="s">
        <v>1158</v>
      </c>
      <c r="B903" s="298" t="s">
        <v>3359</v>
      </c>
      <c r="C903" s="293" t="s">
        <v>1605</v>
      </c>
      <c r="D903" s="298" t="s">
        <v>1606</v>
      </c>
      <c r="E903" s="263">
        <v>960</v>
      </c>
      <c r="F903" s="266">
        <v>905</v>
      </c>
      <c r="G903" s="266">
        <v>55</v>
      </c>
      <c r="H903" s="264">
        <v>1928</v>
      </c>
      <c r="I903" s="264">
        <v>1852</v>
      </c>
      <c r="J903" s="264">
        <v>76</v>
      </c>
      <c r="K903" s="264">
        <v>2098</v>
      </c>
      <c r="L903" s="264">
        <v>2030</v>
      </c>
      <c r="M903" s="264">
        <v>68</v>
      </c>
      <c r="N903" s="294">
        <v>0.93</v>
      </c>
      <c r="O903" s="266">
        <v>57627</v>
      </c>
      <c r="P903" s="266">
        <v>55560</v>
      </c>
      <c r="Q903" s="266">
        <v>2067</v>
      </c>
      <c r="R903" s="267">
        <v>0.964131396741111</v>
      </c>
      <c r="S903" s="267">
        <v>0.942708333333333</v>
      </c>
      <c r="T903" s="267">
        <v>0.960580912863071</v>
      </c>
      <c r="U903" s="267">
        <v>0.967588179218303</v>
      </c>
      <c r="V903" s="295">
        <v>-0.0178725795297372</v>
      </c>
      <c r="W903" s="271">
        <v>14089</v>
      </c>
      <c r="X903" s="271">
        <v>13625</v>
      </c>
      <c r="Y903" s="271">
        <v>13537</v>
      </c>
      <c r="Z903" s="271">
        <v>13151</v>
      </c>
      <c r="AA903" s="268">
        <v>0.967066505784655</v>
      </c>
      <c r="AB903" s="268">
        <v>0.971485558100022</v>
      </c>
      <c r="AC903" s="295">
        <v>-0.00441905231536743</v>
      </c>
    </row>
    <row r="904" spans="1:29">
      <c r="A904" s="297" t="s">
        <v>1158</v>
      </c>
      <c r="B904" s="298" t="s">
        <v>3359</v>
      </c>
      <c r="C904" s="293" t="s">
        <v>1607</v>
      </c>
      <c r="D904" s="298" t="s">
        <v>1608</v>
      </c>
      <c r="E904" s="263">
        <v>1183</v>
      </c>
      <c r="F904" s="266">
        <v>1113</v>
      </c>
      <c r="G904" s="266">
        <v>70</v>
      </c>
      <c r="H904" s="264">
        <v>2333</v>
      </c>
      <c r="I904" s="264">
        <v>2232</v>
      </c>
      <c r="J904" s="264">
        <v>101</v>
      </c>
      <c r="K904" s="264">
        <v>2356</v>
      </c>
      <c r="L904" s="264">
        <v>2287</v>
      </c>
      <c r="M904" s="264">
        <v>69</v>
      </c>
      <c r="N904" s="294">
        <v>0.93</v>
      </c>
      <c r="O904" s="266">
        <v>66855</v>
      </c>
      <c r="P904" s="266">
        <v>64744</v>
      </c>
      <c r="Q904" s="266">
        <v>2111</v>
      </c>
      <c r="R904" s="267">
        <v>0.968424201630394</v>
      </c>
      <c r="S904" s="267">
        <v>0.940828402366864</v>
      </c>
      <c r="T904" s="267">
        <v>0.956708101157308</v>
      </c>
      <c r="U904" s="267">
        <v>0.970713073005093</v>
      </c>
      <c r="V904" s="295">
        <v>-0.0158796987904443</v>
      </c>
      <c r="W904" s="271">
        <v>15887</v>
      </c>
      <c r="X904" s="271">
        <v>15379</v>
      </c>
      <c r="Y904" s="271">
        <v>15652</v>
      </c>
      <c r="Z904" s="271">
        <v>15154</v>
      </c>
      <c r="AA904" s="268">
        <v>0.968024170705608</v>
      </c>
      <c r="AB904" s="268">
        <v>0.968182979810887</v>
      </c>
      <c r="AC904" s="295">
        <v>-0.000158809105278435</v>
      </c>
    </row>
    <row r="905" spans="1:29">
      <c r="A905" s="297" t="s">
        <v>1158</v>
      </c>
      <c r="B905" s="298" t="s">
        <v>3359</v>
      </c>
      <c r="C905" s="293" t="s">
        <v>1609</v>
      </c>
      <c r="D905" s="298" t="s">
        <v>1610</v>
      </c>
      <c r="E905" s="263">
        <v>1269</v>
      </c>
      <c r="F905" s="266">
        <v>1157</v>
      </c>
      <c r="G905" s="266">
        <v>112</v>
      </c>
      <c r="H905" s="264">
        <v>2491</v>
      </c>
      <c r="I905" s="264">
        <v>2390</v>
      </c>
      <c r="J905" s="264">
        <v>101</v>
      </c>
      <c r="K905" s="264">
        <v>2655</v>
      </c>
      <c r="L905" s="264">
        <v>2539</v>
      </c>
      <c r="M905" s="264">
        <v>116</v>
      </c>
      <c r="N905" s="294">
        <v>0.93</v>
      </c>
      <c r="O905" s="266">
        <v>73647</v>
      </c>
      <c r="P905" s="266">
        <v>70218</v>
      </c>
      <c r="Q905" s="266">
        <v>3429</v>
      </c>
      <c r="R905" s="267">
        <v>0.953440058658194</v>
      </c>
      <c r="S905" s="267">
        <v>0.911741528762805</v>
      </c>
      <c r="T905" s="267">
        <v>0.959454034524287</v>
      </c>
      <c r="U905" s="267">
        <v>0.956308851224105</v>
      </c>
      <c r="V905" s="295">
        <v>-0.0477125057614821</v>
      </c>
      <c r="W905" s="271">
        <v>17565</v>
      </c>
      <c r="X905" s="271">
        <v>16755</v>
      </c>
      <c r="Y905" s="271">
        <v>17325</v>
      </c>
      <c r="Z905" s="271">
        <v>16552</v>
      </c>
      <c r="AA905" s="268">
        <v>0.953885567890692</v>
      </c>
      <c r="AB905" s="268">
        <v>0.955382395382395</v>
      </c>
      <c r="AC905" s="295">
        <v>-0.00149682749170366</v>
      </c>
    </row>
    <row r="906" spans="1:29">
      <c r="A906" s="297" t="s">
        <v>1158</v>
      </c>
      <c r="B906" s="298" t="s">
        <v>3359</v>
      </c>
      <c r="C906" s="293" t="s">
        <v>1611</v>
      </c>
      <c r="D906" s="298" t="s">
        <v>1612</v>
      </c>
      <c r="E906" s="263">
        <v>1659</v>
      </c>
      <c r="F906" s="266">
        <v>1529</v>
      </c>
      <c r="G906" s="266">
        <v>130</v>
      </c>
      <c r="H906" s="264">
        <v>3367</v>
      </c>
      <c r="I906" s="264">
        <v>3217</v>
      </c>
      <c r="J906" s="264">
        <v>150</v>
      </c>
      <c r="K906" s="264">
        <v>3155</v>
      </c>
      <c r="L906" s="264">
        <v>3052</v>
      </c>
      <c r="M906" s="264">
        <v>103</v>
      </c>
      <c r="N906" s="294">
        <v>0.93</v>
      </c>
      <c r="O906" s="266">
        <v>102217</v>
      </c>
      <c r="P906" s="266">
        <v>99017</v>
      </c>
      <c r="Q906" s="266">
        <v>3200</v>
      </c>
      <c r="R906" s="267">
        <v>0.968694052848352</v>
      </c>
      <c r="S906" s="267">
        <v>0.921639541892706</v>
      </c>
      <c r="T906" s="267">
        <v>0.955449955449955</v>
      </c>
      <c r="U906" s="267">
        <v>0.967353407290016</v>
      </c>
      <c r="V906" s="295">
        <v>-0.033810413557249</v>
      </c>
      <c r="W906" s="271">
        <v>22374</v>
      </c>
      <c r="X906" s="271">
        <v>21542</v>
      </c>
      <c r="Y906" s="271">
        <v>24284</v>
      </c>
      <c r="Z906" s="271">
        <v>23539</v>
      </c>
      <c r="AA906" s="268">
        <v>0.962813980513096</v>
      </c>
      <c r="AB906" s="268">
        <v>0.969321363860978</v>
      </c>
      <c r="AC906" s="295">
        <v>-0.00650738334788292</v>
      </c>
    </row>
    <row r="907" spans="1:29">
      <c r="A907" s="297" t="s">
        <v>1158</v>
      </c>
      <c r="B907" s="298" t="s">
        <v>3359</v>
      </c>
      <c r="C907" s="293" t="s">
        <v>1613</v>
      </c>
      <c r="D907" s="298" t="s">
        <v>1614</v>
      </c>
      <c r="E907" s="263">
        <v>912</v>
      </c>
      <c r="F907" s="266">
        <v>878</v>
      </c>
      <c r="G907" s="266">
        <v>34</v>
      </c>
      <c r="H907" s="264">
        <v>1740</v>
      </c>
      <c r="I907" s="264">
        <v>1697</v>
      </c>
      <c r="J907" s="264">
        <v>43</v>
      </c>
      <c r="K907" s="264">
        <v>1927</v>
      </c>
      <c r="L907" s="264">
        <v>1825</v>
      </c>
      <c r="M907" s="264">
        <v>102</v>
      </c>
      <c r="N907" s="294">
        <v>0.93</v>
      </c>
      <c r="O907" s="266">
        <v>52858</v>
      </c>
      <c r="P907" s="266">
        <v>51503</v>
      </c>
      <c r="Q907" s="266">
        <v>1355</v>
      </c>
      <c r="R907" s="267">
        <v>0.974365280563018</v>
      </c>
      <c r="S907" s="267">
        <v>0.962719298245614</v>
      </c>
      <c r="T907" s="267">
        <v>0.975287356321839</v>
      </c>
      <c r="U907" s="267">
        <v>0.947067981318111</v>
      </c>
      <c r="V907" s="295">
        <v>-0.012568058076225</v>
      </c>
      <c r="W907" s="271">
        <v>12471</v>
      </c>
      <c r="X907" s="271">
        <v>12119</v>
      </c>
      <c r="Y907" s="271">
        <v>12699</v>
      </c>
      <c r="Z907" s="271">
        <v>12370</v>
      </c>
      <c r="AA907" s="268">
        <v>0.97177451687916</v>
      </c>
      <c r="AB907" s="268">
        <v>0.97409244822427</v>
      </c>
      <c r="AC907" s="295">
        <v>-0.00231793134511005</v>
      </c>
    </row>
    <row r="908" spans="1:29">
      <c r="A908" s="297" t="s">
        <v>1158</v>
      </c>
      <c r="B908" s="298" t="s">
        <v>3355</v>
      </c>
      <c r="C908" s="293" t="s">
        <v>1615</v>
      </c>
      <c r="D908" s="298" t="s">
        <v>1616</v>
      </c>
      <c r="E908" s="263">
        <v>1925</v>
      </c>
      <c r="F908" s="266">
        <v>1820</v>
      </c>
      <c r="G908" s="266">
        <v>105</v>
      </c>
      <c r="H908" s="264">
        <v>3596</v>
      </c>
      <c r="I908" s="264">
        <v>3506</v>
      </c>
      <c r="J908" s="264">
        <v>90</v>
      </c>
      <c r="K908" s="264">
        <v>3897</v>
      </c>
      <c r="L908" s="264">
        <v>3716</v>
      </c>
      <c r="M908" s="264">
        <v>181</v>
      </c>
      <c r="N908" s="294">
        <v>0.93</v>
      </c>
      <c r="O908" s="266">
        <v>112984</v>
      </c>
      <c r="P908" s="266">
        <v>109509</v>
      </c>
      <c r="Q908" s="266">
        <v>3475</v>
      </c>
      <c r="R908" s="267">
        <v>0.969243432698435</v>
      </c>
      <c r="S908" s="267">
        <v>0.945454545454545</v>
      </c>
      <c r="T908" s="267">
        <v>0.974972191323693</v>
      </c>
      <c r="U908" s="267">
        <v>0.953554015909674</v>
      </c>
      <c r="V908" s="295">
        <v>-0.0295176458691475</v>
      </c>
      <c r="W908" s="271">
        <v>26143</v>
      </c>
      <c r="X908" s="271">
        <v>25372</v>
      </c>
      <c r="Y908" s="271">
        <v>27100</v>
      </c>
      <c r="Z908" s="271">
        <v>26326</v>
      </c>
      <c r="AA908" s="268">
        <v>0.970508357877826</v>
      </c>
      <c r="AB908" s="268">
        <v>0.971439114391144</v>
      </c>
      <c r="AC908" s="295">
        <v>-0.000930756513318087</v>
      </c>
    </row>
    <row r="909" spans="1:29">
      <c r="A909" s="297" t="s">
        <v>1158</v>
      </c>
      <c r="B909" s="298" t="s">
        <v>3355</v>
      </c>
      <c r="C909" s="293" t="s">
        <v>1617</v>
      </c>
      <c r="D909" s="298" t="s">
        <v>1618</v>
      </c>
      <c r="E909" s="263">
        <v>1956</v>
      </c>
      <c r="F909" s="266">
        <v>1888</v>
      </c>
      <c r="G909" s="266">
        <v>68</v>
      </c>
      <c r="H909" s="264">
        <v>3782</v>
      </c>
      <c r="I909" s="264">
        <v>3698</v>
      </c>
      <c r="J909" s="264">
        <v>84</v>
      </c>
      <c r="K909" s="264">
        <v>3980</v>
      </c>
      <c r="L909" s="264">
        <v>3842</v>
      </c>
      <c r="M909" s="264">
        <v>138</v>
      </c>
      <c r="N909" s="294">
        <v>0.93</v>
      </c>
      <c r="O909" s="266">
        <v>110994</v>
      </c>
      <c r="P909" s="266">
        <v>107985</v>
      </c>
      <c r="Q909" s="266">
        <v>3009</v>
      </c>
      <c r="R909" s="267">
        <v>0.972890426509541</v>
      </c>
      <c r="S909" s="267">
        <v>0.965235173824131</v>
      </c>
      <c r="T909" s="267">
        <v>0.977789529349551</v>
      </c>
      <c r="U909" s="267">
        <v>0.965326633165829</v>
      </c>
      <c r="V909" s="295">
        <v>-0.0125543555254196</v>
      </c>
      <c r="W909" s="271">
        <v>26548</v>
      </c>
      <c r="X909" s="271">
        <v>25850</v>
      </c>
      <c r="Y909" s="271">
        <v>26721</v>
      </c>
      <c r="Z909" s="271">
        <v>26066</v>
      </c>
      <c r="AA909" s="268">
        <v>0.973708000602682</v>
      </c>
      <c r="AB909" s="268">
        <v>0.975487444332173</v>
      </c>
      <c r="AC909" s="295">
        <v>-0.00177944372949124</v>
      </c>
    </row>
    <row r="910" spans="1:29">
      <c r="A910" s="297" t="s">
        <v>1158</v>
      </c>
      <c r="B910" s="298" t="s">
        <v>3355</v>
      </c>
      <c r="C910" s="293" t="s">
        <v>1619</v>
      </c>
      <c r="D910" s="298" t="s">
        <v>1620</v>
      </c>
      <c r="E910" s="263">
        <v>2334</v>
      </c>
      <c r="F910" s="266">
        <v>2255</v>
      </c>
      <c r="G910" s="266">
        <v>79</v>
      </c>
      <c r="H910" s="264">
        <v>4407</v>
      </c>
      <c r="I910" s="264">
        <v>4301</v>
      </c>
      <c r="J910" s="264">
        <v>106</v>
      </c>
      <c r="K910" s="264">
        <v>4669</v>
      </c>
      <c r="L910" s="264">
        <v>4525</v>
      </c>
      <c r="M910" s="264">
        <v>144</v>
      </c>
      <c r="N910" s="294">
        <v>0.93</v>
      </c>
      <c r="O910" s="266">
        <v>124241</v>
      </c>
      <c r="P910" s="266">
        <v>120926</v>
      </c>
      <c r="Q910" s="266">
        <v>3315</v>
      </c>
      <c r="R910" s="267">
        <v>0.973317986815946</v>
      </c>
      <c r="S910" s="267">
        <v>0.966152527849186</v>
      </c>
      <c r="T910" s="267">
        <v>0.97594735647833</v>
      </c>
      <c r="U910" s="267">
        <v>0.969158278003855</v>
      </c>
      <c r="V910" s="295">
        <v>-0.00979482862914405</v>
      </c>
      <c r="W910" s="271">
        <v>30711</v>
      </c>
      <c r="X910" s="271">
        <v>29947</v>
      </c>
      <c r="Y910" s="271">
        <v>29451</v>
      </c>
      <c r="Z910" s="271">
        <v>28662</v>
      </c>
      <c r="AA910" s="268">
        <v>0.975122920126339</v>
      </c>
      <c r="AB910" s="268">
        <v>0.973209738209229</v>
      </c>
      <c r="AC910" s="295">
        <v>0.00191318191711021</v>
      </c>
    </row>
    <row r="911" spans="1:29">
      <c r="A911" s="297" t="s">
        <v>1158</v>
      </c>
      <c r="B911" s="298" t="s">
        <v>3355</v>
      </c>
      <c r="C911" s="293" t="s">
        <v>1621</v>
      </c>
      <c r="D911" s="298" t="s">
        <v>1622</v>
      </c>
      <c r="E911" s="263">
        <v>2744</v>
      </c>
      <c r="F911" s="266">
        <v>2684</v>
      </c>
      <c r="G911" s="266">
        <v>60</v>
      </c>
      <c r="H911" s="264">
        <v>4289</v>
      </c>
      <c r="I911" s="264">
        <v>4232</v>
      </c>
      <c r="J911" s="264">
        <v>57</v>
      </c>
      <c r="K911" s="264">
        <v>4474</v>
      </c>
      <c r="L911" s="264">
        <v>4366</v>
      </c>
      <c r="M911" s="264">
        <v>108</v>
      </c>
      <c r="N911" s="294">
        <v>0.93</v>
      </c>
      <c r="O911" s="266">
        <v>113952</v>
      </c>
      <c r="P911" s="266">
        <v>111675</v>
      </c>
      <c r="Q911" s="266">
        <v>2277</v>
      </c>
      <c r="R911" s="267">
        <v>0.980017902274642</v>
      </c>
      <c r="S911" s="267">
        <v>0.978134110787172</v>
      </c>
      <c r="T911" s="267">
        <v>0.986710188855211</v>
      </c>
      <c r="U911" s="267">
        <v>0.975860527492177</v>
      </c>
      <c r="V911" s="295">
        <v>-0.00857607806803895</v>
      </c>
      <c r="W911" s="271">
        <v>29909</v>
      </c>
      <c r="X911" s="271">
        <v>29410</v>
      </c>
      <c r="Y911" s="271">
        <v>28282</v>
      </c>
      <c r="Z911" s="271">
        <v>27844</v>
      </c>
      <c r="AA911" s="268">
        <v>0.983316058711425</v>
      </c>
      <c r="AB911" s="268">
        <v>0.984513117884167</v>
      </c>
      <c r="AC911" s="295">
        <v>-0.00119705917274193</v>
      </c>
    </row>
    <row r="912" spans="1:29">
      <c r="A912" s="297" t="s">
        <v>1158</v>
      </c>
      <c r="B912" s="298" t="s">
        <v>3355</v>
      </c>
      <c r="C912" s="293" t="s">
        <v>1623</v>
      </c>
      <c r="D912" s="298" t="s">
        <v>1624</v>
      </c>
      <c r="E912" s="263">
        <v>1548</v>
      </c>
      <c r="F912" s="266">
        <v>1477</v>
      </c>
      <c r="G912" s="266">
        <v>71</v>
      </c>
      <c r="H912" s="264">
        <v>3136</v>
      </c>
      <c r="I912" s="264">
        <v>3033</v>
      </c>
      <c r="J912" s="264">
        <v>103</v>
      </c>
      <c r="K912" s="264">
        <v>3329</v>
      </c>
      <c r="L912" s="264">
        <v>3228</v>
      </c>
      <c r="M912" s="264">
        <v>101</v>
      </c>
      <c r="N912" s="294">
        <v>0.93</v>
      </c>
      <c r="O912" s="266">
        <v>96647</v>
      </c>
      <c r="P912" s="266">
        <v>93980</v>
      </c>
      <c r="Q912" s="266">
        <v>2667</v>
      </c>
      <c r="R912" s="267">
        <v>0.972404730617608</v>
      </c>
      <c r="S912" s="267">
        <v>0.954134366925065</v>
      </c>
      <c r="T912" s="267">
        <v>0.967155612244898</v>
      </c>
      <c r="U912" s="267">
        <v>0.969660558726344</v>
      </c>
      <c r="V912" s="295">
        <v>-0.0130212453198334</v>
      </c>
      <c r="W912" s="271">
        <v>22065</v>
      </c>
      <c r="X912" s="271">
        <v>21493</v>
      </c>
      <c r="Y912" s="271">
        <v>23006</v>
      </c>
      <c r="Z912" s="271">
        <v>22435</v>
      </c>
      <c r="AA912" s="268">
        <v>0.974076591887605</v>
      </c>
      <c r="AB912" s="268">
        <v>0.975180387724941</v>
      </c>
      <c r="AC912" s="295">
        <v>-0.00110379583733655</v>
      </c>
    </row>
    <row r="913" spans="1:29">
      <c r="A913" s="297" t="s">
        <v>1158</v>
      </c>
      <c r="B913" s="298" t="s">
        <v>3355</v>
      </c>
      <c r="C913" s="293" t="s">
        <v>1625</v>
      </c>
      <c r="D913" s="298" t="s">
        <v>1626</v>
      </c>
      <c r="E913" s="263">
        <v>2626</v>
      </c>
      <c r="F913" s="266">
        <v>2478</v>
      </c>
      <c r="G913" s="266">
        <v>148</v>
      </c>
      <c r="H913" s="264">
        <v>5247</v>
      </c>
      <c r="I913" s="264">
        <v>5076</v>
      </c>
      <c r="J913" s="264">
        <v>171</v>
      </c>
      <c r="K913" s="264">
        <v>5744</v>
      </c>
      <c r="L913" s="264">
        <v>5484</v>
      </c>
      <c r="M913" s="264">
        <v>260</v>
      </c>
      <c r="N913" s="294">
        <v>0.93</v>
      </c>
      <c r="O913" s="266">
        <v>164543</v>
      </c>
      <c r="P913" s="266">
        <v>159070</v>
      </c>
      <c r="Q913" s="266">
        <v>5473</v>
      </c>
      <c r="R913" s="267">
        <v>0.966738177862322</v>
      </c>
      <c r="S913" s="267">
        <v>0.943640517897944</v>
      </c>
      <c r="T913" s="267">
        <v>0.967409948542024</v>
      </c>
      <c r="U913" s="267">
        <v>0.954735376044568</v>
      </c>
      <c r="V913" s="295">
        <v>-0.0237694306440803</v>
      </c>
      <c r="W913" s="271">
        <v>37585</v>
      </c>
      <c r="X913" s="271">
        <v>36254</v>
      </c>
      <c r="Y913" s="271">
        <v>38927</v>
      </c>
      <c r="Z913" s="271">
        <v>37722</v>
      </c>
      <c r="AA913" s="268">
        <v>0.96458693627777</v>
      </c>
      <c r="AB913" s="268">
        <v>0.969044621984741</v>
      </c>
      <c r="AC913" s="295">
        <v>-0.00445768570697025</v>
      </c>
    </row>
    <row r="914" spans="1:29">
      <c r="A914" s="297" t="s">
        <v>1158</v>
      </c>
      <c r="B914" s="298" t="s">
        <v>3355</v>
      </c>
      <c r="C914" s="293" t="s">
        <v>1627</v>
      </c>
      <c r="D914" s="298" t="s">
        <v>1628</v>
      </c>
      <c r="E914" s="263">
        <v>2222</v>
      </c>
      <c r="F914" s="266">
        <v>2147</v>
      </c>
      <c r="G914" s="266">
        <v>75</v>
      </c>
      <c r="H914" s="264">
        <v>4098</v>
      </c>
      <c r="I914" s="264">
        <v>3987</v>
      </c>
      <c r="J914" s="264">
        <v>111</v>
      </c>
      <c r="K914" s="264">
        <v>4536</v>
      </c>
      <c r="L914" s="264">
        <v>4390</v>
      </c>
      <c r="M914" s="264">
        <v>146</v>
      </c>
      <c r="N914" s="294">
        <v>0.93</v>
      </c>
      <c r="O914" s="266">
        <v>130245</v>
      </c>
      <c r="P914" s="266">
        <v>126533</v>
      </c>
      <c r="Q914" s="266">
        <v>3712</v>
      </c>
      <c r="R914" s="267">
        <v>0.971499865637836</v>
      </c>
      <c r="S914" s="267">
        <v>0.966246624662466</v>
      </c>
      <c r="T914" s="267">
        <v>0.972913616398243</v>
      </c>
      <c r="U914" s="267">
        <v>0.967813051146384</v>
      </c>
      <c r="V914" s="295">
        <v>-0.00666699173577678</v>
      </c>
      <c r="W914" s="271">
        <v>29963</v>
      </c>
      <c r="X914" s="271">
        <v>29158</v>
      </c>
      <c r="Y914" s="271">
        <v>30590</v>
      </c>
      <c r="Z914" s="271">
        <v>29745</v>
      </c>
      <c r="AA914" s="268">
        <v>0.973133531355338</v>
      </c>
      <c r="AB914" s="268">
        <v>0.972376593658058</v>
      </c>
      <c r="AC914" s="295">
        <v>0.000756937697280025</v>
      </c>
    </row>
    <row r="915" spans="1:29">
      <c r="A915" s="297" t="s">
        <v>1158</v>
      </c>
      <c r="B915" s="298" t="s">
        <v>3355</v>
      </c>
      <c r="C915" s="293" t="s">
        <v>1629</v>
      </c>
      <c r="D915" s="298" t="s">
        <v>1630</v>
      </c>
      <c r="E915" s="263">
        <v>698</v>
      </c>
      <c r="F915" s="266">
        <v>661</v>
      </c>
      <c r="G915" s="266">
        <v>37</v>
      </c>
      <c r="H915" s="264">
        <v>1382</v>
      </c>
      <c r="I915" s="264">
        <v>1348</v>
      </c>
      <c r="J915" s="264">
        <v>34</v>
      </c>
      <c r="K915" s="264">
        <v>1490</v>
      </c>
      <c r="L915" s="264">
        <v>1445</v>
      </c>
      <c r="M915" s="264">
        <v>45</v>
      </c>
      <c r="N915" s="294">
        <v>0.93</v>
      </c>
      <c r="O915" s="266">
        <v>41941</v>
      </c>
      <c r="P915" s="266">
        <v>40892</v>
      </c>
      <c r="Q915" s="266">
        <v>1049</v>
      </c>
      <c r="R915" s="267">
        <v>0.974988674566653</v>
      </c>
      <c r="S915" s="267">
        <v>0.946991404011461</v>
      </c>
      <c r="T915" s="267">
        <v>0.975397973950796</v>
      </c>
      <c r="U915" s="267">
        <v>0.969798657718121</v>
      </c>
      <c r="V915" s="295">
        <v>-0.0284065699393347</v>
      </c>
      <c r="W915" s="271">
        <v>9752</v>
      </c>
      <c r="X915" s="271">
        <v>9504</v>
      </c>
      <c r="Y915" s="271">
        <v>9864</v>
      </c>
      <c r="Z915" s="271">
        <v>9602</v>
      </c>
      <c r="AA915" s="268">
        <v>0.974569319114028</v>
      </c>
      <c r="AB915" s="268">
        <v>0.973438767234388</v>
      </c>
      <c r="AC915" s="295">
        <v>0.00113055187964017</v>
      </c>
    </row>
    <row r="916" spans="1:29">
      <c r="A916" s="297" t="s">
        <v>1158</v>
      </c>
      <c r="B916" s="298" t="s">
        <v>3355</v>
      </c>
      <c r="C916" s="293" t="s">
        <v>1631</v>
      </c>
      <c r="D916" s="298" t="s">
        <v>1632</v>
      </c>
      <c r="E916" s="263">
        <v>1498</v>
      </c>
      <c r="F916" s="266">
        <v>1470</v>
      </c>
      <c r="G916" s="266">
        <v>28</v>
      </c>
      <c r="H916" s="264">
        <v>3010</v>
      </c>
      <c r="I916" s="264">
        <v>2954</v>
      </c>
      <c r="J916" s="264">
        <v>56</v>
      </c>
      <c r="K916" s="264">
        <v>3312</v>
      </c>
      <c r="L916" s="264">
        <v>3275</v>
      </c>
      <c r="M916" s="264">
        <v>37</v>
      </c>
      <c r="N916" s="294">
        <v>0.93</v>
      </c>
      <c r="O916" s="266">
        <v>91502</v>
      </c>
      <c r="P916" s="266">
        <v>90389</v>
      </c>
      <c r="Q916" s="266">
        <v>1113</v>
      </c>
      <c r="R916" s="267">
        <v>0.987836331446307</v>
      </c>
      <c r="S916" s="267">
        <v>0.981308411214953</v>
      </c>
      <c r="T916" s="267">
        <v>0.981395348837209</v>
      </c>
      <c r="U916" s="267">
        <v>0.988828502415459</v>
      </c>
      <c r="V916" s="295">
        <v>-8.69376222559781e-5</v>
      </c>
      <c r="W916" s="271">
        <v>21265</v>
      </c>
      <c r="X916" s="271">
        <v>21027</v>
      </c>
      <c r="Y916" s="271">
        <v>22239</v>
      </c>
      <c r="Z916" s="271">
        <v>22013</v>
      </c>
      <c r="AA916" s="268">
        <v>0.988807900305667</v>
      </c>
      <c r="AB916" s="268">
        <v>0.989837672557219</v>
      </c>
      <c r="AC916" s="295">
        <v>-0.00102977225155276</v>
      </c>
    </row>
    <row r="917" spans="1:29">
      <c r="A917" s="297" t="s">
        <v>1158</v>
      </c>
      <c r="B917" s="298" t="s">
        <v>3355</v>
      </c>
      <c r="C917" s="293" t="s">
        <v>1633</v>
      </c>
      <c r="D917" s="298" t="s">
        <v>1634</v>
      </c>
      <c r="E917" s="263">
        <v>857</v>
      </c>
      <c r="F917" s="266">
        <v>825</v>
      </c>
      <c r="G917" s="266">
        <v>32</v>
      </c>
      <c r="H917" s="264">
        <v>1830</v>
      </c>
      <c r="I917" s="264">
        <v>1796</v>
      </c>
      <c r="J917" s="264">
        <v>34</v>
      </c>
      <c r="K917" s="264">
        <v>2006</v>
      </c>
      <c r="L917" s="264">
        <v>1968</v>
      </c>
      <c r="M917" s="264">
        <v>38</v>
      </c>
      <c r="N917" s="294">
        <v>0.93</v>
      </c>
      <c r="O917" s="266">
        <v>55766</v>
      </c>
      <c r="P917" s="266">
        <v>54502</v>
      </c>
      <c r="Q917" s="266">
        <v>1264</v>
      </c>
      <c r="R917" s="267">
        <v>0.977333859340817</v>
      </c>
      <c r="S917" s="267">
        <v>0.962660443407235</v>
      </c>
      <c r="T917" s="267">
        <v>0.981420765027322</v>
      </c>
      <c r="U917" s="267">
        <v>0.981056829511466</v>
      </c>
      <c r="V917" s="295">
        <v>-0.0187603216200879</v>
      </c>
      <c r="W917" s="271">
        <v>13071</v>
      </c>
      <c r="X917" s="271">
        <v>12817</v>
      </c>
      <c r="Y917" s="271">
        <v>13557</v>
      </c>
      <c r="Z917" s="271">
        <v>13255</v>
      </c>
      <c r="AA917" s="268">
        <v>0.980567668885319</v>
      </c>
      <c r="AB917" s="268">
        <v>0.977723685181087</v>
      </c>
      <c r="AC917" s="295">
        <v>0.00284398370423145</v>
      </c>
    </row>
    <row r="918" spans="1:29">
      <c r="A918" s="297" t="s">
        <v>1158</v>
      </c>
      <c r="B918" s="298" t="s">
        <v>3355</v>
      </c>
      <c r="C918" s="293" t="s">
        <v>1635</v>
      </c>
      <c r="D918" s="298" t="s">
        <v>1636</v>
      </c>
      <c r="E918" s="263">
        <v>963</v>
      </c>
      <c r="F918" s="266">
        <v>931</v>
      </c>
      <c r="G918" s="266">
        <v>32</v>
      </c>
      <c r="H918" s="264">
        <v>1909</v>
      </c>
      <c r="I918" s="264">
        <v>1860</v>
      </c>
      <c r="J918" s="264">
        <v>49</v>
      </c>
      <c r="K918" s="264">
        <v>1962</v>
      </c>
      <c r="L918" s="264">
        <v>1925</v>
      </c>
      <c r="M918" s="264">
        <v>37</v>
      </c>
      <c r="N918" s="294">
        <v>0.93</v>
      </c>
      <c r="O918" s="266">
        <v>59617</v>
      </c>
      <c r="P918" s="266">
        <v>58222</v>
      </c>
      <c r="Q918" s="266">
        <v>1395</v>
      </c>
      <c r="R918" s="267">
        <v>0.976600634047335</v>
      </c>
      <c r="S918" s="267">
        <v>0.966770508826584</v>
      </c>
      <c r="T918" s="267">
        <v>0.974332111052907</v>
      </c>
      <c r="U918" s="267">
        <v>0.981141692150866</v>
      </c>
      <c r="V918" s="295">
        <v>-0.00756160222632374</v>
      </c>
      <c r="W918" s="271">
        <v>13400</v>
      </c>
      <c r="X918" s="271">
        <v>13114</v>
      </c>
      <c r="Y918" s="271">
        <v>14134</v>
      </c>
      <c r="Z918" s="271">
        <v>13794</v>
      </c>
      <c r="AA918" s="268">
        <v>0.97865671641791</v>
      </c>
      <c r="AB918" s="268">
        <v>0.975944530918353</v>
      </c>
      <c r="AC918" s="295">
        <v>0.00271218549955754</v>
      </c>
    </row>
    <row r="919" spans="1:29">
      <c r="A919" s="297" t="s">
        <v>1158</v>
      </c>
      <c r="B919" s="298" t="s">
        <v>3355</v>
      </c>
      <c r="C919" s="293" t="s">
        <v>1637</v>
      </c>
      <c r="D919" s="298" t="s">
        <v>1638</v>
      </c>
      <c r="E919" s="263">
        <v>1358</v>
      </c>
      <c r="F919" s="266">
        <v>1259</v>
      </c>
      <c r="G919" s="266">
        <v>99</v>
      </c>
      <c r="H919" s="264">
        <v>2600</v>
      </c>
      <c r="I919" s="264">
        <v>2486</v>
      </c>
      <c r="J919" s="264">
        <v>114</v>
      </c>
      <c r="K919" s="264">
        <v>2873</v>
      </c>
      <c r="L919" s="264">
        <v>2731</v>
      </c>
      <c r="M919" s="264">
        <v>142</v>
      </c>
      <c r="N919" s="294">
        <v>0.93</v>
      </c>
      <c r="O919" s="266">
        <v>81956</v>
      </c>
      <c r="P919" s="266">
        <v>78847</v>
      </c>
      <c r="Q919" s="266">
        <v>3109</v>
      </c>
      <c r="R919" s="267">
        <v>0.962065010493436</v>
      </c>
      <c r="S919" s="267">
        <v>0.927098674521355</v>
      </c>
      <c r="T919" s="267">
        <v>0.956153846153846</v>
      </c>
      <c r="U919" s="267">
        <v>0.950574312565263</v>
      </c>
      <c r="V919" s="295">
        <v>-0.0290551716324912</v>
      </c>
      <c r="W919" s="271">
        <v>18757</v>
      </c>
      <c r="X919" s="271">
        <v>18020</v>
      </c>
      <c r="Y919" s="271">
        <v>19191</v>
      </c>
      <c r="Z919" s="271">
        <v>18486</v>
      </c>
      <c r="AA919" s="268">
        <v>0.960708002345791</v>
      </c>
      <c r="AB919" s="268">
        <v>0.963264030014069</v>
      </c>
      <c r="AC919" s="295">
        <v>-0.00255602766827823</v>
      </c>
    </row>
    <row r="920" spans="1:29">
      <c r="A920" s="297" t="s">
        <v>1158</v>
      </c>
      <c r="B920" s="298" t="s">
        <v>3359</v>
      </c>
      <c r="C920" s="293" t="s">
        <v>1639</v>
      </c>
      <c r="D920" s="298" t="s">
        <v>1640</v>
      </c>
      <c r="E920" s="263">
        <v>4551</v>
      </c>
      <c r="F920" s="266">
        <v>4329</v>
      </c>
      <c r="G920" s="266">
        <v>222</v>
      </c>
      <c r="H920" s="264">
        <v>5053</v>
      </c>
      <c r="I920" s="264">
        <v>4905</v>
      </c>
      <c r="J920" s="264">
        <v>148</v>
      </c>
      <c r="K920" s="264">
        <v>5938</v>
      </c>
      <c r="L920" s="264">
        <v>5670</v>
      </c>
      <c r="M920" s="264">
        <v>268</v>
      </c>
      <c r="N920" s="294">
        <v>0.93</v>
      </c>
      <c r="O920" s="266">
        <v>174874</v>
      </c>
      <c r="P920" s="266">
        <v>169921</v>
      </c>
      <c r="Q920" s="266">
        <v>4953</v>
      </c>
      <c r="R920" s="267">
        <v>0.971676750117227</v>
      </c>
      <c r="S920" s="267">
        <v>0.951219512195122</v>
      </c>
      <c r="T920" s="267">
        <v>0.9707104690283</v>
      </c>
      <c r="U920" s="267">
        <v>0.95486695857191</v>
      </c>
      <c r="V920" s="295">
        <v>-0.0194909568331781</v>
      </c>
      <c r="W920" s="271">
        <v>40523</v>
      </c>
      <c r="X920" s="271">
        <v>39365</v>
      </c>
      <c r="Y920" s="271">
        <v>41394</v>
      </c>
      <c r="Z920" s="271">
        <v>40174</v>
      </c>
      <c r="AA920" s="268">
        <v>0.971423635959825</v>
      </c>
      <c r="AB920" s="268">
        <v>0.970527129535682</v>
      </c>
      <c r="AC920" s="295">
        <v>0.000896506424143739</v>
      </c>
    </row>
    <row r="921" spans="1:29">
      <c r="A921" s="297" t="s">
        <v>1158</v>
      </c>
      <c r="B921" s="298" t="s">
        <v>40</v>
      </c>
      <c r="C921" s="293" t="s">
        <v>1641</v>
      </c>
      <c r="D921" s="298" t="s">
        <v>1642</v>
      </c>
      <c r="E921" s="263">
        <v>0</v>
      </c>
      <c r="F921" s="266">
        <v>0</v>
      </c>
      <c r="G921" s="266">
        <v>0</v>
      </c>
      <c r="H921" s="264">
        <v>0</v>
      </c>
      <c r="I921" s="264">
        <v>0</v>
      </c>
      <c r="J921" s="264">
        <v>0</v>
      </c>
      <c r="K921" s="264">
        <v>0</v>
      </c>
      <c r="L921" s="264">
        <v>0</v>
      </c>
      <c r="M921" s="264">
        <v>0</v>
      </c>
      <c r="N921" s="294">
        <v>0.93</v>
      </c>
      <c r="O921" s="266">
        <v>0</v>
      </c>
      <c r="P921" s="266">
        <v>0</v>
      </c>
      <c r="Q921" s="266">
        <v>0</v>
      </c>
      <c r="R921" s="267">
        <v>0</v>
      </c>
      <c r="S921" s="267">
        <v>0</v>
      </c>
      <c r="T921" s="267">
        <v>0</v>
      </c>
      <c r="U921" s="267">
        <v>0</v>
      </c>
      <c r="V921" s="295">
        <v>0</v>
      </c>
      <c r="W921" s="271">
        <v>0</v>
      </c>
      <c r="X921" s="271">
        <v>0</v>
      </c>
      <c r="Y921" s="271">
        <v>0</v>
      </c>
      <c r="Z921" s="271">
        <v>0</v>
      </c>
      <c r="AA921" s="268">
        <v>0</v>
      </c>
      <c r="AB921" s="268">
        <v>0</v>
      </c>
      <c r="AC921" s="295">
        <v>0</v>
      </c>
    </row>
    <row r="922" spans="1:29">
      <c r="A922" s="297" t="s">
        <v>1158</v>
      </c>
      <c r="B922" s="298" t="s">
        <v>3359</v>
      </c>
      <c r="C922" s="293" t="s">
        <v>1643</v>
      </c>
      <c r="D922" s="298" t="s">
        <v>1644</v>
      </c>
      <c r="E922" s="263">
        <v>1346</v>
      </c>
      <c r="F922" s="266">
        <v>1273</v>
      </c>
      <c r="G922" s="266">
        <v>73</v>
      </c>
      <c r="H922" s="264">
        <v>1466</v>
      </c>
      <c r="I922" s="264">
        <v>1419</v>
      </c>
      <c r="J922" s="264">
        <v>47</v>
      </c>
      <c r="K922" s="264">
        <v>1877</v>
      </c>
      <c r="L922" s="264">
        <v>1814</v>
      </c>
      <c r="M922" s="264">
        <v>63</v>
      </c>
      <c r="N922" s="294">
        <v>0.93</v>
      </c>
      <c r="O922" s="266">
        <v>53710</v>
      </c>
      <c r="P922" s="266">
        <v>52228</v>
      </c>
      <c r="Q922" s="266">
        <v>1482</v>
      </c>
      <c r="R922" s="267">
        <v>0.972407372928691</v>
      </c>
      <c r="S922" s="267">
        <v>0.945765230312036</v>
      </c>
      <c r="T922" s="267">
        <v>0.96793997271487</v>
      </c>
      <c r="U922" s="267">
        <v>0.966435801811401</v>
      </c>
      <c r="V922" s="295">
        <v>-0.0221747424028348</v>
      </c>
      <c r="W922" s="271">
        <v>12516</v>
      </c>
      <c r="X922" s="271">
        <v>12147</v>
      </c>
      <c r="Y922" s="271">
        <v>12658</v>
      </c>
      <c r="Z922" s="271">
        <v>12288</v>
      </c>
      <c r="AA922" s="268">
        <v>0.970517737296261</v>
      </c>
      <c r="AB922" s="268">
        <v>0.970769473850529</v>
      </c>
      <c r="AC922" s="295">
        <v>-0.000251736554268578</v>
      </c>
    </row>
    <row r="923" spans="1:29">
      <c r="A923" s="297" t="s">
        <v>1158</v>
      </c>
      <c r="B923" s="298" t="s">
        <v>3359</v>
      </c>
      <c r="C923" s="293" t="s">
        <v>1645</v>
      </c>
      <c r="D923" s="298" t="s">
        <v>1646</v>
      </c>
      <c r="E923" s="263">
        <v>3301</v>
      </c>
      <c r="F923" s="266">
        <v>3108</v>
      </c>
      <c r="G923" s="266">
        <v>193</v>
      </c>
      <c r="H923" s="264">
        <v>3613</v>
      </c>
      <c r="I923" s="264">
        <v>3467</v>
      </c>
      <c r="J923" s="264">
        <v>146</v>
      </c>
      <c r="K923" s="264">
        <v>4639</v>
      </c>
      <c r="L923" s="264">
        <v>4445</v>
      </c>
      <c r="M923" s="264">
        <v>194</v>
      </c>
      <c r="N923" s="294">
        <v>0.93</v>
      </c>
      <c r="O923" s="266">
        <v>131542</v>
      </c>
      <c r="P923" s="266">
        <v>126954</v>
      </c>
      <c r="Q923" s="266">
        <v>4588</v>
      </c>
      <c r="R923" s="267">
        <v>0.96512140609083</v>
      </c>
      <c r="S923" s="267">
        <v>0.941532868827628</v>
      </c>
      <c r="T923" s="267">
        <v>0.95959036811514</v>
      </c>
      <c r="U923" s="267">
        <v>0.958180642379823</v>
      </c>
      <c r="V923" s="295">
        <v>-0.0180574992875118</v>
      </c>
      <c r="W923" s="271">
        <v>30384</v>
      </c>
      <c r="X923" s="271">
        <v>29244</v>
      </c>
      <c r="Y923" s="271">
        <v>30450</v>
      </c>
      <c r="Z923" s="271">
        <v>29336</v>
      </c>
      <c r="AA923" s="268">
        <v>0.962480252764613</v>
      </c>
      <c r="AB923" s="268">
        <v>0.963415435139573</v>
      </c>
      <c r="AC923" s="295">
        <v>-0.000935182374960153</v>
      </c>
    </row>
    <row r="924" spans="1:29">
      <c r="A924" s="297" t="s">
        <v>1158</v>
      </c>
      <c r="B924" s="298" t="s">
        <v>3354</v>
      </c>
      <c r="C924" s="293" t="s">
        <v>1647</v>
      </c>
      <c r="D924" s="298" t="s">
        <v>1648</v>
      </c>
      <c r="E924" s="263">
        <v>0</v>
      </c>
      <c r="F924" s="266">
        <v>0</v>
      </c>
      <c r="G924" s="266">
        <v>0</v>
      </c>
      <c r="H924" s="264">
        <v>0</v>
      </c>
      <c r="I924" s="264">
        <v>0</v>
      </c>
      <c r="J924" s="264">
        <v>0</v>
      </c>
      <c r="K924" s="264">
        <v>0</v>
      </c>
      <c r="L924" s="264">
        <v>0</v>
      </c>
      <c r="M924" s="264">
        <v>0</v>
      </c>
      <c r="N924" s="294">
        <v>0.93</v>
      </c>
      <c r="O924" s="266">
        <v>7</v>
      </c>
      <c r="P924" s="266">
        <v>7</v>
      </c>
      <c r="Q924" s="266">
        <v>0</v>
      </c>
      <c r="R924" s="267">
        <v>1</v>
      </c>
      <c r="S924" s="267">
        <v>0</v>
      </c>
      <c r="T924" s="267">
        <v>0</v>
      </c>
      <c r="U924" s="267">
        <v>0</v>
      </c>
      <c r="V924" s="295">
        <v>0</v>
      </c>
      <c r="W924" s="271">
        <v>0</v>
      </c>
      <c r="X924" s="271">
        <v>0</v>
      </c>
      <c r="Y924" s="271">
        <v>1</v>
      </c>
      <c r="Z924" s="271">
        <v>1</v>
      </c>
      <c r="AA924" s="268">
        <v>0</v>
      </c>
      <c r="AB924" s="268">
        <v>1</v>
      </c>
      <c r="AC924" s="295">
        <v>-1</v>
      </c>
    </row>
    <row r="925" spans="1:29">
      <c r="A925" s="297" t="s">
        <v>1158</v>
      </c>
      <c r="B925" s="298" t="s">
        <v>3354</v>
      </c>
      <c r="C925" s="293" t="s">
        <v>1649</v>
      </c>
      <c r="D925" s="298" t="s">
        <v>1650</v>
      </c>
      <c r="E925" s="263">
        <v>1</v>
      </c>
      <c r="F925" s="266">
        <v>1</v>
      </c>
      <c r="G925" s="266">
        <v>0</v>
      </c>
      <c r="H925" s="264">
        <v>1</v>
      </c>
      <c r="I925" s="264">
        <v>1</v>
      </c>
      <c r="J925" s="264">
        <v>0</v>
      </c>
      <c r="K925" s="264">
        <v>0</v>
      </c>
      <c r="L925" s="264">
        <v>0</v>
      </c>
      <c r="M925" s="264">
        <v>0</v>
      </c>
      <c r="N925" s="294">
        <v>0.93</v>
      </c>
      <c r="O925" s="266">
        <v>14</v>
      </c>
      <c r="P925" s="266">
        <v>14</v>
      </c>
      <c r="Q925" s="266">
        <v>0</v>
      </c>
      <c r="R925" s="267">
        <v>1</v>
      </c>
      <c r="S925" s="267">
        <v>1</v>
      </c>
      <c r="T925" s="267">
        <v>1</v>
      </c>
      <c r="U925" s="267">
        <v>0</v>
      </c>
      <c r="V925" s="295">
        <v>0</v>
      </c>
      <c r="W925" s="271">
        <v>5</v>
      </c>
      <c r="X925" s="271">
        <v>5</v>
      </c>
      <c r="Y925" s="271">
        <v>1</v>
      </c>
      <c r="Z925" s="271">
        <v>1</v>
      </c>
      <c r="AA925" s="268">
        <v>1</v>
      </c>
      <c r="AB925" s="268">
        <v>1</v>
      </c>
      <c r="AC925" s="295">
        <v>0</v>
      </c>
    </row>
    <row r="926" spans="1:29">
      <c r="A926" s="297" t="s">
        <v>1158</v>
      </c>
      <c r="B926" s="298" t="s">
        <v>3357</v>
      </c>
      <c r="C926" s="293" t="s">
        <v>1651</v>
      </c>
      <c r="D926" s="298" t="s">
        <v>1652</v>
      </c>
      <c r="E926" s="263">
        <v>30</v>
      </c>
      <c r="F926" s="266">
        <v>29</v>
      </c>
      <c r="G926" s="266">
        <v>1</v>
      </c>
      <c r="H926" s="264">
        <v>35</v>
      </c>
      <c r="I926" s="264">
        <v>35</v>
      </c>
      <c r="J926" s="264">
        <v>0</v>
      </c>
      <c r="K926" s="264">
        <v>43</v>
      </c>
      <c r="L926" s="264">
        <v>43</v>
      </c>
      <c r="M926" s="264">
        <v>0</v>
      </c>
      <c r="N926" s="294">
        <v>0.93</v>
      </c>
      <c r="O926" s="266">
        <v>1549</v>
      </c>
      <c r="P926" s="266">
        <v>1528</v>
      </c>
      <c r="Q926" s="266">
        <v>21</v>
      </c>
      <c r="R926" s="267">
        <v>0.986442866365397</v>
      </c>
      <c r="S926" s="267">
        <v>0.966666666666667</v>
      </c>
      <c r="T926" s="267">
        <v>1</v>
      </c>
      <c r="U926" s="267">
        <v>1</v>
      </c>
      <c r="V926" s="295">
        <v>-0.0333333333333333</v>
      </c>
      <c r="W926" s="271">
        <v>259</v>
      </c>
      <c r="X926" s="271">
        <v>254</v>
      </c>
      <c r="Y926" s="271">
        <v>333</v>
      </c>
      <c r="Z926" s="271">
        <v>323</v>
      </c>
      <c r="AA926" s="268">
        <v>0.980694980694981</v>
      </c>
      <c r="AB926" s="268">
        <v>0.96996996996997</v>
      </c>
      <c r="AC926" s="295">
        <v>0.0107250107250108</v>
      </c>
    </row>
    <row r="927" spans="1:29">
      <c r="A927" s="297" t="s">
        <v>1158</v>
      </c>
      <c r="B927" s="298" t="s">
        <v>40</v>
      </c>
      <c r="C927" s="293" t="s">
        <v>1653</v>
      </c>
      <c r="D927" s="298" t="s">
        <v>1654</v>
      </c>
      <c r="E927" s="263">
        <v>0</v>
      </c>
      <c r="F927" s="266">
        <v>0</v>
      </c>
      <c r="G927" s="266">
        <v>0</v>
      </c>
      <c r="H927" s="264">
        <v>0</v>
      </c>
      <c r="I927" s="264">
        <v>0</v>
      </c>
      <c r="J927" s="264">
        <v>0</v>
      </c>
      <c r="K927" s="264">
        <v>0</v>
      </c>
      <c r="L927" s="264">
        <v>0</v>
      </c>
      <c r="M927" s="264">
        <v>0</v>
      </c>
      <c r="N927" s="294">
        <v>0.93</v>
      </c>
      <c r="O927" s="266">
        <v>0</v>
      </c>
      <c r="P927" s="266">
        <v>0</v>
      </c>
      <c r="Q927" s="266">
        <v>0</v>
      </c>
      <c r="R927" s="267">
        <v>0</v>
      </c>
      <c r="S927" s="267">
        <v>0</v>
      </c>
      <c r="T927" s="267">
        <v>0</v>
      </c>
      <c r="U927" s="267">
        <v>0</v>
      </c>
      <c r="V927" s="295">
        <v>0</v>
      </c>
      <c r="W927" s="271">
        <v>0</v>
      </c>
      <c r="X927" s="271">
        <v>0</v>
      </c>
      <c r="Y927" s="271">
        <v>0</v>
      </c>
      <c r="Z927" s="271">
        <v>0</v>
      </c>
      <c r="AA927" s="268">
        <v>0</v>
      </c>
      <c r="AB927" s="268">
        <v>0</v>
      </c>
      <c r="AC927" s="295">
        <v>0</v>
      </c>
    </row>
    <row r="928" spans="1:29">
      <c r="A928" s="297" t="s">
        <v>1158</v>
      </c>
      <c r="B928" s="298" t="s">
        <v>3357</v>
      </c>
      <c r="C928" s="293" t="s">
        <v>1655</v>
      </c>
      <c r="D928" s="298" t="s">
        <v>1656</v>
      </c>
      <c r="E928" s="263">
        <v>4</v>
      </c>
      <c r="F928" s="266">
        <v>4</v>
      </c>
      <c r="G928" s="266">
        <v>0</v>
      </c>
      <c r="H928" s="264">
        <v>4</v>
      </c>
      <c r="I928" s="264">
        <v>4</v>
      </c>
      <c r="J928" s="264">
        <v>0</v>
      </c>
      <c r="K928" s="264">
        <v>1</v>
      </c>
      <c r="L928" s="264">
        <v>1</v>
      </c>
      <c r="M928" s="264">
        <v>0</v>
      </c>
      <c r="N928" s="294">
        <v>0.93</v>
      </c>
      <c r="O928" s="266">
        <v>49</v>
      </c>
      <c r="P928" s="266">
        <v>48</v>
      </c>
      <c r="Q928" s="266">
        <v>1</v>
      </c>
      <c r="R928" s="267">
        <v>0.979591836734694</v>
      </c>
      <c r="S928" s="267">
        <v>1</v>
      </c>
      <c r="T928" s="267">
        <v>1</v>
      </c>
      <c r="U928" s="267">
        <v>1</v>
      </c>
      <c r="V928" s="295">
        <v>0</v>
      </c>
      <c r="W928" s="271">
        <v>18</v>
      </c>
      <c r="X928" s="271">
        <v>18</v>
      </c>
      <c r="Y928" s="271">
        <v>21</v>
      </c>
      <c r="Z928" s="271">
        <v>21</v>
      </c>
      <c r="AA928" s="268">
        <v>1</v>
      </c>
      <c r="AB928" s="268">
        <v>1</v>
      </c>
      <c r="AC928" s="295">
        <v>0</v>
      </c>
    </row>
    <row r="929" spans="1:29">
      <c r="A929" s="297" t="s">
        <v>1158</v>
      </c>
      <c r="B929" s="298" t="s">
        <v>3357</v>
      </c>
      <c r="C929" s="293" t="s">
        <v>1657</v>
      </c>
      <c r="D929" s="298" t="s">
        <v>1658</v>
      </c>
      <c r="E929" s="263">
        <v>0</v>
      </c>
      <c r="F929" s="266">
        <v>0</v>
      </c>
      <c r="G929" s="266">
        <v>0</v>
      </c>
      <c r="H929" s="264">
        <v>0</v>
      </c>
      <c r="I929" s="264">
        <v>0</v>
      </c>
      <c r="J929" s="264">
        <v>0</v>
      </c>
      <c r="K929" s="264">
        <v>0</v>
      </c>
      <c r="L929" s="264">
        <v>0</v>
      </c>
      <c r="M929" s="264">
        <v>0</v>
      </c>
      <c r="N929" s="294">
        <v>0.93</v>
      </c>
      <c r="O929" s="266">
        <v>3</v>
      </c>
      <c r="P929" s="266">
        <v>3</v>
      </c>
      <c r="Q929" s="266">
        <v>0</v>
      </c>
      <c r="R929" s="267">
        <v>1</v>
      </c>
      <c r="S929" s="267">
        <v>0</v>
      </c>
      <c r="T929" s="267">
        <v>0</v>
      </c>
      <c r="U929" s="267">
        <v>0</v>
      </c>
      <c r="V929" s="295">
        <v>0</v>
      </c>
      <c r="W929" s="271">
        <v>0</v>
      </c>
      <c r="X929" s="271">
        <v>0</v>
      </c>
      <c r="Y929" s="271">
        <v>1</v>
      </c>
      <c r="Z929" s="271">
        <v>1</v>
      </c>
      <c r="AA929" s="268">
        <v>0</v>
      </c>
      <c r="AB929" s="268">
        <v>1</v>
      </c>
      <c r="AC929" s="295">
        <v>-1</v>
      </c>
    </row>
    <row r="930" spans="1:29">
      <c r="A930" s="297" t="s">
        <v>1158</v>
      </c>
      <c r="B930" s="298" t="s">
        <v>3357</v>
      </c>
      <c r="C930" s="293" t="s">
        <v>1659</v>
      </c>
      <c r="D930" s="298" t="s">
        <v>1660</v>
      </c>
      <c r="E930" s="263">
        <v>0</v>
      </c>
      <c r="F930" s="266">
        <v>0</v>
      </c>
      <c r="G930" s="266">
        <v>0</v>
      </c>
      <c r="H930" s="264">
        <v>0</v>
      </c>
      <c r="I930" s="264">
        <v>0</v>
      </c>
      <c r="J930" s="264">
        <v>0</v>
      </c>
      <c r="K930" s="264">
        <v>1</v>
      </c>
      <c r="L930" s="264">
        <v>1</v>
      </c>
      <c r="M930" s="264">
        <v>0</v>
      </c>
      <c r="N930" s="294">
        <v>0.93</v>
      </c>
      <c r="O930" s="266">
        <v>1</v>
      </c>
      <c r="P930" s="266">
        <v>1</v>
      </c>
      <c r="Q930" s="266">
        <v>0</v>
      </c>
      <c r="R930" s="267">
        <v>1</v>
      </c>
      <c r="S930" s="267">
        <v>0</v>
      </c>
      <c r="T930" s="267">
        <v>0</v>
      </c>
      <c r="U930" s="267">
        <v>1</v>
      </c>
      <c r="V930" s="295">
        <v>0</v>
      </c>
      <c r="W930" s="271">
        <v>1</v>
      </c>
      <c r="X930" s="271">
        <v>1</v>
      </c>
      <c r="Y930" s="271">
        <v>0</v>
      </c>
      <c r="Z930" s="271">
        <v>0</v>
      </c>
      <c r="AA930" s="268">
        <v>1</v>
      </c>
      <c r="AB930" s="268">
        <v>0</v>
      </c>
      <c r="AC930" s="295">
        <v>1</v>
      </c>
    </row>
    <row r="931" spans="1:29">
      <c r="A931" s="297" t="s">
        <v>1158</v>
      </c>
      <c r="B931" s="298" t="s">
        <v>3357</v>
      </c>
      <c r="C931" s="293" t="s">
        <v>1661</v>
      </c>
      <c r="D931" s="298" t="s">
        <v>1662</v>
      </c>
      <c r="E931" s="263">
        <v>9</v>
      </c>
      <c r="F931" s="266">
        <v>9</v>
      </c>
      <c r="G931" s="266">
        <v>0</v>
      </c>
      <c r="H931" s="264">
        <v>20</v>
      </c>
      <c r="I931" s="264">
        <v>20</v>
      </c>
      <c r="J931" s="264">
        <v>0</v>
      </c>
      <c r="K931" s="264">
        <v>10</v>
      </c>
      <c r="L931" s="264">
        <v>10</v>
      </c>
      <c r="M931" s="264">
        <v>0</v>
      </c>
      <c r="N931" s="294">
        <v>0.93</v>
      </c>
      <c r="O931" s="266">
        <v>151</v>
      </c>
      <c r="P931" s="266">
        <v>151</v>
      </c>
      <c r="Q931" s="266">
        <v>0</v>
      </c>
      <c r="R931" s="267">
        <v>1</v>
      </c>
      <c r="S931" s="267">
        <v>1</v>
      </c>
      <c r="T931" s="267">
        <v>1</v>
      </c>
      <c r="U931" s="267">
        <v>1</v>
      </c>
      <c r="V931" s="295">
        <v>0</v>
      </c>
      <c r="W931" s="271">
        <v>80</v>
      </c>
      <c r="X931" s="271">
        <v>80</v>
      </c>
      <c r="Y931" s="271">
        <v>37</v>
      </c>
      <c r="Z931" s="271">
        <v>37</v>
      </c>
      <c r="AA931" s="268">
        <v>1</v>
      </c>
      <c r="AB931" s="268">
        <v>1</v>
      </c>
      <c r="AC931" s="295">
        <v>0</v>
      </c>
    </row>
    <row r="932" spans="1:29">
      <c r="A932" s="297" t="s">
        <v>1158</v>
      </c>
      <c r="B932" s="298" t="s">
        <v>40</v>
      </c>
      <c r="C932" s="293" t="e">
        <v>#N/A</v>
      </c>
      <c r="D932" s="298" t="s">
        <v>1664</v>
      </c>
      <c r="E932" s="263">
        <v>0</v>
      </c>
      <c r="F932" s="266">
        <v>0</v>
      </c>
      <c r="G932" s="266">
        <v>0</v>
      </c>
      <c r="H932" s="264">
        <v>0</v>
      </c>
      <c r="I932" s="264">
        <v>0</v>
      </c>
      <c r="J932" s="264">
        <v>0</v>
      </c>
      <c r="K932" s="264">
        <v>0</v>
      </c>
      <c r="L932" s="264">
        <v>0</v>
      </c>
      <c r="M932" s="264">
        <v>0</v>
      </c>
      <c r="N932" s="294">
        <v>0.93</v>
      </c>
      <c r="O932" s="266">
        <v>0</v>
      </c>
      <c r="P932" s="266">
        <v>0</v>
      </c>
      <c r="Q932" s="266">
        <v>0</v>
      </c>
      <c r="R932" s="267">
        <v>0</v>
      </c>
      <c r="S932" s="267">
        <v>0</v>
      </c>
      <c r="T932" s="267">
        <v>0</v>
      </c>
      <c r="U932" s="267">
        <v>0</v>
      </c>
      <c r="V932" s="295">
        <v>0</v>
      </c>
      <c r="W932" s="271">
        <v>0</v>
      </c>
      <c r="X932" s="271">
        <v>0</v>
      </c>
      <c r="Y932" s="271">
        <v>0</v>
      </c>
      <c r="Z932" s="271">
        <v>0</v>
      </c>
      <c r="AA932" s="268">
        <v>0</v>
      </c>
      <c r="AB932" s="268">
        <v>0</v>
      </c>
      <c r="AC932" s="295">
        <v>0</v>
      </c>
    </row>
    <row r="933" spans="1:29">
      <c r="A933" s="297" t="s">
        <v>1158</v>
      </c>
      <c r="B933" s="298" t="s">
        <v>40</v>
      </c>
      <c r="C933" s="293" t="e">
        <v>#N/A</v>
      </c>
      <c r="D933" s="298" t="s">
        <v>1665</v>
      </c>
      <c r="E933" s="263">
        <v>0</v>
      </c>
      <c r="F933" s="266">
        <v>0</v>
      </c>
      <c r="G933" s="266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94">
        <v>0.93</v>
      </c>
      <c r="O933" s="266">
        <v>0</v>
      </c>
      <c r="P933" s="266">
        <v>0</v>
      </c>
      <c r="Q933" s="266">
        <v>0</v>
      </c>
      <c r="R933" s="267">
        <v>0</v>
      </c>
      <c r="S933" s="267">
        <v>0</v>
      </c>
      <c r="T933" s="267">
        <v>0</v>
      </c>
      <c r="U933" s="267">
        <v>0</v>
      </c>
      <c r="V933" s="295">
        <v>0</v>
      </c>
      <c r="W933" s="271">
        <v>0</v>
      </c>
      <c r="X933" s="271">
        <v>0</v>
      </c>
      <c r="Y933" s="271">
        <v>0</v>
      </c>
      <c r="Z933" s="271">
        <v>0</v>
      </c>
      <c r="AA933" s="268">
        <v>0</v>
      </c>
      <c r="AB933" s="268">
        <v>0</v>
      </c>
      <c r="AC933" s="295">
        <v>0</v>
      </c>
    </row>
    <row r="934" spans="1:29">
      <c r="A934" s="297" t="s">
        <v>1158</v>
      </c>
      <c r="B934" s="298" t="s">
        <v>40</v>
      </c>
      <c r="C934" s="293" t="e">
        <v>#N/A</v>
      </c>
      <c r="D934" s="298" t="s">
        <v>1666</v>
      </c>
      <c r="E934" s="263">
        <v>0</v>
      </c>
      <c r="F934" s="266">
        <v>0</v>
      </c>
      <c r="G934" s="266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94">
        <v>0.93</v>
      </c>
      <c r="O934" s="266">
        <v>0</v>
      </c>
      <c r="P934" s="266">
        <v>0</v>
      </c>
      <c r="Q934" s="266">
        <v>0</v>
      </c>
      <c r="R934" s="267">
        <v>0</v>
      </c>
      <c r="S934" s="267">
        <v>0</v>
      </c>
      <c r="T934" s="267">
        <v>0</v>
      </c>
      <c r="U934" s="267">
        <v>0</v>
      </c>
      <c r="V934" s="295">
        <v>0</v>
      </c>
      <c r="W934" s="271">
        <v>0</v>
      </c>
      <c r="X934" s="271">
        <v>0</v>
      </c>
      <c r="Y934" s="271">
        <v>0</v>
      </c>
      <c r="Z934" s="271">
        <v>0</v>
      </c>
      <c r="AA934" s="268">
        <v>0</v>
      </c>
      <c r="AB934" s="268">
        <v>0</v>
      </c>
      <c r="AC934" s="295">
        <v>0</v>
      </c>
    </row>
    <row r="935" spans="1:29">
      <c r="A935" s="297" t="s">
        <v>1158</v>
      </c>
      <c r="B935" s="298" t="s">
        <v>3359</v>
      </c>
      <c r="C935" s="293" t="s">
        <v>1667</v>
      </c>
      <c r="D935" s="298" t="s">
        <v>1668</v>
      </c>
      <c r="E935" s="263">
        <v>0</v>
      </c>
      <c r="F935" s="266">
        <v>0</v>
      </c>
      <c r="G935" s="266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94">
        <v>0.93</v>
      </c>
      <c r="O935" s="266">
        <v>0</v>
      </c>
      <c r="P935" s="266">
        <v>0</v>
      </c>
      <c r="Q935" s="266">
        <v>0</v>
      </c>
      <c r="R935" s="267">
        <v>0</v>
      </c>
      <c r="S935" s="267">
        <v>0</v>
      </c>
      <c r="T935" s="267">
        <v>0</v>
      </c>
      <c r="U935" s="267">
        <v>0</v>
      </c>
      <c r="V935" s="295">
        <v>0</v>
      </c>
      <c r="W935" s="271">
        <v>0</v>
      </c>
      <c r="X935" s="271">
        <v>0</v>
      </c>
      <c r="Y935" s="271">
        <v>0</v>
      </c>
      <c r="Z935" s="271">
        <v>0</v>
      </c>
      <c r="AA935" s="268">
        <v>0</v>
      </c>
      <c r="AB935" s="268">
        <v>0</v>
      </c>
      <c r="AC935" s="295">
        <v>0</v>
      </c>
    </row>
    <row r="936" spans="1:29">
      <c r="A936" s="297" t="s">
        <v>1669</v>
      </c>
      <c r="B936" s="299" t="s">
        <v>3360</v>
      </c>
      <c r="C936" s="293" t="s">
        <v>1671</v>
      </c>
      <c r="D936" s="299" t="s">
        <v>1672</v>
      </c>
      <c r="E936" s="263">
        <v>934</v>
      </c>
      <c r="F936" s="266">
        <v>870</v>
      </c>
      <c r="G936" s="266">
        <v>64</v>
      </c>
      <c r="H936" s="264">
        <v>1468</v>
      </c>
      <c r="I936" s="264">
        <v>1422</v>
      </c>
      <c r="J936" s="264">
        <v>46</v>
      </c>
      <c r="K936" s="264">
        <v>1383</v>
      </c>
      <c r="L936" s="264">
        <v>1331</v>
      </c>
      <c r="M936" s="264">
        <v>52</v>
      </c>
      <c r="N936" s="294">
        <v>0.93</v>
      </c>
      <c r="O936" s="266">
        <v>38543</v>
      </c>
      <c r="P936" s="266">
        <v>37389</v>
      </c>
      <c r="Q936" s="266">
        <v>1154</v>
      </c>
      <c r="R936" s="267">
        <v>0.970059414160807</v>
      </c>
      <c r="S936" s="267">
        <v>0.931477516059957</v>
      </c>
      <c r="T936" s="267">
        <v>0.96866485013624</v>
      </c>
      <c r="U936" s="267">
        <v>0.962400578452639</v>
      </c>
      <c r="V936" s="295">
        <v>-0.0371873340762826</v>
      </c>
      <c r="W936" s="271">
        <v>9815</v>
      </c>
      <c r="X936" s="271">
        <v>9486</v>
      </c>
      <c r="Y936" s="271">
        <v>9230</v>
      </c>
      <c r="Z936" s="271">
        <v>8966</v>
      </c>
      <c r="AA936" s="268">
        <v>0.966479877738156</v>
      </c>
      <c r="AB936" s="268">
        <v>0.971397616468039</v>
      </c>
      <c r="AC936" s="295">
        <v>-0.0049177387298831</v>
      </c>
    </row>
    <row r="937" spans="1:29">
      <c r="A937" s="297" t="s">
        <v>1669</v>
      </c>
      <c r="B937" s="299" t="s">
        <v>3360</v>
      </c>
      <c r="C937" s="293" t="s">
        <v>1673</v>
      </c>
      <c r="D937" s="299" t="s">
        <v>1674</v>
      </c>
      <c r="E937" s="263">
        <v>3166</v>
      </c>
      <c r="F937" s="266">
        <v>2870</v>
      </c>
      <c r="G937" s="266">
        <v>296</v>
      </c>
      <c r="H937" s="264">
        <v>5080</v>
      </c>
      <c r="I937" s="264">
        <v>4485</v>
      </c>
      <c r="J937" s="264">
        <v>595</v>
      </c>
      <c r="K937" s="264">
        <v>4363</v>
      </c>
      <c r="L937" s="264">
        <v>3805</v>
      </c>
      <c r="M937" s="264">
        <v>558</v>
      </c>
      <c r="N937" s="294">
        <v>0.93</v>
      </c>
      <c r="O937" s="266">
        <v>142961</v>
      </c>
      <c r="P937" s="266">
        <v>133108</v>
      </c>
      <c r="Q937" s="266">
        <v>9853</v>
      </c>
      <c r="R937" s="267">
        <v>0.931079105490309</v>
      </c>
      <c r="S937" s="267">
        <v>0.906506632975363</v>
      </c>
      <c r="T937" s="267">
        <v>0.882874015748031</v>
      </c>
      <c r="U937" s="267">
        <v>0.87210634884254</v>
      </c>
      <c r="V937" s="295">
        <v>0.0236326172273318</v>
      </c>
      <c r="W937" s="271">
        <v>34463</v>
      </c>
      <c r="X937" s="271">
        <v>31651</v>
      </c>
      <c r="Y937" s="271">
        <v>33673</v>
      </c>
      <c r="Z937" s="271">
        <v>31572</v>
      </c>
      <c r="AA937" s="268">
        <v>0.918405246206076</v>
      </c>
      <c r="AB937" s="268">
        <v>0.937605796929291</v>
      </c>
      <c r="AC937" s="295">
        <v>-0.0192005507232145</v>
      </c>
    </row>
    <row r="938" spans="1:29">
      <c r="A938" s="297" t="s">
        <v>1669</v>
      </c>
      <c r="B938" s="299" t="s">
        <v>3360</v>
      </c>
      <c r="C938" s="293" t="s">
        <v>1675</v>
      </c>
      <c r="D938" s="299" t="s">
        <v>1676</v>
      </c>
      <c r="E938" s="263">
        <v>2188</v>
      </c>
      <c r="F938" s="266">
        <v>2084</v>
      </c>
      <c r="G938" s="266">
        <v>104</v>
      </c>
      <c r="H938" s="264">
        <v>3637</v>
      </c>
      <c r="I938" s="264">
        <v>3439</v>
      </c>
      <c r="J938" s="264">
        <v>198</v>
      </c>
      <c r="K938" s="264">
        <v>3168</v>
      </c>
      <c r="L938" s="264">
        <v>2820</v>
      </c>
      <c r="M938" s="264">
        <v>348</v>
      </c>
      <c r="N938" s="294">
        <v>0.93</v>
      </c>
      <c r="O938" s="266">
        <v>99002</v>
      </c>
      <c r="P938" s="266">
        <v>93586</v>
      </c>
      <c r="Q938" s="266">
        <v>5416</v>
      </c>
      <c r="R938" s="267">
        <v>0.94529403446395</v>
      </c>
      <c r="S938" s="267">
        <v>0.952468007312614</v>
      </c>
      <c r="T938" s="267">
        <v>0.94555952708276</v>
      </c>
      <c r="U938" s="267">
        <v>0.890151515151515</v>
      </c>
      <c r="V938" s="295">
        <v>0.0069084802298538</v>
      </c>
      <c r="W938" s="271">
        <v>23979</v>
      </c>
      <c r="X938" s="271">
        <v>22713</v>
      </c>
      <c r="Y938" s="271">
        <v>22915</v>
      </c>
      <c r="Z938" s="271">
        <v>21691</v>
      </c>
      <c r="AA938" s="268">
        <v>0.947203803327912</v>
      </c>
      <c r="AB938" s="268">
        <v>0.946585206196814</v>
      </c>
      <c r="AC938" s="295">
        <v>0.000618597131097576</v>
      </c>
    </row>
    <row r="939" spans="1:29">
      <c r="A939" s="297" t="s">
        <v>1669</v>
      </c>
      <c r="B939" s="299" t="s">
        <v>3360</v>
      </c>
      <c r="C939" s="293" t="s">
        <v>1677</v>
      </c>
      <c r="D939" s="299" t="s">
        <v>1678</v>
      </c>
      <c r="E939" s="263">
        <v>2536</v>
      </c>
      <c r="F939" s="266">
        <v>2430</v>
      </c>
      <c r="G939" s="266">
        <v>106</v>
      </c>
      <c r="H939" s="264">
        <v>4121</v>
      </c>
      <c r="I939" s="264">
        <v>3965</v>
      </c>
      <c r="J939" s="264">
        <v>156</v>
      </c>
      <c r="K939" s="264">
        <v>3743</v>
      </c>
      <c r="L939" s="264">
        <v>3644</v>
      </c>
      <c r="M939" s="264">
        <v>99</v>
      </c>
      <c r="N939" s="294">
        <v>0.93</v>
      </c>
      <c r="O939" s="266">
        <v>96229</v>
      </c>
      <c r="P939" s="266">
        <v>93281</v>
      </c>
      <c r="Q939" s="266">
        <v>2948</v>
      </c>
      <c r="R939" s="267">
        <v>0.969364744515687</v>
      </c>
      <c r="S939" s="267">
        <v>0.95820189274448</v>
      </c>
      <c r="T939" s="267">
        <v>0.962145110410095</v>
      </c>
      <c r="U939" s="267">
        <v>0.973550627838632</v>
      </c>
      <c r="V939" s="295">
        <v>-0.00394321766561512</v>
      </c>
      <c r="W939" s="271">
        <v>27663</v>
      </c>
      <c r="X939" s="271">
        <v>26870</v>
      </c>
      <c r="Y939" s="271">
        <v>22575</v>
      </c>
      <c r="Z939" s="271">
        <v>21874</v>
      </c>
      <c r="AA939" s="268">
        <v>0.971333550229548</v>
      </c>
      <c r="AB939" s="268">
        <v>0.968947951273533</v>
      </c>
      <c r="AC939" s="295">
        <v>0.00238559895601587</v>
      </c>
    </row>
    <row r="940" spans="1:29">
      <c r="A940" s="297" t="s">
        <v>1669</v>
      </c>
      <c r="B940" s="299" t="s">
        <v>3360</v>
      </c>
      <c r="C940" s="293" t="s">
        <v>1679</v>
      </c>
      <c r="D940" s="299" t="s">
        <v>1680</v>
      </c>
      <c r="E940" s="263">
        <v>1843</v>
      </c>
      <c r="F940" s="266">
        <v>1746</v>
      </c>
      <c r="G940" s="266">
        <v>97</v>
      </c>
      <c r="H940" s="264">
        <v>2928</v>
      </c>
      <c r="I940" s="264">
        <v>2845</v>
      </c>
      <c r="J940" s="264">
        <v>83</v>
      </c>
      <c r="K940" s="264">
        <v>2941</v>
      </c>
      <c r="L940" s="264">
        <v>2811</v>
      </c>
      <c r="M940" s="264">
        <v>130</v>
      </c>
      <c r="N940" s="294">
        <v>0.93</v>
      </c>
      <c r="O940" s="266">
        <v>90294</v>
      </c>
      <c r="P940" s="266">
        <v>87658</v>
      </c>
      <c r="Q940" s="266">
        <v>2636</v>
      </c>
      <c r="R940" s="267">
        <v>0.970806476620816</v>
      </c>
      <c r="S940" s="267">
        <v>0.947368421052632</v>
      </c>
      <c r="T940" s="267">
        <v>0.971653005464481</v>
      </c>
      <c r="U940" s="267">
        <v>0.95579734784087</v>
      </c>
      <c r="V940" s="295">
        <v>-0.0242845844118493</v>
      </c>
      <c r="W940" s="271">
        <v>21747</v>
      </c>
      <c r="X940" s="271">
        <v>20896</v>
      </c>
      <c r="Y940" s="271">
        <v>20753</v>
      </c>
      <c r="Z940" s="271">
        <v>20230</v>
      </c>
      <c r="AA940" s="268">
        <v>0.960868165724008</v>
      </c>
      <c r="AB940" s="268">
        <v>0.974798824266371</v>
      </c>
      <c r="AC940" s="295">
        <v>-0.0139306585423632</v>
      </c>
    </row>
    <row r="941" spans="1:29">
      <c r="A941" s="297" t="s">
        <v>1669</v>
      </c>
      <c r="B941" s="299" t="s">
        <v>3360</v>
      </c>
      <c r="C941" s="293" t="s">
        <v>1681</v>
      </c>
      <c r="D941" s="299" t="s">
        <v>1682</v>
      </c>
      <c r="E941" s="263">
        <v>0</v>
      </c>
      <c r="F941" s="266">
        <v>0</v>
      </c>
      <c r="G941" s="266">
        <v>0</v>
      </c>
      <c r="H941" s="264">
        <v>1</v>
      </c>
      <c r="I941" s="264">
        <v>1</v>
      </c>
      <c r="J941" s="264">
        <v>0</v>
      </c>
      <c r="K941" s="264">
        <v>0</v>
      </c>
      <c r="L941" s="264">
        <v>0</v>
      </c>
      <c r="M941" s="264">
        <v>0</v>
      </c>
      <c r="N941" s="294">
        <v>0.93</v>
      </c>
      <c r="O941" s="266">
        <v>11</v>
      </c>
      <c r="P941" s="266">
        <v>11</v>
      </c>
      <c r="Q941" s="266">
        <v>0</v>
      </c>
      <c r="R941" s="267">
        <v>1</v>
      </c>
      <c r="S941" s="267">
        <v>0</v>
      </c>
      <c r="T941" s="267">
        <v>1</v>
      </c>
      <c r="U941" s="267">
        <v>0</v>
      </c>
      <c r="V941" s="295">
        <v>-1</v>
      </c>
      <c r="W941" s="271">
        <v>3</v>
      </c>
      <c r="X941" s="271">
        <v>3</v>
      </c>
      <c r="Y941" s="271">
        <v>0</v>
      </c>
      <c r="Z941" s="271">
        <v>0</v>
      </c>
      <c r="AA941" s="268">
        <v>1</v>
      </c>
      <c r="AB941" s="268">
        <v>0</v>
      </c>
      <c r="AC941" s="295">
        <v>1</v>
      </c>
    </row>
    <row r="942" spans="1:29">
      <c r="A942" s="297" t="s">
        <v>1669</v>
      </c>
      <c r="B942" s="299" t="s">
        <v>3360</v>
      </c>
      <c r="C942" s="293" t="s">
        <v>1683</v>
      </c>
      <c r="D942" s="299" t="s">
        <v>1684</v>
      </c>
      <c r="E942" s="263">
        <v>2732</v>
      </c>
      <c r="F942" s="266">
        <v>2424</v>
      </c>
      <c r="G942" s="266">
        <v>308</v>
      </c>
      <c r="H942" s="264">
        <v>4411</v>
      </c>
      <c r="I942" s="264">
        <v>4032</v>
      </c>
      <c r="J942" s="264">
        <v>379</v>
      </c>
      <c r="K942" s="264">
        <v>4088</v>
      </c>
      <c r="L942" s="264">
        <v>3410</v>
      </c>
      <c r="M942" s="264">
        <v>678</v>
      </c>
      <c r="N942" s="294">
        <v>0.93</v>
      </c>
      <c r="O942" s="266">
        <v>120674</v>
      </c>
      <c r="P942" s="266">
        <v>109457</v>
      </c>
      <c r="Q942" s="266">
        <v>11217</v>
      </c>
      <c r="R942" s="267">
        <v>0.907047085536238</v>
      </c>
      <c r="S942" s="267">
        <v>0.887262079062958</v>
      </c>
      <c r="T942" s="267">
        <v>0.914078440262979</v>
      </c>
      <c r="U942" s="267">
        <v>0.834148727984344</v>
      </c>
      <c r="V942" s="295">
        <v>-0.0268163612000214</v>
      </c>
      <c r="W942" s="271">
        <v>29294</v>
      </c>
      <c r="X942" s="271">
        <v>26495</v>
      </c>
      <c r="Y942" s="271">
        <v>27324</v>
      </c>
      <c r="Z942" s="271">
        <v>24767</v>
      </c>
      <c r="AA942" s="268">
        <v>0.904451423499693</v>
      </c>
      <c r="AB942" s="268">
        <v>0.906419265114917</v>
      </c>
      <c r="AC942" s="295">
        <v>-0.00196784161522456</v>
      </c>
    </row>
    <row r="943" spans="1:29">
      <c r="A943" s="297" t="s">
        <v>1669</v>
      </c>
      <c r="B943" s="299" t="s">
        <v>3360</v>
      </c>
      <c r="C943" s="293" t="s">
        <v>1685</v>
      </c>
      <c r="D943" s="299" t="s">
        <v>1686</v>
      </c>
      <c r="E943" s="263">
        <v>0</v>
      </c>
      <c r="F943" s="266">
        <v>0</v>
      </c>
      <c r="G943" s="266">
        <v>0</v>
      </c>
      <c r="H943" s="264">
        <v>0</v>
      </c>
      <c r="I943" s="264">
        <v>0</v>
      </c>
      <c r="J943" s="264">
        <v>0</v>
      </c>
      <c r="K943" s="264">
        <v>0</v>
      </c>
      <c r="L943" s="264">
        <v>0</v>
      </c>
      <c r="M943" s="264">
        <v>0</v>
      </c>
      <c r="N943" s="294">
        <v>0.93</v>
      </c>
      <c r="O943" s="266">
        <v>1</v>
      </c>
      <c r="P943" s="266">
        <v>1</v>
      </c>
      <c r="Q943" s="266">
        <v>0</v>
      </c>
      <c r="R943" s="267">
        <v>1</v>
      </c>
      <c r="S943" s="267">
        <v>0</v>
      </c>
      <c r="T943" s="267">
        <v>0</v>
      </c>
      <c r="U943" s="267">
        <v>0</v>
      </c>
      <c r="V943" s="295">
        <v>0</v>
      </c>
      <c r="W943" s="271">
        <v>0</v>
      </c>
      <c r="X943" s="271">
        <v>0</v>
      </c>
      <c r="Y943" s="271">
        <v>0</v>
      </c>
      <c r="Z943" s="271">
        <v>0</v>
      </c>
      <c r="AA943" s="268">
        <v>0</v>
      </c>
      <c r="AB943" s="268">
        <v>0</v>
      </c>
      <c r="AC943" s="295">
        <v>0</v>
      </c>
    </row>
    <row r="944" spans="1:29">
      <c r="A944" s="297" t="s">
        <v>1669</v>
      </c>
      <c r="B944" s="299" t="s">
        <v>3360</v>
      </c>
      <c r="C944" s="293" t="s">
        <v>1687</v>
      </c>
      <c r="D944" s="299" t="s">
        <v>1688</v>
      </c>
      <c r="E944" s="263">
        <v>1614</v>
      </c>
      <c r="F944" s="266">
        <v>1536</v>
      </c>
      <c r="G944" s="266">
        <v>78</v>
      </c>
      <c r="H944" s="264">
        <v>2253</v>
      </c>
      <c r="I944" s="264">
        <v>2143</v>
      </c>
      <c r="J944" s="264">
        <v>110</v>
      </c>
      <c r="K944" s="264">
        <v>2135</v>
      </c>
      <c r="L944" s="264">
        <v>1963</v>
      </c>
      <c r="M944" s="264">
        <v>172</v>
      </c>
      <c r="N944" s="294">
        <v>0.93</v>
      </c>
      <c r="O944" s="266">
        <v>62461</v>
      </c>
      <c r="P944" s="266">
        <v>59189</v>
      </c>
      <c r="Q944" s="266">
        <v>3272</v>
      </c>
      <c r="R944" s="267">
        <v>0.94761531195466</v>
      </c>
      <c r="S944" s="267">
        <v>0.951672862453532</v>
      </c>
      <c r="T944" s="267">
        <v>0.951176209498447</v>
      </c>
      <c r="U944" s="267">
        <v>0.91943793911007</v>
      </c>
      <c r="V944" s="295">
        <v>0.000496652955085053</v>
      </c>
      <c r="W944" s="271">
        <v>15377</v>
      </c>
      <c r="X944" s="271">
        <v>14646</v>
      </c>
      <c r="Y944" s="271">
        <v>14649</v>
      </c>
      <c r="Z944" s="271">
        <v>13957</v>
      </c>
      <c r="AA944" s="268">
        <v>0.952461468426871</v>
      </c>
      <c r="AB944" s="268">
        <v>0.95276128063349</v>
      </c>
      <c r="AC944" s="295">
        <v>-0.00029981220661901</v>
      </c>
    </row>
    <row r="945" spans="1:29">
      <c r="A945" s="297" t="s">
        <v>1669</v>
      </c>
      <c r="B945" s="299" t="s">
        <v>3361</v>
      </c>
      <c r="C945" s="293" t="s">
        <v>1689</v>
      </c>
      <c r="D945" s="299" t="s">
        <v>1690</v>
      </c>
      <c r="E945" s="263">
        <v>0</v>
      </c>
      <c r="F945" s="266">
        <v>0</v>
      </c>
      <c r="G945" s="266">
        <v>0</v>
      </c>
      <c r="H945" s="264">
        <v>0</v>
      </c>
      <c r="I945" s="264">
        <v>0</v>
      </c>
      <c r="J945" s="264">
        <v>0</v>
      </c>
      <c r="K945" s="264">
        <v>0</v>
      </c>
      <c r="L945" s="264">
        <v>0</v>
      </c>
      <c r="M945" s="264">
        <v>0</v>
      </c>
      <c r="N945" s="294">
        <v>0.93</v>
      </c>
      <c r="O945" s="266">
        <v>1</v>
      </c>
      <c r="P945" s="266">
        <v>0</v>
      </c>
      <c r="Q945" s="266">
        <v>1</v>
      </c>
      <c r="R945" s="267">
        <v>0</v>
      </c>
      <c r="S945" s="267">
        <v>0</v>
      </c>
      <c r="T945" s="267">
        <v>0</v>
      </c>
      <c r="U945" s="267">
        <v>0</v>
      </c>
      <c r="V945" s="295">
        <v>0</v>
      </c>
      <c r="W945" s="271">
        <v>0</v>
      </c>
      <c r="X945" s="271">
        <v>0</v>
      </c>
      <c r="Y945" s="271">
        <v>0</v>
      </c>
      <c r="Z945" s="271">
        <v>0</v>
      </c>
      <c r="AA945" s="268">
        <v>0</v>
      </c>
      <c r="AB945" s="268">
        <v>0</v>
      </c>
      <c r="AC945" s="295">
        <v>0</v>
      </c>
    </row>
    <row r="946" spans="1:29">
      <c r="A946" s="297" t="s">
        <v>1669</v>
      </c>
      <c r="B946" s="299" t="s">
        <v>3361</v>
      </c>
      <c r="C946" s="293" t="s">
        <v>1691</v>
      </c>
      <c r="D946" s="299" t="s">
        <v>1692</v>
      </c>
      <c r="E946" s="263">
        <v>1397</v>
      </c>
      <c r="F946" s="266">
        <v>1312</v>
      </c>
      <c r="G946" s="266">
        <v>85</v>
      </c>
      <c r="H946" s="264">
        <v>2524</v>
      </c>
      <c r="I946" s="264">
        <v>2407</v>
      </c>
      <c r="J946" s="264">
        <v>117</v>
      </c>
      <c r="K946" s="264">
        <v>3992</v>
      </c>
      <c r="L946" s="264">
        <v>3562</v>
      </c>
      <c r="M946" s="264">
        <v>430</v>
      </c>
      <c r="N946" s="294">
        <v>0.93</v>
      </c>
      <c r="O946" s="266">
        <v>75472</v>
      </c>
      <c r="P946" s="266">
        <v>69572</v>
      </c>
      <c r="Q946" s="266">
        <v>5900</v>
      </c>
      <c r="R946" s="267">
        <v>0.921825312698749</v>
      </c>
      <c r="S946" s="267">
        <v>0.93915533285612</v>
      </c>
      <c r="T946" s="267">
        <v>0.95364500792393</v>
      </c>
      <c r="U946" s="267">
        <v>0.892284569138277</v>
      </c>
      <c r="V946" s="295">
        <v>-0.01448967506781</v>
      </c>
      <c r="W946" s="271">
        <v>17428</v>
      </c>
      <c r="X946" s="271">
        <v>16405</v>
      </c>
      <c r="Y946" s="271">
        <v>16047</v>
      </c>
      <c r="Z946" s="271">
        <v>14862</v>
      </c>
      <c r="AA946" s="268">
        <v>0.941301354142759</v>
      </c>
      <c r="AB946" s="268">
        <v>0.926154421387175</v>
      </c>
      <c r="AC946" s="295">
        <v>0.0151469327555835</v>
      </c>
    </row>
    <row r="947" spans="1:29">
      <c r="A947" s="297" t="s">
        <v>1669</v>
      </c>
      <c r="B947" s="299" t="s">
        <v>3361</v>
      </c>
      <c r="C947" s="293" t="s">
        <v>1693</v>
      </c>
      <c r="D947" s="299" t="s">
        <v>1694</v>
      </c>
      <c r="E947" s="263">
        <v>1523</v>
      </c>
      <c r="F947" s="266">
        <v>1407</v>
      </c>
      <c r="G947" s="266">
        <v>116</v>
      </c>
      <c r="H947" s="264">
        <v>2723</v>
      </c>
      <c r="I947" s="264">
        <v>2582</v>
      </c>
      <c r="J947" s="264">
        <v>141</v>
      </c>
      <c r="K947" s="264">
        <v>2773</v>
      </c>
      <c r="L947" s="264">
        <v>2576</v>
      </c>
      <c r="M947" s="264">
        <v>197</v>
      </c>
      <c r="N947" s="294">
        <v>0.93</v>
      </c>
      <c r="O947" s="266">
        <v>86448</v>
      </c>
      <c r="P947" s="266">
        <v>82895</v>
      </c>
      <c r="Q947" s="266">
        <v>3553</v>
      </c>
      <c r="R947" s="267">
        <v>0.958900148065889</v>
      </c>
      <c r="S947" s="267">
        <v>0.923834537097833</v>
      </c>
      <c r="T947" s="267">
        <v>0.948218876239442</v>
      </c>
      <c r="U947" s="267">
        <v>0.928957807428778</v>
      </c>
      <c r="V947" s="295">
        <v>-0.0243843391416085</v>
      </c>
      <c r="W947" s="271">
        <v>19563</v>
      </c>
      <c r="X947" s="271">
        <v>18665</v>
      </c>
      <c r="Y947" s="271">
        <v>20892</v>
      </c>
      <c r="Z947" s="271">
        <v>20034</v>
      </c>
      <c r="AA947" s="268">
        <v>0.954097019884476</v>
      </c>
      <c r="AB947" s="268">
        <v>0.958931648477886</v>
      </c>
      <c r="AC947" s="295">
        <v>-0.00483462859341044</v>
      </c>
    </row>
    <row r="948" spans="1:29">
      <c r="A948" s="297" t="s">
        <v>1669</v>
      </c>
      <c r="B948" s="303" t="s">
        <v>3361</v>
      </c>
      <c r="C948" s="293" t="s">
        <v>1695</v>
      </c>
      <c r="D948" s="303" t="s">
        <v>1695</v>
      </c>
      <c r="E948" s="263">
        <v>1087</v>
      </c>
      <c r="F948" s="266">
        <v>1009</v>
      </c>
      <c r="G948" s="266">
        <v>78</v>
      </c>
      <c r="H948" s="264">
        <v>1725</v>
      </c>
      <c r="I948" s="264">
        <v>1652</v>
      </c>
      <c r="J948" s="264">
        <v>73</v>
      </c>
      <c r="K948" s="264">
        <v>1947</v>
      </c>
      <c r="L948" s="264">
        <v>1832</v>
      </c>
      <c r="M948" s="264">
        <v>115</v>
      </c>
      <c r="N948" s="294">
        <v>0.93</v>
      </c>
      <c r="O948" s="266">
        <v>54458</v>
      </c>
      <c r="P948" s="266">
        <v>51691</v>
      </c>
      <c r="Q948" s="266">
        <v>2767</v>
      </c>
      <c r="R948" s="267">
        <v>0.949190201623269</v>
      </c>
      <c r="S948" s="267">
        <v>0.928242870285189</v>
      </c>
      <c r="T948" s="267">
        <v>0.95768115942029</v>
      </c>
      <c r="U948" s="267">
        <v>0.940934771443246</v>
      </c>
      <c r="V948" s="295">
        <v>-0.0294382891351013</v>
      </c>
      <c r="W948" s="271">
        <v>12721</v>
      </c>
      <c r="X948" s="271">
        <v>12121</v>
      </c>
      <c r="Y948" s="271">
        <v>13404</v>
      </c>
      <c r="Z948" s="271">
        <v>12786</v>
      </c>
      <c r="AA948" s="268">
        <v>0.952833896706234</v>
      </c>
      <c r="AB948" s="268">
        <v>0.953894359892569</v>
      </c>
      <c r="AC948" s="295">
        <v>-0.00106046318633568</v>
      </c>
    </row>
    <row r="949" spans="1:29">
      <c r="A949" s="297" t="s">
        <v>1669</v>
      </c>
      <c r="B949" s="299" t="s">
        <v>3361</v>
      </c>
      <c r="C949" s="293" t="s">
        <v>1696</v>
      </c>
      <c r="D949" s="299" t="s">
        <v>1697</v>
      </c>
      <c r="E949" s="263">
        <v>1899</v>
      </c>
      <c r="F949" s="266">
        <v>1836</v>
      </c>
      <c r="G949" s="266">
        <v>63</v>
      </c>
      <c r="H949" s="264">
        <v>2827</v>
      </c>
      <c r="I949" s="264">
        <v>2738</v>
      </c>
      <c r="J949" s="264">
        <v>89</v>
      </c>
      <c r="K949" s="264">
        <v>3064</v>
      </c>
      <c r="L949" s="264">
        <v>2905</v>
      </c>
      <c r="M949" s="264">
        <v>159</v>
      </c>
      <c r="N949" s="294">
        <v>0.93</v>
      </c>
      <c r="O949" s="266">
        <v>97668</v>
      </c>
      <c r="P949" s="266">
        <v>94611</v>
      </c>
      <c r="Q949" s="266">
        <v>3057</v>
      </c>
      <c r="R949" s="267">
        <v>0.968700086005652</v>
      </c>
      <c r="S949" s="267">
        <v>0.966824644549763</v>
      </c>
      <c r="T949" s="267">
        <v>0.968517863459498</v>
      </c>
      <c r="U949" s="267">
        <v>0.948107049608355</v>
      </c>
      <c r="V949" s="295">
        <v>-0.00169321890973473</v>
      </c>
      <c r="W949" s="271">
        <v>21838</v>
      </c>
      <c r="X949" s="271">
        <v>21037</v>
      </c>
      <c r="Y949" s="271">
        <v>22888</v>
      </c>
      <c r="Z949" s="271">
        <v>22146</v>
      </c>
      <c r="AA949" s="268">
        <v>0.963320816924627</v>
      </c>
      <c r="AB949" s="268">
        <v>0.967581265291856</v>
      </c>
      <c r="AC949" s="295">
        <v>-0.00426044836722916</v>
      </c>
    </row>
    <row r="950" spans="1:29">
      <c r="A950" s="297" t="s">
        <v>1669</v>
      </c>
      <c r="B950" s="303" t="s">
        <v>3361</v>
      </c>
      <c r="C950" s="293" t="s">
        <v>1698</v>
      </c>
      <c r="D950" s="303" t="s">
        <v>1698</v>
      </c>
      <c r="E950" s="263">
        <v>753</v>
      </c>
      <c r="F950" s="266">
        <v>709</v>
      </c>
      <c r="G950" s="266">
        <v>44</v>
      </c>
      <c r="H950" s="264">
        <v>1231</v>
      </c>
      <c r="I950" s="264">
        <v>1083</v>
      </c>
      <c r="J950" s="264">
        <v>148</v>
      </c>
      <c r="K950" s="264">
        <v>1457</v>
      </c>
      <c r="L950" s="264">
        <v>1387</v>
      </c>
      <c r="M950" s="264">
        <v>70</v>
      </c>
      <c r="N950" s="294">
        <v>0.93</v>
      </c>
      <c r="O950" s="266">
        <v>43438</v>
      </c>
      <c r="P950" s="266">
        <v>41091</v>
      </c>
      <c r="Q950" s="266">
        <v>2347</v>
      </c>
      <c r="R950" s="267">
        <v>0.945968967263686</v>
      </c>
      <c r="S950" s="267">
        <v>0.941567065073041</v>
      </c>
      <c r="T950" s="267">
        <v>0.879772542648253</v>
      </c>
      <c r="U950" s="267">
        <v>0.951956074124914</v>
      </c>
      <c r="V950" s="295">
        <v>0.0617945224247878</v>
      </c>
      <c r="W950" s="271">
        <v>9616</v>
      </c>
      <c r="X950" s="271">
        <v>8951</v>
      </c>
      <c r="Y950" s="271">
        <v>10332</v>
      </c>
      <c r="Z950" s="271">
        <v>9759</v>
      </c>
      <c r="AA950" s="268">
        <v>0.930844425956739</v>
      </c>
      <c r="AB950" s="268">
        <v>0.944541231126597</v>
      </c>
      <c r="AC950" s="295">
        <v>-0.0136968051698582</v>
      </c>
    </row>
    <row r="951" spans="1:29">
      <c r="A951" s="297" t="s">
        <v>1669</v>
      </c>
      <c r="B951" s="299" t="s">
        <v>3361</v>
      </c>
      <c r="C951" s="293" t="s">
        <v>1699</v>
      </c>
      <c r="D951" s="299" t="s">
        <v>1700</v>
      </c>
      <c r="E951" s="263">
        <v>1307</v>
      </c>
      <c r="F951" s="266">
        <v>1215</v>
      </c>
      <c r="G951" s="266">
        <v>92</v>
      </c>
      <c r="H951" s="264">
        <v>2099</v>
      </c>
      <c r="I951" s="264">
        <v>1959</v>
      </c>
      <c r="J951" s="264">
        <v>140</v>
      </c>
      <c r="K951" s="264">
        <v>1993</v>
      </c>
      <c r="L951" s="264">
        <v>1817</v>
      </c>
      <c r="M951" s="264">
        <v>176</v>
      </c>
      <c r="N951" s="294">
        <v>0.93</v>
      </c>
      <c r="O951" s="266">
        <v>61305</v>
      </c>
      <c r="P951" s="266">
        <v>57888</v>
      </c>
      <c r="Q951" s="266">
        <v>3417</v>
      </c>
      <c r="R951" s="267">
        <v>0.944262295081967</v>
      </c>
      <c r="S951" s="267">
        <v>0.929609793420046</v>
      </c>
      <c r="T951" s="267">
        <v>0.933301572177227</v>
      </c>
      <c r="U951" s="267">
        <v>0.911690918213748</v>
      </c>
      <c r="V951" s="295">
        <v>-0.0036917787571813</v>
      </c>
      <c r="W951" s="271">
        <v>14231</v>
      </c>
      <c r="X951" s="271">
        <v>13398</v>
      </c>
      <c r="Y951" s="271">
        <v>14204</v>
      </c>
      <c r="Z951" s="271">
        <v>13431</v>
      </c>
      <c r="AA951" s="268">
        <v>0.94146581406788</v>
      </c>
      <c r="AB951" s="268">
        <v>0.945578710222473</v>
      </c>
      <c r="AC951" s="295">
        <v>-0.00411289615459254</v>
      </c>
    </row>
    <row r="952" spans="1:29">
      <c r="A952" s="297" t="s">
        <v>1669</v>
      </c>
      <c r="B952" s="299" t="s">
        <v>3361</v>
      </c>
      <c r="C952" s="293" t="s">
        <v>1701</v>
      </c>
      <c r="D952" s="299" t="s">
        <v>1702</v>
      </c>
      <c r="E952" s="263">
        <v>1960</v>
      </c>
      <c r="F952" s="266">
        <v>1818</v>
      </c>
      <c r="G952" s="266">
        <v>142</v>
      </c>
      <c r="H952" s="264">
        <v>3239</v>
      </c>
      <c r="I952" s="264">
        <v>3055</v>
      </c>
      <c r="J952" s="264">
        <v>184</v>
      </c>
      <c r="K952" s="264">
        <v>3257</v>
      </c>
      <c r="L952" s="264">
        <v>2954</v>
      </c>
      <c r="M952" s="264">
        <v>303</v>
      </c>
      <c r="N952" s="294">
        <v>0.93</v>
      </c>
      <c r="O952" s="266">
        <v>104364</v>
      </c>
      <c r="P952" s="266">
        <v>99494</v>
      </c>
      <c r="Q952" s="266">
        <v>4870</v>
      </c>
      <c r="R952" s="267">
        <v>0.95333639952474</v>
      </c>
      <c r="S952" s="267">
        <v>0.927551020408163</v>
      </c>
      <c r="T952" s="267">
        <v>0.943192343315838</v>
      </c>
      <c r="U952" s="267">
        <v>0.906969603929997</v>
      </c>
      <c r="V952" s="295">
        <v>-0.0156413229076749</v>
      </c>
      <c r="W952" s="271">
        <v>22954</v>
      </c>
      <c r="X952" s="271">
        <v>21672</v>
      </c>
      <c r="Y952" s="271">
        <v>24105</v>
      </c>
      <c r="Z952" s="271">
        <v>23039</v>
      </c>
      <c r="AA952" s="268">
        <v>0.944149167901019</v>
      </c>
      <c r="AB952" s="268">
        <v>0.9557768097905</v>
      </c>
      <c r="AC952" s="295">
        <v>-0.0116276418894805</v>
      </c>
    </row>
    <row r="953" spans="1:29">
      <c r="A953" s="297" t="s">
        <v>1669</v>
      </c>
      <c r="B953" s="299" t="s">
        <v>3361</v>
      </c>
      <c r="C953" s="293" t="s">
        <v>1703</v>
      </c>
      <c r="D953" s="299" t="s">
        <v>1704</v>
      </c>
      <c r="E953" s="263">
        <v>2440</v>
      </c>
      <c r="F953" s="266">
        <v>2301</v>
      </c>
      <c r="G953" s="266">
        <v>139</v>
      </c>
      <c r="H953" s="264">
        <v>3076</v>
      </c>
      <c r="I953" s="264">
        <v>2950</v>
      </c>
      <c r="J953" s="264">
        <v>126</v>
      </c>
      <c r="K953" s="264">
        <v>3730</v>
      </c>
      <c r="L953" s="264">
        <v>3573</v>
      </c>
      <c r="M953" s="264">
        <v>157</v>
      </c>
      <c r="N953" s="294">
        <v>0.93</v>
      </c>
      <c r="O953" s="266">
        <v>97573</v>
      </c>
      <c r="P953" s="266">
        <v>93525</v>
      </c>
      <c r="Q953" s="266">
        <v>4048</v>
      </c>
      <c r="R953" s="267">
        <v>0.958513113258791</v>
      </c>
      <c r="S953" s="267">
        <v>0.943032786885246</v>
      </c>
      <c r="T953" s="267">
        <v>0.959037711313394</v>
      </c>
      <c r="U953" s="267">
        <v>0.957908847184987</v>
      </c>
      <c r="V953" s="295">
        <v>-0.016004924428148</v>
      </c>
      <c r="W953" s="271">
        <v>23756</v>
      </c>
      <c r="X953" s="271">
        <v>22801</v>
      </c>
      <c r="Y953" s="271">
        <v>23269</v>
      </c>
      <c r="Z953" s="271">
        <v>22216</v>
      </c>
      <c r="AA953" s="268">
        <v>0.959799629567267</v>
      </c>
      <c r="AB953" s="268">
        <v>0.954746658644549</v>
      </c>
      <c r="AC953" s="295">
        <v>0.00505297092271861</v>
      </c>
    </row>
    <row r="954" spans="1:29">
      <c r="A954" s="297" t="s">
        <v>1669</v>
      </c>
      <c r="B954" s="299" t="s">
        <v>3361</v>
      </c>
      <c r="C954" s="293" t="s">
        <v>1705</v>
      </c>
      <c r="D954" s="299" t="s">
        <v>1706</v>
      </c>
      <c r="E954" s="263">
        <v>440</v>
      </c>
      <c r="F954" s="266">
        <v>416</v>
      </c>
      <c r="G954" s="266">
        <v>24</v>
      </c>
      <c r="H954" s="264">
        <v>484</v>
      </c>
      <c r="I954" s="264">
        <v>462</v>
      </c>
      <c r="J954" s="264">
        <v>22</v>
      </c>
      <c r="K954" s="264">
        <v>554</v>
      </c>
      <c r="L954" s="264">
        <v>516</v>
      </c>
      <c r="M954" s="264">
        <v>38</v>
      </c>
      <c r="N954" s="294">
        <v>0.93</v>
      </c>
      <c r="O954" s="266">
        <v>17056</v>
      </c>
      <c r="P954" s="266">
        <v>16001</v>
      </c>
      <c r="Q954" s="266">
        <v>1055</v>
      </c>
      <c r="R954" s="267">
        <v>0.938144934333959</v>
      </c>
      <c r="S954" s="267">
        <v>0.945454545454545</v>
      </c>
      <c r="T954" s="267">
        <v>0.954545454545455</v>
      </c>
      <c r="U954" s="267">
        <v>0.931407942238267</v>
      </c>
      <c r="V954" s="295">
        <v>-0.00909090909090915</v>
      </c>
      <c r="W954" s="271">
        <v>3914</v>
      </c>
      <c r="X954" s="271">
        <v>3702</v>
      </c>
      <c r="Y954" s="271">
        <v>3805</v>
      </c>
      <c r="Z954" s="271">
        <v>3502</v>
      </c>
      <c r="AA954" s="268">
        <v>0.945835462442514</v>
      </c>
      <c r="AB954" s="268">
        <v>0.920367936925099</v>
      </c>
      <c r="AC954" s="295">
        <v>0.0254675255174155</v>
      </c>
    </row>
    <row r="955" spans="1:29">
      <c r="A955" s="297" t="s">
        <v>1669</v>
      </c>
      <c r="B955" s="299" t="s">
        <v>3361</v>
      </c>
      <c r="C955" s="293" t="s">
        <v>1707</v>
      </c>
      <c r="D955" s="299" t="s">
        <v>1708</v>
      </c>
      <c r="E955" s="263">
        <v>1502</v>
      </c>
      <c r="F955" s="266">
        <v>1405</v>
      </c>
      <c r="G955" s="266">
        <v>97</v>
      </c>
      <c r="H955" s="264">
        <v>2531</v>
      </c>
      <c r="I955" s="264">
        <v>2362</v>
      </c>
      <c r="J955" s="264">
        <v>169</v>
      </c>
      <c r="K955" s="264">
        <v>2758</v>
      </c>
      <c r="L955" s="264">
        <v>2582</v>
      </c>
      <c r="M955" s="264">
        <v>176</v>
      </c>
      <c r="N955" s="294">
        <v>0.93</v>
      </c>
      <c r="O955" s="266">
        <v>83422</v>
      </c>
      <c r="P955" s="266">
        <v>79041</v>
      </c>
      <c r="Q955" s="266">
        <v>4381</v>
      </c>
      <c r="R955" s="267">
        <v>0.947483877154707</v>
      </c>
      <c r="S955" s="267">
        <v>0.935419440745672</v>
      </c>
      <c r="T955" s="267">
        <v>0.933227973133149</v>
      </c>
      <c r="U955" s="267">
        <v>0.936185641769398</v>
      </c>
      <c r="V955" s="295">
        <v>0.00219146761252342</v>
      </c>
      <c r="W955" s="271">
        <v>19072</v>
      </c>
      <c r="X955" s="271">
        <v>17981</v>
      </c>
      <c r="Y955" s="271">
        <v>19590</v>
      </c>
      <c r="Z955" s="271">
        <v>18602</v>
      </c>
      <c r="AA955" s="268">
        <v>0.94279572147651</v>
      </c>
      <c r="AB955" s="268">
        <v>0.949566105155692</v>
      </c>
      <c r="AC955" s="295">
        <v>-0.0067703836791817</v>
      </c>
    </row>
    <row r="956" spans="1:29">
      <c r="A956" s="297" t="s">
        <v>1669</v>
      </c>
      <c r="B956" s="303" t="s">
        <v>3361</v>
      </c>
      <c r="C956" s="293" t="s">
        <v>1709</v>
      </c>
      <c r="D956" s="303" t="s">
        <v>1709</v>
      </c>
      <c r="E956" s="263">
        <v>1029</v>
      </c>
      <c r="F956" s="266">
        <v>910</v>
      </c>
      <c r="G956" s="266">
        <v>119</v>
      </c>
      <c r="H956" s="264">
        <v>1682</v>
      </c>
      <c r="I956" s="264">
        <v>1514</v>
      </c>
      <c r="J956" s="264">
        <v>168</v>
      </c>
      <c r="K956" s="264">
        <v>1727</v>
      </c>
      <c r="L956" s="264">
        <v>1610</v>
      </c>
      <c r="M956" s="264">
        <v>117</v>
      </c>
      <c r="N956" s="294">
        <v>0.93</v>
      </c>
      <c r="O956" s="266">
        <v>52500</v>
      </c>
      <c r="P956" s="266">
        <v>49304</v>
      </c>
      <c r="Q956" s="266">
        <v>3196</v>
      </c>
      <c r="R956" s="267">
        <v>0.939123809523809</v>
      </c>
      <c r="S956" s="267">
        <v>0.884353741496599</v>
      </c>
      <c r="T956" s="267">
        <v>0.900118906064209</v>
      </c>
      <c r="U956" s="267">
        <v>0.932252460914881</v>
      </c>
      <c r="V956" s="295">
        <v>-0.0157651645676107</v>
      </c>
      <c r="W956" s="271">
        <v>12225</v>
      </c>
      <c r="X956" s="271">
        <v>11356</v>
      </c>
      <c r="Y956" s="271">
        <v>12380</v>
      </c>
      <c r="Z956" s="271">
        <v>11606</v>
      </c>
      <c r="AA956" s="268">
        <v>0.928916155419223</v>
      </c>
      <c r="AB956" s="268">
        <v>0.937479806138934</v>
      </c>
      <c r="AC956" s="295">
        <v>-0.00856365071971088</v>
      </c>
    </row>
    <row r="957" spans="1:29">
      <c r="A957" s="297" t="s">
        <v>1669</v>
      </c>
      <c r="B957" s="299" t="s">
        <v>3362</v>
      </c>
      <c r="C957" s="293" t="s">
        <v>1710</v>
      </c>
      <c r="D957" s="299" t="s">
        <v>1711</v>
      </c>
      <c r="E957" s="263">
        <v>4702</v>
      </c>
      <c r="F957" s="266">
        <v>4376</v>
      </c>
      <c r="G957" s="266">
        <v>326</v>
      </c>
      <c r="H957" s="264">
        <v>5682</v>
      </c>
      <c r="I957" s="264">
        <v>5302</v>
      </c>
      <c r="J957" s="264">
        <v>380</v>
      </c>
      <c r="K957" s="264">
        <v>5904</v>
      </c>
      <c r="L957" s="264">
        <v>5313</v>
      </c>
      <c r="M957" s="264">
        <v>591</v>
      </c>
      <c r="N957" s="294">
        <v>0.93</v>
      </c>
      <c r="O957" s="266">
        <v>171876</v>
      </c>
      <c r="P957" s="266">
        <v>162256</v>
      </c>
      <c r="Q957" s="266">
        <v>9620</v>
      </c>
      <c r="R957" s="267">
        <v>0.944029416556122</v>
      </c>
      <c r="S957" s="267">
        <v>0.930667800935772</v>
      </c>
      <c r="T957" s="267">
        <v>0.933122140091517</v>
      </c>
      <c r="U957" s="267">
        <v>0.89989837398374</v>
      </c>
      <c r="V957" s="295">
        <v>-0.002454339155745</v>
      </c>
      <c r="W957" s="271">
        <v>39425</v>
      </c>
      <c r="X957" s="271">
        <v>37034</v>
      </c>
      <c r="Y957" s="271">
        <v>40065</v>
      </c>
      <c r="Z957" s="271">
        <v>37846</v>
      </c>
      <c r="AA957" s="268">
        <v>0.939353202282815</v>
      </c>
      <c r="AB957" s="268">
        <v>0.944615000623986</v>
      </c>
      <c r="AC957" s="295">
        <v>-0.00526179834117058</v>
      </c>
    </row>
    <row r="958" spans="1:29">
      <c r="A958" s="297" t="s">
        <v>1669</v>
      </c>
      <c r="B958" s="299" t="s">
        <v>3362</v>
      </c>
      <c r="C958" s="293" t="s">
        <v>1712</v>
      </c>
      <c r="D958" s="299" t="s">
        <v>1713</v>
      </c>
      <c r="E958" s="263">
        <v>3153</v>
      </c>
      <c r="F958" s="266">
        <v>3075</v>
      </c>
      <c r="G958" s="266">
        <v>78</v>
      </c>
      <c r="H958" s="264">
        <v>3840</v>
      </c>
      <c r="I958" s="264">
        <v>3759</v>
      </c>
      <c r="J958" s="264">
        <v>81</v>
      </c>
      <c r="K958" s="264">
        <v>4236</v>
      </c>
      <c r="L958" s="264">
        <v>4133</v>
      </c>
      <c r="M958" s="264">
        <v>103</v>
      </c>
      <c r="N958" s="294">
        <v>0.93</v>
      </c>
      <c r="O958" s="266">
        <v>121839</v>
      </c>
      <c r="P958" s="266">
        <v>119686</v>
      </c>
      <c r="Q958" s="266">
        <v>2153</v>
      </c>
      <c r="R958" s="267">
        <v>0.98232913927396</v>
      </c>
      <c r="S958" s="267">
        <v>0.975261655566128</v>
      </c>
      <c r="T958" s="267">
        <v>0.97890625</v>
      </c>
      <c r="U958" s="267">
        <v>0.975684608120869</v>
      </c>
      <c r="V958" s="295">
        <v>-0.00364459443387244</v>
      </c>
      <c r="W958" s="271">
        <v>28032</v>
      </c>
      <c r="X958" s="271">
        <v>27537</v>
      </c>
      <c r="Y958" s="271">
        <v>28892</v>
      </c>
      <c r="Z958" s="271">
        <v>28445</v>
      </c>
      <c r="AA958" s="268">
        <v>0.982341609589041</v>
      </c>
      <c r="AB958" s="268">
        <v>0.984528589228852</v>
      </c>
      <c r="AC958" s="295">
        <v>-0.00218697963981118</v>
      </c>
    </row>
    <row r="959" spans="1:29">
      <c r="A959" s="297" t="s">
        <v>1669</v>
      </c>
      <c r="B959" s="299" t="s">
        <v>3362</v>
      </c>
      <c r="C959" s="293" t="s">
        <v>1714</v>
      </c>
      <c r="D959" s="299" t="s">
        <v>1715</v>
      </c>
      <c r="E959" s="263">
        <v>2514</v>
      </c>
      <c r="F959" s="266">
        <v>2349</v>
      </c>
      <c r="G959" s="266">
        <v>165</v>
      </c>
      <c r="H959" s="264">
        <v>3241</v>
      </c>
      <c r="I959" s="264">
        <v>3093</v>
      </c>
      <c r="J959" s="264">
        <v>148</v>
      </c>
      <c r="K959" s="264">
        <v>3448</v>
      </c>
      <c r="L959" s="264">
        <v>3244</v>
      </c>
      <c r="M959" s="264">
        <v>204</v>
      </c>
      <c r="N959" s="294">
        <v>0.93</v>
      </c>
      <c r="O959" s="266">
        <v>96585</v>
      </c>
      <c r="P959" s="266">
        <v>92029</v>
      </c>
      <c r="Q959" s="266">
        <v>4556</v>
      </c>
      <c r="R959" s="267">
        <v>0.952829114251695</v>
      </c>
      <c r="S959" s="267">
        <v>0.93436754176611</v>
      </c>
      <c r="T959" s="267">
        <v>0.954335081764887</v>
      </c>
      <c r="U959" s="267">
        <v>0.940835266821346</v>
      </c>
      <c r="V959" s="295">
        <v>-0.0199675399987775</v>
      </c>
      <c r="W959" s="271">
        <v>22607</v>
      </c>
      <c r="X959" s="271">
        <v>21435</v>
      </c>
      <c r="Y959" s="271">
        <v>22672</v>
      </c>
      <c r="Z959" s="271">
        <v>21605</v>
      </c>
      <c r="AA959" s="268">
        <v>0.94815765028531</v>
      </c>
      <c r="AB959" s="268">
        <v>0.952937544107269</v>
      </c>
      <c r="AC959" s="295">
        <v>-0.00477989382195898</v>
      </c>
    </row>
    <row r="960" spans="1:29">
      <c r="A960" s="297" t="s">
        <v>1669</v>
      </c>
      <c r="B960" s="303" t="s">
        <v>3362</v>
      </c>
      <c r="C960" s="293" t="s">
        <v>1716</v>
      </c>
      <c r="D960" s="303" t="s">
        <v>1716</v>
      </c>
      <c r="E960" s="263">
        <v>2844</v>
      </c>
      <c r="F960" s="266">
        <v>2717</v>
      </c>
      <c r="G960" s="266">
        <v>127</v>
      </c>
      <c r="H960" s="264">
        <v>3568</v>
      </c>
      <c r="I960" s="264">
        <v>3443</v>
      </c>
      <c r="J960" s="264">
        <v>125</v>
      </c>
      <c r="K960" s="264">
        <v>3610</v>
      </c>
      <c r="L960" s="264">
        <v>3378</v>
      </c>
      <c r="M960" s="264">
        <v>232</v>
      </c>
      <c r="N960" s="294">
        <v>0.93</v>
      </c>
      <c r="O960" s="266">
        <v>104271</v>
      </c>
      <c r="P960" s="266">
        <v>100793</v>
      </c>
      <c r="Q960" s="266">
        <v>3478</v>
      </c>
      <c r="R960" s="267">
        <v>0.966644608759866</v>
      </c>
      <c r="S960" s="267">
        <v>0.955344585091421</v>
      </c>
      <c r="T960" s="267">
        <v>0.964966367713004</v>
      </c>
      <c r="U960" s="267">
        <v>0.935734072022161</v>
      </c>
      <c r="V960" s="295">
        <v>-0.00962178262158397</v>
      </c>
      <c r="W960" s="271">
        <v>24406</v>
      </c>
      <c r="X960" s="271">
        <v>23479</v>
      </c>
      <c r="Y960" s="271">
        <v>24321</v>
      </c>
      <c r="Z960" s="271">
        <v>23562</v>
      </c>
      <c r="AA960" s="268">
        <v>0.96201753667131</v>
      </c>
      <c r="AB960" s="268">
        <v>0.968792401628223</v>
      </c>
      <c r="AC960" s="295">
        <v>-0.00677486495691226</v>
      </c>
    </row>
    <row r="961" spans="1:29">
      <c r="A961" s="297" t="s">
        <v>1669</v>
      </c>
      <c r="B961" s="299" t="s">
        <v>3362</v>
      </c>
      <c r="C961" s="293" t="s">
        <v>1717</v>
      </c>
      <c r="D961" s="299" t="s">
        <v>1718</v>
      </c>
      <c r="E961" s="263">
        <v>4686</v>
      </c>
      <c r="F961" s="266">
        <v>4603</v>
      </c>
      <c r="G961" s="266">
        <v>83</v>
      </c>
      <c r="H961" s="264">
        <v>5743</v>
      </c>
      <c r="I961" s="264">
        <v>5660</v>
      </c>
      <c r="J961" s="264">
        <v>83</v>
      </c>
      <c r="K961" s="264">
        <v>6486</v>
      </c>
      <c r="L961" s="264">
        <v>6379</v>
      </c>
      <c r="M961" s="264">
        <v>107</v>
      </c>
      <c r="N961" s="294">
        <v>0.93</v>
      </c>
      <c r="O961" s="266">
        <v>182337</v>
      </c>
      <c r="P961" s="266">
        <v>179827</v>
      </c>
      <c r="Q961" s="266">
        <v>2510</v>
      </c>
      <c r="R961" s="267">
        <v>0.986234280480648</v>
      </c>
      <c r="S961" s="267">
        <v>0.982287665386257</v>
      </c>
      <c r="T961" s="267">
        <v>0.985547623193453</v>
      </c>
      <c r="U961" s="267">
        <v>0.983502929386371</v>
      </c>
      <c r="V961" s="295">
        <v>-0.00325995780719601</v>
      </c>
      <c r="W961" s="271">
        <v>42476</v>
      </c>
      <c r="X961" s="271">
        <v>41862</v>
      </c>
      <c r="Y961" s="271">
        <v>42795</v>
      </c>
      <c r="Z961" s="271">
        <v>42184</v>
      </c>
      <c r="AA961" s="268">
        <v>0.985544778227705</v>
      </c>
      <c r="AB961" s="268">
        <v>0.985722631148499</v>
      </c>
      <c r="AC961" s="295">
        <v>-0.000177852920793642</v>
      </c>
    </row>
    <row r="962" spans="1:29">
      <c r="A962" s="297" t="s">
        <v>1669</v>
      </c>
      <c r="B962" s="299" t="s">
        <v>3362</v>
      </c>
      <c r="C962" s="293" t="s">
        <v>1719</v>
      </c>
      <c r="D962" s="299" t="s">
        <v>1720</v>
      </c>
      <c r="E962" s="263">
        <v>4028</v>
      </c>
      <c r="F962" s="266">
        <v>3917</v>
      </c>
      <c r="G962" s="266">
        <v>111</v>
      </c>
      <c r="H962" s="264">
        <v>5056</v>
      </c>
      <c r="I962" s="264">
        <v>4955</v>
      </c>
      <c r="J962" s="264">
        <v>101</v>
      </c>
      <c r="K962" s="264">
        <v>4966</v>
      </c>
      <c r="L962" s="264">
        <v>4884</v>
      </c>
      <c r="M962" s="264">
        <v>82</v>
      </c>
      <c r="N962" s="294">
        <v>0.93</v>
      </c>
      <c r="O962" s="266">
        <v>143007</v>
      </c>
      <c r="P962" s="266">
        <v>140773</v>
      </c>
      <c r="Q962" s="266">
        <v>2234</v>
      </c>
      <c r="R962" s="267">
        <v>0.984378387071961</v>
      </c>
      <c r="S962" s="267">
        <v>0.972442899702085</v>
      </c>
      <c r="T962" s="267">
        <v>0.980023734177215</v>
      </c>
      <c r="U962" s="267">
        <v>0.98348771647201</v>
      </c>
      <c r="V962" s="295">
        <v>-0.00758083447512981</v>
      </c>
      <c r="W962" s="271">
        <v>34136</v>
      </c>
      <c r="X962" s="271">
        <v>33585</v>
      </c>
      <c r="Y962" s="271">
        <v>34348</v>
      </c>
      <c r="Z962" s="271">
        <v>33890</v>
      </c>
      <c r="AA962" s="268">
        <v>0.983858682915397</v>
      </c>
      <c r="AB962" s="268">
        <v>0.98666589029929</v>
      </c>
      <c r="AC962" s="295">
        <v>-0.0028072073838924</v>
      </c>
    </row>
    <row r="963" spans="1:29">
      <c r="A963" s="297" t="s">
        <v>1669</v>
      </c>
      <c r="B963" s="299" t="s">
        <v>3362</v>
      </c>
      <c r="C963" s="293" t="s">
        <v>1721</v>
      </c>
      <c r="D963" s="299" t="s">
        <v>1722</v>
      </c>
      <c r="E963" s="263">
        <v>3258</v>
      </c>
      <c r="F963" s="266">
        <v>3211</v>
      </c>
      <c r="G963" s="266">
        <v>47</v>
      </c>
      <c r="H963" s="264">
        <v>3995</v>
      </c>
      <c r="I963" s="264">
        <v>3940</v>
      </c>
      <c r="J963" s="264">
        <v>55</v>
      </c>
      <c r="K963" s="264">
        <v>4555</v>
      </c>
      <c r="L963" s="264">
        <v>4497</v>
      </c>
      <c r="M963" s="264">
        <v>58</v>
      </c>
      <c r="N963" s="294">
        <v>0.93</v>
      </c>
      <c r="O963" s="266">
        <v>124639</v>
      </c>
      <c r="P963" s="266">
        <v>123440</v>
      </c>
      <c r="Q963" s="266">
        <v>1199</v>
      </c>
      <c r="R963" s="267">
        <v>0.990380218069785</v>
      </c>
      <c r="S963" s="267">
        <v>0.985573971761817</v>
      </c>
      <c r="T963" s="267">
        <v>0.986232790988736</v>
      </c>
      <c r="U963" s="267">
        <v>0.987266739846323</v>
      </c>
      <c r="V963" s="295">
        <v>-0.000658819226918905</v>
      </c>
      <c r="W963" s="271">
        <v>29415</v>
      </c>
      <c r="X963" s="271">
        <v>29119</v>
      </c>
      <c r="Y963" s="271">
        <v>29829</v>
      </c>
      <c r="Z963" s="271">
        <v>29544</v>
      </c>
      <c r="AA963" s="268">
        <v>0.989937106918239</v>
      </c>
      <c r="AB963" s="268">
        <v>0.990445539575581</v>
      </c>
      <c r="AC963" s="295">
        <v>-0.000508432657341795</v>
      </c>
    </row>
    <row r="964" spans="1:29">
      <c r="A964" s="297" t="s">
        <v>1669</v>
      </c>
      <c r="B964" s="299" t="s">
        <v>3362</v>
      </c>
      <c r="C964" s="293" t="s">
        <v>1723</v>
      </c>
      <c r="D964" s="299" t="s">
        <v>1724</v>
      </c>
      <c r="E964" s="263">
        <v>2675</v>
      </c>
      <c r="F964" s="266">
        <v>2531</v>
      </c>
      <c r="G964" s="266">
        <v>144</v>
      </c>
      <c r="H964" s="264">
        <v>3356</v>
      </c>
      <c r="I964" s="264">
        <v>3203</v>
      </c>
      <c r="J964" s="264">
        <v>153</v>
      </c>
      <c r="K964" s="264">
        <v>3785</v>
      </c>
      <c r="L964" s="264">
        <v>3625</v>
      </c>
      <c r="M964" s="264">
        <v>160</v>
      </c>
      <c r="N964" s="294">
        <v>0.93</v>
      </c>
      <c r="O964" s="266">
        <v>106281</v>
      </c>
      <c r="P964" s="266">
        <v>102175</v>
      </c>
      <c r="Q964" s="266">
        <v>4106</v>
      </c>
      <c r="R964" s="267">
        <v>0.961366565990158</v>
      </c>
      <c r="S964" s="267">
        <v>0.946168224299065</v>
      </c>
      <c r="T964" s="267">
        <v>0.954410011918951</v>
      </c>
      <c r="U964" s="267">
        <v>0.95772787318362</v>
      </c>
      <c r="V964" s="295">
        <v>-0.0082417876198857</v>
      </c>
      <c r="W964" s="271">
        <v>24444</v>
      </c>
      <c r="X964" s="271">
        <v>23456</v>
      </c>
      <c r="Y964" s="271">
        <v>24653</v>
      </c>
      <c r="Z964" s="271">
        <v>23617</v>
      </c>
      <c r="AA964" s="268">
        <v>0.959581083292424</v>
      </c>
      <c r="AB964" s="268">
        <v>0.957976716829595</v>
      </c>
      <c r="AC964" s="295">
        <v>0.0016043664628288</v>
      </c>
    </row>
    <row r="965" spans="1:29">
      <c r="A965" s="297" t="s">
        <v>1669</v>
      </c>
      <c r="B965" s="299" t="s">
        <v>3362</v>
      </c>
      <c r="C965" s="293" t="s">
        <v>1725</v>
      </c>
      <c r="D965" s="299" t="s">
        <v>1726</v>
      </c>
      <c r="E965" s="263">
        <v>2997</v>
      </c>
      <c r="F965" s="266">
        <v>2889</v>
      </c>
      <c r="G965" s="266">
        <v>108</v>
      </c>
      <c r="H965" s="264">
        <v>3600</v>
      </c>
      <c r="I965" s="264">
        <v>3489</v>
      </c>
      <c r="J965" s="264">
        <v>111</v>
      </c>
      <c r="K965" s="264">
        <v>3708</v>
      </c>
      <c r="L965" s="264">
        <v>3611</v>
      </c>
      <c r="M965" s="264">
        <v>97</v>
      </c>
      <c r="N965" s="294">
        <v>0.93</v>
      </c>
      <c r="O965" s="266">
        <v>105716</v>
      </c>
      <c r="P965" s="266">
        <v>103137</v>
      </c>
      <c r="Q965" s="266">
        <v>2579</v>
      </c>
      <c r="R965" s="267">
        <v>0.975604449657573</v>
      </c>
      <c r="S965" s="267">
        <v>0.963963963963964</v>
      </c>
      <c r="T965" s="267">
        <v>0.969166666666667</v>
      </c>
      <c r="U965" s="267">
        <v>0.973840345199569</v>
      </c>
      <c r="V965" s="295">
        <v>-0.00520270270270262</v>
      </c>
      <c r="W965" s="271">
        <v>25574</v>
      </c>
      <c r="X965" s="271">
        <v>24930</v>
      </c>
      <c r="Y965" s="271">
        <v>24894</v>
      </c>
      <c r="Z965" s="271">
        <v>24339</v>
      </c>
      <c r="AA965" s="268">
        <v>0.974818174708688</v>
      </c>
      <c r="AB965" s="268">
        <v>0.977705471197879</v>
      </c>
      <c r="AC965" s="295">
        <v>-0.00288729648919051</v>
      </c>
    </row>
    <row r="966" spans="1:29">
      <c r="A966" s="297" t="s">
        <v>1669</v>
      </c>
      <c r="B966" s="299" t="s">
        <v>3362</v>
      </c>
      <c r="C966" s="293" t="s">
        <v>1727</v>
      </c>
      <c r="D966" s="299" t="s">
        <v>1728</v>
      </c>
      <c r="E966" s="263">
        <v>1424</v>
      </c>
      <c r="F966" s="266">
        <v>1324</v>
      </c>
      <c r="G966" s="266">
        <v>100</v>
      </c>
      <c r="H966" s="264">
        <v>2460</v>
      </c>
      <c r="I966" s="264">
        <v>2336</v>
      </c>
      <c r="J966" s="264">
        <v>124</v>
      </c>
      <c r="K966" s="264">
        <v>2365</v>
      </c>
      <c r="L966" s="264">
        <v>2251</v>
      </c>
      <c r="M966" s="264">
        <v>114</v>
      </c>
      <c r="N966" s="294">
        <v>0.93</v>
      </c>
      <c r="O966" s="266">
        <v>68663</v>
      </c>
      <c r="P966" s="266">
        <v>65462</v>
      </c>
      <c r="Q966" s="266">
        <v>3201</v>
      </c>
      <c r="R966" s="267">
        <v>0.953381005781862</v>
      </c>
      <c r="S966" s="267">
        <v>0.929775280898876</v>
      </c>
      <c r="T966" s="267">
        <v>0.949593495934959</v>
      </c>
      <c r="U966" s="267">
        <v>0.951797040169133</v>
      </c>
      <c r="V966" s="295">
        <v>-0.0198182150360829</v>
      </c>
      <c r="W966" s="271">
        <v>16010</v>
      </c>
      <c r="X966" s="271">
        <v>15268</v>
      </c>
      <c r="Y966" s="271">
        <v>16101</v>
      </c>
      <c r="Z966" s="271">
        <v>15395</v>
      </c>
      <c r="AA966" s="268">
        <v>0.953653966271081</v>
      </c>
      <c r="AB966" s="268">
        <v>0.956151791814173</v>
      </c>
      <c r="AC966" s="295">
        <v>-0.00249782554309241</v>
      </c>
    </row>
    <row r="967" spans="1:29">
      <c r="A967" s="297" t="s">
        <v>1669</v>
      </c>
      <c r="B967" s="299" t="s">
        <v>3362</v>
      </c>
      <c r="C967" s="293" t="s">
        <v>1729</v>
      </c>
      <c r="D967" s="299" t="s">
        <v>1730</v>
      </c>
      <c r="E967" s="263">
        <v>3616</v>
      </c>
      <c r="F967" s="266">
        <v>3467</v>
      </c>
      <c r="G967" s="266">
        <v>149</v>
      </c>
      <c r="H967" s="264">
        <v>4269</v>
      </c>
      <c r="I967" s="264">
        <v>4100</v>
      </c>
      <c r="J967" s="264">
        <v>169</v>
      </c>
      <c r="K967" s="264">
        <v>4367</v>
      </c>
      <c r="L967" s="264">
        <v>4096</v>
      </c>
      <c r="M967" s="264">
        <v>271</v>
      </c>
      <c r="N967" s="294">
        <v>0.93</v>
      </c>
      <c r="O967" s="266">
        <v>120822</v>
      </c>
      <c r="P967" s="266">
        <v>116154</v>
      </c>
      <c r="Q967" s="266">
        <v>4668</v>
      </c>
      <c r="R967" s="267">
        <v>0.96136465213289</v>
      </c>
      <c r="S967" s="267">
        <v>0.958794247787611</v>
      </c>
      <c r="T967" s="267">
        <v>0.960412274537362</v>
      </c>
      <c r="U967" s="267">
        <v>0.937943668422258</v>
      </c>
      <c r="V967" s="295">
        <v>-0.00161802674975176</v>
      </c>
      <c r="W967" s="271">
        <v>29483</v>
      </c>
      <c r="X967" s="271">
        <v>28309</v>
      </c>
      <c r="Y967" s="271">
        <v>28783</v>
      </c>
      <c r="Z967" s="271">
        <v>27652</v>
      </c>
      <c r="AA967" s="268">
        <v>0.960180442967134</v>
      </c>
      <c r="AB967" s="268">
        <v>0.960705972275301</v>
      </c>
      <c r="AC967" s="295">
        <v>-0.000525529308167849</v>
      </c>
    </row>
    <row r="968" spans="1:29">
      <c r="A968" s="297" t="s">
        <v>1669</v>
      </c>
      <c r="B968" s="303" t="s">
        <v>3362</v>
      </c>
      <c r="C968" s="293" t="s">
        <v>1731</v>
      </c>
      <c r="D968" s="303" t="s">
        <v>1731</v>
      </c>
      <c r="E968" s="263">
        <v>1371</v>
      </c>
      <c r="F968" s="266">
        <v>1319</v>
      </c>
      <c r="G968" s="266">
        <v>52</v>
      </c>
      <c r="H968" s="264">
        <v>2974</v>
      </c>
      <c r="I968" s="264">
        <v>2899</v>
      </c>
      <c r="J968" s="264">
        <v>75</v>
      </c>
      <c r="K968" s="264">
        <v>2089</v>
      </c>
      <c r="L968" s="264">
        <v>2041</v>
      </c>
      <c r="M968" s="264">
        <v>48</v>
      </c>
      <c r="N968" s="294">
        <v>0.93</v>
      </c>
      <c r="O968" s="266">
        <v>71168</v>
      </c>
      <c r="P968" s="266">
        <v>69522</v>
      </c>
      <c r="Q968" s="266">
        <v>1646</v>
      </c>
      <c r="R968" s="267">
        <v>0.976871627697842</v>
      </c>
      <c r="S968" s="267">
        <v>0.962071480671043</v>
      </c>
      <c r="T968" s="267">
        <v>0.974781439139206</v>
      </c>
      <c r="U968" s="267">
        <v>0.977022498803255</v>
      </c>
      <c r="V968" s="295">
        <v>-0.0127099584681634</v>
      </c>
      <c r="W968" s="271">
        <v>16825</v>
      </c>
      <c r="X968" s="271">
        <v>16482</v>
      </c>
      <c r="Y968" s="271">
        <v>16645</v>
      </c>
      <c r="Z968" s="271">
        <v>16255</v>
      </c>
      <c r="AA968" s="268">
        <v>0.97961367013373</v>
      </c>
      <c r="AB968" s="268">
        <v>0.976569540402523</v>
      </c>
      <c r="AC968" s="295">
        <v>0.00304412973120627</v>
      </c>
    </row>
    <row r="969" spans="1:29">
      <c r="A969" s="297" t="s">
        <v>1669</v>
      </c>
      <c r="B969" s="299" t="s">
        <v>3362</v>
      </c>
      <c r="C969" s="293" t="s">
        <v>1732</v>
      </c>
      <c r="D969" s="299" t="s">
        <v>1733</v>
      </c>
      <c r="E969" s="263">
        <v>3329</v>
      </c>
      <c r="F969" s="266">
        <v>3128</v>
      </c>
      <c r="G969" s="266">
        <v>201</v>
      </c>
      <c r="H969" s="264">
        <v>3968</v>
      </c>
      <c r="I969" s="264">
        <v>3755</v>
      </c>
      <c r="J969" s="264">
        <v>213</v>
      </c>
      <c r="K969" s="264">
        <v>4517</v>
      </c>
      <c r="L969" s="264">
        <v>4288</v>
      </c>
      <c r="M969" s="264">
        <v>229</v>
      </c>
      <c r="N969" s="294">
        <v>0.93</v>
      </c>
      <c r="O969" s="266">
        <v>123390</v>
      </c>
      <c r="P969" s="266">
        <v>117695</v>
      </c>
      <c r="Q969" s="266">
        <v>5695</v>
      </c>
      <c r="R969" s="267">
        <v>0.953845530431964</v>
      </c>
      <c r="S969" s="267">
        <v>0.939621507960348</v>
      </c>
      <c r="T969" s="267">
        <v>0.946320564516129</v>
      </c>
      <c r="U969" s="267">
        <v>0.949302634491919</v>
      </c>
      <c r="V969" s="295">
        <v>-0.00669905655578051</v>
      </c>
      <c r="W969" s="271">
        <v>29125</v>
      </c>
      <c r="X969" s="271">
        <v>27683</v>
      </c>
      <c r="Y969" s="271">
        <v>28822</v>
      </c>
      <c r="Z969" s="271">
        <v>27428</v>
      </c>
      <c r="AA969" s="268">
        <v>0.950489270386266</v>
      </c>
      <c r="AB969" s="268">
        <v>0.951634168343626</v>
      </c>
      <c r="AC969" s="295">
        <v>-0.00114489795736028</v>
      </c>
    </row>
    <row r="970" spans="1:29">
      <c r="A970" s="297" t="s">
        <v>1669</v>
      </c>
      <c r="B970" s="299" t="s">
        <v>3360</v>
      </c>
      <c r="C970" s="293" t="s">
        <v>1734</v>
      </c>
      <c r="D970" s="299" t="s">
        <v>1735</v>
      </c>
      <c r="E970" s="263">
        <v>2031</v>
      </c>
      <c r="F970" s="266">
        <v>1894</v>
      </c>
      <c r="G970" s="266">
        <v>137</v>
      </c>
      <c r="H970" s="264">
        <v>3232</v>
      </c>
      <c r="I970" s="264">
        <v>3000</v>
      </c>
      <c r="J970" s="264">
        <v>232</v>
      </c>
      <c r="K970" s="264">
        <v>3189</v>
      </c>
      <c r="L970" s="264">
        <v>2770</v>
      </c>
      <c r="M970" s="264">
        <v>419</v>
      </c>
      <c r="N970" s="294">
        <v>0.93</v>
      </c>
      <c r="O970" s="266">
        <v>89553</v>
      </c>
      <c r="P970" s="266">
        <v>84178</v>
      </c>
      <c r="Q970" s="266">
        <v>5375</v>
      </c>
      <c r="R970" s="267">
        <v>0.939979676839414</v>
      </c>
      <c r="S970" s="267">
        <v>0.932545544066962</v>
      </c>
      <c r="T970" s="267">
        <v>0.928217821782178</v>
      </c>
      <c r="U970" s="267">
        <v>0.868610849796174</v>
      </c>
      <c r="V970" s="295">
        <v>0.00432772228478384</v>
      </c>
      <c r="W970" s="271">
        <v>21507</v>
      </c>
      <c r="X970" s="271">
        <v>20129</v>
      </c>
      <c r="Y970" s="271">
        <v>20040</v>
      </c>
      <c r="Z970" s="271">
        <v>18884</v>
      </c>
      <c r="AA970" s="268">
        <v>0.935927837448273</v>
      </c>
      <c r="AB970" s="268">
        <v>0.942315369261477</v>
      </c>
      <c r="AC970" s="295">
        <v>-0.00638753181320439</v>
      </c>
    </row>
    <row r="971" spans="1:29">
      <c r="A971" s="297" t="s">
        <v>1669</v>
      </c>
      <c r="B971" s="299" t="s">
        <v>3360</v>
      </c>
      <c r="C971" s="293" t="s">
        <v>1736</v>
      </c>
      <c r="D971" s="299" t="s">
        <v>1737</v>
      </c>
      <c r="E971" s="263">
        <v>1214</v>
      </c>
      <c r="F971" s="266">
        <v>1128</v>
      </c>
      <c r="G971" s="266">
        <v>86</v>
      </c>
      <c r="H971" s="264">
        <v>1834</v>
      </c>
      <c r="I971" s="264">
        <v>1714</v>
      </c>
      <c r="J971" s="264">
        <v>120</v>
      </c>
      <c r="K971" s="264">
        <v>2140</v>
      </c>
      <c r="L971" s="264">
        <v>1854</v>
      </c>
      <c r="M971" s="264">
        <v>286</v>
      </c>
      <c r="N971" s="294">
        <v>0.93</v>
      </c>
      <c r="O971" s="266">
        <v>55348</v>
      </c>
      <c r="P971" s="266">
        <v>51662</v>
      </c>
      <c r="Q971" s="266">
        <v>3686</v>
      </c>
      <c r="R971" s="267">
        <v>0.933403194334032</v>
      </c>
      <c r="S971" s="267">
        <v>0.929159802306425</v>
      </c>
      <c r="T971" s="267">
        <v>0.934569247546347</v>
      </c>
      <c r="U971" s="267">
        <v>0.866355140186916</v>
      </c>
      <c r="V971" s="295">
        <v>-0.00540944523992171</v>
      </c>
      <c r="W971" s="271">
        <v>13511</v>
      </c>
      <c r="X971" s="271">
        <v>12638</v>
      </c>
      <c r="Y971" s="271">
        <v>12227</v>
      </c>
      <c r="Z971" s="271">
        <v>11483</v>
      </c>
      <c r="AA971" s="268">
        <v>0.935385981792613</v>
      </c>
      <c r="AB971" s="268">
        <v>0.93915105913143</v>
      </c>
      <c r="AC971" s="295">
        <v>-0.00376507733881704</v>
      </c>
    </row>
    <row r="972" spans="1:29">
      <c r="A972" s="297" t="s">
        <v>1669</v>
      </c>
      <c r="B972" s="299" t="s">
        <v>3360</v>
      </c>
      <c r="C972" s="293" t="s">
        <v>1738</v>
      </c>
      <c r="D972" s="299" t="s">
        <v>1739</v>
      </c>
      <c r="E972" s="263">
        <v>1</v>
      </c>
      <c r="F972" s="266">
        <v>1</v>
      </c>
      <c r="G972" s="266">
        <v>0</v>
      </c>
      <c r="H972" s="264">
        <v>1</v>
      </c>
      <c r="I972" s="264">
        <v>1</v>
      </c>
      <c r="J972" s="264">
        <v>0</v>
      </c>
      <c r="K972" s="264">
        <v>0</v>
      </c>
      <c r="L972" s="264">
        <v>0</v>
      </c>
      <c r="M972" s="264">
        <v>0</v>
      </c>
      <c r="N972" s="294">
        <v>0.93</v>
      </c>
      <c r="O972" s="266">
        <v>6</v>
      </c>
      <c r="P972" s="266">
        <v>6</v>
      </c>
      <c r="Q972" s="266">
        <v>0</v>
      </c>
      <c r="R972" s="267">
        <v>1</v>
      </c>
      <c r="S972" s="267">
        <v>1</v>
      </c>
      <c r="T972" s="267">
        <v>1</v>
      </c>
      <c r="U972" s="267">
        <v>0</v>
      </c>
      <c r="V972" s="295">
        <v>0</v>
      </c>
      <c r="W972" s="271">
        <v>2</v>
      </c>
      <c r="X972" s="271">
        <v>2</v>
      </c>
      <c r="Y972" s="271">
        <v>0</v>
      </c>
      <c r="Z972" s="271">
        <v>0</v>
      </c>
      <c r="AA972" s="268">
        <v>1</v>
      </c>
      <c r="AB972" s="268">
        <v>0</v>
      </c>
      <c r="AC972" s="295">
        <v>1</v>
      </c>
    </row>
    <row r="973" spans="1:29">
      <c r="A973" s="297" t="s">
        <v>1669</v>
      </c>
      <c r="B973" s="303" t="s">
        <v>3360</v>
      </c>
      <c r="C973" s="293" t="s">
        <v>1740</v>
      </c>
      <c r="D973" s="303" t="s">
        <v>1741</v>
      </c>
      <c r="E973" s="263">
        <v>2641</v>
      </c>
      <c r="F973" s="266">
        <v>2509</v>
      </c>
      <c r="G973" s="266">
        <v>132</v>
      </c>
      <c r="H973" s="264">
        <v>3409</v>
      </c>
      <c r="I973" s="264">
        <v>3238</v>
      </c>
      <c r="J973" s="264">
        <v>171</v>
      </c>
      <c r="K973" s="264">
        <v>3646</v>
      </c>
      <c r="L973" s="264">
        <v>3037</v>
      </c>
      <c r="M973" s="264">
        <v>609</v>
      </c>
      <c r="N973" s="294">
        <v>0.93</v>
      </c>
      <c r="O973" s="266">
        <v>90209</v>
      </c>
      <c r="P973" s="266">
        <v>83742</v>
      </c>
      <c r="Q973" s="266">
        <v>6467</v>
      </c>
      <c r="R973" s="267">
        <v>0.928310922413506</v>
      </c>
      <c r="S973" s="267">
        <v>0.950018932222643</v>
      </c>
      <c r="T973" s="267">
        <v>0.94983866236433</v>
      </c>
      <c r="U973" s="267">
        <v>0.832967635765222</v>
      </c>
      <c r="V973" s="295">
        <v>0.000180269858313209</v>
      </c>
      <c r="W973" s="271">
        <v>24845</v>
      </c>
      <c r="X973" s="271">
        <v>23141</v>
      </c>
      <c r="Y973" s="271">
        <v>20745</v>
      </c>
      <c r="Z973" s="271">
        <v>19242</v>
      </c>
      <c r="AA973" s="268">
        <v>0.93141477158382</v>
      </c>
      <c r="AB973" s="268">
        <v>0.927548806941432</v>
      </c>
      <c r="AC973" s="295">
        <v>0.00386596464238798</v>
      </c>
    </row>
    <row r="974" spans="1:29">
      <c r="A974" s="297" t="s">
        <v>1669</v>
      </c>
      <c r="B974" s="303" t="s">
        <v>3360</v>
      </c>
      <c r="C974" s="293" t="s">
        <v>1742</v>
      </c>
      <c r="D974" s="303" t="s">
        <v>1743</v>
      </c>
      <c r="E974" s="263">
        <v>1682</v>
      </c>
      <c r="F974" s="266">
        <v>1577</v>
      </c>
      <c r="G974" s="266">
        <v>105</v>
      </c>
      <c r="H974" s="264">
        <v>2466</v>
      </c>
      <c r="I974" s="264">
        <v>2334</v>
      </c>
      <c r="J974" s="264">
        <v>132</v>
      </c>
      <c r="K974" s="264">
        <v>2294</v>
      </c>
      <c r="L974" s="264">
        <v>2050</v>
      </c>
      <c r="M974" s="264">
        <v>244</v>
      </c>
      <c r="N974" s="294">
        <v>0.93</v>
      </c>
      <c r="O974" s="266">
        <v>62071</v>
      </c>
      <c r="P974" s="266">
        <v>58098</v>
      </c>
      <c r="Q974" s="266">
        <v>3973</v>
      </c>
      <c r="R974" s="267">
        <v>0.935992653574133</v>
      </c>
      <c r="S974" s="267">
        <v>0.937574316290131</v>
      </c>
      <c r="T974" s="267">
        <v>0.94647201946472</v>
      </c>
      <c r="U974" s="267">
        <v>0.893635571054926</v>
      </c>
      <c r="V974" s="295">
        <v>-0.00889770317458938</v>
      </c>
      <c r="W974" s="271">
        <v>16001</v>
      </c>
      <c r="X974" s="271">
        <v>14913</v>
      </c>
      <c r="Y974" s="271">
        <v>13645</v>
      </c>
      <c r="Z974" s="271">
        <v>12649</v>
      </c>
      <c r="AA974" s="268">
        <v>0.932004249734392</v>
      </c>
      <c r="AB974" s="268">
        <v>0.927006229388054</v>
      </c>
      <c r="AC974" s="295">
        <v>0.00499802034633734</v>
      </c>
    </row>
    <row r="975" spans="1:29">
      <c r="A975" s="297" t="s">
        <v>1669</v>
      </c>
      <c r="B975" s="299" t="s">
        <v>3360</v>
      </c>
      <c r="C975" s="293" t="s">
        <v>1744</v>
      </c>
      <c r="D975" s="299" t="s">
        <v>1745</v>
      </c>
      <c r="E975" s="263">
        <v>0</v>
      </c>
      <c r="F975" s="266">
        <v>0</v>
      </c>
      <c r="G975" s="266">
        <v>0</v>
      </c>
      <c r="H975" s="264">
        <v>0</v>
      </c>
      <c r="I975" s="264">
        <v>0</v>
      </c>
      <c r="J975" s="264">
        <v>0</v>
      </c>
      <c r="K975" s="264">
        <v>0</v>
      </c>
      <c r="L975" s="264">
        <v>0</v>
      </c>
      <c r="M975" s="264">
        <v>0</v>
      </c>
      <c r="N975" s="294">
        <v>0.93</v>
      </c>
      <c r="O975" s="266">
        <v>0</v>
      </c>
      <c r="P975" s="266">
        <v>0</v>
      </c>
      <c r="Q975" s="266">
        <v>0</v>
      </c>
      <c r="R975" s="267">
        <v>0</v>
      </c>
      <c r="S975" s="267">
        <v>0</v>
      </c>
      <c r="T975" s="267">
        <v>0</v>
      </c>
      <c r="U975" s="267">
        <v>0</v>
      </c>
      <c r="V975" s="295">
        <v>0</v>
      </c>
      <c r="W975" s="271">
        <v>0</v>
      </c>
      <c r="X975" s="271">
        <v>0</v>
      </c>
      <c r="Y975" s="271">
        <v>0</v>
      </c>
      <c r="Z975" s="271">
        <v>0</v>
      </c>
      <c r="AA975" s="268">
        <v>0</v>
      </c>
      <c r="AB975" s="268">
        <v>0</v>
      </c>
      <c r="AC975" s="295">
        <v>0</v>
      </c>
    </row>
    <row r="976" spans="1:29">
      <c r="A976" s="297" t="s">
        <v>1669</v>
      </c>
      <c r="B976" s="299" t="s">
        <v>3361</v>
      </c>
      <c r="C976" s="293" t="s">
        <v>1746</v>
      </c>
      <c r="D976" s="299" t="s">
        <v>1747</v>
      </c>
      <c r="E976" s="263">
        <v>0</v>
      </c>
      <c r="F976" s="266">
        <v>0</v>
      </c>
      <c r="G976" s="266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94">
        <v>0.93</v>
      </c>
      <c r="O976" s="266">
        <v>0</v>
      </c>
      <c r="P976" s="266">
        <v>0</v>
      </c>
      <c r="Q976" s="266">
        <v>0</v>
      </c>
      <c r="R976" s="267">
        <v>0</v>
      </c>
      <c r="S976" s="267">
        <v>0</v>
      </c>
      <c r="T976" s="267">
        <v>0</v>
      </c>
      <c r="U976" s="267">
        <v>0</v>
      </c>
      <c r="V976" s="295">
        <v>0</v>
      </c>
      <c r="W976" s="271">
        <v>0</v>
      </c>
      <c r="X976" s="271">
        <v>0</v>
      </c>
      <c r="Y976" s="271">
        <v>0</v>
      </c>
      <c r="Z976" s="271">
        <v>0</v>
      </c>
      <c r="AA976" s="268">
        <v>0</v>
      </c>
      <c r="AB976" s="268">
        <v>0</v>
      </c>
      <c r="AC976" s="295">
        <v>0</v>
      </c>
    </row>
    <row r="977" spans="1:29">
      <c r="A977" s="297" t="s">
        <v>1669</v>
      </c>
      <c r="B977" s="299" t="s">
        <v>3361</v>
      </c>
      <c r="C977" s="293" t="s">
        <v>1748</v>
      </c>
      <c r="D977" s="299" t="s">
        <v>1749</v>
      </c>
      <c r="E977" s="263">
        <v>1401</v>
      </c>
      <c r="F977" s="266">
        <v>1333</v>
      </c>
      <c r="G977" s="266">
        <v>68</v>
      </c>
      <c r="H977" s="264">
        <v>1697</v>
      </c>
      <c r="I977" s="264">
        <v>1637</v>
      </c>
      <c r="J977" s="264">
        <v>60</v>
      </c>
      <c r="K977" s="264">
        <v>2058</v>
      </c>
      <c r="L977" s="264">
        <v>1973</v>
      </c>
      <c r="M977" s="264">
        <v>85</v>
      </c>
      <c r="N977" s="294">
        <v>0.93</v>
      </c>
      <c r="O977" s="266">
        <v>57824</v>
      </c>
      <c r="P977" s="266">
        <v>56017</v>
      </c>
      <c r="Q977" s="266">
        <v>1807</v>
      </c>
      <c r="R977" s="267">
        <v>0.96875</v>
      </c>
      <c r="S977" s="267">
        <v>0.95146324054247</v>
      </c>
      <c r="T977" s="267">
        <v>0.964643488509134</v>
      </c>
      <c r="U977" s="267">
        <v>0.958697764820214</v>
      </c>
      <c r="V977" s="295">
        <v>-0.0131802479666641</v>
      </c>
      <c r="W977" s="271">
        <v>13410</v>
      </c>
      <c r="X977" s="271">
        <v>12960</v>
      </c>
      <c r="Y977" s="271">
        <v>13935</v>
      </c>
      <c r="Z977" s="271">
        <v>13501</v>
      </c>
      <c r="AA977" s="268">
        <v>0.966442953020134</v>
      </c>
      <c r="AB977" s="268">
        <v>0.968855400071762</v>
      </c>
      <c r="AC977" s="295">
        <v>-0.00241244705162746</v>
      </c>
    </row>
    <row r="978" spans="1:29">
      <c r="A978" s="297" t="s">
        <v>1669</v>
      </c>
      <c r="B978" s="299" t="s">
        <v>3361</v>
      </c>
      <c r="C978" s="293" t="s">
        <v>1750</v>
      </c>
      <c r="D978" s="299" t="s">
        <v>1751</v>
      </c>
      <c r="E978" s="263">
        <v>2342</v>
      </c>
      <c r="F978" s="266">
        <v>2262</v>
      </c>
      <c r="G978" s="266">
        <v>80</v>
      </c>
      <c r="H978" s="264">
        <v>3011</v>
      </c>
      <c r="I978" s="264">
        <v>2937</v>
      </c>
      <c r="J978" s="264">
        <v>74</v>
      </c>
      <c r="K978" s="264">
        <v>3564</v>
      </c>
      <c r="L978" s="264">
        <v>3462</v>
      </c>
      <c r="M978" s="264">
        <v>102</v>
      </c>
      <c r="N978" s="294">
        <v>0.93</v>
      </c>
      <c r="O978" s="266">
        <v>97219</v>
      </c>
      <c r="P978" s="266">
        <v>94940</v>
      </c>
      <c r="Q978" s="266">
        <v>2279</v>
      </c>
      <c r="R978" s="267">
        <v>0.976558080210658</v>
      </c>
      <c r="S978" s="267">
        <v>0.965841161400512</v>
      </c>
      <c r="T978" s="267">
        <v>0.975423447359681</v>
      </c>
      <c r="U978" s="267">
        <v>0.971380471380471</v>
      </c>
      <c r="V978" s="295">
        <v>-0.00958228595916877</v>
      </c>
      <c r="W978" s="271">
        <v>23272</v>
      </c>
      <c r="X978" s="271">
        <v>22764</v>
      </c>
      <c r="Y978" s="271">
        <v>22728</v>
      </c>
      <c r="Z978" s="271">
        <v>22305</v>
      </c>
      <c r="AA978" s="268">
        <v>0.978171192849777</v>
      </c>
      <c r="AB978" s="268">
        <v>0.981388595564942</v>
      </c>
      <c r="AC978" s="295">
        <v>-0.00321740271516535</v>
      </c>
    </row>
    <row r="979" spans="1:29">
      <c r="A979" s="297" t="s">
        <v>1669</v>
      </c>
      <c r="B979" s="299" t="s">
        <v>3361</v>
      </c>
      <c r="C979" s="293" t="s">
        <v>1752</v>
      </c>
      <c r="D979" s="299" t="s">
        <v>1753</v>
      </c>
      <c r="E979" s="263">
        <v>2710</v>
      </c>
      <c r="F979" s="266">
        <v>2338</v>
      </c>
      <c r="G979" s="266">
        <v>372</v>
      </c>
      <c r="H979" s="264">
        <v>3470</v>
      </c>
      <c r="I979" s="264">
        <v>3180</v>
      </c>
      <c r="J979" s="264">
        <v>290</v>
      </c>
      <c r="K979" s="264">
        <v>4469</v>
      </c>
      <c r="L979" s="264">
        <v>3981</v>
      </c>
      <c r="M979" s="264">
        <v>488</v>
      </c>
      <c r="N979" s="294">
        <v>0.93</v>
      </c>
      <c r="O979" s="266">
        <v>124028</v>
      </c>
      <c r="P979" s="266">
        <v>115360</v>
      </c>
      <c r="Q979" s="266">
        <v>8668</v>
      </c>
      <c r="R979" s="267">
        <v>0.930112555229464</v>
      </c>
      <c r="S979" s="267">
        <v>0.862730627306273</v>
      </c>
      <c r="T979" s="267">
        <v>0.9164265129683</v>
      </c>
      <c r="U979" s="267">
        <v>0.890803311702842</v>
      </c>
      <c r="V979" s="295">
        <v>-0.0536958856620267</v>
      </c>
      <c r="W979" s="271">
        <v>28781</v>
      </c>
      <c r="X979" s="271">
        <v>26320</v>
      </c>
      <c r="Y979" s="271">
        <v>29476</v>
      </c>
      <c r="Z979" s="271">
        <v>27368</v>
      </c>
      <c r="AA979" s="268">
        <v>0.91449219971509</v>
      </c>
      <c r="AB979" s="268">
        <v>0.928484190527887</v>
      </c>
      <c r="AC979" s="295">
        <v>-0.0139919908127973</v>
      </c>
    </row>
    <row r="980" spans="1:29">
      <c r="A980" s="297" t="s">
        <v>1669</v>
      </c>
      <c r="B980" s="299" t="s">
        <v>3361</v>
      </c>
      <c r="C980" s="293" t="s">
        <v>1754</v>
      </c>
      <c r="D980" s="299" t="s">
        <v>1755</v>
      </c>
      <c r="E980" s="263">
        <v>1322</v>
      </c>
      <c r="F980" s="266">
        <v>1164</v>
      </c>
      <c r="G980" s="266">
        <v>158</v>
      </c>
      <c r="H980" s="264">
        <v>1836</v>
      </c>
      <c r="I980" s="264">
        <v>1736</v>
      </c>
      <c r="J980" s="264">
        <v>100</v>
      </c>
      <c r="K980" s="264">
        <v>2177</v>
      </c>
      <c r="L980" s="264">
        <v>2005</v>
      </c>
      <c r="M980" s="264">
        <v>172</v>
      </c>
      <c r="N980" s="294">
        <v>0.93</v>
      </c>
      <c r="O980" s="266">
        <v>58624</v>
      </c>
      <c r="P980" s="266">
        <v>54863</v>
      </c>
      <c r="Q980" s="266">
        <v>3761</v>
      </c>
      <c r="R980" s="267">
        <v>0.935845387554585</v>
      </c>
      <c r="S980" s="267">
        <v>0.880484114977307</v>
      </c>
      <c r="T980" s="267">
        <v>0.945533769063181</v>
      </c>
      <c r="U980" s="267">
        <v>0.920992191088654</v>
      </c>
      <c r="V980" s="295">
        <v>-0.0650496540858737</v>
      </c>
      <c r="W980" s="271">
        <v>14172</v>
      </c>
      <c r="X980" s="271">
        <v>13307</v>
      </c>
      <c r="Y980" s="271">
        <v>13805</v>
      </c>
      <c r="Z980" s="271">
        <v>13039</v>
      </c>
      <c r="AA980" s="268">
        <v>0.938964154671183</v>
      </c>
      <c r="AB980" s="268">
        <v>0.944512857660268</v>
      </c>
      <c r="AC980" s="295">
        <v>-0.00554870298908539</v>
      </c>
    </row>
    <row r="981" spans="1:29">
      <c r="A981" s="297" t="s">
        <v>1669</v>
      </c>
      <c r="B981" s="299" t="s">
        <v>3361</v>
      </c>
      <c r="C981" s="293" t="s">
        <v>1756</v>
      </c>
      <c r="D981" s="299" t="s">
        <v>1757</v>
      </c>
      <c r="E981" s="263">
        <v>2636</v>
      </c>
      <c r="F981" s="266">
        <v>2493</v>
      </c>
      <c r="G981" s="266">
        <v>143</v>
      </c>
      <c r="H981" s="264">
        <v>3441</v>
      </c>
      <c r="I981" s="264">
        <v>3330</v>
      </c>
      <c r="J981" s="264">
        <v>111</v>
      </c>
      <c r="K981" s="264">
        <v>4126</v>
      </c>
      <c r="L981" s="264">
        <v>3914</v>
      </c>
      <c r="M981" s="264">
        <v>212</v>
      </c>
      <c r="N981" s="294">
        <v>0.93</v>
      </c>
      <c r="O981" s="266">
        <v>114606</v>
      </c>
      <c r="P981" s="266">
        <v>109295</v>
      </c>
      <c r="Q981" s="266">
        <v>5311</v>
      </c>
      <c r="R981" s="267">
        <v>0.95365862171265</v>
      </c>
      <c r="S981" s="267">
        <v>0.945751138088012</v>
      </c>
      <c r="T981" s="267">
        <v>0.967741935483871</v>
      </c>
      <c r="U981" s="267">
        <v>0.948618516723219</v>
      </c>
      <c r="V981" s="295">
        <v>-0.0219907973958589</v>
      </c>
      <c r="W981" s="271">
        <v>26432</v>
      </c>
      <c r="X981" s="271">
        <v>25433</v>
      </c>
      <c r="Y981" s="271">
        <v>26698</v>
      </c>
      <c r="Z981" s="271">
        <v>25391</v>
      </c>
      <c r="AA981" s="268">
        <v>0.9622049031477</v>
      </c>
      <c r="AB981" s="268">
        <v>0.951045022099034</v>
      </c>
      <c r="AC981" s="295">
        <v>0.0111598810486662</v>
      </c>
    </row>
    <row r="982" spans="1:29">
      <c r="A982" s="297" t="s">
        <v>1669</v>
      </c>
      <c r="B982" s="299" t="s">
        <v>3361</v>
      </c>
      <c r="C982" s="293" t="s">
        <v>1758</v>
      </c>
      <c r="D982" s="299" t="s">
        <v>1759</v>
      </c>
      <c r="E982" s="263">
        <v>2069</v>
      </c>
      <c r="F982" s="266">
        <v>2013</v>
      </c>
      <c r="G982" s="266">
        <v>56</v>
      </c>
      <c r="H982" s="264">
        <v>2625</v>
      </c>
      <c r="I982" s="264">
        <v>2575</v>
      </c>
      <c r="J982" s="264">
        <v>50</v>
      </c>
      <c r="K982" s="264">
        <v>3208</v>
      </c>
      <c r="L982" s="264">
        <v>3141</v>
      </c>
      <c r="M982" s="264">
        <v>67</v>
      </c>
      <c r="N982" s="294">
        <v>0.93</v>
      </c>
      <c r="O982" s="266">
        <v>86826</v>
      </c>
      <c r="P982" s="266">
        <v>85769</v>
      </c>
      <c r="Q982" s="266">
        <v>1057</v>
      </c>
      <c r="R982" s="267">
        <v>0.987826227166978</v>
      </c>
      <c r="S982" s="267">
        <v>0.972933784436926</v>
      </c>
      <c r="T982" s="267">
        <v>0.980952380952381</v>
      </c>
      <c r="U982" s="267">
        <v>0.979114713216958</v>
      </c>
      <c r="V982" s="295">
        <v>-0.00801859651545489</v>
      </c>
      <c r="W982" s="271">
        <v>20361</v>
      </c>
      <c r="X982" s="271">
        <v>20056</v>
      </c>
      <c r="Y982" s="271">
        <v>19862</v>
      </c>
      <c r="Z982" s="271">
        <v>19643</v>
      </c>
      <c r="AA982" s="268">
        <v>0.98502038210304</v>
      </c>
      <c r="AB982" s="268">
        <v>0.988973920048334</v>
      </c>
      <c r="AC982" s="295">
        <v>-0.00395353794529341</v>
      </c>
    </row>
    <row r="983" spans="1:29">
      <c r="A983" s="297" t="s">
        <v>1669</v>
      </c>
      <c r="B983" s="299" t="s">
        <v>3361</v>
      </c>
      <c r="C983" s="293" t="s">
        <v>1760</v>
      </c>
      <c r="D983" s="299" t="s">
        <v>1761</v>
      </c>
      <c r="E983" s="263">
        <v>1823</v>
      </c>
      <c r="F983" s="266">
        <v>1729</v>
      </c>
      <c r="G983" s="266">
        <v>94</v>
      </c>
      <c r="H983" s="264">
        <v>2337</v>
      </c>
      <c r="I983" s="264">
        <v>2236</v>
      </c>
      <c r="J983" s="264">
        <v>101</v>
      </c>
      <c r="K983" s="264">
        <v>2689</v>
      </c>
      <c r="L983" s="264">
        <v>2572</v>
      </c>
      <c r="M983" s="264">
        <v>117</v>
      </c>
      <c r="N983" s="294">
        <v>0.93</v>
      </c>
      <c r="O983" s="266">
        <v>81407</v>
      </c>
      <c r="P983" s="266">
        <v>78088</v>
      </c>
      <c r="Q983" s="266">
        <v>3319</v>
      </c>
      <c r="R983" s="267">
        <v>0.959229550284374</v>
      </c>
      <c r="S983" s="267">
        <v>0.948436642896325</v>
      </c>
      <c r="T983" s="267">
        <v>0.956782199400941</v>
      </c>
      <c r="U983" s="267">
        <v>0.956489401264411</v>
      </c>
      <c r="V983" s="295">
        <v>-0.00834555650461655</v>
      </c>
      <c r="W983" s="271">
        <v>18357</v>
      </c>
      <c r="X983" s="271">
        <v>17661</v>
      </c>
      <c r="Y983" s="271">
        <v>19059</v>
      </c>
      <c r="Z983" s="271">
        <v>18210</v>
      </c>
      <c r="AA983" s="268">
        <v>0.962085308056872</v>
      </c>
      <c r="AB983" s="268">
        <v>0.955454116165591</v>
      </c>
      <c r="AC983" s="295">
        <v>0.00663119189128103</v>
      </c>
    </row>
    <row r="984" spans="1:29">
      <c r="A984" s="297" t="s">
        <v>1669</v>
      </c>
      <c r="B984" s="299" t="s">
        <v>3361</v>
      </c>
      <c r="C984" s="293" t="s">
        <v>1762</v>
      </c>
      <c r="D984" s="299" t="s">
        <v>1763</v>
      </c>
      <c r="E984" s="263">
        <v>2518</v>
      </c>
      <c r="F984" s="266">
        <v>2326</v>
      </c>
      <c r="G984" s="266">
        <v>192</v>
      </c>
      <c r="H984" s="264">
        <v>3300</v>
      </c>
      <c r="I984" s="264">
        <v>3156</v>
      </c>
      <c r="J984" s="264">
        <v>144</v>
      </c>
      <c r="K984" s="264">
        <v>3971</v>
      </c>
      <c r="L984" s="264">
        <v>3728</v>
      </c>
      <c r="M984" s="264">
        <v>243</v>
      </c>
      <c r="N984" s="294">
        <v>0.93</v>
      </c>
      <c r="O984" s="266">
        <v>104654</v>
      </c>
      <c r="P984" s="266">
        <v>99685</v>
      </c>
      <c r="Q984" s="266">
        <v>4969</v>
      </c>
      <c r="R984" s="267">
        <v>0.952519731687274</v>
      </c>
      <c r="S984" s="267">
        <v>0.923749007148531</v>
      </c>
      <c r="T984" s="267">
        <v>0.956363636363636</v>
      </c>
      <c r="U984" s="267">
        <v>0.938806346008562</v>
      </c>
      <c r="V984" s="295">
        <v>-0.0326146292151058</v>
      </c>
      <c r="W984" s="271">
        <v>25637</v>
      </c>
      <c r="X984" s="271">
        <v>24435</v>
      </c>
      <c r="Y984" s="271">
        <v>24869</v>
      </c>
      <c r="Z984" s="271">
        <v>23644</v>
      </c>
      <c r="AA984" s="268">
        <v>0.953114638998323</v>
      </c>
      <c r="AB984" s="268">
        <v>0.95074188749045</v>
      </c>
      <c r="AC984" s="295">
        <v>0.00237275150787275</v>
      </c>
    </row>
    <row r="985" spans="1:29">
      <c r="A985" s="297" t="s">
        <v>1669</v>
      </c>
      <c r="B985" s="299" t="s">
        <v>3361</v>
      </c>
      <c r="C985" s="293" t="s">
        <v>1764</v>
      </c>
      <c r="D985" s="299" t="s">
        <v>1765</v>
      </c>
      <c r="E985" s="263">
        <v>1073</v>
      </c>
      <c r="F985" s="266">
        <v>1013</v>
      </c>
      <c r="G985" s="266">
        <v>60</v>
      </c>
      <c r="H985" s="264">
        <v>1379</v>
      </c>
      <c r="I985" s="264">
        <v>1313</v>
      </c>
      <c r="J985" s="264">
        <v>66</v>
      </c>
      <c r="K985" s="264">
        <v>1650</v>
      </c>
      <c r="L985" s="264">
        <v>1569</v>
      </c>
      <c r="M985" s="264">
        <v>81</v>
      </c>
      <c r="N985" s="294">
        <v>0.93</v>
      </c>
      <c r="O985" s="266">
        <v>49284</v>
      </c>
      <c r="P985" s="266">
        <v>47559</v>
      </c>
      <c r="Q985" s="266">
        <v>1725</v>
      </c>
      <c r="R985" s="267">
        <v>0.96499878256635</v>
      </c>
      <c r="S985" s="267">
        <v>0.94408201304753</v>
      </c>
      <c r="T985" s="267">
        <v>0.952139231327049</v>
      </c>
      <c r="U985" s="267">
        <v>0.950909090909091</v>
      </c>
      <c r="V985" s="295">
        <v>-0.00805721827951833</v>
      </c>
      <c r="W985" s="271">
        <v>11323</v>
      </c>
      <c r="X985" s="271">
        <v>10896</v>
      </c>
      <c r="Y985" s="271">
        <v>11449</v>
      </c>
      <c r="Z985" s="271">
        <v>11052</v>
      </c>
      <c r="AA985" s="268">
        <v>0.962289145986046</v>
      </c>
      <c r="AB985" s="268">
        <v>0.965324482487554</v>
      </c>
      <c r="AC985" s="295">
        <v>-0.00303533650150745</v>
      </c>
    </row>
    <row r="986" spans="1:29">
      <c r="A986" s="297" t="s">
        <v>1669</v>
      </c>
      <c r="B986" s="299" t="s">
        <v>3361</v>
      </c>
      <c r="C986" s="293" t="s">
        <v>1766</v>
      </c>
      <c r="D986" s="299" t="s">
        <v>1767</v>
      </c>
      <c r="E986" s="263">
        <v>1422</v>
      </c>
      <c r="F986" s="266">
        <v>1356</v>
      </c>
      <c r="G986" s="266">
        <v>66</v>
      </c>
      <c r="H986" s="264">
        <v>1880</v>
      </c>
      <c r="I986" s="264">
        <v>1842</v>
      </c>
      <c r="J986" s="264">
        <v>38</v>
      </c>
      <c r="K986" s="264">
        <v>2172</v>
      </c>
      <c r="L986" s="264">
        <v>2112</v>
      </c>
      <c r="M986" s="264">
        <v>60</v>
      </c>
      <c r="N986" s="294">
        <v>0.93</v>
      </c>
      <c r="O986" s="266">
        <v>58600</v>
      </c>
      <c r="P986" s="266">
        <v>57545</v>
      </c>
      <c r="Q986" s="266">
        <v>1055</v>
      </c>
      <c r="R986" s="267">
        <v>0.981996587030717</v>
      </c>
      <c r="S986" s="267">
        <v>0.953586497890295</v>
      </c>
      <c r="T986" s="267">
        <v>0.979787234042553</v>
      </c>
      <c r="U986" s="267">
        <v>0.972375690607735</v>
      </c>
      <c r="V986" s="295">
        <v>-0.0262007361522578</v>
      </c>
      <c r="W986" s="271">
        <v>14004</v>
      </c>
      <c r="X986" s="271">
        <v>13715</v>
      </c>
      <c r="Y986" s="271">
        <v>13764</v>
      </c>
      <c r="Z986" s="271">
        <v>13531</v>
      </c>
      <c r="AA986" s="268">
        <v>0.979363039131677</v>
      </c>
      <c r="AB986" s="268">
        <v>0.983071781458878</v>
      </c>
      <c r="AC986" s="295">
        <v>-0.00370874232720153</v>
      </c>
    </row>
    <row r="987" spans="1:29">
      <c r="A987" s="297" t="s">
        <v>1669</v>
      </c>
      <c r="B987" s="299" t="s">
        <v>3362</v>
      </c>
      <c r="C987" s="293" t="s">
        <v>1768</v>
      </c>
      <c r="D987" s="299" t="s">
        <v>1769</v>
      </c>
      <c r="E987" s="263">
        <v>1656</v>
      </c>
      <c r="F987" s="266">
        <v>1570</v>
      </c>
      <c r="G987" s="266">
        <v>86</v>
      </c>
      <c r="H987" s="264">
        <v>2928</v>
      </c>
      <c r="I987" s="264">
        <v>2578</v>
      </c>
      <c r="J987" s="264">
        <v>350</v>
      </c>
      <c r="K987" s="264">
        <v>2771</v>
      </c>
      <c r="L987" s="264">
        <v>2330</v>
      </c>
      <c r="M987" s="264">
        <v>441</v>
      </c>
      <c r="N987" s="294">
        <v>0.93</v>
      </c>
      <c r="O987" s="266">
        <v>82463</v>
      </c>
      <c r="P987" s="266">
        <v>75099</v>
      </c>
      <c r="Q987" s="266">
        <v>7364</v>
      </c>
      <c r="R987" s="267">
        <v>0.910699343948195</v>
      </c>
      <c r="S987" s="267">
        <v>0.948067632850242</v>
      </c>
      <c r="T987" s="267">
        <v>0.880464480874317</v>
      </c>
      <c r="U987" s="267">
        <v>0.840851678094551</v>
      </c>
      <c r="V987" s="295">
        <v>0.0676031519759246</v>
      </c>
      <c r="W987" s="271">
        <v>19596</v>
      </c>
      <c r="X987" s="271">
        <v>17526</v>
      </c>
      <c r="Y987" s="271">
        <v>19606</v>
      </c>
      <c r="Z987" s="271">
        <v>17758</v>
      </c>
      <c r="AA987" s="268">
        <v>0.894366197183099</v>
      </c>
      <c r="AB987" s="268">
        <v>0.905743139855146</v>
      </c>
      <c r="AC987" s="295">
        <v>-0.0113769426720478</v>
      </c>
    </row>
    <row r="988" spans="1:29">
      <c r="A988" s="297" t="s">
        <v>1669</v>
      </c>
      <c r="B988" s="304" t="s">
        <v>3362</v>
      </c>
      <c r="C988" s="293" t="s">
        <v>1770</v>
      </c>
      <c r="D988" s="304" t="s">
        <v>1770</v>
      </c>
      <c r="E988" s="263">
        <v>872</v>
      </c>
      <c r="F988" s="266">
        <v>735</v>
      </c>
      <c r="G988" s="266">
        <v>137</v>
      </c>
      <c r="H988" s="264">
        <v>1254</v>
      </c>
      <c r="I988" s="264">
        <v>1143</v>
      </c>
      <c r="J988" s="264">
        <v>111</v>
      </c>
      <c r="K988" s="264">
        <v>1284</v>
      </c>
      <c r="L988" s="264">
        <v>1207</v>
      </c>
      <c r="M988" s="264">
        <v>77</v>
      </c>
      <c r="N988" s="294">
        <v>0.93</v>
      </c>
      <c r="O988" s="266">
        <v>39525</v>
      </c>
      <c r="P988" s="266">
        <v>37030</v>
      </c>
      <c r="Q988" s="266">
        <v>2495</v>
      </c>
      <c r="R988" s="267">
        <v>0.936875395319418</v>
      </c>
      <c r="S988" s="267">
        <v>0.842889908256881</v>
      </c>
      <c r="T988" s="267">
        <v>0.911483253588517</v>
      </c>
      <c r="U988" s="267">
        <v>0.940031152647975</v>
      </c>
      <c r="V988" s="295">
        <v>-0.0685933453316361</v>
      </c>
      <c r="W988" s="271">
        <v>9040</v>
      </c>
      <c r="X988" s="271">
        <v>8475</v>
      </c>
      <c r="Y988" s="271">
        <v>9363</v>
      </c>
      <c r="Z988" s="271">
        <v>8753</v>
      </c>
      <c r="AA988" s="268">
        <v>0.9375</v>
      </c>
      <c r="AB988" s="268">
        <v>0.934849941258144</v>
      </c>
      <c r="AC988" s="295">
        <v>0.0026500587418562</v>
      </c>
    </row>
    <row r="989" spans="1:29">
      <c r="A989" s="297" t="s">
        <v>1669</v>
      </c>
      <c r="B989" s="299" t="s">
        <v>3362</v>
      </c>
      <c r="C989" s="293" t="s">
        <v>1771</v>
      </c>
      <c r="D989" s="299" t="s">
        <v>1772</v>
      </c>
      <c r="E989" s="263">
        <v>1382</v>
      </c>
      <c r="F989" s="266">
        <v>1312</v>
      </c>
      <c r="G989" s="266">
        <v>70</v>
      </c>
      <c r="H989" s="264">
        <v>2176</v>
      </c>
      <c r="I989" s="264">
        <v>2091</v>
      </c>
      <c r="J989" s="264">
        <v>85</v>
      </c>
      <c r="K989" s="264">
        <v>2272</v>
      </c>
      <c r="L989" s="264">
        <v>2171</v>
      </c>
      <c r="M989" s="264">
        <v>101</v>
      </c>
      <c r="N989" s="294">
        <v>0.93</v>
      </c>
      <c r="O989" s="266">
        <v>63164</v>
      </c>
      <c r="P989" s="266">
        <v>61217</v>
      </c>
      <c r="Q989" s="266">
        <v>1947</v>
      </c>
      <c r="R989" s="267">
        <v>0.969175479703629</v>
      </c>
      <c r="S989" s="267">
        <v>0.949348769898698</v>
      </c>
      <c r="T989" s="267">
        <v>0.9609375</v>
      </c>
      <c r="U989" s="267">
        <v>0.955545774647887</v>
      </c>
      <c r="V989" s="295">
        <v>-0.0115887301013025</v>
      </c>
      <c r="W989" s="271">
        <v>15045</v>
      </c>
      <c r="X989" s="271">
        <v>14523</v>
      </c>
      <c r="Y989" s="271">
        <v>15302</v>
      </c>
      <c r="Z989" s="271">
        <v>14868</v>
      </c>
      <c r="AA989" s="268">
        <v>0.96530408773679</v>
      </c>
      <c r="AB989" s="268">
        <v>0.97163769441903</v>
      </c>
      <c r="AC989" s="295">
        <v>-0.00633360668224048</v>
      </c>
    </row>
    <row r="990" spans="1:29">
      <c r="A990" s="297" t="s">
        <v>1669</v>
      </c>
      <c r="B990" s="299" t="s">
        <v>3362</v>
      </c>
      <c r="C990" s="293" t="s">
        <v>1773</v>
      </c>
      <c r="D990" s="299" t="s">
        <v>1774</v>
      </c>
      <c r="E990" s="263">
        <v>2757</v>
      </c>
      <c r="F990" s="266">
        <v>2474</v>
      </c>
      <c r="G990" s="266">
        <v>283</v>
      </c>
      <c r="H990" s="264">
        <v>4847</v>
      </c>
      <c r="I990" s="264">
        <v>4420</v>
      </c>
      <c r="J990" s="264">
        <v>427</v>
      </c>
      <c r="K990" s="264">
        <v>4720</v>
      </c>
      <c r="L990" s="264">
        <v>4228</v>
      </c>
      <c r="M990" s="264">
        <v>492</v>
      </c>
      <c r="N990" s="294">
        <v>0.93</v>
      </c>
      <c r="O990" s="266">
        <v>140077</v>
      </c>
      <c r="P990" s="266">
        <v>131294</v>
      </c>
      <c r="Q990" s="266">
        <v>8783</v>
      </c>
      <c r="R990" s="267">
        <v>0.937298771390021</v>
      </c>
      <c r="S990" s="267">
        <v>0.897352194414218</v>
      </c>
      <c r="T990" s="267">
        <v>0.911904270682897</v>
      </c>
      <c r="U990" s="267">
        <v>0.895762711864407</v>
      </c>
      <c r="V990" s="295">
        <v>-0.0145520762686783</v>
      </c>
      <c r="W990" s="271">
        <v>33789</v>
      </c>
      <c r="X990" s="271">
        <v>31224</v>
      </c>
      <c r="Y990" s="271">
        <v>33487</v>
      </c>
      <c r="Z990" s="271">
        <v>31265</v>
      </c>
      <c r="AA990" s="268">
        <v>0.9240877208559</v>
      </c>
      <c r="AB990" s="268">
        <v>0.933645892435871</v>
      </c>
      <c r="AC990" s="295">
        <v>-0.00955817157997074</v>
      </c>
    </row>
    <row r="991" spans="1:29">
      <c r="A991" s="297" t="s">
        <v>1669</v>
      </c>
      <c r="B991" s="299" t="s">
        <v>3362</v>
      </c>
      <c r="C991" s="293" t="s">
        <v>1775</v>
      </c>
      <c r="D991" s="299" t="s">
        <v>1776</v>
      </c>
      <c r="E991" s="263">
        <v>1823</v>
      </c>
      <c r="F991" s="266">
        <v>1726</v>
      </c>
      <c r="G991" s="266">
        <v>97</v>
      </c>
      <c r="H991" s="264">
        <v>2720</v>
      </c>
      <c r="I991" s="264">
        <v>2623</v>
      </c>
      <c r="J991" s="264">
        <v>97</v>
      </c>
      <c r="K991" s="264">
        <v>2748</v>
      </c>
      <c r="L991" s="264">
        <v>2618</v>
      </c>
      <c r="M991" s="264">
        <v>130</v>
      </c>
      <c r="N991" s="294">
        <v>0.93</v>
      </c>
      <c r="O991" s="266">
        <v>78252</v>
      </c>
      <c r="P991" s="266">
        <v>75582</v>
      </c>
      <c r="Q991" s="266">
        <v>2670</v>
      </c>
      <c r="R991" s="267">
        <v>0.965879466339518</v>
      </c>
      <c r="S991" s="267">
        <v>0.946791003839825</v>
      </c>
      <c r="T991" s="267">
        <v>0.964338235294118</v>
      </c>
      <c r="U991" s="267">
        <v>0.952692867540029</v>
      </c>
      <c r="V991" s="295">
        <v>-0.0175472314542932</v>
      </c>
      <c r="W991" s="271">
        <v>18751</v>
      </c>
      <c r="X991" s="271">
        <v>18091</v>
      </c>
      <c r="Y991" s="271">
        <v>18700</v>
      </c>
      <c r="Z991" s="271">
        <v>18018</v>
      </c>
      <c r="AA991" s="268">
        <v>0.964801877233214</v>
      </c>
      <c r="AB991" s="268">
        <v>0.963529411764706</v>
      </c>
      <c r="AC991" s="295">
        <v>0.00127246546850834</v>
      </c>
    </row>
    <row r="992" spans="1:29">
      <c r="A992" s="297" t="s">
        <v>1669</v>
      </c>
      <c r="B992" s="299" t="s">
        <v>3362</v>
      </c>
      <c r="C992" s="293" t="s">
        <v>1777</v>
      </c>
      <c r="D992" s="299" t="s">
        <v>1778</v>
      </c>
      <c r="E992" s="263">
        <v>2264</v>
      </c>
      <c r="F992" s="266">
        <v>2106</v>
      </c>
      <c r="G992" s="266">
        <v>158</v>
      </c>
      <c r="H992" s="264">
        <v>3303</v>
      </c>
      <c r="I992" s="264">
        <v>3118</v>
      </c>
      <c r="J992" s="264">
        <v>185</v>
      </c>
      <c r="K992" s="264">
        <v>3370</v>
      </c>
      <c r="L992" s="264">
        <v>3179</v>
      </c>
      <c r="M992" s="264">
        <v>191</v>
      </c>
      <c r="N992" s="294">
        <v>0.93</v>
      </c>
      <c r="O992" s="266">
        <v>97247</v>
      </c>
      <c r="P992" s="266">
        <v>92787</v>
      </c>
      <c r="Q992" s="266">
        <v>4460</v>
      </c>
      <c r="R992" s="267">
        <v>0.954137402696227</v>
      </c>
      <c r="S992" s="267">
        <v>0.930212014134276</v>
      </c>
      <c r="T992" s="267">
        <v>0.943990311837723</v>
      </c>
      <c r="U992" s="267">
        <v>0.943323442136499</v>
      </c>
      <c r="V992" s="295">
        <v>-0.0137782977034477</v>
      </c>
      <c r="W992" s="271">
        <v>23066</v>
      </c>
      <c r="X992" s="271">
        <v>21835</v>
      </c>
      <c r="Y992" s="271">
        <v>23077</v>
      </c>
      <c r="Z992" s="271">
        <v>21958</v>
      </c>
      <c r="AA992" s="268">
        <v>0.946631405531952</v>
      </c>
      <c r="AB992" s="268">
        <v>0.951510161632795</v>
      </c>
      <c r="AC992" s="295">
        <v>-0.00487875610084276</v>
      </c>
    </row>
    <row r="993" spans="1:29">
      <c r="A993" s="297" t="s">
        <v>1669</v>
      </c>
      <c r="B993" s="299" t="s">
        <v>3362</v>
      </c>
      <c r="C993" s="293" t="s">
        <v>1779</v>
      </c>
      <c r="D993" s="299" t="s">
        <v>1780</v>
      </c>
      <c r="E993" s="263">
        <v>2882</v>
      </c>
      <c r="F993" s="266">
        <v>2733</v>
      </c>
      <c r="G993" s="266">
        <v>149</v>
      </c>
      <c r="H993" s="264">
        <v>4225</v>
      </c>
      <c r="I993" s="264">
        <v>3966</v>
      </c>
      <c r="J993" s="264">
        <v>259</v>
      </c>
      <c r="K993" s="264">
        <v>4390</v>
      </c>
      <c r="L993" s="264">
        <v>4092</v>
      </c>
      <c r="M993" s="264">
        <v>298</v>
      </c>
      <c r="N993" s="294">
        <v>0.93</v>
      </c>
      <c r="O993" s="266">
        <v>122548</v>
      </c>
      <c r="P993" s="266">
        <v>115928</v>
      </c>
      <c r="Q993" s="266">
        <v>6620</v>
      </c>
      <c r="R993" s="267">
        <v>0.945980350556517</v>
      </c>
      <c r="S993" s="267">
        <v>0.948299791811242</v>
      </c>
      <c r="T993" s="267">
        <v>0.938698224852071</v>
      </c>
      <c r="U993" s="267">
        <v>0.932118451025057</v>
      </c>
      <c r="V993" s="295">
        <v>0.00960156695917125</v>
      </c>
      <c r="W993" s="271">
        <v>29325</v>
      </c>
      <c r="X993" s="271">
        <v>27800</v>
      </c>
      <c r="Y993" s="271">
        <v>28812</v>
      </c>
      <c r="Z993" s="271">
        <v>27088</v>
      </c>
      <c r="AA993" s="268">
        <v>0.947996589940324</v>
      </c>
      <c r="AB993" s="268">
        <v>0.940163820630293</v>
      </c>
      <c r="AC993" s="295">
        <v>0.00783276931003107</v>
      </c>
    </row>
    <row r="994" spans="1:29">
      <c r="A994" s="297" t="s">
        <v>1669</v>
      </c>
      <c r="B994" s="299" t="s">
        <v>3362</v>
      </c>
      <c r="C994" s="293" t="s">
        <v>1781</v>
      </c>
      <c r="D994" s="299" t="s">
        <v>1782</v>
      </c>
      <c r="E994" s="263">
        <v>1961</v>
      </c>
      <c r="F994" s="266">
        <v>1856</v>
      </c>
      <c r="G994" s="266">
        <v>105</v>
      </c>
      <c r="H994" s="264">
        <v>2885</v>
      </c>
      <c r="I994" s="264">
        <v>2758</v>
      </c>
      <c r="J994" s="264">
        <v>127</v>
      </c>
      <c r="K994" s="264">
        <v>2950</v>
      </c>
      <c r="L994" s="264">
        <v>2787</v>
      </c>
      <c r="M994" s="264">
        <v>163</v>
      </c>
      <c r="N994" s="294">
        <v>0.93</v>
      </c>
      <c r="O994" s="266">
        <v>87200</v>
      </c>
      <c r="P994" s="266">
        <v>83648</v>
      </c>
      <c r="Q994" s="266">
        <v>3552</v>
      </c>
      <c r="R994" s="267">
        <v>0.959266055045872</v>
      </c>
      <c r="S994" s="267">
        <v>0.946455889852116</v>
      </c>
      <c r="T994" s="267">
        <v>0.955979202772964</v>
      </c>
      <c r="U994" s="267">
        <v>0.944745762711864</v>
      </c>
      <c r="V994" s="295">
        <v>-0.00952331292084729</v>
      </c>
      <c r="W994" s="271">
        <v>20433</v>
      </c>
      <c r="X994" s="271">
        <v>19568</v>
      </c>
      <c r="Y994" s="271">
        <v>20596</v>
      </c>
      <c r="Z994" s="271">
        <v>19765</v>
      </c>
      <c r="AA994" s="268">
        <v>0.957666519845348</v>
      </c>
      <c r="AB994" s="268">
        <v>0.959652359681492</v>
      </c>
      <c r="AC994" s="295">
        <v>-0.00198583983614331</v>
      </c>
    </row>
    <row r="995" spans="1:29">
      <c r="A995" s="297" t="s">
        <v>1669</v>
      </c>
      <c r="B995" s="303" t="s">
        <v>3362</v>
      </c>
      <c r="C995" s="293" t="s">
        <v>1783</v>
      </c>
      <c r="D995" s="303" t="s">
        <v>1783</v>
      </c>
      <c r="E995" s="263">
        <v>2802</v>
      </c>
      <c r="F995" s="266">
        <v>2641</v>
      </c>
      <c r="G995" s="266">
        <v>161</v>
      </c>
      <c r="H995" s="264">
        <v>3161</v>
      </c>
      <c r="I995" s="264">
        <v>2996</v>
      </c>
      <c r="J995" s="264">
        <v>165</v>
      </c>
      <c r="K995" s="264">
        <v>3471</v>
      </c>
      <c r="L995" s="264">
        <v>3214</v>
      </c>
      <c r="M995" s="264">
        <v>257</v>
      </c>
      <c r="N995" s="294">
        <v>0.93</v>
      </c>
      <c r="O995" s="266">
        <v>92797</v>
      </c>
      <c r="P995" s="266">
        <v>88993</v>
      </c>
      <c r="Q995" s="266">
        <v>3804</v>
      </c>
      <c r="R995" s="267">
        <v>0.959007295494466</v>
      </c>
      <c r="S995" s="267">
        <v>0.942541042112777</v>
      </c>
      <c r="T995" s="267">
        <v>0.947801328693451</v>
      </c>
      <c r="U995" s="267">
        <v>0.925957937193892</v>
      </c>
      <c r="V995" s="295">
        <v>-0.0052602865806749</v>
      </c>
      <c r="W995" s="271">
        <v>22374</v>
      </c>
      <c r="X995" s="271">
        <v>21279</v>
      </c>
      <c r="Y995" s="271">
        <v>21760</v>
      </c>
      <c r="Z995" s="271">
        <v>20993</v>
      </c>
      <c r="AA995" s="268">
        <v>0.951059265218557</v>
      </c>
      <c r="AB995" s="268">
        <v>0.964751838235294</v>
      </c>
      <c r="AC995" s="295">
        <v>-0.0136925730167369</v>
      </c>
    </row>
    <row r="996" spans="1:29">
      <c r="A996" s="297" t="s">
        <v>1669</v>
      </c>
      <c r="B996" s="299" t="s">
        <v>3360</v>
      </c>
      <c r="C996" s="293" t="s">
        <v>1784</v>
      </c>
      <c r="D996" s="299" t="s">
        <v>1785</v>
      </c>
      <c r="E996" s="263">
        <v>1060</v>
      </c>
      <c r="F996" s="266">
        <v>1013</v>
      </c>
      <c r="G996" s="266">
        <v>47</v>
      </c>
      <c r="H996" s="264">
        <v>2006</v>
      </c>
      <c r="I996" s="264">
        <v>1926</v>
      </c>
      <c r="J996" s="264">
        <v>80</v>
      </c>
      <c r="K996" s="264">
        <v>2001</v>
      </c>
      <c r="L996" s="264">
        <v>1876</v>
      </c>
      <c r="M996" s="264">
        <v>125</v>
      </c>
      <c r="N996" s="294">
        <v>0.93</v>
      </c>
      <c r="O996" s="266">
        <v>55455</v>
      </c>
      <c r="P996" s="266">
        <v>53125</v>
      </c>
      <c r="Q996" s="266">
        <v>2330</v>
      </c>
      <c r="R996" s="267">
        <v>0.957983950951222</v>
      </c>
      <c r="S996" s="267">
        <v>0.955660377358491</v>
      </c>
      <c r="T996" s="267">
        <v>0.96011964107677</v>
      </c>
      <c r="U996" s="267">
        <v>0.937531234382809</v>
      </c>
      <c r="V996" s="295">
        <v>-0.0044592637182792</v>
      </c>
      <c r="W996" s="271">
        <v>13853</v>
      </c>
      <c r="X996" s="271">
        <v>13291</v>
      </c>
      <c r="Y996" s="271">
        <v>13598</v>
      </c>
      <c r="Z996" s="271">
        <v>13062</v>
      </c>
      <c r="AA996" s="268">
        <v>0.959431170143651</v>
      </c>
      <c r="AB996" s="268">
        <v>0.960582438593911</v>
      </c>
      <c r="AC996" s="295">
        <v>-0.0011512684502597</v>
      </c>
    </row>
    <row r="997" spans="1:29">
      <c r="A997" s="297" t="s">
        <v>1669</v>
      </c>
      <c r="B997" s="299" t="s">
        <v>3360</v>
      </c>
      <c r="C997" s="293" t="s">
        <v>1786</v>
      </c>
      <c r="D997" s="299" t="s">
        <v>1787</v>
      </c>
      <c r="E997" s="263">
        <v>1093</v>
      </c>
      <c r="F997" s="266">
        <v>1066</v>
      </c>
      <c r="G997" s="266">
        <v>27</v>
      </c>
      <c r="H997" s="264">
        <v>1872</v>
      </c>
      <c r="I997" s="264">
        <v>1811</v>
      </c>
      <c r="J997" s="264">
        <v>61</v>
      </c>
      <c r="K997" s="264">
        <v>1919</v>
      </c>
      <c r="L997" s="264">
        <v>1871</v>
      </c>
      <c r="M997" s="264">
        <v>48</v>
      </c>
      <c r="N997" s="294">
        <v>0.93</v>
      </c>
      <c r="O997" s="266">
        <v>51248</v>
      </c>
      <c r="P997" s="266">
        <v>49969</v>
      </c>
      <c r="Q997" s="266">
        <v>1279</v>
      </c>
      <c r="R997" s="267">
        <v>0.975042928504527</v>
      </c>
      <c r="S997" s="267">
        <v>0.975297346752059</v>
      </c>
      <c r="T997" s="267">
        <v>0.96741452991453</v>
      </c>
      <c r="U997" s="267">
        <v>0.974986972381449</v>
      </c>
      <c r="V997" s="295">
        <v>0.00788281683752867</v>
      </c>
      <c r="W997" s="271">
        <v>12867</v>
      </c>
      <c r="X997" s="271">
        <v>12567</v>
      </c>
      <c r="Y997" s="271">
        <v>11519</v>
      </c>
      <c r="Z997" s="271">
        <v>11206</v>
      </c>
      <c r="AA997" s="268">
        <v>0.976684541851247</v>
      </c>
      <c r="AB997" s="268">
        <v>0.97282750238736</v>
      </c>
      <c r="AC997" s="295">
        <v>0.00385703946388738</v>
      </c>
    </row>
    <row r="998" spans="1:29">
      <c r="A998" s="297" t="s">
        <v>1669</v>
      </c>
      <c r="B998" s="299" t="s">
        <v>3360</v>
      </c>
      <c r="C998" s="293" t="s">
        <v>1788</v>
      </c>
      <c r="D998" s="299" t="s">
        <v>1789</v>
      </c>
      <c r="E998" s="263">
        <v>2591</v>
      </c>
      <c r="F998" s="266">
        <v>2436</v>
      </c>
      <c r="G998" s="266">
        <v>155</v>
      </c>
      <c r="H998" s="264">
        <v>4118</v>
      </c>
      <c r="I998" s="264">
        <v>3912</v>
      </c>
      <c r="J998" s="264">
        <v>206</v>
      </c>
      <c r="K998" s="264">
        <v>4682</v>
      </c>
      <c r="L998" s="264">
        <v>4478</v>
      </c>
      <c r="M998" s="264">
        <v>204</v>
      </c>
      <c r="N998" s="294">
        <v>0.93</v>
      </c>
      <c r="O998" s="266">
        <v>118846</v>
      </c>
      <c r="P998" s="266">
        <v>114066</v>
      </c>
      <c r="Q998" s="266">
        <v>4780</v>
      </c>
      <c r="R998" s="267">
        <v>0.959779883210205</v>
      </c>
      <c r="S998" s="267">
        <v>0.940177537630259</v>
      </c>
      <c r="T998" s="267">
        <v>0.949975716367168</v>
      </c>
      <c r="U998" s="267">
        <v>0.956428876548484</v>
      </c>
      <c r="V998" s="295">
        <v>-0.00979817873690991</v>
      </c>
      <c r="W998" s="271">
        <v>30220</v>
      </c>
      <c r="X998" s="271">
        <v>28947</v>
      </c>
      <c r="Y998" s="271">
        <v>28493</v>
      </c>
      <c r="Z998" s="271">
        <v>27393</v>
      </c>
      <c r="AA998" s="268">
        <v>0.957875579086698</v>
      </c>
      <c r="AB998" s="268">
        <v>0.961394026603025</v>
      </c>
      <c r="AC998" s="295">
        <v>-0.00351844751632779</v>
      </c>
    </row>
    <row r="999" spans="1:29">
      <c r="A999" s="297" t="s">
        <v>1669</v>
      </c>
      <c r="B999" s="299" t="s">
        <v>3360</v>
      </c>
      <c r="C999" s="293" t="s">
        <v>1790</v>
      </c>
      <c r="D999" s="299" t="s">
        <v>1791</v>
      </c>
      <c r="E999" s="263">
        <v>796</v>
      </c>
      <c r="F999" s="266">
        <v>747</v>
      </c>
      <c r="G999" s="266">
        <v>49</v>
      </c>
      <c r="H999" s="264">
        <v>1420</v>
      </c>
      <c r="I999" s="264">
        <v>1302</v>
      </c>
      <c r="J999" s="264">
        <v>118</v>
      </c>
      <c r="K999" s="264">
        <v>1385</v>
      </c>
      <c r="L999" s="264">
        <v>1274</v>
      </c>
      <c r="M999" s="264">
        <v>111</v>
      </c>
      <c r="N999" s="294">
        <v>0.93</v>
      </c>
      <c r="O999" s="266">
        <v>37190</v>
      </c>
      <c r="P999" s="266">
        <v>35911</v>
      </c>
      <c r="Q999" s="266">
        <v>1279</v>
      </c>
      <c r="R999" s="267">
        <v>0.965609034686744</v>
      </c>
      <c r="S999" s="267">
        <v>0.938442211055276</v>
      </c>
      <c r="T999" s="267">
        <v>0.916901408450704</v>
      </c>
      <c r="U999" s="267">
        <v>0.91985559566787</v>
      </c>
      <c r="V999" s="295">
        <v>0.0215408026045721</v>
      </c>
      <c r="W999" s="271">
        <v>9305</v>
      </c>
      <c r="X999" s="271">
        <v>8908</v>
      </c>
      <c r="Y999" s="271">
        <v>8791</v>
      </c>
      <c r="Z999" s="271">
        <v>8457</v>
      </c>
      <c r="AA999" s="268">
        <v>0.957334766254702</v>
      </c>
      <c r="AB999" s="268">
        <v>0.962006597656694</v>
      </c>
      <c r="AC999" s="295">
        <v>-0.00467183140199257</v>
      </c>
    </row>
    <row r="1000" spans="1:29">
      <c r="A1000" s="297" t="s">
        <v>1669</v>
      </c>
      <c r="B1000" s="299" t="s">
        <v>3361</v>
      </c>
      <c r="C1000" s="293" t="s">
        <v>1792</v>
      </c>
      <c r="D1000" s="299" t="s">
        <v>1793</v>
      </c>
      <c r="E1000" s="263">
        <v>2177</v>
      </c>
      <c r="F1000" s="266">
        <v>2022</v>
      </c>
      <c r="G1000" s="266">
        <v>155</v>
      </c>
      <c r="H1000" s="264">
        <v>2971</v>
      </c>
      <c r="I1000" s="264">
        <v>2831</v>
      </c>
      <c r="J1000" s="264">
        <v>140</v>
      </c>
      <c r="K1000" s="264">
        <v>3323</v>
      </c>
      <c r="L1000" s="264">
        <v>3138</v>
      </c>
      <c r="M1000" s="264">
        <v>185</v>
      </c>
      <c r="N1000" s="294">
        <v>0.93</v>
      </c>
      <c r="O1000" s="266">
        <v>96614</v>
      </c>
      <c r="P1000" s="266">
        <v>93063</v>
      </c>
      <c r="Q1000" s="266">
        <v>3551</v>
      </c>
      <c r="R1000" s="267">
        <v>0.963245492371706</v>
      </c>
      <c r="S1000" s="267">
        <v>0.928801102434543</v>
      </c>
      <c r="T1000" s="267">
        <v>0.95287781891619</v>
      </c>
      <c r="U1000" s="267">
        <v>0.944327414986458</v>
      </c>
      <c r="V1000" s="295">
        <v>-0.0240767164816469</v>
      </c>
      <c r="W1000" s="271">
        <v>22526</v>
      </c>
      <c r="X1000" s="271">
        <v>21639</v>
      </c>
      <c r="Y1000" s="271">
        <v>22660</v>
      </c>
      <c r="Z1000" s="271">
        <v>21871</v>
      </c>
      <c r="AA1000" s="268">
        <v>0.960623279765604</v>
      </c>
      <c r="AB1000" s="268">
        <v>0.965180935569285</v>
      </c>
      <c r="AC1000" s="295">
        <v>-0.00455765580368084</v>
      </c>
    </row>
    <row r="1001" spans="1:29">
      <c r="A1001" s="297" t="s">
        <v>1669</v>
      </c>
      <c r="B1001" s="299" t="s">
        <v>3361</v>
      </c>
      <c r="C1001" s="293" t="s">
        <v>1794</v>
      </c>
      <c r="D1001" s="299" t="s">
        <v>1795</v>
      </c>
      <c r="E1001" s="263">
        <v>2699</v>
      </c>
      <c r="F1001" s="266">
        <v>2531</v>
      </c>
      <c r="G1001" s="266">
        <v>168</v>
      </c>
      <c r="H1001" s="264">
        <v>3384</v>
      </c>
      <c r="I1001" s="264">
        <v>3229</v>
      </c>
      <c r="J1001" s="264">
        <v>155</v>
      </c>
      <c r="K1001" s="264">
        <v>4260</v>
      </c>
      <c r="L1001" s="264">
        <v>3919</v>
      </c>
      <c r="M1001" s="264">
        <v>341</v>
      </c>
      <c r="N1001" s="294">
        <v>0.93</v>
      </c>
      <c r="O1001" s="266">
        <v>119616</v>
      </c>
      <c r="P1001" s="266">
        <v>113418</v>
      </c>
      <c r="Q1001" s="266">
        <v>6198</v>
      </c>
      <c r="R1001" s="267">
        <v>0.948184189406099</v>
      </c>
      <c r="S1001" s="267">
        <v>0.937754723971841</v>
      </c>
      <c r="T1001" s="267">
        <v>0.95419621749409</v>
      </c>
      <c r="U1001" s="267">
        <v>0.919953051643193</v>
      </c>
      <c r="V1001" s="295">
        <v>-0.0164414935222483</v>
      </c>
      <c r="W1001" s="271">
        <v>27854</v>
      </c>
      <c r="X1001" s="271">
        <v>26463</v>
      </c>
      <c r="Y1001" s="271">
        <v>28043</v>
      </c>
      <c r="Z1001" s="271">
        <v>26633</v>
      </c>
      <c r="AA1001" s="268">
        <v>0.950061032526747</v>
      </c>
      <c r="AB1001" s="268">
        <v>0.949720072745427</v>
      </c>
      <c r="AC1001" s="295">
        <v>0.000340959781319872</v>
      </c>
    </row>
    <row r="1002" spans="1:29">
      <c r="A1002" s="297" t="s">
        <v>1669</v>
      </c>
      <c r="B1002" s="299" t="s">
        <v>3361</v>
      </c>
      <c r="C1002" s="293" t="s">
        <v>1796</v>
      </c>
      <c r="D1002" s="299" t="s">
        <v>1797</v>
      </c>
      <c r="E1002" s="263">
        <v>1597</v>
      </c>
      <c r="F1002" s="266">
        <v>1507</v>
      </c>
      <c r="G1002" s="266">
        <v>90</v>
      </c>
      <c r="H1002" s="264">
        <v>1860</v>
      </c>
      <c r="I1002" s="264">
        <v>1793</v>
      </c>
      <c r="J1002" s="264">
        <v>67</v>
      </c>
      <c r="K1002" s="264">
        <v>2209</v>
      </c>
      <c r="L1002" s="264">
        <v>2022</v>
      </c>
      <c r="M1002" s="264">
        <v>187</v>
      </c>
      <c r="N1002" s="294">
        <v>0.93</v>
      </c>
      <c r="O1002" s="266">
        <v>59116</v>
      </c>
      <c r="P1002" s="266">
        <v>56981</v>
      </c>
      <c r="Q1002" s="266">
        <v>2135</v>
      </c>
      <c r="R1002" s="267">
        <v>0.963884565938156</v>
      </c>
      <c r="S1002" s="267">
        <v>0.943644333124609</v>
      </c>
      <c r="T1002" s="267">
        <v>0.963978494623656</v>
      </c>
      <c r="U1002" s="267">
        <v>0.915346310547759</v>
      </c>
      <c r="V1002" s="295">
        <v>-0.0203341614990473</v>
      </c>
      <c r="W1002" s="271">
        <v>14310</v>
      </c>
      <c r="X1002" s="271">
        <v>13718</v>
      </c>
      <c r="Y1002" s="271">
        <v>13732</v>
      </c>
      <c r="Z1002" s="271">
        <v>13229</v>
      </c>
      <c r="AA1002" s="268">
        <v>0.958630328441649</v>
      </c>
      <c r="AB1002" s="268">
        <v>0.963370230119429</v>
      </c>
      <c r="AC1002" s="295">
        <v>-0.00473990167777982</v>
      </c>
    </row>
    <row r="1003" spans="1:29">
      <c r="A1003" s="297" t="s">
        <v>1669</v>
      </c>
      <c r="B1003" s="299" t="s">
        <v>3361</v>
      </c>
      <c r="C1003" s="293" t="s">
        <v>1798</v>
      </c>
      <c r="D1003" s="299" t="s">
        <v>1799</v>
      </c>
      <c r="E1003" s="263">
        <v>2413</v>
      </c>
      <c r="F1003" s="266">
        <v>2273</v>
      </c>
      <c r="G1003" s="266">
        <v>140</v>
      </c>
      <c r="H1003" s="264">
        <v>2909</v>
      </c>
      <c r="I1003" s="264">
        <v>2740</v>
      </c>
      <c r="J1003" s="264">
        <v>169</v>
      </c>
      <c r="K1003" s="264">
        <v>3257</v>
      </c>
      <c r="L1003" s="264">
        <v>3048</v>
      </c>
      <c r="M1003" s="264">
        <v>209</v>
      </c>
      <c r="N1003" s="294">
        <v>0.93</v>
      </c>
      <c r="O1003" s="266">
        <v>93827</v>
      </c>
      <c r="P1003" s="266">
        <v>89122</v>
      </c>
      <c r="Q1003" s="266">
        <v>4705</v>
      </c>
      <c r="R1003" s="267">
        <v>0.949854519487994</v>
      </c>
      <c r="S1003" s="267">
        <v>0.941980936593452</v>
      </c>
      <c r="T1003" s="267">
        <v>0.941904434513579</v>
      </c>
      <c r="U1003" s="267">
        <v>0.935830518882407</v>
      </c>
      <c r="V1003" s="295">
        <v>7.65020798736415e-5</v>
      </c>
      <c r="W1003" s="271">
        <v>22103</v>
      </c>
      <c r="X1003" s="271">
        <v>21007</v>
      </c>
      <c r="Y1003" s="271">
        <v>22072</v>
      </c>
      <c r="Z1003" s="271">
        <v>20888</v>
      </c>
      <c r="AA1003" s="268">
        <v>0.950413970954169</v>
      </c>
      <c r="AB1003" s="268">
        <v>0.946357375860819</v>
      </c>
      <c r="AC1003" s="295">
        <v>0.00405659509334999</v>
      </c>
    </row>
    <row r="1004" spans="1:29">
      <c r="A1004" s="297" t="s">
        <v>1669</v>
      </c>
      <c r="B1004" s="299" t="s">
        <v>3361</v>
      </c>
      <c r="C1004" s="293" t="s">
        <v>1800</v>
      </c>
      <c r="D1004" s="299" t="s">
        <v>1801</v>
      </c>
      <c r="E1004" s="263">
        <v>1996</v>
      </c>
      <c r="F1004" s="266">
        <v>1912</v>
      </c>
      <c r="G1004" s="266">
        <v>84</v>
      </c>
      <c r="H1004" s="264">
        <v>2324</v>
      </c>
      <c r="I1004" s="264">
        <v>2263</v>
      </c>
      <c r="J1004" s="264">
        <v>61</v>
      </c>
      <c r="K1004" s="264">
        <v>2711</v>
      </c>
      <c r="L1004" s="264">
        <v>2621</v>
      </c>
      <c r="M1004" s="264">
        <v>90</v>
      </c>
      <c r="N1004" s="294">
        <v>0.93</v>
      </c>
      <c r="O1004" s="266">
        <v>72734</v>
      </c>
      <c r="P1004" s="266">
        <v>71010</v>
      </c>
      <c r="Q1004" s="266">
        <v>1724</v>
      </c>
      <c r="R1004" s="267">
        <v>0.976297192509693</v>
      </c>
      <c r="S1004" s="267">
        <v>0.957915831663327</v>
      </c>
      <c r="T1004" s="267">
        <v>0.973752151462995</v>
      </c>
      <c r="U1004" s="267">
        <v>0.966801918111398</v>
      </c>
      <c r="V1004" s="295">
        <v>-0.0158363197996683</v>
      </c>
      <c r="W1004" s="271">
        <v>18156</v>
      </c>
      <c r="X1004" s="271">
        <v>17716</v>
      </c>
      <c r="Y1004" s="271">
        <v>17920</v>
      </c>
      <c r="Z1004" s="271">
        <v>17453</v>
      </c>
      <c r="AA1004" s="268">
        <v>0.97576558713373</v>
      </c>
      <c r="AB1004" s="268">
        <v>0.973939732142857</v>
      </c>
      <c r="AC1004" s="295">
        <v>0.00182585499087273</v>
      </c>
    </row>
    <row r="1005" spans="1:29">
      <c r="A1005" s="297" t="s">
        <v>1669</v>
      </c>
      <c r="B1005" s="299" t="s">
        <v>3361</v>
      </c>
      <c r="C1005" s="293" t="s">
        <v>1802</v>
      </c>
      <c r="D1005" s="299" t="s">
        <v>1803</v>
      </c>
      <c r="E1005" s="263">
        <v>0</v>
      </c>
      <c r="F1005" s="266">
        <v>0</v>
      </c>
      <c r="G1005" s="266">
        <v>0</v>
      </c>
      <c r="H1005" s="264">
        <v>0</v>
      </c>
      <c r="I1005" s="264">
        <v>0</v>
      </c>
      <c r="J1005" s="264">
        <v>0</v>
      </c>
      <c r="K1005" s="264">
        <v>0</v>
      </c>
      <c r="L1005" s="264">
        <v>0</v>
      </c>
      <c r="M1005" s="264">
        <v>0</v>
      </c>
      <c r="N1005" s="294">
        <v>0.93</v>
      </c>
      <c r="O1005" s="266">
        <v>0</v>
      </c>
      <c r="P1005" s="266">
        <v>0</v>
      </c>
      <c r="Q1005" s="266">
        <v>0</v>
      </c>
      <c r="R1005" s="267">
        <v>0</v>
      </c>
      <c r="S1005" s="267">
        <v>0</v>
      </c>
      <c r="T1005" s="267">
        <v>0</v>
      </c>
      <c r="U1005" s="267">
        <v>0</v>
      </c>
      <c r="V1005" s="295">
        <v>0</v>
      </c>
      <c r="W1005" s="271">
        <v>0</v>
      </c>
      <c r="X1005" s="271">
        <v>0</v>
      </c>
      <c r="Y1005" s="271">
        <v>0</v>
      </c>
      <c r="Z1005" s="271">
        <v>0</v>
      </c>
      <c r="AA1005" s="268">
        <v>0</v>
      </c>
      <c r="AB1005" s="268">
        <v>0</v>
      </c>
      <c r="AC1005" s="295">
        <v>0</v>
      </c>
    </row>
    <row r="1006" spans="1:29">
      <c r="A1006" s="297" t="s">
        <v>1669</v>
      </c>
      <c r="B1006" s="299" t="s">
        <v>3361</v>
      </c>
      <c r="C1006" s="293" t="s">
        <v>1804</v>
      </c>
      <c r="D1006" s="299" t="s">
        <v>1805</v>
      </c>
      <c r="E1006" s="263">
        <v>2078</v>
      </c>
      <c r="F1006" s="266">
        <v>1976</v>
      </c>
      <c r="G1006" s="266">
        <v>102</v>
      </c>
      <c r="H1006" s="264">
        <v>2432</v>
      </c>
      <c r="I1006" s="264">
        <v>2382</v>
      </c>
      <c r="J1006" s="264">
        <v>50</v>
      </c>
      <c r="K1006" s="264">
        <v>2890</v>
      </c>
      <c r="L1006" s="264">
        <v>2811</v>
      </c>
      <c r="M1006" s="264">
        <v>79</v>
      </c>
      <c r="N1006" s="294">
        <v>0.93</v>
      </c>
      <c r="O1006" s="266">
        <v>78695</v>
      </c>
      <c r="P1006" s="266">
        <v>76824</v>
      </c>
      <c r="Q1006" s="266">
        <v>1871</v>
      </c>
      <c r="R1006" s="267">
        <v>0.976224664845289</v>
      </c>
      <c r="S1006" s="267">
        <v>0.950914340712223</v>
      </c>
      <c r="T1006" s="267">
        <v>0.979440789473684</v>
      </c>
      <c r="U1006" s="267">
        <v>0.972664359861592</v>
      </c>
      <c r="V1006" s="295">
        <v>-0.0285264487614609</v>
      </c>
      <c r="W1006" s="271">
        <v>19318</v>
      </c>
      <c r="X1006" s="271">
        <v>18892</v>
      </c>
      <c r="Y1006" s="271">
        <v>18772</v>
      </c>
      <c r="Z1006" s="271">
        <v>18416</v>
      </c>
      <c r="AA1006" s="268">
        <v>0.977948027746144</v>
      </c>
      <c r="AB1006" s="268">
        <v>0.981035584913701</v>
      </c>
      <c r="AC1006" s="295">
        <v>-0.00308755716755771</v>
      </c>
    </row>
    <row r="1007" spans="1:29">
      <c r="A1007" s="297" t="s">
        <v>1669</v>
      </c>
      <c r="B1007" s="299" t="s">
        <v>3361</v>
      </c>
      <c r="C1007" s="293" t="s">
        <v>1806</v>
      </c>
      <c r="D1007" s="299" t="s">
        <v>1807</v>
      </c>
      <c r="E1007" s="263">
        <v>0</v>
      </c>
      <c r="F1007" s="266">
        <v>0</v>
      </c>
      <c r="G1007" s="266">
        <v>0</v>
      </c>
      <c r="H1007" s="264">
        <v>0</v>
      </c>
      <c r="I1007" s="264">
        <v>0</v>
      </c>
      <c r="J1007" s="264">
        <v>0</v>
      </c>
      <c r="K1007" s="264">
        <v>0</v>
      </c>
      <c r="L1007" s="264">
        <v>0</v>
      </c>
      <c r="M1007" s="264">
        <v>0</v>
      </c>
      <c r="N1007" s="294">
        <v>0.93</v>
      </c>
      <c r="O1007" s="266">
        <v>0</v>
      </c>
      <c r="P1007" s="266">
        <v>0</v>
      </c>
      <c r="Q1007" s="266">
        <v>0</v>
      </c>
      <c r="R1007" s="267">
        <v>0</v>
      </c>
      <c r="S1007" s="267">
        <v>0</v>
      </c>
      <c r="T1007" s="267">
        <v>0</v>
      </c>
      <c r="U1007" s="267">
        <v>0</v>
      </c>
      <c r="V1007" s="295">
        <v>0</v>
      </c>
      <c r="W1007" s="271">
        <v>0</v>
      </c>
      <c r="X1007" s="271">
        <v>0</v>
      </c>
      <c r="Y1007" s="271">
        <v>0</v>
      </c>
      <c r="Z1007" s="271">
        <v>0</v>
      </c>
      <c r="AA1007" s="268">
        <v>0</v>
      </c>
      <c r="AB1007" s="268">
        <v>0</v>
      </c>
      <c r="AC1007" s="295">
        <v>0</v>
      </c>
    </row>
    <row r="1008" spans="1:29">
      <c r="A1008" s="297" t="s">
        <v>1669</v>
      </c>
      <c r="B1008" s="299" t="s">
        <v>3361</v>
      </c>
      <c r="C1008" s="293" t="s">
        <v>1808</v>
      </c>
      <c r="D1008" s="299" t="s">
        <v>1809</v>
      </c>
      <c r="E1008" s="263">
        <v>1922</v>
      </c>
      <c r="F1008" s="266">
        <v>1802</v>
      </c>
      <c r="G1008" s="266">
        <v>120</v>
      </c>
      <c r="H1008" s="264">
        <v>2294</v>
      </c>
      <c r="I1008" s="264">
        <v>2142</v>
      </c>
      <c r="J1008" s="264">
        <v>152</v>
      </c>
      <c r="K1008" s="264">
        <v>2770</v>
      </c>
      <c r="L1008" s="264">
        <v>2583</v>
      </c>
      <c r="M1008" s="264">
        <v>187</v>
      </c>
      <c r="N1008" s="294">
        <v>0.93</v>
      </c>
      <c r="O1008" s="266">
        <v>74953</v>
      </c>
      <c r="P1008" s="266">
        <v>70734</v>
      </c>
      <c r="Q1008" s="266">
        <v>4219</v>
      </c>
      <c r="R1008" s="267">
        <v>0.943711392472616</v>
      </c>
      <c r="S1008" s="267">
        <v>0.937565036420395</v>
      </c>
      <c r="T1008" s="267">
        <v>0.933740191804708</v>
      </c>
      <c r="U1008" s="267">
        <v>0.932490974729242</v>
      </c>
      <c r="V1008" s="295">
        <v>0.00382484461568755</v>
      </c>
      <c r="W1008" s="271">
        <v>18271</v>
      </c>
      <c r="X1008" s="271">
        <v>17329</v>
      </c>
      <c r="Y1008" s="271">
        <v>17246</v>
      </c>
      <c r="Z1008" s="271">
        <v>16371</v>
      </c>
      <c r="AA1008" s="268">
        <v>0.948442887636145</v>
      </c>
      <c r="AB1008" s="268">
        <v>0.949263597355909</v>
      </c>
      <c r="AC1008" s="295">
        <v>-0.00082070971976389</v>
      </c>
    </row>
    <row r="1009" spans="1:29">
      <c r="A1009" s="297" t="s">
        <v>1669</v>
      </c>
      <c r="B1009" s="299" t="s">
        <v>3361</v>
      </c>
      <c r="C1009" s="293" t="s">
        <v>1810</v>
      </c>
      <c r="D1009" s="299" t="s">
        <v>1811</v>
      </c>
      <c r="E1009" s="263">
        <v>1255</v>
      </c>
      <c r="F1009" s="266">
        <v>1182</v>
      </c>
      <c r="G1009" s="266">
        <v>73</v>
      </c>
      <c r="H1009" s="264">
        <v>1587</v>
      </c>
      <c r="I1009" s="264">
        <v>1515</v>
      </c>
      <c r="J1009" s="264">
        <v>72</v>
      </c>
      <c r="K1009" s="264">
        <v>1822</v>
      </c>
      <c r="L1009" s="264">
        <v>1672</v>
      </c>
      <c r="M1009" s="264">
        <v>150</v>
      </c>
      <c r="N1009" s="294">
        <v>0.93</v>
      </c>
      <c r="O1009" s="266">
        <v>52563</v>
      </c>
      <c r="P1009" s="266">
        <v>50107</v>
      </c>
      <c r="Q1009" s="266">
        <v>2456</v>
      </c>
      <c r="R1009" s="267">
        <v>0.953275117478074</v>
      </c>
      <c r="S1009" s="267">
        <v>0.941832669322709</v>
      </c>
      <c r="T1009" s="267">
        <v>0.954631379962193</v>
      </c>
      <c r="U1009" s="267">
        <v>0.917672886937431</v>
      </c>
      <c r="V1009" s="295">
        <v>-0.0127987106394837</v>
      </c>
      <c r="W1009" s="271">
        <v>12185</v>
      </c>
      <c r="X1009" s="271">
        <v>11670</v>
      </c>
      <c r="Y1009" s="271">
        <v>12460</v>
      </c>
      <c r="Z1009" s="271">
        <v>11841</v>
      </c>
      <c r="AA1009" s="268">
        <v>0.957734919983586</v>
      </c>
      <c r="AB1009" s="268">
        <v>0.950321027287319</v>
      </c>
      <c r="AC1009" s="295">
        <v>0.00741389269626702</v>
      </c>
    </row>
    <row r="1010" spans="1:29">
      <c r="A1010" s="297" t="s">
        <v>1669</v>
      </c>
      <c r="B1010" s="299" t="s">
        <v>3361</v>
      </c>
      <c r="C1010" s="293" t="s">
        <v>1812</v>
      </c>
      <c r="D1010" s="299" t="s">
        <v>1813</v>
      </c>
      <c r="E1010" s="263">
        <v>1136</v>
      </c>
      <c r="F1010" s="266">
        <v>1089</v>
      </c>
      <c r="G1010" s="266">
        <v>47</v>
      </c>
      <c r="H1010" s="264">
        <v>1207</v>
      </c>
      <c r="I1010" s="264">
        <v>1154</v>
      </c>
      <c r="J1010" s="264">
        <v>53</v>
      </c>
      <c r="K1010" s="264">
        <v>1375</v>
      </c>
      <c r="L1010" s="264">
        <v>1306</v>
      </c>
      <c r="M1010" s="264">
        <v>69</v>
      </c>
      <c r="N1010" s="294">
        <v>0.93</v>
      </c>
      <c r="O1010" s="266">
        <v>44310</v>
      </c>
      <c r="P1010" s="266">
        <v>43008</v>
      </c>
      <c r="Q1010" s="266">
        <v>1302</v>
      </c>
      <c r="R1010" s="267">
        <v>0.970616113744076</v>
      </c>
      <c r="S1010" s="267">
        <v>0.95862676056338</v>
      </c>
      <c r="T1010" s="267">
        <v>0.956089478044739</v>
      </c>
      <c r="U1010" s="267">
        <v>0.949818181818182</v>
      </c>
      <c r="V1010" s="295">
        <v>0.00253728251864127</v>
      </c>
      <c r="W1010" s="271">
        <v>9825</v>
      </c>
      <c r="X1010" s="271">
        <v>9522</v>
      </c>
      <c r="Y1010" s="271">
        <v>10145</v>
      </c>
      <c r="Z1010" s="271">
        <v>9846</v>
      </c>
      <c r="AA1010" s="268">
        <v>0.969160305343511</v>
      </c>
      <c r="AB1010" s="268">
        <v>0.970527353376047</v>
      </c>
      <c r="AC1010" s="295">
        <v>-0.00136704803253584</v>
      </c>
    </row>
    <row r="1011" spans="1:29">
      <c r="A1011" s="297" t="s">
        <v>1669</v>
      </c>
      <c r="B1011" s="303" t="s">
        <v>3361</v>
      </c>
      <c r="C1011" s="293" t="s">
        <v>1814</v>
      </c>
      <c r="D1011" s="303" t="s">
        <v>1814</v>
      </c>
      <c r="E1011" s="263">
        <v>1008</v>
      </c>
      <c r="F1011" s="266">
        <v>920</v>
      </c>
      <c r="G1011" s="266">
        <v>88</v>
      </c>
      <c r="H1011" s="264">
        <v>1182</v>
      </c>
      <c r="I1011" s="264">
        <v>1120</v>
      </c>
      <c r="J1011" s="264">
        <v>62</v>
      </c>
      <c r="K1011" s="264">
        <v>1360</v>
      </c>
      <c r="L1011" s="264">
        <v>1282</v>
      </c>
      <c r="M1011" s="264">
        <v>78</v>
      </c>
      <c r="N1011" s="294">
        <v>0.93</v>
      </c>
      <c r="O1011" s="266">
        <v>41003</v>
      </c>
      <c r="P1011" s="266">
        <v>39432</v>
      </c>
      <c r="Q1011" s="266">
        <v>1571</v>
      </c>
      <c r="R1011" s="267">
        <v>0.961685730312416</v>
      </c>
      <c r="S1011" s="267">
        <v>0.912698412698413</v>
      </c>
      <c r="T1011" s="267">
        <v>0.947546531302876</v>
      </c>
      <c r="U1011" s="267">
        <v>0.942647058823529</v>
      </c>
      <c r="V1011" s="295">
        <v>-0.0348481186044638</v>
      </c>
      <c r="W1011" s="271">
        <v>9460</v>
      </c>
      <c r="X1011" s="271">
        <v>9078</v>
      </c>
      <c r="Y1011" s="271">
        <v>9335</v>
      </c>
      <c r="Z1011" s="271">
        <v>8959</v>
      </c>
      <c r="AA1011" s="268">
        <v>0.959619450317125</v>
      </c>
      <c r="AB1011" s="268">
        <v>0.959721478307445</v>
      </c>
      <c r="AC1011" s="295">
        <v>-0.000102027990320441</v>
      </c>
    </row>
    <row r="1012" spans="1:29">
      <c r="A1012" s="297" t="s">
        <v>1669</v>
      </c>
      <c r="B1012" s="299" t="s">
        <v>3360</v>
      </c>
      <c r="C1012" s="293" t="s">
        <v>1815</v>
      </c>
      <c r="D1012" s="299" t="s">
        <v>1816</v>
      </c>
      <c r="E1012" s="263">
        <v>2124</v>
      </c>
      <c r="F1012" s="266">
        <v>1951</v>
      </c>
      <c r="G1012" s="266">
        <v>173</v>
      </c>
      <c r="H1012" s="264">
        <v>3764</v>
      </c>
      <c r="I1012" s="264">
        <v>3486</v>
      </c>
      <c r="J1012" s="264">
        <v>278</v>
      </c>
      <c r="K1012" s="264">
        <v>3794</v>
      </c>
      <c r="L1012" s="264">
        <v>3230</v>
      </c>
      <c r="M1012" s="264">
        <v>564</v>
      </c>
      <c r="N1012" s="294">
        <v>0.93</v>
      </c>
      <c r="O1012" s="266">
        <v>109569</v>
      </c>
      <c r="P1012" s="266">
        <v>101047</v>
      </c>
      <c r="Q1012" s="266">
        <v>8522</v>
      </c>
      <c r="R1012" s="267">
        <v>0.922222526444524</v>
      </c>
      <c r="S1012" s="267">
        <v>0.918549905838041</v>
      </c>
      <c r="T1012" s="267">
        <v>0.926142401700319</v>
      </c>
      <c r="U1012" s="267">
        <v>0.851344227727992</v>
      </c>
      <c r="V1012" s="295">
        <v>-0.00759249586227739</v>
      </c>
      <c r="W1012" s="271">
        <v>25152</v>
      </c>
      <c r="X1012" s="271">
        <v>23254</v>
      </c>
      <c r="Y1012" s="271">
        <v>26180</v>
      </c>
      <c r="Z1012" s="271">
        <v>24317</v>
      </c>
      <c r="AA1012" s="268">
        <v>0.924538804071247</v>
      </c>
      <c r="AB1012" s="268">
        <v>0.928838808250573</v>
      </c>
      <c r="AC1012" s="295">
        <v>-0.00430000417932619</v>
      </c>
    </row>
    <row r="1013" spans="1:29">
      <c r="A1013" s="297" t="s">
        <v>1669</v>
      </c>
      <c r="B1013" s="299" t="s">
        <v>3360</v>
      </c>
      <c r="C1013" s="293" t="s">
        <v>1817</v>
      </c>
      <c r="D1013" s="299" t="s">
        <v>1818</v>
      </c>
      <c r="E1013" s="263">
        <v>2136</v>
      </c>
      <c r="F1013" s="266">
        <v>2002</v>
      </c>
      <c r="G1013" s="266">
        <v>134</v>
      </c>
      <c r="H1013" s="264">
        <v>3717</v>
      </c>
      <c r="I1013" s="264">
        <v>3522</v>
      </c>
      <c r="J1013" s="264">
        <v>195</v>
      </c>
      <c r="K1013" s="264">
        <v>3843</v>
      </c>
      <c r="L1013" s="264">
        <v>3618</v>
      </c>
      <c r="M1013" s="264">
        <v>225</v>
      </c>
      <c r="N1013" s="294">
        <v>0.93</v>
      </c>
      <c r="O1013" s="266">
        <v>106177</v>
      </c>
      <c r="P1013" s="266">
        <v>100998</v>
      </c>
      <c r="Q1013" s="266">
        <v>5179</v>
      </c>
      <c r="R1013" s="267">
        <v>0.951222957891069</v>
      </c>
      <c r="S1013" s="267">
        <v>0.937265917602996</v>
      </c>
      <c r="T1013" s="267">
        <v>0.947538337368846</v>
      </c>
      <c r="U1013" s="267">
        <v>0.941451990632319</v>
      </c>
      <c r="V1013" s="295">
        <v>-0.0102724197658496</v>
      </c>
      <c r="W1013" s="271">
        <v>25451</v>
      </c>
      <c r="X1013" s="271">
        <v>24225</v>
      </c>
      <c r="Y1013" s="271">
        <v>25290</v>
      </c>
      <c r="Z1013" s="271">
        <v>24130</v>
      </c>
      <c r="AA1013" s="268">
        <v>0.951829004754234</v>
      </c>
      <c r="AB1013" s="268">
        <v>0.954132068011072</v>
      </c>
      <c r="AC1013" s="295">
        <v>-0.00230306325683793</v>
      </c>
    </row>
    <row r="1014" spans="1:29">
      <c r="A1014" s="297" t="s">
        <v>1669</v>
      </c>
      <c r="B1014" s="299" t="s">
        <v>3360</v>
      </c>
      <c r="C1014" s="293" t="s">
        <v>1819</v>
      </c>
      <c r="D1014" s="299" t="s">
        <v>1820</v>
      </c>
      <c r="E1014" s="263">
        <v>2654</v>
      </c>
      <c r="F1014" s="266">
        <v>2361</v>
      </c>
      <c r="G1014" s="266">
        <v>293</v>
      </c>
      <c r="H1014" s="264">
        <v>4475</v>
      </c>
      <c r="I1014" s="264">
        <v>4166</v>
      </c>
      <c r="J1014" s="264">
        <v>309</v>
      </c>
      <c r="K1014" s="264">
        <v>4527</v>
      </c>
      <c r="L1014" s="264">
        <v>4168</v>
      </c>
      <c r="M1014" s="264">
        <v>359</v>
      </c>
      <c r="N1014" s="294">
        <v>0.93</v>
      </c>
      <c r="O1014" s="266">
        <v>130515</v>
      </c>
      <c r="P1014" s="266">
        <v>122387</v>
      </c>
      <c r="Q1014" s="266">
        <v>8128</v>
      </c>
      <c r="R1014" s="267">
        <v>0.937723633298855</v>
      </c>
      <c r="S1014" s="267">
        <v>0.889600602863602</v>
      </c>
      <c r="T1014" s="267">
        <v>0.930949720670391</v>
      </c>
      <c r="U1014" s="267">
        <v>0.920698034018114</v>
      </c>
      <c r="V1014" s="295">
        <v>-0.041349117806789</v>
      </c>
      <c r="W1014" s="271">
        <v>30521</v>
      </c>
      <c r="X1014" s="271">
        <v>28468</v>
      </c>
      <c r="Y1014" s="271">
        <v>30675</v>
      </c>
      <c r="Z1014" s="271">
        <v>28951</v>
      </c>
      <c r="AA1014" s="268">
        <v>0.93273483830805</v>
      </c>
      <c r="AB1014" s="268">
        <v>0.943797881010595</v>
      </c>
      <c r="AC1014" s="295">
        <v>-0.0110630427025448</v>
      </c>
    </row>
    <row r="1015" spans="1:29">
      <c r="A1015" s="297" t="s">
        <v>1669</v>
      </c>
      <c r="B1015" s="299" t="s">
        <v>3360</v>
      </c>
      <c r="C1015" s="293" t="s">
        <v>1821</v>
      </c>
      <c r="D1015" s="299" t="s">
        <v>1822</v>
      </c>
      <c r="E1015" s="263">
        <v>1555</v>
      </c>
      <c r="F1015" s="266">
        <v>1472</v>
      </c>
      <c r="G1015" s="266">
        <v>83</v>
      </c>
      <c r="H1015" s="264">
        <v>2921</v>
      </c>
      <c r="I1015" s="264">
        <v>2830</v>
      </c>
      <c r="J1015" s="264">
        <v>91</v>
      </c>
      <c r="K1015" s="264">
        <v>2895</v>
      </c>
      <c r="L1015" s="264">
        <v>2775</v>
      </c>
      <c r="M1015" s="264">
        <v>120</v>
      </c>
      <c r="N1015" s="294">
        <v>0.93</v>
      </c>
      <c r="O1015" s="266">
        <v>83468</v>
      </c>
      <c r="P1015" s="266">
        <v>80097</v>
      </c>
      <c r="Q1015" s="266">
        <v>3371</v>
      </c>
      <c r="R1015" s="267">
        <v>0.959613264963818</v>
      </c>
      <c r="S1015" s="267">
        <v>0.946623794212219</v>
      </c>
      <c r="T1015" s="267">
        <v>0.968846285518658</v>
      </c>
      <c r="U1015" s="267">
        <v>0.958549222797927</v>
      </c>
      <c r="V1015" s="295">
        <v>-0.0222224913064394</v>
      </c>
      <c r="W1015" s="271">
        <v>19561</v>
      </c>
      <c r="X1015" s="271">
        <v>18862</v>
      </c>
      <c r="Y1015" s="271">
        <v>19821</v>
      </c>
      <c r="Z1015" s="271">
        <v>19053</v>
      </c>
      <c r="AA1015" s="268">
        <v>0.964265630591483</v>
      </c>
      <c r="AB1015" s="268">
        <v>0.961253216285758</v>
      </c>
      <c r="AC1015" s="295">
        <v>0.00301241430572552</v>
      </c>
    </row>
    <row r="1016" spans="1:29">
      <c r="A1016" s="297" t="s">
        <v>1669</v>
      </c>
      <c r="B1016" s="299" t="s">
        <v>3360</v>
      </c>
      <c r="C1016" s="293" t="s">
        <v>1823</v>
      </c>
      <c r="D1016" s="299" t="s">
        <v>1824</v>
      </c>
      <c r="E1016" s="263">
        <v>1811</v>
      </c>
      <c r="F1016" s="266">
        <v>1725</v>
      </c>
      <c r="G1016" s="266">
        <v>86</v>
      </c>
      <c r="H1016" s="264">
        <v>3015</v>
      </c>
      <c r="I1016" s="264">
        <v>2857</v>
      </c>
      <c r="J1016" s="264">
        <v>158</v>
      </c>
      <c r="K1016" s="264">
        <v>3154</v>
      </c>
      <c r="L1016" s="264">
        <v>2990</v>
      </c>
      <c r="M1016" s="264">
        <v>164</v>
      </c>
      <c r="N1016" s="294">
        <v>0.93</v>
      </c>
      <c r="O1016" s="266">
        <v>88847</v>
      </c>
      <c r="P1016" s="266">
        <v>84547</v>
      </c>
      <c r="Q1016" s="266">
        <v>4300</v>
      </c>
      <c r="R1016" s="267">
        <v>0.951602192533231</v>
      </c>
      <c r="S1016" s="267">
        <v>0.952512424075097</v>
      </c>
      <c r="T1016" s="267">
        <v>0.94759535655058</v>
      </c>
      <c r="U1016" s="267">
        <v>0.948002536461636</v>
      </c>
      <c r="V1016" s="295">
        <v>0.00491706752451615</v>
      </c>
      <c r="W1016" s="271">
        <v>20806</v>
      </c>
      <c r="X1016" s="271">
        <v>19830</v>
      </c>
      <c r="Y1016" s="271">
        <v>21083</v>
      </c>
      <c r="Z1016" s="271">
        <v>20045</v>
      </c>
      <c r="AA1016" s="268">
        <v>0.953090454676536</v>
      </c>
      <c r="AB1016" s="268">
        <v>0.950766020016127</v>
      </c>
      <c r="AC1016" s="295">
        <v>0.00232443466040888</v>
      </c>
    </row>
    <row r="1017" spans="1:29">
      <c r="A1017" s="297" t="s">
        <v>1669</v>
      </c>
      <c r="B1017" s="299" t="s">
        <v>3360</v>
      </c>
      <c r="C1017" s="293" t="s">
        <v>1825</v>
      </c>
      <c r="D1017" s="299" t="s">
        <v>1826</v>
      </c>
      <c r="E1017" s="263">
        <v>1764</v>
      </c>
      <c r="F1017" s="266">
        <v>1621</v>
      </c>
      <c r="G1017" s="266">
        <v>143</v>
      </c>
      <c r="H1017" s="264">
        <v>3009</v>
      </c>
      <c r="I1017" s="264">
        <v>2858</v>
      </c>
      <c r="J1017" s="264">
        <v>151</v>
      </c>
      <c r="K1017" s="264">
        <v>3186</v>
      </c>
      <c r="L1017" s="264">
        <v>2957</v>
      </c>
      <c r="M1017" s="264">
        <v>229</v>
      </c>
      <c r="N1017" s="294">
        <v>0.93</v>
      </c>
      <c r="O1017" s="266">
        <v>89776</v>
      </c>
      <c r="P1017" s="266">
        <v>85347</v>
      </c>
      <c r="Q1017" s="266">
        <v>4429</v>
      </c>
      <c r="R1017" s="267">
        <v>0.950666102299055</v>
      </c>
      <c r="S1017" s="267">
        <v>0.918934240362812</v>
      </c>
      <c r="T1017" s="267">
        <v>0.949817215021602</v>
      </c>
      <c r="U1017" s="267">
        <v>0.92812303829253</v>
      </c>
      <c r="V1017" s="295">
        <v>-0.0308829746587901</v>
      </c>
      <c r="W1017" s="271">
        <v>20976</v>
      </c>
      <c r="X1017" s="271">
        <v>19846</v>
      </c>
      <c r="Y1017" s="271">
        <v>21264</v>
      </c>
      <c r="Z1017" s="271">
        <v>20204</v>
      </c>
      <c r="AA1017" s="268">
        <v>0.946128909229596</v>
      </c>
      <c r="AB1017" s="268">
        <v>0.950150489089541</v>
      </c>
      <c r="AC1017" s="295">
        <v>-0.00402157985994533</v>
      </c>
    </row>
    <row r="1018" spans="1:29">
      <c r="A1018" s="297" t="s">
        <v>1669</v>
      </c>
      <c r="B1018" s="299" t="s">
        <v>3360</v>
      </c>
      <c r="C1018" s="293" t="s">
        <v>1827</v>
      </c>
      <c r="D1018" s="299" t="s">
        <v>1828</v>
      </c>
      <c r="E1018" s="263">
        <v>2</v>
      </c>
      <c r="F1018" s="266">
        <v>1</v>
      </c>
      <c r="G1018" s="266">
        <v>1</v>
      </c>
      <c r="H1018" s="264">
        <v>0</v>
      </c>
      <c r="I1018" s="264">
        <v>0</v>
      </c>
      <c r="J1018" s="264">
        <v>0</v>
      </c>
      <c r="K1018" s="264">
        <v>0</v>
      </c>
      <c r="L1018" s="264">
        <v>0</v>
      </c>
      <c r="M1018" s="264">
        <v>0</v>
      </c>
      <c r="N1018" s="294">
        <v>0.93</v>
      </c>
      <c r="O1018" s="266">
        <v>5</v>
      </c>
      <c r="P1018" s="266">
        <v>4</v>
      </c>
      <c r="Q1018" s="266">
        <v>1</v>
      </c>
      <c r="R1018" s="267">
        <v>0.8</v>
      </c>
      <c r="S1018" s="267">
        <v>0.5</v>
      </c>
      <c r="T1018" s="267">
        <v>0</v>
      </c>
      <c r="U1018" s="267">
        <v>0</v>
      </c>
      <c r="V1018" s="295">
        <v>0.5</v>
      </c>
      <c r="W1018" s="271">
        <v>3</v>
      </c>
      <c r="X1018" s="271">
        <v>2</v>
      </c>
      <c r="Y1018" s="271">
        <v>0</v>
      </c>
      <c r="Z1018" s="271">
        <v>0</v>
      </c>
      <c r="AA1018" s="268">
        <v>0.666666666666667</v>
      </c>
      <c r="AB1018" s="268">
        <v>0</v>
      </c>
      <c r="AC1018" s="295">
        <v>0.666666666666667</v>
      </c>
    </row>
    <row r="1019" spans="1:29">
      <c r="A1019" s="297" t="s">
        <v>1669</v>
      </c>
      <c r="B1019" s="299" t="s">
        <v>3360</v>
      </c>
      <c r="C1019" s="293" t="s">
        <v>1829</v>
      </c>
      <c r="D1019" s="299" t="s">
        <v>1830</v>
      </c>
      <c r="E1019" s="263">
        <v>1988</v>
      </c>
      <c r="F1019" s="266">
        <v>1879</v>
      </c>
      <c r="G1019" s="266">
        <v>109</v>
      </c>
      <c r="H1019" s="264">
        <v>3181</v>
      </c>
      <c r="I1019" s="264">
        <v>3037</v>
      </c>
      <c r="J1019" s="264">
        <v>144</v>
      </c>
      <c r="K1019" s="264">
        <v>3291</v>
      </c>
      <c r="L1019" s="264">
        <v>3075</v>
      </c>
      <c r="M1019" s="264">
        <v>216</v>
      </c>
      <c r="N1019" s="294">
        <v>0.93</v>
      </c>
      <c r="O1019" s="266">
        <v>92828</v>
      </c>
      <c r="P1019" s="266">
        <v>88981</v>
      </c>
      <c r="Q1019" s="266">
        <v>3847</v>
      </c>
      <c r="R1019" s="267">
        <v>0.958557762744</v>
      </c>
      <c r="S1019" s="267">
        <v>0.945171026156942</v>
      </c>
      <c r="T1019" s="267">
        <v>0.954731216598554</v>
      </c>
      <c r="U1019" s="267">
        <v>0.93436645396536</v>
      </c>
      <c r="V1019" s="295">
        <v>-0.00956019044161227</v>
      </c>
      <c r="W1019" s="271">
        <v>21999</v>
      </c>
      <c r="X1019" s="271">
        <v>21071</v>
      </c>
      <c r="Y1019" s="271">
        <v>21959</v>
      </c>
      <c r="Z1019" s="271">
        <v>21042</v>
      </c>
      <c r="AA1019" s="268">
        <v>0.957816264375653</v>
      </c>
      <c r="AB1019" s="268">
        <v>0.958240357029009</v>
      </c>
      <c r="AC1019" s="295">
        <v>-0.000424092653355079</v>
      </c>
    </row>
    <row r="1020" spans="1:29">
      <c r="A1020" s="297" t="s">
        <v>1669</v>
      </c>
      <c r="B1020" s="299" t="s">
        <v>3360</v>
      </c>
      <c r="C1020" s="293" t="s">
        <v>1831</v>
      </c>
      <c r="D1020" s="299" t="s">
        <v>1832</v>
      </c>
      <c r="E1020" s="263">
        <v>2896</v>
      </c>
      <c r="F1020" s="266">
        <v>2780</v>
      </c>
      <c r="G1020" s="266">
        <v>116</v>
      </c>
      <c r="H1020" s="264">
        <v>4792</v>
      </c>
      <c r="I1020" s="264">
        <v>4644</v>
      </c>
      <c r="J1020" s="264">
        <v>148</v>
      </c>
      <c r="K1020" s="264">
        <v>4765</v>
      </c>
      <c r="L1020" s="264">
        <v>4521</v>
      </c>
      <c r="M1020" s="264">
        <v>244</v>
      </c>
      <c r="N1020" s="294">
        <v>0.93</v>
      </c>
      <c r="O1020" s="266">
        <v>137390</v>
      </c>
      <c r="P1020" s="266">
        <v>133710</v>
      </c>
      <c r="Q1020" s="266">
        <v>3680</v>
      </c>
      <c r="R1020" s="267">
        <v>0.973214935584832</v>
      </c>
      <c r="S1020" s="267">
        <v>0.959944751381215</v>
      </c>
      <c r="T1020" s="267">
        <v>0.969115191986644</v>
      </c>
      <c r="U1020" s="267">
        <v>0.948793284365163</v>
      </c>
      <c r="V1020" s="295">
        <v>-0.00917044060542893</v>
      </c>
      <c r="W1020" s="271">
        <v>32453</v>
      </c>
      <c r="X1020" s="271">
        <v>31504</v>
      </c>
      <c r="Y1020" s="271">
        <v>32072</v>
      </c>
      <c r="Z1020" s="271">
        <v>31227</v>
      </c>
      <c r="AA1020" s="268">
        <v>0.970757711151511</v>
      </c>
      <c r="AB1020" s="268">
        <v>0.973653030680968</v>
      </c>
      <c r="AC1020" s="295">
        <v>-0.00289531952945643</v>
      </c>
    </row>
    <row r="1021" spans="1:29">
      <c r="A1021" s="297" t="s">
        <v>1669</v>
      </c>
      <c r="B1021" s="299" t="s">
        <v>3360</v>
      </c>
      <c r="C1021" s="293" t="s">
        <v>1833</v>
      </c>
      <c r="D1021" s="299" t="s">
        <v>1834</v>
      </c>
      <c r="E1021" s="263">
        <v>1299</v>
      </c>
      <c r="F1021" s="266">
        <v>1214</v>
      </c>
      <c r="G1021" s="266">
        <v>85</v>
      </c>
      <c r="H1021" s="264">
        <v>2259</v>
      </c>
      <c r="I1021" s="264">
        <v>2172</v>
      </c>
      <c r="J1021" s="264">
        <v>87</v>
      </c>
      <c r="K1021" s="264">
        <v>2397</v>
      </c>
      <c r="L1021" s="264">
        <v>2243</v>
      </c>
      <c r="M1021" s="264">
        <v>154</v>
      </c>
      <c r="N1021" s="294">
        <v>0.93</v>
      </c>
      <c r="O1021" s="266">
        <v>67592</v>
      </c>
      <c r="P1021" s="266">
        <v>65197</v>
      </c>
      <c r="Q1021" s="266">
        <v>2395</v>
      </c>
      <c r="R1021" s="267">
        <v>0.964566812640549</v>
      </c>
      <c r="S1021" s="267">
        <v>0.934565050038491</v>
      </c>
      <c r="T1021" s="267">
        <v>0.961487383798141</v>
      </c>
      <c r="U1021" s="267">
        <v>0.935753024614101</v>
      </c>
      <c r="V1021" s="295">
        <v>-0.0269223337596497</v>
      </c>
      <c r="W1021" s="271">
        <v>15614</v>
      </c>
      <c r="X1021" s="271">
        <v>14979</v>
      </c>
      <c r="Y1021" s="271">
        <v>16060</v>
      </c>
      <c r="Z1021" s="271">
        <v>15561</v>
      </c>
      <c r="AA1021" s="268">
        <v>0.959331369283976</v>
      </c>
      <c r="AB1021" s="268">
        <v>0.96892901618929</v>
      </c>
      <c r="AC1021" s="295">
        <v>-0.00959764690531428</v>
      </c>
    </row>
    <row r="1022" spans="1:29">
      <c r="A1022" s="297" t="s">
        <v>1669</v>
      </c>
      <c r="B1022" s="299" t="s">
        <v>3360</v>
      </c>
      <c r="C1022" s="293" t="s">
        <v>1835</v>
      </c>
      <c r="D1022" s="299" t="s">
        <v>1836</v>
      </c>
      <c r="E1022" s="263">
        <v>1638</v>
      </c>
      <c r="F1022" s="266">
        <v>1559</v>
      </c>
      <c r="G1022" s="266">
        <v>79</v>
      </c>
      <c r="H1022" s="264">
        <v>3052</v>
      </c>
      <c r="I1022" s="264">
        <v>2929</v>
      </c>
      <c r="J1022" s="264">
        <v>123</v>
      </c>
      <c r="K1022" s="264">
        <v>2967</v>
      </c>
      <c r="L1022" s="264">
        <v>2834</v>
      </c>
      <c r="M1022" s="264">
        <v>133</v>
      </c>
      <c r="N1022" s="294">
        <v>0.93</v>
      </c>
      <c r="O1022" s="266">
        <v>88705</v>
      </c>
      <c r="P1022" s="266">
        <v>85034</v>
      </c>
      <c r="Q1022" s="266">
        <v>3671</v>
      </c>
      <c r="R1022" s="267">
        <v>0.958615636097176</v>
      </c>
      <c r="S1022" s="267">
        <v>0.951770451770452</v>
      </c>
      <c r="T1022" s="267">
        <v>0.959698558322412</v>
      </c>
      <c r="U1022" s="267">
        <v>0.955173576002696</v>
      </c>
      <c r="V1022" s="295">
        <v>-0.00792810655195986</v>
      </c>
      <c r="W1022" s="271">
        <v>20163</v>
      </c>
      <c r="X1022" s="271">
        <v>19325</v>
      </c>
      <c r="Y1022" s="271">
        <v>20543</v>
      </c>
      <c r="Z1022" s="271">
        <v>19642</v>
      </c>
      <c r="AA1022" s="268">
        <v>0.958438724396171</v>
      </c>
      <c r="AB1022" s="268">
        <v>0.956140777880543</v>
      </c>
      <c r="AC1022" s="295">
        <v>0.00229794651562787</v>
      </c>
    </row>
    <row r="1023" spans="1:29">
      <c r="A1023" s="297" t="s">
        <v>1669</v>
      </c>
      <c r="B1023" s="299" t="s">
        <v>3362</v>
      </c>
      <c r="C1023" s="293" t="s">
        <v>1837</v>
      </c>
      <c r="D1023" s="299" t="s">
        <v>1838</v>
      </c>
      <c r="E1023" s="263">
        <v>1616</v>
      </c>
      <c r="F1023" s="266">
        <v>1482</v>
      </c>
      <c r="G1023" s="266">
        <v>134</v>
      </c>
      <c r="H1023" s="264">
        <v>2874</v>
      </c>
      <c r="I1023" s="264">
        <v>2723</v>
      </c>
      <c r="J1023" s="264">
        <v>151</v>
      </c>
      <c r="K1023" s="264">
        <v>2858</v>
      </c>
      <c r="L1023" s="264">
        <v>2671</v>
      </c>
      <c r="M1023" s="264">
        <v>187</v>
      </c>
      <c r="N1023" s="294">
        <v>0.93</v>
      </c>
      <c r="O1023" s="266">
        <v>82126</v>
      </c>
      <c r="P1023" s="266">
        <v>78063</v>
      </c>
      <c r="Q1023" s="266">
        <v>4063</v>
      </c>
      <c r="R1023" s="267">
        <v>0.95052723863332</v>
      </c>
      <c r="S1023" s="267">
        <v>0.917079207920792</v>
      </c>
      <c r="T1023" s="267">
        <v>0.947459986082116</v>
      </c>
      <c r="U1023" s="267">
        <v>0.934569629111267</v>
      </c>
      <c r="V1023" s="295">
        <v>-0.0303807781613235</v>
      </c>
      <c r="W1023" s="271">
        <v>19057</v>
      </c>
      <c r="X1023" s="271">
        <v>18021</v>
      </c>
      <c r="Y1023" s="271">
        <v>19588</v>
      </c>
      <c r="Z1023" s="271">
        <v>18701</v>
      </c>
      <c r="AA1023" s="268">
        <v>0.94563677388886</v>
      </c>
      <c r="AB1023" s="268">
        <v>0.954717173779865</v>
      </c>
      <c r="AC1023" s="295">
        <v>-0.00908039989100551</v>
      </c>
    </row>
    <row r="1024" spans="1:29">
      <c r="A1024" s="297" t="s">
        <v>1669</v>
      </c>
      <c r="B1024" s="299" t="s">
        <v>3362</v>
      </c>
      <c r="C1024" s="293" t="s">
        <v>1839</v>
      </c>
      <c r="D1024" s="299" t="s">
        <v>1840</v>
      </c>
      <c r="E1024" s="263">
        <v>1281</v>
      </c>
      <c r="F1024" s="266">
        <v>1195</v>
      </c>
      <c r="G1024" s="266">
        <v>86</v>
      </c>
      <c r="H1024" s="264">
        <v>1671</v>
      </c>
      <c r="I1024" s="264">
        <v>1565</v>
      </c>
      <c r="J1024" s="264">
        <v>106</v>
      </c>
      <c r="K1024" s="264">
        <v>1873</v>
      </c>
      <c r="L1024" s="264">
        <v>1786</v>
      </c>
      <c r="M1024" s="264">
        <v>87</v>
      </c>
      <c r="N1024" s="294">
        <v>0.93</v>
      </c>
      <c r="O1024" s="266">
        <v>51828</v>
      </c>
      <c r="P1024" s="266">
        <v>49612</v>
      </c>
      <c r="Q1024" s="266">
        <v>2216</v>
      </c>
      <c r="R1024" s="267">
        <v>0.957243189009802</v>
      </c>
      <c r="S1024" s="267">
        <v>0.932864949258392</v>
      </c>
      <c r="T1024" s="267">
        <v>0.936564931178935</v>
      </c>
      <c r="U1024" s="267">
        <v>0.953550453817405</v>
      </c>
      <c r="V1024" s="295">
        <v>-0.00369998192054288</v>
      </c>
      <c r="W1024" s="271">
        <v>12196</v>
      </c>
      <c r="X1024" s="271">
        <v>11643</v>
      </c>
      <c r="Y1024" s="271">
        <v>12122</v>
      </c>
      <c r="Z1024" s="271">
        <v>11673</v>
      </c>
      <c r="AA1024" s="268">
        <v>0.954657264676943</v>
      </c>
      <c r="AB1024" s="268">
        <v>0.962959907606006</v>
      </c>
      <c r="AC1024" s="295">
        <v>-0.00830264292906235</v>
      </c>
    </row>
    <row r="1025" spans="1:29">
      <c r="A1025" s="297" t="s">
        <v>1669</v>
      </c>
      <c r="B1025" s="299" t="s">
        <v>3362</v>
      </c>
      <c r="C1025" s="293" t="s">
        <v>1841</v>
      </c>
      <c r="D1025" s="299" t="s">
        <v>1842</v>
      </c>
      <c r="E1025" s="263">
        <v>1905</v>
      </c>
      <c r="F1025" s="266">
        <v>1790</v>
      </c>
      <c r="G1025" s="266">
        <v>115</v>
      </c>
      <c r="H1025" s="264">
        <v>2362</v>
      </c>
      <c r="I1025" s="264">
        <v>2220</v>
      </c>
      <c r="J1025" s="264">
        <v>142</v>
      </c>
      <c r="K1025" s="264">
        <v>2661</v>
      </c>
      <c r="L1025" s="264">
        <v>2516</v>
      </c>
      <c r="M1025" s="264">
        <v>145</v>
      </c>
      <c r="N1025" s="294">
        <v>0.93</v>
      </c>
      <c r="O1025" s="266">
        <v>75469</v>
      </c>
      <c r="P1025" s="266">
        <v>71789</v>
      </c>
      <c r="Q1025" s="266">
        <v>3680</v>
      </c>
      <c r="R1025" s="267">
        <v>0.951238256767679</v>
      </c>
      <c r="S1025" s="267">
        <v>0.939632545931758</v>
      </c>
      <c r="T1025" s="267">
        <v>0.939881456392887</v>
      </c>
      <c r="U1025" s="267">
        <v>0.945509207065013</v>
      </c>
      <c r="V1025" s="295">
        <v>-0.000248910461128848</v>
      </c>
      <c r="W1025" s="271">
        <v>17700</v>
      </c>
      <c r="X1025" s="271">
        <v>16708</v>
      </c>
      <c r="Y1025" s="271">
        <v>17902</v>
      </c>
      <c r="Z1025" s="271">
        <v>17089</v>
      </c>
      <c r="AA1025" s="268">
        <v>0.943954802259887</v>
      </c>
      <c r="AB1025" s="268">
        <v>0.954586079767624</v>
      </c>
      <c r="AC1025" s="295">
        <v>-0.0106312775077367</v>
      </c>
    </row>
    <row r="1026" spans="1:29">
      <c r="A1026" s="297" t="s">
        <v>1669</v>
      </c>
      <c r="B1026" s="303" t="s">
        <v>3362</v>
      </c>
      <c r="C1026" s="293" t="s">
        <v>1843</v>
      </c>
      <c r="D1026" s="303" t="s">
        <v>1844</v>
      </c>
      <c r="E1026" s="263">
        <v>1263</v>
      </c>
      <c r="F1026" s="266">
        <v>1175</v>
      </c>
      <c r="G1026" s="266">
        <v>88</v>
      </c>
      <c r="H1026" s="264">
        <v>2258</v>
      </c>
      <c r="I1026" s="264">
        <v>2152</v>
      </c>
      <c r="J1026" s="264">
        <v>106</v>
      </c>
      <c r="K1026" s="264">
        <v>2166</v>
      </c>
      <c r="L1026" s="264">
        <v>2071</v>
      </c>
      <c r="M1026" s="264">
        <v>95</v>
      </c>
      <c r="N1026" s="294">
        <v>0.93</v>
      </c>
      <c r="O1026" s="266">
        <v>65314</v>
      </c>
      <c r="P1026" s="266">
        <v>62754</v>
      </c>
      <c r="Q1026" s="266">
        <v>2560</v>
      </c>
      <c r="R1026" s="267">
        <v>0.960804727929694</v>
      </c>
      <c r="S1026" s="267">
        <v>0.930324623911322</v>
      </c>
      <c r="T1026" s="267">
        <v>0.953055801594331</v>
      </c>
      <c r="U1026" s="267">
        <v>0.956140350877193</v>
      </c>
      <c r="V1026" s="295">
        <v>-0.022731177683009</v>
      </c>
      <c r="W1026" s="271">
        <v>15253</v>
      </c>
      <c r="X1026" s="271">
        <v>14616</v>
      </c>
      <c r="Y1026" s="271">
        <v>15588</v>
      </c>
      <c r="Z1026" s="271">
        <v>14969</v>
      </c>
      <c r="AA1026" s="268">
        <v>0.95823772372648</v>
      </c>
      <c r="AB1026" s="268">
        <v>0.960289966641006</v>
      </c>
      <c r="AC1026" s="295">
        <v>-0.00205224291452577</v>
      </c>
    </row>
    <row r="1027" spans="1:29">
      <c r="A1027" s="297" t="s">
        <v>1669</v>
      </c>
      <c r="B1027" s="299" t="s">
        <v>3362</v>
      </c>
      <c r="C1027" s="293" t="s">
        <v>1845</v>
      </c>
      <c r="D1027" s="299" t="s">
        <v>1846</v>
      </c>
      <c r="E1027" s="263">
        <v>1292</v>
      </c>
      <c r="F1027" s="266">
        <v>1172</v>
      </c>
      <c r="G1027" s="266">
        <v>120</v>
      </c>
      <c r="H1027" s="264">
        <v>2384</v>
      </c>
      <c r="I1027" s="264">
        <v>2105</v>
      </c>
      <c r="J1027" s="264">
        <v>279</v>
      </c>
      <c r="K1027" s="264">
        <v>2432</v>
      </c>
      <c r="L1027" s="264">
        <v>2107</v>
      </c>
      <c r="M1027" s="264">
        <v>325</v>
      </c>
      <c r="N1027" s="294">
        <v>0.93</v>
      </c>
      <c r="O1027" s="266">
        <v>68735</v>
      </c>
      <c r="P1027" s="266">
        <v>60186</v>
      </c>
      <c r="Q1027" s="266">
        <v>8549</v>
      </c>
      <c r="R1027" s="267">
        <v>0.875623772459446</v>
      </c>
      <c r="S1027" s="267">
        <v>0.907120743034056</v>
      </c>
      <c r="T1027" s="267">
        <v>0.882969798657718</v>
      </c>
      <c r="U1027" s="267">
        <v>0.866365131578947</v>
      </c>
      <c r="V1027" s="295">
        <v>0.0241509443763377</v>
      </c>
      <c r="W1027" s="271">
        <v>16284</v>
      </c>
      <c r="X1027" s="271">
        <v>14923</v>
      </c>
      <c r="Y1027" s="271">
        <v>16334</v>
      </c>
      <c r="Z1027" s="271">
        <v>14085</v>
      </c>
      <c r="AA1027" s="268">
        <v>0.916421026774748</v>
      </c>
      <c r="AB1027" s="268">
        <v>0.862311742377862</v>
      </c>
      <c r="AC1027" s="295">
        <v>0.0541092843968861</v>
      </c>
    </row>
    <row r="1028" spans="1:29">
      <c r="A1028" s="297" t="s">
        <v>1669</v>
      </c>
      <c r="B1028" s="303" t="s">
        <v>3362</v>
      </c>
      <c r="C1028" s="293" t="s">
        <v>1847</v>
      </c>
      <c r="D1028" s="303" t="s">
        <v>1848</v>
      </c>
      <c r="E1028" s="263">
        <v>2266</v>
      </c>
      <c r="F1028" s="266">
        <v>2146</v>
      </c>
      <c r="G1028" s="266">
        <v>120</v>
      </c>
      <c r="H1028" s="264">
        <v>4134</v>
      </c>
      <c r="I1028" s="264">
        <v>3966</v>
      </c>
      <c r="J1028" s="264">
        <v>168</v>
      </c>
      <c r="K1028" s="264">
        <v>4030</v>
      </c>
      <c r="L1028" s="264">
        <v>3837</v>
      </c>
      <c r="M1028" s="264">
        <v>193</v>
      </c>
      <c r="N1028" s="294">
        <v>0.93</v>
      </c>
      <c r="O1028" s="266">
        <v>121132</v>
      </c>
      <c r="P1028" s="266">
        <v>116454</v>
      </c>
      <c r="Q1028" s="266">
        <v>4678</v>
      </c>
      <c r="R1028" s="267">
        <v>0.961380972823036</v>
      </c>
      <c r="S1028" s="267">
        <v>0.947043248014122</v>
      </c>
      <c r="T1028" s="267">
        <v>0.959361393323657</v>
      </c>
      <c r="U1028" s="267">
        <v>0.952109181141439</v>
      </c>
      <c r="V1028" s="295">
        <v>-0.0123181453095357</v>
      </c>
      <c r="W1028" s="271">
        <v>28092</v>
      </c>
      <c r="X1028" s="271">
        <v>26991</v>
      </c>
      <c r="Y1028" s="271">
        <v>28707</v>
      </c>
      <c r="Z1028" s="271">
        <v>27692</v>
      </c>
      <c r="AA1028" s="268">
        <v>0.960807347287484</v>
      </c>
      <c r="AB1028" s="268">
        <v>0.964642770056084</v>
      </c>
      <c r="AC1028" s="295">
        <v>-0.00383542276859994</v>
      </c>
    </row>
    <row r="1029" spans="1:29">
      <c r="A1029" s="297" t="s">
        <v>1669</v>
      </c>
      <c r="B1029" s="303" t="s">
        <v>3360</v>
      </c>
      <c r="C1029" s="293" t="s">
        <v>1849</v>
      </c>
      <c r="D1029" s="303" t="s">
        <v>1850</v>
      </c>
      <c r="E1029" s="263">
        <v>2289</v>
      </c>
      <c r="F1029" s="266">
        <v>2195</v>
      </c>
      <c r="G1029" s="266">
        <v>94</v>
      </c>
      <c r="H1029" s="264">
        <v>3764</v>
      </c>
      <c r="I1029" s="264">
        <v>3668</v>
      </c>
      <c r="J1029" s="264">
        <v>96</v>
      </c>
      <c r="K1029" s="264">
        <v>3941</v>
      </c>
      <c r="L1029" s="264">
        <v>3750</v>
      </c>
      <c r="M1029" s="264">
        <v>191</v>
      </c>
      <c r="N1029" s="294">
        <v>0.93</v>
      </c>
      <c r="O1029" s="266">
        <v>111804</v>
      </c>
      <c r="P1029" s="266">
        <v>108750</v>
      </c>
      <c r="Q1029" s="266">
        <v>3054</v>
      </c>
      <c r="R1029" s="267">
        <v>0.972684340452936</v>
      </c>
      <c r="S1029" s="267">
        <v>0.958934032328528</v>
      </c>
      <c r="T1029" s="267">
        <v>0.974495217853347</v>
      </c>
      <c r="U1029" s="267">
        <v>0.951535143364628</v>
      </c>
      <c r="V1029" s="295">
        <v>-0.0155611855248198</v>
      </c>
      <c r="W1029" s="271">
        <v>26880</v>
      </c>
      <c r="X1029" s="271">
        <v>26053</v>
      </c>
      <c r="Y1029" s="271">
        <v>26276</v>
      </c>
      <c r="Z1029" s="271">
        <v>25654</v>
      </c>
      <c r="AA1029" s="268">
        <v>0.969233630952381</v>
      </c>
      <c r="AB1029" s="268">
        <v>0.976328208250875</v>
      </c>
      <c r="AC1029" s="295">
        <v>-0.00709457729849439</v>
      </c>
    </row>
    <row r="1030" spans="1:29">
      <c r="A1030" s="297" t="s">
        <v>1669</v>
      </c>
      <c r="B1030" s="299" t="s">
        <v>3360</v>
      </c>
      <c r="C1030" s="293" t="s">
        <v>1851</v>
      </c>
      <c r="D1030" s="299" t="s">
        <v>1852</v>
      </c>
      <c r="E1030" s="263">
        <v>1328</v>
      </c>
      <c r="F1030" s="266">
        <v>1270</v>
      </c>
      <c r="G1030" s="266">
        <v>58</v>
      </c>
      <c r="H1030" s="264">
        <v>2051</v>
      </c>
      <c r="I1030" s="264">
        <v>1942</v>
      </c>
      <c r="J1030" s="264">
        <v>109</v>
      </c>
      <c r="K1030" s="264">
        <v>2233</v>
      </c>
      <c r="L1030" s="264">
        <v>2012</v>
      </c>
      <c r="M1030" s="264">
        <v>221</v>
      </c>
      <c r="N1030" s="294">
        <v>0.93</v>
      </c>
      <c r="O1030" s="266">
        <v>65060</v>
      </c>
      <c r="P1030" s="266">
        <v>60322</v>
      </c>
      <c r="Q1030" s="266">
        <v>4738</v>
      </c>
      <c r="R1030" s="267">
        <v>0.92717491546265</v>
      </c>
      <c r="S1030" s="267">
        <v>0.956325301204819</v>
      </c>
      <c r="T1030" s="267">
        <v>0.946855192588981</v>
      </c>
      <c r="U1030" s="267">
        <v>0.90103000447828</v>
      </c>
      <c r="V1030" s="295">
        <v>0.0094701086158383</v>
      </c>
      <c r="W1030" s="271">
        <v>15596</v>
      </c>
      <c r="X1030" s="271">
        <v>14829</v>
      </c>
      <c r="Y1030" s="271">
        <v>15139</v>
      </c>
      <c r="Z1030" s="271">
        <v>14101</v>
      </c>
      <c r="AA1030" s="268">
        <v>0.950820723262375</v>
      </c>
      <c r="AB1030" s="268">
        <v>0.931435365611995</v>
      </c>
      <c r="AC1030" s="295">
        <v>0.0193853576503795</v>
      </c>
    </row>
    <row r="1031" spans="1:29">
      <c r="A1031" s="297" t="s">
        <v>1669</v>
      </c>
      <c r="B1031" s="299" t="s">
        <v>3360</v>
      </c>
      <c r="C1031" s="293" t="s">
        <v>1853</v>
      </c>
      <c r="D1031" s="299" t="s">
        <v>1854</v>
      </c>
      <c r="E1031" s="263">
        <v>1303</v>
      </c>
      <c r="F1031" s="266">
        <v>1265</v>
      </c>
      <c r="G1031" s="266">
        <v>38</v>
      </c>
      <c r="H1031" s="264">
        <v>2264</v>
      </c>
      <c r="I1031" s="264">
        <v>2144</v>
      </c>
      <c r="J1031" s="264">
        <v>120</v>
      </c>
      <c r="K1031" s="264">
        <v>2323</v>
      </c>
      <c r="L1031" s="264">
        <v>2206</v>
      </c>
      <c r="M1031" s="264">
        <v>117</v>
      </c>
      <c r="N1031" s="294">
        <v>0.93</v>
      </c>
      <c r="O1031" s="266">
        <v>64474</v>
      </c>
      <c r="P1031" s="266">
        <v>62278</v>
      </c>
      <c r="Q1031" s="266">
        <v>2196</v>
      </c>
      <c r="R1031" s="267">
        <v>0.965939758662407</v>
      </c>
      <c r="S1031" s="267">
        <v>0.970836531082118</v>
      </c>
      <c r="T1031" s="267">
        <v>0.946996466431095</v>
      </c>
      <c r="U1031" s="267">
        <v>0.949634093844167</v>
      </c>
      <c r="V1031" s="295">
        <v>0.0238400646510228</v>
      </c>
      <c r="W1031" s="271">
        <v>15933</v>
      </c>
      <c r="X1031" s="271">
        <v>15300</v>
      </c>
      <c r="Y1031" s="271">
        <v>15577</v>
      </c>
      <c r="Z1031" s="271">
        <v>15112</v>
      </c>
      <c r="AA1031" s="268">
        <v>0.960271135379401</v>
      </c>
      <c r="AB1031" s="268">
        <v>0.970148295563973</v>
      </c>
      <c r="AC1031" s="295">
        <v>-0.0098771601845713</v>
      </c>
    </row>
    <row r="1032" spans="1:29">
      <c r="A1032" s="297" t="s">
        <v>1669</v>
      </c>
      <c r="B1032" s="303" t="s">
        <v>3360</v>
      </c>
      <c r="C1032" s="293" t="s">
        <v>1855</v>
      </c>
      <c r="D1032" s="303" t="s">
        <v>1855</v>
      </c>
      <c r="E1032" s="263">
        <v>829</v>
      </c>
      <c r="F1032" s="266">
        <v>761</v>
      </c>
      <c r="G1032" s="266">
        <v>68</v>
      </c>
      <c r="H1032" s="264">
        <v>1373</v>
      </c>
      <c r="I1032" s="264">
        <v>1296</v>
      </c>
      <c r="J1032" s="264">
        <v>77</v>
      </c>
      <c r="K1032" s="264">
        <v>1383</v>
      </c>
      <c r="L1032" s="264">
        <v>1242</v>
      </c>
      <c r="M1032" s="264">
        <v>141</v>
      </c>
      <c r="N1032" s="294">
        <v>0.93</v>
      </c>
      <c r="O1032" s="266">
        <v>40054</v>
      </c>
      <c r="P1032" s="266">
        <v>36909</v>
      </c>
      <c r="Q1032" s="266">
        <v>3145</v>
      </c>
      <c r="R1032" s="267">
        <v>0.921481000649124</v>
      </c>
      <c r="S1032" s="267">
        <v>0.917973462002413</v>
      </c>
      <c r="T1032" s="267">
        <v>0.943918426802622</v>
      </c>
      <c r="U1032" s="267">
        <v>0.898047722342733</v>
      </c>
      <c r="V1032" s="295">
        <v>-0.0259449648002094</v>
      </c>
      <c r="W1032" s="271">
        <v>9628</v>
      </c>
      <c r="X1032" s="271">
        <v>9078</v>
      </c>
      <c r="Y1032" s="271">
        <v>9622</v>
      </c>
      <c r="Z1032" s="271">
        <v>8816</v>
      </c>
      <c r="AA1032" s="268">
        <v>0.942874948068135</v>
      </c>
      <c r="AB1032" s="268">
        <v>0.916233631261692</v>
      </c>
      <c r="AC1032" s="295">
        <v>0.0266413168064427</v>
      </c>
    </row>
    <row r="1033" spans="1:29">
      <c r="A1033" s="297" t="s">
        <v>1669</v>
      </c>
      <c r="B1033" s="299" t="s">
        <v>3360</v>
      </c>
      <c r="C1033" s="293" t="s">
        <v>1856</v>
      </c>
      <c r="D1033" s="299" t="s">
        <v>1857</v>
      </c>
      <c r="E1033" s="263">
        <v>0</v>
      </c>
      <c r="F1033" s="266">
        <v>0</v>
      </c>
      <c r="G1033" s="266">
        <v>0</v>
      </c>
      <c r="H1033" s="264">
        <v>0</v>
      </c>
      <c r="I1033" s="264">
        <v>0</v>
      </c>
      <c r="J1033" s="264">
        <v>0</v>
      </c>
      <c r="K1033" s="264">
        <v>0</v>
      </c>
      <c r="L1033" s="264">
        <v>0</v>
      </c>
      <c r="M1033" s="264">
        <v>0</v>
      </c>
      <c r="N1033" s="294">
        <v>0.93</v>
      </c>
      <c r="O1033" s="266">
        <v>0</v>
      </c>
      <c r="P1033" s="266">
        <v>0</v>
      </c>
      <c r="Q1033" s="266">
        <v>0</v>
      </c>
      <c r="R1033" s="267">
        <v>0</v>
      </c>
      <c r="S1033" s="267">
        <v>0</v>
      </c>
      <c r="T1033" s="267">
        <v>0</v>
      </c>
      <c r="U1033" s="267">
        <v>0</v>
      </c>
      <c r="V1033" s="295">
        <v>0</v>
      </c>
      <c r="W1033" s="271">
        <v>0</v>
      </c>
      <c r="X1033" s="271">
        <v>0</v>
      </c>
      <c r="Y1033" s="271">
        <v>0</v>
      </c>
      <c r="Z1033" s="271">
        <v>0</v>
      </c>
      <c r="AA1033" s="268">
        <v>0</v>
      </c>
      <c r="AB1033" s="268">
        <v>0</v>
      </c>
      <c r="AC1033" s="295">
        <v>0</v>
      </c>
    </row>
    <row r="1034" spans="1:29">
      <c r="A1034" s="297" t="s">
        <v>1669</v>
      </c>
      <c r="B1034" s="299" t="s">
        <v>3360</v>
      </c>
      <c r="C1034" s="293" t="s">
        <v>1858</v>
      </c>
      <c r="D1034" s="299" t="s">
        <v>1859</v>
      </c>
      <c r="E1034" s="263">
        <v>2663</v>
      </c>
      <c r="F1034" s="266">
        <v>2494</v>
      </c>
      <c r="G1034" s="266">
        <v>169</v>
      </c>
      <c r="H1034" s="264">
        <v>4151</v>
      </c>
      <c r="I1034" s="264">
        <v>3823</v>
      </c>
      <c r="J1034" s="264">
        <v>328</v>
      </c>
      <c r="K1034" s="264">
        <v>4330</v>
      </c>
      <c r="L1034" s="264">
        <v>3921</v>
      </c>
      <c r="M1034" s="264">
        <v>409</v>
      </c>
      <c r="N1034" s="294">
        <v>0.93</v>
      </c>
      <c r="O1034" s="266">
        <v>125811</v>
      </c>
      <c r="P1034" s="266">
        <v>118554</v>
      </c>
      <c r="Q1034" s="266">
        <v>7257</v>
      </c>
      <c r="R1034" s="267">
        <v>0.942318239263657</v>
      </c>
      <c r="S1034" s="267">
        <v>0.936537739391664</v>
      </c>
      <c r="T1034" s="267">
        <v>0.920982895687786</v>
      </c>
      <c r="U1034" s="267">
        <v>0.90554272517321</v>
      </c>
      <c r="V1034" s="295">
        <v>0.0155548437038774</v>
      </c>
      <c r="W1034" s="271">
        <v>29985</v>
      </c>
      <c r="X1034" s="271">
        <v>28183</v>
      </c>
      <c r="Y1034" s="271">
        <v>29653</v>
      </c>
      <c r="Z1034" s="271">
        <v>28217</v>
      </c>
      <c r="AA1034" s="268">
        <v>0.939903284975821</v>
      </c>
      <c r="AB1034" s="268">
        <v>0.951573196641149</v>
      </c>
      <c r="AC1034" s="295">
        <v>-0.011669911665328</v>
      </c>
    </row>
    <row r="1035" spans="1:29">
      <c r="A1035" s="297" t="s">
        <v>1669</v>
      </c>
      <c r="B1035" s="299" t="s">
        <v>3360</v>
      </c>
      <c r="C1035" s="293" t="s">
        <v>1860</v>
      </c>
      <c r="D1035" s="299" t="s">
        <v>1861</v>
      </c>
      <c r="E1035" s="263">
        <v>0</v>
      </c>
      <c r="F1035" s="266">
        <v>0</v>
      </c>
      <c r="G1035" s="266">
        <v>0</v>
      </c>
      <c r="H1035" s="264">
        <v>1</v>
      </c>
      <c r="I1035" s="264">
        <v>1</v>
      </c>
      <c r="J1035" s="264">
        <v>0</v>
      </c>
      <c r="K1035" s="264">
        <v>0</v>
      </c>
      <c r="L1035" s="264">
        <v>0</v>
      </c>
      <c r="M1035" s="264">
        <v>0</v>
      </c>
      <c r="N1035" s="294">
        <v>0.93</v>
      </c>
      <c r="O1035" s="266">
        <v>5</v>
      </c>
      <c r="P1035" s="266">
        <v>5</v>
      </c>
      <c r="Q1035" s="266">
        <v>0</v>
      </c>
      <c r="R1035" s="267">
        <v>1</v>
      </c>
      <c r="S1035" s="267">
        <v>0</v>
      </c>
      <c r="T1035" s="267">
        <v>1</v>
      </c>
      <c r="U1035" s="267">
        <v>0</v>
      </c>
      <c r="V1035" s="295">
        <v>-1</v>
      </c>
      <c r="W1035" s="271">
        <v>1</v>
      </c>
      <c r="X1035" s="271">
        <v>1</v>
      </c>
      <c r="Y1035" s="271">
        <v>0</v>
      </c>
      <c r="Z1035" s="271">
        <v>0</v>
      </c>
      <c r="AA1035" s="268">
        <v>1</v>
      </c>
      <c r="AB1035" s="268">
        <v>0</v>
      </c>
      <c r="AC1035" s="295">
        <v>1</v>
      </c>
    </row>
    <row r="1036" spans="1:29">
      <c r="A1036" s="297" t="s">
        <v>1669</v>
      </c>
      <c r="B1036" s="299" t="s">
        <v>3360</v>
      </c>
      <c r="C1036" s="293" t="s">
        <v>1862</v>
      </c>
      <c r="D1036" s="299" t="s">
        <v>1863</v>
      </c>
      <c r="E1036" s="263">
        <v>0</v>
      </c>
      <c r="F1036" s="266">
        <v>0</v>
      </c>
      <c r="G1036" s="266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94">
        <v>0.93</v>
      </c>
      <c r="O1036" s="266">
        <v>4</v>
      </c>
      <c r="P1036" s="266">
        <v>4</v>
      </c>
      <c r="Q1036" s="266">
        <v>0</v>
      </c>
      <c r="R1036" s="267">
        <v>1</v>
      </c>
      <c r="S1036" s="267">
        <v>0</v>
      </c>
      <c r="T1036" s="267">
        <v>0</v>
      </c>
      <c r="U1036" s="267">
        <v>0</v>
      </c>
      <c r="V1036" s="295">
        <v>0</v>
      </c>
      <c r="W1036" s="271">
        <v>1</v>
      </c>
      <c r="X1036" s="271">
        <v>1</v>
      </c>
      <c r="Y1036" s="271">
        <v>1</v>
      </c>
      <c r="Z1036" s="271">
        <v>1</v>
      </c>
      <c r="AA1036" s="268">
        <v>1</v>
      </c>
      <c r="AB1036" s="268">
        <v>1</v>
      </c>
      <c r="AC1036" s="295">
        <v>0</v>
      </c>
    </row>
    <row r="1037" spans="1:29">
      <c r="A1037" s="297" t="s">
        <v>1669</v>
      </c>
      <c r="B1037" s="299" t="s">
        <v>3360</v>
      </c>
      <c r="C1037" s="293" t="s">
        <v>1864</v>
      </c>
      <c r="D1037" s="299" t="s">
        <v>1865</v>
      </c>
      <c r="E1037" s="263">
        <v>1915</v>
      </c>
      <c r="F1037" s="266">
        <v>1838</v>
      </c>
      <c r="G1037" s="266">
        <v>77</v>
      </c>
      <c r="H1037" s="264">
        <v>2890</v>
      </c>
      <c r="I1037" s="264">
        <v>2759</v>
      </c>
      <c r="J1037" s="264">
        <v>131</v>
      </c>
      <c r="K1037" s="264">
        <v>3049</v>
      </c>
      <c r="L1037" s="264">
        <v>2895</v>
      </c>
      <c r="M1037" s="264">
        <v>154</v>
      </c>
      <c r="N1037" s="294">
        <v>0.93</v>
      </c>
      <c r="O1037" s="266">
        <v>75406</v>
      </c>
      <c r="P1037" s="266">
        <v>72900</v>
      </c>
      <c r="Q1037" s="266">
        <v>2506</v>
      </c>
      <c r="R1037" s="267">
        <v>0.966766570299446</v>
      </c>
      <c r="S1037" s="267">
        <v>0.959791122715405</v>
      </c>
      <c r="T1037" s="267">
        <v>0.954671280276817</v>
      </c>
      <c r="U1037" s="267">
        <v>0.949491636602165</v>
      </c>
      <c r="V1037" s="295">
        <v>0.0051198424385881</v>
      </c>
      <c r="W1037" s="271">
        <v>20243</v>
      </c>
      <c r="X1037" s="271">
        <v>19555</v>
      </c>
      <c r="Y1037" s="271">
        <v>17900</v>
      </c>
      <c r="Z1037" s="271">
        <v>17348</v>
      </c>
      <c r="AA1037" s="268">
        <v>0.96601294274564</v>
      </c>
      <c r="AB1037" s="268">
        <v>0.969162011173184</v>
      </c>
      <c r="AC1037" s="295">
        <v>-0.00314906842754392</v>
      </c>
    </row>
    <row r="1038" spans="1:29">
      <c r="A1038" s="297" t="s">
        <v>1669</v>
      </c>
      <c r="B1038" s="303" t="s">
        <v>3360</v>
      </c>
      <c r="C1038" s="293" t="s">
        <v>1866</v>
      </c>
      <c r="D1038" s="303" t="s">
        <v>1866</v>
      </c>
      <c r="E1038" s="263">
        <v>1</v>
      </c>
      <c r="F1038" s="266">
        <v>1</v>
      </c>
      <c r="G1038" s="266">
        <v>0</v>
      </c>
      <c r="H1038" s="264">
        <v>0</v>
      </c>
      <c r="I1038" s="264">
        <v>0</v>
      </c>
      <c r="J1038" s="264">
        <v>0</v>
      </c>
      <c r="K1038" s="264">
        <v>0</v>
      </c>
      <c r="L1038" s="264">
        <v>0</v>
      </c>
      <c r="M1038" s="264">
        <v>0</v>
      </c>
      <c r="N1038" s="294">
        <v>0.93</v>
      </c>
      <c r="O1038" s="266">
        <v>23</v>
      </c>
      <c r="P1038" s="266">
        <v>23</v>
      </c>
      <c r="Q1038" s="266">
        <v>0</v>
      </c>
      <c r="R1038" s="267">
        <v>1</v>
      </c>
      <c r="S1038" s="267">
        <v>1</v>
      </c>
      <c r="T1038" s="267">
        <v>0</v>
      </c>
      <c r="U1038" s="267">
        <v>0</v>
      </c>
      <c r="V1038" s="295">
        <v>1</v>
      </c>
      <c r="W1038" s="271">
        <v>3</v>
      </c>
      <c r="X1038" s="271">
        <v>3</v>
      </c>
      <c r="Y1038" s="271">
        <v>7</v>
      </c>
      <c r="Z1038" s="271">
        <v>7</v>
      </c>
      <c r="AA1038" s="268">
        <v>1</v>
      </c>
      <c r="AB1038" s="268">
        <v>1</v>
      </c>
      <c r="AC1038" s="295">
        <v>0</v>
      </c>
    </row>
    <row r="1039" spans="1:29">
      <c r="A1039" s="297" t="s">
        <v>1669</v>
      </c>
      <c r="B1039" s="303" t="s">
        <v>3360</v>
      </c>
      <c r="C1039" s="293" t="s">
        <v>1867</v>
      </c>
      <c r="D1039" s="303" t="s">
        <v>1868</v>
      </c>
      <c r="E1039" s="263">
        <v>859</v>
      </c>
      <c r="F1039" s="266">
        <v>807</v>
      </c>
      <c r="G1039" s="266">
        <v>52</v>
      </c>
      <c r="H1039" s="264">
        <v>1258</v>
      </c>
      <c r="I1039" s="264">
        <v>1148</v>
      </c>
      <c r="J1039" s="264">
        <v>110</v>
      </c>
      <c r="K1039" s="264">
        <v>1297</v>
      </c>
      <c r="L1039" s="264">
        <v>990</v>
      </c>
      <c r="M1039" s="264">
        <v>307</v>
      </c>
      <c r="N1039" s="294">
        <v>0.93</v>
      </c>
      <c r="O1039" s="266">
        <v>37614</v>
      </c>
      <c r="P1039" s="266">
        <v>34898</v>
      </c>
      <c r="Q1039" s="266">
        <v>2716</v>
      </c>
      <c r="R1039" s="267">
        <v>0.927792843090339</v>
      </c>
      <c r="S1039" s="267">
        <v>0.939464493597206</v>
      </c>
      <c r="T1039" s="267">
        <v>0.912559618441971</v>
      </c>
      <c r="U1039" s="267">
        <v>0.763299922898998</v>
      </c>
      <c r="V1039" s="295">
        <v>0.0269048751552347</v>
      </c>
      <c r="W1039" s="271">
        <v>9117</v>
      </c>
      <c r="X1039" s="271">
        <v>8485</v>
      </c>
      <c r="Y1039" s="271">
        <v>8551</v>
      </c>
      <c r="Z1039" s="271">
        <v>8026</v>
      </c>
      <c r="AA1039" s="268">
        <v>0.930678951409455</v>
      </c>
      <c r="AB1039" s="268">
        <v>0.938603672085136</v>
      </c>
      <c r="AC1039" s="295">
        <v>-0.0079247206756814</v>
      </c>
    </row>
    <row r="1040" spans="1:29">
      <c r="A1040" s="297" t="s">
        <v>1669</v>
      </c>
      <c r="B1040" s="299" t="s">
        <v>3360</v>
      </c>
      <c r="C1040" s="293" t="s">
        <v>1869</v>
      </c>
      <c r="D1040" s="299" t="s">
        <v>1870</v>
      </c>
      <c r="E1040" s="263">
        <v>2182</v>
      </c>
      <c r="F1040" s="266">
        <v>2061</v>
      </c>
      <c r="G1040" s="266">
        <v>121</v>
      </c>
      <c r="H1040" s="264">
        <v>3446</v>
      </c>
      <c r="I1040" s="264">
        <v>3270</v>
      </c>
      <c r="J1040" s="264">
        <v>176</v>
      </c>
      <c r="K1040" s="264">
        <v>3705</v>
      </c>
      <c r="L1040" s="264">
        <v>3465</v>
      </c>
      <c r="M1040" s="264">
        <v>240</v>
      </c>
      <c r="N1040" s="294">
        <v>0.93</v>
      </c>
      <c r="O1040" s="266">
        <v>108635</v>
      </c>
      <c r="P1040" s="266">
        <v>103881</v>
      </c>
      <c r="Q1040" s="266">
        <v>4754</v>
      </c>
      <c r="R1040" s="267">
        <v>0.956238781239932</v>
      </c>
      <c r="S1040" s="267">
        <v>0.944546287809349</v>
      </c>
      <c r="T1040" s="267">
        <v>0.948926291352293</v>
      </c>
      <c r="U1040" s="267">
        <v>0.935222672064777</v>
      </c>
      <c r="V1040" s="295">
        <v>-0.00438000354294332</v>
      </c>
      <c r="W1040" s="271">
        <v>25609</v>
      </c>
      <c r="X1040" s="271">
        <v>24467</v>
      </c>
      <c r="Y1040" s="271">
        <v>24743</v>
      </c>
      <c r="Z1040" s="271">
        <v>23736</v>
      </c>
      <c r="AA1040" s="268">
        <v>0.955406302471787</v>
      </c>
      <c r="AB1040" s="268">
        <v>0.959301620660389</v>
      </c>
      <c r="AC1040" s="295">
        <v>-0.00389531818860156</v>
      </c>
    </row>
    <row r="1041" spans="1:29">
      <c r="A1041" s="297" t="s">
        <v>1669</v>
      </c>
      <c r="B1041" s="299" t="s">
        <v>3360</v>
      </c>
      <c r="C1041" s="293" t="s">
        <v>1871</v>
      </c>
      <c r="D1041" s="299" t="s">
        <v>1872</v>
      </c>
      <c r="E1041" s="263">
        <v>731</v>
      </c>
      <c r="F1041" s="266">
        <v>693</v>
      </c>
      <c r="G1041" s="266">
        <v>38</v>
      </c>
      <c r="H1041" s="264">
        <v>1444</v>
      </c>
      <c r="I1041" s="264">
        <v>1379</v>
      </c>
      <c r="J1041" s="264">
        <v>65</v>
      </c>
      <c r="K1041" s="264">
        <v>1403</v>
      </c>
      <c r="L1041" s="264">
        <v>1342</v>
      </c>
      <c r="M1041" s="264">
        <v>61</v>
      </c>
      <c r="N1041" s="294">
        <v>0.93</v>
      </c>
      <c r="O1041" s="266">
        <v>41816</v>
      </c>
      <c r="P1041" s="266">
        <v>40330</v>
      </c>
      <c r="Q1041" s="266">
        <v>1486</v>
      </c>
      <c r="R1041" s="267">
        <v>0.964463363305912</v>
      </c>
      <c r="S1041" s="267">
        <v>0.948016415868673</v>
      </c>
      <c r="T1041" s="267">
        <v>0.954986149584488</v>
      </c>
      <c r="U1041" s="267">
        <v>0.956521739130435</v>
      </c>
      <c r="V1041" s="295">
        <v>-0.00696973371581455</v>
      </c>
      <c r="W1041" s="271">
        <v>9695</v>
      </c>
      <c r="X1041" s="271">
        <v>9357</v>
      </c>
      <c r="Y1041" s="271">
        <v>9726</v>
      </c>
      <c r="Z1041" s="271">
        <v>9424</v>
      </c>
      <c r="AA1041" s="268">
        <v>0.965136668385766</v>
      </c>
      <c r="AB1041" s="268">
        <v>0.968949208307629</v>
      </c>
      <c r="AC1041" s="295">
        <v>-0.00381253992186315</v>
      </c>
    </row>
    <row r="1042" spans="1:29">
      <c r="A1042" s="297" t="s">
        <v>1669</v>
      </c>
      <c r="B1042" s="303" t="s">
        <v>3360</v>
      </c>
      <c r="C1042" s="293" t="s">
        <v>1873</v>
      </c>
      <c r="D1042" s="303" t="s">
        <v>1873</v>
      </c>
      <c r="E1042" s="263">
        <v>1595</v>
      </c>
      <c r="F1042" s="266">
        <v>1525</v>
      </c>
      <c r="G1042" s="266">
        <v>70</v>
      </c>
      <c r="H1042" s="264">
        <v>2619</v>
      </c>
      <c r="I1042" s="264">
        <v>2485</v>
      </c>
      <c r="J1042" s="264">
        <v>134</v>
      </c>
      <c r="K1042" s="264">
        <v>2773</v>
      </c>
      <c r="L1042" s="264">
        <v>2635</v>
      </c>
      <c r="M1042" s="264">
        <v>138</v>
      </c>
      <c r="N1042" s="294">
        <v>0.93</v>
      </c>
      <c r="O1042" s="266">
        <v>74997</v>
      </c>
      <c r="P1042" s="266">
        <v>71868</v>
      </c>
      <c r="Q1042" s="266">
        <v>3129</v>
      </c>
      <c r="R1042" s="267">
        <v>0.958278331133245</v>
      </c>
      <c r="S1042" s="267">
        <v>0.956112852664577</v>
      </c>
      <c r="T1042" s="267">
        <v>0.948835433371516</v>
      </c>
      <c r="U1042" s="267">
        <v>0.950234403173458</v>
      </c>
      <c r="V1042" s="295">
        <v>0.00727741929306092</v>
      </c>
      <c r="W1042" s="271">
        <v>18564</v>
      </c>
      <c r="X1042" s="271">
        <v>17728</v>
      </c>
      <c r="Y1042" s="271">
        <v>17721</v>
      </c>
      <c r="Z1042" s="271">
        <v>17071</v>
      </c>
      <c r="AA1042" s="268">
        <v>0.954966602025426</v>
      </c>
      <c r="AB1042" s="268">
        <v>0.963320354381807</v>
      </c>
      <c r="AC1042" s="295">
        <v>-0.00835375235638125</v>
      </c>
    </row>
    <row r="1043" spans="1:29">
      <c r="A1043" s="297" t="s">
        <v>1669</v>
      </c>
      <c r="B1043" s="299" t="s">
        <v>3360</v>
      </c>
      <c r="C1043" s="293" t="s">
        <v>1874</v>
      </c>
      <c r="D1043" s="299" t="s">
        <v>1875</v>
      </c>
      <c r="E1043" s="263">
        <v>2085</v>
      </c>
      <c r="F1043" s="266">
        <v>1809</v>
      </c>
      <c r="G1043" s="266">
        <v>276</v>
      </c>
      <c r="H1043" s="264">
        <v>3287</v>
      </c>
      <c r="I1043" s="264">
        <v>3020</v>
      </c>
      <c r="J1043" s="264">
        <v>267</v>
      </c>
      <c r="K1043" s="264">
        <v>3387</v>
      </c>
      <c r="L1043" s="264">
        <v>2740</v>
      </c>
      <c r="M1043" s="264">
        <v>647</v>
      </c>
      <c r="N1043" s="294">
        <v>0.93</v>
      </c>
      <c r="O1043" s="266">
        <v>97862</v>
      </c>
      <c r="P1043" s="266">
        <v>86875</v>
      </c>
      <c r="Q1043" s="266">
        <v>10987</v>
      </c>
      <c r="R1043" s="267">
        <v>0.887729660133658</v>
      </c>
      <c r="S1043" s="267">
        <v>0.867625899280576</v>
      </c>
      <c r="T1043" s="267">
        <v>0.918770915728628</v>
      </c>
      <c r="U1043" s="267">
        <v>0.808975494537939</v>
      </c>
      <c r="V1043" s="295">
        <v>-0.0511450164480524</v>
      </c>
      <c r="W1043" s="271">
        <v>23370</v>
      </c>
      <c r="X1043" s="271">
        <v>21267</v>
      </c>
      <c r="Y1043" s="271">
        <v>22333</v>
      </c>
      <c r="Z1043" s="271">
        <v>19586</v>
      </c>
      <c r="AA1043" s="268">
        <v>0.910012836970475</v>
      </c>
      <c r="AB1043" s="268">
        <v>0.876998164151704</v>
      </c>
      <c r="AC1043" s="295">
        <v>0.0330146728187712</v>
      </c>
    </row>
    <row r="1044" spans="1:29">
      <c r="A1044" s="297" t="s">
        <v>1669</v>
      </c>
      <c r="B1044" s="299" t="s">
        <v>3360</v>
      </c>
      <c r="C1044" s="293" t="s">
        <v>1876</v>
      </c>
      <c r="D1044" s="299" t="s">
        <v>1877</v>
      </c>
      <c r="E1044" s="263">
        <v>1552</v>
      </c>
      <c r="F1044" s="266">
        <v>1382</v>
      </c>
      <c r="G1044" s="266">
        <v>170</v>
      </c>
      <c r="H1044" s="264">
        <v>2525</v>
      </c>
      <c r="I1044" s="264">
        <v>2312</v>
      </c>
      <c r="J1044" s="264">
        <v>213</v>
      </c>
      <c r="K1044" s="264">
        <v>2466</v>
      </c>
      <c r="L1044" s="264">
        <v>1817</v>
      </c>
      <c r="M1044" s="264">
        <v>649</v>
      </c>
      <c r="N1044" s="294">
        <v>0.93</v>
      </c>
      <c r="O1044" s="266">
        <v>72458</v>
      </c>
      <c r="P1044" s="266">
        <v>64721</v>
      </c>
      <c r="Q1044" s="266">
        <v>7737</v>
      </c>
      <c r="R1044" s="267">
        <v>0.893220900383671</v>
      </c>
      <c r="S1044" s="267">
        <v>0.890463917525773</v>
      </c>
      <c r="T1044" s="267">
        <v>0.915643564356436</v>
      </c>
      <c r="U1044" s="267">
        <v>0.736820762368208</v>
      </c>
      <c r="V1044" s="295">
        <v>-0.0251796468306625</v>
      </c>
      <c r="W1044" s="271">
        <v>17265</v>
      </c>
      <c r="X1044" s="271">
        <v>15526</v>
      </c>
      <c r="Y1044" s="271">
        <v>16391</v>
      </c>
      <c r="Z1044" s="271">
        <v>14661</v>
      </c>
      <c r="AA1044" s="268">
        <v>0.899275991891109</v>
      </c>
      <c r="AB1044" s="268">
        <v>0.894454273686779</v>
      </c>
      <c r="AC1044" s="295">
        <v>0.00482171820432986</v>
      </c>
    </row>
    <row r="1045" spans="1:29">
      <c r="A1045" s="297" t="s">
        <v>1669</v>
      </c>
      <c r="B1045" s="299" t="s">
        <v>3360</v>
      </c>
      <c r="C1045" s="293" t="s">
        <v>1878</v>
      </c>
      <c r="D1045" s="299" t="s">
        <v>1879</v>
      </c>
      <c r="E1045" s="263">
        <v>1197</v>
      </c>
      <c r="F1045" s="266">
        <v>1121</v>
      </c>
      <c r="G1045" s="266">
        <v>76</v>
      </c>
      <c r="H1045" s="264">
        <v>1944</v>
      </c>
      <c r="I1045" s="264">
        <v>1813</v>
      </c>
      <c r="J1045" s="264">
        <v>131</v>
      </c>
      <c r="K1045" s="264">
        <v>2023</v>
      </c>
      <c r="L1045" s="264">
        <v>1487</v>
      </c>
      <c r="M1045" s="264">
        <v>536</v>
      </c>
      <c r="N1045" s="294">
        <v>0.93</v>
      </c>
      <c r="O1045" s="266">
        <v>57464</v>
      </c>
      <c r="P1045" s="266">
        <v>52350</v>
      </c>
      <c r="Q1045" s="266">
        <v>5114</v>
      </c>
      <c r="R1045" s="267">
        <v>0.911005151051093</v>
      </c>
      <c r="S1045" s="267">
        <v>0.936507936507937</v>
      </c>
      <c r="T1045" s="267">
        <v>0.93261316872428</v>
      </c>
      <c r="U1045" s="267">
        <v>0.735046959960455</v>
      </c>
      <c r="V1045" s="295">
        <v>0.00389476778365672</v>
      </c>
      <c r="W1045" s="271">
        <v>13810</v>
      </c>
      <c r="X1045" s="271">
        <v>12656</v>
      </c>
      <c r="Y1045" s="271">
        <v>13622</v>
      </c>
      <c r="Z1045" s="271">
        <v>12381</v>
      </c>
      <c r="AA1045" s="268">
        <v>0.91643736422882</v>
      </c>
      <c r="AB1045" s="268">
        <v>0.9088973718984</v>
      </c>
      <c r="AC1045" s="295">
        <v>0.00753999233042002</v>
      </c>
    </row>
    <row r="1046" spans="1:29">
      <c r="A1046" s="297" t="s">
        <v>1669</v>
      </c>
      <c r="B1046" s="299" t="s">
        <v>3360</v>
      </c>
      <c r="C1046" s="293" t="s">
        <v>1880</v>
      </c>
      <c r="D1046" s="299" t="s">
        <v>1881</v>
      </c>
      <c r="E1046" s="263">
        <v>352</v>
      </c>
      <c r="F1046" s="266">
        <v>339</v>
      </c>
      <c r="G1046" s="266">
        <v>13</v>
      </c>
      <c r="H1046" s="264">
        <v>656</v>
      </c>
      <c r="I1046" s="264">
        <v>629</v>
      </c>
      <c r="J1046" s="264">
        <v>27</v>
      </c>
      <c r="K1046" s="264">
        <v>632</v>
      </c>
      <c r="L1046" s="264">
        <v>597</v>
      </c>
      <c r="M1046" s="264">
        <v>35</v>
      </c>
      <c r="N1046" s="294">
        <v>0.93</v>
      </c>
      <c r="O1046" s="266">
        <v>18233</v>
      </c>
      <c r="P1046" s="266">
        <v>17711</v>
      </c>
      <c r="Q1046" s="266">
        <v>522</v>
      </c>
      <c r="R1046" s="267">
        <v>0.971370591784128</v>
      </c>
      <c r="S1046" s="267">
        <v>0.963068181818182</v>
      </c>
      <c r="T1046" s="267">
        <v>0.958841463414634</v>
      </c>
      <c r="U1046" s="267">
        <v>0.944620253164557</v>
      </c>
      <c r="V1046" s="295">
        <v>0.0042267184035476</v>
      </c>
      <c r="W1046" s="271">
        <v>4209</v>
      </c>
      <c r="X1046" s="271">
        <v>4069</v>
      </c>
      <c r="Y1046" s="271">
        <v>4331</v>
      </c>
      <c r="Z1046" s="271">
        <v>4233</v>
      </c>
      <c r="AA1046" s="268">
        <v>0.966737942504158</v>
      </c>
      <c r="AB1046" s="268">
        <v>0.977372431309167</v>
      </c>
      <c r="AC1046" s="295">
        <v>-0.0106344888050087</v>
      </c>
    </row>
    <row r="1047" spans="1:29">
      <c r="A1047" s="297" t="s">
        <v>1669</v>
      </c>
      <c r="B1047" s="299" t="s">
        <v>3361</v>
      </c>
      <c r="C1047" s="293" t="s">
        <v>1882</v>
      </c>
      <c r="D1047" s="299" t="s">
        <v>1883</v>
      </c>
      <c r="E1047" s="263">
        <v>3412</v>
      </c>
      <c r="F1047" s="266">
        <v>3285</v>
      </c>
      <c r="G1047" s="266">
        <v>127</v>
      </c>
      <c r="H1047" s="264">
        <v>3538</v>
      </c>
      <c r="I1047" s="264">
        <v>3383</v>
      </c>
      <c r="J1047" s="264">
        <v>155</v>
      </c>
      <c r="K1047" s="264">
        <v>4766</v>
      </c>
      <c r="L1047" s="264">
        <v>4401</v>
      </c>
      <c r="M1047" s="264">
        <v>365</v>
      </c>
      <c r="N1047" s="294">
        <v>0.93</v>
      </c>
      <c r="O1047" s="266">
        <v>93097</v>
      </c>
      <c r="P1047" s="266">
        <v>88895</v>
      </c>
      <c r="Q1047" s="266">
        <v>4202</v>
      </c>
      <c r="R1047" s="267">
        <v>0.954864281340967</v>
      </c>
      <c r="S1047" s="267">
        <v>0.962778429073857</v>
      </c>
      <c r="T1047" s="267">
        <v>0.956189937817976</v>
      </c>
      <c r="U1047" s="267">
        <v>0.923415862358372</v>
      </c>
      <c r="V1047" s="295">
        <v>0.00658849125588079</v>
      </c>
      <c r="W1047" s="271">
        <v>26787</v>
      </c>
      <c r="X1047" s="271">
        <v>25681</v>
      </c>
      <c r="Y1047" s="271">
        <v>22151</v>
      </c>
      <c r="Z1047" s="271">
        <v>21275</v>
      </c>
      <c r="AA1047" s="268">
        <v>0.958711315190204</v>
      </c>
      <c r="AB1047" s="268">
        <v>0.960453252674823</v>
      </c>
      <c r="AC1047" s="295">
        <v>-0.00174193748461859</v>
      </c>
    </row>
    <row r="1048" spans="1:29">
      <c r="A1048" s="297" t="s">
        <v>1669</v>
      </c>
      <c r="B1048" s="299" t="s">
        <v>3361</v>
      </c>
      <c r="C1048" s="293" t="s">
        <v>1884</v>
      </c>
      <c r="D1048" s="299" t="s">
        <v>1885</v>
      </c>
      <c r="E1048" s="263">
        <v>0</v>
      </c>
      <c r="F1048" s="266">
        <v>0</v>
      </c>
      <c r="G1048" s="266">
        <v>0</v>
      </c>
      <c r="H1048" s="264">
        <v>0</v>
      </c>
      <c r="I1048" s="264">
        <v>0</v>
      </c>
      <c r="J1048" s="264">
        <v>0</v>
      </c>
      <c r="K1048" s="264">
        <v>0</v>
      </c>
      <c r="L1048" s="264">
        <v>0</v>
      </c>
      <c r="M1048" s="264">
        <v>0</v>
      </c>
      <c r="N1048" s="294">
        <v>0.93</v>
      </c>
      <c r="O1048" s="266">
        <v>0</v>
      </c>
      <c r="P1048" s="266">
        <v>0</v>
      </c>
      <c r="Q1048" s="266">
        <v>0</v>
      </c>
      <c r="R1048" s="267">
        <v>0</v>
      </c>
      <c r="S1048" s="267">
        <v>0</v>
      </c>
      <c r="T1048" s="267">
        <v>0</v>
      </c>
      <c r="U1048" s="267">
        <v>0</v>
      </c>
      <c r="V1048" s="295">
        <v>0</v>
      </c>
      <c r="W1048" s="271">
        <v>0</v>
      </c>
      <c r="X1048" s="271">
        <v>0</v>
      </c>
      <c r="Y1048" s="271">
        <v>0</v>
      </c>
      <c r="Z1048" s="271">
        <v>0</v>
      </c>
      <c r="AA1048" s="268">
        <v>0</v>
      </c>
      <c r="AB1048" s="268">
        <v>0</v>
      </c>
      <c r="AC1048" s="295">
        <v>0</v>
      </c>
    </row>
    <row r="1049" spans="1:29">
      <c r="A1049" s="297" t="s">
        <v>1669</v>
      </c>
      <c r="B1049" s="299" t="s">
        <v>3361</v>
      </c>
      <c r="C1049" s="293" t="s">
        <v>1886</v>
      </c>
      <c r="D1049" s="299" t="s">
        <v>1887</v>
      </c>
      <c r="E1049" s="263">
        <v>0</v>
      </c>
      <c r="F1049" s="266">
        <v>0</v>
      </c>
      <c r="G1049" s="266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94">
        <v>0.93</v>
      </c>
      <c r="O1049" s="266">
        <v>1</v>
      </c>
      <c r="P1049" s="266">
        <v>1</v>
      </c>
      <c r="Q1049" s="266">
        <v>0</v>
      </c>
      <c r="R1049" s="267">
        <v>1</v>
      </c>
      <c r="S1049" s="267">
        <v>0</v>
      </c>
      <c r="T1049" s="267">
        <v>0</v>
      </c>
      <c r="U1049" s="267">
        <v>0</v>
      </c>
      <c r="V1049" s="295">
        <v>0</v>
      </c>
      <c r="W1049" s="271">
        <v>0</v>
      </c>
      <c r="X1049" s="271">
        <v>0</v>
      </c>
      <c r="Y1049" s="271">
        <v>0</v>
      </c>
      <c r="Z1049" s="271">
        <v>0</v>
      </c>
      <c r="AA1049" s="268">
        <v>0</v>
      </c>
      <c r="AB1049" s="268">
        <v>0</v>
      </c>
      <c r="AC1049" s="295">
        <v>0</v>
      </c>
    </row>
    <row r="1050" spans="1:29">
      <c r="A1050" s="297" t="s">
        <v>1669</v>
      </c>
      <c r="B1050" s="299" t="s">
        <v>3361</v>
      </c>
      <c r="C1050" s="293" t="s">
        <v>1888</v>
      </c>
      <c r="D1050" s="299" t="s">
        <v>1889</v>
      </c>
      <c r="E1050" s="263">
        <v>0</v>
      </c>
      <c r="F1050" s="266">
        <v>0</v>
      </c>
      <c r="G1050" s="266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94">
        <v>0.93</v>
      </c>
      <c r="O1050" s="266">
        <v>6</v>
      </c>
      <c r="P1050" s="266">
        <v>5</v>
      </c>
      <c r="Q1050" s="266">
        <v>1</v>
      </c>
      <c r="R1050" s="267">
        <v>0.833333333333333</v>
      </c>
      <c r="S1050" s="267">
        <v>0</v>
      </c>
      <c r="T1050" s="267">
        <v>0</v>
      </c>
      <c r="U1050" s="267">
        <v>0</v>
      </c>
      <c r="V1050" s="295">
        <v>0</v>
      </c>
      <c r="W1050" s="271">
        <v>0</v>
      </c>
      <c r="X1050" s="271">
        <v>0</v>
      </c>
      <c r="Y1050" s="271">
        <v>3</v>
      </c>
      <c r="Z1050" s="271">
        <v>2</v>
      </c>
      <c r="AA1050" s="268">
        <v>0</v>
      </c>
      <c r="AB1050" s="268">
        <v>0.666666666666667</v>
      </c>
      <c r="AC1050" s="295">
        <v>-0.666666666666667</v>
      </c>
    </row>
    <row r="1051" spans="1:29">
      <c r="A1051" s="297" t="s">
        <v>1669</v>
      </c>
      <c r="B1051" s="299" t="s">
        <v>3361</v>
      </c>
      <c r="C1051" s="293" t="s">
        <v>1890</v>
      </c>
      <c r="D1051" s="299" t="s">
        <v>1891</v>
      </c>
      <c r="E1051" s="263">
        <v>4589</v>
      </c>
      <c r="F1051" s="266">
        <v>4244</v>
      </c>
      <c r="G1051" s="266">
        <v>345</v>
      </c>
      <c r="H1051" s="264">
        <v>5091</v>
      </c>
      <c r="I1051" s="264">
        <v>4886</v>
      </c>
      <c r="J1051" s="264">
        <v>205</v>
      </c>
      <c r="K1051" s="264">
        <v>5972</v>
      </c>
      <c r="L1051" s="264">
        <v>5301</v>
      </c>
      <c r="M1051" s="264">
        <v>671</v>
      </c>
      <c r="N1051" s="294">
        <v>0.93</v>
      </c>
      <c r="O1051" s="266">
        <v>147558</v>
      </c>
      <c r="P1051" s="266">
        <v>138507</v>
      </c>
      <c r="Q1051" s="266">
        <v>9051</v>
      </c>
      <c r="R1051" s="267">
        <v>0.938661407717643</v>
      </c>
      <c r="S1051" s="267">
        <v>0.924820222270647</v>
      </c>
      <c r="T1051" s="267">
        <v>0.95973286191318</v>
      </c>
      <c r="U1051" s="267">
        <v>0.887642330877428</v>
      </c>
      <c r="V1051" s="295">
        <v>-0.0349126396425329</v>
      </c>
      <c r="W1051" s="271">
        <v>38105</v>
      </c>
      <c r="X1051" s="271">
        <v>35999</v>
      </c>
      <c r="Y1051" s="271">
        <v>35000</v>
      </c>
      <c r="Z1051" s="271">
        <v>33120</v>
      </c>
      <c r="AA1051" s="268">
        <v>0.944731662511481</v>
      </c>
      <c r="AB1051" s="268">
        <v>0.946285714285714</v>
      </c>
      <c r="AC1051" s="295">
        <v>-0.00155405177423285</v>
      </c>
    </row>
    <row r="1052" spans="1:29">
      <c r="A1052" s="297" t="s">
        <v>1669</v>
      </c>
      <c r="B1052" s="299" t="s">
        <v>3361</v>
      </c>
      <c r="C1052" s="293" t="s">
        <v>1892</v>
      </c>
      <c r="D1052" s="299" t="s">
        <v>1893</v>
      </c>
      <c r="E1052" s="263">
        <v>0</v>
      </c>
      <c r="F1052" s="266">
        <v>0</v>
      </c>
      <c r="G1052" s="266">
        <v>0</v>
      </c>
      <c r="H1052" s="264">
        <v>0</v>
      </c>
      <c r="I1052" s="264">
        <v>0</v>
      </c>
      <c r="J1052" s="264">
        <v>0</v>
      </c>
      <c r="K1052" s="264">
        <v>0</v>
      </c>
      <c r="L1052" s="264">
        <v>0</v>
      </c>
      <c r="M1052" s="264">
        <v>0</v>
      </c>
      <c r="N1052" s="294">
        <v>0.93</v>
      </c>
      <c r="O1052" s="266">
        <v>3</v>
      </c>
      <c r="P1052" s="266">
        <v>3</v>
      </c>
      <c r="Q1052" s="266">
        <v>0</v>
      </c>
      <c r="R1052" s="267">
        <v>1</v>
      </c>
      <c r="S1052" s="267">
        <v>0</v>
      </c>
      <c r="T1052" s="267">
        <v>0</v>
      </c>
      <c r="U1052" s="267">
        <v>0</v>
      </c>
      <c r="V1052" s="295">
        <v>0</v>
      </c>
      <c r="W1052" s="271">
        <v>1</v>
      </c>
      <c r="X1052" s="271">
        <v>1</v>
      </c>
      <c r="Y1052" s="271">
        <v>0</v>
      </c>
      <c r="Z1052" s="271">
        <v>0</v>
      </c>
      <c r="AA1052" s="268">
        <v>1</v>
      </c>
      <c r="AB1052" s="268">
        <v>0</v>
      </c>
      <c r="AC1052" s="295">
        <v>1</v>
      </c>
    </row>
    <row r="1053" spans="1:29">
      <c r="A1053" s="297" t="s">
        <v>1669</v>
      </c>
      <c r="B1053" s="299" t="s">
        <v>3361</v>
      </c>
      <c r="C1053" s="293" t="s">
        <v>1894</v>
      </c>
      <c r="D1053" s="299" t="s">
        <v>1895</v>
      </c>
      <c r="E1053" s="263">
        <v>3364</v>
      </c>
      <c r="F1053" s="266">
        <v>3131</v>
      </c>
      <c r="G1053" s="266">
        <v>233</v>
      </c>
      <c r="H1053" s="264">
        <v>4383</v>
      </c>
      <c r="I1053" s="264">
        <v>4139</v>
      </c>
      <c r="J1053" s="264">
        <v>244</v>
      </c>
      <c r="K1053" s="264">
        <v>4845</v>
      </c>
      <c r="L1053" s="264">
        <v>4298</v>
      </c>
      <c r="M1053" s="264">
        <v>547</v>
      </c>
      <c r="N1053" s="294">
        <v>0.93</v>
      </c>
      <c r="O1053" s="266">
        <v>132493</v>
      </c>
      <c r="P1053" s="266">
        <v>122842</v>
      </c>
      <c r="Q1053" s="266">
        <v>9651</v>
      </c>
      <c r="R1053" s="267">
        <v>0.927158415916313</v>
      </c>
      <c r="S1053" s="267">
        <v>0.930737217598097</v>
      </c>
      <c r="T1053" s="267">
        <v>0.944330367328314</v>
      </c>
      <c r="U1053" s="267">
        <v>0.887100103199174</v>
      </c>
      <c r="V1053" s="295">
        <v>-0.0135931497302165</v>
      </c>
      <c r="W1053" s="271">
        <v>32279</v>
      </c>
      <c r="X1053" s="271">
        <v>30295</v>
      </c>
      <c r="Y1053" s="271">
        <v>31332</v>
      </c>
      <c r="Z1053" s="271">
        <v>29227</v>
      </c>
      <c r="AA1053" s="268">
        <v>0.938535890207255</v>
      </c>
      <c r="AB1053" s="268">
        <v>0.932816290054896</v>
      </c>
      <c r="AC1053" s="295">
        <v>0.00571960015235951</v>
      </c>
    </row>
    <row r="1054" spans="1:29">
      <c r="A1054" s="297" t="s">
        <v>1669</v>
      </c>
      <c r="B1054" s="299" t="s">
        <v>3361</v>
      </c>
      <c r="C1054" s="293" t="s">
        <v>1896</v>
      </c>
      <c r="D1054" s="299" t="s">
        <v>1897</v>
      </c>
      <c r="E1054" s="263">
        <v>0</v>
      </c>
      <c r="F1054" s="266">
        <v>0</v>
      </c>
      <c r="G1054" s="266">
        <v>0</v>
      </c>
      <c r="H1054" s="264">
        <v>0</v>
      </c>
      <c r="I1054" s="264">
        <v>0</v>
      </c>
      <c r="J1054" s="264">
        <v>0</v>
      </c>
      <c r="K1054" s="264">
        <v>0</v>
      </c>
      <c r="L1054" s="264">
        <v>0</v>
      </c>
      <c r="M1054" s="264">
        <v>0</v>
      </c>
      <c r="N1054" s="294">
        <v>0.93</v>
      </c>
      <c r="O1054" s="266">
        <v>2</v>
      </c>
      <c r="P1054" s="266">
        <v>2</v>
      </c>
      <c r="Q1054" s="266">
        <v>0</v>
      </c>
      <c r="R1054" s="267">
        <v>1</v>
      </c>
      <c r="S1054" s="267">
        <v>0</v>
      </c>
      <c r="T1054" s="267">
        <v>0</v>
      </c>
      <c r="U1054" s="267">
        <v>0</v>
      </c>
      <c r="V1054" s="295">
        <v>0</v>
      </c>
      <c r="W1054" s="271">
        <v>0</v>
      </c>
      <c r="X1054" s="271">
        <v>0</v>
      </c>
      <c r="Y1054" s="271">
        <v>2</v>
      </c>
      <c r="Z1054" s="271">
        <v>2</v>
      </c>
      <c r="AA1054" s="268">
        <v>0</v>
      </c>
      <c r="AB1054" s="268">
        <v>1</v>
      </c>
      <c r="AC1054" s="295">
        <v>-1</v>
      </c>
    </row>
    <row r="1055" spans="1:29">
      <c r="A1055" s="297" t="s">
        <v>1669</v>
      </c>
      <c r="B1055" s="299" t="s">
        <v>3361</v>
      </c>
      <c r="C1055" s="293" t="s">
        <v>1898</v>
      </c>
      <c r="D1055" s="299" t="s">
        <v>1899</v>
      </c>
      <c r="E1055" s="263">
        <v>1</v>
      </c>
      <c r="F1055" s="266">
        <v>1</v>
      </c>
      <c r="G1055" s="266">
        <v>0</v>
      </c>
      <c r="H1055" s="264">
        <v>0</v>
      </c>
      <c r="I1055" s="264">
        <v>0</v>
      </c>
      <c r="J1055" s="264">
        <v>0</v>
      </c>
      <c r="K1055" s="264">
        <v>0</v>
      </c>
      <c r="L1055" s="264">
        <v>0</v>
      </c>
      <c r="M1055" s="264">
        <v>0</v>
      </c>
      <c r="N1055" s="294">
        <v>0.93</v>
      </c>
      <c r="O1055" s="266">
        <v>4</v>
      </c>
      <c r="P1055" s="266">
        <v>4</v>
      </c>
      <c r="Q1055" s="266">
        <v>0</v>
      </c>
      <c r="R1055" s="267">
        <v>1</v>
      </c>
      <c r="S1055" s="267">
        <v>1</v>
      </c>
      <c r="T1055" s="267">
        <v>0</v>
      </c>
      <c r="U1055" s="267">
        <v>0</v>
      </c>
      <c r="V1055" s="295">
        <v>1</v>
      </c>
      <c r="W1055" s="271">
        <v>1</v>
      </c>
      <c r="X1055" s="271">
        <v>1</v>
      </c>
      <c r="Y1055" s="271">
        <v>1</v>
      </c>
      <c r="Z1055" s="271">
        <v>1</v>
      </c>
      <c r="AA1055" s="268">
        <v>1</v>
      </c>
      <c r="AB1055" s="268">
        <v>1</v>
      </c>
      <c r="AC1055" s="295">
        <v>0</v>
      </c>
    </row>
    <row r="1056" spans="1:29">
      <c r="A1056" s="297" t="s">
        <v>1669</v>
      </c>
      <c r="B1056" s="299" t="s">
        <v>3361</v>
      </c>
      <c r="C1056" s="293" t="s">
        <v>1900</v>
      </c>
      <c r="D1056" s="299" t="s">
        <v>1901</v>
      </c>
      <c r="E1056" s="263">
        <v>0</v>
      </c>
      <c r="F1056" s="266">
        <v>0</v>
      </c>
      <c r="G1056" s="266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94">
        <v>0.93</v>
      </c>
      <c r="O1056" s="266">
        <v>0</v>
      </c>
      <c r="P1056" s="266">
        <v>0</v>
      </c>
      <c r="Q1056" s="266">
        <v>0</v>
      </c>
      <c r="R1056" s="267">
        <v>0</v>
      </c>
      <c r="S1056" s="267">
        <v>0</v>
      </c>
      <c r="T1056" s="267">
        <v>0</v>
      </c>
      <c r="U1056" s="267">
        <v>0</v>
      </c>
      <c r="V1056" s="295">
        <v>0</v>
      </c>
      <c r="W1056" s="271">
        <v>0</v>
      </c>
      <c r="X1056" s="271">
        <v>0</v>
      </c>
      <c r="Y1056" s="271">
        <v>0</v>
      </c>
      <c r="Z1056" s="271">
        <v>0</v>
      </c>
      <c r="AA1056" s="268">
        <v>0</v>
      </c>
      <c r="AB1056" s="268">
        <v>0</v>
      </c>
      <c r="AC1056" s="295">
        <v>0</v>
      </c>
    </row>
    <row r="1057" spans="1:29">
      <c r="A1057" s="297" t="s">
        <v>1669</v>
      </c>
      <c r="B1057" s="299" t="s">
        <v>3361</v>
      </c>
      <c r="C1057" s="293" t="s">
        <v>1902</v>
      </c>
      <c r="D1057" s="299" t="s">
        <v>1903</v>
      </c>
      <c r="E1057" s="263">
        <v>1108</v>
      </c>
      <c r="F1057" s="266">
        <v>1033</v>
      </c>
      <c r="G1057" s="266">
        <v>75</v>
      </c>
      <c r="H1057" s="264">
        <v>1482</v>
      </c>
      <c r="I1057" s="264">
        <v>1406</v>
      </c>
      <c r="J1057" s="264">
        <v>76</v>
      </c>
      <c r="K1057" s="264">
        <v>1782</v>
      </c>
      <c r="L1057" s="264">
        <v>1400</v>
      </c>
      <c r="M1057" s="264">
        <v>382</v>
      </c>
      <c r="N1057" s="294">
        <v>0.93</v>
      </c>
      <c r="O1057" s="266">
        <v>40647</v>
      </c>
      <c r="P1057" s="266">
        <v>36812</v>
      </c>
      <c r="Q1057" s="266">
        <v>3835</v>
      </c>
      <c r="R1057" s="267">
        <v>0.90565109356164</v>
      </c>
      <c r="S1057" s="267">
        <v>0.932310469314079</v>
      </c>
      <c r="T1057" s="267">
        <v>0.948717948717949</v>
      </c>
      <c r="U1057" s="267">
        <v>0.785634118967452</v>
      </c>
      <c r="V1057" s="295">
        <v>-0.0164074794038692</v>
      </c>
      <c r="W1057" s="271">
        <v>11055</v>
      </c>
      <c r="X1057" s="271">
        <v>10121</v>
      </c>
      <c r="Y1057" s="271">
        <v>10532</v>
      </c>
      <c r="Z1057" s="271">
        <v>9573</v>
      </c>
      <c r="AA1057" s="268">
        <v>0.915513342379014</v>
      </c>
      <c r="AB1057" s="268">
        <v>0.90894417014812</v>
      </c>
      <c r="AC1057" s="295">
        <v>0.00656917223089404</v>
      </c>
    </row>
    <row r="1058" spans="1:29">
      <c r="A1058" s="297" t="s">
        <v>1669</v>
      </c>
      <c r="B1058" s="299" t="s">
        <v>3361</v>
      </c>
      <c r="C1058" s="293" t="s">
        <v>1904</v>
      </c>
      <c r="D1058" s="299" t="s">
        <v>1905</v>
      </c>
      <c r="E1058" s="263">
        <v>3</v>
      </c>
      <c r="F1058" s="266">
        <v>3</v>
      </c>
      <c r="G1058" s="266">
        <v>0</v>
      </c>
      <c r="H1058" s="264">
        <v>6</v>
      </c>
      <c r="I1058" s="264">
        <v>6</v>
      </c>
      <c r="J1058" s="264">
        <v>0</v>
      </c>
      <c r="K1058" s="264">
        <v>0</v>
      </c>
      <c r="L1058" s="264">
        <v>0</v>
      </c>
      <c r="M1058" s="264">
        <v>0</v>
      </c>
      <c r="N1058" s="294">
        <v>0.93</v>
      </c>
      <c r="O1058" s="266">
        <v>12</v>
      </c>
      <c r="P1058" s="266">
        <v>12</v>
      </c>
      <c r="Q1058" s="266">
        <v>0</v>
      </c>
      <c r="R1058" s="267">
        <v>1</v>
      </c>
      <c r="S1058" s="267">
        <v>1</v>
      </c>
      <c r="T1058" s="267">
        <v>1</v>
      </c>
      <c r="U1058" s="267">
        <v>0</v>
      </c>
      <c r="V1058" s="295">
        <v>0</v>
      </c>
      <c r="W1058" s="271">
        <v>9</v>
      </c>
      <c r="X1058" s="271">
        <v>9</v>
      </c>
      <c r="Y1058" s="271">
        <v>3</v>
      </c>
      <c r="Z1058" s="271">
        <v>3</v>
      </c>
      <c r="AA1058" s="268">
        <v>1</v>
      </c>
      <c r="AB1058" s="268">
        <v>1</v>
      </c>
      <c r="AC1058" s="295">
        <v>0</v>
      </c>
    </row>
    <row r="1059" spans="1:29">
      <c r="A1059" s="297" t="s">
        <v>1669</v>
      </c>
      <c r="B1059" s="299" t="s">
        <v>3361</v>
      </c>
      <c r="C1059" s="293" t="s">
        <v>1906</v>
      </c>
      <c r="D1059" s="299" t="s">
        <v>1907</v>
      </c>
      <c r="E1059" s="263">
        <v>0</v>
      </c>
      <c r="F1059" s="266">
        <v>0</v>
      </c>
      <c r="G1059" s="266">
        <v>0</v>
      </c>
      <c r="H1059" s="264">
        <v>0</v>
      </c>
      <c r="I1059" s="264">
        <v>0</v>
      </c>
      <c r="J1059" s="264">
        <v>0</v>
      </c>
      <c r="K1059" s="264">
        <v>0</v>
      </c>
      <c r="L1059" s="264">
        <v>0</v>
      </c>
      <c r="M1059" s="264">
        <v>0</v>
      </c>
      <c r="N1059" s="294">
        <v>0.93</v>
      </c>
      <c r="O1059" s="266">
        <v>17</v>
      </c>
      <c r="P1059" s="266">
        <v>16</v>
      </c>
      <c r="Q1059" s="266">
        <v>1</v>
      </c>
      <c r="R1059" s="267">
        <v>0.941176470588235</v>
      </c>
      <c r="S1059" s="267">
        <v>0</v>
      </c>
      <c r="T1059" s="267">
        <v>0</v>
      </c>
      <c r="U1059" s="267">
        <v>0</v>
      </c>
      <c r="V1059" s="295">
        <v>0</v>
      </c>
      <c r="W1059" s="271">
        <v>0</v>
      </c>
      <c r="X1059" s="271">
        <v>0</v>
      </c>
      <c r="Y1059" s="271">
        <v>0</v>
      </c>
      <c r="Z1059" s="271">
        <v>0</v>
      </c>
      <c r="AA1059" s="268">
        <v>0</v>
      </c>
      <c r="AB1059" s="268">
        <v>0</v>
      </c>
      <c r="AC1059" s="295">
        <v>0</v>
      </c>
    </row>
    <row r="1060" spans="1:29">
      <c r="A1060" s="297" t="s">
        <v>1669</v>
      </c>
      <c r="B1060" s="299" t="s">
        <v>3361</v>
      </c>
      <c r="C1060" s="293" t="s">
        <v>1908</v>
      </c>
      <c r="D1060" s="299" t="s">
        <v>1909</v>
      </c>
      <c r="E1060" s="263">
        <v>1</v>
      </c>
      <c r="F1060" s="266">
        <v>1</v>
      </c>
      <c r="G1060" s="266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94">
        <v>0.93</v>
      </c>
      <c r="O1060" s="266">
        <v>14</v>
      </c>
      <c r="P1060" s="266">
        <v>14</v>
      </c>
      <c r="Q1060" s="266">
        <v>0</v>
      </c>
      <c r="R1060" s="267">
        <v>1</v>
      </c>
      <c r="S1060" s="267">
        <v>1</v>
      </c>
      <c r="T1060" s="267">
        <v>0</v>
      </c>
      <c r="U1060" s="267">
        <v>0</v>
      </c>
      <c r="V1060" s="295">
        <v>1</v>
      </c>
      <c r="W1060" s="271">
        <v>5</v>
      </c>
      <c r="X1060" s="271">
        <v>5</v>
      </c>
      <c r="Y1060" s="271">
        <v>1</v>
      </c>
      <c r="Z1060" s="271">
        <v>1</v>
      </c>
      <c r="AA1060" s="268">
        <v>1</v>
      </c>
      <c r="AB1060" s="268">
        <v>1</v>
      </c>
      <c r="AC1060" s="295">
        <v>0</v>
      </c>
    </row>
    <row r="1061" spans="1:29">
      <c r="A1061" s="297" t="s">
        <v>1669</v>
      </c>
      <c r="B1061" s="299" t="s">
        <v>3361</v>
      </c>
      <c r="C1061" s="293" t="s">
        <v>1910</v>
      </c>
      <c r="D1061" s="299" t="s">
        <v>1911</v>
      </c>
      <c r="E1061" s="263">
        <v>0</v>
      </c>
      <c r="F1061" s="266">
        <v>0</v>
      </c>
      <c r="G1061" s="266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94">
        <v>0.93</v>
      </c>
      <c r="O1061" s="266">
        <v>1</v>
      </c>
      <c r="P1061" s="266">
        <v>1</v>
      </c>
      <c r="Q1061" s="266">
        <v>0</v>
      </c>
      <c r="R1061" s="267">
        <v>1</v>
      </c>
      <c r="S1061" s="267">
        <v>0</v>
      </c>
      <c r="T1061" s="267">
        <v>0</v>
      </c>
      <c r="U1061" s="267">
        <v>0</v>
      </c>
      <c r="V1061" s="295">
        <v>0</v>
      </c>
      <c r="W1061" s="271">
        <v>0</v>
      </c>
      <c r="X1061" s="271">
        <v>0</v>
      </c>
      <c r="Y1061" s="271">
        <v>0</v>
      </c>
      <c r="Z1061" s="271">
        <v>0</v>
      </c>
      <c r="AA1061" s="268">
        <v>0</v>
      </c>
      <c r="AB1061" s="268">
        <v>0</v>
      </c>
      <c r="AC1061" s="295">
        <v>0</v>
      </c>
    </row>
    <row r="1062" spans="1:29">
      <c r="A1062" s="297" t="s">
        <v>1669</v>
      </c>
      <c r="B1062" s="299" t="s">
        <v>3361</v>
      </c>
      <c r="C1062" s="293" t="s">
        <v>1912</v>
      </c>
      <c r="D1062" s="299" t="s">
        <v>1913</v>
      </c>
      <c r="E1062" s="263">
        <v>1708</v>
      </c>
      <c r="F1062" s="266">
        <v>1579</v>
      </c>
      <c r="G1062" s="266">
        <v>129</v>
      </c>
      <c r="H1062" s="264">
        <v>2218</v>
      </c>
      <c r="I1062" s="264">
        <v>2092</v>
      </c>
      <c r="J1062" s="264">
        <v>126</v>
      </c>
      <c r="K1062" s="264">
        <v>2562</v>
      </c>
      <c r="L1062" s="264">
        <v>2127</v>
      </c>
      <c r="M1062" s="264">
        <v>435</v>
      </c>
      <c r="N1062" s="294">
        <v>0.93</v>
      </c>
      <c r="O1062" s="266">
        <v>63549</v>
      </c>
      <c r="P1062" s="266">
        <v>58733</v>
      </c>
      <c r="Q1062" s="266">
        <v>4816</v>
      </c>
      <c r="R1062" s="267">
        <v>0.924215959338463</v>
      </c>
      <c r="S1062" s="267">
        <v>0.924473067915691</v>
      </c>
      <c r="T1062" s="267">
        <v>0.943192064923354</v>
      </c>
      <c r="U1062" s="267">
        <v>0.830210772833724</v>
      </c>
      <c r="V1062" s="295">
        <v>-0.0187189970076636</v>
      </c>
      <c r="W1062" s="271">
        <v>16462</v>
      </c>
      <c r="X1062" s="271">
        <v>15281</v>
      </c>
      <c r="Y1062" s="271">
        <v>15314</v>
      </c>
      <c r="Z1062" s="271">
        <v>14223</v>
      </c>
      <c r="AA1062" s="268">
        <v>0.928259020775118</v>
      </c>
      <c r="AB1062" s="268">
        <v>0.928757999216403</v>
      </c>
      <c r="AC1062" s="295">
        <v>-0.000498978441284881</v>
      </c>
    </row>
    <row r="1063" spans="1:29">
      <c r="A1063" s="297" t="s">
        <v>1669</v>
      </c>
      <c r="B1063" s="299" t="s">
        <v>3361</v>
      </c>
      <c r="C1063" s="293" t="s">
        <v>1914</v>
      </c>
      <c r="D1063" s="299" t="s">
        <v>1915</v>
      </c>
      <c r="E1063" s="263">
        <v>1980</v>
      </c>
      <c r="F1063" s="266">
        <v>1896</v>
      </c>
      <c r="G1063" s="266">
        <v>84</v>
      </c>
      <c r="H1063" s="264">
        <v>2509</v>
      </c>
      <c r="I1063" s="264">
        <v>2410</v>
      </c>
      <c r="J1063" s="264">
        <v>99</v>
      </c>
      <c r="K1063" s="264">
        <v>3060</v>
      </c>
      <c r="L1063" s="264">
        <v>2823</v>
      </c>
      <c r="M1063" s="264">
        <v>237</v>
      </c>
      <c r="N1063" s="294">
        <v>0.93</v>
      </c>
      <c r="O1063" s="266">
        <v>86303</v>
      </c>
      <c r="P1063" s="266">
        <v>83505</v>
      </c>
      <c r="Q1063" s="266">
        <v>2798</v>
      </c>
      <c r="R1063" s="267">
        <v>0.967579342548926</v>
      </c>
      <c r="S1063" s="267">
        <v>0.957575757575758</v>
      </c>
      <c r="T1063" s="267">
        <v>0.96054204862495</v>
      </c>
      <c r="U1063" s="267">
        <v>0.922549019607843</v>
      </c>
      <c r="V1063" s="295">
        <v>-0.00296629104919266</v>
      </c>
      <c r="W1063" s="271">
        <v>20199</v>
      </c>
      <c r="X1063" s="271">
        <v>19404</v>
      </c>
      <c r="Y1063" s="271">
        <v>20371</v>
      </c>
      <c r="Z1063" s="271">
        <v>19789</v>
      </c>
      <c r="AA1063" s="268">
        <v>0.96064161592158</v>
      </c>
      <c r="AB1063" s="268">
        <v>0.971429973982622</v>
      </c>
      <c r="AC1063" s="295">
        <v>-0.0107883580610421</v>
      </c>
    </row>
    <row r="1064" spans="1:29">
      <c r="A1064" s="297" t="s">
        <v>1669</v>
      </c>
      <c r="B1064" s="299" t="s">
        <v>3361</v>
      </c>
      <c r="C1064" s="293" t="s">
        <v>1916</v>
      </c>
      <c r="D1064" s="299" t="s">
        <v>1917</v>
      </c>
      <c r="E1064" s="263">
        <v>2431</v>
      </c>
      <c r="F1064" s="266">
        <v>2086</v>
      </c>
      <c r="G1064" s="266">
        <v>345</v>
      </c>
      <c r="H1064" s="264">
        <v>3588</v>
      </c>
      <c r="I1064" s="264">
        <v>3144</v>
      </c>
      <c r="J1064" s="264">
        <v>444</v>
      </c>
      <c r="K1064" s="264">
        <v>4075</v>
      </c>
      <c r="L1064" s="264">
        <v>3436</v>
      </c>
      <c r="M1064" s="264">
        <v>639</v>
      </c>
      <c r="N1064" s="294">
        <v>0.93</v>
      </c>
      <c r="O1064" s="266">
        <v>108008</v>
      </c>
      <c r="P1064" s="266">
        <v>91870</v>
      </c>
      <c r="Q1064" s="266">
        <v>16138</v>
      </c>
      <c r="R1064" s="267">
        <v>0.850585141841345</v>
      </c>
      <c r="S1064" s="267">
        <v>0.858083093377211</v>
      </c>
      <c r="T1064" s="267">
        <v>0.876254180602007</v>
      </c>
      <c r="U1064" s="267">
        <v>0.84319018404908</v>
      </c>
      <c r="V1064" s="295">
        <v>-0.0181710872247957</v>
      </c>
      <c r="W1064" s="271">
        <v>26139</v>
      </c>
      <c r="X1064" s="271">
        <v>22643</v>
      </c>
      <c r="Y1064" s="271">
        <v>25749</v>
      </c>
      <c r="Z1064" s="271">
        <v>22135</v>
      </c>
      <c r="AA1064" s="268">
        <v>0.866253490952217</v>
      </c>
      <c r="AB1064" s="268">
        <v>0.859645034758631</v>
      </c>
      <c r="AC1064" s="295">
        <v>0.00660845619358563</v>
      </c>
    </row>
    <row r="1065" spans="1:29">
      <c r="A1065" s="297" t="s">
        <v>1669</v>
      </c>
      <c r="B1065" s="299" t="s">
        <v>3361</v>
      </c>
      <c r="C1065" s="293" t="s">
        <v>1918</v>
      </c>
      <c r="D1065" s="299" t="s">
        <v>1919</v>
      </c>
      <c r="E1065" s="263">
        <v>1962</v>
      </c>
      <c r="F1065" s="266">
        <v>1828</v>
      </c>
      <c r="G1065" s="266">
        <v>134</v>
      </c>
      <c r="H1065" s="264">
        <v>2576</v>
      </c>
      <c r="I1065" s="264">
        <v>2413</v>
      </c>
      <c r="J1065" s="264">
        <v>163</v>
      </c>
      <c r="K1065" s="264">
        <v>3082</v>
      </c>
      <c r="L1065" s="264">
        <v>2811</v>
      </c>
      <c r="M1065" s="264">
        <v>271</v>
      </c>
      <c r="N1065" s="294">
        <v>0.93</v>
      </c>
      <c r="O1065" s="266">
        <v>86860</v>
      </c>
      <c r="P1065" s="266">
        <v>82674</v>
      </c>
      <c r="Q1065" s="266">
        <v>4186</v>
      </c>
      <c r="R1065" s="267">
        <v>0.951807506332029</v>
      </c>
      <c r="S1065" s="267">
        <v>0.931702344546381</v>
      </c>
      <c r="T1065" s="267">
        <v>0.936723602484472</v>
      </c>
      <c r="U1065" s="267">
        <v>0.912070084360805</v>
      </c>
      <c r="V1065" s="295">
        <v>-0.00502125793809083</v>
      </c>
      <c r="W1065" s="271">
        <v>20459</v>
      </c>
      <c r="X1065" s="271">
        <v>19394</v>
      </c>
      <c r="Y1065" s="271">
        <v>20240</v>
      </c>
      <c r="Z1065" s="271">
        <v>19324</v>
      </c>
      <c r="AA1065" s="268">
        <v>0.94794466982746</v>
      </c>
      <c r="AB1065" s="268">
        <v>0.954743083003953</v>
      </c>
      <c r="AC1065" s="295">
        <v>-0.00679841317649277</v>
      </c>
    </row>
    <row r="1066" spans="1:29">
      <c r="A1066" s="297" t="s">
        <v>1669</v>
      </c>
      <c r="B1066" s="299" t="s">
        <v>3361</v>
      </c>
      <c r="C1066" s="293" t="s">
        <v>1920</v>
      </c>
      <c r="D1066" s="299" t="s">
        <v>1921</v>
      </c>
      <c r="E1066" s="263">
        <v>2225</v>
      </c>
      <c r="F1066" s="266">
        <v>2095</v>
      </c>
      <c r="G1066" s="266">
        <v>130</v>
      </c>
      <c r="H1066" s="264">
        <v>3067</v>
      </c>
      <c r="I1066" s="264">
        <v>2977</v>
      </c>
      <c r="J1066" s="264">
        <v>90</v>
      </c>
      <c r="K1066" s="264">
        <v>3417</v>
      </c>
      <c r="L1066" s="264">
        <v>3293</v>
      </c>
      <c r="M1066" s="264">
        <v>124</v>
      </c>
      <c r="N1066" s="294">
        <v>0.93</v>
      </c>
      <c r="O1066" s="266">
        <v>102139</v>
      </c>
      <c r="P1066" s="266">
        <v>98968</v>
      </c>
      <c r="Q1066" s="266">
        <v>3171</v>
      </c>
      <c r="R1066" s="267">
        <v>0.968954072391545</v>
      </c>
      <c r="S1066" s="267">
        <v>0.941573033707865</v>
      </c>
      <c r="T1066" s="267">
        <v>0.970655363547441</v>
      </c>
      <c r="U1066" s="267">
        <v>0.963710857477319</v>
      </c>
      <c r="V1066" s="295">
        <v>-0.0290823298395754</v>
      </c>
      <c r="W1066" s="271">
        <v>23531</v>
      </c>
      <c r="X1066" s="271">
        <v>22776</v>
      </c>
      <c r="Y1066" s="271">
        <v>23892</v>
      </c>
      <c r="Z1066" s="271">
        <v>23095</v>
      </c>
      <c r="AA1066" s="268">
        <v>0.967914665760061</v>
      </c>
      <c r="AB1066" s="268">
        <v>0.966641553658128</v>
      </c>
      <c r="AC1066" s="295">
        <v>0.00127311210193304</v>
      </c>
    </row>
    <row r="1067" spans="1:29">
      <c r="A1067" s="297" t="s">
        <v>1669</v>
      </c>
      <c r="B1067" s="299" t="s">
        <v>3361</v>
      </c>
      <c r="C1067" s="293" t="s">
        <v>1922</v>
      </c>
      <c r="D1067" s="299" t="s">
        <v>1923</v>
      </c>
      <c r="E1067" s="263">
        <v>2648</v>
      </c>
      <c r="F1067" s="266">
        <v>2612</v>
      </c>
      <c r="G1067" s="266">
        <v>36</v>
      </c>
      <c r="H1067" s="264">
        <v>3953</v>
      </c>
      <c r="I1067" s="264">
        <v>3911</v>
      </c>
      <c r="J1067" s="264">
        <v>42</v>
      </c>
      <c r="K1067" s="264">
        <v>4345</v>
      </c>
      <c r="L1067" s="264">
        <v>4270</v>
      </c>
      <c r="M1067" s="264">
        <v>75</v>
      </c>
      <c r="N1067" s="294">
        <v>0.93</v>
      </c>
      <c r="O1067" s="266">
        <v>125434</v>
      </c>
      <c r="P1067" s="266">
        <v>124211</v>
      </c>
      <c r="Q1067" s="266">
        <v>1223</v>
      </c>
      <c r="R1067" s="267">
        <v>0.990249852512078</v>
      </c>
      <c r="S1067" s="267">
        <v>0.986404833836858</v>
      </c>
      <c r="T1067" s="267">
        <v>0.989375158107766</v>
      </c>
      <c r="U1067" s="267">
        <v>0.982738780207135</v>
      </c>
      <c r="V1067" s="295">
        <v>-0.00297032427090826</v>
      </c>
      <c r="W1067" s="271">
        <v>29628</v>
      </c>
      <c r="X1067" s="271">
        <v>29317</v>
      </c>
      <c r="Y1067" s="271">
        <v>29633</v>
      </c>
      <c r="Z1067" s="271">
        <v>29388</v>
      </c>
      <c r="AA1067" s="268">
        <v>0.989503172674497</v>
      </c>
      <c r="AB1067" s="268">
        <v>0.991732190463335</v>
      </c>
      <c r="AC1067" s="295">
        <v>-0.00222901778883777</v>
      </c>
    </row>
    <row r="1068" spans="1:29">
      <c r="A1068" s="297" t="s">
        <v>1669</v>
      </c>
      <c r="B1068" s="299" t="s">
        <v>3361</v>
      </c>
      <c r="C1068" s="293" t="s">
        <v>1924</v>
      </c>
      <c r="D1068" s="299" t="s">
        <v>1925</v>
      </c>
      <c r="E1068" s="263">
        <v>2062</v>
      </c>
      <c r="F1068" s="266">
        <v>1970</v>
      </c>
      <c r="G1068" s="266">
        <v>92</v>
      </c>
      <c r="H1068" s="264">
        <v>3553</v>
      </c>
      <c r="I1068" s="264">
        <v>3373</v>
      </c>
      <c r="J1068" s="264">
        <v>180</v>
      </c>
      <c r="K1068" s="264">
        <v>3685</v>
      </c>
      <c r="L1068" s="264">
        <v>3490</v>
      </c>
      <c r="M1068" s="264">
        <v>195</v>
      </c>
      <c r="N1068" s="294">
        <v>0.93</v>
      </c>
      <c r="O1068" s="266">
        <v>106903</v>
      </c>
      <c r="P1068" s="266">
        <v>103190</v>
      </c>
      <c r="Q1068" s="266">
        <v>3713</v>
      </c>
      <c r="R1068" s="267">
        <v>0.965267579020233</v>
      </c>
      <c r="S1068" s="267">
        <v>0.955383123181377</v>
      </c>
      <c r="T1068" s="267">
        <v>0.949338587109485</v>
      </c>
      <c r="U1068" s="267">
        <v>0.94708276797829</v>
      </c>
      <c r="V1068" s="295">
        <v>0.00604453607189237</v>
      </c>
      <c r="W1068" s="271">
        <v>25466</v>
      </c>
      <c r="X1068" s="271">
        <v>24470</v>
      </c>
      <c r="Y1068" s="271">
        <v>25446</v>
      </c>
      <c r="Z1068" s="271">
        <v>24606</v>
      </c>
      <c r="AA1068" s="268">
        <v>0.9608890285086</v>
      </c>
      <c r="AB1068" s="268">
        <v>0.966988917708088</v>
      </c>
      <c r="AC1068" s="295">
        <v>-0.00609988919948801</v>
      </c>
    </row>
    <row r="1069" spans="1:29">
      <c r="A1069" s="297" t="s">
        <v>1669</v>
      </c>
      <c r="B1069" s="303" t="s">
        <v>3361</v>
      </c>
      <c r="C1069" s="293" t="s">
        <v>1926</v>
      </c>
      <c r="D1069" s="303" t="s">
        <v>1927</v>
      </c>
      <c r="E1069" s="263">
        <v>2018</v>
      </c>
      <c r="F1069" s="266">
        <v>1920</v>
      </c>
      <c r="G1069" s="266">
        <v>98</v>
      </c>
      <c r="H1069" s="264">
        <v>2584</v>
      </c>
      <c r="I1069" s="264">
        <v>2483</v>
      </c>
      <c r="J1069" s="264">
        <v>101</v>
      </c>
      <c r="K1069" s="264">
        <v>3152</v>
      </c>
      <c r="L1069" s="264">
        <v>3022</v>
      </c>
      <c r="M1069" s="264">
        <v>130</v>
      </c>
      <c r="N1069" s="294">
        <v>0.93</v>
      </c>
      <c r="O1069" s="266">
        <v>79584</v>
      </c>
      <c r="P1069" s="266">
        <v>76220</v>
      </c>
      <c r="Q1069" s="266">
        <v>3364</v>
      </c>
      <c r="R1069" s="267">
        <v>0.957730197024528</v>
      </c>
      <c r="S1069" s="267">
        <v>0.951437066402379</v>
      </c>
      <c r="T1069" s="267">
        <v>0.960913312693498</v>
      </c>
      <c r="U1069" s="267">
        <v>0.958756345177665</v>
      </c>
      <c r="V1069" s="295">
        <v>-0.00947624629111987</v>
      </c>
      <c r="W1069" s="271">
        <v>20139</v>
      </c>
      <c r="X1069" s="271">
        <v>19353</v>
      </c>
      <c r="Y1069" s="271">
        <v>18719</v>
      </c>
      <c r="Z1069" s="271">
        <v>17931</v>
      </c>
      <c r="AA1069" s="268">
        <v>0.960971249813794</v>
      </c>
      <c r="AB1069" s="268">
        <v>0.957903734173834</v>
      </c>
      <c r="AC1069" s="295">
        <v>0.00306751563995999</v>
      </c>
    </row>
    <row r="1070" spans="1:29">
      <c r="A1070" s="297" t="s">
        <v>1669</v>
      </c>
      <c r="B1070" s="299" t="s">
        <v>3361</v>
      </c>
      <c r="C1070" s="293" t="s">
        <v>1928</v>
      </c>
      <c r="D1070" s="299" t="s">
        <v>1929</v>
      </c>
      <c r="E1070" s="263">
        <v>2271</v>
      </c>
      <c r="F1070" s="266">
        <v>2171</v>
      </c>
      <c r="G1070" s="266">
        <v>100</v>
      </c>
      <c r="H1070" s="264">
        <v>3724</v>
      </c>
      <c r="I1070" s="264">
        <v>3607</v>
      </c>
      <c r="J1070" s="264">
        <v>117</v>
      </c>
      <c r="K1070" s="264">
        <v>4073</v>
      </c>
      <c r="L1070" s="264">
        <v>3902</v>
      </c>
      <c r="M1070" s="264">
        <v>171</v>
      </c>
      <c r="N1070" s="294">
        <v>0.93</v>
      </c>
      <c r="O1070" s="266">
        <v>114043</v>
      </c>
      <c r="P1070" s="266">
        <v>111037</v>
      </c>
      <c r="Q1070" s="266">
        <v>3006</v>
      </c>
      <c r="R1070" s="267">
        <v>0.973641521180607</v>
      </c>
      <c r="S1070" s="267">
        <v>0.95596653456627</v>
      </c>
      <c r="T1070" s="267">
        <v>0.968582169709989</v>
      </c>
      <c r="U1070" s="267">
        <v>0.958016204272035</v>
      </c>
      <c r="V1070" s="295">
        <v>-0.0126156351437189</v>
      </c>
      <c r="W1070" s="271">
        <v>27442</v>
      </c>
      <c r="X1070" s="271">
        <v>26645</v>
      </c>
      <c r="Y1070" s="271">
        <v>26868</v>
      </c>
      <c r="Z1070" s="271">
        <v>26152</v>
      </c>
      <c r="AA1070" s="268">
        <v>0.970956927337658</v>
      </c>
      <c r="AB1070" s="268">
        <v>0.97335119845169</v>
      </c>
      <c r="AC1070" s="295">
        <v>-0.00239427111403212</v>
      </c>
    </row>
    <row r="1071" spans="1:29">
      <c r="A1071" s="297" t="s">
        <v>1669</v>
      </c>
      <c r="B1071" s="299" t="s">
        <v>3361</v>
      </c>
      <c r="C1071" s="293" t="s">
        <v>1930</v>
      </c>
      <c r="D1071" s="299" t="s">
        <v>1931</v>
      </c>
      <c r="E1071" s="263">
        <v>0</v>
      </c>
      <c r="F1071" s="266">
        <v>0</v>
      </c>
      <c r="G1071" s="266">
        <v>0</v>
      </c>
      <c r="H1071" s="264">
        <v>0</v>
      </c>
      <c r="I1071" s="264">
        <v>0</v>
      </c>
      <c r="J1071" s="264">
        <v>0</v>
      </c>
      <c r="K1071" s="264">
        <v>0</v>
      </c>
      <c r="L1071" s="264">
        <v>0</v>
      </c>
      <c r="M1071" s="264">
        <v>0</v>
      </c>
      <c r="N1071" s="294">
        <v>0.93</v>
      </c>
      <c r="O1071" s="266">
        <v>19</v>
      </c>
      <c r="P1071" s="266">
        <v>19</v>
      </c>
      <c r="Q1071" s="266">
        <v>0</v>
      </c>
      <c r="R1071" s="267">
        <v>1</v>
      </c>
      <c r="S1071" s="267">
        <v>0</v>
      </c>
      <c r="T1071" s="267">
        <v>0</v>
      </c>
      <c r="U1071" s="267">
        <v>0</v>
      </c>
      <c r="V1071" s="295">
        <v>0</v>
      </c>
      <c r="W1071" s="271">
        <v>0</v>
      </c>
      <c r="X1071" s="271">
        <v>0</v>
      </c>
      <c r="Y1071" s="271">
        <v>5</v>
      </c>
      <c r="Z1071" s="271">
        <v>5</v>
      </c>
      <c r="AA1071" s="268">
        <v>0</v>
      </c>
      <c r="AB1071" s="268">
        <v>1</v>
      </c>
      <c r="AC1071" s="295">
        <v>-1</v>
      </c>
    </row>
    <row r="1072" spans="1:29">
      <c r="A1072" s="297" t="s">
        <v>1669</v>
      </c>
      <c r="B1072" s="299" t="s">
        <v>3361</v>
      </c>
      <c r="C1072" s="293" t="s">
        <v>1932</v>
      </c>
      <c r="D1072" s="299" t="s">
        <v>1933</v>
      </c>
      <c r="E1072" s="263">
        <v>1351</v>
      </c>
      <c r="F1072" s="266">
        <v>1303</v>
      </c>
      <c r="G1072" s="266">
        <v>48</v>
      </c>
      <c r="H1072" s="264">
        <v>1593</v>
      </c>
      <c r="I1072" s="264">
        <v>1548</v>
      </c>
      <c r="J1072" s="264">
        <v>45</v>
      </c>
      <c r="K1072" s="264">
        <v>2035</v>
      </c>
      <c r="L1072" s="264">
        <v>1980</v>
      </c>
      <c r="M1072" s="264">
        <v>55</v>
      </c>
      <c r="N1072" s="294">
        <v>0.93</v>
      </c>
      <c r="O1072" s="266">
        <v>50485</v>
      </c>
      <c r="P1072" s="266">
        <v>49309</v>
      </c>
      <c r="Q1072" s="266">
        <v>1176</v>
      </c>
      <c r="R1072" s="267">
        <v>0.976705952263048</v>
      </c>
      <c r="S1072" s="267">
        <v>0.964470762398223</v>
      </c>
      <c r="T1072" s="267">
        <v>0.971751412429379</v>
      </c>
      <c r="U1072" s="267">
        <v>0.972972972972973</v>
      </c>
      <c r="V1072" s="295">
        <v>-0.00728065003115508</v>
      </c>
      <c r="W1072" s="271">
        <v>12926</v>
      </c>
      <c r="X1072" s="271">
        <v>12636</v>
      </c>
      <c r="Y1072" s="271">
        <v>12018</v>
      </c>
      <c r="Z1072" s="271">
        <v>11771</v>
      </c>
      <c r="AA1072" s="268">
        <v>0.977564598483676</v>
      </c>
      <c r="AB1072" s="268">
        <v>0.979447495423531</v>
      </c>
      <c r="AC1072" s="295">
        <v>-0.00188289693985511</v>
      </c>
    </row>
    <row r="1073" spans="1:29">
      <c r="A1073" s="297" t="s">
        <v>1669</v>
      </c>
      <c r="B1073" s="299" t="s">
        <v>3361</v>
      </c>
      <c r="C1073" s="293" t="s">
        <v>1934</v>
      </c>
      <c r="D1073" s="299" t="s">
        <v>1935</v>
      </c>
      <c r="E1073" s="263">
        <v>2643</v>
      </c>
      <c r="F1073" s="266">
        <v>2467</v>
      </c>
      <c r="G1073" s="266">
        <v>176</v>
      </c>
      <c r="H1073" s="264">
        <v>3526</v>
      </c>
      <c r="I1073" s="264">
        <v>3375</v>
      </c>
      <c r="J1073" s="264">
        <v>151</v>
      </c>
      <c r="K1073" s="264">
        <v>3978</v>
      </c>
      <c r="L1073" s="264">
        <v>3636</v>
      </c>
      <c r="M1073" s="264">
        <v>342</v>
      </c>
      <c r="N1073" s="294">
        <v>0.93</v>
      </c>
      <c r="O1073" s="266">
        <v>107813</v>
      </c>
      <c r="P1073" s="266">
        <v>102280</v>
      </c>
      <c r="Q1073" s="266">
        <v>5533</v>
      </c>
      <c r="R1073" s="267">
        <v>0.948679658297237</v>
      </c>
      <c r="S1073" s="267">
        <v>0.933409004918653</v>
      </c>
      <c r="T1073" s="267">
        <v>0.957175269427113</v>
      </c>
      <c r="U1073" s="267">
        <v>0.914027149321267</v>
      </c>
      <c r="V1073" s="295">
        <v>-0.0237662645084598</v>
      </c>
      <c r="W1073" s="271">
        <v>26261</v>
      </c>
      <c r="X1073" s="271">
        <v>25060</v>
      </c>
      <c r="Y1073" s="271">
        <v>25583</v>
      </c>
      <c r="Z1073" s="271">
        <v>24296</v>
      </c>
      <c r="AA1073" s="268">
        <v>0.954266783443129</v>
      </c>
      <c r="AB1073" s="268">
        <v>0.949693155611148</v>
      </c>
      <c r="AC1073" s="295">
        <v>0.00457362783198056</v>
      </c>
    </row>
    <row r="1074" spans="1:29">
      <c r="A1074" s="297" t="s">
        <v>1669</v>
      </c>
      <c r="B1074" s="299" t="s">
        <v>3361</v>
      </c>
      <c r="C1074" s="293" t="s">
        <v>1936</v>
      </c>
      <c r="D1074" s="299" t="s">
        <v>1937</v>
      </c>
      <c r="E1074" s="263">
        <v>1888</v>
      </c>
      <c r="F1074" s="266">
        <v>1792</v>
      </c>
      <c r="G1074" s="266">
        <v>96</v>
      </c>
      <c r="H1074" s="264">
        <v>2230</v>
      </c>
      <c r="I1074" s="264">
        <v>2113</v>
      </c>
      <c r="J1074" s="264">
        <v>117</v>
      </c>
      <c r="K1074" s="264">
        <v>2856</v>
      </c>
      <c r="L1074" s="264">
        <v>2620</v>
      </c>
      <c r="M1074" s="264">
        <v>236</v>
      </c>
      <c r="N1074" s="294">
        <v>0.93</v>
      </c>
      <c r="O1074" s="266">
        <v>71671</v>
      </c>
      <c r="P1074" s="266">
        <v>66946</v>
      </c>
      <c r="Q1074" s="266">
        <v>4725</v>
      </c>
      <c r="R1074" s="267">
        <v>0.93407375368001</v>
      </c>
      <c r="S1074" s="267">
        <v>0.949152542372881</v>
      </c>
      <c r="T1074" s="267">
        <v>0.947533632286995</v>
      </c>
      <c r="U1074" s="267">
        <v>0.917366946778711</v>
      </c>
      <c r="V1074" s="295">
        <v>0.00161891008588588</v>
      </c>
      <c r="W1074" s="271">
        <v>18135</v>
      </c>
      <c r="X1074" s="271">
        <v>17058</v>
      </c>
      <c r="Y1074" s="271">
        <v>16903</v>
      </c>
      <c r="Z1074" s="271">
        <v>15924</v>
      </c>
      <c r="AA1074" s="268">
        <v>0.940612076095947</v>
      </c>
      <c r="AB1074" s="268">
        <v>0.942081287345442</v>
      </c>
      <c r="AC1074" s="295">
        <v>-0.00146921124949451</v>
      </c>
    </row>
    <row r="1075" spans="1:29">
      <c r="A1075" s="297" t="s">
        <v>1669</v>
      </c>
      <c r="B1075" s="299" t="s">
        <v>3361</v>
      </c>
      <c r="C1075" s="293" t="s">
        <v>1938</v>
      </c>
      <c r="D1075" s="299" t="s">
        <v>1939</v>
      </c>
      <c r="E1075" s="263">
        <v>0</v>
      </c>
      <c r="F1075" s="266">
        <v>0</v>
      </c>
      <c r="G1075" s="266">
        <v>0</v>
      </c>
      <c r="H1075" s="264">
        <v>0</v>
      </c>
      <c r="I1075" s="264">
        <v>0</v>
      </c>
      <c r="J1075" s="264">
        <v>0</v>
      </c>
      <c r="K1075" s="264">
        <v>0</v>
      </c>
      <c r="L1075" s="264">
        <v>0</v>
      </c>
      <c r="M1075" s="264">
        <v>0</v>
      </c>
      <c r="N1075" s="294">
        <v>0.93</v>
      </c>
      <c r="O1075" s="266">
        <v>0</v>
      </c>
      <c r="P1075" s="266">
        <v>0</v>
      </c>
      <c r="Q1075" s="266">
        <v>0</v>
      </c>
      <c r="R1075" s="267">
        <v>0</v>
      </c>
      <c r="S1075" s="267">
        <v>0</v>
      </c>
      <c r="T1075" s="267">
        <v>0</v>
      </c>
      <c r="U1075" s="267">
        <v>0</v>
      </c>
      <c r="V1075" s="295">
        <v>0</v>
      </c>
      <c r="W1075" s="271">
        <v>0</v>
      </c>
      <c r="X1075" s="271">
        <v>0</v>
      </c>
      <c r="Y1075" s="271">
        <v>0</v>
      </c>
      <c r="Z1075" s="271">
        <v>0</v>
      </c>
      <c r="AA1075" s="268">
        <v>0</v>
      </c>
      <c r="AB1075" s="268">
        <v>0</v>
      </c>
      <c r="AC1075" s="295">
        <v>0</v>
      </c>
    </row>
    <row r="1076" spans="1:29">
      <c r="A1076" s="297" t="s">
        <v>1669</v>
      </c>
      <c r="B1076" s="299" t="s">
        <v>3361</v>
      </c>
      <c r="C1076" s="293" t="s">
        <v>1940</v>
      </c>
      <c r="D1076" s="299" t="s">
        <v>1941</v>
      </c>
      <c r="E1076" s="263">
        <v>3516</v>
      </c>
      <c r="F1076" s="266">
        <v>3293</v>
      </c>
      <c r="G1076" s="266">
        <v>223</v>
      </c>
      <c r="H1076" s="264">
        <v>4314</v>
      </c>
      <c r="I1076" s="264">
        <v>4034</v>
      </c>
      <c r="J1076" s="264">
        <v>280</v>
      </c>
      <c r="K1076" s="264">
        <v>4774</v>
      </c>
      <c r="L1076" s="264">
        <v>4223</v>
      </c>
      <c r="M1076" s="264">
        <v>551</v>
      </c>
      <c r="N1076" s="294">
        <v>0.93</v>
      </c>
      <c r="O1076" s="266">
        <v>132877</v>
      </c>
      <c r="P1076" s="266">
        <v>124463</v>
      </c>
      <c r="Q1076" s="266">
        <v>8414</v>
      </c>
      <c r="R1076" s="267">
        <v>0.936678281418154</v>
      </c>
      <c r="S1076" s="267">
        <v>0.936575654152446</v>
      </c>
      <c r="T1076" s="267">
        <v>0.935095039406583</v>
      </c>
      <c r="U1076" s="267">
        <v>0.884583158776707</v>
      </c>
      <c r="V1076" s="295">
        <v>0.0014806147458627</v>
      </c>
      <c r="W1076" s="271">
        <v>32491</v>
      </c>
      <c r="X1076" s="271">
        <v>30563</v>
      </c>
      <c r="Y1076" s="271">
        <v>31800</v>
      </c>
      <c r="Z1076" s="271">
        <v>29848</v>
      </c>
      <c r="AA1076" s="268">
        <v>0.940660490597396</v>
      </c>
      <c r="AB1076" s="268">
        <v>0.938616352201258</v>
      </c>
      <c r="AC1076" s="295">
        <v>0.00204413839613837</v>
      </c>
    </row>
    <row r="1077" spans="1:29">
      <c r="A1077" s="297" t="s">
        <v>1669</v>
      </c>
      <c r="B1077" s="299" t="s">
        <v>3361</v>
      </c>
      <c r="C1077" s="293" t="s">
        <v>1942</v>
      </c>
      <c r="D1077" s="299" t="s">
        <v>1943</v>
      </c>
      <c r="E1077" s="263">
        <v>1685</v>
      </c>
      <c r="F1077" s="266">
        <v>1612</v>
      </c>
      <c r="G1077" s="266">
        <v>73</v>
      </c>
      <c r="H1077" s="264">
        <v>2233</v>
      </c>
      <c r="I1077" s="264">
        <v>2139</v>
      </c>
      <c r="J1077" s="264">
        <v>94</v>
      </c>
      <c r="K1077" s="264">
        <v>2519</v>
      </c>
      <c r="L1077" s="264">
        <v>2386</v>
      </c>
      <c r="M1077" s="264">
        <v>133</v>
      </c>
      <c r="N1077" s="294">
        <v>0.93</v>
      </c>
      <c r="O1077" s="266">
        <v>70285</v>
      </c>
      <c r="P1077" s="266">
        <v>67742</v>
      </c>
      <c r="Q1077" s="266">
        <v>2543</v>
      </c>
      <c r="R1077" s="267">
        <v>0.963818737995305</v>
      </c>
      <c r="S1077" s="267">
        <v>0.956676557863501</v>
      </c>
      <c r="T1077" s="267">
        <v>0.957904164800716</v>
      </c>
      <c r="U1077" s="267">
        <v>0.947201270345375</v>
      </c>
      <c r="V1077" s="295">
        <v>-0.00122760693721502</v>
      </c>
      <c r="W1077" s="271">
        <v>16604</v>
      </c>
      <c r="X1077" s="271">
        <v>16036</v>
      </c>
      <c r="Y1077" s="271">
        <v>16653</v>
      </c>
      <c r="Z1077" s="271">
        <v>16183</v>
      </c>
      <c r="AA1077" s="268">
        <v>0.965791375572151</v>
      </c>
      <c r="AB1077" s="268">
        <v>0.971776857022759</v>
      </c>
      <c r="AC1077" s="295">
        <v>-0.00598548145060729</v>
      </c>
    </row>
    <row r="1078" spans="1:29">
      <c r="A1078" s="297" t="s">
        <v>1669</v>
      </c>
      <c r="B1078" s="299" t="s">
        <v>3361</v>
      </c>
      <c r="C1078" s="293" t="s">
        <v>1944</v>
      </c>
      <c r="D1078" s="299" t="s">
        <v>1945</v>
      </c>
      <c r="E1078" s="263">
        <v>3040</v>
      </c>
      <c r="F1078" s="266">
        <v>2858</v>
      </c>
      <c r="G1078" s="266">
        <v>182</v>
      </c>
      <c r="H1078" s="264">
        <v>3927</v>
      </c>
      <c r="I1078" s="264">
        <v>3714</v>
      </c>
      <c r="J1078" s="264">
        <v>213</v>
      </c>
      <c r="K1078" s="264">
        <v>4627</v>
      </c>
      <c r="L1078" s="264">
        <v>3986</v>
      </c>
      <c r="M1078" s="264">
        <v>641</v>
      </c>
      <c r="N1078" s="294">
        <v>0.93</v>
      </c>
      <c r="O1078" s="266">
        <v>121590</v>
      </c>
      <c r="P1078" s="266">
        <v>114143</v>
      </c>
      <c r="Q1078" s="266">
        <v>7447</v>
      </c>
      <c r="R1078" s="267">
        <v>0.938753186939715</v>
      </c>
      <c r="S1078" s="267">
        <v>0.940131578947368</v>
      </c>
      <c r="T1078" s="267">
        <v>0.94576012223071</v>
      </c>
      <c r="U1078" s="267">
        <v>0.861465312297385</v>
      </c>
      <c r="V1078" s="295">
        <v>-0.00562854328334206</v>
      </c>
      <c r="W1078" s="271">
        <v>30242</v>
      </c>
      <c r="X1078" s="271">
        <v>28425</v>
      </c>
      <c r="Y1078" s="271">
        <v>29041</v>
      </c>
      <c r="Z1078" s="271">
        <v>27527</v>
      </c>
      <c r="AA1078" s="268">
        <v>0.939917994841611</v>
      </c>
      <c r="AB1078" s="268">
        <v>0.947866808994181</v>
      </c>
      <c r="AC1078" s="295">
        <v>-0.00794881415256965</v>
      </c>
    </row>
    <row r="1079" spans="1:29">
      <c r="A1079" s="297" t="s">
        <v>1669</v>
      </c>
      <c r="B1079" s="299" t="s">
        <v>3361</v>
      </c>
      <c r="C1079" s="293" t="s">
        <v>1946</v>
      </c>
      <c r="D1079" s="299" t="s">
        <v>1947</v>
      </c>
      <c r="E1079" s="263">
        <v>3372</v>
      </c>
      <c r="F1079" s="266">
        <v>3158</v>
      </c>
      <c r="G1079" s="266">
        <v>214</v>
      </c>
      <c r="H1079" s="264">
        <v>3940</v>
      </c>
      <c r="I1079" s="264">
        <v>3615</v>
      </c>
      <c r="J1079" s="264">
        <v>325</v>
      </c>
      <c r="K1079" s="264">
        <v>4626</v>
      </c>
      <c r="L1079" s="264">
        <v>4175</v>
      </c>
      <c r="M1079" s="264">
        <v>451</v>
      </c>
      <c r="N1079" s="294">
        <v>0.93</v>
      </c>
      <c r="O1079" s="266">
        <v>130682</v>
      </c>
      <c r="P1079" s="266">
        <v>123578</v>
      </c>
      <c r="Q1079" s="266">
        <v>7104</v>
      </c>
      <c r="R1079" s="267">
        <v>0.94563903215439</v>
      </c>
      <c r="S1079" s="267">
        <v>0.936536180308422</v>
      </c>
      <c r="T1079" s="267">
        <v>0.91751269035533</v>
      </c>
      <c r="U1079" s="267">
        <v>0.90250756593169</v>
      </c>
      <c r="V1079" s="295">
        <v>0.0190234899530924</v>
      </c>
      <c r="W1079" s="271">
        <v>31085</v>
      </c>
      <c r="X1079" s="271">
        <v>29456</v>
      </c>
      <c r="Y1079" s="271">
        <v>30770</v>
      </c>
      <c r="Z1079" s="271">
        <v>28989</v>
      </c>
      <c r="AA1079" s="268">
        <v>0.947595303200901</v>
      </c>
      <c r="AB1079" s="268">
        <v>0.942118947026324</v>
      </c>
      <c r="AC1079" s="295">
        <v>0.00547635617457642</v>
      </c>
    </row>
    <row r="1080" spans="1:29">
      <c r="A1080" s="297" t="s">
        <v>1669</v>
      </c>
      <c r="B1080" s="299" t="s">
        <v>3361</v>
      </c>
      <c r="C1080" s="293" t="s">
        <v>1948</v>
      </c>
      <c r="D1080" s="299" t="s">
        <v>1949</v>
      </c>
      <c r="E1080" s="263">
        <v>1477</v>
      </c>
      <c r="F1080" s="266">
        <v>1411</v>
      </c>
      <c r="G1080" s="266">
        <v>66</v>
      </c>
      <c r="H1080" s="264">
        <v>1931</v>
      </c>
      <c r="I1080" s="264">
        <v>1846</v>
      </c>
      <c r="J1080" s="264">
        <v>85</v>
      </c>
      <c r="K1080" s="264">
        <v>2017</v>
      </c>
      <c r="L1080" s="264">
        <v>1934</v>
      </c>
      <c r="M1080" s="264">
        <v>83</v>
      </c>
      <c r="N1080" s="294">
        <v>0.93</v>
      </c>
      <c r="O1080" s="266">
        <v>62197</v>
      </c>
      <c r="P1080" s="266">
        <v>59463</v>
      </c>
      <c r="Q1080" s="266">
        <v>2734</v>
      </c>
      <c r="R1080" s="267">
        <v>0.956042895959612</v>
      </c>
      <c r="S1080" s="267">
        <v>0.955314827352742</v>
      </c>
      <c r="T1080" s="267">
        <v>0.955981356809943</v>
      </c>
      <c r="U1080" s="267">
        <v>0.958849776896381</v>
      </c>
      <c r="V1080" s="295">
        <v>-0.000666529457200915</v>
      </c>
      <c r="W1080" s="271">
        <v>14833</v>
      </c>
      <c r="X1080" s="271">
        <v>14200</v>
      </c>
      <c r="Y1080" s="271">
        <v>14564</v>
      </c>
      <c r="Z1080" s="271">
        <v>14015</v>
      </c>
      <c r="AA1080" s="268">
        <v>0.957324883705252</v>
      </c>
      <c r="AB1080" s="268">
        <v>0.962304312002197</v>
      </c>
      <c r="AC1080" s="295">
        <v>-0.00497942829694542</v>
      </c>
    </row>
    <row r="1081" spans="1:29">
      <c r="A1081" s="297" t="s">
        <v>1669</v>
      </c>
      <c r="B1081" s="299" t="s">
        <v>3361</v>
      </c>
      <c r="C1081" s="293" t="s">
        <v>1950</v>
      </c>
      <c r="D1081" s="299" t="s">
        <v>1951</v>
      </c>
      <c r="E1081" s="263">
        <v>1552</v>
      </c>
      <c r="F1081" s="266">
        <v>1470</v>
      </c>
      <c r="G1081" s="266">
        <v>82</v>
      </c>
      <c r="H1081" s="264">
        <v>2657</v>
      </c>
      <c r="I1081" s="264">
        <v>2555</v>
      </c>
      <c r="J1081" s="264">
        <v>102</v>
      </c>
      <c r="K1081" s="264">
        <v>2827</v>
      </c>
      <c r="L1081" s="264">
        <v>2692</v>
      </c>
      <c r="M1081" s="264">
        <v>135</v>
      </c>
      <c r="N1081" s="294">
        <v>0.93</v>
      </c>
      <c r="O1081" s="266">
        <v>79825</v>
      </c>
      <c r="P1081" s="266">
        <v>77424</v>
      </c>
      <c r="Q1081" s="266">
        <v>2401</v>
      </c>
      <c r="R1081" s="267">
        <v>0.969921703726903</v>
      </c>
      <c r="S1081" s="267">
        <v>0.947164948453608</v>
      </c>
      <c r="T1081" s="267">
        <v>0.961610839292435</v>
      </c>
      <c r="U1081" s="267">
        <v>0.952246197382384</v>
      </c>
      <c r="V1081" s="295">
        <v>-0.0144458908388269</v>
      </c>
      <c r="W1081" s="271">
        <v>19335</v>
      </c>
      <c r="X1081" s="271">
        <v>18712</v>
      </c>
      <c r="Y1081" s="271">
        <v>18922</v>
      </c>
      <c r="Z1081" s="271">
        <v>18402</v>
      </c>
      <c r="AA1081" s="268">
        <v>0.967778639772433</v>
      </c>
      <c r="AB1081" s="268">
        <v>0.972518761230314</v>
      </c>
      <c r="AC1081" s="295">
        <v>-0.0047401214578805</v>
      </c>
    </row>
    <row r="1082" spans="1:29">
      <c r="A1082" s="297" t="s">
        <v>1669</v>
      </c>
      <c r="B1082" s="303" t="s">
        <v>3361</v>
      </c>
      <c r="C1082" s="293" t="s">
        <v>1952</v>
      </c>
      <c r="D1082" s="303" t="s">
        <v>1953</v>
      </c>
      <c r="E1082" s="263">
        <v>2347</v>
      </c>
      <c r="F1082" s="266">
        <v>2283</v>
      </c>
      <c r="G1082" s="266">
        <v>64</v>
      </c>
      <c r="H1082" s="264">
        <v>3384</v>
      </c>
      <c r="I1082" s="264">
        <v>3254</v>
      </c>
      <c r="J1082" s="264">
        <v>130</v>
      </c>
      <c r="K1082" s="264">
        <v>3503</v>
      </c>
      <c r="L1082" s="264">
        <v>3355</v>
      </c>
      <c r="M1082" s="264">
        <v>148</v>
      </c>
      <c r="N1082" s="294">
        <v>0.93</v>
      </c>
      <c r="O1082" s="266">
        <v>106730</v>
      </c>
      <c r="P1082" s="266">
        <v>103551</v>
      </c>
      <c r="Q1082" s="266">
        <v>3179</v>
      </c>
      <c r="R1082" s="267">
        <v>0.970214560104938</v>
      </c>
      <c r="S1082" s="267">
        <v>0.972731146144014</v>
      </c>
      <c r="T1082" s="267">
        <v>0.961583924349882</v>
      </c>
      <c r="U1082" s="267">
        <v>0.957750499571796</v>
      </c>
      <c r="V1082" s="295">
        <v>0.0111472217941319</v>
      </c>
      <c r="W1082" s="271">
        <v>25154</v>
      </c>
      <c r="X1082" s="271">
        <v>24420</v>
      </c>
      <c r="Y1082" s="271">
        <v>25475</v>
      </c>
      <c r="Z1082" s="271">
        <v>24718</v>
      </c>
      <c r="AA1082" s="268">
        <v>0.970819750337918</v>
      </c>
      <c r="AB1082" s="268">
        <v>0.970284592737978</v>
      </c>
      <c r="AC1082" s="295">
        <v>0.00053515759994005</v>
      </c>
    </row>
    <row r="1083" spans="1:29">
      <c r="A1083" s="297" t="s">
        <v>1669</v>
      </c>
      <c r="B1083" s="299" t="s">
        <v>3361</v>
      </c>
      <c r="C1083" s="293" t="s">
        <v>1954</v>
      </c>
      <c r="D1083" s="299" t="s">
        <v>1955</v>
      </c>
      <c r="E1083" s="263">
        <v>1141</v>
      </c>
      <c r="F1083" s="266">
        <v>1103</v>
      </c>
      <c r="G1083" s="266">
        <v>38</v>
      </c>
      <c r="H1083" s="264">
        <v>1991</v>
      </c>
      <c r="I1083" s="264">
        <v>1938</v>
      </c>
      <c r="J1083" s="264">
        <v>53</v>
      </c>
      <c r="K1083" s="264">
        <v>2063</v>
      </c>
      <c r="L1083" s="264">
        <v>1890</v>
      </c>
      <c r="M1083" s="264">
        <v>173</v>
      </c>
      <c r="N1083" s="294">
        <v>0.93</v>
      </c>
      <c r="O1083" s="266">
        <v>59654</v>
      </c>
      <c r="P1083" s="266">
        <v>57592</v>
      </c>
      <c r="Q1083" s="266">
        <v>2062</v>
      </c>
      <c r="R1083" s="267">
        <v>0.965434002749187</v>
      </c>
      <c r="S1083" s="267">
        <v>0.96669588080631</v>
      </c>
      <c r="T1083" s="267">
        <v>0.973380210949272</v>
      </c>
      <c r="U1083" s="267">
        <v>0.916141541444498</v>
      </c>
      <c r="V1083" s="295">
        <v>-0.00668433014296144</v>
      </c>
      <c r="W1083" s="271">
        <v>14462</v>
      </c>
      <c r="X1083" s="271">
        <v>13941</v>
      </c>
      <c r="Y1083" s="271">
        <v>13840</v>
      </c>
      <c r="Z1083" s="271">
        <v>13411</v>
      </c>
      <c r="AA1083" s="268">
        <v>0.963974554003596</v>
      </c>
      <c r="AB1083" s="268">
        <v>0.96900289017341</v>
      </c>
      <c r="AC1083" s="295">
        <v>-0.0050283361698148</v>
      </c>
    </row>
    <row r="1084" spans="1:29">
      <c r="A1084" s="297" t="s">
        <v>1669</v>
      </c>
      <c r="B1084" s="299" t="s">
        <v>3361</v>
      </c>
      <c r="C1084" s="293" t="s">
        <v>1956</v>
      </c>
      <c r="D1084" s="299" t="s">
        <v>1957</v>
      </c>
      <c r="E1084" s="263">
        <v>1208</v>
      </c>
      <c r="F1084" s="266">
        <v>1164</v>
      </c>
      <c r="G1084" s="266">
        <v>44</v>
      </c>
      <c r="H1084" s="264">
        <v>2034</v>
      </c>
      <c r="I1084" s="264">
        <v>1951</v>
      </c>
      <c r="J1084" s="264">
        <v>83</v>
      </c>
      <c r="K1084" s="264">
        <v>2252</v>
      </c>
      <c r="L1084" s="264">
        <v>2176</v>
      </c>
      <c r="M1084" s="264">
        <v>76</v>
      </c>
      <c r="N1084" s="294">
        <v>0.93</v>
      </c>
      <c r="O1084" s="266">
        <v>61547</v>
      </c>
      <c r="P1084" s="266">
        <v>59418</v>
      </c>
      <c r="Q1084" s="266">
        <v>2129</v>
      </c>
      <c r="R1084" s="267">
        <v>0.965408549563748</v>
      </c>
      <c r="S1084" s="267">
        <v>0.963576158940397</v>
      </c>
      <c r="T1084" s="267">
        <v>0.959193706981318</v>
      </c>
      <c r="U1084" s="267">
        <v>0.966252220248668</v>
      </c>
      <c r="V1084" s="295">
        <v>0.00438245195907982</v>
      </c>
      <c r="W1084" s="271">
        <v>15144</v>
      </c>
      <c r="X1084" s="271">
        <v>14620</v>
      </c>
      <c r="Y1084" s="271">
        <v>14900</v>
      </c>
      <c r="Z1084" s="271">
        <v>14387</v>
      </c>
      <c r="AA1084" s="268">
        <v>0.965398837823561</v>
      </c>
      <c r="AB1084" s="268">
        <v>0.965570469798658</v>
      </c>
      <c r="AC1084" s="295">
        <v>-0.000171631975097175</v>
      </c>
    </row>
    <row r="1085" spans="1:29">
      <c r="A1085" s="297" t="s">
        <v>1669</v>
      </c>
      <c r="B1085" s="299" t="s">
        <v>3361</v>
      </c>
      <c r="C1085" s="293" t="s">
        <v>1958</v>
      </c>
      <c r="D1085" s="299" t="s">
        <v>1959</v>
      </c>
      <c r="E1085" s="263">
        <v>2230</v>
      </c>
      <c r="F1085" s="266">
        <v>2098</v>
      </c>
      <c r="G1085" s="266">
        <v>132</v>
      </c>
      <c r="H1085" s="264">
        <v>3589</v>
      </c>
      <c r="I1085" s="264">
        <v>3477</v>
      </c>
      <c r="J1085" s="264">
        <v>112</v>
      </c>
      <c r="K1085" s="264">
        <v>3937</v>
      </c>
      <c r="L1085" s="264">
        <v>3661</v>
      </c>
      <c r="M1085" s="264">
        <v>276</v>
      </c>
      <c r="N1085" s="294">
        <v>0.93</v>
      </c>
      <c r="O1085" s="266">
        <v>116091</v>
      </c>
      <c r="P1085" s="266">
        <v>111768</v>
      </c>
      <c r="Q1085" s="266">
        <v>4323</v>
      </c>
      <c r="R1085" s="267">
        <v>0.962761971212239</v>
      </c>
      <c r="S1085" s="267">
        <v>0.940807174887892</v>
      </c>
      <c r="T1085" s="267">
        <v>0.968793535803845</v>
      </c>
      <c r="U1085" s="267">
        <v>0.92989585979172</v>
      </c>
      <c r="V1085" s="295">
        <v>-0.0279863609159527</v>
      </c>
      <c r="W1085" s="271">
        <v>26745</v>
      </c>
      <c r="X1085" s="271">
        <v>25707</v>
      </c>
      <c r="Y1085" s="271">
        <v>27130</v>
      </c>
      <c r="Z1085" s="271">
        <v>26298</v>
      </c>
      <c r="AA1085" s="268">
        <v>0.961189007291082</v>
      </c>
      <c r="AB1085" s="268">
        <v>0.969332841872466</v>
      </c>
      <c r="AC1085" s="295">
        <v>-0.00814383458138346</v>
      </c>
    </row>
    <row r="1086" spans="1:29">
      <c r="A1086" s="297" t="s">
        <v>1669</v>
      </c>
      <c r="B1086" s="299" t="s">
        <v>3361</v>
      </c>
      <c r="C1086" s="293" t="s">
        <v>1960</v>
      </c>
      <c r="D1086" s="299" t="s">
        <v>1961</v>
      </c>
      <c r="E1086" s="263">
        <v>1588</v>
      </c>
      <c r="F1086" s="266">
        <v>1498</v>
      </c>
      <c r="G1086" s="266">
        <v>90</v>
      </c>
      <c r="H1086" s="264">
        <v>2642</v>
      </c>
      <c r="I1086" s="264">
        <v>2545</v>
      </c>
      <c r="J1086" s="264">
        <v>97</v>
      </c>
      <c r="K1086" s="264">
        <v>2959</v>
      </c>
      <c r="L1086" s="264">
        <v>2843</v>
      </c>
      <c r="M1086" s="264">
        <v>116</v>
      </c>
      <c r="N1086" s="294">
        <v>0.93</v>
      </c>
      <c r="O1086" s="266">
        <v>80938</v>
      </c>
      <c r="P1086" s="266">
        <v>78037</v>
      </c>
      <c r="Q1086" s="266">
        <v>2901</v>
      </c>
      <c r="R1086" s="267">
        <v>0.964157750376832</v>
      </c>
      <c r="S1086" s="267">
        <v>0.943324937027708</v>
      </c>
      <c r="T1086" s="267">
        <v>0.96328538985617</v>
      </c>
      <c r="U1086" s="267">
        <v>0.960797566745522</v>
      </c>
      <c r="V1086" s="295">
        <v>-0.0199604528284617</v>
      </c>
      <c r="W1086" s="271">
        <v>19677</v>
      </c>
      <c r="X1086" s="271">
        <v>19009</v>
      </c>
      <c r="Y1086" s="271">
        <v>19562</v>
      </c>
      <c r="Z1086" s="271">
        <v>18915</v>
      </c>
      <c r="AA1086" s="268">
        <v>0.96605173552879</v>
      </c>
      <c r="AB1086" s="268">
        <v>0.966925672221654</v>
      </c>
      <c r="AC1086" s="295">
        <v>-0.000873936692864286</v>
      </c>
    </row>
    <row r="1087" spans="1:29">
      <c r="A1087" s="297" t="s">
        <v>1669</v>
      </c>
      <c r="B1087" s="303" t="s">
        <v>3361</v>
      </c>
      <c r="C1087" s="293" t="s">
        <v>1962</v>
      </c>
      <c r="D1087" s="303" t="s">
        <v>1963</v>
      </c>
      <c r="E1087" s="263">
        <v>998</v>
      </c>
      <c r="F1087" s="266">
        <v>922</v>
      </c>
      <c r="G1087" s="266">
        <v>76</v>
      </c>
      <c r="H1087" s="264">
        <v>1736</v>
      </c>
      <c r="I1087" s="264">
        <v>1655</v>
      </c>
      <c r="J1087" s="264">
        <v>81</v>
      </c>
      <c r="K1087" s="264">
        <v>1793</v>
      </c>
      <c r="L1087" s="264">
        <v>1703</v>
      </c>
      <c r="M1087" s="264">
        <v>90</v>
      </c>
      <c r="N1087" s="294">
        <v>0.93</v>
      </c>
      <c r="O1087" s="266">
        <v>50981</v>
      </c>
      <c r="P1087" s="266">
        <v>48867</v>
      </c>
      <c r="Q1087" s="266">
        <v>2114</v>
      </c>
      <c r="R1087" s="267">
        <v>0.958533571330496</v>
      </c>
      <c r="S1087" s="267">
        <v>0.923847695390782</v>
      </c>
      <c r="T1087" s="267">
        <v>0.953341013824885</v>
      </c>
      <c r="U1087" s="267">
        <v>0.949804796430563</v>
      </c>
      <c r="V1087" s="295">
        <v>-0.0294933184341032</v>
      </c>
      <c r="W1087" s="271">
        <v>12417</v>
      </c>
      <c r="X1087" s="271">
        <v>11922</v>
      </c>
      <c r="Y1087" s="271">
        <v>11936</v>
      </c>
      <c r="Z1087" s="271">
        <v>11396</v>
      </c>
      <c r="AA1087" s="268">
        <v>0.960135298381252</v>
      </c>
      <c r="AB1087" s="268">
        <v>0.954758713136729</v>
      </c>
      <c r="AC1087" s="295">
        <v>0.00537658524452234</v>
      </c>
    </row>
    <row r="1088" spans="1:29">
      <c r="A1088" s="297" t="s">
        <v>1669</v>
      </c>
      <c r="B1088" s="299" t="s">
        <v>3361</v>
      </c>
      <c r="C1088" s="293" t="s">
        <v>1964</v>
      </c>
      <c r="D1088" s="299" t="s">
        <v>1965</v>
      </c>
      <c r="E1088" s="263">
        <v>1917</v>
      </c>
      <c r="F1088" s="266">
        <v>1869</v>
      </c>
      <c r="G1088" s="266">
        <v>48</v>
      </c>
      <c r="H1088" s="264">
        <v>3301</v>
      </c>
      <c r="I1088" s="264">
        <v>3226</v>
      </c>
      <c r="J1088" s="264">
        <v>75</v>
      </c>
      <c r="K1088" s="264">
        <v>3223</v>
      </c>
      <c r="L1088" s="264">
        <v>3168</v>
      </c>
      <c r="M1088" s="264">
        <v>55</v>
      </c>
      <c r="N1088" s="294">
        <v>0.93</v>
      </c>
      <c r="O1088" s="266">
        <v>97086</v>
      </c>
      <c r="P1088" s="266">
        <v>95105</v>
      </c>
      <c r="Q1088" s="266">
        <v>1981</v>
      </c>
      <c r="R1088" s="267">
        <v>0.979595410254826</v>
      </c>
      <c r="S1088" s="267">
        <v>0.974960876369327</v>
      </c>
      <c r="T1088" s="267">
        <v>0.977279612238716</v>
      </c>
      <c r="U1088" s="267">
        <v>0.982935153583618</v>
      </c>
      <c r="V1088" s="295">
        <v>-0.00231873586938847</v>
      </c>
      <c r="W1088" s="271">
        <v>24774</v>
      </c>
      <c r="X1088" s="271">
        <v>24275</v>
      </c>
      <c r="Y1088" s="271">
        <v>22846</v>
      </c>
      <c r="Z1088" s="271">
        <v>22411</v>
      </c>
      <c r="AA1088" s="268">
        <v>0.979857915556632</v>
      </c>
      <c r="AB1088" s="268">
        <v>0.980959467740523</v>
      </c>
      <c r="AC1088" s="295">
        <v>-0.00110155218389152</v>
      </c>
    </row>
    <row r="1089" spans="1:29">
      <c r="A1089" s="297" t="s">
        <v>1669</v>
      </c>
      <c r="B1089" s="299" t="s">
        <v>3360</v>
      </c>
      <c r="C1089" s="293" t="s">
        <v>1966</v>
      </c>
      <c r="D1089" s="299" t="s">
        <v>1967</v>
      </c>
      <c r="E1089" s="263">
        <v>3019</v>
      </c>
      <c r="F1089" s="266">
        <v>2862</v>
      </c>
      <c r="G1089" s="266">
        <v>157</v>
      </c>
      <c r="H1089" s="264">
        <v>5634</v>
      </c>
      <c r="I1089" s="264">
        <v>5267</v>
      </c>
      <c r="J1089" s="264">
        <v>367</v>
      </c>
      <c r="K1089" s="264">
        <v>5760</v>
      </c>
      <c r="L1089" s="264">
        <v>5274</v>
      </c>
      <c r="M1089" s="264">
        <v>486</v>
      </c>
      <c r="N1089" s="294">
        <v>0.93</v>
      </c>
      <c r="O1089" s="266">
        <v>162548</v>
      </c>
      <c r="P1089" s="266">
        <v>152426</v>
      </c>
      <c r="Q1089" s="266">
        <v>10122</v>
      </c>
      <c r="R1089" s="267">
        <v>0.937729163077983</v>
      </c>
      <c r="S1089" s="267">
        <v>0.947996025173899</v>
      </c>
      <c r="T1089" s="267">
        <v>0.934859779907703</v>
      </c>
      <c r="U1089" s="267">
        <v>0.915625</v>
      </c>
      <c r="V1089" s="295">
        <v>0.0131362452661955</v>
      </c>
      <c r="W1089" s="271">
        <v>40036</v>
      </c>
      <c r="X1089" s="271">
        <v>37824</v>
      </c>
      <c r="Y1089" s="271">
        <v>39178</v>
      </c>
      <c r="Z1089" s="271">
        <v>37275</v>
      </c>
      <c r="AA1089" s="268">
        <v>0.944749725247277</v>
      </c>
      <c r="AB1089" s="268">
        <v>0.951426821175149</v>
      </c>
      <c r="AC1089" s="295">
        <v>-0.00667709592787191</v>
      </c>
    </row>
    <row r="1090" spans="1:29">
      <c r="A1090" s="297" t="s">
        <v>1669</v>
      </c>
      <c r="B1090" s="299" t="s">
        <v>3360</v>
      </c>
      <c r="C1090" s="293" t="s">
        <v>1968</v>
      </c>
      <c r="D1090" s="299" t="s">
        <v>1969</v>
      </c>
      <c r="E1090" s="263">
        <v>2557</v>
      </c>
      <c r="F1090" s="266">
        <v>2408</v>
      </c>
      <c r="G1090" s="266">
        <v>149</v>
      </c>
      <c r="H1090" s="264">
        <v>4315</v>
      </c>
      <c r="I1090" s="264">
        <v>4147</v>
      </c>
      <c r="J1090" s="264">
        <v>168</v>
      </c>
      <c r="K1090" s="264">
        <v>4519</v>
      </c>
      <c r="L1090" s="264">
        <v>4273</v>
      </c>
      <c r="M1090" s="264">
        <v>246</v>
      </c>
      <c r="N1090" s="294">
        <v>0.93</v>
      </c>
      <c r="O1090" s="266">
        <v>127302</v>
      </c>
      <c r="P1090" s="266">
        <v>122074</v>
      </c>
      <c r="Q1090" s="266">
        <v>5228</v>
      </c>
      <c r="R1090" s="267">
        <v>0.958932302713233</v>
      </c>
      <c r="S1090" s="267">
        <v>0.941728588189284</v>
      </c>
      <c r="T1090" s="267">
        <v>0.961066048667439</v>
      </c>
      <c r="U1090" s="267">
        <v>0.94556317769418</v>
      </c>
      <c r="V1090" s="295">
        <v>-0.0193374604781549</v>
      </c>
      <c r="W1090" s="271">
        <v>31069</v>
      </c>
      <c r="X1090" s="271">
        <v>29816</v>
      </c>
      <c r="Y1090" s="271">
        <v>30380</v>
      </c>
      <c r="Z1090" s="271">
        <v>29125</v>
      </c>
      <c r="AA1090" s="268">
        <v>0.959670411020632</v>
      </c>
      <c r="AB1090" s="268">
        <v>0.958689927583937</v>
      </c>
      <c r="AC1090" s="295">
        <v>0.000980483436694768</v>
      </c>
    </row>
    <row r="1091" spans="1:29">
      <c r="A1091" s="297" t="s">
        <v>1669</v>
      </c>
      <c r="B1091" s="299" t="s">
        <v>3360</v>
      </c>
      <c r="C1091" s="293" t="s">
        <v>1970</v>
      </c>
      <c r="D1091" s="299" t="s">
        <v>1971</v>
      </c>
      <c r="E1091" s="263">
        <v>1339</v>
      </c>
      <c r="F1091" s="266">
        <v>1291</v>
      </c>
      <c r="G1091" s="266">
        <v>48</v>
      </c>
      <c r="H1091" s="264">
        <v>2522</v>
      </c>
      <c r="I1091" s="264">
        <v>2406</v>
      </c>
      <c r="J1091" s="264">
        <v>116</v>
      </c>
      <c r="K1091" s="264">
        <v>2613</v>
      </c>
      <c r="L1091" s="264">
        <v>2514</v>
      </c>
      <c r="M1091" s="264">
        <v>99</v>
      </c>
      <c r="N1091" s="294">
        <v>0.93</v>
      </c>
      <c r="O1091" s="266">
        <v>74533</v>
      </c>
      <c r="P1091" s="266">
        <v>72135</v>
      </c>
      <c r="Q1091" s="266">
        <v>2398</v>
      </c>
      <c r="R1091" s="267">
        <v>0.96782633196034</v>
      </c>
      <c r="S1091" s="267">
        <v>0.964152352501867</v>
      </c>
      <c r="T1091" s="267">
        <v>0.95400475812847</v>
      </c>
      <c r="U1091" s="267">
        <v>0.96211251435132</v>
      </c>
      <c r="V1091" s="295">
        <v>0.0101475943733975</v>
      </c>
      <c r="W1091" s="271">
        <v>17833</v>
      </c>
      <c r="X1091" s="271">
        <v>17242</v>
      </c>
      <c r="Y1091" s="271">
        <v>18194</v>
      </c>
      <c r="Z1091" s="271">
        <v>17597</v>
      </c>
      <c r="AA1091" s="268">
        <v>0.966859193629787</v>
      </c>
      <c r="AB1091" s="268">
        <v>0.967186984720237</v>
      </c>
      <c r="AC1091" s="295">
        <v>-0.000327791090450003</v>
      </c>
    </row>
    <row r="1092" spans="1:29">
      <c r="A1092" s="297" t="s">
        <v>1972</v>
      </c>
      <c r="B1092" s="305" t="s">
        <v>3363</v>
      </c>
      <c r="C1092" s="293" t="s">
        <v>1974</v>
      </c>
      <c r="D1092" s="305" t="s">
        <v>1975</v>
      </c>
      <c r="E1092" s="263">
        <v>1756</v>
      </c>
      <c r="F1092" s="266">
        <v>1698</v>
      </c>
      <c r="G1092" s="266">
        <v>58</v>
      </c>
      <c r="H1092" s="264">
        <v>2530</v>
      </c>
      <c r="I1092" s="264">
        <v>2471</v>
      </c>
      <c r="J1092" s="264">
        <v>59</v>
      </c>
      <c r="K1092" s="264">
        <v>2620</v>
      </c>
      <c r="L1092" s="264">
        <v>2542</v>
      </c>
      <c r="M1092" s="264">
        <v>78</v>
      </c>
      <c r="N1092" s="294">
        <v>0.93</v>
      </c>
      <c r="O1092" s="266">
        <v>78739</v>
      </c>
      <c r="P1092" s="266">
        <v>77086</v>
      </c>
      <c r="Q1092" s="266">
        <v>1653</v>
      </c>
      <c r="R1092" s="267">
        <v>0.979006591396893</v>
      </c>
      <c r="S1092" s="267">
        <v>0.966970387243736</v>
      </c>
      <c r="T1092" s="267">
        <v>0.976679841897233</v>
      </c>
      <c r="U1092" s="267">
        <v>0.970229007633588</v>
      </c>
      <c r="V1092" s="295">
        <v>-0.00970945465349748</v>
      </c>
      <c r="W1092" s="271">
        <v>18243</v>
      </c>
      <c r="X1092" s="271">
        <v>17814</v>
      </c>
      <c r="Y1092" s="271">
        <v>18640</v>
      </c>
      <c r="Z1092" s="271">
        <v>18257</v>
      </c>
      <c r="AA1092" s="268">
        <v>0.976484130899523</v>
      </c>
      <c r="AB1092" s="268">
        <v>0.979452789699571</v>
      </c>
      <c r="AC1092" s="295">
        <v>-0.00296865880004771</v>
      </c>
    </row>
    <row r="1093" spans="1:29">
      <c r="A1093" s="297" t="s">
        <v>1972</v>
      </c>
      <c r="B1093" s="305" t="s">
        <v>3363</v>
      </c>
      <c r="C1093" s="293" t="s">
        <v>1976</v>
      </c>
      <c r="D1093" s="305" t="s">
        <v>1977</v>
      </c>
      <c r="E1093" s="263">
        <v>2653</v>
      </c>
      <c r="F1093" s="266">
        <v>2527</v>
      </c>
      <c r="G1093" s="266">
        <v>126</v>
      </c>
      <c r="H1093" s="264">
        <v>3881</v>
      </c>
      <c r="I1093" s="264">
        <v>3781</v>
      </c>
      <c r="J1093" s="264">
        <v>100</v>
      </c>
      <c r="K1093" s="264">
        <v>3902</v>
      </c>
      <c r="L1093" s="264">
        <v>3758</v>
      </c>
      <c r="M1093" s="264">
        <v>144</v>
      </c>
      <c r="N1093" s="294">
        <v>0.93</v>
      </c>
      <c r="O1093" s="266">
        <v>117691</v>
      </c>
      <c r="P1093" s="266">
        <v>114119</v>
      </c>
      <c r="Q1093" s="266">
        <v>3572</v>
      </c>
      <c r="R1093" s="267">
        <v>0.969649335973014</v>
      </c>
      <c r="S1093" s="267">
        <v>0.952506596306069</v>
      </c>
      <c r="T1093" s="267">
        <v>0.974233444988405</v>
      </c>
      <c r="U1093" s="267">
        <v>0.963095848282932</v>
      </c>
      <c r="V1093" s="295">
        <v>-0.0217268486823364</v>
      </c>
      <c r="W1093" s="271">
        <v>28218</v>
      </c>
      <c r="X1093" s="271">
        <v>27357</v>
      </c>
      <c r="Y1093" s="271">
        <v>28029</v>
      </c>
      <c r="Z1093" s="271">
        <v>27087</v>
      </c>
      <c r="AA1093" s="268">
        <v>0.969487561131193</v>
      </c>
      <c r="AB1093" s="268">
        <v>0.966391951193407</v>
      </c>
      <c r="AC1093" s="295">
        <v>0.00309560993778601</v>
      </c>
    </row>
    <row r="1094" spans="1:29">
      <c r="A1094" s="297" t="s">
        <v>1972</v>
      </c>
      <c r="B1094" s="305" t="s">
        <v>3363</v>
      </c>
      <c r="C1094" s="293" t="s">
        <v>1978</v>
      </c>
      <c r="D1094" s="305" t="s">
        <v>1979</v>
      </c>
      <c r="E1094" s="263">
        <v>2761</v>
      </c>
      <c r="F1094" s="266">
        <v>2668</v>
      </c>
      <c r="G1094" s="266">
        <v>93</v>
      </c>
      <c r="H1094" s="264">
        <v>3849</v>
      </c>
      <c r="I1094" s="264">
        <v>3740</v>
      </c>
      <c r="J1094" s="264">
        <v>109</v>
      </c>
      <c r="K1094" s="264">
        <v>3995</v>
      </c>
      <c r="L1094" s="264">
        <v>3889</v>
      </c>
      <c r="M1094" s="264">
        <v>106</v>
      </c>
      <c r="N1094" s="294">
        <v>0.93</v>
      </c>
      <c r="O1094" s="266">
        <v>110859</v>
      </c>
      <c r="P1094" s="266">
        <v>108313</v>
      </c>
      <c r="Q1094" s="266">
        <v>2546</v>
      </c>
      <c r="R1094" s="267">
        <v>0.977033889896174</v>
      </c>
      <c r="S1094" s="267">
        <v>0.966316551973923</v>
      </c>
      <c r="T1094" s="267">
        <v>0.971680956092492</v>
      </c>
      <c r="U1094" s="267">
        <v>0.973466833541927</v>
      </c>
      <c r="V1094" s="295">
        <v>-0.00536440411856909</v>
      </c>
      <c r="W1094" s="271">
        <v>26871</v>
      </c>
      <c r="X1094" s="271">
        <v>26237</v>
      </c>
      <c r="Y1094" s="271">
        <v>26374</v>
      </c>
      <c r="Z1094" s="271">
        <v>25780</v>
      </c>
      <c r="AA1094" s="268">
        <v>0.976405790629303</v>
      </c>
      <c r="AB1094" s="268">
        <v>0.97747781906423</v>
      </c>
      <c r="AC1094" s="295">
        <v>-0.00107202843492693</v>
      </c>
    </row>
    <row r="1095" spans="1:29">
      <c r="A1095" s="297" t="s">
        <v>1972</v>
      </c>
      <c r="B1095" s="305" t="s">
        <v>3363</v>
      </c>
      <c r="C1095" s="293" t="s">
        <v>1980</v>
      </c>
      <c r="D1095" s="305" t="s">
        <v>1981</v>
      </c>
      <c r="E1095" s="263">
        <v>3214</v>
      </c>
      <c r="F1095" s="266">
        <v>3033</v>
      </c>
      <c r="G1095" s="266">
        <v>181</v>
      </c>
      <c r="H1095" s="264">
        <v>4870</v>
      </c>
      <c r="I1095" s="264">
        <v>4690</v>
      </c>
      <c r="J1095" s="264">
        <v>180</v>
      </c>
      <c r="K1095" s="264">
        <v>4720</v>
      </c>
      <c r="L1095" s="264">
        <v>4562</v>
      </c>
      <c r="M1095" s="264">
        <v>158</v>
      </c>
      <c r="N1095" s="294">
        <v>0.93</v>
      </c>
      <c r="O1095" s="266">
        <v>136111</v>
      </c>
      <c r="P1095" s="266">
        <v>132761</v>
      </c>
      <c r="Q1095" s="266">
        <v>3350</v>
      </c>
      <c r="R1095" s="267">
        <v>0.975387735010396</v>
      </c>
      <c r="S1095" s="267">
        <v>0.943683883011823</v>
      </c>
      <c r="T1095" s="267">
        <v>0.963039014373717</v>
      </c>
      <c r="U1095" s="267">
        <v>0.966525423728814</v>
      </c>
      <c r="V1095" s="295">
        <v>-0.0193551313618934</v>
      </c>
      <c r="W1095" s="271">
        <v>33518</v>
      </c>
      <c r="X1095" s="271">
        <v>32556</v>
      </c>
      <c r="Y1095" s="271">
        <v>32782</v>
      </c>
      <c r="Z1095" s="271">
        <v>32032</v>
      </c>
      <c r="AA1095" s="268">
        <v>0.971299003520496</v>
      </c>
      <c r="AB1095" s="268">
        <v>0.977121591117076</v>
      </c>
      <c r="AC1095" s="295">
        <v>-0.00582258759657994</v>
      </c>
    </row>
    <row r="1096" spans="1:29">
      <c r="A1096" s="297" t="s">
        <v>1972</v>
      </c>
      <c r="B1096" s="305" t="s">
        <v>3363</v>
      </c>
      <c r="C1096" s="293" t="s">
        <v>1982</v>
      </c>
      <c r="D1096" s="305" t="s">
        <v>1983</v>
      </c>
      <c r="E1096" s="263">
        <v>3724</v>
      </c>
      <c r="F1096" s="266">
        <v>3429</v>
      </c>
      <c r="G1096" s="266">
        <v>295</v>
      </c>
      <c r="H1096" s="264">
        <v>5190</v>
      </c>
      <c r="I1096" s="264">
        <v>4929</v>
      </c>
      <c r="J1096" s="264">
        <v>261</v>
      </c>
      <c r="K1096" s="264">
        <v>5049</v>
      </c>
      <c r="L1096" s="264">
        <v>4654</v>
      </c>
      <c r="M1096" s="264">
        <v>395</v>
      </c>
      <c r="N1096" s="294">
        <v>0.93</v>
      </c>
      <c r="O1096" s="266">
        <v>153996</v>
      </c>
      <c r="P1096" s="266">
        <v>148123</v>
      </c>
      <c r="Q1096" s="266">
        <v>5873</v>
      </c>
      <c r="R1096" s="267">
        <v>0.961862645783007</v>
      </c>
      <c r="S1096" s="267">
        <v>0.92078410311493</v>
      </c>
      <c r="T1096" s="267">
        <v>0.94971098265896</v>
      </c>
      <c r="U1096" s="267">
        <v>0.921766686472569</v>
      </c>
      <c r="V1096" s="295">
        <v>-0.0289268795440294</v>
      </c>
      <c r="W1096" s="271">
        <v>36210</v>
      </c>
      <c r="X1096" s="271">
        <v>34613</v>
      </c>
      <c r="Y1096" s="271">
        <v>35750</v>
      </c>
      <c r="Z1096" s="271">
        <v>34476</v>
      </c>
      <c r="AA1096" s="268">
        <v>0.955896161281414</v>
      </c>
      <c r="AB1096" s="268">
        <v>0.964363636363636</v>
      </c>
      <c r="AC1096" s="295">
        <v>-0.00846747508222234</v>
      </c>
    </row>
    <row r="1097" spans="1:29">
      <c r="A1097" s="297" t="s">
        <v>1972</v>
      </c>
      <c r="B1097" s="305" t="s">
        <v>3363</v>
      </c>
      <c r="C1097" s="293" t="s">
        <v>1984</v>
      </c>
      <c r="D1097" s="305" t="s">
        <v>1985</v>
      </c>
      <c r="E1097" s="263">
        <v>1358</v>
      </c>
      <c r="F1097" s="266">
        <v>1308</v>
      </c>
      <c r="G1097" s="266">
        <v>50</v>
      </c>
      <c r="H1097" s="264">
        <v>1953</v>
      </c>
      <c r="I1097" s="264">
        <v>1895</v>
      </c>
      <c r="J1097" s="264">
        <v>58</v>
      </c>
      <c r="K1097" s="264">
        <v>2015</v>
      </c>
      <c r="L1097" s="264">
        <v>1949</v>
      </c>
      <c r="M1097" s="264">
        <v>66</v>
      </c>
      <c r="N1097" s="294">
        <v>0.93</v>
      </c>
      <c r="O1097" s="266">
        <v>62095</v>
      </c>
      <c r="P1097" s="266">
        <v>60725</v>
      </c>
      <c r="Q1097" s="266">
        <v>1370</v>
      </c>
      <c r="R1097" s="267">
        <v>0.977937031967147</v>
      </c>
      <c r="S1097" s="267">
        <v>0.963181148748159</v>
      </c>
      <c r="T1097" s="267">
        <v>0.970302099334357</v>
      </c>
      <c r="U1097" s="267">
        <v>0.967245657568238</v>
      </c>
      <c r="V1097" s="295">
        <v>-0.00712095058619833</v>
      </c>
      <c r="W1097" s="271">
        <v>14693</v>
      </c>
      <c r="X1097" s="271">
        <v>14313</v>
      </c>
      <c r="Y1097" s="271">
        <v>14834</v>
      </c>
      <c r="Z1097" s="271">
        <v>14568</v>
      </c>
      <c r="AA1097" s="268">
        <v>0.974137344313619</v>
      </c>
      <c r="AB1097" s="268">
        <v>0.982068221652959</v>
      </c>
      <c r="AC1097" s="295">
        <v>-0.00793087733934061</v>
      </c>
    </row>
    <row r="1098" spans="1:29">
      <c r="A1098" s="297" t="s">
        <v>1972</v>
      </c>
      <c r="B1098" s="305" t="s">
        <v>3363</v>
      </c>
      <c r="C1098" s="293" t="s">
        <v>1986</v>
      </c>
      <c r="D1098" s="305" t="s">
        <v>1987</v>
      </c>
      <c r="E1098" s="263">
        <v>2160</v>
      </c>
      <c r="F1098" s="266">
        <v>2082</v>
      </c>
      <c r="G1098" s="266">
        <v>78</v>
      </c>
      <c r="H1098" s="264">
        <v>3070</v>
      </c>
      <c r="I1098" s="264">
        <v>3003</v>
      </c>
      <c r="J1098" s="264">
        <v>67</v>
      </c>
      <c r="K1098" s="264">
        <v>3230</v>
      </c>
      <c r="L1098" s="264">
        <v>3173</v>
      </c>
      <c r="M1098" s="264">
        <v>57</v>
      </c>
      <c r="N1098" s="294">
        <v>0.93</v>
      </c>
      <c r="O1098" s="266">
        <v>94013</v>
      </c>
      <c r="P1098" s="266">
        <v>92529</v>
      </c>
      <c r="Q1098" s="266">
        <v>1484</v>
      </c>
      <c r="R1098" s="267">
        <v>0.984214948996415</v>
      </c>
      <c r="S1098" s="267">
        <v>0.963888888888889</v>
      </c>
      <c r="T1098" s="267">
        <v>0.978175895765472</v>
      </c>
      <c r="U1098" s="267">
        <v>0.982352941176471</v>
      </c>
      <c r="V1098" s="295">
        <v>-0.0142870068765834</v>
      </c>
      <c r="W1098" s="271">
        <v>22302</v>
      </c>
      <c r="X1098" s="271">
        <v>21882</v>
      </c>
      <c r="Y1098" s="271">
        <v>22237</v>
      </c>
      <c r="Z1098" s="271">
        <v>21914</v>
      </c>
      <c r="AA1098" s="268">
        <v>0.981167608286252</v>
      </c>
      <c r="AB1098" s="268">
        <v>0.985474659351531</v>
      </c>
      <c r="AC1098" s="295">
        <v>-0.00430705106527884</v>
      </c>
    </row>
    <row r="1099" spans="1:29">
      <c r="A1099" s="297" t="s">
        <v>1972</v>
      </c>
      <c r="B1099" s="305" t="s">
        <v>3363</v>
      </c>
      <c r="C1099" s="293" t="s">
        <v>1988</v>
      </c>
      <c r="D1099" s="305" t="s">
        <v>1989</v>
      </c>
      <c r="E1099" s="263">
        <v>5198</v>
      </c>
      <c r="F1099" s="266">
        <v>4852</v>
      </c>
      <c r="G1099" s="266">
        <v>346</v>
      </c>
      <c r="H1099" s="264">
        <v>6721</v>
      </c>
      <c r="I1099" s="264">
        <v>6440</v>
      </c>
      <c r="J1099" s="264">
        <v>281</v>
      </c>
      <c r="K1099" s="264">
        <v>7162</v>
      </c>
      <c r="L1099" s="264">
        <v>6827</v>
      </c>
      <c r="M1099" s="264">
        <v>335</v>
      </c>
      <c r="N1099" s="294">
        <v>0.93</v>
      </c>
      <c r="O1099" s="266">
        <v>192206</v>
      </c>
      <c r="P1099" s="266">
        <v>184437</v>
      </c>
      <c r="Q1099" s="266">
        <v>7769</v>
      </c>
      <c r="R1099" s="267">
        <v>0.959579825811889</v>
      </c>
      <c r="S1099" s="267">
        <v>0.933435936898807</v>
      </c>
      <c r="T1099" s="267">
        <v>0.958190745424788</v>
      </c>
      <c r="U1099" s="267">
        <v>0.953225356045797</v>
      </c>
      <c r="V1099" s="295">
        <v>-0.0247548085259808</v>
      </c>
      <c r="W1099" s="271">
        <v>46385</v>
      </c>
      <c r="X1099" s="271">
        <v>44432</v>
      </c>
      <c r="Y1099" s="271">
        <v>44657</v>
      </c>
      <c r="Z1099" s="271">
        <v>42728</v>
      </c>
      <c r="AA1099" s="268">
        <v>0.957895871510187</v>
      </c>
      <c r="AB1099" s="268">
        <v>0.956804084466041</v>
      </c>
      <c r="AC1099" s="295">
        <v>0.00109178704414536</v>
      </c>
    </row>
    <row r="1100" spans="1:29">
      <c r="A1100" s="297" t="s">
        <v>1972</v>
      </c>
      <c r="B1100" s="305" t="s">
        <v>3363</v>
      </c>
      <c r="C1100" s="293" t="s">
        <v>1990</v>
      </c>
      <c r="D1100" s="305" t="s">
        <v>1991</v>
      </c>
      <c r="E1100" s="263">
        <v>3454</v>
      </c>
      <c r="F1100" s="266">
        <v>3350</v>
      </c>
      <c r="G1100" s="266">
        <v>104</v>
      </c>
      <c r="H1100" s="264">
        <v>4978</v>
      </c>
      <c r="I1100" s="264">
        <v>4818</v>
      </c>
      <c r="J1100" s="264">
        <v>160</v>
      </c>
      <c r="K1100" s="264">
        <v>5051</v>
      </c>
      <c r="L1100" s="264">
        <v>4934</v>
      </c>
      <c r="M1100" s="264">
        <v>117</v>
      </c>
      <c r="N1100" s="294">
        <v>0.93</v>
      </c>
      <c r="O1100" s="266">
        <v>148290</v>
      </c>
      <c r="P1100" s="266">
        <v>145024</v>
      </c>
      <c r="Q1100" s="266">
        <v>3266</v>
      </c>
      <c r="R1100" s="267">
        <v>0.977975588374132</v>
      </c>
      <c r="S1100" s="267">
        <v>0.969889982628836</v>
      </c>
      <c r="T1100" s="267">
        <v>0.967858577742065</v>
      </c>
      <c r="U1100" s="267">
        <v>0.976836270045536</v>
      </c>
      <c r="V1100" s="295">
        <v>0.002031404886771</v>
      </c>
      <c r="W1100" s="271">
        <v>35319</v>
      </c>
      <c r="X1100" s="271">
        <v>34510</v>
      </c>
      <c r="Y1100" s="271">
        <v>34879</v>
      </c>
      <c r="Z1100" s="271">
        <v>34105</v>
      </c>
      <c r="AA1100" s="268">
        <v>0.977094481723718</v>
      </c>
      <c r="AB1100" s="268">
        <v>0.977808996817569</v>
      </c>
      <c r="AC1100" s="295">
        <v>-0.00071451509385112</v>
      </c>
    </row>
    <row r="1101" spans="1:29">
      <c r="A1101" s="297" t="s">
        <v>1972</v>
      </c>
      <c r="B1101" s="305" t="s">
        <v>3363</v>
      </c>
      <c r="C1101" s="293" t="s">
        <v>1992</v>
      </c>
      <c r="D1101" s="305" t="s">
        <v>1993</v>
      </c>
      <c r="E1101" s="263">
        <v>2692</v>
      </c>
      <c r="F1101" s="266">
        <v>2609</v>
      </c>
      <c r="G1101" s="266">
        <v>83</v>
      </c>
      <c r="H1101" s="264">
        <v>3771</v>
      </c>
      <c r="I1101" s="264">
        <v>3705</v>
      </c>
      <c r="J1101" s="264">
        <v>66</v>
      </c>
      <c r="K1101" s="264">
        <v>3991</v>
      </c>
      <c r="L1101" s="264">
        <v>3912</v>
      </c>
      <c r="M1101" s="264">
        <v>79</v>
      </c>
      <c r="N1101" s="294">
        <v>0.93</v>
      </c>
      <c r="O1101" s="266">
        <v>115179</v>
      </c>
      <c r="P1101" s="266">
        <v>112895</v>
      </c>
      <c r="Q1101" s="266">
        <v>2284</v>
      </c>
      <c r="R1101" s="267">
        <v>0.980169996266681</v>
      </c>
      <c r="S1101" s="267">
        <v>0.969167904903418</v>
      </c>
      <c r="T1101" s="267">
        <v>0.982498011137629</v>
      </c>
      <c r="U1101" s="267">
        <v>0.980205462290153</v>
      </c>
      <c r="V1101" s="295">
        <v>-0.0133301062342117</v>
      </c>
      <c r="W1101" s="271">
        <v>28012</v>
      </c>
      <c r="X1101" s="271">
        <v>27492</v>
      </c>
      <c r="Y1101" s="271">
        <v>27782</v>
      </c>
      <c r="Z1101" s="271">
        <v>27314</v>
      </c>
      <c r="AA1101" s="268">
        <v>0.981436527202627</v>
      </c>
      <c r="AB1101" s="268">
        <v>0.983154560506803</v>
      </c>
      <c r="AC1101" s="295">
        <v>-0.00171803330417553</v>
      </c>
    </row>
    <row r="1102" spans="1:29">
      <c r="A1102" s="297" t="s">
        <v>1972</v>
      </c>
      <c r="B1102" s="305" t="s">
        <v>3363</v>
      </c>
      <c r="C1102" s="293" t="s">
        <v>1994</v>
      </c>
      <c r="D1102" s="305" t="s">
        <v>1995</v>
      </c>
      <c r="E1102" s="263">
        <v>2404</v>
      </c>
      <c r="F1102" s="266">
        <v>2301</v>
      </c>
      <c r="G1102" s="266">
        <v>103</v>
      </c>
      <c r="H1102" s="264">
        <v>3557</v>
      </c>
      <c r="I1102" s="264">
        <v>3446</v>
      </c>
      <c r="J1102" s="264">
        <v>111</v>
      </c>
      <c r="K1102" s="264">
        <v>3882</v>
      </c>
      <c r="L1102" s="264">
        <v>3715</v>
      </c>
      <c r="M1102" s="264">
        <v>167</v>
      </c>
      <c r="N1102" s="294">
        <v>0.93</v>
      </c>
      <c r="O1102" s="266">
        <v>109570</v>
      </c>
      <c r="P1102" s="266">
        <v>106342</v>
      </c>
      <c r="Q1102" s="266">
        <v>3228</v>
      </c>
      <c r="R1102" s="267">
        <v>0.970539381217487</v>
      </c>
      <c r="S1102" s="267">
        <v>0.957154742096506</v>
      </c>
      <c r="T1102" s="267">
        <v>0.968793927466967</v>
      </c>
      <c r="U1102" s="267">
        <v>0.956980937660999</v>
      </c>
      <c r="V1102" s="295">
        <v>-0.0116391853704607</v>
      </c>
      <c r="W1102" s="271">
        <v>25332</v>
      </c>
      <c r="X1102" s="271">
        <v>24595</v>
      </c>
      <c r="Y1102" s="271">
        <v>25661</v>
      </c>
      <c r="Z1102" s="271">
        <v>24877</v>
      </c>
      <c r="AA1102" s="268">
        <v>0.970906363492815</v>
      </c>
      <c r="AB1102" s="268">
        <v>0.969447800163672</v>
      </c>
      <c r="AC1102" s="295">
        <v>0.00145856332914296</v>
      </c>
    </row>
    <row r="1103" spans="1:29">
      <c r="A1103" s="297" t="s">
        <v>1972</v>
      </c>
      <c r="B1103" s="305" t="s">
        <v>3363</v>
      </c>
      <c r="C1103" s="293" t="s">
        <v>1996</v>
      </c>
      <c r="D1103" s="305" t="s">
        <v>1997</v>
      </c>
      <c r="E1103" s="263">
        <v>3235</v>
      </c>
      <c r="F1103" s="266">
        <v>3130</v>
      </c>
      <c r="G1103" s="266">
        <v>105</v>
      </c>
      <c r="H1103" s="264">
        <v>4361</v>
      </c>
      <c r="I1103" s="264">
        <v>4284</v>
      </c>
      <c r="J1103" s="264">
        <v>77</v>
      </c>
      <c r="K1103" s="264">
        <v>4554</v>
      </c>
      <c r="L1103" s="264">
        <v>4444</v>
      </c>
      <c r="M1103" s="264">
        <v>110</v>
      </c>
      <c r="N1103" s="294">
        <v>0.93</v>
      </c>
      <c r="O1103" s="266">
        <v>131624</v>
      </c>
      <c r="P1103" s="266">
        <v>129240</v>
      </c>
      <c r="Q1103" s="266">
        <v>2384</v>
      </c>
      <c r="R1103" s="267">
        <v>0.981887801616726</v>
      </c>
      <c r="S1103" s="267">
        <v>0.967542503863988</v>
      </c>
      <c r="T1103" s="267">
        <v>0.982343499197432</v>
      </c>
      <c r="U1103" s="267">
        <v>0.975845410628019</v>
      </c>
      <c r="V1103" s="295">
        <v>-0.0148009953334441</v>
      </c>
      <c r="W1103" s="271">
        <v>31254</v>
      </c>
      <c r="X1103" s="271">
        <v>30648</v>
      </c>
      <c r="Y1103" s="271">
        <v>30992</v>
      </c>
      <c r="Z1103" s="271">
        <v>30442</v>
      </c>
      <c r="AA1103" s="268">
        <v>0.980610481858322</v>
      </c>
      <c r="AB1103" s="268">
        <v>0.982253484770263</v>
      </c>
      <c r="AC1103" s="295">
        <v>-0.00164300291194119</v>
      </c>
    </row>
    <row r="1104" spans="1:29">
      <c r="A1104" s="297" t="s">
        <v>1972</v>
      </c>
      <c r="B1104" s="305" t="s">
        <v>3363</v>
      </c>
      <c r="C1104" s="293" t="s">
        <v>1998</v>
      </c>
      <c r="D1104" s="305" t="s">
        <v>1999</v>
      </c>
      <c r="E1104" s="263">
        <v>1989</v>
      </c>
      <c r="F1104" s="266">
        <v>1958</v>
      </c>
      <c r="G1104" s="266">
        <v>31</v>
      </c>
      <c r="H1104" s="264">
        <v>2739</v>
      </c>
      <c r="I1104" s="264">
        <v>2702</v>
      </c>
      <c r="J1104" s="264">
        <v>37</v>
      </c>
      <c r="K1104" s="264">
        <v>2845</v>
      </c>
      <c r="L1104" s="264">
        <v>2807</v>
      </c>
      <c r="M1104" s="264">
        <v>38</v>
      </c>
      <c r="N1104" s="294">
        <v>0.93</v>
      </c>
      <c r="O1104" s="266">
        <v>82832</v>
      </c>
      <c r="P1104" s="266">
        <v>81508</v>
      </c>
      <c r="Q1104" s="266">
        <v>1324</v>
      </c>
      <c r="R1104" s="267">
        <v>0.984015839289164</v>
      </c>
      <c r="S1104" s="267">
        <v>0.984414278531926</v>
      </c>
      <c r="T1104" s="267">
        <v>0.98649142022636</v>
      </c>
      <c r="U1104" s="267">
        <v>0.986643233743409</v>
      </c>
      <c r="V1104" s="295">
        <v>-0.00207714169443429</v>
      </c>
      <c r="W1104" s="271">
        <v>19479</v>
      </c>
      <c r="X1104" s="271">
        <v>19201</v>
      </c>
      <c r="Y1104" s="271">
        <v>19345</v>
      </c>
      <c r="Z1104" s="271">
        <v>18982</v>
      </c>
      <c r="AA1104" s="268">
        <v>0.985728220134504</v>
      </c>
      <c r="AB1104" s="268">
        <v>0.981235461359524</v>
      </c>
      <c r="AC1104" s="295">
        <v>0.00449275877497934</v>
      </c>
    </row>
    <row r="1105" spans="1:29">
      <c r="A1105" s="297" t="s">
        <v>1972</v>
      </c>
      <c r="B1105" s="305" t="s">
        <v>3363</v>
      </c>
      <c r="C1105" s="293" t="s">
        <v>2000</v>
      </c>
      <c r="D1105" s="305" t="s">
        <v>2001</v>
      </c>
      <c r="E1105" s="263">
        <v>2797</v>
      </c>
      <c r="F1105" s="266">
        <v>2724</v>
      </c>
      <c r="G1105" s="266">
        <v>73</v>
      </c>
      <c r="H1105" s="264">
        <v>3862</v>
      </c>
      <c r="I1105" s="264">
        <v>3754</v>
      </c>
      <c r="J1105" s="264">
        <v>108</v>
      </c>
      <c r="K1105" s="264">
        <v>4207</v>
      </c>
      <c r="L1105" s="264">
        <v>4119</v>
      </c>
      <c r="M1105" s="264">
        <v>88</v>
      </c>
      <c r="N1105" s="294">
        <v>0.93</v>
      </c>
      <c r="O1105" s="266">
        <v>113864</v>
      </c>
      <c r="P1105" s="266">
        <v>111708</v>
      </c>
      <c r="Q1105" s="266">
        <v>2156</v>
      </c>
      <c r="R1105" s="267">
        <v>0.981065130330921</v>
      </c>
      <c r="S1105" s="267">
        <v>0.973900607794065</v>
      </c>
      <c r="T1105" s="267">
        <v>0.972035214914552</v>
      </c>
      <c r="U1105" s="267">
        <v>0.979082481578322</v>
      </c>
      <c r="V1105" s="295">
        <v>0.00186539287951304</v>
      </c>
      <c r="W1105" s="271">
        <v>28105</v>
      </c>
      <c r="X1105" s="271">
        <v>27551</v>
      </c>
      <c r="Y1105" s="271">
        <v>27647</v>
      </c>
      <c r="Z1105" s="271">
        <v>27100</v>
      </c>
      <c r="AA1105" s="268">
        <v>0.980288204945739</v>
      </c>
      <c r="AB1105" s="268">
        <v>0.980214851520961</v>
      </c>
      <c r="AC1105" s="295">
        <v>7.33534247785439e-5</v>
      </c>
    </row>
    <row r="1106" spans="1:29">
      <c r="A1106" s="297" t="s">
        <v>1972</v>
      </c>
      <c r="B1106" s="305" t="s">
        <v>3363</v>
      </c>
      <c r="C1106" s="293" t="s">
        <v>2002</v>
      </c>
      <c r="D1106" s="305" t="s">
        <v>2003</v>
      </c>
      <c r="E1106" s="263">
        <v>1648</v>
      </c>
      <c r="F1106" s="266">
        <v>1597</v>
      </c>
      <c r="G1106" s="266">
        <v>51</v>
      </c>
      <c r="H1106" s="264">
        <v>2367</v>
      </c>
      <c r="I1106" s="264">
        <v>2298</v>
      </c>
      <c r="J1106" s="264">
        <v>69</v>
      </c>
      <c r="K1106" s="264">
        <v>2870</v>
      </c>
      <c r="L1106" s="264">
        <v>2803</v>
      </c>
      <c r="M1106" s="264">
        <v>67</v>
      </c>
      <c r="N1106" s="294">
        <v>0.93</v>
      </c>
      <c r="O1106" s="266">
        <v>75352</v>
      </c>
      <c r="P1106" s="266">
        <v>73701</v>
      </c>
      <c r="Q1106" s="266">
        <v>1651</v>
      </c>
      <c r="R1106" s="267">
        <v>0.978089499946916</v>
      </c>
      <c r="S1106" s="267">
        <v>0.969053398058252</v>
      </c>
      <c r="T1106" s="267">
        <v>0.97084917617237</v>
      </c>
      <c r="U1106" s="267">
        <v>0.976655052264808</v>
      </c>
      <c r="V1106" s="295">
        <v>-0.00179577811411769</v>
      </c>
      <c r="W1106" s="271">
        <v>18153</v>
      </c>
      <c r="X1106" s="271">
        <v>17761</v>
      </c>
      <c r="Y1106" s="271">
        <v>17656</v>
      </c>
      <c r="Z1106" s="271">
        <v>17194</v>
      </c>
      <c r="AA1106" s="268">
        <v>0.978405773150443</v>
      </c>
      <c r="AB1106" s="268">
        <v>0.97383325781604</v>
      </c>
      <c r="AC1106" s="295">
        <v>0.0045725153344035</v>
      </c>
    </row>
    <row r="1107" spans="1:29">
      <c r="A1107" s="297" t="s">
        <v>1972</v>
      </c>
      <c r="B1107" s="305" t="s">
        <v>3363</v>
      </c>
      <c r="C1107" s="293" t="s">
        <v>2004</v>
      </c>
      <c r="D1107" s="305" t="s">
        <v>2005</v>
      </c>
      <c r="E1107" s="263">
        <v>2064</v>
      </c>
      <c r="F1107" s="266">
        <v>2020</v>
      </c>
      <c r="G1107" s="266">
        <v>44</v>
      </c>
      <c r="H1107" s="264">
        <v>2634</v>
      </c>
      <c r="I1107" s="264">
        <v>2578</v>
      </c>
      <c r="J1107" s="264">
        <v>56</v>
      </c>
      <c r="K1107" s="264">
        <v>3043</v>
      </c>
      <c r="L1107" s="264">
        <v>2918</v>
      </c>
      <c r="M1107" s="264">
        <v>125</v>
      </c>
      <c r="N1107" s="294">
        <v>0.93</v>
      </c>
      <c r="O1107" s="266">
        <v>84461</v>
      </c>
      <c r="P1107" s="266">
        <v>82884</v>
      </c>
      <c r="Q1107" s="266">
        <v>1577</v>
      </c>
      <c r="R1107" s="267">
        <v>0.981328660565231</v>
      </c>
      <c r="S1107" s="267">
        <v>0.978682170542636</v>
      </c>
      <c r="T1107" s="267">
        <v>0.978739559605163</v>
      </c>
      <c r="U1107" s="267">
        <v>0.958922116332567</v>
      </c>
      <c r="V1107" s="295">
        <v>-5.7389062527613e-5</v>
      </c>
      <c r="W1107" s="271">
        <v>19884</v>
      </c>
      <c r="X1107" s="271">
        <v>19443</v>
      </c>
      <c r="Y1107" s="271">
        <v>20049</v>
      </c>
      <c r="Z1107" s="271">
        <v>19667</v>
      </c>
      <c r="AA1107" s="268">
        <v>0.977821363910682</v>
      </c>
      <c r="AB1107" s="268">
        <v>0.98094668063245</v>
      </c>
      <c r="AC1107" s="295">
        <v>-0.00312531672176852</v>
      </c>
    </row>
    <row r="1108" spans="1:29">
      <c r="A1108" s="297" t="s">
        <v>1972</v>
      </c>
      <c r="B1108" s="305" t="s">
        <v>3363</v>
      </c>
      <c r="C1108" s="293" t="s">
        <v>2006</v>
      </c>
      <c r="D1108" s="305" t="s">
        <v>2007</v>
      </c>
      <c r="E1108" s="263">
        <v>3357</v>
      </c>
      <c r="F1108" s="266">
        <v>3217</v>
      </c>
      <c r="G1108" s="266">
        <v>140</v>
      </c>
      <c r="H1108" s="264">
        <v>4682</v>
      </c>
      <c r="I1108" s="264">
        <v>4551</v>
      </c>
      <c r="J1108" s="264">
        <v>131</v>
      </c>
      <c r="K1108" s="264">
        <v>4908</v>
      </c>
      <c r="L1108" s="264">
        <v>4786</v>
      </c>
      <c r="M1108" s="264">
        <v>122</v>
      </c>
      <c r="N1108" s="294">
        <v>0.93</v>
      </c>
      <c r="O1108" s="266">
        <v>141674</v>
      </c>
      <c r="P1108" s="266">
        <v>138573</v>
      </c>
      <c r="Q1108" s="266">
        <v>3101</v>
      </c>
      <c r="R1108" s="267">
        <v>0.978111721275605</v>
      </c>
      <c r="S1108" s="267">
        <v>0.958296097706285</v>
      </c>
      <c r="T1108" s="267">
        <v>0.972020504058095</v>
      </c>
      <c r="U1108" s="267">
        <v>0.975142624286879</v>
      </c>
      <c r="V1108" s="295">
        <v>-0.0137244063518095</v>
      </c>
      <c r="W1108" s="271">
        <v>34260</v>
      </c>
      <c r="X1108" s="271">
        <v>33474</v>
      </c>
      <c r="Y1108" s="271">
        <v>33418</v>
      </c>
      <c r="Z1108" s="271">
        <v>32617</v>
      </c>
      <c r="AA1108" s="268">
        <v>0.977057793345009</v>
      </c>
      <c r="AB1108" s="268">
        <v>0.976030881560836</v>
      </c>
      <c r="AC1108" s="295">
        <v>0.00102691178417325</v>
      </c>
    </row>
    <row r="1109" spans="1:29">
      <c r="A1109" s="297" t="s">
        <v>1972</v>
      </c>
      <c r="B1109" s="305" t="s">
        <v>3363</v>
      </c>
      <c r="C1109" s="293" t="s">
        <v>2008</v>
      </c>
      <c r="D1109" s="305" t="s">
        <v>2009</v>
      </c>
      <c r="E1109" s="263">
        <v>2548</v>
      </c>
      <c r="F1109" s="266">
        <v>2475</v>
      </c>
      <c r="G1109" s="266">
        <v>73</v>
      </c>
      <c r="H1109" s="264">
        <v>3505</v>
      </c>
      <c r="I1109" s="264">
        <v>3399</v>
      </c>
      <c r="J1109" s="264">
        <v>106</v>
      </c>
      <c r="K1109" s="264">
        <v>3665</v>
      </c>
      <c r="L1109" s="264">
        <v>3571</v>
      </c>
      <c r="M1109" s="264">
        <v>94</v>
      </c>
      <c r="N1109" s="294">
        <v>0.93</v>
      </c>
      <c r="O1109" s="266">
        <v>107131</v>
      </c>
      <c r="P1109" s="266">
        <v>105047</v>
      </c>
      <c r="Q1109" s="266">
        <v>2084</v>
      </c>
      <c r="R1109" s="267">
        <v>0.980547180554648</v>
      </c>
      <c r="S1109" s="267">
        <v>0.971350078492936</v>
      </c>
      <c r="T1109" s="267">
        <v>0.969757489300999</v>
      </c>
      <c r="U1109" s="267">
        <v>0.974351978171896</v>
      </c>
      <c r="V1109" s="295">
        <v>0.00159258919193705</v>
      </c>
      <c r="W1109" s="271">
        <v>25146</v>
      </c>
      <c r="X1109" s="271">
        <v>24623</v>
      </c>
      <c r="Y1109" s="271">
        <v>25540</v>
      </c>
      <c r="Z1109" s="271">
        <v>25069</v>
      </c>
      <c r="AA1109" s="268">
        <v>0.979201463453432</v>
      </c>
      <c r="AB1109" s="268">
        <v>0.981558339859045</v>
      </c>
      <c r="AC1109" s="295">
        <v>-0.00235687640561266</v>
      </c>
    </row>
    <row r="1110" spans="1:29">
      <c r="A1110" s="297" t="s">
        <v>1972</v>
      </c>
      <c r="B1110" s="305" t="s">
        <v>3363</v>
      </c>
      <c r="C1110" s="293" t="s">
        <v>2010</v>
      </c>
      <c r="D1110" s="305" t="s">
        <v>2011</v>
      </c>
      <c r="E1110" s="263">
        <v>2256</v>
      </c>
      <c r="F1110" s="266">
        <v>2196</v>
      </c>
      <c r="G1110" s="266">
        <v>60</v>
      </c>
      <c r="H1110" s="264">
        <v>3034</v>
      </c>
      <c r="I1110" s="264">
        <v>2959</v>
      </c>
      <c r="J1110" s="264">
        <v>75</v>
      </c>
      <c r="K1110" s="264">
        <v>3141</v>
      </c>
      <c r="L1110" s="264">
        <v>3036</v>
      </c>
      <c r="M1110" s="264">
        <v>105</v>
      </c>
      <c r="N1110" s="294">
        <v>0.93</v>
      </c>
      <c r="O1110" s="266">
        <v>92500</v>
      </c>
      <c r="P1110" s="266">
        <v>91018</v>
      </c>
      <c r="Q1110" s="266">
        <v>1482</v>
      </c>
      <c r="R1110" s="267">
        <v>0.983978378378378</v>
      </c>
      <c r="S1110" s="267">
        <v>0.973404255319149</v>
      </c>
      <c r="T1110" s="267">
        <v>0.975280158206987</v>
      </c>
      <c r="U1110" s="267">
        <v>0.966571155682904</v>
      </c>
      <c r="V1110" s="295">
        <v>-0.00187590288783845</v>
      </c>
      <c r="W1110" s="271">
        <v>21690</v>
      </c>
      <c r="X1110" s="271">
        <v>21258</v>
      </c>
      <c r="Y1110" s="271">
        <v>21741</v>
      </c>
      <c r="Z1110" s="271">
        <v>21415</v>
      </c>
      <c r="AA1110" s="268">
        <v>0.980082987551867</v>
      </c>
      <c r="AB1110" s="268">
        <v>0.985005289545099</v>
      </c>
      <c r="AC1110" s="295">
        <v>-0.00492230199323196</v>
      </c>
    </row>
    <row r="1111" spans="1:29">
      <c r="A1111" s="297" t="s">
        <v>1972</v>
      </c>
      <c r="B1111" s="305" t="s">
        <v>3363</v>
      </c>
      <c r="C1111" s="293" t="s">
        <v>2012</v>
      </c>
      <c r="D1111" s="305" t="s">
        <v>2013</v>
      </c>
      <c r="E1111" s="263">
        <v>1766</v>
      </c>
      <c r="F1111" s="266">
        <v>1665</v>
      </c>
      <c r="G1111" s="266">
        <v>101</v>
      </c>
      <c r="H1111" s="264">
        <v>2491</v>
      </c>
      <c r="I1111" s="264">
        <v>2388</v>
      </c>
      <c r="J1111" s="264">
        <v>103</v>
      </c>
      <c r="K1111" s="264">
        <v>2727</v>
      </c>
      <c r="L1111" s="264">
        <v>2589</v>
      </c>
      <c r="M1111" s="264">
        <v>138</v>
      </c>
      <c r="N1111" s="294">
        <v>0.93</v>
      </c>
      <c r="O1111" s="266">
        <v>75526</v>
      </c>
      <c r="P1111" s="266">
        <v>73004</v>
      </c>
      <c r="Q1111" s="266">
        <v>2522</v>
      </c>
      <c r="R1111" s="267">
        <v>0.966607525885126</v>
      </c>
      <c r="S1111" s="267">
        <v>0.942808607021518</v>
      </c>
      <c r="T1111" s="267">
        <v>0.958651144118828</v>
      </c>
      <c r="U1111" s="267">
        <v>0.949394939493949</v>
      </c>
      <c r="V1111" s="295">
        <v>-0.0158425370973102</v>
      </c>
      <c r="W1111" s="271">
        <v>17943</v>
      </c>
      <c r="X1111" s="271">
        <v>17238</v>
      </c>
      <c r="Y1111" s="271">
        <v>18189</v>
      </c>
      <c r="Z1111" s="271">
        <v>17602</v>
      </c>
      <c r="AA1111" s="268">
        <v>0.960708911553252</v>
      </c>
      <c r="AB1111" s="268">
        <v>0.967727747539722</v>
      </c>
      <c r="AC1111" s="295">
        <v>-0.0070188359864698</v>
      </c>
    </row>
    <row r="1112" spans="1:29">
      <c r="A1112" s="297" t="s">
        <v>1972</v>
      </c>
      <c r="B1112" s="305" t="s">
        <v>3364</v>
      </c>
      <c r="C1112" s="293" t="s">
        <v>2014</v>
      </c>
      <c r="D1112" s="305" t="s">
        <v>2015</v>
      </c>
      <c r="E1112" s="263">
        <v>5414</v>
      </c>
      <c r="F1112" s="266">
        <v>5086</v>
      </c>
      <c r="G1112" s="266">
        <v>328</v>
      </c>
      <c r="H1112" s="264">
        <v>5685</v>
      </c>
      <c r="I1112" s="264">
        <v>5473</v>
      </c>
      <c r="J1112" s="264">
        <v>212</v>
      </c>
      <c r="K1112" s="264">
        <v>6956</v>
      </c>
      <c r="L1112" s="264">
        <v>6526</v>
      </c>
      <c r="M1112" s="264">
        <v>430</v>
      </c>
      <c r="N1112" s="294">
        <v>0.93</v>
      </c>
      <c r="O1112" s="266">
        <v>201943</v>
      </c>
      <c r="P1112" s="266">
        <v>194374</v>
      </c>
      <c r="Q1112" s="266">
        <v>7569</v>
      </c>
      <c r="R1112" s="267">
        <v>0.962519126684262</v>
      </c>
      <c r="S1112" s="267">
        <v>0.939416328038419</v>
      </c>
      <c r="T1112" s="267">
        <v>0.962708883025506</v>
      </c>
      <c r="U1112" s="267">
        <v>0.938182863714779</v>
      </c>
      <c r="V1112" s="295">
        <v>-0.0232925549870868</v>
      </c>
      <c r="W1112" s="271">
        <v>46446</v>
      </c>
      <c r="X1112" s="271">
        <v>44512</v>
      </c>
      <c r="Y1112" s="271">
        <v>46693</v>
      </c>
      <c r="Z1112" s="271">
        <v>45084</v>
      </c>
      <c r="AA1112" s="268">
        <v>0.95836024630754</v>
      </c>
      <c r="AB1112" s="268">
        <v>0.965540873364316</v>
      </c>
      <c r="AC1112" s="295">
        <v>-0.00718062705677591</v>
      </c>
    </row>
    <row r="1113" spans="1:29">
      <c r="A1113" s="297" t="s">
        <v>1972</v>
      </c>
      <c r="B1113" s="305" t="s">
        <v>3364</v>
      </c>
      <c r="C1113" s="293" t="s">
        <v>2016</v>
      </c>
      <c r="D1113" s="305" t="s">
        <v>2017</v>
      </c>
      <c r="E1113" s="263">
        <v>2645</v>
      </c>
      <c r="F1113" s="266">
        <v>2570</v>
      </c>
      <c r="G1113" s="266">
        <v>75</v>
      </c>
      <c r="H1113" s="264">
        <v>2848</v>
      </c>
      <c r="I1113" s="264">
        <v>2772</v>
      </c>
      <c r="J1113" s="264">
        <v>76</v>
      </c>
      <c r="K1113" s="264">
        <v>3462</v>
      </c>
      <c r="L1113" s="264">
        <v>3395</v>
      </c>
      <c r="M1113" s="264">
        <v>67</v>
      </c>
      <c r="N1113" s="294">
        <v>0.93</v>
      </c>
      <c r="O1113" s="266">
        <v>96334</v>
      </c>
      <c r="P1113" s="266">
        <v>94707</v>
      </c>
      <c r="Q1113" s="266">
        <v>1627</v>
      </c>
      <c r="R1113" s="267">
        <v>0.983110843523574</v>
      </c>
      <c r="S1113" s="267">
        <v>0.97164461247637</v>
      </c>
      <c r="T1113" s="267">
        <v>0.973314606741573</v>
      </c>
      <c r="U1113" s="267">
        <v>0.980647024841132</v>
      </c>
      <c r="V1113" s="295">
        <v>-0.00166999426520253</v>
      </c>
      <c r="W1113" s="271">
        <v>23317</v>
      </c>
      <c r="X1113" s="271">
        <v>22919</v>
      </c>
      <c r="Y1113" s="271">
        <v>22969</v>
      </c>
      <c r="Z1113" s="271">
        <v>22610</v>
      </c>
      <c r="AA1113" s="268">
        <v>0.982930908779002</v>
      </c>
      <c r="AB1113" s="268">
        <v>0.984370238147068</v>
      </c>
      <c r="AC1113" s="295">
        <v>-0.00143932936806535</v>
      </c>
    </row>
    <row r="1114" spans="1:29">
      <c r="A1114" s="297" t="s">
        <v>1972</v>
      </c>
      <c r="B1114" s="305" t="s">
        <v>3364</v>
      </c>
      <c r="C1114" s="293" t="s">
        <v>2018</v>
      </c>
      <c r="D1114" s="305" t="s">
        <v>2019</v>
      </c>
      <c r="E1114" s="263">
        <v>6065</v>
      </c>
      <c r="F1114" s="266">
        <v>5689</v>
      </c>
      <c r="G1114" s="266">
        <v>376</v>
      </c>
      <c r="H1114" s="264">
        <v>5872</v>
      </c>
      <c r="I1114" s="264">
        <v>5587</v>
      </c>
      <c r="J1114" s="264">
        <v>285</v>
      </c>
      <c r="K1114" s="264">
        <v>7378</v>
      </c>
      <c r="L1114" s="264">
        <v>7012</v>
      </c>
      <c r="M1114" s="264">
        <v>366</v>
      </c>
      <c r="N1114" s="294">
        <v>0.93</v>
      </c>
      <c r="O1114" s="266">
        <v>193741</v>
      </c>
      <c r="P1114" s="266">
        <v>185507</v>
      </c>
      <c r="Q1114" s="266">
        <v>8234</v>
      </c>
      <c r="R1114" s="267">
        <v>0.957499961288524</v>
      </c>
      <c r="S1114" s="267">
        <v>0.93800494641385</v>
      </c>
      <c r="T1114" s="267">
        <v>0.951464577656676</v>
      </c>
      <c r="U1114" s="267">
        <v>0.950393060449986</v>
      </c>
      <c r="V1114" s="295">
        <v>-0.0134596312428259</v>
      </c>
      <c r="W1114" s="271">
        <v>46825</v>
      </c>
      <c r="X1114" s="271">
        <v>44683</v>
      </c>
      <c r="Y1114" s="271">
        <v>44254</v>
      </c>
      <c r="Z1114" s="271">
        <v>42373</v>
      </c>
      <c r="AA1114" s="268">
        <v>0.954255205552589</v>
      </c>
      <c r="AB1114" s="268">
        <v>0.957495367650382</v>
      </c>
      <c r="AC1114" s="295">
        <v>-0.00324016209779243</v>
      </c>
    </row>
    <row r="1115" spans="1:29">
      <c r="A1115" s="297" t="s">
        <v>1972</v>
      </c>
      <c r="B1115" s="305" t="s">
        <v>3364</v>
      </c>
      <c r="C1115" s="293" t="s">
        <v>2020</v>
      </c>
      <c r="D1115" s="305" t="s">
        <v>2021</v>
      </c>
      <c r="E1115" s="263">
        <v>2979</v>
      </c>
      <c r="F1115" s="266">
        <v>19</v>
      </c>
      <c r="G1115" s="266">
        <v>2960</v>
      </c>
      <c r="H1115" s="264">
        <v>2863</v>
      </c>
      <c r="I1115" s="264">
        <v>48</v>
      </c>
      <c r="J1115" s="264">
        <v>2815</v>
      </c>
      <c r="K1115" s="264">
        <v>3220</v>
      </c>
      <c r="L1115" s="264">
        <v>74</v>
      </c>
      <c r="M1115" s="264">
        <v>3146</v>
      </c>
      <c r="N1115" s="294">
        <v>0.93</v>
      </c>
      <c r="O1115" s="266">
        <v>89354</v>
      </c>
      <c r="P1115" s="266">
        <v>8080</v>
      </c>
      <c r="Q1115" s="266">
        <v>81274</v>
      </c>
      <c r="R1115" s="267">
        <v>0.0904268415515813</v>
      </c>
      <c r="S1115" s="267">
        <v>0.00637797918764686</v>
      </c>
      <c r="T1115" s="267">
        <v>0.016765630457562</v>
      </c>
      <c r="U1115" s="267">
        <v>0.0229813664596273</v>
      </c>
      <c r="V1115" s="295">
        <v>-0.0103876512699151</v>
      </c>
      <c r="W1115" s="271">
        <v>22262</v>
      </c>
      <c r="X1115" s="271">
        <v>999</v>
      </c>
      <c r="Y1115" s="271">
        <v>20177</v>
      </c>
      <c r="Z1115" s="271">
        <v>1484</v>
      </c>
      <c r="AA1115" s="268">
        <v>0.044874674332944</v>
      </c>
      <c r="AB1115" s="268">
        <v>0.0735490905486445</v>
      </c>
      <c r="AC1115" s="295">
        <v>-0.0286744162157005</v>
      </c>
    </row>
    <row r="1116" spans="1:29">
      <c r="A1116" s="297" t="s">
        <v>1972</v>
      </c>
      <c r="B1116" s="305" t="s">
        <v>3364</v>
      </c>
      <c r="C1116" s="293" t="s">
        <v>2022</v>
      </c>
      <c r="D1116" s="305" t="s">
        <v>2023</v>
      </c>
      <c r="E1116" s="263">
        <v>2826</v>
      </c>
      <c r="F1116" s="266">
        <v>2723</v>
      </c>
      <c r="G1116" s="266">
        <v>103</v>
      </c>
      <c r="H1116" s="264">
        <v>2768</v>
      </c>
      <c r="I1116" s="264">
        <v>2694</v>
      </c>
      <c r="J1116" s="264">
        <v>74</v>
      </c>
      <c r="K1116" s="264">
        <v>3567</v>
      </c>
      <c r="L1116" s="264">
        <v>3475</v>
      </c>
      <c r="M1116" s="264">
        <v>92</v>
      </c>
      <c r="N1116" s="294">
        <v>0.93</v>
      </c>
      <c r="O1116" s="266">
        <v>90726</v>
      </c>
      <c r="P1116" s="266">
        <v>88120</v>
      </c>
      <c r="Q1116" s="266">
        <v>2606</v>
      </c>
      <c r="R1116" s="267">
        <v>0.971276150166435</v>
      </c>
      <c r="S1116" s="267">
        <v>0.963552724699221</v>
      </c>
      <c r="T1116" s="267">
        <v>0.973265895953757</v>
      </c>
      <c r="U1116" s="267">
        <v>0.974208017942248</v>
      </c>
      <c r="V1116" s="295">
        <v>-0.00971317125453575</v>
      </c>
      <c r="W1116" s="271">
        <v>22384</v>
      </c>
      <c r="X1116" s="271">
        <v>21977</v>
      </c>
      <c r="Y1116" s="271">
        <v>21054</v>
      </c>
      <c r="Z1116" s="271">
        <v>20673</v>
      </c>
      <c r="AA1116" s="268">
        <v>0.981817369549678</v>
      </c>
      <c r="AB1116" s="268">
        <v>0.981903676261043</v>
      </c>
      <c r="AC1116" s="295">
        <v>-8.63067113646698e-5</v>
      </c>
    </row>
    <row r="1117" spans="1:29">
      <c r="A1117" s="297" t="s">
        <v>1972</v>
      </c>
      <c r="B1117" s="305" t="s">
        <v>3364</v>
      </c>
      <c r="C1117" s="293" t="s">
        <v>2024</v>
      </c>
      <c r="D1117" s="305" t="s">
        <v>2025</v>
      </c>
      <c r="E1117" s="263">
        <v>2396</v>
      </c>
      <c r="F1117" s="266">
        <v>2291</v>
      </c>
      <c r="G1117" s="266">
        <v>105</v>
      </c>
      <c r="H1117" s="264">
        <v>2272</v>
      </c>
      <c r="I1117" s="264">
        <v>2199</v>
      </c>
      <c r="J1117" s="264">
        <v>73</v>
      </c>
      <c r="K1117" s="264">
        <v>2805</v>
      </c>
      <c r="L1117" s="264">
        <v>2680</v>
      </c>
      <c r="M1117" s="264">
        <v>125</v>
      </c>
      <c r="N1117" s="294">
        <v>0.93</v>
      </c>
      <c r="O1117" s="266">
        <v>76915</v>
      </c>
      <c r="P1117" s="266">
        <v>75386</v>
      </c>
      <c r="Q1117" s="266">
        <v>1529</v>
      </c>
      <c r="R1117" s="267">
        <v>0.980120912695833</v>
      </c>
      <c r="S1117" s="267">
        <v>0.956176961602671</v>
      </c>
      <c r="T1117" s="267">
        <v>0.967869718309859</v>
      </c>
      <c r="U1117" s="267">
        <v>0.955436720142603</v>
      </c>
      <c r="V1117" s="295">
        <v>-0.0116927567071881</v>
      </c>
      <c r="W1117" s="271">
        <v>18402</v>
      </c>
      <c r="X1117" s="271">
        <v>17929</v>
      </c>
      <c r="Y1117" s="271">
        <v>17080</v>
      </c>
      <c r="Z1117" s="271">
        <v>16720</v>
      </c>
      <c r="AA1117" s="268">
        <v>0.974296272144332</v>
      </c>
      <c r="AB1117" s="268">
        <v>0.978922716627635</v>
      </c>
      <c r="AC1117" s="295">
        <v>-0.00462644448330252</v>
      </c>
    </row>
    <row r="1118" spans="1:29">
      <c r="A1118" s="297" t="s">
        <v>1972</v>
      </c>
      <c r="B1118" s="305" t="s">
        <v>3364</v>
      </c>
      <c r="C1118" s="293" t="s">
        <v>2026</v>
      </c>
      <c r="D1118" s="305" t="s">
        <v>2027</v>
      </c>
      <c r="E1118" s="263">
        <v>6561</v>
      </c>
      <c r="F1118" s="266">
        <v>6330</v>
      </c>
      <c r="G1118" s="266">
        <v>231</v>
      </c>
      <c r="H1118" s="264">
        <v>7106</v>
      </c>
      <c r="I1118" s="264">
        <v>6878</v>
      </c>
      <c r="J1118" s="264">
        <v>228</v>
      </c>
      <c r="K1118" s="264">
        <v>8773</v>
      </c>
      <c r="L1118" s="264">
        <v>8460</v>
      </c>
      <c r="M1118" s="264">
        <v>313</v>
      </c>
      <c r="N1118" s="294">
        <v>0.93</v>
      </c>
      <c r="O1118" s="266">
        <v>251424</v>
      </c>
      <c r="P1118" s="266">
        <v>245203</v>
      </c>
      <c r="Q1118" s="266">
        <v>6221</v>
      </c>
      <c r="R1118" s="267">
        <v>0.975256936489754</v>
      </c>
      <c r="S1118" s="267">
        <v>0.964791952446273</v>
      </c>
      <c r="T1118" s="267">
        <v>0.967914438502674</v>
      </c>
      <c r="U1118" s="267">
        <v>0.964322352672974</v>
      </c>
      <c r="V1118" s="295">
        <v>-0.00312248605640031</v>
      </c>
      <c r="W1118" s="271">
        <v>58050</v>
      </c>
      <c r="X1118" s="271">
        <v>56498</v>
      </c>
      <c r="Y1118" s="271">
        <v>59088</v>
      </c>
      <c r="Z1118" s="271">
        <v>57542</v>
      </c>
      <c r="AA1118" s="268">
        <v>0.973264427217916</v>
      </c>
      <c r="AB1118" s="268">
        <v>0.973835634985107</v>
      </c>
      <c r="AC1118" s="295">
        <v>-0.000571207767191328</v>
      </c>
    </row>
    <row r="1119" spans="1:29">
      <c r="A1119" s="297" t="s">
        <v>1972</v>
      </c>
      <c r="B1119" s="305" t="s">
        <v>3364</v>
      </c>
      <c r="C1119" s="293" t="s">
        <v>2028</v>
      </c>
      <c r="D1119" s="305" t="s">
        <v>2029</v>
      </c>
      <c r="E1119" s="263">
        <v>1847</v>
      </c>
      <c r="F1119" s="266">
        <v>1795</v>
      </c>
      <c r="G1119" s="266">
        <v>52</v>
      </c>
      <c r="H1119" s="264">
        <v>1946</v>
      </c>
      <c r="I1119" s="264">
        <v>1895</v>
      </c>
      <c r="J1119" s="264">
        <v>51</v>
      </c>
      <c r="K1119" s="264">
        <v>2474</v>
      </c>
      <c r="L1119" s="264">
        <v>2397</v>
      </c>
      <c r="M1119" s="264">
        <v>77</v>
      </c>
      <c r="N1119" s="294">
        <v>0.93</v>
      </c>
      <c r="O1119" s="266">
        <v>70699</v>
      </c>
      <c r="P1119" s="266">
        <v>69127</v>
      </c>
      <c r="Q1119" s="266">
        <v>1572</v>
      </c>
      <c r="R1119" s="267">
        <v>0.977764890592512</v>
      </c>
      <c r="S1119" s="267">
        <v>0.97184623714131</v>
      </c>
      <c r="T1119" s="267">
        <v>0.973792394655704</v>
      </c>
      <c r="U1119" s="267">
        <v>0.968876313662086</v>
      </c>
      <c r="V1119" s="295">
        <v>-0.00194615751439375</v>
      </c>
      <c r="W1119" s="271">
        <v>16468</v>
      </c>
      <c r="X1119" s="271">
        <v>16091</v>
      </c>
      <c r="Y1119" s="271">
        <v>16468</v>
      </c>
      <c r="Z1119" s="271">
        <v>15992</v>
      </c>
      <c r="AA1119" s="268">
        <v>0.977107116832645</v>
      </c>
      <c r="AB1119" s="268">
        <v>0.971095457857663</v>
      </c>
      <c r="AC1119" s="295">
        <v>0.00601165897498179</v>
      </c>
    </row>
    <row r="1120" spans="1:29">
      <c r="A1120" s="297" t="s">
        <v>1972</v>
      </c>
      <c r="B1120" s="305" t="s">
        <v>3364</v>
      </c>
      <c r="C1120" s="293" t="s">
        <v>2030</v>
      </c>
      <c r="D1120" s="305" t="s">
        <v>2031</v>
      </c>
      <c r="E1120" s="263">
        <v>0</v>
      </c>
      <c r="F1120" s="266">
        <v>0</v>
      </c>
      <c r="G1120" s="266">
        <v>0</v>
      </c>
      <c r="H1120" s="264">
        <v>0</v>
      </c>
      <c r="I1120" s="264">
        <v>0</v>
      </c>
      <c r="J1120" s="264">
        <v>0</v>
      </c>
      <c r="K1120" s="264">
        <v>0</v>
      </c>
      <c r="L1120" s="264">
        <v>0</v>
      </c>
      <c r="M1120" s="264">
        <v>0</v>
      </c>
      <c r="N1120" s="294">
        <v>0.93</v>
      </c>
      <c r="O1120" s="266">
        <v>20</v>
      </c>
      <c r="P1120" s="266">
        <v>20</v>
      </c>
      <c r="Q1120" s="266">
        <v>0</v>
      </c>
      <c r="R1120" s="267">
        <v>1</v>
      </c>
      <c r="S1120" s="267">
        <v>0</v>
      </c>
      <c r="T1120" s="267">
        <v>0</v>
      </c>
      <c r="U1120" s="267">
        <v>0</v>
      </c>
      <c r="V1120" s="295">
        <v>0</v>
      </c>
      <c r="W1120" s="271">
        <v>0</v>
      </c>
      <c r="X1120" s="271">
        <v>0</v>
      </c>
      <c r="Y1120" s="271">
        <v>0</v>
      </c>
      <c r="Z1120" s="271">
        <v>0</v>
      </c>
      <c r="AA1120" s="268">
        <v>0</v>
      </c>
      <c r="AB1120" s="268">
        <v>0</v>
      </c>
      <c r="AC1120" s="295">
        <v>0</v>
      </c>
    </row>
    <row r="1121" spans="1:29">
      <c r="A1121" s="297" t="s">
        <v>1972</v>
      </c>
      <c r="B1121" s="305" t="s">
        <v>3364</v>
      </c>
      <c r="C1121" s="293" t="s">
        <v>2032</v>
      </c>
      <c r="D1121" s="305" t="s">
        <v>2033</v>
      </c>
      <c r="E1121" s="263">
        <v>2849</v>
      </c>
      <c r="F1121" s="266">
        <v>2732</v>
      </c>
      <c r="G1121" s="266">
        <v>117</v>
      </c>
      <c r="H1121" s="264">
        <v>3032</v>
      </c>
      <c r="I1121" s="264">
        <v>2922</v>
      </c>
      <c r="J1121" s="264">
        <v>110</v>
      </c>
      <c r="K1121" s="264">
        <v>3658</v>
      </c>
      <c r="L1121" s="264">
        <v>3559</v>
      </c>
      <c r="M1121" s="264">
        <v>99</v>
      </c>
      <c r="N1121" s="294">
        <v>0.93</v>
      </c>
      <c r="O1121" s="266">
        <v>99827</v>
      </c>
      <c r="P1121" s="266">
        <v>97482</v>
      </c>
      <c r="Q1121" s="266">
        <v>2345</v>
      </c>
      <c r="R1121" s="267">
        <v>0.976509361194867</v>
      </c>
      <c r="S1121" s="267">
        <v>0.958932958932959</v>
      </c>
      <c r="T1121" s="267">
        <v>0.963720316622691</v>
      </c>
      <c r="U1121" s="267">
        <v>0.972936030617824</v>
      </c>
      <c r="V1121" s="295">
        <v>-0.00478735768973237</v>
      </c>
      <c r="W1121" s="271">
        <v>24940</v>
      </c>
      <c r="X1121" s="271">
        <v>24328</v>
      </c>
      <c r="Y1121" s="271">
        <v>24251</v>
      </c>
      <c r="Z1121" s="271">
        <v>23685</v>
      </c>
      <c r="AA1121" s="268">
        <v>0.975461106655974</v>
      </c>
      <c r="AB1121" s="268">
        <v>0.976660756257474</v>
      </c>
      <c r="AC1121" s="295">
        <v>-0.00119964960149965</v>
      </c>
    </row>
    <row r="1122" spans="1:29">
      <c r="A1122" s="297" t="s">
        <v>1972</v>
      </c>
      <c r="B1122" s="305" t="s">
        <v>3364</v>
      </c>
      <c r="C1122" s="293" t="s">
        <v>2034</v>
      </c>
      <c r="D1122" s="305" t="s">
        <v>2035</v>
      </c>
      <c r="E1122" s="263">
        <v>2550</v>
      </c>
      <c r="F1122" s="266">
        <v>2433</v>
      </c>
      <c r="G1122" s="266">
        <v>117</v>
      </c>
      <c r="H1122" s="264">
        <v>2713</v>
      </c>
      <c r="I1122" s="264">
        <v>2602</v>
      </c>
      <c r="J1122" s="264">
        <v>111</v>
      </c>
      <c r="K1122" s="264">
        <v>3161</v>
      </c>
      <c r="L1122" s="264">
        <v>2968</v>
      </c>
      <c r="M1122" s="264">
        <v>193</v>
      </c>
      <c r="N1122" s="294">
        <v>0.93</v>
      </c>
      <c r="O1122" s="266">
        <v>96054</v>
      </c>
      <c r="P1122" s="266">
        <v>92265</v>
      </c>
      <c r="Q1122" s="266">
        <v>3789</v>
      </c>
      <c r="R1122" s="267">
        <v>0.960553438690737</v>
      </c>
      <c r="S1122" s="267">
        <v>0.954117647058824</v>
      </c>
      <c r="T1122" s="267">
        <v>0.959085882786583</v>
      </c>
      <c r="U1122" s="267">
        <v>0.938943372350522</v>
      </c>
      <c r="V1122" s="295">
        <v>-0.00496823572775962</v>
      </c>
      <c r="W1122" s="271">
        <v>22081</v>
      </c>
      <c r="X1122" s="271">
        <v>21126</v>
      </c>
      <c r="Y1122" s="271">
        <v>22562</v>
      </c>
      <c r="Z1122" s="271">
        <v>21685</v>
      </c>
      <c r="AA1122" s="268">
        <v>0.956750147185363</v>
      </c>
      <c r="AB1122" s="268">
        <v>0.961129332505984</v>
      </c>
      <c r="AC1122" s="295">
        <v>-0.00437918532062054</v>
      </c>
    </row>
    <row r="1123" spans="1:29">
      <c r="A1123" s="297" t="s">
        <v>1972</v>
      </c>
      <c r="B1123" s="305" t="s">
        <v>3364</v>
      </c>
      <c r="C1123" s="293" t="s">
        <v>2036</v>
      </c>
      <c r="D1123" s="305" t="s">
        <v>2037</v>
      </c>
      <c r="E1123" s="263">
        <v>4845</v>
      </c>
      <c r="F1123" s="266">
        <v>4525</v>
      </c>
      <c r="G1123" s="266">
        <v>320</v>
      </c>
      <c r="H1123" s="264">
        <v>4680</v>
      </c>
      <c r="I1123" s="264">
        <v>4480</v>
      </c>
      <c r="J1123" s="264">
        <v>200</v>
      </c>
      <c r="K1123" s="264">
        <v>5828</v>
      </c>
      <c r="L1123" s="264">
        <v>5591</v>
      </c>
      <c r="M1123" s="264">
        <v>237</v>
      </c>
      <c r="N1123" s="294">
        <v>0.93</v>
      </c>
      <c r="O1123" s="266">
        <v>147621</v>
      </c>
      <c r="P1123" s="266">
        <v>142835</v>
      </c>
      <c r="Q1123" s="266">
        <v>4786</v>
      </c>
      <c r="R1123" s="267">
        <v>0.967579138469459</v>
      </c>
      <c r="S1123" s="267">
        <v>0.933952528379773</v>
      </c>
      <c r="T1123" s="267">
        <v>0.957264957264957</v>
      </c>
      <c r="U1123" s="267">
        <v>0.959334248455731</v>
      </c>
      <c r="V1123" s="295">
        <v>-0.0233124288851844</v>
      </c>
      <c r="W1123" s="271">
        <v>36823</v>
      </c>
      <c r="X1123" s="271">
        <v>35508</v>
      </c>
      <c r="Y1123" s="271">
        <v>33274</v>
      </c>
      <c r="Z1123" s="271">
        <v>32348</v>
      </c>
      <c r="AA1123" s="268">
        <v>0.964288623957852</v>
      </c>
      <c r="AB1123" s="268">
        <v>0.972170463424896</v>
      </c>
      <c r="AC1123" s="295">
        <v>-0.00788183946704391</v>
      </c>
    </row>
    <row r="1124" spans="1:29">
      <c r="A1124" s="297" t="s">
        <v>1972</v>
      </c>
      <c r="B1124" s="305" t="s">
        <v>3364</v>
      </c>
      <c r="C1124" s="293" t="s">
        <v>2038</v>
      </c>
      <c r="D1124" s="305" t="s">
        <v>2039</v>
      </c>
      <c r="E1124" s="263">
        <v>3046</v>
      </c>
      <c r="F1124" s="266">
        <v>2916</v>
      </c>
      <c r="G1124" s="266">
        <v>130</v>
      </c>
      <c r="H1124" s="264">
        <v>3359</v>
      </c>
      <c r="I1124" s="264">
        <v>3291</v>
      </c>
      <c r="J1124" s="264">
        <v>68</v>
      </c>
      <c r="K1124" s="264">
        <v>4338</v>
      </c>
      <c r="L1124" s="264">
        <v>4238</v>
      </c>
      <c r="M1124" s="264">
        <v>100</v>
      </c>
      <c r="N1124" s="294">
        <v>0.93</v>
      </c>
      <c r="O1124" s="266">
        <v>121412</v>
      </c>
      <c r="P1124" s="266">
        <v>118726</v>
      </c>
      <c r="Q1124" s="266">
        <v>2686</v>
      </c>
      <c r="R1124" s="267">
        <v>0.977876980858564</v>
      </c>
      <c r="S1124" s="267">
        <v>0.957321076822062</v>
      </c>
      <c r="T1124" s="267">
        <v>0.979755879726109</v>
      </c>
      <c r="U1124" s="267">
        <v>0.976947902259106</v>
      </c>
      <c r="V1124" s="295">
        <v>-0.0224348029040473</v>
      </c>
      <c r="W1124" s="271">
        <v>28535</v>
      </c>
      <c r="X1124" s="271">
        <v>27947</v>
      </c>
      <c r="Y1124" s="271">
        <v>28573</v>
      </c>
      <c r="Z1124" s="271">
        <v>27970</v>
      </c>
      <c r="AA1124" s="268">
        <v>0.979393727001928</v>
      </c>
      <c r="AB1124" s="268">
        <v>0.978896160711161</v>
      </c>
      <c r="AC1124" s="295">
        <v>0.000497566290766582</v>
      </c>
    </row>
    <row r="1125" spans="1:29">
      <c r="A1125" s="297" t="s">
        <v>1972</v>
      </c>
      <c r="B1125" s="305" t="s">
        <v>3364</v>
      </c>
      <c r="C1125" s="293" t="s">
        <v>2040</v>
      </c>
      <c r="D1125" s="305" t="s">
        <v>2041</v>
      </c>
      <c r="E1125" s="263">
        <v>1238</v>
      </c>
      <c r="F1125" s="266">
        <v>1192</v>
      </c>
      <c r="G1125" s="266">
        <v>46</v>
      </c>
      <c r="H1125" s="264">
        <v>1228</v>
      </c>
      <c r="I1125" s="264">
        <v>1198</v>
      </c>
      <c r="J1125" s="264">
        <v>30</v>
      </c>
      <c r="K1125" s="264">
        <v>1540</v>
      </c>
      <c r="L1125" s="264">
        <v>1505</v>
      </c>
      <c r="M1125" s="264">
        <v>35</v>
      </c>
      <c r="N1125" s="294">
        <v>0.93</v>
      </c>
      <c r="O1125" s="266">
        <v>46923</v>
      </c>
      <c r="P1125" s="266">
        <v>45824</v>
      </c>
      <c r="Q1125" s="266">
        <v>1099</v>
      </c>
      <c r="R1125" s="267">
        <v>0.976578650128935</v>
      </c>
      <c r="S1125" s="267">
        <v>0.962843295638126</v>
      </c>
      <c r="T1125" s="267">
        <v>0.97557003257329</v>
      </c>
      <c r="U1125" s="267">
        <v>0.977272727272727</v>
      </c>
      <c r="V1125" s="295">
        <v>-0.0127267369351639</v>
      </c>
      <c r="W1125" s="271">
        <v>10696</v>
      </c>
      <c r="X1125" s="271">
        <v>10449</v>
      </c>
      <c r="Y1125" s="271">
        <v>10873</v>
      </c>
      <c r="Z1125" s="271">
        <v>10567</v>
      </c>
      <c r="AA1125" s="268">
        <v>0.976907255048616</v>
      </c>
      <c r="AB1125" s="268">
        <v>0.971856893221742</v>
      </c>
      <c r="AC1125" s="295">
        <v>0.00505036182687435</v>
      </c>
    </row>
    <row r="1126" spans="1:29">
      <c r="A1126" s="297" t="s">
        <v>1972</v>
      </c>
      <c r="B1126" s="305" t="s">
        <v>3364</v>
      </c>
      <c r="C1126" s="293" t="s">
        <v>2042</v>
      </c>
      <c r="D1126" s="305" t="s">
        <v>2043</v>
      </c>
      <c r="E1126" s="263">
        <v>1796</v>
      </c>
      <c r="F1126" s="266">
        <v>1678</v>
      </c>
      <c r="G1126" s="266">
        <v>118</v>
      </c>
      <c r="H1126" s="264">
        <v>2519</v>
      </c>
      <c r="I1126" s="264">
        <v>2372</v>
      </c>
      <c r="J1126" s="264">
        <v>147</v>
      </c>
      <c r="K1126" s="264">
        <v>2667</v>
      </c>
      <c r="L1126" s="264">
        <v>2517</v>
      </c>
      <c r="M1126" s="264">
        <v>150</v>
      </c>
      <c r="N1126" s="294">
        <v>0.93</v>
      </c>
      <c r="O1126" s="266">
        <v>77913</v>
      </c>
      <c r="P1126" s="266">
        <v>73967</v>
      </c>
      <c r="Q1126" s="266">
        <v>3946</v>
      </c>
      <c r="R1126" s="267">
        <v>0.94935376638045</v>
      </c>
      <c r="S1126" s="267">
        <v>0.934298440979955</v>
      </c>
      <c r="T1126" s="267">
        <v>0.941643509329099</v>
      </c>
      <c r="U1126" s="267">
        <v>0.943757030371204</v>
      </c>
      <c r="V1126" s="295">
        <v>-0.00734506834914339</v>
      </c>
      <c r="W1126" s="271">
        <v>18344</v>
      </c>
      <c r="X1126" s="271">
        <v>17425</v>
      </c>
      <c r="Y1126" s="271">
        <v>18390</v>
      </c>
      <c r="Z1126" s="271">
        <v>17272</v>
      </c>
      <c r="AA1126" s="268">
        <v>0.949901875272569</v>
      </c>
      <c r="AB1126" s="268">
        <v>0.939206090266449</v>
      </c>
      <c r="AC1126" s="295">
        <v>0.0106957850061195</v>
      </c>
    </row>
    <row r="1127" spans="1:29">
      <c r="A1127" s="297" t="s">
        <v>1972</v>
      </c>
      <c r="B1127" s="305" t="s">
        <v>3364</v>
      </c>
      <c r="C1127" s="293" t="s">
        <v>2044</v>
      </c>
      <c r="D1127" s="305" t="s">
        <v>2045</v>
      </c>
      <c r="E1127" s="263">
        <v>2190</v>
      </c>
      <c r="F1127" s="266">
        <v>2077</v>
      </c>
      <c r="G1127" s="266">
        <v>113</v>
      </c>
      <c r="H1127" s="264">
        <v>2911</v>
      </c>
      <c r="I1127" s="264">
        <v>2802</v>
      </c>
      <c r="J1127" s="264">
        <v>109</v>
      </c>
      <c r="K1127" s="264">
        <v>3106</v>
      </c>
      <c r="L1127" s="264">
        <v>3009</v>
      </c>
      <c r="M1127" s="264">
        <v>97</v>
      </c>
      <c r="N1127" s="294">
        <v>0.93</v>
      </c>
      <c r="O1127" s="266">
        <v>92082</v>
      </c>
      <c r="P1127" s="266">
        <v>88996</v>
      </c>
      <c r="Q1127" s="266">
        <v>3086</v>
      </c>
      <c r="R1127" s="267">
        <v>0.96648639256315</v>
      </c>
      <c r="S1127" s="267">
        <v>0.948401826484018</v>
      </c>
      <c r="T1127" s="267">
        <v>0.962555822741326</v>
      </c>
      <c r="U1127" s="267">
        <v>0.968770122343851</v>
      </c>
      <c r="V1127" s="295">
        <v>-0.0141539962573077</v>
      </c>
      <c r="W1127" s="271">
        <v>21652</v>
      </c>
      <c r="X1127" s="271">
        <v>20805</v>
      </c>
      <c r="Y1127" s="271">
        <v>21935</v>
      </c>
      <c r="Z1127" s="271">
        <v>21176</v>
      </c>
      <c r="AA1127" s="268">
        <v>0.960881211897284</v>
      </c>
      <c r="AB1127" s="268">
        <v>0.965397766127194</v>
      </c>
      <c r="AC1127" s="295">
        <v>-0.0045165542299096</v>
      </c>
    </row>
    <row r="1128" spans="1:29">
      <c r="A1128" s="297" t="s">
        <v>1972</v>
      </c>
      <c r="B1128" s="305" t="s">
        <v>3364</v>
      </c>
      <c r="C1128" s="293" t="s">
        <v>2046</v>
      </c>
      <c r="D1128" s="305" t="s">
        <v>2047</v>
      </c>
      <c r="E1128" s="263">
        <v>2299</v>
      </c>
      <c r="F1128" s="266">
        <v>2177</v>
      </c>
      <c r="G1128" s="266">
        <v>122</v>
      </c>
      <c r="H1128" s="264">
        <v>3126</v>
      </c>
      <c r="I1128" s="264">
        <v>2950</v>
      </c>
      <c r="J1128" s="264">
        <v>176</v>
      </c>
      <c r="K1128" s="264">
        <v>3273</v>
      </c>
      <c r="L1128" s="264">
        <v>3109</v>
      </c>
      <c r="M1128" s="264">
        <v>164</v>
      </c>
      <c r="N1128" s="294">
        <v>0.93</v>
      </c>
      <c r="O1128" s="266">
        <v>92705</v>
      </c>
      <c r="P1128" s="266">
        <v>88674</v>
      </c>
      <c r="Q1128" s="266">
        <v>4031</v>
      </c>
      <c r="R1128" s="267">
        <v>0.956517987163583</v>
      </c>
      <c r="S1128" s="267">
        <v>0.946933449325794</v>
      </c>
      <c r="T1128" s="267">
        <v>0.943698016634677</v>
      </c>
      <c r="U1128" s="267">
        <v>0.94989306446685</v>
      </c>
      <c r="V1128" s="295">
        <v>0.00323543269111692</v>
      </c>
      <c r="W1128" s="271">
        <v>22374</v>
      </c>
      <c r="X1128" s="271">
        <v>21415</v>
      </c>
      <c r="Y1128" s="271">
        <v>22111</v>
      </c>
      <c r="Z1128" s="271">
        <v>20875</v>
      </c>
      <c r="AA1128" s="268">
        <v>0.957137749173147</v>
      </c>
      <c r="AB1128" s="268">
        <v>0.944100221609154</v>
      </c>
      <c r="AC1128" s="295">
        <v>0.0130375275639936</v>
      </c>
    </row>
    <row r="1129" spans="1:29">
      <c r="A1129" s="297" t="s">
        <v>1972</v>
      </c>
      <c r="B1129" s="305" t="s">
        <v>3364</v>
      </c>
      <c r="C1129" s="293" t="s">
        <v>2048</v>
      </c>
      <c r="D1129" s="305" t="s">
        <v>2049</v>
      </c>
      <c r="E1129" s="263">
        <v>1850</v>
      </c>
      <c r="F1129" s="266">
        <v>1803</v>
      </c>
      <c r="G1129" s="266">
        <v>47</v>
      </c>
      <c r="H1129" s="264">
        <v>2422</v>
      </c>
      <c r="I1129" s="264">
        <v>2380</v>
      </c>
      <c r="J1129" s="264">
        <v>42</v>
      </c>
      <c r="K1129" s="264">
        <v>2645</v>
      </c>
      <c r="L1129" s="264">
        <v>2570</v>
      </c>
      <c r="M1129" s="264">
        <v>75</v>
      </c>
      <c r="N1129" s="294">
        <v>0.93</v>
      </c>
      <c r="O1129" s="266">
        <v>76948</v>
      </c>
      <c r="P1129" s="266">
        <v>75766</v>
      </c>
      <c r="Q1129" s="266">
        <v>1182</v>
      </c>
      <c r="R1129" s="267">
        <v>0.984638976971461</v>
      </c>
      <c r="S1129" s="267">
        <v>0.974594594594595</v>
      </c>
      <c r="T1129" s="267">
        <v>0.982658959537572</v>
      </c>
      <c r="U1129" s="267">
        <v>0.97164461247637</v>
      </c>
      <c r="V1129" s="295">
        <v>-0.00806436494297758</v>
      </c>
      <c r="W1129" s="271">
        <v>18189</v>
      </c>
      <c r="X1129" s="271">
        <v>17865</v>
      </c>
      <c r="Y1129" s="271">
        <v>18475</v>
      </c>
      <c r="Z1129" s="271">
        <v>18158</v>
      </c>
      <c r="AA1129" s="268">
        <v>0.982187036120732</v>
      </c>
      <c r="AB1129" s="268">
        <v>0.982841677943166</v>
      </c>
      <c r="AC1129" s="295">
        <v>-0.000654641822434132</v>
      </c>
    </row>
    <row r="1130" spans="1:29">
      <c r="A1130" s="297" t="s">
        <v>1972</v>
      </c>
      <c r="B1130" s="305" t="s">
        <v>3364</v>
      </c>
      <c r="C1130" s="293" t="s">
        <v>2050</v>
      </c>
      <c r="D1130" s="305" t="s">
        <v>2051</v>
      </c>
      <c r="E1130" s="263">
        <v>1862</v>
      </c>
      <c r="F1130" s="266">
        <v>1760</v>
      </c>
      <c r="G1130" s="266">
        <v>102</v>
      </c>
      <c r="H1130" s="264">
        <v>2589</v>
      </c>
      <c r="I1130" s="264">
        <v>2517</v>
      </c>
      <c r="J1130" s="264">
        <v>72</v>
      </c>
      <c r="K1130" s="264">
        <v>2732</v>
      </c>
      <c r="L1130" s="264">
        <v>2600</v>
      </c>
      <c r="M1130" s="264">
        <v>132</v>
      </c>
      <c r="N1130" s="294">
        <v>0.93</v>
      </c>
      <c r="O1130" s="266">
        <v>78017</v>
      </c>
      <c r="P1130" s="266">
        <v>75750</v>
      </c>
      <c r="Q1130" s="266">
        <v>2267</v>
      </c>
      <c r="R1130" s="267">
        <v>0.970942230539498</v>
      </c>
      <c r="S1130" s="267">
        <v>0.945220193340494</v>
      </c>
      <c r="T1130" s="267">
        <v>0.972190034762457</v>
      </c>
      <c r="U1130" s="267">
        <v>0.951683748169839</v>
      </c>
      <c r="V1130" s="295">
        <v>-0.0269698414219625</v>
      </c>
      <c r="W1130" s="271">
        <v>18558</v>
      </c>
      <c r="X1130" s="271">
        <v>18009</v>
      </c>
      <c r="Y1130" s="271">
        <v>18450</v>
      </c>
      <c r="Z1130" s="271">
        <v>17621</v>
      </c>
      <c r="AA1130" s="268">
        <v>0.970417070805044</v>
      </c>
      <c r="AB1130" s="268">
        <v>0.955067750677507</v>
      </c>
      <c r="AC1130" s="295">
        <v>0.0153493201275369</v>
      </c>
    </row>
    <row r="1131" spans="1:29">
      <c r="A1131" s="297" t="s">
        <v>1972</v>
      </c>
      <c r="B1131" s="305" t="s">
        <v>3364</v>
      </c>
      <c r="C1131" s="293" t="s">
        <v>2052</v>
      </c>
      <c r="D1131" s="305" t="s">
        <v>2053</v>
      </c>
      <c r="E1131" s="263">
        <v>3200</v>
      </c>
      <c r="F1131" s="266">
        <v>3084</v>
      </c>
      <c r="G1131" s="266">
        <v>116</v>
      </c>
      <c r="H1131" s="264">
        <v>4409</v>
      </c>
      <c r="I1131" s="264">
        <v>4296</v>
      </c>
      <c r="J1131" s="264">
        <v>113</v>
      </c>
      <c r="K1131" s="264">
        <v>4639</v>
      </c>
      <c r="L1131" s="264">
        <v>4340</v>
      </c>
      <c r="M1131" s="264">
        <v>299</v>
      </c>
      <c r="N1131" s="294">
        <v>0.93</v>
      </c>
      <c r="O1131" s="266">
        <v>137433</v>
      </c>
      <c r="P1131" s="266">
        <v>133478</v>
      </c>
      <c r="Q1131" s="266">
        <v>3955</v>
      </c>
      <c r="R1131" s="267">
        <v>0.971222341068011</v>
      </c>
      <c r="S1131" s="267">
        <v>0.96375</v>
      </c>
      <c r="T1131" s="267">
        <v>0.974370605579497</v>
      </c>
      <c r="U1131" s="267">
        <v>0.93554645397715</v>
      </c>
      <c r="V1131" s="295">
        <v>-0.0106206055794965</v>
      </c>
      <c r="W1131" s="271">
        <v>32161</v>
      </c>
      <c r="X1131" s="271">
        <v>31222</v>
      </c>
      <c r="Y1131" s="271">
        <v>32854</v>
      </c>
      <c r="Z1131" s="271">
        <v>31859</v>
      </c>
      <c r="AA1131" s="268">
        <v>0.970803146668325</v>
      </c>
      <c r="AB1131" s="268">
        <v>0.969714494429902</v>
      </c>
      <c r="AC1131" s="295">
        <v>0.00108865223842303</v>
      </c>
    </row>
    <row r="1132" spans="1:29">
      <c r="A1132" s="297" t="s">
        <v>1972</v>
      </c>
      <c r="B1132" s="305" t="s">
        <v>3364</v>
      </c>
      <c r="C1132" s="293" t="s">
        <v>2054</v>
      </c>
      <c r="D1132" s="305" t="s">
        <v>2055</v>
      </c>
      <c r="E1132" s="263">
        <v>2780</v>
      </c>
      <c r="F1132" s="266">
        <v>2653</v>
      </c>
      <c r="G1132" s="266">
        <v>127</v>
      </c>
      <c r="H1132" s="264">
        <v>4117</v>
      </c>
      <c r="I1132" s="264">
        <v>3968</v>
      </c>
      <c r="J1132" s="264">
        <v>149</v>
      </c>
      <c r="K1132" s="264">
        <v>4191</v>
      </c>
      <c r="L1132" s="264">
        <v>4061</v>
      </c>
      <c r="M1132" s="264">
        <v>130</v>
      </c>
      <c r="N1132" s="294">
        <v>0.93</v>
      </c>
      <c r="O1132" s="266">
        <v>121242</v>
      </c>
      <c r="P1132" s="266">
        <v>118492</v>
      </c>
      <c r="Q1132" s="266">
        <v>2750</v>
      </c>
      <c r="R1132" s="267">
        <v>0.977318091090546</v>
      </c>
      <c r="S1132" s="267">
        <v>0.95431654676259</v>
      </c>
      <c r="T1132" s="267">
        <v>0.963808598494049</v>
      </c>
      <c r="U1132" s="267">
        <v>0.968981150083512</v>
      </c>
      <c r="V1132" s="295">
        <v>-0.00949205173145917</v>
      </c>
      <c r="W1132" s="271">
        <v>28654</v>
      </c>
      <c r="X1132" s="271">
        <v>27836</v>
      </c>
      <c r="Y1132" s="271">
        <v>29182</v>
      </c>
      <c r="Z1132" s="271">
        <v>28523</v>
      </c>
      <c r="AA1132" s="268">
        <v>0.971452502268444</v>
      </c>
      <c r="AB1132" s="268">
        <v>0.977417586183264</v>
      </c>
      <c r="AC1132" s="295">
        <v>-0.00596508391481954</v>
      </c>
    </row>
    <row r="1133" spans="1:29">
      <c r="A1133" s="297" t="s">
        <v>1972</v>
      </c>
      <c r="B1133" s="305" t="s">
        <v>3364</v>
      </c>
      <c r="C1133" s="293" t="s">
        <v>2056</v>
      </c>
      <c r="D1133" s="305" t="s">
        <v>2057</v>
      </c>
      <c r="E1133" s="263">
        <v>1572</v>
      </c>
      <c r="F1133" s="266">
        <v>1533</v>
      </c>
      <c r="G1133" s="266">
        <v>39</v>
      </c>
      <c r="H1133" s="264">
        <v>1980</v>
      </c>
      <c r="I1133" s="264">
        <v>1935</v>
      </c>
      <c r="J1133" s="264">
        <v>45</v>
      </c>
      <c r="K1133" s="264">
        <v>2111</v>
      </c>
      <c r="L1133" s="264">
        <v>2069</v>
      </c>
      <c r="M1133" s="264">
        <v>42</v>
      </c>
      <c r="N1133" s="294">
        <v>0.93</v>
      </c>
      <c r="O1133" s="266">
        <v>61859</v>
      </c>
      <c r="P1133" s="266">
        <v>60773</v>
      </c>
      <c r="Q1133" s="266">
        <v>1086</v>
      </c>
      <c r="R1133" s="267">
        <v>0.982443945100955</v>
      </c>
      <c r="S1133" s="267">
        <v>0.975190839694656</v>
      </c>
      <c r="T1133" s="267">
        <v>0.977272727272727</v>
      </c>
      <c r="U1133" s="267">
        <v>0.980104216011369</v>
      </c>
      <c r="V1133" s="295">
        <v>-0.00208188757807082</v>
      </c>
      <c r="W1133" s="271">
        <v>14600</v>
      </c>
      <c r="X1133" s="271">
        <v>14337</v>
      </c>
      <c r="Y1133" s="271">
        <v>14706</v>
      </c>
      <c r="Z1133" s="271">
        <v>14475</v>
      </c>
      <c r="AA1133" s="268">
        <v>0.981986301369863</v>
      </c>
      <c r="AB1133" s="268">
        <v>0.984292125662995</v>
      </c>
      <c r="AC1133" s="295">
        <v>-0.00230582429313175</v>
      </c>
    </row>
    <row r="1134" spans="1:29">
      <c r="A1134" s="297" t="s">
        <v>1972</v>
      </c>
      <c r="B1134" s="305" t="s">
        <v>3364</v>
      </c>
      <c r="C1134" s="293" t="s">
        <v>2058</v>
      </c>
      <c r="D1134" s="305" t="s">
        <v>2059</v>
      </c>
      <c r="E1134" s="263">
        <v>2988</v>
      </c>
      <c r="F1134" s="266">
        <v>2858</v>
      </c>
      <c r="G1134" s="266">
        <v>130</v>
      </c>
      <c r="H1134" s="264">
        <v>4115</v>
      </c>
      <c r="I1134" s="264">
        <v>3936</v>
      </c>
      <c r="J1134" s="264">
        <v>179</v>
      </c>
      <c r="K1134" s="264">
        <v>4375</v>
      </c>
      <c r="L1134" s="264">
        <v>4145</v>
      </c>
      <c r="M1134" s="264">
        <v>230</v>
      </c>
      <c r="N1134" s="294">
        <v>0.93</v>
      </c>
      <c r="O1134" s="266">
        <v>122954</v>
      </c>
      <c r="P1134" s="266">
        <v>118452</v>
      </c>
      <c r="Q1134" s="266">
        <v>4502</v>
      </c>
      <c r="R1134" s="267">
        <v>0.963384680449599</v>
      </c>
      <c r="S1134" s="267">
        <v>0.956492637215529</v>
      </c>
      <c r="T1134" s="267">
        <v>0.956500607533414</v>
      </c>
      <c r="U1134" s="267">
        <v>0.947428571428571</v>
      </c>
      <c r="V1134" s="295">
        <v>-7.97031788557501e-6</v>
      </c>
      <c r="W1134" s="271">
        <v>30253</v>
      </c>
      <c r="X1134" s="271">
        <v>29090</v>
      </c>
      <c r="Y1134" s="271">
        <v>29696</v>
      </c>
      <c r="Z1134" s="271">
        <v>28738</v>
      </c>
      <c r="AA1134" s="268">
        <v>0.961557531484481</v>
      </c>
      <c r="AB1134" s="268">
        <v>0.967739762931034</v>
      </c>
      <c r="AC1134" s="295">
        <v>-0.00618223144655361</v>
      </c>
    </row>
    <row r="1135" spans="1:29">
      <c r="A1135" s="297" t="s">
        <v>1972</v>
      </c>
      <c r="B1135" s="305" t="s">
        <v>3364</v>
      </c>
      <c r="C1135" s="293" t="s">
        <v>2060</v>
      </c>
      <c r="D1135" s="305" t="s">
        <v>2061</v>
      </c>
      <c r="E1135" s="263">
        <v>2122</v>
      </c>
      <c r="F1135" s="266">
        <v>2035</v>
      </c>
      <c r="G1135" s="266">
        <v>87</v>
      </c>
      <c r="H1135" s="264">
        <v>3127</v>
      </c>
      <c r="I1135" s="264">
        <v>3021</v>
      </c>
      <c r="J1135" s="264">
        <v>106</v>
      </c>
      <c r="K1135" s="264">
        <v>3012</v>
      </c>
      <c r="L1135" s="264">
        <v>2869</v>
      </c>
      <c r="M1135" s="264">
        <v>143</v>
      </c>
      <c r="N1135" s="294">
        <v>0.93</v>
      </c>
      <c r="O1135" s="266">
        <v>92793</v>
      </c>
      <c r="P1135" s="266">
        <v>88977</v>
      </c>
      <c r="Q1135" s="266">
        <v>3816</v>
      </c>
      <c r="R1135" s="267">
        <v>0.95887620833468</v>
      </c>
      <c r="S1135" s="267">
        <v>0.959000942507069</v>
      </c>
      <c r="T1135" s="267">
        <v>0.966101694915254</v>
      </c>
      <c r="U1135" s="267">
        <v>0.952523240371846</v>
      </c>
      <c r="V1135" s="295">
        <v>-0.00710075240818542</v>
      </c>
      <c r="W1135" s="271">
        <v>21571</v>
      </c>
      <c r="X1135" s="271">
        <v>20890</v>
      </c>
      <c r="Y1135" s="271">
        <v>21719</v>
      </c>
      <c r="Z1135" s="271">
        <v>20968</v>
      </c>
      <c r="AA1135" s="268">
        <v>0.968429836354365</v>
      </c>
      <c r="AB1135" s="268">
        <v>0.965421980754178</v>
      </c>
      <c r="AC1135" s="295">
        <v>0.00300785560018624</v>
      </c>
    </row>
    <row r="1136" spans="1:29">
      <c r="A1136" s="297" t="s">
        <v>1972</v>
      </c>
      <c r="B1136" s="305" t="s">
        <v>3364</v>
      </c>
      <c r="C1136" s="293" t="s">
        <v>2062</v>
      </c>
      <c r="D1136" s="305" t="s">
        <v>2063</v>
      </c>
      <c r="E1136" s="263">
        <v>2171</v>
      </c>
      <c r="F1136" s="266">
        <v>2067</v>
      </c>
      <c r="G1136" s="266">
        <v>104</v>
      </c>
      <c r="H1136" s="264">
        <v>2916</v>
      </c>
      <c r="I1136" s="264">
        <v>2827</v>
      </c>
      <c r="J1136" s="264">
        <v>89</v>
      </c>
      <c r="K1136" s="264">
        <v>3149</v>
      </c>
      <c r="L1136" s="264">
        <v>3041</v>
      </c>
      <c r="M1136" s="264">
        <v>108</v>
      </c>
      <c r="N1136" s="294">
        <v>0.93</v>
      </c>
      <c r="O1136" s="266">
        <v>92145</v>
      </c>
      <c r="P1136" s="266">
        <v>89366</v>
      </c>
      <c r="Q1136" s="266">
        <v>2779</v>
      </c>
      <c r="R1136" s="267">
        <v>0.969841011449346</v>
      </c>
      <c r="S1136" s="267">
        <v>0.952095808383233</v>
      </c>
      <c r="T1136" s="267">
        <v>0.969478737997256</v>
      </c>
      <c r="U1136" s="267">
        <v>0.965703397904097</v>
      </c>
      <c r="V1136" s="295">
        <v>-0.017382929614023</v>
      </c>
      <c r="W1136" s="271">
        <v>21385</v>
      </c>
      <c r="X1136" s="271">
        <v>20762</v>
      </c>
      <c r="Y1136" s="271">
        <v>21634</v>
      </c>
      <c r="Z1136" s="271">
        <v>21028</v>
      </c>
      <c r="AA1136" s="268">
        <v>0.970867430441898</v>
      </c>
      <c r="AB1136" s="268">
        <v>0.971988536562818</v>
      </c>
      <c r="AC1136" s="295">
        <v>-0.00112110612091931</v>
      </c>
    </row>
    <row r="1137" spans="1:29">
      <c r="A1137" s="297" t="s">
        <v>1972</v>
      </c>
      <c r="B1137" s="305" t="s">
        <v>3364</v>
      </c>
      <c r="C1137" s="293" t="s">
        <v>2064</v>
      </c>
      <c r="D1137" s="305" t="s">
        <v>2065</v>
      </c>
      <c r="E1137" s="263">
        <v>1452</v>
      </c>
      <c r="F1137" s="266">
        <v>1374</v>
      </c>
      <c r="G1137" s="266">
        <v>78</v>
      </c>
      <c r="H1137" s="264">
        <v>2020</v>
      </c>
      <c r="I1137" s="264">
        <v>1957</v>
      </c>
      <c r="J1137" s="264">
        <v>63</v>
      </c>
      <c r="K1137" s="264">
        <v>1919</v>
      </c>
      <c r="L1137" s="264">
        <v>1849</v>
      </c>
      <c r="M1137" s="264">
        <v>70</v>
      </c>
      <c r="N1137" s="294">
        <v>0.93</v>
      </c>
      <c r="O1137" s="266">
        <v>62406</v>
      </c>
      <c r="P1137" s="266">
        <v>60580</v>
      </c>
      <c r="Q1137" s="266">
        <v>1826</v>
      </c>
      <c r="R1137" s="267">
        <v>0.970739992949396</v>
      </c>
      <c r="S1137" s="267">
        <v>0.946280991735537</v>
      </c>
      <c r="T1137" s="267">
        <v>0.968811881188119</v>
      </c>
      <c r="U1137" s="267">
        <v>0.963522668056279</v>
      </c>
      <c r="V1137" s="295">
        <v>-0.0225308894525816</v>
      </c>
      <c r="W1137" s="271">
        <v>14263</v>
      </c>
      <c r="X1137" s="271">
        <v>13787</v>
      </c>
      <c r="Y1137" s="271">
        <v>14664</v>
      </c>
      <c r="Z1137" s="271">
        <v>14275</v>
      </c>
      <c r="AA1137" s="268">
        <v>0.966626936829559</v>
      </c>
      <c r="AB1137" s="268">
        <v>0.973472449536279</v>
      </c>
      <c r="AC1137" s="295">
        <v>-0.00684551270672029</v>
      </c>
    </row>
    <row r="1138" spans="1:29">
      <c r="A1138" s="297" t="s">
        <v>1972</v>
      </c>
      <c r="B1138" s="305" t="s">
        <v>3365</v>
      </c>
      <c r="C1138" s="293" t="s">
        <v>2066</v>
      </c>
      <c r="D1138" s="305" t="s">
        <v>2067</v>
      </c>
      <c r="E1138" s="263">
        <v>1132</v>
      </c>
      <c r="F1138" s="266">
        <v>1083</v>
      </c>
      <c r="G1138" s="266">
        <v>49</v>
      </c>
      <c r="H1138" s="264">
        <v>2225</v>
      </c>
      <c r="I1138" s="264">
        <v>2157</v>
      </c>
      <c r="J1138" s="264">
        <v>68</v>
      </c>
      <c r="K1138" s="264">
        <v>2044</v>
      </c>
      <c r="L1138" s="264">
        <v>1979</v>
      </c>
      <c r="M1138" s="264">
        <v>65</v>
      </c>
      <c r="N1138" s="294">
        <v>0.93</v>
      </c>
      <c r="O1138" s="266">
        <v>65122</v>
      </c>
      <c r="P1138" s="266">
        <v>63546</v>
      </c>
      <c r="Q1138" s="266">
        <v>1576</v>
      </c>
      <c r="R1138" s="267">
        <v>0.975799269064218</v>
      </c>
      <c r="S1138" s="267">
        <v>0.956713780918728</v>
      </c>
      <c r="T1138" s="267">
        <v>0.969438202247191</v>
      </c>
      <c r="U1138" s="267">
        <v>0.968199608610568</v>
      </c>
      <c r="V1138" s="295">
        <v>-0.0127244213284631</v>
      </c>
      <c r="W1138" s="271">
        <v>14553</v>
      </c>
      <c r="X1138" s="271">
        <v>14153</v>
      </c>
      <c r="Y1138" s="271">
        <v>15540</v>
      </c>
      <c r="Z1138" s="271">
        <v>15229</v>
      </c>
      <c r="AA1138" s="268">
        <v>0.972514258228544</v>
      </c>
      <c r="AB1138" s="268">
        <v>0.97998712998713</v>
      </c>
      <c r="AC1138" s="295">
        <v>-0.00747287175858602</v>
      </c>
    </row>
    <row r="1139" spans="1:29">
      <c r="A1139" s="297" t="s">
        <v>1972</v>
      </c>
      <c r="B1139" s="305" t="s">
        <v>3365</v>
      </c>
      <c r="C1139" s="293" t="s">
        <v>2068</v>
      </c>
      <c r="D1139" s="305" t="s">
        <v>2069</v>
      </c>
      <c r="E1139" s="263">
        <v>1988</v>
      </c>
      <c r="F1139" s="266">
        <v>1876</v>
      </c>
      <c r="G1139" s="266">
        <v>112</v>
      </c>
      <c r="H1139" s="264">
        <v>3784</v>
      </c>
      <c r="I1139" s="264">
        <v>3666</v>
      </c>
      <c r="J1139" s="264">
        <v>118</v>
      </c>
      <c r="K1139" s="264">
        <v>3488</v>
      </c>
      <c r="L1139" s="264">
        <v>3392</v>
      </c>
      <c r="M1139" s="264">
        <v>96</v>
      </c>
      <c r="N1139" s="294">
        <v>0.93</v>
      </c>
      <c r="O1139" s="266">
        <v>106951</v>
      </c>
      <c r="P1139" s="266">
        <v>103129</v>
      </c>
      <c r="Q1139" s="266">
        <v>3822</v>
      </c>
      <c r="R1139" s="267">
        <v>0.964264008751671</v>
      </c>
      <c r="S1139" s="267">
        <v>0.943661971830986</v>
      </c>
      <c r="T1139" s="267">
        <v>0.968816067653277</v>
      </c>
      <c r="U1139" s="267">
        <v>0.972477064220184</v>
      </c>
      <c r="V1139" s="295">
        <v>-0.0251540958222911</v>
      </c>
      <c r="W1139" s="271">
        <v>23914</v>
      </c>
      <c r="X1139" s="271">
        <v>23130</v>
      </c>
      <c r="Y1139" s="271">
        <v>25423</v>
      </c>
      <c r="Z1139" s="271">
        <v>24487</v>
      </c>
      <c r="AA1139" s="268">
        <v>0.967215856820273</v>
      </c>
      <c r="AB1139" s="268">
        <v>0.963182944577745</v>
      </c>
      <c r="AC1139" s="295">
        <v>0.00403291224252811</v>
      </c>
    </row>
    <row r="1140" spans="1:29">
      <c r="A1140" s="297" t="s">
        <v>1972</v>
      </c>
      <c r="B1140" s="305" t="s">
        <v>3365</v>
      </c>
      <c r="C1140" s="293" t="s">
        <v>2070</v>
      </c>
      <c r="D1140" s="305" t="s">
        <v>2071</v>
      </c>
      <c r="E1140" s="263">
        <v>2901</v>
      </c>
      <c r="F1140" s="266">
        <v>2823</v>
      </c>
      <c r="G1140" s="266">
        <v>78</v>
      </c>
      <c r="H1140" s="264">
        <v>5479</v>
      </c>
      <c r="I1140" s="264">
        <v>5330</v>
      </c>
      <c r="J1140" s="264">
        <v>149</v>
      </c>
      <c r="K1140" s="264">
        <v>4834</v>
      </c>
      <c r="L1140" s="264">
        <v>4684</v>
      </c>
      <c r="M1140" s="264">
        <v>150</v>
      </c>
      <c r="N1140" s="294">
        <v>0.93</v>
      </c>
      <c r="O1140" s="266">
        <v>148110</v>
      </c>
      <c r="P1140" s="266">
        <v>145762</v>
      </c>
      <c r="Q1140" s="266">
        <v>2348</v>
      </c>
      <c r="R1140" s="267">
        <v>0.984146917831342</v>
      </c>
      <c r="S1140" s="267">
        <v>0.97311271975181</v>
      </c>
      <c r="T1140" s="267">
        <v>0.972805256433656</v>
      </c>
      <c r="U1140" s="267">
        <v>0.968969797269342</v>
      </c>
      <c r="V1140" s="295">
        <v>0.0003074633181539</v>
      </c>
      <c r="W1140" s="271">
        <v>33922</v>
      </c>
      <c r="X1140" s="271">
        <v>33309</v>
      </c>
      <c r="Y1140" s="271">
        <v>35843</v>
      </c>
      <c r="Z1140" s="271">
        <v>35293</v>
      </c>
      <c r="AA1140" s="268">
        <v>0.981929131537056</v>
      </c>
      <c r="AB1140" s="268">
        <v>0.984655302290545</v>
      </c>
      <c r="AC1140" s="295">
        <v>-0.00272617075348924</v>
      </c>
    </row>
    <row r="1141" spans="1:29">
      <c r="A1141" s="297" t="s">
        <v>1972</v>
      </c>
      <c r="B1141" s="305" t="s">
        <v>3365</v>
      </c>
      <c r="C1141" s="293" t="s">
        <v>2072</v>
      </c>
      <c r="D1141" s="305" t="s">
        <v>2073</v>
      </c>
      <c r="E1141" s="263">
        <v>2867</v>
      </c>
      <c r="F1141" s="266">
        <v>2693</v>
      </c>
      <c r="G1141" s="266">
        <v>174</v>
      </c>
      <c r="H1141" s="264">
        <v>5405</v>
      </c>
      <c r="I1141" s="264">
        <v>5119</v>
      </c>
      <c r="J1141" s="264">
        <v>286</v>
      </c>
      <c r="K1141" s="264">
        <v>4587</v>
      </c>
      <c r="L1141" s="264">
        <v>4357</v>
      </c>
      <c r="M1141" s="264">
        <v>230</v>
      </c>
      <c r="N1141" s="294">
        <v>0.93</v>
      </c>
      <c r="O1141" s="266">
        <v>148768</v>
      </c>
      <c r="P1141" s="266">
        <v>141515</v>
      </c>
      <c r="Q1141" s="266">
        <v>7253</v>
      </c>
      <c r="R1141" s="267">
        <v>0.951246235749624</v>
      </c>
      <c r="S1141" s="267">
        <v>0.939309382629927</v>
      </c>
      <c r="T1141" s="267">
        <v>0.947086031452359</v>
      </c>
      <c r="U1141" s="267">
        <v>0.949858295182036</v>
      </c>
      <c r="V1141" s="295">
        <v>-0.00777664882243212</v>
      </c>
      <c r="W1141" s="271">
        <v>34090</v>
      </c>
      <c r="X1141" s="271">
        <v>32549</v>
      </c>
      <c r="Y1141" s="271">
        <v>35798</v>
      </c>
      <c r="Z1141" s="271">
        <v>34439</v>
      </c>
      <c r="AA1141" s="268">
        <v>0.954796127896744</v>
      </c>
      <c r="AB1141" s="268">
        <v>0.962036985306442</v>
      </c>
      <c r="AC1141" s="295">
        <v>-0.00724085740969771</v>
      </c>
    </row>
    <row r="1142" spans="1:29">
      <c r="A1142" s="297" t="s">
        <v>1972</v>
      </c>
      <c r="B1142" s="305" t="s">
        <v>3365</v>
      </c>
      <c r="C1142" s="293" t="s">
        <v>2074</v>
      </c>
      <c r="D1142" s="305" t="s">
        <v>2075</v>
      </c>
      <c r="E1142" s="263">
        <v>1801</v>
      </c>
      <c r="F1142" s="266">
        <v>1678</v>
      </c>
      <c r="G1142" s="266">
        <v>123</v>
      </c>
      <c r="H1142" s="264">
        <v>3515</v>
      </c>
      <c r="I1142" s="264">
        <v>3264</v>
      </c>
      <c r="J1142" s="264">
        <v>251</v>
      </c>
      <c r="K1142" s="264">
        <v>3227</v>
      </c>
      <c r="L1142" s="264">
        <v>3061</v>
      </c>
      <c r="M1142" s="264">
        <v>166</v>
      </c>
      <c r="N1142" s="294">
        <v>0.93</v>
      </c>
      <c r="O1142" s="266">
        <v>99072</v>
      </c>
      <c r="P1142" s="266">
        <v>94994</v>
      </c>
      <c r="Q1142" s="266">
        <v>4078</v>
      </c>
      <c r="R1142" s="267">
        <v>0.958838016795866</v>
      </c>
      <c r="S1142" s="267">
        <v>0.931704608550805</v>
      </c>
      <c r="T1142" s="267">
        <v>0.928591749644381</v>
      </c>
      <c r="U1142" s="267">
        <v>0.948559033157732</v>
      </c>
      <c r="V1142" s="295">
        <v>0.00311285890642388</v>
      </c>
      <c r="W1142" s="271">
        <v>22121</v>
      </c>
      <c r="X1142" s="271">
        <v>21147</v>
      </c>
      <c r="Y1142" s="271">
        <v>23044</v>
      </c>
      <c r="Z1142" s="271">
        <v>22014</v>
      </c>
      <c r="AA1142" s="268">
        <v>0.955969440802857</v>
      </c>
      <c r="AB1142" s="268">
        <v>0.955302898802291</v>
      </c>
      <c r="AC1142" s="295">
        <v>0.000666542000565817</v>
      </c>
    </row>
    <row r="1143" spans="1:29">
      <c r="A1143" s="297" t="s">
        <v>1972</v>
      </c>
      <c r="B1143" s="305" t="s">
        <v>3365</v>
      </c>
      <c r="C1143" s="293" t="s">
        <v>2076</v>
      </c>
      <c r="D1143" s="305" t="s">
        <v>2077</v>
      </c>
      <c r="E1143" s="263">
        <v>2124</v>
      </c>
      <c r="F1143" s="266">
        <v>1955</v>
      </c>
      <c r="G1143" s="266">
        <v>169</v>
      </c>
      <c r="H1143" s="264">
        <v>4082</v>
      </c>
      <c r="I1143" s="264">
        <v>3818</v>
      </c>
      <c r="J1143" s="264">
        <v>264</v>
      </c>
      <c r="K1143" s="264">
        <v>3550</v>
      </c>
      <c r="L1143" s="264">
        <v>3354</v>
      </c>
      <c r="M1143" s="264">
        <v>196</v>
      </c>
      <c r="N1143" s="294">
        <v>0.93</v>
      </c>
      <c r="O1143" s="266">
        <v>110651</v>
      </c>
      <c r="P1143" s="266">
        <v>106027</v>
      </c>
      <c r="Q1143" s="266">
        <v>4624</v>
      </c>
      <c r="R1143" s="267">
        <v>0.95821095155037</v>
      </c>
      <c r="S1143" s="267">
        <v>0.920433145009416</v>
      </c>
      <c r="T1143" s="267">
        <v>0.935325820676139</v>
      </c>
      <c r="U1143" s="267">
        <v>0.944788732394366</v>
      </c>
      <c r="V1143" s="295">
        <v>-0.0148926756667229</v>
      </c>
      <c r="W1143" s="271">
        <v>25250</v>
      </c>
      <c r="X1143" s="271">
        <v>24050</v>
      </c>
      <c r="Y1143" s="271">
        <v>26127</v>
      </c>
      <c r="Z1143" s="271">
        <v>25237</v>
      </c>
      <c r="AA1143" s="268">
        <v>0.952475247524752</v>
      </c>
      <c r="AB1143" s="268">
        <v>0.965935622153328</v>
      </c>
      <c r="AC1143" s="295">
        <v>-0.0134603746285755</v>
      </c>
    </row>
    <row r="1144" spans="1:29">
      <c r="A1144" s="297" t="s">
        <v>1972</v>
      </c>
      <c r="B1144" s="305" t="s">
        <v>3365</v>
      </c>
      <c r="C1144" s="293" t="s">
        <v>2078</v>
      </c>
      <c r="D1144" s="305" t="s">
        <v>2079</v>
      </c>
      <c r="E1144" s="263">
        <v>2113</v>
      </c>
      <c r="F1144" s="266">
        <v>1887</v>
      </c>
      <c r="G1144" s="266">
        <v>226</v>
      </c>
      <c r="H1144" s="264">
        <v>3991</v>
      </c>
      <c r="I1144" s="264">
        <v>3495</v>
      </c>
      <c r="J1144" s="264">
        <v>496</v>
      </c>
      <c r="K1144" s="264">
        <v>3515</v>
      </c>
      <c r="L1144" s="264">
        <v>3209</v>
      </c>
      <c r="M1144" s="264">
        <v>306</v>
      </c>
      <c r="N1144" s="294">
        <v>0.93</v>
      </c>
      <c r="O1144" s="266">
        <v>104865</v>
      </c>
      <c r="P1144" s="266">
        <v>96350</v>
      </c>
      <c r="Q1144" s="266">
        <v>8515</v>
      </c>
      <c r="R1144" s="267">
        <v>0.918800362370667</v>
      </c>
      <c r="S1144" s="267">
        <v>0.893043066729768</v>
      </c>
      <c r="T1144" s="267">
        <v>0.875720370834377</v>
      </c>
      <c r="U1144" s="267">
        <v>0.912944523470839</v>
      </c>
      <c r="V1144" s="295">
        <v>0.0173226958953907</v>
      </c>
      <c r="W1144" s="271">
        <v>24081</v>
      </c>
      <c r="X1144" s="271">
        <v>21729</v>
      </c>
      <c r="Y1144" s="271">
        <v>24823</v>
      </c>
      <c r="Z1144" s="271">
        <v>23026</v>
      </c>
      <c r="AA1144" s="268">
        <v>0.902329637473527</v>
      </c>
      <c r="AB1144" s="268">
        <v>0.927607460822624</v>
      </c>
      <c r="AC1144" s="295">
        <v>-0.0252778233490972</v>
      </c>
    </row>
    <row r="1145" spans="1:29">
      <c r="A1145" s="297" t="s">
        <v>1972</v>
      </c>
      <c r="B1145" s="305" t="s">
        <v>3365</v>
      </c>
      <c r="C1145" s="293" t="s">
        <v>2080</v>
      </c>
      <c r="D1145" s="305" t="s">
        <v>2081</v>
      </c>
      <c r="E1145" s="263">
        <v>2085</v>
      </c>
      <c r="F1145" s="266">
        <v>2007</v>
      </c>
      <c r="G1145" s="266">
        <v>78</v>
      </c>
      <c r="H1145" s="264">
        <v>3860</v>
      </c>
      <c r="I1145" s="264">
        <v>3764</v>
      </c>
      <c r="J1145" s="264">
        <v>96</v>
      </c>
      <c r="K1145" s="264">
        <v>3324</v>
      </c>
      <c r="L1145" s="264">
        <v>3198</v>
      </c>
      <c r="M1145" s="264">
        <v>126</v>
      </c>
      <c r="N1145" s="294">
        <v>0.93</v>
      </c>
      <c r="O1145" s="266">
        <v>112930</v>
      </c>
      <c r="P1145" s="266">
        <v>109972</v>
      </c>
      <c r="Q1145" s="266">
        <v>2958</v>
      </c>
      <c r="R1145" s="267">
        <v>0.973806782962897</v>
      </c>
      <c r="S1145" s="267">
        <v>0.962589928057554</v>
      </c>
      <c r="T1145" s="267">
        <v>0.975129533678756</v>
      </c>
      <c r="U1145" s="267">
        <v>0.962093862815884</v>
      </c>
      <c r="V1145" s="295">
        <v>-0.0125396056212025</v>
      </c>
      <c r="W1145" s="271">
        <v>25008</v>
      </c>
      <c r="X1145" s="271">
        <v>24318</v>
      </c>
      <c r="Y1145" s="271">
        <v>26847</v>
      </c>
      <c r="Z1145" s="271">
        <v>26154</v>
      </c>
      <c r="AA1145" s="268">
        <v>0.972408829174664</v>
      </c>
      <c r="AB1145" s="268">
        <v>0.974187060006705</v>
      </c>
      <c r="AC1145" s="295">
        <v>-0.00177823083204054</v>
      </c>
    </row>
    <row r="1146" spans="1:29">
      <c r="A1146" s="297" t="s">
        <v>1972</v>
      </c>
      <c r="B1146" s="305" t="s">
        <v>3365</v>
      </c>
      <c r="C1146" s="293" t="s">
        <v>2082</v>
      </c>
      <c r="D1146" s="305" t="s">
        <v>2083</v>
      </c>
      <c r="E1146" s="263">
        <v>1107</v>
      </c>
      <c r="F1146" s="266">
        <v>1030</v>
      </c>
      <c r="G1146" s="266">
        <v>77</v>
      </c>
      <c r="H1146" s="264">
        <v>2068</v>
      </c>
      <c r="I1146" s="264">
        <v>1886</v>
      </c>
      <c r="J1146" s="264">
        <v>182</v>
      </c>
      <c r="K1146" s="264">
        <v>1794</v>
      </c>
      <c r="L1146" s="264">
        <v>1655</v>
      </c>
      <c r="M1146" s="264">
        <v>139</v>
      </c>
      <c r="N1146" s="294">
        <v>0.93</v>
      </c>
      <c r="O1146" s="266">
        <v>57038</v>
      </c>
      <c r="P1146" s="266">
        <v>54419</v>
      </c>
      <c r="Q1146" s="266">
        <v>2619</v>
      </c>
      <c r="R1146" s="267">
        <v>0.954083242750447</v>
      </c>
      <c r="S1146" s="267">
        <v>0.930442637759711</v>
      </c>
      <c r="T1146" s="267">
        <v>0.911992263056093</v>
      </c>
      <c r="U1146" s="267">
        <v>0.922519509476031</v>
      </c>
      <c r="V1146" s="295">
        <v>0.0184503747036181</v>
      </c>
      <c r="W1146" s="271">
        <v>12975</v>
      </c>
      <c r="X1146" s="271">
        <v>12307</v>
      </c>
      <c r="Y1146" s="271">
        <v>13500</v>
      </c>
      <c r="Z1146" s="271">
        <v>12881</v>
      </c>
      <c r="AA1146" s="268">
        <v>0.948516377649326</v>
      </c>
      <c r="AB1146" s="268">
        <v>0.954148148148148</v>
      </c>
      <c r="AC1146" s="295">
        <v>-0.00563177049882257</v>
      </c>
    </row>
    <row r="1147" spans="1:29">
      <c r="A1147" s="297" t="s">
        <v>1972</v>
      </c>
      <c r="B1147" s="305" t="s">
        <v>3365</v>
      </c>
      <c r="C1147" s="293" t="s">
        <v>2084</v>
      </c>
      <c r="D1147" s="305" t="s">
        <v>2085</v>
      </c>
      <c r="E1147" s="263">
        <v>1305</v>
      </c>
      <c r="F1147" s="266">
        <v>1233</v>
      </c>
      <c r="G1147" s="266">
        <v>72</v>
      </c>
      <c r="H1147" s="264">
        <v>2360</v>
      </c>
      <c r="I1147" s="264">
        <v>2258</v>
      </c>
      <c r="J1147" s="264">
        <v>102</v>
      </c>
      <c r="K1147" s="264">
        <v>2122</v>
      </c>
      <c r="L1147" s="264">
        <v>2050</v>
      </c>
      <c r="M1147" s="264">
        <v>72</v>
      </c>
      <c r="N1147" s="294">
        <v>0.93</v>
      </c>
      <c r="O1147" s="266">
        <v>66138</v>
      </c>
      <c r="P1147" s="266">
        <v>63666</v>
      </c>
      <c r="Q1147" s="266">
        <v>2472</v>
      </c>
      <c r="R1147" s="267">
        <v>0.96262360518915</v>
      </c>
      <c r="S1147" s="267">
        <v>0.944827586206897</v>
      </c>
      <c r="T1147" s="267">
        <v>0.956779661016949</v>
      </c>
      <c r="U1147" s="267">
        <v>0.966069745523091</v>
      </c>
      <c r="V1147" s="295">
        <v>-0.0119520748100526</v>
      </c>
      <c r="W1147" s="271">
        <v>14740</v>
      </c>
      <c r="X1147" s="271">
        <v>14224</v>
      </c>
      <c r="Y1147" s="271">
        <v>15605</v>
      </c>
      <c r="Z1147" s="271">
        <v>15047</v>
      </c>
      <c r="AA1147" s="268">
        <v>0.964993215739484</v>
      </c>
      <c r="AB1147" s="268">
        <v>0.96424223005447</v>
      </c>
      <c r="AC1147" s="295">
        <v>0.000750985685014638</v>
      </c>
    </row>
    <row r="1148" spans="1:29">
      <c r="A1148" s="297" t="s">
        <v>1972</v>
      </c>
      <c r="B1148" s="305" t="s">
        <v>3366</v>
      </c>
      <c r="C1148" s="293" t="s">
        <v>2086</v>
      </c>
      <c r="D1148" s="305" t="s">
        <v>2087</v>
      </c>
      <c r="E1148" s="263">
        <v>6728</v>
      </c>
      <c r="F1148" s="266">
        <v>6132</v>
      </c>
      <c r="G1148" s="266">
        <v>596</v>
      </c>
      <c r="H1148" s="264">
        <v>12255</v>
      </c>
      <c r="I1148" s="264">
        <v>11317</v>
      </c>
      <c r="J1148" s="264">
        <v>938</v>
      </c>
      <c r="K1148" s="264">
        <v>11051</v>
      </c>
      <c r="L1148" s="264">
        <v>10172</v>
      </c>
      <c r="M1148" s="264">
        <v>879</v>
      </c>
      <c r="N1148" s="294">
        <v>0.93</v>
      </c>
      <c r="O1148" s="266">
        <v>329504</v>
      </c>
      <c r="P1148" s="266">
        <v>309444</v>
      </c>
      <c r="Q1148" s="266">
        <v>20060</v>
      </c>
      <c r="R1148" s="267">
        <v>0.939120617655628</v>
      </c>
      <c r="S1148" s="267">
        <v>0.91141498216409</v>
      </c>
      <c r="T1148" s="267">
        <v>0.923459812321501</v>
      </c>
      <c r="U1148" s="267">
        <v>0.920459686906162</v>
      </c>
      <c r="V1148" s="295">
        <v>-0.0120448301574111</v>
      </c>
      <c r="W1148" s="271">
        <v>77698</v>
      </c>
      <c r="X1148" s="271">
        <v>72799</v>
      </c>
      <c r="Y1148" s="271">
        <v>79561</v>
      </c>
      <c r="Z1148" s="271">
        <v>75250</v>
      </c>
      <c r="AA1148" s="268">
        <v>0.93694818399444</v>
      </c>
      <c r="AB1148" s="268">
        <v>0.94581516069431</v>
      </c>
      <c r="AC1148" s="295">
        <v>-0.00886697669987002</v>
      </c>
    </row>
    <row r="1149" spans="1:29">
      <c r="A1149" s="297" t="s">
        <v>1972</v>
      </c>
      <c r="B1149" s="305" t="s">
        <v>3366</v>
      </c>
      <c r="C1149" s="293" t="s">
        <v>2088</v>
      </c>
      <c r="D1149" s="305" t="s">
        <v>2089</v>
      </c>
      <c r="E1149" s="263">
        <v>2028</v>
      </c>
      <c r="F1149" s="266">
        <v>1628</v>
      </c>
      <c r="G1149" s="266">
        <v>400</v>
      </c>
      <c r="H1149" s="264">
        <v>3726</v>
      </c>
      <c r="I1149" s="264">
        <v>3215</v>
      </c>
      <c r="J1149" s="264">
        <v>511</v>
      </c>
      <c r="K1149" s="264">
        <v>3210</v>
      </c>
      <c r="L1149" s="264">
        <v>2750</v>
      </c>
      <c r="M1149" s="264">
        <v>460</v>
      </c>
      <c r="N1149" s="294">
        <v>0.93</v>
      </c>
      <c r="O1149" s="266">
        <v>98003</v>
      </c>
      <c r="P1149" s="266">
        <v>85972</v>
      </c>
      <c r="Q1149" s="266">
        <v>12031</v>
      </c>
      <c r="R1149" s="267">
        <v>0.877238451884126</v>
      </c>
      <c r="S1149" s="267">
        <v>0.80276134122288</v>
      </c>
      <c r="T1149" s="267">
        <v>0.862855609232421</v>
      </c>
      <c r="U1149" s="267">
        <v>0.856697819314642</v>
      </c>
      <c r="V1149" s="295">
        <v>-0.0600942680095411</v>
      </c>
      <c r="W1149" s="271">
        <v>23121</v>
      </c>
      <c r="X1149" s="271">
        <v>20214</v>
      </c>
      <c r="Y1149" s="271">
        <v>23545</v>
      </c>
      <c r="Z1149" s="271">
        <v>20927</v>
      </c>
      <c r="AA1149" s="268">
        <v>0.874270144024912</v>
      </c>
      <c r="AB1149" s="268">
        <v>0.888808664259928</v>
      </c>
      <c r="AC1149" s="295">
        <v>-0.0145385202350153</v>
      </c>
    </row>
    <row r="1150" spans="1:29">
      <c r="A1150" s="297" t="s">
        <v>1972</v>
      </c>
      <c r="B1150" s="305" t="s">
        <v>3366</v>
      </c>
      <c r="C1150" s="293" t="s">
        <v>2090</v>
      </c>
      <c r="D1150" s="305" t="s">
        <v>2091</v>
      </c>
      <c r="E1150" s="263">
        <v>2456</v>
      </c>
      <c r="F1150" s="266">
        <v>2313</v>
      </c>
      <c r="G1150" s="266">
        <v>143</v>
      </c>
      <c r="H1150" s="264">
        <v>4810</v>
      </c>
      <c r="I1150" s="264">
        <v>4569</v>
      </c>
      <c r="J1150" s="264">
        <v>241</v>
      </c>
      <c r="K1150" s="264">
        <v>4260</v>
      </c>
      <c r="L1150" s="264">
        <v>4115</v>
      </c>
      <c r="M1150" s="264">
        <v>145</v>
      </c>
      <c r="N1150" s="294">
        <v>0.93</v>
      </c>
      <c r="O1150" s="266">
        <v>124365</v>
      </c>
      <c r="P1150" s="266">
        <v>121722</v>
      </c>
      <c r="Q1150" s="266">
        <v>2643</v>
      </c>
      <c r="R1150" s="267">
        <v>0.978748040043421</v>
      </c>
      <c r="S1150" s="267">
        <v>0.941775244299674</v>
      </c>
      <c r="T1150" s="267">
        <v>0.94989604989605</v>
      </c>
      <c r="U1150" s="267">
        <v>0.965962441314554</v>
      </c>
      <c r="V1150" s="295">
        <v>-0.00812080559637562</v>
      </c>
      <c r="W1150" s="271">
        <v>29809</v>
      </c>
      <c r="X1150" s="271">
        <v>28997</v>
      </c>
      <c r="Y1150" s="271">
        <v>30174</v>
      </c>
      <c r="Z1150" s="271">
        <v>29625</v>
      </c>
      <c r="AA1150" s="268">
        <v>0.97275990472676</v>
      </c>
      <c r="AB1150" s="268">
        <v>0.98180552793796</v>
      </c>
      <c r="AC1150" s="295">
        <v>-0.0090456232111995</v>
      </c>
    </row>
    <row r="1151" spans="1:29">
      <c r="A1151" s="297" t="s">
        <v>1972</v>
      </c>
      <c r="B1151" s="305" t="s">
        <v>3366</v>
      </c>
      <c r="C1151" s="293" t="s">
        <v>2092</v>
      </c>
      <c r="D1151" s="305" t="s">
        <v>2093</v>
      </c>
      <c r="E1151" s="263">
        <v>3195</v>
      </c>
      <c r="F1151" s="266">
        <v>2908</v>
      </c>
      <c r="G1151" s="266">
        <v>287</v>
      </c>
      <c r="H1151" s="264">
        <v>6300</v>
      </c>
      <c r="I1151" s="264">
        <v>6022</v>
      </c>
      <c r="J1151" s="264">
        <v>278</v>
      </c>
      <c r="K1151" s="264">
        <v>5527</v>
      </c>
      <c r="L1151" s="264">
        <v>4979</v>
      </c>
      <c r="M1151" s="264">
        <v>548</v>
      </c>
      <c r="N1151" s="294">
        <v>0.93</v>
      </c>
      <c r="O1151" s="266">
        <v>161431</v>
      </c>
      <c r="P1151" s="266">
        <v>151405</v>
      </c>
      <c r="Q1151" s="266">
        <v>10026</v>
      </c>
      <c r="R1151" s="267">
        <v>0.937892969751782</v>
      </c>
      <c r="S1151" s="267">
        <v>0.910172143974961</v>
      </c>
      <c r="T1151" s="267">
        <v>0.955873015873016</v>
      </c>
      <c r="U1151" s="267">
        <v>0.900850370906459</v>
      </c>
      <c r="V1151" s="295">
        <v>-0.0457008718980551</v>
      </c>
      <c r="W1151" s="271">
        <v>38558</v>
      </c>
      <c r="X1151" s="271">
        <v>36205</v>
      </c>
      <c r="Y1151" s="271">
        <v>39455</v>
      </c>
      <c r="Z1151" s="271">
        <v>37086</v>
      </c>
      <c r="AA1151" s="268">
        <v>0.938975050573163</v>
      </c>
      <c r="AB1151" s="268">
        <v>0.939956912938791</v>
      </c>
      <c r="AC1151" s="295">
        <v>-0.000981862365628472</v>
      </c>
    </row>
    <row r="1152" spans="1:29">
      <c r="A1152" s="297" t="s">
        <v>1972</v>
      </c>
      <c r="B1152" s="305" t="s">
        <v>3366</v>
      </c>
      <c r="C1152" s="293" t="s">
        <v>2094</v>
      </c>
      <c r="D1152" s="305" t="s">
        <v>2095</v>
      </c>
      <c r="E1152" s="263">
        <v>2168</v>
      </c>
      <c r="F1152" s="266">
        <v>1708</v>
      </c>
      <c r="G1152" s="266">
        <v>460</v>
      </c>
      <c r="H1152" s="264">
        <v>4288</v>
      </c>
      <c r="I1152" s="264">
        <v>3743</v>
      </c>
      <c r="J1152" s="264">
        <v>545</v>
      </c>
      <c r="K1152" s="264">
        <v>3717</v>
      </c>
      <c r="L1152" s="264">
        <v>3191</v>
      </c>
      <c r="M1152" s="264">
        <v>526</v>
      </c>
      <c r="N1152" s="294">
        <v>0.93</v>
      </c>
      <c r="O1152" s="266">
        <v>110142</v>
      </c>
      <c r="P1152" s="266">
        <v>96874</v>
      </c>
      <c r="Q1152" s="266">
        <v>13268</v>
      </c>
      <c r="R1152" s="267">
        <v>0.879537324544679</v>
      </c>
      <c r="S1152" s="267">
        <v>0.787822878228782</v>
      </c>
      <c r="T1152" s="267">
        <v>0.872901119402985</v>
      </c>
      <c r="U1152" s="267">
        <v>0.858488027979553</v>
      </c>
      <c r="V1152" s="295">
        <v>-0.0850782411742028</v>
      </c>
      <c r="W1152" s="271">
        <v>25987</v>
      </c>
      <c r="X1152" s="271">
        <v>22615</v>
      </c>
      <c r="Y1152" s="271">
        <v>26679</v>
      </c>
      <c r="Z1152" s="271">
        <v>23225</v>
      </c>
      <c r="AA1152" s="268">
        <v>0.87024281371455</v>
      </c>
      <c r="AB1152" s="268">
        <v>0.870534877619101</v>
      </c>
      <c r="AC1152" s="295">
        <v>-0.000292063904551609</v>
      </c>
    </row>
    <row r="1153" spans="1:29">
      <c r="A1153" s="297" t="s">
        <v>1972</v>
      </c>
      <c r="B1153" s="305" t="s">
        <v>3366</v>
      </c>
      <c r="C1153" s="293" t="s">
        <v>2096</v>
      </c>
      <c r="D1153" s="305" t="s">
        <v>2097</v>
      </c>
      <c r="E1153" s="263">
        <v>1706</v>
      </c>
      <c r="F1153" s="266">
        <v>1373</v>
      </c>
      <c r="G1153" s="266">
        <v>333</v>
      </c>
      <c r="H1153" s="264">
        <v>3281</v>
      </c>
      <c r="I1153" s="264">
        <v>2412</v>
      </c>
      <c r="J1153" s="264">
        <v>869</v>
      </c>
      <c r="K1153" s="264">
        <v>2839</v>
      </c>
      <c r="L1153" s="264">
        <v>2406</v>
      </c>
      <c r="M1153" s="264">
        <v>433</v>
      </c>
      <c r="N1153" s="294">
        <v>0.93</v>
      </c>
      <c r="O1153" s="266">
        <v>84368</v>
      </c>
      <c r="P1153" s="266">
        <v>71219</v>
      </c>
      <c r="Q1153" s="266">
        <v>13149</v>
      </c>
      <c r="R1153" s="267">
        <v>0.844147069979139</v>
      </c>
      <c r="S1153" s="267">
        <v>0.804806565064478</v>
      </c>
      <c r="T1153" s="267">
        <v>0.735141725083816</v>
      </c>
      <c r="U1153" s="267">
        <v>0.847481507573089</v>
      </c>
      <c r="V1153" s="295">
        <v>0.0696648399806624</v>
      </c>
      <c r="W1153" s="271">
        <v>20044</v>
      </c>
      <c r="X1153" s="271">
        <v>16633</v>
      </c>
      <c r="Y1153" s="271">
        <v>19932</v>
      </c>
      <c r="Z1153" s="271">
        <v>16840</v>
      </c>
      <c r="AA1153" s="268">
        <v>0.82982438635003</v>
      </c>
      <c r="AB1153" s="268">
        <v>0.844872566726871</v>
      </c>
      <c r="AC1153" s="295">
        <v>-0.0150481803768414</v>
      </c>
    </row>
    <row r="1154" spans="1:29">
      <c r="A1154" s="297" t="s">
        <v>1972</v>
      </c>
      <c r="B1154" s="305" t="s">
        <v>3366</v>
      </c>
      <c r="C1154" s="293" t="s">
        <v>2098</v>
      </c>
      <c r="D1154" s="305" t="s">
        <v>2099</v>
      </c>
      <c r="E1154" s="263">
        <v>3411</v>
      </c>
      <c r="F1154" s="266">
        <v>3090</v>
      </c>
      <c r="G1154" s="266">
        <v>321</v>
      </c>
      <c r="H1154" s="264">
        <v>6632</v>
      </c>
      <c r="I1154" s="264">
        <v>6307</v>
      </c>
      <c r="J1154" s="264">
        <v>325</v>
      </c>
      <c r="K1154" s="264">
        <v>6015</v>
      </c>
      <c r="L1154" s="264">
        <v>5670</v>
      </c>
      <c r="M1154" s="264">
        <v>345</v>
      </c>
      <c r="N1154" s="294">
        <v>0.93</v>
      </c>
      <c r="O1154" s="266">
        <v>175300</v>
      </c>
      <c r="P1154" s="266">
        <v>166533</v>
      </c>
      <c r="Q1154" s="266">
        <v>8767</v>
      </c>
      <c r="R1154" s="267">
        <v>0.94998859098688</v>
      </c>
      <c r="S1154" s="267">
        <v>0.905892700087951</v>
      </c>
      <c r="T1154" s="267">
        <v>0.95099517490953</v>
      </c>
      <c r="U1154" s="267">
        <v>0.942643391521197</v>
      </c>
      <c r="V1154" s="295">
        <v>-0.0451024748215788</v>
      </c>
      <c r="W1154" s="271">
        <v>41884</v>
      </c>
      <c r="X1154" s="271">
        <v>39495</v>
      </c>
      <c r="Y1154" s="271">
        <v>42180</v>
      </c>
      <c r="Z1154" s="271">
        <v>40249</v>
      </c>
      <c r="AA1154" s="268">
        <v>0.942961512749499</v>
      </c>
      <c r="AB1154" s="268">
        <v>0.954220009483167</v>
      </c>
      <c r="AC1154" s="295">
        <v>-0.0112584967336689</v>
      </c>
    </row>
    <row r="1155" spans="1:29">
      <c r="A1155" s="297" t="s">
        <v>1972</v>
      </c>
      <c r="B1155" s="305" t="s">
        <v>3366</v>
      </c>
      <c r="C1155" s="293" t="s">
        <v>2100</v>
      </c>
      <c r="D1155" s="305" t="s">
        <v>2101</v>
      </c>
      <c r="E1155" s="263">
        <v>4068</v>
      </c>
      <c r="F1155" s="266">
        <v>3722</v>
      </c>
      <c r="G1155" s="266">
        <v>346</v>
      </c>
      <c r="H1155" s="264">
        <v>7539</v>
      </c>
      <c r="I1155" s="264">
        <v>6826</v>
      </c>
      <c r="J1155" s="264">
        <v>713</v>
      </c>
      <c r="K1155" s="264">
        <v>6798</v>
      </c>
      <c r="L1155" s="264">
        <v>6194</v>
      </c>
      <c r="M1155" s="264">
        <v>604</v>
      </c>
      <c r="N1155" s="294">
        <v>0.93</v>
      </c>
      <c r="O1155" s="266">
        <v>196567</v>
      </c>
      <c r="P1155" s="266">
        <v>182354</v>
      </c>
      <c r="Q1155" s="266">
        <v>14213</v>
      </c>
      <c r="R1155" s="267">
        <v>0.927693865196091</v>
      </c>
      <c r="S1155" s="267">
        <v>0.914945919370698</v>
      </c>
      <c r="T1155" s="267">
        <v>0.905425122695318</v>
      </c>
      <c r="U1155" s="267">
        <v>0.911150338334804</v>
      </c>
      <c r="V1155" s="295">
        <v>0.00952079667538042</v>
      </c>
      <c r="W1155" s="271">
        <v>47428</v>
      </c>
      <c r="X1155" s="271">
        <v>43832</v>
      </c>
      <c r="Y1155" s="271">
        <v>47059</v>
      </c>
      <c r="Z1155" s="271">
        <v>43604</v>
      </c>
      <c r="AA1155" s="268">
        <v>0.924179809395294</v>
      </c>
      <c r="AB1155" s="268">
        <v>0.92658152531928</v>
      </c>
      <c r="AC1155" s="295">
        <v>-0.00240171592398619</v>
      </c>
    </row>
    <row r="1156" spans="1:29">
      <c r="A1156" s="297" t="s">
        <v>1972</v>
      </c>
      <c r="B1156" s="305" t="s">
        <v>3366</v>
      </c>
      <c r="C1156" s="293" t="s">
        <v>2102</v>
      </c>
      <c r="D1156" s="305" t="s">
        <v>2103</v>
      </c>
      <c r="E1156" s="263">
        <v>800</v>
      </c>
      <c r="F1156" s="266">
        <v>62</v>
      </c>
      <c r="G1156" s="266">
        <v>738</v>
      </c>
      <c r="H1156" s="264">
        <v>1481</v>
      </c>
      <c r="I1156" s="264">
        <v>66</v>
      </c>
      <c r="J1156" s="264">
        <v>1415</v>
      </c>
      <c r="K1156" s="264">
        <v>1270</v>
      </c>
      <c r="L1156" s="264">
        <v>23</v>
      </c>
      <c r="M1156" s="264">
        <v>1247</v>
      </c>
      <c r="N1156" s="294">
        <v>0.93</v>
      </c>
      <c r="O1156" s="266">
        <v>34152</v>
      </c>
      <c r="P1156" s="266">
        <v>1249</v>
      </c>
      <c r="Q1156" s="266">
        <v>32903</v>
      </c>
      <c r="R1156" s="267">
        <v>0.0365717966736941</v>
      </c>
      <c r="S1156" s="267">
        <v>0.0775</v>
      </c>
      <c r="T1156" s="267">
        <v>0.0445644834571236</v>
      </c>
      <c r="U1156" s="267">
        <v>0.0181102362204724</v>
      </c>
      <c r="V1156" s="295">
        <v>0.0329355165428764</v>
      </c>
      <c r="W1156" s="271">
        <v>9794</v>
      </c>
      <c r="X1156" s="271">
        <v>364</v>
      </c>
      <c r="Y1156" s="271">
        <v>7943</v>
      </c>
      <c r="Z1156" s="271">
        <v>299</v>
      </c>
      <c r="AA1156" s="268">
        <v>0.0371656115989381</v>
      </c>
      <c r="AB1156" s="268">
        <v>0.0376432078559738</v>
      </c>
      <c r="AC1156" s="295">
        <v>-0.000477596257035688</v>
      </c>
    </row>
    <row r="1157" spans="1:29">
      <c r="A1157" s="297" t="s">
        <v>1972</v>
      </c>
      <c r="B1157" s="305" t="s">
        <v>3366</v>
      </c>
      <c r="C1157" s="293" t="s">
        <v>2104</v>
      </c>
      <c r="D1157" s="305" t="s">
        <v>2105</v>
      </c>
      <c r="E1157" s="263">
        <v>3070</v>
      </c>
      <c r="F1157" s="266">
        <v>2518</v>
      </c>
      <c r="G1157" s="266">
        <v>552</v>
      </c>
      <c r="H1157" s="264">
        <v>6134</v>
      </c>
      <c r="I1157" s="264">
        <v>5313</v>
      </c>
      <c r="J1157" s="264">
        <v>821</v>
      </c>
      <c r="K1157" s="264">
        <v>5644</v>
      </c>
      <c r="L1157" s="264">
        <v>4819</v>
      </c>
      <c r="M1157" s="264">
        <v>825</v>
      </c>
      <c r="N1157" s="294">
        <v>0.93</v>
      </c>
      <c r="O1157" s="266">
        <v>161782</v>
      </c>
      <c r="P1157" s="266">
        <v>144171</v>
      </c>
      <c r="Q1157" s="266">
        <v>17611</v>
      </c>
      <c r="R1157" s="267">
        <v>0.891143637734729</v>
      </c>
      <c r="S1157" s="267">
        <v>0.820195439739414</v>
      </c>
      <c r="T1157" s="267">
        <v>0.866155852624715</v>
      </c>
      <c r="U1157" s="267">
        <v>0.853827072997874</v>
      </c>
      <c r="V1157" s="295">
        <v>-0.0459604128853011</v>
      </c>
      <c r="W1157" s="271">
        <v>39112</v>
      </c>
      <c r="X1157" s="271">
        <v>34794</v>
      </c>
      <c r="Y1157" s="271">
        <v>39877</v>
      </c>
      <c r="Z1157" s="271">
        <v>35405</v>
      </c>
      <c r="AA1157" s="268">
        <v>0.889599100020454</v>
      </c>
      <c r="AB1157" s="268">
        <v>0.887855154600396</v>
      </c>
      <c r="AC1157" s="295">
        <v>0.00174394542005785</v>
      </c>
    </row>
    <row r="1158" spans="1:29">
      <c r="A1158" s="297" t="s">
        <v>1972</v>
      </c>
      <c r="B1158" s="305" t="s">
        <v>3366</v>
      </c>
      <c r="C1158" s="293" t="s">
        <v>2106</v>
      </c>
      <c r="D1158" s="305" t="s">
        <v>2107</v>
      </c>
      <c r="E1158" s="263">
        <v>2749</v>
      </c>
      <c r="F1158" s="266">
        <v>2462</v>
      </c>
      <c r="G1158" s="266">
        <v>287</v>
      </c>
      <c r="H1158" s="264">
        <v>5178</v>
      </c>
      <c r="I1158" s="264">
        <v>4593</v>
      </c>
      <c r="J1158" s="264">
        <v>585</v>
      </c>
      <c r="K1158" s="264">
        <v>4524</v>
      </c>
      <c r="L1158" s="264">
        <v>4155</v>
      </c>
      <c r="M1158" s="264">
        <v>369</v>
      </c>
      <c r="N1158" s="294">
        <v>0.93</v>
      </c>
      <c r="O1158" s="266">
        <v>135334</v>
      </c>
      <c r="P1158" s="266">
        <v>125177</v>
      </c>
      <c r="Q1158" s="266">
        <v>10157</v>
      </c>
      <c r="R1158" s="267">
        <v>0.924948645573174</v>
      </c>
      <c r="S1158" s="267">
        <v>0.89559839941797</v>
      </c>
      <c r="T1158" s="267">
        <v>0.88702201622248</v>
      </c>
      <c r="U1158" s="267">
        <v>0.918435013262599</v>
      </c>
      <c r="V1158" s="295">
        <v>0.00857638319549048</v>
      </c>
      <c r="W1158" s="271">
        <v>32546</v>
      </c>
      <c r="X1158" s="271">
        <v>29937</v>
      </c>
      <c r="Y1158" s="271">
        <v>33234</v>
      </c>
      <c r="Z1158" s="271">
        <v>30981</v>
      </c>
      <c r="AA1158" s="268">
        <v>0.919836539052418</v>
      </c>
      <c r="AB1158" s="268">
        <v>0.932207979779744</v>
      </c>
      <c r="AC1158" s="295">
        <v>-0.0123714407273255</v>
      </c>
    </row>
    <row r="1159" spans="1:29">
      <c r="A1159" s="297" t="s">
        <v>1972</v>
      </c>
      <c r="B1159" s="305" t="s">
        <v>3366</v>
      </c>
      <c r="C1159" s="293" t="s">
        <v>2108</v>
      </c>
      <c r="D1159" s="305" t="s">
        <v>2109</v>
      </c>
      <c r="E1159" s="263">
        <v>2090</v>
      </c>
      <c r="F1159" s="266">
        <v>1971</v>
      </c>
      <c r="G1159" s="266">
        <v>119</v>
      </c>
      <c r="H1159" s="264">
        <v>3859</v>
      </c>
      <c r="I1159" s="264">
        <v>3689</v>
      </c>
      <c r="J1159" s="264">
        <v>170</v>
      </c>
      <c r="K1159" s="264">
        <v>3231</v>
      </c>
      <c r="L1159" s="264">
        <v>3049</v>
      </c>
      <c r="M1159" s="264">
        <v>182</v>
      </c>
      <c r="N1159" s="294">
        <v>0.93</v>
      </c>
      <c r="O1159" s="266">
        <v>102494</v>
      </c>
      <c r="P1159" s="266">
        <v>97786</v>
      </c>
      <c r="Q1159" s="266">
        <v>4708</v>
      </c>
      <c r="R1159" s="267">
        <v>0.954065603840225</v>
      </c>
      <c r="S1159" s="267">
        <v>0.943062200956938</v>
      </c>
      <c r="T1159" s="267">
        <v>0.955947136563877</v>
      </c>
      <c r="U1159" s="267">
        <v>0.943670690188796</v>
      </c>
      <c r="V1159" s="295">
        <v>-0.0128849356069388</v>
      </c>
      <c r="W1159" s="271">
        <v>23898</v>
      </c>
      <c r="X1159" s="271">
        <v>22815</v>
      </c>
      <c r="Y1159" s="271">
        <v>24960</v>
      </c>
      <c r="Z1159" s="271">
        <v>23809</v>
      </c>
      <c r="AA1159" s="268">
        <v>0.954682400200854</v>
      </c>
      <c r="AB1159" s="268">
        <v>0.953886217948718</v>
      </c>
      <c r="AC1159" s="295">
        <v>0.000796182252135624</v>
      </c>
    </row>
    <row r="1160" spans="1:29">
      <c r="A1160" s="297" t="s">
        <v>1972</v>
      </c>
      <c r="B1160" s="305" t="s">
        <v>3366</v>
      </c>
      <c r="C1160" s="293" t="s">
        <v>2110</v>
      </c>
      <c r="D1160" s="305" t="s">
        <v>2111</v>
      </c>
      <c r="E1160" s="263">
        <v>2346</v>
      </c>
      <c r="F1160" s="266">
        <v>2082</v>
      </c>
      <c r="G1160" s="266">
        <v>264</v>
      </c>
      <c r="H1160" s="264">
        <v>4524</v>
      </c>
      <c r="I1160" s="264">
        <v>4131</v>
      </c>
      <c r="J1160" s="264">
        <v>393</v>
      </c>
      <c r="K1160" s="264">
        <v>4019</v>
      </c>
      <c r="L1160" s="264">
        <v>3532</v>
      </c>
      <c r="M1160" s="264">
        <v>487</v>
      </c>
      <c r="N1160" s="294">
        <v>0.93</v>
      </c>
      <c r="O1160" s="266">
        <v>116406</v>
      </c>
      <c r="P1160" s="266">
        <v>105472</v>
      </c>
      <c r="Q1160" s="266">
        <v>10934</v>
      </c>
      <c r="R1160" s="267">
        <v>0.906070133841898</v>
      </c>
      <c r="S1160" s="267">
        <v>0.887468030690537</v>
      </c>
      <c r="T1160" s="267">
        <v>0.913129973474801</v>
      </c>
      <c r="U1160" s="267">
        <v>0.878825578502115</v>
      </c>
      <c r="V1160" s="295">
        <v>-0.025661942784264</v>
      </c>
      <c r="W1160" s="271">
        <v>28417</v>
      </c>
      <c r="X1160" s="271">
        <v>25672</v>
      </c>
      <c r="Y1160" s="271">
        <v>28178</v>
      </c>
      <c r="Z1160" s="271">
        <v>25460</v>
      </c>
      <c r="AA1160" s="268">
        <v>0.903402892634691</v>
      </c>
      <c r="AB1160" s="268">
        <v>0.903541770175314</v>
      </c>
      <c r="AC1160" s="295">
        <v>-0.000138877540623583</v>
      </c>
    </row>
    <row r="1161" spans="1:29">
      <c r="A1161" s="297" t="s">
        <v>1972</v>
      </c>
      <c r="B1161" s="305" t="s">
        <v>3366</v>
      </c>
      <c r="C1161" s="293" t="s">
        <v>2112</v>
      </c>
      <c r="D1161" s="305" t="s">
        <v>2113</v>
      </c>
      <c r="E1161" s="263">
        <v>2271</v>
      </c>
      <c r="F1161" s="266">
        <v>2020</v>
      </c>
      <c r="G1161" s="266">
        <v>251</v>
      </c>
      <c r="H1161" s="264">
        <v>4816</v>
      </c>
      <c r="I1161" s="264">
        <v>4449</v>
      </c>
      <c r="J1161" s="264">
        <v>367</v>
      </c>
      <c r="K1161" s="264">
        <v>4110</v>
      </c>
      <c r="L1161" s="264">
        <v>3844</v>
      </c>
      <c r="M1161" s="264">
        <v>266</v>
      </c>
      <c r="N1161" s="294">
        <v>0.93</v>
      </c>
      <c r="O1161" s="266">
        <v>122728</v>
      </c>
      <c r="P1161" s="266">
        <v>116427</v>
      </c>
      <c r="Q1161" s="266">
        <v>6301</v>
      </c>
      <c r="R1161" s="267">
        <v>0.948658822762532</v>
      </c>
      <c r="S1161" s="267">
        <v>0.889476001761339</v>
      </c>
      <c r="T1161" s="267">
        <v>0.923795681063123</v>
      </c>
      <c r="U1161" s="267">
        <v>0.935279805352798</v>
      </c>
      <c r="V1161" s="295">
        <v>-0.0343196793017844</v>
      </c>
      <c r="W1161" s="271">
        <v>29830</v>
      </c>
      <c r="X1161" s="271">
        <v>28184</v>
      </c>
      <c r="Y1161" s="271">
        <v>29315</v>
      </c>
      <c r="Z1161" s="271">
        <v>27879</v>
      </c>
      <c r="AA1161" s="268">
        <v>0.944820650351995</v>
      </c>
      <c r="AB1161" s="268">
        <v>0.951014838819717</v>
      </c>
      <c r="AC1161" s="295">
        <v>-0.00619418846772224</v>
      </c>
    </row>
    <row r="1162" spans="1:29">
      <c r="A1162" s="297" t="s">
        <v>1972</v>
      </c>
      <c r="B1162" s="305" t="s">
        <v>3366</v>
      </c>
      <c r="C1162" s="293" t="s">
        <v>2114</v>
      </c>
      <c r="D1162" s="305" t="s">
        <v>2115</v>
      </c>
      <c r="E1162" s="263">
        <v>2238</v>
      </c>
      <c r="F1162" s="266">
        <v>2114</v>
      </c>
      <c r="G1162" s="266">
        <v>124</v>
      </c>
      <c r="H1162" s="264">
        <v>4119</v>
      </c>
      <c r="I1162" s="264">
        <v>3939</v>
      </c>
      <c r="J1162" s="264">
        <v>180</v>
      </c>
      <c r="K1162" s="264">
        <v>3922</v>
      </c>
      <c r="L1162" s="264">
        <v>3776</v>
      </c>
      <c r="M1162" s="264">
        <v>146</v>
      </c>
      <c r="N1162" s="294">
        <v>0.93</v>
      </c>
      <c r="O1162" s="266">
        <v>109262</v>
      </c>
      <c r="P1162" s="266">
        <v>105061</v>
      </c>
      <c r="Q1162" s="266">
        <v>4201</v>
      </c>
      <c r="R1162" s="267">
        <v>0.961551133971555</v>
      </c>
      <c r="S1162" s="267">
        <v>0.944593386952636</v>
      </c>
      <c r="T1162" s="267">
        <v>0.956300072833212</v>
      </c>
      <c r="U1162" s="267">
        <v>0.962774094849567</v>
      </c>
      <c r="V1162" s="295">
        <v>-0.0117066858805757</v>
      </c>
      <c r="W1162" s="271">
        <v>26543</v>
      </c>
      <c r="X1162" s="271">
        <v>25335</v>
      </c>
      <c r="Y1162" s="271">
        <v>26996</v>
      </c>
      <c r="Z1162" s="271">
        <v>25934</v>
      </c>
      <c r="AA1162" s="268">
        <v>0.954488942470708</v>
      </c>
      <c r="AB1162" s="268">
        <v>0.960660838642762</v>
      </c>
      <c r="AC1162" s="295">
        <v>-0.00617189617205394</v>
      </c>
    </row>
    <row r="1163" spans="1:29">
      <c r="A1163" s="297" t="s">
        <v>1972</v>
      </c>
      <c r="B1163" s="305" t="s">
        <v>3366</v>
      </c>
      <c r="C1163" s="293" t="s">
        <v>2116</v>
      </c>
      <c r="D1163" s="305" t="s">
        <v>2117</v>
      </c>
      <c r="E1163" s="263">
        <v>1567</v>
      </c>
      <c r="F1163" s="266">
        <v>1101</v>
      </c>
      <c r="G1163" s="266">
        <v>466</v>
      </c>
      <c r="H1163" s="264">
        <v>3343</v>
      </c>
      <c r="I1163" s="264">
        <v>2762</v>
      </c>
      <c r="J1163" s="264">
        <v>581</v>
      </c>
      <c r="K1163" s="264">
        <v>2806</v>
      </c>
      <c r="L1163" s="264">
        <v>2291</v>
      </c>
      <c r="M1163" s="264">
        <v>515</v>
      </c>
      <c r="N1163" s="294">
        <v>0.93</v>
      </c>
      <c r="O1163" s="266">
        <v>81103</v>
      </c>
      <c r="P1163" s="266">
        <v>71210</v>
      </c>
      <c r="Q1163" s="266">
        <v>9893</v>
      </c>
      <c r="R1163" s="267">
        <v>0.878019308780193</v>
      </c>
      <c r="S1163" s="267">
        <v>0.702616464582004</v>
      </c>
      <c r="T1163" s="267">
        <v>0.82620400837571</v>
      </c>
      <c r="U1163" s="267">
        <v>0.816464718460442</v>
      </c>
      <c r="V1163" s="295">
        <v>-0.123587543793707</v>
      </c>
      <c r="W1163" s="271">
        <v>19748</v>
      </c>
      <c r="X1163" s="271">
        <v>16560</v>
      </c>
      <c r="Y1163" s="271">
        <v>20102</v>
      </c>
      <c r="Z1163" s="271">
        <v>17964</v>
      </c>
      <c r="AA1163" s="268">
        <v>0.838565930727162</v>
      </c>
      <c r="AB1163" s="268">
        <v>0.893642423639439</v>
      </c>
      <c r="AC1163" s="295">
        <v>-0.0550764929122767</v>
      </c>
    </row>
    <row r="1164" spans="1:29">
      <c r="A1164" s="297" t="s">
        <v>1972</v>
      </c>
      <c r="B1164" s="305" t="s">
        <v>3365</v>
      </c>
      <c r="C1164" s="293" t="s">
        <v>2118</v>
      </c>
      <c r="D1164" s="305" t="s">
        <v>2119</v>
      </c>
      <c r="E1164" s="263">
        <v>3902</v>
      </c>
      <c r="F1164" s="266">
        <v>3555</v>
      </c>
      <c r="G1164" s="266">
        <v>347</v>
      </c>
      <c r="H1164" s="264">
        <v>7500</v>
      </c>
      <c r="I1164" s="264">
        <v>6919</v>
      </c>
      <c r="J1164" s="264">
        <v>581</v>
      </c>
      <c r="K1164" s="264">
        <v>6555</v>
      </c>
      <c r="L1164" s="264">
        <v>6021</v>
      </c>
      <c r="M1164" s="264">
        <v>534</v>
      </c>
      <c r="N1164" s="294">
        <v>0.93</v>
      </c>
      <c r="O1164" s="266">
        <v>196401</v>
      </c>
      <c r="P1164" s="266">
        <v>185243</v>
      </c>
      <c r="Q1164" s="266">
        <v>11158</v>
      </c>
      <c r="R1164" s="267">
        <v>0.943187661977281</v>
      </c>
      <c r="S1164" s="267">
        <v>0.91107124551512</v>
      </c>
      <c r="T1164" s="267">
        <v>0.922533333333333</v>
      </c>
      <c r="U1164" s="267">
        <v>0.918535469107551</v>
      </c>
      <c r="V1164" s="295">
        <v>-0.0114620878182129</v>
      </c>
      <c r="W1164" s="271">
        <v>46309</v>
      </c>
      <c r="X1164" s="271">
        <v>43374</v>
      </c>
      <c r="Y1164" s="271">
        <v>46856</v>
      </c>
      <c r="Z1164" s="271">
        <v>44085</v>
      </c>
      <c r="AA1164" s="268">
        <v>0.936621391090285</v>
      </c>
      <c r="AB1164" s="268">
        <v>0.940861362472255</v>
      </c>
      <c r="AC1164" s="295">
        <v>-0.00423997138197052</v>
      </c>
    </row>
    <row r="1165" spans="1:29">
      <c r="A1165" s="297" t="s">
        <v>1972</v>
      </c>
      <c r="B1165" s="305" t="s">
        <v>3365</v>
      </c>
      <c r="C1165" s="293" t="s">
        <v>2120</v>
      </c>
      <c r="D1165" s="305" t="s">
        <v>2121</v>
      </c>
      <c r="E1165" s="263">
        <v>1790</v>
      </c>
      <c r="F1165" s="266">
        <v>1402</v>
      </c>
      <c r="G1165" s="266">
        <v>388</v>
      </c>
      <c r="H1165" s="264">
        <v>3455</v>
      </c>
      <c r="I1165" s="264">
        <v>2888</v>
      </c>
      <c r="J1165" s="264">
        <v>567</v>
      </c>
      <c r="K1165" s="264">
        <v>3062</v>
      </c>
      <c r="L1165" s="264">
        <v>2511</v>
      </c>
      <c r="M1165" s="264">
        <v>551</v>
      </c>
      <c r="N1165" s="294">
        <v>0.93</v>
      </c>
      <c r="O1165" s="266">
        <v>89388</v>
      </c>
      <c r="P1165" s="266">
        <v>77616</v>
      </c>
      <c r="Q1165" s="266">
        <v>11772</v>
      </c>
      <c r="R1165" s="267">
        <v>0.868304470398711</v>
      </c>
      <c r="S1165" s="267">
        <v>0.783240223463687</v>
      </c>
      <c r="T1165" s="267">
        <v>0.83589001447178</v>
      </c>
      <c r="U1165" s="267">
        <v>0.820052253429131</v>
      </c>
      <c r="V1165" s="295">
        <v>-0.0526497910080929</v>
      </c>
      <c r="W1165" s="271">
        <v>21270</v>
      </c>
      <c r="X1165" s="271">
        <v>18243</v>
      </c>
      <c r="Y1165" s="271">
        <v>21555</v>
      </c>
      <c r="Z1165" s="271">
        <v>19372</v>
      </c>
      <c r="AA1165" s="268">
        <v>0.857686882933709</v>
      </c>
      <c r="AB1165" s="268">
        <v>0.898724193922524</v>
      </c>
      <c r="AC1165" s="295">
        <v>-0.0410373109888144</v>
      </c>
    </row>
    <row r="1166" spans="1:29">
      <c r="A1166" s="297" t="s">
        <v>1972</v>
      </c>
      <c r="B1166" s="305" t="s">
        <v>3365</v>
      </c>
      <c r="C1166" s="293" t="s">
        <v>2122</v>
      </c>
      <c r="D1166" s="305" t="s">
        <v>2123</v>
      </c>
      <c r="E1166" s="263">
        <v>1450</v>
      </c>
      <c r="F1166" s="266">
        <v>1217</v>
      </c>
      <c r="G1166" s="266">
        <v>233</v>
      </c>
      <c r="H1166" s="264">
        <v>2783</v>
      </c>
      <c r="I1166" s="264">
        <v>2622</v>
      </c>
      <c r="J1166" s="264">
        <v>161</v>
      </c>
      <c r="K1166" s="264">
        <v>2564</v>
      </c>
      <c r="L1166" s="264">
        <v>2389</v>
      </c>
      <c r="M1166" s="264">
        <v>175</v>
      </c>
      <c r="N1166" s="294">
        <v>0.93</v>
      </c>
      <c r="O1166" s="266">
        <v>76847</v>
      </c>
      <c r="P1166" s="266">
        <v>70935</v>
      </c>
      <c r="Q1166" s="266">
        <v>5912</v>
      </c>
      <c r="R1166" s="267">
        <v>0.923067914167111</v>
      </c>
      <c r="S1166" s="267">
        <v>0.839310344827586</v>
      </c>
      <c r="T1166" s="267">
        <v>0.942148760330578</v>
      </c>
      <c r="U1166" s="267">
        <v>0.931747269890796</v>
      </c>
      <c r="V1166" s="295">
        <v>-0.102838415502992</v>
      </c>
      <c r="W1166" s="271">
        <v>17394</v>
      </c>
      <c r="X1166" s="271">
        <v>16316</v>
      </c>
      <c r="Y1166" s="271">
        <v>18476</v>
      </c>
      <c r="Z1166" s="271">
        <v>17033</v>
      </c>
      <c r="AA1166" s="268">
        <v>0.938024606186041</v>
      </c>
      <c r="AB1166" s="268">
        <v>0.921898679367829</v>
      </c>
      <c r="AC1166" s="295">
        <v>0.0161259268182126</v>
      </c>
    </row>
    <row r="1167" spans="1:29">
      <c r="A1167" s="297" t="s">
        <v>1972</v>
      </c>
      <c r="B1167" s="305" t="s">
        <v>3365</v>
      </c>
      <c r="C1167" s="293" t="s">
        <v>2124</v>
      </c>
      <c r="D1167" s="305" t="s">
        <v>2125</v>
      </c>
      <c r="E1167" s="263">
        <v>2623</v>
      </c>
      <c r="F1167" s="266">
        <v>2459</v>
      </c>
      <c r="G1167" s="266">
        <v>164</v>
      </c>
      <c r="H1167" s="264">
        <v>5587</v>
      </c>
      <c r="I1167" s="264">
        <v>5319</v>
      </c>
      <c r="J1167" s="264">
        <v>268</v>
      </c>
      <c r="K1167" s="264">
        <v>4099</v>
      </c>
      <c r="L1167" s="264">
        <v>3931</v>
      </c>
      <c r="M1167" s="264">
        <v>168</v>
      </c>
      <c r="N1167" s="294">
        <v>0.93</v>
      </c>
      <c r="O1167" s="266">
        <v>136744</v>
      </c>
      <c r="P1167" s="266">
        <v>131403</v>
      </c>
      <c r="Q1167" s="266">
        <v>5341</v>
      </c>
      <c r="R1167" s="267">
        <v>0.960941613526005</v>
      </c>
      <c r="S1167" s="267">
        <v>0.937476172321769</v>
      </c>
      <c r="T1167" s="267">
        <v>0.952031501700376</v>
      </c>
      <c r="U1167" s="267">
        <v>0.959014393754574</v>
      </c>
      <c r="V1167" s="295">
        <v>-0.0145553293786069</v>
      </c>
      <c r="W1167" s="271">
        <v>31823</v>
      </c>
      <c r="X1167" s="271">
        <v>30476</v>
      </c>
      <c r="Y1167" s="271">
        <v>32781</v>
      </c>
      <c r="Z1167" s="271">
        <v>31692</v>
      </c>
      <c r="AA1167" s="268">
        <v>0.957672123935518</v>
      </c>
      <c r="AB1167" s="268">
        <v>0.966779536926878</v>
      </c>
      <c r="AC1167" s="295">
        <v>-0.00910741299135998</v>
      </c>
    </row>
    <row r="1168" spans="1:29">
      <c r="A1168" s="297" t="s">
        <v>1972</v>
      </c>
      <c r="B1168" s="305" t="s">
        <v>3365</v>
      </c>
      <c r="C1168" s="293" t="s">
        <v>2126</v>
      </c>
      <c r="D1168" s="305" t="s">
        <v>2127</v>
      </c>
      <c r="E1168" s="263">
        <v>2333</v>
      </c>
      <c r="F1168" s="266">
        <v>2042</v>
      </c>
      <c r="G1168" s="266">
        <v>291</v>
      </c>
      <c r="H1168" s="264">
        <v>4806</v>
      </c>
      <c r="I1168" s="264">
        <v>4338</v>
      </c>
      <c r="J1168" s="264">
        <v>468</v>
      </c>
      <c r="K1168" s="264">
        <v>3668</v>
      </c>
      <c r="L1168" s="264">
        <v>3369</v>
      </c>
      <c r="M1168" s="264">
        <v>299</v>
      </c>
      <c r="N1168" s="294">
        <v>0.93</v>
      </c>
      <c r="O1168" s="266">
        <v>118188</v>
      </c>
      <c r="P1168" s="266">
        <v>110931</v>
      </c>
      <c r="Q1168" s="266">
        <v>7257</v>
      </c>
      <c r="R1168" s="267">
        <v>0.938597827190578</v>
      </c>
      <c r="S1168" s="267">
        <v>0.87526789541363</v>
      </c>
      <c r="T1168" s="267">
        <v>0.902621722846442</v>
      </c>
      <c r="U1168" s="267">
        <v>0.918484187568157</v>
      </c>
      <c r="V1168" s="295">
        <v>-0.0273538274328115</v>
      </c>
      <c r="W1168" s="271">
        <v>27917</v>
      </c>
      <c r="X1168" s="271">
        <v>25969</v>
      </c>
      <c r="Y1168" s="271">
        <v>28183</v>
      </c>
      <c r="Z1168" s="271">
        <v>26541</v>
      </c>
      <c r="AA1168" s="268">
        <v>0.930221728695777</v>
      </c>
      <c r="AB1168" s="268">
        <v>0.941737927119185</v>
      </c>
      <c r="AC1168" s="295">
        <v>-0.0115161984234086</v>
      </c>
    </row>
    <row r="1169" spans="1:29">
      <c r="A1169" s="297" t="s">
        <v>1972</v>
      </c>
      <c r="B1169" s="305" t="s">
        <v>3365</v>
      </c>
      <c r="C1169" s="293" t="s">
        <v>2128</v>
      </c>
      <c r="D1169" s="305" t="s">
        <v>2129</v>
      </c>
      <c r="E1169" s="263">
        <v>2079</v>
      </c>
      <c r="F1169" s="266">
        <v>1933</v>
      </c>
      <c r="G1169" s="266">
        <v>146</v>
      </c>
      <c r="H1169" s="264">
        <v>3984</v>
      </c>
      <c r="I1169" s="264">
        <v>3784</v>
      </c>
      <c r="J1169" s="264">
        <v>200</v>
      </c>
      <c r="K1169" s="264">
        <v>3529</v>
      </c>
      <c r="L1169" s="264">
        <v>3363</v>
      </c>
      <c r="M1169" s="264">
        <v>166</v>
      </c>
      <c r="N1169" s="294">
        <v>0.93</v>
      </c>
      <c r="O1169" s="266">
        <v>104368</v>
      </c>
      <c r="P1169" s="266">
        <v>100415</v>
      </c>
      <c r="Q1169" s="266">
        <v>3953</v>
      </c>
      <c r="R1169" s="267">
        <v>0.962124405948183</v>
      </c>
      <c r="S1169" s="267">
        <v>0.92977392977393</v>
      </c>
      <c r="T1169" s="267">
        <v>0.949799196787149</v>
      </c>
      <c r="U1169" s="267">
        <v>0.952961178804194</v>
      </c>
      <c r="V1169" s="295">
        <v>-0.0200252670132188</v>
      </c>
      <c r="W1169" s="271">
        <v>24507</v>
      </c>
      <c r="X1169" s="271">
        <v>23540</v>
      </c>
      <c r="Y1169" s="271">
        <v>25579</v>
      </c>
      <c r="Z1169" s="271">
        <v>24732</v>
      </c>
      <c r="AA1169" s="268">
        <v>0.960541885991757</v>
      </c>
      <c r="AB1169" s="268">
        <v>0.966886899409672</v>
      </c>
      <c r="AC1169" s="295">
        <v>-0.00634501341791449</v>
      </c>
    </row>
    <row r="1170" spans="1:29">
      <c r="A1170" s="297" t="s">
        <v>1972</v>
      </c>
      <c r="B1170" s="305" t="s">
        <v>3365</v>
      </c>
      <c r="C1170" s="293" t="s">
        <v>2130</v>
      </c>
      <c r="D1170" s="305" t="s">
        <v>2131</v>
      </c>
      <c r="E1170" s="263">
        <v>1539</v>
      </c>
      <c r="F1170" s="266">
        <v>1395</v>
      </c>
      <c r="G1170" s="266">
        <v>144</v>
      </c>
      <c r="H1170" s="264">
        <v>3079</v>
      </c>
      <c r="I1170" s="264">
        <v>2896</v>
      </c>
      <c r="J1170" s="264">
        <v>183</v>
      </c>
      <c r="K1170" s="264">
        <v>2698</v>
      </c>
      <c r="L1170" s="264">
        <v>2595</v>
      </c>
      <c r="M1170" s="264">
        <v>103</v>
      </c>
      <c r="N1170" s="294">
        <v>0.93</v>
      </c>
      <c r="O1170" s="266">
        <v>80825</v>
      </c>
      <c r="P1170" s="266">
        <v>75742</v>
      </c>
      <c r="Q1170" s="266">
        <v>5083</v>
      </c>
      <c r="R1170" s="267">
        <v>0.937111042375503</v>
      </c>
      <c r="S1170" s="267">
        <v>0.906432748538012</v>
      </c>
      <c r="T1170" s="267">
        <v>0.940565118544982</v>
      </c>
      <c r="U1170" s="267">
        <v>0.96182357301705</v>
      </c>
      <c r="V1170" s="295">
        <v>-0.0341323700069704</v>
      </c>
      <c r="W1170" s="271">
        <v>19098</v>
      </c>
      <c r="X1170" s="271">
        <v>18142</v>
      </c>
      <c r="Y1170" s="271">
        <v>19391</v>
      </c>
      <c r="Z1170" s="271">
        <v>18342</v>
      </c>
      <c r="AA1170" s="268">
        <v>0.949942402345795</v>
      </c>
      <c r="AB1170" s="268">
        <v>0.945902738383786</v>
      </c>
      <c r="AC1170" s="295">
        <v>0.00403966396200917</v>
      </c>
    </row>
    <row r="1171" spans="1:29">
      <c r="A1171" s="297" t="s">
        <v>1972</v>
      </c>
      <c r="B1171" s="305" t="s">
        <v>3365</v>
      </c>
      <c r="C1171" s="293" t="s">
        <v>2132</v>
      </c>
      <c r="D1171" s="305" t="s">
        <v>2133</v>
      </c>
      <c r="E1171" s="263">
        <v>966</v>
      </c>
      <c r="F1171" s="266">
        <v>893</v>
      </c>
      <c r="G1171" s="266">
        <v>73</v>
      </c>
      <c r="H1171" s="264">
        <v>1893</v>
      </c>
      <c r="I1171" s="264">
        <v>1835</v>
      </c>
      <c r="J1171" s="264">
        <v>58</v>
      </c>
      <c r="K1171" s="264">
        <v>1664</v>
      </c>
      <c r="L1171" s="264">
        <v>1577</v>
      </c>
      <c r="M1171" s="264">
        <v>87</v>
      </c>
      <c r="N1171" s="294">
        <v>0.93</v>
      </c>
      <c r="O1171" s="266">
        <v>50755</v>
      </c>
      <c r="P1171" s="266">
        <v>48320</v>
      </c>
      <c r="Q1171" s="266">
        <v>2435</v>
      </c>
      <c r="R1171" s="267">
        <v>0.952024431090533</v>
      </c>
      <c r="S1171" s="267">
        <v>0.924430641821946</v>
      </c>
      <c r="T1171" s="267">
        <v>0.969360802958267</v>
      </c>
      <c r="U1171" s="267">
        <v>0.947716346153846</v>
      </c>
      <c r="V1171" s="295">
        <v>-0.0449301611363212</v>
      </c>
      <c r="W1171" s="271">
        <v>12016</v>
      </c>
      <c r="X1171" s="271">
        <v>11486</v>
      </c>
      <c r="Y1171" s="271">
        <v>12014</v>
      </c>
      <c r="Z1171" s="271">
        <v>11439</v>
      </c>
      <c r="AA1171" s="268">
        <v>0.955892143808256</v>
      </c>
      <c r="AB1171" s="268">
        <v>0.952139170967205</v>
      </c>
      <c r="AC1171" s="295">
        <v>0.00375297284105081</v>
      </c>
    </row>
    <row r="1172" spans="1:29">
      <c r="A1172" s="297" t="s">
        <v>1972</v>
      </c>
      <c r="B1172" s="305" t="s">
        <v>3365</v>
      </c>
      <c r="C1172" s="293" t="s">
        <v>2134</v>
      </c>
      <c r="D1172" s="305" t="s">
        <v>2135</v>
      </c>
      <c r="E1172" s="263">
        <v>1674</v>
      </c>
      <c r="F1172" s="266">
        <v>1557</v>
      </c>
      <c r="G1172" s="266">
        <v>117</v>
      </c>
      <c r="H1172" s="264">
        <v>3306</v>
      </c>
      <c r="I1172" s="264">
        <v>3110</v>
      </c>
      <c r="J1172" s="264">
        <v>196</v>
      </c>
      <c r="K1172" s="264">
        <v>2621</v>
      </c>
      <c r="L1172" s="264">
        <v>2486</v>
      </c>
      <c r="M1172" s="264">
        <v>135</v>
      </c>
      <c r="N1172" s="294">
        <v>0.93</v>
      </c>
      <c r="O1172" s="266">
        <v>85062</v>
      </c>
      <c r="P1172" s="266">
        <v>81097</v>
      </c>
      <c r="Q1172" s="266">
        <v>3965</v>
      </c>
      <c r="R1172" s="267">
        <v>0.953386941289883</v>
      </c>
      <c r="S1172" s="267">
        <v>0.93010752688172</v>
      </c>
      <c r="T1172" s="267">
        <v>0.940713853599516</v>
      </c>
      <c r="U1172" s="267">
        <v>0.948492941625334</v>
      </c>
      <c r="V1172" s="295">
        <v>-0.0106063267177956</v>
      </c>
      <c r="W1172" s="271">
        <v>19640</v>
      </c>
      <c r="X1172" s="271">
        <v>18709</v>
      </c>
      <c r="Y1172" s="271">
        <v>19962</v>
      </c>
      <c r="Z1172" s="271">
        <v>19080</v>
      </c>
      <c r="AA1172" s="268">
        <v>0.952596741344195</v>
      </c>
      <c r="AB1172" s="268">
        <v>0.955816050495942</v>
      </c>
      <c r="AC1172" s="295">
        <v>-0.00321930915174684</v>
      </c>
    </row>
    <row r="1173" spans="1:29">
      <c r="A1173" s="297" t="s">
        <v>1972</v>
      </c>
      <c r="B1173" s="305" t="s">
        <v>3365</v>
      </c>
      <c r="C1173" s="293" t="s">
        <v>2136</v>
      </c>
      <c r="D1173" s="305" t="s">
        <v>2137</v>
      </c>
      <c r="E1173" s="263">
        <v>1366</v>
      </c>
      <c r="F1173" s="266">
        <v>1213</v>
      </c>
      <c r="G1173" s="266">
        <v>153</v>
      </c>
      <c r="H1173" s="264">
        <v>2767</v>
      </c>
      <c r="I1173" s="264">
        <v>2598</v>
      </c>
      <c r="J1173" s="264">
        <v>169</v>
      </c>
      <c r="K1173" s="264">
        <v>2266</v>
      </c>
      <c r="L1173" s="264">
        <v>2151</v>
      </c>
      <c r="M1173" s="264">
        <v>115</v>
      </c>
      <c r="N1173" s="294">
        <v>0.93</v>
      </c>
      <c r="O1173" s="266">
        <v>73730</v>
      </c>
      <c r="P1173" s="266">
        <v>68939</v>
      </c>
      <c r="Q1173" s="266">
        <v>4791</v>
      </c>
      <c r="R1173" s="267">
        <v>0.935019666350197</v>
      </c>
      <c r="S1173" s="267">
        <v>0.887994143484627</v>
      </c>
      <c r="T1173" s="267">
        <v>0.938923021322732</v>
      </c>
      <c r="U1173" s="267">
        <v>0.949249779346867</v>
      </c>
      <c r="V1173" s="295">
        <v>-0.0509288778381055</v>
      </c>
      <c r="W1173" s="271">
        <v>16941</v>
      </c>
      <c r="X1173" s="271">
        <v>15709</v>
      </c>
      <c r="Y1173" s="271">
        <v>17631</v>
      </c>
      <c r="Z1173" s="271">
        <v>16615</v>
      </c>
      <c r="AA1173" s="268">
        <v>0.927277020246739</v>
      </c>
      <c r="AB1173" s="268">
        <v>0.942374227213431</v>
      </c>
      <c r="AC1173" s="295">
        <v>-0.0150972069666923</v>
      </c>
    </row>
    <row r="1174" spans="1:29">
      <c r="A1174" s="297" t="s">
        <v>1972</v>
      </c>
      <c r="B1174" s="305" t="s">
        <v>3365</v>
      </c>
      <c r="C1174" s="293" t="s">
        <v>2138</v>
      </c>
      <c r="D1174" s="305" t="s">
        <v>2139</v>
      </c>
      <c r="E1174" s="263">
        <v>855</v>
      </c>
      <c r="F1174" s="266">
        <v>796</v>
      </c>
      <c r="G1174" s="266">
        <v>59</v>
      </c>
      <c r="H1174" s="264">
        <v>1669</v>
      </c>
      <c r="I1174" s="264">
        <v>1569</v>
      </c>
      <c r="J1174" s="264">
        <v>100</v>
      </c>
      <c r="K1174" s="264">
        <v>1477</v>
      </c>
      <c r="L1174" s="264">
        <v>1367</v>
      </c>
      <c r="M1174" s="264">
        <v>110</v>
      </c>
      <c r="N1174" s="294">
        <v>0.93</v>
      </c>
      <c r="O1174" s="266">
        <v>44903</v>
      </c>
      <c r="P1174" s="266">
        <v>41781</v>
      </c>
      <c r="Q1174" s="266">
        <v>3122</v>
      </c>
      <c r="R1174" s="267">
        <v>0.930472351513262</v>
      </c>
      <c r="S1174" s="267">
        <v>0.930994152046784</v>
      </c>
      <c r="T1174" s="267">
        <v>0.94008388256441</v>
      </c>
      <c r="U1174" s="267">
        <v>0.92552471225457</v>
      </c>
      <c r="V1174" s="295">
        <v>-0.00908973051762618</v>
      </c>
      <c r="W1174" s="271">
        <v>10409</v>
      </c>
      <c r="X1174" s="271">
        <v>9830</v>
      </c>
      <c r="Y1174" s="271">
        <v>10542</v>
      </c>
      <c r="Z1174" s="271">
        <v>9734</v>
      </c>
      <c r="AA1174" s="268">
        <v>0.944375060044192</v>
      </c>
      <c r="AB1174" s="268">
        <v>0.923354202238664</v>
      </c>
      <c r="AC1174" s="295">
        <v>0.0210208578055281</v>
      </c>
    </row>
    <row r="1175" spans="1:29">
      <c r="A1175" s="297" t="s">
        <v>1972</v>
      </c>
      <c r="B1175" s="305" t="s">
        <v>3367</v>
      </c>
      <c r="C1175" s="293" t="s">
        <v>2140</v>
      </c>
      <c r="D1175" s="305" t="s">
        <v>2141</v>
      </c>
      <c r="E1175" s="263">
        <v>989</v>
      </c>
      <c r="F1175" s="266">
        <v>967</v>
      </c>
      <c r="G1175" s="266">
        <v>22</v>
      </c>
      <c r="H1175" s="264">
        <v>1261</v>
      </c>
      <c r="I1175" s="264">
        <v>1238</v>
      </c>
      <c r="J1175" s="264">
        <v>23</v>
      </c>
      <c r="K1175" s="264">
        <v>1593</v>
      </c>
      <c r="L1175" s="264">
        <v>1548</v>
      </c>
      <c r="M1175" s="264">
        <v>45</v>
      </c>
      <c r="N1175" s="294">
        <v>0.93</v>
      </c>
      <c r="O1175" s="266">
        <v>43373</v>
      </c>
      <c r="P1175" s="266">
        <v>42664</v>
      </c>
      <c r="Q1175" s="266">
        <v>709</v>
      </c>
      <c r="R1175" s="267">
        <v>0.983653424941784</v>
      </c>
      <c r="S1175" s="267">
        <v>0.977755308392316</v>
      </c>
      <c r="T1175" s="267">
        <v>0.981760507533703</v>
      </c>
      <c r="U1175" s="267">
        <v>0.971751412429379</v>
      </c>
      <c r="V1175" s="295">
        <v>-0.00400519914138786</v>
      </c>
      <c r="W1175" s="271">
        <v>10224</v>
      </c>
      <c r="X1175" s="271">
        <v>10064</v>
      </c>
      <c r="Y1175" s="271">
        <v>10082</v>
      </c>
      <c r="Z1175" s="271">
        <v>9941</v>
      </c>
      <c r="AA1175" s="268">
        <v>0.984350547730829</v>
      </c>
      <c r="AB1175" s="268">
        <v>0.986014679627058</v>
      </c>
      <c r="AC1175" s="295">
        <v>-0.00166413189622872</v>
      </c>
    </row>
    <row r="1176" spans="1:29">
      <c r="A1176" s="297" t="s">
        <v>1972</v>
      </c>
      <c r="B1176" s="305" t="s">
        <v>3367</v>
      </c>
      <c r="C1176" s="293" t="s">
        <v>2142</v>
      </c>
      <c r="D1176" s="305" t="s">
        <v>2143</v>
      </c>
      <c r="E1176" s="263">
        <v>4229</v>
      </c>
      <c r="F1176" s="266">
        <v>4071</v>
      </c>
      <c r="G1176" s="266">
        <v>158</v>
      </c>
      <c r="H1176" s="264">
        <v>4504</v>
      </c>
      <c r="I1176" s="264">
        <v>4388</v>
      </c>
      <c r="J1176" s="264">
        <v>116</v>
      </c>
      <c r="K1176" s="264">
        <v>6133</v>
      </c>
      <c r="L1176" s="264">
        <v>5968</v>
      </c>
      <c r="M1176" s="264">
        <v>165</v>
      </c>
      <c r="N1176" s="294">
        <v>0.93</v>
      </c>
      <c r="O1176" s="266">
        <v>167749</v>
      </c>
      <c r="P1176" s="266">
        <v>163686</v>
      </c>
      <c r="Q1176" s="266">
        <v>4063</v>
      </c>
      <c r="R1176" s="267">
        <v>0.975779289295316</v>
      </c>
      <c r="S1176" s="267">
        <v>0.962638921730906</v>
      </c>
      <c r="T1176" s="267">
        <v>0.974245115452931</v>
      </c>
      <c r="U1176" s="267">
        <v>0.973096363932822</v>
      </c>
      <c r="V1176" s="295">
        <v>-0.011606193722025</v>
      </c>
      <c r="W1176" s="271">
        <v>39330</v>
      </c>
      <c r="X1176" s="271">
        <v>38410</v>
      </c>
      <c r="Y1176" s="271">
        <v>40247</v>
      </c>
      <c r="Z1176" s="271">
        <v>39307</v>
      </c>
      <c r="AA1176" s="268">
        <v>0.976608187134503</v>
      </c>
      <c r="AB1176" s="268">
        <v>0.976644221929585</v>
      </c>
      <c r="AC1176" s="295">
        <v>-3.60347950818518e-5</v>
      </c>
    </row>
    <row r="1177" spans="1:29">
      <c r="A1177" s="297" t="s">
        <v>1972</v>
      </c>
      <c r="B1177" s="305" t="s">
        <v>3367</v>
      </c>
      <c r="C1177" s="293" t="s">
        <v>2144</v>
      </c>
      <c r="D1177" s="305" t="s">
        <v>2145</v>
      </c>
      <c r="E1177" s="263">
        <v>4280</v>
      </c>
      <c r="F1177" s="266">
        <v>4161</v>
      </c>
      <c r="G1177" s="266">
        <v>119</v>
      </c>
      <c r="H1177" s="264">
        <v>4758</v>
      </c>
      <c r="I1177" s="264">
        <v>4605</v>
      </c>
      <c r="J1177" s="264">
        <v>153</v>
      </c>
      <c r="K1177" s="264">
        <v>6221</v>
      </c>
      <c r="L1177" s="264">
        <v>5999</v>
      </c>
      <c r="M1177" s="264">
        <v>222</v>
      </c>
      <c r="N1177" s="294">
        <v>0.93</v>
      </c>
      <c r="O1177" s="266">
        <v>174638</v>
      </c>
      <c r="P1177" s="266">
        <v>170827</v>
      </c>
      <c r="Q1177" s="266">
        <v>3811</v>
      </c>
      <c r="R1177" s="267">
        <v>0.978177716190062</v>
      </c>
      <c r="S1177" s="267">
        <v>0.972196261682243</v>
      </c>
      <c r="T1177" s="267">
        <v>0.967843631778058</v>
      </c>
      <c r="U1177" s="267">
        <v>0.964314418903713</v>
      </c>
      <c r="V1177" s="295">
        <v>0.00435262990418506</v>
      </c>
      <c r="W1177" s="271">
        <v>40562</v>
      </c>
      <c r="X1177" s="271">
        <v>39616</v>
      </c>
      <c r="Y1177" s="271">
        <v>41136</v>
      </c>
      <c r="Z1177" s="271">
        <v>39995</v>
      </c>
      <c r="AA1177" s="268">
        <v>0.976677678615453</v>
      </c>
      <c r="AB1177" s="268">
        <v>0.97226273823415</v>
      </c>
      <c r="AC1177" s="295">
        <v>0.00441494038130275</v>
      </c>
    </row>
    <row r="1178" spans="1:29">
      <c r="A1178" s="297" t="s">
        <v>1972</v>
      </c>
      <c r="B1178" s="305" t="s">
        <v>3367</v>
      </c>
      <c r="C1178" s="293" t="s">
        <v>2146</v>
      </c>
      <c r="D1178" s="305" t="s">
        <v>2147</v>
      </c>
      <c r="E1178" s="263">
        <v>3166</v>
      </c>
      <c r="F1178" s="266">
        <v>3089</v>
      </c>
      <c r="G1178" s="266">
        <v>77</v>
      </c>
      <c r="H1178" s="264">
        <v>3369</v>
      </c>
      <c r="I1178" s="264">
        <v>3309</v>
      </c>
      <c r="J1178" s="264">
        <v>60</v>
      </c>
      <c r="K1178" s="264">
        <v>4468</v>
      </c>
      <c r="L1178" s="264">
        <v>4345</v>
      </c>
      <c r="M1178" s="264">
        <v>123</v>
      </c>
      <c r="N1178" s="294">
        <v>0.93</v>
      </c>
      <c r="O1178" s="266">
        <v>127942</v>
      </c>
      <c r="P1178" s="266">
        <v>125953</v>
      </c>
      <c r="Q1178" s="266">
        <v>1989</v>
      </c>
      <c r="R1178" s="267">
        <v>0.984453893170343</v>
      </c>
      <c r="S1178" s="267">
        <v>0.975679090334807</v>
      </c>
      <c r="T1178" s="267">
        <v>0.982190560997329</v>
      </c>
      <c r="U1178" s="267">
        <v>0.972470904207699</v>
      </c>
      <c r="V1178" s="295">
        <v>-0.00651147066252122</v>
      </c>
      <c r="W1178" s="271">
        <v>29058</v>
      </c>
      <c r="X1178" s="271">
        <v>28546</v>
      </c>
      <c r="Y1178" s="271">
        <v>29860</v>
      </c>
      <c r="Z1178" s="271">
        <v>29423</v>
      </c>
      <c r="AA1178" s="268">
        <v>0.982380067451304</v>
      </c>
      <c r="AB1178" s="268">
        <v>0.98536503683858</v>
      </c>
      <c r="AC1178" s="295">
        <v>-0.00298496938727577</v>
      </c>
    </row>
    <row r="1179" spans="1:29">
      <c r="A1179" s="297" t="s">
        <v>1972</v>
      </c>
      <c r="B1179" s="305" t="s">
        <v>3367</v>
      </c>
      <c r="C1179" s="293" t="s">
        <v>2148</v>
      </c>
      <c r="D1179" s="305" t="s">
        <v>2149</v>
      </c>
      <c r="E1179" s="263">
        <v>1418</v>
      </c>
      <c r="F1179" s="266">
        <v>1333</v>
      </c>
      <c r="G1179" s="266">
        <v>85</v>
      </c>
      <c r="H1179" s="264">
        <v>1562</v>
      </c>
      <c r="I1179" s="264">
        <v>1505</v>
      </c>
      <c r="J1179" s="264">
        <v>57</v>
      </c>
      <c r="K1179" s="264">
        <v>2113</v>
      </c>
      <c r="L1179" s="264">
        <v>2035</v>
      </c>
      <c r="M1179" s="264">
        <v>78</v>
      </c>
      <c r="N1179" s="294">
        <v>0.93</v>
      </c>
      <c r="O1179" s="266">
        <v>57162</v>
      </c>
      <c r="P1179" s="266">
        <v>55411</v>
      </c>
      <c r="Q1179" s="266">
        <v>1751</v>
      </c>
      <c r="R1179" s="267">
        <v>0.969367761799797</v>
      </c>
      <c r="S1179" s="267">
        <v>0.940056417489422</v>
      </c>
      <c r="T1179" s="267">
        <v>0.963508322663252</v>
      </c>
      <c r="U1179" s="267">
        <v>0.96308566019877</v>
      </c>
      <c r="V1179" s="295">
        <v>-0.0234519051738306</v>
      </c>
      <c r="W1179" s="271">
        <v>13427</v>
      </c>
      <c r="X1179" s="271">
        <v>12947</v>
      </c>
      <c r="Y1179" s="271">
        <v>13408</v>
      </c>
      <c r="Z1179" s="271">
        <v>12997</v>
      </c>
      <c r="AA1179" s="268">
        <v>0.964251135771207</v>
      </c>
      <c r="AB1179" s="268">
        <v>0.969346658711217</v>
      </c>
      <c r="AC1179" s="295">
        <v>-0.00509552294000992</v>
      </c>
    </row>
    <row r="1180" spans="1:29">
      <c r="A1180" s="297" t="s">
        <v>1972</v>
      </c>
      <c r="B1180" s="305" t="s">
        <v>3367</v>
      </c>
      <c r="C1180" s="293" t="s">
        <v>2150</v>
      </c>
      <c r="D1180" s="305" t="s">
        <v>2151</v>
      </c>
      <c r="E1180" s="263">
        <v>1890</v>
      </c>
      <c r="F1180" s="266">
        <v>1834</v>
      </c>
      <c r="G1180" s="266">
        <v>56</v>
      </c>
      <c r="H1180" s="264">
        <v>2084</v>
      </c>
      <c r="I1180" s="264">
        <v>2037</v>
      </c>
      <c r="J1180" s="264">
        <v>47</v>
      </c>
      <c r="K1180" s="264">
        <v>2720</v>
      </c>
      <c r="L1180" s="264">
        <v>2648</v>
      </c>
      <c r="M1180" s="264">
        <v>72</v>
      </c>
      <c r="N1180" s="294">
        <v>0.93</v>
      </c>
      <c r="O1180" s="266">
        <v>76139</v>
      </c>
      <c r="P1180" s="266">
        <v>74743</v>
      </c>
      <c r="Q1180" s="266">
        <v>1396</v>
      </c>
      <c r="R1180" s="267">
        <v>0.981665112491627</v>
      </c>
      <c r="S1180" s="267">
        <v>0.97037037037037</v>
      </c>
      <c r="T1180" s="267">
        <v>0.977447216890595</v>
      </c>
      <c r="U1180" s="267">
        <v>0.973529411764706</v>
      </c>
      <c r="V1180" s="295">
        <v>-0.00707684652022467</v>
      </c>
      <c r="W1180" s="271">
        <v>17740</v>
      </c>
      <c r="X1180" s="271">
        <v>17349</v>
      </c>
      <c r="Y1180" s="271">
        <v>18218</v>
      </c>
      <c r="Z1180" s="271">
        <v>17910</v>
      </c>
      <c r="AA1180" s="268">
        <v>0.977959413754228</v>
      </c>
      <c r="AB1180" s="268">
        <v>0.983093643649138</v>
      </c>
      <c r="AC1180" s="295">
        <v>-0.00513422989491052</v>
      </c>
    </row>
    <row r="1181" spans="1:29">
      <c r="A1181" s="297" t="s">
        <v>1972</v>
      </c>
      <c r="B1181" s="305" t="s">
        <v>3367</v>
      </c>
      <c r="C1181" s="293" t="s">
        <v>2152</v>
      </c>
      <c r="D1181" s="305" t="s">
        <v>2153</v>
      </c>
      <c r="E1181" s="263">
        <v>4350</v>
      </c>
      <c r="F1181" s="266">
        <v>4128</v>
      </c>
      <c r="G1181" s="266">
        <v>222</v>
      </c>
      <c r="H1181" s="264">
        <v>4816</v>
      </c>
      <c r="I1181" s="264">
        <v>4588</v>
      </c>
      <c r="J1181" s="264">
        <v>228</v>
      </c>
      <c r="K1181" s="264">
        <v>6372</v>
      </c>
      <c r="L1181" s="264">
        <v>5959</v>
      </c>
      <c r="M1181" s="264">
        <v>413</v>
      </c>
      <c r="N1181" s="294">
        <v>0.93</v>
      </c>
      <c r="O1181" s="266">
        <v>181128</v>
      </c>
      <c r="P1181" s="266">
        <v>174894</v>
      </c>
      <c r="Q1181" s="266">
        <v>6234</v>
      </c>
      <c r="R1181" s="267">
        <v>0.965582350602889</v>
      </c>
      <c r="S1181" s="267">
        <v>0.948965517241379</v>
      </c>
      <c r="T1181" s="267">
        <v>0.95265780730897</v>
      </c>
      <c r="U1181" s="267">
        <v>0.935185185185185</v>
      </c>
      <c r="V1181" s="295">
        <v>-0.00369229006759075</v>
      </c>
      <c r="W1181" s="271">
        <v>41244</v>
      </c>
      <c r="X1181" s="271">
        <v>39548</v>
      </c>
      <c r="Y1181" s="271">
        <v>42494</v>
      </c>
      <c r="Z1181" s="271">
        <v>41071</v>
      </c>
      <c r="AA1181" s="268">
        <v>0.958878867229173</v>
      </c>
      <c r="AB1181" s="268">
        <v>0.966512919470984</v>
      </c>
      <c r="AC1181" s="295">
        <v>-0.00763405224181146</v>
      </c>
    </row>
    <row r="1182" spans="1:29">
      <c r="A1182" s="297" t="s">
        <v>1972</v>
      </c>
      <c r="B1182" s="305" t="s">
        <v>3367</v>
      </c>
      <c r="C1182" s="293" t="s">
        <v>2154</v>
      </c>
      <c r="D1182" s="305" t="s">
        <v>2155</v>
      </c>
      <c r="E1182" s="263">
        <v>3534</v>
      </c>
      <c r="F1182" s="266">
        <v>3451</v>
      </c>
      <c r="G1182" s="266">
        <v>83</v>
      </c>
      <c r="H1182" s="264">
        <v>3915</v>
      </c>
      <c r="I1182" s="264">
        <v>3853</v>
      </c>
      <c r="J1182" s="264">
        <v>62</v>
      </c>
      <c r="K1182" s="264">
        <v>5273</v>
      </c>
      <c r="L1182" s="264">
        <v>5162</v>
      </c>
      <c r="M1182" s="264">
        <v>111</v>
      </c>
      <c r="N1182" s="294">
        <v>0.93</v>
      </c>
      <c r="O1182" s="266">
        <v>143688</v>
      </c>
      <c r="P1182" s="266">
        <v>141956</v>
      </c>
      <c r="Q1182" s="266">
        <v>1732</v>
      </c>
      <c r="R1182" s="267">
        <v>0.987946105450699</v>
      </c>
      <c r="S1182" s="267">
        <v>0.976513865308432</v>
      </c>
      <c r="T1182" s="267">
        <v>0.984163473818646</v>
      </c>
      <c r="U1182" s="267">
        <v>0.978949364688033</v>
      </c>
      <c r="V1182" s="295">
        <v>-0.0076496085102139</v>
      </c>
      <c r="W1182" s="271">
        <v>33803</v>
      </c>
      <c r="X1182" s="271">
        <v>33297</v>
      </c>
      <c r="Y1182" s="271">
        <v>33740</v>
      </c>
      <c r="Z1182" s="271">
        <v>33311</v>
      </c>
      <c r="AA1182" s="268">
        <v>0.98503091441588</v>
      </c>
      <c r="AB1182" s="268">
        <v>0.987285121517487</v>
      </c>
      <c r="AC1182" s="295">
        <v>-0.00225420710160651</v>
      </c>
    </row>
    <row r="1183" spans="1:29">
      <c r="A1183" s="297" t="s">
        <v>1972</v>
      </c>
      <c r="B1183" s="305" t="s">
        <v>3367</v>
      </c>
      <c r="C1183" s="293" t="s">
        <v>2156</v>
      </c>
      <c r="D1183" s="305" t="s">
        <v>2157</v>
      </c>
      <c r="E1183" s="263">
        <v>4134</v>
      </c>
      <c r="F1183" s="266">
        <v>4023</v>
      </c>
      <c r="G1183" s="266">
        <v>111</v>
      </c>
      <c r="H1183" s="264">
        <v>4505</v>
      </c>
      <c r="I1183" s="264">
        <v>4411</v>
      </c>
      <c r="J1183" s="264">
        <v>94</v>
      </c>
      <c r="K1183" s="264">
        <v>5893</v>
      </c>
      <c r="L1183" s="264">
        <v>5786</v>
      </c>
      <c r="M1183" s="264">
        <v>107</v>
      </c>
      <c r="N1183" s="294">
        <v>0.93</v>
      </c>
      <c r="O1183" s="266">
        <v>161290</v>
      </c>
      <c r="P1183" s="266">
        <v>158924</v>
      </c>
      <c r="Q1183" s="266">
        <v>2366</v>
      </c>
      <c r="R1183" s="267">
        <v>0.985330770661541</v>
      </c>
      <c r="S1183" s="267">
        <v>0.973149492017417</v>
      </c>
      <c r="T1183" s="267">
        <v>0.979134295227525</v>
      </c>
      <c r="U1183" s="267">
        <v>0.981842864415408</v>
      </c>
      <c r="V1183" s="295">
        <v>-0.00598480321010841</v>
      </c>
      <c r="W1183" s="271">
        <v>37475</v>
      </c>
      <c r="X1183" s="271">
        <v>36863</v>
      </c>
      <c r="Y1183" s="271">
        <v>37427</v>
      </c>
      <c r="Z1183" s="271">
        <v>36882</v>
      </c>
      <c r="AA1183" s="268">
        <v>0.983669112741828</v>
      </c>
      <c r="AB1183" s="268">
        <v>0.985438319929463</v>
      </c>
      <c r="AC1183" s="295">
        <v>-0.00176920718763485</v>
      </c>
    </row>
    <row r="1184" spans="1:29">
      <c r="A1184" s="297" t="s">
        <v>1972</v>
      </c>
      <c r="B1184" s="305" t="s">
        <v>3367</v>
      </c>
      <c r="C1184" s="293" t="s">
        <v>2158</v>
      </c>
      <c r="D1184" s="305" t="s">
        <v>2159</v>
      </c>
      <c r="E1184" s="263">
        <v>3259</v>
      </c>
      <c r="F1184" s="266">
        <v>3213</v>
      </c>
      <c r="G1184" s="266">
        <v>46</v>
      </c>
      <c r="H1184" s="264">
        <v>3585</v>
      </c>
      <c r="I1184" s="264">
        <v>3552</v>
      </c>
      <c r="J1184" s="264">
        <v>33</v>
      </c>
      <c r="K1184" s="264">
        <v>4697</v>
      </c>
      <c r="L1184" s="264">
        <v>4657</v>
      </c>
      <c r="M1184" s="264">
        <v>40</v>
      </c>
      <c r="N1184" s="294">
        <v>0.93</v>
      </c>
      <c r="O1184" s="266">
        <v>131026</v>
      </c>
      <c r="P1184" s="266">
        <v>130140</v>
      </c>
      <c r="Q1184" s="266">
        <v>886</v>
      </c>
      <c r="R1184" s="267">
        <v>0.993237983301024</v>
      </c>
      <c r="S1184" s="267">
        <v>0.985885240871433</v>
      </c>
      <c r="T1184" s="267">
        <v>0.990794979079498</v>
      </c>
      <c r="U1184" s="267">
        <v>0.991483925910155</v>
      </c>
      <c r="V1184" s="295">
        <v>-0.00490973820806495</v>
      </c>
      <c r="W1184" s="271">
        <v>30399</v>
      </c>
      <c r="X1184" s="271">
        <v>30197</v>
      </c>
      <c r="Y1184" s="271">
        <v>30483</v>
      </c>
      <c r="Z1184" s="271">
        <v>30312</v>
      </c>
      <c r="AA1184" s="268">
        <v>0.993355044573835</v>
      </c>
      <c r="AB1184" s="268">
        <v>0.994390315913788</v>
      </c>
      <c r="AC1184" s="295">
        <v>-0.0010352713399534</v>
      </c>
    </row>
    <row r="1185" spans="1:29">
      <c r="A1185" s="297" t="s">
        <v>1972</v>
      </c>
      <c r="B1185" s="305" t="s">
        <v>3367</v>
      </c>
      <c r="C1185" s="293" t="s">
        <v>2160</v>
      </c>
      <c r="D1185" s="305" t="s">
        <v>2161</v>
      </c>
      <c r="E1185" s="263">
        <v>1834</v>
      </c>
      <c r="F1185" s="266">
        <v>1770</v>
      </c>
      <c r="G1185" s="266">
        <v>64</v>
      </c>
      <c r="H1185" s="264">
        <v>2136</v>
      </c>
      <c r="I1185" s="264">
        <v>2066</v>
      </c>
      <c r="J1185" s="264">
        <v>70</v>
      </c>
      <c r="K1185" s="264">
        <v>2802</v>
      </c>
      <c r="L1185" s="264">
        <v>2768</v>
      </c>
      <c r="M1185" s="264">
        <v>34</v>
      </c>
      <c r="N1185" s="294">
        <v>0.93</v>
      </c>
      <c r="O1185" s="266">
        <v>75822</v>
      </c>
      <c r="P1185" s="266">
        <v>74590</v>
      </c>
      <c r="Q1185" s="266">
        <v>1232</v>
      </c>
      <c r="R1185" s="267">
        <v>0.983751417794308</v>
      </c>
      <c r="S1185" s="267">
        <v>0.965103598691385</v>
      </c>
      <c r="T1185" s="267">
        <v>0.967228464419476</v>
      </c>
      <c r="U1185" s="267">
        <v>0.987865810135617</v>
      </c>
      <c r="V1185" s="295">
        <v>-0.00212486572809067</v>
      </c>
      <c r="W1185" s="271">
        <v>18143</v>
      </c>
      <c r="X1185" s="271">
        <v>17824</v>
      </c>
      <c r="Y1185" s="271">
        <v>18079</v>
      </c>
      <c r="Z1185" s="271">
        <v>17836</v>
      </c>
      <c r="AA1185" s="268">
        <v>0.982417461279832</v>
      </c>
      <c r="AB1185" s="268">
        <v>0.98655899109464</v>
      </c>
      <c r="AC1185" s="295">
        <v>-0.00414152981480775</v>
      </c>
    </row>
    <row r="1186" spans="1:29">
      <c r="A1186" s="297" t="s">
        <v>1972</v>
      </c>
      <c r="B1186" s="305" t="s">
        <v>3367</v>
      </c>
      <c r="C1186" s="293" t="s">
        <v>2162</v>
      </c>
      <c r="D1186" s="305" t="s">
        <v>2163</v>
      </c>
      <c r="E1186" s="263">
        <v>5159</v>
      </c>
      <c r="F1186" s="266">
        <v>4963</v>
      </c>
      <c r="G1186" s="266">
        <v>196</v>
      </c>
      <c r="H1186" s="264">
        <v>5667</v>
      </c>
      <c r="I1186" s="264">
        <v>5518</v>
      </c>
      <c r="J1186" s="264">
        <v>149</v>
      </c>
      <c r="K1186" s="264">
        <v>7433</v>
      </c>
      <c r="L1186" s="264">
        <v>7186</v>
      </c>
      <c r="M1186" s="264">
        <v>247</v>
      </c>
      <c r="N1186" s="294">
        <v>0.93</v>
      </c>
      <c r="O1186" s="266">
        <v>210866</v>
      </c>
      <c r="P1186" s="266">
        <v>206031</v>
      </c>
      <c r="Q1186" s="266">
        <v>4835</v>
      </c>
      <c r="R1186" s="267">
        <v>0.977070746350763</v>
      </c>
      <c r="S1186" s="267">
        <v>0.962008141112619</v>
      </c>
      <c r="T1186" s="267">
        <v>0.973707428974766</v>
      </c>
      <c r="U1186" s="267">
        <v>0.966769810305395</v>
      </c>
      <c r="V1186" s="295">
        <v>-0.0116992878621475</v>
      </c>
      <c r="W1186" s="271">
        <v>48578</v>
      </c>
      <c r="X1186" s="271">
        <v>47422</v>
      </c>
      <c r="Y1186" s="271">
        <v>49602</v>
      </c>
      <c r="Z1186" s="271">
        <v>48376</v>
      </c>
      <c r="AA1186" s="268">
        <v>0.976203219564412</v>
      </c>
      <c r="AB1186" s="268">
        <v>0.975283254707471</v>
      </c>
      <c r="AC1186" s="295">
        <v>0.000919964856940458</v>
      </c>
    </row>
    <row r="1187" spans="1:29">
      <c r="A1187" s="297" t="s">
        <v>1972</v>
      </c>
      <c r="B1187" s="305" t="s">
        <v>3367</v>
      </c>
      <c r="C1187" s="293" t="s">
        <v>2164</v>
      </c>
      <c r="D1187" s="305" t="s">
        <v>2165</v>
      </c>
      <c r="E1187" s="263">
        <v>3866</v>
      </c>
      <c r="F1187" s="266">
        <v>3581</v>
      </c>
      <c r="G1187" s="266">
        <v>285</v>
      </c>
      <c r="H1187" s="264">
        <v>4202</v>
      </c>
      <c r="I1187" s="264">
        <v>4038</v>
      </c>
      <c r="J1187" s="264">
        <v>164</v>
      </c>
      <c r="K1187" s="264">
        <v>5244</v>
      </c>
      <c r="L1187" s="264">
        <v>5025</v>
      </c>
      <c r="M1187" s="264">
        <v>219</v>
      </c>
      <c r="N1187" s="294">
        <v>0.93</v>
      </c>
      <c r="O1187" s="266">
        <v>154484</v>
      </c>
      <c r="P1187" s="266">
        <v>148412</v>
      </c>
      <c r="Q1187" s="266">
        <v>6072</v>
      </c>
      <c r="R1187" s="267">
        <v>0.960694958701225</v>
      </c>
      <c r="S1187" s="267">
        <v>0.926280393171236</v>
      </c>
      <c r="T1187" s="267">
        <v>0.960970966206568</v>
      </c>
      <c r="U1187" s="267">
        <v>0.958237986270023</v>
      </c>
      <c r="V1187" s="295">
        <v>-0.0346905730353319</v>
      </c>
      <c r="W1187" s="271">
        <v>34922</v>
      </c>
      <c r="X1187" s="271">
        <v>33483</v>
      </c>
      <c r="Y1187" s="271">
        <v>36409</v>
      </c>
      <c r="Z1187" s="271">
        <v>35061</v>
      </c>
      <c r="AA1187" s="268">
        <v>0.958793883511826</v>
      </c>
      <c r="AB1187" s="268">
        <v>0.96297618720646</v>
      </c>
      <c r="AC1187" s="295">
        <v>-0.00418230369463357</v>
      </c>
    </row>
    <row r="1188" spans="1:29">
      <c r="A1188" s="297" t="s">
        <v>1972</v>
      </c>
      <c r="B1188" s="305" t="s">
        <v>3367</v>
      </c>
      <c r="C1188" s="293" t="s">
        <v>2166</v>
      </c>
      <c r="D1188" s="305" t="s">
        <v>2167</v>
      </c>
      <c r="E1188" s="263">
        <v>2906</v>
      </c>
      <c r="F1188" s="266">
        <v>2796</v>
      </c>
      <c r="G1188" s="266">
        <v>110</v>
      </c>
      <c r="H1188" s="264">
        <v>3105</v>
      </c>
      <c r="I1188" s="264">
        <v>3001</v>
      </c>
      <c r="J1188" s="264">
        <v>104</v>
      </c>
      <c r="K1188" s="264">
        <v>4371</v>
      </c>
      <c r="L1188" s="264">
        <v>4291</v>
      </c>
      <c r="M1188" s="264">
        <v>80</v>
      </c>
      <c r="N1188" s="294">
        <v>0.93</v>
      </c>
      <c r="O1188" s="266">
        <v>118520</v>
      </c>
      <c r="P1188" s="266">
        <v>115599</v>
      </c>
      <c r="Q1188" s="266">
        <v>2921</v>
      </c>
      <c r="R1188" s="267">
        <v>0.975354370570368</v>
      </c>
      <c r="S1188" s="267">
        <v>0.962147281486579</v>
      </c>
      <c r="T1188" s="267">
        <v>0.966505636070853</v>
      </c>
      <c r="U1188" s="267">
        <v>0.981697552047586</v>
      </c>
      <c r="V1188" s="295">
        <v>-0.00435835458427403</v>
      </c>
      <c r="W1188" s="271">
        <v>27879</v>
      </c>
      <c r="X1188" s="271">
        <v>27159</v>
      </c>
      <c r="Y1188" s="271">
        <v>27685</v>
      </c>
      <c r="Z1188" s="271">
        <v>26963</v>
      </c>
      <c r="AA1188" s="268">
        <v>0.974174109544819</v>
      </c>
      <c r="AB1188" s="268">
        <v>0.973920895791945</v>
      </c>
      <c r="AC1188" s="295">
        <v>0.000253213752873571</v>
      </c>
    </row>
    <row r="1189" spans="1:29">
      <c r="A1189" s="297" t="s">
        <v>1972</v>
      </c>
      <c r="B1189" s="305" t="s">
        <v>3367</v>
      </c>
      <c r="C1189" s="293" t="s">
        <v>2168</v>
      </c>
      <c r="D1189" s="305" t="s">
        <v>2169</v>
      </c>
      <c r="E1189" s="263">
        <v>4411</v>
      </c>
      <c r="F1189" s="266">
        <v>4151</v>
      </c>
      <c r="G1189" s="266">
        <v>260</v>
      </c>
      <c r="H1189" s="264">
        <v>4608</v>
      </c>
      <c r="I1189" s="264">
        <v>4429</v>
      </c>
      <c r="J1189" s="264">
        <v>179</v>
      </c>
      <c r="K1189" s="264">
        <v>6142</v>
      </c>
      <c r="L1189" s="264">
        <v>5910</v>
      </c>
      <c r="M1189" s="264">
        <v>232</v>
      </c>
      <c r="N1189" s="294">
        <v>0.93</v>
      </c>
      <c r="O1189" s="266">
        <v>175547</v>
      </c>
      <c r="P1189" s="266">
        <v>170184</v>
      </c>
      <c r="Q1189" s="266">
        <v>5363</v>
      </c>
      <c r="R1189" s="267">
        <v>0.969449776982802</v>
      </c>
      <c r="S1189" s="267">
        <v>0.941056449784629</v>
      </c>
      <c r="T1189" s="267">
        <v>0.961154513888889</v>
      </c>
      <c r="U1189" s="267">
        <v>0.962227287528492</v>
      </c>
      <c r="V1189" s="295">
        <v>-0.0200980641042595</v>
      </c>
      <c r="W1189" s="271">
        <v>40307</v>
      </c>
      <c r="X1189" s="271">
        <v>38858</v>
      </c>
      <c r="Y1189" s="271">
        <v>40934</v>
      </c>
      <c r="Z1189" s="271">
        <v>39739</v>
      </c>
      <c r="AA1189" s="268">
        <v>0.964050909271342</v>
      </c>
      <c r="AB1189" s="268">
        <v>0.970806664386573</v>
      </c>
      <c r="AC1189" s="295">
        <v>-0.00675575511523108</v>
      </c>
    </row>
    <row r="1190" spans="1:29">
      <c r="A1190" s="297" t="s">
        <v>1972</v>
      </c>
      <c r="B1190" s="305" t="s">
        <v>3367</v>
      </c>
      <c r="C1190" s="293" t="s">
        <v>2170</v>
      </c>
      <c r="D1190" s="305" t="s">
        <v>2171</v>
      </c>
      <c r="E1190" s="263">
        <v>2301</v>
      </c>
      <c r="F1190" s="266">
        <v>2218</v>
      </c>
      <c r="G1190" s="266">
        <v>83</v>
      </c>
      <c r="H1190" s="264">
        <v>4154</v>
      </c>
      <c r="I1190" s="264">
        <v>4060</v>
      </c>
      <c r="J1190" s="264">
        <v>94</v>
      </c>
      <c r="K1190" s="264">
        <v>4363</v>
      </c>
      <c r="L1190" s="264">
        <v>4233</v>
      </c>
      <c r="M1190" s="264">
        <v>130</v>
      </c>
      <c r="N1190" s="294">
        <v>0.93</v>
      </c>
      <c r="O1190" s="266">
        <v>119951</v>
      </c>
      <c r="P1190" s="266">
        <v>117993</v>
      </c>
      <c r="Q1190" s="266">
        <v>1958</v>
      </c>
      <c r="R1190" s="267">
        <v>0.983676667972756</v>
      </c>
      <c r="S1190" s="267">
        <v>0.963928726640591</v>
      </c>
      <c r="T1190" s="267">
        <v>0.97737120847376</v>
      </c>
      <c r="U1190" s="267">
        <v>0.970203988081595</v>
      </c>
      <c r="V1190" s="295">
        <v>-0.0134424818331692</v>
      </c>
      <c r="W1190" s="271">
        <v>28449</v>
      </c>
      <c r="X1190" s="271">
        <v>27879</v>
      </c>
      <c r="Y1190" s="271">
        <v>28533</v>
      </c>
      <c r="Z1190" s="271">
        <v>28101</v>
      </c>
      <c r="AA1190" s="268">
        <v>0.979964146367183</v>
      </c>
      <c r="AB1190" s="268">
        <v>0.984859636210703</v>
      </c>
      <c r="AC1190" s="295">
        <v>-0.00489548984351995</v>
      </c>
    </row>
    <row r="1191" spans="1:29">
      <c r="A1191" s="297" t="s">
        <v>1972</v>
      </c>
      <c r="B1191" s="305" t="s">
        <v>3367</v>
      </c>
      <c r="C1191" s="293" t="s">
        <v>2172</v>
      </c>
      <c r="D1191" s="305" t="s">
        <v>2173</v>
      </c>
      <c r="E1191" s="263">
        <v>1119</v>
      </c>
      <c r="F1191" s="266">
        <v>1065</v>
      </c>
      <c r="G1191" s="266">
        <v>54</v>
      </c>
      <c r="H1191" s="264">
        <v>1909</v>
      </c>
      <c r="I1191" s="264">
        <v>1834</v>
      </c>
      <c r="J1191" s="264">
        <v>75</v>
      </c>
      <c r="K1191" s="264">
        <v>2260</v>
      </c>
      <c r="L1191" s="264">
        <v>2163</v>
      </c>
      <c r="M1191" s="264">
        <v>97</v>
      </c>
      <c r="N1191" s="294">
        <v>0.93</v>
      </c>
      <c r="O1191" s="266">
        <v>59671</v>
      </c>
      <c r="P1191" s="266">
        <v>57747</v>
      </c>
      <c r="Q1191" s="266">
        <v>1924</v>
      </c>
      <c r="R1191" s="267">
        <v>0.967756531648539</v>
      </c>
      <c r="S1191" s="267">
        <v>0.951742627345844</v>
      </c>
      <c r="T1191" s="267">
        <v>0.960712414876899</v>
      </c>
      <c r="U1191" s="267">
        <v>0.957079646017699</v>
      </c>
      <c r="V1191" s="295">
        <v>-0.00896978753105437</v>
      </c>
      <c r="W1191" s="271">
        <v>13723</v>
      </c>
      <c r="X1191" s="271">
        <v>13077</v>
      </c>
      <c r="Y1191" s="271">
        <v>14425</v>
      </c>
      <c r="Z1191" s="271">
        <v>13987</v>
      </c>
      <c r="AA1191" s="268">
        <v>0.952925745099468</v>
      </c>
      <c r="AB1191" s="268">
        <v>0.969636048526863</v>
      </c>
      <c r="AC1191" s="295">
        <v>-0.0167103034273951</v>
      </c>
    </row>
    <row r="1192" spans="1:29">
      <c r="A1192" s="297" t="s">
        <v>1972</v>
      </c>
      <c r="B1192" s="305" t="s">
        <v>3367</v>
      </c>
      <c r="C1192" s="293" t="s">
        <v>2174</v>
      </c>
      <c r="D1192" s="305" t="s">
        <v>2175</v>
      </c>
      <c r="E1192" s="263">
        <v>1687</v>
      </c>
      <c r="F1192" s="266">
        <v>1590</v>
      </c>
      <c r="G1192" s="266">
        <v>97</v>
      </c>
      <c r="H1192" s="264">
        <v>3094</v>
      </c>
      <c r="I1192" s="264">
        <v>2939</v>
      </c>
      <c r="J1192" s="264">
        <v>155</v>
      </c>
      <c r="K1192" s="264">
        <v>3427</v>
      </c>
      <c r="L1192" s="264">
        <v>3334</v>
      </c>
      <c r="M1192" s="264">
        <v>93</v>
      </c>
      <c r="N1192" s="294">
        <v>0.93</v>
      </c>
      <c r="O1192" s="266">
        <v>94769</v>
      </c>
      <c r="P1192" s="266">
        <v>92379</v>
      </c>
      <c r="Q1192" s="266">
        <v>2390</v>
      </c>
      <c r="R1192" s="267">
        <v>0.974780782745413</v>
      </c>
      <c r="S1192" s="267">
        <v>0.942501481920569</v>
      </c>
      <c r="T1192" s="267">
        <v>0.949903038138332</v>
      </c>
      <c r="U1192" s="267">
        <v>0.972862562007587</v>
      </c>
      <c r="V1192" s="295">
        <v>-0.00740155621776317</v>
      </c>
      <c r="W1192" s="271">
        <v>22020</v>
      </c>
      <c r="X1192" s="271">
        <v>21381</v>
      </c>
      <c r="Y1192" s="271">
        <v>22545</v>
      </c>
      <c r="Z1192" s="271">
        <v>21995</v>
      </c>
      <c r="AA1192" s="268">
        <v>0.970980926430518</v>
      </c>
      <c r="AB1192" s="268">
        <v>0.975604346861832</v>
      </c>
      <c r="AC1192" s="295">
        <v>-0.00462342043131414</v>
      </c>
    </row>
    <row r="1193" spans="1:29">
      <c r="A1193" s="297" t="s">
        <v>1972</v>
      </c>
      <c r="B1193" s="305" t="s">
        <v>3367</v>
      </c>
      <c r="C1193" s="293" t="s">
        <v>2176</v>
      </c>
      <c r="D1193" s="305" t="s">
        <v>2177</v>
      </c>
      <c r="E1193" s="263">
        <v>1726</v>
      </c>
      <c r="F1193" s="266">
        <v>1612</v>
      </c>
      <c r="G1193" s="266">
        <v>114</v>
      </c>
      <c r="H1193" s="264">
        <v>3192</v>
      </c>
      <c r="I1193" s="264">
        <v>2982</v>
      </c>
      <c r="J1193" s="264">
        <v>210</v>
      </c>
      <c r="K1193" s="264">
        <v>3366</v>
      </c>
      <c r="L1193" s="264">
        <v>3229</v>
      </c>
      <c r="M1193" s="264">
        <v>137</v>
      </c>
      <c r="N1193" s="294">
        <v>0.93</v>
      </c>
      <c r="O1193" s="266">
        <v>94629</v>
      </c>
      <c r="P1193" s="266">
        <v>90951</v>
      </c>
      <c r="Q1193" s="266">
        <v>3678</v>
      </c>
      <c r="R1193" s="267">
        <v>0.961132422407507</v>
      </c>
      <c r="S1193" s="267">
        <v>0.933951332560834</v>
      </c>
      <c r="T1193" s="267">
        <v>0.934210526315789</v>
      </c>
      <c r="U1193" s="267">
        <v>0.959298871063577</v>
      </c>
      <c r="V1193" s="295">
        <v>-0.0002591937549552</v>
      </c>
      <c r="W1193" s="271">
        <v>22156</v>
      </c>
      <c r="X1193" s="271">
        <v>21262</v>
      </c>
      <c r="Y1193" s="271">
        <v>23164</v>
      </c>
      <c r="Z1193" s="271">
        <v>22352</v>
      </c>
      <c r="AA1193" s="268">
        <v>0.959649756273696</v>
      </c>
      <c r="AB1193" s="268">
        <v>0.964945605249525</v>
      </c>
      <c r="AC1193" s="295">
        <v>-0.00529584897582946</v>
      </c>
    </row>
    <row r="1194" spans="1:29">
      <c r="A1194" s="297" t="s">
        <v>1972</v>
      </c>
      <c r="B1194" s="305" t="s">
        <v>3367</v>
      </c>
      <c r="C1194" s="293" t="s">
        <v>2178</v>
      </c>
      <c r="D1194" s="305" t="s">
        <v>2179</v>
      </c>
      <c r="E1194" s="263">
        <v>4756</v>
      </c>
      <c r="F1194" s="266">
        <v>4498</v>
      </c>
      <c r="G1194" s="266">
        <v>258</v>
      </c>
      <c r="H1194" s="264">
        <v>5157</v>
      </c>
      <c r="I1194" s="264">
        <v>5016</v>
      </c>
      <c r="J1194" s="264">
        <v>141</v>
      </c>
      <c r="K1194" s="264">
        <v>6879</v>
      </c>
      <c r="L1194" s="264">
        <v>6622</v>
      </c>
      <c r="M1194" s="264">
        <v>257</v>
      </c>
      <c r="N1194" s="294">
        <v>0.93</v>
      </c>
      <c r="O1194" s="266">
        <v>190447</v>
      </c>
      <c r="P1194" s="266">
        <v>185333</v>
      </c>
      <c r="Q1194" s="266">
        <v>5114</v>
      </c>
      <c r="R1194" s="267">
        <v>0.973147384836726</v>
      </c>
      <c r="S1194" s="267">
        <v>0.945752733389403</v>
      </c>
      <c r="T1194" s="267">
        <v>0.972658522396742</v>
      </c>
      <c r="U1194" s="267">
        <v>0.962639918592819</v>
      </c>
      <c r="V1194" s="295">
        <v>-0.0269057890073394</v>
      </c>
      <c r="W1194" s="271">
        <v>44663</v>
      </c>
      <c r="X1194" s="271">
        <v>43442</v>
      </c>
      <c r="Y1194" s="271">
        <v>44821</v>
      </c>
      <c r="Z1194" s="271">
        <v>43547</v>
      </c>
      <c r="AA1194" s="268">
        <v>0.972661934934957</v>
      </c>
      <c r="AB1194" s="268">
        <v>0.971575823832578</v>
      </c>
      <c r="AC1194" s="295">
        <v>0.00108611110237888</v>
      </c>
    </row>
    <row r="1195" spans="1:29">
      <c r="A1195" s="297" t="s">
        <v>1972</v>
      </c>
      <c r="B1195" s="305" t="s">
        <v>3367</v>
      </c>
      <c r="C1195" s="293" t="s">
        <v>2180</v>
      </c>
      <c r="D1195" s="305" t="s">
        <v>2181</v>
      </c>
      <c r="E1195" s="263">
        <v>2774</v>
      </c>
      <c r="F1195" s="266">
        <v>2649</v>
      </c>
      <c r="G1195" s="266">
        <v>125</v>
      </c>
      <c r="H1195" s="264">
        <v>4421</v>
      </c>
      <c r="I1195" s="264">
        <v>4309</v>
      </c>
      <c r="J1195" s="264">
        <v>112</v>
      </c>
      <c r="K1195" s="264">
        <v>5476</v>
      </c>
      <c r="L1195" s="264">
        <v>5328</v>
      </c>
      <c r="M1195" s="264">
        <v>148</v>
      </c>
      <c r="N1195" s="294">
        <v>0.93</v>
      </c>
      <c r="O1195" s="266">
        <v>143852</v>
      </c>
      <c r="P1195" s="266">
        <v>140973</v>
      </c>
      <c r="Q1195" s="266">
        <v>2879</v>
      </c>
      <c r="R1195" s="267">
        <v>0.979986374885299</v>
      </c>
      <c r="S1195" s="267">
        <v>0.95493871665465</v>
      </c>
      <c r="T1195" s="267">
        <v>0.974666365075775</v>
      </c>
      <c r="U1195" s="267">
        <v>0.972972972972973</v>
      </c>
      <c r="V1195" s="295">
        <v>-0.0197276484211244</v>
      </c>
      <c r="W1195" s="271">
        <v>33909</v>
      </c>
      <c r="X1195" s="271">
        <v>33205</v>
      </c>
      <c r="Y1195" s="271">
        <v>34508</v>
      </c>
      <c r="Z1195" s="271">
        <v>33831</v>
      </c>
      <c r="AA1195" s="268">
        <v>0.9792385502374</v>
      </c>
      <c r="AB1195" s="268">
        <v>0.980381360843862</v>
      </c>
      <c r="AC1195" s="295">
        <v>-0.00114281060646215</v>
      </c>
    </row>
    <row r="1196" spans="1:29">
      <c r="A1196" s="297" t="s">
        <v>1972</v>
      </c>
      <c r="B1196" s="305" t="s">
        <v>3367</v>
      </c>
      <c r="C1196" s="293" t="s">
        <v>2182</v>
      </c>
      <c r="D1196" s="305" t="s">
        <v>2183</v>
      </c>
      <c r="E1196" s="263">
        <v>3644</v>
      </c>
      <c r="F1196" s="266">
        <v>3299</v>
      </c>
      <c r="G1196" s="266">
        <v>345</v>
      </c>
      <c r="H1196" s="264">
        <v>3928</v>
      </c>
      <c r="I1196" s="264">
        <v>3672</v>
      </c>
      <c r="J1196" s="264">
        <v>256</v>
      </c>
      <c r="K1196" s="264">
        <v>5416</v>
      </c>
      <c r="L1196" s="264">
        <v>5152</v>
      </c>
      <c r="M1196" s="264">
        <v>264</v>
      </c>
      <c r="N1196" s="294">
        <v>0.93</v>
      </c>
      <c r="O1196" s="266">
        <v>140811</v>
      </c>
      <c r="P1196" s="266">
        <v>133670</v>
      </c>
      <c r="Q1196" s="266">
        <v>7141</v>
      </c>
      <c r="R1196" s="267">
        <v>0.949286632436386</v>
      </c>
      <c r="S1196" s="267">
        <v>0.905323819978046</v>
      </c>
      <c r="T1196" s="267">
        <v>0.934826883910387</v>
      </c>
      <c r="U1196" s="267">
        <v>0.951255539143279</v>
      </c>
      <c r="V1196" s="295">
        <v>-0.0295030639323408</v>
      </c>
      <c r="W1196" s="271">
        <v>33355</v>
      </c>
      <c r="X1196" s="271">
        <v>31696</v>
      </c>
      <c r="Y1196" s="271">
        <v>33472</v>
      </c>
      <c r="Z1196" s="271">
        <v>31720</v>
      </c>
      <c r="AA1196" s="268">
        <v>0.950262329485834</v>
      </c>
      <c r="AB1196" s="268">
        <v>0.947657743785851</v>
      </c>
      <c r="AC1196" s="295">
        <v>0.00260458569998334</v>
      </c>
    </row>
    <row r="1197" spans="1:29">
      <c r="A1197" s="297" t="s">
        <v>1972</v>
      </c>
      <c r="B1197" s="305" t="s">
        <v>3367</v>
      </c>
      <c r="C1197" s="293" t="s">
        <v>2184</v>
      </c>
      <c r="D1197" s="305" t="s">
        <v>2185</v>
      </c>
      <c r="E1197" s="263">
        <v>2777</v>
      </c>
      <c r="F1197" s="266">
        <v>2619</v>
      </c>
      <c r="G1197" s="266">
        <v>158</v>
      </c>
      <c r="H1197" s="264">
        <v>3107</v>
      </c>
      <c r="I1197" s="264">
        <v>2970</v>
      </c>
      <c r="J1197" s="264">
        <v>137</v>
      </c>
      <c r="K1197" s="264">
        <v>4177</v>
      </c>
      <c r="L1197" s="264">
        <v>3995</v>
      </c>
      <c r="M1197" s="264">
        <v>182</v>
      </c>
      <c r="N1197" s="294">
        <v>0.93</v>
      </c>
      <c r="O1197" s="266">
        <v>115061</v>
      </c>
      <c r="P1197" s="266">
        <v>111584</v>
      </c>
      <c r="Q1197" s="266">
        <v>3477</v>
      </c>
      <c r="R1197" s="267">
        <v>0.969781246469264</v>
      </c>
      <c r="S1197" s="267">
        <v>0.943104069139359</v>
      </c>
      <c r="T1197" s="267">
        <v>0.955906018667525</v>
      </c>
      <c r="U1197" s="267">
        <v>0.95642805841513</v>
      </c>
      <c r="V1197" s="295">
        <v>-0.0128019495281658</v>
      </c>
      <c r="W1197" s="271">
        <v>26971</v>
      </c>
      <c r="X1197" s="271">
        <v>26089</v>
      </c>
      <c r="Y1197" s="271">
        <v>27307</v>
      </c>
      <c r="Z1197" s="271">
        <v>26564</v>
      </c>
      <c r="AA1197" s="268">
        <v>0.967298209187646</v>
      </c>
      <c r="AB1197" s="268">
        <v>0.972790859486579</v>
      </c>
      <c r="AC1197" s="295">
        <v>-0.00549265029893253</v>
      </c>
    </row>
    <row r="1198" spans="1:29">
      <c r="A1198" s="297" t="s">
        <v>1972</v>
      </c>
      <c r="B1198" s="305" t="s">
        <v>3367</v>
      </c>
      <c r="C1198" s="293" t="s">
        <v>2186</v>
      </c>
      <c r="D1198" s="305" t="s">
        <v>2187</v>
      </c>
      <c r="E1198" s="263">
        <v>2422</v>
      </c>
      <c r="F1198" s="266">
        <v>2364</v>
      </c>
      <c r="G1198" s="266">
        <v>58</v>
      </c>
      <c r="H1198" s="264">
        <v>2460</v>
      </c>
      <c r="I1198" s="264">
        <v>2419</v>
      </c>
      <c r="J1198" s="264">
        <v>41</v>
      </c>
      <c r="K1198" s="264">
        <v>3481</v>
      </c>
      <c r="L1198" s="264">
        <v>3451</v>
      </c>
      <c r="M1198" s="264">
        <v>30</v>
      </c>
      <c r="N1198" s="294">
        <v>0.93</v>
      </c>
      <c r="O1198" s="266">
        <v>92905</v>
      </c>
      <c r="P1198" s="266">
        <v>91974</v>
      </c>
      <c r="Q1198" s="266">
        <v>931</v>
      </c>
      <c r="R1198" s="267">
        <v>0.989979010817502</v>
      </c>
      <c r="S1198" s="267">
        <v>0.976052848885219</v>
      </c>
      <c r="T1198" s="267">
        <v>0.983333333333333</v>
      </c>
      <c r="U1198" s="267">
        <v>0.991381786842861</v>
      </c>
      <c r="V1198" s="295">
        <v>-0.00728048444811447</v>
      </c>
      <c r="W1198" s="271">
        <v>22138</v>
      </c>
      <c r="X1198" s="271">
        <v>21914</v>
      </c>
      <c r="Y1198" s="271">
        <v>21800</v>
      </c>
      <c r="Z1198" s="271">
        <v>21568</v>
      </c>
      <c r="AA1198" s="268">
        <v>0.98988165145903</v>
      </c>
      <c r="AB1198" s="268">
        <v>0.989357798165138</v>
      </c>
      <c r="AC1198" s="295">
        <v>0.000523853293892151</v>
      </c>
    </row>
    <row r="1199" spans="1:29">
      <c r="A1199" s="297" t="s">
        <v>1972</v>
      </c>
      <c r="B1199" s="305" t="s">
        <v>3368</v>
      </c>
      <c r="C1199" s="293" t="s">
        <v>2188</v>
      </c>
      <c r="D1199" s="305" t="s">
        <v>2189</v>
      </c>
      <c r="E1199" s="263">
        <v>2976</v>
      </c>
      <c r="F1199" s="266">
        <v>2809</v>
      </c>
      <c r="G1199" s="266">
        <v>167</v>
      </c>
      <c r="H1199" s="264">
        <v>3094</v>
      </c>
      <c r="I1199" s="264">
        <v>2974</v>
      </c>
      <c r="J1199" s="264">
        <v>120</v>
      </c>
      <c r="K1199" s="264">
        <v>3740</v>
      </c>
      <c r="L1199" s="264">
        <v>3526</v>
      </c>
      <c r="M1199" s="264">
        <v>214</v>
      </c>
      <c r="N1199" s="294">
        <v>0.93</v>
      </c>
      <c r="O1199" s="266">
        <v>109122</v>
      </c>
      <c r="P1199" s="266">
        <v>105540</v>
      </c>
      <c r="Q1199" s="266">
        <v>3582</v>
      </c>
      <c r="R1199" s="267">
        <v>0.967174355308737</v>
      </c>
      <c r="S1199" s="267">
        <v>0.943884408602151</v>
      </c>
      <c r="T1199" s="267">
        <v>0.961215255332902</v>
      </c>
      <c r="U1199" s="267">
        <v>0.942780748663102</v>
      </c>
      <c r="V1199" s="295">
        <v>-0.0173308467307519</v>
      </c>
      <c r="W1199" s="271">
        <v>25585</v>
      </c>
      <c r="X1199" s="271">
        <v>24641</v>
      </c>
      <c r="Y1199" s="271">
        <v>25881</v>
      </c>
      <c r="Z1199" s="271">
        <v>25038</v>
      </c>
      <c r="AA1199" s="268">
        <v>0.963103380887239</v>
      </c>
      <c r="AB1199" s="268">
        <v>0.967427842819056</v>
      </c>
      <c r="AC1199" s="295">
        <v>-0.0043244619318179</v>
      </c>
    </row>
    <row r="1200" spans="1:29">
      <c r="A1200" s="297" t="s">
        <v>1972</v>
      </c>
      <c r="B1200" s="305" t="s">
        <v>3368</v>
      </c>
      <c r="C1200" s="293" t="s">
        <v>2190</v>
      </c>
      <c r="D1200" s="305" t="s">
        <v>2191</v>
      </c>
      <c r="E1200" s="263">
        <v>3372</v>
      </c>
      <c r="F1200" s="266">
        <v>3209</v>
      </c>
      <c r="G1200" s="266">
        <v>163</v>
      </c>
      <c r="H1200" s="264">
        <v>3676</v>
      </c>
      <c r="I1200" s="264">
        <v>3565</v>
      </c>
      <c r="J1200" s="264">
        <v>111</v>
      </c>
      <c r="K1200" s="264">
        <v>5036</v>
      </c>
      <c r="L1200" s="264">
        <v>4928</v>
      </c>
      <c r="M1200" s="264">
        <v>108</v>
      </c>
      <c r="N1200" s="294">
        <v>0.93</v>
      </c>
      <c r="O1200" s="266">
        <v>139291</v>
      </c>
      <c r="P1200" s="266">
        <v>135183</v>
      </c>
      <c r="Q1200" s="266">
        <v>4108</v>
      </c>
      <c r="R1200" s="267">
        <v>0.970507785858383</v>
      </c>
      <c r="S1200" s="267">
        <v>0.951660735468565</v>
      </c>
      <c r="T1200" s="267">
        <v>0.969804134929271</v>
      </c>
      <c r="U1200" s="267">
        <v>0.978554408260524</v>
      </c>
      <c r="V1200" s="295">
        <v>-0.0181433994607063</v>
      </c>
      <c r="W1200" s="271">
        <v>32222</v>
      </c>
      <c r="X1200" s="271">
        <v>31393</v>
      </c>
      <c r="Y1200" s="271">
        <v>33470</v>
      </c>
      <c r="Z1200" s="271">
        <v>32536</v>
      </c>
      <c r="AA1200" s="268">
        <v>0.974272236360251</v>
      </c>
      <c r="AB1200" s="268">
        <v>0.972094412907081</v>
      </c>
      <c r="AC1200" s="295">
        <v>0.00217782345316975</v>
      </c>
    </row>
    <row r="1201" spans="1:29">
      <c r="A1201" s="297" t="s">
        <v>1972</v>
      </c>
      <c r="B1201" s="305" t="s">
        <v>3368</v>
      </c>
      <c r="C1201" s="293" t="s">
        <v>2192</v>
      </c>
      <c r="D1201" s="305" t="s">
        <v>2193</v>
      </c>
      <c r="E1201" s="263">
        <v>2051</v>
      </c>
      <c r="F1201" s="266">
        <v>1931</v>
      </c>
      <c r="G1201" s="266">
        <v>120</v>
      </c>
      <c r="H1201" s="264">
        <v>2131</v>
      </c>
      <c r="I1201" s="264">
        <v>2042</v>
      </c>
      <c r="J1201" s="264">
        <v>89</v>
      </c>
      <c r="K1201" s="264">
        <v>2629</v>
      </c>
      <c r="L1201" s="264">
        <v>2458</v>
      </c>
      <c r="M1201" s="264">
        <v>171</v>
      </c>
      <c r="N1201" s="294">
        <v>0.93</v>
      </c>
      <c r="O1201" s="266">
        <v>76503</v>
      </c>
      <c r="P1201" s="266">
        <v>73853</v>
      </c>
      <c r="Q1201" s="266">
        <v>2650</v>
      </c>
      <c r="R1201" s="267">
        <v>0.96536083552279</v>
      </c>
      <c r="S1201" s="267">
        <v>0.941491955143832</v>
      </c>
      <c r="T1201" s="267">
        <v>0.958235570154857</v>
      </c>
      <c r="U1201" s="267">
        <v>0.934956257131989</v>
      </c>
      <c r="V1201" s="295">
        <v>-0.0167436150110245</v>
      </c>
      <c r="W1201" s="271">
        <v>17790</v>
      </c>
      <c r="X1201" s="271">
        <v>17156</v>
      </c>
      <c r="Y1201" s="271">
        <v>17887</v>
      </c>
      <c r="Z1201" s="271">
        <v>17292</v>
      </c>
      <c r="AA1201" s="268">
        <v>0.964362001124227</v>
      </c>
      <c r="AB1201" s="268">
        <v>0.966735618046626</v>
      </c>
      <c r="AC1201" s="295">
        <v>-0.0023736169223989</v>
      </c>
    </row>
    <row r="1202" spans="1:29">
      <c r="A1202" s="297" t="s">
        <v>1972</v>
      </c>
      <c r="B1202" s="305" t="s">
        <v>3368</v>
      </c>
      <c r="C1202" s="293" t="s">
        <v>2194</v>
      </c>
      <c r="D1202" s="305" t="s">
        <v>2195</v>
      </c>
      <c r="E1202" s="263">
        <v>2949</v>
      </c>
      <c r="F1202" s="266">
        <v>2826</v>
      </c>
      <c r="G1202" s="266">
        <v>123</v>
      </c>
      <c r="H1202" s="264">
        <v>2818</v>
      </c>
      <c r="I1202" s="264">
        <v>2756</v>
      </c>
      <c r="J1202" s="264">
        <v>62</v>
      </c>
      <c r="K1202" s="264">
        <v>4127</v>
      </c>
      <c r="L1202" s="264">
        <v>4036</v>
      </c>
      <c r="M1202" s="264">
        <v>91</v>
      </c>
      <c r="N1202" s="294">
        <v>0.93</v>
      </c>
      <c r="O1202" s="266">
        <v>103415</v>
      </c>
      <c r="P1202" s="266">
        <v>100952</v>
      </c>
      <c r="Q1202" s="266">
        <v>2463</v>
      </c>
      <c r="R1202" s="267">
        <v>0.976183338974037</v>
      </c>
      <c r="S1202" s="267">
        <v>0.958290946083418</v>
      </c>
      <c r="T1202" s="267">
        <v>0.977998580553584</v>
      </c>
      <c r="U1202" s="267">
        <v>0.977950084807366</v>
      </c>
      <c r="V1202" s="295">
        <v>-0.019707634470166</v>
      </c>
      <c r="W1202" s="271">
        <v>25211</v>
      </c>
      <c r="X1202" s="271">
        <v>24582</v>
      </c>
      <c r="Y1202" s="271">
        <v>24527</v>
      </c>
      <c r="Z1202" s="271">
        <v>24015</v>
      </c>
      <c r="AA1202" s="268">
        <v>0.975050573162508</v>
      </c>
      <c r="AB1202" s="268">
        <v>0.979125045867819</v>
      </c>
      <c r="AC1202" s="295">
        <v>-0.00407447270531069</v>
      </c>
    </row>
    <row r="1203" spans="1:29">
      <c r="A1203" s="297" t="s">
        <v>1972</v>
      </c>
      <c r="B1203" s="305" t="s">
        <v>3368</v>
      </c>
      <c r="C1203" s="293" t="s">
        <v>2196</v>
      </c>
      <c r="D1203" s="305" t="s">
        <v>2197</v>
      </c>
      <c r="E1203" s="263">
        <v>2224</v>
      </c>
      <c r="F1203" s="266">
        <v>2052</v>
      </c>
      <c r="G1203" s="266">
        <v>172</v>
      </c>
      <c r="H1203" s="264">
        <v>2168</v>
      </c>
      <c r="I1203" s="264">
        <v>2082</v>
      </c>
      <c r="J1203" s="264">
        <v>86</v>
      </c>
      <c r="K1203" s="264">
        <v>2540</v>
      </c>
      <c r="L1203" s="264">
        <v>2330</v>
      </c>
      <c r="M1203" s="264">
        <v>210</v>
      </c>
      <c r="N1203" s="294">
        <v>0.93</v>
      </c>
      <c r="O1203" s="266">
        <v>82896</v>
      </c>
      <c r="P1203" s="266">
        <v>80232</v>
      </c>
      <c r="Q1203" s="266">
        <v>2664</v>
      </c>
      <c r="R1203" s="267">
        <v>0.967863346844239</v>
      </c>
      <c r="S1203" s="267">
        <v>0.922661870503597</v>
      </c>
      <c r="T1203" s="267">
        <v>0.960332103321033</v>
      </c>
      <c r="U1203" s="267">
        <v>0.917322834645669</v>
      </c>
      <c r="V1203" s="295">
        <v>-0.0376702328174361</v>
      </c>
      <c r="W1203" s="271">
        <v>18777</v>
      </c>
      <c r="X1203" s="271">
        <v>18026</v>
      </c>
      <c r="Y1203" s="271">
        <v>19020</v>
      </c>
      <c r="Z1203" s="271">
        <v>18439</v>
      </c>
      <c r="AA1203" s="268">
        <v>0.960004260531501</v>
      </c>
      <c r="AB1203" s="268">
        <v>0.969453207150368</v>
      </c>
      <c r="AC1203" s="295">
        <v>-0.00944894661886664</v>
      </c>
    </row>
    <row r="1204" spans="1:29">
      <c r="A1204" s="297" t="s">
        <v>1972</v>
      </c>
      <c r="B1204" s="305" t="s">
        <v>3368</v>
      </c>
      <c r="C1204" s="293" t="s">
        <v>2198</v>
      </c>
      <c r="D1204" s="305" t="s">
        <v>2199</v>
      </c>
      <c r="E1204" s="263">
        <v>3751</v>
      </c>
      <c r="F1204" s="266">
        <v>3594</v>
      </c>
      <c r="G1204" s="266">
        <v>157</v>
      </c>
      <c r="H1204" s="264">
        <v>3948</v>
      </c>
      <c r="I1204" s="264">
        <v>3857</v>
      </c>
      <c r="J1204" s="264">
        <v>91</v>
      </c>
      <c r="K1204" s="264">
        <v>5661</v>
      </c>
      <c r="L1204" s="264">
        <v>5523</v>
      </c>
      <c r="M1204" s="264">
        <v>138</v>
      </c>
      <c r="N1204" s="294">
        <v>0.93</v>
      </c>
      <c r="O1204" s="266">
        <v>146155</v>
      </c>
      <c r="P1204" s="266">
        <v>142518</v>
      </c>
      <c r="Q1204" s="266">
        <v>3637</v>
      </c>
      <c r="R1204" s="267">
        <v>0.975115459614793</v>
      </c>
      <c r="S1204" s="267">
        <v>0.958144494801386</v>
      </c>
      <c r="T1204" s="267">
        <v>0.976950354609929</v>
      </c>
      <c r="U1204" s="267">
        <v>0.975622681505034</v>
      </c>
      <c r="V1204" s="295">
        <v>-0.0188058598085428</v>
      </c>
      <c r="W1204" s="271">
        <v>34803</v>
      </c>
      <c r="X1204" s="271">
        <v>33927</v>
      </c>
      <c r="Y1204" s="271">
        <v>34522</v>
      </c>
      <c r="Z1204" s="271">
        <v>33579</v>
      </c>
      <c r="AA1204" s="268">
        <v>0.974829756055512</v>
      </c>
      <c r="AB1204" s="268">
        <v>0.972684085510689</v>
      </c>
      <c r="AC1204" s="295">
        <v>0.00214567054482362</v>
      </c>
    </row>
    <row r="1205" spans="1:29">
      <c r="A1205" s="297" t="s">
        <v>1972</v>
      </c>
      <c r="B1205" s="305" t="s">
        <v>3368</v>
      </c>
      <c r="C1205" s="293" t="s">
        <v>2200</v>
      </c>
      <c r="D1205" s="305" t="s">
        <v>2201</v>
      </c>
      <c r="E1205" s="263">
        <v>2490</v>
      </c>
      <c r="F1205" s="266">
        <v>2365</v>
      </c>
      <c r="G1205" s="266">
        <v>125</v>
      </c>
      <c r="H1205" s="264">
        <v>2650</v>
      </c>
      <c r="I1205" s="264">
        <v>2561</v>
      </c>
      <c r="J1205" s="264">
        <v>89</v>
      </c>
      <c r="K1205" s="264">
        <v>3511</v>
      </c>
      <c r="L1205" s="264">
        <v>3314</v>
      </c>
      <c r="M1205" s="264">
        <v>197</v>
      </c>
      <c r="N1205" s="294">
        <v>0.93</v>
      </c>
      <c r="O1205" s="266">
        <v>88904</v>
      </c>
      <c r="P1205" s="266">
        <v>85884</v>
      </c>
      <c r="Q1205" s="266">
        <v>3020</v>
      </c>
      <c r="R1205" s="267">
        <v>0.966030774768289</v>
      </c>
      <c r="S1205" s="267">
        <v>0.949799196787149</v>
      </c>
      <c r="T1205" s="267">
        <v>0.966415094339623</v>
      </c>
      <c r="U1205" s="267">
        <v>0.943890629450299</v>
      </c>
      <c r="V1205" s="295">
        <v>-0.0166158975524741</v>
      </c>
      <c r="W1205" s="271">
        <v>22033</v>
      </c>
      <c r="X1205" s="271">
        <v>21264</v>
      </c>
      <c r="Y1205" s="271">
        <v>21130</v>
      </c>
      <c r="Z1205" s="271">
        <v>20468</v>
      </c>
      <c r="AA1205" s="268">
        <v>0.965097807833704</v>
      </c>
      <c r="AB1205" s="268">
        <v>0.968670137245622</v>
      </c>
      <c r="AC1205" s="295">
        <v>-0.00357232941191832</v>
      </c>
    </row>
    <row r="1206" spans="1:29">
      <c r="A1206" s="297" t="s">
        <v>1972</v>
      </c>
      <c r="B1206" s="305" t="s">
        <v>3368</v>
      </c>
      <c r="C1206" s="293" t="s">
        <v>2202</v>
      </c>
      <c r="D1206" s="305" t="s">
        <v>2203</v>
      </c>
      <c r="E1206" s="263">
        <v>3652</v>
      </c>
      <c r="F1206" s="266">
        <v>3473</v>
      </c>
      <c r="G1206" s="266">
        <v>179</v>
      </c>
      <c r="H1206" s="264">
        <v>3514</v>
      </c>
      <c r="I1206" s="264">
        <v>3415</v>
      </c>
      <c r="J1206" s="264">
        <v>99</v>
      </c>
      <c r="K1206" s="264">
        <v>4911</v>
      </c>
      <c r="L1206" s="264">
        <v>4758</v>
      </c>
      <c r="M1206" s="264">
        <v>153</v>
      </c>
      <c r="N1206" s="294">
        <v>0.93</v>
      </c>
      <c r="O1206" s="266">
        <v>128284</v>
      </c>
      <c r="P1206" s="266">
        <v>125242</v>
      </c>
      <c r="Q1206" s="266">
        <v>3042</v>
      </c>
      <c r="R1206" s="267">
        <v>0.976286988244832</v>
      </c>
      <c r="S1206" s="267">
        <v>0.950985761226725</v>
      </c>
      <c r="T1206" s="267">
        <v>0.971826977803073</v>
      </c>
      <c r="U1206" s="267">
        <v>0.968845448992059</v>
      </c>
      <c r="V1206" s="295">
        <v>-0.0208412165763483</v>
      </c>
      <c r="W1206" s="271">
        <v>30746</v>
      </c>
      <c r="X1206" s="271">
        <v>29908</v>
      </c>
      <c r="Y1206" s="271">
        <v>29818</v>
      </c>
      <c r="Z1206" s="271">
        <v>29208</v>
      </c>
      <c r="AA1206" s="268">
        <v>0.972744422038639</v>
      </c>
      <c r="AB1206" s="268">
        <v>0.97954255818633</v>
      </c>
      <c r="AC1206" s="295">
        <v>-0.0067981361476912</v>
      </c>
    </row>
    <row r="1207" spans="1:29">
      <c r="A1207" s="297" t="s">
        <v>1972</v>
      </c>
      <c r="B1207" s="305" t="s">
        <v>3368</v>
      </c>
      <c r="C1207" s="293" t="s">
        <v>2204</v>
      </c>
      <c r="D1207" s="305" t="s">
        <v>2205</v>
      </c>
      <c r="E1207" s="263">
        <v>2</v>
      </c>
      <c r="F1207" s="266">
        <v>2</v>
      </c>
      <c r="G1207" s="266">
        <v>0</v>
      </c>
      <c r="H1207" s="264">
        <v>2</v>
      </c>
      <c r="I1207" s="264">
        <v>2</v>
      </c>
      <c r="J1207" s="264">
        <v>0</v>
      </c>
      <c r="K1207" s="264">
        <v>4</v>
      </c>
      <c r="L1207" s="264">
        <v>4</v>
      </c>
      <c r="M1207" s="264">
        <v>0</v>
      </c>
      <c r="N1207" s="294">
        <v>0.93</v>
      </c>
      <c r="O1207" s="266">
        <v>160</v>
      </c>
      <c r="P1207" s="266">
        <v>156</v>
      </c>
      <c r="Q1207" s="266">
        <v>4</v>
      </c>
      <c r="R1207" s="267">
        <v>0.975</v>
      </c>
      <c r="S1207" s="267">
        <v>1</v>
      </c>
      <c r="T1207" s="267">
        <v>1</v>
      </c>
      <c r="U1207" s="267">
        <v>1</v>
      </c>
      <c r="V1207" s="295">
        <v>0</v>
      </c>
      <c r="W1207" s="271">
        <v>27</v>
      </c>
      <c r="X1207" s="271">
        <v>27</v>
      </c>
      <c r="Y1207" s="271">
        <v>23</v>
      </c>
      <c r="Z1207" s="271">
        <v>22</v>
      </c>
      <c r="AA1207" s="268">
        <v>1</v>
      </c>
      <c r="AB1207" s="268">
        <v>0.956521739130435</v>
      </c>
      <c r="AC1207" s="295">
        <v>0.0434782608695652</v>
      </c>
    </row>
    <row r="1208" spans="1:29">
      <c r="A1208" s="297" t="s">
        <v>1972</v>
      </c>
      <c r="B1208" s="305" t="s">
        <v>3368</v>
      </c>
      <c r="C1208" s="293" t="s">
        <v>2206</v>
      </c>
      <c r="D1208" s="305" t="s">
        <v>2207</v>
      </c>
      <c r="E1208" s="263">
        <v>3068</v>
      </c>
      <c r="F1208" s="266">
        <v>2839</v>
      </c>
      <c r="G1208" s="266">
        <v>229</v>
      </c>
      <c r="H1208" s="264">
        <v>3311</v>
      </c>
      <c r="I1208" s="264">
        <v>3202</v>
      </c>
      <c r="J1208" s="264">
        <v>109</v>
      </c>
      <c r="K1208" s="264">
        <v>4277</v>
      </c>
      <c r="L1208" s="264">
        <v>3968</v>
      </c>
      <c r="M1208" s="264">
        <v>309</v>
      </c>
      <c r="N1208" s="294">
        <v>0.93</v>
      </c>
      <c r="O1208" s="266">
        <v>120157</v>
      </c>
      <c r="P1208" s="266">
        <v>116616</v>
      </c>
      <c r="Q1208" s="266">
        <v>3541</v>
      </c>
      <c r="R1208" s="267">
        <v>0.970530222958296</v>
      </c>
      <c r="S1208" s="267">
        <v>0.925358539765319</v>
      </c>
      <c r="T1208" s="267">
        <v>0.967079432195711</v>
      </c>
      <c r="U1208" s="267">
        <v>0.927753097965864</v>
      </c>
      <c r="V1208" s="295">
        <v>-0.0417208924303918</v>
      </c>
      <c r="W1208" s="271">
        <v>28441</v>
      </c>
      <c r="X1208" s="271">
        <v>27389</v>
      </c>
      <c r="Y1208" s="271">
        <v>28732</v>
      </c>
      <c r="Z1208" s="271">
        <v>27989</v>
      </c>
      <c r="AA1208" s="268">
        <v>0.963011145880946</v>
      </c>
      <c r="AB1208" s="268">
        <v>0.974140331337881</v>
      </c>
      <c r="AC1208" s="295">
        <v>-0.0111291854569346</v>
      </c>
    </row>
    <row r="1209" spans="1:29">
      <c r="A1209" s="297" t="s">
        <v>1972</v>
      </c>
      <c r="B1209" s="305" t="s">
        <v>3368</v>
      </c>
      <c r="C1209" s="293" t="s">
        <v>2208</v>
      </c>
      <c r="D1209" s="305" t="s">
        <v>2209</v>
      </c>
      <c r="E1209" s="263">
        <v>3759</v>
      </c>
      <c r="F1209" s="266">
        <v>3620</v>
      </c>
      <c r="G1209" s="266">
        <v>139</v>
      </c>
      <c r="H1209" s="264">
        <v>3500</v>
      </c>
      <c r="I1209" s="264">
        <v>3372</v>
      </c>
      <c r="J1209" s="264">
        <v>128</v>
      </c>
      <c r="K1209" s="264">
        <v>5138</v>
      </c>
      <c r="L1209" s="264">
        <v>4986</v>
      </c>
      <c r="M1209" s="264">
        <v>152</v>
      </c>
      <c r="N1209" s="294">
        <v>0.93</v>
      </c>
      <c r="O1209" s="266">
        <v>130521</v>
      </c>
      <c r="P1209" s="266">
        <v>127290</v>
      </c>
      <c r="Q1209" s="266">
        <v>3231</v>
      </c>
      <c r="R1209" s="267">
        <v>0.975245362815179</v>
      </c>
      <c r="S1209" s="267">
        <v>0.963022080340516</v>
      </c>
      <c r="T1209" s="267">
        <v>0.963428571428571</v>
      </c>
      <c r="U1209" s="267">
        <v>0.97041650447645</v>
      </c>
      <c r="V1209" s="295">
        <v>-0.00040649108805535</v>
      </c>
      <c r="W1209" s="271">
        <v>31519</v>
      </c>
      <c r="X1209" s="271">
        <v>30675</v>
      </c>
      <c r="Y1209" s="271">
        <v>30553</v>
      </c>
      <c r="Z1209" s="271">
        <v>29779</v>
      </c>
      <c r="AA1209" s="268">
        <v>0.973222500713855</v>
      </c>
      <c r="AB1209" s="268">
        <v>0.974666972146761</v>
      </c>
      <c r="AC1209" s="295">
        <v>-0.00144447143290616</v>
      </c>
    </row>
    <row r="1210" spans="1:29">
      <c r="A1210" s="297" t="s">
        <v>1972</v>
      </c>
      <c r="B1210" s="305" t="s">
        <v>3368</v>
      </c>
      <c r="C1210" s="293" t="s">
        <v>2210</v>
      </c>
      <c r="D1210" s="305" t="s">
        <v>2211</v>
      </c>
      <c r="E1210" s="263">
        <v>2442</v>
      </c>
      <c r="F1210" s="266">
        <v>2363</v>
      </c>
      <c r="G1210" s="266">
        <v>79</v>
      </c>
      <c r="H1210" s="264">
        <v>2424</v>
      </c>
      <c r="I1210" s="264">
        <v>2366</v>
      </c>
      <c r="J1210" s="264">
        <v>58</v>
      </c>
      <c r="K1210" s="264">
        <v>3360</v>
      </c>
      <c r="L1210" s="264">
        <v>3271</v>
      </c>
      <c r="M1210" s="264">
        <v>89</v>
      </c>
      <c r="N1210" s="294">
        <v>0.93</v>
      </c>
      <c r="O1210" s="266">
        <v>86457</v>
      </c>
      <c r="P1210" s="266">
        <v>84461</v>
      </c>
      <c r="Q1210" s="266">
        <v>1996</v>
      </c>
      <c r="R1210" s="267">
        <v>0.97691337890512</v>
      </c>
      <c r="S1210" s="267">
        <v>0.967649467649468</v>
      </c>
      <c r="T1210" s="267">
        <v>0.976072607260726</v>
      </c>
      <c r="U1210" s="267">
        <v>0.973511904761905</v>
      </c>
      <c r="V1210" s="295">
        <v>-0.0084231396112584</v>
      </c>
      <c r="W1210" s="271">
        <v>21215</v>
      </c>
      <c r="X1210" s="271">
        <v>20765</v>
      </c>
      <c r="Y1210" s="271">
        <v>20932</v>
      </c>
      <c r="Z1210" s="271">
        <v>20475</v>
      </c>
      <c r="AA1210" s="268">
        <v>0.978788592976667</v>
      </c>
      <c r="AB1210" s="268">
        <v>0.978167399197401</v>
      </c>
      <c r="AC1210" s="295">
        <v>0.000621193779266282</v>
      </c>
    </row>
    <row r="1211" spans="1:29">
      <c r="A1211" s="297" t="s">
        <v>1972</v>
      </c>
      <c r="B1211" s="305" t="s">
        <v>3368</v>
      </c>
      <c r="C1211" s="293" t="s">
        <v>2212</v>
      </c>
      <c r="D1211" s="305" t="s">
        <v>2213</v>
      </c>
      <c r="E1211" s="263">
        <v>4091</v>
      </c>
      <c r="F1211" s="266">
        <v>3875</v>
      </c>
      <c r="G1211" s="266">
        <v>216</v>
      </c>
      <c r="H1211" s="264">
        <v>4026</v>
      </c>
      <c r="I1211" s="264">
        <v>3882</v>
      </c>
      <c r="J1211" s="264">
        <v>144</v>
      </c>
      <c r="K1211" s="264">
        <v>5839</v>
      </c>
      <c r="L1211" s="264">
        <v>5568</v>
      </c>
      <c r="M1211" s="264">
        <v>271</v>
      </c>
      <c r="N1211" s="294">
        <v>0.93</v>
      </c>
      <c r="O1211" s="266">
        <v>150943</v>
      </c>
      <c r="P1211" s="266">
        <v>145845</v>
      </c>
      <c r="Q1211" s="266">
        <v>5098</v>
      </c>
      <c r="R1211" s="267">
        <v>0.966225661342361</v>
      </c>
      <c r="S1211" s="267">
        <v>0.94720117330726</v>
      </c>
      <c r="T1211" s="267">
        <v>0.964232488822653</v>
      </c>
      <c r="U1211" s="267">
        <v>0.953587943140949</v>
      </c>
      <c r="V1211" s="295">
        <v>-0.0170313155153929</v>
      </c>
      <c r="W1211" s="271">
        <v>36063</v>
      </c>
      <c r="X1211" s="271">
        <v>34739</v>
      </c>
      <c r="Y1211" s="271">
        <v>34814</v>
      </c>
      <c r="Z1211" s="271">
        <v>33703</v>
      </c>
      <c r="AA1211" s="268">
        <v>0.96328647089815</v>
      </c>
      <c r="AB1211" s="268">
        <v>0.968087550985236</v>
      </c>
      <c r="AC1211" s="295">
        <v>-0.00480108008708535</v>
      </c>
    </row>
    <row r="1212" spans="1:29">
      <c r="A1212" s="297" t="s">
        <v>1972</v>
      </c>
      <c r="B1212" s="305" t="s">
        <v>3368</v>
      </c>
      <c r="C1212" s="293" t="s">
        <v>2214</v>
      </c>
      <c r="D1212" s="305" t="s">
        <v>2215</v>
      </c>
      <c r="E1212" s="263">
        <v>3884</v>
      </c>
      <c r="F1212" s="266">
        <v>3657</v>
      </c>
      <c r="G1212" s="266">
        <v>227</v>
      </c>
      <c r="H1212" s="264">
        <v>3729</v>
      </c>
      <c r="I1212" s="264">
        <v>3542</v>
      </c>
      <c r="J1212" s="264">
        <v>187</v>
      </c>
      <c r="K1212" s="264">
        <v>5534</v>
      </c>
      <c r="L1212" s="264">
        <v>5248</v>
      </c>
      <c r="M1212" s="264">
        <v>286</v>
      </c>
      <c r="N1212" s="294">
        <v>0.93</v>
      </c>
      <c r="O1212" s="266">
        <v>145993</v>
      </c>
      <c r="P1212" s="266">
        <v>140912</v>
      </c>
      <c r="Q1212" s="266">
        <v>5081</v>
      </c>
      <c r="R1212" s="267">
        <v>0.965196961498154</v>
      </c>
      <c r="S1212" s="267">
        <v>0.941555097837281</v>
      </c>
      <c r="T1212" s="267">
        <v>0.949852507374631</v>
      </c>
      <c r="U1212" s="267">
        <v>0.948319479580773</v>
      </c>
      <c r="V1212" s="295">
        <v>-0.00829740953735003</v>
      </c>
      <c r="W1212" s="271">
        <v>34228</v>
      </c>
      <c r="X1212" s="271">
        <v>32853</v>
      </c>
      <c r="Y1212" s="271">
        <v>34256</v>
      </c>
      <c r="Z1212" s="271">
        <v>33141</v>
      </c>
      <c r="AA1212" s="268">
        <v>0.95982821082155</v>
      </c>
      <c r="AB1212" s="268">
        <v>0.967450957496497</v>
      </c>
      <c r="AC1212" s="295">
        <v>-0.00762274667494744</v>
      </c>
    </row>
    <row r="1213" spans="1:29">
      <c r="A1213" s="297" t="s">
        <v>1972</v>
      </c>
      <c r="B1213" s="305" t="s">
        <v>3369</v>
      </c>
      <c r="C1213" s="293" t="s">
        <v>2216</v>
      </c>
      <c r="D1213" s="305" t="s">
        <v>2217</v>
      </c>
      <c r="E1213" s="263">
        <v>4111</v>
      </c>
      <c r="F1213" s="266">
        <v>3880</v>
      </c>
      <c r="G1213" s="266">
        <v>231</v>
      </c>
      <c r="H1213" s="264">
        <v>5628</v>
      </c>
      <c r="I1213" s="264">
        <v>5511</v>
      </c>
      <c r="J1213" s="264">
        <v>117</v>
      </c>
      <c r="K1213" s="264">
        <v>6713</v>
      </c>
      <c r="L1213" s="264">
        <v>6338</v>
      </c>
      <c r="M1213" s="264">
        <v>375</v>
      </c>
      <c r="N1213" s="294">
        <v>0.93</v>
      </c>
      <c r="O1213" s="266">
        <v>183946</v>
      </c>
      <c r="P1213" s="266">
        <v>177984</v>
      </c>
      <c r="Q1213" s="266">
        <v>5962</v>
      </c>
      <c r="R1213" s="267">
        <v>0.967588313961706</v>
      </c>
      <c r="S1213" s="267">
        <v>0.943809292143031</v>
      </c>
      <c r="T1213" s="267">
        <v>0.979211087420043</v>
      </c>
      <c r="U1213" s="267">
        <v>0.944138239237301</v>
      </c>
      <c r="V1213" s="295">
        <v>-0.0354017952770117</v>
      </c>
      <c r="W1213" s="271">
        <v>43438</v>
      </c>
      <c r="X1213" s="271">
        <v>42004</v>
      </c>
      <c r="Y1213" s="271">
        <v>43045</v>
      </c>
      <c r="Z1213" s="271">
        <v>41881</v>
      </c>
      <c r="AA1213" s="268">
        <v>0.966987430360514</v>
      </c>
      <c r="AB1213" s="268">
        <v>0.972958531769079</v>
      </c>
      <c r="AC1213" s="295">
        <v>-0.00597110140856505</v>
      </c>
    </row>
    <row r="1214" spans="1:29">
      <c r="A1214" s="297" t="s">
        <v>1972</v>
      </c>
      <c r="B1214" s="305" t="s">
        <v>3369</v>
      </c>
      <c r="C1214" s="293" t="s">
        <v>2218</v>
      </c>
      <c r="D1214" s="305" t="s">
        <v>2219</v>
      </c>
      <c r="E1214" s="263">
        <v>2518</v>
      </c>
      <c r="F1214" s="266">
        <v>2393</v>
      </c>
      <c r="G1214" s="266">
        <v>125</v>
      </c>
      <c r="H1214" s="264">
        <v>3573</v>
      </c>
      <c r="I1214" s="264">
        <v>3440</v>
      </c>
      <c r="J1214" s="264">
        <v>133</v>
      </c>
      <c r="K1214" s="264">
        <v>4681</v>
      </c>
      <c r="L1214" s="264">
        <v>4559</v>
      </c>
      <c r="M1214" s="264">
        <v>122</v>
      </c>
      <c r="N1214" s="294">
        <v>0.93</v>
      </c>
      <c r="O1214" s="266">
        <v>121103</v>
      </c>
      <c r="P1214" s="266">
        <v>118014</v>
      </c>
      <c r="Q1214" s="266">
        <v>3089</v>
      </c>
      <c r="R1214" s="267">
        <v>0.974492787131615</v>
      </c>
      <c r="S1214" s="267">
        <v>0.950357426528991</v>
      </c>
      <c r="T1214" s="267">
        <v>0.962776378393507</v>
      </c>
      <c r="U1214" s="267">
        <v>0.973937192907498</v>
      </c>
      <c r="V1214" s="295">
        <v>-0.0124189518645156</v>
      </c>
      <c r="W1214" s="271">
        <v>28984</v>
      </c>
      <c r="X1214" s="271">
        <v>28164</v>
      </c>
      <c r="Y1214" s="271">
        <v>28951</v>
      </c>
      <c r="Z1214" s="271">
        <v>28211</v>
      </c>
      <c r="AA1214" s="268">
        <v>0.9717085288435</v>
      </c>
      <c r="AB1214" s="268">
        <v>0.974439570308452</v>
      </c>
      <c r="AC1214" s="295">
        <v>-0.00273104146495229</v>
      </c>
    </row>
    <row r="1215" spans="1:29">
      <c r="A1215" s="297" t="s">
        <v>1972</v>
      </c>
      <c r="B1215" s="305" t="s">
        <v>3369</v>
      </c>
      <c r="C1215" s="293" t="s">
        <v>2220</v>
      </c>
      <c r="D1215" s="305" t="s">
        <v>2221</v>
      </c>
      <c r="E1215" s="263">
        <v>4740</v>
      </c>
      <c r="F1215" s="266">
        <v>4443</v>
      </c>
      <c r="G1215" s="266">
        <v>297</v>
      </c>
      <c r="H1215" s="264">
        <v>6794</v>
      </c>
      <c r="I1215" s="264">
        <v>6481</v>
      </c>
      <c r="J1215" s="264">
        <v>313</v>
      </c>
      <c r="K1215" s="264">
        <v>8366</v>
      </c>
      <c r="L1215" s="264">
        <v>8032</v>
      </c>
      <c r="M1215" s="264">
        <v>334</v>
      </c>
      <c r="N1215" s="294">
        <v>0.93</v>
      </c>
      <c r="O1215" s="266">
        <v>219168</v>
      </c>
      <c r="P1215" s="266">
        <v>211243</v>
      </c>
      <c r="Q1215" s="266">
        <v>7925</v>
      </c>
      <c r="R1215" s="267">
        <v>0.963840524164112</v>
      </c>
      <c r="S1215" s="267">
        <v>0.937341772151899</v>
      </c>
      <c r="T1215" s="267">
        <v>0.953929938180748</v>
      </c>
      <c r="U1215" s="267">
        <v>0.960076500119531</v>
      </c>
      <c r="V1215" s="295">
        <v>-0.0165881660288489</v>
      </c>
      <c r="W1215" s="271">
        <v>52167</v>
      </c>
      <c r="X1215" s="271">
        <v>50120</v>
      </c>
      <c r="Y1215" s="271">
        <v>53401</v>
      </c>
      <c r="Z1215" s="271">
        <v>51850</v>
      </c>
      <c r="AA1215" s="268">
        <v>0.960760634117354</v>
      </c>
      <c r="AB1215" s="268">
        <v>0.970955600082395</v>
      </c>
      <c r="AC1215" s="295">
        <v>-0.0101949659650415</v>
      </c>
    </row>
    <row r="1216" spans="1:29">
      <c r="A1216" s="297" t="s">
        <v>1972</v>
      </c>
      <c r="B1216" s="305" t="s">
        <v>3369</v>
      </c>
      <c r="C1216" s="293" t="s">
        <v>2222</v>
      </c>
      <c r="D1216" s="305" t="s">
        <v>2223</v>
      </c>
      <c r="E1216" s="263">
        <v>1255</v>
      </c>
      <c r="F1216" s="266">
        <v>1178</v>
      </c>
      <c r="G1216" s="266">
        <v>77</v>
      </c>
      <c r="H1216" s="264">
        <v>1914</v>
      </c>
      <c r="I1216" s="264">
        <v>1862</v>
      </c>
      <c r="J1216" s="264">
        <v>52</v>
      </c>
      <c r="K1216" s="264">
        <v>2343</v>
      </c>
      <c r="L1216" s="264">
        <v>2295</v>
      </c>
      <c r="M1216" s="264">
        <v>48</v>
      </c>
      <c r="N1216" s="294">
        <v>0.93</v>
      </c>
      <c r="O1216" s="266">
        <v>66804</v>
      </c>
      <c r="P1216" s="266">
        <v>65178</v>
      </c>
      <c r="Q1216" s="266">
        <v>1626</v>
      </c>
      <c r="R1216" s="267">
        <v>0.975660140111371</v>
      </c>
      <c r="S1216" s="267">
        <v>0.938645418326693</v>
      </c>
      <c r="T1216" s="267">
        <v>0.972831765935214</v>
      </c>
      <c r="U1216" s="267">
        <v>0.979513444302177</v>
      </c>
      <c r="V1216" s="295">
        <v>-0.034186347608521</v>
      </c>
      <c r="W1216" s="271">
        <v>15300</v>
      </c>
      <c r="X1216" s="271">
        <v>14929</v>
      </c>
      <c r="Y1216" s="271">
        <v>16081</v>
      </c>
      <c r="Z1216" s="271">
        <v>15732</v>
      </c>
      <c r="AA1216" s="268">
        <v>0.975751633986928</v>
      </c>
      <c r="AB1216" s="268">
        <v>0.978297369566569</v>
      </c>
      <c r="AC1216" s="295">
        <v>-0.00254573557964111</v>
      </c>
    </row>
    <row r="1217" spans="1:29">
      <c r="A1217" s="297" t="s">
        <v>1972</v>
      </c>
      <c r="B1217" s="305" t="s">
        <v>3369</v>
      </c>
      <c r="C1217" s="293" t="s">
        <v>2224</v>
      </c>
      <c r="D1217" s="305" t="s">
        <v>2225</v>
      </c>
      <c r="E1217" s="263">
        <v>2756</v>
      </c>
      <c r="F1217" s="266">
        <v>2550</v>
      </c>
      <c r="G1217" s="266">
        <v>206</v>
      </c>
      <c r="H1217" s="264">
        <v>3724</v>
      </c>
      <c r="I1217" s="264">
        <v>3588</v>
      </c>
      <c r="J1217" s="264">
        <v>136</v>
      </c>
      <c r="K1217" s="264">
        <v>4632</v>
      </c>
      <c r="L1217" s="264">
        <v>4465</v>
      </c>
      <c r="M1217" s="264">
        <v>167</v>
      </c>
      <c r="N1217" s="294">
        <v>0.93</v>
      </c>
      <c r="O1217" s="266">
        <v>125795</v>
      </c>
      <c r="P1217" s="266">
        <v>122330</v>
      </c>
      <c r="Q1217" s="266">
        <v>3465</v>
      </c>
      <c r="R1217" s="267">
        <v>0.972455185023252</v>
      </c>
      <c r="S1217" s="267">
        <v>0.925253991291727</v>
      </c>
      <c r="T1217" s="267">
        <v>0.963480128893663</v>
      </c>
      <c r="U1217" s="267">
        <v>0.963946459412781</v>
      </c>
      <c r="V1217" s="295">
        <v>-0.0382261376019356</v>
      </c>
      <c r="W1217" s="271">
        <v>29659</v>
      </c>
      <c r="X1217" s="271">
        <v>28712</v>
      </c>
      <c r="Y1217" s="271">
        <v>30129</v>
      </c>
      <c r="Z1217" s="271">
        <v>29369</v>
      </c>
      <c r="AA1217" s="268">
        <v>0.968070400215786</v>
      </c>
      <c r="AB1217" s="268">
        <v>0.97477513359222</v>
      </c>
      <c r="AC1217" s="295">
        <v>-0.00670473337643407</v>
      </c>
    </row>
    <row r="1218" spans="1:29">
      <c r="A1218" s="297" t="s">
        <v>1972</v>
      </c>
      <c r="B1218" s="305" t="s">
        <v>3369</v>
      </c>
      <c r="C1218" s="293" t="s">
        <v>2226</v>
      </c>
      <c r="D1218" s="305" t="s">
        <v>2227</v>
      </c>
      <c r="E1218" s="263">
        <v>2018</v>
      </c>
      <c r="F1218" s="266">
        <v>1836</v>
      </c>
      <c r="G1218" s="266">
        <v>182</v>
      </c>
      <c r="H1218" s="264">
        <v>2589</v>
      </c>
      <c r="I1218" s="264">
        <v>2535</v>
      </c>
      <c r="J1218" s="264">
        <v>54</v>
      </c>
      <c r="K1218" s="264">
        <v>3352</v>
      </c>
      <c r="L1218" s="264">
        <v>3244</v>
      </c>
      <c r="M1218" s="264">
        <v>108</v>
      </c>
      <c r="N1218" s="294">
        <v>0.93</v>
      </c>
      <c r="O1218" s="266">
        <v>89678</v>
      </c>
      <c r="P1218" s="266">
        <v>87468</v>
      </c>
      <c r="Q1218" s="266">
        <v>2210</v>
      </c>
      <c r="R1218" s="267">
        <v>0.975356274671603</v>
      </c>
      <c r="S1218" s="267">
        <v>0.909811694747275</v>
      </c>
      <c r="T1218" s="267">
        <v>0.979142526071842</v>
      </c>
      <c r="U1218" s="267">
        <v>0.967780429594272</v>
      </c>
      <c r="V1218" s="295">
        <v>-0.0693308313245679</v>
      </c>
      <c r="W1218" s="271">
        <v>20873</v>
      </c>
      <c r="X1218" s="271">
        <v>20224</v>
      </c>
      <c r="Y1218" s="271">
        <v>21076</v>
      </c>
      <c r="Z1218" s="271">
        <v>20663</v>
      </c>
      <c r="AA1218" s="268">
        <v>0.968907200689886</v>
      </c>
      <c r="AB1218" s="268">
        <v>0.980404251281078</v>
      </c>
      <c r="AC1218" s="295">
        <v>-0.0114970505911915</v>
      </c>
    </row>
    <row r="1219" spans="1:29">
      <c r="A1219" s="297" t="s">
        <v>1972</v>
      </c>
      <c r="B1219" s="305" t="s">
        <v>3369</v>
      </c>
      <c r="C1219" s="293" t="s">
        <v>2228</v>
      </c>
      <c r="D1219" s="305" t="s">
        <v>2229</v>
      </c>
      <c r="E1219" s="263">
        <v>1074</v>
      </c>
      <c r="F1219" s="266">
        <v>1025</v>
      </c>
      <c r="G1219" s="266">
        <v>49</v>
      </c>
      <c r="H1219" s="264">
        <v>1534</v>
      </c>
      <c r="I1219" s="264">
        <v>1500</v>
      </c>
      <c r="J1219" s="264">
        <v>34</v>
      </c>
      <c r="K1219" s="264">
        <v>1810</v>
      </c>
      <c r="L1219" s="264">
        <v>1790</v>
      </c>
      <c r="M1219" s="264">
        <v>20</v>
      </c>
      <c r="N1219" s="294">
        <v>0.93</v>
      </c>
      <c r="O1219" s="266">
        <v>47190</v>
      </c>
      <c r="P1219" s="266">
        <v>46305</v>
      </c>
      <c r="Q1219" s="266">
        <v>885</v>
      </c>
      <c r="R1219" s="267">
        <v>0.981246026700572</v>
      </c>
      <c r="S1219" s="267">
        <v>0.954376163873371</v>
      </c>
      <c r="T1219" s="267">
        <v>0.977835723598436</v>
      </c>
      <c r="U1219" s="267">
        <v>0.988950276243094</v>
      </c>
      <c r="V1219" s="295">
        <v>-0.023459559725065</v>
      </c>
      <c r="W1219" s="271">
        <v>11382</v>
      </c>
      <c r="X1219" s="271">
        <v>11189</v>
      </c>
      <c r="Y1219" s="271">
        <v>11469</v>
      </c>
      <c r="Z1219" s="271">
        <v>11290</v>
      </c>
      <c r="AA1219" s="268">
        <v>0.98304340186259</v>
      </c>
      <c r="AB1219" s="268">
        <v>0.984392710785596</v>
      </c>
      <c r="AC1219" s="295">
        <v>-0.00134930892300589</v>
      </c>
    </row>
    <row r="1220" spans="1:29">
      <c r="A1220" s="297" t="s">
        <v>1972</v>
      </c>
      <c r="B1220" s="305" t="s">
        <v>3369</v>
      </c>
      <c r="C1220" s="293" t="s">
        <v>2230</v>
      </c>
      <c r="D1220" s="305" t="s">
        <v>2231</v>
      </c>
      <c r="E1220" s="263">
        <v>2384</v>
      </c>
      <c r="F1220" s="266">
        <v>2316</v>
      </c>
      <c r="G1220" s="266">
        <v>68</v>
      </c>
      <c r="H1220" s="264">
        <v>3783</v>
      </c>
      <c r="I1220" s="264">
        <v>3691</v>
      </c>
      <c r="J1220" s="264">
        <v>92</v>
      </c>
      <c r="K1220" s="264">
        <v>4479</v>
      </c>
      <c r="L1220" s="264">
        <v>4378</v>
      </c>
      <c r="M1220" s="264">
        <v>101</v>
      </c>
      <c r="N1220" s="294">
        <v>0.93</v>
      </c>
      <c r="O1220" s="266">
        <v>119339</v>
      </c>
      <c r="P1220" s="266">
        <v>117587</v>
      </c>
      <c r="Q1220" s="266">
        <v>1752</v>
      </c>
      <c r="R1220" s="267">
        <v>0.985319132890338</v>
      </c>
      <c r="S1220" s="267">
        <v>0.971476510067114</v>
      </c>
      <c r="T1220" s="267">
        <v>0.975680676711605</v>
      </c>
      <c r="U1220" s="267">
        <v>0.977450323732976</v>
      </c>
      <c r="V1220" s="295">
        <v>-0.00420416664449041</v>
      </c>
      <c r="W1220" s="271">
        <v>28075</v>
      </c>
      <c r="X1220" s="271">
        <v>27593</v>
      </c>
      <c r="Y1220" s="271">
        <v>28646</v>
      </c>
      <c r="Z1220" s="271">
        <v>28249</v>
      </c>
      <c r="AA1220" s="268">
        <v>0.982831700801425</v>
      </c>
      <c r="AB1220" s="268">
        <v>0.986141171542275</v>
      </c>
      <c r="AC1220" s="295">
        <v>-0.00330947074084986</v>
      </c>
    </row>
    <row r="1221" spans="1:29">
      <c r="A1221" s="297" t="s">
        <v>1972</v>
      </c>
      <c r="B1221" s="305" t="s">
        <v>3369</v>
      </c>
      <c r="C1221" s="293" t="s">
        <v>2232</v>
      </c>
      <c r="D1221" s="305" t="s">
        <v>2233</v>
      </c>
      <c r="E1221" s="263">
        <v>3154</v>
      </c>
      <c r="F1221" s="266">
        <v>2919</v>
      </c>
      <c r="G1221" s="266">
        <v>235</v>
      </c>
      <c r="H1221" s="264">
        <v>6057</v>
      </c>
      <c r="I1221" s="264">
        <v>5741</v>
      </c>
      <c r="J1221" s="264">
        <v>316</v>
      </c>
      <c r="K1221" s="264">
        <v>6823</v>
      </c>
      <c r="L1221" s="264">
        <v>6492</v>
      </c>
      <c r="M1221" s="264">
        <v>331</v>
      </c>
      <c r="N1221" s="294">
        <v>0.93</v>
      </c>
      <c r="O1221" s="266">
        <v>187549</v>
      </c>
      <c r="P1221" s="266">
        <v>181193</v>
      </c>
      <c r="Q1221" s="266">
        <v>6356</v>
      </c>
      <c r="R1221" s="267">
        <v>0.966110189870381</v>
      </c>
      <c r="S1221" s="267">
        <v>0.925491439441978</v>
      </c>
      <c r="T1221" s="267">
        <v>0.947828958230147</v>
      </c>
      <c r="U1221" s="267">
        <v>0.951487615418438</v>
      </c>
      <c r="V1221" s="295">
        <v>-0.0223375187881685</v>
      </c>
      <c r="W1221" s="271">
        <v>43602</v>
      </c>
      <c r="X1221" s="271">
        <v>41821</v>
      </c>
      <c r="Y1221" s="271">
        <v>46233</v>
      </c>
      <c r="Z1221" s="271">
        <v>44692</v>
      </c>
      <c r="AA1221" s="268">
        <v>0.959153249850924</v>
      </c>
      <c r="AB1221" s="268">
        <v>0.966668829623862</v>
      </c>
      <c r="AC1221" s="295">
        <v>-0.00751557977293738</v>
      </c>
    </row>
    <row r="1222" spans="1:29">
      <c r="A1222" s="297" t="s">
        <v>1972</v>
      </c>
      <c r="B1222" s="305" t="s">
        <v>3369</v>
      </c>
      <c r="C1222" s="293" t="s">
        <v>2234</v>
      </c>
      <c r="D1222" s="305" t="s">
        <v>2235</v>
      </c>
      <c r="E1222" s="263">
        <v>1378</v>
      </c>
      <c r="F1222" s="266">
        <v>1352</v>
      </c>
      <c r="G1222" s="266">
        <v>26</v>
      </c>
      <c r="H1222" s="264">
        <v>2481</v>
      </c>
      <c r="I1222" s="264">
        <v>2444</v>
      </c>
      <c r="J1222" s="264">
        <v>37</v>
      </c>
      <c r="K1222" s="264">
        <v>2721</v>
      </c>
      <c r="L1222" s="264">
        <v>2693</v>
      </c>
      <c r="M1222" s="264">
        <v>28</v>
      </c>
      <c r="N1222" s="294">
        <v>0.93</v>
      </c>
      <c r="O1222" s="266">
        <v>75183</v>
      </c>
      <c r="P1222" s="266">
        <v>74505</v>
      </c>
      <c r="Q1222" s="266">
        <v>678</v>
      </c>
      <c r="R1222" s="267">
        <v>0.990982003910458</v>
      </c>
      <c r="S1222" s="267">
        <v>0.981132075471698</v>
      </c>
      <c r="T1222" s="267">
        <v>0.985086658605401</v>
      </c>
      <c r="U1222" s="267">
        <v>0.989709665564131</v>
      </c>
      <c r="V1222" s="295">
        <v>-0.00395458313370289</v>
      </c>
      <c r="W1222" s="271">
        <v>17616</v>
      </c>
      <c r="X1222" s="271">
        <v>17441</v>
      </c>
      <c r="Y1222" s="271">
        <v>18280</v>
      </c>
      <c r="Z1222" s="271">
        <v>18126</v>
      </c>
      <c r="AA1222" s="268">
        <v>0.990065849227975</v>
      </c>
      <c r="AB1222" s="268">
        <v>0.991575492341357</v>
      </c>
      <c r="AC1222" s="295">
        <v>-0.00150964311338209</v>
      </c>
    </row>
    <row r="1223" spans="1:29">
      <c r="A1223" s="297" t="s">
        <v>1972</v>
      </c>
      <c r="B1223" s="305" t="s">
        <v>3369</v>
      </c>
      <c r="C1223" s="293" t="s">
        <v>2236</v>
      </c>
      <c r="D1223" s="305" t="s">
        <v>2237</v>
      </c>
      <c r="E1223" s="263">
        <v>3143</v>
      </c>
      <c r="F1223" s="266">
        <v>2959</v>
      </c>
      <c r="G1223" s="266">
        <v>184</v>
      </c>
      <c r="H1223" s="264">
        <v>6114</v>
      </c>
      <c r="I1223" s="264">
        <v>5827</v>
      </c>
      <c r="J1223" s="264">
        <v>287</v>
      </c>
      <c r="K1223" s="264">
        <v>6671</v>
      </c>
      <c r="L1223" s="264">
        <v>6466</v>
      </c>
      <c r="M1223" s="264">
        <v>205</v>
      </c>
      <c r="N1223" s="294">
        <v>0.93</v>
      </c>
      <c r="O1223" s="266">
        <v>184718</v>
      </c>
      <c r="P1223" s="266">
        <v>179848</v>
      </c>
      <c r="Q1223" s="266">
        <v>4870</v>
      </c>
      <c r="R1223" s="267">
        <v>0.973635487608138</v>
      </c>
      <c r="S1223" s="267">
        <v>0.941457206490614</v>
      </c>
      <c r="T1223" s="267">
        <v>0.953058554138044</v>
      </c>
      <c r="U1223" s="267">
        <v>0.969269974516564</v>
      </c>
      <c r="V1223" s="295">
        <v>-0.0116013476474298</v>
      </c>
      <c r="W1223" s="271">
        <v>43424</v>
      </c>
      <c r="X1223" s="271">
        <v>42082</v>
      </c>
      <c r="Y1223" s="271">
        <v>44570</v>
      </c>
      <c r="Z1223" s="271">
        <v>43461</v>
      </c>
      <c r="AA1223" s="268">
        <v>0.96909543109801</v>
      </c>
      <c r="AB1223" s="268">
        <v>0.975117792236931</v>
      </c>
      <c r="AC1223" s="295">
        <v>-0.0060223611389203</v>
      </c>
    </row>
    <row r="1224" spans="1:29">
      <c r="A1224" s="297" t="s">
        <v>1972</v>
      </c>
      <c r="B1224" s="305" t="s">
        <v>3370</v>
      </c>
      <c r="C1224" s="293" t="s">
        <v>2238</v>
      </c>
      <c r="D1224" s="305" t="s">
        <v>2239</v>
      </c>
      <c r="E1224" s="263">
        <v>2049</v>
      </c>
      <c r="F1224" s="266">
        <v>1974</v>
      </c>
      <c r="G1224" s="266">
        <v>75</v>
      </c>
      <c r="H1224" s="264">
        <v>2005</v>
      </c>
      <c r="I1224" s="264">
        <v>1969</v>
      </c>
      <c r="J1224" s="264">
        <v>36</v>
      </c>
      <c r="K1224" s="264">
        <v>2596</v>
      </c>
      <c r="L1224" s="264">
        <v>2574</v>
      </c>
      <c r="M1224" s="264">
        <v>22</v>
      </c>
      <c r="N1224" s="294">
        <v>0.93</v>
      </c>
      <c r="O1224" s="266">
        <v>73216</v>
      </c>
      <c r="P1224" s="266">
        <v>72438</v>
      </c>
      <c r="Q1224" s="266">
        <v>778</v>
      </c>
      <c r="R1224" s="267">
        <v>0.989373907342657</v>
      </c>
      <c r="S1224" s="267">
        <v>0.963396778916545</v>
      </c>
      <c r="T1224" s="267">
        <v>0.982044887780549</v>
      </c>
      <c r="U1224" s="267">
        <v>0.991525423728814</v>
      </c>
      <c r="V1224" s="295">
        <v>-0.018648108864004</v>
      </c>
      <c r="W1224" s="271">
        <v>17563</v>
      </c>
      <c r="X1224" s="271">
        <v>17343</v>
      </c>
      <c r="Y1224" s="271">
        <v>16968</v>
      </c>
      <c r="Z1224" s="271">
        <v>16819</v>
      </c>
      <c r="AA1224" s="268">
        <v>0.987473666230143</v>
      </c>
      <c r="AB1224" s="268">
        <v>0.991218764733616</v>
      </c>
      <c r="AC1224" s="295">
        <v>-0.00374509850347338</v>
      </c>
    </row>
    <row r="1225" spans="1:29">
      <c r="A1225" s="297" t="s">
        <v>1972</v>
      </c>
      <c r="B1225" s="305" t="s">
        <v>3370</v>
      </c>
      <c r="C1225" s="293" t="s">
        <v>2240</v>
      </c>
      <c r="D1225" s="305" t="s">
        <v>2241</v>
      </c>
      <c r="E1225" s="263">
        <v>5426</v>
      </c>
      <c r="F1225" s="266">
        <v>5148</v>
      </c>
      <c r="G1225" s="266">
        <v>278</v>
      </c>
      <c r="H1225" s="264">
        <v>5378</v>
      </c>
      <c r="I1225" s="264">
        <v>5150</v>
      </c>
      <c r="J1225" s="264">
        <v>228</v>
      </c>
      <c r="K1225" s="264">
        <v>7456</v>
      </c>
      <c r="L1225" s="264">
        <v>7063</v>
      </c>
      <c r="M1225" s="264">
        <v>393</v>
      </c>
      <c r="N1225" s="294">
        <v>0.93</v>
      </c>
      <c r="O1225" s="266">
        <v>195300</v>
      </c>
      <c r="P1225" s="266">
        <v>188716</v>
      </c>
      <c r="Q1225" s="266">
        <v>6584</v>
      </c>
      <c r="R1225" s="267">
        <v>0.966287762416795</v>
      </c>
      <c r="S1225" s="267">
        <v>0.948765204570586</v>
      </c>
      <c r="T1225" s="267">
        <v>0.957605057642246</v>
      </c>
      <c r="U1225" s="267">
        <v>0.947290772532189</v>
      </c>
      <c r="V1225" s="295">
        <v>-0.00883985307166013</v>
      </c>
      <c r="W1225" s="271">
        <v>47305</v>
      </c>
      <c r="X1225" s="271">
        <v>45381</v>
      </c>
      <c r="Y1225" s="271">
        <v>45858</v>
      </c>
      <c r="Z1225" s="271">
        <v>44529</v>
      </c>
      <c r="AA1225" s="268">
        <v>0.959327766620865</v>
      </c>
      <c r="AB1225" s="268">
        <v>0.971019233285359</v>
      </c>
      <c r="AC1225" s="295">
        <v>-0.0116914666644945</v>
      </c>
    </row>
    <row r="1226" spans="1:29">
      <c r="A1226" s="297" t="s">
        <v>1972</v>
      </c>
      <c r="B1226" s="305" t="s">
        <v>3370</v>
      </c>
      <c r="C1226" s="293" t="s">
        <v>2242</v>
      </c>
      <c r="D1226" s="305" t="s">
        <v>2243</v>
      </c>
      <c r="E1226" s="263">
        <v>2754</v>
      </c>
      <c r="F1226" s="266">
        <v>2596</v>
      </c>
      <c r="G1226" s="266">
        <v>158</v>
      </c>
      <c r="H1226" s="264">
        <v>2412</v>
      </c>
      <c r="I1226" s="264">
        <v>2363</v>
      </c>
      <c r="J1226" s="264">
        <v>49</v>
      </c>
      <c r="K1226" s="264">
        <v>3351</v>
      </c>
      <c r="L1226" s="264">
        <v>3259</v>
      </c>
      <c r="M1226" s="264">
        <v>92</v>
      </c>
      <c r="N1226" s="294">
        <v>0.93</v>
      </c>
      <c r="O1226" s="266">
        <v>94714</v>
      </c>
      <c r="P1226" s="266">
        <v>92788</v>
      </c>
      <c r="Q1226" s="266">
        <v>1926</v>
      </c>
      <c r="R1226" s="267">
        <v>0.97966509702895</v>
      </c>
      <c r="S1226" s="267">
        <v>0.942628903413217</v>
      </c>
      <c r="T1226" s="267">
        <v>0.979684908789386</v>
      </c>
      <c r="U1226" s="267">
        <v>0.972545508803342</v>
      </c>
      <c r="V1226" s="295">
        <v>-0.0370560053761693</v>
      </c>
      <c r="W1226" s="271">
        <v>22002</v>
      </c>
      <c r="X1226" s="271">
        <v>21493</v>
      </c>
      <c r="Y1226" s="271">
        <v>22027</v>
      </c>
      <c r="Z1226" s="271">
        <v>21570</v>
      </c>
      <c r="AA1226" s="268">
        <v>0.976865739478229</v>
      </c>
      <c r="AB1226" s="268">
        <v>0.97925273527943</v>
      </c>
      <c r="AC1226" s="295">
        <v>-0.0023869958012005</v>
      </c>
    </row>
    <row r="1227" spans="1:29">
      <c r="A1227" s="297" t="s">
        <v>1972</v>
      </c>
      <c r="B1227" s="305" t="s">
        <v>3370</v>
      </c>
      <c r="C1227" s="293" t="s">
        <v>2244</v>
      </c>
      <c r="D1227" s="305" t="s">
        <v>2245</v>
      </c>
      <c r="E1227" s="263">
        <v>4303</v>
      </c>
      <c r="F1227" s="266">
        <v>4097</v>
      </c>
      <c r="G1227" s="266">
        <v>206</v>
      </c>
      <c r="H1227" s="264">
        <v>4807</v>
      </c>
      <c r="I1227" s="264">
        <v>4642</v>
      </c>
      <c r="J1227" s="264">
        <v>165</v>
      </c>
      <c r="K1227" s="264">
        <v>5968</v>
      </c>
      <c r="L1227" s="264">
        <v>5715</v>
      </c>
      <c r="M1227" s="264">
        <v>253</v>
      </c>
      <c r="N1227" s="294">
        <v>0.93</v>
      </c>
      <c r="O1227" s="266">
        <v>167104</v>
      </c>
      <c r="P1227" s="266">
        <v>162692</v>
      </c>
      <c r="Q1227" s="266">
        <v>4412</v>
      </c>
      <c r="R1227" s="267">
        <v>0.97359728073535</v>
      </c>
      <c r="S1227" s="267">
        <v>0.952126423425517</v>
      </c>
      <c r="T1227" s="267">
        <v>0.965675057208238</v>
      </c>
      <c r="U1227" s="267">
        <v>0.957607238605898</v>
      </c>
      <c r="V1227" s="295">
        <v>-0.0135486337827209</v>
      </c>
      <c r="W1227" s="271">
        <v>39142</v>
      </c>
      <c r="X1227" s="271">
        <v>37958</v>
      </c>
      <c r="Y1227" s="271">
        <v>39569</v>
      </c>
      <c r="Z1227" s="271">
        <v>38608</v>
      </c>
      <c r="AA1227" s="268">
        <v>0.969751162434214</v>
      </c>
      <c r="AB1227" s="268">
        <v>0.975713310925219</v>
      </c>
      <c r="AC1227" s="295">
        <v>-0.0059621484910054</v>
      </c>
    </row>
    <row r="1228" spans="1:29">
      <c r="A1228" s="297" t="s">
        <v>1972</v>
      </c>
      <c r="B1228" s="305" t="s">
        <v>3370</v>
      </c>
      <c r="C1228" s="293" t="s">
        <v>2246</v>
      </c>
      <c r="D1228" s="305" t="s">
        <v>2247</v>
      </c>
      <c r="E1228" s="263">
        <v>1548</v>
      </c>
      <c r="F1228" s="266">
        <v>1480</v>
      </c>
      <c r="G1228" s="266">
        <v>68</v>
      </c>
      <c r="H1228" s="264">
        <v>1558</v>
      </c>
      <c r="I1228" s="264">
        <v>1494</v>
      </c>
      <c r="J1228" s="264">
        <v>64</v>
      </c>
      <c r="K1228" s="264">
        <v>2115</v>
      </c>
      <c r="L1228" s="264">
        <v>2053</v>
      </c>
      <c r="M1228" s="264">
        <v>62</v>
      </c>
      <c r="N1228" s="294">
        <v>0.93</v>
      </c>
      <c r="O1228" s="266">
        <v>57922</v>
      </c>
      <c r="P1228" s="266">
        <v>56359</v>
      </c>
      <c r="Q1228" s="266">
        <v>1563</v>
      </c>
      <c r="R1228" s="267">
        <v>0.973015434549912</v>
      </c>
      <c r="S1228" s="267">
        <v>0.956072351421189</v>
      </c>
      <c r="T1228" s="267">
        <v>0.958921694480103</v>
      </c>
      <c r="U1228" s="267">
        <v>0.970685579196217</v>
      </c>
      <c r="V1228" s="295">
        <v>-0.00284934305891404</v>
      </c>
      <c r="W1228" s="271">
        <v>13430</v>
      </c>
      <c r="X1228" s="271">
        <v>13057</v>
      </c>
      <c r="Y1228" s="271">
        <v>13284</v>
      </c>
      <c r="Z1228" s="271">
        <v>12874</v>
      </c>
      <c r="AA1228" s="268">
        <v>0.97222635889799</v>
      </c>
      <c r="AB1228" s="268">
        <v>0.969135802469136</v>
      </c>
      <c r="AC1228" s="295">
        <v>0.00309055642885381</v>
      </c>
    </row>
    <row r="1229" spans="1:29">
      <c r="A1229" s="297" t="s">
        <v>1972</v>
      </c>
      <c r="B1229" s="305" t="s">
        <v>3370</v>
      </c>
      <c r="C1229" s="293" t="s">
        <v>2248</v>
      </c>
      <c r="D1229" s="305" t="s">
        <v>2249</v>
      </c>
      <c r="E1229" s="263">
        <v>2837</v>
      </c>
      <c r="F1229" s="266">
        <v>2644</v>
      </c>
      <c r="G1229" s="266">
        <v>193</v>
      </c>
      <c r="H1229" s="264">
        <v>4232</v>
      </c>
      <c r="I1229" s="264">
        <v>3939</v>
      </c>
      <c r="J1229" s="264">
        <v>293</v>
      </c>
      <c r="K1229" s="264">
        <v>4679</v>
      </c>
      <c r="L1229" s="264">
        <v>4422</v>
      </c>
      <c r="M1229" s="264">
        <v>257</v>
      </c>
      <c r="N1229" s="294">
        <v>0.93</v>
      </c>
      <c r="O1229" s="266">
        <v>119946</v>
      </c>
      <c r="P1229" s="266">
        <v>113665</v>
      </c>
      <c r="Q1229" s="266">
        <v>6281</v>
      </c>
      <c r="R1229" s="267">
        <v>0.947634768979374</v>
      </c>
      <c r="S1229" s="267">
        <v>0.931970391258372</v>
      </c>
      <c r="T1229" s="267">
        <v>0.930765595463138</v>
      </c>
      <c r="U1229" s="267">
        <v>0.945073733703783</v>
      </c>
      <c r="V1229" s="295">
        <v>0.00120479579523358</v>
      </c>
      <c r="W1229" s="271">
        <v>29393</v>
      </c>
      <c r="X1229" s="271">
        <v>27660</v>
      </c>
      <c r="Y1229" s="271">
        <v>28382</v>
      </c>
      <c r="Z1229" s="271">
        <v>27027</v>
      </c>
      <c r="AA1229" s="268">
        <v>0.941040383764842</v>
      </c>
      <c r="AB1229" s="268">
        <v>0.952258473680502</v>
      </c>
      <c r="AC1229" s="295">
        <v>-0.0112180899156598</v>
      </c>
    </row>
    <row r="1230" spans="1:29">
      <c r="A1230" s="297" t="s">
        <v>1972</v>
      </c>
      <c r="B1230" s="305" t="s">
        <v>3370</v>
      </c>
      <c r="C1230" s="293" t="s">
        <v>2250</v>
      </c>
      <c r="D1230" s="305" t="s">
        <v>2251</v>
      </c>
      <c r="E1230" s="263">
        <v>4552</v>
      </c>
      <c r="F1230" s="266">
        <v>4296</v>
      </c>
      <c r="G1230" s="266">
        <v>256</v>
      </c>
      <c r="H1230" s="264">
        <v>4551</v>
      </c>
      <c r="I1230" s="264">
        <v>4317</v>
      </c>
      <c r="J1230" s="264">
        <v>234</v>
      </c>
      <c r="K1230" s="264">
        <v>6299</v>
      </c>
      <c r="L1230" s="264">
        <v>6053</v>
      </c>
      <c r="M1230" s="264">
        <v>246</v>
      </c>
      <c r="N1230" s="294">
        <v>0.93</v>
      </c>
      <c r="O1230" s="266">
        <v>166632</v>
      </c>
      <c r="P1230" s="266">
        <v>160783</v>
      </c>
      <c r="Q1230" s="266">
        <v>5849</v>
      </c>
      <c r="R1230" s="267">
        <v>0.964898698929377</v>
      </c>
      <c r="S1230" s="267">
        <v>0.943760984182777</v>
      </c>
      <c r="T1230" s="267">
        <v>0.948582729070534</v>
      </c>
      <c r="U1230" s="267">
        <v>0.96094618193364</v>
      </c>
      <c r="V1230" s="295">
        <v>-0.00482174488775722</v>
      </c>
      <c r="W1230" s="271">
        <v>39778</v>
      </c>
      <c r="X1230" s="271">
        <v>38183</v>
      </c>
      <c r="Y1230" s="271">
        <v>38934</v>
      </c>
      <c r="Z1230" s="271">
        <v>37651</v>
      </c>
      <c r="AA1230" s="268">
        <v>0.959902458645482</v>
      </c>
      <c r="AB1230" s="268">
        <v>0.967046797143885</v>
      </c>
      <c r="AC1230" s="295">
        <v>-0.00714433849840213</v>
      </c>
    </row>
    <row r="1231" spans="1:29">
      <c r="A1231" s="297" t="s">
        <v>1972</v>
      </c>
      <c r="B1231" s="305" t="s">
        <v>3368</v>
      </c>
      <c r="C1231" s="293" t="s">
        <v>2252</v>
      </c>
      <c r="D1231" s="305" t="s">
        <v>2253</v>
      </c>
      <c r="E1231" s="263">
        <v>2994</v>
      </c>
      <c r="F1231" s="266">
        <v>2883</v>
      </c>
      <c r="G1231" s="266">
        <v>111</v>
      </c>
      <c r="H1231" s="264">
        <v>3314</v>
      </c>
      <c r="I1231" s="264">
        <v>3186</v>
      </c>
      <c r="J1231" s="264">
        <v>128</v>
      </c>
      <c r="K1231" s="264">
        <v>4519</v>
      </c>
      <c r="L1231" s="264">
        <v>4273</v>
      </c>
      <c r="M1231" s="264">
        <v>246</v>
      </c>
      <c r="N1231" s="294">
        <v>0.93</v>
      </c>
      <c r="O1231" s="266">
        <v>121411</v>
      </c>
      <c r="P1231" s="266">
        <v>117220</v>
      </c>
      <c r="Q1231" s="266">
        <v>4191</v>
      </c>
      <c r="R1231" s="267">
        <v>0.96548088723427</v>
      </c>
      <c r="S1231" s="267">
        <v>0.962925851703407</v>
      </c>
      <c r="T1231" s="267">
        <v>0.96137598068799</v>
      </c>
      <c r="U1231" s="267">
        <v>0.94556317769418</v>
      </c>
      <c r="V1231" s="295">
        <v>0.00154987101541648</v>
      </c>
      <c r="W1231" s="271">
        <v>28907</v>
      </c>
      <c r="X1231" s="271">
        <v>27788</v>
      </c>
      <c r="Y1231" s="271">
        <v>29235</v>
      </c>
      <c r="Z1231" s="271">
        <v>28215</v>
      </c>
      <c r="AA1231" s="268">
        <v>0.961289653025219</v>
      </c>
      <c r="AB1231" s="268">
        <v>0.965110312981016</v>
      </c>
      <c r="AC1231" s="295">
        <v>-0.00382065995579706</v>
      </c>
    </row>
    <row r="1232" spans="1:29">
      <c r="A1232" s="297" t="s">
        <v>1972</v>
      </c>
      <c r="B1232" s="305" t="s">
        <v>3368</v>
      </c>
      <c r="C1232" s="293" t="s">
        <v>2254</v>
      </c>
      <c r="D1232" s="305" t="s">
        <v>2255</v>
      </c>
      <c r="E1232" s="263">
        <v>4176</v>
      </c>
      <c r="F1232" s="266">
        <v>4055</v>
      </c>
      <c r="G1232" s="266">
        <v>121</v>
      </c>
      <c r="H1232" s="264">
        <v>4387</v>
      </c>
      <c r="I1232" s="264">
        <v>4291</v>
      </c>
      <c r="J1232" s="264">
        <v>96</v>
      </c>
      <c r="K1232" s="264">
        <v>6144</v>
      </c>
      <c r="L1232" s="264">
        <v>5909</v>
      </c>
      <c r="M1232" s="264">
        <v>235</v>
      </c>
      <c r="N1232" s="294">
        <v>0.93</v>
      </c>
      <c r="O1232" s="266">
        <v>166075</v>
      </c>
      <c r="P1232" s="266">
        <v>162238</v>
      </c>
      <c r="Q1232" s="266">
        <v>3837</v>
      </c>
      <c r="R1232" s="267">
        <v>0.976895980731597</v>
      </c>
      <c r="S1232" s="267">
        <v>0.971024904214559</v>
      </c>
      <c r="T1232" s="267">
        <v>0.978117164349214</v>
      </c>
      <c r="U1232" s="267">
        <v>0.961751302083333</v>
      </c>
      <c r="V1232" s="295">
        <v>-0.00709226013465425</v>
      </c>
      <c r="W1232" s="271">
        <v>38686</v>
      </c>
      <c r="X1232" s="271">
        <v>37796</v>
      </c>
      <c r="Y1232" s="271">
        <v>38979</v>
      </c>
      <c r="Z1232" s="271">
        <v>38146</v>
      </c>
      <c r="AA1232" s="268">
        <v>0.976994261489945</v>
      </c>
      <c r="AB1232" s="268">
        <v>0.978629518458657</v>
      </c>
      <c r="AC1232" s="295">
        <v>-0.00163525696871247</v>
      </c>
    </row>
    <row r="1233" spans="1:29">
      <c r="A1233" s="297" t="s">
        <v>1972</v>
      </c>
      <c r="B1233" s="305" t="s">
        <v>3368</v>
      </c>
      <c r="C1233" s="293" t="s">
        <v>2256</v>
      </c>
      <c r="D1233" s="305" t="s">
        <v>2257</v>
      </c>
      <c r="E1233" s="263">
        <v>4860</v>
      </c>
      <c r="F1233" s="266">
        <v>4666</v>
      </c>
      <c r="G1233" s="266">
        <v>194</v>
      </c>
      <c r="H1233" s="264">
        <v>5219</v>
      </c>
      <c r="I1233" s="264">
        <v>5010</v>
      </c>
      <c r="J1233" s="264">
        <v>209</v>
      </c>
      <c r="K1233" s="264">
        <v>7149</v>
      </c>
      <c r="L1233" s="264">
        <v>6978</v>
      </c>
      <c r="M1233" s="264">
        <v>171</v>
      </c>
      <c r="N1233" s="294">
        <v>0.93</v>
      </c>
      <c r="O1233" s="266">
        <v>195611</v>
      </c>
      <c r="P1233" s="266">
        <v>191767</v>
      </c>
      <c r="Q1233" s="266">
        <v>3844</v>
      </c>
      <c r="R1233" s="267">
        <v>0.980348753393214</v>
      </c>
      <c r="S1233" s="267">
        <v>0.960082304526749</v>
      </c>
      <c r="T1233" s="267">
        <v>0.959954014178962</v>
      </c>
      <c r="U1233" s="267">
        <v>0.97608057070919</v>
      </c>
      <c r="V1233" s="295">
        <v>0.000128290347787385</v>
      </c>
      <c r="W1233" s="271">
        <v>45897</v>
      </c>
      <c r="X1233" s="271">
        <v>44756</v>
      </c>
      <c r="Y1233" s="271">
        <v>46737</v>
      </c>
      <c r="Z1233" s="271">
        <v>45877</v>
      </c>
      <c r="AA1233" s="268">
        <v>0.975139987363008</v>
      </c>
      <c r="AB1233" s="268">
        <v>0.981599161264095</v>
      </c>
      <c r="AC1233" s="295">
        <v>-0.00645917390108641</v>
      </c>
    </row>
    <row r="1234" spans="1:29">
      <c r="A1234" s="297" t="s">
        <v>1972</v>
      </c>
      <c r="B1234" s="305" t="s">
        <v>3368</v>
      </c>
      <c r="C1234" s="293" t="s">
        <v>2258</v>
      </c>
      <c r="D1234" s="305" t="s">
        <v>2259</v>
      </c>
      <c r="E1234" s="263">
        <v>2471</v>
      </c>
      <c r="F1234" s="266">
        <v>2330</v>
      </c>
      <c r="G1234" s="266">
        <v>141</v>
      </c>
      <c r="H1234" s="264">
        <v>2482</v>
      </c>
      <c r="I1234" s="264">
        <v>2410</v>
      </c>
      <c r="J1234" s="264">
        <v>72</v>
      </c>
      <c r="K1234" s="264">
        <v>3323</v>
      </c>
      <c r="L1234" s="264">
        <v>3185</v>
      </c>
      <c r="M1234" s="264">
        <v>138</v>
      </c>
      <c r="N1234" s="294">
        <v>0.93</v>
      </c>
      <c r="O1234" s="266">
        <v>94326</v>
      </c>
      <c r="P1234" s="266">
        <v>91490</v>
      </c>
      <c r="Q1234" s="266">
        <v>2836</v>
      </c>
      <c r="R1234" s="267">
        <v>0.969934058478044</v>
      </c>
      <c r="S1234" s="267">
        <v>0.94293808174828</v>
      </c>
      <c r="T1234" s="267">
        <v>0.9709911361805</v>
      </c>
      <c r="U1234" s="267">
        <v>0.958471260908817</v>
      </c>
      <c r="V1234" s="295">
        <v>-0.0280530544322195</v>
      </c>
      <c r="W1234" s="271">
        <v>21874</v>
      </c>
      <c r="X1234" s="271">
        <v>21150</v>
      </c>
      <c r="Y1234" s="271">
        <v>22108</v>
      </c>
      <c r="Z1234" s="271">
        <v>21544</v>
      </c>
      <c r="AA1234" s="268">
        <v>0.966901344061443</v>
      </c>
      <c r="AB1234" s="268">
        <v>0.974488872806224</v>
      </c>
      <c r="AC1234" s="295">
        <v>-0.00758752874478119</v>
      </c>
    </row>
    <row r="1235" spans="1:29">
      <c r="A1235" s="297" t="s">
        <v>1972</v>
      </c>
      <c r="B1235" s="305" t="s">
        <v>3368</v>
      </c>
      <c r="C1235" s="293" t="s">
        <v>2260</v>
      </c>
      <c r="D1235" s="305" t="s">
        <v>2261</v>
      </c>
      <c r="E1235" s="263">
        <v>3094</v>
      </c>
      <c r="F1235" s="266">
        <v>2956</v>
      </c>
      <c r="G1235" s="266">
        <v>138</v>
      </c>
      <c r="H1235" s="264">
        <v>3247</v>
      </c>
      <c r="I1235" s="264">
        <v>3154</v>
      </c>
      <c r="J1235" s="264">
        <v>93</v>
      </c>
      <c r="K1235" s="264">
        <v>4340</v>
      </c>
      <c r="L1235" s="264">
        <v>4219</v>
      </c>
      <c r="M1235" s="264">
        <v>121</v>
      </c>
      <c r="N1235" s="294">
        <v>0.93</v>
      </c>
      <c r="O1235" s="266">
        <v>116046</v>
      </c>
      <c r="P1235" s="266">
        <v>112775</v>
      </c>
      <c r="Q1235" s="266">
        <v>3271</v>
      </c>
      <c r="R1235" s="267">
        <v>0.971812901780329</v>
      </c>
      <c r="S1235" s="267">
        <v>0.955397543632838</v>
      </c>
      <c r="T1235" s="267">
        <v>0.971358176778565</v>
      </c>
      <c r="U1235" s="267">
        <v>0.972119815668203</v>
      </c>
      <c r="V1235" s="295">
        <v>-0.015960633145727</v>
      </c>
      <c r="W1235" s="271">
        <v>27934</v>
      </c>
      <c r="X1235" s="271">
        <v>27244</v>
      </c>
      <c r="Y1235" s="271">
        <v>27237</v>
      </c>
      <c r="Z1235" s="271">
        <v>26607</v>
      </c>
      <c r="AA1235" s="268">
        <v>0.975298918880218</v>
      </c>
      <c r="AB1235" s="268">
        <v>0.976869699306091</v>
      </c>
      <c r="AC1235" s="295">
        <v>-0.00157078042587333</v>
      </c>
    </row>
    <row r="1236" spans="1:29">
      <c r="A1236" s="297" t="s">
        <v>1972</v>
      </c>
      <c r="B1236" s="305" t="s">
        <v>3368</v>
      </c>
      <c r="C1236" s="293" t="s">
        <v>2262</v>
      </c>
      <c r="D1236" s="305" t="s">
        <v>2263</v>
      </c>
      <c r="E1236" s="263">
        <v>5412</v>
      </c>
      <c r="F1236" s="266">
        <v>5216</v>
      </c>
      <c r="G1236" s="266">
        <v>196</v>
      </c>
      <c r="H1236" s="264">
        <v>5747</v>
      </c>
      <c r="I1236" s="264">
        <v>5608</v>
      </c>
      <c r="J1236" s="264">
        <v>139</v>
      </c>
      <c r="K1236" s="264">
        <v>7810</v>
      </c>
      <c r="L1236" s="264">
        <v>7582</v>
      </c>
      <c r="M1236" s="264">
        <v>228</v>
      </c>
      <c r="N1236" s="294">
        <v>0.93</v>
      </c>
      <c r="O1236" s="266">
        <v>215185</v>
      </c>
      <c r="P1236" s="266">
        <v>210039</v>
      </c>
      <c r="Q1236" s="266">
        <v>5146</v>
      </c>
      <c r="R1236" s="267">
        <v>0.976085693705416</v>
      </c>
      <c r="S1236" s="267">
        <v>0.963784183296378</v>
      </c>
      <c r="T1236" s="267">
        <v>0.975813467896294</v>
      </c>
      <c r="U1236" s="267">
        <v>0.970806658130602</v>
      </c>
      <c r="V1236" s="295">
        <v>-0.0120292845999154</v>
      </c>
      <c r="W1236" s="271">
        <v>50585</v>
      </c>
      <c r="X1236" s="271">
        <v>49346</v>
      </c>
      <c r="Y1236" s="271">
        <v>51565</v>
      </c>
      <c r="Z1236" s="271">
        <v>50337</v>
      </c>
      <c r="AA1236" s="268">
        <v>0.975506573094791</v>
      </c>
      <c r="AB1236" s="268">
        <v>0.976185397071657</v>
      </c>
      <c r="AC1236" s="295">
        <v>-0.000678823976866139</v>
      </c>
    </row>
    <row r="1237" spans="1:29">
      <c r="A1237" s="297" t="s">
        <v>1972</v>
      </c>
      <c r="B1237" s="305" t="s">
        <v>3370</v>
      </c>
      <c r="C1237" s="293" t="s">
        <v>2264</v>
      </c>
      <c r="D1237" s="305" t="s">
        <v>2265</v>
      </c>
      <c r="E1237" s="263">
        <v>3987</v>
      </c>
      <c r="F1237" s="266">
        <v>3868</v>
      </c>
      <c r="G1237" s="266">
        <v>119</v>
      </c>
      <c r="H1237" s="264">
        <v>4011</v>
      </c>
      <c r="I1237" s="264">
        <v>3930</v>
      </c>
      <c r="J1237" s="264">
        <v>81</v>
      </c>
      <c r="K1237" s="264">
        <v>5377</v>
      </c>
      <c r="L1237" s="264">
        <v>5261</v>
      </c>
      <c r="M1237" s="264">
        <v>116</v>
      </c>
      <c r="N1237" s="294">
        <v>0.93</v>
      </c>
      <c r="O1237" s="266">
        <v>153972</v>
      </c>
      <c r="P1237" s="266">
        <v>151399</v>
      </c>
      <c r="Q1237" s="266">
        <v>2573</v>
      </c>
      <c r="R1237" s="267">
        <v>0.983289169459382</v>
      </c>
      <c r="S1237" s="267">
        <v>0.970152997241033</v>
      </c>
      <c r="T1237" s="267">
        <v>0.979805534779357</v>
      </c>
      <c r="U1237" s="267">
        <v>0.978426631950902</v>
      </c>
      <c r="V1237" s="295">
        <v>-0.0096525375383234</v>
      </c>
      <c r="W1237" s="271">
        <v>35399</v>
      </c>
      <c r="X1237" s="271">
        <v>34756</v>
      </c>
      <c r="Y1237" s="271">
        <v>35480</v>
      </c>
      <c r="Z1237" s="271">
        <v>34871</v>
      </c>
      <c r="AA1237" s="268">
        <v>0.98183564507472</v>
      </c>
      <c r="AB1237" s="268">
        <v>0.982835400225479</v>
      </c>
      <c r="AC1237" s="295">
        <v>-0.000999755150759452</v>
      </c>
    </row>
    <row r="1238" spans="1:29">
      <c r="A1238" s="297" t="s">
        <v>1972</v>
      </c>
      <c r="B1238" s="305" t="s">
        <v>3370</v>
      </c>
      <c r="C1238" s="293" t="s">
        <v>2266</v>
      </c>
      <c r="D1238" s="305" t="s">
        <v>2267</v>
      </c>
      <c r="E1238" s="263">
        <v>5467</v>
      </c>
      <c r="F1238" s="266">
        <v>5280</v>
      </c>
      <c r="G1238" s="266">
        <v>187</v>
      </c>
      <c r="H1238" s="264">
        <v>5385</v>
      </c>
      <c r="I1238" s="264">
        <v>5247</v>
      </c>
      <c r="J1238" s="264">
        <v>138</v>
      </c>
      <c r="K1238" s="264">
        <v>6672</v>
      </c>
      <c r="L1238" s="264">
        <v>6415</v>
      </c>
      <c r="M1238" s="264">
        <v>257</v>
      </c>
      <c r="N1238" s="294">
        <v>0.93</v>
      </c>
      <c r="O1238" s="266">
        <v>188989</v>
      </c>
      <c r="P1238" s="266">
        <v>184240</v>
      </c>
      <c r="Q1238" s="266">
        <v>4749</v>
      </c>
      <c r="R1238" s="267">
        <v>0.974871553370831</v>
      </c>
      <c r="S1238" s="267">
        <v>0.96579476861167</v>
      </c>
      <c r="T1238" s="267">
        <v>0.974373259052925</v>
      </c>
      <c r="U1238" s="267">
        <v>0.961480815347722</v>
      </c>
      <c r="V1238" s="295">
        <v>-0.0085784904412548</v>
      </c>
      <c r="W1238" s="271">
        <v>45176</v>
      </c>
      <c r="X1238" s="271">
        <v>44066</v>
      </c>
      <c r="Y1238" s="271">
        <v>44583</v>
      </c>
      <c r="Z1238" s="271">
        <v>43605</v>
      </c>
      <c r="AA1238" s="268">
        <v>0.975429431556579</v>
      </c>
      <c r="AB1238" s="268">
        <v>0.978063387389812</v>
      </c>
      <c r="AC1238" s="295">
        <v>-0.00263395583323356</v>
      </c>
    </row>
    <row r="1239" spans="1:29">
      <c r="A1239" s="297" t="s">
        <v>1972</v>
      </c>
      <c r="B1239" s="305" t="s">
        <v>3370</v>
      </c>
      <c r="C1239" s="293" t="s">
        <v>2268</v>
      </c>
      <c r="D1239" s="305" t="s">
        <v>2269</v>
      </c>
      <c r="E1239" s="263">
        <v>2390</v>
      </c>
      <c r="F1239" s="266">
        <v>2321</v>
      </c>
      <c r="G1239" s="266">
        <v>69</v>
      </c>
      <c r="H1239" s="264">
        <v>2373</v>
      </c>
      <c r="I1239" s="264">
        <v>2347</v>
      </c>
      <c r="J1239" s="264">
        <v>26</v>
      </c>
      <c r="K1239" s="264">
        <v>3051</v>
      </c>
      <c r="L1239" s="264">
        <v>2982</v>
      </c>
      <c r="M1239" s="264">
        <v>69</v>
      </c>
      <c r="N1239" s="294">
        <v>0.93</v>
      </c>
      <c r="O1239" s="266">
        <v>74206</v>
      </c>
      <c r="P1239" s="266">
        <v>73102</v>
      </c>
      <c r="Q1239" s="266">
        <v>1104</v>
      </c>
      <c r="R1239" s="267">
        <v>0.98512249683314</v>
      </c>
      <c r="S1239" s="267">
        <v>0.971129707112971</v>
      </c>
      <c r="T1239" s="267">
        <v>0.989043404972609</v>
      </c>
      <c r="U1239" s="267">
        <v>0.977384464110128</v>
      </c>
      <c r="V1239" s="295">
        <v>-0.0179136978596378</v>
      </c>
      <c r="W1239" s="271">
        <v>19477</v>
      </c>
      <c r="X1239" s="271">
        <v>19196</v>
      </c>
      <c r="Y1239" s="271">
        <v>18222</v>
      </c>
      <c r="Z1239" s="271">
        <v>17962</v>
      </c>
      <c r="AA1239" s="268">
        <v>0.985572726805976</v>
      </c>
      <c r="AB1239" s="268">
        <v>0.985731533311382</v>
      </c>
      <c r="AC1239" s="295">
        <v>-0.000158806505405562</v>
      </c>
    </row>
    <row r="1240" spans="1:29">
      <c r="A1240" s="297" t="s">
        <v>1972</v>
      </c>
      <c r="B1240" s="305" t="s">
        <v>3370</v>
      </c>
      <c r="C1240" s="293" t="s">
        <v>2270</v>
      </c>
      <c r="D1240" s="305" t="s">
        <v>2271</v>
      </c>
      <c r="E1240" s="263">
        <v>2467</v>
      </c>
      <c r="F1240" s="266">
        <v>2349</v>
      </c>
      <c r="G1240" s="266">
        <v>118</v>
      </c>
      <c r="H1240" s="264">
        <v>2557</v>
      </c>
      <c r="I1240" s="264">
        <v>2509</v>
      </c>
      <c r="J1240" s="264">
        <v>48</v>
      </c>
      <c r="K1240" s="264">
        <v>3272</v>
      </c>
      <c r="L1240" s="264">
        <v>3192</v>
      </c>
      <c r="M1240" s="264">
        <v>80</v>
      </c>
      <c r="N1240" s="294">
        <v>0.93</v>
      </c>
      <c r="O1240" s="266">
        <v>89625</v>
      </c>
      <c r="P1240" s="266">
        <v>87750</v>
      </c>
      <c r="Q1240" s="266">
        <v>1875</v>
      </c>
      <c r="R1240" s="267">
        <v>0.97907949790795</v>
      </c>
      <c r="S1240" s="267">
        <v>0.95216862586137</v>
      </c>
      <c r="T1240" s="267">
        <v>0.981228001564333</v>
      </c>
      <c r="U1240" s="267">
        <v>0.975550122249389</v>
      </c>
      <c r="V1240" s="295">
        <v>-0.0290593757029631</v>
      </c>
      <c r="W1240" s="271">
        <v>21474</v>
      </c>
      <c r="X1240" s="271">
        <v>20974</v>
      </c>
      <c r="Y1240" s="271">
        <v>20888</v>
      </c>
      <c r="Z1240" s="271">
        <v>20444</v>
      </c>
      <c r="AA1240" s="268">
        <v>0.976716028685853</v>
      </c>
      <c r="AB1240" s="268">
        <v>0.978743776330908</v>
      </c>
      <c r="AC1240" s="295">
        <v>-0.00202774764505509</v>
      </c>
    </row>
    <row r="1241" spans="1:29">
      <c r="A1241" s="297" t="s">
        <v>1972</v>
      </c>
      <c r="B1241" s="305" t="s">
        <v>3370</v>
      </c>
      <c r="C1241" s="293" t="s">
        <v>2272</v>
      </c>
      <c r="D1241" s="305" t="s">
        <v>2273</v>
      </c>
      <c r="E1241" s="263">
        <v>3021</v>
      </c>
      <c r="F1241" s="266">
        <v>2908</v>
      </c>
      <c r="G1241" s="266">
        <v>113</v>
      </c>
      <c r="H1241" s="264">
        <v>2994</v>
      </c>
      <c r="I1241" s="264">
        <v>2935</v>
      </c>
      <c r="J1241" s="264">
        <v>59</v>
      </c>
      <c r="K1241" s="264">
        <v>3893</v>
      </c>
      <c r="L1241" s="264">
        <v>3822</v>
      </c>
      <c r="M1241" s="264">
        <v>71</v>
      </c>
      <c r="N1241" s="294">
        <v>0.93</v>
      </c>
      <c r="O1241" s="266">
        <v>104560</v>
      </c>
      <c r="P1241" s="266">
        <v>102773</v>
      </c>
      <c r="Q1241" s="266">
        <v>1787</v>
      </c>
      <c r="R1241" s="267">
        <v>0.982909334353481</v>
      </c>
      <c r="S1241" s="267">
        <v>0.962595167163191</v>
      </c>
      <c r="T1241" s="267">
        <v>0.980293921175685</v>
      </c>
      <c r="U1241" s="267">
        <v>0.981762137169278</v>
      </c>
      <c r="V1241" s="295">
        <v>-0.0176987540124937</v>
      </c>
      <c r="W1241" s="271">
        <v>25591</v>
      </c>
      <c r="X1241" s="271">
        <v>25108</v>
      </c>
      <c r="Y1241" s="271">
        <v>24851</v>
      </c>
      <c r="Z1241" s="271">
        <v>24462</v>
      </c>
      <c r="AA1241" s="268">
        <v>0.981126177171662</v>
      </c>
      <c r="AB1241" s="268">
        <v>0.984346706369965</v>
      </c>
      <c r="AC1241" s="295">
        <v>-0.00322052919830307</v>
      </c>
    </row>
    <row r="1242" spans="1:29">
      <c r="A1242" s="297" t="s">
        <v>1972</v>
      </c>
      <c r="B1242" s="305" t="s">
        <v>3370</v>
      </c>
      <c r="C1242" s="293" t="s">
        <v>2274</v>
      </c>
      <c r="D1242" s="305" t="s">
        <v>2275</v>
      </c>
      <c r="E1242" s="263">
        <v>2090</v>
      </c>
      <c r="F1242" s="266">
        <v>1977</v>
      </c>
      <c r="G1242" s="266">
        <v>113</v>
      </c>
      <c r="H1242" s="264">
        <v>2016</v>
      </c>
      <c r="I1242" s="264">
        <v>1941</v>
      </c>
      <c r="J1242" s="264">
        <v>75</v>
      </c>
      <c r="K1242" s="264">
        <v>2568</v>
      </c>
      <c r="L1242" s="264">
        <v>2467</v>
      </c>
      <c r="M1242" s="264">
        <v>101</v>
      </c>
      <c r="N1242" s="294">
        <v>0.93</v>
      </c>
      <c r="O1242" s="266">
        <v>72310</v>
      </c>
      <c r="P1242" s="266">
        <v>70124</v>
      </c>
      <c r="Q1242" s="266">
        <v>2186</v>
      </c>
      <c r="R1242" s="267">
        <v>0.969769049923939</v>
      </c>
      <c r="S1242" s="267">
        <v>0.945933014354067</v>
      </c>
      <c r="T1242" s="267">
        <v>0.962797619047619</v>
      </c>
      <c r="U1242" s="267">
        <v>0.960669781931464</v>
      </c>
      <c r="V1242" s="295">
        <v>-0.0168646046935521</v>
      </c>
      <c r="W1242" s="271">
        <v>17137</v>
      </c>
      <c r="X1242" s="271">
        <v>16547</v>
      </c>
      <c r="Y1242" s="271">
        <v>16880</v>
      </c>
      <c r="Z1242" s="271">
        <v>16385</v>
      </c>
      <c r="AA1242" s="268">
        <v>0.965571570286515</v>
      </c>
      <c r="AB1242" s="268">
        <v>0.970675355450237</v>
      </c>
      <c r="AC1242" s="295">
        <v>-0.00510378516372245</v>
      </c>
    </row>
    <row r="1243" spans="1:29">
      <c r="A1243" s="297" t="s">
        <v>1972</v>
      </c>
      <c r="B1243" s="305" t="s">
        <v>3370</v>
      </c>
      <c r="C1243" s="293" t="s">
        <v>2276</v>
      </c>
      <c r="D1243" s="305" t="s">
        <v>2277</v>
      </c>
      <c r="E1243" s="263">
        <v>3509</v>
      </c>
      <c r="F1243" s="266">
        <v>3334</v>
      </c>
      <c r="G1243" s="266">
        <v>175</v>
      </c>
      <c r="H1243" s="264">
        <v>3550</v>
      </c>
      <c r="I1243" s="264">
        <v>3438</v>
      </c>
      <c r="J1243" s="264">
        <v>112</v>
      </c>
      <c r="K1243" s="264">
        <v>4666</v>
      </c>
      <c r="L1243" s="264">
        <v>4470</v>
      </c>
      <c r="M1243" s="264">
        <v>196</v>
      </c>
      <c r="N1243" s="294">
        <v>0.93</v>
      </c>
      <c r="O1243" s="266">
        <v>129938</v>
      </c>
      <c r="P1243" s="266">
        <v>126437</v>
      </c>
      <c r="Q1243" s="266">
        <v>3501</v>
      </c>
      <c r="R1243" s="267">
        <v>0.973056380735428</v>
      </c>
      <c r="S1243" s="267">
        <v>0.950128241664292</v>
      </c>
      <c r="T1243" s="267">
        <v>0.968450704225352</v>
      </c>
      <c r="U1243" s="267">
        <v>0.957993999142735</v>
      </c>
      <c r="V1243" s="295">
        <v>-0.0183224625610603</v>
      </c>
      <c r="W1243" s="271">
        <v>30576</v>
      </c>
      <c r="X1243" s="271">
        <v>29654</v>
      </c>
      <c r="Y1243" s="271">
        <v>30046</v>
      </c>
      <c r="Z1243" s="271">
        <v>29270</v>
      </c>
      <c r="AA1243" s="268">
        <v>0.969845630559916</v>
      </c>
      <c r="AB1243" s="268">
        <v>0.974172934833256</v>
      </c>
      <c r="AC1243" s="295">
        <v>-0.00432730427333938</v>
      </c>
    </row>
    <row r="1244" spans="1:29">
      <c r="A1244" s="297" t="s">
        <v>1972</v>
      </c>
      <c r="B1244" s="305" t="s">
        <v>3370</v>
      </c>
      <c r="C1244" s="293" t="s">
        <v>2278</v>
      </c>
      <c r="D1244" s="305" t="s">
        <v>2279</v>
      </c>
      <c r="E1244" s="263">
        <v>2533</v>
      </c>
      <c r="F1244" s="266">
        <v>2456</v>
      </c>
      <c r="G1244" s="266">
        <v>77</v>
      </c>
      <c r="H1244" s="264">
        <v>2363</v>
      </c>
      <c r="I1244" s="264">
        <v>2309</v>
      </c>
      <c r="J1244" s="264">
        <v>54</v>
      </c>
      <c r="K1244" s="264">
        <v>3165</v>
      </c>
      <c r="L1244" s="264">
        <v>3104</v>
      </c>
      <c r="M1244" s="264">
        <v>61</v>
      </c>
      <c r="N1244" s="294">
        <v>0.93</v>
      </c>
      <c r="O1244" s="266">
        <v>96130</v>
      </c>
      <c r="P1244" s="266">
        <v>94639</v>
      </c>
      <c r="Q1244" s="266">
        <v>1491</v>
      </c>
      <c r="R1244" s="267">
        <v>0.984489753458858</v>
      </c>
      <c r="S1244" s="267">
        <v>0.969601263324122</v>
      </c>
      <c r="T1244" s="267">
        <v>0.977147693609818</v>
      </c>
      <c r="U1244" s="267">
        <v>0.980726698262243</v>
      </c>
      <c r="V1244" s="295">
        <v>-0.00754643028569646</v>
      </c>
      <c r="W1244" s="271">
        <v>21559</v>
      </c>
      <c r="X1244" s="271">
        <v>21169</v>
      </c>
      <c r="Y1244" s="271">
        <v>22181</v>
      </c>
      <c r="Z1244" s="271">
        <v>21876</v>
      </c>
      <c r="AA1244" s="268">
        <v>0.981910107147827</v>
      </c>
      <c r="AB1244" s="268">
        <v>0.986249492809161</v>
      </c>
      <c r="AC1244" s="295">
        <v>-0.00433938566133407</v>
      </c>
    </row>
    <row r="1245" spans="1:29">
      <c r="A1245" s="297" t="s">
        <v>1972</v>
      </c>
      <c r="B1245" s="305" t="s">
        <v>3370</v>
      </c>
      <c r="C1245" s="293" t="s">
        <v>2280</v>
      </c>
      <c r="D1245" s="305" t="s">
        <v>2281</v>
      </c>
      <c r="E1245" s="263">
        <v>2292</v>
      </c>
      <c r="F1245" s="266">
        <v>2159</v>
      </c>
      <c r="G1245" s="266">
        <v>133</v>
      </c>
      <c r="H1245" s="264">
        <v>2300</v>
      </c>
      <c r="I1245" s="264">
        <v>2253</v>
      </c>
      <c r="J1245" s="264">
        <v>47</v>
      </c>
      <c r="K1245" s="264">
        <v>3009</v>
      </c>
      <c r="L1245" s="264">
        <v>2913</v>
      </c>
      <c r="M1245" s="264">
        <v>96</v>
      </c>
      <c r="N1245" s="294">
        <v>0.93</v>
      </c>
      <c r="O1245" s="266">
        <v>85171</v>
      </c>
      <c r="P1245" s="266">
        <v>83543</v>
      </c>
      <c r="Q1245" s="266">
        <v>1628</v>
      </c>
      <c r="R1245" s="267">
        <v>0.980885512674502</v>
      </c>
      <c r="S1245" s="267">
        <v>0.941972076788831</v>
      </c>
      <c r="T1245" s="267">
        <v>0.979565217391304</v>
      </c>
      <c r="U1245" s="267">
        <v>0.968095712861416</v>
      </c>
      <c r="V1245" s="295">
        <v>-0.0375931406024735</v>
      </c>
      <c r="W1245" s="271">
        <v>19835</v>
      </c>
      <c r="X1245" s="271">
        <v>19357</v>
      </c>
      <c r="Y1245" s="271">
        <v>19385</v>
      </c>
      <c r="Z1245" s="271">
        <v>19010</v>
      </c>
      <c r="AA1245" s="268">
        <v>0.975901184774389</v>
      </c>
      <c r="AB1245" s="268">
        <v>0.980655145731235</v>
      </c>
      <c r="AC1245" s="295">
        <v>-0.00475396095684677</v>
      </c>
    </row>
    <row r="1246" spans="1:29">
      <c r="A1246" s="297" t="s">
        <v>1972</v>
      </c>
      <c r="B1246" s="305" t="s">
        <v>3370</v>
      </c>
      <c r="C1246" s="293" t="s">
        <v>2282</v>
      </c>
      <c r="D1246" s="305" t="s">
        <v>2283</v>
      </c>
      <c r="E1246" s="263">
        <v>3909</v>
      </c>
      <c r="F1246" s="266">
        <v>3735</v>
      </c>
      <c r="G1246" s="266">
        <v>174</v>
      </c>
      <c r="H1246" s="264">
        <v>3681</v>
      </c>
      <c r="I1246" s="264">
        <v>3577</v>
      </c>
      <c r="J1246" s="264">
        <v>104</v>
      </c>
      <c r="K1246" s="264">
        <v>5235</v>
      </c>
      <c r="L1246" s="264">
        <v>4993</v>
      </c>
      <c r="M1246" s="264">
        <v>242</v>
      </c>
      <c r="N1246" s="294">
        <v>0.93</v>
      </c>
      <c r="O1246" s="266">
        <v>148888</v>
      </c>
      <c r="P1246" s="266">
        <v>144902</v>
      </c>
      <c r="Q1246" s="266">
        <v>3986</v>
      </c>
      <c r="R1246" s="267">
        <v>0.973228198377304</v>
      </c>
      <c r="S1246" s="267">
        <v>0.955487336914812</v>
      </c>
      <c r="T1246" s="267">
        <v>0.971746807932627</v>
      </c>
      <c r="U1246" s="267">
        <v>0.953772683858644</v>
      </c>
      <c r="V1246" s="295">
        <v>-0.016259471017815</v>
      </c>
      <c r="W1246" s="271">
        <v>34437</v>
      </c>
      <c r="X1246" s="271">
        <v>33352</v>
      </c>
      <c r="Y1246" s="271">
        <v>34745</v>
      </c>
      <c r="Z1246" s="271">
        <v>33837</v>
      </c>
      <c r="AA1246" s="268">
        <v>0.968493190463745</v>
      </c>
      <c r="AB1246" s="268">
        <v>0.973866743416319</v>
      </c>
      <c r="AC1246" s="295">
        <v>-0.00537355295257347</v>
      </c>
    </row>
    <row r="1247" spans="1:29">
      <c r="A1247" s="297" t="s">
        <v>1972</v>
      </c>
      <c r="B1247" s="305" t="s">
        <v>3371</v>
      </c>
      <c r="C1247" s="293" t="s">
        <v>2284</v>
      </c>
      <c r="D1247" s="305" t="s">
        <v>2285</v>
      </c>
      <c r="E1247" s="263">
        <v>3087</v>
      </c>
      <c r="F1247" s="266">
        <v>2890</v>
      </c>
      <c r="G1247" s="266">
        <v>197</v>
      </c>
      <c r="H1247" s="264">
        <v>3049</v>
      </c>
      <c r="I1247" s="264">
        <v>2926</v>
      </c>
      <c r="J1247" s="264">
        <v>123</v>
      </c>
      <c r="K1247" s="264">
        <v>3803</v>
      </c>
      <c r="L1247" s="264">
        <v>3522</v>
      </c>
      <c r="M1247" s="264">
        <v>281</v>
      </c>
      <c r="N1247" s="294">
        <v>0.93</v>
      </c>
      <c r="O1247" s="266">
        <v>104141</v>
      </c>
      <c r="P1247" s="266">
        <v>100318</v>
      </c>
      <c r="Q1247" s="266">
        <v>3823</v>
      </c>
      <c r="R1247" s="267">
        <v>0.963290154694117</v>
      </c>
      <c r="S1247" s="267">
        <v>0.936183997408487</v>
      </c>
      <c r="T1247" s="267">
        <v>0.959658904558872</v>
      </c>
      <c r="U1247" s="267">
        <v>0.92611096502761</v>
      </c>
      <c r="V1247" s="295">
        <v>-0.0234749071503845</v>
      </c>
      <c r="W1247" s="271">
        <v>24478</v>
      </c>
      <c r="X1247" s="271">
        <v>23412</v>
      </c>
      <c r="Y1247" s="271">
        <v>23639</v>
      </c>
      <c r="Z1247" s="271">
        <v>22789</v>
      </c>
      <c r="AA1247" s="268">
        <v>0.956450690415884</v>
      </c>
      <c r="AB1247" s="268">
        <v>0.964042472185795</v>
      </c>
      <c r="AC1247" s="295">
        <v>-0.00759178176991104</v>
      </c>
    </row>
    <row r="1248" spans="1:29">
      <c r="A1248" s="297" t="s">
        <v>1972</v>
      </c>
      <c r="B1248" s="305" t="s">
        <v>3371</v>
      </c>
      <c r="C1248" s="293" t="s">
        <v>2286</v>
      </c>
      <c r="D1248" s="305" t="s">
        <v>2287</v>
      </c>
      <c r="E1248" s="263">
        <v>4053</v>
      </c>
      <c r="F1248" s="266">
        <v>3533</v>
      </c>
      <c r="G1248" s="266">
        <v>520</v>
      </c>
      <c r="H1248" s="264">
        <v>3522</v>
      </c>
      <c r="I1248" s="264">
        <v>3208</v>
      </c>
      <c r="J1248" s="264">
        <v>314</v>
      </c>
      <c r="K1248" s="264">
        <v>4850</v>
      </c>
      <c r="L1248" s="264">
        <v>4039</v>
      </c>
      <c r="M1248" s="264">
        <v>811</v>
      </c>
      <c r="N1248" s="294">
        <v>0.93</v>
      </c>
      <c r="O1248" s="266">
        <v>131106</v>
      </c>
      <c r="P1248" s="266">
        <v>119768</v>
      </c>
      <c r="Q1248" s="266">
        <v>11338</v>
      </c>
      <c r="R1248" s="267">
        <v>0.913520357573261</v>
      </c>
      <c r="S1248" s="267">
        <v>0.871699975326918</v>
      </c>
      <c r="T1248" s="267">
        <v>0.910846110164679</v>
      </c>
      <c r="U1248" s="267">
        <v>0.832783505154639</v>
      </c>
      <c r="V1248" s="295">
        <v>-0.0391461348377609</v>
      </c>
      <c r="W1248" s="271">
        <v>30651</v>
      </c>
      <c r="X1248" s="271">
        <v>27755</v>
      </c>
      <c r="Y1248" s="271">
        <v>30075</v>
      </c>
      <c r="Z1248" s="271">
        <v>27364</v>
      </c>
      <c r="AA1248" s="268">
        <v>0.905516948876056</v>
      </c>
      <c r="AB1248" s="268">
        <v>0.909858686616791</v>
      </c>
      <c r="AC1248" s="295">
        <v>-0.0043417377407351</v>
      </c>
    </row>
    <row r="1249" spans="1:29">
      <c r="A1249" s="297" t="s">
        <v>1972</v>
      </c>
      <c r="B1249" s="305" t="s">
        <v>3371</v>
      </c>
      <c r="C1249" s="293" t="s">
        <v>2288</v>
      </c>
      <c r="D1249" s="305" t="s">
        <v>2289</v>
      </c>
      <c r="E1249" s="263">
        <v>3809</v>
      </c>
      <c r="F1249" s="266">
        <v>3656</v>
      </c>
      <c r="G1249" s="266">
        <v>153</v>
      </c>
      <c r="H1249" s="264">
        <v>3478</v>
      </c>
      <c r="I1249" s="264">
        <v>3359</v>
      </c>
      <c r="J1249" s="264">
        <v>119</v>
      </c>
      <c r="K1249" s="264">
        <v>4523</v>
      </c>
      <c r="L1249" s="264">
        <v>4232</v>
      </c>
      <c r="M1249" s="264">
        <v>291</v>
      </c>
      <c r="N1249" s="294">
        <v>0.93</v>
      </c>
      <c r="O1249" s="266">
        <v>123076</v>
      </c>
      <c r="P1249" s="266">
        <v>119624</v>
      </c>
      <c r="Q1249" s="266">
        <v>3452</v>
      </c>
      <c r="R1249" s="267">
        <v>0.971952289642172</v>
      </c>
      <c r="S1249" s="267">
        <v>0.959831976896823</v>
      </c>
      <c r="T1249" s="267">
        <v>0.96578493387004</v>
      </c>
      <c r="U1249" s="267">
        <v>0.935662171125359</v>
      </c>
      <c r="V1249" s="295">
        <v>-0.00595295697321696</v>
      </c>
      <c r="W1249" s="271">
        <v>28813</v>
      </c>
      <c r="X1249" s="271">
        <v>27922</v>
      </c>
      <c r="Y1249" s="271">
        <v>28062</v>
      </c>
      <c r="Z1249" s="271">
        <v>27249</v>
      </c>
      <c r="AA1249" s="268">
        <v>0.969076458543019</v>
      </c>
      <c r="AB1249" s="268">
        <v>0.971028437032286</v>
      </c>
      <c r="AC1249" s="295">
        <v>-0.00195197848926687</v>
      </c>
    </row>
    <row r="1250" spans="1:29">
      <c r="A1250" s="297" t="s">
        <v>1972</v>
      </c>
      <c r="B1250" s="305" t="s">
        <v>3371</v>
      </c>
      <c r="C1250" s="293" t="s">
        <v>2290</v>
      </c>
      <c r="D1250" s="305" t="s">
        <v>2291</v>
      </c>
      <c r="E1250" s="263">
        <v>1</v>
      </c>
      <c r="F1250" s="266">
        <v>0</v>
      </c>
      <c r="G1250" s="266">
        <v>1</v>
      </c>
      <c r="H1250" s="264">
        <v>0</v>
      </c>
      <c r="I1250" s="264">
        <v>0</v>
      </c>
      <c r="J1250" s="264">
        <v>0</v>
      </c>
      <c r="K1250" s="264">
        <v>1</v>
      </c>
      <c r="L1250" s="264">
        <v>1</v>
      </c>
      <c r="M1250" s="264">
        <v>0</v>
      </c>
      <c r="N1250" s="294">
        <v>0.93</v>
      </c>
      <c r="O1250" s="266">
        <v>21</v>
      </c>
      <c r="P1250" s="266">
        <v>20</v>
      </c>
      <c r="Q1250" s="266">
        <v>1</v>
      </c>
      <c r="R1250" s="267">
        <v>0.952380952380952</v>
      </c>
      <c r="S1250" s="267">
        <v>0</v>
      </c>
      <c r="T1250" s="267">
        <v>0</v>
      </c>
      <c r="U1250" s="267">
        <v>1</v>
      </c>
      <c r="V1250" s="295">
        <v>0</v>
      </c>
      <c r="W1250" s="271">
        <v>4</v>
      </c>
      <c r="X1250" s="271">
        <v>3</v>
      </c>
      <c r="Y1250" s="271">
        <v>5</v>
      </c>
      <c r="Z1250" s="271">
        <v>5</v>
      </c>
      <c r="AA1250" s="268">
        <v>0.75</v>
      </c>
      <c r="AB1250" s="268">
        <v>1</v>
      </c>
      <c r="AC1250" s="295">
        <v>-0.25</v>
      </c>
    </row>
    <row r="1251" spans="1:29">
      <c r="A1251" s="297" t="s">
        <v>1972</v>
      </c>
      <c r="B1251" s="305" t="s">
        <v>3371</v>
      </c>
      <c r="C1251" s="293" t="s">
        <v>2292</v>
      </c>
      <c r="D1251" s="305" t="s">
        <v>2293</v>
      </c>
      <c r="E1251" s="263">
        <v>4650</v>
      </c>
      <c r="F1251" s="266">
        <v>4340</v>
      </c>
      <c r="G1251" s="266">
        <v>310</v>
      </c>
      <c r="H1251" s="264">
        <v>4503</v>
      </c>
      <c r="I1251" s="264">
        <v>4277</v>
      </c>
      <c r="J1251" s="264">
        <v>226</v>
      </c>
      <c r="K1251" s="264">
        <v>5482</v>
      </c>
      <c r="L1251" s="264">
        <v>4900</v>
      </c>
      <c r="M1251" s="264">
        <v>582</v>
      </c>
      <c r="N1251" s="294">
        <v>0.93</v>
      </c>
      <c r="O1251" s="266">
        <v>149520</v>
      </c>
      <c r="P1251" s="266">
        <v>142542</v>
      </c>
      <c r="Q1251" s="266">
        <v>6978</v>
      </c>
      <c r="R1251" s="267">
        <v>0.953330658105939</v>
      </c>
      <c r="S1251" s="267">
        <v>0.933333333333333</v>
      </c>
      <c r="T1251" s="267">
        <v>0.949811236953142</v>
      </c>
      <c r="U1251" s="267">
        <v>0.893834367019336</v>
      </c>
      <c r="V1251" s="295">
        <v>-0.0164779036198091</v>
      </c>
      <c r="W1251" s="271">
        <v>35669</v>
      </c>
      <c r="X1251" s="271">
        <v>33800</v>
      </c>
      <c r="Y1251" s="271">
        <v>34108</v>
      </c>
      <c r="Z1251" s="271">
        <v>32654</v>
      </c>
      <c r="AA1251" s="268">
        <v>0.947601558776529</v>
      </c>
      <c r="AB1251" s="268">
        <v>0.957370704819984</v>
      </c>
      <c r="AC1251" s="295">
        <v>-0.00976914604345491</v>
      </c>
    </row>
    <row r="1252" spans="1:29">
      <c r="A1252" s="297" t="s">
        <v>1972</v>
      </c>
      <c r="B1252" s="299" t="s">
        <v>3371</v>
      </c>
      <c r="C1252" s="293" t="s">
        <v>2294</v>
      </c>
      <c r="D1252" s="299" t="s">
        <v>2295</v>
      </c>
      <c r="E1252" s="263">
        <v>2333</v>
      </c>
      <c r="F1252" s="266">
        <v>2187</v>
      </c>
      <c r="G1252" s="266">
        <v>146</v>
      </c>
      <c r="H1252" s="264">
        <v>2259</v>
      </c>
      <c r="I1252" s="264">
        <v>2143</v>
      </c>
      <c r="J1252" s="264">
        <v>116</v>
      </c>
      <c r="K1252" s="264">
        <v>2776</v>
      </c>
      <c r="L1252" s="264">
        <v>2396</v>
      </c>
      <c r="M1252" s="264">
        <v>380</v>
      </c>
      <c r="N1252" s="294">
        <v>0.93</v>
      </c>
      <c r="O1252" s="266">
        <v>78921</v>
      </c>
      <c r="P1252" s="266">
        <v>74199</v>
      </c>
      <c r="Q1252" s="266">
        <v>4722</v>
      </c>
      <c r="R1252" s="267">
        <v>0.940168016117383</v>
      </c>
      <c r="S1252" s="267">
        <v>0.937419631375911</v>
      </c>
      <c r="T1252" s="267">
        <v>0.948649845064188</v>
      </c>
      <c r="U1252" s="267">
        <v>0.863112391930836</v>
      </c>
      <c r="V1252" s="295">
        <v>-0.0112302136882768</v>
      </c>
      <c r="W1252" s="271">
        <v>18428</v>
      </c>
      <c r="X1252" s="271">
        <v>17261</v>
      </c>
      <c r="Y1252" s="271">
        <v>17798</v>
      </c>
      <c r="Z1252" s="271">
        <v>16819</v>
      </c>
      <c r="AA1252" s="268">
        <v>0.936672454959844</v>
      </c>
      <c r="AB1252" s="268">
        <v>0.944993819530284</v>
      </c>
      <c r="AC1252" s="295">
        <v>-0.00832136457044053</v>
      </c>
    </row>
    <row r="1253" spans="1:29">
      <c r="A1253" s="297" t="s">
        <v>1972</v>
      </c>
      <c r="B1253" s="305" t="s">
        <v>3371</v>
      </c>
      <c r="C1253" s="293" t="s">
        <v>2296</v>
      </c>
      <c r="D1253" s="305" t="s">
        <v>2297</v>
      </c>
      <c r="E1253" s="263">
        <v>3</v>
      </c>
      <c r="F1253" s="266">
        <v>2</v>
      </c>
      <c r="G1253" s="266">
        <v>1</v>
      </c>
      <c r="H1253" s="264">
        <v>2</v>
      </c>
      <c r="I1253" s="264">
        <v>2</v>
      </c>
      <c r="J1253" s="264">
        <v>0</v>
      </c>
      <c r="K1253" s="264">
        <v>0</v>
      </c>
      <c r="L1253" s="264">
        <v>0</v>
      </c>
      <c r="M1253" s="264">
        <v>0</v>
      </c>
      <c r="N1253" s="294">
        <v>0.93</v>
      </c>
      <c r="O1253" s="266">
        <v>73</v>
      </c>
      <c r="P1253" s="266">
        <v>72</v>
      </c>
      <c r="Q1253" s="266">
        <v>1</v>
      </c>
      <c r="R1253" s="267">
        <v>0.986301369863014</v>
      </c>
      <c r="S1253" s="267">
        <v>0.666666666666667</v>
      </c>
      <c r="T1253" s="267">
        <v>1</v>
      </c>
      <c r="U1253" s="267">
        <v>0</v>
      </c>
      <c r="V1253" s="295">
        <v>-0.333333333333333</v>
      </c>
      <c r="W1253" s="271">
        <v>11</v>
      </c>
      <c r="X1253" s="271">
        <v>10</v>
      </c>
      <c r="Y1253" s="271">
        <v>19</v>
      </c>
      <c r="Z1253" s="271">
        <v>19</v>
      </c>
      <c r="AA1253" s="268">
        <v>0.909090909090909</v>
      </c>
      <c r="AB1253" s="268">
        <v>1</v>
      </c>
      <c r="AC1253" s="295">
        <v>-0.0909090909090909</v>
      </c>
    </row>
    <row r="1254" spans="1:29">
      <c r="A1254" s="297" t="s">
        <v>1972</v>
      </c>
      <c r="B1254" s="305" t="s">
        <v>3371</v>
      </c>
      <c r="C1254" s="293" t="s">
        <v>2298</v>
      </c>
      <c r="D1254" s="305" t="s">
        <v>2299</v>
      </c>
      <c r="E1254" s="263">
        <v>465</v>
      </c>
      <c r="F1254" s="266">
        <v>463</v>
      </c>
      <c r="G1254" s="266">
        <v>2</v>
      </c>
      <c r="H1254" s="264">
        <v>574</v>
      </c>
      <c r="I1254" s="264">
        <v>573</v>
      </c>
      <c r="J1254" s="264">
        <v>1</v>
      </c>
      <c r="K1254" s="264">
        <v>597</v>
      </c>
      <c r="L1254" s="264">
        <v>595</v>
      </c>
      <c r="M1254" s="264">
        <v>2</v>
      </c>
      <c r="N1254" s="294">
        <v>0.93</v>
      </c>
      <c r="O1254" s="266">
        <v>7614</v>
      </c>
      <c r="P1254" s="266">
        <v>7583</v>
      </c>
      <c r="Q1254" s="266">
        <v>31</v>
      </c>
      <c r="R1254" s="267">
        <v>0.995928552666141</v>
      </c>
      <c r="S1254" s="267">
        <v>0.995698924731183</v>
      </c>
      <c r="T1254" s="267">
        <v>0.998257839721254</v>
      </c>
      <c r="U1254" s="267">
        <v>0.996649916247906</v>
      </c>
      <c r="V1254" s="295">
        <v>-0.00255891499007155</v>
      </c>
      <c r="W1254" s="271">
        <v>3869</v>
      </c>
      <c r="X1254" s="271">
        <v>3858</v>
      </c>
      <c r="Y1254" s="271">
        <v>2696</v>
      </c>
      <c r="Z1254" s="271">
        <v>2680</v>
      </c>
      <c r="AA1254" s="268">
        <v>0.997156888084776</v>
      </c>
      <c r="AB1254" s="268">
        <v>0.99406528189911</v>
      </c>
      <c r="AC1254" s="295">
        <v>0.00309160618566662</v>
      </c>
    </row>
    <row r="1255" spans="1:29">
      <c r="A1255" s="297" t="s">
        <v>1972</v>
      </c>
      <c r="B1255" s="306" t="s">
        <v>3372</v>
      </c>
      <c r="C1255" s="293" t="s">
        <v>2300</v>
      </c>
      <c r="D1255" s="306" t="s">
        <v>2301</v>
      </c>
      <c r="E1255" s="263">
        <v>1670</v>
      </c>
      <c r="F1255" s="266">
        <v>1557</v>
      </c>
      <c r="G1255" s="266">
        <v>113</v>
      </c>
      <c r="H1255" s="264">
        <v>1674</v>
      </c>
      <c r="I1255" s="264">
        <v>1582</v>
      </c>
      <c r="J1255" s="264">
        <v>92</v>
      </c>
      <c r="K1255" s="264">
        <v>1948</v>
      </c>
      <c r="L1255" s="264">
        <v>1783</v>
      </c>
      <c r="M1255" s="264">
        <v>165</v>
      </c>
      <c r="N1255" s="294">
        <v>0.93</v>
      </c>
      <c r="O1255" s="266">
        <v>44664</v>
      </c>
      <c r="P1255" s="266">
        <v>42139</v>
      </c>
      <c r="Q1255" s="266">
        <v>2525</v>
      </c>
      <c r="R1255" s="267">
        <v>0.943466774135769</v>
      </c>
      <c r="S1255" s="267">
        <v>0.932335329341317</v>
      </c>
      <c r="T1255" s="267">
        <v>0.945041816009558</v>
      </c>
      <c r="U1255" s="267">
        <v>0.915297741273101</v>
      </c>
      <c r="V1255" s="295">
        <v>-0.0127064866682406</v>
      </c>
      <c r="W1255" s="271">
        <v>12703</v>
      </c>
      <c r="X1255" s="271">
        <v>11986</v>
      </c>
      <c r="Y1255" s="271">
        <v>11305</v>
      </c>
      <c r="Z1255" s="271">
        <v>10868</v>
      </c>
      <c r="AA1255" s="268">
        <v>0.943556640163741</v>
      </c>
      <c r="AB1255" s="268">
        <v>0.961344537815126</v>
      </c>
      <c r="AC1255" s="295">
        <v>-0.0177878976513852</v>
      </c>
    </row>
    <row r="1256" spans="1:29">
      <c r="A1256" s="297" t="s">
        <v>1972</v>
      </c>
      <c r="B1256" s="305" t="s">
        <v>3372</v>
      </c>
      <c r="C1256" s="293" t="s">
        <v>2302</v>
      </c>
      <c r="D1256" s="305" t="s">
        <v>2303</v>
      </c>
      <c r="E1256" s="263">
        <v>4</v>
      </c>
      <c r="F1256" s="266">
        <v>4</v>
      </c>
      <c r="G1256" s="266">
        <v>0</v>
      </c>
      <c r="H1256" s="264">
        <v>0</v>
      </c>
      <c r="I1256" s="264">
        <v>0</v>
      </c>
      <c r="J1256" s="264">
        <v>0</v>
      </c>
      <c r="K1256" s="264">
        <v>0</v>
      </c>
      <c r="L1256" s="264">
        <v>0</v>
      </c>
      <c r="M1256" s="264">
        <v>0</v>
      </c>
      <c r="N1256" s="294">
        <v>0.93</v>
      </c>
      <c r="O1256" s="266">
        <v>20</v>
      </c>
      <c r="P1256" s="266">
        <v>19</v>
      </c>
      <c r="Q1256" s="266">
        <v>1</v>
      </c>
      <c r="R1256" s="267">
        <v>0.95</v>
      </c>
      <c r="S1256" s="267">
        <v>1</v>
      </c>
      <c r="T1256" s="267">
        <v>0</v>
      </c>
      <c r="U1256" s="267">
        <v>0</v>
      </c>
      <c r="V1256" s="295">
        <v>1</v>
      </c>
      <c r="W1256" s="271">
        <v>4</v>
      </c>
      <c r="X1256" s="271">
        <v>4</v>
      </c>
      <c r="Y1256" s="271">
        <v>4</v>
      </c>
      <c r="Z1256" s="271">
        <v>3</v>
      </c>
      <c r="AA1256" s="268">
        <v>1</v>
      </c>
      <c r="AB1256" s="268">
        <v>0.75</v>
      </c>
      <c r="AC1256" s="295">
        <v>0.25</v>
      </c>
    </row>
    <row r="1257" spans="1:29">
      <c r="A1257" s="297" t="s">
        <v>1972</v>
      </c>
      <c r="B1257" s="305" t="s">
        <v>3372</v>
      </c>
      <c r="C1257" s="293" t="s">
        <v>2304</v>
      </c>
      <c r="D1257" s="305" t="s">
        <v>2305</v>
      </c>
      <c r="E1257" s="263">
        <v>8196</v>
      </c>
      <c r="F1257" s="266">
        <v>7894</v>
      </c>
      <c r="G1257" s="266">
        <v>302</v>
      </c>
      <c r="H1257" s="264">
        <v>8339</v>
      </c>
      <c r="I1257" s="264">
        <v>8077</v>
      </c>
      <c r="J1257" s="264">
        <v>262</v>
      </c>
      <c r="K1257" s="264">
        <v>9969</v>
      </c>
      <c r="L1257" s="264">
        <v>9400</v>
      </c>
      <c r="M1257" s="264">
        <v>569</v>
      </c>
      <c r="N1257" s="294">
        <v>0.93</v>
      </c>
      <c r="O1257" s="266">
        <v>228030</v>
      </c>
      <c r="P1257" s="266">
        <v>219745</v>
      </c>
      <c r="Q1257" s="266">
        <v>8285</v>
      </c>
      <c r="R1257" s="267">
        <v>0.963667061351577</v>
      </c>
      <c r="S1257" s="267">
        <v>0.963152757442655</v>
      </c>
      <c r="T1257" s="267">
        <v>0.968581364672023</v>
      </c>
      <c r="U1257" s="267">
        <v>0.942923061490621</v>
      </c>
      <c r="V1257" s="295">
        <v>-0.00542860722936811</v>
      </c>
      <c r="W1257" s="271">
        <v>63371</v>
      </c>
      <c r="X1257" s="271">
        <v>61387</v>
      </c>
      <c r="Y1257" s="271">
        <v>56220</v>
      </c>
      <c r="Z1257" s="271">
        <v>54481</v>
      </c>
      <c r="AA1257" s="268">
        <v>0.968692304050749</v>
      </c>
      <c r="AB1257" s="268">
        <v>0.969067947349698</v>
      </c>
      <c r="AC1257" s="295">
        <v>-0.000375643298948791</v>
      </c>
    </row>
    <row r="1258" spans="1:29">
      <c r="A1258" s="297" t="s">
        <v>1972</v>
      </c>
      <c r="B1258" s="305" t="s">
        <v>3372</v>
      </c>
      <c r="C1258" s="293" t="s">
        <v>2306</v>
      </c>
      <c r="D1258" s="305" t="s">
        <v>2307</v>
      </c>
      <c r="E1258" s="263">
        <v>6044</v>
      </c>
      <c r="F1258" s="266">
        <v>5605</v>
      </c>
      <c r="G1258" s="266">
        <v>439</v>
      </c>
      <c r="H1258" s="264">
        <v>5902</v>
      </c>
      <c r="I1258" s="264">
        <v>5601</v>
      </c>
      <c r="J1258" s="264">
        <v>301</v>
      </c>
      <c r="K1258" s="264">
        <v>7458</v>
      </c>
      <c r="L1258" s="264">
        <v>6978</v>
      </c>
      <c r="M1258" s="264">
        <v>480</v>
      </c>
      <c r="N1258" s="294">
        <v>0.93</v>
      </c>
      <c r="O1258" s="266">
        <v>193813</v>
      </c>
      <c r="P1258" s="266">
        <v>185974</v>
      </c>
      <c r="Q1258" s="266">
        <v>7839</v>
      </c>
      <c r="R1258" s="267">
        <v>0.959553796700944</v>
      </c>
      <c r="S1258" s="267">
        <v>0.927365982792852</v>
      </c>
      <c r="T1258" s="267">
        <v>0.94900033886818</v>
      </c>
      <c r="U1258" s="267">
        <v>0.935639581657281</v>
      </c>
      <c r="V1258" s="295">
        <v>-0.0216343560753278</v>
      </c>
      <c r="W1258" s="271">
        <v>47307</v>
      </c>
      <c r="X1258" s="271">
        <v>45072</v>
      </c>
      <c r="Y1258" s="271">
        <v>44769</v>
      </c>
      <c r="Z1258" s="271">
        <v>42991</v>
      </c>
      <c r="AA1258" s="268">
        <v>0.952755406176676</v>
      </c>
      <c r="AB1258" s="268">
        <v>0.960285018651299</v>
      </c>
      <c r="AC1258" s="295">
        <v>-0.00752961247462314</v>
      </c>
    </row>
    <row r="1259" spans="1:29">
      <c r="A1259" s="297" t="s">
        <v>1972</v>
      </c>
      <c r="B1259" s="305" t="s">
        <v>3372</v>
      </c>
      <c r="C1259" s="293" t="s">
        <v>2308</v>
      </c>
      <c r="D1259" s="305" t="s">
        <v>2309</v>
      </c>
      <c r="E1259" s="263">
        <v>0</v>
      </c>
      <c r="F1259" s="266">
        <v>0</v>
      </c>
      <c r="G1259" s="266">
        <v>0</v>
      </c>
      <c r="H1259" s="264">
        <v>0</v>
      </c>
      <c r="I1259" s="264">
        <v>0</v>
      </c>
      <c r="J1259" s="264">
        <v>0</v>
      </c>
      <c r="K1259" s="264">
        <v>1</v>
      </c>
      <c r="L1259" s="264">
        <v>1</v>
      </c>
      <c r="M1259" s="264">
        <v>0</v>
      </c>
      <c r="N1259" s="294">
        <v>0.93</v>
      </c>
      <c r="O1259" s="266">
        <v>15</v>
      </c>
      <c r="P1259" s="266">
        <v>15</v>
      </c>
      <c r="Q1259" s="266">
        <v>0</v>
      </c>
      <c r="R1259" s="267">
        <v>1</v>
      </c>
      <c r="S1259" s="267">
        <v>0</v>
      </c>
      <c r="T1259" s="267">
        <v>0</v>
      </c>
      <c r="U1259" s="267">
        <v>1</v>
      </c>
      <c r="V1259" s="295">
        <v>0</v>
      </c>
      <c r="W1259" s="271">
        <v>1</v>
      </c>
      <c r="X1259" s="271">
        <v>1</v>
      </c>
      <c r="Y1259" s="271">
        <v>5</v>
      </c>
      <c r="Z1259" s="271">
        <v>5</v>
      </c>
      <c r="AA1259" s="268">
        <v>1</v>
      </c>
      <c r="AB1259" s="268">
        <v>1</v>
      </c>
      <c r="AC1259" s="295">
        <v>0</v>
      </c>
    </row>
    <row r="1260" spans="1:29">
      <c r="A1260" s="297" t="s">
        <v>1972</v>
      </c>
      <c r="B1260" s="305" t="s">
        <v>3372</v>
      </c>
      <c r="C1260" s="293" t="s">
        <v>2310</v>
      </c>
      <c r="D1260" s="305" t="s">
        <v>2311</v>
      </c>
      <c r="E1260" s="263">
        <v>4711</v>
      </c>
      <c r="F1260" s="266">
        <v>4554</v>
      </c>
      <c r="G1260" s="266">
        <v>157</v>
      </c>
      <c r="H1260" s="264">
        <v>4685</v>
      </c>
      <c r="I1260" s="264">
        <v>4552</v>
      </c>
      <c r="J1260" s="264">
        <v>133</v>
      </c>
      <c r="K1260" s="264">
        <v>5715</v>
      </c>
      <c r="L1260" s="264">
        <v>5420</v>
      </c>
      <c r="M1260" s="264">
        <v>295</v>
      </c>
      <c r="N1260" s="294">
        <v>0.93</v>
      </c>
      <c r="O1260" s="266">
        <v>162034</v>
      </c>
      <c r="P1260" s="266">
        <v>157976</v>
      </c>
      <c r="Q1260" s="266">
        <v>4058</v>
      </c>
      <c r="R1260" s="267">
        <v>0.974955873458657</v>
      </c>
      <c r="S1260" s="267">
        <v>0.966673742305243</v>
      </c>
      <c r="T1260" s="267">
        <v>0.971611526147279</v>
      </c>
      <c r="U1260" s="267">
        <v>0.94838145231846</v>
      </c>
      <c r="V1260" s="295">
        <v>-0.00493778384203547</v>
      </c>
      <c r="W1260" s="271">
        <v>37677</v>
      </c>
      <c r="X1260" s="271">
        <v>36620</v>
      </c>
      <c r="Y1260" s="271">
        <v>36548</v>
      </c>
      <c r="Z1260" s="271">
        <v>35618</v>
      </c>
      <c r="AA1260" s="268">
        <v>0.971945749396183</v>
      </c>
      <c r="AB1260" s="268">
        <v>0.974554011163402</v>
      </c>
      <c r="AC1260" s="295">
        <v>-0.00260826176721818</v>
      </c>
    </row>
    <row r="1261" spans="1:29">
      <c r="A1261" s="297" t="s">
        <v>1972</v>
      </c>
      <c r="B1261" s="305" t="s">
        <v>3372</v>
      </c>
      <c r="C1261" s="293" t="s">
        <v>2312</v>
      </c>
      <c r="D1261" s="305" t="s">
        <v>2313</v>
      </c>
      <c r="E1261" s="263">
        <v>2</v>
      </c>
      <c r="F1261" s="266">
        <v>1</v>
      </c>
      <c r="G1261" s="266">
        <v>1</v>
      </c>
      <c r="H1261" s="264">
        <v>0</v>
      </c>
      <c r="I1261" s="264">
        <v>0</v>
      </c>
      <c r="J1261" s="264">
        <v>0</v>
      </c>
      <c r="K1261" s="264">
        <v>2</v>
      </c>
      <c r="L1261" s="264">
        <v>1</v>
      </c>
      <c r="M1261" s="264">
        <v>1</v>
      </c>
      <c r="N1261" s="294">
        <v>0.93</v>
      </c>
      <c r="O1261" s="266">
        <v>125</v>
      </c>
      <c r="P1261" s="266">
        <v>118</v>
      </c>
      <c r="Q1261" s="266">
        <v>7</v>
      </c>
      <c r="R1261" s="267">
        <v>0.944</v>
      </c>
      <c r="S1261" s="267">
        <v>0.5</v>
      </c>
      <c r="T1261" s="267">
        <v>0</v>
      </c>
      <c r="U1261" s="267">
        <v>0.5</v>
      </c>
      <c r="V1261" s="295">
        <v>0.5</v>
      </c>
      <c r="W1261" s="271">
        <v>10</v>
      </c>
      <c r="X1261" s="271">
        <v>7</v>
      </c>
      <c r="Y1261" s="271">
        <v>12</v>
      </c>
      <c r="Z1261" s="271">
        <v>12</v>
      </c>
      <c r="AA1261" s="268">
        <v>0.7</v>
      </c>
      <c r="AB1261" s="268">
        <v>1</v>
      </c>
      <c r="AC1261" s="295">
        <v>-0.3</v>
      </c>
    </row>
    <row r="1262" spans="1:29">
      <c r="A1262" s="297" t="s">
        <v>1972</v>
      </c>
      <c r="B1262" s="305" t="s">
        <v>3371</v>
      </c>
      <c r="C1262" s="293" t="s">
        <v>2314</v>
      </c>
      <c r="D1262" s="305" t="s">
        <v>2315</v>
      </c>
      <c r="E1262" s="263">
        <v>2</v>
      </c>
      <c r="F1262" s="266">
        <v>1</v>
      </c>
      <c r="G1262" s="266">
        <v>1</v>
      </c>
      <c r="H1262" s="264">
        <v>0</v>
      </c>
      <c r="I1262" s="264">
        <v>0</v>
      </c>
      <c r="J1262" s="264">
        <v>0</v>
      </c>
      <c r="K1262" s="264">
        <v>0</v>
      </c>
      <c r="L1262" s="264">
        <v>0</v>
      </c>
      <c r="M1262" s="264">
        <v>0</v>
      </c>
      <c r="N1262" s="294">
        <v>0.93</v>
      </c>
      <c r="O1262" s="266">
        <v>20</v>
      </c>
      <c r="P1262" s="266">
        <v>19</v>
      </c>
      <c r="Q1262" s="266">
        <v>1</v>
      </c>
      <c r="R1262" s="267">
        <v>0.95</v>
      </c>
      <c r="S1262" s="267">
        <v>0.5</v>
      </c>
      <c r="T1262" s="267">
        <v>0</v>
      </c>
      <c r="U1262" s="267">
        <v>0</v>
      </c>
      <c r="V1262" s="295">
        <v>0.5</v>
      </c>
      <c r="W1262" s="271">
        <v>5</v>
      </c>
      <c r="X1262" s="271">
        <v>4</v>
      </c>
      <c r="Y1262" s="271">
        <v>6</v>
      </c>
      <c r="Z1262" s="271">
        <v>6</v>
      </c>
      <c r="AA1262" s="268">
        <v>0.8</v>
      </c>
      <c r="AB1262" s="268">
        <v>1</v>
      </c>
      <c r="AC1262" s="295">
        <v>-0.2</v>
      </c>
    </row>
    <row r="1263" spans="1:29">
      <c r="A1263" s="297" t="s">
        <v>1972</v>
      </c>
      <c r="B1263" s="305" t="s">
        <v>3371</v>
      </c>
      <c r="C1263" s="293" t="s">
        <v>2316</v>
      </c>
      <c r="D1263" s="305" t="s">
        <v>2317</v>
      </c>
      <c r="E1263" s="263">
        <v>2191</v>
      </c>
      <c r="F1263" s="266">
        <v>2097</v>
      </c>
      <c r="G1263" s="266">
        <v>94</v>
      </c>
      <c r="H1263" s="264">
        <v>2166</v>
      </c>
      <c r="I1263" s="264">
        <v>2068</v>
      </c>
      <c r="J1263" s="264">
        <v>98</v>
      </c>
      <c r="K1263" s="264">
        <v>2756</v>
      </c>
      <c r="L1263" s="264">
        <v>2590</v>
      </c>
      <c r="M1263" s="264">
        <v>166</v>
      </c>
      <c r="N1263" s="294">
        <v>0.93</v>
      </c>
      <c r="O1263" s="266">
        <v>74293</v>
      </c>
      <c r="P1263" s="266">
        <v>71676</v>
      </c>
      <c r="Q1263" s="266">
        <v>2617</v>
      </c>
      <c r="R1263" s="267">
        <v>0.964774608644152</v>
      </c>
      <c r="S1263" s="267">
        <v>0.957097215883158</v>
      </c>
      <c r="T1263" s="267">
        <v>0.954755309325946</v>
      </c>
      <c r="U1263" s="267">
        <v>0.939767779390421</v>
      </c>
      <c r="V1263" s="295">
        <v>0.00234190655721189</v>
      </c>
      <c r="W1263" s="271">
        <v>17432</v>
      </c>
      <c r="X1263" s="271">
        <v>16784</v>
      </c>
      <c r="Y1263" s="271">
        <v>16786</v>
      </c>
      <c r="Z1263" s="271">
        <v>16265</v>
      </c>
      <c r="AA1263" s="268">
        <v>0.962826984855438</v>
      </c>
      <c r="AB1263" s="268">
        <v>0.96896223043012</v>
      </c>
      <c r="AC1263" s="295">
        <v>-0.00613524557468204</v>
      </c>
    </row>
    <row r="1264" spans="1:29">
      <c r="A1264" s="297" t="s">
        <v>1972</v>
      </c>
      <c r="B1264" s="305" t="s">
        <v>3371</v>
      </c>
      <c r="C1264" s="293" t="s">
        <v>2318</v>
      </c>
      <c r="D1264" s="305" t="s">
        <v>2319</v>
      </c>
      <c r="E1264" s="263">
        <v>2757</v>
      </c>
      <c r="F1264" s="266">
        <v>2664</v>
      </c>
      <c r="G1264" s="266">
        <v>93</v>
      </c>
      <c r="H1264" s="264">
        <v>2761</v>
      </c>
      <c r="I1264" s="264">
        <v>2693</v>
      </c>
      <c r="J1264" s="264">
        <v>68</v>
      </c>
      <c r="K1264" s="264">
        <v>3332</v>
      </c>
      <c r="L1264" s="264">
        <v>3218</v>
      </c>
      <c r="M1264" s="264">
        <v>114</v>
      </c>
      <c r="N1264" s="294">
        <v>0.93</v>
      </c>
      <c r="O1264" s="266">
        <v>88426</v>
      </c>
      <c r="P1264" s="266">
        <v>86791</v>
      </c>
      <c r="Q1264" s="266">
        <v>1635</v>
      </c>
      <c r="R1264" s="267">
        <v>0.981509963133015</v>
      </c>
      <c r="S1264" s="267">
        <v>0.96626768226333</v>
      </c>
      <c r="T1264" s="267">
        <v>0.975371242303513</v>
      </c>
      <c r="U1264" s="267">
        <v>0.96578631452581</v>
      </c>
      <c r="V1264" s="295">
        <v>-0.00910356004018353</v>
      </c>
      <c r="W1264" s="271">
        <v>22151</v>
      </c>
      <c r="X1264" s="271">
        <v>21641</v>
      </c>
      <c r="Y1264" s="271">
        <v>20849</v>
      </c>
      <c r="Z1264" s="271">
        <v>20470</v>
      </c>
      <c r="AA1264" s="268">
        <v>0.976976208749041</v>
      </c>
      <c r="AB1264" s="268">
        <v>0.981821670104082</v>
      </c>
      <c r="AC1264" s="295">
        <v>-0.00484546135504105</v>
      </c>
    </row>
    <row r="1265" spans="1:29">
      <c r="A1265" s="297" t="s">
        <v>1972</v>
      </c>
      <c r="B1265" s="305" t="s">
        <v>3371</v>
      </c>
      <c r="C1265" s="293" t="s">
        <v>2320</v>
      </c>
      <c r="D1265" s="305" t="s">
        <v>2321</v>
      </c>
      <c r="E1265" s="263">
        <v>7310</v>
      </c>
      <c r="F1265" s="266">
        <v>6800</v>
      </c>
      <c r="G1265" s="266">
        <v>510</v>
      </c>
      <c r="H1265" s="264">
        <v>6598</v>
      </c>
      <c r="I1265" s="264">
        <v>6265</v>
      </c>
      <c r="J1265" s="264">
        <v>333</v>
      </c>
      <c r="K1265" s="264">
        <v>8307</v>
      </c>
      <c r="L1265" s="264">
        <v>7470</v>
      </c>
      <c r="M1265" s="264">
        <v>837</v>
      </c>
      <c r="N1265" s="294">
        <v>0.93</v>
      </c>
      <c r="O1265" s="266">
        <v>233691</v>
      </c>
      <c r="P1265" s="266">
        <v>223161</v>
      </c>
      <c r="Q1265" s="266">
        <v>10530</v>
      </c>
      <c r="R1265" s="267">
        <v>0.954940498350386</v>
      </c>
      <c r="S1265" s="267">
        <v>0.930232558139535</v>
      </c>
      <c r="T1265" s="267">
        <v>0.949530160654744</v>
      </c>
      <c r="U1265" s="267">
        <v>0.899241603466956</v>
      </c>
      <c r="V1265" s="295">
        <v>-0.019297602515209</v>
      </c>
      <c r="W1265" s="271">
        <v>55164</v>
      </c>
      <c r="X1265" s="271">
        <v>52370</v>
      </c>
      <c r="Y1265" s="271">
        <v>52162</v>
      </c>
      <c r="Z1265" s="271">
        <v>49889</v>
      </c>
      <c r="AA1265" s="268">
        <v>0.94935102603147</v>
      </c>
      <c r="AB1265" s="268">
        <v>0.95642421686285</v>
      </c>
      <c r="AC1265" s="295">
        <v>-0.00707319083138058</v>
      </c>
    </row>
    <row r="1266" spans="1:29">
      <c r="A1266" s="297" t="s">
        <v>1972</v>
      </c>
      <c r="B1266" s="305" t="s">
        <v>3371</v>
      </c>
      <c r="C1266" s="293" t="s">
        <v>2322</v>
      </c>
      <c r="D1266" s="305" t="s">
        <v>2323</v>
      </c>
      <c r="E1266" s="263">
        <v>0</v>
      </c>
      <c r="F1266" s="266">
        <v>0</v>
      </c>
      <c r="G1266" s="266">
        <v>0</v>
      </c>
      <c r="H1266" s="264">
        <v>0</v>
      </c>
      <c r="I1266" s="264">
        <v>0</v>
      </c>
      <c r="J1266" s="264">
        <v>0</v>
      </c>
      <c r="K1266" s="264">
        <v>0</v>
      </c>
      <c r="L1266" s="264">
        <v>0</v>
      </c>
      <c r="M1266" s="264">
        <v>0</v>
      </c>
      <c r="N1266" s="294">
        <v>0.93</v>
      </c>
      <c r="O1266" s="266">
        <v>0</v>
      </c>
      <c r="P1266" s="266">
        <v>0</v>
      </c>
      <c r="Q1266" s="266">
        <v>0</v>
      </c>
      <c r="R1266" s="267">
        <v>0</v>
      </c>
      <c r="S1266" s="267">
        <v>0</v>
      </c>
      <c r="T1266" s="267">
        <v>0</v>
      </c>
      <c r="U1266" s="267">
        <v>0</v>
      </c>
      <c r="V1266" s="295">
        <v>0</v>
      </c>
      <c r="W1266" s="271">
        <v>0</v>
      </c>
      <c r="X1266" s="271">
        <v>0</v>
      </c>
      <c r="Y1266" s="271">
        <v>0</v>
      </c>
      <c r="Z1266" s="271">
        <v>0</v>
      </c>
      <c r="AA1266" s="268">
        <v>0</v>
      </c>
      <c r="AB1266" s="268">
        <v>0</v>
      </c>
      <c r="AC1266" s="295">
        <v>0</v>
      </c>
    </row>
    <row r="1267" spans="1:29">
      <c r="A1267" s="297" t="s">
        <v>1972</v>
      </c>
      <c r="B1267" s="305" t="s">
        <v>3371</v>
      </c>
      <c r="C1267" s="293" t="s">
        <v>2324</v>
      </c>
      <c r="D1267" s="305" t="s">
        <v>2325</v>
      </c>
      <c r="E1267" s="263">
        <v>3115</v>
      </c>
      <c r="F1267" s="266">
        <v>2990</v>
      </c>
      <c r="G1267" s="266">
        <v>125</v>
      </c>
      <c r="H1267" s="264">
        <v>3226</v>
      </c>
      <c r="I1267" s="264">
        <v>3113</v>
      </c>
      <c r="J1267" s="264">
        <v>113</v>
      </c>
      <c r="K1267" s="264">
        <v>3891</v>
      </c>
      <c r="L1267" s="264">
        <v>3611</v>
      </c>
      <c r="M1267" s="264">
        <v>280</v>
      </c>
      <c r="N1267" s="294">
        <v>0.93</v>
      </c>
      <c r="O1267" s="266">
        <v>110247</v>
      </c>
      <c r="P1267" s="266">
        <v>106634</v>
      </c>
      <c r="Q1267" s="266">
        <v>3613</v>
      </c>
      <c r="R1267" s="267">
        <v>0.967228133191833</v>
      </c>
      <c r="S1267" s="267">
        <v>0.959871589085072</v>
      </c>
      <c r="T1267" s="267">
        <v>0.9649721016739</v>
      </c>
      <c r="U1267" s="267">
        <v>0.928039064507839</v>
      </c>
      <c r="V1267" s="295">
        <v>-0.00510051258882738</v>
      </c>
      <c r="W1267" s="271">
        <v>25827</v>
      </c>
      <c r="X1267" s="271">
        <v>24940</v>
      </c>
      <c r="Y1267" s="271">
        <v>25228</v>
      </c>
      <c r="Z1267" s="271">
        <v>24356</v>
      </c>
      <c r="AA1267" s="268">
        <v>0.965656096333295</v>
      </c>
      <c r="AB1267" s="268">
        <v>0.965435230696052</v>
      </c>
      <c r="AC1267" s="295">
        <v>0.000220865637242662</v>
      </c>
    </row>
    <row r="1268" spans="1:29">
      <c r="A1268" s="297" t="s">
        <v>1972</v>
      </c>
      <c r="B1268" s="305" t="s">
        <v>3371</v>
      </c>
      <c r="C1268" s="293" t="s">
        <v>2326</v>
      </c>
      <c r="D1268" s="305" t="s">
        <v>2327</v>
      </c>
      <c r="E1268" s="263">
        <v>0</v>
      </c>
      <c r="F1268" s="266">
        <v>0</v>
      </c>
      <c r="G1268" s="266">
        <v>0</v>
      </c>
      <c r="H1268" s="264">
        <v>0</v>
      </c>
      <c r="I1268" s="264">
        <v>0</v>
      </c>
      <c r="J1268" s="264">
        <v>0</v>
      </c>
      <c r="K1268" s="264">
        <v>0</v>
      </c>
      <c r="L1268" s="264">
        <v>0</v>
      </c>
      <c r="M1268" s="264">
        <v>0</v>
      </c>
      <c r="N1268" s="294">
        <v>0.93</v>
      </c>
      <c r="O1268" s="266">
        <v>11</v>
      </c>
      <c r="P1268" s="266">
        <v>9</v>
      </c>
      <c r="Q1268" s="266">
        <v>2</v>
      </c>
      <c r="R1268" s="267">
        <v>0.818181818181818</v>
      </c>
      <c r="S1268" s="267">
        <v>0</v>
      </c>
      <c r="T1268" s="267">
        <v>0</v>
      </c>
      <c r="U1268" s="267">
        <v>0</v>
      </c>
      <c r="V1268" s="295">
        <v>0</v>
      </c>
      <c r="W1268" s="271">
        <v>2</v>
      </c>
      <c r="X1268" s="271">
        <v>0</v>
      </c>
      <c r="Y1268" s="271">
        <v>2</v>
      </c>
      <c r="Z1268" s="271">
        <v>2</v>
      </c>
      <c r="AA1268" s="268">
        <v>0</v>
      </c>
      <c r="AB1268" s="268">
        <v>1</v>
      </c>
      <c r="AC1268" s="295">
        <v>-1</v>
      </c>
    </row>
    <row r="1269" spans="1:29">
      <c r="A1269" s="297" t="s">
        <v>1972</v>
      </c>
      <c r="B1269" s="305" t="s">
        <v>3371</v>
      </c>
      <c r="C1269" s="293" t="s">
        <v>2328</v>
      </c>
      <c r="D1269" s="305" t="s">
        <v>2329</v>
      </c>
      <c r="E1269" s="263">
        <v>6276</v>
      </c>
      <c r="F1269" s="266">
        <v>6060</v>
      </c>
      <c r="G1269" s="266">
        <v>216</v>
      </c>
      <c r="H1269" s="264">
        <v>5847</v>
      </c>
      <c r="I1269" s="264">
        <v>5673</v>
      </c>
      <c r="J1269" s="264">
        <v>174</v>
      </c>
      <c r="K1269" s="264">
        <v>7381</v>
      </c>
      <c r="L1269" s="264">
        <v>6942</v>
      </c>
      <c r="M1269" s="264">
        <v>439</v>
      </c>
      <c r="N1269" s="294">
        <v>0.93</v>
      </c>
      <c r="O1269" s="266">
        <v>201175</v>
      </c>
      <c r="P1269" s="266">
        <v>196169</v>
      </c>
      <c r="Q1269" s="266">
        <v>5006</v>
      </c>
      <c r="R1269" s="267">
        <v>0.975116192369827</v>
      </c>
      <c r="S1269" s="267">
        <v>0.965583173996176</v>
      </c>
      <c r="T1269" s="267">
        <v>0.970241149307337</v>
      </c>
      <c r="U1269" s="267">
        <v>0.940522964367972</v>
      </c>
      <c r="V1269" s="295">
        <v>-0.00465797531116119</v>
      </c>
      <c r="W1269" s="271">
        <v>48069</v>
      </c>
      <c r="X1269" s="271">
        <v>46716</v>
      </c>
      <c r="Y1269" s="271">
        <v>45988</v>
      </c>
      <c r="Z1269" s="271">
        <v>44909</v>
      </c>
      <c r="AA1269" s="268">
        <v>0.971852961368033</v>
      </c>
      <c r="AB1269" s="268">
        <v>0.97653735757154</v>
      </c>
      <c r="AC1269" s="295">
        <v>-0.00468439620350691</v>
      </c>
    </row>
    <row r="1270" spans="1:29">
      <c r="A1270" s="297" t="s">
        <v>1972</v>
      </c>
      <c r="B1270" s="305" t="s">
        <v>3371</v>
      </c>
      <c r="C1270" s="293" t="s">
        <v>2330</v>
      </c>
      <c r="D1270" s="305" t="s">
        <v>2331</v>
      </c>
      <c r="E1270" s="263">
        <v>3669</v>
      </c>
      <c r="F1270" s="266">
        <v>3516</v>
      </c>
      <c r="G1270" s="266">
        <v>153</v>
      </c>
      <c r="H1270" s="264">
        <v>3537</v>
      </c>
      <c r="I1270" s="264">
        <v>3409</v>
      </c>
      <c r="J1270" s="264">
        <v>128</v>
      </c>
      <c r="K1270" s="264">
        <v>4449</v>
      </c>
      <c r="L1270" s="264">
        <v>4228</v>
      </c>
      <c r="M1270" s="264">
        <v>221</v>
      </c>
      <c r="N1270" s="294">
        <v>0.93</v>
      </c>
      <c r="O1270" s="266">
        <v>117627</v>
      </c>
      <c r="P1270" s="266">
        <v>114064</v>
      </c>
      <c r="Q1270" s="266">
        <v>3563</v>
      </c>
      <c r="R1270" s="267">
        <v>0.969709335441693</v>
      </c>
      <c r="S1270" s="267">
        <v>0.958299264104661</v>
      </c>
      <c r="T1270" s="267">
        <v>0.963811139383658</v>
      </c>
      <c r="U1270" s="267">
        <v>0.950325915936165</v>
      </c>
      <c r="V1270" s="295">
        <v>-0.00551187527899777</v>
      </c>
      <c r="W1270" s="271">
        <v>28565</v>
      </c>
      <c r="X1270" s="271">
        <v>27656</v>
      </c>
      <c r="Y1270" s="271">
        <v>27232</v>
      </c>
      <c r="Z1270" s="271">
        <v>26416</v>
      </c>
      <c r="AA1270" s="268">
        <v>0.968177840014003</v>
      </c>
      <c r="AB1270" s="268">
        <v>0.970035252643948</v>
      </c>
      <c r="AC1270" s="295">
        <v>-0.0018574126299451</v>
      </c>
    </row>
    <row r="1271" spans="1:29">
      <c r="A1271" s="297" t="s">
        <v>1972</v>
      </c>
      <c r="B1271" s="305" t="s">
        <v>3371</v>
      </c>
      <c r="C1271" s="293" t="s">
        <v>2332</v>
      </c>
      <c r="D1271" s="305" t="s">
        <v>2333</v>
      </c>
      <c r="E1271" s="263">
        <v>5</v>
      </c>
      <c r="F1271" s="266">
        <v>5</v>
      </c>
      <c r="G1271" s="266">
        <v>0</v>
      </c>
      <c r="H1271" s="264">
        <v>3</v>
      </c>
      <c r="I1271" s="264">
        <v>2</v>
      </c>
      <c r="J1271" s="264">
        <v>1</v>
      </c>
      <c r="K1271" s="264">
        <v>1</v>
      </c>
      <c r="L1271" s="264">
        <v>1</v>
      </c>
      <c r="M1271" s="264">
        <v>0</v>
      </c>
      <c r="N1271" s="294">
        <v>0.93</v>
      </c>
      <c r="O1271" s="266">
        <v>119</v>
      </c>
      <c r="P1271" s="266">
        <v>113</v>
      </c>
      <c r="Q1271" s="266">
        <v>6</v>
      </c>
      <c r="R1271" s="267">
        <v>0.949579831932773</v>
      </c>
      <c r="S1271" s="267">
        <v>1</v>
      </c>
      <c r="T1271" s="267">
        <v>0.666666666666667</v>
      </c>
      <c r="U1271" s="267">
        <v>1</v>
      </c>
      <c r="V1271" s="295">
        <v>0.333333333333333</v>
      </c>
      <c r="W1271" s="271">
        <v>18</v>
      </c>
      <c r="X1271" s="271">
        <v>17</v>
      </c>
      <c r="Y1271" s="271">
        <v>24</v>
      </c>
      <c r="Z1271" s="271">
        <v>24</v>
      </c>
      <c r="AA1271" s="268">
        <v>0.944444444444444</v>
      </c>
      <c r="AB1271" s="268">
        <v>1</v>
      </c>
      <c r="AC1271" s="295">
        <v>-0.0555555555555556</v>
      </c>
    </row>
    <row r="1272" spans="1:29">
      <c r="A1272" s="297" t="s">
        <v>1972</v>
      </c>
      <c r="B1272" s="305" t="s">
        <v>3373</v>
      </c>
      <c r="C1272" s="293" t="s">
        <v>2334</v>
      </c>
      <c r="D1272" s="305" t="s">
        <v>2335</v>
      </c>
      <c r="E1272" s="263">
        <v>5869</v>
      </c>
      <c r="F1272" s="266">
        <v>5577</v>
      </c>
      <c r="G1272" s="266">
        <v>292</v>
      </c>
      <c r="H1272" s="264">
        <v>5740</v>
      </c>
      <c r="I1272" s="264">
        <v>5510</v>
      </c>
      <c r="J1272" s="264">
        <v>230</v>
      </c>
      <c r="K1272" s="264">
        <v>6875</v>
      </c>
      <c r="L1272" s="264">
        <v>6397</v>
      </c>
      <c r="M1272" s="264">
        <v>478</v>
      </c>
      <c r="N1272" s="294">
        <v>0.93</v>
      </c>
      <c r="O1272" s="266">
        <v>172862</v>
      </c>
      <c r="P1272" s="266">
        <v>165959</v>
      </c>
      <c r="Q1272" s="266">
        <v>6903</v>
      </c>
      <c r="R1272" s="267">
        <v>0.960066411357036</v>
      </c>
      <c r="S1272" s="267">
        <v>0.95024706082808</v>
      </c>
      <c r="T1272" s="267">
        <v>0.95993031358885</v>
      </c>
      <c r="U1272" s="267">
        <v>0.930472727272727</v>
      </c>
      <c r="V1272" s="295">
        <v>-0.00968325276077042</v>
      </c>
      <c r="W1272" s="271">
        <v>44372</v>
      </c>
      <c r="X1272" s="271">
        <v>42557</v>
      </c>
      <c r="Y1272" s="271">
        <v>39911</v>
      </c>
      <c r="Z1272" s="271">
        <v>38196</v>
      </c>
      <c r="AA1272" s="268">
        <v>0.959095826196701</v>
      </c>
      <c r="AB1272" s="268">
        <v>0.957029390393626</v>
      </c>
      <c r="AC1272" s="295">
        <v>0.00206643580307486</v>
      </c>
    </row>
    <row r="1273" spans="1:29">
      <c r="A1273" s="297" t="s">
        <v>1972</v>
      </c>
      <c r="B1273" s="305" t="s">
        <v>3372</v>
      </c>
      <c r="C1273" s="293" t="s">
        <v>2336</v>
      </c>
      <c r="D1273" s="305" t="s">
        <v>2337</v>
      </c>
      <c r="E1273" s="263">
        <v>0</v>
      </c>
      <c r="F1273" s="266">
        <v>0</v>
      </c>
      <c r="G1273" s="266">
        <v>0</v>
      </c>
      <c r="H1273" s="264">
        <v>0</v>
      </c>
      <c r="I1273" s="264">
        <v>0</v>
      </c>
      <c r="J1273" s="264">
        <v>0</v>
      </c>
      <c r="K1273" s="264">
        <v>0</v>
      </c>
      <c r="L1273" s="264">
        <v>0</v>
      </c>
      <c r="M1273" s="264">
        <v>0</v>
      </c>
      <c r="N1273" s="294">
        <v>0.93</v>
      </c>
      <c r="O1273" s="266">
        <v>2</v>
      </c>
      <c r="P1273" s="266">
        <v>2</v>
      </c>
      <c r="Q1273" s="266">
        <v>0</v>
      </c>
      <c r="R1273" s="267">
        <v>1</v>
      </c>
      <c r="S1273" s="267">
        <v>0</v>
      </c>
      <c r="T1273" s="267">
        <v>0</v>
      </c>
      <c r="U1273" s="267">
        <v>0</v>
      </c>
      <c r="V1273" s="295">
        <v>0</v>
      </c>
      <c r="W1273" s="271">
        <v>0</v>
      </c>
      <c r="X1273" s="271">
        <v>0</v>
      </c>
      <c r="Y1273" s="271">
        <v>0</v>
      </c>
      <c r="Z1273" s="271">
        <v>0</v>
      </c>
      <c r="AA1273" s="268">
        <v>0</v>
      </c>
      <c r="AB1273" s="268">
        <v>0</v>
      </c>
      <c r="AC1273" s="295">
        <v>0</v>
      </c>
    </row>
    <row r="1274" spans="1:29">
      <c r="A1274" s="297" t="s">
        <v>1972</v>
      </c>
      <c r="B1274" s="305" t="s">
        <v>3372</v>
      </c>
      <c r="C1274" s="293" t="s">
        <v>2338</v>
      </c>
      <c r="D1274" s="305" t="s">
        <v>2339</v>
      </c>
      <c r="E1274" s="263">
        <v>5</v>
      </c>
      <c r="F1274" s="266">
        <v>4</v>
      </c>
      <c r="G1274" s="266">
        <v>1</v>
      </c>
      <c r="H1274" s="264">
        <v>5</v>
      </c>
      <c r="I1274" s="264">
        <v>5</v>
      </c>
      <c r="J1274" s="264">
        <v>0</v>
      </c>
      <c r="K1274" s="264">
        <v>2</v>
      </c>
      <c r="L1274" s="264">
        <v>1</v>
      </c>
      <c r="M1274" s="264">
        <v>1</v>
      </c>
      <c r="N1274" s="294">
        <v>0.93</v>
      </c>
      <c r="O1274" s="266">
        <v>126</v>
      </c>
      <c r="P1274" s="266">
        <v>124</v>
      </c>
      <c r="Q1274" s="266">
        <v>2</v>
      </c>
      <c r="R1274" s="267">
        <v>0.984126984126984</v>
      </c>
      <c r="S1274" s="267">
        <v>0.8</v>
      </c>
      <c r="T1274" s="267">
        <v>1</v>
      </c>
      <c r="U1274" s="267">
        <v>0.5</v>
      </c>
      <c r="V1274" s="295">
        <v>-0.2</v>
      </c>
      <c r="W1274" s="271">
        <v>28</v>
      </c>
      <c r="X1274" s="271">
        <v>26</v>
      </c>
      <c r="Y1274" s="271">
        <v>24</v>
      </c>
      <c r="Z1274" s="271">
        <v>24</v>
      </c>
      <c r="AA1274" s="268">
        <v>0.928571428571429</v>
      </c>
      <c r="AB1274" s="268">
        <v>1</v>
      </c>
      <c r="AC1274" s="295">
        <v>-0.0714285714285714</v>
      </c>
    </row>
    <row r="1275" spans="1:29">
      <c r="A1275" s="297" t="s">
        <v>1972</v>
      </c>
      <c r="B1275" s="305" t="s">
        <v>3372</v>
      </c>
      <c r="C1275" s="293" t="s">
        <v>2340</v>
      </c>
      <c r="D1275" s="305" t="s">
        <v>2341</v>
      </c>
      <c r="E1275" s="263">
        <v>1</v>
      </c>
      <c r="F1275" s="266">
        <v>1</v>
      </c>
      <c r="G1275" s="266">
        <v>0</v>
      </c>
      <c r="H1275" s="264">
        <v>1</v>
      </c>
      <c r="I1275" s="264">
        <v>0</v>
      </c>
      <c r="J1275" s="264">
        <v>1</v>
      </c>
      <c r="K1275" s="264">
        <v>1</v>
      </c>
      <c r="L1275" s="264">
        <v>1</v>
      </c>
      <c r="M1275" s="264">
        <v>0</v>
      </c>
      <c r="N1275" s="294">
        <v>0.93</v>
      </c>
      <c r="O1275" s="266">
        <v>46</v>
      </c>
      <c r="P1275" s="266">
        <v>42</v>
      </c>
      <c r="Q1275" s="266">
        <v>4</v>
      </c>
      <c r="R1275" s="267">
        <v>0.91304347826087</v>
      </c>
      <c r="S1275" s="267">
        <v>1</v>
      </c>
      <c r="T1275" s="267">
        <v>0</v>
      </c>
      <c r="U1275" s="267">
        <v>1</v>
      </c>
      <c r="V1275" s="295">
        <v>1</v>
      </c>
      <c r="W1275" s="271">
        <v>9</v>
      </c>
      <c r="X1275" s="271">
        <v>5</v>
      </c>
      <c r="Y1275" s="271">
        <v>10</v>
      </c>
      <c r="Z1275" s="271">
        <v>10</v>
      </c>
      <c r="AA1275" s="268">
        <v>0.555555555555556</v>
      </c>
      <c r="AB1275" s="268">
        <v>1</v>
      </c>
      <c r="AC1275" s="295">
        <v>-0.444444444444444</v>
      </c>
    </row>
    <row r="1276" spans="1:29">
      <c r="A1276" s="297" t="s">
        <v>1972</v>
      </c>
      <c r="B1276" s="305" t="s">
        <v>3372</v>
      </c>
      <c r="C1276" s="293" t="s">
        <v>2342</v>
      </c>
      <c r="D1276" s="305" t="s">
        <v>2343</v>
      </c>
      <c r="E1276" s="263">
        <v>7657</v>
      </c>
      <c r="F1276" s="266">
        <v>7221</v>
      </c>
      <c r="G1276" s="266">
        <v>436</v>
      </c>
      <c r="H1276" s="264">
        <v>7386</v>
      </c>
      <c r="I1276" s="264">
        <v>6946</v>
      </c>
      <c r="J1276" s="264">
        <v>440</v>
      </c>
      <c r="K1276" s="264">
        <v>9145</v>
      </c>
      <c r="L1276" s="264">
        <v>8063</v>
      </c>
      <c r="M1276" s="264">
        <v>1082</v>
      </c>
      <c r="N1276" s="294">
        <v>0.93</v>
      </c>
      <c r="O1276" s="266">
        <v>252156</v>
      </c>
      <c r="P1276" s="266">
        <v>240194</v>
      </c>
      <c r="Q1276" s="266">
        <v>11962</v>
      </c>
      <c r="R1276" s="267">
        <v>0.952561112961817</v>
      </c>
      <c r="S1276" s="267">
        <v>0.943058639153716</v>
      </c>
      <c r="T1276" s="267">
        <v>0.940427836447333</v>
      </c>
      <c r="U1276" s="267">
        <v>0.881683980317113</v>
      </c>
      <c r="V1276" s="295">
        <v>0.00263080270638283</v>
      </c>
      <c r="W1276" s="271">
        <v>59729</v>
      </c>
      <c r="X1276" s="271">
        <v>56303</v>
      </c>
      <c r="Y1276" s="271">
        <v>56433</v>
      </c>
      <c r="Z1276" s="271">
        <v>53799</v>
      </c>
      <c r="AA1276" s="268">
        <v>0.942640928192335</v>
      </c>
      <c r="AB1276" s="268">
        <v>0.953325182074318</v>
      </c>
      <c r="AC1276" s="295">
        <v>-0.0106842538819829</v>
      </c>
    </row>
    <row r="1277" spans="1:29">
      <c r="A1277" s="297" t="s">
        <v>1972</v>
      </c>
      <c r="B1277" s="299" t="s">
        <v>3372</v>
      </c>
      <c r="C1277" s="293" t="s">
        <v>2344</v>
      </c>
      <c r="D1277" s="299" t="s">
        <v>2345</v>
      </c>
      <c r="E1277" s="263">
        <v>71</v>
      </c>
      <c r="F1277" s="266">
        <v>71</v>
      </c>
      <c r="G1277" s="266">
        <v>0</v>
      </c>
      <c r="H1277" s="264">
        <v>70</v>
      </c>
      <c r="I1277" s="264">
        <v>70</v>
      </c>
      <c r="J1277" s="264">
        <v>0</v>
      </c>
      <c r="K1277" s="264">
        <v>84</v>
      </c>
      <c r="L1277" s="264">
        <v>84</v>
      </c>
      <c r="M1277" s="264">
        <v>0</v>
      </c>
      <c r="N1277" s="294">
        <v>0.93</v>
      </c>
      <c r="O1277" s="266">
        <v>1212</v>
      </c>
      <c r="P1277" s="266">
        <v>1210</v>
      </c>
      <c r="Q1277" s="266">
        <v>2</v>
      </c>
      <c r="R1277" s="267">
        <v>0.998349834983498</v>
      </c>
      <c r="S1277" s="267">
        <v>1</v>
      </c>
      <c r="T1277" s="267">
        <v>1</v>
      </c>
      <c r="U1277" s="267">
        <v>1</v>
      </c>
      <c r="V1277" s="295">
        <v>0</v>
      </c>
      <c r="W1277" s="271">
        <v>564</v>
      </c>
      <c r="X1277" s="271">
        <v>564</v>
      </c>
      <c r="Y1277" s="271">
        <v>418</v>
      </c>
      <c r="Z1277" s="271">
        <v>416</v>
      </c>
      <c r="AA1277" s="268">
        <v>1</v>
      </c>
      <c r="AB1277" s="268">
        <v>0.995215311004785</v>
      </c>
      <c r="AC1277" s="295">
        <v>0.00478468899521534</v>
      </c>
    </row>
    <row r="1278" spans="1:29">
      <c r="A1278" s="297" t="s">
        <v>1972</v>
      </c>
      <c r="B1278" s="305" t="s">
        <v>3373</v>
      </c>
      <c r="C1278" s="293" t="s">
        <v>2346</v>
      </c>
      <c r="D1278" s="305" t="s">
        <v>2347</v>
      </c>
      <c r="E1278" s="263">
        <v>4013</v>
      </c>
      <c r="F1278" s="266">
        <v>3843</v>
      </c>
      <c r="G1278" s="266">
        <v>170</v>
      </c>
      <c r="H1278" s="264">
        <v>4031</v>
      </c>
      <c r="I1278" s="264">
        <v>3896</v>
      </c>
      <c r="J1278" s="264">
        <v>135</v>
      </c>
      <c r="K1278" s="264">
        <v>4935</v>
      </c>
      <c r="L1278" s="264">
        <v>4229</v>
      </c>
      <c r="M1278" s="264">
        <v>706</v>
      </c>
      <c r="N1278" s="294">
        <v>0.93</v>
      </c>
      <c r="O1278" s="266">
        <v>120131</v>
      </c>
      <c r="P1278" s="266">
        <v>113938</v>
      </c>
      <c r="Q1278" s="266">
        <v>6193</v>
      </c>
      <c r="R1278" s="267">
        <v>0.948447944327443</v>
      </c>
      <c r="S1278" s="267">
        <v>0.957637677547969</v>
      </c>
      <c r="T1278" s="267">
        <v>0.966509550979906</v>
      </c>
      <c r="U1278" s="267">
        <v>0.85694022289767</v>
      </c>
      <c r="V1278" s="295">
        <v>-0.00887187343193663</v>
      </c>
      <c r="W1278" s="271">
        <v>31394</v>
      </c>
      <c r="X1278" s="271">
        <v>29898</v>
      </c>
      <c r="Y1278" s="271">
        <v>28154</v>
      </c>
      <c r="Z1278" s="271">
        <v>26690</v>
      </c>
      <c r="AA1278" s="268">
        <v>0.952347582340575</v>
      </c>
      <c r="AB1278" s="268">
        <v>0.948000284151453</v>
      </c>
      <c r="AC1278" s="295">
        <v>0.00434729818912183</v>
      </c>
    </row>
    <row r="1279" spans="1:29">
      <c r="A1279" s="297" t="s">
        <v>1972</v>
      </c>
      <c r="B1279" s="305" t="s">
        <v>3373</v>
      </c>
      <c r="C1279" s="293" t="s">
        <v>2348</v>
      </c>
      <c r="D1279" s="305" t="s">
        <v>2349</v>
      </c>
      <c r="E1279" s="263">
        <v>4460</v>
      </c>
      <c r="F1279" s="266">
        <v>4212</v>
      </c>
      <c r="G1279" s="266">
        <v>248</v>
      </c>
      <c r="H1279" s="264">
        <v>4555</v>
      </c>
      <c r="I1279" s="264">
        <v>4358</v>
      </c>
      <c r="J1279" s="264">
        <v>197</v>
      </c>
      <c r="K1279" s="264">
        <v>5586</v>
      </c>
      <c r="L1279" s="264">
        <v>5060</v>
      </c>
      <c r="M1279" s="264">
        <v>526</v>
      </c>
      <c r="N1279" s="294">
        <v>0.93</v>
      </c>
      <c r="O1279" s="266">
        <v>158368</v>
      </c>
      <c r="P1279" s="266">
        <v>151482</v>
      </c>
      <c r="Q1279" s="266">
        <v>6886</v>
      </c>
      <c r="R1279" s="267">
        <v>0.956518993736108</v>
      </c>
      <c r="S1279" s="267">
        <v>0.944394618834081</v>
      </c>
      <c r="T1279" s="267">
        <v>0.956750823271131</v>
      </c>
      <c r="U1279" s="267">
        <v>0.905836018617973</v>
      </c>
      <c r="V1279" s="295">
        <v>-0.0123562044370499</v>
      </c>
      <c r="W1279" s="271">
        <v>37334</v>
      </c>
      <c r="X1279" s="271">
        <v>35606</v>
      </c>
      <c r="Y1279" s="271">
        <v>36214</v>
      </c>
      <c r="Z1279" s="271">
        <v>34661</v>
      </c>
      <c r="AA1279" s="268">
        <v>0.953715112230139</v>
      </c>
      <c r="AB1279" s="268">
        <v>0.957116032473629</v>
      </c>
      <c r="AC1279" s="295">
        <v>-0.00340092024349026</v>
      </c>
    </row>
    <row r="1280" spans="1:29">
      <c r="A1280" s="297" t="s">
        <v>1972</v>
      </c>
      <c r="B1280" s="305" t="s">
        <v>3373</v>
      </c>
      <c r="C1280" s="293" t="s">
        <v>2350</v>
      </c>
      <c r="D1280" s="305" t="s">
        <v>2351</v>
      </c>
      <c r="E1280" s="263">
        <v>2707</v>
      </c>
      <c r="F1280" s="266">
        <v>2577</v>
      </c>
      <c r="G1280" s="266">
        <v>130</v>
      </c>
      <c r="H1280" s="264">
        <v>2656</v>
      </c>
      <c r="I1280" s="264">
        <v>2564</v>
      </c>
      <c r="J1280" s="264">
        <v>92</v>
      </c>
      <c r="K1280" s="264">
        <v>3319</v>
      </c>
      <c r="L1280" s="264">
        <v>3145</v>
      </c>
      <c r="M1280" s="264">
        <v>174</v>
      </c>
      <c r="N1280" s="294">
        <v>0.93</v>
      </c>
      <c r="O1280" s="266">
        <v>89508</v>
      </c>
      <c r="P1280" s="266">
        <v>86485</v>
      </c>
      <c r="Q1280" s="266">
        <v>3023</v>
      </c>
      <c r="R1280" s="267">
        <v>0.966226482549046</v>
      </c>
      <c r="S1280" s="267">
        <v>0.95197635759143</v>
      </c>
      <c r="T1280" s="267">
        <v>0.965361445783133</v>
      </c>
      <c r="U1280" s="267">
        <v>0.947574570653811</v>
      </c>
      <c r="V1280" s="295">
        <v>-0.0133850881917029</v>
      </c>
      <c r="W1280" s="271">
        <v>21548</v>
      </c>
      <c r="X1280" s="271">
        <v>20827</v>
      </c>
      <c r="Y1280" s="271">
        <v>20739</v>
      </c>
      <c r="Z1280" s="271">
        <v>20153</v>
      </c>
      <c r="AA1280" s="268">
        <v>0.966539818080564</v>
      </c>
      <c r="AB1280" s="268">
        <v>0.971744057090506</v>
      </c>
      <c r="AC1280" s="295">
        <v>-0.00520423900994149</v>
      </c>
    </row>
    <row r="1281" spans="1:29">
      <c r="A1281" s="297" t="s">
        <v>1972</v>
      </c>
      <c r="B1281" s="305" t="s">
        <v>3373</v>
      </c>
      <c r="C1281" s="293" t="s">
        <v>2352</v>
      </c>
      <c r="D1281" s="305" t="s">
        <v>2353</v>
      </c>
      <c r="E1281" s="263">
        <v>259</v>
      </c>
      <c r="F1281" s="266">
        <v>255</v>
      </c>
      <c r="G1281" s="266">
        <v>4</v>
      </c>
      <c r="H1281" s="264">
        <v>327</v>
      </c>
      <c r="I1281" s="264">
        <v>327</v>
      </c>
      <c r="J1281" s="264">
        <v>0</v>
      </c>
      <c r="K1281" s="264">
        <v>313</v>
      </c>
      <c r="L1281" s="264">
        <v>312</v>
      </c>
      <c r="M1281" s="264">
        <v>1</v>
      </c>
      <c r="N1281" s="294">
        <v>0.93</v>
      </c>
      <c r="O1281" s="266">
        <v>4069</v>
      </c>
      <c r="P1281" s="266">
        <v>4057</v>
      </c>
      <c r="Q1281" s="266">
        <v>12</v>
      </c>
      <c r="R1281" s="267">
        <v>0.997050872450233</v>
      </c>
      <c r="S1281" s="267">
        <v>0.984555984555985</v>
      </c>
      <c r="T1281" s="267">
        <v>1</v>
      </c>
      <c r="U1281" s="267">
        <v>0.996805111821086</v>
      </c>
      <c r="V1281" s="295">
        <v>-0.0154440154440154</v>
      </c>
      <c r="W1281" s="271">
        <v>2023</v>
      </c>
      <c r="X1281" s="271">
        <v>2015</v>
      </c>
      <c r="Y1281" s="271">
        <v>1362</v>
      </c>
      <c r="Z1281" s="271">
        <v>1360</v>
      </c>
      <c r="AA1281" s="268">
        <v>0.996045477014335</v>
      </c>
      <c r="AB1281" s="268">
        <v>0.998531571218796</v>
      </c>
      <c r="AC1281" s="295">
        <v>-0.00248609420446078</v>
      </c>
    </row>
    <row r="1282" spans="1:29">
      <c r="A1282" s="297" t="s">
        <v>1972</v>
      </c>
      <c r="B1282" s="305" t="s">
        <v>3373</v>
      </c>
      <c r="C1282" s="293" t="s">
        <v>2354</v>
      </c>
      <c r="D1282" s="305" t="s">
        <v>2355</v>
      </c>
      <c r="E1282" s="263">
        <v>0</v>
      </c>
      <c r="F1282" s="266">
        <v>0</v>
      </c>
      <c r="G1282" s="266">
        <v>0</v>
      </c>
      <c r="H1282" s="264">
        <v>0</v>
      </c>
      <c r="I1282" s="264">
        <v>0</v>
      </c>
      <c r="J1282" s="264">
        <v>0</v>
      </c>
      <c r="K1282" s="264">
        <v>1</v>
      </c>
      <c r="L1282" s="264">
        <v>1</v>
      </c>
      <c r="M1282" s="264">
        <v>0</v>
      </c>
      <c r="N1282" s="294">
        <v>0.93</v>
      </c>
      <c r="O1282" s="266">
        <v>35</v>
      </c>
      <c r="P1282" s="266">
        <v>34</v>
      </c>
      <c r="Q1282" s="266">
        <v>1</v>
      </c>
      <c r="R1282" s="267">
        <v>0.971428571428571</v>
      </c>
      <c r="S1282" s="267">
        <v>0</v>
      </c>
      <c r="T1282" s="267">
        <v>0</v>
      </c>
      <c r="U1282" s="267">
        <v>1</v>
      </c>
      <c r="V1282" s="295">
        <v>0</v>
      </c>
      <c r="W1282" s="271">
        <v>4</v>
      </c>
      <c r="X1282" s="271">
        <v>4</v>
      </c>
      <c r="Y1282" s="271">
        <v>16</v>
      </c>
      <c r="Z1282" s="271">
        <v>15</v>
      </c>
      <c r="AA1282" s="268">
        <v>1</v>
      </c>
      <c r="AB1282" s="268">
        <v>0.9375</v>
      </c>
      <c r="AC1282" s="295">
        <v>0.0625</v>
      </c>
    </row>
    <row r="1283" spans="1:29">
      <c r="A1283" s="297" t="s">
        <v>1972</v>
      </c>
      <c r="B1283" s="305" t="s">
        <v>3373</v>
      </c>
      <c r="C1283" s="293" t="s">
        <v>2356</v>
      </c>
      <c r="D1283" s="305" t="s">
        <v>2357</v>
      </c>
      <c r="E1283" s="263">
        <v>4959</v>
      </c>
      <c r="F1283" s="266">
        <v>4629</v>
      </c>
      <c r="G1283" s="266">
        <v>330</v>
      </c>
      <c r="H1283" s="264">
        <v>4996</v>
      </c>
      <c r="I1283" s="264">
        <v>4762</v>
      </c>
      <c r="J1283" s="264">
        <v>234</v>
      </c>
      <c r="K1283" s="264">
        <v>6142</v>
      </c>
      <c r="L1283" s="264">
        <v>5517</v>
      </c>
      <c r="M1283" s="264">
        <v>625</v>
      </c>
      <c r="N1283" s="294">
        <v>0.93</v>
      </c>
      <c r="O1283" s="266">
        <v>143957</v>
      </c>
      <c r="P1283" s="266">
        <v>136125</v>
      </c>
      <c r="Q1283" s="266">
        <v>7832</v>
      </c>
      <c r="R1283" s="267">
        <v>0.945594865133338</v>
      </c>
      <c r="S1283" s="267">
        <v>0.933454325468845</v>
      </c>
      <c r="T1283" s="267">
        <v>0.953162530024019</v>
      </c>
      <c r="U1283" s="267">
        <v>0.898241615109085</v>
      </c>
      <c r="V1283" s="295">
        <v>-0.0197082045551746</v>
      </c>
      <c r="W1283" s="271">
        <v>38863</v>
      </c>
      <c r="X1283" s="271">
        <v>36732</v>
      </c>
      <c r="Y1283" s="271">
        <v>34809</v>
      </c>
      <c r="Z1283" s="271">
        <v>33180</v>
      </c>
      <c r="AA1283" s="268">
        <v>0.945166353601112</v>
      </c>
      <c r="AB1283" s="268">
        <v>0.953201758165992</v>
      </c>
      <c r="AC1283" s="295">
        <v>-0.00803540456487994</v>
      </c>
    </row>
    <row r="1284" spans="1:29">
      <c r="A1284" s="297" t="s">
        <v>1972</v>
      </c>
      <c r="B1284" s="305" t="s">
        <v>3373</v>
      </c>
      <c r="C1284" s="293" t="s">
        <v>2358</v>
      </c>
      <c r="D1284" s="305" t="s">
        <v>2359</v>
      </c>
      <c r="E1284" s="263">
        <v>5</v>
      </c>
      <c r="F1284" s="266">
        <v>5</v>
      </c>
      <c r="G1284" s="266">
        <v>0</v>
      </c>
      <c r="H1284" s="264">
        <v>6</v>
      </c>
      <c r="I1284" s="264">
        <v>6</v>
      </c>
      <c r="J1284" s="264">
        <v>0</v>
      </c>
      <c r="K1284" s="264">
        <v>2</v>
      </c>
      <c r="L1284" s="264">
        <v>2</v>
      </c>
      <c r="M1284" s="264">
        <v>0</v>
      </c>
      <c r="N1284" s="294">
        <v>0.93</v>
      </c>
      <c r="O1284" s="266">
        <v>260</v>
      </c>
      <c r="P1284" s="266">
        <v>259</v>
      </c>
      <c r="Q1284" s="266">
        <v>1</v>
      </c>
      <c r="R1284" s="267">
        <v>0.996153846153846</v>
      </c>
      <c r="S1284" s="267">
        <v>1</v>
      </c>
      <c r="T1284" s="267">
        <v>1</v>
      </c>
      <c r="U1284" s="267">
        <v>1</v>
      </c>
      <c r="V1284" s="295">
        <v>0</v>
      </c>
      <c r="W1284" s="271">
        <v>37</v>
      </c>
      <c r="X1284" s="271">
        <v>37</v>
      </c>
      <c r="Y1284" s="271">
        <v>56</v>
      </c>
      <c r="Z1284" s="271">
        <v>55</v>
      </c>
      <c r="AA1284" s="268">
        <v>1</v>
      </c>
      <c r="AB1284" s="268">
        <v>0.982142857142857</v>
      </c>
      <c r="AC1284" s="295">
        <v>0.0178571428571429</v>
      </c>
    </row>
    <row r="1285" spans="1:29">
      <c r="A1285" s="297" t="s">
        <v>1972</v>
      </c>
      <c r="B1285" s="305" t="s">
        <v>3373</v>
      </c>
      <c r="C1285" s="293" t="s">
        <v>2360</v>
      </c>
      <c r="D1285" s="305" t="s">
        <v>2361</v>
      </c>
      <c r="E1285" s="263">
        <v>7040</v>
      </c>
      <c r="F1285" s="266">
        <v>6548</v>
      </c>
      <c r="G1285" s="266">
        <v>492</v>
      </c>
      <c r="H1285" s="264">
        <v>6558</v>
      </c>
      <c r="I1285" s="264">
        <v>6243</v>
      </c>
      <c r="J1285" s="264">
        <v>315</v>
      </c>
      <c r="K1285" s="264">
        <v>8445</v>
      </c>
      <c r="L1285" s="264">
        <v>6945</v>
      </c>
      <c r="M1285" s="264">
        <v>1500</v>
      </c>
      <c r="N1285" s="294">
        <v>0.93</v>
      </c>
      <c r="O1285" s="266">
        <v>219952</v>
      </c>
      <c r="P1285" s="266">
        <v>206902</v>
      </c>
      <c r="Q1285" s="266">
        <v>13050</v>
      </c>
      <c r="R1285" s="267">
        <v>0.9406688732087</v>
      </c>
      <c r="S1285" s="267">
        <v>0.930113636363636</v>
      </c>
      <c r="T1285" s="267">
        <v>0.951967063129003</v>
      </c>
      <c r="U1285" s="267">
        <v>0.822380106571936</v>
      </c>
      <c r="V1285" s="295">
        <v>-0.0218534267653664</v>
      </c>
      <c r="W1285" s="271">
        <v>54499</v>
      </c>
      <c r="X1285" s="271">
        <v>51046</v>
      </c>
      <c r="Y1285" s="271">
        <v>51213</v>
      </c>
      <c r="Z1285" s="271">
        <v>48115</v>
      </c>
      <c r="AA1285" s="268">
        <v>0.936641039285125</v>
      </c>
      <c r="AB1285" s="268">
        <v>0.939507546911917</v>
      </c>
      <c r="AC1285" s="295">
        <v>-0.0028665076267923</v>
      </c>
    </row>
    <row r="1286" spans="1:29">
      <c r="A1286" s="297" t="s">
        <v>1972</v>
      </c>
      <c r="B1286" s="305" t="s">
        <v>3373</v>
      </c>
      <c r="C1286" s="293" t="s">
        <v>2362</v>
      </c>
      <c r="D1286" s="305" t="s">
        <v>2363</v>
      </c>
      <c r="E1286" s="263">
        <v>5188</v>
      </c>
      <c r="F1286" s="266">
        <v>4641</v>
      </c>
      <c r="G1286" s="266">
        <v>547</v>
      </c>
      <c r="H1286" s="264">
        <v>5111</v>
      </c>
      <c r="I1286" s="264">
        <v>4477</v>
      </c>
      <c r="J1286" s="264">
        <v>634</v>
      </c>
      <c r="K1286" s="264">
        <v>6423</v>
      </c>
      <c r="L1286" s="264">
        <v>5182</v>
      </c>
      <c r="M1286" s="264">
        <v>1241</v>
      </c>
      <c r="N1286" s="294">
        <v>0.93</v>
      </c>
      <c r="O1286" s="266">
        <v>168358</v>
      </c>
      <c r="P1286" s="266">
        <v>150714</v>
      </c>
      <c r="Q1286" s="266">
        <v>17644</v>
      </c>
      <c r="R1286" s="267">
        <v>0.895199515318547</v>
      </c>
      <c r="S1286" s="267">
        <v>0.894564379336931</v>
      </c>
      <c r="T1286" s="267">
        <v>0.875953825083154</v>
      </c>
      <c r="U1286" s="267">
        <v>0.806788105246769</v>
      </c>
      <c r="V1286" s="295">
        <v>0.0186105542537773</v>
      </c>
      <c r="W1286" s="271">
        <v>41219</v>
      </c>
      <c r="X1286" s="271">
        <v>37193</v>
      </c>
      <c r="Y1286" s="271">
        <v>39256</v>
      </c>
      <c r="Z1286" s="271">
        <v>35536</v>
      </c>
      <c r="AA1286" s="268">
        <v>0.902326596957714</v>
      </c>
      <c r="AB1286" s="268">
        <v>0.905237415936417</v>
      </c>
      <c r="AC1286" s="295">
        <v>-0.00291081897870371</v>
      </c>
    </row>
    <row r="1287" spans="1:29">
      <c r="A1287" s="297" t="s">
        <v>1972</v>
      </c>
      <c r="B1287" s="305" t="s">
        <v>3372</v>
      </c>
      <c r="C1287" s="293" t="s">
        <v>2364</v>
      </c>
      <c r="D1287" s="305" t="s">
        <v>2365</v>
      </c>
      <c r="E1287" s="263">
        <v>2337</v>
      </c>
      <c r="F1287" s="266">
        <v>2223</v>
      </c>
      <c r="G1287" s="266">
        <v>114</v>
      </c>
      <c r="H1287" s="264">
        <v>2360</v>
      </c>
      <c r="I1287" s="264">
        <v>2253</v>
      </c>
      <c r="J1287" s="264">
        <v>107</v>
      </c>
      <c r="K1287" s="264">
        <v>2964</v>
      </c>
      <c r="L1287" s="264">
        <v>2479</v>
      </c>
      <c r="M1287" s="264">
        <v>485</v>
      </c>
      <c r="N1287" s="294">
        <v>0.93</v>
      </c>
      <c r="O1287" s="266">
        <v>79513</v>
      </c>
      <c r="P1287" s="266">
        <v>75296</v>
      </c>
      <c r="Q1287" s="266">
        <v>4217</v>
      </c>
      <c r="R1287" s="267">
        <v>0.94696464729038</v>
      </c>
      <c r="S1287" s="267">
        <v>0.951219512195122</v>
      </c>
      <c r="T1287" s="267">
        <v>0.954661016949153</v>
      </c>
      <c r="U1287" s="267">
        <v>0.836369770580297</v>
      </c>
      <c r="V1287" s="295">
        <v>-0.0034415047540306</v>
      </c>
      <c r="W1287" s="271">
        <v>19491</v>
      </c>
      <c r="X1287" s="271">
        <v>18462</v>
      </c>
      <c r="Y1287" s="271">
        <v>18373</v>
      </c>
      <c r="Z1287" s="271">
        <v>17364</v>
      </c>
      <c r="AA1287" s="268">
        <v>0.94720640295521</v>
      </c>
      <c r="AB1287" s="268">
        <v>0.945082457954607</v>
      </c>
      <c r="AC1287" s="295">
        <v>0.00212394500060276</v>
      </c>
    </row>
    <row r="1288" spans="1:29">
      <c r="A1288" s="297" t="s">
        <v>1972</v>
      </c>
      <c r="B1288" s="305" t="s">
        <v>3372</v>
      </c>
      <c r="C1288" s="293" t="s">
        <v>2366</v>
      </c>
      <c r="D1288" s="305" t="s">
        <v>2367</v>
      </c>
      <c r="E1288" s="263">
        <v>5142</v>
      </c>
      <c r="F1288" s="266">
        <v>4777</v>
      </c>
      <c r="G1288" s="266">
        <v>365</v>
      </c>
      <c r="H1288" s="264">
        <v>5047</v>
      </c>
      <c r="I1288" s="264">
        <v>4769</v>
      </c>
      <c r="J1288" s="264">
        <v>278</v>
      </c>
      <c r="K1288" s="264">
        <v>6350</v>
      </c>
      <c r="L1288" s="264">
        <v>5439</v>
      </c>
      <c r="M1288" s="264">
        <v>911</v>
      </c>
      <c r="N1288" s="294">
        <v>0.93</v>
      </c>
      <c r="O1288" s="266">
        <v>166925</v>
      </c>
      <c r="P1288" s="266">
        <v>158633</v>
      </c>
      <c r="Q1288" s="266">
        <v>8292</v>
      </c>
      <c r="R1288" s="267">
        <v>0.950324996255803</v>
      </c>
      <c r="S1288" s="267">
        <v>0.929015947102295</v>
      </c>
      <c r="T1288" s="267">
        <v>0.944917772934416</v>
      </c>
      <c r="U1288" s="267">
        <v>0.856535433070866</v>
      </c>
      <c r="V1288" s="295">
        <v>-0.0159018258321216</v>
      </c>
      <c r="W1288" s="271">
        <v>40534</v>
      </c>
      <c r="X1288" s="271">
        <v>38029</v>
      </c>
      <c r="Y1288" s="271">
        <v>37882</v>
      </c>
      <c r="Z1288" s="271">
        <v>36011</v>
      </c>
      <c r="AA1288" s="268">
        <v>0.938200029604776</v>
      </c>
      <c r="AB1288" s="268">
        <v>0.950609788289953</v>
      </c>
      <c r="AC1288" s="295">
        <v>-0.0124097586851768</v>
      </c>
    </row>
    <row r="1289" spans="1:29">
      <c r="A1289" s="297" t="s">
        <v>1972</v>
      </c>
      <c r="B1289" s="305" t="s">
        <v>3372</v>
      </c>
      <c r="C1289" s="293" t="s">
        <v>2368</v>
      </c>
      <c r="D1289" s="305" t="s">
        <v>2369</v>
      </c>
      <c r="E1289" s="263">
        <v>2474</v>
      </c>
      <c r="F1289" s="266">
        <v>2379</v>
      </c>
      <c r="G1289" s="266">
        <v>95</v>
      </c>
      <c r="H1289" s="264">
        <v>2504</v>
      </c>
      <c r="I1289" s="264">
        <v>2449</v>
      </c>
      <c r="J1289" s="264">
        <v>55</v>
      </c>
      <c r="K1289" s="264">
        <v>3066</v>
      </c>
      <c r="L1289" s="264">
        <v>2734</v>
      </c>
      <c r="M1289" s="264">
        <v>332</v>
      </c>
      <c r="N1289" s="294">
        <v>0.93</v>
      </c>
      <c r="O1289" s="266">
        <v>80047</v>
      </c>
      <c r="P1289" s="266">
        <v>76986</v>
      </c>
      <c r="Q1289" s="266">
        <v>3061</v>
      </c>
      <c r="R1289" s="267">
        <v>0.961759966019963</v>
      </c>
      <c r="S1289" s="267">
        <v>0.96160064672595</v>
      </c>
      <c r="T1289" s="267">
        <v>0.978035143769968</v>
      </c>
      <c r="U1289" s="267">
        <v>0.891715590345727</v>
      </c>
      <c r="V1289" s="295">
        <v>-0.0164344970440181</v>
      </c>
      <c r="W1289" s="271">
        <v>19679</v>
      </c>
      <c r="X1289" s="271">
        <v>18919</v>
      </c>
      <c r="Y1289" s="271">
        <v>18825</v>
      </c>
      <c r="Z1289" s="271">
        <v>18119</v>
      </c>
      <c r="AA1289" s="268">
        <v>0.961380151430459</v>
      </c>
      <c r="AB1289" s="268">
        <v>0.962496679946879</v>
      </c>
      <c r="AC1289" s="295">
        <v>-0.0011165285164203</v>
      </c>
    </row>
    <row r="1290" spans="1:29">
      <c r="A1290" s="297" t="s">
        <v>1972</v>
      </c>
      <c r="B1290" s="305" t="s">
        <v>3372</v>
      </c>
      <c r="C1290" s="293" t="s">
        <v>2370</v>
      </c>
      <c r="D1290" s="305" t="s">
        <v>2371</v>
      </c>
      <c r="E1290" s="263">
        <v>4970</v>
      </c>
      <c r="F1290" s="266">
        <v>4655</v>
      </c>
      <c r="G1290" s="266">
        <v>315</v>
      </c>
      <c r="H1290" s="264">
        <v>4727</v>
      </c>
      <c r="I1290" s="264">
        <v>4419</v>
      </c>
      <c r="J1290" s="264">
        <v>308</v>
      </c>
      <c r="K1290" s="264">
        <v>6330</v>
      </c>
      <c r="L1290" s="264">
        <v>5870</v>
      </c>
      <c r="M1290" s="264">
        <v>460</v>
      </c>
      <c r="N1290" s="294">
        <v>0.93</v>
      </c>
      <c r="O1290" s="266">
        <v>161645</v>
      </c>
      <c r="P1290" s="266">
        <v>155653</v>
      </c>
      <c r="Q1290" s="266">
        <v>5992</v>
      </c>
      <c r="R1290" s="267">
        <v>0.96293111447926</v>
      </c>
      <c r="S1290" s="267">
        <v>0.936619718309859</v>
      </c>
      <c r="T1290" s="267">
        <v>0.934842394753543</v>
      </c>
      <c r="U1290" s="267">
        <v>0.927330173775671</v>
      </c>
      <c r="V1290" s="295">
        <v>0.00177732355631566</v>
      </c>
      <c r="W1290" s="271">
        <v>38932</v>
      </c>
      <c r="X1290" s="271">
        <v>37070</v>
      </c>
      <c r="Y1290" s="271">
        <v>36910</v>
      </c>
      <c r="Z1290" s="271">
        <v>35636</v>
      </c>
      <c r="AA1290" s="268">
        <v>0.95217301962396</v>
      </c>
      <c r="AB1290" s="268">
        <v>0.965483608778109</v>
      </c>
      <c r="AC1290" s="295">
        <v>-0.0133105891541492</v>
      </c>
    </row>
    <row r="1291" spans="1:29">
      <c r="A1291" s="297" t="s">
        <v>1972</v>
      </c>
      <c r="B1291" s="305" t="s">
        <v>3372</v>
      </c>
      <c r="C1291" s="293" t="s">
        <v>2372</v>
      </c>
      <c r="D1291" s="305" t="s">
        <v>2373</v>
      </c>
      <c r="E1291" s="263">
        <v>2</v>
      </c>
      <c r="F1291" s="266">
        <v>1</v>
      </c>
      <c r="G1291" s="266">
        <v>1</v>
      </c>
      <c r="H1291" s="264">
        <v>2</v>
      </c>
      <c r="I1291" s="264">
        <v>2</v>
      </c>
      <c r="J1291" s="264">
        <v>0</v>
      </c>
      <c r="K1291" s="264">
        <v>1</v>
      </c>
      <c r="L1291" s="264">
        <v>0</v>
      </c>
      <c r="M1291" s="264">
        <v>1</v>
      </c>
      <c r="N1291" s="294">
        <v>0.93</v>
      </c>
      <c r="O1291" s="266">
        <v>73</v>
      </c>
      <c r="P1291" s="266">
        <v>70</v>
      </c>
      <c r="Q1291" s="266">
        <v>3</v>
      </c>
      <c r="R1291" s="267">
        <v>0.958904109589041</v>
      </c>
      <c r="S1291" s="267">
        <v>0.5</v>
      </c>
      <c r="T1291" s="267">
        <v>1</v>
      </c>
      <c r="U1291" s="267">
        <v>0</v>
      </c>
      <c r="V1291" s="295">
        <v>-0.5</v>
      </c>
      <c r="W1291" s="271">
        <v>11</v>
      </c>
      <c r="X1291" s="271">
        <v>8</v>
      </c>
      <c r="Y1291" s="271">
        <v>11</v>
      </c>
      <c r="Z1291" s="271">
        <v>11</v>
      </c>
      <c r="AA1291" s="268">
        <v>0.727272727272727</v>
      </c>
      <c r="AB1291" s="268">
        <v>1</v>
      </c>
      <c r="AC1291" s="295">
        <v>-0.272727272727273</v>
      </c>
    </row>
    <row r="1292" spans="1:29">
      <c r="A1292" s="297" t="s">
        <v>1972</v>
      </c>
      <c r="B1292" s="305" t="s">
        <v>3374</v>
      </c>
      <c r="C1292" s="293" t="s">
        <v>2374</v>
      </c>
      <c r="D1292" s="305" t="s">
        <v>2375</v>
      </c>
      <c r="E1292" s="263">
        <v>2311</v>
      </c>
      <c r="F1292" s="266">
        <v>2241</v>
      </c>
      <c r="G1292" s="266">
        <v>70</v>
      </c>
      <c r="H1292" s="264">
        <v>3474</v>
      </c>
      <c r="I1292" s="264">
        <v>3408</v>
      </c>
      <c r="J1292" s="264">
        <v>66</v>
      </c>
      <c r="K1292" s="264">
        <v>3731</v>
      </c>
      <c r="L1292" s="264">
        <v>3655</v>
      </c>
      <c r="M1292" s="264">
        <v>76</v>
      </c>
      <c r="N1292" s="294">
        <v>0.93</v>
      </c>
      <c r="O1292" s="266">
        <v>107618</v>
      </c>
      <c r="P1292" s="266">
        <v>106099</v>
      </c>
      <c r="Q1292" s="266">
        <v>1519</v>
      </c>
      <c r="R1292" s="267">
        <v>0.985885260829973</v>
      </c>
      <c r="S1292" s="267">
        <v>0.969710082215491</v>
      </c>
      <c r="T1292" s="267">
        <v>0.981001727115717</v>
      </c>
      <c r="U1292" s="267">
        <v>0.979630125971589</v>
      </c>
      <c r="V1292" s="295">
        <v>-0.0112916449002256</v>
      </c>
      <c r="W1292" s="271">
        <v>25627</v>
      </c>
      <c r="X1292" s="271">
        <v>25217</v>
      </c>
      <c r="Y1292" s="271">
        <v>25948</v>
      </c>
      <c r="Z1292" s="271">
        <v>25563</v>
      </c>
      <c r="AA1292" s="268">
        <v>0.98400124868303</v>
      </c>
      <c r="AB1292" s="268">
        <v>0.985162632958224</v>
      </c>
      <c r="AC1292" s="295">
        <v>-0.00116138427519452</v>
      </c>
    </row>
    <row r="1293" spans="1:29">
      <c r="A1293" s="297" t="s">
        <v>1972</v>
      </c>
      <c r="B1293" s="305" t="s">
        <v>3374</v>
      </c>
      <c r="C1293" s="293" t="s">
        <v>2376</v>
      </c>
      <c r="D1293" s="305" t="s">
        <v>2377</v>
      </c>
      <c r="E1293" s="263">
        <v>2381</v>
      </c>
      <c r="F1293" s="266">
        <v>2252</v>
      </c>
      <c r="G1293" s="266">
        <v>129</v>
      </c>
      <c r="H1293" s="264">
        <v>3702</v>
      </c>
      <c r="I1293" s="264">
        <v>3552</v>
      </c>
      <c r="J1293" s="264">
        <v>150</v>
      </c>
      <c r="K1293" s="264">
        <v>3897</v>
      </c>
      <c r="L1293" s="264">
        <v>3774</v>
      </c>
      <c r="M1293" s="264">
        <v>123</v>
      </c>
      <c r="N1293" s="294">
        <v>0.93</v>
      </c>
      <c r="O1293" s="266">
        <v>114520</v>
      </c>
      <c r="P1293" s="266">
        <v>111454</v>
      </c>
      <c r="Q1293" s="266">
        <v>3066</v>
      </c>
      <c r="R1293" s="267">
        <v>0.973227383863081</v>
      </c>
      <c r="S1293" s="267">
        <v>0.945821083578328</v>
      </c>
      <c r="T1293" s="267">
        <v>0.959481361426256</v>
      </c>
      <c r="U1293" s="267">
        <v>0.968437259430331</v>
      </c>
      <c r="V1293" s="295">
        <v>-0.0136602778479277</v>
      </c>
      <c r="W1293" s="271">
        <v>26716</v>
      </c>
      <c r="X1293" s="271">
        <v>25900</v>
      </c>
      <c r="Y1293" s="271">
        <v>27137</v>
      </c>
      <c r="Z1293" s="271">
        <v>26390</v>
      </c>
      <c r="AA1293" s="268">
        <v>0.96945650546489</v>
      </c>
      <c r="AB1293" s="268">
        <v>0.972473007333161</v>
      </c>
      <c r="AC1293" s="295">
        <v>-0.0030165018682714</v>
      </c>
    </row>
    <row r="1294" spans="1:29">
      <c r="A1294" s="297" t="s">
        <v>1972</v>
      </c>
      <c r="B1294" s="305" t="s">
        <v>3374</v>
      </c>
      <c r="C1294" s="293" t="s">
        <v>2378</v>
      </c>
      <c r="D1294" s="305" t="s">
        <v>2379</v>
      </c>
      <c r="E1294" s="263">
        <v>2556</v>
      </c>
      <c r="F1294" s="266">
        <v>2434</v>
      </c>
      <c r="G1294" s="266">
        <v>122</v>
      </c>
      <c r="H1294" s="264">
        <v>3986</v>
      </c>
      <c r="I1294" s="264">
        <v>3897</v>
      </c>
      <c r="J1294" s="264">
        <v>89</v>
      </c>
      <c r="K1294" s="264">
        <v>4366</v>
      </c>
      <c r="L1294" s="264">
        <v>4234</v>
      </c>
      <c r="M1294" s="264">
        <v>132</v>
      </c>
      <c r="N1294" s="294">
        <v>0.93</v>
      </c>
      <c r="O1294" s="266">
        <v>122170</v>
      </c>
      <c r="P1294" s="266">
        <v>118624</v>
      </c>
      <c r="Q1294" s="266">
        <v>3546</v>
      </c>
      <c r="R1294" s="267">
        <v>0.97097487108128</v>
      </c>
      <c r="S1294" s="267">
        <v>0.95226917057903</v>
      </c>
      <c r="T1294" s="267">
        <v>0.977671851480181</v>
      </c>
      <c r="U1294" s="267">
        <v>0.969766376546038</v>
      </c>
      <c r="V1294" s="295">
        <v>-0.0254026809011509</v>
      </c>
      <c r="W1294" s="271">
        <v>28636</v>
      </c>
      <c r="X1294" s="271">
        <v>27896</v>
      </c>
      <c r="Y1294" s="271">
        <v>29121</v>
      </c>
      <c r="Z1294" s="271">
        <v>28313</v>
      </c>
      <c r="AA1294" s="268">
        <v>0.974158402011454</v>
      </c>
      <c r="AB1294" s="268">
        <v>0.972253700078981</v>
      </c>
      <c r="AC1294" s="295">
        <v>0.00190470193247327</v>
      </c>
    </row>
    <row r="1295" spans="1:29">
      <c r="A1295" s="297" t="s">
        <v>1972</v>
      </c>
      <c r="B1295" s="305" t="s">
        <v>3374</v>
      </c>
      <c r="C1295" s="293" t="s">
        <v>2380</v>
      </c>
      <c r="D1295" s="305" t="s">
        <v>2381</v>
      </c>
      <c r="E1295" s="263">
        <v>2572</v>
      </c>
      <c r="F1295" s="266">
        <v>2501</v>
      </c>
      <c r="G1295" s="266">
        <v>71</v>
      </c>
      <c r="H1295" s="264">
        <v>3883</v>
      </c>
      <c r="I1295" s="264">
        <v>3784</v>
      </c>
      <c r="J1295" s="264">
        <v>99</v>
      </c>
      <c r="K1295" s="264">
        <v>4344</v>
      </c>
      <c r="L1295" s="264">
        <v>4232</v>
      </c>
      <c r="M1295" s="264">
        <v>112</v>
      </c>
      <c r="N1295" s="294">
        <v>0.93</v>
      </c>
      <c r="O1295" s="266">
        <v>118518</v>
      </c>
      <c r="P1295" s="266">
        <v>116393</v>
      </c>
      <c r="Q1295" s="266">
        <v>2125</v>
      </c>
      <c r="R1295" s="267">
        <v>0.982070234057274</v>
      </c>
      <c r="S1295" s="267">
        <v>0.972395023328149</v>
      </c>
      <c r="T1295" s="267">
        <v>0.974504249291785</v>
      </c>
      <c r="U1295" s="267">
        <v>0.974217311233886</v>
      </c>
      <c r="V1295" s="295">
        <v>-0.00210922596363539</v>
      </c>
      <c r="W1295" s="271">
        <v>28636</v>
      </c>
      <c r="X1295" s="271">
        <v>28080</v>
      </c>
      <c r="Y1295" s="271">
        <v>28309</v>
      </c>
      <c r="Z1295" s="271">
        <v>27875</v>
      </c>
      <c r="AA1295" s="268">
        <v>0.980583880430228</v>
      </c>
      <c r="AB1295" s="268">
        <v>0.984669186477799</v>
      </c>
      <c r="AC1295" s="295">
        <v>-0.00408530604757085</v>
      </c>
    </row>
    <row r="1296" spans="1:29">
      <c r="A1296" s="297" t="s">
        <v>1972</v>
      </c>
      <c r="B1296" s="305" t="s">
        <v>3374</v>
      </c>
      <c r="C1296" s="293" t="s">
        <v>2382</v>
      </c>
      <c r="D1296" s="305" t="s">
        <v>2383</v>
      </c>
      <c r="E1296" s="263">
        <v>1622</v>
      </c>
      <c r="F1296" s="266">
        <v>1572</v>
      </c>
      <c r="G1296" s="266">
        <v>50</v>
      </c>
      <c r="H1296" s="264">
        <v>2363</v>
      </c>
      <c r="I1296" s="264">
        <v>2294</v>
      </c>
      <c r="J1296" s="264">
        <v>69</v>
      </c>
      <c r="K1296" s="264">
        <v>2440</v>
      </c>
      <c r="L1296" s="264">
        <v>2359</v>
      </c>
      <c r="M1296" s="264">
        <v>81</v>
      </c>
      <c r="N1296" s="294">
        <v>0.93</v>
      </c>
      <c r="O1296" s="266">
        <v>73059</v>
      </c>
      <c r="P1296" s="266">
        <v>71489</v>
      </c>
      <c r="Q1296" s="266">
        <v>1570</v>
      </c>
      <c r="R1296" s="267">
        <v>0.978510518895687</v>
      </c>
      <c r="S1296" s="267">
        <v>0.969173859432799</v>
      </c>
      <c r="T1296" s="267">
        <v>0.970799830723656</v>
      </c>
      <c r="U1296" s="267">
        <v>0.966803278688525</v>
      </c>
      <c r="V1296" s="295">
        <v>-0.0016259712908574</v>
      </c>
      <c r="W1296" s="271">
        <v>17275</v>
      </c>
      <c r="X1296" s="271">
        <v>16861</v>
      </c>
      <c r="Y1296" s="271">
        <v>17632</v>
      </c>
      <c r="Z1296" s="271">
        <v>17309</v>
      </c>
      <c r="AA1296" s="268">
        <v>0.976034732272069</v>
      </c>
      <c r="AB1296" s="268">
        <v>0.981681034482759</v>
      </c>
      <c r="AC1296" s="295">
        <v>-0.00564630221068918</v>
      </c>
    </row>
    <row r="1297" spans="1:29">
      <c r="A1297" s="297" t="s">
        <v>1972</v>
      </c>
      <c r="B1297" s="305" t="s">
        <v>3374</v>
      </c>
      <c r="C1297" s="293" t="s">
        <v>2384</v>
      </c>
      <c r="D1297" s="305" t="s">
        <v>2385</v>
      </c>
      <c r="E1297" s="263">
        <v>2088</v>
      </c>
      <c r="F1297" s="266">
        <v>2019</v>
      </c>
      <c r="G1297" s="266">
        <v>69</v>
      </c>
      <c r="H1297" s="264">
        <v>2933</v>
      </c>
      <c r="I1297" s="264">
        <v>2855</v>
      </c>
      <c r="J1297" s="264">
        <v>78</v>
      </c>
      <c r="K1297" s="264">
        <v>3345</v>
      </c>
      <c r="L1297" s="264">
        <v>3273</v>
      </c>
      <c r="M1297" s="264">
        <v>72</v>
      </c>
      <c r="N1297" s="294">
        <v>0.93</v>
      </c>
      <c r="O1297" s="266">
        <v>99582</v>
      </c>
      <c r="P1297" s="266">
        <v>95641</v>
      </c>
      <c r="Q1297" s="266">
        <v>3941</v>
      </c>
      <c r="R1297" s="267">
        <v>0.960424574722339</v>
      </c>
      <c r="S1297" s="267">
        <v>0.966954022988506</v>
      </c>
      <c r="T1297" s="267">
        <v>0.973406068871463</v>
      </c>
      <c r="U1297" s="267">
        <v>0.97847533632287</v>
      </c>
      <c r="V1297" s="295">
        <v>-0.00645204588295689</v>
      </c>
      <c r="W1297" s="271">
        <v>23290</v>
      </c>
      <c r="X1297" s="271">
        <v>21807</v>
      </c>
      <c r="Y1297" s="271">
        <v>23663</v>
      </c>
      <c r="Z1297" s="271">
        <v>23234</v>
      </c>
      <c r="AA1297" s="268">
        <v>0.936324602833834</v>
      </c>
      <c r="AB1297" s="268">
        <v>0.981870430630098</v>
      </c>
      <c r="AC1297" s="295">
        <v>-0.0455458277962634</v>
      </c>
    </row>
    <row r="1298" spans="1:29">
      <c r="A1298" s="297" t="s">
        <v>1972</v>
      </c>
      <c r="B1298" s="305" t="s">
        <v>3374</v>
      </c>
      <c r="C1298" s="293" t="s">
        <v>2386</v>
      </c>
      <c r="D1298" s="305" t="s">
        <v>2387</v>
      </c>
      <c r="E1298" s="263">
        <v>2276</v>
      </c>
      <c r="F1298" s="266">
        <v>2199</v>
      </c>
      <c r="G1298" s="266">
        <v>77</v>
      </c>
      <c r="H1298" s="264">
        <v>3462</v>
      </c>
      <c r="I1298" s="264">
        <v>3371</v>
      </c>
      <c r="J1298" s="264">
        <v>91</v>
      </c>
      <c r="K1298" s="264">
        <v>3542</v>
      </c>
      <c r="L1298" s="264">
        <v>3455</v>
      </c>
      <c r="M1298" s="264">
        <v>87</v>
      </c>
      <c r="N1298" s="294">
        <v>0.93</v>
      </c>
      <c r="O1298" s="266">
        <v>105053</v>
      </c>
      <c r="P1298" s="266">
        <v>103278</v>
      </c>
      <c r="Q1298" s="266">
        <v>1775</v>
      </c>
      <c r="R1298" s="267">
        <v>0.983103766670157</v>
      </c>
      <c r="S1298" s="267">
        <v>0.966168717047452</v>
      </c>
      <c r="T1298" s="267">
        <v>0.973714615829001</v>
      </c>
      <c r="U1298" s="267">
        <v>0.975437605872388</v>
      </c>
      <c r="V1298" s="295">
        <v>-0.00754589878154888</v>
      </c>
      <c r="W1298" s="271">
        <v>24817</v>
      </c>
      <c r="X1298" s="271">
        <v>24352</v>
      </c>
      <c r="Y1298" s="271">
        <v>25273</v>
      </c>
      <c r="Z1298" s="271">
        <v>24897</v>
      </c>
      <c r="AA1298" s="268">
        <v>0.981262844018213</v>
      </c>
      <c r="AB1298" s="268">
        <v>0.985122462707237</v>
      </c>
      <c r="AC1298" s="295">
        <v>-0.00385961868902374</v>
      </c>
    </row>
    <row r="1299" spans="1:29">
      <c r="A1299" s="297" t="s">
        <v>1972</v>
      </c>
      <c r="B1299" s="305" t="s">
        <v>3374</v>
      </c>
      <c r="C1299" s="293" t="s">
        <v>2388</v>
      </c>
      <c r="D1299" s="305" t="s">
        <v>2389</v>
      </c>
      <c r="E1299" s="263">
        <v>1241</v>
      </c>
      <c r="F1299" s="266">
        <v>1206</v>
      </c>
      <c r="G1299" s="266">
        <v>35</v>
      </c>
      <c r="H1299" s="264">
        <v>1971</v>
      </c>
      <c r="I1299" s="264">
        <v>1932</v>
      </c>
      <c r="J1299" s="264">
        <v>39</v>
      </c>
      <c r="K1299" s="264">
        <v>1905</v>
      </c>
      <c r="L1299" s="264">
        <v>1877</v>
      </c>
      <c r="M1299" s="264">
        <v>28</v>
      </c>
      <c r="N1299" s="294">
        <v>0.93</v>
      </c>
      <c r="O1299" s="266">
        <v>59884</v>
      </c>
      <c r="P1299" s="266">
        <v>59032</v>
      </c>
      <c r="Q1299" s="266">
        <v>852</v>
      </c>
      <c r="R1299" s="267">
        <v>0.985772493487409</v>
      </c>
      <c r="S1299" s="267">
        <v>0.971796937953263</v>
      </c>
      <c r="T1299" s="267">
        <v>0.980213089802131</v>
      </c>
      <c r="U1299" s="267">
        <v>0.985301837270341</v>
      </c>
      <c r="V1299" s="295">
        <v>-0.00841615184886735</v>
      </c>
      <c r="W1299" s="271">
        <v>13757</v>
      </c>
      <c r="X1299" s="271">
        <v>13567</v>
      </c>
      <c r="Y1299" s="271">
        <v>13994</v>
      </c>
      <c r="Z1299" s="271">
        <v>13758</v>
      </c>
      <c r="AA1299" s="268">
        <v>0.986188849313077</v>
      </c>
      <c r="AB1299" s="268">
        <v>0.983135629555524</v>
      </c>
      <c r="AC1299" s="295">
        <v>0.00305321975755313</v>
      </c>
    </row>
    <row r="1300" spans="1:29">
      <c r="A1300" s="297" t="s">
        <v>1972</v>
      </c>
      <c r="B1300" s="305" t="s">
        <v>3374</v>
      </c>
      <c r="C1300" s="293" t="s">
        <v>2390</v>
      </c>
      <c r="D1300" s="305" t="s">
        <v>2391</v>
      </c>
      <c r="E1300" s="263">
        <v>2023</v>
      </c>
      <c r="F1300" s="266">
        <v>1928</v>
      </c>
      <c r="G1300" s="266">
        <v>95</v>
      </c>
      <c r="H1300" s="264">
        <v>3017</v>
      </c>
      <c r="I1300" s="264">
        <v>2892</v>
      </c>
      <c r="J1300" s="264">
        <v>125</v>
      </c>
      <c r="K1300" s="264">
        <v>3251</v>
      </c>
      <c r="L1300" s="264">
        <v>3089</v>
      </c>
      <c r="M1300" s="264">
        <v>162</v>
      </c>
      <c r="N1300" s="294">
        <v>0.93</v>
      </c>
      <c r="O1300" s="266">
        <v>96275</v>
      </c>
      <c r="P1300" s="266">
        <v>92821</v>
      </c>
      <c r="Q1300" s="266">
        <v>3454</v>
      </c>
      <c r="R1300" s="267">
        <v>0.964123604258634</v>
      </c>
      <c r="S1300" s="267">
        <v>0.95304003954523</v>
      </c>
      <c r="T1300" s="267">
        <v>0.95856811402055</v>
      </c>
      <c r="U1300" s="267">
        <v>0.950169178714242</v>
      </c>
      <c r="V1300" s="295">
        <v>-0.00552807447532033</v>
      </c>
      <c r="W1300" s="271">
        <v>22397</v>
      </c>
      <c r="X1300" s="271">
        <v>21532</v>
      </c>
      <c r="Y1300" s="271">
        <v>22491</v>
      </c>
      <c r="Z1300" s="271">
        <v>21722</v>
      </c>
      <c r="AA1300" s="268">
        <v>0.961378756083404</v>
      </c>
      <c r="AB1300" s="268">
        <v>0.965808545640478</v>
      </c>
      <c r="AC1300" s="295">
        <v>-0.0044297895570744</v>
      </c>
    </row>
    <row r="1301" spans="1:29">
      <c r="A1301" s="297" t="s">
        <v>1972</v>
      </c>
      <c r="B1301" s="305" t="s">
        <v>3374</v>
      </c>
      <c r="C1301" s="293" t="s">
        <v>2392</v>
      </c>
      <c r="D1301" s="305" t="s">
        <v>2393</v>
      </c>
      <c r="E1301" s="263">
        <v>1606</v>
      </c>
      <c r="F1301" s="266">
        <v>1571</v>
      </c>
      <c r="G1301" s="266">
        <v>35</v>
      </c>
      <c r="H1301" s="264">
        <v>2337</v>
      </c>
      <c r="I1301" s="264">
        <v>2307</v>
      </c>
      <c r="J1301" s="264">
        <v>30</v>
      </c>
      <c r="K1301" s="264">
        <v>2607</v>
      </c>
      <c r="L1301" s="264">
        <v>2585</v>
      </c>
      <c r="M1301" s="264">
        <v>22</v>
      </c>
      <c r="N1301" s="294">
        <v>0.93</v>
      </c>
      <c r="O1301" s="266">
        <v>73715</v>
      </c>
      <c r="P1301" s="266">
        <v>71847</v>
      </c>
      <c r="Q1301" s="266">
        <v>1868</v>
      </c>
      <c r="R1301" s="267">
        <v>0.974659160279455</v>
      </c>
      <c r="S1301" s="267">
        <v>0.978206724782067</v>
      </c>
      <c r="T1301" s="267">
        <v>0.987163029525032</v>
      </c>
      <c r="U1301" s="267">
        <v>0.991561181434599</v>
      </c>
      <c r="V1301" s="295">
        <v>-0.00895630474296483</v>
      </c>
      <c r="W1301" s="271">
        <v>17374</v>
      </c>
      <c r="X1301" s="271">
        <v>17188</v>
      </c>
      <c r="Y1301" s="271">
        <v>16739</v>
      </c>
      <c r="Z1301" s="271">
        <v>15364</v>
      </c>
      <c r="AA1301" s="268">
        <v>0.989294347876137</v>
      </c>
      <c r="AB1301" s="268">
        <v>0.917856502777944</v>
      </c>
      <c r="AC1301" s="295">
        <v>0.0714378450981931</v>
      </c>
    </row>
    <row r="1302" spans="1:29">
      <c r="A1302" s="297" t="s">
        <v>1972</v>
      </c>
      <c r="B1302" s="305" t="s">
        <v>3374</v>
      </c>
      <c r="C1302" s="293" t="s">
        <v>2394</v>
      </c>
      <c r="D1302" s="305" t="s">
        <v>2395</v>
      </c>
      <c r="E1302" s="263">
        <v>1815</v>
      </c>
      <c r="F1302" s="266">
        <v>1672</v>
      </c>
      <c r="G1302" s="266">
        <v>143</v>
      </c>
      <c r="H1302" s="264">
        <v>2885</v>
      </c>
      <c r="I1302" s="264">
        <v>2715</v>
      </c>
      <c r="J1302" s="264">
        <v>170</v>
      </c>
      <c r="K1302" s="264">
        <v>3139</v>
      </c>
      <c r="L1302" s="264">
        <v>2844</v>
      </c>
      <c r="M1302" s="264">
        <v>295</v>
      </c>
      <c r="N1302" s="294">
        <v>0.93</v>
      </c>
      <c r="O1302" s="266">
        <v>94703</v>
      </c>
      <c r="P1302" s="266">
        <v>88283</v>
      </c>
      <c r="Q1302" s="266">
        <v>6420</v>
      </c>
      <c r="R1302" s="267">
        <v>0.932209116923434</v>
      </c>
      <c r="S1302" s="267">
        <v>0.921212121212121</v>
      </c>
      <c r="T1302" s="267">
        <v>0.94107452339688</v>
      </c>
      <c r="U1302" s="267">
        <v>0.906021025804396</v>
      </c>
      <c r="V1302" s="295">
        <v>-0.0198624021847592</v>
      </c>
      <c r="W1302" s="271">
        <v>21632</v>
      </c>
      <c r="X1302" s="271">
        <v>20110</v>
      </c>
      <c r="Y1302" s="271">
        <v>22243</v>
      </c>
      <c r="Z1302" s="271">
        <v>20716</v>
      </c>
      <c r="AA1302" s="268">
        <v>0.929641272189349</v>
      </c>
      <c r="AB1302" s="268">
        <v>0.931349188508744</v>
      </c>
      <c r="AC1302" s="295">
        <v>-0.00170791631939526</v>
      </c>
    </row>
    <row r="1303" spans="1:29">
      <c r="A1303" s="297" t="s">
        <v>1972</v>
      </c>
      <c r="B1303" s="305" t="s">
        <v>3375</v>
      </c>
      <c r="C1303" s="293" t="s">
        <v>2396</v>
      </c>
      <c r="D1303" s="305" t="s">
        <v>2397</v>
      </c>
      <c r="E1303" s="263">
        <v>1160</v>
      </c>
      <c r="F1303" s="266">
        <v>1104</v>
      </c>
      <c r="G1303" s="266">
        <v>56</v>
      </c>
      <c r="H1303" s="264">
        <v>1952</v>
      </c>
      <c r="I1303" s="264">
        <v>1885</v>
      </c>
      <c r="J1303" s="264">
        <v>67</v>
      </c>
      <c r="K1303" s="264">
        <v>2058</v>
      </c>
      <c r="L1303" s="264">
        <v>1941</v>
      </c>
      <c r="M1303" s="264">
        <v>117</v>
      </c>
      <c r="N1303" s="294">
        <v>0.93</v>
      </c>
      <c r="O1303" s="266">
        <v>60066</v>
      </c>
      <c r="P1303" s="266">
        <v>58690</v>
      </c>
      <c r="Q1303" s="266">
        <v>1376</v>
      </c>
      <c r="R1303" s="267">
        <v>0.977091865614491</v>
      </c>
      <c r="S1303" s="267">
        <v>0.951724137931034</v>
      </c>
      <c r="T1303" s="267">
        <v>0.965676229508197</v>
      </c>
      <c r="U1303" s="267">
        <v>0.943148688046647</v>
      </c>
      <c r="V1303" s="295">
        <v>-0.0139520915771623</v>
      </c>
      <c r="W1303" s="271">
        <v>13918</v>
      </c>
      <c r="X1303" s="271">
        <v>13526</v>
      </c>
      <c r="Y1303" s="271">
        <v>14395</v>
      </c>
      <c r="Z1303" s="271">
        <v>14073</v>
      </c>
      <c r="AA1303" s="268">
        <v>0.97183503376922</v>
      </c>
      <c r="AB1303" s="268">
        <v>0.977631121917332</v>
      </c>
      <c r="AC1303" s="295">
        <v>-0.00579608814811261</v>
      </c>
    </row>
    <row r="1304" spans="1:29">
      <c r="A1304" s="297" t="s">
        <v>1972</v>
      </c>
      <c r="B1304" s="305" t="s">
        <v>3375</v>
      </c>
      <c r="C1304" s="293" t="s">
        <v>2398</v>
      </c>
      <c r="D1304" s="305" t="s">
        <v>2399</v>
      </c>
      <c r="E1304" s="263">
        <v>756</v>
      </c>
      <c r="F1304" s="266">
        <v>738</v>
      </c>
      <c r="G1304" s="266">
        <v>18</v>
      </c>
      <c r="H1304" s="264">
        <v>1724</v>
      </c>
      <c r="I1304" s="264">
        <v>1572</v>
      </c>
      <c r="J1304" s="264">
        <v>152</v>
      </c>
      <c r="K1304" s="264">
        <v>1774</v>
      </c>
      <c r="L1304" s="264">
        <v>1758</v>
      </c>
      <c r="M1304" s="264">
        <v>16</v>
      </c>
      <c r="N1304" s="294">
        <v>0.93</v>
      </c>
      <c r="O1304" s="266">
        <v>44468</v>
      </c>
      <c r="P1304" s="266">
        <v>43601</v>
      </c>
      <c r="Q1304" s="266">
        <v>867</v>
      </c>
      <c r="R1304" s="267">
        <v>0.980502833498246</v>
      </c>
      <c r="S1304" s="267">
        <v>0.976190476190476</v>
      </c>
      <c r="T1304" s="267">
        <v>0.911832946635731</v>
      </c>
      <c r="U1304" s="267">
        <v>0.99098083427283</v>
      </c>
      <c r="V1304" s="295">
        <v>0.0643575295547453</v>
      </c>
      <c r="W1304" s="271">
        <v>10132</v>
      </c>
      <c r="X1304" s="271">
        <v>9850</v>
      </c>
      <c r="Y1304" s="271">
        <v>11390</v>
      </c>
      <c r="Z1304" s="271">
        <v>11192</v>
      </c>
      <c r="AA1304" s="268">
        <v>0.972167390446111</v>
      </c>
      <c r="AB1304" s="268">
        <v>0.982616330114135</v>
      </c>
      <c r="AC1304" s="295">
        <v>-0.0104489396680238</v>
      </c>
    </row>
    <row r="1305" spans="1:29">
      <c r="A1305" s="297" t="s">
        <v>1972</v>
      </c>
      <c r="B1305" s="305" t="s">
        <v>3375</v>
      </c>
      <c r="C1305" s="293" t="s">
        <v>2400</v>
      </c>
      <c r="D1305" s="305" t="s">
        <v>2401</v>
      </c>
      <c r="E1305" s="263">
        <v>555</v>
      </c>
      <c r="F1305" s="266">
        <v>518</v>
      </c>
      <c r="G1305" s="266">
        <v>37</v>
      </c>
      <c r="H1305" s="264">
        <v>911</v>
      </c>
      <c r="I1305" s="264">
        <v>863</v>
      </c>
      <c r="J1305" s="264">
        <v>48</v>
      </c>
      <c r="K1305" s="264">
        <v>920</v>
      </c>
      <c r="L1305" s="264">
        <v>859</v>
      </c>
      <c r="M1305" s="264">
        <v>61</v>
      </c>
      <c r="N1305" s="294">
        <v>0.93</v>
      </c>
      <c r="O1305" s="266">
        <v>24352</v>
      </c>
      <c r="P1305" s="266">
        <v>23096</v>
      </c>
      <c r="Q1305" s="266">
        <v>1256</v>
      </c>
      <c r="R1305" s="267">
        <v>0.948423127463863</v>
      </c>
      <c r="S1305" s="267">
        <v>0.933333333333333</v>
      </c>
      <c r="T1305" s="267">
        <v>0.947310647639956</v>
      </c>
      <c r="U1305" s="267">
        <v>0.933695652173913</v>
      </c>
      <c r="V1305" s="295">
        <v>-0.0139773143066227</v>
      </c>
      <c r="W1305" s="271">
        <v>5878</v>
      </c>
      <c r="X1305" s="271">
        <v>5567</v>
      </c>
      <c r="Y1305" s="271">
        <v>5976</v>
      </c>
      <c r="Z1305" s="271">
        <v>5639</v>
      </c>
      <c r="AA1305" s="268">
        <v>0.947090847226948</v>
      </c>
      <c r="AB1305" s="268">
        <v>0.943607764390897</v>
      </c>
      <c r="AC1305" s="295">
        <v>0.00348308283605103</v>
      </c>
    </row>
    <row r="1306" spans="1:29">
      <c r="A1306" s="297" t="s">
        <v>1972</v>
      </c>
      <c r="B1306" s="305" t="s">
        <v>3375</v>
      </c>
      <c r="C1306" s="293" t="s">
        <v>2402</v>
      </c>
      <c r="D1306" s="305" t="s">
        <v>2403</v>
      </c>
      <c r="E1306" s="263">
        <v>2998</v>
      </c>
      <c r="F1306" s="266">
        <v>2848</v>
      </c>
      <c r="G1306" s="266">
        <v>150</v>
      </c>
      <c r="H1306" s="264">
        <v>3835</v>
      </c>
      <c r="I1306" s="264">
        <v>3664</v>
      </c>
      <c r="J1306" s="264">
        <v>171</v>
      </c>
      <c r="K1306" s="264">
        <v>4671</v>
      </c>
      <c r="L1306" s="264">
        <v>4425</v>
      </c>
      <c r="M1306" s="264">
        <v>246</v>
      </c>
      <c r="N1306" s="294">
        <v>0.93</v>
      </c>
      <c r="O1306" s="266">
        <v>133559</v>
      </c>
      <c r="P1306" s="266">
        <v>130092</v>
      </c>
      <c r="Q1306" s="266">
        <v>3467</v>
      </c>
      <c r="R1306" s="267">
        <v>0.97404143487148</v>
      </c>
      <c r="S1306" s="267">
        <v>0.94996664442962</v>
      </c>
      <c r="T1306" s="267">
        <v>0.955410691003911</v>
      </c>
      <c r="U1306" s="267">
        <v>0.947334617854849</v>
      </c>
      <c r="V1306" s="295">
        <v>-0.00544404657429154</v>
      </c>
      <c r="W1306" s="271">
        <v>31120</v>
      </c>
      <c r="X1306" s="271">
        <v>30047</v>
      </c>
      <c r="Y1306" s="271">
        <v>32160</v>
      </c>
      <c r="Z1306" s="271">
        <v>31423</v>
      </c>
      <c r="AA1306" s="268">
        <v>0.965520565552699</v>
      </c>
      <c r="AB1306" s="268">
        <v>0.977083333333333</v>
      </c>
      <c r="AC1306" s="295">
        <v>-0.011562767780634</v>
      </c>
    </row>
    <row r="1307" spans="1:29">
      <c r="A1307" s="297" t="s">
        <v>1972</v>
      </c>
      <c r="B1307" s="305" t="s">
        <v>3375</v>
      </c>
      <c r="C1307" s="293" t="s">
        <v>2404</v>
      </c>
      <c r="D1307" s="305" t="s">
        <v>2405</v>
      </c>
      <c r="E1307" s="263">
        <v>2859</v>
      </c>
      <c r="F1307" s="266">
        <v>2774</v>
      </c>
      <c r="G1307" s="266">
        <v>85</v>
      </c>
      <c r="H1307" s="264">
        <v>3718</v>
      </c>
      <c r="I1307" s="264">
        <v>3613</v>
      </c>
      <c r="J1307" s="264">
        <v>105</v>
      </c>
      <c r="K1307" s="264">
        <v>4733</v>
      </c>
      <c r="L1307" s="264">
        <v>4520</v>
      </c>
      <c r="M1307" s="264">
        <v>213</v>
      </c>
      <c r="N1307" s="294">
        <v>0.93</v>
      </c>
      <c r="O1307" s="266">
        <v>128358</v>
      </c>
      <c r="P1307" s="266">
        <v>125648</v>
      </c>
      <c r="Q1307" s="266">
        <v>2710</v>
      </c>
      <c r="R1307" s="267">
        <v>0.97888717493261</v>
      </c>
      <c r="S1307" s="267">
        <v>0.97026932493879</v>
      </c>
      <c r="T1307" s="267">
        <v>0.971759010220549</v>
      </c>
      <c r="U1307" s="267">
        <v>0.95499683076273</v>
      </c>
      <c r="V1307" s="295">
        <v>-0.00148968528175886</v>
      </c>
      <c r="W1307" s="271">
        <v>30379</v>
      </c>
      <c r="X1307" s="271">
        <v>29626</v>
      </c>
      <c r="Y1307" s="271">
        <v>30842</v>
      </c>
      <c r="Z1307" s="271">
        <v>30228</v>
      </c>
      <c r="AA1307" s="268">
        <v>0.975213140656374</v>
      </c>
      <c r="AB1307" s="268">
        <v>0.980092082225537</v>
      </c>
      <c r="AC1307" s="295">
        <v>-0.00487894156916213</v>
      </c>
    </row>
    <row r="1308" spans="1:29">
      <c r="A1308" s="297" t="s">
        <v>1972</v>
      </c>
      <c r="B1308" s="305" t="s">
        <v>3375</v>
      </c>
      <c r="C1308" s="293" t="s">
        <v>2406</v>
      </c>
      <c r="D1308" s="305" t="s">
        <v>2407</v>
      </c>
      <c r="E1308" s="263">
        <v>1363</v>
      </c>
      <c r="F1308" s="266">
        <v>1313</v>
      </c>
      <c r="G1308" s="266">
        <v>50</v>
      </c>
      <c r="H1308" s="264">
        <v>2232</v>
      </c>
      <c r="I1308" s="264">
        <v>2152</v>
      </c>
      <c r="J1308" s="264">
        <v>80</v>
      </c>
      <c r="K1308" s="264">
        <v>2255</v>
      </c>
      <c r="L1308" s="264">
        <v>2157</v>
      </c>
      <c r="M1308" s="264">
        <v>98</v>
      </c>
      <c r="N1308" s="294">
        <v>0.93</v>
      </c>
      <c r="O1308" s="266">
        <v>65263</v>
      </c>
      <c r="P1308" s="266">
        <v>63961</v>
      </c>
      <c r="Q1308" s="266">
        <v>1302</v>
      </c>
      <c r="R1308" s="267">
        <v>0.980049951733754</v>
      </c>
      <c r="S1308" s="267">
        <v>0.963316214233309</v>
      </c>
      <c r="T1308" s="267">
        <v>0.96415770609319</v>
      </c>
      <c r="U1308" s="267">
        <v>0.956541019955654</v>
      </c>
      <c r="V1308" s="295">
        <v>-0.000841491859881027</v>
      </c>
      <c r="W1308" s="271">
        <v>15219</v>
      </c>
      <c r="X1308" s="271">
        <v>14837</v>
      </c>
      <c r="Y1308" s="271">
        <v>16149</v>
      </c>
      <c r="Z1308" s="271">
        <v>15890</v>
      </c>
      <c r="AA1308" s="268">
        <v>0.974899796307248</v>
      </c>
      <c r="AB1308" s="268">
        <v>0.983961855223234</v>
      </c>
      <c r="AC1308" s="295">
        <v>-0.0090620589159861</v>
      </c>
    </row>
    <row r="1309" spans="1:29">
      <c r="A1309" s="297" t="s">
        <v>1972</v>
      </c>
      <c r="B1309" s="305" t="s">
        <v>3375</v>
      </c>
      <c r="C1309" s="293" t="s">
        <v>2408</v>
      </c>
      <c r="D1309" s="305" t="s">
        <v>2409</v>
      </c>
      <c r="E1309" s="263">
        <v>1998</v>
      </c>
      <c r="F1309" s="266">
        <v>1962</v>
      </c>
      <c r="G1309" s="266">
        <v>36</v>
      </c>
      <c r="H1309" s="264">
        <v>3247</v>
      </c>
      <c r="I1309" s="264">
        <v>3195</v>
      </c>
      <c r="J1309" s="264">
        <v>52</v>
      </c>
      <c r="K1309" s="264">
        <v>3366</v>
      </c>
      <c r="L1309" s="264">
        <v>3323</v>
      </c>
      <c r="M1309" s="264">
        <v>43</v>
      </c>
      <c r="N1309" s="294">
        <v>0.93</v>
      </c>
      <c r="O1309" s="266">
        <v>97335</v>
      </c>
      <c r="P1309" s="266">
        <v>96125</v>
      </c>
      <c r="Q1309" s="266">
        <v>1210</v>
      </c>
      <c r="R1309" s="267">
        <v>0.987568706015308</v>
      </c>
      <c r="S1309" s="267">
        <v>0.981981981981982</v>
      </c>
      <c r="T1309" s="267">
        <v>0.983985217123499</v>
      </c>
      <c r="U1309" s="267">
        <v>0.987225193107546</v>
      </c>
      <c r="V1309" s="295">
        <v>-0.00200323514151668</v>
      </c>
      <c r="W1309" s="271">
        <v>23114</v>
      </c>
      <c r="X1309" s="271">
        <v>22818</v>
      </c>
      <c r="Y1309" s="271">
        <v>23420</v>
      </c>
      <c r="Z1309" s="271">
        <v>23152</v>
      </c>
      <c r="AA1309" s="268">
        <v>0.987193908453751</v>
      </c>
      <c r="AB1309" s="268">
        <v>0.988556789069172</v>
      </c>
      <c r="AC1309" s="295">
        <v>-0.00136288061542067</v>
      </c>
    </row>
    <row r="1310" spans="1:29">
      <c r="A1310" s="297" t="s">
        <v>1972</v>
      </c>
      <c r="B1310" s="305" t="s">
        <v>3375</v>
      </c>
      <c r="C1310" s="293" t="s">
        <v>2410</v>
      </c>
      <c r="D1310" s="305" t="s">
        <v>2411</v>
      </c>
      <c r="E1310" s="263">
        <v>1332</v>
      </c>
      <c r="F1310" s="266">
        <v>1221</v>
      </c>
      <c r="G1310" s="266">
        <v>111</v>
      </c>
      <c r="H1310" s="264">
        <v>2052</v>
      </c>
      <c r="I1310" s="264">
        <v>1947</v>
      </c>
      <c r="J1310" s="264">
        <v>105</v>
      </c>
      <c r="K1310" s="264">
        <v>2257</v>
      </c>
      <c r="L1310" s="264">
        <v>2101</v>
      </c>
      <c r="M1310" s="264">
        <v>156</v>
      </c>
      <c r="N1310" s="294">
        <v>0.93</v>
      </c>
      <c r="O1310" s="266">
        <v>63387</v>
      </c>
      <c r="P1310" s="266">
        <v>60621</v>
      </c>
      <c r="Q1310" s="266">
        <v>2766</v>
      </c>
      <c r="R1310" s="267">
        <v>0.956363292157698</v>
      </c>
      <c r="S1310" s="267">
        <v>0.916666666666667</v>
      </c>
      <c r="T1310" s="267">
        <v>0.948830409356725</v>
      </c>
      <c r="U1310" s="267">
        <v>0.930881701373505</v>
      </c>
      <c r="V1310" s="295">
        <v>-0.0321637426900585</v>
      </c>
      <c r="W1310" s="271">
        <v>15080</v>
      </c>
      <c r="X1310" s="271">
        <v>14329</v>
      </c>
      <c r="Y1310" s="271">
        <v>15656</v>
      </c>
      <c r="Z1310" s="271">
        <v>14897</v>
      </c>
      <c r="AA1310" s="268">
        <v>0.950198938992042</v>
      </c>
      <c r="AB1310" s="268">
        <v>0.951520183955033</v>
      </c>
      <c r="AC1310" s="295">
        <v>-0.0013212449629908</v>
      </c>
    </row>
    <row r="1311" spans="1:29">
      <c r="A1311" s="297" t="s">
        <v>1972</v>
      </c>
      <c r="B1311" s="305" t="s">
        <v>3375</v>
      </c>
      <c r="C1311" s="293" t="s">
        <v>2412</v>
      </c>
      <c r="D1311" s="305" t="s">
        <v>2413</v>
      </c>
      <c r="E1311" s="263">
        <v>1373</v>
      </c>
      <c r="F1311" s="266">
        <v>1229</v>
      </c>
      <c r="G1311" s="266">
        <v>144</v>
      </c>
      <c r="H1311" s="264">
        <v>2398</v>
      </c>
      <c r="I1311" s="264">
        <v>2058</v>
      </c>
      <c r="J1311" s="264">
        <v>340</v>
      </c>
      <c r="K1311" s="264">
        <v>2301</v>
      </c>
      <c r="L1311" s="264">
        <v>2049</v>
      </c>
      <c r="M1311" s="264">
        <v>252</v>
      </c>
      <c r="N1311" s="294">
        <v>0.93</v>
      </c>
      <c r="O1311" s="266">
        <v>65446</v>
      </c>
      <c r="P1311" s="266">
        <v>58862</v>
      </c>
      <c r="Q1311" s="266">
        <v>6584</v>
      </c>
      <c r="R1311" s="267">
        <v>0.899397976958103</v>
      </c>
      <c r="S1311" s="267">
        <v>0.895120174799709</v>
      </c>
      <c r="T1311" s="267">
        <v>0.858215179316097</v>
      </c>
      <c r="U1311" s="267">
        <v>0.890482398956975</v>
      </c>
      <c r="V1311" s="295">
        <v>0.0369049954836119</v>
      </c>
      <c r="W1311" s="271">
        <v>15569</v>
      </c>
      <c r="X1311" s="271">
        <v>14119</v>
      </c>
      <c r="Y1311" s="271">
        <v>15826</v>
      </c>
      <c r="Z1311" s="271">
        <v>14423</v>
      </c>
      <c r="AA1311" s="268">
        <v>0.906866208491233</v>
      </c>
      <c r="AB1311" s="268">
        <v>0.911348414002275</v>
      </c>
      <c r="AC1311" s="295">
        <v>-0.00448220551104217</v>
      </c>
    </row>
    <row r="1312" spans="1:29">
      <c r="A1312" s="297" t="s">
        <v>1972</v>
      </c>
      <c r="B1312" s="305" t="s">
        <v>3375</v>
      </c>
      <c r="C1312" s="293" t="s">
        <v>2414</v>
      </c>
      <c r="D1312" s="305" t="s">
        <v>2415</v>
      </c>
      <c r="E1312" s="263">
        <v>894</v>
      </c>
      <c r="F1312" s="266">
        <v>865</v>
      </c>
      <c r="G1312" s="266">
        <v>29</v>
      </c>
      <c r="H1312" s="264">
        <v>1702</v>
      </c>
      <c r="I1312" s="264">
        <v>1560</v>
      </c>
      <c r="J1312" s="264">
        <v>142</v>
      </c>
      <c r="K1312" s="264">
        <v>1603</v>
      </c>
      <c r="L1312" s="264">
        <v>1531</v>
      </c>
      <c r="M1312" s="264">
        <v>72</v>
      </c>
      <c r="N1312" s="294">
        <v>0.93</v>
      </c>
      <c r="O1312" s="266">
        <v>48510</v>
      </c>
      <c r="P1312" s="266">
        <v>47173</v>
      </c>
      <c r="Q1312" s="266">
        <v>1337</v>
      </c>
      <c r="R1312" s="267">
        <v>0.972438672438672</v>
      </c>
      <c r="S1312" s="267">
        <v>0.967561521252796</v>
      </c>
      <c r="T1312" s="267">
        <v>0.916568742655699</v>
      </c>
      <c r="U1312" s="267">
        <v>0.955084217092951</v>
      </c>
      <c r="V1312" s="295">
        <v>0.0509927785970972</v>
      </c>
      <c r="W1312" s="271">
        <v>11256</v>
      </c>
      <c r="X1312" s="271">
        <v>10831</v>
      </c>
      <c r="Y1312" s="271">
        <v>11850</v>
      </c>
      <c r="Z1312" s="271">
        <v>11561</v>
      </c>
      <c r="AA1312" s="268">
        <v>0.962242359630419</v>
      </c>
      <c r="AB1312" s="268">
        <v>0.975611814345992</v>
      </c>
      <c r="AC1312" s="295">
        <v>-0.0133694547155722</v>
      </c>
    </row>
    <row r="1313" spans="1:29">
      <c r="A1313" s="297" t="s">
        <v>1972</v>
      </c>
      <c r="B1313" s="305" t="s">
        <v>3375</v>
      </c>
      <c r="C1313" s="293" t="s">
        <v>2416</v>
      </c>
      <c r="D1313" s="305" t="s">
        <v>2417</v>
      </c>
      <c r="E1313" s="263">
        <v>952</v>
      </c>
      <c r="F1313" s="266">
        <v>899</v>
      </c>
      <c r="G1313" s="266">
        <v>53</v>
      </c>
      <c r="H1313" s="264">
        <v>1630</v>
      </c>
      <c r="I1313" s="264">
        <v>1571</v>
      </c>
      <c r="J1313" s="264">
        <v>59</v>
      </c>
      <c r="K1313" s="264">
        <v>1716</v>
      </c>
      <c r="L1313" s="264">
        <v>1637</v>
      </c>
      <c r="M1313" s="264">
        <v>79</v>
      </c>
      <c r="N1313" s="294">
        <v>0.93</v>
      </c>
      <c r="O1313" s="266">
        <v>47666</v>
      </c>
      <c r="P1313" s="266">
        <v>45962</v>
      </c>
      <c r="Q1313" s="266">
        <v>1704</v>
      </c>
      <c r="R1313" s="267">
        <v>0.964251248269207</v>
      </c>
      <c r="S1313" s="267">
        <v>0.944327731092437</v>
      </c>
      <c r="T1313" s="267">
        <v>0.963803680981595</v>
      </c>
      <c r="U1313" s="267">
        <v>0.953962703962704</v>
      </c>
      <c r="V1313" s="295">
        <v>-0.0194759498891581</v>
      </c>
      <c r="W1313" s="271">
        <v>11110</v>
      </c>
      <c r="X1313" s="271">
        <v>10654</v>
      </c>
      <c r="Y1313" s="271">
        <v>11248</v>
      </c>
      <c r="Z1313" s="271">
        <v>10838</v>
      </c>
      <c r="AA1313" s="268">
        <v>0.958955895589559</v>
      </c>
      <c r="AB1313" s="268">
        <v>0.963549075391181</v>
      </c>
      <c r="AC1313" s="295">
        <v>-0.00459317980162166</v>
      </c>
    </row>
    <row r="1314" spans="1:29">
      <c r="A1314" s="297" t="s">
        <v>1972</v>
      </c>
      <c r="B1314" s="305" t="s">
        <v>3375</v>
      </c>
      <c r="C1314" s="293" t="s">
        <v>2418</v>
      </c>
      <c r="D1314" s="305" t="s">
        <v>2419</v>
      </c>
      <c r="E1314" s="263">
        <v>1028</v>
      </c>
      <c r="F1314" s="266">
        <v>980</v>
      </c>
      <c r="G1314" s="266">
        <v>48</v>
      </c>
      <c r="H1314" s="264">
        <v>1751</v>
      </c>
      <c r="I1314" s="264">
        <v>1677</v>
      </c>
      <c r="J1314" s="264">
        <v>74</v>
      </c>
      <c r="K1314" s="264">
        <v>1791</v>
      </c>
      <c r="L1314" s="264">
        <v>1746</v>
      </c>
      <c r="M1314" s="264">
        <v>45</v>
      </c>
      <c r="N1314" s="294">
        <v>0.93</v>
      </c>
      <c r="O1314" s="266">
        <v>51650</v>
      </c>
      <c r="P1314" s="266">
        <v>50643</v>
      </c>
      <c r="Q1314" s="266">
        <v>1007</v>
      </c>
      <c r="R1314" s="267">
        <v>0.980503388189739</v>
      </c>
      <c r="S1314" s="267">
        <v>0.953307392996109</v>
      </c>
      <c r="T1314" s="267">
        <v>0.957738435179897</v>
      </c>
      <c r="U1314" s="267">
        <v>0.974874371859296</v>
      </c>
      <c r="V1314" s="295">
        <v>-0.0044310421837882</v>
      </c>
      <c r="W1314" s="271">
        <v>12008</v>
      </c>
      <c r="X1314" s="271">
        <v>11720</v>
      </c>
      <c r="Y1314" s="271">
        <v>12543</v>
      </c>
      <c r="Z1314" s="271">
        <v>12296</v>
      </c>
      <c r="AA1314" s="268">
        <v>0.97601598934044</v>
      </c>
      <c r="AB1314" s="268">
        <v>0.980307741369688</v>
      </c>
      <c r="AC1314" s="295">
        <v>-0.00429175202924847</v>
      </c>
    </row>
    <row r="1315" spans="1:29">
      <c r="A1315" s="297" t="s">
        <v>1972</v>
      </c>
      <c r="B1315" s="305" t="s">
        <v>3375</v>
      </c>
      <c r="C1315" s="293" t="s">
        <v>2420</v>
      </c>
      <c r="D1315" s="305" t="s">
        <v>2421</v>
      </c>
      <c r="E1315" s="263">
        <v>2852</v>
      </c>
      <c r="F1315" s="266">
        <v>2683</v>
      </c>
      <c r="G1315" s="266">
        <v>169</v>
      </c>
      <c r="H1315" s="264">
        <v>3779</v>
      </c>
      <c r="I1315" s="264">
        <v>3647</v>
      </c>
      <c r="J1315" s="264">
        <v>132</v>
      </c>
      <c r="K1315" s="264">
        <v>4652</v>
      </c>
      <c r="L1315" s="264">
        <v>4403</v>
      </c>
      <c r="M1315" s="264">
        <v>249</v>
      </c>
      <c r="N1315" s="294">
        <v>0.93</v>
      </c>
      <c r="O1315" s="266">
        <v>128287</v>
      </c>
      <c r="P1315" s="266">
        <v>123396</v>
      </c>
      <c r="Q1315" s="266">
        <v>4891</v>
      </c>
      <c r="R1315" s="267">
        <v>0.96187454691434</v>
      </c>
      <c r="S1315" s="267">
        <v>0.940743338008415</v>
      </c>
      <c r="T1315" s="267">
        <v>0.965070124371527</v>
      </c>
      <c r="U1315" s="267">
        <v>0.946474634565778</v>
      </c>
      <c r="V1315" s="295">
        <v>-0.0243267863631117</v>
      </c>
      <c r="W1315" s="271">
        <v>30233</v>
      </c>
      <c r="X1315" s="271">
        <v>29069</v>
      </c>
      <c r="Y1315" s="271">
        <v>30346</v>
      </c>
      <c r="Z1315" s="271">
        <v>29162</v>
      </c>
      <c r="AA1315" s="268">
        <v>0.96149902424503</v>
      </c>
      <c r="AB1315" s="268">
        <v>0.960983325644236</v>
      </c>
      <c r="AC1315" s="295">
        <v>0.000515698600793812</v>
      </c>
    </row>
    <row r="1316" spans="1:29">
      <c r="A1316" s="297" t="s">
        <v>1972</v>
      </c>
      <c r="B1316" s="305" t="s">
        <v>3375</v>
      </c>
      <c r="C1316" s="293" t="s">
        <v>2422</v>
      </c>
      <c r="D1316" s="305" t="s">
        <v>2423</v>
      </c>
      <c r="E1316" s="263">
        <v>4645</v>
      </c>
      <c r="F1316" s="266">
        <v>4394</v>
      </c>
      <c r="G1316" s="266">
        <v>251</v>
      </c>
      <c r="H1316" s="264">
        <v>5918</v>
      </c>
      <c r="I1316" s="264">
        <v>5693</v>
      </c>
      <c r="J1316" s="264">
        <v>225</v>
      </c>
      <c r="K1316" s="264">
        <v>7547</v>
      </c>
      <c r="L1316" s="264">
        <v>7252</v>
      </c>
      <c r="M1316" s="264">
        <v>295</v>
      </c>
      <c r="N1316" s="294">
        <v>0.93</v>
      </c>
      <c r="O1316" s="266">
        <v>203362</v>
      </c>
      <c r="P1316" s="266">
        <v>197757</v>
      </c>
      <c r="Q1316" s="266">
        <v>5605</v>
      </c>
      <c r="R1316" s="267">
        <v>0.972438311975689</v>
      </c>
      <c r="S1316" s="267">
        <v>0.945963401506997</v>
      </c>
      <c r="T1316" s="267">
        <v>0.961980398783373</v>
      </c>
      <c r="U1316" s="267">
        <v>0.960911620511462</v>
      </c>
      <c r="V1316" s="295">
        <v>-0.016016997276376</v>
      </c>
      <c r="W1316" s="271">
        <v>47446</v>
      </c>
      <c r="X1316" s="271">
        <v>46009</v>
      </c>
      <c r="Y1316" s="271">
        <v>48099</v>
      </c>
      <c r="Z1316" s="271">
        <v>46828</v>
      </c>
      <c r="AA1316" s="268">
        <v>0.969712936812376</v>
      </c>
      <c r="AB1316" s="268">
        <v>0.973575334206532</v>
      </c>
      <c r="AC1316" s="295">
        <v>-0.00386239739415617</v>
      </c>
    </row>
    <row r="1317" spans="1:29">
      <c r="A1317" s="297" t="s">
        <v>1972</v>
      </c>
      <c r="B1317" s="305" t="s">
        <v>3375</v>
      </c>
      <c r="C1317" s="293" t="s">
        <v>2424</v>
      </c>
      <c r="D1317" s="305" t="s">
        <v>2425</v>
      </c>
      <c r="E1317" s="263">
        <v>1402</v>
      </c>
      <c r="F1317" s="266">
        <v>1232</v>
      </c>
      <c r="G1317" s="266">
        <v>170</v>
      </c>
      <c r="H1317" s="264">
        <v>2289</v>
      </c>
      <c r="I1317" s="264">
        <v>1983</v>
      </c>
      <c r="J1317" s="264">
        <v>306</v>
      </c>
      <c r="K1317" s="264">
        <v>2307</v>
      </c>
      <c r="L1317" s="264">
        <v>2169</v>
      </c>
      <c r="M1317" s="264">
        <v>138</v>
      </c>
      <c r="N1317" s="294">
        <v>0.93</v>
      </c>
      <c r="O1317" s="266">
        <v>69287</v>
      </c>
      <c r="P1317" s="266">
        <v>65192</v>
      </c>
      <c r="Q1317" s="266">
        <v>4095</v>
      </c>
      <c r="R1317" s="267">
        <v>0.940898003954566</v>
      </c>
      <c r="S1317" s="267">
        <v>0.878744650499287</v>
      </c>
      <c r="T1317" s="267">
        <v>0.866317169069463</v>
      </c>
      <c r="U1317" s="267">
        <v>0.940182054616385</v>
      </c>
      <c r="V1317" s="295">
        <v>0.0124274814298241</v>
      </c>
      <c r="W1317" s="271">
        <v>16097</v>
      </c>
      <c r="X1317" s="271">
        <v>14819</v>
      </c>
      <c r="Y1317" s="271">
        <v>16807</v>
      </c>
      <c r="Z1317" s="271">
        <v>15761</v>
      </c>
      <c r="AA1317" s="268">
        <v>0.920606324159781</v>
      </c>
      <c r="AB1317" s="268">
        <v>0.937764026893556</v>
      </c>
      <c r="AC1317" s="295">
        <v>-0.0171577027337749</v>
      </c>
    </row>
    <row r="1318" spans="1:29">
      <c r="A1318" s="297" t="s">
        <v>1972</v>
      </c>
      <c r="B1318" s="305" t="s">
        <v>3375</v>
      </c>
      <c r="C1318" s="293" t="s">
        <v>2426</v>
      </c>
      <c r="D1318" s="305" t="s">
        <v>2427</v>
      </c>
      <c r="E1318" s="263">
        <v>3334</v>
      </c>
      <c r="F1318" s="266">
        <v>3081</v>
      </c>
      <c r="G1318" s="266">
        <v>253</v>
      </c>
      <c r="H1318" s="264">
        <v>3900</v>
      </c>
      <c r="I1318" s="264">
        <v>3609</v>
      </c>
      <c r="J1318" s="264">
        <v>291</v>
      </c>
      <c r="K1318" s="264">
        <v>5180</v>
      </c>
      <c r="L1318" s="264">
        <v>4871</v>
      </c>
      <c r="M1318" s="264">
        <v>309</v>
      </c>
      <c r="N1318" s="294">
        <v>0.93</v>
      </c>
      <c r="O1318" s="266">
        <v>140574</v>
      </c>
      <c r="P1318" s="266">
        <v>133310</v>
      </c>
      <c r="Q1318" s="266">
        <v>7264</v>
      </c>
      <c r="R1318" s="267">
        <v>0.948326148505414</v>
      </c>
      <c r="S1318" s="267">
        <v>0.924115176964607</v>
      </c>
      <c r="T1318" s="267">
        <v>0.925384615384615</v>
      </c>
      <c r="U1318" s="267">
        <v>0.94034749034749</v>
      </c>
      <c r="V1318" s="295">
        <v>-0.00126943842000826</v>
      </c>
      <c r="W1318" s="271">
        <v>33103</v>
      </c>
      <c r="X1318" s="271">
        <v>31342</v>
      </c>
      <c r="Y1318" s="271">
        <v>34131</v>
      </c>
      <c r="Z1318" s="271">
        <v>32470</v>
      </c>
      <c r="AA1318" s="268">
        <v>0.946802404615896</v>
      </c>
      <c r="AB1318" s="268">
        <v>0.951334563886203</v>
      </c>
      <c r="AC1318" s="295">
        <v>-0.00453215927030737</v>
      </c>
    </row>
    <row r="1319" spans="1:29">
      <c r="A1319" s="297" t="s">
        <v>1972</v>
      </c>
      <c r="B1319" s="305" t="s">
        <v>3375</v>
      </c>
      <c r="C1319" s="293" t="s">
        <v>2428</v>
      </c>
      <c r="D1319" s="305" t="s">
        <v>2429</v>
      </c>
      <c r="E1319" s="263">
        <v>1963</v>
      </c>
      <c r="F1319" s="266">
        <v>1915</v>
      </c>
      <c r="G1319" s="266">
        <v>48</v>
      </c>
      <c r="H1319" s="264">
        <v>2264</v>
      </c>
      <c r="I1319" s="264">
        <v>2226</v>
      </c>
      <c r="J1319" s="264">
        <v>38</v>
      </c>
      <c r="K1319" s="264">
        <v>2854</v>
      </c>
      <c r="L1319" s="264">
        <v>2805</v>
      </c>
      <c r="M1319" s="264">
        <v>49</v>
      </c>
      <c r="N1319" s="294">
        <v>0.93</v>
      </c>
      <c r="O1319" s="266">
        <v>77482</v>
      </c>
      <c r="P1319" s="266">
        <v>76631</v>
      </c>
      <c r="Q1319" s="266">
        <v>851</v>
      </c>
      <c r="R1319" s="267">
        <v>0.989016803902842</v>
      </c>
      <c r="S1319" s="267">
        <v>0.97554763117677</v>
      </c>
      <c r="T1319" s="267">
        <v>0.98321554770318</v>
      </c>
      <c r="U1319" s="267">
        <v>0.982831114225648</v>
      </c>
      <c r="V1319" s="295">
        <v>-0.00766791652640997</v>
      </c>
      <c r="W1319" s="271">
        <v>18701</v>
      </c>
      <c r="X1319" s="271">
        <v>18454</v>
      </c>
      <c r="Y1319" s="271">
        <v>18725</v>
      </c>
      <c r="Z1319" s="271">
        <v>18548</v>
      </c>
      <c r="AA1319" s="268">
        <v>0.986792150152398</v>
      </c>
      <c r="AB1319" s="268">
        <v>0.990547396528705</v>
      </c>
      <c r="AC1319" s="295">
        <v>-0.00375524637630664</v>
      </c>
    </row>
    <row r="1320" spans="1:29">
      <c r="A1320" s="297" t="s">
        <v>1972</v>
      </c>
      <c r="B1320" s="305" t="s">
        <v>3375</v>
      </c>
      <c r="C1320" s="293" t="s">
        <v>2430</v>
      </c>
      <c r="D1320" s="305" t="s">
        <v>2431</v>
      </c>
      <c r="E1320" s="263">
        <v>3827</v>
      </c>
      <c r="F1320" s="266">
        <v>3695</v>
      </c>
      <c r="G1320" s="266">
        <v>132</v>
      </c>
      <c r="H1320" s="264">
        <v>4617</v>
      </c>
      <c r="I1320" s="264">
        <v>4516</v>
      </c>
      <c r="J1320" s="264">
        <v>101</v>
      </c>
      <c r="K1320" s="264">
        <v>5925</v>
      </c>
      <c r="L1320" s="264">
        <v>5654</v>
      </c>
      <c r="M1320" s="264">
        <v>271</v>
      </c>
      <c r="N1320" s="294">
        <v>0.93</v>
      </c>
      <c r="O1320" s="266">
        <v>158627</v>
      </c>
      <c r="P1320" s="266">
        <v>154741</v>
      </c>
      <c r="Q1320" s="266">
        <v>3886</v>
      </c>
      <c r="R1320" s="267">
        <v>0.975502278931077</v>
      </c>
      <c r="S1320" s="267">
        <v>0.965508230990332</v>
      </c>
      <c r="T1320" s="267">
        <v>0.978124323153563</v>
      </c>
      <c r="U1320" s="267">
        <v>0.954261603375527</v>
      </c>
      <c r="V1320" s="295">
        <v>-0.012616092163231</v>
      </c>
      <c r="W1320" s="271">
        <v>38558</v>
      </c>
      <c r="X1320" s="271">
        <v>37542</v>
      </c>
      <c r="Y1320" s="271">
        <v>38544</v>
      </c>
      <c r="Z1320" s="271">
        <v>37684</v>
      </c>
      <c r="AA1320" s="268">
        <v>0.973650085585352</v>
      </c>
      <c r="AB1320" s="268">
        <v>0.977687837276878</v>
      </c>
      <c r="AC1320" s="295">
        <v>-0.00403775169152643</v>
      </c>
    </row>
    <row r="1321" spans="1:29">
      <c r="A1321" s="297" t="s">
        <v>1972</v>
      </c>
      <c r="B1321" s="305" t="s">
        <v>3375</v>
      </c>
      <c r="C1321" s="293" t="s">
        <v>2432</v>
      </c>
      <c r="D1321" s="305" t="s">
        <v>2433</v>
      </c>
      <c r="E1321" s="263">
        <v>1958</v>
      </c>
      <c r="F1321" s="266">
        <v>1875</v>
      </c>
      <c r="G1321" s="266">
        <v>83</v>
      </c>
      <c r="H1321" s="264">
        <v>2672</v>
      </c>
      <c r="I1321" s="264">
        <v>2615</v>
      </c>
      <c r="J1321" s="264">
        <v>57</v>
      </c>
      <c r="K1321" s="264">
        <v>2919</v>
      </c>
      <c r="L1321" s="264">
        <v>2842</v>
      </c>
      <c r="M1321" s="264">
        <v>77</v>
      </c>
      <c r="N1321" s="294">
        <v>0.93</v>
      </c>
      <c r="O1321" s="266">
        <v>84475</v>
      </c>
      <c r="P1321" s="266">
        <v>82791</v>
      </c>
      <c r="Q1321" s="266">
        <v>1684</v>
      </c>
      <c r="R1321" s="267">
        <v>0.980065108020124</v>
      </c>
      <c r="S1321" s="267">
        <v>0.957609805924413</v>
      </c>
      <c r="T1321" s="267">
        <v>0.978667664670659</v>
      </c>
      <c r="U1321" s="267">
        <v>0.973621103117506</v>
      </c>
      <c r="V1321" s="295">
        <v>-0.021057858746246</v>
      </c>
      <c r="W1321" s="271">
        <v>20351</v>
      </c>
      <c r="X1321" s="271">
        <v>19913</v>
      </c>
      <c r="Y1321" s="271">
        <v>21054</v>
      </c>
      <c r="Z1321" s="271">
        <v>20695</v>
      </c>
      <c r="AA1321" s="268">
        <v>0.978477716082748</v>
      </c>
      <c r="AB1321" s="268">
        <v>0.982948608340458</v>
      </c>
      <c r="AC1321" s="295">
        <v>-0.00447089225771002</v>
      </c>
    </row>
    <row r="1322" spans="1:29">
      <c r="A1322" s="297" t="s">
        <v>1972</v>
      </c>
      <c r="B1322" s="305" t="s">
        <v>3375</v>
      </c>
      <c r="C1322" s="293" t="s">
        <v>2434</v>
      </c>
      <c r="D1322" s="305" t="s">
        <v>2435</v>
      </c>
      <c r="E1322" s="263">
        <v>1468</v>
      </c>
      <c r="F1322" s="266">
        <v>1408</v>
      </c>
      <c r="G1322" s="266">
        <v>60</v>
      </c>
      <c r="H1322" s="264">
        <v>2471</v>
      </c>
      <c r="I1322" s="264">
        <v>2429</v>
      </c>
      <c r="J1322" s="264">
        <v>42</v>
      </c>
      <c r="K1322" s="264">
        <v>2502</v>
      </c>
      <c r="L1322" s="264">
        <v>2449</v>
      </c>
      <c r="M1322" s="264">
        <v>53</v>
      </c>
      <c r="N1322" s="294">
        <v>0.93</v>
      </c>
      <c r="O1322" s="266">
        <v>74795</v>
      </c>
      <c r="P1322" s="266">
        <v>73310</v>
      </c>
      <c r="Q1322" s="266">
        <v>1485</v>
      </c>
      <c r="R1322" s="267">
        <v>0.980145731666555</v>
      </c>
      <c r="S1322" s="267">
        <v>0.959128065395095</v>
      </c>
      <c r="T1322" s="267">
        <v>0.98300283286119</v>
      </c>
      <c r="U1322" s="267">
        <v>0.978816946442846</v>
      </c>
      <c r="V1322" s="295">
        <v>-0.0238747674660945</v>
      </c>
      <c r="W1322" s="271">
        <v>17073</v>
      </c>
      <c r="X1322" s="271">
        <v>16745</v>
      </c>
      <c r="Y1322" s="271">
        <v>17626</v>
      </c>
      <c r="Z1322" s="271">
        <v>17288</v>
      </c>
      <c r="AA1322" s="268">
        <v>0.980788379312365</v>
      </c>
      <c r="AB1322" s="268">
        <v>0.98082378304777</v>
      </c>
      <c r="AC1322" s="295">
        <v>-3.54037354057812e-5</v>
      </c>
    </row>
    <row r="1323" spans="1:29">
      <c r="A1323" s="297" t="s">
        <v>1972</v>
      </c>
      <c r="B1323" s="305" t="s">
        <v>3375</v>
      </c>
      <c r="C1323" s="293" t="s">
        <v>2436</v>
      </c>
      <c r="D1323" s="305" t="s">
        <v>2437</v>
      </c>
      <c r="E1323" s="263">
        <v>2950</v>
      </c>
      <c r="F1323" s="266">
        <v>2846</v>
      </c>
      <c r="G1323" s="266">
        <v>104</v>
      </c>
      <c r="H1323" s="264">
        <v>3380</v>
      </c>
      <c r="I1323" s="264">
        <v>3279</v>
      </c>
      <c r="J1323" s="264">
        <v>101</v>
      </c>
      <c r="K1323" s="264">
        <v>4534</v>
      </c>
      <c r="L1323" s="264">
        <v>4350</v>
      </c>
      <c r="M1323" s="264">
        <v>184</v>
      </c>
      <c r="N1323" s="294">
        <v>0.93</v>
      </c>
      <c r="O1323" s="266">
        <v>120236</v>
      </c>
      <c r="P1323" s="266">
        <v>116618</v>
      </c>
      <c r="Q1323" s="266">
        <v>3618</v>
      </c>
      <c r="R1323" s="267">
        <v>0.96990917861539</v>
      </c>
      <c r="S1323" s="267">
        <v>0.964745762711864</v>
      </c>
      <c r="T1323" s="267">
        <v>0.970118343195266</v>
      </c>
      <c r="U1323" s="267">
        <v>0.95941773268637</v>
      </c>
      <c r="V1323" s="295">
        <v>-0.00537258048340183</v>
      </c>
      <c r="W1323" s="271">
        <v>28862</v>
      </c>
      <c r="X1323" s="271">
        <v>27901</v>
      </c>
      <c r="Y1323" s="271">
        <v>29256</v>
      </c>
      <c r="Z1323" s="271">
        <v>28387</v>
      </c>
      <c r="AA1323" s="268">
        <v>0.966703624142471</v>
      </c>
      <c r="AB1323" s="268">
        <v>0.970296691277003</v>
      </c>
      <c r="AC1323" s="295">
        <v>-0.003593067134532</v>
      </c>
    </row>
    <row r="1324" spans="1:29">
      <c r="A1324" s="297" t="s">
        <v>1972</v>
      </c>
      <c r="B1324" s="305" t="s">
        <v>3375</v>
      </c>
      <c r="C1324" s="293" t="s">
        <v>2438</v>
      </c>
      <c r="D1324" s="305" t="s">
        <v>2439</v>
      </c>
      <c r="E1324" s="263">
        <v>1553</v>
      </c>
      <c r="F1324" s="266">
        <v>1465</v>
      </c>
      <c r="G1324" s="266">
        <v>88</v>
      </c>
      <c r="H1324" s="264">
        <v>1825</v>
      </c>
      <c r="I1324" s="264">
        <v>1740</v>
      </c>
      <c r="J1324" s="264">
        <v>85</v>
      </c>
      <c r="K1324" s="264">
        <v>2434</v>
      </c>
      <c r="L1324" s="264">
        <v>2312</v>
      </c>
      <c r="M1324" s="264">
        <v>122</v>
      </c>
      <c r="N1324" s="294">
        <v>0.93</v>
      </c>
      <c r="O1324" s="266">
        <v>67194</v>
      </c>
      <c r="P1324" s="266">
        <v>64654</v>
      </c>
      <c r="Q1324" s="266">
        <v>2540</v>
      </c>
      <c r="R1324" s="267">
        <v>0.962199005863619</v>
      </c>
      <c r="S1324" s="267">
        <v>0.943335479716677</v>
      </c>
      <c r="T1324" s="267">
        <v>0.953424657534247</v>
      </c>
      <c r="U1324" s="267">
        <v>0.94987674609696</v>
      </c>
      <c r="V1324" s="295">
        <v>-0.0100891778175691</v>
      </c>
      <c r="W1324" s="271">
        <v>15747</v>
      </c>
      <c r="X1324" s="271">
        <v>15071</v>
      </c>
      <c r="Y1324" s="271">
        <v>16228</v>
      </c>
      <c r="Z1324" s="271">
        <v>15562</v>
      </c>
      <c r="AA1324" s="268">
        <v>0.957071188162825</v>
      </c>
      <c r="AB1324" s="268">
        <v>0.958959822528962</v>
      </c>
      <c r="AC1324" s="295">
        <v>-0.00188863436613762</v>
      </c>
    </row>
    <row r="1325" spans="1:29">
      <c r="A1325" s="297" t="s">
        <v>1972</v>
      </c>
      <c r="B1325" s="305" t="s">
        <v>3375</v>
      </c>
      <c r="C1325" s="293" t="s">
        <v>2440</v>
      </c>
      <c r="D1325" s="305" t="s">
        <v>2441</v>
      </c>
      <c r="E1325" s="263">
        <v>2021</v>
      </c>
      <c r="F1325" s="266">
        <v>1926</v>
      </c>
      <c r="G1325" s="266">
        <v>95</v>
      </c>
      <c r="H1325" s="264">
        <v>3286</v>
      </c>
      <c r="I1325" s="264">
        <v>3173</v>
      </c>
      <c r="J1325" s="264">
        <v>113</v>
      </c>
      <c r="K1325" s="264">
        <v>3302</v>
      </c>
      <c r="L1325" s="264">
        <v>3198</v>
      </c>
      <c r="M1325" s="264">
        <v>104</v>
      </c>
      <c r="N1325" s="294">
        <v>0.93</v>
      </c>
      <c r="O1325" s="266">
        <v>100268</v>
      </c>
      <c r="P1325" s="266">
        <v>97386</v>
      </c>
      <c r="Q1325" s="266">
        <v>2882</v>
      </c>
      <c r="R1325" s="267">
        <v>0.971257031156501</v>
      </c>
      <c r="S1325" s="267">
        <v>0.952993567540821</v>
      </c>
      <c r="T1325" s="267">
        <v>0.965611685940353</v>
      </c>
      <c r="U1325" s="267">
        <v>0.968503937007874</v>
      </c>
      <c r="V1325" s="295">
        <v>-0.0126181183995315</v>
      </c>
      <c r="W1325" s="271">
        <v>22836</v>
      </c>
      <c r="X1325" s="271">
        <v>22145</v>
      </c>
      <c r="Y1325" s="271">
        <v>24059</v>
      </c>
      <c r="Z1325" s="271">
        <v>23268</v>
      </c>
      <c r="AA1325" s="268">
        <v>0.969740760203188</v>
      </c>
      <c r="AB1325" s="268">
        <v>0.967122490544079</v>
      </c>
      <c r="AC1325" s="295">
        <v>0.00261826965910883</v>
      </c>
    </row>
    <row r="1326" spans="1:29">
      <c r="A1326" s="297" t="s">
        <v>1972</v>
      </c>
      <c r="B1326" s="305" t="s">
        <v>3375</v>
      </c>
      <c r="C1326" s="293" t="s">
        <v>2442</v>
      </c>
      <c r="D1326" s="305" t="s">
        <v>2443</v>
      </c>
      <c r="E1326" s="263">
        <v>1094</v>
      </c>
      <c r="F1326" s="266">
        <v>1044</v>
      </c>
      <c r="G1326" s="266">
        <v>50</v>
      </c>
      <c r="H1326" s="264">
        <v>1438</v>
      </c>
      <c r="I1326" s="264">
        <v>1385</v>
      </c>
      <c r="J1326" s="264">
        <v>53</v>
      </c>
      <c r="K1326" s="264">
        <v>1807</v>
      </c>
      <c r="L1326" s="264">
        <v>1726</v>
      </c>
      <c r="M1326" s="264">
        <v>81</v>
      </c>
      <c r="N1326" s="294">
        <v>0.93</v>
      </c>
      <c r="O1326" s="266">
        <v>49278</v>
      </c>
      <c r="P1326" s="266">
        <v>48253</v>
      </c>
      <c r="Q1326" s="266">
        <v>1025</v>
      </c>
      <c r="R1326" s="267">
        <v>0.979199642842648</v>
      </c>
      <c r="S1326" s="267">
        <v>0.954296160877514</v>
      </c>
      <c r="T1326" s="267">
        <v>0.963143254520167</v>
      </c>
      <c r="U1326" s="267">
        <v>0.955174322080797</v>
      </c>
      <c r="V1326" s="295">
        <v>-0.00884709364265324</v>
      </c>
      <c r="W1326" s="271">
        <v>11551</v>
      </c>
      <c r="X1326" s="271">
        <v>11240</v>
      </c>
      <c r="Y1326" s="271">
        <v>12395</v>
      </c>
      <c r="Z1326" s="271">
        <v>12197</v>
      </c>
      <c r="AA1326" s="268">
        <v>0.97307592416241</v>
      </c>
      <c r="AB1326" s="268">
        <v>0.984025816861638</v>
      </c>
      <c r="AC1326" s="295">
        <v>-0.0109498926992275</v>
      </c>
    </row>
    <row r="1327" spans="1:29">
      <c r="A1327" s="297" t="s">
        <v>1972</v>
      </c>
      <c r="B1327" s="305" t="s">
        <v>3374</v>
      </c>
      <c r="C1327" s="293" t="s">
        <v>2444</v>
      </c>
      <c r="D1327" s="305" t="s">
        <v>2445</v>
      </c>
      <c r="E1327" s="263">
        <v>0</v>
      </c>
      <c r="F1327" s="266">
        <v>0</v>
      </c>
      <c r="G1327" s="266">
        <v>0</v>
      </c>
      <c r="H1327" s="264">
        <v>0</v>
      </c>
      <c r="I1327" s="264">
        <v>0</v>
      </c>
      <c r="J1327" s="264">
        <v>0</v>
      </c>
      <c r="K1327" s="264">
        <v>0</v>
      </c>
      <c r="L1327" s="264">
        <v>0</v>
      </c>
      <c r="M1327" s="264">
        <v>0</v>
      </c>
      <c r="N1327" s="294">
        <v>0.93</v>
      </c>
      <c r="O1327" s="266">
        <v>9</v>
      </c>
      <c r="P1327" s="266">
        <v>8</v>
      </c>
      <c r="Q1327" s="266">
        <v>1</v>
      </c>
      <c r="R1327" s="267">
        <v>0.888888888888889</v>
      </c>
      <c r="S1327" s="267">
        <v>0</v>
      </c>
      <c r="T1327" s="267">
        <v>0</v>
      </c>
      <c r="U1327" s="267">
        <v>0</v>
      </c>
      <c r="V1327" s="295">
        <v>0</v>
      </c>
      <c r="W1327" s="271">
        <v>0</v>
      </c>
      <c r="X1327" s="271">
        <v>0</v>
      </c>
      <c r="Y1327" s="271">
        <v>3</v>
      </c>
      <c r="Z1327" s="271">
        <v>3</v>
      </c>
      <c r="AA1327" s="268">
        <v>0</v>
      </c>
      <c r="AB1327" s="268">
        <v>1</v>
      </c>
      <c r="AC1327" s="295">
        <v>-1</v>
      </c>
    </row>
    <row r="1328" spans="1:29">
      <c r="A1328" s="297" t="s">
        <v>1972</v>
      </c>
      <c r="B1328" s="305" t="s">
        <v>3374</v>
      </c>
      <c r="C1328" s="293" t="s">
        <v>2446</v>
      </c>
      <c r="D1328" s="305" t="s">
        <v>2447</v>
      </c>
      <c r="E1328" s="263">
        <v>2687</v>
      </c>
      <c r="F1328" s="266">
        <v>2579</v>
      </c>
      <c r="G1328" s="266">
        <v>108</v>
      </c>
      <c r="H1328" s="264">
        <v>3861</v>
      </c>
      <c r="I1328" s="264">
        <v>3711</v>
      </c>
      <c r="J1328" s="264">
        <v>150</v>
      </c>
      <c r="K1328" s="264">
        <v>4380</v>
      </c>
      <c r="L1328" s="264">
        <v>4252</v>
      </c>
      <c r="M1328" s="264">
        <v>128</v>
      </c>
      <c r="N1328" s="294">
        <v>0.93</v>
      </c>
      <c r="O1328" s="266">
        <v>122348</v>
      </c>
      <c r="P1328" s="266">
        <v>119260</v>
      </c>
      <c r="Q1328" s="266">
        <v>3088</v>
      </c>
      <c r="R1328" s="267">
        <v>0.974760519174813</v>
      </c>
      <c r="S1328" s="267">
        <v>0.959806475623372</v>
      </c>
      <c r="T1328" s="267">
        <v>0.961149961149961</v>
      </c>
      <c r="U1328" s="267">
        <v>0.970776255707763</v>
      </c>
      <c r="V1328" s="295">
        <v>-0.00134348552658936</v>
      </c>
      <c r="W1328" s="271">
        <v>28465</v>
      </c>
      <c r="X1328" s="271">
        <v>27608</v>
      </c>
      <c r="Y1328" s="271">
        <v>29560</v>
      </c>
      <c r="Z1328" s="271">
        <v>28796</v>
      </c>
      <c r="AA1328" s="268">
        <v>0.969892850869489</v>
      </c>
      <c r="AB1328" s="268">
        <v>0.974154262516915</v>
      </c>
      <c r="AC1328" s="295">
        <v>-0.00426141164742588</v>
      </c>
    </row>
    <row r="1329" spans="1:29">
      <c r="A1329" s="297" t="s">
        <v>1972</v>
      </c>
      <c r="B1329" s="305" t="s">
        <v>3374</v>
      </c>
      <c r="C1329" s="293" t="s">
        <v>2448</v>
      </c>
      <c r="D1329" s="305" t="s">
        <v>2449</v>
      </c>
      <c r="E1329" s="263">
        <v>3124</v>
      </c>
      <c r="F1329" s="266">
        <v>3003</v>
      </c>
      <c r="G1329" s="266">
        <v>121</v>
      </c>
      <c r="H1329" s="264">
        <v>4529</v>
      </c>
      <c r="I1329" s="264">
        <v>4380</v>
      </c>
      <c r="J1329" s="264">
        <v>149</v>
      </c>
      <c r="K1329" s="264">
        <v>4835</v>
      </c>
      <c r="L1329" s="264">
        <v>4647</v>
      </c>
      <c r="M1329" s="264">
        <v>188</v>
      </c>
      <c r="N1329" s="294">
        <v>0.93</v>
      </c>
      <c r="O1329" s="266">
        <v>139949</v>
      </c>
      <c r="P1329" s="266">
        <v>136606</v>
      </c>
      <c r="Q1329" s="266">
        <v>3343</v>
      </c>
      <c r="R1329" s="267">
        <v>0.976112726779041</v>
      </c>
      <c r="S1329" s="267">
        <v>0.961267605633803</v>
      </c>
      <c r="T1329" s="267">
        <v>0.967100905277103</v>
      </c>
      <c r="U1329" s="267">
        <v>0.961116856256463</v>
      </c>
      <c r="V1329" s="295">
        <v>-0.00583329964330026</v>
      </c>
      <c r="W1329" s="271">
        <v>32737</v>
      </c>
      <c r="X1329" s="271">
        <v>31842</v>
      </c>
      <c r="Y1329" s="271">
        <v>33063</v>
      </c>
      <c r="Z1329" s="271">
        <v>32293</v>
      </c>
      <c r="AA1329" s="268">
        <v>0.972660903564774</v>
      </c>
      <c r="AB1329" s="268">
        <v>0.976711127241932</v>
      </c>
      <c r="AC1329" s="295">
        <v>-0.00405022367715835</v>
      </c>
    </row>
    <row r="1330" spans="1:29">
      <c r="A1330" s="297" t="s">
        <v>1972</v>
      </c>
      <c r="B1330" s="305" t="s">
        <v>3374</v>
      </c>
      <c r="C1330" s="293" t="s">
        <v>2450</v>
      </c>
      <c r="D1330" s="305" t="s">
        <v>2451</v>
      </c>
      <c r="E1330" s="263">
        <v>5894</v>
      </c>
      <c r="F1330" s="266">
        <v>5740</v>
      </c>
      <c r="G1330" s="266">
        <v>154</v>
      </c>
      <c r="H1330" s="264">
        <v>7218</v>
      </c>
      <c r="I1330" s="264">
        <v>7055</v>
      </c>
      <c r="J1330" s="264">
        <v>163</v>
      </c>
      <c r="K1330" s="264">
        <v>8241</v>
      </c>
      <c r="L1330" s="264">
        <v>7997</v>
      </c>
      <c r="M1330" s="264">
        <v>244</v>
      </c>
      <c r="N1330" s="294">
        <v>0.93</v>
      </c>
      <c r="O1330" s="266">
        <v>242242</v>
      </c>
      <c r="P1330" s="266">
        <v>238113</v>
      </c>
      <c r="Q1330" s="266">
        <v>4129</v>
      </c>
      <c r="R1330" s="267">
        <v>0.982955061467458</v>
      </c>
      <c r="S1330" s="267">
        <v>0.973871733966746</v>
      </c>
      <c r="T1330" s="267">
        <v>0.977417567193128</v>
      </c>
      <c r="U1330" s="267">
        <v>0.970391942725397</v>
      </c>
      <c r="V1330" s="295">
        <v>-0.00354583322638247</v>
      </c>
      <c r="W1330" s="271">
        <v>56590</v>
      </c>
      <c r="X1330" s="271">
        <v>55603</v>
      </c>
      <c r="Y1330" s="271">
        <v>56546</v>
      </c>
      <c r="Z1330" s="271">
        <v>55373</v>
      </c>
      <c r="AA1330" s="268">
        <v>0.982558755963951</v>
      </c>
      <c r="AB1330" s="268">
        <v>0.979255827114208</v>
      </c>
      <c r="AC1330" s="295">
        <v>0.00330292884974337</v>
      </c>
    </row>
    <row r="1331" spans="1:29">
      <c r="A1331" s="297" t="s">
        <v>1972</v>
      </c>
      <c r="B1331" s="305" t="s">
        <v>3374</v>
      </c>
      <c r="C1331" s="293" t="s">
        <v>2452</v>
      </c>
      <c r="D1331" s="305" t="s">
        <v>2453</v>
      </c>
      <c r="E1331" s="263">
        <v>4402</v>
      </c>
      <c r="F1331" s="266">
        <v>4251</v>
      </c>
      <c r="G1331" s="266">
        <v>151</v>
      </c>
      <c r="H1331" s="264">
        <v>6078</v>
      </c>
      <c r="I1331" s="264">
        <v>5916</v>
      </c>
      <c r="J1331" s="264">
        <v>162</v>
      </c>
      <c r="K1331" s="264">
        <v>6493</v>
      </c>
      <c r="L1331" s="264">
        <v>6295</v>
      </c>
      <c r="M1331" s="264">
        <v>198</v>
      </c>
      <c r="N1331" s="294">
        <v>0.93</v>
      </c>
      <c r="O1331" s="266">
        <v>193421</v>
      </c>
      <c r="P1331" s="266">
        <v>188564</v>
      </c>
      <c r="Q1331" s="266">
        <v>4857</v>
      </c>
      <c r="R1331" s="267">
        <v>0.974888972758904</v>
      </c>
      <c r="S1331" s="267">
        <v>0.96569741026806</v>
      </c>
      <c r="T1331" s="267">
        <v>0.973346495557749</v>
      </c>
      <c r="U1331" s="267">
        <v>0.969505621438472</v>
      </c>
      <c r="V1331" s="295">
        <v>-0.00764908528968922</v>
      </c>
      <c r="W1331" s="271">
        <v>44229</v>
      </c>
      <c r="X1331" s="271">
        <v>43199</v>
      </c>
      <c r="Y1331" s="271">
        <v>44539</v>
      </c>
      <c r="Z1331" s="271">
        <v>43455</v>
      </c>
      <c r="AA1331" s="268">
        <v>0.976712111962739</v>
      </c>
      <c r="AB1331" s="268">
        <v>0.975661779563978</v>
      </c>
      <c r="AC1331" s="295">
        <v>0.00105033239876173</v>
      </c>
    </row>
    <row r="1332" spans="1:29">
      <c r="A1332" s="297" t="s">
        <v>1972</v>
      </c>
      <c r="B1332" s="305" t="s">
        <v>3374</v>
      </c>
      <c r="C1332" s="293" t="s">
        <v>2454</v>
      </c>
      <c r="D1332" s="305" t="s">
        <v>2455</v>
      </c>
      <c r="E1332" s="263">
        <v>1195</v>
      </c>
      <c r="F1332" s="266">
        <v>1144</v>
      </c>
      <c r="G1332" s="266">
        <v>51</v>
      </c>
      <c r="H1332" s="264">
        <v>1814</v>
      </c>
      <c r="I1332" s="264">
        <v>1779</v>
      </c>
      <c r="J1332" s="264">
        <v>35</v>
      </c>
      <c r="K1332" s="264">
        <v>1653</v>
      </c>
      <c r="L1332" s="264">
        <v>1607</v>
      </c>
      <c r="M1332" s="264">
        <v>46</v>
      </c>
      <c r="N1332" s="294">
        <v>0.93</v>
      </c>
      <c r="O1332" s="266">
        <v>55798</v>
      </c>
      <c r="P1332" s="266">
        <v>54720</v>
      </c>
      <c r="Q1332" s="266">
        <v>1078</v>
      </c>
      <c r="R1332" s="267">
        <v>0.980680311122262</v>
      </c>
      <c r="S1332" s="267">
        <v>0.957322175732218</v>
      </c>
      <c r="T1332" s="267">
        <v>0.980705622932745</v>
      </c>
      <c r="U1332" s="267">
        <v>0.972171808832426</v>
      </c>
      <c r="V1332" s="295">
        <v>-0.0233834472005278</v>
      </c>
      <c r="W1332" s="271">
        <v>12473</v>
      </c>
      <c r="X1332" s="271">
        <v>12195</v>
      </c>
      <c r="Y1332" s="271">
        <v>13412</v>
      </c>
      <c r="Z1332" s="271">
        <v>13145</v>
      </c>
      <c r="AA1332" s="268">
        <v>0.977711857612443</v>
      </c>
      <c r="AB1332" s="268">
        <v>0.980092454518342</v>
      </c>
      <c r="AC1332" s="295">
        <v>-0.00238059690589898</v>
      </c>
    </row>
    <row r="1333" spans="1:29">
      <c r="A1333" s="297" t="s">
        <v>1972</v>
      </c>
      <c r="B1333" s="305" t="s">
        <v>3374</v>
      </c>
      <c r="C1333" s="293" t="s">
        <v>2456</v>
      </c>
      <c r="D1333" s="305" t="s">
        <v>2457</v>
      </c>
      <c r="E1333" s="263">
        <v>871</v>
      </c>
      <c r="F1333" s="266">
        <v>828</v>
      </c>
      <c r="G1333" s="266">
        <v>43</v>
      </c>
      <c r="H1333" s="264">
        <v>1371</v>
      </c>
      <c r="I1333" s="264">
        <v>1307</v>
      </c>
      <c r="J1333" s="264">
        <v>64</v>
      </c>
      <c r="K1333" s="264">
        <v>1445</v>
      </c>
      <c r="L1333" s="264">
        <v>1397</v>
      </c>
      <c r="M1333" s="264">
        <v>48</v>
      </c>
      <c r="N1333" s="294">
        <v>0.93</v>
      </c>
      <c r="O1333" s="266">
        <v>42462</v>
      </c>
      <c r="P1333" s="266">
        <v>40995</v>
      </c>
      <c r="Q1333" s="266">
        <v>1467</v>
      </c>
      <c r="R1333" s="267">
        <v>0.965451462484103</v>
      </c>
      <c r="S1333" s="267">
        <v>0.950631458094145</v>
      </c>
      <c r="T1333" s="267">
        <v>0.953318745441284</v>
      </c>
      <c r="U1333" s="267">
        <v>0.966782006920415</v>
      </c>
      <c r="V1333" s="295">
        <v>-0.00268728734713908</v>
      </c>
      <c r="W1333" s="271">
        <v>9747</v>
      </c>
      <c r="X1333" s="271">
        <v>9425</v>
      </c>
      <c r="Y1333" s="271">
        <v>10276</v>
      </c>
      <c r="Z1333" s="271">
        <v>9963</v>
      </c>
      <c r="AA1333" s="268">
        <v>0.966964194111009</v>
      </c>
      <c r="AB1333" s="268">
        <v>0.969540677306345</v>
      </c>
      <c r="AC1333" s="295">
        <v>-0.00257648319533632</v>
      </c>
    </row>
    <row r="1334" spans="1:29">
      <c r="A1334" s="297" t="s">
        <v>1972</v>
      </c>
      <c r="B1334" s="305" t="s">
        <v>3374</v>
      </c>
      <c r="C1334" s="293" t="s">
        <v>2458</v>
      </c>
      <c r="D1334" s="305" t="s">
        <v>2459</v>
      </c>
      <c r="E1334" s="263">
        <v>803</v>
      </c>
      <c r="F1334" s="266">
        <v>745</v>
      </c>
      <c r="G1334" s="266">
        <v>58</v>
      </c>
      <c r="H1334" s="264">
        <v>1119</v>
      </c>
      <c r="I1334" s="264">
        <v>1081</v>
      </c>
      <c r="J1334" s="264">
        <v>38</v>
      </c>
      <c r="K1334" s="264">
        <v>1136</v>
      </c>
      <c r="L1334" s="264">
        <v>886</v>
      </c>
      <c r="M1334" s="264">
        <v>250</v>
      </c>
      <c r="N1334" s="294">
        <v>0.93</v>
      </c>
      <c r="O1334" s="266">
        <v>35418</v>
      </c>
      <c r="P1334" s="266">
        <v>33894</v>
      </c>
      <c r="Q1334" s="266">
        <v>1524</v>
      </c>
      <c r="R1334" s="267">
        <v>0.956971031678807</v>
      </c>
      <c r="S1334" s="267">
        <v>0.927770859277709</v>
      </c>
      <c r="T1334" s="267">
        <v>0.966041108132261</v>
      </c>
      <c r="U1334" s="267">
        <v>0.779929577464789</v>
      </c>
      <c r="V1334" s="295">
        <v>-0.0382702488545523</v>
      </c>
      <c r="W1334" s="271">
        <v>8224</v>
      </c>
      <c r="X1334" s="271">
        <v>7762</v>
      </c>
      <c r="Y1334" s="271">
        <v>8670</v>
      </c>
      <c r="Z1334" s="271">
        <v>8324</v>
      </c>
      <c r="AA1334" s="268">
        <v>0.943822957198444</v>
      </c>
      <c r="AB1334" s="268">
        <v>0.960092272202999</v>
      </c>
      <c r="AC1334" s="295">
        <v>-0.0162693150045553</v>
      </c>
    </row>
    <row r="1335" spans="1:29">
      <c r="A1335" s="297" t="s">
        <v>1972</v>
      </c>
      <c r="B1335" s="305" t="s">
        <v>3374</v>
      </c>
      <c r="C1335" s="293" t="s">
        <v>2460</v>
      </c>
      <c r="D1335" s="305" t="s">
        <v>2461</v>
      </c>
      <c r="E1335" s="263">
        <v>2773</v>
      </c>
      <c r="F1335" s="266">
        <v>2649</v>
      </c>
      <c r="G1335" s="266">
        <v>124</v>
      </c>
      <c r="H1335" s="264">
        <v>4176</v>
      </c>
      <c r="I1335" s="264">
        <v>4013</v>
      </c>
      <c r="J1335" s="264">
        <v>163</v>
      </c>
      <c r="K1335" s="264">
        <v>4607</v>
      </c>
      <c r="L1335" s="264">
        <v>4483</v>
      </c>
      <c r="M1335" s="264">
        <v>124</v>
      </c>
      <c r="N1335" s="294">
        <v>0.93</v>
      </c>
      <c r="O1335" s="266">
        <v>135177</v>
      </c>
      <c r="P1335" s="266">
        <v>132031</v>
      </c>
      <c r="Q1335" s="266">
        <v>3146</v>
      </c>
      <c r="R1335" s="267">
        <v>0.976726810034251</v>
      </c>
      <c r="S1335" s="267">
        <v>0.955283086909484</v>
      </c>
      <c r="T1335" s="267">
        <v>0.960967432950192</v>
      </c>
      <c r="U1335" s="267">
        <v>0.97308443672672</v>
      </c>
      <c r="V1335" s="295">
        <v>-0.00568434604070733</v>
      </c>
      <c r="W1335" s="271">
        <v>31573</v>
      </c>
      <c r="X1335" s="271">
        <v>30643</v>
      </c>
      <c r="Y1335" s="271">
        <v>32153</v>
      </c>
      <c r="Z1335" s="271">
        <v>31528</v>
      </c>
      <c r="AA1335" s="268">
        <v>0.970544452538561</v>
      </c>
      <c r="AB1335" s="268">
        <v>0.980561689422449</v>
      </c>
      <c r="AC1335" s="295">
        <v>-0.0100172368838874</v>
      </c>
    </row>
    <row r="1336" spans="1:29">
      <c r="A1336" s="297" t="s">
        <v>1972</v>
      </c>
      <c r="B1336" s="305" t="s">
        <v>3374</v>
      </c>
      <c r="C1336" s="293" t="s">
        <v>2462</v>
      </c>
      <c r="D1336" s="305" t="s">
        <v>2463</v>
      </c>
      <c r="E1336" s="263">
        <v>1792</v>
      </c>
      <c r="F1336" s="266">
        <v>1722</v>
      </c>
      <c r="G1336" s="266">
        <v>70</v>
      </c>
      <c r="H1336" s="264">
        <v>2795</v>
      </c>
      <c r="I1336" s="264">
        <v>2727</v>
      </c>
      <c r="J1336" s="264">
        <v>68</v>
      </c>
      <c r="K1336" s="264">
        <v>3090</v>
      </c>
      <c r="L1336" s="264">
        <v>3021</v>
      </c>
      <c r="M1336" s="264">
        <v>69</v>
      </c>
      <c r="N1336" s="294">
        <v>0.93</v>
      </c>
      <c r="O1336" s="266">
        <v>87376</v>
      </c>
      <c r="P1336" s="266">
        <v>85559</v>
      </c>
      <c r="Q1336" s="266">
        <v>1817</v>
      </c>
      <c r="R1336" s="267">
        <v>0.979204815967771</v>
      </c>
      <c r="S1336" s="267">
        <v>0.9609375</v>
      </c>
      <c r="T1336" s="267">
        <v>0.97567084078712</v>
      </c>
      <c r="U1336" s="267">
        <v>0.977669902912621</v>
      </c>
      <c r="V1336" s="295">
        <v>-0.0147333407871199</v>
      </c>
      <c r="W1336" s="271">
        <v>20838</v>
      </c>
      <c r="X1336" s="271">
        <v>20402</v>
      </c>
      <c r="Y1336" s="271">
        <v>21276</v>
      </c>
      <c r="Z1336" s="271">
        <v>20922</v>
      </c>
      <c r="AA1336" s="268">
        <v>0.979076686822152</v>
      </c>
      <c r="AB1336" s="268">
        <v>0.983361534122955</v>
      </c>
      <c r="AC1336" s="295">
        <v>-0.00428484730080358</v>
      </c>
    </row>
    <row r="1337" spans="1:29">
      <c r="A1337" s="297" t="s">
        <v>1972</v>
      </c>
      <c r="B1337" s="305" t="s">
        <v>3374</v>
      </c>
      <c r="C1337" s="293" t="s">
        <v>2464</v>
      </c>
      <c r="D1337" s="305" t="s">
        <v>2465</v>
      </c>
      <c r="E1337" s="263">
        <v>2308</v>
      </c>
      <c r="F1337" s="266">
        <v>2166</v>
      </c>
      <c r="G1337" s="266">
        <v>142</v>
      </c>
      <c r="H1337" s="264">
        <v>3225</v>
      </c>
      <c r="I1337" s="264">
        <v>3088</v>
      </c>
      <c r="J1337" s="264">
        <v>137</v>
      </c>
      <c r="K1337" s="264">
        <v>3404</v>
      </c>
      <c r="L1337" s="264">
        <v>3222</v>
      </c>
      <c r="M1337" s="264">
        <v>182</v>
      </c>
      <c r="N1337" s="294">
        <v>0.93</v>
      </c>
      <c r="O1337" s="266">
        <v>106078</v>
      </c>
      <c r="P1337" s="266">
        <v>103213</v>
      </c>
      <c r="Q1337" s="266">
        <v>2865</v>
      </c>
      <c r="R1337" s="267">
        <v>0.972991572239296</v>
      </c>
      <c r="S1337" s="267">
        <v>0.938474870017331</v>
      </c>
      <c r="T1337" s="267">
        <v>0.957519379844961</v>
      </c>
      <c r="U1337" s="267">
        <v>0.946533490011751</v>
      </c>
      <c r="V1337" s="295">
        <v>-0.0190445098276303</v>
      </c>
      <c r="W1337" s="271">
        <v>22995</v>
      </c>
      <c r="X1337" s="271">
        <v>22160</v>
      </c>
      <c r="Y1337" s="271">
        <v>25874</v>
      </c>
      <c r="Z1337" s="271">
        <v>25266</v>
      </c>
      <c r="AA1337" s="268">
        <v>0.963687758208306</v>
      </c>
      <c r="AB1337" s="268">
        <v>0.97650150730463</v>
      </c>
      <c r="AC1337" s="295">
        <v>-0.012813749096324</v>
      </c>
    </row>
    <row r="1338" spans="1:29">
      <c r="A1338" s="297" t="s">
        <v>1972</v>
      </c>
      <c r="B1338" s="305" t="s">
        <v>3374</v>
      </c>
      <c r="C1338" s="293" t="s">
        <v>2466</v>
      </c>
      <c r="D1338" s="305" t="s">
        <v>2467</v>
      </c>
      <c r="E1338" s="263">
        <v>0</v>
      </c>
      <c r="F1338" s="266">
        <v>0</v>
      </c>
      <c r="G1338" s="266">
        <v>0</v>
      </c>
      <c r="H1338" s="264">
        <v>0</v>
      </c>
      <c r="I1338" s="264">
        <v>0</v>
      </c>
      <c r="J1338" s="264">
        <v>0</v>
      </c>
      <c r="K1338" s="264">
        <v>0</v>
      </c>
      <c r="L1338" s="264">
        <v>0</v>
      </c>
      <c r="M1338" s="264">
        <v>0</v>
      </c>
      <c r="N1338" s="294">
        <v>0.93</v>
      </c>
      <c r="O1338" s="266">
        <v>4</v>
      </c>
      <c r="P1338" s="266">
        <v>4</v>
      </c>
      <c r="Q1338" s="266">
        <v>0</v>
      </c>
      <c r="R1338" s="267">
        <v>1</v>
      </c>
      <c r="S1338" s="267">
        <v>0</v>
      </c>
      <c r="T1338" s="267">
        <v>0</v>
      </c>
      <c r="U1338" s="267">
        <v>0</v>
      </c>
      <c r="V1338" s="295">
        <v>0</v>
      </c>
      <c r="W1338" s="271">
        <v>0</v>
      </c>
      <c r="X1338" s="271">
        <v>0</v>
      </c>
      <c r="Y1338" s="271">
        <v>3</v>
      </c>
      <c r="Z1338" s="271">
        <v>3</v>
      </c>
      <c r="AA1338" s="268">
        <v>0</v>
      </c>
      <c r="AB1338" s="268">
        <v>1</v>
      </c>
      <c r="AC1338" s="295">
        <v>-1</v>
      </c>
    </row>
    <row r="1339" spans="1:29">
      <c r="A1339" s="297" t="s">
        <v>1972</v>
      </c>
      <c r="B1339" s="305" t="s">
        <v>3374</v>
      </c>
      <c r="C1339" s="293" t="s">
        <v>2468</v>
      </c>
      <c r="D1339" s="305" t="s">
        <v>2469</v>
      </c>
      <c r="E1339" s="263">
        <v>1237</v>
      </c>
      <c r="F1339" s="266">
        <v>1204</v>
      </c>
      <c r="G1339" s="266">
        <v>33</v>
      </c>
      <c r="H1339" s="264">
        <v>1758</v>
      </c>
      <c r="I1339" s="264">
        <v>1722</v>
      </c>
      <c r="J1339" s="264">
        <v>36</v>
      </c>
      <c r="K1339" s="264">
        <v>1987</v>
      </c>
      <c r="L1339" s="264">
        <v>1946</v>
      </c>
      <c r="M1339" s="264">
        <v>41</v>
      </c>
      <c r="N1339" s="294">
        <v>0.93</v>
      </c>
      <c r="O1339" s="266">
        <v>56568</v>
      </c>
      <c r="P1339" s="266">
        <v>55591</v>
      </c>
      <c r="Q1339" s="266">
        <v>977</v>
      </c>
      <c r="R1339" s="267">
        <v>0.982728751237449</v>
      </c>
      <c r="S1339" s="267">
        <v>0.973322554567502</v>
      </c>
      <c r="T1339" s="267">
        <v>0.979522184300341</v>
      </c>
      <c r="U1339" s="267">
        <v>0.979365878208354</v>
      </c>
      <c r="V1339" s="295">
        <v>-0.00619962973283927</v>
      </c>
      <c r="W1339" s="271">
        <v>13244</v>
      </c>
      <c r="X1339" s="271">
        <v>12983</v>
      </c>
      <c r="Y1339" s="271">
        <v>13454</v>
      </c>
      <c r="Z1339" s="271">
        <v>13217</v>
      </c>
      <c r="AA1339" s="268">
        <v>0.980292962851102</v>
      </c>
      <c r="AB1339" s="268">
        <v>0.98238442099004</v>
      </c>
      <c r="AC1339" s="295">
        <v>-0.00209145813893774</v>
      </c>
    </row>
    <row r="1340" spans="1:29">
      <c r="A1340" s="297" t="s">
        <v>1972</v>
      </c>
      <c r="B1340" s="305" t="s">
        <v>3375</v>
      </c>
      <c r="C1340" s="293" t="s">
        <v>2470</v>
      </c>
      <c r="D1340" s="305" t="s">
        <v>2471</v>
      </c>
      <c r="E1340" s="263">
        <v>3631</v>
      </c>
      <c r="F1340" s="266">
        <v>3453</v>
      </c>
      <c r="G1340" s="266">
        <v>178</v>
      </c>
      <c r="H1340" s="264">
        <v>4716</v>
      </c>
      <c r="I1340" s="264">
        <v>4599</v>
      </c>
      <c r="J1340" s="264">
        <v>117</v>
      </c>
      <c r="K1340" s="264">
        <v>4548</v>
      </c>
      <c r="L1340" s="264">
        <v>4451</v>
      </c>
      <c r="M1340" s="264">
        <v>97</v>
      </c>
      <c r="N1340" s="294">
        <v>0.93</v>
      </c>
      <c r="O1340" s="266">
        <v>142516</v>
      </c>
      <c r="P1340" s="266">
        <v>139842</v>
      </c>
      <c r="Q1340" s="266">
        <v>2674</v>
      </c>
      <c r="R1340" s="267">
        <v>0.981237194420276</v>
      </c>
      <c r="S1340" s="267">
        <v>0.950977692095841</v>
      </c>
      <c r="T1340" s="267">
        <v>0.975190839694656</v>
      </c>
      <c r="U1340" s="267">
        <v>0.978671943711522</v>
      </c>
      <c r="V1340" s="295">
        <v>-0.0242131475988151</v>
      </c>
      <c r="W1340" s="271">
        <v>32796</v>
      </c>
      <c r="X1340" s="271">
        <v>32069</v>
      </c>
      <c r="Y1340" s="271">
        <v>34432</v>
      </c>
      <c r="Z1340" s="271">
        <v>33772</v>
      </c>
      <c r="AA1340" s="268">
        <v>0.977832662519819</v>
      </c>
      <c r="AB1340" s="268">
        <v>0.980831784386617</v>
      </c>
      <c r="AC1340" s="295">
        <v>-0.00299912186679763</v>
      </c>
    </row>
    <row r="1341" spans="1:29">
      <c r="A1341" s="297" t="s">
        <v>1972</v>
      </c>
      <c r="B1341" s="305" t="s">
        <v>3375</v>
      </c>
      <c r="C1341" s="293" t="s">
        <v>2472</v>
      </c>
      <c r="D1341" s="305" t="s">
        <v>2473</v>
      </c>
      <c r="E1341" s="263">
        <v>2390</v>
      </c>
      <c r="F1341" s="266">
        <v>2289</v>
      </c>
      <c r="G1341" s="266">
        <v>101</v>
      </c>
      <c r="H1341" s="264">
        <v>3328</v>
      </c>
      <c r="I1341" s="264">
        <v>3193</v>
      </c>
      <c r="J1341" s="264">
        <v>135</v>
      </c>
      <c r="K1341" s="264">
        <v>3350</v>
      </c>
      <c r="L1341" s="264">
        <v>3255</v>
      </c>
      <c r="M1341" s="264">
        <v>95</v>
      </c>
      <c r="N1341" s="294">
        <v>0.93</v>
      </c>
      <c r="O1341" s="266">
        <v>99265</v>
      </c>
      <c r="P1341" s="266">
        <v>97237</v>
      </c>
      <c r="Q1341" s="266">
        <v>2028</v>
      </c>
      <c r="R1341" s="267">
        <v>0.97956983831159</v>
      </c>
      <c r="S1341" s="267">
        <v>0.957740585774059</v>
      </c>
      <c r="T1341" s="267">
        <v>0.959435096153846</v>
      </c>
      <c r="U1341" s="267">
        <v>0.971641791044776</v>
      </c>
      <c r="V1341" s="295">
        <v>-0.00169451037978752</v>
      </c>
      <c r="W1341" s="271">
        <v>23353</v>
      </c>
      <c r="X1341" s="271">
        <v>22699</v>
      </c>
      <c r="Y1341" s="271">
        <v>24177</v>
      </c>
      <c r="Z1341" s="271">
        <v>23716</v>
      </c>
      <c r="AA1341" s="268">
        <v>0.971995032758104</v>
      </c>
      <c r="AB1341" s="268">
        <v>0.980932291020391</v>
      </c>
      <c r="AC1341" s="295">
        <v>-0.00893725826228742</v>
      </c>
    </row>
    <row r="1342" spans="1:29">
      <c r="A1342" s="297" t="s">
        <v>1972</v>
      </c>
      <c r="B1342" s="305" t="s">
        <v>3375</v>
      </c>
      <c r="C1342" s="293" t="s">
        <v>2474</v>
      </c>
      <c r="D1342" s="305" t="s">
        <v>2475</v>
      </c>
      <c r="E1342" s="263">
        <v>2387</v>
      </c>
      <c r="F1342" s="266">
        <v>2303</v>
      </c>
      <c r="G1342" s="266">
        <v>84</v>
      </c>
      <c r="H1342" s="264">
        <v>3450</v>
      </c>
      <c r="I1342" s="264">
        <v>3372</v>
      </c>
      <c r="J1342" s="264">
        <v>78</v>
      </c>
      <c r="K1342" s="264">
        <v>3279</v>
      </c>
      <c r="L1342" s="264">
        <v>3207</v>
      </c>
      <c r="M1342" s="264">
        <v>72</v>
      </c>
      <c r="N1342" s="294">
        <v>0.93</v>
      </c>
      <c r="O1342" s="266">
        <v>98994</v>
      </c>
      <c r="P1342" s="266">
        <v>97315</v>
      </c>
      <c r="Q1342" s="266">
        <v>1679</v>
      </c>
      <c r="R1342" s="267">
        <v>0.983039376123805</v>
      </c>
      <c r="S1342" s="267">
        <v>0.964809384164223</v>
      </c>
      <c r="T1342" s="267">
        <v>0.977391304347826</v>
      </c>
      <c r="U1342" s="267">
        <v>0.97804208600183</v>
      </c>
      <c r="V1342" s="295">
        <v>-0.0125819201836032</v>
      </c>
      <c r="W1342" s="271">
        <v>23688</v>
      </c>
      <c r="X1342" s="271">
        <v>23192</v>
      </c>
      <c r="Y1342" s="271">
        <v>24431</v>
      </c>
      <c r="Z1342" s="271">
        <v>24046</v>
      </c>
      <c r="AA1342" s="268">
        <v>0.979061127997298</v>
      </c>
      <c r="AB1342" s="268">
        <v>0.984241332733003</v>
      </c>
      <c r="AC1342" s="295">
        <v>-0.00518020473570502</v>
      </c>
    </row>
    <row r="1343" spans="1:29">
      <c r="A1343" s="297" t="s">
        <v>1972</v>
      </c>
      <c r="B1343" s="305" t="s">
        <v>3375</v>
      </c>
      <c r="C1343" s="293" t="s">
        <v>2476</v>
      </c>
      <c r="D1343" s="305" t="s">
        <v>2477</v>
      </c>
      <c r="E1343" s="263">
        <v>1564</v>
      </c>
      <c r="F1343" s="266">
        <v>1491</v>
      </c>
      <c r="G1343" s="266">
        <v>73</v>
      </c>
      <c r="H1343" s="264">
        <v>2195</v>
      </c>
      <c r="I1343" s="264">
        <v>2081</v>
      </c>
      <c r="J1343" s="264">
        <v>114</v>
      </c>
      <c r="K1343" s="264">
        <v>2188</v>
      </c>
      <c r="L1343" s="264">
        <v>2077</v>
      </c>
      <c r="M1343" s="264">
        <v>111</v>
      </c>
      <c r="N1343" s="294">
        <v>0.93</v>
      </c>
      <c r="O1343" s="266">
        <v>66110</v>
      </c>
      <c r="P1343" s="266">
        <v>63964</v>
      </c>
      <c r="Q1343" s="266">
        <v>2146</v>
      </c>
      <c r="R1343" s="267">
        <v>0.967538950234458</v>
      </c>
      <c r="S1343" s="267">
        <v>0.953324808184143</v>
      </c>
      <c r="T1343" s="267">
        <v>0.948063781321185</v>
      </c>
      <c r="U1343" s="267">
        <v>0.94926873857404</v>
      </c>
      <c r="V1343" s="295">
        <v>0.00526102686295871</v>
      </c>
      <c r="W1343" s="271">
        <v>15353</v>
      </c>
      <c r="X1343" s="271">
        <v>14727</v>
      </c>
      <c r="Y1343" s="271">
        <v>16268</v>
      </c>
      <c r="Z1343" s="271">
        <v>15715</v>
      </c>
      <c r="AA1343" s="268">
        <v>0.959226209861265</v>
      </c>
      <c r="AB1343" s="268">
        <v>0.966006884681583</v>
      </c>
      <c r="AC1343" s="295">
        <v>-0.00678067482031852</v>
      </c>
    </row>
    <row r="1344" spans="1:29">
      <c r="A1344" s="297" t="s">
        <v>1972</v>
      </c>
      <c r="B1344" s="305" t="s">
        <v>3375</v>
      </c>
      <c r="C1344" s="293" t="s">
        <v>2478</v>
      </c>
      <c r="D1344" s="305" t="s">
        <v>2479</v>
      </c>
      <c r="E1344" s="263">
        <v>2200</v>
      </c>
      <c r="F1344" s="266">
        <v>2108</v>
      </c>
      <c r="G1344" s="266">
        <v>92</v>
      </c>
      <c r="H1344" s="264">
        <v>3101</v>
      </c>
      <c r="I1344" s="264">
        <v>2982</v>
      </c>
      <c r="J1344" s="264">
        <v>119</v>
      </c>
      <c r="K1344" s="264">
        <v>2971</v>
      </c>
      <c r="L1344" s="264">
        <v>2879</v>
      </c>
      <c r="M1344" s="264">
        <v>92</v>
      </c>
      <c r="N1344" s="294">
        <v>0.93</v>
      </c>
      <c r="O1344" s="266">
        <v>91235</v>
      </c>
      <c r="P1344" s="266">
        <v>88579</v>
      </c>
      <c r="Q1344" s="266">
        <v>2656</v>
      </c>
      <c r="R1344" s="267">
        <v>0.97088836521072</v>
      </c>
      <c r="S1344" s="267">
        <v>0.958181818181818</v>
      </c>
      <c r="T1344" s="267">
        <v>0.961625282167043</v>
      </c>
      <c r="U1344" s="267">
        <v>0.969033995287782</v>
      </c>
      <c r="V1344" s="295">
        <v>-0.00344346398522477</v>
      </c>
      <c r="W1344" s="271">
        <v>21211</v>
      </c>
      <c r="X1344" s="271">
        <v>20566</v>
      </c>
      <c r="Y1344" s="271">
        <v>22751</v>
      </c>
      <c r="Z1344" s="271">
        <v>22155</v>
      </c>
      <c r="AA1344" s="268">
        <v>0.969591249823205</v>
      </c>
      <c r="AB1344" s="268">
        <v>0.973803349303327</v>
      </c>
      <c r="AC1344" s="295">
        <v>-0.00421209948012236</v>
      </c>
    </row>
    <row r="1345" spans="1:29">
      <c r="A1345" s="297" t="s">
        <v>1972</v>
      </c>
      <c r="B1345" s="305" t="s">
        <v>3375</v>
      </c>
      <c r="C1345" s="293" t="s">
        <v>2480</v>
      </c>
      <c r="D1345" s="305" t="s">
        <v>2481</v>
      </c>
      <c r="E1345" s="263">
        <v>1207</v>
      </c>
      <c r="F1345" s="266">
        <v>1181</v>
      </c>
      <c r="G1345" s="266">
        <v>26</v>
      </c>
      <c r="H1345" s="264">
        <v>1647</v>
      </c>
      <c r="I1345" s="264">
        <v>1602</v>
      </c>
      <c r="J1345" s="264">
        <v>45</v>
      </c>
      <c r="K1345" s="264">
        <v>1571</v>
      </c>
      <c r="L1345" s="264">
        <v>1529</v>
      </c>
      <c r="M1345" s="264">
        <v>42</v>
      </c>
      <c r="N1345" s="294">
        <v>0.93</v>
      </c>
      <c r="O1345" s="266">
        <v>49969</v>
      </c>
      <c r="P1345" s="266">
        <v>49073</v>
      </c>
      <c r="Q1345" s="266">
        <v>896</v>
      </c>
      <c r="R1345" s="267">
        <v>0.982068882707279</v>
      </c>
      <c r="S1345" s="267">
        <v>0.978458989229495</v>
      </c>
      <c r="T1345" s="267">
        <v>0.972677595628415</v>
      </c>
      <c r="U1345" s="267">
        <v>0.973265436028008</v>
      </c>
      <c r="V1345" s="295">
        <v>0.00578139360107932</v>
      </c>
      <c r="W1345" s="271">
        <v>11432</v>
      </c>
      <c r="X1345" s="271">
        <v>11172</v>
      </c>
      <c r="Y1345" s="271">
        <v>12316</v>
      </c>
      <c r="Z1345" s="271">
        <v>12111</v>
      </c>
      <c r="AA1345" s="268">
        <v>0.977256822953114</v>
      </c>
      <c r="AB1345" s="268">
        <v>0.983354985384865</v>
      </c>
      <c r="AC1345" s="295">
        <v>-0.0060981624317511</v>
      </c>
    </row>
    <row r="1346" spans="1:29">
      <c r="A1346" s="297" t="s">
        <v>1972</v>
      </c>
      <c r="B1346" s="305" t="s">
        <v>3375</v>
      </c>
      <c r="C1346" s="293" t="s">
        <v>2482</v>
      </c>
      <c r="D1346" s="305" t="s">
        <v>2483</v>
      </c>
      <c r="E1346" s="263">
        <v>958</v>
      </c>
      <c r="F1346" s="266">
        <v>923</v>
      </c>
      <c r="G1346" s="266">
        <v>35</v>
      </c>
      <c r="H1346" s="264">
        <v>1429</v>
      </c>
      <c r="I1346" s="264">
        <v>1400</v>
      </c>
      <c r="J1346" s="264">
        <v>29</v>
      </c>
      <c r="K1346" s="264">
        <v>1475</v>
      </c>
      <c r="L1346" s="264">
        <v>1447</v>
      </c>
      <c r="M1346" s="264">
        <v>28</v>
      </c>
      <c r="N1346" s="294">
        <v>0.93</v>
      </c>
      <c r="O1346" s="266">
        <v>44090</v>
      </c>
      <c r="P1346" s="266">
        <v>43369</v>
      </c>
      <c r="Q1346" s="266">
        <v>721</v>
      </c>
      <c r="R1346" s="267">
        <v>0.983647085506918</v>
      </c>
      <c r="S1346" s="267">
        <v>0.963465553235908</v>
      </c>
      <c r="T1346" s="267">
        <v>0.979706088173548</v>
      </c>
      <c r="U1346" s="267">
        <v>0.981016949152542</v>
      </c>
      <c r="V1346" s="295">
        <v>-0.0162405349376399</v>
      </c>
      <c r="W1346" s="271">
        <v>10660</v>
      </c>
      <c r="X1346" s="271">
        <v>10454</v>
      </c>
      <c r="Y1346" s="271">
        <v>10785</v>
      </c>
      <c r="Z1346" s="271">
        <v>10625</v>
      </c>
      <c r="AA1346" s="268">
        <v>0.980675422138837</v>
      </c>
      <c r="AB1346" s="268">
        <v>0.98516458043579</v>
      </c>
      <c r="AC1346" s="295">
        <v>-0.00448915829695373</v>
      </c>
    </row>
    <row r="1347" spans="1:29">
      <c r="A1347" s="297" t="s">
        <v>1972</v>
      </c>
      <c r="B1347" s="305" t="s">
        <v>3375</v>
      </c>
      <c r="C1347" s="293" t="s">
        <v>2484</v>
      </c>
      <c r="D1347" s="305" t="s">
        <v>2485</v>
      </c>
      <c r="E1347" s="263">
        <v>1514</v>
      </c>
      <c r="F1347" s="266">
        <v>1453</v>
      </c>
      <c r="G1347" s="266">
        <v>61</v>
      </c>
      <c r="H1347" s="264">
        <v>2090</v>
      </c>
      <c r="I1347" s="264">
        <v>2017</v>
      </c>
      <c r="J1347" s="264">
        <v>73</v>
      </c>
      <c r="K1347" s="264">
        <v>1999</v>
      </c>
      <c r="L1347" s="264">
        <v>1940</v>
      </c>
      <c r="M1347" s="264">
        <v>59</v>
      </c>
      <c r="N1347" s="294">
        <v>0.93</v>
      </c>
      <c r="O1347" s="266">
        <v>62498</v>
      </c>
      <c r="P1347" s="266">
        <v>60953</v>
      </c>
      <c r="Q1347" s="266">
        <v>1545</v>
      </c>
      <c r="R1347" s="267">
        <v>0.975279208934686</v>
      </c>
      <c r="S1347" s="267">
        <v>0.959709379128137</v>
      </c>
      <c r="T1347" s="267">
        <v>0.965071770334928</v>
      </c>
      <c r="U1347" s="267">
        <v>0.970485242621311</v>
      </c>
      <c r="V1347" s="295">
        <v>-0.00536239120679083</v>
      </c>
      <c r="W1347" s="271">
        <v>14400</v>
      </c>
      <c r="X1347" s="271">
        <v>13939</v>
      </c>
      <c r="Y1347" s="271">
        <v>15478</v>
      </c>
      <c r="Z1347" s="271">
        <v>15131</v>
      </c>
      <c r="AA1347" s="268">
        <v>0.967986111111111</v>
      </c>
      <c r="AB1347" s="268">
        <v>0.977581082827239</v>
      </c>
      <c r="AC1347" s="295">
        <v>-0.00959497171612755</v>
      </c>
    </row>
    <row r="1348" spans="1:29">
      <c r="A1348" s="297" t="s">
        <v>1972</v>
      </c>
      <c r="B1348" s="305" t="s">
        <v>3376</v>
      </c>
      <c r="C1348" s="293" t="s">
        <v>2486</v>
      </c>
      <c r="D1348" s="305" t="s">
        <v>2487</v>
      </c>
      <c r="E1348" s="263">
        <v>1535</v>
      </c>
      <c r="F1348" s="266">
        <v>1487</v>
      </c>
      <c r="G1348" s="266">
        <v>48</v>
      </c>
      <c r="H1348" s="264">
        <v>1892</v>
      </c>
      <c r="I1348" s="264">
        <v>1828</v>
      </c>
      <c r="J1348" s="264">
        <v>64</v>
      </c>
      <c r="K1348" s="264">
        <v>2366</v>
      </c>
      <c r="L1348" s="264">
        <v>2292</v>
      </c>
      <c r="M1348" s="264">
        <v>74</v>
      </c>
      <c r="N1348" s="294">
        <v>0.93</v>
      </c>
      <c r="O1348" s="266">
        <v>64895</v>
      </c>
      <c r="P1348" s="266">
        <v>63293</v>
      </c>
      <c r="Q1348" s="266">
        <v>1602</v>
      </c>
      <c r="R1348" s="267">
        <v>0.975313968718699</v>
      </c>
      <c r="S1348" s="267">
        <v>0.968729641693811</v>
      </c>
      <c r="T1348" s="267">
        <v>0.966173361522199</v>
      </c>
      <c r="U1348" s="267">
        <v>0.968723584108199</v>
      </c>
      <c r="V1348" s="295">
        <v>0.00255628017161236</v>
      </c>
      <c r="W1348" s="271">
        <v>15111</v>
      </c>
      <c r="X1348" s="271">
        <v>14691</v>
      </c>
      <c r="Y1348" s="271">
        <v>15474</v>
      </c>
      <c r="Z1348" s="271">
        <v>15114</v>
      </c>
      <c r="AA1348" s="268">
        <v>0.972205677982926</v>
      </c>
      <c r="AB1348" s="268">
        <v>0.976735168670027</v>
      </c>
      <c r="AC1348" s="295">
        <v>-0.00452949068710085</v>
      </c>
    </row>
    <row r="1349" spans="1:29">
      <c r="A1349" s="297" t="s">
        <v>1972</v>
      </c>
      <c r="B1349" s="305" t="s">
        <v>3376</v>
      </c>
      <c r="C1349" s="293" t="s">
        <v>2488</v>
      </c>
      <c r="D1349" s="305" t="s">
        <v>2489</v>
      </c>
      <c r="E1349" s="263">
        <v>2109</v>
      </c>
      <c r="F1349" s="266">
        <v>2038</v>
      </c>
      <c r="G1349" s="266">
        <v>71</v>
      </c>
      <c r="H1349" s="264">
        <v>2434</v>
      </c>
      <c r="I1349" s="264">
        <v>2377</v>
      </c>
      <c r="J1349" s="264">
        <v>57</v>
      </c>
      <c r="K1349" s="264">
        <v>3304</v>
      </c>
      <c r="L1349" s="264">
        <v>3214</v>
      </c>
      <c r="M1349" s="264">
        <v>90</v>
      </c>
      <c r="N1349" s="294">
        <v>0.93</v>
      </c>
      <c r="O1349" s="266">
        <v>89324</v>
      </c>
      <c r="P1349" s="266">
        <v>87934</v>
      </c>
      <c r="Q1349" s="266">
        <v>1390</v>
      </c>
      <c r="R1349" s="267">
        <v>0.984438672697147</v>
      </c>
      <c r="S1349" s="267">
        <v>0.96633475580844</v>
      </c>
      <c r="T1349" s="267">
        <v>0.97658175842235</v>
      </c>
      <c r="U1349" s="267">
        <v>0.972760290556901</v>
      </c>
      <c r="V1349" s="295">
        <v>-0.0102470026139101</v>
      </c>
      <c r="W1349" s="271">
        <v>20792</v>
      </c>
      <c r="X1349" s="271">
        <v>20352</v>
      </c>
      <c r="Y1349" s="271">
        <v>21540</v>
      </c>
      <c r="Z1349" s="271">
        <v>21250</v>
      </c>
      <c r="AA1349" s="268">
        <v>0.978838014621008</v>
      </c>
      <c r="AB1349" s="268">
        <v>0.986536675951718</v>
      </c>
      <c r="AC1349" s="295">
        <v>-0.00769866133070973</v>
      </c>
    </row>
    <row r="1350" spans="1:29">
      <c r="A1350" s="297" t="s">
        <v>1972</v>
      </c>
      <c r="B1350" s="305" t="s">
        <v>3376</v>
      </c>
      <c r="C1350" s="293" t="s">
        <v>2490</v>
      </c>
      <c r="D1350" s="305" t="s">
        <v>2491</v>
      </c>
      <c r="E1350" s="263">
        <v>2938</v>
      </c>
      <c r="F1350" s="266">
        <v>2761</v>
      </c>
      <c r="G1350" s="266">
        <v>177</v>
      </c>
      <c r="H1350" s="264">
        <v>3312</v>
      </c>
      <c r="I1350" s="264">
        <v>3203</v>
      </c>
      <c r="J1350" s="264">
        <v>109</v>
      </c>
      <c r="K1350" s="264">
        <v>4580</v>
      </c>
      <c r="L1350" s="264">
        <v>4446</v>
      </c>
      <c r="M1350" s="264">
        <v>134</v>
      </c>
      <c r="N1350" s="294">
        <v>0.93</v>
      </c>
      <c r="O1350" s="266">
        <v>126642</v>
      </c>
      <c r="P1350" s="266">
        <v>122973</v>
      </c>
      <c r="Q1350" s="266">
        <v>3669</v>
      </c>
      <c r="R1350" s="267">
        <v>0.971028568721277</v>
      </c>
      <c r="S1350" s="267">
        <v>0.939754935330157</v>
      </c>
      <c r="T1350" s="267">
        <v>0.967089371980676</v>
      </c>
      <c r="U1350" s="267">
        <v>0.970742358078603</v>
      </c>
      <c r="V1350" s="295">
        <v>-0.0273344366505198</v>
      </c>
      <c r="W1350" s="271">
        <v>28998</v>
      </c>
      <c r="X1350" s="271">
        <v>28028</v>
      </c>
      <c r="Y1350" s="271">
        <v>30347</v>
      </c>
      <c r="Z1350" s="271">
        <v>29503</v>
      </c>
      <c r="AA1350" s="268">
        <v>0.966549417201186</v>
      </c>
      <c r="AB1350" s="268">
        <v>0.972188354697334</v>
      </c>
      <c r="AC1350" s="295">
        <v>-0.00563893749614797</v>
      </c>
    </row>
    <row r="1351" spans="1:29">
      <c r="A1351" s="297" t="s">
        <v>1972</v>
      </c>
      <c r="B1351" s="305" t="s">
        <v>3376</v>
      </c>
      <c r="C1351" s="293" t="s">
        <v>2492</v>
      </c>
      <c r="D1351" s="305" t="s">
        <v>2493</v>
      </c>
      <c r="E1351" s="263">
        <v>2233</v>
      </c>
      <c r="F1351" s="266">
        <v>2124</v>
      </c>
      <c r="G1351" s="266">
        <v>109</v>
      </c>
      <c r="H1351" s="264">
        <v>2818</v>
      </c>
      <c r="I1351" s="264">
        <v>2710</v>
      </c>
      <c r="J1351" s="264">
        <v>108</v>
      </c>
      <c r="K1351" s="264">
        <v>3480</v>
      </c>
      <c r="L1351" s="264">
        <v>3327</v>
      </c>
      <c r="M1351" s="264">
        <v>153</v>
      </c>
      <c r="N1351" s="294">
        <v>0.93</v>
      </c>
      <c r="O1351" s="266">
        <v>95723</v>
      </c>
      <c r="P1351" s="266">
        <v>92255</v>
      </c>
      <c r="Q1351" s="266">
        <v>3468</v>
      </c>
      <c r="R1351" s="267">
        <v>0.963770462689218</v>
      </c>
      <c r="S1351" s="267">
        <v>0.951186744290193</v>
      </c>
      <c r="T1351" s="267">
        <v>0.961674946770759</v>
      </c>
      <c r="U1351" s="267">
        <v>0.956034482758621</v>
      </c>
      <c r="V1351" s="295">
        <v>-0.0104882024805668</v>
      </c>
      <c r="W1351" s="271">
        <v>22236</v>
      </c>
      <c r="X1351" s="271">
        <v>21319</v>
      </c>
      <c r="Y1351" s="271">
        <v>22853</v>
      </c>
      <c r="Z1351" s="271">
        <v>22082</v>
      </c>
      <c r="AA1351" s="268">
        <v>0.958760568447563</v>
      </c>
      <c r="AB1351" s="268">
        <v>0.966262635102612</v>
      </c>
      <c r="AC1351" s="295">
        <v>-0.00750206665504982</v>
      </c>
    </row>
    <row r="1352" spans="1:29">
      <c r="A1352" s="297" t="s">
        <v>1972</v>
      </c>
      <c r="B1352" s="305" t="s">
        <v>3376</v>
      </c>
      <c r="C1352" s="293" t="s">
        <v>2494</v>
      </c>
      <c r="D1352" s="305" t="s">
        <v>2495</v>
      </c>
      <c r="E1352" s="263">
        <v>986</v>
      </c>
      <c r="F1352" s="266">
        <v>948</v>
      </c>
      <c r="G1352" s="266">
        <v>38</v>
      </c>
      <c r="H1352" s="264">
        <v>1235</v>
      </c>
      <c r="I1352" s="264">
        <v>1214</v>
      </c>
      <c r="J1352" s="264">
        <v>21</v>
      </c>
      <c r="K1352" s="264">
        <v>1358</v>
      </c>
      <c r="L1352" s="264">
        <v>1339</v>
      </c>
      <c r="M1352" s="264">
        <v>19</v>
      </c>
      <c r="N1352" s="294">
        <v>0.93</v>
      </c>
      <c r="O1352" s="266">
        <v>38988</v>
      </c>
      <c r="P1352" s="266">
        <v>38388</v>
      </c>
      <c r="Q1352" s="266">
        <v>600</v>
      </c>
      <c r="R1352" s="267">
        <v>0.984610649430594</v>
      </c>
      <c r="S1352" s="267">
        <v>0.961460446247465</v>
      </c>
      <c r="T1352" s="267">
        <v>0.982995951417004</v>
      </c>
      <c r="U1352" s="267">
        <v>0.9860088365243</v>
      </c>
      <c r="V1352" s="295">
        <v>-0.0215355051695395</v>
      </c>
      <c r="W1352" s="271">
        <v>9465</v>
      </c>
      <c r="X1352" s="271">
        <v>9251</v>
      </c>
      <c r="Y1352" s="271">
        <v>9571</v>
      </c>
      <c r="Z1352" s="271">
        <v>9446</v>
      </c>
      <c r="AA1352" s="268">
        <v>0.977390385631273</v>
      </c>
      <c r="AB1352" s="268">
        <v>0.986939713718525</v>
      </c>
      <c r="AC1352" s="295">
        <v>-0.00954932808725162</v>
      </c>
    </row>
    <row r="1353" spans="1:29">
      <c r="A1353" s="297" t="s">
        <v>1972</v>
      </c>
      <c r="B1353" s="305" t="s">
        <v>3376</v>
      </c>
      <c r="C1353" s="293" t="s">
        <v>2496</v>
      </c>
      <c r="D1353" s="305" t="s">
        <v>2497</v>
      </c>
      <c r="E1353" s="263">
        <v>3418</v>
      </c>
      <c r="F1353" s="266">
        <v>3283</v>
      </c>
      <c r="G1353" s="266">
        <v>135</v>
      </c>
      <c r="H1353" s="264">
        <v>4061</v>
      </c>
      <c r="I1353" s="264">
        <v>3930</v>
      </c>
      <c r="J1353" s="264">
        <v>131</v>
      </c>
      <c r="K1353" s="264">
        <v>5193</v>
      </c>
      <c r="L1353" s="264">
        <v>5030</v>
      </c>
      <c r="M1353" s="264">
        <v>163</v>
      </c>
      <c r="N1353" s="294">
        <v>0.93</v>
      </c>
      <c r="O1353" s="266">
        <v>147369</v>
      </c>
      <c r="P1353" s="266">
        <v>144307</v>
      </c>
      <c r="Q1353" s="266">
        <v>3062</v>
      </c>
      <c r="R1353" s="267">
        <v>0.979222224484118</v>
      </c>
      <c r="S1353" s="267">
        <v>0.96050321825629</v>
      </c>
      <c r="T1353" s="267">
        <v>0.967741935483871</v>
      </c>
      <c r="U1353" s="267">
        <v>0.968611592528404</v>
      </c>
      <c r="V1353" s="295">
        <v>-0.00723871722758074</v>
      </c>
      <c r="W1353" s="271">
        <v>33842</v>
      </c>
      <c r="X1353" s="271">
        <v>33006</v>
      </c>
      <c r="Y1353" s="271">
        <v>35046</v>
      </c>
      <c r="Z1353" s="271">
        <v>34327</v>
      </c>
      <c r="AA1353" s="268">
        <v>0.975296968264287</v>
      </c>
      <c r="AB1353" s="268">
        <v>0.979484106602751</v>
      </c>
      <c r="AC1353" s="295">
        <v>-0.00418713833846363</v>
      </c>
    </row>
    <row r="1354" spans="1:29">
      <c r="A1354" s="297" t="s">
        <v>1972</v>
      </c>
      <c r="B1354" s="305" t="s">
        <v>3376</v>
      </c>
      <c r="C1354" s="293" t="s">
        <v>2498</v>
      </c>
      <c r="D1354" s="305" t="s">
        <v>2499</v>
      </c>
      <c r="E1354" s="263">
        <v>1365</v>
      </c>
      <c r="F1354" s="266">
        <v>1285</v>
      </c>
      <c r="G1354" s="266">
        <v>80</v>
      </c>
      <c r="H1354" s="264">
        <v>2261</v>
      </c>
      <c r="I1354" s="264">
        <v>2205</v>
      </c>
      <c r="J1354" s="264">
        <v>56</v>
      </c>
      <c r="K1354" s="264">
        <v>2021</v>
      </c>
      <c r="L1354" s="264">
        <v>1975</v>
      </c>
      <c r="M1354" s="264">
        <v>46</v>
      </c>
      <c r="N1354" s="294">
        <v>0.93</v>
      </c>
      <c r="O1354" s="266">
        <v>61853</v>
      </c>
      <c r="P1354" s="266">
        <v>60621</v>
      </c>
      <c r="Q1354" s="266">
        <v>1232</v>
      </c>
      <c r="R1354" s="267">
        <v>0.980081806864663</v>
      </c>
      <c r="S1354" s="267">
        <v>0.941391941391941</v>
      </c>
      <c r="T1354" s="267">
        <v>0.975232198142415</v>
      </c>
      <c r="U1354" s="267">
        <v>0.977238990598714</v>
      </c>
      <c r="V1354" s="295">
        <v>-0.0338402567504735</v>
      </c>
      <c r="W1354" s="271">
        <v>14591</v>
      </c>
      <c r="X1354" s="271">
        <v>14233</v>
      </c>
      <c r="Y1354" s="271">
        <v>15117</v>
      </c>
      <c r="Z1354" s="271">
        <v>14852</v>
      </c>
      <c r="AA1354" s="268">
        <v>0.975464327325063</v>
      </c>
      <c r="AB1354" s="268">
        <v>0.982470066812198</v>
      </c>
      <c r="AC1354" s="295">
        <v>-0.00700573948713479</v>
      </c>
    </row>
    <row r="1355" spans="1:29">
      <c r="A1355" s="297" t="s">
        <v>1972</v>
      </c>
      <c r="B1355" s="305" t="s">
        <v>3376</v>
      </c>
      <c r="C1355" s="293" t="s">
        <v>2500</v>
      </c>
      <c r="D1355" s="305" t="s">
        <v>2501</v>
      </c>
      <c r="E1355" s="263">
        <v>1118</v>
      </c>
      <c r="F1355" s="266">
        <v>1087</v>
      </c>
      <c r="G1355" s="266">
        <v>31</v>
      </c>
      <c r="H1355" s="264">
        <v>1932</v>
      </c>
      <c r="I1355" s="264">
        <v>1888</v>
      </c>
      <c r="J1355" s="264">
        <v>44</v>
      </c>
      <c r="K1355" s="264">
        <v>1854</v>
      </c>
      <c r="L1355" s="264">
        <v>1803</v>
      </c>
      <c r="M1355" s="264">
        <v>51</v>
      </c>
      <c r="N1355" s="294">
        <v>0.93</v>
      </c>
      <c r="O1355" s="266">
        <v>56128</v>
      </c>
      <c r="P1355" s="266">
        <v>54762</v>
      </c>
      <c r="Q1355" s="266">
        <v>1366</v>
      </c>
      <c r="R1355" s="267">
        <v>0.975662770809578</v>
      </c>
      <c r="S1355" s="267">
        <v>0.972271914132379</v>
      </c>
      <c r="T1355" s="267">
        <v>0.977225672877847</v>
      </c>
      <c r="U1355" s="267">
        <v>0.972491909385113</v>
      </c>
      <c r="V1355" s="295">
        <v>-0.00495375874546755</v>
      </c>
      <c r="W1355" s="271">
        <v>12630</v>
      </c>
      <c r="X1355" s="271">
        <v>12299</v>
      </c>
      <c r="Y1355" s="271">
        <v>13770</v>
      </c>
      <c r="Z1355" s="271">
        <v>13367</v>
      </c>
      <c r="AA1355" s="268">
        <v>0.973792557403009</v>
      </c>
      <c r="AB1355" s="268">
        <v>0.970733478576616</v>
      </c>
      <c r="AC1355" s="295">
        <v>0.00305907882639289</v>
      </c>
    </row>
    <row r="1356" spans="1:29">
      <c r="A1356" s="297" t="s">
        <v>1972</v>
      </c>
      <c r="B1356" s="305" t="s">
        <v>3376</v>
      </c>
      <c r="C1356" s="293" t="s">
        <v>2502</v>
      </c>
      <c r="D1356" s="305" t="s">
        <v>2503</v>
      </c>
      <c r="E1356" s="263">
        <v>1650</v>
      </c>
      <c r="F1356" s="266">
        <v>1611</v>
      </c>
      <c r="G1356" s="266">
        <v>39</v>
      </c>
      <c r="H1356" s="264">
        <v>2251</v>
      </c>
      <c r="I1356" s="264">
        <v>2204</v>
      </c>
      <c r="J1356" s="264">
        <v>47</v>
      </c>
      <c r="K1356" s="264">
        <v>2092</v>
      </c>
      <c r="L1356" s="264">
        <v>2051</v>
      </c>
      <c r="M1356" s="264">
        <v>41</v>
      </c>
      <c r="N1356" s="294">
        <v>0.93</v>
      </c>
      <c r="O1356" s="266">
        <v>63955</v>
      </c>
      <c r="P1356" s="266">
        <v>62987</v>
      </c>
      <c r="Q1356" s="266">
        <v>968</v>
      </c>
      <c r="R1356" s="267">
        <v>0.984864357751544</v>
      </c>
      <c r="S1356" s="267">
        <v>0.976363636363636</v>
      </c>
      <c r="T1356" s="267">
        <v>0.979120390937361</v>
      </c>
      <c r="U1356" s="267">
        <v>0.980401529636711</v>
      </c>
      <c r="V1356" s="295">
        <v>-0.00275675457372482</v>
      </c>
      <c r="W1356" s="271">
        <v>15432</v>
      </c>
      <c r="X1356" s="271">
        <v>15162</v>
      </c>
      <c r="Y1356" s="271">
        <v>15449</v>
      </c>
      <c r="Z1356" s="271">
        <v>15213</v>
      </c>
      <c r="AA1356" s="268">
        <v>0.982503888024883</v>
      </c>
      <c r="AB1356" s="268">
        <v>0.984723930351479</v>
      </c>
      <c r="AC1356" s="295">
        <v>-0.00222004232659578</v>
      </c>
    </row>
    <row r="1357" spans="1:29">
      <c r="A1357" s="297" t="s">
        <v>1972</v>
      </c>
      <c r="B1357" s="305" t="s">
        <v>3376</v>
      </c>
      <c r="C1357" s="293" t="s">
        <v>2504</v>
      </c>
      <c r="D1357" s="305" t="s">
        <v>2505</v>
      </c>
      <c r="E1357" s="263">
        <v>1573</v>
      </c>
      <c r="F1357" s="266">
        <v>1455</v>
      </c>
      <c r="G1357" s="266">
        <v>118</v>
      </c>
      <c r="H1357" s="264">
        <v>2352</v>
      </c>
      <c r="I1357" s="264">
        <v>2233</v>
      </c>
      <c r="J1357" s="264">
        <v>119</v>
      </c>
      <c r="K1357" s="264">
        <v>2058</v>
      </c>
      <c r="L1357" s="264">
        <v>1868</v>
      </c>
      <c r="M1357" s="264">
        <v>190</v>
      </c>
      <c r="N1357" s="294">
        <v>0.93</v>
      </c>
      <c r="O1357" s="266">
        <v>64454</v>
      </c>
      <c r="P1357" s="266">
        <v>61099</v>
      </c>
      <c r="Q1357" s="266">
        <v>3355</v>
      </c>
      <c r="R1357" s="267">
        <v>0.947947373320508</v>
      </c>
      <c r="S1357" s="267">
        <v>0.924984106802289</v>
      </c>
      <c r="T1357" s="267">
        <v>0.949404761904762</v>
      </c>
      <c r="U1357" s="267">
        <v>0.907677356656948</v>
      </c>
      <c r="V1357" s="295">
        <v>-0.0244206551024733</v>
      </c>
      <c r="W1357" s="271">
        <v>15118</v>
      </c>
      <c r="X1357" s="271">
        <v>14201</v>
      </c>
      <c r="Y1357" s="271">
        <v>15312</v>
      </c>
      <c r="Z1357" s="271">
        <v>14576</v>
      </c>
      <c r="AA1357" s="268">
        <v>0.93934382854875</v>
      </c>
      <c r="AB1357" s="268">
        <v>0.951933124346917</v>
      </c>
      <c r="AC1357" s="295">
        <v>-0.0125892957981676</v>
      </c>
    </row>
    <row r="1358" spans="1:29">
      <c r="A1358" s="297" t="s">
        <v>1972</v>
      </c>
      <c r="B1358" s="305" t="s">
        <v>3376</v>
      </c>
      <c r="C1358" s="293" t="s">
        <v>2506</v>
      </c>
      <c r="D1358" s="305" t="s">
        <v>2507</v>
      </c>
      <c r="E1358" s="263">
        <v>3619</v>
      </c>
      <c r="F1358" s="266">
        <v>3359</v>
      </c>
      <c r="G1358" s="266">
        <v>260</v>
      </c>
      <c r="H1358" s="264">
        <v>5082</v>
      </c>
      <c r="I1358" s="264">
        <v>4887</v>
      </c>
      <c r="J1358" s="264">
        <v>195</v>
      </c>
      <c r="K1358" s="264">
        <v>5272</v>
      </c>
      <c r="L1358" s="264">
        <v>4934</v>
      </c>
      <c r="M1358" s="264">
        <v>338</v>
      </c>
      <c r="N1358" s="294">
        <v>0.93</v>
      </c>
      <c r="O1358" s="266">
        <v>160471</v>
      </c>
      <c r="P1358" s="266">
        <v>154491</v>
      </c>
      <c r="Q1358" s="266">
        <v>5980</v>
      </c>
      <c r="R1358" s="267">
        <v>0.962734699727677</v>
      </c>
      <c r="S1358" s="267">
        <v>0.928156949433545</v>
      </c>
      <c r="T1358" s="267">
        <v>0.961629279811098</v>
      </c>
      <c r="U1358" s="267">
        <v>0.935887708649469</v>
      </c>
      <c r="V1358" s="295">
        <v>-0.0334723303775528</v>
      </c>
      <c r="W1358" s="271">
        <v>37236</v>
      </c>
      <c r="X1358" s="271">
        <v>35611</v>
      </c>
      <c r="Y1358" s="271">
        <v>37806</v>
      </c>
      <c r="Z1358" s="271">
        <v>36227</v>
      </c>
      <c r="AA1358" s="268">
        <v>0.956359437103878</v>
      </c>
      <c r="AB1358" s="268">
        <v>0.958234142728667</v>
      </c>
      <c r="AC1358" s="295">
        <v>-0.00187470562478942</v>
      </c>
    </row>
    <row r="1359" spans="1:29">
      <c r="A1359" s="297" t="s">
        <v>1972</v>
      </c>
      <c r="B1359" s="305" t="s">
        <v>3376</v>
      </c>
      <c r="C1359" s="293" t="s">
        <v>2508</v>
      </c>
      <c r="D1359" s="305" t="s">
        <v>2509</v>
      </c>
      <c r="E1359" s="263">
        <v>2192</v>
      </c>
      <c r="F1359" s="266">
        <v>2117</v>
      </c>
      <c r="G1359" s="266">
        <v>75</v>
      </c>
      <c r="H1359" s="264">
        <v>2981</v>
      </c>
      <c r="I1359" s="264">
        <v>2880</v>
      </c>
      <c r="J1359" s="264">
        <v>101</v>
      </c>
      <c r="K1359" s="264">
        <v>2665</v>
      </c>
      <c r="L1359" s="264">
        <v>2575</v>
      </c>
      <c r="M1359" s="264">
        <v>90</v>
      </c>
      <c r="N1359" s="294">
        <v>0.93</v>
      </c>
      <c r="O1359" s="266">
        <v>85739</v>
      </c>
      <c r="P1359" s="266">
        <v>83197</v>
      </c>
      <c r="Q1359" s="266">
        <v>2542</v>
      </c>
      <c r="R1359" s="267">
        <v>0.97035188187406</v>
      </c>
      <c r="S1359" s="267">
        <v>0.965784671532847</v>
      </c>
      <c r="T1359" s="267">
        <v>0.966118752096612</v>
      </c>
      <c r="U1359" s="267">
        <v>0.966228893058161</v>
      </c>
      <c r="V1359" s="295">
        <v>-0.00033408056376516</v>
      </c>
      <c r="W1359" s="271">
        <v>20143</v>
      </c>
      <c r="X1359" s="271">
        <v>19538</v>
      </c>
      <c r="Y1359" s="271">
        <v>20298</v>
      </c>
      <c r="Z1359" s="271">
        <v>19672</v>
      </c>
      <c r="AA1359" s="268">
        <v>0.969964752023035</v>
      </c>
      <c r="AB1359" s="268">
        <v>0.969159523105725</v>
      </c>
      <c r="AC1359" s="295">
        <v>0.000805228917310608</v>
      </c>
    </row>
    <row r="1360" spans="1:29">
      <c r="A1360" s="297" t="s">
        <v>1972</v>
      </c>
      <c r="B1360" s="305" t="s">
        <v>3376</v>
      </c>
      <c r="C1360" s="293" t="s">
        <v>2510</v>
      </c>
      <c r="D1360" s="305" t="s">
        <v>2511</v>
      </c>
      <c r="E1360" s="263">
        <v>1594</v>
      </c>
      <c r="F1360" s="266">
        <v>1529</v>
      </c>
      <c r="G1360" s="266">
        <v>65</v>
      </c>
      <c r="H1360" s="264">
        <v>2251</v>
      </c>
      <c r="I1360" s="264">
        <v>2192</v>
      </c>
      <c r="J1360" s="264">
        <v>59</v>
      </c>
      <c r="K1360" s="264">
        <v>2047</v>
      </c>
      <c r="L1360" s="264">
        <v>1996</v>
      </c>
      <c r="M1360" s="264">
        <v>51</v>
      </c>
      <c r="N1360" s="294">
        <v>0.93</v>
      </c>
      <c r="O1360" s="266">
        <v>62967</v>
      </c>
      <c r="P1360" s="266">
        <v>61734</v>
      </c>
      <c r="Q1360" s="266">
        <v>1233</v>
      </c>
      <c r="R1360" s="267">
        <v>0.980418314355138</v>
      </c>
      <c r="S1360" s="267">
        <v>0.95922208281054</v>
      </c>
      <c r="T1360" s="267">
        <v>0.973789426921368</v>
      </c>
      <c r="U1360" s="267">
        <v>0.975085490962384</v>
      </c>
      <c r="V1360" s="295">
        <v>-0.0145673441108287</v>
      </c>
      <c r="W1360" s="271">
        <v>14715</v>
      </c>
      <c r="X1360" s="271">
        <v>14365</v>
      </c>
      <c r="Y1360" s="271">
        <v>14905</v>
      </c>
      <c r="Z1360" s="271">
        <v>14610</v>
      </c>
      <c r="AA1360" s="268">
        <v>0.976214746856949</v>
      </c>
      <c r="AB1360" s="268">
        <v>0.980207983898021</v>
      </c>
      <c r="AC1360" s="295">
        <v>-0.00399323704107213</v>
      </c>
    </row>
    <row r="1361" spans="1:29">
      <c r="A1361" s="297" t="s">
        <v>1972</v>
      </c>
      <c r="B1361" s="305" t="s">
        <v>3376</v>
      </c>
      <c r="C1361" s="293" t="s">
        <v>2512</v>
      </c>
      <c r="D1361" s="305" t="s">
        <v>2513</v>
      </c>
      <c r="E1361" s="263">
        <v>1508</v>
      </c>
      <c r="F1361" s="266">
        <v>1466</v>
      </c>
      <c r="G1361" s="266">
        <v>42</v>
      </c>
      <c r="H1361" s="264">
        <v>2162</v>
      </c>
      <c r="I1361" s="264">
        <v>2097</v>
      </c>
      <c r="J1361" s="264">
        <v>65</v>
      </c>
      <c r="K1361" s="264">
        <v>1879</v>
      </c>
      <c r="L1361" s="264">
        <v>1834</v>
      </c>
      <c r="M1361" s="264">
        <v>45</v>
      </c>
      <c r="N1361" s="294">
        <v>0.93</v>
      </c>
      <c r="O1361" s="266">
        <v>60256</v>
      </c>
      <c r="P1361" s="266">
        <v>58999</v>
      </c>
      <c r="Q1361" s="266">
        <v>1257</v>
      </c>
      <c r="R1361" s="267">
        <v>0.979139006903877</v>
      </c>
      <c r="S1361" s="267">
        <v>0.972148541114058</v>
      </c>
      <c r="T1361" s="267">
        <v>0.969935245143386</v>
      </c>
      <c r="U1361" s="267">
        <v>0.976051091005854</v>
      </c>
      <c r="V1361" s="295">
        <v>0.00221329597067255</v>
      </c>
      <c r="W1361" s="271">
        <v>13681</v>
      </c>
      <c r="X1361" s="271">
        <v>13373</v>
      </c>
      <c r="Y1361" s="271">
        <v>14308</v>
      </c>
      <c r="Z1361" s="271">
        <v>13996</v>
      </c>
      <c r="AA1361" s="268">
        <v>0.977487025802207</v>
      </c>
      <c r="AB1361" s="268">
        <v>0.978194017332961</v>
      </c>
      <c r="AC1361" s="295">
        <v>-0.000706991530753154</v>
      </c>
    </row>
    <row r="1362" spans="1:29">
      <c r="A1362" s="297" t="s">
        <v>1972</v>
      </c>
      <c r="B1362" s="305" t="s">
        <v>3376</v>
      </c>
      <c r="C1362" s="293" t="s">
        <v>2514</v>
      </c>
      <c r="D1362" s="305" t="s">
        <v>2515</v>
      </c>
      <c r="E1362" s="263">
        <v>2857</v>
      </c>
      <c r="F1362" s="266">
        <v>2684</v>
      </c>
      <c r="G1362" s="266">
        <v>173</v>
      </c>
      <c r="H1362" s="264">
        <v>4096</v>
      </c>
      <c r="I1362" s="264">
        <v>3912</v>
      </c>
      <c r="J1362" s="264">
        <v>184</v>
      </c>
      <c r="K1362" s="264">
        <v>3771</v>
      </c>
      <c r="L1362" s="264">
        <v>3581</v>
      </c>
      <c r="M1362" s="264">
        <v>190</v>
      </c>
      <c r="N1362" s="294">
        <v>0.93</v>
      </c>
      <c r="O1362" s="266">
        <v>116385</v>
      </c>
      <c r="P1362" s="266">
        <v>112014</v>
      </c>
      <c r="Q1362" s="266">
        <v>4371</v>
      </c>
      <c r="R1362" s="267">
        <v>0.962443613867766</v>
      </c>
      <c r="S1362" s="267">
        <v>0.939446972348617</v>
      </c>
      <c r="T1362" s="267">
        <v>0.955078125</v>
      </c>
      <c r="U1362" s="267">
        <v>0.949615486608327</v>
      </c>
      <c r="V1362" s="295">
        <v>-0.0156311526513826</v>
      </c>
      <c r="W1362" s="271">
        <v>27079</v>
      </c>
      <c r="X1362" s="271">
        <v>25913</v>
      </c>
      <c r="Y1362" s="271">
        <v>27553</v>
      </c>
      <c r="Z1362" s="271">
        <v>26552</v>
      </c>
      <c r="AA1362" s="268">
        <v>0.956940802836146</v>
      </c>
      <c r="AB1362" s="268">
        <v>0.963670017783907</v>
      </c>
      <c r="AC1362" s="295">
        <v>-0.00672921494776124</v>
      </c>
    </row>
    <row r="1363" spans="1:29">
      <c r="A1363" s="297" t="s">
        <v>1972</v>
      </c>
      <c r="B1363" s="305" t="s">
        <v>3376</v>
      </c>
      <c r="C1363" s="293" t="s">
        <v>2516</v>
      </c>
      <c r="D1363" s="305" t="s">
        <v>2517</v>
      </c>
      <c r="E1363" s="263">
        <v>4429</v>
      </c>
      <c r="F1363" s="266">
        <v>4244</v>
      </c>
      <c r="G1363" s="266">
        <v>185</v>
      </c>
      <c r="H1363" s="264">
        <v>6340</v>
      </c>
      <c r="I1363" s="264">
        <v>6180</v>
      </c>
      <c r="J1363" s="264">
        <v>160</v>
      </c>
      <c r="K1363" s="264">
        <v>6802</v>
      </c>
      <c r="L1363" s="264">
        <v>6572</v>
      </c>
      <c r="M1363" s="264">
        <v>230</v>
      </c>
      <c r="N1363" s="294">
        <v>0.93</v>
      </c>
      <c r="O1363" s="266">
        <v>197379</v>
      </c>
      <c r="P1363" s="266">
        <v>190712</v>
      </c>
      <c r="Q1363" s="266">
        <v>6667</v>
      </c>
      <c r="R1363" s="267">
        <v>0.966222343815705</v>
      </c>
      <c r="S1363" s="267">
        <v>0.958229848724317</v>
      </c>
      <c r="T1363" s="267">
        <v>0.974763406940063</v>
      </c>
      <c r="U1363" s="267">
        <v>0.966186415760071</v>
      </c>
      <c r="V1363" s="295">
        <v>-0.0165335582157461</v>
      </c>
      <c r="W1363" s="271">
        <v>46328</v>
      </c>
      <c r="X1363" s="271">
        <v>45079</v>
      </c>
      <c r="Y1363" s="271">
        <v>46825</v>
      </c>
      <c r="Z1363" s="271">
        <v>45379</v>
      </c>
      <c r="AA1363" s="268">
        <v>0.973040062165429</v>
      </c>
      <c r="AB1363" s="268">
        <v>0.96911906033102</v>
      </c>
      <c r="AC1363" s="295">
        <v>0.00392100183440935</v>
      </c>
    </row>
    <row r="1364" spans="1:29">
      <c r="A1364" s="297" t="s">
        <v>1972</v>
      </c>
      <c r="B1364" s="305" t="s">
        <v>3376</v>
      </c>
      <c r="C1364" s="293" t="s">
        <v>2518</v>
      </c>
      <c r="D1364" s="305" t="s">
        <v>2519</v>
      </c>
      <c r="E1364" s="263">
        <v>1116</v>
      </c>
      <c r="F1364" s="266">
        <v>1098</v>
      </c>
      <c r="G1364" s="266">
        <v>18</v>
      </c>
      <c r="H1364" s="264">
        <v>1598</v>
      </c>
      <c r="I1364" s="264">
        <v>1582</v>
      </c>
      <c r="J1364" s="264">
        <v>16</v>
      </c>
      <c r="K1364" s="264">
        <v>1383</v>
      </c>
      <c r="L1364" s="264">
        <v>1368</v>
      </c>
      <c r="M1364" s="264">
        <v>15</v>
      </c>
      <c r="N1364" s="294">
        <v>0.93</v>
      </c>
      <c r="O1364" s="266">
        <v>45169</v>
      </c>
      <c r="P1364" s="266">
        <v>44811</v>
      </c>
      <c r="Q1364" s="266">
        <v>358</v>
      </c>
      <c r="R1364" s="267">
        <v>0.992074210188404</v>
      </c>
      <c r="S1364" s="267">
        <v>0.983870967741935</v>
      </c>
      <c r="T1364" s="267">
        <v>0.989987484355444</v>
      </c>
      <c r="U1364" s="267">
        <v>0.989154013015184</v>
      </c>
      <c r="V1364" s="295">
        <v>-0.00611651661350876</v>
      </c>
      <c r="W1364" s="271">
        <v>10709</v>
      </c>
      <c r="X1364" s="271">
        <v>10612</v>
      </c>
      <c r="Y1364" s="271">
        <v>10379</v>
      </c>
      <c r="Z1364" s="271">
        <v>10304</v>
      </c>
      <c r="AA1364" s="268">
        <v>0.990942198151088</v>
      </c>
      <c r="AB1364" s="268">
        <v>0.992773870315059</v>
      </c>
      <c r="AC1364" s="295">
        <v>-0.0018316721639714</v>
      </c>
    </row>
    <row r="1365" spans="1:29">
      <c r="A1365" s="297" t="s">
        <v>1972</v>
      </c>
      <c r="B1365" s="305" t="s">
        <v>3376</v>
      </c>
      <c r="C1365" s="293" t="s">
        <v>2520</v>
      </c>
      <c r="D1365" s="305" t="s">
        <v>2521</v>
      </c>
      <c r="E1365" s="263">
        <v>1676</v>
      </c>
      <c r="F1365" s="266">
        <v>1649</v>
      </c>
      <c r="G1365" s="266">
        <v>27</v>
      </c>
      <c r="H1365" s="264">
        <v>2307</v>
      </c>
      <c r="I1365" s="264">
        <v>2266</v>
      </c>
      <c r="J1365" s="264">
        <v>41</v>
      </c>
      <c r="K1365" s="264">
        <v>2149</v>
      </c>
      <c r="L1365" s="264">
        <v>2125</v>
      </c>
      <c r="M1365" s="264">
        <v>24</v>
      </c>
      <c r="N1365" s="294">
        <v>0.93</v>
      </c>
      <c r="O1365" s="266">
        <v>67127</v>
      </c>
      <c r="P1365" s="266">
        <v>66552</v>
      </c>
      <c r="Q1365" s="266">
        <v>575</v>
      </c>
      <c r="R1365" s="267">
        <v>0.991434147213491</v>
      </c>
      <c r="S1365" s="267">
        <v>0.983890214797136</v>
      </c>
      <c r="T1365" s="267">
        <v>0.982228001733853</v>
      </c>
      <c r="U1365" s="267">
        <v>0.988832014890647</v>
      </c>
      <c r="V1365" s="295">
        <v>0.00166221306328251</v>
      </c>
      <c r="W1365" s="271">
        <v>15694</v>
      </c>
      <c r="X1365" s="271">
        <v>15534</v>
      </c>
      <c r="Y1365" s="271">
        <v>15811</v>
      </c>
      <c r="Z1365" s="271">
        <v>15690</v>
      </c>
      <c r="AA1365" s="268">
        <v>0.989805021027144</v>
      </c>
      <c r="AB1365" s="268">
        <v>0.992347100120169</v>
      </c>
      <c r="AC1365" s="295">
        <v>-0.00254207909302528</v>
      </c>
    </row>
    <row r="1366" spans="1:29">
      <c r="A1366" s="297" t="s">
        <v>1972</v>
      </c>
      <c r="B1366" s="305" t="s">
        <v>3376</v>
      </c>
      <c r="C1366" s="293" t="s">
        <v>2522</v>
      </c>
      <c r="D1366" s="305" t="s">
        <v>2523</v>
      </c>
      <c r="E1366" s="263">
        <v>2118</v>
      </c>
      <c r="F1366" s="266">
        <v>2085</v>
      </c>
      <c r="G1366" s="266">
        <v>33</v>
      </c>
      <c r="H1366" s="264">
        <v>3045</v>
      </c>
      <c r="I1366" s="264">
        <v>2981</v>
      </c>
      <c r="J1366" s="264">
        <v>64</v>
      </c>
      <c r="K1366" s="264">
        <v>2758</v>
      </c>
      <c r="L1366" s="264">
        <v>2705</v>
      </c>
      <c r="M1366" s="264">
        <v>53</v>
      </c>
      <c r="N1366" s="294">
        <v>0.93</v>
      </c>
      <c r="O1366" s="266">
        <v>88573</v>
      </c>
      <c r="P1366" s="266">
        <v>87126</v>
      </c>
      <c r="Q1366" s="266">
        <v>1447</v>
      </c>
      <c r="R1366" s="267">
        <v>0.983663193072381</v>
      </c>
      <c r="S1366" s="267">
        <v>0.984419263456091</v>
      </c>
      <c r="T1366" s="267">
        <v>0.978981937602627</v>
      </c>
      <c r="U1366" s="267">
        <v>0.980783176214648</v>
      </c>
      <c r="V1366" s="295">
        <v>0.00543732585346335</v>
      </c>
      <c r="W1366" s="271">
        <v>20281</v>
      </c>
      <c r="X1366" s="271">
        <v>19937</v>
      </c>
      <c r="Y1366" s="271">
        <v>21731</v>
      </c>
      <c r="Z1366" s="271">
        <v>21373</v>
      </c>
      <c r="AA1366" s="268">
        <v>0.983038311720329</v>
      </c>
      <c r="AB1366" s="268">
        <v>0.98352583866366</v>
      </c>
      <c r="AC1366" s="295">
        <v>-0.000487526943330763</v>
      </c>
    </row>
    <row r="1367" spans="1:29">
      <c r="A1367" s="297" t="s">
        <v>1972</v>
      </c>
      <c r="B1367" s="305" t="s">
        <v>3376</v>
      </c>
      <c r="C1367" s="293" t="s">
        <v>2524</v>
      </c>
      <c r="D1367" s="305" t="s">
        <v>2525</v>
      </c>
      <c r="E1367" s="263">
        <v>2585</v>
      </c>
      <c r="F1367" s="266">
        <v>2535</v>
      </c>
      <c r="G1367" s="266">
        <v>50</v>
      </c>
      <c r="H1367" s="264">
        <v>3393</v>
      </c>
      <c r="I1367" s="264">
        <v>3354</v>
      </c>
      <c r="J1367" s="264">
        <v>39</v>
      </c>
      <c r="K1367" s="264">
        <v>3130</v>
      </c>
      <c r="L1367" s="264">
        <v>3098</v>
      </c>
      <c r="M1367" s="264">
        <v>32</v>
      </c>
      <c r="N1367" s="294">
        <v>0.93</v>
      </c>
      <c r="O1367" s="266">
        <v>101663</v>
      </c>
      <c r="P1367" s="266">
        <v>100958</v>
      </c>
      <c r="Q1367" s="266">
        <v>705</v>
      </c>
      <c r="R1367" s="267">
        <v>0.993065323667411</v>
      </c>
      <c r="S1367" s="267">
        <v>0.980657640232108</v>
      </c>
      <c r="T1367" s="267">
        <v>0.988505747126437</v>
      </c>
      <c r="U1367" s="267">
        <v>0.989776357827476</v>
      </c>
      <c r="V1367" s="295">
        <v>-0.00784810689432847</v>
      </c>
      <c r="W1367" s="271">
        <v>23404</v>
      </c>
      <c r="X1367" s="271">
        <v>23203</v>
      </c>
      <c r="Y1367" s="271">
        <v>23816</v>
      </c>
      <c r="Z1367" s="271">
        <v>23656</v>
      </c>
      <c r="AA1367" s="268">
        <v>0.99141172449154</v>
      </c>
      <c r="AB1367" s="268">
        <v>0.993281827342963</v>
      </c>
      <c r="AC1367" s="295">
        <v>-0.00187010285142275</v>
      </c>
    </row>
    <row r="1368" spans="1:29">
      <c r="A1368" s="297" t="s">
        <v>1972</v>
      </c>
      <c r="B1368" s="305" t="s">
        <v>3376</v>
      </c>
      <c r="C1368" s="293" t="s">
        <v>2526</v>
      </c>
      <c r="D1368" s="305" t="s">
        <v>2527</v>
      </c>
      <c r="E1368" s="263">
        <v>4008</v>
      </c>
      <c r="F1368" s="266">
        <v>3846</v>
      </c>
      <c r="G1368" s="266">
        <v>162</v>
      </c>
      <c r="H1368" s="264">
        <v>5494</v>
      </c>
      <c r="I1368" s="264">
        <v>5287</v>
      </c>
      <c r="J1368" s="264">
        <v>207</v>
      </c>
      <c r="K1368" s="264">
        <v>6097</v>
      </c>
      <c r="L1368" s="264">
        <v>5804</v>
      </c>
      <c r="M1368" s="264">
        <v>293</v>
      </c>
      <c r="N1368" s="294">
        <v>0.93</v>
      </c>
      <c r="O1368" s="266">
        <v>174728</v>
      </c>
      <c r="P1368" s="266">
        <v>168134</v>
      </c>
      <c r="Q1368" s="266">
        <v>6594</v>
      </c>
      <c r="R1368" s="267">
        <v>0.962261343345085</v>
      </c>
      <c r="S1368" s="267">
        <v>0.959580838323353</v>
      </c>
      <c r="T1368" s="267">
        <v>0.962322533673098</v>
      </c>
      <c r="U1368" s="267">
        <v>0.95194357880925</v>
      </c>
      <c r="V1368" s="295">
        <v>-0.00274169534974467</v>
      </c>
      <c r="W1368" s="271">
        <v>40660</v>
      </c>
      <c r="X1368" s="271">
        <v>39105</v>
      </c>
      <c r="Y1368" s="271">
        <v>41317</v>
      </c>
      <c r="Z1368" s="271">
        <v>39976</v>
      </c>
      <c r="AA1368" s="268">
        <v>0.961756025577964</v>
      </c>
      <c r="AB1368" s="268">
        <v>0.967543626110318</v>
      </c>
      <c r="AC1368" s="295">
        <v>-0.00578760053235416</v>
      </c>
    </row>
    <row r="1369" spans="1:29">
      <c r="A1369" s="297" t="s">
        <v>1972</v>
      </c>
      <c r="B1369" s="305" t="s">
        <v>3376</v>
      </c>
      <c r="C1369" s="293" t="s">
        <v>2528</v>
      </c>
      <c r="D1369" s="305" t="s">
        <v>2529</v>
      </c>
      <c r="E1369" s="263">
        <v>2183</v>
      </c>
      <c r="F1369" s="266">
        <v>2109</v>
      </c>
      <c r="G1369" s="266">
        <v>74</v>
      </c>
      <c r="H1369" s="264">
        <v>2947</v>
      </c>
      <c r="I1369" s="264">
        <v>2865</v>
      </c>
      <c r="J1369" s="264">
        <v>82</v>
      </c>
      <c r="K1369" s="264">
        <v>2757</v>
      </c>
      <c r="L1369" s="264">
        <v>2670</v>
      </c>
      <c r="M1369" s="264">
        <v>87</v>
      </c>
      <c r="N1369" s="294">
        <v>0.93</v>
      </c>
      <c r="O1369" s="266">
        <v>87944</v>
      </c>
      <c r="P1369" s="266">
        <v>85452</v>
      </c>
      <c r="Q1369" s="266">
        <v>2492</v>
      </c>
      <c r="R1369" s="267">
        <v>0.971663786045665</v>
      </c>
      <c r="S1369" s="267">
        <v>0.966101694915254</v>
      </c>
      <c r="T1369" s="267">
        <v>0.972175093315236</v>
      </c>
      <c r="U1369" s="267">
        <v>0.968443960826986</v>
      </c>
      <c r="V1369" s="295">
        <v>-0.00607339839998167</v>
      </c>
      <c r="W1369" s="271">
        <v>20452</v>
      </c>
      <c r="X1369" s="271">
        <v>19768</v>
      </c>
      <c r="Y1369" s="271">
        <v>20960</v>
      </c>
      <c r="Z1369" s="271">
        <v>20400</v>
      </c>
      <c r="AA1369" s="268">
        <v>0.966555838059847</v>
      </c>
      <c r="AB1369" s="268">
        <v>0.973282442748092</v>
      </c>
      <c r="AC1369" s="295">
        <v>-0.00672660468824415</v>
      </c>
    </row>
    <row r="1370" spans="1:29">
      <c r="A1370" s="297" t="s">
        <v>1972</v>
      </c>
      <c r="B1370" s="305" t="s">
        <v>3376</v>
      </c>
      <c r="C1370" s="293" t="s">
        <v>2530</v>
      </c>
      <c r="D1370" s="305" t="s">
        <v>2531</v>
      </c>
      <c r="E1370" s="263">
        <v>1755</v>
      </c>
      <c r="F1370" s="266">
        <v>1696</v>
      </c>
      <c r="G1370" s="266">
        <v>59</v>
      </c>
      <c r="H1370" s="264">
        <v>2389</v>
      </c>
      <c r="I1370" s="264">
        <v>2318</v>
      </c>
      <c r="J1370" s="264">
        <v>71</v>
      </c>
      <c r="K1370" s="264">
        <v>2122</v>
      </c>
      <c r="L1370" s="264">
        <v>2047</v>
      </c>
      <c r="M1370" s="264">
        <v>75</v>
      </c>
      <c r="N1370" s="294">
        <v>0.93</v>
      </c>
      <c r="O1370" s="266">
        <v>66965</v>
      </c>
      <c r="P1370" s="266">
        <v>65698</v>
      </c>
      <c r="Q1370" s="266">
        <v>1267</v>
      </c>
      <c r="R1370" s="267">
        <v>0.981079668483536</v>
      </c>
      <c r="S1370" s="267">
        <v>0.966381766381766</v>
      </c>
      <c r="T1370" s="267">
        <v>0.970280452071997</v>
      </c>
      <c r="U1370" s="267">
        <v>0.964655984919887</v>
      </c>
      <c r="V1370" s="295">
        <v>-0.00389868569023022</v>
      </c>
      <c r="W1370" s="271">
        <v>16007</v>
      </c>
      <c r="X1370" s="271">
        <v>15632</v>
      </c>
      <c r="Y1370" s="271">
        <v>16333</v>
      </c>
      <c r="Z1370" s="271">
        <v>16045</v>
      </c>
      <c r="AA1370" s="268">
        <v>0.976572749422128</v>
      </c>
      <c r="AB1370" s="268">
        <v>0.982366987081369</v>
      </c>
      <c r="AC1370" s="295">
        <v>-0.00579423765924125</v>
      </c>
    </row>
    <row r="1371" spans="1:29">
      <c r="A1371" s="297" t="s">
        <v>1972</v>
      </c>
      <c r="B1371" s="305" t="s">
        <v>3376</v>
      </c>
      <c r="C1371" s="293" t="s">
        <v>2532</v>
      </c>
      <c r="D1371" s="305" t="s">
        <v>2533</v>
      </c>
      <c r="E1371" s="263">
        <v>1442</v>
      </c>
      <c r="F1371" s="266">
        <v>1406</v>
      </c>
      <c r="G1371" s="266">
        <v>36</v>
      </c>
      <c r="H1371" s="264">
        <v>1963</v>
      </c>
      <c r="I1371" s="264">
        <v>1872</v>
      </c>
      <c r="J1371" s="264">
        <v>91</v>
      </c>
      <c r="K1371" s="264">
        <v>1788</v>
      </c>
      <c r="L1371" s="264">
        <v>1731</v>
      </c>
      <c r="M1371" s="264">
        <v>57</v>
      </c>
      <c r="N1371" s="294">
        <v>0.93</v>
      </c>
      <c r="O1371" s="266">
        <v>56854</v>
      </c>
      <c r="P1371" s="266">
        <v>55379</v>
      </c>
      <c r="Q1371" s="266">
        <v>1475</v>
      </c>
      <c r="R1371" s="267">
        <v>0.974056354873888</v>
      </c>
      <c r="S1371" s="267">
        <v>0.9750346740638</v>
      </c>
      <c r="T1371" s="267">
        <v>0.95364238410596</v>
      </c>
      <c r="U1371" s="267">
        <v>0.968120805369127</v>
      </c>
      <c r="V1371" s="295">
        <v>0.02139228995784</v>
      </c>
      <c r="W1371" s="271">
        <v>13494</v>
      </c>
      <c r="X1371" s="271">
        <v>13181</v>
      </c>
      <c r="Y1371" s="271">
        <v>13601</v>
      </c>
      <c r="Z1371" s="271">
        <v>13179</v>
      </c>
      <c r="AA1371" s="268">
        <v>0.97680450570624</v>
      </c>
      <c r="AB1371" s="268">
        <v>0.968972869641938</v>
      </c>
      <c r="AC1371" s="295">
        <v>0.00783163606430171</v>
      </c>
    </row>
    <row r="1372" spans="1:29">
      <c r="A1372" s="297" t="s">
        <v>1972</v>
      </c>
      <c r="B1372" s="305" t="s">
        <v>3376</v>
      </c>
      <c r="C1372" s="293" t="s">
        <v>2534</v>
      </c>
      <c r="D1372" s="305" t="s">
        <v>2535</v>
      </c>
      <c r="E1372" s="263">
        <v>2339</v>
      </c>
      <c r="F1372" s="266">
        <v>2251</v>
      </c>
      <c r="G1372" s="266">
        <v>88</v>
      </c>
      <c r="H1372" s="264">
        <v>3277</v>
      </c>
      <c r="I1372" s="264">
        <v>3166</v>
      </c>
      <c r="J1372" s="264">
        <v>111</v>
      </c>
      <c r="K1372" s="264">
        <v>2990</v>
      </c>
      <c r="L1372" s="264">
        <v>2883</v>
      </c>
      <c r="M1372" s="264">
        <v>107</v>
      </c>
      <c r="N1372" s="294">
        <v>0.93</v>
      </c>
      <c r="O1372" s="266">
        <v>95790</v>
      </c>
      <c r="P1372" s="266">
        <v>92832</v>
      </c>
      <c r="Q1372" s="266">
        <v>2958</v>
      </c>
      <c r="R1372" s="267">
        <v>0.969119949890385</v>
      </c>
      <c r="S1372" s="267">
        <v>0.962377084224027</v>
      </c>
      <c r="T1372" s="267">
        <v>0.966127555691181</v>
      </c>
      <c r="U1372" s="267">
        <v>0.964214046822742</v>
      </c>
      <c r="V1372" s="295">
        <v>-0.00375047146715357</v>
      </c>
      <c r="W1372" s="271">
        <v>22414</v>
      </c>
      <c r="X1372" s="271">
        <v>21785</v>
      </c>
      <c r="Y1372" s="271">
        <v>22656</v>
      </c>
      <c r="Z1372" s="271">
        <v>21926</v>
      </c>
      <c r="AA1372" s="268">
        <v>0.971937182118319</v>
      </c>
      <c r="AB1372" s="268">
        <v>0.96777895480226</v>
      </c>
      <c r="AC1372" s="295">
        <v>0.00415822731605908</v>
      </c>
    </row>
    <row r="1373" spans="1:29">
      <c r="A1373" s="297" t="s">
        <v>1972</v>
      </c>
      <c r="B1373" s="305" t="s">
        <v>3376</v>
      </c>
      <c r="C1373" s="293" t="s">
        <v>2536</v>
      </c>
      <c r="D1373" s="305" t="s">
        <v>2537</v>
      </c>
      <c r="E1373" s="263">
        <v>1</v>
      </c>
      <c r="F1373" s="266">
        <v>1</v>
      </c>
      <c r="G1373" s="266">
        <v>0</v>
      </c>
      <c r="H1373" s="264">
        <v>2</v>
      </c>
      <c r="I1373" s="264">
        <v>2</v>
      </c>
      <c r="J1373" s="264">
        <v>0</v>
      </c>
      <c r="K1373" s="264">
        <v>4</v>
      </c>
      <c r="L1373" s="264">
        <v>4</v>
      </c>
      <c r="M1373" s="264">
        <v>0</v>
      </c>
      <c r="N1373" s="294">
        <v>0.93</v>
      </c>
      <c r="O1373" s="266">
        <v>44</v>
      </c>
      <c r="P1373" s="266">
        <v>44</v>
      </c>
      <c r="Q1373" s="266">
        <v>0</v>
      </c>
      <c r="R1373" s="267">
        <v>1</v>
      </c>
      <c r="S1373" s="267">
        <v>1</v>
      </c>
      <c r="T1373" s="267">
        <v>1</v>
      </c>
      <c r="U1373" s="267">
        <v>1</v>
      </c>
      <c r="V1373" s="295">
        <v>0</v>
      </c>
      <c r="W1373" s="271">
        <v>23</v>
      </c>
      <c r="X1373" s="271">
        <v>23</v>
      </c>
      <c r="Y1373" s="271">
        <v>15</v>
      </c>
      <c r="Z1373" s="271">
        <v>15</v>
      </c>
      <c r="AA1373" s="268">
        <v>1</v>
      </c>
      <c r="AB1373" s="268">
        <v>1</v>
      </c>
      <c r="AC1373" s="295">
        <v>0</v>
      </c>
    </row>
    <row r="1374" spans="1:29">
      <c r="A1374" s="297" t="s">
        <v>1972</v>
      </c>
      <c r="B1374" s="305" t="s">
        <v>3376</v>
      </c>
      <c r="C1374" s="293" t="s">
        <v>2538</v>
      </c>
      <c r="D1374" s="305" t="s">
        <v>2539</v>
      </c>
      <c r="E1374" s="263">
        <v>2057</v>
      </c>
      <c r="F1374" s="266">
        <v>1995</v>
      </c>
      <c r="G1374" s="266">
        <v>62</v>
      </c>
      <c r="H1374" s="264">
        <v>2961</v>
      </c>
      <c r="I1374" s="264">
        <v>2881</v>
      </c>
      <c r="J1374" s="264">
        <v>80</v>
      </c>
      <c r="K1374" s="264">
        <v>3350</v>
      </c>
      <c r="L1374" s="264">
        <v>3226</v>
      </c>
      <c r="M1374" s="264">
        <v>124</v>
      </c>
      <c r="N1374" s="294">
        <v>0.93</v>
      </c>
      <c r="O1374" s="266">
        <v>92811</v>
      </c>
      <c r="P1374" s="266">
        <v>90581</v>
      </c>
      <c r="Q1374" s="266">
        <v>2230</v>
      </c>
      <c r="R1374" s="267">
        <v>0.97597267565267</v>
      </c>
      <c r="S1374" s="267">
        <v>0.96985901798736</v>
      </c>
      <c r="T1374" s="267">
        <v>0.972982100641675</v>
      </c>
      <c r="U1374" s="267">
        <v>0.962985074626866</v>
      </c>
      <c r="V1374" s="295">
        <v>-0.00312308265431493</v>
      </c>
      <c r="W1374" s="271">
        <v>22236</v>
      </c>
      <c r="X1374" s="271">
        <v>21700</v>
      </c>
      <c r="Y1374" s="271">
        <v>22191</v>
      </c>
      <c r="Z1374" s="271">
        <v>21682</v>
      </c>
      <c r="AA1374" s="268">
        <v>0.975894945134017</v>
      </c>
      <c r="AB1374" s="268">
        <v>0.977062773196341</v>
      </c>
      <c r="AC1374" s="295">
        <v>-0.00116782806232396</v>
      </c>
    </row>
    <row r="1375" spans="1:29">
      <c r="A1375" s="297" t="s">
        <v>1972</v>
      </c>
      <c r="B1375" s="305" t="s">
        <v>3377</v>
      </c>
      <c r="C1375" s="293" t="s">
        <v>2540</v>
      </c>
      <c r="D1375" s="305" t="s">
        <v>2541</v>
      </c>
      <c r="E1375" s="263">
        <v>3117</v>
      </c>
      <c r="F1375" s="266">
        <v>2996</v>
      </c>
      <c r="G1375" s="266">
        <v>121</v>
      </c>
      <c r="H1375" s="264">
        <v>3276</v>
      </c>
      <c r="I1375" s="264">
        <v>3136</v>
      </c>
      <c r="J1375" s="264">
        <v>140</v>
      </c>
      <c r="K1375" s="264">
        <v>4398</v>
      </c>
      <c r="L1375" s="264">
        <v>4188</v>
      </c>
      <c r="M1375" s="264">
        <v>210</v>
      </c>
      <c r="N1375" s="294">
        <v>0.93</v>
      </c>
      <c r="O1375" s="266">
        <v>116476</v>
      </c>
      <c r="P1375" s="266">
        <v>112879</v>
      </c>
      <c r="Q1375" s="266">
        <v>3597</v>
      </c>
      <c r="R1375" s="267">
        <v>0.969118101583159</v>
      </c>
      <c r="S1375" s="267">
        <v>0.961180622393327</v>
      </c>
      <c r="T1375" s="267">
        <v>0.957264957264957</v>
      </c>
      <c r="U1375" s="267">
        <v>0.95225102319236</v>
      </c>
      <c r="V1375" s="295">
        <v>0.00391566512836961</v>
      </c>
      <c r="W1375" s="271">
        <v>27044</v>
      </c>
      <c r="X1375" s="271">
        <v>26141</v>
      </c>
      <c r="Y1375" s="271">
        <v>27216</v>
      </c>
      <c r="Z1375" s="271">
        <v>26503</v>
      </c>
      <c r="AA1375" s="268">
        <v>0.966609968939506</v>
      </c>
      <c r="AB1375" s="268">
        <v>0.973802175191064</v>
      </c>
      <c r="AC1375" s="295">
        <v>-0.00719220625155803</v>
      </c>
    </row>
    <row r="1376" spans="1:29">
      <c r="A1376" s="297" t="s">
        <v>1972</v>
      </c>
      <c r="B1376" s="305" t="s">
        <v>3377</v>
      </c>
      <c r="C1376" s="293" t="s">
        <v>2542</v>
      </c>
      <c r="D1376" s="305" t="s">
        <v>2543</v>
      </c>
      <c r="E1376" s="263">
        <v>2853</v>
      </c>
      <c r="F1376" s="266">
        <v>2704</v>
      </c>
      <c r="G1376" s="266">
        <v>149</v>
      </c>
      <c r="H1376" s="264">
        <v>2777</v>
      </c>
      <c r="I1376" s="264">
        <v>2680</v>
      </c>
      <c r="J1376" s="264">
        <v>97</v>
      </c>
      <c r="K1376" s="264">
        <v>3840</v>
      </c>
      <c r="L1376" s="264">
        <v>3580</v>
      </c>
      <c r="M1376" s="264">
        <v>260</v>
      </c>
      <c r="N1376" s="294">
        <v>0.93</v>
      </c>
      <c r="O1376" s="266">
        <v>102822</v>
      </c>
      <c r="P1376" s="266">
        <v>99769</v>
      </c>
      <c r="Q1376" s="266">
        <v>3053</v>
      </c>
      <c r="R1376" s="267">
        <v>0.970307910758398</v>
      </c>
      <c r="S1376" s="267">
        <v>0.947774272695408</v>
      </c>
      <c r="T1376" s="267">
        <v>0.965070219661505</v>
      </c>
      <c r="U1376" s="267">
        <v>0.932291666666667</v>
      </c>
      <c r="V1376" s="295">
        <v>-0.0172959469660968</v>
      </c>
      <c r="W1376" s="271">
        <v>23315</v>
      </c>
      <c r="X1376" s="271">
        <v>22517</v>
      </c>
      <c r="Y1376" s="271">
        <v>23265</v>
      </c>
      <c r="Z1376" s="271">
        <v>22551</v>
      </c>
      <c r="AA1376" s="268">
        <v>0.965773107441561</v>
      </c>
      <c r="AB1376" s="268">
        <v>0.969310122501612</v>
      </c>
      <c r="AC1376" s="295">
        <v>-0.00353701506005066</v>
      </c>
    </row>
    <row r="1377" spans="1:29">
      <c r="A1377" s="297" t="s">
        <v>1972</v>
      </c>
      <c r="B1377" s="305" t="s">
        <v>3377</v>
      </c>
      <c r="C1377" s="293" t="s">
        <v>2544</v>
      </c>
      <c r="D1377" s="305" t="s">
        <v>2545</v>
      </c>
      <c r="E1377" s="263">
        <v>6</v>
      </c>
      <c r="F1377" s="266">
        <v>6</v>
      </c>
      <c r="G1377" s="266">
        <v>0</v>
      </c>
      <c r="H1377" s="264">
        <v>2</v>
      </c>
      <c r="I1377" s="264">
        <v>2</v>
      </c>
      <c r="J1377" s="264">
        <v>0</v>
      </c>
      <c r="K1377" s="264">
        <v>3</v>
      </c>
      <c r="L1377" s="264">
        <v>3</v>
      </c>
      <c r="M1377" s="264">
        <v>0</v>
      </c>
      <c r="N1377" s="294">
        <v>0.93</v>
      </c>
      <c r="O1377" s="266">
        <v>105</v>
      </c>
      <c r="P1377" s="266">
        <v>105</v>
      </c>
      <c r="Q1377" s="266">
        <v>0</v>
      </c>
      <c r="R1377" s="267">
        <v>1</v>
      </c>
      <c r="S1377" s="267">
        <v>1</v>
      </c>
      <c r="T1377" s="267">
        <v>1</v>
      </c>
      <c r="U1377" s="267">
        <v>1</v>
      </c>
      <c r="V1377" s="295">
        <v>0</v>
      </c>
      <c r="W1377" s="271">
        <v>27</v>
      </c>
      <c r="X1377" s="271">
        <v>27</v>
      </c>
      <c r="Y1377" s="271">
        <v>36</v>
      </c>
      <c r="Z1377" s="271">
        <v>36</v>
      </c>
      <c r="AA1377" s="268">
        <v>1</v>
      </c>
      <c r="AB1377" s="268">
        <v>1</v>
      </c>
      <c r="AC1377" s="295">
        <v>0</v>
      </c>
    </row>
    <row r="1378" spans="1:29">
      <c r="A1378" s="297" t="s">
        <v>1972</v>
      </c>
      <c r="B1378" s="305" t="s">
        <v>3377</v>
      </c>
      <c r="C1378" s="293" t="s">
        <v>2546</v>
      </c>
      <c r="D1378" s="305" t="s">
        <v>2547</v>
      </c>
      <c r="E1378" s="263">
        <v>1438</v>
      </c>
      <c r="F1378" s="266">
        <v>1345</v>
      </c>
      <c r="G1378" s="266">
        <v>93</v>
      </c>
      <c r="H1378" s="264">
        <v>1567</v>
      </c>
      <c r="I1378" s="264">
        <v>1483</v>
      </c>
      <c r="J1378" s="264">
        <v>84</v>
      </c>
      <c r="K1378" s="264">
        <v>1843</v>
      </c>
      <c r="L1378" s="264">
        <v>1692</v>
      </c>
      <c r="M1378" s="264">
        <v>151</v>
      </c>
      <c r="N1378" s="294">
        <v>0.93</v>
      </c>
      <c r="O1378" s="266">
        <v>51169</v>
      </c>
      <c r="P1378" s="266">
        <v>49131</v>
      </c>
      <c r="Q1378" s="266">
        <v>2038</v>
      </c>
      <c r="R1378" s="267">
        <v>0.960171197404679</v>
      </c>
      <c r="S1378" s="267">
        <v>0.935326842837274</v>
      </c>
      <c r="T1378" s="267">
        <v>0.94639438417358</v>
      </c>
      <c r="U1378" s="267">
        <v>0.918068366793272</v>
      </c>
      <c r="V1378" s="295">
        <v>-0.0110675413363062</v>
      </c>
      <c r="W1378" s="271">
        <v>12342</v>
      </c>
      <c r="X1378" s="271">
        <v>11758</v>
      </c>
      <c r="Y1378" s="271">
        <v>12212</v>
      </c>
      <c r="Z1378" s="271">
        <v>11815</v>
      </c>
      <c r="AA1378" s="268">
        <v>0.952681899205963</v>
      </c>
      <c r="AB1378" s="268">
        <v>0.967490992466426</v>
      </c>
      <c r="AC1378" s="295">
        <v>-0.0148090932604631</v>
      </c>
    </row>
    <row r="1379" spans="1:29">
      <c r="A1379" s="297" t="s">
        <v>1972</v>
      </c>
      <c r="B1379" s="305" t="s">
        <v>3377</v>
      </c>
      <c r="C1379" s="293" t="s">
        <v>2548</v>
      </c>
      <c r="D1379" s="305" t="s">
        <v>2549</v>
      </c>
      <c r="E1379" s="263">
        <v>2390</v>
      </c>
      <c r="F1379" s="266">
        <v>2262</v>
      </c>
      <c r="G1379" s="266">
        <v>128</v>
      </c>
      <c r="H1379" s="264">
        <v>2646</v>
      </c>
      <c r="I1379" s="264">
        <v>2550</v>
      </c>
      <c r="J1379" s="264">
        <v>96</v>
      </c>
      <c r="K1379" s="264">
        <v>3217</v>
      </c>
      <c r="L1379" s="264">
        <v>3059</v>
      </c>
      <c r="M1379" s="264">
        <v>158</v>
      </c>
      <c r="N1379" s="294">
        <v>0.93</v>
      </c>
      <c r="O1379" s="266">
        <v>90659</v>
      </c>
      <c r="P1379" s="266">
        <v>88160</v>
      </c>
      <c r="Q1379" s="266">
        <v>2499</v>
      </c>
      <c r="R1379" s="267">
        <v>0.972435169150333</v>
      </c>
      <c r="S1379" s="267">
        <v>0.946443514644352</v>
      </c>
      <c r="T1379" s="267">
        <v>0.963718820861678</v>
      </c>
      <c r="U1379" s="267">
        <v>0.950885918557662</v>
      </c>
      <c r="V1379" s="295">
        <v>-0.0172753062173265</v>
      </c>
      <c r="W1379" s="271">
        <v>20809</v>
      </c>
      <c r="X1379" s="271">
        <v>20165</v>
      </c>
      <c r="Y1379" s="271">
        <v>20309</v>
      </c>
      <c r="Z1379" s="271">
        <v>19752</v>
      </c>
      <c r="AA1379" s="268">
        <v>0.969051852563795</v>
      </c>
      <c r="AB1379" s="268">
        <v>0.972573735782166</v>
      </c>
      <c r="AC1379" s="295">
        <v>-0.00352188321837099</v>
      </c>
    </row>
    <row r="1380" spans="1:29">
      <c r="A1380" s="297" t="s">
        <v>1972</v>
      </c>
      <c r="B1380" s="305" t="s">
        <v>3377</v>
      </c>
      <c r="C1380" s="293" t="s">
        <v>2550</v>
      </c>
      <c r="D1380" s="305" t="s">
        <v>2551</v>
      </c>
      <c r="E1380" s="263">
        <v>351</v>
      </c>
      <c r="F1380" s="266">
        <v>351</v>
      </c>
      <c r="G1380" s="266">
        <v>0</v>
      </c>
      <c r="H1380" s="264">
        <v>416</v>
      </c>
      <c r="I1380" s="264">
        <v>416</v>
      </c>
      <c r="J1380" s="264">
        <v>0</v>
      </c>
      <c r="K1380" s="264">
        <v>361</v>
      </c>
      <c r="L1380" s="264">
        <v>361</v>
      </c>
      <c r="M1380" s="264">
        <v>0</v>
      </c>
      <c r="N1380" s="294">
        <v>0.93</v>
      </c>
      <c r="O1380" s="266">
        <v>4534</v>
      </c>
      <c r="P1380" s="266">
        <v>4534</v>
      </c>
      <c r="Q1380" s="266">
        <v>0</v>
      </c>
      <c r="R1380" s="267">
        <v>1</v>
      </c>
      <c r="S1380" s="267">
        <v>1</v>
      </c>
      <c r="T1380" s="267">
        <v>1</v>
      </c>
      <c r="U1380" s="267">
        <v>1</v>
      </c>
      <c r="V1380" s="295">
        <v>0</v>
      </c>
      <c r="W1380" s="271">
        <v>2554</v>
      </c>
      <c r="X1380" s="271">
        <v>2554</v>
      </c>
      <c r="Y1380" s="271">
        <v>1468</v>
      </c>
      <c r="Z1380" s="271">
        <v>1468</v>
      </c>
      <c r="AA1380" s="268">
        <v>1</v>
      </c>
      <c r="AB1380" s="268">
        <v>1</v>
      </c>
      <c r="AC1380" s="295">
        <v>0</v>
      </c>
    </row>
    <row r="1381" spans="1:29">
      <c r="A1381" s="297" t="s">
        <v>1972</v>
      </c>
      <c r="B1381" s="305" t="s">
        <v>3377</v>
      </c>
      <c r="C1381" s="293" t="s">
        <v>2552</v>
      </c>
      <c r="D1381" s="305" t="s">
        <v>2553</v>
      </c>
      <c r="E1381" s="263">
        <v>2066</v>
      </c>
      <c r="F1381" s="266">
        <v>1970</v>
      </c>
      <c r="G1381" s="266">
        <v>96</v>
      </c>
      <c r="H1381" s="264">
        <v>2098</v>
      </c>
      <c r="I1381" s="264">
        <v>2025</v>
      </c>
      <c r="J1381" s="264">
        <v>73</v>
      </c>
      <c r="K1381" s="264">
        <v>2736</v>
      </c>
      <c r="L1381" s="264">
        <v>2589</v>
      </c>
      <c r="M1381" s="264">
        <v>147</v>
      </c>
      <c r="N1381" s="294">
        <v>0.93</v>
      </c>
      <c r="O1381" s="266">
        <v>76393</v>
      </c>
      <c r="P1381" s="266">
        <v>74213</v>
      </c>
      <c r="Q1381" s="266">
        <v>2180</v>
      </c>
      <c r="R1381" s="267">
        <v>0.971463353972223</v>
      </c>
      <c r="S1381" s="267">
        <v>0.953533397870281</v>
      </c>
      <c r="T1381" s="267">
        <v>0.965204957102002</v>
      </c>
      <c r="U1381" s="267">
        <v>0.946271929824561</v>
      </c>
      <c r="V1381" s="295">
        <v>-0.0116715592317213</v>
      </c>
      <c r="W1381" s="271">
        <v>17259</v>
      </c>
      <c r="X1381" s="271">
        <v>16623</v>
      </c>
      <c r="Y1381" s="271">
        <v>17478</v>
      </c>
      <c r="Z1381" s="271">
        <v>16879</v>
      </c>
      <c r="AA1381" s="268">
        <v>0.963149661046411</v>
      </c>
      <c r="AB1381" s="268">
        <v>0.965728344204142</v>
      </c>
      <c r="AC1381" s="295">
        <v>-0.0025786831577318</v>
      </c>
    </row>
    <row r="1382" spans="1:29">
      <c r="A1382" s="297" t="s">
        <v>1972</v>
      </c>
      <c r="B1382" s="305" t="s">
        <v>3377</v>
      </c>
      <c r="C1382" s="293" t="s">
        <v>2554</v>
      </c>
      <c r="D1382" s="305" t="s">
        <v>2555</v>
      </c>
      <c r="E1382" s="263">
        <v>4194</v>
      </c>
      <c r="F1382" s="266">
        <v>4006</v>
      </c>
      <c r="G1382" s="266">
        <v>188</v>
      </c>
      <c r="H1382" s="264">
        <v>4680</v>
      </c>
      <c r="I1382" s="264">
        <v>4477</v>
      </c>
      <c r="J1382" s="264">
        <v>203</v>
      </c>
      <c r="K1382" s="264">
        <v>5988</v>
      </c>
      <c r="L1382" s="264">
        <v>5714</v>
      </c>
      <c r="M1382" s="264">
        <v>274</v>
      </c>
      <c r="N1382" s="294">
        <v>0.93</v>
      </c>
      <c r="O1382" s="266">
        <v>167664</v>
      </c>
      <c r="P1382" s="266">
        <v>163066</v>
      </c>
      <c r="Q1382" s="266">
        <v>4598</v>
      </c>
      <c r="R1382" s="267">
        <v>0.972576104590133</v>
      </c>
      <c r="S1382" s="267">
        <v>0.95517405817835</v>
      </c>
      <c r="T1382" s="267">
        <v>0.956623931623932</v>
      </c>
      <c r="U1382" s="267">
        <v>0.954241816967268</v>
      </c>
      <c r="V1382" s="295">
        <v>-0.00144987344558167</v>
      </c>
      <c r="W1382" s="271">
        <v>37361</v>
      </c>
      <c r="X1382" s="271">
        <v>36176</v>
      </c>
      <c r="Y1382" s="271">
        <v>37278</v>
      </c>
      <c r="Z1382" s="271">
        <v>36401</v>
      </c>
      <c r="AA1382" s="268">
        <v>0.968282433553706</v>
      </c>
      <c r="AB1382" s="268">
        <v>0.976474059767155</v>
      </c>
      <c r="AC1382" s="295">
        <v>-0.00819162621344915</v>
      </c>
    </row>
    <row r="1383" spans="1:29">
      <c r="A1383" s="297" t="s">
        <v>1972</v>
      </c>
      <c r="B1383" s="305" t="s">
        <v>3377</v>
      </c>
      <c r="C1383" s="293" t="s">
        <v>2556</v>
      </c>
      <c r="D1383" s="305" t="s">
        <v>2557</v>
      </c>
      <c r="E1383" s="263">
        <v>1741</v>
      </c>
      <c r="F1383" s="266">
        <v>1660</v>
      </c>
      <c r="G1383" s="266">
        <v>81</v>
      </c>
      <c r="H1383" s="264">
        <v>1890</v>
      </c>
      <c r="I1383" s="264">
        <v>1834</v>
      </c>
      <c r="J1383" s="264">
        <v>56</v>
      </c>
      <c r="K1383" s="264">
        <v>2496</v>
      </c>
      <c r="L1383" s="264">
        <v>2274</v>
      </c>
      <c r="M1383" s="264">
        <v>222</v>
      </c>
      <c r="N1383" s="294">
        <v>0.93</v>
      </c>
      <c r="O1383" s="266">
        <v>70625</v>
      </c>
      <c r="P1383" s="266">
        <v>68131</v>
      </c>
      <c r="Q1383" s="266">
        <v>2494</v>
      </c>
      <c r="R1383" s="267">
        <v>0.964686725663717</v>
      </c>
      <c r="S1383" s="267">
        <v>0.953475014359563</v>
      </c>
      <c r="T1383" s="267">
        <v>0.97037037037037</v>
      </c>
      <c r="U1383" s="267">
        <v>0.911057692307692</v>
      </c>
      <c r="V1383" s="295">
        <v>-0.0168953560108068</v>
      </c>
      <c r="W1383" s="271">
        <v>15913</v>
      </c>
      <c r="X1383" s="271">
        <v>15305</v>
      </c>
      <c r="Y1383" s="271">
        <v>16003</v>
      </c>
      <c r="Z1383" s="271">
        <v>15449</v>
      </c>
      <c r="AA1383" s="268">
        <v>0.961792245334004</v>
      </c>
      <c r="AB1383" s="268">
        <v>0.965381490970443</v>
      </c>
      <c r="AC1383" s="295">
        <v>-0.00358924563643936</v>
      </c>
    </row>
    <row r="1384" spans="1:29">
      <c r="A1384" s="297" t="s">
        <v>1972</v>
      </c>
      <c r="B1384" s="305" t="s">
        <v>3377</v>
      </c>
      <c r="C1384" s="293" t="s">
        <v>2558</v>
      </c>
      <c r="D1384" s="305" t="s">
        <v>2559</v>
      </c>
      <c r="E1384" s="263">
        <v>1562</v>
      </c>
      <c r="F1384" s="266">
        <v>1502</v>
      </c>
      <c r="G1384" s="266">
        <v>60</v>
      </c>
      <c r="H1384" s="264">
        <v>2219</v>
      </c>
      <c r="I1384" s="264">
        <v>2183</v>
      </c>
      <c r="J1384" s="264">
        <v>36</v>
      </c>
      <c r="K1384" s="264">
        <v>2579</v>
      </c>
      <c r="L1384" s="264">
        <v>2525</v>
      </c>
      <c r="M1384" s="264">
        <v>54</v>
      </c>
      <c r="N1384" s="294">
        <v>0.93</v>
      </c>
      <c r="O1384" s="266">
        <v>70537</v>
      </c>
      <c r="P1384" s="266">
        <v>69462</v>
      </c>
      <c r="Q1384" s="266">
        <v>1075</v>
      </c>
      <c r="R1384" s="267">
        <v>0.984759771467457</v>
      </c>
      <c r="S1384" s="267">
        <v>0.961587708066581</v>
      </c>
      <c r="T1384" s="267">
        <v>0.983776475890041</v>
      </c>
      <c r="U1384" s="267">
        <v>0.979061651803024</v>
      </c>
      <c r="V1384" s="295">
        <v>-0.0221887678234592</v>
      </c>
      <c r="W1384" s="271">
        <v>16039</v>
      </c>
      <c r="X1384" s="271">
        <v>15753</v>
      </c>
      <c r="Y1384" s="271">
        <v>16699</v>
      </c>
      <c r="Z1384" s="271">
        <v>16451</v>
      </c>
      <c r="AA1384" s="268">
        <v>0.982168464368103</v>
      </c>
      <c r="AB1384" s="268">
        <v>0.985148811306066</v>
      </c>
      <c r="AC1384" s="295">
        <v>-0.00298034693796345</v>
      </c>
    </row>
    <row r="1385" spans="1:29">
      <c r="A1385" s="297" t="s">
        <v>1972</v>
      </c>
      <c r="B1385" s="305" t="s">
        <v>3377</v>
      </c>
      <c r="C1385" s="293" t="s">
        <v>2560</v>
      </c>
      <c r="D1385" s="305" t="s">
        <v>2561</v>
      </c>
      <c r="E1385" s="263">
        <v>1360</v>
      </c>
      <c r="F1385" s="266">
        <v>1311</v>
      </c>
      <c r="G1385" s="266">
        <v>49</v>
      </c>
      <c r="H1385" s="264">
        <v>1316</v>
      </c>
      <c r="I1385" s="264">
        <v>1279</v>
      </c>
      <c r="J1385" s="264">
        <v>37</v>
      </c>
      <c r="K1385" s="264">
        <v>1691</v>
      </c>
      <c r="L1385" s="264">
        <v>1588</v>
      </c>
      <c r="M1385" s="264">
        <v>103</v>
      </c>
      <c r="N1385" s="294">
        <v>0.93</v>
      </c>
      <c r="O1385" s="266">
        <v>41450</v>
      </c>
      <c r="P1385" s="266">
        <v>40032</v>
      </c>
      <c r="Q1385" s="266">
        <v>1418</v>
      </c>
      <c r="R1385" s="267">
        <v>0.965790108564536</v>
      </c>
      <c r="S1385" s="267">
        <v>0.963970588235294</v>
      </c>
      <c r="T1385" s="267">
        <v>0.971884498480243</v>
      </c>
      <c r="U1385" s="267">
        <v>0.939089296274394</v>
      </c>
      <c r="V1385" s="295">
        <v>-0.00791391024494903</v>
      </c>
      <c r="W1385" s="271">
        <v>10438</v>
      </c>
      <c r="X1385" s="271">
        <v>10131</v>
      </c>
      <c r="Y1385" s="271">
        <v>9454</v>
      </c>
      <c r="Z1385" s="271">
        <v>9149</v>
      </c>
      <c r="AA1385" s="268">
        <v>0.970588235294118</v>
      </c>
      <c r="AB1385" s="268">
        <v>0.967738523376349</v>
      </c>
      <c r="AC1385" s="295">
        <v>0.00284971191776906</v>
      </c>
    </row>
    <row r="1386" spans="1:29">
      <c r="A1386" s="297" t="s">
        <v>1972</v>
      </c>
      <c r="B1386" s="305" t="s">
        <v>3377</v>
      </c>
      <c r="C1386" s="293" t="s">
        <v>2562</v>
      </c>
      <c r="D1386" s="305" t="s">
        <v>2563</v>
      </c>
      <c r="E1386" s="263">
        <v>2672</v>
      </c>
      <c r="F1386" s="266">
        <v>2555</v>
      </c>
      <c r="G1386" s="266">
        <v>117</v>
      </c>
      <c r="H1386" s="264">
        <v>2751</v>
      </c>
      <c r="I1386" s="264">
        <v>2646</v>
      </c>
      <c r="J1386" s="264">
        <v>105</v>
      </c>
      <c r="K1386" s="264">
        <v>3977</v>
      </c>
      <c r="L1386" s="264">
        <v>3827</v>
      </c>
      <c r="M1386" s="264">
        <v>150</v>
      </c>
      <c r="N1386" s="294">
        <v>0.93</v>
      </c>
      <c r="O1386" s="266">
        <v>102861</v>
      </c>
      <c r="P1386" s="266">
        <v>99931</v>
      </c>
      <c r="Q1386" s="266">
        <v>2930</v>
      </c>
      <c r="R1386" s="267">
        <v>0.971514957077999</v>
      </c>
      <c r="S1386" s="267">
        <v>0.956212574850299</v>
      </c>
      <c r="T1386" s="267">
        <v>0.961832061068702</v>
      </c>
      <c r="U1386" s="267">
        <v>0.962283127985919</v>
      </c>
      <c r="V1386" s="295">
        <v>-0.00561948621840291</v>
      </c>
      <c r="W1386" s="271">
        <v>23446</v>
      </c>
      <c r="X1386" s="271">
        <v>22676</v>
      </c>
      <c r="Y1386" s="271">
        <v>24004</v>
      </c>
      <c r="Z1386" s="271">
        <v>23269</v>
      </c>
      <c r="AA1386" s="268">
        <v>0.967158577156018</v>
      </c>
      <c r="AB1386" s="268">
        <v>0.969380103316114</v>
      </c>
      <c r="AC1386" s="295">
        <v>-0.00222152616009597</v>
      </c>
    </row>
    <row r="1387" spans="1:29">
      <c r="A1387" s="297" t="s">
        <v>1972</v>
      </c>
      <c r="B1387" s="305" t="s">
        <v>3377</v>
      </c>
      <c r="C1387" s="293" t="s">
        <v>2564</v>
      </c>
      <c r="D1387" s="305" t="s">
        <v>2565</v>
      </c>
      <c r="E1387" s="263">
        <v>3904</v>
      </c>
      <c r="F1387" s="266">
        <v>3749</v>
      </c>
      <c r="G1387" s="266">
        <v>155</v>
      </c>
      <c r="H1387" s="264">
        <v>3907</v>
      </c>
      <c r="I1387" s="264">
        <v>3743</v>
      </c>
      <c r="J1387" s="264">
        <v>164</v>
      </c>
      <c r="K1387" s="264">
        <v>5236</v>
      </c>
      <c r="L1387" s="264">
        <v>4989</v>
      </c>
      <c r="M1387" s="264">
        <v>247</v>
      </c>
      <c r="N1387" s="294">
        <v>0.93</v>
      </c>
      <c r="O1387" s="266">
        <v>145076</v>
      </c>
      <c r="P1387" s="266">
        <v>140656</v>
      </c>
      <c r="Q1387" s="266">
        <v>4420</v>
      </c>
      <c r="R1387" s="267">
        <v>0.969533210179492</v>
      </c>
      <c r="S1387" s="267">
        <v>0.960297131147541</v>
      </c>
      <c r="T1387" s="267">
        <v>0.958024059380599</v>
      </c>
      <c r="U1387" s="267">
        <v>0.952826585179526</v>
      </c>
      <c r="V1387" s="295">
        <v>0.00227307176694203</v>
      </c>
      <c r="W1387" s="271">
        <v>32927</v>
      </c>
      <c r="X1387" s="271">
        <v>31807</v>
      </c>
      <c r="Y1387" s="271">
        <v>33913</v>
      </c>
      <c r="Z1387" s="271">
        <v>32897</v>
      </c>
      <c r="AA1387" s="268">
        <v>0.965985361557385</v>
      </c>
      <c r="AB1387" s="268">
        <v>0.970040987232035</v>
      </c>
      <c r="AC1387" s="295">
        <v>-0.00405562567465034</v>
      </c>
    </row>
    <row r="1388" spans="1:29">
      <c r="A1388" s="297" t="s">
        <v>1972</v>
      </c>
      <c r="B1388" s="305" t="s">
        <v>3377</v>
      </c>
      <c r="C1388" s="293" t="s">
        <v>2566</v>
      </c>
      <c r="D1388" s="305" t="s">
        <v>2567</v>
      </c>
      <c r="E1388" s="263">
        <v>1762</v>
      </c>
      <c r="F1388" s="266">
        <v>1704</v>
      </c>
      <c r="G1388" s="266">
        <v>58</v>
      </c>
      <c r="H1388" s="264">
        <v>1841</v>
      </c>
      <c r="I1388" s="264">
        <v>1798</v>
      </c>
      <c r="J1388" s="264">
        <v>43</v>
      </c>
      <c r="K1388" s="264">
        <v>2529</v>
      </c>
      <c r="L1388" s="264">
        <v>2423</v>
      </c>
      <c r="M1388" s="264">
        <v>106</v>
      </c>
      <c r="N1388" s="294">
        <v>0.93</v>
      </c>
      <c r="O1388" s="266">
        <v>65635</v>
      </c>
      <c r="P1388" s="266">
        <v>64669</v>
      </c>
      <c r="Q1388" s="266">
        <v>966</v>
      </c>
      <c r="R1388" s="267">
        <v>0.985282242705873</v>
      </c>
      <c r="S1388" s="267">
        <v>0.967082860385925</v>
      </c>
      <c r="T1388" s="267">
        <v>0.976643128734384</v>
      </c>
      <c r="U1388" s="267">
        <v>0.958086200079083</v>
      </c>
      <c r="V1388" s="295">
        <v>-0.00956026834845847</v>
      </c>
      <c r="W1388" s="271">
        <v>15304</v>
      </c>
      <c r="X1388" s="271">
        <v>14989</v>
      </c>
      <c r="Y1388" s="271">
        <v>15055</v>
      </c>
      <c r="Z1388" s="271">
        <v>14825</v>
      </c>
      <c r="AA1388" s="268">
        <v>0.979417145844224</v>
      </c>
      <c r="AB1388" s="268">
        <v>0.984722683493856</v>
      </c>
      <c r="AC1388" s="295">
        <v>-0.00530553764963215</v>
      </c>
    </row>
    <row r="1389" spans="1:29">
      <c r="A1389" s="297" t="s">
        <v>1972</v>
      </c>
      <c r="B1389" s="305" t="s">
        <v>3377</v>
      </c>
      <c r="C1389" s="293" t="s">
        <v>2568</v>
      </c>
      <c r="D1389" s="305" t="s">
        <v>2569</v>
      </c>
      <c r="E1389" s="263">
        <v>2565</v>
      </c>
      <c r="F1389" s="266">
        <v>2473</v>
      </c>
      <c r="G1389" s="266">
        <v>92</v>
      </c>
      <c r="H1389" s="264">
        <v>2584</v>
      </c>
      <c r="I1389" s="264">
        <v>2478</v>
      </c>
      <c r="J1389" s="264">
        <v>106</v>
      </c>
      <c r="K1389" s="264">
        <v>3479</v>
      </c>
      <c r="L1389" s="264">
        <v>3366</v>
      </c>
      <c r="M1389" s="264">
        <v>113</v>
      </c>
      <c r="N1389" s="294">
        <v>0.93</v>
      </c>
      <c r="O1389" s="266">
        <v>93235</v>
      </c>
      <c r="P1389" s="266">
        <v>90856</v>
      </c>
      <c r="Q1389" s="266">
        <v>2379</v>
      </c>
      <c r="R1389" s="267">
        <v>0.974483831179278</v>
      </c>
      <c r="S1389" s="267">
        <v>0.964132553606238</v>
      </c>
      <c r="T1389" s="267">
        <v>0.958978328173375</v>
      </c>
      <c r="U1389" s="267">
        <v>0.967519402127048</v>
      </c>
      <c r="V1389" s="295">
        <v>0.00515422543286326</v>
      </c>
      <c r="W1389" s="271">
        <v>22023</v>
      </c>
      <c r="X1389" s="271">
        <v>21415</v>
      </c>
      <c r="Y1389" s="271">
        <v>22000</v>
      </c>
      <c r="Z1389" s="271">
        <v>21495</v>
      </c>
      <c r="AA1389" s="268">
        <v>0.972392498751305</v>
      </c>
      <c r="AB1389" s="268">
        <v>0.977045454545455</v>
      </c>
      <c r="AC1389" s="295">
        <v>-0.00465295579414915</v>
      </c>
    </row>
    <row r="1390" spans="1:29">
      <c r="A1390" s="297" t="s">
        <v>1972</v>
      </c>
      <c r="B1390" s="305" t="s">
        <v>3377</v>
      </c>
      <c r="C1390" s="293" t="s">
        <v>2570</v>
      </c>
      <c r="D1390" s="305" t="s">
        <v>2571</v>
      </c>
      <c r="E1390" s="263">
        <v>2058</v>
      </c>
      <c r="F1390" s="266">
        <v>1943</v>
      </c>
      <c r="G1390" s="266">
        <v>115</v>
      </c>
      <c r="H1390" s="264">
        <v>1998</v>
      </c>
      <c r="I1390" s="264">
        <v>1900</v>
      </c>
      <c r="J1390" s="264">
        <v>98</v>
      </c>
      <c r="K1390" s="264">
        <v>2876</v>
      </c>
      <c r="L1390" s="264">
        <v>2727</v>
      </c>
      <c r="M1390" s="264">
        <v>149</v>
      </c>
      <c r="N1390" s="294">
        <v>0.93</v>
      </c>
      <c r="O1390" s="266">
        <v>76270</v>
      </c>
      <c r="P1390" s="266">
        <v>73774</v>
      </c>
      <c r="Q1390" s="266">
        <v>2496</v>
      </c>
      <c r="R1390" s="267">
        <v>0.967274157598007</v>
      </c>
      <c r="S1390" s="267">
        <v>0.944120505344995</v>
      </c>
      <c r="T1390" s="267">
        <v>0.950950950950951</v>
      </c>
      <c r="U1390" s="267">
        <v>0.948191933240612</v>
      </c>
      <c r="V1390" s="295">
        <v>-0.0068304456059558</v>
      </c>
      <c r="W1390" s="271">
        <v>17570</v>
      </c>
      <c r="X1390" s="271">
        <v>16932</v>
      </c>
      <c r="Y1390" s="271">
        <v>17490</v>
      </c>
      <c r="Z1390" s="271">
        <v>16996</v>
      </c>
      <c r="AA1390" s="268">
        <v>0.963688104723961</v>
      </c>
      <c r="AB1390" s="268">
        <v>0.971755288736421</v>
      </c>
      <c r="AC1390" s="295">
        <v>-0.00806718401245954</v>
      </c>
    </row>
    <row r="1391" spans="1:29">
      <c r="A1391" s="297" t="s">
        <v>1972</v>
      </c>
      <c r="B1391" s="305" t="s">
        <v>3377</v>
      </c>
      <c r="C1391" s="293" t="s">
        <v>2572</v>
      </c>
      <c r="D1391" s="305" t="s">
        <v>2573</v>
      </c>
      <c r="E1391" s="263">
        <v>1558</v>
      </c>
      <c r="F1391" s="266">
        <v>1500</v>
      </c>
      <c r="G1391" s="266">
        <v>58</v>
      </c>
      <c r="H1391" s="264">
        <v>1551</v>
      </c>
      <c r="I1391" s="264">
        <v>1492</v>
      </c>
      <c r="J1391" s="264">
        <v>59</v>
      </c>
      <c r="K1391" s="264">
        <v>2257</v>
      </c>
      <c r="L1391" s="264">
        <v>2020</v>
      </c>
      <c r="M1391" s="264">
        <v>237</v>
      </c>
      <c r="N1391" s="294">
        <v>0.93</v>
      </c>
      <c r="O1391" s="266">
        <v>53134</v>
      </c>
      <c r="P1391" s="266">
        <v>50942</v>
      </c>
      <c r="Q1391" s="266">
        <v>2192</v>
      </c>
      <c r="R1391" s="267">
        <v>0.958745812474122</v>
      </c>
      <c r="S1391" s="267">
        <v>0.962772785622593</v>
      </c>
      <c r="T1391" s="267">
        <v>0.961960025789813</v>
      </c>
      <c r="U1391" s="267">
        <v>0.894993354009747</v>
      </c>
      <c r="V1391" s="295">
        <v>0.000812759832780063</v>
      </c>
      <c r="W1391" s="271">
        <v>13350</v>
      </c>
      <c r="X1391" s="271">
        <v>12587</v>
      </c>
      <c r="Y1391" s="271">
        <v>12538</v>
      </c>
      <c r="Z1391" s="271">
        <v>12138</v>
      </c>
      <c r="AA1391" s="268">
        <v>0.942846441947566</v>
      </c>
      <c r="AB1391" s="268">
        <v>0.968096985165098</v>
      </c>
      <c r="AC1391" s="295">
        <v>-0.0252505432175326</v>
      </c>
    </row>
    <row r="1392" spans="1:29">
      <c r="A1392" s="297" t="s">
        <v>1972</v>
      </c>
      <c r="B1392" s="305" t="s">
        <v>3377</v>
      </c>
      <c r="C1392" s="293" t="s">
        <v>2574</v>
      </c>
      <c r="D1392" s="305" t="s">
        <v>2575</v>
      </c>
      <c r="E1392" s="263">
        <v>1246</v>
      </c>
      <c r="F1392" s="266">
        <v>1198</v>
      </c>
      <c r="G1392" s="266">
        <v>48</v>
      </c>
      <c r="H1392" s="264">
        <v>1314</v>
      </c>
      <c r="I1392" s="264">
        <v>1291</v>
      </c>
      <c r="J1392" s="264">
        <v>23</v>
      </c>
      <c r="K1392" s="264">
        <v>1827</v>
      </c>
      <c r="L1392" s="264">
        <v>1791</v>
      </c>
      <c r="M1392" s="264">
        <v>36</v>
      </c>
      <c r="N1392" s="294">
        <v>0.93</v>
      </c>
      <c r="O1392" s="266">
        <v>50631</v>
      </c>
      <c r="P1392" s="266">
        <v>49911</v>
      </c>
      <c r="Q1392" s="266">
        <v>720</v>
      </c>
      <c r="R1392" s="267">
        <v>0.985779463174735</v>
      </c>
      <c r="S1392" s="267">
        <v>0.961476725521669</v>
      </c>
      <c r="T1392" s="267">
        <v>0.982496194824962</v>
      </c>
      <c r="U1392" s="267">
        <v>0.980295566502463</v>
      </c>
      <c r="V1392" s="295">
        <v>-0.0210194693032927</v>
      </c>
      <c r="W1392" s="271">
        <v>11522</v>
      </c>
      <c r="X1392" s="271">
        <v>11325</v>
      </c>
      <c r="Y1392" s="271">
        <v>12087</v>
      </c>
      <c r="Z1392" s="271">
        <v>11942</v>
      </c>
      <c r="AA1392" s="268">
        <v>0.982902273910779</v>
      </c>
      <c r="AB1392" s="268">
        <v>0.988003640274675</v>
      </c>
      <c r="AC1392" s="295">
        <v>-0.00510136636389591</v>
      </c>
    </row>
    <row r="1393" spans="1:29">
      <c r="A1393" s="297" t="s">
        <v>1972</v>
      </c>
      <c r="B1393" s="305" t="s">
        <v>3377</v>
      </c>
      <c r="C1393" s="293" t="s">
        <v>2576</v>
      </c>
      <c r="D1393" s="305" t="s">
        <v>2577</v>
      </c>
      <c r="E1393" s="263">
        <v>1977</v>
      </c>
      <c r="F1393" s="266">
        <v>1863</v>
      </c>
      <c r="G1393" s="266">
        <v>114</v>
      </c>
      <c r="H1393" s="264">
        <v>1847</v>
      </c>
      <c r="I1393" s="264">
        <v>1799</v>
      </c>
      <c r="J1393" s="264">
        <v>48</v>
      </c>
      <c r="K1393" s="264">
        <v>2654</v>
      </c>
      <c r="L1393" s="264">
        <v>2566</v>
      </c>
      <c r="M1393" s="264">
        <v>88</v>
      </c>
      <c r="N1393" s="294">
        <v>0.93</v>
      </c>
      <c r="O1393" s="266">
        <v>69924</v>
      </c>
      <c r="P1393" s="266">
        <v>68103</v>
      </c>
      <c r="Q1393" s="266">
        <v>1821</v>
      </c>
      <c r="R1393" s="267">
        <v>0.973957439505749</v>
      </c>
      <c r="S1393" s="267">
        <v>0.942336874051593</v>
      </c>
      <c r="T1393" s="267">
        <v>0.974011911207363</v>
      </c>
      <c r="U1393" s="267">
        <v>0.966842501883949</v>
      </c>
      <c r="V1393" s="295">
        <v>-0.03167503715577</v>
      </c>
      <c r="W1393" s="271">
        <v>16222</v>
      </c>
      <c r="X1393" s="271">
        <v>15725</v>
      </c>
      <c r="Y1393" s="271">
        <v>16552</v>
      </c>
      <c r="Z1393" s="271">
        <v>16161</v>
      </c>
      <c r="AA1393" s="268">
        <v>0.969362594008137</v>
      </c>
      <c r="AB1393" s="268">
        <v>0.976377477042049</v>
      </c>
      <c r="AC1393" s="295">
        <v>-0.00701488303391218</v>
      </c>
    </row>
    <row r="1394" spans="1:29">
      <c r="A1394" s="297" t="s">
        <v>1972</v>
      </c>
      <c r="B1394" s="305" t="s">
        <v>3377</v>
      </c>
      <c r="C1394" s="293" t="s">
        <v>2578</v>
      </c>
      <c r="D1394" s="305" t="s">
        <v>2579</v>
      </c>
      <c r="E1394" s="263">
        <v>1571</v>
      </c>
      <c r="F1394" s="266">
        <v>1457</v>
      </c>
      <c r="G1394" s="266">
        <v>114</v>
      </c>
      <c r="H1394" s="264">
        <v>1633</v>
      </c>
      <c r="I1394" s="264">
        <v>1543</v>
      </c>
      <c r="J1394" s="264">
        <v>90</v>
      </c>
      <c r="K1394" s="264">
        <v>2062</v>
      </c>
      <c r="L1394" s="264">
        <v>1874</v>
      </c>
      <c r="M1394" s="264">
        <v>188</v>
      </c>
      <c r="N1394" s="294">
        <v>0.93</v>
      </c>
      <c r="O1394" s="266">
        <v>52153</v>
      </c>
      <c r="P1394" s="266">
        <v>49569</v>
      </c>
      <c r="Q1394" s="266">
        <v>2584</v>
      </c>
      <c r="R1394" s="267">
        <v>0.950453473433935</v>
      </c>
      <c r="S1394" s="267">
        <v>0.927434754933164</v>
      </c>
      <c r="T1394" s="267">
        <v>0.944886711573791</v>
      </c>
      <c r="U1394" s="267">
        <v>0.908826382153249</v>
      </c>
      <c r="V1394" s="295">
        <v>-0.0174519566406269</v>
      </c>
      <c r="W1394" s="271">
        <v>12634</v>
      </c>
      <c r="X1394" s="271">
        <v>12006</v>
      </c>
      <c r="Y1394" s="271">
        <v>12052</v>
      </c>
      <c r="Z1394" s="271">
        <v>11510</v>
      </c>
      <c r="AA1394" s="268">
        <v>0.950292860535064</v>
      </c>
      <c r="AB1394" s="268">
        <v>0.955028211085297</v>
      </c>
      <c r="AC1394" s="295">
        <v>-0.00473535055023289</v>
      </c>
    </row>
    <row r="1395" spans="1:29">
      <c r="A1395" s="297" t="s">
        <v>1972</v>
      </c>
      <c r="B1395" s="305" t="s">
        <v>3377</v>
      </c>
      <c r="C1395" s="293" t="s">
        <v>2580</v>
      </c>
      <c r="D1395" s="305" t="s">
        <v>2581</v>
      </c>
      <c r="E1395" s="263">
        <v>535</v>
      </c>
      <c r="F1395" s="266">
        <v>506</v>
      </c>
      <c r="G1395" s="266">
        <v>29</v>
      </c>
      <c r="H1395" s="264">
        <v>602</v>
      </c>
      <c r="I1395" s="264">
        <v>584</v>
      </c>
      <c r="J1395" s="264">
        <v>18</v>
      </c>
      <c r="K1395" s="264">
        <v>870</v>
      </c>
      <c r="L1395" s="264">
        <v>847</v>
      </c>
      <c r="M1395" s="264">
        <v>23</v>
      </c>
      <c r="N1395" s="294">
        <v>0.93</v>
      </c>
      <c r="O1395" s="266">
        <v>23025</v>
      </c>
      <c r="P1395" s="266">
        <v>22461</v>
      </c>
      <c r="Q1395" s="266">
        <v>564</v>
      </c>
      <c r="R1395" s="267">
        <v>0.975504885993485</v>
      </c>
      <c r="S1395" s="267">
        <v>0.945794392523365</v>
      </c>
      <c r="T1395" s="267">
        <v>0.970099667774086</v>
      </c>
      <c r="U1395" s="267">
        <v>0.973563218390805</v>
      </c>
      <c r="V1395" s="295">
        <v>-0.0243052752507219</v>
      </c>
      <c r="W1395" s="271">
        <v>5237</v>
      </c>
      <c r="X1395" s="271">
        <v>5103</v>
      </c>
      <c r="Y1395" s="271">
        <v>5427</v>
      </c>
      <c r="Z1395" s="271">
        <v>5303</v>
      </c>
      <c r="AA1395" s="268">
        <v>0.974412831773916</v>
      </c>
      <c r="AB1395" s="268">
        <v>0.977151280633868</v>
      </c>
      <c r="AC1395" s="295">
        <v>-0.00273844885995134</v>
      </c>
    </row>
    <row r="1396" spans="1:29">
      <c r="A1396" s="297" t="s">
        <v>1972</v>
      </c>
      <c r="B1396" s="305" t="s">
        <v>3377</v>
      </c>
      <c r="C1396" s="293" t="s">
        <v>2582</v>
      </c>
      <c r="D1396" s="305" t="s">
        <v>2583</v>
      </c>
      <c r="E1396" s="263">
        <v>2554</v>
      </c>
      <c r="F1396" s="266">
        <v>2434</v>
      </c>
      <c r="G1396" s="266">
        <v>120</v>
      </c>
      <c r="H1396" s="264">
        <v>2622</v>
      </c>
      <c r="I1396" s="264">
        <v>2515</v>
      </c>
      <c r="J1396" s="264">
        <v>107</v>
      </c>
      <c r="K1396" s="264">
        <v>3542</v>
      </c>
      <c r="L1396" s="264">
        <v>3415</v>
      </c>
      <c r="M1396" s="264">
        <v>127</v>
      </c>
      <c r="N1396" s="294">
        <v>0.93</v>
      </c>
      <c r="O1396" s="266">
        <v>93587</v>
      </c>
      <c r="P1396" s="266">
        <v>90989</v>
      </c>
      <c r="Q1396" s="266">
        <v>2598</v>
      </c>
      <c r="R1396" s="267">
        <v>0.972239734151111</v>
      </c>
      <c r="S1396" s="267">
        <v>0.95301487862177</v>
      </c>
      <c r="T1396" s="267">
        <v>0.959191456903127</v>
      </c>
      <c r="U1396" s="267">
        <v>0.964144551101073</v>
      </c>
      <c r="V1396" s="295">
        <v>-0.00617657828135754</v>
      </c>
      <c r="W1396" s="271">
        <v>21741</v>
      </c>
      <c r="X1396" s="271">
        <v>21040</v>
      </c>
      <c r="Y1396" s="271">
        <v>21595</v>
      </c>
      <c r="Z1396" s="271">
        <v>20941</v>
      </c>
      <c r="AA1396" s="268">
        <v>0.967756772917529</v>
      </c>
      <c r="AB1396" s="268">
        <v>0.969715211854596</v>
      </c>
      <c r="AC1396" s="295">
        <v>-0.00195843893706693</v>
      </c>
    </row>
    <row r="1397" spans="1:29">
      <c r="A1397" s="297" t="s">
        <v>1972</v>
      </c>
      <c r="B1397" s="305" t="s">
        <v>3378</v>
      </c>
      <c r="C1397" s="293" t="s">
        <v>2584</v>
      </c>
      <c r="D1397" s="305" t="s">
        <v>2585</v>
      </c>
      <c r="E1397" s="263">
        <v>3791</v>
      </c>
      <c r="F1397" s="266">
        <v>3655</v>
      </c>
      <c r="G1397" s="266">
        <v>136</v>
      </c>
      <c r="H1397" s="264">
        <v>4093</v>
      </c>
      <c r="I1397" s="264">
        <v>3947</v>
      </c>
      <c r="J1397" s="264">
        <v>146</v>
      </c>
      <c r="K1397" s="264">
        <v>5548</v>
      </c>
      <c r="L1397" s="264">
        <v>5351</v>
      </c>
      <c r="M1397" s="264">
        <v>197</v>
      </c>
      <c r="N1397" s="294">
        <v>0.93</v>
      </c>
      <c r="O1397" s="266">
        <v>143803</v>
      </c>
      <c r="P1397" s="266">
        <v>140455</v>
      </c>
      <c r="Q1397" s="266">
        <v>3348</v>
      </c>
      <c r="R1397" s="267">
        <v>0.97671814913458</v>
      </c>
      <c r="S1397" s="267">
        <v>0.964125560538117</v>
      </c>
      <c r="T1397" s="267">
        <v>0.964329342780357</v>
      </c>
      <c r="U1397" s="267">
        <v>0.964491708723864</v>
      </c>
      <c r="V1397" s="295">
        <v>-0.000203782242240158</v>
      </c>
      <c r="W1397" s="271">
        <v>34182</v>
      </c>
      <c r="X1397" s="271">
        <v>33236</v>
      </c>
      <c r="Y1397" s="271">
        <v>33131</v>
      </c>
      <c r="Z1397" s="271">
        <v>32397</v>
      </c>
      <c r="AA1397" s="268">
        <v>0.972324615294599</v>
      </c>
      <c r="AB1397" s="268">
        <v>0.977845522320485</v>
      </c>
      <c r="AC1397" s="295">
        <v>-0.00552090702588592</v>
      </c>
    </row>
    <row r="1398" spans="1:29">
      <c r="A1398" s="297" t="s">
        <v>1972</v>
      </c>
      <c r="B1398" s="305" t="s">
        <v>3378</v>
      </c>
      <c r="C1398" s="293" t="s">
        <v>2586</v>
      </c>
      <c r="D1398" s="305" t="s">
        <v>2587</v>
      </c>
      <c r="E1398" s="263">
        <v>5158</v>
      </c>
      <c r="F1398" s="266">
        <v>4982</v>
      </c>
      <c r="G1398" s="266">
        <v>176</v>
      </c>
      <c r="H1398" s="264">
        <v>9804</v>
      </c>
      <c r="I1398" s="264">
        <v>9551</v>
      </c>
      <c r="J1398" s="264">
        <v>253</v>
      </c>
      <c r="K1398" s="264">
        <v>4149</v>
      </c>
      <c r="L1398" s="264">
        <v>4071</v>
      </c>
      <c r="M1398" s="264">
        <v>78</v>
      </c>
      <c r="N1398" s="294">
        <v>0.93</v>
      </c>
      <c r="O1398" s="266">
        <v>207421</v>
      </c>
      <c r="P1398" s="266">
        <v>202459</v>
      </c>
      <c r="Q1398" s="266">
        <v>4962</v>
      </c>
      <c r="R1398" s="267">
        <v>0.976077639197574</v>
      </c>
      <c r="S1398" s="267">
        <v>0.965878247382706</v>
      </c>
      <c r="T1398" s="267">
        <v>0.974194206446348</v>
      </c>
      <c r="U1398" s="267">
        <v>0.98120028922632</v>
      </c>
      <c r="V1398" s="295">
        <v>-0.00831595906364202</v>
      </c>
      <c r="W1398" s="271">
        <v>48966</v>
      </c>
      <c r="X1398" s="271">
        <v>47836</v>
      </c>
      <c r="Y1398" s="271">
        <v>48761</v>
      </c>
      <c r="Z1398" s="271">
        <v>47608</v>
      </c>
      <c r="AA1398" s="268">
        <v>0.976922762733325</v>
      </c>
      <c r="AB1398" s="268">
        <v>0.976354053444351</v>
      </c>
      <c r="AC1398" s="295">
        <v>0.000568709288974123</v>
      </c>
    </row>
    <row r="1399" spans="1:29">
      <c r="A1399" s="297" t="s">
        <v>1972</v>
      </c>
      <c r="B1399" s="305" t="s">
        <v>3378</v>
      </c>
      <c r="C1399" s="293" t="s">
        <v>2588</v>
      </c>
      <c r="D1399" s="305" t="s">
        <v>2589</v>
      </c>
      <c r="E1399" s="263">
        <v>1616</v>
      </c>
      <c r="F1399" s="266">
        <v>1559</v>
      </c>
      <c r="G1399" s="266">
        <v>57</v>
      </c>
      <c r="H1399" s="264">
        <v>1903</v>
      </c>
      <c r="I1399" s="264">
        <v>1853</v>
      </c>
      <c r="J1399" s="264">
        <v>50</v>
      </c>
      <c r="K1399" s="264">
        <v>2539</v>
      </c>
      <c r="L1399" s="264">
        <v>2439</v>
      </c>
      <c r="M1399" s="264">
        <v>100</v>
      </c>
      <c r="N1399" s="294">
        <v>0.93</v>
      </c>
      <c r="O1399" s="266">
        <v>64801</v>
      </c>
      <c r="P1399" s="266">
        <v>63428</v>
      </c>
      <c r="Q1399" s="266">
        <v>1373</v>
      </c>
      <c r="R1399" s="267">
        <v>0.978812055369516</v>
      </c>
      <c r="S1399" s="267">
        <v>0.964727722772277</v>
      </c>
      <c r="T1399" s="267">
        <v>0.973725696269049</v>
      </c>
      <c r="U1399" s="267">
        <v>0.960614415124065</v>
      </c>
      <c r="V1399" s="295">
        <v>-0.00899797349677167</v>
      </c>
      <c r="W1399" s="271">
        <v>15557</v>
      </c>
      <c r="X1399" s="271">
        <v>15203</v>
      </c>
      <c r="Y1399" s="271">
        <v>15288</v>
      </c>
      <c r="Z1399" s="271">
        <v>15003</v>
      </c>
      <c r="AA1399" s="268">
        <v>0.977244970109918</v>
      </c>
      <c r="AB1399" s="268">
        <v>0.981357927786499</v>
      </c>
      <c r="AC1399" s="295">
        <v>-0.00411295767658082</v>
      </c>
    </row>
    <row r="1400" spans="1:29">
      <c r="A1400" s="297" t="s">
        <v>1972</v>
      </c>
      <c r="B1400" s="305" t="s">
        <v>3378</v>
      </c>
      <c r="C1400" s="293" t="s">
        <v>2590</v>
      </c>
      <c r="D1400" s="305" t="s">
        <v>2591</v>
      </c>
      <c r="E1400" s="263">
        <v>4489</v>
      </c>
      <c r="F1400" s="266">
        <v>4165</v>
      </c>
      <c r="G1400" s="266">
        <v>324</v>
      </c>
      <c r="H1400" s="264">
        <v>4560</v>
      </c>
      <c r="I1400" s="264">
        <v>4360</v>
      </c>
      <c r="J1400" s="264">
        <v>200</v>
      </c>
      <c r="K1400" s="264">
        <v>6476</v>
      </c>
      <c r="L1400" s="264">
        <v>5973</v>
      </c>
      <c r="M1400" s="264">
        <v>503</v>
      </c>
      <c r="N1400" s="294">
        <v>0.93</v>
      </c>
      <c r="O1400" s="266">
        <v>167204</v>
      </c>
      <c r="P1400" s="266">
        <v>160254</v>
      </c>
      <c r="Q1400" s="266">
        <v>6950</v>
      </c>
      <c r="R1400" s="267">
        <v>0.958434008755771</v>
      </c>
      <c r="S1400" s="267">
        <v>0.927823568723546</v>
      </c>
      <c r="T1400" s="267">
        <v>0.956140350877193</v>
      </c>
      <c r="U1400" s="267">
        <v>0.922328597899938</v>
      </c>
      <c r="V1400" s="295">
        <v>-0.0283167821536465</v>
      </c>
      <c r="W1400" s="271">
        <v>39171</v>
      </c>
      <c r="X1400" s="271">
        <v>37258</v>
      </c>
      <c r="Y1400" s="271">
        <v>38966</v>
      </c>
      <c r="Z1400" s="271">
        <v>37212</v>
      </c>
      <c r="AA1400" s="268">
        <v>0.951162850067652</v>
      </c>
      <c r="AB1400" s="268">
        <v>0.954986398398604</v>
      </c>
      <c r="AC1400" s="295">
        <v>-0.00382354833095178</v>
      </c>
    </row>
    <row r="1401" spans="1:29">
      <c r="A1401" s="297" t="s">
        <v>1972</v>
      </c>
      <c r="B1401" s="305" t="s">
        <v>3378</v>
      </c>
      <c r="C1401" s="293" t="s">
        <v>2592</v>
      </c>
      <c r="D1401" s="305" t="s">
        <v>2593</v>
      </c>
      <c r="E1401" s="263">
        <v>4500</v>
      </c>
      <c r="F1401" s="266">
        <v>4008</v>
      </c>
      <c r="G1401" s="266">
        <v>492</v>
      </c>
      <c r="H1401" s="264">
        <v>8783</v>
      </c>
      <c r="I1401" s="264">
        <v>8096</v>
      </c>
      <c r="J1401" s="264">
        <v>687</v>
      </c>
      <c r="K1401" s="264">
        <v>3645</v>
      </c>
      <c r="L1401" s="264">
        <v>3387</v>
      </c>
      <c r="M1401" s="264">
        <v>258</v>
      </c>
      <c r="N1401" s="294">
        <v>0.93</v>
      </c>
      <c r="O1401" s="266">
        <v>187152</v>
      </c>
      <c r="P1401" s="266">
        <v>172375</v>
      </c>
      <c r="Q1401" s="266">
        <v>14777</v>
      </c>
      <c r="R1401" s="267">
        <v>0.921042788749252</v>
      </c>
      <c r="S1401" s="267">
        <v>0.890666666666667</v>
      </c>
      <c r="T1401" s="267">
        <v>0.921780712740521</v>
      </c>
      <c r="U1401" s="267">
        <v>0.929218106995885</v>
      </c>
      <c r="V1401" s="295">
        <v>-0.0311140460738547</v>
      </c>
      <c r="W1401" s="271">
        <v>43692</v>
      </c>
      <c r="X1401" s="271">
        <v>39688</v>
      </c>
      <c r="Y1401" s="271">
        <v>44054</v>
      </c>
      <c r="Z1401" s="271">
        <v>40427</v>
      </c>
      <c r="AA1401" s="268">
        <v>0.908358509566969</v>
      </c>
      <c r="AB1401" s="268">
        <v>0.917669224134017</v>
      </c>
      <c r="AC1401" s="295">
        <v>-0.00931071456704857</v>
      </c>
    </row>
    <row r="1402" spans="1:29">
      <c r="A1402" s="297" t="s">
        <v>1972</v>
      </c>
      <c r="B1402" s="305" t="s">
        <v>3378</v>
      </c>
      <c r="C1402" s="293" t="s">
        <v>2594</v>
      </c>
      <c r="D1402" s="305" t="s">
        <v>2595</v>
      </c>
      <c r="E1402" s="263">
        <v>3085</v>
      </c>
      <c r="F1402" s="266">
        <v>2948</v>
      </c>
      <c r="G1402" s="266">
        <v>137</v>
      </c>
      <c r="H1402" s="264">
        <v>3306</v>
      </c>
      <c r="I1402" s="264">
        <v>3203</v>
      </c>
      <c r="J1402" s="264">
        <v>103</v>
      </c>
      <c r="K1402" s="264">
        <v>4678</v>
      </c>
      <c r="L1402" s="264">
        <v>4538</v>
      </c>
      <c r="M1402" s="264">
        <v>140</v>
      </c>
      <c r="N1402" s="294">
        <v>0.93</v>
      </c>
      <c r="O1402" s="266">
        <v>115097</v>
      </c>
      <c r="P1402" s="266">
        <v>112348</v>
      </c>
      <c r="Q1402" s="266">
        <v>2749</v>
      </c>
      <c r="R1402" s="267">
        <v>0.976115797979096</v>
      </c>
      <c r="S1402" s="267">
        <v>0.955591572123177</v>
      </c>
      <c r="T1402" s="267">
        <v>0.968844525105868</v>
      </c>
      <c r="U1402" s="267">
        <v>0.970072680632749</v>
      </c>
      <c r="V1402" s="295">
        <v>-0.0132529529826915</v>
      </c>
      <c r="W1402" s="271">
        <v>28061</v>
      </c>
      <c r="X1402" s="271">
        <v>27327</v>
      </c>
      <c r="Y1402" s="271">
        <v>26922</v>
      </c>
      <c r="Z1402" s="271">
        <v>26327</v>
      </c>
      <c r="AA1402" s="268">
        <v>0.973842699832508</v>
      </c>
      <c r="AB1402" s="268">
        <v>0.977899115964639</v>
      </c>
      <c r="AC1402" s="295">
        <v>-0.00405641613213092</v>
      </c>
    </row>
    <row r="1403" spans="1:29">
      <c r="A1403" s="297" t="s">
        <v>1972</v>
      </c>
      <c r="B1403" s="305" t="s">
        <v>3378</v>
      </c>
      <c r="C1403" s="293" t="s">
        <v>2596</v>
      </c>
      <c r="D1403" s="305" t="s">
        <v>2597</v>
      </c>
      <c r="E1403" s="263">
        <v>3156</v>
      </c>
      <c r="F1403" s="266">
        <v>3087</v>
      </c>
      <c r="G1403" s="266">
        <v>69</v>
      </c>
      <c r="H1403" s="264">
        <v>3335</v>
      </c>
      <c r="I1403" s="264">
        <v>3267</v>
      </c>
      <c r="J1403" s="264">
        <v>68</v>
      </c>
      <c r="K1403" s="264">
        <v>4734</v>
      </c>
      <c r="L1403" s="264">
        <v>4651</v>
      </c>
      <c r="M1403" s="264">
        <v>83</v>
      </c>
      <c r="N1403" s="294">
        <v>0.93</v>
      </c>
      <c r="O1403" s="266">
        <v>123429</v>
      </c>
      <c r="P1403" s="266">
        <v>121764</v>
      </c>
      <c r="Q1403" s="266">
        <v>1665</v>
      </c>
      <c r="R1403" s="267">
        <v>0.986510463505335</v>
      </c>
      <c r="S1403" s="267">
        <v>0.978136882129278</v>
      </c>
      <c r="T1403" s="267">
        <v>0.979610194902549</v>
      </c>
      <c r="U1403" s="267">
        <v>0.982467258132657</v>
      </c>
      <c r="V1403" s="295">
        <v>-0.00147331277327123</v>
      </c>
      <c r="W1403" s="271">
        <v>29072</v>
      </c>
      <c r="X1403" s="271">
        <v>28594</v>
      </c>
      <c r="Y1403" s="271">
        <v>29204</v>
      </c>
      <c r="Z1403" s="271">
        <v>28816</v>
      </c>
      <c r="AA1403" s="268">
        <v>0.983558062740782</v>
      </c>
      <c r="AB1403" s="268">
        <v>0.986714148746747</v>
      </c>
      <c r="AC1403" s="295">
        <v>-0.00315608600596551</v>
      </c>
    </row>
    <row r="1404" spans="1:29">
      <c r="A1404" s="297" t="s">
        <v>1972</v>
      </c>
      <c r="B1404" s="305" t="s">
        <v>3378</v>
      </c>
      <c r="C1404" s="293" t="s">
        <v>2598</v>
      </c>
      <c r="D1404" s="305" t="s">
        <v>2599</v>
      </c>
      <c r="E1404" s="263">
        <v>2850</v>
      </c>
      <c r="F1404" s="266">
        <v>2776</v>
      </c>
      <c r="G1404" s="266">
        <v>74</v>
      </c>
      <c r="H1404" s="264">
        <v>2977</v>
      </c>
      <c r="I1404" s="264">
        <v>2935</v>
      </c>
      <c r="J1404" s="264">
        <v>42</v>
      </c>
      <c r="K1404" s="264">
        <v>4206</v>
      </c>
      <c r="L1404" s="264">
        <v>4051</v>
      </c>
      <c r="M1404" s="264">
        <v>155</v>
      </c>
      <c r="N1404" s="294">
        <v>0.93</v>
      </c>
      <c r="O1404" s="266">
        <v>110738</v>
      </c>
      <c r="P1404" s="266">
        <v>109034</v>
      </c>
      <c r="Q1404" s="266">
        <v>1704</v>
      </c>
      <c r="R1404" s="267">
        <v>0.984612328198089</v>
      </c>
      <c r="S1404" s="267">
        <v>0.974035087719298</v>
      </c>
      <c r="T1404" s="267">
        <v>0.985891837420222</v>
      </c>
      <c r="U1404" s="267">
        <v>0.963147883975273</v>
      </c>
      <c r="V1404" s="295">
        <v>-0.0118567497009234</v>
      </c>
      <c r="W1404" s="271">
        <v>25522</v>
      </c>
      <c r="X1404" s="271">
        <v>25064</v>
      </c>
      <c r="Y1404" s="271">
        <v>26383</v>
      </c>
      <c r="Z1404" s="271">
        <v>25983</v>
      </c>
      <c r="AA1404" s="268">
        <v>0.982054697907688</v>
      </c>
      <c r="AB1404" s="268">
        <v>0.984838721904256</v>
      </c>
      <c r="AC1404" s="295">
        <v>-0.00278402399656896</v>
      </c>
    </row>
    <row r="1405" spans="1:29">
      <c r="A1405" s="297" t="s">
        <v>1972</v>
      </c>
      <c r="B1405" s="305" t="s">
        <v>3378</v>
      </c>
      <c r="C1405" s="293" t="s">
        <v>2600</v>
      </c>
      <c r="D1405" s="305" t="s">
        <v>2601</v>
      </c>
      <c r="E1405" s="263">
        <v>2233</v>
      </c>
      <c r="F1405" s="266">
        <v>2164</v>
      </c>
      <c r="G1405" s="266">
        <v>69</v>
      </c>
      <c r="H1405" s="264">
        <v>3414</v>
      </c>
      <c r="I1405" s="264">
        <v>3355</v>
      </c>
      <c r="J1405" s="264">
        <v>59</v>
      </c>
      <c r="K1405" s="264">
        <v>3495</v>
      </c>
      <c r="L1405" s="264">
        <v>3413</v>
      </c>
      <c r="M1405" s="264">
        <v>82</v>
      </c>
      <c r="N1405" s="294">
        <v>0.93</v>
      </c>
      <c r="O1405" s="266">
        <v>98624</v>
      </c>
      <c r="P1405" s="266">
        <v>97223</v>
      </c>
      <c r="Q1405" s="266">
        <v>1401</v>
      </c>
      <c r="R1405" s="267">
        <v>0.985794532770928</v>
      </c>
      <c r="S1405" s="267">
        <v>0.96909986565159</v>
      </c>
      <c r="T1405" s="267">
        <v>0.982718219097832</v>
      </c>
      <c r="U1405" s="267">
        <v>0.97653791130186</v>
      </c>
      <c r="V1405" s="295">
        <v>-0.0136183534462426</v>
      </c>
      <c r="W1405" s="271">
        <v>22679</v>
      </c>
      <c r="X1405" s="271">
        <v>22323</v>
      </c>
      <c r="Y1405" s="271">
        <v>23593</v>
      </c>
      <c r="Z1405" s="271">
        <v>23240</v>
      </c>
      <c r="AA1405" s="268">
        <v>0.984302658847392</v>
      </c>
      <c r="AB1405" s="268">
        <v>0.985037934980715</v>
      </c>
      <c r="AC1405" s="295">
        <v>-0.000735276133322693</v>
      </c>
    </row>
    <row r="1406" spans="1:29">
      <c r="A1406" s="297" t="s">
        <v>1972</v>
      </c>
      <c r="B1406" s="305" t="s">
        <v>3378</v>
      </c>
      <c r="C1406" s="293" t="s">
        <v>2602</v>
      </c>
      <c r="D1406" s="305" t="s">
        <v>2603</v>
      </c>
      <c r="E1406" s="263">
        <v>2045</v>
      </c>
      <c r="F1406" s="266">
        <v>1982</v>
      </c>
      <c r="G1406" s="266">
        <v>63</v>
      </c>
      <c r="H1406" s="264">
        <v>3015</v>
      </c>
      <c r="I1406" s="264">
        <v>2981</v>
      </c>
      <c r="J1406" s="264">
        <v>34</v>
      </c>
      <c r="K1406" s="264">
        <v>3277</v>
      </c>
      <c r="L1406" s="264">
        <v>3239</v>
      </c>
      <c r="M1406" s="264">
        <v>38</v>
      </c>
      <c r="N1406" s="294">
        <v>0.93</v>
      </c>
      <c r="O1406" s="266">
        <v>89870</v>
      </c>
      <c r="P1406" s="266">
        <v>88905</v>
      </c>
      <c r="Q1406" s="266">
        <v>965</v>
      </c>
      <c r="R1406" s="267">
        <v>0.98926226772004</v>
      </c>
      <c r="S1406" s="267">
        <v>0.96919315403423</v>
      </c>
      <c r="T1406" s="267">
        <v>0.988723051409619</v>
      </c>
      <c r="U1406" s="267">
        <v>0.988404028074458</v>
      </c>
      <c r="V1406" s="295">
        <v>-0.0195298973753888</v>
      </c>
      <c r="W1406" s="271">
        <v>20787</v>
      </c>
      <c r="X1406" s="271">
        <v>20543</v>
      </c>
      <c r="Y1406" s="271">
        <v>21348</v>
      </c>
      <c r="Z1406" s="271">
        <v>21135</v>
      </c>
      <c r="AA1406" s="268">
        <v>0.988261894453264</v>
      </c>
      <c r="AB1406" s="268">
        <v>0.990022484541877</v>
      </c>
      <c r="AC1406" s="295">
        <v>-0.0017605900886134</v>
      </c>
    </row>
    <row r="1407" spans="1:29">
      <c r="A1407" s="297" t="s">
        <v>1972</v>
      </c>
      <c r="B1407" s="305" t="s">
        <v>3378</v>
      </c>
      <c r="C1407" s="293" t="s">
        <v>2604</v>
      </c>
      <c r="D1407" s="305" t="s">
        <v>2605</v>
      </c>
      <c r="E1407" s="263">
        <v>1759</v>
      </c>
      <c r="F1407" s="266">
        <v>1664</v>
      </c>
      <c r="G1407" s="266">
        <v>95</v>
      </c>
      <c r="H1407" s="264">
        <v>2549</v>
      </c>
      <c r="I1407" s="264">
        <v>2449</v>
      </c>
      <c r="J1407" s="264">
        <v>100</v>
      </c>
      <c r="K1407" s="264">
        <v>2811</v>
      </c>
      <c r="L1407" s="264">
        <v>2553</v>
      </c>
      <c r="M1407" s="264">
        <v>258</v>
      </c>
      <c r="N1407" s="294">
        <v>0.93</v>
      </c>
      <c r="O1407" s="266">
        <v>85575</v>
      </c>
      <c r="P1407" s="266">
        <v>82648</v>
      </c>
      <c r="Q1407" s="266">
        <v>2927</v>
      </c>
      <c r="R1407" s="267">
        <v>0.965796085305288</v>
      </c>
      <c r="S1407" s="267">
        <v>0.945992040932348</v>
      </c>
      <c r="T1407" s="267">
        <v>0.960768928991761</v>
      </c>
      <c r="U1407" s="267">
        <v>0.908217716115261</v>
      </c>
      <c r="V1407" s="295">
        <v>-0.0147768880594136</v>
      </c>
      <c r="W1407" s="271">
        <v>19027</v>
      </c>
      <c r="X1407" s="271">
        <v>18225</v>
      </c>
      <c r="Y1407" s="271">
        <v>20326</v>
      </c>
      <c r="Z1407" s="271">
        <v>19664</v>
      </c>
      <c r="AA1407" s="268">
        <v>0.957849371945131</v>
      </c>
      <c r="AB1407" s="268">
        <v>0.967430876709633</v>
      </c>
      <c r="AC1407" s="295">
        <v>-0.00958150476450237</v>
      </c>
    </row>
    <row r="1408" spans="1:29">
      <c r="A1408" s="297" t="s">
        <v>1972</v>
      </c>
      <c r="B1408" s="305" t="s">
        <v>3378</v>
      </c>
      <c r="C1408" s="293" t="s">
        <v>2606</v>
      </c>
      <c r="D1408" s="305" t="s">
        <v>2607</v>
      </c>
      <c r="E1408" s="263">
        <v>1959</v>
      </c>
      <c r="F1408" s="266">
        <v>1927</v>
      </c>
      <c r="G1408" s="266">
        <v>32</v>
      </c>
      <c r="H1408" s="264">
        <v>1896</v>
      </c>
      <c r="I1408" s="264">
        <v>1867</v>
      </c>
      <c r="J1408" s="264">
        <v>29</v>
      </c>
      <c r="K1408" s="264">
        <v>2720</v>
      </c>
      <c r="L1408" s="264">
        <v>2685</v>
      </c>
      <c r="M1408" s="264">
        <v>35</v>
      </c>
      <c r="N1408" s="294">
        <v>0.93</v>
      </c>
      <c r="O1408" s="266">
        <v>69353</v>
      </c>
      <c r="P1408" s="266">
        <v>68607</v>
      </c>
      <c r="Q1408" s="266">
        <v>746</v>
      </c>
      <c r="R1408" s="267">
        <v>0.989243435756204</v>
      </c>
      <c r="S1408" s="267">
        <v>0.983665135273099</v>
      </c>
      <c r="T1408" s="267">
        <v>0.984704641350211</v>
      </c>
      <c r="U1408" s="267">
        <v>0.987132352941177</v>
      </c>
      <c r="V1408" s="295">
        <v>-0.00103950607711245</v>
      </c>
      <c r="W1408" s="271">
        <v>15933</v>
      </c>
      <c r="X1408" s="271">
        <v>15758</v>
      </c>
      <c r="Y1408" s="271">
        <v>16040</v>
      </c>
      <c r="Z1408" s="271">
        <v>15879</v>
      </c>
      <c r="AA1408" s="268">
        <v>0.989016506621477</v>
      </c>
      <c r="AB1408" s="268">
        <v>0.98996259351621</v>
      </c>
      <c r="AC1408" s="295">
        <v>-0.000946086894732079</v>
      </c>
    </row>
    <row r="1409" spans="1:29">
      <c r="A1409" s="297" t="s">
        <v>1972</v>
      </c>
      <c r="B1409" s="305" t="s">
        <v>3378</v>
      </c>
      <c r="C1409" s="293" t="s">
        <v>2608</v>
      </c>
      <c r="D1409" s="305" t="s">
        <v>2609</v>
      </c>
      <c r="E1409" s="263">
        <v>3164</v>
      </c>
      <c r="F1409" s="266">
        <v>3064</v>
      </c>
      <c r="G1409" s="266">
        <v>100</v>
      </c>
      <c r="H1409" s="264">
        <v>3078</v>
      </c>
      <c r="I1409" s="264">
        <v>2999</v>
      </c>
      <c r="J1409" s="264">
        <v>79</v>
      </c>
      <c r="K1409" s="264">
        <v>4534</v>
      </c>
      <c r="L1409" s="264">
        <v>4374</v>
      </c>
      <c r="M1409" s="264">
        <v>160</v>
      </c>
      <c r="N1409" s="294">
        <v>0.93</v>
      </c>
      <c r="O1409" s="266">
        <v>120401</v>
      </c>
      <c r="P1409" s="266">
        <v>117469</v>
      </c>
      <c r="Q1409" s="266">
        <v>2932</v>
      </c>
      <c r="R1409" s="267">
        <v>0.975648042790342</v>
      </c>
      <c r="S1409" s="267">
        <v>0.968394437420986</v>
      </c>
      <c r="T1409" s="267">
        <v>0.974333983105913</v>
      </c>
      <c r="U1409" s="267">
        <v>0.964711071901191</v>
      </c>
      <c r="V1409" s="295">
        <v>-0.00593954568492683</v>
      </c>
      <c r="W1409" s="271">
        <v>27724</v>
      </c>
      <c r="X1409" s="271">
        <v>26983</v>
      </c>
      <c r="Y1409" s="271">
        <v>28364</v>
      </c>
      <c r="Z1409" s="271">
        <v>27693</v>
      </c>
      <c r="AA1409" s="268">
        <v>0.973272255085846</v>
      </c>
      <c r="AB1409" s="268">
        <v>0.97634325200959</v>
      </c>
      <c r="AC1409" s="295">
        <v>-0.00307099692374335</v>
      </c>
    </row>
    <row r="1410" spans="1:29">
      <c r="A1410" s="297" t="s">
        <v>1972</v>
      </c>
      <c r="B1410" s="305" t="s">
        <v>3378</v>
      </c>
      <c r="C1410" s="293" t="s">
        <v>2610</v>
      </c>
      <c r="D1410" s="305" t="s">
        <v>2611</v>
      </c>
      <c r="E1410" s="263">
        <v>1454</v>
      </c>
      <c r="F1410" s="266">
        <v>1369</v>
      </c>
      <c r="G1410" s="266">
        <v>85</v>
      </c>
      <c r="H1410" s="264">
        <v>1499</v>
      </c>
      <c r="I1410" s="264">
        <v>1415</v>
      </c>
      <c r="J1410" s="264">
        <v>84</v>
      </c>
      <c r="K1410" s="264">
        <v>1836</v>
      </c>
      <c r="L1410" s="264">
        <v>1710</v>
      </c>
      <c r="M1410" s="264">
        <v>126</v>
      </c>
      <c r="N1410" s="294">
        <v>0.93</v>
      </c>
      <c r="O1410" s="266">
        <v>48859</v>
      </c>
      <c r="P1410" s="266">
        <v>46977</v>
      </c>
      <c r="Q1410" s="266">
        <v>1882</v>
      </c>
      <c r="R1410" s="267">
        <v>0.961480996336397</v>
      </c>
      <c r="S1410" s="267">
        <v>0.941540577716644</v>
      </c>
      <c r="T1410" s="267">
        <v>0.943962641761174</v>
      </c>
      <c r="U1410" s="267">
        <v>0.931372549019608</v>
      </c>
      <c r="V1410" s="295">
        <v>-0.00242206404453038</v>
      </c>
      <c r="W1410" s="271">
        <v>11726</v>
      </c>
      <c r="X1410" s="271">
        <v>11162</v>
      </c>
      <c r="Y1410" s="271">
        <v>11208</v>
      </c>
      <c r="Z1410" s="271">
        <v>10751</v>
      </c>
      <c r="AA1410" s="268">
        <v>0.951901756779806</v>
      </c>
      <c r="AB1410" s="268">
        <v>0.959225553176303</v>
      </c>
      <c r="AC1410" s="295">
        <v>-0.00732379639649705</v>
      </c>
    </row>
    <row r="1411" spans="1:29">
      <c r="A1411" s="297" t="s">
        <v>1972</v>
      </c>
      <c r="B1411" s="305" t="s">
        <v>3378</v>
      </c>
      <c r="C1411" s="293" t="s">
        <v>2612</v>
      </c>
      <c r="D1411" s="305" t="s">
        <v>2613</v>
      </c>
      <c r="E1411" s="263">
        <v>1994</v>
      </c>
      <c r="F1411" s="266">
        <v>1722</v>
      </c>
      <c r="G1411" s="266">
        <v>272</v>
      </c>
      <c r="H1411" s="264">
        <v>3132</v>
      </c>
      <c r="I1411" s="264">
        <v>2983</v>
      </c>
      <c r="J1411" s="264">
        <v>149</v>
      </c>
      <c r="K1411" s="264">
        <v>3357</v>
      </c>
      <c r="L1411" s="264">
        <v>3244</v>
      </c>
      <c r="M1411" s="264">
        <v>113</v>
      </c>
      <c r="N1411" s="294">
        <v>0.93</v>
      </c>
      <c r="O1411" s="266">
        <v>92754</v>
      </c>
      <c r="P1411" s="266">
        <v>90136</v>
      </c>
      <c r="Q1411" s="266">
        <v>2618</v>
      </c>
      <c r="R1411" s="267">
        <v>0.971774802164866</v>
      </c>
      <c r="S1411" s="267">
        <v>0.863590772316951</v>
      </c>
      <c r="T1411" s="267">
        <v>0.95242656449553</v>
      </c>
      <c r="U1411" s="267">
        <v>0.966338993148645</v>
      </c>
      <c r="V1411" s="295">
        <v>-0.0888357921785792</v>
      </c>
      <c r="W1411" s="271">
        <v>21472</v>
      </c>
      <c r="X1411" s="271">
        <v>20580</v>
      </c>
      <c r="Y1411" s="271">
        <v>21866</v>
      </c>
      <c r="Z1411" s="271">
        <v>21285</v>
      </c>
      <c r="AA1411" s="268">
        <v>0.958457526080477</v>
      </c>
      <c r="AB1411" s="268">
        <v>0.973429067959389</v>
      </c>
      <c r="AC1411" s="295">
        <v>-0.0149715418789121</v>
      </c>
    </row>
    <row r="1412" spans="1:29">
      <c r="A1412" s="297" t="s">
        <v>1972</v>
      </c>
      <c r="B1412" s="305" t="s">
        <v>3378</v>
      </c>
      <c r="C1412" s="293" t="s">
        <v>2614</v>
      </c>
      <c r="D1412" s="305" t="s">
        <v>2615</v>
      </c>
      <c r="E1412" s="263">
        <v>2245</v>
      </c>
      <c r="F1412" s="266">
        <v>2132</v>
      </c>
      <c r="G1412" s="266">
        <v>113</v>
      </c>
      <c r="H1412" s="264">
        <v>2308</v>
      </c>
      <c r="I1412" s="264">
        <v>2239</v>
      </c>
      <c r="J1412" s="264">
        <v>69</v>
      </c>
      <c r="K1412" s="264">
        <v>3346</v>
      </c>
      <c r="L1412" s="264">
        <v>3246</v>
      </c>
      <c r="M1412" s="264">
        <v>100</v>
      </c>
      <c r="N1412" s="294">
        <v>0.93</v>
      </c>
      <c r="O1412" s="266">
        <v>85480</v>
      </c>
      <c r="P1412" s="266">
        <v>82838</v>
      </c>
      <c r="Q1412" s="266">
        <v>2642</v>
      </c>
      <c r="R1412" s="267">
        <v>0.969092185306504</v>
      </c>
      <c r="S1412" s="267">
        <v>0.949665924276169</v>
      </c>
      <c r="T1412" s="267">
        <v>0.970103986135182</v>
      </c>
      <c r="U1412" s="267">
        <v>0.970113568439928</v>
      </c>
      <c r="V1412" s="295">
        <v>-0.0204380618590128</v>
      </c>
      <c r="W1412" s="271">
        <v>19933</v>
      </c>
      <c r="X1412" s="271">
        <v>19335</v>
      </c>
      <c r="Y1412" s="271">
        <v>20209</v>
      </c>
      <c r="Z1412" s="271">
        <v>19597</v>
      </c>
      <c r="AA1412" s="268">
        <v>0.96999949831937</v>
      </c>
      <c r="AB1412" s="268">
        <v>0.969716462962047</v>
      </c>
      <c r="AC1412" s="295">
        <v>0.000283035357323325</v>
      </c>
    </row>
    <row r="1413" spans="1:29">
      <c r="A1413" s="297" t="s">
        <v>1972</v>
      </c>
      <c r="B1413" s="305" t="s">
        <v>3378</v>
      </c>
      <c r="C1413" s="293" t="s">
        <v>2616</v>
      </c>
      <c r="D1413" s="305" t="s">
        <v>2617</v>
      </c>
      <c r="E1413" s="263">
        <v>1874</v>
      </c>
      <c r="F1413" s="266">
        <v>1781</v>
      </c>
      <c r="G1413" s="266">
        <v>93</v>
      </c>
      <c r="H1413" s="264">
        <v>2755</v>
      </c>
      <c r="I1413" s="264">
        <v>2646</v>
      </c>
      <c r="J1413" s="264">
        <v>109</v>
      </c>
      <c r="K1413" s="264">
        <v>2898</v>
      </c>
      <c r="L1413" s="264">
        <v>2734</v>
      </c>
      <c r="M1413" s="264">
        <v>164</v>
      </c>
      <c r="N1413" s="294">
        <v>0.93</v>
      </c>
      <c r="O1413" s="266">
        <v>82949</v>
      </c>
      <c r="P1413" s="266">
        <v>79658</v>
      </c>
      <c r="Q1413" s="266">
        <v>3291</v>
      </c>
      <c r="R1413" s="267">
        <v>0.960325018987571</v>
      </c>
      <c r="S1413" s="267">
        <v>0.950373532550694</v>
      </c>
      <c r="T1413" s="267">
        <v>0.96043557168784</v>
      </c>
      <c r="U1413" s="267">
        <v>0.943409247757074</v>
      </c>
      <c r="V1413" s="295">
        <v>-0.0100620391371466</v>
      </c>
      <c r="W1413" s="271">
        <v>19388</v>
      </c>
      <c r="X1413" s="271">
        <v>18593</v>
      </c>
      <c r="Y1413" s="271">
        <v>19437</v>
      </c>
      <c r="Z1413" s="271">
        <v>18738</v>
      </c>
      <c r="AA1413" s="268">
        <v>0.958995254796781</v>
      </c>
      <c r="AB1413" s="268">
        <v>0.964037660132737</v>
      </c>
      <c r="AC1413" s="295">
        <v>-0.00504240533595501</v>
      </c>
    </row>
    <row r="1414" spans="1:29">
      <c r="A1414" s="297" t="s">
        <v>1972</v>
      </c>
      <c r="B1414" s="305" t="s">
        <v>3378</v>
      </c>
      <c r="C1414" s="293" t="s">
        <v>2618</v>
      </c>
      <c r="D1414" s="305" t="s">
        <v>2619</v>
      </c>
      <c r="E1414" s="263">
        <v>1743</v>
      </c>
      <c r="F1414" s="266">
        <v>1666</v>
      </c>
      <c r="G1414" s="266">
        <v>77</v>
      </c>
      <c r="H1414" s="264">
        <v>2738</v>
      </c>
      <c r="I1414" s="264">
        <v>2638</v>
      </c>
      <c r="J1414" s="264">
        <v>100</v>
      </c>
      <c r="K1414" s="264">
        <v>2817</v>
      </c>
      <c r="L1414" s="264">
        <v>2707</v>
      </c>
      <c r="M1414" s="264">
        <v>110</v>
      </c>
      <c r="N1414" s="294">
        <v>0.93</v>
      </c>
      <c r="O1414" s="266">
        <v>78873</v>
      </c>
      <c r="P1414" s="266">
        <v>76024</v>
      </c>
      <c r="Q1414" s="266">
        <v>2849</v>
      </c>
      <c r="R1414" s="267">
        <v>0.963878640345872</v>
      </c>
      <c r="S1414" s="267">
        <v>0.955823293172691</v>
      </c>
      <c r="T1414" s="267">
        <v>0.963476990504018</v>
      </c>
      <c r="U1414" s="267">
        <v>0.960951366702165</v>
      </c>
      <c r="V1414" s="295">
        <v>-0.00765369733132681</v>
      </c>
      <c r="W1414" s="271">
        <v>18706</v>
      </c>
      <c r="X1414" s="271">
        <v>18063</v>
      </c>
      <c r="Y1414" s="271">
        <v>18679</v>
      </c>
      <c r="Z1414" s="271">
        <v>18106</v>
      </c>
      <c r="AA1414" s="268">
        <v>0.965626002352186</v>
      </c>
      <c r="AB1414" s="268">
        <v>0.969323839605975</v>
      </c>
      <c r="AC1414" s="295">
        <v>-0.00369783725378814</v>
      </c>
    </row>
    <row r="1415" spans="1:29">
      <c r="A1415" s="297" t="s">
        <v>1972</v>
      </c>
      <c r="B1415" s="305" t="s">
        <v>3378</v>
      </c>
      <c r="C1415" s="293" t="s">
        <v>2620</v>
      </c>
      <c r="D1415" s="305" t="s">
        <v>2621</v>
      </c>
      <c r="E1415" s="263">
        <v>1605</v>
      </c>
      <c r="F1415" s="266">
        <v>1537</v>
      </c>
      <c r="G1415" s="266">
        <v>68</v>
      </c>
      <c r="H1415" s="264">
        <v>2380</v>
      </c>
      <c r="I1415" s="264">
        <v>2304</v>
      </c>
      <c r="J1415" s="264">
        <v>76</v>
      </c>
      <c r="K1415" s="264">
        <v>2618</v>
      </c>
      <c r="L1415" s="264">
        <v>2539</v>
      </c>
      <c r="M1415" s="264">
        <v>79</v>
      </c>
      <c r="N1415" s="294">
        <v>0.93</v>
      </c>
      <c r="O1415" s="266">
        <v>72388</v>
      </c>
      <c r="P1415" s="266">
        <v>70315</v>
      </c>
      <c r="Q1415" s="266">
        <v>2073</v>
      </c>
      <c r="R1415" s="267">
        <v>0.971362656793944</v>
      </c>
      <c r="S1415" s="267">
        <v>0.957632398753894</v>
      </c>
      <c r="T1415" s="267">
        <v>0.968067226890756</v>
      </c>
      <c r="U1415" s="267">
        <v>0.969824293353705</v>
      </c>
      <c r="V1415" s="295">
        <v>-0.0104348281368623</v>
      </c>
      <c r="W1415" s="271">
        <v>16662</v>
      </c>
      <c r="X1415" s="271">
        <v>16175</v>
      </c>
      <c r="Y1415" s="271">
        <v>17310</v>
      </c>
      <c r="Z1415" s="271">
        <v>16820</v>
      </c>
      <c r="AA1415" s="268">
        <v>0.97077181610851</v>
      </c>
      <c r="AB1415" s="268">
        <v>0.971692663200462</v>
      </c>
      <c r="AC1415" s="295">
        <v>-0.000920847091951837</v>
      </c>
    </row>
    <row r="1416" spans="1:29">
      <c r="A1416" s="297" t="s">
        <v>1972</v>
      </c>
      <c r="B1416" s="305" t="s">
        <v>3378</v>
      </c>
      <c r="C1416" s="293" t="s">
        <v>2622</v>
      </c>
      <c r="D1416" s="305" t="s">
        <v>2623</v>
      </c>
      <c r="E1416" s="263">
        <v>1330</v>
      </c>
      <c r="F1416" s="266">
        <v>1279</v>
      </c>
      <c r="G1416" s="266">
        <v>51</v>
      </c>
      <c r="H1416" s="264">
        <v>1490</v>
      </c>
      <c r="I1416" s="264">
        <v>1451</v>
      </c>
      <c r="J1416" s="264">
        <v>39</v>
      </c>
      <c r="K1416" s="264">
        <v>2111</v>
      </c>
      <c r="L1416" s="264">
        <v>2054</v>
      </c>
      <c r="M1416" s="264">
        <v>57</v>
      </c>
      <c r="N1416" s="294">
        <v>0.93</v>
      </c>
      <c r="O1416" s="266">
        <v>57816</v>
      </c>
      <c r="P1416" s="266">
        <v>56611</v>
      </c>
      <c r="Q1416" s="266">
        <v>1205</v>
      </c>
      <c r="R1416" s="267">
        <v>0.97915801854158</v>
      </c>
      <c r="S1416" s="267">
        <v>0.961654135338346</v>
      </c>
      <c r="T1416" s="267">
        <v>0.973825503355705</v>
      </c>
      <c r="U1416" s="267">
        <v>0.972998578872572</v>
      </c>
      <c r="V1416" s="295">
        <v>-0.0121713680173589</v>
      </c>
      <c r="W1416" s="271">
        <v>13235</v>
      </c>
      <c r="X1416" s="271">
        <v>12942</v>
      </c>
      <c r="Y1416" s="271">
        <v>13808</v>
      </c>
      <c r="Z1416" s="271">
        <v>13555</v>
      </c>
      <c r="AA1416" s="268">
        <v>0.977861730260672</v>
      </c>
      <c r="AB1416" s="268">
        <v>0.981677288528389</v>
      </c>
      <c r="AC1416" s="295">
        <v>-0.00381555826771685</v>
      </c>
    </row>
    <row r="1417" spans="1:29">
      <c r="A1417" s="297" t="s">
        <v>1972</v>
      </c>
      <c r="B1417" s="305" t="s">
        <v>3378</v>
      </c>
      <c r="C1417" s="293" t="s">
        <v>2624</v>
      </c>
      <c r="D1417" s="305" t="s">
        <v>2625</v>
      </c>
      <c r="E1417" s="263">
        <v>1148</v>
      </c>
      <c r="F1417" s="266">
        <v>1085</v>
      </c>
      <c r="G1417" s="266">
        <v>63</v>
      </c>
      <c r="H1417" s="264">
        <v>1068</v>
      </c>
      <c r="I1417" s="264">
        <v>1015</v>
      </c>
      <c r="J1417" s="264">
        <v>53</v>
      </c>
      <c r="K1417" s="264">
        <v>1467</v>
      </c>
      <c r="L1417" s="264">
        <v>1414</v>
      </c>
      <c r="M1417" s="264">
        <v>53</v>
      </c>
      <c r="N1417" s="294">
        <v>0.93</v>
      </c>
      <c r="O1417" s="266">
        <v>38372</v>
      </c>
      <c r="P1417" s="266">
        <v>37349</v>
      </c>
      <c r="Q1417" s="266">
        <v>1023</v>
      </c>
      <c r="R1417" s="267">
        <v>0.97333993536954</v>
      </c>
      <c r="S1417" s="267">
        <v>0.945121951219512</v>
      </c>
      <c r="T1417" s="267">
        <v>0.950374531835206</v>
      </c>
      <c r="U1417" s="267">
        <v>0.96387184730743</v>
      </c>
      <c r="V1417" s="295">
        <v>-0.00525258061569389</v>
      </c>
      <c r="W1417" s="271">
        <v>8988</v>
      </c>
      <c r="X1417" s="271">
        <v>8671</v>
      </c>
      <c r="Y1417" s="271">
        <v>9023</v>
      </c>
      <c r="Z1417" s="271">
        <v>8782</v>
      </c>
      <c r="AA1417" s="268">
        <v>0.96473075211393</v>
      </c>
      <c r="AB1417" s="268">
        <v>0.973290479884739</v>
      </c>
      <c r="AC1417" s="295">
        <v>-0.00855972777080938</v>
      </c>
    </row>
    <row r="1418" spans="1:29">
      <c r="A1418" s="297" t="s">
        <v>1972</v>
      </c>
      <c r="B1418" s="305" t="s">
        <v>3378</v>
      </c>
      <c r="C1418" s="293" t="s">
        <v>2626</v>
      </c>
      <c r="D1418" s="305" t="s">
        <v>2627</v>
      </c>
      <c r="E1418" s="263">
        <v>2979</v>
      </c>
      <c r="F1418" s="266">
        <v>2856</v>
      </c>
      <c r="G1418" s="266">
        <v>123</v>
      </c>
      <c r="H1418" s="264">
        <v>4803</v>
      </c>
      <c r="I1418" s="264">
        <v>4660</v>
      </c>
      <c r="J1418" s="264">
        <v>143</v>
      </c>
      <c r="K1418" s="264">
        <v>5173</v>
      </c>
      <c r="L1418" s="264">
        <v>5014</v>
      </c>
      <c r="M1418" s="264">
        <v>159</v>
      </c>
      <c r="N1418" s="294">
        <v>0.93</v>
      </c>
      <c r="O1418" s="266">
        <v>136966</v>
      </c>
      <c r="P1418" s="266">
        <v>134123</v>
      </c>
      <c r="Q1418" s="266">
        <v>2843</v>
      </c>
      <c r="R1418" s="267">
        <v>0.97924302381613</v>
      </c>
      <c r="S1418" s="267">
        <v>0.958710976837865</v>
      </c>
      <c r="T1418" s="267">
        <v>0.970226941494899</v>
      </c>
      <c r="U1418" s="267">
        <v>0.969263483471873</v>
      </c>
      <c r="V1418" s="295">
        <v>-0.011515964657034</v>
      </c>
      <c r="W1418" s="271">
        <v>32210</v>
      </c>
      <c r="X1418" s="271">
        <v>31477</v>
      </c>
      <c r="Y1418" s="271">
        <v>32720</v>
      </c>
      <c r="Z1418" s="271">
        <v>32186</v>
      </c>
      <c r="AA1418" s="268">
        <v>0.977243092207389</v>
      </c>
      <c r="AB1418" s="268">
        <v>0.983679706601467</v>
      </c>
      <c r="AC1418" s="295">
        <v>-0.00643661439407794</v>
      </c>
    </row>
    <row r="1419" spans="1:29">
      <c r="A1419" s="297" t="s">
        <v>1972</v>
      </c>
      <c r="B1419" s="305" t="s">
        <v>3378</v>
      </c>
      <c r="C1419" s="293" t="s">
        <v>2628</v>
      </c>
      <c r="D1419" s="305" t="s">
        <v>2629</v>
      </c>
      <c r="E1419" s="263">
        <v>5350</v>
      </c>
      <c r="F1419" s="266">
        <v>4948</v>
      </c>
      <c r="G1419" s="266">
        <v>402</v>
      </c>
      <c r="H1419" s="264">
        <v>5398</v>
      </c>
      <c r="I1419" s="264">
        <v>5090</v>
      </c>
      <c r="J1419" s="264">
        <v>308</v>
      </c>
      <c r="K1419" s="264">
        <v>7262</v>
      </c>
      <c r="L1419" s="264">
        <v>6798</v>
      </c>
      <c r="M1419" s="264">
        <v>464</v>
      </c>
      <c r="N1419" s="294">
        <v>0.93</v>
      </c>
      <c r="O1419" s="266">
        <v>193826</v>
      </c>
      <c r="P1419" s="266">
        <v>185936</v>
      </c>
      <c r="Q1419" s="266">
        <v>7890</v>
      </c>
      <c r="R1419" s="267">
        <v>0.959293386852125</v>
      </c>
      <c r="S1419" s="267">
        <v>0.924859813084112</v>
      </c>
      <c r="T1419" s="267">
        <v>0.942941830307521</v>
      </c>
      <c r="U1419" s="267">
        <v>0.936105755990085</v>
      </c>
      <c r="V1419" s="295">
        <v>-0.0180820172234092</v>
      </c>
      <c r="W1419" s="271">
        <v>44653</v>
      </c>
      <c r="X1419" s="271">
        <v>42534</v>
      </c>
      <c r="Y1419" s="271">
        <v>44522</v>
      </c>
      <c r="Z1419" s="271">
        <v>42810</v>
      </c>
      <c r="AA1419" s="268">
        <v>0.95254518173471</v>
      </c>
      <c r="AB1419" s="268">
        <v>0.961547100309959</v>
      </c>
      <c r="AC1419" s="295">
        <v>-0.00900191857524923</v>
      </c>
    </row>
    <row r="1420" spans="1:29">
      <c r="A1420" s="297" t="s">
        <v>1972</v>
      </c>
      <c r="B1420" s="305" t="s">
        <v>3378</v>
      </c>
      <c r="C1420" s="293" t="s">
        <v>2630</v>
      </c>
      <c r="D1420" s="305" t="s">
        <v>2631</v>
      </c>
      <c r="E1420" s="263">
        <v>5181</v>
      </c>
      <c r="F1420" s="266">
        <v>4725</v>
      </c>
      <c r="G1420" s="266">
        <v>456</v>
      </c>
      <c r="H1420" s="264">
        <v>4929</v>
      </c>
      <c r="I1420" s="264">
        <v>4654</v>
      </c>
      <c r="J1420" s="264">
        <v>275</v>
      </c>
      <c r="K1420" s="264">
        <v>7034</v>
      </c>
      <c r="L1420" s="264">
        <v>6649</v>
      </c>
      <c r="M1420" s="264">
        <v>385</v>
      </c>
      <c r="N1420" s="294">
        <v>0.93</v>
      </c>
      <c r="O1420" s="266">
        <v>185310</v>
      </c>
      <c r="P1420" s="266">
        <v>173985</v>
      </c>
      <c r="Q1420" s="266">
        <v>11325</v>
      </c>
      <c r="R1420" s="267">
        <v>0.938886190707463</v>
      </c>
      <c r="S1420" s="267">
        <v>0.911986103068906</v>
      </c>
      <c r="T1420" s="267">
        <v>0.94420775005072</v>
      </c>
      <c r="U1420" s="267">
        <v>0.945265851578049</v>
      </c>
      <c r="V1420" s="295">
        <v>-0.0322216469818146</v>
      </c>
      <c r="W1420" s="271">
        <v>43067</v>
      </c>
      <c r="X1420" s="271">
        <v>40665</v>
      </c>
      <c r="Y1420" s="271">
        <v>42696</v>
      </c>
      <c r="Z1420" s="271">
        <v>40481</v>
      </c>
      <c r="AA1420" s="268">
        <v>0.944226437875868</v>
      </c>
      <c r="AB1420" s="268">
        <v>0.948121603897321</v>
      </c>
      <c r="AC1420" s="295">
        <v>-0.00389516602145279</v>
      </c>
    </row>
    <row r="1421" spans="1:29">
      <c r="A1421" s="297" t="s">
        <v>1972</v>
      </c>
      <c r="B1421" s="305" t="s">
        <v>3379</v>
      </c>
      <c r="C1421" s="293" t="s">
        <v>2632</v>
      </c>
      <c r="D1421" s="305" t="s">
        <v>2633</v>
      </c>
      <c r="E1421" s="263">
        <v>3003</v>
      </c>
      <c r="F1421" s="266">
        <v>2854</v>
      </c>
      <c r="G1421" s="266">
        <v>149</v>
      </c>
      <c r="H1421" s="264">
        <v>4021</v>
      </c>
      <c r="I1421" s="264">
        <v>3871</v>
      </c>
      <c r="J1421" s="264">
        <v>150</v>
      </c>
      <c r="K1421" s="264">
        <v>4870</v>
      </c>
      <c r="L1421" s="264">
        <v>4718</v>
      </c>
      <c r="M1421" s="264">
        <v>152</v>
      </c>
      <c r="N1421" s="294">
        <v>0.93</v>
      </c>
      <c r="O1421" s="266">
        <v>144183</v>
      </c>
      <c r="P1421" s="266">
        <v>140784</v>
      </c>
      <c r="Q1421" s="266">
        <v>3399</v>
      </c>
      <c r="R1421" s="267">
        <v>0.976425792222384</v>
      </c>
      <c r="S1421" s="267">
        <v>0.95038295038295</v>
      </c>
      <c r="T1421" s="267">
        <v>0.962695846804278</v>
      </c>
      <c r="U1421" s="267">
        <v>0.968788501026694</v>
      </c>
      <c r="V1421" s="295">
        <v>-0.0123128964213272</v>
      </c>
      <c r="W1421" s="271">
        <v>32312</v>
      </c>
      <c r="X1421" s="271">
        <v>31305</v>
      </c>
      <c r="Y1421" s="271">
        <v>33835</v>
      </c>
      <c r="Z1421" s="271">
        <v>33145</v>
      </c>
      <c r="AA1421" s="268">
        <v>0.968835107699926</v>
      </c>
      <c r="AB1421" s="268">
        <v>0.979606915915472</v>
      </c>
      <c r="AC1421" s="295">
        <v>-0.0107718082155464</v>
      </c>
    </row>
    <row r="1422" spans="1:29">
      <c r="A1422" s="297" t="s">
        <v>1972</v>
      </c>
      <c r="B1422" s="305" t="s">
        <v>3379</v>
      </c>
      <c r="C1422" s="293" t="s">
        <v>2634</v>
      </c>
      <c r="D1422" s="305" t="s">
        <v>2635</v>
      </c>
      <c r="E1422" s="263">
        <v>2136</v>
      </c>
      <c r="F1422" s="266">
        <v>2071</v>
      </c>
      <c r="G1422" s="266">
        <v>65</v>
      </c>
      <c r="H1422" s="264">
        <v>2705</v>
      </c>
      <c r="I1422" s="264">
        <v>2633</v>
      </c>
      <c r="J1422" s="264">
        <v>72</v>
      </c>
      <c r="K1422" s="264">
        <v>3361</v>
      </c>
      <c r="L1422" s="264">
        <v>3303</v>
      </c>
      <c r="M1422" s="264">
        <v>58</v>
      </c>
      <c r="N1422" s="294">
        <v>0.93</v>
      </c>
      <c r="O1422" s="266">
        <v>93926</v>
      </c>
      <c r="P1422" s="266">
        <v>92592</v>
      </c>
      <c r="Q1422" s="266">
        <v>1334</v>
      </c>
      <c r="R1422" s="267">
        <v>0.985797329812831</v>
      </c>
      <c r="S1422" s="267">
        <v>0.969569288389513</v>
      </c>
      <c r="T1422" s="267">
        <v>0.973382624768946</v>
      </c>
      <c r="U1422" s="267">
        <v>0.982743231181196</v>
      </c>
      <c r="V1422" s="295">
        <v>-0.00381333637943337</v>
      </c>
      <c r="W1422" s="271">
        <v>21615</v>
      </c>
      <c r="X1422" s="271">
        <v>21244</v>
      </c>
      <c r="Y1422" s="271">
        <v>21605</v>
      </c>
      <c r="Z1422" s="271">
        <v>21358</v>
      </c>
      <c r="AA1422" s="268">
        <v>0.982835993523016</v>
      </c>
      <c r="AB1422" s="268">
        <v>0.988567461235825</v>
      </c>
      <c r="AC1422" s="295">
        <v>-0.00573146771280864</v>
      </c>
    </row>
    <row r="1423" spans="1:29">
      <c r="A1423" s="297" t="s">
        <v>1972</v>
      </c>
      <c r="B1423" s="305" t="s">
        <v>3379</v>
      </c>
      <c r="C1423" s="293" t="s">
        <v>2636</v>
      </c>
      <c r="D1423" s="305" t="s">
        <v>2637</v>
      </c>
      <c r="E1423" s="263">
        <v>2119</v>
      </c>
      <c r="F1423" s="266">
        <v>2048</v>
      </c>
      <c r="G1423" s="266">
        <v>71</v>
      </c>
      <c r="H1423" s="264">
        <v>2852</v>
      </c>
      <c r="I1423" s="264">
        <v>2770</v>
      </c>
      <c r="J1423" s="264">
        <v>82</v>
      </c>
      <c r="K1423" s="264">
        <v>3493</v>
      </c>
      <c r="L1423" s="264">
        <v>3407</v>
      </c>
      <c r="M1423" s="264">
        <v>86</v>
      </c>
      <c r="N1423" s="294">
        <v>0.93</v>
      </c>
      <c r="O1423" s="266">
        <v>94290</v>
      </c>
      <c r="P1423" s="266">
        <v>92726</v>
      </c>
      <c r="Q1423" s="266">
        <v>1564</v>
      </c>
      <c r="R1423" s="267">
        <v>0.983412875172341</v>
      </c>
      <c r="S1423" s="267">
        <v>0.966493629070316</v>
      </c>
      <c r="T1423" s="267">
        <v>0.97124824684432</v>
      </c>
      <c r="U1423" s="267">
        <v>0.975379330088749</v>
      </c>
      <c r="V1423" s="295">
        <v>-0.00475461777400354</v>
      </c>
      <c r="W1423" s="271">
        <v>21885</v>
      </c>
      <c r="X1423" s="271">
        <v>21456</v>
      </c>
      <c r="Y1423" s="271">
        <v>21569</v>
      </c>
      <c r="Z1423" s="271">
        <v>21247</v>
      </c>
      <c r="AA1423" s="268">
        <v>0.980397532556546</v>
      </c>
      <c r="AB1423" s="268">
        <v>0.985071166952571</v>
      </c>
      <c r="AC1423" s="295">
        <v>-0.00467363439602519</v>
      </c>
    </row>
    <row r="1424" spans="1:29">
      <c r="A1424" s="297" t="s">
        <v>1972</v>
      </c>
      <c r="B1424" s="305" t="s">
        <v>3379</v>
      </c>
      <c r="C1424" s="293" t="s">
        <v>2638</v>
      </c>
      <c r="D1424" s="305" t="s">
        <v>2639</v>
      </c>
      <c r="E1424" s="263">
        <v>1545</v>
      </c>
      <c r="F1424" s="266">
        <v>1467</v>
      </c>
      <c r="G1424" s="266">
        <v>78</v>
      </c>
      <c r="H1424" s="264">
        <v>2231</v>
      </c>
      <c r="I1424" s="264">
        <v>2126</v>
      </c>
      <c r="J1424" s="264">
        <v>105</v>
      </c>
      <c r="K1424" s="264">
        <v>2643</v>
      </c>
      <c r="L1424" s="264">
        <v>2538</v>
      </c>
      <c r="M1424" s="264">
        <v>105</v>
      </c>
      <c r="N1424" s="294">
        <v>0.93</v>
      </c>
      <c r="O1424" s="266">
        <v>72104</v>
      </c>
      <c r="P1424" s="266">
        <v>69954</v>
      </c>
      <c r="Q1424" s="266">
        <v>2150</v>
      </c>
      <c r="R1424" s="267">
        <v>0.970181959391989</v>
      </c>
      <c r="S1424" s="267">
        <v>0.949514563106796</v>
      </c>
      <c r="T1424" s="267">
        <v>0.952935903182429</v>
      </c>
      <c r="U1424" s="267">
        <v>0.960272417707151</v>
      </c>
      <c r="V1424" s="295">
        <v>-0.00342134007563322</v>
      </c>
      <c r="W1424" s="271">
        <v>16563</v>
      </c>
      <c r="X1424" s="271">
        <v>15965</v>
      </c>
      <c r="Y1424" s="271">
        <v>16422</v>
      </c>
      <c r="Z1424" s="271">
        <v>15955</v>
      </c>
      <c r="AA1424" s="268">
        <v>0.963895429571937</v>
      </c>
      <c r="AB1424" s="268">
        <v>0.971562538058702</v>
      </c>
      <c r="AC1424" s="295">
        <v>-0.00766710848676433</v>
      </c>
    </row>
    <row r="1425" spans="1:29">
      <c r="A1425" s="297" t="s">
        <v>1972</v>
      </c>
      <c r="B1425" s="305" t="s">
        <v>3379</v>
      </c>
      <c r="C1425" s="293" t="s">
        <v>2640</v>
      </c>
      <c r="D1425" s="305" t="s">
        <v>2641</v>
      </c>
      <c r="E1425" s="263">
        <v>932</v>
      </c>
      <c r="F1425" s="266">
        <v>875</v>
      </c>
      <c r="G1425" s="266">
        <v>57</v>
      </c>
      <c r="H1425" s="264">
        <v>1706</v>
      </c>
      <c r="I1425" s="264">
        <v>1597</v>
      </c>
      <c r="J1425" s="264">
        <v>109</v>
      </c>
      <c r="K1425" s="264">
        <v>1566</v>
      </c>
      <c r="L1425" s="264">
        <v>1503</v>
      </c>
      <c r="M1425" s="264">
        <v>63</v>
      </c>
      <c r="N1425" s="294">
        <v>0.93</v>
      </c>
      <c r="O1425" s="266">
        <v>46435</v>
      </c>
      <c r="P1425" s="266">
        <v>44742</v>
      </c>
      <c r="Q1425" s="266">
        <v>1693</v>
      </c>
      <c r="R1425" s="267">
        <v>0.963540432863142</v>
      </c>
      <c r="S1425" s="267">
        <v>0.938841201716738</v>
      </c>
      <c r="T1425" s="267">
        <v>0.936107854630715</v>
      </c>
      <c r="U1425" s="267">
        <v>0.959770114942529</v>
      </c>
      <c r="V1425" s="295">
        <v>0.00273334708602313</v>
      </c>
      <c r="W1425" s="271">
        <v>10744</v>
      </c>
      <c r="X1425" s="271">
        <v>10270</v>
      </c>
      <c r="Y1425" s="271">
        <v>11151</v>
      </c>
      <c r="Z1425" s="271">
        <v>10779</v>
      </c>
      <c r="AA1425" s="268">
        <v>0.955882352941177</v>
      </c>
      <c r="AB1425" s="268">
        <v>0.966639763249933</v>
      </c>
      <c r="AC1425" s="295">
        <v>-0.0107574103087562</v>
      </c>
    </row>
    <row r="1426" spans="1:29">
      <c r="A1426" s="297" t="s">
        <v>1972</v>
      </c>
      <c r="B1426" s="305" t="s">
        <v>3379</v>
      </c>
      <c r="C1426" s="293" t="s">
        <v>2642</v>
      </c>
      <c r="D1426" s="305" t="s">
        <v>2643</v>
      </c>
      <c r="E1426" s="263">
        <v>2258</v>
      </c>
      <c r="F1426" s="266">
        <v>2012</v>
      </c>
      <c r="G1426" s="266">
        <v>246</v>
      </c>
      <c r="H1426" s="264">
        <v>2911</v>
      </c>
      <c r="I1426" s="264">
        <v>2714</v>
      </c>
      <c r="J1426" s="264">
        <v>197</v>
      </c>
      <c r="K1426" s="264">
        <v>3521</v>
      </c>
      <c r="L1426" s="264">
        <v>3294</v>
      </c>
      <c r="M1426" s="264">
        <v>227</v>
      </c>
      <c r="N1426" s="294">
        <v>0.93</v>
      </c>
      <c r="O1426" s="266">
        <v>101059</v>
      </c>
      <c r="P1426" s="266">
        <v>96026</v>
      </c>
      <c r="Q1426" s="266">
        <v>5033</v>
      </c>
      <c r="R1426" s="267">
        <v>0.950197409434093</v>
      </c>
      <c r="S1426" s="267">
        <v>0.891054030115146</v>
      </c>
      <c r="T1426" s="267">
        <v>0.932325661284782</v>
      </c>
      <c r="U1426" s="267">
        <v>0.935529679068446</v>
      </c>
      <c r="V1426" s="295">
        <v>-0.0412716311696357</v>
      </c>
      <c r="W1426" s="271">
        <v>23034</v>
      </c>
      <c r="X1426" s="271">
        <v>21700</v>
      </c>
      <c r="Y1426" s="271">
        <v>24014</v>
      </c>
      <c r="Z1426" s="271">
        <v>22741</v>
      </c>
      <c r="AA1426" s="268">
        <v>0.942085612572719</v>
      </c>
      <c r="AB1426" s="268">
        <v>0.946989256267177</v>
      </c>
      <c r="AC1426" s="295">
        <v>-0.00490364369445884</v>
      </c>
    </row>
    <row r="1427" spans="1:29">
      <c r="A1427" s="297" t="s">
        <v>1972</v>
      </c>
      <c r="B1427" s="305" t="s">
        <v>3379</v>
      </c>
      <c r="C1427" s="293" t="s">
        <v>2644</v>
      </c>
      <c r="D1427" s="305" t="s">
        <v>2645</v>
      </c>
      <c r="E1427" s="263">
        <v>2851</v>
      </c>
      <c r="F1427" s="266">
        <v>2736</v>
      </c>
      <c r="G1427" s="266">
        <v>115</v>
      </c>
      <c r="H1427" s="264">
        <v>3556</v>
      </c>
      <c r="I1427" s="264">
        <v>3401</v>
      </c>
      <c r="J1427" s="264">
        <v>155</v>
      </c>
      <c r="K1427" s="264">
        <v>4375</v>
      </c>
      <c r="L1427" s="264">
        <v>4205</v>
      </c>
      <c r="M1427" s="264">
        <v>170</v>
      </c>
      <c r="N1427" s="294">
        <v>0.93</v>
      </c>
      <c r="O1427" s="266">
        <v>119117</v>
      </c>
      <c r="P1427" s="266">
        <v>116525</v>
      </c>
      <c r="Q1427" s="266">
        <v>2592</v>
      </c>
      <c r="R1427" s="267">
        <v>0.978239881796889</v>
      </c>
      <c r="S1427" s="267">
        <v>0.959663276043494</v>
      </c>
      <c r="T1427" s="267">
        <v>0.956411698537683</v>
      </c>
      <c r="U1427" s="267">
        <v>0.961142857142857</v>
      </c>
      <c r="V1427" s="295">
        <v>0.00325157750581073</v>
      </c>
      <c r="W1427" s="271">
        <v>27822</v>
      </c>
      <c r="X1427" s="271">
        <v>27084</v>
      </c>
      <c r="Y1427" s="271">
        <v>28052</v>
      </c>
      <c r="Z1427" s="271">
        <v>27496</v>
      </c>
      <c r="AA1427" s="268">
        <v>0.973474229027388</v>
      </c>
      <c r="AB1427" s="268">
        <v>0.980179666333951</v>
      </c>
      <c r="AC1427" s="295">
        <v>-0.00670543730656281</v>
      </c>
    </row>
    <row r="1428" spans="1:29">
      <c r="A1428" s="297" t="s">
        <v>1972</v>
      </c>
      <c r="B1428" s="305" t="s">
        <v>3379</v>
      </c>
      <c r="C1428" s="293" t="s">
        <v>2646</v>
      </c>
      <c r="D1428" s="305" t="s">
        <v>2647</v>
      </c>
      <c r="E1428" s="263">
        <v>1620</v>
      </c>
      <c r="F1428" s="266">
        <v>1566</v>
      </c>
      <c r="G1428" s="266">
        <v>54</v>
      </c>
      <c r="H1428" s="264">
        <v>2000</v>
      </c>
      <c r="I1428" s="264">
        <v>1958</v>
      </c>
      <c r="J1428" s="264">
        <v>42</v>
      </c>
      <c r="K1428" s="264">
        <v>2523</v>
      </c>
      <c r="L1428" s="264">
        <v>2465</v>
      </c>
      <c r="M1428" s="264">
        <v>58</v>
      </c>
      <c r="N1428" s="294">
        <v>0.93</v>
      </c>
      <c r="O1428" s="266">
        <v>70219</v>
      </c>
      <c r="P1428" s="266">
        <v>69035</v>
      </c>
      <c r="Q1428" s="266">
        <v>1184</v>
      </c>
      <c r="R1428" s="267">
        <v>0.983138466796736</v>
      </c>
      <c r="S1428" s="267">
        <v>0.966666666666667</v>
      </c>
      <c r="T1428" s="267">
        <v>0.979</v>
      </c>
      <c r="U1428" s="267">
        <v>0.977011494252874</v>
      </c>
      <c r="V1428" s="295">
        <v>-0.0123333333333333</v>
      </c>
      <c r="W1428" s="271">
        <v>16321</v>
      </c>
      <c r="X1428" s="271">
        <v>15993</v>
      </c>
      <c r="Y1428" s="271">
        <v>16715</v>
      </c>
      <c r="Z1428" s="271">
        <v>16455</v>
      </c>
      <c r="AA1428" s="268">
        <v>0.97990319220636</v>
      </c>
      <c r="AB1428" s="268">
        <v>0.984445109183368</v>
      </c>
      <c r="AC1428" s="295">
        <v>-0.00454191697700834</v>
      </c>
    </row>
    <row r="1429" spans="1:29">
      <c r="A1429" s="297" t="s">
        <v>1972</v>
      </c>
      <c r="B1429" s="305" t="s">
        <v>3379</v>
      </c>
      <c r="C1429" s="293" t="s">
        <v>2648</v>
      </c>
      <c r="D1429" s="305" t="s">
        <v>2649</v>
      </c>
      <c r="E1429" s="263">
        <v>3900</v>
      </c>
      <c r="F1429" s="266">
        <v>3781</v>
      </c>
      <c r="G1429" s="266">
        <v>119</v>
      </c>
      <c r="H1429" s="264">
        <v>4919</v>
      </c>
      <c r="I1429" s="264">
        <v>4814</v>
      </c>
      <c r="J1429" s="264">
        <v>105</v>
      </c>
      <c r="K1429" s="264">
        <v>5938</v>
      </c>
      <c r="L1429" s="264">
        <v>5784</v>
      </c>
      <c r="M1429" s="264">
        <v>154</v>
      </c>
      <c r="N1429" s="294">
        <v>0.93</v>
      </c>
      <c r="O1429" s="266">
        <v>169483</v>
      </c>
      <c r="P1429" s="266">
        <v>166257</v>
      </c>
      <c r="Q1429" s="266">
        <v>3226</v>
      </c>
      <c r="R1429" s="267">
        <v>0.980965642571821</v>
      </c>
      <c r="S1429" s="267">
        <v>0.969487179487179</v>
      </c>
      <c r="T1429" s="267">
        <v>0.978654198007725</v>
      </c>
      <c r="U1429" s="267">
        <v>0.974065341865948</v>
      </c>
      <c r="V1429" s="295">
        <v>-0.00916701852054569</v>
      </c>
      <c r="W1429" s="271">
        <v>38828</v>
      </c>
      <c r="X1429" s="271">
        <v>38016</v>
      </c>
      <c r="Y1429" s="271">
        <v>39027</v>
      </c>
      <c r="Z1429" s="271">
        <v>38367</v>
      </c>
      <c r="AA1429" s="268">
        <v>0.979087256618935</v>
      </c>
      <c r="AB1429" s="268">
        <v>0.983088630947805</v>
      </c>
      <c r="AC1429" s="295">
        <v>-0.0040013743288706</v>
      </c>
    </row>
    <row r="1430" spans="1:29">
      <c r="A1430" s="297" t="s">
        <v>1972</v>
      </c>
      <c r="B1430" s="305" t="s">
        <v>3379</v>
      </c>
      <c r="C1430" s="293" t="s">
        <v>2650</v>
      </c>
      <c r="D1430" s="305" t="s">
        <v>2651</v>
      </c>
      <c r="E1430" s="263">
        <v>2382</v>
      </c>
      <c r="F1430" s="266">
        <v>2299</v>
      </c>
      <c r="G1430" s="266">
        <v>83</v>
      </c>
      <c r="H1430" s="264">
        <v>3051</v>
      </c>
      <c r="I1430" s="264">
        <v>2965</v>
      </c>
      <c r="J1430" s="264">
        <v>86</v>
      </c>
      <c r="K1430" s="264">
        <v>3767</v>
      </c>
      <c r="L1430" s="264">
        <v>3688</v>
      </c>
      <c r="M1430" s="264">
        <v>79</v>
      </c>
      <c r="N1430" s="294">
        <v>0.93</v>
      </c>
      <c r="O1430" s="266">
        <v>99051</v>
      </c>
      <c r="P1430" s="266">
        <v>97608</v>
      </c>
      <c r="Q1430" s="266">
        <v>1443</v>
      </c>
      <c r="R1430" s="267">
        <v>0.985431747281703</v>
      </c>
      <c r="S1430" s="267">
        <v>0.965155331654072</v>
      </c>
      <c r="T1430" s="267">
        <v>0.971812520485087</v>
      </c>
      <c r="U1430" s="267">
        <v>0.979028404565968</v>
      </c>
      <c r="V1430" s="295">
        <v>-0.00665718883101463</v>
      </c>
      <c r="W1430" s="271">
        <v>23335</v>
      </c>
      <c r="X1430" s="271">
        <v>22935</v>
      </c>
      <c r="Y1430" s="271">
        <v>22994</v>
      </c>
      <c r="Z1430" s="271">
        <v>22672</v>
      </c>
      <c r="AA1430" s="268">
        <v>0.982858367259482</v>
      </c>
      <c r="AB1430" s="268">
        <v>0.985996346873097</v>
      </c>
      <c r="AC1430" s="295">
        <v>-0.00313797961361584</v>
      </c>
    </row>
    <row r="1431" spans="1:29">
      <c r="A1431" s="297" t="s">
        <v>1972</v>
      </c>
      <c r="B1431" s="305" t="s">
        <v>3379</v>
      </c>
      <c r="C1431" s="293" t="s">
        <v>2652</v>
      </c>
      <c r="D1431" s="305" t="s">
        <v>2653</v>
      </c>
      <c r="E1431" s="263">
        <v>2303</v>
      </c>
      <c r="F1431" s="266">
        <v>2185</v>
      </c>
      <c r="G1431" s="266">
        <v>118</v>
      </c>
      <c r="H1431" s="264">
        <v>2860</v>
      </c>
      <c r="I1431" s="264">
        <v>2717</v>
      </c>
      <c r="J1431" s="264">
        <v>143</v>
      </c>
      <c r="K1431" s="264">
        <v>3587</v>
      </c>
      <c r="L1431" s="264">
        <v>3470</v>
      </c>
      <c r="M1431" s="264">
        <v>117</v>
      </c>
      <c r="N1431" s="294">
        <v>0.93</v>
      </c>
      <c r="O1431" s="266">
        <v>101342</v>
      </c>
      <c r="P1431" s="266">
        <v>98090</v>
      </c>
      <c r="Q1431" s="266">
        <v>3252</v>
      </c>
      <c r="R1431" s="267">
        <v>0.967910639221646</v>
      </c>
      <c r="S1431" s="267">
        <v>0.948762483716891</v>
      </c>
      <c r="T1431" s="267">
        <v>0.95</v>
      </c>
      <c r="U1431" s="267">
        <v>0.967382213548927</v>
      </c>
      <c r="V1431" s="295">
        <v>-0.00123751628310897</v>
      </c>
      <c r="W1431" s="271">
        <v>23530</v>
      </c>
      <c r="X1431" s="271">
        <v>22723</v>
      </c>
      <c r="Y1431" s="271">
        <v>23427</v>
      </c>
      <c r="Z1431" s="271">
        <v>22755</v>
      </c>
      <c r="AA1431" s="268">
        <v>0.965703357416065</v>
      </c>
      <c r="AB1431" s="268">
        <v>0.971315149186836</v>
      </c>
      <c r="AC1431" s="295">
        <v>-0.00561179177077109</v>
      </c>
    </row>
    <row r="1432" spans="1:29">
      <c r="A1432" s="297" t="s">
        <v>1972</v>
      </c>
      <c r="B1432" s="305" t="s">
        <v>3379</v>
      </c>
      <c r="C1432" s="293" t="s">
        <v>2654</v>
      </c>
      <c r="D1432" s="305" t="s">
        <v>2655</v>
      </c>
      <c r="E1432" s="263">
        <v>2801</v>
      </c>
      <c r="F1432" s="266">
        <v>2630</v>
      </c>
      <c r="G1432" s="266">
        <v>171</v>
      </c>
      <c r="H1432" s="264">
        <v>4933</v>
      </c>
      <c r="I1432" s="264">
        <v>4662</v>
      </c>
      <c r="J1432" s="264">
        <v>271</v>
      </c>
      <c r="K1432" s="264">
        <v>4869</v>
      </c>
      <c r="L1432" s="264">
        <v>4626</v>
      </c>
      <c r="M1432" s="264">
        <v>243</v>
      </c>
      <c r="N1432" s="294">
        <v>0.93</v>
      </c>
      <c r="O1432" s="266">
        <v>137014</v>
      </c>
      <c r="P1432" s="266">
        <v>131632</v>
      </c>
      <c r="Q1432" s="266">
        <v>5382</v>
      </c>
      <c r="R1432" s="267">
        <v>0.960719342548937</v>
      </c>
      <c r="S1432" s="267">
        <v>0.938950374866119</v>
      </c>
      <c r="T1432" s="267">
        <v>0.945063855665923</v>
      </c>
      <c r="U1432" s="267">
        <v>0.950092421441775</v>
      </c>
      <c r="V1432" s="295">
        <v>-0.00611348079980412</v>
      </c>
      <c r="W1432" s="271">
        <v>32236</v>
      </c>
      <c r="X1432" s="271">
        <v>30966</v>
      </c>
      <c r="Y1432" s="271">
        <v>32366</v>
      </c>
      <c r="Z1432" s="271">
        <v>31002</v>
      </c>
      <c r="AA1432" s="268">
        <v>0.960603052487902</v>
      </c>
      <c r="AB1432" s="268">
        <v>0.957857010443057</v>
      </c>
      <c r="AC1432" s="295">
        <v>0.00274604204484419</v>
      </c>
    </row>
    <row r="1433" spans="1:29">
      <c r="A1433" s="297" t="s">
        <v>1972</v>
      </c>
      <c r="B1433" s="305" t="s">
        <v>3379</v>
      </c>
      <c r="C1433" s="293" t="s">
        <v>2656</v>
      </c>
      <c r="D1433" s="305" t="s">
        <v>2657</v>
      </c>
      <c r="E1433" s="263">
        <v>2523</v>
      </c>
      <c r="F1433" s="266">
        <v>2409</v>
      </c>
      <c r="G1433" s="266">
        <v>114</v>
      </c>
      <c r="H1433" s="264">
        <v>3157</v>
      </c>
      <c r="I1433" s="264">
        <v>3052</v>
      </c>
      <c r="J1433" s="264">
        <v>105</v>
      </c>
      <c r="K1433" s="264">
        <v>3817</v>
      </c>
      <c r="L1433" s="264">
        <v>3710</v>
      </c>
      <c r="M1433" s="264">
        <v>107</v>
      </c>
      <c r="N1433" s="294">
        <v>0.93</v>
      </c>
      <c r="O1433" s="266">
        <v>108364</v>
      </c>
      <c r="P1433" s="266">
        <v>105415</v>
      </c>
      <c r="Q1433" s="266">
        <v>2949</v>
      </c>
      <c r="R1433" s="267">
        <v>0.972786165147097</v>
      </c>
      <c r="S1433" s="267">
        <v>0.954815695600476</v>
      </c>
      <c r="T1433" s="267">
        <v>0.966740576496674</v>
      </c>
      <c r="U1433" s="267">
        <v>0.971967513754257</v>
      </c>
      <c r="V1433" s="295">
        <v>-0.0119248808961985</v>
      </c>
      <c r="W1433" s="271">
        <v>24898</v>
      </c>
      <c r="X1433" s="271">
        <v>24267</v>
      </c>
      <c r="Y1433" s="271">
        <v>24939</v>
      </c>
      <c r="Z1433" s="271">
        <v>24336</v>
      </c>
      <c r="AA1433" s="268">
        <v>0.974656598923608</v>
      </c>
      <c r="AB1433" s="268">
        <v>0.975821003247925</v>
      </c>
      <c r="AC1433" s="295">
        <v>-0.00116440432431664</v>
      </c>
    </row>
    <row r="1434" spans="1:29">
      <c r="A1434" s="297" t="s">
        <v>1972</v>
      </c>
      <c r="B1434" s="305" t="s">
        <v>3379</v>
      </c>
      <c r="C1434" s="293" t="s">
        <v>2658</v>
      </c>
      <c r="D1434" s="305" t="s">
        <v>2659</v>
      </c>
      <c r="E1434" s="263">
        <v>4625</v>
      </c>
      <c r="F1434" s="266">
        <v>4352</v>
      </c>
      <c r="G1434" s="266">
        <v>273</v>
      </c>
      <c r="H1434" s="264">
        <v>5680</v>
      </c>
      <c r="I1434" s="264">
        <v>5489</v>
      </c>
      <c r="J1434" s="264">
        <v>191</v>
      </c>
      <c r="K1434" s="264">
        <v>7473</v>
      </c>
      <c r="L1434" s="264">
        <v>7185</v>
      </c>
      <c r="M1434" s="264">
        <v>288</v>
      </c>
      <c r="N1434" s="294">
        <v>0.93</v>
      </c>
      <c r="O1434" s="266">
        <v>202024</v>
      </c>
      <c r="P1434" s="266">
        <v>196885</v>
      </c>
      <c r="Q1434" s="266">
        <v>5139</v>
      </c>
      <c r="R1434" s="267">
        <v>0.974562428226349</v>
      </c>
      <c r="S1434" s="267">
        <v>0.940972972972973</v>
      </c>
      <c r="T1434" s="267">
        <v>0.96637323943662</v>
      </c>
      <c r="U1434" s="267">
        <v>0.961461260537937</v>
      </c>
      <c r="V1434" s="295">
        <v>-0.0254002664636467</v>
      </c>
      <c r="W1434" s="271">
        <v>47211</v>
      </c>
      <c r="X1434" s="271">
        <v>45876</v>
      </c>
      <c r="Y1434" s="271">
        <v>47002</v>
      </c>
      <c r="Z1434" s="271">
        <v>45885</v>
      </c>
      <c r="AA1434" s="268">
        <v>0.971722691745568</v>
      </c>
      <c r="AB1434" s="268">
        <v>0.976235053827497</v>
      </c>
      <c r="AC1434" s="295">
        <v>-0.00451236208192896</v>
      </c>
    </row>
    <row r="1435" spans="1:29">
      <c r="A1435" s="297" t="s">
        <v>1972</v>
      </c>
      <c r="B1435" s="305" t="s">
        <v>3379</v>
      </c>
      <c r="C1435" s="293" t="s">
        <v>2660</v>
      </c>
      <c r="D1435" s="305" t="s">
        <v>2661</v>
      </c>
      <c r="E1435" s="263">
        <v>718</v>
      </c>
      <c r="F1435" s="266">
        <v>560</v>
      </c>
      <c r="G1435" s="266">
        <v>158</v>
      </c>
      <c r="H1435" s="264">
        <v>1125</v>
      </c>
      <c r="I1435" s="264">
        <v>947</v>
      </c>
      <c r="J1435" s="264">
        <v>178</v>
      </c>
      <c r="K1435" s="264">
        <v>1131</v>
      </c>
      <c r="L1435" s="264">
        <v>1018</v>
      </c>
      <c r="M1435" s="264">
        <v>113</v>
      </c>
      <c r="N1435" s="294">
        <v>0.93</v>
      </c>
      <c r="O1435" s="266">
        <v>32785</v>
      </c>
      <c r="P1435" s="266">
        <v>28458</v>
      </c>
      <c r="Q1435" s="266">
        <v>4327</v>
      </c>
      <c r="R1435" s="267">
        <v>0.868018911087387</v>
      </c>
      <c r="S1435" s="267">
        <v>0.779944289693593</v>
      </c>
      <c r="T1435" s="267">
        <v>0.841777777777778</v>
      </c>
      <c r="U1435" s="267">
        <v>0.900088417329797</v>
      </c>
      <c r="V1435" s="295">
        <v>-0.0618334880841844</v>
      </c>
      <c r="W1435" s="271">
        <v>7727</v>
      </c>
      <c r="X1435" s="271">
        <v>6568</v>
      </c>
      <c r="Y1435" s="271">
        <v>7790</v>
      </c>
      <c r="Z1435" s="271">
        <v>6873</v>
      </c>
      <c r="AA1435" s="268">
        <v>0.850006470816617</v>
      </c>
      <c r="AB1435" s="268">
        <v>0.882284980744544</v>
      </c>
      <c r="AC1435" s="295">
        <v>-0.0322785099279272</v>
      </c>
    </row>
    <row r="1436" spans="1:29">
      <c r="A1436" s="297" t="s">
        <v>1972</v>
      </c>
      <c r="B1436" s="305" t="s">
        <v>3379</v>
      </c>
      <c r="C1436" s="293" t="s">
        <v>2662</v>
      </c>
      <c r="D1436" s="305" t="s">
        <v>2663</v>
      </c>
      <c r="E1436" s="263">
        <v>2442</v>
      </c>
      <c r="F1436" s="266">
        <v>2358</v>
      </c>
      <c r="G1436" s="266">
        <v>84</v>
      </c>
      <c r="H1436" s="264">
        <v>3005</v>
      </c>
      <c r="I1436" s="264">
        <v>2919</v>
      </c>
      <c r="J1436" s="264">
        <v>86</v>
      </c>
      <c r="K1436" s="264">
        <v>3712</v>
      </c>
      <c r="L1436" s="264">
        <v>3587</v>
      </c>
      <c r="M1436" s="264">
        <v>125</v>
      </c>
      <c r="N1436" s="294">
        <v>0.93</v>
      </c>
      <c r="O1436" s="266">
        <v>101329</v>
      </c>
      <c r="P1436" s="266">
        <v>99056</v>
      </c>
      <c r="Q1436" s="266">
        <v>2273</v>
      </c>
      <c r="R1436" s="267">
        <v>0.977568119689329</v>
      </c>
      <c r="S1436" s="267">
        <v>0.965601965601966</v>
      </c>
      <c r="T1436" s="267">
        <v>0.971381031613977</v>
      </c>
      <c r="U1436" s="267">
        <v>0.966325431034483</v>
      </c>
      <c r="V1436" s="295">
        <v>-0.00577906601201106</v>
      </c>
      <c r="W1436" s="271">
        <v>24271</v>
      </c>
      <c r="X1436" s="271">
        <v>23687</v>
      </c>
      <c r="Y1436" s="271">
        <v>23808</v>
      </c>
      <c r="Z1436" s="271">
        <v>23272</v>
      </c>
      <c r="AA1436" s="268">
        <v>0.97593836265502</v>
      </c>
      <c r="AB1436" s="268">
        <v>0.977486559139785</v>
      </c>
      <c r="AC1436" s="295">
        <v>-0.00154819648476456</v>
      </c>
    </row>
    <row r="1437" spans="1:29">
      <c r="A1437" s="297" t="s">
        <v>1972</v>
      </c>
      <c r="B1437" s="305" t="s">
        <v>3379</v>
      </c>
      <c r="C1437" s="293" t="s">
        <v>2664</v>
      </c>
      <c r="D1437" s="305" t="s">
        <v>2665</v>
      </c>
      <c r="E1437" s="263">
        <v>2574</v>
      </c>
      <c r="F1437" s="266">
        <v>2401</v>
      </c>
      <c r="G1437" s="266">
        <v>173</v>
      </c>
      <c r="H1437" s="264">
        <v>3110</v>
      </c>
      <c r="I1437" s="264">
        <v>2952</v>
      </c>
      <c r="J1437" s="264">
        <v>158</v>
      </c>
      <c r="K1437" s="264">
        <v>3974</v>
      </c>
      <c r="L1437" s="264">
        <v>3792</v>
      </c>
      <c r="M1437" s="264">
        <v>182</v>
      </c>
      <c r="N1437" s="294">
        <v>0.93</v>
      </c>
      <c r="O1437" s="266">
        <v>105937</v>
      </c>
      <c r="P1437" s="266">
        <v>102875</v>
      </c>
      <c r="Q1437" s="266">
        <v>3062</v>
      </c>
      <c r="R1437" s="267">
        <v>0.971096028771817</v>
      </c>
      <c r="S1437" s="267">
        <v>0.932789432789433</v>
      </c>
      <c r="T1437" s="267">
        <v>0.9491961414791</v>
      </c>
      <c r="U1437" s="267">
        <v>0.954202315047811</v>
      </c>
      <c r="V1437" s="295">
        <v>-0.0164067086896669</v>
      </c>
      <c r="W1437" s="271">
        <v>25022</v>
      </c>
      <c r="X1437" s="271">
        <v>24055</v>
      </c>
      <c r="Y1437" s="271">
        <v>24568</v>
      </c>
      <c r="Z1437" s="271">
        <v>23933</v>
      </c>
      <c r="AA1437" s="268">
        <v>0.961354008472544</v>
      </c>
      <c r="AB1437" s="268">
        <v>0.974153370237708</v>
      </c>
      <c r="AC1437" s="295">
        <v>-0.0127993617651634</v>
      </c>
    </row>
    <row r="1438" spans="1:29">
      <c r="A1438" s="297" t="s">
        <v>1972</v>
      </c>
      <c r="B1438" s="305" t="s">
        <v>3380</v>
      </c>
      <c r="C1438" s="293" t="s">
        <v>2666</v>
      </c>
      <c r="D1438" s="305" t="s">
        <v>2667</v>
      </c>
      <c r="E1438" s="263">
        <v>3704</v>
      </c>
      <c r="F1438" s="266">
        <v>3602</v>
      </c>
      <c r="G1438" s="266">
        <v>102</v>
      </c>
      <c r="H1438" s="264">
        <v>3597</v>
      </c>
      <c r="I1438" s="264">
        <v>3514</v>
      </c>
      <c r="J1438" s="264">
        <v>83</v>
      </c>
      <c r="K1438" s="264">
        <v>4758</v>
      </c>
      <c r="L1438" s="264">
        <v>4664</v>
      </c>
      <c r="M1438" s="264">
        <v>94</v>
      </c>
      <c r="N1438" s="294">
        <v>0.93</v>
      </c>
      <c r="O1438" s="266">
        <v>124875</v>
      </c>
      <c r="P1438" s="266">
        <v>122758</v>
      </c>
      <c r="Q1438" s="266">
        <v>2117</v>
      </c>
      <c r="R1438" s="267">
        <v>0.983047047047047</v>
      </c>
      <c r="S1438" s="267">
        <v>0.972462203023758</v>
      </c>
      <c r="T1438" s="267">
        <v>0.976925215457326</v>
      </c>
      <c r="U1438" s="267">
        <v>0.980243799915931</v>
      </c>
      <c r="V1438" s="295">
        <v>-0.0044630124335675</v>
      </c>
      <c r="W1438" s="271">
        <v>30555</v>
      </c>
      <c r="X1438" s="271">
        <v>30015</v>
      </c>
      <c r="Y1438" s="271">
        <v>28593</v>
      </c>
      <c r="Z1438" s="271">
        <v>28056</v>
      </c>
      <c r="AA1438" s="268">
        <v>0.982326951399116</v>
      </c>
      <c r="AB1438" s="268">
        <v>0.981219179519463</v>
      </c>
      <c r="AC1438" s="295">
        <v>0.0011077718796535</v>
      </c>
    </row>
    <row r="1439" spans="1:29">
      <c r="A1439" s="297" t="s">
        <v>1972</v>
      </c>
      <c r="B1439" s="305" t="s">
        <v>3380</v>
      </c>
      <c r="C1439" s="293" t="s">
        <v>2668</v>
      </c>
      <c r="D1439" s="305" t="s">
        <v>2669</v>
      </c>
      <c r="E1439" s="263">
        <v>2792</v>
      </c>
      <c r="F1439" s="266">
        <v>2718</v>
      </c>
      <c r="G1439" s="266">
        <v>74</v>
      </c>
      <c r="H1439" s="264">
        <v>2696</v>
      </c>
      <c r="I1439" s="264">
        <v>2645</v>
      </c>
      <c r="J1439" s="264">
        <v>51</v>
      </c>
      <c r="K1439" s="264">
        <v>3262</v>
      </c>
      <c r="L1439" s="264">
        <v>3217</v>
      </c>
      <c r="M1439" s="264">
        <v>45</v>
      </c>
      <c r="N1439" s="294">
        <v>0.93</v>
      </c>
      <c r="O1439" s="266">
        <v>87338</v>
      </c>
      <c r="P1439" s="266">
        <v>86132</v>
      </c>
      <c r="Q1439" s="266">
        <v>1206</v>
      </c>
      <c r="R1439" s="267">
        <v>0.986191577549291</v>
      </c>
      <c r="S1439" s="267">
        <v>0.973495702005731</v>
      </c>
      <c r="T1439" s="267">
        <v>0.981083086053412</v>
      </c>
      <c r="U1439" s="267">
        <v>0.986204782342121</v>
      </c>
      <c r="V1439" s="295">
        <v>-0.00758738404768178</v>
      </c>
      <c r="W1439" s="271">
        <v>21627</v>
      </c>
      <c r="X1439" s="271">
        <v>21300</v>
      </c>
      <c r="Y1439" s="271">
        <v>20196</v>
      </c>
      <c r="Z1439" s="271">
        <v>19955</v>
      </c>
      <c r="AA1439" s="268">
        <v>0.98488001109724</v>
      </c>
      <c r="AB1439" s="268">
        <v>0.988066943949297</v>
      </c>
      <c r="AC1439" s="295">
        <v>-0.00318693285205729</v>
      </c>
    </row>
    <row r="1440" spans="1:29">
      <c r="A1440" s="297" t="s">
        <v>1972</v>
      </c>
      <c r="B1440" s="305" t="s">
        <v>3380</v>
      </c>
      <c r="C1440" s="293" t="s">
        <v>2670</v>
      </c>
      <c r="D1440" s="305" t="s">
        <v>2671</v>
      </c>
      <c r="E1440" s="263">
        <v>0</v>
      </c>
      <c r="F1440" s="266">
        <v>0</v>
      </c>
      <c r="G1440" s="266">
        <v>0</v>
      </c>
      <c r="H1440" s="264">
        <v>3</v>
      </c>
      <c r="I1440" s="264">
        <v>3</v>
      </c>
      <c r="J1440" s="264">
        <v>0</v>
      </c>
      <c r="K1440" s="264">
        <v>4</v>
      </c>
      <c r="L1440" s="264">
        <v>4</v>
      </c>
      <c r="M1440" s="264">
        <v>0</v>
      </c>
      <c r="N1440" s="294">
        <v>0.93</v>
      </c>
      <c r="O1440" s="266">
        <v>2263</v>
      </c>
      <c r="P1440" s="266">
        <v>2261</v>
      </c>
      <c r="Q1440" s="266">
        <v>2</v>
      </c>
      <c r="R1440" s="267">
        <v>0.999116217410517</v>
      </c>
      <c r="S1440" s="267">
        <v>0</v>
      </c>
      <c r="T1440" s="267">
        <v>1</v>
      </c>
      <c r="U1440" s="267">
        <v>1</v>
      </c>
      <c r="V1440" s="295">
        <v>-1</v>
      </c>
      <c r="W1440" s="271">
        <v>61</v>
      </c>
      <c r="X1440" s="271">
        <v>61</v>
      </c>
      <c r="Y1440" s="271">
        <v>72</v>
      </c>
      <c r="Z1440" s="271">
        <v>72</v>
      </c>
      <c r="AA1440" s="268">
        <v>1</v>
      </c>
      <c r="AB1440" s="268">
        <v>1</v>
      </c>
      <c r="AC1440" s="295">
        <v>0</v>
      </c>
    </row>
    <row r="1441" spans="1:29">
      <c r="A1441" s="297" t="s">
        <v>1972</v>
      </c>
      <c r="B1441" s="305" t="s">
        <v>3380</v>
      </c>
      <c r="C1441" s="293" t="s">
        <v>2672</v>
      </c>
      <c r="D1441" s="305" t="s">
        <v>2673</v>
      </c>
      <c r="E1441" s="263">
        <v>2316</v>
      </c>
      <c r="F1441" s="266">
        <v>2261</v>
      </c>
      <c r="G1441" s="266">
        <v>55</v>
      </c>
      <c r="H1441" s="264">
        <v>2133</v>
      </c>
      <c r="I1441" s="264">
        <v>2092</v>
      </c>
      <c r="J1441" s="264">
        <v>41</v>
      </c>
      <c r="K1441" s="264">
        <v>2875</v>
      </c>
      <c r="L1441" s="264">
        <v>2807</v>
      </c>
      <c r="M1441" s="264">
        <v>68</v>
      </c>
      <c r="N1441" s="294">
        <v>0.93</v>
      </c>
      <c r="O1441" s="266">
        <v>73995</v>
      </c>
      <c r="P1441" s="266">
        <v>72753</v>
      </c>
      <c r="Q1441" s="266">
        <v>1242</v>
      </c>
      <c r="R1441" s="267">
        <v>0.983215082100142</v>
      </c>
      <c r="S1441" s="267">
        <v>0.976252158894646</v>
      </c>
      <c r="T1441" s="267">
        <v>0.980778246601031</v>
      </c>
      <c r="U1441" s="267">
        <v>0.976347826086956</v>
      </c>
      <c r="V1441" s="295">
        <v>-0.00452608770638552</v>
      </c>
      <c r="W1441" s="271">
        <v>18065</v>
      </c>
      <c r="X1441" s="271">
        <v>17716</v>
      </c>
      <c r="Y1441" s="271">
        <v>16905</v>
      </c>
      <c r="Z1441" s="271">
        <v>16636</v>
      </c>
      <c r="AA1441" s="268">
        <v>0.98068087461943</v>
      </c>
      <c r="AB1441" s="268">
        <v>0.984087548062703</v>
      </c>
      <c r="AC1441" s="295">
        <v>-0.0034066734432735</v>
      </c>
    </row>
    <row r="1442" spans="1:29">
      <c r="A1442" s="297" t="s">
        <v>1972</v>
      </c>
      <c r="B1442" s="305" t="s">
        <v>3380</v>
      </c>
      <c r="C1442" s="293" t="s">
        <v>2674</v>
      </c>
      <c r="D1442" s="305" t="s">
        <v>2675</v>
      </c>
      <c r="E1442" s="263">
        <v>6950</v>
      </c>
      <c r="F1442" s="266">
        <v>6507</v>
      </c>
      <c r="G1442" s="266">
        <v>443</v>
      </c>
      <c r="H1442" s="264">
        <v>5908</v>
      </c>
      <c r="I1442" s="264">
        <v>5525</v>
      </c>
      <c r="J1442" s="264">
        <v>383</v>
      </c>
      <c r="K1442" s="264">
        <v>8227</v>
      </c>
      <c r="L1442" s="264">
        <v>7477</v>
      </c>
      <c r="M1442" s="264">
        <v>750</v>
      </c>
      <c r="N1442" s="294">
        <v>0.93</v>
      </c>
      <c r="O1442" s="266">
        <v>223324</v>
      </c>
      <c r="P1442" s="266">
        <v>213950</v>
      </c>
      <c r="Q1442" s="266">
        <v>9374</v>
      </c>
      <c r="R1442" s="267">
        <v>0.958025111497197</v>
      </c>
      <c r="S1442" s="267">
        <v>0.936258992805755</v>
      </c>
      <c r="T1442" s="267">
        <v>0.935172647257955</v>
      </c>
      <c r="U1442" s="267">
        <v>0.90883675701957</v>
      </c>
      <c r="V1442" s="295">
        <v>0.00108634554780007</v>
      </c>
      <c r="W1442" s="271">
        <v>53292</v>
      </c>
      <c r="X1442" s="271">
        <v>50606</v>
      </c>
      <c r="Y1442" s="271">
        <v>50435</v>
      </c>
      <c r="Z1442" s="271">
        <v>48233</v>
      </c>
      <c r="AA1442" s="268">
        <v>0.949598438790062</v>
      </c>
      <c r="AB1442" s="268">
        <v>0.956339843362744</v>
      </c>
      <c r="AC1442" s="295">
        <v>-0.0067414045726818</v>
      </c>
    </row>
    <row r="1443" spans="1:29">
      <c r="A1443" s="297" t="s">
        <v>1972</v>
      </c>
      <c r="B1443" s="305" t="s">
        <v>3380</v>
      </c>
      <c r="C1443" s="293" t="s">
        <v>2676</v>
      </c>
      <c r="D1443" s="305" t="s">
        <v>2677</v>
      </c>
      <c r="E1443" s="263">
        <v>1768</v>
      </c>
      <c r="F1443" s="266">
        <v>1701</v>
      </c>
      <c r="G1443" s="266">
        <v>67</v>
      </c>
      <c r="H1443" s="264">
        <v>1642</v>
      </c>
      <c r="I1443" s="264">
        <v>1603</v>
      </c>
      <c r="J1443" s="264">
        <v>39</v>
      </c>
      <c r="K1443" s="264">
        <v>2178</v>
      </c>
      <c r="L1443" s="264">
        <v>2120</v>
      </c>
      <c r="M1443" s="264">
        <v>58</v>
      </c>
      <c r="N1443" s="294">
        <v>0.93</v>
      </c>
      <c r="O1443" s="266">
        <v>56810</v>
      </c>
      <c r="P1443" s="266">
        <v>55617</v>
      </c>
      <c r="Q1443" s="266">
        <v>1193</v>
      </c>
      <c r="R1443" s="267">
        <v>0.979000176025348</v>
      </c>
      <c r="S1443" s="267">
        <v>0.96210407239819</v>
      </c>
      <c r="T1443" s="267">
        <v>0.976248477466504</v>
      </c>
      <c r="U1443" s="267">
        <v>0.973370064279155</v>
      </c>
      <c r="V1443" s="295">
        <v>-0.0141444050683142</v>
      </c>
      <c r="W1443" s="271">
        <v>14033</v>
      </c>
      <c r="X1443" s="271">
        <v>13723</v>
      </c>
      <c r="Y1443" s="271">
        <v>13278</v>
      </c>
      <c r="Z1443" s="271">
        <v>12981</v>
      </c>
      <c r="AA1443" s="268">
        <v>0.977909213995582</v>
      </c>
      <c r="AB1443" s="268">
        <v>0.977632173520108</v>
      </c>
      <c r="AC1443" s="295">
        <v>0.000277040475473389</v>
      </c>
    </row>
    <row r="1444" spans="1:29">
      <c r="A1444" s="297" t="s">
        <v>1972</v>
      </c>
      <c r="B1444" s="305" t="s">
        <v>3380</v>
      </c>
      <c r="C1444" s="293" t="s">
        <v>2678</v>
      </c>
      <c r="D1444" s="305" t="s">
        <v>2679</v>
      </c>
      <c r="E1444" s="263">
        <v>4879</v>
      </c>
      <c r="F1444" s="266">
        <v>4712</v>
      </c>
      <c r="G1444" s="266">
        <v>167</v>
      </c>
      <c r="H1444" s="264">
        <v>4648</v>
      </c>
      <c r="I1444" s="264">
        <v>4525</v>
      </c>
      <c r="J1444" s="264">
        <v>123</v>
      </c>
      <c r="K1444" s="264">
        <v>6262</v>
      </c>
      <c r="L1444" s="264">
        <v>6060</v>
      </c>
      <c r="M1444" s="264">
        <v>202</v>
      </c>
      <c r="N1444" s="294">
        <v>0.93</v>
      </c>
      <c r="O1444" s="266">
        <v>158553</v>
      </c>
      <c r="P1444" s="266">
        <v>154758</v>
      </c>
      <c r="Q1444" s="266">
        <v>3795</v>
      </c>
      <c r="R1444" s="267">
        <v>0.976064785907551</v>
      </c>
      <c r="S1444" s="267">
        <v>0.965771674523468</v>
      </c>
      <c r="T1444" s="267">
        <v>0.973537005163511</v>
      </c>
      <c r="U1444" s="267">
        <v>0.967741935483871</v>
      </c>
      <c r="V1444" s="295">
        <v>-0.00776533064004326</v>
      </c>
      <c r="W1444" s="271">
        <v>38903</v>
      </c>
      <c r="X1444" s="271">
        <v>37959</v>
      </c>
      <c r="Y1444" s="271">
        <v>36023</v>
      </c>
      <c r="Z1444" s="271">
        <v>35242</v>
      </c>
      <c r="AA1444" s="268">
        <v>0.975734519188752</v>
      </c>
      <c r="AB1444" s="268">
        <v>0.978319407045499</v>
      </c>
      <c r="AC1444" s="295">
        <v>-0.00258488785674715</v>
      </c>
    </row>
    <row r="1445" spans="1:29">
      <c r="A1445" s="297" t="s">
        <v>1972</v>
      </c>
      <c r="B1445" s="305" t="s">
        <v>3380</v>
      </c>
      <c r="C1445" s="293" t="s">
        <v>2680</v>
      </c>
      <c r="D1445" s="305" t="s">
        <v>2681</v>
      </c>
      <c r="E1445" s="263">
        <v>9215</v>
      </c>
      <c r="F1445" s="266">
        <v>8361</v>
      </c>
      <c r="G1445" s="266">
        <v>854</v>
      </c>
      <c r="H1445" s="264">
        <v>8158</v>
      </c>
      <c r="I1445" s="264">
        <v>7496</v>
      </c>
      <c r="J1445" s="264">
        <v>662</v>
      </c>
      <c r="K1445" s="264">
        <v>11002</v>
      </c>
      <c r="L1445" s="264">
        <v>10244</v>
      </c>
      <c r="M1445" s="264">
        <v>758</v>
      </c>
      <c r="N1445" s="294">
        <v>0.93</v>
      </c>
      <c r="O1445" s="266">
        <v>294223</v>
      </c>
      <c r="P1445" s="266">
        <v>280881</v>
      </c>
      <c r="Q1445" s="266">
        <v>13342</v>
      </c>
      <c r="R1445" s="267">
        <v>0.954653443136668</v>
      </c>
      <c r="S1445" s="267">
        <v>0.90732501356484</v>
      </c>
      <c r="T1445" s="267">
        <v>0.918852659965678</v>
      </c>
      <c r="U1445" s="267">
        <v>0.931103435738957</v>
      </c>
      <c r="V1445" s="295">
        <v>-0.0115276464008379</v>
      </c>
      <c r="W1445" s="271">
        <v>70947</v>
      </c>
      <c r="X1445" s="271">
        <v>67137</v>
      </c>
      <c r="Y1445" s="271">
        <v>67346</v>
      </c>
      <c r="Z1445" s="271">
        <v>64125</v>
      </c>
      <c r="AA1445" s="268">
        <v>0.946297940716309</v>
      </c>
      <c r="AB1445" s="268">
        <v>0.952172363614766</v>
      </c>
      <c r="AC1445" s="295">
        <v>-0.00587442289845619</v>
      </c>
    </row>
    <row r="1446" spans="1:29">
      <c r="A1446" s="297" t="s">
        <v>1972</v>
      </c>
      <c r="B1446" s="305" t="s">
        <v>3381</v>
      </c>
      <c r="C1446" s="293" t="s">
        <v>2682</v>
      </c>
      <c r="D1446" s="305" t="s">
        <v>2683</v>
      </c>
      <c r="E1446" s="263">
        <v>6419</v>
      </c>
      <c r="F1446" s="266">
        <v>6029</v>
      </c>
      <c r="G1446" s="266">
        <v>390</v>
      </c>
      <c r="H1446" s="264">
        <v>5773</v>
      </c>
      <c r="I1446" s="264">
        <v>5451</v>
      </c>
      <c r="J1446" s="264">
        <v>322</v>
      </c>
      <c r="K1446" s="264">
        <v>7408</v>
      </c>
      <c r="L1446" s="264">
        <v>6706</v>
      </c>
      <c r="M1446" s="264">
        <v>702</v>
      </c>
      <c r="N1446" s="294">
        <v>0.93</v>
      </c>
      <c r="O1446" s="266">
        <v>197704</v>
      </c>
      <c r="P1446" s="266">
        <v>188997</v>
      </c>
      <c r="Q1446" s="266">
        <v>8707</v>
      </c>
      <c r="R1446" s="267">
        <v>0.955959414073565</v>
      </c>
      <c r="S1446" s="267">
        <v>0.939242872721608</v>
      </c>
      <c r="T1446" s="267">
        <v>0.944223107569721</v>
      </c>
      <c r="U1446" s="267">
        <v>0.90523758099352</v>
      </c>
      <c r="V1446" s="295">
        <v>-0.00498023484811339</v>
      </c>
      <c r="W1446" s="271">
        <v>48316</v>
      </c>
      <c r="X1446" s="271">
        <v>46072</v>
      </c>
      <c r="Y1446" s="271">
        <v>44599</v>
      </c>
      <c r="Z1446" s="271">
        <v>42675</v>
      </c>
      <c r="AA1446" s="268">
        <v>0.953555757926981</v>
      </c>
      <c r="AB1446" s="268">
        <v>0.956860019282944</v>
      </c>
      <c r="AC1446" s="295">
        <v>-0.00330426135596296</v>
      </c>
    </row>
    <row r="1447" spans="1:29">
      <c r="A1447" s="297" t="s">
        <v>1972</v>
      </c>
      <c r="B1447" s="305" t="s">
        <v>3381</v>
      </c>
      <c r="C1447" s="293" t="s">
        <v>2684</v>
      </c>
      <c r="D1447" s="305" t="s">
        <v>2685</v>
      </c>
      <c r="E1447" s="263">
        <v>5627</v>
      </c>
      <c r="F1447" s="266">
        <v>5224</v>
      </c>
      <c r="G1447" s="266">
        <v>403</v>
      </c>
      <c r="H1447" s="264">
        <v>5093</v>
      </c>
      <c r="I1447" s="264">
        <v>4863</v>
      </c>
      <c r="J1447" s="264">
        <v>230</v>
      </c>
      <c r="K1447" s="264">
        <v>7089</v>
      </c>
      <c r="L1447" s="264">
        <v>6739</v>
      </c>
      <c r="M1447" s="264">
        <v>350</v>
      </c>
      <c r="N1447" s="294">
        <v>0.93</v>
      </c>
      <c r="O1447" s="266">
        <v>182169</v>
      </c>
      <c r="P1447" s="266">
        <v>176182</v>
      </c>
      <c r="Q1447" s="266">
        <v>5987</v>
      </c>
      <c r="R1447" s="267">
        <v>0.96713491318501</v>
      </c>
      <c r="S1447" s="267">
        <v>0.928381020081749</v>
      </c>
      <c r="T1447" s="267">
        <v>0.954839976438249</v>
      </c>
      <c r="U1447" s="267">
        <v>0.950627733107631</v>
      </c>
      <c r="V1447" s="295">
        <v>-0.0264589563564999</v>
      </c>
      <c r="W1447" s="271">
        <v>43975</v>
      </c>
      <c r="X1447" s="271">
        <v>42268</v>
      </c>
      <c r="Y1447" s="271">
        <v>41485</v>
      </c>
      <c r="Z1447" s="271">
        <v>40130</v>
      </c>
      <c r="AA1447" s="268">
        <v>0.961182490051165</v>
      </c>
      <c r="AB1447" s="268">
        <v>0.967337591900687</v>
      </c>
      <c r="AC1447" s="295">
        <v>-0.00615510184952162</v>
      </c>
    </row>
    <row r="1448" spans="1:29">
      <c r="A1448" s="297" t="s">
        <v>1972</v>
      </c>
      <c r="B1448" s="305" t="s">
        <v>3381</v>
      </c>
      <c r="C1448" s="293" t="s">
        <v>2686</v>
      </c>
      <c r="D1448" s="305" t="s">
        <v>2687</v>
      </c>
      <c r="E1448" s="263">
        <v>1729</v>
      </c>
      <c r="F1448" s="266">
        <v>1674</v>
      </c>
      <c r="G1448" s="266">
        <v>55</v>
      </c>
      <c r="H1448" s="264">
        <v>1723</v>
      </c>
      <c r="I1448" s="264">
        <v>1666</v>
      </c>
      <c r="J1448" s="264">
        <v>57</v>
      </c>
      <c r="K1448" s="264">
        <v>2122</v>
      </c>
      <c r="L1448" s="264">
        <v>2064</v>
      </c>
      <c r="M1448" s="264">
        <v>58</v>
      </c>
      <c r="N1448" s="294">
        <v>0.93</v>
      </c>
      <c r="O1448" s="266">
        <v>56489</v>
      </c>
      <c r="P1448" s="266">
        <v>55231</v>
      </c>
      <c r="Q1448" s="266">
        <v>1258</v>
      </c>
      <c r="R1448" s="267">
        <v>0.977730177556692</v>
      </c>
      <c r="S1448" s="267">
        <v>0.96818970503181</v>
      </c>
      <c r="T1448" s="267">
        <v>0.966918165989553</v>
      </c>
      <c r="U1448" s="267">
        <v>0.972667295004712</v>
      </c>
      <c r="V1448" s="295">
        <v>0.00127153904225719</v>
      </c>
      <c r="W1448" s="271">
        <v>13764</v>
      </c>
      <c r="X1448" s="271">
        <v>13438</v>
      </c>
      <c r="Y1448" s="271">
        <v>12884</v>
      </c>
      <c r="Z1448" s="271">
        <v>12608</v>
      </c>
      <c r="AA1448" s="268">
        <v>0.976315024702122</v>
      </c>
      <c r="AB1448" s="268">
        <v>0.978578081341198</v>
      </c>
      <c r="AC1448" s="295">
        <v>-0.00226305663907689</v>
      </c>
    </row>
    <row r="1449" spans="1:29">
      <c r="A1449" s="297" t="s">
        <v>1972</v>
      </c>
      <c r="B1449" s="305" t="s">
        <v>3381</v>
      </c>
      <c r="C1449" s="293" t="s">
        <v>2688</v>
      </c>
      <c r="D1449" s="305" t="s">
        <v>2689</v>
      </c>
      <c r="E1449" s="263">
        <v>2026</v>
      </c>
      <c r="F1449" s="266">
        <v>1956</v>
      </c>
      <c r="G1449" s="266">
        <v>70</v>
      </c>
      <c r="H1449" s="264">
        <v>1958</v>
      </c>
      <c r="I1449" s="264">
        <v>1908</v>
      </c>
      <c r="J1449" s="264">
        <v>50</v>
      </c>
      <c r="K1449" s="264">
        <v>2430</v>
      </c>
      <c r="L1449" s="264">
        <v>2372</v>
      </c>
      <c r="M1449" s="264">
        <v>58</v>
      </c>
      <c r="N1449" s="294">
        <v>0.93</v>
      </c>
      <c r="O1449" s="266">
        <v>67888</v>
      </c>
      <c r="P1449" s="266">
        <v>66623</v>
      </c>
      <c r="Q1449" s="266">
        <v>1265</v>
      </c>
      <c r="R1449" s="267">
        <v>0.981366368135753</v>
      </c>
      <c r="S1449" s="267">
        <v>0.965449160908193</v>
      </c>
      <c r="T1449" s="267">
        <v>0.974463738508682</v>
      </c>
      <c r="U1449" s="267">
        <v>0.976131687242798</v>
      </c>
      <c r="V1449" s="295">
        <v>-0.00901457760048885</v>
      </c>
      <c r="W1449" s="271">
        <v>15781</v>
      </c>
      <c r="X1449" s="271">
        <v>15455</v>
      </c>
      <c r="Y1449" s="271">
        <v>15381</v>
      </c>
      <c r="Z1449" s="271">
        <v>15132</v>
      </c>
      <c r="AA1449" s="268">
        <v>0.979342247005893</v>
      </c>
      <c r="AB1449" s="268">
        <v>0.983811195630973</v>
      </c>
      <c r="AC1449" s="295">
        <v>-0.00446894862508018</v>
      </c>
    </row>
    <row r="1450" spans="1:29">
      <c r="A1450" s="297" t="s">
        <v>1972</v>
      </c>
      <c r="B1450" s="305" t="s">
        <v>3381</v>
      </c>
      <c r="C1450" s="293" t="s">
        <v>2690</v>
      </c>
      <c r="D1450" s="305" t="s">
        <v>2691</v>
      </c>
      <c r="E1450" s="263">
        <v>3792</v>
      </c>
      <c r="F1450" s="266">
        <v>3573</v>
      </c>
      <c r="G1450" s="266">
        <v>219</v>
      </c>
      <c r="H1450" s="264">
        <v>3651</v>
      </c>
      <c r="I1450" s="264">
        <v>3525</v>
      </c>
      <c r="J1450" s="264">
        <v>126</v>
      </c>
      <c r="K1450" s="264">
        <v>4508</v>
      </c>
      <c r="L1450" s="264">
        <v>4321</v>
      </c>
      <c r="M1450" s="264">
        <v>187</v>
      </c>
      <c r="N1450" s="294">
        <v>0.93</v>
      </c>
      <c r="O1450" s="266">
        <v>121386</v>
      </c>
      <c r="P1450" s="266">
        <v>117544</v>
      </c>
      <c r="Q1450" s="266">
        <v>3842</v>
      </c>
      <c r="R1450" s="267">
        <v>0.968348903497932</v>
      </c>
      <c r="S1450" s="267">
        <v>0.942246835443038</v>
      </c>
      <c r="T1450" s="267">
        <v>0.965488907148726</v>
      </c>
      <c r="U1450" s="267">
        <v>0.95851818988465</v>
      </c>
      <c r="V1450" s="295">
        <v>-0.0232420717056884</v>
      </c>
      <c r="W1450" s="271">
        <v>29247</v>
      </c>
      <c r="X1450" s="271">
        <v>28364</v>
      </c>
      <c r="Y1450" s="271">
        <v>28024</v>
      </c>
      <c r="Z1450" s="271">
        <v>27112</v>
      </c>
      <c r="AA1450" s="268">
        <v>0.969808869285739</v>
      </c>
      <c r="AB1450" s="268">
        <v>0.967456465886383</v>
      </c>
      <c r="AC1450" s="295">
        <v>0.00235240339935561</v>
      </c>
    </row>
    <row r="1451" spans="1:29">
      <c r="A1451" s="297" t="s">
        <v>1972</v>
      </c>
      <c r="B1451" s="305" t="s">
        <v>3381</v>
      </c>
      <c r="C1451" s="293" t="s">
        <v>2692</v>
      </c>
      <c r="D1451" s="305" t="s">
        <v>2693</v>
      </c>
      <c r="E1451" s="263">
        <v>0</v>
      </c>
      <c r="F1451" s="266">
        <v>0</v>
      </c>
      <c r="G1451" s="266">
        <v>0</v>
      </c>
      <c r="H1451" s="264">
        <v>0</v>
      </c>
      <c r="I1451" s="264">
        <v>0</v>
      </c>
      <c r="J1451" s="264">
        <v>0</v>
      </c>
      <c r="K1451" s="264">
        <v>0</v>
      </c>
      <c r="L1451" s="264">
        <v>0</v>
      </c>
      <c r="M1451" s="264">
        <v>0</v>
      </c>
      <c r="N1451" s="294">
        <v>0.93</v>
      </c>
      <c r="O1451" s="266">
        <v>1</v>
      </c>
      <c r="P1451" s="266">
        <v>1</v>
      </c>
      <c r="Q1451" s="266">
        <v>0</v>
      </c>
      <c r="R1451" s="267">
        <v>1</v>
      </c>
      <c r="S1451" s="267">
        <v>0</v>
      </c>
      <c r="T1451" s="267">
        <v>0</v>
      </c>
      <c r="U1451" s="267">
        <v>0</v>
      </c>
      <c r="V1451" s="295">
        <v>0</v>
      </c>
      <c r="W1451" s="271">
        <v>1</v>
      </c>
      <c r="X1451" s="271">
        <v>1</v>
      </c>
      <c r="Y1451" s="271">
        <v>0</v>
      </c>
      <c r="Z1451" s="271">
        <v>0</v>
      </c>
      <c r="AA1451" s="268">
        <v>1</v>
      </c>
      <c r="AB1451" s="268">
        <v>0</v>
      </c>
      <c r="AC1451" s="295">
        <v>1</v>
      </c>
    </row>
    <row r="1452" spans="1:29">
      <c r="A1452" s="297" t="s">
        <v>1972</v>
      </c>
      <c r="B1452" s="305" t="s">
        <v>3381</v>
      </c>
      <c r="C1452" s="293" t="s">
        <v>2694</v>
      </c>
      <c r="D1452" s="305" t="s">
        <v>2695</v>
      </c>
      <c r="E1452" s="263">
        <v>6653</v>
      </c>
      <c r="F1452" s="266">
        <v>6316</v>
      </c>
      <c r="G1452" s="266">
        <v>337</v>
      </c>
      <c r="H1452" s="264">
        <v>6139</v>
      </c>
      <c r="I1452" s="264">
        <v>5846</v>
      </c>
      <c r="J1452" s="264">
        <v>293</v>
      </c>
      <c r="K1452" s="264">
        <v>7849</v>
      </c>
      <c r="L1452" s="264">
        <v>7008</v>
      </c>
      <c r="M1452" s="264">
        <v>841</v>
      </c>
      <c r="N1452" s="294">
        <v>0.93</v>
      </c>
      <c r="O1452" s="266">
        <v>183807</v>
      </c>
      <c r="P1452" s="266">
        <v>176339</v>
      </c>
      <c r="Q1452" s="266">
        <v>7468</v>
      </c>
      <c r="R1452" s="267">
        <v>0.959370426588759</v>
      </c>
      <c r="S1452" s="267">
        <v>0.949346159627236</v>
      </c>
      <c r="T1452" s="267">
        <v>0.952272357061411</v>
      </c>
      <c r="U1452" s="267">
        <v>0.892852592686966</v>
      </c>
      <c r="V1452" s="295">
        <v>-0.00292619743417488</v>
      </c>
      <c r="W1452" s="271">
        <v>49482</v>
      </c>
      <c r="X1452" s="271">
        <v>46877</v>
      </c>
      <c r="Y1452" s="271">
        <v>42415</v>
      </c>
      <c r="Z1452" s="271">
        <v>41000</v>
      </c>
      <c r="AA1452" s="268">
        <v>0.947354593589588</v>
      </c>
      <c r="AB1452" s="268">
        <v>0.96663916067429</v>
      </c>
      <c r="AC1452" s="295">
        <v>-0.0192845670847016</v>
      </c>
    </row>
    <row r="1453" spans="1:29">
      <c r="A1453" s="297" t="s">
        <v>1972</v>
      </c>
      <c r="B1453" s="305" t="s">
        <v>3381</v>
      </c>
      <c r="C1453" s="293" t="s">
        <v>2696</v>
      </c>
      <c r="D1453" s="305" t="s">
        <v>2697</v>
      </c>
      <c r="E1453" s="263">
        <v>4559</v>
      </c>
      <c r="F1453" s="266">
        <v>4200</v>
      </c>
      <c r="G1453" s="266">
        <v>359</v>
      </c>
      <c r="H1453" s="264">
        <v>4514</v>
      </c>
      <c r="I1453" s="264">
        <v>4288</v>
      </c>
      <c r="J1453" s="264">
        <v>226</v>
      </c>
      <c r="K1453" s="264">
        <v>5516</v>
      </c>
      <c r="L1453" s="264">
        <v>5161</v>
      </c>
      <c r="M1453" s="264">
        <v>355</v>
      </c>
      <c r="N1453" s="294">
        <v>0.93</v>
      </c>
      <c r="O1453" s="266">
        <v>144155</v>
      </c>
      <c r="P1453" s="266">
        <v>138378</v>
      </c>
      <c r="Q1453" s="266">
        <v>5777</v>
      </c>
      <c r="R1453" s="267">
        <v>0.959925080642364</v>
      </c>
      <c r="S1453" s="267">
        <v>0.921254661109893</v>
      </c>
      <c r="T1453" s="267">
        <v>0.949933540097475</v>
      </c>
      <c r="U1453" s="267">
        <v>0.935641769398115</v>
      </c>
      <c r="V1453" s="295">
        <v>-0.028678878987582</v>
      </c>
      <c r="W1453" s="271">
        <v>36094</v>
      </c>
      <c r="X1453" s="271">
        <v>34438</v>
      </c>
      <c r="Y1453" s="271">
        <v>33662</v>
      </c>
      <c r="Z1453" s="271">
        <v>32442</v>
      </c>
      <c r="AA1453" s="268">
        <v>0.954119798304427</v>
      </c>
      <c r="AB1453" s="268">
        <v>0.963757352504307</v>
      </c>
      <c r="AC1453" s="295">
        <v>-0.00963755419988022</v>
      </c>
    </row>
    <row r="1454" spans="1:29">
      <c r="A1454" s="297" t="s">
        <v>1972</v>
      </c>
      <c r="B1454" s="305" t="s">
        <v>3381</v>
      </c>
      <c r="C1454" s="293" t="s">
        <v>2698</v>
      </c>
      <c r="D1454" s="305" t="s">
        <v>2699</v>
      </c>
      <c r="E1454" s="263">
        <v>5111</v>
      </c>
      <c r="F1454" s="266">
        <v>4834</v>
      </c>
      <c r="G1454" s="266">
        <v>277</v>
      </c>
      <c r="H1454" s="264">
        <v>4713</v>
      </c>
      <c r="I1454" s="264">
        <v>4553</v>
      </c>
      <c r="J1454" s="264">
        <v>160</v>
      </c>
      <c r="K1454" s="264">
        <v>6055</v>
      </c>
      <c r="L1454" s="264">
        <v>5729</v>
      </c>
      <c r="M1454" s="264">
        <v>326</v>
      </c>
      <c r="N1454" s="294">
        <v>0.93</v>
      </c>
      <c r="O1454" s="266">
        <v>157523</v>
      </c>
      <c r="P1454" s="266">
        <v>151887</v>
      </c>
      <c r="Q1454" s="266">
        <v>5636</v>
      </c>
      <c r="R1454" s="267">
        <v>0.964221097871422</v>
      </c>
      <c r="S1454" s="267">
        <v>0.945803169634122</v>
      </c>
      <c r="T1454" s="267">
        <v>0.966051347337153</v>
      </c>
      <c r="U1454" s="267">
        <v>0.94616019818332</v>
      </c>
      <c r="V1454" s="295">
        <v>-0.0202481777030301</v>
      </c>
      <c r="W1454" s="271">
        <v>38932</v>
      </c>
      <c r="X1454" s="271">
        <v>37538</v>
      </c>
      <c r="Y1454" s="271">
        <v>35566</v>
      </c>
      <c r="Z1454" s="271">
        <v>34397</v>
      </c>
      <c r="AA1454" s="268">
        <v>0.964193979245865</v>
      </c>
      <c r="AB1454" s="268">
        <v>0.967131530113029</v>
      </c>
      <c r="AC1454" s="295">
        <v>-0.00293755086716474</v>
      </c>
    </row>
    <row r="1455" spans="1:29">
      <c r="A1455" s="297" t="s">
        <v>1972</v>
      </c>
      <c r="B1455" s="305" t="s">
        <v>3381</v>
      </c>
      <c r="C1455" s="293" t="s">
        <v>2700</v>
      </c>
      <c r="D1455" s="305" t="s">
        <v>2701</v>
      </c>
      <c r="E1455" s="263">
        <v>4949</v>
      </c>
      <c r="F1455" s="266">
        <v>4747</v>
      </c>
      <c r="G1455" s="266">
        <v>202</v>
      </c>
      <c r="H1455" s="264">
        <v>4627</v>
      </c>
      <c r="I1455" s="264">
        <v>4486</v>
      </c>
      <c r="J1455" s="264">
        <v>141</v>
      </c>
      <c r="K1455" s="264">
        <v>5723</v>
      </c>
      <c r="L1455" s="264">
        <v>5387</v>
      </c>
      <c r="M1455" s="264">
        <v>336</v>
      </c>
      <c r="N1455" s="294">
        <v>0.93</v>
      </c>
      <c r="O1455" s="266">
        <v>149747</v>
      </c>
      <c r="P1455" s="266">
        <v>144565</v>
      </c>
      <c r="Q1455" s="266">
        <v>5182</v>
      </c>
      <c r="R1455" s="267">
        <v>0.965394966176284</v>
      </c>
      <c r="S1455" s="267">
        <v>0.959183673469388</v>
      </c>
      <c r="T1455" s="267">
        <v>0.969526691160579</v>
      </c>
      <c r="U1455" s="267">
        <v>0.941289533461471</v>
      </c>
      <c r="V1455" s="295">
        <v>-0.0103430176911915</v>
      </c>
      <c r="W1455" s="271">
        <v>37400</v>
      </c>
      <c r="X1455" s="271">
        <v>36014</v>
      </c>
      <c r="Y1455" s="271">
        <v>34637</v>
      </c>
      <c r="Z1455" s="271">
        <v>33586</v>
      </c>
      <c r="AA1455" s="268">
        <v>0.962941176470588</v>
      </c>
      <c r="AB1455" s="268">
        <v>0.969656725466986</v>
      </c>
      <c r="AC1455" s="295">
        <v>-0.00671554899639804</v>
      </c>
    </row>
    <row r="1456" spans="1:29">
      <c r="A1456" s="297" t="s">
        <v>1972</v>
      </c>
      <c r="B1456" s="305" t="s">
        <v>3381</v>
      </c>
      <c r="C1456" s="293" t="s">
        <v>2702</v>
      </c>
      <c r="D1456" s="305" t="s">
        <v>2703</v>
      </c>
      <c r="E1456" s="263">
        <v>4232</v>
      </c>
      <c r="F1456" s="266">
        <v>4028</v>
      </c>
      <c r="G1456" s="266">
        <v>204</v>
      </c>
      <c r="H1456" s="264">
        <v>3734</v>
      </c>
      <c r="I1456" s="264">
        <v>3607</v>
      </c>
      <c r="J1456" s="264">
        <v>127</v>
      </c>
      <c r="K1456" s="264">
        <v>4891</v>
      </c>
      <c r="L1456" s="264">
        <v>4604</v>
      </c>
      <c r="M1456" s="264">
        <v>287</v>
      </c>
      <c r="N1456" s="294">
        <v>0.93</v>
      </c>
      <c r="O1456" s="266">
        <v>135544</v>
      </c>
      <c r="P1456" s="266">
        <v>131563</v>
      </c>
      <c r="Q1456" s="266">
        <v>3981</v>
      </c>
      <c r="R1456" s="267">
        <v>0.970629463495249</v>
      </c>
      <c r="S1456" s="267">
        <v>0.95179584120983</v>
      </c>
      <c r="T1456" s="267">
        <v>0.96598821638993</v>
      </c>
      <c r="U1456" s="267">
        <v>0.941320793293805</v>
      </c>
      <c r="V1456" s="295">
        <v>-0.0141923751801005</v>
      </c>
      <c r="W1456" s="271">
        <v>32646</v>
      </c>
      <c r="X1456" s="271">
        <v>31586</v>
      </c>
      <c r="Y1456" s="271">
        <v>31277</v>
      </c>
      <c r="Z1456" s="271">
        <v>30440</v>
      </c>
      <c r="AA1456" s="268">
        <v>0.967530478465968</v>
      </c>
      <c r="AB1456" s="268">
        <v>0.973239121399111</v>
      </c>
      <c r="AC1456" s="295">
        <v>-0.00570864293314288</v>
      </c>
    </row>
    <row r="1457" spans="1:29">
      <c r="A1457" s="297" t="s">
        <v>1972</v>
      </c>
      <c r="B1457" s="305" t="s">
        <v>40</v>
      </c>
      <c r="C1457" s="293" t="s">
        <v>2704</v>
      </c>
      <c r="D1457" s="305" t="s">
        <v>2704</v>
      </c>
      <c r="E1457" s="263">
        <v>0</v>
      </c>
      <c r="F1457" s="266">
        <v>0</v>
      </c>
      <c r="G1457" s="266">
        <v>0</v>
      </c>
      <c r="H1457" s="264">
        <v>0</v>
      </c>
      <c r="I1457" s="264">
        <v>0</v>
      </c>
      <c r="J1457" s="264">
        <v>0</v>
      </c>
      <c r="K1457" s="264">
        <v>0</v>
      </c>
      <c r="L1457" s="264">
        <v>0</v>
      </c>
      <c r="M1457" s="264">
        <v>0</v>
      </c>
      <c r="N1457" s="294">
        <v>0.93</v>
      </c>
      <c r="O1457" s="266">
        <v>0</v>
      </c>
      <c r="P1457" s="266">
        <v>0</v>
      </c>
      <c r="Q1457" s="266">
        <v>0</v>
      </c>
      <c r="R1457" s="267">
        <v>0</v>
      </c>
      <c r="S1457" s="267">
        <v>0</v>
      </c>
      <c r="T1457" s="267">
        <v>0</v>
      </c>
      <c r="U1457" s="267">
        <v>0</v>
      </c>
      <c r="V1457" s="295">
        <v>0</v>
      </c>
      <c r="W1457" s="271">
        <v>0</v>
      </c>
      <c r="X1457" s="271">
        <v>0</v>
      </c>
      <c r="Y1457" s="271">
        <v>0</v>
      </c>
      <c r="Z1457" s="271">
        <v>0</v>
      </c>
      <c r="AA1457" s="268">
        <v>0</v>
      </c>
      <c r="AB1457" s="268">
        <v>0</v>
      </c>
      <c r="AC1457" s="295">
        <v>0</v>
      </c>
    </row>
    <row r="1458" spans="1:29">
      <c r="A1458" s="297" t="s">
        <v>1972</v>
      </c>
      <c r="B1458" s="305" t="s">
        <v>40</v>
      </c>
      <c r="C1458" s="293" t="s">
        <v>2705</v>
      </c>
      <c r="D1458" s="305" t="s">
        <v>2705</v>
      </c>
      <c r="E1458" s="263">
        <v>0</v>
      </c>
      <c r="F1458" s="266">
        <v>0</v>
      </c>
      <c r="G1458" s="266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94">
        <v>0.93</v>
      </c>
      <c r="O1458" s="266">
        <v>0</v>
      </c>
      <c r="P1458" s="266">
        <v>0</v>
      </c>
      <c r="Q1458" s="266">
        <v>0</v>
      </c>
      <c r="R1458" s="267">
        <v>0</v>
      </c>
      <c r="S1458" s="267">
        <v>0</v>
      </c>
      <c r="T1458" s="267">
        <v>0</v>
      </c>
      <c r="U1458" s="267">
        <v>0</v>
      </c>
      <c r="V1458" s="295">
        <v>0</v>
      </c>
      <c r="W1458" s="271">
        <v>0</v>
      </c>
      <c r="X1458" s="271">
        <v>0</v>
      </c>
      <c r="Y1458" s="271">
        <v>0</v>
      </c>
      <c r="Z1458" s="271">
        <v>0</v>
      </c>
      <c r="AA1458" s="268">
        <v>0</v>
      </c>
      <c r="AB1458" s="268">
        <v>0</v>
      </c>
      <c r="AC1458" s="295">
        <v>0</v>
      </c>
    </row>
    <row r="1459" spans="1:29">
      <c r="A1459" s="297" t="s">
        <v>2706</v>
      </c>
      <c r="B1459" s="307" t="s">
        <v>3382</v>
      </c>
      <c r="C1459" s="293" t="s">
        <v>2708</v>
      </c>
      <c r="D1459" s="307" t="s">
        <v>2709</v>
      </c>
      <c r="E1459" s="263">
        <v>2</v>
      </c>
      <c r="F1459" s="266">
        <v>2</v>
      </c>
      <c r="G1459" s="266">
        <v>0</v>
      </c>
      <c r="H1459" s="264">
        <v>2</v>
      </c>
      <c r="I1459" s="264">
        <v>1</v>
      </c>
      <c r="J1459" s="264">
        <v>1</v>
      </c>
      <c r="K1459" s="264">
        <v>0</v>
      </c>
      <c r="L1459" s="264">
        <v>0</v>
      </c>
      <c r="M1459" s="264">
        <v>0</v>
      </c>
      <c r="N1459" s="294">
        <v>0.93</v>
      </c>
      <c r="O1459" s="266">
        <v>23</v>
      </c>
      <c r="P1459" s="266">
        <v>19</v>
      </c>
      <c r="Q1459" s="266">
        <v>4</v>
      </c>
      <c r="R1459" s="267">
        <v>0.826086956521739</v>
      </c>
      <c r="S1459" s="267">
        <v>1</v>
      </c>
      <c r="T1459" s="267">
        <v>0.5</v>
      </c>
      <c r="U1459" s="267">
        <v>0</v>
      </c>
      <c r="V1459" s="295">
        <v>0.5</v>
      </c>
      <c r="W1459" s="271">
        <v>6</v>
      </c>
      <c r="X1459" s="271">
        <v>5</v>
      </c>
      <c r="Y1459" s="271">
        <v>5</v>
      </c>
      <c r="Z1459" s="271">
        <v>5</v>
      </c>
      <c r="AA1459" s="268">
        <v>0.833333333333333</v>
      </c>
      <c r="AB1459" s="268">
        <v>1</v>
      </c>
      <c r="AC1459" s="295">
        <v>-0.166666666666667</v>
      </c>
    </row>
    <row r="1460" spans="1:29">
      <c r="A1460" s="297" t="s">
        <v>2706</v>
      </c>
      <c r="B1460" s="308" t="s">
        <v>3382</v>
      </c>
      <c r="C1460" s="293" t="s">
        <v>2710</v>
      </c>
      <c r="D1460" s="308" t="s">
        <v>2711</v>
      </c>
      <c r="E1460" s="263">
        <v>0</v>
      </c>
      <c r="F1460" s="266">
        <v>0</v>
      </c>
      <c r="G1460" s="266">
        <v>0</v>
      </c>
      <c r="H1460" s="264">
        <v>0</v>
      </c>
      <c r="I1460" s="264">
        <v>0</v>
      </c>
      <c r="J1460" s="264">
        <v>0</v>
      </c>
      <c r="K1460" s="264">
        <v>0</v>
      </c>
      <c r="L1460" s="264">
        <v>0</v>
      </c>
      <c r="M1460" s="264">
        <v>0</v>
      </c>
      <c r="N1460" s="294">
        <v>0.93</v>
      </c>
      <c r="O1460" s="266">
        <v>1</v>
      </c>
      <c r="P1460" s="266">
        <v>1</v>
      </c>
      <c r="Q1460" s="266">
        <v>0</v>
      </c>
      <c r="R1460" s="267">
        <v>1</v>
      </c>
      <c r="S1460" s="267">
        <v>0</v>
      </c>
      <c r="T1460" s="267">
        <v>0</v>
      </c>
      <c r="U1460" s="267">
        <v>0</v>
      </c>
      <c r="V1460" s="295">
        <v>0</v>
      </c>
      <c r="W1460" s="271">
        <v>0</v>
      </c>
      <c r="X1460" s="271">
        <v>0</v>
      </c>
      <c r="Y1460" s="271">
        <v>0</v>
      </c>
      <c r="Z1460" s="271">
        <v>0</v>
      </c>
      <c r="AA1460" s="268">
        <v>0</v>
      </c>
      <c r="AB1460" s="268">
        <v>0</v>
      </c>
      <c r="AC1460" s="295">
        <v>0</v>
      </c>
    </row>
    <row r="1461" spans="1:29">
      <c r="A1461" s="297" t="s">
        <v>2706</v>
      </c>
      <c r="B1461" s="307" t="s">
        <v>3383</v>
      </c>
      <c r="C1461" s="293" t="s">
        <v>2712</v>
      </c>
      <c r="D1461" s="307" t="s">
        <v>2713</v>
      </c>
      <c r="E1461" s="263">
        <v>0</v>
      </c>
      <c r="F1461" s="266">
        <v>0</v>
      </c>
      <c r="G1461" s="266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94">
        <v>0.93</v>
      </c>
      <c r="O1461" s="266">
        <v>0</v>
      </c>
      <c r="P1461" s="266">
        <v>0</v>
      </c>
      <c r="Q1461" s="266">
        <v>0</v>
      </c>
      <c r="R1461" s="267">
        <v>0</v>
      </c>
      <c r="S1461" s="267">
        <v>0</v>
      </c>
      <c r="T1461" s="267">
        <v>0</v>
      </c>
      <c r="U1461" s="267">
        <v>0</v>
      </c>
      <c r="V1461" s="295">
        <v>0</v>
      </c>
      <c r="W1461" s="271">
        <v>0</v>
      </c>
      <c r="X1461" s="271">
        <v>0</v>
      </c>
      <c r="Y1461" s="271">
        <v>0</v>
      </c>
      <c r="Z1461" s="271">
        <v>0</v>
      </c>
      <c r="AA1461" s="268">
        <v>0</v>
      </c>
      <c r="AB1461" s="268">
        <v>0</v>
      </c>
      <c r="AC1461" s="295">
        <v>0</v>
      </c>
    </row>
    <row r="1462" spans="1:29">
      <c r="A1462" s="297" t="s">
        <v>2706</v>
      </c>
      <c r="B1462" s="308" t="s">
        <v>3382</v>
      </c>
      <c r="C1462" s="293" t="s">
        <v>2714</v>
      </c>
      <c r="D1462" s="308" t="s">
        <v>2715</v>
      </c>
      <c r="E1462" s="263">
        <v>11</v>
      </c>
      <c r="F1462" s="266">
        <v>11</v>
      </c>
      <c r="G1462" s="266">
        <v>0</v>
      </c>
      <c r="H1462" s="264">
        <v>6</v>
      </c>
      <c r="I1462" s="264">
        <v>6</v>
      </c>
      <c r="J1462" s="264">
        <v>0</v>
      </c>
      <c r="K1462" s="264">
        <v>9</v>
      </c>
      <c r="L1462" s="264">
        <v>9</v>
      </c>
      <c r="M1462" s="264">
        <v>0</v>
      </c>
      <c r="N1462" s="294">
        <v>0.93</v>
      </c>
      <c r="O1462" s="266">
        <v>270</v>
      </c>
      <c r="P1462" s="266">
        <v>268</v>
      </c>
      <c r="Q1462" s="266">
        <v>2</v>
      </c>
      <c r="R1462" s="267">
        <v>0.992592592592593</v>
      </c>
      <c r="S1462" s="267">
        <v>1</v>
      </c>
      <c r="T1462" s="267">
        <v>1</v>
      </c>
      <c r="U1462" s="267">
        <v>1</v>
      </c>
      <c r="V1462" s="295">
        <v>0</v>
      </c>
      <c r="W1462" s="271">
        <v>82</v>
      </c>
      <c r="X1462" s="271">
        <v>81</v>
      </c>
      <c r="Y1462" s="271">
        <v>46</v>
      </c>
      <c r="Z1462" s="271">
        <v>45</v>
      </c>
      <c r="AA1462" s="268">
        <v>0.98780487804878</v>
      </c>
      <c r="AB1462" s="268">
        <v>0.978260869565217</v>
      </c>
      <c r="AC1462" s="295">
        <v>0.00954400848356307</v>
      </c>
    </row>
    <row r="1463" spans="1:29">
      <c r="A1463" s="297" t="s">
        <v>2706</v>
      </c>
      <c r="B1463" s="308" t="s">
        <v>3382</v>
      </c>
      <c r="C1463" s="293" t="s">
        <v>2716</v>
      </c>
      <c r="D1463" s="308" t="s">
        <v>2717</v>
      </c>
      <c r="E1463" s="263">
        <v>0</v>
      </c>
      <c r="F1463" s="266">
        <v>0</v>
      </c>
      <c r="G1463" s="266">
        <v>0</v>
      </c>
      <c r="H1463" s="264">
        <v>0</v>
      </c>
      <c r="I1463" s="264">
        <v>0</v>
      </c>
      <c r="J1463" s="264">
        <v>0</v>
      </c>
      <c r="K1463" s="264">
        <v>1</v>
      </c>
      <c r="L1463" s="264">
        <v>1</v>
      </c>
      <c r="M1463" s="264">
        <v>0</v>
      </c>
      <c r="N1463" s="294">
        <v>0.93</v>
      </c>
      <c r="O1463" s="266">
        <v>6</v>
      </c>
      <c r="P1463" s="266">
        <v>6</v>
      </c>
      <c r="Q1463" s="266">
        <v>0</v>
      </c>
      <c r="R1463" s="267">
        <v>1</v>
      </c>
      <c r="S1463" s="267">
        <v>0</v>
      </c>
      <c r="T1463" s="267">
        <v>0</v>
      </c>
      <c r="U1463" s="267">
        <v>1</v>
      </c>
      <c r="V1463" s="295">
        <v>0</v>
      </c>
      <c r="W1463" s="271">
        <v>1</v>
      </c>
      <c r="X1463" s="271">
        <v>1</v>
      </c>
      <c r="Y1463" s="271">
        <v>3</v>
      </c>
      <c r="Z1463" s="271">
        <v>3</v>
      </c>
      <c r="AA1463" s="268">
        <v>1</v>
      </c>
      <c r="AB1463" s="268">
        <v>1</v>
      </c>
      <c r="AC1463" s="295">
        <v>0</v>
      </c>
    </row>
    <row r="1464" spans="1:29">
      <c r="A1464" s="297" t="s">
        <v>2706</v>
      </c>
      <c r="B1464" s="308" t="s">
        <v>3382</v>
      </c>
      <c r="C1464" s="293" t="s">
        <v>2718</v>
      </c>
      <c r="D1464" s="308" t="s">
        <v>2719</v>
      </c>
      <c r="E1464" s="263">
        <v>0</v>
      </c>
      <c r="F1464" s="266">
        <v>0</v>
      </c>
      <c r="G1464" s="266">
        <v>0</v>
      </c>
      <c r="H1464" s="264">
        <v>0</v>
      </c>
      <c r="I1464" s="264">
        <v>0</v>
      </c>
      <c r="J1464" s="264">
        <v>0</v>
      </c>
      <c r="K1464" s="264">
        <v>0</v>
      </c>
      <c r="L1464" s="264">
        <v>0</v>
      </c>
      <c r="M1464" s="264">
        <v>0</v>
      </c>
      <c r="N1464" s="294">
        <v>0.93</v>
      </c>
      <c r="O1464" s="266">
        <v>16</v>
      </c>
      <c r="P1464" s="266">
        <v>16</v>
      </c>
      <c r="Q1464" s="266">
        <v>0</v>
      </c>
      <c r="R1464" s="267">
        <v>1</v>
      </c>
      <c r="S1464" s="267">
        <v>0</v>
      </c>
      <c r="T1464" s="267">
        <v>0</v>
      </c>
      <c r="U1464" s="267">
        <v>0</v>
      </c>
      <c r="V1464" s="295">
        <v>0</v>
      </c>
      <c r="W1464" s="271">
        <v>3</v>
      </c>
      <c r="X1464" s="271">
        <v>3</v>
      </c>
      <c r="Y1464" s="271">
        <v>6</v>
      </c>
      <c r="Z1464" s="271">
        <v>6</v>
      </c>
      <c r="AA1464" s="268">
        <v>1</v>
      </c>
      <c r="AB1464" s="268">
        <v>1</v>
      </c>
      <c r="AC1464" s="295">
        <v>0</v>
      </c>
    </row>
    <row r="1465" spans="1:29">
      <c r="A1465" s="297" t="s">
        <v>2706</v>
      </c>
      <c r="B1465" s="308" t="s">
        <v>3382</v>
      </c>
      <c r="C1465" s="293" t="s">
        <v>2720</v>
      </c>
      <c r="D1465" s="308" t="s">
        <v>2721</v>
      </c>
      <c r="E1465" s="263">
        <v>1</v>
      </c>
      <c r="F1465" s="266">
        <v>1</v>
      </c>
      <c r="G1465" s="266">
        <v>0</v>
      </c>
      <c r="H1465" s="264">
        <v>0</v>
      </c>
      <c r="I1465" s="264">
        <v>0</v>
      </c>
      <c r="J1465" s="264">
        <v>0</v>
      </c>
      <c r="K1465" s="264">
        <v>0</v>
      </c>
      <c r="L1465" s="264">
        <v>0</v>
      </c>
      <c r="M1465" s="264">
        <v>0</v>
      </c>
      <c r="N1465" s="294">
        <v>0.93</v>
      </c>
      <c r="O1465" s="266">
        <v>6</v>
      </c>
      <c r="P1465" s="266">
        <v>6</v>
      </c>
      <c r="Q1465" s="266">
        <v>0</v>
      </c>
      <c r="R1465" s="267">
        <v>1</v>
      </c>
      <c r="S1465" s="267">
        <v>1</v>
      </c>
      <c r="T1465" s="267">
        <v>0</v>
      </c>
      <c r="U1465" s="267">
        <v>0</v>
      </c>
      <c r="V1465" s="295">
        <v>1</v>
      </c>
      <c r="W1465" s="271">
        <v>2</v>
      </c>
      <c r="X1465" s="271">
        <v>2</v>
      </c>
      <c r="Y1465" s="271">
        <v>3</v>
      </c>
      <c r="Z1465" s="271">
        <v>3</v>
      </c>
      <c r="AA1465" s="268">
        <v>1</v>
      </c>
      <c r="AB1465" s="268">
        <v>1</v>
      </c>
      <c r="AC1465" s="295">
        <v>0</v>
      </c>
    </row>
    <row r="1466" spans="1:29">
      <c r="A1466" s="297" t="s">
        <v>2706</v>
      </c>
      <c r="B1466" s="308" t="s">
        <v>3384</v>
      </c>
      <c r="C1466" s="293" t="s">
        <v>2722</v>
      </c>
      <c r="D1466" s="308" t="s">
        <v>2723</v>
      </c>
      <c r="E1466" s="263">
        <v>0</v>
      </c>
      <c r="F1466" s="266">
        <v>0</v>
      </c>
      <c r="G1466" s="266">
        <v>0</v>
      </c>
      <c r="H1466" s="264">
        <v>0</v>
      </c>
      <c r="I1466" s="264">
        <v>0</v>
      </c>
      <c r="J1466" s="264">
        <v>0</v>
      </c>
      <c r="K1466" s="264">
        <v>0</v>
      </c>
      <c r="L1466" s="264">
        <v>0</v>
      </c>
      <c r="M1466" s="264">
        <v>0</v>
      </c>
      <c r="N1466" s="294">
        <v>0.93</v>
      </c>
      <c r="O1466" s="266">
        <v>1</v>
      </c>
      <c r="P1466" s="266">
        <v>1</v>
      </c>
      <c r="Q1466" s="266">
        <v>0</v>
      </c>
      <c r="R1466" s="267">
        <v>1</v>
      </c>
      <c r="S1466" s="267">
        <v>0</v>
      </c>
      <c r="T1466" s="267">
        <v>0</v>
      </c>
      <c r="U1466" s="267">
        <v>0</v>
      </c>
      <c r="V1466" s="295">
        <v>0</v>
      </c>
      <c r="W1466" s="271">
        <v>0</v>
      </c>
      <c r="X1466" s="271">
        <v>0</v>
      </c>
      <c r="Y1466" s="271">
        <v>1</v>
      </c>
      <c r="Z1466" s="271">
        <v>1</v>
      </c>
      <c r="AA1466" s="268">
        <v>0</v>
      </c>
      <c r="AB1466" s="268">
        <v>1</v>
      </c>
      <c r="AC1466" s="295">
        <v>-1</v>
      </c>
    </row>
    <row r="1467" spans="1:29">
      <c r="A1467" s="297" t="s">
        <v>2706</v>
      </c>
      <c r="B1467" s="307" t="s">
        <v>3382</v>
      </c>
      <c r="C1467" s="293" t="s">
        <v>2724</v>
      </c>
      <c r="D1467" s="307" t="s">
        <v>2725</v>
      </c>
      <c r="E1467" s="263">
        <v>0</v>
      </c>
      <c r="F1467" s="266">
        <v>0</v>
      </c>
      <c r="G1467" s="266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94">
        <v>0.93</v>
      </c>
      <c r="O1467" s="266">
        <v>21</v>
      </c>
      <c r="P1467" s="266">
        <v>21</v>
      </c>
      <c r="Q1467" s="266">
        <v>0</v>
      </c>
      <c r="R1467" s="267">
        <v>1</v>
      </c>
      <c r="S1467" s="267">
        <v>0</v>
      </c>
      <c r="T1467" s="267">
        <v>0</v>
      </c>
      <c r="U1467" s="267">
        <v>0</v>
      </c>
      <c r="V1467" s="295">
        <v>0</v>
      </c>
      <c r="W1467" s="271">
        <v>8</v>
      </c>
      <c r="X1467" s="271">
        <v>8</v>
      </c>
      <c r="Y1467" s="271">
        <v>9</v>
      </c>
      <c r="Z1467" s="271">
        <v>9</v>
      </c>
      <c r="AA1467" s="268">
        <v>1</v>
      </c>
      <c r="AB1467" s="268">
        <v>1</v>
      </c>
      <c r="AC1467" s="295">
        <v>0</v>
      </c>
    </row>
    <row r="1468" spans="1:29">
      <c r="A1468" s="297" t="s">
        <v>2706</v>
      </c>
      <c r="B1468" s="308" t="s">
        <v>3385</v>
      </c>
      <c r="C1468" s="293" t="s">
        <v>2726</v>
      </c>
      <c r="D1468" s="308" t="s">
        <v>2727</v>
      </c>
      <c r="E1468" s="263">
        <v>0</v>
      </c>
      <c r="F1468" s="266">
        <v>0</v>
      </c>
      <c r="G1468" s="266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94">
        <v>0.93</v>
      </c>
      <c r="O1468" s="266">
        <v>1</v>
      </c>
      <c r="P1468" s="266">
        <v>1</v>
      </c>
      <c r="Q1468" s="266">
        <v>0</v>
      </c>
      <c r="R1468" s="267">
        <v>1</v>
      </c>
      <c r="S1468" s="267">
        <v>0</v>
      </c>
      <c r="T1468" s="267">
        <v>0</v>
      </c>
      <c r="U1468" s="267">
        <v>0</v>
      </c>
      <c r="V1468" s="295">
        <v>0</v>
      </c>
      <c r="W1468" s="271">
        <v>0</v>
      </c>
      <c r="X1468" s="271">
        <v>0</v>
      </c>
      <c r="Y1468" s="271">
        <v>0</v>
      </c>
      <c r="Z1468" s="271">
        <v>0</v>
      </c>
      <c r="AA1468" s="268">
        <v>0</v>
      </c>
      <c r="AB1468" s="268">
        <v>0</v>
      </c>
      <c r="AC1468" s="295">
        <v>0</v>
      </c>
    </row>
    <row r="1469" spans="1:29">
      <c r="A1469" s="297" t="s">
        <v>2706</v>
      </c>
      <c r="B1469" s="307" t="s">
        <v>3382</v>
      </c>
      <c r="C1469" s="293" t="s">
        <v>2728</v>
      </c>
      <c r="D1469" s="307" t="s">
        <v>2729</v>
      </c>
      <c r="E1469" s="263">
        <v>8</v>
      </c>
      <c r="F1469" s="266">
        <v>3</v>
      </c>
      <c r="G1469" s="266">
        <v>5</v>
      </c>
      <c r="H1469" s="264">
        <v>11</v>
      </c>
      <c r="I1469" s="264">
        <v>9</v>
      </c>
      <c r="J1469" s="264">
        <v>2</v>
      </c>
      <c r="K1469" s="264">
        <v>3</v>
      </c>
      <c r="L1469" s="264">
        <v>2</v>
      </c>
      <c r="M1469" s="264">
        <v>1</v>
      </c>
      <c r="N1469" s="294">
        <v>0.93</v>
      </c>
      <c r="O1469" s="266">
        <v>109</v>
      </c>
      <c r="P1469" s="266">
        <v>95</v>
      </c>
      <c r="Q1469" s="266">
        <v>14</v>
      </c>
      <c r="R1469" s="267">
        <v>0.871559633027523</v>
      </c>
      <c r="S1469" s="267">
        <v>0.375</v>
      </c>
      <c r="T1469" s="267">
        <v>0.818181818181818</v>
      </c>
      <c r="U1469" s="267">
        <v>0.666666666666667</v>
      </c>
      <c r="V1469" s="295">
        <v>-0.443181818181818</v>
      </c>
      <c r="W1469" s="271">
        <v>40</v>
      </c>
      <c r="X1469" s="271">
        <v>30</v>
      </c>
      <c r="Y1469" s="271">
        <v>14</v>
      </c>
      <c r="Z1469" s="271">
        <v>14</v>
      </c>
      <c r="AA1469" s="268">
        <v>0.75</v>
      </c>
      <c r="AB1469" s="268">
        <v>1</v>
      </c>
      <c r="AC1469" s="295">
        <v>-0.25</v>
      </c>
    </row>
    <row r="1470" spans="1:29">
      <c r="A1470" s="297" t="s">
        <v>2706</v>
      </c>
      <c r="B1470" s="307" t="s">
        <v>3384</v>
      </c>
      <c r="C1470" s="293" t="s">
        <v>2730</v>
      </c>
      <c r="D1470" s="307" t="s">
        <v>2731</v>
      </c>
      <c r="E1470" s="263">
        <v>0</v>
      </c>
      <c r="F1470" s="266">
        <v>0</v>
      </c>
      <c r="G1470" s="266">
        <v>0</v>
      </c>
      <c r="H1470" s="264">
        <v>0</v>
      </c>
      <c r="I1470" s="264">
        <v>0</v>
      </c>
      <c r="J1470" s="264">
        <v>0</v>
      </c>
      <c r="K1470" s="264">
        <v>0</v>
      </c>
      <c r="L1470" s="264">
        <v>0</v>
      </c>
      <c r="M1470" s="264">
        <v>0</v>
      </c>
      <c r="N1470" s="294">
        <v>0.93</v>
      </c>
      <c r="O1470" s="266">
        <v>0</v>
      </c>
      <c r="P1470" s="266">
        <v>0</v>
      </c>
      <c r="Q1470" s="266">
        <v>0</v>
      </c>
      <c r="R1470" s="267">
        <v>0</v>
      </c>
      <c r="S1470" s="267">
        <v>0</v>
      </c>
      <c r="T1470" s="267">
        <v>0</v>
      </c>
      <c r="U1470" s="267">
        <v>0</v>
      </c>
      <c r="V1470" s="295">
        <v>0</v>
      </c>
      <c r="W1470" s="271">
        <v>0</v>
      </c>
      <c r="X1470" s="271">
        <v>0</v>
      </c>
      <c r="Y1470" s="271">
        <v>0</v>
      </c>
      <c r="Z1470" s="271">
        <v>0</v>
      </c>
      <c r="AA1470" s="268">
        <v>0</v>
      </c>
      <c r="AB1470" s="268">
        <v>0</v>
      </c>
      <c r="AC1470" s="295">
        <v>0</v>
      </c>
    </row>
    <row r="1471" spans="1:29">
      <c r="A1471" s="297" t="s">
        <v>2706</v>
      </c>
      <c r="B1471" s="308" t="s">
        <v>3382</v>
      </c>
      <c r="C1471" s="293" t="s">
        <v>2732</v>
      </c>
      <c r="D1471" s="308" t="s">
        <v>2733</v>
      </c>
      <c r="E1471" s="263">
        <v>0</v>
      </c>
      <c r="F1471" s="266">
        <v>0</v>
      </c>
      <c r="G1471" s="266">
        <v>0</v>
      </c>
      <c r="H1471" s="264">
        <v>0</v>
      </c>
      <c r="I1471" s="264">
        <v>0</v>
      </c>
      <c r="J1471" s="264">
        <v>0</v>
      </c>
      <c r="K1471" s="264">
        <v>1</v>
      </c>
      <c r="L1471" s="264">
        <v>1</v>
      </c>
      <c r="M1471" s="264">
        <v>0</v>
      </c>
      <c r="N1471" s="294">
        <v>0.93</v>
      </c>
      <c r="O1471" s="266">
        <v>12</v>
      </c>
      <c r="P1471" s="266">
        <v>12</v>
      </c>
      <c r="Q1471" s="266">
        <v>0</v>
      </c>
      <c r="R1471" s="267">
        <v>1</v>
      </c>
      <c r="S1471" s="267">
        <v>0</v>
      </c>
      <c r="T1471" s="267">
        <v>0</v>
      </c>
      <c r="U1471" s="267">
        <v>1</v>
      </c>
      <c r="V1471" s="295">
        <v>0</v>
      </c>
      <c r="W1471" s="271">
        <v>2</v>
      </c>
      <c r="X1471" s="271">
        <v>2</v>
      </c>
      <c r="Y1471" s="271">
        <v>5</v>
      </c>
      <c r="Z1471" s="271">
        <v>5</v>
      </c>
      <c r="AA1471" s="268">
        <v>1</v>
      </c>
      <c r="AB1471" s="268">
        <v>1</v>
      </c>
      <c r="AC1471" s="295">
        <v>0</v>
      </c>
    </row>
    <row r="1472" spans="1:29">
      <c r="A1472" s="297" t="s">
        <v>2706</v>
      </c>
      <c r="B1472" s="308" t="s">
        <v>3382</v>
      </c>
      <c r="C1472" s="293" t="s">
        <v>2734</v>
      </c>
      <c r="D1472" s="308" t="s">
        <v>2735</v>
      </c>
      <c r="E1472" s="263">
        <v>2</v>
      </c>
      <c r="F1472" s="266">
        <v>2</v>
      </c>
      <c r="G1472" s="266">
        <v>0</v>
      </c>
      <c r="H1472" s="264">
        <v>4</v>
      </c>
      <c r="I1472" s="264">
        <v>4</v>
      </c>
      <c r="J1472" s="264">
        <v>0</v>
      </c>
      <c r="K1472" s="264">
        <v>1</v>
      </c>
      <c r="L1472" s="264">
        <v>1</v>
      </c>
      <c r="M1472" s="264">
        <v>0</v>
      </c>
      <c r="N1472" s="294">
        <v>0.93</v>
      </c>
      <c r="O1472" s="266">
        <v>21</v>
      </c>
      <c r="P1472" s="266">
        <v>21</v>
      </c>
      <c r="Q1472" s="266">
        <v>0</v>
      </c>
      <c r="R1472" s="267">
        <v>1</v>
      </c>
      <c r="S1472" s="267">
        <v>1</v>
      </c>
      <c r="T1472" s="267">
        <v>1</v>
      </c>
      <c r="U1472" s="267">
        <v>1</v>
      </c>
      <c r="V1472" s="295">
        <v>0</v>
      </c>
      <c r="W1472" s="271">
        <v>9</v>
      </c>
      <c r="X1472" s="271">
        <v>9</v>
      </c>
      <c r="Y1472" s="271">
        <v>1</v>
      </c>
      <c r="Z1472" s="271">
        <v>1</v>
      </c>
      <c r="AA1472" s="268">
        <v>1</v>
      </c>
      <c r="AB1472" s="268">
        <v>1</v>
      </c>
      <c r="AC1472" s="295">
        <v>0</v>
      </c>
    </row>
    <row r="1473" spans="1:29">
      <c r="A1473" s="297" t="s">
        <v>2706</v>
      </c>
      <c r="B1473" s="308" t="s">
        <v>3384</v>
      </c>
      <c r="C1473" s="293" t="s">
        <v>2736</v>
      </c>
      <c r="D1473" s="308" t="s">
        <v>2737</v>
      </c>
      <c r="E1473" s="263">
        <v>0</v>
      </c>
      <c r="F1473" s="266">
        <v>0</v>
      </c>
      <c r="G1473" s="266">
        <v>0</v>
      </c>
      <c r="H1473" s="264">
        <v>1</v>
      </c>
      <c r="I1473" s="264">
        <v>1</v>
      </c>
      <c r="J1473" s="264">
        <v>0</v>
      </c>
      <c r="K1473" s="264">
        <v>0</v>
      </c>
      <c r="L1473" s="264">
        <v>0</v>
      </c>
      <c r="M1473" s="264">
        <v>0</v>
      </c>
      <c r="N1473" s="294">
        <v>0.93</v>
      </c>
      <c r="O1473" s="266">
        <v>1</v>
      </c>
      <c r="P1473" s="266">
        <v>1</v>
      </c>
      <c r="Q1473" s="266">
        <v>0</v>
      </c>
      <c r="R1473" s="267">
        <v>1</v>
      </c>
      <c r="S1473" s="267">
        <v>0</v>
      </c>
      <c r="T1473" s="267">
        <v>1</v>
      </c>
      <c r="U1473" s="267">
        <v>0</v>
      </c>
      <c r="V1473" s="295">
        <v>-1</v>
      </c>
      <c r="W1473" s="271">
        <v>1</v>
      </c>
      <c r="X1473" s="271">
        <v>1</v>
      </c>
      <c r="Y1473" s="271">
        <v>0</v>
      </c>
      <c r="Z1473" s="271">
        <v>0</v>
      </c>
      <c r="AA1473" s="268">
        <v>1</v>
      </c>
      <c r="AB1473" s="268">
        <v>0</v>
      </c>
      <c r="AC1473" s="295">
        <v>1</v>
      </c>
    </row>
    <row r="1474" spans="1:29">
      <c r="A1474" s="297" t="s">
        <v>2706</v>
      </c>
      <c r="B1474" s="308" t="s">
        <v>3383</v>
      </c>
      <c r="C1474" s="293" t="s">
        <v>2738</v>
      </c>
      <c r="D1474" s="308" t="s">
        <v>2739</v>
      </c>
      <c r="E1474" s="263">
        <v>0</v>
      </c>
      <c r="F1474" s="266">
        <v>0</v>
      </c>
      <c r="G1474" s="266">
        <v>0</v>
      </c>
      <c r="H1474" s="264">
        <v>0</v>
      </c>
      <c r="I1474" s="264">
        <v>0</v>
      </c>
      <c r="J1474" s="264">
        <v>0</v>
      </c>
      <c r="K1474" s="264">
        <v>1</v>
      </c>
      <c r="L1474" s="264">
        <v>1</v>
      </c>
      <c r="M1474" s="264">
        <v>0</v>
      </c>
      <c r="N1474" s="294">
        <v>0.93</v>
      </c>
      <c r="O1474" s="266">
        <v>1</v>
      </c>
      <c r="P1474" s="266">
        <v>1</v>
      </c>
      <c r="Q1474" s="266">
        <v>0</v>
      </c>
      <c r="R1474" s="267">
        <v>1</v>
      </c>
      <c r="S1474" s="267">
        <v>0</v>
      </c>
      <c r="T1474" s="267">
        <v>0</v>
      </c>
      <c r="U1474" s="267">
        <v>1</v>
      </c>
      <c r="V1474" s="295">
        <v>0</v>
      </c>
      <c r="W1474" s="271">
        <v>1</v>
      </c>
      <c r="X1474" s="271">
        <v>1</v>
      </c>
      <c r="Y1474" s="271">
        <v>0</v>
      </c>
      <c r="Z1474" s="271">
        <v>0</v>
      </c>
      <c r="AA1474" s="268">
        <v>1</v>
      </c>
      <c r="AB1474" s="268">
        <v>0</v>
      </c>
      <c r="AC1474" s="295">
        <v>1</v>
      </c>
    </row>
    <row r="1475" spans="1:29">
      <c r="A1475" s="297" t="s">
        <v>2706</v>
      </c>
      <c r="B1475" s="308" t="s">
        <v>3382</v>
      </c>
      <c r="C1475" s="293" t="s">
        <v>2740</v>
      </c>
      <c r="D1475" s="308" t="s">
        <v>2741</v>
      </c>
      <c r="E1475" s="263">
        <v>4</v>
      </c>
      <c r="F1475" s="266">
        <v>4</v>
      </c>
      <c r="G1475" s="266">
        <v>0</v>
      </c>
      <c r="H1475" s="264">
        <v>1</v>
      </c>
      <c r="I1475" s="264">
        <v>1</v>
      </c>
      <c r="J1475" s="264">
        <v>0</v>
      </c>
      <c r="K1475" s="264">
        <v>2</v>
      </c>
      <c r="L1475" s="264">
        <v>2</v>
      </c>
      <c r="M1475" s="264">
        <v>0</v>
      </c>
      <c r="N1475" s="294">
        <v>0.93</v>
      </c>
      <c r="O1475" s="266">
        <v>69</v>
      </c>
      <c r="P1475" s="266">
        <v>69</v>
      </c>
      <c r="Q1475" s="266">
        <v>0</v>
      </c>
      <c r="R1475" s="267">
        <v>1</v>
      </c>
      <c r="S1475" s="267">
        <v>1</v>
      </c>
      <c r="T1475" s="267">
        <v>1</v>
      </c>
      <c r="U1475" s="267">
        <v>1</v>
      </c>
      <c r="V1475" s="295">
        <v>0</v>
      </c>
      <c r="W1475" s="271">
        <v>14</v>
      </c>
      <c r="X1475" s="271">
        <v>14</v>
      </c>
      <c r="Y1475" s="271">
        <v>14</v>
      </c>
      <c r="Z1475" s="271">
        <v>14</v>
      </c>
      <c r="AA1475" s="268">
        <v>1</v>
      </c>
      <c r="AB1475" s="268">
        <v>1</v>
      </c>
      <c r="AC1475" s="295">
        <v>0</v>
      </c>
    </row>
    <row r="1476" spans="1:29">
      <c r="A1476" s="297" t="s">
        <v>2706</v>
      </c>
      <c r="B1476" s="308" t="s">
        <v>3384</v>
      </c>
      <c r="C1476" s="293" t="s">
        <v>2742</v>
      </c>
      <c r="D1476" s="308" t="s">
        <v>2743</v>
      </c>
      <c r="E1476" s="263">
        <v>0</v>
      </c>
      <c r="F1476" s="266">
        <v>0</v>
      </c>
      <c r="G1476" s="266">
        <v>0</v>
      </c>
      <c r="H1476" s="264">
        <v>0</v>
      </c>
      <c r="I1476" s="264">
        <v>0</v>
      </c>
      <c r="J1476" s="264">
        <v>0</v>
      </c>
      <c r="K1476" s="264">
        <v>0</v>
      </c>
      <c r="L1476" s="264">
        <v>0</v>
      </c>
      <c r="M1476" s="264">
        <v>0</v>
      </c>
      <c r="N1476" s="294">
        <v>0.93</v>
      </c>
      <c r="O1476" s="266">
        <v>0</v>
      </c>
      <c r="P1476" s="266">
        <v>0</v>
      </c>
      <c r="Q1476" s="266">
        <v>0</v>
      </c>
      <c r="R1476" s="267">
        <v>0</v>
      </c>
      <c r="S1476" s="267">
        <v>0</v>
      </c>
      <c r="T1476" s="267">
        <v>0</v>
      </c>
      <c r="U1476" s="267">
        <v>0</v>
      </c>
      <c r="V1476" s="295">
        <v>0</v>
      </c>
      <c r="W1476" s="271">
        <v>0</v>
      </c>
      <c r="X1476" s="271">
        <v>0</v>
      </c>
      <c r="Y1476" s="271">
        <v>0</v>
      </c>
      <c r="Z1476" s="271">
        <v>0</v>
      </c>
      <c r="AA1476" s="268">
        <v>0</v>
      </c>
      <c r="AB1476" s="268">
        <v>0</v>
      </c>
      <c r="AC1476" s="295">
        <v>0</v>
      </c>
    </row>
    <row r="1477" spans="1:29">
      <c r="A1477" s="297" t="s">
        <v>2706</v>
      </c>
      <c r="B1477" s="307" t="s">
        <v>3382</v>
      </c>
      <c r="C1477" s="293" t="s">
        <v>2744</v>
      </c>
      <c r="D1477" s="307" t="s">
        <v>2745</v>
      </c>
      <c r="E1477" s="263">
        <v>1</v>
      </c>
      <c r="F1477" s="266">
        <v>1</v>
      </c>
      <c r="G1477" s="266">
        <v>0</v>
      </c>
      <c r="H1477" s="264">
        <v>0</v>
      </c>
      <c r="I1477" s="264">
        <v>0</v>
      </c>
      <c r="J1477" s="264">
        <v>0</v>
      </c>
      <c r="K1477" s="264">
        <v>0</v>
      </c>
      <c r="L1477" s="264">
        <v>0</v>
      </c>
      <c r="M1477" s="264">
        <v>0</v>
      </c>
      <c r="N1477" s="294">
        <v>0.93</v>
      </c>
      <c r="O1477" s="266">
        <v>6</v>
      </c>
      <c r="P1477" s="266">
        <v>6</v>
      </c>
      <c r="Q1477" s="266">
        <v>0</v>
      </c>
      <c r="R1477" s="267">
        <v>1</v>
      </c>
      <c r="S1477" s="267">
        <v>1</v>
      </c>
      <c r="T1477" s="267">
        <v>0</v>
      </c>
      <c r="U1477" s="267">
        <v>0</v>
      </c>
      <c r="V1477" s="295">
        <v>1</v>
      </c>
      <c r="W1477" s="271">
        <v>2</v>
      </c>
      <c r="X1477" s="271">
        <v>2</v>
      </c>
      <c r="Y1477" s="271">
        <v>2</v>
      </c>
      <c r="Z1477" s="271">
        <v>2</v>
      </c>
      <c r="AA1477" s="268">
        <v>1</v>
      </c>
      <c r="AB1477" s="268">
        <v>1</v>
      </c>
      <c r="AC1477" s="295">
        <v>0</v>
      </c>
    </row>
    <row r="1478" spans="1:29">
      <c r="A1478" s="297" t="s">
        <v>2706</v>
      </c>
      <c r="B1478" s="307" t="s">
        <v>3386</v>
      </c>
      <c r="C1478" s="293" t="s">
        <v>2746</v>
      </c>
      <c r="D1478" s="307" t="s">
        <v>2747</v>
      </c>
      <c r="E1478" s="263">
        <v>0</v>
      </c>
      <c r="F1478" s="266">
        <v>0</v>
      </c>
      <c r="G1478" s="266">
        <v>0</v>
      </c>
      <c r="H1478" s="264">
        <v>0</v>
      </c>
      <c r="I1478" s="264">
        <v>0</v>
      </c>
      <c r="J1478" s="264">
        <v>0</v>
      </c>
      <c r="K1478" s="264">
        <v>0</v>
      </c>
      <c r="L1478" s="264">
        <v>0</v>
      </c>
      <c r="M1478" s="264">
        <v>0</v>
      </c>
      <c r="N1478" s="294">
        <v>0.93</v>
      </c>
      <c r="O1478" s="266">
        <v>0</v>
      </c>
      <c r="P1478" s="266">
        <v>0</v>
      </c>
      <c r="Q1478" s="266">
        <v>0</v>
      </c>
      <c r="R1478" s="267">
        <v>0</v>
      </c>
      <c r="S1478" s="267">
        <v>0</v>
      </c>
      <c r="T1478" s="267">
        <v>0</v>
      </c>
      <c r="U1478" s="267">
        <v>0</v>
      </c>
      <c r="V1478" s="295">
        <v>0</v>
      </c>
      <c r="W1478" s="271">
        <v>0</v>
      </c>
      <c r="X1478" s="271">
        <v>0</v>
      </c>
      <c r="Y1478" s="271">
        <v>0</v>
      </c>
      <c r="Z1478" s="271">
        <v>0</v>
      </c>
      <c r="AA1478" s="268">
        <v>0</v>
      </c>
      <c r="AB1478" s="268">
        <v>0</v>
      </c>
      <c r="AC1478" s="295">
        <v>0</v>
      </c>
    </row>
    <row r="1479" spans="1:29">
      <c r="A1479" s="297" t="s">
        <v>2706</v>
      </c>
      <c r="B1479" s="307" t="s">
        <v>3383</v>
      </c>
      <c r="C1479" s="293" t="s">
        <v>2748</v>
      </c>
      <c r="D1479" s="307" t="s">
        <v>2749</v>
      </c>
      <c r="E1479" s="263">
        <v>0</v>
      </c>
      <c r="F1479" s="266">
        <v>0</v>
      </c>
      <c r="G1479" s="266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94">
        <v>0.93</v>
      </c>
      <c r="O1479" s="266">
        <v>0</v>
      </c>
      <c r="P1479" s="266">
        <v>0</v>
      </c>
      <c r="Q1479" s="266">
        <v>0</v>
      </c>
      <c r="R1479" s="267">
        <v>0</v>
      </c>
      <c r="S1479" s="267">
        <v>0</v>
      </c>
      <c r="T1479" s="267">
        <v>0</v>
      </c>
      <c r="U1479" s="267">
        <v>0</v>
      </c>
      <c r="V1479" s="295">
        <v>0</v>
      </c>
      <c r="W1479" s="271">
        <v>0</v>
      </c>
      <c r="X1479" s="271">
        <v>0</v>
      </c>
      <c r="Y1479" s="271">
        <v>0</v>
      </c>
      <c r="Z1479" s="271">
        <v>0</v>
      </c>
      <c r="AA1479" s="268">
        <v>0</v>
      </c>
      <c r="AB1479" s="268">
        <v>0</v>
      </c>
      <c r="AC1479" s="295">
        <v>0</v>
      </c>
    </row>
    <row r="1480" spans="1:29">
      <c r="A1480" s="297" t="s">
        <v>2706</v>
      </c>
      <c r="B1480" s="308" t="s">
        <v>3382</v>
      </c>
      <c r="C1480" s="293" t="s">
        <v>2750</v>
      </c>
      <c r="D1480" s="308" t="s">
        <v>2751</v>
      </c>
      <c r="E1480" s="263">
        <v>0</v>
      </c>
      <c r="F1480" s="266">
        <v>0</v>
      </c>
      <c r="G1480" s="266">
        <v>0</v>
      </c>
      <c r="H1480" s="264">
        <v>1</v>
      </c>
      <c r="I1480" s="264">
        <v>0</v>
      </c>
      <c r="J1480" s="264">
        <v>1</v>
      </c>
      <c r="K1480" s="264">
        <v>3</v>
      </c>
      <c r="L1480" s="264">
        <v>2</v>
      </c>
      <c r="M1480" s="264">
        <v>1</v>
      </c>
      <c r="N1480" s="294">
        <v>0.93</v>
      </c>
      <c r="O1480" s="266">
        <v>180</v>
      </c>
      <c r="P1480" s="266">
        <v>137</v>
      </c>
      <c r="Q1480" s="266">
        <v>43</v>
      </c>
      <c r="R1480" s="267">
        <v>0.761111111111111</v>
      </c>
      <c r="S1480" s="267">
        <v>0</v>
      </c>
      <c r="T1480" s="267">
        <v>0</v>
      </c>
      <c r="U1480" s="267">
        <v>0.666666666666667</v>
      </c>
      <c r="V1480" s="295">
        <v>0</v>
      </c>
      <c r="W1480" s="271">
        <v>21</v>
      </c>
      <c r="X1480" s="271">
        <v>18</v>
      </c>
      <c r="Y1480" s="271">
        <v>39</v>
      </c>
      <c r="Z1480" s="271">
        <v>38</v>
      </c>
      <c r="AA1480" s="268">
        <v>0.857142857142857</v>
      </c>
      <c r="AB1480" s="268">
        <v>0.974358974358974</v>
      </c>
      <c r="AC1480" s="295">
        <v>-0.117216117216117</v>
      </c>
    </row>
    <row r="1481" spans="1:29">
      <c r="A1481" s="297" t="s">
        <v>2706</v>
      </c>
      <c r="B1481" s="308" t="s">
        <v>3384</v>
      </c>
      <c r="C1481" s="293" t="s">
        <v>2752</v>
      </c>
      <c r="D1481" s="308" t="s">
        <v>2753</v>
      </c>
      <c r="E1481" s="263">
        <v>0</v>
      </c>
      <c r="F1481" s="266">
        <v>0</v>
      </c>
      <c r="G1481" s="266">
        <v>0</v>
      </c>
      <c r="H1481" s="264">
        <v>0</v>
      </c>
      <c r="I1481" s="264">
        <v>0</v>
      </c>
      <c r="J1481" s="264">
        <v>0</v>
      </c>
      <c r="K1481" s="264">
        <v>0</v>
      </c>
      <c r="L1481" s="264">
        <v>0</v>
      </c>
      <c r="M1481" s="264">
        <v>0</v>
      </c>
      <c r="N1481" s="294">
        <v>0.93</v>
      </c>
      <c r="O1481" s="266">
        <v>0</v>
      </c>
      <c r="P1481" s="266">
        <v>0</v>
      </c>
      <c r="Q1481" s="266">
        <v>0</v>
      </c>
      <c r="R1481" s="267">
        <v>0</v>
      </c>
      <c r="S1481" s="267">
        <v>0</v>
      </c>
      <c r="T1481" s="267">
        <v>0</v>
      </c>
      <c r="U1481" s="267">
        <v>0</v>
      </c>
      <c r="V1481" s="295">
        <v>0</v>
      </c>
      <c r="W1481" s="271">
        <v>0</v>
      </c>
      <c r="X1481" s="271">
        <v>0</v>
      </c>
      <c r="Y1481" s="271">
        <v>0</v>
      </c>
      <c r="Z1481" s="271">
        <v>0</v>
      </c>
      <c r="AA1481" s="268">
        <v>0</v>
      </c>
      <c r="AB1481" s="268">
        <v>0</v>
      </c>
      <c r="AC1481" s="295">
        <v>0</v>
      </c>
    </row>
    <row r="1482" spans="1:29">
      <c r="A1482" s="297" t="s">
        <v>2706</v>
      </c>
      <c r="B1482" s="308" t="s">
        <v>3384</v>
      </c>
      <c r="C1482" s="293" t="s">
        <v>2754</v>
      </c>
      <c r="D1482" s="308" t="s">
        <v>2755</v>
      </c>
      <c r="E1482" s="263">
        <v>0</v>
      </c>
      <c r="F1482" s="266">
        <v>0</v>
      </c>
      <c r="G1482" s="266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94">
        <v>0.93</v>
      </c>
      <c r="O1482" s="266">
        <v>1</v>
      </c>
      <c r="P1482" s="266">
        <v>1</v>
      </c>
      <c r="Q1482" s="266">
        <v>0</v>
      </c>
      <c r="R1482" s="267">
        <v>1</v>
      </c>
      <c r="S1482" s="267">
        <v>0</v>
      </c>
      <c r="T1482" s="267">
        <v>0</v>
      </c>
      <c r="U1482" s="267">
        <v>0</v>
      </c>
      <c r="V1482" s="295">
        <v>0</v>
      </c>
      <c r="W1482" s="271">
        <v>0</v>
      </c>
      <c r="X1482" s="271">
        <v>0</v>
      </c>
      <c r="Y1482" s="271">
        <v>0</v>
      </c>
      <c r="Z1482" s="271">
        <v>0</v>
      </c>
      <c r="AA1482" s="268">
        <v>0</v>
      </c>
      <c r="AB1482" s="268">
        <v>0</v>
      </c>
      <c r="AC1482" s="295">
        <v>0</v>
      </c>
    </row>
    <row r="1483" spans="1:29">
      <c r="A1483" s="297" t="s">
        <v>2706</v>
      </c>
      <c r="B1483" s="307" t="s">
        <v>3386</v>
      </c>
      <c r="C1483" s="293" t="s">
        <v>2756</v>
      </c>
      <c r="D1483" s="307" t="s">
        <v>2757</v>
      </c>
      <c r="E1483" s="263">
        <v>0</v>
      </c>
      <c r="F1483" s="266">
        <v>0</v>
      </c>
      <c r="G1483" s="266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94">
        <v>0.93</v>
      </c>
      <c r="O1483" s="266">
        <v>3</v>
      </c>
      <c r="P1483" s="266">
        <v>3</v>
      </c>
      <c r="Q1483" s="266">
        <v>0</v>
      </c>
      <c r="R1483" s="267">
        <v>1</v>
      </c>
      <c r="S1483" s="267">
        <v>0</v>
      </c>
      <c r="T1483" s="267">
        <v>0</v>
      </c>
      <c r="U1483" s="267">
        <v>0</v>
      </c>
      <c r="V1483" s="295">
        <v>0</v>
      </c>
      <c r="W1483" s="271">
        <v>0</v>
      </c>
      <c r="X1483" s="271">
        <v>0</v>
      </c>
      <c r="Y1483" s="271">
        <v>0</v>
      </c>
      <c r="Z1483" s="271">
        <v>0</v>
      </c>
      <c r="AA1483" s="268">
        <v>0</v>
      </c>
      <c r="AB1483" s="268">
        <v>0</v>
      </c>
      <c r="AC1483" s="295">
        <v>0</v>
      </c>
    </row>
    <row r="1484" spans="1:29">
      <c r="A1484" s="297" t="s">
        <v>2706</v>
      </c>
      <c r="B1484" s="307" t="s">
        <v>3385</v>
      </c>
      <c r="C1484" s="293" t="s">
        <v>2758</v>
      </c>
      <c r="D1484" s="307" t="s">
        <v>2759</v>
      </c>
      <c r="E1484" s="263">
        <v>2</v>
      </c>
      <c r="F1484" s="266">
        <v>0</v>
      </c>
      <c r="G1484" s="266">
        <v>2</v>
      </c>
      <c r="H1484" s="264">
        <v>1</v>
      </c>
      <c r="I1484" s="264">
        <v>0</v>
      </c>
      <c r="J1484" s="264">
        <v>1</v>
      </c>
      <c r="K1484" s="264">
        <v>0</v>
      </c>
      <c r="L1484" s="264">
        <v>0</v>
      </c>
      <c r="M1484" s="264">
        <v>0</v>
      </c>
      <c r="N1484" s="294">
        <v>0.93</v>
      </c>
      <c r="O1484" s="266">
        <v>44</v>
      </c>
      <c r="P1484" s="266">
        <v>36</v>
      </c>
      <c r="Q1484" s="266">
        <v>8</v>
      </c>
      <c r="R1484" s="267">
        <v>0.818181818181818</v>
      </c>
      <c r="S1484" s="267">
        <v>0</v>
      </c>
      <c r="T1484" s="267">
        <v>0</v>
      </c>
      <c r="U1484" s="267">
        <v>0</v>
      </c>
      <c r="V1484" s="295">
        <v>0</v>
      </c>
      <c r="W1484" s="271">
        <v>4</v>
      </c>
      <c r="X1484" s="271">
        <v>0</v>
      </c>
      <c r="Y1484" s="271">
        <v>17</v>
      </c>
      <c r="Z1484" s="271">
        <v>17</v>
      </c>
      <c r="AA1484" s="268">
        <v>0</v>
      </c>
      <c r="AB1484" s="268">
        <v>1</v>
      </c>
      <c r="AC1484" s="295">
        <v>-1</v>
      </c>
    </row>
    <row r="1485" spans="1:29">
      <c r="A1485" s="297" t="s">
        <v>2706</v>
      </c>
      <c r="B1485" s="307" t="s">
        <v>3386</v>
      </c>
      <c r="C1485" s="293" t="s">
        <v>2760</v>
      </c>
      <c r="D1485" s="307" t="s">
        <v>2761</v>
      </c>
      <c r="E1485" s="263">
        <v>0</v>
      </c>
      <c r="F1485" s="266">
        <v>0</v>
      </c>
      <c r="G1485" s="266">
        <v>0</v>
      </c>
      <c r="H1485" s="264">
        <v>1</v>
      </c>
      <c r="I1485" s="264">
        <v>1</v>
      </c>
      <c r="J1485" s="264">
        <v>0</v>
      </c>
      <c r="K1485" s="264">
        <v>0</v>
      </c>
      <c r="L1485" s="264">
        <v>0</v>
      </c>
      <c r="M1485" s="264">
        <v>0</v>
      </c>
      <c r="N1485" s="294">
        <v>0.93</v>
      </c>
      <c r="O1485" s="266">
        <v>2</v>
      </c>
      <c r="P1485" s="266">
        <v>2</v>
      </c>
      <c r="Q1485" s="266">
        <v>0</v>
      </c>
      <c r="R1485" s="267">
        <v>1</v>
      </c>
      <c r="S1485" s="267">
        <v>0</v>
      </c>
      <c r="T1485" s="267">
        <v>1</v>
      </c>
      <c r="U1485" s="267">
        <v>0</v>
      </c>
      <c r="V1485" s="295">
        <v>-1</v>
      </c>
      <c r="W1485" s="271">
        <v>1</v>
      </c>
      <c r="X1485" s="271">
        <v>1</v>
      </c>
      <c r="Y1485" s="271">
        <v>1</v>
      </c>
      <c r="Z1485" s="271">
        <v>1</v>
      </c>
      <c r="AA1485" s="268">
        <v>1</v>
      </c>
      <c r="AB1485" s="268">
        <v>1</v>
      </c>
      <c r="AC1485" s="295">
        <v>0</v>
      </c>
    </row>
    <row r="1486" spans="1:29">
      <c r="A1486" s="297" t="s">
        <v>2706</v>
      </c>
      <c r="B1486" s="307" t="s">
        <v>3382</v>
      </c>
      <c r="C1486" s="293" t="s">
        <v>2762</v>
      </c>
      <c r="D1486" s="307" t="s">
        <v>2763</v>
      </c>
      <c r="E1486" s="263">
        <v>2</v>
      </c>
      <c r="F1486" s="266">
        <v>2</v>
      </c>
      <c r="G1486" s="266">
        <v>0</v>
      </c>
      <c r="H1486" s="264">
        <v>0</v>
      </c>
      <c r="I1486" s="264">
        <v>0</v>
      </c>
      <c r="J1486" s="264">
        <v>0</v>
      </c>
      <c r="K1486" s="264">
        <v>1</v>
      </c>
      <c r="L1486" s="264">
        <v>0</v>
      </c>
      <c r="M1486" s="264">
        <v>1</v>
      </c>
      <c r="N1486" s="294">
        <v>0.93</v>
      </c>
      <c r="O1486" s="266">
        <v>7</v>
      </c>
      <c r="P1486" s="266">
        <v>6</v>
      </c>
      <c r="Q1486" s="266">
        <v>1</v>
      </c>
      <c r="R1486" s="267">
        <v>0.857142857142857</v>
      </c>
      <c r="S1486" s="267">
        <v>1</v>
      </c>
      <c r="T1486" s="267">
        <v>0</v>
      </c>
      <c r="U1486" s="267">
        <v>0</v>
      </c>
      <c r="V1486" s="295">
        <v>1</v>
      </c>
      <c r="W1486" s="271">
        <v>4</v>
      </c>
      <c r="X1486" s="271">
        <v>3</v>
      </c>
      <c r="Y1486" s="271">
        <v>1</v>
      </c>
      <c r="Z1486" s="271">
        <v>1</v>
      </c>
      <c r="AA1486" s="268">
        <v>0.75</v>
      </c>
      <c r="AB1486" s="268">
        <v>1</v>
      </c>
      <c r="AC1486" s="295">
        <v>-0.25</v>
      </c>
    </row>
    <row r="1487" spans="1:29">
      <c r="A1487" s="297" t="s">
        <v>2706</v>
      </c>
      <c r="B1487" s="307" t="s">
        <v>3384</v>
      </c>
      <c r="C1487" s="293" t="s">
        <v>2764</v>
      </c>
      <c r="D1487" s="307" t="s">
        <v>2765</v>
      </c>
      <c r="E1487" s="263">
        <v>0</v>
      </c>
      <c r="F1487" s="266">
        <v>0</v>
      </c>
      <c r="G1487" s="266">
        <v>0</v>
      </c>
      <c r="H1487" s="264">
        <v>0</v>
      </c>
      <c r="I1487" s="264">
        <v>0</v>
      </c>
      <c r="J1487" s="264">
        <v>0</v>
      </c>
      <c r="K1487" s="264">
        <v>0</v>
      </c>
      <c r="L1487" s="264">
        <v>0</v>
      </c>
      <c r="M1487" s="264">
        <v>0</v>
      </c>
      <c r="N1487" s="294">
        <v>0.93</v>
      </c>
      <c r="O1487" s="266">
        <v>0</v>
      </c>
      <c r="P1487" s="266">
        <v>0</v>
      </c>
      <c r="Q1487" s="266">
        <v>0</v>
      </c>
      <c r="R1487" s="267">
        <v>0</v>
      </c>
      <c r="S1487" s="267">
        <v>0</v>
      </c>
      <c r="T1487" s="267">
        <v>0</v>
      </c>
      <c r="U1487" s="267">
        <v>0</v>
      </c>
      <c r="V1487" s="295">
        <v>0</v>
      </c>
      <c r="W1487" s="271">
        <v>0</v>
      </c>
      <c r="X1487" s="271">
        <v>0</v>
      </c>
      <c r="Y1487" s="271">
        <v>0</v>
      </c>
      <c r="Z1487" s="271">
        <v>0</v>
      </c>
      <c r="AA1487" s="268">
        <v>0</v>
      </c>
      <c r="AB1487" s="268">
        <v>0</v>
      </c>
      <c r="AC1487" s="295">
        <v>0</v>
      </c>
    </row>
    <row r="1488" spans="1:29">
      <c r="A1488" s="297" t="s">
        <v>2706</v>
      </c>
      <c r="B1488" s="307" t="s">
        <v>3382</v>
      </c>
      <c r="C1488" s="293" t="s">
        <v>2766</v>
      </c>
      <c r="D1488" s="307" t="s">
        <v>2767</v>
      </c>
      <c r="E1488" s="263">
        <v>25</v>
      </c>
      <c r="F1488" s="266">
        <v>17</v>
      </c>
      <c r="G1488" s="266">
        <v>8</v>
      </c>
      <c r="H1488" s="264">
        <v>7</v>
      </c>
      <c r="I1488" s="264">
        <v>7</v>
      </c>
      <c r="J1488" s="264">
        <v>0</v>
      </c>
      <c r="K1488" s="264">
        <v>9</v>
      </c>
      <c r="L1488" s="264">
        <v>7</v>
      </c>
      <c r="M1488" s="264">
        <v>2</v>
      </c>
      <c r="N1488" s="294">
        <v>0.93</v>
      </c>
      <c r="O1488" s="266">
        <v>387</v>
      </c>
      <c r="P1488" s="266">
        <v>374</v>
      </c>
      <c r="Q1488" s="266">
        <v>13</v>
      </c>
      <c r="R1488" s="267">
        <v>0.96640826873385</v>
      </c>
      <c r="S1488" s="267">
        <v>0.68</v>
      </c>
      <c r="T1488" s="267">
        <v>1</v>
      </c>
      <c r="U1488" s="267">
        <v>0.777777777777778</v>
      </c>
      <c r="V1488" s="295">
        <v>-0.32</v>
      </c>
      <c r="W1488" s="271">
        <v>80</v>
      </c>
      <c r="X1488" s="271">
        <v>69</v>
      </c>
      <c r="Y1488" s="271">
        <v>78</v>
      </c>
      <c r="Z1488" s="271">
        <v>77</v>
      </c>
      <c r="AA1488" s="268">
        <v>0.8625</v>
      </c>
      <c r="AB1488" s="268">
        <v>0.987179487179487</v>
      </c>
      <c r="AC1488" s="295">
        <v>-0.124679487179487</v>
      </c>
    </row>
    <row r="1489" spans="1:29">
      <c r="A1489" s="297" t="s">
        <v>2706</v>
      </c>
      <c r="B1489" s="307" t="s">
        <v>3382</v>
      </c>
      <c r="C1489" s="293" t="s">
        <v>2768</v>
      </c>
      <c r="D1489" s="307" t="s">
        <v>2769</v>
      </c>
      <c r="E1489" s="263">
        <v>0</v>
      </c>
      <c r="F1489" s="266">
        <v>0</v>
      </c>
      <c r="G1489" s="266">
        <v>0</v>
      </c>
      <c r="H1489" s="264">
        <v>0</v>
      </c>
      <c r="I1489" s="264">
        <v>0</v>
      </c>
      <c r="J1489" s="264">
        <v>0</v>
      </c>
      <c r="K1489" s="264">
        <v>0</v>
      </c>
      <c r="L1489" s="264">
        <v>0</v>
      </c>
      <c r="M1489" s="264">
        <v>0</v>
      </c>
      <c r="N1489" s="294">
        <v>0.93</v>
      </c>
      <c r="O1489" s="266">
        <v>6</v>
      </c>
      <c r="P1489" s="266">
        <v>6</v>
      </c>
      <c r="Q1489" s="266">
        <v>0</v>
      </c>
      <c r="R1489" s="267">
        <v>1</v>
      </c>
      <c r="S1489" s="267">
        <v>0</v>
      </c>
      <c r="T1489" s="267">
        <v>0</v>
      </c>
      <c r="U1489" s="267">
        <v>0</v>
      </c>
      <c r="V1489" s="295">
        <v>0</v>
      </c>
      <c r="W1489" s="271">
        <v>2</v>
      </c>
      <c r="X1489" s="271">
        <v>2</v>
      </c>
      <c r="Y1489" s="271">
        <v>2</v>
      </c>
      <c r="Z1489" s="271">
        <v>2</v>
      </c>
      <c r="AA1489" s="268">
        <v>1</v>
      </c>
      <c r="AB1489" s="268">
        <v>1</v>
      </c>
      <c r="AC1489" s="295">
        <v>0</v>
      </c>
    </row>
    <row r="1490" spans="1:29">
      <c r="A1490" s="297" t="s">
        <v>2706</v>
      </c>
      <c r="B1490" s="307" t="s">
        <v>3384</v>
      </c>
      <c r="C1490" s="293" t="s">
        <v>2770</v>
      </c>
      <c r="D1490" s="307" t="s">
        <v>2771</v>
      </c>
      <c r="E1490" s="263">
        <v>0</v>
      </c>
      <c r="F1490" s="266">
        <v>0</v>
      </c>
      <c r="G1490" s="266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94">
        <v>0.93</v>
      </c>
      <c r="O1490" s="266">
        <v>0</v>
      </c>
      <c r="P1490" s="266">
        <v>0</v>
      </c>
      <c r="Q1490" s="266">
        <v>0</v>
      </c>
      <c r="R1490" s="267">
        <v>0</v>
      </c>
      <c r="S1490" s="267">
        <v>0</v>
      </c>
      <c r="T1490" s="267">
        <v>0</v>
      </c>
      <c r="U1490" s="267">
        <v>0</v>
      </c>
      <c r="V1490" s="295">
        <v>0</v>
      </c>
      <c r="W1490" s="271">
        <v>0</v>
      </c>
      <c r="X1490" s="271">
        <v>0</v>
      </c>
      <c r="Y1490" s="271">
        <v>0</v>
      </c>
      <c r="Z1490" s="271">
        <v>0</v>
      </c>
      <c r="AA1490" s="268">
        <v>0</v>
      </c>
      <c r="AB1490" s="268">
        <v>0</v>
      </c>
      <c r="AC1490" s="295">
        <v>0</v>
      </c>
    </row>
    <row r="1491" spans="1:29">
      <c r="A1491" s="297" t="s">
        <v>2706</v>
      </c>
      <c r="B1491" s="309" t="s">
        <v>3384</v>
      </c>
      <c r="C1491" s="293" t="s">
        <v>2772</v>
      </c>
      <c r="D1491" s="309" t="s">
        <v>2773</v>
      </c>
      <c r="E1491" s="263">
        <v>0</v>
      </c>
      <c r="F1491" s="266">
        <v>0</v>
      </c>
      <c r="G1491" s="266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94">
        <v>0.93</v>
      </c>
      <c r="O1491" s="266">
        <v>0</v>
      </c>
      <c r="P1491" s="266">
        <v>0</v>
      </c>
      <c r="Q1491" s="266">
        <v>0</v>
      </c>
      <c r="R1491" s="267">
        <v>0</v>
      </c>
      <c r="S1491" s="267">
        <v>0</v>
      </c>
      <c r="T1491" s="267">
        <v>0</v>
      </c>
      <c r="U1491" s="267">
        <v>0</v>
      </c>
      <c r="V1491" s="295">
        <v>0</v>
      </c>
      <c r="W1491" s="271">
        <v>0</v>
      </c>
      <c r="X1491" s="271">
        <v>0</v>
      </c>
      <c r="Y1491" s="271">
        <v>0</v>
      </c>
      <c r="Z1491" s="271">
        <v>0</v>
      </c>
      <c r="AA1491" s="268">
        <v>0</v>
      </c>
      <c r="AB1491" s="268">
        <v>0</v>
      </c>
      <c r="AC1491" s="295">
        <v>0</v>
      </c>
    </row>
    <row r="1492" spans="1:29">
      <c r="A1492" s="297" t="s">
        <v>2706</v>
      </c>
      <c r="B1492" s="309" t="s">
        <v>3382</v>
      </c>
      <c r="C1492" s="293" t="s">
        <v>2774</v>
      </c>
      <c r="D1492" s="309" t="s">
        <v>2775</v>
      </c>
      <c r="E1492" s="263">
        <v>0</v>
      </c>
      <c r="F1492" s="266">
        <v>0</v>
      </c>
      <c r="G1492" s="266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94">
        <v>0.93</v>
      </c>
      <c r="O1492" s="266">
        <v>0</v>
      </c>
      <c r="P1492" s="266">
        <v>0</v>
      </c>
      <c r="Q1492" s="266">
        <v>0</v>
      </c>
      <c r="R1492" s="267">
        <v>0</v>
      </c>
      <c r="S1492" s="267">
        <v>0</v>
      </c>
      <c r="T1492" s="267">
        <v>0</v>
      </c>
      <c r="U1492" s="267">
        <v>0</v>
      </c>
      <c r="V1492" s="295">
        <v>0</v>
      </c>
      <c r="W1492" s="271">
        <v>0</v>
      </c>
      <c r="X1492" s="271">
        <v>0</v>
      </c>
      <c r="Y1492" s="271">
        <v>0</v>
      </c>
      <c r="Z1492" s="271">
        <v>0</v>
      </c>
      <c r="AA1492" s="268">
        <v>0</v>
      </c>
      <c r="AB1492" s="268">
        <v>0</v>
      </c>
      <c r="AC1492" s="295">
        <v>0</v>
      </c>
    </row>
    <row r="1493" spans="1:29">
      <c r="A1493" s="297" t="s">
        <v>2706</v>
      </c>
      <c r="B1493" s="307" t="s">
        <v>3382</v>
      </c>
      <c r="C1493" s="293" t="s">
        <v>2776</v>
      </c>
      <c r="D1493" s="307" t="s">
        <v>2777</v>
      </c>
      <c r="E1493" s="263">
        <v>1</v>
      </c>
      <c r="F1493" s="266">
        <v>1</v>
      </c>
      <c r="G1493" s="266">
        <v>0</v>
      </c>
      <c r="H1493" s="264">
        <v>0</v>
      </c>
      <c r="I1493" s="264">
        <v>0</v>
      </c>
      <c r="J1493" s="264">
        <v>0</v>
      </c>
      <c r="K1493" s="264">
        <v>4</v>
      </c>
      <c r="L1493" s="264">
        <v>4</v>
      </c>
      <c r="M1493" s="264">
        <v>0</v>
      </c>
      <c r="N1493" s="294">
        <v>0.93</v>
      </c>
      <c r="O1493" s="266">
        <v>50</v>
      </c>
      <c r="P1493" s="266">
        <v>50</v>
      </c>
      <c r="Q1493" s="266">
        <v>0</v>
      </c>
      <c r="R1493" s="267">
        <v>1</v>
      </c>
      <c r="S1493" s="267">
        <v>1</v>
      </c>
      <c r="T1493" s="267">
        <v>0</v>
      </c>
      <c r="U1493" s="267">
        <v>1</v>
      </c>
      <c r="V1493" s="295">
        <v>1</v>
      </c>
      <c r="W1493" s="271">
        <v>10</v>
      </c>
      <c r="X1493" s="271">
        <v>10</v>
      </c>
      <c r="Y1493" s="271">
        <v>15</v>
      </c>
      <c r="Z1493" s="271">
        <v>15</v>
      </c>
      <c r="AA1493" s="268">
        <v>1</v>
      </c>
      <c r="AB1493" s="268">
        <v>1</v>
      </c>
      <c r="AC1493" s="295">
        <v>0</v>
      </c>
    </row>
    <row r="1494" spans="1:29">
      <c r="A1494" s="297" t="s">
        <v>2706</v>
      </c>
      <c r="B1494" s="301" t="s">
        <v>3386</v>
      </c>
      <c r="C1494" s="293" t="s">
        <v>2778</v>
      </c>
      <c r="D1494" s="301" t="s">
        <v>2779</v>
      </c>
      <c r="E1494" s="263">
        <v>1188</v>
      </c>
      <c r="F1494" s="266">
        <v>1149</v>
      </c>
      <c r="G1494" s="266">
        <v>39</v>
      </c>
      <c r="H1494" s="264">
        <v>1291</v>
      </c>
      <c r="I1494" s="264">
        <v>1273</v>
      </c>
      <c r="J1494" s="264">
        <v>18</v>
      </c>
      <c r="K1494" s="264">
        <v>1255</v>
      </c>
      <c r="L1494" s="264">
        <v>1238</v>
      </c>
      <c r="M1494" s="264">
        <v>17</v>
      </c>
      <c r="N1494" s="294">
        <v>0.93</v>
      </c>
      <c r="O1494" s="266">
        <v>33909</v>
      </c>
      <c r="P1494" s="266">
        <v>33503</v>
      </c>
      <c r="Q1494" s="266">
        <v>406</v>
      </c>
      <c r="R1494" s="267">
        <v>0.988026777551682</v>
      </c>
      <c r="S1494" s="267">
        <v>0.967171717171717</v>
      </c>
      <c r="T1494" s="267">
        <v>0.986057319907049</v>
      </c>
      <c r="U1494" s="267">
        <v>0.986454183266932</v>
      </c>
      <c r="V1494" s="295">
        <v>-0.0188856027353317</v>
      </c>
      <c r="W1494" s="271">
        <v>8404</v>
      </c>
      <c r="X1494" s="271">
        <v>8292</v>
      </c>
      <c r="Y1494" s="271">
        <v>8012</v>
      </c>
      <c r="Z1494" s="271">
        <v>7925</v>
      </c>
      <c r="AA1494" s="268">
        <v>0.986673012851023</v>
      </c>
      <c r="AB1494" s="268">
        <v>0.989141288067898</v>
      </c>
      <c r="AC1494" s="295">
        <v>-0.00246827521687487</v>
      </c>
    </row>
    <row r="1495" spans="1:29">
      <c r="A1495" s="297" t="s">
        <v>2706</v>
      </c>
      <c r="B1495" s="301" t="s">
        <v>3386</v>
      </c>
      <c r="C1495" s="293" t="s">
        <v>2780</v>
      </c>
      <c r="D1495" s="301" t="s">
        <v>2781</v>
      </c>
      <c r="E1495" s="263">
        <v>2766</v>
      </c>
      <c r="F1495" s="266">
        <v>2686</v>
      </c>
      <c r="G1495" s="266">
        <v>80</v>
      </c>
      <c r="H1495" s="264">
        <v>2866</v>
      </c>
      <c r="I1495" s="264">
        <v>2806</v>
      </c>
      <c r="J1495" s="264">
        <v>60</v>
      </c>
      <c r="K1495" s="264">
        <v>3609</v>
      </c>
      <c r="L1495" s="264">
        <v>3537</v>
      </c>
      <c r="M1495" s="264">
        <v>72</v>
      </c>
      <c r="N1495" s="294">
        <v>0.93</v>
      </c>
      <c r="O1495" s="266">
        <v>84954</v>
      </c>
      <c r="P1495" s="266">
        <v>83782</v>
      </c>
      <c r="Q1495" s="266">
        <v>1172</v>
      </c>
      <c r="R1495" s="267">
        <v>0.986204298796996</v>
      </c>
      <c r="S1495" s="267">
        <v>0.971077368040492</v>
      </c>
      <c r="T1495" s="267">
        <v>0.979064898813678</v>
      </c>
      <c r="U1495" s="267">
        <v>0.980049875311721</v>
      </c>
      <c r="V1495" s="295">
        <v>-0.00798753077318592</v>
      </c>
      <c r="W1495" s="271">
        <v>19917</v>
      </c>
      <c r="X1495" s="271">
        <v>19552</v>
      </c>
      <c r="Y1495" s="271">
        <v>20736</v>
      </c>
      <c r="Z1495" s="271">
        <v>20504</v>
      </c>
      <c r="AA1495" s="268">
        <v>0.98167394687955</v>
      </c>
      <c r="AB1495" s="268">
        <v>0.988811728395062</v>
      </c>
      <c r="AC1495" s="295">
        <v>-0.00713778151551159</v>
      </c>
    </row>
    <row r="1496" spans="1:29">
      <c r="A1496" s="297" t="s">
        <v>2706</v>
      </c>
      <c r="B1496" s="301" t="s">
        <v>3387</v>
      </c>
      <c r="C1496" s="293" t="s">
        <v>2782</v>
      </c>
      <c r="D1496" s="301" t="s">
        <v>2782</v>
      </c>
      <c r="E1496" s="263">
        <v>0</v>
      </c>
      <c r="F1496" s="266">
        <v>0</v>
      </c>
      <c r="G1496" s="266">
        <v>0</v>
      </c>
      <c r="H1496" s="264">
        <v>0</v>
      </c>
      <c r="I1496" s="264">
        <v>0</v>
      </c>
      <c r="J1496" s="264">
        <v>0</v>
      </c>
      <c r="K1496" s="264">
        <v>0</v>
      </c>
      <c r="L1496" s="264">
        <v>0</v>
      </c>
      <c r="M1496" s="264">
        <v>0</v>
      </c>
      <c r="N1496" s="294">
        <v>0.93</v>
      </c>
      <c r="O1496" s="266">
        <v>0</v>
      </c>
      <c r="P1496" s="266">
        <v>0</v>
      </c>
      <c r="Q1496" s="266">
        <v>0</v>
      </c>
      <c r="R1496" s="267">
        <v>0</v>
      </c>
      <c r="S1496" s="267">
        <v>0</v>
      </c>
      <c r="T1496" s="267">
        <v>0</v>
      </c>
      <c r="U1496" s="267">
        <v>0</v>
      </c>
      <c r="V1496" s="295">
        <v>0</v>
      </c>
      <c r="W1496" s="271">
        <v>0</v>
      </c>
      <c r="X1496" s="271">
        <v>0</v>
      </c>
      <c r="Y1496" s="271">
        <v>0</v>
      </c>
      <c r="Z1496" s="271">
        <v>0</v>
      </c>
      <c r="AA1496" s="268">
        <v>0</v>
      </c>
      <c r="AB1496" s="268">
        <v>0</v>
      </c>
      <c r="AC1496" s="295">
        <v>0</v>
      </c>
    </row>
    <row r="1497" spans="1:29">
      <c r="A1497" s="297" t="s">
        <v>2706</v>
      </c>
      <c r="B1497" s="301" t="s">
        <v>3387</v>
      </c>
      <c r="C1497" s="293" t="s">
        <v>2783</v>
      </c>
      <c r="D1497" s="301" t="s">
        <v>2784</v>
      </c>
      <c r="E1497" s="263">
        <v>38</v>
      </c>
      <c r="F1497" s="266">
        <v>38</v>
      </c>
      <c r="G1497" s="266">
        <v>0</v>
      </c>
      <c r="H1497" s="264">
        <v>148</v>
      </c>
      <c r="I1497" s="264">
        <v>139</v>
      </c>
      <c r="J1497" s="264">
        <v>9</v>
      </c>
      <c r="K1497" s="264">
        <v>95</v>
      </c>
      <c r="L1497" s="264">
        <v>94</v>
      </c>
      <c r="M1497" s="264">
        <v>1</v>
      </c>
      <c r="N1497" s="294">
        <v>0.93</v>
      </c>
      <c r="O1497" s="266">
        <v>8761</v>
      </c>
      <c r="P1497" s="266">
        <v>7182</v>
      </c>
      <c r="Q1497" s="266">
        <v>1579</v>
      </c>
      <c r="R1497" s="267">
        <v>0.819769432713161</v>
      </c>
      <c r="S1497" s="267">
        <v>1</v>
      </c>
      <c r="T1497" s="267">
        <v>0.939189189189189</v>
      </c>
      <c r="U1497" s="267">
        <v>0.989473684210526</v>
      </c>
      <c r="V1497" s="295">
        <v>0.0608108108108109</v>
      </c>
      <c r="W1497" s="271">
        <v>1648</v>
      </c>
      <c r="X1497" s="271">
        <v>1365</v>
      </c>
      <c r="Y1497" s="271">
        <v>1471</v>
      </c>
      <c r="Z1497" s="271">
        <v>1231</v>
      </c>
      <c r="AA1497" s="268">
        <v>0.828276699029126</v>
      </c>
      <c r="AB1497" s="268">
        <v>0.836845683208702</v>
      </c>
      <c r="AC1497" s="295">
        <v>-0.0085689841795753</v>
      </c>
    </row>
    <row r="1498" spans="1:29">
      <c r="A1498" s="297" t="s">
        <v>2706</v>
      </c>
      <c r="B1498" s="301" t="s">
        <v>3388</v>
      </c>
      <c r="C1498" s="293" t="s">
        <v>2785</v>
      </c>
      <c r="D1498" s="301" t="s">
        <v>2786</v>
      </c>
      <c r="E1498" s="263">
        <v>499</v>
      </c>
      <c r="F1498" s="266">
        <v>396</v>
      </c>
      <c r="G1498" s="266">
        <v>103</v>
      </c>
      <c r="H1498" s="264">
        <v>441</v>
      </c>
      <c r="I1498" s="264">
        <v>399</v>
      </c>
      <c r="J1498" s="264">
        <v>42</v>
      </c>
      <c r="K1498" s="264">
        <v>505</v>
      </c>
      <c r="L1498" s="264">
        <v>444</v>
      </c>
      <c r="M1498" s="264">
        <v>61</v>
      </c>
      <c r="N1498" s="294">
        <v>0.93</v>
      </c>
      <c r="O1498" s="266">
        <v>13370</v>
      </c>
      <c r="P1498" s="266">
        <v>11995</v>
      </c>
      <c r="Q1498" s="266">
        <v>1375</v>
      </c>
      <c r="R1498" s="267">
        <v>0.897157816005984</v>
      </c>
      <c r="S1498" s="267">
        <v>0.793587174348697</v>
      </c>
      <c r="T1498" s="267">
        <v>0.904761904761905</v>
      </c>
      <c r="U1498" s="267">
        <v>0.879207920792079</v>
      </c>
      <c r="V1498" s="295">
        <v>-0.111174730413207</v>
      </c>
      <c r="W1498" s="271">
        <v>3246</v>
      </c>
      <c r="X1498" s="271">
        <v>2819</v>
      </c>
      <c r="Y1498" s="271">
        <v>3195</v>
      </c>
      <c r="Z1498" s="271">
        <v>2879</v>
      </c>
      <c r="AA1498" s="268">
        <v>0.86845348120764</v>
      </c>
      <c r="AB1498" s="268">
        <v>0.901095461658842</v>
      </c>
      <c r="AC1498" s="295">
        <v>-0.0326419804512017</v>
      </c>
    </row>
    <row r="1499" spans="1:29">
      <c r="A1499" s="297" t="s">
        <v>2706</v>
      </c>
      <c r="B1499" s="301" t="s">
        <v>3386</v>
      </c>
      <c r="C1499" s="293" t="s">
        <v>2787</v>
      </c>
      <c r="D1499" s="301" t="s">
        <v>2788</v>
      </c>
      <c r="E1499" s="263">
        <v>1857</v>
      </c>
      <c r="F1499" s="266">
        <v>1464</v>
      </c>
      <c r="G1499" s="266">
        <v>393</v>
      </c>
      <c r="H1499" s="264">
        <v>2102</v>
      </c>
      <c r="I1499" s="264">
        <v>1557</v>
      </c>
      <c r="J1499" s="264">
        <v>545</v>
      </c>
      <c r="K1499" s="264">
        <v>2168</v>
      </c>
      <c r="L1499" s="264">
        <v>1768</v>
      </c>
      <c r="M1499" s="264">
        <v>400</v>
      </c>
      <c r="N1499" s="294">
        <v>0.93</v>
      </c>
      <c r="O1499" s="266">
        <v>55967</v>
      </c>
      <c r="P1499" s="266">
        <v>46209</v>
      </c>
      <c r="Q1499" s="266">
        <v>9758</v>
      </c>
      <c r="R1499" s="267">
        <v>0.825647256418961</v>
      </c>
      <c r="S1499" s="267">
        <v>0.788368336025848</v>
      </c>
      <c r="T1499" s="267">
        <v>0.740723120837298</v>
      </c>
      <c r="U1499" s="267">
        <v>0.81549815498155</v>
      </c>
      <c r="V1499" s="295">
        <v>0.0476452151885502</v>
      </c>
      <c r="W1499" s="271">
        <v>13561</v>
      </c>
      <c r="X1499" s="271">
        <v>11127</v>
      </c>
      <c r="Y1499" s="271">
        <v>13625</v>
      </c>
      <c r="Z1499" s="271">
        <v>11326</v>
      </c>
      <c r="AA1499" s="268">
        <v>0.820514711304476</v>
      </c>
      <c r="AB1499" s="268">
        <v>0.831266055045872</v>
      </c>
      <c r="AC1499" s="295">
        <v>-0.0107513437413955</v>
      </c>
    </row>
    <row r="1500" spans="1:29">
      <c r="A1500" s="297" t="s">
        <v>2706</v>
      </c>
      <c r="B1500" s="301" t="s">
        <v>3388</v>
      </c>
      <c r="C1500" s="293" t="s">
        <v>2789</v>
      </c>
      <c r="D1500" s="301" t="s">
        <v>2790</v>
      </c>
      <c r="E1500" s="263">
        <v>698</v>
      </c>
      <c r="F1500" s="266">
        <v>573</v>
      </c>
      <c r="G1500" s="266">
        <v>125</v>
      </c>
      <c r="H1500" s="264">
        <v>1000</v>
      </c>
      <c r="I1500" s="264">
        <v>782</v>
      </c>
      <c r="J1500" s="264">
        <v>218</v>
      </c>
      <c r="K1500" s="264">
        <v>988</v>
      </c>
      <c r="L1500" s="264">
        <v>720</v>
      </c>
      <c r="M1500" s="264">
        <v>268</v>
      </c>
      <c r="N1500" s="294">
        <v>0.93</v>
      </c>
      <c r="O1500" s="266">
        <v>24769</v>
      </c>
      <c r="P1500" s="266">
        <v>22855</v>
      </c>
      <c r="Q1500" s="266">
        <v>1914</v>
      </c>
      <c r="R1500" s="267">
        <v>0.922725988130324</v>
      </c>
      <c r="S1500" s="267">
        <v>0.820916905444126</v>
      </c>
      <c r="T1500" s="267">
        <v>0.782</v>
      </c>
      <c r="U1500" s="267">
        <v>0.728744939271255</v>
      </c>
      <c r="V1500" s="295">
        <v>0.0389169054441261</v>
      </c>
      <c r="W1500" s="271">
        <v>5991</v>
      </c>
      <c r="X1500" s="271">
        <v>5209</v>
      </c>
      <c r="Y1500" s="271">
        <v>6224</v>
      </c>
      <c r="Z1500" s="271">
        <v>5505</v>
      </c>
      <c r="AA1500" s="268">
        <v>0.869470872976131</v>
      </c>
      <c r="AB1500" s="268">
        <v>0.884479434447301</v>
      </c>
      <c r="AC1500" s="295">
        <v>-0.0150085614711699</v>
      </c>
    </row>
    <row r="1501" spans="1:29">
      <c r="A1501" s="297" t="s">
        <v>2706</v>
      </c>
      <c r="B1501" s="301" t="s">
        <v>3386</v>
      </c>
      <c r="C1501" s="293" t="s">
        <v>2791</v>
      </c>
      <c r="D1501" s="301" t="s">
        <v>2792</v>
      </c>
      <c r="E1501" s="263">
        <v>809</v>
      </c>
      <c r="F1501" s="266">
        <v>749</v>
      </c>
      <c r="G1501" s="266">
        <v>60</v>
      </c>
      <c r="H1501" s="264">
        <v>1377</v>
      </c>
      <c r="I1501" s="264">
        <v>1233</v>
      </c>
      <c r="J1501" s="264">
        <v>144</v>
      </c>
      <c r="K1501" s="264">
        <v>1548</v>
      </c>
      <c r="L1501" s="264">
        <v>1405</v>
      </c>
      <c r="M1501" s="264">
        <v>143</v>
      </c>
      <c r="N1501" s="294">
        <v>0.93</v>
      </c>
      <c r="O1501" s="266">
        <v>43918</v>
      </c>
      <c r="P1501" s="266">
        <v>40638</v>
      </c>
      <c r="Q1501" s="266">
        <v>3280</v>
      </c>
      <c r="R1501" s="267">
        <v>0.925315360444465</v>
      </c>
      <c r="S1501" s="267">
        <v>0.925834363411619</v>
      </c>
      <c r="T1501" s="267">
        <v>0.895424836601307</v>
      </c>
      <c r="U1501" s="267">
        <v>0.907622739018088</v>
      </c>
      <c r="V1501" s="295">
        <v>0.0304095268103121</v>
      </c>
      <c r="W1501" s="271">
        <v>9536</v>
      </c>
      <c r="X1501" s="271">
        <v>8636</v>
      </c>
      <c r="Y1501" s="271">
        <v>10993</v>
      </c>
      <c r="Z1501" s="271">
        <v>10384</v>
      </c>
      <c r="AA1501" s="268">
        <v>0.905620805369127</v>
      </c>
      <c r="AB1501" s="268">
        <v>0.944601109797144</v>
      </c>
      <c r="AC1501" s="295">
        <v>-0.0389803044280161</v>
      </c>
    </row>
    <row r="1502" spans="1:29">
      <c r="A1502" s="297" t="s">
        <v>2706</v>
      </c>
      <c r="B1502" s="301" t="s">
        <v>3388</v>
      </c>
      <c r="C1502" s="293" t="s">
        <v>2793</v>
      </c>
      <c r="D1502" s="301" t="s">
        <v>2794</v>
      </c>
      <c r="E1502" s="263">
        <v>454</v>
      </c>
      <c r="F1502" s="266">
        <v>408</v>
      </c>
      <c r="G1502" s="266">
        <v>46</v>
      </c>
      <c r="H1502" s="264">
        <v>390</v>
      </c>
      <c r="I1502" s="264">
        <v>382</v>
      </c>
      <c r="J1502" s="264">
        <v>8</v>
      </c>
      <c r="K1502" s="264">
        <v>420</v>
      </c>
      <c r="L1502" s="264">
        <v>419</v>
      </c>
      <c r="M1502" s="264">
        <v>1</v>
      </c>
      <c r="N1502" s="294">
        <v>0.93</v>
      </c>
      <c r="O1502" s="266">
        <v>11758</v>
      </c>
      <c r="P1502" s="266">
        <v>11572</v>
      </c>
      <c r="Q1502" s="266">
        <v>186</v>
      </c>
      <c r="R1502" s="267">
        <v>0.984180983160401</v>
      </c>
      <c r="S1502" s="267">
        <v>0.898678414096916</v>
      </c>
      <c r="T1502" s="267">
        <v>0.979487179487179</v>
      </c>
      <c r="U1502" s="267">
        <v>0.997619047619048</v>
      </c>
      <c r="V1502" s="295">
        <v>-0.0808087653902632</v>
      </c>
      <c r="W1502" s="271">
        <v>2773</v>
      </c>
      <c r="X1502" s="271">
        <v>2694</v>
      </c>
      <c r="Y1502" s="271">
        <v>2676</v>
      </c>
      <c r="Z1502" s="271">
        <v>2634</v>
      </c>
      <c r="AA1502" s="268">
        <v>0.971510998918139</v>
      </c>
      <c r="AB1502" s="268">
        <v>0.984304932735426</v>
      </c>
      <c r="AC1502" s="295">
        <v>-0.0127939338172868</v>
      </c>
    </row>
    <row r="1503" spans="1:29">
      <c r="A1503" s="297" t="s">
        <v>2706</v>
      </c>
      <c r="B1503" s="301" t="s">
        <v>3388</v>
      </c>
      <c r="C1503" s="293" t="s">
        <v>2795</v>
      </c>
      <c r="D1503" s="301" t="s">
        <v>2796</v>
      </c>
      <c r="E1503" s="263">
        <v>734</v>
      </c>
      <c r="F1503" s="266">
        <v>693</v>
      </c>
      <c r="G1503" s="266">
        <v>41</v>
      </c>
      <c r="H1503" s="264">
        <v>1018</v>
      </c>
      <c r="I1503" s="264">
        <v>943</v>
      </c>
      <c r="J1503" s="264">
        <v>75</v>
      </c>
      <c r="K1503" s="264">
        <v>829</v>
      </c>
      <c r="L1503" s="264">
        <v>798</v>
      </c>
      <c r="M1503" s="264">
        <v>31</v>
      </c>
      <c r="N1503" s="294">
        <v>0.93</v>
      </c>
      <c r="O1503" s="266">
        <v>26423</v>
      </c>
      <c r="P1503" s="266">
        <v>25580</v>
      </c>
      <c r="Q1503" s="266">
        <v>843</v>
      </c>
      <c r="R1503" s="267">
        <v>0.968095976989744</v>
      </c>
      <c r="S1503" s="267">
        <v>0.944141689373297</v>
      </c>
      <c r="T1503" s="267">
        <v>0.926326129666012</v>
      </c>
      <c r="U1503" s="267">
        <v>0.962605548854041</v>
      </c>
      <c r="V1503" s="295">
        <v>0.0178155597072852</v>
      </c>
      <c r="W1503" s="271">
        <v>6223</v>
      </c>
      <c r="X1503" s="271">
        <v>5989</v>
      </c>
      <c r="Y1503" s="271">
        <v>6590</v>
      </c>
      <c r="Z1503" s="271">
        <v>6417</v>
      </c>
      <c r="AA1503" s="268">
        <v>0.962397557448176</v>
      </c>
      <c r="AB1503" s="268">
        <v>0.973748103186646</v>
      </c>
      <c r="AC1503" s="295">
        <v>-0.0113505457384703</v>
      </c>
    </row>
    <row r="1504" spans="1:29">
      <c r="A1504" s="297" t="s">
        <v>2706</v>
      </c>
      <c r="B1504" s="301" t="s">
        <v>3386</v>
      </c>
      <c r="C1504" s="293" t="s">
        <v>2797</v>
      </c>
      <c r="D1504" s="301" t="s">
        <v>2798</v>
      </c>
      <c r="E1504" s="263">
        <v>1834</v>
      </c>
      <c r="F1504" s="266">
        <v>1538</v>
      </c>
      <c r="G1504" s="266">
        <v>296</v>
      </c>
      <c r="H1504" s="264">
        <v>2039</v>
      </c>
      <c r="I1504" s="264">
        <v>1707</v>
      </c>
      <c r="J1504" s="264">
        <v>332</v>
      </c>
      <c r="K1504" s="264">
        <v>2631</v>
      </c>
      <c r="L1504" s="264">
        <v>2150</v>
      </c>
      <c r="M1504" s="264">
        <v>481</v>
      </c>
      <c r="N1504" s="294">
        <v>0.93</v>
      </c>
      <c r="O1504" s="266">
        <v>58477</v>
      </c>
      <c r="P1504" s="266">
        <v>53129</v>
      </c>
      <c r="Q1504" s="266">
        <v>5348</v>
      </c>
      <c r="R1504" s="267">
        <v>0.908545240008892</v>
      </c>
      <c r="S1504" s="267">
        <v>0.838604143947655</v>
      </c>
      <c r="T1504" s="267">
        <v>0.837175085826385</v>
      </c>
      <c r="U1504" s="267">
        <v>0.817179779551501</v>
      </c>
      <c r="V1504" s="295">
        <v>0.00142905812126992</v>
      </c>
      <c r="W1504" s="271">
        <v>14152</v>
      </c>
      <c r="X1504" s="271">
        <v>12578</v>
      </c>
      <c r="Y1504" s="271">
        <v>14650</v>
      </c>
      <c r="Z1504" s="271">
        <v>13621</v>
      </c>
      <c r="AA1504" s="268">
        <v>0.888778971170153</v>
      </c>
      <c r="AB1504" s="268">
        <v>0.929761092150171</v>
      </c>
      <c r="AC1504" s="295">
        <v>-0.0409821209800181</v>
      </c>
    </row>
    <row r="1505" spans="1:29">
      <c r="A1505" s="297" t="s">
        <v>2706</v>
      </c>
      <c r="B1505" s="301" t="s">
        <v>3386</v>
      </c>
      <c r="C1505" s="293" t="s">
        <v>2799</v>
      </c>
      <c r="D1505" s="301" t="s">
        <v>2800</v>
      </c>
      <c r="E1505" s="263">
        <v>1624</v>
      </c>
      <c r="F1505" s="266">
        <v>1459</v>
      </c>
      <c r="G1505" s="266">
        <v>165</v>
      </c>
      <c r="H1505" s="264">
        <v>2099</v>
      </c>
      <c r="I1505" s="264">
        <v>2008</v>
      </c>
      <c r="J1505" s="264">
        <v>91</v>
      </c>
      <c r="K1505" s="264">
        <v>2056</v>
      </c>
      <c r="L1505" s="264">
        <v>1836</v>
      </c>
      <c r="M1505" s="264">
        <v>220</v>
      </c>
      <c r="N1505" s="294">
        <v>0.93</v>
      </c>
      <c r="O1505" s="266">
        <v>63882</v>
      </c>
      <c r="P1505" s="266">
        <v>59687</v>
      </c>
      <c r="Q1505" s="266">
        <v>4195</v>
      </c>
      <c r="R1505" s="267">
        <v>0.934332049716665</v>
      </c>
      <c r="S1505" s="267">
        <v>0.898399014778325</v>
      </c>
      <c r="T1505" s="267">
        <v>0.956646021915198</v>
      </c>
      <c r="U1505" s="267">
        <v>0.892996108949416</v>
      </c>
      <c r="V1505" s="295">
        <v>-0.0582470071368726</v>
      </c>
      <c r="W1505" s="271">
        <v>14249</v>
      </c>
      <c r="X1505" s="271">
        <v>13261</v>
      </c>
      <c r="Y1505" s="271">
        <v>14990</v>
      </c>
      <c r="Z1505" s="271">
        <v>14026</v>
      </c>
      <c r="AA1505" s="268">
        <v>0.930661800828128</v>
      </c>
      <c r="AB1505" s="268">
        <v>0.935690460306871</v>
      </c>
      <c r="AC1505" s="295">
        <v>-0.00502865947874287</v>
      </c>
    </row>
    <row r="1506" spans="1:29">
      <c r="A1506" s="297" t="s">
        <v>2706</v>
      </c>
      <c r="B1506" s="301" t="s">
        <v>3387</v>
      </c>
      <c r="C1506" s="293" t="s">
        <v>2801</v>
      </c>
      <c r="D1506" s="301" t="s">
        <v>2802</v>
      </c>
      <c r="E1506" s="263">
        <v>833</v>
      </c>
      <c r="F1506" s="266">
        <v>702</v>
      </c>
      <c r="G1506" s="266">
        <v>131</v>
      </c>
      <c r="H1506" s="264">
        <v>2554</v>
      </c>
      <c r="I1506" s="264">
        <v>1971</v>
      </c>
      <c r="J1506" s="264">
        <v>583</v>
      </c>
      <c r="K1506" s="264">
        <v>3632</v>
      </c>
      <c r="L1506" s="264">
        <v>2839</v>
      </c>
      <c r="M1506" s="264">
        <v>793</v>
      </c>
      <c r="N1506" s="294">
        <v>0.93</v>
      </c>
      <c r="O1506" s="266">
        <v>46601</v>
      </c>
      <c r="P1506" s="266">
        <v>41959</v>
      </c>
      <c r="Q1506" s="266">
        <v>4642</v>
      </c>
      <c r="R1506" s="267">
        <v>0.900388403682324</v>
      </c>
      <c r="S1506" s="267">
        <v>0.842737094837935</v>
      </c>
      <c r="T1506" s="267">
        <v>0.771730618637432</v>
      </c>
      <c r="U1506" s="267">
        <v>0.781662995594714</v>
      </c>
      <c r="V1506" s="295">
        <v>0.0710064762005036</v>
      </c>
      <c r="W1506" s="271">
        <v>18116</v>
      </c>
      <c r="X1506" s="271">
        <v>15469</v>
      </c>
      <c r="Y1506" s="271">
        <v>10526</v>
      </c>
      <c r="Z1506" s="271">
        <v>9826</v>
      </c>
      <c r="AA1506" s="268">
        <v>0.853886067564584</v>
      </c>
      <c r="AB1506" s="268">
        <v>0.933498004940148</v>
      </c>
      <c r="AC1506" s="295">
        <v>-0.0796119373755645</v>
      </c>
    </row>
    <row r="1507" spans="1:29">
      <c r="A1507" s="297" t="s">
        <v>2706</v>
      </c>
      <c r="B1507" s="301" t="s">
        <v>3387</v>
      </c>
      <c r="C1507" s="293" t="s">
        <v>2803</v>
      </c>
      <c r="D1507" s="301" t="s">
        <v>2804</v>
      </c>
      <c r="E1507" s="263">
        <v>1644</v>
      </c>
      <c r="F1507" s="266">
        <v>608</v>
      </c>
      <c r="G1507" s="266">
        <v>1036</v>
      </c>
      <c r="H1507" s="264">
        <v>2156</v>
      </c>
      <c r="I1507" s="264">
        <v>880</v>
      </c>
      <c r="J1507" s="264">
        <v>1276</v>
      </c>
      <c r="K1507" s="264">
        <v>2122</v>
      </c>
      <c r="L1507" s="264">
        <v>1121</v>
      </c>
      <c r="M1507" s="264">
        <v>1001</v>
      </c>
      <c r="N1507" s="294">
        <v>0.93</v>
      </c>
      <c r="O1507" s="266">
        <v>28603</v>
      </c>
      <c r="P1507" s="266">
        <v>12914</v>
      </c>
      <c r="Q1507" s="266">
        <v>15689</v>
      </c>
      <c r="R1507" s="267">
        <v>0.451491102331923</v>
      </c>
      <c r="S1507" s="267">
        <v>0.369829683698297</v>
      </c>
      <c r="T1507" s="267">
        <v>0.408163265306122</v>
      </c>
      <c r="U1507" s="267">
        <v>0.52827521206409</v>
      </c>
      <c r="V1507" s="295">
        <v>-0.0383335816078256</v>
      </c>
      <c r="W1507" s="271">
        <v>10471</v>
      </c>
      <c r="X1507" s="271">
        <v>6139</v>
      </c>
      <c r="Y1507" s="271">
        <v>5731</v>
      </c>
      <c r="Z1507" s="271">
        <v>4747</v>
      </c>
      <c r="AA1507" s="268">
        <v>0.586285932575685</v>
      </c>
      <c r="AB1507" s="268">
        <v>0.828302216018147</v>
      </c>
      <c r="AC1507" s="295">
        <v>-0.242016283442462</v>
      </c>
    </row>
    <row r="1508" spans="1:29">
      <c r="A1508" s="297" t="s">
        <v>2706</v>
      </c>
      <c r="B1508" s="301" t="s">
        <v>3387</v>
      </c>
      <c r="C1508" s="293" t="s">
        <v>2805</v>
      </c>
      <c r="D1508" s="301" t="s">
        <v>2806</v>
      </c>
      <c r="E1508" s="263">
        <v>102</v>
      </c>
      <c r="F1508" s="266">
        <v>34</v>
      </c>
      <c r="G1508" s="266">
        <v>68</v>
      </c>
      <c r="H1508" s="264">
        <v>118</v>
      </c>
      <c r="I1508" s="264">
        <v>53</v>
      </c>
      <c r="J1508" s="264">
        <v>65</v>
      </c>
      <c r="K1508" s="264">
        <v>197</v>
      </c>
      <c r="L1508" s="264">
        <v>72</v>
      </c>
      <c r="M1508" s="264">
        <v>125</v>
      </c>
      <c r="N1508" s="294">
        <v>0.93</v>
      </c>
      <c r="O1508" s="266">
        <v>4838</v>
      </c>
      <c r="P1508" s="266">
        <v>2879</v>
      </c>
      <c r="Q1508" s="266">
        <v>1959</v>
      </c>
      <c r="R1508" s="267">
        <v>0.595080611823067</v>
      </c>
      <c r="S1508" s="267">
        <v>0.333333333333333</v>
      </c>
      <c r="T1508" s="267">
        <v>0.449152542372881</v>
      </c>
      <c r="U1508" s="267">
        <v>0.365482233502538</v>
      </c>
      <c r="V1508" s="295">
        <v>-0.115819209039548</v>
      </c>
      <c r="W1508" s="271">
        <v>1115</v>
      </c>
      <c r="X1508" s="271">
        <v>527</v>
      </c>
      <c r="Y1508" s="271">
        <v>731</v>
      </c>
      <c r="Z1508" s="271">
        <v>337</v>
      </c>
      <c r="AA1508" s="268">
        <v>0.472645739910314</v>
      </c>
      <c r="AB1508" s="268">
        <v>0.461012311901505</v>
      </c>
      <c r="AC1508" s="295">
        <v>0.0116334280088091</v>
      </c>
    </row>
    <row r="1509" spans="1:29">
      <c r="A1509" s="297" t="s">
        <v>2706</v>
      </c>
      <c r="B1509" s="301" t="s">
        <v>3388</v>
      </c>
      <c r="C1509" s="293" t="s">
        <v>2807</v>
      </c>
      <c r="D1509" s="301" t="s">
        <v>2808</v>
      </c>
      <c r="E1509" s="263">
        <v>287</v>
      </c>
      <c r="F1509" s="266">
        <v>224</v>
      </c>
      <c r="G1509" s="266">
        <v>63</v>
      </c>
      <c r="H1509" s="264">
        <v>2209</v>
      </c>
      <c r="I1509" s="264">
        <v>1893</v>
      </c>
      <c r="J1509" s="264">
        <v>316</v>
      </c>
      <c r="K1509" s="264">
        <v>1553</v>
      </c>
      <c r="L1509" s="264">
        <v>1397</v>
      </c>
      <c r="M1509" s="264">
        <v>156</v>
      </c>
      <c r="N1509" s="294">
        <v>0.93</v>
      </c>
      <c r="O1509" s="266">
        <v>50864</v>
      </c>
      <c r="P1509" s="266">
        <v>47338</v>
      </c>
      <c r="Q1509" s="266">
        <v>3526</v>
      </c>
      <c r="R1509" s="267">
        <v>0.930677886127713</v>
      </c>
      <c r="S1509" s="267">
        <v>0.780487804878049</v>
      </c>
      <c r="T1509" s="267">
        <v>0.856948845631507</v>
      </c>
      <c r="U1509" s="267">
        <v>0.899549259497746</v>
      </c>
      <c r="V1509" s="295">
        <v>-0.0764610407534586</v>
      </c>
      <c r="W1509" s="271">
        <v>12004</v>
      </c>
      <c r="X1509" s="271">
        <v>10854</v>
      </c>
      <c r="Y1509" s="271">
        <v>12637</v>
      </c>
      <c r="Z1509" s="271">
        <v>11680</v>
      </c>
      <c r="AA1509" s="268">
        <v>0.904198600466511</v>
      </c>
      <c r="AB1509" s="268">
        <v>0.924270000791327</v>
      </c>
      <c r="AC1509" s="295">
        <v>-0.0200714003248159</v>
      </c>
    </row>
    <row r="1510" spans="1:29">
      <c r="A1510" s="297" t="s">
        <v>2706</v>
      </c>
      <c r="B1510" s="301" t="s">
        <v>3387</v>
      </c>
      <c r="C1510" s="293" t="s">
        <v>2809</v>
      </c>
      <c r="D1510" s="301" t="s">
        <v>2810</v>
      </c>
      <c r="E1510" s="263">
        <v>2206</v>
      </c>
      <c r="F1510" s="266">
        <v>1302</v>
      </c>
      <c r="G1510" s="266">
        <v>904</v>
      </c>
      <c r="H1510" s="264">
        <v>1964</v>
      </c>
      <c r="I1510" s="264">
        <v>1271</v>
      </c>
      <c r="J1510" s="264">
        <v>693</v>
      </c>
      <c r="K1510" s="264">
        <v>2055</v>
      </c>
      <c r="L1510" s="264">
        <v>1491</v>
      </c>
      <c r="M1510" s="264">
        <v>564</v>
      </c>
      <c r="N1510" s="294">
        <v>0.93</v>
      </c>
      <c r="O1510" s="266">
        <v>24901</v>
      </c>
      <c r="P1510" s="266">
        <v>18515</v>
      </c>
      <c r="Q1510" s="266">
        <v>6386</v>
      </c>
      <c r="R1510" s="267">
        <v>0.743544435966427</v>
      </c>
      <c r="S1510" s="267">
        <v>0.590208522212149</v>
      </c>
      <c r="T1510" s="267">
        <v>0.647148676171079</v>
      </c>
      <c r="U1510" s="267">
        <v>0.725547445255474</v>
      </c>
      <c r="V1510" s="295">
        <v>-0.0569401539589307</v>
      </c>
      <c r="W1510" s="271">
        <v>8807</v>
      </c>
      <c r="X1510" s="271">
        <v>6369</v>
      </c>
      <c r="Y1510" s="271">
        <v>5299</v>
      </c>
      <c r="Z1510" s="271">
        <v>5005</v>
      </c>
      <c r="AA1510" s="268">
        <v>0.723174747360054</v>
      </c>
      <c r="AB1510" s="268">
        <v>0.944517833553501</v>
      </c>
      <c r="AC1510" s="295">
        <v>-0.221343086193446</v>
      </c>
    </row>
    <row r="1511" spans="1:29">
      <c r="A1511" s="297" t="s">
        <v>2706</v>
      </c>
      <c r="B1511" s="301" t="s">
        <v>3387</v>
      </c>
      <c r="C1511" s="293" t="s">
        <v>2811</v>
      </c>
      <c r="D1511" s="301" t="s">
        <v>2812</v>
      </c>
      <c r="E1511" s="263">
        <v>626</v>
      </c>
      <c r="F1511" s="266">
        <v>275</v>
      </c>
      <c r="G1511" s="266">
        <v>351</v>
      </c>
      <c r="H1511" s="264">
        <v>1141</v>
      </c>
      <c r="I1511" s="264">
        <v>470</v>
      </c>
      <c r="J1511" s="264">
        <v>671</v>
      </c>
      <c r="K1511" s="264">
        <v>1058</v>
      </c>
      <c r="L1511" s="264">
        <v>524</v>
      </c>
      <c r="M1511" s="264">
        <v>534</v>
      </c>
      <c r="N1511" s="294">
        <v>0.93</v>
      </c>
      <c r="O1511" s="266">
        <v>15195</v>
      </c>
      <c r="P1511" s="266">
        <v>10373</v>
      </c>
      <c r="Q1511" s="266">
        <v>4822</v>
      </c>
      <c r="R1511" s="267">
        <v>0.682658769332017</v>
      </c>
      <c r="S1511" s="267">
        <v>0.439297124600639</v>
      </c>
      <c r="T1511" s="267">
        <v>0.411919368974584</v>
      </c>
      <c r="U1511" s="267">
        <v>0.495274102079395</v>
      </c>
      <c r="V1511" s="295">
        <v>0.0273777556260553</v>
      </c>
      <c r="W1511" s="271">
        <v>5586</v>
      </c>
      <c r="X1511" s="271">
        <v>3138</v>
      </c>
      <c r="Y1511" s="271">
        <v>3078</v>
      </c>
      <c r="Z1511" s="271">
        <v>2328</v>
      </c>
      <c r="AA1511" s="268">
        <v>0.561761546723953</v>
      </c>
      <c r="AB1511" s="268">
        <v>0.756335282651072</v>
      </c>
      <c r="AC1511" s="295">
        <v>-0.194573735927119</v>
      </c>
    </row>
    <row r="1512" spans="1:29">
      <c r="A1512" s="297" t="s">
        <v>2706</v>
      </c>
      <c r="B1512" s="301" t="s">
        <v>3387</v>
      </c>
      <c r="C1512" s="293" t="s">
        <v>2813</v>
      </c>
      <c r="D1512" s="301" t="s">
        <v>2814</v>
      </c>
      <c r="E1512" s="263">
        <v>387</v>
      </c>
      <c r="F1512" s="266">
        <v>271</v>
      </c>
      <c r="G1512" s="266">
        <v>116</v>
      </c>
      <c r="H1512" s="264">
        <v>149</v>
      </c>
      <c r="I1512" s="264">
        <v>146</v>
      </c>
      <c r="J1512" s="264">
        <v>3</v>
      </c>
      <c r="K1512" s="264">
        <v>530</v>
      </c>
      <c r="L1512" s="264">
        <v>516</v>
      </c>
      <c r="M1512" s="264">
        <v>14</v>
      </c>
      <c r="N1512" s="294">
        <v>0.93</v>
      </c>
      <c r="O1512" s="266">
        <v>13508</v>
      </c>
      <c r="P1512" s="266">
        <v>13106</v>
      </c>
      <c r="Q1512" s="266">
        <v>402</v>
      </c>
      <c r="R1512" s="267">
        <v>0.970239857862008</v>
      </c>
      <c r="S1512" s="267">
        <v>0.700258397932817</v>
      </c>
      <c r="T1512" s="267">
        <v>0.979865771812081</v>
      </c>
      <c r="U1512" s="267">
        <v>0.973584905660377</v>
      </c>
      <c r="V1512" s="295">
        <v>-0.279607373879264</v>
      </c>
      <c r="W1512" s="271">
        <v>3002</v>
      </c>
      <c r="X1512" s="271">
        <v>2802</v>
      </c>
      <c r="Y1512" s="271">
        <v>1499</v>
      </c>
      <c r="Z1512" s="271">
        <v>1441</v>
      </c>
      <c r="AA1512" s="268">
        <v>0.933377748167888</v>
      </c>
      <c r="AB1512" s="268">
        <v>0.961307538358906</v>
      </c>
      <c r="AC1512" s="295">
        <v>-0.0279297901910178</v>
      </c>
    </row>
    <row r="1513" spans="1:29">
      <c r="A1513" s="297" t="s">
        <v>2706</v>
      </c>
      <c r="B1513" s="301" t="s">
        <v>3386</v>
      </c>
      <c r="C1513" s="293" t="s">
        <v>2815</v>
      </c>
      <c r="D1513" s="301" t="s">
        <v>2816</v>
      </c>
      <c r="E1513" s="263">
        <v>2876</v>
      </c>
      <c r="F1513" s="266">
        <v>2828</v>
      </c>
      <c r="G1513" s="266">
        <v>48</v>
      </c>
      <c r="H1513" s="264">
        <v>2980</v>
      </c>
      <c r="I1513" s="264">
        <v>2942</v>
      </c>
      <c r="J1513" s="264">
        <v>38</v>
      </c>
      <c r="K1513" s="264">
        <v>3773</v>
      </c>
      <c r="L1513" s="264">
        <v>3636</v>
      </c>
      <c r="M1513" s="264">
        <v>137</v>
      </c>
      <c r="N1513" s="294">
        <v>0.93</v>
      </c>
      <c r="O1513" s="266">
        <v>89233</v>
      </c>
      <c r="P1513" s="266">
        <v>87833</v>
      </c>
      <c r="Q1513" s="266">
        <v>1400</v>
      </c>
      <c r="R1513" s="267">
        <v>0.98431073705916</v>
      </c>
      <c r="S1513" s="267">
        <v>0.983310152990264</v>
      </c>
      <c r="T1513" s="267">
        <v>0.987248322147651</v>
      </c>
      <c r="U1513" s="267">
        <v>0.963689371852637</v>
      </c>
      <c r="V1513" s="295">
        <v>-0.00393816915738676</v>
      </c>
      <c r="W1513" s="271">
        <v>20961</v>
      </c>
      <c r="X1513" s="271">
        <v>20628</v>
      </c>
      <c r="Y1513" s="271">
        <v>21440</v>
      </c>
      <c r="Z1513" s="271">
        <v>21142</v>
      </c>
      <c r="AA1513" s="268">
        <v>0.984113353370545</v>
      </c>
      <c r="AB1513" s="268">
        <v>0.986100746268657</v>
      </c>
      <c r="AC1513" s="295">
        <v>-0.00198739289811145</v>
      </c>
    </row>
    <row r="1514" spans="1:29">
      <c r="A1514" s="297" t="s">
        <v>2706</v>
      </c>
      <c r="B1514" s="301" t="s">
        <v>3387</v>
      </c>
      <c r="C1514" s="293" t="s">
        <v>2817</v>
      </c>
      <c r="D1514" s="301" t="s">
        <v>2818</v>
      </c>
      <c r="E1514" s="263">
        <v>2152</v>
      </c>
      <c r="F1514" s="266">
        <v>1653</v>
      </c>
      <c r="G1514" s="266">
        <v>499</v>
      </c>
      <c r="H1514" s="264">
        <v>1404</v>
      </c>
      <c r="I1514" s="264">
        <v>1252</v>
      </c>
      <c r="J1514" s="264">
        <v>152</v>
      </c>
      <c r="K1514" s="264">
        <v>1709</v>
      </c>
      <c r="L1514" s="264">
        <v>1591</v>
      </c>
      <c r="M1514" s="264">
        <v>118</v>
      </c>
      <c r="N1514" s="294">
        <v>0.93</v>
      </c>
      <c r="O1514" s="266">
        <v>21916</v>
      </c>
      <c r="P1514" s="266">
        <v>20676</v>
      </c>
      <c r="Q1514" s="266">
        <v>1240</v>
      </c>
      <c r="R1514" s="267">
        <v>0.943420332177405</v>
      </c>
      <c r="S1514" s="267">
        <v>0.768122676579926</v>
      </c>
      <c r="T1514" s="267">
        <v>0.891737891737892</v>
      </c>
      <c r="U1514" s="267">
        <v>0.930953774136922</v>
      </c>
      <c r="V1514" s="295">
        <v>-0.123615215157966</v>
      </c>
      <c r="W1514" s="271">
        <v>6704</v>
      </c>
      <c r="X1514" s="271">
        <v>5856</v>
      </c>
      <c r="Y1514" s="271">
        <v>4578</v>
      </c>
      <c r="Z1514" s="271">
        <v>4468</v>
      </c>
      <c r="AA1514" s="268">
        <v>0.873508353221957</v>
      </c>
      <c r="AB1514" s="268">
        <v>0.975972040192224</v>
      </c>
      <c r="AC1514" s="295">
        <v>-0.102463686970267</v>
      </c>
    </row>
    <row r="1515" spans="1:29">
      <c r="A1515" s="297" t="s">
        <v>2706</v>
      </c>
      <c r="B1515" s="301" t="s">
        <v>3387</v>
      </c>
      <c r="C1515" s="293" t="s">
        <v>2819</v>
      </c>
      <c r="D1515" s="301" t="s">
        <v>2820</v>
      </c>
      <c r="E1515" s="263">
        <v>643</v>
      </c>
      <c r="F1515" s="266">
        <v>483</v>
      </c>
      <c r="G1515" s="266">
        <v>160</v>
      </c>
      <c r="H1515" s="264">
        <v>2401</v>
      </c>
      <c r="I1515" s="264">
        <v>1687</v>
      </c>
      <c r="J1515" s="264">
        <v>714</v>
      </c>
      <c r="K1515" s="264">
        <v>3420</v>
      </c>
      <c r="L1515" s="264">
        <v>2591</v>
      </c>
      <c r="M1515" s="264">
        <v>829</v>
      </c>
      <c r="N1515" s="294">
        <v>0.93</v>
      </c>
      <c r="O1515" s="266">
        <v>40544</v>
      </c>
      <c r="P1515" s="266">
        <v>34335</v>
      </c>
      <c r="Q1515" s="266">
        <v>6209</v>
      </c>
      <c r="R1515" s="267">
        <v>0.84685773480663</v>
      </c>
      <c r="S1515" s="267">
        <v>0.751166407465008</v>
      </c>
      <c r="T1515" s="267">
        <v>0.702623906705539</v>
      </c>
      <c r="U1515" s="267">
        <v>0.757602339181286</v>
      </c>
      <c r="V1515" s="295">
        <v>0.0485425007594684</v>
      </c>
      <c r="W1515" s="271">
        <v>16619</v>
      </c>
      <c r="X1515" s="271">
        <v>13541</v>
      </c>
      <c r="Y1515" s="271">
        <v>8924</v>
      </c>
      <c r="Z1515" s="271">
        <v>7937</v>
      </c>
      <c r="AA1515" s="268">
        <v>0.81479030025874</v>
      </c>
      <c r="AB1515" s="268">
        <v>0.889399372478709</v>
      </c>
      <c r="AC1515" s="295">
        <v>-0.0746090722199692</v>
      </c>
    </row>
    <row r="1516" spans="1:29">
      <c r="A1516" s="297" t="s">
        <v>2706</v>
      </c>
      <c r="B1516" s="301" t="s">
        <v>3387</v>
      </c>
      <c r="C1516" s="293" t="s">
        <v>2821</v>
      </c>
      <c r="D1516" s="301" t="s">
        <v>2822</v>
      </c>
      <c r="E1516" s="263">
        <v>918</v>
      </c>
      <c r="F1516" s="266">
        <v>722</v>
      </c>
      <c r="G1516" s="266">
        <v>196</v>
      </c>
      <c r="H1516" s="264">
        <v>2618</v>
      </c>
      <c r="I1516" s="264">
        <v>1923</v>
      </c>
      <c r="J1516" s="264">
        <v>695</v>
      </c>
      <c r="K1516" s="264">
        <v>3573</v>
      </c>
      <c r="L1516" s="264">
        <v>2750</v>
      </c>
      <c r="M1516" s="264">
        <v>823</v>
      </c>
      <c r="N1516" s="294">
        <v>0.93</v>
      </c>
      <c r="O1516" s="266">
        <v>46674</v>
      </c>
      <c r="P1516" s="266">
        <v>41690</v>
      </c>
      <c r="Q1516" s="266">
        <v>4984</v>
      </c>
      <c r="R1516" s="267">
        <v>0.893216780220251</v>
      </c>
      <c r="S1516" s="267">
        <v>0.786492374727669</v>
      </c>
      <c r="T1516" s="267">
        <v>0.734530175706646</v>
      </c>
      <c r="U1516" s="267">
        <v>0.769661349006437</v>
      </c>
      <c r="V1516" s="295">
        <v>0.0519621990210226</v>
      </c>
      <c r="W1516" s="271">
        <v>18084</v>
      </c>
      <c r="X1516" s="271">
        <v>15204</v>
      </c>
      <c r="Y1516" s="271">
        <v>10236</v>
      </c>
      <c r="Z1516" s="271">
        <v>9663</v>
      </c>
      <c r="AA1516" s="268">
        <v>0.840743198407432</v>
      </c>
      <c r="AB1516" s="268">
        <v>0.944021101992966</v>
      </c>
      <c r="AC1516" s="295">
        <v>-0.103277903585534</v>
      </c>
    </row>
    <row r="1517" spans="1:29">
      <c r="A1517" s="297" t="s">
        <v>2706</v>
      </c>
      <c r="B1517" s="301" t="s">
        <v>3386</v>
      </c>
      <c r="C1517" s="293" t="s">
        <v>2823</v>
      </c>
      <c r="D1517" s="301" t="s">
        <v>2824</v>
      </c>
      <c r="E1517" s="263">
        <v>1</v>
      </c>
      <c r="F1517" s="266">
        <v>1</v>
      </c>
      <c r="G1517" s="266">
        <v>0</v>
      </c>
      <c r="H1517" s="264">
        <v>0</v>
      </c>
      <c r="I1517" s="264">
        <v>0</v>
      </c>
      <c r="J1517" s="264">
        <v>0</v>
      </c>
      <c r="K1517" s="264">
        <v>0</v>
      </c>
      <c r="L1517" s="264">
        <v>0</v>
      </c>
      <c r="M1517" s="264">
        <v>0</v>
      </c>
      <c r="N1517" s="294">
        <v>0.93</v>
      </c>
      <c r="O1517" s="266">
        <v>1</v>
      </c>
      <c r="P1517" s="266">
        <v>1</v>
      </c>
      <c r="Q1517" s="266">
        <v>0</v>
      </c>
      <c r="R1517" s="267">
        <v>1</v>
      </c>
      <c r="S1517" s="267">
        <v>1</v>
      </c>
      <c r="T1517" s="267">
        <v>0</v>
      </c>
      <c r="U1517" s="267">
        <v>0</v>
      </c>
      <c r="V1517" s="295">
        <v>1</v>
      </c>
      <c r="W1517" s="271">
        <v>1</v>
      </c>
      <c r="X1517" s="271">
        <v>1</v>
      </c>
      <c r="Y1517" s="271">
        <v>0</v>
      </c>
      <c r="Z1517" s="271">
        <v>0</v>
      </c>
      <c r="AA1517" s="268">
        <v>1</v>
      </c>
      <c r="AB1517" s="268">
        <v>0</v>
      </c>
      <c r="AC1517" s="295">
        <v>1</v>
      </c>
    </row>
    <row r="1518" spans="1:29">
      <c r="A1518" s="297" t="s">
        <v>2706</v>
      </c>
      <c r="B1518" s="301" t="s">
        <v>3386</v>
      </c>
      <c r="C1518" s="293" t="s">
        <v>2825</v>
      </c>
      <c r="D1518" s="301" t="s">
        <v>2826</v>
      </c>
      <c r="E1518" s="263">
        <v>1722</v>
      </c>
      <c r="F1518" s="266">
        <v>1391</v>
      </c>
      <c r="G1518" s="266">
        <v>331</v>
      </c>
      <c r="H1518" s="264">
        <v>2030</v>
      </c>
      <c r="I1518" s="264">
        <v>1823</v>
      </c>
      <c r="J1518" s="264">
        <v>207</v>
      </c>
      <c r="K1518" s="264">
        <v>2155</v>
      </c>
      <c r="L1518" s="264">
        <v>1857</v>
      </c>
      <c r="M1518" s="264">
        <v>298</v>
      </c>
      <c r="N1518" s="294">
        <v>0.93</v>
      </c>
      <c r="O1518" s="266">
        <v>62160</v>
      </c>
      <c r="P1518" s="266">
        <v>55613</v>
      </c>
      <c r="Q1518" s="266">
        <v>6547</v>
      </c>
      <c r="R1518" s="267">
        <v>0.894675032175032</v>
      </c>
      <c r="S1518" s="267">
        <v>0.807781649245064</v>
      </c>
      <c r="T1518" s="267">
        <v>0.898029556650246</v>
      </c>
      <c r="U1518" s="267">
        <v>0.861716937354988</v>
      </c>
      <c r="V1518" s="295">
        <v>-0.0902479074051824</v>
      </c>
      <c r="W1518" s="271">
        <v>14311</v>
      </c>
      <c r="X1518" s="271">
        <v>12759</v>
      </c>
      <c r="Y1518" s="271">
        <v>14558</v>
      </c>
      <c r="Z1518" s="271">
        <v>13097</v>
      </c>
      <c r="AA1518" s="268">
        <v>0.891551953043114</v>
      </c>
      <c r="AB1518" s="268">
        <v>0.899642808078033</v>
      </c>
      <c r="AC1518" s="295">
        <v>-0.00809085503491891</v>
      </c>
    </row>
    <row r="1519" spans="1:29">
      <c r="A1519" s="297" t="s">
        <v>2706</v>
      </c>
      <c r="B1519" s="301" t="s">
        <v>3386</v>
      </c>
      <c r="C1519" s="293" t="s">
        <v>2827</v>
      </c>
      <c r="D1519" s="301" t="s">
        <v>2828</v>
      </c>
      <c r="E1519" s="263">
        <v>1689</v>
      </c>
      <c r="F1519" s="266">
        <v>1523</v>
      </c>
      <c r="G1519" s="266">
        <v>166</v>
      </c>
      <c r="H1519" s="264">
        <v>2067</v>
      </c>
      <c r="I1519" s="264">
        <v>1964</v>
      </c>
      <c r="J1519" s="264">
        <v>103</v>
      </c>
      <c r="K1519" s="264">
        <v>2006</v>
      </c>
      <c r="L1519" s="264">
        <v>1848</v>
      </c>
      <c r="M1519" s="264">
        <v>158</v>
      </c>
      <c r="N1519" s="294">
        <v>0.93</v>
      </c>
      <c r="O1519" s="266">
        <v>63597</v>
      </c>
      <c r="P1519" s="266">
        <v>60567</v>
      </c>
      <c r="Q1519" s="266">
        <v>3030</v>
      </c>
      <c r="R1519" s="267">
        <v>0.95235624321902</v>
      </c>
      <c r="S1519" s="267">
        <v>0.901716992303138</v>
      </c>
      <c r="T1519" s="267">
        <v>0.950169327527818</v>
      </c>
      <c r="U1519" s="267">
        <v>0.92123629112662</v>
      </c>
      <c r="V1519" s="295">
        <v>-0.0484523352246802</v>
      </c>
      <c r="W1519" s="271">
        <v>14545</v>
      </c>
      <c r="X1519" s="271">
        <v>13665</v>
      </c>
      <c r="Y1519" s="271">
        <v>14945</v>
      </c>
      <c r="Z1519" s="271">
        <v>14271</v>
      </c>
      <c r="AA1519" s="268">
        <v>0.939498109315916</v>
      </c>
      <c r="AB1519" s="268">
        <v>0.954901304784209</v>
      </c>
      <c r="AC1519" s="295">
        <v>-0.0154031954682926</v>
      </c>
    </row>
    <row r="1520" spans="1:29">
      <c r="A1520" s="297" t="s">
        <v>2706</v>
      </c>
      <c r="B1520" s="301" t="s">
        <v>3387</v>
      </c>
      <c r="C1520" s="293" t="s">
        <v>2829</v>
      </c>
      <c r="D1520" s="301" t="s">
        <v>2830</v>
      </c>
      <c r="E1520" s="263">
        <v>78</v>
      </c>
      <c r="F1520" s="266">
        <v>75</v>
      </c>
      <c r="G1520" s="266">
        <v>3</v>
      </c>
      <c r="H1520" s="264">
        <v>177</v>
      </c>
      <c r="I1520" s="264">
        <v>61</v>
      </c>
      <c r="J1520" s="264">
        <v>116</v>
      </c>
      <c r="K1520" s="264">
        <v>85</v>
      </c>
      <c r="L1520" s="264">
        <v>1</v>
      </c>
      <c r="M1520" s="264">
        <v>84</v>
      </c>
      <c r="N1520" s="294">
        <v>0.93</v>
      </c>
      <c r="O1520" s="266">
        <v>8240</v>
      </c>
      <c r="P1520" s="266">
        <v>648</v>
      </c>
      <c r="Q1520" s="266">
        <v>7592</v>
      </c>
      <c r="R1520" s="267">
        <v>0.0786407766990291</v>
      </c>
      <c r="S1520" s="267">
        <v>0.961538461538462</v>
      </c>
      <c r="T1520" s="267">
        <v>0.344632768361582</v>
      </c>
      <c r="U1520" s="267">
        <v>0.0117647058823529</v>
      </c>
      <c r="V1520" s="295">
        <v>0.61690569317688</v>
      </c>
      <c r="W1520" s="271">
        <v>1346</v>
      </c>
      <c r="X1520" s="271">
        <v>181</v>
      </c>
      <c r="Y1520" s="271">
        <v>2260</v>
      </c>
      <c r="Z1520" s="271">
        <v>112</v>
      </c>
      <c r="AA1520" s="268">
        <v>0.134472511144131</v>
      </c>
      <c r="AB1520" s="268">
        <v>0.0495575221238938</v>
      </c>
      <c r="AC1520" s="295">
        <v>0.0849149890202369</v>
      </c>
    </row>
    <row r="1521" spans="1:29">
      <c r="A1521" s="297" t="s">
        <v>2706</v>
      </c>
      <c r="B1521" s="301" t="s">
        <v>3387</v>
      </c>
      <c r="C1521" s="293" t="s">
        <v>2831</v>
      </c>
      <c r="D1521" s="301" t="s">
        <v>2832</v>
      </c>
      <c r="E1521" s="263">
        <v>0</v>
      </c>
      <c r="F1521" s="266">
        <v>0</v>
      </c>
      <c r="G1521" s="266">
        <v>0</v>
      </c>
      <c r="H1521" s="264">
        <v>0</v>
      </c>
      <c r="I1521" s="264">
        <v>0</v>
      </c>
      <c r="J1521" s="264">
        <v>0</v>
      </c>
      <c r="K1521" s="264">
        <v>0</v>
      </c>
      <c r="L1521" s="264">
        <v>0</v>
      </c>
      <c r="M1521" s="264">
        <v>0</v>
      </c>
      <c r="N1521" s="294">
        <v>0.93</v>
      </c>
      <c r="O1521" s="266">
        <v>1</v>
      </c>
      <c r="P1521" s="266">
        <v>1</v>
      </c>
      <c r="Q1521" s="266">
        <v>0</v>
      </c>
      <c r="R1521" s="267">
        <v>1</v>
      </c>
      <c r="S1521" s="267">
        <v>0</v>
      </c>
      <c r="T1521" s="267">
        <v>0</v>
      </c>
      <c r="U1521" s="267">
        <v>0</v>
      </c>
      <c r="V1521" s="295">
        <v>0</v>
      </c>
      <c r="W1521" s="271">
        <v>1</v>
      </c>
      <c r="X1521" s="271">
        <v>1</v>
      </c>
      <c r="Y1521" s="271">
        <v>0</v>
      </c>
      <c r="Z1521" s="271">
        <v>0</v>
      </c>
      <c r="AA1521" s="268">
        <v>1</v>
      </c>
      <c r="AB1521" s="268">
        <v>0</v>
      </c>
      <c r="AC1521" s="295">
        <v>1</v>
      </c>
    </row>
    <row r="1522" spans="1:29">
      <c r="A1522" s="297" t="s">
        <v>2706</v>
      </c>
      <c r="B1522" s="301" t="s">
        <v>3387</v>
      </c>
      <c r="C1522" s="293" t="s">
        <v>2833</v>
      </c>
      <c r="D1522" s="301" t="s">
        <v>2834</v>
      </c>
      <c r="E1522" s="263">
        <v>754</v>
      </c>
      <c r="F1522" s="266">
        <v>673</v>
      </c>
      <c r="G1522" s="266">
        <v>81</v>
      </c>
      <c r="H1522" s="264">
        <v>2176</v>
      </c>
      <c r="I1522" s="264">
        <v>1939</v>
      </c>
      <c r="J1522" s="264">
        <v>237</v>
      </c>
      <c r="K1522" s="264">
        <v>3148</v>
      </c>
      <c r="L1522" s="264">
        <v>2638</v>
      </c>
      <c r="M1522" s="264">
        <v>510</v>
      </c>
      <c r="N1522" s="294">
        <v>0.93</v>
      </c>
      <c r="O1522" s="266">
        <v>43618</v>
      </c>
      <c r="P1522" s="266">
        <v>40117</v>
      </c>
      <c r="Q1522" s="266">
        <v>3501</v>
      </c>
      <c r="R1522" s="267">
        <v>0.919734971800633</v>
      </c>
      <c r="S1522" s="267">
        <v>0.892572944297082</v>
      </c>
      <c r="T1522" s="267">
        <v>0.891084558823529</v>
      </c>
      <c r="U1522" s="267">
        <v>0.837992376111817</v>
      </c>
      <c r="V1522" s="295">
        <v>0.00148838547355279</v>
      </c>
      <c r="W1522" s="271">
        <v>16522</v>
      </c>
      <c r="X1522" s="271">
        <v>15068</v>
      </c>
      <c r="Y1522" s="271">
        <v>10000</v>
      </c>
      <c r="Z1522" s="271">
        <v>9535</v>
      </c>
      <c r="AA1522" s="268">
        <v>0.911996126376952</v>
      </c>
      <c r="AB1522" s="268">
        <v>0.9535</v>
      </c>
      <c r="AC1522" s="295">
        <v>-0.0415038736230481</v>
      </c>
    </row>
    <row r="1523" spans="1:29">
      <c r="A1523" s="297" t="s">
        <v>2706</v>
      </c>
      <c r="B1523" s="301" t="s">
        <v>3386</v>
      </c>
      <c r="C1523" s="293" t="s">
        <v>2835</v>
      </c>
      <c r="D1523" s="301" t="s">
        <v>2836</v>
      </c>
      <c r="E1523" s="263">
        <v>1657</v>
      </c>
      <c r="F1523" s="266">
        <v>1482</v>
      </c>
      <c r="G1523" s="266">
        <v>175</v>
      </c>
      <c r="H1523" s="264">
        <v>2165</v>
      </c>
      <c r="I1523" s="264">
        <v>2021</v>
      </c>
      <c r="J1523" s="264">
        <v>144</v>
      </c>
      <c r="K1523" s="264">
        <v>2039</v>
      </c>
      <c r="L1523" s="264">
        <v>1725</v>
      </c>
      <c r="M1523" s="264">
        <v>314</v>
      </c>
      <c r="N1523" s="294">
        <v>0.93</v>
      </c>
      <c r="O1523" s="266">
        <v>64718</v>
      </c>
      <c r="P1523" s="266">
        <v>59242</v>
      </c>
      <c r="Q1523" s="266">
        <v>5476</v>
      </c>
      <c r="R1523" s="267">
        <v>0.915386754844093</v>
      </c>
      <c r="S1523" s="267">
        <v>0.894387447193724</v>
      </c>
      <c r="T1523" s="267">
        <v>0.933487297921478</v>
      </c>
      <c r="U1523" s="267">
        <v>0.846002942618931</v>
      </c>
      <c r="V1523" s="295">
        <v>-0.0390998507277545</v>
      </c>
      <c r="W1523" s="271">
        <v>14657</v>
      </c>
      <c r="X1523" s="271">
        <v>13303</v>
      </c>
      <c r="Y1523" s="271">
        <v>14959</v>
      </c>
      <c r="Z1523" s="271">
        <v>13647</v>
      </c>
      <c r="AA1523" s="268">
        <v>0.907620931977895</v>
      </c>
      <c r="AB1523" s="268">
        <v>0.912293602513537</v>
      </c>
      <c r="AC1523" s="295">
        <v>-0.00467267053564246</v>
      </c>
    </row>
    <row r="1524" spans="1:29">
      <c r="A1524" s="297" t="s">
        <v>2706</v>
      </c>
      <c r="B1524" s="301" t="s">
        <v>3387</v>
      </c>
      <c r="C1524" s="293" t="s">
        <v>2837</v>
      </c>
      <c r="D1524" s="301" t="s">
        <v>2838</v>
      </c>
      <c r="E1524" s="263">
        <v>2</v>
      </c>
      <c r="F1524" s="266">
        <v>2</v>
      </c>
      <c r="G1524" s="266">
        <v>0</v>
      </c>
      <c r="H1524" s="264">
        <v>1378</v>
      </c>
      <c r="I1524" s="264">
        <v>1114</v>
      </c>
      <c r="J1524" s="264">
        <v>264</v>
      </c>
      <c r="K1524" s="264">
        <v>230</v>
      </c>
      <c r="L1524" s="264">
        <v>209</v>
      </c>
      <c r="M1524" s="264">
        <v>21</v>
      </c>
      <c r="N1524" s="294">
        <v>0.93</v>
      </c>
      <c r="O1524" s="266">
        <v>15028</v>
      </c>
      <c r="P1524" s="266">
        <v>13234</v>
      </c>
      <c r="Q1524" s="266">
        <v>1794</v>
      </c>
      <c r="R1524" s="267">
        <v>0.880622837370242</v>
      </c>
      <c r="S1524" s="267">
        <v>1</v>
      </c>
      <c r="T1524" s="267">
        <v>0.808417997097242</v>
      </c>
      <c r="U1524" s="267">
        <v>0.908695652173913</v>
      </c>
      <c r="V1524" s="295">
        <v>0.191582002902758</v>
      </c>
      <c r="W1524" s="271">
        <v>2050</v>
      </c>
      <c r="X1524" s="271">
        <v>1745</v>
      </c>
      <c r="Y1524" s="271">
        <v>2956</v>
      </c>
      <c r="Z1524" s="271">
        <v>2749</v>
      </c>
      <c r="AA1524" s="268">
        <v>0.851219512195122</v>
      </c>
      <c r="AB1524" s="268">
        <v>0.929972936400541</v>
      </c>
      <c r="AC1524" s="295">
        <v>-0.0787534242054193</v>
      </c>
    </row>
    <row r="1525" spans="1:29">
      <c r="A1525" s="297" t="s">
        <v>2706</v>
      </c>
      <c r="B1525" s="301" t="s">
        <v>3387</v>
      </c>
      <c r="C1525" s="293" t="s">
        <v>2839</v>
      </c>
      <c r="D1525" s="301" t="s">
        <v>2840</v>
      </c>
      <c r="E1525" s="263">
        <v>392</v>
      </c>
      <c r="F1525" s="266">
        <v>373</v>
      </c>
      <c r="G1525" s="266">
        <v>19</v>
      </c>
      <c r="H1525" s="264">
        <v>253</v>
      </c>
      <c r="I1525" s="264">
        <v>250</v>
      </c>
      <c r="J1525" s="264">
        <v>3</v>
      </c>
      <c r="K1525" s="264">
        <v>1010</v>
      </c>
      <c r="L1525" s="264">
        <v>1002</v>
      </c>
      <c r="M1525" s="264">
        <v>8</v>
      </c>
      <c r="N1525" s="294">
        <v>0.93</v>
      </c>
      <c r="O1525" s="266">
        <v>28596</v>
      </c>
      <c r="P1525" s="266">
        <v>25421</v>
      </c>
      <c r="Q1525" s="266">
        <v>3175</v>
      </c>
      <c r="R1525" s="267">
        <v>0.888970485382571</v>
      </c>
      <c r="S1525" s="267">
        <v>0.951530612244898</v>
      </c>
      <c r="T1525" s="267">
        <v>0.988142292490119</v>
      </c>
      <c r="U1525" s="267">
        <v>0.992079207920792</v>
      </c>
      <c r="V1525" s="295">
        <v>-0.0366116802452205</v>
      </c>
      <c r="W1525" s="271">
        <v>3868</v>
      </c>
      <c r="X1525" s="271">
        <v>3812</v>
      </c>
      <c r="Y1525" s="271">
        <v>5473</v>
      </c>
      <c r="Z1525" s="271">
        <v>5384</v>
      </c>
      <c r="AA1525" s="268">
        <v>0.985522233712513</v>
      </c>
      <c r="AB1525" s="268">
        <v>0.983738351909373</v>
      </c>
      <c r="AC1525" s="295">
        <v>0.0017838818031396</v>
      </c>
    </row>
    <row r="1526" spans="1:29">
      <c r="A1526" s="297" t="s">
        <v>2706</v>
      </c>
      <c r="B1526" s="301" t="s">
        <v>3387</v>
      </c>
      <c r="C1526" s="293" t="s">
        <v>2841</v>
      </c>
      <c r="D1526" s="301" t="s">
        <v>2842</v>
      </c>
      <c r="E1526" s="263">
        <v>1296</v>
      </c>
      <c r="F1526" s="266">
        <v>755</v>
      </c>
      <c r="G1526" s="266">
        <v>541</v>
      </c>
      <c r="H1526" s="264">
        <v>1800</v>
      </c>
      <c r="I1526" s="264">
        <v>1032</v>
      </c>
      <c r="J1526" s="264">
        <v>768</v>
      </c>
      <c r="K1526" s="264">
        <v>1481</v>
      </c>
      <c r="L1526" s="264">
        <v>1026</v>
      </c>
      <c r="M1526" s="264">
        <v>455</v>
      </c>
      <c r="N1526" s="294">
        <v>0.93</v>
      </c>
      <c r="O1526" s="266">
        <v>19741</v>
      </c>
      <c r="P1526" s="266">
        <v>16653</v>
      </c>
      <c r="Q1526" s="266">
        <v>3088</v>
      </c>
      <c r="R1526" s="267">
        <v>0.843574287016868</v>
      </c>
      <c r="S1526" s="267">
        <v>0.582561728395062</v>
      </c>
      <c r="T1526" s="267">
        <v>0.573333333333333</v>
      </c>
      <c r="U1526" s="267">
        <v>0.692775151924375</v>
      </c>
      <c r="V1526" s="295">
        <v>0.00922839506172834</v>
      </c>
      <c r="W1526" s="271">
        <v>7162</v>
      </c>
      <c r="X1526" s="271">
        <v>5030</v>
      </c>
      <c r="Y1526" s="271">
        <v>4270</v>
      </c>
      <c r="Z1526" s="271">
        <v>3944</v>
      </c>
      <c r="AA1526" s="268">
        <v>0.702317788327283</v>
      </c>
      <c r="AB1526" s="268">
        <v>0.923653395784543</v>
      </c>
      <c r="AC1526" s="295">
        <v>-0.22133560745726</v>
      </c>
    </row>
    <row r="1527" spans="1:29">
      <c r="A1527" s="297" t="s">
        <v>2706</v>
      </c>
      <c r="B1527" s="301" t="s">
        <v>3386</v>
      </c>
      <c r="C1527" s="293" t="s">
        <v>2843</v>
      </c>
      <c r="D1527" s="301" t="s">
        <v>2844</v>
      </c>
      <c r="E1527" s="263">
        <v>0</v>
      </c>
      <c r="F1527" s="266">
        <v>0</v>
      </c>
      <c r="G1527" s="266">
        <v>0</v>
      </c>
      <c r="H1527" s="264">
        <v>0</v>
      </c>
      <c r="I1527" s="264">
        <v>0</v>
      </c>
      <c r="J1527" s="264">
        <v>0</v>
      </c>
      <c r="K1527" s="264">
        <v>0</v>
      </c>
      <c r="L1527" s="264">
        <v>0</v>
      </c>
      <c r="M1527" s="264">
        <v>0</v>
      </c>
      <c r="N1527" s="294">
        <v>0.93</v>
      </c>
      <c r="O1527" s="266">
        <v>72</v>
      </c>
      <c r="P1527" s="266">
        <v>2</v>
      </c>
      <c r="Q1527" s="266">
        <v>70</v>
      </c>
      <c r="R1527" s="267">
        <v>0.0277777777777778</v>
      </c>
      <c r="S1527" s="267">
        <v>0</v>
      </c>
      <c r="T1527" s="267">
        <v>0</v>
      </c>
      <c r="U1527" s="267">
        <v>0</v>
      </c>
      <c r="V1527" s="295">
        <v>0</v>
      </c>
      <c r="W1527" s="271">
        <v>6</v>
      </c>
      <c r="X1527" s="271">
        <v>1</v>
      </c>
      <c r="Y1527" s="271">
        <v>22</v>
      </c>
      <c r="Z1527" s="271">
        <v>0</v>
      </c>
      <c r="AA1527" s="268">
        <v>0.166666666666667</v>
      </c>
      <c r="AB1527" s="268">
        <v>0</v>
      </c>
      <c r="AC1527" s="295">
        <v>0.166666666666667</v>
      </c>
    </row>
    <row r="1528" spans="1:29">
      <c r="A1528" s="297" t="s">
        <v>2706</v>
      </c>
      <c r="B1528" s="301" t="s">
        <v>3387</v>
      </c>
      <c r="C1528" s="293" t="s">
        <v>2845</v>
      </c>
      <c r="D1528" s="301" t="s">
        <v>2846</v>
      </c>
      <c r="E1528" s="263">
        <v>763</v>
      </c>
      <c r="F1528" s="266">
        <v>670</v>
      </c>
      <c r="G1528" s="266">
        <v>93</v>
      </c>
      <c r="H1528" s="264">
        <v>2063</v>
      </c>
      <c r="I1528" s="264">
        <v>1729</v>
      </c>
      <c r="J1528" s="264">
        <v>334</v>
      </c>
      <c r="K1528" s="264">
        <v>2953</v>
      </c>
      <c r="L1528" s="264">
        <v>2563</v>
      </c>
      <c r="M1528" s="264">
        <v>390</v>
      </c>
      <c r="N1528" s="294">
        <v>0.93</v>
      </c>
      <c r="O1528" s="266">
        <v>39399</v>
      </c>
      <c r="P1528" s="266">
        <v>36211</v>
      </c>
      <c r="Q1528" s="266">
        <v>3188</v>
      </c>
      <c r="R1528" s="267">
        <v>0.919084240716769</v>
      </c>
      <c r="S1528" s="267">
        <v>0.878112712975098</v>
      </c>
      <c r="T1528" s="267">
        <v>0.838099854580708</v>
      </c>
      <c r="U1528" s="267">
        <v>0.867930917710803</v>
      </c>
      <c r="V1528" s="295">
        <v>0.0400128583943906</v>
      </c>
      <c r="W1528" s="271">
        <v>15383</v>
      </c>
      <c r="X1528" s="271">
        <v>13862</v>
      </c>
      <c r="Y1528" s="271">
        <v>8874</v>
      </c>
      <c r="Z1528" s="271">
        <v>8392</v>
      </c>
      <c r="AA1528" s="268">
        <v>0.901124618084899</v>
      </c>
      <c r="AB1528" s="268">
        <v>0.945684020734731</v>
      </c>
      <c r="AC1528" s="295">
        <v>-0.0445594026498317</v>
      </c>
    </row>
    <row r="1529" spans="1:29">
      <c r="A1529" s="297" t="s">
        <v>2706</v>
      </c>
      <c r="B1529" s="301" t="s">
        <v>3388</v>
      </c>
      <c r="C1529" s="293" t="s">
        <v>2847</v>
      </c>
      <c r="D1529" s="301" t="s">
        <v>2848</v>
      </c>
      <c r="E1529" s="263">
        <v>433</v>
      </c>
      <c r="F1529" s="266">
        <v>419</v>
      </c>
      <c r="G1529" s="266">
        <v>14</v>
      </c>
      <c r="H1529" s="264">
        <v>1827</v>
      </c>
      <c r="I1529" s="264">
        <v>1249</v>
      </c>
      <c r="J1529" s="264">
        <v>578</v>
      </c>
      <c r="K1529" s="264">
        <v>1396</v>
      </c>
      <c r="L1529" s="264">
        <v>1098</v>
      </c>
      <c r="M1529" s="264">
        <v>298</v>
      </c>
      <c r="N1529" s="294">
        <v>0.93</v>
      </c>
      <c r="O1529" s="266">
        <v>49187</v>
      </c>
      <c r="P1529" s="266">
        <v>39529</v>
      </c>
      <c r="Q1529" s="266">
        <v>9658</v>
      </c>
      <c r="R1529" s="267">
        <v>0.803647305182264</v>
      </c>
      <c r="S1529" s="267">
        <v>0.967667436489607</v>
      </c>
      <c r="T1529" s="267">
        <v>0.683634373289546</v>
      </c>
      <c r="U1529" s="267">
        <v>0.786532951289398</v>
      </c>
      <c r="V1529" s="295">
        <v>0.284033063200062</v>
      </c>
      <c r="W1529" s="271">
        <v>10908</v>
      </c>
      <c r="X1529" s="271">
        <v>8320</v>
      </c>
      <c r="Y1529" s="271">
        <v>11969</v>
      </c>
      <c r="Z1529" s="271">
        <v>9366</v>
      </c>
      <c r="AA1529" s="268">
        <v>0.762742940960763</v>
      </c>
      <c r="AB1529" s="268">
        <v>0.782521513910937</v>
      </c>
      <c r="AC1529" s="295">
        <v>-0.0197785729501738</v>
      </c>
    </row>
    <row r="1530" spans="1:29">
      <c r="A1530" s="297" t="s">
        <v>2706</v>
      </c>
      <c r="B1530" s="301" t="s">
        <v>3387</v>
      </c>
      <c r="C1530" s="293" t="s">
        <v>2849</v>
      </c>
      <c r="D1530" s="301" t="s">
        <v>2850</v>
      </c>
      <c r="E1530" s="263">
        <v>178</v>
      </c>
      <c r="F1530" s="266">
        <v>161</v>
      </c>
      <c r="G1530" s="266">
        <v>17</v>
      </c>
      <c r="H1530" s="264">
        <v>1</v>
      </c>
      <c r="I1530" s="264">
        <v>1</v>
      </c>
      <c r="J1530" s="264">
        <v>0</v>
      </c>
      <c r="K1530" s="264">
        <v>7</v>
      </c>
      <c r="L1530" s="264">
        <v>7</v>
      </c>
      <c r="M1530" s="264">
        <v>0</v>
      </c>
      <c r="N1530" s="294">
        <v>0.93</v>
      </c>
      <c r="O1530" s="266">
        <v>21143</v>
      </c>
      <c r="P1530" s="266">
        <v>19931</v>
      </c>
      <c r="Q1530" s="266">
        <v>1212</v>
      </c>
      <c r="R1530" s="267">
        <v>0.942676062999574</v>
      </c>
      <c r="S1530" s="267">
        <v>0.904494382022472</v>
      </c>
      <c r="T1530" s="267">
        <v>1</v>
      </c>
      <c r="U1530" s="267">
        <v>1</v>
      </c>
      <c r="V1530" s="295">
        <v>-0.0955056179775281</v>
      </c>
      <c r="W1530" s="271">
        <v>4628</v>
      </c>
      <c r="X1530" s="271">
        <v>4148</v>
      </c>
      <c r="Y1530" s="271">
        <v>4813</v>
      </c>
      <c r="Z1530" s="271">
        <v>4661</v>
      </c>
      <c r="AA1530" s="268">
        <v>0.89628349178911</v>
      </c>
      <c r="AB1530" s="268">
        <v>0.968418865572408</v>
      </c>
      <c r="AC1530" s="295">
        <v>-0.0721353737832983</v>
      </c>
    </row>
    <row r="1531" spans="1:29">
      <c r="A1531" s="297" t="s">
        <v>2706</v>
      </c>
      <c r="B1531" s="301" t="s">
        <v>3387</v>
      </c>
      <c r="C1531" s="293" t="s">
        <v>2851</v>
      </c>
      <c r="D1531" s="301" t="s">
        <v>2852</v>
      </c>
      <c r="E1531" s="263">
        <v>752</v>
      </c>
      <c r="F1531" s="266">
        <v>640</v>
      </c>
      <c r="G1531" s="266">
        <v>112</v>
      </c>
      <c r="H1531" s="264">
        <v>2330</v>
      </c>
      <c r="I1531" s="264">
        <v>1940</v>
      </c>
      <c r="J1531" s="264">
        <v>390</v>
      </c>
      <c r="K1531" s="264">
        <v>3349</v>
      </c>
      <c r="L1531" s="264">
        <v>2905</v>
      </c>
      <c r="M1531" s="264">
        <v>444</v>
      </c>
      <c r="N1531" s="294">
        <v>0.93</v>
      </c>
      <c r="O1531" s="266">
        <v>43195</v>
      </c>
      <c r="P1531" s="266">
        <v>39725</v>
      </c>
      <c r="Q1531" s="266">
        <v>3470</v>
      </c>
      <c r="R1531" s="267">
        <v>0.919666628081954</v>
      </c>
      <c r="S1531" s="267">
        <v>0.851063829787234</v>
      </c>
      <c r="T1531" s="267">
        <v>0.832618025751073</v>
      </c>
      <c r="U1531" s="267">
        <v>0.86742311137653</v>
      </c>
      <c r="V1531" s="295">
        <v>0.0184458040361611</v>
      </c>
      <c r="W1531" s="271">
        <v>16849</v>
      </c>
      <c r="X1531" s="271">
        <v>15377</v>
      </c>
      <c r="Y1531" s="271">
        <v>9573</v>
      </c>
      <c r="Z1531" s="271">
        <v>8975</v>
      </c>
      <c r="AA1531" s="268">
        <v>0.912635764733812</v>
      </c>
      <c r="AB1531" s="268">
        <v>0.937532643894286</v>
      </c>
      <c r="AC1531" s="295">
        <v>-0.0248968791604739</v>
      </c>
    </row>
    <row r="1532" spans="1:29">
      <c r="A1532" s="297" t="s">
        <v>2706</v>
      </c>
      <c r="B1532" s="301" t="s">
        <v>3387</v>
      </c>
      <c r="C1532" s="293" t="s">
        <v>2853</v>
      </c>
      <c r="D1532" s="301" t="s">
        <v>2854</v>
      </c>
      <c r="E1532" s="263">
        <v>854</v>
      </c>
      <c r="F1532" s="266">
        <v>659</v>
      </c>
      <c r="G1532" s="266">
        <v>195</v>
      </c>
      <c r="H1532" s="264">
        <v>416</v>
      </c>
      <c r="I1532" s="264">
        <v>314</v>
      </c>
      <c r="J1532" s="264">
        <v>102</v>
      </c>
      <c r="K1532" s="264">
        <v>651</v>
      </c>
      <c r="L1532" s="264">
        <v>540</v>
      </c>
      <c r="M1532" s="264">
        <v>111</v>
      </c>
      <c r="N1532" s="294">
        <v>0.93</v>
      </c>
      <c r="O1532" s="266">
        <v>17455</v>
      </c>
      <c r="P1532" s="266">
        <v>11019</v>
      </c>
      <c r="Q1532" s="266">
        <v>6436</v>
      </c>
      <c r="R1532" s="267">
        <v>0.631280435405328</v>
      </c>
      <c r="S1532" s="267">
        <v>0.771662763466042</v>
      </c>
      <c r="T1532" s="267">
        <v>0.754807692307692</v>
      </c>
      <c r="U1532" s="267">
        <v>0.829493087557604</v>
      </c>
      <c r="V1532" s="295">
        <v>0.0168550711583498</v>
      </c>
      <c r="W1532" s="271">
        <v>4438</v>
      </c>
      <c r="X1532" s="271">
        <v>3434</v>
      </c>
      <c r="Y1532" s="271">
        <v>3007</v>
      </c>
      <c r="Z1532" s="271">
        <v>1822</v>
      </c>
      <c r="AA1532" s="268">
        <v>0.773771969355566</v>
      </c>
      <c r="AB1532" s="268">
        <v>0.605919521117393</v>
      </c>
      <c r="AC1532" s="295">
        <v>0.167852448238173</v>
      </c>
    </row>
    <row r="1533" spans="1:29">
      <c r="A1533" s="297" t="s">
        <v>2706</v>
      </c>
      <c r="B1533" s="301" t="s">
        <v>3387</v>
      </c>
      <c r="C1533" s="293" t="s">
        <v>2855</v>
      </c>
      <c r="D1533" s="301" t="s">
        <v>2856</v>
      </c>
      <c r="E1533" s="263">
        <v>300</v>
      </c>
      <c r="F1533" s="266">
        <v>291</v>
      </c>
      <c r="G1533" s="266">
        <v>9</v>
      </c>
      <c r="H1533" s="264">
        <v>115</v>
      </c>
      <c r="I1533" s="264">
        <v>111</v>
      </c>
      <c r="J1533" s="264">
        <v>4</v>
      </c>
      <c r="K1533" s="264">
        <v>50</v>
      </c>
      <c r="L1533" s="264">
        <v>50</v>
      </c>
      <c r="M1533" s="264">
        <v>0</v>
      </c>
      <c r="N1533" s="294">
        <v>0.93</v>
      </c>
      <c r="O1533" s="266">
        <v>5037</v>
      </c>
      <c r="P1533" s="266">
        <v>4808</v>
      </c>
      <c r="Q1533" s="266">
        <v>229</v>
      </c>
      <c r="R1533" s="267">
        <v>0.95453643041493</v>
      </c>
      <c r="S1533" s="267">
        <v>0.97</v>
      </c>
      <c r="T1533" s="267">
        <v>0.965217391304348</v>
      </c>
      <c r="U1533" s="267">
        <v>1</v>
      </c>
      <c r="V1533" s="295">
        <v>0.00478260869565217</v>
      </c>
      <c r="W1533" s="271">
        <v>1199</v>
      </c>
      <c r="X1533" s="271">
        <v>1113</v>
      </c>
      <c r="Y1533" s="271">
        <v>754</v>
      </c>
      <c r="Z1533" s="271">
        <v>730</v>
      </c>
      <c r="AA1533" s="268">
        <v>0.928273561301084</v>
      </c>
      <c r="AB1533" s="268">
        <v>0.96816976127321</v>
      </c>
      <c r="AC1533" s="295">
        <v>-0.0398961999721253</v>
      </c>
    </row>
    <row r="1534" spans="1:29">
      <c r="A1534" s="297" t="s">
        <v>2706</v>
      </c>
      <c r="B1534" s="301" t="s">
        <v>3387</v>
      </c>
      <c r="C1534" s="293" t="s">
        <v>2857</v>
      </c>
      <c r="D1534" s="301" t="s">
        <v>2858</v>
      </c>
      <c r="E1534" s="263">
        <v>1062</v>
      </c>
      <c r="F1534" s="266">
        <v>864</v>
      </c>
      <c r="G1534" s="266">
        <v>198</v>
      </c>
      <c r="H1534" s="264">
        <v>106</v>
      </c>
      <c r="I1534" s="264">
        <v>57</v>
      </c>
      <c r="J1534" s="264">
        <v>49</v>
      </c>
      <c r="K1534" s="264">
        <v>235</v>
      </c>
      <c r="L1534" s="264">
        <v>93</v>
      </c>
      <c r="M1534" s="264">
        <v>142</v>
      </c>
      <c r="N1534" s="294">
        <v>0.93</v>
      </c>
      <c r="O1534" s="266">
        <v>9351</v>
      </c>
      <c r="P1534" s="266">
        <v>6591</v>
      </c>
      <c r="Q1534" s="266">
        <v>2760</v>
      </c>
      <c r="R1534" s="267">
        <v>0.704844401668271</v>
      </c>
      <c r="S1534" s="267">
        <v>0.813559322033898</v>
      </c>
      <c r="T1534" s="267">
        <v>0.537735849056604</v>
      </c>
      <c r="U1534" s="267">
        <v>0.395744680851064</v>
      </c>
      <c r="V1534" s="295">
        <v>0.275823472977295</v>
      </c>
      <c r="W1534" s="271">
        <v>1977</v>
      </c>
      <c r="X1534" s="271">
        <v>1466</v>
      </c>
      <c r="Y1534" s="271">
        <v>1505</v>
      </c>
      <c r="Z1534" s="271">
        <v>1077</v>
      </c>
      <c r="AA1534" s="268">
        <v>0.741527567020739</v>
      </c>
      <c r="AB1534" s="268">
        <v>0.715614617940199</v>
      </c>
      <c r="AC1534" s="295">
        <v>0.0259129490805392</v>
      </c>
    </row>
    <row r="1535" spans="1:29">
      <c r="A1535" s="297" t="s">
        <v>2706</v>
      </c>
      <c r="B1535" s="301" t="s">
        <v>3387</v>
      </c>
      <c r="C1535" s="293" t="s">
        <v>2859</v>
      </c>
      <c r="D1535" s="301" t="s">
        <v>2860</v>
      </c>
      <c r="E1535" s="263">
        <v>1310</v>
      </c>
      <c r="F1535" s="266">
        <v>461</v>
      </c>
      <c r="G1535" s="266">
        <v>849</v>
      </c>
      <c r="H1535" s="264">
        <v>317</v>
      </c>
      <c r="I1535" s="264">
        <v>305</v>
      </c>
      <c r="J1535" s="264">
        <v>12</v>
      </c>
      <c r="K1535" s="264">
        <v>514</v>
      </c>
      <c r="L1535" s="264">
        <v>493</v>
      </c>
      <c r="M1535" s="264">
        <v>21</v>
      </c>
      <c r="N1535" s="294">
        <v>0.93</v>
      </c>
      <c r="O1535" s="266">
        <v>9852</v>
      </c>
      <c r="P1535" s="266">
        <v>4274</v>
      </c>
      <c r="Q1535" s="266">
        <v>5578</v>
      </c>
      <c r="R1535" s="267">
        <v>0.433820544051969</v>
      </c>
      <c r="S1535" s="267">
        <v>0.351908396946565</v>
      </c>
      <c r="T1535" s="267">
        <v>0.962145110410095</v>
      </c>
      <c r="U1535" s="267">
        <v>0.959143968871595</v>
      </c>
      <c r="V1535" s="295">
        <v>-0.61023671346353</v>
      </c>
      <c r="W1535" s="271">
        <v>4717</v>
      </c>
      <c r="X1535" s="271">
        <v>2959</v>
      </c>
      <c r="Y1535" s="271">
        <v>2534</v>
      </c>
      <c r="Z1535" s="271">
        <v>948</v>
      </c>
      <c r="AA1535" s="268">
        <v>0.627305490778037</v>
      </c>
      <c r="AB1535" s="268">
        <v>0.374112075769534</v>
      </c>
      <c r="AC1535" s="295">
        <v>0.253193415008503</v>
      </c>
    </row>
    <row r="1536" spans="1:29">
      <c r="A1536" s="297" t="s">
        <v>2706</v>
      </c>
      <c r="B1536" s="301" t="s">
        <v>3387</v>
      </c>
      <c r="C1536" s="293" t="s">
        <v>2861</v>
      </c>
      <c r="D1536" s="301" t="s">
        <v>2862</v>
      </c>
      <c r="E1536" s="263">
        <v>128</v>
      </c>
      <c r="F1536" s="266">
        <v>82</v>
      </c>
      <c r="G1536" s="266">
        <v>46</v>
      </c>
      <c r="H1536" s="264">
        <v>341</v>
      </c>
      <c r="I1536" s="264">
        <v>308</v>
      </c>
      <c r="J1536" s="264">
        <v>33</v>
      </c>
      <c r="K1536" s="264">
        <v>410</v>
      </c>
      <c r="L1536" s="264">
        <v>383</v>
      </c>
      <c r="M1536" s="264">
        <v>27</v>
      </c>
      <c r="N1536" s="294">
        <v>0.93</v>
      </c>
      <c r="O1536" s="266">
        <v>8303</v>
      </c>
      <c r="P1536" s="266">
        <v>7399</v>
      </c>
      <c r="Q1536" s="266">
        <v>904</v>
      </c>
      <c r="R1536" s="267">
        <v>0.891123690232446</v>
      </c>
      <c r="S1536" s="267">
        <v>0.640625</v>
      </c>
      <c r="T1536" s="267">
        <v>0.903225806451613</v>
      </c>
      <c r="U1536" s="267">
        <v>0.934146341463415</v>
      </c>
      <c r="V1536" s="295">
        <v>-0.262600806451613</v>
      </c>
      <c r="W1536" s="271">
        <v>2082</v>
      </c>
      <c r="X1536" s="271">
        <v>1898</v>
      </c>
      <c r="Y1536" s="271">
        <v>1530</v>
      </c>
      <c r="Z1536" s="271">
        <v>1369</v>
      </c>
      <c r="AA1536" s="268">
        <v>0.911623439000961</v>
      </c>
      <c r="AB1536" s="268">
        <v>0.894771241830065</v>
      </c>
      <c r="AC1536" s="295">
        <v>0.0168521971708953</v>
      </c>
    </row>
    <row r="1537" spans="1:29">
      <c r="A1537" s="297" t="s">
        <v>2706</v>
      </c>
      <c r="B1537" s="301" t="s">
        <v>3387</v>
      </c>
      <c r="C1537" s="293" t="s">
        <v>2863</v>
      </c>
      <c r="D1537" s="301" t="s">
        <v>2864</v>
      </c>
      <c r="E1537" s="263">
        <v>178</v>
      </c>
      <c r="F1537" s="266">
        <v>174</v>
      </c>
      <c r="G1537" s="266">
        <v>4</v>
      </c>
      <c r="H1537" s="264">
        <v>1171</v>
      </c>
      <c r="I1537" s="264">
        <v>1060</v>
      </c>
      <c r="J1537" s="264">
        <v>111</v>
      </c>
      <c r="K1537" s="264">
        <v>79</v>
      </c>
      <c r="L1537" s="264">
        <v>79</v>
      </c>
      <c r="M1537" s="264">
        <v>0</v>
      </c>
      <c r="N1537" s="294">
        <v>0.93</v>
      </c>
      <c r="O1537" s="266">
        <v>14808</v>
      </c>
      <c r="P1537" s="266">
        <v>13848</v>
      </c>
      <c r="Q1537" s="266">
        <v>960</v>
      </c>
      <c r="R1537" s="267">
        <v>0.93517017828201</v>
      </c>
      <c r="S1537" s="267">
        <v>0.97752808988764</v>
      </c>
      <c r="T1537" s="267">
        <v>0.905209222886422</v>
      </c>
      <c r="U1537" s="267">
        <v>1</v>
      </c>
      <c r="V1537" s="295">
        <v>0.0723188670012185</v>
      </c>
      <c r="W1537" s="271">
        <v>4294</v>
      </c>
      <c r="X1537" s="271">
        <v>3891</v>
      </c>
      <c r="Y1537" s="271">
        <v>1720</v>
      </c>
      <c r="Z1537" s="271">
        <v>1604</v>
      </c>
      <c r="AA1537" s="268">
        <v>0.906148113646949</v>
      </c>
      <c r="AB1537" s="268">
        <v>0.932558139534884</v>
      </c>
      <c r="AC1537" s="295">
        <v>-0.0264100258879345</v>
      </c>
    </row>
    <row r="1538" spans="1:29">
      <c r="A1538" s="297" t="s">
        <v>2706</v>
      </c>
      <c r="B1538" s="301" t="s">
        <v>3387</v>
      </c>
      <c r="C1538" s="293" t="s">
        <v>2865</v>
      </c>
      <c r="D1538" s="301" t="s">
        <v>2866</v>
      </c>
      <c r="E1538" s="263">
        <v>22</v>
      </c>
      <c r="F1538" s="266">
        <v>22</v>
      </c>
      <c r="G1538" s="266">
        <v>0</v>
      </c>
      <c r="H1538" s="264">
        <v>15</v>
      </c>
      <c r="I1538" s="264">
        <v>12</v>
      </c>
      <c r="J1538" s="264">
        <v>3</v>
      </c>
      <c r="K1538" s="264">
        <v>76</v>
      </c>
      <c r="L1538" s="264">
        <v>70</v>
      </c>
      <c r="M1538" s="264">
        <v>6</v>
      </c>
      <c r="N1538" s="294">
        <v>0.93</v>
      </c>
      <c r="O1538" s="266">
        <v>5722</v>
      </c>
      <c r="P1538" s="266">
        <v>4917</v>
      </c>
      <c r="Q1538" s="266">
        <v>805</v>
      </c>
      <c r="R1538" s="267">
        <v>0.859314924851451</v>
      </c>
      <c r="S1538" s="267">
        <v>1</v>
      </c>
      <c r="T1538" s="267">
        <v>0.8</v>
      </c>
      <c r="U1538" s="267">
        <v>0.921052631578947</v>
      </c>
      <c r="V1538" s="295">
        <v>0.2</v>
      </c>
      <c r="W1538" s="271">
        <v>1327</v>
      </c>
      <c r="X1538" s="271">
        <v>1309</v>
      </c>
      <c r="Y1538" s="271">
        <v>678</v>
      </c>
      <c r="Z1538" s="271">
        <v>648</v>
      </c>
      <c r="AA1538" s="268">
        <v>0.986435568952524</v>
      </c>
      <c r="AB1538" s="268">
        <v>0.955752212389381</v>
      </c>
      <c r="AC1538" s="295">
        <v>0.0306833565631439</v>
      </c>
    </row>
    <row r="1539" spans="1:29">
      <c r="A1539" s="297" t="s">
        <v>2706</v>
      </c>
      <c r="B1539" s="301" t="s">
        <v>3388</v>
      </c>
      <c r="C1539" s="293" t="s">
        <v>2867</v>
      </c>
      <c r="D1539" s="301" t="s">
        <v>2868</v>
      </c>
      <c r="E1539" s="263">
        <v>1316</v>
      </c>
      <c r="F1539" s="266">
        <v>948</v>
      </c>
      <c r="G1539" s="266">
        <v>368</v>
      </c>
      <c r="H1539" s="264">
        <v>1500</v>
      </c>
      <c r="I1539" s="264">
        <v>1013</v>
      </c>
      <c r="J1539" s="264">
        <v>487</v>
      </c>
      <c r="K1539" s="264">
        <v>1370</v>
      </c>
      <c r="L1539" s="264">
        <v>798</v>
      </c>
      <c r="M1539" s="264">
        <v>572</v>
      </c>
      <c r="N1539" s="294">
        <v>0.93</v>
      </c>
      <c r="O1539" s="266">
        <v>33485</v>
      </c>
      <c r="P1539" s="266">
        <v>24099</v>
      </c>
      <c r="Q1539" s="266">
        <v>9386</v>
      </c>
      <c r="R1539" s="267">
        <v>0.719695385993729</v>
      </c>
      <c r="S1539" s="267">
        <v>0.720364741641337</v>
      </c>
      <c r="T1539" s="267">
        <v>0.675333333333333</v>
      </c>
      <c r="U1539" s="267">
        <v>0.582481751824818</v>
      </c>
      <c r="V1539" s="295">
        <v>0.045031408308004</v>
      </c>
      <c r="W1539" s="271">
        <v>9134</v>
      </c>
      <c r="X1539" s="271">
        <v>6436</v>
      </c>
      <c r="Y1539" s="271">
        <v>7730</v>
      </c>
      <c r="Z1539" s="271">
        <v>5254</v>
      </c>
      <c r="AA1539" s="268">
        <v>0.704620100722575</v>
      </c>
      <c r="AB1539" s="268">
        <v>0.679689521345407</v>
      </c>
      <c r="AC1539" s="295">
        <v>0.0249305793771675</v>
      </c>
    </row>
    <row r="1540" spans="1:29">
      <c r="A1540" s="297" t="s">
        <v>2706</v>
      </c>
      <c r="B1540" s="301" t="s">
        <v>3387</v>
      </c>
      <c r="C1540" s="293" t="s">
        <v>2869</v>
      </c>
      <c r="D1540" s="301" t="s">
        <v>2870</v>
      </c>
      <c r="E1540" s="263">
        <v>173</v>
      </c>
      <c r="F1540" s="266">
        <v>173</v>
      </c>
      <c r="G1540" s="266">
        <v>0</v>
      </c>
      <c r="H1540" s="264">
        <v>126</v>
      </c>
      <c r="I1540" s="264">
        <v>125</v>
      </c>
      <c r="J1540" s="264">
        <v>1</v>
      </c>
      <c r="K1540" s="264">
        <v>409</v>
      </c>
      <c r="L1540" s="264">
        <v>409</v>
      </c>
      <c r="M1540" s="264">
        <v>0</v>
      </c>
      <c r="N1540" s="294">
        <v>0.93</v>
      </c>
      <c r="O1540" s="266">
        <v>20977</v>
      </c>
      <c r="P1540" s="266">
        <v>14143</v>
      </c>
      <c r="Q1540" s="266">
        <v>6834</v>
      </c>
      <c r="R1540" s="267">
        <v>0.674214616008009</v>
      </c>
      <c r="S1540" s="267">
        <v>1</v>
      </c>
      <c r="T1540" s="267">
        <v>0.992063492063492</v>
      </c>
      <c r="U1540" s="267">
        <v>1</v>
      </c>
      <c r="V1540" s="295">
        <v>0.00793650793650791</v>
      </c>
      <c r="W1540" s="271">
        <v>5542</v>
      </c>
      <c r="X1540" s="271">
        <v>1714</v>
      </c>
      <c r="Y1540" s="271">
        <v>3299</v>
      </c>
      <c r="Z1540" s="271">
        <v>2899</v>
      </c>
      <c r="AA1540" s="268">
        <v>0.309274630097438</v>
      </c>
      <c r="AB1540" s="268">
        <v>0.878751136708093</v>
      </c>
      <c r="AC1540" s="295">
        <v>-0.569476506610656</v>
      </c>
    </row>
    <row r="1541" spans="1:29">
      <c r="A1541" s="297" t="s">
        <v>2706</v>
      </c>
      <c r="B1541" s="301" t="s">
        <v>3387</v>
      </c>
      <c r="C1541" s="293" t="s">
        <v>2871</v>
      </c>
      <c r="D1541" s="301" t="s">
        <v>2872</v>
      </c>
      <c r="E1541" s="263">
        <v>457</v>
      </c>
      <c r="F1541" s="266">
        <v>308</v>
      </c>
      <c r="G1541" s="266">
        <v>149</v>
      </c>
      <c r="H1541" s="264">
        <v>369</v>
      </c>
      <c r="I1541" s="264">
        <v>259</v>
      </c>
      <c r="J1541" s="264">
        <v>110</v>
      </c>
      <c r="K1541" s="264">
        <v>1411</v>
      </c>
      <c r="L1541" s="264">
        <v>261</v>
      </c>
      <c r="M1541" s="264">
        <v>1150</v>
      </c>
      <c r="N1541" s="294">
        <v>0.93</v>
      </c>
      <c r="O1541" s="266">
        <v>14591</v>
      </c>
      <c r="P1541" s="266">
        <v>4528</v>
      </c>
      <c r="Q1541" s="266">
        <v>10063</v>
      </c>
      <c r="R1541" s="267">
        <v>0.310328284558975</v>
      </c>
      <c r="S1541" s="267">
        <v>0.673960612691466</v>
      </c>
      <c r="T1541" s="267">
        <v>0.70189701897019</v>
      </c>
      <c r="U1541" s="267">
        <v>0.184975194897236</v>
      </c>
      <c r="V1541" s="295">
        <v>-0.0279364062787236</v>
      </c>
      <c r="W1541" s="271">
        <v>3664</v>
      </c>
      <c r="X1541" s="271">
        <v>1448</v>
      </c>
      <c r="Y1541" s="271">
        <v>2422</v>
      </c>
      <c r="Z1541" s="271">
        <v>744</v>
      </c>
      <c r="AA1541" s="268">
        <v>0.395196506550218</v>
      </c>
      <c r="AB1541" s="268">
        <v>0.307184145334434</v>
      </c>
      <c r="AC1541" s="295">
        <v>0.088012361215784</v>
      </c>
    </row>
    <row r="1542" spans="1:29">
      <c r="A1542" s="297" t="s">
        <v>2706</v>
      </c>
      <c r="B1542" s="301" t="s">
        <v>3386</v>
      </c>
      <c r="C1542" s="293" t="s">
        <v>2873</v>
      </c>
      <c r="D1542" s="301" t="s">
        <v>2874</v>
      </c>
      <c r="E1542" s="263">
        <v>1766</v>
      </c>
      <c r="F1542" s="266">
        <v>1486</v>
      </c>
      <c r="G1542" s="266">
        <v>280</v>
      </c>
      <c r="H1542" s="264">
        <v>1928</v>
      </c>
      <c r="I1542" s="264">
        <v>1706</v>
      </c>
      <c r="J1542" s="264">
        <v>222</v>
      </c>
      <c r="K1542" s="264">
        <v>2240</v>
      </c>
      <c r="L1542" s="264">
        <v>1633</v>
      </c>
      <c r="M1542" s="264">
        <v>607</v>
      </c>
      <c r="N1542" s="294">
        <v>0.93</v>
      </c>
      <c r="O1542" s="266">
        <v>63006</v>
      </c>
      <c r="P1542" s="266">
        <v>54612</v>
      </c>
      <c r="Q1542" s="266">
        <v>8394</v>
      </c>
      <c r="R1542" s="267">
        <v>0.866774592895915</v>
      </c>
      <c r="S1542" s="267">
        <v>0.841449603624009</v>
      </c>
      <c r="T1542" s="267">
        <v>0.884854771784232</v>
      </c>
      <c r="U1542" s="267">
        <v>0.729017857142857</v>
      </c>
      <c r="V1542" s="295">
        <v>-0.0434051681602232</v>
      </c>
      <c r="W1542" s="271">
        <v>14173</v>
      </c>
      <c r="X1542" s="271">
        <v>11825</v>
      </c>
      <c r="Y1542" s="271">
        <v>15139</v>
      </c>
      <c r="Z1542" s="271">
        <v>13011</v>
      </c>
      <c r="AA1542" s="268">
        <v>0.834332886474282</v>
      </c>
      <c r="AB1542" s="268">
        <v>0.859435894048484</v>
      </c>
      <c r="AC1542" s="295">
        <v>-0.025103007574202</v>
      </c>
    </row>
    <row r="1543" spans="1:29">
      <c r="A1543" s="297" t="s">
        <v>2706</v>
      </c>
      <c r="B1543" s="301" t="s">
        <v>3384</v>
      </c>
      <c r="C1543" s="293" t="s">
        <v>2875</v>
      </c>
      <c r="D1543" s="301" t="s">
        <v>2875</v>
      </c>
      <c r="E1543" s="263">
        <v>1977</v>
      </c>
      <c r="F1543" s="266">
        <v>1786</v>
      </c>
      <c r="G1543" s="266">
        <v>191</v>
      </c>
      <c r="H1543" s="264">
        <v>2484</v>
      </c>
      <c r="I1543" s="264">
        <v>2277</v>
      </c>
      <c r="J1543" s="264">
        <v>207</v>
      </c>
      <c r="K1543" s="264">
        <v>2515</v>
      </c>
      <c r="L1543" s="264">
        <v>2323</v>
      </c>
      <c r="M1543" s="264">
        <v>192</v>
      </c>
      <c r="N1543" s="294">
        <v>0.93</v>
      </c>
      <c r="O1543" s="266">
        <v>75390</v>
      </c>
      <c r="P1543" s="266">
        <v>70667</v>
      </c>
      <c r="Q1543" s="266">
        <v>4723</v>
      </c>
      <c r="R1543" s="267">
        <v>0.937352434009816</v>
      </c>
      <c r="S1543" s="267">
        <v>0.903388973191705</v>
      </c>
      <c r="T1543" s="267">
        <v>0.916666666666667</v>
      </c>
      <c r="U1543" s="267">
        <v>0.923658051689861</v>
      </c>
      <c r="V1543" s="295">
        <v>-0.013277693474962</v>
      </c>
      <c r="W1543" s="271">
        <v>17081</v>
      </c>
      <c r="X1543" s="271">
        <v>15991</v>
      </c>
      <c r="Y1543" s="271">
        <v>17489</v>
      </c>
      <c r="Z1543" s="271">
        <v>16772</v>
      </c>
      <c r="AA1543" s="268">
        <v>0.93618640594813</v>
      </c>
      <c r="AB1543" s="268">
        <v>0.959002801761107</v>
      </c>
      <c r="AC1543" s="295">
        <v>-0.0228163958129775</v>
      </c>
    </row>
    <row r="1544" spans="1:29">
      <c r="A1544" s="297" t="s">
        <v>2706</v>
      </c>
      <c r="B1544" s="301" t="s">
        <v>3386</v>
      </c>
      <c r="C1544" s="293" t="s">
        <v>2876</v>
      </c>
      <c r="D1544" s="301" t="s">
        <v>2877</v>
      </c>
      <c r="E1544" s="263">
        <v>1632</v>
      </c>
      <c r="F1544" s="266">
        <v>1387</v>
      </c>
      <c r="G1544" s="266">
        <v>245</v>
      </c>
      <c r="H1544" s="264">
        <v>2092</v>
      </c>
      <c r="I1544" s="264">
        <v>1930</v>
      </c>
      <c r="J1544" s="264">
        <v>162</v>
      </c>
      <c r="K1544" s="264">
        <v>1987</v>
      </c>
      <c r="L1544" s="264">
        <v>1576</v>
      </c>
      <c r="M1544" s="264">
        <v>411</v>
      </c>
      <c r="N1544" s="294">
        <v>0.93</v>
      </c>
      <c r="O1544" s="266">
        <v>62396</v>
      </c>
      <c r="P1544" s="266">
        <v>54960</v>
      </c>
      <c r="Q1544" s="266">
        <v>7436</v>
      </c>
      <c r="R1544" s="267">
        <v>0.880825693954741</v>
      </c>
      <c r="S1544" s="267">
        <v>0.849877450980392</v>
      </c>
      <c r="T1544" s="267">
        <v>0.922562141491396</v>
      </c>
      <c r="U1544" s="267">
        <v>0.793155510820332</v>
      </c>
      <c r="V1544" s="295">
        <v>-0.0726846905110037</v>
      </c>
      <c r="W1544" s="271">
        <v>14329</v>
      </c>
      <c r="X1544" s="271">
        <v>12644</v>
      </c>
      <c r="Y1544" s="271">
        <v>14438</v>
      </c>
      <c r="Z1544" s="271">
        <v>12713</v>
      </c>
      <c r="AA1544" s="268">
        <v>0.882406308884081</v>
      </c>
      <c r="AB1544" s="268">
        <v>0.880523618229672</v>
      </c>
      <c r="AC1544" s="295">
        <v>0.00188269065440949</v>
      </c>
    </row>
    <row r="1545" spans="1:29">
      <c r="A1545" s="297" t="s">
        <v>2706</v>
      </c>
      <c r="B1545" s="301" t="s">
        <v>3384</v>
      </c>
      <c r="C1545" s="293" t="s">
        <v>2878</v>
      </c>
      <c r="D1545" s="301" t="s">
        <v>2879</v>
      </c>
      <c r="E1545" s="263">
        <v>1239</v>
      </c>
      <c r="F1545" s="266">
        <v>1120</v>
      </c>
      <c r="G1545" s="266">
        <v>119</v>
      </c>
      <c r="H1545" s="264">
        <v>1538</v>
      </c>
      <c r="I1545" s="264">
        <v>1398</v>
      </c>
      <c r="J1545" s="264">
        <v>140</v>
      </c>
      <c r="K1545" s="264">
        <v>1588</v>
      </c>
      <c r="L1545" s="264">
        <v>1456</v>
      </c>
      <c r="M1545" s="264">
        <v>132</v>
      </c>
      <c r="N1545" s="294">
        <v>0.93</v>
      </c>
      <c r="O1545" s="266">
        <v>49198</v>
      </c>
      <c r="P1545" s="266">
        <v>45843</v>
      </c>
      <c r="Q1545" s="266">
        <v>3355</v>
      </c>
      <c r="R1545" s="267">
        <v>0.93180617098256</v>
      </c>
      <c r="S1545" s="267">
        <v>0.903954802259887</v>
      </c>
      <c r="T1545" s="267">
        <v>0.908972691807542</v>
      </c>
      <c r="U1545" s="267">
        <v>0.916876574307305</v>
      </c>
      <c r="V1545" s="295">
        <v>-0.00501788954765525</v>
      </c>
      <c r="W1545" s="271">
        <v>10726</v>
      </c>
      <c r="X1545" s="271">
        <v>9885</v>
      </c>
      <c r="Y1545" s="271">
        <v>11317</v>
      </c>
      <c r="Z1545" s="271">
        <v>10684</v>
      </c>
      <c r="AA1545" s="268">
        <v>0.921592392317733</v>
      </c>
      <c r="AB1545" s="268">
        <v>0.944066448705487</v>
      </c>
      <c r="AC1545" s="295">
        <v>-0.0224740563877547</v>
      </c>
    </row>
    <row r="1546" spans="1:29">
      <c r="A1546" s="297" t="s">
        <v>2706</v>
      </c>
      <c r="B1546" s="301" t="s">
        <v>3386</v>
      </c>
      <c r="C1546" s="293" t="s">
        <v>2880</v>
      </c>
      <c r="D1546" s="301" t="s">
        <v>2881</v>
      </c>
      <c r="E1546" s="263">
        <v>683</v>
      </c>
      <c r="F1546" s="266">
        <v>668</v>
      </c>
      <c r="G1546" s="266">
        <v>15</v>
      </c>
      <c r="H1546" s="264">
        <v>1157</v>
      </c>
      <c r="I1546" s="264">
        <v>1140</v>
      </c>
      <c r="J1546" s="264">
        <v>17</v>
      </c>
      <c r="K1546" s="264">
        <v>1311</v>
      </c>
      <c r="L1546" s="264">
        <v>1292</v>
      </c>
      <c r="M1546" s="264">
        <v>19</v>
      </c>
      <c r="N1546" s="294">
        <v>0.93</v>
      </c>
      <c r="O1546" s="266">
        <v>38740</v>
      </c>
      <c r="P1546" s="266">
        <v>38109</v>
      </c>
      <c r="Q1546" s="266">
        <v>631</v>
      </c>
      <c r="R1546" s="267">
        <v>0.983711925658234</v>
      </c>
      <c r="S1546" s="267">
        <v>0.978038067349927</v>
      </c>
      <c r="T1546" s="267">
        <v>0.985306828003457</v>
      </c>
      <c r="U1546" s="267">
        <v>0.985507246376812</v>
      </c>
      <c r="V1546" s="295">
        <v>-0.00726876065353044</v>
      </c>
      <c r="W1546" s="271">
        <v>8478</v>
      </c>
      <c r="X1546" s="271">
        <v>8394</v>
      </c>
      <c r="Y1546" s="271">
        <v>9678</v>
      </c>
      <c r="Z1546" s="271">
        <v>9578</v>
      </c>
      <c r="AA1546" s="268">
        <v>0.990092002830856</v>
      </c>
      <c r="AB1546" s="268">
        <v>0.989667286629469</v>
      </c>
      <c r="AC1546" s="295">
        <v>0.000424716201387398</v>
      </c>
    </row>
    <row r="1547" spans="1:29">
      <c r="A1547" s="297" t="s">
        <v>2706</v>
      </c>
      <c r="B1547" s="301" t="s">
        <v>3386</v>
      </c>
      <c r="C1547" s="293" t="s">
        <v>2882</v>
      </c>
      <c r="D1547" s="301" t="s">
        <v>2883</v>
      </c>
      <c r="E1547" s="263">
        <v>721</v>
      </c>
      <c r="F1547" s="266">
        <v>693</v>
      </c>
      <c r="G1547" s="266">
        <v>28</v>
      </c>
      <c r="H1547" s="264">
        <v>1207</v>
      </c>
      <c r="I1547" s="264">
        <v>1173</v>
      </c>
      <c r="J1547" s="264">
        <v>34</v>
      </c>
      <c r="K1547" s="264">
        <v>1421</v>
      </c>
      <c r="L1547" s="264">
        <v>1388</v>
      </c>
      <c r="M1547" s="264">
        <v>33</v>
      </c>
      <c r="N1547" s="294">
        <v>0.93</v>
      </c>
      <c r="O1547" s="266">
        <v>39900</v>
      </c>
      <c r="P1547" s="266">
        <v>38578</v>
      </c>
      <c r="Q1547" s="266">
        <v>1322</v>
      </c>
      <c r="R1547" s="267">
        <v>0.9668671679198</v>
      </c>
      <c r="S1547" s="267">
        <v>0.961165048543689</v>
      </c>
      <c r="T1547" s="267">
        <v>0.971830985915493</v>
      </c>
      <c r="U1547" s="267">
        <v>0.976776917663617</v>
      </c>
      <c r="V1547" s="295">
        <v>-0.0106659373718037</v>
      </c>
      <c r="W1547" s="271">
        <v>9246</v>
      </c>
      <c r="X1547" s="271">
        <v>9017</v>
      </c>
      <c r="Y1547" s="271">
        <v>9908</v>
      </c>
      <c r="Z1547" s="271">
        <v>9592</v>
      </c>
      <c r="AA1547" s="268">
        <v>0.975232532987238</v>
      </c>
      <c r="AB1547" s="268">
        <v>0.968106580540977</v>
      </c>
      <c r="AC1547" s="295">
        <v>0.0071259524462608</v>
      </c>
    </row>
    <row r="1548" spans="1:29">
      <c r="A1548" s="297" t="s">
        <v>2706</v>
      </c>
      <c r="B1548" s="301" t="s">
        <v>3384</v>
      </c>
      <c r="C1548" s="293" t="s">
        <v>2884</v>
      </c>
      <c r="D1548" s="301" t="s">
        <v>2885</v>
      </c>
      <c r="E1548" s="263">
        <v>2702</v>
      </c>
      <c r="F1548" s="266">
        <v>2358</v>
      </c>
      <c r="G1548" s="266">
        <v>344</v>
      </c>
      <c r="H1548" s="264">
        <v>3391</v>
      </c>
      <c r="I1548" s="264">
        <v>3020</v>
      </c>
      <c r="J1548" s="264">
        <v>371</v>
      </c>
      <c r="K1548" s="264">
        <v>3781</v>
      </c>
      <c r="L1548" s="264">
        <v>3328</v>
      </c>
      <c r="M1548" s="264">
        <v>453</v>
      </c>
      <c r="N1548" s="294">
        <v>0.93</v>
      </c>
      <c r="O1548" s="266">
        <v>112524</v>
      </c>
      <c r="P1548" s="266">
        <v>103663</v>
      </c>
      <c r="Q1548" s="266">
        <v>8861</v>
      </c>
      <c r="R1548" s="267">
        <v>0.921252355053144</v>
      </c>
      <c r="S1548" s="267">
        <v>0.872686898593634</v>
      </c>
      <c r="T1548" s="267">
        <v>0.890592745502802</v>
      </c>
      <c r="U1548" s="267">
        <v>0.880190425813277</v>
      </c>
      <c r="V1548" s="295">
        <v>-0.0179058469091672</v>
      </c>
      <c r="W1548" s="271">
        <v>25140</v>
      </c>
      <c r="X1548" s="271">
        <v>22392</v>
      </c>
      <c r="Y1548" s="271">
        <v>26417</v>
      </c>
      <c r="Z1548" s="271">
        <v>24625</v>
      </c>
      <c r="AA1548" s="268">
        <v>0.890692124105012</v>
      </c>
      <c r="AB1548" s="268">
        <v>0.932164893818375</v>
      </c>
      <c r="AC1548" s="295">
        <v>-0.0414727697133626</v>
      </c>
    </row>
    <row r="1549" spans="1:29">
      <c r="A1549" s="297" t="s">
        <v>2706</v>
      </c>
      <c r="B1549" s="301" t="s">
        <v>3383</v>
      </c>
      <c r="C1549" s="293" t="s">
        <v>2886</v>
      </c>
      <c r="D1549" s="301" t="s">
        <v>2887</v>
      </c>
      <c r="E1549" s="263">
        <v>886</v>
      </c>
      <c r="F1549" s="266">
        <v>444</v>
      </c>
      <c r="G1549" s="266">
        <v>442</v>
      </c>
      <c r="H1549" s="264">
        <v>1465</v>
      </c>
      <c r="I1549" s="264">
        <v>1176</v>
      </c>
      <c r="J1549" s="264">
        <v>289</v>
      </c>
      <c r="K1549" s="264">
        <v>1554</v>
      </c>
      <c r="L1549" s="264">
        <v>1364</v>
      </c>
      <c r="M1549" s="264">
        <v>190</v>
      </c>
      <c r="N1549" s="294">
        <v>0.93</v>
      </c>
      <c r="O1549" s="266">
        <v>46379</v>
      </c>
      <c r="P1549" s="266">
        <v>39880</v>
      </c>
      <c r="Q1549" s="266">
        <v>6499</v>
      </c>
      <c r="R1549" s="267">
        <v>0.859871924793549</v>
      </c>
      <c r="S1549" s="267">
        <v>0.501128668171558</v>
      </c>
      <c r="T1549" s="267">
        <v>0.802730375426621</v>
      </c>
      <c r="U1549" s="267">
        <v>0.877734877734878</v>
      </c>
      <c r="V1549" s="295">
        <v>-0.301601707255064</v>
      </c>
      <c r="W1549" s="271">
        <v>10068</v>
      </c>
      <c r="X1549" s="271">
        <v>8522</v>
      </c>
      <c r="Y1549" s="271">
        <v>10537</v>
      </c>
      <c r="Z1549" s="271">
        <v>9148</v>
      </c>
      <c r="AA1549" s="268">
        <v>0.846444179578864</v>
      </c>
      <c r="AB1549" s="268">
        <v>0.868178798519503</v>
      </c>
      <c r="AC1549" s="295">
        <v>-0.021734618940639</v>
      </c>
    </row>
    <row r="1550" spans="1:29">
      <c r="A1550" s="297" t="s">
        <v>2706</v>
      </c>
      <c r="B1550" s="301" t="s">
        <v>3385</v>
      </c>
      <c r="C1550" s="293" t="s">
        <v>2888</v>
      </c>
      <c r="D1550" s="301" t="s">
        <v>2889</v>
      </c>
      <c r="E1550" s="263">
        <v>1105</v>
      </c>
      <c r="F1550" s="266">
        <v>1082</v>
      </c>
      <c r="G1550" s="266">
        <v>23</v>
      </c>
      <c r="H1550" s="264">
        <v>1289</v>
      </c>
      <c r="I1550" s="264">
        <v>1271</v>
      </c>
      <c r="J1550" s="264">
        <v>18</v>
      </c>
      <c r="K1550" s="264">
        <v>1602</v>
      </c>
      <c r="L1550" s="264">
        <v>1572</v>
      </c>
      <c r="M1550" s="264">
        <v>30</v>
      </c>
      <c r="N1550" s="294">
        <v>0.93</v>
      </c>
      <c r="O1550" s="266">
        <v>42611</v>
      </c>
      <c r="P1550" s="266">
        <v>42094</v>
      </c>
      <c r="Q1550" s="266">
        <v>517</v>
      </c>
      <c r="R1550" s="267">
        <v>0.987866982703997</v>
      </c>
      <c r="S1550" s="267">
        <v>0.979185520361991</v>
      </c>
      <c r="T1550" s="267">
        <v>0.986035686578743</v>
      </c>
      <c r="U1550" s="267">
        <v>0.9812734082397</v>
      </c>
      <c r="V1550" s="295">
        <v>-0.00685016621675227</v>
      </c>
      <c r="W1550" s="271">
        <v>9629</v>
      </c>
      <c r="X1550" s="271">
        <v>9498</v>
      </c>
      <c r="Y1550" s="271">
        <v>10193</v>
      </c>
      <c r="Z1550" s="271">
        <v>10085</v>
      </c>
      <c r="AA1550" s="268">
        <v>0.986395264305743</v>
      </c>
      <c r="AB1550" s="268">
        <v>0.989404493279702</v>
      </c>
      <c r="AC1550" s="295">
        <v>-0.00300922897395861</v>
      </c>
    </row>
    <row r="1551" spans="1:29">
      <c r="A1551" s="297" t="s">
        <v>2706</v>
      </c>
      <c r="B1551" s="301" t="s">
        <v>3383</v>
      </c>
      <c r="C1551" s="293" t="s">
        <v>2890</v>
      </c>
      <c r="D1551" s="301" t="s">
        <v>2891</v>
      </c>
      <c r="E1551" s="263">
        <v>1043</v>
      </c>
      <c r="F1551" s="266">
        <v>974</v>
      </c>
      <c r="G1551" s="266">
        <v>69</v>
      </c>
      <c r="H1551" s="264">
        <v>1285</v>
      </c>
      <c r="I1551" s="264">
        <v>1240</v>
      </c>
      <c r="J1551" s="264">
        <v>45</v>
      </c>
      <c r="K1551" s="264">
        <v>1444</v>
      </c>
      <c r="L1551" s="264">
        <v>1401</v>
      </c>
      <c r="M1551" s="264">
        <v>43</v>
      </c>
      <c r="N1551" s="294">
        <v>0.93</v>
      </c>
      <c r="O1551" s="266">
        <v>40833</v>
      </c>
      <c r="P1551" s="266">
        <v>39629</v>
      </c>
      <c r="Q1551" s="266">
        <v>1204</v>
      </c>
      <c r="R1551" s="267">
        <v>0.970514045012612</v>
      </c>
      <c r="S1551" s="267">
        <v>0.933844678811122</v>
      </c>
      <c r="T1551" s="267">
        <v>0.964980544747082</v>
      </c>
      <c r="U1551" s="267">
        <v>0.970221606648199</v>
      </c>
      <c r="V1551" s="295">
        <v>-0.03113586593596</v>
      </c>
      <c r="W1551" s="271">
        <v>9264</v>
      </c>
      <c r="X1551" s="271">
        <v>8932</v>
      </c>
      <c r="Y1551" s="271">
        <v>9785</v>
      </c>
      <c r="Z1551" s="271">
        <v>9522</v>
      </c>
      <c r="AA1551" s="268">
        <v>0.964162348877375</v>
      </c>
      <c r="AB1551" s="268">
        <v>0.973122125702606</v>
      </c>
      <c r="AC1551" s="295">
        <v>-0.0089597768252313</v>
      </c>
    </row>
    <row r="1552" spans="1:29">
      <c r="A1552" s="297" t="s">
        <v>2706</v>
      </c>
      <c r="B1552" s="301" t="s">
        <v>3383</v>
      </c>
      <c r="C1552" s="293" t="s">
        <v>2892</v>
      </c>
      <c r="D1552" s="301" t="s">
        <v>2893</v>
      </c>
      <c r="E1552" s="263">
        <v>1814</v>
      </c>
      <c r="F1552" s="266">
        <v>1800</v>
      </c>
      <c r="G1552" s="266">
        <v>14</v>
      </c>
      <c r="H1552" s="264">
        <v>2287</v>
      </c>
      <c r="I1552" s="264">
        <v>2281</v>
      </c>
      <c r="J1552" s="264">
        <v>6</v>
      </c>
      <c r="K1552" s="264">
        <v>2154</v>
      </c>
      <c r="L1552" s="264">
        <v>2142</v>
      </c>
      <c r="M1552" s="264">
        <v>12</v>
      </c>
      <c r="N1552" s="294">
        <v>0.93</v>
      </c>
      <c r="O1552" s="266">
        <v>64101</v>
      </c>
      <c r="P1552" s="266">
        <v>63794</v>
      </c>
      <c r="Q1552" s="266">
        <v>307</v>
      </c>
      <c r="R1552" s="267">
        <v>0.995210683140669</v>
      </c>
      <c r="S1552" s="267">
        <v>0.992282249173098</v>
      </c>
      <c r="T1552" s="267">
        <v>0.997376475732401</v>
      </c>
      <c r="U1552" s="267">
        <v>0.994428969359331</v>
      </c>
      <c r="V1552" s="295">
        <v>-0.00509422655930236</v>
      </c>
      <c r="W1552" s="271">
        <v>14925</v>
      </c>
      <c r="X1552" s="271">
        <v>14861</v>
      </c>
      <c r="Y1552" s="271">
        <v>15460</v>
      </c>
      <c r="Z1552" s="271">
        <v>15399</v>
      </c>
      <c r="AA1552" s="268">
        <v>0.99571189279732</v>
      </c>
      <c r="AB1552" s="268">
        <v>0.996054333764554</v>
      </c>
      <c r="AC1552" s="295">
        <v>-0.000342440967233681</v>
      </c>
    </row>
    <row r="1553" spans="1:29">
      <c r="A1553" s="297" t="s">
        <v>2706</v>
      </c>
      <c r="B1553" s="301" t="s">
        <v>3384</v>
      </c>
      <c r="C1553" s="293" t="s">
        <v>2894</v>
      </c>
      <c r="D1553" s="301" t="s">
        <v>2895</v>
      </c>
      <c r="E1553" s="263">
        <v>2687</v>
      </c>
      <c r="F1553" s="266">
        <v>2595</v>
      </c>
      <c r="G1553" s="266">
        <v>92</v>
      </c>
      <c r="H1553" s="264">
        <v>3342</v>
      </c>
      <c r="I1553" s="264">
        <v>3254</v>
      </c>
      <c r="J1553" s="264">
        <v>88</v>
      </c>
      <c r="K1553" s="264">
        <v>3789</v>
      </c>
      <c r="L1553" s="264">
        <v>3688</v>
      </c>
      <c r="M1553" s="264">
        <v>101</v>
      </c>
      <c r="N1553" s="294">
        <v>0.93</v>
      </c>
      <c r="O1553" s="266">
        <v>112771</v>
      </c>
      <c r="P1553" s="266">
        <v>110927</v>
      </c>
      <c r="Q1553" s="266">
        <v>1844</v>
      </c>
      <c r="R1553" s="267">
        <v>0.983648278369439</v>
      </c>
      <c r="S1553" s="267">
        <v>0.965761071827317</v>
      </c>
      <c r="T1553" s="267">
        <v>0.973668461998803</v>
      </c>
      <c r="U1553" s="267">
        <v>0.973343890208498</v>
      </c>
      <c r="V1553" s="295">
        <v>-0.00790739017148634</v>
      </c>
      <c r="W1553" s="271">
        <v>24941</v>
      </c>
      <c r="X1553" s="271">
        <v>24452</v>
      </c>
      <c r="Y1553" s="271">
        <v>26046</v>
      </c>
      <c r="Z1553" s="271">
        <v>25564</v>
      </c>
      <c r="AA1553" s="268">
        <v>0.980393729200914</v>
      </c>
      <c r="AB1553" s="268">
        <v>0.981494279351916</v>
      </c>
      <c r="AC1553" s="295">
        <v>-0.00110055015100163</v>
      </c>
    </row>
    <row r="1554" spans="1:29">
      <c r="A1554" s="297" t="s">
        <v>2706</v>
      </c>
      <c r="B1554" s="301" t="s">
        <v>3384</v>
      </c>
      <c r="C1554" s="293" t="s">
        <v>2896</v>
      </c>
      <c r="D1554" s="301" t="s">
        <v>2897</v>
      </c>
      <c r="E1554" s="263">
        <v>1483</v>
      </c>
      <c r="F1554" s="266">
        <v>1415</v>
      </c>
      <c r="G1554" s="266">
        <v>68</v>
      </c>
      <c r="H1554" s="264">
        <v>1773</v>
      </c>
      <c r="I1554" s="264">
        <v>1702</v>
      </c>
      <c r="J1554" s="264">
        <v>71</v>
      </c>
      <c r="K1554" s="264">
        <v>2126</v>
      </c>
      <c r="L1554" s="264">
        <v>2062</v>
      </c>
      <c r="M1554" s="264">
        <v>64</v>
      </c>
      <c r="N1554" s="294">
        <v>0.93</v>
      </c>
      <c r="O1554" s="266">
        <v>56890</v>
      </c>
      <c r="P1554" s="266">
        <v>55474</v>
      </c>
      <c r="Q1554" s="266">
        <v>1416</v>
      </c>
      <c r="R1554" s="267">
        <v>0.975109861135525</v>
      </c>
      <c r="S1554" s="267">
        <v>0.954146999325691</v>
      </c>
      <c r="T1554" s="267">
        <v>0.959954878736605</v>
      </c>
      <c r="U1554" s="267">
        <v>0.969896519285042</v>
      </c>
      <c r="V1554" s="295">
        <v>-0.00580787941091354</v>
      </c>
      <c r="W1554" s="271">
        <v>13067</v>
      </c>
      <c r="X1554" s="271">
        <v>12689</v>
      </c>
      <c r="Y1554" s="271">
        <v>13136</v>
      </c>
      <c r="Z1554" s="271">
        <v>12803</v>
      </c>
      <c r="AA1554" s="268">
        <v>0.971072166526364</v>
      </c>
      <c r="AB1554" s="268">
        <v>0.974649817295981</v>
      </c>
      <c r="AC1554" s="295">
        <v>-0.00357765076961647</v>
      </c>
    </row>
    <row r="1555" spans="1:29">
      <c r="A1555" s="297" t="s">
        <v>2706</v>
      </c>
      <c r="B1555" s="301" t="s">
        <v>3383</v>
      </c>
      <c r="C1555" s="293" t="s">
        <v>2898</v>
      </c>
      <c r="D1555" s="301" t="s">
        <v>2899</v>
      </c>
      <c r="E1555" s="263">
        <v>1164</v>
      </c>
      <c r="F1555" s="266">
        <v>1120</v>
      </c>
      <c r="G1555" s="266">
        <v>44</v>
      </c>
      <c r="H1555" s="264">
        <v>1610</v>
      </c>
      <c r="I1555" s="264">
        <v>1531</v>
      </c>
      <c r="J1555" s="264">
        <v>79</v>
      </c>
      <c r="K1555" s="264">
        <v>1927</v>
      </c>
      <c r="L1555" s="264">
        <v>1830</v>
      </c>
      <c r="M1555" s="264">
        <v>97</v>
      </c>
      <c r="N1555" s="294">
        <v>0.93</v>
      </c>
      <c r="O1555" s="266">
        <v>51508</v>
      </c>
      <c r="P1555" s="266">
        <v>49919</v>
      </c>
      <c r="Q1555" s="266">
        <v>1589</v>
      </c>
      <c r="R1555" s="267">
        <v>0.969150423235226</v>
      </c>
      <c r="S1555" s="267">
        <v>0.962199312714777</v>
      </c>
      <c r="T1555" s="267">
        <v>0.950931677018634</v>
      </c>
      <c r="U1555" s="267">
        <v>0.949662688116243</v>
      </c>
      <c r="V1555" s="295">
        <v>0.0112676356961431</v>
      </c>
      <c r="W1555" s="271">
        <v>11516</v>
      </c>
      <c r="X1555" s="271">
        <v>11108</v>
      </c>
      <c r="Y1555" s="271">
        <v>12569</v>
      </c>
      <c r="Z1555" s="271">
        <v>12287</v>
      </c>
      <c r="AA1555" s="268">
        <v>0.964571031608197</v>
      </c>
      <c r="AB1555" s="268">
        <v>0.977563847561461</v>
      </c>
      <c r="AC1555" s="295">
        <v>-0.0129928159532635</v>
      </c>
    </row>
    <row r="1556" spans="1:29">
      <c r="A1556" s="297" t="s">
        <v>2706</v>
      </c>
      <c r="B1556" s="301" t="s">
        <v>3383</v>
      </c>
      <c r="C1556" s="293" t="s">
        <v>2900</v>
      </c>
      <c r="D1556" s="301" t="s">
        <v>2901</v>
      </c>
      <c r="E1556" s="263">
        <v>972</v>
      </c>
      <c r="F1556" s="266">
        <v>889</v>
      </c>
      <c r="G1556" s="266">
        <v>83</v>
      </c>
      <c r="H1556" s="264">
        <v>1338</v>
      </c>
      <c r="I1556" s="264">
        <v>1275</v>
      </c>
      <c r="J1556" s="264">
        <v>63</v>
      </c>
      <c r="K1556" s="264">
        <v>1534</v>
      </c>
      <c r="L1556" s="264">
        <v>1486</v>
      </c>
      <c r="M1556" s="264">
        <v>48</v>
      </c>
      <c r="N1556" s="294">
        <v>0.93</v>
      </c>
      <c r="O1556" s="266">
        <v>43737</v>
      </c>
      <c r="P1556" s="266">
        <v>42528</v>
      </c>
      <c r="Q1556" s="266">
        <v>1209</v>
      </c>
      <c r="R1556" s="267">
        <v>0.972357500514439</v>
      </c>
      <c r="S1556" s="267">
        <v>0.914609053497942</v>
      </c>
      <c r="T1556" s="267">
        <v>0.952914798206278</v>
      </c>
      <c r="U1556" s="267">
        <v>0.96870925684485</v>
      </c>
      <c r="V1556" s="295">
        <v>-0.0383057447083356</v>
      </c>
      <c r="W1556" s="271">
        <v>9814</v>
      </c>
      <c r="X1556" s="271">
        <v>9495</v>
      </c>
      <c r="Y1556" s="271">
        <v>10451</v>
      </c>
      <c r="Z1556" s="271">
        <v>10143</v>
      </c>
      <c r="AA1556" s="268">
        <v>0.967495414713674</v>
      </c>
      <c r="AB1556" s="268">
        <v>0.97052913596785</v>
      </c>
      <c r="AC1556" s="295">
        <v>-0.00303372125417556</v>
      </c>
    </row>
    <row r="1557" spans="1:29">
      <c r="A1557" s="297" t="s">
        <v>2706</v>
      </c>
      <c r="B1557" s="301" t="s">
        <v>3383</v>
      </c>
      <c r="C1557" s="293" t="s">
        <v>2902</v>
      </c>
      <c r="D1557" s="301" t="s">
        <v>2903</v>
      </c>
      <c r="E1557" s="263">
        <v>0</v>
      </c>
      <c r="F1557" s="266">
        <v>0</v>
      </c>
      <c r="G1557" s="266">
        <v>0</v>
      </c>
      <c r="H1557" s="264">
        <v>0</v>
      </c>
      <c r="I1557" s="264">
        <v>0</v>
      </c>
      <c r="J1557" s="264">
        <v>0</v>
      </c>
      <c r="K1557" s="264">
        <v>0</v>
      </c>
      <c r="L1557" s="264">
        <v>0</v>
      </c>
      <c r="M1557" s="264">
        <v>0</v>
      </c>
      <c r="N1557" s="294">
        <v>0.93</v>
      </c>
      <c r="O1557" s="266">
        <v>5</v>
      </c>
      <c r="P1557" s="266">
        <v>0</v>
      </c>
      <c r="Q1557" s="266">
        <v>5</v>
      </c>
      <c r="R1557" s="267">
        <v>0</v>
      </c>
      <c r="S1557" s="267">
        <v>0</v>
      </c>
      <c r="T1557" s="267">
        <v>0</v>
      </c>
      <c r="U1557" s="267">
        <v>0</v>
      </c>
      <c r="V1557" s="295">
        <v>0</v>
      </c>
      <c r="W1557" s="271">
        <v>3</v>
      </c>
      <c r="X1557" s="271">
        <v>0</v>
      </c>
      <c r="Y1557" s="271">
        <v>2</v>
      </c>
      <c r="Z1557" s="271">
        <v>0</v>
      </c>
      <c r="AA1557" s="268">
        <v>0</v>
      </c>
      <c r="AB1557" s="268">
        <v>0</v>
      </c>
      <c r="AC1557" s="295">
        <v>0</v>
      </c>
    </row>
    <row r="1558" spans="1:29">
      <c r="A1558" s="297" t="s">
        <v>2706</v>
      </c>
      <c r="B1558" s="301" t="s">
        <v>3383</v>
      </c>
      <c r="C1558" s="293" t="s">
        <v>2904</v>
      </c>
      <c r="D1558" s="301" t="s">
        <v>2905</v>
      </c>
      <c r="E1558" s="263">
        <v>3306</v>
      </c>
      <c r="F1558" s="266">
        <v>3186</v>
      </c>
      <c r="G1558" s="266">
        <v>120</v>
      </c>
      <c r="H1558" s="264">
        <v>4002</v>
      </c>
      <c r="I1558" s="264">
        <v>3909</v>
      </c>
      <c r="J1558" s="264">
        <v>93</v>
      </c>
      <c r="K1558" s="264">
        <v>4653</v>
      </c>
      <c r="L1558" s="264">
        <v>4474</v>
      </c>
      <c r="M1558" s="264">
        <v>179</v>
      </c>
      <c r="N1558" s="294">
        <v>0.93</v>
      </c>
      <c r="O1558" s="266">
        <v>136960</v>
      </c>
      <c r="P1558" s="266">
        <v>134548</v>
      </c>
      <c r="Q1558" s="266">
        <v>2412</v>
      </c>
      <c r="R1558" s="267">
        <v>0.982389018691589</v>
      </c>
      <c r="S1558" s="267">
        <v>0.963702359346643</v>
      </c>
      <c r="T1558" s="267">
        <v>0.976761619190405</v>
      </c>
      <c r="U1558" s="267">
        <v>0.961530195572749</v>
      </c>
      <c r="V1558" s="295">
        <v>-0.0130592598437623</v>
      </c>
      <c r="W1558" s="271">
        <v>30574</v>
      </c>
      <c r="X1558" s="271">
        <v>29835</v>
      </c>
      <c r="Y1558" s="271">
        <v>33898</v>
      </c>
      <c r="Z1558" s="271">
        <v>33397</v>
      </c>
      <c r="AA1558" s="268">
        <v>0.975829135867077</v>
      </c>
      <c r="AB1558" s="268">
        <v>0.985220366983303</v>
      </c>
      <c r="AC1558" s="295">
        <v>-0.0093912311162262</v>
      </c>
    </row>
    <row r="1559" spans="1:29">
      <c r="A1559" s="297" t="s">
        <v>2706</v>
      </c>
      <c r="B1559" s="301" t="s">
        <v>3384</v>
      </c>
      <c r="C1559" s="293" t="s">
        <v>2906</v>
      </c>
      <c r="D1559" s="301" t="s">
        <v>2907</v>
      </c>
      <c r="E1559" s="263">
        <v>1458</v>
      </c>
      <c r="F1559" s="266">
        <v>1325</v>
      </c>
      <c r="G1559" s="266">
        <v>133</v>
      </c>
      <c r="H1559" s="264">
        <v>1675</v>
      </c>
      <c r="I1559" s="264">
        <v>1494</v>
      </c>
      <c r="J1559" s="264">
        <v>181</v>
      </c>
      <c r="K1559" s="264">
        <v>2082</v>
      </c>
      <c r="L1559" s="264">
        <v>1975</v>
      </c>
      <c r="M1559" s="264">
        <v>107</v>
      </c>
      <c r="N1559" s="294">
        <v>0.93</v>
      </c>
      <c r="O1559" s="266">
        <v>58960</v>
      </c>
      <c r="P1559" s="266">
        <v>54986</v>
      </c>
      <c r="Q1559" s="266">
        <v>3974</v>
      </c>
      <c r="R1559" s="267">
        <v>0.932598371777476</v>
      </c>
      <c r="S1559" s="267">
        <v>0.90877914951989</v>
      </c>
      <c r="T1559" s="267">
        <v>0.891940298507463</v>
      </c>
      <c r="U1559" s="267">
        <v>0.948607108549472</v>
      </c>
      <c r="V1559" s="295">
        <v>0.0168388510124275</v>
      </c>
      <c r="W1559" s="271">
        <v>12913</v>
      </c>
      <c r="X1559" s="271">
        <v>12161</v>
      </c>
      <c r="Y1559" s="271">
        <v>13563</v>
      </c>
      <c r="Z1559" s="271">
        <v>12768</v>
      </c>
      <c r="AA1559" s="268">
        <v>0.941764113683884</v>
      </c>
      <c r="AB1559" s="268">
        <v>0.941384649413846</v>
      </c>
      <c r="AC1559" s="295">
        <v>0.000379464270037988</v>
      </c>
    </row>
    <row r="1560" spans="1:29">
      <c r="A1560" s="297" t="s">
        <v>2706</v>
      </c>
      <c r="B1560" s="301" t="s">
        <v>3383</v>
      </c>
      <c r="C1560" s="293" t="s">
        <v>2908</v>
      </c>
      <c r="D1560" s="301" t="s">
        <v>2909</v>
      </c>
      <c r="E1560" s="263">
        <v>2983</v>
      </c>
      <c r="F1560" s="266">
        <v>2910</v>
      </c>
      <c r="G1560" s="266">
        <v>73</v>
      </c>
      <c r="H1560" s="264">
        <v>3513</v>
      </c>
      <c r="I1560" s="264">
        <v>3479</v>
      </c>
      <c r="J1560" s="264">
        <v>34</v>
      </c>
      <c r="K1560" s="264">
        <v>3555</v>
      </c>
      <c r="L1560" s="264">
        <v>3500</v>
      </c>
      <c r="M1560" s="264">
        <v>55</v>
      </c>
      <c r="N1560" s="294">
        <v>0.93</v>
      </c>
      <c r="O1560" s="266">
        <v>101960</v>
      </c>
      <c r="P1560" s="266">
        <v>100792</v>
      </c>
      <c r="Q1560" s="266">
        <v>1168</v>
      </c>
      <c r="R1560" s="267">
        <v>0.988544527265594</v>
      </c>
      <c r="S1560" s="267">
        <v>0.975527991954408</v>
      </c>
      <c r="T1560" s="267">
        <v>0.990321662396812</v>
      </c>
      <c r="U1560" s="267">
        <v>0.984528832630098</v>
      </c>
      <c r="V1560" s="295">
        <v>-0.0147936704424035</v>
      </c>
      <c r="W1560" s="271">
        <v>24033</v>
      </c>
      <c r="X1560" s="271">
        <v>23713</v>
      </c>
      <c r="Y1560" s="271">
        <v>24935</v>
      </c>
      <c r="Z1560" s="271">
        <v>24671</v>
      </c>
      <c r="AA1560" s="268">
        <v>0.98668497482628</v>
      </c>
      <c r="AB1560" s="268">
        <v>0.989412472428314</v>
      </c>
      <c r="AC1560" s="295">
        <v>-0.00272749760203317</v>
      </c>
    </row>
    <row r="1561" spans="1:29">
      <c r="A1561" s="297" t="s">
        <v>2706</v>
      </c>
      <c r="B1561" s="301" t="s">
        <v>3384</v>
      </c>
      <c r="C1561" s="293" t="s">
        <v>2910</v>
      </c>
      <c r="D1561" s="301" t="s">
        <v>2911</v>
      </c>
      <c r="E1561" s="263">
        <v>2448</v>
      </c>
      <c r="F1561" s="266">
        <v>2312</v>
      </c>
      <c r="G1561" s="266">
        <v>136</v>
      </c>
      <c r="H1561" s="264">
        <v>3243</v>
      </c>
      <c r="I1561" s="264">
        <v>3073</v>
      </c>
      <c r="J1561" s="264">
        <v>170</v>
      </c>
      <c r="K1561" s="264">
        <v>3951</v>
      </c>
      <c r="L1561" s="264">
        <v>3755</v>
      </c>
      <c r="M1561" s="264">
        <v>196</v>
      </c>
      <c r="N1561" s="294">
        <v>0.93</v>
      </c>
      <c r="O1561" s="266">
        <v>118117</v>
      </c>
      <c r="P1561" s="266">
        <v>114542</v>
      </c>
      <c r="Q1561" s="266">
        <v>3575</v>
      </c>
      <c r="R1561" s="267">
        <v>0.969733399933964</v>
      </c>
      <c r="S1561" s="267">
        <v>0.944444444444444</v>
      </c>
      <c r="T1561" s="267">
        <v>0.947579401788467</v>
      </c>
      <c r="U1561" s="267">
        <v>0.950392305745381</v>
      </c>
      <c r="V1561" s="295">
        <v>-0.00313495734402303</v>
      </c>
      <c r="W1561" s="271">
        <v>25396</v>
      </c>
      <c r="X1561" s="271">
        <v>24462</v>
      </c>
      <c r="Y1561" s="271">
        <v>27958</v>
      </c>
      <c r="Z1561" s="271">
        <v>27341</v>
      </c>
      <c r="AA1561" s="268">
        <v>0.963222554733029</v>
      </c>
      <c r="AB1561" s="268">
        <v>0.977931182488018</v>
      </c>
      <c r="AC1561" s="295">
        <v>-0.0147086277549888</v>
      </c>
    </row>
    <row r="1562" spans="1:29">
      <c r="A1562" s="297" t="s">
        <v>2706</v>
      </c>
      <c r="B1562" s="301" t="s">
        <v>3383</v>
      </c>
      <c r="C1562" s="293" t="s">
        <v>2912</v>
      </c>
      <c r="D1562" s="301" t="s">
        <v>2913</v>
      </c>
      <c r="E1562" s="263">
        <v>1473</v>
      </c>
      <c r="F1562" s="266">
        <v>1423</v>
      </c>
      <c r="G1562" s="266">
        <v>50</v>
      </c>
      <c r="H1562" s="264">
        <v>1788</v>
      </c>
      <c r="I1562" s="264">
        <v>1746</v>
      </c>
      <c r="J1562" s="264">
        <v>42</v>
      </c>
      <c r="K1562" s="264">
        <v>2206</v>
      </c>
      <c r="L1562" s="264">
        <v>2167</v>
      </c>
      <c r="M1562" s="264">
        <v>39</v>
      </c>
      <c r="N1562" s="294">
        <v>0.93</v>
      </c>
      <c r="O1562" s="266">
        <v>62631</v>
      </c>
      <c r="P1562" s="266">
        <v>61515</v>
      </c>
      <c r="Q1562" s="266">
        <v>1116</v>
      </c>
      <c r="R1562" s="267">
        <v>0.982181347894812</v>
      </c>
      <c r="S1562" s="267">
        <v>0.966055668703327</v>
      </c>
      <c r="T1562" s="267">
        <v>0.976510067114094</v>
      </c>
      <c r="U1562" s="267">
        <v>0.982320942883046</v>
      </c>
      <c r="V1562" s="295">
        <v>-0.0104543984107673</v>
      </c>
      <c r="W1562" s="271">
        <v>13617</v>
      </c>
      <c r="X1562" s="271">
        <v>13330</v>
      </c>
      <c r="Y1562" s="271">
        <v>15245</v>
      </c>
      <c r="Z1562" s="271">
        <v>15038</v>
      </c>
      <c r="AA1562" s="268">
        <v>0.97892340456782</v>
      </c>
      <c r="AB1562" s="268">
        <v>0.98642177763201</v>
      </c>
      <c r="AC1562" s="295">
        <v>-0.00749837306419077</v>
      </c>
    </row>
    <row r="1563" spans="1:29">
      <c r="A1563" s="297" t="s">
        <v>2706</v>
      </c>
      <c r="B1563" s="301" t="s">
        <v>3384</v>
      </c>
      <c r="C1563" s="293" t="s">
        <v>2914</v>
      </c>
      <c r="D1563" s="301" t="s">
        <v>2915</v>
      </c>
      <c r="E1563" s="263">
        <v>1347</v>
      </c>
      <c r="F1563" s="266">
        <v>1262</v>
      </c>
      <c r="G1563" s="266">
        <v>85</v>
      </c>
      <c r="H1563" s="264">
        <v>1603</v>
      </c>
      <c r="I1563" s="264">
        <v>1498</v>
      </c>
      <c r="J1563" s="264">
        <v>105</v>
      </c>
      <c r="K1563" s="264">
        <v>1916</v>
      </c>
      <c r="L1563" s="264">
        <v>1812</v>
      </c>
      <c r="M1563" s="264">
        <v>104</v>
      </c>
      <c r="N1563" s="294">
        <v>0.93</v>
      </c>
      <c r="O1563" s="266">
        <v>50815</v>
      </c>
      <c r="P1563" s="266">
        <v>48312</v>
      </c>
      <c r="Q1563" s="266">
        <v>2503</v>
      </c>
      <c r="R1563" s="267">
        <v>0.950742890878678</v>
      </c>
      <c r="S1563" s="267">
        <v>0.936896807720861</v>
      </c>
      <c r="T1563" s="267">
        <v>0.934497816593886</v>
      </c>
      <c r="U1563" s="267">
        <v>0.945720250521921</v>
      </c>
      <c r="V1563" s="295">
        <v>0.00239899112697473</v>
      </c>
      <c r="W1563" s="271">
        <v>11832</v>
      </c>
      <c r="X1563" s="271">
        <v>11207</v>
      </c>
      <c r="Y1563" s="271">
        <v>12054</v>
      </c>
      <c r="Z1563" s="271">
        <v>11504</v>
      </c>
      <c r="AA1563" s="268">
        <v>0.947177146720757</v>
      </c>
      <c r="AB1563" s="268">
        <v>0.954371992699519</v>
      </c>
      <c r="AC1563" s="295">
        <v>-0.00719484597876152</v>
      </c>
    </row>
    <row r="1564" spans="1:29">
      <c r="A1564" s="297" t="s">
        <v>2706</v>
      </c>
      <c r="B1564" s="301" t="s">
        <v>3383</v>
      </c>
      <c r="C1564" s="293" t="s">
        <v>2916</v>
      </c>
      <c r="D1564" s="301" t="s">
        <v>2917</v>
      </c>
      <c r="E1564" s="263">
        <v>1404</v>
      </c>
      <c r="F1564" s="266">
        <v>1318</v>
      </c>
      <c r="G1564" s="266">
        <v>86</v>
      </c>
      <c r="H1564" s="264">
        <v>1757</v>
      </c>
      <c r="I1564" s="264">
        <v>1698</v>
      </c>
      <c r="J1564" s="264">
        <v>59</v>
      </c>
      <c r="K1564" s="264">
        <v>1956</v>
      </c>
      <c r="L1564" s="264">
        <v>1880</v>
      </c>
      <c r="M1564" s="264">
        <v>76</v>
      </c>
      <c r="N1564" s="294">
        <v>0.93</v>
      </c>
      <c r="O1564" s="266">
        <v>55499</v>
      </c>
      <c r="P1564" s="266">
        <v>54195</v>
      </c>
      <c r="Q1564" s="266">
        <v>1304</v>
      </c>
      <c r="R1564" s="267">
        <v>0.976504081154615</v>
      </c>
      <c r="S1564" s="267">
        <v>0.938746438746439</v>
      </c>
      <c r="T1564" s="267">
        <v>0.966420034149118</v>
      </c>
      <c r="U1564" s="267">
        <v>0.961145194274029</v>
      </c>
      <c r="V1564" s="295">
        <v>-0.0276735954026791</v>
      </c>
      <c r="W1564" s="271">
        <v>12462</v>
      </c>
      <c r="X1564" s="271">
        <v>12061</v>
      </c>
      <c r="Y1564" s="271">
        <v>13665</v>
      </c>
      <c r="Z1564" s="271">
        <v>13317</v>
      </c>
      <c r="AA1564" s="268">
        <v>0.967822179425453</v>
      </c>
      <c r="AB1564" s="268">
        <v>0.974533479692645</v>
      </c>
      <c r="AC1564" s="295">
        <v>-0.00671130026719213</v>
      </c>
    </row>
    <row r="1565" spans="1:29">
      <c r="A1565" s="297" t="s">
        <v>2706</v>
      </c>
      <c r="B1565" s="301" t="s">
        <v>3383</v>
      </c>
      <c r="C1565" s="293" t="s">
        <v>2918</v>
      </c>
      <c r="D1565" s="301" t="s">
        <v>2919</v>
      </c>
      <c r="E1565" s="263">
        <v>1416</v>
      </c>
      <c r="F1565" s="266">
        <v>1321</v>
      </c>
      <c r="G1565" s="266">
        <v>95</v>
      </c>
      <c r="H1565" s="264">
        <v>1863</v>
      </c>
      <c r="I1565" s="264">
        <v>1731</v>
      </c>
      <c r="J1565" s="264">
        <v>132</v>
      </c>
      <c r="K1565" s="264">
        <v>2080</v>
      </c>
      <c r="L1565" s="264">
        <v>1955</v>
      </c>
      <c r="M1565" s="264">
        <v>125</v>
      </c>
      <c r="N1565" s="294">
        <v>0.93</v>
      </c>
      <c r="O1565" s="266">
        <v>58514</v>
      </c>
      <c r="P1565" s="266">
        <v>55420</v>
      </c>
      <c r="Q1565" s="266">
        <v>3094</v>
      </c>
      <c r="R1565" s="267">
        <v>0.94712376525276</v>
      </c>
      <c r="S1565" s="267">
        <v>0.932909604519774</v>
      </c>
      <c r="T1565" s="267">
        <v>0.92914653784219</v>
      </c>
      <c r="U1565" s="267">
        <v>0.939903846153846</v>
      </c>
      <c r="V1565" s="295">
        <v>0.00376306667758397</v>
      </c>
      <c r="W1565" s="271">
        <v>13311</v>
      </c>
      <c r="X1565" s="271">
        <v>12575</v>
      </c>
      <c r="Y1565" s="271">
        <v>14127</v>
      </c>
      <c r="Z1565" s="271">
        <v>13392</v>
      </c>
      <c r="AA1565" s="268">
        <v>0.944707384869657</v>
      </c>
      <c r="AB1565" s="268">
        <v>0.947971968570822</v>
      </c>
      <c r="AC1565" s="295">
        <v>-0.00326458370116511</v>
      </c>
    </row>
    <row r="1566" spans="1:29">
      <c r="A1566" s="297" t="s">
        <v>2706</v>
      </c>
      <c r="B1566" s="301" t="s">
        <v>3383</v>
      </c>
      <c r="C1566" s="293" t="s">
        <v>2920</v>
      </c>
      <c r="D1566" s="301" t="s">
        <v>2921</v>
      </c>
      <c r="E1566" s="263">
        <v>1</v>
      </c>
      <c r="F1566" s="266">
        <v>1</v>
      </c>
      <c r="G1566" s="266">
        <v>0</v>
      </c>
      <c r="H1566" s="264">
        <v>0</v>
      </c>
      <c r="I1566" s="264">
        <v>0</v>
      </c>
      <c r="J1566" s="264">
        <v>0</v>
      </c>
      <c r="K1566" s="264">
        <v>0</v>
      </c>
      <c r="L1566" s="264">
        <v>0</v>
      </c>
      <c r="M1566" s="264">
        <v>0</v>
      </c>
      <c r="N1566" s="294">
        <v>0.93</v>
      </c>
      <c r="O1566" s="266">
        <v>2</v>
      </c>
      <c r="P1566" s="266">
        <v>2</v>
      </c>
      <c r="Q1566" s="266">
        <v>0</v>
      </c>
      <c r="R1566" s="267">
        <v>1</v>
      </c>
      <c r="S1566" s="267">
        <v>1</v>
      </c>
      <c r="T1566" s="267">
        <v>0</v>
      </c>
      <c r="U1566" s="267">
        <v>0</v>
      </c>
      <c r="V1566" s="295">
        <v>1</v>
      </c>
      <c r="W1566" s="271">
        <v>1</v>
      </c>
      <c r="X1566" s="271">
        <v>1</v>
      </c>
      <c r="Y1566" s="271">
        <v>0</v>
      </c>
      <c r="Z1566" s="271">
        <v>0</v>
      </c>
      <c r="AA1566" s="268">
        <v>1</v>
      </c>
      <c r="AB1566" s="268">
        <v>0</v>
      </c>
      <c r="AC1566" s="295">
        <v>1</v>
      </c>
    </row>
    <row r="1567" spans="1:29">
      <c r="A1567" s="297" t="s">
        <v>2706</v>
      </c>
      <c r="B1567" s="301" t="s">
        <v>3383</v>
      </c>
      <c r="C1567" s="293" t="s">
        <v>2922</v>
      </c>
      <c r="D1567" s="301" t="s">
        <v>2923</v>
      </c>
      <c r="E1567" s="263">
        <v>4688</v>
      </c>
      <c r="F1567" s="266">
        <v>4483</v>
      </c>
      <c r="G1567" s="266">
        <v>205</v>
      </c>
      <c r="H1567" s="264">
        <v>5550</v>
      </c>
      <c r="I1567" s="264">
        <v>5261</v>
      </c>
      <c r="J1567" s="264">
        <v>289</v>
      </c>
      <c r="K1567" s="264">
        <v>6964</v>
      </c>
      <c r="L1567" s="264">
        <v>6499</v>
      </c>
      <c r="M1567" s="264">
        <v>465</v>
      </c>
      <c r="N1567" s="294">
        <v>0.93</v>
      </c>
      <c r="O1567" s="266">
        <v>189934</v>
      </c>
      <c r="P1567" s="266">
        <v>184308</v>
      </c>
      <c r="Q1567" s="266">
        <v>5626</v>
      </c>
      <c r="R1567" s="267">
        <v>0.970379184348247</v>
      </c>
      <c r="S1567" s="267">
        <v>0.95627133105802</v>
      </c>
      <c r="T1567" s="267">
        <v>0.947927927927928</v>
      </c>
      <c r="U1567" s="267">
        <v>0.933228029867892</v>
      </c>
      <c r="V1567" s="295">
        <v>0.00834340313009252</v>
      </c>
      <c r="W1567" s="271">
        <v>41864</v>
      </c>
      <c r="X1567" s="271">
        <v>40242</v>
      </c>
      <c r="Y1567" s="271">
        <v>45222</v>
      </c>
      <c r="Z1567" s="271">
        <v>43970</v>
      </c>
      <c r="AA1567" s="268">
        <v>0.961255493980508</v>
      </c>
      <c r="AB1567" s="268">
        <v>0.972314360267127</v>
      </c>
      <c r="AC1567" s="295">
        <v>-0.0110588662866182</v>
      </c>
    </row>
    <row r="1568" spans="1:29">
      <c r="A1568" s="297" t="s">
        <v>2706</v>
      </c>
      <c r="B1568" s="301" t="s">
        <v>3385</v>
      </c>
      <c r="C1568" s="293" t="s">
        <v>2924</v>
      </c>
      <c r="D1568" s="301" t="s">
        <v>2925</v>
      </c>
      <c r="E1568" s="263">
        <v>838</v>
      </c>
      <c r="F1568" s="266">
        <v>817</v>
      </c>
      <c r="G1568" s="266">
        <v>21</v>
      </c>
      <c r="H1568" s="264">
        <v>1139</v>
      </c>
      <c r="I1568" s="264">
        <v>1125</v>
      </c>
      <c r="J1568" s="264">
        <v>14</v>
      </c>
      <c r="K1568" s="264">
        <v>1331</v>
      </c>
      <c r="L1568" s="264">
        <v>1318</v>
      </c>
      <c r="M1568" s="264">
        <v>13</v>
      </c>
      <c r="N1568" s="294">
        <v>0.93</v>
      </c>
      <c r="O1568" s="266">
        <v>33961</v>
      </c>
      <c r="P1568" s="266">
        <v>33536</v>
      </c>
      <c r="Q1568" s="266">
        <v>425</v>
      </c>
      <c r="R1568" s="267">
        <v>0.987485645299019</v>
      </c>
      <c r="S1568" s="267">
        <v>0.974940334128878</v>
      </c>
      <c r="T1568" s="267">
        <v>0.987708516242318</v>
      </c>
      <c r="U1568" s="267">
        <v>0.99023290758828</v>
      </c>
      <c r="V1568" s="295">
        <v>-0.0127681821134396</v>
      </c>
      <c r="W1568" s="271">
        <v>7886</v>
      </c>
      <c r="X1568" s="271">
        <v>7779</v>
      </c>
      <c r="Y1568" s="271">
        <v>8016</v>
      </c>
      <c r="Z1568" s="271">
        <v>7924</v>
      </c>
      <c r="AA1568" s="268">
        <v>0.986431651027137</v>
      </c>
      <c r="AB1568" s="268">
        <v>0.988522954091816</v>
      </c>
      <c r="AC1568" s="295">
        <v>-0.00209130306467964</v>
      </c>
    </row>
    <row r="1569" spans="1:29">
      <c r="A1569" s="297" t="s">
        <v>2706</v>
      </c>
      <c r="B1569" s="301" t="s">
        <v>3383</v>
      </c>
      <c r="C1569" s="293" t="s">
        <v>2926</v>
      </c>
      <c r="D1569" s="301" t="s">
        <v>2927</v>
      </c>
      <c r="E1569" s="263">
        <v>1093</v>
      </c>
      <c r="F1569" s="266">
        <v>908</v>
      </c>
      <c r="G1569" s="266">
        <v>185</v>
      </c>
      <c r="H1569" s="264">
        <v>1133</v>
      </c>
      <c r="I1569" s="264">
        <v>988</v>
      </c>
      <c r="J1569" s="264">
        <v>145</v>
      </c>
      <c r="K1569" s="264">
        <v>1370</v>
      </c>
      <c r="L1569" s="264">
        <v>1165</v>
      </c>
      <c r="M1569" s="264">
        <v>205</v>
      </c>
      <c r="N1569" s="294">
        <v>0.93</v>
      </c>
      <c r="O1569" s="266">
        <v>40900</v>
      </c>
      <c r="P1569" s="266">
        <v>34494</v>
      </c>
      <c r="Q1569" s="266">
        <v>6406</v>
      </c>
      <c r="R1569" s="267">
        <v>0.843374083129584</v>
      </c>
      <c r="S1569" s="267">
        <v>0.830741079597438</v>
      </c>
      <c r="T1569" s="267">
        <v>0.872021182700794</v>
      </c>
      <c r="U1569" s="267">
        <v>0.85036496350365</v>
      </c>
      <c r="V1569" s="295">
        <v>-0.0412801031033561</v>
      </c>
      <c r="W1569" s="271">
        <v>8724</v>
      </c>
      <c r="X1569" s="271">
        <v>7473</v>
      </c>
      <c r="Y1569" s="271">
        <v>9247</v>
      </c>
      <c r="Z1569" s="271">
        <v>7734</v>
      </c>
      <c r="AA1569" s="268">
        <v>0.856602475928473</v>
      </c>
      <c r="AB1569" s="268">
        <v>0.836379366280956</v>
      </c>
      <c r="AC1569" s="295">
        <v>0.0202231096475172</v>
      </c>
    </row>
    <row r="1570" spans="1:29">
      <c r="A1570" s="297" t="s">
        <v>2706</v>
      </c>
      <c r="B1570" s="301" t="s">
        <v>3385</v>
      </c>
      <c r="C1570" s="293" t="s">
        <v>2928</v>
      </c>
      <c r="D1570" s="301" t="s">
        <v>2929</v>
      </c>
      <c r="E1570" s="263">
        <v>1629</v>
      </c>
      <c r="F1570" s="266">
        <v>1577</v>
      </c>
      <c r="G1570" s="266">
        <v>52</v>
      </c>
      <c r="H1570" s="264">
        <v>1948</v>
      </c>
      <c r="I1570" s="264">
        <v>1885</v>
      </c>
      <c r="J1570" s="264">
        <v>63</v>
      </c>
      <c r="K1570" s="264">
        <v>2093</v>
      </c>
      <c r="L1570" s="264">
        <v>2004</v>
      </c>
      <c r="M1570" s="264">
        <v>89</v>
      </c>
      <c r="N1570" s="294">
        <v>0.93</v>
      </c>
      <c r="O1570" s="266">
        <v>62174</v>
      </c>
      <c r="P1570" s="266">
        <v>59619</v>
      </c>
      <c r="Q1570" s="266">
        <v>2555</v>
      </c>
      <c r="R1570" s="267">
        <v>0.958905651880207</v>
      </c>
      <c r="S1570" s="267">
        <v>0.968078575813382</v>
      </c>
      <c r="T1570" s="267">
        <v>0.967659137577002</v>
      </c>
      <c r="U1570" s="267">
        <v>0.957477305303392</v>
      </c>
      <c r="V1570" s="295">
        <v>0.000419438236380354</v>
      </c>
      <c r="W1570" s="271">
        <v>14030</v>
      </c>
      <c r="X1570" s="271">
        <v>13462</v>
      </c>
      <c r="Y1570" s="271">
        <v>14827</v>
      </c>
      <c r="Z1570" s="271">
        <v>14088</v>
      </c>
      <c r="AA1570" s="268">
        <v>0.959515324305061</v>
      </c>
      <c r="AB1570" s="268">
        <v>0.95015849463816</v>
      </c>
      <c r="AC1570" s="295">
        <v>0.00935682966690043</v>
      </c>
    </row>
    <row r="1571" spans="1:29">
      <c r="A1571" s="297" t="s">
        <v>2706</v>
      </c>
      <c r="B1571" s="301" t="s">
        <v>3383</v>
      </c>
      <c r="C1571" s="293" t="s">
        <v>2930</v>
      </c>
      <c r="D1571" s="301" t="s">
        <v>2931</v>
      </c>
      <c r="E1571" s="263">
        <v>2681</v>
      </c>
      <c r="F1571" s="266">
        <v>2628</v>
      </c>
      <c r="G1571" s="266">
        <v>53</v>
      </c>
      <c r="H1571" s="264">
        <v>3427</v>
      </c>
      <c r="I1571" s="264">
        <v>3361</v>
      </c>
      <c r="J1571" s="264">
        <v>66</v>
      </c>
      <c r="K1571" s="264">
        <v>3838</v>
      </c>
      <c r="L1571" s="264">
        <v>3793</v>
      </c>
      <c r="M1571" s="264">
        <v>45</v>
      </c>
      <c r="N1571" s="294">
        <v>0.93</v>
      </c>
      <c r="O1571" s="266">
        <v>105322</v>
      </c>
      <c r="P1571" s="266">
        <v>103780</v>
      </c>
      <c r="Q1571" s="266">
        <v>1542</v>
      </c>
      <c r="R1571" s="267">
        <v>0.985359184216023</v>
      </c>
      <c r="S1571" s="267">
        <v>0.980231256993659</v>
      </c>
      <c r="T1571" s="267">
        <v>0.980741173037642</v>
      </c>
      <c r="U1571" s="267">
        <v>0.988275143303804</v>
      </c>
      <c r="V1571" s="295">
        <v>-0.000509916043983205</v>
      </c>
      <c r="W1571" s="271">
        <v>24240</v>
      </c>
      <c r="X1571" s="271">
        <v>23870</v>
      </c>
      <c r="Y1571" s="271">
        <v>25232</v>
      </c>
      <c r="Z1571" s="271">
        <v>24997</v>
      </c>
      <c r="AA1571" s="268">
        <v>0.98473597359736</v>
      </c>
      <c r="AB1571" s="268">
        <v>0.990686429930247</v>
      </c>
      <c r="AC1571" s="295">
        <v>-0.0059504563328876</v>
      </c>
    </row>
    <row r="1572" spans="1:29">
      <c r="A1572" s="297" t="s">
        <v>2706</v>
      </c>
      <c r="B1572" s="301" t="s">
        <v>3383</v>
      </c>
      <c r="C1572" s="293" t="s">
        <v>2932</v>
      </c>
      <c r="D1572" s="301" t="s">
        <v>2933</v>
      </c>
      <c r="E1572" s="263">
        <v>2652</v>
      </c>
      <c r="F1572" s="266">
        <v>2303</v>
      </c>
      <c r="G1572" s="266">
        <v>349</v>
      </c>
      <c r="H1572" s="264">
        <v>2526</v>
      </c>
      <c r="I1572" s="264">
        <v>2314</v>
      </c>
      <c r="J1572" s="264">
        <v>212</v>
      </c>
      <c r="K1572" s="264">
        <v>2798</v>
      </c>
      <c r="L1572" s="264">
        <v>2568</v>
      </c>
      <c r="M1572" s="264">
        <v>230</v>
      </c>
      <c r="N1572" s="294">
        <v>0.93</v>
      </c>
      <c r="O1572" s="266">
        <v>94224</v>
      </c>
      <c r="P1572" s="266">
        <v>86653</v>
      </c>
      <c r="Q1572" s="266">
        <v>7571</v>
      </c>
      <c r="R1572" s="267">
        <v>0.919648921718458</v>
      </c>
      <c r="S1572" s="267">
        <v>0.868401206636501</v>
      </c>
      <c r="T1572" s="267">
        <v>0.916072842438638</v>
      </c>
      <c r="U1572" s="267">
        <v>0.917798427448177</v>
      </c>
      <c r="V1572" s="295">
        <v>-0.0476716358021374</v>
      </c>
      <c r="W1572" s="271">
        <v>21236</v>
      </c>
      <c r="X1572" s="271">
        <v>19343</v>
      </c>
      <c r="Y1572" s="271">
        <v>22654</v>
      </c>
      <c r="Z1572" s="271">
        <v>20903</v>
      </c>
      <c r="AA1572" s="268">
        <v>0.910858918817103</v>
      </c>
      <c r="AB1572" s="268">
        <v>0.922706806744946</v>
      </c>
      <c r="AC1572" s="295">
        <v>-0.0118478879278426</v>
      </c>
    </row>
    <row r="1573" spans="1:29">
      <c r="A1573" s="297" t="s">
        <v>2706</v>
      </c>
      <c r="B1573" s="301" t="s">
        <v>3383</v>
      </c>
      <c r="C1573" s="293" t="s">
        <v>2934</v>
      </c>
      <c r="D1573" s="301" t="s">
        <v>2935</v>
      </c>
      <c r="E1573" s="263">
        <v>1166</v>
      </c>
      <c r="F1573" s="266">
        <v>1051</v>
      </c>
      <c r="G1573" s="266">
        <v>115</v>
      </c>
      <c r="H1573" s="264">
        <v>1049</v>
      </c>
      <c r="I1573" s="264">
        <v>968</v>
      </c>
      <c r="J1573" s="264">
        <v>81</v>
      </c>
      <c r="K1573" s="264">
        <v>1168</v>
      </c>
      <c r="L1573" s="264">
        <v>1102</v>
      </c>
      <c r="M1573" s="264">
        <v>66</v>
      </c>
      <c r="N1573" s="294">
        <v>0.93</v>
      </c>
      <c r="O1573" s="266">
        <v>39246</v>
      </c>
      <c r="P1573" s="266">
        <v>37273</v>
      </c>
      <c r="Q1573" s="266">
        <v>1973</v>
      </c>
      <c r="R1573" s="267">
        <v>0.94972736075014</v>
      </c>
      <c r="S1573" s="267">
        <v>0.901372212692967</v>
      </c>
      <c r="T1573" s="267">
        <v>0.92278360343184</v>
      </c>
      <c r="U1573" s="267">
        <v>0.943493150684932</v>
      </c>
      <c r="V1573" s="295">
        <v>-0.0214113907388724</v>
      </c>
      <c r="W1573" s="271">
        <v>8707</v>
      </c>
      <c r="X1573" s="271">
        <v>8159</v>
      </c>
      <c r="Y1573" s="271">
        <v>9569</v>
      </c>
      <c r="Z1573" s="271">
        <v>9127</v>
      </c>
      <c r="AA1573" s="268">
        <v>0.937062133915241</v>
      </c>
      <c r="AB1573" s="268">
        <v>0.953809175462431</v>
      </c>
      <c r="AC1573" s="295">
        <v>-0.0167470415471901</v>
      </c>
    </row>
    <row r="1574" spans="1:29">
      <c r="A1574" s="297" t="s">
        <v>2706</v>
      </c>
      <c r="B1574" s="301" t="s">
        <v>3385</v>
      </c>
      <c r="C1574" s="293" t="s">
        <v>2936</v>
      </c>
      <c r="D1574" s="301" t="s">
        <v>2937</v>
      </c>
      <c r="E1574" s="263">
        <v>2568</v>
      </c>
      <c r="F1574" s="266">
        <v>2282</v>
      </c>
      <c r="G1574" s="266">
        <v>286</v>
      </c>
      <c r="H1574" s="264">
        <v>3238</v>
      </c>
      <c r="I1574" s="264">
        <v>2954</v>
      </c>
      <c r="J1574" s="264">
        <v>284</v>
      </c>
      <c r="K1574" s="264">
        <v>3589</v>
      </c>
      <c r="L1574" s="264">
        <v>3185</v>
      </c>
      <c r="M1574" s="264">
        <v>404</v>
      </c>
      <c r="N1574" s="294">
        <v>0.93</v>
      </c>
      <c r="O1574" s="266">
        <v>106209</v>
      </c>
      <c r="P1574" s="266">
        <v>99063</v>
      </c>
      <c r="Q1574" s="266">
        <v>7146</v>
      </c>
      <c r="R1574" s="267">
        <v>0.93271756630794</v>
      </c>
      <c r="S1574" s="267">
        <v>0.888629283489097</v>
      </c>
      <c r="T1574" s="267">
        <v>0.912291537986411</v>
      </c>
      <c r="U1574" s="267">
        <v>0.887433825578155</v>
      </c>
      <c r="V1574" s="295">
        <v>-0.0236622544973148</v>
      </c>
      <c r="W1574" s="271">
        <v>22682</v>
      </c>
      <c r="X1574" s="271">
        <v>20723</v>
      </c>
      <c r="Y1574" s="271">
        <v>24877</v>
      </c>
      <c r="Z1574" s="271">
        <v>23256</v>
      </c>
      <c r="AA1574" s="268">
        <v>0.913631954854069</v>
      </c>
      <c r="AB1574" s="268">
        <v>0.934839409896692</v>
      </c>
      <c r="AC1574" s="295">
        <v>-0.0212074550426223</v>
      </c>
    </row>
    <row r="1575" spans="1:29">
      <c r="A1575" s="297" t="s">
        <v>2706</v>
      </c>
      <c r="B1575" s="301" t="s">
        <v>3384</v>
      </c>
      <c r="C1575" s="293" t="s">
        <v>2938</v>
      </c>
      <c r="D1575" s="301" t="s">
        <v>2939</v>
      </c>
      <c r="E1575" s="263">
        <v>2</v>
      </c>
      <c r="F1575" s="266">
        <v>2</v>
      </c>
      <c r="G1575" s="266">
        <v>0</v>
      </c>
      <c r="H1575" s="264">
        <v>1</v>
      </c>
      <c r="I1575" s="264">
        <v>1</v>
      </c>
      <c r="J1575" s="264">
        <v>0</v>
      </c>
      <c r="K1575" s="264">
        <v>0</v>
      </c>
      <c r="L1575" s="264">
        <v>0</v>
      </c>
      <c r="M1575" s="264">
        <v>0</v>
      </c>
      <c r="N1575" s="294">
        <v>0.93</v>
      </c>
      <c r="O1575" s="266">
        <v>28</v>
      </c>
      <c r="P1575" s="266">
        <v>25</v>
      </c>
      <c r="Q1575" s="266">
        <v>3</v>
      </c>
      <c r="R1575" s="267">
        <v>0.892857142857143</v>
      </c>
      <c r="S1575" s="267">
        <v>1</v>
      </c>
      <c r="T1575" s="267">
        <v>1</v>
      </c>
      <c r="U1575" s="267">
        <v>0</v>
      </c>
      <c r="V1575" s="295">
        <v>0</v>
      </c>
      <c r="W1575" s="271">
        <v>7</v>
      </c>
      <c r="X1575" s="271">
        <v>5</v>
      </c>
      <c r="Y1575" s="271">
        <v>11</v>
      </c>
      <c r="Z1575" s="271">
        <v>10</v>
      </c>
      <c r="AA1575" s="268">
        <v>0.714285714285714</v>
      </c>
      <c r="AB1575" s="268">
        <v>0.909090909090909</v>
      </c>
      <c r="AC1575" s="295">
        <v>-0.194805194805195</v>
      </c>
    </row>
    <row r="1576" spans="1:29">
      <c r="A1576" s="297" t="s">
        <v>2706</v>
      </c>
      <c r="B1576" s="301" t="s">
        <v>3385</v>
      </c>
      <c r="C1576" s="293" t="s">
        <v>2940</v>
      </c>
      <c r="D1576" s="301" t="s">
        <v>2941</v>
      </c>
      <c r="E1576" s="263">
        <v>2</v>
      </c>
      <c r="F1576" s="266">
        <v>2</v>
      </c>
      <c r="G1576" s="266">
        <v>0</v>
      </c>
      <c r="H1576" s="264">
        <v>1</v>
      </c>
      <c r="I1576" s="264">
        <v>0</v>
      </c>
      <c r="J1576" s="264">
        <v>1</v>
      </c>
      <c r="K1576" s="264">
        <v>3</v>
      </c>
      <c r="L1576" s="264">
        <v>0</v>
      </c>
      <c r="M1576" s="264">
        <v>3</v>
      </c>
      <c r="N1576" s="294">
        <v>0.93</v>
      </c>
      <c r="O1576" s="266">
        <v>48</v>
      </c>
      <c r="P1576" s="266">
        <v>38</v>
      </c>
      <c r="Q1576" s="266">
        <v>10</v>
      </c>
      <c r="R1576" s="267">
        <v>0.791666666666667</v>
      </c>
      <c r="S1576" s="267">
        <v>1</v>
      </c>
      <c r="T1576" s="267">
        <v>0</v>
      </c>
      <c r="U1576" s="267">
        <v>0</v>
      </c>
      <c r="V1576" s="295">
        <v>1</v>
      </c>
      <c r="W1576" s="271">
        <v>27</v>
      </c>
      <c r="X1576" s="271">
        <v>23</v>
      </c>
      <c r="Y1576" s="271">
        <v>14</v>
      </c>
      <c r="Z1576" s="271">
        <v>9</v>
      </c>
      <c r="AA1576" s="268">
        <v>0.851851851851852</v>
      </c>
      <c r="AB1576" s="268">
        <v>0.642857142857143</v>
      </c>
      <c r="AC1576" s="295">
        <v>0.208994708994709</v>
      </c>
    </row>
    <row r="1577" spans="1:29">
      <c r="A1577" s="297" t="s">
        <v>2706</v>
      </c>
      <c r="B1577" s="301" t="s">
        <v>3385</v>
      </c>
      <c r="C1577" s="293" t="s">
        <v>2942</v>
      </c>
      <c r="D1577" s="301" t="s">
        <v>2943</v>
      </c>
      <c r="E1577" s="263">
        <v>0</v>
      </c>
      <c r="F1577" s="266">
        <v>0</v>
      </c>
      <c r="G1577" s="266">
        <v>0</v>
      </c>
      <c r="H1577" s="264">
        <v>0</v>
      </c>
      <c r="I1577" s="264">
        <v>0</v>
      </c>
      <c r="J1577" s="264">
        <v>0</v>
      </c>
      <c r="K1577" s="264">
        <v>1</v>
      </c>
      <c r="L1577" s="264">
        <v>1</v>
      </c>
      <c r="M1577" s="264">
        <v>0</v>
      </c>
      <c r="N1577" s="294">
        <v>0.93</v>
      </c>
      <c r="O1577" s="266">
        <v>2</v>
      </c>
      <c r="P1577" s="266">
        <v>2</v>
      </c>
      <c r="Q1577" s="266">
        <v>0</v>
      </c>
      <c r="R1577" s="267">
        <v>1</v>
      </c>
      <c r="S1577" s="267">
        <v>0</v>
      </c>
      <c r="T1577" s="267">
        <v>0</v>
      </c>
      <c r="U1577" s="267">
        <v>1</v>
      </c>
      <c r="V1577" s="295">
        <v>0</v>
      </c>
      <c r="W1577" s="271">
        <v>1</v>
      </c>
      <c r="X1577" s="271">
        <v>1</v>
      </c>
      <c r="Y1577" s="271">
        <v>0</v>
      </c>
      <c r="Z1577" s="271">
        <v>0</v>
      </c>
      <c r="AA1577" s="268">
        <v>1</v>
      </c>
      <c r="AB1577" s="268">
        <v>0</v>
      </c>
      <c r="AC1577" s="295">
        <v>1</v>
      </c>
    </row>
    <row r="1578" spans="1:29">
      <c r="A1578" s="297" t="s">
        <v>2706</v>
      </c>
      <c r="B1578" s="301" t="s">
        <v>3385</v>
      </c>
      <c r="C1578" s="293" t="s">
        <v>2944</v>
      </c>
      <c r="D1578" s="301" t="s">
        <v>2945</v>
      </c>
      <c r="E1578" s="263">
        <v>3001</v>
      </c>
      <c r="F1578" s="266">
        <v>2853</v>
      </c>
      <c r="G1578" s="266">
        <v>148</v>
      </c>
      <c r="H1578" s="264">
        <v>3506</v>
      </c>
      <c r="I1578" s="264">
        <v>3366</v>
      </c>
      <c r="J1578" s="264">
        <v>140</v>
      </c>
      <c r="K1578" s="264">
        <v>4094</v>
      </c>
      <c r="L1578" s="264">
        <v>3961</v>
      </c>
      <c r="M1578" s="264">
        <v>133</v>
      </c>
      <c r="N1578" s="294">
        <v>0.93</v>
      </c>
      <c r="O1578" s="266">
        <v>117227</v>
      </c>
      <c r="P1578" s="266">
        <v>114163</v>
      </c>
      <c r="Q1578" s="266">
        <v>3064</v>
      </c>
      <c r="R1578" s="267">
        <v>0.973862676687111</v>
      </c>
      <c r="S1578" s="267">
        <v>0.950683105631456</v>
      </c>
      <c r="T1578" s="267">
        <v>0.960068454078722</v>
      </c>
      <c r="U1578" s="267">
        <v>0.967513434294089</v>
      </c>
      <c r="V1578" s="295">
        <v>-0.00938534844726602</v>
      </c>
      <c r="W1578" s="271">
        <v>25163</v>
      </c>
      <c r="X1578" s="271">
        <v>24408</v>
      </c>
      <c r="Y1578" s="271">
        <v>27907</v>
      </c>
      <c r="Z1578" s="271">
        <v>27421</v>
      </c>
      <c r="AA1578" s="268">
        <v>0.969995628502166</v>
      </c>
      <c r="AB1578" s="268">
        <v>0.982585014512488</v>
      </c>
      <c r="AC1578" s="295">
        <v>-0.012589386010322</v>
      </c>
    </row>
    <row r="1579" spans="1:29">
      <c r="A1579" s="297" t="s">
        <v>2706</v>
      </c>
      <c r="B1579" s="301" t="s">
        <v>3385</v>
      </c>
      <c r="C1579" s="293" t="s">
        <v>2946</v>
      </c>
      <c r="D1579" s="301" t="s">
        <v>2947</v>
      </c>
      <c r="E1579" s="263">
        <v>2958</v>
      </c>
      <c r="F1579" s="266">
        <v>2682</v>
      </c>
      <c r="G1579" s="266">
        <v>276</v>
      </c>
      <c r="H1579" s="264">
        <v>1923</v>
      </c>
      <c r="I1579" s="264">
        <v>1810</v>
      </c>
      <c r="J1579" s="264">
        <v>113</v>
      </c>
      <c r="K1579" s="264">
        <v>3299</v>
      </c>
      <c r="L1579" s="264">
        <v>2959</v>
      </c>
      <c r="M1579" s="264">
        <v>340</v>
      </c>
      <c r="N1579" s="294">
        <v>0.93</v>
      </c>
      <c r="O1579" s="266">
        <v>101734</v>
      </c>
      <c r="P1579" s="266">
        <v>96428</v>
      </c>
      <c r="Q1579" s="266">
        <v>5306</v>
      </c>
      <c r="R1579" s="267">
        <v>0.947844378477205</v>
      </c>
      <c r="S1579" s="267">
        <v>0.906693711967546</v>
      </c>
      <c r="T1579" s="267">
        <v>0.94123764950598</v>
      </c>
      <c r="U1579" s="267">
        <v>0.896938466201879</v>
      </c>
      <c r="V1579" s="295">
        <v>-0.0345439375384345</v>
      </c>
      <c r="W1579" s="271">
        <v>21458</v>
      </c>
      <c r="X1579" s="271">
        <v>20189</v>
      </c>
      <c r="Y1579" s="271">
        <v>24319</v>
      </c>
      <c r="Z1579" s="271">
        <v>23074</v>
      </c>
      <c r="AA1579" s="268">
        <v>0.940861217261627</v>
      </c>
      <c r="AB1579" s="268">
        <v>0.948805460750853</v>
      </c>
      <c r="AC1579" s="295">
        <v>-0.00794424348922584</v>
      </c>
    </row>
    <row r="1580" spans="1:29">
      <c r="A1580" s="297" t="s">
        <v>2706</v>
      </c>
      <c r="B1580" s="301" t="s">
        <v>3383</v>
      </c>
      <c r="C1580" s="293" t="s">
        <v>2948</v>
      </c>
      <c r="D1580" s="301" t="s">
        <v>2949</v>
      </c>
      <c r="E1580" s="263">
        <v>1259</v>
      </c>
      <c r="F1580" s="266">
        <v>1240</v>
      </c>
      <c r="G1580" s="266">
        <v>19</v>
      </c>
      <c r="H1580" s="264">
        <v>1555</v>
      </c>
      <c r="I1580" s="264">
        <v>1526</v>
      </c>
      <c r="J1580" s="264">
        <v>29</v>
      </c>
      <c r="K1580" s="264">
        <v>1299</v>
      </c>
      <c r="L1580" s="264">
        <v>1272</v>
      </c>
      <c r="M1580" s="264">
        <v>27</v>
      </c>
      <c r="N1580" s="294">
        <v>0.93</v>
      </c>
      <c r="O1580" s="266">
        <v>42235</v>
      </c>
      <c r="P1580" s="266">
        <v>41696</v>
      </c>
      <c r="Q1580" s="266">
        <v>539</v>
      </c>
      <c r="R1580" s="267">
        <v>0.987238072688528</v>
      </c>
      <c r="S1580" s="267">
        <v>0.984908657664813</v>
      </c>
      <c r="T1580" s="267">
        <v>0.981350482315113</v>
      </c>
      <c r="U1580" s="267">
        <v>0.979214780600462</v>
      </c>
      <c r="V1580" s="295">
        <v>0.00355817534970082</v>
      </c>
      <c r="W1580" s="271">
        <v>9858</v>
      </c>
      <c r="X1580" s="271">
        <v>9708</v>
      </c>
      <c r="Y1580" s="271">
        <v>10099</v>
      </c>
      <c r="Z1580" s="271">
        <v>9990</v>
      </c>
      <c r="AA1580" s="268">
        <v>0.984783931832015</v>
      </c>
      <c r="AB1580" s="268">
        <v>0.989206852163581</v>
      </c>
      <c r="AC1580" s="295">
        <v>-0.00442292033156588</v>
      </c>
    </row>
    <row r="1581" spans="1:29">
      <c r="A1581" s="297" t="s">
        <v>2706</v>
      </c>
      <c r="B1581" s="301" t="s">
        <v>3386</v>
      </c>
      <c r="C1581" s="293" t="s">
        <v>2950</v>
      </c>
      <c r="D1581" s="301" t="s">
        <v>2951</v>
      </c>
      <c r="E1581" s="263">
        <v>2214</v>
      </c>
      <c r="F1581" s="266">
        <v>1881</v>
      </c>
      <c r="G1581" s="266">
        <v>333</v>
      </c>
      <c r="H1581" s="264">
        <v>2490</v>
      </c>
      <c r="I1581" s="264">
        <v>2067</v>
      </c>
      <c r="J1581" s="264">
        <v>423</v>
      </c>
      <c r="K1581" s="264">
        <v>2772</v>
      </c>
      <c r="L1581" s="264">
        <v>2448</v>
      </c>
      <c r="M1581" s="264">
        <v>324</v>
      </c>
      <c r="N1581" s="294">
        <v>0.93</v>
      </c>
      <c r="O1581" s="266">
        <v>65462</v>
      </c>
      <c r="P1581" s="266">
        <v>61130</v>
      </c>
      <c r="Q1581" s="266">
        <v>4332</v>
      </c>
      <c r="R1581" s="267">
        <v>0.933824203354618</v>
      </c>
      <c r="S1581" s="267">
        <v>0.849593495934959</v>
      </c>
      <c r="T1581" s="267">
        <v>0.830120481927711</v>
      </c>
      <c r="U1581" s="267">
        <v>0.883116883116883</v>
      </c>
      <c r="V1581" s="295">
        <v>0.0194730140072485</v>
      </c>
      <c r="W1581" s="271">
        <v>16060</v>
      </c>
      <c r="X1581" s="271">
        <v>14335</v>
      </c>
      <c r="Y1581" s="271">
        <v>15883</v>
      </c>
      <c r="Z1581" s="271">
        <v>14854</v>
      </c>
      <c r="AA1581" s="268">
        <v>0.892590286425903</v>
      </c>
      <c r="AB1581" s="268">
        <v>0.935213750550903</v>
      </c>
      <c r="AC1581" s="295">
        <v>-0.0426234641250006</v>
      </c>
    </row>
    <row r="1582" spans="1:29">
      <c r="A1582" s="297" t="s">
        <v>2706</v>
      </c>
      <c r="B1582" s="301" t="s">
        <v>3384</v>
      </c>
      <c r="C1582" s="293" t="s">
        <v>2952</v>
      </c>
      <c r="D1582" s="301" t="s">
        <v>2953</v>
      </c>
      <c r="E1582" s="263">
        <v>1492</v>
      </c>
      <c r="F1582" s="266">
        <v>1438</v>
      </c>
      <c r="G1582" s="266">
        <v>54</v>
      </c>
      <c r="H1582" s="264">
        <v>1879</v>
      </c>
      <c r="I1582" s="264">
        <v>1804</v>
      </c>
      <c r="J1582" s="264">
        <v>75</v>
      </c>
      <c r="K1582" s="264">
        <v>2103</v>
      </c>
      <c r="L1582" s="264">
        <v>2038</v>
      </c>
      <c r="M1582" s="264">
        <v>65</v>
      </c>
      <c r="N1582" s="294">
        <v>0.93</v>
      </c>
      <c r="O1582" s="266">
        <v>61012</v>
      </c>
      <c r="P1582" s="266">
        <v>59410</v>
      </c>
      <c r="Q1582" s="266">
        <v>1602</v>
      </c>
      <c r="R1582" s="267">
        <v>0.973742870255032</v>
      </c>
      <c r="S1582" s="267">
        <v>0.963806970509383</v>
      </c>
      <c r="T1582" s="267">
        <v>0.960085151676424</v>
      </c>
      <c r="U1582" s="267">
        <v>0.969091773656681</v>
      </c>
      <c r="V1582" s="295">
        <v>0.00372181883295974</v>
      </c>
      <c r="W1582" s="271">
        <v>13581</v>
      </c>
      <c r="X1582" s="271">
        <v>13217</v>
      </c>
      <c r="Y1582" s="271">
        <v>14337</v>
      </c>
      <c r="Z1582" s="271">
        <v>14021</v>
      </c>
      <c r="AA1582" s="268">
        <v>0.973197849937413</v>
      </c>
      <c r="AB1582" s="268">
        <v>0.977959126735021</v>
      </c>
      <c r="AC1582" s="295">
        <v>-0.00476127679760874</v>
      </c>
    </row>
    <row r="1583" spans="1:29">
      <c r="A1583" s="297" t="s">
        <v>2706</v>
      </c>
      <c r="B1583" s="301" t="s">
        <v>3383</v>
      </c>
      <c r="C1583" s="293" t="s">
        <v>2954</v>
      </c>
      <c r="D1583" s="301" t="s">
        <v>2955</v>
      </c>
      <c r="E1583" s="263">
        <v>1071</v>
      </c>
      <c r="F1583" s="266">
        <v>1019</v>
      </c>
      <c r="G1583" s="266">
        <v>52</v>
      </c>
      <c r="H1583" s="264">
        <v>1019</v>
      </c>
      <c r="I1583" s="264">
        <v>948</v>
      </c>
      <c r="J1583" s="264">
        <v>71</v>
      </c>
      <c r="K1583" s="264">
        <v>1172</v>
      </c>
      <c r="L1583" s="264">
        <v>1136</v>
      </c>
      <c r="M1583" s="264">
        <v>36</v>
      </c>
      <c r="N1583" s="294">
        <v>0.93</v>
      </c>
      <c r="O1583" s="266">
        <v>37136</v>
      </c>
      <c r="P1583" s="266">
        <v>35433</v>
      </c>
      <c r="Q1583" s="266">
        <v>1703</v>
      </c>
      <c r="R1583" s="267">
        <v>0.954141533821629</v>
      </c>
      <c r="S1583" s="267">
        <v>0.951447245564893</v>
      </c>
      <c r="T1583" s="267">
        <v>0.930323846908734</v>
      </c>
      <c r="U1583" s="267">
        <v>0.969283276450512</v>
      </c>
      <c r="V1583" s="295">
        <v>0.0211233986561585</v>
      </c>
      <c r="W1583" s="271">
        <v>8450</v>
      </c>
      <c r="X1583" s="271">
        <v>8056</v>
      </c>
      <c r="Y1583" s="271">
        <v>8987</v>
      </c>
      <c r="Z1583" s="271">
        <v>8598</v>
      </c>
      <c r="AA1583" s="268">
        <v>0.953372781065089</v>
      </c>
      <c r="AB1583" s="268">
        <v>0.956715255368866</v>
      </c>
      <c r="AC1583" s="295">
        <v>-0.00334247430377743</v>
      </c>
    </row>
    <row r="1584" spans="1:29">
      <c r="A1584" s="297" t="s">
        <v>2706</v>
      </c>
      <c r="B1584" s="301" t="s">
        <v>3383</v>
      </c>
      <c r="C1584" s="293" t="s">
        <v>2956</v>
      </c>
      <c r="D1584" s="301" t="s">
        <v>2957</v>
      </c>
      <c r="E1584" s="263">
        <v>1867</v>
      </c>
      <c r="F1584" s="266">
        <v>1691</v>
      </c>
      <c r="G1584" s="266">
        <v>176</v>
      </c>
      <c r="H1584" s="264">
        <v>1863</v>
      </c>
      <c r="I1584" s="264">
        <v>1653</v>
      </c>
      <c r="J1584" s="264">
        <v>210</v>
      </c>
      <c r="K1584" s="264">
        <v>2295</v>
      </c>
      <c r="L1584" s="264">
        <v>1989</v>
      </c>
      <c r="M1584" s="264">
        <v>306</v>
      </c>
      <c r="N1584" s="294">
        <v>0.93</v>
      </c>
      <c r="O1584" s="266">
        <v>68225</v>
      </c>
      <c r="P1584" s="266">
        <v>61434</v>
      </c>
      <c r="Q1584" s="266">
        <v>6791</v>
      </c>
      <c r="R1584" s="267">
        <v>0.900461707585196</v>
      </c>
      <c r="S1584" s="267">
        <v>0.905731119442957</v>
      </c>
      <c r="T1584" s="267">
        <v>0.887278582930757</v>
      </c>
      <c r="U1584" s="267">
        <v>0.866666666666667</v>
      </c>
      <c r="V1584" s="295">
        <v>0.0184525365121997</v>
      </c>
      <c r="W1584" s="271">
        <v>15534</v>
      </c>
      <c r="X1584" s="271">
        <v>13860</v>
      </c>
      <c r="Y1584" s="271">
        <v>16109</v>
      </c>
      <c r="Z1584" s="271">
        <v>14452</v>
      </c>
      <c r="AA1584" s="268">
        <v>0.892236384704519</v>
      </c>
      <c r="AB1584" s="268">
        <v>0.897138245701161</v>
      </c>
      <c r="AC1584" s="295">
        <v>-0.00490186099664169</v>
      </c>
    </row>
    <row r="1585" spans="1:29">
      <c r="A1585" s="297" t="s">
        <v>2706</v>
      </c>
      <c r="B1585" s="301" t="s">
        <v>3383</v>
      </c>
      <c r="C1585" s="293" t="s">
        <v>2958</v>
      </c>
      <c r="D1585" s="301" t="s">
        <v>2959</v>
      </c>
      <c r="E1585" s="263">
        <v>1972</v>
      </c>
      <c r="F1585" s="266">
        <v>1829</v>
      </c>
      <c r="G1585" s="266">
        <v>143</v>
      </c>
      <c r="H1585" s="264">
        <v>1748</v>
      </c>
      <c r="I1585" s="264">
        <v>1706</v>
      </c>
      <c r="J1585" s="264">
        <v>42</v>
      </c>
      <c r="K1585" s="264">
        <v>2068</v>
      </c>
      <c r="L1585" s="264">
        <v>2017</v>
      </c>
      <c r="M1585" s="264">
        <v>51</v>
      </c>
      <c r="N1585" s="294">
        <v>0.93</v>
      </c>
      <c r="O1585" s="266">
        <v>57557</v>
      </c>
      <c r="P1585" s="266">
        <v>56256</v>
      </c>
      <c r="Q1585" s="266">
        <v>1301</v>
      </c>
      <c r="R1585" s="267">
        <v>0.977396320169571</v>
      </c>
      <c r="S1585" s="267">
        <v>0.927484787018256</v>
      </c>
      <c r="T1585" s="267">
        <v>0.975972540045767</v>
      </c>
      <c r="U1585" s="267">
        <v>0.975338491295938</v>
      </c>
      <c r="V1585" s="295">
        <v>-0.0484877530275111</v>
      </c>
      <c r="W1585" s="271">
        <v>13518</v>
      </c>
      <c r="X1585" s="271">
        <v>13171</v>
      </c>
      <c r="Y1585" s="271">
        <v>12811</v>
      </c>
      <c r="Z1585" s="271">
        <v>12594</v>
      </c>
      <c r="AA1585" s="268">
        <v>0.974330522266607</v>
      </c>
      <c r="AB1585" s="268">
        <v>0.983061431582234</v>
      </c>
      <c r="AC1585" s="295">
        <v>-0.00873090931562659</v>
      </c>
    </row>
    <row r="1586" spans="1:29">
      <c r="A1586" s="297" t="s">
        <v>2706</v>
      </c>
      <c r="B1586" s="301" t="s">
        <v>3383</v>
      </c>
      <c r="C1586" s="293" t="s">
        <v>2960</v>
      </c>
      <c r="D1586" s="301" t="s">
        <v>2961</v>
      </c>
      <c r="E1586" s="263">
        <v>2376</v>
      </c>
      <c r="F1586" s="266">
        <v>2272</v>
      </c>
      <c r="G1586" s="266">
        <v>104</v>
      </c>
      <c r="H1586" s="264">
        <v>2941</v>
      </c>
      <c r="I1586" s="264">
        <v>2745</v>
      </c>
      <c r="J1586" s="264">
        <v>196</v>
      </c>
      <c r="K1586" s="264">
        <v>3439</v>
      </c>
      <c r="L1586" s="264">
        <v>3273</v>
      </c>
      <c r="M1586" s="264">
        <v>166</v>
      </c>
      <c r="N1586" s="294">
        <v>0.93</v>
      </c>
      <c r="O1586" s="266">
        <v>95557</v>
      </c>
      <c r="P1586" s="266">
        <v>92493</v>
      </c>
      <c r="Q1586" s="266">
        <v>3064</v>
      </c>
      <c r="R1586" s="267">
        <v>0.96793536841885</v>
      </c>
      <c r="S1586" s="267">
        <v>0.956228956228956</v>
      </c>
      <c r="T1586" s="267">
        <v>0.933356001360082</v>
      </c>
      <c r="U1586" s="267">
        <v>0.951730154114568</v>
      </c>
      <c r="V1586" s="295">
        <v>0.0228729548688746</v>
      </c>
      <c r="W1586" s="271">
        <v>21523</v>
      </c>
      <c r="X1586" s="271">
        <v>20652</v>
      </c>
      <c r="Y1586" s="271">
        <v>22854</v>
      </c>
      <c r="Z1586" s="271">
        <v>22188</v>
      </c>
      <c r="AA1586" s="268">
        <v>0.959531663801515</v>
      </c>
      <c r="AB1586" s="268">
        <v>0.970858493042793</v>
      </c>
      <c r="AC1586" s="295">
        <v>-0.0113268292412787</v>
      </c>
    </row>
    <row r="1587" spans="1:29">
      <c r="A1587" s="297" t="s">
        <v>2706</v>
      </c>
      <c r="B1587" s="301" t="s">
        <v>3383</v>
      </c>
      <c r="C1587" s="293" t="e">
        <v>#N/A</v>
      </c>
      <c r="D1587" s="301" t="s">
        <v>2962</v>
      </c>
      <c r="E1587" s="263">
        <v>0</v>
      </c>
      <c r="F1587" s="266">
        <v>0</v>
      </c>
      <c r="G1587" s="266">
        <v>0</v>
      </c>
      <c r="H1587" s="264">
        <v>0</v>
      </c>
      <c r="I1587" s="264">
        <v>0</v>
      </c>
      <c r="J1587" s="264">
        <v>0</v>
      </c>
      <c r="K1587" s="264">
        <v>0</v>
      </c>
      <c r="L1587" s="264">
        <v>0</v>
      </c>
      <c r="M1587" s="264">
        <v>0</v>
      </c>
      <c r="N1587" s="294">
        <v>0.93</v>
      </c>
      <c r="O1587" s="266">
        <v>0</v>
      </c>
      <c r="P1587" s="266">
        <v>0</v>
      </c>
      <c r="Q1587" s="266">
        <v>0</v>
      </c>
      <c r="R1587" s="267">
        <v>0</v>
      </c>
      <c r="S1587" s="267">
        <v>0</v>
      </c>
      <c r="T1587" s="267">
        <v>0</v>
      </c>
      <c r="U1587" s="267">
        <v>0</v>
      </c>
      <c r="V1587" s="295">
        <v>0</v>
      </c>
      <c r="W1587" s="271">
        <v>0</v>
      </c>
      <c r="X1587" s="271">
        <v>0</v>
      </c>
      <c r="Y1587" s="271">
        <v>0</v>
      </c>
      <c r="Z1587" s="271">
        <v>0</v>
      </c>
      <c r="AA1587" s="268">
        <v>0</v>
      </c>
      <c r="AB1587" s="268">
        <v>0</v>
      </c>
      <c r="AC1587" s="295">
        <v>0</v>
      </c>
    </row>
    <row r="1588" spans="1:29">
      <c r="A1588" s="297" t="s">
        <v>2706</v>
      </c>
      <c r="B1588" s="301" t="s">
        <v>3386</v>
      </c>
      <c r="C1588" s="293" t="s">
        <v>2963</v>
      </c>
      <c r="D1588" s="301" t="s">
        <v>2964</v>
      </c>
      <c r="E1588" s="263">
        <v>878</v>
      </c>
      <c r="F1588" s="266">
        <v>772</v>
      </c>
      <c r="G1588" s="266">
        <v>106</v>
      </c>
      <c r="H1588" s="264">
        <v>1459</v>
      </c>
      <c r="I1588" s="264">
        <v>1307</v>
      </c>
      <c r="J1588" s="264">
        <v>152</v>
      </c>
      <c r="K1588" s="264">
        <v>1619</v>
      </c>
      <c r="L1588" s="264">
        <v>1452</v>
      </c>
      <c r="M1588" s="264">
        <v>167</v>
      </c>
      <c r="N1588" s="294">
        <v>0.93</v>
      </c>
      <c r="O1588" s="266">
        <v>46494</v>
      </c>
      <c r="P1588" s="266">
        <v>42129</v>
      </c>
      <c r="Q1588" s="266">
        <v>4365</v>
      </c>
      <c r="R1588" s="267">
        <v>0.90611691831204</v>
      </c>
      <c r="S1588" s="267">
        <v>0.879271070615034</v>
      </c>
      <c r="T1588" s="267">
        <v>0.895819054146676</v>
      </c>
      <c r="U1588" s="267">
        <v>0.896849907350216</v>
      </c>
      <c r="V1588" s="295">
        <v>-0.0165479835316417</v>
      </c>
      <c r="W1588" s="271">
        <v>10271</v>
      </c>
      <c r="X1588" s="271">
        <v>9179</v>
      </c>
      <c r="Y1588" s="271">
        <v>11796</v>
      </c>
      <c r="Z1588" s="271">
        <v>10843</v>
      </c>
      <c r="AA1588" s="268">
        <v>0.893681238438321</v>
      </c>
      <c r="AB1588" s="268">
        <v>0.91920990166158</v>
      </c>
      <c r="AC1588" s="295">
        <v>-0.0255286632232588</v>
      </c>
    </row>
    <row r="1589" spans="1:29">
      <c r="A1589" s="297" t="s">
        <v>2706</v>
      </c>
      <c r="B1589" s="301" t="s">
        <v>3388</v>
      </c>
      <c r="C1589" s="293" t="s">
        <v>2965</v>
      </c>
      <c r="D1589" s="301" t="s">
        <v>2966</v>
      </c>
      <c r="E1589" s="263">
        <v>2470</v>
      </c>
      <c r="F1589" s="266">
        <v>2064</v>
      </c>
      <c r="G1589" s="266">
        <v>406</v>
      </c>
      <c r="H1589" s="264">
        <v>619</v>
      </c>
      <c r="I1589" s="264">
        <v>574</v>
      </c>
      <c r="J1589" s="264">
        <v>45</v>
      </c>
      <c r="K1589" s="264">
        <v>1410</v>
      </c>
      <c r="L1589" s="264">
        <v>1206</v>
      </c>
      <c r="M1589" s="264">
        <v>204</v>
      </c>
      <c r="N1589" s="294">
        <v>0.93</v>
      </c>
      <c r="O1589" s="266">
        <v>34467</v>
      </c>
      <c r="P1589" s="266">
        <v>31150</v>
      </c>
      <c r="Q1589" s="266">
        <v>3317</v>
      </c>
      <c r="R1589" s="267">
        <v>0.903763019700003</v>
      </c>
      <c r="S1589" s="267">
        <v>0.835627530364372</v>
      </c>
      <c r="T1589" s="267">
        <v>0.927302100161551</v>
      </c>
      <c r="U1589" s="267">
        <v>0.85531914893617</v>
      </c>
      <c r="V1589" s="295">
        <v>-0.0916745697971785</v>
      </c>
      <c r="W1589" s="271">
        <v>9286</v>
      </c>
      <c r="X1589" s="271">
        <v>8026</v>
      </c>
      <c r="Y1589" s="271">
        <v>7817</v>
      </c>
      <c r="Z1589" s="271">
        <v>7036</v>
      </c>
      <c r="AA1589" s="268">
        <v>0.864311867327159</v>
      </c>
      <c r="AB1589" s="268">
        <v>0.90008954842011</v>
      </c>
      <c r="AC1589" s="295">
        <v>-0.0357776810929509</v>
      </c>
    </row>
    <row r="1590" spans="1:29">
      <c r="A1590" s="297" t="s">
        <v>2706</v>
      </c>
      <c r="B1590" s="301" t="s">
        <v>3386</v>
      </c>
      <c r="C1590" s="293" t="s">
        <v>2967</v>
      </c>
      <c r="D1590" s="301" t="s">
        <v>2968</v>
      </c>
      <c r="E1590" s="263">
        <v>3310</v>
      </c>
      <c r="F1590" s="266">
        <v>3112</v>
      </c>
      <c r="G1590" s="266">
        <v>198</v>
      </c>
      <c r="H1590" s="264">
        <v>3231</v>
      </c>
      <c r="I1590" s="264">
        <v>3088</v>
      </c>
      <c r="J1590" s="264">
        <v>143</v>
      </c>
      <c r="K1590" s="264">
        <v>4026</v>
      </c>
      <c r="L1590" s="264">
        <v>3838</v>
      </c>
      <c r="M1590" s="264">
        <v>188</v>
      </c>
      <c r="N1590" s="294">
        <v>0.93</v>
      </c>
      <c r="O1590" s="266">
        <v>100002</v>
      </c>
      <c r="P1590" s="266">
        <v>96127</v>
      </c>
      <c r="Q1590" s="266">
        <v>3875</v>
      </c>
      <c r="R1590" s="267">
        <v>0.9612507749845</v>
      </c>
      <c r="S1590" s="267">
        <v>0.940181268882175</v>
      </c>
      <c r="T1590" s="267">
        <v>0.955741256576911</v>
      </c>
      <c r="U1590" s="267">
        <v>0.953303527074019</v>
      </c>
      <c r="V1590" s="295">
        <v>-0.015559987694736</v>
      </c>
      <c r="W1590" s="271">
        <v>23371</v>
      </c>
      <c r="X1590" s="271">
        <v>22427</v>
      </c>
      <c r="Y1590" s="271">
        <v>24035</v>
      </c>
      <c r="Z1590" s="271">
        <v>23157</v>
      </c>
      <c r="AA1590" s="268">
        <v>0.959608061272517</v>
      </c>
      <c r="AB1590" s="268">
        <v>0.963469939671313</v>
      </c>
      <c r="AC1590" s="295">
        <v>-0.00386187839879548</v>
      </c>
    </row>
    <row r="1591" spans="1:29">
      <c r="A1591" s="297" t="s">
        <v>2706</v>
      </c>
      <c r="B1591" s="301" t="s">
        <v>3386</v>
      </c>
      <c r="C1591" s="293" t="s">
        <v>2969</v>
      </c>
      <c r="D1591" s="301" t="s">
        <v>2970</v>
      </c>
      <c r="E1591" s="263">
        <v>2094</v>
      </c>
      <c r="F1591" s="266">
        <v>1990</v>
      </c>
      <c r="G1591" s="266">
        <v>104</v>
      </c>
      <c r="H1591" s="264">
        <v>2355</v>
      </c>
      <c r="I1591" s="264">
        <v>2299</v>
      </c>
      <c r="J1591" s="264">
        <v>56</v>
      </c>
      <c r="K1591" s="264">
        <v>2545</v>
      </c>
      <c r="L1591" s="264">
        <v>2456</v>
      </c>
      <c r="M1591" s="264">
        <v>89</v>
      </c>
      <c r="N1591" s="294">
        <v>0.93</v>
      </c>
      <c r="O1591" s="266">
        <v>63142</v>
      </c>
      <c r="P1591" s="266">
        <v>61103</v>
      </c>
      <c r="Q1591" s="266">
        <v>2039</v>
      </c>
      <c r="R1591" s="267">
        <v>0.967707706439454</v>
      </c>
      <c r="S1591" s="267">
        <v>0.950334288443171</v>
      </c>
      <c r="T1591" s="267">
        <v>0.976220806794055</v>
      </c>
      <c r="U1591" s="267">
        <v>0.965029469548134</v>
      </c>
      <c r="V1591" s="295">
        <v>-0.0258865183508843</v>
      </c>
      <c r="W1591" s="271">
        <v>15642</v>
      </c>
      <c r="X1591" s="271">
        <v>15196</v>
      </c>
      <c r="Y1591" s="271">
        <v>15676</v>
      </c>
      <c r="Z1591" s="271">
        <v>15067</v>
      </c>
      <c r="AA1591" s="268">
        <v>0.971487022119934</v>
      </c>
      <c r="AB1591" s="268">
        <v>0.961150803776474</v>
      </c>
      <c r="AC1591" s="295">
        <v>0.01033621834346</v>
      </c>
    </row>
    <row r="1592" spans="1:29">
      <c r="A1592" s="297" t="s">
        <v>2706</v>
      </c>
      <c r="B1592" s="301" t="s">
        <v>3383</v>
      </c>
      <c r="C1592" s="293" t="s">
        <v>2971</v>
      </c>
      <c r="D1592" s="301" t="s">
        <v>2972</v>
      </c>
      <c r="E1592" s="263">
        <v>1186</v>
      </c>
      <c r="F1592" s="266">
        <v>1021</v>
      </c>
      <c r="G1592" s="266">
        <v>165</v>
      </c>
      <c r="H1592" s="264">
        <v>1134</v>
      </c>
      <c r="I1592" s="264">
        <v>960</v>
      </c>
      <c r="J1592" s="264">
        <v>174</v>
      </c>
      <c r="K1592" s="264">
        <v>1360</v>
      </c>
      <c r="L1592" s="264">
        <v>1196</v>
      </c>
      <c r="M1592" s="264">
        <v>164</v>
      </c>
      <c r="N1592" s="294">
        <v>0.93</v>
      </c>
      <c r="O1592" s="266">
        <v>41803</v>
      </c>
      <c r="P1592" s="266">
        <v>37193</v>
      </c>
      <c r="Q1592" s="266">
        <v>4610</v>
      </c>
      <c r="R1592" s="267">
        <v>0.889720833433007</v>
      </c>
      <c r="S1592" s="267">
        <v>0.860876897133221</v>
      </c>
      <c r="T1592" s="267">
        <v>0.846560846560847</v>
      </c>
      <c r="U1592" s="267">
        <v>0.879411764705882</v>
      </c>
      <c r="V1592" s="295">
        <v>0.0143160505723744</v>
      </c>
      <c r="W1592" s="271">
        <v>9623</v>
      </c>
      <c r="X1592" s="271">
        <v>8490</v>
      </c>
      <c r="Y1592" s="271">
        <v>9864</v>
      </c>
      <c r="Z1592" s="271">
        <v>8819</v>
      </c>
      <c r="AA1592" s="268">
        <v>0.88226124909072</v>
      </c>
      <c r="AB1592" s="268">
        <v>0.894059205190592</v>
      </c>
      <c r="AC1592" s="295">
        <v>-0.0117979560998719</v>
      </c>
    </row>
    <row r="1593" spans="1:29">
      <c r="A1593" s="297" t="s">
        <v>2706</v>
      </c>
      <c r="B1593" s="301" t="s">
        <v>3388</v>
      </c>
      <c r="C1593" s="293" t="s">
        <v>2973</v>
      </c>
      <c r="D1593" s="301" t="s">
        <v>2974</v>
      </c>
      <c r="E1593" s="263">
        <v>800</v>
      </c>
      <c r="F1593" s="266">
        <v>610</v>
      </c>
      <c r="G1593" s="266">
        <v>190</v>
      </c>
      <c r="H1593" s="264">
        <v>1011</v>
      </c>
      <c r="I1593" s="264">
        <v>726</v>
      </c>
      <c r="J1593" s="264">
        <v>285</v>
      </c>
      <c r="K1593" s="264">
        <v>907</v>
      </c>
      <c r="L1593" s="264">
        <v>700</v>
      </c>
      <c r="M1593" s="264">
        <v>207</v>
      </c>
      <c r="N1593" s="294">
        <v>0.93</v>
      </c>
      <c r="O1593" s="266">
        <v>25530</v>
      </c>
      <c r="P1593" s="266">
        <v>15935</v>
      </c>
      <c r="Q1593" s="266">
        <v>9595</v>
      </c>
      <c r="R1593" s="267">
        <v>0.624167645906776</v>
      </c>
      <c r="S1593" s="267">
        <v>0.7625</v>
      </c>
      <c r="T1593" s="267">
        <v>0.718100890207715</v>
      </c>
      <c r="U1593" s="267">
        <v>0.771775082690187</v>
      </c>
      <c r="V1593" s="295">
        <v>0.0443991097922848</v>
      </c>
      <c r="W1593" s="271">
        <v>6071</v>
      </c>
      <c r="X1593" s="271">
        <v>4641</v>
      </c>
      <c r="Y1593" s="271">
        <v>6180</v>
      </c>
      <c r="Z1593" s="271">
        <v>4013</v>
      </c>
      <c r="AA1593" s="268">
        <v>0.764453961456103</v>
      </c>
      <c r="AB1593" s="268">
        <v>0.649352750809062</v>
      </c>
      <c r="AC1593" s="295">
        <v>0.115101210647041</v>
      </c>
    </row>
    <row r="1594" spans="1:29">
      <c r="A1594" s="297" t="s">
        <v>2706</v>
      </c>
      <c r="B1594" s="301" t="s">
        <v>3388</v>
      </c>
      <c r="C1594" s="293" t="s">
        <v>2975</v>
      </c>
      <c r="D1594" s="301" t="s">
        <v>2976</v>
      </c>
      <c r="E1594" s="263">
        <v>3419</v>
      </c>
      <c r="F1594" s="266">
        <v>2737</v>
      </c>
      <c r="G1594" s="266">
        <v>682</v>
      </c>
      <c r="H1594" s="264">
        <v>191</v>
      </c>
      <c r="I1594" s="264">
        <v>153</v>
      </c>
      <c r="J1594" s="264">
        <v>38</v>
      </c>
      <c r="K1594" s="264">
        <v>1896</v>
      </c>
      <c r="L1594" s="264">
        <v>1495</v>
      </c>
      <c r="M1594" s="264">
        <v>401</v>
      </c>
      <c r="N1594" s="294">
        <v>0.93</v>
      </c>
      <c r="O1594" s="266">
        <v>43736</v>
      </c>
      <c r="P1594" s="266">
        <v>35511</v>
      </c>
      <c r="Q1594" s="266">
        <v>8225</v>
      </c>
      <c r="R1594" s="267">
        <v>0.811939820742638</v>
      </c>
      <c r="S1594" s="267">
        <v>0.800526469727991</v>
      </c>
      <c r="T1594" s="267">
        <v>0.801047120418848</v>
      </c>
      <c r="U1594" s="267">
        <v>0.788502109704641</v>
      </c>
      <c r="V1594" s="295">
        <v>-0.000520650690857494</v>
      </c>
      <c r="W1594" s="271">
        <v>11718</v>
      </c>
      <c r="X1594" s="271">
        <v>9337</v>
      </c>
      <c r="Y1594" s="271">
        <v>10581</v>
      </c>
      <c r="Z1594" s="271">
        <v>8647</v>
      </c>
      <c r="AA1594" s="268">
        <v>0.796808329066394</v>
      </c>
      <c r="AB1594" s="268">
        <v>0.817219544466497</v>
      </c>
      <c r="AC1594" s="295">
        <v>-0.020411215400103</v>
      </c>
    </row>
    <row r="1595" spans="1:29">
      <c r="A1595" s="297" t="s">
        <v>2706</v>
      </c>
      <c r="B1595" s="301" t="s">
        <v>3388</v>
      </c>
      <c r="C1595" s="293" t="s">
        <v>2977</v>
      </c>
      <c r="D1595" s="301" t="s">
        <v>2978</v>
      </c>
      <c r="E1595" s="263">
        <v>728</v>
      </c>
      <c r="F1595" s="266">
        <v>636</v>
      </c>
      <c r="G1595" s="266">
        <v>92</v>
      </c>
      <c r="H1595" s="264">
        <v>982</v>
      </c>
      <c r="I1595" s="264">
        <v>874</v>
      </c>
      <c r="J1595" s="264">
        <v>108</v>
      </c>
      <c r="K1595" s="264">
        <v>93</v>
      </c>
      <c r="L1595" s="264">
        <v>80</v>
      </c>
      <c r="M1595" s="264">
        <v>13</v>
      </c>
      <c r="N1595" s="294">
        <v>0.93</v>
      </c>
      <c r="O1595" s="266">
        <v>23153</v>
      </c>
      <c r="P1595" s="266">
        <v>18828</v>
      </c>
      <c r="Q1595" s="266">
        <v>4325</v>
      </c>
      <c r="R1595" s="267">
        <v>0.813199153457435</v>
      </c>
      <c r="S1595" s="267">
        <v>0.873626373626374</v>
      </c>
      <c r="T1595" s="267">
        <v>0.890020366598778</v>
      </c>
      <c r="U1595" s="267">
        <v>0.860215053763441</v>
      </c>
      <c r="V1595" s="295">
        <v>-0.0163939929724044</v>
      </c>
      <c r="W1595" s="271">
        <v>4985</v>
      </c>
      <c r="X1595" s="271">
        <v>3698</v>
      </c>
      <c r="Y1595" s="271">
        <v>5630</v>
      </c>
      <c r="Z1595" s="271">
        <v>3897</v>
      </c>
      <c r="AA1595" s="268">
        <v>0.741825476429288</v>
      </c>
      <c r="AB1595" s="268">
        <v>0.692184724689165</v>
      </c>
      <c r="AC1595" s="295">
        <v>0.0496407517401227</v>
      </c>
    </row>
    <row r="1596" spans="1:29">
      <c r="A1596" s="297" t="s">
        <v>2706</v>
      </c>
      <c r="B1596" s="301" t="s">
        <v>3388</v>
      </c>
      <c r="C1596" s="293" t="s">
        <v>2979</v>
      </c>
      <c r="D1596" s="301" t="s">
        <v>2980</v>
      </c>
      <c r="E1596" s="263">
        <v>770</v>
      </c>
      <c r="F1596" s="266">
        <v>763</v>
      </c>
      <c r="G1596" s="266">
        <v>7</v>
      </c>
      <c r="H1596" s="264">
        <v>1591</v>
      </c>
      <c r="I1596" s="264">
        <v>1583</v>
      </c>
      <c r="J1596" s="264">
        <v>8</v>
      </c>
      <c r="K1596" s="264">
        <v>9</v>
      </c>
      <c r="L1596" s="264">
        <v>8</v>
      </c>
      <c r="M1596" s="264">
        <v>1</v>
      </c>
      <c r="N1596" s="294">
        <v>0.93</v>
      </c>
      <c r="O1596" s="266">
        <v>23817</v>
      </c>
      <c r="P1596" s="266">
        <v>23410</v>
      </c>
      <c r="Q1596" s="266">
        <v>407</v>
      </c>
      <c r="R1596" s="267">
        <v>0.982911365831129</v>
      </c>
      <c r="S1596" s="267">
        <v>0.990909090909091</v>
      </c>
      <c r="T1596" s="267">
        <v>0.994971715901948</v>
      </c>
      <c r="U1596" s="267">
        <v>0.888888888888889</v>
      </c>
      <c r="V1596" s="295">
        <v>-0.00406262499285748</v>
      </c>
      <c r="W1596" s="271">
        <v>5826</v>
      </c>
      <c r="X1596" s="271">
        <v>5526</v>
      </c>
      <c r="Y1596" s="271">
        <v>5700</v>
      </c>
      <c r="Z1596" s="271">
        <v>5648</v>
      </c>
      <c r="AA1596" s="268">
        <v>0.948506694129763</v>
      </c>
      <c r="AB1596" s="268">
        <v>0.990877192982456</v>
      </c>
      <c r="AC1596" s="295">
        <v>-0.042370498852693</v>
      </c>
    </row>
    <row r="1597" spans="1:29">
      <c r="A1597" s="297" t="s">
        <v>2706</v>
      </c>
      <c r="B1597" s="301" t="s">
        <v>3388</v>
      </c>
      <c r="C1597" s="293" t="s">
        <v>2981</v>
      </c>
      <c r="D1597" s="301" t="s">
        <v>2982</v>
      </c>
      <c r="E1597" s="263">
        <v>1143</v>
      </c>
      <c r="F1597" s="266">
        <v>870</v>
      </c>
      <c r="G1597" s="266">
        <v>273</v>
      </c>
      <c r="H1597" s="264">
        <v>1527</v>
      </c>
      <c r="I1597" s="264">
        <v>1083</v>
      </c>
      <c r="J1597" s="264">
        <v>444</v>
      </c>
      <c r="K1597" s="264">
        <v>1291</v>
      </c>
      <c r="L1597" s="264">
        <v>816</v>
      </c>
      <c r="M1597" s="264">
        <v>475</v>
      </c>
      <c r="N1597" s="294">
        <v>0.93</v>
      </c>
      <c r="O1597" s="266">
        <v>34747</v>
      </c>
      <c r="P1597" s="266">
        <v>25058</v>
      </c>
      <c r="Q1597" s="266">
        <v>9689</v>
      </c>
      <c r="R1597" s="267">
        <v>0.721155783233085</v>
      </c>
      <c r="S1597" s="267">
        <v>0.761154855643045</v>
      </c>
      <c r="T1597" s="267">
        <v>0.709233791748527</v>
      </c>
      <c r="U1597" s="267">
        <v>0.632068164213788</v>
      </c>
      <c r="V1597" s="295">
        <v>0.0519210638945181</v>
      </c>
      <c r="W1597" s="271">
        <v>8577</v>
      </c>
      <c r="X1597" s="271">
        <v>6090</v>
      </c>
      <c r="Y1597" s="271">
        <v>8373</v>
      </c>
      <c r="Z1597" s="271">
        <v>5605</v>
      </c>
      <c r="AA1597" s="268">
        <v>0.710038474991256</v>
      </c>
      <c r="AB1597" s="268">
        <v>0.669413591305386</v>
      </c>
      <c r="AC1597" s="295">
        <v>0.0406248836858694</v>
      </c>
    </row>
    <row r="1598" spans="1:29">
      <c r="A1598" s="297" t="s">
        <v>2706</v>
      </c>
      <c r="B1598" s="301" t="s">
        <v>3386</v>
      </c>
      <c r="C1598" s="293" t="s">
        <v>2983</v>
      </c>
      <c r="D1598" s="301" t="s">
        <v>2984</v>
      </c>
      <c r="E1598" s="263">
        <v>1802</v>
      </c>
      <c r="F1598" s="266">
        <v>1740</v>
      </c>
      <c r="G1598" s="266">
        <v>62</v>
      </c>
      <c r="H1598" s="264">
        <v>1986</v>
      </c>
      <c r="I1598" s="264">
        <v>1953</v>
      </c>
      <c r="J1598" s="264">
        <v>33</v>
      </c>
      <c r="K1598" s="264">
        <v>2199</v>
      </c>
      <c r="L1598" s="264">
        <v>2169</v>
      </c>
      <c r="M1598" s="264">
        <v>30</v>
      </c>
      <c r="N1598" s="294">
        <v>0.93</v>
      </c>
      <c r="O1598" s="266">
        <v>58820</v>
      </c>
      <c r="P1598" s="266">
        <v>58003</v>
      </c>
      <c r="Q1598" s="266">
        <v>817</v>
      </c>
      <c r="R1598" s="267">
        <v>0.986110166609997</v>
      </c>
      <c r="S1598" s="267">
        <v>0.965593784683685</v>
      </c>
      <c r="T1598" s="267">
        <v>0.983383685800604</v>
      </c>
      <c r="U1598" s="267">
        <v>0.986357435197817</v>
      </c>
      <c r="V1598" s="295">
        <v>-0.0177899011169194</v>
      </c>
      <c r="W1598" s="271">
        <v>13440</v>
      </c>
      <c r="X1598" s="271">
        <v>13235</v>
      </c>
      <c r="Y1598" s="271">
        <v>14455</v>
      </c>
      <c r="Z1598" s="271">
        <v>14301</v>
      </c>
      <c r="AA1598" s="268">
        <v>0.984747023809524</v>
      </c>
      <c r="AB1598" s="268">
        <v>0.989346246973366</v>
      </c>
      <c r="AC1598" s="295">
        <v>-0.00459922316384176</v>
      </c>
    </row>
    <row r="1599" spans="1:29">
      <c r="A1599" s="297" t="s">
        <v>2706</v>
      </c>
      <c r="B1599" s="301" t="s">
        <v>3383</v>
      </c>
      <c r="C1599" s="293" t="s">
        <v>2985</v>
      </c>
      <c r="D1599" s="301" t="s">
        <v>2986</v>
      </c>
      <c r="E1599" s="263">
        <v>1193</v>
      </c>
      <c r="F1599" s="266">
        <v>1167</v>
      </c>
      <c r="G1599" s="266">
        <v>26</v>
      </c>
      <c r="H1599" s="264">
        <v>1430</v>
      </c>
      <c r="I1599" s="264">
        <v>1418</v>
      </c>
      <c r="J1599" s="264">
        <v>12</v>
      </c>
      <c r="K1599" s="264">
        <v>1287</v>
      </c>
      <c r="L1599" s="264">
        <v>1262</v>
      </c>
      <c r="M1599" s="264">
        <v>25</v>
      </c>
      <c r="N1599" s="294">
        <v>0.93</v>
      </c>
      <c r="O1599" s="266">
        <v>40395</v>
      </c>
      <c r="P1599" s="266">
        <v>39755</v>
      </c>
      <c r="Q1599" s="266">
        <v>640</v>
      </c>
      <c r="R1599" s="267">
        <v>0.984156455006808</v>
      </c>
      <c r="S1599" s="267">
        <v>0.978206202849958</v>
      </c>
      <c r="T1599" s="267">
        <v>0.991608391608392</v>
      </c>
      <c r="U1599" s="267">
        <v>0.980574980574981</v>
      </c>
      <c r="V1599" s="295">
        <v>-0.0134021887584336</v>
      </c>
      <c r="W1599" s="271">
        <v>9466</v>
      </c>
      <c r="X1599" s="271">
        <v>9367</v>
      </c>
      <c r="Y1599" s="271">
        <v>9419</v>
      </c>
      <c r="Z1599" s="271">
        <v>9197</v>
      </c>
      <c r="AA1599" s="268">
        <v>0.98954151700824</v>
      </c>
      <c r="AB1599" s="268">
        <v>0.976430618961673</v>
      </c>
      <c r="AC1599" s="295">
        <v>0.0131108980465667</v>
      </c>
    </row>
    <row r="1600" spans="1:29">
      <c r="A1600" s="297" t="s">
        <v>2706</v>
      </c>
      <c r="B1600" s="301" t="s">
        <v>3388</v>
      </c>
      <c r="C1600" s="293" t="s">
        <v>2987</v>
      </c>
      <c r="D1600" s="301" t="s">
        <v>2988</v>
      </c>
      <c r="E1600" s="263">
        <v>951</v>
      </c>
      <c r="F1600" s="266">
        <v>803</v>
      </c>
      <c r="G1600" s="266">
        <v>148</v>
      </c>
      <c r="H1600" s="264">
        <v>780</v>
      </c>
      <c r="I1600" s="264">
        <v>670</v>
      </c>
      <c r="J1600" s="264">
        <v>110</v>
      </c>
      <c r="K1600" s="264">
        <v>1388</v>
      </c>
      <c r="L1600" s="264">
        <v>1301</v>
      </c>
      <c r="M1600" s="264">
        <v>87</v>
      </c>
      <c r="N1600" s="294">
        <v>0.93</v>
      </c>
      <c r="O1600" s="266">
        <v>23244</v>
      </c>
      <c r="P1600" s="266">
        <v>21687</v>
      </c>
      <c r="Q1600" s="266">
        <v>1557</v>
      </c>
      <c r="R1600" s="267">
        <v>0.933014971605576</v>
      </c>
      <c r="S1600" s="267">
        <v>0.844374342797056</v>
      </c>
      <c r="T1600" s="267">
        <v>0.858974358974359</v>
      </c>
      <c r="U1600" s="267">
        <v>0.937319884726225</v>
      </c>
      <c r="V1600" s="295">
        <v>-0.0146000161773032</v>
      </c>
      <c r="W1600" s="271">
        <v>5467</v>
      </c>
      <c r="X1600" s="271">
        <v>4924</v>
      </c>
      <c r="Y1600" s="271">
        <v>5149</v>
      </c>
      <c r="Z1600" s="271">
        <v>4861</v>
      </c>
      <c r="AA1600" s="268">
        <v>0.900676788000732</v>
      </c>
      <c r="AB1600" s="268">
        <v>0.944066809089144</v>
      </c>
      <c r="AC1600" s="295">
        <v>-0.0433900210884118</v>
      </c>
    </row>
    <row r="1601" spans="1:29">
      <c r="A1601" s="297" t="s">
        <v>2706</v>
      </c>
      <c r="B1601" s="301" t="s">
        <v>3388</v>
      </c>
      <c r="C1601" s="293" t="s">
        <v>2989</v>
      </c>
      <c r="D1601" s="301" t="s">
        <v>2990</v>
      </c>
      <c r="E1601" s="263">
        <v>129</v>
      </c>
      <c r="F1601" s="266">
        <v>111</v>
      </c>
      <c r="G1601" s="266">
        <v>18</v>
      </c>
      <c r="H1601" s="264">
        <v>1374</v>
      </c>
      <c r="I1601" s="264">
        <v>1294</v>
      </c>
      <c r="J1601" s="264">
        <v>80</v>
      </c>
      <c r="K1601" s="264">
        <v>963</v>
      </c>
      <c r="L1601" s="264">
        <v>937</v>
      </c>
      <c r="M1601" s="264">
        <v>26</v>
      </c>
      <c r="N1601" s="294">
        <v>0.93</v>
      </c>
      <c r="O1601" s="266">
        <v>33154</v>
      </c>
      <c r="P1601" s="266">
        <v>31721</v>
      </c>
      <c r="Q1601" s="266">
        <v>1433</v>
      </c>
      <c r="R1601" s="267">
        <v>0.956777462749593</v>
      </c>
      <c r="S1601" s="267">
        <v>0.86046511627907</v>
      </c>
      <c r="T1601" s="267">
        <v>0.941775836972344</v>
      </c>
      <c r="U1601" s="267">
        <v>0.973001038421599</v>
      </c>
      <c r="V1601" s="295">
        <v>-0.0813107206932738</v>
      </c>
      <c r="W1601" s="271">
        <v>7363</v>
      </c>
      <c r="X1601" s="271">
        <v>7048</v>
      </c>
      <c r="Y1601" s="271">
        <v>8307</v>
      </c>
      <c r="Z1601" s="271">
        <v>7978</v>
      </c>
      <c r="AA1601" s="268">
        <v>0.957218525057721</v>
      </c>
      <c r="AB1601" s="268">
        <v>0.960394847718791</v>
      </c>
      <c r="AC1601" s="295">
        <v>-0.00317632266107026</v>
      </c>
    </row>
    <row r="1602" spans="1:29">
      <c r="A1602" s="297" t="s">
        <v>2706</v>
      </c>
      <c r="B1602" s="301" t="s">
        <v>3383</v>
      </c>
      <c r="C1602" s="293" t="s">
        <v>2991</v>
      </c>
      <c r="D1602" s="301" t="s">
        <v>2992</v>
      </c>
      <c r="E1602" s="263">
        <v>1977</v>
      </c>
      <c r="F1602" s="266">
        <v>1877</v>
      </c>
      <c r="G1602" s="266">
        <v>100</v>
      </c>
      <c r="H1602" s="264">
        <v>1779</v>
      </c>
      <c r="I1602" s="264">
        <v>1703</v>
      </c>
      <c r="J1602" s="264">
        <v>76</v>
      </c>
      <c r="K1602" s="264">
        <v>1975</v>
      </c>
      <c r="L1602" s="264">
        <v>1919</v>
      </c>
      <c r="M1602" s="264">
        <v>56</v>
      </c>
      <c r="N1602" s="294">
        <v>0.93</v>
      </c>
      <c r="O1602" s="266">
        <v>56844</v>
      </c>
      <c r="P1602" s="266">
        <v>55237</v>
      </c>
      <c r="Q1602" s="266">
        <v>1607</v>
      </c>
      <c r="R1602" s="267">
        <v>0.971729646048835</v>
      </c>
      <c r="S1602" s="267">
        <v>0.949418310571573</v>
      </c>
      <c r="T1602" s="267">
        <v>0.957279370432827</v>
      </c>
      <c r="U1602" s="267">
        <v>0.971645569620253</v>
      </c>
      <c r="V1602" s="295">
        <v>-0.00786105986125429</v>
      </c>
      <c r="W1602" s="271">
        <v>13575</v>
      </c>
      <c r="X1602" s="271">
        <v>13223</v>
      </c>
      <c r="Y1602" s="271">
        <v>13345</v>
      </c>
      <c r="Z1602" s="271">
        <v>12984</v>
      </c>
      <c r="AA1602" s="268">
        <v>0.974069981583794</v>
      </c>
      <c r="AB1602" s="268">
        <v>0.972948669913825</v>
      </c>
      <c r="AC1602" s="295">
        <v>0.00112131166996832</v>
      </c>
    </row>
    <row r="1603" spans="1:29">
      <c r="A1603" s="297" t="s">
        <v>2706</v>
      </c>
      <c r="B1603" s="301" t="s">
        <v>3386</v>
      </c>
      <c r="C1603" s="293" t="s">
        <v>2993</v>
      </c>
      <c r="D1603" s="301" t="s">
        <v>2994</v>
      </c>
      <c r="E1603" s="263">
        <v>2763</v>
      </c>
      <c r="F1603" s="266">
        <v>2582</v>
      </c>
      <c r="G1603" s="266">
        <v>181</v>
      </c>
      <c r="H1603" s="264">
        <v>3057</v>
      </c>
      <c r="I1603" s="264">
        <v>2797</v>
      </c>
      <c r="J1603" s="264">
        <v>260</v>
      </c>
      <c r="K1603" s="264">
        <v>3694</v>
      </c>
      <c r="L1603" s="264">
        <v>3534</v>
      </c>
      <c r="M1603" s="264">
        <v>160</v>
      </c>
      <c r="N1603" s="294">
        <v>0.93</v>
      </c>
      <c r="O1603" s="266">
        <v>86736</v>
      </c>
      <c r="P1603" s="266">
        <v>84294</v>
      </c>
      <c r="Q1603" s="266">
        <v>2442</v>
      </c>
      <c r="R1603" s="267">
        <v>0.971845600442723</v>
      </c>
      <c r="S1603" s="267">
        <v>0.934491494752081</v>
      </c>
      <c r="T1603" s="267">
        <v>0.914949296696107</v>
      </c>
      <c r="U1603" s="267">
        <v>0.956686518678939</v>
      </c>
      <c r="V1603" s="295">
        <v>0.0195421980559738</v>
      </c>
      <c r="W1603" s="271">
        <v>21068</v>
      </c>
      <c r="X1603" s="271">
        <v>20150</v>
      </c>
      <c r="Y1603" s="271">
        <v>21406</v>
      </c>
      <c r="Z1603" s="271">
        <v>20953</v>
      </c>
      <c r="AA1603" s="268">
        <v>0.956426808429846</v>
      </c>
      <c r="AB1603" s="268">
        <v>0.978837709053536</v>
      </c>
      <c r="AC1603" s="295">
        <v>-0.0224109006236902</v>
      </c>
    </row>
    <row r="1604" spans="1:29">
      <c r="A1604" s="297" t="s">
        <v>2706</v>
      </c>
      <c r="B1604" s="301" t="s">
        <v>3383</v>
      </c>
      <c r="C1604" s="293" t="s">
        <v>2995</v>
      </c>
      <c r="D1604" s="301" t="s">
        <v>2996</v>
      </c>
      <c r="E1604" s="263">
        <v>1569</v>
      </c>
      <c r="F1604" s="266">
        <v>1254</v>
      </c>
      <c r="G1604" s="266">
        <v>315</v>
      </c>
      <c r="H1604" s="264">
        <v>1910</v>
      </c>
      <c r="I1604" s="264">
        <v>1627</v>
      </c>
      <c r="J1604" s="264">
        <v>283</v>
      </c>
      <c r="K1604" s="264">
        <v>2051</v>
      </c>
      <c r="L1604" s="264">
        <v>1775</v>
      </c>
      <c r="M1604" s="264">
        <v>276</v>
      </c>
      <c r="N1604" s="294">
        <v>0.93</v>
      </c>
      <c r="O1604" s="266">
        <v>56503</v>
      </c>
      <c r="P1604" s="266">
        <v>49397</v>
      </c>
      <c r="Q1604" s="266">
        <v>7106</v>
      </c>
      <c r="R1604" s="267">
        <v>0.874236766189406</v>
      </c>
      <c r="S1604" s="267">
        <v>0.799235181644359</v>
      </c>
      <c r="T1604" s="267">
        <v>0.851832460732984</v>
      </c>
      <c r="U1604" s="267">
        <v>0.865431496830814</v>
      </c>
      <c r="V1604" s="295">
        <v>-0.0525972790886248</v>
      </c>
      <c r="W1604" s="271">
        <v>13536</v>
      </c>
      <c r="X1604" s="271">
        <v>11738</v>
      </c>
      <c r="Y1604" s="271">
        <v>14115</v>
      </c>
      <c r="Z1604" s="271">
        <v>12631</v>
      </c>
      <c r="AA1604" s="268">
        <v>0.867169030732861</v>
      </c>
      <c r="AB1604" s="268">
        <v>0.894863620262133</v>
      </c>
      <c r="AC1604" s="295">
        <v>-0.027694589529272</v>
      </c>
    </row>
    <row r="1605" spans="1:29">
      <c r="A1605" s="297" t="s">
        <v>2706</v>
      </c>
      <c r="B1605" s="301" t="s">
        <v>3388</v>
      </c>
      <c r="C1605" s="293" t="s">
        <v>2997</v>
      </c>
      <c r="D1605" s="301" t="s">
        <v>2998</v>
      </c>
      <c r="E1605" s="263">
        <v>2784</v>
      </c>
      <c r="F1605" s="266">
        <v>2306</v>
      </c>
      <c r="G1605" s="266">
        <v>478</v>
      </c>
      <c r="H1605" s="264">
        <v>2516</v>
      </c>
      <c r="I1605" s="264">
        <v>2171</v>
      </c>
      <c r="J1605" s="264">
        <v>345</v>
      </c>
      <c r="K1605" s="264">
        <v>2774</v>
      </c>
      <c r="L1605" s="264">
        <v>2364</v>
      </c>
      <c r="M1605" s="264">
        <v>410</v>
      </c>
      <c r="N1605" s="294">
        <v>0.93</v>
      </c>
      <c r="O1605" s="266">
        <v>70215</v>
      </c>
      <c r="P1605" s="266">
        <v>63789</v>
      </c>
      <c r="Q1605" s="266">
        <v>6426</v>
      </c>
      <c r="R1605" s="267">
        <v>0.90848109378338</v>
      </c>
      <c r="S1605" s="267">
        <v>0.828304597701149</v>
      </c>
      <c r="T1605" s="267">
        <v>0.862877583465819</v>
      </c>
      <c r="U1605" s="267">
        <v>0.852198990627253</v>
      </c>
      <c r="V1605" s="295">
        <v>-0.0345729857646694</v>
      </c>
      <c r="W1605" s="271">
        <v>18065</v>
      </c>
      <c r="X1605" s="271">
        <v>16009</v>
      </c>
      <c r="Y1605" s="271">
        <v>17043</v>
      </c>
      <c r="Z1605" s="271">
        <v>15581</v>
      </c>
      <c r="AA1605" s="268">
        <v>0.886188762800996</v>
      </c>
      <c r="AB1605" s="268">
        <v>0.914216980578537</v>
      </c>
      <c r="AC1605" s="295">
        <v>-0.0280282177775402</v>
      </c>
    </row>
    <row r="1606" spans="1:29">
      <c r="A1606" s="297" t="s">
        <v>2706</v>
      </c>
      <c r="B1606" s="301" t="s">
        <v>3388</v>
      </c>
      <c r="C1606" s="293" t="s">
        <v>2999</v>
      </c>
      <c r="D1606" s="301" t="s">
        <v>3000</v>
      </c>
      <c r="E1606" s="263">
        <v>23</v>
      </c>
      <c r="F1606" s="266">
        <v>22</v>
      </c>
      <c r="G1606" s="266">
        <v>1</v>
      </c>
      <c r="H1606" s="264">
        <v>1713</v>
      </c>
      <c r="I1606" s="264">
        <v>1698</v>
      </c>
      <c r="J1606" s="264">
        <v>15</v>
      </c>
      <c r="K1606" s="264">
        <v>33</v>
      </c>
      <c r="L1606" s="264">
        <v>33</v>
      </c>
      <c r="M1606" s="264">
        <v>0</v>
      </c>
      <c r="N1606" s="294">
        <v>0.93</v>
      </c>
      <c r="O1606" s="266">
        <v>26350</v>
      </c>
      <c r="P1606" s="266">
        <v>26038</v>
      </c>
      <c r="Q1606" s="266">
        <v>312</v>
      </c>
      <c r="R1606" s="267">
        <v>0.988159392789374</v>
      </c>
      <c r="S1606" s="267">
        <v>0.956521739130435</v>
      </c>
      <c r="T1606" s="267">
        <v>0.991243432574431</v>
      </c>
      <c r="U1606" s="267">
        <v>1</v>
      </c>
      <c r="V1606" s="295">
        <v>-0.034721693443996</v>
      </c>
      <c r="W1606" s="271">
        <v>5690</v>
      </c>
      <c r="X1606" s="271">
        <v>5616</v>
      </c>
      <c r="Y1606" s="271">
        <v>6516</v>
      </c>
      <c r="Z1606" s="271">
        <v>6439</v>
      </c>
      <c r="AA1606" s="268">
        <v>0.986994727592267</v>
      </c>
      <c r="AB1606" s="268">
        <v>0.988182934315531</v>
      </c>
      <c r="AC1606" s="295">
        <v>-0.00118820672326381</v>
      </c>
    </row>
    <row r="1607" spans="1:29">
      <c r="A1607" s="297" t="s">
        <v>2706</v>
      </c>
      <c r="B1607" s="301" t="s">
        <v>3386</v>
      </c>
      <c r="C1607" s="293" t="s">
        <v>3001</v>
      </c>
      <c r="D1607" s="301" t="s">
        <v>3002</v>
      </c>
      <c r="E1607" s="263">
        <v>2736</v>
      </c>
      <c r="F1607" s="266">
        <v>2620</v>
      </c>
      <c r="G1607" s="266">
        <v>116</v>
      </c>
      <c r="H1607" s="264">
        <v>2909</v>
      </c>
      <c r="I1607" s="264">
        <v>2844</v>
      </c>
      <c r="J1607" s="264">
        <v>65</v>
      </c>
      <c r="K1607" s="264">
        <v>3627</v>
      </c>
      <c r="L1607" s="264">
        <v>3571</v>
      </c>
      <c r="M1607" s="264">
        <v>56</v>
      </c>
      <c r="N1607" s="294">
        <v>0.93</v>
      </c>
      <c r="O1607" s="266">
        <v>86925</v>
      </c>
      <c r="P1607" s="266">
        <v>85457</v>
      </c>
      <c r="Q1607" s="266">
        <v>1468</v>
      </c>
      <c r="R1607" s="267">
        <v>0.983111878055795</v>
      </c>
      <c r="S1607" s="267">
        <v>0.957602339181287</v>
      </c>
      <c r="T1607" s="267">
        <v>0.977655551735992</v>
      </c>
      <c r="U1607" s="267">
        <v>0.984560242624759</v>
      </c>
      <c r="V1607" s="295">
        <v>-0.0200532125547052</v>
      </c>
      <c r="W1607" s="271">
        <v>20744</v>
      </c>
      <c r="X1607" s="271">
        <v>20351</v>
      </c>
      <c r="Y1607" s="271">
        <v>21158</v>
      </c>
      <c r="Z1607" s="271">
        <v>20840</v>
      </c>
      <c r="AA1607" s="268">
        <v>0.981054762822985</v>
      </c>
      <c r="AB1607" s="268">
        <v>0.984970224028736</v>
      </c>
      <c r="AC1607" s="295">
        <v>-0.00391546120575115</v>
      </c>
    </row>
    <row r="1608" spans="1:29">
      <c r="A1608" s="297" t="s">
        <v>2706</v>
      </c>
      <c r="B1608" s="301" t="s">
        <v>3388</v>
      </c>
      <c r="C1608" s="293" t="s">
        <v>3003</v>
      </c>
      <c r="D1608" s="301" t="s">
        <v>3004</v>
      </c>
      <c r="E1608" s="263">
        <v>1311</v>
      </c>
      <c r="F1608" s="266">
        <v>751</v>
      </c>
      <c r="G1608" s="266">
        <v>560</v>
      </c>
      <c r="H1608" s="264">
        <v>1364</v>
      </c>
      <c r="I1608" s="264">
        <v>984</v>
      </c>
      <c r="J1608" s="264">
        <v>380</v>
      </c>
      <c r="K1608" s="264">
        <v>1289</v>
      </c>
      <c r="L1608" s="264">
        <v>751</v>
      </c>
      <c r="M1608" s="264">
        <v>538</v>
      </c>
      <c r="N1608" s="294">
        <v>0.93</v>
      </c>
      <c r="O1608" s="266">
        <v>33785</v>
      </c>
      <c r="P1608" s="266">
        <v>24365</v>
      </c>
      <c r="Q1608" s="266">
        <v>9420</v>
      </c>
      <c r="R1608" s="267">
        <v>0.721178037590647</v>
      </c>
      <c r="S1608" s="267">
        <v>0.572845156369184</v>
      </c>
      <c r="T1608" s="267">
        <v>0.721407624633431</v>
      </c>
      <c r="U1608" s="267">
        <v>0.582622187742436</v>
      </c>
      <c r="V1608" s="295">
        <v>-0.148562468264247</v>
      </c>
      <c r="W1608" s="271">
        <v>8475</v>
      </c>
      <c r="X1608" s="271">
        <v>5909</v>
      </c>
      <c r="Y1608" s="271">
        <v>7912</v>
      </c>
      <c r="Z1608" s="271">
        <v>5798</v>
      </c>
      <c r="AA1608" s="268">
        <v>0.697227138643068</v>
      </c>
      <c r="AB1608" s="268">
        <v>0.732810920121335</v>
      </c>
      <c r="AC1608" s="295">
        <v>-0.0355837814782668</v>
      </c>
    </row>
    <row r="1609" spans="1:29">
      <c r="A1609" s="297" t="s">
        <v>2706</v>
      </c>
      <c r="B1609" s="301" t="s">
        <v>3388</v>
      </c>
      <c r="C1609" s="293" t="s">
        <v>3005</v>
      </c>
      <c r="D1609" s="301" t="s">
        <v>3006</v>
      </c>
      <c r="E1609" s="263">
        <v>1542</v>
      </c>
      <c r="F1609" s="266">
        <v>1376</v>
      </c>
      <c r="G1609" s="266">
        <v>166</v>
      </c>
      <c r="H1609" s="264">
        <v>1336</v>
      </c>
      <c r="I1609" s="264">
        <v>1175</v>
      </c>
      <c r="J1609" s="264">
        <v>161</v>
      </c>
      <c r="K1609" s="264">
        <v>1450</v>
      </c>
      <c r="L1609" s="264">
        <v>1369</v>
      </c>
      <c r="M1609" s="264">
        <v>81</v>
      </c>
      <c r="N1609" s="294">
        <v>0.93</v>
      </c>
      <c r="O1609" s="266">
        <v>38164</v>
      </c>
      <c r="P1609" s="266">
        <v>35724</v>
      </c>
      <c r="Q1609" s="266">
        <v>2440</v>
      </c>
      <c r="R1609" s="267">
        <v>0.936065401949481</v>
      </c>
      <c r="S1609" s="267">
        <v>0.892347600518807</v>
      </c>
      <c r="T1609" s="267">
        <v>0.879491017964072</v>
      </c>
      <c r="U1609" s="267">
        <v>0.944137931034483</v>
      </c>
      <c r="V1609" s="295">
        <v>0.012856582554735</v>
      </c>
      <c r="W1609" s="271">
        <v>9555</v>
      </c>
      <c r="X1609" s="271">
        <v>8805</v>
      </c>
      <c r="Y1609" s="271">
        <v>8943</v>
      </c>
      <c r="Z1609" s="271">
        <v>8531</v>
      </c>
      <c r="AA1609" s="268">
        <v>0.921507064364207</v>
      </c>
      <c r="AB1609" s="268">
        <v>0.953930448395393</v>
      </c>
      <c r="AC1609" s="295">
        <v>-0.0324233840311858</v>
      </c>
    </row>
    <row r="1610" spans="1:29">
      <c r="A1610" s="297" t="s">
        <v>2706</v>
      </c>
      <c r="B1610" s="301" t="s">
        <v>3388</v>
      </c>
      <c r="C1610" s="293" t="s">
        <v>3007</v>
      </c>
      <c r="D1610" s="301" t="s">
        <v>3008</v>
      </c>
      <c r="E1610" s="263">
        <v>850</v>
      </c>
      <c r="F1610" s="266">
        <v>668</v>
      </c>
      <c r="G1610" s="266">
        <v>182</v>
      </c>
      <c r="H1610" s="264">
        <v>608</v>
      </c>
      <c r="I1610" s="264">
        <v>566</v>
      </c>
      <c r="J1610" s="264">
        <v>42</v>
      </c>
      <c r="K1610" s="264">
        <v>707</v>
      </c>
      <c r="L1610" s="264">
        <v>656</v>
      </c>
      <c r="M1610" s="264">
        <v>51</v>
      </c>
      <c r="N1610" s="294">
        <v>0.93</v>
      </c>
      <c r="O1610" s="266">
        <v>17755</v>
      </c>
      <c r="P1610" s="266">
        <v>16208</v>
      </c>
      <c r="Q1610" s="266">
        <v>1547</v>
      </c>
      <c r="R1610" s="267">
        <v>0.912869614193185</v>
      </c>
      <c r="S1610" s="267">
        <v>0.785882352941176</v>
      </c>
      <c r="T1610" s="267">
        <v>0.930921052631579</v>
      </c>
      <c r="U1610" s="267">
        <v>0.927864214992928</v>
      </c>
      <c r="V1610" s="295">
        <v>-0.145038699690403</v>
      </c>
      <c r="W1610" s="271">
        <v>4668</v>
      </c>
      <c r="X1610" s="271">
        <v>4097</v>
      </c>
      <c r="Y1610" s="271">
        <v>4366</v>
      </c>
      <c r="Z1610" s="271">
        <v>4113</v>
      </c>
      <c r="AA1610" s="268">
        <v>0.877677806341045</v>
      </c>
      <c r="AB1610" s="268">
        <v>0.942052221713239</v>
      </c>
      <c r="AC1610" s="295">
        <v>-0.0643744153721932</v>
      </c>
    </row>
    <row r="1611" spans="1:29">
      <c r="A1611" s="297" t="s">
        <v>2706</v>
      </c>
      <c r="B1611" s="301" t="s">
        <v>3388</v>
      </c>
      <c r="C1611" s="293" t="s">
        <v>3009</v>
      </c>
      <c r="D1611" s="301" t="s">
        <v>3010</v>
      </c>
      <c r="E1611" s="263">
        <v>883</v>
      </c>
      <c r="F1611" s="266">
        <v>785</v>
      </c>
      <c r="G1611" s="266">
        <v>98</v>
      </c>
      <c r="H1611" s="264">
        <v>1013</v>
      </c>
      <c r="I1611" s="264">
        <v>932</v>
      </c>
      <c r="J1611" s="264">
        <v>81</v>
      </c>
      <c r="K1611" s="264">
        <v>947</v>
      </c>
      <c r="L1611" s="264">
        <v>912</v>
      </c>
      <c r="M1611" s="264">
        <v>35</v>
      </c>
      <c r="N1611" s="294">
        <v>0.93</v>
      </c>
      <c r="O1611" s="266">
        <v>26487</v>
      </c>
      <c r="P1611" s="266">
        <v>24991</v>
      </c>
      <c r="Q1611" s="266">
        <v>1496</v>
      </c>
      <c r="R1611" s="267">
        <v>0.94351946237777</v>
      </c>
      <c r="S1611" s="267">
        <v>0.889014722536806</v>
      </c>
      <c r="T1611" s="267">
        <v>0.920039486673248</v>
      </c>
      <c r="U1611" s="267">
        <v>0.963041182682154</v>
      </c>
      <c r="V1611" s="295">
        <v>-0.0310247641364414</v>
      </c>
      <c r="W1611" s="271">
        <v>6501</v>
      </c>
      <c r="X1611" s="271">
        <v>6107</v>
      </c>
      <c r="Y1611" s="271">
        <v>6407</v>
      </c>
      <c r="Z1611" s="271">
        <v>6046</v>
      </c>
      <c r="AA1611" s="268">
        <v>0.939393939393939</v>
      </c>
      <c r="AB1611" s="268">
        <v>0.943655376931481</v>
      </c>
      <c r="AC1611" s="295">
        <v>-0.00426143753754171</v>
      </c>
    </row>
    <row r="1612" spans="1:29">
      <c r="A1612" s="297" t="s">
        <v>2706</v>
      </c>
      <c r="B1612" s="301" t="s">
        <v>3388</v>
      </c>
      <c r="C1612" s="293" t="s">
        <v>3011</v>
      </c>
      <c r="D1612" s="301" t="s">
        <v>3012</v>
      </c>
      <c r="E1612" s="263">
        <v>1312</v>
      </c>
      <c r="F1612" s="266">
        <v>1256</v>
      </c>
      <c r="G1612" s="266">
        <v>56</v>
      </c>
      <c r="H1612" s="264">
        <v>1482</v>
      </c>
      <c r="I1612" s="264">
        <v>1465</v>
      </c>
      <c r="J1612" s="264">
        <v>17</v>
      </c>
      <c r="K1612" s="264">
        <v>1075</v>
      </c>
      <c r="L1612" s="264">
        <v>1057</v>
      </c>
      <c r="M1612" s="264">
        <v>18</v>
      </c>
      <c r="N1612" s="294">
        <v>0.93</v>
      </c>
      <c r="O1612" s="266">
        <v>38866</v>
      </c>
      <c r="P1612" s="266">
        <v>38265</v>
      </c>
      <c r="Q1612" s="266">
        <v>601</v>
      </c>
      <c r="R1612" s="267">
        <v>0.984536612977924</v>
      </c>
      <c r="S1612" s="267">
        <v>0.957317073170732</v>
      </c>
      <c r="T1612" s="267">
        <v>0.988529014844804</v>
      </c>
      <c r="U1612" s="267">
        <v>0.983255813953488</v>
      </c>
      <c r="V1612" s="295">
        <v>-0.0312119416740726</v>
      </c>
      <c r="W1612" s="271">
        <v>9698</v>
      </c>
      <c r="X1612" s="271">
        <v>9541</v>
      </c>
      <c r="Y1612" s="271">
        <v>9875</v>
      </c>
      <c r="Z1612" s="271">
        <v>9705</v>
      </c>
      <c r="AA1612" s="268">
        <v>0.983811095071149</v>
      </c>
      <c r="AB1612" s="268">
        <v>0.982784810126582</v>
      </c>
      <c r="AC1612" s="295">
        <v>0.00102628494456647</v>
      </c>
    </row>
    <row r="1613" spans="1:29">
      <c r="A1613" s="297" t="s">
        <v>2706</v>
      </c>
      <c r="B1613" s="301" t="s">
        <v>3386</v>
      </c>
      <c r="C1613" s="293" t="s">
        <v>3013</v>
      </c>
      <c r="D1613" s="301" t="s">
        <v>3014</v>
      </c>
      <c r="E1613" s="263">
        <v>1416</v>
      </c>
      <c r="F1613" s="266">
        <v>1257</v>
      </c>
      <c r="G1613" s="266">
        <v>159</v>
      </c>
      <c r="H1613" s="264">
        <v>2182</v>
      </c>
      <c r="I1613" s="264">
        <v>1919</v>
      </c>
      <c r="J1613" s="264">
        <v>263</v>
      </c>
      <c r="K1613" s="264">
        <v>2336</v>
      </c>
      <c r="L1613" s="264">
        <v>2153</v>
      </c>
      <c r="M1613" s="264">
        <v>183</v>
      </c>
      <c r="N1613" s="294">
        <v>0.93</v>
      </c>
      <c r="O1613" s="266">
        <v>66348</v>
      </c>
      <c r="P1613" s="266">
        <v>60381</v>
      </c>
      <c r="Q1613" s="266">
        <v>5967</v>
      </c>
      <c r="R1613" s="267">
        <v>0.910065111231687</v>
      </c>
      <c r="S1613" s="267">
        <v>0.88771186440678</v>
      </c>
      <c r="T1613" s="267">
        <v>0.879468377635197</v>
      </c>
      <c r="U1613" s="267">
        <v>0.92166095890411</v>
      </c>
      <c r="V1613" s="295">
        <v>0.0082434867715826</v>
      </c>
      <c r="W1613" s="271">
        <v>14942</v>
      </c>
      <c r="X1613" s="271">
        <v>13645</v>
      </c>
      <c r="Y1613" s="271">
        <v>16767</v>
      </c>
      <c r="Z1613" s="271">
        <v>15372</v>
      </c>
      <c r="AA1613" s="268">
        <v>0.91319769776469</v>
      </c>
      <c r="AB1613" s="268">
        <v>0.916800858829844</v>
      </c>
      <c r="AC1613" s="295">
        <v>-0.00360316106515413</v>
      </c>
    </row>
    <row r="1614" spans="1:29">
      <c r="A1614" s="297" t="s">
        <v>2706</v>
      </c>
      <c r="B1614" s="301" t="s">
        <v>3386</v>
      </c>
      <c r="C1614" s="293" t="s">
        <v>3015</v>
      </c>
      <c r="D1614" s="301" t="s">
        <v>3016</v>
      </c>
      <c r="E1614" s="263">
        <v>1024</v>
      </c>
      <c r="F1614" s="266">
        <v>927</v>
      </c>
      <c r="G1614" s="266">
        <v>97</v>
      </c>
      <c r="H1614" s="264">
        <v>3184</v>
      </c>
      <c r="I1614" s="264">
        <v>2424</v>
      </c>
      <c r="J1614" s="264">
        <v>760</v>
      </c>
      <c r="K1614" s="264">
        <v>3259</v>
      </c>
      <c r="L1614" s="264">
        <v>2808</v>
      </c>
      <c r="M1614" s="264">
        <v>451</v>
      </c>
      <c r="N1614" s="294">
        <v>0.93</v>
      </c>
      <c r="O1614" s="266">
        <v>86596</v>
      </c>
      <c r="P1614" s="266">
        <v>77610</v>
      </c>
      <c r="Q1614" s="266">
        <v>8986</v>
      </c>
      <c r="R1614" s="267">
        <v>0.896230772783962</v>
      </c>
      <c r="S1614" s="267">
        <v>0.9052734375</v>
      </c>
      <c r="T1614" s="267">
        <v>0.761306532663317</v>
      </c>
      <c r="U1614" s="267">
        <v>0.861613992022093</v>
      </c>
      <c r="V1614" s="295">
        <v>0.143966904836683</v>
      </c>
      <c r="W1614" s="271">
        <v>19181</v>
      </c>
      <c r="X1614" s="271">
        <v>16391</v>
      </c>
      <c r="Y1614" s="271">
        <v>21709</v>
      </c>
      <c r="Z1614" s="271">
        <v>19421</v>
      </c>
      <c r="AA1614" s="268">
        <v>0.854543558729993</v>
      </c>
      <c r="AB1614" s="268">
        <v>0.894605923810401</v>
      </c>
      <c r="AC1614" s="295">
        <v>-0.0400623650804081</v>
      </c>
    </row>
    <row r="1615" spans="1:29">
      <c r="A1615" s="297" t="s">
        <v>2706</v>
      </c>
      <c r="B1615" s="301" t="s">
        <v>3386</v>
      </c>
      <c r="C1615" s="293" t="s">
        <v>3017</v>
      </c>
      <c r="D1615" s="301" t="s">
        <v>3018</v>
      </c>
      <c r="E1615" s="263">
        <v>1798</v>
      </c>
      <c r="F1615" s="266">
        <v>1668</v>
      </c>
      <c r="G1615" s="266">
        <v>130</v>
      </c>
      <c r="H1615" s="264">
        <v>3324</v>
      </c>
      <c r="I1615" s="264">
        <v>3087</v>
      </c>
      <c r="J1615" s="264">
        <v>237</v>
      </c>
      <c r="K1615" s="264">
        <v>3396</v>
      </c>
      <c r="L1615" s="264">
        <v>3167</v>
      </c>
      <c r="M1615" s="264">
        <v>229</v>
      </c>
      <c r="N1615" s="294">
        <v>0.93</v>
      </c>
      <c r="O1615" s="266">
        <v>103096</v>
      </c>
      <c r="P1615" s="266">
        <v>97851</v>
      </c>
      <c r="Q1615" s="266">
        <v>5245</v>
      </c>
      <c r="R1615" s="267">
        <v>0.949125087297276</v>
      </c>
      <c r="S1615" s="267">
        <v>0.92769744160178</v>
      </c>
      <c r="T1615" s="267">
        <v>0.92870036101083</v>
      </c>
      <c r="U1615" s="267">
        <v>0.932567726737338</v>
      </c>
      <c r="V1615" s="295">
        <v>-0.00100291940905051</v>
      </c>
      <c r="W1615" s="271">
        <v>22209</v>
      </c>
      <c r="X1615" s="271">
        <v>20970</v>
      </c>
      <c r="Y1615" s="271">
        <v>25473</v>
      </c>
      <c r="Z1615" s="271">
        <v>24245</v>
      </c>
      <c r="AA1615" s="268">
        <v>0.944211806024585</v>
      </c>
      <c r="AB1615" s="268">
        <v>0.951792093589291</v>
      </c>
      <c r="AC1615" s="295">
        <v>-0.00758028756470597</v>
      </c>
    </row>
    <row r="1616" spans="1:29">
      <c r="A1616" s="297" t="s">
        <v>2706</v>
      </c>
      <c r="B1616" s="301" t="s">
        <v>3386</v>
      </c>
      <c r="C1616" s="293" t="s">
        <v>3019</v>
      </c>
      <c r="D1616" s="301" t="s">
        <v>3020</v>
      </c>
      <c r="E1616" s="263">
        <v>3168</v>
      </c>
      <c r="F1616" s="266">
        <v>3102</v>
      </c>
      <c r="G1616" s="266">
        <v>66</v>
      </c>
      <c r="H1616" s="264">
        <v>3238</v>
      </c>
      <c r="I1616" s="264">
        <v>3192</v>
      </c>
      <c r="J1616" s="264">
        <v>46</v>
      </c>
      <c r="K1616" s="264">
        <v>4141</v>
      </c>
      <c r="L1616" s="264">
        <v>4078</v>
      </c>
      <c r="M1616" s="264">
        <v>63</v>
      </c>
      <c r="N1616" s="294">
        <v>0.93</v>
      </c>
      <c r="O1616" s="266">
        <v>100064</v>
      </c>
      <c r="P1616" s="266">
        <v>98849</v>
      </c>
      <c r="Q1616" s="266">
        <v>1215</v>
      </c>
      <c r="R1616" s="267">
        <v>0.987857771026543</v>
      </c>
      <c r="S1616" s="267">
        <v>0.979166666666667</v>
      </c>
      <c r="T1616" s="267">
        <v>0.9857936998147</v>
      </c>
      <c r="U1616" s="267">
        <v>0.984786283506399</v>
      </c>
      <c r="V1616" s="295">
        <v>-0.00662703314803381</v>
      </c>
      <c r="W1616" s="271">
        <v>23559</v>
      </c>
      <c r="X1616" s="271">
        <v>23202</v>
      </c>
      <c r="Y1616" s="271">
        <v>24603</v>
      </c>
      <c r="Z1616" s="271">
        <v>24294</v>
      </c>
      <c r="AA1616" s="268">
        <v>0.984846555456513</v>
      </c>
      <c r="AB1616" s="268">
        <v>0.987440556029752</v>
      </c>
      <c r="AC1616" s="295">
        <v>-0.002594000573239</v>
      </c>
    </row>
    <row r="1617" spans="1:29">
      <c r="A1617" s="297" t="s">
        <v>2706</v>
      </c>
      <c r="B1617" s="301" t="s">
        <v>3386</v>
      </c>
      <c r="C1617" s="293" t="s">
        <v>3021</v>
      </c>
      <c r="D1617" s="301" t="s">
        <v>3022</v>
      </c>
      <c r="E1617" s="263">
        <v>1517</v>
      </c>
      <c r="F1617" s="266">
        <v>1040</v>
      </c>
      <c r="G1617" s="266">
        <v>477</v>
      </c>
      <c r="H1617" s="264">
        <v>1624</v>
      </c>
      <c r="I1617" s="264">
        <v>1223</v>
      </c>
      <c r="J1617" s="264">
        <v>401</v>
      </c>
      <c r="K1617" s="264">
        <v>1829</v>
      </c>
      <c r="L1617" s="264">
        <v>1492</v>
      </c>
      <c r="M1617" s="264">
        <v>337</v>
      </c>
      <c r="N1617" s="294">
        <v>0.93</v>
      </c>
      <c r="O1617" s="266">
        <v>48365</v>
      </c>
      <c r="P1617" s="266">
        <v>39386</v>
      </c>
      <c r="Q1617" s="266">
        <v>8979</v>
      </c>
      <c r="R1617" s="267">
        <v>0.814349219476894</v>
      </c>
      <c r="S1617" s="267">
        <v>0.685563612392881</v>
      </c>
      <c r="T1617" s="267">
        <v>0.75307881773399</v>
      </c>
      <c r="U1617" s="267">
        <v>0.815746309458721</v>
      </c>
      <c r="V1617" s="295">
        <v>-0.0675152053411094</v>
      </c>
      <c r="W1617" s="271">
        <v>11150</v>
      </c>
      <c r="X1617" s="271">
        <v>8977</v>
      </c>
      <c r="Y1617" s="271">
        <v>11774</v>
      </c>
      <c r="Z1617" s="271">
        <v>9802</v>
      </c>
      <c r="AA1617" s="268">
        <v>0.805112107623318</v>
      </c>
      <c r="AB1617" s="268">
        <v>0.832512315270936</v>
      </c>
      <c r="AC1617" s="295">
        <v>-0.0274002076476175</v>
      </c>
    </row>
    <row r="1618" spans="1:29">
      <c r="A1618" s="297" t="s">
        <v>2706</v>
      </c>
      <c r="B1618" s="301" t="s">
        <v>3386</v>
      </c>
      <c r="C1618" s="293" t="s">
        <v>3023</v>
      </c>
      <c r="D1618" s="301" t="s">
        <v>3024</v>
      </c>
      <c r="E1618" s="263">
        <v>1761</v>
      </c>
      <c r="F1618" s="266">
        <v>1610</v>
      </c>
      <c r="G1618" s="266">
        <v>151</v>
      </c>
      <c r="H1618" s="264">
        <v>1874</v>
      </c>
      <c r="I1618" s="264">
        <v>1790</v>
      </c>
      <c r="J1618" s="264">
        <v>84</v>
      </c>
      <c r="K1618" s="264">
        <v>2223</v>
      </c>
      <c r="L1618" s="264">
        <v>1695</v>
      </c>
      <c r="M1618" s="264">
        <v>528</v>
      </c>
      <c r="N1618" s="294">
        <v>0.93</v>
      </c>
      <c r="O1618" s="266">
        <v>63270</v>
      </c>
      <c r="P1618" s="266">
        <v>58305</v>
      </c>
      <c r="Q1618" s="266">
        <v>4965</v>
      </c>
      <c r="R1618" s="267">
        <v>0.921526789947843</v>
      </c>
      <c r="S1618" s="267">
        <v>0.914253265190233</v>
      </c>
      <c r="T1618" s="267">
        <v>0.955176093916756</v>
      </c>
      <c r="U1618" s="267">
        <v>0.762483130904184</v>
      </c>
      <c r="V1618" s="295">
        <v>-0.0409228287265228</v>
      </c>
      <c r="W1618" s="271">
        <v>14143</v>
      </c>
      <c r="X1618" s="271">
        <v>12769</v>
      </c>
      <c r="Y1618" s="271">
        <v>15084</v>
      </c>
      <c r="Z1618" s="271">
        <v>13994</v>
      </c>
      <c r="AA1618" s="268">
        <v>0.902849466167008</v>
      </c>
      <c r="AB1618" s="268">
        <v>0.927738000530363</v>
      </c>
      <c r="AC1618" s="295">
        <v>-0.0248885343633548</v>
      </c>
    </row>
    <row r="1619" spans="1:29">
      <c r="A1619" s="297" t="s">
        <v>2706</v>
      </c>
      <c r="B1619" s="301" t="s">
        <v>3388</v>
      </c>
      <c r="C1619" s="293" t="s">
        <v>3025</v>
      </c>
      <c r="D1619" s="301" t="s">
        <v>3026</v>
      </c>
      <c r="E1619" s="263">
        <v>2318</v>
      </c>
      <c r="F1619" s="266">
        <v>1997</v>
      </c>
      <c r="G1619" s="266">
        <v>321</v>
      </c>
      <c r="H1619" s="264">
        <v>1975</v>
      </c>
      <c r="I1619" s="264">
        <v>1718</v>
      </c>
      <c r="J1619" s="264">
        <v>257</v>
      </c>
      <c r="K1619" s="264">
        <v>2094</v>
      </c>
      <c r="L1619" s="264">
        <v>1928</v>
      </c>
      <c r="M1619" s="264">
        <v>166</v>
      </c>
      <c r="N1619" s="294">
        <v>0.93</v>
      </c>
      <c r="O1619" s="266">
        <v>56096</v>
      </c>
      <c r="P1619" s="266">
        <v>51627</v>
      </c>
      <c r="Q1619" s="266">
        <v>4469</v>
      </c>
      <c r="R1619" s="267">
        <v>0.920333000570451</v>
      </c>
      <c r="S1619" s="267">
        <v>0.861518550474547</v>
      </c>
      <c r="T1619" s="267">
        <v>0.869873417721519</v>
      </c>
      <c r="U1619" s="267">
        <v>0.9207258834766</v>
      </c>
      <c r="V1619" s="295">
        <v>-0.00835486724697188</v>
      </c>
      <c r="W1619" s="271">
        <v>14233</v>
      </c>
      <c r="X1619" s="271">
        <v>13019</v>
      </c>
      <c r="Y1619" s="271">
        <v>13287</v>
      </c>
      <c r="Z1619" s="271">
        <v>12449</v>
      </c>
      <c r="AA1619" s="268">
        <v>0.914705262418324</v>
      </c>
      <c r="AB1619" s="268">
        <v>0.93693083465041</v>
      </c>
      <c r="AC1619" s="295">
        <v>-0.0222255722320865</v>
      </c>
    </row>
    <row r="1620" spans="1:29">
      <c r="A1620" s="297" t="s">
        <v>2706</v>
      </c>
      <c r="B1620" s="301" t="s">
        <v>3383</v>
      </c>
      <c r="C1620" s="293" t="s">
        <v>3027</v>
      </c>
      <c r="D1620" s="301" t="s">
        <v>3028</v>
      </c>
      <c r="E1620" s="263">
        <v>1207</v>
      </c>
      <c r="F1620" s="266">
        <v>1146</v>
      </c>
      <c r="G1620" s="266">
        <v>61</v>
      </c>
      <c r="H1620" s="264">
        <v>1468</v>
      </c>
      <c r="I1620" s="264">
        <v>1398</v>
      </c>
      <c r="J1620" s="264">
        <v>70</v>
      </c>
      <c r="K1620" s="264">
        <v>1733</v>
      </c>
      <c r="L1620" s="264">
        <v>1695</v>
      </c>
      <c r="M1620" s="264">
        <v>38</v>
      </c>
      <c r="N1620" s="294">
        <v>0.93</v>
      </c>
      <c r="O1620" s="266">
        <v>47519</v>
      </c>
      <c r="P1620" s="266">
        <v>46420</v>
      </c>
      <c r="Q1620" s="266">
        <v>1099</v>
      </c>
      <c r="R1620" s="267">
        <v>0.976872408931164</v>
      </c>
      <c r="S1620" s="267">
        <v>0.949461474730737</v>
      </c>
      <c r="T1620" s="267">
        <v>0.952316076294278</v>
      </c>
      <c r="U1620" s="267">
        <v>0.978072706289671</v>
      </c>
      <c r="V1620" s="295">
        <v>-0.00285460156354056</v>
      </c>
      <c r="W1620" s="271">
        <v>10915</v>
      </c>
      <c r="X1620" s="271">
        <v>10641</v>
      </c>
      <c r="Y1620" s="271">
        <v>11286</v>
      </c>
      <c r="Z1620" s="271">
        <v>11063</v>
      </c>
      <c r="AA1620" s="268">
        <v>0.974896930829134</v>
      </c>
      <c r="AB1620" s="268">
        <v>0.980241006556796</v>
      </c>
      <c r="AC1620" s="295">
        <v>-0.00534407572766182</v>
      </c>
    </row>
    <row r="1621" spans="1:29">
      <c r="A1621" s="297" t="s">
        <v>2706</v>
      </c>
      <c r="B1621" s="301" t="s">
        <v>3386</v>
      </c>
      <c r="C1621" s="293" t="s">
        <v>3029</v>
      </c>
      <c r="D1621" s="301" t="s">
        <v>3030</v>
      </c>
      <c r="E1621" s="263">
        <v>3406</v>
      </c>
      <c r="F1621" s="266">
        <v>3271</v>
      </c>
      <c r="G1621" s="266">
        <v>135</v>
      </c>
      <c r="H1621" s="264">
        <v>3712</v>
      </c>
      <c r="I1621" s="264">
        <v>3610</v>
      </c>
      <c r="J1621" s="264">
        <v>102</v>
      </c>
      <c r="K1621" s="264">
        <v>4563</v>
      </c>
      <c r="L1621" s="264">
        <v>4458</v>
      </c>
      <c r="M1621" s="264">
        <v>105</v>
      </c>
      <c r="N1621" s="294">
        <v>0.93</v>
      </c>
      <c r="O1621" s="266">
        <v>108002</v>
      </c>
      <c r="P1621" s="266">
        <v>106361</v>
      </c>
      <c r="Q1621" s="266">
        <v>1641</v>
      </c>
      <c r="R1621" s="267">
        <v>0.984805836928946</v>
      </c>
      <c r="S1621" s="267">
        <v>0.960364063417499</v>
      </c>
      <c r="T1621" s="267">
        <v>0.972521551724138</v>
      </c>
      <c r="U1621" s="267">
        <v>0.976988823142669</v>
      </c>
      <c r="V1621" s="295">
        <v>-0.0121574883066393</v>
      </c>
      <c r="W1621" s="271">
        <v>25522</v>
      </c>
      <c r="X1621" s="271">
        <v>25079</v>
      </c>
      <c r="Y1621" s="271">
        <v>26370</v>
      </c>
      <c r="Z1621" s="271">
        <v>26116</v>
      </c>
      <c r="AA1621" s="268">
        <v>0.982642426142152</v>
      </c>
      <c r="AB1621" s="268">
        <v>0.990367842244975</v>
      </c>
      <c r="AC1621" s="295">
        <v>-0.0077254161028234</v>
      </c>
    </row>
    <row r="1622" spans="1:29">
      <c r="A1622" s="297" t="s">
        <v>2706</v>
      </c>
      <c r="B1622" s="301" t="s">
        <v>3388</v>
      </c>
      <c r="C1622" s="293" t="s">
        <v>3031</v>
      </c>
      <c r="D1622" s="301" t="s">
        <v>3032</v>
      </c>
      <c r="E1622" s="263">
        <v>1533</v>
      </c>
      <c r="F1622" s="266">
        <v>1403</v>
      </c>
      <c r="G1622" s="266">
        <v>130</v>
      </c>
      <c r="H1622" s="264">
        <v>2570</v>
      </c>
      <c r="I1622" s="264">
        <v>2503</v>
      </c>
      <c r="J1622" s="264">
        <v>67</v>
      </c>
      <c r="K1622" s="264">
        <v>176</v>
      </c>
      <c r="L1622" s="264">
        <v>155</v>
      </c>
      <c r="M1622" s="264">
        <v>21</v>
      </c>
      <c r="N1622" s="294">
        <v>0.93</v>
      </c>
      <c r="O1622" s="266">
        <v>43712</v>
      </c>
      <c r="P1622" s="266">
        <v>42801</v>
      </c>
      <c r="Q1622" s="266">
        <v>911</v>
      </c>
      <c r="R1622" s="267">
        <v>0.979159040995608</v>
      </c>
      <c r="S1622" s="267">
        <v>0.915198956294847</v>
      </c>
      <c r="T1622" s="267">
        <v>0.973929961089494</v>
      </c>
      <c r="U1622" s="267">
        <v>0.880681818181818</v>
      </c>
      <c r="V1622" s="295">
        <v>-0.0587310047946474</v>
      </c>
      <c r="W1622" s="271">
        <v>10581</v>
      </c>
      <c r="X1622" s="271">
        <v>10179</v>
      </c>
      <c r="Y1622" s="271">
        <v>10682</v>
      </c>
      <c r="Z1622" s="271">
        <v>10498</v>
      </c>
      <c r="AA1622" s="268">
        <v>0.962007371703998</v>
      </c>
      <c r="AB1622" s="268">
        <v>0.982774761280659</v>
      </c>
      <c r="AC1622" s="295">
        <v>-0.0207673895766614</v>
      </c>
    </row>
    <row r="1623" spans="1:29">
      <c r="A1623" s="297" t="s">
        <v>2706</v>
      </c>
      <c r="B1623" s="301" t="s">
        <v>3388</v>
      </c>
      <c r="C1623" s="293" t="s">
        <v>3033</v>
      </c>
      <c r="D1623" s="301" t="s">
        <v>3034</v>
      </c>
      <c r="E1623" s="263">
        <v>2089</v>
      </c>
      <c r="F1623" s="266">
        <v>1741</v>
      </c>
      <c r="G1623" s="266">
        <v>348</v>
      </c>
      <c r="H1623" s="264">
        <v>2513</v>
      </c>
      <c r="I1623" s="264">
        <v>2058</v>
      </c>
      <c r="J1623" s="264">
        <v>455</v>
      </c>
      <c r="K1623" s="264">
        <v>2338</v>
      </c>
      <c r="L1623" s="264">
        <v>1895</v>
      </c>
      <c r="M1623" s="264">
        <v>443</v>
      </c>
      <c r="N1623" s="294">
        <v>0.93</v>
      </c>
      <c r="O1623" s="266">
        <v>64593</v>
      </c>
      <c r="P1623" s="266">
        <v>56156</v>
      </c>
      <c r="Q1623" s="266">
        <v>8437</v>
      </c>
      <c r="R1623" s="267">
        <v>0.869382131190686</v>
      </c>
      <c r="S1623" s="267">
        <v>0.8334131163236</v>
      </c>
      <c r="T1623" s="267">
        <v>0.818941504178273</v>
      </c>
      <c r="U1623" s="267">
        <v>0.810521813515826</v>
      </c>
      <c r="V1623" s="295">
        <v>0.0144716121453269</v>
      </c>
      <c r="W1623" s="271">
        <v>15360</v>
      </c>
      <c r="X1623" s="271">
        <v>13088</v>
      </c>
      <c r="Y1623" s="271">
        <v>15571</v>
      </c>
      <c r="Z1623" s="271">
        <v>13821</v>
      </c>
      <c r="AA1623" s="268">
        <v>0.852083333333333</v>
      </c>
      <c r="AB1623" s="268">
        <v>0.887611585639972</v>
      </c>
      <c r="AC1623" s="295">
        <v>-0.0355282523066385</v>
      </c>
    </row>
    <row r="1624" spans="1:29">
      <c r="A1624" s="297" t="s">
        <v>2706</v>
      </c>
      <c r="B1624" s="301" t="s">
        <v>3383</v>
      </c>
      <c r="C1624" s="293" t="s">
        <v>3035</v>
      </c>
      <c r="D1624" s="301" t="s">
        <v>3036</v>
      </c>
      <c r="E1624" s="263">
        <v>2050</v>
      </c>
      <c r="F1624" s="266">
        <v>1959</v>
      </c>
      <c r="G1624" s="266">
        <v>91</v>
      </c>
      <c r="H1624" s="264">
        <v>2425</v>
      </c>
      <c r="I1624" s="264">
        <v>2358</v>
      </c>
      <c r="J1624" s="264">
        <v>67</v>
      </c>
      <c r="K1624" s="264">
        <v>3107</v>
      </c>
      <c r="L1624" s="264">
        <v>2982</v>
      </c>
      <c r="M1624" s="264">
        <v>125</v>
      </c>
      <c r="N1624" s="294">
        <v>0.93</v>
      </c>
      <c r="O1624" s="266">
        <v>84035</v>
      </c>
      <c r="P1624" s="266">
        <v>82086</v>
      </c>
      <c r="Q1624" s="266">
        <v>1949</v>
      </c>
      <c r="R1624" s="267">
        <v>0.976807282679836</v>
      </c>
      <c r="S1624" s="267">
        <v>0.955609756097561</v>
      </c>
      <c r="T1624" s="267">
        <v>0.972371134020619</v>
      </c>
      <c r="U1624" s="267">
        <v>0.959768265207596</v>
      </c>
      <c r="V1624" s="295">
        <v>-0.0167613779230577</v>
      </c>
      <c r="W1624" s="271">
        <v>18732</v>
      </c>
      <c r="X1624" s="271">
        <v>18233</v>
      </c>
      <c r="Y1624" s="271">
        <v>20141</v>
      </c>
      <c r="Z1624" s="271">
        <v>19678</v>
      </c>
      <c r="AA1624" s="268">
        <v>0.97336109331625</v>
      </c>
      <c r="AB1624" s="268">
        <v>0.977012064942158</v>
      </c>
      <c r="AC1624" s="295">
        <v>-0.00365097162590744</v>
      </c>
    </row>
    <row r="1625" spans="1:29">
      <c r="A1625" s="297" t="s">
        <v>2706</v>
      </c>
      <c r="B1625" s="301" t="s">
        <v>3383</v>
      </c>
      <c r="C1625" s="293" t="s">
        <v>3037</v>
      </c>
      <c r="D1625" s="301" t="s">
        <v>3038</v>
      </c>
      <c r="E1625" s="263">
        <v>1939</v>
      </c>
      <c r="F1625" s="266">
        <v>1831</v>
      </c>
      <c r="G1625" s="266">
        <v>108</v>
      </c>
      <c r="H1625" s="264">
        <v>2164</v>
      </c>
      <c r="I1625" s="264">
        <v>2076</v>
      </c>
      <c r="J1625" s="264">
        <v>88</v>
      </c>
      <c r="K1625" s="264">
        <v>2504</v>
      </c>
      <c r="L1625" s="264">
        <v>2348</v>
      </c>
      <c r="M1625" s="264">
        <v>156</v>
      </c>
      <c r="N1625" s="294">
        <v>0.93</v>
      </c>
      <c r="O1625" s="266">
        <v>67588</v>
      </c>
      <c r="P1625" s="266">
        <v>64086</v>
      </c>
      <c r="Q1625" s="266">
        <v>3502</v>
      </c>
      <c r="R1625" s="267">
        <v>0.948186068532876</v>
      </c>
      <c r="S1625" s="267">
        <v>0.944301186178442</v>
      </c>
      <c r="T1625" s="267">
        <v>0.959334565619224</v>
      </c>
      <c r="U1625" s="267">
        <v>0.937699680511182</v>
      </c>
      <c r="V1625" s="295">
        <v>-0.0150333794407812</v>
      </c>
      <c r="W1625" s="271">
        <v>15753</v>
      </c>
      <c r="X1625" s="271">
        <v>15122</v>
      </c>
      <c r="Y1625" s="271">
        <v>16061</v>
      </c>
      <c r="Z1625" s="271">
        <v>15250</v>
      </c>
      <c r="AA1625" s="268">
        <v>0.959944137624579</v>
      </c>
      <c r="AB1625" s="268">
        <v>0.949505012141212</v>
      </c>
      <c r="AC1625" s="295">
        <v>0.0104391254833678</v>
      </c>
    </row>
    <row r="1626" spans="1:29">
      <c r="A1626" s="297" t="s">
        <v>2706</v>
      </c>
      <c r="B1626" s="301" t="s">
        <v>3386</v>
      </c>
      <c r="C1626" s="293" t="s">
        <v>3039</v>
      </c>
      <c r="D1626" s="301" t="s">
        <v>3040</v>
      </c>
      <c r="E1626" s="263">
        <v>3387</v>
      </c>
      <c r="F1626" s="266">
        <v>3032</v>
      </c>
      <c r="G1626" s="266">
        <v>355</v>
      </c>
      <c r="H1626" s="264">
        <v>4143</v>
      </c>
      <c r="I1626" s="264">
        <v>3889</v>
      </c>
      <c r="J1626" s="264">
        <v>254</v>
      </c>
      <c r="K1626" s="264">
        <v>4176</v>
      </c>
      <c r="L1626" s="264">
        <v>3717</v>
      </c>
      <c r="M1626" s="264">
        <v>459</v>
      </c>
      <c r="N1626" s="294">
        <v>0.93</v>
      </c>
      <c r="O1626" s="266">
        <v>133094</v>
      </c>
      <c r="P1626" s="266">
        <v>124235</v>
      </c>
      <c r="Q1626" s="266">
        <v>8859</v>
      </c>
      <c r="R1626" s="267">
        <v>0.93343802124814</v>
      </c>
      <c r="S1626" s="267">
        <v>0.895187481547092</v>
      </c>
      <c r="T1626" s="267">
        <v>0.938691769249336</v>
      </c>
      <c r="U1626" s="267">
        <v>0.890086206896552</v>
      </c>
      <c r="V1626" s="295">
        <v>-0.0435042877022445</v>
      </c>
      <c r="W1626" s="271">
        <v>30005</v>
      </c>
      <c r="X1626" s="271">
        <v>27794</v>
      </c>
      <c r="Y1626" s="271">
        <v>31895</v>
      </c>
      <c r="Z1626" s="271">
        <v>29782</v>
      </c>
      <c r="AA1626" s="268">
        <v>0.926312281286452</v>
      </c>
      <c r="AB1626" s="268">
        <v>0.933751371688352</v>
      </c>
      <c r="AC1626" s="295">
        <v>-0.00743909040190016</v>
      </c>
    </row>
    <row r="1627" spans="1:29">
      <c r="A1627" s="297" t="s">
        <v>2706</v>
      </c>
      <c r="B1627" s="301" t="s">
        <v>3386</v>
      </c>
      <c r="C1627" s="293" t="s">
        <v>3041</v>
      </c>
      <c r="D1627" s="301" t="s">
        <v>3042</v>
      </c>
      <c r="E1627" s="263">
        <v>1592</v>
      </c>
      <c r="F1627" s="266">
        <v>1387</v>
      </c>
      <c r="G1627" s="266">
        <v>205</v>
      </c>
      <c r="H1627" s="264">
        <v>2001</v>
      </c>
      <c r="I1627" s="264">
        <v>1847</v>
      </c>
      <c r="J1627" s="264">
        <v>154</v>
      </c>
      <c r="K1627" s="264">
        <v>1776</v>
      </c>
      <c r="L1627" s="264">
        <v>1551</v>
      </c>
      <c r="M1627" s="264">
        <v>225</v>
      </c>
      <c r="N1627" s="294">
        <v>0.93</v>
      </c>
      <c r="O1627" s="266">
        <v>59939</v>
      </c>
      <c r="P1627" s="266">
        <v>55201</v>
      </c>
      <c r="Q1627" s="266">
        <v>4738</v>
      </c>
      <c r="R1627" s="267">
        <v>0.920952968851666</v>
      </c>
      <c r="S1627" s="267">
        <v>0.871231155778894</v>
      </c>
      <c r="T1627" s="267">
        <v>0.92303848075962</v>
      </c>
      <c r="U1627" s="267">
        <v>0.873310810810811</v>
      </c>
      <c r="V1627" s="295">
        <v>-0.0518073249807257</v>
      </c>
      <c r="W1627" s="271">
        <v>13463</v>
      </c>
      <c r="X1627" s="271">
        <v>12269</v>
      </c>
      <c r="Y1627" s="271">
        <v>13989</v>
      </c>
      <c r="Z1627" s="271">
        <v>12853</v>
      </c>
      <c r="AA1627" s="268">
        <v>0.911312486072941</v>
      </c>
      <c r="AB1627" s="268">
        <v>0.918793337622418</v>
      </c>
      <c r="AC1627" s="295">
        <v>-0.00748085154947697</v>
      </c>
    </row>
    <row r="1628" spans="1:29">
      <c r="A1628" s="297" t="s">
        <v>2706</v>
      </c>
      <c r="B1628" s="301" t="s">
        <v>3386</v>
      </c>
      <c r="C1628" s="293" t="s">
        <v>3043</v>
      </c>
      <c r="D1628" s="301" t="s">
        <v>3044</v>
      </c>
      <c r="E1628" s="263">
        <v>2136</v>
      </c>
      <c r="F1628" s="266">
        <v>2058</v>
      </c>
      <c r="G1628" s="266">
        <v>78</v>
      </c>
      <c r="H1628" s="264">
        <v>2676</v>
      </c>
      <c r="I1628" s="264">
        <v>2506</v>
      </c>
      <c r="J1628" s="264">
        <v>170</v>
      </c>
      <c r="K1628" s="264">
        <v>3153</v>
      </c>
      <c r="L1628" s="264">
        <v>2969</v>
      </c>
      <c r="M1628" s="264">
        <v>184</v>
      </c>
      <c r="N1628" s="294">
        <v>0.93</v>
      </c>
      <c r="O1628" s="266">
        <v>80274</v>
      </c>
      <c r="P1628" s="266">
        <v>76586</v>
      </c>
      <c r="Q1628" s="266">
        <v>3688</v>
      </c>
      <c r="R1628" s="267">
        <v>0.954057353564043</v>
      </c>
      <c r="S1628" s="267">
        <v>0.963483146067416</v>
      </c>
      <c r="T1628" s="267">
        <v>0.936472346786248</v>
      </c>
      <c r="U1628" s="267">
        <v>0.941642879797019</v>
      </c>
      <c r="V1628" s="295">
        <v>0.0270107992811676</v>
      </c>
      <c r="W1628" s="271">
        <v>18436</v>
      </c>
      <c r="X1628" s="271">
        <v>17299</v>
      </c>
      <c r="Y1628" s="271">
        <v>19189</v>
      </c>
      <c r="Z1628" s="271">
        <v>18569</v>
      </c>
      <c r="AA1628" s="268">
        <v>0.938327185940551</v>
      </c>
      <c r="AB1628" s="268">
        <v>0.967689822294023</v>
      </c>
      <c r="AC1628" s="295">
        <v>-0.0293626363534716</v>
      </c>
    </row>
    <row r="1629" spans="1:29">
      <c r="A1629" s="297" t="s">
        <v>2706</v>
      </c>
      <c r="B1629" s="301" t="s">
        <v>3385</v>
      </c>
      <c r="C1629" s="293" t="s">
        <v>3045</v>
      </c>
      <c r="D1629" s="301" t="s">
        <v>3046</v>
      </c>
      <c r="E1629" s="263">
        <v>924</v>
      </c>
      <c r="F1629" s="266">
        <v>902</v>
      </c>
      <c r="G1629" s="266">
        <v>22</v>
      </c>
      <c r="H1629" s="264">
        <v>1189</v>
      </c>
      <c r="I1629" s="264">
        <v>1159</v>
      </c>
      <c r="J1629" s="264">
        <v>30</v>
      </c>
      <c r="K1629" s="264">
        <v>1141</v>
      </c>
      <c r="L1629" s="264">
        <v>1119</v>
      </c>
      <c r="M1629" s="264">
        <v>22</v>
      </c>
      <c r="N1629" s="294">
        <v>0.93</v>
      </c>
      <c r="O1629" s="266">
        <v>35368</v>
      </c>
      <c r="P1629" s="266">
        <v>34402</v>
      </c>
      <c r="Q1629" s="266">
        <v>966</v>
      </c>
      <c r="R1629" s="267">
        <v>0.97268717484732</v>
      </c>
      <c r="S1629" s="267">
        <v>0.976190476190476</v>
      </c>
      <c r="T1629" s="267">
        <v>0.974768713204373</v>
      </c>
      <c r="U1629" s="267">
        <v>0.980718667835232</v>
      </c>
      <c r="V1629" s="295">
        <v>0.00142176298610275</v>
      </c>
      <c r="W1629" s="271">
        <v>8237</v>
      </c>
      <c r="X1629" s="271">
        <v>8066</v>
      </c>
      <c r="Y1629" s="271">
        <v>8609</v>
      </c>
      <c r="Z1629" s="271">
        <v>8392</v>
      </c>
      <c r="AA1629" s="268">
        <v>0.979240014568411</v>
      </c>
      <c r="AB1629" s="268">
        <v>0.97479382042049</v>
      </c>
      <c r="AC1629" s="295">
        <v>0.00444619414792058</v>
      </c>
    </row>
    <row r="1630" spans="1:29">
      <c r="A1630" s="297" t="s">
        <v>2706</v>
      </c>
      <c r="B1630" s="301" t="s">
        <v>3385</v>
      </c>
      <c r="C1630" s="293" t="s">
        <v>3047</v>
      </c>
      <c r="D1630" s="301" t="s">
        <v>3048</v>
      </c>
      <c r="E1630" s="263">
        <v>2235</v>
      </c>
      <c r="F1630" s="266">
        <v>2024</v>
      </c>
      <c r="G1630" s="266">
        <v>211</v>
      </c>
      <c r="H1630" s="264">
        <v>1555</v>
      </c>
      <c r="I1630" s="264">
        <v>1388</v>
      </c>
      <c r="J1630" s="264">
        <v>167</v>
      </c>
      <c r="K1630" s="264">
        <v>2570</v>
      </c>
      <c r="L1630" s="264">
        <v>2322</v>
      </c>
      <c r="M1630" s="264">
        <v>248</v>
      </c>
      <c r="N1630" s="294">
        <v>0.93</v>
      </c>
      <c r="O1630" s="266">
        <v>73165</v>
      </c>
      <c r="P1630" s="266">
        <v>69122</v>
      </c>
      <c r="Q1630" s="266">
        <v>4043</v>
      </c>
      <c r="R1630" s="267">
        <v>0.944741338071482</v>
      </c>
      <c r="S1630" s="267">
        <v>0.905592841163311</v>
      </c>
      <c r="T1630" s="267">
        <v>0.892604501607717</v>
      </c>
      <c r="U1630" s="267">
        <v>0.903501945525292</v>
      </c>
      <c r="V1630" s="295">
        <v>0.0129883395555939</v>
      </c>
      <c r="W1630" s="271">
        <v>16301</v>
      </c>
      <c r="X1630" s="271">
        <v>15064</v>
      </c>
      <c r="Y1630" s="271">
        <v>17498</v>
      </c>
      <c r="Z1630" s="271">
        <v>16643</v>
      </c>
      <c r="AA1630" s="268">
        <v>0.924115084964113</v>
      </c>
      <c r="AB1630" s="268">
        <v>0.951137272831181</v>
      </c>
      <c r="AC1630" s="295">
        <v>-0.027022187867068</v>
      </c>
    </row>
    <row r="1631" spans="1:29">
      <c r="A1631" s="297" t="s">
        <v>2706</v>
      </c>
      <c r="B1631" s="301" t="s">
        <v>3384</v>
      </c>
      <c r="C1631" s="293" t="s">
        <v>3049</v>
      </c>
      <c r="D1631" s="301" t="s">
        <v>3050</v>
      </c>
      <c r="E1631" s="263">
        <v>3033</v>
      </c>
      <c r="F1631" s="266">
        <v>2893</v>
      </c>
      <c r="G1631" s="266">
        <v>140</v>
      </c>
      <c r="H1631" s="264">
        <v>4197</v>
      </c>
      <c r="I1631" s="264">
        <v>4021</v>
      </c>
      <c r="J1631" s="264">
        <v>176</v>
      </c>
      <c r="K1631" s="264">
        <v>3791</v>
      </c>
      <c r="L1631" s="264">
        <v>3663</v>
      </c>
      <c r="M1631" s="264">
        <v>128</v>
      </c>
      <c r="N1631" s="294">
        <v>0.93</v>
      </c>
      <c r="O1631" s="266">
        <v>127623</v>
      </c>
      <c r="P1631" s="266">
        <v>123545</v>
      </c>
      <c r="Q1631" s="266">
        <v>4078</v>
      </c>
      <c r="R1631" s="267">
        <v>0.968046511992352</v>
      </c>
      <c r="S1631" s="267">
        <v>0.953841081437521</v>
      </c>
      <c r="T1631" s="267">
        <v>0.958065284727186</v>
      </c>
      <c r="U1631" s="267">
        <v>0.966235821682933</v>
      </c>
      <c r="V1631" s="295">
        <v>-0.00422420328966555</v>
      </c>
      <c r="W1631" s="271">
        <v>26747</v>
      </c>
      <c r="X1631" s="271">
        <v>25979</v>
      </c>
      <c r="Y1631" s="271">
        <v>30084</v>
      </c>
      <c r="Z1631" s="271">
        <v>29329</v>
      </c>
      <c r="AA1631" s="268">
        <v>0.971286499420496</v>
      </c>
      <c r="AB1631" s="268">
        <v>0.974903603244249</v>
      </c>
      <c r="AC1631" s="295">
        <v>-0.00361710382375369</v>
      </c>
    </row>
    <row r="1632" spans="1:29">
      <c r="A1632" s="297" t="s">
        <v>2706</v>
      </c>
      <c r="B1632" s="301" t="s">
        <v>3385</v>
      </c>
      <c r="C1632" s="293" t="s">
        <v>3051</v>
      </c>
      <c r="D1632" s="301" t="s">
        <v>3052</v>
      </c>
      <c r="E1632" s="263">
        <v>3161</v>
      </c>
      <c r="F1632" s="266">
        <v>2703</v>
      </c>
      <c r="G1632" s="266">
        <v>458</v>
      </c>
      <c r="H1632" s="264">
        <v>2523</v>
      </c>
      <c r="I1632" s="264">
        <v>2083</v>
      </c>
      <c r="J1632" s="264">
        <v>440</v>
      </c>
      <c r="K1632" s="264">
        <v>3096</v>
      </c>
      <c r="L1632" s="264">
        <v>2611</v>
      </c>
      <c r="M1632" s="264">
        <v>485</v>
      </c>
      <c r="N1632" s="294">
        <v>0.93</v>
      </c>
      <c r="O1632" s="266">
        <v>101436</v>
      </c>
      <c r="P1632" s="266">
        <v>91091</v>
      </c>
      <c r="Q1632" s="266">
        <v>10345</v>
      </c>
      <c r="R1632" s="267">
        <v>0.898014511613234</v>
      </c>
      <c r="S1632" s="267">
        <v>0.855109142676368</v>
      </c>
      <c r="T1632" s="267">
        <v>0.82560443915973</v>
      </c>
      <c r="U1632" s="267">
        <v>0.843346253229974</v>
      </c>
      <c r="V1632" s="295">
        <v>0.0295047035166378</v>
      </c>
      <c r="W1632" s="271">
        <v>22244</v>
      </c>
      <c r="X1632" s="271">
        <v>19448</v>
      </c>
      <c r="Y1632" s="271">
        <v>24547</v>
      </c>
      <c r="Z1632" s="271">
        <v>21923</v>
      </c>
      <c r="AA1632" s="268">
        <v>0.874303182880777</v>
      </c>
      <c r="AB1632" s="268">
        <v>0.893103026846458</v>
      </c>
      <c r="AC1632" s="295">
        <v>-0.018799843965681</v>
      </c>
    </row>
    <row r="1633" spans="1:29">
      <c r="A1633" s="297" t="s">
        <v>2706</v>
      </c>
      <c r="B1633" s="301" t="s">
        <v>3385</v>
      </c>
      <c r="C1633" s="293" t="s">
        <v>3053</v>
      </c>
      <c r="D1633" s="301" t="s">
        <v>3054</v>
      </c>
      <c r="E1633" s="263">
        <v>0</v>
      </c>
      <c r="F1633" s="266">
        <v>0</v>
      </c>
      <c r="G1633" s="266">
        <v>0</v>
      </c>
      <c r="H1633" s="264">
        <v>0</v>
      </c>
      <c r="I1633" s="264">
        <v>0</v>
      </c>
      <c r="J1633" s="264">
        <v>0</v>
      </c>
      <c r="K1633" s="264">
        <v>0</v>
      </c>
      <c r="L1633" s="264">
        <v>0</v>
      </c>
      <c r="M1633" s="264">
        <v>0</v>
      </c>
      <c r="N1633" s="294">
        <v>0.93</v>
      </c>
      <c r="O1633" s="266">
        <v>7</v>
      </c>
      <c r="P1633" s="266">
        <v>7</v>
      </c>
      <c r="Q1633" s="266">
        <v>0</v>
      </c>
      <c r="R1633" s="267">
        <v>1</v>
      </c>
      <c r="S1633" s="267">
        <v>0</v>
      </c>
      <c r="T1633" s="267">
        <v>0</v>
      </c>
      <c r="U1633" s="267">
        <v>0</v>
      </c>
      <c r="V1633" s="295">
        <v>0</v>
      </c>
      <c r="W1633" s="271">
        <v>0</v>
      </c>
      <c r="X1633" s="271">
        <v>0</v>
      </c>
      <c r="Y1633" s="271">
        <v>4</v>
      </c>
      <c r="Z1633" s="271">
        <v>4</v>
      </c>
      <c r="AA1633" s="268">
        <v>0</v>
      </c>
      <c r="AB1633" s="268">
        <v>1</v>
      </c>
      <c r="AC1633" s="295">
        <v>-1</v>
      </c>
    </row>
    <row r="1634" spans="1:29">
      <c r="A1634" s="297" t="s">
        <v>2706</v>
      </c>
      <c r="B1634" s="301" t="s">
        <v>3385</v>
      </c>
      <c r="C1634" s="293" t="s">
        <v>3055</v>
      </c>
      <c r="D1634" s="301" t="s">
        <v>3056</v>
      </c>
      <c r="E1634" s="263">
        <v>0</v>
      </c>
      <c r="F1634" s="266">
        <v>0</v>
      </c>
      <c r="G1634" s="266">
        <v>0</v>
      </c>
      <c r="H1634" s="264">
        <v>2</v>
      </c>
      <c r="I1634" s="264">
        <v>2</v>
      </c>
      <c r="J1634" s="264">
        <v>0</v>
      </c>
      <c r="K1634" s="264">
        <v>0</v>
      </c>
      <c r="L1634" s="264">
        <v>0</v>
      </c>
      <c r="M1634" s="264">
        <v>0</v>
      </c>
      <c r="N1634" s="294">
        <v>0.93</v>
      </c>
      <c r="O1634" s="266">
        <v>10</v>
      </c>
      <c r="P1634" s="266">
        <v>10</v>
      </c>
      <c r="Q1634" s="266">
        <v>0</v>
      </c>
      <c r="R1634" s="267">
        <v>1</v>
      </c>
      <c r="S1634" s="267">
        <v>0</v>
      </c>
      <c r="T1634" s="267">
        <v>1</v>
      </c>
      <c r="U1634" s="267">
        <v>0</v>
      </c>
      <c r="V1634" s="295">
        <v>-1</v>
      </c>
      <c r="W1634" s="271">
        <v>4</v>
      </c>
      <c r="X1634" s="271">
        <v>4</v>
      </c>
      <c r="Y1634" s="271">
        <v>4</v>
      </c>
      <c r="Z1634" s="271">
        <v>4</v>
      </c>
      <c r="AA1634" s="268">
        <v>1</v>
      </c>
      <c r="AB1634" s="268">
        <v>1</v>
      </c>
      <c r="AC1634" s="295">
        <v>0</v>
      </c>
    </row>
    <row r="1635" spans="1:29">
      <c r="A1635" s="297" t="s">
        <v>2706</v>
      </c>
      <c r="B1635" s="301" t="s">
        <v>3384</v>
      </c>
      <c r="C1635" s="293" t="s">
        <v>3057</v>
      </c>
      <c r="D1635" s="301" t="s">
        <v>3058</v>
      </c>
      <c r="E1635" s="263">
        <v>0</v>
      </c>
      <c r="F1635" s="266">
        <v>0</v>
      </c>
      <c r="G1635" s="266">
        <v>0</v>
      </c>
      <c r="H1635" s="264">
        <v>0</v>
      </c>
      <c r="I1635" s="264">
        <v>0</v>
      </c>
      <c r="J1635" s="264">
        <v>0</v>
      </c>
      <c r="K1635" s="264">
        <v>0</v>
      </c>
      <c r="L1635" s="264">
        <v>0</v>
      </c>
      <c r="M1635" s="264">
        <v>0</v>
      </c>
      <c r="N1635" s="294">
        <v>0.93</v>
      </c>
      <c r="O1635" s="266">
        <v>4</v>
      </c>
      <c r="P1635" s="266">
        <v>4</v>
      </c>
      <c r="Q1635" s="266">
        <v>0</v>
      </c>
      <c r="R1635" s="267">
        <v>1</v>
      </c>
      <c r="S1635" s="267">
        <v>0</v>
      </c>
      <c r="T1635" s="267">
        <v>0</v>
      </c>
      <c r="U1635" s="267">
        <v>0</v>
      </c>
      <c r="V1635" s="295">
        <v>0</v>
      </c>
      <c r="W1635" s="271">
        <v>0</v>
      </c>
      <c r="X1635" s="271">
        <v>0</v>
      </c>
      <c r="Y1635" s="271">
        <v>2</v>
      </c>
      <c r="Z1635" s="271">
        <v>2</v>
      </c>
      <c r="AA1635" s="268">
        <v>0</v>
      </c>
      <c r="AB1635" s="268">
        <v>1</v>
      </c>
      <c r="AC1635" s="295">
        <v>-1</v>
      </c>
    </row>
    <row r="1636" spans="1:29">
      <c r="A1636" s="297" t="s">
        <v>2706</v>
      </c>
      <c r="B1636" s="301" t="s">
        <v>3384</v>
      </c>
      <c r="C1636" s="293" t="s">
        <v>3059</v>
      </c>
      <c r="D1636" s="301" t="s">
        <v>3060</v>
      </c>
      <c r="E1636" s="263">
        <v>0</v>
      </c>
      <c r="F1636" s="266">
        <v>0</v>
      </c>
      <c r="G1636" s="266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94">
        <v>0.93</v>
      </c>
      <c r="O1636" s="266">
        <v>0</v>
      </c>
      <c r="P1636" s="266">
        <v>0</v>
      </c>
      <c r="Q1636" s="266">
        <v>0</v>
      </c>
      <c r="R1636" s="267">
        <v>0</v>
      </c>
      <c r="S1636" s="267">
        <v>0</v>
      </c>
      <c r="T1636" s="267">
        <v>0</v>
      </c>
      <c r="U1636" s="267">
        <v>0</v>
      </c>
      <c r="V1636" s="295">
        <v>0</v>
      </c>
      <c r="W1636" s="271">
        <v>0</v>
      </c>
      <c r="X1636" s="271">
        <v>0</v>
      </c>
      <c r="Y1636" s="271">
        <v>0</v>
      </c>
      <c r="Z1636" s="271">
        <v>0</v>
      </c>
      <c r="AA1636" s="268">
        <v>0</v>
      </c>
      <c r="AB1636" s="268">
        <v>0</v>
      </c>
      <c r="AC1636" s="295">
        <v>0</v>
      </c>
    </row>
    <row r="1637" spans="1:29">
      <c r="A1637" s="297" t="s">
        <v>2706</v>
      </c>
      <c r="B1637" s="301" t="s">
        <v>3384</v>
      </c>
      <c r="C1637" s="293" t="s">
        <v>3061</v>
      </c>
      <c r="D1637" s="301" t="s">
        <v>3062</v>
      </c>
      <c r="E1637" s="263">
        <v>2566</v>
      </c>
      <c r="F1637" s="266">
        <v>2507</v>
      </c>
      <c r="G1637" s="266">
        <v>59</v>
      </c>
      <c r="H1637" s="264">
        <v>3153</v>
      </c>
      <c r="I1637" s="264">
        <v>3103</v>
      </c>
      <c r="J1637" s="264">
        <v>50</v>
      </c>
      <c r="K1637" s="264">
        <v>3830</v>
      </c>
      <c r="L1637" s="264">
        <v>3745</v>
      </c>
      <c r="M1637" s="264">
        <v>85</v>
      </c>
      <c r="N1637" s="294">
        <v>0.93</v>
      </c>
      <c r="O1637" s="266">
        <v>111920</v>
      </c>
      <c r="P1637" s="266">
        <v>110238</v>
      </c>
      <c r="Q1637" s="266">
        <v>1682</v>
      </c>
      <c r="R1637" s="267">
        <v>0.984971408148678</v>
      </c>
      <c r="S1637" s="267">
        <v>0.977007014809041</v>
      </c>
      <c r="T1637" s="267">
        <v>0.984142086901364</v>
      </c>
      <c r="U1637" s="267">
        <v>0.977806788511749</v>
      </c>
      <c r="V1637" s="295">
        <v>-0.00713507209232245</v>
      </c>
      <c r="W1637" s="271">
        <v>24139</v>
      </c>
      <c r="X1637" s="271">
        <v>23732</v>
      </c>
      <c r="Y1637" s="271">
        <v>27597</v>
      </c>
      <c r="Z1637" s="271">
        <v>27199</v>
      </c>
      <c r="AA1637" s="268">
        <v>0.983139318115912</v>
      </c>
      <c r="AB1637" s="268">
        <v>0.985578142551727</v>
      </c>
      <c r="AC1637" s="295">
        <v>-0.00243882443581456</v>
      </c>
    </row>
    <row r="1638" spans="1:29">
      <c r="A1638" s="297" t="s">
        <v>2706</v>
      </c>
      <c r="B1638" s="301" t="s">
        <v>3384</v>
      </c>
      <c r="C1638" s="293" t="s">
        <v>3063</v>
      </c>
      <c r="D1638" s="301" t="s">
        <v>3064</v>
      </c>
      <c r="E1638" s="263">
        <v>0</v>
      </c>
      <c r="F1638" s="266">
        <v>0</v>
      </c>
      <c r="G1638" s="266">
        <v>0</v>
      </c>
      <c r="H1638" s="264">
        <v>0</v>
      </c>
      <c r="I1638" s="264">
        <v>0</v>
      </c>
      <c r="J1638" s="264">
        <v>0</v>
      </c>
      <c r="K1638" s="264">
        <v>0</v>
      </c>
      <c r="L1638" s="264">
        <v>0</v>
      </c>
      <c r="M1638" s="264">
        <v>0</v>
      </c>
      <c r="N1638" s="294">
        <v>0.93</v>
      </c>
      <c r="O1638" s="266">
        <v>0</v>
      </c>
      <c r="P1638" s="266">
        <v>0</v>
      </c>
      <c r="Q1638" s="266">
        <v>0</v>
      </c>
      <c r="R1638" s="267">
        <v>0</v>
      </c>
      <c r="S1638" s="267">
        <v>0</v>
      </c>
      <c r="T1638" s="267">
        <v>0</v>
      </c>
      <c r="U1638" s="267">
        <v>0</v>
      </c>
      <c r="V1638" s="295">
        <v>0</v>
      </c>
      <c r="W1638" s="271">
        <v>0</v>
      </c>
      <c r="X1638" s="271">
        <v>0</v>
      </c>
      <c r="Y1638" s="271">
        <v>0</v>
      </c>
      <c r="Z1638" s="271">
        <v>0</v>
      </c>
      <c r="AA1638" s="268">
        <v>0</v>
      </c>
      <c r="AB1638" s="268">
        <v>0</v>
      </c>
      <c r="AC1638" s="295">
        <v>0</v>
      </c>
    </row>
    <row r="1639" spans="1:29">
      <c r="A1639" s="297" t="s">
        <v>2706</v>
      </c>
      <c r="B1639" s="301" t="s">
        <v>3384</v>
      </c>
      <c r="C1639" s="293" t="s">
        <v>3065</v>
      </c>
      <c r="D1639" s="301" t="s">
        <v>3066</v>
      </c>
      <c r="E1639" s="263">
        <v>3528</v>
      </c>
      <c r="F1639" s="266">
        <v>3187</v>
      </c>
      <c r="G1639" s="266">
        <v>341</v>
      </c>
      <c r="H1639" s="264">
        <v>4086</v>
      </c>
      <c r="I1639" s="264">
        <v>3685</v>
      </c>
      <c r="J1639" s="264">
        <v>401</v>
      </c>
      <c r="K1639" s="264">
        <v>5442</v>
      </c>
      <c r="L1639" s="264">
        <v>4926</v>
      </c>
      <c r="M1639" s="264">
        <v>516</v>
      </c>
      <c r="N1639" s="294">
        <v>0.93</v>
      </c>
      <c r="O1639" s="266">
        <v>150440</v>
      </c>
      <c r="P1639" s="266">
        <v>139094</v>
      </c>
      <c r="Q1639" s="266">
        <v>11346</v>
      </c>
      <c r="R1639" s="267">
        <v>0.924581228396703</v>
      </c>
      <c r="S1639" s="267">
        <v>0.903344671201814</v>
      </c>
      <c r="T1639" s="267">
        <v>0.901860009789525</v>
      </c>
      <c r="U1639" s="267">
        <v>0.905181918412348</v>
      </c>
      <c r="V1639" s="295">
        <v>0.00148466141228887</v>
      </c>
      <c r="W1639" s="271">
        <v>32442</v>
      </c>
      <c r="X1639" s="271">
        <v>30075</v>
      </c>
      <c r="Y1639" s="271">
        <v>35726</v>
      </c>
      <c r="Z1639" s="271">
        <v>32598</v>
      </c>
      <c r="AA1639" s="268">
        <v>0.927039023488071</v>
      </c>
      <c r="AB1639" s="268">
        <v>0.912444718132453</v>
      </c>
      <c r="AC1639" s="295">
        <v>0.0145943053556185</v>
      </c>
    </row>
    <row r="1640" spans="1:29">
      <c r="A1640" s="297" t="s">
        <v>2706</v>
      </c>
      <c r="B1640" s="301" t="s">
        <v>3382</v>
      </c>
      <c r="C1640" s="293" t="s">
        <v>3067</v>
      </c>
      <c r="D1640" s="301" t="s">
        <v>3068</v>
      </c>
      <c r="E1640" s="263">
        <v>4192</v>
      </c>
      <c r="F1640" s="266">
        <v>3789</v>
      </c>
      <c r="G1640" s="266">
        <v>403</v>
      </c>
      <c r="H1640" s="264">
        <v>3082</v>
      </c>
      <c r="I1640" s="264">
        <v>2809</v>
      </c>
      <c r="J1640" s="264">
        <v>273</v>
      </c>
      <c r="K1640" s="264">
        <v>2319</v>
      </c>
      <c r="L1640" s="264">
        <v>2024</v>
      </c>
      <c r="M1640" s="264">
        <v>295</v>
      </c>
      <c r="N1640" s="294">
        <v>0.93</v>
      </c>
      <c r="O1640" s="266">
        <v>124413</v>
      </c>
      <c r="P1640" s="266">
        <v>113473</v>
      </c>
      <c r="Q1640" s="266">
        <v>10940</v>
      </c>
      <c r="R1640" s="267">
        <v>0.91206706694638</v>
      </c>
      <c r="S1640" s="267">
        <v>0.903864503816794</v>
      </c>
      <c r="T1640" s="267">
        <v>0.911421155094095</v>
      </c>
      <c r="U1640" s="267">
        <v>0.872789995687796</v>
      </c>
      <c r="V1640" s="295">
        <v>-0.00755665127730087</v>
      </c>
      <c r="W1640" s="271">
        <v>25248</v>
      </c>
      <c r="X1640" s="271">
        <v>23099</v>
      </c>
      <c r="Y1640" s="271">
        <v>29174</v>
      </c>
      <c r="Z1640" s="271">
        <v>26915</v>
      </c>
      <c r="AA1640" s="268">
        <v>0.914884347275032</v>
      </c>
      <c r="AB1640" s="268">
        <v>0.922568040035648</v>
      </c>
      <c r="AC1640" s="295">
        <v>-0.00768369276061653</v>
      </c>
    </row>
    <row r="1641" spans="1:29">
      <c r="A1641" s="297" t="s">
        <v>2706</v>
      </c>
      <c r="B1641" s="301" t="s">
        <v>3382</v>
      </c>
      <c r="C1641" s="293" t="s">
        <v>3069</v>
      </c>
      <c r="D1641" s="301" t="s">
        <v>3070</v>
      </c>
      <c r="E1641" s="263">
        <v>0</v>
      </c>
      <c r="F1641" s="266">
        <v>0</v>
      </c>
      <c r="G1641" s="266">
        <v>0</v>
      </c>
      <c r="H1641" s="264">
        <v>1</v>
      </c>
      <c r="I1641" s="264">
        <v>0</v>
      </c>
      <c r="J1641" s="264">
        <v>1</v>
      </c>
      <c r="K1641" s="264">
        <v>0</v>
      </c>
      <c r="L1641" s="264">
        <v>0</v>
      </c>
      <c r="M1641" s="264">
        <v>0</v>
      </c>
      <c r="N1641" s="294">
        <v>0.93</v>
      </c>
      <c r="O1641" s="266">
        <v>2</v>
      </c>
      <c r="P1641" s="266">
        <v>0</v>
      </c>
      <c r="Q1641" s="266">
        <v>2</v>
      </c>
      <c r="R1641" s="267">
        <v>0</v>
      </c>
      <c r="S1641" s="267">
        <v>0</v>
      </c>
      <c r="T1641" s="267">
        <v>0</v>
      </c>
      <c r="U1641" s="267">
        <v>0</v>
      </c>
      <c r="V1641" s="295">
        <v>0</v>
      </c>
      <c r="W1641" s="271">
        <v>1</v>
      </c>
      <c r="X1641" s="271">
        <v>0</v>
      </c>
      <c r="Y1641" s="271">
        <v>0</v>
      </c>
      <c r="Z1641" s="271">
        <v>0</v>
      </c>
      <c r="AA1641" s="268">
        <v>0</v>
      </c>
      <c r="AB1641" s="268">
        <v>0</v>
      </c>
      <c r="AC1641" s="295">
        <v>0</v>
      </c>
    </row>
    <row r="1642" spans="1:29">
      <c r="A1642" s="297" t="s">
        <v>2706</v>
      </c>
      <c r="B1642" s="301" t="s">
        <v>3382</v>
      </c>
      <c r="C1642" s="293" t="s">
        <v>3071</v>
      </c>
      <c r="D1642" s="301" t="s">
        <v>3072</v>
      </c>
      <c r="E1642" s="263">
        <v>1</v>
      </c>
      <c r="F1642" s="266">
        <v>1</v>
      </c>
      <c r="G1642" s="266">
        <v>0</v>
      </c>
      <c r="H1642" s="264">
        <v>5</v>
      </c>
      <c r="I1642" s="264">
        <v>5</v>
      </c>
      <c r="J1642" s="264">
        <v>0</v>
      </c>
      <c r="K1642" s="264">
        <v>1</v>
      </c>
      <c r="L1642" s="264">
        <v>1</v>
      </c>
      <c r="M1642" s="264">
        <v>0</v>
      </c>
      <c r="N1642" s="294">
        <v>0.93</v>
      </c>
      <c r="O1642" s="266">
        <v>24</v>
      </c>
      <c r="P1642" s="266">
        <v>24</v>
      </c>
      <c r="Q1642" s="266">
        <v>0</v>
      </c>
      <c r="R1642" s="267">
        <v>1</v>
      </c>
      <c r="S1642" s="267">
        <v>1</v>
      </c>
      <c r="T1642" s="267">
        <v>1</v>
      </c>
      <c r="U1642" s="267">
        <v>1</v>
      </c>
      <c r="V1642" s="295">
        <v>0</v>
      </c>
      <c r="W1642" s="271">
        <v>12</v>
      </c>
      <c r="X1642" s="271">
        <v>12</v>
      </c>
      <c r="Y1642" s="271">
        <v>1</v>
      </c>
      <c r="Z1642" s="271">
        <v>1</v>
      </c>
      <c r="AA1642" s="268">
        <v>1</v>
      </c>
      <c r="AB1642" s="268">
        <v>1</v>
      </c>
      <c r="AC1642" s="295">
        <v>0</v>
      </c>
    </row>
    <row r="1643" spans="1:29">
      <c r="A1643" s="297" t="s">
        <v>2706</v>
      </c>
      <c r="B1643" s="301" t="s">
        <v>3382</v>
      </c>
      <c r="C1643" s="293" t="s">
        <v>3073</v>
      </c>
      <c r="D1643" s="301" t="s">
        <v>3074</v>
      </c>
      <c r="E1643" s="263">
        <v>2619</v>
      </c>
      <c r="F1643" s="266">
        <v>2482</v>
      </c>
      <c r="G1643" s="266">
        <v>137</v>
      </c>
      <c r="H1643" s="264">
        <v>1920</v>
      </c>
      <c r="I1643" s="264">
        <v>1777</v>
      </c>
      <c r="J1643" s="264">
        <v>143</v>
      </c>
      <c r="K1643" s="264">
        <v>1441</v>
      </c>
      <c r="L1643" s="264">
        <v>1340</v>
      </c>
      <c r="M1643" s="264">
        <v>101</v>
      </c>
      <c r="N1643" s="294">
        <v>0.93</v>
      </c>
      <c r="O1643" s="266">
        <v>74795</v>
      </c>
      <c r="P1643" s="266">
        <v>71083</v>
      </c>
      <c r="Q1643" s="266">
        <v>3712</v>
      </c>
      <c r="R1643" s="267">
        <v>0.950371014105221</v>
      </c>
      <c r="S1643" s="267">
        <v>0.947689957999236</v>
      </c>
      <c r="T1643" s="267">
        <v>0.925520833333333</v>
      </c>
      <c r="U1643" s="267">
        <v>0.929909784871617</v>
      </c>
      <c r="V1643" s="295">
        <v>0.022169124665903</v>
      </c>
      <c r="W1643" s="271">
        <v>16016</v>
      </c>
      <c r="X1643" s="271">
        <v>15153</v>
      </c>
      <c r="Y1643" s="271">
        <v>18151</v>
      </c>
      <c r="Z1643" s="271">
        <v>17305</v>
      </c>
      <c r="AA1643" s="268">
        <v>0.946116383616384</v>
      </c>
      <c r="AB1643" s="268">
        <v>0.953390997741171</v>
      </c>
      <c r="AC1643" s="295">
        <v>-0.00727461412478769</v>
      </c>
    </row>
    <row r="1644" spans="1:29">
      <c r="A1644" s="297" t="s">
        <v>2706</v>
      </c>
      <c r="B1644" s="301" t="s">
        <v>3382</v>
      </c>
      <c r="C1644" s="293" t="s">
        <v>3075</v>
      </c>
      <c r="D1644" s="301" t="s">
        <v>3076</v>
      </c>
      <c r="E1644" s="263">
        <v>5</v>
      </c>
      <c r="F1644" s="266">
        <v>2</v>
      </c>
      <c r="G1644" s="266">
        <v>3</v>
      </c>
      <c r="H1644" s="264">
        <v>5</v>
      </c>
      <c r="I1644" s="264">
        <v>4</v>
      </c>
      <c r="J1644" s="264">
        <v>1</v>
      </c>
      <c r="K1644" s="264">
        <v>0</v>
      </c>
      <c r="L1644" s="264">
        <v>0</v>
      </c>
      <c r="M1644" s="264">
        <v>0</v>
      </c>
      <c r="N1644" s="294">
        <v>0.93</v>
      </c>
      <c r="O1644" s="266">
        <v>37</v>
      </c>
      <c r="P1644" s="266">
        <v>30</v>
      </c>
      <c r="Q1644" s="266">
        <v>7</v>
      </c>
      <c r="R1644" s="267">
        <v>0.810810810810811</v>
      </c>
      <c r="S1644" s="267">
        <v>0.4</v>
      </c>
      <c r="T1644" s="267">
        <v>0.8</v>
      </c>
      <c r="U1644" s="267">
        <v>0</v>
      </c>
      <c r="V1644" s="295">
        <v>-0.4</v>
      </c>
      <c r="W1644" s="271">
        <v>20</v>
      </c>
      <c r="X1644" s="271">
        <v>13</v>
      </c>
      <c r="Y1644" s="271">
        <v>2</v>
      </c>
      <c r="Z1644" s="271">
        <v>2</v>
      </c>
      <c r="AA1644" s="268">
        <v>0.65</v>
      </c>
      <c r="AB1644" s="268">
        <v>1</v>
      </c>
      <c r="AC1644" s="295">
        <v>-0.35</v>
      </c>
    </row>
    <row r="1645" spans="1:29">
      <c r="A1645" s="297" t="s">
        <v>2706</v>
      </c>
      <c r="B1645" s="301" t="s">
        <v>3382</v>
      </c>
      <c r="C1645" s="293" t="s">
        <v>3077</v>
      </c>
      <c r="D1645" s="301" t="s">
        <v>3078</v>
      </c>
      <c r="E1645" s="263">
        <v>0</v>
      </c>
      <c r="F1645" s="266">
        <v>0</v>
      </c>
      <c r="G1645" s="266">
        <v>0</v>
      </c>
      <c r="H1645" s="264">
        <v>0</v>
      </c>
      <c r="I1645" s="264">
        <v>0</v>
      </c>
      <c r="J1645" s="264">
        <v>0</v>
      </c>
      <c r="K1645" s="264">
        <v>0</v>
      </c>
      <c r="L1645" s="264">
        <v>0</v>
      </c>
      <c r="M1645" s="264">
        <v>0</v>
      </c>
      <c r="N1645" s="294">
        <v>0.93</v>
      </c>
      <c r="O1645" s="266">
        <v>4</v>
      </c>
      <c r="P1645" s="266">
        <v>4</v>
      </c>
      <c r="Q1645" s="266">
        <v>0</v>
      </c>
      <c r="R1645" s="267">
        <v>1</v>
      </c>
      <c r="S1645" s="267">
        <v>0</v>
      </c>
      <c r="T1645" s="267">
        <v>0</v>
      </c>
      <c r="U1645" s="267">
        <v>0</v>
      </c>
      <c r="V1645" s="295">
        <v>0</v>
      </c>
      <c r="W1645" s="271">
        <v>3</v>
      </c>
      <c r="X1645" s="271">
        <v>3</v>
      </c>
      <c r="Y1645" s="271">
        <v>0</v>
      </c>
      <c r="Z1645" s="271">
        <v>0</v>
      </c>
      <c r="AA1645" s="268">
        <v>1</v>
      </c>
      <c r="AB1645" s="268">
        <v>0</v>
      </c>
      <c r="AC1645" s="295">
        <v>1</v>
      </c>
    </row>
    <row r="1646" spans="1:29">
      <c r="A1646" s="297" t="s">
        <v>2706</v>
      </c>
      <c r="B1646" s="301" t="s">
        <v>3382</v>
      </c>
      <c r="C1646" s="293" t="s">
        <v>3079</v>
      </c>
      <c r="D1646" s="301" t="s">
        <v>3080</v>
      </c>
      <c r="E1646" s="263">
        <v>0</v>
      </c>
      <c r="F1646" s="266">
        <v>0</v>
      </c>
      <c r="G1646" s="266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94">
        <v>0.93</v>
      </c>
      <c r="O1646" s="266">
        <v>2</v>
      </c>
      <c r="P1646" s="266">
        <v>2</v>
      </c>
      <c r="Q1646" s="266">
        <v>0</v>
      </c>
      <c r="R1646" s="267">
        <v>1</v>
      </c>
      <c r="S1646" s="267">
        <v>0</v>
      </c>
      <c r="T1646" s="267">
        <v>0</v>
      </c>
      <c r="U1646" s="267">
        <v>0</v>
      </c>
      <c r="V1646" s="295">
        <v>0</v>
      </c>
      <c r="W1646" s="271">
        <v>0</v>
      </c>
      <c r="X1646" s="271">
        <v>0</v>
      </c>
      <c r="Y1646" s="271">
        <v>0</v>
      </c>
      <c r="Z1646" s="271">
        <v>0</v>
      </c>
      <c r="AA1646" s="268">
        <v>0</v>
      </c>
      <c r="AB1646" s="268">
        <v>0</v>
      </c>
      <c r="AC1646" s="295">
        <v>0</v>
      </c>
    </row>
    <row r="1647" spans="1:29">
      <c r="A1647" s="297" t="s">
        <v>2706</v>
      </c>
      <c r="B1647" s="301" t="s">
        <v>3382</v>
      </c>
      <c r="C1647" s="293" t="s">
        <v>3081</v>
      </c>
      <c r="D1647" s="301" t="s">
        <v>3082</v>
      </c>
      <c r="E1647" s="263">
        <v>0</v>
      </c>
      <c r="F1647" s="266">
        <v>0</v>
      </c>
      <c r="G1647" s="266">
        <v>0</v>
      </c>
      <c r="H1647" s="264">
        <v>1</v>
      </c>
      <c r="I1647" s="264">
        <v>0</v>
      </c>
      <c r="J1647" s="264">
        <v>1</v>
      </c>
      <c r="K1647" s="264">
        <v>0</v>
      </c>
      <c r="L1647" s="264">
        <v>0</v>
      </c>
      <c r="M1647" s="264">
        <v>0</v>
      </c>
      <c r="N1647" s="294">
        <v>0.93</v>
      </c>
      <c r="O1647" s="266">
        <v>6</v>
      </c>
      <c r="P1647" s="266">
        <v>3</v>
      </c>
      <c r="Q1647" s="266">
        <v>3</v>
      </c>
      <c r="R1647" s="267">
        <v>0.5</v>
      </c>
      <c r="S1647" s="267">
        <v>0</v>
      </c>
      <c r="T1647" s="267">
        <v>0</v>
      </c>
      <c r="U1647" s="267">
        <v>0</v>
      </c>
      <c r="V1647" s="295">
        <v>0</v>
      </c>
      <c r="W1647" s="271">
        <v>1</v>
      </c>
      <c r="X1647" s="271">
        <v>0</v>
      </c>
      <c r="Y1647" s="271">
        <v>0</v>
      </c>
      <c r="Z1647" s="271">
        <v>0</v>
      </c>
      <c r="AA1647" s="268">
        <v>0</v>
      </c>
      <c r="AB1647" s="268">
        <v>0</v>
      </c>
      <c r="AC1647" s="295">
        <v>0</v>
      </c>
    </row>
    <row r="1648" spans="1:29">
      <c r="A1648" s="297" t="s">
        <v>2706</v>
      </c>
      <c r="B1648" s="301" t="s">
        <v>3382</v>
      </c>
      <c r="C1648" s="293" t="s">
        <v>3083</v>
      </c>
      <c r="D1648" s="301" t="s">
        <v>3084</v>
      </c>
      <c r="E1648" s="263">
        <v>0</v>
      </c>
      <c r="F1648" s="266">
        <v>0</v>
      </c>
      <c r="G1648" s="266">
        <v>0</v>
      </c>
      <c r="H1648" s="264">
        <v>1</v>
      </c>
      <c r="I1648" s="264">
        <v>1</v>
      </c>
      <c r="J1648" s="264">
        <v>0</v>
      </c>
      <c r="K1648" s="264">
        <v>1</v>
      </c>
      <c r="L1648" s="264">
        <v>1</v>
      </c>
      <c r="M1648" s="264">
        <v>0</v>
      </c>
      <c r="N1648" s="294">
        <v>0.93</v>
      </c>
      <c r="O1648" s="266">
        <v>2</v>
      </c>
      <c r="P1648" s="266">
        <v>2</v>
      </c>
      <c r="Q1648" s="266">
        <v>0</v>
      </c>
      <c r="R1648" s="267">
        <v>1</v>
      </c>
      <c r="S1648" s="267">
        <v>0</v>
      </c>
      <c r="T1648" s="267">
        <v>1</v>
      </c>
      <c r="U1648" s="267">
        <v>1</v>
      </c>
      <c r="V1648" s="295">
        <v>-1</v>
      </c>
      <c r="W1648" s="271">
        <v>2</v>
      </c>
      <c r="X1648" s="271">
        <v>2</v>
      </c>
      <c r="Y1648" s="271">
        <v>0</v>
      </c>
      <c r="Z1648" s="271">
        <v>0</v>
      </c>
      <c r="AA1648" s="268">
        <v>1</v>
      </c>
      <c r="AB1648" s="268">
        <v>0</v>
      </c>
      <c r="AC1648" s="295">
        <v>1</v>
      </c>
    </row>
    <row r="1649" spans="1:29">
      <c r="A1649" s="297" t="s">
        <v>2706</v>
      </c>
      <c r="B1649" s="301" t="s">
        <v>3382</v>
      </c>
      <c r="C1649" s="293" t="s">
        <v>3085</v>
      </c>
      <c r="D1649" s="301" t="s">
        <v>3086</v>
      </c>
      <c r="E1649" s="263">
        <v>1</v>
      </c>
      <c r="F1649" s="266">
        <v>1</v>
      </c>
      <c r="G1649" s="266">
        <v>0</v>
      </c>
      <c r="H1649" s="264">
        <v>2</v>
      </c>
      <c r="I1649" s="264">
        <v>2</v>
      </c>
      <c r="J1649" s="264">
        <v>0</v>
      </c>
      <c r="K1649" s="264">
        <v>0</v>
      </c>
      <c r="L1649" s="264">
        <v>0</v>
      </c>
      <c r="M1649" s="264">
        <v>0</v>
      </c>
      <c r="N1649" s="294">
        <v>0.93</v>
      </c>
      <c r="O1649" s="266">
        <v>10</v>
      </c>
      <c r="P1649" s="266">
        <v>10</v>
      </c>
      <c r="Q1649" s="266">
        <v>0</v>
      </c>
      <c r="R1649" s="267">
        <v>1</v>
      </c>
      <c r="S1649" s="267">
        <v>1</v>
      </c>
      <c r="T1649" s="267">
        <v>1</v>
      </c>
      <c r="U1649" s="267">
        <v>0</v>
      </c>
      <c r="V1649" s="295">
        <v>0</v>
      </c>
      <c r="W1649" s="271">
        <v>4</v>
      </c>
      <c r="X1649" s="271">
        <v>4</v>
      </c>
      <c r="Y1649" s="271">
        <v>6</v>
      </c>
      <c r="Z1649" s="271">
        <v>6</v>
      </c>
      <c r="AA1649" s="268">
        <v>1</v>
      </c>
      <c r="AB1649" s="268">
        <v>1</v>
      </c>
      <c r="AC1649" s="295">
        <v>0</v>
      </c>
    </row>
    <row r="1650" spans="1:29">
      <c r="A1650" s="297" t="s">
        <v>2706</v>
      </c>
      <c r="B1650" s="301" t="s">
        <v>3382</v>
      </c>
      <c r="C1650" s="293" t="s">
        <v>3087</v>
      </c>
      <c r="D1650" s="301" t="s">
        <v>3088</v>
      </c>
      <c r="E1650" s="263">
        <v>8</v>
      </c>
      <c r="F1650" s="266">
        <v>0</v>
      </c>
      <c r="G1650" s="266">
        <v>8</v>
      </c>
      <c r="H1650" s="264">
        <v>17</v>
      </c>
      <c r="I1650" s="264">
        <v>0</v>
      </c>
      <c r="J1650" s="264">
        <v>17</v>
      </c>
      <c r="K1650" s="264">
        <v>22</v>
      </c>
      <c r="L1650" s="264">
        <v>0</v>
      </c>
      <c r="M1650" s="264">
        <v>22</v>
      </c>
      <c r="N1650" s="294">
        <v>0.93</v>
      </c>
      <c r="O1650" s="266">
        <v>72</v>
      </c>
      <c r="P1650" s="266">
        <v>5</v>
      </c>
      <c r="Q1650" s="266">
        <v>67</v>
      </c>
      <c r="R1650" s="267">
        <v>0.0694444444444444</v>
      </c>
      <c r="S1650" s="267">
        <v>0</v>
      </c>
      <c r="T1650" s="267">
        <v>0</v>
      </c>
      <c r="U1650" s="267">
        <v>0</v>
      </c>
      <c r="V1650" s="295">
        <v>0</v>
      </c>
      <c r="W1650" s="271">
        <v>62</v>
      </c>
      <c r="X1650" s="271">
        <v>1</v>
      </c>
      <c r="Y1650" s="271">
        <v>5</v>
      </c>
      <c r="Z1650" s="271">
        <v>1</v>
      </c>
      <c r="AA1650" s="268">
        <v>0.0161290322580645</v>
      </c>
      <c r="AB1650" s="268">
        <v>0.2</v>
      </c>
      <c r="AC1650" s="295">
        <v>-0.183870967741936</v>
      </c>
    </row>
    <row r="1651" spans="1:29">
      <c r="A1651" s="297" t="s">
        <v>2706</v>
      </c>
      <c r="B1651" s="301" t="s">
        <v>3382</v>
      </c>
      <c r="C1651" s="293" t="s">
        <v>3089</v>
      </c>
      <c r="D1651" s="301" t="s">
        <v>3090</v>
      </c>
      <c r="E1651" s="263">
        <v>0</v>
      </c>
      <c r="F1651" s="266">
        <v>0</v>
      </c>
      <c r="G1651" s="266">
        <v>0</v>
      </c>
      <c r="H1651" s="264">
        <v>0</v>
      </c>
      <c r="I1651" s="264">
        <v>0</v>
      </c>
      <c r="J1651" s="264">
        <v>0</v>
      </c>
      <c r="K1651" s="264">
        <v>0</v>
      </c>
      <c r="L1651" s="264">
        <v>0</v>
      </c>
      <c r="M1651" s="264">
        <v>0</v>
      </c>
      <c r="N1651" s="294">
        <v>0.93</v>
      </c>
      <c r="O1651" s="266">
        <v>0</v>
      </c>
      <c r="P1651" s="266">
        <v>0</v>
      </c>
      <c r="Q1651" s="266">
        <v>0</v>
      </c>
      <c r="R1651" s="267">
        <v>0</v>
      </c>
      <c r="S1651" s="267">
        <v>0</v>
      </c>
      <c r="T1651" s="267">
        <v>0</v>
      </c>
      <c r="U1651" s="267">
        <v>0</v>
      </c>
      <c r="V1651" s="295">
        <v>0</v>
      </c>
      <c r="W1651" s="271">
        <v>0</v>
      </c>
      <c r="X1651" s="271">
        <v>0</v>
      </c>
      <c r="Y1651" s="271">
        <v>0</v>
      </c>
      <c r="Z1651" s="271">
        <v>0</v>
      </c>
      <c r="AA1651" s="268">
        <v>0</v>
      </c>
      <c r="AB1651" s="268">
        <v>0</v>
      </c>
      <c r="AC1651" s="295">
        <v>0</v>
      </c>
    </row>
    <row r="1652" spans="1:29">
      <c r="A1652" s="297" t="s">
        <v>2706</v>
      </c>
      <c r="B1652" s="301" t="s">
        <v>3382</v>
      </c>
      <c r="C1652" s="293" t="s">
        <v>3091</v>
      </c>
      <c r="D1652" s="301" t="s">
        <v>3092</v>
      </c>
      <c r="E1652" s="263">
        <v>0</v>
      </c>
      <c r="F1652" s="266">
        <v>0</v>
      </c>
      <c r="G1652" s="266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94">
        <v>0.93</v>
      </c>
      <c r="O1652" s="266">
        <v>5</v>
      </c>
      <c r="P1652" s="266">
        <v>5</v>
      </c>
      <c r="Q1652" s="266">
        <v>0</v>
      </c>
      <c r="R1652" s="267">
        <v>1</v>
      </c>
      <c r="S1652" s="267">
        <v>0</v>
      </c>
      <c r="T1652" s="267">
        <v>0</v>
      </c>
      <c r="U1652" s="267">
        <v>0</v>
      </c>
      <c r="V1652" s="295">
        <v>0</v>
      </c>
      <c r="W1652" s="271">
        <v>1</v>
      </c>
      <c r="X1652" s="271">
        <v>1</v>
      </c>
      <c r="Y1652" s="271">
        <v>1</v>
      </c>
      <c r="Z1652" s="271">
        <v>1</v>
      </c>
      <c r="AA1652" s="268">
        <v>1</v>
      </c>
      <c r="AB1652" s="268">
        <v>1</v>
      </c>
      <c r="AC1652" s="295">
        <v>0</v>
      </c>
    </row>
    <row r="1653" spans="1:29">
      <c r="A1653" s="297" t="s">
        <v>2706</v>
      </c>
      <c r="B1653" s="301" t="s">
        <v>3382</v>
      </c>
      <c r="C1653" s="293" t="s">
        <v>3093</v>
      </c>
      <c r="D1653" s="301" t="s">
        <v>3094</v>
      </c>
      <c r="E1653" s="263">
        <v>4311</v>
      </c>
      <c r="F1653" s="266">
        <v>3853</v>
      </c>
      <c r="G1653" s="266">
        <v>458</v>
      </c>
      <c r="H1653" s="264">
        <v>3313</v>
      </c>
      <c r="I1653" s="264">
        <v>3067</v>
      </c>
      <c r="J1653" s="264">
        <v>246</v>
      </c>
      <c r="K1653" s="264">
        <v>2245</v>
      </c>
      <c r="L1653" s="264">
        <v>1985</v>
      </c>
      <c r="M1653" s="264">
        <v>260</v>
      </c>
      <c r="N1653" s="294">
        <v>0.93</v>
      </c>
      <c r="O1653" s="266">
        <v>129520</v>
      </c>
      <c r="P1653" s="266">
        <v>119443</v>
      </c>
      <c r="Q1653" s="266">
        <v>10077</v>
      </c>
      <c r="R1653" s="267">
        <v>0.922197344039531</v>
      </c>
      <c r="S1653" s="267">
        <v>0.893760148457434</v>
      </c>
      <c r="T1653" s="267">
        <v>0.925747057047993</v>
      </c>
      <c r="U1653" s="267">
        <v>0.884187082405345</v>
      </c>
      <c r="V1653" s="295">
        <v>-0.0319869085905583</v>
      </c>
      <c r="W1653" s="271">
        <v>26397</v>
      </c>
      <c r="X1653" s="271">
        <v>24136</v>
      </c>
      <c r="Y1653" s="271">
        <v>30559</v>
      </c>
      <c r="Z1653" s="271">
        <v>28505</v>
      </c>
      <c r="AA1653" s="268">
        <v>0.914346327234155</v>
      </c>
      <c r="AB1653" s="268">
        <v>0.932785758696292</v>
      </c>
      <c r="AC1653" s="295">
        <v>-0.018439431462137</v>
      </c>
    </row>
    <row r="1654" spans="1:29">
      <c r="A1654" s="297" t="s">
        <v>2706</v>
      </c>
      <c r="B1654" s="301" t="s">
        <v>3382</v>
      </c>
      <c r="C1654" s="293" t="s">
        <v>3095</v>
      </c>
      <c r="D1654" s="301" t="s">
        <v>3096</v>
      </c>
      <c r="E1654" s="263">
        <v>0</v>
      </c>
      <c r="F1654" s="266">
        <v>0</v>
      </c>
      <c r="G1654" s="266">
        <v>0</v>
      </c>
      <c r="H1654" s="264">
        <v>0</v>
      </c>
      <c r="I1654" s="264">
        <v>0</v>
      </c>
      <c r="J1654" s="264">
        <v>0</v>
      </c>
      <c r="K1654" s="264">
        <v>0</v>
      </c>
      <c r="L1654" s="264">
        <v>0</v>
      </c>
      <c r="M1654" s="264">
        <v>0</v>
      </c>
      <c r="N1654" s="294">
        <v>0.93</v>
      </c>
      <c r="O1654" s="266">
        <v>5</v>
      </c>
      <c r="P1654" s="266">
        <v>4</v>
      </c>
      <c r="Q1654" s="266">
        <v>1</v>
      </c>
      <c r="R1654" s="267">
        <v>0.8</v>
      </c>
      <c r="S1654" s="267">
        <v>0</v>
      </c>
      <c r="T1654" s="267">
        <v>0</v>
      </c>
      <c r="U1654" s="267">
        <v>0</v>
      </c>
      <c r="V1654" s="295">
        <v>0</v>
      </c>
      <c r="W1654" s="271">
        <v>2</v>
      </c>
      <c r="X1654" s="271">
        <v>2</v>
      </c>
      <c r="Y1654" s="271">
        <v>1</v>
      </c>
      <c r="Z1654" s="271">
        <v>1</v>
      </c>
      <c r="AA1654" s="268">
        <v>1</v>
      </c>
      <c r="AB1654" s="268">
        <v>1</v>
      </c>
      <c r="AC1654" s="295">
        <v>0</v>
      </c>
    </row>
    <row r="1655" spans="1:29">
      <c r="A1655" s="297" t="s">
        <v>2706</v>
      </c>
      <c r="B1655" s="301" t="s">
        <v>3382</v>
      </c>
      <c r="C1655" s="293" t="s">
        <v>3097</v>
      </c>
      <c r="D1655" s="301" t="s">
        <v>3098</v>
      </c>
      <c r="E1655" s="263">
        <v>0</v>
      </c>
      <c r="F1655" s="266">
        <v>0</v>
      </c>
      <c r="G1655" s="266">
        <v>0</v>
      </c>
      <c r="H1655" s="264">
        <v>0</v>
      </c>
      <c r="I1655" s="264">
        <v>0</v>
      </c>
      <c r="J1655" s="264">
        <v>0</v>
      </c>
      <c r="K1655" s="264">
        <v>1</v>
      </c>
      <c r="L1655" s="264">
        <v>1</v>
      </c>
      <c r="M1655" s="264">
        <v>0</v>
      </c>
      <c r="N1655" s="294">
        <v>0.93</v>
      </c>
      <c r="O1655" s="266">
        <v>1</v>
      </c>
      <c r="P1655" s="266">
        <v>1</v>
      </c>
      <c r="Q1655" s="266">
        <v>0</v>
      </c>
      <c r="R1655" s="267">
        <v>1</v>
      </c>
      <c r="S1655" s="267">
        <v>0</v>
      </c>
      <c r="T1655" s="267">
        <v>0</v>
      </c>
      <c r="U1655" s="267">
        <v>1</v>
      </c>
      <c r="V1655" s="295">
        <v>0</v>
      </c>
      <c r="W1655" s="271">
        <v>1</v>
      </c>
      <c r="X1655" s="271">
        <v>1</v>
      </c>
      <c r="Y1655" s="271">
        <v>0</v>
      </c>
      <c r="Z1655" s="271">
        <v>0</v>
      </c>
      <c r="AA1655" s="268">
        <v>1</v>
      </c>
      <c r="AB1655" s="268">
        <v>0</v>
      </c>
      <c r="AC1655" s="295">
        <v>1</v>
      </c>
    </row>
    <row r="1656" spans="1:29">
      <c r="A1656" s="297" t="s">
        <v>2706</v>
      </c>
      <c r="B1656" s="301" t="s">
        <v>3382</v>
      </c>
      <c r="C1656" s="293" t="s">
        <v>3099</v>
      </c>
      <c r="D1656" s="301" t="s">
        <v>3100</v>
      </c>
      <c r="E1656" s="263">
        <v>3</v>
      </c>
      <c r="F1656" s="266">
        <v>0</v>
      </c>
      <c r="G1656" s="266">
        <v>3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94">
        <v>0.93</v>
      </c>
      <c r="O1656" s="266">
        <v>23</v>
      </c>
      <c r="P1656" s="266">
        <v>16</v>
      </c>
      <c r="Q1656" s="266">
        <v>7</v>
      </c>
      <c r="R1656" s="267">
        <v>0.695652173913043</v>
      </c>
      <c r="S1656" s="267">
        <v>0</v>
      </c>
      <c r="T1656" s="267">
        <v>0</v>
      </c>
      <c r="U1656" s="267">
        <v>0</v>
      </c>
      <c r="V1656" s="295">
        <v>0</v>
      </c>
      <c r="W1656" s="271">
        <v>9</v>
      </c>
      <c r="X1656" s="271">
        <v>5</v>
      </c>
      <c r="Y1656" s="271">
        <v>6</v>
      </c>
      <c r="Z1656" s="271">
        <v>3</v>
      </c>
      <c r="AA1656" s="268">
        <v>0.555555555555556</v>
      </c>
      <c r="AB1656" s="268">
        <v>0.5</v>
      </c>
      <c r="AC1656" s="295">
        <v>0.0555555555555556</v>
      </c>
    </row>
    <row r="1657" spans="1:29">
      <c r="A1657" s="297" t="s">
        <v>2706</v>
      </c>
      <c r="B1657" s="301" t="s">
        <v>3382</v>
      </c>
      <c r="C1657" s="293" t="s">
        <v>3101</v>
      </c>
      <c r="D1657" s="301" t="s">
        <v>3102</v>
      </c>
      <c r="E1657" s="263">
        <v>3152</v>
      </c>
      <c r="F1657" s="266">
        <v>3115</v>
      </c>
      <c r="G1657" s="266">
        <v>37</v>
      </c>
      <c r="H1657" s="264">
        <v>3731</v>
      </c>
      <c r="I1657" s="264">
        <v>3708</v>
      </c>
      <c r="J1657" s="264">
        <v>23</v>
      </c>
      <c r="K1657" s="264">
        <v>3211</v>
      </c>
      <c r="L1657" s="264">
        <v>3193</v>
      </c>
      <c r="M1657" s="264">
        <v>18</v>
      </c>
      <c r="N1657" s="294">
        <v>0.93</v>
      </c>
      <c r="O1657" s="266">
        <v>106346</v>
      </c>
      <c r="P1657" s="266">
        <v>105786</v>
      </c>
      <c r="Q1657" s="266">
        <v>560</v>
      </c>
      <c r="R1657" s="267">
        <v>0.994734169597352</v>
      </c>
      <c r="S1657" s="267">
        <v>0.988261421319797</v>
      </c>
      <c r="T1657" s="267">
        <v>0.993835432859823</v>
      </c>
      <c r="U1657" s="267">
        <v>0.994394269697913</v>
      </c>
      <c r="V1657" s="295">
        <v>-0.00557401154002612</v>
      </c>
      <c r="W1657" s="271">
        <v>24235</v>
      </c>
      <c r="X1657" s="271">
        <v>24103</v>
      </c>
      <c r="Y1657" s="271">
        <v>26325</v>
      </c>
      <c r="Z1657" s="271">
        <v>26153</v>
      </c>
      <c r="AA1657" s="268">
        <v>0.994553331957912</v>
      </c>
      <c r="AB1657" s="268">
        <v>0.99346628679962</v>
      </c>
      <c r="AC1657" s="295">
        <v>0.00108704515829194</v>
      </c>
    </row>
    <row r="1658" spans="1:29">
      <c r="A1658" s="297" t="s">
        <v>2706</v>
      </c>
      <c r="B1658" s="301" t="s">
        <v>3382</v>
      </c>
      <c r="C1658" s="293" t="s">
        <v>3103</v>
      </c>
      <c r="D1658" s="301" t="s">
        <v>3104</v>
      </c>
      <c r="E1658" s="263">
        <v>1</v>
      </c>
      <c r="F1658" s="266">
        <v>1</v>
      </c>
      <c r="G1658" s="266">
        <v>0</v>
      </c>
      <c r="H1658" s="264">
        <v>0</v>
      </c>
      <c r="I1658" s="264">
        <v>0</v>
      </c>
      <c r="J1658" s="264">
        <v>0</v>
      </c>
      <c r="K1658" s="264">
        <v>1</v>
      </c>
      <c r="L1658" s="264">
        <v>1</v>
      </c>
      <c r="M1658" s="264">
        <v>0</v>
      </c>
      <c r="N1658" s="294">
        <v>0.93</v>
      </c>
      <c r="O1658" s="266">
        <v>8</v>
      </c>
      <c r="P1658" s="266">
        <v>8</v>
      </c>
      <c r="Q1658" s="266">
        <v>0</v>
      </c>
      <c r="R1658" s="267">
        <v>1</v>
      </c>
      <c r="S1658" s="267">
        <v>1</v>
      </c>
      <c r="T1658" s="267">
        <v>0</v>
      </c>
      <c r="U1658" s="267">
        <v>1</v>
      </c>
      <c r="V1658" s="295">
        <v>1</v>
      </c>
      <c r="W1658" s="271">
        <v>4</v>
      </c>
      <c r="X1658" s="271">
        <v>4</v>
      </c>
      <c r="Y1658" s="271">
        <v>4</v>
      </c>
      <c r="Z1658" s="271">
        <v>4</v>
      </c>
      <c r="AA1658" s="268">
        <v>1</v>
      </c>
      <c r="AB1658" s="268">
        <v>1</v>
      </c>
      <c r="AC1658" s="295">
        <v>0</v>
      </c>
    </row>
    <row r="1659" spans="1:29">
      <c r="A1659" s="297" t="s">
        <v>2706</v>
      </c>
      <c r="B1659" s="301" t="s">
        <v>3382</v>
      </c>
      <c r="C1659" s="293" t="s">
        <v>3105</v>
      </c>
      <c r="D1659" s="301" t="s">
        <v>3106</v>
      </c>
      <c r="E1659" s="263">
        <v>1</v>
      </c>
      <c r="F1659" s="266">
        <v>1</v>
      </c>
      <c r="G1659" s="266">
        <v>0</v>
      </c>
      <c r="H1659" s="264">
        <v>0</v>
      </c>
      <c r="I1659" s="264">
        <v>0</v>
      </c>
      <c r="J1659" s="264">
        <v>0</v>
      </c>
      <c r="K1659" s="264">
        <v>3</v>
      </c>
      <c r="L1659" s="264">
        <v>2</v>
      </c>
      <c r="M1659" s="264">
        <v>1</v>
      </c>
      <c r="N1659" s="294">
        <v>0.93</v>
      </c>
      <c r="O1659" s="266">
        <v>44</v>
      </c>
      <c r="P1659" s="266">
        <v>43</v>
      </c>
      <c r="Q1659" s="266">
        <v>1</v>
      </c>
      <c r="R1659" s="267">
        <v>0.977272727272727</v>
      </c>
      <c r="S1659" s="267">
        <v>1</v>
      </c>
      <c r="T1659" s="267">
        <v>0</v>
      </c>
      <c r="U1659" s="267">
        <v>0.666666666666667</v>
      </c>
      <c r="V1659" s="295">
        <v>1</v>
      </c>
      <c r="W1659" s="271">
        <v>9</v>
      </c>
      <c r="X1659" s="271">
        <v>8</v>
      </c>
      <c r="Y1659" s="271">
        <v>19</v>
      </c>
      <c r="Z1659" s="271">
        <v>19</v>
      </c>
      <c r="AA1659" s="268">
        <v>0.888888888888889</v>
      </c>
      <c r="AB1659" s="268">
        <v>1</v>
      </c>
      <c r="AC1659" s="295">
        <v>-0.111111111111111</v>
      </c>
    </row>
    <row r="1660" spans="1:29">
      <c r="A1660" s="297" t="s">
        <v>2706</v>
      </c>
      <c r="B1660" s="301" t="s">
        <v>3382</v>
      </c>
      <c r="C1660" s="293" t="s">
        <v>3107</v>
      </c>
      <c r="D1660" s="301" t="s">
        <v>3108</v>
      </c>
      <c r="E1660" s="263">
        <v>1</v>
      </c>
      <c r="F1660" s="266">
        <v>1</v>
      </c>
      <c r="G1660" s="266">
        <v>0</v>
      </c>
      <c r="H1660" s="264">
        <v>0</v>
      </c>
      <c r="I1660" s="264">
        <v>0</v>
      </c>
      <c r="J1660" s="264">
        <v>0</v>
      </c>
      <c r="K1660" s="264">
        <v>0</v>
      </c>
      <c r="L1660" s="264">
        <v>0</v>
      </c>
      <c r="M1660" s="264">
        <v>0</v>
      </c>
      <c r="N1660" s="294">
        <v>0.93</v>
      </c>
      <c r="O1660" s="266">
        <v>13</v>
      </c>
      <c r="P1660" s="266">
        <v>13</v>
      </c>
      <c r="Q1660" s="266">
        <v>0</v>
      </c>
      <c r="R1660" s="267">
        <v>1</v>
      </c>
      <c r="S1660" s="267">
        <v>1</v>
      </c>
      <c r="T1660" s="267">
        <v>0</v>
      </c>
      <c r="U1660" s="267">
        <v>0</v>
      </c>
      <c r="V1660" s="295">
        <v>1</v>
      </c>
      <c r="W1660" s="271">
        <v>4</v>
      </c>
      <c r="X1660" s="271">
        <v>4</v>
      </c>
      <c r="Y1660" s="271">
        <v>2</v>
      </c>
      <c r="Z1660" s="271">
        <v>2</v>
      </c>
      <c r="AA1660" s="268">
        <v>1</v>
      </c>
      <c r="AB1660" s="268">
        <v>1</v>
      </c>
      <c r="AC1660" s="295">
        <v>0</v>
      </c>
    </row>
    <row r="1661" spans="1:29">
      <c r="A1661" s="297" t="s">
        <v>2706</v>
      </c>
      <c r="B1661" s="301" t="s">
        <v>3382</v>
      </c>
      <c r="C1661" s="293" t="s">
        <v>3109</v>
      </c>
      <c r="D1661" s="301" t="s">
        <v>3110</v>
      </c>
      <c r="E1661" s="263">
        <v>0</v>
      </c>
      <c r="F1661" s="266">
        <v>0</v>
      </c>
      <c r="G1661" s="266">
        <v>0</v>
      </c>
      <c r="H1661" s="264">
        <v>0</v>
      </c>
      <c r="I1661" s="264">
        <v>0</v>
      </c>
      <c r="J1661" s="264">
        <v>0</v>
      </c>
      <c r="K1661" s="264">
        <v>0</v>
      </c>
      <c r="L1661" s="264">
        <v>0</v>
      </c>
      <c r="M1661" s="264">
        <v>0</v>
      </c>
      <c r="N1661" s="294">
        <v>0.93</v>
      </c>
      <c r="O1661" s="266">
        <v>6</v>
      </c>
      <c r="P1661" s="266">
        <v>6</v>
      </c>
      <c r="Q1661" s="266">
        <v>0</v>
      </c>
      <c r="R1661" s="267">
        <v>1</v>
      </c>
      <c r="S1661" s="267">
        <v>0</v>
      </c>
      <c r="T1661" s="267">
        <v>0</v>
      </c>
      <c r="U1661" s="267">
        <v>0</v>
      </c>
      <c r="V1661" s="295">
        <v>0</v>
      </c>
      <c r="W1661" s="271">
        <v>0</v>
      </c>
      <c r="X1661" s="271">
        <v>0</v>
      </c>
      <c r="Y1661" s="271">
        <v>3</v>
      </c>
      <c r="Z1661" s="271">
        <v>3</v>
      </c>
      <c r="AA1661" s="268">
        <v>0</v>
      </c>
      <c r="AB1661" s="268">
        <v>1</v>
      </c>
      <c r="AC1661" s="295">
        <v>-1</v>
      </c>
    </row>
    <row r="1662" spans="1:29">
      <c r="A1662" s="297" t="s">
        <v>2706</v>
      </c>
      <c r="B1662" s="301" t="s">
        <v>3382</v>
      </c>
      <c r="C1662" s="293" t="s">
        <v>3111</v>
      </c>
      <c r="D1662" s="301" t="s">
        <v>3112</v>
      </c>
      <c r="E1662" s="263">
        <v>0</v>
      </c>
      <c r="F1662" s="266">
        <v>0</v>
      </c>
      <c r="G1662" s="266">
        <v>0</v>
      </c>
      <c r="H1662" s="264">
        <v>0</v>
      </c>
      <c r="I1662" s="264">
        <v>0</v>
      </c>
      <c r="J1662" s="264">
        <v>0</v>
      </c>
      <c r="K1662" s="264">
        <v>1</v>
      </c>
      <c r="L1662" s="264">
        <v>1</v>
      </c>
      <c r="M1662" s="264">
        <v>0</v>
      </c>
      <c r="N1662" s="294">
        <v>0.93</v>
      </c>
      <c r="O1662" s="266">
        <v>15</v>
      </c>
      <c r="P1662" s="266">
        <v>12</v>
      </c>
      <c r="Q1662" s="266">
        <v>3</v>
      </c>
      <c r="R1662" s="267">
        <v>0.8</v>
      </c>
      <c r="S1662" s="267">
        <v>0</v>
      </c>
      <c r="T1662" s="267">
        <v>0</v>
      </c>
      <c r="U1662" s="267">
        <v>1</v>
      </c>
      <c r="V1662" s="295">
        <v>0</v>
      </c>
      <c r="W1662" s="271">
        <v>3</v>
      </c>
      <c r="X1662" s="271">
        <v>3</v>
      </c>
      <c r="Y1662" s="271">
        <v>4</v>
      </c>
      <c r="Z1662" s="271">
        <v>4</v>
      </c>
      <c r="AA1662" s="268">
        <v>1</v>
      </c>
      <c r="AB1662" s="268">
        <v>1</v>
      </c>
      <c r="AC1662" s="295">
        <v>0</v>
      </c>
    </row>
    <row r="1663" spans="1:29">
      <c r="A1663" s="297" t="s">
        <v>2706</v>
      </c>
      <c r="B1663" s="301" t="s">
        <v>3382</v>
      </c>
      <c r="C1663" s="293" t="s">
        <v>3113</v>
      </c>
      <c r="D1663" s="301" t="s">
        <v>3114</v>
      </c>
      <c r="E1663" s="263">
        <v>2689</v>
      </c>
      <c r="F1663" s="266">
        <v>2006</v>
      </c>
      <c r="G1663" s="266">
        <v>683</v>
      </c>
      <c r="H1663" s="264">
        <v>2130</v>
      </c>
      <c r="I1663" s="264">
        <v>1581</v>
      </c>
      <c r="J1663" s="264">
        <v>549</v>
      </c>
      <c r="K1663" s="264">
        <v>1530</v>
      </c>
      <c r="L1663" s="264">
        <v>838</v>
      </c>
      <c r="M1663" s="264">
        <v>692</v>
      </c>
      <c r="N1663" s="294">
        <v>0.93</v>
      </c>
      <c r="O1663" s="266">
        <v>79053</v>
      </c>
      <c r="P1663" s="266">
        <v>60214</v>
      </c>
      <c r="Q1663" s="266">
        <v>18839</v>
      </c>
      <c r="R1663" s="267">
        <v>0.761691523408346</v>
      </c>
      <c r="S1663" s="267">
        <v>0.746002231312756</v>
      </c>
      <c r="T1663" s="267">
        <v>0.742253521126761</v>
      </c>
      <c r="U1663" s="267">
        <v>0.547712418300654</v>
      </c>
      <c r="V1663" s="295">
        <v>0.0037487101859951</v>
      </c>
      <c r="W1663" s="271">
        <v>16738</v>
      </c>
      <c r="X1663" s="271">
        <v>12895</v>
      </c>
      <c r="Y1663" s="271">
        <v>19100</v>
      </c>
      <c r="Z1663" s="271">
        <v>15214</v>
      </c>
      <c r="AA1663" s="268">
        <v>0.77040267654439</v>
      </c>
      <c r="AB1663" s="268">
        <v>0.796544502617801</v>
      </c>
      <c r="AC1663" s="295">
        <v>-0.0261418260734111</v>
      </c>
    </row>
    <row r="1664" spans="1:29">
      <c r="A1664" s="297" t="s">
        <v>2706</v>
      </c>
      <c r="B1664" s="301" t="s">
        <v>3382</v>
      </c>
      <c r="C1664" s="293" t="s">
        <v>3115</v>
      </c>
      <c r="D1664" s="301" t="s">
        <v>3116</v>
      </c>
      <c r="E1664" s="263">
        <v>1</v>
      </c>
      <c r="F1664" s="266">
        <v>1</v>
      </c>
      <c r="G1664" s="266">
        <v>0</v>
      </c>
      <c r="H1664" s="264">
        <v>0</v>
      </c>
      <c r="I1664" s="264">
        <v>0</v>
      </c>
      <c r="J1664" s="264">
        <v>0</v>
      </c>
      <c r="K1664" s="264">
        <v>0</v>
      </c>
      <c r="L1664" s="264">
        <v>0</v>
      </c>
      <c r="M1664" s="264">
        <v>0</v>
      </c>
      <c r="N1664" s="294">
        <v>0.93</v>
      </c>
      <c r="O1664" s="266">
        <v>21</v>
      </c>
      <c r="P1664" s="266">
        <v>20</v>
      </c>
      <c r="Q1664" s="266">
        <v>1</v>
      </c>
      <c r="R1664" s="267">
        <v>0.952380952380952</v>
      </c>
      <c r="S1664" s="267">
        <v>1</v>
      </c>
      <c r="T1664" s="267">
        <v>0</v>
      </c>
      <c r="U1664" s="267">
        <v>0</v>
      </c>
      <c r="V1664" s="295">
        <v>1</v>
      </c>
      <c r="W1664" s="271">
        <v>3</v>
      </c>
      <c r="X1664" s="271">
        <v>3</v>
      </c>
      <c r="Y1664" s="271">
        <v>2</v>
      </c>
      <c r="Z1664" s="271">
        <v>2</v>
      </c>
      <c r="AA1664" s="268">
        <v>1</v>
      </c>
      <c r="AB1664" s="268">
        <v>1</v>
      </c>
      <c r="AC1664" s="295">
        <v>0</v>
      </c>
    </row>
    <row r="1665" spans="1:29">
      <c r="A1665" s="297" t="s">
        <v>2706</v>
      </c>
      <c r="B1665" s="301" t="s">
        <v>3385</v>
      </c>
      <c r="C1665" s="293" t="s">
        <v>3117</v>
      </c>
      <c r="D1665" s="301" t="s">
        <v>3118</v>
      </c>
      <c r="E1665" s="263">
        <v>943</v>
      </c>
      <c r="F1665" s="266">
        <v>894</v>
      </c>
      <c r="G1665" s="266">
        <v>49</v>
      </c>
      <c r="H1665" s="264">
        <v>1145</v>
      </c>
      <c r="I1665" s="264">
        <v>1110</v>
      </c>
      <c r="J1665" s="264">
        <v>35</v>
      </c>
      <c r="K1665" s="264">
        <v>1381</v>
      </c>
      <c r="L1665" s="264">
        <v>1345</v>
      </c>
      <c r="M1665" s="264">
        <v>36</v>
      </c>
      <c r="N1665" s="294">
        <v>0.93</v>
      </c>
      <c r="O1665" s="266">
        <v>35195</v>
      </c>
      <c r="P1665" s="266">
        <v>34461</v>
      </c>
      <c r="Q1665" s="266">
        <v>734</v>
      </c>
      <c r="R1665" s="267">
        <v>0.979144764881375</v>
      </c>
      <c r="S1665" s="267">
        <v>0.948038176033934</v>
      </c>
      <c r="T1665" s="267">
        <v>0.96943231441048</v>
      </c>
      <c r="U1665" s="267">
        <v>0.973931933381608</v>
      </c>
      <c r="V1665" s="295">
        <v>-0.0213941383765461</v>
      </c>
      <c r="W1665" s="271">
        <v>8051</v>
      </c>
      <c r="X1665" s="271">
        <v>7830</v>
      </c>
      <c r="Y1665" s="271">
        <v>8306</v>
      </c>
      <c r="Z1665" s="271">
        <v>8104</v>
      </c>
      <c r="AA1665" s="268">
        <v>0.972549993789591</v>
      </c>
      <c r="AB1665" s="268">
        <v>0.975680231158199</v>
      </c>
      <c r="AC1665" s="295">
        <v>-0.00313023736860751</v>
      </c>
    </row>
    <row r="1666" spans="1:29">
      <c r="A1666" s="297" t="s">
        <v>2706</v>
      </c>
      <c r="B1666" s="301" t="s">
        <v>3382</v>
      </c>
      <c r="C1666" s="293" t="s">
        <v>3119</v>
      </c>
      <c r="D1666" s="301" t="s">
        <v>3120</v>
      </c>
      <c r="E1666" s="263">
        <v>2737</v>
      </c>
      <c r="F1666" s="266">
        <v>2457</v>
      </c>
      <c r="G1666" s="266">
        <v>280</v>
      </c>
      <c r="H1666" s="264">
        <v>2010</v>
      </c>
      <c r="I1666" s="264">
        <v>1870</v>
      </c>
      <c r="J1666" s="264">
        <v>140</v>
      </c>
      <c r="K1666" s="264">
        <v>1440</v>
      </c>
      <c r="L1666" s="264">
        <v>1307</v>
      </c>
      <c r="M1666" s="264">
        <v>133</v>
      </c>
      <c r="N1666" s="294">
        <v>0.93</v>
      </c>
      <c r="O1666" s="266">
        <v>74475</v>
      </c>
      <c r="P1666" s="266">
        <v>66125</v>
      </c>
      <c r="Q1666" s="266">
        <v>8350</v>
      </c>
      <c r="R1666" s="267">
        <v>0.887881839543471</v>
      </c>
      <c r="S1666" s="267">
        <v>0.89769820971867</v>
      </c>
      <c r="T1666" s="267">
        <v>0.930348258706468</v>
      </c>
      <c r="U1666" s="267">
        <v>0.907638888888889</v>
      </c>
      <c r="V1666" s="295">
        <v>-0.0326500489877976</v>
      </c>
      <c r="W1666" s="271">
        <v>15656</v>
      </c>
      <c r="X1666" s="271">
        <v>14496</v>
      </c>
      <c r="Y1666" s="271">
        <v>17114</v>
      </c>
      <c r="Z1666" s="271">
        <v>16355</v>
      </c>
      <c r="AA1666" s="268">
        <v>0.925907000510986</v>
      </c>
      <c r="AB1666" s="268">
        <v>0.955650344746991</v>
      </c>
      <c r="AC1666" s="295">
        <v>-0.0297433442360046</v>
      </c>
    </row>
    <row r="1667" spans="1:29">
      <c r="A1667" s="297" t="s">
        <v>2706</v>
      </c>
      <c r="B1667" s="301" t="s">
        <v>3384</v>
      </c>
      <c r="C1667" s="293" t="s">
        <v>3121</v>
      </c>
      <c r="D1667" s="301" t="s">
        <v>3122</v>
      </c>
      <c r="E1667" s="263">
        <v>2003</v>
      </c>
      <c r="F1667" s="266">
        <v>1895</v>
      </c>
      <c r="G1667" s="266">
        <v>108</v>
      </c>
      <c r="H1667" s="264">
        <v>1731</v>
      </c>
      <c r="I1667" s="264">
        <v>1583</v>
      </c>
      <c r="J1667" s="264">
        <v>148</v>
      </c>
      <c r="K1667" s="264">
        <v>2621</v>
      </c>
      <c r="L1667" s="264">
        <v>2336</v>
      </c>
      <c r="M1667" s="264">
        <v>285</v>
      </c>
      <c r="N1667" s="294">
        <v>0.93</v>
      </c>
      <c r="O1667" s="266">
        <v>79776</v>
      </c>
      <c r="P1667" s="266">
        <v>71118</v>
      </c>
      <c r="Q1667" s="266">
        <v>8658</v>
      </c>
      <c r="R1667" s="267">
        <v>0.891471119133574</v>
      </c>
      <c r="S1667" s="267">
        <v>0.946080878681977</v>
      </c>
      <c r="T1667" s="267">
        <v>0.914500288850375</v>
      </c>
      <c r="U1667" s="267">
        <v>0.891262876764594</v>
      </c>
      <c r="V1667" s="295">
        <v>0.0315805898316015</v>
      </c>
      <c r="W1667" s="271">
        <v>16930</v>
      </c>
      <c r="X1667" s="271">
        <v>15188</v>
      </c>
      <c r="Y1667" s="271">
        <v>19647</v>
      </c>
      <c r="Z1667" s="271">
        <v>17726</v>
      </c>
      <c r="AA1667" s="268">
        <v>0.897105729474306</v>
      </c>
      <c r="AB1667" s="268">
        <v>0.902224258156462</v>
      </c>
      <c r="AC1667" s="295">
        <v>-0.00511852868215557</v>
      </c>
    </row>
    <row r="1668" spans="1:29">
      <c r="A1668" s="297" t="s">
        <v>2706</v>
      </c>
      <c r="B1668" s="301" t="s">
        <v>3384</v>
      </c>
      <c r="C1668" s="293" t="s">
        <v>3123</v>
      </c>
      <c r="D1668" s="301" t="s">
        <v>3124</v>
      </c>
      <c r="E1668" s="263">
        <v>1454</v>
      </c>
      <c r="F1668" s="266">
        <v>1372</v>
      </c>
      <c r="G1668" s="266">
        <v>82</v>
      </c>
      <c r="H1668" s="264">
        <v>2013</v>
      </c>
      <c r="I1668" s="264">
        <v>1922</v>
      </c>
      <c r="J1668" s="264">
        <v>91</v>
      </c>
      <c r="K1668" s="264">
        <v>2249</v>
      </c>
      <c r="L1668" s="264">
        <v>2159</v>
      </c>
      <c r="M1668" s="264">
        <v>90</v>
      </c>
      <c r="N1668" s="294">
        <v>0.93</v>
      </c>
      <c r="O1668" s="266">
        <v>66040</v>
      </c>
      <c r="P1668" s="266">
        <v>64274</v>
      </c>
      <c r="Q1668" s="266">
        <v>1766</v>
      </c>
      <c r="R1668" s="267">
        <v>0.973258631132647</v>
      </c>
      <c r="S1668" s="267">
        <v>0.943603851444292</v>
      </c>
      <c r="T1668" s="267">
        <v>0.954793840039742</v>
      </c>
      <c r="U1668" s="267">
        <v>0.959982214317474</v>
      </c>
      <c r="V1668" s="295">
        <v>-0.0111899885954501</v>
      </c>
      <c r="W1668" s="271">
        <v>14164</v>
      </c>
      <c r="X1668" s="271">
        <v>13707</v>
      </c>
      <c r="Y1668" s="271">
        <v>15912</v>
      </c>
      <c r="Z1668" s="271">
        <v>15524</v>
      </c>
      <c r="AA1668" s="268">
        <v>0.967735103078227</v>
      </c>
      <c r="AB1668" s="268">
        <v>0.975615887380593</v>
      </c>
      <c r="AC1668" s="295">
        <v>-0.00788078430236672</v>
      </c>
    </row>
    <row r="1669" spans="1:29">
      <c r="A1669" s="297" t="s">
        <v>2706</v>
      </c>
      <c r="B1669" s="301" t="s">
        <v>3385</v>
      </c>
      <c r="C1669" s="293" t="s">
        <v>3125</v>
      </c>
      <c r="D1669" s="301" t="s">
        <v>3126</v>
      </c>
      <c r="E1669" s="263">
        <v>2537</v>
      </c>
      <c r="F1669" s="266">
        <v>2434</v>
      </c>
      <c r="G1669" s="266">
        <v>103</v>
      </c>
      <c r="H1669" s="264">
        <v>2860</v>
      </c>
      <c r="I1669" s="264">
        <v>2796</v>
      </c>
      <c r="J1669" s="264">
        <v>64</v>
      </c>
      <c r="K1669" s="264">
        <v>3488</v>
      </c>
      <c r="L1669" s="264">
        <v>3408</v>
      </c>
      <c r="M1669" s="264">
        <v>80</v>
      </c>
      <c r="N1669" s="294">
        <v>0.93</v>
      </c>
      <c r="O1669" s="266">
        <v>103816</v>
      </c>
      <c r="P1669" s="266">
        <v>102343</v>
      </c>
      <c r="Q1669" s="266">
        <v>1473</v>
      </c>
      <c r="R1669" s="267">
        <v>0.985811435616861</v>
      </c>
      <c r="S1669" s="267">
        <v>0.959400867165944</v>
      </c>
      <c r="T1669" s="267">
        <v>0.977622377622378</v>
      </c>
      <c r="U1669" s="267">
        <v>0.977064220183486</v>
      </c>
      <c r="V1669" s="295">
        <v>-0.0182215104564335</v>
      </c>
      <c r="W1669" s="271">
        <v>21742</v>
      </c>
      <c r="X1669" s="271">
        <v>21349</v>
      </c>
      <c r="Y1669" s="271">
        <v>24151</v>
      </c>
      <c r="Z1669" s="271">
        <v>23807</v>
      </c>
      <c r="AA1669" s="268">
        <v>0.98192438598105</v>
      </c>
      <c r="AB1669" s="268">
        <v>0.985756283383711</v>
      </c>
      <c r="AC1669" s="295">
        <v>-0.00383189740266032</v>
      </c>
    </row>
    <row r="1670" spans="1:29">
      <c r="A1670" s="297" t="s">
        <v>2706</v>
      </c>
      <c r="B1670" s="301" t="s">
        <v>3382</v>
      </c>
      <c r="C1670" s="293" t="s">
        <v>3127</v>
      </c>
      <c r="D1670" s="301" t="s">
        <v>3128</v>
      </c>
      <c r="E1670" s="263">
        <v>2596</v>
      </c>
      <c r="F1670" s="266">
        <v>2379</v>
      </c>
      <c r="G1670" s="266">
        <v>217</v>
      </c>
      <c r="H1670" s="264">
        <v>1714</v>
      </c>
      <c r="I1670" s="264">
        <v>1584</v>
      </c>
      <c r="J1670" s="264">
        <v>130</v>
      </c>
      <c r="K1670" s="264">
        <v>1312</v>
      </c>
      <c r="L1670" s="264">
        <v>1177</v>
      </c>
      <c r="M1670" s="264">
        <v>135</v>
      </c>
      <c r="N1670" s="294">
        <v>0.93</v>
      </c>
      <c r="O1670" s="266">
        <v>70107</v>
      </c>
      <c r="P1670" s="266">
        <v>66261</v>
      </c>
      <c r="Q1670" s="266">
        <v>3846</v>
      </c>
      <c r="R1670" s="267">
        <v>0.94514099875904</v>
      </c>
      <c r="S1670" s="267">
        <v>0.916409861325116</v>
      </c>
      <c r="T1670" s="267">
        <v>0.924154025670945</v>
      </c>
      <c r="U1670" s="267">
        <v>0.897103658536585</v>
      </c>
      <c r="V1670" s="295">
        <v>-0.00774416434582959</v>
      </c>
      <c r="W1670" s="271">
        <v>14861</v>
      </c>
      <c r="X1670" s="271">
        <v>13976</v>
      </c>
      <c r="Y1670" s="271">
        <v>16802</v>
      </c>
      <c r="Z1670" s="271">
        <v>16051</v>
      </c>
      <c r="AA1670" s="268">
        <v>0.940448152883386</v>
      </c>
      <c r="AB1670" s="268">
        <v>0.955302940126175</v>
      </c>
      <c r="AC1670" s="295">
        <v>-0.0148547872427894</v>
      </c>
    </row>
    <row r="1671" spans="1:29">
      <c r="A1671" s="297" t="s">
        <v>2706</v>
      </c>
      <c r="B1671" s="301" t="s">
        <v>3382</v>
      </c>
      <c r="C1671" s="293" t="s">
        <v>3129</v>
      </c>
      <c r="D1671" s="301" t="s">
        <v>3130</v>
      </c>
      <c r="E1671" s="263">
        <v>2074</v>
      </c>
      <c r="F1671" s="266">
        <v>1928</v>
      </c>
      <c r="G1671" s="266">
        <v>146</v>
      </c>
      <c r="H1671" s="264">
        <v>1435</v>
      </c>
      <c r="I1671" s="264">
        <v>1357</v>
      </c>
      <c r="J1671" s="264">
        <v>78</v>
      </c>
      <c r="K1671" s="264">
        <v>1954</v>
      </c>
      <c r="L1671" s="264">
        <v>1813</v>
      </c>
      <c r="M1671" s="264">
        <v>141</v>
      </c>
      <c r="N1671" s="294">
        <v>0.93</v>
      </c>
      <c r="O1671" s="266">
        <v>66297</v>
      </c>
      <c r="P1671" s="266">
        <v>63742</v>
      </c>
      <c r="Q1671" s="266">
        <v>2555</v>
      </c>
      <c r="R1671" s="267">
        <v>0.961461302924718</v>
      </c>
      <c r="S1671" s="267">
        <v>0.929604628736741</v>
      </c>
      <c r="T1671" s="267">
        <v>0.945644599303136</v>
      </c>
      <c r="U1671" s="267">
        <v>0.927840327533265</v>
      </c>
      <c r="V1671" s="295">
        <v>-0.0160399705663954</v>
      </c>
      <c r="W1671" s="271">
        <v>14121</v>
      </c>
      <c r="X1671" s="271">
        <v>13459</v>
      </c>
      <c r="Y1671" s="271">
        <v>16241</v>
      </c>
      <c r="Z1671" s="271">
        <v>15625</v>
      </c>
      <c r="AA1671" s="268">
        <v>0.953119467459812</v>
      </c>
      <c r="AB1671" s="268">
        <v>0.962071301028262</v>
      </c>
      <c r="AC1671" s="295">
        <v>-0.0089518335684502</v>
      </c>
    </row>
    <row r="1672" spans="1:29">
      <c r="A1672" s="297" t="s">
        <v>2706</v>
      </c>
      <c r="B1672" s="301" t="s">
        <v>3385</v>
      </c>
      <c r="C1672" s="293" t="s">
        <v>3131</v>
      </c>
      <c r="D1672" s="301" t="s">
        <v>3132</v>
      </c>
      <c r="E1672" s="263">
        <v>1260</v>
      </c>
      <c r="F1672" s="266">
        <v>1212</v>
      </c>
      <c r="G1672" s="266">
        <v>48</v>
      </c>
      <c r="H1672" s="264">
        <v>1399</v>
      </c>
      <c r="I1672" s="264">
        <v>1341</v>
      </c>
      <c r="J1672" s="264">
        <v>58</v>
      </c>
      <c r="K1672" s="264">
        <v>1613</v>
      </c>
      <c r="L1672" s="264">
        <v>1560</v>
      </c>
      <c r="M1672" s="264">
        <v>53</v>
      </c>
      <c r="N1672" s="294">
        <v>0.93</v>
      </c>
      <c r="O1672" s="266">
        <v>46415</v>
      </c>
      <c r="P1672" s="266">
        <v>45370</v>
      </c>
      <c r="Q1672" s="266">
        <v>1045</v>
      </c>
      <c r="R1672" s="267">
        <v>0.977485726597005</v>
      </c>
      <c r="S1672" s="267">
        <v>0.961904761904762</v>
      </c>
      <c r="T1672" s="267">
        <v>0.958541815582559</v>
      </c>
      <c r="U1672" s="267">
        <v>0.967141971481711</v>
      </c>
      <c r="V1672" s="295">
        <v>0.00336294632220291</v>
      </c>
      <c r="W1672" s="271">
        <v>10674</v>
      </c>
      <c r="X1672" s="271">
        <v>10320</v>
      </c>
      <c r="Y1672" s="271">
        <v>10867</v>
      </c>
      <c r="Z1672" s="271">
        <v>10656</v>
      </c>
      <c r="AA1672" s="268">
        <v>0.966835300730748</v>
      </c>
      <c r="AB1672" s="268">
        <v>0.980583417686574</v>
      </c>
      <c r="AC1672" s="295">
        <v>-0.0137481169558263</v>
      </c>
    </row>
    <row r="1673" spans="1:29">
      <c r="A1673" s="297" t="s">
        <v>2706</v>
      </c>
      <c r="B1673" s="301" t="s">
        <v>3385</v>
      </c>
      <c r="C1673" s="293" t="s">
        <v>3133</v>
      </c>
      <c r="D1673" s="301" t="s">
        <v>3134</v>
      </c>
      <c r="E1673" s="263">
        <v>2749</v>
      </c>
      <c r="F1673" s="266">
        <v>2573</v>
      </c>
      <c r="G1673" s="266">
        <v>176</v>
      </c>
      <c r="H1673" s="264">
        <v>3207</v>
      </c>
      <c r="I1673" s="264">
        <v>2983</v>
      </c>
      <c r="J1673" s="264">
        <v>224</v>
      </c>
      <c r="K1673" s="264">
        <v>3435</v>
      </c>
      <c r="L1673" s="264">
        <v>3123</v>
      </c>
      <c r="M1673" s="264">
        <v>312</v>
      </c>
      <c r="N1673" s="294">
        <v>0.93</v>
      </c>
      <c r="O1673" s="266">
        <v>106544</v>
      </c>
      <c r="P1673" s="266">
        <v>102108</v>
      </c>
      <c r="Q1673" s="266">
        <v>4436</v>
      </c>
      <c r="R1673" s="267">
        <v>0.958364619312209</v>
      </c>
      <c r="S1673" s="267">
        <v>0.935976718806839</v>
      </c>
      <c r="T1673" s="267">
        <v>0.93015279077019</v>
      </c>
      <c r="U1673" s="267">
        <v>0.909170305676856</v>
      </c>
      <c r="V1673" s="295">
        <v>0.00582392803664866</v>
      </c>
      <c r="W1673" s="271">
        <v>23585</v>
      </c>
      <c r="X1673" s="271">
        <v>22226</v>
      </c>
      <c r="Y1673" s="271">
        <v>25322</v>
      </c>
      <c r="Z1673" s="271">
        <v>24251</v>
      </c>
      <c r="AA1673" s="268">
        <v>0.942378630485478</v>
      </c>
      <c r="AB1673" s="268">
        <v>0.957704762656978</v>
      </c>
      <c r="AC1673" s="295">
        <v>-0.0153261321715</v>
      </c>
    </row>
    <row r="1674" spans="1:29">
      <c r="A1674" s="297" t="s">
        <v>2706</v>
      </c>
      <c r="B1674" s="301" t="s">
        <v>3385</v>
      </c>
      <c r="C1674" s="293" t="s">
        <v>3135</v>
      </c>
      <c r="D1674" s="301" t="s">
        <v>3136</v>
      </c>
      <c r="E1674" s="263">
        <v>1712</v>
      </c>
      <c r="F1674" s="266">
        <v>1578</v>
      </c>
      <c r="G1674" s="266">
        <v>134</v>
      </c>
      <c r="H1674" s="264">
        <v>2100</v>
      </c>
      <c r="I1674" s="264">
        <v>1859</v>
      </c>
      <c r="J1674" s="264">
        <v>241</v>
      </c>
      <c r="K1674" s="264">
        <v>2244</v>
      </c>
      <c r="L1674" s="264">
        <v>2076</v>
      </c>
      <c r="M1674" s="264">
        <v>168</v>
      </c>
      <c r="N1674" s="294">
        <v>0.93</v>
      </c>
      <c r="O1674" s="266">
        <v>68753</v>
      </c>
      <c r="P1674" s="266">
        <v>64376</v>
      </c>
      <c r="Q1674" s="266">
        <v>4377</v>
      </c>
      <c r="R1674" s="267">
        <v>0.936337323462249</v>
      </c>
      <c r="S1674" s="267">
        <v>0.921728971962617</v>
      </c>
      <c r="T1674" s="267">
        <v>0.885238095238095</v>
      </c>
      <c r="U1674" s="267">
        <v>0.925133689839572</v>
      </c>
      <c r="V1674" s="295">
        <v>0.0364908767245216</v>
      </c>
      <c r="W1674" s="271">
        <v>15089</v>
      </c>
      <c r="X1674" s="271">
        <v>13968</v>
      </c>
      <c r="Y1674" s="271">
        <v>16393</v>
      </c>
      <c r="Z1674" s="271">
        <v>15404</v>
      </c>
      <c r="AA1674" s="268">
        <v>0.925707469017165</v>
      </c>
      <c r="AB1674" s="268">
        <v>0.939669371073019</v>
      </c>
      <c r="AC1674" s="295">
        <v>-0.0139619020558541</v>
      </c>
    </row>
    <row r="1675" spans="1:29">
      <c r="A1675" s="297" t="s">
        <v>2706</v>
      </c>
      <c r="B1675" s="301" t="s">
        <v>3382</v>
      </c>
      <c r="C1675" s="293" t="s">
        <v>3137</v>
      </c>
      <c r="D1675" s="301" t="s">
        <v>3138</v>
      </c>
      <c r="E1675" s="263">
        <v>2200</v>
      </c>
      <c r="F1675" s="266">
        <v>1984</v>
      </c>
      <c r="G1675" s="266">
        <v>216</v>
      </c>
      <c r="H1675" s="264">
        <v>1532</v>
      </c>
      <c r="I1675" s="264">
        <v>1369</v>
      </c>
      <c r="J1675" s="264">
        <v>163</v>
      </c>
      <c r="K1675" s="264">
        <v>1175</v>
      </c>
      <c r="L1675" s="264">
        <v>975</v>
      </c>
      <c r="M1675" s="264">
        <v>200</v>
      </c>
      <c r="N1675" s="294">
        <v>0.93</v>
      </c>
      <c r="O1675" s="266">
        <v>60591</v>
      </c>
      <c r="P1675" s="266">
        <v>54795</v>
      </c>
      <c r="Q1675" s="266">
        <v>5796</v>
      </c>
      <c r="R1675" s="267">
        <v>0.904342229043917</v>
      </c>
      <c r="S1675" s="267">
        <v>0.901818181818182</v>
      </c>
      <c r="T1675" s="267">
        <v>0.893603133159269</v>
      </c>
      <c r="U1675" s="267">
        <v>0.829787234042553</v>
      </c>
      <c r="V1675" s="295">
        <v>0.00821504865891287</v>
      </c>
      <c r="W1675" s="271">
        <v>12996</v>
      </c>
      <c r="X1675" s="271">
        <v>11694</v>
      </c>
      <c r="Y1675" s="271">
        <v>14947</v>
      </c>
      <c r="Z1675" s="271">
        <v>13394</v>
      </c>
      <c r="AA1675" s="268">
        <v>0.899815327793167</v>
      </c>
      <c r="AB1675" s="268">
        <v>0.896099551749515</v>
      </c>
      <c r="AC1675" s="295">
        <v>0.00371577604365214</v>
      </c>
    </row>
    <row r="1676" spans="1:29">
      <c r="A1676" s="297" t="s">
        <v>2706</v>
      </c>
      <c r="B1676" s="301" t="s">
        <v>3382</v>
      </c>
      <c r="C1676" s="293" t="s">
        <v>3139</v>
      </c>
      <c r="D1676" s="301" t="s">
        <v>3140</v>
      </c>
      <c r="E1676" s="263">
        <v>3725</v>
      </c>
      <c r="F1676" s="266">
        <v>3151</v>
      </c>
      <c r="G1676" s="266">
        <v>574</v>
      </c>
      <c r="H1676" s="264">
        <v>2667</v>
      </c>
      <c r="I1676" s="264">
        <v>2270</v>
      </c>
      <c r="J1676" s="264">
        <v>397</v>
      </c>
      <c r="K1676" s="264">
        <v>2121</v>
      </c>
      <c r="L1676" s="264">
        <v>1732</v>
      </c>
      <c r="M1676" s="264">
        <v>389</v>
      </c>
      <c r="N1676" s="294">
        <v>0.93</v>
      </c>
      <c r="O1676" s="266">
        <v>110684</v>
      </c>
      <c r="P1676" s="266">
        <v>93473</v>
      </c>
      <c r="Q1676" s="266">
        <v>17211</v>
      </c>
      <c r="R1676" s="267">
        <v>0.844503270572079</v>
      </c>
      <c r="S1676" s="267">
        <v>0.845906040268456</v>
      </c>
      <c r="T1676" s="267">
        <v>0.851143607049119</v>
      </c>
      <c r="U1676" s="267">
        <v>0.816595945308817</v>
      </c>
      <c r="V1676" s="295">
        <v>-0.00523756678066245</v>
      </c>
      <c r="W1676" s="271">
        <v>22728</v>
      </c>
      <c r="X1676" s="271">
        <v>19761</v>
      </c>
      <c r="Y1676" s="271">
        <v>26452</v>
      </c>
      <c r="Z1676" s="271">
        <v>22801</v>
      </c>
      <c r="AA1676" s="268">
        <v>0.869456177402323</v>
      </c>
      <c r="AB1676" s="268">
        <v>0.861976410101316</v>
      </c>
      <c r="AC1676" s="295">
        <v>0.00747976730100763</v>
      </c>
    </row>
    <row r="1677" spans="1:29">
      <c r="A1677" s="297" t="s">
        <v>2706</v>
      </c>
      <c r="B1677" s="301" t="s">
        <v>3382</v>
      </c>
      <c r="C1677" s="293" t="s">
        <v>3141</v>
      </c>
      <c r="D1677" s="301" t="s">
        <v>3142</v>
      </c>
      <c r="E1677" s="263">
        <v>3018</v>
      </c>
      <c r="F1677" s="266">
        <v>2911</v>
      </c>
      <c r="G1677" s="266">
        <v>107</v>
      </c>
      <c r="H1677" s="264">
        <v>2072</v>
      </c>
      <c r="I1677" s="264">
        <v>2003</v>
      </c>
      <c r="J1677" s="264">
        <v>69</v>
      </c>
      <c r="K1677" s="264">
        <v>2938</v>
      </c>
      <c r="L1677" s="264">
        <v>2847</v>
      </c>
      <c r="M1677" s="264">
        <v>91</v>
      </c>
      <c r="N1677" s="294">
        <v>0.93</v>
      </c>
      <c r="O1677" s="266">
        <v>105650</v>
      </c>
      <c r="P1677" s="266">
        <v>102433</v>
      </c>
      <c r="Q1677" s="266">
        <v>3217</v>
      </c>
      <c r="R1677" s="267">
        <v>0.969550402271652</v>
      </c>
      <c r="S1677" s="267">
        <v>0.964546056991385</v>
      </c>
      <c r="T1677" s="267">
        <v>0.966698841698842</v>
      </c>
      <c r="U1677" s="267">
        <v>0.969026548672566</v>
      </c>
      <c r="V1677" s="295">
        <v>-0.00215278470745661</v>
      </c>
      <c r="W1677" s="271">
        <v>21395</v>
      </c>
      <c r="X1677" s="271">
        <v>20812</v>
      </c>
      <c r="Y1677" s="271">
        <v>24893</v>
      </c>
      <c r="Z1677" s="271">
        <v>24129</v>
      </c>
      <c r="AA1677" s="268">
        <v>0.972750642673522</v>
      </c>
      <c r="AB1677" s="268">
        <v>0.969308640983409</v>
      </c>
      <c r="AC1677" s="295">
        <v>0.00344200169011288</v>
      </c>
    </row>
    <row r="1678" spans="1:29">
      <c r="A1678" s="297" t="s">
        <v>2706</v>
      </c>
      <c r="B1678" s="301" t="s">
        <v>3385</v>
      </c>
      <c r="C1678" s="293" t="s">
        <v>3143</v>
      </c>
      <c r="D1678" s="301" t="s">
        <v>3144</v>
      </c>
      <c r="E1678" s="263">
        <v>3018</v>
      </c>
      <c r="F1678" s="266">
        <v>2779</v>
      </c>
      <c r="G1678" s="266">
        <v>239</v>
      </c>
      <c r="H1678" s="264">
        <v>3438</v>
      </c>
      <c r="I1678" s="264">
        <v>2980</v>
      </c>
      <c r="J1678" s="264">
        <v>458</v>
      </c>
      <c r="K1678" s="264">
        <v>3573</v>
      </c>
      <c r="L1678" s="264">
        <v>3287</v>
      </c>
      <c r="M1678" s="264">
        <v>286</v>
      </c>
      <c r="N1678" s="294">
        <v>0.93</v>
      </c>
      <c r="O1678" s="266">
        <v>110040</v>
      </c>
      <c r="P1678" s="266">
        <v>102128</v>
      </c>
      <c r="Q1678" s="266">
        <v>7912</v>
      </c>
      <c r="R1678" s="267">
        <v>0.928098873137041</v>
      </c>
      <c r="S1678" s="267">
        <v>0.920808482438701</v>
      </c>
      <c r="T1678" s="267">
        <v>0.866783013379872</v>
      </c>
      <c r="U1678" s="267">
        <v>0.91995521970333</v>
      </c>
      <c r="V1678" s="295">
        <v>0.0540254690588291</v>
      </c>
      <c r="W1678" s="271">
        <v>24802</v>
      </c>
      <c r="X1678" s="271">
        <v>22970</v>
      </c>
      <c r="Y1678" s="271">
        <v>26561</v>
      </c>
      <c r="Z1678" s="271">
        <v>25145</v>
      </c>
      <c r="AA1678" s="268">
        <v>0.926134989113781</v>
      </c>
      <c r="AB1678" s="268">
        <v>0.946688754188472</v>
      </c>
      <c r="AC1678" s="295">
        <v>-0.0205537650746908</v>
      </c>
    </row>
    <row r="1679" spans="1:29">
      <c r="A1679" s="297" t="s">
        <v>2706</v>
      </c>
      <c r="B1679" s="301" t="s">
        <v>3382</v>
      </c>
      <c r="C1679" s="293" t="s">
        <v>3145</v>
      </c>
      <c r="D1679" s="301" t="s">
        <v>3146</v>
      </c>
      <c r="E1679" s="263">
        <v>2316</v>
      </c>
      <c r="F1679" s="266">
        <v>2202</v>
      </c>
      <c r="G1679" s="266">
        <v>114</v>
      </c>
      <c r="H1679" s="264">
        <v>1676</v>
      </c>
      <c r="I1679" s="264">
        <v>1576</v>
      </c>
      <c r="J1679" s="264">
        <v>100</v>
      </c>
      <c r="K1679" s="264">
        <v>2190</v>
      </c>
      <c r="L1679" s="264">
        <v>2063</v>
      </c>
      <c r="M1679" s="264">
        <v>127</v>
      </c>
      <c r="N1679" s="294">
        <v>0.93</v>
      </c>
      <c r="O1679" s="266">
        <v>78678</v>
      </c>
      <c r="P1679" s="266">
        <v>75744</v>
      </c>
      <c r="Q1679" s="266">
        <v>2934</v>
      </c>
      <c r="R1679" s="267">
        <v>0.962708762296957</v>
      </c>
      <c r="S1679" s="267">
        <v>0.950777202072539</v>
      </c>
      <c r="T1679" s="267">
        <v>0.940334128878282</v>
      </c>
      <c r="U1679" s="267">
        <v>0.942009132420091</v>
      </c>
      <c r="V1679" s="295">
        <v>0.0104430731942573</v>
      </c>
      <c r="W1679" s="271">
        <v>16131</v>
      </c>
      <c r="X1679" s="271">
        <v>15392</v>
      </c>
      <c r="Y1679" s="271">
        <v>18766</v>
      </c>
      <c r="Z1679" s="271">
        <v>18064</v>
      </c>
      <c r="AA1679" s="268">
        <v>0.954187589114128</v>
      </c>
      <c r="AB1679" s="268">
        <v>0.962591921560269</v>
      </c>
      <c r="AC1679" s="295">
        <v>-0.00840433244614058</v>
      </c>
    </row>
    <row r="1680" spans="1:29">
      <c r="A1680" s="297" t="s">
        <v>2706</v>
      </c>
      <c r="B1680" s="301" t="s">
        <v>3382</v>
      </c>
      <c r="C1680" s="293" t="s">
        <v>3147</v>
      </c>
      <c r="D1680" s="301" t="s">
        <v>3148</v>
      </c>
      <c r="E1680" s="263">
        <v>2543</v>
      </c>
      <c r="F1680" s="266">
        <v>2284</v>
      </c>
      <c r="G1680" s="266">
        <v>259</v>
      </c>
      <c r="H1680" s="264">
        <v>1776</v>
      </c>
      <c r="I1680" s="264">
        <v>1554</v>
      </c>
      <c r="J1680" s="264">
        <v>222</v>
      </c>
      <c r="K1680" s="264">
        <v>1348</v>
      </c>
      <c r="L1680" s="264">
        <v>1179</v>
      </c>
      <c r="M1680" s="264">
        <v>169</v>
      </c>
      <c r="N1680" s="294">
        <v>0.93</v>
      </c>
      <c r="O1680" s="266">
        <v>68495</v>
      </c>
      <c r="P1680" s="266">
        <v>61868</v>
      </c>
      <c r="Q1680" s="266">
        <v>6627</v>
      </c>
      <c r="R1680" s="267">
        <v>0.903248412292868</v>
      </c>
      <c r="S1680" s="267">
        <v>0.898151789225324</v>
      </c>
      <c r="T1680" s="267">
        <v>0.875</v>
      </c>
      <c r="U1680" s="267">
        <v>0.874629080118694</v>
      </c>
      <c r="V1680" s="295">
        <v>0.0231517892253245</v>
      </c>
      <c r="W1680" s="271">
        <v>14798</v>
      </c>
      <c r="X1680" s="271">
        <v>13350</v>
      </c>
      <c r="Y1680" s="271">
        <v>16704</v>
      </c>
      <c r="Z1680" s="271">
        <v>14911</v>
      </c>
      <c r="AA1680" s="268">
        <v>0.902148939045817</v>
      </c>
      <c r="AB1680" s="268">
        <v>0.892660440613027</v>
      </c>
      <c r="AC1680" s="295">
        <v>0.0094884984327902</v>
      </c>
    </row>
    <row r="1681" spans="1:29">
      <c r="A1681" s="297" t="s">
        <v>2706</v>
      </c>
      <c r="B1681" s="301" t="s">
        <v>3382</v>
      </c>
      <c r="C1681" s="293" t="s">
        <v>3149</v>
      </c>
      <c r="D1681" s="301" t="s">
        <v>3150</v>
      </c>
      <c r="E1681" s="263">
        <v>2870</v>
      </c>
      <c r="F1681" s="266">
        <v>2189</v>
      </c>
      <c r="G1681" s="266">
        <v>681</v>
      </c>
      <c r="H1681" s="264">
        <v>1937</v>
      </c>
      <c r="I1681" s="264">
        <v>1596</v>
      </c>
      <c r="J1681" s="264">
        <v>341</v>
      </c>
      <c r="K1681" s="264">
        <v>1615</v>
      </c>
      <c r="L1681" s="264">
        <v>1066</v>
      </c>
      <c r="M1681" s="264">
        <v>549</v>
      </c>
      <c r="N1681" s="294">
        <v>0.93</v>
      </c>
      <c r="O1681" s="266">
        <v>75161</v>
      </c>
      <c r="P1681" s="266">
        <v>62835</v>
      </c>
      <c r="Q1681" s="266">
        <v>12326</v>
      </c>
      <c r="R1681" s="267">
        <v>0.836005375128058</v>
      </c>
      <c r="S1681" s="267">
        <v>0.762717770034843</v>
      </c>
      <c r="T1681" s="267">
        <v>0.823954568921012</v>
      </c>
      <c r="U1681" s="267">
        <v>0.660061919504644</v>
      </c>
      <c r="V1681" s="295">
        <v>-0.0612367988861686</v>
      </c>
      <c r="W1681" s="271">
        <v>16274</v>
      </c>
      <c r="X1681" s="271">
        <v>13421</v>
      </c>
      <c r="Y1681" s="271">
        <v>17899</v>
      </c>
      <c r="Z1681" s="271">
        <v>15074</v>
      </c>
      <c r="AA1681" s="268">
        <v>0.824689689074597</v>
      </c>
      <c r="AB1681" s="268">
        <v>0.842169953628694</v>
      </c>
      <c r="AC1681" s="295">
        <v>-0.0174802645540968</v>
      </c>
    </row>
    <row r="1682" spans="1:29">
      <c r="A1682" s="297" t="s">
        <v>2706</v>
      </c>
      <c r="B1682" s="301" t="s">
        <v>3382</v>
      </c>
      <c r="C1682" s="293" t="s">
        <v>3151</v>
      </c>
      <c r="D1682" s="301" t="s">
        <v>3152</v>
      </c>
      <c r="E1682" s="263">
        <v>2599</v>
      </c>
      <c r="F1682" s="266">
        <v>2395</v>
      </c>
      <c r="G1682" s="266">
        <v>204</v>
      </c>
      <c r="H1682" s="264">
        <v>1803</v>
      </c>
      <c r="I1682" s="264">
        <v>1656</v>
      </c>
      <c r="J1682" s="264">
        <v>147</v>
      </c>
      <c r="K1682" s="264">
        <v>2402</v>
      </c>
      <c r="L1682" s="264">
        <v>2141</v>
      </c>
      <c r="M1682" s="264">
        <v>261</v>
      </c>
      <c r="N1682" s="294">
        <v>0.93</v>
      </c>
      <c r="O1682" s="266">
        <v>88051</v>
      </c>
      <c r="P1682" s="266">
        <v>80767</v>
      </c>
      <c r="Q1682" s="266">
        <v>7284</v>
      </c>
      <c r="R1682" s="267">
        <v>0.917275215500108</v>
      </c>
      <c r="S1682" s="267">
        <v>0.921508272412466</v>
      </c>
      <c r="T1682" s="267">
        <v>0.91846921797005</v>
      </c>
      <c r="U1682" s="267">
        <v>0.891340549542048</v>
      </c>
      <c r="V1682" s="295">
        <v>0.00303905444241648</v>
      </c>
      <c r="W1682" s="271">
        <v>18030</v>
      </c>
      <c r="X1682" s="271">
        <v>16726</v>
      </c>
      <c r="Y1682" s="271">
        <v>20776</v>
      </c>
      <c r="Z1682" s="271">
        <v>19298</v>
      </c>
      <c r="AA1682" s="268">
        <v>0.927676095396561</v>
      </c>
      <c r="AB1682" s="268">
        <v>0.928860223334617</v>
      </c>
      <c r="AC1682" s="295">
        <v>-0.00118412793805556</v>
      </c>
    </row>
    <row r="1683" spans="1:29">
      <c r="A1683" s="297" t="s">
        <v>2706</v>
      </c>
      <c r="B1683" s="301" t="s">
        <v>3382</v>
      </c>
      <c r="C1683" s="293" t="s">
        <v>3153</v>
      </c>
      <c r="D1683" s="301" t="s">
        <v>3154</v>
      </c>
      <c r="E1683" s="263">
        <v>3125</v>
      </c>
      <c r="F1683" s="266">
        <v>2648</v>
      </c>
      <c r="G1683" s="266">
        <v>477</v>
      </c>
      <c r="H1683" s="264">
        <v>2275</v>
      </c>
      <c r="I1683" s="264">
        <v>1912</v>
      </c>
      <c r="J1683" s="264">
        <v>363</v>
      </c>
      <c r="K1683" s="264">
        <v>1617</v>
      </c>
      <c r="L1683" s="264">
        <v>1426</v>
      </c>
      <c r="M1683" s="264">
        <v>191</v>
      </c>
      <c r="N1683" s="294">
        <v>0.93</v>
      </c>
      <c r="O1683" s="266">
        <v>95167</v>
      </c>
      <c r="P1683" s="266">
        <v>80911</v>
      </c>
      <c r="Q1683" s="266">
        <v>14256</v>
      </c>
      <c r="R1683" s="267">
        <v>0.850200174430212</v>
      </c>
      <c r="S1683" s="267">
        <v>0.84736</v>
      </c>
      <c r="T1683" s="267">
        <v>0.84043956043956</v>
      </c>
      <c r="U1683" s="267">
        <v>0.881880024737168</v>
      </c>
      <c r="V1683" s="295">
        <v>0.00692043956043953</v>
      </c>
      <c r="W1683" s="271">
        <v>18810</v>
      </c>
      <c r="X1683" s="271">
        <v>16425</v>
      </c>
      <c r="Y1683" s="271">
        <v>21850</v>
      </c>
      <c r="Z1683" s="271">
        <v>19366</v>
      </c>
      <c r="AA1683" s="268">
        <v>0.873205741626794</v>
      </c>
      <c r="AB1683" s="268">
        <v>0.886315789473684</v>
      </c>
      <c r="AC1683" s="295">
        <v>-0.01311004784689</v>
      </c>
    </row>
    <row r="1684" spans="1:29">
      <c r="A1684" s="297" t="s">
        <v>2706</v>
      </c>
      <c r="B1684" s="301" t="s">
        <v>3385</v>
      </c>
      <c r="C1684" s="293" t="s">
        <v>3155</v>
      </c>
      <c r="D1684" s="301" t="s">
        <v>3156</v>
      </c>
      <c r="E1684" s="263">
        <v>5058</v>
      </c>
      <c r="F1684" s="266">
        <v>4725</v>
      </c>
      <c r="G1684" s="266">
        <v>333</v>
      </c>
      <c r="H1684" s="264">
        <v>3363</v>
      </c>
      <c r="I1684" s="264">
        <v>3217</v>
      </c>
      <c r="J1684" s="264">
        <v>146</v>
      </c>
      <c r="K1684" s="264">
        <v>4019</v>
      </c>
      <c r="L1684" s="264">
        <v>3812</v>
      </c>
      <c r="M1684" s="264">
        <v>207</v>
      </c>
      <c r="N1684" s="294">
        <v>0.93</v>
      </c>
      <c r="O1684" s="266">
        <v>142527</v>
      </c>
      <c r="P1684" s="266">
        <v>137187</v>
      </c>
      <c r="Q1684" s="266">
        <v>5340</v>
      </c>
      <c r="R1684" s="267">
        <v>0.962533414721421</v>
      </c>
      <c r="S1684" s="267">
        <v>0.934163701067616</v>
      </c>
      <c r="T1684" s="267">
        <v>0.956586381207255</v>
      </c>
      <c r="U1684" s="267">
        <v>0.94849465041055</v>
      </c>
      <c r="V1684" s="295">
        <v>-0.0224226801396398</v>
      </c>
      <c r="W1684" s="271">
        <v>30287</v>
      </c>
      <c r="X1684" s="271">
        <v>28973</v>
      </c>
      <c r="Y1684" s="271">
        <v>34049</v>
      </c>
      <c r="Z1684" s="271">
        <v>32678</v>
      </c>
      <c r="AA1684" s="268">
        <v>0.956615049361112</v>
      </c>
      <c r="AB1684" s="268">
        <v>0.95973450027901</v>
      </c>
      <c r="AC1684" s="295">
        <v>-0.00311945091789756</v>
      </c>
    </row>
    <row r="1685" spans="1:29">
      <c r="A1685" s="297" t="s">
        <v>2706</v>
      </c>
      <c r="B1685" s="301" t="s">
        <v>3384</v>
      </c>
      <c r="C1685" s="293" t="s">
        <v>3157</v>
      </c>
      <c r="D1685" s="301" t="s">
        <v>3158</v>
      </c>
      <c r="E1685" s="263">
        <v>3396</v>
      </c>
      <c r="F1685" s="266">
        <v>3159</v>
      </c>
      <c r="G1685" s="266">
        <v>237</v>
      </c>
      <c r="H1685" s="264">
        <v>3955</v>
      </c>
      <c r="I1685" s="264">
        <v>3682</v>
      </c>
      <c r="J1685" s="264">
        <v>273</v>
      </c>
      <c r="K1685" s="264">
        <v>4915</v>
      </c>
      <c r="L1685" s="264">
        <v>4735</v>
      </c>
      <c r="M1685" s="264">
        <v>180</v>
      </c>
      <c r="N1685" s="294">
        <v>0.93</v>
      </c>
      <c r="O1685" s="266">
        <v>145190</v>
      </c>
      <c r="P1685" s="266">
        <v>140649</v>
      </c>
      <c r="Q1685" s="266">
        <v>4541</v>
      </c>
      <c r="R1685" s="267">
        <v>0.968723741304498</v>
      </c>
      <c r="S1685" s="267">
        <v>0.930212014134276</v>
      </c>
      <c r="T1685" s="267">
        <v>0.930973451327434</v>
      </c>
      <c r="U1685" s="267">
        <v>0.963377416073245</v>
      </c>
      <c r="V1685" s="295">
        <v>-0.000761437193158021</v>
      </c>
      <c r="W1685" s="271">
        <v>30264</v>
      </c>
      <c r="X1685" s="271">
        <v>29187</v>
      </c>
      <c r="Y1685" s="271">
        <v>34582</v>
      </c>
      <c r="Z1685" s="271">
        <v>33358</v>
      </c>
      <c r="AA1685" s="268">
        <v>0.964413164155432</v>
      </c>
      <c r="AB1685" s="268">
        <v>0.96460586432248</v>
      </c>
      <c r="AC1685" s="295">
        <v>-0.000192700167047644</v>
      </c>
    </row>
    <row r="1686" spans="1:29">
      <c r="A1686" s="297" t="s">
        <v>2706</v>
      </c>
      <c r="B1686" s="301" t="s">
        <v>3382</v>
      </c>
      <c r="C1686" s="293" t="s">
        <v>3159</v>
      </c>
      <c r="D1686" s="301" t="s">
        <v>3160</v>
      </c>
      <c r="E1686" s="263">
        <v>3118</v>
      </c>
      <c r="F1686" s="266">
        <v>2937</v>
      </c>
      <c r="G1686" s="266">
        <v>181</v>
      </c>
      <c r="H1686" s="264">
        <v>2329</v>
      </c>
      <c r="I1686" s="264">
        <v>2219</v>
      </c>
      <c r="J1686" s="264">
        <v>110</v>
      </c>
      <c r="K1686" s="264">
        <v>1777</v>
      </c>
      <c r="L1686" s="264">
        <v>1607</v>
      </c>
      <c r="M1686" s="264">
        <v>170</v>
      </c>
      <c r="N1686" s="294">
        <v>0.93</v>
      </c>
      <c r="O1686" s="266">
        <v>95543</v>
      </c>
      <c r="P1686" s="266">
        <v>90497</v>
      </c>
      <c r="Q1686" s="266">
        <v>5046</v>
      </c>
      <c r="R1686" s="267">
        <v>0.947186083752865</v>
      </c>
      <c r="S1686" s="267">
        <v>0.941949967928159</v>
      </c>
      <c r="T1686" s="267">
        <v>0.952769428939459</v>
      </c>
      <c r="U1686" s="267">
        <v>0.904333145751266</v>
      </c>
      <c r="V1686" s="295">
        <v>-0.0108194610112999</v>
      </c>
      <c r="W1686" s="271">
        <v>19607</v>
      </c>
      <c r="X1686" s="271">
        <v>18480</v>
      </c>
      <c r="Y1686" s="271">
        <v>22595</v>
      </c>
      <c r="Z1686" s="271">
        <v>21486</v>
      </c>
      <c r="AA1686" s="268">
        <v>0.94252052838272</v>
      </c>
      <c r="AB1686" s="268">
        <v>0.950918344766541</v>
      </c>
      <c r="AC1686" s="295">
        <v>-0.00839781638382076</v>
      </c>
    </row>
    <row r="1687" spans="1:29">
      <c r="A1687" s="297" t="s">
        <v>2706</v>
      </c>
      <c r="B1687" s="301" t="s">
        <v>3382</v>
      </c>
      <c r="C1687" s="293" t="s">
        <v>3161</v>
      </c>
      <c r="D1687" s="301" t="s">
        <v>3162</v>
      </c>
      <c r="E1687" s="263">
        <v>2196</v>
      </c>
      <c r="F1687" s="266">
        <v>2048</v>
      </c>
      <c r="G1687" s="266">
        <v>148</v>
      </c>
      <c r="H1687" s="264">
        <v>2815</v>
      </c>
      <c r="I1687" s="264">
        <v>2739</v>
      </c>
      <c r="J1687" s="264">
        <v>76</v>
      </c>
      <c r="K1687" s="264">
        <v>2950</v>
      </c>
      <c r="L1687" s="264">
        <v>2780</v>
      </c>
      <c r="M1687" s="264">
        <v>170</v>
      </c>
      <c r="N1687" s="294">
        <v>0.93</v>
      </c>
      <c r="O1687" s="266">
        <v>89717</v>
      </c>
      <c r="P1687" s="266">
        <v>86409</v>
      </c>
      <c r="Q1687" s="266">
        <v>3308</v>
      </c>
      <c r="R1687" s="267">
        <v>0.963128504073921</v>
      </c>
      <c r="S1687" s="267">
        <v>0.932604735883424</v>
      </c>
      <c r="T1687" s="267">
        <v>0.973001776198934</v>
      </c>
      <c r="U1687" s="267">
        <v>0.942372881355932</v>
      </c>
      <c r="V1687" s="295">
        <v>-0.0403970403155098</v>
      </c>
      <c r="W1687" s="271">
        <v>19569</v>
      </c>
      <c r="X1687" s="271">
        <v>18788</v>
      </c>
      <c r="Y1687" s="271">
        <v>22032</v>
      </c>
      <c r="Z1687" s="271">
        <v>21362</v>
      </c>
      <c r="AA1687" s="268">
        <v>0.96008993816751</v>
      </c>
      <c r="AB1687" s="268">
        <v>0.969589687726943</v>
      </c>
      <c r="AC1687" s="295">
        <v>-0.00949974955943278</v>
      </c>
    </row>
    <row r="1688" spans="1:29">
      <c r="A1688" s="297" t="s">
        <v>2706</v>
      </c>
      <c r="B1688" s="301" t="s">
        <v>3382</v>
      </c>
      <c r="C1688" s="293" t="e">
        <v>#N/A</v>
      </c>
      <c r="D1688" s="301" t="s">
        <v>3163</v>
      </c>
      <c r="E1688" s="263">
        <v>0</v>
      </c>
      <c r="F1688" s="266">
        <v>0</v>
      </c>
      <c r="G1688" s="266">
        <v>0</v>
      </c>
      <c r="H1688" s="264">
        <v>0</v>
      </c>
      <c r="I1688" s="264">
        <v>0</v>
      </c>
      <c r="J1688" s="264">
        <v>0</v>
      </c>
      <c r="K1688" s="264">
        <v>0</v>
      </c>
      <c r="L1688" s="264">
        <v>0</v>
      </c>
      <c r="M1688" s="264">
        <v>0</v>
      </c>
      <c r="N1688" s="294">
        <v>0.93</v>
      </c>
      <c r="O1688" s="266">
        <v>0</v>
      </c>
      <c r="P1688" s="266">
        <v>0</v>
      </c>
      <c r="Q1688" s="266">
        <v>0</v>
      </c>
      <c r="R1688" s="267">
        <v>0</v>
      </c>
      <c r="S1688" s="267">
        <v>0</v>
      </c>
      <c r="T1688" s="267">
        <v>0</v>
      </c>
      <c r="U1688" s="267">
        <v>0</v>
      </c>
      <c r="V1688" s="295">
        <v>0</v>
      </c>
      <c r="W1688" s="271">
        <v>0</v>
      </c>
      <c r="X1688" s="271">
        <v>0</v>
      </c>
      <c r="Y1688" s="271">
        <v>0</v>
      </c>
      <c r="Z1688" s="271">
        <v>0</v>
      </c>
      <c r="AA1688" s="268">
        <v>0</v>
      </c>
      <c r="AB1688" s="268">
        <v>0</v>
      </c>
      <c r="AC1688" s="295">
        <v>0</v>
      </c>
    </row>
    <row r="1689" spans="1:29">
      <c r="A1689" s="297" t="s">
        <v>2706</v>
      </c>
      <c r="B1689" s="301" t="s">
        <v>3382</v>
      </c>
      <c r="C1689" s="293" t="e">
        <v>#N/A</v>
      </c>
      <c r="D1689" s="301" t="s">
        <v>3164</v>
      </c>
      <c r="E1689" s="263">
        <v>0</v>
      </c>
      <c r="F1689" s="266">
        <v>0</v>
      </c>
      <c r="G1689" s="266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94">
        <v>0.93</v>
      </c>
      <c r="O1689" s="266">
        <v>0</v>
      </c>
      <c r="P1689" s="266">
        <v>0</v>
      </c>
      <c r="Q1689" s="266">
        <v>0</v>
      </c>
      <c r="R1689" s="267">
        <v>0</v>
      </c>
      <c r="S1689" s="267">
        <v>0</v>
      </c>
      <c r="T1689" s="267">
        <v>0</v>
      </c>
      <c r="U1689" s="267">
        <v>0</v>
      </c>
      <c r="V1689" s="295">
        <v>0</v>
      </c>
      <c r="W1689" s="271">
        <v>0</v>
      </c>
      <c r="X1689" s="271">
        <v>0</v>
      </c>
      <c r="Y1689" s="271">
        <v>0</v>
      </c>
      <c r="Z1689" s="271">
        <v>0</v>
      </c>
      <c r="AA1689" s="268">
        <v>0</v>
      </c>
      <c r="AB1689" s="268">
        <v>0</v>
      </c>
      <c r="AC1689" s="295">
        <v>0</v>
      </c>
    </row>
    <row r="1690" spans="1:29">
      <c r="A1690" s="297" t="s">
        <v>2706</v>
      </c>
      <c r="B1690" s="301" t="s">
        <v>3384</v>
      </c>
      <c r="C1690" s="293" t="s">
        <v>3165</v>
      </c>
      <c r="D1690" s="301" t="s">
        <v>3166</v>
      </c>
      <c r="E1690" s="263">
        <v>0</v>
      </c>
      <c r="F1690" s="266">
        <v>0</v>
      </c>
      <c r="G1690" s="266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94">
        <v>0.93</v>
      </c>
      <c r="O1690" s="266">
        <v>0</v>
      </c>
      <c r="P1690" s="266">
        <v>0</v>
      </c>
      <c r="Q1690" s="266">
        <v>0</v>
      </c>
      <c r="R1690" s="267">
        <v>0</v>
      </c>
      <c r="S1690" s="267">
        <v>0</v>
      </c>
      <c r="T1690" s="267">
        <v>0</v>
      </c>
      <c r="U1690" s="267">
        <v>0</v>
      </c>
      <c r="V1690" s="295">
        <v>0</v>
      </c>
      <c r="W1690" s="271">
        <v>0</v>
      </c>
      <c r="X1690" s="271">
        <v>0</v>
      </c>
      <c r="Y1690" s="271">
        <v>0</v>
      </c>
      <c r="Z1690" s="271">
        <v>0</v>
      </c>
      <c r="AA1690" s="268">
        <v>0</v>
      </c>
      <c r="AB1690" s="268">
        <v>0</v>
      </c>
      <c r="AC1690" s="295">
        <v>0</v>
      </c>
    </row>
    <row r="1691" spans="1:29">
      <c r="A1691" s="297" t="s">
        <v>2706</v>
      </c>
      <c r="B1691" s="301" t="s">
        <v>3382</v>
      </c>
      <c r="C1691" s="293" t="s">
        <v>3167</v>
      </c>
      <c r="D1691" s="301" t="s">
        <v>3168</v>
      </c>
      <c r="E1691" s="263">
        <v>2527</v>
      </c>
      <c r="F1691" s="266">
        <v>2349</v>
      </c>
      <c r="G1691" s="266">
        <v>178</v>
      </c>
      <c r="H1691" s="264">
        <v>1918</v>
      </c>
      <c r="I1691" s="264">
        <v>1760</v>
      </c>
      <c r="J1691" s="264">
        <v>158</v>
      </c>
      <c r="K1691" s="264">
        <v>1383</v>
      </c>
      <c r="L1691" s="264">
        <v>1257</v>
      </c>
      <c r="M1691" s="264">
        <v>126</v>
      </c>
      <c r="N1691" s="294">
        <v>0.93</v>
      </c>
      <c r="O1691" s="266">
        <v>79469</v>
      </c>
      <c r="P1691" s="266">
        <v>74915</v>
      </c>
      <c r="Q1691" s="266">
        <v>4554</v>
      </c>
      <c r="R1691" s="267">
        <v>0.942694635644088</v>
      </c>
      <c r="S1691" s="267">
        <v>0.929560743965176</v>
      </c>
      <c r="T1691" s="267">
        <v>0.91762252346194</v>
      </c>
      <c r="U1691" s="267">
        <v>0.908893709327549</v>
      </c>
      <c r="V1691" s="295">
        <v>0.0119382205032366</v>
      </c>
      <c r="W1691" s="271">
        <v>15774</v>
      </c>
      <c r="X1691" s="271">
        <v>14827</v>
      </c>
      <c r="Y1691" s="271">
        <v>18780</v>
      </c>
      <c r="Z1691" s="271">
        <v>17732</v>
      </c>
      <c r="AA1691" s="268">
        <v>0.939964498541904</v>
      </c>
      <c r="AB1691" s="268">
        <v>0.94419595314164</v>
      </c>
      <c r="AC1691" s="295">
        <v>-0.00423145459973562</v>
      </c>
    </row>
    <row r="1692" spans="1:29">
      <c r="A1692" s="297" t="s">
        <v>2706</v>
      </c>
      <c r="B1692" s="301" t="s">
        <v>3382</v>
      </c>
      <c r="C1692" s="293" t="s">
        <v>3169</v>
      </c>
      <c r="D1692" s="301" t="s">
        <v>3170</v>
      </c>
      <c r="E1692" s="263">
        <v>0</v>
      </c>
      <c r="F1692" s="266">
        <v>0</v>
      </c>
      <c r="G1692" s="266">
        <v>0</v>
      </c>
      <c r="H1692" s="264">
        <v>0</v>
      </c>
      <c r="I1692" s="264">
        <v>0</v>
      </c>
      <c r="J1692" s="264">
        <v>0</v>
      </c>
      <c r="K1692" s="264">
        <v>0</v>
      </c>
      <c r="L1692" s="264">
        <v>0</v>
      </c>
      <c r="M1692" s="264">
        <v>0</v>
      </c>
      <c r="N1692" s="294">
        <v>0.93</v>
      </c>
      <c r="O1692" s="266">
        <v>0</v>
      </c>
      <c r="P1692" s="266">
        <v>0</v>
      </c>
      <c r="Q1692" s="266">
        <v>0</v>
      </c>
      <c r="R1692" s="267">
        <v>0</v>
      </c>
      <c r="S1692" s="267">
        <v>0</v>
      </c>
      <c r="T1692" s="267">
        <v>0</v>
      </c>
      <c r="U1692" s="267">
        <v>0</v>
      </c>
      <c r="V1692" s="295">
        <v>0</v>
      </c>
      <c r="W1692" s="271">
        <v>0</v>
      </c>
      <c r="X1692" s="271">
        <v>0</v>
      </c>
      <c r="Y1692" s="271">
        <v>0</v>
      </c>
      <c r="Z1692" s="271">
        <v>0</v>
      </c>
      <c r="AA1692" s="268">
        <v>0</v>
      </c>
      <c r="AB1692" s="268">
        <v>0</v>
      </c>
      <c r="AC1692" s="295">
        <v>0</v>
      </c>
    </row>
    <row r="1693" spans="1:29">
      <c r="A1693" s="297" t="s">
        <v>2706</v>
      </c>
      <c r="B1693" s="301" t="s">
        <v>3385</v>
      </c>
      <c r="C1693" s="293" t="s">
        <v>3171</v>
      </c>
      <c r="D1693" s="301" t="s">
        <v>3172</v>
      </c>
      <c r="E1693" s="263">
        <v>2686</v>
      </c>
      <c r="F1693" s="266">
        <v>2360</v>
      </c>
      <c r="G1693" s="266">
        <v>326</v>
      </c>
      <c r="H1693" s="264">
        <v>3519</v>
      </c>
      <c r="I1693" s="264">
        <v>3150</v>
      </c>
      <c r="J1693" s="264">
        <v>369</v>
      </c>
      <c r="K1693" s="264">
        <v>3883</v>
      </c>
      <c r="L1693" s="264">
        <v>3379</v>
      </c>
      <c r="M1693" s="264">
        <v>504</v>
      </c>
      <c r="N1693" s="294">
        <v>0.93</v>
      </c>
      <c r="O1693" s="266">
        <v>116258</v>
      </c>
      <c r="P1693" s="266">
        <v>105104</v>
      </c>
      <c r="Q1693" s="266">
        <v>11154</v>
      </c>
      <c r="R1693" s="267">
        <v>0.904058215348621</v>
      </c>
      <c r="S1693" s="267">
        <v>0.878629932985853</v>
      </c>
      <c r="T1693" s="267">
        <v>0.895140664961637</v>
      </c>
      <c r="U1693" s="267">
        <v>0.870203450939995</v>
      </c>
      <c r="V1693" s="295">
        <v>-0.0165107319757842</v>
      </c>
      <c r="W1693" s="271">
        <v>24727</v>
      </c>
      <c r="X1693" s="271">
        <v>22253</v>
      </c>
      <c r="Y1693" s="271">
        <v>27965</v>
      </c>
      <c r="Z1693" s="271">
        <v>25456</v>
      </c>
      <c r="AA1693" s="268">
        <v>0.899947425890727</v>
      </c>
      <c r="AB1693" s="268">
        <v>0.910280708027892</v>
      </c>
      <c r="AC1693" s="295">
        <v>-0.0103332821371652</v>
      </c>
    </row>
    <row r="1694" spans="1:29">
      <c r="A1694" s="297" t="s">
        <v>2706</v>
      </c>
      <c r="B1694" s="301" t="s">
        <v>3382</v>
      </c>
      <c r="C1694" s="293" t="s">
        <v>3173</v>
      </c>
      <c r="D1694" s="301" t="s">
        <v>3174</v>
      </c>
      <c r="E1694" s="263">
        <v>1712</v>
      </c>
      <c r="F1694" s="266">
        <v>1630</v>
      </c>
      <c r="G1694" s="266">
        <v>82</v>
      </c>
      <c r="H1694" s="264">
        <v>2236</v>
      </c>
      <c r="I1694" s="264">
        <v>2133</v>
      </c>
      <c r="J1694" s="264">
        <v>103</v>
      </c>
      <c r="K1694" s="264">
        <v>2478</v>
      </c>
      <c r="L1694" s="264">
        <v>2315</v>
      </c>
      <c r="M1694" s="264">
        <v>163</v>
      </c>
      <c r="N1694" s="294">
        <v>0.93</v>
      </c>
      <c r="O1694" s="266">
        <v>73672</v>
      </c>
      <c r="P1694" s="266">
        <v>71332</v>
      </c>
      <c r="Q1694" s="266">
        <v>2340</v>
      </c>
      <c r="R1694" s="267">
        <v>0.968237593658378</v>
      </c>
      <c r="S1694" s="267">
        <v>0.952102803738318</v>
      </c>
      <c r="T1694" s="267">
        <v>0.953935599284436</v>
      </c>
      <c r="U1694" s="267">
        <v>0.934221146085553</v>
      </c>
      <c r="V1694" s="295">
        <v>-0.0018327955461187</v>
      </c>
      <c r="W1694" s="271">
        <v>15754</v>
      </c>
      <c r="X1694" s="271">
        <v>15061</v>
      </c>
      <c r="Y1694" s="271">
        <v>17868</v>
      </c>
      <c r="Z1694" s="271">
        <v>17325</v>
      </c>
      <c r="AA1694" s="268">
        <v>0.956011171765901</v>
      </c>
      <c r="AB1694" s="268">
        <v>0.969610476830087</v>
      </c>
      <c r="AC1694" s="295">
        <v>-0.0135993050641866</v>
      </c>
    </row>
    <row r="1695" spans="1:29">
      <c r="A1695" s="297" t="s">
        <v>2706</v>
      </c>
      <c r="B1695" s="301" t="s">
        <v>3382</v>
      </c>
      <c r="C1695" s="293" t="s">
        <v>3175</v>
      </c>
      <c r="D1695" s="301" t="s">
        <v>3176</v>
      </c>
      <c r="E1695" s="263">
        <v>0</v>
      </c>
      <c r="F1695" s="266">
        <v>0</v>
      </c>
      <c r="G1695" s="266">
        <v>0</v>
      </c>
      <c r="H1695" s="264">
        <v>0</v>
      </c>
      <c r="I1695" s="264">
        <v>0</v>
      </c>
      <c r="J1695" s="264">
        <v>0</v>
      </c>
      <c r="K1695" s="264">
        <v>0</v>
      </c>
      <c r="L1695" s="264">
        <v>0</v>
      </c>
      <c r="M1695" s="264">
        <v>0</v>
      </c>
      <c r="N1695" s="294">
        <v>0.93</v>
      </c>
      <c r="O1695" s="266">
        <v>0</v>
      </c>
      <c r="P1695" s="266">
        <v>0</v>
      </c>
      <c r="Q1695" s="266">
        <v>0</v>
      </c>
      <c r="R1695" s="267">
        <v>0</v>
      </c>
      <c r="S1695" s="267">
        <v>0</v>
      </c>
      <c r="T1695" s="267">
        <v>0</v>
      </c>
      <c r="U1695" s="267">
        <v>0</v>
      </c>
      <c r="V1695" s="295">
        <v>0</v>
      </c>
      <c r="W1695" s="271">
        <v>0</v>
      </c>
      <c r="X1695" s="271">
        <v>0</v>
      </c>
      <c r="Y1695" s="271">
        <v>0</v>
      </c>
      <c r="Z1695" s="271">
        <v>0</v>
      </c>
      <c r="AA1695" s="268">
        <v>0</v>
      </c>
      <c r="AB1695" s="268">
        <v>0</v>
      </c>
      <c r="AC1695" s="295">
        <v>0</v>
      </c>
    </row>
    <row r="1696" spans="1:29">
      <c r="A1696" s="297" t="s">
        <v>2706</v>
      </c>
      <c r="B1696" s="301" t="s">
        <v>3382</v>
      </c>
      <c r="C1696" s="293" t="s">
        <v>3177</v>
      </c>
      <c r="D1696" s="301" t="s">
        <v>3178</v>
      </c>
      <c r="E1696" s="263">
        <v>1</v>
      </c>
      <c r="F1696" s="266">
        <v>0</v>
      </c>
      <c r="G1696" s="266">
        <v>1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94">
        <v>0.93</v>
      </c>
      <c r="O1696" s="266">
        <v>7</v>
      </c>
      <c r="P1696" s="266">
        <v>6</v>
      </c>
      <c r="Q1696" s="266">
        <v>1</v>
      </c>
      <c r="R1696" s="267">
        <v>0.857142857142857</v>
      </c>
      <c r="S1696" s="267">
        <v>0</v>
      </c>
      <c r="T1696" s="267">
        <v>0</v>
      </c>
      <c r="U1696" s="267">
        <v>0</v>
      </c>
      <c r="V1696" s="295">
        <v>0</v>
      </c>
      <c r="W1696" s="271">
        <v>7</v>
      </c>
      <c r="X1696" s="271">
        <v>6</v>
      </c>
      <c r="Y1696" s="271">
        <v>0</v>
      </c>
      <c r="Z1696" s="271">
        <v>0</v>
      </c>
      <c r="AA1696" s="268">
        <v>0.857142857142857</v>
      </c>
      <c r="AB1696" s="268">
        <v>0</v>
      </c>
      <c r="AC1696" s="295">
        <v>0.857142857142857</v>
      </c>
    </row>
    <row r="1697" spans="1:29">
      <c r="A1697" s="297" t="s">
        <v>2706</v>
      </c>
      <c r="B1697" s="301" t="s">
        <v>3385</v>
      </c>
      <c r="C1697" s="293" t="s">
        <v>3179</v>
      </c>
      <c r="D1697" s="301" t="s">
        <v>3180</v>
      </c>
      <c r="E1697" s="263">
        <v>2975</v>
      </c>
      <c r="F1697" s="266">
        <v>2495</v>
      </c>
      <c r="G1697" s="266">
        <v>480</v>
      </c>
      <c r="H1697" s="264">
        <v>3556</v>
      </c>
      <c r="I1697" s="264">
        <v>3044</v>
      </c>
      <c r="J1697" s="264">
        <v>512</v>
      </c>
      <c r="K1697" s="264">
        <v>4267</v>
      </c>
      <c r="L1697" s="264">
        <v>3671</v>
      </c>
      <c r="M1697" s="264">
        <v>596</v>
      </c>
      <c r="N1697" s="294">
        <v>0.93</v>
      </c>
      <c r="O1697" s="266">
        <v>112492</v>
      </c>
      <c r="P1697" s="266">
        <v>101482</v>
      </c>
      <c r="Q1697" s="266">
        <v>11010</v>
      </c>
      <c r="R1697" s="267">
        <v>0.902126373431</v>
      </c>
      <c r="S1697" s="267">
        <v>0.838655462184874</v>
      </c>
      <c r="T1697" s="267">
        <v>0.856017997750281</v>
      </c>
      <c r="U1697" s="267">
        <v>0.860323412233419</v>
      </c>
      <c r="V1697" s="295">
        <v>-0.0173625355654072</v>
      </c>
      <c r="W1697" s="271">
        <v>25165</v>
      </c>
      <c r="X1697" s="271">
        <v>22485</v>
      </c>
      <c r="Y1697" s="271">
        <v>27361</v>
      </c>
      <c r="Z1697" s="271">
        <v>24832</v>
      </c>
      <c r="AA1697" s="268">
        <v>0.893502880985496</v>
      </c>
      <c r="AB1697" s="268">
        <v>0.907569167793575</v>
      </c>
      <c r="AC1697" s="295">
        <v>-0.0140662868080791</v>
      </c>
    </row>
    <row r="1698" spans="1:29">
      <c r="A1698" s="297" t="s">
        <v>2706</v>
      </c>
      <c r="B1698" s="301" t="s">
        <v>3382</v>
      </c>
      <c r="C1698" s="293" t="s">
        <v>3181</v>
      </c>
      <c r="D1698" s="301" t="s">
        <v>3182</v>
      </c>
      <c r="E1698" s="263">
        <v>0</v>
      </c>
      <c r="F1698" s="266">
        <v>0</v>
      </c>
      <c r="G1698" s="266">
        <v>0</v>
      </c>
      <c r="H1698" s="264">
        <v>0</v>
      </c>
      <c r="I1698" s="264">
        <v>0</v>
      </c>
      <c r="J1698" s="264">
        <v>0</v>
      </c>
      <c r="K1698" s="264">
        <v>1</v>
      </c>
      <c r="L1698" s="264">
        <v>1</v>
      </c>
      <c r="M1698" s="264">
        <v>0</v>
      </c>
      <c r="N1698" s="294">
        <v>0.93</v>
      </c>
      <c r="O1698" s="266">
        <v>10</v>
      </c>
      <c r="P1698" s="266">
        <v>10</v>
      </c>
      <c r="Q1698" s="266">
        <v>0</v>
      </c>
      <c r="R1698" s="267">
        <v>1</v>
      </c>
      <c r="S1698" s="267">
        <v>0</v>
      </c>
      <c r="T1698" s="267">
        <v>0</v>
      </c>
      <c r="U1698" s="267">
        <v>1</v>
      </c>
      <c r="V1698" s="295">
        <v>0</v>
      </c>
      <c r="W1698" s="271">
        <v>6</v>
      </c>
      <c r="X1698" s="271">
        <v>6</v>
      </c>
      <c r="Y1698" s="271">
        <v>3</v>
      </c>
      <c r="Z1698" s="271">
        <v>3</v>
      </c>
      <c r="AA1698" s="268">
        <v>1</v>
      </c>
      <c r="AB1698" s="268">
        <v>1</v>
      </c>
      <c r="AC1698" s="295">
        <v>0</v>
      </c>
    </row>
    <row r="1699" spans="1:29">
      <c r="A1699" s="297" t="s">
        <v>2706</v>
      </c>
      <c r="B1699" s="301" t="s">
        <v>3382</v>
      </c>
      <c r="C1699" s="293" t="s">
        <v>3183</v>
      </c>
      <c r="D1699" s="301" t="s">
        <v>3184</v>
      </c>
      <c r="E1699" s="263">
        <v>1</v>
      </c>
      <c r="F1699" s="266">
        <v>1</v>
      </c>
      <c r="G1699" s="266">
        <v>0</v>
      </c>
      <c r="H1699" s="264">
        <v>0</v>
      </c>
      <c r="I1699" s="264">
        <v>0</v>
      </c>
      <c r="J1699" s="264">
        <v>0</v>
      </c>
      <c r="K1699" s="264">
        <v>0</v>
      </c>
      <c r="L1699" s="264">
        <v>0</v>
      </c>
      <c r="M1699" s="264">
        <v>0</v>
      </c>
      <c r="N1699" s="294">
        <v>0.93</v>
      </c>
      <c r="O1699" s="266">
        <v>4</v>
      </c>
      <c r="P1699" s="266">
        <v>4</v>
      </c>
      <c r="Q1699" s="266">
        <v>0</v>
      </c>
      <c r="R1699" s="267">
        <v>1</v>
      </c>
      <c r="S1699" s="267">
        <v>1</v>
      </c>
      <c r="T1699" s="267">
        <v>0</v>
      </c>
      <c r="U1699" s="267">
        <v>0</v>
      </c>
      <c r="V1699" s="295">
        <v>1</v>
      </c>
      <c r="W1699" s="271">
        <v>1</v>
      </c>
      <c r="X1699" s="271">
        <v>1</v>
      </c>
      <c r="Y1699" s="271">
        <v>3</v>
      </c>
      <c r="Z1699" s="271">
        <v>3</v>
      </c>
      <c r="AA1699" s="268">
        <v>1</v>
      </c>
      <c r="AB1699" s="268">
        <v>1</v>
      </c>
      <c r="AC1699" s="295">
        <v>0</v>
      </c>
    </row>
    <row r="1700" spans="1:29">
      <c r="A1700" s="297" t="s">
        <v>2706</v>
      </c>
      <c r="B1700" s="301" t="s">
        <v>3382</v>
      </c>
      <c r="C1700" s="293" t="s">
        <v>3185</v>
      </c>
      <c r="D1700" s="301" t="s">
        <v>3186</v>
      </c>
      <c r="E1700" s="263">
        <v>0</v>
      </c>
      <c r="F1700" s="266">
        <v>0</v>
      </c>
      <c r="G1700" s="266">
        <v>0</v>
      </c>
      <c r="H1700" s="264">
        <v>0</v>
      </c>
      <c r="I1700" s="264">
        <v>0</v>
      </c>
      <c r="J1700" s="264">
        <v>0</v>
      </c>
      <c r="K1700" s="264">
        <v>0</v>
      </c>
      <c r="L1700" s="264">
        <v>0</v>
      </c>
      <c r="M1700" s="264">
        <v>0</v>
      </c>
      <c r="N1700" s="294">
        <v>0.93</v>
      </c>
      <c r="O1700" s="266">
        <v>9</v>
      </c>
      <c r="P1700" s="266">
        <v>8</v>
      </c>
      <c r="Q1700" s="266">
        <v>1</v>
      </c>
      <c r="R1700" s="267">
        <v>0.888888888888889</v>
      </c>
      <c r="S1700" s="267">
        <v>0</v>
      </c>
      <c r="T1700" s="267">
        <v>0</v>
      </c>
      <c r="U1700" s="267">
        <v>0</v>
      </c>
      <c r="V1700" s="295">
        <v>0</v>
      </c>
      <c r="W1700" s="271">
        <v>2</v>
      </c>
      <c r="X1700" s="271">
        <v>2</v>
      </c>
      <c r="Y1700" s="271">
        <v>5</v>
      </c>
      <c r="Z1700" s="271">
        <v>4</v>
      </c>
      <c r="AA1700" s="268">
        <v>1</v>
      </c>
      <c r="AB1700" s="268">
        <v>0.8</v>
      </c>
      <c r="AC1700" s="295">
        <v>0.2</v>
      </c>
    </row>
    <row r="1701" spans="1:29">
      <c r="A1701" s="297" t="s">
        <v>2706</v>
      </c>
      <c r="B1701" s="301" t="s">
        <v>3388</v>
      </c>
      <c r="C1701" s="293" t="s">
        <v>3187</v>
      </c>
      <c r="D1701" s="301" t="s">
        <v>3188</v>
      </c>
      <c r="E1701" s="263">
        <v>583</v>
      </c>
      <c r="F1701" s="266">
        <v>334</v>
      </c>
      <c r="G1701" s="266">
        <v>249</v>
      </c>
      <c r="H1701" s="264">
        <v>857</v>
      </c>
      <c r="I1701" s="264">
        <v>382</v>
      </c>
      <c r="J1701" s="264">
        <v>475</v>
      </c>
      <c r="K1701" s="264">
        <v>919</v>
      </c>
      <c r="L1701" s="264">
        <v>356</v>
      </c>
      <c r="M1701" s="264">
        <v>563</v>
      </c>
      <c r="N1701" s="294">
        <v>0.93</v>
      </c>
      <c r="O1701" s="266">
        <v>18724</v>
      </c>
      <c r="P1701" s="266">
        <v>6149</v>
      </c>
      <c r="Q1701" s="266">
        <v>12575</v>
      </c>
      <c r="R1701" s="267">
        <v>0.328402050843837</v>
      </c>
      <c r="S1701" s="267">
        <v>0.572898799313894</v>
      </c>
      <c r="T1701" s="267">
        <v>0.445740956826138</v>
      </c>
      <c r="U1701" s="267">
        <v>0.387377584330794</v>
      </c>
      <c r="V1701" s="295">
        <v>0.127157842487756</v>
      </c>
      <c r="W1701" s="271">
        <v>4776</v>
      </c>
      <c r="X1701" s="271">
        <v>2121</v>
      </c>
      <c r="Y1701" s="271">
        <v>4493</v>
      </c>
      <c r="Z1701" s="271">
        <v>1288</v>
      </c>
      <c r="AA1701" s="268">
        <v>0.444095477386935</v>
      </c>
      <c r="AB1701" s="268">
        <v>0.286668150456265</v>
      </c>
      <c r="AC1701" s="295">
        <v>0.157427326930669</v>
      </c>
    </row>
    <row r="1702" spans="1:29">
      <c r="A1702" s="297" t="s">
        <v>2706</v>
      </c>
      <c r="B1702" s="301" t="s">
        <v>3386</v>
      </c>
      <c r="C1702" s="293" t="s">
        <v>3189</v>
      </c>
      <c r="D1702" s="301" t="s">
        <v>3190</v>
      </c>
      <c r="E1702" s="263">
        <v>1298</v>
      </c>
      <c r="F1702" s="266">
        <v>1163</v>
      </c>
      <c r="G1702" s="266">
        <v>135</v>
      </c>
      <c r="H1702" s="264">
        <v>2399</v>
      </c>
      <c r="I1702" s="264">
        <v>2193</v>
      </c>
      <c r="J1702" s="264">
        <v>206</v>
      </c>
      <c r="K1702" s="264">
        <v>2616</v>
      </c>
      <c r="L1702" s="264">
        <v>2322</v>
      </c>
      <c r="M1702" s="264">
        <v>294</v>
      </c>
      <c r="N1702" s="294">
        <v>0.93</v>
      </c>
      <c r="O1702" s="266">
        <v>76204</v>
      </c>
      <c r="P1702" s="266">
        <v>70292</v>
      </c>
      <c r="Q1702" s="266">
        <v>5912</v>
      </c>
      <c r="R1702" s="267">
        <v>0.922418770668206</v>
      </c>
      <c r="S1702" s="267">
        <v>0.895993836671803</v>
      </c>
      <c r="T1702" s="267">
        <v>0.914130887869946</v>
      </c>
      <c r="U1702" s="267">
        <v>0.887614678899083</v>
      </c>
      <c r="V1702" s="295">
        <v>-0.018137051198143</v>
      </c>
      <c r="W1702" s="271">
        <v>16536</v>
      </c>
      <c r="X1702" s="271">
        <v>15108</v>
      </c>
      <c r="Y1702" s="271">
        <v>19293</v>
      </c>
      <c r="Z1702" s="271">
        <v>17754</v>
      </c>
      <c r="AA1702" s="268">
        <v>0.913642960812772</v>
      </c>
      <c r="AB1702" s="268">
        <v>0.920230135282227</v>
      </c>
      <c r="AC1702" s="295">
        <v>-0.00658717446945456</v>
      </c>
    </row>
    <row r="1703" spans="1:29">
      <c r="A1703" s="297" t="s">
        <v>2706</v>
      </c>
      <c r="B1703" s="301" t="s">
        <v>3388</v>
      </c>
      <c r="C1703" s="293" t="s">
        <v>3191</v>
      </c>
      <c r="D1703" s="301" t="s">
        <v>3191</v>
      </c>
      <c r="E1703" s="263">
        <v>0</v>
      </c>
      <c r="F1703" s="266">
        <v>0</v>
      </c>
      <c r="G1703" s="266">
        <v>0</v>
      </c>
      <c r="H1703" s="264">
        <v>0</v>
      </c>
      <c r="I1703" s="264">
        <v>0</v>
      </c>
      <c r="J1703" s="264">
        <v>0</v>
      </c>
      <c r="K1703" s="264">
        <v>0</v>
      </c>
      <c r="L1703" s="264">
        <v>0</v>
      </c>
      <c r="M1703" s="264">
        <v>0</v>
      </c>
      <c r="N1703" s="294">
        <v>0.93</v>
      </c>
      <c r="O1703" s="266">
        <v>0</v>
      </c>
      <c r="P1703" s="266">
        <v>0</v>
      </c>
      <c r="Q1703" s="266">
        <v>0</v>
      </c>
      <c r="R1703" s="267">
        <v>0</v>
      </c>
      <c r="S1703" s="267">
        <v>0</v>
      </c>
      <c r="T1703" s="267">
        <v>0</v>
      </c>
      <c r="U1703" s="267">
        <v>0</v>
      </c>
      <c r="V1703" s="295">
        <v>0</v>
      </c>
      <c r="W1703" s="271">
        <v>0</v>
      </c>
      <c r="X1703" s="271">
        <v>0</v>
      </c>
      <c r="Y1703" s="271">
        <v>0</v>
      </c>
      <c r="Z1703" s="271">
        <v>0</v>
      </c>
      <c r="AA1703" s="268">
        <v>0</v>
      </c>
      <c r="AB1703" s="268">
        <v>0</v>
      </c>
      <c r="AC1703" s="295">
        <v>0</v>
      </c>
    </row>
    <row r="1704" spans="1:29">
      <c r="A1704" s="297" t="s">
        <v>2706</v>
      </c>
      <c r="B1704" s="301" t="s">
        <v>3388</v>
      </c>
      <c r="C1704" s="293" t="s">
        <v>3192</v>
      </c>
      <c r="D1704" s="301" t="s">
        <v>3192</v>
      </c>
      <c r="E1704" s="263">
        <v>0</v>
      </c>
      <c r="F1704" s="266">
        <v>0</v>
      </c>
      <c r="G1704" s="266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94">
        <v>0.93</v>
      </c>
      <c r="O1704" s="266">
        <v>0</v>
      </c>
      <c r="P1704" s="266">
        <v>0</v>
      </c>
      <c r="Q1704" s="266">
        <v>0</v>
      </c>
      <c r="R1704" s="267">
        <v>0</v>
      </c>
      <c r="S1704" s="267">
        <v>0</v>
      </c>
      <c r="T1704" s="267">
        <v>0</v>
      </c>
      <c r="U1704" s="267">
        <v>0</v>
      </c>
      <c r="V1704" s="295">
        <v>0</v>
      </c>
      <c r="W1704" s="271">
        <v>0</v>
      </c>
      <c r="X1704" s="271">
        <v>0</v>
      </c>
      <c r="Y1704" s="271">
        <v>0</v>
      </c>
      <c r="Z1704" s="271">
        <v>0</v>
      </c>
      <c r="AA1704" s="268">
        <v>0</v>
      </c>
      <c r="AB1704" s="268">
        <v>0</v>
      </c>
      <c r="AC1704" s="295">
        <v>0</v>
      </c>
    </row>
    <row r="1705" spans="1:29">
      <c r="A1705" s="297" t="s">
        <v>2706</v>
      </c>
      <c r="B1705" s="301" t="s">
        <v>40</v>
      </c>
      <c r="C1705" s="293" t="s">
        <v>3193</v>
      </c>
      <c r="D1705" s="301" t="s">
        <v>3194</v>
      </c>
      <c r="E1705" s="263">
        <v>0</v>
      </c>
      <c r="F1705" s="266">
        <v>0</v>
      </c>
      <c r="G1705" s="266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94">
        <v>0.93</v>
      </c>
      <c r="O1705" s="266">
        <v>32</v>
      </c>
      <c r="P1705" s="266">
        <v>23</v>
      </c>
      <c r="Q1705" s="266">
        <v>9</v>
      </c>
      <c r="R1705" s="267">
        <v>0.71875</v>
      </c>
      <c r="S1705" s="267">
        <v>0</v>
      </c>
      <c r="T1705" s="267">
        <v>0</v>
      </c>
      <c r="U1705" s="267">
        <v>0</v>
      </c>
      <c r="V1705" s="295">
        <v>0</v>
      </c>
      <c r="W1705" s="271">
        <v>0</v>
      </c>
      <c r="X1705" s="271">
        <v>0</v>
      </c>
      <c r="Y1705" s="271">
        <v>0</v>
      </c>
      <c r="Z1705" s="271">
        <v>0</v>
      </c>
      <c r="AA1705" s="268">
        <v>0</v>
      </c>
      <c r="AB1705" s="268">
        <v>0</v>
      </c>
      <c r="AC1705" s="295">
        <v>0</v>
      </c>
    </row>
    <row r="1706" spans="1:29">
      <c r="A1706" s="297" t="s">
        <v>2706</v>
      </c>
      <c r="B1706" s="301" t="s">
        <v>40</v>
      </c>
      <c r="C1706" s="293" t="s">
        <v>3195</v>
      </c>
      <c r="D1706" s="301" t="s">
        <v>3196</v>
      </c>
      <c r="E1706" s="263">
        <v>0</v>
      </c>
      <c r="F1706" s="266">
        <v>0</v>
      </c>
      <c r="G1706" s="266">
        <v>0</v>
      </c>
      <c r="H1706" s="264">
        <v>0</v>
      </c>
      <c r="I1706" s="264">
        <v>0</v>
      </c>
      <c r="J1706" s="264">
        <v>0</v>
      </c>
      <c r="K1706" s="264">
        <v>0</v>
      </c>
      <c r="L1706" s="264">
        <v>0</v>
      </c>
      <c r="M1706" s="264">
        <v>0</v>
      </c>
      <c r="N1706" s="294">
        <v>0.93</v>
      </c>
      <c r="O1706" s="266">
        <v>1</v>
      </c>
      <c r="P1706" s="266">
        <v>0</v>
      </c>
      <c r="Q1706" s="266">
        <v>1</v>
      </c>
      <c r="R1706" s="267">
        <v>0</v>
      </c>
      <c r="S1706" s="267">
        <v>0</v>
      </c>
      <c r="T1706" s="267">
        <v>0</v>
      </c>
      <c r="U1706" s="267">
        <v>0</v>
      </c>
      <c r="V1706" s="295">
        <v>0</v>
      </c>
      <c r="W1706" s="271">
        <v>1</v>
      </c>
      <c r="X1706" s="271">
        <v>0</v>
      </c>
      <c r="Y1706" s="271">
        <v>0</v>
      </c>
      <c r="Z1706" s="271">
        <v>0</v>
      </c>
      <c r="AA1706" s="268">
        <v>0</v>
      </c>
      <c r="AB1706" s="268">
        <v>0</v>
      </c>
      <c r="AC1706" s="295">
        <v>0</v>
      </c>
    </row>
    <row r="1707" spans="1:29">
      <c r="A1707" s="297" t="s">
        <v>2706</v>
      </c>
      <c r="B1707" s="301" t="s">
        <v>40</v>
      </c>
      <c r="C1707" s="293" t="s">
        <v>3197</v>
      </c>
      <c r="D1707" s="301" t="s">
        <v>3198</v>
      </c>
      <c r="E1707" s="263">
        <v>119</v>
      </c>
      <c r="F1707" s="266">
        <v>115</v>
      </c>
      <c r="G1707" s="266">
        <v>4</v>
      </c>
      <c r="H1707" s="264">
        <v>30</v>
      </c>
      <c r="I1707" s="264">
        <v>26</v>
      </c>
      <c r="J1707" s="264">
        <v>4</v>
      </c>
      <c r="K1707" s="264">
        <v>3</v>
      </c>
      <c r="L1707" s="264">
        <v>3</v>
      </c>
      <c r="M1707" s="264">
        <v>0</v>
      </c>
      <c r="N1707" s="294">
        <v>0.93</v>
      </c>
      <c r="O1707" s="266">
        <v>357</v>
      </c>
      <c r="P1707" s="266">
        <v>328</v>
      </c>
      <c r="Q1707" s="266">
        <v>29</v>
      </c>
      <c r="R1707" s="267">
        <v>0.918767507002801</v>
      </c>
      <c r="S1707" s="267">
        <v>0.966386554621849</v>
      </c>
      <c r="T1707" s="267">
        <v>0.866666666666667</v>
      </c>
      <c r="U1707" s="267">
        <v>1</v>
      </c>
      <c r="V1707" s="295">
        <v>0.0997198879551821</v>
      </c>
      <c r="W1707" s="271">
        <v>191</v>
      </c>
      <c r="X1707" s="271">
        <v>181</v>
      </c>
      <c r="Y1707" s="271">
        <v>36</v>
      </c>
      <c r="Z1707" s="271">
        <v>28</v>
      </c>
      <c r="AA1707" s="268">
        <v>0.947643979057592</v>
      </c>
      <c r="AB1707" s="268">
        <v>0.777777777777778</v>
      </c>
      <c r="AC1707" s="295">
        <v>0.169866201279814</v>
      </c>
    </row>
    <row r="1708" spans="1:29">
      <c r="A1708" s="297" t="s">
        <v>2706</v>
      </c>
      <c r="B1708" s="301" t="s">
        <v>3386</v>
      </c>
      <c r="C1708" s="293" t="s">
        <v>3199</v>
      </c>
      <c r="D1708" s="301" t="s">
        <v>3199</v>
      </c>
      <c r="E1708" s="263">
        <v>745</v>
      </c>
      <c r="F1708" s="266">
        <v>642</v>
      </c>
      <c r="G1708" s="266">
        <v>103</v>
      </c>
      <c r="H1708" s="264">
        <v>1293</v>
      </c>
      <c r="I1708" s="264">
        <v>1027</v>
      </c>
      <c r="J1708" s="264">
        <v>266</v>
      </c>
      <c r="K1708" s="264">
        <v>1428</v>
      </c>
      <c r="L1708" s="264">
        <v>1260</v>
      </c>
      <c r="M1708" s="264">
        <v>168</v>
      </c>
      <c r="N1708" s="294">
        <v>0.93</v>
      </c>
      <c r="O1708" s="266">
        <v>40280</v>
      </c>
      <c r="P1708" s="266">
        <v>36125</v>
      </c>
      <c r="Q1708" s="266">
        <v>4155</v>
      </c>
      <c r="R1708" s="267">
        <v>0.896847070506455</v>
      </c>
      <c r="S1708" s="267">
        <v>0.861744966442953</v>
      </c>
      <c r="T1708" s="267">
        <v>0.794276875483372</v>
      </c>
      <c r="U1708" s="267">
        <v>0.882352941176471</v>
      </c>
      <c r="V1708" s="295">
        <v>0.0674680909595811</v>
      </c>
      <c r="W1708" s="271">
        <v>9161</v>
      </c>
      <c r="X1708" s="271">
        <v>7997</v>
      </c>
      <c r="Y1708" s="271">
        <v>10381</v>
      </c>
      <c r="Z1708" s="271">
        <v>9417</v>
      </c>
      <c r="AA1708" s="268">
        <v>0.872939635410981</v>
      </c>
      <c r="AB1708" s="268">
        <v>0.90713804065119</v>
      </c>
      <c r="AC1708" s="295">
        <v>-0.0341984052402083</v>
      </c>
    </row>
    <row r="1709" spans="1:29">
      <c r="A1709" s="297" t="s">
        <v>2706</v>
      </c>
      <c r="B1709" s="301" t="s">
        <v>3388</v>
      </c>
      <c r="C1709" s="293" t="s">
        <v>3200</v>
      </c>
      <c r="D1709" s="301" t="s">
        <v>3200</v>
      </c>
      <c r="E1709" s="263">
        <v>389</v>
      </c>
      <c r="F1709" s="266">
        <v>258</v>
      </c>
      <c r="G1709" s="266">
        <v>131</v>
      </c>
      <c r="H1709" s="264">
        <v>372</v>
      </c>
      <c r="I1709" s="264">
        <v>234</v>
      </c>
      <c r="J1709" s="264">
        <v>138</v>
      </c>
      <c r="K1709" s="264">
        <v>329</v>
      </c>
      <c r="L1709" s="264">
        <v>251</v>
      </c>
      <c r="M1709" s="264">
        <v>78</v>
      </c>
      <c r="N1709" s="294">
        <v>0.93</v>
      </c>
      <c r="O1709" s="266">
        <v>8082</v>
      </c>
      <c r="P1709" s="266">
        <v>6369</v>
      </c>
      <c r="Q1709" s="266">
        <v>1713</v>
      </c>
      <c r="R1709" s="267">
        <v>0.788047512991834</v>
      </c>
      <c r="S1709" s="267">
        <v>0.663239074550129</v>
      </c>
      <c r="T1709" s="267">
        <v>0.629032258064516</v>
      </c>
      <c r="U1709" s="267">
        <v>0.762917933130699</v>
      </c>
      <c r="V1709" s="295">
        <v>0.0342068164856124</v>
      </c>
      <c r="W1709" s="271">
        <v>2578</v>
      </c>
      <c r="X1709" s="271">
        <v>2068</v>
      </c>
      <c r="Y1709" s="271">
        <v>2017</v>
      </c>
      <c r="Z1709" s="271">
        <v>1642</v>
      </c>
      <c r="AA1709" s="268">
        <v>0.802172226532196</v>
      </c>
      <c r="AB1709" s="268">
        <v>0.814080317302925</v>
      </c>
      <c r="AC1709" s="295">
        <v>-0.0119080907707296</v>
      </c>
    </row>
    <row r="1710" spans="1:29">
      <c r="A1710" s="297" t="s">
        <v>2706</v>
      </c>
      <c r="B1710" s="301" t="s">
        <v>3383</v>
      </c>
      <c r="C1710" s="293" t="s">
        <v>3201</v>
      </c>
      <c r="D1710" s="301" t="s">
        <v>3201</v>
      </c>
      <c r="E1710" s="263">
        <v>785</v>
      </c>
      <c r="F1710" s="266">
        <v>749</v>
      </c>
      <c r="G1710" s="266">
        <v>36</v>
      </c>
      <c r="H1710" s="264">
        <v>1090</v>
      </c>
      <c r="I1710" s="264">
        <v>1073</v>
      </c>
      <c r="J1710" s="264">
        <v>17</v>
      </c>
      <c r="K1710" s="264">
        <v>1315</v>
      </c>
      <c r="L1710" s="264">
        <v>1290</v>
      </c>
      <c r="M1710" s="264">
        <v>25</v>
      </c>
      <c r="N1710" s="294">
        <v>0.93</v>
      </c>
      <c r="O1710" s="266">
        <v>35979</v>
      </c>
      <c r="P1710" s="266">
        <v>35557</v>
      </c>
      <c r="Q1710" s="266">
        <v>422</v>
      </c>
      <c r="R1710" s="267">
        <v>0.988270935823675</v>
      </c>
      <c r="S1710" s="267">
        <v>0.954140127388535</v>
      </c>
      <c r="T1710" s="267">
        <v>0.984403669724771</v>
      </c>
      <c r="U1710" s="267">
        <v>0.980988593155893</v>
      </c>
      <c r="V1710" s="295">
        <v>-0.0302635423362356</v>
      </c>
      <c r="W1710" s="271">
        <v>8199</v>
      </c>
      <c r="X1710" s="271">
        <v>8057</v>
      </c>
      <c r="Y1710" s="271">
        <v>8681</v>
      </c>
      <c r="Z1710" s="271">
        <v>8619</v>
      </c>
      <c r="AA1710" s="268">
        <v>0.982680814733504</v>
      </c>
      <c r="AB1710" s="268">
        <v>0.992857965672158</v>
      </c>
      <c r="AC1710" s="295">
        <v>-0.0101771509386535</v>
      </c>
    </row>
    <row r="1711" spans="1:29">
      <c r="A1711" s="297" t="s">
        <v>2706</v>
      </c>
      <c r="B1711" s="301" t="s">
        <v>3385</v>
      </c>
      <c r="C1711" s="293" t="s">
        <v>3202</v>
      </c>
      <c r="D1711" s="301" t="s">
        <v>3202</v>
      </c>
      <c r="E1711" s="263">
        <v>1516</v>
      </c>
      <c r="F1711" s="266">
        <v>1440</v>
      </c>
      <c r="G1711" s="266">
        <v>76</v>
      </c>
      <c r="H1711" s="264">
        <v>1867</v>
      </c>
      <c r="I1711" s="264">
        <v>1766</v>
      </c>
      <c r="J1711" s="264">
        <v>101</v>
      </c>
      <c r="K1711" s="264">
        <v>2213</v>
      </c>
      <c r="L1711" s="264">
        <v>2087</v>
      </c>
      <c r="M1711" s="264">
        <v>126</v>
      </c>
      <c r="N1711" s="294">
        <v>0.93</v>
      </c>
      <c r="O1711" s="266">
        <v>61903</v>
      </c>
      <c r="P1711" s="266">
        <v>59466</v>
      </c>
      <c r="Q1711" s="266">
        <v>2437</v>
      </c>
      <c r="R1711" s="267">
        <v>0.960631956447991</v>
      </c>
      <c r="S1711" s="267">
        <v>0.949868073878628</v>
      </c>
      <c r="T1711" s="267">
        <v>0.945902517407606</v>
      </c>
      <c r="U1711" s="267">
        <v>0.943063714414822</v>
      </c>
      <c r="V1711" s="295">
        <v>0.00396555647102215</v>
      </c>
      <c r="W1711" s="271">
        <v>13762</v>
      </c>
      <c r="X1711" s="271">
        <v>13211</v>
      </c>
      <c r="Y1711" s="271">
        <v>15109</v>
      </c>
      <c r="Z1711" s="271">
        <v>14520</v>
      </c>
      <c r="AA1711" s="268">
        <v>0.959962214794361</v>
      </c>
      <c r="AB1711" s="268">
        <v>0.961016612614998</v>
      </c>
      <c r="AC1711" s="295">
        <v>-0.00105439782063643</v>
      </c>
    </row>
    <row r="1712" spans="1:29">
      <c r="A1712" s="297" t="s">
        <v>2706</v>
      </c>
      <c r="B1712" s="301" t="s">
        <v>3383</v>
      </c>
      <c r="C1712" s="293" t="s">
        <v>3203</v>
      </c>
      <c r="D1712" s="301" t="s">
        <v>3203</v>
      </c>
      <c r="E1712" s="263">
        <v>1812</v>
      </c>
      <c r="F1712" s="266">
        <v>1388</v>
      </c>
      <c r="G1712" s="266">
        <v>424</v>
      </c>
      <c r="H1712" s="264">
        <v>1940</v>
      </c>
      <c r="I1712" s="264">
        <v>1464</v>
      </c>
      <c r="J1712" s="264">
        <v>476</v>
      </c>
      <c r="K1712" s="264">
        <v>1707</v>
      </c>
      <c r="L1712" s="264">
        <v>1229</v>
      </c>
      <c r="M1712" s="264">
        <v>478</v>
      </c>
      <c r="N1712" s="294">
        <v>0.93</v>
      </c>
      <c r="O1712" s="266">
        <v>52605</v>
      </c>
      <c r="P1712" s="266">
        <v>39246</v>
      </c>
      <c r="Q1712" s="266">
        <v>13359</v>
      </c>
      <c r="R1712" s="267">
        <v>0.746050755631594</v>
      </c>
      <c r="S1712" s="267">
        <v>0.766004415011038</v>
      </c>
      <c r="T1712" s="267">
        <v>0.754639175257732</v>
      </c>
      <c r="U1712" s="267">
        <v>0.719976567076743</v>
      </c>
      <c r="V1712" s="295">
        <v>0.0113652397533056</v>
      </c>
      <c r="W1712" s="271">
        <v>12726</v>
      </c>
      <c r="X1712" s="271">
        <v>9830</v>
      </c>
      <c r="Y1712" s="271">
        <v>12513</v>
      </c>
      <c r="Z1712" s="271">
        <v>10226</v>
      </c>
      <c r="AA1712" s="268">
        <v>0.772434386295772</v>
      </c>
      <c r="AB1712" s="268">
        <v>0.817230080716055</v>
      </c>
      <c r="AC1712" s="295">
        <v>-0.0447956944202829</v>
      </c>
    </row>
    <row r="1713" spans="1:29">
      <c r="A1713" s="297" t="s">
        <v>2706</v>
      </c>
      <c r="B1713" s="301" t="s">
        <v>3388</v>
      </c>
      <c r="C1713" s="293" t="s">
        <v>3204</v>
      </c>
      <c r="D1713" s="301" t="s">
        <v>3204</v>
      </c>
      <c r="E1713" s="263">
        <v>439</v>
      </c>
      <c r="F1713" s="266">
        <v>394</v>
      </c>
      <c r="G1713" s="266">
        <v>45</v>
      </c>
      <c r="H1713" s="264">
        <v>384</v>
      </c>
      <c r="I1713" s="264">
        <v>371</v>
      </c>
      <c r="J1713" s="264">
        <v>13</v>
      </c>
      <c r="K1713" s="264">
        <v>774</v>
      </c>
      <c r="L1713" s="264">
        <v>764</v>
      </c>
      <c r="M1713" s="264">
        <v>10</v>
      </c>
      <c r="N1713" s="294">
        <v>0.93</v>
      </c>
      <c r="O1713" s="266">
        <v>11988</v>
      </c>
      <c r="P1713" s="266">
        <v>11812</v>
      </c>
      <c r="Q1713" s="266">
        <v>176</v>
      </c>
      <c r="R1713" s="267">
        <v>0.985318651985319</v>
      </c>
      <c r="S1713" s="267">
        <v>0.89749430523918</v>
      </c>
      <c r="T1713" s="267">
        <v>0.966145833333333</v>
      </c>
      <c r="U1713" s="267">
        <v>0.987080103359173</v>
      </c>
      <c r="V1713" s="295">
        <v>-0.0686515280941534</v>
      </c>
      <c r="W1713" s="271">
        <v>2930</v>
      </c>
      <c r="X1713" s="271">
        <v>2840</v>
      </c>
      <c r="Y1713" s="271">
        <v>2758</v>
      </c>
      <c r="Z1713" s="271">
        <v>2743</v>
      </c>
      <c r="AA1713" s="268">
        <v>0.969283276450512</v>
      </c>
      <c r="AB1713" s="268">
        <v>0.994561276287165</v>
      </c>
      <c r="AC1713" s="295">
        <v>-0.0252779998366527</v>
      </c>
    </row>
    <row r="1714" spans="1:29">
      <c r="A1714" s="297" t="s">
        <v>2706</v>
      </c>
      <c r="B1714" s="301" t="s">
        <v>3388</v>
      </c>
      <c r="C1714" s="293" t="s">
        <v>3205</v>
      </c>
      <c r="D1714" s="301" t="s">
        <v>3205</v>
      </c>
      <c r="E1714" s="263">
        <v>1397</v>
      </c>
      <c r="F1714" s="266">
        <v>1123</v>
      </c>
      <c r="G1714" s="266">
        <v>274</v>
      </c>
      <c r="H1714" s="264">
        <v>1206</v>
      </c>
      <c r="I1714" s="264">
        <v>956</v>
      </c>
      <c r="J1714" s="264">
        <v>250</v>
      </c>
      <c r="K1714" s="264">
        <v>1080</v>
      </c>
      <c r="L1714" s="264">
        <v>847</v>
      </c>
      <c r="M1714" s="264">
        <v>233</v>
      </c>
      <c r="N1714" s="294">
        <v>0.93</v>
      </c>
      <c r="O1714" s="266">
        <v>31500</v>
      </c>
      <c r="P1714" s="266">
        <v>27929</v>
      </c>
      <c r="Q1714" s="266">
        <v>3571</v>
      </c>
      <c r="R1714" s="267">
        <v>0.886634920634921</v>
      </c>
      <c r="S1714" s="267">
        <v>0.80386542591267</v>
      </c>
      <c r="T1714" s="267">
        <v>0.792703150912106</v>
      </c>
      <c r="U1714" s="267">
        <v>0.784259259259259</v>
      </c>
      <c r="V1714" s="295">
        <v>0.0111622750005638</v>
      </c>
      <c r="W1714" s="271">
        <v>8060</v>
      </c>
      <c r="X1714" s="271">
        <v>6945</v>
      </c>
      <c r="Y1714" s="271">
        <v>7576</v>
      </c>
      <c r="Z1714" s="271">
        <v>6778</v>
      </c>
      <c r="AA1714" s="268">
        <v>0.86166253101737</v>
      </c>
      <c r="AB1714" s="268">
        <v>0.894667370644139</v>
      </c>
      <c r="AC1714" s="295">
        <v>-0.0330048396267696</v>
      </c>
    </row>
    <row r="1715" spans="1:29">
      <c r="A1715" s="297" t="s">
        <v>2706</v>
      </c>
      <c r="B1715" s="301" t="s">
        <v>3384</v>
      </c>
      <c r="C1715" s="293" t="s">
        <v>3206</v>
      </c>
      <c r="D1715" s="301" t="s">
        <v>3206</v>
      </c>
      <c r="E1715" s="263">
        <v>2568</v>
      </c>
      <c r="F1715" s="266">
        <v>2166</v>
      </c>
      <c r="G1715" s="266">
        <v>402</v>
      </c>
      <c r="H1715" s="264">
        <v>2754</v>
      </c>
      <c r="I1715" s="264">
        <v>2417</v>
      </c>
      <c r="J1715" s="264">
        <v>337</v>
      </c>
      <c r="K1715" s="264">
        <v>3257</v>
      </c>
      <c r="L1715" s="264">
        <v>2743</v>
      </c>
      <c r="M1715" s="264">
        <v>514</v>
      </c>
      <c r="N1715" s="294">
        <v>0.93</v>
      </c>
      <c r="O1715" s="266">
        <v>95989</v>
      </c>
      <c r="P1715" s="266">
        <v>86754</v>
      </c>
      <c r="Q1715" s="266">
        <v>9235</v>
      </c>
      <c r="R1715" s="267">
        <v>0.903791059392222</v>
      </c>
      <c r="S1715" s="267">
        <v>0.843457943925234</v>
      </c>
      <c r="T1715" s="267">
        <v>0.87763253449528</v>
      </c>
      <c r="U1715" s="267">
        <v>0.84218606079214</v>
      </c>
      <c r="V1715" s="295">
        <v>-0.0341745905700459</v>
      </c>
      <c r="W1715" s="271">
        <v>21589</v>
      </c>
      <c r="X1715" s="271">
        <v>19316</v>
      </c>
      <c r="Y1715" s="271">
        <v>22484</v>
      </c>
      <c r="Z1715" s="271">
        <v>20899</v>
      </c>
      <c r="AA1715" s="268">
        <v>0.894714901107045</v>
      </c>
      <c r="AB1715" s="268">
        <v>0.929505426080769</v>
      </c>
      <c r="AC1715" s="295">
        <v>-0.0347905249737234</v>
      </c>
    </row>
    <row r="1716" spans="1:29">
      <c r="A1716" s="297" t="s">
        <v>2706</v>
      </c>
      <c r="B1716" s="301" t="s">
        <v>3383</v>
      </c>
      <c r="C1716" s="293" t="s">
        <v>3207</v>
      </c>
      <c r="D1716" s="301" t="s">
        <v>3207</v>
      </c>
      <c r="E1716" s="263">
        <v>1588</v>
      </c>
      <c r="F1716" s="266">
        <v>1353</v>
      </c>
      <c r="G1716" s="266">
        <v>235</v>
      </c>
      <c r="H1716" s="264">
        <v>1552</v>
      </c>
      <c r="I1716" s="264">
        <v>1364</v>
      </c>
      <c r="J1716" s="264">
        <v>188</v>
      </c>
      <c r="K1716" s="264">
        <v>1896</v>
      </c>
      <c r="L1716" s="264">
        <v>1743</v>
      </c>
      <c r="M1716" s="264">
        <v>153</v>
      </c>
      <c r="N1716" s="294">
        <v>0.93</v>
      </c>
      <c r="O1716" s="266">
        <v>59658</v>
      </c>
      <c r="P1716" s="266">
        <v>54455</v>
      </c>
      <c r="Q1716" s="266">
        <v>5203</v>
      </c>
      <c r="R1716" s="267">
        <v>0.912786214757451</v>
      </c>
      <c r="S1716" s="267">
        <v>0.852015113350126</v>
      </c>
      <c r="T1716" s="267">
        <v>0.878865979381443</v>
      </c>
      <c r="U1716" s="267">
        <v>0.919303797468354</v>
      </c>
      <c r="V1716" s="295">
        <v>-0.0268508660313174</v>
      </c>
      <c r="W1716" s="271">
        <v>13631</v>
      </c>
      <c r="X1716" s="271">
        <v>12293</v>
      </c>
      <c r="Y1716" s="271">
        <v>14506</v>
      </c>
      <c r="Z1716" s="271">
        <v>13450</v>
      </c>
      <c r="AA1716" s="268">
        <v>0.901841390947106</v>
      </c>
      <c r="AB1716" s="268">
        <v>0.927202536881291</v>
      </c>
      <c r="AC1716" s="295">
        <v>-0.0253611459341846</v>
      </c>
    </row>
    <row r="1717" spans="1:29">
      <c r="A1717" s="297" t="s">
        <v>2706</v>
      </c>
      <c r="B1717" s="301" t="s">
        <v>3387</v>
      </c>
      <c r="C1717" s="293" t="s">
        <v>3208</v>
      </c>
      <c r="D1717" s="301" t="s">
        <v>3209</v>
      </c>
      <c r="E1717" s="263">
        <v>1215</v>
      </c>
      <c r="F1717" s="266">
        <v>784</v>
      </c>
      <c r="G1717" s="266">
        <v>431</v>
      </c>
      <c r="H1717" s="264">
        <v>1187</v>
      </c>
      <c r="I1717" s="264">
        <v>864</v>
      </c>
      <c r="J1717" s="264">
        <v>323</v>
      </c>
      <c r="K1717" s="264">
        <v>1098</v>
      </c>
      <c r="L1717" s="264">
        <v>878</v>
      </c>
      <c r="M1717" s="264">
        <v>220</v>
      </c>
      <c r="N1717" s="294">
        <v>0.93</v>
      </c>
      <c r="O1717" s="266">
        <v>13971</v>
      </c>
      <c r="P1717" s="266">
        <v>11622</v>
      </c>
      <c r="Q1717" s="266">
        <v>2349</v>
      </c>
      <c r="R1717" s="267">
        <v>0.83186600815976</v>
      </c>
      <c r="S1717" s="267">
        <v>0.645267489711934</v>
      </c>
      <c r="T1717" s="267">
        <v>0.727885425442292</v>
      </c>
      <c r="U1717" s="267">
        <v>0.799635701275046</v>
      </c>
      <c r="V1717" s="295">
        <v>-0.0826179357303574</v>
      </c>
      <c r="W1717" s="271">
        <v>5210</v>
      </c>
      <c r="X1717" s="271">
        <v>3906</v>
      </c>
      <c r="Y1717" s="271">
        <v>2655</v>
      </c>
      <c r="Z1717" s="271">
        <v>2320</v>
      </c>
      <c r="AA1717" s="268">
        <v>0.749712092130518</v>
      </c>
      <c r="AB1717" s="268">
        <v>0.873822975517891</v>
      </c>
      <c r="AC1717" s="295">
        <v>-0.124110883387373</v>
      </c>
    </row>
  </sheetData>
  <mergeCells count="27">
    <mergeCell ref="A1:AC1"/>
    <mergeCell ref="S2:U2"/>
    <mergeCell ref="AA2:AB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V2:V3"/>
    <mergeCell ref="W2:W3"/>
    <mergeCell ref="X2:X3"/>
    <mergeCell ref="Y2:Y3"/>
    <mergeCell ref="Z2:Z3"/>
    <mergeCell ref="AC2:AC3"/>
  </mergeCells>
  <conditionalFormatting sqref="D6">
    <cfRule type="expression" dxfId="4" priority="106">
      <formula>#REF!="TIDAK TERCAPAI"</formula>
    </cfRule>
  </conditionalFormatting>
  <conditionalFormatting sqref="D17">
    <cfRule type="expression" dxfId="4" priority="100">
      <formula>#REF!="TIDAK TERCAPAI"</formula>
    </cfRule>
  </conditionalFormatting>
  <conditionalFormatting sqref="D20">
    <cfRule type="expression" dxfId="4" priority="132">
      <formula>#REF!="TIDAK TERCAPAI"</formula>
    </cfRule>
    <cfRule type="duplicateValues" dxfId="3" priority="133"/>
  </conditionalFormatting>
  <conditionalFormatting sqref="D21">
    <cfRule type="expression" dxfId="4" priority="127">
      <formula>#REF!="TIDAK TERCAPAI"</formula>
    </cfRule>
    <cfRule type="duplicateValues" dxfId="3" priority="128"/>
  </conditionalFormatting>
  <conditionalFormatting sqref="D22">
    <cfRule type="expression" dxfId="4" priority="122">
      <formula>#REF!="TIDAK TERCAPAI"</formula>
    </cfRule>
    <cfRule type="duplicateValues" dxfId="3" priority="123"/>
  </conditionalFormatting>
  <conditionalFormatting sqref="D25">
    <cfRule type="expression" dxfId="4" priority="274">
      <formula>#REF!="TIDAK TERCAPAI"</formula>
    </cfRule>
    <cfRule type="duplicateValues" dxfId="3" priority="275"/>
  </conditionalFormatting>
  <conditionalFormatting sqref="D26">
    <cfRule type="expression" dxfId="4" priority="210">
      <formula>#REF!="TIDAK TERCAPAI"</formula>
    </cfRule>
    <cfRule type="duplicateValues" dxfId="3" priority="273"/>
  </conditionalFormatting>
  <conditionalFormatting sqref="D27">
    <cfRule type="expression" dxfId="4" priority="209">
      <formula>#REF!="TIDAK TERCAPAI"</formula>
    </cfRule>
    <cfRule type="duplicateValues" dxfId="3" priority="272"/>
  </conditionalFormatting>
  <conditionalFormatting sqref="D28">
    <cfRule type="expression" dxfId="4" priority="208">
      <formula>#REF!="TIDAK TERCAPAI"</formula>
    </cfRule>
    <cfRule type="duplicateValues" dxfId="3" priority="271"/>
  </conditionalFormatting>
  <conditionalFormatting sqref="D29">
    <cfRule type="expression" dxfId="4" priority="207">
      <formula>#REF!="TIDAK TERCAPAI"</formula>
    </cfRule>
    <cfRule type="duplicateValues" dxfId="3" priority="270"/>
  </conditionalFormatting>
  <conditionalFormatting sqref="D30">
    <cfRule type="expression" dxfId="4" priority="206">
      <formula>#REF!="TIDAK TERCAPAI"</formula>
    </cfRule>
    <cfRule type="duplicateValues" dxfId="3" priority="269"/>
  </conditionalFormatting>
  <conditionalFormatting sqref="D31">
    <cfRule type="expression" dxfId="4" priority="205">
      <formula>#REF!="TIDAK TERCAPAI"</formula>
    </cfRule>
    <cfRule type="duplicateValues" dxfId="3" priority="268"/>
  </conditionalFormatting>
  <conditionalFormatting sqref="D32">
    <cfRule type="expression" dxfId="4" priority="204">
      <formula>#REF!="TIDAK TERCAPAI"</formula>
    </cfRule>
    <cfRule type="duplicateValues" dxfId="3" priority="267"/>
  </conditionalFormatting>
  <conditionalFormatting sqref="D33">
    <cfRule type="expression" dxfId="4" priority="203">
      <formula>#REF!="TIDAK TERCAPAI"</formula>
    </cfRule>
    <cfRule type="duplicateValues" dxfId="3" priority="266"/>
  </conditionalFormatting>
  <conditionalFormatting sqref="D34">
    <cfRule type="expression" dxfId="4" priority="202">
      <formula>#REF!="TIDAK TERCAPAI"</formula>
    </cfRule>
    <cfRule type="duplicateValues" dxfId="3" priority="265"/>
  </conditionalFormatting>
  <conditionalFormatting sqref="D35">
    <cfRule type="expression" dxfId="4" priority="201">
      <formula>#REF!="TIDAK TERCAPAI"</formula>
    </cfRule>
    <cfRule type="duplicateValues" dxfId="3" priority="264"/>
  </conditionalFormatting>
  <conditionalFormatting sqref="D36">
    <cfRule type="expression" dxfId="4" priority="200">
      <formula>#REF!="TIDAK TERCAPAI"</formula>
    </cfRule>
    <cfRule type="duplicateValues" dxfId="3" priority="263"/>
  </conditionalFormatting>
  <conditionalFormatting sqref="D37">
    <cfRule type="expression" dxfId="4" priority="199">
      <formula>#REF!="TIDAK TERCAPAI"</formula>
    </cfRule>
    <cfRule type="duplicateValues" dxfId="3" priority="262"/>
  </conditionalFormatting>
  <conditionalFormatting sqref="D38">
    <cfRule type="expression" dxfId="4" priority="198">
      <formula>#REF!="TIDAK TERCAPAI"</formula>
    </cfRule>
    <cfRule type="duplicateValues" dxfId="3" priority="261"/>
  </conditionalFormatting>
  <conditionalFormatting sqref="D39">
    <cfRule type="expression" dxfId="4" priority="197">
      <formula>#REF!="TIDAK TERCAPAI"</formula>
    </cfRule>
    <cfRule type="duplicateValues" dxfId="3" priority="260"/>
  </conditionalFormatting>
  <conditionalFormatting sqref="D40">
    <cfRule type="expression" dxfId="4" priority="196">
      <formula>#REF!="TIDAK TERCAPAI"</formula>
    </cfRule>
    <cfRule type="duplicateValues" dxfId="3" priority="259"/>
  </conditionalFormatting>
  <conditionalFormatting sqref="D41">
    <cfRule type="expression" dxfId="4" priority="195">
      <formula>#REF!="TIDAK TERCAPAI"</formula>
    </cfRule>
    <cfRule type="duplicateValues" dxfId="3" priority="258"/>
  </conditionalFormatting>
  <conditionalFormatting sqref="D42">
    <cfRule type="expression" dxfId="4" priority="194">
      <formula>#REF!="TIDAK TERCAPAI"</formula>
    </cfRule>
    <cfRule type="duplicateValues" dxfId="3" priority="257"/>
  </conditionalFormatting>
  <conditionalFormatting sqref="D43">
    <cfRule type="expression" dxfId="4" priority="193">
      <formula>#REF!="TIDAK TERCAPAI"</formula>
    </cfRule>
    <cfRule type="duplicateValues" dxfId="3" priority="256"/>
  </conditionalFormatting>
  <conditionalFormatting sqref="D44">
    <cfRule type="expression" dxfId="4" priority="192">
      <formula>#REF!="TIDAK TERCAPAI"</formula>
    </cfRule>
    <cfRule type="duplicateValues" dxfId="3" priority="255"/>
  </conditionalFormatting>
  <conditionalFormatting sqref="D45">
    <cfRule type="expression" dxfId="4" priority="191">
      <formula>#REF!="TIDAK TERCAPAI"</formula>
    </cfRule>
    <cfRule type="duplicateValues" dxfId="3" priority="254"/>
  </conditionalFormatting>
  <conditionalFormatting sqref="D46">
    <cfRule type="expression" dxfId="4" priority="190">
      <formula>#REF!="TIDAK TERCAPAI"</formula>
    </cfRule>
    <cfRule type="duplicateValues" dxfId="3" priority="253"/>
  </conditionalFormatting>
  <conditionalFormatting sqref="D47">
    <cfRule type="expression" dxfId="4" priority="189">
      <formula>#REF!="TIDAK TERCAPAI"</formula>
    </cfRule>
    <cfRule type="duplicateValues" dxfId="3" priority="252"/>
  </conditionalFormatting>
  <conditionalFormatting sqref="D51">
    <cfRule type="expression" dxfId="4" priority="187">
      <formula>#REF!="TIDAK TERCAPAI"</formula>
    </cfRule>
    <cfRule type="duplicateValues" dxfId="3" priority="250"/>
  </conditionalFormatting>
  <conditionalFormatting sqref="D52">
    <cfRule type="expression" dxfId="4" priority="186">
      <formula>#REF!="TIDAK TERCAPAI"</formula>
    </cfRule>
    <cfRule type="duplicateValues" dxfId="3" priority="249"/>
  </conditionalFormatting>
  <conditionalFormatting sqref="D53">
    <cfRule type="expression" dxfId="4" priority="185">
      <formula>#REF!="TIDAK TERCAPAI"</formula>
    </cfRule>
    <cfRule type="duplicateValues" dxfId="3" priority="248"/>
  </conditionalFormatting>
  <conditionalFormatting sqref="D56">
    <cfRule type="expression" dxfId="4" priority="183">
      <formula>#REF!="TIDAK TERCAPAI"</formula>
    </cfRule>
    <cfRule type="duplicateValues" dxfId="3" priority="246"/>
  </conditionalFormatting>
  <conditionalFormatting sqref="D57">
    <cfRule type="expression" dxfId="4" priority="182">
      <formula>#REF!="TIDAK TERCAPAI"</formula>
    </cfRule>
    <cfRule type="duplicateValues" dxfId="3" priority="245"/>
  </conditionalFormatting>
  <conditionalFormatting sqref="D58">
    <cfRule type="expression" dxfId="4" priority="181">
      <formula>#REF!="TIDAK TERCAPAI"</formula>
    </cfRule>
    <cfRule type="duplicateValues" dxfId="3" priority="244"/>
  </conditionalFormatting>
  <conditionalFormatting sqref="D59">
    <cfRule type="expression" dxfId="4" priority="180">
      <formula>#REF!="TIDAK TERCAPAI"</formula>
    </cfRule>
    <cfRule type="duplicateValues" dxfId="3" priority="243"/>
  </conditionalFormatting>
  <conditionalFormatting sqref="D60">
    <cfRule type="expression" dxfId="4" priority="179">
      <formula>#REF!="TIDAK TERCAPAI"</formula>
    </cfRule>
    <cfRule type="duplicateValues" dxfId="3" priority="242"/>
  </conditionalFormatting>
  <conditionalFormatting sqref="D63">
    <cfRule type="expression" dxfId="4" priority="177">
      <formula>#REF!="TIDAK TERCAPAI"</formula>
    </cfRule>
    <cfRule type="duplicateValues" dxfId="3" priority="240"/>
  </conditionalFormatting>
  <conditionalFormatting sqref="D64">
    <cfRule type="expression" dxfId="4" priority="176">
      <formula>#REF!="TIDAK TERCAPAI"</formula>
    </cfRule>
    <cfRule type="duplicateValues" dxfId="3" priority="239"/>
  </conditionalFormatting>
  <conditionalFormatting sqref="D65">
    <cfRule type="expression" dxfId="4" priority="46">
      <formula>#REF!="TIDAK TERCAPAI"</formula>
    </cfRule>
    <cfRule type="duplicateValues" dxfId="3" priority="47"/>
  </conditionalFormatting>
  <conditionalFormatting sqref="D66">
    <cfRule type="expression" dxfId="4" priority="175">
      <formula>#REF!="TIDAK TERCAPAI"</formula>
    </cfRule>
    <cfRule type="duplicateValues" dxfId="3" priority="238"/>
  </conditionalFormatting>
  <conditionalFormatting sqref="D73">
    <cfRule type="expression" dxfId="4" priority="172">
      <formula>#REF!="TIDAK TERCAPAI"</formula>
    </cfRule>
    <cfRule type="duplicateValues" dxfId="3" priority="235"/>
  </conditionalFormatting>
  <conditionalFormatting sqref="D79">
    <cfRule type="expression" dxfId="4" priority="169">
      <formula>#REF!="TIDAK TERCAPAI"</formula>
    </cfRule>
    <cfRule type="duplicateValues" dxfId="3" priority="232"/>
  </conditionalFormatting>
  <conditionalFormatting sqref="D80">
    <cfRule type="expression" dxfId="4" priority="168">
      <formula>#REF!="TIDAK TERCAPAI"</formula>
    </cfRule>
    <cfRule type="duplicateValues" dxfId="3" priority="231"/>
  </conditionalFormatting>
  <conditionalFormatting sqref="D81">
    <cfRule type="expression" dxfId="4" priority="167">
      <formula>#REF!="TIDAK TERCAPAI"</formula>
    </cfRule>
    <cfRule type="duplicateValues" dxfId="3" priority="230"/>
  </conditionalFormatting>
  <conditionalFormatting sqref="D84">
    <cfRule type="expression" dxfId="4" priority="165">
      <formula>#REF!="TIDAK TERCAPAI"</formula>
    </cfRule>
    <cfRule type="duplicateValues" dxfId="3" priority="228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162">
      <formula>#REF!="TIDAK TERCAPAI"</formula>
    </cfRule>
    <cfRule type="duplicateValues" dxfId="3" priority="225"/>
  </conditionalFormatting>
  <conditionalFormatting sqref="D94">
    <cfRule type="expression" dxfId="4" priority="161">
      <formula>#REF!="TIDAK TERCAPAI"</formula>
    </cfRule>
    <cfRule type="duplicateValues" dxfId="3" priority="224"/>
  </conditionalFormatting>
  <conditionalFormatting sqref="D95">
    <cfRule type="expression" dxfId="4" priority="160">
      <formula>#REF!="TIDAK TERCAPAI"</formula>
    </cfRule>
    <cfRule type="duplicateValues" dxfId="3" priority="223"/>
  </conditionalFormatting>
  <conditionalFormatting sqref="D96">
    <cfRule type="expression" dxfId="4" priority="159">
      <formula>#REF!="TIDAK TERCAPAI"</formula>
    </cfRule>
    <cfRule type="duplicateValues" dxfId="3" priority="222"/>
  </conditionalFormatting>
  <conditionalFormatting sqref="D97">
    <cfRule type="expression" dxfId="4" priority="158">
      <formula>#REF!="TIDAK TERCAPAI"</formula>
    </cfRule>
    <cfRule type="duplicateValues" dxfId="3" priority="221"/>
  </conditionalFormatting>
  <conditionalFormatting sqref="D98">
    <cfRule type="expression" dxfId="4" priority="157">
      <formula>#REF!="TIDAK TERCAPAI"</formula>
    </cfRule>
    <cfRule type="duplicateValues" dxfId="3" priority="220"/>
  </conditionalFormatting>
  <conditionalFormatting sqref="D99">
    <cfRule type="expression" dxfId="4" priority="156">
      <formula>#REF!="TIDAK TERCAPAI"</formula>
    </cfRule>
    <cfRule type="duplicateValues" dxfId="3" priority="219"/>
  </conditionalFormatting>
  <conditionalFormatting sqref="D100">
    <cfRule type="expression" dxfId="4" priority="155">
      <formula>#REF!="TIDAK TERCAPAI"</formula>
    </cfRule>
    <cfRule type="duplicateValues" dxfId="3" priority="218"/>
  </conditionalFormatting>
  <conditionalFormatting sqref="D101">
    <cfRule type="expression" dxfId="4" priority="154">
      <formula>#REF!="TIDAK TERCAPAI"</formula>
    </cfRule>
    <cfRule type="duplicateValues" dxfId="3" priority="217"/>
  </conditionalFormatting>
  <conditionalFormatting sqref="D102">
    <cfRule type="expression" dxfId="4" priority="153">
      <formula>#REF!="TIDAK TERCAPAI"</formula>
    </cfRule>
    <cfRule type="duplicateValues" dxfId="3" priority="216"/>
  </conditionalFormatting>
  <conditionalFormatting sqref="D106">
    <cfRule type="expression" dxfId="4" priority="141">
      <formula>#REF!="TIDAK TERCAPAI"</formula>
    </cfRule>
    <cfRule type="duplicateValues" dxfId="3" priority="142"/>
  </conditionalFormatting>
  <conditionalFormatting sqref="D107">
    <cfRule type="expression" dxfId="4" priority="116">
      <formula>#REF!="TIDAK TERCAPAI"</formula>
    </cfRule>
    <cfRule type="duplicateValues" dxfId="3" priority="118"/>
  </conditionalFormatting>
  <conditionalFormatting sqref="D108">
    <cfRule type="expression" dxfId="4" priority="115">
      <formula>#REF!="TIDAK TERCAPAI"</formula>
    </cfRule>
    <cfRule type="duplicateValues" dxfId="3" priority="117"/>
  </conditionalFormatting>
  <conditionalFormatting sqref="D113">
    <cfRule type="expression" dxfId="4" priority="151">
      <formula>#REF!="TIDAK TERCAPAI"</formula>
    </cfRule>
    <cfRule type="duplicateValues" dxfId="3" priority="214"/>
  </conditionalFormatting>
  <conditionalFormatting sqref="D114">
    <cfRule type="expression" dxfId="4" priority="150">
      <formula>#REF!="TIDAK TERCAPAI"</formula>
    </cfRule>
    <cfRule type="duplicateValues" dxfId="3" priority="213"/>
  </conditionalFormatting>
  <conditionalFormatting sqref="D115">
    <cfRule type="expression" dxfId="4" priority="149">
      <formula>#REF!="TIDAK TERCAPAI"</formula>
    </cfRule>
    <cfRule type="duplicateValues" dxfId="3" priority="212"/>
  </conditionalFormatting>
  <conditionalFormatting sqref="D116">
    <cfRule type="expression" dxfId="4" priority="148">
      <formula>#REF!="TIDAK TERCAPAI"</formula>
    </cfRule>
    <cfRule type="duplicateValues" dxfId="3" priority="211"/>
  </conditionalFormatting>
  <conditionalFormatting sqref="D405">
    <cfRule type="duplicateValues" dxfId="0" priority="33"/>
  </conditionalFormatting>
  <conditionalFormatting sqref="D435">
    <cfRule type="duplicateValues" dxfId="0" priority="30"/>
  </conditionalFormatting>
  <conditionalFormatting sqref="D494">
    <cfRule type="duplicateValues" dxfId="0" priority="28"/>
  </conditionalFormatting>
  <conditionalFormatting sqref="D506">
    <cfRule type="duplicateValues" dxfId="0" priority="27"/>
  </conditionalFormatting>
  <conditionalFormatting sqref="D519">
    <cfRule type="duplicateValues" dxfId="0" priority="23"/>
  </conditionalFormatting>
  <conditionalFormatting sqref="D539">
    <cfRule type="duplicateValues" dxfId="0" priority="21"/>
  </conditionalFormatting>
  <conditionalFormatting sqref="D582">
    <cfRule type="duplicateValues" dxfId="0" priority="17"/>
  </conditionalFormatting>
  <conditionalFormatting sqref="D585">
    <cfRule type="duplicateValues" dxfId="0" priority="15"/>
  </conditionalFormatting>
  <conditionalFormatting sqref="D629">
    <cfRule type="duplicateValues" dxfId="0" priority="13"/>
  </conditionalFormatting>
  <conditionalFormatting sqref="D655">
    <cfRule type="duplicateValues" dxfId="0" priority="10"/>
  </conditionalFormatting>
  <conditionalFormatting sqref="D656">
    <cfRule type="duplicateValues" dxfId="0" priority="9"/>
  </conditionalFormatting>
  <conditionalFormatting sqref="D670">
    <cfRule type="duplicateValues" dxfId="0" priority="7"/>
  </conditionalFormatting>
  <conditionalFormatting sqref="D672">
    <cfRule type="duplicateValues" dxfId="0" priority="6"/>
  </conditionalFormatting>
  <conditionalFormatting sqref="D674">
    <cfRule type="duplicateValues" dxfId="0" priority="5"/>
  </conditionalFormatting>
  <conditionalFormatting sqref="D48:D50">
    <cfRule type="expression" dxfId="4" priority="188">
      <formula>#REF!="TIDAK TERCAPAI"</formula>
    </cfRule>
    <cfRule type="duplicateValues" dxfId="3" priority="251"/>
  </conditionalFormatting>
  <conditionalFormatting sqref="D54:D55">
    <cfRule type="expression" dxfId="4" priority="184">
      <formula>#REF!="TIDAK TERCAPAI"</formula>
    </cfRule>
    <cfRule type="duplicateValues" dxfId="3" priority="247"/>
  </conditionalFormatting>
  <conditionalFormatting sqref="D61:D62">
    <cfRule type="expression" dxfId="4" priority="178">
      <formula>#REF!="TIDAK TERCAPAI"</formula>
    </cfRule>
    <cfRule type="duplicateValues" dxfId="3" priority="241"/>
  </conditionalFormatting>
  <conditionalFormatting sqref="D67:D70">
    <cfRule type="expression" dxfId="4" priority="174">
      <formula>#REF!="TIDAK TERCAPAI"</formula>
    </cfRule>
    <cfRule type="duplicateValues" dxfId="3" priority="237"/>
  </conditionalFormatting>
  <conditionalFormatting sqref="D71:D72">
    <cfRule type="expression" dxfId="4" priority="173">
      <formula>#REF!="TIDAK TERCAPAI"</formula>
    </cfRule>
    <cfRule type="duplicateValues" dxfId="3" priority="236"/>
  </conditionalFormatting>
  <conditionalFormatting sqref="D74:D76">
    <cfRule type="expression" dxfId="4" priority="171">
      <formula>#REF!="TIDAK TERCAPAI"</formula>
    </cfRule>
    <cfRule type="duplicateValues" dxfId="3" priority="234"/>
  </conditionalFormatting>
  <conditionalFormatting sqref="D77:D78">
    <cfRule type="expression" dxfId="4" priority="170">
      <formula>#REF!="TIDAK TERCAPAI"</formula>
    </cfRule>
    <cfRule type="duplicateValues" dxfId="3" priority="233"/>
  </conditionalFormatting>
  <conditionalFormatting sqref="D82:D83">
    <cfRule type="expression" dxfId="4" priority="166">
      <formula>#REF!="TIDAK TERCAPAI"</formula>
    </cfRule>
    <cfRule type="duplicateValues" dxfId="3" priority="229"/>
  </conditionalFormatting>
  <conditionalFormatting sqref="D86:D89">
    <cfRule type="expression" dxfId="4" priority="164">
      <formula>#REF!="TIDAK TERCAPAI"</formula>
    </cfRule>
    <cfRule type="duplicateValues" dxfId="3" priority="227"/>
  </conditionalFormatting>
  <conditionalFormatting sqref="D90:D92">
    <cfRule type="expression" dxfId="4" priority="163">
      <formula>#REF!="TIDAK TERCAPAI"</formula>
    </cfRule>
    <cfRule type="duplicateValues" dxfId="3" priority="226"/>
  </conditionalFormatting>
  <conditionalFormatting sqref="D111:D112">
    <cfRule type="expression" dxfId="4" priority="152">
      <formula>#REF!="TIDAK TERCAPAI"</formula>
    </cfRule>
    <cfRule type="duplicateValues" dxfId="3" priority="215"/>
  </conditionalFormatting>
  <conditionalFormatting sqref="D401:D405">
    <cfRule type="duplicateValues" dxfId="0" priority="31"/>
  </conditionalFormatting>
  <conditionalFormatting sqref="D403:D405">
    <cfRule type="duplicateValues" dxfId="0" priority="32"/>
  </conditionalFormatting>
  <conditionalFormatting sqref="D413:D417">
    <cfRule type="duplicateValues" dxfId="0" priority="34"/>
  </conditionalFormatting>
  <conditionalFormatting sqref="D503:D505">
    <cfRule type="duplicateValues" dxfId="0" priority="29"/>
  </conditionalFormatting>
  <conditionalFormatting sqref="D513:D514">
    <cfRule type="duplicateValues" dxfId="0" priority="26"/>
  </conditionalFormatting>
  <conditionalFormatting sqref="D515:D516">
    <cfRule type="duplicateValues" dxfId="0" priority="25"/>
  </conditionalFormatting>
  <conditionalFormatting sqref="D517:D518">
    <cfRule type="duplicateValues" dxfId="0" priority="24"/>
  </conditionalFormatting>
  <conditionalFormatting sqref="D548:D552">
    <cfRule type="duplicateValues" dxfId="0" priority="19"/>
  </conditionalFormatting>
  <conditionalFormatting sqref="D551:D552">
    <cfRule type="duplicateValues" dxfId="0" priority="20"/>
  </conditionalFormatting>
  <conditionalFormatting sqref="D570:D571">
    <cfRule type="duplicateValues" dxfId="0" priority="18"/>
  </conditionalFormatting>
  <conditionalFormatting sqref="D583:D584">
    <cfRule type="duplicateValues" dxfId="0" priority="16"/>
  </conditionalFormatting>
  <conditionalFormatting sqref="D618:D620">
    <cfRule type="duplicateValues" dxfId="0" priority="14"/>
  </conditionalFormatting>
  <conditionalFormatting sqref="D631:D634">
    <cfRule type="duplicateValues" dxfId="0" priority="12"/>
  </conditionalFormatting>
  <conditionalFormatting sqref="D635:D642">
    <cfRule type="duplicateValues" dxfId="0" priority="22"/>
  </conditionalFormatting>
  <conditionalFormatting sqref="D635:D638">
    <cfRule type="duplicateValues" dxfId="0" priority="11"/>
  </conditionalFormatting>
  <conditionalFormatting sqref="D657:D658">
    <cfRule type="duplicateValues" dxfId="0" priority="8"/>
  </conditionalFormatting>
  <conditionalFormatting sqref="D675:D679">
    <cfRule type="duplicateValues" dxfId="0" priority="1"/>
  </conditionalFormatting>
  <conditionalFormatting sqref="D680:D935">
    <cfRule type="duplicateValues" dxfId="0" priority="4"/>
  </conditionalFormatting>
  <conditionalFormatting sqref="E6:E1717">
    <cfRule type="cellIs" dxfId="5" priority="105" operator="lessThan">
      <formula>100</formula>
    </cfRule>
  </conditionalFormatting>
  <conditionalFormatting sqref="R6:U1717">
    <cfRule type="cellIs" dxfId="2" priority="52" operator="lessThan">
      <formula>0.9199</formula>
    </cfRule>
    <cfRule type="cellIs" dxfId="1" priority="53" operator="greaterThan">
      <formula>0.9199</formula>
    </cfRule>
  </conditionalFormatting>
  <conditionalFormatting sqref="AA6:AB1717">
    <cfRule type="cellIs" dxfId="2" priority="49" operator="lessThan">
      <formula>0.9199</formula>
    </cfRule>
    <cfRule type="cellIs" dxfId="1" priority="50" operator="greater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R1634"/>
  <sheetViews>
    <sheetView zoomScale="70" zoomScaleNormal="70" zoomScaleSheetLayoutView="50" topLeftCell="B1" workbookViewId="0">
      <pane ySplit="5" topLeftCell="A6" activePane="bottomLeft" state="frozen"/>
      <selection/>
      <selection pane="bottomLeft" activeCell="E5" sqref="E5:AM1634"/>
    </sheetView>
  </sheetViews>
  <sheetFormatPr defaultColWidth="9" defaultRowHeight="16.5"/>
  <cols>
    <col min="1" max="1" width="24.6416666666667" style="220" customWidth="1"/>
    <col min="2" max="2" width="49.375" style="221" customWidth="1"/>
    <col min="3" max="3" width="18.375" style="221" customWidth="1"/>
    <col min="4" max="4" width="36.125" style="221" customWidth="1"/>
    <col min="5" max="5" width="14.0416666666667" style="222" customWidth="1"/>
    <col min="6" max="6" width="16.6333333333333" style="222" hidden="1" customWidth="1"/>
    <col min="7" max="7" width="20.3833333333333" style="222" hidden="1" customWidth="1"/>
    <col min="8" max="8" width="17.35" style="222" hidden="1" customWidth="1"/>
    <col min="9" max="9" width="14.4666666666667" style="222" hidden="1" customWidth="1"/>
    <col min="10" max="10" width="12.8666666666667" style="222" hidden="1" customWidth="1"/>
    <col min="11" max="11" width="12.575" style="222" hidden="1" customWidth="1"/>
    <col min="12" max="12" width="14.4583333333333" style="222" hidden="1" customWidth="1"/>
    <col min="13" max="13" width="14.6083333333333" style="222" hidden="1" customWidth="1"/>
    <col min="14" max="14" width="14.8916666666667" style="222" hidden="1" customWidth="1"/>
    <col min="15" max="15" width="14.0333333333333" style="222" hidden="1" customWidth="1"/>
    <col min="16" max="16" width="15.0416666666667" style="222" hidden="1" customWidth="1"/>
    <col min="17" max="17" width="14.45" style="222" hidden="1" customWidth="1"/>
    <col min="18" max="18" width="14.3166666666667" style="222" hidden="1" customWidth="1"/>
    <col min="19" max="19" width="15.175" style="222" hidden="1" customWidth="1"/>
    <col min="20" max="20" width="9" style="222" customWidth="1"/>
    <col min="21" max="21" width="15.35" style="222" hidden="1" customWidth="1"/>
    <col min="22" max="22" width="16.0666666666667" style="222" hidden="1" customWidth="1"/>
    <col min="23" max="23" width="19.1" style="222" hidden="1" customWidth="1"/>
    <col min="24" max="24" width="11.8333333333333" style="222" hidden="1" customWidth="1"/>
    <col min="25" max="25" width="15.9083333333333" style="222" hidden="1" customWidth="1"/>
    <col min="26" max="26" width="11.7833333333333" style="222" customWidth="1"/>
    <col min="27" max="27" width="9.58333333333333" style="222" customWidth="1"/>
    <col min="28" max="28" width="10.9833333333333" style="222" customWidth="1"/>
    <col min="29" max="29" width="9.08333333333333" style="222" customWidth="1"/>
    <col min="30" max="30" width="12.1833333333333" style="221" customWidth="1"/>
    <col min="31" max="31" width="17.7833333333333" style="221" hidden="1" customWidth="1"/>
    <col min="32" max="32" width="20.825" style="221" hidden="1" customWidth="1"/>
    <col min="33" max="36" width="18.65" style="221" hidden="1" customWidth="1"/>
    <col min="37" max="37" width="15.175" style="223" customWidth="1"/>
    <col min="38" max="38" width="18.0333333333333" style="223" customWidth="1"/>
    <col min="39" max="39" width="14.0583333333333" style="223" customWidth="1"/>
    <col min="40" max="40" width="9" style="223" customWidth="1"/>
    <col min="41" max="41" width="13.3666666666667" style="224" customWidth="1"/>
    <col min="42" max="42" width="25.6" style="223" customWidth="1"/>
    <col min="43" max="43" width="9" style="223"/>
    <col min="44" max="44" width="10.375" style="225"/>
    <col min="45" max="16384" width="9" style="225"/>
  </cols>
  <sheetData>
    <row r="1" ht="54" customHeight="1" spans="1:44">
      <c r="A1" s="226" t="s">
        <v>3433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</row>
    <row r="2" ht="331" hidden="1" customHeight="1" spans="1:44">
      <c r="A2" s="227" t="s">
        <v>3434</v>
      </c>
      <c r="B2" s="228"/>
      <c r="C2" s="228"/>
      <c r="D2" s="228"/>
      <c r="E2" s="228"/>
      <c r="F2" s="228"/>
      <c r="G2" s="228"/>
      <c r="H2" s="229" t="s">
        <v>3435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</row>
    <row r="3" ht="51" customHeight="1" spans="1:44">
      <c r="A3" s="230" t="s">
        <v>5</v>
      </c>
      <c r="B3" s="231" t="s">
        <v>3390</v>
      </c>
      <c r="C3" s="232" t="s">
        <v>8</v>
      </c>
      <c r="D3" s="230" t="s">
        <v>3217</v>
      </c>
      <c r="E3" s="230" t="s">
        <v>3436</v>
      </c>
      <c r="F3" s="233" t="s">
        <v>3437</v>
      </c>
      <c r="G3" s="233" t="s">
        <v>3438</v>
      </c>
      <c r="H3" s="233" t="s">
        <v>3439</v>
      </c>
      <c r="I3" s="230" t="s">
        <v>3440</v>
      </c>
      <c r="J3" s="230" t="s">
        <v>3441</v>
      </c>
      <c r="K3" s="233" t="s">
        <v>3442</v>
      </c>
      <c r="L3" s="233" t="s">
        <v>3443</v>
      </c>
      <c r="M3" s="233" t="s">
        <v>3444</v>
      </c>
      <c r="N3" s="230" t="s">
        <v>3445</v>
      </c>
      <c r="O3" s="230" t="s">
        <v>3446</v>
      </c>
      <c r="P3" s="233" t="s">
        <v>3447</v>
      </c>
      <c r="Q3" s="233" t="s">
        <v>3448</v>
      </c>
      <c r="R3" s="233" t="s">
        <v>3449</v>
      </c>
      <c r="S3" s="230" t="s">
        <v>3450</v>
      </c>
      <c r="T3" s="233" t="s">
        <v>3224</v>
      </c>
      <c r="U3" s="233" t="s">
        <v>3451</v>
      </c>
      <c r="V3" s="233" t="s">
        <v>3452</v>
      </c>
      <c r="W3" s="233" t="s">
        <v>3453</v>
      </c>
      <c r="X3" s="233" t="s">
        <v>3454</v>
      </c>
      <c r="Y3" s="232" t="s">
        <v>3455</v>
      </c>
      <c r="Z3" s="230" t="s">
        <v>3456</v>
      </c>
      <c r="AA3" s="230" t="s">
        <v>3457</v>
      </c>
      <c r="AB3" s="230"/>
      <c r="AC3" s="230"/>
      <c r="AD3" s="230" t="s">
        <v>3233</v>
      </c>
      <c r="AE3" s="233" t="s">
        <v>3458</v>
      </c>
      <c r="AF3" s="233" t="s">
        <v>3459</v>
      </c>
      <c r="AG3" s="233" t="s">
        <v>3460</v>
      </c>
      <c r="AH3" s="233" t="s">
        <v>3461</v>
      </c>
      <c r="AI3" s="234" t="s">
        <v>3462</v>
      </c>
      <c r="AJ3" s="234" t="s">
        <v>3463</v>
      </c>
      <c r="AK3" s="230" t="s">
        <v>3464</v>
      </c>
      <c r="AL3" s="230"/>
      <c r="AM3" s="230" t="s">
        <v>3239</v>
      </c>
    </row>
    <row r="4" ht="57" customHeight="1" spans="1:44">
      <c r="A4" s="235"/>
      <c r="B4" s="235"/>
      <c r="C4" s="230"/>
      <c r="D4" s="236"/>
      <c r="E4" s="236"/>
      <c r="F4" s="237"/>
      <c r="G4" s="237"/>
      <c r="H4" s="237"/>
      <c r="I4" s="236"/>
      <c r="J4" s="236"/>
      <c r="K4" s="237"/>
      <c r="L4" s="237"/>
      <c r="M4" s="237"/>
      <c r="N4" s="236"/>
      <c r="O4" s="236"/>
      <c r="P4" s="237"/>
      <c r="Q4" s="237"/>
      <c r="R4" s="237"/>
      <c r="S4" s="236"/>
      <c r="T4" s="237"/>
      <c r="U4" s="237"/>
      <c r="V4" s="237"/>
      <c r="W4" s="237"/>
      <c r="X4" s="237"/>
      <c r="Y4" s="230"/>
      <c r="Z4" s="236"/>
      <c r="AA4" s="238">
        <f>'Display ALL DP'!L8</f>
        <v>46294</v>
      </c>
      <c r="AB4" s="238">
        <f>AA4-1</f>
        <v>46293</v>
      </c>
      <c r="AC4" s="238">
        <f>AA4-2</f>
        <v>46292</v>
      </c>
      <c r="AD4" s="236"/>
      <c r="AE4" s="237"/>
      <c r="AF4" s="237"/>
      <c r="AG4" s="237"/>
      <c r="AH4" s="237"/>
      <c r="AI4" s="233"/>
      <c r="AJ4" s="233"/>
      <c r="AK4" s="239" t="str">
        <f>TEXT(AR12,"DD MMM")&amp;" - "&amp;TEXT(AR11,"DD MMM")</f>
        <v>23 Sep - 29 Sep</v>
      </c>
      <c r="AL4" s="239" t="str">
        <f>TEXT(AR14,"DD MMM")&amp;" - "&amp;TEXT(AR13,"DD MMM")</f>
        <v>16 Sep - 22 Sep</v>
      </c>
      <c r="AM4" s="236"/>
    </row>
    <row r="5" spans="1:44">
      <c r="A5" s="240"/>
      <c r="B5" s="240"/>
      <c r="C5" s="240"/>
      <c r="D5" s="240" t="s">
        <v>27</v>
      </c>
      <c r="E5" s="241">
        <v>6219759</v>
      </c>
      <c r="F5" s="241">
        <v>145355</v>
      </c>
      <c r="G5" s="241">
        <v>95575</v>
      </c>
      <c r="H5" s="241">
        <v>2685</v>
      </c>
      <c r="I5" s="241">
        <v>10</v>
      </c>
      <c r="J5" s="242">
        <v>5750515</v>
      </c>
      <c r="K5" s="242">
        <v>157579</v>
      </c>
      <c r="L5" s="242">
        <v>156963</v>
      </c>
      <c r="M5" s="243">
        <v>15456</v>
      </c>
      <c r="N5" s="243">
        <v>39</v>
      </c>
      <c r="O5" s="242">
        <v>7015840</v>
      </c>
      <c r="P5" s="242">
        <v>155349</v>
      </c>
      <c r="Q5" s="242">
        <v>155142</v>
      </c>
      <c r="R5" s="243">
        <v>58373</v>
      </c>
      <c r="S5" s="243">
        <v>56</v>
      </c>
      <c r="T5" s="244">
        <v>0.015</v>
      </c>
      <c r="U5" s="241">
        <v>208965128</v>
      </c>
      <c r="V5" s="241">
        <v>4691233</v>
      </c>
      <c r="W5" s="241">
        <v>4636657</v>
      </c>
      <c r="X5" s="241">
        <v>4638</v>
      </c>
      <c r="Y5" s="245">
        <v>4099055</v>
      </c>
      <c r="Z5" s="246">
        <v>0.0224276416110922</v>
      </c>
      <c r="AA5" s="246">
        <v>0.0233682687705424</v>
      </c>
      <c r="AB5" s="246">
        <v>0.0273958071581415</v>
      </c>
      <c r="AC5" s="246">
        <v>0.022134626787384</v>
      </c>
      <c r="AD5" s="247">
        <v>-0.00402753838759909</v>
      </c>
      <c r="AE5" s="242">
        <v>48145489</v>
      </c>
      <c r="AF5" s="242">
        <v>1103128</v>
      </c>
      <c r="AG5" s="242">
        <v>493</v>
      </c>
      <c r="AH5" s="242">
        <v>48185661</v>
      </c>
      <c r="AI5" s="242">
        <v>1117198</v>
      </c>
      <c r="AJ5" s="242">
        <v>1059</v>
      </c>
      <c r="AK5" s="246">
        <v>0.0229021456194993</v>
      </c>
      <c r="AL5" s="246">
        <v>0.0231633016303336</v>
      </c>
      <c r="AM5" s="247">
        <v>-0.00026115601083429</v>
      </c>
      <c r="AN5" s="223">
        <v>5</v>
      </c>
      <c r="AO5" s="248"/>
    </row>
    <row r="6" s="219" customFormat="1" ht="19" customHeight="1" spans="1:44">
      <c r="A6" s="249"/>
      <c r="B6" s="250"/>
      <c r="C6" s="250"/>
      <c r="D6" s="250"/>
      <c r="E6" s="251"/>
      <c r="F6" s="251"/>
      <c r="G6" s="251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3"/>
      <c r="U6" s="254"/>
      <c r="V6" s="254"/>
      <c r="W6" s="254"/>
      <c r="X6" s="254"/>
      <c r="Y6" s="255"/>
      <c r="Z6" s="255"/>
      <c r="AA6" s="255"/>
      <c r="AB6" s="255"/>
      <c r="AC6" s="255"/>
      <c r="AD6" s="256"/>
      <c r="AE6" s="257"/>
      <c r="AF6" s="257"/>
      <c r="AG6" s="257"/>
      <c r="AH6" s="257"/>
      <c r="AI6" s="257"/>
      <c r="AJ6" s="257"/>
      <c r="AK6" s="255"/>
      <c r="AL6" s="255"/>
      <c r="AM6" s="256"/>
      <c r="AN6" s="258"/>
      <c r="AO6" s="259"/>
      <c r="AP6" s="258"/>
      <c r="AQ6" s="258"/>
    </row>
    <row r="7" ht="19" spans="1:44">
      <c r="A7" s="260" t="s">
        <v>2706</v>
      </c>
      <c r="B7" s="261" t="s">
        <v>3386</v>
      </c>
      <c r="C7" s="262" t="s">
        <v>3043</v>
      </c>
      <c r="D7" s="261" t="s">
        <v>3044</v>
      </c>
      <c r="E7" s="263">
        <v>1958</v>
      </c>
      <c r="F7" s="263">
        <v>238</v>
      </c>
      <c r="G7" s="263">
        <v>171</v>
      </c>
      <c r="H7" s="263">
        <v>0</v>
      </c>
      <c r="I7" s="263">
        <v>0</v>
      </c>
      <c r="J7" s="264">
        <v>3248</v>
      </c>
      <c r="K7" s="264">
        <v>164</v>
      </c>
      <c r="L7" s="264">
        <v>164</v>
      </c>
      <c r="M7" s="264">
        <v>0</v>
      </c>
      <c r="N7" s="264">
        <v>0</v>
      </c>
      <c r="O7" s="264">
        <v>3311</v>
      </c>
      <c r="P7" s="264">
        <v>169</v>
      </c>
      <c r="Q7" s="264">
        <v>168</v>
      </c>
      <c r="R7" s="264">
        <v>0</v>
      </c>
      <c r="S7" s="264">
        <v>0</v>
      </c>
      <c r="T7" s="265">
        <v>0.015</v>
      </c>
      <c r="U7" s="266">
        <v>98228</v>
      </c>
      <c r="V7" s="266">
        <v>5667</v>
      </c>
      <c r="W7" s="266">
        <v>5597</v>
      </c>
      <c r="X7" s="266">
        <v>3</v>
      </c>
      <c r="Y7" s="264">
        <v>4600</v>
      </c>
      <c r="Z7" s="267">
        <v>0.0576617665024229</v>
      </c>
      <c r="AA7" s="267">
        <v>0.121552604698672</v>
      </c>
      <c r="AB7" s="267">
        <v>0.0504926108374384</v>
      </c>
      <c r="AC7" s="268">
        <v>0.0510419812745394</v>
      </c>
      <c r="AD7" s="269">
        <v>0.0710599938612337</v>
      </c>
      <c r="AE7" s="270">
        <v>21522</v>
      </c>
      <c r="AF7" s="271">
        <v>1380</v>
      </c>
      <c r="AG7" s="271">
        <v>0</v>
      </c>
      <c r="AH7" s="271">
        <v>23755</v>
      </c>
      <c r="AI7" s="271">
        <v>1392</v>
      </c>
      <c r="AJ7" s="271">
        <v>1</v>
      </c>
      <c r="AK7" s="268">
        <v>0.0641204349038193</v>
      </c>
      <c r="AL7" s="268">
        <v>0.0585560934540097</v>
      </c>
      <c r="AM7" s="269">
        <v>0.00556434144980966</v>
      </c>
      <c r="AN7" s="272"/>
      <c r="AO7" s="273"/>
    </row>
    <row r="8" ht="19" spans="1:44">
      <c r="A8" s="260" t="s">
        <v>2706</v>
      </c>
      <c r="B8" s="261" t="s">
        <v>3386</v>
      </c>
      <c r="C8" s="262" t="s">
        <v>2969</v>
      </c>
      <c r="D8" s="261" t="s">
        <v>2970</v>
      </c>
      <c r="E8" s="263">
        <v>1662</v>
      </c>
      <c r="F8" s="263">
        <v>192</v>
      </c>
      <c r="G8" s="263">
        <v>151</v>
      </c>
      <c r="H8" s="263">
        <v>0</v>
      </c>
      <c r="I8" s="263">
        <v>0</v>
      </c>
      <c r="J8" s="264">
        <v>2759</v>
      </c>
      <c r="K8" s="264">
        <v>181</v>
      </c>
      <c r="L8" s="264">
        <v>177</v>
      </c>
      <c r="M8" s="264">
        <v>0</v>
      </c>
      <c r="N8" s="264">
        <v>0</v>
      </c>
      <c r="O8" s="264">
        <v>2528</v>
      </c>
      <c r="P8" s="264">
        <v>283</v>
      </c>
      <c r="Q8" s="264">
        <v>283</v>
      </c>
      <c r="R8" s="264">
        <v>0</v>
      </c>
      <c r="S8" s="264">
        <v>0</v>
      </c>
      <c r="T8" s="265">
        <v>0.015</v>
      </c>
      <c r="U8" s="266">
        <v>78994</v>
      </c>
      <c r="V8" s="266">
        <v>7076</v>
      </c>
      <c r="W8" s="266">
        <v>7031</v>
      </c>
      <c r="X8" s="266">
        <v>1</v>
      </c>
      <c r="Y8" s="264">
        <v>5757</v>
      </c>
      <c r="Z8" s="267">
        <v>0.0895637643365319</v>
      </c>
      <c r="AA8" s="267">
        <v>0.115523465703971</v>
      </c>
      <c r="AB8" s="267">
        <v>0.0656034795215658</v>
      </c>
      <c r="AC8" s="268">
        <v>0.111946202531646</v>
      </c>
      <c r="AD8" s="269">
        <v>0.0499199861824053</v>
      </c>
      <c r="AE8" s="270">
        <v>18637</v>
      </c>
      <c r="AF8" s="271">
        <v>1702</v>
      </c>
      <c r="AG8" s="271">
        <v>0</v>
      </c>
      <c r="AH8" s="271">
        <v>19680</v>
      </c>
      <c r="AI8" s="271">
        <v>1822</v>
      </c>
      <c r="AJ8" s="271">
        <v>1</v>
      </c>
      <c r="AK8" s="268">
        <v>0.0913237108976767</v>
      </c>
      <c r="AL8" s="268">
        <v>0.092530487804878</v>
      </c>
      <c r="AM8" s="269">
        <v>-0.00120677690720138</v>
      </c>
      <c r="AN8" s="272"/>
      <c r="AO8" s="274"/>
    </row>
    <row r="9" ht="19" spans="1:44">
      <c r="A9" s="260" t="s">
        <v>2706</v>
      </c>
      <c r="B9" s="261" t="s">
        <v>3386</v>
      </c>
      <c r="C9" s="262" t="s">
        <v>2983</v>
      </c>
      <c r="D9" s="261" t="s">
        <v>2984</v>
      </c>
      <c r="E9" s="263">
        <v>1190</v>
      </c>
      <c r="F9" s="263">
        <v>53</v>
      </c>
      <c r="G9" s="263">
        <v>39</v>
      </c>
      <c r="H9" s="263">
        <v>0</v>
      </c>
      <c r="I9" s="263">
        <v>0</v>
      </c>
      <c r="J9" s="264">
        <v>2059</v>
      </c>
      <c r="K9" s="264">
        <v>118</v>
      </c>
      <c r="L9" s="264">
        <v>118</v>
      </c>
      <c r="M9" s="264">
        <v>0</v>
      </c>
      <c r="N9" s="264">
        <v>0</v>
      </c>
      <c r="O9" s="264">
        <v>2240</v>
      </c>
      <c r="P9" s="264">
        <v>88</v>
      </c>
      <c r="Q9" s="264">
        <v>88</v>
      </c>
      <c r="R9" s="264">
        <v>1</v>
      </c>
      <c r="S9" s="264">
        <v>0</v>
      </c>
      <c r="T9" s="265">
        <v>0.015</v>
      </c>
      <c r="U9" s="266">
        <v>68111</v>
      </c>
      <c r="V9" s="266">
        <v>2659</v>
      </c>
      <c r="W9" s="266">
        <v>2644</v>
      </c>
      <c r="X9" s="266">
        <v>0</v>
      </c>
      <c r="Y9" s="264">
        <v>2212</v>
      </c>
      <c r="Z9" s="267">
        <v>0.0390392153983938</v>
      </c>
      <c r="AA9" s="267">
        <v>0.0445378151260504</v>
      </c>
      <c r="AB9" s="267">
        <v>0.0573093734822729</v>
      </c>
      <c r="AC9" s="268">
        <v>0.0392857142857143</v>
      </c>
      <c r="AD9" s="269">
        <v>-0.0127715583562225</v>
      </c>
      <c r="AE9" s="270">
        <v>14221</v>
      </c>
      <c r="AF9" s="271">
        <v>569</v>
      </c>
      <c r="AG9" s="271">
        <v>0</v>
      </c>
      <c r="AH9" s="271">
        <v>16819</v>
      </c>
      <c r="AI9" s="271">
        <v>693</v>
      </c>
      <c r="AJ9" s="271">
        <v>0</v>
      </c>
      <c r="AK9" s="268">
        <v>0.04001125096688</v>
      </c>
      <c r="AL9" s="268">
        <v>0.0412034009156311</v>
      </c>
      <c r="AM9" s="269">
        <v>-0.00119214994875117</v>
      </c>
      <c r="AN9" s="272"/>
      <c r="AO9" s="274"/>
    </row>
    <row r="10" ht="19" spans="1:44">
      <c r="A10" s="260" t="s">
        <v>2706</v>
      </c>
      <c r="B10" s="261" t="s">
        <v>3386</v>
      </c>
      <c r="C10" s="262" t="s">
        <v>2780</v>
      </c>
      <c r="D10" s="261" t="s">
        <v>2781</v>
      </c>
      <c r="E10" s="263">
        <v>1686</v>
      </c>
      <c r="F10" s="263">
        <v>53</v>
      </c>
      <c r="G10" s="263">
        <v>39</v>
      </c>
      <c r="H10" s="263">
        <v>0</v>
      </c>
      <c r="I10" s="263">
        <v>0</v>
      </c>
      <c r="J10" s="264">
        <v>3256</v>
      </c>
      <c r="K10" s="264">
        <v>120</v>
      </c>
      <c r="L10" s="264">
        <v>120</v>
      </c>
      <c r="M10" s="264">
        <v>2</v>
      </c>
      <c r="N10" s="264">
        <v>0</v>
      </c>
      <c r="O10" s="264">
        <v>3343</v>
      </c>
      <c r="P10" s="264">
        <v>121</v>
      </c>
      <c r="Q10" s="264">
        <v>121</v>
      </c>
      <c r="R10" s="264">
        <v>1</v>
      </c>
      <c r="S10" s="264">
        <v>0</v>
      </c>
      <c r="T10" s="265">
        <v>0.015</v>
      </c>
      <c r="U10" s="266">
        <v>96246</v>
      </c>
      <c r="V10" s="266">
        <v>2570</v>
      </c>
      <c r="W10" s="266">
        <v>2556</v>
      </c>
      <c r="X10" s="266">
        <v>1</v>
      </c>
      <c r="Y10" s="264">
        <v>2112</v>
      </c>
      <c r="Z10" s="267">
        <v>0.0266920183695946</v>
      </c>
      <c r="AA10" s="267">
        <v>0.031435349940688</v>
      </c>
      <c r="AB10" s="267">
        <v>0.0368550368550369</v>
      </c>
      <c r="AC10" s="268">
        <v>0.0361950344002393</v>
      </c>
      <c r="AD10" s="269">
        <v>-0.00541968691434883</v>
      </c>
      <c r="AE10" s="270">
        <v>21229</v>
      </c>
      <c r="AF10" s="271">
        <v>646</v>
      </c>
      <c r="AG10" s="271">
        <v>0</v>
      </c>
      <c r="AH10" s="271">
        <v>24081</v>
      </c>
      <c r="AI10" s="271">
        <v>624</v>
      </c>
      <c r="AJ10" s="271">
        <v>1</v>
      </c>
      <c r="AK10" s="268">
        <v>0.0304300720712233</v>
      </c>
      <c r="AL10" s="268">
        <v>0.0258710186454051</v>
      </c>
      <c r="AM10" s="269">
        <v>0.00455905342581824</v>
      </c>
      <c r="AN10" s="272"/>
      <c r="AO10" s="274"/>
    </row>
    <row r="11" ht="19" spans="1:44">
      <c r="A11" s="260" t="s">
        <v>2706</v>
      </c>
      <c r="B11" s="261" t="s">
        <v>3386</v>
      </c>
      <c r="C11" s="262" t="s">
        <v>2791</v>
      </c>
      <c r="D11" s="261" t="s">
        <v>2792</v>
      </c>
      <c r="E11" s="263">
        <v>974</v>
      </c>
      <c r="F11" s="263">
        <v>74</v>
      </c>
      <c r="G11" s="263">
        <v>49</v>
      </c>
      <c r="H11" s="263">
        <v>0</v>
      </c>
      <c r="I11" s="263">
        <v>0</v>
      </c>
      <c r="J11" s="264">
        <v>1655</v>
      </c>
      <c r="K11" s="264">
        <v>63</v>
      </c>
      <c r="L11" s="264">
        <v>63</v>
      </c>
      <c r="M11" s="264">
        <v>0</v>
      </c>
      <c r="N11" s="264">
        <v>0</v>
      </c>
      <c r="O11" s="264">
        <v>1848</v>
      </c>
      <c r="P11" s="264">
        <v>45</v>
      </c>
      <c r="Q11" s="264">
        <v>45</v>
      </c>
      <c r="R11" s="264">
        <v>0</v>
      </c>
      <c r="S11" s="264">
        <v>0</v>
      </c>
      <c r="T11" s="265">
        <v>0.015</v>
      </c>
      <c r="U11" s="266">
        <v>50950</v>
      </c>
      <c r="V11" s="266">
        <v>1740</v>
      </c>
      <c r="W11" s="266">
        <v>1715</v>
      </c>
      <c r="X11" s="266">
        <v>0</v>
      </c>
      <c r="Y11" s="264">
        <v>1422</v>
      </c>
      <c r="Z11" s="267">
        <v>0.0341511285574092</v>
      </c>
      <c r="AA11" s="267">
        <v>0.0759753593429158</v>
      </c>
      <c r="AB11" s="267">
        <v>0.0380664652567976</v>
      </c>
      <c r="AC11" s="268">
        <v>0.0243506493506494</v>
      </c>
      <c r="AD11" s="269">
        <v>0.0379088940861182</v>
      </c>
      <c r="AE11" s="270">
        <v>11223</v>
      </c>
      <c r="AF11" s="271">
        <v>402</v>
      </c>
      <c r="AG11" s="271">
        <v>0</v>
      </c>
      <c r="AH11" s="271">
        <v>12509</v>
      </c>
      <c r="AI11" s="271">
        <v>466</v>
      </c>
      <c r="AJ11" s="271">
        <v>0</v>
      </c>
      <c r="AK11" s="268">
        <v>0.0358192996524993</v>
      </c>
      <c r="AL11" s="268">
        <v>0.0372531777120473</v>
      </c>
      <c r="AM11" s="269">
        <v>-0.001433878059548</v>
      </c>
      <c r="AN11" s="272"/>
      <c r="AO11" s="274"/>
      <c r="AQ11" s="275">
        <f>AA4</f>
        <v>46294</v>
      </c>
      <c r="AR11" s="238">
        <f>AA4</f>
        <v>46294</v>
      </c>
    </row>
    <row r="12" ht="19" spans="1:44">
      <c r="A12" s="260" t="s">
        <v>2706</v>
      </c>
      <c r="B12" s="261" t="s">
        <v>3386</v>
      </c>
      <c r="C12" s="262" t="s">
        <v>2815</v>
      </c>
      <c r="D12" s="261" t="s">
        <v>2816</v>
      </c>
      <c r="E12" s="263">
        <v>1955</v>
      </c>
      <c r="F12" s="263">
        <v>106</v>
      </c>
      <c r="G12" s="263">
        <v>78</v>
      </c>
      <c r="H12" s="263">
        <v>0</v>
      </c>
      <c r="I12" s="263">
        <v>0</v>
      </c>
      <c r="J12" s="264">
        <v>3718</v>
      </c>
      <c r="K12" s="264">
        <v>200</v>
      </c>
      <c r="L12" s="264">
        <v>200</v>
      </c>
      <c r="M12" s="264">
        <v>0</v>
      </c>
      <c r="N12" s="264">
        <v>0</v>
      </c>
      <c r="O12" s="264">
        <v>3745</v>
      </c>
      <c r="P12" s="264">
        <v>189</v>
      </c>
      <c r="Q12" s="264">
        <v>189</v>
      </c>
      <c r="R12" s="264">
        <v>4</v>
      </c>
      <c r="S12" s="264">
        <v>0</v>
      </c>
      <c r="T12" s="265">
        <v>0.015</v>
      </c>
      <c r="U12" s="266">
        <v>108272</v>
      </c>
      <c r="V12" s="266">
        <v>4710</v>
      </c>
      <c r="W12" s="266">
        <v>4677</v>
      </c>
      <c r="X12" s="266">
        <v>3</v>
      </c>
      <c r="Y12" s="264">
        <v>3838</v>
      </c>
      <c r="Z12" s="267">
        <v>0.043473843653022</v>
      </c>
      <c r="AA12" s="267">
        <v>0.0542199488491049</v>
      </c>
      <c r="AB12" s="267">
        <v>0.0537923614846692</v>
      </c>
      <c r="AC12" s="268">
        <v>0.0504672897196262</v>
      </c>
      <c r="AD12" s="269">
        <v>0.000427587364435683</v>
      </c>
      <c r="AE12" s="270">
        <v>23291</v>
      </c>
      <c r="AF12" s="271">
        <v>1121</v>
      </c>
      <c r="AG12" s="271">
        <v>0</v>
      </c>
      <c r="AH12" s="271">
        <v>26693</v>
      </c>
      <c r="AI12" s="271">
        <v>1212</v>
      </c>
      <c r="AJ12" s="271">
        <v>0</v>
      </c>
      <c r="AK12" s="268">
        <v>0.0481301790391138</v>
      </c>
      <c r="AL12" s="268">
        <v>0.0454051624021279</v>
      </c>
      <c r="AM12" s="269">
        <v>0.00272501663698592</v>
      </c>
      <c r="AN12" s="272"/>
      <c r="AO12" s="274"/>
      <c r="AQ12" s="276"/>
      <c r="AR12" s="238">
        <f>AR11-6</f>
        <v>46288</v>
      </c>
    </row>
    <row r="13" ht="19" spans="1:44">
      <c r="A13" s="260" t="s">
        <v>2706</v>
      </c>
      <c r="B13" s="261" t="s">
        <v>3386</v>
      </c>
      <c r="C13" s="262" t="s">
        <v>3019</v>
      </c>
      <c r="D13" s="261" t="s">
        <v>3020</v>
      </c>
      <c r="E13" s="263">
        <v>1988</v>
      </c>
      <c r="F13" s="263">
        <v>104</v>
      </c>
      <c r="G13" s="263">
        <v>65</v>
      </c>
      <c r="H13" s="263">
        <v>0</v>
      </c>
      <c r="I13" s="263">
        <v>0</v>
      </c>
      <c r="J13" s="264">
        <v>3745</v>
      </c>
      <c r="K13" s="264">
        <v>167</v>
      </c>
      <c r="L13" s="264">
        <v>167</v>
      </c>
      <c r="M13" s="264">
        <v>0</v>
      </c>
      <c r="N13" s="264">
        <v>0</v>
      </c>
      <c r="O13" s="264">
        <v>3784</v>
      </c>
      <c r="P13" s="264">
        <v>132</v>
      </c>
      <c r="Q13" s="264">
        <v>132</v>
      </c>
      <c r="R13" s="264">
        <v>4</v>
      </c>
      <c r="S13" s="264">
        <v>0</v>
      </c>
      <c r="T13" s="265">
        <v>0.015</v>
      </c>
      <c r="U13" s="266">
        <v>113572</v>
      </c>
      <c r="V13" s="266">
        <v>3912</v>
      </c>
      <c r="W13" s="266">
        <v>3872</v>
      </c>
      <c r="X13" s="266">
        <v>0</v>
      </c>
      <c r="Y13" s="264">
        <v>3215</v>
      </c>
      <c r="Z13" s="267">
        <v>0.0344451097101398</v>
      </c>
      <c r="AA13" s="267">
        <v>0.0523138832997988</v>
      </c>
      <c r="AB13" s="267">
        <v>0.0445927903871829</v>
      </c>
      <c r="AC13" s="268">
        <v>0.0348837209302326</v>
      </c>
      <c r="AD13" s="269">
        <v>0.00772109291261588</v>
      </c>
      <c r="AE13" s="270">
        <v>24993</v>
      </c>
      <c r="AF13" s="271">
        <v>913</v>
      </c>
      <c r="AG13" s="271">
        <v>0</v>
      </c>
      <c r="AH13" s="271">
        <v>28779</v>
      </c>
      <c r="AI13" s="271">
        <v>946</v>
      </c>
      <c r="AJ13" s="271">
        <v>0</v>
      </c>
      <c r="AK13" s="268">
        <v>0.0365302284639699</v>
      </c>
      <c r="AL13" s="268">
        <v>0.0328711907988464</v>
      </c>
      <c r="AM13" s="269">
        <v>0.00365903766512353</v>
      </c>
      <c r="AN13" s="272"/>
      <c r="AO13" s="274"/>
      <c r="AQ13" s="276"/>
      <c r="AR13" s="238">
        <f>AR12-1</f>
        <v>46287</v>
      </c>
    </row>
    <row r="14" ht="19" spans="1:44">
      <c r="A14" s="260" t="s">
        <v>2706</v>
      </c>
      <c r="B14" s="261" t="s">
        <v>3386</v>
      </c>
      <c r="C14" s="262" t="s">
        <v>2993</v>
      </c>
      <c r="D14" s="261" t="s">
        <v>2994</v>
      </c>
      <c r="E14" s="263">
        <v>2629</v>
      </c>
      <c r="F14" s="263">
        <v>157</v>
      </c>
      <c r="G14" s="263">
        <v>108</v>
      </c>
      <c r="H14" s="263">
        <v>0</v>
      </c>
      <c r="I14" s="263">
        <v>0</v>
      </c>
      <c r="J14" s="264">
        <v>3845</v>
      </c>
      <c r="K14" s="264">
        <v>107</v>
      </c>
      <c r="L14" s="264">
        <v>106</v>
      </c>
      <c r="M14" s="264">
        <v>0</v>
      </c>
      <c r="N14" s="264">
        <v>0</v>
      </c>
      <c r="O14" s="264">
        <v>3686</v>
      </c>
      <c r="P14" s="264">
        <v>189</v>
      </c>
      <c r="Q14" s="264">
        <v>189</v>
      </c>
      <c r="R14" s="264">
        <v>2</v>
      </c>
      <c r="S14" s="264">
        <v>0</v>
      </c>
      <c r="T14" s="265">
        <v>0.015</v>
      </c>
      <c r="U14" s="266">
        <v>107104</v>
      </c>
      <c r="V14" s="266">
        <v>4139</v>
      </c>
      <c r="W14" s="266">
        <v>4087</v>
      </c>
      <c r="X14" s="266">
        <v>1</v>
      </c>
      <c r="Y14" s="264">
        <v>3401</v>
      </c>
      <c r="Z14" s="267">
        <v>0.0386353450851509</v>
      </c>
      <c r="AA14" s="267">
        <v>0.0597185241536706</v>
      </c>
      <c r="AB14" s="267">
        <v>0.0278283485045514</v>
      </c>
      <c r="AC14" s="268">
        <v>0.0512750949538795</v>
      </c>
      <c r="AD14" s="269">
        <v>0.0318901756491192</v>
      </c>
      <c r="AE14" s="270">
        <v>25094</v>
      </c>
      <c r="AF14" s="271">
        <v>1033</v>
      </c>
      <c r="AG14" s="271">
        <v>0</v>
      </c>
      <c r="AH14" s="271">
        <v>26778</v>
      </c>
      <c r="AI14" s="271">
        <v>1053</v>
      </c>
      <c r="AJ14" s="271">
        <v>1</v>
      </c>
      <c r="AK14" s="268">
        <v>0.041165218777397</v>
      </c>
      <c r="AL14" s="268">
        <v>0.0392859810292031</v>
      </c>
      <c r="AM14" s="269">
        <v>0.00187923774819392</v>
      </c>
      <c r="AN14" s="272"/>
      <c r="AO14" s="274"/>
      <c r="AQ14" s="276"/>
      <c r="AR14" s="238">
        <f>AR13-6</f>
        <v>46281</v>
      </c>
    </row>
    <row r="15" ht="19" spans="1:44">
      <c r="A15" s="260" t="s">
        <v>2706</v>
      </c>
      <c r="B15" s="261" t="s">
        <v>3386</v>
      </c>
      <c r="C15" s="262" t="s">
        <v>2967</v>
      </c>
      <c r="D15" s="261" t="s">
        <v>2968</v>
      </c>
      <c r="E15" s="263">
        <v>2317</v>
      </c>
      <c r="F15" s="263">
        <v>270</v>
      </c>
      <c r="G15" s="263">
        <v>195</v>
      </c>
      <c r="H15" s="263">
        <v>0</v>
      </c>
      <c r="I15" s="263">
        <v>0</v>
      </c>
      <c r="J15" s="264">
        <v>4005</v>
      </c>
      <c r="K15" s="264">
        <v>314</v>
      </c>
      <c r="L15" s="264">
        <v>312</v>
      </c>
      <c r="M15" s="264">
        <v>0</v>
      </c>
      <c r="N15" s="264">
        <v>0</v>
      </c>
      <c r="O15" s="264">
        <v>4337</v>
      </c>
      <c r="P15" s="264">
        <v>318</v>
      </c>
      <c r="Q15" s="264">
        <v>318</v>
      </c>
      <c r="R15" s="264">
        <v>2</v>
      </c>
      <c r="S15" s="264">
        <v>0</v>
      </c>
      <c r="T15" s="265">
        <v>0.015</v>
      </c>
      <c r="U15" s="266">
        <v>128545</v>
      </c>
      <c r="V15" s="266">
        <v>7788</v>
      </c>
      <c r="W15" s="266">
        <v>7710</v>
      </c>
      <c r="X15" s="266">
        <v>2</v>
      </c>
      <c r="Y15" s="264">
        <v>6320</v>
      </c>
      <c r="Z15" s="267">
        <v>0.0605702283247112</v>
      </c>
      <c r="AA15" s="267">
        <v>0.116529995684074</v>
      </c>
      <c r="AB15" s="267">
        <v>0.0784019975031211</v>
      </c>
      <c r="AC15" s="268">
        <v>0.0733225732072861</v>
      </c>
      <c r="AD15" s="269">
        <v>0.0381279981809531</v>
      </c>
      <c r="AE15" s="270">
        <v>27475</v>
      </c>
      <c r="AF15" s="271">
        <v>1943</v>
      </c>
      <c r="AG15" s="271">
        <v>1</v>
      </c>
      <c r="AH15" s="271">
        <v>32217</v>
      </c>
      <c r="AI15" s="271">
        <v>1915</v>
      </c>
      <c r="AJ15" s="271">
        <v>0</v>
      </c>
      <c r="AK15" s="268">
        <v>0.0706824385805278</v>
      </c>
      <c r="AL15" s="268">
        <v>0.0594406679703262</v>
      </c>
      <c r="AM15" s="269">
        <v>0.0112417706102015</v>
      </c>
      <c r="AN15" s="272"/>
      <c r="AO15" s="274"/>
      <c r="AR15" s="277">
        <v>46266</v>
      </c>
    </row>
    <row r="16" ht="19" spans="1:44">
      <c r="A16" s="260" t="s">
        <v>2706</v>
      </c>
      <c r="B16" s="261" t="s">
        <v>3386</v>
      </c>
      <c r="C16" s="262" t="s">
        <v>2873</v>
      </c>
      <c r="D16" s="261" t="s">
        <v>2874</v>
      </c>
      <c r="E16" s="263">
        <v>2045</v>
      </c>
      <c r="F16" s="263">
        <v>200</v>
      </c>
      <c r="G16" s="263">
        <v>131</v>
      </c>
      <c r="H16" s="263">
        <v>0</v>
      </c>
      <c r="I16" s="263">
        <v>0</v>
      </c>
      <c r="J16" s="264">
        <v>2794</v>
      </c>
      <c r="K16" s="264">
        <v>120</v>
      </c>
      <c r="L16" s="264">
        <v>119</v>
      </c>
      <c r="M16" s="264">
        <v>0</v>
      </c>
      <c r="N16" s="264">
        <v>0</v>
      </c>
      <c r="O16" s="264">
        <v>2504</v>
      </c>
      <c r="P16" s="264">
        <v>180</v>
      </c>
      <c r="Q16" s="264">
        <v>180</v>
      </c>
      <c r="R16" s="264">
        <v>5</v>
      </c>
      <c r="S16" s="264">
        <v>0</v>
      </c>
      <c r="T16" s="265">
        <v>0.015</v>
      </c>
      <c r="U16" s="266">
        <v>75901</v>
      </c>
      <c r="V16" s="266">
        <v>4993</v>
      </c>
      <c r="W16" s="266">
        <v>4918</v>
      </c>
      <c r="X16" s="266">
        <v>3</v>
      </c>
      <c r="Y16" s="264">
        <v>4174</v>
      </c>
      <c r="Z16" s="267">
        <v>0.065743534340786</v>
      </c>
      <c r="AA16" s="267">
        <v>0.097799511002445</v>
      </c>
      <c r="AB16" s="267">
        <v>0.0429491768074445</v>
      </c>
      <c r="AC16" s="268">
        <v>0.0718849840255591</v>
      </c>
      <c r="AD16" s="269">
        <v>0.0548503341950005</v>
      </c>
      <c r="AE16" s="270">
        <v>17494</v>
      </c>
      <c r="AF16" s="271">
        <v>1190</v>
      </c>
      <c r="AG16" s="271">
        <v>0</v>
      </c>
      <c r="AH16" s="271">
        <v>18136</v>
      </c>
      <c r="AI16" s="271">
        <v>1340</v>
      </c>
      <c r="AJ16" s="271">
        <v>0</v>
      </c>
      <c r="AK16" s="268">
        <v>0.0680233222819252</v>
      </c>
      <c r="AL16" s="268">
        <v>0.0738861932068813</v>
      </c>
      <c r="AM16" s="269">
        <v>-0.0058628709249561</v>
      </c>
      <c r="AN16" s="272"/>
      <c r="AO16" s="274"/>
    </row>
    <row r="17" ht="19" spans="1:41">
      <c r="A17" s="260" t="s">
        <v>2706</v>
      </c>
      <c r="B17" s="261" t="s">
        <v>3386</v>
      </c>
      <c r="C17" s="262" t="s">
        <v>2835</v>
      </c>
      <c r="D17" s="261" t="s">
        <v>2836</v>
      </c>
      <c r="E17" s="263">
        <v>1901</v>
      </c>
      <c r="F17" s="263">
        <v>99</v>
      </c>
      <c r="G17" s="263">
        <v>75</v>
      </c>
      <c r="H17" s="263">
        <v>0</v>
      </c>
      <c r="I17" s="263">
        <v>0</v>
      </c>
      <c r="J17" s="264">
        <v>2702</v>
      </c>
      <c r="K17" s="264">
        <v>127</v>
      </c>
      <c r="L17" s="264">
        <v>126</v>
      </c>
      <c r="M17" s="264">
        <v>0</v>
      </c>
      <c r="N17" s="264">
        <v>0</v>
      </c>
      <c r="O17" s="264">
        <v>2413</v>
      </c>
      <c r="P17" s="264">
        <v>129</v>
      </c>
      <c r="Q17" s="264">
        <v>129</v>
      </c>
      <c r="R17" s="264">
        <v>6</v>
      </c>
      <c r="S17" s="264">
        <v>1</v>
      </c>
      <c r="T17" s="265">
        <v>0.015</v>
      </c>
      <c r="U17" s="266">
        <v>75932</v>
      </c>
      <c r="V17" s="266">
        <v>3548</v>
      </c>
      <c r="W17" s="266">
        <v>3523</v>
      </c>
      <c r="X17" s="266">
        <v>3</v>
      </c>
      <c r="Y17" s="264">
        <v>2937</v>
      </c>
      <c r="Z17" s="267">
        <v>0.0466865089817205</v>
      </c>
      <c r="AA17" s="267">
        <v>0.0520778537611783</v>
      </c>
      <c r="AB17" s="267">
        <v>0.0470022205773501</v>
      </c>
      <c r="AC17" s="268">
        <v>0.0530460008288438</v>
      </c>
      <c r="AD17" s="269">
        <v>0.00507563318382822</v>
      </c>
      <c r="AE17" s="270">
        <v>17310</v>
      </c>
      <c r="AF17" s="271">
        <v>846</v>
      </c>
      <c r="AG17" s="271">
        <v>2</v>
      </c>
      <c r="AH17" s="271">
        <v>17649</v>
      </c>
      <c r="AI17" s="271">
        <v>866</v>
      </c>
      <c r="AJ17" s="271">
        <v>0</v>
      </c>
      <c r="AK17" s="268">
        <v>0.0487579433853264</v>
      </c>
      <c r="AL17" s="268">
        <v>0.0490679358603887</v>
      </c>
      <c r="AM17" s="269">
        <v>-0.00030999247506229</v>
      </c>
      <c r="AN17" s="272"/>
      <c r="AO17" s="274"/>
    </row>
    <row r="18" ht="19" spans="1:41">
      <c r="A18" s="260" t="s">
        <v>2706</v>
      </c>
      <c r="B18" s="261" t="s">
        <v>3386</v>
      </c>
      <c r="C18" s="262" t="s">
        <v>2876</v>
      </c>
      <c r="D18" s="261" t="s">
        <v>2877</v>
      </c>
      <c r="E18" s="263">
        <v>1926</v>
      </c>
      <c r="F18" s="263">
        <v>120</v>
      </c>
      <c r="G18" s="263">
        <v>83</v>
      </c>
      <c r="H18" s="263">
        <v>0</v>
      </c>
      <c r="I18" s="263">
        <v>0</v>
      </c>
      <c r="J18" s="264">
        <v>2800</v>
      </c>
      <c r="K18" s="264">
        <v>132</v>
      </c>
      <c r="L18" s="264">
        <v>131</v>
      </c>
      <c r="M18" s="264">
        <v>0</v>
      </c>
      <c r="N18" s="264">
        <v>0</v>
      </c>
      <c r="O18" s="264">
        <v>2516</v>
      </c>
      <c r="P18" s="264">
        <v>137</v>
      </c>
      <c r="Q18" s="264">
        <v>137</v>
      </c>
      <c r="R18" s="264">
        <v>0</v>
      </c>
      <c r="S18" s="264">
        <v>0</v>
      </c>
      <c r="T18" s="265">
        <v>0.015</v>
      </c>
      <c r="U18" s="266">
        <v>77197</v>
      </c>
      <c r="V18" s="266">
        <v>4163</v>
      </c>
      <c r="W18" s="266">
        <v>4125</v>
      </c>
      <c r="X18" s="266">
        <v>2</v>
      </c>
      <c r="Y18" s="264">
        <v>3484</v>
      </c>
      <c r="Z18" s="267">
        <v>0.0539010583312823</v>
      </c>
      <c r="AA18" s="267">
        <v>0.0623052959501558</v>
      </c>
      <c r="AB18" s="267">
        <v>0.0471428571428571</v>
      </c>
      <c r="AC18" s="268">
        <v>0.0544515103338633</v>
      </c>
      <c r="AD18" s="269">
        <v>0.0151624388072986</v>
      </c>
      <c r="AE18" s="270">
        <v>17639</v>
      </c>
      <c r="AF18" s="271">
        <v>878</v>
      </c>
      <c r="AG18" s="271">
        <v>1</v>
      </c>
      <c r="AH18" s="271">
        <v>18072</v>
      </c>
      <c r="AI18" s="271">
        <v>1039</v>
      </c>
      <c r="AJ18" s="271">
        <v>0</v>
      </c>
      <c r="AK18" s="268">
        <v>0.0497193718464766</v>
      </c>
      <c r="AL18" s="268">
        <v>0.0574922532093847</v>
      </c>
      <c r="AM18" s="269">
        <v>-0.00777288136290812</v>
      </c>
    </row>
    <row r="19" ht="19" spans="1:41">
      <c r="A19" s="260" t="s">
        <v>2706</v>
      </c>
      <c r="B19" s="261" t="s">
        <v>3386</v>
      </c>
      <c r="C19" s="262" t="s">
        <v>3039</v>
      </c>
      <c r="D19" s="261" t="s">
        <v>3040</v>
      </c>
      <c r="E19" s="263">
        <v>3969</v>
      </c>
      <c r="F19" s="263">
        <v>285</v>
      </c>
      <c r="G19" s="263">
        <v>216</v>
      </c>
      <c r="H19" s="263">
        <v>0</v>
      </c>
      <c r="I19" s="263">
        <v>0</v>
      </c>
      <c r="J19" s="264">
        <v>5231</v>
      </c>
      <c r="K19" s="264">
        <v>355</v>
      </c>
      <c r="L19" s="264">
        <v>355</v>
      </c>
      <c r="M19" s="264">
        <v>0</v>
      </c>
      <c r="N19" s="264">
        <v>0</v>
      </c>
      <c r="O19" s="264">
        <v>5066</v>
      </c>
      <c r="P19" s="264">
        <v>317</v>
      </c>
      <c r="Q19" s="264">
        <v>317</v>
      </c>
      <c r="R19" s="264">
        <v>5</v>
      </c>
      <c r="S19" s="264">
        <v>0</v>
      </c>
      <c r="T19" s="265">
        <v>0.015</v>
      </c>
      <c r="U19" s="266">
        <v>158156</v>
      </c>
      <c r="V19" s="266">
        <v>9310</v>
      </c>
      <c r="W19" s="266">
        <v>9241</v>
      </c>
      <c r="X19" s="266">
        <v>0</v>
      </c>
      <c r="Y19" s="264">
        <v>7805</v>
      </c>
      <c r="Z19" s="267">
        <v>0.0588659298414224</v>
      </c>
      <c r="AA19" s="267">
        <v>0.0718065003779289</v>
      </c>
      <c r="AB19" s="267">
        <v>0.0678646530300134</v>
      </c>
      <c r="AC19" s="268">
        <v>0.0625740228977497</v>
      </c>
      <c r="AD19" s="269">
        <v>0.00394184734791557</v>
      </c>
      <c r="AE19" s="270">
        <v>35629</v>
      </c>
      <c r="AF19" s="271">
        <v>2244</v>
      </c>
      <c r="AG19" s="271">
        <v>0</v>
      </c>
      <c r="AH19" s="271">
        <v>38256</v>
      </c>
      <c r="AI19" s="271">
        <v>2354</v>
      </c>
      <c r="AJ19" s="271">
        <v>0</v>
      </c>
      <c r="AK19" s="268">
        <v>0.0629824019759185</v>
      </c>
      <c r="AL19" s="268">
        <v>0.0615328314512756</v>
      </c>
      <c r="AM19" s="269">
        <v>0.00144957052464288</v>
      </c>
    </row>
    <row r="20" ht="19" spans="1:41">
      <c r="A20" s="260" t="s">
        <v>2706</v>
      </c>
      <c r="B20" s="261" t="s">
        <v>3386</v>
      </c>
      <c r="C20" s="262" t="s">
        <v>3041</v>
      </c>
      <c r="D20" s="261" t="s">
        <v>3042</v>
      </c>
      <c r="E20" s="263">
        <v>1818</v>
      </c>
      <c r="F20" s="263">
        <v>89</v>
      </c>
      <c r="G20" s="263">
        <v>43</v>
      </c>
      <c r="H20" s="263">
        <v>0</v>
      </c>
      <c r="I20" s="263">
        <v>0</v>
      </c>
      <c r="J20" s="264">
        <v>2456</v>
      </c>
      <c r="K20" s="264">
        <v>144</v>
      </c>
      <c r="L20" s="264">
        <v>144</v>
      </c>
      <c r="M20" s="264">
        <v>0</v>
      </c>
      <c r="N20" s="264">
        <v>0</v>
      </c>
      <c r="O20" s="264">
        <v>2135</v>
      </c>
      <c r="P20" s="264">
        <v>117</v>
      </c>
      <c r="Q20" s="264">
        <v>117</v>
      </c>
      <c r="R20" s="264">
        <v>5</v>
      </c>
      <c r="S20" s="264">
        <v>0</v>
      </c>
      <c r="T20" s="265">
        <v>0.015</v>
      </c>
      <c r="U20" s="266">
        <v>70769</v>
      </c>
      <c r="V20" s="266">
        <v>3462</v>
      </c>
      <c r="W20" s="266">
        <v>3415</v>
      </c>
      <c r="X20" s="266">
        <v>0</v>
      </c>
      <c r="Y20" s="264">
        <v>2834</v>
      </c>
      <c r="Z20" s="267">
        <v>0.0489197247382328</v>
      </c>
      <c r="AA20" s="267">
        <v>0.048954895489549</v>
      </c>
      <c r="AB20" s="267">
        <v>0.0586319218241042</v>
      </c>
      <c r="AC20" s="268">
        <v>0.0548009367681499</v>
      </c>
      <c r="AD20" s="269">
        <v>-0.00967702633455528</v>
      </c>
      <c r="AE20" s="270">
        <v>15844</v>
      </c>
      <c r="AF20" s="271">
        <v>839</v>
      </c>
      <c r="AG20" s="271">
        <v>0</v>
      </c>
      <c r="AH20" s="271">
        <v>16617</v>
      </c>
      <c r="AI20" s="271">
        <v>849</v>
      </c>
      <c r="AJ20" s="271">
        <v>0</v>
      </c>
      <c r="AK20" s="268">
        <v>0.0529537995455693</v>
      </c>
      <c r="AL20" s="268">
        <v>0.0510922549196606</v>
      </c>
      <c r="AM20" s="269">
        <v>0.00186154462590871</v>
      </c>
    </row>
    <row r="21" ht="19" spans="1:41">
      <c r="A21" s="260" t="s">
        <v>2706</v>
      </c>
      <c r="B21" s="261" t="s">
        <v>3386</v>
      </c>
      <c r="C21" s="262" t="s">
        <v>2799</v>
      </c>
      <c r="D21" s="261" t="s">
        <v>2800</v>
      </c>
      <c r="E21" s="263">
        <v>1774</v>
      </c>
      <c r="F21" s="263">
        <v>93</v>
      </c>
      <c r="G21" s="263">
        <v>61</v>
      </c>
      <c r="H21" s="263">
        <v>0</v>
      </c>
      <c r="I21" s="263">
        <v>0</v>
      </c>
      <c r="J21" s="264">
        <v>2524</v>
      </c>
      <c r="K21" s="264">
        <v>154</v>
      </c>
      <c r="L21" s="264">
        <v>154</v>
      </c>
      <c r="M21" s="264">
        <v>0</v>
      </c>
      <c r="N21" s="264">
        <v>0</v>
      </c>
      <c r="O21" s="264">
        <v>2368</v>
      </c>
      <c r="P21" s="264">
        <v>149</v>
      </c>
      <c r="Q21" s="264">
        <v>149</v>
      </c>
      <c r="R21" s="264">
        <v>6</v>
      </c>
      <c r="S21" s="264">
        <v>0</v>
      </c>
      <c r="T21" s="265">
        <v>0.015</v>
      </c>
      <c r="U21" s="266">
        <v>74922</v>
      </c>
      <c r="V21" s="266">
        <v>4662</v>
      </c>
      <c r="W21" s="266">
        <v>4629</v>
      </c>
      <c r="X21" s="266">
        <v>1</v>
      </c>
      <c r="Y21" s="264">
        <v>3988</v>
      </c>
      <c r="Z21" s="267">
        <v>0.062211366487814</v>
      </c>
      <c r="AA21" s="267">
        <v>0.052423900789177</v>
      </c>
      <c r="AB21" s="267">
        <v>0.0610142630744849</v>
      </c>
      <c r="AC21" s="268">
        <v>0.0629222972972973</v>
      </c>
      <c r="AD21" s="269">
        <v>-0.00859036228530794</v>
      </c>
      <c r="AE21" s="270">
        <v>16597</v>
      </c>
      <c r="AF21" s="271">
        <v>983</v>
      </c>
      <c r="AG21" s="271">
        <v>0</v>
      </c>
      <c r="AH21" s="271">
        <v>17763</v>
      </c>
      <c r="AI21" s="271">
        <v>1158</v>
      </c>
      <c r="AJ21" s="271">
        <v>0</v>
      </c>
      <c r="AK21" s="268">
        <v>0.0592275712478159</v>
      </c>
      <c r="AL21" s="268">
        <v>0.0651916905928053</v>
      </c>
      <c r="AM21" s="269">
        <v>-0.0059641193449894</v>
      </c>
    </row>
    <row r="22" ht="19" spans="1:41">
      <c r="A22" s="260" t="s">
        <v>2706</v>
      </c>
      <c r="B22" s="261" t="s">
        <v>3386</v>
      </c>
      <c r="C22" s="262" t="s">
        <v>2825</v>
      </c>
      <c r="D22" s="261" t="s">
        <v>2826</v>
      </c>
      <c r="E22" s="263">
        <v>1881</v>
      </c>
      <c r="F22" s="263">
        <v>73</v>
      </c>
      <c r="G22" s="263">
        <v>58</v>
      </c>
      <c r="H22" s="263">
        <v>0</v>
      </c>
      <c r="I22" s="263">
        <v>0</v>
      </c>
      <c r="J22" s="264">
        <v>2451</v>
      </c>
      <c r="K22" s="264">
        <v>113</v>
      </c>
      <c r="L22" s="264">
        <v>111</v>
      </c>
      <c r="M22" s="264">
        <v>0</v>
      </c>
      <c r="N22" s="264">
        <v>0</v>
      </c>
      <c r="O22" s="264">
        <v>2246</v>
      </c>
      <c r="P22" s="264">
        <v>123</v>
      </c>
      <c r="Q22" s="264">
        <v>123</v>
      </c>
      <c r="R22" s="264">
        <v>2</v>
      </c>
      <c r="S22" s="264">
        <v>0</v>
      </c>
      <c r="T22" s="265">
        <v>0.015</v>
      </c>
      <c r="U22" s="266">
        <v>73375</v>
      </c>
      <c r="V22" s="266">
        <v>3814</v>
      </c>
      <c r="W22" s="266">
        <v>3794</v>
      </c>
      <c r="X22" s="266">
        <v>6</v>
      </c>
      <c r="Y22" s="264">
        <v>3080</v>
      </c>
      <c r="Z22" s="267">
        <v>0.0518977853492334</v>
      </c>
      <c r="AA22" s="267">
        <v>0.038809144072302</v>
      </c>
      <c r="AB22" s="267">
        <v>0.0461036311709506</v>
      </c>
      <c r="AC22" s="268">
        <v>0.0547640249332146</v>
      </c>
      <c r="AD22" s="269">
        <v>-0.00729448709864867</v>
      </c>
      <c r="AE22" s="270">
        <v>16701</v>
      </c>
      <c r="AF22" s="271">
        <v>990</v>
      </c>
      <c r="AG22" s="271">
        <v>0</v>
      </c>
      <c r="AH22" s="271">
        <v>17200</v>
      </c>
      <c r="AI22" s="271">
        <v>836</v>
      </c>
      <c r="AJ22" s="271">
        <v>1</v>
      </c>
      <c r="AK22" s="268">
        <v>0.0592778875516436</v>
      </c>
      <c r="AL22" s="268">
        <v>0.048546511627907</v>
      </c>
      <c r="AM22" s="269">
        <v>0.0107313759237366</v>
      </c>
    </row>
    <row r="23" ht="19" spans="1:41">
      <c r="A23" s="260" t="s">
        <v>2706</v>
      </c>
      <c r="B23" s="261" t="s">
        <v>3386</v>
      </c>
      <c r="C23" s="262" t="s">
        <v>3023</v>
      </c>
      <c r="D23" s="261" t="s">
        <v>3024</v>
      </c>
      <c r="E23" s="263">
        <v>1835</v>
      </c>
      <c r="F23" s="263">
        <v>70</v>
      </c>
      <c r="G23" s="263">
        <v>40</v>
      </c>
      <c r="H23" s="263">
        <v>0</v>
      </c>
      <c r="I23" s="263">
        <v>0</v>
      </c>
      <c r="J23" s="264">
        <v>2599</v>
      </c>
      <c r="K23" s="264">
        <v>172</v>
      </c>
      <c r="L23" s="264">
        <v>171</v>
      </c>
      <c r="M23" s="264">
        <v>0</v>
      </c>
      <c r="N23" s="264">
        <v>0</v>
      </c>
      <c r="O23" s="264">
        <v>2293</v>
      </c>
      <c r="P23" s="264">
        <v>108</v>
      </c>
      <c r="Q23" s="264">
        <v>108</v>
      </c>
      <c r="R23" s="264">
        <v>3</v>
      </c>
      <c r="S23" s="264">
        <v>0</v>
      </c>
      <c r="T23" s="265">
        <v>0.015</v>
      </c>
      <c r="U23" s="266">
        <v>72719</v>
      </c>
      <c r="V23" s="266">
        <v>4365</v>
      </c>
      <c r="W23" s="266">
        <v>4334</v>
      </c>
      <c r="X23" s="266">
        <v>0</v>
      </c>
      <c r="Y23" s="264">
        <v>3732</v>
      </c>
      <c r="Z23" s="267">
        <v>0.0600255779094872</v>
      </c>
      <c r="AA23" s="267">
        <v>0.0381471389645777</v>
      </c>
      <c r="AB23" s="267">
        <v>0.0661792997306656</v>
      </c>
      <c r="AC23" s="268">
        <v>0.0470998691670301</v>
      </c>
      <c r="AD23" s="269">
        <v>-0.028032160766088</v>
      </c>
      <c r="AE23" s="270">
        <v>16311</v>
      </c>
      <c r="AF23" s="271">
        <v>937</v>
      </c>
      <c r="AG23" s="271">
        <v>0</v>
      </c>
      <c r="AH23" s="271">
        <v>17309</v>
      </c>
      <c r="AI23" s="271">
        <v>1063</v>
      </c>
      <c r="AJ23" s="271">
        <v>0</v>
      </c>
      <c r="AK23" s="268">
        <v>0.0574458954080069</v>
      </c>
      <c r="AL23" s="268">
        <v>0.0614131376740424</v>
      </c>
      <c r="AM23" s="269">
        <v>-0.00396724226603554</v>
      </c>
    </row>
    <row r="24" ht="19" spans="1:41">
      <c r="A24" s="260" t="s">
        <v>2706</v>
      </c>
      <c r="B24" s="261" t="s">
        <v>3386</v>
      </c>
      <c r="C24" s="262" t="s">
        <v>2827</v>
      </c>
      <c r="D24" s="261" t="s">
        <v>2828</v>
      </c>
      <c r="E24" s="263">
        <v>1899</v>
      </c>
      <c r="F24" s="263">
        <v>107</v>
      </c>
      <c r="G24" s="263">
        <v>81</v>
      </c>
      <c r="H24" s="263">
        <v>0</v>
      </c>
      <c r="I24" s="263">
        <v>0</v>
      </c>
      <c r="J24" s="264">
        <v>2390</v>
      </c>
      <c r="K24" s="264">
        <v>124</v>
      </c>
      <c r="L24" s="264">
        <v>124</v>
      </c>
      <c r="M24" s="264">
        <v>0</v>
      </c>
      <c r="N24" s="264">
        <v>0</v>
      </c>
      <c r="O24" s="264">
        <v>2261</v>
      </c>
      <c r="P24" s="264">
        <v>112</v>
      </c>
      <c r="Q24" s="264">
        <v>112</v>
      </c>
      <c r="R24" s="264">
        <v>3</v>
      </c>
      <c r="S24" s="264">
        <v>0</v>
      </c>
      <c r="T24" s="265">
        <v>0.015</v>
      </c>
      <c r="U24" s="266">
        <v>72165</v>
      </c>
      <c r="V24" s="266">
        <v>3712</v>
      </c>
      <c r="W24" s="266">
        <v>3686</v>
      </c>
      <c r="X24" s="266">
        <v>2</v>
      </c>
      <c r="Y24" s="264">
        <v>3140</v>
      </c>
      <c r="Z24" s="267">
        <v>0.0514099632785977</v>
      </c>
      <c r="AA24" s="267">
        <v>0.0563454449710374</v>
      </c>
      <c r="AB24" s="267">
        <v>0.0518828451882845</v>
      </c>
      <c r="AC24" s="268">
        <v>0.0495356037151703</v>
      </c>
      <c r="AD24" s="269">
        <v>0.00446259978275287</v>
      </c>
      <c r="AE24" s="270">
        <v>16523</v>
      </c>
      <c r="AF24" s="271">
        <v>883</v>
      </c>
      <c r="AG24" s="271">
        <v>0</v>
      </c>
      <c r="AH24" s="271">
        <v>17008</v>
      </c>
      <c r="AI24" s="271">
        <v>866</v>
      </c>
      <c r="AJ24" s="271">
        <v>0</v>
      </c>
      <c r="AK24" s="268">
        <v>0.0534406584760637</v>
      </c>
      <c r="AL24" s="268">
        <v>0.0509172154280339</v>
      </c>
      <c r="AM24" s="269">
        <v>0.0025234430480298</v>
      </c>
    </row>
    <row r="25" ht="19" spans="1:41">
      <c r="A25" s="260" t="s">
        <v>2706</v>
      </c>
      <c r="B25" s="261" t="s">
        <v>3386</v>
      </c>
      <c r="C25" s="262" t="s">
        <v>2880</v>
      </c>
      <c r="D25" s="261" t="s">
        <v>2881</v>
      </c>
      <c r="E25" s="263">
        <v>1360</v>
      </c>
      <c r="F25" s="263">
        <v>23</v>
      </c>
      <c r="G25" s="263">
        <v>14</v>
      </c>
      <c r="H25" s="263">
        <v>0</v>
      </c>
      <c r="I25" s="263">
        <v>0</v>
      </c>
      <c r="J25" s="264">
        <v>863</v>
      </c>
      <c r="K25" s="264">
        <v>22</v>
      </c>
      <c r="L25" s="264">
        <v>21</v>
      </c>
      <c r="M25" s="264">
        <v>0</v>
      </c>
      <c r="N25" s="264">
        <v>0</v>
      </c>
      <c r="O25" s="264">
        <v>1317</v>
      </c>
      <c r="P25" s="264">
        <v>54</v>
      </c>
      <c r="Q25" s="264">
        <v>54</v>
      </c>
      <c r="R25" s="264">
        <v>3</v>
      </c>
      <c r="S25" s="264">
        <v>0</v>
      </c>
      <c r="T25" s="265">
        <v>0.015</v>
      </c>
      <c r="U25" s="266">
        <v>42070</v>
      </c>
      <c r="V25" s="266">
        <v>1472</v>
      </c>
      <c r="W25" s="266">
        <v>1462</v>
      </c>
      <c r="X25" s="266">
        <v>2</v>
      </c>
      <c r="Y25" s="264">
        <v>1277</v>
      </c>
      <c r="Z25" s="267">
        <v>0.0349417637271215</v>
      </c>
      <c r="AA25" s="267">
        <v>0.0169117647058824</v>
      </c>
      <c r="AB25" s="267">
        <v>0.0254924681344148</v>
      </c>
      <c r="AC25" s="268">
        <v>0.041002277904328</v>
      </c>
      <c r="AD25" s="269">
        <v>-0.00858070342853248</v>
      </c>
      <c r="AE25" s="270">
        <v>9224</v>
      </c>
      <c r="AF25" s="271">
        <v>259</v>
      </c>
      <c r="AG25" s="271">
        <v>0</v>
      </c>
      <c r="AH25" s="271">
        <v>10391</v>
      </c>
      <c r="AI25" s="271">
        <v>357</v>
      </c>
      <c r="AJ25" s="271">
        <v>0</v>
      </c>
      <c r="AK25" s="268">
        <v>0.0280789245446661</v>
      </c>
      <c r="AL25" s="268">
        <v>0.0343566547974208</v>
      </c>
      <c r="AM25" s="269">
        <v>-0.00627773025275476</v>
      </c>
    </row>
    <row r="26" ht="19" spans="1:41">
      <c r="A26" s="260" t="s">
        <v>2706</v>
      </c>
      <c r="B26" s="261" t="s">
        <v>3386</v>
      </c>
      <c r="C26" s="262" t="s">
        <v>2778</v>
      </c>
      <c r="D26" s="261" t="s">
        <v>2779</v>
      </c>
      <c r="E26" s="263">
        <v>839</v>
      </c>
      <c r="F26" s="263">
        <v>91</v>
      </c>
      <c r="G26" s="263">
        <v>67</v>
      </c>
      <c r="H26" s="263">
        <v>0</v>
      </c>
      <c r="I26" s="263">
        <v>0</v>
      </c>
      <c r="J26" s="264">
        <v>1463</v>
      </c>
      <c r="K26" s="264">
        <v>113</v>
      </c>
      <c r="L26" s="264">
        <v>113</v>
      </c>
      <c r="M26" s="264">
        <v>0</v>
      </c>
      <c r="N26" s="264">
        <v>0</v>
      </c>
      <c r="O26" s="264">
        <v>1535</v>
      </c>
      <c r="P26" s="264">
        <v>73</v>
      </c>
      <c r="Q26" s="264">
        <v>73</v>
      </c>
      <c r="R26" s="264">
        <v>2</v>
      </c>
      <c r="S26" s="264">
        <v>0</v>
      </c>
      <c r="T26" s="265">
        <v>0.015</v>
      </c>
      <c r="U26" s="266">
        <v>43662</v>
      </c>
      <c r="V26" s="266">
        <v>2915</v>
      </c>
      <c r="W26" s="266">
        <v>2887</v>
      </c>
      <c r="X26" s="266">
        <v>6</v>
      </c>
      <c r="Y26" s="264">
        <v>2451</v>
      </c>
      <c r="Z26" s="267">
        <v>0.0666254408868123</v>
      </c>
      <c r="AA26" s="267">
        <v>0.108462455303933</v>
      </c>
      <c r="AB26" s="267">
        <v>0.0772385509227615</v>
      </c>
      <c r="AC26" s="268">
        <v>0.047557003257329</v>
      </c>
      <c r="AD26" s="269">
        <v>0.0312239043811718</v>
      </c>
      <c r="AE26" s="270">
        <v>9700</v>
      </c>
      <c r="AF26" s="271">
        <v>622</v>
      </c>
      <c r="AG26" s="271">
        <v>0</v>
      </c>
      <c r="AH26" s="271">
        <v>10433</v>
      </c>
      <c r="AI26" s="271">
        <v>676</v>
      </c>
      <c r="AJ26" s="271">
        <v>5</v>
      </c>
      <c r="AK26" s="268">
        <v>0.0641237113402062</v>
      </c>
      <c r="AL26" s="268">
        <v>0.0643151538387808</v>
      </c>
      <c r="AM26" s="269">
        <v>-0.000191442498574612</v>
      </c>
    </row>
    <row r="27" ht="19" spans="1:41">
      <c r="A27" s="260" t="s">
        <v>2706</v>
      </c>
      <c r="B27" s="261" t="s">
        <v>3386</v>
      </c>
      <c r="C27" s="262" t="s">
        <v>3015</v>
      </c>
      <c r="D27" s="261" t="s">
        <v>3016</v>
      </c>
      <c r="E27" s="263">
        <v>1926</v>
      </c>
      <c r="F27" s="263">
        <v>130</v>
      </c>
      <c r="G27" s="263">
        <v>86</v>
      </c>
      <c r="H27" s="263">
        <v>0</v>
      </c>
      <c r="I27" s="263">
        <v>0</v>
      </c>
      <c r="J27" s="264">
        <v>3465</v>
      </c>
      <c r="K27" s="264">
        <v>176</v>
      </c>
      <c r="L27" s="264">
        <v>176</v>
      </c>
      <c r="M27" s="264">
        <v>0</v>
      </c>
      <c r="N27" s="264">
        <v>0</v>
      </c>
      <c r="O27" s="264">
        <v>3780</v>
      </c>
      <c r="P27" s="264">
        <v>203</v>
      </c>
      <c r="Q27" s="264">
        <v>203</v>
      </c>
      <c r="R27" s="264">
        <v>6</v>
      </c>
      <c r="S27" s="264">
        <v>0</v>
      </c>
      <c r="T27" s="265">
        <v>0.015</v>
      </c>
      <c r="U27" s="266">
        <v>104553</v>
      </c>
      <c r="V27" s="266">
        <v>5054</v>
      </c>
      <c r="W27" s="266">
        <v>5007</v>
      </c>
      <c r="X27" s="266">
        <v>3</v>
      </c>
      <c r="Y27" s="264">
        <v>4264</v>
      </c>
      <c r="Z27" s="267">
        <v>0.048310426290972</v>
      </c>
      <c r="AA27" s="267">
        <v>0.0674974039460021</v>
      </c>
      <c r="AB27" s="267">
        <v>0.0507936507936508</v>
      </c>
      <c r="AC27" s="268">
        <v>0.0537037037037037</v>
      </c>
      <c r="AD27" s="269">
        <v>0.0167037531523513</v>
      </c>
      <c r="AE27" s="270">
        <v>23202</v>
      </c>
      <c r="AF27" s="271">
        <v>1111</v>
      </c>
      <c r="AG27" s="271">
        <v>0</v>
      </c>
      <c r="AH27" s="271">
        <v>26273</v>
      </c>
      <c r="AI27" s="271">
        <v>1301</v>
      </c>
      <c r="AJ27" s="271">
        <v>1</v>
      </c>
      <c r="AK27" s="268">
        <v>0.0478838031204207</v>
      </c>
      <c r="AL27" s="268">
        <v>0.049480455220188</v>
      </c>
      <c r="AM27" s="269">
        <v>-0.00159665209976737</v>
      </c>
    </row>
    <row r="28" ht="19" spans="1:41">
      <c r="A28" s="260" t="s">
        <v>2706</v>
      </c>
      <c r="B28" s="261" t="s">
        <v>3386</v>
      </c>
      <c r="C28" s="262" t="s">
        <v>3017</v>
      </c>
      <c r="D28" s="261" t="s">
        <v>3018</v>
      </c>
      <c r="E28" s="263">
        <v>2200</v>
      </c>
      <c r="F28" s="263">
        <v>121</v>
      </c>
      <c r="G28" s="263">
        <v>95</v>
      </c>
      <c r="H28" s="263">
        <v>0</v>
      </c>
      <c r="I28" s="263">
        <v>0</v>
      </c>
      <c r="J28" s="264">
        <v>3883</v>
      </c>
      <c r="K28" s="264">
        <v>202</v>
      </c>
      <c r="L28" s="264">
        <v>202</v>
      </c>
      <c r="M28" s="264">
        <v>0</v>
      </c>
      <c r="N28" s="264">
        <v>0</v>
      </c>
      <c r="O28" s="264">
        <v>3945</v>
      </c>
      <c r="P28" s="264">
        <v>155</v>
      </c>
      <c r="Q28" s="264">
        <v>155</v>
      </c>
      <c r="R28" s="264">
        <v>13</v>
      </c>
      <c r="S28" s="264">
        <v>0</v>
      </c>
      <c r="T28" s="265">
        <v>0.015</v>
      </c>
      <c r="U28" s="266">
        <v>119187</v>
      </c>
      <c r="V28" s="266">
        <v>5394</v>
      </c>
      <c r="W28" s="266">
        <v>5366</v>
      </c>
      <c r="X28" s="266">
        <v>0</v>
      </c>
      <c r="Y28" s="264">
        <v>4620</v>
      </c>
      <c r="Z28" s="267">
        <v>0.0452566135568476</v>
      </c>
      <c r="AA28" s="267">
        <v>0.055</v>
      </c>
      <c r="AB28" s="267">
        <v>0.0520216327581767</v>
      </c>
      <c r="AC28" s="268">
        <v>0.0392902408111534</v>
      </c>
      <c r="AD28" s="269">
        <v>0.00297836724182333</v>
      </c>
      <c r="AE28" s="270">
        <v>25809</v>
      </c>
      <c r="AF28" s="271">
        <v>1135</v>
      </c>
      <c r="AG28" s="271">
        <v>0</v>
      </c>
      <c r="AH28" s="271">
        <v>29220</v>
      </c>
      <c r="AI28" s="271">
        <v>1318</v>
      </c>
      <c r="AJ28" s="271">
        <v>0</v>
      </c>
      <c r="AK28" s="268">
        <v>0.0439769072804061</v>
      </c>
      <c r="AL28" s="268">
        <v>0.0451060917180014</v>
      </c>
      <c r="AM28" s="269">
        <v>-0.00112918443759531</v>
      </c>
    </row>
    <row r="29" ht="19" spans="1:41">
      <c r="A29" s="260" t="s">
        <v>2706</v>
      </c>
      <c r="B29" s="261" t="s">
        <v>3386</v>
      </c>
      <c r="C29" s="262" t="s">
        <v>3029</v>
      </c>
      <c r="D29" s="261" t="s">
        <v>3030</v>
      </c>
      <c r="E29" s="263">
        <v>2156</v>
      </c>
      <c r="F29" s="263">
        <v>186</v>
      </c>
      <c r="G29" s="263">
        <v>117</v>
      </c>
      <c r="H29" s="263">
        <v>1</v>
      </c>
      <c r="I29" s="263">
        <v>0</v>
      </c>
      <c r="J29" s="264">
        <v>3945</v>
      </c>
      <c r="K29" s="264">
        <v>241</v>
      </c>
      <c r="L29" s="264">
        <v>239</v>
      </c>
      <c r="M29" s="264">
        <v>0</v>
      </c>
      <c r="N29" s="264">
        <v>0</v>
      </c>
      <c r="O29" s="264">
        <v>4127</v>
      </c>
      <c r="P29" s="264">
        <v>198</v>
      </c>
      <c r="Q29" s="264">
        <v>198</v>
      </c>
      <c r="R29" s="264">
        <v>3</v>
      </c>
      <c r="S29" s="264">
        <v>0</v>
      </c>
      <c r="T29" s="265">
        <v>0.015</v>
      </c>
      <c r="U29" s="266">
        <v>124802</v>
      </c>
      <c r="V29" s="266">
        <v>7814</v>
      </c>
      <c r="W29" s="266">
        <v>7740</v>
      </c>
      <c r="X29" s="266">
        <v>15</v>
      </c>
      <c r="Y29" s="264">
        <v>6491</v>
      </c>
      <c r="Z29" s="267">
        <v>0.0624909857213827</v>
      </c>
      <c r="AA29" s="267">
        <v>0.0862708719851577</v>
      </c>
      <c r="AB29" s="267">
        <v>0.0610899873257288</v>
      </c>
      <c r="AC29" s="268">
        <v>0.0479767385510056</v>
      </c>
      <c r="AD29" s="269">
        <v>0.0251808846594289</v>
      </c>
      <c r="AE29" s="270">
        <v>26400</v>
      </c>
      <c r="AF29" s="271">
        <v>1633</v>
      </c>
      <c r="AG29" s="271">
        <v>0</v>
      </c>
      <c r="AH29" s="271">
        <v>31016</v>
      </c>
      <c r="AI29" s="271">
        <v>1924</v>
      </c>
      <c r="AJ29" s="271">
        <v>2</v>
      </c>
      <c r="AK29" s="268">
        <v>0.0618560606060606</v>
      </c>
      <c r="AL29" s="268">
        <v>0.061968016507609</v>
      </c>
      <c r="AM29" s="269">
        <v>-0.000111955901548368</v>
      </c>
    </row>
    <row r="30" ht="19" spans="1:41">
      <c r="A30" s="260" t="s">
        <v>2706</v>
      </c>
      <c r="B30" s="261" t="s">
        <v>3386</v>
      </c>
      <c r="C30" s="262" t="s">
        <v>2882</v>
      </c>
      <c r="D30" s="261" t="s">
        <v>2883</v>
      </c>
      <c r="E30" s="263">
        <v>772</v>
      </c>
      <c r="F30" s="263">
        <v>42</v>
      </c>
      <c r="G30" s="263">
        <v>33</v>
      </c>
      <c r="H30" s="263">
        <v>0</v>
      </c>
      <c r="I30" s="263">
        <v>0</v>
      </c>
      <c r="J30" s="264">
        <v>1289</v>
      </c>
      <c r="K30" s="264">
        <v>57</v>
      </c>
      <c r="L30" s="264">
        <v>57</v>
      </c>
      <c r="M30" s="264">
        <v>0</v>
      </c>
      <c r="N30" s="264">
        <v>0</v>
      </c>
      <c r="O30" s="264">
        <v>1526</v>
      </c>
      <c r="P30" s="264">
        <v>81</v>
      </c>
      <c r="Q30" s="264">
        <v>81</v>
      </c>
      <c r="R30" s="264">
        <v>3</v>
      </c>
      <c r="S30" s="264">
        <v>0</v>
      </c>
      <c r="T30" s="265">
        <v>0.015</v>
      </c>
      <c r="U30" s="266">
        <v>43432</v>
      </c>
      <c r="V30" s="266">
        <v>1698</v>
      </c>
      <c r="W30" s="266">
        <v>1689</v>
      </c>
      <c r="X30" s="266">
        <v>0</v>
      </c>
      <c r="Y30" s="264">
        <v>1433</v>
      </c>
      <c r="Z30" s="267">
        <v>0.0390955977159698</v>
      </c>
      <c r="AA30" s="267">
        <v>0.0544041450777202</v>
      </c>
      <c r="AB30" s="267">
        <v>0.0442203258339798</v>
      </c>
      <c r="AC30" s="268">
        <v>0.0530799475753604</v>
      </c>
      <c r="AD30" s="269">
        <v>0.0101838192437404</v>
      </c>
      <c r="AE30" s="270">
        <v>9945</v>
      </c>
      <c r="AF30" s="271">
        <v>408</v>
      </c>
      <c r="AG30" s="271">
        <v>0</v>
      </c>
      <c r="AH30" s="271">
        <v>10688</v>
      </c>
      <c r="AI30" s="271">
        <v>355</v>
      </c>
      <c r="AJ30" s="271">
        <v>0</v>
      </c>
      <c r="AK30" s="268">
        <v>0.041025641025641</v>
      </c>
      <c r="AL30" s="268">
        <v>0.0332148203592814</v>
      </c>
      <c r="AM30" s="269">
        <v>0.00781082066635959</v>
      </c>
    </row>
    <row r="31" ht="19" spans="1:41">
      <c r="A31" s="260" t="s">
        <v>2706</v>
      </c>
      <c r="B31" s="261" t="s">
        <v>3386</v>
      </c>
      <c r="C31" s="262" t="s">
        <v>2797</v>
      </c>
      <c r="D31" s="261" t="s">
        <v>2798</v>
      </c>
      <c r="E31" s="263">
        <v>2089</v>
      </c>
      <c r="F31" s="263">
        <v>643</v>
      </c>
      <c r="G31" s="263">
        <v>444</v>
      </c>
      <c r="H31" s="263">
        <v>0</v>
      </c>
      <c r="I31" s="263">
        <v>0</v>
      </c>
      <c r="J31" s="264">
        <v>3714</v>
      </c>
      <c r="K31" s="264">
        <v>333</v>
      </c>
      <c r="L31" s="264">
        <v>326</v>
      </c>
      <c r="M31" s="264">
        <v>0</v>
      </c>
      <c r="N31" s="264">
        <v>0</v>
      </c>
      <c r="O31" s="264">
        <v>2510</v>
      </c>
      <c r="P31" s="264">
        <v>246</v>
      </c>
      <c r="Q31" s="264">
        <v>235</v>
      </c>
      <c r="R31" s="264">
        <v>5</v>
      </c>
      <c r="S31" s="264">
        <v>0</v>
      </c>
      <c r="T31" s="265">
        <v>0.015</v>
      </c>
      <c r="U31" s="266">
        <v>94006</v>
      </c>
      <c r="V31" s="266">
        <v>11674</v>
      </c>
      <c r="W31" s="266">
        <v>11365</v>
      </c>
      <c r="X31" s="266">
        <v>18</v>
      </c>
      <c r="Y31" s="264">
        <v>9536</v>
      </c>
      <c r="Z31" s="267">
        <v>0.123992085611557</v>
      </c>
      <c r="AA31" s="267">
        <v>0.307802776448061</v>
      </c>
      <c r="AB31" s="267">
        <v>0.0896607431340872</v>
      </c>
      <c r="AC31" s="268">
        <v>0.09800796812749</v>
      </c>
      <c r="AD31" s="269">
        <v>0.218142033313974</v>
      </c>
      <c r="AE31" s="270">
        <v>20231</v>
      </c>
      <c r="AF31" s="271">
        <v>2569</v>
      </c>
      <c r="AG31" s="271">
        <v>2</v>
      </c>
      <c r="AH31" s="271">
        <v>23680</v>
      </c>
      <c r="AI31" s="271">
        <v>2766</v>
      </c>
      <c r="AJ31" s="271">
        <v>5</v>
      </c>
      <c r="AK31" s="268">
        <v>0.126884484207404</v>
      </c>
      <c r="AL31" s="268">
        <v>0.116596283783784</v>
      </c>
      <c r="AM31" s="269">
        <v>0.0102882004236207</v>
      </c>
    </row>
    <row r="32" ht="19" spans="1:41">
      <c r="A32" s="260" t="s">
        <v>2706</v>
      </c>
      <c r="B32" s="261" t="s">
        <v>3386</v>
      </c>
      <c r="C32" s="262" t="s">
        <v>2787</v>
      </c>
      <c r="D32" s="261" t="s">
        <v>2788</v>
      </c>
      <c r="E32" s="263">
        <v>2580</v>
      </c>
      <c r="F32" s="263">
        <v>372</v>
      </c>
      <c r="G32" s="263">
        <v>223</v>
      </c>
      <c r="H32" s="263">
        <v>0</v>
      </c>
      <c r="I32" s="263">
        <v>0</v>
      </c>
      <c r="J32" s="264">
        <v>3568</v>
      </c>
      <c r="K32" s="264">
        <v>472</v>
      </c>
      <c r="L32" s="264">
        <v>471</v>
      </c>
      <c r="M32" s="264">
        <v>0</v>
      </c>
      <c r="N32" s="264">
        <v>0</v>
      </c>
      <c r="O32" s="264">
        <v>2636</v>
      </c>
      <c r="P32" s="264">
        <v>189</v>
      </c>
      <c r="Q32" s="264">
        <v>189</v>
      </c>
      <c r="R32" s="264">
        <v>1</v>
      </c>
      <c r="S32" s="264">
        <v>0</v>
      </c>
      <c r="T32" s="265">
        <v>0.015</v>
      </c>
      <c r="U32" s="266">
        <v>99069</v>
      </c>
      <c r="V32" s="266">
        <v>11144</v>
      </c>
      <c r="W32" s="266">
        <v>10948</v>
      </c>
      <c r="X32" s="266">
        <v>30</v>
      </c>
      <c r="Y32" s="264">
        <v>8898</v>
      </c>
      <c r="Z32" s="267">
        <v>0.112184437109489</v>
      </c>
      <c r="AA32" s="267">
        <v>0.144186046511628</v>
      </c>
      <c r="AB32" s="267">
        <v>0.132286995515695</v>
      </c>
      <c r="AC32" s="268">
        <v>0.0716995447647951</v>
      </c>
      <c r="AD32" s="269">
        <v>0.0118990509959329</v>
      </c>
      <c r="AE32" s="270">
        <v>21940</v>
      </c>
      <c r="AF32" s="271">
        <v>2410</v>
      </c>
      <c r="AG32" s="271">
        <v>7</v>
      </c>
      <c r="AH32" s="271">
        <v>24331</v>
      </c>
      <c r="AI32" s="271">
        <v>2854</v>
      </c>
      <c r="AJ32" s="271">
        <v>6</v>
      </c>
      <c r="AK32" s="268">
        <v>0.109525979945305</v>
      </c>
      <c r="AL32" s="268">
        <v>0.117052320085488</v>
      </c>
      <c r="AM32" s="269">
        <v>-0.00752634014018226</v>
      </c>
    </row>
    <row r="33" ht="19" spans="1:39">
      <c r="A33" s="260" t="s">
        <v>2706</v>
      </c>
      <c r="B33" s="261" t="s">
        <v>3386</v>
      </c>
      <c r="C33" s="262" t="s">
        <v>2963</v>
      </c>
      <c r="D33" s="261" t="s">
        <v>2964</v>
      </c>
      <c r="E33" s="263">
        <v>1170</v>
      </c>
      <c r="F33" s="263">
        <v>97</v>
      </c>
      <c r="G33" s="263">
        <v>71</v>
      </c>
      <c r="H33" s="263">
        <v>0</v>
      </c>
      <c r="I33" s="263">
        <v>0</v>
      </c>
      <c r="J33" s="264">
        <v>1860</v>
      </c>
      <c r="K33" s="264">
        <v>74</v>
      </c>
      <c r="L33" s="264">
        <v>74</v>
      </c>
      <c r="M33" s="264">
        <v>0</v>
      </c>
      <c r="N33" s="264">
        <v>0</v>
      </c>
      <c r="O33" s="264">
        <v>2032</v>
      </c>
      <c r="P33" s="264">
        <v>55</v>
      </c>
      <c r="Q33" s="264">
        <v>55</v>
      </c>
      <c r="R33" s="264">
        <v>2</v>
      </c>
      <c r="S33" s="264">
        <v>0</v>
      </c>
      <c r="T33" s="265">
        <v>0.015</v>
      </c>
      <c r="U33" s="266">
        <v>58114</v>
      </c>
      <c r="V33" s="266">
        <v>2573</v>
      </c>
      <c r="W33" s="266">
        <v>2547</v>
      </c>
      <c r="X33" s="266">
        <v>0</v>
      </c>
      <c r="Y33" s="264">
        <v>2150</v>
      </c>
      <c r="Z33" s="267">
        <v>0.0442750456000275</v>
      </c>
      <c r="AA33" s="267">
        <v>0.0829059829059829</v>
      </c>
      <c r="AB33" s="267">
        <v>0.0397849462365591</v>
      </c>
      <c r="AC33" s="268">
        <v>0.0270669291338583</v>
      </c>
      <c r="AD33" s="269">
        <v>0.0431210366694238</v>
      </c>
      <c r="AE33" s="270">
        <v>13002</v>
      </c>
      <c r="AF33" s="271">
        <v>577</v>
      </c>
      <c r="AG33" s="271">
        <v>0</v>
      </c>
      <c r="AH33" s="271">
        <v>14599</v>
      </c>
      <c r="AI33" s="271">
        <v>708</v>
      </c>
      <c r="AJ33" s="271">
        <v>0</v>
      </c>
      <c r="AK33" s="268">
        <v>0.0443777880326104</v>
      </c>
      <c r="AL33" s="268">
        <v>0.0484964723611206</v>
      </c>
      <c r="AM33" s="269">
        <v>-0.00411868432851026</v>
      </c>
    </row>
    <row r="34" ht="19" spans="1:39">
      <c r="A34" s="260" t="s">
        <v>2706</v>
      </c>
      <c r="B34" s="261" t="s">
        <v>3386</v>
      </c>
      <c r="C34" s="262" t="s">
        <v>3013</v>
      </c>
      <c r="D34" s="261" t="s">
        <v>3014</v>
      </c>
      <c r="E34" s="263">
        <v>1731</v>
      </c>
      <c r="F34" s="263">
        <v>119</v>
      </c>
      <c r="G34" s="263">
        <v>89</v>
      </c>
      <c r="H34" s="263">
        <v>0</v>
      </c>
      <c r="I34" s="263">
        <v>0</v>
      </c>
      <c r="J34" s="264">
        <v>2664</v>
      </c>
      <c r="K34" s="264">
        <v>194</v>
      </c>
      <c r="L34" s="264">
        <v>193</v>
      </c>
      <c r="M34" s="264">
        <v>0</v>
      </c>
      <c r="N34" s="264">
        <v>0</v>
      </c>
      <c r="O34" s="264">
        <v>2753</v>
      </c>
      <c r="P34" s="264">
        <v>146</v>
      </c>
      <c r="Q34" s="264">
        <v>146</v>
      </c>
      <c r="R34" s="264">
        <v>7</v>
      </c>
      <c r="S34" s="264">
        <v>0</v>
      </c>
      <c r="T34" s="265">
        <v>0.015</v>
      </c>
      <c r="U34" s="266">
        <v>84544</v>
      </c>
      <c r="V34" s="266">
        <v>5372</v>
      </c>
      <c r="W34" s="266">
        <v>5341</v>
      </c>
      <c r="X34" s="266">
        <v>4</v>
      </c>
      <c r="Y34" s="264">
        <v>4578</v>
      </c>
      <c r="Z34" s="267">
        <v>0.0634935654806964</v>
      </c>
      <c r="AA34" s="267">
        <v>0.0687463893703062</v>
      </c>
      <c r="AB34" s="267">
        <v>0.0728228228228228</v>
      </c>
      <c r="AC34" s="268">
        <v>0.0530330548492554</v>
      </c>
      <c r="AD34" s="269">
        <v>-0.00407643345251664</v>
      </c>
      <c r="AE34" s="270">
        <v>18668</v>
      </c>
      <c r="AF34" s="271">
        <v>1143</v>
      </c>
      <c r="AG34" s="271">
        <v>0</v>
      </c>
      <c r="AH34" s="271">
        <v>21223</v>
      </c>
      <c r="AI34" s="271">
        <v>1330</v>
      </c>
      <c r="AJ34" s="271">
        <v>3</v>
      </c>
      <c r="AK34" s="268">
        <v>0.0612277694450396</v>
      </c>
      <c r="AL34" s="268">
        <v>0.0625265042642416</v>
      </c>
      <c r="AM34" s="269">
        <v>-0.00129873481920199</v>
      </c>
    </row>
    <row r="35" ht="19" spans="1:39">
      <c r="A35" s="260" t="s">
        <v>2706</v>
      </c>
      <c r="B35" s="261" t="s">
        <v>3386</v>
      </c>
      <c r="C35" s="262" t="s">
        <v>2950</v>
      </c>
      <c r="D35" s="261" t="s">
        <v>2951</v>
      </c>
      <c r="E35" s="263">
        <v>2950</v>
      </c>
      <c r="F35" s="263">
        <v>250</v>
      </c>
      <c r="G35" s="263">
        <v>178</v>
      </c>
      <c r="H35" s="263">
        <v>0</v>
      </c>
      <c r="I35" s="263">
        <v>0</v>
      </c>
      <c r="J35" s="264">
        <v>3967</v>
      </c>
      <c r="K35" s="264">
        <v>260</v>
      </c>
      <c r="L35" s="264">
        <v>260</v>
      </c>
      <c r="M35" s="264">
        <v>0</v>
      </c>
      <c r="N35" s="264">
        <v>1</v>
      </c>
      <c r="O35" s="264">
        <v>3843</v>
      </c>
      <c r="P35" s="264">
        <v>176</v>
      </c>
      <c r="Q35" s="264">
        <v>176</v>
      </c>
      <c r="R35" s="264">
        <v>3</v>
      </c>
      <c r="S35" s="264">
        <v>0</v>
      </c>
      <c r="T35" s="265">
        <v>0.015</v>
      </c>
      <c r="U35" s="266">
        <v>98727</v>
      </c>
      <c r="V35" s="266">
        <v>6190</v>
      </c>
      <c r="W35" s="266">
        <v>6118</v>
      </c>
      <c r="X35" s="266">
        <v>6</v>
      </c>
      <c r="Y35" s="264">
        <v>4967</v>
      </c>
      <c r="Z35" s="267">
        <v>0.0626373737680675</v>
      </c>
      <c r="AA35" s="267">
        <v>0.0847457627118644</v>
      </c>
      <c r="AB35" s="267">
        <v>0.0652886312074616</v>
      </c>
      <c r="AC35" s="268">
        <v>0.0457975539942753</v>
      </c>
      <c r="AD35" s="269">
        <v>0.0194571315044028</v>
      </c>
      <c r="AE35" s="270">
        <v>25050</v>
      </c>
      <c r="AF35" s="271">
        <v>1656</v>
      </c>
      <c r="AG35" s="271">
        <v>1</v>
      </c>
      <c r="AH35" s="271">
        <v>24737</v>
      </c>
      <c r="AI35" s="271">
        <v>1535</v>
      </c>
      <c r="AJ35" s="271">
        <v>1</v>
      </c>
      <c r="AK35" s="268">
        <v>0.0660678642714571</v>
      </c>
      <c r="AL35" s="268">
        <v>0.0620123701338077</v>
      </c>
      <c r="AM35" s="269">
        <v>0.00405549413764943</v>
      </c>
    </row>
    <row r="36" ht="19" spans="1:39">
      <c r="A36" s="260" t="s">
        <v>2706</v>
      </c>
      <c r="B36" s="261" t="s">
        <v>3386</v>
      </c>
      <c r="C36" s="262" t="s">
        <v>3189</v>
      </c>
      <c r="D36" s="261" t="s">
        <v>3190</v>
      </c>
      <c r="E36" s="263">
        <v>1655</v>
      </c>
      <c r="F36" s="263">
        <v>125</v>
      </c>
      <c r="G36" s="263">
        <v>98</v>
      </c>
      <c r="H36" s="263">
        <v>1</v>
      </c>
      <c r="I36" s="263">
        <v>0</v>
      </c>
      <c r="J36" s="264">
        <v>3096</v>
      </c>
      <c r="K36" s="264">
        <v>249</v>
      </c>
      <c r="L36" s="264">
        <v>249</v>
      </c>
      <c r="M36" s="264">
        <v>0</v>
      </c>
      <c r="N36" s="264">
        <v>0</v>
      </c>
      <c r="O36" s="264">
        <v>3258</v>
      </c>
      <c r="P36" s="264">
        <v>158</v>
      </c>
      <c r="Q36" s="264">
        <v>158</v>
      </c>
      <c r="R36" s="264">
        <v>7</v>
      </c>
      <c r="S36" s="264">
        <v>0</v>
      </c>
      <c r="T36" s="265">
        <v>0.015</v>
      </c>
      <c r="U36" s="266">
        <v>95020</v>
      </c>
      <c r="V36" s="266">
        <v>5553</v>
      </c>
      <c r="W36" s="266">
        <v>5526</v>
      </c>
      <c r="X36" s="266">
        <v>0</v>
      </c>
      <c r="Y36" s="264">
        <v>4648</v>
      </c>
      <c r="Z36" s="267">
        <v>0.0584403283519259</v>
      </c>
      <c r="AA36" s="267">
        <v>0.0755287009063444</v>
      </c>
      <c r="AB36" s="267">
        <v>0.0804263565891473</v>
      </c>
      <c r="AC36" s="268">
        <v>0.0484960098219767</v>
      </c>
      <c r="AD36" s="269">
        <v>-0.00489765568280288</v>
      </c>
      <c r="AE36" s="270">
        <v>20873</v>
      </c>
      <c r="AF36" s="271">
        <v>1361</v>
      </c>
      <c r="AG36" s="271">
        <v>0</v>
      </c>
      <c r="AH36" s="271">
        <v>24224</v>
      </c>
      <c r="AI36" s="271">
        <v>1423</v>
      </c>
      <c r="AJ36" s="271">
        <v>0</v>
      </c>
      <c r="AK36" s="268">
        <v>0.065203851866047</v>
      </c>
      <c r="AL36" s="268">
        <v>0.0587433949801849</v>
      </c>
      <c r="AM36" s="269">
        <v>0.00646045688586211</v>
      </c>
    </row>
    <row r="37" ht="19" spans="1:39">
      <c r="A37" s="260" t="s">
        <v>2706</v>
      </c>
      <c r="B37" s="261" t="s">
        <v>3386</v>
      </c>
      <c r="C37" s="262" t="s">
        <v>3001</v>
      </c>
      <c r="D37" s="261" t="s">
        <v>3002</v>
      </c>
      <c r="E37" s="263">
        <v>2082</v>
      </c>
      <c r="F37" s="263">
        <v>93</v>
      </c>
      <c r="G37" s="263">
        <v>69</v>
      </c>
      <c r="H37" s="263">
        <v>0</v>
      </c>
      <c r="I37" s="263">
        <v>0</v>
      </c>
      <c r="J37" s="264">
        <v>3248</v>
      </c>
      <c r="K37" s="264">
        <v>174</v>
      </c>
      <c r="L37" s="264">
        <v>174</v>
      </c>
      <c r="M37" s="264">
        <v>0</v>
      </c>
      <c r="N37" s="264">
        <v>0</v>
      </c>
      <c r="O37" s="264">
        <v>3354</v>
      </c>
      <c r="P37" s="264">
        <v>155</v>
      </c>
      <c r="Q37" s="264">
        <v>155</v>
      </c>
      <c r="R37" s="264">
        <v>6</v>
      </c>
      <c r="S37" s="264">
        <v>0</v>
      </c>
      <c r="T37" s="265">
        <v>0.015</v>
      </c>
      <c r="U37" s="266">
        <v>103387</v>
      </c>
      <c r="V37" s="266">
        <v>4549</v>
      </c>
      <c r="W37" s="266">
        <v>4524</v>
      </c>
      <c r="X37" s="266">
        <v>1</v>
      </c>
      <c r="Y37" s="264">
        <v>3729</v>
      </c>
      <c r="Z37" s="267">
        <v>0.0439900567769642</v>
      </c>
      <c r="AA37" s="267">
        <v>0.0446685878962536</v>
      </c>
      <c r="AB37" s="267">
        <v>0.0535714285714286</v>
      </c>
      <c r="AC37" s="268">
        <v>0.0462134764460346</v>
      </c>
      <c r="AD37" s="269">
        <v>-0.00890284067517497</v>
      </c>
      <c r="AE37" s="270">
        <v>22714</v>
      </c>
      <c r="AF37" s="271">
        <v>1095</v>
      </c>
      <c r="AG37" s="271">
        <v>0</v>
      </c>
      <c r="AH37" s="271">
        <v>25751</v>
      </c>
      <c r="AI37" s="271">
        <v>1065</v>
      </c>
      <c r="AJ37" s="271">
        <v>0</v>
      </c>
      <c r="AK37" s="268">
        <v>0.04820815356168</v>
      </c>
      <c r="AL37" s="268">
        <v>0.0413576171799153</v>
      </c>
      <c r="AM37" s="269">
        <v>0.00685053638176467</v>
      </c>
    </row>
    <row r="38" ht="19" spans="1:39">
      <c r="A38" s="260" t="s">
        <v>2706</v>
      </c>
      <c r="B38" s="261" t="s">
        <v>3386</v>
      </c>
      <c r="C38" s="262" t="s">
        <v>3199</v>
      </c>
      <c r="D38" s="261" t="s">
        <v>3199</v>
      </c>
      <c r="E38" s="263">
        <v>1142</v>
      </c>
      <c r="F38" s="263">
        <v>82</v>
      </c>
      <c r="G38" s="263">
        <v>61</v>
      </c>
      <c r="H38" s="263">
        <v>0</v>
      </c>
      <c r="I38" s="263">
        <v>0</v>
      </c>
      <c r="J38" s="264">
        <v>1639</v>
      </c>
      <c r="K38" s="264">
        <v>117</v>
      </c>
      <c r="L38" s="264">
        <v>117</v>
      </c>
      <c r="M38" s="264">
        <v>0</v>
      </c>
      <c r="N38" s="264">
        <v>0</v>
      </c>
      <c r="O38" s="264">
        <v>1741</v>
      </c>
      <c r="P38" s="264">
        <v>139</v>
      </c>
      <c r="Q38" s="264">
        <v>139</v>
      </c>
      <c r="R38" s="264">
        <v>0</v>
      </c>
      <c r="S38" s="264">
        <v>1</v>
      </c>
      <c r="T38" s="265">
        <v>0.015</v>
      </c>
      <c r="U38" s="266">
        <v>49868</v>
      </c>
      <c r="V38" s="266">
        <v>2793</v>
      </c>
      <c r="W38" s="266">
        <v>2772</v>
      </c>
      <c r="X38" s="266">
        <v>3</v>
      </c>
      <c r="Y38" s="264">
        <v>2262</v>
      </c>
      <c r="Z38" s="267">
        <v>0.0559477019331034</v>
      </c>
      <c r="AA38" s="267">
        <v>0.0718038528896672</v>
      </c>
      <c r="AB38" s="267">
        <v>0.0713849908480781</v>
      </c>
      <c r="AC38" s="268">
        <v>0.0792647903503733</v>
      </c>
      <c r="AD38" s="269">
        <v>0.000418862041589141</v>
      </c>
      <c r="AE38" s="270">
        <v>11820</v>
      </c>
      <c r="AF38" s="271">
        <v>741</v>
      </c>
      <c r="AG38" s="271">
        <v>2</v>
      </c>
      <c r="AH38" s="271">
        <v>12696</v>
      </c>
      <c r="AI38" s="271">
        <v>684</v>
      </c>
      <c r="AJ38" s="271">
        <v>1</v>
      </c>
      <c r="AK38" s="268">
        <v>0.0625211505922166</v>
      </c>
      <c r="AL38" s="268">
        <v>0.0537964713295526</v>
      </c>
      <c r="AM38" s="269">
        <v>0.00872467926266397</v>
      </c>
    </row>
    <row r="39" ht="19" spans="1:39">
      <c r="A39" s="260" t="s">
        <v>2706</v>
      </c>
      <c r="B39" s="261" t="s">
        <v>3386</v>
      </c>
      <c r="C39" s="262" t="s">
        <v>3021</v>
      </c>
      <c r="D39" s="261" t="s">
        <v>3022</v>
      </c>
      <c r="E39" s="263">
        <v>2126</v>
      </c>
      <c r="F39" s="263">
        <v>330</v>
      </c>
      <c r="G39" s="263">
        <v>245</v>
      </c>
      <c r="H39" s="263">
        <v>0</v>
      </c>
      <c r="I39" s="263">
        <v>1</v>
      </c>
      <c r="J39" s="264">
        <v>3151</v>
      </c>
      <c r="K39" s="264">
        <v>394</v>
      </c>
      <c r="L39" s="264">
        <v>392</v>
      </c>
      <c r="M39" s="264">
        <v>0</v>
      </c>
      <c r="N39" s="264">
        <v>1</v>
      </c>
      <c r="O39" s="264">
        <v>2813</v>
      </c>
      <c r="P39" s="264">
        <v>315</v>
      </c>
      <c r="Q39" s="264">
        <v>314</v>
      </c>
      <c r="R39" s="264">
        <v>11</v>
      </c>
      <c r="S39" s="264">
        <v>0</v>
      </c>
      <c r="T39" s="265">
        <v>0.015</v>
      </c>
      <c r="U39" s="266">
        <v>91759</v>
      </c>
      <c r="V39" s="266">
        <v>10077</v>
      </c>
      <c r="W39" s="266">
        <v>9955</v>
      </c>
      <c r="X39" s="266">
        <v>28</v>
      </c>
      <c r="Y39" s="264">
        <v>8248</v>
      </c>
      <c r="Z39" s="267">
        <v>0.109515142928759</v>
      </c>
      <c r="AA39" s="267">
        <v>0.154750705550329</v>
      </c>
      <c r="AB39" s="267">
        <v>0.124722310377658</v>
      </c>
      <c r="AC39" s="268">
        <v>0.111980092428013</v>
      </c>
      <c r="AD39" s="269">
        <v>0.0300283951726714</v>
      </c>
      <c r="AE39" s="270">
        <v>19421</v>
      </c>
      <c r="AF39" s="271">
        <v>2288</v>
      </c>
      <c r="AG39" s="271">
        <v>4</v>
      </c>
      <c r="AH39" s="271">
        <v>22532</v>
      </c>
      <c r="AI39" s="271">
        <v>2542</v>
      </c>
      <c r="AJ39" s="271">
        <v>6</v>
      </c>
      <c r="AK39" s="268">
        <v>0.117604654755162</v>
      </c>
      <c r="AL39" s="268">
        <v>0.11255103852299</v>
      </c>
      <c r="AM39" s="269">
        <v>0.0050536162321724</v>
      </c>
    </row>
    <row r="40" ht="19" spans="1:39">
      <c r="A40" s="260" t="s">
        <v>2706</v>
      </c>
      <c r="B40" s="261" t="s">
        <v>3388</v>
      </c>
      <c r="C40" s="262" t="s">
        <v>3007</v>
      </c>
      <c r="D40" s="278" t="s">
        <v>3008</v>
      </c>
      <c r="E40" s="263">
        <v>385</v>
      </c>
      <c r="F40" s="263">
        <v>43</v>
      </c>
      <c r="G40" s="263">
        <v>24</v>
      </c>
      <c r="H40" s="263">
        <v>0</v>
      </c>
      <c r="I40" s="263">
        <v>0</v>
      </c>
      <c r="J40" s="264">
        <v>1300</v>
      </c>
      <c r="K40" s="264">
        <v>131</v>
      </c>
      <c r="L40" s="264">
        <v>130</v>
      </c>
      <c r="M40" s="264">
        <v>0</v>
      </c>
      <c r="N40" s="264">
        <v>0</v>
      </c>
      <c r="O40" s="264">
        <v>712</v>
      </c>
      <c r="P40" s="264">
        <v>59</v>
      </c>
      <c r="Q40" s="264">
        <v>59</v>
      </c>
      <c r="R40" s="264">
        <v>0</v>
      </c>
      <c r="S40" s="264">
        <v>0</v>
      </c>
      <c r="T40" s="265">
        <v>0.015</v>
      </c>
      <c r="U40" s="266">
        <v>28051</v>
      </c>
      <c r="V40" s="266">
        <v>3583</v>
      </c>
      <c r="W40" s="266">
        <v>3557</v>
      </c>
      <c r="X40" s="266">
        <v>5</v>
      </c>
      <c r="Y40" s="264">
        <v>2930</v>
      </c>
      <c r="Z40" s="267">
        <v>0.127553384906064</v>
      </c>
      <c r="AA40" s="267">
        <v>0.111688311688312</v>
      </c>
      <c r="AB40" s="267">
        <v>0.100769230769231</v>
      </c>
      <c r="AC40" s="268">
        <v>0.0828651685393258</v>
      </c>
      <c r="AD40" s="269">
        <v>0.0109190809190809</v>
      </c>
      <c r="AE40" s="270">
        <v>6471</v>
      </c>
      <c r="AF40" s="271">
        <v>651</v>
      </c>
      <c r="AG40" s="271">
        <v>0</v>
      </c>
      <c r="AH40" s="271">
        <v>6853</v>
      </c>
      <c r="AI40" s="271">
        <v>707</v>
      </c>
      <c r="AJ40" s="271">
        <v>0</v>
      </c>
      <c r="AK40" s="268">
        <v>0.100602688919796</v>
      </c>
      <c r="AL40" s="268">
        <v>0.103166496424923</v>
      </c>
      <c r="AM40" s="269">
        <v>-0.00256380750512737</v>
      </c>
    </row>
    <row r="41" ht="19" spans="1:39">
      <c r="A41" s="260" t="s">
        <v>2706</v>
      </c>
      <c r="B41" s="261" t="s">
        <v>3388</v>
      </c>
      <c r="C41" s="262" t="s">
        <v>2999</v>
      </c>
      <c r="D41" s="278" t="s">
        <v>3000</v>
      </c>
      <c r="E41" s="263">
        <v>1303</v>
      </c>
      <c r="F41" s="263">
        <v>142</v>
      </c>
      <c r="G41" s="263">
        <v>90</v>
      </c>
      <c r="H41" s="263">
        <v>0</v>
      </c>
      <c r="I41" s="263">
        <v>0</v>
      </c>
      <c r="J41" s="264">
        <v>1371</v>
      </c>
      <c r="K41" s="264">
        <v>198</v>
      </c>
      <c r="L41" s="264">
        <v>195</v>
      </c>
      <c r="M41" s="264">
        <v>0</v>
      </c>
      <c r="N41" s="264">
        <v>0</v>
      </c>
      <c r="O41" s="264">
        <v>1568</v>
      </c>
      <c r="P41" s="264">
        <v>162</v>
      </c>
      <c r="Q41" s="264">
        <v>162</v>
      </c>
      <c r="R41" s="264">
        <v>0</v>
      </c>
      <c r="S41" s="264">
        <v>0</v>
      </c>
      <c r="T41" s="265">
        <v>0.015</v>
      </c>
      <c r="U41" s="266">
        <v>44239</v>
      </c>
      <c r="V41" s="266">
        <v>4706</v>
      </c>
      <c r="W41" s="266">
        <v>4651</v>
      </c>
      <c r="X41" s="266">
        <v>1</v>
      </c>
      <c r="Y41" s="264">
        <v>3569</v>
      </c>
      <c r="Z41" s="267">
        <v>0.106354121928615</v>
      </c>
      <c r="AA41" s="267">
        <v>0.108979278587874</v>
      </c>
      <c r="AB41" s="267">
        <v>0.144420131291028</v>
      </c>
      <c r="AC41" s="268">
        <v>0.103316326530612</v>
      </c>
      <c r="AD41" s="269">
        <v>-0.0354408527031543</v>
      </c>
      <c r="AE41" s="270">
        <v>10055</v>
      </c>
      <c r="AF41" s="271">
        <v>1105</v>
      </c>
      <c r="AG41" s="271">
        <v>0</v>
      </c>
      <c r="AH41" s="271">
        <v>11286</v>
      </c>
      <c r="AI41" s="271">
        <v>1217</v>
      </c>
      <c r="AJ41" s="271">
        <v>0</v>
      </c>
      <c r="AK41" s="268">
        <v>0.109895574341124</v>
      </c>
      <c r="AL41" s="268">
        <v>0.107832713095871</v>
      </c>
      <c r="AM41" s="269">
        <v>0.00206286124525283</v>
      </c>
    </row>
    <row r="42" ht="19" spans="1:39">
      <c r="A42" s="260" t="s">
        <v>2706</v>
      </c>
      <c r="B42" s="261" t="s">
        <v>3388</v>
      </c>
      <c r="C42" s="262" t="s">
        <v>3009</v>
      </c>
      <c r="D42" s="278" t="s">
        <v>3010</v>
      </c>
      <c r="E42" s="263">
        <v>1495</v>
      </c>
      <c r="F42" s="263">
        <v>133</v>
      </c>
      <c r="G42" s="263">
        <v>93</v>
      </c>
      <c r="H42" s="263">
        <v>0</v>
      </c>
      <c r="I42" s="263">
        <v>0</v>
      </c>
      <c r="J42" s="264">
        <v>1347</v>
      </c>
      <c r="K42" s="264">
        <v>111</v>
      </c>
      <c r="L42" s="264">
        <v>111</v>
      </c>
      <c r="M42" s="264">
        <v>0</v>
      </c>
      <c r="N42" s="264">
        <v>0</v>
      </c>
      <c r="O42" s="264">
        <v>1493</v>
      </c>
      <c r="P42" s="264">
        <v>132</v>
      </c>
      <c r="Q42" s="264">
        <v>132</v>
      </c>
      <c r="R42" s="264">
        <v>0</v>
      </c>
      <c r="S42" s="264">
        <v>0</v>
      </c>
      <c r="T42" s="265">
        <v>0.015</v>
      </c>
      <c r="U42" s="266">
        <v>43985</v>
      </c>
      <c r="V42" s="266">
        <v>3888</v>
      </c>
      <c r="W42" s="266">
        <v>3847</v>
      </c>
      <c r="X42" s="266">
        <v>3</v>
      </c>
      <c r="Y42" s="264">
        <v>3072</v>
      </c>
      <c r="Z42" s="267">
        <v>0.0883255655337047</v>
      </c>
      <c r="AA42" s="267">
        <v>0.0889632107023411</v>
      </c>
      <c r="AB42" s="267">
        <v>0.0824053452115813</v>
      </c>
      <c r="AC42" s="268">
        <v>0.0884125920964501</v>
      </c>
      <c r="AD42" s="269">
        <v>0.00655786549075985</v>
      </c>
      <c r="AE42" s="270">
        <v>10533</v>
      </c>
      <c r="AF42" s="271">
        <v>945</v>
      </c>
      <c r="AG42" s="271">
        <v>0</v>
      </c>
      <c r="AH42" s="271">
        <v>10846</v>
      </c>
      <c r="AI42" s="271">
        <v>962</v>
      </c>
      <c r="AJ42" s="271">
        <v>1</v>
      </c>
      <c r="AK42" s="268">
        <v>0.0897180290515523</v>
      </c>
      <c r="AL42" s="268">
        <v>0.0886040936750876</v>
      </c>
      <c r="AM42" s="269">
        <v>0.00111393537646468</v>
      </c>
    </row>
    <row r="43" ht="19" spans="1:39">
      <c r="A43" s="260" t="s">
        <v>2706</v>
      </c>
      <c r="B43" s="261" t="s">
        <v>3388</v>
      </c>
      <c r="C43" s="262" t="s">
        <v>3187</v>
      </c>
      <c r="D43" s="278" t="s">
        <v>3188</v>
      </c>
      <c r="E43" s="263">
        <v>1597</v>
      </c>
      <c r="F43" s="263">
        <v>209</v>
      </c>
      <c r="G43" s="263">
        <v>153</v>
      </c>
      <c r="H43" s="263">
        <v>0</v>
      </c>
      <c r="I43" s="263">
        <v>0</v>
      </c>
      <c r="J43" s="264">
        <v>1983</v>
      </c>
      <c r="K43" s="264">
        <v>187</v>
      </c>
      <c r="L43" s="264">
        <v>187</v>
      </c>
      <c r="M43" s="264">
        <v>0</v>
      </c>
      <c r="N43" s="264">
        <v>0</v>
      </c>
      <c r="O43" s="264">
        <v>1819</v>
      </c>
      <c r="P43" s="264">
        <v>100</v>
      </c>
      <c r="Q43" s="264">
        <v>100</v>
      </c>
      <c r="R43" s="264">
        <v>0</v>
      </c>
      <c r="S43" s="264">
        <v>0</v>
      </c>
      <c r="T43" s="265">
        <v>0.015</v>
      </c>
      <c r="U43" s="266">
        <v>50136</v>
      </c>
      <c r="V43" s="266">
        <v>4660</v>
      </c>
      <c r="W43" s="266">
        <v>4604</v>
      </c>
      <c r="X43" s="266">
        <v>0</v>
      </c>
      <c r="Y43" s="264">
        <v>3721</v>
      </c>
      <c r="Z43" s="267">
        <v>0.0929471836604436</v>
      </c>
      <c r="AA43" s="267">
        <v>0.130870381966187</v>
      </c>
      <c r="AB43" s="267">
        <v>0.0943015632879476</v>
      </c>
      <c r="AC43" s="268">
        <v>0.0549752611324904</v>
      </c>
      <c r="AD43" s="269">
        <v>0.0365688186782391</v>
      </c>
      <c r="AE43" s="270">
        <v>12096</v>
      </c>
      <c r="AF43" s="271">
        <v>1093</v>
      </c>
      <c r="AG43" s="271">
        <v>0</v>
      </c>
      <c r="AH43" s="271">
        <v>12413</v>
      </c>
      <c r="AI43" s="271">
        <v>1244</v>
      </c>
      <c r="AJ43" s="271">
        <v>0</v>
      </c>
      <c r="AK43" s="268">
        <v>0.0903604497354497</v>
      </c>
      <c r="AL43" s="268">
        <v>0.100217513896721</v>
      </c>
      <c r="AM43" s="269">
        <v>-0.00985706416127144</v>
      </c>
    </row>
    <row r="44" ht="19" spans="1:39">
      <c r="A44" s="260" t="s">
        <v>2706</v>
      </c>
      <c r="B44" s="261" t="s">
        <v>3388</v>
      </c>
      <c r="C44" s="262" t="s">
        <v>2973</v>
      </c>
      <c r="D44" s="278" t="s">
        <v>2974</v>
      </c>
      <c r="E44" s="263">
        <v>1768</v>
      </c>
      <c r="F44" s="263">
        <v>132</v>
      </c>
      <c r="G44" s="263">
        <v>104</v>
      </c>
      <c r="H44" s="263">
        <v>0</v>
      </c>
      <c r="I44" s="263">
        <v>0</v>
      </c>
      <c r="J44" s="264">
        <v>1777</v>
      </c>
      <c r="K44" s="264">
        <v>144</v>
      </c>
      <c r="L44" s="264">
        <v>144</v>
      </c>
      <c r="M44" s="264">
        <v>0</v>
      </c>
      <c r="N44" s="264">
        <v>0</v>
      </c>
      <c r="O44" s="264">
        <v>1439</v>
      </c>
      <c r="P44" s="264">
        <v>163</v>
      </c>
      <c r="Q44" s="264">
        <v>163</v>
      </c>
      <c r="R44" s="264">
        <v>0</v>
      </c>
      <c r="S44" s="264">
        <v>0</v>
      </c>
      <c r="T44" s="265">
        <v>0.015</v>
      </c>
      <c r="U44" s="266">
        <v>48564</v>
      </c>
      <c r="V44" s="266">
        <v>4923</v>
      </c>
      <c r="W44" s="266">
        <v>4893</v>
      </c>
      <c r="X44" s="266">
        <v>3</v>
      </c>
      <c r="Y44" s="264">
        <v>4043</v>
      </c>
      <c r="Z44" s="267">
        <v>0.101309612058315</v>
      </c>
      <c r="AA44" s="267">
        <v>0.0746606334841629</v>
      </c>
      <c r="AB44" s="267">
        <v>0.0810354530106922</v>
      </c>
      <c r="AC44" s="268">
        <v>0.113273106323836</v>
      </c>
      <c r="AD44" s="269">
        <v>-0.00637481952652928</v>
      </c>
      <c r="AE44" s="270">
        <v>11547</v>
      </c>
      <c r="AF44" s="271">
        <v>1139</v>
      </c>
      <c r="AG44" s="271">
        <v>0</v>
      </c>
      <c r="AH44" s="271">
        <v>12067</v>
      </c>
      <c r="AI44" s="271">
        <v>1246</v>
      </c>
      <c r="AJ44" s="271">
        <v>0</v>
      </c>
      <c r="AK44" s="268">
        <v>0.0986403394821166</v>
      </c>
      <c r="AL44" s="268">
        <v>0.103256816110052</v>
      </c>
      <c r="AM44" s="269">
        <v>-0.00461647662793564</v>
      </c>
    </row>
    <row r="45" ht="19" spans="1:39">
      <c r="A45" s="260" t="s">
        <v>2706</v>
      </c>
      <c r="B45" s="261" t="s">
        <v>3388</v>
      </c>
      <c r="C45" s="262" t="s">
        <v>3005</v>
      </c>
      <c r="D45" s="278" t="s">
        <v>3006</v>
      </c>
      <c r="E45" s="263">
        <v>2083</v>
      </c>
      <c r="F45" s="263">
        <v>244</v>
      </c>
      <c r="G45" s="263">
        <v>162</v>
      </c>
      <c r="H45" s="263">
        <v>0</v>
      </c>
      <c r="I45" s="263">
        <v>0</v>
      </c>
      <c r="J45" s="264">
        <v>2956</v>
      </c>
      <c r="K45" s="264">
        <v>95</v>
      </c>
      <c r="L45" s="264">
        <v>95</v>
      </c>
      <c r="M45" s="264">
        <v>0</v>
      </c>
      <c r="N45" s="264">
        <v>0</v>
      </c>
      <c r="O45" s="264">
        <v>2260</v>
      </c>
      <c r="P45" s="264">
        <v>335</v>
      </c>
      <c r="Q45" s="264">
        <v>335</v>
      </c>
      <c r="R45" s="264">
        <v>1</v>
      </c>
      <c r="S45" s="264">
        <v>0</v>
      </c>
      <c r="T45" s="265">
        <v>0.015</v>
      </c>
      <c r="U45" s="266">
        <v>75280</v>
      </c>
      <c r="V45" s="266">
        <v>8908</v>
      </c>
      <c r="W45" s="266">
        <v>8822</v>
      </c>
      <c r="X45" s="266">
        <v>8</v>
      </c>
      <c r="Y45" s="264">
        <v>7330</v>
      </c>
      <c r="Z45" s="267">
        <v>0.118225292242295</v>
      </c>
      <c r="AA45" s="267">
        <v>0.117138742198752</v>
      </c>
      <c r="AB45" s="267">
        <v>0.0321380243572395</v>
      </c>
      <c r="AC45" s="268">
        <v>0.148230088495575</v>
      </c>
      <c r="AD45" s="269">
        <v>0.0850007178415123</v>
      </c>
      <c r="AE45" s="270">
        <v>17464</v>
      </c>
      <c r="AF45" s="271">
        <v>1515</v>
      </c>
      <c r="AG45" s="271">
        <v>1</v>
      </c>
      <c r="AH45" s="271">
        <v>18441</v>
      </c>
      <c r="AI45" s="271">
        <v>2601</v>
      </c>
      <c r="AJ45" s="271">
        <v>2</v>
      </c>
      <c r="AK45" s="268">
        <v>0.086692624828218</v>
      </c>
      <c r="AL45" s="268">
        <v>0.140935957919853</v>
      </c>
      <c r="AM45" s="269">
        <v>-0.0542433330916345</v>
      </c>
    </row>
    <row r="46" ht="19" spans="1:39">
      <c r="A46" s="260" t="s">
        <v>2706</v>
      </c>
      <c r="B46" s="261" t="s">
        <v>3388</v>
      </c>
      <c r="C46" s="262" t="s">
        <v>2795</v>
      </c>
      <c r="D46" s="278" t="s">
        <v>2796</v>
      </c>
      <c r="E46" s="263">
        <v>1217</v>
      </c>
      <c r="F46" s="263">
        <v>100</v>
      </c>
      <c r="G46" s="263">
        <v>78</v>
      </c>
      <c r="H46" s="263">
        <v>0</v>
      </c>
      <c r="I46" s="263">
        <v>0</v>
      </c>
      <c r="J46" s="264">
        <v>1212</v>
      </c>
      <c r="K46" s="264">
        <v>84</v>
      </c>
      <c r="L46" s="264">
        <v>84</v>
      </c>
      <c r="M46" s="264">
        <v>0</v>
      </c>
      <c r="N46" s="264">
        <v>0</v>
      </c>
      <c r="O46" s="264">
        <v>1371</v>
      </c>
      <c r="P46" s="264">
        <v>66</v>
      </c>
      <c r="Q46" s="264">
        <v>66</v>
      </c>
      <c r="R46" s="264">
        <v>0</v>
      </c>
      <c r="S46" s="264">
        <v>0</v>
      </c>
      <c r="T46" s="265">
        <v>0.015</v>
      </c>
      <c r="U46" s="266">
        <v>37791</v>
      </c>
      <c r="V46" s="266">
        <v>2409</v>
      </c>
      <c r="W46" s="266">
        <v>2387</v>
      </c>
      <c r="X46" s="266">
        <v>1</v>
      </c>
      <c r="Y46" s="264">
        <v>1951</v>
      </c>
      <c r="Z46" s="267">
        <v>0.0637188748643857</v>
      </c>
      <c r="AA46" s="267">
        <v>0.0821692686935086</v>
      </c>
      <c r="AB46" s="267">
        <v>0.0693069306930693</v>
      </c>
      <c r="AC46" s="268">
        <v>0.0481400437636762</v>
      </c>
      <c r="AD46" s="269">
        <v>0.0128623380004393</v>
      </c>
      <c r="AE46" s="270">
        <v>8870</v>
      </c>
      <c r="AF46" s="271">
        <v>606</v>
      </c>
      <c r="AG46" s="271">
        <v>0</v>
      </c>
      <c r="AH46" s="271">
        <v>9078</v>
      </c>
      <c r="AI46" s="271">
        <v>585</v>
      </c>
      <c r="AJ46" s="271">
        <v>0</v>
      </c>
      <c r="AK46" s="268">
        <v>0.0683201803833145</v>
      </c>
      <c r="AL46" s="268">
        <v>0.0644415069398546</v>
      </c>
      <c r="AM46" s="269">
        <v>0.00387867344345995</v>
      </c>
    </row>
    <row r="47" ht="19" spans="1:39">
      <c r="A47" s="260" t="s">
        <v>2706</v>
      </c>
      <c r="B47" s="261" t="s">
        <v>3388</v>
      </c>
      <c r="C47" s="262" t="s">
        <v>2977</v>
      </c>
      <c r="D47" s="278" t="s">
        <v>2978</v>
      </c>
      <c r="E47" s="263">
        <v>1100</v>
      </c>
      <c r="F47" s="263">
        <v>77</v>
      </c>
      <c r="G47" s="263">
        <v>56</v>
      </c>
      <c r="H47" s="263">
        <v>0</v>
      </c>
      <c r="I47" s="263">
        <v>0</v>
      </c>
      <c r="J47" s="264">
        <v>1283</v>
      </c>
      <c r="K47" s="264">
        <v>126</v>
      </c>
      <c r="L47" s="264">
        <v>126</v>
      </c>
      <c r="M47" s="264">
        <v>0</v>
      </c>
      <c r="N47" s="264">
        <v>0</v>
      </c>
      <c r="O47" s="264">
        <v>1532</v>
      </c>
      <c r="P47" s="264">
        <v>81</v>
      </c>
      <c r="Q47" s="264">
        <v>81</v>
      </c>
      <c r="R47" s="264">
        <v>1</v>
      </c>
      <c r="S47" s="264">
        <v>0</v>
      </c>
      <c r="T47" s="265">
        <v>0.015</v>
      </c>
      <c r="U47" s="266">
        <v>38193</v>
      </c>
      <c r="V47" s="266">
        <v>2334</v>
      </c>
      <c r="W47" s="266">
        <v>2313</v>
      </c>
      <c r="X47" s="266">
        <v>0</v>
      </c>
      <c r="Y47" s="264">
        <v>1778</v>
      </c>
      <c r="Z47" s="267">
        <v>0.0611106747309716</v>
      </c>
      <c r="AA47" s="267">
        <v>0.07</v>
      </c>
      <c r="AB47" s="267">
        <v>0.098207326578332</v>
      </c>
      <c r="AC47" s="268">
        <v>0.0528720626631854</v>
      </c>
      <c r="AD47" s="269">
        <v>-0.028207326578332</v>
      </c>
      <c r="AE47" s="270">
        <v>9711</v>
      </c>
      <c r="AF47" s="271">
        <v>646</v>
      </c>
      <c r="AG47" s="271">
        <v>0</v>
      </c>
      <c r="AH47" s="271">
        <v>9787</v>
      </c>
      <c r="AI47" s="271">
        <v>579</v>
      </c>
      <c r="AJ47" s="271">
        <v>0</v>
      </c>
      <c r="AK47" s="268">
        <v>0.06652250025744</v>
      </c>
      <c r="AL47" s="268">
        <v>0.0591601103504649</v>
      </c>
      <c r="AM47" s="269">
        <v>0.00736238990697511</v>
      </c>
    </row>
    <row r="48" ht="19" spans="1:39">
      <c r="A48" s="260" t="s">
        <v>2706</v>
      </c>
      <c r="B48" s="261" t="s">
        <v>3388</v>
      </c>
      <c r="C48" s="262" t="s">
        <v>3033</v>
      </c>
      <c r="D48" s="278" t="s">
        <v>3034</v>
      </c>
      <c r="E48" s="263">
        <v>3807</v>
      </c>
      <c r="F48" s="263">
        <v>310</v>
      </c>
      <c r="G48" s="263">
        <v>217</v>
      </c>
      <c r="H48" s="263">
        <v>0</v>
      </c>
      <c r="I48" s="263">
        <v>0</v>
      </c>
      <c r="J48" s="264">
        <v>3748</v>
      </c>
      <c r="K48" s="264">
        <v>335</v>
      </c>
      <c r="L48" s="264">
        <v>335</v>
      </c>
      <c r="M48" s="264">
        <v>1</v>
      </c>
      <c r="N48" s="264">
        <v>0</v>
      </c>
      <c r="O48" s="264">
        <v>4183</v>
      </c>
      <c r="P48" s="264">
        <v>176</v>
      </c>
      <c r="Q48" s="264">
        <v>176</v>
      </c>
      <c r="R48" s="264">
        <v>0</v>
      </c>
      <c r="S48" s="264">
        <v>0</v>
      </c>
      <c r="T48" s="265">
        <v>0.015</v>
      </c>
      <c r="U48" s="266">
        <v>118227</v>
      </c>
      <c r="V48" s="266">
        <v>10067</v>
      </c>
      <c r="W48" s="266">
        <v>9969</v>
      </c>
      <c r="X48" s="266">
        <v>6</v>
      </c>
      <c r="Y48" s="264">
        <v>8153</v>
      </c>
      <c r="Z48" s="267">
        <v>0.0850990044575266</v>
      </c>
      <c r="AA48" s="267">
        <v>0.0814289466771736</v>
      </c>
      <c r="AB48" s="267">
        <v>0.0893810032017076</v>
      </c>
      <c r="AC48" s="268">
        <v>0.0420750657422902</v>
      </c>
      <c r="AD48" s="269">
        <v>-0.00795205652453396</v>
      </c>
      <c r="AE48" s="270">
        <v>27261</v>
      </c>
      <c r="AF48" s="271">
        <v>2220</v>
      </c>
      <c r="AG48" s="271">
        <v>0</v>
      </c>
      <c r="AH48" s="271">
        <v>28351</v>
      </c>
      <c r="AI48" s="271">
        <v>2689</v>
      </c>
      <c r="AJ48" s="271">
        <v>1</v>
      </c>
      <c r="AK48" s="268">
        <v>0.0814350170573346</v>
      </c>
      <c r="AL48" s="268">
        <v>0.0948114704948679</v>
      </c>
      <c r="AM48" s="269">
        <v>-0.0133764534375333</v>
      </c>
    </row>
    <row r="49" ht="19" spans="1:39">
      <c r="A49" s="260" t="s">
        <v>2706</v>
      </c>
      <c r="B49" s="261" t="s">
        <v>3388</v>
      </c>
      <c r="C49" s="262" t="s">
        <v>3011</v>
      </c>
      <c r="D49" s="278" t="s">
        <v>3012</v>
      </c>
      <c r="E49" s="263">
        <v>1995</v>
      </c>
      <c r="F49" s="263">
        <v>229</v>
      </c>
      <c r="G49" s="263">
        <v>159</v>
      </c>
      <c r="H49" s="263">
        <v>0</v>
      </c>
      <c r="I49" s="263">
        <v>0</v>
      </c>
      <c r="J49" s="264">
        <v>2153</v>
      </c>
      <c r="K49" s="264">
        <v>158</v>
      </c>
      <c r="L49" s="264">
        <v>158</v>
      </c>
      <c r="M49" s="264">
        <v>0</v>
      </c>
      <c r="N49" s="264">
        <v>0</v>
      </c>
      <c r="O49" s="264">
        <v>2231</v>
      </c>
      <c r="P49" s="264">
        <v>212</v>
      </c>
      <c r="Q49" s="264">
        <v>212</v>
      </c>
      <c r="R49" s="264">
        <v>1</v>
      </c>
      <c r="S49" s="264">
        <v>0</v>
      </c>
      <c r="T49" s="265">
        <v>0.015</v>
      </c>
      <c r="U49" s="266">
        <v>66629</v>
      </c>
      <c r="V49" s="266">
        <v>5542</v>
      </c>
      <c r="W49" s="266">
        <v>5472</v>
      </c>
      <c r="X49" s="266">
        <v>4</v>
      </c>
      <c r="Y49" s="264">
        <v>4289</v>
      </c>
      <c r="Z49" s="267">
        <v>0.0831169610830119</v>
      </c>
      <c r="AA49" s="267">
        <v>0.114786967418546</v>
      </c>
      <c r="AB49" s="267">
        <v>0.0733859730608453</v>
      </c>
      <c r="AC49" s="268">
        <v>0.0950246526221425</v>
      </c>
      <c r="AD49" s="269">
        <v>0.041400994357701</v>
      </c>
      <c r="AE49" s="270">
        <v>15036</v>
      </c>
      <c r="AF49" s="271">
        <v>1345</v>
      </c>
      <c r="AG49" s="271">
        <v>0</v>
      </c>
      <c r="AH49" s="271">
        <v>16036</v>
      </c>
      <c r="AI49" s="271">
        <v>1458</v>
      </c>
      <c r="AJ49" s="271">
        <v>0</v>
      </c>
      <c r="AK49" s="268">
        <v>0.0894519819100825</v>
      </c>
      <c r="AL49" s="268">
        <v>0.090920429034672</v>
      </c>
      <c r="AM49" s="269">
        <v>-0.00146844712458952</v>
      </c>
    </row>
    <row r="50" ht="19" spans="1:39">
      <c r="A50" s="260" t="s">
        <v>2706</v>
      </c>
      <c r="B50" s="261" t="s">
        <v>3388</v>
      </c>
      <c r="C50" s="262" t="s">
        <v>3025</v>
      </c>
      <c r="D50" s="278" t="s">
        <v>3026</v>
      </c>
      <c r="E50" s="263">
        <v>2843</v>
      </c>
      <c r="F50" s="263">
        <v>371</v>
      </c>
      <c r="G50" s="263">
        <v>284</v>
      </c>
      <c r="H50" s="263">
        <v>0</v>
      </c>
      <c r="I50" s="263">
        <v>0</v>
      </c>
      <c r="J50" s="264">
        <v>3213</v>
      </c>
      <c r="K50" s="264">
        <v>322</v>
      </c>
      <c r="L50" s="264">
        <v>319</v>
      </c>
      <c r="M50" s="264">
        <v>0</v>
      </c>
      <c r="N50" s="264">
        <v>0</v>
      </c>
      <c r="O50" s="264">
        <v>2869</v>
      </c>
      <c r="P50" s="264">
        <v>275</v>
      </c>
      <c r="Q50" s="264">
        <v>275</v>
      </c>
      <c r="R50" s="264">
        <v>0</v>
      </c>
      <c r="S50" s="264">
        <v>0</v>
      </c>
      <c r="T50" s="265">
        <v>0.015</v>
      </c>
      <c r="U50" s="266">
        <v>86586</v>
      </c>
      <c r="V50" s="266">
        <v>9917</v>
      </c>
      <c r="W50" s="266">
        <v>9818</v>
      </c>
      <c r="X50" s="266">
        <v>7</v>
      </c>
      <c r="Y50" s="264">
        <v>7837</v>
      </c>
      <c r="Z50" s="267">
        <v>0.114452682881759</v>
      </c>
      <c r="AA50" s="267">
        <v>0.130495954977137</v>
      </c>
      <c r="AB50" s="267">
        <v>0.100217864923747</v>
      </c>
      <c r="AC50" s="268">
        <v>0.0958522133147438</v>
      </c>
      <c r="AD50" s="269">
        <v>0.0302780900533896</v>
      </c>
      <c r="AE50" s="270">
        <v>19637</v>
      </c>
      <c r="AF50" s="271">
        <v>2313</v>
      </c>
      <c r="AG50" s="271">
        <v>1</v>
      </c>
      <c r="AH50" s="271">
        <v>21141</v>
      </c>
      <c r="AI50" s="271">
        <v>2592</v>
      </c>
      <c r="AJ50" s="271">
        <v>3</v>
      </c>
      <c r="AK50" s="268">
        <v>0.117736925192239</v>
      </c>
      <c r="AL50" s="268">
        <v>0.122463459628211</v>
      </c>
      <c r="AM50" s="269">
        <v>-0.00472653443597146</v>
      </c>
    </row>
    <row r="51" ht="19" spans="1:39">
      <c r="A51" s="260" t="s">
        <v>2706</v>
      </c>
      <c r="B51" s="261" t="s">
        <v>3388</v>
      </c>
      <c r="C51" s="262" t="s">
        <v>3003</v>
      </c>
      <c r="D51" s="278" t="s">
        <v>3004</v>
      </c>
      <c r="E51" s="263">
        <v>1604</v>
      </c>
      <c r="F51" s="263">
        <v>112</v>
      </c>
      <c r="G51" s="263">
        <v>83</v>
      </c>
      <c r="H51" s="263">
        <v>0</v>
      </c>
      <c r="I51" s="263">
        <v>0</v>
      </c>
      <c r="J51" s="264">
        <v>1924</v>
      </c>
      <c r="K51" s="264">
        <v>208</v>
      </c>
      <c r="L51" s="264">
        <v>207</v>
      </c>
      <c r="M51" s="264">
        <v>0</v>
      </c>
      <c r="N51" s="264">
        <v>0</v>
      </c>
      <c r="O51" s="264">
        <v>1327</v>
      </c>
      <c r="P51" s="264">
        <v>131</v>
      </c>
      <c r="Q51" s="264">
        <v>131</v>
      </c>
      <c r="R51" s="264">
        <v>0</v>
      </c>
      <c r="S51" s="264">
        <v>0</v>
      </c>
      <c r="T51" s="265">
        <v>0.015</v>
      </c>
      <c r="U51" s="266">
        <v>55737</v>
      </c>
      <c r="V51" s="266">
        <v>6002</v>
      </c>
      <c r="W51" s="266">
        <v>5971</v>
      </c>
      <c r="X51" s="266">
        <v>103</v>
      </c>
      <c r="Y51" s="264">
        <v>4554</v>
      </c>
      <c r="Z51" s="267">
        <v>0.105836338518399</v>
      </c>
      <c r="AA51" s="267">
        <v>0.0698254364089776</v>
      </c>
      <c r="AB51" s="267">
        <v>0.108108108108108</v>
      </c>
      <c r="AC51" s="268">
        <v>0.0987189148455162</v>
      </c>
      <c r="AD51" s="269">
        <v>-0.0382826716991306</v>
      </c>
      <c r="AE51" s="270">
        <v>12842</v>
      </c>
      <c r="AF51" s="271">
        <v>1362</v>
      </c>
      <c r="AG51" s="271">
        <v>0</v>
      </c>
      <c r="AH51" s="271">
        <v>13706</v>
      </c>
      <c r="AI51" s="271">
        <v>1593</v>
      </c>
      <c r="AJ51" s="271">
        <v>2</v>
      </c>
      <c r="AK51" s="268">
        <v>0.106058246379069</v>
      </c>
      <c r="AL51" s="268">
        <v>0.116080548664818</v>
      </c>
      <c r="AM51" s="269">
        <v>-0.0100223022857497</v>
      </c>
    </row>
    <row r="52" ht="19" spans="1:39">
      <c r="A52" s="260" t="s">
        <v>2706</v>
      </c>
      <c r="B52" s="261" t="s">
        <v>3388</v>
      </c>
      <c r="C52" s="262" t="s">
        <v>2981</v>
      </c>
      <c r="D52" s="278" t="s">
        <v>2982</v>
      </c>
      <c r="E52" s="263">
        <v>1701</v>
      </c>
      <c r="F52" s="263">
        <v>236</v>
      </c>
      <c r="G52" s="263">
        <v>164</v>
      </c>
      <c r="H52" s="263">
        <v>0</v>
      </c>
      <c r="I52" s="263">
        <v>0</v>
      </c>
      <c r="J52" s="264">
        <v>2332</v>
      </c>
      <c r="K52" s="264">
        <v>224</v>
      </c>
      <c r="L52" s="264">
        <v>224</v>
      </c>
      <c r="M52" s="264">
        <v>0</v>
      </c>
      <c r="N52" s="264">
        <v>0</v>
      </c>
      <c r="O52" s="264">
        <v>1801</v>
      </c>
      <c r="P52" s="264">
        <v>144</v>
      </c>
      <c r="Q52" s="264">
        <v>144</v>
      </c>
      <c r="R52" s="264">
        <v>0</v>
      </c>
      <c r="S52" s="264">
        <v>1</v>
      </c>
      <c r="T52" s="265">
        <v>0.015</v>
      </c>
      <c r="U52" s="266">
        <v>58627</v>
      </c>
      <c r="V52" s="266">
        <v>5812</v>
      </c>
      <c r="W52" s="266">
        <v>5738</v>
      </c>
      <c r="X52" s="266">
        <v>13</v>
      </c>
      <c r="Y52" s="264">
        <v>4397</v>
      </c>
      <c r="Z52" s="267">
        <v>0.0989134699029457</v>
      </c>
      <c r="AA52" s="267">
        <v>0.138741916519694</v>
      </c>
      <c r="AB52" s="267">
        <v>0.0960548885077187</v>
      </c>
      <c r="AC52" s="268">
        <v>0.079400333148251</v>
      </c>
      <c r="AD52" s="269">
        <v>0.0426870280119756</v>
      </c>
      <c r="AE52" s="270">
        <v>13328</v>
      </c>
      <c r="AF52" s="271">
        <v>1490</v>
      </c>
      <c r="AG52" s="271">
        <v>3</v>
      </c>
      <c r="AH52" s="271">
        <v>14750</v>
      </c>
      <c r="AI52" s="271">
        <v>1335</v>
      </c>
      <c r="AJ52" s="271">
        <v>7</v>
      </c>
      <c r="AK52" s="268">
        <v>0.11156962785114</v>
      </c>
      <c r="AL52" s="268">
        <v>0.0900338983050847</v>
      </c>
      <c r="AM52" s="269">
        <v>0.0215357295460557</v>
      </c>
    </row>
    <row r="53" ht="19" spans="1:39">
      <c r="A53" s="260" t="s">
        <v>2706</v>
      </c>
      <c r="B53" s="261" t="s">
        <v>3388</v>
      </c>
      <c r="C53" s="262" t="s">
        <v>2867</v>
      </c>
      <c r="D53" s="278" t="s">
        <v>2868</v>
      </c>
      <c r="E53" s="263">
        <v>1545</v>
      </c>
      <c r="F53" s="263">
        <v>266</v>
      </c>
      <c r="G53" s="263">
        <v>164</v>
      </c>
      <c r="H53" s="263">
        <v>0</v>
      </c>
      <c r="I53" s="263">
        <v>0</v>
      </c>
      <c r="J53" s="264">
        <v>2186</v>
      </c>
      <c r="K53" s="264">
        <v>293</v>
      </c>
      <c r="L53" s="264">
        <v>290</v>
      </c>
      <c r="M53" s="264">
        <v>0</v>
      </c>
      <c r="N53" s="264">
        <v>0</v>
      </c>
      <c r="O53" s="264">
        <v>1177</v>
      </c>
      <c r="P53" s="264">
        <v>180</v>
      </c>
      <c r="Q53" s="264">
        <v>180</v>
      </c>
      <c r="R53" s="264">
        <v>0</v>
      </c>
      <c r="S53" s="264">
        <v>0</v>
      </c>
      <c r="T53" s="265">
        <v>0.015</v>
      </c>
      <c r="U53" s="266">
        <v>50774</v>
      </c>
      <c r="V53" s="266">
        <v>7610</v>
      </c>
      <c r="W53" s="266">
        <v>7500</v>
      </c>
      <c r="X53" s="266">
        <v>10</v>
      </c>
      <c r="Y53" s="264">
        <v>5003</v>
      </c>
      <c r="Z53" s="267">
        <v>0.149682908575255</v>
      </c>
      <c r="AA53" s="267">
        <v>0.172168284789644</v>
      </c>
      <c r="AB53" s="267">
        <v>0.134034766697164</v>
      </c>
      <c r="AC53" s="268">
        <v>0.152931180968564</v>
      </c>
      <c r="AD53" s="269">
        <v>0.0381335180924803</v>
      </c>
      <c r="AE53" s="270">
        <v>12406</v>
      </c>
      <c r="AF53" s="271">
        <v>2074</v>
      </c>
      <c r="AG53" s="271">
        <v>0</v>
      </c>
      <c r="AH53" s="271">
        <v>12318</v>
      </c>
      <c r="AI53" s="271">
        <v>1930</v>
      </c>
      <c r="AJ53" s="271">
        <v>1</v>
      </c>
      <c r="AK53" s="268">
        <v>0.167177172335966</v>
      </c>
      <c r="AL53" s="268">
        <v>0.156600097418412</v>
      </c>
      <c r="AM53" s="269">
        <v>0.0105770749175544</v>
      </c>
    </row>
    <row r="54" ht="19" spans="1:39">
      <c r="A54" s="260" t="s">
        <v>2706</v>
      </c>
      <c r="B54" s="261" t="s">
        <v>3388</v>
      </c>
      <c r="C54" s="262" t="s">
        <v>3205</v>
      </c>
      <c r="D54" s="278" t="s">
        <v>3205</v>
      </c>
      <c r="E54" s="263">
        <v>1767</v>
      </c>
      <c r="F54" s="263">
        <v>190</v>
      </c>
      <c r="G54" s="263">
        <v>122</v>
      </c>
      <c r="H54" s="263">
        <v>0</v>
      </c>
      <c r="I54" s="263">
        <v>0</v>
      </c>
      <c r="J54" s="264">
        <v>2093</v>
      </c>
      <c r="K54" s="264">
        <v>206</v>
      </c>
      <c r="L54" s="264">
        <v>206</v>
      </c>
      <c r="M54" s="264">
        <v>0</v>
      </c>
      <c r="N54" s="264">
        <v>0</v>
      </c>
      <c r="O54" s="264">
        <v>1821</v>
      </c>
      <c r="P54" s="264">
        <v>168</v>
      </c>
      <c r="Q54" s="264">
        <v>168</v>
      </c>
      <c r="R54" s="264">
        <v>0</v>
      </c>
      <c r="S54" s="264">
        <v>0</v>
      </c>
      <c r="T54" s="265">
        <v>0.015</v>
      </c>
      <c r="U54" s="266">
        <v>52821</v>
      </c>
      <c r="V54" s="266">
        <v>5199</v>
      </c>
      <c r="W54" s="266">
        <v>5131</v>
      </c>
      <c r="X54" s="266">
        <v>1</v>
      </c>
      <c r="Y54" s="264">
        <v>3891</v>
      </c>
      <c r="Z54" s="267">
        <v>0.0984078302190417</v>
      </c>
      <c r="AA54" s="267">
        <v>0.10752688172043</v>
      </c>
      <c r="AB54" s="267">
        <v>0.0984233158146202</v>
      </c>
      <c r="AC54" s="268">
        <v>0.0922570016474465</v>
      </c>
      <c r="AD54" s="269">
        <v>0.00910356590580995</v>
      </c>
      <c r="AE54" s="270">
        <v>12373</v>
      </c>
      <c r="AF54" s="271">
        <v>1336</v>
      </c>
      <c r="AG54" s="271">
        <v>1</v>
      </c>
      <c r="AH54" s="271">
        <v>12831</v>
      </c>
      <c r="AI54" s="271">
        <v>1194</v>
      </c>
      <c r="AJ54" s="271">
        <v>0</v>
      </c>
      <c r="AK54" s="268">
        <v>0.107896225652631</v>
      </c>
      <c r="AL54" s="268">
        <v>0.0930558802899228</v>
      </c>
      <c r="AM54" s="269">
        <v>0.0148403453627079</v>
      </c>
    </row>
    <row r="55" ht="19" spans="1:39">
      <c r="A55" s="260" t="s">
        <v>2706</v>
      </c>
      <c r="B55" s="261" t="s">
        <v>3388</v>
      </c>
      <c r="C55" s="262" t="s">
        <v>3200</v>
      </c>
      <c r="D55" s="278" t="s">
        <v>3200</v>
      </c>
      <c r="E55" s="263">
        <v>379</v>
      </c>
      <c r="F55" s="263">
        <v>218</v>
      </c>
      <c r="G55" s="263">
        <v>172</v>
      </c>
      <c r="H55" s="263">
        <v>0</v>
      </c>
      <c r="I55" s="263">
        <v>0</v>
      </c>
      <c r="J55" s="264">
        <v>688</v>
      </c>
      <c r="K55" s="264">
        <v>219</v>
      </c>
      <c r="L55" s="264">
        <v>219</v>
      </c>
      <c r="M55" s="264">
        <v>0</v>
      </c>
      <c r="N55" s="264">
        <v>0</v>
      </c>
      <c r="O55" s="264">
        <v>385</v>
      </c>
      <c r="P55" s="264">
        <v>3</v>
      </c>
      <c r="Q55" s="264">
        <v>3</v>
      </c>
      <c r="R55" s="264">
        <v>0</v>
      </c>
      <c r="S55" s="264">
        <v>0</v>
      </c>
      <c r="T55" s="265">
        <v>0.015</v>
      </c>
      <c r="U55" s="266">
        <v>18018</v>
      </c>
      <c r="V55" s="266">
        <v>3944</v>
      </c>
      <c r="W55" s="266">
        <v>3884</v>
      </c>
      <c r="X55" s="266">
        <v>8</v>
      </c>
      <c r="Y55" s="264">
        <v>2133</v>
      </c>
      <c r="Z55" s="267">
        <v>0.218448218448218</v>
      </c>
      <c r="AA55" s="267">
        <v>0.575197889182058</v>
      </c>
      <c r="AB55" s="267">
        <v>0.318313953488372</v>
      </c>
      <c r="AC55" s="268">
        <v>0.00779220779220779</v>
      </c>
      <c r="AD55" s="269">
        <v>0.256883935693686</v>
      </c>
      <c r="AE55" s="270">
        <v>3920</v>
      </c>
      <c r="AF55" s="271">
        <v>972</v>
      </c>
      <c r="AG55" s="271">
        <v>0</v>
      </c>
      <c r="AH55" s="271">
        <v>4172</v>
      </c>
      <c r="AI55" s="271">
        <v>1102</v>
      </c>
      <c r="AJ55" s="271">
        <v>4</v>
      </c>
      <c r="AK55" s="268">
        <v>0.247959183673469</v>
      </c>
      <c r="AL55" s="268">
        <v>0.263183125599233</v>
      </c>
      <c r="AM55" s="269">
        <v>-0.0152239419257636</v>
      </c>
    </row>
    <row r="56" ht="19" spans="1:39">
      <c r="A56" s="260" t="s">
        <v>2706</v>
      </c>
      <c r="B56" s="261" t="s">
        <v>3388</v>
      </c>
      <c r="C56" s="262" t="s">
        <v>2997</v>
      </c>
      <c r="D56" s="278" t="s">
        <v>2998</v>
      </c>
      <c r="E56" s="263">
        <v>3096</v>
      </c>
      <c r="F56" s="263">
        <v>480</v>
      </c>
      <c r="G56" s="263">
        <v>364</v>
      </c>
      <c r="H56" s="263">
        <v>0</v>
      </c>
      <c r="I56" s="263">
        <v>0</v>
      </c>
      <c r="J56" s="264">
        <v>3914</v>
      </c>
      <c r="K56" s="264">
        <v>298</v>
      </c>
      <c r="L56" s="264">
        <v>298</v>
      </c>
      <c r="M56" s="264">
        <v>0</v>
      </c>
      <c r="N56" s="264">
        <v>0</v>
      </c>
      <c r="O56" s="264">
        <v>3419</v>
      </c>
      <c r="P56" s="264">
        <v>331</v>
      </c>
      <c r="Q56" s="264">
        <v>331</v>
      </c>
      <c r="R56" s="264">
        <v>1</v>
      </c>
      <c r="S56" s="264">
        <v>0</v>
      </c>
      <c r="T56" s="265">
        <v>0.015</v>
      </c>
      <c r="U56" s="266">
        <v>102675</v>
      </c>
      <c r="V56" s="266">
        <v>9632</v>
      </c>
      <c r="W56" s="266">
        <v>9514</v>
      </c>
      <c r="X56" s="266">
        <v>8</v>
      </c>
      <c r="Y56" s="264">
        <v>5990</v>
      </c>
      <c r="Z56" s="267">
        <v>0.0937326515704894</v>
      </c>
      <c r="AA56" s="267">
        <v>0.155038759689922</v>
      </c>
      <c r="AB56" s="267">
        <v>0.0761369443025038</v>
      </c>
      <c r="AC56" s="268">
        <v>0.0968119333138345</v>
      </c>
      <c r="AD56" s="269">
        <v>0.0789018153874187</v>
      </c>
      <c r="AE56" s="270">
        <v>23758</v>
      </c>
      <c r="AF56" s="271">
        <v>2421</v>
      </c>
      <c r="AG56" s="271">
        <v>1</v>
      </c>
      <c r="AH56" s="271">
        <v>25513</v>
      </c>
      <c r="AI56" s="271">
        <v>2313</v>
      </c>
      <c r="AJ56" s="271">
        <v>2</v>
      </c>
      <c r="AK56" s="268">
        <v>0.101860425961781</v>
      </c>
      <c r="AL56" s="268">
        <v>0.0905812722925567</v>
      </c>
      <c r="AM56" s="269">
        <v>0.0112791536692246</v>
      </c>
    </row>
    <row r="57" ht="19" spans="1:39">
      <c r="A57" s="260" t="s">
        <v>2706</v>
      </c>
      <c r="B57" s="261" t="s">
        <v>3388</v>
      </c>
      <c r="C57" s="262" t="s">
        <v>2789</v>
      </c>
      <c r="D57" s="278" t="s">
        <v>2790</v>
      </c>
      <c r="E57" s="263">
        <v>1831</v>
      </c>
      <c r="F57" s="263">
        <v>165</v>
      </c>
      <c r="G57" s="263">
        <v>132</v>
      </c>
      <c r="H57" s="263">
        <v>0</v>
      </c>
      <c r="I57" s="263">
        <v>0</v>
      </c>
      <c r="J57" s="264">
        <v>1492</v>
      </c>
      <c r="K57" s="264">
        <v>179</v>
      </c>
      <c r="L57" s="264">
        <v>172</v>
      </c>
      <c r="M57" s="264">
        <v>0</v>
      </c>
      <c r="N57" s="264">
        <v>0</v>
      </c>
      <c r="O57" s="264">
        <v>1635</v>
      </c>
      <c r="P57" s="264">
        <v>164</v>
      </c>
      <c r="Q57" s="264">
        <v>164</v>
      </c>
      <c r="R57" s="264">
        <v>0</v>
      </c>
      <c r="S57" s="264">
        <v>0</v>
      </c>
      <c r="T57" s="265">
        <v>0.015</v>
      </c>
      <c r="U57" s="266">
        <v>49923</v>
      </c>
      <c r="V57" s="266">
        <v>5704</v>
      </c>
      <c r="W57" s="266">
        <v>5664</v>
      </c>
      <c r="X57" s="266">
        <v>0</v>
      </c>
      <c r="Y57" s="264">
        <v>4385</v>
      </c>
      <c r="Z57" s="267">
        <v>0.114255954169421</v>
      </c>
      <c r="AA57" s="267">
        <v>0.0901146914254506</v>
      </c>
      <c r="AB57" s="267">
        <v>0.119973190348525</v>
      </c>
      <c r="AC57" s="268">
        <v>0.100305810397554</v>
      </c>
      <c r="AD57" s="269">
        <v>-0.0298584989230749</v>
      </c>
      <c r="AE57" s="270">
        <v>11694</v>
      </c>
      <c r="AF57" s="271">
        <v>1310</v>
      </c>
      <c r="AG57" s="271">
        <v>0</v>
      </c>
      <c r="AH57" s="271">
        <v>11764</v>
      </c>
      <c r="AI57" s="271">
        <v>1451</v>
      </c>
      <c r="AJ57" s="271">
        <v>0</v>
      </c>
      <c r="AK57" s="268">
        <v>0.112023259791346</v>
      </c>
      <c r="AL57" s="268">
        <v>0.123342400544033</v>
      </c>
      <c r="AM57" s="269">
        <v>-0.0113191407526867</v>
      </c>
    </row>
    <row r="58" ht="19" spans="1:39">
      <c r="A58" s="260" t="s">
        <v>2706</v>
      </c>
      <c r="B58" s="261" t="s">
        <v>3388</v>
      </c>
      <c r="C58" s="262" t="s">
        <v>2965</v>
      </c>
      <c r="D58" s="278" t="s">
        <v>2966</v>
      </c>
      <c r="E58" s="263">
        <v>2479</v>
      </c>
      <c r="F58" s="263">
        <v>310</v>
      </c>
      <c r="G58" s="263">
        <v>226</v>
      </c>
      <c r="H58" s="263">
        <v>0</v>
      </c>
      <c r="I58" s="263">
        <v>0</v>
      </c>
      <c r="J58" s="264">
        <v>2517</v>
      </c>
      <c r="K58" s="264">
        <v>356</v>
      </c>
      <c r="L58" s="264">
        <v>351</v>
      </c>
      <c r="M58" s="264">
        <v>0</v>
      </c>
      <c r="N58" s="264">
        <v>0</v>
      </c>
      <c r="O58" s="264">
        <v>2563</v>
      </c>
      <c r="P58" s="264">
        <v>319</v>
      </c>
      <c r="Q58" s="264">
        <v>318</v>
      </c>
      <c r="R58" s="264">
        <v>0</v>
      </c>
      <c r="S58" s="264">
        <v>0</v>
      </c>
      <c r="T58" s="265">
        <v>0.015</v>
      </c>
      <c r="U58" s="266">
        <v>69558</v>
      </c>
      <c r="V58" s="266">
        <v>9727</v>
      </c>
      <c r="W58" s="266">
        <v>9627</v>
      </c>
      <c r="X58" s="266">
        <v>1</v>
      </c>
      <c r="Y58" s="264">
        <v>6573</v>
      </c>
      <c r="Z58" s="267">
        <v>0.139825756922281</v>
      </c>
      <c r="AA58" s="267">
        <v>0.125050423557886</v>
      </c>
      <c r="AB58" s="267">
        <v>0.141438220103298</v>
      </c>
      <c r="AC58" s="268">
        <v>0.124463519313305</v>
      </c>
      <c r="AD58" s="269">
        <v>-0.0163877965454113</v>
      </c>
      <c r="AE58" s="270">
        <v>17415</v>
      </c>
      <c r="AF58" s="271">
        <v>2944</v>
      </c>
      <c r="AG58" s="271">
        <v>0</v>
      </c>
      <c r="AH58" s="271">
        <v>17195</v>
      </c>
      <c r="AI58" s="271">
        <v>2119</v>
      </c>
      <c r="AJ58" s="271">
        <v>0</v>
      </c>
      <c r="AK58" s="268">
        <v>0.169049669824864</v>
      </c>
      <c r="AL58" s="268">
        <v>0.123233498109916</v>
      </c>
      <c r="AM58" s="269">
        <v>0.045816171714948</v>
      </c>
    </row>
    <row r="59" ht="19" spans="1:39">
      <c r="A59" s="260" t="s">
        <v>2706</v>
      </c>
      <c r="B59" s="261" t="s">
        <v>3388</v>
      </c>
      <c r="C59" s="262" t="s">
        <v>2847</v>
      </c>
      <c r="D59" s="278" t="s">
        <v>2848</v>
      </c>
      <c r="E59" s="263">
        <v>3450</v>
      </c>
      <c r="F59" s="263">
        <v>712</v>
      </c>
      <c r="G59" s="263">
        <v>532</v>
      </c>
      <c r="H59" s="263">
        <v>0</v>
      </c>
      <c r="I59" s="263">
        <v>0</v>
      </c>
      <c r="J59" s="264">
        <v>3457</v>
      </c>
      <c r="K59" s="264">
        <v>542</v>
      </c>
      <c r="L59" s="264">
        <v>540</v>
      </c>
      <c r="M59" s="264">
        <v>0</v>
      </c>
      <c r="N59" s="264">
        <v>0</v>
      </c>
      <c r="O59" s="264">
        <v>2799</v>
      </c>
      <c r="P59" s="264">
        <v>679</v>
      </c>
      <c r="Q59" s="264">
        <v>679</v>
      </c>
      <c r="R59" s="264">
        <v>0</v>
      </c>
      <c r="S59" s="264">
        <v>0</v>
      </c>
      <c r="T59" s="265">
        <v>0.015</v>
      </c>
      <c r="U59" s="266">
        <v>96910</v>
      </c>
      <c r="V59" s="266">
        <v>19625</v>
      </c>
      <c r="W59" s="266">
        <v>19417</v>
      </c>
      <c r="X59" s="266">
        <v>8</v>
      </c>
      <c r="Y59" s="264">
        <v>15309</v>
      </c>
      <c r="Z59" s="267">
        <v>0.202424930347745</v>
      </c>
      <c r="AA59" s="267">
        <v>0.206376811594203</v>
      </c>
      <c r="AB59" s="267">
        <v>0.156783338154469</v>
      </c>
      <c r="AC59" s="268">
        <v>0.24258663808503</v>
      </c>
      <c r="AD59" s="269">
        <v>0.0495934734397337</v>
      </c>
      <c r="AE59" s="270">
        <v>23785</v>
      </c>
      <c r="AF59" s="271">
        <v>4526</v>
      </c>
      <c r="AG59" s="271">
        <v>0</v>
      </c>
      <c r="AH59" s="271">
        <v>22247</v>
      </c>
      <c r="AI59" s="271">
        <v>4730</v>
      </c>
      <c r="AJ59" s="271">
        <v>1</v>
      </c>
      <c r="AK59" s="268">
        <v>0.190287996636536</v>
      </c>
      <c r="AL59" s="268">
        <v>0.212567986694835</v>
      </c>
      <c r="AM59" s="269">
        <v>-0.0222799900582996</v>
      </c>
    </row>
    <row r="60" ht="19" spans="1:39">
      <c r="A60" s="260" t="s">
        <v>2706</v>
      </c>
      <c r="B60" s="261" t="s">
        <v>3388</v>
      </c>
      <c r="C60" s="262" t="s">
        <v>2987</v>
      </c>
      <c r="D60" s="278" t="s">
        <v>2988</v>
      </c>
      <c r="E60" s="263">
        <v>1459</v>
      </c>
      <c r="F60" s="263">
        <v>118</v>
      </c>
      <c r="G60" s="263">
        <v>96</v>
      </c>
      <c r="H60" s="263">
        <v>0</v>
      </c>
      <c r="I60" s="263">
        <v>0</v>
      </c>
      <c r="J60" s="264">
        <v>1685</v>
      </c>
      <c r="K60" s="264">
        <v>119</v>
      </c>
      <c r="L60" s="264">
        <v>119</v>
      </c>
      <c r="M60" s="264">
        <v>0</v>
      </c>
      <c r="N60" s="264">
        <v>0</v>
      </c>
      <c r="O60" s="264">
        <v>1526</v>
      </c>
      <c r="P60" s="264">
        <v>51</v>
      </c>
      <c r="Q60" s="264">
        <v>51</v>
      </c>
      <c r="R60" s="264">
        <v>0</v>
      </c>
      <c r="S60" s="264">
        <v>0</v>
      </c>
      <c r="T60" s="265">
        <v>0.015</v>
      </c>
      <c r="U60" s="266">
        <v>45256</v>
      </c>
      <c r="V60" s="266">
        <v>3222</v>
      </c>
      <c r="W60" s="266">
        <v>3200</v>
      </c>
      <c r="X60" s="266">
        <v>8</v>
      </c>
      <c r="Y60" s="264">
        <v>2543</v>
      </c>
      <c r="Z60" s="267">
        <v>0.0710182075304932</v>
      </c>
      <c r="AA60" s="267">
        <v>0.0808773132282385</v>
      </c>
      <c r="AB60" s="267">
        <v>0.0706231454005935</v>
      </c>
      <c r="AC60" s="268">
        <v>0.0334207077326343</v>
      </c>
      <c r="AD60" s="269">
        <v>0.010254167827645</v>
      </c>
      <c r="AE60" s="270">
        <v>10753</v>
      </c>
      <c r="AF60" s="271">
        <v>714</v>
      </c>
      <c r="AG60" s="271">
        <v>0</v>
      </c>
      <c r="AH60" s="271">
        <v>9947</v>
      </c>
      <c r="AI60" s="271">
        <v>938</v>
      </c>
      <c r="AJ60" s="271">
        <v>2</v>
      </c>
      <c r="AK60" s="268">
        <v>0.0664000743978425</v>
      </c>
      <c r="AL60" s="268">
        <v>0.0940987232331356</v>
      </c>
      <c r="AM60" s="269">
        <v>-0.0276986488352932</v>
      </c>
    </row>
    <row r="61" ht="19" spans="1:39">
      <c r="A61" s="260" t="s">
        <v>2706</v>
      </c>
      <c r="B61" s="261" t="s">
        <v>3388</v>
      </c>
      <c r="C61" s="262" t="s">
        <v>3031</v>
      </c>
      <c r="D61" s="278" t="s">
        <v>3032</v>
      </c>
      <c r="E61" s="263">
        <v>2347</v>
      </c>
      <c r="F61" s="263">
        <v>146</v>
      </c>
      <c r="G61" s="263">
        <v>105</v>
      </c>
      <c r="H61" s="263">
        <v>0</v>
      </c>
      <c r="I61" s="263">
        <v>0</v>
      </c>
      <c r="J61" s="264">
        <v>2189</v>
      </c>
      <c r="K61" s="264">
        <v>156</v>
      </c>
      <c r="L61" s="264">
        <v>156</v>
      </c>
      <c r="M61" s="264">
        <v>0</v>
      </c>
      <c r="N61" s="264">
        <v>0</v>
      </c>
      <c r="O61" s="264">
        <v>2414</v>
      </c>
      <c r="P61" s="264">
        <v>172</v>
      </c>
      <c r="Q61" s="264">
        <v>172</v>
      </c>
      <c r="R61" s="264">
        <v>0</v>
      </c>
      <c r="S61" s="264">
        <v>0</v>
      </c>
      <c r="T61" s="265">
        <v>0.015</v>
      </c>
      <c r="U61" s="266">
        <v>70238</v>
      </c>
      <c r="V61" s="266">
        <v>4893</v>
      </c>
      <c r="W61" s="266">
        <v>4852</v>
      </c>
      <c r="X61" s="266">
        <v>1</v>
      </c>
      <c r="Y61" s="264">
        <v>3802</v>
      </c>
      <c r="Z61" s="267">
        <v>0.0696489079985193</v>
      </c>
      <c r="AA61" s="267">
        <v>0.0622070728589689</v>
      </c>
      <c r="AB61" s="267">
        <v>0.0712654179990863</v>
      </c>
      <c r="AC61" s="268">
        <v>0.0712510356255178</v>
      </c>
      <c r="AD61" s="269">
        <v>-0.00905834514011744</v>
      </c>
      <c r="AE61" s="270">
        <v>16310</v>
      </c>
      <c r="AF61" s="271">
        <v>1176</v>
      </c>
      <c r="AG61" s="271">
        <v>0</v>
      </c>
      <c r="AH61" s="271">
        <v>16528</v>
      </c>
      <c r="AI61" s="271">
        <v>1114</v>
      </c>
      <c r="AJ61" s="271">
        <v>0</v>
      </c>
      <c r="AK61" s="268">
        <v>0.0721030042918455</v>
      </c>
      <c r="AL61" s="268">
        <v>0.0674007744433688</v>
      </c>
      <c r="AM61" s="269">
        <v>0.00470222984847667</v>
      </c>
    </row>
    <row r="62" ht="19" spans="1:39">
      <c r="A62" s="260" t="s">
        <v>2706</v>
      </c>
      <c r="B62" s="261" t="s">
        <v>3388</v>
      </c>
      <c r="C62" s="262" t="s">
        <v>3204</v>
      </c>
      <c r="D62" s="278" t="s">
        <v>3204</v>
      </c>
      <c r="E62" s="263">
        <v>666</v>
      </c>
      <c r="F62" s="263">
        <v>113</v>
      </c>
      <c r="G62" s="263">
        <v>81</v>
      </c>
      <c r="H62" s="263">
        <v>0</v>
      </c>
      <c r="I62" s="263">
        <v>0</v>
      </c>
      <c r="J62" s="264">
        <v>706</v>
      </c>
      <c r="K62" s="264">
        <v>26</v>
      </c>
      <c r="L62" s="264">
        <v>26</v>
      </c>
      <c r="M62" s="264">
        <v>0</v>
      </c>
      <c r="N62" s="264">
        <v>0</v>
      </c>
      <c r="O62" s="264">
        <v>666</v>
      </c>
      <c r="P62" s="264">
        <v>47</v>
      </c>
      <c r="Q62" s="264">
        <v>47</v>
      </c>
      <c r="R62" s="264">
        <v>0</v>
      </c>
      <c r="S62" s="264">
        <v>0</v>
      </c>
      <c r="T62" s="265">
        <v>0.015</v>
      </c>
      <c r="U62" s="266">
        <v>18250</v>
      </c>
      <c r="V62" s="266">
        <v>1439</v>
      </c>
      <c r="W62" s="266">
        <v>1407</v>
      </c>
      <c r="X62" s="266">
        <v>0</v>
      </c>
      <c r="Y62" s="264">
        <v>1108</v>
      </c>
      <c r="Z62" s="267">
        <v>0.0788493150684931</v>
      </c>
      <c r="AA62" s="267">
        <v>0.16966966966967</v>
      </c>
      <c r="AB62" s="267">
        <v>0.0368271954674221</v>
      </c>
      <c r="AC62" s="268">
        <v>0.0705705705705706</v>
      </c>
      <c r="AD62" s="269">
        <v>0.132842474202248</v>
      </c>
      <c r="AE62" s="270">
        <v>4582</v>
      </c>
      <c r="AF62" s="271">
        <v>329</v>
      </c>
      <c r="AG62" s="271">
        <v>0</v>
      </c>
      <c r="AH62" s="271">
        <v>3969</v>
      </c>
      <c r="AI62" s="271">
        <v>363</v>
      </c>
      <c r="AJ62" s="271">
        <v>0</v>
      </c>
      <c r="AK62" s="268">
        <v>0.0718027062418158</v>
      </c>
      <c r="AL62" s="268">
        <v>0.09145880574452</v>
      </c>
      <c r="AM62" s="269">
        <v>-0.0196560995027042</v>
      </c>
    </row>
    <row r="63" ht="19" spans="1:39">
      <c r="A63" s="260" t="s">
        <v>2706</v>
      </c>
      <c r="B63" s="261" t="s">
        <v>3388</v>
      </c>
      <c r="C63" s="262" t="s">
        <v>2793</v>
      </c>
      <c r="D63" s="278" t="s">
        <v>2794</v>
      </c>
      <c r="E63" s="263">
        <v>713</v>
      </c>
      <c r="F63" s="263">
        <v>54</v>
      </c>
      <c r="G63" s="263">
        <v>40</v>
      </c>
      <c r="H63" s="263">
        <v>0</v>
      </c>
      <c r="I63" s="263">
        <v>0</v>
      </c>
      <c r="J63" s="264">
        <v>725</v>
      </c>
      <c r="K63" s="264">
        <v>84</v>
      </c>
      <c r="L63" s="264">
        <v>84</v>
      </c>
      <c r="M63" s="264">
        <v>0</v>
      </c>
      <c r="N63" s="264">
        <v>0</v>
      </c>
      <c r="O63" s="264">
        <v>699</v>
      </c>
      <c r="P63" s="264">
        <v>60</v>
      </c>
      <c r="Q63" s="264">
        <v>60</v>
      </c>
      <c r="R63" s="264">
        <v>0</v>
      </c>
      <c r="S63" s="264">
        <v>0</v>
      </c>
      <c r="T63" s="265">
        <v>0.015</v>
      </c>
      <c r="U63" s="266">
        <v>21778</v>
      </c>
      <c r="V63" s="266">
        <v>2316</v>
      </c>
      <c r="W63" s="266">
        <v>2299</v>
      </c>
      <c r="X63" s="266">
        <v>4</v>
      </c>
      <c r="Y63" s="264">
        <v>1855</v>
      </c>
      <c r="Z63" s="267">
        <v>0.106162182018551</v>
      </c>
      <c r="AA63" s="267">
        <v>0.0757363253856942</v>
      </c>
      <c r="AB63" s="267">
        <v>0.115862068965517</v>
      </c>
      <c r="AC63" s="268">
        <v>0.0858369098712446</v>
      </c>
      <c r="AD63" s="269">
        <v>-0.040125743579823</v>
      </c>
      <c r="AE63" s="270">
        <v>4931</v>
      </c>
      <c r="AF63" s="271">
        <v>487</v>
      </c>
      <c r="AG63" s="271">
        <v>0</v>
      </c>
      <c r="AH63" s="271">
        <v>5101</v>
      </c>
      <c r="AI63" s="271">
        <v>614</v>
      </c>
      <c r="AJ63" s="271">
        <v>2</v>
      </c>
      <c r="AK63" s="268">
        <v>0.0987629284120868</v>
      </c>
      <c r="AL63" s="268">
        <v>0.119976475200941</v>
      </c>
      <c r="AM63" s="269">
        <v>-0.0212135467888542</v>
      </c>
    </row>
    <row r="64" ht="19" spans="1:39">
      <c r="A64" s="260" t="s">
        <v>2706</v>
      </c>
      <c r="B64" s="261" t="s">
        <v>3388</v>
      </c>
      <c r="C64" s="262" t="s">
        <v>2979</v>
      </c>
      <c r="D64" s="278" t="s">
        <v>2980</v>
      </c>
      <c r="E64" s="263">
        <v>1149</v>
      </c>
      <c r="F64" s="263">
        <v>104</v>
      </c>
      <c r="G64" s="263">
        <v>78</v>
      </c>
      <c r="H64" s="263">
        <v>0</v>
      </c>
      <c r="I64" s="263">
        <v>0</v>
      </c>
      <c r="J64" s="264">
        <v>1179</v>
      </c>
      <c r="K64" s="264">
        <v>111</v>
      </c>
      <c r="L64" s="264">
        <v>111</v>
      </c>
      <c r="M64" s="264">
        <v>0</v>
      </c>
      <c r="N64" s="264">
        <v>0</v>
      </c>
      <c r="O64" s="264">
        <v>1420</v>
      </c>
      <c r="P64" s="264">
        <v>138</v>
      </c>
      <c r="Q64" s="264">
        <v>138</v>
      </c>
      <c r="R64" s="264">
        <v>0</v>
      </c>
      <c r="S64" s="264">
        <v>0</v>
      </c>
      <c r="T64" s="265">
        <v>0.015</v>
      </c>
      <c r="U64" s="266">
        <v>35054</v>
      </c>
      <c r="V64" s="266">
        <v>2931</v>
      </c>
      <c r="W64" s="266">
        <v>2905</v>
      </c>
      <c r="X64" s="266">
        <v>1</v>
      </c>
      <c r="Y64" s="264">
        <v>2239</v>
      </c>
      <c r="Z64" s="267">
        <v>0.0835853254978034</v>
      </c>
      <c r="AA64" s="267">
        <v>0.0905134899912968</v>
      </c>
      <c r="AB64" s="267">
        <v>0.094147582697201</v>
      </c>
      <c r="AC64" s="268">
        <v>0.0971830985915493</v>
      </c>
      <c r="AD64" s="269">
        <v>-0.00363409270590423</v>
      </c>
      <c r="AE64" s="270">
        <v>9325</v>
      </c>
      <c r="AF64" s="271">
        <v>726</v>
      </c>
      <c r="AG64" s="271">
        <v>1</v>
      </c>
      <c r="AH64" s="271">
        <v>8287</v>
      </c>
      <c r="AI64" s="271">
        <v>727</v>
      </c>
      <c r="AJ64" s="271">
        <v>0</v>
      </c>
      <c r="AK64" s="268">
        <v>0.0777479892761394</v>
      </c>
      <c r="AL64" s="268">
        <v>0.0877277663810788</v>
      </c>
      <c r="AM64" s="269">
        <v>-0.00997977710493939</v>
      </c>
    </row>
    <row r="65" ht="19" spans="1:39">
      <c r="A65" s="260" t="s">
        <v>2706</v>
      </c>
      <c r="B65" s="261" t="s">
        <v>3388</v>
      </c>
      <c r="C65" s="262" t="s">
        <v>2989</v>
      </c>
      <c r="D65" s="278" t="s">
        <v>2990</v>
      </c>
      <c r="E65" s="263">
        <v>2283</v>
      </c>
      <c r="F65" s="263">
        <v>358</v>
      </c>
      <c r="G65" s="263">
        <v>275</v>
      </c>
      <c r="H65" s="263">
        <v>0</v>
      </c>
      <c r="I65" s="263">
        <v>0</v>
      </c>
      <c r="J65" s="264">
        <v>2005</v>
      </c>
      <c r="K65" s="264">
        <v>144</v>
      </c>
      <c r="L65" s="264">
        <v>143</v>
      </c>
      <c r="M65" s="264">
        <v>0</v>
      </c>
      <c r="N65" s="264">
        <v>0</v>
      </c>
      <c r="O65" s="264">
        <v>2457</v>
      </c>
      <c r="P65" s="264">
        <v>332</v>
      </c>
      <c r="Q65" s="264">
        <v>332</v>
      </c>
      <c r="R65" s="264">
        <v>0</v>
      </c>
      <c r="S65" s="264">
        <v>0</v>
      </c>
      <c r="T65" s="265">
        <v>0.015</v>
      </c>
      <c r="U65" s="266">
        <v>66610</v>
      </c>
      <c r="V65" s="266">
        <v>7554</v>
      </c>
      <c r="W65" s="266">
        <v>7470</v>
      </c>
      <c r="X65" s="266">
        <v>0</v>
      </c>
      <c r="Y65" s="264">
        <v>5874</v>
      </c>
      <c r="Z65" s="267">
        <v>0.113406395436121</v>
      </c>
      <c r="AA65" s="267">
        <v>0.156811213315813</v>
      </c>
      <c r="AB65" s="267">
        <v>0.0718204488778055</v>
      </c>
      <c r="AC65" s="268">
        <v>0.135124135124135</v>
      </c>
      <c r="AD65" s="269">
        <v>0.084990764438007</v>
      </c>
      <c r="AE65" s="270">
        <v>15135</v>
      </c>
      <c r="AF65" s="271">
        <v>1806</v>
      </c>
      <c r="AG65" s="271">
        <v>0</v>
      </c>
      <c r="AH65" s="271">
        <v>16224</v>
      </c>
      <c r="AI65" s="271">
        <v>1798</v>
      </c>
      <c r="AJ65" s="271">
        <v>0</v>
      </c>
      <c r="AK65" s="268">
        <v>0.119326065411298</v>
      </c>
      <c r="AL65" s="268">
        <v>0.110823471400394</v>
      </c>
      <c r="AM65" s="269">
        <v>0.00850259401090384</v>
      </c>
    </row>
    <row r="66" ht="19" spans="1:39">
      <c r="A66" s="260" t="s">
        <v>2706</v>
      </c>
      <c r="B66" s="261" t="s">
        <v>3388</v>
      </c>
      <c r="C66" s="262" t="s">
        <v>2807</v>
      </c>
      <c r="D66" s="278" t="s">
        <v>2808</v>
      </c>
      <c r="E66" s="263">
        <v>3021</v>
      </c>
      <c r="F66" s="263">
        <v>379</v>
      </c>
      <c r="G66" s="263">
        <v>259</v>
      </c>
      <c r="H66" s="263">
        <v>0</v>
      </c>
      <c r="I66" s="263">
        <v>0</v>
      </c>
      <c r="J66" s="264">
        <v>4891</v>
      </c>
      <c r="K66" s="264">
        <v>423</v>
      </c>
      <c r="L66" s="264">
        <v>419</v>
      </c>
      <c r="M66" s="264">
        <v>0</v>
      </c>
      <c r="N66" s="264">
        <v>0</v>
      </c>
      <c r="O66" s="264">
        <v>3771</v>
      </c>
      <c r="P66" s="264">
        <v>236</v>
      </c>
      <c r="Q66" s="264">
        <v>235</v>
      </c>
      <c r="R66" s="264">
        <v>0</v>
      </c>
      <c r="S66" s="264">
        <v>0</v>
      </c>
      <c r="T66" s="265">
        <v>0.015</v>
      </c>
      <c r="U66" s="266">
        <v>109099</v>
      </c>
      <c r="V66" s="266">
        <v>10870</v>
      </c>
      <c r="W66" s="266">
        <v>10652</v>
      </c>
      <c r="X66" s="266">
        <v>4</v>
      </c>
      <c r="Y66" s="264">
        <v>8122</v>
      </c>
      <c r="Z66" s="267">
        <v>0.0995976131770227</v>
      </c>
      <c r="AA66" s="267">
        <v>0.125455147302218</v>
      </c>
      <c r="AB66" s="267">
        <v>0.086485381312615</v>
      </c>
      <c r="AC66" s="268">
        <v>0.0625828692654468</v>
      </c>
      <c r="AD66" s="269">
        <v>0.0389697659896028</v>
      </c>
      <c r="AE66" s="270">
        <v>27261</v>
      </c>
      <c r="AF66" s="271">
        <v>2545</v>
      </c>
      <c r="AG66" s="271">
        <v>0</v>
      </c>
      <c r="AH66" s="271">
        <v>27653</v>
      </c>
      <c r="AI66" s="271">
        <v>2989</v>
      </c>
      <c r="AJ66" s="271">
        <v>3</v>
      </c>
      <c r="AK66" s="268">
        <v>0.0933568100950075</v>
      </c>
      <c r="AL66" s="268">
        <v>0.107981050880555</v>
      </c>
      <c r="AM66" s="269">
        <v>-0.0146242407855479</v>
      </c>
    </row>
    <row r="67" ht="19" spans="1:39">
      <c r="A67" s="260" t="s">
        <v>2706</v>
      </c>
      <c r="B67" s="261" t="s">
        <v>3388</v>
      </c>
      <c r="C67" s="262" t="s">
        <v>2975</v>
      </c>
      <c r="D67" s="278" t="s">
        <v>2976</v>
      </c>
      <c r="E67" s="263">
        <v>4133</v>
      </c>
      <c r="F67" s="263">
        <v>596</v>
      </c>
      <c r="G67" s="263">
        <v>421</v>
      </c>
      <c r="H67" s="263">
        <v>0</v>
      </c>
      <c r="I67" s="263">
        <v>1</v>
      </c>
      <c r="J67" s="264">
        <v>4163</v>
      </c>
      <c r="K67" s="264">
        <v>410</v>
      </c>
      <c r="L67" s="264">
        <v>405</v>
      </c>
      <c r="M67" s="264">
        <v>0</v>
      </c>
      <c r="N67" s="264">
        <v>0</v>
      </c>
      <c r="O67" s="264">
        <v>3623</v>
      </c>
      <c r="P67" s="264">
        <v>388</v>
      </c>
      <c r="Q67" s="264">
        <v>387</v>
      </c>
      <c r="R67" s="264">
        <v>0</v>
      </c>
      <c r="S67" s="264">
        <v>0</v>
      </c>
      <c r="T67" s="265">
        <v>0.015</v>
      </c>
      <c r="U67" s="266">
        <v>106085</v>
      </c>
      <c r="V67" s="266">
        <v>11195</v>
      </c>
      <c r="W67" s="266">
        <v>10972</v>
      </c>
      <c r="X67" s="266">
        <v>25</v>
      </c>
      <c r="Y67" s="264">
        <v>8159</v>
      </c>
      <c r="Z67" s="267">
        <v>0.105292925484281</v>
      </c>
      <c r="AA67" s="267">
        <v>0.143963222840552</v>
      </c>
      <c r="AB67" s="267">
        <v>0.0984866682680759</v>
      </c>
      <c r="AC67" s="268">
        <v>0.107093568865581</v>
      </c>
      <c r="AD67" s="269">
        <v>0.0454765545724757</v>
      </c>
      <c r="AE67" s="270">
        <v>27464</v>
      </c>
      <c r="AF67" s="271">
        <v>2864</v>
      </c>
      <c r="AG67" s="271">
        <v>6</v>
      </c>
      <c r="AH67" s="271">
        <v>25036</v>
      </c>
      <c r="AI67" s="271">
        <v>2990</v>
      </c>
      <c r="AJ67" s="271">
        <v>8</v>
      </c>
      <c r="AK67" s="268">
        <v>0.104063501310807</v>
      </c>
      <c r="AL67" s="268">
        <v>0.119108483783352</v>
      </c>
      <c r="AM67" s="269">
        <v>-0.0150449824725451</v>
      </c>
    </row>
    <row r="68" ht="19" spans="1:39">
      <c r="A68" s="260" t="s">
        <v>2706</v>
      </c>
      <c r="B68" s="261" t="s">
        <v>3388</v>
      </c>
      <c r="C68" s="262" t="s">
        <v>2785</v>
      </c>
      <c r="D68" s="278" t="s">
        <v>2786</v>
      </c>
      <c r="E68" s="263">
        <v>759</v>
      </c>
      <c r="F68" s="263">
        <v>112</v>
      </c>
      <c r="G68" s="263">
        <v>85</v>
      </c>
      <c r="H68" s="263">
        <v>0</v>
      </c>
      <c r="I68" s="263">
        <v>0</v>
      </c>
      <c r="J68" s="264">
        <v>1119</v>
      </c>
      <c r="K68" s="264">
        <v>53</v>
      </c>
      <c r="L68" s="264">
        <v>51</v>
      </c>
      <c r="M68" s="264">
        <v>0</v>
      </c>
      <c r="N68" s="264">
        <v>0</v>
      </c>
      <c r="O68" s="264">
        <v>717</v>
      </c>
      <c r="P68" s="264">
        <v>91</v>
      </c>
      <c r="Q68" s="264">
        <v>91</v>
      </c>
      <c r="R68" s="264">
        <v>0</v>
      </c>
      <c r="S68" s="264">
        <v>0</v>
      </c>
      <c r="T68" s="265">
        <v>0.015</v>
      </c>
      <c r="U68" s="266">
        <v>26390</v>
      </c>
      <c r="V68" s="266">
        <v>2582</v>
      </c>
      <c r="W68" s="266">
        <v>2553</v>
      </c>
      <c r="X68" s="266">
        <v>0</v>
      </c>
      <c r="Y68" s="264">
        <v>2044</v>
      </c>
      <c r="Z68" s="267">
        <v>0.0978400909435392</v>
      </c>
      <c r="AA68" s="267">
        <v>0.147562582345191</v>
      </c>
      <c r="AB68" s="267">
        <v>0.0473637176050045</v>
      </c>
      <c r="AC68" s="268">
        <v>0.126917712691771</v>
      </c>
      <c r="AD68" s="269">
        <v>0.100198864740187</v>
      </c>
      <c r="AE68" s="270">
        <v>6602</v>
      </c>
      <c r="AF68" s="271">
        <v>617</v>
      </c>
      <c r="AG68" s="271">
        <v>0</v>
      </c>
      <c r="AH68" s="271">
        <v>6025</v>
      </c>
      <c r="AI68" s="271">
        <v>657</v>
      </c>
      <c r="AJ68" s="271">
        <v>0</v>
      </c>
      <c r="AK68" s="268">
        <v>0.0934565283247501</v>
      </c>
      <c r="AL68" s="268">
        <v>0.109045643153527</v>
      </c>
      <c r="AM68" s="269">
        <v>-0.0155891148287769</v>
      </c>
    </row>
    <row r="69" ht="19" spans="1:39">
      <c r="A69" s="260" t="s">
        <v>2706</v>
      </c>
      <c r="B69" s="261" t="s">
        <v>3383</v>
      </c>
      <c r="C69" s="262" t="s">
        <v>2898</v>
      </c>
      <c r="D69" s="278" t="s">
        <v>2899</v>
      </c>
      <c r="E69" s="263">
        <v>1790</v>
      </c>
      <c r="F69" s="263">
        <v>76</v>
      </c>
      <c r="G69" s="263">
        <v>52</v>
      </c>
      <c r="H69" s="263">
        <v>0</v>
      </c>
      <c r="I69" s="263">
        <v>0</v>
      </c>
      <c r="J69" s="264">
        <v>2096</v>
      </c>
      <c r="K69" s="264">
        <v>116</v>
      </c>
      <c r="L69" s="264">
        <v>116</v>
      </c>
      <c r="M69" s="264">
        <v>0</v>
      </c>
      <c r="N69" s="264">
        <v>0</v>
      </c>
      <c r="O69" s="264">
        <v>2762</v>
      </c>
      <c r="P69" s="264">
        <v>235</v>
      </c>
      <c r="Q69" s="264">
        <v>235</v>
      </c>
      <c r="R69" s="264">
        <v>6</v>
      </c>
      <c r="S69" s="264">
        <v>0</v>
      </c>
      <c r="T69" s="265">
        <v>0.015</v>
      </c>
      <c r="U69" s="266">
        <v>74663</v>
      </c>
      <c r="V69" s="266">
        <v>3532</v>
      </c>
      <c r="W69" s="266">
        <v>3499</v>
      </c>
      <c r="X69" s="266">
        <v>14</v>
      </c>
      <c r="Y69" s="264">
        <v>2925</v>
      </c>
      <c r="Z69" s="267">
        <v>0.0471183852778485</v>
      </c>
      <c r="AA69" s="267">
        <v>0.0424581005586592</v>
      </c>
      <c r="AB69" s="267">
        <v>0.0553435114503817</v>
      </c>
      <c r="AC69" s="268">
        <v>0.0850832729905865</v>
      </c>
      <c r="AD69" s="269">
        <v>-0.0128854108917225</v>
      </c>
      <c r="AE69" s="270">
        <v>16032</v>
      </c>
      <c r="AF69" s="271">
        <v>725</v>
      </c>
      <c r="AG69" s="271">
        <v>0</v>
      </c>
      <c r="AH69" s="271">
        <v>18070</v>
      </c>
      <c r="AI69" s="271">
        <v>710</v>
      </c>
      <c r="AJ69" s="271">
        <v>1</v>
      </c>
      <c r="AK69" s="268">
        <v>0.0452220558882236</v>
      </c>
      <c r="AL69" s="268">
        <v>0.0392363032650802</v>
      </c>
      <c r="AM69" s="269">
        <v>0.00598575262314331</v>
      </c>
    </row>
    <row r="70" ht="19" spans="1:39">
      <c r="A70" s="260" t="s">
        <v>2706</v>
      </c>
      <c r="B70" s="261" t="s">
        <v>3383</v>
      </c>
      <c r="C70" s="262" t="s">
        <v>2900</v>
      </c>
      <c r="D70" s="278" t="s">
        <v>2901</v>
      </c>
      <c r="E70" s="263">
        <v>1342</v>
      </c>
      <c r="F70" s="263">
        <v>48</v>
      </c>
      <c r="G70" s="263">
        <v>30</v>
      </c>
      <c r="H70" s="263">
        <v>0</v>
      </c>
      <c r="I70" s="263">
        <v>0</v>
      </c>
      <c r="J70" s="264">
        <v>1480</v>
      </c>
      <c r="K70" s="264">
        <v>55</v>
      </c>
      <c r="L70" s="264">
        <v>55</v>
      </c>
      <c r="M70" s="264">
        <v>0</v>
      </c>
      <c r="N70" s="264">
        <v>0</v>
      </c>
      <c r="O70" s="264">
        <v>1648</v>
      </c>
      <c r="P70" s="264">
        <v>58</v>
      </c>
      <c r="Q70" s="264">
        <v>58</v>
      </c>
      <c r="R70" s="264">
        <v>1</v>
      </c>
      <c r="S70" s="264">
        <v>0</v>
      </c>
      <c r="T70" s="265">
        <v>0.015</v>
      </c>
      <c r="U70" s="266">
        <v>51782</v>
      </c>
      <c r="V70" s="266">
        <v>1643</v>
      </c>
      <c r="W70" s="266">
        <v>1617</v>
      </c>
      <c r="X70" s="266">
        <v>0</v>
      </c>
      <c r="Y70" s="264">
        <v>1413</v>
      </c>
      <c r="Z70" s="267">
        <v>0.0317291722992546</v>
      </c>
      <c r="AA70" s="267">
        <v>0.0357675111773472</v>
      </c>
      <c r="AB70" s="267">
        <v>0.0371621621621622</v>
      </c>
      <c r="AC70" s="268">
        <v>0.0351941747572816</v>
      </c>
      <c r="AD70" s="269">
        <v>-0.00139465098481492</v>
      </c>
      <c r="AE70" s="270">
        <v>11509</v>
      </c>
      <c r="AF70" s="271">
        <v>390</v>
      </c>
      <c r="AG70" s="271">
        <v>0</v>
      </c>
      <c r="AH70" s="271">
        <v>12734</v>
      </c>
      <c r="AI70" s="271">
        <v>403</v>
      </c>
      <c r="AJ70" s="271">
        <v>0</v>
      </c>
      <c r="AK70" s="268">
        <v>0.0338865235902337</v>
      </c>
      <c r="AL70" s="268">
        <v>0.0316475577194911</v>
      </c>
      <c r="AM70" s="269">
        <v>0.00223896587074261</v>
      </c>
    </row>
    <row r="71" ht="19" spans="1:39">
      <c r="A71" s="260" t="s">
        <v>2706</v>
      </c>
      <c r="B71" s="261" t="s">
        <v>3383</v>
      </c>
      <c r="C71" s="262" t="s">
        <v>2904</v>
      </c>
      <c r="D71" s="278" t="s">
        <v>2905</v>
      </c>
      <c r="E71" s="263">
        <v>4125</v>
      </c>
      <c r="F71" s="263">
        <v>168</v>
      </c>
      <c r="G71" s="263">
        <v>113</v>
      </c>
      <c r="H71" s="263">
        <v>1</v>
      </c>
      <c r="I71" s="263">
        <v>0</v>
      </c>
      <c r="J71" s="264">
        <v>4293</v>
      </c>
      <c r="K71" s="264">
        <v>189</v>
      </c>
      <c r="L71" s="264">
        <v>188</v>
      </c>
      <c r="M71" s="264">
        <v>0</v>
      </c>
      <c r="N71" s="264">
        <v>0</v>
      </c>
      <c r="O71" s="264">
        <v>5153</v>
      </c>
      <c r="P71" s="264">
        <v>184</v>
      </c>
      <c r="Q71" s="264">
        <v>183</v>
      </c>
      <c r="R71" s="264">
        <v>3</v>
      </c>
      <c r="S71" s="264">
        <v>0</v>
      </c>
      <c r="T71" s="265">
        <v>0.015</v>
      </c>
      <c r="U71" s="266">
        <v>163150</v>
      </c>
      <c r="V71" s="266">
        <v>5401</v>
      </c>
      <c r="W71" s="266">
        <v>5343</v>
      </c>
      <c r="X71" s="266">
        <v>1</v>
      </c>
      <c r="Y71" s="264">
        <v>4586</v>
      </c>
      <c r="Z71" s="267">
        <v>0.0330983757278578</v>
      </c>
      <c r="AA71" s="267">
        <v>0.0407272727272727</v>
      </c>
      <c r="AB71" s="267">
        <v>0.0440251572327044</v>
      </c>
      <c r="AC71" s="268">
        <v>0.0357073549388706</v>
      </c>
      <c r="AD71" s="269">
        <v>-0.00329788450543167</v>
      </c>
      <c r="AE71" s="270">
        <v>35919</v>
      </c>
      <c r="AF71" s="271">
        <v>1271</v>
      </c>
      <c r="AG71" s="271">
        <v>0</v>
      </c>
      <c r="AH71" s="271">
        <v>40451</v>
      </c>
      <c r="AI71" s="271">
        <v>1317</v>
      </c>
      <c r="AJ71" s="271">
        <v>0</v>
      </c>
      <c r="AK71" s="268">
        <v>0.0353851721929898</v>
      </c>
      <c r="AL71" s="268">
        <v>0.0325579095696027</v>
      </c>
      <c r="AM71" s="269">
        <v>0.00282726262338705</v>
      </c>
    </row>
    <row r="72" ht="19" spans="1:39">
      <c r="A72" s="260" t="s">
        <v>2706</v>
      </c>
      <c r="B72" s="261" t="s">
        <v>3383</v>
      </c>
      <c r="C72" s="262" t="s">
        <v>2912</v>
      </c>
      <c r="D72" s="278" t="s">
        <v>2913</v>
      </c>
      <c r="E72" s="263">
        <v>2032</v>
      </c>
      <c r="F72" s="263">
        <v>67</v>
      </c>
      <c r="G72" s="263">
        <v>47</v>
      </c>
      <c r="H72" s="263">
        <v>0</v>
      </c>
      <c r="I72" s="263">
        <v>0</v>
      </c>
      <c r="J72" s="264">
        <v>1836</v>
      </c>
      <c r="K72" s="264">
        <v>58</v>
      </c>
      <c r="L72" s="264">
        <v>56</v>
      </c>
      <c r="M72" s="264">
        <v>0</v>
      </c>
      <c r="N72" s="264">
        <v>0</v>
      </c>
      <c r="O72" s="264">
        <v>2227</v>
      </c>
      <c r="P72" s="264">
        <v>68</v>
      </c>
      <c r="Q72" s="264">
        <v>68</v>
      </c>
      <c r="R72" s="264">
        <v>1</v>
      </c>
      <c r="S72" s="264">
        <v>0</v>
      </c>
      <c r="T72" s="265">
        <v>0.015</v>
      </c>
      <c r="U72" s="266">
        <v>73507</v>
      </c>
      <c r="V72" s="266">
        <v>2103</v>
      </c>
      <c r="W72" s="266">
        <v>2080</v>
      </c>
      <c r="X72" s="266">
        <v>1</v>
      </c>
      <c r="Y72" s="264">
        <v>1819</v>
      </c>
      <c r="Z72" s="267">
        <v>0.0285959160352075</v>
      </c>
      <c r="AA72" s="267">
        <v>0.0329724409448819</v>
      </c>
      <c r="AB72" s="267">
        <v>0.0315904139433551</v>
      </c>
      <c r="AC72" s="268">
        <v>0.0305343511450382</v>
      </c>
      <c r="AD72" s="269">
        <v>0.00138202700152677</v>
      </c>
      <c r="AE72" s="270">
        <v>15795</v>
      </c>
      <c r="AF72" s="271">
        <v>437</v>
      </c>
      <c r="AG72" s="271">
        <v>0</v>
      </c>
      <c r="AH72" s="271">
        <v>17886</v>
      </c>
      <c r="AI72" s="271">
        <v>497</v>
      </c>
      <c r="AJ72" s="271">
        <v>0</v>
      </c>
      <c r="AK72" s="268">
        <v>0.0276669832225388</v>
      </c>
      <c r="AL72" s="268">
        <v>0.0277870960527787</v>
      </c>
      <c r="AM72" s="269">
        <v>-0.000120112830239931</v>
      </c>
    </row>
    <row r="73" ht="19" spans="1:39">
      <c r="A73" s="260" t="s">
        <v>2706</v>
      </c>
      <c r="B73" s="261" t="s">
        <v>3383</v>
      </c>
      <c r="C73" s="262" t="s">
        <v>3201</v>
      </c>
      <c r="D73" s="278" t="s">
        <v>3201</v>
      </c>
      <c r="E73" s="263">
        <v>970</v>
      </c>
      <c r="F73" s="263">
        <v>65</v>
      </c>
      <c r="G73" s="263">
        <v>43</v>
      </c>
      <c r="H73" s="263">
        <v>0</v>
      </c>
      <c r="I73" s="263">
        <v>0</v>
      </c>
      <c r="J73" s="264">
        <v>930</v>
      </c>
      <c r="K73" s="264">
        <v>78</v>
      </c>
      <c r="L73" s="264">
        <v>76</v>
      </c>
      <c r="M73" s="264">
        <v>0</v>
      </c>
      <c r="N73" s="264">
        <v>0</v>
      </c>
      <c r="O73" s="264">
        <v>1363</v>
      </c>
      <c r="P73" s="264">
        <v>91</v>
      </c>
      <c r="Q73" s="264">
        <v>91</v>
      </c>
      <c r="R73" s="264">
        <v>5</v>
      </c>
      <c r="S73" s="264">
        <v>0</v>
      </c>
      <c r="T73" s="265">
        <v>0.015</v>
      </c>
      <c r="U73" s="266">
        <v>40513</v>
      </c>
      <c r="V73" s="266">
        <v>1959</v>
      </c>
      <c r="W73" s="266">
        <v>1932</v>
      </c>
      <c r="X73" s="266">
        <v>6</v>
      </c>
      <c r="Y73" s="264">
        <v>1605</v>
      </c>
      <c r="Z73" s="267">
        <v>0.0482067484511145</v>
      </c>
      <c r="AA73" s="267">
        <v>0.0670103092783505</v>
      </c>
      <c r="AB73" s="267">
        <v>0.0838709677419355</v>
      </c>
      <c r="AC73" s="268">
        <v>0.0667644900953778</v>
      </c>
      <c r="AD73" s="269">
        <v>-0.016860658463585</v>
      </c>
      <c r="AE73" s="270">
        <v>9070</v>
      </c>
      <c r="AF73" s="271">
        <v>484</v>
      </c>
      <c r="AG73" s="271">
        <v>0</v>
      </c>
      <c r="AH73" s="271">
        <v>9798</v>
      </c>
      <c r="AI73" s="271">
        <v>440</v>
      </c>
      <c r="AJ73" s="271">
        <v>1</v>
      </c>
      <c r="AK73" s="268">
        <v>0.0533627342888644</v>
      </c>
      <c r="AL73" s="268">
        <v>0.0448050622576036</v>
      </c>
      <c r="AM73" s="269">
        <v>0.00855767203126079</v>
      </c>
    </row>
    <row r="74" ht="19" spans="1:39">
      <c r="A74" s="260" t="s">
        <v>2706</v>
      </c>
      <c r="B74" s="261" t="s">
        <v>3383</v>
      </c>
      <c r="C74" s="262" t="s">
        <v>3207</v>
      </c>
      <c r="D74" s="278" t="s">
        <v>3207</v>
      </c>
      <c r="E74" s="263">
        <v>2232</v>
      </c>
      <c r="F74" s="263">
        <v>147</v>
      </c>
      <c r="G74" s="263">
        <v>98</v>
      </c>
      <c r="H74" s="263">
        <v>0</v>
      </c>
      <c r="I74" s="263">
        <v>0</v>
      </c>
      <c r="J74" s="264">
        <v>2034</v>
      </c>
      <c r="K74" s="264">
        <v>126</v>
      </c>
      <c r="L74" s="264">
        <v>126</v>
      </c>
      <c r="M74" s="264">
        <v>0</v>
      </c>
      <c r="N74" s="264">
        <v>0</v>
      </c>
      <c r="O74" s="264">
        <v>2540</v>
      </c>
      <c r="P74" s="264">
        <v>156</v>
      </c>
      <c r="Q74" s="264">
        <v>155</v>
      </c>
      <c r="R74" s="264">
        <v>2</v>
      </c>
      <c r="S74" s="264">
        <v>0</v>
      </c>
      <c r="T74" s="265">
        <v>0.015</v>
      </c>
      <c r="U74" s="266">
        <v>81006</v>
      </c>
      <c r="V74" s="266">
        <v>4178</v>
      </c>
      <c r="W74" s="266">
        <v>4114</v>
      </c>
      <c r="X74" s="266">
        <v>2</v>
      </c>
      <c r="Y74" s="264">
        <v>3509</v>
      </c>
      <c r="Z74" s="267">
        <v>0.0515517369083772</v>
      </c>
      <c r="AA74" s="267">
        <v>0.0658602150537634</v>
      </c>
      <c r="AB74" s="267">
        <v>0.0619469026548673</v>
      </c>
      <c r="AC74" s="268">
        <v>0.0614173228346457</v>
      </c>
      <c r="AD74" s="269">
        <v>0.00391331239889618</v>
      </c>
      <c r="AE74" s="270">
        <v>18380</v>
      </c>
      <c r="AF74" s="271">
        <v>1008</v>
      </c>
      <c r="AG74" s="271">
        <v>0</v>
      </c>
      <c r="AH74" s="271">
        <v>19239</v>
      </c>
      <c r="AI74" s="271">
        <v>1015</v>
      </c>
      <c r="AJ74" s="271">
        <v>0</v>
      </c>
      <c r="AK74" s="268">
        <v>0.0548422198041349</v>
      </c>
      <c r="AL74" s="268">
        <v>0.0527574198243152</v>
      </c>
      <c r="AM74" s="269">
        <v>0.00208479997981974</v>
      </c>
    </row>
    <row r="75" ht="19" spans="1:39">
      <c r="A75" s="260" t="s">
        <v>2706</v>
      </c>
      <c r="B75" s="261" t="s">
        <v>3383</v>
      </c>
      <c r="C75" s="262" t="s">
        <v>2922</v>
      </c>
      <c r="D75" s="278" t="s">
        <v>2923</v>
      </c>
      <c r="E75" s="263">
        <v>6741</v>
      </c>
      <c r="F75" s="263">
        <v>210</v>
      </c>
      <c r="G75" s="263">
        <v>152</v>
      </c>
      <c r="H75" s="263">
        <v>0</v>
      </c>
      <c r="I75" s="263">
        <v>0</v>
      </c>
      <c r="J75" s="264">
        <v>6501</v>
      </c>
      <c r="K75" s="264">
        <v>232</v>
      </c>
      <c r="L75" s="264">
        <v>225</v>
      </c>
      <c r="M75" s="264">
        <v>0</v>
      </c>
      <c r="N75" s="264">
        <v>0</v>
      </c>
      <c r="O75" s="264">
        <v>6789</v>
      </c>
      <c r="P75" s="264">
        <v>254</v>
      </c>
      <c r="Q75" s="264">
        <v>253</v>
      </c>
      <c r="R75" s="264">
        <v>2</v>
      </c>
      <c r="S75" s="264">
        <v>0</v>
      </c>
      <c r="T75" s="265">
        <v>0.015</v>
      </c>
      <c r="U75" s="266">
        <v>229123</v>
      </c>
      <c r="V75" s="266">
        <v>7125</v>
      </c>
      <c r="W75" s="266">
        <v>7056</v>
      </c>
      <c r="X75" s="266">
        <v>7</v>
      </c>
      <c r="Y75" s="264">
        <v>6109</v>
      </c>
      <c r="Z75" s="267">
        <v>0.0310662831754123</v>
      </c>
      <c r="AA75" s="267">
        <v>0.0311526479750779</v>
      </c>
      <c r="AB75" s="267">
        <v>0.0356868174127057</v>
      </c>
      <c r="AC75" s="268">
        <v>0.0374134629547798</v>
      </c>
      <c r="AD75" s="269">
        <v>-0.00453416943762786</v>
      </c>
      <c r="AE75" s="270">
        <v>51604</v>
      </c>
      <c r="AF75" s="271">
        <v>1641</v>
      </c>
      <c r="AG75" s="271">
        <v>0</v>
      </c>
      <c r="AH75" s="271">
        <v>54763</v>
      </c>
      <c r="AI75" s="271">
        <v>1753</v>
      </c>
      <c r="AJ75" s="271">
        <v>3</v>
      </c>
      <c r="AK75" s="268">
        <v>0.0317998604759321</v>
      </c>
      <c r="AL75" s="268">
        <v>0.031955882621478</v>
      </c>
      <c r="AM75" s="269">
        <v>-0.000156022145545907</v>
      </c>
    </row>
    <row r="76" ht="19" spans="1:39">
      <c r="A76" s="260" t="s">
        <v>2706</v>
      </c>
      <c r="B76" s="261" t="s">
        <v>3383</v>
      </c>
      <c r="C76" s="262" t="s">
        <v>2926</v>
      </c>
      <c r="D76" s="278" t="s">
        <v>2927</v>
      </c>
      <c r="E76" s="263">
        <v>2200</v>
      </c>
      <c r="F76" s="263">
        <v>50</v>
      </c>
      <c r="G76" s="263">
        <v>33</v>
      </c>
      <c r="H76" s="263">
        <v>0</v>
      </c>
      <c r="I76" s="263">
        <v>0</v>
      </c>
      <c r="J76" s="264">
        <v>1869</v>
      </c>
      <c r="K76" s="264">
        <v>60</v>
      </c>
      <c r="L76" s="264">
        <v>60</v>
      </c>
      <c r="M76" s="264">
        <v>1</v>
      </c>
      <c r="N76" s="264">
        <v>0</v>
      </c>
      <c r="O76" s="264">
        <v>2592</v>
      </c>
      <c r="P76" s="264">
        <v>65</v>
      </c>
      <c r="Q76" s="264">
        <v>64</v>
      </c>
      <c r="R76" s="264">
        <v>0</v>
      </c>
      <c r="S76" s="264">
        <v>0</v>
      </c>
      <c r="T76" s="265">
        <v>0.015</v>
      </c>
      <c r="U76" s="266">
        <v>70559</v>
      </c>
      <c r="V76" s="266">
        <v>1905</v>
      </c>
      <c r="W76" s="266">
        <v>1886</v>
      </c>
      <c r="X76" s="266">
        <v>1</v>
      </c>
      <c r="Y76" s="264">
        <v>1589</v>
      </c>
      <c r="Z76" s="267">
        <v>0.0269845094176505</v>
      </c>
      <c r="AA76" s="267">
        <v>0.0227272727272727</v>
      </c>
      <c r="AB76" s="267">
        <v>0.0321027287319422</v>
      </c>
      <c r="AC76" s="268">
        <v>0.0250771604938272</v>
      </c>
      <c r="AD76" s="269">
        <v>-0.00937545600466948</v>
      </c>
      <c r="AE76" s="270">
        <v>15856</v>
      </c>
      <c r="AF76" s="271">
        <v>427</v>
      </c>
      <c r="AG76" s="271">
        <v>0</v>
      </c>
      <c r="AH76" s="271">
        <v>17336</v>
      </c>
      <c r="AI76" s="271">
        <v>470</v>
      </c>
      <c r="AJ76" s="271">
        <v>1</v>
      </c>
      <c r="AK76" s="268">
        <v>0.0269298688193744</v>
      </c>
      <c r="AL76" s="268">
        <v>0.0270535302261191</v>
      </c>
      <c r="AM76" s="269">
        <v>-0.000123661406744691</v>
      </c>
    </row>
    <row r="77" ht="19" spans="1:39">
      <c r="A77" s="260" t="s">
        <v>2706</v>
      </c>
      <c r="B77" s="261" t="s">
        <v>3383</v>
      </c>
      <c r="C77" s="262" t="s">
        <v>2930</v>
      </c>
      <c r="D77" s="278" t="s">
        <v>2931</v>
      </c>
      <c r="E77" s="263">
        <v>3597</v>
      </c>
      <c r="F77" s="263">
        <v>165</v>
      </c>
      <c r="G77" s="263">
        <v>107</v>
      </c>
      <c r="H77" s="263">
        <v>0</v>
      </c>
      <c r="I77" s="263">
        <v>0</v>
      </c>
      <c r="J77" s="264">
        <v>3055</v>
      </c>
      <c r="K77" s="264">
        <v>144</v>
      </c>
      <c r="L77" s="264">
        <v>142</v>
      </c>
      <c r="M77" s="264">
        <v>1</v>
      </c>
      <c r="N77" s="264">
        <v>0</v>
      </c>
      <c r="O77" s="264">
        <v>3943</v>
      </c>
      <c r="P77" s="264">
        <v>138</v>
      </c>
      <c r="Q77" s="264">
        <v>138</v>
      </c>
      <c r="R77" s="264">
        <v>6</v>
      </c>
      <c r="S77" s="264">
        <v>0</v>
      </c>
      <c r="T77" s="265">
        <v>0.015</v>
      </c>
      <c r="U77" s="266">
        <v>124106</v>
      </c>
      <c r="V77" s="266">
        <v>4693</v>
      </c>
      <c r="W77" s="266">
        <v>4607</v>
      </c>
      <c r="X77" s="266">
        <v>1</v>
      </c>
      <c r="Y77" s="264">
        <v>4003</v>
      </c>
      <c r="Z77" s="267">
        <v>0.0378063913106538</v>
      </c>
      <c r="AA77" s="267">
        <v>0.0458715596330275</v>
      </c>
      <c r="AB77" s="267">
        <v>0.0471358428805237</v>
      </c>
      <c r="AC77" s="268">
        <v>0.0349987319300025</v>
      </c>
      <c r="AD77" s="269">
        <v>-0.00126428324749621</v>
      </c>
      <c r="AE77" s="270">
        <v>27716</v>
      </c>
      <c r="AF77" s="271">
        <v>1152</v>
      </c>
      <c r="AG77" s="271">
        <v>0</v>
      </c>
      <c r="AH77" s="271">
        <v>29668</v>
      </c>
      <c r="AI77" s="271">
        <v>1175</v>
      </c>
      <c r="AJ77" s="271">
        <v>0</v>
      </c>
      <c r="AK77" s="268">
        <v>0.0415644393130322</v>
      </c>
      <c r="AL77" s="268">
        <v>0.0396049615747607</v>
      </c>
      <c r="AM77" s="269">
        <v>0.0019594777382715</v>
      </c>
    </row>
    <row r="78" ht="19" spans="1:39">
      <c r="A78" s="260" t="s">
        <v>2706</v>
      </c>
      <c r="B78" s="261" t="s">
        <v>3383</v>
      </c>
      <c r="C78" s="262" t="s">
        <v>2932</v>
      </c>
      <c r="D78" s="278" t="s">
        <v>2933</v>
      </c>
      <c r="E78" s="263">
        <v>3386</v>
      </c>
      <c r="F78" s="263">
        <v>143</v>
      </c>
      <c r="G78" s="263">
        <v>111</v>
      </c>
      <c r="H78" s="263">
        <v>0</v>
      </c>
      <c r="I78" s="263">
        <v>0</v>
      </c>
      <c r="J78" s="264">
        <v>3138</v>
      </c>
      <c r="K78" s="264">
        <v>201</v>
      </c>
      <c r="L78" s="264">
        <v>199</v>
      </c>
      <c r="M78" s="264">
        <v>0</v>
      </c>
      <c r="N78" s="264">
        <v>0</v>
      </c>
      <c r="O78" s="264">
        <v>3903</v>
      </c>
      <c r="P78" s="264">
        <v>155</v>
      </c>
      <c r="Q78" s="264">
        <v>155</v>
      </c>
      <c r="R78" s="264">
        <v>3</v>
      </c>
      <c r="S78" s="264">
        <v>0</v>
      </c>
      <c r="T78" s="265">
        <v>0.015</v>
      </c>
      <c r="U78" s="266">
        <v>120567</v>
      </c>
      <c r="V78" s="266">
        <v>5644</v>
      </c>
      <c r="W78" s="266">
        <v>5610</v>
      </c>
      <c r="X78" s="266">
        <v>5</v>
      </c>
      <c r="Y78" s="264">
        <v>4822</v>
      </c>
      <c r="Z78" s="267">
        <v>0.0467706752262228</v>
      </c>
      <c r="AA78" s="267">
        <v>0.042232722976964</v>
      </c>
      <c r="AB78" s="267">
        <v>0.0640535372848948</v>
      </c>
      <c r="AC78" s="268">
        <v>0.0397130412503203</v>
      </c>
      <c r="AD78" s="269">
        <v>-0.0218208143079309</v>
      </c>
      <c r="AE78" s="270">
        <v>27515</v>
      </c>
      <c r="AF78" s="271">
        <v>1273</v>
      </c>
      <c r="AG78" s="271">
        <v>2</v>
      </c>
      <c r="AH78" s="271">
        <v>29014</v>
      </c>
      <c r="AI78" s="271">
        <v>1325</v>
      </c>
      <c r="AJ78" s="271">
        <v>1</v>
      </c>
      <c r="AK78" s="268">
        <v>0.0461929856441941</v>
      </c>
      <c r="AL78" s="268">
        <v>0.0456331426208038</v>
      </c>
      <c r="AM78" s="269">
        <v>0.000559843023390329</v>
      </c>
    </row>
    <row r="79" ht="19" spans="1:39">
      <c r="A79" s="260" t="s">
        <v>2706</v>
      </c>
      <c r="B79" s="261" t="s">
        <v>3383</v>
      </c>
      <c r="C79" s="262" t="s">
        <v>2934</v>
      </c>
      <c r="D79" s="278" t="s">
        <v>2935</v>
      </c>
      <c r="E79" s="263">
        <v>1270</v>
      </c>
      <c r="F79" s="263">
        <v>33</v>
      </c>
      <c r="G79" s="263">
        <v>27</v>
      </c>
      <c r="H79" s="263">
        <v>0</v>
      </c>
      <c r="I79" s="263">
        <v>0</v>
      </c>
      <c r="J79" s="264">
        <v>1163</v>
      </c>
      <c r="K79" s="264">
        <v>31</v>
      </c>
      <c r="L79" s="264">
        <v>31</v>
      </c>
      <c r="M79" s="264">
        <v>0</v>
      </c>
      <c r="N79" s="264">
        <v>0</v>
      </c>
      <c r="O79" s="264">
        <v>1331</v>
      </c>
      <c r="P79" s="264">
        <v>48</v>
      </c>
      <c r="Q79" s="264">
        <v>48</v>
      </c>
      <c r="R79" s="264">
        <v>0</v>
      </c>
      <c r="S79" s="264">
        <v>0</v>
      </c>
      <c r="T79" s="265">
        <v>0.015</v>
      </c>
      <c r="U79" s="266">
        <v>43555</v>
      </c>
      <c r="V79" s="266">
        <v>962</v>
      </c>
      <c r="W79" s="266">
        <v>955</v>
      </c>
      <c r="X79" s="266">
        <v>0</v>
      </c>
      <c r="Y79" s="264">
        <v>808</v>
      </c>
      <c r="Z79" s="267">
        <v>0.0220870164160257</v>
      </c>
      <c r="AA79" s="267">
        <v>0.0259842519685039</v>
      </c>
      <c r="AB79" s="267">
        <v>0.0266552020636285</v>
      </c>
      <c r="AC79" s="268">
        <v>0.0360631104432757</v>
      </c>
      <c r="AD79" s="269">
        <v>-0.00067095009512461</v>
      </c>
      <c r="AE79" s="270">
        <v>9679</v>
      </c>
      <c r="AF79" s="271">
        <v>244</v>
      </c>
      <c r="AG79" s="271">
        <v>0</v>
      </c>
      <c r="AH79" s="271">
        <v>10681</v>
      </c>
      <c r="AI79" s="271">
        <v>191</v>
      </c>
      <c r="AJ79" s="271">
        <v>0</v>
      </c>
      <c r="AK79" s="268">
        <v>0.0252092158280814</v>
      </c>
      <c r="AL79" s="268">
        <v>0.0178822207658459</v>
      </c>
      <c r="AM79" s="269">
        <v>0.00732699506223552</v>
      </c>
    </row>
    <row r="80" ht="19" spans="1:39">
      <c r="A80" s="260" t="s">
        <v>2706</v>
      </c>
      <c r="B80" s="261" t="s">
        <v>3383</v>
      </c>
      <c r="C80" s="262" t="s">
        <v>2954</v>
      </c>
      <c r="D80" s="278" t="s">
        <v>2955</v>
      </c>
      <c r="E80" s="263">
        <v>1156</v>
      </c>
      <c r="F80" s="263">
        <v>31</v>
      </c>
      <c r="G80" s="263">
        <v>22</v>
      </c>
      <c r="H80" s="263">
        <v>0</v>
      </c>
      <c r="I80" s="263">
        <v>0</v>
      </c>
      <c r="J80" s="264">
        <v>1092</v>
      </c>
      <c r="K80" s="264">
        <v>24</v>
      </c>
      <c r="L80" s="264">
        <v>24</v>
      </c>
      <c r="M80" s="264">
        <v>0</v>
      </c>
      <c r="N80" s="264">
        <v>0</v>
      </c>
      <c r="O80" s="264">
        <v>1302</v>
      </c>
      <c r="P80" s="264">
        <v>34</v>
      </c>
      <c r="Q80" s="264">
        <v>34</v>
      </c>
      <c r="R80" s="264">
        <v>1</v>
      </c>
      <c r="S80" s="264">
        <v>0</v>
      </c>
      <c r="T80" s="265">
        <v>0.015</v>
      </c>
      <c r="U80" s="266">
        <v>40809</v>
      </c>
      <c r="V80" s="266">
        <v>994</v>
      </c>
      <c r="W80" s="266">
        <v>985</v>
      </c>
      <c r="X80" s="266">
        <v>0</v>
      </c>
      <c r="Y80" s="264">
        <v>849</v>
      </c>
      <c r="Z80" s="267">
        <v>0.0243573721483006</v>
      </c>
      <c r="AA80" s="267">
        <v>0.0268166089965398</v>
      </c>
      <c r="AB80" s="267">
        <v>0.021978021978022</v>
      </c>
      <c r="AC80" s="268">
        <v>0.0261136712749616</v>
      </c>
      <c r="AD80" s="269">
        <v>0.00483858701851781</v>
      </c>
      <c r="AE80" s="270">
        <v>9243</v>
      </c>
      <c r="AF80" s="271">
        <v>239</v>
      </c>
      <c r="AG80" s="271">
        <v>0</v>
      </c>
      <c r="AH80" s="271">
        <v>9985</v>
      </c>
      <c r="AI80" s="271">
        <v>243</v>
      </c>
      <c r="AJ80" s="271">
        <v>0</v>
      </c>
      <c r="AK80" s="268">
        <v>0.025857405604241</v>
      </c>
      <c r="AL80" s="268">
        <v>0.0243365047571357</v>
      </c>
      <c r="AM80" s="269">
        <v>0.00152090084710534</v>
      </c>
    </row>
    <row r="81" ht="19" spans="1:39">
      <c r="A81" s="260" t="s">
        <v>2706</v>
      </c>
      <c r="B81" s="261" t="s">
        <v>3383</v>
      </c>
      <c r="C81" s="262" t="s">
        <v>2956</v>
      </c>
      <c r="D81" s="278" t="s">
        <v>2957</v>
      </c>
      <c r="E81" s="263">
        <v>2433</v>
      </c>
      <c r="F81" s="263">
        <v>89</v>
      </c>
      <c r="G81" s="263">
        <v>63</v>
      </c>
      <c r="H81" s="263">
        <v>0</v>
      </c>
      <c r="I81" s="263">
        <v>0</v>
      </c>
      <c r="J81" s="264">
        <v>2485</v>
      </c>
      <c r="K81" s="264">
        <v>86</v>
      </c>
      <c r="L81" s="264">
        <v>86</v>
      </c>
      <c r="M81" s="264">
        <v>0</v>
      </c>
      <c r="N81" s="264">
        <v>0</v>
      </c>
      <c r="O81" s="264">
        <v>3203</v>
      </c>
      <c r="P81" s="264">
        <v>62</v>
      </c>
      <c r="Q81" s="264">
        <v>62</v>
      </c>
      <c r="R81" s="264">
        <v>2</v>
      </c>
      <c r="S81" s="264">
        <v>0</v>
      </c>
      <c r="T81" s="265">
        <v>0.015</v>
      </c>
      <c r="U81" s="266">
        <v>88644</v>
      </c>
      <c r="V81" s="266">
        <v>2545</v>
      </c>
      <c r="W81" s="266">
        <v>2519</v>
      </c>
      <c r="X81" s="266">
        <v>0</v>
      </c>
      <c r="Y81" s="264">
        <v>2125</v>
      </c>
      <c r="Z81" s="267">
        <v>0.0287103470060015</v>
      </c>
      <c r="AA81" s="267">
        <v>0.0365803534730785</v>
      </c>
      <c r="AB81" s="267">
        <v>0.0346076458752515</v>
      </c>
      <c r="AC81" s="268">
        <v>0.019356852950359</v>
      </c>
      <c r="AD81" s="269">
        <v>0.00197270759782699</v>
      </c>
      <c r="AE81" s="270">
        <v>20703</v>
      </c>
      <c r="AF81" s="271">
        <v>651</v>
      </c>
      <c r="AG81" s="271">
        <v>0</v>
      </c>
      <c r="AH81" s="271">
        <v>21147</v>
      </c>
      <c r="AI81" s="271">
        <v>558</v>
      </c>
      <c r="AJ81" s="271">
        <v>0</v>
      </c>
      <c r="AK81" s="268">
        <v>0.0314447181567889</v>
      </c>
      <c r="AL81" s="268">
        <v>0.0263867215207831</v>
      </c>
      <c r="AM81" s="269">
        <v>0.00505799663600578</v>
      </c>
    </row>
    <row r="82" ht="19" spans="1:39">
      <c r="A82" s="260" t="s">
        <v>2706</v>
      </c>
      <c r="B82" s="261" t="s">
        <v>3383</v>
      </c>
      <c r="C82" s="262" t="s">
        <v>2960</v>
      </c>
      <c r="D82" s="278" t="s">
        <v>2961</v>
      </c>
      <c r="E82" s="263">
        <v>3593</v>
      </c>
      <c r="F82" s="263">
        <v>107</v>
      </c>
      <c r="G82" s="263">
        <v>81</v>
      </c>
      <c r="H82" s="263">
        <v>0</v>
      </c>
      <c r="I82" s="263">
        <v>0</v>
      </c>
      <c r="J82" s="264">
        <v>3618</v>
      </c>
      <c r="K82" s="264">
        <v>134</v>
      </c>
      <c r="L82" s="264">
        <v>131</v>
      </c>
      <c r="M82" s="264">
        <v>0</v>
      </c>
      <c r="N82" s="264">
        <v>0</v>
      </c>
      <c r="O82" s="264">
        <v>3613</v>
      </c>
      <c r="P82" s="264">
        <v>145</v>
      </c>
      <c r="Q82" s="264">
        <v>144</v>
      </c>
      <c r="R82" s="264">
        <v>20</v>
      </c>
      <c r="S82" s="264">
        <v>0</v>
      </c>
      <c r="T82" s="265">
        <v>0.015</v>
      </c>
      <c r="U82" s="266">
        <v>120573</v>
      </c>
      <c r="V82" s="266">
        <v>4079</v>
      </c>
      <c r="W82" s="266">
        <v>4039</v>
      </c>
      <c r="X82" s="266">
        <v>3</v>
      </c>
      <c r="Y82" s="264">
        <v>3459</v>
      </c>
      <c r="Z82" s="267">
        <v>0.0338052466140844</v>
      </c>
      <c r="AA82" s="267">
        <v>0.0297801280267186</v>
      </c>
      <c r="AB82" s="267">
        <v>0.037037037037037</v>
      </c>
      <c r="AC82" s="268">
        <v>0.040132853584279</v>
      </c>
      <c r="AD82" s="269">
        <v>-0.00725690901031842</v>
      </c>
      <c r="AE82" s="270">
        <v>26834</v>
      </c>
      <c r="AF82" s="271">
        <v>936</v>
      </c>
      <c r="AG82" s="271">
        <v>0</v>
      </c>
      <c r="AH82" s="271">
        <v>29576</v>
      </c>
      <c r="AI82" s="271">
        <v>962</v>
      </c>
      <c r="AJ82" s="271">
        <v>0</v>
      </c>
      <c r="AK82" s="268">
        <v>0.0348811209659387</v>
      </c>
      <c r="AL82" s="268">
        <v>0.0325263727346497</v>
      </c>
      <c r="AM82" s="269">
        <v>0.00235474823128902</v>
      </c>
    </row>
    <row r="83" ht="19" spans="1:39">
      <c r="A83" s="260" t="s">
        <v>2706</v>
      </c>
      <c r="B83" s="261" t="s">
        <v>3383</v>
      </c>
      <c r="C83" s="262" t="s">
        <v>2886</v>
      </c>
      <c r="D83" s="278" t="s">
        <v>2887</v>
      </c>
      <c r="E83" s="263">
        <v>1351</v>
      </c>
      <c r="F83" s="263">
        <v>69</v>
      </c>
      <c r="G83" s="263">
        <v>55</v>
      </c>
      <c r="H83" s="263">
        <v>0</v>
      </c>
      <c r="I83" s="263">
        <v>0</v>
      </c>
      <c r="J83" s="264">
        <v>925</v>
      </c>
      <c r="K83" s="264">
        <v>11</v>
      </c>
      <c r="L83" s="264">
        <v>11</v>
      </c>
      <c r="M83" s="264">
        <v>0</v>
      </c>
      <c r="N83" s="264">
        <v>0</v>
      </c>
      <c r="O83" s="264">
        <v>2134</v>
      </c>
      <c r="P83" s="264">
        <v>61</v>
      </c>
      <c r="Q83" s="264">
        <v>61</v>
      </c>
      <c r="R83" s="264">
        <v>0</v>
      </c>
      <c r="S83" s="264">
        <v>0</v>
      </c>
      <c r="T83" s="265">
        <v>0.015</v>
      </c>
      <c r="U83" s="266">
        <v>62929</v>
      </c>
      <c r="V83" s="266">
        <v>2186</v>
      </c>
      <c r="W83" s="266">
        <v>2170</v>
      </c>
      <c r="X83" s="266">
        <v>0</v>
      </c>
      <c r="Y83" s="264">
        <v>1725</v>
      </c>
      <c r="Z83" s="267">
        <v>0.0347375613786966</v>
      </c>
      <c r="AA83" s="267">
        <v>0.0510732790525537</v>
      </c>
      <c r="AB83" s="267">
        <v>0.0118918918918919</v>
      </c>
      <c r="AC83" s="268">
        <v>0.0285848172446111</v>
      </c>
      <c r="AD83" s="269">
        <v>0.0391813871606618</v>
      </c>
      <c r="AE83" s="270">
        <v>13579</v>
      </c>
      <c r="AF83" s="271">
        <v>457</v>
      </c>
      <c r="AG83" s="271">
        <v>0</v>
      </c>
      <c r="AH83" s="271">
        <v>14998</v>
      </c>
      <c r="AI83" s="271">
        <v>519</v>
      </c>
      <c r="AJ83" s="271">
        <v>0</v>
      </c>
      <c r="AK83" s="268">
        <v>0.0336549083143089</v>
      </c>
      <c r="AL83" s="268">
        <v>0.0346046139485265</v>
      </c>
      <c r="AM83" s="269">
        <v>-0.000949705634217611</v>
      </c>
    </row>
    <row r="84" ht="19" spans="1:39">
      <c r="A84" s="260" t="s">
        <v>2706</v>
      </c>
      <c r="B84" s="261" t="s">
        <v>3383</v>
      </c>
      <c r="C84" s="262" t="s">
        <v>2890</v>
      </c>
      <c r="D84" s="278" t="s">
        <v>2891</v>
      </c>
      <c r="E84" s="263">
        <v>1512</v>
      </c>
      <c r="F84" s="263">
        <v>79</v>
      </c>
      <c r="G84" s="263">
        <v>62</v>
      </c>
      <c r="H84" s="263">
        <v>1</v>
      </c>
      <c r="I84" s="263">
        <v>0</v>
      </c>
      <c r="J84" s="264">
        <v>1201</v>
      </c>
      <c r="K84" s="264">
        <v>46</v>
      </c>
      <c r="L84" s="264">
        <v>46</v>
      </c>
      <c r="M84" s="264">
        <v>0</v>
      </c>
      <c r="N84" s="264">
        <v>0</v>
      </c>
      <c r="O84" s="264">
        <v>1518</v>
      </c>
      <c r="P84" s="264">
        <v>63</v>
      </c>
      <c r="Q84" s="264">
        <v>63</v>
      </c>
      <c r="R84" s="264">
        <v>5</v>
      </c>
      <c r="S84" s="264">
        <v>0</v>
      </c>
      <c r="T84" s="265">
        <v>0.015</v>
      </c>
      <c r="U84" s="266">
        <v>50710</v>
      </c>
      <c r="V84" s="266">
        <v>1686</v>
      </c>
      <c r="W84" s="266">
        <v>1669</v>
      </c>
      <c r="X84" s="266">
        <v>0</v>
      </c>
      <c r="Y84" s="264">
        <v>1433</v>
      </c>
      <c r="Z84" s="267">
        <v>0.0332478801025439</v>
      </c>
      <c r="AA84" s="267">
        <v>0.0522486772486772</v>
      </c>
      <c r="AB84" s="267">
        <v>0.0383014154870941</v>
      </c>
      <c r="AC84" s="268">
        <v>0.041501976284585</v>
      </c>
      <c r="AD84" s="269">
        <v>0.0139472617615832</v>
      </c>
      <c r="AE84" s="270">
        <v>11484</v>
      </c>
      <c r="AF84" s="271">
        <v>413</v>
      </c>
      <c r="AG84" s="271">
        <v>0</v>
      </c>
      <c r="AH84" s="271">
        <v>12515</v>
      </c>
      <c r="AI84" s="271">
        <v>396</v>
      </c>
      <c r="AJ84" s="271">
        <v>0</v>
      </c>
      <c r="AK84" s="268">
        <v>0.0359630790665273</v>
      </c>
      <c r="AL84" s="268">
        <v>0.0316420295645226</v>
      </c>
      <c r="AM84" s="269">
        <v>0.00432104950200477</v>
      </c>
    </row>
    <row r="85" ht="19" spans="1:39">
      <c r="A85" s="260" t="s">
        <v>2706</v>
      </c>
      <c r="B85" s="261" t="s">
        <v>3383</v>
      </c>
      <c r="C85" s="262" t="s">
        <v>2958</v>
      </c>
      <c r="D85" s="278" t="s">
        <v>2959</v>
      </c>
      <c r="E85" s="263">
        <v>2904</v>
      </c>
      <c r="F85" s="263">
        <v>205</v>
      </c>
      <c r="G85" s="263">
        <v>144</v>
      </c>
      <c r="H85" s="263">
        <v>0</v>
      </c>
      <c r="I85" s="263">
        <v>0</v>
      </c>
      <c r="J85" s="264">
        <v>1473</v>
      </c>
      <c r="K85" s="264">
        <v>176</v>
      </c>
      <c r="L85" s="264">
        <v>175</v>
      </c>
      <c r="M85" s="264">
        <v>0</v>
      </c>
      <c r="N85" s="264">
        <v>1</v>
      </c>
      <c r="O85" s="264">
        <v>3187</v>
      </c>
      <c r="P85" s="264">
        <v>133</v>
      </c>
      <c r="Q85" s="264">
        <v>133</v>
      </c>
      <c r="R85" s="264">
        <v>1</v>
      </c>
      <c r="S85" s="264">
        <v>0</v>
      </c>
      <c r="T85" s="265">
        <v>0.015</v>
      </c>
      <c r="U85" s="266">
        <v>95953</v>
      </c>
      <c r="V85" s="266">
        <v>5684</v>
      </c>
      <c r="W85" s="266">
        <v>5618</v>
      </c>
      <c r="X85" s="266">
        <v>10</v>
      </c>
      <c r="Y85" s="264">
        <v>4620</v>
      </c>
      <c r="Z85" s="267">
        <v>0.0591331172553229</v>
      </c>
      <c r="AA85" s="267">
        <v>0.0705922865013774</v>
      </c>
      <c r="AB85" s="267">
        <v>0.118805159538357</v>
      </c>
      <c r="AC85" s="268">
        <v>0.0417320363978663</v>
      </c>
      <c r="AD85" s="269">
        <v>-0.0482128730369797</v>
      </c>
      <c r="AE85" s="270">
        <v>20195</v>
      </c>
      <c r="AF85" s="271">
        <v>1321</v>
      </c>
      <c r="AG85" s="271">
        <v>2</v>
      </c>
      <c r="AH85" s="271">
        <v>22374</v>
      </c>
      <c r="AI85" s="271">
        <v>1320</v>
      </c>
      <c r="AJ85" s="271">
        <v>4</v>
      </c>
      <c r="AK85" s="268">
        <v>0.0653131963357267</v>
      </c>
      <c r="AL85" s="268">
        <v>0.0588182712076517</v>
      </c>
      <c r="AM85" s="269">
        <v>0.00649492512807492</v>
      </c>
    </row>
    <row r="86" ht="19" spans="1:39">
      <c r="A86" s="260" t="s">
        <v>2706</v>
      </c>
      <c r="B86" s="261" t="s">
        <v>3383</v>
      </c>
      <c r="C86" s="262" t="s">
        <v>2985</v>
      </c>
      <c r="D86" s="278" t="s">
        <v>2986</v>
      </c>
      <c r="E86" s="263">
        <v>1430</v>
      </c>
      <c r="F86" s="263">
        <v>43</v>
      </c>
      <c r="G86" s="263">
        <v>30</v>
      </c>
      <c r="H86" s="263">
        <v>0</v>
      </c>
      <c r="I86" s="263">
        <v>0</v>
      </c>
      <c r="J86" s="264">
        <v>1475</v>
      </c>
      <c r="K86" s="264">
        <v>54</v>
      </c>
      <c r="L86" s="264">
        <v>53</v>
      </c>
      <c r="M86" s="264">
        <v>0</v>
      </c>
      <c r="N86" s="264">
        <v>0</v>
      </c>
      <c r="O86" s="264">
        <v>1627</v>
      </c>
      <c r="P86" s="264">
        <v>66</v>
      </c>
      <c r="Q86" s="264">
        <v>66</v>
      </c>
      <c r="R86" s="264">
        <v>8</v>
      </c>
      <c r="S86" s="264">
        <v>0</v>
      </c>
      <c r="T86" s="265">
        <v>0.015</v>
      </c>
      <c r="U86" s="266">
        <v>53056</v>
      </c>
      <c r="V86" s="266">
        <v>1678</v>
      </c>
      <c r="W86" s="266">
        <v>1664</v>
      </c>
      <c r="X86" s="266">
        <v>1</v>
      </c>
      <c r="Y86" s="264">
        <v>1430</v>
      </c>
      <c r="Z86" s="267">
        <v>0.0316081121833534</v>
      </c>
      <c r="AA86" s="267">
        <v>0.0300699300699301</v>
      </c>
      <c r="AB86" s="267">
        <v>0.0366101694915254</v>
      </c>
      <c r="AC86" s="268">
        <v>0.0405654578979717</v>
      </c>
      <c r="AD86" s="269">
        <v>-0.00654023942159535</v>
      </c>
      <c r="AE86" s="270">
        <v>11630</v>
      </c>
      <c r="AF86" s="271">
        <v>433</v>
      </c>
      <c r="AG86" s="271">
        <v>0</v>
      </c>
      <c r="AH86" s="271">
        <v>13126</v>
      </c>
      <c r="AI86" s="271">
        <v>383</v>
      </c>
      <c r="AJ86" s="271">
        <v>1</v>
      </c>
      <c r="AK86" s="268">
        <v>0.0372312983662941</v>
      </c>
      <c r="AL86" s="268">
        <v>0.0291025445680329</v>
      </c>
      <c r="AM86" s="269">
        <v>0.00812875379826115</v>
      </c>
    </row>
    <row r="87" ht="19" spans="1:39">
      <c r="A87" s="260" t="s">
        <v>2706</v>
      </c>
      <c r="B87" s="261" t="s">
        <v>3383</v>
      </c>
      <c r="C87" s="262" t="s">
        <v>2991</v>
      </c>
      <c r="D87" s="278" t="s">
        <v>2992</v>
      </c>
      <c r="E87" s="263">
        <v>821</v>
      </c>
      <c r="F87" s="263">
        <v>69</v>
      </c>
      <c r="G87" s="263">
        <v>42</v>
      </c>
      <c r="H87" s="263">
        <v>0</v>
      </c>
      <c r="I87" s="263">
        <v>0</v>
      </c>
      <c r="J87" s="264">
        <v>1130</v>
      </c>
      <c r="K87" s="264">
        <v>121</v>
      </c>
      <c r="L87" s="264">
        <v>121</v>
      </c>
      <c r="M87" s="264">
        <v>0</v>
      </c>
      <c r="N87" s="264">
        <v>0</v>
      </c>
      <c r="O87" s="264">
        <v>2741</v>
      </c>
      <c r="P87" s="264">
        <v>124</v>
      </c>
      <c r="Q87" s="264">
        <v>124</v>
      </c>
      <c r="R87" s="264">
        <v>1</v>
      </c>
      <c r="S87" s="264">
        <v>0</v>
      </c>
      <c r="T87" s="265">
        <v>0.015</v>
      </c>
      <c r="U87" s="266">
        <v>74318</v>
      </c>
      <c r="V87" s="266">
        <v>3199</v>
      </c>
      <c r="W87" s="266">
        <v>3172</v>
      </c>
      <c r="X87" s="266">
        <v>4</v>
      </c>
      <c r="Y87" s="264">
        <v>2394</v>
      </c>
      <c r="Z87" s="267">
        <v>0.0429909308646627</v>
      </c>
      <c r="AA87" s="267">
        <v>0.0840438489646772</v>
      </c>
      <c r="AB87" s="267">
        <v>0.107079646017699</v>
      </c>
      <c r="AC87" s="268">
        <v>0.045238963881795</v>
      </c>
      <c r="AD87" s="269">
        <v>-0.0230357970530219</v>
      </c>
      <c r="AE87" s="270">
        <v>14943</v>
      </c>
      <c r="AF87" s="271">
        <v>783</v>
      </c>
      <c r="AG87" s="271">
        <v>1</v>
      </c>
      <c r="AH87" s="271">
        <v>19056</v>
      </c>
      <c r="AI87" s="271">
        <v>860</v>
      </c>
      <c r="AJ87" s="271">
        <v>0</v>
      </c>
      <c r="AK87" s="268">
        <v>0.0523321956769056</v>
      </c>
      <c r="AL87" s="268">
        <v>0.0451301427371956</v>
      </c>
      <c r="AM87" s="269">
        <v>0.00720205293970994</v>
      </c>
    </row>
    <row r="88" ht="19" spans="1:39">
      <c r="A88" s="260" t="s">
        <v>2706</v>
      </c>
      <c r="B88" s="261" t="s">
        <v>3383</v>
      </c>
      <c r="C88" s="262" t="s">
        <v>3035</v>
      </c>
      <c r="D88" s="278" t="s">
        <v>3036</v>
      </c>
      <c r="E88" s="263">
        <v>3280</v>
      </c>
      <c r="F88" s="263">
        <v>111</v>
      </c>
      <c r="G88" s="263">
        <v>76</v>
      </c>
      <c r="H88" s="263">
        <v>0</v>
      </c>
      <c r="I88" s="263">
        <v>0</v>
      </c>
      <c r="J88" s="264">
        <v>2810</v>
      </c>
      <c r="K88" s="264">
        <v>127</v>
      </c>
      <c r="L88" s="264">
        <v>125</v>
      </c>
      <c r="M88" s="264">
        <v>0</v>
      </c>
      <c r="N88" s="264">
        <v>0</v>
      </c>
      <c r="O88" s="264">
        <v>3136</v>
      </c>
      <c r="P88" s="264">
        <v>98</v>
      </c>
      <c r="Q88" s="264">
        <v>98</v>
      </c>
      <c r="R88" s="264">
        <v>3</v>
      </c>
      <c r="S88" s="264">
        <v>0</v>
      </c>
      <c r="T88" s="265">
        <v>0.015</v>
      </c>
      <c r="U88" s="266">
        <v>102591</v>
      </c>
      <c r="V88" s="266">
        <v>3216</v>
      </c>
      <c r="W88" s="266">
        <v>3179</v>
      </c>
      <c r="X88" s="266">
        <v>0</v>
      </c>
      <c r="Y88" s="264">
        <v>2692</v>
      </c>
      <c r="Z88" s="267">
        <v>0.0313477790449455</v>
      </c>
      <c r="AA88" s="267">
        <v>0.0338414634146341</v>
      </c>
      <c r="AB88" s="267">
        <v>0.0451957295373666</v>
      </c>
      <c r="AC88" s="268">
        <v>0.03125</v>
      </c>
      <c r="AD88" s="269">
        <v>-0.0113542661227324</v>
      </c>
      <c r="AE88" s="270">
        <v>22862</v>
      </c>
      <c r="AF88" s="271">
        <v>757</v>
      </c>
      <c r="AG88" s="271">
        <v>0</v>
      </c>
      <c r="AH88" s="271">
        <v>24704</v>
      </c>
      <c r="AI88" s="271">
        <v>836</v>
      </c>
      <c r="AJ88" s="271">
        <v>0</v>
      </c>
      <c r="AK88" s="268">
        <v>0.0331117137608258</v>
      </c>
      <c r="AL88" s="268">
        <v>0.0338406735751295</v>
      </c>
      <c r="AM88" s="269">
        <v>-0.000728959814303709</v>
      </c>
    </row>
    <row r="89" ht="19" spans="1:39">
      <c r="A89" s="260" t="s">
        <v>2706</v>
      </c>
      <c r="B89" s="261" t="s">
        <v>3383</v>
      </c>
      <c r="C89" s="262" t="s">
        <v>2971</v>
      </c>
      <c r="D89" s="278" t="s">
        <v>2972</v>
      </c>
      <c r="E89" s="263">
        <v>1488</v>
      </c>
      <c r="F89" s="263">
        <v>38</v>
      </c>
      <c r="G89" s="263">
        <v>23</v>
      </c>
      <c r="H89" s="263">
        <v>0</v>
      </c>
      <c r="I89" s="263">
        <v>0</v>
      </c>
      <c r="J89" s="264">
        <v>1407</v>
      </c>
      <c r="K89" s="264">
        <v>47</v>
      </c>
      <c r="L89" s="264">
        <v>46</v>
      </c>
      <c r="M89" s="264">
        <v>0</v>
      </c>
      <c r="N89" s="264">
        <v>0</v>
      </c>
      <c r="O89" s="264">
        <v>1690</v>
      </c>
      <c r="P89" s="264">
        <v>45</v>
      </c>
      <c r="Q89" s="264">
        <v>45</v>
      </c>
      <c r="R89" s="264">
        <v>0</v>
      </c>
      <c r="S89" s="264">
        <v>0</v>
      </c>
      <c r="T89" s="265">
        <v>0.015</v>
      </c>
      <c r="U89" s="266">
        <v>50448</v>
      </c>
      <c r="V89" s="266">
        <v>1534</v>
      </c>
      <c r="W89" s="266">
        <v>1517</v>
      </c>
      <c r="X89" s="266">
        <v>2</v>
      </c>
      <c r="Y89" s="264">
        <v>1310</v>
      </c>
      <c r="Z89" s="267">
        <v>0.0303679035838884</v>
      </c>
      <c r="AA89" s="267">
        <v>0.0255376344086022</v>
      </c>
      <c r="AB89" s="267">
        <v>0.0334044065387349</v>
      </c>
      <c r="AC89" s="268">
        <v>0.0266272189349112</v>
      </c>
      <c r="AD89" s="269">
        <v>-0.00786677213013274</v>
      </c>
      <c r="AE89" s="270">
        <v>11626</v>
      </c>
      <c r="AF89" s="271">
        <v>355</v>
      </c>
      <c r="AG89" s="271">
        <v>0</v>
      </c>
      <c r="AH89" s="271">
        <v>11804</v>
      </c>
      <c r="AI89" s="271">
        <v>368</v>
      </c>
      <c r="AJ89" s="271">
        <v>0</v>
      </c>
      <c r="AK89" s="268">
        <v>0.0305350077412696</v>
      </c>
      <c r="AL89" s="268">
        <v>0.0311758725855642</v>
      </c>
      <c r="AM89" s="269">
        <v>-0.000640864844294646</v>
      </c>
    </row>
    <row r="90" ht="19" spans="1:39">
      <c r="A90" s="260" t="s">
        <v>2706</v>
      </c>
      <c r="B90" s="261" t="s">
        <v>3383</v>
      </c>
      <c r="C90" s="262" t="s">
        <v>2995</v>
      </c>
      <c r="D90" s="278" t="s">
        <v>2996</v>
      </c>
      <c r="E90" s="263">
        <v>2154</v>
      </c>
      <c r="F90" s="263">
        <v>173</v>
      </c>
      <c r="G90" s="263">
        <v>125</v>
      </c>
      <c r="H90" s="263">
        <v>0</v>
      </c>
      <c r="I90" s="263">
        <v>0</v>
      </c>
      <c r="J90" s="264">
        <v>2102</v>
      </c>
      <c r="K90" s="264">
        <v>166</v>
      </c>
      <c r="L90" s="264">
        <v>166</v>
      </c>
      <c r="M90" s="264">
        <v>0</v>
      </c>
      <c r="N90" s="264">
        <v>0</v>
      </c>
      <c r="O90" s="264">
        <v>2844</v>
      </c>
      <c r="P90" s="264">
        <v>183</v>
      </c>
      <c r="Q90" s="264">
        <v>181</v>
      </c>
      <c r="R90" s="264">
        <v>3</v>
      </c>
      <c r="S90" s="264">
        <v>0</v>
      </c>
      <c r="T90" s="265">
        <v>0.015</v>
      </c>
      <c r="U90" s="266">
        <v>80756</v>
      </c>
      <c r="V90" s="266">
        <v>5595</v>
      </c>
      <c r="W90" s="266">
        <v>5514</v>
      </c>
      <c r="X90" s="266">
        <v>0</v>
      </c>
      <c r="Y90" s="264">
        <v>4464</v>
      </c>
      <c r="Z90" s="267">
        <v>0.06928277775026</v>
      </c>
      <c r="AA90" s="267">
        <v>0.0803156917363046</v>
      </c>
      <c r="AB90" s="267">
        <v>0.0789724072312084</v>
      </c>
      <c r="AC90" s="268">
        <v>0.0643459915611814</v>
      </c>
      <c r="AD90" s="269">
        <v>0.00134328450509619</v>
      </c>
      <c r="AE90" s="270">
        <v>18324</v>
      </c>
      <c r="AF90" s="271">
        <v>1215</v>
      </c>
      <c r="AG90" s="271">
        <v>0</v>
      </c>
      <c r="AH90" s="271">
        <v>20515</v>
      </c>
      <c r="AI90" s="271">
        <v>1387</v>
      </c>
      <c r="AJ90" s="271">
        <v>0</v>
      </c>
      <c r="AK90" s="268">
        <v>0.0663064833005894</v>
      </c>
      <c r="AL90" s="268">
        <v>0.0676090665366805</v>
      </c>
      <c r="AM90" s="269">
        <v>-0.00130258323609109</v>
      </c>
    </row>
    <row r="91" ht="19" spans="1:39">
      <c r="A91" s="260" t="s">
        <v>2706</v>
      </c>
      <c r="B91" s="261" t="s">
        <v>3383</v>
      </c>
      <c r="C91" s="262" t="s">
        <v>3027</v>
      </c>
      <c r="D91" s="278" t="s">
        <v>3028</v>
      </c>
      <c r="E91" s="263">
        <v>1790</v>
      </c>
      <c r="F91" s="263">
        <v>57</v>
      </c>
      <c r="G91" s="263">
        <v>38</v>
      </c>
      <c r="H91" s="263">
        <v>0</v>
      </c>
      <c r="I91" s="263">
        <v>0</v>
      </c>
      <c r="J91" s="264">
        <v>1577</v>
      </c>
      <c r="K91" s="264">
        <v>36</v>
      </c>
      <c r="L91" s="264">
        <v>35</v>
      </c>
      <c r="M91" s="264">
        <v>0</v>
      </c>
      <c r="N91" s="264">
        <v>0</v>
      </c>
      <c r="O91" s="264">
        <v>1838</v>
      </c>
      <c r="P91" s="264">
        <v>38</v>
      </c>
      <c r="Q91" s="264">
        <v>38</v>
      </c>
      <c r="R91" s="264">
        <v>1</v>
      </c>
      <c r="S91" s="264">
        <v>0</v>
      </c>
      <c r="T91" s="265">
        <v>0.015</v>
      </c>
      <c r="U91" s="266">
        <v>58892</v>
      </c>
      <c r="V91" s="266">
        <v>1574</v>
      </c>
      <c r="W91" s="266">
        <v>1551</v>
      </c>
      <c r="X91" s="266">
        <v>0</v>
      </c>
      <c r="Y91" s="264">
        <v>1346</v>
      </c>
      <c r="Z91" s="267">
        <v>0.0267268899001562</v>
      </c>
      <c r="AA91" s="267">
        <v>0.0318435754189944</v>
      </c>
      <c r="AB91" s="267">
        <v>0.0228281547241598</v>
      </c>
      <c r="AC91" s="268">
        <v>0.0206746463547334</v>
      </c>
      <c r="AD91" s="269">
        <v>0.00901542069483462</v>
      </c>
      <c r="AE91" s="270">
        <v>13245</v>
      </c>
      <c r="AF91" s="271">
        <v>343</v>
      </c>
      <c r="AG91" s="271">
        <v>0</v>
      </c>
      <c r="AH91" s="271">
        <v>14183</v>
      </c>
      <c r="AI91" s="271">
        <v>375</v>
      </c>
      <c r="AJ91" s="271">
        <v>0</v>
      </c>
      <c r="AK91" s="268">
        <v>0.0258965647414119</v>
      </c>
      <c r="AL91" s="268">
        <v>0.0264401043502785</v>
      </c>
      <c r="AM91" s="269">
        <v>-0.000543539608866651</v>
      </c>
    </row>
    <row r="92" ht="19" spans="1:39">
      <c r="A92" s="260" t="s">
        <v>2706</v>
      </c>
      <c r="B92" s="261" t="s">
        <v>3383</v>
      </c>
      <c r="C92" s="262" t="s">
        <v>3037</v>
      </c>
      <c r="D92" s="278" t="s">
        <v>3038</v>
      </c>
      <c r="E92" s="263">
        <v>2589</v>
      </c>
      <c r="F92" s="263">
        <v>84</v>
      </c>
      <c r="G92" s="263">
        <v>52</v>
      </c>
      <c r="H92" s="263">
        <v>0</v>
      </c>
      <c r="I92" s="263">
        <v>0</v>
      </c>
      <c r="J92" s="264">
        <v>2590</v>
      </c>
      <c r="K92" s="264">
        <v>111</v>
      </c>
      <c r="L92" s="264">
        <v>111</v>
      </c>
      <c r="M92" s="264">
        <v>2</v>
      </c>
      <c r="N92" s="264">
        <v>0</v>
      </c>
      <c r="O92" s="264">
        <v>2893</v>
      </c>
      <c r="P92" s="264">
        <v>108</v>
      </c>
      <c r="Q92" s="264">
        <v>108</v>
      </c>
      <c r="R92" s="264">
        <v>16</v>
      </c>
      <c r="S92" s="264">
        <v>0</v>
      </c>
      <c r="T92" s="265">
        <v>0.015</v>
      </c>
      <c r="U92" s="266">
        <v>86340</v>
      </c>
      <c r="V92" s="266">
        <v>2995</v>
      </c>
      <c r="W92" s="266">
        <v>2963</v>
      </c>
      <c r="X92" s="266">
        <v>0</v>
      </c>
      <c r="Y92" s="264">
        <v>2526</v>
      </c>
      <c r="Z92" s="267">
        <v>0.0346884410470234</v>
      </c>
      <c r="AA92" s="267">
        <v>0.0324449594438007</v>
      </c>
      <c r="AB92" s="267">
        <v>0.0428571428571429</v>
      </c>
      <c r="AC92" s="268">
        <v>0.0373314898029727</v>
      </c>
      <c r="AD92" s="269">
        <v>-0.0104121834133422</v>
      </c>
      <c r="AE92" s="270">
        <v>19553</v>
      </c>
      <c r="AF92" s="271">
        <v>736</v>
      </c>
      <c r="AG92" s="271">
        <v>0</v>
      </c>
      <c r="AH92" s="271">
        <v>20402</v>
      </c>
      <c r="AI92" s="271">
        <v>746</v>
      </c>
      <c r="AJ92" s="271">
        <v>0</v>
      </c>
      <c r="AK92" s="268">
        <v>0.0376412826676213</v>
      </c>
      <c r="AL92" s="268">
        <v>0.0365650426428782</v>
      </c>
      <c r="AM92" s="269">
        <v>0.00107624002474319</v>
      </c>
    </row>
    <row r="93" ht="19" spans="1:39">
      <c r="A93" s="260" t="s">
        <v>2706</v>
      </c>
      <c r="B93" s="261" t="s">
        <v>3383</v>
      </c>
      <c r="C93" s="262" t="s">
        <v>3203</v>
      </c>
      <c r="D93" s="278" t="s">
        <v>3203</v>
      </c>
      <c r="E93" s="263">
        <v>2845</v>
      </c>
      <c r="F93" s="263">
        <v>15</v>
      </c>
      <c r="G93" s="263">
        <v>13</v>
      </c>
      <c r="H93" s="263">
        <v>0</v>
      </c>
      <c r="I93" s="263">
        <v>0</v>
      </c>
      <c r="J93" s="264">
        <v>1962</v>
      </c>
      <c r="K93" s="264">
        <v>497</v>
      </c>
      <c r="L93" s="264">
        <v>485</v>
      </c>
      <c r="M93" s="264">
        <v>0</v>
      </c>
      <c r="N93" s="264">
        <v>0</v>
      </c>
      <c r="O93" s="264">
        <v>3004</v>
      </c>
      <c r="P93" s="264">
        <v>110</v>
      </c>
      <c r="Q93" s="264">
        <v>108</v>
      </c>
      <c r="R93" s="264">
        <v>1</v>
      </c>
      <c r="S93" s="264">
        <v>0</v>
      </c>
      <c r="T93" s="265">
        <v>0.015</v>
      </c>
      <c r="U93" s="266">
        <v>83141</v>
      </c>
      <c r="V93" s="266">
        <v>6542</v>
      </c>
      <c r="W93" s="266">
        <v>6474</v>
      </c>
      <c r="X93" s="266">
        <v>4</v>
      </c>
      <c r="Y93" s="264">
        <v>5060</v>
      </c>
      <c r="Z93" s="267">
        <v>0.078637495339243</v>
      </c>
      <c r="AA93" s="267">
        <v>0.00527240773286467</v>
      </c>
      <c r="AB93" s="267">
        <v>0.253312945973496</v>
      </c>
      <c r="AC93" s="268">
        <v>0.0366178428761651</v>
      </c>
      <c r="AD93" s="269">
        <v>-0.248040538240632</v>
      </c>
      <c r="AE93" s="270">
        <v>17604</v>
      </c>
      <c r="AF93" s="271">
        <v>1511</v>
      </c>
      <c r="AG93" s="271">
        <v>0</v>
      </c>
      <c r="AH93" s="271">
        <v>20811</v>
      </c>
      <c r="AI93" s="271">
        <v>1729</v>
      </c>
      <c r="AJ93" s="271">
        <v>1</v>
      </c>
      <c r="AK93" s="268">
        <v>0.085832765280618</v>
      </c>
      <c r="AL93" s="268">
        <v>0.0830330113882082</v>
      </c>
      <c r="AM93" s="269">
        <v>0.00279975389240988</v>
      </c>
    </row>
    <row r="94" ht="19" spans="1:39">
      <c r="A94" s="260" t="s">
        <v>2706</v>
      </c>
      <c r="B94" s="261" t="s">
        <v>3383</v>
      </c>
      <c r="C94" s="262" t="s">
        <v>2892</v>
      </c>
      <c r="D94" s="278" t="s">
        <v>2893</v>
      </c>
      <c r="E94" s="263">
        <v>2076</v>
      </c>
      <c r="F94" s="263">
        <v>78</v>
      </c>
      <c r="G94" s="263">
        <v>55</v>
      </c>
      <c r="H94" s="263">
        <v>0</v>
      </c>
      <c r="I94" s="263">
        <v>0</v>
      </c>
      <c r="J94" s="264">
        <v>1813</v>
      </c>
      <c r="K94" s="264">
        <v>76</v>
      </c>
      <c r="L94" s="264">
        <v>76</v>
      </c>
      <c r="M94" s="264">
        <v>0</v>
      </c>
      <c r="N94" s="264">
        <v>0</v>
      </c>
      <c r="O94" s="264">
        <v>2233</v>
      </c>
      <c r="P94" s="264">
        <v>81</v>
      </c>
      <c r="Q94" s="264">
        <v>81</v>
      </c>
      <c r="R94" s="264">
        <v>5</v>
      </c>
      <c r="S94" s="264">
        <v>0</v>
      </c>
      <c r="T94" s="265">
        <v>0.015</v>
      </c>
      <c r="U94" s="266">
        <v>71719</v>
      </c>
      <c r="V94" s="266">
        <v>2456</v>
      </c>
      <c r="W94" s="266">
        <v>2432</v>
      </c>
      <c r="X94" s="266">
        <v>3</v>
      </c>
      <c r="Y94" s="264">
        <v>2113</v>
      </c>
      <c r="Z94" s="267">
        <v>0.0342029308830296</v>
      </c>
      <c r="AA94" s="267">
        <v>0.0375722543352601</v>
      </c>
      <c r="AB94" s="267">
        <v>0.0419194704908991</v>
      </c>
      <c r="AC94" s="268">
        <v>0.0362740707568294</v>
      </c>
      <c r="AD94" s="269">
        <v>-0.00434721615563895</v>
      </c>
      <c r="AE94" s="270">
        <v>16071</v>
      </c>
      <c r="AF94" s="271">
        <v>542</v>
      </c>
      <c r="AG94" s="271">
        <v>1</v>
      </c>
      <c r="AH94" s="271">
        <v>17439</v>
      </c>
      <c r="AI94" s="271">
        <v>601</v>
      </c>
      <c r="AJ94" s="271">
        <v>0</v>
      </c>
      <c r="AK94" s="268">
        <v>0.0336631199054197</v>
      </c>
      <c r="AL94" s="268">
        <v>0.0344629852629165</v>
      </c>
      <c r="AM94" s="269">
        <v>-0.000799865357496751</v>
      </c>
    </row>
    <row r="95" ht="19" spans="1:39">
      <c r="A95" s="260" t="s">
        <v>2706</v>
      </c>
      <c r="B95" s="261" t="s">
        <v>3383</v>
      </c>
      <c r="C95" s="262" t="s">
        <v>2908</v>
      </c>
      <c r="D95" s="278" t="s">
        <v>2909</v>
      </c>
      <c r="E95" s="263">
        <v>3874</v>
      </c>
      <c r="F95" s="263">
        <v>173</v>
      </c>
      <c r="G95" s="263">
        <v>122</v>
      </c>
      <c r="H95" s="263">
        <v>2</v>
      </c>
      <c r="I95" s="263">
        <v>0</v>
      </c>
      <c r="J95" s="264">
        <v>3229</v>
      </c>
      <c r="K95" s="264">
        <v>153</v>
      </c>
      <c r="L95" s="264">
        <v>153</v>
      </c>
      <c r="M95" s="264">
        <v>0</v>
      </c>
      <c r="N95" s="264">
        <v>0</v>
      </c>
      <c r="O95" s="264">
        <v>3947</v>
      </c>
      <c r="P95" s="264">
        <v>160</v>
      </c>
      <c r="Q95" s="264">
        <v>159</v>
      </c>
      <c r="R95" s="264">
        <v>6</v>
      </c>
      <c r="S95" s="264">
        <v>0</v>
      </c>
      <c r="T95" s="265">
        <v>0.015</v>
      </c>
      <c r="U95" s="266">
        <v>119504</v>
      </c>
      <c r="V95" s="266">
        <v>4769</v>
      </c>
      <c r="W95" s="266">
        <v>4715</v>
      </c>
      <c r="X95" s="266">
        <v>2</v>
      </c>
      <c r="Y95" s="264">
        <v>4045</v>
      </c>
      <c r="Z95" s="267">
        <v>0.039889878163074</v>
      </c>
      <c r="AA95" s="267">
        <v>0.0446566855962829</v>
      </c>
      <c r="AB95" s="267">
        <v>0.0473830907401672</v>
      </c>
      <c r="AC95" s="268">
        <v>0.0405371167975678</v>
      </c>
      <c r="AD95" s="269">
        <v>-0.00272640514388432</v>
      </c>
      <c r="AE95" s="270">
        <v>27768</v>
      </c>
      <c r="AF95" s="271">
        <v>1125</v>
      </c>
      <c r="AG95" s="271">
        <v>0</v>
      </c>
      <c r="AH95" s="271">
        <v>29309</v>
      </c>
      <c r="AI95" s="271">
        <v>1247</v>
      </c>
      <c r="AJ95" s="271">
        <v>1</v>
      </c>
      <c r="AK95" s="268">
        <v>0.040514261019879</v>
      </c>
      <c r="AL95" s="268">
        <v>0.0425125388106043</v>
      </c>
      <c r="AM95" s="269">
        <v>-0.00199827779072526</v>
      </c>
    </row>
    <row r="96" ht="19" spans="1:39">
      <c r="A96" s="260" t="s">
        <v>2706</v>
      </c>
      <c r="B96" s="261" t="s">
        <v>3383</v>
      </c>
      <c r="C96" s="262" t="s">
        <v>2916</v>
      </c>
      <c r="D96" s="278" t="s">
        <v>2917</v>
      </c>
      <c r="E96" s="263">
        <v>2052</v>
      </c>
      <c r="F96" s="263">
        <v>80</v>
      </c>
      <c r="G96" s="263">
        <v>61</v>
      </c>
      <c r="H96" s="263">
        <v>0</v>
      </c>
      <c r="I96" s="263">
        <v>0</v>
      </c>
      <c r="J96" s="264">
        <v>1775</v>
      </c>
      <c r="K96" s="264">
        <v>78</v>
      </c>
      <c r="L96" s="264">
        <v>78</v>
      </c>
      <c r="M96" s="264">
        <v>0</v>
      </c>
      <c r="N96" s="264">
        <v>0</v>
      </c>
      <c r="O96" s="264">
        <v>2288</v>
      </c>
      <c r="P96" s="264">
        <v>83</v>
      </c>
      <c r="Q96" s="264">
        <v>83</v>
      </c>
      <c r="R96" s="264">
        <v>4</v>
      </c>
      <c r="S96" s="264">
        <v>0</v>
      </c>
      <c r="T96" s="265">
        <v>0.015</v>
      </c>
      <c r="U96" s="266">
        <v>69546</v>
      </c>
      <c r="V96" s="266">
        <v>2445</v>
      </c>
      <c r="W96" s="266">
        <v>2425</v>
      </c>
      <c r="X96" s="266">
        <v>0</v>
      </c>
      <c r="Y96" s="264">
        <v>2113</v>
      </c>
      <c r="Z96" s="267">
        <v>0.0351565870071607</v>
      </c>
      <c r="AA96" s="267">
        <v>0.0389863547758285</v>
      </c>
      <c r="AB96" s="267">
        <v>0.043943661971831</v>
      </c>
      <c r="AC96" s="268">
        <v>0.0362762237762238</v>
      </c>
      <c r="AD96" s="269">
        <v>-0.00495730719600253</v>
      </c>
      <c r="AE96" s="270">
        <v>15573</v>
      </c>
      <c r="AF96" s="271">
        <v>539</v>
      </c>
      <c r="AG96" s="271">
        <v>0</v>
      </c>
      <c r="AH96" s="271">
        <v>17462</v>
      </c>
      <c r="AI96" s="271">
        <v>612</v>
      </c>
      <c r="AJ96" s="271">
        <v>0</v>
      </c>
      <c r="AK96" s="268">
        <v>0.0346111860270982</v>
      </c>
      <c r="AL96" s="268">
        <v>0.0350475317833009</v>
      </c>
      <c r="AM96" s="269">
        <v>-0.000436345756202702</v>
      </c>
    </row>
    <row r="97" ht="19" spans="1:39">
      <c r="A97" s="260" t="s">
        <v>2706</v>
      </c>
      <c r="B97" s="261" t="s">
        <v>3383</v>
      </c>
      <c r="C97" s="262" t="s">
        <v>2918</v>
      </c>
      <c r="D97" s="278" t="s">
        <v>2919</v>
      </c>
      <c r="E97" s="263">
        <v>2367</v>
      </c>
      <c r="F97" s="263">
        <v>74</v>
      </c>
      <c r="G97" s="263">
        <v>43</v>
      </c>
      <c r="H97" s="263">
        <v>0</v>
      </c>
      <c r="I97" s="263">
        <v>0</v>
      </c>
      <c r="J97" s="264">
        <v>1938</v>
      </c>
      <c r="K97" s="264">
        <v>49</v>
      </c>
      <c r="L97" s="264">
        <v>49</v>
      </c>
      <c r="M97" s="264">
        <v>0</v>
      </c>
      <c r="N97" s="264">
        <v>0</v>
      </c>
      <c r="O97" s="264">
        <v>2433</v>
      </c>
      <c r="P97" s="264">
        <v>77</v>
      </c>
      <c r="Q97" s="264">
        <v>77</v>
      </c>
      <c r="R97" s="264">
        <v>1</v>
      </c>
      <c r="S97" s="264">
        <v>0</v>
      </c>
      <c r="T97" s="265">
        <v>0.015</v>
      </c>
      <c r="U97" s="266">
        <v>76817</v>
      </c>
      <c r="V97" s="266">
        <v>2409</v>
      </c>
      <c r="W97" s="266">
        <v>2378</v>
      </c>
      <c r="X97" s="266">
        <v>0</v>
      </c>
      <c r="Y97" s="264">
        <v>2074</v>
      </c>
      <c r="Z97" s="267">
        <v>0.0313602457789291</v>
      </c>
      <c r="AA97" s="267">
        <v>0.031263202365864</v>
      </c>
      <c r="AB97" s="267">
        <v>0.0252837977296182</v>
      </c>
      <c r="AC97" s="268">
        <v>0.0316481709823263</v>
      </c>
      <c r="AD97" s="269">
        <v>0.0059794046362458</v>
      </c>
      <c r="AE97" s="270">
        <v>17401</v>
      </c>
      <c r="AF97" s="271">
        <v>549</v>
      </c>
      <c r="AG97" s="271">
        <v>0</v>
      </c>
      <c r="AH97" s="271">
        <v>18683</v>
      </c>
      <c r="AI97" s="271">
        <v>580</v>
      </c>
      <c r="AJ97" s="271">
        <v>0</v>
      </c>
      <c r="AK97" s="268">
        <v>0.0315499109246595</v>
      </c>
      <c r="AL97" s="268">
        <v>0.0310442648396938</v>
      </c>
      <c r="AM97" s="269">
        <v>0.000505646084965661</v>
      </c>
    </row>
    <row r="98" ht="19" spans="1:39">
      <c r="A98" s="260" t="s">
        <v>2706</v>
      </c>
      <c r="B98" s="261" t="s">
        <v>3383</v>
      </c>
      <c r="C98" s="262" t="s">
        <v>2948</v>
      </c>
      <c r="D98" s="278" t="s">
        <v>2949</v>
      </c>
      <c r="E98" s="263">
        <v>1537</v>
      </c>
      <c r="F98" s="263">
        <v>44</v>
      </c>
      <c r="G98" s="263">
        <v>31</v>
      </c>
      <c r="H98" s="263">
        <v>0</v>
      </c>
      <c r="I98" s="263">
        <v>0</v>
      </c>
      <c r="J98" s="264">
        <v>1354</v>
      </c>
      <c r="K98" s="264">
        <v>41</v>
      </c>
      <c r="L98" s="264">
        <v>40</v>
      </c>
      <c r="M98" s="264">
        <v>0</v>
      </c>
      <c r="N98" s="264">
        <v>0</v>
      </c>
      <c r="O98" s="264">
        <v>1593</v>
      </c>
      <c r="P98" s="264">
        <v>30</v>
      </c>
      <c r="Q98" s="264">
        <v>30</v>
      </c>
      <c r="R98" s="264">
        <v>1</v>
      </c>
      <c r="S98" s="264">
        <v>0</v>
      </c>
      <c r="T98" s="265">
        <v>0.015</v>
      </c>
      <c r="U98" s="266">
        <v>50625</v>
      </c>
      <c r="V98" s="266">
        <v>1284</v>
      </c>
      <c r="W98" s="266">
        <v>1270</v>
      </c>
      <c r="X98" s="266">
        <v>1</v>
      </c>
      <c r="Y98" s="264">
        <v>1112</v>
      </c>
      <c r="Z98" s="267">
        <v>0.0253432098765432</v>
      </c>
      <c r="AA98" s="267">
        <v>0.0286271958360442</v>
      </c>
      <c r="AB98" s="267">
        <v>0.0302806499261448</v>
      </c>
      <c r="AC98" s="268">
        <v>0.0188323917137476</v>
      </c>
      <c r="AD98" s="269">
        <v>-0.00165345409010052</v>
      </c>
      <c r="AE98" s="270">
        <v>11324</v>
      </c>
      <c r="AF98" s="271">
        <v>282</v>
      </c>
      <c r="AG98" s="271">
        <v>0</v>
      </c>
      <c r="AH98" s="271">
        <v>12219</v>
      </c>
      <c r="AI98" s="271">
        <v>352</v>
      </c>
      <c r="AJ98" s="271">
        <v>0</v>
      </c>
      <c r="AK98" s="268">
        <v>0.0249028611797951</v>
      </c>
      <c r="AL98" s="268">
        <v>0.0288075947295196</v>
      </c>
      <c r="AM98" s="269">
        <v>-0.00390473354972447</v>
      </c>
    </row>
    <row r="99" ht="19" spans="1:39">
      <c r="A99" s="260" t="s">
        <v>2706</v>
      </c>
      <c r="B99" s="261" t="s">
        <v>3384</v>
      </c>
      <c r="C99" s="262" t="s">
        <v>2878</v>
      </c>
      <c r="D99" s="278" t="s">
        <v>2879</v>
      </c>
      <c r="E99" s="263">
        <v>1887</v>
      </c>
      <c r="F99" s="263">
        <v>97</v>
      </c>
      <c r="G99" s="263">
        <v>66</v>
      </c>
      <c r="H99" s="263">
        <v>0</v>
      </c>
      <c r="I99" s="263">
        <v>0</v>
      </c>
      <c r="J99" s="264">
        <v>1789</v>
      </c>
      <c r="K99" s="264">
        <v>78</v>
      </c>
      <c r="L99" s="264">
        <v>78</v>
      </c>
      <c r="M99" s="264">
        <v>1</v>
      </c>
      <c r="N99" s="264">
        <v>0</v>
      </c>
      <c r="O99" s="264">
        <v>1644</v>
      </c>
      <c r="P99" s="264">
        <v>95</v>
      </c>
      <c r="Q99" s="264">
        <v>95</v>
      </c>
      <c r="R99" s="264">
        <v>5</v>
      </c>
      <c r="S99" s="264">
        <v>0</v>
      </c>
      <c r="T99" s="265">
        <v>0.015</v>
      </c>
      <c r="U99" s="266">
        <v>63617</v>
      </c>
      <c r="V99" s="266">
        <v>2825</v>
      </c>
      <c r="W99" s="266">
        <v>2790</v>
      </c>
      <c r="X99" s="266">
        <v>2</v>
      </c>
      <c r="Y99" s="264">
        <v>2404</v>
      </c>
      <c r="Z99" s="267">
        <v>0.044374931229074</v>
      </c>
      <c r="AA99" s="267">
        <v>0.0514043455219926</v>
      </c>
      <c r="AB99" s="267">
        <v>0.043599776411403</v>
      </c>
      <c r="AC99" s="268">
        <v>0.0577858880778589</v>
      </c>
      <c r="AD99" s="269">
        <v>0.00780456911058956</v>
      </c>
      <c r="AE99" s="270">
        <v>13838</v>
      </c>
      <c r="AF99" s="271">
        <v>649</v>
      </c>
      <c r="AG99" s="271">
        <v>0</v>
      </c>
      <c r="AH99" s="271">
        <v>14505</v>
      </c>
      <c r="AI99" s="271">
        <v>734</v>
      </c>
      <c r="AJ99" s="271">
        <v>0</v>
      </c>
      <c r="AK99" s="268">
        <v>0.0468998410174881</v>
      </c>
      <c r="AL99" s="268">
        <v>0.0506032402619786</v>
      </c>
      <c r="AM99" s="269">
        <v>-0.00370339924449055</v>
      </c>
    </row>
    <row r="100" ht="19" spans="1:39">
      <c r="A100" s="260" t="s">
        <v>2706</v>
      </c>
      <c r="B100" s="261" t="s">
        <v>3384</v>
      </c>
      <c r="C100" s="262" t="s">
        <v>2884</v>
      </c>
      <c r="D100" s="278" t="s">
        <v>2885</v>
      </c>
      <c r="E100" s="263">
        <v>4038</v>
      </c>
      <c r="F100" s="263">
        <v>141</v>
      </c>
      <c r="G100" s="263">
        <v>97</v>
      </c>
      <c r="H100" s="263">
        <v>0</v>
      </c>
      <c r="I100" s="263">
        <v>0</v>
      </c>
      <c r="J100" s="264">
        <v>3655</v>
      </c>
      <c r="K100" s="264">
        <v>105</v>
      </c>
      <c r="L100" s="264">
        <v>104</v>
      </c>
      <c r="M100" s="264">
        <v>0</v>
      </c>
      <c r="N100" s="264">
        <v>0</v>
      </c>
      <c r="O100" s="264">
        <v>3776</v>
      </c>
      <c r="P100" s="264">
        <v>140</v>
      </c>
      <c r="Q100" s="264">
        <v>138</v>
      </c>
      <c r="R100" s="264">
        <v>1</v>
      </c>
      <c r="S100" s="264">
        <v>0</v>
      </c>
      <c r="T100" s="265">
        <v>0.015</v>
      </c>
      <c r="U100" s="266">
        <v>129144</v>
      </c>
      <c r="V100" s="266">
        <v>4869</v>
      </c>
      <c r="W100" s="266">
        <v>4796</v>
      </c>
      <c r="X100" s="266">
        <v>5</v>
      </c>
      <c r="Y100" s="264">
        <v>4114</v>
      </c>
      <c r="Z100" s="267">
        <v>0.0376633835098804</v>
      </c>
      <c r="AA100" s="267">
        <v>0.0349182763744428</v>
      </c>
      <c r="AB100" s="267">
        <v>0.0287277701778386</v>
      </c>
      <c r="AC100" s="268">
        <v>0.0370762711864407</v>
      </c>
      <c r="AD100" s="269">
        <v>0.00619050619660422</v>
      </c>
      <c r="AE100" s="270">
        <v>29509</v>
      </c>
      <c r="AF100" s="271">
        <v>973</v>
      </c>
      <c r="AG100" s="271">
        <v>0</v>
      </c>
      <c r="AH100" s="271">
        <v>30809</v>
      </c>
      <c r="AI100" s="271">
        <v>1190</v>
      </c>
      <c r="AJ100" s="271">
        <v>1</v>
      </c>
      <c r="AK100" s="268">
        <v>0.0329729912907926</v>
      </c>
      <c r="AL100" s="268">
        <v>0.0385926190398909</v>
      </c>
      <c r="AM100" s="269">
        <v>-0.0056196277490983</v>
      </c>
    </row>
    <row r="101" ht="19" spans="1:39">
      <c r="A101" s="260" t="s">
        <v>2706</v>
      </c>
      <c r="B101" s="261" t="s">
        <v>3384</v>
      </c>
      <c r="C101" s="262" t="s">
        <v>2910</v>
      </c>
      <c r="D101" s="278" t="s">
        <v>2911</v>
      </c>
      <c r="E101" s="263">
        <v>3590</v>
      </c>
      <c r="F101" s="263">
        <v>169</v>
      </c>
      <c r="G101" s="263">
        <v>96</v>
      </c>
      <c r="H101" s="263">
        <v>0</v>
      </c>
      <c r="I101" s="263">
        <v>0</v>
      </c>
      <c r="J101" s="264">
        <v>3062</v>
      </c>
      <c r="K101" s="264">
        <v>48</v>
      </c>
      <c r="L101" s="264">
        <v>48</v>
      </c>
      <c r="M101" s="264">
        <v>0</v>
      </c>
      <c r="N101" s="264">
        <v>0</v>
      </c>
      <c r="O101" s="264">
        <v>3300</v>
      </c>
      <c r="P101" s="264">
        <v>73</v>
      </c>
      <c r="Q101" s="264">
        <v>73</v>
      </c>
      <c r="R101" s="264">
        <v>1</v>
      </c>
      <c r="S101" s="264">
        <v>0</v>
      </c>
      <c r="T101" s="265">
        <v>0.015</v>
      </c>
      <c r="U101" s="266">
        <v>131465</v>
      </c>
      <c r="V101" s="266">
        <v>3741</v>
      </c>
      <c r="W101" s="266">
        <v>3656</v>
      </c>
      <c r="X101" s="266">
        <v>1</v>
      </c>
      <c r="Y101" s="264">
        <v>3161</v>
      </c>
      <c r="Z101" s="267">
        <v>0.0284486365192256</v>
      </c>
      <c r="AA101" s="267">
        <v>0.047075208913649</v>
      </c>
      <c r="AB101" s="267">
        <v>0.015676028739386</v>
      </c>
      <c r="AC101" s="268">
        <v>0.0221212121212121</v>
      </c>
      <c r="AD101" s="269">
        <v>0.031399180174263</v>
      </c>
      <c r="AE101" s="270">
        <v>27634</v>
      </c>
      <c r="AF101" s="271">
        <v>805</v>
      </c>
      <c r="AG101" s="271">
        <v>0</v>
      </c>
      <c r="AH101" s="271">
        <v>31459</v>
      </c>
      <c r="AI101" s="271">
        <v>1034</v>
      </c>
      <c r="AJ101" s="271">
        <v>0</v>
      </c>
      <c r="AK101" s="268">
        <v>0.0291307809220525</v>
      </c>
      <c r="AL101" s="268">
        <v>0.0328681776280238</v>
      </c>
      <c r="AM101" s="269">
        <v>-0.00373739670597123</v>
      </c>
    </row>
    <row r="102" ht="19" spans="1:39">
      <c r="A102" s="260" t="s">
        <v>2706</v>
      </c>
      <c r="B102" s="261" t="s">
        <v>3384</v>
      </c>
      <c r="C102" s="262" t="s">
        <v>2914</v>
      </c>
      <c r="D102" s="278" t="s">
        <v>2915</v>
      </c>
      <c r="E102" s="263">
        <v>1627</v>
      </c>
      <c r="F102" s="263">
        <v>74</v>
      </c>
      <c r="G102" s="263">
        <v>56</v>
      </c>
      <c r="H102" s="263">
        <v>0</v>
      </c>
      <c r="I102" s="263">
        <v>0</v>
      </c>
      <c r="J102" s="264">
        <v>1706</v>
      </c>
      <c r="K102" s="264">
        <v>61</v>
      </c>
      <c r="L102" s="264">
        <v>61</v>
      </c>
      <c r="M102" s="264">
        <v>2</v>
      </c>
      <c r="N102" s="264">
        <v>0</v>
      </c>
      <c r="O102" s="264">
        <v>1653</v>
      </c>
      <c r="P102" s="264">
        <v>84</v>
      </c>
      <c r="Q102" s="264">
        <v>84</v>
      </c>
      <c r="R102" s="264">
        <v>12</v>
      </c>
      <c r="S102" s="264">
        <v>0</v>
      </c>
      <c r="T102" s="265">
        <v>0.015</v>
      </c>
      <c r="U102" s="266">
        <v>61673</v>
      </c>
      <c r="V102" s="266">
        <v>2335</v>
      </c>
      <c r="W102" s="266">
        <v>2316</v>
      </c>
      <c r="X102" s="266">
        <v>14</v>
      </c>
      <c r="Y102" s="264">
        <v>1965</v>
      </c>
      <c r="Z102" s="267">
        <v>0.0376339727271253</v>
      </c>
      <c r="AA102" s="267">
        <v>0.0454824830977259</v>
      </c>
      <c r="AB102" s="267">
        <v>0.0357561547479484</v>
      </c>
      <c r="AC102" s="268">
        <v>0.0508166969147005</v>
      </c>
      <c r="AD102" s="269">
        <v>0.00972632834977746</v>
      </c>
      <c r="AE102" s="270">
        <v>13544</v>
      </c>
      <c r="AF102" s="271">
        <v>502</v>
      </c>
      <c r="AG102" s="271">
        <v>0</v>
      </c>
      <c r="AH102" s="271">
        <v>14867</v>
      </c>
      <c r="AI102" s="271">
        <v>614</v>
      </c>
      <c r="AJ102" s="271">
        <v>7</v>
      </c>
      <c r="AK102" s="268">
        <v>0.0370643827525103</v>
      </c>
      <c r="AL102" s="268">
        <v>0.0408286809712787</v>
      </c>
      <c r="AM102" s="269">
        <v>-0.00376429821876833</v>
      </c>
    </row>
    <row r="103" ht="19" spans="1:39">
      <c r="A103" s="260" t="s">
        <v>2706</v>
      </c>
      <c r="B103" s="261" t="s">
        <v>3384</v>
      </c>
      <c r="C103" s="262" t="s">
        <v>3206</v>
      </c>
      <c r="D103" s="278" t="s">
        <v>3206</v>
      </c>
      <c r="E103" s="263">
        <v>3458</v>
      </c>
      <c r="F103" s="263">
        <v>94</v>
      </c>
      <c r="G103" s="263">
        <v>76</v>
      </c>
      <c r="H103" s="263">
        <v>0</v>
      </c>
      <c r="I103" s="263">
        <v>0</v>
      </c>
      <c r="J103" s="264">
        <v>3084</v>
      </c>
      <c r="K103" s="264">
        <v>112</v>
      </c>
      <c r="L103" s="264">
        <v>112</v>
      </c>
      <c r="M103" s="264">
        <v>0</v>
      </c>
      <c r="N103" s="264">
        <v>0</v>
      </c>
      <c r="O103" s="264">
        <v>3654</v>
      </c>
      <c r="P103" s="264">
        <v>135</v>
      </c>
      <c r="Q103" s="264">
        <v>135</v>
      </c>
      <c r="R103" s="264">
        <v>1</v>
      </c>
      <c r="S103" s="264">
        <v>0</v>
      </c>
      <c r="T103" s="265">
        <v>0.015</v>
      </c>
      <c r="U103" s="266">
        <v>116334</v>
      </c>
      <c r="V103" s="266">
        <v>3858</v>
      </c>
      <c r="W103" s="266">
        <v>3840</v>
      </c>
      <c r="X103" s="266">
        <v>1</v>
      </c>
      <c r="Y103" s="264">
        <v>3296</v>
      </c>
      <c r="Z103" s="267">
        <v>0.033154537796345</v>
      </c>
      <c r="AA103" s="267">
        <v>0.0271833429728167</v>
      </c>
      <c r="AB103" s="267">
        <v>0.0363164721141375</v>
      </c>
      <c r="AC103" s="268">
        <v>0.0369458128078818</v>
      </c>
      <c r="AD103" s="269">
        <v>-0.00913312914132083</v>
      </c>
      <c r="AE103" s="270">
        <v>25940</v>
      </c>
      <c r="AF103" s="271">
        <v>819</v>
      </c>
      <c r="AG103" s="271">
        <v>1</v>
      </c>
      <c r="AH103" s="271">
        <v>28489</v>
      </c>
      <c r="AI103" s="271">
        <v>1009</v>
      </c>
      <c r="AJ103" s="271">
        <v>0</v>
      </c>
      <c r="AK103" s="268">
        <v>0.0315343099460293</v>
      </c>
      <c r="AL103" s="268">
        <v>0.035417178560146</v>
      </c>
      <c r="AM103" s="269">
        <v>-0.00388286861411672</v>
      </c>
    </row>
    <row r="104" ht="19" spans="1:39">
      <c r="A104" s="260" t="s">
        <v>2706</v>
      </c>
      <c r="B104" s="261" t="s">
        <v>3384</v>
      </c>
      <c r="C104" s="262" t="s">
        <v>2875</v>
      </c>
      <c r="D104" s="278" t="s">
        <v>2875</v>
      </c>
      <c r="E104" s="263">
        <v>2997</v>
      </c>
      <c r="F104" s="263">
        <v>62</v>
      </c>
      <c r="G104" s="263">
        <v>30</v>
      </c>
      <c r="H104" s="263">
        <v>0</v>
      </c>
      <c r="I104" s="263">
        <v>0</v>
      </c>
      <c r="J104" s="264">
        <v>2829</v>
      </c>
      <c r="K104" s="264">
        <v>98</v>
      </c>
      <c r="L104" s="264">
        <v>97</v>
      </c>
      <c r="M104" s="264">
        <v>0</v>
      </c>
      <c r="N104" s="264">
        <v>0</v>
      </c>
      <c r="O104" s="264">
        <v>3081</v>
      </c>
      <c r="P104" s="264">
        <v>75</v>
      </c>
      <c r="Q104" s="264">
        <v>75</v>
      </c>
      <c r="R104" s="264">
        <v>6</v>
      </c>
      <c r="S104" s="264">
        <v>0</v>
      </c>
      <c r="T104" s="265">
        <v>0.015</v>
      </c>
      <c r="U104" s="266">
        <v>96706</v>
      </c>
      <c r="V104" s="266">
        <v>2330</v>
      </c>
      <c r="W104" s="266">
        <v>2295</v>
      </c>
      <c r="X104" s="266">
        <v>1</v>
      </c>
      <c r="Y104" s="264">
        <v>1982</v>
      </c>
      <c r="Z104" s="267">
        <v>0.0240833040349099</v>
      </c>
      <c r="AA104" s="267">
        <v>0.0206873540206874</v>
      </c>
      <c r="AB104" s="267">
        <v>0.0346412159773772</v>
      </c>
      <c r="AC104" s="268">
        <v>0.0243427458617332</v>
      </c>
      <c r="AD104" s="269">
        <v>-0.0139538619566898</v>
      </c>
      <c r="AE104" s="270">
        <v>21907</v>
      </c>
      <c r="AF104" s="271">
        <v>473</v>
      </c>
      <c r="AG104" s="271">
        <v>0</v>
      </c>
      <c r="AH104" s="271">
        <v>22262</v>
      </c>
      <c r="AI104" s="271">
        <v>501</v>
      </c>
      <c r="AJ104" s="271">
        <v>1</v>
      </c>
      <c r="AK104" s="268">
        <v>0.0215912721961017</v>
      </c>
      <c r="AL104" s="268">
        <v>0.0224597969634355</v>
      </c>
      <c r="AM104" s="269">
        <v>-0.000868524767333748</v>
      </c>
    </row>
    <row r="105" ht="19" spans="1:39">
      <c r="A105" s="260" t="s">
        <v>2706</v>
      </c>
      <c r="B105" s="261" t="s">
        <v>3384</v>
      </c>
      <c r="C105" s="262" t="s">
        <v>2894</v>
      </c>
      <c r="D105" s="278" t="s">
        <v>2895</v>
      </c>
      <c r="E105" s="263">
        <v>3634</v>
      </c>
      <c r="F105" s="263">
        <v>84</v>
      </c>
      <c r="G105" s="263">
        <v>58</v>
      </c>
      <c r="H105" s="263">
        <v>0</v>
      </c>
      <c r="I105" s="263">
        <v>0</v>
      </c>
      <c r="J105" s="264">
        <v>3206</v>
      </c>
      <c r="K105" s="264">
        <v>66</v>
      </c>
      <c r="L105" s="264">
        <v>66</v>
      </c>
      <c r="M105" s="264">
        <v>8</v>
      </c>
      <c r="N105" s="264">
        <v>0</v>
      </c>
      <c r="O105" s="264">
        <v>3550</v>
      </c>
      <c r="P105" s="264">
        <v>77</v>
      </c>
      <c r="Q105" s="264">
        <v>77</v>
      </c>
      <c r="R105" s="264">
        <v>0</v>
      </c>
      <c r="S105" s="264">
        <v>0</v>
      </c>
      <c r="T105" s="265">
        <v>0.015</v>
      </c>
      <c r="U105" s="266">
        <v>124409</v>
      </c>
      <c r="V105" s="266">
        <v>2414</v>
      </c>
      <c r="W105" s="266">
        <v>2388</v>
      </c>
      <c r="X105" s="266">
        <v>1</v>
      </c>
      <c r="Y105" s="264">
        <v>2053</v>
      </c>
      <c r="Z105" s="267">
        <v>0.0193957028832319</v>
      </c>
      <c r="AA105" s="267">
        <v>0.023115024766098</v>
      </c>
      <c r="AB105" s="267">
        <v>0.0205864004990643</v>
      </c>
      <c r="AC105" s="268">
        <v>0.0216901408450704</v>
      </c>
      <c r="AD105" s="269">
        <v>0.00252862426703371</v>
      </c>
      <c r="AE105" s="270">
        <v>27067</v>
      </c>
      <c r="AF105" s="271">
        <v>559</v>
      </c>
      <c r="AG105" s="271">
        <v>0</v>
      </c>
      <c r="AH105" s="271">
        <v>28885</v>
      </c>
      <c r="AI105" s="271">
        <v>510</v>
      </c>
      <c r="AJ105" s="271">
        <v>0</v>
      </c>
      <c r="AK105" s="268">
        <v>0.0206524550190269</v>
      </c>
      <c r="AL105" s="268">
        <v>0.0176562229530898</v>
      </c>
      <c r="AM105" s="269">
        <v>0.00299623206593702</v>
      </c>
    </row>
    <row r="106" ht="19" spans="1:39">
      <c r="A106" s="260" t="s">
        <v>2706</v>
      </c>
      <c r="B106" s="261" t="s">
        <v>3384</v>
      </c>
      <c r="C106" s="262" t="s">
        <v>2896</v>
      </c>
      <c r="D106" s="278" t="s">
        <v>2897</v>
      </c>
      <c r="E106" s="263">
        <v>1981</v>
      </c>
      <c r="F106" s="263">
        <v>69</v>
      </c>
      <c r="G106" s="263">
        <v>40</v>
      </c>
      <c r="H106" s="263">
        <v>0</v>
      </c>
      <c r="I106" s="263">
        <v>0</v>
      </c>
      <c r="J106" s="264">
        <v>1934</v>
      </c>
      <c r="K106" s="264">
        <v>44</v>
      </c>
      <c r="L106" s="264">
        <v>43</v>
      </c>
      <c r="M106" s="264">
        <v>0</v>
      </c>
      <c r="N106" s="264">
        <v>0</v>
      </c>
      <c r="O106" s="264">
        <v>2017</v>
      </c>
      <c r="P106" s="264">
        <v>48</v>
      </c>
      <c r="Q106" s="264">
        <v>48</v>
      </c>
      <c r="R106" s="264">
        <v>6</v>
      </c>
      <c r="S106" s="264">
        <v>0</v>
      </c>
      <c r="T106" s="265">
        <v>0.015</v>
      </c>
      <c r="U106" s="266">
        <v>65940</v>
      </c>
      <c r="V106" s="266">
        <v>1668</v>
      </c>
      <c r="W106" s="266">
        <v>1637</v>
      </c>
      <c r="X106" s="266">
        <v>0</v>
      </c>
      <c r="Y106" s="264">
        <v>1457</v>
      </c>
      <c r="Z106" s="267">
        <v>0.0252957233848954</v>
      </c>
      <c r="AA106" s="267">
        <v>0.0348308934881373</v>
      </c>
      <c r="AB106" s="267">
        <v>0.0227507755946225</v>
      </c>
      <c r="AC106" s="268">
        <v>0.0237977193852256</v>
      </c>
      <c r="AD106" s="269">
        <v>0.0120801178935148</v>
      </c>
      <c r="AE106" s="270">
        <v>15173</v>
      </c>
      <c r="AF106" s="271">
        <v>370</v>
      </c>
      <c r="AG106" s="271">
        <v>0</v>
      </c>
      <c r="AH106" s="271">
        <v>15283</v>
      </c>
      <c r="AI106" s="271">
        <v>390</v>
      </c>
      <c r="AJ106" s="271">
        <v>0</v>
      </c>
      <c r="AK106" s="268">
        <v>0.0243854214723522</v>
      </c>
      <c r="AL106" s="268">
        <v>0.0255185500229013</v>
      </c>
      <c r="AM106" s="269">
        <v>-0.00113312855054906</v>
      </c>
    </row>
    <row r="107" ht="19" spans="1:39">
      <c r="A107" s="260" t="s">
        <v>2706</v>
      </c>
      <c r="B107" s="261" t="s">
        <v>3384</v>
      </c>
      <c r="C107" s="262" t="s">
        <v>2906</v>
      </c>
      <c r="D107" s="278" t="s">
        <v>2907</v>
      </c>
      <c r="E107" s="263">
        <v>2318</v>
      </c>
      <c r="F107" s="263">
        <v>36</v>
      </c>
      <c r="G107" s="263">
        <v>26</v>
      </c>
      <c r="H107" s="263">
        <v>0</v>
      </c>
      <c r="I107" s="263">
        <v>0</v>
      </c>
      <c r="J107" s="264">
        <v>1506</v>
      </c>
      <c r="K107" s="264">
        <v>34</v>
      </c>
      <c r="L107" s="264">
        <v>34</v>
      </c>
      <c r="M107" s="264">
        <v>0</v>
      </c>
      <c r="N107" s="264">
        <v>0</v>
      </c>
      <c r="O107" s="264">
        <v>1662</v>
      </c>
      <c r="P107" s="264">
        <v>45</v>
      </c>
      <c r="Q107" s="264">
        <v>45</v>
      </c>
      <c r="R107" s="264">
        <v>5</v>
      </c>
      <c r="S107" s="264">
        <v>0</v>
      </c>
      <c r="T107" s="265">
        <v>0.015</v>
      </c>
      <c r="U107" s="266">
        <v>68783</v>
      </c>
      <c r="V107" s="266">
        <v>1522</v>
      </c>
      <c r="W107" s="266">
        <v>1512</v>
      </c>
      <c r="X107" s="266">
        <v>4</v>
      </c>
      <c r="Y107" s="264">
        <v>1321</v>
      </c>
      <c r="Z107" s="267">
        <v>0.0220694066847913</v>
      </c>
      <c r="AA107" s="267">
        <v>0.0155306298533218</v>
      </c>
      <c r="AB107" s="267">
        <v>0.0225763612217795</v>
      </c>
      <c r="AC107" s="268">
        <v>0.0270758122743682</v>
      </c>
      <c r="AD107" s="269">
        <v>-0.00704573136845772</v>
      </c>
      <c r="AE107" s="270">
        <v>14927</v>
      </c>
      <c r="AF107" s="271">
        <v>372</v>
      </c>
      <c r="AG107" s="271">
        <v>0</v>
      </c>
      <c r="AH107" s="271">
        <v>16032</v>
      </c>
      <c r="AI107" s="271">
        <v>357</v>
      </c>
      <c r="AJ107" s="271">
        <v>0</v>
      </c>
      <c r="AK107" s="268">
        <v>0.0249212835800898</v>
      </c>
      <c r="AL107" s="268">
        <v>0.0222679640718563</v>
      </c>
      <c r="AM107" s="269">
        <v>0.00265331950823348</v>
      </c>
    </row>
    <row r="108" ht="19" spans="1:39">
      <c r="A108" s="260" t="s">
        <v>2706</v>
      </c>
      <c r="B108" s="261" t="s">
        <v>3384</v>
      </c>
      <c r="C108" s="262" t="s">
        <v>2952</v>
      </c>
      <c r="D108" s="278" t="s">
        <v>2953</v>
      </c>
      <c r="E108" s="263">
        <v>2165</v>
      </c>
      <c r="F108" s="263">
        <v>64</v>
      </c>
      <c r="G108" s="263">
        <v>50</v>
      </c>
      <c r="H108" s="263">
        <v>1</v>
      </c>
      <c r="I108" s="263">
        <v>0</v>
      </c>
      <c r="J108" s="264">
        <v>1739</v>
      </c>
      <c r="K108" s="264">
        <v>34</v>
      </c>
      <c r="L108" s="264">
        <v>34</v>
      </c>
      <c r="M108" s="264">
        <v>0</v>
      </c>
      <c r="N108" s="264">
        <v>0</v>
      </c>
      <c r="O108" s="264">
        <v>2049</v>
      </c>
      <c r="P108" s="264">
        <v>84</v>
      </c>
      <c r="Q108" s="264">
        <v>84</v>
      </c>
      <c r="R108" s="264">
        <v>13</v>
      </c>
      <c r="S108" s="264">
        <v>0</v>
      </c>
      <c r="T108" s="265">
        <v>0.015</v>
      </c>
      <c r="U108" s="266">
        <v>70294</v>
      </c>
      <c r="V108" s="266">
        <v>1664</v>
      </c>
      <c r="W108" s="266">
        <v>1642</v>
      </c>
      <c r="X108" s="266">
        <v>1</v>
      </c>
      <c r="Y108" s="264">
        <v>1428</v>
      </c>
      <c r="Z108" s="267">
        <v>0.0236577801803852</v>
      </c>
      <c r="AA108" s="267">
        <v>0.0295612009237875</v>
      </c>
      <c r="AB108" s="267">
        <v>0.019551466359977</v>
      </c>
      <c r="AC108" s="268">
        <v>0.04099560761347</v>
      </c>
      <c r="AD108" s="269">
        <v>0.0100097345638105</v>
      </c>
      <c r="AE108" s="270">
        <v>15319</v>
      </c>
      <c r="AF108" s="271">
        <v>337</v>
      </c>
      <c r="AG108" s="271">
        <v>0</v>
      </c>
      <c r="AH108" s="271">
        <v>16512</v>
      </c>
      <c r="AI108" s="271">
        <v>447</v>
      </c>
      <c r="AJ108" s="271">
        <v>1</v>
      </c>
      <c r="AK108" s="268">
        <v>0.0219988249885763</v>
      </c>
      <c r="AL108" s="268">
        <v>0.0270106589147287</v>
      </c>
      <c r="AM108" s="269">
        <v>-0.00501183392615241</v>
      </c>
    </row>
    <row r="109" ht="19" spans="1:39">
      <c r="A109" s="260" t="s">
        <v>2706</v>
      </c>
      <c r="B109" s="261" t="s">
        <v>3384</v>
      </c>
      <c r="C109" s="262" t="s">
        <v>3049</v>
      </c>
      <c r="D109" s="278" t="s">
        <v>3050</v>
      </c>
      <c r="E109" s="263">
        <v>4583</v>
      </c>
      <c r="F109" s="263">
        <v>130</v>
      </c>
      <c r="G109" s="263">
        <v>94</v>
      </c>
      <c r="H109" s="263">
        <v>0</v>
      </c>
      <c r="I109" s="263">
        <v>0</v>
      </c>
      <c r="J109" s="264">
        <v>3421</v>
      </c>
      <c r="K109" s="264">
        <v>93</v>
      </c>
      <c r="L109" s="264">
        <v>93</v>
      </c>
      <c r="M109" s="264">
        <v>1</v>
      </c>
      <c r="N109" s="264">
        <v>0</v>
      </c>
      <c r="O109" s="264">
        <v>3401</v>
      </c>
      <c r="P109" s="264">
        <v>118</v>
      </c>
      <c r="Q109" s="264">
        <v>118</v>
      </c>
      <c r="R109" s="264">
        <v>0</v>
      </c>
      <c r="S109" s="264">
        <v>0</v>
      </c>
      <c r="T109" s="265">
        <v>0.015</v>
      </c>
      <c r="U109" s="266">
        <v>148550</v>
      </c>
      <c r="V109" s="266">
        <v>4469</v>
      </c>
      <c r="W109" s="266">
        <v>4417</v>
      </c>
      <c r="X109" s="266">
        <v>8</v>
      </c>
      <c r="Y109" s="264">
        <v>3770</v>
      </c>
      <c r="Z109" s="267">
        <v>0.0300302928306967</v>
      </c>
      <c r="AA109" s="267">
        <v>0.0283656993235872</v>
      </c>
      <c r="AB109" s="267">
        <v>0.0271850336159018</v>
      </c>
      <c r="AC109" s="268">
        <v>0.0346956777418406</v>
      </c>
      <c r="AD109" s="269">
        <v>0.00118066570768539</v>
      </c>
      <c r="AE109" s="270">
        <v>29304</v>
      </c>
      <c r="AF109" s="271">
        <v>1008</v>
      </c>
      <c r="AG109" s="271">
        <v>0</v>
      </c>
      <c r="AH109" s="271">
        <v>35419</v>
      </c>
      <c r="AI109" s="271">
        <v>1105</v>
      </c>
      <c r="AJ109" s="271">
        <v>0</v>
      </c>
      <c r="AK109" s="268">
        <v>0.0343980343980344</v>
      </c>
      <c r="AL109" s="268">
        <v>0.0311979446060024</v>
      </c>
      <c r="AM109" s="269">
        <v>0.00320008979203197</v>
      </c>
    </row>
    <row r="110" ht="19" spans="1:39">
      <c r="A110" s="260" t="s">
        <v>2706</v>
      </c>
      <c r="B110" s="261" t="s">
        <v>3384</v>
      </c>
      <c r="C110" s="262" t="s">
        <v>3061</v>
      </c>
      <c r="D110" s="278" t="s">
        <v>3062</v>
      </c>
      <c r="E110" s="263">
        <v>3947</v>
      </c>
      <c r="F110" s="263">
        <v>123</v>
      </c>
      <c r="G110" s="263">
        <v>81</v>
      </c>
      <c r="H110" s="263">
        <v>0</v>
      </c>
      <c r="I110" s="263">
        <v>0</v>
      </c>
      <c r="J110" s="264">
        <v>2687</v>
      </c>
      <c r="K110" s="264">
        <v>114</v>
      </c>
      <c r="L110" s="264">
        <v>111</v>
      </c>
      <c r="M110" s="264">
        <v>0</v>
      </c>
      <c r="N110" s="264">
        <v>0</v>
      </c>
      <c r="O110" s="264">
        <v>3573</v>
      </c>
      <c r="P110" s="264">
        <v>104</v>
      </c>
      <c r="Q110" s="264">
        <v>104</v>
      </c>
      <c r="R110" s="264">
        <v>6</v>
      </c>
      <c r="S110" s="264">
        <v>0</v>
      </c>
      <c r="T110" s="265">
        <v>0.015</v>
      </c>
      <c r="U110" s="266">
        <v>125926</v>
      </c>
      <c r="V110" s="266">
        <v>3909</v>
      </c>
      <c r="W110" s="266">
        <v>3864</v>
      </c>
      <c r="X110" s="266">
        <v>0</v>
      </c>
      <c r="Y110" s="264">
        <v>3368</v>
      </c>
      <c r="Z110" s="267">
        <v>0.0310420405635056</v>
      </c>
      <c r="AA110" s="267">
        <v>0.0311629085381302</v>
      </c>
      <c r="AB110" s="267">
        <v>0.0424264979531076</v>
      </c>
      <c r="AC110" s="268">
        <v>0.0291071928351525</v>
      </c>
      <c r="AD110" s="269">
        <v>-0.0112635894149773</v>
      </c>
      <c r="AE110" s="270">
        <v>26583</v>
      </c>
      <c r="AF110" s="271">
        <v>839</v>
      </c>
      <c r="AG110" s="271">
        <v>0</v>
      </c>
      <c r="AH110" s="271">
        <v>31121</v>
      </c>
      <c r="AI110" s="271">
        <v>1014</v>
      </c>
      <c r="AJ110" s="271">
        <v>0</v>
      </c>
      <c r="AK110" s="268">
        <v>0.0315615242824361</v>
      </c>
      <c r="AL110" s="268">
        <v>0.0325825005623213</v>
      </c>
      <c r="AM110" s="269">
        <v>-0.00102097627988511</v>
      </c>
    </row>
    <row r="111" ht="19" spans="1:39">
      <c r="A111" s="260" t="s">
        <v>2706</v>
      </c>
      <c r="B111" s="261" t="s">
        <v>3384</v>
      </c>
      <c r="C111" s="262" t="s">
        <v>3065</v>
      </c>
      <c r="D111" s="278" t="s">
        <v>3066</v>
      </c>
      <c r="E111" s="263">
        <v>6414</v>
      </c>
      <c r="F111" s="263">
        <v>182</v>
      </c>
      <c r="G111" s="263">
        <v>116</v>
      </c>
      <c r="H111" s="263">
        <v>0</v>
      </c>
      <c r="I111" s="263">
        <v>0</v>
      </c>
      <c r="J111" s="264">
        <v>5614</v>
      </c>
      <c r="K111" s="264">
        <v>88</v>
      </c>
      <c r="L111" s="264">
        <v>88</v>
      </c>
      <c r="M111" s="264">
        <v>0</v>
      </c>
      <c r="N111" s="264">
        <v>0</v>
      </c>
      <c r="O111" s="264">
        <v>5141</v>
      </c>
      <c r="P111" s="264">
        <v>118</v>
      </c>
      <c r="Q111" s="264">
        <v>118</v>
      </c>
      <c r="R111" s="264">
        <v>5</v>
      </c>
      <c r="S111" s="264">
        <v>0</v>
      </c>
      <c r="T111" s="265">
        <v>0.015</v>
      </c>
      <c r="U111" s="266">
        <v>203886</v>
      </c>
      <c r="V111" s="266">
        <v>4472</v>
      </c>
      <c r="W111" s="266">
        <v>4406</v>
      </c>
      <c r="X111" s="266">
        <v>5</v>
      </c>
      <c r="Y111" s="264">
        <v>3845</v>
      </c>
      <c r="Z111" s="267">
        <v>0.0219093022571437</v>
      </c>
      <c r="AA111" s="267">
        <v>0.0283754287496102</v>
      </c>
      <c r="AB111" s="267">
        <v>0.0156750979693623</v>
      </c>
      <c r="AC111" s="268">
        <v>0.0229527329313363</v>
      </c>
      <c r="AD111" s="269">
        <v>0.0127003307802479</v>
      </c>
      <c r="AE111" s="270">
        <v>43292</v>
      </c>
      <c r="AF111" s="271">
        <v>1007</v>
      </c>
      <c r="AG111" s="271">
        <v>0</v>
      </c>
      <c r="AH111" s="271">
        <v>49863</v>
      </c>
      <c r="AI111" s="271">
        <v>1169</v>
      </c>
      <c r="AJ111" s="271">
        <v>1</v>
      </c>
      <c r="AK111" s="268">
        <v>0.0232606486186824</v>
      </c>
      <c r="AL111" s="268">
        <v>0.0234241822593907</v>
      </c>
      <c r="AM111" s="269">
        <v>-0.000163533640708292</v>
      </c>
    </row>
    <row r="112" ht="19" spans="1:39">
      <c r="A112" s="260" t="s">
        <v>2706</v>
      </c>
      <c r="B112" s="261" t="s">
        <v>3384</v>
      </c>
      <c r="C112" s="262" t="s">
        <v>3121</v>
      </c>
      <c r="D112" s="278" t="s">
        <v>3122</v>
      </c>
      <c r="E112" s="263">
        <v>2768</v>
      </c>
      <c r="F112" s="263">
        <v>45</v>
      </c>
      <c r="G112" s="263">
        <v>31</v>
      </c>
      <c r="H112" s="263">
        <v>2</v>
      </c>
      <c r="I112" s="263">
        <v>0</v>
      </c>
      <c r="J112" s="264">
        <v>2003</v>
      </c>
      <c r="K112" s="264">
        <v>69</v>
      </c>
      <c r="L112" s="264">
        <v>69</v>
      </c>
      <c r="M112" s="264">
        <v>0</v>
      </c>
      <c r="N112" s="264">
        <v>0</v>
      </c>
      <c r="O112" s="264">
        <v>2794</v>
      </c>
      <c r="P112" s="264">
        <v>66</v>
      </c>
      <c r="Q112" s="264">
        <v>66</v>
      </c>
      <c r="R112" s="264">
        <v>5</v>
      </c>
      <c r="S112" s="264">
        <v>0</v>
      </c>
      <c r="T112" s="265">
        <v>0.015</v>
      </c>
      <c r="U112" s="266">
        <v>91092</v>
      </c>
      <c r="V112" s="266">
        <v>2508</v>
      </c>
      <c r="W112" s="266">
        <v>2492</v>
      </c>
      <c r="X112" s="266">
        <v>0</v>
      </c>
      <c r="Y112" s="264">
        <v>2220</v>
      </c>
      <c r="Z112" s="267">
        <v>0.0275326043999473</v>
      </c>
      <c r="AA112" s="267">
        <v>0.016257225433526</v>
      </c>
      <c r="AB112" s="267">
        <v>0.0344483275087369</v>
      </c>
      <c r="AC112" s="268">
        <v>0.0236220472440945</v>
      </c>
      <c r="AD112" s="269">
        <v>-0.0181911020752109</v>
      </c>
      <c r="AE112" s="270">
        <v>19166</v>
      </c>
      <c r="AF112" s="271">
        <v>505</v>
      </c>
      <c r="AG112" s="271">
        <v>0</v>
      </c>
      <c r="AH112" s="271">
        <v>22702</v>
      </c>
      <c r="AI112" s="271">
        <v>673</v>
      </c>
      <c r="AJ112" s="271">
        <v>0</v>
      </c>
      <c r="AK112" s="268">
        <v>0.0263487425649588</v>
      </c>
      <c r="AL112" s="268">
        <v>0.0296449652013039</v>
      </c>
      <c r="AM112" s="269">
        <v>-0.00329622263634507</v>
      </c>
    </row>
    <row r="113" ht="19" spans="1:39">
      <c r="A113" s="260" t="s">
        <v>2706</v>
      </c>
      <c r="B113" s="261" t="s">
        <v>3384</v>
      </c>
      <c r="C113" s="262" t="s">
        <v>3123</v>
      </c>
      <c r="D113" s="278" t="s">
        <v>3124</v>
      </c>
      <c r="E113" s="263">
        <v>2450</v>
      </c>
      <c r="F113" s="263">
        <v>58</v>
      </c>
      <c r="G113" s="263">
        <v>42</v>
      </c>
      <c r="H113" s="263">
        <v>0</v>
      </c>
      <c r="I113" s="263">
        <v>0</v>
      </c>
      <c r="J113" s="264">
        <v>1695</v>
      </c>
      <c r="K113" s="264">
        <v>50</v>
      </c>
      <c r="L113" s="264">
        <v>50</v>
      </c>
      <c r="M113" s="264">
        <v>0</v>
      </c>
      <c r="N113" s="264">
        <v>0</v>
      </c>
      <c r="O113" s="264">
        <v>2366</v>
      </c>
      <c r="P113" s="264">
        <v>67</v>
      </c>
      <c r="Q113" s="264">
        <v>66</v>
      </c>
      <c r="R113" s="264">
        <v>1</v>
      </c>
      <c r="S113" s="264">
        <v>0</v>
      </c>
      <c r="T113" s="265">
        <v>0.015</v>
      </c>
      <c r="U113" s="266">
        <v>79970</v>
      </c>
      <c r="V113" s="266">
        <v>2155</v>
      </c>
      <c r="W113" s="266">
        <v>2137</v>
      </c>
      <c r="X113" s="266">
        <v>1</v>
      </c>
      <c r="Y113" s="264">
        <v>1830</v>
      </c>
      <c r="Z113" s="267">
        <v>0.0269351006627485</v>
      </c>
      <c r="AA113" s="267">
        <v>0.0236734693877551</v>
      </c>
      <c r="AB113" s="267">
        <v>0.0294985250737463</v>
      </c>
      <c r="AC113" s="268">
        <v>0.0283178360101437</v>
      </c>
      <c r="AD113" s="269">
        <v>-0.00582505568599121</v>
      </c>
      <c r="AE113" s="270">
        <v>17122</v>
      </c>
      <c r="AF113" s="271">
        <v>507</v>
      </c>
      <c r="AG113" s="271">
        <v>1</v>
      </c>
      <c r="AH113" s="271">
        <v>19903</v>
      </c>
      <c r="AI113" s="271">
        <v>564</v>
      </c>
      <c r="AJ113" s="271">
        <v>0</v>
      </c>
      <c r="AK113" s="268">
        <v>0.0295526223572013</v>
      </c>
      <c r="AL113" s="268">
        <v>0.0283374365673517</v>
      </c>
      <c r="AM113" s="269">
        <v>0.00121518578984961</v>
      </c>
    </row>
    <row r="114" ht="19" spans="1:39">
      <c r="A114" s="260" t="s">
        <v>2706</v>
      </c>
      <c r="B114" s="261" t="s">
        <v>3384</v>
      </c>
      <c r="C114" s="262" t="s">
        <v>3157</v>
      </c>
      <c r="D114" s="278" t="s">
        <v>3158</v>
      </c>
      <c r="E114" s="263">
        <v>5485</v>
      </c>
      <c r="F114" s="263">
        <v>109</v>
      </c>
      <c r="G114" s="263">
        <v>73</v>
      </c>
      <c r="H114" s="263">
        <v>0</v>
      </c>
      <c r="I114" s="263">
        <v>0</v>
      </c>
      <c r="J114" s="264">
        <v>4158</v>
      </c>
      <c r="K114" s="264">
        <v>97</v>
      </c>
      <c r="L114" s="264">
        <v>97</v>
      </c>
      <c r="M114" s="264">
        <v>0</v>
      </c>
      <c r="N114" s="264">
        <v>0</v>
      </c>
      <c r="O114" s="264">
        <v>4527</v>
      </c>
      <c r="P114" s="264">
        <v>280</v>
      </c>
      <c r="Q114" s="264">
        <v>279</v>
      </c>
      <c r="R114" s="264">
        <v>4</v>
      </c>
      <c r="S114" s="264">
        <v>0</v>
      </c>
      <c r="T114" s="265">
        <v>0.015</v>
      </c>
      <c r="U114" s="266">
        <v>177292</v>
      </c>
      <c r="V114" s="266">
        <v>5014</v>
      </c>
      <c r="W114" s="266">
        <v>4968</v>
      </c>
      <c r="X114" s="266">
        <v>7</v>
      </c>
      <c r="Y114" s="264">
        <v>4227</v>
      </c>
      <c r="Z114" s="267">
        <v>0.028241545021772</v>
      </c>
      <c r="AA114" s="267">
        <v>0.0198723792160438</v>
      </c>
      <c r="AB114" s="267">
        <v>0.0233285233285233</v>
      </c>
      <c r="AC114" s="268">
        <v>0.0618511155290479</v>
      </c>
      <c r="AD114" s="269">
        <v>-0.00345614411247957</v>
      </c>
      <c r="AE114" s="270">
        <v>36219</v>
      </c>
      <c r="AF114" s="271">
        <v>1086</v>
      </c>
      <c r="AG114" s="271">
        <v>0</v>
      </c>
      <c r="AH114" s="271">
        <v>42265</v>
      </c>
      <c r="AI114" s="271">
        <v>1182</v>
      </c>
      <c r="AJ114" s="271">
        <v>1</v>
      </c>
      <c r="AK114" s="268">
        <v>0.0299842624037108</v>
      </c>
      <c r="AL114" s="268">
        <v>0.0279427422216964</v>
      </c>
      <c r="AM114" s="269">
        <v>0.00204152018201432</v>
      </c>
    </row>
    <row r="115" ht="19" spans="1:39">
      <c r="A115" s="260" t="s">
        <v>2706</v>
      </c>
      <c r="B115" s="261" t="s">
        <v>3382</v>
      </c>
      <c r="C115" s="262" t="s">
        <v>3113</v>
      </c>
      <c r="D115" s="278" t="s">
        <v>3114</v>
      </c>
      <c r="E115" s="263">
        <v>3786</v>
      </c>
      <c r="F115" s="263">
        <v>487</v>
      </c>
      <c r="G115" s="263">
        <v>224</v>
      </c>
      <c r="H115" s="263">
        <v>0</v>
      </c>
      <c r="I115" s="263">
        <v>0</v>
      </c>
      <c r="J115" s="264">
        <v>2933</v>
      </c>
      <c r="K115" s="264">
        <v>183</v>
      </c>
      <c r="L115" s="264">
        <v>177</v>
      </c>
      <c r="M115" s="264">
        <v>0</v>
      </c>
      <c r="N115" s="264">
        <v>0</v>
      </c>
      <c r="O115" s="264">
        <v>1534</v>
      </c>
      <c r="P115" s="264">
        <v>176</v>
      </c>
      <c r="Q115" s="264">
        <v>176</v>
      </c>
      <c r="R115" s="264">
        <v>9</v>
      </c>
      <c r="S115" s="264">
        <v>0</v>
      </c>
      <c r="T115" s="265">
        <v>0.015</v>
      </c>
      <c r="U115" s="266">
        <v>102710</v>
      </c>
      <c r="V115" s="266">
        <v>10606</v>
      </c>
      <c r="W115" s="266">
        <v>10306</v>
      </c>
      <c r="X115" s="266">
        <v>19</v>
      </c>
      <c r="Y115" s="264">
        <v>8886</v>
      </c>
      <c r="Z115" s="267">
        <v>0.103076623503067</v>
      </c>
      <c r="AA115" s="267">
        <v>0.128631801373481</v>
      </c>
      <c r="AB115" s="267">
        <v>0.0623934538015684</v>
      </c>
      <c r="AC115" s="268">
        <v>0.114732724902216</v>
      </c>
      <c r="AD115" s="269">
        <v>0.0662383475719129</v>
      </c>
      <c r="AE115" s="270">
        <v>21956</v>
      </c>
      <c r="AF115" s="271">
        <v>2210</v>
      </c>
      <c r="AG115" s="271">
        <v>5</v>
      </c>
      <c r="AH115" s="271">
        <v>23716</v>
      </c>
      <c r="AI115" s="271">
        <v>2435</v>
      </c>
      <c r="AJ115" s="271">
        <v>0</v>
      </c>
      <c r="AK115" s="268">
        <v>0.100428128985243</v>
      </c>
      <c r="AL115" s="268">
        <v>0.102673300725249</v>
      </c>
      <c r="AM115" s="269">
        <v>-0.00224517174000556</v>
      </c>
    </row>
    <row r="116" ht="19" spans="1:39">
      <c r="A116" s="260" t="s">
        <v>2706</v>
      </c>
      <c r="B116" s="261" t="s">
        <v>3382</v>
      </c>
      <c r="C116" s="262" t="s">
        <v>3139</v>
      </c>
      <c r="D116" s="278" t="s">
        <v>3140</v>
      </c>
      <c r="E116" s="263">
        <v>4078</v>
      </c>
      <c r="F116" s="263">
        <v>174</v>
      </c>
      <c r="G116" s="263">
        <v>126</v>
      </c>
      <c r="H116" s="263">
        <v>0</v>
      </c>
      <c r="I116" s="263">
        <v>0</v>
      </c>
      <c r="J116" s="264">
        <v>3165</v>
      </c>
      <c r="K116" s="264">
        <v>95</v>
      </c>
      <c r="L116" s="264">
        <v>94</v>
      </c>
      <c r="M116" s="264">
        <v>0</v>
      </c>
      <c r="N116" s="264">
        <v>0</v>
      </c>
      <c r="O116" s="264">
        <v>2509</v>
      </c>
      <c r="P116" s="264">
        <v>138</v>
      </c>
      <c r="Q116" s="264">
        <v>137</v>
      </c>
      <c r="R116" s="264">
        <v>3</v>
      </c>
      <c r="S116" s="264">
        <v>0</v>
      </c>
      <c r="T116" s="265">
        <v>0.015</v>
      </c>
      <c r="U116" s="266">
        <v>131969</v>
      </c>
      <c r="V116" s="266">
        <v>6693</v>
      </c>
      <c r="W116" s="266">
        <v>6630</v>
      </c>
      <c r="X116" s="266">
        <v>8</v>
      </c>
      <c r="Y116" s="264">
        <v>5943</v>
      </c>
      <c r="Z116" s="267">
        <v>0.0506558358402352</v>
      </c>
      <c r="AA116" s="267">
        <v>0.0426679744973026</v>
      </c>
      <c r="AB116" s="267">
        <v>0.0300157977883096</v>
      </c>
      <c r="AC116" s="268">
        <v>0.055001992825827</v>
      </c>
      <c r="AD116" s="269">
        <v>0.012652176708993</v>
      </c>
      <c r="AE116" s="270">
        <v>26620</v>
      </c>
      <c r="AF116" s="271">
        <v>1195</v>
      </c>
      <c r="AG116" s="271">
        <v>1</v>
      </c>
      <c r="AH116" s="271">
        <v>31947</v>
      </c>
      <c r="AI116" s="271">
        <v>1796</v>
      </c>
      <c r="AJ116" s="271">
        <v>4</v>
      </c>
      <c r="AK116" s="268">
        <v>0.0448534936138242</v>
      </c>
      <c r="AL116" s="268">
        <v>0.0560929038720381</v>
      </c>
      <c r="AM116" s="269">
        <v>-0.0112394102582139</v>
      </c>
    </row>
    <row r="117" ht="19" spans="1:39">
      <c r="A117" s="260" t="s">
        <v>2706</v>
      </c>
      <c r="B117" s="261" t="s">
        <v>3382</v>
      </c>
      <c r="C117" s="262" t="s">
        <v>3145</v>
      </c>
      <c r="D117" s="278" t="s">
        <v>3146</v>
      </c>
      <c r="E117" s="263">
        <v>2910</v>
      </c>
      <c r="F117" s="263">
        <v>95</v>
      </c>
      <c r="G117" s="263">
        <v>52</v>
      </c>
      <c r="H117" s="263">
        <v>0</v>
      </c>
      <c r="I117" s="263">
        <v>0</v>
      </c>
      <c r="J117" s="264">
        <v>2519</v>
      </c>
      <c r="K117" s="264">
        <v>61</v>
      </c>
      <c r="L117" s="264">
        <v>61</v>
      </c>
      <c r="M117" s="264">
        <v>0</v>
      </c>
      <c r="N117" s="264">
        <v>0</v>
      </c>
      <c r="O117" s="264">
        <v>1783</v>
      </c>
      <c r="P117" s="264">
        <v>56</v>
      </c>
      <c r="Q117" s="264">
        <v>56</v>
      </c>
      <c r="R117" s="264">
        <v>0</v>
      </c>
      <c r="S117" s="264">
        <v>0</v>
      </c>
      <c r="T117" s="265">
        <v>0.015</v>
      </c>
      <c r="U117" s="266">
        <v>91408</v>
      </c>
      <c r="V117" s="266">
        <v>2346</v>
      </c>
      <c r="W117" s="266">
        <v>2302</v>
      </c>
      <c r="X117" s="266">
        <v>2</v>
      </c>
      <c r="Y117" s="264">
        <v>1996</v>
      </c>
      <c r="Z117" s="267">
        <v>0.0256432697356905</v>
      </c>
      <c r="AA117" s="267">
        <v>0.0326460481099656</v>
      </c>
      <c r="AB117" s="267">
        <v>0.0242159587137753</v>
      </c>
      <c r="AC117" s="268">
        <v>0.031407739764442</v>
      </c>
      <c r="AD117" s="269">
        <v>0.00843008939619033</v>
      </c>
      <c r="AE117" s="270">
        <v>19076</v>
      </c>
      <c r="AF117" s="271">
        <v>535</v>
      </c>
      <c r="AG117" s="271">
        <v>0</v>
      </c>
      <c r="AH117" s="271">
        <v>21605</v>
      </c>
      <c r="AI117" s="271">
        <v>543</v>
      </c>
      <c r="AJ117" s="271">
        <v>0</v>
      </c>
      <c r="AK117" s="268">
        <v>0.028045711889285</v>
      </c>
      <c r="AL117" s="268">
        <v>0.0251330710483684</v>
      </c>
      <c r="AM117" s="269">
        <v>0.00291264084091653</v>
      </c>
    </row>
    <row r="118" ht="19" spans="1:39">
      <c r="A118" s="260" t="s">
        <v>2706</v>
      </c>
      <c r="B118" s="261" t="s">
        <v>3382</v>
      </c>
      <c r="C118" s="262" t="s">
        <v>3159</v>
      </c>
      <c r="D118" s="278" t="s">
        <v>3160</v>
      </c>
      <c r="E118" s="263">
        <v>3700</v>
      </c>
      <c r="F118" s="263">
        <v>148</v>
      </c>
      <c r="G118" s="263">
        <v>105</v>
      </c>
      <c r="H118" s="263">
        <v>0</v>
      </c>
      <c r="I118" s="263">
        <v>0</v>
      </c>
      <c r="J118" s="264">
        <v>2712</v>
      </c>
      <c r="K118" s="264">
        <v>129</v>
      </c>
      <c r="L118" s="264">
        <v>127</v>
      </c>
      <c r="M118" s="264">
        <v>0</v>
      </c>
      <c r="N118" s="264">
        <v>0</v>
      </c>
      <c r="O118" s="264">
        <v>2150</v>
      </c>
      <c r="P118" s="264">
        <v>76</v>
      </c>
      <c r="Q118" s="264">
        <v>76</v>
      </c>
      <c r="R118" s="264">
        <v>4</v>
      </c>
      <c r="S118" s="264">
        <v>0</v>
      </c>
      <c r="T118" s="265">
        <v>0.015</v>
      </c>
      <c r="U118" s="266">
        <v>108427</v>
      </c>
      <c r="V118" s="266">
        <v>3542</v>
      </c>
      <c r="W118" s="266">
        <v>3495</v>
      </c>
      <c r="X118" s="266">
        <v>2</v>
      </c>
      <c r="Y118" s="264">
        <v>2981</v>
      </c>
      <c r="Z118" s="267">
        <v>0.0326486945133592</v>
      </c>
      <c r="AA118" s="267">
        <v>0.04</v>
      </c>
      <c r="AB118" s="267">
        <v>0.0475663716814159</v>
      </c>
      <c r="AC118" s="268">
        <v>0.0353488372093023</v>
      </c>
      <c r="AD118" s="269">
        <v>-0.00756637168141593</v>
      </c>
      <c r="AE118" s="270">
        <v>22822</v>
      </c>
      <c r="AF118" s="271">
        <v>834</v>
      </c>
      <c r="AG118" s="271">
        <v>2</v>
      </c>
      <c r="AH118" s="271">
        <v>25776</v>
      </c>
      <c r="AI118" s="271">
        <v>946</v>
      </c>
      <c r="AJ118" s="271">
        <v>0</v>
      </c>
      <c r="AK118" s="268">
        <v>0.0364560511786872</v>
      </c>
      <c r="AL118" s="268">
        <v>0.0367008069522036</v>
      </c>
      <c r="AM118" s="269">
        <v>-0.000244755773516368</v>
      </c>
    </row>
    <row r="119" ht="19" spans="1:39">
      <c r="A119" s="260" t="s">
        <v>2706</v>
      </c>
      <c r="B119" s="261" t="s">
        <v>3382</v>
      </c>
      <c r="C119" s="262" t="s">
        <v>3167</v>
      </c>
      <c r="D119" s="278" t="s">
        <v>3168</v>
      </c>
      <c r="E119" s="263">
        <v>2841</v>
      </c>
      <c r="F119" s="263">
        <v>146</v>
      </c>
      <c r="G119" s="263">
        <v>86</v>
      </c>
      <c r="H119" s="263">
        <v>0</v>
      </c>
      <c r="I119" s="263">
        <v>0</v>
      </c>
      <c r="J119" s="264">
        <v>2166</v>
      </c>
      <c r="K119" s="264">
        <v>122</v>
      </c>
      <c r="L119" s="264">
        <v>121</v>
      </c>
      <c r="M119" s="264">
        <v>1</v>
      </c>
      <c r="N119" s="264">
        <v>0</v>
      </c>
      <c r="O119" s="264">
        <v>1733</v>
      </c>
      <c r="P119" s="264">
        <v>82</v>
      </c>
      <c r="Q119" s="264">
        <v>82</v>
      </c>
      <c r="R119" s="264">
        <v>2</v>
      </c>
      <c r="S119" s="264">
        <v>0</v>
      </c>
      <c r="T119" s="265">
        <v>0.015</v>
      </c>
      <c r="U119" s="266">
        <v>90946</v>
      </c>
      <c r="V119" s="266">
        <v>4390</v>
      </c>
      <c r="W119" s="266">
        <v>4322</v>
      </c>
      <c r="X119" s="266">
        <v>9</v>
      </c>
      <c r="Y119" s="264">
        <v>3766</v>
      </c>
      <c r="Z119" s="267">
        <v>0.0481714423943879</v>
      </c>
      <c r="AA119" s="267">
        <v>0.0513903555086237</v>
      </c>
      <c r="AB119" s="267">
        <v>0.0563250230840259</v>
      </c>
      <c r="AC119" s="268">
        <v>0.0473167916907098</v>
      </c>
      <c r="AD119" s="269">
        <v>-0.00493466757540213</v>
      </c>
      <c r="AE119" s="270">
        <v>18508</v>
      </c>
      <c r="AF119" s="271">
        <v>1003</v>
      </c>
      <c r="AG119" s="271">
        <v>0</v>
      </c>
      <c r="AH119" s="271">
        <v>21722</v>
      </c>
      <c r="AI119" s="271">
        <v>1112</v>
      </c>
      <c r="AJ119" s="271">
        <v>1</v>
      </c>
      <c r="AK119" s="268">
        <v>0.0541927814998919</v>
      </c>
      <c r="AL119" s="268">
        <v>0.0511463032869902</v>
      </c>
      <c r="AM119" s="269">
        <v>0.00304647821290178</v>
      </c>
    </row>
    <row r="120" ht="19" spans="1:39">
      <c r="A120" s="260" t="s">
        <v>2706</v>
      </c>
      <c r="B120" s="261" t="s">
        <v>3382</v>
      </c>
      <c r="C120" s="262" t="s">
        <v>3067</v>
      </c>
      <c r="D120" s="278" t="s">
        <v>3068</v>
      </c>
      <c r="E120" s="263">
        <v>4779</v>
      </c>
      <c r="F120" s="263">
        <v>127</v>
      </c>
      <c r="G120" s="263">
        <v>95</v>
      </c>
      <c r="H120" s="263">
        <v>3</v>
      </c>
      <c r="I120" s="263">
        <v>0</v>
      </c>
      <c r="J120" s="264">
        <v>3749</v>
      </c>
      <c r="K120" s="264">
        <v>188</v>
      </c>
      <c r="L120" s="264">
        <v>187</v>
      </c>
      <c r="M120" s="264">
        <v>4</v>
      </c>
      <c r="N120" s="264">
        <v>0</v>
      </c>
      <c r="O120" s="264">
        <v>3001</v>
      </c>
      <c r="P120" s="264">
        <v>165</v>
      </c>
      <c r="Q120" s="264">
        <v>165</v>
      </c>
      <c r="R120" s="264">
        <v>70</v>
      </c>
      <c r="S120" s="264">
        <v>0</v>
      </c>
      <c r="T120" s="265">
        <v>0.015</v>
      </c>
      <c r="U120" s="266">
        <v>150656</v>
      </c>
      <c r="V120" s="266">
        <v>4988</v>
      </c>
      <c r="W120" s="266">
        <v>4950</v>
      </c>
      <c r="X120" s="266">
        <v>4</v>
      </c>
      <c r="Y120" s="264">
        <v>4270</v>
      </c>
      <c r="Z120" s="267">
        <v>0.0330819881053526</v>
      </c>
      <c r="AA120" s="267">
        <v>0.0265745971960661</v>
      </c>
      <c r="AB120" s="267">
        <v>0.0501467057882102</v>
      </c>
      <c r="AC120" s="268">
        <v>0.0549816727757414</v>
      </c>
      <c r="AD120" s="269">
        <v>-0.0235721085921441</v>
      </c>
      <c r="AE120" s="270">
        <v>30107</v>
      </c>
      <c r="AF120" s="271">
        <v>1276</v>
      </c>
      <c r="AG120" s="271">
        <v>0</v>
      </c>
      <c r="AH120" s="271">
        <v>36475</v>
      </c>
      <c r="AI120" s="271">
        <v>1096</v>
      </c>
      <c r="AJ120" s="271">
        <v>0</v>
      </c>
      <c r="AK120" s="268">
        <v>0.0423821702594081</v>
      </c>
      <c r="AL120" s="268">
        <v>0.0300479780671693</v>
      </c>
      <c r="AM120" s="269">
        <v>0.0123341921922388</v>
      </c>
    </row>
    <row r="121" ht="19" spans="1:39">
      <c r="A121" s="260" t="s">
        <v>2706</v>
      </c>
      <c r="B121" s="261" t="s">
        <v>3382</v>
      </c>
      <c r="C121" s="262" t="s">
        <v>3093</v>
      </c>
      <c r="D121" s="278" t="s">
        <v>3094</v>
      </c>
      <c r="E121" s="263">
        <v>4924</v>
      </c>
      <c r="F121" s="263">
        <v>197</v>
      </c>
      <c r="G121" s="263">
        <v>131</v>
      </c>
      <c r="H121" s="263">
        <v>0</v>
      </c>
      <c r="I121" s="263">
        <v>0</v>
      </c>
      <c r="J121" s="264">
        <v>3997</v>
      </c>
      <c r="K121" s="264">
        <v>153</v>
      </c>
      <c r="L121" s="264">
        <v>153</v>
      </c>
      <c r="M121" s="264">
        <v>0</v>
      </c>
      <c r="N121" s="264">
        <v>0</v>
      </c>
      <c r="O121" s="264">
        <v>2899</v>
      </c>
      <c r="P121" s="264">
        <v>141</v>
      </c>
      <c r="Q121" s="264">
        <v>141</v>
      </c>
      <c r="R121" s="264">
        <v>1</v>
      </c>
      <c r="S121" s="264">
        <v>0</v>
      </c>
      <c r="T121" s="265">
        <v>0.015</v>
      </c>
      <c r="U121" s="266">
        <v>156573</v>
      </c>
      <c r="V121" s="266">
        <v>5933</v>
      </c>
      <c r="W121" s="266">
        <v>5855</v>
      </c>
      <c r="X121" s="266">
        <v>1</v>
      </c>
      <c r="Y121" s="264">
        <v>5088</v>
      </c>
      <c r="Z121" s="267">
        <v>0.0378864810663397</v>
      </c>
      <c r="AA121" s="267">
        <v>0.0400081234768481</v>
      </c>
      <c r="AB121" s="267">
        <v>0.0382787090317738</v>
      </c>
      <c r="AC121" s="268">
        <v>0.048637461193515</v>
      </c>
      <c r="AD121" s="269">
        <v>0.00172941444507426</v>
      </c>
      <c r="AE121" s="270">
        <v>33002</v>
      </c>
      <c r="AF121" s="271">
        <v>1240</v>
      </c>
      <c r="AG121" s="271">
        <v>0</v>
      </c>
      <c r="AH121" s="271">
        <v>37346</v>
      </c>
      <c r="AI121" s="271">
        <v>1382</v>
      </c>
      <c r="AJ121" s="271">
        <v>0</v>
      </c>
      <c r="AK121" s="268">
        <v>0.0375734803951276</v>
      </c>
      <c r="AL121" s="268">
        <v>0.0370053017726129</v>
      </c>
      <c r="AM121" s="269">
        <v>0.000568178622514702</v>
      </c>
    </row>
    <row r="122" ht="19" spans="1:39">
      <c r="A122" s="260" t="s">
        <v>2706</v>
      </c>
      <c r="B122" s="261" t="s">
        <v>3382</v>
      </c>
      <c r="C122" s="262" t="s">
        <v>3119</v>
      </c>
      <c r="D122" s="278" t="s">
        <v>3120</v>
      </c>
      <c r="E122" s="263">
        <v>2997</v>
      </c>
      <c r="F122" s="263">
        <v>133</v>
      </c>
      <c r="G122" s="263">
        <v>92</v>
      </c>
      <c r="H122" s="263">
        <v>0</v>
      </c>
      <c r="I122" s="263">
        <v>0</v>
      </c>
      <c r="J122" s="264">
        <v>2296</v>
      </c>
      <c r="K122" s="264">
        <v>116</v>
      </c>
      <c r="L122" s="264">
        <v>116</v>
      </c>
      <c r="M122" s="264">
        <v>0</v>
      </c>
      <c r="N122" s="264">
        <v>0</v>
      </c>
      <c r="O122" s="264">
        <v>1762</v>
      </c>
      <c r="P122" s="264">
        <v>108</v>
      </c>
      <c r="Q122" s="264">
        <v>104</v>
      </c>
      <c r="R122" s="264">
        <v>0</v>
      </c>
      <c r="S122" s="264">
        <v>0</v>
      </c>
      <c r="T122" s="265">
        <v>0.015</v>
      </c>
      <c r="U122" s="266">
        <v>91600</v>
      </c>
      <c r="V122" s="266">
        <v>7202</v>
      </c>
      <c r="W122" s="266">
        <v>7126</v>
      </c>
      <c r="X122" s="266">
        <v>8</v>
      </c>
      <c r="Y122" s="264">
        <v>6425</v>
      </c>
      <c r="Z122" s="267">
        <v>0.0785371179039301</v>
      </c>
      <c r="AA122" s="267">
        <v>0.0443777110443777</v>
      </c>
      <c r="AB122" s="267">
        <v>0.0505226480836237</v>
      </c>
      <c r="AC122" s="268">
        <v>0.0612939841089671</v>
      </c>
      <c r="AD122" s="269">
        <v>-0.00614493703924598</v>
      </c>
      <c r="AE122" s="270">
        <v>18959</v>
      </c>
      <c r="AF122" s="271">
        <v>1229</v>
      </c>
      <c r="AG122" s="271">
        <v>0</v>
      </c>
      <c r="AH122" s="271">
        <v>20497</v>
      </c>
      <c r="AI122" s="271">
        <v>2397</v>
      </c>
      <c r="AJ122" s="271">
        <v>6</v>
      </c>
      <c r="AK122" s="268">
        <v>0.06482409409779</v>
      </c>
      <c r="AL122" s="268">
        <v>0.116651217251305</v>
      </c>
      <c r="AM122" s="269">
        <v>-0.0518271231535151</v>
      </c>
    </row>
    <row r="123" ht="19" spans="1:39">
      <c r="A123" s="260" t="s">
        <v>2706</v>
      </c>
      <c r="B123" s="261" t="s">
        <v>3382</v>
      </c>
      <c r="C123" s="262" t="s">
        <v>3141</v>
      </c>
      <c r="D123" s="278" t="s">
        <v>3142</v>
      </c>
      <c r="E123" s="263">
        <v>3655</v>
      </c>
      <c r="F123" s="263">
        <v>140</v>
      </c>
      <c r="G123" s="263">
        <v>90</v>
      </c>
      <c r="H123" s="263">
        <v>0</v>
      </c>
      <c r="I123" s="263">
        <v>0</v>
      </c>
      <c r="J123" s="264">
        <v>2936</v>
      </c>
      <c r="K123" s="264">
        <v>118</v>
      </c>
      <c r="L123" s="264">
        <v>118</v>
      </c>
      <c r="M123" s="264">
        <v>0</v>
      </c>
      <c r="N123" s="264">
        <v>0</v>
      </c>
      <c r="O123" s="264">
        <v>2159</v>
      </c>
      <c r="P123" s="264">
        <v>135</v>
      </c>
      <c r="Q123" s="264">
        <v>135</v>
      </c>
      <c r="R123" s="264">
        <v>13</v>
      </c>
      <c r="S123" s="264">
        <v>0</v>
      </c>
      <c r="T123" s="265">
        <v>0.015</v>
      </c>
      <c r="U123" s="266">
        <v>119685</v>
      </c>
      <c r="V123" s="266">
        <v>4256</v>
      </c>
      <c r="W123" s="266">
        <v>4198</v>
      </c>
      <c r="X123" s="266">
        <v>5</v>
      </c>
      <c r="Y123" s="264">
        <v>3605</v>
      </c>
      <c r="Z123" s="267">
        <v>0.0355182353678406</v>
      </c>
      <c r="AA123" s="267">
        <v>0.0383036935704514</v>
      </c>
      <c r="AB123" s="267">
        <v>0.0401907356948229</v>
      </c>
      <c r="AC123" s="268">
        <v>0.0625289485873089</v>
      </c>
      <c r="AD123" s="269">
        <v>-0.00188704212437145</v>
      </c>
      <c r="AE123" s="270">
        <v>23591</v>
      </c>
      <c r="AF123" s="271">
        <v>928</v>
      </c>
      <c r="AG123" s="271">
        <v>1</v>
      </c>
      <c r="AH123" s="271">
        <v>29226</v>
      </c>
      <c r="AI123" s="271">
        <v>1083</v>
      </c>
      <c r="AJ123" s="271">
        <v>2</v>
      </c>
      <c r="AK123" s="268">
        <v>0.0392946462634055</v>
      </c>
      <c r="AL123" s="268">
        <v>0.0369876137685622</v>
      </c>
      <c r="AM123" s="269">
        <v>0.0023070324948433</v>
      </c>
    </row>
    <row r="124" ht="19" spans="1:39">
      <c r="A124" s="260" t="s">
        <v>2706</v>
      </c>
      <c r="B124" s="261" t="s">
        <v>3382</v>
      </c>
      <c r="C124" s="262" t="s">
        <v>3151</v>
      </c>
      <c r="D124" s="278" t="s">
        <v>3152</v>
      </c>
      <c r="E124" s="263">
        <v>3448</v>
      </c>
      <c r="F124" s="263">
        <v>97</v>
      </c>
      <c r="G124" s="263">
        <v>61</v>
      </c>
      <c r="H124" s="263">
        <v>0</v>
      </c>
      <c r="I124" s="263">
        <v>0</v>
      </c>
      <c r="J124" s="264">
        <v>2923</v>
      </c>
      <c r="K124" s="264">
        <v>120</v>
      </c>
      <c r="L124" s="264">
        <v>117</v>
      </c>
      <c r="M124" s="264">
        <v>0</v>
      </c>
      <c r="N124" s="264">
        <v>0</v>
      </c>
      <c r="O124" s="264">
        <v>1985</v>
      </c>
      <c r="P124" s="264">
        <v>65</v>
      </c>
      <c r="Q124" s="264">
        <v>65</v>
      </c>
      <c r="R124" s="264">
        <v>3</v>
      </c>
      <c r="S124" s="264">
        <v>0</v>
      </c>
      <c r="T124" s="265">
        <v>0.015</v>
      </c>
      <c r="U124" s="266">
        <v>111014</v>
      </c>
      <c r="V124" s="266">
        <v>3679</v>
      </c>
      <c r="W124" s="266">
        <v>3624</v>
      </c>
      <c r="X124" s="266">
        <v>5</v>
      </c>
      <c r="Y124" s="264">
        <v>3044</v>
      </c>
      <c r="Z124" s="267">
        <v>0.0330949249644189</v>
      </c>
      <c r="AA124" s="267">
        <v>0.0281322505800464</v>
      </c>
      <c r="AB124" s="267">
        <v>0.0410537119397879</v>
      </c>
      <c r="AC124" s="268">
        <v>0.0327455919395466</v>
      </c>
      <c r="AD124" s="269">
        <v>-0.0129214613597415</v>
      </c>
      <c r="AE124" s="270">
        <v>21884</v>
      </c>
      <c r="AF124" s="271">
        <v>816</v>
      </c>
      <c r="AG124" s="271">
        <v>0</v>
      </c>
      <c r="AH124" s="271">
        <v>25806</v>
      </c>
      <c r="AI124" s="271">
        <v>830</v>
      </c>
      <c r="AJ124" s="271">
        <v>2</v>
      </c>
      <c r="AK124" s="268">
        <v>0.0372875159934199</v>
      </c>
      <c r="AL124" s="268">
        <v>0.0320855614973262</v>
      </c>
      <c r="AM124" s="269">
        <v>0.00520195449609365</v>
      </c>
    </row>
    <row r="125" ht="19" spans="1:39">
      <c r="A125" s="260" t="s">
        <v>2706</v>
      </c>
      <c r="B125" s="261" t="s">
        <v>3382</v>
      </c>
      <c r="C125" s="262" t="s">
        <v>3153</v>
      </c>
      <c r="D125" s="278" t="s">
        <v>3154</v>
      </c>
      <c r="E125" s="263">
        <v>3929</v>
      </c>
      <c r="F125" s="263">
        <v>342</v>
      </c>
      <c r="G125" s="263">
        <v>190</v>
      </c>
      <c r="H125" s="263">
        <v>0</v>
      </c>
      <c r="I125" s="263">
        <v>0</v>
      </c>
      <c r="J125" s="264">
        <v>2950</v>
      </c>
      <c r="K125" s="264">
        <v>472</v>
      </c>
      <c r="L125" s="264">
        <v>463</v>
      </c>
      <c r="M125" s="264">
        <v>0</v>
      </c>
      <c r="N125" s="264">
        <v>0</v>
      </c>
      <c r="O125" s="264">
        <v>2624</v>
      </c>
      <c r="P125" s="264">
        <v>412</v>
      </c>
      <c r="Q125" s="264">
        <v>410</v>
      </c>
      <c r="R125" s="264">
        <v>9</v>
      </c>
      <c r="S125" s="264">
        <v>1</v>
      </c>
      <c r="T125" s="265">
        <v>0.015</v>
      </c>
      <c r="U125" s="266">
        <v>127689</v>
      </c>
      <c r="V125" s="266">
        <v>10550</v>
      </c>
      <c r="W125" s="266">
        <v>10380</v>
      </c>
      <c r="X125" s="266">
        <v>11</v>
      </c>
      <c r="Y125" s="264">
        <v>8770</v>
      </c>
      <c r="Z125" s="267">
        <v>0.0825364753424336</v>
      </c>
      <c r="AA125" s="267">
        <v>0.0870450496309493</v>
      </c>
      <c r="AB125" s="267">
        <v>0.16</v>
      </c>
      <c r="AC125" s="268">
        <v>0.156631097560976</v>
      </c>
      <c r="AD125" s="269">
        <v>-0.0729549503690507</v>
      </c>
      <c r="AE125" s="270">
        <v>25457</v>
      </c>
      <c r="AF125" s="271">
        <v>2434</v>
      </c>
      <c r="AG125" s="271">
        <v>3</v>
      </c>
      <c r="AH125" s="271">
        <v>29173</v>
      </c>
      <c r="AI125" s="271">
        <v>3334</v>
      </c>
      <c r="AJ125" s="271">
        <v>2</v>
      </c>
      <c r="AK125" s="268">
        <v>0.0954943630435637</v>
      </c>
      <c r="AL125" s="268">
        <v>0.114215198985363</v>
      </c>
      <c r="AM125" s="269">
        <v>-0.0187208359417995</v>
      </c>
    </row>
    <row r="126" ht="19" spans="1:39">
      <c r="A126" s="260" t="s">
        <v>2706</v>
      </c>
      <c r="B126" s="261" t="s">
        <v>3382</v>
      </c>
      <c r="C126" s="262" t="s">
        <v>3073</v>
      </c>
      <c r="D126" s="278" t="s">
        <v>3074</v>
      </c>
      <c r="E126" s="263">
        <v>2895</v>
      </c>
      <c r="F126" s="263">
        <v>71</v>
      </c>
      <c r="G126" s="263">
        <v>46</v>
      </c>
      <c r="H126" s="263">
        <v>0</v>
      </c>
      <c r="I126" s="263">
        <v>0</v>
      </c>
      <c r="J126" s="264">
        <v>2127</v>
      </c>
      <c r="K126" s="264">
        <v>67</v>
      </c>
      <c r="L126" s="264">
        <v>67</v>
      </c>
      <c r="M126" s="264">
        <v>0</v>
      </c>
      <c r="N126" s="264">
        <v>0</v>
      </c>
      <c r="O126" s="264">
        <v>1738</v>
      </c>
      <c r="P126" s="264">
        <v>67</v>
      </c>
      <c r="Q126" s="264">
        <v>67</v>
      </c>
      <c r="R126" s="264">
        <v>11</v>
      </c>
      <c r="S126" s="264">
        <v>0</v>
      </c>
      <c r="T126" s="265">
        <v>0.015</v>
      </c>
      <c r="U126" s="266">
        <v>83502</v>
      </c>
      <c r="V126" s="266">
        <v>2294</v>
      </c>
      <c r="W126" s="266">
        <v>2269</v>
      </c>
      <c r="X126" s="266">
        <v>1</v>
      </c>
      <c r="Y126" s="264">
        <v>2011</v>
      </c>
      <c r="Z126" s="267">
        <v>0.027460420109698</v>
      </c>
      <c r="AA126" s="267">
        <v>0.0245250431778929</v>
      </c>
      <c r="AB126" s="267">
        <v>0.0314997649271274</v>
      </c>
      <c r="AC126" s="268">
        <v>0.0385500575373993</v>
      </c>
      <c r="AD126" s="269">
        <v>-0.00697472174923449</v>
      </c>
      <c r="AE126" s="270">
        <v>18092</v>
      </c>
      <c r="AF126" s="271">
        <v>530</v>
      </c>
      <c r="AG126" s="271">
        <v>0</v>
      </c>
      <c r="AH126" s="271">
        <v>20415</v>
      </c>
      <c r="AI126" s="271">
        <v>559</v>
      </c>
      <c r="AJ126" s="271">
        <v>0</v>
      </c>
      <c r="AK126" s="268">
        <v>0.0292947158965289</v>
      </c>
      <c r="AL126" s="268">
        <v>0.0273818270879255</v>
      </c>
      <c r="AM126" s="269">
        <v>0.00191288880860331</v>
      </c>
    </row>
    <row r="127" ht="19" spans="1:39">
      <c r="A127" s="260" t="s">
        <v>2706</v>
      </c>
      <c r="B127" s="261" t="s">
        <v>3382</v>
      </c>
      <c r="C127" s="262" t="s">
        <v>3137</v>
      </c>
      <c r="D127" s="278" t="s">
        <v>3138</v>
      </c>
      <c r="E127" s="263">
        <v>2441</v>
      </c>
      <c r="F127" s="263">
        <v>85</v>
      </c>
      <c r="G127" s="263">
        <v>60</v>
      </c>
      <c r="H127" s="263">
        <v>0</v>
      </c>
      <c r="I127" s="263">
        <v>0</v>
      </c>
      <c r="J127" s="264">
        <v>1902</v>
      </c>
      <c r="K127" s="264">
        <v>48</v>
      </c>
      <c r="L127" s="264">
        <v>47</v>
      </c>
      <c r="M127" s="264">
        <v>0</v>
      </c>
      <c r="N127" s="264">
        <v>0</v>
      </c>
      <c r="O127" s="264">
        <v>1453</v>
      </c>
      <c r="P127" s="264">
        <v>49</v>
      </c>
      <c r="Q127" s="264">
        <v>49</v>
      </c>
      <c r="R127" s="264">
        <v>0</v>
      </c>
      <c r="S127" s="264">
        <v>0</v>
      </c>
      <c r="T127" s="265">
        <v>0.015</v>
      </c>
      <c r="U127" s="266">
        <v>71072</v>
      </c>
      <c r="V127" s="266">
        <v>2139</v>
      </c>
      <c r="W127" s="266">
        <v>2113</v>
      </c>
      <c r="X127" s="266">
        <v>0</v>
      </c>
      <c r="Y127" s="264">
        <v>1829</v>
      </c>
      <c r="Z127" s="267">
        <v>0.0300962404322377</v>
      </c>
      <c r="AA127" s="267">
        <v>0.0348217943465793</v>
      </c>
      <c r="AB127" s="267">
        <v>0.0252365930599369</v>
      </c>
      <c r="AC127" s="268">
        <v>0.0337233310392292</v>
      </c>
      <c r="AD127" s="269">
        <v>0.00958520128664236</v>
      </c>
      <c r="AE127" s="270">
        <v>15305</v>
      </c>
      <c r="AF127" s="271">
        <v>474</v>
      </c>
      <c r="AG127" s="271">
        <v>0</v>
      </c>
      <c r="AH127" s="271">
        <v>17316</v>
      </c>
      <c r="AI127" s="271">
        <v>524</v>
      </c>
      <c r="AJ127" s="271">
        <v>0</v>
      </c>
      <c r="AK127" s="268">
        <v>0.0309702711532179</v>
      </c>
      <c r="AL127" s="268">
        <v>0.0302610302610303</v>
      </c>
      <c r="AM127" s="269">
        <v>0.000709240892187643</v>
      </c>
    </row>
    <row r="128" ht="19" spans="1:39">
      <c r="A128" s="260" t="s">
        <v>2706</v>
      </c>
      <c r="B128" s="261" t="s">
        <v>3382</v>
      </c>
      <c r="C128" s="262" t="s">
        <v>3147</v>
      </c>
      <c r="D128" s="278" t="s">
        <v>3148</v>
      </c>
      <c r="E128" s="263">
        <v>2855</v>
      </c>
      <c r="F128" s="263">
        <v>66</v>
      </c>
      <c r="G128" s="263">
        <v>46</v>
      </c>
      <c r="H128" s="263">
        <v>0</v>
      </c>
      <c r="I128" s="263">
        <v>0</v>
      </c>
      <c r="J128" s="264">
        <v>2037</v>
      </c>
      <c r="K128" s="264">
        <v>67</v>
      </c>
      <c r="L128" s="264">
        <v>67</v>
      </c>
      <c r="M128" s="264">
        <v>3</v>
      </c>
      <c r="N128" s="264">
        <v>0</v>
      </c>
      <c r="O128" s="264">
        <v>1664</v>
      </c>
      <c r="P128" s="264">
        <v>48</v>
      </c>
      <c r="Q128" s="264">
        <v>48</v>
      </c>
      <c r="R128" s="264">
        <v>6</v>
      </c>
      <c r="S128" s="264">
        <v>0</v>
      </c>
      <c r="T128" s="265">
        <v>0.015</v>
      </c>
      <c r="U128" s="266">
        <v>80008</v>
      </c>
      <c r="V128" s="266">
        <v>2073</v>
      </c>
      <c r="W128" s="266">
        <v>2053</v>
      </c>
      <c r="X128" s="266">
        <v>1</v>
      </c>
      <c r="Y128" s="264">
        <v>1825</v>
      </c>
      <c r="Z128" s="267">
        <v>0.0258974102589741</v>
      </c>
      <c r="AA128" s="267">
        <v>0.0231173380035026</v>
      </c>
      <c r="AB128" s="267">
        <v>0.0328915071183112</v>
      </c>
      <c r="AC128" s="268">
        <v>0.0288461538461538</v>
      </c>
      <c r="AD128" s="269">
        <v>-0.00977416911480862</v>
      </c>
      <c r="AE128" s="270">
        <v>17487</v>
      </c>
      <c r="AF128" s="271">
        <v>492</v>
      </c>
      <c r="AG128" s="271">
        <v>1</v>
      </c>
      <c r="AH128" s="271">
        <v>19659</v>
      </c>
      <c r="AI128" s="271">
        <v>481</v>
      </c>
      <c r="AJ128" s="271">
        <v>0</v>
      </c>
      <c r="AK128" s="268">
        <v>0.0280780008005947</v>
      </c>
      <c r="AL128" s="268">
        <v>0.0244671651660817</v>
      </c>
      <c r="AM128" s="269">
        <v>0.00361083563451304</v>
      </c>
    </row>
    <row r="129" ht="19" spans="1:39">
      <c r="A129" s="260" t="s">
        <v>2706</v>
      </c>
      <c r="B129" s="261" t="s">
        <v>3382</v>
      </c>
      <c r="C129" s="262" t="s">
        <v>3149</v>
      </c>
      <c r="D129" s="278" t="s">
        <v>3150</v>
      </c>
      <c r="E129" s="263">
        <v>3135</v>
      </c>
      <c r="F129" s="263">
        <v>92</v>
      </c>
      <c r="G129" s="263">
        <v>62</v>
      </c>
      <c r="H129" s="263">
        <v>0</v>
      </c>
      <c r="I129" s="263">
        <v>0</v>
      </c>
      <c r="J129" s="264">
        <v>2588</v>
      </c>
      <c r="K129" s="264">
        <v>81</v>
      </c>
      <c r="L129" s="264">
        <v>81</v>
      </c>
      <c r="M129" s="264">
        <v>0</v>
      </c>
      <c r="N129" s="264">
        <v>0</v>
      </c>
      <c r="O129" s="264">
        <v>1821</v>
      </c>
      <c r="P129" s="264">
        <v>86</v>
      </c>
      <c r="Q129" s="264">
        <v>86</v>
      </c>
      <c r="R129" s="264">
        <v>0</v>
      </c>
      <c r="S129" s="264">
        <v>0</v>
      </c>
      <c r="T129" s="265">
        <v>0.015</v>
      </c>
      <c r="U129" s="266">
        <v>90349</v>
      </c>
      <c r="V129" s="266">
        <v>3429</v>
      </c>
      <c r="W129" s="266">
        <v>3399</v>
      </c>
      <c r="X129" s="266">
        <v>0</v>
      </c>
      <c r="Y129" s="264">
        <v>2902</v>
      </c>
      <c r="Z129" s="267">
        <v>0.037952827369423</v>
      </c>
      <c r="AA129" s="267">
        <v>0.0293460925039872</v>
      </c>
      <c r="AB129" s="267">
        <v>0.0312982998454405</v>
      </c>
      <c r="AC129" s="268">
        <v>0.0472267984623833</v>
      </c>
      <c r="AD129" s="269">
        <v>-0.00195220734145326</v>
      </c>
      <c r="AE129" s="270">
        <v>19647</v>
      </c>
      <c r="AF129" s="271">
        <v>933</v>
      </c>
      <c r="AG129" s="271">
        <v>0</v>
      </c>
      <c r="AH129" s="271">
        <v>21834</v>
      </c>
      <c r="AI129" s="271">
        <v>936</v>
      </c>
      <c r="AJ129" s="271">
        <v>0</v>
      </c>
      <c r="AK129" s="268">
        <v>0.0474881661322339</v>
      </c>
      <c r="AL129" s="268">
        <v>0.0428689200329761</v>
      </c>
      <c r="AM129" s="269">
        <v>0.00461924609925784</v>
      </c>
    </row>
    <row r="130" ht="19" spans="1:39">
      <c r="A130" s="260" t="s">
        <v>2706</v>
      </c>
      <c r="B130" s="261" t="s">
        <v>3382</v>
      </c>
      <c r="C130" s="262" t="s">
        <v>3101</v>
      </c>
      <c r="D130" s="278" t="s">
        <v>3102</v>
      </c>
      <c r="E130" s="263">
        <v>4796</v>
      </c>
      <c r="F130" s="263">
        <v>114</v>
      </c>
      <c r="G130" s="263">
        <v>75</v>
      </c>
      <c r="H130" s="263">
        <v>0</v>
      </c>
      <c r="I130" s="263">
        <v>0</v>
      </c>
      <c r="J130" s="264">
        <v>3092</v>
      </c>
      <c r="K130" s="264">
        <v>79</v>
      </c>
      <c r="L130" s="264">
        <v>79</v>
      </c>
      <c r="M130" s="264">
        <v>1</v>
      </c>
      <c r="N130" s="264">
        <v>0</v>
      </c>
      <c r="O130" s="264">
        <v>2682</v>
      </c>
      <c r="P130" s="264">
        <v>95</v>
      </c>
      <c r="Q130" s="264">
        <v>95</v>
      </c>
      <c r="R130" s="264">
        <v>9</v>
      </c>
      <c r="S130" s="264">
        <v>0</v>
      </c>
      <c r="T130" s="265">
        <v>0.015</v>
      </c>
      <c r="U130" s="266">
        <v>125718</v>
      </c>
      <c r="V130" s="266">
        <v>3454</v>
      </c>
      <c r="W130" s="266">
        <v>3411</v>
      </c>
      <c r="X130" s="266">
        <v>2</v>
      </c>
      <c r="Y130" s="264">
        <v>3043</v>
      </c>
      <c r="Z130" s="267">
        <v>0.0274582796417379</v>
      </c>
      <c r="AA130" s="267">
        <v>0.0237698081734779</v>
      </c>
      <c r="AB130" s="267">
        <v>0.0255498059508409</v>
      </c>
      <c r="AC130" s="268">
        <v>0.0354213273676361</v>
      </c>
      <c r="AD130" s="269">
        <v>-0.00177999777736298</v>
      </c>
      <c r="AE130" s="270">
        <v>27929</v>
      </c>
      <c r="AF130" s="271">
        <v>778</v>
      </c>
      <c r="AG130" s="271">
        <v>0</v>
      </c>
      <c r="AH130" s="271">
        <v>32255</v>
      </c>
      <c r="AI130" s="271">
        <v>856</v>
      </c>
      <c r="AJ130" s="271">
        <v>0</v>
      </c>
      <c r="AK130" s="268">
        <v>0.0278563500304343</v>
      </c>
      <c r="AL130" s="268">
        <v>0.0265385211595102</v>
      </c>
      <c r="AM130" s="269">
        <v>0.00131782887092416</v>
      </c>
    </row>
    <row r="131" ht="19" spans="1:39">
      <c r="A131" s="260" t="s">
        <v>2706</v>
      </c>
      <c r="B131" s="261" t="s">
        <v>3382</v>
      </c>
      <c r="C131" s="262" t="s">
        <v>3127</v>
      </c>
      <c r="D131" s="278" t="s">
        <v>3128</v>
      </c>
      <c r="E131" s="263">
        <v>2831</v>
      </c>
      <c r="F131" s="263">
        <v>70</v>
      </c>
      <c r="G131" s="263">
        <v>45</v>
      </c>
      <c r="H131" s="263">
        <v>0</v>
      </c>
      <c r="I131" s="263">
        <v>0</v>
      </c>
      <c r="J131" s="264">
        <v>2058</v>
      </c>
      <c r="K131" s="264">
        <v>38</v>
      </c>
      <c r="L131" s="264">
        <v>38</v>
      </c>
      <c r="M131" s="264">
        <v>0</v>
      </c>
      <c r="N131" s="264">
        <v>0</v>
      </c>
      <c r="O131" s="264">
        <v>1559</v>
      </c>
      <c r="P131" s="264">
        <v>24</v>
      </c>
      <c r="Q131" s="264">
        <v>24</v>
      </c>
      <c r="R131" s="264">
        <v>3</v>
      </c>
      <c r="S131" s="264">
        <v>0</v>
      </c>
      <c r="T131" s="265">
        <v>0.015</v>
      </c>
      <c r="U131" s="266">
        <v>80914</v>
      </c>
      <c r="V131" s="266">
        <v>4033</v>
      </c>
      <c r="W131" s="266">
        <v>4003</v>
      </c>
      <c r="X131" s="266">
        <v>23</v>
      </c>
      <c r="Y131" s="264">
        <v>3699</v>
      </c>
      <c r="Z131" s="267">
        <v>0.0495587908149393</v>
      </c>
      <c r="AA131" s="267">
        <v>0.024726245143059</v>
      </c>
      <c r="AB131" s="267">
        <v>0.0184645286686103</v>
      </c>
      <c r="AC131" s="268">
        <v>0.0153944836433611</v>
      </c>
      <c r="AD131" s="269">
        <v>0.00626171647444869</v>
      </c>
      <c r="AE131" s="270">
        <v>17692</v>
      </c>
      <c r="AF131" s="271">
        <v>757</v>
      </c>
      <c r="AG131" s="271">
        <v>1</v>
      </c>
      <c r="AH131" s="271">
        <v>19474</v>
      </c>
      <c r="AI131" s="271">
        <v>976</v>
      </c>
      <c r="AJ131" s="271">
        <v>4</v>
      </c>
      <c r="AK131" s="268">
        <v>0.0427311779335293</v>
      </c>
      <c r="AL131" s="268">
        <v>0.0499127041183116</v>
      </c>
      <c r="AM131" s="269">
        <v>-0.00718152618478232</v>
      </c>
    </row>
    <row r="132" ht="19" spans="1:39">
      <c r="A132" s="260" t="s">
        <v>2706</v>
      </c>
      <c r="B132" s="261" t="s">
        <v>3382</v>
      </c>
      <c r="C132" s="262" t="s">
        <v>3129</v>
      </c>
      <c r="D132" s="278" t="s">
        <v>3130</v>
      </c>
      <c r="E132" s="263">
        <v>2744</v>
      </c>
      <c r="F132" s="263">
        <v>57</v>
      </c>
      <c r="G132" s="263">
        <v>43</v>
      </c>
      <c r="H132" s="263">
        <v>0</v>
      </c>
      <c r="I132" s="263">
        <v>0</v>
      </c>
      <c r="J132" s="264">
        <v>2008</v>
      </c>
      <c r="K132" s="264">
        <v>61</v>
      </c>
      <c r="L132" s="264">
        <v>61</v>
      </c>
      <c r="M132" s="264">
        <v>0</v>
      </c>
      <c r="N132" s="264">
        <v>0</v>
      </c>
      <c r="O132" s="264">
        <v>1601</v>
      </c>
      <c r="P132" s="264">
        <v>43</v>
      </c>
      <c r="Q132" s="264">
        <v>43</v>
      </c>
      <c r="R132" s="264">
        <v>1</v>
      </c>
      <c r="S132" s="264">
        <v>0</v>
      </c>
      <c r="T132" s="265">
        <v>0.015</v>
      </c>
      <c r="U132" s="266">
        <v>78321</v>
      </c>
      <c r="V132" s="266">
        <v>2322</v>
      </c>
      <c r="W132" s="266">
        <v>2305</v>
      </c>
      <c r="X132" s="266">
        <v>2</v>
      </c>
      <c r="Y132" s="264">
        <v>2010</v>
      </c>
      <c r="Z132" s="267">
        <v>0.02962168511638</v>
      </c>
      <c r="AA132" s="267">
        <v>0.0207725947521866</v>
      </c>
      <c r="AB132" s="267">
        <v>0.0303784860557769</v>
      </c>
      <c r="AC132" s="268">
        <v>0.0268582136164897</v>
      </c>
      <c r="AD132" s="269">
        <v>-0.0096058913035903</v>
      </c>
      <c r="AE132" s="270">
        <v>16915</v>
      </c>
      <c r="AF132" s="271">
        <v>464</v>
      </c>
      <c r="AG132" s="271">
        <v>0</v>
      </c>
      <c r="AH132" s="271">
        <v>20072</v>
      </c>
      <c r="AI132" s="271">
        <v>610</v>
      </c>
      <c r="AJ132" s="271">
        <v>0</v>
      </c>
      <c r="AK132" s="268">
        <v>0.0274312740171445</v>
      </c>
      <c r="AL132" s="268">
        <v>0.0303905938620965</v>
      </c>
      <c r="AM132" s="269">
        <v>-0.00295931984495191</v>
      </c>
    </row>
    <row r="133" ht="19" spans="1:39">
      <c r="A133" s="260" t="s">
        <v>2706</v>
      </c>
      <c r="B133" s="261" t="s">
        <v>3382</v>
      </c>
      <c r="C133" s="262" t="s">
        <v>3161</v>
      </c>
      <c r="D133" s="278" t="s">
        <v>3162</v>
      </c>
      <c r="E133" s="263">
        <v>3487</v>
      </c>
      <c r="F133" s="263">
        <v>84</v>
      </c>
      <c r="G133" s="263">
        <v>69</v>
      </c>
      <c r="H133" s="263">
        <v>0</v>
      </c>
      <c r="I133" s="263">
        <v>0</v>
      </c>
      <c r="J133" s="264">
        <v>3037</v>
      </c>
      <c r="K133" s="264">
        <v>120</v>
      </c>
      <c r="L133" s="264">
        <v>117</v>
      </c>
      <c r="M133" s="264">
        <v>0</v>
      </c>
      <c r="N133" s="264">
        <v>0</v>
      </c>
      <c r="O133" s="264">
        <v>2364</v>
      </c>
      <c r="P133" s="264">
        <v>78</v>
      </c>
      <c r="Q133" s="264">
        <v>78</v>
      </c>
      <c r="R133" s="264">
        <v>0</v>
      </c>
      <c r="S133" s="264">
        <v>0</v>
      </c>
      <c r="T133" s="265">
        <v>0.015</v>
      </c>
      <c r="U133" s="266">
        <v>106336</v>
      </c>
      <c r="V133" s="266">
        <v>3511</v>
      </c>
      <c r="W133" s="266">
        <v>3493</v>
      </c>
      <c r="X133" s="266">
        <v>0</v>
      </c>
      <c r="Y133" s="264">
        <v>3053</v>
      </c>
      <c r="Z133" s="267">
        <v>0.0330179807402949</v>
      </c>
      <c r="AA133" s="267">
        <v>0.0240894751935761</v>
      </c>
      <c r="AB133" s="267">
        <v>0.0395126769838657</v>
      </c>
      <c r="AC133" s="268">
        <v>0.032994923857868</v>
      </c>
      <c r="AD133" s="269">
        <v>-0.0154232017902895</v>
      </c>
      <c r="AE133" s="270">
        <v>22945</v>
      </c>
      <c r="AF133" s="271">
        <v>713</v>
      </c>
      <c r="AG133" s="271">
        <v>0</v>
      </c>
      <c r="AH133" s="271">
        <v>25441</v>
      </c>
      <c r="AI133" s="271">
        <v>842</v>
      </c>
      <c r="AJ133" s="271">
        <v>0</v>
      </c>
      <c r="AK133" s="268">
        <v>0.0310743081281325</v>
      </c>
      <c r="AL133" s="268">
        <v>0.0330961833261271</v>
      </c>
      <c r="AM133" s="269">
        <v>-0.00202187519799463</v>
      </c>
    </row>
    <row r="134" ht="19" spans="1:39">
      <c r="A134" s="260" t="s">
        <v>2706</v>
      </c>
      <c r="B134" s="261" t="s">
        <v>3382</v>
      </c>
      <c r="C134" s="262" t="s">
        <v>3173</v>
      </c>
      <c r="D134" s="278" t="s">
        <v>3174</v>
      </c>
      <c r="E134" s="263">
        <v>2920</v>
      </c>
      <c r="F134" s="263">
        <v>132</v>
      </c>
      <c r="G134" s="263">
        <v>89</v>
      </c>
      <c r="H134" s="263">
        <v>0</v>
      </c>
      <c r="I134" s="263">
        <v>0</v>
      </c>
      <c r="J134" s="264">
        <v>2175</v>
      </c>
      <c r="K134" s="264">
        <v>73</v>
      </c>
      <c r="L134" s="264">
        <v>73</v>
      </c>
      <c r="M134" s="264">
        <v>2</v>
      </c>
      <c r="N134" s="264">
        <v>0</v>
      </c>
      <c r="O134" s="264">
        <v>1778</v>
      </c>
      <c r="P134" s="264">
        <v>102</v>
      </c>
      <c r="Q134" s="264">
        <v>102</v>
      </c>
      <c r="R134" s="264">
        <v>3</v>
      </c>
      <c r="S134" s="264">
        <v>0</v>
      </c>
      <c r="T134" s="265">
        <v>0.015</v>
      </c>
      <c r="U134" s="266">
        <v>83335</v>
      </c>
      <c r="V134" s="266">
        <v>3238</v>
      </c>
      <c r="W134" s="266">
        <v>3191</v>
      </c>
      <c r="X134" s="266">
        <v>0</v>
      </c>
      <c r="Y134" s="264">
        <v>2740</v>
      </c>
      <c r="Z134" s="267">
        <v>0.0388552228955421</v>
      </c>
      <c r="AA134" s="267">
        <v>0.0452054794520548</v>
      </c>
      <c r="AB134" s="267">
        <v>0.0335632183908046</v>
      </c>
      <c r="AC134" s="268">
        <v>0.0573678290213723</v>
      </c>
      <c r="AD134" s="269">
        <v>0.0116422610612502</v>
      </c>
      <c r="AE134" s="270">
        <v>17835</v>
      </c>
      <c r="AF134" s="271">
        <v>723</v>
      </c>
      <c r="AG134" s="271">
        <v>0</v>
      </c>
      <c r="AH134" s="271">
        <v>19823</v>
      </c>
      <c r="AI134" s="271">
        <v>765</v>
      </c>
      <c r="AJ134" s="271">
        <v>0</v>
      </c>
      <c r="AK134" s="268">
        <v>0.04053826745164</v>
      </c>
      <c r="AL134" s="268">
        <v>0.0385915350855067</v>
      </c>
      <c r="AM134" s="269">
        <v>0.0019467323661333</v>
      </c>
    </row>
    <row r="135" ht="19" spans="1:39">
      <c r="A135" s="260" t="s">
        <v>2706</v>
      </c>
      <c r="B135" s="261" t="s">
        <v>3385</v>
      </c>
      <c r="C135" s="262" t="s">
        <v>2888</v>
      </c>
      <c r="D135" s="278" t="s">
        <v>2889</v>
      </c>
      <c r="E135" s="263">
        <v>1418</v>
      </c>
      <c r="F135" s="263">
        <v>38</v>
      </c>
      <c r="G135" s="263">
        <v>20</v>
      </c>
      <c r="H135" s="263">
        <v>0</v>
      </c>
      <c r="I135" s="263">
        <v>0</v>
      </c>
      <c r="J135" s="264">
        <v>1293</v>
      </c>
      <c r="K135" s="264">
        <v>57</v>
      </c>
      <c r="L135" s="264">
        <v>57</v>
      </c>
      <c r="M135" s="264">
        <v>0</v>
      </c>
      <c r="N135" s="264">
        <v>0</v>
      </c>
      <c r="O135" s="264">
        <v>1398</v>
      </c>
      <c r="P135" s="264">
        <v>53</v>
      </c>
      <c r="Q135" s="264">
        <v>53</v>
      </c>
      <c r="R135" s="264">
        <v>6</v>
      </c>
      <c r="S135" s="264">
        <v>0</v>
      </c>
      <c r="T135" s="265">
        <v>0.015</v>
      </c>
      <c r="U135" s="266">
        <v>49549</v>
      </c>
      <c r="V135" s="266">
        <v>1617</v>
      </c>
      <c r="W135" s="266">
        <v>1598</v>
      </c>
      <c r="X135" s="266">
        <v>0</v>
      </c>
      <c r="Y135" s="264">
        <v>1379</v>
      </c>
      <c r="Z135" s="267">
        <v>0.0326343619447416</v>
      </c>
      <c r="AA135" s="267">
        <v>0.0267983074753173</v>
      </c>
      <c r="AB135" s="267">
        <v>0.0440835266821346</v>
      </c>
      <c r="AC135" s="268">
        <v>0.0379113018597997</v>
      </c>
      <c r="AD135" s="269">
        <v>-0.0172852192068172</v>
      </c>
      <c r="AE135" s="270">
        <v>10864</v>
      </c>
      <c r="AF135" s="271">
        <v>363</v>
      </c>
      <c r="AG135" s="271">
        <v>0</v>
      </c>
      <c r="AH135" s="271">
        <v>11886</v>
      </c>
      <c r="AI135" s="271">
        <v>392</v>
      </c>
      <c r="AJ135" s="271">
        <v>0</v>
      </c>
      <c r="AK135" s="268">
        <v>0.0334131075110457</v>
      </c>
      <c r="AL135" s="268">
        <v>0.032979976442874</v>
      </c>
      <c r="AM135" s="269">
        <v>0.000433131068171687</v>
      </c>
    </row>
    <row r="136" ht="19" spans="1:39">
      <c r="A136" s="260" t="s">
        <v>2706</v>
      </c>
      <c r="B136" s="261" t="s">
        <v>3385</v>
      </c>
      <c r="C136" s="262" t="s">
        <v>2924</v>
      </c>
      <c r="D136" s="278" t="s">
        <v>2925</v>
      </c>
      <c r="E136" s="263">
        <v>1079</v>
      </c>
      <c r="F136" s="263">
        <v>46</v>
      </c>
      <c r="G136" s="263">
        <v>31</v>
      </c>
      <c r="H136" s="263">
        <v>0</v>
      </c>
      <c r="I136" s="263">
        <v>0</v>
      </c>
      <c r="J136" s="264">
        <v>1019</v>
      </c>
      <c r="K136" s="264">
        <v>44</v>
      </c>
      <c r="L136" s="264">
        <v>43</v>
      </c>
      <c r="M136" s="264">
        <v>1</v>
      </c>
      <c r="N136" s="264">
        <v>0</v>
      </c>
      <c r="O136" s="264">
        <v>1378</v>
      </c>
      <c r="P136" s="264">
        <v>34</v>
      </c>
      <c r="Q136" s="264">
        <v>34</v>
      </c>
      <c r="R136" s="264">
        <v>2</v>
      </c>
      <c r="S136" s="264">
        <v>0</v>
      </c>
      <c r="T136" s="265">
        <v>0.015</v>
      </c>
      <c r="U136" s="266">
        <v>39306</v>
      </c>
      <c r="V136" s="266">
        <v>1291</v>
      </c>
      <c r="W136" s="266">
        <v>1275</v>
      </c>
      <c r="X136" s="266">
        <v>0</v>
      </c>
      <c r="Y136" s="264">
        <v>1096</v>
      </c>
      <c r="Z136" s="267">
        <v>0.032844858291355</v>
      </c>
      <c r="AA136" s="267">
        <v>0.0426320667284523</v>
      </c>
      <c r="AB136" s="267">
        <v>0.0431795878312071</v>
      </c>
      <c r="AC136" s="268">
        <v>0.0246734397677794</v>
      </c>
      <c r="AD136" s="269">
        <v>-0.000547521102754793</v>
      </c>
      <c r="AE136" s="270">
        <v>8885</v>
      </c>
      <c r="AF136" s="271">
        <v>293</v>
      </c>
      <c r="AG136" s="271">
        <v>0</v>
      </c>
      <c r="AH136" s="271">
        <v>9450</v>
      </c>
      <c r="AI136" s="271">
        <v>305</v>
      </c>
      <c r="AJ136" s="271">
        <v>0</v>
      </c>
      <c r="AK136" s="268">
        <v>0.03297692740574</v>
      </c>
      <c r="AL136" s="268">
        <v>0.0322751322751323</v>
      </c>
      <c r="AM136" s="269">
        <v>0.000701795130607738</v>
      </c>
    </row>
    <row r="137" ht="19" spans="1:39">
      <c r="A137" s="260" t="s">
        <v>2706</v>
      </c>
      <c r="B137" s="261" t="s">
        <v>3385</v>
      </c>
      <c r="C137" s="262" t="s">
        <v>2928</v>
      </c>
      <c r="D137" s="278" t="s">
        <v>2929</v>
      </c>
      <c r="E137" s="263">
        <v>2346</v>
      </c>
      <c r="F137" s="263">
        <v>46</v>
      </c>
      <c r="G137" s="263">
        <v>37</v>
      </c>
      <c r="H137" s="263">
        <v>0</v>
      </c>
      <c r="I137" s="263">
        <v>0</v>
      </c>
      <c r="J137" s="264">
        <v>2012</v>
      </c>
      <c r="K137" s="264">
        <v>75</v>
      </c>
      <c r="L137" s="264">
        <v>75</v>
      </c>
      <c r="M137" s="264">
        <v>2</v>
      </c>
      <c r="N137" s="264">
        <v>0</v>
      </c>
      <c r="O137" s="264">
        <v>2734</v>
      </c>
      <c r="P137" s="264">
        <v>73</v>
      </c>
      <c r="Q137" s="264">
        <v>73</v>
      </c>
      <c r="R137" s="264">
        <v>4</v>
      </c>
      <c r="S137" s="264">
        <v>0</v>
      </c>
      <c r="T137" s="265">
        <v>0.015</v>
      </c>
      <c r="U137" s="266">
        <v>80463</v>
      </c>
      <c r="V137" s="266">
        <v>2066</v>
      </c>
      <c r="W137" s="266">
        <v>2056</v>
      </c>
      <c r="X137" s="266">
        <v>0</v>
      </c>
      <c r="Y137" s="264">
        <v>1750</v>
      </c>
      <c r="Z137" s="267">
        <v>0.0256763978474578</v>
      </c>
      <c r="AA137" s="267">
        <v>0.0196078431372549</v>
      </c>
      <c r="AB137" s="267">
        <v>0.0372763419483101</v>
      </c>
      <c r="AC137" s="268">
        <v>0.0267008046817849</v>
      </c>
      <c r="AD137" s="269">
        <v>-0.0176684988110552</v>
      </c>
      <c r="AE137" s="270">
        <v>18155</v>
      </c>
      <c r="AF137" s="271">
        <v>576</v>
      </c>
      <c r="AG137" s="271">
        <v>0</v>
      </c>
      <c r="AH137" s="271">
        <v>19894</v>
      </c>
      <c r="AI137" s="271">
        <v>489</v>
      </c>
      <c r="AJ137" s="271">
        <v>0</v>
      </c>
      <c r="AK137" s="268">
        <v>0.0317267970256128</v>
      </c>
      <c r="AL137" s="268">
        <v>0.0245802754599377</v>
      </c>
      <c r="AM137" s="269">
        <v>0.00714652156567511</v>
      </c>
    </row>
    <row r="138" ht="19" spans="1:39">
      <c r="A138" s="260" t="s">
        <v>2706</v>
      </c>
      <c r="B138" s="261" t="s">
        <v>3385</v>
      </c>
      <c r="C138" s="262" t="s">
        <v>3045</v>
      </c>
      <c r="D138" s="278" t="s">
        <v>3046</v>
      </c>
      <c r="E138" s="263">
        <v>1097</v>
      </c>
      <c r="F138" s="263">
        <v>38</v>
      </c>
      <c r="G138" s="263">
        <v>24</v>
      </c>
      <c r="H138" s="263">
        <v>0</v>
      </c>
      <c r="I138" s="263">
        <v>0</v>
      </c>
      <c r="J138" s="264">
        <v>1108</v>
      </c>
      <c r="K138" s="264">
        <v>56</v>
      </c>
      <c r="L138" s="264">
        <v>55</v>
      </c>
      <c r="M138" s="264">
        <v>0</v>
      </c>
      <c r="N138" s="264">
        <v>0</v>
      </c>
      <c r="O138" s="264">
        <v>1254</v>
      </c>
      <c r="P138" s="264">
        <v>39</v>
      </c>
      <c r="Q138" s="264">
        <v>39</v>
      </c>
      <c r="R138" s="264">
        <v>4</v>
      </c>
      <c r="S138" s="264">
        <v>0</v>
      </c>
      <c r="T138" s="265">
        <v>0.015</v>
      </c>
      <c r="U138" s="266">
        <v>47337</v>
      </c>
      <c r="V138" s="266">
        <v>1623</v>
      </c>
      <c r="W138" s="266">
        <v>1606</v>
      </c>
      <c r="X138" s="266">
        <v>0</v>
      </c>
      <c r="Y138" s="264">
        <v>1413</v>
      </c>
      <c r="Z138" s="267">
        <v>0.034286076430699</v>
      </c>
      <c r="AA138" s="267">
        <v>0.0346399270738377</v>
      </c>
      <c r="AB138" s="267">
        <v>0.0505415162454874</v>
      </c>
      <c r="AC138" s="268">
        <v>0.0311004784688995</v>
      </c>
      <c r="AD138" s="269">
        <v>-0.0159015891716496</v>
      </c>
      <c r="AE138" s="270">
        <v>9838</v>
      </c>
      <c r="AF138" s="271">
        <v>355</v>
      </c>
      <c r="AG138" s="271">
        <v>0</v>
      </c>
      <c r="AH138" s="271">
        <v>12345</v>
      </c>
      <c r="AI138" s="271">
        <v>418</v>
      </c>
      <c r="AJ138" s="271">
        <v>0</v>
      </c>
      <c r="AK138" s="268">
        <v>0.0360845700345599</v>
      </c>
      <c r="AL138" s="268">
        <v>0.0338598622924261</v>
      </c>
      <c r="AM138" s="269">
        <v>0.00222470774213379</v>
      </c>
    </row>
    <row r="139" ht="19" spans="1:39">
      <c r="A139" s="260" t="s">
        <v>2706</v>
      </c>
      <c r="B139" s="261" t="s">
        <v>3385</v>
      </c>
      <c r="C139" s="262" t="s">
        <v>3117</v>
      </c>
      <c r="D139" s="278" t="s">
        <v>3118</v>
      </c>
      <c r="E139" s="263">
        <v>1194</v>
      </c>
      <c r="F139" s="263">
        <v>33</v>
      </c>
      <c r="G139" s="263">
        <v>25</v>
      </c>
      <c r="H139" s="263">
        <v>0</v>
      </c>
      <c r="I139" s="263">
        <v>0</v>
      </c>
      <c r="J139" s="264">
        <v>1163</v>
      </c>
      <c r="K139" s="264">
        <v>58</v>
      </c>
      <c r="L139" s="264">
        <v>58</v>
      </c>
      <c r="M139" s="264">
        <v>0</v>
      </c>
      <c r="N139" s="264">
        <v>0</v>
      </c>
      <c r="O139" s="264">
        <v>1409</v>
      </c>
      <c r="P139" s="264">
        <v>60</v>
      </c>
      <c r="Q139" s="264">
        <v>60</v>
      </c>
      <c r="R139" s="264">
        <v>4</v>
      </c>
      <c r="S139" s="264">
        <v>0</v>
      </c>
      <c r="T139" s="265">
        <v>0.015</v>
      </c>
      <c r="U139" s="266">
        <v>42756</v>
      </c>
      <c r="V139" s="266">
        <v>1680</v>
      </c>
      <c r="W139" s="266">
        <v>1670</v>
      </c>
      <c r="X139" s="266">
        <v>1</v>
      </c>
      <c r="Y139" s="264">
        <v>1415</v>
      </c>
      <c r="Z139" s="267">
        <v>0.039269342314529</v>
      </c>
      <c r="AA139" s="267">
        <v>0.0276381909547739</v>
      </c>
      <c r="AB139" s="267">
        <v>0.0498710232158212</v>
      </c>
      <c r="AC139" s="268">
        <v>0.042583392476934</v>
      </c>
      <c r="AD139" s="269">
        <v>-0.0222328322610473</v>
      </c>
      <c r="AE139" s="270">
        <v>9607</v>
      </c>
      <c r="AF139" s="271">
        <v>391</v>
      </c>
      <c r="AG139" s="271">
        <v>0</v>
      </c>
      <c r="AH139" s="271">
        <v>10357</v>
      </c>
      <c r="AI139" s="271">
        <v>411</v>
      </c>
      <c r="AJ139" s="271">
        <v>1</v>
      </c>
      <c r="AK139" s="268">
        <v>0.040699489955241</v>
      </c>
      <c r="AL139" s="268">
        <v>0.0395867529207299</v>
      </c>
      <c r="AM139" s="269">
        <v>0.00111273703451103</v>
      </c>
    </row>
    <row r="140" ht="19" spans="1:39">
      <c r="A140" s="260" t="s">
        <v>2706</v>
      </c>
      <c r="B140" s="261" t="s">
        <v>3385</v>
      </c>
      <c r="C140" s="262" t="s">
        <v>3131</v>
      </c>
      <c r="D140" s="278" t="s">
        <v>3132</v>
      </c>
      <c r="E140" s="263">
        <v>1710</v>
      </c>
      <c r="F140" s="263">
        <v>40</v>
      </c>
      <c r="G140" s="263">
        <v>22</v>
      </c>
      <c r="H140" s="263">
        <v>0</v>
      </c>
      <c r="I140" s="263">
        <v>0</v>
      </c>
      <c r="J140" s="264">
        <v>1602</v>
      </c>
      <c r="K140" s="264">
        <v>43</v>
      </c>
      <c r="L140" s="264">
        <v>42</v>
      </c>
      <c r="M140" s="264">
        <v>1</v>
      </c>
      <c r="N140" s="264">
        <v>0</v>
      </c>
      <c r="O140" s="264">
        <v>1667</v>
      </c>
      <c r="P140" s="264">
        <v>31</v>
      </c>
      <c r="Q140" s="264">
        <v>31</v>
      </c>
      <c r="R140" s="264">
        <v>2</v>
      </c>
      <c r="S140" s="264">
        <v>0</v>
      </c>
      <c r="T140" s="265">
        <v>0.015</v>
      </c>
      <c r="U140" s="266">
        <v>55534</v>
      </c>
      <c r="V140" s="266">
        <v>1521</v>
      </c>
      <c r="W140" s="266">
        <v>1502</v>
      </c>
      <c r="X140" s="266">
        <v>0</v>
      </c>
      <c r="Y140" s="264">
        <v>1330</v>
      </c>
      <c r="Z140" s="267">
        <v>0.0273886267871934</v>
      </c>
      <c r="AA140" s="267">
        <v>0.0233918128654971</v>
      </c>
      <c r="AB140" s="267">
        <v>0.0268414481897628</v>
      </c>
      <c r="AC140" s="268">
        <v>0.0185962807438512</v>
      </c>
      <c r="AD140" s="269">
        <v>-0.00344963532426572</v>
      </c>
      <c r="AE140" s="270">
        <v>12580</v>
      </c>
      <c r="AF140" s="271">
        <v>336</v>
      </c>
      <c r="AG140" s="271">
        <v>0</v>
      </c>
      <c r="AH140" s="271">
        <v>13156</v>
      </c>
      <c r="AI140" s="271">
        <v>331</v>
      </c>
      <c r="AJ140" s="271">
        <v>0</v>
      </c>
      <c r="AK140" s="268">
        <v>0.0267090620031796</v>
      </c>
      <c r="AL140" s="268">
        <v>0.0251596229857099</v>
      </c>
      <c r="AM140" s="269">
        <v>0.00154943901746971</v>
      </c>
    </row>
    <row r="141" ht="19" spans="1:39">
      <c r="A141" s="260" t="s">
        <v>2706</v>
      </c>
      <c r="B141" s="261" t="s">
        <v>3385</v>
      </c>
      <c r="C141" s="262" t="s">
        <v>3135</v>
      </c>
      <c r="D141" s="278" t="s">
        <v>3136</v>
      </c>
      <c r="E141" s="263">
        <v>2826</v>
      </c>
      <c r="F141" s="263">
        <v>92</v>
      </c>
      <c r="G141" s="263">
        <v>76</v>
      </c>
      <c r="H141" s="263">
        <v>0</v>
      </c>
      <c r="I141" s="263">
        <v>0</v>
      </c>
      <c r="J141" s="264">
        <v>2531</v>
      </c>
      <c r="K141" s="264">
        <v>85</v>
      </c>
      <c r="L141" s="264">
        <v>85</v>
      </c>
      <c r="M141" s="264">
        <v>2</v>
      </c>
      <c r="N141" s="264">
        <v>1</v>
      </c>
      <c r="O141" s="264">
        <v>3102</v>
      </c>
      <c r="P141" s="264">
        <v>111</v>
      </c>
      <c r="Q141" s="264">
        <v>111</v>
      </c>
      <c r="R141" s="264">
        <v>17</v>
      </c>
      <c r="S141" s="264">
        <v>0</v>
      </c>
      <c r="T141" s="265">
        <v>0.015</v>
      </c>
      <c r="U141" s="266">
        <v>86071</v>
      </c>
      <c r="V141" s="266">
        <v>3164</v>
      </c>
      <c r="W141" s="266">
        <v>3144</v>
      </c>
      <c r="X141" s="266">
        <v>23</v>
      </c>
      <c r="Y141" s="264">
        <v>2736</v>
      </c>
      <c r="Z141" s="267">
        <v>0.0364931277666113</v>
      </c>
      <c r="AA141" s="267">
        <v>0.032554847841472</v>
      </c>
      <c r="AB141" s="267">
        <v>0.0331884630580798</v>
      </c>
      <c r="AC141" s="268">
        <v>0.0357833655705996</v>
      </c>
      <c r="AD141" s="269">
        <v>-0.00063361521660777</v>
      </c>
      <c r="AE141" s="270">
        <v>19824</v>
      </c>
      <c r="AF141" s="271">
        <v>711</v>
      </c>
      <c r="AG141" s="271">
        <v>2</v>
      </c>
      <c r="AH141" s="271">
        <v>20500</v>
      </c>
      <c r="AI141" s="271">
        <v>742</v>
      </c>
      <c r="AJ141" s="271">
        <v>5</v>
      </c>
      <c r="AK141" s="268">
        <v>0.0357647296206618</v>
      </c>
      <c r="AL141" s="268">
        <v>0.0359512195121951</v>
      </c>
      <c r="AM141" s="269">
        <v>-0.000186489891533297</v>
      </c>
    </row>
    <row r="142" ht="19" spans="1:39">
      <c r="A142" s="260" t="s">
        <v>2706</v>
      </c>
      <c r="B142" s="261" t="s">
        <v>3385</v>
      </c>
      <c r="C142" s="262" t="s">
        <v>3143</v>
      </c>
      <c r="D142" s="278" t="s">
        <v>3144</v>
      </c>
      <c r="E142" s="263">
        <v>4513</v>
      </c>
      <c r="F142" s="263">
        <v>64</v>
      </c>
      <c r="G142" s="263">
        <v>41</v>
      </c>
      <c r="H142" s="263">
        <v>0</v>
      </c>
      <c r="I142" s="263">
        <v>0</v>
      </c>
      <c r="J142" s="264">
        <v>4388</v>
      </c>
      <c r="K142" s="264">
        <v>115</v>
      </c>
      <c r="L142" s="264">
        <v>115</v>
      </c>
      <c r="M142" s="264">
        <v>0</v>
      </c>
      <c r="N142" s="264">
        <v>0</v>
      </c>
      <c r="O142" s="264">
        <v>4147</v>
      </c>
      <c r="P142" s="264">
        <v>111</v>
      </c>
      <c r="Q142" s="264">
        <v>111</v>
      </c>
      <c r="R142" s="264">
        <v>3</v>
      </c>
      <c r="S142" s="264">
        <v>0</v>
      </c>
      <c r="T142" s="265">
        <v>0.015</v>
      </c>
      <c r="U142" s="266">
        <v>143925</v>
      </c>
      <c r="V142" s="266">
        <v>5406</v>
      </c>
      <c r="W142" s="266">
        <v>5344</v>
      </c>
      <c r="X142" s="266">
        <v>6</v>
      </c>
      <c r="Y142" s="264">
        <v>4583</v>
      </c>
      <c r="Z142" s="267">
        <v>0.037519541427827</v>
      </c>
      <c r="AA142" s="267">
        <v>0.0141812541546643</v>
      </c>
      <c r="AB142" s="267">
        <v>0.026207839562443</v>
      </c>
      <c r="AC142" s="268">
        <v>0.0267663371111647</v>
      </c>
      <c r="AD142" s="269">
        <v>-0.0120265854077787</v>
      </c>
      <c r="AE142" s="270">
        <v>31689</v>
      </c>
      <c r="AF142" s="271">
        <v>965</v>
      </c>
      <c r="AG142" s="271">
        <v>0</v>
      </c>
      <c r="AH142" s="271">
        <v>34874</v>
      </c>
      <c r="AI142" s="271">
        <v>1573</v>
      </c>
      <c r="AJ142" s="271">
        <v>3</v>
      </c>
      <c r="AK142" s="268">
        <v>0.0304522073905772</v>
      </c>
      <c r="AL142" s="268">
        <v>0.0450192120204164</v>
      </c>
      <c r="AM142" s="269">
        <v>-0.0145670046298392</v>
      </c>
    </row>
    <row r="143" ht="19" spans="1:39">
      <c r="A143" s="260" t="s">
        <v>2706</v>
      </c>
      <c r="B143" s="261" t="s">
        <v>3385</v>
      </c>
      <c r="C143" s="262" t="s">
        <v>3202</v>
      </c>
      <c r="D143" s="278" t="s">
        <v>3202</v>
      </c>
      <c r="E143" s="263">
        <v>2379</v>
      </c>
      <c r="F143" s="263">
        <v>56</v>
      </c>
      <c r="G143" s="263">
        <v>41</v>
      </c>
      <c r="H143" s="263">
        <v>0</v>
      </c>
      <c r="I143" s="263">
        <v>0</v>
      </c>
      <c r="J143" s="264">
        <v>2392</v>
      </c>
      <c r="K143" s="264">
        <v>110</v>
      </c>
      <c r="L143" s="264">
        <v>110</v>
      </c>
      <c r="M143" s="264">
        <v>0</v>
      </c>
      <c r="N143" s="264">
        <v>0</v>
      </c>
      <c r="O143" s="264">
        <v>2442</v>
      </c>
      <c r="P143" s="264">
        <v>79</v>
      </c>
      <c r="Q143" s="264">
        <v>78</v>
      </c>
      <c r="R143" s="264">
        <v>4</v>
      </c>
      <c r="S143" s="264">
        <v>0</v>
      </c>
      <c r="T143" s="265">
        <v>0.015</v>
      </c>
      <c r="U143" s="266">
        <v>79009</v>
      </c>
      <c r="V143" s="266">
        <v>2562</v>
      </c>
      <c r="W143" s="266">
        <v>2539</v>
      </c>
      <c r="X143" s="266">
        <v>2</v>
      </c>
      <c r="Y143" s="264">
        <v>2121</v>
      </c>
      <c r="Z143" s="267">
        <v>0.0324013719955954</v>
      </c>
      <c r="AA143" s="267">
        <v>0.0235393022278268</v>
      </c>
      <c r="AB143" s="267">
        <v>0.0459866220735786</v>
      </c>
      <c r="AC143" s="268">
        <v>0.0323505323505323</v>
      </c>
      <c r="AD143" s="269">
        <v>-0.0224473198457518</v>
      </c>
      <c r="AE143" s="270">
        <v>17722</v>
      </c>
      <c r="AF143" s="271">
        <v>569</v>
      </c>
      <c r="AG143" s="271">
        <v>0</v>
      </c>
      <c r="AH143" s="271">
        <v>19025</v>
      </c>
      <c r="AI143" s="271">
        <v>615</v>
      </c>
      <c r="AJ143" s="271">
        <v>0</v>
      </c>
      <c r="AK143" s="268">
        <v>0.0321069856675319</v>
      </c>
      <c r="AL143" s="268">
        <v>0.0323258869908016</v>
      </c>
      <c r="AM143" s="269">
        <v>-0.000218901323269696</v>
      </c>
    </row>
    <row r="144" ht="19" spans="1:39">
      <c r="A144" s="260" t="s">
        <v>2706</v>
      </c>
      <c r="B144" s="261" t="s">
        <v>3385</v>
      </c>
      <c r="C144" s="262" t="s">
        <v>2946</v>
      </c>
      <c r="D144" s="278" t="s">
        <v>2947</v>
      </c>
      <c r="E144" s="263">
        <v>3857</v>
      </c>
      <c r="F144" s="263">
        <v>126</v>
      </c>
      <c r="G144" s="263">
        <v>72</v>
      </c>
      <c r="H144" s="263">
        <v>0</v>
      </c>
      <c r="I144" s="263">
        <v>0</v>
      </c>
      <c r="J144" s="264">
        <v>3855</v>
      </c>
      <c r="K144" s="264">
        <v>177</v>
      </c>
      <c r="L144" s="264">
        <v>176</v>
      </c>
      <c r="M144" s="264">
        <v>2</v>
      </c>
      <c r="N144" s="264">
        <v>0</v>
      </c>
      <c r="O144" s="264">
        <v>2209</v>
      </c>
      <c r="P144" s="264">
        <v>119</v>
      </c>
      <c r="Q144" s="264">
        <v>116</v>
      </c>
      <c r="R144" s="264">
        <v>3</v>
      </c>
      <c r="S144" s="264">
        <v>0</v>
      </c>
      <c r="T144" s="265">
        <v>0.015</v>
      </c>
      <c r="U144" s="266">
        <v>119960</v>
      </c>
      <c r="V144" s="266">
        <v>4297</v>
      </c>
      <c r="W144" s="266">
        <v>4237</v>
      </c>
      <c r="X144" s="266">
        <v>4</v>
      </c>
      <c r="Y144" s="264">
        <v>3588</v>
      </c>
      <c r="Z144" s="267">
        <v>0.0357869289763254</v>
      </c>
      <c r="AA144" s="267">
        <v>0.0326678765880218</v>
      </c>
      <c r="AB144" s="267">
        <v>0.0459143968871595</v>
      </c>
      <c r="AC144" s="268">
        <v>0.053870529651426</v>
      </c>
      <c r="AD144" s="269">
        <v>-0.0132465202991378</v>
      </c>
      <c r="AE144" s="270">
        <v>26273</v>
      </c>
      <c r="AF144" s="271">
        <v>1052</v>
      </c>
      <c r="AG144" s="271">
        <v>0</v>
      </c>
      <c r="AH144" s="271">
        <v>27846</v>
      </c>
      <c r="AI144" s="271">
        <v>976</v>
      </c>
      <c r="AJ144" s="271">
        <v>0</v>
      </c>
      <c r="AK144" s="268">
        <v>0.0400411068397214</v>
      </c>
      <c r="AL144" s="268">
        <v>0.0350499174028586</v>
      </c>
      <c r="AM144" s="269">
        <v>0.00499118943686281</v>
      </c>
    </row>
    <row r="145" ht="19" spans="1:39">
      <c r="A145" s="260" t="s">
        <v>2706</v>
      </c>
      <c r="B145" s="261" t="s">
        <v>3385</v>
      </c>
      <c r="C145" s="262" t="s">
        <v>3171</v>
      </c>
      <c r="D145" s="278" t="s">
        <v>3172</v>
      </c>
      <c r="E145" s="263">
        <v>4498</v>
      </c>
      <c r="F145" s="263">
        <v>329</v>
      </c>
      <c r="G145" s="263">
        <v>161</v>
      </c>
      <c r="H145" s="263">
        <v>0</v>
      </c>
      <c r="I145" s="263">
        <v>0</v>
      </c>
      <c r="J145" s="264">
        <v>3215</v>
      </c>
      <c r="K145" s="264">
        <v>413</v>
      </c>
      <c r="L145" s="264">
        <v>387</v>
      </c>
      <c r="M145" s="264">
        <v>0</v>
      </c>
      <c r="N145" s="264">
        <v>0</v>
      </c>
      <c r="O145" s="264">
        <v>3769</v>
      </c>
      <c r="P145" s="264">
        <v>695</v>
      </c>
      <c r="Q145" s="264">
        <v>694</v>
      </c>
      <c r="R145" s="264">
        <v>9</v>
      </c>
      <c r="S145" s="264">
        <v>0</v>
      </c>
      <c r="T145" s="265">
        <v>0.015</v>
      </c>
      <c r="U145" s="266">
        <v>154188</v>
      </c>
      <c r="V145" s="266">
        <v>14233</v>
      </c>
      <c r="W145" s="266">
        <v>13979</v>
      </c>
      <c r="X145" s="266">
        <v>8</v>
      </c>
      <c r="Y145" s="264">
        <v>11511</v>
      </c>
      <c r="Z145" s="267">
        <v>0.0922575038264975</v>
      </c>
      <c r="AA145" s="267">
        <v>0.073143619386394</v>
      </c>
      <c r="AB145" s="267">
        <v>0.12846034214619</v>
      </c>
      <c r="AC145" s="268">
        <v>0.18439904483948</v>
      </c>
      <c r="AD145" s="269">
        <v>-0.0553167227597958</v>
      </c>
      <c r="AE145" s="270">
        <v>31436</v>
      </c>
      <c r="AF145" s="271">
        <v>3478</v>
      </c>
      <c r="AG145" s="271">
        <v>0</v>
      </c>
      <c r="AH145" s="271">
        <v>37040</v>
      </c>
      <c r="AI145" s="271">
        <v>3003</v>
      </c>
      <c r="AJ145" s="271">
        <v>0</v>
      </c>
      <c r="AK145" s="268">
        <v>0.110637485685202</v>
      </c>
      <c r="AL145" s="268">
        <v>0.0810745140388769</v>
      </c>
      <c r="AM145" s="269">
        <v>0.0295629716463248</v>
      </c>
    </row>
    <row r="146" ht="19" spans="1:39">
      <c r="A146" s="260" t="s">
        <v>2706</v>
      </c>
      <c r="B146" s="261" t="s">
        <v>3385</v>
      </c>
      <c r="C146" s="262" t="s">
        <v>3179</v>
      </c>
      <c r="D146" s="278" t="s">
        <v>3180</v>
      </c>
      <c r="E146" s="263">
        <v>4927</v>
      </c>
      <c r="F146" s="263">
        <v>311</v>
      </c>
      <c r="G146" s="263">
        <v>219</v>
      </c>
      <c r="H146" s="263">
        <v>0</v>
      </c>
      <c r="I146" s="263">
        <v>0</v>
      </c>
      <c r="J146" s="264">
        <v>3907</v>
      </c>
      <c r="K146" s="264">
        <v>402</v>
      </c>
      <c r="L146" s="264">
        <v>373</v>
      </c>
      <c r="M146" s="264">
        <v>1</v>
      </c>
      <c r="N146" s="264">
        <v>0</v>
      </c>
      <c r="O146" s="264">
        <v>3232</v>
      </c>
      <c r="P146" s="264">
        <v>371</v>
      </c>
      <c r="Q146" s="264">
        <v>367</v>
      </c>
      <c r="R146" s="264">
        <v>1</v>
      </c>
      <c r="S146" s="264">
        <v>0</v>
      </c>
      <c r="T146" s="265">
        <v>0.015</v>
      </c>
      <c r="U146" s="266">
        <v>157102</v>
      </c>
      <c r="V146" s="266">
        <v>12747</v>
      </c>
      <c r="W146" s="266">
        <v>12544</v>
      </c>
      <c r="X146" s="266">
        <v>5</v>
      </c>
      <c r="Y146" s="264">
        <v>9717</v>
      </c>
      <c r="Z146" s="267">
        <v>0.0811065422464386</v>
      </c>
      <c r="AA146" s="267">
        <v>0.0631215749949259</v>
      </c>
      <c r="AB146" s="267">
        <v>0.10289224468902</v>
      </c>
      <c r="AC146" s="268">
        <v>0.114789603960396</v>
      </c>
      <c r="AD146" s="269">
        <v>-0.0397706696940938</v>
      </c>
      <c r="AE146" s="270">
        <v>31599</v>
      </c>
      <c r="AF146" s="271">
        <v>2719</v>
      </c>
      <c r="AG146" s="271">
        <v>1</v>
      </c>
      <c r="AH146" s="271">
        <v>38616</v>
      </c>
      <c r="AI146" s="271">
        <v>3190</v>
      </c>
      <c r="AJ146" s="271">
        <v>3</v>
      </c>
      <c r="AK146" s="268">
        <v>0.0860153802335517</v>
      </c>
      <c r="AL146" s="268">
        <v>0.0825305572819557</v>
      </c>
      <c r="AM146" s="269">
        <v>0.00348482295159602</v>
      </c>
    </row>
    <row r="147" ht="19" spans="1:39">
      <c r="A147" s="260" t="s">
        <v>2706</v>
      </c>
      <c r="B147" s="261" t="s">
        <v>3385</v>
      </c>
      <c r="C147" s="262" t="s">
        <v>2944</v>
      </c>
      <c r="D147" s="278" t="s">
        <v>2945</v>
      </c>
      <c r="E147" s="263">
        <v>4939</v>
      </c>
      <c r="F147" s="263">
        <v>157</v>
      </c>
      <c r="G147" s="263">
        <v>106</v>
      </c>
      <c r="H147" s="263">
        <v>0</v>
      </c>
      <c r="I147" s="263">
        <v>0</v>
      </c>
      <c r="J147" s="264">
        <v>3791</v>
      </c>
      <c r="K147" s="264">
        <v>132</v>
      </c>
      <c r="L147" s="264">
        <v>132</v>
      </c>
      <c r="M147" s="264">
        <v>0</v>
      </c>
      <c r="N147" s="264">
        <v>0</v>
      </c>
      <c r="O147" s="264">
        <v>2778</v>
      </c>
      <c r="P147" s="264">
        <v>150</v>
      </c>
      <c r="Q147" s="264">
        <v>150</v>
      </c>
      <c r="R147" s="264">
        <v>3</v>
      </c>
      <c r="S147" s="264">
        <v>0</v>
      </c>
      <c r="T147" s="265">
        <v>0.015</v>
      </c>
      <c r="U147" s="266">
        <v>148982</v>
      </c>
      <c r="V147" s="266">
        <v>5837</v>
      </c>
      <c r="W147" s="266">
        <v>5765</v>
      </c>
      <c r="X147" s="266">
        <v>2</v>
      </c>
      <c r="Y147" s="264">
        <v>4915</v>
      </c>
      <c r="Z147" s="267">
        <v>0.0391658052650656</v>
      </c>
      <c r="AA147" s="267">
        <v>0.0317878112978336</v>
      </c>
      <c r="AB147" s="267">
        <v>0.0348193088894751</v>
      </c>
      <c r="AC147" s="268">
        <v>0.0539956803455724</v>
      </c>
      <c r="AD147" s="269">
        <v>-0.0030314975916415</v>
      </c>
      <c r="AE147" s="270">
        <v>30677</v>
      </c>
      <c r="AF147" s="271">
        <v>1134</v>
      </c>
      <c r="AG147" s="271">
        <v>1</v>
      </c>
      <c r="AH147" s="271">
        <v>34995</v>
      </c>
      <c r="AI147" s="271">
        <v>1517</v>
      </c>
      <c r="AJ147" s="271">
        <v>1</v>
      </c>
      <c r="AK147" s="268">
        <v>0.0369332072888483</v>
      </c>
      <c r="AL147" s="268">
        <v>0.0433204743534791</v>
      </c>
      <c r="AM147" s="269">
        <v>-0.00638726706463075</v>
      </c>
    </row>
    <row r="148" ht="19" spans="1:39">
      <c r="A148" s="260" t="s">
        <v>2706</v>
      </c>
      <c r="B148" s="261" t="s">
        <v>3385</v>
      </c>
      <c r="C148" s="262" t="s">
        <v>3125</v>
      </c>
      <c r="D148" s="278" t="s">
        <v>3126</v>
      </c>
      <c r="E148" s="263">
        <v>3800</v>
      </c>
      <c r="F148" s="263">
        <v>120</v>
      </c>
      <c r="G148" s="263">
        <v>74</v>
      </c>
      <c r="H148" s="263">
        <v>0</v>
      </c>
      <c r="I148" s="263">
        <v>0</v>
      </c>
      <c r="J148" s="264">
        <v>3935</v>
      </c>
      <c r="K148" s="264">
        <v>69</v>
      </c>
      <c r="L148" s="264">
        <v>68</v>
      </c>
      <c r="M148" s="264">
        <v>0</v>
      </c>
      <c r="N148" s="264">
        <v>0</v>
      </c>
      <c r="O148" s="264">
        <v>2498</v>
      </c>
      <c r="P148" s="264">
        <v>173</v>
      </c>
      <c r="Q148" s="264">
        <v>173</v>
      </c>
      <c r="R148" s="264">
        <v>1</v>
      </c>
      <c r="S148" s="264">
        <v>0</v>
      </c>
      <c r="T148" s="265">
        <v>0.015</v>
      </c>
      <c r="U148" s="266">
        <v>122182</v>
      </c>
      <c r="V148" s="266">
        <v>3798</v>
      </c>
      <c r="W148" s="266">
        <v>3748</v>
      </c>
      <c r="X148" s="266">
        <v>10</v>
      </c>
      <c r="Y148" s="264">
        <v>3256</v>
      </c>
      <c r="Z148" s="267">
        <v>0.0310029300551636</v>
      </c>
      <c r="AA148" s="267">
        <v>0.0315789473684211</v>
      </c>
      <c r="AB148" s="267">
        <v>0.0175349428208386</v>
      </c>
      <c r="AC148" s="268">
        <v>0.0692554043234588</v>
      </c>
      <c r="AD148" s="269">
        <v>0.0140440045475824</v>
      </c>
      <c r="AE148" s="270">
        <v>25009</v>
      </c>
      <c r="AF148" s="271">
        <v>762</v>
      </c>
      <c r="AG148" s="271">
        <v>8</v>
      </c>
      <c r="AH148" s="271">
        <v>28656</v>
      </c>
      <c r="AI148" s="271">
        <v>896</v>
      </c>
      <c r="AJ148" s="271">
        <v>1</v>
      </c>
      <c r="AK148" s="268">
        <v>0.0301491463073294</v>
      </c>
      <c r="AL148" s="268">
        <v>0.0312325516471245</v>
      </c>
      <c r="AM148" s="269">
        <v>-0.00108340533979515</v>
      </c>
    </row>
    <row r="149" ht="19" spans="1:39">
      <c r="A149" s="260" t="s">
        <v>2706</v>
      </c>
      <c r="B149" s="261" t="s">
        <v>3385</v>
      </c>
      <c r="C149" s="262" t="s">
        <v>3155</v>
      </c>
      <c r="D149" s="278" t="s">
        <v>3156</v>
      </c>
      <c r="E149" s="263">
        <v>6256</v>
      </c>
      <c r="F149" s="263">
        <v>91</v>
      </c>
      <c r="G149" s="263">
        <v>61</v>
      </c>
      <c r="H149" s="263">
        <v>0</v>
      </c>
      <c r="I149" s="263">
        <v>0</v>
      </c>
      <c r="J149" s="264">
        <v>4706</v>
      </c>
      <c r="K149" s="264">
        <v>216</v>
      </c>
      <c r="L149" s="264">
        <v>208</v>
      </c>
      <c r="M149" s="264">
        <v>1</v>
      </c>
      <c r="N149" s="264">
        <v>0</v>
      </c>
      <c r="O149" s="264">
        <v>3447</v>
      </c>
      <c r="P149" s="264">
        <v>249</v>
      </c>
      <c r="Q149" s="264">
        <v>249</v>
      </c>
      <c r="R149" s="264">
        <v>15</v>
      </c>
      <c r="S149" s="264">
        <v>0</v>
      </c>
      <c r="T149" s="265">
        <v>0.015</v>
      </c>
      <c r="U149" s="266">
        <v>173056</v>
      </c>
      <c r="V149" s="266">
        <v>7057</v>
      </c>
      <c r="W149" s="266">
        <v>7017</v>
      </c>
      <c r="X149" s="266">
        <v>2</v>
      </c>
      <c r="Y149" s="264">
        <v>6130</v>
      </c>
      <c r="Z149" s="267">
        <v>0.0407671505177515</v>
      </c>
      <c r="AA149" s="267">
        <v>0.0145460358056266</v>
      </c>
      <c r="AB149" s="267">
        <v>0.0458988525286868</v>
      </c>
      <c r="AC149" s="268">
        <v>0.072236727589208</v>
      </c>
      <c r="AD149" s="269">
        <v>-0.0313528167230602</v>
      </c>
      <c r="AE149" s="270">
        <v>36358</v>
      </c>
      <c r="AF149" s="271">
        <v>1450</v>
      </c>
      <c r="AG149" s="271">
        <v>0</v>
      </c>
      <c r="AH149" s="271">
        <v>41071</v>
      </c>
      <c r="AI149" s="271">
        <v>1631</v>
      </c>
      <c r="AJ149" s="271">
        <v>0</v>
      </c>
      <c r="AK149" s="268">
        <v>0.0398811815831454</v>
      </c>
      <c r="AL149" s="268">
        <v>0.0397117187309781</v>
      </c>
      <c r="AM149" s="269">
        <v>0.000169462852167325</v>
      </c>
    </row>
    <row r="150" ht="19" spans="1:39">
      <c r="A150" s="260" t="s">
        <v>2706</v>
      </c>
      <c r="B150" s="261" t="s">
        <v>3385</v>
      </c>
      <c r="C150" s="262" t="s">
        <v>2936</v>
      </c>
      <c r="D150" s="278" t="s">
        <v>2937</v>
      </c>
      <c r="E150" s="263">
        <v>4030</v>
      </c>
      <c r="F150" s="263">
        <v>542</v>
      </c>
      <c r="G150" s="263">
        <v>332</v>
      </c>
      <c r="H150" s="263">
        <v>0</v>
      </c>
      <c r="I150" s="263">
        <v>0</v>
      </c>
      <c r="J150" s="264">
        <v>3485</v>
      </c>
      <c r="K150" s="264">
        <v>91</v>
      </c>
      <c r="L150" s="264">
        <v>77</v>
      </c>
      <c r="M150" s="264">
        <v>0</v>
      </c>
      <c r="N150" s="264">
        <v>0</v>
      </c>
      <c r="O150" s="264">
        <v>3173</v>
      </c>
      <c r="P150" s="264">
        <v>338</v>
      </c>
      <c r="Q150" s="264">
        <v>315</v>
      </c>
      <c r="R150" s="264">
        <v>4</v>
      </c>
      <c r="S150" s="264">
        <v>0</v>
      </c>
      <c r="T150" s="265">
        <v>0.015</v>
      </c>
      <c r="U150" s="266">
        <v>125559</v>
      </c>
      <c r="V150" s="266">
        <v>9547</v>
      </c>
      <c r="W150" s="266">
        <v>9147</v>
      </c>
      <c r="X150" s="266">
        <v>51</v>
      </c>
      <c r="Y150" s="264">
        <v>7777</v>
      </c>
      <c r="Z150" s="267">
        <v>0.0756297836077063</v>
      </c>
      <c r="AA150" s="267">
        <v>0.134491315136476</v>
      </c>
      <c r="AB150" s="267">
        <v>0.0261119081779053</v>
      </c>
      <c r="AC150" s="268">
        <v>0.106523794516231</v>
      </c>
      <c r="AD150" s="269">
        <v>0.108379406958571</v>
      </c>
      <c r="AE150" s="270">
        <v>26514</v>
      </c>
      <c r="AF150" s="271">
        <v>2446</v>
      </c>
      <c r="AG150" s="271">
        <v>1</v>
      </c>
      <c r="AH150" s="271">
        <v>29581</v>
      </c>
      <c r="AI150" s="271">
        <v>2108</v>
      </c>
      <c r="AJ150" s="271">
        <v>8</v>
      </c>
      <c r="AK150" s="268">
        <v>0.0922154333559629</v>
      </c>
      <c r="AL150" s="268">
        <v>0.0709915148237044</v>
      </c>
      <c r="AM150" s="269">
        <v>0.0212239185322585</v>
      </c>
    </row>
    <row r="151" ht="19" spans="1:39">
      <c r="A151" s="260" t="s">
        <v>2706</v>
      </c>
      <c r="B151" s="261" t="s">
        <v>3385</v>
      </c>
      <c r="C151" s="262" t="s">
        <v>3047</v>
      </c>
      <c r="D151" s="278" t="s">
        <v>3048</v>
      </c>
      <c r="E151" s="263">
        <v>2892</v>
      </c>
      <c r="F151" s="263">
        <v>35</v>
      </c>
      <c r="G151" s="263">
        <v>29</v>
      </c>
      <c r="H151" s="263">
        <v>0</v>
      </c>
      <c r="I151" s="263">
        <v>0</v>
      </c>
      <c r="J151" s="264">
        <v>2159</v>
      </c>
      <c r="K151" s="264">
        <v>58</v>
      </c>
      <c r="L151" s="264">
        <v>57</v>
      </c>
      <c r="M151" s="264">
        <v>0</v>
      </c>
      <c r="N151" s="264">
        <v>0</v>
      </c>
      <c r="O151" s="264">
        <v>1691</v>
      </c>
      <c r="P151" s="264">
        <v>88</v>
      </c>
      <c r="Q151" s="264">
        <v>82</v>
      </c>
      <c r="R151" s="264">
        <v>1</v>
      </c>
      <c r="S151" s="264">
        <v>0</v>
      </c>
      <c r="T151" s="265">
        <v>0.015</v>
      </c>
      <c r="U151" s="266">
        <v>84602</v>
      </c>
      <c r="V151" s="266">
        <v>3889</v>
      </c>
      <c r="W151" s="266">
        <v>3842</v>
      </c>
      <c r="X151" s="266">
        <v>3</v>
      </c>
      <c r="Y151" s="264">
        <v>3026</v>
      </c>
      <c r="Z151" s="267">
        <v>0.0459327202666604</v>
      </c>
      <c r="AA151" s="267">
        <v>0.0121023513139696</v>
      </c>
      <c r="AB151" s="267">
        <v>0.0268642890226957</v>
      </c>
      <c r="AC151" s="268">
        <v>0.05204021289178</v>
      </c>
      <c r="AD151" s="269">
        <v>-0.0147619377087261</v>
      </c>
      <c r="AE151" s="270">
        <v>17949</v>
      </c>
      <c r="AF151" s="271">
        <v>868</v>
      </c>
      <c r="AG151" s="271">
        <v>0</v>
      </c>
      <c r="AH151" s="271">
        <v>19623</v>
      </c>
      <c r="AI151" s="271">
        <v>795</v>
      </c>
      <c r="AJ151" s="271">
        <v>0</v>
      </c>
      <c r="AK151" s="268">
        <v>0.0483592400690846</v>
      </c>
      <c r="AL151" s="268">
        <v>0.0405136829231004</v>
      </c>
      <c r="AM151" s="269">
        <v>0.00784555714598419</v>
      </c>
    </row>
    <row r="152" ht="19" spans="1:39">
      <c r="A152" s="260" t="s">
        <v>2706</v>
      </c>
      <c r="B152" s="261" t="s">
        <v>3385</v>
      </c>
      <c r="C152" s="262" t="s">
        <v>3051</v>
      </c>
      <c r="D152" s="278" t="s">
        <v>3052</v>
      </c>
      <c r="E152" s="263">
        <v>4775</v>
      </c>
      <c r="F152" s="263">
        <v>127</v>
      </c>
      <c r="G152" s="263">
        <v>69</v>
      </c>
      <c r="H152" s="263">
        <v>0</v>
      </c>
      <c r="I152" s="263">
        <v>0</v>
      </c>
      <c r="J152" s="264">
        <v>4016</v>
      </c>
      <c r="K152" s="264">
        <v>156</v>
      </c>
      <c r="L152" s="264">
        <v>154</v>
      </c>
      <c r="M152" s="264">
        <v>0</v>
      </c>
      <c r="N152" s="264">
        <v>0</v>
      </c>
      <c r="O152" s="264">
        <v>3378</v>
      </c>
      <c r="P152" s="264">
        <v>68</v>
      </c>
      <c r="Q152" s="264">
        <v>68</v>
      </c>
      <c r="R152" s="264">
        <v>4</v>
      </c>
      <c r="S152" s="264">
        <v>0</v>
      </c>
      <c r="T152" s="265">
        <v>0.015</v>
      </c>
      <c r="U152" s="266">
        <v>136288</v>
      </c>
      <c r="V152" s="266">
        <v>4941</v>
      </c>
      <c r="W152" s="266">
        <v>4878</v>
      </c>
      <c r="X152" s="266">
        <v>5</v>
      </c>
      <c r="Y152" s="264">
        <v>4322</v>
      </c>
      <c r="Z152" s="267">
        <v>0.0362174219300305</v>
      </c>
      <c r="AA152" s="267">
        <v>0.0265968586387435</v>
      </c>
      <c r="AB152" s="267">
        <v>0.0388446215139442</v>
      </c>
      <c r="AC152" s="268">
        <v>0.0201302545885139</v>
      </c>
      <c r="AD152" s="269">
        <v>-0.0122477628752008</v>
      </c>
      <c r="AE152" s="270">
        <v>29946</v>
      </c>
      <c r="AF152" s="271">
        <v>1059</v>
      </c>
      <c r="AG152" s="271">
        <v>3</v>
      </c>
      <c r="AH152" s="271">
        <v>33239</v>
      </c>
      <c r="AI152" s="271">
        <v>1196</v>
      </c>
      <c r="AJ152" s="271">
        <v>1</v>
      </c>
      <c r="AK152" s="268">
        <v>0.0352634742536566</v>
      </c>
      <c r="AL152" s="268">
        <v>0.035951743433918</v>
      </c>
      <c r="AM152" s="269">
        <v>-0.000688269180261401</v>
      </c>
    </row>
    <row r="153" ht="19" spans="1:39">
      <c r="A153" s="260" t="s">
        <v>2706</v>
      </c>
      <c r="B153" s="261" t="s">
        <v>3385</v>
      </c>
      <c r="C153" s="262" t="s">
        <v>3133</v>
      </c>
      <c r="D153" s="278" t="s">
        <v>3134</v>
      </c>
      <c r="E153" s="263">
        <v>3829</v>
      </c>
      <c r="F153" s="263">
        <v>96</v>
      </c>
      <c r="G153" s="263">
        <v>57</v>
      </c>
      <c r="H153" s="263">
        <v>5</v>
      </c>
      <c r="I153" s="263">
        <v>0</v>
      </c>
      <c r="J153" s="264">
        <v>3914</v>
      </c>
      <c r="K153" s="264">
        <v>121</v>
      </c>
      <c r="L153" s="264">
        <v>120</v>
      </c>
      <c r="M153" s="264">
        <v>3</v>
      </c>
      <c r="N153" s="264">
        <v>0</v>
      </c>
      <c r="O153" s="264">
        <v>3662</v>
      </c>
      <c r="P153" s="264">
        <v>50</v>
      </c>
      <c r="Q153" s="264">
        <v>49</v>
      </c>
      <c r="R153" s="264">
        <v>1</v>
      </c>
      <c r="S153" s="264">
        <v>0</v>
      </c>
      <c r="T153" s="265">
        <v>0.015</v>
      </c>
      <c r="U153" s="266">
        <v>130297</v>
      </c>
      <c r="V153" s="266">
        <v>3401</v>
      </c>
      <c r="W153" s="266">
        <v>3360</v>
      </c>
      <c r="X153" s="266">
        <v>2</v>
      </c>
      <c r="Y153" s="264">
        <v>2921</v>
      </c>
      <c r="Z153" s="267">
        <v>0.026086556098759</v>
      </c>
      <c r="AA153" s="267">
        <v>0.0250718203186211</v>
      </c>
      <c r="AB153" s="267">
        <v>0.0309146653040368</v>
      </c>
      <c r="AC153" s="268">
        <v>0.0136537411250683</v>
      </c>
      <c r="AD153" s="269">
        <v>-0.00584284498541574</v>
      </c>
      <c r="AE153" s="270">
        <v>28301</v>
      </c>
      <c r="AF153" s="271">
        <v>754</v>
      </c>
      <c r="AG153" s="271">
        <v>0</v>
      </c>
      <c r="AH153" s="271">
        <v>30463</v>
      </c>
      <c r="AI153" s="271">
        <v>908</v>
      </c>
      <c r="AJ153" s="271">
        <v>0</v>
      </c>
      <c r="AK153" s="268">
        <v>0.0266421681212678</v>
      </c>
      <c r="AL153" s="268">
        <v>0.0298066506910022</v>
      </c>
      <c r="AM153" s="269">
        <v>-0.0031644825697344</v>
      </c>
    </row>
    <row r="154" ht="19" spans="1:39">
      <c r="A154" s="260" t="s">
        <v>2706</v>
      </c>
      <c r="B154" s="261" t="s">
        <v>3387</v>
      </c>
      <c r="C154" s="262" t="s">
        <v>2821</v>
      </c>
      <c r="D154" s="278" t="s">
        <v>2822</v>
      </c>
      <c r="E154" s="263">
        <v>4459</v>
      </c>
      <c r="F154" s="263">
        <v>788</v>
      </c>
      <c r="G154" s="263">
        <v>522</v>
      </c>
      <c r="H154" s="263">
        <v>0</v>
      </c>
      <c r="I154" s="263">
        <v>0</v>
      </c>
      <c r="J154" s="264">
        <v>4002</v>
      </c>
      <c r="K154" s="264">
        <v>1119</v>
      </c>
      <c r="L154" s="264">
        <v>1115</v>
      </c>
      <c r="M154" s="264">
        <v>0</v>
      </c>
      <c r="N154" s="264">
        <v>0</v>
      </c>
      <c r="O154" s="264">
        <v>4293</v>
      </c>
      <c r="P154" s="264">
        <v>744</v>
      </c>
      <c r="Q154" s="264">
        <v>743</v>
      </c>
      <c r="R154" s="264">
        <v>0</v>
      </c>
      <c r="S154" s="264">
        <v>0</v>
      </c>
      <c r="T154" s="265">
        <v>0.015</v>
      </c>
      <c r="U154" s="266">
        <v>86060</v>
      </c>
      <c r="V154" s="266">
        <v>13197</v>
      </c>
      <c r="W154" s="266">
        <v>12907</v>
      </c>
      <c r="X154" s="266">
        <v>9</v>
      </c>
      <c r="Y154" s="264">
        <v>8115</v>
      </c>
      <c r="Z154" s="267">
        <v>0.153241924238903</v>
      </c>
      <c r="AA154" s="267">
        <v>0.176721237945728</v>
      </c>
      <c r="AB154" s="267">
        <v>0.279610194902549</v>
      </c>
      <c r="AC154" s="268">
        <v>0.173305380852551</v>
      </c>
      <c r="AD154" s="269">
        <v>-0.102888956956821</v>
      </c>
      <c r="AE154" s="270">
        <v>33198</v>
      </c>
      <c r="AF154" s="271">
        <v>4613</v>
      </c>
      <c r="AG154" s="271">
        <v>0</v>
      </c>
      <c r="AH154" s="271">
        <v>19217</v>
      </c>
      <c r="AI154" s="271">
        <v>2901</v>
      </c>
      <c r="AJ154" s="271">
        <v>6</v>
      </c>
      <c r="AK154" s="268">
        <v>0.138954153864691</v>
      </c>
      <c r="AL154" s="268">
        <v>0.150647863870531</v>
      </c>
      <c r="AM154" s="269">
        <v>-0.0116937100058407</v>
      </c>
    </row>
    <row r="155" ht="19" spans="1:39">
      <c r="A155" s="260" t="s">
        <v>2706</v>
      </c>
      <c r="B155" s="261" t="s">
        <v>3387</v>
      </c>
      <c r="C155" s="262" t="s">
        <v>2805</v>
      </c>
      <c r="D155" s="278" t="s">
        <v>2806</v>
      </c>
      <c r="E155" s="263">
        <v>1181</v>
      </c>
      <c r="F155" s="263">
        <v>67</v>
      </c>
      <c r="G155" s="263">
        <v>42</v>
      </c>
      <c r="H155" s="263">
        <v>0</v>
      </c>
      <c r="I155" s="263">
        <v>0</v>
      </c>
      <c r="J155" s="264">
        <v>1451</v>
      </c>
      <c r="K155" s="264">
        <v>117</v>
      </c>
      <c r="L155" s="264">
        <v>116</v>
      </c>
      <c r="M155" s="264">
        <v>0</v>
      </c>
      <c r="N155" s="264">
        <v>0</v>
      </c>
      <c r="O155" s="264">
        <v>461</v>
      </c>
      <c r="P155" s="264">
        <v>46</v>
      </c>
      <c r="Q155" s="264">
        <v>46</v>
      </c>
      <c r="R155" s="264">
        <v>0</v>
      </c>
      <c r="S155" s="264">
        <v>0</v>
      </c>
      <c r="T155" s="265">
        <v>0.015</v>
      </c>
      <c r="U155" s="266">
        <v>27976</v>
      </c>
      <c r="V155" s="266">
        <v>4172</v>
      </c>
      <c r="W155" s="266">
        <v>4134</v>
      </c>
      <c r="X155" s="266">
        <v>0</v>
      </c>
      <c r="Y155" s="264">
        <v>3390</v>
      </c>
      <c r="Z155" s="267">
        <v>0.149127823849013</v>
      </c>
      <c r="AA155" s="267">
        <v>0.056731583403895</v>
      </c>
      <c r="AB155" s="267">
        <v>0.0806340454858718</v>
      </c>
      <c r="AC155" s="268">
        <v>0.0997830802603037</v>
      </c>
      <c r="AD155" s="269">
        <v>-0.0239024620819768</v>
      </c>
      <c r="AE155" s="270">
        <v>6371</v>
      </c>
      <c r="AF155" s="271">
        <v>847</v>
      </c>
      <c r="AG155" s="271">
        <v>0</v>
      </c>
      <c r="AH155" s="271">
        <v>6155</v>
      </c>
      <c r="AI155" s="271">
        <v>516</v>
      </c>
      <c r="AJ155" s="271">
        <v>0</v>
      </c>
      <c r="AK155" s="268">
        <v>0.132946162297912</v>
      </c>
      <c r="AL155" s="268">
        <v>0.0838342810722989</v>
      </c>
      <c r="AM155" s="269">
        <v>0.0491118812256135</v>
      </c>
    </row>
    <row r="156" ht="19" spans="1:39">
      <c r="A156" s="260" t="s">
        <v>2706</v>
      </c>
      <c r="B156" s="261" t="s">
        <v>3387</v>
      </c>
      <c r="C156" s="262" t="s">
        <v>2853</v>
      </c>
      <c r="D156" s="278" t="s">
        <v>2854</v>
      </c>
      <c r="E156" s="263">
        <v>3009</v>
      </c>
      <c r="F156" s="263">
        <v>496</v>
      </c>
      <c r="G156" s="263">
        <v>329</v>
      </c>
      <c r="H156" s="263">
        <v>0</v>
      </c>
      <c r="I156" s="263">
        <v>0</v>
      </c>
      <c r="J156" s="264">
        <v>1181</v>
      </c>
      <c r="K156" s="264">
        <v>404</v>
      </c>
      <c r="L156" s="264">
        <v>404</v>
      </c>
      <c r="M156" s="264">
        <v>0</v>
      </c>
      <c r="N156" s="264">
        <v>0</v>
      </c>
      <c r="O156" s="264">
        <v>1418</v>
      </c>
      <c r="P156" s="264">
        <v>370</v>
      </c>
      <c r="Q156" s="264">
        <v>370</v>
      </c>
      <c r="R156" s="264">
        <v>0</v>
      </c>
      <c r="S156" s="264">
        <v>0</v>
      </c>
      <c r="T156" s="265">
        <v>0.015</v>
      </c>
      <c r="U156" s="266">
        <v>64561</v>
      </c>
      <c r="V156" s="266">
        <v>16220</v>
      </c>
      <c r="W156" s="266">
        <v>15992</v>
      </c>
      <c r="X156" s="266">
        <v>1</v>
      </c>
      <c r="Y156" s="264">
        <v>13496</v>
      </c>
      <c r="Z156" s="267">
        <v>0.251219776645343</v>
      </c>
      <c r="AA156" s="267">
        <v>0.164838816882685</v>
      </c>
      <c r="AB156" s="267">
        <v>0.342082980524979</v>
      </c>
      <c r="AC156" s="268">
        <v>0.260930888575458</v>
      </c>
      <c r="AD156" s="269">
        <v>-0.177244163642294</v>
      </c>
      <c r="AE156" s="270">
        <v>14797</v>
      </c>
      <c r="AF156" s="271">
        <v>3234</v>
      </c>
      <c r="AG156" s="271">
        <v>0</v>
      </c>
      <c r="AH156" s="271">
        <v>14606</v>
      </c>
      <c r="AI156" s="271">
        <v>3537</v>
      </c>
      <c r="AJ156" s="271">
        <v>0</v>
      </c>
      <c r="AK156" s="268">
        <v>0.218557815773468</v>
      </c>
      <c r="AL156" s="268">
        <v>0.242160755853759</v>
      </c>
      <c r="AM156" s="269">
        <v>-0.0236029400802912</v>
      </c>
    </row>
    <row r="157" ht="19" spans="1:39">
      <c r="A157" s="260" t="s">
        <v>2706</v>
      </c>
      <c r="B157" s="261" t="s">
        <v>3387</v>
      </c>
      <c r="C157" s="262" t="s">
        <v>2855</v>
      </c>
      <c r="D157" s="278" t="s">
        <v>2856</v>
      </c>
      <c r="E157" s="263">
        <v>1179</v>
      </c>
      <c r="F157" s="263">
        <v>76</v>
      </c>
      <c r="G157" s="263">
        <v>52</v>
      </c>
      <c r="H157" s="263">
        <v>0</v>
      </c>
      <c r="I157" s="263">
        <v>0</v>
      </c>
      <c r="J157" s="264">
        <v>1409</v>
      </c>
      <c r="K157" s="264">
        <v>56</v>
      </c>
      <c r="L157" s="264">
        <v>54</v>
      </c>
      <c r="M157" s="264">
        <v>0</v>
      </c>
      <c r="N157" s="264">
        <v>0</v>
      </c>
      <c r="O157" s="264">
        <v>518</v>
      </c>
      <c r="P157" s="264">
        <v>211</v>
      </c>
      <c r="Q157" s="264">
        <v>211</v>
      </c>
      <c r="R157" s="264">
        <v>0</v>
      </c>
      <c r="S157" s="264">
        <v>0</v>
      </c>
      <c r="T157" s="265">
        <v>0.015</v>
      </c>
      <c r="U157" s="266">
        <v>20622</v>
      </c>
      <c r="V157" s="266">
        <v>4257</v>
      </c>
      <c r="W157" s="266">
        <v>4162</v>
      </c>
      <c r="X157" s="266">
        <v>0</v>
      </c>
      <c r="Y157" s="264">
        <v>3270</v>
      </c>
      <c r="Z157" s="267">
        <v>0.206430026185627</v>
      </c>
      <c r="AA157" s="267">
        <v>0.0644614079728583</v>
      </c>
      <c r="AB157" s="267">
        <v>0.0397444996451384</v>
      </c>
      <c r="AC157" s="268">
        <v>0.407335907335907</v>
      </c>
      <c r="AD157" s="269">
        <v>0.02471690832772</v>
      </c>
      <c r="AE157" s="270">
        <v>5538</v>
      </c>
      <c r="AF157" s="271">
        <v>1025</v>
      </c>
      <c r="AG157" s="271">
        <v>0</v>
      </c>
      <c r="AH157" s="271">
        <v>4548</v>
      </c>
      <c r="AI157" s="271">
        <v>687</v>
      </c>
      <c r="AJ157" s="271">
        <v>0</v>
      </c>
      <c r="AK157" s="268">
        <v>0.18508486818346</v>
      </c>
      <c r="AL157" s="268">
        <v>0.151055408970976</v>
      </c>
      <c r="AM157" s="269">
        <v>0.0340294592124835</v>
      </c>
    </row>
    <row r="158" ht="19" spans="1:39">
      <c r="A158" s="260" t="s">
        <v>2706</v>
      </c>
      <c r="B158" s="261" t="s">
        <v>3387</v>
      </c>
      <c r="C158" s="262" t="s">
        <v>2861</v>
      </c>
      <c r="D158" s="278" t="s">
        <v>2862</v>
      </c>
      <c r="E158" s="263">
        <v>2035</v>
      </c>
      <c r="F158" s="263">
        <v>299</v>
      </c>
      <c r="G158" s="263">
        <v>169</v>
      </c>
      <c r="H158" s="263">
        <v>0</v>
      </c>
      <c r="I158" s="263">
        <v>0</v>
      </c>
      <c r="J158" s="264">
        <v>1909</v>
      </c>
      <c r="K158" s="264">
        <v>109</v>
      </c>
      <c r="L158" s="264">
        <v>109</v>
      </c>
      <c r="M158" s="264">
        <v>0</v>
      </c>
      <c r="N158" s="264">
        <v>0</v>
      </c>
      <c r="O158" s="264">
        <v>1460</v>
      </c>
      <c r="P158" s="264">
        <v>117</v>
      </c>
      <c r="Q158" s="264">
        <v>114</v>
      </c>
      <c r="R158" s="264">
        <v>0</v>
      </c>
      <c r="S158" s="264">
        <v>0</v>
      </c>
      <c r="T158" s="265">
        <v>0.015</v>
      </c>
      <c r="U158" s="266">
        <v>42647</v>
      </c>
      <c r="V158" s="266">
        <v>6642</v>
      </c>
      <c r="W158" s="266">
        <v>6501</v>
      </c>
      <c r="X158" s="266">
        <v>21</v>
      </c>
      <c r="Y158" s="264">
        <v>5262</v>
      </c>
      <c r="Z158" s="267">
        <v>0.155251248622412</v>
      </c>
      <c r="AA158" s="267">
        <v>0.146928746928747</v>
      </c>
      <c r="AB158" s="267">
        <v>0.0570979570455736</v>
      </c>
      <c r="AC158" s="268">
        <v>0.0801369863013699</v>
      </c>
      <c r="AD158" s="269">
        <v>0.0898307898831733</v>
      </c>
      <c r="AE158" s="270">
        <v>9652</v>
      </c>
      <c r="AF158" s="271">
        <v>1327</v>
      </c>
      <c r="AG158" s="271">
        <v>0</v>
      </c>
      <c r="AH158" s="271">
        <v>10147</v>
      </c>
      <c r="AI158" s="271">
        <v>1360</v>
      </c>
      <c r="AJ158" s="271">
        <v>0</v>
      </c>
      <c r="AK158" s="268">
        <v>0.137484459179445</v>
      </c>
      <c r="AL158" s="268">
        <v>0.134029762491377</v>
      </c>
      <c r="AM158" s="269">
        <v>0.00345469668806792</v>
      </c>
    </row>
    <row r="159" ht="19" spans="1:39">
      <c r="A159" s="260" t="s">
        <v>2706</v>
      </c>
      <c r="B159" s="261" t="s">
        <v>3387</v>
      </c>
      <c r="C159" s="262" t="s">
        <v>2871</v>
      </c>
      <c r="D159" s="278" t="s">
        <v>2872</v>
      </c>
      <c r="E159" s="263">
        <v>2607</v>
      </c>
      <c r="F159" s="263">
        <v>597</v>
      </c>
      <c r="G159" s="263">
        <v>414</v>
      </c>
      <c r="H159" s="263">
        <v>0</v>
      </c>
      <c r="I159" s="263">
        <v>0</v>
      </c>
      <c r="J159" s="264">
        <v>3623</v>
      </c>
      <c r="K159" s="264">
        <v>378</v>
      </c>
      <c r="L159" s="264">
        <v>375</v>
      </c>
      <c r="M159" s="264">
        <v>0</v>
      </c>
      <c r="N159" s="264">
        <v>0</v>
      </c>
      <c r="O159" s="264">
        <v>1978</v>
      </c>
      <c r="P159" s="264">
        <v>213</v>
      </c>
      <c r="Q159" s="264">
        <v>209</v>
      </c>
      <c r="R159" s="264">
        <v>0</v>
      </c>
      <c r="S159" s="264">
        <v>0</v>
      </c>
      <c r="T159" s="265">
        <v>0.015</v>
      </c>
      <c r="U159" s="266">
        <v>64828</v>
      </c>
      <c r="V159" s="266">
        <v>16538</v>
      </c>
      <c r="W159" s="266">
        <v>16234</v>
      </c>
      <c r="X159" s="266">
        <v>0</v>
      </c>
      <c r="Y159" s="264">
        <v>12539</v>
      </c>
      <c r="Z159" s="267">
        <v>0.255105818473499</v>
      </c>
      <c r="AA159" s="267">
        <v>0.228998849252014</v>
      </c>
      <c r="AB159" s="267">
        <v>0.104333425338118</v>
      </c>
      <c r="AC159" s="268">
        <v>0.107684529828109</v>
      </c>
      <c r="AD159" s="269">
        <v>0.124665423913896</v>
      </c>
      <c r="AE159" s="270">
        <v>15122</v>
      </c>
      <c r="AF159" s="271">
        <v>3264</v>
      </c>
      <c r="AG159" s="271">
        <v>0</v>
      </c>
      <c r="AH159" s="271">
        <v>17757</v>
      </c>
      <c r="AI159" s="271">
        <v>4211</v>
      </c>
      <c r="AJ159" s="271">
        <v>0</v>
      </c>
      <c r="AK159" s="268">
        <v>0.215844465017855</v>
      </c>
      <c r="AL159" s="268">
        <v>0.237145914287323</v>
      </c>
      <c r="AM159" s="269">
        <v>-0.0213014492694685</v>
      </c>
    </row>
    <row r="160" ht="19" spans="1:39">
      <c r="A160" s="260" t="s">
        <v>2706</v>
      </c>
      <c r="B160" s="261" t="s">
        <v>3387</v>
      </c>
      <c r="C160" s="262" t="s">
        <v>2837</v>
      </c>
      <c r="D160" s="278" t="s">
        <v>2838</v>
      </c>
      <c r="E160" s="263">
        <v>650</v>
      </c>
      <c r="F160" s="263">
        <v>416</v>
      </c>
      <c r="G160" s="263">
        <v>277</v>
      </c>
      <c r="H160" s="263">
        <v>0</v>
      </c>
      <c r="I160" s="263">
        <v>0</v>
      </c>
      <c r="J160" s="264">
        <v>330</v>
      </c>
      <c r="K160" s="264">
        <v>604</v>
      </c>
      <c r="L160" s="264">
        <v>602</v>
      </c>
      <c r="M160" s="264">
        <v>0</v>
      </c>
      <c r="N160" s="264">
        <v>0</v>
      </c>
      <c r="O160" s="264">
        <v>1540</v>
      </c>
      <c r="P160" s="264">
        <v>224</v>
      </c>
      <c r="Q160" s="264">
        <v>222</v>
      </c>
      <c r="R160" s="264">
        <v>0</v>
      </c>
      <c r="S160" s="264">
        <v>0</v>
      </c>
      <c r="T160" s="265">
        <v>0.015</v>
      </c>
      <c r="U160" s="266">
        <v>45363</v>
      </c>
      <c r="V160" s="266">
        <v>10069</v>
      </c>
      <c r="W160" s="266">
        <v>9848</v>
      </c>
      <c r="X160" s="266">
        <v>0</v>
      </c>
      <c r="Y160" s="264">
        <v>6981</v>
      </c>
      <c r="Z160" s="267">
        <v>0.221965037585698</v>
      </c>
      <c r="AA160" s="267">
        <v>0.64</v>
      </c>
      <c r="AB160" s="267">
        <v>1.83030303030303</v>
      </c>
      <c r="AC160" s="268">
        <v>0.145454545454545</v>
      </c>
      <c r="AD160" s="269">
        <v>-1.19030303030303</v>
      </c>
      <c r="AE160" s="270">
        <v>8359</v>
      </c>
      <c r="AF160" s="271">
        <v>1719</v>
      </c>
      <c r="AG160" s="271">
        <v>0</v>
      </c>
      <c r="AH160" s="271">
        <v>5234</v>
      </c>
      <c r="AI160" s="271">
        <v>1212</v>
      </c>
      <c r="AJ160" s="271">
        <v>0</v>
      </c>
      <c r="AK160" s="268">
        <v>0.205646608445986</v>
      </c>
      <c r="AL160" s="268">
        <v>0.23156285823462</v>
      </c>
      <c r="AM160" s="269">
        <v>-0.0259162497886334</v>
      </c>
    </row>
    <row r="161" ht="19" spans="1:39">
      <c r="A161" s="260" t="s">
        <v>2706</v>
      </c>
      <c r="B161" s="261" t="s">
        <v>3387</v>
      </c>
      <c r="C161" s="262" t="s">
        <v>2849</v>
      </c>
      <c r="D161" s="278" t="s">
        <v>2850</v>
      </c>
      <c r="E161" s="263">
        <v>870</v>
      </c>
      <c r="F161" s="263">
        <v>200</v>
      </c>
      <c r="G161" s="263">
        <v>90</v>
      </c>
      <c r="H161" s="263">
        <v>0</v>
      </c>
      <c r="I161" s="263">
        <v>0</v>
      </c>
      <c r="J161" s="264">
        <v>933</v>
      </c>
      <c r="K161" s="264">
        <v>20</v>
      </c>
      <c r="L161" s="264">
        <v>19</v>
      </c>
      <c r="M161" s="264">
        <v>0</v>
      </c>
      <c r="N161" s="264">
        <v>0</v>
      </c>
      <c r="O161" s="264">
        <v>802</v>
      </c>
      <c r="P161" s="264">
        <v>331</v>
      </c>
      <c r="Q161" s="264">
        <v>331</v>
      </c>
      <c r="R161" s="264">
        <v>0</v>
      </c>
      <c r="S161" s="264">
        <v>0</v>
      </c>
      <c r="T161" s="265">
        <v>0.015</v>
      </c>
      <c r="U161" s="266">
        <v>62261</v>
      </c>
      <c r="V161" s="266">
        <v>12966</v>
      </c>
      <c r="W161" s="266">
        <v>12788</v>
      </c>
      <c r="X161" s="266">
        <v>0</v>
      </c>
      <c r="Y161" s="264">
        <v>8549</v>
      </c>
      <c r="Z161" s="267">
        <v>0.208252357013219</v>
      </c>
      <c r="AA161" s="267">
        <v>0.229885057471264</v>
      </c>
      <c r="AB161" s="267">
        <v>0.0214362272240086</v>
      </c>
      <c r="AC161" s="268">
        <v>0.412718204488778</v>
      </c>
      <c r="AD161" s="269">
        <v>0.208448830247256</v>
      </c>
      <c r="AE161" s="270">
        <v>13535</v>
      </c>
      <c r="AF161" s="271">
        <v>2369</v>
      </c>
      <c r="AG161" s="271">
        <v>0</v>
      </c>
      <c r="AH161" s="271">
        <v>8940</v>
      </c>
      <c r="AI161" s="271">
        <v>1898</v>
      </c>
      <c r="AJ161" s="271">
        <v>0</v>
      </c>
      <c r="AK161" s="268">
        <v>0.175027705947543</v>
      </c>
      <c r="AL161" s="268">
        <v>0.212304250559284</v>
      </c>
      <c r="AM161" s="269">
        <v>-0.0372765446117407</v>
      </c>
    </row>
    <row r="162" ht="19" spans="1:39">
      <c r="A162" s="260" t="s">
        <v>2706</v>
      </c>
      <c r="B162" s="261" t="s">
        <v>3387</v>
      </c>
      <c r="C162" s="262" t="s">
        <v>2859</v>
      </c>
      <c r="D162" s="278" t="s">
        <v>2860</v>
      </c>
      <c r="E162" s="263">
        <v>2052</v>
      </c>
      <c r="F162" s="263">
        <v>605</v>
      </c>
      <c r="G162" s="263">
        <v>406</v>
      </c>
      <c r="H162" s="263">
        <v>0</v>
      </c>
      <c r="I162" s="263">
        <v>0</v>
      </c>
      <c r="J162" s="264">
        <v>2511</v>
      </c>
      <c r="K162" s="264">
        <v>133</v>
      </c>
      <c r="L162" s="264">
        <v>110</v>
      </c>
      <c r="M162" s="264">
        <v>0</v>
      </c>
      <c r="N162" s="264">
        <v>0</v>
      </c>
      <c r="O162" s="264">
        <v>1861</v>
      </c>
      <c r="P162" s="264">
        <v>882</v>
      </c>
      <c r="Q162" s="264">
        <v>873</v>
      </c>
      <c r="R162" s="264">
        <v>0</v>
      </c>
      <c r="S162" s="264">
        <v>0</v>
      </c>
      <c r="T162" s="265">
        <v>0.015</v>
      </c>
      <c r="U162" s="266">
        <v>54271</v>
      </c>
      <c r="V162" s="266">
        <v>17165</v>
      </c>
      <c r="W162" s="266">
        <v>16797</v>
      </c>
      <c r="X162" s="266">
        <v>50</v>
      </c>
      <c r="Y162" s="264">
        <v>7754</v>
      </c>
      <c r="Z162" s="267">
        <v>0.315361795434026</v>
      </c>
      <c r="AA162" s="267">
        <v>0.294834307992203</v>
      </c>
      <c r="AB162" s="267">
        <v>0.0529669454400637</v>
      </c>
      <c r="AC162" s="268">
        <v>0.473938742611499</v>
      </c>
      <c r="AD162" s="269">
        <v>0.241867362552139</v>
      </c>
      <c r="AE162" s="270">
        <v>16175</v>
      </c>
      <c r="AF162" s="271">
        <v>4031</v>
      </c>
      <c r="AG162" s="271">
        <v>0</v>
      </c>
      <c r="AH162" s="271">
        <v>12456</v>
      </c>
      <c r="AI162" s="271">
        <v>3929</v>
      </c>
      <c r="AJ162" s="271">
        <v>3</v>
      </c>
      <c r="AK162" s="268">
        <v>0.249211746522411</v>
      </c>
      <c r="AL162" s="268">
        <v>0.315189466923571</v>
      </c>
      <c r="AM162" s="269">
        <v>-0.0659777204011598</v>
      </c>
    </row>
    <row r="163" ht="19" spans="1:39">
      <c r="A163" s="260" t="s">
        <v>2706</v>
      </c>
      <c r="B163" s="261" t="s">
        <v>3387</v>
      </c>
      <c r="C163" s="262" t="s">
        <v>2817</v>
      </c>
      <c r="D163" s="278" t="s">
        <v>2818</v>
      </c>
      <c r="E163" s="263">
        <v>2621</v>
      </c>
      <c r="F163" s="263">
        <v>474</v>
      </c>
      <c r="G163" s="263">
        <v>234</v>
      </c>
      <c r="H163" s="263">
        <v>0</v>
      </c>
      <c r="I163" s="263">
        <v>0</v>
      </c>
      <c r="J163" s="264">
        <v>3101</v>
      </c>
      <c r="K163" s="264">
        <v>908</v>
      </c>
      <c r="L163" s="264">
        <v>907</v>
      </c>
      <c r="M163" s="264">
        <v>0</v>
      </c>
      <c r="N163" s="264">
        <v>0</v>
      </c>
      <c r="O163" s="264">
        <v>1971</v>
      </c>
      <c r="P163" s="264">
        <v>316</v>
      </c>
      <c r="Q163" s="264">
        <v>315</v>
      </c>
      <c r="R163" s="264">
        <v>0</v>
      </c>
      <c r="S163" s="264">
        <v>0</v>
      </c>
      <c r="T163" s="265">
        <v>0.015</v>
      </c>
      <c r="U163" s="266">
        <v>46660</v>
      </c>
      <c r="V163" s="266">
        <v>11350</v>
      </c>
      <c r="W163" s="266">
        <v>11060</v>
      </c>
      <c r="X163" s="266">
        <v>9</v>
      </c>
      <c r="Y163" s="264">
        <v>7708</v>
      </c>
      <c r="Z163" s="267">
        <v>0.243056150878697</v>
      </c>
      <c r="AA163" s="267">
        <v>0.180847004959939</v>
      </c>
      <c r="AB163" s="267">
        <v>0.292808771364076</v>
      </c>
      <c r="AC163" s="268">
        <v>0.160324708269914</v>
      </c>
      <c r="AD163" s="269">
        <v>-0.111961766404137</v>
      </c>
      <c r="AE163" s="270">
        <v>17999</v>
      </c>
      <c r="AF163" s="271">
        <v>2852</v>
      </c>
      <c r="AG163" s="271">
        <v>0</v>
      </c>
      <c r="AH163" s="271">
        <v>10865</v>
      </c>
      <c r="AI163" s="271">
        <v>2163</v>
      </c>
      <c r="AJ163" s="271">
        <v>1</v>
      </c>
      <c r="AK163" s="268">
        <v>0.158453247402633</v>
      </c>
      <c r="AL163" s="268">
        <v>0.198987574781408</v>
      </c>
      <c r="AM163" s="269">
        <v>-0.0405343273787747</v>
      </c>
    </row>
    <row r="164" ht="19" spans="1:39">
      <c r="A164" s="260" t="s">
        <v>2706</v>
      </c>
      <c r="B164" s="261" t="s">
        <v>3387</v>
      </c>
      <c r="C164" s="262" t="s">
        <v>2829</v>
      </c>
      <c r="D164" s="278" t="s">
        <v>2830</v>
      </c>
      <c r="E164" s="263">
        <v>1634</v>
      </c>
      <c r="F164" s="263">
        <v>383</v>
      </c>
      <c r="G164" s="263">
        <v>230</v>
      </c>
      <c r="H164" s="263">
        <v>0</v>
      </c>
      <c r="I164" s="263">
        <v>0</v>
      </c>
      <c r="J164" s="264">
        <v>1799</v>
      </c>
      <c r="K164" s="264">
        <v>705</v>
      </c>
      <c r="L164" s="264">
        <v>663</v>
      </c>
      <c r="M164" s="264">
        <v>0</v>
      </c>
      <c r="N164" s="264">
        <v>0</v>
      </c>
      <c r="O164" s="264">
        <v>1158</v>
      </c>
      <c r="P164" s="264">
        <v>91</v>
      </c>
      <c r="Q164" s="264">
        <v>90</v>
      </c>
      <c r="R164" s="264">
        <v>0</v>
      </c>
      <c r="S164" s="264">
        <v>0</v>
      </c>
      <c r="T164" s="265">
        <v>0.015</v>
      </c>
      <c r="U164" s="266">
        <v>35170</v>
      </c>
      <c r="V164" s="266">
        <v>14619</v>
      </c>
      <c r="W164" s="266">
        <v>14343</v>
      </c>
      <c r="X164" s="266">
        <v>0</v>
      </c>
      <c r="Y164" s="264">
        <v>8741</v>
      </c>
      <c r="Z164" s="267">
        <v>0.415666761444413</v>
      </c>
      <c r="AA164" s="267">
        <v>0.234394124847001</v>
      </c>
      <c r="AB164" s="267">
        <v>0.391884380211228</v>
      </c>
      <c r="AC164" s="268">
        <v>0.0785837651122625</v>
      </c>
      <c r="AD164" s="269">
        <v>-0.157490255364227</v>
      </c>
      <c r="AE164" s="270">
        <v>9712</v>
      </c>
      <c r="AF164" s="271">
        <v>2608</v>
      </c>
      <c r="AG164" s="271">
        <v>0</v>
      </c>
      <c r="AH164" s="271">
        <v>9128</v>
      </c>
      <c r="AI164" s="271">
        <v>5134</v>
      </c>
      <c r="AJ164" s="271">
        <v>0</v>
      </c>
      <c r="AK164" s="268">
        <v>0.268533772652389</v>
      </c>
      <c r="AL164" s="268">
        <v>0.562445223488168</v>
      </c>
      <c r="AM164" s="269">
        <v>-0.293911450835779</v>
      </c>
    </row>
    <row r="165" ht="19" spans="1:39">
      <c r="A165" s="260" t="s">
        <v>2706</v>
      </c>
      <c r="B165" s="261" t="s">
        <v>3387</v>
      </c>
      <c r="C165" s="262" t="s">
        <v>2865</v>
      </c>
      <c r="D165" s="278" t="s">
        <v>2866</v>
      </c>
      <c r="E165" s="263">
        <v>1092</v>
      </c>
      <c r="F165" s="263">
        <v>61</v>
      </c>
      <c r="G165" s="263">
        <v>39</v>
      </c>
      <c r="H165" s="263">
        <v>0</v>
      </c>
      <c r="I165" s="263">
        <v>0</v>
      </c>
      <c r="J165" s="264">
        <v>1727</v>
      </c>
      <c r="K165" s="264">
        <v>13</v>
      </c>
      <c r="L165" s="264">
        <v>13</v>
      </c>
      <c r="M165" s="264">
        <v>0</v>
      </c>
      <c r="N165" s="264">
        <v>0</v>
      </c>
      <c r="O165" s="264">
        <v>142</v>
      </c>
      <c r="P165" s="264">
        <v>96</v>
      </c>
      <c r="Q165" s="264">
        <v>96</v>
      </c>
      <c r="R165" s="264">
        <v>0</v>
      </c>
      <c r="S165" s="264">
        <v>0</v>
      </c>
      <c r="T165" s="265">
        <v>0.015</v>
      </c>
      <c r="U165" s="266">
        <v>23189</v>
      </c>
      <c r="V165" s="266">
        <v>2651</v>
      </c>
      <c r="W165" s="266">
        <v>2629</v>
      </c>
      <c r="X165" s="266">
        <v>3</v>
      </c>
      <c r="Y165" s="264">
        <v>2045</v>
      </c>
      <c r="Z165" s="267">
        <v>0.114192073828108</v>
      </c>
      <c r="AA165" s="267">
        <v>0.0558608058608059</v>
      </c>
      <c r="AB165" s="267">
        <v>0.00752750434279097</v>
      </c>
      <c r="AC165" s="268">
        <v>0.676056338028169</v>
      </c>
      <c r="AD165" s="269">
        <v>0.0483333015180149</v>
      </c>
      <c r="AE165" s="270">
        <v>5258</v>
      </c>
      <c r="AF165" s="271">
        <v>387</v>
      </c>
      <c r="AG165" s="271">
        <v>0</v>
      </c>
      <c r="AH165" s="271">
        <v>3826</v>
      </c>
      <c r="AI165" s="271">
        <v>334</v>
      </c>
      <c r="AJ165" s="271">
        <v>0</v>
      </c>
      <c r="AK165" s="268">
        <v>0.0736021300874857</v>
      </c>
      <c r="AL165" s="268">
        <v>0.0872974385781495</v>
      </c>
      <c r="AM165" s="269">
        <v>-0.0136953084906638</v>
      </c>
    </row>
    <row r="166" ht="19" spans="1:39">
      <c r="A166" s="260" t="s">
        <v>2706</v>
      </c>
      <c r="B166" s="261" t="s">
        <v>3387</v>
      </c>
      <c r="C166" s="262" t="s">
        <v>2803</v>
      </c>
      <c r="D166" s="278" t="s">
        <v>2804</v>
      </c>
      <c r="E166" s="263">
        <v>4207</v>
      </c>
      <c r="F166" s="263">
        <v>602</v>
      </c>
      <c r="G166" s="263">
        <v>387</v>
      </c>
      <c r="H166" s="263">
        <v>0</v>
      </c>
      <c r="I166" s="263">
        <v>0</v>
      </c>
      <c r="J166" s="264">
        <v>3294</v>
      </c>
      <c r="K166" s="264">
        <v>612</v>
      </c>
      <c r="L166" s="264">
        <v>603</v>
      </c>
      <c r="M166" s="264">
        <v>0</v>
      </c>
      <c r="N166" s="264">
        <v>0</v>
      </c>
      <c r="O166" s="264">
        <v>3293</v>
      </c>
      <c r="P166" s="264">
        <v>561</v>
      </c>
      <c r="Q166" s="264">
        <v>559</v>
      </c>
      <c r="R166" s="264">
        <v>0</v>
      </c>
      <c r="S166" s="264">
        <v>0</v>
      </c>
      <c r="T166" s="265">
        <v>0.015</v>
      </c>
      <c r="U166" s="266">
        <v>98099</v>
      </c>
      <c r="V166" s="266">
        <v>23044</v>
      </c>
      <c r="W166" s="266">
        <v>22661</v>
      </c>
      <c r="X166" s="266">
        <v>57</v>
      </c>
      <c r="Y166" s="264">
        <v>14610</v>
      </c>
      <c r="Z166" s="267">
        <v>0.234324508914464</v>
      </c>
      <c r="AA166" s="267">
        <v>0.143094841930116</v>
      </c>
      <c r="AB166" s="267">
        <v>0.185792349726776</v>
      </c>
      <c r="AC166" s="268">
        <v>0.170361372608564</v>
      </c>
      <c r="AD166" s="269">
        <v>-0.0426975077966595</v>
      </c>
      <c r="AE166" s="270">
        <v>21432</v>
      </c>
      <c r="AF166" s="271">
        <v>3311</v>
      </c>
      <c r="AG166" s="271">
        <v>8</v>
      </c>
      <c r="AH166" s="271">
        <v>18409</v>
      </c>
      <c r="AI166" s="271">
        <v>5613</v>
      </c>
      <c r="AJ166" s="271">
        <v>49</v>
      </c>
      <c r="AK166" s="268">
        <v>0.154115341545353</v>
      </c>
      <c r="AL166" s="268">
        <v>0.302243467868977</v>
      </c>
      <c r="AM166" s="269">
        <v>-0.148128126323624</v>
      </c>
    </row>
    <row r="167" ht="19" spans="1:39">
      <c r="A167" s="260" t="s">
        <v>2706</v>
      </c>
      <c r="B167" s="261" t="s">
        <v>3387</v>
      </c>
      <c r="C167" s="262" t="s">
        <v>2809</v>
      </c>
      <c r="D167" s="278" t="s">
        <v>2810</v>
      </c>
      <c r="E167" s="263">
        <v>4524</v>
      </c>
      <c r="F167" s="263">
        <v>530</v>
      </c>
      <c r="G167" s="263">
        <v>328</v>
      </c>
      <c r="H167" s="263">
        <v>0</v>
      </c>
      <c r="I167" s="263">
        <v>0</v>
      </c>
      <c r="J167" s="264">
        <v>2942</v>
      </c>
      <c r="K167" s="264">
        <v>502</v>
      </c>
      <c r="L167" s="264">
        <v>498</v>
      </c>
      <c r="M167" s="264">
        <v>0</v>
      </c>
      <c r="N167" s="264">
        <v>0</v>
      </c>
      <c r="O167" s="264">
        <v>3268</v>
      </c>
      <c r="P167" s="264">
        <v>611</v>
      </c>
      <c r="Q167" s="264">
        <v>609</v>
      </c>
      <c r="R167" s="264">
        <v>0</v>
      </c>
      <c r="S167" s="264">
        <v>2</v>
      </c>
      <c r="T167" s="265">
        <v>0.015</v>
      </c>
      <c r="U167" s="266">
        <v>81113</v>
      </c>
      <c r="V167" s="266">
        <v>14527</v>
      </c>
      <c r="W167" s="266">
        <v>14233</v>
      </c>
      <c r="X167" s="266">
        <v>51</v>
      </c>
      <c r="Y167" s="264">
        <v>10291</v>
      </c>
      <c r="Z167" s="267">
        <v>0.178467076794102</v>
      </c>
      <c r="AA167" s="267">
        <v>0.117152961980548</v>
      </c>
      <c r="AB167" s="267">
        <v>0.170632222977566</v>
      </c>
      <c r="AC167" s="268">
        <v>0.186352509179927</v>
      </c>
      <c r="AD167" s="269">
        <v>-0.0534792609970181</v>
      </c>
      <c r="AE167" s="270">
        <v>21190</v>
      </c>
      <c r="AF167" s="271">
        <v>3158</v>
      </c>
      <c r="AG167" s="271">
        <v>5</v>
      </c>
      <c r="AH167" s="271">
        <v>15730</v>
      </c>
      <c r="AI167" s="271">
        <v>2595</v>
      </c>
      <c r="AJ167" s="271">
        <v>2</v>
      </c>
      <c r="AK167" s="268">
        <v>0.148796602170835</v>
      </c>
      <c r="AL167" s="268">
        <v>0.164844246662428</v>
      </c>
      <c r="AM167" s="269">
        <v>-0.0160476444915932</v>
      </c>
    </row>
    <row r="168" ht="19" spans="1:39">
      <c r="A168" s="260" t="s">
        <v>2706</v>
      </c>
      <c r="B168" s="261" t="s">
        <v>3387</v>
      </c>
      <c r="C168" s="262" t="s">
        <v>2811</v>
      </c>
      <c r="D168" s="278" t="s">
        <v>2812</v>
      </c>
      <c r="E168" s="263">
        <v>2180</v>
      </c>
      <c r="F168" s="263">
        <v>337</v>
      </c>
      <c r="G168" s="263">
        <v>231</v>
      </c>
      <c r="H168" s="263">
        <v>0</v>
      </c>
      <c r="I168" s="263">
        <v>0</v>
      </c>
      <c r="J168" s="264">
        <v>2004</v>
      </c>
      <c r="K168" s="264">
        <v>462</v>
      </c>
      <c r="L168" s="264">
        <v>460</v>
      </c>
      <c r="M168" s="264">
        <v>0</v>
      </c>
      <c r="N168" s="264">
        <v>0</v>
      </c>
      <c r="O168" s="264">
        <v>1453</v>
      </c>
      <c r="P168" s="264">
        <v>327</v>
      </c>
      <c r="Q168" s="264">
        <v>327</v>
      </c>
      <c r="R168" s="264">
        <v>0</v>
      </c>
      <c r="S168" s="264">
        <v>0</v>
      </c>
      <c r="T168" s="265">
        <v>0.015</v>
      </c>
      <c r="U168" s="266">
        <v>44299</v>
      </c>
      <c r="V168" s="266">
        <v>9029</v>
      </c>
      <c r="W168" s="266">
        <v>8883</v>
      </c>
      <c r="X168" s="266">
        <v>14</v>
      </c>
      <c r="Y168" s="264">
        <v>6020</v>
      </c>
      <c r="Z168" s="267">
        <v>0.203503465089505</v>
      </c>
      <c r="AA168" s="267">
        <v>0.154587155963303</v>
      </c>
      <c r="AB168" s="267">
        <v>0.230538922155689</v>
      </c>
      <c r="AC168" s="268">
        <v>0.225051617343427</v>
      </c>
      <c r="AD168" s="269">
        <v>-0.0759517661923859</v>
      </c>
      <c r="AE168" s="270">
        <v>12828</v>
      </c>
      <c r="AF168" s="271">
        <v>1862</v>
      </c>
      <c r="AG168" s="271">
        <v>1</v>
      </c>
      <c r="AH168" s="271">
        <v>10608</v>
      </c>
      <c r="AI168" s="271">
        <v>1466</v>
      </c>
      <c r="AJ168" s="271">
        <v>0</v>
      </c>
      <c r="AK168" s="268">
        <v>0.145073277206112</v>
      </c>
      <c r="AL168" s="268">
        <v>0.138197586726999</v>
      </c>
      <c r="AM168" s="269">
        <v>0.00687569047911313</v>
      </c>
    </row>
    <row r="169" ht="19" spans="1:39">
      <c r="A169" s="260" t="s">
        <v>2706</v>
      </c>
      <c r="B169" s="261" t="s">
        <v>3387</v>
      </c>
      <c r="C169" s="262" t="s">
        <v>2841</v>
      </c>
      <c r="D169" s="278" t="s">
        <v>2842</v>
      </c>
      <c r="E169" s="263">
        <v>2766</v>
      </c>
      <c r="F169" s="263">
        <v>441</v>
      </c>
      <c r="G169" s="263">
        <v>290</v>
      </c>
      <c r="H169" s="263">
        <v>0</v>
      </c>
      <c r="I169" s="263">
        <v>0</v>
      </c>
      <c r="J169" s="264">
        <v>2332</v>
      </c>
      <c r="K169" s="264">
        <v>296</v>
      </c>
      <c r="L169" s="264">
        <v>296</v>
      </c>
      <c r="M169" s="264">
        <v>0</v>
      </c>
      <c r="N169" s="264">
        <v>0</v>
      </c>
      <c r="O169" s="264">
        <v>2177</v>
      </c>
      <c r="P169" s="264">
        <v>14</v>
      </c>
      <c r="Q169" s="264">
        <v>13</v>
      </c>
      <c r="R169" s="264">
        <v>0</v>
      </c>
      <c r="S169" s="264">
        <v>0</v>
      </c>
      <c r="T169" s="265">
        <v>0.015</v>
      </c>
      <c r="U169" s="266">
        <v>47770</v>
      </c>
      <c r="V169" s="266">
        <v>8015</v>
      </c>
      <c r="W169" s="266">
        <v>7805</v>
      </c>
      <c r="X169" s="266">
        <v>0</v>
      </c>
      <c r="Y169" s="264">
        <v>5123</v>
      </c>
      <c r="Z169" s="267">
        <v>0.16778312748587</v>
      </c>
      <c r="AA169" s="267">
        <v>0.15943600867679</v>
      </c>
      <c r="AB169" s="267">
        <v>0.126929674099485</v>
      </c>
      <c r="AC169" s="268">
        <v>0.00643086816720257</v>
      </c>
      <c r="AD169" s="269">
        <v>0.0325063345773042</v>
      </c>
      <c r="AE169" s="270">
        <v>14353</v>
      </c>
      <c r="AF169" s="271">
        <v>2143</v>
      </c>
      <c r="AG169" s="271">
        <v>0</v>
      </c>
      <c r="AH169" s="271">
        <v>11672</v>
      </c>
      <c r="AI169" s="271">
        <v>1655</v>
      </c>
      <c r="AJ169" s="271">
        <v>0</v>
      </c>
      <c r="AK169" s="268">
        <v>0.149306765136208</v>
      </c>
      <c r="AL169" s="268">
        <v>0.141792323509253</v>
      </c>
      <c r="AM169" s="269">
        <v>0.00751444162695555</v>
      </c>
    </row>
    <row r="170" ht="19" spans="1:39">
      <c r="A170" s="260" t="s">
        <v>2706</v>
      </c>
      <c r="B170" s="261" t="s">
        <v>3387</v>
      </c>
      <c r="C170" s="262" t="s">
        <v>2801</v>
      </c>
      <c r="D170" s="278" t="s">
        <v>2802</v>
      </c>
      <c r="E170" s="263">
        <v>3942</v>
      </c>
      <c r="F170" s="263">
        <v>728</v>
      </c>
      <c r="G170" s="263">
        <v>455</v>
      </c>
      <c r="H170" s="263">
        <v>0</v>
      </c>
      <c r="I170" s="263">
        <v>0</v>
      </c>
      <c r="J170" s="264">
        <v>4373</v>
      </c>
      <c r="K170" s="264">
        <v>841</v>
      </c>
      <c r="L170" s="264">
        <v>838</v>
      </c>
      <c r="M170" s="264">
        <v>0</v>
      </c>
      <c r="N170" s="264">
        <v>0</v>
      </c>
      <c r="O170" s="264">
        <v>4001</v>
      </c>
      <c r="P170" s="264">
        <v>1185</v>
      </c>
      <c r="Q170" s="264">
        <v>1184</v>
      </c>
      <c r="R170" s="264">
        <v>0</v>
      </c>
      <c r="S170" s="264">
        <v>0</v>
      </c>
      <c r="T170" s="265">
        <v>0.015</v>
      </c>
      <c r="U170" s="266">
        <v>85749</v>
      </c>
      <c r="V170" s="266">
        <v>13481</v>
      </c>
      <c r="W170" s="266">
        <v>13116</v>
      </c>
      <c r="X170" s="266">
        <v>1</v>
      </c>
      <c r="Y170" s="264">
        <v>7820</v>
      </c>
      <c r="Z170" s="267">
        <v>0.157202999451889</v>
      </c>
      <c r="AA170" s="267">
        <v>0.184677828513445</v>
      </c>
      <c r="AB170" s="267">
        <v>0.19231648753716</v>
      </c>
      <c r="AC170" s="268">
        <v>0.296175956010997</v>
      </c>
      <c r="AD170" s="269">
        <v>-0.00763865902371491</v>
      </c>
      <c r="AE170" s="270">
        <v>34021</v>
      </c>
      <c r="AF170" s="271">
        <v>4864</v>
      </c>
      <c r="AG170" s="271">
        <v>0</v>
      </c>
      <c r="AH170" s="271">
        <v>19594</v>
      </c>
      <c r="AI170" s="271">
        <v>3016</v>
      </c>
      <c r="AJ170" s="271">
        <v>0</v>
      </c>
      <c r="AK170" s="268">
        <v>0.142970518209341</v>
      </c>
      <c r="AL170" s="268">
        <v>0.153924670817597</v>
      </c>
      <c r="AM170" s="269">
        <v>-0.0109541526082559</v>
      </c>
    </row>
    <row r="171" ht="19" spans="1:39">
      <c r="A171" s="260" t="s">
        <v>2706</v>
      </c>
      <c r="B171" s="261" t="s">
        <v>3387</v>
      </c>
      <c r="C171" s="262" t="s">
        <v>2833</v>
      </c>
      <c r="D171" s="278" t="s">
        <v>2834</v>
      </c>
      <c r="E171" s="263">
        <v>4196</v>
      </c>
      <c r="F171" s="263">
        <v>856</v>
      </c>
      <c r="G171" s="263">
        <v>604</v>
      </c>
      <c r="H171" s="263">
        <v>0</v>
      </c>
      <c r="I171" s="263">
        <v>0</v>
      </c>
      <c r="J171" s="264">
        <v>3156</v>
      </c>
      <c r="K171" s="264">
        <v>1313</v>
      </c>
      <c r="L171" s="264">
        <v>1312</v>
      </c>
      <c r="M171" s="264">
        <v>0</v>
      </c>
      <c r="N171" s="264">
        <v>0</v>
      </c>
      <c r="O171" s="264">
        <v>4722</v>
      </c>
      <c r="P171" s="264">
        <v>237</v>
      </c>
      <c r="Q171" s="264">
        <v>236</v>
      </c>
      <c r="R171" s="264">
        <v>0</v>
      </c>
      <c r="S171" s="264">
        <v>0</v>
      </c>
      <c r="T171" s="265">
        <v>0.015</v>
      </c>
      <c r="U171" s="266">
        <v>79887</v>
      </c>
      <c r="V171" s="266">
        <v>11359</v>
      </c>
      <c r="W171" s="266">
        <v>11099</v>
      </c>
      <c r="X171" s="266">
        <v>12</v>
      </c>
      <c r="Y171" s="264">
        <v>6519</v>
      </c>
      <c r="Z171" s="267">
        <v>0.142038128857011</v>
      </c>
      <c r="AA171" s="267">
        <v>0.204003813155386</v>
      </c>
      <c r="AB171" s="267">
        <v>0.416032953105196</v>
      </c>
      <c r="AC171" s="268">
        <v>0.0501905972045743</v>
      </c>
      <c r="AD171" s="269">
        <v>-0.21202913994981</v>
      </c>
      <c r="AE171" s="270">
        <v>32483</v>
      </c>
      <c r="AF171" s="271">
        <v>4598</v>
      </c>
      <c r="AG171" s="271">
        <v>0</v>
      </c>
      <c r="AH171" s="271">
        <v>17746</v>
      </c>
      <c r="AI171" s="271">
        <v>2410</v>
      </c>
      <c r="AJ171" s="271">
        <v>0</v>
      </c>
      <c r="AK171" s="268">
        <v>0.141550965120217</v>
      </c>
      <c r="AL171" s="268">
        <v>0.135805251887749</v>
      </c>
      <c r="AM171" s="269">
        <v>0.00574571323246736</v>
      </c>
    </row>
    <row r="172" ht="19" spans="1:39">
      <c r="A172" s="260" t="s">
        <v>2706</v>
      </c>
      <c r="B172" s="261" t="s">
        <v>3387</v>
      </c>
      <c r="C172" s="262" t="s">
        <v>2851</v>
      </c>
      <c r="D172" s="278" t="s">
        <v>2852</v>
      </c>
      <c r="E172" s="263">
        <v>3528</v>
      </c>
      <c r="F172" s="263">
        <v>552</v>
      </c>
      <c r="G172" s="263">
        <v>342</v>
      </c>
      <c r="H172" s="263">
        <v>0</v>
      </c>
      <c r="I172" s="263">
        <v>0</v>
      </c>
      <c r="J172" s="264">
        <v>3196</v>
      </c>
      <c r="K172" s="264">
        <v>885</v>
      </c>
      <c r="L172" s="264">
        <v>884</v>
      </c>
      <c r="M172" s="264">
        <v>0</v>
      </c>
      <c r="N172" s="264">
        <v>0</v>
      </c>
      <c r="O172" s="264">
        <v>4266</v>
      </c>
      <c r="P172" s="264">
        <v>617</v>
      </c>
      <c r="Q172" s="264">
        <v>616</v>
      </c>
      <c r="R172" s="264">
        <v>0</v>
      </c>
      <c r="S172" s="264">
        <v>0</v>
      </c>
      <c r="T172" s="265">
        <v>0.015</v>
      </c>
      <c r="U172" s="266">
        <v>78874</v>
      </c>
      <c r="V172" s="266">
        <v>10449</v>
      </c>
      <c r="W172" s="266">
        <v>10231</v>
      </c>
      <c r="X172" s="266">
        <v>3</v>
      </c>
      <c r="Y172" s="264">
        <v>6401</v>
      </c>
      <c r="Z172" s="267">
        <v>0.132439080051728</v>
      </c>
      <c r="AA172" s="267">
        <v>0.156462585034014</v>
      </c>
      <c r="AB172" s="267">
        <v>0.276908635794743</v>
      </c>
      <c r="AC172" s="268">
        <v>0.144631973745898</v>
      </c>
      <c r="AD172" s="269">
        <v>-0.12044605076073</v>
      </c>
      <c r="AE172" s="270">
        <v>31471</v>
      </c>
      <c r="AF172" s="271">
        <v>3835</v>
      </c>
      <c r="AG172" s="271">
        <v>0</v>
      </c>
      <c r="AH172" s="271">
        <v>17767</v>
      </c>
      <c r="AI172" s="271">
        <v>2159</v>
      </c>
      <c r="AJ172" s="271">
        <v>0</v>
      </c>
      <c r="AK172" s="268">
        <v>0.121858218677513</v>
      </c>
      <c r="AL172" s="268">
        <v>0.121517419935836</v>
      </c>
      <c r="AM172" s="269">
        <v>0.000340798741676529</v>
      </c>
    </row>
    <row r="173" ht="19" spans="1:39">
      <c r="A173" s="260" t="s">
        <v>2706</v>
      </c>
      <c r="B173" s="261" t="s">
        <v>3387</v>
      </c>
      <c r="C173" s="262" t="s">
        <v>2819</v>
      </c>
      <c r="D173" s="278" t="s">
        <v>2820</v>
      </c>
      <c r="E173" s="263">
        <v>3675</v>
      </c>
      <c r="F173" s="263">
        <v>737</v>
      </c>
      <c r="G173" s="263">
        <v>529</v>
      </c>
      <c r="H173" s="263">
        <v>0</v>
      </c>
      <c r="I173" s="263">
        <v>0</v>
      </c>
      <c r="J173" s="264">
        <v>3552</v>
      </c>
      <c r="K173" s="264">
        <v>1026</v>
      </c>
      <c r="L173" s="264">
        <v>1025</v>
      </c>
      <c r="M173" s="264">
        <v>0</v>
      </c>
      <c r="N173" s="264">
        <v>0</v>
      </c>
      <c r="O173" s="264">
        <v>3966</v>
      </c>
      <c r="P173" s="264">
        <v>809</v>
      </c>
      <c r="Q173" s="264">
        <v>807</v>
      </c>
      <c r="R173" s="264">
        <v>0</v>
      </c>
      <c r="S173" s="264">
        <v>0</v>
      </c>
      <c r="T173" s="265">
        <v>0.015</v>
      </c>
      <c r="U173" s="266">
        <v>76067</v>
      </c>
      <c r="V173" s="266">
        <v>13604</v>
      </c>
      <c r="W173" s="266">
        <v>13346</v>
      </c>
      <c r="X173" s="266">
        <v>4</v>
      </c>
      <c r="Y173" s="264">
        <v>8343</v>
      </c>
      <c r="Z173" s="267">
        <v>0.178789751140442</v>
      </c>
      <c r="AA173" s="267">
        <v>0.200544217687075</v>
      </c>
      <c r="AB173" s="267">
        <v>0.288851351351351</v>
      </c>
      <c r="AC173" s="268">
        <v>0.20398386283409</v>
      </c>
      <c r="AD173" s="269">
        <v>-0.0883071336642765</v>
      </c>
      <c r="AE173" s="270">
        <v>30862</v>
      </c>
      <c r="AF173" s="271">
        <v>4289</v>
      </c>
      <c r="AG173" s="271">
        <v>0</v>
      </c>
      <c r="AH173" s="271">
        <v>17575</v>
      </c>
      <c r="AI173" s="271">
        <v>3068</v>
      </c>
      <c r="AJ173" s="271">
        <v>0</v>
      </c>
      <c r="AK173" s="268">
        <v>0.138973494912838</v>
      </c>
      <c r="AL173" s="268">
        <v>0.174566145092461</v>
      </c>
      <c r="AM173" s="269">
        <v>-0.0355926501796231</v>
      </c>
    </row>
    <row r="174" ht="19" spans="1:39">
      <c r="A174" s="260" t="s">
        <v>2706</v>
      </c>
      <c r="B174" s="261" t="s">
        <v>3387</v>
      </c>
      <c r="C174" s="262" t="s">
        <v>2783</v>
      </c>
      <c r="D174" s="278" t="s">
        <v>2784</v>
      </c>
      <c r="E174" s="263">
        <v>86</v>
      </c>
      <c r="F174" s="263">
        <v>177</v>
      </c>
      <c r="G174" s="263">
        <v>98</v>
      </c>
      <c r="H174" s="263">
        <v>0</v>
      </c>
      <c r="I174" s="263">
        <v>0</v>
      </c>
      <c r="J174" s="264">
        <v>1437</v>
      </c>
      <c r="K174" s="264">
        <v>381</v>
      </c>
      <c r="L174" s="264">
        <v>379</v>
      </c>
      <c r="M174" s="264">
        <v>0</v>
      </c>
      <c r="N174" s="264">
        <v>0</v>
      </c>
      <c r="O174" s="264">
        <v>1562</v>
      </c>
      <c r="P174" s="264">
        <v>111</v>
      </c>
      <c r="Q174" s="264">
        <v>111</v>
      </c>
      <c r="R174" s="264">
        <v>0</v>
      </c>
      <c r="S174" s="264">
        <v>0</v>
      </c>
      <c r="T174" s="265">
        <v>0.015</v>
      </c>
      <c r="U174" s="266">
        <v>33102</v>
      </c>
      <c r="V174" s="266">
        <v>7184</v>
      </c>
      <c r="W174" s="266">
        <v>7071</v>
      </c>
      <c r="X174" s="266">
        <v>7</v>
      </c>
      <c r="Y174" s="264">
        <v>4273</v>
      </c>
      <c r="Z174" s="267">
        <v>0.216814693976195</v>
      </c>
      <c r="AA174" s="267">
        <v>2.05813953488372</v>
      </c>
      <c r="AB174" s="267">
        <v>0.265135699373695</v>
      </c>
      <c r="AC174" s="268">
        <v>0.0710627400768246</v>
      </c>
      <c r="AD174" s="269">
        <v>1.79300383551003</v>
      </c>
      <c r="AE174" s="270">
        <v>9856</v>
      </c>
      <c r="AF174" s="271">
        <v>1446</v>
      </c>
      <c r="AG174" s="271">
        <v>0</v>
      </c>
      <c r="AH174" s="271">
        <v>3023</v>
      </c>
      <c r="AI174" s="271">
        <v>522</v>
      </c>
      <c r="AJ174" s="271">
        <v>0</v>
      </c>
      <c r="AK174" s="268">
        <v>0.146712662337662</v>
      </c>
      <c r="AL174" s="268">
        <v>0.172676149520344</v>
      </c>
      <c r="AM174" s="269">
        <v>-0.0259634871826817</v>
      </c>
    </row>
    <row r="175" ht="19" spans="1:39">
      <c r="A175" s="260" t="s">
        <v>2706</v>
      </c>
      <c r="B175" s="261" t="s">
        <v>3387</v>
      </c>
      <c r="C175" s="262" t="s">
        <v>2813</v>
      </c>
      <c r="D175" s="278" t="s">
        <v>2814</v>
      </c>
      <c r="E175" s="263">
        <v>2310</v>
      </c>
      <c r="F175" s="263">
        <v>212</v>
      </c>
      <c r="G175" s="263">
        <v>130</v>
      </c>
      <c r="H175" s="263">
        <v>0</v>
      </c>
      <c r="I175" s="263">
        <v>0</v>
      </c>
      <c r="J175" s="264">
        <v>3572</v>
      </c>
      <c r="K175" s="264">
        <v>184</v>
      </c>
      <c r="L175" s="264">
        <v>183</v>
      </c>
      <c r="M175" s="264">
        <v>0</v>
      </c>
      <c r="N175" s="264">
        <v>0</v>
      </c>
      <c r="O175" s="264">
        <v>398</v>
      </c>
      <c r="P175" s="264">
        <v>182</v>
      </c>
      <c r="Q175" s="264">
        <v>181</v>
      </c>
      <c r="R175" s="264">
        <v>0</v>
      </c>
      <c r="S175" s="264">
        <v>0</v>
      </c>
      <c r="T175" s="265">
        <v>0.015</v>
      </c>
      <c r="U175" s="266">
        <v>45655</v>
      </c>
      <c r="V175" s="266">
        <v>9446</v>
      </c>
      <c r="W175" s="266">
        <v>9340</v>
      </c>
      <c r="X175" s="266">
        <v>7</v>
      </c>
      <c r="Y175" s="264">
        <v>6692</v>
      </c>
      <c r="Z175" s="267">
        <v>0.206746249041726</v>
      </c>
      <c r="AA175" s="267">
        <v>0.0917748917748918</v>
      </c>
      <c r="AB175" s="267">
        <v>0.051511758118701</v>
      </c>
      <c r="AC175" s="268">
        <v>0.457286432160804</v>
      </c>
      <c r="AD175" s="269">
        <v>0.0402631336561908</v>
      </c>
      <c r="AE175" s="270">
        <v>12252</v>
      </c>
      <c r="AF175" s="271">
        <v>2341</v>
      </c>
      <c r="AG175" s="271">
        <v>0</v>
      </c>
      <c r="AH175" s="271">
        <v>8223</v>
      </c>
      <c r="AI175" s="271">
        <v>1030</v>
      </c>
      <c r="AJ175" s="271">
        <v>5</v>
      </c>
      <c r="AK175" s="268">
        <v>0.191070845576232</v>
      </c>
      <c r="AL175" s="268">
        <v>0.12465037091086</v>
      </c>
      <c r="AM175" s="269">
        <v>0.0664204746653727</v>
      </c>
    </row>
    <row r="176" ht="19" spans="1:39">
      <c r="A176" s="260" t="s">
        <v>2706</v>
      </c>
      <c r="B176" s="261" t="s">
        <v>3387</v>
      </c>
      <c r="C176" s="262" t="s">
        <v>2839</v>
      </c>
      <c r="D176" s="278" t="s">
        <v>2840</v>
      </c>
      <c r="E176" s="263">
        <v>3481</v>
      </c>
      <c r="F176" s="263">
        <v>1272</v>
      </c>
      <c r="G176" s="263">
        <v>812</v>
      </c>
      <c r="H176" s="263">
        <v>0</v>
      </c>
      <c r="I176" s="263">
        <v>0</v>
      </c>
      <c r="J176" s="264">
        <v>2901</v>
      </c>
      <c r="K176" s="264">
        <v>130</v>
      </c>
      <c r="L176" s="264">
        <v>105</v>
      </c>
      <c r="M176" s="264">
        <v>0</v>
      </c>
      <c r="N176" s="264">
        <v>0</v>
      </c>
      <c r="O176" s="264">
        <v>3000</v>
      </c>
      <c r="P176" s="264">
        <v>53</v>
      </c>
      <c r="Q176" s="264">
        <v>53</v>
      </c>
      <c r="R176" s="264">
        <v>0</v>
      </c>
      <c r="S176" s="264">
        <v>0</v>
      </c>
      <c r="T176" s="265">
        <v>0.015</v>
      </c>
      <c r="U176" s="266">
        <v>79580</v>
      </c>
      <c r="V176" s="266">
        <v>17956</v>
      </c>
      <c r="W176" s="266">
        <v>17385</v>
      </c>
      <c r="X176" s="266">
        <v>1</v>
      </c>
      <c r="Y176" s="264">
        <v>11102</v>
      </c>
      <c r="Z176" s="267">
        <v>0.225622015581804</v>
      </c>
      <c r="AA176" s="267">
        <v>0.365412237862683</v>
      </c>
      <c r="AB176" s="267">
        <v>0.0448121337469838</v>
      </c>
      <c r="AC176" s="268">
        <v>0.0176666666666667</v>
      </c>
      <c r="AD176" s="269">
        <v>0.320600104115699</v>
      </c>
      <c r="AE176" s="270">
        <v>18331</v>
      </c>
      <c r="AF176" s="271">
        <v>3428</v>
      </c>
      <c r="AG176" s="271">
        <v>0</v>
      </c>
      <c r="AH176" s="271">
        <v>14304</v>
      </c>
      <c r="AI176" s="271">
        <v>3073</v>
      </c>
      <c r="AJ176" s="271">
        <v>0</v>
      </c>
      <c r="AK176" s="268">
        <v>0.187005618896951</v>
      </c>
      <c r="AL176" s="268">
        <v>0.214835011185682</v>
      </c>
      <c r="AM176" s="269">
        <v>-0.0278293922887318</v>
      </c>
    </row>
    <row r="177" ht="19" spans="1:39">
      <c r="A177" s="260" t="s">
        <v>2706</v>
      </c>
      <c r="B177" s="261" t="s">
        <v>3387</v>
      </c>
      <c r="C177" s="262" t="s">
        <v>2857</v>
      </c>
      <c r="D177" s="278" t="s">
        <v>2858</v>
      </c>
      <c r="E177" s="263">
        <v>1291</v>
      </c>
      <c r="F177" s="263">
        <v>0</v>
      </c>
      <c r="G177" s="263">
        <v>0</v>
      </c>
      <c r="H177" s="263">
        <v>0</v>
      </c>
      <c r="I177" s="263">
        <v>0</v>
      </c>
      <c r="J177" s="264">
        <v>1827</v>
      </c>
      <c r="K177" s="264">
        <v>227</v>
      </c>
      <c r="L177" s="264">
        <v>226</v>
      </c>
      <c r="M177" s="264">
        <v>0</v>
      </c>
      <c r="N177" s="264">
        <v>0</v>
      </c>
      <c r="O177" s="264">
        <v>2114</v>
      </c>
      <c r="P177" s="264">
        <v>649</v>
      </c>
      <c r="Q177" s="264">
        <v>646</v>
      </c>
      <c r="R177" s="264">
        <v>0</v>
      </c>
      <c r="S177" s="264">
        <v>0</v>
      </c>
      <c r="T177" s="265">
        <v>0.015</v>
      </c>
      <c r="U177" s="266">
        <v>33513</v>
      </c>
      <c r="V177" s="266">
        <v>5010</v>
      </c>
      <c r="W177" s="266">
        <v>4944</v>
      </c>
      <c r="X177" s="266">
        <v>2</v>
      </c>
      <c r="Y177" s="264">
        <v>3218</v>
      </c>
      <c r="Z177" s="267">
        <v>0.149434547787426</v>
      </c>
      <c r="AA177" s="267">
        <v>0</v>
      </c>
      <c r="AB177" s="267">
        <v>0.124247400109469</v>
      </c>
      <c r="AC177" s="268">
        <v>0.307000946073794</v>
      </c>
      <c r="AD177" s="269">
        <v>-0.124247400109469</v>
      </c>
      <c r="AE177" s="270">
        <v>11179</v>
      </c>
      <c r="AF177" s="271">
        <v>1018</v>
      </c>
      <c r="AG177" s="271">
        <v>0</v>
      </c>
      <c r="AH177" s="271">
        <v>3913</v>
      </c>
      <c r="AI177" s="271">
        <v>736</v>
      </c>
      <c r="AJ177" s="271">
        <v>0</v>
      </c>
      <c r="AK177" s="268">
        <v>0.0910636013954737</v>
      </c>
      <c r="AL177" s="268">
        <v>0.188090978788653</v>
      </c>
      <c r="AM177" s="269">
        <v>-0.0970273773931796</v>
      </c>
    </row>
    <row r="178" ht="19" spans="1:39">
      <c r="A178" s="260" t="s">
        <v>2706</v>
      </c>
      <c r="B178" s="261" t="s">
        <v>3387</v>
      </c>
      <c r="C178" s="262" t="s">
        <v>2863</v>
      </c>
      <c r="D178" s="278" t="s">
        <v>2864</v>
      </c>
      <c r="E178" s="263">
        <v>1295</v>
      </c>
      <c r="F178" s="263">
        <v>405</v>
      </c>
      <c r="G178" s="263">
        <v>265</v>
      </c>
      <c r="H178" s="263">
        <v>0</v>
      </c>
      <c r="I178" s="263">
        <v>0</v>
      </c>
      <c r="J178" s="264">
        <v>2632</v>
      </c>
      <c r="K178" s="264">
        <v>372</v>
      </c>
      <c r="L178" s="264">
        <v>372</v>
      </c>
      <c r="M178" s="264">
        <v>0</v>
      </c>
      <c r="N178" s="264">
        <v>0</v>
      </c>
      <c r="O178" s="264">
        <v>1764</v>
      </c>
      <c r="P178" s="264">
        <v>489</v>
      </c>
      <c r="Q178" s="264">
        <v>488</v>
      </c>
      <c r="R178" s="264">
        <v>0</v>
      </c>
      <c r="S178" s="264">
        <v>0</v>
      </c>
      <c r="T178" s="265">
        <v>0.015</v>
      </c>
      <c r="U178" s="266">
        <v>45923</v>
      </c>
      <c r="V178" s="266">
        <v>7798</v>
      </c>
      <c r="W178" s="266">
        <v>7627</v>
      </c>
      <c r="X178" s="266">
        <v>8</v>
      </c>
      <c r="Y178" s="264">
        <v>4788</v>
      </c>
      <c r="Z178" s="267">
        <v>0.169631774927596</v>
      </c>
      <c r="AA178" s="267">
        <v>0.312741312741313</v>
      </c>
      <c r="AB178" s="267">
        <v>0.141337386018237</v>
      </c>
      <c r="AC178" s="268">
        <v>0.277210884353741</v>
      </c>
      <c r="AD178" s="269">
        <v>0.171403926723076</v>
      </c>
      <c r="AE178" s="270">
        <v>14475</v>
      </c>
      <c r="AF178" s="271">
        <v>2256</v>
      </c>
      <c r="AG178" s="271">
        <v>0</v>
      </c>
      <c r="AH178" s="271">
        <v>6650</v>
      </c>
      <c r="AI178" s="271">
        <v>895</v>
      </c>
      <c r="AJ178" s="271">
        <v>1</v>
      </c>
      <c r="AK178" s="268">
        <v>0.155854922279793</v>
      </c>
      <c r="AL178" s="268">
        <v>0.134436090225564</v>
      </c>
      <c r="AM178" s="269">
        <v>0.0214188320542288</v>
      </c>
    </row>
    <row r="179" ht="19" spans="1:39">
      <c r="A179" s="260" t="s">
        <v>2706</v>
      </c>
      <c r="B179" s="261" t="s">
        <v>3387</v>
      </c>
      <c r="C179" s="262" t="s">
        <v>2869</v>
      </c>
      <c r="D179" s="278" t="s">
        <v>2870</v>
      </c>
      <c r="E179" s="263">
        <v>4596</v>
      </c>
      <c r="F179" s="263">
        <v>121</v>
      </c>
      <c r="G179" s="263">
        <v>64</v>
      </c>
      <c r="H179" s="263">
        <v>0</v>
      </c>
      <c r="I179" s="263">
        <v>0</v>
      </c>
      <c r="J179" s="264">
        <v>6177</v>
      </c>
      <c r="K179" s="264">
        <v>160</v>
      </c>
      <c r="L179" s="264">
        <v>159</v>
      </c>
      <c r="M179" s="264">
        <v>0</v>
      </c>
      <c r="N179" s="264">
        <v>0</v>
      </c>
      <c r="O179" s="264">
        <v>404</v>
      </c>
      <c r="P179" s="264">
        <v>87</v>
      </c>
      <c r="Q179" s="264">
        <v>84</v>
      </c>
      <c r="R179" s="264">
        <v>0</v>
      </c>
      <c r="S179" s="264">
        <v>0</v>
      </c>
      <c r="T179" s="265">
        <v>0.015</v>
      </c>
      <c r="U179" s="266">
        <v>59621</v>
      </c>
      <c r="V179" s="266">
        <v>11768</v>
      </c>
      <c r="W179" s="266">
        <v>11669</v>
      </c>
      <c r="X179" s="266">
        <v>9</v>
      </c>
      <c r="Y179" s="264">
        <v>8784</v>
      </c>
      <c r="Z179" s="267">
        <v>0.197229164220661</v>
      </c>
      <c r="AA179" s="267">
        <v>0.0263272410791993</v>
      </c>
      <c r="AB179" s="267">
        <v>0.025902541686903</v>
      </c>
      <c r="AC179" s="268">
        <v>0.215346534653465</v>
      </c>
      <c r="AD179" s="269">
        <v>0.000424699392296276</v>
      </c>
      <c r="AE179" s="270">
        <v>14007</v>
      </c>
      <c r="AF179" s="271">
        <v>757</v>
      </c>
      <c r="AG179" s="271">
        <v>0</v>
      </c>
      <c r="AH179" s="271">
        <v>6171</v>
      </c>
      <c r="AI179" s="271">
        <v>1098</v>
      </c>
      <c r="AJ179" s="271">
        <v>0</v>
      </c>
      <c r="AK179" s="268">
        <v>0.0540444063682445</v>
      </c>
      <c r="AL179" s="268">
        <v>0.177929022848809</v>
      </c>
      <c r="AM179" s="269">
        <v>-0.123884616480564</v>
      </c>
    </row>
    <row r="180" ht="19" spans="1:39">
      <c r="A180" s="260" t="s">
        <v>2706</v>
      </c>
      <c r="B180" s="261" t="s">
        <v>3387</v>
      </c>
      <c r="C180" s="262" t="s">
        <v>2845</v>
      </c>
      <c r="D180" s="278" t="s">
        <v>2846</v>
      </c>
      <c r="E180" s="263">
        <v>4050</v>
      </c>
      <c r="F180" s="263">
        <v>634</v>
      </c>
      <c r="G180" s="263">
        <v>472</v>
      </c>
      <c r="H180" s="263">
        <v>0</v>
      </c>
      <c r="I180" s="263">
        <v>0</v>
      </c>
      <c r="J180" s="264">
        <v>3252</v>
      </c>
      <c r="K180" s="264">
        <v>766</v>
      </c>
      <c r="L180" s="264">
        <v>763</v>
      </c>
      <c r="M180" s="264">
        <v>0</v>
      </c>
      <c r="N180" s="264">
        <v>0</v>
      </c>
      <c r="O180" s="264">
        <v>4538</v>
      </c>
      <c r="P180" s="264">
        <v>598</v>
      </c>
      <c r="Q180" s="264">
        <v>595</v>
      </c>
      <c r="R180" s="264">
        <v>1</v>
      </c>
      <c r="S180" s="264">
        <v>0</v>
      </c>
      <c r="T180" s="265">
        <v>0.015</v>
      </c>
      <c r="U180" s="266">
        <v>82969</v>
      </c>
      <c r="V180" s="266">
        <v>10765</v>
      </c>
      <c r="W180" s="266">
        <v>10538</v>
      </c>
      <c r="X180" s="266">
        <v>0</v>
      </c>
      <c r="Y180" s="264">
        <v>6245</v>
      </c>
      <c r="Z180" s="267">
        <v>0.129747254998855</v>
      </c>
      <c r="AA180" s="267">
        <v>0.156543209876543</v>
      </c>
      <c r="AB180" s="267">
        <v>0.235547355473555</v>
      </c>
      <c r="AC180" s="268">
        <v>0.131776112825033</v>
      </c>
      <c r="AD180" s="269">
        <v>-0.0790041455970115</v>
      </c>
      <c r="AE180" s="270">
        <v>34565</v>
      </c>
      <c r="AF180" s="271">
        <v>4153</v>
      </c>
      <c r="AG180" s="271">
        <v>0</v>
      </c>
      <c r="AH180" s="271">
        <v>18059</v>
      </c>
      <c r="AI180" s="271">
        <v>2229</v>
      </c>
      <c r="AJ180" s="271">
        <v>0</v>
      </c>
      <c r="AK180" s="268">
        <v>0.120150441197743</v>
      </c>
      <c r="AL180" s="268">
        <v>0.123428761282463</v>
      </c>
      <c r="AM180" s="269">
        <v>-0.00327832008471965</v>
      </c>
    </row>
    <row r="181" ht="19" spans="1:39">
      <c r="A181" s="260" t="s">
        <v>2706</v>
      </c>
      <c r="B181" s="261" t="s">
        <v>3387</v>
      </c>
      <c r="C181" s="262" t="s">
        <v>3208</v>
      </c>
      <c r="D181" s="278" t="s">
        <v>3209</v>
      </c>
      <c r="E181" s="263">
        <v>2298</v>
      </c>
      <c r="F181" s="263">
        <v>410</v>
      </c>
      <c r="G181" s="263">
        <v>238</v>
      </c>
      <c r="H181" s="263">
        <v>0</v>
      </c>
      <c r="I181" s="263">
        <v>0</v>
      </c>
      <c r="J181" s="264">
        <v>2379</v>
      </c>
      <c r="K181" s="264">
        <v>489</v>
      </c>
      <c r="L181" s="264">
        <v>489</v>
      </c>
      <c r="M181" s="264">
        <v>0</v>
      </c>
      <c r="N181" s="264">
        <v>0</v>
      </c>
      <c r="O181" s="264">
        <v>2453</v>
      </c>
      <c r="P181" s="264">
        <v>597</v>
      </c>
      <c r="Q181" s="264">
        <v>596</v>
      </c>
      <c r="R181" s="264">
        <v>0</v>
      </c>
      <c r="S181" s="264">
        <v>0</v>
      </c>
      <c r="T181" s="265">
        <v>0.015</v>
      </c>
      <c r="U181" s="266">
        <v>38667</v>
      </c>
      <c r="V181" s="266">
        <v>6732</v>
      </c>
      <c r="W181" s="266">
        <v>6538</v>
      </c>
      <c r="X181" s="266">
        <v>7</v>
      </c>
      <c r="Y181" s="264">
        <v>3847</v>
      </c>
      <c r="Z181" s="267">
        <v>0.173920914474875</v>
      </c>
      <c r="AA181" s="267">
        <v>0.178416013925152</v>
      </c>
      <c r="AB181" s="267">
        <v>0.205548549810845</v>
      </c>
      <c r="AC181" s="268">
        <v>0.243375458622095</v>
      </c>
      <c r="AD181" s="269">
        <v>-0.0271325358856926</v>
      </c>
      <c r="AE181" s="270">
        <v>15070</v>
      </c>
      <c r="AF181" s="271">
        <v>2389</v>
      </c>
      <c r="AG181" s="271">
        <v>0</v>
      </c>
      <c r="AH181" s="271">
        <v>8934</v>
      </c>
      <c r="AI181" s="271">
        <v>1347</v>
      </c>
      <c r="AJ181" s="271">
        <v>0</v>
      </c>
      <c r="AK181" s="268">
        <v>0.158526874585269</v>
      </c>
      <c r="AL181" s="268">
        <v>0.150772330423103</v>
      </c>
      <c r="AM181" s="269">
        <v>0.00775454416216598</v>
      </c>
    </row>
    <row r="182" spans="1:39">
      <c r="A182" s="279" t="s">
        <v>25</v>
      </c>
      <c r="B182" s="280" t="s">
        <v>3240</v>
      </c>
      <c r="C182" s="262" t="s">
        <v>3241</v>
      </c>
      <c r="D182" s="280" t="s">
        <v>3242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4">
        <v>0</v>
      </c>
      <c r="K182" s="264">
        <v>0</v>
      </c>
      <c r="L182" s="264">
        <v>0</v>
      </c>
      <c r="M182" s="264">
        <v>0</v>
      </c>
      <c r="N182" s="264">
        <v>0</v>
      </c>
      <c r="O182" s="264">
        <v>0</v>
      </c>
      <c r="P182" s="264">
        <v>0</v>
      </c>
      <c r="Q182" s="264">
        <v>0</v>
      </c>
      <c r="R182" s="264">
        <v>0</v>
      </c>
      <c r="S182" s="264">
        <v>0</v>
      </c>
      <c r="T182" s="265">
        <v>0.015</v>
      </c>
      <c r="U182" s="266">
        <v>0</v>
      </c>
      <c r="V182" s="266">
        <v>0</v>
      </c>
      <c r="W182" s="266">
        <v>0</v>
      </c>
      <c r="X182" s="266">
        <v>0</v>
      </c>
      <c r="Y182" s="264">
        <v>0</v>
      </c>
      <c r="Z182" s="267">
        <v>0</v>
      </c>
      <c r="AA182" s="267">
        <v>0</v>
      </c>
      <c r="AB182" s="267">
        <v>0</v>
      </c>
      <c r="AC182" s="268">
        <v>0</v>
      </c>
      <c r="AD182" s="269">
        <v>0</v>
      </c>
      <c r="AE182" s="270">
        <v>0</v>
      </c>
      <c r="AF182" s="271">
        <v>0</v>
      </c>
      <c r="AG182" s="271">
        <v>0</v>
      </c>
      <c r="AH182" s="271">
        <v>0</v>
      </c>
      <c r="AI182" s="271">
        <v>0</v>
      </c>
      <c r="AJ182" s="271">
        <v>0</v>
      </c>
      <c r="AK182" s="268">
        <v>0</v>
      </c>
      <c r="AL182" s="268">
        <v>0</v>
      </c>
      <c r="AM182" s="269">
        <v>0</v>
      </c>
    </row>
    <row r="183" spans="1:39">
      <c r="A183" s="279" t="s">
        <v>25</v>
      </c>
      <c r="B183" s="280" t="s">
        <v>3240</v>
      </c>
      <c r="C183" s="262" t="s">
        <v>170</v>
      </c>
      <c r="D183" s="280" t="s">
        <v>171</v>
      </c>
      <c r="E183" s="263">
        <v>12216</v>
      </c>
      <c r="F183" s="263">
        <v>105</v>
      </c>
      <c r="G183" s="263">
        <v>48</v>
      </c>
      <c r="H183" s="263">
        <v>0</v>
      </c>
      <c r="I183" s="263">
        <v>0</v>
      </c>
      <c r="J183" s="264">
        <v>7696</v>
      </c>
      <c r="K183" s="264">
        <v>282</v>
      </c>
      <c r="L183" s="264">
        <v>282</v>
      </c>
      <c r="M183" s="264">
        <v>13</v>
      </c>
      <c r="N183" s="264">
        <v>0</v>
      </c>
      <c r="O183" s="264">
        <v>9617</v>
      </c>
      <c r="P183" s="264">
        <v>199</v>
      </c>
      <c r="Q183" s="264">
        <v>198</v>
      </c>
      <c r="R183" s="264">
        <v>84</v>
      </c>
      <c r="S183" s="264">
        <v>0</v>
      </c>
      <c r="T183" s="265">
        <v>0.015</v>
      </c>
      <c r="U183" s="266">
        <v>303215</v>
      </c>
      <c r="V183" s="266">
        <v>5861</v>
      </c>
      <c r="W183" s="266">
        <v>5796</v>
      </c>
      <c r="X183" s="266">
        <v>1</v>
      </c>
      <c r="Y183" s="264">
        <v>5199</v>
      </c>
      <c r="Z183" s="267">
        <v>0.0193262206685025</v>
      </c>
      <c r="AA183" s="267">
        <v>0.00859528487229863</v>
      </c>
      <c r="AB183" s="267">
        <v>0.0366424116424116</v>
      </c>
      <c r="AC183" s="268">
        <v>0.0206925236560258</v>
      </c>
      <c r="AD183" s="269">
        <v>-0.028047126770113</v>
      </c>
      <c r="AE183" s="270">
        <v>71860</v>
      </c>
      <c r="AF183" s="271">
        <v>1506</v>
      </c>
      <c r="AG183" s="271">
        <v>0</v>
      </c>
      <c r="AH183" s="271">
        <v>69591</v>
      </c>
      <c r="AI183" s="271">
        <v>1372</v>
      </c>
      <c r="AJ183" s="271">
        <v>0</v>
      </c>
      <c r="AK183" s="268">
        <v>0.0209574172001113</v>
      </c>
      <c r="AL183" s="268">
        <v>0.0197151930565734</v>
      </c>
      <c r="AM183" s="269">
        <v>0.00124222414353792</v>
      </c>
    </row>
    <row r="184" spans="1:39">
      <c r="A184" s="279" t="s">
        <v>25</v>
      </c>
      <c r="B184" s="280" t="s">
        <v>3240</v>
      </c>
      <c r="C184" s="262" t="s">
        <v>3243</v>
      </c>
      <c r="D184" s="280" t="s">
        <v>3244</v>
      </c>
      <c r="E184" s="263">
        <v>0</v>
      </c>
      <c r="F184" s="263">
        <v>0</v>
      </c>
      <c r="G184" s="263">
        <v>0</v>
      </c>
      <c r="H184" s="263">
        <v>0</v>
      </c>
      <c r="I184" s="263">
        <v>0</v>
      </c>
      <c r="J184" s="264">
        <v>0</v>
      </c>
      <c r="K184" s="264">
        <v>0</v>
      </c>
      <c r="L184" s="264">
        <v>0</v>
      </c>
      <c r="M184" s="264">
        <v>0</v>
      </c>
      <c r="N184" s="264">
        <v>0</v>
      </c>
      <c r="O184" s="264">
        <v>0</v>
      </c>
      <c r="P184" s="264">
        <v>0</v>
      </c>
      <c r="Q184" s="264">
        <v>0</v>
      </c>
      <c r="R184" s="264">
        <v>0</v>
      </c>
      <c r="S184" s="264">
        <v>0</v>
      </c>
      <c r="T184" s="265">
        <v>0.015</v>
      </c>
      <c r="U184" s="266">
        <v>0</v>
      </c>
      <c r="V184" s="266">
        <v>0</v>
      </c>
      <c r="W184" s="266">
        <v>0</v>
      </c>
      <c r="X184" s="266">
        <v>0</v>
      </c>
      <c r="Y184" s="264">
        <v>0</v>
      </c>
      <c r="Z184" s="267">
        <v>0</v>
      </c>
      <c r="AA184" s="267">
        <v>0</v>
      </c>
      <c r="AB184" s="267">
        <v>0</v>
      </c>
      <c r="AC184" s="268">
        <v>0</v>
      </c>
      <c r="AD184" s="269">
        <v>0</v>
      </c>
      <c r="AE184" s="270">
        <v>0</v>
      </c>
      <c r="AF184" s="271">
        <v>0</v>
      </c>
      <c r="AG184" s="271">
        <v>0</v>
      </c>
      <c r="AH184" s="271">
        <v>0</v>
      </c>
      <c r="AI184" s="271">
        <v>0</v>
      </c>
      <c r="AJ184" s="271">
        <v>0</v>
      </c>
      <c r="AK184" s="268">
        <v>0</v>
      </c>
      <c r="AL184" s="268">
        <v>0</v>
      </c>
      <c r="AM184" s="269">
        <v>0</v>
      </c>
    </row>
    <row r="185" spans="1:39">
      <c r="A185" s="279" t="s">
        <v>25</v>
      </c>
      <c r="B185" s="280" t="s">
        <v>3240</v>
      </c>
      <c r="C185" s="262" t="s">
        <v>28</v>
      </c>
      <c r="D185" s="280" t="s">
        <v>29</v>
      </c>
      <c r="E185" s="263">
        <v>13226</v>
      </c>
      <c r="F185" s="263">
        <v>168</v>
      </c>
      <c r="G185" s="263">
        <v>127</v>
      </c>
      <c r="H185" s="263">
        <v>16</v>
      </c>
      <c r="I185" s="263">
        <v>0</v>
      </c>
      <c r="J185" s="264">
        <v>9907</v>
      </c>
      <c r="K185" s="264">
        <v>203</v>
      </c>
      <c r="L185" s="264">
        <v>202</v>
      </c>
      <c r="M185" s="264">
        <v>22</v>
      </c>
      <c r="N185" s="264">
        <v>0</v>
      </c>
      <c r="O185" s="264">
        <v>12056</v>
      </c>
      <c r="P185" s="264">
        <v>218</v>
      </c>
      <c r="Q185" s="264">
        <v>218</v>
      </c>
      <c r="R185" s="264">
        <v>97</v>
      </c>
      <c r="S185" s="264">
        <v>0</v>
      </c>
      <c r="T185" s="265">
        <v>0.015</v>
      </c>
      <c r="U185" s="266">
        <v>380660</v>
      </c>
      <c r="V185" s="266">
        <v>5814</v>
      </c>
      <c r="W185" s="266">
        <v>5770</v>
      </c>
      <c r="X185" s="266">
        <v>3</v>
      </c>
      <c r="Y185" s="264">
        <v>5200</v>
      </c>
      <c r="Z185" s="267">
        <v>0.0152655913413545</v>
      </c>
      <c r="AA185" s="267">
        <v>0.012702253137759</v>
      </c>
      <c r="AB185" s="267">
        <v>0.0204905622287272</v>
      </c>
      <c r="AC185" s="268">
        <v>0.0180822826808228</v>
      </c>
      <c r="AD185" s="269">
        <v>-0.0077883090909682</v>
      </c>
      <c r="AE185" s="270">
        <v>88245</v>
      </c>
      <c r="AF185" s="271">
        <v>1380</v>
      </c>
      <c r="AG185" s="271">
        <v>0</v>
      </c>
      <c r="AH185" s="271">
        <v>85583</v>
      </c>
      <c r="AI185" s="271">
        <v>1451</v>
      </c>
      <c r="AJ185" s="271">
        <v>2</v>
      </c>
      <c r="AK185" s="268">
        <v>0.0156382797892232</v>
      </c>
      <c r="AL185" s="268">
        <v>0.0169309325450148</v>
      </c>
      <c r="AM185" s="269">
        <v>-0.0012926527557916</v>
      </c>
    </row>
    <row r="186" spans="1:39">
      <c r="A186" s="279" t="s">
        <v>25</v>
      </c>
      <c r="B186" s="280" t="s">
        <v>3240</v>
      </c>
      <c r="C186" s="262" t="s">
        <v>38</v>
      </c>
      <c r="D186" s="280" t="s">
        <v>39</v>
      </c>
      <c r="E186" s="263">
        <v>0</v>
      </c>
      <c r="F186" s="263">
        <v>0</v>
      </c>
      <c r="G186" s="263">
        <v>0</v>
      </c>
      <c r="H186" s="263">
        <v>0</v>
      </c>
      <c r="I186" s="263">
        <v>0</v>
      </c>
      <c r="J186" s="264">
        <v>0</v>
      </c>
      <c r="K186" s="264">
        <v>0</v>
      </c>
      <c r="L186" s="264">
        <v>0</v>
      </c>
      <c r="M186" s="264">
        <v>0</v>
      </c>
      <c r="N186" s="264">
        <v>0</v>
      </c>
      <c r="O186" s="264">
        <v>0</v>
      </c>
      <c r="P186" s="264">
        <v>0</v>
      </c>
      <c r="Q186" s="264">
        <v>0</v>
      </c>
      <c r="R186" s="264">
        <v>0</v>
      </c>
      <c r="S186" s="264">
        <v>0</v>
      </c>
      <c r="T186" s="265">
        <v>0.015</v>
      </c>
      <c r="U186" s="266">
        <v>0</v>
      </c>
      <c r="V186" s="266">
        <v>19</v>
      </c>
      <c r="W186" s="266">
        <v>19</v>
      </c>
      <c r="X186" s="266">
        <v>0</v>
      </c>
      <c r="Y186" s="264">
        <v>18</v>
      </c>
      <c r="Z186" s="267">
        <v>0</v>
      </c>
      <c r="AA186" s="267">
        <v>0</v>
      </c>
      <c r="AB186" s="267">
        <v>0</v>
      </c>
      <c r="AC186" s="268">
        <v>0</v>
      </c>
      <c r="AD186" s="269">
        <v>0</v>
      </c>
      <c r="AE186" s="270">
        <v>0</v>
      </c>
      <c r="AF186" s="271">
        <v>0</v>
      </c>
      <c r="AG186" s="271">
        <v>0</v>
      </c>
      <c r="AH186" s="271">
        <v>0</v>
      </c>
      <c r="AI186" s="271">
        <v>0</v>
      </c>
      <c r="AJ186" s="271">
        <v>0</v>
      </c>
      <c r="AK186" s="268">
        <v>0</v>
      </c>
      <c r="AL186" s="268">
        <v>0</v>
      </c>
      <c r="AM186" s="269">
        <v>0</v>
      </c>
    </row>
    <row r="187" spans="1:39">
      <c r="A187" s="279" t="s">
        <v>25</v>
      </c>
      <c r="B187" s="280" t="s">
        <v>3240</v>
      </c>
      <c r="C187" s="262" t="s">
        <v>34</v>
      </c>
      <c r="D187" s="280" t="s">
        <v>35</v>
      </c>
      <c r="E187" s="263">
        <v>15837</v>
      </c>
      <c r="F187" s="263">
        <v>252</v>
      </c>
      <c r="G187" s="263">
        <v>155</v>
      </c>
      <c r="H187" s="263">
        <v>0</v>
      </c>
      <c r="I187" s="263">
        <v>0</v>
      </c>
      <c r="J187" s="264">
        <v>9129</v>
      </c>
      <c r="K187" s="264">
        <v>437</v>
      </c>
      <c r="L187" s="264">
        <v>437</v>
      </c>
      <c r="M187" s="264">
        <v>109</v>
      </c>
      <c r="N187" s="264">
        <v>0</v>
      </c>
      <c r="O187" s="264">
        <v>13300</v>
      </c>
      <c r="P187" s="264">
        <v>260</v>
      </c>
      <c r="Q187" s="264">
        <v>260</v>
      </c>
      <c r="R187" s="264">
        <v>152</v>
      </c>
      <c r="S187" s="264">
        <v>0</v>
      </c>
      <c r="T187" s="265">
        <v>0.015</v>
      </c>
      <c r="U187" s="266">
        <v>417130</v>
      </c>
      <c r="V187" s="266">
        <v>10824</v>
      </c>
      <c r="W187" s="266">
        <v>10726</v>
      </c>
      <c r="X187" s="266">
        <v>4</v>
      </c>
      <c r="Y187" s="264">
        <v>10000</v>
      </c>
      <c r="Z187" s="267">
        <v>0.0259391556589073</v>
      </c>
      <c r="AA187" s="267">
        <v>0.0159121045652586</v>
      </c>
      <c r="AB187" s="267">
        <v>0.0478694271004491</v>
      </c>
      <c r="AC187" s="268">
        <v>0.0195488721804511</v>
      </c>
      <c r="AD187" s="269">
        <v>-0.0319573225351905</v>
      </c>
      <c r="AE187" s="270">
        <v>94165</v>
      </c>
      <c r="AF187" s="271">
        <v>2613</v>
      </c>
      <c r="AG187" s="271">
        <v>0</v>
      </c>
      <c r="AH187" s="271">
        <v>93572</v>
      </c>
      <c r="AI187" s="271">
        <v>2565</v>
      </c>
      <c r="AJ187" s="271">
        <v>2</v>
      </c>
      <c r="AK187" s="268">
        <v>0.0277491637020124</v>
      </c>
      <c r="AL187" s="268">
        <v>0.0273906724233745</v>
      </c>
      <c r="AM187" s="269">
        <v>0.00035849127863791</v>
      </c>
    </row>
    <row r="188" spans="1:39">
      <c r="A188" s="279" t="s">
        <v>25</v>
      </c>
      <c r="B188" s="280" t="s">
        <v>3240</v>
      </c>
      <c r="C188" s="262" t="s">
        <v>30</v>
      </c>
      <c r="D188" s="280" t="s">
        <v>31</v>
      </c>
      <c r="E188" s="263">
        <v>15749</v>
      </c>
      <c r="F188" s="263">
        <v>388</v>
      </c>
      <c r="G188" s="263">
        <v>214</v>
      </c>
      <c r="H188" s="263">
        <v>9</v>
      </c>
      <c r="I188" s="263">
        <v>0</v>
      </c>
      <c r="J188" s="264">
        <v>10142</v>
      </c>
      <c r="K188" s="264">
        <v>353</v>
      </c>
      <c r="L188" s="264">
        <v>352</v>
      </c>
      <c r="M188" s="264">
        <v>56</v>
      </c>
      <c r="N188" s="264">
        <v>0</v>
      </c>
      <c r="O188" s="264">
        <v>14041</v>
      </c>
      <c r="P188" s="264">
        <v>198</v>
      </c>
      <c r="Q188" s="264">
        <v>198</v>
      </c>
      <c r="R188" s="264">
        <v>75</v>
      </c>
      <c r="S188" s="264">
        <v>0</v>
      </c>
      <c r="T188" s="265">
        <v>0.015</v>
      </c>
      <c r="U188" s="266">
        <v>437689</v>
      </c>
      <c r="V188" s="266">
        <v>10085</v>
      </c>
      <c r="W188" s="266">
        <v>9908</v>
      </c>
      <c r="X188" s="266">
        <v>3</v>
      </c>
      <c r="Y188" s="264">
        <v>9112</v>
      </c>
      <c r="Z188" s="267">
        <v>0.0230346204725273</v>
      </c>
      <c r="AA188" s="267">
        <v>0.0246364848561813</v>
      </c>
      <c r="AB188" s="267">
        <v>0.0348057582330901</v>
      </c>
      <c r="AC188" s="268">
        <v>0.0141015597179688</v>
      </c>
      <c r="AD188" s="269">
        <v>-0.0101692733769088</v>
      </c>
      <c r="AE188" s="270">
        <v>98942</v>
      </c>
      <c r="AF188" s="271">
        <v>2163</v>
      </c>
      <c r="AG188" s="271">
        <v>1</v>
      </c>
      <c r="AH188" s="271">
        <v>97406</v>
      </c>
      <c r="AI188" s="271">
        <v>2346</v>
      </c>
      <c r="AJ188" s="271">
        <v>1</v>
      </c>
      <c r="AK188" s="268">
        <v>0.0218511855430454</v>
      </c>
      <c r="AL188" s="268">
        <v>0.0240744923310679</v>
      </c>
      <c r="AM188" s="269">
        <v>-0.00222330678802248</v>
      </c>
    </row>
    <row r="189" spans="1:39">
      <c r="A189" s="279" t="s">
        <v>25</v>
      </c>
      <c r="B189" s="280" t="s">
        <v>3240</v>
      </c>
      <c r="C189" s="262" t="s">
        <v>43</v>
      </c>
      <c r="D189" s="280" t="s">
        <v>44</v>
      </c>
      <c r="E189" s="263">
        <v>1881</v>
      </c>
      <c r="F189" s="263">
        <v>124</v>
      </c>
      <c r="G189" s="263">
        <v>37</v>
      </c>
      <c r="H189" s="263">
        <v>0</v>
      </c>
      <c r="I189" s="263">
        <v>0</v>
      </c>
      <c r="J189" s="264">
        <v>2816</v>
      </c>
      <c r="K189" s="264">
        <v>193</v>
      </c>
      <c r="L189" s="264">
        <v>193</v>
      </c>
      <c r="M189" s="264">
        <v>0</v>
      </c>
      <c r="N189" s="264">
        <v>0</v>
      </c>
      <c r="O189" s="264">
        <v>3079</v>
      </c>
      <c r="P189" s="264">
        <v>156</v>
      </c>
      <c r="Q189" s="264">
        <v>156</v>
      </c>
      <c r="R189" s="264">
        <v>59</v>
      </c>
      <c r="S189" s="264">
        <v>0</v>
      </c>
      <c r="T189" s="265">
        <v>0.015</v>
      </c>
      <c r="U189" s="266">
        <v>97178</v>
      </c>
      <c r="V189" s="266">
        <v>4071</v>
      </c>
      <c r="W189" s="266">
        <v>3983</v>
      </c>
      <c r="X189" s="266">
        <v>5</v>
      </c>
      <c r="Y189" s="264">
        <v>3564</v>
      </c>
      <c r="Z189" s="267">
        <v>0.0418407458478256</v>
      </c>
      <c r="AA189" s="267">
        <v>0.0659223817118554</v>
      </c>
      <c r="AB189" s="267">
        <v>0.0685369318181818</v>
      </c>
      <c r="AC189" s="268">
        <v>0.0506658005846054</v>
      </c>
      <c r="AD189" s="269">
        <v>-0.00261455010632643</v>
      </c>
      <c r="AE189" s="270">
        <v>21469</v>
      </c>
      <c r="AF189" s="271">
        <v>940</v>
      </c>
      <c r="AG189" s="271">
        <v>0</v>
      </c>
      <c r="AH189" s="271">
        <v>22187</v>
      </c>
      <c r="AI189" s="271">
        <v>936</v>
      </c>
      <c r="AJ189" s="271">
        <v>1</v>
      </c>
      <c r="AK189" s="268">
        <v>0.0437840607387396</v>
      </c>
      <c r="AL189" s="268">
        <v>0.0421417947446703</v>
      </c>
      <c r="AM189" s="269">
        <v>0.00164226599406928</v>
      </c>
    </row>
    <row r="190" spans="1:39">
      <c r="A190" s="279" t="s">
        <v>25</v>
      </c>
      <c r="B190" s="280" t="s">
        <v>3240</v>
      </c>
      <c r="C190" s="262" t="s">
        <v>41</v>
      </c>
      <c r="D190" s="280" t="s">
        <v>42</v>
      </c>
      <c r="E190" s="263">
        <v>19308</v>
      </c>
      <c r="F190" s="263">
        <v>134</v>
      </c>
      <c r="G190" s="263">
        <v>80</v>
      </c>
      <c r="H190" s="263">
        <v>8</v>
      </c>
      <c r="I190" s="263">
        <v>0</v>
      </c>
      <c r="J190" s="264">
        <v>13223</v>
      </c>
      <c r="K190" s="264">
        <v>290</v>
      </c>
      <c r="L190" s="264">
        <v>289</v>
      </c>
      <c r="M190" s="264">
        <v>36</v>
      </c>
      <c r="N190" s="264">
        <v>0</v>
      </c>
      <c r="O190" s="264">
        <v>18041</v>
      </c>
      <c r="P190" s="264">
        <v>452</v>
      </c>
      <c r="Q190" s="264">
        <v>452</v>
      </c>
      <c r="R190" s="264">
        <v>214</v>
      </c>
      <c r="S190" s="264">
        <v>0</v>
      </c>
      <c r="T190" s="265">
        <v>0.015</v>
      </c>
      <c r="U190" s="266">
        <v>551768</v>
      </c>
      <c r="V190" s="266">
        <v>10337</v>
      </c>
      <c r="W190" s="266">
        <v>10278</v>
      </c>
      <c r="X190" s="266">
        <v>1</v>
      </c>
      <c r="Y190" s="264">
        <v>9581</v>
      </c>
      <c r="Z190" s="267">
        <v>0.0187325107653942</v>
      </c>
      <c r="AA190" s="267">
        <v>0.00694012844416822</v>
      </c>
      <c r="AB190" s="267">
        <v>0.0219314830220071</v>
      </c>
      <c r="AC190" s="268">
        <v>0.0250540435674297</v>
      </c>
      <c r="AD190" s="269">
        <v>-0.0149913545778389</v>
      </c>
      <c r="AE190" s="270">
        <v>123992</v>
      </c>
      <c r="AF190" s="271">
        <v>2205</v>
      </c>
      <c r="AG190" s="271">
        <v>0</v>
      </c>
      <c r="AH190" s="271">
        <v>122643</v>
      </c>
      <c r="AI190" s="271">
        <v>2413</v>
      </c>
      <c r="AJ190" s="271">
        <v>0</v>
      </c>
      <c r="AK190" s="268">
        <v>0.0177834053809923</v>
      </c>
      <c r="AL190" s="268">
        <v>0.0196749916424093</v>
      </c>
      <c r="AM190" s="269">
        <v>-0.00189158626141694</v>
      </c>
    </row>
    <row r="191" spans="1:39">
      <c r="A191" s="279" t="s">
        <v>25</v>
      </c>
      <c r="B191" s="280" t="s">
        <v>3240</v>
      </c>
      <c r="C191" s="262" t="s">
        <v>32</v>
      </c>
      <c r="D191" s="280" t="s">
        <v>33</v>
      </c>
      <c r="E191" s="263">
        <v>2942</v>
      </c>
      <c r="F191" s="263">
        <v>46</v>
      </c>
      <c r="G191" s="263">
        <v>28</v>
      </c>
      <c r="H191" s="263">
        <v>0</v>
      </c>
      <c r="I191" s="263">
        <v>0</v>
      </c>
      <c r="J191" s="264">
        <v>1977</v>
      </c>
      <c r="K191" s="264">
        <v>59</v>
      </c>
      <c r="L191" s="264">
        <v>58</v>
      </c>
      <c r="M191" s="264">
        <v>4</v>
      </c>
      <c r="N191" s="264">
        <v>0</v>
      </c>
      <c r="O191" s="264">
        <v>2356</v>
      </c>
      <c r="P191" s="264">
        <v>19</v>
      </c>
      <c r="Q191" s="264">
        <v>19</v>
      </c>
      <c r="R191" s="264">
        <v>7</v>
      </c>
      <c r="S191" s="264">
        <v>0</v>
      </c>
      <c r="T191" s="265">
        <v>0.015</v>
      </c>
      <c r="U191" s="266">
        <v>80263</v>
      </c>
      <c r="V191" s="266">
        <v>1648</v>
      </c>
      <c r="W191" s="266">
        <v>1629</v>
      </c>
      <c r="X191" s="266">
        <v>2</v>
      </c>
      <c r="Y191" s="264">
        <v>1491</v>
      </c>
      <c r="Z191" s="267">
        <v>0.0205075813263895</v>
      </c>
      <c r="AA191" s="267">
        <v>0.0156356220258328</v>
      </c>
      <c r="AB191" s="267">
        <v>0.0298431967627719</v>
      </c>
      <c r="AC191" s="268">
        <v>0.00806451612903226</v>
      </c>
      <c r="AD191" s="269">
        <v>-0.0142075747369391</v>
      </c>
      <c r="AE191" s="270">
        <v>17822</v>
      </c>
      <c r="AF191" s="271">
        <v>409</v>
      </c>
      <c r="AG191" s="271">
        <v>0</v>
      </c>
      <c r="AH191" s="271">
        <v>17865</v>
      </c>
      <c r="AI191" s="271">
        <v>390</v>
      </c>
      <c r="AJ191" s="271">
        <v>2</v>
      </c>
      <c r="AK191" s="268">
        <v>0.0229491639546628</v>
      </c>
      <c r="AL191" s="268">
        <v>0.0217184438846907</v>
      </c>
      <c r="AM191" s="269">
        <v>0.00123072006997204</v>
      </c>
    </row>
    <row r="192" spans="1:39">
      <c r="A192" s="279" t="s">
        <v>25</v>
      </c>
      <c r="B192" s="280" t="s">
        <v>3240</v>
      </c>
      <c r="C192" s="262" t="s">
        <v>36</v>
      </c>
      <c r="D192" s="280" t="s">
        <v>37</v>
      </c>
      <c r="E192" s="263">
        <v>9776</v>
      </c>
      <c r="F192" s="263">
        <v>91</v>
      </c>
      <c r="G192" s="263">
        <v>47</v>
      </c>
      <c r="H192" s="263">
        <v>0</v>
      </c>
      <c r="I192" s="263">
        <v>0</v>
      </c>
      <c r="J192" s="264">
        <v>6908</v>
      </c>
      <c r="K192" s="264">
        <v>76</v>
      </c>
      <c r="L192" s="264">
        <v>76</v>
      </c>
      <c r="M192" s="264">
        <v>1</v>
      </c>
      <c r="N192" s="264">
        <v>0</v>
      </c>
      <c r="O192" s="264">
        <v>7574</v>
      </c>
      <c r="P192" s="264">
        <v>55</v>
      </c>
      <c r="Q192" s="264">
        <v>55</v>
      </c>
      <c r="R192" s="264">
        <v>32</v>
      </c>
      <c r="S192" s="264">
        <v>0</v>
      </c>
      <c r="T192" s="265">
        <v>0.015</v>
      </c>
      <c r="U192" s="266">
        <v>271537</v>
      </c>
      <c r="V192" s="266">
        <v>2143</v>
      </c>
      <c r="W192" s="266">
        <v>2096</v>
      </c>
      <c r="X192" s="266">
        <v>5</v>
      </c>
      <c r="Y192" s="264">
        <v>1905</v>
      </c>
      <c r="Z192" s="267">
        <v>0.00787369677060585</v>
      </c>
      <c r="AA192" s="267">
        <v>0.00930851063829787</v>
      </c>
      <c r="AB192" s="267">
        <v>0.0110017371163868</v>
      </c>
      <c r="AC192" s="268">
        <v>0.00726168471085292</v>
      </c>
      <c r="AD192" s="269">
        <v>-0.00169322647808893</v>
      </c>
      <c r="AE192" s="270">
        <v>60178</v>
      </c>
      <c r="AF192" s="271">
        <v>586</v>
      </c>
      <c r="AG192" s="271">
        <v>0</v>
      </c>
      <c r="AH192" s="271">
        <v>60364</v>
      </c>
      <c r="AI192" s="271">
        <v>459</v>
      </c>
      <c r="AJ192" s="271">
        <v>0</v>
      </c>
      <c r="AK192" s="268">
        <v>0.00973777792548772</v>
      </c>
      <c r="AL192" s="268">
        <v>0.00760386985620569</v>
      </c>
      <c r="AM192" s="269">
        <v>0.00213390806928203</v>
      </c>
    </row>
    <row r="193" spans="1:39">
      <c r="A193" s="279" t="s">
        <v>25</v>
      </c>
      <c r="B193" s="280" t="s">
        <v>3245</v>
      </c>
      <c r="C193" s="262" t="s">
        <v>3246</v>
      </c>
      <c r="D193" s="280" t="s">
        <v>3247</v>
      </c>
      <c r="E193" s="263">
        <v>0</v>
      </c>
      <c r="F193" s="263">
        <v>0</v>
      </c>
      <c r="G193" s="263">
        <v>0</v>
      </c>
      <c r="H193" s="263">
        <v>0</v>
      </c>
      <c r="I193" s="263">
        <v>0</v>
      </c>
      <c r="J193" s="264">
        <v>0</v>
      </c>
      <c r="K193" s="264">
        <v>0</v>
      </c>
      <c r="L193" s="264">
        <v>0</v>
      </c>
      <c r="M193" s="264">
        <v>0</v>
      </c>
      <c r="N193" s="264">
        <v>0</v>
      </c>
      <c r="O193" s="264">
        <v>0</v>
      </c>
      <c r="P193" s="264">
        <v>0</v>
      </c>
      <c r="Q193" s="264">
        <v>0</v>
      </c>
      <c r="R193" s="264">
        <v>0</v>
      </c>
      <c r="S193" s="264">
        <v>0</v>
      </c>
      <c r="T193" s="265">
        <v>0.015</v>
      </c>
      <c r="U193" s="266">
        <v>0</v>
      </c>
      <c r="V193" s="266">
        <v>0</v>
      </c>
      <c r="W193" s="266">
        <v>0</v>
      </c>
      <c r="X193" s="266">
        <v>0</v>
      </c>
      <c r="Y193" s="264">
        <v>0</v>
      </c>
      <c r="Z193" s="267">
        <v>0</v>
      </c>
      <c r="AA193" s="267">
        <v>0</v>
      </c>
      <c r="AB193" s="267">
        <v>0</v>
      </c>
      <c r="AC193" s="268">
        <v>0</v>
      </c>
      <c r="AD193" s="269">
        <v>0</v>
      </c>
      <c r="AE193" s="270">
        <v>0</v>
      </c>
      <c r="AF193" s="271">
        <v>0</v>
      </c>
      <c r="AG193" s="271">
        <v>0</v>
      </c>
      <c r="AH193" s="271">
        <v>0</v>
      </c>
      <c r="AI193" s="271">
        <v>0</v>
      </c>
      <c r="AJ193" s="271">
        <v>0</v>
      </c>
      <c r="AK193" s="268">
        <v>0</v>
      </c>
      <c r="AL193" s="268">
        <v>0</v>
      </c>
      <c r="AM193" s="269">
        <v>0</v>
      </c>
    </row>
    <row r="194" spans="1:39">
      <c r="A194" s="279" t="s">
        <v>25</v>
      </c>
      <c r="B194" s="280" t="s">
        <v>3245</v>
      </c>
      <c r="C194" s="262" t="s">
        <v>45</v>
      </c>
      <c r="D194" s="280" t="s">
        <v>46</v>
      </c>
      <c r="E194" s="263">
        <v>14621</v>
      </c>
      <c r="F194" s="263">
        <v>357</v>
      </c>
      <c r="G194" s="263">
        <v>215</v>
      </c>
      <c r="H194" s="263">
        <v>0</v>
      </c>
      <c r="I194" s="263">
        <v>0</v>
      </c>
      <c r="J194" s="264">
        <v>10534</v>
      </c>
      <c r="K194" s="264">
        <v>565</v>
      </c>
      <c r="L194" s="264">
        <v>565</v>
      </c>
      <c r="M194" s="264">
        <v>63</v>
      </c>
      <c r="N194" s="264">
        <v>0</v>
      </c>
      <c r="O194" s="264">
        <v>12811</v>
      </c>
      <c r="P194" s="264">
        <v>291</v>
      </c>
      <c r="Q194" s="264">
        <v>291</v>
      </c>
      <c r="R194" s="264">
        <v>141</v>
      </c>
      <c r="S194" s="264">
        <v>0</v>
      </c>
      <c r="T194" s="265">
        <v>0.015</v>
      </c>
      <c r="U194" s="266">
        <v>383433</v>
      </c>
      <c r="V194" s="266">
        <v>10042</v>
      </c>
      <c r="W194" s="266">
        <v>9894</v>
      </c>
      <c r="X194" s="266">
        <v>1</v>
      </c>
      <c r="Y194" s="264">
        <v>8745</v>
      </c>
      <c r="Z194" s="267">
        <v>0.0261871043963352</v>
      </c>
      <c r="AA194" s="267">
        <v>0.0244169345462007</v>
      </c>
      <c r="AB194" s="267">
        <v>0.0536358458325422</v>
      </c>
      <c r="AC194" s="268">
        <v>0.0227148544219811</v>
      </c>
      <c r="AD194" s="269">
        <v>-0.0292189112863416</v>
      </c>
      <c r="AE194" s="270">
        <v>90138</v>
      </c>
      <c r="AF194" s="271">
        <v>2508</v>
      </c>
      <c r="AG194" s="271">
        <v>0</v>
      </c>
      <c r="AH194" s="271">
        <v>85650</v>
      </c>
      <c r="AI194" s="271">
        <v>2467</v>
      </c>
      <c r="AJ194" s="271">
        <v>0</v>
      </c>
      <c r="AK194" s="268">
        <v>0.0278240031951008</v>
      </c>
      <c r="AL194" s="268">
        <v>0.0288032691185055</v>
      </c>
      <c r="AM194" s="269">
        <v>-0.0009792659234047</v>
      </c>
    </row>
    <row r="195" spans="1:39">
      <c r="A195" s="279" t="s">
        <v>25</v>
      </c>
      <c r="B195" s="280" t="s">
        <v>3245</v>
      </c>
      <c r="C195" s="262" t="s">
        <v>47</v>
      </c>
      <c r="D195" s="280" t="s">
        <v>48</v>
      </c>
      <c r="E195" s="263">
        <v>18703</v>
      </c>
      <c r="F195" s="263">
        <v>398</v>
      </c>
      <c r="G195" s="263">
        <v>235</v>
      </c>
      <c r="H195" s="263">
        <v>0</v>
      </c>
      <c r="I195" s="263">
        <v>0</v>
      </c>
      <c r="J195" s="264">
        <v>10621</v>
      </c>
      <c r="K195" s="264">
        <v>391</v>
      </c>
      <c r="L195" s="264">
        <v>390</v>
      </c>
      <c r="M195" s="264">
        <v>31</v>
      </c>
      <c r="N195" s="264">
        <v>0</v>
      </c>
      <c r="O195" s="264">
        <v>13693</v>
      </c>
      <c r="P195" s="264">
        <v>390</v>
      </c>
      <c r="Q195" s="264">
        <v>390</v>
      </c>
      <c r="R195" s="264">
        <v>197</v>
      </c>
      <c r="S195" s="264">
        <v>0</v>
      </c>
      <c r="T195" s="265">
        <v>0.015</v>
      </c>
      <c r="U195" s="266">
        <v>462053</v>
      </c>
      <c r="V195" s="266">
        <v>11815</v>
      </c>
      <c r="W195" s="266">
        <v>11650</v>
      </c>
      <c r="X195" s="266">
        <v>3</v>
      </c>
      <c r="Y195" s="264">
        <v>10705</v>
      </c>
      <c r="Z195" s="267">
        <v>0.0255641668812885</v>
      </c>
      <c r="AA195" s="267">
        <v>0.0212800085547773</v>
      </c>
      <c r="AB195" s="267">
        <v>0.0368138593352792</v>
      </c>
      <c r="AC195" s="268">
        <v>0.0284817059811583</v>
      </c>
      <c r="AD195" s="269">
        <v>-0.0155338507805019</v>
      </c>
      <c r="AE195" s="270">
        <v>105020</v>
      </c>
      <c r="AF195" s="271">
        <v>2879</v>
      </c>
      <c r="AG195" s="271">
        <v>0</v>
      </c>
      <c r="AH195" s="271">
        <v>102835</v>
      </c>
      <c r="AI195" s="271">
        <v>2731</v>
      </c>
      <c r="AJ195" s="271">
        <v>1</v>
      </c>
      <c r="AK195" s="268">
        <v>0.0274138259379166</v>
      </c>
      <c r="AL195" s="268">
        <v>0.0265473817280109</v>
      </c>
      <c r="AM195" s="269">
        <v>0.000866444209905698</v>
      </c>
    </row>
    <row r="196" spans="1:39">
      <c r="A196" s="279" t="s">
        <v>25</v>
      </c>
      <c r="B196" s="280" t="s">
        <v>3245</v>
      </c>
      <c r="C196" s="262" t="s">
        <v>55</v>
      </c>
      <c r="D196" s="280" t="s">
        <v>56</v>
      </c>
      <c r="E196" s="263">
        <v>11176</v>
      </c>
      <c r="F196" s="263">
        <v>237</v>
      </c>
      <c r="G196" s="263">
        <v>113</v>
      </c>
      <c r="H196" s="263">
        <v>11</v>
      </c>
      <c r="I196" s="263">
        <v>0</v>
      </c>
      <c r="J196" s="264">
        <v>7312</v>
      </c>
      <c r="K196" s="264">
        <v>207</v>
      </c>
      <c r="L196" s="264">
        <v>205</v>
      </c>
      <c r="M196" s="264">
        <v>8</v>
      </c>
      <c r="N196" s="264">
        <v>0</v>
      </c>
      <c r="O196" s="264">
        <v>9648</v>
      </c>
      <c r="P196" s="264">
        <v>241</v>
      </c>
      <c r="Q196" s="264">
        <v>241</v>
      </c>
      <c r="R196" s="264">
        <v>99</v>
      </c>
      <c r="S196" s="264">
        <v>0</v>
      </c>
      <c r="T196" s="265">
        <v>0.015</v>
      </c>
      <c r="U196" s="266">
        <v>264074</v>
      </c>
      <c r="V196" s="266">
        <v>6629</v>
      </c>
      <c r="W196" s="266">
        <v>6501</v>
      </c>
      <c r="X196" s="266">
        <v>0</v>
      </c>
      <c r="Y196" s="264">
        <v>5958</v>
      </c>
      <c r="Z196" s="267">
        <v>0.0251028120905504</v>
      </c>
      <c r="AA196" s="267">
        <v>0.0212061560486757</v>
      </c>
      <c r="AB196" s="267">
        <v>0.0283096280087527</v>
      </c>
      <c r="AC196" s="268">
        <v>0.0249792703150912</v>
      </c>
      <c r="AD196" s="269">
        <v>-0.007103471960077</v>
      </c>
      <c r="AE196" s="270">
        <v>64526</v>
      </c>
      <c r="AF196" s="271">
        <v>1546</v>
      </c>
      <c r="AG196" s="271">
        <v>0</v>
      </c>
      <c r="AH196" s="271">
        <v>59085</v>
      </c>
      <c r="AI196" s="271">
        <v>1633</v>
      </c>
      <c r="AJ196" s="271">
        <v>0</v>
      </c>
      <c r="AK196" s="268">
        <v>0.0239593342218641</v>
      </c>
      <c r="AL196" s="268">
        <v>0.0276381484302276</v>
      </c>
      <c r="AM196" s="269">
        <v>-0.00367881420836359</v>
      </c>
    </row>
    <row r="197" spans="1:39">
      <c r="A197" s="279" t="s">
        <v>25</v>
      </c>
      <c r="B197" s="280" t="s">
        <v>3245</v>
      </c>
      <c r="C197" s="262" t="s">
        <v>49</v>
      </c>
      <c r="D197" s="280" t="s">
        <v>50</v>
      </c>
      <c r="E197" s="263">
        <v>3526</v>
      </c>
      <c r="F197" s="263">
        <v>124</v>
      </c>
      <c r="G197" s="263">
        <v>43</v>
      </c>
      <c r="H197" s="263">
        <v>1</v>
      </c>
      <c r="I197" s="263">
        <v>0</v>
      </c>
      <c r="J197" s="264">
        <v>3478</v>
      </c>
      <c r="K197" s="264">
        <v>109</v>
      </c>
      <c r="L197" s="264">
        <v>109</v>
      </c>
      <c r="M197" s="264">
        <v>0</v>
      </c>
      <c r="N197" s="264">
        <v>0</v>
      </c>
      <c r="O197" s="264">
        <v>3019</v>
      </c>
      <c r="P197" s="264">
        <v>99</v>
      </c>
      <c r="Q197" s="264">
        <v>99</v>
      </c>
      <c r="R197" s="264">
        <v>33</v>
      </c>
      <c r="S197" s="264">
        <v>0</v>
      </c>
      <c r="T197" s="265">
        <v>0.015</v>
      </c>
      <c r="U197" s="266">
        <v>100428</v>
      </c>
      <c r="V197" s="266">
        <v>3003</v>
      </c>
      <c r="W197" s="266">
        <v>2922</v>
      </c>
      <c r="X197" s="266">
        <v>0</v>
      </c>
      <c r="Y197" s="264">
        <v>2662</v>
      </c>
      <c r="Z197" s="267">
        <v>0.0299020193571514</v>
      </c>
      <c r="AA197" s="267">
        <v>0.0351673284174702</v>
      </c>
      <c r="AB197" s="267">
        <v>0.0313398504887867</v>
      </c>
      <c r="AC197" s="268">
        <v>0.032792315336204</v>
      </c>
      <c r="AD197" s="269">
        <v>0.00382747792868356</v>
      </c>
      <c r="AE197" s="270">
        <v>24265</v>
      </c>
      <c r="AF197" s="271">
        <v>728</v>
      </c>
      <c r="AG197" s="271">
        <v>0</v>
      </c>
      <c r="AH197" s="271">
        <v>22629</v>
      </c>
      <c r="AI197" s="271">
        <v>741</v>
      </c>
      <c r="AJ197" s="271">
        <v>0</v>
      </c>
      <c r="AK197" s="268">
        <v>0.0300020605810839</v>
      </c>
      <c r="AL197" s="268">
        <v>0.0327455919395466</v>
      </c>
      <c r="AM197" s="269">
        <v>-0.00274353135846273</v>
      </c>
    </row>
    <row r="198" spans="1:39">
      <c r="A198" s="279" t="s">
        <v>25</v>
      </c>
      <c r="B198" s="280" t="s">
        <v>3245</v>
      </c>
      <c r="C198" s="262" t="s">
        <v>53</v>
      </c>
      <c r="D198" s="280" t="s">
        <v>54</v>
      </c>
      <c r="E198" s="263">
        <v>3313</v>
      </c>
      <c r="F198" s="263">
        <v>18</v>
      </c>
      <c r="G198" s="263">
        <v>8</v>
      </c>
      <c r="H198" s="263">
        <v>1</v>
      </c>
      <c r="I198" s="263">
        <v>0</v>
      </c>
      <c r="J198" s="264">
        <v>2478</v>
      </c>
      <c r="K198" s="264">
        <v>47</v>
      </c>
      <c r="L198" s="264">
        <v>47</v>
      </c>
      <c r="M198" s="264">
        <v>5</v>
      </c>
      <c r="N198" s="264">
        <v>0</v>
      </c>
      <c r="O198" s="264">
        <v>3222</v>
      </c>
      <c r="P198" s="264">
        <v>64</v>
      </c>
      <c r="Q198" s="264">
        <v>64</v>
      </c>
      <c r="R198" s="264">
        <v>23</v>
      </c>
      <c r="S198" s="264">
        <v>0</v>
      </c>
      <c r="T198" s="265">
        <v>0.015</v>
      </c>
      <c r="U198" s="266">
        <v>92837</v>
      </c>
      <c r="V198" s="266">
        <v>1527</v>
      </c>
      <c r="W198" s="266">
        <v>1517</v>
      </c>
      <c r="X198" s="266">
        <v>0</v>
      </c>
      <c r="Y198" s="264">
        <v>1399</v>
      </c>
      <c r="Z198" s="267">
        <v>0.0164481833751629</v>
      </c>
      <c r="AA198" s="267">
        <v>0.00543314216722004</v>
      </c>
      <c r="AB198" s="267">
        <v>0.0189669087974173</v>
      </c>
      <c r="AC198" s="268">
        <v>0.0198634388578523</v>
      </c>
      <c r="AD198" s="269">
        <v>-0.0135337666301972</v>
      </c>
      <c r="AE198" s="270">
        <v>22090</v>
      </c>
      <c r="AF198" s="271">
        <v>347</v>
      </c>
      <c r="AG198" s="271">
        <v>0</v>
      </c>
      <c r="AH198" s="271">
        <v>22565</v>
      </c>
      <c r="AI198" s="271">
        <v>379</v>
      </c>
      <c r="AJ198" s="271">
        <v>0</v>
      </c>
      <c r="AK198" s="268">
        <v>0.0157084653689452</v>
      </c>
      <c r="AL198" s="268">
        <v>0.0167959228894305</v>
      </c>
      <c r="AM198" s="269">
        <v>-0.00108745752048531</v>
      </c>
    </row>
    <row r="199" spans="1:39">
      <c r="A199" s="279" t="s">
        <v>25</v>
      </c>
      <c r="B199" s="280" t="s">
        <v>3245</v>
      </c>
      <c r="C199" s="262" t="s">
        <v>51</v>
      </c>
      <c r="D199" s="280" t="s">
        <v>52</v>
      </c>
      <c r="E199" s="263">
        <v>13815</v>
      </c>
      <c r="F199" s="263">
        <v>283</v>
      </c>
      <c r="G199" s="263">
        <v>196</v>
      </c>
      <c r="H199" s="263">
        <v>0</v>
      </c>
      <c r="I199" s="263">
        <v>0</v>
      </c>
      <c r="J199" s="264">
        <v>7436</v>
      </c>
      <c r="K199" s="264">
        <v>279</v>
      </c>
      <c r="L199" s="264">
        <v>279</v>
      </c>
      <c r="M199" s="264">
        <v>41</v>
      </c>
      <c r="N199" s="264">
        <v>0</v>
      </c>
      <c r="O199" s="264">
        <v>11361</v>
      </c>
      <c r="P199" s="264">
        <v>288</v>
      </c>
      <c r="Q199" s="264">
        <v>288</v>
      </c>
      <c r="R199" s="264">
        <v>172</v>
      </c>
      <c r="S199" s="264">
        <v>0</v>
      </c>
      <c r="T199" s="265">
        <v>0.015</v>
      </c>
      <c r="U199" s="266">
        <v>328855</v>
      </c>
      <c r="V199" s="266">
        <v>8279</v>
      </c>
      <c r="W199" s="266">
        <v>8192</v>
      </c>
      <c r="X199" s="266">
        <v>0</v>
      </c>
      <c r="Y199" s="264">
        <v>7529</v>
      </c>
      <c r="Z199" s="267">
        <v>0.0251752292043606</v>
      </c>
      <c r="AA199" s="267">
        <v>0.0204849800941006</v>
      </c>
      <c r="AB199" s="267">
        <v>0.0375201721355568</v>
      </c>
      <c r="AC199" s="268">
        <v>0.025349881172432</v>
      </c>
      <c r="AD199" s="269">
        <v>-0.0170351920414561</v>
      </c>
      <c r="AE199" s="270">
        <v>78625</v>
      </c>
      <c r="AF199" s="271">
        <v>1970</v>
      </c>
      <c r="AG199" s="271">
        <v>0</v>
      </c>
      <c r="AH199" s="271">
        <v>73551</v>
      </c>
      <c r="AI199" s="271">
        <v>2013</v>
      </c>
      <c r="AJ199" s="271">
        <v>0</v>
      </c>
      <c r="AK199" s="268">
        <v>0.0250556438791733</v>
      </c>
      <c r="AL199" s="268">
        <v>0.0273687645307338</v>
      </c>
      <c r="AM199" s="269">
        <v>-0.00231312065156048</v>
      </c>
    </row>
    <row r="200" spans="1:39">
      <c r="A200" s="279" t="s">
        <v>25</v>
      </c>
      <c r="B200" s="280" t="s">
        <v>3248</v>
      </c>
      <c r="C200" s="262" t="s">
        <v>3249</v>
      </c>
      <c r="D200" s="280" t="s">
        <v>3250</v>
      </c>
      <c r="E200" s="263">
        <v>0</v>
      </c>
      <c r="F200" s="263">
        <v>0</v>
      </c>
      <c r="G200" s="263">
        <v>0</v>
      </c>
      <c r="H200" s="263">
        <v>0</v>
      </c>
      <c r="I200" s="263">
        <v>0</v>
      </c>
      <c r="J200" s="264">
        <v>0</v>
      </c>
      <c r="K200" s="264">
        <v>0</v>
      </c>
      <c r="L200" s="264">
        <v>0</v>
      </c>
      <c r="M200" s="264">
        <v>0</v>
      </c>
      <c r="N200" s="264">
        <v>0</v>
      </c>
      <c r="O200" s="264">
        <v>0</v>
      </c>
      <c r="P200" s="264">
        <v>0</v>
      </c>
      <c r="Q200" s="264">
        <v>0</v>
      </c>
      <c r="R200" s="264">
        <v>0</v>
      </c>
      <c r="S200" s="264">
        <v>0</v>
      </c>
      <c r="T200" s="265">
        <v>0.015</v>
      </c>
      <c r="U200" s="266">
        <v>0</v>
      </c>
      <c r="V200" s="266">
        <v>0</v>
      </c>
      <c r="W200" s="266">
        <v>0</v>
      </c>
      <c r="X200" s="266">
        <v>0</v>
      </c>
      <c r="Y200" s="264">
        <v>0</v>
      </c>
      <c r="Z200" s="267">
        <v>0</v>
      </c>
      <c r="AA200" s="267">
        <v>0</v>
      </c>
      <c r="AB200" s="267">
        <v>0</v>
      </c>
      <c r="AC200" s="268">
        <v>0</v>
      </c>
      <c r="AD200" s="269">
        <v>0</v>
      </c>
      <c r="AE200" s="270">
        <v>0</v>
      </c>
      <c r="AF200" s="271">
        <v>0</v>
      </c>
      <c r="AG200" s="271">
        <v>0</v>
      </c>
      <c r="AH200" s="271">
        <v>0</v>
      </c>
      <c r="AI200" s="271">
        <v>0</v>
      </c>
      <c r="AJ200" s="271">
        <v>0</v>
      </c>
      <c r="AK200" s="268">
        <v>0</v>
      </c>
      <c r="AL200" s="268">
        <v>0</v>
      </c>
      <c r="AM200" s="269">
        <v>0</v>
      </c>
    </row>
    <row r="201" spans="1:39">
      <c r="A201" s="279" t="s">
        <v>25</v>
      </c>
      <c r="B201" s="280" t="s">
        <v>3248</v>
      </c>
      <c r="C201" s="262" t="s">
        <v>3251</v>
      </c>
      <c r="D201" s="280" t="s">
        <v>3252</v>
      </c>
      <c r="E201" s="263">
        <v>0</v>
      </c>
      <c r="F201" s="263">
        <v>0</v>
      </c>
      <c r="G201" s="263">
        <v>0</v>
      </c>
      <c r="H201" s="263">
        <v>0</v>
      </c>
      <c r="I201" s="263">
        <v>0</v>
      </c>
      <c r="J201" s="264">
        <v>0</v>
      </c>
      <c r="K201" s="264">
        <v>0</v>
      </c>
      <c r="L201" s="264">
        <v>0</v>
      </c>
      <c r="M201" s="264">
        <v>0</v>
      </c>
      <c r="N201" s="264">
        <v>0</v>
      </c>
      <c r="O201" s="264">
        <v>0</v>
      </c>
      <c r="P201" s="264">
        <v>0</v>
      </c>
      <c r="Q201" s="264">
        <v>0</v>
      </c>
      <c r="R201" s="264">
        <v>0</v>
      </c>
      <c r="S201" s="264">
        <v>0</v>
      </c>
      <c r="T201" s="265">
        <v>0.015</v>
      </c>
      <c r="U201" s="266">
        <v>0</v>
      </c>
      <c r="V201" s="266">
        <v>0</v>
      </c>
      <c r="W201" s="266">
        <v>0</v>
      </c>
      <c r="X201" s="266">
        <v>0</v>
      </c>
      <c r="Y201" s="264">
        <v>0</v>
      </c>
      <c r="Z201" s="267">
        <v>0</v>
      </c>
      <c r="AA201" s="267">
        <v>0</v>
      </c>
      <c r="AB201" s="267">
        <v>0</v>
      </c>
      <c r="AC201" s="268">
        <v>0</v>
      </c>
      <c r="AD201" s="269">
        <v>0</v>
      </c>
      <c r="AE201" s="270">
        <v>0</v>
      </c>
      <c r="AF201" s="271">
        <v>0</v>
      </c>
      <c r="AG201" s="271">
        <v>0</v>
      </c>
      <c r="AH201" s="271">
        <v>0</v>
      </c>
      <c r="AI201" s="271">
        <v>0</v>
      </c>
      <c r="AJ201" s="271">
        <v>0</v>
      </c>
      <c r="AK201" s="268">
        <v>0</v>
      </c>
      <c r="AL201" s="268">
        <v>0</v>
      </c>
      <c r="AM201" s="269">
        <v>0</v>
      </c>
    </row>
    <row r="202" spans="1:39">
      <c r="A202" s="279" t="s">
        <v>25</v>
      </c>
      <c r="B202" s="280" t="s">
        <v>3248</v>
      </c>
      <c r="C202" s="262" t="s">
        <v>3253</v>
      </c>
      <c r="D202" s="280" t="s">
        <v>3254</v>
      </c>
      <c r="E202" s="263">
        <v>0</v>
      </c>
      <c r="F202" s="263">
        <v>0</v>
      </c>
      <c r="G202" s="263">
        <v>0</v>
      </c>
      <c r="H202" s="263">
        <v>0</v>
      </c>
      <c r="I202" s="263">
        <v>0</v>
      </c>
      <c r="J202" s="264">
        <v>0</v>
      </c>
      <c r="K202" s="264">
        <v>0</v>
      </c>
      <c r="L202" s="264">
        <v>0</v>
      </c>
      <c r="M202" s="264">
        <v>0</v>
      </c>
      <c r="N202" s="264">
        <v>0</v>
      </c>
      <c r="O202" s="264">
        <v>0</v>
      </c>
      <c r="P202" s="264">
        <v>0</v>
      </c>
      <c r="Q202" s="264">
        <v>0</v>
      </c>
      <c r="R202" s="264">
        <v>0</v>
      </c>
      <c r="S202" s="264">
        <v>0</v>
      </c>
      <c r="T202" s="265">
        <v>0.015</v>
      </c>
      <c r="U202" s="266">
        <v>0</v>
      </c>
      <c r="V202" s="266">
        <v>0</v>
      </c>
      <c r="W202" s="266">
        <v>0</v>
      </c>
      <c r="X202" s="266">
        <v>0</v>
      </c>
      <c r="Y202" s="264">
        <v>0</v>
      </c>
      <c r="Z202" s="267">
        <v>0</v>
      </c>
      <c r="AA202" s="267">
        <v>0</v>
      </c>
      <c r="AB202" s="267">
        <v>0</v>
      </c>
      <c r="AC202" s="268">
        <v>0</v>
      </c>
      <c r="AD202" s="269">
        <v>0</v>
      </c>
      <c r="AE202" s="270">
        <v>0</v>
      </c>
      <c r="AF202" s="271">
        <v>0</v>
      </c>
      <c r="AG202" s="271">
        <v>0</v>
      </c>
      <c r="AH202" s="271">
        <v>0</v>
      </c>
      <c r="AI202" s="271">
        <v>0</v>
      </c>
      <c r="AJ202" s="271">
        <v>0</v>
      </c>
      <c r="AK202" s="268">
        <v>0</v>
      </c>
      <c r="AL202" s="268">
        <v>0</v>
      </c>
      <c r="AM202" s="269">
        <v>0</v>
      </c>
    </row>
    <row r="203" spans="1:39">
      <c r="A203" s="279" t="s">
        <v>25</v>
      </c>
      <c r="B203" s="280" t="s">
        <v>3248</v>
      </c>
      <c r="C203" s="262" t="s">
        <v>3255</v>
      </c>
      <c r="D203" s="280" t="s">
        <v>3256</v>
      </c>
      <c r="E203" s="263">
        <v>0</v>
      </c>
      <c r="F203" s="263">
        <v>0</v>
      </c>
      <c r="G203" s="263">
        <v>0</v>
      </c>
      <c r="H203" s="263">
        <v>0</v>
      </c>
      <c r="I203" s="263">
        <v>0</v>
      </c>
      <c r="J203" s="264">
        <v>0</v>
      </c>
      <c r="K203" s="264">
        <v>0</v>
      </c>
      <c r="L203" s="264">
        <v>0</v>
      </c>
      <c r="M203" s="264">
        <v>0</v>
      </c>
      <c r="N203" s="264">
        <v>0</v>
      </c>
      <c r="O203" s="264">
        <v>0</v>
      </c>
      <c r="P203" s="264">
        <v>0</v>
      </c>
      <c r="Q203" s="264">
        <v>0</v>
      </c>
      <c r="R203" s="264">
        <v>0</v>
      </c>
      <c r="S203" s="264">
        <v>0</v>
      </c>
      <c r="T203" s="265">
        <v>0.015</v>
      </c>
      <c r="U203" s="266">
        <v>0</v>
      </c>
      <c r="V203" s="266">
        <v>0</v>
      </c>
      <c r="W203" s="266">
        <v>0</v>
      </c>
      <c r="X203" s="266">
        <v>0</v>
      </c>
      <c r="Y203" s="264">
        <v>0</v>
      </c>
      <c r="Z203" s="267">
        <v>0</v>
      </c>
      <c r="AA203" s="267">
        <v>0</v>
      </c>
      <c r="AB203" s="267">
        <v>0</v>
      </c>
      <c r="AC203" s="268">
        <v>0</v>
      </c>
      <c r="AD203" s="269">
        <v>0</v>
      </c>
      <c r="AE203" s="270">
        <v>0</v>
      </c>
      <c r="AF203" s="271">
        <v>0</v>
      </c>
      <c r="AG203" s="271">
        <v>0</v>
      </c>
      <c r="AH203" s="271">
        <v>0</v>
      </c>
      <c r="AI203" s="271">
        <v>0</v>
      </c>
      <c r="AJ203" s="271">
        <v>0</v>
      </c>
      <c r="AK203" s="268">
        <v>0</v>
      </c>
      <c r="AL203" s="268">
        <v>0</v>
      </c>
      <c r="AM203" s="269">
        <v>0</v>
      </c>
    </row>
    <row r="204" spans="1:39">
      <c r="A204" s="279" t="s">
        <v>25</v>
      </c>
      <c r="B204" s="280" t="s">
        <v>3248</v>
      </c>
      <c r="C204" s="262" t="s">
        <v>59</v>
      </c>
      <c r="D204" s="280" t="s">
        <v>60</v>
      </c>
      <c r="E204" s="263">
        <v>15547</v>
      </c>
      <c r="F204" s="263">
        <v>320</v>
      </c>
      <c r="G204" s="263">
        <v>223</v>
      </c>
      <c r="H204" s="263">
        <v>0</v>
      </c>
      <c r="I204" s="263">
        <v>0</v>
      </c>
      <c r="J204" s="264">
        <v>8252</v>
      </c>
      <c r="K204" s="264">
        <v>365</v>
      </c>
      <c r="L204" s="264">
        <v>365</v>
      </c>
      <c r="M204" s="264">
        <v>24</v>
      </c>
      <c r="N204" s="264">
        <v>0</v>
      </c>
      <c r="O204" s="264">
        <v>13514</v>
      </c>
      <c r="P204" s="264">
        <v>252</v>
      </c>
      <c r="Q204" s="264">
        <v>252</v>
      </c>
      <c r="R204" s="264">
        <v>119</v>
      </c>
      <c r="S204" s="264">
        <v>0</v>
      </c>
      <c r="T204" s="265">
        <v>0.015</v>
      </c>
      <c r="U204" s="266">
        <v>399464</v>
      </c>
      <c r="V204" s="266">
        <v>10535</v>
      </c>
      <c r="W204" s="266">
        <v>10437</v>
      </c>
      <c r="X204" s="266">
        <v>4</v>
      </c>
      <c r="Y204" s="264">
        <v>9550</v>
      </c>
      <c r="Z204" s="267">
        <v>0.0263628261870907</v>
      </c>
      <c r="AA204" s="267">
        <v>0.0205827490834245</v>
      </c>
      <c r="AB204" s="267">
        <v>0.0442317014057198</v>
      </c>
      <c r="AC204" s="268">
        <v>0.0186473286961669</v>
      </c>
      <c r="AD204" s="269">
        <v>-0.0236489523222954</v>
      </c>
      <c r="AE204" s="270">
        <v>90301</v>
      </c>
      <c r="AF204" s="271">
        <v>2426</v>
      </c>
      <c r="AG204" s="271">
        <v>0</v>
      </c>
      <c r="AH204" s="271">
        <v>85960</v>
      </c>
      <c r="AI204" s="271">
        <v>2576</v>
      </c>
      <c r="AJ204" s="271">
        <v>1</v>
      </c>
      <c r="AK204" s="268">
        <v>0.0268657046987298</v>
      </c>
      <c r="AL204" s="268">
        <v>0.0299557933922755</v>
      </c>
      <c r="AM204" s="269">
        <v>-0.00309008869354567</v>
      </c>
    </row>
    <row r="205" spans="1:39">
      <c r="A205" s="279" t="s">
        <v>25</v>
      </c>
      <c r="B205" s="280" t="s">
        <v>3248</v>
      </c>
      <c r="C205" s="262" t="s">
        <v>63</v>
      </c>
      <c r="D205" s="280" t="s">
        <v>64</v>
      </c>
      <c r="E205" s="263">
        <v>11993</v>
      </c>
      <c r="F205" s="263">
        <v>331</v>
      </c>
      <c r="G205" s="263">
        <v>193</v>
      </c>
      <c r="H205" s="263">
        <v>0</v>
      </c>
      <c r="I205" s="263">
        <v>0</v>
      </c>
      <c r="J205" s="264">
        <v>6866</v>
      </c>
      <c r="K205" s="264">
        <v>179</v>
      </c>
      <c r="L205" s="264">
        <v>178</v>
      </c>
      <c r="M205" s="264">
        <v>48</v>
      </c>
      <c r="N205" s="264">
        <v>0</v>
      </c>
      <c r="O205" s="264">
        <v>9701</v>
      </c>
      <c r="P205" s="264">
        <v>196</v>
      </c>
      <c r="Q205" s="264">
        <v>196</v>
      </c>
      <c r="R205" s="264">
        <v>124</v>
      </c>
      <c r="S205" s="264">
        <v>0</v>
      </c>
      <c r="T205" s="265">
        <v>0.015</v>
      </c>
      <c r="U205" s="266">
        <v>310446</v>
      </c>
      <c r="V205" s="266">
        <v>7717</v>
      </c>
      <c r="W205" s="266">
        <v>7568</v>
      </c>
      <c r="X205" s="266">
        <v>2</v>
      </c>
      <c r="Y205" s="264">
        <v>7059</v>
      </c>
      <c r="Z205" s="267">
        <v>0.0248513429066569</v>
      </c>
      <c r="AA205" s="267">
        <v>0.0275994330025848</v>
      </c>
      <c r="AB205" s="267">
        <v>0.026070492280804</v>
      </c>
      <c r="AC205" s="268">
        <v>0.0202041026698279</v>
      </c>
      <c r="AD205" s="269">
        <v>0.00152894072178088</v>
      </c>
      <c r="AE205" s="270">
        <v>69439</v>
      </c>
      <c r="AF205" s="271">
        <v>1858</v>
      </c>
      <c r="AG205" s="271">
        <v>0</v>
      </c>
      <c r="AH205" s="271">
        <v>69124</v>
      </c>
      <c r="AI205" s="271">
        <v>2025</v>
      </c>
      <c r="AJ205" s="271">
        <v>0</v>
      </c>
      <c r="AK205" s="268">
        <v>0.0267572977721453</v>
      </c>
      <c r="AL205" s="268">
        <v>0.029295179677102</v>
      </c>
      <c r="AM205" s="269">
        <v>-0.00253788190495668</v>
      </c>
    </row>
    <row r="206" spans="1:39">
      <c r="A206" s="279" t="s">
        <v>25</v>
      </c>
      <c r="B206" s="280" t="s">
        <v>3248</v>
      </c>
      <c r="C206" s="262" t="s">
        <v>61</v>
      </c>
      <c r="D206" s="280" t="s">
        <v>62</v>
      </c>
      <c r="E206" s="263">
        <v>11839</v>
      </c>
      <c r="F206" s="263">
        <v>248</v>
      </c>
      <c r="G206" s="263">
        <v>130</v>
      </c>
      <c r="H206" s="263">
        <v>0</v>
      </c>
      <c r="I206" s="263">
        <v>0</v>
      </c>
      <c r="J206" s="264">
        <v>6257</v>
      </c>
      <c r="K206" s="264">
        <v>274</v>
      </c>
      <c r="L206" s="264">
        <v>274</v>
      </c>
      <c r="M206" s="264">
        <v>1</v>
      </c>
      <c r="N206" s="264">
        <v>0</v>
      </c>
      <c r="O206" s="264">
        <v>10510</v>
      </c>
      <c r="P206" s="264">
        <v>237</v>
      </c>
      <c r="Q206" s="264">
        <v>237</v>
      </c>
      <c r="R206" s="264">
        <v>19</v>
      </c>
      <c r="S206" s="264">
        <v>0</v>
      </c>
      <c r="T206" s="265">
        <v>0.015</v>
      </c>
      <c r="U206" s="266">
        <v>319712</v>
      </c>
      <c r="V206" s="266">
        <v>7498</v>
      </c>
      <c r="W206" s="266">
        <v>7367</v>
      </c>
      <c r="X206" s="266">
        <v>3</v>
      </c>
      <c r="Y206" s="264">
        <v>6380</v>
      </c>
      <c r="Z206" s="267">
        <v>0.0234429736763087</v>
      </c>
      <c r="AA206" s="267">
        <v>0.0209477151786468</v>
      </c>
      <c r="AB206" s="267">
        <v>0.0437909541313729</v>
      </c>
      <c r="AC206" s="268">
        <v>0.0225499524262607</v>
      </c>
      <c r="AD206" s="269">
        <v>-0.022843238952726</v>
      </c>
      <c r="AE206" s="270">
        <v>68116</v>
      </c>
      <c r="AF206" s="271">
        <v>1661</v>
      </c>
      <c r="AG206" s="271">
        <v>0</v>
      </c>
      <c r="AH206" s="271">
        <v>67642</v>
      </c>
      <c r="AI206" s="271">
        <v>1674</v>
      </c>
      <c r="AJ206" s="271">
        <v>2</v>
      </c>
      <c r="AK206" s="268">
        <v>0.024384872863938</v>
      </c>
      <c r="AL206" s="268">
        <v>0.0247183702433399</v>
      </c>
      <c r="AM206" s="269">
        <v>-0.000333497379401949</v>
      </c>
    </row>
    <row r="207" spans="1:39">
      <c r="A207" s="279" t="s">
        <v>25</v>
      </c>
      <c r="B207" s="280" t="s">
        <v>3248</v>
      </c>
      <c r="C207" s="262" t="s">
        <v>65</v>
      </c>
      <c r="D207" s="280" t="s">
        <v>66</v>
      </c>
      <c r="E207" s="263">
        <v>10829</v>
      </c>
      <c r="F207" s="263">
        <v>174</v>
      </c>
      <c r="G207" s="263">
        <v>81</v>
      </c>
      <c r="H207" s="263">
        <v>0</v>
      </c>
      <c r="I207" s="263">
        <v>0</v>
      </c>
      <c r="J207" s="264">
        <v>5764</v>
      </c>
      <c r="K207" s="264">
        <v>121</v>
      </c>
      <c r="L207" s="264">
        <v>121</v>
      </c>
      <c r="M207" s="264">
        <v>27</v>
      </c>
      <c r="N207" s="264">
        <v>0</v>
      </c>
      <c r="O207" s="264">
        <v>7937</v>
      </c>
      <c r="P207" s="264">
        <v>185</v>
      </c>
      <c r="Q207" s="264">
        <v>184</v>
      </c>
      <c r="R207" s="264">
        <v>82</v>
      </c>
      <c r="S207" s="264">
        <v>0</v>
      </c>
      <c r="T207" s="265">
        <v>0.015</v>
      </c>
      <c r="U207" s="266">
        <v>260681</v>
      </c>
      <c r="V207" s="266">
        <v>4909</v>
      </c>
      <c r="W207" s="266">
        <v>4815</v>
      </c>
      <c r="X207" s="266">
        <v>0</v>
      </c>
      <c r="Y207" s="264">
        <v>4461</v>
      </c>
      <c r="Z207" s="267">
        <v>0.0188314453297325</v>
      </c>
      <c r="AA207" s="267">
        <v>0.0160679656477976</v>
      </c>
      <c r="AB207" s="267">
        <v>0.0209923664122137</v>
      </c>
      <c r="AC207" s="268">
        <v>0.0233085548695981</v>
      </c>
      <c r="AD207" s="269">
        <v>-0.00492440076441616</v>
      </c>
      <c r="AE207" s="270">
        <v>58856</v>
      </c>
      <c r="AF207" s="271">
        <v>1133</v>
      </c>
      <c r="AG207" s="271">
        <v>0</v>
      </c>
      <c r="AH207" s="271">
        <v>57272</v>
      </c>
      <c r="AI207" s="271">
        <v>1186</v>
      </c>
      <c r="AJ207" s="271">
        <v>0</v>
      </c>
      <c r="AK207" s="268">
        <v>0.0192503737936659</v>
      </c>
      <c r="AL207" s="268">
        <v>0.0207081994691996</v>
      </c>
      <c r="AM207" s="269">
        <v>-0.00145782567553371</v>
      </c>
    </row>
    <row r="208" spans="1:39">
      <c r="A208" s="279" t="s">
        <v>25</v>
      </c>
      <c r="B208" s="280" t="s">
        <v>3248</v>
      </c>
      <c r="C208" s="262" t="s">
        <v>57</v>
      </c>
      <c r="D208" s="280" t="s">
        <v>58</v>
      </c>
      <c r="E208" s="263">
        <v>21465</v>
      </c>
      <c r="F208" s="263">
        <v>450</v>
      </c>
      <c r="G208" s="263">
        <v>307</v>
      </c>
      <c r="H208" s="263">
        <v>1</v>
      </c>
      <c r="I208" s="263">
        <v>0</v>
      </c>
      <c r="J208" s="264">
        <v>12712</v>
      </c>
      <c r="K208" s="264">
        <v>339</v>
      </c>
      <c r="L208" s="264">
        <v>338</v>
      </c>
      <c r="M208" s="264">
        <v>3</v>
      </c>
      <c r="N208" s="264">
        <v>0</v>
      </c>
      <c r="O208" s="264">
        <v>15876</v>
      </c>
      <c r="P208" s="264">
        <v>121</v>
      </c>
      <c r="Q208" s="264">
        <v>120</v>
      </c>
      <c r="R208" s="264">
        <v>2</v>
      </c>
      <c r="S208" s="264">
        <v>0</v>
      </c>
      <c r="T208" s="265">
        <v>0.015</v>
      </c>
      <c r="U208" s="266">
        <v>527312</v>
      </c>
      <c r="V208" s="266">
        <v>11135</v>
      </c>
      <c r="W208" s="266">
        <v>10978</v>
      </c>
      <c r="X208" s="266">
        <v>5</v>
      </c>
      <c r="Y208" s="264">
        <v>9478</v>
      </c>
      <c r="Z208" s="267">
        <v>0.0211070485784507</v>
      </c>
      <c r="AA208" s="267">
        <v>0.0209643605870021</v>
      </c>
      <c r="AB208" s="267">
        <v>0.0266677155443675</v>
      </c>
      <c r="AC208" s="268">
        <v>0.00762156714537667</v>
      </c>
      <c r="AD208" s="269">
        <v>-0.00570335495736543</v>
      </c>
      <c r="AE208" s="270">
        <v>119757</v>
      </c>
      <c r="AF208" s="271">
        <v>2530</v>
      </c>
      <c r="AG208" s="271">
        <v>0</v>
      </c>
      <c r="AH208" s="271">
        <v>114976</v>
      </c>
      <c r="AI208" s="271">
        <v>2569</v>
      </c>
      <c r="AJ208" s="271">
        <v>0</v>
      </c>
      <c r="AK208" s="268">
        <v>0.0211261137136034</v>
      </c>
      <c r="AL208" s="268">
        <v>0.0223437934873365</v>
      </c>
      <c r="AM208" s="269">
        <v>-0.00121767977373311</v>
      </c>
    </row>
    <row r="209" spans="1:39">
      <c r="A209" s="279" t="s">
        <v>25</v>
      </c>
      <c r="B209" s="280" t="s">
        <v>3248</v>
      </c>
      <c r="C209" s="262" t="s">
        <v>67</v>
      </c>
      <c r="D209" s="280" t="s">
        <v>68</v>
      </c>
      <c r="E209" s="263">
        <v>7303</v>
      </c>
      <c r="F209" s="263">
        <v>139</v>
      </c>
      <c r="G209" s="263">
        <v>84</v>
      </c>
      <c r="H209" s="263">
        <v>1</v>
      </c>
      <c r="I209" s="263">
        <v>0</v>
      </c>
      <c r="J209" s="264">
        <v>3956</v>
      </c>
      <c r="K209" s="264">
        <v>145</v>
      </c>
      <c r="L209" s="264">
        <v>145</v>
      </c>
      <c r="M209" s="264">
        <v>7</v>
      </c>
      <c r="N209" s="264">
        <v>0</v>
      </c>
      <c r="O209" s="264">
        <v>5583</v>
      </c>
      <c r="P209" s="264">
        <v>75</v>
      </c>
      <c r="Q209" s="264">
        <v>75</v>
      </c>
      <c r="R209" s="264">
        <v>22</v>
      </c>
      <c r="S209" s="264">
        <v>1</v>
      </c>
      <c r="T209" s="265">
        <v>0.015</v>
      </c>
      <c r="U209" s="266">
        <v>170234</v>
      </c>
      <c r="V209" s="266">
        <v>4040</v>
      </c>
      <c r="W209" s="266">
        <v>3979</v>
      </c>
      <c r="X209" s="266">
        <v>5</v>
      </c>
      <c r="Y209" s="264">
        <v>3623</v>
      </c>
      <c r="Z209" s="267">
        <v>0.0237026680921555</v>
      </c>
      <c r="AA209" s="267">
        <v>0.0190332739969875</v>
      </c>
      <c r="AB209" s="267">
        <v>0.0366531850353893</v>
      </c>
      <c r="AC209" s="268">
        <v>0.0132545226580691</v>
      </c>
      <c r="AD209" s="269">
        <v>-0.0176199110384017</v>
      </c>
      <c r="AE209" s="270">
        <v>37605</v>
      </c>
      <c r="AF209" s="271">
        <v>874</v>
      </c>
      <c r="AG209" s="271">
        <v>2</v>
      </c>
      <c r="AH209" s="271">
        <v>36680</v>
      </c>
      <c r="AI209" s="271">
        <v>986</v>
      </c>
      <c r="AJ209" s="271">
        <v>0</v>
      </c>
      <c r="AK209" s="268">
        <v>0.0231884057971014</v>
      </c>
      <c r="AL209" s="268">
        <v>0.0268811341330425</v>
      </c>
      <c r="AM209" s="269">
        <v>-0.00369272833594108</v>
      </c>
    </row>
    <row r="210" spans="1:39">
      <c r="A210" s="279" t="s">
        <v>25</v>
      </c>
      <c r="B210" s="280" t="s">
        <v>3248</v>
      </c>
      <c r="C210" s="262" t="s">
        <v>69</v>
      </c>
      <c r="D210" s="280" t="s">
        <v>70</v>
      </c>
      <c r="E210" s="263">
        <v>12741</v>
      </c>
      <c r="F210" s="263">
        <v>195</v>
      </c>
      <c r="G210" s="263">
        <v>112</v>
      </c>
      <c r="H210" s="263">
        <v>15</v>
      </c>
      <c r="I210" s="263">
        <v>0</v>
      </c>
      <c r="J210" s="264">
        <v>9092</v>
      </c>
      <c r="K210" s="264">
        <v>144</v>
      </c>
      <c r="L210" s="264">
        <v>144</v>
      </c>
      <c r="M210" s="264">
        <v>10</v>
      </c>
      <c r="N210" s="264">
        <v>0</v>
      </c>
      <c r="O210" s="264">
        <v>11157</v>
      </c>
      <c r="P210" s="264">
        <v>90</v>
      </c>
      <c r="Q210" s="264">
        <v>90</v>
      </c>
      <c r="R210" s="264">
        <v>40</v>
      </c>
      <c r="S210" s="264">
        <v>0</v>
      </c>
      <c r="T210" s="265">
        <v>0.015</v>
      </c>
      <c r="U210" s="266">
        <v>343238</v>
      </c>
      <c r="V210" s="266">
        <v>4737</v>
      </c>
      <c r="W210" s="266">
        <v>4653</v>
      </c>
      <c r="X210" s="266">
        <v>0</v>
      </c>
      <c r="Y210" s="264">
        <v>4292</v>
      </c>
      <c r="Z210" s="267">
        <v>0.0138009194786125</v>
      </c>
      <c r="AA210" s="267">
        <v>0.0153049211207911</v>
      </c>
      <c r="AB210" s="267">
        <v>0.0158380994280686</v>
      </c>
      <c r="AC210" s="268">
        <v>0.00806668459263243</v>
      </c>
      <c r="AD210" s="269">
        <v>-0.000533178307277483</v>
      </c>
      <c r="AE210" s="270">
        <v>83287</v>
      </c>
      <c r="AF210" s="271">
        <v>1026</v>
      </c>
      <c r="AG210" s="271">
        <v>0</v>
      </c>
      <c r="AH210" s="271">
        <v>76582</v>
      </c>
      <c r="AI210" s="271">
        <v>1168</v>
      </c>
      <c r="AJ210" s="271">
        <v>0</v>
      </c>
      <c r="AK210" s="268">
        <v>0.0123188492801998</v>
      </c>
      <c r="AL210" s="268">
        <v>0.015251625708391</v>
      </c>
      <c r="AM210" s="269">
        <v>-0.00293277642819121</v>
      </c>
    </row>
    <row r="211" spans="1:39">
      <c r="A211" s="279" t="s">
        <v>25</v>
      </c>
      <c r="B211" s="280" t="s">
        <v>3257</v>
      </c>
      <c r="C211" s="262" t="s">
        <v>3258</v>
      </c>
      <c r="D211" s="280" t="s">
        <v>3259</v>
      </c>
      <c r="E211" s="263">
        <v>0</v>
      </c>
      <c r="F211" s="263">
        <v>0</v>
      </c>
      <c r="G211" s="263">
        <v>0</v>
      </c>
      <c r="H211" s="263">
        <v>0</v>
      </c>
      <c r="I211" s="263">
        <v>0</v>
      </c>
      <c r="J211" s="264">
        <v>0</v>
      </c>
      <c r="K211" s="264">
        <v>0</v>
      </c>
      <c r="L211" s="264">
        <v>0</v>
      </c>
      <c r="M211" s="264">
        <v>0</v>
      </c>
      <c r="N211" s="264">
        <v>0</v>
      </c>
      <c r="O211" s="264">
        <v>0</v>
      </c>
      <c r="P211" s="264">
        <v>0</v>
      </c>
      <c r="Q211" s="264">
        <v>0</v>
      </c>
      <c r="R211" s="264">
        <v>0</v>
      </c>
      <c r="S211" s="264">
        <v>0</v>
      </c>
      <c r="T211" s="265">
        <v>0.015</v>
      </c>
      <c r="U211" s="266">
        <v>0</v>
      </c>
      <c r="V211" s="266">
        <v>0</v>
      </c>
      <c r="W211" s="266">
        <v>0</v>
      </c>
      <c r="X211" s="266">
        <v>0</v>
      </c>
      <c r="Y211" s="264">
        <v>0</v>
      </c>
      <c r="Z211" s="267">
        <v>0</v>
      </c>
      <c r="AA211" s="267">
        <v>0</v>
      </c>
      <c r="AB211" s="267">
        <v>0</v>
      </c>
      <c r="AC211" s="268">
        <v>0</v>
      </c>
      <c r="AD211" s="269">
        <v>0</v>
      </c>
      <c r="AE211" s="270">
        <v>0</v>
      </c>
      <c r="AF211" s="271">
        <v>0</v>
      </c>
      <c r="AG211" s="271">
        <v>0</v>
      </c>
      <c r="AH211" s="271">
        <v>0</v>
      </c>
      <c r="AI211" s="271">
        <v>0</v>
      </c>
      <c r="AJ211" s="271">
        <v>0</v>
      </c>
      <c r="AK211" s="268">
        <v>0</v>
      </c>
      <c r="AL211" s="268">
        <v>0</v>
      </c>
      <c r="AM211" s="269">
        <v>0</v>
      </c>
    </row>
    <row r="212" spans="1:39">
      <c r="A212" s="279" t="s">
        <v>25</v>
      </c>
      <c r="B212" s="280" t="s">
        <v>3257</v>
      </c>
      <c r="C212" s="262" t="s">
        <v>3260</v>
      </c>
      <c r="D212" s="280" t="s">
        <v>3261</v>
      </c>
      <c r="E212" s="263">
        <v>0</v>
      </c>
      <c r="F212" s="263">
        <v>0</v>
      </c>
      <c r="G212" s="263">
        <v>0</v>
      </c>
      <c r="H212" s="263">
        <v>0</v>
      </c>
      <c r="I212" s="263">
        <v>0</v>
      </c>
      <c r="J212" s="264">
        <v>0</v>
      </c>
      <c r="K212" s="264">
        <v>0</v>
      </c>
      <c r="L212" s="264">
        <v>0</v>
      </c>
      <c r="M212" s="264">
        <v>0</v>
      </c>
      <c r="N212" s="264">
        <v>0</v>
      </c>
      <c r="O212" s="264">
        <v>0</v>
      </c>
      <c r="P212" s="264">
        <v>0</v>
      </c>
      <c r="Q212" s="264">
        <v>0</v>
      </c>
      <c r="R212" s="264">
        <v>0</v>
      </c>
      <c r="S212" s="264">
        <v>0</v>
      </c>
      <c r="T212" s="265">
        <v>0.015</v>
      </c>
      <c r="U212" s="266">
        <v>0</v>
      </c>
      <c r="V212" s="266">
        <v>0</v>
      </c>
      <c r="W212" s="266">
        <v>0</v>
      </c>
      <c r="X212" s="266">
        <v>0</v>
      </c>
      <c r="Y212" s="264">
        <v>0</v>
      </c>
      <c r="Z212" s="267">
        <v>0</v>
      </c>
      <c r="AA212" s="267">
        <v>0</v>
      </c>
      <c r="AB212" s="267">
        <v>0</v>
      </c>
      <c r="AC212" s="268">
        <v>0</v>
      </c>
      <c r="AD212" s="269">
        <v>0</v>
      </c>
      <c r="AE212" s="270">
        <v>0</v>
      </c>
      <c r="AF212" s="271">
        <v>0</v>
      </c>
      <c r="AG212" s="271">
        <v>0</v>
      </c>
      <c r="AH212" s="271">
        <v>0</v>
      </c>
      <c r="AI212" s="271">
        <v>0</v>
      </c>
      <c r="AJ212" s="271">
        <v>0</v>
      </c>
      <c r="AK212" s="268">
        <v>0</v>
      </c>
      <c r="AL212" s="268">
        <v>0</v>
      </c>
      <c r="AM212" s="269">
        <v>0</v>
      </c>
    </row>
    <row r="213" spans="1:39">
      <c r="A213" s="279" t="s">
        <v>25</v>
      </c>
      <c r="B213" s="280" t="s">
        <v>3257</v>
      </c>
      <c r="C213" s="262" t="s">
        <v>3262</v>
      </c>
      <c r="D213" s="280" t="s">
        <v>3263</v>
      </c>
      <c r="E213" s="263">
        <v>0</v>
      </c>
      <c r="F213" s="263">
        <v>0</v>
      </c>
      <c r="G213" s="263">
        <v>0</v>
      </c>
      <c r="H213" s="263">
        <v>0</v>
      </c>
      <c r="I213" s="263">
        <v>0</v>
      </c>
      <c r="J213" s="264">
        <v>0</v>
      </c>
      <c r="K213" s="264">
        <v>0</v>
      </c>
      <c r="L213" s="264">
        <v>0</v>
      </c>
      <c r="M213" s="264">
        <v>0</v>
      </c>
      <c r="N213" s="264">
        <v>0</v>
      </c>
      <c r="O213" s="264">
        <v>0</v>
      </c>
      <c r="P213" s="264">
        <v>0</v>
      </c>
      <c r="Q213" s="264">
        <v>0</v>
      </c>
      <c r="R213" s="264">
        <v>0</v>
      </c>
      <c r="S213" s="264">
        <v>0</v>
      </c>
      <c r="T213" s="265">
        <v>0.015</v>
      </c>
      <c r="U213" s="266">
        <v>0</v>
      </c>
      <c r="V213" s="266">
        <v>0</v>
      </c>
      <c r="W213" s="266">
        <v>0</v>
      </c>
      <c r="X213" s="266">
        <v>0</v>
      </c>
      <c r="Y213" s="264">
        <v>0</v>
      </c>
      <c r="Z213" s="267">
        <v>0</v>
      </c>
      <c r="AA213" s="267">
        <v>0</v>
      </c>
      <c r="AB213" s="267">
        <v>0</v>
      </c>
      <c r="AC213" s="268">
        <v>0</v>
      </c>
      <c r="AD213" s="269">
        <v>0</v>
      </c>
      <c r="AE213" s="270">
        <v>0</v>
      </c>
      <c r="AF213" s="271">
        <v>0</v>
      </c>
      <c r="AG213" s="271">
        <v>0</v>
      </c>
      <c r="AH213" s="271">
        <v>0</v>
      </c>
      <c r="AI213" s="271">
        <v>0</v>
      </c>
      <c r="AJ213" s="271">
        <v>0</v>
      </c>
      <c r="AK213" s="268">
        <v>0</v>
      </c>
      <c r="AL213" s="268">
        <v>0</v>
      </c>
      <c r="AM213" s="269">
        <v>0</v>
      </c>
    </row>
    <row r="214" spans="1:39">
      <c r="A214" s="279" t="s">
        <v>25</v>
      </c>
      <c r="B214" s="280" t="s">
        <v>3257</v>
      </c>
      <c r="C214" s="262" t="s">
        <v>3264</v>
      </c>
      <c r="D214" s="280" t="s">
        <v>3265</v>
      </c>
      <c r="E214" s="263">
        <v>0</v>
      </c>
      <c r="F214" s="263">
        <v>0</v>
      </c>
      <c r="G214" s="263">
        <v>0</v>
      </c>
      <c r="H214" s="263">
        <v>0</v>
      </c>
      <c r="I214" s="263">
        <v>0</v>
      </c>
      <c r="J214" s="264">
        <v>0</v>
      </c>
      <c r="K214" s="264">
        <v>0</v>
      </c>
      <c r="L214" s="264">
        <v>0</v>
      </c>
      <c r="M214" s="264">
        <v>0</v>
      </c>
      <c r="N214" s="264">
        <v>0</v>
      </c>
      <c r="O214" s="264">
        <v>0</v>
      </c>
      <c r="P214" s="264">
        <v>0</v>
      </c>
      <c r="Q214" s="264">
        <v>0</v>
      </c>
      <c r="R214" s="264">
        <v>0</v>
      </c>
      <c r="S214" s="264">
        <v>0</v>
      </c>
      <c r="T214" s="265">
        <v>0.015</v>
      </c>
      <c r="U214" s="266">
        <v>0</v>
      </c>
      <c r="V214" s="266">
        <v>0</v>
      </c>
      <c r="W214" s="266">
        <v>0</v>
      </c>
      <c r="X214" s="266">
        <v>0</v>
      </c>
      <c r="Y214" s="264">
        <v>0</v>
      </c>
      <c r="Z214" s="267">
        <v>0</v>
      </c>
      <c r="AA214" s="267">
        <v>0</v>
      </c>
      <c r="AB214" s="267">
        <v>0</v>
      </c>
      <c r="AC214" s="268">
        <v>0</v>
      </c>
      <c r="AD214" s="269">
        <v>0</v>
      </c>
      <c r="AE214" s="270">
        <v>0</v>
      </c>
      <c r="AF214" s="271">
        <v>0</v>
      </c>
      <c r="AG214" s="271">
        <v>0</v>
      </c>
      <c r="AH214" s="271">
        <v>0</v>
      </c>
      <c r="AI214" s="271">
        <v>0</v>
      </c>
      <c r="AJ214" s="271">
        <v>0</v>
      </c>
      <c r="AK214" s="268">
        <v>0</v>
      </c>
      <c r="AL214" s="268">
        <v>0</v>
      </c>
      <c r="AM214" s="269">
        <v>0</v>
      </c>
    </row>
    <row r="215" spans="1:39">
      <c r="A215" s="279" t="s">
        <v>25</v>
      </c>
      <c r="B215" s="280" t="s">
        <v>3257</v>
      </c>
      <c r="C215" s="262" t="s">
        <v>73</v>
      </c>
      <c r="D215" s="280" t="s">
        <v>74</v>
      </c>
      <c r="E215" s="263">
        <v>12825</v>
      </c>
      <c r="F215" s="263">
        <v>158</v>
      </c>
      <c r="G215" s="263">
        <v>108</v>
      </c>
      <c r="H215" s="263">
        <v>0</v>
      </c>
      <c r="I215" s="263">
        <v>0</v>
      </c>
      <c r="J215" s="264">
        <v>8731</v>
      </c>
      <c r="K215" s="264">
        <v>156</v>
      </c>
      <c r="L215" s="264">
        <v>155</v>
      </c>
      <c r="M215" s="264">
        <v>40</v>
      </c>
      <c r="N215" s="264">
        <v>0</v>
      </c>
      <c r="O215" s="264">
        <v>11097</v>
      </c>
      <c r="P215" s="264">
        <v>130</v>
      </c>
      <c r="Q215" s="264">
        <v>130</v>
      </c>
      <c r="R215" s="264">
        <v>79</v>
      </c>
      <c r="S215" s="264">
        <v>1</v>
      </c>
      <c r="T215" s="265">
        <v>0.015</v>
      </c>
      <c r="U215" s="266">
        <v>317592</v>
      </c>
      <c r="V215" s="266">
        <v>5096</v>
      </c>
      <c r="W215" s="266">
        <v>5045</v>
      </c>
      <c r="X215" s="266">
        <v>2</v>
      </c>
      <c r="Y215" s="264">
        <v>4699</v>
      </c>
      <c r="Z215" s="267">
        <v>0.0160394468374518</v>
      </c>
      <c r="AA215" s="267">
        <v>0.0123196881091618</v>
      </c>
      <c r="AB215" s="267">
        <v>0.0178673691444279</v>
      </c>
      <c r="AC215" s="268">
        <v>0.011624763449581</v>
      </c>
      <c r="AD215" s="269">
        <v>-0.00554768103526611</v>
      </c>
      <c r="AE215" s="270">
        <v>72329</v>
      </c>
      <c r="AF215" s="271">
        <v>1085</v>
      </c>
      <c r="AG215" s="271">
        <v>1</v>
      </c>
      <c r="AH215" s="271">
        <v>67552</v>
      </c>
      <c r="AI215" s="271">
        <v>1245</v>
      </c>
      <c r="AJ215" s="271">
        <v>0</v>
      </c>
      <c r="AK215" s="268">
        <v>0.0149870729582878</v>
      </c>
      <c r="AL215" s="268">
        <v>0.0184302463287541</v>
      </c>
      <c r="AM215" s="269">
        <v>-0.00344317337046632</v>
      </c>
    </row>
    <row r="216" spans="1:39">
      <c r="A216" s="279" t="s">
        <v>25</v>
      </c>
      <c r="B216" s="280" t="s">
        <v>3257</v>
      </c>
      <c r="C216" s="262" t="s">
        <v>77</v>
      </c>
      <c r="D216" s="280" t="s">
        <v>78</v>
      </c>
      <c r="E216" s="263">
        <v>9513</v>
      </c>
      <c r="F216" s="263">
        <v>204</v>
      </c>
      <c r="G216" s="263">
        <v>145</v>
      </c>
      <c r="H216" s="263">
        <v>9</v>
      </c>
      <c r="I216" s="263">
        <v>0</v>
      </c>
      <c r="J216" s="264">
        <v>5697</v>
      </c>
      <c r="K216" s="264">
        <v>160</v>
      </c>
      <c r="L216" s="264">
        <v>158</v>
      </c>
      <c r="M216" s="264">
        <v>25</v>
      </c>
      <c r="N216" s="264">
        <v>0</v>
      </c>
      <c r="O216" s="264">
        <v>7522</v>
      </c>
      <c r="P216" s="264">
        <v>181</v>
      </c>
      <c r="Q216" s="264">
        <v>181</v>
      </c>
      <c r="R216" s="264">
        <v>111</v>
      </c>
      <c r="S216" s="264">
        <v>0</v>
      </c>
      <c r="T216" s="265">
        <v>0.015</v>
      </c>
      <c r="U216" s="266">
        <v>248248</v>
      </c>
      <c r="V216" s="266">
        <v>5295</v>
      </c>
      <c r="W216" s="266">
        <v>5233</v>
      </c>
      <c r="X216" s="266">
        <v>1</v>
      </c>
      <c r="Y216" s="264">
        <v>4787</v>
      </c>
      <c r="Z216" s="267">
        <v>0.0213254487448036</v>
      </c>
      <c r="AA216" s="267">
        <v>0.021444339325134</v>
      </c>
      <c r="AB216" s="267">
        <v>0.0280849569949096</v>
      </c>
      <c r="AC216" s="268">
        <v>0.0240627492688115</v>
      </c>
      <c r="AD216" s="269">
        <v>-0.00664061766977557</v>
      </c>
      <c r="AE216" s="270">
        <v>52701</v>
      </c>
      <c r="AF216" s="271">
        <v>1270</v>
      </c>
      <c r="AG216" s="271">
        <v>0</v>
      </c>
      <c r="AH216" s="271">
        <v>55528</v>
      </c>
      <c r="AI216" s="271">
        <v>1148</v>
      </c>
      <c r="AJ216" s="271">
        <v>0</v>
      </c>
      <c r="AK216" s="268">
        <v>0.0240982144551337</v>
      </c>
      <c r="AL216" s="268">
        <v>0.0206742544301974</v>
      </c>
      <c r="AM216" s="269">
        <v>0.0034239600249363</v>
      </c>
    </row>
    <row r="217" spans="1:39">
      <c r="A217" s="279" t="s">
        <v>25</v>
      </c>
      <c r="B217" s="280" t="s">
        <v>3257</v>
      </c>
      <c r="C217" s="262" t="s">
        <v>71</v>
      </c>
      <c r="D217" s="280" t="s">
        <v>72</v>
      </c>
      <c r="E217" s="263">
        <v>7181</v>
      </c>
      <c r="F217" s="263">
        <v>145</v>
      </c>
      <c r="G217" s="263">
        <v>95</v>
      </c>
      <c r="H217" s="263">
        <v>0</v>
      </c>
      <c r="I217" s="263">
        <v>0</v>
      </c>
      <c r="J217" s="264">
        <v>3647</v>
      </c>
      <c r="K217" s="264">
        <v>154</v>
      </c>
      <c r="L217" s="264">
        <v>154</v>
      </c>
      <c r="M217" s="264">
        <v>1</v>
      </c>
      <c r="N217" s="264">
        <v>0</v>
      </c>
      <c r="O217" s="264">
        <v>6158</v>
      </c>
      <c r="P217" s="264">
        <v>172</v>
      </c>
      <c r="Q217" s="264">
        <v>172</v>
      </c>
      <c r="R217" s="264">
        <v>86</v>
      </c>
      <c r="S217" s="264">
        <v>2</v>
      </c>
      <c r="T217" s="265">
        <v>0.015</v>
      </c>
      <c r="U217" s="266">
        <v>179300</v>
      </c>
      <c r="V217" s="266">
        <v>4553</v>
      </c>
      <c r="W217" s="266">
        <v>4501</v>
      </c>
      <c r="X217" s="266">
        <v>6</v>
      </c>
      <c r="Y217" s="264">
        <v>4106</v>
      </c>
      <c r="Z217" s="267">
        <v>0.0253597322922476</v>
      </c>
      <c r="AA217" s="267">
        <v>0.020192173791951</v>
      </c>
      <c r="AB217" s="267">
        <v>0.0422264875239923</v>
      </c>
      <c r="AC217" s="268">
        <v>0.0276063657031504</v>
      </c>
      <c r="AD217" s="269">
        <v>-0.0220343137320413</v>
      </c>
      <c r="AE217" s="270">
        <v>39961</v>
      </c>
      <c r="AF217" s="271">
        <v>1102</v>
      </c>
      <c r="AG217" s="271">
        <v>2</v>
      </c>
      <c r="AH217" s="271">
        <v>38414</v>
      </c>
      <c r="AI217" s="271">
        <v>989</v>
      </c>
      <c r="AJ217" s="271">
        <v>2</v>
      </c>
      <c r="AK217" s="268">
        <v>0.027526838667701</v>
      </c>
      <c r="AL217" s="268">
        <v>0.0256937574842505</v>
      </c>
      <c r="AM217" s="269">
        <v>0.00183308118345047</v>
      </c>
    </row>
    <row r="218" spans="1:39">
      <c r="A218" s="279" t="s">
        <v>25</v>
      </c>
      <c r="B218" s="280" t="s">
        <v>3257</v>
      </c>
      <c r="C218" s="262" t="s">
        <v>79</v>
      </c>
      <c r="D218" s="280" t="s">
        <v>80</v>
      </c>
      <c r="E218" s="263">
        <v>12900</v>
      </c>
      <c r="F218" s="263">
        <v>160</v>
      </c>
      <c r="G218" s="263">
        <v>97</v>
      </c>
      <c r="H218" s="263">
        <v>0</v>
      </c>
      <c r="I218" s="263">
        <v>0</v>
      </c>
      <c r="J218" s="264">
        <v>6543</v>
      </c>
      <c r="K218" s="264">
        <v>187</v>
      </c>
      <c r="L218" s="264">
        <v>186</v>
      </c>
      <c r="M218" s="264">
        <v>64</v>
      </c>
      <c r="N218" s="264">
        <v>0</v>
      </c>
      <c r="O218" s="264">
        <v>10816</v>
      </c>
      <c r="P218" s="264">
        <v>206</v>
      </c>
      <c r="Q218" s="264">
        <v>206</v>
      </c>
      <c r="R218" s="264">
        <v>141</v>
      </c>
      <c r="S218" s="264">
        <v>0</v>
      </c>
      <c r="T218" s="265">
        <v>0.015</v>
      </c>
      <c r="U218" s="266">
        <v>320616</v>
      </c>
      <c r="V218" s="266">
        <v>6584</v>
      </c>
      <c r="W218" s="266">
        <v>6517</v>
      </c>
      <c r="X218" s="266">
        <v>2</v>
      </c>
      <c r="Y218" s="264">
        <v>6142</v>
      </c>
      <c r="Z218" s="267">
        <v>0.0205292312298825</v>
      </c>
      <c r="AA218" s="267">
        <v>0.0124031007751938</v>
      </c>
      <c r="AB218" s="267">
        <v>0.0285801620051964</v>
      </c>
      <c r="AC218" s="268">
        <v>0.0190458579881657</v>
      </c>
      <c r="AD218" s="269">
        <v>-0.0161770612300026</v>
      </c>
      <c r="AE218" s="270">
        <v>71047</v>
      </c>
      <c r="AF218" s="271">
        <v>1397</v>
      </c>
      <c r="AG218" s="271">
        <v>0</v>
      </c>
      <c r="AH218" s="271">
        <v>68496</v>
      </c>
      <c r="AI218" s="271">
        <v>1625</v>
      </c>
      <c r="AJ218" s="271">
        <v>0</v>
      </c>
      <c r="AK218" s="268">
        <v>0.0196630399594635</v>
      </c>
      <c r="AL218" s="268">
        <v>0.0237240130810558</v>
      </c>
      <c r="AM218" s="269">
        <v>-0.00406097312159237</v>
      </c>
    </row>
    <row r="219" spans="1:39">
      <c r="A219" s="279" t="s">
        <v>25</v>
      </c>
      <c r="B219" s="280" t="s">
        <v>3257</v>
      </c>
      <c r="C219" s="262" t="s">
        <v>81</v>
      </c>
      <c r="D219" s="280" t="s">
        <v>82</v>
      </c>
      <c r="E219" s="263">
        <v>10905</v>
      </c>
      <c r="F219" s="263">
        <v>152</v>
      </c>
      <c r="G219" s="263">
        <v>39</v>
      </c>
      <c r="H219" s="263">
        <v>8</v>
      </c>
      <c r="I219" s="263">
        <v>0</v>
      </c>
      <c r="J219" s="264">
        <v>7191</v>
      </c>
      <c r="K219" s="264">
        <v>122</v>
      </c>
      <c r="L219" s="264">
        <v>121</v>
      </c>
      <c r="M219" s="264">
        <v>10</v>
      </c>
      <c r="N219" s="264">
        <v>0</v>
      </c>
      <c r="O219" s="264">
        <v>9849</v>
      </c>
      <c r="P219" s="264">
        <v>179</v>
      </c>
      <c r="Q219" s="264">
        <v>178</v>
      </c>
      <c r="R219" s="264">
        <v>66</v>
      </c>
      <c r="S219" s="264">
        <v>0</v>
      </c>
      <c r="T219" s="265">
        <v>0.015</v>
      </c>
      <c r="U219" s="266">
        <v>279546</v>
      </c>
      <c r="V219" s="266">
        <v>4984</v>
      </c>
      <c r="W219" s="266">
        <v>4869</v>
      </c>
      <c r="X219" s="266">
        <v>1</v>
      </c>
      <c r="Y219" s="264">
        <v>4531</v>
      </c>
      <c r="Z219" s="267">
        <v>0.0178253310725247</v>
      </c>
      <c r="AA219" s="267">
        <v>0.0139385602934434</v>
      </c>
      <c r="AB219" s="267">
        <v>0.0169656515088305</v>
      </c>
      <c r="AC219" s="268">
        <v>0.0181744339526856</v>
      </c>
      <c r="AD219" s="269">
        <v>-0.00302709121538711</v>
      </c>
      <c r="AE219" s="270">
        <v>64112</v>
      </c>
      <c r="AF219" s="271">
        <v>1158</v>
      </c>
      <c r="AG219" s="271">
        <v>0</v>
      </c>
      <c r="AH219" s="271">
        <v>62427</v>
      </c>
      <c r="AI219" s="271">
        <v>1202</v>
      </c>
      <c r="AJ219" s="271">
        <v>1</v>
      </c>
      <c r="AK219" s="268">
        <v>0.0180621412528076</v>
      </c>
      <c r="AL219" s="268">
        <v>0.0192384705335832</v>
      </c>
      <c r="AM219" s="269">
        <v>-0.00117632928077564</v>
      </c>
    </row>
    <row r="220" spans="1:39">
      <c r="A220" s="279" t="s">
        <v>25</v>
      </c>
      <c r="B220" s="280" t="s">
        <v>3257</v>
      </c>
      <c r="C220" s="262" t="s">
        <v>75</v>
      </c>
      <c r="D220" s="280" t="s">
        <v>76</v>
      </c>
      <c r="E220" s="263">
        <v>7997</v>
      </c>
      <c r="F220" s="263">
        <v>194</v>
      </c>
      <c r="G220" s="263">
        <v>122</v>
      </c>
      <c r="H220" s="263">
        <v>6</v>
      </c>
      <c r="I220" s="263">
        <v>0</v>
      </c>
      <c r="J220" s="264">
        <v>4221</v>
      </c>
      <c r="K220" s="264">
        <v>114</v>
      </c>
      <c r="L220" s="264">
        <v>114</v>
      </c>
      <c r="M220" s="264">
        <v>22</v>
      </c>
      <c r="N220" s="264">
        <v>0</v>
      </c>
      <c r="O220" s="264">
        <v>6773</v>
      </c>
      <c r="P220" s="264">
        <v>71</v>
      </c>
      <c r="Q220" s="264">
        <v>71</v>
      </c>
      <c r="R220" s="264">
        <v>37</v>
      </c>
      <c r="S220" s="264">
        <v>0</v>
      </c>
      <c r="T220" s="265">
        <v>0.015</v>
      </c>
      <c r="U220" s="266">
        <v>194553</v>
      </c>
      <c r="V220" s="266">
        <v>3925</v>
      </c>
      <c r="W220" s="266">
        <v>3851</v>
      </c>
      <c r="X220" s="266">
        <v>3</v>
      </c>
      <c r="Y220" s="264">
        <v>3540</v>
      </c>
      <c r="Z220" s="267">
        <v>0.0201590312151445</v>
      </c>
      <c r="AA220" s="267">
        <v>0.0242590971614355</v>
      </c>
      <c r="AB220" s="267">
        <v>0.0270078180525942</v>
      </c>
      <c r="AC220" s="268">
        <v>0.0104827993503617</v>
      </c>
      <c r="AD220" s="269">
        <v>-0.00274872089115863</v>
      </c>
      <c r="AE220" s="270">
        <v>44653</v>
      </c>
      <c r="AF220" s="271">
        <v>929</v>
      </c>
      <c r="AG220" s="271">
        <v>0</v>
      </c>
      <c r="AH220" s="271">
        <v>43072</v>
      </c>
      <c r="AI220" s="271">
        <v>859</v>
      </c>
      <c r="AJ220" s="271">
        <v>0</v>
      </c>
      <c r="AK220" s="268">
        <v>0.0208048731328242</v>
      </c>
      <c r="AL220" s="268">
        <v>0.0199433506686478</v>
      </c>
      <c r="AM220" s="269">
        <v>0.000861522464176378</v>
      </c>
    </row>
    <row r="221" spans="1:39">
      <c r="A221" s="279" t="s">
        <v>25</v>
      </c>
      <c r="B221" s="280" t="s">
        <v>3266</v>
      </c>
      <c r="C221" s="262" t="s">
        <v>174</v>
      </c>
      <c r="D221" s="280" t="s">
        <v>175</v>
      </c>
      <c r="E221" s="263">
        <v>9530</v>
      </c>
      <c r="F221" s="263">
        <v>243</v>
      </c>
      <c r="G221" s="263">
        <v>157</v>
      </c>
      <c r="H221" s="263">
        <v>0</v>
      </c>
      <c r="I221" s="263">
        <v>0</v>
      </c>
      <c r="J221" s="264">
        <v>5000</v>
      </c>
      <c r="K221" s="264">
        <v>151</v>
      </c>
      <c r="L221" s="264">
        <v>151</v>
      </c>
      <c r="M221" s="264">
        <v>6</v>
      </c>
      <c r="N221" s="264">
        <v>0</v>
      </c>
      <c r="O221" s="264">
        <v>7890</v>
      </c>
      <c r="P221" s="264">
        <v>258</v>
      </c>
      <c r="Q221" s="264">
        <v>258</v>
      </c>
      <c r="R221" s="264">
        <v>97</v>
      </c>
      <c r="S221" s="264">
        <v>0</v>
      </c>
      <c r="T221" s="265">
        <v>0.015</v>
      </c>
      <c r="U221" s="266">
        <v>227344</v>
      </c>
      <c r="V221" s="266">
        <v>4458</v>
      </c>
      <c r="W221" s="266">
        <v>4372</v>
      </c>
      <c r="X221" s="266">
        <v>2</v>
      </c>
      <c r="Y221" s="264">
        <v>3774</v>
      </c>
      <c r="Z221" s="267">
        <v>0.0196002533605461</v>
      </c>
      <c r="AA221" s="267">
        <v>0.025498426023085</v>
      </c>
      <c r="AB221" s="267">
        <v>0.0302</v>
      </c>
      <c r="AC221" s="268">
        <v>0.0326996197718631</v>
      </c>
      <c r="AD221" s="269">
        <v>-0.00470157397691501</v>
      </c>
      <c r="AE221" s="270">
        <v>52692</v>
      </c>
      <c r="AF221" s="271">
        <v>1141</v>
      </c>
      <c r="AG221" s="271">
        <v>0</v>
      </c>
      <c r="AH221" s="271">
        <v>50564</v>
      </c>
      <c r="AI221" s="271">
        <v>1231</v>
      </c>
      <c r="AJ221" s="271">
        <v>1</v>
      </c>
      <c r="AK221" s="268">
        <v>0.0216541410460791</v>
      </c>
      <c r="AL221" s="268">
        <v>0.024325607151333</v>
      </c>
      <c r="AM221" s="269">
        <v>-0.00267146610525386</v>
      </c>
    </row>
    <row r="222" spans="1:39">
      <c r="A222" s="279" t="s">
        <v>25</v>
      </c>
      <c r="B222" s="280" t="s">
        <v>3266</v>
      </c>
      <c r="C222" s="262" t="s">
        <v>3267</v>
      </c>
      <c r="D222" s="280" t="s">
        <v>3268</v>
      </c>
      <c r="E222" s="263">
        <v>0</v>
      </c>
      <c r="F222" s="263">
        <v>0</v>
      </c>
      <c r="G222" s="263">
        <v>0</v>
      </c>
      <c r="H222" s="263">
        <v>0</v>
      </c>
      <c r="I222" s="263">
        <v>0</v>
      </c>
      <c r="J222" s="264">
        <v>0</v>
      </c>
      <c r="K222" s="264">
        <v>0</v>
      </c>
      <c r="L222" s="264">
        <v>0</v>
      </c>
      <c r="M222" s="264">
        <v>0</v>
      </c>
      <c r="N222" s="264">
        <v>0</v>
      </c>
      <c r="O222" s="264">
        <v>0</v>
      </c>
      <c r="P222" s="264">
        <v>0</v>
      </c>
      <c r="Q222" s="264">
        <v>0</v>
      </c>
      <c r="R222" s="264">
        <v>0</v>
      </c>
      <c r="S222" s="264">
        <v>0</v>
      </c>
      <c r="T222" s="265">
        <v>0.015</v>
      </c>
      <c r="U222" s="266">
        <v>0</v>
      </c>
      <c r="V222" s="266">
        <v>0</v>
      </c>
      <c r="W222" s="266">
        <v>0</v>
      </c>
      <c r="X222" s="266">
        <v>0</v>
      </c>
      <c r="Y222" s="264">
        <v>0</v>
      </c>
      <c r="Z222" s="267">
        <v>0</v>
      </c>
      <c r="AA222" s="267">
        <v>0</v>
      </c>
      <c r="AB222" s="267">
        <v>0</v>
      </c>
      <c r="AC222" s="268">
        <v>0</v>
      </c>
      <c r="AD222" s="269">
        <v>0</v>
      </c>
      <c r="AE222" s="270">
        <v>0</v>
      </c>
      <c r="AF222" s="271">
        <v>0</v>
      </c>
      <c r="AG222" s="271">
        <v>0</v>
      </c>
      <c r="AH222" s="271">
        <v>0</v>
      </c>
      <c r="AI222" s="271">
        <v>0</v>
      </c>
      <c r="AJ222" s="271">
        <v>0</v>
      </c>
      <c r="AK222" s="268">
        <v>0</v>
      </c>
      <c r="AL222" s="268">
        <v>0</v>
      </c>
      <c r="AM222" s="269">
        <v>0</v>
      </c>
    </row>
    <row r="223" spans="1:39">
      <c r="A223" s="279" t="s">
        <v>25</v>
      </c>
      <c r="B223" s="280" t="s">
        <v>3266</v>
      </c>
      <c r="C223" s="262" t="e">
        <v>#N/A</v>
      </c>
      <c r="D223" s="280" t="s">
        <v>3269</v>
      </c>
      <c r="E223" s="263">
        <v>0</v>
      </c>
      <c r="F223" s="263">
        <v>0</v>
      </c>
      <c r="G223" s="263">
        <v>0</v>
      </c>
      <c r="H223" s="263">
        <v>0</v>
      </c>
      <c r="I223" s="263">
        <v>0</v>
      </c>
      <c r="J223" s="264">
        <v>0</v>
      </c>
      <c r="K223" s="264">
        <v>0</v>
      </c>
      <c r="L223" s="264">
        <v>0</v>
      </c>
      <c r="M223" s="264">
        <v>0</v>
      </c>
      <c r="N223" s="264">
        <v>0</v>
      </c>
      <c r="O223" s="264">
        <v>0</v>
      </c>
      <c r="P223" s="264">
        <v>0</v>
      </c>
      <c r="Q223" s="264">
        <v>0</v>
      </c>
      <c r="R223" s="264">
        <v>0</v>
      </c>
      <c r="S223" s="264">
        <v>0</v>
      </c>
      <c r="T223" s="265">
        <v>0.015</v>
      </c>
      <c r="U223" s="266">
        <v>0</v>
      </c>
      <c r="V223" s="266">
        <v>0</v>
      </c>
      <c r="W223" s="266">
        <v>0</v>
      </c>
      <c r="X223" s="266">
        <v>0</v>
      </c>
      <c r="Y223" s="264">
        <v>0</v>
      </c>
      <c r="Z223" s="267">
        <v>0</v>
      </c>
      <c r="AA223" s="267">
        <v>0</v>
      </c>
      <c r="AB223" s="267">
        <v>0</v>
      </c>
      <c r="AC223" s="268">
        <v>0</v>
      </c>
      <c r="AD223" s="269">
        <v>0</v>
      </c>
      <c r="AE223" s="270">
        <v>0</v>
      </c>
      <c r="AF223" s="271">
        <v>0</v>
      </c>
      <c r="AG223" s="271">
        <v>0</v>
      </c>
      <c r="AH223" s="271">
        <v>0</v>
      </c>
      <c r="AI223" s="271">
        <v>0</v>
      </c>
      <c r="AJ223" s="271">
        <v>0</v>
      </c>
      <c r="AK223" s="268">
        <v>0</v>
      </c>
      <c r="AL223" s="268">
        <v>0</v>
      </c>
      <c r="AM223" s="269">
        <v>0</v>
      </c>
    </row>
    <row r="224" spans="1:39">
      <c r="A224" s="279" t="s">
        <v>25</v>
      </c>
      <c r="B224" s="280" t="s">
        <v>3266</v>
      </c>
      <c r="C224" s="262" t="s">
        <v>3270</v>
      </c>
      <c r="D224" s="280" t="s">
        <v>3271</v>
      </c>
      <c r="E224" s="263">
        <v>0</v>
      </c>
      <c r="F224" s="263">
        <v>0</v>
      </c>
      <c r="G224" s="263">
        <v>0</v>
      </c>
      <c r="H224" s="263">
        <v>0</v>
      </c>
      <c r="I224" s="263">
        <v>0</v>
      </c>
      <c r="J224" s="264">
        <v>0</v>
      </c>
      <c r="K224" s="264">
        <v>0</v>
      </c>
      <c r="L224" s="264">
        <v>0</v>
      </c>
      <c r="M224" s="264">
        <v>0</v>
      </c>
      <c r="N224" s="264">
        <v>0</v>
      </c>
      <c r="O224" s="264">
        <v>0</v>
      </c>
      <c r="P224" s="264">
        <v>0</v>
      </c>
      <c r="Q224" s="264">
        <v>0</v>
      </c>
      <c r="R224" s="264">
        <v>0</v>
      </c>
      <c r="S224" s="264">
        <v>0</v>
      </c>
      <c r="T224" s="265">
        <v>0.015</v>
      </c>
      <c r="U224" s="266">
        <v>0</v>
      </c>
      <c r="V224" s="266">
        <v>0</v>
      </c>
      <c r="W224" s="266">
        <v>0</v>
      </c>
      <c r="X224" s="266">
        <v>0</v>
      </c>
      <c r="Y224" s="264">
        <v>0</v>
      </c>
      <c r="Z224" s="267">
        <v>0</v>
      </c>
      <c r="AA224" s="267">
        <v>0</v>
      </c>
      <c r="AB224" s="267">
        <v>0</v>
      </c>
      <c r="AC224" s="268">
        <v>0</v>
      </c>
      <c r="AD224" s="269">
        <v>0</v>
      </c>
      <c r="AE224" s="270">
        <v>0</v>
      </c>
      <c r="AF224" s="271">
        <v>0</v>
      </c>
      <c r="AG224" s="271">
        <v>0</v>
      </c>
      <c r="AH224" s="271">
        <v>0</v>
      </c>
      <c r="AI224" s="271">
        <v>0</v>
      </c>
      <c r="AJ224" s="271">
        <v>0</v>
      </c>
      <c r="AK224" s="268">
        <v>0</v>
      </c>
      <c r="AL224" s="268">
        <v>0</v>
      </c>
      <c r="AM224" s="269">
        <v>0</v>
      </c>
    </row>
    <row r="225" spans="1:39">
      <c r="A225" s="279" t="s">
        <v>25</v>
      </c>
      <c r="B225" s="280" t="s">
        <v>3266</v>
      </c>
      <c r="C225" s="262" t="s">
        <v>3272</v>
      </c>
      <c r="D225" s="280" t="s">
        <v>3273</v>
      </c>
      <c r="E225" s="263">
        <v>0</v>
      </c>
      <c r="F225" s="263">
        <v>0</v>
      </c>
      <c r="G225" s="263">
        <v>0</v>
      </c>
      <c r="H225" s="263">
        <v>0</v>
      </c>
      <c r="I225" s="263">
        <v>0</v>
      </c>
      <c r="J225" s="264">
        <v>0</v>
      </c>
      <c r="K225" s="264">
        <v>0</v>
      </c>
      <c r="L225" s="264">
        <v>0</v>
      </c>
      <c r="M225" s="264">
        <v>0</v>
      </c>
      <c r="N225" s="264">
        <v>0</v>
      </c>
      <c r="O225" s="264">
        <v>0</v>
      </c>
      <c r="P225" s="264">
        <v>0</v>
      </c>
      <c r="Q225" s="264">
        <v>0</v>
      </c>
      <c r="R225" s="264">
        <v>0</v>
      </c>
      <c r="S225" s="264">
        <v>0</v>
      </c>
      <c r="T225" s="265">
        <v>0.015</v>
      </c>
      <c r="U225" s="266">
        <v>0</v>
      </c>
      <c r="V225" s="266">
        <v>0</v>
      </c>
      <c r="W225" s="266">
        <v>0</v>
      </c>
      <c r="X225" s="266">
        <v>0</v>
      </c>
      <c r="Y225" s="264">
        <v>0</v>
      </c>
      <c r="Z225" s="267">
        <v>0</v>
      </c>
      <c r="AA225" s="267">
        <v>0</v>
      </c>
      <c r="AB225" s="267">
        <v>0</v>
      </c>
      <c r="AC225" s="268">
        <v>0</v>
      </c>
      <c r="AD225" s="269">
        <v>0</v>
      </c>
      <c r="AE225" s="270">
        <v>0</v>
      </c>
      <c r="AF225" s="271">
        <v>0</v>
      </c>
      <c r="AG225" s="271">
        <v>0</v>
      </c>
      <c r="AH225" s="271">
        <v>0</v>
      </c>
      <c r="AI225" s="271">
        <v>0</v>
      </c>
      <c r="AJ225" s="271">
        <v>0</v>
      </c>
      <c r="AK225" s="268">
        <v>0</v>
      </c>
      <c r="AL225" s="268">
        <v>0</v>
      </c>
      <c r="AM225" s="269">
        <v>0</v>
      </c>
    </row>
    <row r="226" spans="1:39">
      <c r="A226" s="279" t="s">
        <v>25</v>
      </c>
      <c r="B226" s="280" t="s">
        <v>3266</v>
      </c>
      <c r="C226" s="262" t="s">
        <v>3274</v>
      </c>
      <c r="D226" s="280" t="s">
        <v>3275</v>
      </c>
      <c r="E226" s="263">
        <v>0</v>
      </c>
      <c r="F226" s="263">
        <v>0</v>
      </c>
      <c r="G226" s="263">
        <v>0</v>
      </c>
      <c r="H226" s="263">
        <v>0</v>
      </c>
      <c r="I226" s="263">
        <v>0</v>
      </c>
      <c r="J226" s="264">
        <v>0</v>
      </c>
      <c r="K226" s="264">
        <v>0</v>
      </c>
      <c r="L226" s="264">
        <v>0</v>
      </c>
      <c r="M226" s="264">
        <v>0</v>
      </c>
      <c r="N226" s="264">
        <v>0</v>
      </c>
      <c r="O226" s="264">
        <v>0</v>
      </c>
      <c r="P226" s="264">
        <v>0</v>
      </c>
      <c r="Q226" s="264">
        <v>0</v>
      </c>
      <c r="R226" s="264">
        <v>0</v>
      </c>
      <c r="S226" s="264">
        <v>0</v>
      </c>
      <c r="T226" s="265">
        <v>0.015</v>
      </c>
      <c r="U226" s="266">
        <v>0</v>
      </c>
      <c r="V226" s="266">
        <v>0</v>
      </c>
      <c r="W226" s="266">
        <v>0</v>
      </c>
      <c r="X226" s="266">
        <v>0</v>
      </c>
      <c r="Y226" s="264">
        <v>0</v>
      </c>
      <c r="Z226" s="267">
        <v>0</v>
      </c>
      <c r="AA226" s="267">
        <v>0</v>
      </c>
      <c r="AB226" s="267">
        <v>0</v>
      </c>
      <c r="AC226" s="268">
        <v>0</v>
      </c>
      <c r="AD226" s="269">
        <v>0</v>
      </c>
      <c r="AE226" s="270">
        <v>0</v>
      </c>
      <c r="AF226" s="271">
        <v>0</v>
      </c>
      <c r="AG226" s="271">
        <v>0</v>
      </c>
      <c r="AH226" s="271">
        <v>0</v>
      </c>
      <c r="AI226" s="271">
        <v>0</v>
      </c>
      <c r="AJ226" s="271">
        <v>0</v>
      </c>
      <c r="AK226" s="268">
        <v>0</v>
      </c>
      <c r="AL226" s="268">
        <v>0</v>
      </c>
      <c r="AM226" s="269">
        <v>0</v>
      </c>
    </row>
    <row r="227" spans="1:39">
      <c r="A227" s="279" t="s">
        <v>25</v>
      </c>
      <c r="B227" s="280" t="s">
        <v>3266</v>
      </c>
      <c r="C227" s="262" t="s">
        <v>85</v>
      </c>
      <c r="D227" s="280" t="s">
        <v>86</v>
      </c>
      <c r="E227" s="263">
        <v>0</v>
      </c>
      <c r="F227" s="263">
        <v>0</v>
      </c>
      <c r="G227" s="263">
        <v>0</v>
      </c>
      <c r="H227" s="263">
        <v>0</v>
      </c>
      <c r="I227" s="263">
        <v>0</v>
      </c>
      <c r="J227" s="264">
        <v>0</v>
      </c>
      <c r="K227" s="264">
        <v>0</v>
      </c>
      <c r="L227" s="264">
        <v>0</v>
      </c>
      <c r="M227" s="264">
        <v>0</v>
      </c>
      <c r="N227" s="264">
        <v>0</v>
      </c>
      <c r="O227" s="264">
        <v>0</v>
      </c>
      <c r="P227" s="264">
        <v>0</v>
      </c>
      <c r="Q227" s="264">
        <v>0</v>
      </c>
      <c r="R227" s="264">
        <v>0</v>
      </c>
      <c r="S227" s="264">
        <v>0</v>
      </c>
      <c r="T227" s="265">
        <v>0.015</v>
      </c>
      <c r="U227" s="266">
        <v>0</v>
      </c>
      <c r="V227" s="266">
        <v>0</v>
      </c>
      <c r="W227" s="266">
        <v>0</v>
      </c>
      <c r="X227" s="266">
        <v>0</v>
      </c>
      <c r="Y227" s="264">
        <v>0</v>
      </c>
      <c r="Z227" s="267">
        <v>0</v>
      </c>
      <c r="AA227" s="267">
        <v>0</v>
      </c>
      <c r="AB227" s="267">
        <v>0</v>
      </c>
      <c r="AC227" s="268">
        <v>0</v>
      </c>
      <c r="AD227" s="269">
        <v>0</v>
      </c>
      <c r="AE227" s="270">
        <v>0</v>
      </c>
      <c r="AF227" s="271">
        <v>0</v>
      </c>
      <c r="AG227" s="271">
        <v>0</v>
      </c>
      <c r="AH227" s="271">
        <v>0</v>
      </c>
      <c r="AI227" s="271">
        <v>0</v>
      </c>
      <c r="AJ227" s="271">
        <v>0</v>
      </c>
      <c r="AK227" s="268">
        <v>0</v>
      </c>
      <c r="AL227" s="268">
        <v>0</v>
      </c>
      <c r="AM227" s="269">
        <v>0</v>
      </c>
    </row>
    <row r="228" spans="1:39">
      <c r="A228" s="279" t="s">
        <v>25</v>
      </c>
      <c r="B228" s="280" t="s">
        <v>3266</v>
      </c>
      <c r="C228" s="262" t="s">
        <v>83</v>
      </c>
      <c r="D228" s="280" t="s">
        <v>84</v>
      </c>
      <c r="E228" s="263">
        <v>20132</v>
      </c>
      <c r="F228" s="263">
        <v>265</v>
      </c>
      <c r="G228" s="263">
        <v>192</v>
      </c>
      <c r="H228" s="263">
        <v>0</v>
      </c>
      <c r="I228" s="263">
        <v>0</v>
      </c>
      <c r="J228" s="264">
        <v>10495</v>
      </c>
      <c r="K228" s="264">
        <v>332</v>
      </c>
      <c r="L228" s="264">
        <v>332</v>
      </c>
      <c r="M228" s="264">
        <v>94</v>
      </c>
      <c r="N228" s="264">
        <v>0</v>
      </c>
      <c r="O228" s="264">
        <v>14973</v>
      </c>
      <c r="P228" s="264">
        <v>471</v>
      </c>
      <c r="Q228" s="264">
        <v>471</v>
      </c>
      <c r="R228" s="264">
        <v>242</v>
      </c>
      <c r="S228" s="264">
        <v>1</v>
      </c>
      <c r="T228" s="265">
        <v>0.015</v>
      </c>
      <c r="U228" s="266">
        <v>467600</v>
      </c>
      <c r="V228" s="266">
        <v>11002</v>
      </c>
      <c r="W228" s="266">
        <v>10927</v>
      </c>
      <c r="X228" s="266">
        <v>8</v>
      </c>
      <c r="Y228" s="264">
        <v>10074</v>
      </c>
      <c r="Z228" s="267">
        <v>0.0235115483319076</v>
      </c>
      <c r="AA228" s="267">
        <v>0.0131631233856547</v>
      </c>
      <c r="AB228" s="267">
        <v>0.0316341114816579</v>
      </c>
      <c r="AC228" s="268">
        <v>0.0313898350363989</v>
      </c>
      <c r="AD228" s="269">
        <v>-0.0184709880960033</v>
      </c>
      <c r="AE228" s="270">
        <v>107534</v>
      </c>
      <c r="AF228" s="271">
        <v>2619</v>
      </c>
      <c r="AG228" s="271">
        <v>1</v>
      </c>
      <c r="AH228" s="271">
        <v>104080</v>
      </c>
      <c r="AI228" s="271">
        <v>2497</v>
      </c>
      <c r="AJ228" s="271">
        <v>0</v>
      </c>
      <c r="AK228" s="268">
        <v>0.024345788308814</v>
      </c>
      <c r="AL228" s="268">
        <v>0.0239911606456572</v>
      </c>
      <c r="AM228" s="269">
        <v>0.000354627663156769</v>
      </c>
    </row>
    <row r="229" spans="1:39">
      <c r="A229" s="279" t="s">
        <v>25</v>
      </c>
      <c r="B229" s="280" t="s">
        <v>3266</v>
      </c>
      <c r="C229" s="262" t="s">
        <v>172</v>
      </c>
      <c r="D229" s="280" t="s">
        <v>173</v>
      </c>
      <c r="E229" s="263">
        <v>18320</v>
      </c>
      <c r="F229" s="263">
        <v>305</v>
      </c>
      <c r="G229" s="263">
        <v>158</v>
      </c>
      <c r="H229" s="263">
        <v>0</v>
      </c>
      <c r="I229" s="263">
        <v>0</v>
      </c>
      <c r="J229" s="264">
        <v>10491</v>
      </c>
      <c r="K229" s="264">
        <v>178</v>
      </c>
      <c r="L229" s="264">
        <v>178</v>
      </c>
      <c r="M229" s="264">
        <v>28</v>
      </c>
      <c r="N229" s="264">
        <v>0</v>
      </c>
      <c r="O229" s="264">
        <v>15729</v>
      </c>
      <c r="P229" s="264">
        <v>250</v>
      </c>
      <c r="Q229" s="264">
        <v>250</v>
      </c>
      <c r="R229" s="264">
        <v>126</v>
      </c>
      <c r="S229" s="264">
        <v>0</v>
      </c>
      <c r="T229" s="265">
        <v>0.015</v>
      </c>
      <c r="U229" s="266">
        <v>455225</v>
      </c>
      <c r="V229" s="266">
        <v>8098</v>
      </c>
      <c r="W229" s="266">
        <v>7951</v>
      </c>
      <c r="X229" s="266">
        <v>2</v>
      </c>
      <c r="Y229" s="264">
        <v>7358</v>
      </c>
      <c r="Z229" s="267">
        <v>0.0177846120050524</v>
      </c>
      <c r="AA229" s="267">
        <v>0.0166484716157205</v>
      </c>
      <c r="AB229" s="267">
        <v>0.0169669240301211</v>
      </c>
      <c r="AC229" s="268">
        <v>0.0158942081505499</v>
      </c>
      <c r="AD229" s="269">
        <v>-0.000318452414400532</v>
      </c>
      <c r="AE229" s="270">
        <v>103576</v>
      </c>
      <c r="AF229" s="271">
        <v>1769</v>
      </c>
      <c r="AG229" s="271">
        <v>0</v>
      </c>
      <c r="AH229" s="271">
        <v>101463</v>
      </c>
      <c r="AI229" s="271">
        <v>1878</v>
      </c>
      <c r="AJ229" s="271">
        <v>0</v>
      </c>
      <c r="AK229" s="268">
        <v>0.017079246157411</v>
      </c>
      <c r="AL229" s="268">
        <v>0.0185092102539842</v>
      </c>
      <c r="AM229" s="269">
        <v>-0.00142996409657323</v>
      </c>
    </row>
    <row r="230" spans="1:39">
      <c r="A230" s="279" t="s">
        <v>25</v>
      </c>
      <c r="B230" s="280" t="s">
        <v>3266</v>
      </c>
      <c r="C230" s="262" t="s">
        <v>87</v>
      </c>
      <c r="D230" s="280" t="s">
        <v>88</v>
      </c>
      <c r="E230" s="263">
        <v>8994</v>
      </c>
      <c r="F230" s="263">
        <v>134</v>
      </c>
      <c r="G230" s="263">
        <v>75</v>
      </c>
      <c r="H230" s="263">
        <v>0</v>
      </c>
      <c r="I230" s="263">
        <v>0</v>
      </c>
      <c r="J230" s="264">
        <v>5034</v>
      </c>
      <c r="K230" s="264">
        <v>207</v>
      </c>
      <c r="L230" s="264">
        <v>207</v>
      </c>
      <c r="M230" s="264">
        <v>3</v>
      </c>
      <c r="N230" s="264">
        <v>0</v>
      </c>
      <c r="O230" s="264">
        <v>7894</v>
      </c>
      <c r="P230" s="264">
        <v>143</v>
      </c>
      <c r="Q230" s="264">
        <v>143</v>
      </c>
      <c r="R230" s="264">
        <v>68</v>
      </c>
      <c r="S230" s="264">
        <v>0</v>
      </c>
      <c r="T230" s="265">
        <v>0.015</v>
      </c>
      <c r="U230" s="266">
        <v>234521</v>
      </c>
      <c r="V230" s="266">
        <v>5065</v>
      </c>
      <c r="W230" s="266">
        <v>5006</v>
      </c>
      <c r="X230" s="266">
        <v>6</v>
      </c>
      <c r="Y230" s="264">
        <v>4536</v>
      </c>
      <c r="Z230" s="267">
        <v>0.0215716289799208</v>
      </c>
      <c r="AA230" s="267">
        <v>0.0148988214365132</v>
      </c>
      <c r="AB230" s="267">
        <v>0.0411203814064362</v>
      </c>
      <c r="AC230" s="268">
        <v>0.0181150240689131</v>
      </c>
      <c r="AD230" s="269">
        <v>-0.026221559969923</v>
      </c>
      <c r="AE230" s="270">
        <v>54119</v>
      </c>
      <c r="AF230" s="271">
        <v>1164</v>
      </c>
      <c r="AG230" s="271">
        <v>1</v>
      </c>
      <c r="AH230" s="271">
        <v>52474</v>
      </c>
      <c r="AI230" s="271">
        <v>1236</v>
      </c>
      <c r="AJ230" s="271">
        <v>0</v>
      </c>
      <c r="AK230" s="268">
        <v>0.0214896801493006</v>
      </c>
      <c r="AL230" s="268">
        <v>0.0235545222395853</v>
      </c>
      <c r="AM230" s="269">
        <v>-0.0020648420902847</v>
      </c>
    </row>
    <row r="231" spans="1:39">
      <c r="A231" s="279" t="s">
        <v>25</v>
      </c>
      <c r="B231" s="280" t="s">
        <v>3266</v>
      </c>
      <c r="C231" s="262" t="s">
        <v>91</v>
      </c>
      <c r="D231" s="280" t="s">
        <v>92</v>
      </c>
      <c r="E231" s="263">
        <v>0</v>
      </c>
      <c r="F231" s="263">
        <v>0</v>
      </c>
      <c r="G231" s="263">
        <v>0</v>
      </c>
      <c r="H231" s="263">
        <v>0</v>
      </c>
      <c r="I231" s="263">
        <v>0</v>
      </c>
      <c r="J231" s="264">
        <v>0</v>
      </c>
      <c r="K231" s="264">
        <v>0</v>
      </c>
      <c r="L231" s="264">
        <v>0</v>
      </c>
      <c r="M231" s="264">
        <v>0</v>
      </c>
      <c r="N231" s="264">
        <v>0</v>
      </c>
      <c r="O231" s="264">
        <v>0</v>
      </c>
      <c r="P231" s="264">
        <v>0</v>
      </c>
      <c r="Q231" s="264">
        <v>0</v>
      </c>
      <c r="R231" s="264">
        <v>0</v>
      </c>
      <c r="S231" s="264">
        <v>0</v>
      </c>
      <c r="T231" s="265">
        <v>0.015</v>
      </c>
      <c r="U231" s="266">
        <v>156</v>
      </c>
      <c r="V231" s="266">
        <v>721</v>
      </c>
      <c r="W231" s="266">
        <v>721</v>
      </c>
      <c r="X231" s="266">
        <v>1</v>
      </c>
      <c r="Y231" s="264">
        <v>717</v>
      </c>
      <c r="Z231" s="267">
        <v>4.61538461538461</v>
      </c>
      <c r="AA231" s="267">
        <v>0</v>
      </c>
      <c r="AB231" s="267">
        <v>0</v>
      </c>
      <c r="AC231" s="268">
        <v>0</v>
      </c>
      <c r="AD231" s="269">
        <v>0</v>
      </c>
      <c r="AE231" s="270">
        <v>0</v>
      </c>
      <c r="AF231" s="271">
        <v>0</v>
      </c>
      <c r="AG231" s="271">
        <v>0</v>
      </c>
      <c r="AH231" s="271">
        <v>4</v>
      </c>
      <c r="AI231" s="271">
        <v>5</v>
      </c>
      <c r="AJ231" s="271">
        <v>0</v>
      </c>
      <c r="AK231" s="268">
        <v>0</v>
      </c>
      <c r="AL231" s="268">
        <v>1.25</v>
      </c>
      <c r="AM231" s="269">
        <v>-1.25</v>
      </c>
    </row>
    <row r="232" spans="1:39">
      <c r="A232" s="279" t="s">
        <v>25</v>
      </c>
      <c r="B232" s="280" t="s">
        <v>3266</v>
      </c>
      <c r="C232" s="262" t="s">
        <v>95</v>
      </c>
      <c r="D232" s="280" t="s">
        <v>96</v>
      </c>
      <c r="E232" s="263">
        <v>14136</v>
      </c>
      <c r="F232" s="263">
        <v>357</v>
      </c>
      <c r="G232" s="263">
        <v>252</v>
      </c>
      <c r="H232" s="263">
        <v>1</v>
      </c>
      <c r="I232" s="263">
        <v>0</v>
      </c>
      <c r="J232" s="264">
        <v>7348</v>
      </c>
      <c r="K232" s="264">
        <v>283</v>
      </c>
      <c r="L232" s="264">
        <v>283</v>
      </c>
      <c r="M232" s="264">
        <v>74</v>
      </c>
      <c r="N232" s="264">
        <v>0</v>
      </c>
      <c r="O232" s="264">
        <v>12326</v>
      </c>
      <c r="P232" s="264">
        <v>187</v>
      </c>
      <c r="Q232" s="264">
        <v>187</v>
      </c>
      <c r="R232" s="264">
        <v>128</v>
      </c>
      <c r="S232" s="264">
        <v>0</v>
      </c>
      <c r="T232" s="265">
        <v>0.015</v>
      </c>
      <c r="U232" s="266">
        <v>385379</v>
      </c>
      <c r="V232" s="266">
        <v>7459</v>
      </c>
      <c r="W232" s="266">
        <v>7353</v>
      </c>
      <c r="X232" s="266">
        <v>1</v>
      </c>
      <c r="Y232" s="264">
        <v>6727</v>
      </c>
      <c r="Z232" s="267">
        <v>0.0193523777891374</v>
      </c>
      <c r="AA232" s="267">
        <v>0.0252546689303905</v>
      </c>
      <c r="AB232" s="267">
        <v>0.0385138813282526</v>
      </c>
      <c r="AC232" s="268">
        <v>0.0151711828654876</v>
      </c>
      <c r="AD232" s="269">
        <v>-0.0132592123978621</v>
      </c>
      <c r="AE232" s="270">
        <v>82112</v>
      </c>
      <c r="AF232" s="271">
        <v>1893</v>
      </c>
      <c r="AG232" s="271">
        <v>0</v>
      </c>
      <c r="AH232" s="271">
        <v>78739</v>
      </c>
      <c r="AI232" s="271">
        <v>1742</v>
      </c>
      <c r="AJ232" s="271">
        <v>0</v>
      </c>
      <c r="AK232" s="268">
        <v>0.0230538776305534</v>
      </c>
      <c r="AL232" s="268">
        <v>0.0221237252187607</v>
      </c>
      <c r="AM232" s="269">
        <v>0.000930152411792676</v>
      </c>
    </row>
    <row r="233" spans="1:39">
      <c r="A233" s="279" t="s">
        <v>25</v>
      </c>
      <c r="B233" s="280" t="s">
        <v>3266</v>
      </c>
      <c r="C233" s="262" t="s">
        <v>89</v>
      </c>
      <c r="D233" s="280" t="s">
        <v>90</v>
      </c>
      <c r="E233" s="263">
        <v>5935</v>
      </c>
      <c r="F233" s="263">
        <v>109</v>
      </c>
      <c r="G233" s="263">
        <v>79</v>
      </c>
      <c r="H233" s="263">
        <v>0</v>
      </c>
      <c r="I233" s="263">
        <v>0</v>
      </c>
      <c r="J233" s="264">
        <v>3046</v>
      </c>
      <c r="K233" s="264">
        <v>105</v>
      </c>
      <c r="L233" s="264">
        <v>105</v>
      </c>
      <c r="M233" s="264">
        <v>17</v>
      </c>
      <c r="N233" s="264">
        <v>0</v>
      </c>
      <c r="O233" s="264">
        <v>5287</v>
      </c>
      <c r="P233" s="264">
        <v>15</v>
      </c>
      <c r="Q233" s="264">
        <v>15</v>
      </c>
      <c r="R233" s="264">
        <v>5</v>
      </c>
      <c r="S233" s="264">
        <v>0</v>
      </c>
      <c r="T233" s="265">
        <v>0.015</v>
      </c>
      <c r="U233" s="266">
        <v>151307</v>
      </c>
      <c r="V233" s="266">
        <v>2920</v>
      </c>
      <c r="W233" s="266">
        <v>2888</v>
      </c>
      <c r="X233" s="266">
        <v>6</v>
      </c>
      <c r="Y233" s="264">
        <v>2655</v>
      </c>
      <c r="Z233" s="267">
        <v>0.0192588578188716</v>
      </c>
      <c r="AA233" s="267">
        <v>0.0183656276326874</v>
      </c>
      <c r="AB233" s="267">
        <v>0.0344714379514117</v>
      </c>
      <c r="AC233" s="268">
        <v>0.00283714772082466</v>
      </c>
      <c r="AD233" s="269">
        <v>-0.0161058103187242</v>
      </c>
      <c r="AE233" s="270">
        <v>34286</v>
      </c>
      <c r="AF233" s="271">
        <v>605</v>
      </c>
      <c r="AG233" s="271">
        <v>1</v>
      </c>
      <c r="AH233" s="271">
        <v>34469</v>
      </c>
      <c r="AI233" s="271">
        <v>717</v>
      </c>
      <c r="AJ233" s="271">
        <v>0</v>
      </c>
      <c r="AK233" s="268">
        <v>0.0176165198623345</v>
      </c>
      <c r="AL233" s="268">
        <v>0.0208012997185877</v>
      </c>
      <c r="AM233" s="269">
        <v>-0.00318477985625323</v>
      </c>
    </row>
    <row r="234" spans="1:39">
      <c r="A234" s="279" t="s">
        <v>25</v>
      </c>
      <c r="B234" s="280" t="s">
        <v>3266</v>
      </c>
      <c r="C234" s="262" t="s">
        <v>93</v>
      </c>
      <c r="D234" s="280" t="s">
        <v>94</v>
      </c>
      <c r="E234" s="263">
        <v>12095</v>
      </c>
      <c r="F234" s="263">
        <v>305</v>
      </c>
      <c r="G234" s="263">
        <v>193</v>
      </c>
      <c r="H234" s="263">
        <v>0</v>
      </c>
      <c r="I234" s="263">
        <v>0</v>
      </c>
      <c r="J234" s="264">
        <v>6205</v>
      </c>
      <c r="K234" s="264">
        <v>278</v>
      </c>
      <c r="L234" s="264">
        <v>278</v>
      </c>
      <c r="M234" s="264">
        <v>46</v>
      </c>
      <c r="N234" s="264">
        <v>0</v>
      </c>
      <c r="O234" s="264">
        <v>10679</v>
      </c>
      <c r="P234" s="264">
        <v>285</v>
      </c>
      <c r="Q234" s="264">
        <v>285</v>
      </c>
      <c r="R234" s="264">
        <v>172</v>
      </c>
      <c r="S234" s="264">
        <v>0</v>
      </c>
      <c r="T234" s="265">
        <v>0.015</v>
      </c>
      <c r="U234" s="266">
        <v>303935</v>
      </c>
      <c r="V234" s="266">
        <v>8304</v>
      </c>
      <c r="W234" s="266">
        <v>8192</v>
      </c>
      <c r="X234" s="266">
        <v>2</v>
      </c>
      <c r="Y234" s="264">
        <v>7522</v>
      </c>
      <c r="Z234" s="267">
        <v>0.0273150509154918</v>
      </c>
      <c r="AA234" s="267">
        <v>0.0252170318313353</v>
      </c>
      <c r="AB234" s="267">
        <v>0.0448025785656728</v>
      </c>
      <c r="AC234" s="268">
        <v>0.0266878921247308</v>
      </c>
      <c r="AD234" s="269">
        <v>-0.0195855467343376</v>
      </c>
      <c r="AE234" s="270">
        <v>71738</v>
      </c>
      <c r="AF234" s="271">
        <v>2068</v>
      </c>
      <c r="AG234" s="271">
        <v>1</v>
      </c>
      <c r="AH234" s="271">
        <v>70045</v>
      </c>
      <c r="AI234" s="271">
        <v>1940</v>
      </c>
      <c r="AJ234" s="271">
        <v>0</v>
      </c>
      <c r="AK234" s="268">
        <v>0.0288131812986144</v>
      </c>
      <c r="AL234" s="268">
        <v>0.0276964808337497</v>
      </c>
      <c r="AM234" s="269">
        <v>0.00111670046486467</v>
      </c>
    </row>
    <row r="235" spans="1:39">
      <c r="A235" s="279" t="s">
        <v>25</v>
      </c>
      <c r="B235" s="280" t="s">
        <v>3276</v>
      </c>
      <c r="C235" s="262" t="s">
        <v>3277</v>
      </c>
      <c r="D235" s="280" t="s">
        <v>3278</v>
      </c>
      <c r="E235" s="263">
        <v>0</v>
      </c>
      <c r="F235" s="263">
        <v>0</v>
      </c>
      <c r="G235" s="263">
        <v>0</v>
      </c>
      <c r="H235" s="263">
        <v>0</v>
      </c>
      <c r="I235" s="263">
        <v>0</v>
      </c>
      <c r="J235" s="264">
        <v>0</v>
      </c>
      <c r="K235" s="264">
        <v>0</v>
      </c>
      <c r="L235" s="264">
        <v>0</v>
      </c>
      <c r="M235" s="264">
        <v>0</v>
      </c>
      <c r="N235" s="264">
        <v>0</v>
      </c>
      <c r="O235" s="264">
        <v>0</v>
      </c>
      <c r="P235" s="264">
        <v>0</v>
      </c>
      <c r="Q235" s="264">
        <v>0</v>
      </c>
      <c r="R235" s="264">
        <v>0</v>
      </c>
      <c r="S235" s="264">
        <v>0</v>
      </c>
      <c r="T235" s="265">
        <v>0.015</v>
      </c>
      <c r="U235" s="266">
        <v>0</v>
      </c>
      <c r="V235" s="266">
        <v>0</v>
      </c>
      <c r="W235" s="266">
        <v>0</v>
      </c>
      <c r="X235" s="266">
        <v>0</v>
      </c>
      <c r="Y235" s="264">
        <v>0</v>
      </c>
      <c r="Z235" s="267">
        <v>0</v>
      </c>
      <c r="AA235" s="267">
        <v>0</v>
      </c>
      <c r="AB235" s="267">
        <v>0</v>
      </c>
      <c r="AC235" s="268">
        <v>0</v>
      </c>
      <c r="AD235" s="269">
        <v>0</v>
      </c>
      <c r="AE235" s="270">
        <v>0</v>
      </c>
      <c r="AF235" s="271">
        <v>0</v>
      </c>
      <c r="AG235" s="271">
        <v>0</v>
      </c>
      <c r="AH235" s="271">
        <v>0</v>
      </c>
      <c r="AI235" s="271">
        <v>0</v>
      </c>
      <c r="AJ235" s="271">
        <v>0</v>
      </c>
      <c r="AK235" s="268">
        <v>0</v>
      </c>
      <c r="AL235" s="268">
        <v>0</v>
      </c>
      <c r="AM235" s="269">
        <v>0</v>
      </c>
    </row>
    <row r="236" spans="1:39">
      <c r="A236" s="279" t="s">
        <v>25</v>
      </c>
      <c r="B236" s="280" t="s">
        <v>3276</v>
      </c>
      <c r="C236" s="262" t="s">
        <v>3279</v>
      </c>
      <c r="D236" s="280" t="s">
        <v>3280</v>
      </c>
      <c r="E236" s="263">
        <v>0</v>
      </c>
      <c r="F236" s="263">
        <v>0</v>
      </c>
      <c r="G236" s="263">
        <v>0</v>
      </c>
      <c r="H236" s="263">
        <v>0</v>
      </c>
      <c r="I236" s="263">
        <v>0</v>
      </c>
      <c r="J236" s="264">
        <v>0</v>
      </c>
      <c r="K236" s="264">
        <v>0</v>
      </c>
      <c r="L236" s="264">
        <v>0</v>
      </c>
      <c r="M236" s="264">
        <v>0</v>
      </c>
      <c r="N236" s="264">
        <v>0</v>
      </c>
      <c r="O236" s="264">
        <v>0</v>
      </c>
      <c r="P236" s="264">
        <v>0</v>
      </c>
      <c r="Q236" s="264">
        <v>0</v>
      </c>
      <c r="R236" s="264">
        <v>0</v>
      </c>
      <c r="S236" s="264">
        <v>0</v>
      </c>
      <c r="T236" s="265">
        <v>0.015</v>
      </c>
      <c r="U236" s="266">
        <v>0</v>
      </c>
      <c r="V236" s="266">
        <v>0</v>
      </c>
      <c r="W236" s="266">
        <v>0</v>
      </c>
      <c r="X236" s="266">
        <v>0</v>
      </c>
      <c r="Y236" s="264">
        <v>0</v>
      </c>
      <c r="Z236" s="267">
        <v>0</v>
      </c>
      <c r="AA236" s="267">
        <v>0</v>
      </c>
      <c r="AB236" s="267">
        <v>0</v>
      </c>
      <c r="AC236" s="268">
        <v>0</v>
      </c>
      <c r="AD236" s="269">
        <v>0</v>
      </c>
      <c r="AE236" s="270">
        <v>0</v>
      </c>
      <c r="AF236" s="271">
        <v>0</v>
      </c>
      <c r="AG236" s="271">
        <v>0</v>
      </c>
      <c r="AH236" s="271">
        <v>0</v>
      </c>
      <c r="AI236" s="271">
        <v>0</v>
      </c>
      <c r="AJ236" s="271">
        <v>0</v>
      </c>
      <c r="AK236" s="268">
        <v>0</v>
      </c>
      <c r="AL236" s="268">
        <v>0</v>
      </c>
      <c r="AM236" s="269">
        <v>0</v>
      </c>
    </row>
    <row r="237" spans="1:39">
      <c r="A237" s="279" t="s">
        <v>25</v>
      </c>
      <c r="B237" s="280" t="s">
        <v>3276</v>
      </c>
      <c r="C237" s="262" t="s">
        <v>3281</v>
      </c>
      <c r="D237" s="280" t="s">
        <v>3282</v>
      </c>
      <c r="E237" s="263">
        <v>0</v>
      </c>
      <c r="F237" s="263">
        <v>0</v>
      </c>
      <c r="G237" s="263">
        <v>0</v>
      </c>
      <c r="H237" s="263">
        <v>0</v>
      </c>
      <c r="I237" s="263">
        <v>0</v>
      </c>
      <c r="J237" s="264">
        <v>0</v>
      </c>
      <c r="K237" s="264">
        <v>0</v>
      </c>
      <c r="L237" s="264">
        <v>0</v>
      </c>
      <c r="M237" s="264">
        <v>0</v>
      </c>
      <c r="N237" s="264">
        <v>0</v>
      </c>
      <c r="O237" s="264">
        <v>0</v>
      </c>
      <c r="P237" s="264">
        <v>0</v>
      </c>
      <c r="Q237" s="264">
        <v>0</v>
      </c>
      <c r="R237" s="264">
        <v>0</v>
      </c>
      <c r="S237" s="264">
        <v>0</v>
      </c>
      <c r="T237" s="265">
        <v>0.015</v>
      </c>
      <c r="U237" s="266">
        <v>0</v>
      </c>
      <c r="V237" s="266">
        <v>0</v>
      </c>
      <c r="W237" s="266">
        <v>0</v>
      </c>
      <c r="X237" s="266">
        <v>0</v>
      </c>
      <c r="Y237" s="264">
        <v>0</v>
      </c>
      <c r="Z237" s="267">
        <v>0</v>
      </c>
      <c r="AA237" s="267">
        <v>0</v>
      </c>
      <c r="AB237" s="267">
        <v>0</v>
      </c>
      <c r="AC237" s="268">
        <v>0</v>
      </c>
      <c r="AD237" s="269">
        <v>0</v>
      </c>
      <c r="AE237" s="270">
        <v>0</v>
      </c>
      <c r="AF237" s="271">
        <v>0</v>
      </c>
      <c r="AG237" s="271">
        <v>0</v>
      </c>
      <c r="AH237" s="271">
        <v>0</v>
      </c>
      <c r="AI237" s="271">
        <v>0</v>
      </c>
      <c r="AJ237" s="271">
        <v>0</v>
      </c>
      <c r="AK237" s="268">
        <v>0</v>
      </c>
      <c r="AL237" s="268">
        <v>0</v>
      </c>
      <c r="AM237" s="269">
        <v>0</v>
      </c>
    </row>
    <row r="238" spans="1:39">
      <c r="A238" s="279" t="s">
        <v>25</v>
      </c>
      <c r="B238" s="280" t="s">
        <v>3276</v>
      </c>
      <c r="C238" s="262" t="s">
        <v>3283</v>
      </c>
      <c r="D238" s="280" t="s">
        <v>3284</v>
      </c>
      <c r="E238" s="263">
        <v>0</v>
      </c>
      <c r="F238" s="263">
        <v>0</v>
      </c>
      <c r="G238" s="263">
        <v>0</v>
      </c>
      <c r="H238" s="263">
        <v>0</v>
      </c>
      <c r="I238" s="263">
        <v>0</v>
      </c>
      <c r="J238" s="264">
        <v>0</v>
      </c>
      <c r="K238" s="264">
        <v>0</v>
      </c>
      <c r="L238" s="264">
        <v>0</v>
      </c>
      <c r="M238" s="264">
        <v>0</v>
      </c>
      <c r="N238" s="264">
        <v>0</v>
      </c>
      <c r="O238" s="264">
        <v>0</v>
      </c>
      <c r="P238" s="264">
        <v>0</v>
      </c>
      <c r="Q238" s="264">
        <v>0</v>
      </c>
      <c r="R238" s="264">
        <v>0</v>
      </c>
      <c r="S238" s="264">
        <v>0</v>
      </c>
      <c r="T238" s="265">
        <v>0.015</v>
      </c>
      <c r="U238" s="266">
        <v>0</v>
      </c>
      <c r="V238" s="266">
        <v>0</v>
      </c>
      <c r="W238" s="266">
        <v>0</v>
      </c>
      <c r="X238" s="266">
        <v>0</v>
      </c>
      <c r="Y238" s="264">
        <v>0</v>
      </c>
      <c r="Z238" s="267">
        <v>0</v>
      </c>
      <c r="AA238" s="267">
        <v>0</v>
      </c>
      <c r="AB238" s="267">
        <v>0</v>
      </c>
      <c r="AC238" s="268">
        <v>0</v>
      </c>
      <c r="AD238" s="269">
        <v>0</v>
      </c>
      <c r="AE238" s="270">
        <v>0</v>
      </c>
      <c r="AF238" s="271">
        <v>0</v>
      </c>
      <c r="AG238" s="271">
        <v>0</v>
      </c>
      <c r="AH238" s="271">
        <v>0</v>
      </c>
      <c r="AI238" s="271">
        <v>0</v>
      </c>
      <c r="AJ238" s="271">
        <v>0</v>
      </c>
      <c r="AK238" s="268">
        <v>0</v>
      </c>
      <c r="AL238" s="268">
        <v>0</v>
      </c>
      <c r="AM238" s="269">
        <v>0</v>
      </c>
    </row>
    <row r="239" spans="1:39">
      <c r="A239" s="279" t="s">
        <v>25</v>
      </c>
      <c r="B239" s="280" t="s">
        <v>3276</v>
      </c>
      <c r="C239" s="262" t="s">
        <v>97</v>
      </c>
      <c r="D239" s="280" t="s">
        <v>98</v>
      </c>
      <c r="E239" s="263">
        <v>0</v>
      </c>
      <c r="F239" s="263">
        <v>0</v>
      </c>
      <c r="G239" s="263">
        <v>0</v>
      </c>
      <c r="H239" s="263">
        <v>0</v>
      </c>
      <c r="I239" s="263">
        <v>0</v>
      </c>
      <c r="J239" s="264">
        <v>0</v>
      </c>
      <c r="K239" s="264">
        <v>0</v>
      </c>
      <c r="L239" s="264">
        <v>0</v>
      </c>
      <c r="M239" s="264">
        <v>0</v>
      </c>
      <c r="N239" s="264">
        <v>0</v>
      </c>
      <c r="O239" s="264">
        <v>0</v>
      </c>
      <c r="P239" s="264">
        <v>0</v>
      </c>
      <c r="Q239" s="264">
        <v>0</v>
      </c>
      <c r="R239" s="264">
        <v>0</v>
      </c>
      <c r="S239" s="264">
        <v>0</v>
      </c>
      <c r="T239" s="265">
        <v>0.015</v>
      </c>
      <c r="U239" s="266">
        <v>0</v>
      </c>
      <c r="V239" s="266">
        <v>0</v>
      </c>
      <c r="W239" s="266">
        <v>0</v>
      </c>
      <c r="X239" s="266">
        <v>0</v>
      </c>
      <c r="Y239" s="264">
        <v>0</v>
      </c>
      <c r="Z239" s="267">
        <v>0</v>
      </c>
      <c r="AA239" s="267">
        <v>0</v>
      </c>
      <c r="AB239" s="267">
        <v>0</v>
      </c>
      <c r="AC239" s="268">
        <v>0</v>
      </c>
      <c r="AD239" s="269">
        <v>0</v>
      </c>
      <c r="AE239" s="270">
        <v>0</v>
      </c>
      <c r="AF239" s="271">
        <v>0</v>
      </c>
      <c r="AG239" s="271">
        <v>0</v>
      </c>
      <c r="AH239" s="271">
        <v>0</v>
      </c>
      <c r="AI239" s="271">
        <v>0</v>
      </c>
      <c r="AJ239" s="271">
        <v>0</v>
      </c>
      <c r="AK239" s="268">
        <v>0</v>
      </c>
      <c r="AL239" s="268">
        <v>0</v>
      </c>
      <c r="AM239" s="269">
        <v>0</v>
      </c>
    </row>
    <row r="240" spans="1:39">
      <c r="A240" s="279" t="s">
        <v>25</v>
      </c>
      <c r="B240" s="280" t="s">
        <v>3276</v>
      </c>
      <c r="C240" s="262" t="s">
        <v>99</v>
      </c>
      <c r="D240" s="280" t="s">
        <v>100</v>
      </c>
      <c r="E240" s="263">
        <v>8813</v>
      </c>
      <c r="F240" s="263">
        <v>293</v>
      </c>
      <c r="G240" s="263">
        <v>214</v>
      </c>
      <c r="H240" s="263">
        <v>0</v>
      </c>
      <c r="I240" s="263">
        <v>0</v>
      </c>
      <c r="J240" s="264">
        <v>6772</v>
      </c>
      <c r="K240" s="264">
        <v>265</v>
      </c>
      <c r="L240" s="264">
        <v>264</v>
      </c>
      <c r="M240" s="264">
        <v>17</v>
      </c>
      <c r="N240" s="264">
        <v>0</v>
      </c>
      <c r="O240" s="264">
        <v>7511</v>
      </c>
      <c r="P240" s="264">
        <v>206</v>
      </c>
      <c r="Q240" s="264">
        <v>205</v>
      </c>
      <c r="R240" s="264">
        <v>131</v>
      </c>
      <c r="S240" s="264">
        <v>0</v>
      </c>
      <c r="T240" s="265">
        <v>0.015</v>
      </c>
      <c r="U240" s="266">
        <v>232788</v>
      </c>
      <c r="V240" s="266">
        <v>6647</v>
      </c>
      <c r="W240" s="266">
        <v>6553</v>
      </c>
      <c r="X240" s="266">
        <v>2</v>
      </c>
      <c r="Y240" s="264">
        <v>5879</v>
      </c>
      <c r="Z240" s="267">
        <v>0.0285452858394763</v>
      </c>
      <c r="AA240" s="267">
        <v>0.0332463406331556</v>
      </c>
      <c r="AB240" s="267">
        <v>0.0391317188422918</v>
      </c>
      <c r="AC240" s="268">
        <v>0.0274264412195447</v>
      </c>
      <c r="AD240" s="269">
        <v>-0.00588537820913622</v>
      </c>
      <c r="AE240" s="270">
        <v>52619</v>
      </c>
      <c r="AF240" s="271">
        <v>1713</v>
      </c>
      <c r="AG240" s="271">
        <v>1</v>
      </c>
      <c r="AH240" s="271">
        <v>51500</v>
      </c>
      <c r="AI240" s="271">
        <v>1667</v>
      </c>
      <c r="AJ240" s="271">
        <v>0</v>
      </c>
      <c r="AK240" s="268">
        <v>0.0325357760504761</v>
      </c>
      <c r="AL240" s="268">
        <v>0.032368932038835</v>
      </c>
      <c r="AM240" s="269">
        <v>0.000166844011641111</v>
      </c>
    </row>
    <row r="241" spans="1:39">
      <c r="A241" s="279" t="s">
        <v>25</v>
      </c>
      <c r="B241" s="280" t="s">
        <v>3276</v>
      </c>
      <c r="C241" s="262" t="s">
        <v>107</v>
      </c>
      <c r="D241" s="280" t="s">
        <v>108</v>
      </c>
      <c r="E241" s="263">
        <v>10642</v>
      </c>
      <c r="F241" s="263">
        <v>170</v>
      </c>
      <c r="G241" s="263">
        <v>90</v>
      </c>
      <c r="H241" s="263">
        <v>15</v>
      </c>
      <c r="I241" s="263">
        <v>0</v>
      </c>
      <c r="J241" s="264">
        <v>6758</v>
      </c>
      <c r="K241" s="264">
        <v>117</v>
      </c>
      <c r="L241" s="264">
        <v>117</v>
      </c>
      <c r="M241" s="264">
        <v>16</v>
      </c>
      <c r="N241" s="264">
        <v>0</v>
      </c>
      <c r="O241" s="264">
        <v>9643</v>
      </c>
      <c r="P241" s="264">
        <v>206</v>
      </c>
      <c r="Q241" s="264">
        <v>206</v>
      </c>
      <c r="R241" s="264">
        <v>98</v>
      </c>
      <c r="S241" s="264">
        <v>0</v>
      </c>
      <c r="T241" s="265">
        <v>0.015</v>
      </c>
      <c r="U241" s="266">
        <v>285403</v>
      </c>
      <c r="V241" s="266">
        <v>4744</v>
      </c>
      <c r="W241" s="266">
        <v>4661</v>
      </c>
      <c r="X241" s="266">
        <v>1</v>
      </c>
      <c r="Y241" s="264">
        <v>4309</v>
      </c>
      <c r="Z241" s="267">
        <v>0.0166186059712056</v>
      </c>
      <c r="AA241" s="267">
        <v>0.0159744408945687</v>
      </c>
      <c r="AB241" s="267">
        <v>0.0173128144421426</v>
      </c>
      <c r="AC241" s="268">
        <v>0.0213626464793114</v>
      </c>
      <c r="AD241" s="269">
        <v>-0.00133837354757396</v>
      </c>
      <c r="AE241" s="270">
        <v>66445</v>
      </c>
      <c r="AF241" s="271">
        <v>1102</v>
      </c>
      <c r="AG241" s="271">
        <v>0</v>
      </c>
      <c r="AH241" s="271">
        <v>64587</v>
      </c>
      <c r="AI241" s="271">
        <v>1066</v>
      </c>
      <c r="AJ241" s="271">
        <v>0</v>
      </c>
      <c r="AK241" s="268">
        <v>0.0165851456091504</v>
      </c>
      <c r="AL241" s="268">
        <v>0.016504869400963</v>
      </c>
      <c r="AM241" s="269">
        <v>8.02762081873812e-5</v>
      </c>
    </row>
    <row r="242" spans="1:39">
      <c r="A242" s="279" t="s">
        <v>25</v>
      </c>
      <c r="B242" s="280" t="s">
        <v>3276</v>
      </c>
      <c r="C242" s="262" t="s">
        <v>101</v>
      </c>
      <c r="D242" s="280" t="s">
        <v>102</v>
      </c>
      <c r="E242" s="263">
        <v>13684</v>
      </c>
      <c r="F242" s="263">
        <v>231</v>
      </c>
      <c r="G242" s="263">
        <v>129</v>
      </c>
      <c r="H242" s="263">
        <v>4</v>
      </c>
      <c r="I242" s="263">
        <v>0</v>
      </c>
      <c r="J242" s="264">
        <v>14049</v>
      </c>
      <c r="K242" s="264">
        <v>204</v>
      </c>
      <c r="L242" s="264">
        <v>204</v>
      </c>
      <c r="M242" s="264">
        <v>15</v>
      </c>
      <c r="N242" s="264">
        <v>0</v>
      </c>
      <c r="O242" s="264">
        <v>12747</v>
      </c>
      <c r="P242" s="264">
        <v>128</v>
      </c>
      <c r="Q242" s="264">
        <v>128</v>
      </c>
      <c r="R242" s="264">
        <v>54</v>
      </c>
      <c r="S242" s="264">
        <v>0</v>
      </c>
      <c r="T242" s="265">
        <v>0.015</v>
      </c>
      <c r="U242" s="266">
        <v>411645</v>
      </c>
      <c r="V242" s="266">
        <v>6062</v>
      </c>
      <c r="W242" s="266">
        <v>5955</v>
      </c>
      <c r="X242" s="266">
        <v>3</v>
      </c>
      <c r="Y242" s="264">
        <v>5433</v>
      </c>
      <c r="Z242" s="267">
        <v>0.0147189933073401</v>
      </c>
      <c r="AA242" s="267">
        <v>0.0168810289389068</v>
      </c>
      <c r="AB242" s="267">
        <v>0.0145206064488576</v>
      </c>
      <c r="AC242" s="268">
        <v>0.0100415784106064</v>
      </c>
      <c r="AD242" s="269">
        <v>0.00236042249004918</v>
      </c>
      <c r="AE242" s="270">
        <v>99897</v>
      </c>
      <c r="AF242" s="271">
        <v>1501</v>
      </c>
      <c r="AG242" s="271">
        <v>1</v>
      </c>
      <c r="AH242" s="271">
        <v>95317</v>
      </c>
      <c r="AI242" s="271">
        <v>1460</v>
      </c>
      <c r="AJ242" s="271">
        <v>0</v>
      </c>
      <c r="AK242" s="268">
        <v>0.0150154659299078</v>
      </c>
      <c r="AL242" s="268">
        <v>0.015317309608989</v>
      </c>
      <c r="AM242" s="269">
        <v>-0.000301843679081147</v>
      </c>
    </row>
    <row r="243" spans="1:39">
      <c r="A243" s="279" t="s">
        <v>25</v>
      </c>
      <c r="B243" s="280" t="s">
        <v>3276</v>
      </c>
      <c r="C243" s="262" t="s">
        <v>178</v>
      </c>
      <c r="D243" s="280" t="s">
        <v>179</v>
      </c>
      <c r="E243" s="263">
        <v>8703</v>
      </c>
      <c r="F243" s="263">
        <v>125</v>
      </c>
      <c r="G243" s="263">
        <v>86</v>
      </c>
      <c r="H243" s="263">
        <v>0</v>
      </c>
      <c r="I243" s="263">
        <v>0</v>
      </c>
      <c r="J243" s="264">
        <v>4880</v>
      </c>
      <c r="K243" s="264">
        <v>121</v>
      </c>
      <c r="L243" s="264">
        <v>120</v>
      </c>
      <c r="M243" s="264">
        <v>0</v>
      </c>
      <c r="N243" s="264">
        <v>0</v>
      </c>
      <c r="O243" s="264">
        <v>7139</v>
      </c>
      <c r="P243" s="264">
        <v>163</v>
      </c>
      <c r="Q243" s="264">
        <v>163</v>
      </c>
      <c r="R243" s="264">
        <v>77</v>
      </c>
      <c r="S243" s="264">
        <v>0</v>
      </c>
      <c r="T243" s="265">
        <v>0.015</v>
      </c>
      <c r="U243" s="266">
        <v>229174</v>
      </c>
      <c r="V243" s="266">
        <v>4163</v>
      </c>
      <c r="W243" s="266">
        <v>4122</v>
      </c>
      <c r="X243" s="266">
        <v>1</v>
      </c>
      <c r="Y243" s="264">
        <v>3758</v>
      </c>
      <c r="Z243" s="267">
        <v>0.0181608733975058</v>
      </c>
      <c r="AA243" s="267">
        <v>0.0143628633804435</v>
      </c>
      <c r="AB243" s="267">
        <v>0.0247950819672131</v>
      </c>
      <c r="AC243" s="268">
        <v>0.0228323294579073</v>
      </c>
      <c r="AD243" s="269">
        <v>-0.0104322185867696</v>
      </c>
      <c r="AE243" s="270">
        <v>50489</v>
      </c>
      <c r="AF243" s="271">
        <v>937</v>
      </c>
      <c r="AG243" s="271">
        <v>0</v>
      </c>
      <c r="AH243" s="271">
        <v>50595</v>
      </c>
      <c r="AI243" s="271">
        <v>1117</v>
      </c>
      <c r="AJ243" s="271">
        <v>1</v>
      </c>
      <c r="AK243" s="268">
        <v>0.0185584978906296</v>
      </c>
      <c r="AL243" s="268">
        <v>0.0220575155647791</v>
      </c>
      <c r="AM243" s="269">
        <v>-0.00349901767414949</v>
      </c>
    </row>
    <row r="244" spans="1:39">
      <c r="A244" s="279" t="s">
        <v>25</v>
      </c>
      <c r="B244" s="280" t="s">
        <v>3276</v>
      </c>
      <c r="C244" s="262" t="s">
        <v>176</v>
      </c>
      <c r="D244" s="280" t="s">
        <v>177</v>
      </c>
      <c r="E244" s="263">
        <v>13901</v>
      </c>
      <c r="F244" s="263">
        <v>176</v>
      </c>
      <c r="G244" s="263">
        <v>106</v>
      </c>
      <c r="H244" s="263">
        <v>1</v>
      </c>
      <c r="I244" s="263">
        <v>0</v>
      </c>
      <c r="J244" s="264">
        <v>9436</v>
      </c>
      <c r="K244" s="264">
        <v>175</v>
      </c>
      <c r="L244" s="264">
        <v>175</v>
      </c>
      <c r="M244" s="264">
        <v>13</v>
      </c>
      <c r="N244" s="264">
        <v>0</v>
      </c>
      <c r="O244" s="264">
        <v>10364</v>
      </c>
      <c r="P244" s="264">
        <v>232</v>
      </c>
      <c r="Q244" s="264">
        <v>232</v>
      </c>
      <c r="R244" s="264">
        <v>92</v>
      </c>
      <c r="S244" s="264">
        <v>0</v>
      </c>
      <c r="T244" s="265">
        <v>0.015</v>
      </c>
      <c r="U244" s="266">
        <v>347719</v>
      </c>
      <c r="V244" s="266">
        <v>5922</v>
      </c>
      <c r="W244" s="266">
        <v>5847</v>
      </c>
      <c r="X244" s="266">
        <v>9</v>
      </c>
      <c r="Y244" s="264">
        <v>5231</v>
      </c>
      <c r="Z244" s="267">
        <v>0.0170051104483793</v>
      </c>
      <c r="AA244" s="267">
        <v>0.0126609596431911</v>
      </c>
      <c r="AB244" s="267">
        <v>0.0185459940652819</v>
      </c>
      <c r="AC244" s="268">
        <v>0.0223851794673871</v>
      </c>
      <c r="AD244" s="269">
        <v>-0.00588503442209076</v>
      </c>
      <c r="AE244" s="270">
        <v>80290</v>
      </c>
      <c r="AF244" s="271">
        <v>1413</v>
      </c>
      <c r="AG244" s="271">
        <v>0</v>
      </c>
      <c r="AH244" s="271">
        <v>78554</v>
      </c>
      <c r="AI244" s="271">
        <v>1265</v>
      </c>
      <c r="AJ244" s="271">
        <v>0</v>
      </c>
      <c r="AK244" s="268">
        <v>0.0175987046954789</v>
      </c>
      <c r="AL244" s="268">
        <v>0.0161035720650763</v>
      </c>
      <c r="AM244" s="269">
        <v>0.00149513263040264</v>
      </c>
    </row>
    <row r="245" spans="1:39">
      <c r="A245" s="279" t="s">
        <v>25</v>
      </c>
      <c r="B245" s="280" t="s">
        <v>3276</v>
      </c>
      <c r="C245" s="262" t="s">
        <v>105</v>
      </c>
      <c r="D245" s="280" t="s">
        <v>106</v>
      </c>
      <c r="E245" s="263">
        <v>13402</v>
      </c>
      <c r="F245" s="263">
        <v>242</v>
      </c>
      <c r="G245" s="263">
        <v>102</v>
      </c>
      <c r="H245" s="263">
        <v>0</v>
      </c>
      <c r="I245" s="263">
        <v>0</v>
      </c>
      <c r="J245" s="264">
        <v>8010</v>
      </c>
      <c r="K245" s="264">
        <v>315</v>
      </c>
      <c r="L245" s="264">
        <v>313</v>
      </c>
      <c r="M245" s="264">
        <v>26</v>
      </c>
      <c r="N245" s="264">
        <v>0</v>
      </c>
      <c r="O245" s="264">
        <v>11673</v>
      </c>
      <c r="P245" s="264">
        <v>166</v>
      </c>
      <c r="Q245" s="264">
        <v>166</v>
      </c>
      <c r="R245" s="264">
        <v>71</v>
      </c>
      <c r="S245" s="264">
        <v>0</v>
      </c>
      <c r="T245" s="265">
        <v>0.015</v>
      </c>
      <c r="U245" s="266">
        <v>369933</v>
      </c>
      <c r="V245" s="266">
        <v>6891</v>
      </c>
      <c r="W245" s="266">
        <v>6746</v>
      </c>
      <c r="X245" s="266">
        <v>3</v>
      </c>
      <c r="Y245" s="264">
        <v>6133</v>
      </c>
      <c r="Z245" s="267">
        <v>0.0186195878713172</v>
      </c>
      <c r="AA245" s="267">
        <v>0.0180570064169527</v>
      </c>
      <c r="AB245" s="267">
        <v>0.0393258426966292</v>
      </c>
      <c r="AC245" s="268">
        <v>0.0142208515377367</v>
      </c>
      <c r="AD245" s="269">
        <v>-0.0212688362796765</v>
      </c>
      <c r="AE245" s="270">
        <v>81028</v>
      </c>
      <c r="AF245" s="271">
        <v>1624</v>
      </c>
      <c r="AG245" s="271">
        <v>0</v>
      </c>
      <c r="AH245" s="271">
        <v>82259</v>
      </c>
      <c r="AI245" s="271">
        <v>1600</v>
      </c>
      <c r="AJ245" s="271">
        <v>2</v>
      </c>
      <c r="AK245" s="268">
        <v>0.0200424544601866</v>
      </c>
      <c r="AL245" s="268">
        <v>0.0194264457384602</v>
      </c>
      <c r="AM245" s="269">
        <v>0.000616008721726371</v>
      </c>
    </row>
    <row r="246" spans="1:39">
      <c r="A246" s="279" t="s">
        <v>25</v>
      </c>
      <c r="B246" s="280" t="s">
        <v>3276</v>
      </c>
      <c r="C246" s="262" t="s">
        <v>109</v>
      </c>
      <c r="D246" s="280" t="s">
        <v>110</v>
      </c>
      <c r="E246" s="263">
        <v>21178</v>
      </c>
      <c r="F246" s="263">
        <v>197</v>
      </c>
      <c r="G246" s="263">
        <v>115</v>
      </c>
      <c r="H246" s="263">
        <v>3</v>
      </c>
      <c r="I246" s="263">
        <v>0</v>
      </c>
      <c r="J246" s="264">
        <v>18323</v>
      </c>
      <c r="K246" s="264">
        <v>222</v>
      </c>
      <c r="L246" s="264">
        <v>222</v>
      </c>
      <c r="M246" s="264">
        <v>58</v>
      </c>
      <c r="N246" s="264">
        <v>0</v>
      </c>
      <c r="O246" s="264">
        <v>12866</v>
      </c>
      <c r="P246" s="264">
        <v>149</v>
      </c>
      <c r="Q246" s="264">
        <v>149</v>
      </c>
      <c r="R246" s="264">
        <v>100</v>
      </c>
      <c r="S246" s="264">
        <v>0</v>
      </c>
      <c r="T246" s="265">
        <v>0.015</v>
      </c>
      <c r="U246" s="266">
        <v>449297</v>
      </c>
      <c r="V246" s="266">
        <v>5887</v>
      </c>
      <c r="W246" s="266">
        <v>5805</v>
      </c>
      <c r="X246" s="266">
        <v>3</v>
      </c>
      <c r="Y246" s="264">
        <v>5403</v>
      </c>
      <c r="Z246" s="267">
        <v>0.0130960144403368</v>
      </c>
      <c r="AA246" s="267">
        <v>0.00930210595901407</v>
      </c>
      <c r="AB246" s="267">
        <v>0.0121159198821154</v>
      </c>
      <c r="AC246" s="268">
        <v>0.0115809109280274</v>
      </c>
      <c r="AD246" s="269">
        <v>-0.0028138139231013</v>
      </c>
      <c r="AE246" s="270">
        <v>116827</v>
      </c>
      <c r="AF246" s="271">
        <v>1309</v>
      </c>
      <c r="AG246" s="271">
        <v>1</v>
      </c>
      <c r="AH246" s="271">
        <v>96442</v>
      </c>
      <c r="AI246" s="271">
        <v>1426</v>
      </c>
      <c r="AJ246" s="271">
        <v>1</v>
      </c>
      <c r="AK246" s="268">
        <v>0.0111960420108365</v>
      </c>
      <c r="AL246" s="268">
        <v>0.0147757201219386</v>
      </c>
      <c r="AM246" s="269">
        <v>-0.00357967811110204</v>
      </c>
    </row>
    <row r="247" spans="1:39">
      <c r="A247" s="279" t="s">
        <v>25</v>
      </c>
      <c r="B247" s="280" t="s">
        <v>3276</v>
      </c>
      <c r="C247" s="262" t="s">
        <v>103</v>
      </c>
      <c r="D247" s="280" t="s">
        <v>104</v>
      </c>
      <c r="E247" s="263">
        <v>0</v>
      </c>
      <c r="F247" s="263">
        <v>0</v>
      </c>
      <c r="G247" s="263">
        <v>0</v>
      </c>
      <c r="H247" s="263">
        <v>0</v>
      </c>
      <c r="I247" s="263">
        <v>0</v>
      </c>
      <c r="J247" s="264">
        <v>0</v>
      </c>
      <c r="K247" s="264">
        <v>0</v>
      </c>
      <c r="L247" s="264">
        <v>0</v>
      </c>
      <c r="M247" s="264">
        <v>0</v>
      </c>
      <c r="N247" s="264">
        <v>0</v>
      </c>
      <c r="O247" s="264">
        <v>0</v>
      </c>
      <c r="P247" s="264">
        <v>0</v>
      </c>
      <c r="Q247" s="264">
        <v>0</v>
      </c>
      <c r="R247" s="264">
        <v>0</v>
      </c>
      <c r="S247" s="264">
        <v>0</v>
      </c>
      <c r="T247" s="265">
        <v>0.015</v>
      </c>
      <c r="U247" s="266">
        <v>0</v>
      </c>
      <c r="V247" s="266">
        <v>1</v>
      </c>
      <c r="W247" s="266">
        <v>1</v>
      </c>
      <c r="X247" s="266">
        <v>0</v>
      </c>
      <c r="Y247" s="264">
        <v>1</v>
      </c>
      <c r="Z247" s="267">
        <v>0</v>
      </c>
      <c r="AA247" s="267">
        <v>0</v>
      </c>
      <c r="AB247" s="267">
        <v>0</v>
      </c>
      <c r="AC247" s="268">
        <v>0</v>
      </c>
      <c r="AD247" s="269">
        <v>0</v>
      </c>
      <c r="AE247" s="270">
        <v>0</v>
      </c>
      <c r="AF247" s="271">
        <v>0</v>
      </c>
      <c r="AG247" s="271">
        <v>0</v>
      </c>
      <c r="AH247" s="271">
        <v>0</v>
      </c>
      <c r="AI247" s="271">
        <v>0</v>
      </c>
      <c r="AJ247" s="271">
        <v>0</v>
      </c>
      <c r="AK247" s="268">
        <v>0</v>
      </c>
      <c r="AL247" s="268">
        <v>0</v>
      </c>
      <c r="AM247" s="269">
        <v>0</v>
      </c>
    </row>
    <row r="248" spans="1:39">
      <c r="A248" s="279" t="s">
        <v>25</v>
      </c>
      <c r="B248" s="280" t="s">
        <v>3285</v>
      </c>
      <c r="C248" s="262" t="s">
        <v>3286</v>
      </c>
      <c r="D248" s="280" t="s">
        <v>3287</v>
      </c>
      <c r="E248" s="263">
        <v>0</v>
      </c>
      <c r="F248" s="263">
        <v>0</v>
      </c>
      <c r="G248" s="263">
        <v>0</v>
      </c>
      <c r="H248" s="263">
        <v>0</v>
      </c>
      <c r="I248" s="263">
        <v>0</v>
      </c>
      <c r="J248" s="264">
        <v>0</v>
      </c>
      <c r="K248" s="264">
        <v>0</v>
      </c>
      <c r="L248" s="264">
        <v>0</v>
      </c>
      <c r="M248" s="264">
        <v>0</v>
      </c>
      <c r="N248" s="264">
        <v>0</v>
      </c>
      <c r="O248" s="264">
        <v>0</v>
      </c>
      <c r="P248" s="264">
        <v>0</v>
      </c>
      <c r="Q248" s="264">
        <v>0</v>
      </c>
      <c r="R248" s="264">
        <v>0</v>
      </c>
      <c r="S248" s="264">
        <v>0</v>
      </c>
      <c r="T248" s="265">
        <v>0.015</v>
      </c>
      <c r="U248" s="266">
        <v>0</v>
      </c>
      <c r="V248" s="266">
        <v>0</v>
      </c>
      <c r="W248" s="266">
        <v>0</v>
      </c>
      <c r="X248" s="266">
        <v>0</v>
      </c>
      <c r="Y248" s="264">
        <v>0</v>
      </c>
      <c r="Z248" s="267">
        <v>0</v>
      </c>
      <c r="AA248" s="267">
        <v>0</v>
      </c>
      <c r="AB248" s="267">
        <v>0</v>
      </c>
      <c r="AC248" s="268">
        <v>0</v>
      </c>
      <c r="AD248" s="269">
        <v>0</v>
      </c>
      <c r="AE248" s="270">
        <v>0</v>
      </c>
      <c r="AF248" s="271">
        <v>0</v>
      </c>
      <c r="AG248" s="271">
        <v>0</v>
      </c>
      <c r="AH248" s="271">
        <v>0</v>
      </c>
      <c r="AI248" s="271">
        <v>0</v>
      </c>
      <c r="AJ248" s="271">
        <v>0</v>
      </c>
      <c r="AK248" s="268">
        <v>0</v>
      </c>
      <c r="AL248" s="268">
        <v>0</v>
      </c>
      <c r="AM248" s="269">
        <v>0</v>
      </c>
    </row>
    <row r="249" spans="1:39">
      <c r="A249" s="279" t="s">
        <v>25</v>
      </c>
      <c r="B249" s="280" t="s">
        <v>3285</v>
      </c>
      <c r="C249" s="262" t="s">
        <v>182</v>
      </c>
      <c r="D249" s="280" t="s">
        <v>183</v>
      </c>
      <c r="E249" s="263">
        <v>10361</v>
      </c>
      <c r="F249" s="263">
        <v>151</v>
      </c>
      <c r="G249" s="263">
        <v>79</v>
      </c>
      <c r="H249" s="263">
        <v>0</v>
      </c>
      <c r="I249" s="263">
        <v>0</v>
      </c>
      <c r="J249" s="264">
        <v>5214</v>
      </c>
      <c r="K249" s="264">
        <v>130</v>
      </c>
      <c r="L249" s="264">
        <v>129</v>
      </c>
      <c r="M249" s="264">
        <v>28</v>
      </c>
      <c r="N249" s="264">
        <v>0</v>
      </c>
      <c r="O249" s="264">
        <v>8678</v>
      </c>
      <c r="P249" s="264">
        <v>121</v>
      </c>
      <c r="Q249" s="264">
        <v>121</v>
      </c>
      <c r="R249" s="264">
        <v>71</v>
      </c>
      <c r="S249" s="264">
        <v>0</v>
      </c>
      <c r="T249" s="265">
        <v>0.015</v>
      </c>
      <c r="U249" s="266">
        <v>258265</v>
      </c>
      <c r="V249" s="266">
        <v>4332</v>
      </c>
      <c r="W249" s="266">
        <v>4259</v>
      </c>
      <c r="X249" s="266">
        <v>1</v>
      </c>
      <c r="Y249" s="264">
        <v>3975</v>
      </c>
      <c r="Z249" s="267">
        <v>0.016769597119238</v>
      </c>
      <c r="AA249" s="267">
        <v>0.0145738828298427</v>
      </c>
      <c r="AB249" s="267">
        <v>0.0249328730341389</v>
      </c>
      <c r="AC249" s="268">
        <v>0.0139433049089652</v>
      </c>
      <c r="AD249" s="269">
        <v>-0.0103589902042962</v>
      </c>
      <c r="AE249" s="270">
        <v>56998</v>
      </c>
      <c r="AF249" s="271">
        <v>970</v>
      </c>
      <c r="AG249" s="271">
        <v>0</v>
      </c>
      <c r="AH249" s="271">
        <v>55459</v>
      </c>
      <c r="AI249" s="271">
        <v>982</v>
      </c>
      <c r="AJ249" s="271">
        <v>1</v>
      </c>
      <c r="AK249" s="268">
        <v>0.0170181409874031</v>
      </c>
      <c r="AL249" s="268">
        <v>0.0176887430353955</v>
      </c>
      <c r="AM249" s="269">
        <v>-0.00067060204799245</v>
      </c>
    </row>
    <row r="250" spans="1:39">
      <c r="A250" s="279" t="s">
        <v>25</v>
      </c>
      <c r="B250" s="280" t="s">
        <v>3285</v>
      </c>
      <c r="C250" s="262" t="s">
        <v>3288</v>
      </c>
      <c r="D250" s="280" t="s">
        <v>3289</v>
      </c>
      <c r="E250" s="263">
        <v>0</v>
      </c>
      <c r="F250" s="263">
        <v>0</v>
      </c>
      <c r="G250" s="263">
        <v>0</v>
      </c>
      <c r="H250" s="263">
        <v>0</v>
      </c>
      <c r="I250" s="263">
        <v>0</v>
      </c>
      <c r="J250" s="264">
        <v>0</v>
      </c>
      <c r="K250" s="264">
        <v>0</v>
      </c>
      <c r="L250" s="264">
        <v>0</v>
      </c>
      <c r="M250" s="264">
        <v>0</v>
      </c>
      <c r="N250" s="264">
        <v>0</v>
      </c>
      <c r="O250" s="264">
        <v>0</v>
      </c>
      <c r="P250" s="264">
        <v>0</v>
      </c>
      <c r="Q250" s="264">
        <v>0</v>
      </c>
      <c r="R250" s="264">
        <v>0</v>
      </c>
      <c r="S250" s="264">
        <v>0</v>
      </c>
      <c r="T250" s="265">
        <v>0.015</v>
      </c>
      <c r="U250" s="266">
        <v>0</v>
      </c>
      <c r="V250" s="266">
        <v>0</v>
      </c>
      <c r="W250" s="266">
        <v>0</v>
      </c>
      <c r="X250" s="266">
        <v>0</v>
      </c>
      <c r="Y250" s="264">
        <v>0</v>
      </c>
      <c r="Z250" s="267">
        <v>0</v>
      </c>
      <c r="AA250" s="267">
        <v>0</v>
      </c>
      <c r="AB250" s="267">
        <v>0</v>
      </c>
      <c r="AC250" s="268">
        <v>0</v>
      </c>
      <c r="AD250" s="269">
        <v>0</v>
      </c>
      <c r="AE250" s="270">
        <v>0</v>
      </c>
      <c r="AF250" s="271">
        <v>0</v>
      </c>
      <c r="AG250" s="271">
        <v>0</v>
      </c>
      <c r="AH250" s="271">
        <v>0</v>
      </c>
      <c r="AI250" s="271">
        <v>0</v>
      </c>
      <c r="AJ250" s="271">
        <v>0</v>
      </c>
      <c r="AK250" s="268">
        <v>0</v>
      </c>
      <c r="AL250" s="268">
        <v>0</v>
      </c>
      <c r="AM250" s="269">
        <v>0</v>
      </c>
    </row>
    <row r="251" spans="1:39">
      <c r="A251" s="279" t="s">
        <v>25</v>
      </c>
      <c r="B251" s="280" t="s">
        <v>3285</v>
      </c>
      <c r="C251" s="262" t="s">
        <v>3290</v>
      </c>
      <c r="D251" s="280" t="s">
        <v>3291</v>
      </c>
      <c r="E251" s="263">
        <v>0</v>
      </c>
      <c r="F251" s="263">
        <v>0</v>
      </c>
      <c r="G251" s="263">
        <v>0</v>
      </c>
      <c r="H251" s="263">
        <v>0</v>
      </c>
      <c r="I251" s="263">
        <v>0</v>
      </c>
      <c r="J251" s="264">
        <v>0</v>
      </c>
      <c r="K251" s="264">
        <v>0</v>
      </c>
      <c r="L251" s="264">
        <v>0</v>
      </c>
      <c r="M251" s="264">
        <v>0</v>
      </c>
      <c r="N251" s="264">
        <v>0</v>
      </c>
      <c r="O251" s="264">
        <v>0</v>
      </c>
      <c r="P251" s="264">
        <v>0</v>
      </c>
      <c r="Q251" s="264">
        <v>0</v>
      </c>
      <c r="R251" s="264">
        <v>0</v>
      </c>
      <c r="S251" s="264">
        <v>0</v>
      </c>
      <c r="T251" s="265">
        <v>0.015</v>
      </c>
      <c r="U251" s="266">
        <v>0</v>
      </c>
      <c r="V251" s="266">
        <v>0</v>
      </c>
      <c r="W251" s="266">
        <v>0</v>
      </c>
      <c r="X251" s="266">
        <v>0</v>
      </c>
      <c r="Y251" s="264">
        <v>0</v>
      </c>
      <c r="Z251" s="267">
        <v>0</v>
      </c>
      <c r="AA251" s="267">
        <v>0</v>
      </c>
      <c r="AB251" s="267">
        <v>0</v>
      </c>
      <c r="AC251" s="268">
        <v>0</v>
      </c>
      <c r="AD251" s="269">
        <v>0</v>
      </c>
      <c r="AE251" s="270">
        <v>0</v>
      </c>
      <c r="AF251" s="271">
        <v>0</v>
      </c>
      <c r="AG251" s="271">
        <v>0</v>
      </c>
      <c r="AH251" s="271">
        <v>0</v>
      </c>
      <c r="AI251" s="271">
        <v>0</v>
      </c>
      <c r="AJ251" s="271">
        <v>0</v>
      </c>
      <c r="AK251" s="268">
        <v>0</v>
      </c>
      <c r="AL251" s="268">
        <v>0</v>
      </c>
      <c r="AM251" s="269">
        <v>0</v>
      </c>
    </row>
    <row r="252" spans="1:39">
      <c r="A252" s="279" t="s">
        <v>25</v>
      </c>
      <c r="B252" s="280" t="s">
        <v>3285</v>
      </c>
      <c r="C252" s="262" t="s">
        <v>111</v>
      </c>
      <c r="D252" s="280" t="s">
        <v>112</v>
      </c>
      <c r="E252" s="263">
        <v>9037</v>
      </c>
      <c r="F252" s="263">
        <v>256</v>
      </c>
      <c r="G252" s="263">
        <v>151</v>
      </c>
      <c r="H252" s="263">
        <v>0</v>
      </c>
      <c r="I252" s="263">
        <v>0</v>
      </c>
      <c r="J252" s="264">
        <v>6101</v>
      </c>
      <c r="K252" s="264">
        <v>133</v>
      </c>
      <c r="L252" s="264">
        <v>132</v>
      </c>
      <c r="M252" s="264">
        <v>0</v>
      </c>
      <c r="N252" s="264">
        <v>0</v>
      </c>
      <c r="O252" s="264">
        <v>5769</v>
      </c>
      <c r="P252" s="264">
        <v>117</v>
      </c>
      <c r="Q252" s="264">
        <v>117</v>
      </c>
      <c r="R252" s="264">
        <v>43</v>
      </c>
      <c r="S252" s="264">
        <v>0</v>
      </c>
      <c r="T252" s="265">
        <v>0.015</v>
      </c>
      <c r="U252" s="266">
        <v>220370</v>
      </c>
      <c r="V252" s="266">
        <v>4486</v>
      </c>
      <c r="W252" s="266">
        <v>4379</v>
      </c>
      <c r="X252" s="266">
        <v>3</v>
      </c>
      <c r="Y252" s="264">
        <v>3915</v>
      </c>
      <c r="Z252" s="267">
        <v>0.0203430594000998</v>
      </c>
      <c r="AA252" s="267">
        <v>0.028327984950758</v>
      </c>
      <c r="AB252" s="267">
        <v>0.021799704966399</v>
      </c>
      <c r="AC252" s="268">
        <v>0.0202808112324493</v>
      </c>
      <c r="AD252" s="269">
        <v>0.00652827998435904</v>
      </c>
      <c r="AE252" s="270">
        <v>48655</v>
      </c>
      <c r="AF252" s="271">
        <v>1079</v>
      </c>
      <c r="AG252" s="271">
        <v>0</v>
      </c>
      <c r="AH252" s="271">
        <v>48257</v>
      </c>
      <c r="AI252" s="271">
        <v>1108</v>
      </c>
      <c r="AJ252" s="271">
        <v>2</v>
      </c>
      <c r="AK252" s="268">
        <v>0.0221765491727469</v>
      </c>
      <c r="AL252" s="268">
        <v>0.0229189547630396</v>
      </c>
      <c r="AM252" s="269">
        <v>-0.00074240559029267</v>
      </c>
    </row>
    <row r="253" spans="1:39">
      <c r="A253" s="279" t="s">
        <v>25</v>
      </c>
      <c r="B253" s="280" t="s">
        <v>3285</v>
      </c>
      <c r="C253" s="262" t="s">
        <v>123</v>
      </c>
      <c r="D253" s="280" t="s">
        <v>124</v>
      </c>
      <c r="E253" s="263">
        <v>11107</v>
      </c>
      <c r="F253" s="263">
        <v>158</v>
      </c>
      <c r="G253" s="263">
        <v>96</v>
      </c>
      <c r="H253" s="263">
        <v>1</v>
      </c>
      <c r="I253" s="263">
        <v>0</v>
      </c>
      <c r="J253" s="264">
        <v>5923</v>
      </c>
      <c r="K253" s="264">
        <v>146</v>
      </c>
      <c r="L253" s="264">
        <v>146</v>
      </c>
      <c r="M253" s="264">
        <v>60</v>
      </c>
      <c r="N253" s="264">
        <v>0</v>
      </c>
      <c r="O253" s="264">
        <v>8668</v>
      </c>
      <c r="P253" s="264">
        <v>127</v>
      </c>
      <c r="Q253" s="264">
        <v>127</v>
      </c>
      <c r="R253" s="264">
        <v>80</v>
      </c>
      <c r="S253" s="264">
        <v>0</v>
      </c>
      <c r="T253" s="265">
        <v>0.015</v>
      </c>
      <c r="U253" s="266">
        <v>271405</v>
      </c>
      <c r="V253" s="266">
        <v>4618</v>
      </c>
      <c r="W253" s="266">
        <v>4555</v>
      </c>
      <c r="X253" s="266">
        <v>4</v>
      </c>
      <c r="Y253" s="264">
        <v>4267</v>
      </c>
      <c r="Z253" s="267">
        <v>0.0170004237210074</v>
      </c>
      <c r="AA253" s="267">
        <v>0.0142252633474386</v>
      </c>
      <c r="AB253" s="267">
        <v>0.0246496707749451</v>
      </c>
      <c r="AC253" s="268">
        <v>0.0146515920627596</v>
      </c>
      <c r="AD253" s="269">
        <v>-0.0104244074275066</v>
      </c>
      <c r="AE253" s="270">
        <v>60443</v>
      </c>
      <c r="AF253" s="271">
        <v>1016</v>
      </c>
      <c r="AG253" s="271">
        <v>0</v>
      </c>
      <c r="AH253" s="271">
        <v>58395</v>
      </c>
      <c r="AI253" s="271">
        <v>1088</v>
      </c>
      <c r="AJ253" s="271">
        <v>3</v>
      </c>
      <c r="AK253" s="268">
        <v>0.0168092252204556</v>
      </c>
      <c r="AL253" s="268">
        <v>0.0185803579073551</v>
      </c>
      <c r="AM253" s="269">
        <v>-0.00177113268689945</v>
      </c>
    </row>
    <row r="254" spans="1:39">
      <c r="A254" s="279" t="s">
        <v>25</v>
      </c>
      <c r="B254" s="280" t="s">
        <v>3285</v>
      </c>
      <c r="C254" s="262" t="s">
        <v>117</v>
      </c>
      <c r="D254" s="280" t="s">
        <v>118</v>
      </c>
      <c r="E254" s="263">
        <v>7061</v>
      </c>
      <c r="F254" s="263">
        <v>75</v>
      </c>
      <c r="G254" s="263">
        <v>36</v>
      </c>
      <c r="H254" s="263">
        <v>0</v>
      </c>
      <c r="I254" s="263">
        <v>0</v>
      </c>
      <c r="J254" s="264">
        <v>3670</v>
      </c>
      <c r="K254" s="264">
        <v>85</v>
      </c>
      <c r="L254" s="264">
        <v>85</v>
      </c>
      <c r="M254" s="264">
        <v>16</v>
      </c>
      <c r="N254" s="264">
        <v>0</v>
      </c>
      <c r="O254" s="264">
        <v>5452</v>
      </c>
      <c r="P254" s="264">
        <v>105</v>
      </c>
      <c r="Q254" s="264">
        <v>105</v>
      </c>
      <c r="R254" s="264">
        <v>48</v>
      </c>
      <c r="S254" s="264">
        <v>0</v>
      </c>
      <c r="T254" s="265">
        <v>0.015</v>
      </c>
      <c r="U254" s="266">
        <v>178565</v>
      </c>
      <c r="V254" s="266">
        <v>2989</v>
      </c>
      <c r="W254" s="266">
        <v>2949</v>
      </c>
      <c r="X254" s="266">
        <v>0</v>
      </c>
      <c r="Y254" s="264">
        <v>2692</v>
      </c>
      <c r="Z254" s="267">
        <v>0.0167390026040937</v>
      </c>
      <c r="AA254" s="267">
        <v>0.0106217249681348</v>
      </c>
      <c r="AB254" s="267">
        <v>0.0231607629427793</v>
      </c>
      <c r="AC254" s="268">
        <v>0.0192589875275128</v>
      </c>
      <c r="AD254" s="269">
        <v>-0.0125390379746445</v>
      </c>
      <c r="AE254" s="270">
        <v>38296</v>
      </c>
      <c r="AF254" s="271">
        <v>617</v>
      </c>
      <c r="AG254" s="271">
        <v>0</v>
      </c>
      <c r="AH254" s="271">
        <v>37790</v>
      </c>
      <c r="AI254" s="271">
        <v>682</v>
      </c>
      <c r="AJ254" s="271">
        <v>0</v>
      </c>
      <c r="AK254" s="268">
        <v>0.0161113432212242</v>
      </c>
      <c r="AL254" s="268">
        <v>0.0180471024080445</v>
      </c>
      <c r="AM254" s="269">
        <v>-0.0019357591868203</v>
      </c>
    </row>
    <row r="255" spans="1:39">
      <c r="A255" s="279" t="s">
        <v>25</v>
      </c>
      <c r="B255" s="280" t="s">
        <v>3285</v>
      </c>
      <c r="C255" s="262" t="s">
        <v>115</v>
      </c>
      <c r="D255" s="280" t="s">
        <v>116</v>
      </c>
      <c r="E255" s="263">
        <v>10862</v>
      </c>
      <c r="F255" s="263">
        <v>74</v>
      </c>
      <c r="G255" s="263">
        <v>44</v>
      </c>
      <c r="H255" s="263">
        <v>0</v>
      </c>
      <c r="I255" s="263">
        <v>0</v>
      </c>
      <c r="J255" s="264">
        <v>5565</v>
      </c>
      <c r="K255" s="264">
        <v>163</v>
      </c>
      <c r="L255" s="264">
        <v>163</v>
      </c>
      <c r="M255" s="264">
        <v>6</v>
      </c>
      <c r="N255" s="264">
        <v>0</v>
      </c>
      <c r="O255" s="264">
        <v>8780</v>
      </c>
      <c r="P255" s="264">
        <v>152</v>
      </c>
      <c r="Q255" s="264">
        <v>152</v>
      </c>
      <c r="R255" s="264">
        <v>76</v>
      </c>
      <c r="S255" s="264">
        <v>0</v>
      </c>
      <c r="T255" s="265">
        <v>0.015</v>
      </c>
      <c r="U255" s="266">
        <v>254860</v>
      </c>
      <c r="V255" s="266">
        <v>4398</v>
      </c>
      <c r="W255" s="266">
        <v>4368</v>
      </c>
      <c r="X255" s="266">
        <v>0</v>
      </c>
      <c r="Y255" s="264">
        <v>4025</v>
      </c>
      <c r="Z255" s="267">
        <v>0.017256532998509</v>
      </c>
      <c r="AA255" s="267">
        <v>0.00681274166820107</v>
      </c>
      <c r="AB255" s="267">
        <v>0.0292902066486972</v>
      </c>
      <c r="AC255" s="268">
        <v>0.0173120728929385</v>
      </c>
      <c r="AD255" s="269">
        <v>-0.0224774649804961</v>
      </c>
      <c r="AE255" s="270">
        <v>59101</v>
      </c>
      <c r="AF255" s="271">
        <v>1019</v>
      </c>
      <c r="AG255" s="271">
        <v>0</v>
      </c>
      <c r="AH255" s="271">
        <v>53368</v>
      </c>
      <c r="AI255" s="271">
        <v>977</v>
      </c>
      <c r="AJ255" s="271">
        <v>0</v>
      </c>
      <c r="AK255" s="268">
        <v>0.0172416710377151</v>
      </c>
      <c r="AL255" s="268">
        <v>0.0183068505471444</v>
      </c>
      <c r="AM255" s="269">
        <v>-0.00106517950942926</v>
      </c>
    </row>
    <row r="256" spans="1:39">
      <c r="A256" s="279" t="s">
        <v>25</v>
      </c>
      <c r="B256" s="280" t="s">
        <v>3285</v>
      </c>
      <c r="C256" s="262" t="s">
        <v>113</v>
      </c>
      <c r="D256" s="280" t="s">
        <v>114</v>
      </c>
      <c r="E256" s="263">
        <v>12096</v>
      </c>
      <c r="F256" s="263">
        <v>170</v>
      </c>
      <c r="G256" s="263">
        <v>103</v>
      </c>
      <c r="H256" s="263">
        <v>0</v>
      </c>
      <c r="I256" s="263">
        <v>0</v>
      </c>
      <c r="J256" s="264">
        <v>6344</v>
      </c>
      <c r="K256" s="264">
        <v>131</v>
      </c>
      <c r="L256" s="264">
        <v>131</v>
      </c>
      <c r="M256" s="264">
        <v>29</v>
      </c>
      <c r="N256" s="264">
        <v>0</v>
      </c>
      <c r="O256" s="264">
        <v>9896</v>
      </c>
      <c r="P256" s="264">
        <v>145</v>
      </c>
      <c r="Q256" s="264">
        <v>145</v>
      </c>
      <c r="R256" s="264">
        <v>92</v>
      </c>
      <c r="S256" s="264">
        <v>0</v>
      </c>
      <c r="T256" s="265">
        <v>0.015</v>
      </c>
      <c r="U256" s="266">
        <v>301094</v>
      </c>
      <c r="V256" s="266">
        <v>5688</v>
      </c>
      <c r="W256" s="266">
        <v>5619</v>
      </c>
      <c r="X256" s="266">
        <v>11</v>
      </c>
      <c r="Y256" s="264">
        <v>5272</v>
      </c>
      <c r="Z256" s="267">
        <v>0.018854576975961</v>
      </c>
      <c r="AA256" s="267">
        <v>0.0140542328042328</v>
      </c>
      <c r="AB256" s="267">
        <v>0.0206494325346784</v>
      </c>
      <c r="AC256" s="268">
        <v>0.0146523848019402</v>
      </c>
      <c r="AD256" s="269">
        <v>-0.00659519973044563</v>
      </c>
      <c r="AE256" s="270">
        <v>66697</v>
      </c>
      <c r="AF256" s="271">
        <v>1207</v>
      </c>
      <c r="AG256" s="271">
        <v>2</v>
      </c>
      <c r="AH256" s="271">
        <v>64852</v>
      </c>
      <c r="AI256" s="271">
        <v>1357</v>
      </c>
      <c r="AJ256" s="271">
        <v>5</v>
      </c>
      <c r="AK256" s="268">
        <v>0.0180667796152751</v>
      </c>
      <c r="AL256" s="268">
        <v>0.0208474680811694</v>
      </c>
      <c r="AM256" s="269">
        <v>-0.00278068846589438</v>
      </c>
    </row>
    <row r="257" spans="1:39">
      <c r="A257" s="279" t="s">
        <v>25</v>
      </c>
      <c r="B257" s="280" t="s">
        <v>3285</v>
      </c>
      <c r="C257" s="262" t="s">
        <v>119</v>
      </c>
      <c r="D257" s="280" t="s">
        <v>120</v>
      </c>
      <c r="E257" s="263">
        <v>3653</v>
      </c>
      <c r="F257" s="263">
        <v>33</v>
      </c>
      <c r="G257" s="263">
        <v>17</v>
      </c>
      <c r="H257" s="263">
        <v>0</v>
      </c>
      <c r="I257" s="263">
        <v>0</v>
      </c>
      <c r="J257" s="264">
        <v>1798</v>
      </c>
      <c r="K257" s="264">
        <v>30</v>
      </c>
      <c r="L257" s="264">
        <v>30</v>
      </c>
      <c r="M257" s="264">
        <v>1</v>
      </c>
      <c r="N257" s="264">
        <v>0</v>
      </c>
      <c r="O257" s="264">
        <v>2592</v>
      </c>
      <c r="P257" s="264">
        <v>31</v>
      </c>
      <c r="Q257" s="264">
        <v>31</v>
      </c>
      <c r="R257" s="264">
        <v>15</v>
      </c>
      <c r="S257" s="264">
        <v>0</v>
      </c>
      <c r="T257" s="265">
        <v>0.015</v>
      </c>
      <c r="U257" s="266">
        <v>81446</v>
      </c>
      <c r="V257" s="266">
        <v>850</v>
      </c>
      <c r="W257" s="266">
        <v>833</v>
      </c>
      <c r="X257" s="266">
        <v>0</v>
      </c>
      <c r="Y257" s="264">
        <v>757</v>
      </c>
      <c r="Z257" s="267">
        <v>0.0104363627434128</v>
      </c>
      <c r="AA257" s="267">
        <v>0.00903367095537914</v>
      </c>
      <c r="AB257" s="267">
        <v>0.0166852057842047</v>
      </c>
      <c r="AC257" s="268">
        <v>0.0119598765432099</v>
      </c>
      <c r="AD257" s="269">
        <v>-0.00765153482882553</v>
      </c>
      <c r="AE257" s="270">
        <v>19093</v>
      </c>
      <c r="AF257" s="271">
        <v>200</v>
      </c>
      <c r="AG257" s="271">
        <v>0</v>
      </c>
      <c r="AH257" s="271">
        <v>17594</v>
      </c>
      <c r="AI257" s="271">
        <v>169</v>
      </c>
      <c r="AJ257" s="271">
        <v>0</v>
      </c>
      <c r="AK257" s="268">
        <v>0.0104750432095532</v>
      </c>
      <c r="AL257" s="268">
        <v>0.00960554734568603</v>
      </c>
      <c r="AM257" s="269">
        <v>0.00086949586386721</v>
      </c>
    </row>
    <row r="258" spans="1:39">
      <c r="A258" s="279" t="s">
        <v>25</v>
      </c>
      <c r="B258" s="280" t="s">
        <v>3285</v>
      </c>
      <c r="C258" s="262" t="s">
        <v>121</v>
      </c>
      <c r="D258" s="280" t="s">
        <v>122</v>
      </c>
      <c r="E258" s="263">
        <v>0</v>
      </c>
      <c r="F258" s="263">
        <v>0</v>
      </c>
      <c r="G258" s="263">
        <v>0</v>
      </c>
      <c r="H258" s="263">
        <v>0</v>
      </c>
      <c r="I258" s="263">
        <v>0</v>
      </c>
      <c r="J258" s="264">
        <v>0</v>
      </c>
      <c r="K258" s="264">
        <v>0</v>
      </c>
      <c r="L258" s="264">
        <v>0</v>
      </c>
      <c r="M258" s="264">
        <v>0</v>
      </c>
      <c r="N258" s="264">
        <v>0</v>
      </c>
      <c r="O258" s="264">
        <v>0</v>
      </c>
      <c r="P258" s="264">
        <v>0</v>
      </c>
      <c r="Q258" s="264">
        <v>0</v>
      </c>
      <c r="R258" s="264">
        <v>0</v>
      </c>
      <c r="S258" s="264">
        <v>0</v>
      </c>
      <c r="T258" s="265">
        <v>0.015</v>
      </c>
      <c r="U258" s="266">
        <v>34</v>
      </c>
      <c r="V258" s="266">
        <v>30</v>
      </c>
      <c r="W258" s="266">
        <v>30</v>
      </c>
      <c r="X258" s="266">
        <v>0</v>
      </c>
      <c r="Y258" s="264">
        <v>30</v>
      </c>
      <c r="Z258" s="267">
        <v>0.882352941176471</v>
      </c>
      <c r="AA258" s="267">
        <v>0</v>
      </c>
      <c r="AB258" s="267">
        <v>0</v>
      </c>
      <c r="AC258" s="268">
        <v>0</v>
      </c>
      <c r="AD258" s="269">
        <v>0</v>
      </c>
      <c r="AE258" s="270">
        <v>0</v>
      </c>
      <c r="AF258" s="271">
        <v>0</v>
      </c>
      <c r="AG258" s="271">
        <v>0</v>
      </c>
      <c r="AH258" s="271">
        <v>0</v>
      </c>
      <c r="AI258" s="271">
        <v>0</v>
      </c>
      <c r="AJ258" s="271">
        <v>0</v>
      </c>
      <c r="AK258" s="268">
        <v>0</v>
      </c>
      <c r="AL258" s="268">
        <v>0</v>
      </c>
      <c r="AM258" s="269">
        <v>0</v>
      </c>
    </row>
    <row r="259" spans="1:39">
      <c r="A259" s="279" t="s">
        <v>25</v>
      </c>
      <c r="B259" s="280" t="s">
        <v>3285</v>
      </c>
      <c r="C259" s="262" t="s">
        <v>127</v>
      </c>
      <c r="D259" s="280" t="s">
        <v>128</v>
      </c>
      <c r="E259" s="263">
        <v>4154</v>
      </c>
      <c r="F259" s="263">
        <v>48</v>
      </c>
      <c r="G259" s="263">
        <v>24</v>
      </c>
      <c r="H259" s="263">
        <v>0</v>
      </c>
      <c r="I259" s="263">
        <v>0</v>
      </c>
      <c r="J259" s="264">
        <v>2081</v>
      </c>
      <c r="K259" s="264">
        <v>49</v>
      </c>
      <c r="L259" s="264">
        <v>48</v>
      </c>
      <c r="M259" s="264">
        <v>4</v>
      </c>
      <c r="N259" s="264">
        <v>0</v>
      </c>
      <c r="O259" s="264">
        <v>3465</v>
      </c>
      <c r="P259" s="264">
        <v>29</v>
      </c>
      <c r="Q259" s="264">
        <v>29</v>
      </c>
      <c r="R259" s="264">
        <v>11</v>
      </c>
      <c r="S259" s="264">
        <v>0</v>
      </c>
      <c r="T259" s="265">
        <v>0.015</v>
      </c>
      <c r="U259" s="266">
        <v>106838</v>
      </c>
      <c r="V259" s="266">
        <v>1611</v>
      </c>
      <c r="W259" s="266">
        <v>1585</v>
      </c>
      <c r="X259" s="266">
        <v>1</v>
      </c>
      <c r="Y259" s="264">
        <v>1456</v>
      </c>
      <c r="Z259" s="267">
        <v>0.0150695445440761</v>
      </c>
      <c r="AA259" s="267">
        <v>0.0115551275878671</v>
      </c>
      <c r="AB259" s="267">
        <v>0.023546371936569</v>
      </c>
      <c r="AC259" s="268">
        <v>0.00836940836940837</v>
      </c>
      <c r="AD259" s="269">
        <v>-0.0119912443487018</v>
      </c>
      <c r="AE259" s="270">
        <v>23256</v>
      </c>
      <c r="AF259" s="271">
        <v>325</v>
      </c>
      <c r="AG259" s="271">
        <v>0</v>
      </c>
      <c r="AH259" s="271">
        <v>22934</v>
      </c>
      <c r="AI259" s="271">
        <v>428</v>
      </c>
      <c r="AJ259" s="271">
        <v>0</v>
      </c>
      <c r="AK259" s="268">
        <v>0.0139748882008944</v>
      </c>
      <c r="AL259" s="268">
        <v>0.0186622481904596</v>
      </c>
      <c r="AM259" s="269">
        <v>-0.00468735998956519</v>
      </c>
    </row>
    <row r="260" spans="1:39">
      <c r="A260" s="279" t="s">
        <v>25</v>
      </c>
      <c r="B260" s="280" t="s">
        <v>3285</v>
      </c>
      <c r="C260" s="262" t="s">
        <v>125</v>
      </c>
      <c r="D260" s="280" t="s">
        <v>126</v>
      </c>
      <c r="E260" s="263">
        <v>9826</v>
      </c>
      <c r="F260" s="263">
        <v>126</v>
      </c>
      <c r="G260" s="263">
        <v>68</v>
      </c>
      <c r="H260" s="263">
        <v>0</v>
      </c>
      <c r="I260" s="263">
        <v>0</v>
      </c>
      <c r="J260" s="264">
        <v>5048</v>
      </c>
      <c r="K260" s="264">
        <v>72</v>
      </c>
      <c r="L260" s="264">
        <v>72</v>
      </c>
      <c r="M260" s="264">
        <v>11</v>
      </c>
      <c r="N260" s="264">
        <v>0</v>
      </c>
      <c r="O260" s="264">
        <v>8174</v>
      </c>
      <c r="P260" s="264">
        <v>135</v>
      </c>
      <c r="Q260" s="264">
        <v>135</v>
      </c>
      <c r="R260" s="264">
        <v>95</v>
      </c>
      <c r="S260" s="264">
        <v>0</v>
      </c>
      <c r="T260" s="265">
        <v>0.015</v>
      </c>
      <c r="U260" s="266">
        <v>237473</v>
      </c>
      <c r="V260" s="266">
        <v>3327</v>
      </c>
      <c r="W260" s="266">
        <v>3269</v>
      </c>
      <c r="X260" s="266">
        <v>0</v>
      </c>
      <c r="Y260" s="264">
        <v>3047</v>
      </c>
      <c r="Z260" s="267">
        <v>0.0140100137699865</v>
      </c>
      <c r="AA260" s="267">
        <v>0.0128231223285162</v>
      </c>
      <c r="AB260" s="267">
        <v>0.0142630744849445</v>
      </c>
      <c r="AC260" s="268">
        <v>0.0165157817470027</v>
      </c>
      <c r="AD260" s="269">
        <v>-0.00143995215642835</v>
      </c>
      <c r="AE260" s="270">
        <v>54705</v>
      </c>
      <c r="AF260" s="271">
        <v>721</v>
      </c>
      <c r="AG260" s="271">
        <v>0</v>
      </c>
      <c r="AH260" s="271">
        <v>51389</v>
      </c>
      <c r="AI260" s="271">
        <v>766</v>
      </c>
      <c r="AJ260" s="271">
        <v>0</v>
      </c>
      <c r="AK260" s="268">
        <v>0.0131797824696097</v>
      </c>
      <c r="AL260" s="268">
        <v>0.0149059137169433</v>
      </c>
      <c r="AM260" s="269">
        <v>-0.00172613124733359</v>
      </c>
    </row>
    <row r="261" spans="1:39">
      <c r="A261" s="279" t="s">
        <v>25</v>
      </c>
      <c r="B261" s="280" t="s">
        <v>3285</v>
      </c>
      <c r="C261" s="262" t="s">
        <v>180</v>
      </c>
      <c r="D261" s="281" t="s">
        <v>181</v>
      </c>
      <c r="E261" s="263">
        <v>8724</v>
      </c>
      <c r="F261" s="263">
        <v>126</v>
      </c>
      <c r="G261" s="263">
        <v>84</v>
      </c>
      <c r="H261" s="263">
        <v>0</v>
      </c>
      <c r="I261" s="263">
        <v>0</v>
      </c>
      <c r="J261" s="264">
        <v>4202</v>
      </c>
      <c r="K261" s="264">
        <v>133</v>
      </c>
      <c r="L261" s="264">
        <v>133</v>
      </c>
      <c r="M261" s="264">
        <v>37</v>
      </c>
      <c r="N261" s="264">
        <v>0</v>
      </c>
      <c r="O261" s="264">
        <v>6846</v>
      </c>
      <c r="P261" s="264">
        <v>112</v>
      </c>
      <c r="Q261" s="264">
        <v>112</v>
      </c>
      <c r="R261" s="264">
        <v>75</v>
      </c>
      <c r="S261" s="264">
        <v>0</v>
      </c>
      <c r="T261" s="265">
        <v>0.015</v>
      </c>
      <c r="U261" s="266">
        <v>211843</v>
      </c>
      <c r="V261" s="266">
        <v>4783</v>
      </c>
      <c r="W261" s="266">
        <v>4741</v>
      </c>
      <c r="X261" s="266">
        <v>5</v>
      </c>
      <c r="Y261" s="264">
        <v>4447</v>
      </c>
      <c r="Z261" s="267">
        <v>0.0225544389005065</v>
      </c>
      <c r="AA261" s="267">
        <v>0.0144429160935351</v>
      </c>
      <c r="AB261" s="267">
        <v>0.0316515944788196</v>
      </c>
      <c r="AC261" s="268">
        <v>0.016359918200409</v>
      </c>
      <c r="AD261" s="269">
        <v>-0.0172086783852845</v>
      </c>
      <c r="AE261" s="270">
        <v>47391</v>
      </c>
      <c r="AF261" s="271">
        <v>1071</v>
      </c>
      <c r="AG261" s="271">
        <v>0</v>
      </c>
      <c r="AH261" s="271">
        <v>46113</v>
      </c>
      <c r="AI261" s="271">
        <v>1346</v>
      </c>
      <c r="AJ261" s="271">
        <v>2</v>
      </c>
      <c r="AK261" s="268">
        <v>0.0225992277014623</v>
      </c>
      <c r="AL261" s="268">
        <v>0.0291457940277145</v>
      </c>
      <c r="AM261" s="269">
        <v>-0.00654656632625222</v>
      </c>
    </row>
    <row r="262" spans="1:39">
      <c r="A262" s="279" t="s">
        <v>25</v>
      </c>
      <c r="B262" s="280" t="s">
        <v>3292</v>
      </c>
      <c r="C262" s="262" t="s">
        <v>3293</v>
      </c>
      <c r="D262" s="280" t="s">
        <v>3294</v>
      </c>
      <c r="E262" s="263">
        <v>0</v>
      </c>
      <c r="F262" s="263">
        <v>0</v>
      </c>
      <c r="G262" s="263">
        <v>0</v>
      </c>
      <c r="H262" s="263">
        <v>0</v>
      </c>
      <c r="I262" s="263">
        <v>0</v>
      </c>
      <c r="J262" s="264">
        <v>0</v>
      </c>
      <c r="K262" s="264">
        <v>0</v>
      </c>
      <c r="L262" s="264">
        <v>0</v>
      </c>
      <c r="M262" s="264">
        <v>0</v>
      </c>
      <c r="N262" s="264">
        <v>0</v>
      </c>
      <c r="O262" s="264">
        <v>0</v>
      </c>
      <c r="P262" s="264">
        <v>0</v>
      </c>
      <c r="Q262" s="264">
        <v>0</v>
      </c>
      <c r="R262" s="264">
        <v>0</v>
      </c>
      <c r="S262" s="264">
        <v>0</v>
      </c>
      <c r="T262" s="265">
        <v>0.015</v>
      </c>
      <c r="U262" s="266">
        <v>0</v>
      </c>
      <c r="V262" s="266">
        <v>0</v>
      </c>
      <c r="W262" s="266">
        <v>0</v>
      </c>
      <c r="X262" s="266">
        <v>0</v>
      </c>
      <c r="Y262" s="264">
        <v>0</v>
      </c>
      <c r="Z262" s="267">
        <v>0</v>
      </c>
      <c r="AA262" s="267">
        <v>0</v>
      </c>
      <c r="AB262" s="267">
        <v>0</v>
      </c>
      <c r="AC262" s="268">
        <v>0</v>
      </c>
      <c r="AD262" s="269">
        <v>0</v>
      </c>
      <c r="AE262" s="270">
        <v>0</v>
      </c>
      <c r="AF262" s="271">
        <v>0</v>
      </c>
      <c r="AG262" s="271">
        <v>0</v>
      </c>
      <c r="AH262" s="271">
        <v>0</v>
      </c>
      <c r="AI262" s="271">
        <v>0</v>
      </c>
      <c r="AJ262" s="271">
        <v>0</v>
      </c>
      <c r="AK262" s="268">
        <v>0</v>
      </c>
      <c r="AL262" s="268">
        <v>0</v>
      </c>
      <c r="AM262" s="269">
        <v>0</v>
      </c>
    </row>
    <row r="263" spans="1:39">
      <c r="A263" s="279" t="s">
        <v>25</v>
      </c>
      <c r="B263" s="280" t="s">
        <v>3292</v>
      </c>
      <c r="C263" s="262" t="s">
        <v>3295</v>
      </c>
      <c r="D263" s="280" t="s">
        <v>3296</v>
      </c>
      <c r="E263" s="263">
        <v>0</v>
      </c>
      <c r="F263" s="263">
        <v>0</v>
      </c>
      <c r="G263" s="263">
        <v>0</v>
      </c>
      <c r="H263" s="263">
        <v>0</v>
      </c>
      <c r="I263" s="263">
        <v>0</v>
      </c>
      <c r="J263" s="264">
        <v>0</v>
      </c>
      <c r="K263" s="264">
        <v>0</v>
      </c>
      <c r="L263" s="264">
        <v>0</v>
      </c>
      <c r="M263" s="264">
        <v>0</v>
      </c>
      <c r="N263" s="264">
        <v>0</v>
      </c>
      <c r="O263" s="264">
        <v>0</v>
      </c>
      <c r="P263" s="264">
        <v>0</v>
      </c>
      <c r="Q263" s="264">
        <v>0</v>
      </c>
      <c r="R263" s="264">
        <v>0</v>
      </c>
      <c r="S263" s="264">
        <v>0</v>
      </c>
      <c r="T263" s="265">
        <v>0.015</v>
      </c>
      <c r="U263" s="266">
        <v>0</v>
      </c>
      <c r="V263" s="266">
        <v>0</v>
      </c>
      <c r="W263" s="266">
        <v>0</v>
      </c>
      <c r="X263" s="266">
        <v>0</v>
      </c>
      <c r="Y263" s="264">
        <v>0</v>
      </c>
      <c r="Z263" s="267">
        <v>0</v>
      </c>
      <c r="AA263" s="267">
        <v>0</v>
      </c>
      <c r="AB263" s="267">
        <v>0</v>
      </c>
      <c r="AC263" s="268">
        <v>0</v>
      </c>
      <c r="AD263" s="269">
        <v>0</v>
      </c>
      <c r="AE263" s="270">
        <v>0</v>
      </c>
      <c r="AF263" s="271">
        <v>0</v>
      </c>
      <c r="AG263" s="271">
        <v>0</v>
      </c>
      <c r="AH263" s="271">
        <v>0</v>
      </c>
      <c r="AI263" s="271">
        <v>0</v>
      </c>
      <c r="AJ263" s="271">
        <v>0</v>
      </c>
      <c r="AK263" s="268">
        <v>0</v>
      </c>
      <c r="AL263" s="268">
        <v>0</v>
      </c>
      <c r="AM263" s="269">
        <v>0</v>
      </c>
    </row>
    <row r="264" spans="1:39">
      <c r="A264" s="279" t="s">
        <v>25</v>
      </c>
      <c r="B264" s="280" t="s">
        <v>3292</v>
      </c>
      <c r="C264" s="262" t="s">
        <v>3297</v>
      </c>
      <c r="D264" s="280" t="s">
        <v>3298</v>
      </c>
      <c r="E264" s="263">
        <v>0</v>
      </c>
      <c r="F264" s="263">
        <v>0</v>
      </c>
      <c r="G264" s="263">
        <v>0</v>
      </c>
      <c r="H264" s="263">
        <v>0</v>
      </c>
      <c r="I264" s="263">
        <v>0</v>
      </c>
      <c r="J264" s="264">
        <v>0</v>
      </c>
      <c r="K264" s="264">
        <v>0</v>
      </c>
      <c r="L264" s="264">
        <v>0</v>
      </c>
      <c r="M264" s="264">
        <v>0</v>
      </c>
      <c r="N264" s="264">
        <v>0</v>
      </c>
      <c r="O264" s="264">
        <v>0</v>
      </c>
      <c r="P264" s="264">
        <v>0</v>
      </c>
      <c r="Q264" s="264">
        <v>0</v>
      </c>
      <c r="R264" s="264">
        <v>0</v>
      </c>
      <c r="S264" s="264">
        <v>0</v>
      </c>
      <c r="T264" s="265">
        <v>0.015</v>
      </c>
      <c r="U264" s="266">
        <v>0</v>
      </c>
      <c r="V264" s="266">
        <v>0</v>
      </c>
      <c r="W264" s="266">
        <v>0</v>
      </c>
      <c r="X264" s="266">
        <v>0</v>
      </c>
      <c r="Y264" s="264">
        <v>0</v>
      </c>
      <c r="Z264" s="267">
        <v>0</v>
      </c>
      <c r="AA264" s="267">
        <v>0</v>
      </c>
      <c r="AB264" s="267">
        <v>0</v>
      </c>
      <c r="AC264" s="268">
        <v>0</v>
      </c>
      <c r="AD264" s="269">
        <v>0</v>
      </c>
      <c r="AE264" s="270">
        <v>0</v>
      </c>
      <c r="AF264" s="271">
        <v>0</v>
      </c>
      <c r="AG264" s="271">
        <v>0</v>
      </c>
      <c r="AH264" s="271">
        <v>0</v>
      </c>
      <c r="AI264" s="271">
        <v>0</v>
      </c>
      <c r="AJ264" s="271">
        <v>0</v>
      </c>
      <c r="AK264" s="268">
        <v>0</v>
      </c>
      <c r="AL264" s="268">
        <v>0</v>
      </c>
      <c r="AM264" s="269">
        <v>0</v>
      </c>
    </row>
    <row r="265" spans="1:39">
      <c r="A265" s="279" t="s">
        <v>25</v>
      </c>
      <c r="B265" s="280" t="s">
        <v>3292</v>
      </c>
      <c r="C265" s="262" t="s">
        <v>3299</v>
      </c>
      <c r="D265" s="280" t="s">
        <v>3300</v>
      </c>
      <c r="E265" s="263">
        <v>0</v>
      </c>
      <c r="F265" s="263">
        <v>0</v>
      </c>
      <c r="G265" s="263">
        <v>0</v>
      </c>
      <c r="H265" s="263">
        <v>0</v>
      </c>
      <c r="I265" s="263">
        <v>0</v>
      </c>
      <c r="J265" s="264">
        <v>0</v>
      </c>
      <c r="K265" s="264">
        <v>0</v>
      </c>
      <c r="L265" s="264">
        <v>0</v>
      </c>
      <c r="M265" s="264">
        <v>0</v>
      </c>
      <c r="N265" s="264">
        <v>0</v>
      </c>
      <c r="O265" s="264">
        <v>0</v>
      </c>
      <c r="P265" s="264">
        <v>0</v>
      </c>
      <c r="Q265" s="264">
        <v>0</v>
      </c>
      <c r="R265" s="264">
        <v>0</v>
      </c>
      <c r="S265" s="264">
        <v>0</v>
      </c>
      <c r="T265" s="265">
        <v>0.015</v>
      </c>
      <c r="U265" s="266">
        <v>0</v>
      </c>
      <c r="V265" s="266">
        <v>0</v>
      </c>
      <c r="W265" s="266">
        <v>0</v>
      </c>
      <c r="X265" s="266">
        <v>0</v>
      </c>
      <c r="Y265" s="264">
        <v>0</v>
      </c>
      <c r="Z265" s="267">
        <v>0</v>
      </c>
      <c r="AA265" s="267">
        <v>0</v>
      </c>
      <c r="AB265" s="267">
        <v>0</v>
      </c>
      <c r="AC265" s="268">
        <v>0</v>
      </c>
      <c r="AD265" s="269">
        <v>0</v>
      </c>
      <c r="AE265" s="270">
        <v>0</v>
      </c>
      <c r="AF265" s="271">
        <v>0</v>
      </c>
      <c r="AG265" s="271">
        <v>0</v>
      </c>
      <c r="AH265" s="271">
        <v>0</v>
      </c>
      <c r="AI265" s="271">
        <v>0</v>
      </c>
      <c r="AJ265" s="271">
        <v>0</v>
      </c>
      <c r="AK265" s="268">
        <v>0</v>
      </c>
      <c r="AL265" s="268">
        <v>0</v>
      </c>
      <c r="AM265" s="269">
        <v>0</v>
      </c>
    </row>
    <row r="266" spans="1:39">
      <c r="A266" s="279" t="s">
        <v>25</v>
      </c>
      <c r="B266" s="280" t="s">
        <v>3292</v>
      </c>
      <c r="C266" s="262" t="s">
        <v>136</v>
      </c>
      <c r="D266" s="280" t="s">
        <v>137</v>
      </c>
      <c r="E266" s="263">
        <v>5994</v>
      </c>
      <c r="F266" s="263">
        <v>70</v>
      </c>
      <c r="G266" s="263">
        <v>42</v>
      </c>
      <c r="H266" s="263">
        <v>0</v>
      </c>
      <c r="I266" s="263">
        <v>0</v>
      </c>
      <c r="J266" s="264">
        <v>4429</v>
      </c>
      <c r="K266" s="264">
        <v>116</v>
      </c>
      <c r="L266" s="264">
        <v>116</v>
      </c>
      <c r="M266" s="264">
        <v>10</v>
      </c>
      <c r="N266" s="264">
        <v>0</v>
      </c>
      <c r="O266" s="264">
        <v>4572</v>
      </c>
      <c r="P266" s="264">
        <v>70</v>
      </c>
      <c r="Q266" s="264">
        <v>70</v>
      </c>
      <c r="R266" s="264">
        <v>29</v>
      </c>
      <c r="S266" s="264">
        <v>0</v>
      </c>
      <c r="T266" s="265">
        <v>0.015</v>
      </c>
      <c r="U266" s="266">
        <v>143837</v>
      </c>
      <c r="V266" s="266">
        <v>2351</v>
      </c>
      <c r="W266" s="266">
        <v>2323</v>
      </c>
      <c r="X266" s="266">
        <v>2</v>
      </c>
      <c r="Y266" s="264">
        <v>2091</v>
      </c>
      <c r="Z266" s="267">
        <v>0.0163309857686131</v>
      </c>
      <c r="AA266" s="267">
        <v>0.0116783450116783</v>
      </c>
      <c r="AB266" s="267">
        <v>0.0261910137728607</v>
      </c>
      <c r="AC266" s="268">
        <v>0.0153105861767279</v>
      </c>
      <c r="AD266" s="269">
        <v>-0.0145126687611823</v>
      </c>
      <c r="AE266" s="270">
        <v>33639</v>
      </c>
      <c r="AF266" s="271">
        <v>588</v>
      </c>
      <c r="AG266" s="271">
        <v>0</v>
      </c>
      <c r="AH266" s="271">
        <v>30595</v>
      </c>
      <c r="AI266" s="271">
        <v>513</v>
      </c>
      <c r="AJ266" s="271">
        <v>0</v>
      </c>
      <c r="AK266" s="268">
        <v>0.0174797110496745</v>
      </c>
      <c r="AL266" s="268">
        <v>0.0167674456610557</v>
      </c>
      <c r="AM266" s="269">
        <v>0.000712265388618759</v>
      </c>
    </row>
    <row r="267" spans="1:39">
      <c r="A267" s="279" t="s">
        <v>25</v>
      </c>
      <c r="B267" s="280" t="s">
        <v>3292</v>
      </c>
      <c r="C267" s="262" t="s">
        <v>129</v>
      </c>
      <c r="D267" s="280" t="s">
        <v>130</v>
      </c>
      <c r="E267" s="263">
        <v>12823</v>
      </c>
      <c r="F267" s="263">
        <v>127</v>
      </c>
      <c r="G267" s="263">
        <v>51</v>
      </c>
      <c r="H267" s="263">
        <v>0</v>
      </c>
      <c r="I267" s="263">
        <v>0</v>
      </c>
      <c r="J267" s="264">
        <v>7044</v>
      </c>
      <c r="K267" s="264">
        <v>257</v>
      </c>
      <c r="L267" s="264">
        <v>256</v>
      </c>
      <c r="M267" s="264">
        <v>3</v>
      </c>
      <c r="N267" s="264">
        <v>0</v>
      </c>
      <c r="O267" s="264">
        <v>10553</v>
      </c>
      <c r="P267" s="264">
        <v>183</v>
      </c>
      <c r="Q267" s="264">
        <v>183</v>
      </c>
      <c r="R267" s="264">
        <v>88</v>
      </c>
      <c r="S267" s="264">
        <v>0</v>
      </c>
      <c r="T267" s="265">
        <v>0.015</v>
      </c>
      <c r="U267" s="266">
        <v>314070</v>
      </c>
      <c r="V267" s="266">
        <v>6450</v>
      </c>
      <c r="W267" s="266">
        <v>6371</v>
      </c>
      <c r="X267" s="266">
        <v>1</v>
      </c>
      <c r="Y267" s="264">
        <v>5827</v>
      </c>
      <c r="Z267" s="267">
        <v>0.0205336389976757</v>
      </c>
      <c r="AA267" s="267">
        <v>0.0099040786087499</v>
      </c>
      <c r="AB267" s="267">
        <v>0.0364849517319705</v>
      </c>
      <c r="AC267" s="268">
        <v>0.0173410404624277</v>
      </c>
      <c r="AD267" s="269">
        <v>-0.0265808731232206</v>
      </c>
      <c r="AE267" s="270">
        <v>73517</v>
      </c>
      <c r="AF267" s="271">
        <v>1512</v>
      </c>
      <c r="AG267" s="271">
        <v>0</v>
      </c>
      <c r="AH267" s="271">
        <v>70479</v>
      </c>
      <c r="AI267" s="271">
        <v>1473</v>
      </c>
      <c r="AJ267" s="271">
        <v>0</v>
      </c>
      <c r="AK267" s="268">
        <v>0.0205666716541752</v>
      </c>
      <c r="AL267" s="268">
        <v>0.0208998425062785</v>
      </c>
      <c r="AM267" s="269">
        <v>-0.000333170852103239</v>
      </c>
    </row>
    <row r="268" spans="1:39">
      <c r="A268" s="279" t="s">
        <v>25</v>
      </c>
      <c r="B268" s="280" t="s">
        <v>3292</v>
      </c>
      <c r="C268" s="262" t="s">
        <v>140</v>
      </c>
      <c r="D268" s="280" t="s">
        <v>141</v>
      </c>
      <c r="E268" s="263">
        <v>19687</v>
      </c>
      <c r="F268" s="263">
        <v>315</v>
      </c>
      <c r="G268" s="263">
        <v>181</v>
      </c>
      <c r="H268" s="263">
        <v>19</v>
      </c>
      <c r="I268" s="263">
        <v>0</v>
      </c>
      <c r="J268" s="264">
        <v>10735</v>
      </c>
      <c r="K268" s="264">
        <v>218</v>
      </c>
      <c r="L268" s="264">
        <v>217</v>
      </c>
      <c r="M268" s="264">
        <v>41</v>
      </c>
      <c r="N268" s="264">
        <v>0</v>
      </c>
      <c r="O268" s="264">
        <v>15913</v>
      </c>
      <c r="P268" s="264">
        <v>297</v>
      </c>
      <c r="Q268" s="264">
        <v>297</v>
      </c>
      <c r="R268" s="264">
        <v>184</v>
      </c>
      <c r="S268" s="264">
        <v>2</v>
      </c>
      <c r="T268" s="265">
        <v>0.015</v>
      </c>
      <c r="U268" s="266">
        <v>487719</v>
      </c>
      <c r="V268" s="266">
        <v>8117</v>
      </c>
      <c r="W268" s="266">
        <v>7976</v>
      </c>
      <c r="X268" s="266">
        <v>13</v>
      </c>
      <c r="Y268" s="264">
        <v>7409</v>
      </c>
      <c r="Z268" s="267">
        <v>0.0166161252688536</v>
      </c>
      <c r="AA268" s="267">
        <v>0.0160004063595266</v>
      </c>
      <c r="AB268" s="267">
        <v>0.0203074056823475</v>
      </c>
      <c r="AC268" s="268">
        <v>0.0185383020172186</v>
      </c>
      <c r="AD268" s="269">
        <v>-0.00430699932282087</v>
      </c>
      <c r="AE268" s="270">
        <v>111050</v>
      </c>
      <c r="AF268" s="271">
        <v>1949</v>
      </c>
      <c r="AG268" s="271">
        <v>3</v>
      </c>
      <c r="AH268" s="271">
        <v>108184</v>
      </c>
      <c r="AI268" s="271">
        <v>1839</v>
      </c>
      <c r="AJ268" s="271">
        <v>2</v>
      </c>
      <c r="AK268" s="268">
        <v>0.0175236380009005</v>
      </c>
      <c r="AL268" s="268">
        <v>0.0169803298084744</v>
      </c>
      <c r="AM268" s="269">
        <v>0.000543308192426047</v>
      </c>
    </row>
    <row r="269" spans="1:39">
      <c r="A269" s="279" t="s">
        <v>25</v>
      </c>
      <c r="B269" s="280" t="s">
        <v>3292</v>
      </c>
      <c r="C269" s="262" t="s">
        <v>131</v>
      </c>
      <c r="D269" s="280" t="s">
        <v>132</v>
      </c>
      <c r="E269" s="263">
        <v>12025</v>
      </c>
      <c r="F269" s="263">
        <v>176</v>
      </c>
      <c r="G269" s="263">
        <v>113</v>
      </c>
      <c r="H269" s="263">
        <v>6</v>
      </c>
      <c r="I269" s="263">
        <v>0</v>
      </c>
      <c r="J269" s="264">
        <v>7128</v>
      </c>
      <c r="K269" s="264">
        <v>154</v>
      </c>
      <c r="L269" s="264">
        <v>154</v>
      </c>
      <c r="M269" s="264">
        <v>31</v>
      </c>
      <c r="N269" s="264">
        <v>0</v>
      </c>
      <c r="O269" s="264">
        <v>10052</v>
      </c>
      <c r="P269" s="264">
        <v>124</v>
      </c>
      <c r="Q269" s="264">
        <v>124</v>
      </c>
      <c r="R269" s="264">
        <v>82</v>
      </c>
      <c r="S269" s="264">
        <v>0</v>
      </c>
      <c r="T269" s="265">
        <v>0.015</v>
      </c>
      <c r="U269" s="266">
        <v>324978</v>
      </c>
      <c r="V269" s="266">
        <v>5160</v>
      </c>
      <c r="W269" s="266">
        <v>5097</v>
      </c>
      <c r="X269" s="266">
        <v>5</v>
      </c>
      <c r="Y269" s="264">
        <v>4725</v>
      </c>
      <c r="Z269" s="267">
        <v>0.0158626122383669</v>
      </c>
      <c r="AA269" s="267">
        <v>0.0146361746361746</v>
      </c>
      <c r="AB269" s="267">
        <v>0.0216049382716049</v>
      </c>
      <c r="AC269" s="268">
        <v>0.0123358535614803</v>
      </c>
      <c r="AD269" s="269">
        <v>-0.0069687636354303</v>
      </c>
      <c r="AE269" s="270">
        <v>70017</v>
      </c>
      <c r="AF269" s="271">
        <v>1016</v>
      </c>
      <c r="AG269" s="271">
        <v>1</v>
      </c>
      <c r="AH269" s="271">
        <v>70648</v>
      </c>
      <c r="AI269" s="271">
        <v>1353</v>
      </c>
      <c r="AJ269" s="271">
        <v>2</v>
      </c>
      <c r="AK269" s="268">
        <v>0.014496479426425</v>
      </c>
      <c r="AL269" s="268">
        <v>0.0191229758804212</v>
      </c>
      <c r="AM269" s="269">
        <v>-0.00462649645399623</v>
      </c>
    </row>
    <row r="270" spans="1:39">
      <c r="A270" s="279" t="s">
        <v>25</v>
      </c>
      <c r="B270" s="280" t="s">
        <v>3292</v>
      </c>
      <c r="C270" s="262" t="s">
        <v>138</v>
      </c>
      <c r="D270" s="280" t="s">
        <v>139</v>
      </c>
      <c r="E270" s="263">
        <v>11827</v>
      </c>
      <c r="F270" s="263">
        <v>237</v>
      </c>
      <c r="G270" s="263">
        <v>135</v>
      </c>
      <c r="H270" s="263">
        <v>0</v>
      </c>
      <c r="I270" s="263">
        <v>0</v>
      </c>
      <c r="J270" s="264">
        <v>6129</v>
      </c>
      <c r="K270" s="264">
        <v>167</v>
      </c>
      <c r="L270" s="264">
        <v>167</v>
      </c>
      <c r="M270" s="264">
        <v>26</v>
      </c>
      <c r="N270" s="264">
        <v>1</v>
      </c>
      <c r="O270" s="264">
        <v>9904</v>
      </c>
      <c r="P270" s="264">
        <v>215</v>
      </c>
      <c r="Q270" s="264">
        <v>215</v>
      </c>
      <c r="R270" s="264">
        <v>128</v>
      </c>
      <c r="S270" s="264">
        <v>0</v>
      </c>
      <c r="T270" s="265">
        <v>0.015</v>
      </c>
      <c r="U270" s="266">
        <v>280903</v>
      </c>
      <c r="V270" s="266">
        <v>6415</v>
      </c>
      <c r="W270" s="266">
        <v>6311</v>
      </c>
      <c r="X270" s="266">
        <v>19</v>
      </c>
      <c r="Y270" s="264">
        <v>5848</v>
      </c>
      <c r="Z270" s="267">
        <v>0.0227694257448301</v>
      </c>
      <c r="AA270" s="267">
        <v>0.0200388940559736</v>
      </c>
      <c r="AB270" s="267">
        <v>0.0270843530755425</v>
      </c>
      <c r="AC270" s="268">
        <v>0.0217084006462036</v>
      </c>
      <c r="AD270" s="269">
        <v>-0.00704545901956888</v>
      </c>
      <c r="AE270" s="270">
        <v>66423</v>
      </c>
      <c r="AF270" s="271">
        <v>1490</v>
      </c>
      <c r="AG270" s="271">
        <v>2</v>
      </c>
      <c r="AH270" s="271">
        <v>61458</v>
      </c>
      <c r="AI270" s="271">
        <v>1590</v>
      </c>
      <c r="AJ270" s="271">
        <v>6</v>
      </c>
      <c r="AK270" s="268">
        <v>0.0224018788672598</v>
      </c>
      <c r="AL270" s="268">
        <v>0.0257736991115884</v>
      </c>
      <c r="AM270" s="269">
        <v>-0.00337182024432857</v>
      </c>
    </row>
    <row r="271" spans="1:39">
      <c r="A271" s="279" t="s">
        <v>25</v>
      </c>
      <c r="B271" s="280" t="s">
        <v>3292</v>
      </c>
      <c r="C271" s="262" t="s">
        <v>133</v>
      </c>
      <c r="D271" s="280" t="s">
        <v>134</v>
      </c>
      <c r="E271" s="263">
        <v>13994</v>
      </c>
      <c r="F271" s="263">
        <v>138</v>
      </c>
      <c r="G271" s="263">
        <v>79</v>
      </c>
      <c r="H271" s="263">
        <v>1</v>
      </c>
      <c r="I271" s="263">
        <v>0</v>
      </c>
      <c r="J271" s="264">
        <v>8050</v>
      </c>
      <c r="K271" s="264">
        <v>233</v>
      </c>
      <c r="L271" s="264">
        <v>233</v>
      </c>
      <c r="M271" s="264">
        <v>7</v>
      </c>
      <c r="N271" s="264">
        <v>0</v>
      </c>
      <c r="O271" s="264">
        <v>11436</v>
      </c>
      <c r="P271" s="264">
        <v>83</v>
      </c>
      <c r="Q271" s="264">
        <v>83</v>
      </c>
      <c r="R271" s="264">
        <v>30</v>
      </c>
      <c r="S271" s="264">
        <v>0</v>
      </c>
      <c r="T271" s="265">
        <v>0.015</v>
      </c>
      <c r="U271" s="266">
        <v>348966</v>
      </c>
      <c r="V271" s="266">
        <v>5451</v>
      </c>
      <c r="W271" s="266">
        <v>5390</v>
      </c>
      <c r="X271" s="266">
        <v>13</v>
      </c>
      <c r="Y271" s="264">
        <v>4915</v>
      </c>
      <c r="Z271" s="267">
        <v>0.0155831800232687</v>
      </c>
      <c r="AA271" s="267">
        <v>0.00986136915821066</v>
      </c>
      <c r="AB271" s="267">
        <v>0.028944099378882</v>
      </c>
      <c r="AC271" s="268">
        <v>0.00725778244141308</v>
      </c>
      <c r="AD271" s="269">
        <v>-0.0190827302206713</v>
      </c>
      <c r="AE271" s="270">
        <v>78787</v>
      </c>
      <c r="AF271" s="271">
        <v>1176</v>
      </c>
      <c r="AG271" s="271">
        <v>1</v>
      </c>
      <c r="AH271" s="271">
        <v>78316</v>
      </c>
      <c r="AI271" s="271">
        <v>1302</v>
      </c>
      <c r="AJ271" s="271">
        <v>4</v>
      </c>
      <c r="AK271" s="268">
        <v>0.0149136278827725</v>
      </c>
      <c r="AL271" s="268">
        <v>0.0165738801777415</v>
      </c>
      <c r="AM271" s="269">
        <v>-0.00166025229496892</v>
      </c>
    </row>
    <row r="272" spans="1:39">
      <c r="A272" s="279" t="s">
        <v>25</v>
      </c>
      <c r="B272" s="280" t="s">
        <v>3301</v>
      </c>
      <c r="C272" s="262" t="s">
        <v>3302</v>
      </c>
      <c r="D272" s="280" t="s">
        <v>3303</v>
      </c>
      <c r="E272" s="263">
        <v>0</v>
      </c>
      <c r="F272" s="263">
        <v>0</v>
      </c>
      <c r="G272" s="263">
        <v>0</v>
      </c>
      <c r="H272" s="263">
        <v>0</v>
      </c>
      <c r="I272" s="263">
        <v>0</v>
      </c>
      <c r="J272" s="264">
        <v>0</v>
      </c>
      <c r="K272" s="264">
        <v>0</v>
      </c>
      <c r="L272" s="264">
        <v>0</v>
      </c>
      <c r="M272" s="264">
        <v>0</v>
      </c>
      <c r="N272" s="264">
        <v>0</v>
      </c>
      <c r="O272" s="264">
        <v>0</v>
      </c>
      <c r="P272" s="264">
        <v>0</v>
      </c>
      <c r="Q272" s="264">
        <v>0</v>
      </c>
      <c r="R272" s="264">
        <v>0</v>
      </c>
      <c r="S272" s="264">
        <v>0</v>
      </c>
      <c r="T272" s="265">
        <v>0.015</v>
      </c>
      <c r="U272" s="266">
        <v>0</v>
      </c>
      <c r="V272" s="266">
        <v>0</v>
      </c>
      <c r="W272" s="266">
        <v>0</v>
      </c>
      <c r="X272" s="266">
        <v>0</v>
      </c>
      <c r="Y272" s="264">
        <v>0</v>
      </c>
      <c r="Z272" s="267">
        <v>0</v>
      </c>
      <c r="AA272" s="267">
        <v>0</v>
      </c>
      <c r="AB272" s="267">
        <v>0</v>
      </c>
      <c r="AC272" s="268">
        <v>0</v>
      </c>
      <c r="AD272" s="269">
        <v>0</v>
      </c>
      <c r="AE272" s="270">
        <v>0</v>
      </c>
      <c r="AF272" s="271">
        <v>0</v>
      </c>
      <c r="AG272" s="271">
        <v>0</v>
      </c>
      <c r="AH272" s="271">
        <v>0</v>
      </c>
      <c r="AI272" s="271">
        <v>0</v>
      </c>
      <c r="AJ272" s="271">
        <v>0</v>
      </c>
      <c r="AK272" s="268">
        <v>0</v>
      </c>
      <c r="AL272" s="268">
        <v>0</v>
      </c>
      <c r="AM272" s="269">
        <v>0</v>
      </c>
    </row>
    <row r="273" spans="1:39">
      <c r="A273" s="279" t="s">
        <v>25</v>
      </c>
      <c r="B273" s="280" t="s">
        <v>3301</v>
      </c>
      <c r="C273" s="262" t="s">
        <v>3304</v>
      </c>
      <c r="D273" s="280" t="s">
        <v>3305</v>
      </c>
      <c r="E273" s="263">
        <v>0</v>
      </c>
      <c r="F273" s="263">
        <v>0</v>
      </c>
      <c r="G273" s="263">
        <v>0</v>
      </c>
      <c r="H273" s="263">
        <v>0</v>
      </c>
      <c r="I273" s="263">
        <v>0</v>
      </c>
      <c r="J273" s="264">
        <v>0</v>
      </c>
      <c r="K273" s="264">
        <v>0</v>
      </c>
      <c r="L273" s="264">
        <v>0</v>
      </c>
      <c r="M273" s="264">
        <v>0</v>
      </c>
      <c r="N273" s="264">
        <v>0</v>
      </c>
      <c r="O273" s="264">
        <v>0</v>
      </c>
      <c r="P273" s="264">
        <v>0</v>
      </c>
      <c r="Q273" s="264">
        <v>0</v>
      </c>
      <c r="R273" s="264">
        <v>0</v>
      </c>
      <c r="S273" s="264">
        <v>0</v>
      </c>
      <c r="T273" s="265">
        <v>0.015</v>
      </c>
      <c r="U273" s="266">
        <v>0</v>
      </c>
      <c r="V273" s="266">
        <v>0</v>
      </c>
      <c r="W273" s="266">
        <v>0</v>
      </c>
      <c r="X273" s="266">
        <v>0</v>
      </c>
      <c r="Y273" s="264">
        <v>0</v>
      </c>
      <c r="Z273" s="267">
        <v>0</v>
      </c>
      <c r="AA273" s="267">
        <v>0</v>
      </c>
      <c r="AB273" s="267">
        <v>0</v>
      </c>
      <c r="AC273" s="268">
        <v>0</v>
      </c>
      <c r="AD273" s="269">
        <v>0</v>
      </c>
      <c r="AE273" s="270">
        <v>0</v>
      </c>
      <c r="AF273" s="271">
        <v>0</v>
      </c>
      <c r="AG273" s="271">
        <v>0</v>
      </c>
      <c r="AH273" s="271">
        <v>0</v>
      </c>
      <c r="AI273" s="271">
        <v>0</v>
      </c>
      <c r="AJ273" s="271">
        <v>0</v>
      </c>
      <c r="AK273" s="268">
        <v>0</v>
      </c>
      <c r="AL273" s="268">
        <v>0</v>
      </c>
      <c r="AM273" s="269">
        <v>0</v>
      </c>
    </row>
    <row r="274" spans="1:39">
      <c r="A274" s="279" t="s">
        <v>25</v>
      </c>
      <c r="B274" s="280" t="s">
        <v>3301</v>
      </c>
      <c r="C274" s="262" t="s">
        <v>3306</v>
      </c>
      <c r="D274" s="280" t="s">
        <v>3307</v>
      </c>
      <c r="E274" s="263">
        <v>0</v>
      </c>
      <c r="F274" s="263">
        <v>0</v>
      </c>
      <c r="G274" s="263">
        <v>0</v>
      </c>
      <c r="H274" s="263">
        <v>0</v>
      </c>
      <c r="I274" s="263">
        <v>0</v>
      </c>
      <c r="J274" s="264">
        <v>0</v>
      </c>
      <c r="K274" s="264">
        <v>0</v>
      </c>
      <c r="L274" s="264">
        <v>0</v>
      </c>
      <c r="M274" s="264">
        <v>0</v>
      </c>
      <c r="N274" s="264">
        <v>0</v>
      </c>
      <c r="O274" s="264">
        <v>0</v>
      </c>
      <c r="P274" s="264">
        <v>0</v>
      </c>
      <c r="Q274" s="264">
        <v>0</v>
      </c>
      <c r="R274" s="264">
        <v>0</v>
      </c>
      <c r="S274" s="264">
        <v>0</v>
      </c>
      <c r="T274" s="265">
        <v>0.015</v>
      </c>
      <c r="U274" s="266">
        <v>0</v>
      </c>
      <c r="V274" s="266">
        <v>0</v>
      </c>
      <c r="W274" s="266">
        <v>0</v>
      </c>
      <c r="X274" s="266">
        <v>0</v>
      </c>
      <c r="Y274" s="264">
        <v>0</v>
      </c>
      <c r="Z274" s="267">
        <v>0</v>
      </c>
      <c r="AA274" s="267">
        <v>0</v>
      </c>
      <c r="AB274" s="267">
        <v>0</v>
      </c>
      <c r="AC274" s="268">
        <v>0</v>
      </c>
      <c r="AD274" s="269">
        <v>0</v>
      </c>
      <c r="AE274" s="270">
        <v>0</v>
      </c>
      <c r="AF274" s="271">
        <v>0</v>
      </c>
      <c r="AG274" s="271">
        <v>0</v>
      </c>
      <c r="AH274" s="271">
        <v>0</v>
      </c>
      <c r="AI274" s="271">
        <v>0</v>
      </c>
      <c r="AJ274" s="271">
        <v>0</v>
      </c>
      <c r="AK274" s="268">
        <v>0</v>
      </c>
      <c r="AL274" s="268">
        <v>0</v>
      </c>
      <c r="AM274" s="269">
        <v>0</v>
      </c>
    </row>
    <row r="275" spans="1:39">
      <c r="A275" s="279" t="s">
        <v>25</v>
      </c>
      <c r="B275" s="280" t="s">
        <v>3301</v>
      </c>
      <c r="C275" s="262" t="s">
        <v>3308</v>
      </c>
      <c r="D275" s="280" t="s">
        <v>3309</v>
      </c>
      <c r="E275" s="263">
        <v>0</v>
      </c>
      <c r="F275" s="263">
        <v>0</v>
      </c>
      <c r="G275" s="263">
        <v>0</v>
      </c>
      <c r="H275" s="263">
        <v>0</v>
      </c>
      <c r="I275" s="263">
        <v>0</v>
      </c>
      <c r="J275" s="264">
        <v>0</v>
      </c>
      <c r="K275" s="264">
        <v>0</v>
      </c>
      <c r="L275" s="264">
        <v>0</v>
      </c>
      <c r="M275" s="264">
        <v>0</v>
      </c>
      <c r="N275" s="264">
        <v>0</v>
      </c>
      <c r="O275" s="264">
        <v>0</v>
      </c>
      <c r="P275" s="264">
        <v>0</v>
      </c>
      <c r="Q275" s="264">
        <v>0</v>
      </c>
      <c r="R275" s="264">
        <v>0</v>
      </c>
      <c r="S275" s="264">
        <v>0</v>
      </c>
      <c r="T275" s="265">
        <v>0.015</v>
      </c>
      <c r="U275" s="266">
        <v>0</v>
      </c>
      <c r="V275" s="266">
        <v>0</v>
      </c>
      <c r="W275" s="266">
        <v>0</v>
      </c>
      <c r="X275" s="266">
        <v>0</v>
      </c>
      <c r="Y275" s="264">
        <v>0</v>
      </c>
      <c r="Z275" s="267">
        <v>0</v>
      </c>
      <c r="AA275" s="267">
        <v>0</v>
      </c>
      <c r="AB275" s="267">
        <v>0</v>
      </c>
      <c r="AC275" s="268">
        <v>0</v>
      </c>
      <c r="AD275" s="269">
        <v>0</v>
      </c>
      <c r="AE275" s="270">
        <v>0</v>
      </c>
      <c r="AF275" s="271">
        <v>0</v>
      </c>
      <c r="AG275" s="271">
        <v>0</v>
      </c>
      <c r="AH275" s="271">
        <v>0</v>
      </c>
      <c r="AI275" s="271">
        <v>0</v>
      </c>
      <c r="AJ275" s="271">
        <v>0</v>
      </c>
      <c r="AK275" s="268">
        <v>0</v>
      </c>
      <c r="AL275" s="268">
        <v>0</v>
      </c>
      <c r="AM275" s="269">
        <v>0</v>
      </c>
    </row>
    <row r="276" spans="1:39">
      <c r="A276" s="279" t="s">
        <v>25</v>
      </c>
      <c r="B276" s="280" t="s">
        <v>3301</v>
      </c>
      <c r="C276" s="262" t="s">
        <v>146</v>
      </c>
      <c r="D276" s="280" t="s">
        <v>147</v>
      </c>
      <c r="E276" s="263">
        <v>0</v>
      </c>
      <c r="F276" s="263">
        <v>0</v>
      </c>
      <c r="G276" s="263">
        <v>0</v>
      </c>
      <c r="H276" s="263">
        <v>0</v>
      </c>
      <c r="I276" s="263">
        <v>0</v>
      </c>
      <c r="J276" s="264">
        <v>0</v>
      </c>
      <c r="K276" s="264">
        <v>0</v>
      </c>
      <c r="L276" s="264">
        <v>0</v>
      </c>
      <c r="M276" s="264">
        <v>0</v>
      </c>
      <c r="N276" s="264">
        <v>0</v>
      </c>
      <c r="O276" s="264">
        <v>0</v>
      </c>
      <c r="P276" s="264">
        <v>0</v>
      </c>
      <c r="Q276" s="264">
        <v>0</v>
      </c>
      <c r="R276" s="264">
        <v>0</v>
      </c>
      <c r="S276" s="264">
        <v>0</v>
      </c>
      <c r="T276" s="265">
        <v>0.015</v>
      </c>
      <c r="U276" s="266">
        <v>0</v>
      </c>
      <c r="V276" s="266">
        <v>1</v>
      </c>
      <c r="W276" s="266">
        <v>1</v>
      </c>
      <c r="X276" s="266">
        <v>0</v>
      </c>
      <c r="Y276" s="264">
        <v>1</v>
      </c>
      <c r="Z276" s="267">
        <v>0</v>
      </c>
      <c r="AA276" s="267">
        <v>0</v>
      </c>
      <c r="AB276" s="267">
        <v>0</v>
      </c>
      <c r="AC276" s="268">
        <v>0</v>
      </c>
      <c r="AD276" s="269">
        <v>0</v>
      </c>
      <c r="AE276" s="270">
        <v>0</v>
      </c>
      <c r="AF276" s="271">
        <v>0</v>
      </c>
      <c r="AG276" s="271">
        <v>0</v>
      </c>
      <c r="AH276" s="271">
        <v>0</v>
      </c>
      <c r="AI276" s="271">
        <v>0</v>
      </c>
      <c r="AJ276" s="271">
        <v>0</v>
      </c>
      <c r="AK276" s="268">
        <v>0</v>
      </c>
      <c r="AL276" s="268">
        <v>0</v>
      </c>
      <c r="AM276" s="269">
        <v>0</v>
      </c>
    </row>
    <row r="277" spans="1:39">
      <c r="A277" s="279" t="s">
        <v>25</v>
      </c>
      <c r="B277" s="280" t="s">
        <v>3301</v>
      </c>
      <c r="C277" s="262" t="s">
        <v>142</v>
      </c>
      <c r="D277" s="280" t="s">
        <v>143</v>
      </c>
      <c r="E277" s="263">
        <v>9904</v>
      </c>
      <c r="F277" s="263">
        <v>241</v>
      </c>
      <c r="G277" s="263">
        <v>105</v>
      </c>
      <c r="H277" s="263">
        <v>0</v>
      </c>
      <c r="I277" s="263">
        <v>0</v>
      </c>
      <c r="J277" s="264">
        <v>6833</v>
      </c>
      <c r="K277" s="264">
        <v>380</v>
      </c>
      <c r="L277" s="264">
        <v>380</v>
      </c>
      <c r="M277" s="264">
        <v>76</v>
      </c>
      <c r="N277" s="264">
        <v>0</v>
      </c>
      <c r="O277" s="264">
        <v>7748</v>
      </c>
      <c r="P277" s="264">
        <v>113</v>
      </c>
      <c r="Q277" s="264">
        <v>113</v>
      </c>
      <c r="R277" s="264">
        <v>73</v>
      </c>
      <c r="S277" s="264">
        <v>0</v>
      </c>
      <c r="T277" s="265">
        <v>0.015</v>
      </c>
      <c r="U277" s="266">
        <v>269428</v>
      </c>
      <c r="V277" s="266">
        <v>7853</v>
      </c>
      <c r="W277" s="266">
        <v>7717</v>
      </c>
      <c r="X277" s="266">
        <v>1</v>
      </c>
      <c r="Y277" s="264">
        <v>7115</v>
      </c>
      <c r="Z277" s="267">
        <v>0.029143221936844</v>
      </c>
      <c r="AA277" s="267">
        <v>0.0243336025848142</v>
      </c>
      <c r="AB277" s="267">
        <v>0.055612468900922</v>
      </c>
      <c r="AC277" s="268">
        <v>0.0145844088797109</v>
      </c>
      <c r="AD277" s="269">
        <v>-0.0312788663161078</v>
      </c>
      <c r="AE277" s="270">
        <v>58568</v>
      </c>
      <c r="AF277" s="271">
        <v>1870</v>
      </c>
      <c r="AG277" s="271">
        <v>0</v>
      </c>
      <c r="AH277" s="271">
        <v>57436</v>
      </c>
      <c r="AI277" s="271">
        <v>1660</v>
      </c>
      <c r="AJ277" s="271">
        <v>0</v>
      </c>
      <c r="AK277" s="268">
        <v>0.0319286982652643</v>
      </c>
      <c r="AL277" s="268">
        <v>0.0289017341040462</v>
      </c>
      <c r="AM277" s="269">
        <v>0.00302696416121807</v>
      </c>
    </row>
    <row r="278" spans="1:39">
      <c r="A278" s="279" t="s">
        <v>25</v>
      </c>
      <c r="B278" s="280" t="s">
        <v>3301</v>
      </c>
      <c r="C278" s="262" t="s">
        <v>150</v>
      </c>
      <c r="D278" s="280" t="s">
        <v>151</v>
      </c>
      <c r="E278" s="263">
        <v>15377</v>
      </c>
      <c r="F278" s="263">
        <v>266</v>
      </c>
      <c r="G278" s="263">
        <v>132</v>
      </c>
      <c r="H278" s="263">
        <v>0</v>
      </c>
      <c r="I278" s="263">
        <v>0</v>
      </c>
      <c r="J278" s="264">
        <v>9143</v>
      </c>
      <c r="K278" s="264">
        <v>261</v>
      </c>
      <c r="L278" s="264">
        <v>261</v>
      </c>
      <c r="M278" s="264">
        <v>0</v>
      </c>
      <c r="N278" s="264">
        <v>0</v>
      </c>
      <c r="O278" s="264">
        <v>12593</v>
      </c>
      <c r="P278" s="264">
        <v>235</v>
      </c>
      <c r="Q278" s="264">
        <v>233</v>
      </c>
      <c r="R278" s="264">
        <v>80</v>
      </c>
      <c r="S278" s="264">
        <v>0</v>
      </c>
      <c r="T278" s="265">
        <v>0.015</v>
      </c>
      <c r="U278" s="266">
        <v>392345</v>
      </c>
      <c r="V278" s="266">
        <v>7999</v>
      </c>
      <c r="W278" s="266">
        <v>7863</v>
      </c>
      <c r="X278" s="266">
        <v>2</v>
      </c>
      <c r="Y278" s="264">
        <v>7153</v>
      </c>
      <c r="Z278" s="267">
        <v>0.0203825714613414</v>
      </c>
      <c r="AA278" s="267">
        <v>0.0172985627885803</v>
      </c>
      <c r="AB278" s="267">
        <v>0.0285464289620475</v>
      </c>
      <c r="AC278" s="268">
        <v>0.0186611609624395</v>
      </c>
      <c r="AD278" s="269">
        <v>-0.0112478661734671</v>
      </c>
      <c r="AE278" s="270">
        <v>87328</v>
      </c>
      <c r="AF278" s="271">
        <v>1846</v>
      </c>
      <c r="AG278" s="271">
        <v>1</v>
      </c>
      <c r="AH278" s="271">
        <v>87083</v>
      </c>
      <c r="AI278" s="271">
        <v>1876</v>
      </c>
      <c r="AJ278" s="271">
        <v>0</v>
      </c>
      <c r="AK278" s="268">
        <v>0.0211272444118725</v>
      </c>
      <c r="AL278" s="268">
        <v>0.0215426661920237</v>
      </c>
      <c r="AM278" s="269">
        <v>-0.000415421780151221</v>
      </c>
    </row>
    <row r="279" spans="1:39">
      <c r="A279" s="279" t="s">
        <v>25</v>
      </c>
      <c r="B279" s="280" t="s">
        <v>3301</v>
      </c>
      <c r="C279" s="262" t="s">
        <v>148</v>
      </c>
      <c r="D279" s="280" t="s">
        <v>149</v>
      </c>
      <c r="E279" s="263">
        <v>14974</v>
      </c>
      <c r="F279" s="263">
        <v>228</v>
      </c>
      <c r="G279" s="263">
        <v>135</v>
      </c>
      <c r="H279" s="263">
        <v>0</v>
      </c>
      <c r="I279" s="263">
        <v>0</v>
      </c>
      <c r="J279" s="264">
        <v>7768</v>
      </c>
      <c r="K279" s="264">
        <v>126</v>
      </c>
      <c r="L279" s="264">
        <v>126</v>
      </c>
      <c r="M279" s="264">
        <v>11</v>
      </c>
      <c r="N279" s="264">
        <v>0</v>
      </c>
      <c r="O279" s="264">
        <v>11372</v>
      </c>
      <c r="P279" s="264">
        <v>146</v>
      </c>
      <c r="Q279" s="264">
        <v>146</v>
      </c>
      <c r="R279" s="264">
        <v>46</v>
      </c>
      <c r="S279" s="264">
        <v>2</v>
      </c>
      <c r="T279" s="265">
        <v>0.015</v>
      </c>
      <c r="U279" s="266">
        <v>353405</v>
      </c>
      <c r="V279" s="266">
        <v>6109</v>
      </c>
      <c r="W279" s="266">
        <v>6013</v>
      </c>
      <c r="X279" s="266">
        <v>7</v>
      </c>
      <c r="Y279" s="264">
        <v>5532</v>
      </c>
      <c r="Z279" s="267">
        <v>0.0172663091920035</v>
      </c>
      <c r="AA279" s="267">
        <v>0.0152263924135168</v>
      </c>
      <c r="AB279" s="267">
        <v>0.0162203913491246</v>
      </c>
      <c r="AC279" s="268">
        <v>0.0126626802673232</v>
      </c>
      <c r="AD279" s="269">
        <v>-0.000993998935607853</v>
      </c>
      <c r="AE279" s="270">
        <v>81654</v>
      </c>
      <c r="AF279" s="271">
        <v>1261</v>
      </c>
      <c r="AG279" s="271">
        <v>2</v>
      </c>
      <c r="AH279" s="271">
        <v>76936</v>
      </c>
      <c r="AI279" s="271">
        <v>1388</v>
      </c>
      <c r="AJ279" s="271">
        <v>2</v>
      </c>
      <c r="AK279" s="268">
        <v>0.0154187180052416</v>
      </c>
      <c r="AL279" s="268">
        <v>0.0180149734844546</v>
      </c>
      <c r="AM279" s="269">
        <v>-0.00259625547921298</v>
      </c>
    </row>
    <row r="280" spans="1:39">
      <c r="A280" s="279" t="s">
        <v>25</v>
      </c>
      <c r="B280" s="280" t="s">
        <v>3301</v>
      </c>
      <c r="C280" s="262" t="s">
        <v>144</v>
      </c>
      <c r="D280" s="280" t="s">
        <v>145</v>
      </c>
      <c r="E280" s="263">
        <v>10925</v>
      </c>
      <c r="F280" s="263">
        <v>197</v>
      </c>
      <c r="G280" s="263">
        <v>94</v>
      </c>
      <c r="H280" s="263">
        <v>0</v>
      </c>
      <c r="I280" s="263">
        <v>0</v>
      </c>
      <c r="J280" s="264">
        <v>8276</v>
      </c>
      <c r="K280" s="264">
        <v>73</v>
      </c>
      <c r="L280" s="264">
        <v>73</v>
      </c>
      <c r="M280" s="264">
        <v>11</v>
      </c>
      <c r="N280" s="264">
        <v>0</v>
      </c>
      <c r="O280" s="264">
        <v>9739</v>
      </c>
      <c r="P280" s="264">
        <v>261</v>
      </c>
      <c r="Q280" s="264">
        <v>260</v>
      </c>
      <c r="R280" s="264">
        <v>88</v>
      </c>
      <c r="S280" s="264">
        <v>0</v>
      </c>
      <c r="T280" s="265">
        <v>0.015</v>
      </c>
      <c r="U280" s="266">
        <v>296645</v>
      </c>
      <c r="V280" s="266">
        <v>4347</v>
      </c>
      <c r="W280" s="266">
        <v>4240</v>
      </c>
      <c r="X280" s="266">
        <v>1</v>
      </c>
      <c r="Y280" s="264">
        <v>3813</v>
      </c>
      <c r="Z280" s="267">
        <v>0.0146505081831819</v>
      </c>
      <c r="AA280" s="267">
        <v>0.0180320366132723</v>
      </c>
      <c r="AB280" s="267">
        <v>0.00882068632189464</v>
      </c>
      <c r="AC280" s="268">
        <v>0.0267994660642776</v>
      </c>
      <c r="AD280" s="269">
        <v>0.00921135029137768</v>
      </c>
      <c r="AE280" s="270">
        <v>72018</v>
      </c>
      <c r="AF280" s="271">
        <v>1033</v>
      </c>
      <c r="AG280" s="271">
        <v>0</v>
      </c>
      <c r="AH280" s="271">
        <v>69520</v>
      </c>
      <c r="AI280" s="271">
        <v>934</v>
      </c>
      <c r="AJ280" s="271">
        <v>0</v>
      </c>
      <c r="AK280" s="268">
        <v>0.0143436363131439</v>
      </c>
      <c r="AL280" s="268">
        <v>0.0134349827387802</v>
      </c>
      <c r="AM280" s="269">
        <v>0.000908653574363729</v>
      </c>
    </row>
    <row r="281" spans="1:39">
      <c r="A281" s="279" t="s">
        <v>25</v>
      </c>
      <c r="B281" s="280" t="s">
        <v>3301</v>
      </c>
      <c r="C281" s="262" t="s">
        <v>184</v>
      </c>
      <c r="D281" s="280" t="s">
        <v>185</v>
      </c>
      <c r="E281" s="263">
        <v>9865</v>
      </c>
      <c r="F281" s="263">
        <v>129</v>
      </c>
      <c r="G281" s="263">
        <v>79</v>
      </c>
      <c r="H281" s="263">
        <v>0</v>
      </c>
      <c r="I281" s="263">
        <v>0</v>
      </c>
      <c r="J281" s="264">
        <v>5125</v>
      </c>
      <c r="K281" s="264">
        <v>392</v>
      </c>
      <c r="L281" s="264">
        <v>391</v>
      </c>
      <c r="M281" s="264">
        <v>63</v>
      </c>
      <c r="N281" s="264">
        <v>0</v>
      </c>
      <c r="O281" s="264">
        <v>8605</v>
      </c>
      <c r="P281" s="264">
        <v>201</v>
      </c>
      <c r="Q281" s="264">
        <v>200</v>
      </c>
      <c r="R281" s="264">
        <v>98</v>
      </c>
      <c r="S281" s="264">
        <v>0</v>
      </c>
      <c r="T281" s="265">
        <v>0.015</v>
      </c>
      <c r="U281" s="266">
        <v>261632</v>
      </c>
      <c r="V281" s="266">
        <v>6576</v>
      </c>
      <c r="W281" s="266">
        <v>6524</v>
      </c>
      <c r="X281" s="266">
        <v>0</v>
      </c>
      <c r="Y281" s="264">
        <v>5927</v>
      </c>
      <c r="Z281" s="267">
        <v>0.0251345401174168</v>
      </c>
      <c r="AA281" s="267">
        <v>0.0130765331981754</v>
      </c>
      <c r="AB281" s="267">
        <v>0.0764878048780488</v>
      </c>
      <c r="AC281" s="268">
        <v>0.0233585124927368</v>
      </c>
      <c r="AD281" s="269">
        <v>-0.0634112716798734</v>
      </c>
      <c r="AE281" s="270">
        <v>58018</v>
      </c>
      <c r="AF281" s="271">
        <v>1385</v>
      </c>
      <c r="AG281" s="271">
        <v>0</v>
      </c>
      <c r="AH281" s="271">
        <v>57303</v>
      </c>
      <c r="AI281" s="271">
        <v>1406</v>
      </c>
      <c r="AJ281" s="271">
        <v>0</v>
      </c>
      <c r="AK281" s="268">
        <v>0.023871901823572</v>
      </c>
      <c r="AL281" s="268">
        <v>0.0245362371952603</v>
      </c>
      <c r="AM281" s="269">
        <v>-0.000664335371688286</v>
      </c>
    </row>
    <row r="282" spans="1:39">
      <c r="A282" s="279" t="s">
        <v>25</v>
      </c>
      <c r="B282" s="280" t="s">
        <v>3301</v>
      </c>
      <c r="C282" s="262" t="s">
        <v>152</v>
      </c>
      <c r="D282" s="280" t="s">
        <v>153</v>
      </c>
      <c r="E282" s="263">
        <v>24519</v>
      </c>
      <c r="F282" s="263">
        <v>676</v>
      </c>
      <c r="G282" s="263">
        <v>352</v>
      </c>
      <c r="H282" s="263">
        <v>13</v>
      </c>
      <c r="I282" s="263">
        <v>0</v>
      </c>
      <c r="J282" s="264">
        <v>16342</v>
      </c>
      <c r="K282" s="264">
        <v>650</v>
      </c>
      <c r="L282" s="264">
        <v>649</v>
      </c>
      <c r="M282" s="264">
        <v>87</v>
      </c>
      <c r="N282" s="264">
        <v>0</v>
      </c>
      <c r="O282" s="264">
        <v>21946</v>
      </c>
      <c r="P282" s="264">
        <v>594</v>
      </c>
      <c r="Q282" s="264">
        <v>592</v>
      </c>
      <c r="R282" s="264">
        <v>282</v>
      </c>
      <c r="S282" s="264">
        <v>0</v>
      </c>
      <c r="T282" s="265">
        <v>0.015</v>
      </c>
      <c r="U282" s="266">
        <v>611270</v>
      </c>
      <c r="V282" s="266">
        <v>15331</v>
      </c>
      <c r="W282" s="266">
        <v>15000</v>
      </c>
      <c r="X282" s="266">
        <v>0</v>
      </c>
      <c r="Y282" s="264">
        <v>13543</v>
      </c>
      <c r="Z282" s="267">
        <v>0.0250805699609011</v>
      </c>
      <c r="AA282" s="267">
        <v>0.027570455565072</v>
      </c>
      <c r="AB282" s="267">
        <v>0.0397748133643373</v>
      </c>
      <c r="AC282" s="268">
        <v>0.0270664357969562</v>
      </c>
      <c r="AD282" s="269">
        <v>-0.0122043577992653</v>
      </c>
      <c r="AE282" s="270">
        <v>148866</v>
      </c>
      <c r="AF282" s="271">
        <v>4121</v>
      </c>
      <c r="AG282" s="271">
        <v>0</v>
      </c>
      <c r="AH282" s="271">
        <v>137197</v>
      </c>
      <c r="AI282" s="271">
        <v>3455</v>
      </c>
      <c r="AJ282" s="271">
        <v>0</v>
      </c>
      <c r="AK282" s="268">
        <v>0.0276826138943748</v>
      </c>
      <c r="AL282" s="268">
        <v>0.0251827663870201</v>
      </c>
      <c r="AM282" s="269">
        <v>0.00249984750735469</v>
      </c>
    </row>
    <row r="283" spans="1:39">
      <c r="A283" s="279" t="s">
        <v>25</v>
      </c>
      <c r="B283" s="280" t="s">
        <v>3301</v>
      </c>
      <c r="C283" s="262" t="s">
        <v>154</v>
      </c>
      <c r="D283" s="280" t="s">
        <v>155</v>
      </c>
      <c r="E283" s="263">
        <v>13016</v>
      </c>
      <c r="F283" s="263">
        <v>179</v>
      </c>
      <c r="G283" s="263">
        <v>92</v>
      </c>
      <c r="H283" s="263">
        <v>0</v>
      </c>
      <c r="I283" s="263">
        <v>0</v>
      </c>
      <c r="J283" s="264">
        <v>10944</v>
      </c>
      <c r="K283" s="264">
        <v>165</v>
      </c>
      <c r="L283" s="264">
        <v>164</v>
      </c>
      <c r="M283" s="264">
        <v>8</v>
      </c>
      <c r="N283" s="264">
        <v>1</v>
      </c>
      <c r="O283" s="264">
        <v>10767</v>
      </c>
      <c r="P283" s="264">
        <v>212</v>
      </c>
      <c r="Q283" s="264">
        <v>212</v>
      </c>
      <c r="R283" s="264">
        <v>94</v>
      </c>
      <c r="S283" s="264">
        <v>0</v>
      </c>
      <c r="T283" s="265">
        <v>0.015</v>
      </c>
      <c r="U283" s="266">
        <v>335984</v>
      </c>
      <c r="V283" s="266">
        <v>5237</v>
      </c>
      <c r="W283" s="266">
        <v>5147</v>
      </c>
      <c r="X283" s="266">
        <v>3</v>
      </c>
      <c r="Y283" s="264">
        <v>4643</v>
      </c>
      <c r="Z283" s="267">
        <v>0.0155781227677508</v>
      </c>
      <c r="AA283" s="267">
        <v>0.0137523048555624</v>
      </c>
      <c r="AB283" s="267">
        <v>0.0149853801169591</v>
      </c>
      <c r="AC283" s="268">
        <v>0.0196897928856692</v>
      </c>
      <c r="AD283" s="269">
        <v>-0.00123307526139668</v>
      </c>
      <c r="AE283" s="270">
        <v>85522</v>
      </c>
      <c r="AF283" s="271">
        <v>1322</v>
      </c>
      <c r="AG283" s="271">
        <v>1</v>
      </c>
      <c r="AH283" s="271">
        <v>79102</v>
      </c>
      <c r="AI283" s="271">
        <v>1183</v>
      </c>
      <c r="AJ283" s="271">
        <v>0</v>
      </c>
      <c r="AK283" s="268">
        <v>0.0154463179065036</v>
      </c>
      <c r="AL283" s="268">
        <v>0.0149553740739804</v>
      </c>
      <c r="AM283" s="269">
        <v>0.00049094383252316</v>
      </c>
    </row>
    <row r="284" spans="1:39">
      <c r="A284" s="279" t="s">
        <v>25</v>
      </c>
      <c r="B284" s="280" t="s">
        <v>3310</v>
      </c>
      <c r="C284" s="262" t="s">
        <v>3311</v>
      </c>
      <c r="D284" s="280" t="s">
        <v>3312</v>
      </c>
      <c r="E284" s="263">
        <v>0</v>
      </c>
      <c r="F284" s="263">
        <v>0</v>
      </c>
      <c r="G284" s="263">
        <v>0</v>
      </c>
      <c r="H284" s="263">
        <v>0</v>
      </c>
      <c r="I284" s="263">
        <v>0</v>
      </c>
      <c r="J284" s="264">
        <v>0</v>
      </c>
      <c r="K284" s="264">
        <v>0</v>
      </c>
      <c r="L284" s="264">
        <v>0</v>
      </c>
      <c r="M284" s="264">
        <v>0</v>
      </c>
      <c r="N284" s="264">
        <v>0</v>
      </c>
      <c r="O284" s="264">
        <v>0</v>
      </c>
      <c r="P284" s="264">
        <v>0</v>
      </c>
      <c r="Q284" s="264">
        <v>0</v>
      </c>
      <c r="R284" s="264">
        <v>0</v>
      </c>
      <c r="S284" s="264">
        <v>0</v>
      </c>
      <c r="T284" s="265">
        <v>0.015</v>
      </c>
      <c r="U284" s="266">
        <v>0</v>
      </c>
      <c r="V284" s="266">
        <v>0</v>
      </c>
      <c r="W284" s="266">
        <v>0</v>
      </c>
      <c r="X284" s="266">
        <v>0</v>
      </c>
      <c r="Y284" s="264">
        <v>0</v>
      </c>
      <c r="Z284" s="267">
        <v>0</v>
      </c>
      <c r="AA284" s="267">
        <v>0</v>
      </c>
      <c r="AB284" s="267">
        <v>0</v>
      </c>
      <c r="AC284" s="268">
        <v>0</v>
      </c>
      <c r="AD284" s="269">
        <v>0</v>
      </c>
      <c r="AE284" s="270">
        <v>0</v>
      </c>
      <c r="AF284" s="271">
        <v>0</v>
      </c>
      <c r="AG284" s="271">
        <v>0</v>
      </c>
      <c r="AH284" s="271">
        <v>0</v>
      </c>
      <c r="AI284" s="271">
        <v>0</v>
      </c>
      <c r="AJ284" s="271">
        <v>0</v>
      </c>
      <c r="AK284" s="268">
        <v>0</v>
      </c>
      <c r="AL284" s="268">
        <v>0</v>
      </c>
      <c r="AM284" s="269">
        <v>0</v>
      </c>
    </row>
    <row r="285" spans="1:39">
      <c r="A285" s="279" t="s">
        <v>25</v>
      </c>
      <c r="B285" s="280" t="s">
        <v>3310</v>
      </c>
      <c r="C285" s="262" t="s">
        <v>3313</v>
      </c>
      <c r="D285" s="280" t="s">
        <v>3314</v>
      </c>
      <c r="E285" s="263">
        <v>0</v>
      </c>
      <c r="F285" s="263">
        <v>0</v>
      </c>
      <c r="G285" s="263">
        <v>0</v>
      </c>
      <c r="H285" s="263">
        <v>0</v>
      </c>
      <c r="I285" s="263">
        <v>0</v>
      </c>
      <c r="J285" s="264">
        <v>0</v>
      </c>
      <c r="K285" s="264">
        <v>0</v>
      </c>
      <c r="L285" s="264">
        <v>0</v>
      </c>
      <c r="M285" s="264">
        <v>0</v>
      </c>
      <c r="N285" s="264">
        <v>0</v>
      </c>
      <c r="O285" s="264">
        <v>0</v>
      </c>
      <c r="P285" s="264">
        <v>0</v>
      </c>
      <c r="Q285" s="264">
        <v>0</v>
      </c>
      <c r="R285" s="264">
        <v>0</v>
      </c>
      <c r="S285" s="264">
        <v>0</v>
      </c>
      <c r="T285" s="265">
        <v>0.015</v>
      </c>
      <c r="U285" s="266">
        <v>0</v>
      </c>
      <c r="V285" s="266">
        <v>0</v>
      </c>
      <c r="W285" s="266">
        <v>0</v>
      </c>
      <c r="X285" s="266">
        <v>0</v>
      </c>
      <c r="Y285" s="264">
        <v>0</v>
      </c>
      <c r="Z285" s="267">
        <v>0</v>
      </c>
      <c r="AA285" s="267">
        <v>0</v>
      </c>
      <c r="AB285" s="267">
        <v>0</v>
      </c>
      <c r="AC285" s="268">
        <v>0</v>
      </c>
      <c r="AD285" s="269">
        <v>0</v>
      </c>
      <c r="AE285" s="270">
        <v>0</v>
      </c>
      <c r="AF285" s="271">
        <v>0</v>
      </c>
      <c r="AG285" s="271">
        <v>0</v>
      </c>
      <c r="AH285" s="271">
        <v>0</v>
      </c>
      <c r="AI285" s="271">
        <v>0</v>
      </c>
      <c r="AJ285" s="271">
        <v>0</v>
      </c>
      <c r="AK285" s="268">
        <v>0</v>
      </c>
      <c r="AL285" s="268">
        <v>0</v>
      </c>
      <c r="AM285" s="269">
        <v>0</v>
      </c>
    </row>
    <row r="286" spans="1:39">
      <c r="A286" s="279" t="s">
        <v>25</v>
      </c>
      <c r="B286" s="280" t="s">
        <v>3310</v>
      </c>
      <c r="C286" s="262" t="s">
        <v>156</v>
      </c>
      <c r="D286" s="280" t="s">
        <v>157</v>
      </c>
      <c r="E286" s="263">
        <v>12813</v>
      </c>
      <c r="F286" s="263">
        <v>304</v>
      </c>
      <c r="G286" s="263">
        <v>223</v>
      </c>
      <c r="H286" s="263">
        <v>60</v>
      </c>
      <c r="I286" s="263">
        <v>0</v>
      </c>
      <c r="J286" s="264">
        <v>8011</v>
      </c>
      <c r="K286" s="264">
        <v>241</v>
      </c>
      <c r="L286" s="264">
        <v>241</v>
      </c>
      <c r="M286" s="264">
        <v>1</v>
      </c>
      <c r="N286" s="264">
        <v>0</v>
      </c>
      <c r="O286" s="264">
        <v>11531</v>
      </c>
      <c r="P286" s="264">
        <v>234</v>
      </c>
      <c r="Q286" s="264">
        <v>233</v>
      </c>
      <c r="R286" s="264">
        <v>75</v>
      </c>
      <c r="S286" s="264">
        <v>0</v>
      </c>
      <c r="T286" s="265">
        <v>0.015</v>
      </c>
      <c r="U286" s="266">
        <v>348030</v>
      </c>
      <c r="V286" s="266">
        <v>7940</v>
      </c>
      <c r="W286" s="266">
        <v>7853</v>
      </c>
      <c r="X286" s="266">
        <v>15</v>
      </c>
      <c r="Y286" s="264">
        <v>6870</v>
      </c>
      <c r="Z286" s="267">
        <v>0.0227710254863086</v>
      </c>
      <c r="AA286" s="267">
        <v>0.0237259033793803</v>
      </c>
      <c r="AB286" s="267">
        <v>0.0300836350018724</v>
      </c>
      <c r="AC286" s="268">
        <v>0.020293122886133</v>
      </c>
      <c r="AD286" s="269">
        <v>-0.00635773162249211</v>
      </c>
      <c r="AE286" s="270">
        <v>79266</v>
      </c>
      <c r="AF286" s="271">
        <v>1842</v>
      </c>
      <c r="AG286" s="271">
        <v>0</v>
      </c>
      <c r="AH286" s="271">
        <v>76160</v>
      </c>
      <c r="AI286" s="271">
        <v>1828</v>
      </c>
      <c r="AJ286" s="271">
        <v>0</v>
      </c>
      <c r="AK286" s="268">
        <v>0.0232382105820907</v>
      </c>
      <c r="AL286" s="268">
        <v>0.0240021008403361</v>
      </c>
      <c r="AM286" s="269">
        <v>-0.000763890258245453</v>
      </c>
    </row>
    <row r="287" spans="1:39">
      <c r="A287" s="279" t="s">
        <v>25</v>
      </c>
      <c r="B287" s="280" t="s">
        <v>3310</v>
      </c>
      <c r="C287" s="262" t="s">
        <v>160</v>
      </c>
      <c r="D287" s="280" t="s">
        <v>161</v>
      </c>
      <c r="E287" s="263">
        <v>16991</v>
      </c>
      <c r="F287" s="263">
        <v>367</v>
      </c>
      <c r="G287" s="263">
        <v>254</v>
      </c>
      <c r="H287" s="263">
        <v>140</v>
      </c>
      <c r="I287" s="263">
        <v>0</v>
      </c>
      <c r="J287" s="264">
        <v>14909</v>
      </c>
      <c r="K287" s="264">
        <v>313</v>
      </c>
      <c r="L287" s="264">
        <v>313</v>
      </c>
      <c r="M287" s="264">
        <v>91</v>
      </c>
      <c r="N287" s="264">
        <v>0</v>
      </c>
      <c r="O287" s="264">
        <v>15515</v>
      </c>
      <c r="P287" s="264">
        <v>284</v>
      </c>
      <c r="Q287" s="264">
        <v>284</v>
      </c>
      <c r="R287" s="264">
        <v>173</v>
      </c>
      <c r="S287" s="264">
        <v>0</v>
      </c>
      <c r="T287" s="265">
        <v>0.015</v>
      </c>
      <c r="U287" s="266">
        <v>524201</v>
      </c>
      <c r="V287" s="266">
        <v>9101</v>
      </c>
      <c r="W287" s="266">
        <v>8988</v>
      </c>
      <c r="X287" s="266">
        <v>2</v>
      </c>
      <c r="Y287" s="264">
        <v>8404</v>
      </c>
      <c r="Z287" s="267">
        <v>0.0173578455592416</v>
      </c>
      <c r="AA287" s="267">
        <v>0.0215996704137485</v>
      </c>
      <c r="AB287" s="267">
        <v>0.0209940304514052</v>
      </c>
      <c r="AC287" s="268">
        <v>0.0183048662584596</v>
      </c>
      <c r="AD287" s="269">
        <v>0.000605639962343262</v>
      </c>
      <c r="AE287" s="270">
        <v>116265</v>
      </c>
      <c r="AF287" s="271">
        <v>2376</v>
      </c>
      <c r="AG287" s="271">
        <v>0</v>
      </c>
      <c r="AH287" s="271">
        <v>121321</v>
      </c>
      <c r="AI287" s="271">
        <v>2128</v>
      </c>
      <c r="AJ287" s="271">
        <v>0</v>
      </c>
      <c r="AK287" s="268">
        <v>0.0204360727648045</v>
      </c>
      <c r="AL287" s="268">
        <v>0.0175402444754</v>
      </c>
      <c r="AM287" s="269">
        <v>0.00289582828940457</v>
      </c>
    </row>
    <row r="288" spans="1:39">
      <c r="A288" s="279" t="s">
        <v>25</v>
      </c>
      <c r="B288" s="280" t="s">
        <v>3310</v>
      </c>
      <c r="C288" s="262" t="s">
        <v>164</v>
      </c>
      <c r="D288" s="280" t="s">
        <v>165</v>
      </c>
      <c r="E288" s="263">
        <v>14026</v>
      </c>
      <c r="F288" s="263">
        <v>292</v>
      </c>
      <c r="G288" s="263">
        <v>131</v>
      </c>
      <c r="H288" s="263">
        <v>5</v>
      </c>
      <c r="I288" s="263">
        <v>0</v>
      </c>
      <c r="J288" s="264">
        <v>9678</v>
      </c>
      <c r="K288" s="264">
        <v>305</v>
      </c>
      <c r="L288" s="264">
        <v>304</v>
      </c>
      <c r="M288" s="264">
        <v>4</v>
      </c>
      <c r="N288" s="264">
        <v>0</v>
      </c>
      <c r="O288" s="264">
        <v>11650</v>
      </c>
      <c r="P288" s="264">
        <v>268</v>
      </c>
      <c r="Q288" s="264">
        <v>268</v>
      </c>
      <c r="R288" s="264">
        <v>119</v>
      </c>
      <c r="S288" s="264">
        <v>0</v>
      </c>
      <c r="T288" s="265">
        <v>0.015</v>
      </c>
      <c r="U288" s="266">
        <v>383540</v>
      </c>
      <c r="V288" s="266">
        <v>9421</v>
      </c>
      <c r="W288" s="266">
        <v>9256</v>
      </c>
      <c r="X288" s="266">
        <v>7</v>
      </c>
      <c r="Y288" s="264">
        <v>8374</v>
      </c>
      <c r="Z288" s="267">
        <v>0.0245450278980028</v>
      </c>
      <c r="AA288" s="267">
        <v>0.0208184799657778</v>
      </c>
      <c r="AB288" s="267">
        <v>0.0315147757801199</v>
      </c>
      <c r="AC288" s="268">
        <v>0.0230042918454936</v>
      </c>
      <c r="AD288" s="269">
        <v>-0.010696295814342</v>
      </c>
      <c r="AE288" s="270">
        <v>88731</v>
      </c>
      <c r="AF288" s="271">
        <v>2222</v>
      </c>
      <c r="AG288" s="271">
        <v>0</v>
      </c>
      <c r="AH288" s="271">
        <v>88821</v>
      </c>
      <c r="AI288" s="271">
        <v>2252</v>
      </c>
      <c r="AJ288" s="271">
        <v>1</v>
      </c>
      <c r="AK288" s="268">
        <v>0.0250419808184287</v>
      </c>
      <c r="AL288" s="268">
        <v>0.0253431057970525</v>
      </c>
      <c r="AM288" s="269">
        <v>-0.000301124978623765</v>
      </c>
    </row>
    <row r="289" spans="1:39">
      <c r="A289" s="279" t="s">
        <v>25</v>
      </c>
      <c r="B289" s="280" t="s">
        <v>3310</v>
      </c>
      <c r="C289" s="262" t="s">
        <v>158</v>
      </c>
      <c r="D289" s="280" t="s">
        <v>159</v>
      </c>
      <c r="E289" s="263">
        <v>21683</v>
      </c>
      <c r="F289" s="263">
        <v>343</v>
      </c>
      <c r="G289" s="263">
        <v>240</v>
      </c>
      <c r="H289" s="263">
        <v>57</v>
      </c>
      <c r="I289" s="263">
        <v>0</v>
      </c>
      <c r="J289" s="264">
        <v>18572</v>
      </c>
      <c r="K289" s="264">
        <v>295</v>
      </c>
      <c r="L289" s="264">
        <v>295</v>
      </c>
      <c r="M289" s="264">
        <v>77</v>
      </c>
      <c r="N289" s="264">
        <v>0</v>
      </c>
      <c r="O289" s="264">
        <v>21257</v>
      </c>
      <c r="P289" s="264">
        <v>365</v>
      </c>
      <c r="Q289" s="264">
        <v>365</v>
      </c>
      <c r="R289" s="264">
        <v>206</v>
      </c>
      <c r="S289" s="264">
        <v>0</v>
      </c>
      <c r="T289" s="265">
        <v>0.015</v>
      </c>
      <c r="U289" s="266">
        <v>655650</v>
      </c>
      <c r="V289" s="266">
        <v>10463</v>
      </c>
      <c r="W289" s="266">
        <v>10359</v>
      </c>
      <c r="X289" s="266">
        <v>1</v>
      </c>
      <c r="Y289" s="264">
        <v>9661</v>
      </c>
      <c r="Z289" s="267">
        <v>0.0159566842065126</v>
      </c>
      <c r="AA289" s="267">
        <v>0.0158188442558687</v>
      </c>
      <c r="AB289" s="267">
        <v>0.0158841266422572</v>
      </c>
      <c r="AC289" s="268">
        <v>0.0171708143199887</v>
      </c>
      <c r="AD289" s="269">
        <v>-6.52823863885113e-5</v>
      </c>
      <c r="AE289" s="270">
        <v>154957</v>
      </c>
      <c r="AF289" s="271">
        <v>2425</v>
      </c>
      <c r="AG289" s="271">
        <v>0</v>
      </c>
      <c r="AH289" s="271">
        <v>148291</v>
      </c>
      <c r="AI289" s="271">
        <v>2545</v>
      </c>
      <c r="AJ289" s="271">
        <v>0</v>
      </c>
      <c r="AK289" s="268">
        <v>0.0156495027652833</v>
      </c>
      <c r="AL289" s="268">
        <v>0.0171622013473508</v>
      </c>
      <c r="AM289" s="269">
        <v>-0.00151269858206754</v>
      </c>
    </row>
    <row r="290" spans="1:39">
      <c r="A290" s="279" t="s">
        <v>25</v>
      </c>
      <c r="B290" s="280" t="s">
        <v>3310</v>
      </c>
      <c r="C290" s="262" t="s">
        <v>166</v>
      </c>
      <c r="D290" s="280" t="s">
        <v>167</v>
      </c>
      <c r="E290" s="263">
        <v>2427</v>
      </c>
      <c r="F290" s="263">
        <v>59</v>
      </c>
      <c r="G290" s="263">
        <v>38</v>
      </c>
      <c r="H290" s="263">
        <v>1</v>
      </c>
      <c r="I290" s="263">
        <v>0</v>
      </c>
      <c r="J290" s="264">
        <v>1367</v>
      </c>
      <c r="K290" s="264">
        <v>72</v>
      </c>
      <c r="L290" s="264">
        <v>72</v>
      </c>
      <c r="M290" s="264">
        <v>8</v>
      </c>
      <c r="N290" s="264">
        <v>0</v>
      </c>
      <c r="O290" s="264">
        <v>2055</v>
      </c>
      <c r="P290" s="264">
        <v>74</v>
      </c>
      <c r="Q290" s="264">
        <v>74</v>
      </c>
      <c r="R290" s="264">
        <v>35</v>
      </c>
      <c r="S290" s="264">
        <v>0</v>
      </c>
      <c r="T290" s="265">
        <v>0.015</v>
      </c>
      <c r="U290" s="266">
        <v>64530</v>
      </c>
      <c r="V290" s="266">
        <v>1797</v>
      </c>
      <c r="W290" s="266">
        <v>1775</v>
      </c>
      <c r="X290" s="266">
        <v>0</v>
      </c>
      <c r="Y290" s="264">
        <v>1606</v>
      </c>
      <c r="Z290" s="267">
        <v>0.0278475127847513</v>
      </c>
      <c r="AA290" s="267">
        <v>0.0243098475484137</v>
      </c>
      <c r="AB290" s="267">
        <v>0.0526700804681785</v>
      </c>
      <c r="AC290" s="268">
        <v>0.0360097323600973</v>
      </c>
      <c r="AD290" s="269">
        <v>-0.0283602329197648</v>
      </c>
      <c r="AE290" s="270">
        <v>14432</v>
      </c>
      <c r="AF290" s="271">
        <v>523</v>
      </c>
      <c r="AG290" s="271">
        <v>0</v>
      </c>
      <c r="AH290" s="271">
        <v>14192</v>
      </c>
      <c r="AI290" s="271">
        <v>462</v>
      </c>
      <c r="AJ290" s="271">
        <v>0</v>
      </c>
      <c r="AK290" s="268">
        <v>0.0362389135254989</v>
      </c>
      <c r="AL290" s="268">
        <v>0.0325535512965051</v>
      </c>
      <c r="AM290" s="269">
        <v>0.00368536222899382</v>
      </c>
    </row>
    <row r="291" spans="1:39">
      <c r="A291" s="279" t="s">
        <v>25</v>
      </c>
      <c r="B291" s="280" t="s">
        <v>3310</v>
      </c>
      <c r="C291" s="262" t="s">
        <v>162</v>
      </c>
      <c r="D291" s="280" t="s">
        <v>163</v>
      </c>
      <c r="E291" s="263">
        <v>10982</v>
      </c>
      <c r="F291" s="263">
        <v>199</v>
      </c>
      <c r="G291" s="263">
        <v>116</v>
      </c>
      <c r="H291" s="263">
        <v>10</v>
      </c>
      <c r="I291" s="263">
        <v>0</v>
      </c>
      <c r="J291" s="264">
        <v>7302</v>
      </c>
      <c r="K291" s="264">
        <v>173</v>
      </c>
      <c r="L291" s="264">
        <v>173</v>
      </c>
      <c r="M291" s="264">
        <v>36</v>
      </c>
      <c r="N291" s="264">
        <v>0</v>
      </c>
      <c r="O291" s="264">
        <v>9807</v>
      </c>
      <c r="P291" s="264">
        <v>216</v>
      </c>
      <c r="Q291" s="264">
        <v>216</v>
      </c>
      <c r="R291" s="264">
        <v>90</v>
      </c>
      <c r="S291" s="264">
        <v>0</v>
      </c>
      <c r="T291" s="265">
        <v>0.015</v>
      </c>
      <c r="U291" s="266">
        <v>320310</v>
      </c>
      <c r="V291" s="266">
        <v>6457</v>
      </c>
      <c r="W291" s="266">
        <v>6372</v>
      </c>
      <c r="X291" s="266">
        <v>2</v>
      </c>
      <c r="Y291" s="264">
        <v>5887</v>
      </c>
      <c r="Z291" s="267">
        <v>0.0201523524086042</v>
      </c>
      <c r="AA291" s="267">
        <v>0.0181205609178656</v>
      </c>
      <c r="AB291" s="267">
        <v>0.0236921391399617</v>
      </c>
      <c r="AC291" s="268">
        <v>0.0220250841235852</v>
      </c>
      <c r="AD291" s="269">
        <v>-0.00557157822209606</v>
      </c>
      <c r="AE291" s="270">
        <v>70978</v>
      </c>
      <c r="AF291" s="271">
        <v>1466</v>
      </c>
      <c r="AG291" s="271">
        <v>1</v>
      </c>
      <c r="AH291" s="271">
        <v>71453</v>
      </c>
      <c r="AI291" s="271">
        <v>1579</v>
      </c>
      <c r="AJ291" s="271">
        <v>1</v>
      </c>
      <c r="AK291" s="268">
        <v>0.0206401983713263</v>
      </c>
      <c r="AL291" s="268">
        <v>0.0220844471190853</v>
      </c>
      <c r="AM291" s="269">
        <v>-0.00144424874775895</v>
      </c>
    </row>
    <row r="292" spans="1:39">
      <c r="A292" s="279" t="s">
        <v>25</v>
      </c>
      <c r="B292" s="280" t="s">
        <v>3310</v>
      </c>
      <c r="C292" s="262" t="s">
        <v>168</v>
      </c>
      <c r="D292" s="280" t="s">
        <v>169</v>
      </c>
      <c r="E292" s="263">
        <v>9570</v>
      </c>
      <c r="F292" s="263">
        <v>209</v>
      </c>
      <c r="G292" s="263">
        <v>93</v>
      </c>
      <c r="H292" s="263">
        <v>2</v>
      </c>
      <c r="I292" s="263">
        <v>0</v>
      </c>
      <c r="J292" s="264">
        <v>5209</v>
      </c>
      <c r="K292" s="264">
        <v>146</v>
      </c>
      <c r="L292" s="264">
        <v>146</v>
      </c>
      <c r="M292" s="264">
        <v>9</v>
      </c>
      <c r="N292" s="264">
        <v>0</v>
      </c>
      <c r="O292" s="264">
        <v>7696</v>
      </c>
      <c r="P292" s="264">
        <v>181</v>
      </c>
      <c r="Q292" s="264">
        <v>181</v>
      </c>
      <c r="R292" s="264">
        <v>106</v>
      </c>
      <c r="S292" s="264">
        <v>0</v>
      </c>
      <c r="T292" s="265">
        <v>0.015</v>
      </c>
      <c r="U292" s="266">
        <v>247950</v>
      </c>
      <c r="V292" s="266">
        <v>5727</v>
      </c>
      <c r="W292" s="266">
        <v>5611</v>
      </c>
      <c r="X292" s="266">
        <v>0</v>
      </c>
      <c r="Y292" s="264">
        <v>5223</v>
      </c>
      <c r="Z292" s="267">
        <v>0.0230973986690865</v>
      </c>
      <c r="AA292" s="267">
        <v>0.0218390804597701</v>
      </c>
      <c r="AB292" s="267">
        <v>0.0280284123632175</v>
      </c>
      <c r="AC292" s="268">
        <v>0.023518711018711</v>
      </c>
      <c r="AD292" s="269">
        <v>-0.00618933190344739</v>
      </c>
      <c r="AE292" s="270">
        <v>55445</v>
      </c>
      <c r="AF292" s="271">
        <v>1345</v>
      </c>
      <c r="AG292" s="271">
        <v>0</v>
      </c>
      <c r="AH292" s="271">
        <v>56591</v>
      </c>
      <c r="AI292" s="271">
        <v>1386</v>
      </c>
      <c r="AJ292" s="271">
        <v>0</v>
      </c>
      <c r="AK292" s="268">
        <v>0.0242582739651907</v>
      </c>
      <c r="AL292" s="268">
        <v>0.0244915269212419</v>
      </c>
      <c r="AM292" s="269">
        <v>-0.000233252956051165</v>
      </c>
    </row>
    <row r="293" spans="1:39">
      <c r="A293" s="279" t="s">
        <v>186</v>
      </c>
      <c r="B293" s="280" t="s">
        <v>3315</v>
      </c>
      <c r="C293" s="262" t="s">
        <v>188</v>
      </c>
      <c r="D293" s="280" t="s">
        <v>189</v>
      </c>
      <c r="E293" s="263">
        <v>6494</v>
      </c>
      <c r="F293" s="263">
        <v>162</v>
      </c>
      <c r="G293" s="263">
        <v>93</v>
      </c>
      <c r="H293" s="263">
        <v>0</v>
      </c>
      <c r="I293" s="263">
        <v>0</v>
      </c>
      <c r="J293" s="264">
        <v>4649</v>
      </c>
      <c r="K293" s="264">
        <v>188</v>
      </c>
      <c r="L293" s="264">
        <v>187</v>
      </c>
      <c r="M293" s="264">
        <v>0</v>
      </c>
      <c r="N293" s="264">
        <v>0</v>
      </c>
      <c r="O293" s="264">
        <v>6471</v>
      </c>
      <c r="P293" s="264">
        <v>242</v>
      </c>
      <c r="Q293" s="264">
        <v>242</v>
      </c>
      <c r="R293" s="264">
        <v>85</v>
      </c>
      <c r="S293" s="264">
        <v>0</v>
      </c>
      <c r="T293" s="265">
        <v>0.015</v>
      </c>
      <c r="U293" s="266">
        <v>198627</v>
      </c>
      <c r="V293" s="266">
        <v>6550</v>
      </c>
      <c r="W293" s="266">
        <v>6480</v>
      </c>
      <c r="X293" s="266">
        <v>4</v>
      </c>
      <c r="Y293" s="264">
        <v>5900</v>
      </c>
      <c r="Z293" s="267">
        <v>0.0329562446193116</v>
      </c>
      <c r="AA293" s="267">
        <v>0.0249461040960887</v>
      </c>
      <c r="AB293" s="267">
        <v>0.0404388040438804</v>
      </c>
      <c r="AC293" s="268">
        <v>0.0373976201514449</v>
      </c>
      <c r="AD293" s="269">
        <v>-0.0154926999477917</v>
      </c>
      <c r="AE293" s="270">
        <v>45937</v>
      </c>
      <c r="AF293" s="271">
        <v>1554</v>
      </c>
      <c r="AG293" s="271">
        <v>1</v>
      </c>
      <c r="AH293" s="271">
        <v>45508</v>
      </c>
      <c r="AI293" s="271">
        <v>1605</v>
      </c>
      <c r="AJ293" s="271">
        <v>1</v>
      </c>
      <c r="AK293" s="268">
        <v>0.0338071706902932</v>
      </c>
      <c r="AL293" s="268">
        <v>0.0352465500571328</v>
      </c>
      <c r="AM293" s="269">
        <v>-0.00143937936683958</v>
      </c>
    </row>
    <row r="294" spans="1:39">
      <c r="A294" s="279" t="s">
        <v>186</v>
      </c>
      <c r="B294" s="280" t="s">
        <v>3315</v>
      </c>
      <c r="C294" s="262" t="s">
        <v>190</v>
      </c>
      <c r="D294" s="280" t="s">
        <v>191</v>
      </c>
      <c r="E294" s="263">
        <v>4903</v>
      </c>
      <c r="F294" s="263">
        <v>153</v>
      </c>
      <c r="G294" s="263">
        <v>57</v>
      </c>
      <c r="H294" s="263">
        <v>0</v>
      </c>
      <c r="I294" s="263">
        <v>0</v>
      </c>
      <c r="J294" s="264">
        <v>3524</v>
      </c>
      <c r="K294" s="264">
        <v>173</v>
      </c>
      <c r="L294" s="264">
        <v>173</v>
      </c>
      <c r="M294" s="264">
        <v>13</v>
      </c>
      <c r="N294" s="264">
        <v>1</v>
      </c>
      <c r="O294" s="264">
        <v>5187</v>
      </c>
      <c r="P294" s="264">
        <v>171</v>
      </c>
      <c r="Q294" s="264">
        <v>169</v>
      </c>
      <c r="R294" s="264">
        <v>89</v>
      </c>
      <c r="S294" s="264">
        <v>0</v>
      </c>
      <c r="T294" s="265">
        <v>0.015</v>
      </c>
      <c r="U294" s="266">
        <v>159476</v>
      </c>
      <c r="V294" s="266">
        <v>5140</v>
      </c>
      <c r="W294" s="266">
        <v>5037</v>
      </c>
      <c r="X294" s="266">
        <v>3</v>
      </c>
      <c r="Y294" s="264">
        <v>4624</v>
      </c>
      <c r="Z294" s="267">
        <v>0.0322117434598309</v>
      </c>
      <c r="AA294" s="267">
        <v>0.0312053844584948</v>
      </c>
      <c r="AB294" s="267">
        <v>0.0488081725312145</v>
      </c>
      <c r="AC294" s="268">
        <v>0.032967032967033</v>
      </c>
      <c r="AD294" s="269">
        <v>-0.0176027880727197</v>
      </c>
      <c r="AE294" s="270">
        <v>36234</v>
      </c>
      <c r="AF294" s="271">
        <v>1379</v>
      </c>
      <c r="AG294" s="271">
        <v>1</v>
      </c>
      <c r="AH294" s="271">
        <v>37141</v>
      </c>
      <c r="AI294" s="271">
        <v>1200</v>
      </c>
      <c r="AJ294" s="271">
        <v>1</v>
      </c>
      <c r="AK294" s="268">
        <v>0.0380305790141856</v>
      </c>
      <c r="AL294" s="268">
        <v>0.0322823833499367</v>
      </c>
      <c r="AM294" s="269">
        <v>0.00574819566424884</v>
      </c>
    </row>
    <row r="295" spans="1:39">
      <c r="A295" s="279" t="s">
        <v>186</v>
      </c>
      <c r="B295" s="280" t="s">
        <v>3315</v>
      </c>
      <c r="C295" s="262" t="s">
        <v>192</v>
      </c>
      <c r="D295" s="280" t="s">
        <v>193</v>
      </c>
      <c r="E295" s="263">
        <v>10267</v>
      </c>
      <c r="F295" s="263">
        <v>301</v>
      </c>
      <c r="G295" s="263">
        <v>143</v>
      </c>
      <c r="H295" s="263">
        <v>0</v>
      </c>
      <c r="I295" s="263">
        <v>0</v>
      </c>
      <c r="J295" s="264">
        <v>7576</v>
      </c>
      <c r="K295" s="264">
        <v>355</v>
      </c>
      <c r="L295" s="264">
        <v>355</v>
      </c>
      <c r="M295" s="264">
        <v>40</v>
      </c>
      <c r="N295" s="264">
        <v>0</v>
      </c>
      <c r="O295" s="264">
        <v>11188</v>
      </c>
      <c r="P295" s="264">
        <v>317</v>
      </c>
      <c r="Q295" s="264">
        <v>317</v>
      </c>
      <c r="R295" s="264">
        <v>136</v>
      </c>
      <c r="S295" s="264">
        <v>0</v>
      </c>
      <c r="T295" s="265">
        <v>0.015</v>
      </c>
      <c r="U295" s="266">
        <v>335597</v>
      </c>
      <c r="V295" s="266">
        <v>10119</v>
      </c>
      <c r="W295" s="266">
        <v>9954</v>
      </c>
      <c r="X295" s="266">
        <v>55</v>
      </c>
      <c r="Y295" s="264">
        <v>9033</v>
      </c>
      <c r="Z295" s="267">
        <v>0.0299883491211185</v>
      </c>
      <c r="AA295" s="267">
        <v>0.0293172299600662</v>
      </c>
      <c r="AB295" s="267">
        <v>0.0468585005279831</v>
      </c>
      <c r="AC295" s="268">
        <v>0.0283339292098677</v>
      </c>
      <c r="AD295" s="269">
        <v>-0.0175412705679169</v>
      </c>
      <c r="AE295" s="270">
        <v>75463</v>
      </c>
      <c r="AF295" s="271">
        <v>2338</v>
      </c>
      <c r="AG295" s="271">
        <v>2</v>
      </c>
      <c r="AH295" s="271">
        <v>76100</v>
      </c>
      <c r="AI295" s="271">
        <v>2489</v>
      </c>
      <c r="AJ295" s="271">
        <v>22</v>
      </c>
      <c r="AK295" s="268">
        <v>0.0309555676291693</v>
      </c>
      <c r="AL295" s="268">
        <v>0.0324178712220762</v>
      </c>
      <c r="AM295" s="269">
        <v>-0.00146230359290695</v>
      </c>
    </row>
    <row r="296" spans="1:39">
      <c r="A296" s="279" t="s">
        <v>186</v>
      </c>
      <c r="B296" s="280" t="s">
        <v>3315</v>
      </c>
      <c r="C296" s="262" t="s">
        <v>194</v>
      </c>
      <c r="D296" s="280" t="s">
        <v>195</v>
      </c>
      <c r="E296" s="263">
        <v>13357</v>
      </c>
      <c r="F296" s="263">
        <v>591</v>
      </c>
      <c r="G296" s="263">
        <v>363</v>
      </c>
      <c r="H296" s="263">
        <v>0</v>
      </c>
      <c r="I296" s="263">
        <v>0</v>
      </c>
      <c r="J296" s="264">
        <v>9382</v>
      </c>
      <c r="K296" s="264">
        <v>206</v>
      </c>
      <c r="L296" s="264">
        <v>206</v>
      </c>
      <c r="M296" s="264">
        <v>20</v>
      </c>
      <c r="N296" s="264">
        <v>0</v>
      </c>
      <c r="O296" s="264">
        <v>13668</v>
      </c>
      <c r="P296" s="264">
        <v>66</v>
      </c>
      <c r="Q296" s="264">
        <v>66</v>
      </c>
      <c r="R296" s="264">
        <v>23</v>
      </c>
      <c r="S296" s="264">
        <v>0</v>
      </c>
      <c r="T296" s="265">
        <v>0.015</v>
      </c>
      <c r="U296" s="266">
        <v>409195</v>
      </c>
      <c r="V296" s="266">
        <v>9304</v>
      </c>
      <c r="W296" s="266">
        <v>9075</v>
      </c>
      <c r="X296" s="266">
        <v>18</v>
      </c>
      <c r="Y296" s="264">
        <v>8276</v>
      </c>
      <c r="Z296" s="267">
        <v>0.0226933369176065</v>
      </c>
      <c r="AA296" s="267">
        <v>0.044246462529011</v>
      </c>
      <c r="AB296" s="267">
        <v>0.0219569388190151</v>
      </c>
      <c r="AC296" s="268">
        <v>0.004828797190518</v>
      </c>
      <c r="AD296" s="269">
        <v>0.0222895237099959</v>
      </c>
      <c r="AE296" s="270">
        <v>94086</v>
      </c>
      <c r="AF296" s="271">
        <v>1949</v>
      </c>
      <c r="AG296" s="271">
        <v>2</v>
      </c>
      <c r="AH296" s="271">
        <v>93220</v>
      </c>
      <c r="AI296" s="271">
        <v>2466</v>
      </c>
      <c r="AJ296" s="271">
        <v>9</v>
      </c>
      <c r="AK296" s="268">
        <v>0.0206938333014476</v>
      </c>
      <c r="AL296" s="268">
        <v>0.0263570049345634</v>
      </c>
      <c r="AM296" s="269">
        <v>-0.00566317163311579</v>
      </c>
    </row>
    <row r="297" spans="1:39">
      <c r="A297" s="279" t="s">
        <v>186</v>
      </c>
      <c r="B297" s="280" t="s">
        <v>3315</v>
      </c>
      <c r="C297" s="262" t="s">
        <v>196</v>
      </c>
      <c r="D297" s="280" t="s">
        <v>197</v>
      </c>
      <c r="E297" s="263">
        <v>9271</v>
      </c>
      <c r="F297" s="263">
        <v>231</v>
      </c>
      <c r="G297" s="263">
        <v>110</v>
      </c>
      <c r="H297" s="263">
        <v>0</v>
      </c>
      <c r="I297" s="263">
        <v>0</v>
      </c>
      <c r="J297" s="264">
        <v>6581</v>
      </c>
      <c r="K297" s="264">
        <v>193</v>
      </c>
      <c r="L297" s="264">
        <v>191</v>
      </c>
      <c r="M297" s="264">
        <v>15</v>
      </c>
      <c r="N297" s="264">
        <v>0</v>
      </c>
      <c r="O297" s="264">
        <v>9196</v>
      </c>
      <c r="P297" s="264">
        <v>232</v>
      </c>
      <c r="Q297" s="264">
        <v>232</v>
      </c>
      <c r="R297" s="264">
        <v>105</v>
      </c>
      <c r="S297" s="264">
        <v>0</v>
      </c>
      <c r="T297" s="265">
        <v>0.015</v>
      </c>
      <c r="U297" s="266">
        <v>271540</v>
      </c>
      <c r="V297" s="266">
        <v>7240</v>
      </c>
      <c r="W297" s="266">
        <v>7115</v>
      </c>
      <c r="X297" s="266">
        <v>15</v>
      </c>
      <c r="Y297" s="264">
        <v>6540</v>
      </c>
      <c r="Z297" s="267">
        <v>0.0266074979745157</v>
      </c>
      <c r="AA297" s="267">
        <v>0.0249164059971956</v>
      </c>
      <c r="AB297" s="267">
        <v>0.0293268500227929</v>
      </c>
      <c r="AC297" s="268">
        <v>0.0252283601565898</v>
      </c>
      <c r="AD297" s="269">
        <v>-0.00441044402559733</v>
      </c>
      <c r="AE297" s="270">
        <v>62928</v>
      </c>
      <c r="AF297" s="271">
        <v>1706</v>
      </c>
      <c r="AG297" s="271">
        <v>0</v>
      </c>
      <c r="AH297" s="271">
        <v>61944</v>
      </c>
      <c r="AI297" s="271">
        <v>1736</v>
      </c>
      <c r="AJ297" s="271">
        <v>2</v>
      </c>
      <c r="AK297" s="268">
        <v>0.0271103483346046</v>
      </c>
      <c r="AL297" s="268">
        <v>0.0279930259589306</v>
      </c>
      <c r="AM297" s="269">
        <v>-0.00088267762432602</v>
      </c>
    </row>
    <row r="298" spans="1:39">
      <c r="A298" s="279" t="s">
        <v>186</v>
      </c>
      <c r="B298" s="280" t="s">
        <v>3315</v>
      </c>
      <c r="C298" s="262" t="s">
        <v>198</v>
      </c>
      <c r="D298" s="280" t="s">
        <v>199</v>
      </c>
      <c r="E298" s="263">
        <v>6345</v>
      </c>
      <c r="F298" s="263">
        <v>156</v>
      </c>
      <c r="G298" s="263">
        <v>92</v>
      </c>
      <c r="H298" s="263">
        <v>0</v>
      </c>
      <c r="I298" s="263">
        <v>1</v>
      </c>
      <c r="J298" s="264">
        <v>4811</v>
      </c>
      <c r="K298" s="264">
        <v>118</v>
      </c>
      <c r="L298" s="264">
        <v>118</v>
      </c>
      <c r="M298" s="264">
        <v>9</v>
      </c>
      <c r="N298" s="264">
        <v>0</v>
      </c>
      <c r="O298" s="264">
        <v>6752</v>
      </c>
      <c r="P298" s="264">
        <v>236</v>
      </c>
      <c r="Q298" s="264">
        <v>236</v>
      </c>
      <c r="R298" s="264">
        <v>110</v>
      </c>
      <c r="S298" s="264">
        <v>0</v>
      </c>
      <c r="T298" s="265">
        <v>0.015</v>
      </c>
      <c r="U298" s="266">
        <v>203273</v>
      </c>
      <c r="V298" s="266">
        <v>5615</v>
      </c>
      <c r="W298" s="266">
        <v>5548</v>
      </c>
      <c r="X298" s="266">
        <v>3</v>
      </c>
      <c r="Y298" s="264">
        <v>5120</v>
      </c>
      <c r="Z298" s="267">
        <v>0.0276081919389196</v>
      </c>
      <c r="AA298" s="267">
        <v>0.0244286840031521</v>
      </c>
      <c r="AB298" s="267">
        <v>0.0245271253377676</v>
      </c>
      <c r="AC298" s="268">
        <v>0.0349526066350711</v>
      </c>
      <c r="AD298" s="269">
        <v>-9.84413346155275e-5</v>
      </c>
      <c r="AE298" s="270">
        <v>45585</v>
      </c>
      <c r="AF298" s="271">
        <v>1308</v>
      </c>
      <c r="AG298" s="271">
        <v>1</v>
      </c>
      <c r="AH298" s="271">
        <v>46712</v>
      </c>
      <c r="AI298" s="271">
        <v>1367</v>
      </c>
      <c r="AJ298" s="271">
        <v>1</v>
      </c>
      <c r="AK298" s="268">
        <v>0.0286717121860261</v>
      </c>
      <c r="AL298" s="268">
        <v>0.0292430210652509</v>
      </c>
      <c r="AM298" s="269">
        <v>-0.000571308879224793</v>
      </c>
    </row>
    <row r="299" spans="1:39">
      <c r="A299" s="279" t="s">
        <v>186</v>
      </c>
      <c r="B299" s="280" t="s">
        <v>3315</v>
      </c>
      <c r="C299" s="262" t="s">
        <v>200</v>
      </c>
      <c r="D299" s="280" t="s">
        <v>201</v>
      </c>
      <c r="E299" s="263">
        <v>7032</v>
      </c>
      <c r="F299" s="263">
        <v>161</v>
      </c>
      <c r="G299" s="263">
        <v>86</v>
      </c>
      <c r="H299" s="263">
        <v>0</v>
      </c>
      <c r="I299" s="263">
        <v>0</v>
      </c>
      <c r="J299" s="264">
        <v>5250</v>
      </c>
      <c r="K299" s="264">
        <v>203</v>
      </c>
      <c r="L299" s="264">
        <v>203</v>
      </c>
      <c r="M299" s="264">
        <v>25</v>
      </c>
      <c r="N299" s="264">
        <v>0</v>
      </c>
      <c r="O299" s="264">
        <v>7230</v>
      </c>
      <c r="P299" s="264">
        <v>180</v>
      </c>
      <c r="Q299" s="264">
        <v>180</v>
      </c>
      <c r="R299" s="264">
        <v>105</v>
      </c>
      <c r="S299" s="264">
        <v>0</v>
      </c>
      <c r="T299" s="265">
        <v>0.015</v>
      </c>
      <c r="U299" s="266">
        <v>216628</v>
      </c>
      <c r="V299" s="266">
        <v>5623</v>
      </c>
      <c r="W299" s="266">
        <v>5547</v>
      </c>
      <c r="X299" s="266">
        <v>5</v>
      </c>
      <c r="Y299" s="264">
        <v>5092</v>
      </c>
      <c r="Z299" s="267">
        <v>0.0259338589656</v>
      </c>
      <c r="AA299" s="267">
        <v>0.0228953356086462</v>
      </c>
      <c r="AB299" s="267">
        <v>0.0386666666666667</v>
      </c>
      <c r="AC299" s="268">
        <v>0.024896265560166</v>
      </c>
      <c r="AD299" s="269">
        <v>-0.0157713310580205</v>
      </c>
      <c r="AE299" s="270">
        <v>49232</v>
      </c>
      <c r="AF299" s="271">
        <v>1407</v>
      </c>
      <c r="AG299" s="271">
        <v>2</v>
      </c>
      <c r="AH299" s="271">
        <v>49325</v>
      </c>
      <c r="AI299" s="271">
        <v>1381</v>
      </c>
      <c r="AJ299" s="271">
        <v>1</v>
      </c>
      <c r="AK299" s="268">
        <v>0.028538349041274</v>
      </c>
      <c r="AL299" s="268">
        <v>0.027977698935631</v>
      </c>
      <c r="AM299" s="269">
        <v>0.000560650105642949</v>
      </c>
    </row>
    <row r="300" spans="1:39">
      <c r="A300" s="279" t="s">
        <v>186</v>
      </c>
      <c r="B300" s="280" t="s">
        <v>3315</v>
      </c>
      <c r="C300" s="262" t="s">
        <v>202</v>
      </c>
      <c r="D300" s="280" t="s">
        <v>203</v>
      </c>
      <c r="E300" s="263">
        <v>7880</v>
      </c>
      <c r="F300" s="263">
        <v>97</v>
      </c>
      <c r="G300" s="263">
        <v>63</v>
      </c>
      <c r="H300" s="263">
        <v>0</v>
      </c>
      <c r="I300" s="263">
        <v>0</v>
      </c>
      <c r="J300" s="264">
        <v>5836</v>
      </c>
      <c r="K300" s="264">
        <v>104</v>
      </c>
      <c r="L300" s="264">
        <v>102</v>
      </c>
      <c r="M300" s="264">
        <v>18</v>
      </c>
      <c r="N300" s="264">
        <v>0</v>
      </c>
      <c r="O300" s="264">
        <v>8617</v>
      </c>
      <c r="P300" s="264">
        <v>146</v>
      </c>
      <c r="Q300" s="264">
        <v>146</v>
      </c>
      <c r="R300" s="264">
        <v>86</v>
      </c>
      <c r="S300" s="264">
        <v>0</v>
      </c>
      <c r="T300" s="265">
        <v>0.015</v>
      </c>
      <c r="U300" s="266">
        <v>255317</v>
      </c>
      <c r="V300" s="266">
        <v>3644</v>
      </c>
      <c r="W300" s="266">
        <v>3608</v>
      </c>
      <c r="X300" s="266">
        <v>1</v>
      </c>
      <c r="Y300" s="264">
        <v>3353</v>
      </c>
      <c r="Z300" s="267">
        <v>0.0142685367601844</v>
      </c>
      <c r="AA300" s="267">
        <v>0.0123096446700508</v>
      </c>
      <c r="AB300" s="267">
        <v>0.0178204249485949</v>
      </c>
      <c r="AC300" s="268">
        <v>0.0169432517117326</v>
      </c>
      <c r="AD300" s="269">
        <v>-0.00551078027854417</v>
      </c>
      <c r="AE300" s="270">
        <v>58449</v>
      </c>
      <c r="AF300" s="271">
        <v>857</v>
      </c>
      <c r="AG300" s="271">
        <v>1</v>
      </c>
      <c r="AH300" s="271">
        <v>59518</v>
      </c>
      <c r="AI300" s="271">
        <v>871</v>
      </c>
      <c r="AJ300" s="271">
        <v>0</v>
      </c>
      <c r="AK300" s="268">
        <v>0.0146452462830844</v>
      </c>
      <c r="AL300" s="268">
        <v>0.0146342283006821</v>
      </c>
      <c r="AM300" s="269">
        <v>1.10179824022519e-5</v>
      </c>
    </row>
    <row r="301" spans="1:39">
      <c r="A301" s="279" t="s">
        <v>186</v>
      </c>
      <c r="B301" s="280" t="s">
        <v>3315</v>
      </c>
      <c r="C301" s="262" t="s">
        <v>204</v>
      </c>
      <c r="D301" s="280" t="s">
        <v>205</v>
      </c>
      <c r="E301" s="263">
        <v>4445</v>
      </c>
      <c r="F301" s="263">
        <v>73</v>
      </c>
      <c r="G301" s="263">
        <v>42</v>
      </c>
      <c r="H301" s="263">
        <v>0</v>
      </c>
      <c r="I301" s="263">
        <v>0</v>
      </c>
      <c r="J301" s="264">
        <v>3391</v>
      </c>
      <c r="K301" s="264">
        <v>65</v>
      </c>
      <c r="L301" s="264">
        <v>65</v>
      </c>
      <c r="M301" s="264">
        <v>9</v>
      </c>
      <c r="N301" s="264">
        <v>0</v>
      </c>
      <c r="O301" s="264">
        <v>4811</v>
      </c>
      <c r="P301" s="264">
        <v>132</v>
      </c>
      <c r="Q301" s="264">
        <v>132</v>
      </c>
      <c r="R301" s="264">
        <v>59</v>
      </c>
      <c r="S301" s="264">
        <v>0</v>
      </c>
      <c r="T301" s="265">
        <v>0.015</v>
      </c>
      <c r="U301" s="266">
        <v>137514</v>
      </c>
      <c r="V301" s="266">
        <v>2987</v>
      </c>
      <c r="W301" s="266">
        <v>2956</v>
      </c>
      <c r="X301" s="266">
        <v>0</v>
      </c>
      <c r="Y301" s="264">
        <v>2735</v>
      </c>
      <c r="Z301" s="267">
        <v>0.0217214247276641</v>
      </c>
      <c r="AA301" s="267">
        <v>0.0164229471316085</v>
      </c>
      <c r="AB301" s="267">
        <v>0.0191683869065173</v>
      </c>
      <c r="AC301" s="268">
        <v>0.0274371232591977</v>
      </c>
      <c r="AD301" s="269">
        <v>-0.00274543977490871</v>
      </c>
      <c r="AE301" s="270">
        <v>31698</v>
      </c>
      <c r="AF301" s="271">
        <v>720</v>
      </c>
      <c r="AG301" s="271">
        <v>0</v>
      </c>
      <c r="AH301" s="271">
        <v>30818</v>
      </c>
      <c r="AI301" s="271">
        <v>711</v>
      </c>
      <c r="AJ301" s="271">
        <v>0</v>
      </c>
      <c r="AK301" s="268">
        <v>0.0227143668370244</v>
      </c>
      <c r="AL301" s="268">
        <v>0.0230709325718736</v>
      </c>
      <c r="AM301" s="269">
        <v>-0.000356565734849164</v>
      </c>
    </row>
    <row r="302" spans="1:39">
      <c r="A302" s="279" t="s">
        <v>186</v>
      </c>
      <c r="B302" s="280" t="s">
        <v>3315</v>
      </c>
      <c r="C302" s="262" t="s">
        <v>206</v>
      </c>
      <c r="D302" s="280" t="s">
        <v>207</v>
      </c>
      <c r="E302" s="263">
        <v>5451</v>
      </c>
      <c r="F302" s="263">
        <v>153</v>
      </c>
      <c r="G302" s="263">
        <v>90</v>
      </c>
      <c r="H302" s="263">
        <v>0</v>
      </c>
      <c r="I302" s="263">
        <v>0</v>
      </c>
      <c r="J302" s="264">
        <v>4071</v>
      </c>
      <c r="K302" s="264">
        <v>156</v>
      </c>
      <c r="L302" s="264">
        <v>156</v>
      </c>
      <c r="M302" s="264">
        <v>24</v>
      </c>
      <c r="N302" s="264">
        <v>0</v>
      </c>
      <c r="O302" s="264">
        <v>6005</v>
      </c>
      <c r="P302" s="264">
        <v>190</v>
      </c>
      <c r="Q302" s="264">
        <v>187</v>
      </c>
      <c r="R302" s="264">
        <v>123</v>
      </c>
      <c r="S302" s="264">
        <v>1</v>
      </c>
      <c r="T302" s="265">
        <v>0.015</v>
      </c>
      <c r="U302" s="266">
        <v>173030</v>
      </c>
      <c r="V302" s="266">
        <v>5158</v>
      </c>
      <c r="W302" s="266">
        <v>5087</v>
      </c>
      <c r="X302" s="266">
        <v>22</v>
      </c>
      <c r="Y302" s="264">
        <v>4690</v>
      </c>
      <c r="Z302" s="267">
        <v>0.0296827139802346</v>
      </c>
      <c r="AA302" s="267">
        <v>0.0280682443588332</v>
      </c>
      <c r="AB302" s="267">
        <v>0.0383198231392778</v>
      </c>
      <c r="AC302" s="268">
        <v>0.031473771856786</v>
      </c>
      <c r="AD302" s="269">
        <v>-0.0102515787804446</v>
      </c>
      <c r="AE302" s="270">
        <v>39785</v>
      </c>
      <c r="AF302" s="271">
        <v>1237</v>
      </c>
      <c r="AG302" s="271">
        <v>4</v>
      </c>
      <c r="AH302" s="271">
        <v>39368</v>
      </c>
      <c r="AI302" s="271">
        <v>1205</v>
      </c>
      <c r="AJ302" s="271">
        <v>5</v>
      </c>
      <c r="AK302" s="268">
        <v>0.0309915797411085</v>
      </c>
      <c r="AL302" s="268">
        <v>0.0304816094289778</v>
      </c>
      <c r="AM302" s="269">
        <v>0.000509970312130608</v>
      </c>
    </row>
    <row r="303" spans="1:39">
      <c r="A303" s="279" t="s">
        <v>186</v>
      </c>
      <c r="B303" s="280" t="s">
        <v>3315</v>
      </c>
      <c r="C303" s="262" t="s">
        <v>208</v>
      </c>
      <c r="D303" s="280" t="s">
        <v>209</v>
      </c>
      <c r="E303" s="263">
        <v>6490</v>
      </c>
      <c r="F303" s="263">
        <v>132</v>
      </c>
      <c r="G303" s="263">
        <v>51</v>
      </c>
      <c r="H303" s="263">
        <v>0</v>
      </c>
      <c r="I303" s="263">
        <v>0</v>
      </c>
      <c r="J303" s="264">
        <v>4383</v>
      </c>
      <c r="K303" s="264">
        <v>160</v>
      </c>
      <c r="L303" s="264">
        <v>160</v>
      </c>
      <c r="M303" s="264">
        <v>20</v>
      </c>
      <c r="N303" s="264">
        <v>0</v>
      </c>
      <c r="O303" s="264">
        <v>6795</v>
      </c>
      <c r="P303" s="264">
        <v>169</v>
      </c>
      <c r="Q303" s="264">
        <v>169</v>
      </c>
      <c r="R303" s="264">
        <v>126</v>
      </c>
      <c r="S303" s="264">
        <v>0</v>
      </c>
      <c r="T303" s="265">
        <v>0.015</v>
      </c>
      <c r="U303" s="266">
        <v>200072</v>
      </c>
      <c r="V303" s="266">
        <v>4890</v>
      </c>
      <c r="W303" s="266">
        <v>4808</v>
      </c>
      <c r="X303" s="266">
        <v>2</v>
      </c>
      <c r="Y303" s="264">
        <v>4465</v>
      </c>
      <c r="Z303" s="267">
        <v>0.0244312047662841</v>
      </c>
      <c r="AA303" s="267">
        <v>0.0203389830508475</v>
      </c>
      <c r="AB303" s="267">
        <v>0.0365046771617614</v>
      </c>
      <c r="AC303" s="268">
        <v>0.0248712288447388</v>
      </c>
      <c r="AD303" s="269">
        <v>-0.0161656941109139</v>
      </c>
      <c r="AE303" s="270">
        <v>46038</v>
      </c>
      <c r="AF303" s="271">
        <v>1222</v>
      </c>
      <c r="AG303" s="271">
        <v>0</v>
      </c>
      <c r="AH303" s="271">
        <v>45741</v>
      </c>
      <c r="AI303" s="271">
        <v>1157</v>
      </c>
      <c r="AJ303" s="271">
        <v>0</v>
      </c>
      <c r="AK303" s="268">
        <v>0.0265432903253834</v>
      </c>
      <c r="AL303" s="268">
        <v>0.0252945934719398</v>
      </c>
      <c r="AM303" s="269">
        <v>0.00124869685344355</v>
      </c>
    </row>
    <row r="304" spans="1:39">
      <c r="A304" s="279" t="s">
        <v>186</v>
      </c>
      <c r="B304" s="280" t="s">
        <v>3315</v>
      </c>
      <c r="C304" s="262" t="s">
        <v>210</v>
      </c>
      <c r="D304" s="280" t="s">
        <v>210</v>
      </c>
      <c r="E304" s="263">
        <v>6642</v>
      </c>
      <c r="F304" s="263">
        <v>125</v>
      </c>
      <c r="G304" s="263">
        <v>65</v>
      </c>
      <c r="H304" s="263">
        <v>0</v>
      </c>
      <c r="I304" s="263">
        <v>0</v>
      </c>
      <c r="J304" s="264">
        <v>5084</v>
      </c>
      <c r="K304" s="264">
        <v>143</v>
      </c>
      <c r="L304" s="264">
        <v>142</v>
      </c>
      <c r="M304" s="264">
        <v>18</v>
      </c>
      <c r="N304" s="264">
        <v>0</v>
      </c>
      <c r="O304" s="264">
        <v>6978</v>
      </c>
      <c r="P304" s="264">
        <v>179</v>
      </c>
      <c r="Q304" s="264">
        <v>179</v>
      </c>
      <c r="R304" s="264">
        <v>91</v>
      </c>
      <c r="S304" s="264">
        <v>0</v>
      </c>
      <c r="T304" s="265">
        <v>0.015</v>
      </c>
      <c r="U304" s="266">
        <v>205464</v>
      </c>
      <c r="V304" s="266">
        <v>5176</v>
      </c>
      <c r="W304" s="266">
        <v>5115</v>
      </c>
      <c r="X304" s="266">
        <v>4</v>
      </c>
      <c r="Y304" s="264">
        <v>4738</v>
      </c>
      <c r="Z304" s="267">
        <v>0.0251722929564303</v>
      </c>
      <c r="AA304" s="267">
        <v>0.0188196326407709</v>
      </c>
      <c r="AB304" s="267">
        <v>0.0281274586939418</v>
      </c>
      <c r="AC304" s="268">
        <v>0.0256520492977931</v>
      </c>
      <c r="AD304" s="269">
        <v>-0.00930782605317092</v>
      </c>
      <c r="AE304" s="270">
        <v>46649</v>
      </c>
      <c r="AF304" s="271">
        <v>1134</v>
      </c>
      <c r="AG304" s="271">
        <v>0</v>
      </c>
      <c r="AH304" s="271">
        <v>46736</v>
      </c>
      <c r="AI304" s="271">
        <v>1331</v>
      </c>
      <c r="AJ304" s="271">
        <v>2</v>
      </c>
      <c r="AK304" s="268">
        <v>0.0243092027696199</v>
      </c>
      <c r="AL304" s="268">
        <v>0.0284363231769942</v>
      </c>
      <c r="AM304" s="269">
        <v>-0.00412712040737425</v>
      </c>
    </row>
    <row r="305" spans="1:39">
      <c r="A305" s="279" t="s">
        <v>186</v>
      </c>
      <c r="B305" s="280" t="s">
        <v>3315</v>
      </c>
      <c r="C305" s="262" t="s">
        <v>211</v>
      </c>
      <c r="D305" s="280" t="s">
        <v>212</v>
      </c>
      <c r="E305" s="263">
        <v>5114</v>
      </c>
      <c r="F305" s="263">
        <v>96</v>
      </c>
      <c r="G305" s="263">
        <v>48</v>
      </c>
      <c r="H305" s="263">
        <v>0</v>
      </c>
      <c r="I305" s="263">
        <v>0</v>
      </c>
      <c r="J305" s="264">
        <v>3525</v>
      </c>
      <c r="K305" s="264">
        <v>89</v>
      </c>
      <c r="L305" s="264">
        <v>89</v>
      </c>
      <c r="M305" s="264">
        <v>10</v>
      </c>
      <c r="N305" s="264">
        <v>0</v>
      </c>
      <c r="O305" s="264">
        <v>5398</v>
      </c>
      <c r="P305" s="264">
        <v>119</v>
      </c>
      <c r="Q305" s="264">
        <v>119</v>
      </c>
      <c r="R305" s="264">
        <v>60</v>
      </c>
      <c r="S305" s="264">
        <v>0</v>
      </c>
      <c r="T305" s="265">
        <v>0.015</v>
      </c>
      <c r="U305" s="266">
        <v>162388</v>
      </c>
      <c r="V305" s="266">
        <v>3529</v>
      </c>
      <c r="W305" s="266">
        <v>3481</v>
      </c>
      <c r="X305" s="266">
        <v>0</v>
      </c>
      <c r="Y305" s="264">
        <v>3246</v>
      </c>
      <c r="Z305" s="267">
        <v>0.0217319013720226</v>
      </c>
      <c r="AA305" s="267">
        <v>0.0187719984356668</v>
      </c>
      <c r="AB305" s="267">
        <v>0.0252482269503546</v>
      </c>
      <c r="AC305" s="268">
        <v>0.0220452019266395</v>
      </c>
      <c r="AD305" s="269">
        <v>-0.00647622851468781</v>
      </c>
      <c r="AE305" s="270">
        <v>36720</v>
      </c>
      <c r="AF305" s="271">
        <v>831</v>
      </c>
      <c r="AG305" s="271">
        <v>0</v>
      </c>
      <c r="AH305" s="271">
        <v>36682</v>
      </c>
      <c r="AI305" s="271">
        <v>838</v>
      </c>
      <c r="AJ305" s="271">
        <v>0</v>
      </c>
      <c r="AK305" s="268">
        <v>0.0226307189542484</v>
      </c>
      <c r="AL305" s="268">
        <v>0.0228449920942151</v>
      </c>
      <c r="AM305" s="269">
        <v>-0.000214273139966782</v>
      </c>
    </row>
    <row r="306" spans="1:39">
      <c r="A306" s="279" t="s">
        <v>186</v>
      </c>
      <c r="B306" s="280" t="s">
        <v>3315</v>
      </c>
      <c r="C306" s="262" t="s">
        <v>213</v>
      </c>
      <c r="D306" s="280" t="s">
        <v>214</v>
      </c>
      <c r="E306" s="263">
        <v>5333</v>
      </c>
      <c r="F306" s="263">
        <v>96</v>
      </c>
      <c r="G306" s="263">
        <v>50</v>
      </c>
      <c r="H306" s="263">
        <v>0</v>
      </c>
      <c r="I306" s="263">
        <v>0</v>
      </c>
      <c r="J306" s="264">
        <v>3735</v>
      </c>
      <c r="K306" s="264">
        <v>120</v>
      </c>
      <c r="L306" s="264">
        <v>120</v>
      </c>
      <c r="M306" s="264">
        <v>12</v>
      </c>
      <c r="N306" s="264">
        <v>0</v>
      </c>
      <c r="O306" s="264">
        <v>5630</v>
      </c>
      <c r="P306" s="264">
        <v>100</v>
      </c>
      <c r="Q306" s="264">
        <v>100</v>
      </c>
      <c r="R306" s="264">
        <v>51</v>
      </c>
      <c r="S306" s="264">
        <v>0</v>
      </c>
      <c r="T306" s="265">
        <v>0.015</v>
      </c>
      <c r="U306" s="266">
        <v>163614</v>
      </c>
      <c r="V306" s="266">
        <v>3376</v>
      </c>
      <c r="W306" s="266">
        <v>3329</v>
      </c>
      <c r="X306" s="266">
        <v>15</v>
      </c>
      <c r="Y306" s="264">
        <v>3040</v>
      </c>
      <c r="Z306" s="267">
        <v>0.0205422518855355</v>
      </c>
      <c r="AA306" s="267">
        <v>0.0180011250703169</v>
      </c>
      <c r="AB306" s="267">
        <v>0.0321285140562249</v>
      </c>
      <c r="AC306" s="268">
        <v>0.0177619893428064</v>
      </c>
      <c r="AD306" s="269">
        <v>-0.014127388985908</v>
      </c>
      <c r="AE306" s="270">
        <v>37295</v>
      </c>
      <c r="AF306" s="271">
        <v>782</v>
      </c>
      <c r="AG306" s="271">
        <v>4</v>
      </c>
      <c r="AH306" s="271">
        <v>38045</v>
      </c>
      <c r="AI306" s="271">
        <v>944</v>
      </c>
      <c r="AJ306" s="271">
        <v>6</v>
      </c>
      <c r="AK306" s="268">
        <v>0.0208607051883631</v>
      </c>
      <c r="AL306" s="268">
        <v>0.024655013799448</v>
      </c>
      <c r="AM306" s="269">
        <v>-0.00379430861108497</v>
      </c>
    </row>
    <row r="307" spans="1:39">
      <c r="A307" s="279" t="s">
        <v>186</v>
      </c>
      <c r="B307" s="280" t="s">
        <v>3315</v>
      </c>
      <c r="C307" s="262" t="s">
        <v>215</v>
      </c>
      <c r="D307" s="280" t="s">
        <v>216</v>
      </c>
      <c r="E307" s="263">
        <v>6864</v>
      </c>
      <c r="F307" s="263">
        <v>139</v>
      </c>
      <c r="G307" s="263">
        <v>72</v>
      </c>
      <c r="H307" s="263">
        <v>0</v>
      </c>
      <c r="I307" s="263">
        <v>0</v>
      </c>
      <c r="J307" s="264">
        <v>5056</v>
      </c>
      <c r="K307" s="264">
        <v>157</v>
      </c>
      <c r="L307" s="264">
        <v>157</v>
      </c>
      <c r="M307" s="264">
        <v>21</v>
      </c>
      <c r="N307" s="264">
        <v>0</v>
      </c>
      <c r="O307" s="264">
        <v>7171</v>
      </c>
      <c r="P307" s="264">
        <v>210</v>
      </c>
      <c r="Q307" s="264">
        <v>209</v>
      </c>
      <c r="R307" s="264">
        <v>102</v>
      </c>
      <c r="S307" s="264">
        <v>0</v>
      </c>
      <c r="T307" s="265">
        <v>0.015</v>
      </c>
      <c r="U307" s="266">
        <v>215707</v>
      </c>
      <c r="V307" s="266">
        <v>5687</v>
      </c>
      <c r="W307" s="266">
        <v>5619</v>
      </c>
      <c r="X307" s="266">
        <v>5</v>
      </c>
      <c r="Y307" s="264">
        <v>5218</v>
      </c>
      <c r="Z307" s="267">
        <v>0.0263412870236015</v>
      </c>
      <c r="AA307" s="267">
        <v>0.0202505827505828</v>
      </c>
      <c r="AB307" s="267">
        <v>0.0310522151898734</v>
      </c>
      <c r="AC307" s="268">
        <v>0.0292846186027053</v>
      </c>
      <c r="AD307" s="269">
        <v>-0.0108016324392907</v>
      </c>
      <c r="AE307" s="270">
        <v>49725</v>
      </c>
      <c r="AF307" s="271">
        <v>1307</v>
      </c>
      <c r="AG307" s="271">
        <v>0</v>
      </c>
      <c r="AH307" s="271">
        <v>48928</v>
      </c>
      <c r="AI307" s="271">
        <v>1400</v>
      </c>
      <c r="AJ307" s="271">
        <v>0</v>
      </c>
      <c r="AK307" s="268">
        <v>0.0262845651080945</v>
      </c>
      <c r="AL307" s="268">
        <v>0.0286134728580772</v>
      </c>
      <c r="AM307" s="269">
        <v>-0.00232890774998266</v>
      </c>
    </row>
    <row r="308" spans="1:39">
      <c r="A308" s="279" t="s">
        <v>186</v>
      </c>
      <c r="B308" s="280" t="s">
        <v>3315</v>
      </c>
      <c r="C308" s="262" t="s">
        <v>217</v>
      </c>
      <c r="D308" s="280" t="s">
        <v>218</v>
      </c>
      <c r="E308" s="263">
        <v>5396</v>
      </c>
      <c r="F308" s="263">
        <v>120</v>
      </c>
      <c r="G308" s="263">
        <v>60</v>
      </c>
      <c r="H308" s="263">
        <v>1</v>
      </c>
      <c r="I308" s="263">
        <v>0</v>
      </c>
      <c r="J308" s="264">
        <v>3912</v>
      </c>
      <c r="K308" s="264">
        <v>151</v>
      </c>
      <c r="L308" s="264">
        <v>151</v>
      </c>
      <c r="M308" s="264">
        <v>0</v>
      </c>
      <c r="N308" s="264">
        <v>0</v>
      </c>
      <c r="O308" s="264">
        <v>5593</v>
      </c>
      <c r="P308" s="264">
        <v>206</v>
      </c>
      <c r="Q308" s="264">
        <v>206</v>
      </c>
      <c r="R308" s="264">
        <v>75</v>
      </c>
      <c r="S308" s="264">
        <v>0</v>
      </c>
      <c r="T308" s="265">
        <v>0.015</v>
      </c>
      <c r="U308" s="266">
        <v>172234</v>
      </c>
      <c r="V308" s="266">
        <v>5218</v>
      </c>
      <c r="W308" s="266">
        <v>5157</v>
      </c>
      <c r="X308" s="266">
        <v>1</v>
      </c>
      <c r="Y308" s="264">
        <v>4709</v>
      </c>
      <c r="Z308" s="267">
        <v>0.0302901866065934</v>
      </c>
      <c r="AA308" s="267">
        <v>0.022238695329874</v>
      </c>
      <c r="AB308" s="267">
        <v>0.03859918200409</v>
      </c>
      <c r="AC308" s="268">
        <v>0.036831753978187</v>
      </c>
      <c r="AD308" s="269">
        <v>-0.016360486674216</v>
      </c>
      <c r="AE308" s="270">
        <v>39255</v>
      </c>
      <c r="AF308" s="271">
        <v>1227</v>
      </c>
      <c r="AG308" s="271">
        <v>0</v>
      </c>
      <c r="AH308" s="271">
        <v>39502</v>
      </c>
      <c r="AI308" s="271">
        <v>1220</v>
      </c>
      <c r="AJ308" s="271">
        <v>0</v>
      </c>
      <c r="AK308" s="268">
        <v>0.0312571646923959</v>
      </c>
      <c r="AL308" s="268">
        <v>0.0308845121765987</v>
      </c>
      <c r="AM308" s="269">
        <v>0.000372652515797222</v>
      </c>
    </row>
    <row r="309" spans="1:39">
      <c r="A309" s="279" t="s">
        <v>186</v>
      </c>
      <c r="B309" s="280" t="s">
        <v>3316</v>
      </c>
      <c r="C309" s="262" t="s">
        <v>219</v>
      </c>
      <c r="D309" s="280" t="s">
        <v>220</v>
      </c>
      <c r="E309" s="263">
        <v>0</v>
      </c>
      <c r="F309" s="263">
        <v>0</v>
      </c>
      <c r="G309" s="263">
        <v>0</v>
      </c>
      <c r="H309" s="263">
        <v>0</v>
      </c>
      <c r="I309" s="263">
        <v>0</v>
      </c>
      <c r="J309" s="264">
        <v>0</v>
      </c>
      <c r="K309" s="264">
        <v>0</v>
      </c>
      <c r="L309" s="264">
        <v>0</v>
      </c>
      <c r="M309" s="264">
        <v>0</v>
      </c>
      <c r="N309" s="264">
        <v>0</v>
      </c>
      <c r="O309" s="264">
        <v>0</v>
      </c>
      <c r="P309" s="264">
        <v>0</v>
      </c>
      <c r="Q309" s="264">
        <v>0</v>
      </c>
      <c r="R309" s="264">
        <v>0</v>
      </c>
      <c r="S309" s="264">
        <v>0</v>
      </c>
      <c r="T309" s="265">
        <v>0.015</v>
      </c>
      <c r="U309" s="266">
        <v>34313</v>
      </c>
      <c r="V309" s="266">
        <v>611</v>
      </c>
      <c r="W309" s="266">
        <v>611</v>
      </c>
      <c r="X309" s="266">
        <v>1</v>
      </c>
      <c r="Y309" s="264">
        <v>592</v>
      </c>
      <c r="Z309" s="267">
        <v>0.0177775187246816</v>
      </c>
      <c r="AA309" s="267">
        <v>0</v>
      </c>
      <c r="AB309" s="267">
        <v>0</v>
      </c>
      <c r="AC309" s="268">
        <v>0</v>
      </c>
      <c r="AD309" s="269">
        <v>0</v>
      </c>
      <c r="AE309" s="270">
        <v>0</v>
      </c>
      <c r="AF309" s="271">
        <v>0</v>
      </c>
      <c r="AG309" s="271">
        <v>0</v>
      </c>
      <c r="AH309" s="271">
        <v>0</v>
      </c>
      <c r="AI309" s="271">
        <v>0</v>
      </c>
      <c r="AJ309" s="271">
        <v>0</v>
      </c>
      <c r="AK309" s="268">
        <v>0</v>
      </c>
      <c r="AL309" s="268">
        <v>0</v>
      </c>
      <c r="AM309" s="269">
        <v>0</v>
      </c>
    </row>
    <row r="310" spans="1:39">
      <c r="A310" s="279" t="s">
        <v>186</v>
      </c>
      <c r="B310" s="280" t="s">
        <v>3316</v>
      </c>
      <c r="C310" s="262" t="s">
        <v>221</v>
      </c>
      <c r="D310" s="280" t="s">
        <v>222</v>
      </c>
      <c r="E310" s="263">
        <v>0</v>
      </c>
      <c r="F310" s="263">
        <v>0</v>
      </c>
      <c r="G310" s="263">
        <v>0</v>
      </c>
      <c r="H310" s="263">
        <v>0</v>
      </c>
      <c r="I310" s="263">
        <v>0</v>
      </c>
      <c r="J310" s="264">
        <v>0</v>
      </c>
      <c r="K310" s="264">
        <v>0</v>
      </c>
      <c r="L310" s="264">
        <v>0</v>
      </c>
      <c r="M310" s="264">
        <v>0</v>
      </c>
      <c r="N310" s="264">
        <v>0</v>
      </c>
      <c r="O310" s="264">
        <v>0</v>
      </c>
      <c r="P310" s="264">
        <v>0</v>
      </c>
      <c r="Q310" s="264">
        <v>0</v>
      </c>
      <c r="R310" s="264">
        <v>0</v>
      </c>
      <c r="S310" s="264">
        <v>0</v>
      </c>
      <c r="T310" s="265">
        <v>0.015</v>
      </c>
      <c r="U310" s="266">
        <v>0</v>
      </c>
      <c r="V310" s="266">
        <v>0</v>
      </c>
      <c r="W310" s="266">
        <v>0</v>
      </c>
      <c r="X310" s="266">
        <v>0</v>
      </c>
      <c r="Y310" s="264">
        <v>0</v>
      </c>
      <c r="Z310" s="267">
        <v>0</v>
      </c>
      <c r="AA310" s="267">
        <v>0</v>
      </c>
      <c r="AB310" s="267">
        <v>0</v>
      </c>
      <c r="AC310" s="268">
        <v>0</v>
      </c>
      <c r="AD310" s="269">
        <v>0</v>
      </c>
      <c r="AE310" s="270">
        <v>0</v>
      </c>
      <c r="AF310" s="271">
        <v>0</v>
      </c>
      <c r="AG310" s="271">
        <v>0</v>
      </c>
      <c r="AH310" s="271">
        <v>0</v>
      </c>
      <c r="AI310" s="271">
        <v>0</v>
      </c>
      <c r="AJ310" s="271">
        <v>0</v>
      </c>
      <c r="AK310" s="268">
        <v>0</v>
      </c>
      <c r="AL310" s="268">
        <v>0</v>
      </c>
      <c r="AM310" s="269">
        <v>0</v>
      </c>
    </row>
    <row r="311" spans="1:39">
      <c r="A311" s="279" t="s">
        <v>186</v>
      </c>
      <c r="B311" s="280" t="s">
        <v>3316</v>
      </c>
      <c r="C311" s="262" t="s">
        <v>223</v>
      </c>
      <c r="D311" s="280" t="s">
        <v>224</v>
      </c>
      <c r="E311" s="263">
        <v>6597</v>
      </c>
      <c r="F311" s="263">
        <v>110</v>
      </c>
      <c r="G311" s="263">
        <v>61</v>
      </c>
      <c r="H311" s="263">
        <v>0</v>
      </c>
      <c r="I311" s="263">
        <v>0</v>
      </c>
      <c r="J311" s="264">
        <v>3536</v>
      </c>
      <c r="K311" s="264">
        <v>108</v>
      </c>
      <c r="L311" s="264">
        <v>107</v>
      </c>
      <c r="M311" s="264">
        <v>17</v>
      </c>
      <c r="N311" s="264">
        <v>0</v>
      </c>
      <c r="O311" s="264">
        <v>5560</v>
      </c>
      <c r="P311" s="264">
        <v>121</v>
      </c>
      <c r="Q311" s="264">
        <v>121</v>
      </c>
      <c r="R311" s="264">
        <v>63</v>
      </c>
      <c r="S311" s="264">
        <v>0</v>
      </c>
      <c r="T311" s="265">
        <v>0.015</v>
      </c>
      <c r="U311" s="266">
        <v>163105</v>
      </c>
      <c r="V311" s="266">
        <v>3654</v>
      </c>
      <c r="W311" s="266">
        <v>3598</v>
      </c>
      <c r="X311" s="266">
        <v>4</v>
      </c>
      <c r="Y311" s="264">
        <v>3311</v>
      </c>
      <c r="Z311" s="267">
        <v>0.0223782226173324</v>
      </c>
      <c r="AA311" s="267">
        <v>0.0166742458693345</v>
      </c>
      <c r="AB311" s="267">
        <v>0.0305429864253394</v>
      </c>
      <c r="AC311" s="268">
        <v>0.0217625899280576</v>
      </c>
      <c r="AD311" s="269">
        <v>-0.0138687405560048</v>
      </c>
      <c r="AE311" s="270">
        <v>37713</v>
      </c>
      <c r="AF311" s="271">
        <v>826</v>
      </c>
      <c r="AG311" s="271">
        <v>1</v>
      </c>
      <c r="AH311" s="271">
        <v>36019</v>
      </c>
      <c r="AI311" s="271">
        <v>876</v>
      </c>
      <c r="AJ311" s="271">
        <v>2</v>
      </c>
      <c r="AK311" s="268">
        <v>0.0218757457640601</v>
      </c>
      <c r="AL311" s="268">
        <v>0.0242649712651656</v>
      </c>
      <c r="AM311" s="269">
        <v>-0.00238922550110547</v>
      </c>
    </row>
    <row r="312" spans="1:39">
      <c r="A312" s="279" t="s">
        <v>186</v>
      </c>
      <c r="B312" s="280" t="s">
        <v>3316</v>
      </c>
      <c r="C312" s="262" t="s">
        <v>225</v>
      </c>
      <c r="D312" s="280" t="s">
        <v>226</v>
      </c>
      <c r="E312" s="263">
        <v>7541</v>
      </c>
      <c r="F312" s="263">
        <v>75</v>
      </c>
      <c r="G312" s="263">
        <v>27</v>
      </c>
      <c r="H312" s="263">
        <v>0</v>
      </c>
      <c r="I312" s="263">
        <v>0</v>
      </c>
      <c r="J312" s="264">
        <v>4540</v>
      </c>
      <c r="K312" s="264">
        <v>104</v>
      </c>
      <c r="L312" s="264">
        <v>104</v>
      </c>
      <c r="M312" s="264">
        <v>1</v>
      </c>
      <c r="N312" s="264">
        <v>1</v>
      </c>
      <c r="O312" s="264">
        <v>6653</v>
      </c>
      <c r="P312" s="264">
        <v>132</v>
      </c>
      <c r="Q312" s="264">
        <v>132</v>
      </c>
      <c r="R312" s="264">
        <v>64</v>
      </c>
      <c r="S312" s="264">
        <v>0</v>
      </c>
      <c r="T312" s="265">
        <v>0.015</v>
      </c>
      <c r="U312" s="266">
        <v>191707</v>
      </c>
      <c r="V312" s="266">
        <v>3226</v>
      </c>
      <c r="W312" s="266">
        <v>3177</v>
      </c>
      <c r="X312" s="266">
        <v>9</v>
      </c>
      <c r="Y312" s="264">
        <v>2904</v>
      </c>
      <c r="Z312" s="267">
        <v>0.0167808165586024</v>
      </c>
      <c r="AA312" s="267">
        <v>0.00994563055297706</v>
      </c>
      <c r="AB312" s="267">
        <v>0.0226872246696035</v>
      </c>
      <c r="AC312" s="268">
        <v>0.0198406733804299</v>
      </c>
      <c r="AD312" s="269">
        <v>-0.0127415941166265</v>
      </c>
      <c r="AE312" s="270">
        <v>44059</v>
      </c>
      <c r="AF312" s="271">
        <v>754</v>
      </c>
      <c r="AG312" s="271">
        <v>2</v>
      </c>
      <c r="AH312" s="271">
        <v>41461</v>
      </c>
      <c r="AI312" s="271">
        <v>745</v>
      </c>
      <c r="AJ312" s="271">
        <v>3</v>
      </c>
      <c r="AK312" s="268">
        <v>0.0170680224244763</v>
      </c>
      <c r="AL312" s="268">
        <v>0.0178963363160561</v>
      </c>
      <c r="AM312" s="269">
        <v>-0.000828313891579783</v>
      </c>
    </row>
    <row r="313" spans="1:39">
      <c r="A313" s="279" t="s">
        <v>186</v>
      </c>
      <c r="B313" s="280" t="s">
        <v>3316</v>
      </c>
      <c r="C313" s="262" t="s">
        <v>227</v>
      </c>
      <c r="D313" s="280" t="s">
        <v>228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4">
        <v>0</v>
      </c>
      <c r="K313" s="264">
        <v>0</v>
      </c>
      <c r="L313" s="264">
        <v>0</v>
      </c>
      <c r="M313" s="264">
        <v>0</v>
      </c>
      <c r="N313" s="264">
        <v>0</v>
      </c>
      <c r="O313" s="264">
        <v>0</v>
      </c>
      <c r="P313" s="264">
        <v>0</v>
      </c>
      <c r="Q313" s="264">
        <v>0</v>
      </c>
      <c r="R313" s="264">
        <v>0</v>
      </c>
      <c r="S313" s="264">
        <v>0</v>
      </c>
      <c r="T313" s="265">
        <v>0.015</v>
      </c>
      <c r="U313" s="266">
        <v>40060</v>
      </c>
      <c r="V313" s="266">
        <v>686</v>
      </c>
      <c r="W313" s="266">
        <v>686</v>
      </c>
      <c r="X313" s="266">
        <v>1</v>
      </c>
      <c r="Y313" s="264">
        <v>674</v>
      </c>
      <c r="Z313" s="267">
        <v>0.0170993509735397</v>
      </c>
      <c r="AA313" s="267">
        <v>0</v>
      </c>
      <c r="AB313" s="267">
        <v>0</v>
      </c>
      <c r="AC313" s="268">
        <v>0</v>
      </c>
      <c r="AD313" s="269">
        <v>0</v>
      </c>
      <c r="AE313" s="270">
        <v>0</v>
      </c>
      <c r="AF313" s="271">
        <v>0</v>
      </c>
      <c r="AG313" s="271">
        <v>0</v>
      </c>
      <c r="AH313" s="271">
        <v>27</v>
      </c>
      <c r="AI313" s="271">
        <v>3</v>
      </c>
      <c r="AJ313" s="271">
        <v>0</v>
      </c>
      <c r="AK313" s="268">
        <v>0</v>
      </c>
      <c r="AL313" s="268">
        <v>0.111111111111111</v>
      </c>
      <c r="AM313" s="269">
        <v>-0.111111111111111</v>
      </c>
    </row>
    <row r="314" spans="1:39">
      <c r="A314" s="279" t="s">
        <v>186</v>
      </c>
      <c r="B314" s="280" t="s">
        <v>3316</v>
      </c>
      <c r="C314" s="262" t="s">
        <v>229</v>
      </c>
      <c r="D314" s="280" t="s">
        <v>230</v>
      </c>
      <c r="E314" s="263">
        <v>0</v>
      </c>
      <c r="F314" s="263">
        <v>0</v>
      </c>
      <c r="G314" s="263">
        <v>0</v>
      </c>
      <c r="H314" s="263">
        <v>0</v>
      </c>
      <c r="I314" s="263">
        <v>0</v>
      </c>
      <c r="J314" s="264">
        <v>0</v>
      </c>
      <c r="K314" s="264">
        <v>0</v>
      </c>
      <c r="L314" s="264">
        <v>0</v>
      </c>
      <c r="M314" s="264">
        <v>0</v>
      </c>
      <c r="N314" s="264">
        <v>0</v>
      </c>
      <c r="O314" s="264">
        <v>0</v>
      </c>
      <c r="P314" s="264">
        <v>0</v>
      </c>
      <c r="Q314" s="264">
        <v>0</v>
      </c>
      <c r="R314" s="264">
        <v>0</v>
      </c>
      <c r="S314" s="264">
        <v>0</v>
      </c>
      <c r="T314" s="265">
        <v>0.015</v>
      </c>
      <c r="U314" s="266">
        <v>76144</v>
      </c>
      <c r="V314" s="266">
        <v>1569</v>
      </c>
      <c r="W314" s="266">
        <v>1567</v>
      </c>
      <c r="X314" s="266">
        <v>7</v>
      </c>
      <c r="Y314" s="264">
        <v>1546</v>
      </c>
      <c r="Z314" s="267">
        <v>0.0205137633956714</v>
      </c>
      <c r="AA314" s="267">
        <v>0</v>
      </c>
      <c r="AB314" s="267">
        <v>0</v>
      </c>
      <c r="AC314" s="268">
        <v>0</v>
      </c>
      <c r="AD314" s="269">
        <v>0</v>
      </c>
      <c r="AE314" s="270">
        <v>0</v>
      </c>
      <c r="AF314" s="271">
        <v>0</v>
      </c>
      <c r="AG314" s="271">
        <v>0</v>
      </c>
      <c r="AH314" s="271">
        <v>0</v>
      </c>
      <c r="AI314" s="271">
        <v>0</v>
      </c>
      <c r="AJ314" s="271">
        <v>0</v>
      </c>
      <c r="AK314" s="268">
        <v>0</v>
      </c>
      <c r="AL314" s="268">
        <v>0</v>
      </c>
      <c r="AM314" s="269">
        <v>0</v>
      </c>
    </row>
    <row r="315" spans="1:39">
      <c r="A315" s="279" t="s">
        <v>186</v>
      </c>
      <c r="B315" s="280" t="s">
        <v>3317</v>
      </c>
      <c r="C315" s="262" t="s">
        <v>231</v>
      </c>
      <c r="D315" s="280" t="s">
        <v>232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4">
        <v>0</v>
      </c>
      <c r="K315" s="264">
        <v>0</v>
      </c>
      <c r="L315" s="264">
        <v>0</v>
      </c>
      <c r="M315" s="264">
        <v>0</v>
      </c>
      <c r="N315" s="264">
        <v>0</v>
      </c>
      <c r="O315" s="264">
        <v>0</v>
      </c>
      <c r="P315" s="264">
        <v>0</v>
      </c>
      <c r="Q315" s="264">
        <v>0</v>
      </c>
      <c r="R315" s="264">
        <v>0</v>
      </c>
      <c r="S315" s="264">
        <v>0</v>
      </c>
      <c r="T315" s="265">
        <v>0.015</v>
      </c>
      <c r="U315" s="266">
        <v>0</v>
      </c>
      <c r="V315" s="266">
        <v>0</v>
      </c>
      <c r="W315" s="266">
        <v>0</v>
      </c>
      <c r="X315" s="266">
        <v>0</v>
      </c>
      <c r="Y315" s="264">
        <v>0</v>
      </c>
      <c r="Z315" s="267">
        <v>0</v>
      </c>
      <c r="AA315" s="267">
        <v>0</v>
      </c>
      <c r="AB315" s="267">
        <v>0</v>
      </c>
      <c r="AC315" s="268">
        <v>0</v>
      </c>
      <c r="AD315" s="269">
        <v>0</v>
      </c>
      <c r="AE315" s="270">
        <v>0</v>
      </c>
      <c r="AF315" s="271">
        <v>0</v>
      </c>
      <c r="AG315" s="271">
        <v>0</v>
      </c>
      <c r="AH315" s="271">
        <v>0</v>
      </c>
      <c r="AI315" s="271">
        <v>0</v>
      </c>
      <c r="AJ315" s="271">
        <v>0</v>
      </c>
      <c r="AK315" s="268">
        <v>0</v>
      </c>
      <c r="AL315" s="268">
        <v>0</v>
      </c>
      <c r="AM315" s="269">
        <v>0</v>
      </c>
    </row>
    <row r="316" spans="1:39">
      <c r="A316" s="279" t="s">
        <v>186</v>
      </c>
      <c r="B316" s="280" t="s">
        <v>3317</v>
      </c>
      <c r="C316" s="262" t="s">
        <v>233</v>
      </c>
      <c r="D316" s="280" t="s">
        <v>234</v>
      </c>
      <c r="E316" s="263">
        <v>13999</v>
      </c>
      <c r="F316" s="263">
        <v>187</v>
      </c>
      <c r="G316" s="263">
        <v>149</v>
      </c>
      <c r="H316" s="263">
        <v>60</v>
      </c>
      <c r="I316" s="263">
        <v>0</v>
      </c>
      <c r="J316" s="264">
        <v>12308</v>
      </c>
      <c r="K316" s="264">
        <v>138</v>
      </c>
      <c r="L316" s="264">
        <v>138</v>
      </c>
      <c r="M316" s="264">
        <v>33</v>
      </c>
      <c r="N316" s="264">
        <v>0</v>
      </c>
      <c r="O316" s="264">
        <v>13362</v>
      </c>
      <c r="P316" s="264">
        <v>189</v>
      </c>
      <c r="Q316" s="264">
        <v>189</v>
      </c>
      <c r="R316" s="264">
        <v>128</v>
      </c>
      <c r="S316" s="264">
        <v>1</v>
      </c>
      <c r="T316" s="265">
        <v>0.015</v>
      </c>
      <c r="U316" s="266">
        <v>420716</v>
      </c>
      <c r="V316" s="266">
        <v>5220</v>
      </c>
      <c r="W316" s="266">
        <v>5174</v>
      </c>
      <c r="X316" s="266">
        <v>14</v>
      </c>
      <c r="Y316" s="264">
        <v>4772</v>
      </c>
      <c r="Z316" s="267">
        <v>0.0123741431274304</v>
      </c>
      <c r="AA316" s="267">
        <v>0.0133580970069291</v>
      </c>
      <c r="AB316" s="267">
        <v>0.0112122196945076</v>
      </c>
      <c r="AC316" s="268">
        <v>0.0140697500374195</v>
      </c>
      <c r="AD316" s="269">
        <v>0.00214587731242143</v>
      </c>
      <c r="AE316" s="270">
        <v>96930</v>
      </c>
      <c r="AF316" s="271">
        <v>1212</v>
      </c>
      <c r="AG316" s="271">
        <v>1</v>
      </c>
      <c r="AH316" s="271">
        <v>93929</v>
      </c>
      <c r="AI316" s="271">
        <v>1331</v>
      </c>
      <c r="AJ316" s="271">
        <v>3</v>
      </c>
      <c r="AK316" s="268">
        <v>0.0124935520478696</v>
      </c>
      <c r="AL316" s="268">
        <v>0.0141383385322957</v>
      </c>
      <c r="AM316" s="269">
        <v>-0.00164478648442607</v>
      </c>
    </row>
    <row r="317" spans="1:39">
      <c r="A317" s="279" t="s">
        <v>186</v>
      </c>
      <c r="B317" s="280" t="s">
        <v>3317</v>
      </c>
      <c r="C317" s="262" t="s">
        <v>236</v>
      </c>
      <c r="D317" s="280" t="s">
        <v>236</v>
      </c>
      <c r="E317" s="263">
        <v>0</v>
      </c>
      <c r="F317" s="263">
        <v>0</v>
      </c>
      <c r="G317" s="263">
        <v>0</v>
      </c>
      <c r="H317" s="263">
        <v>0</v>
      </c>
      <c r="I317" s="263">
        <v>0</v>
      </c>
      <c r="J317" s="264">
        <v>0</v>
      </c>
      <c r="K317" s="264">
        <v>0</v>
      </c>
      <c r="L317" s="264">
        <v>0</v>
      </c>
      <c r="M317" s="264">
        <v>0</v>
      </c>
      <c r="N317" s="264">
        <v>0</v>
      </c>
      <c r="O317" s="264">
        <v>0</v>
      </c>
      <c r="P317" s="264">
        <v>0</v>
      </c>
      <c r="Q317" s="264">
        <v>0</v>
      </c>
      <c r="R317" s="264">
        <v>0</v>
      </c>
      <c r="S317" s="264">
        <v>0</v>
      </c>
      <c r="T317" s="265">
        <v>0.015</v>
      </c>
      <c r="U317" s="266">
        <v>0</v>
      </c>
      <c r="V317" s="266">
        <v>0</v>
      </c>
      <c r="W317" s="266">
        <v>0</v>
      </c>
      <c r="X317" s="266">
        <v>0</v>
      </c>
      <c r="Y317" s="264">
        <v>0</v>
      </c>
      <c r="Z317" s="267">
        <v>0</v>
      </c>
      <c r="AA317" s="267">
        <v>0</v>
      </c>
      <c r="AB317" s="267">
        <v>0</v>
      </c>
      <c r="AC317" s="268">
        <v>0</v>
      </c>
      <c r="AD317" s="269">
        <v>0</v>
      </c>
      <c r="AE317" s="270">
        <v>0</v>
      </c>
      <c r="AF317" s="271">
        <v>0</v>
      </c>
      <c r="AG317" s="271">
        <v>0</v>
      </c>
      <c r="AH317" s="271">
        <v>0</v>
      </c>
      <c r="AI317" s="271">
        <v>0</v>
      </c>
      <c r="AJ317" s="271">
        <v>0</v>
      </c>
      <c r="AK317" s="268">
        <v>0</v>
      </c>
      <c r="AL317" s="268">
        <v>0</v>
      </c>
      <c r="AM317" s="269">
        <v>0</v>
      </c>
    </row>
    <row r="318" spans="1:39">
      <c r="A318" s="279" t="s">
        <v>186</v>
      </c>
      <c r="B318" s="280" t="s">
        <v>3317</v>
      </c>
      <c r="C318" s="262" t="s">
        <v>237</v>
      </c>
      <c r="D318" s="280" t="s">
        <v>238</v>
      </c>
      <c r="E318" s="263">
        <v>12959</v>
      </c>
      <c r="F318" s="263">
        <v>146</v>
      </c>
      <c r="G318" s="263">
        <v>83</v>
      </c>
      <c r="H318" s="263">
        <v>2</v>
      </c>
      <c r="I318" s="263">
        <v>0</v>
      </c>
      <c r="J318" s="264">
        <v>9319</v>
      </c>
      <c r="K318" s="264">
        <v>167</v>
      </c>
      <c r="L318" s="264">
        <v>166</v>
      </c>
      <c r="M318" s="264">
        <v>13</v>
      </c>
      <c r="N318" s="264">
        <v>0</v>
      </c>
      <c r="O318" s="264">
        <v>11965</v>
      </c>
      <c r="P318" s="264">
        <v>223</v>
      </c>
      <c r="Q318" s="264">
        <v>223</v>
      </c>
      <c r="R318" s="264">
        <v>135</v>
      </c>
      <c r="S318" s="264">
        <v>0</v>
      </c>
      <c r="T318" s="265">
        <v>0.015</v>
      </c>
      <c r="U318" s="266">
        <v>364737</v>
      </c>
      <c r="V318" s="266">
        <v>6075</v>
      </c>
      <c r="W318" s="266">
        <v>6010</v>
      </c>
      <c r="X318" s="266">
        <v>2</v>
      </c>
      <c r="Y318" s="264">
        <v>5572</v>
      </c>
      <c r="Z318" s="267">
        <v>0.0166503535424155</v>
      </c>
      <c r="AA318" s="267">
        <v>0.011266301412146</v>
      </c>
      <c r="AB318" s="267">
        <v>0.0179203777229316</v>
      </c>
      <c r="AC318" s="268">
        <v>0.0186376932720435</v>
      </c>
      <c r="AD318" s="269">
        <v>-0.00665407631078565</v>
      </c>
      <c r="AE318" s="270">
        <v>85538</v>
      </c>
      <c r="AF318" s="271">
        <v>1404</v>
      </c>
      <c r="AG318" s="271">
        <v>1</v>
      </c>
      <c r="AH318" s="271">
        <v>84902</v>
      </c>
      <c r="AI318" s="271">
        <v>1545</v>
      </c>
      <c r="AJ318" s="271">
        <v>1</v>
      </c>
      <c r="AK318" s="268">
        <v>0.0164020669176273</v>
      </c>
      <c r="AL318" s="268">
        <v>0.0181856728934536</v>
      </c>
      <c r="AM318" s="269">
        <v>-0.00178360597582638</v>
      </c>
    </row>
    <row r="319" spans="1:39">
      <c r="A319" s="279" t="s">
        <v>186</v>
      </c>
      <c r="B319" s="280" t="s">
        <v>3317</v>
      </c>
      <c r="C319" s="262" t="s">
        <v>239</v>
      </c>
      <c r="D319" s="280" t="s">
        <v>240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4">
        <v>0</v>
      </c>
      <c r="K319" s="264">
        <v>0</v>
      </c>
      <c r="L319" s="264">
        <v>0</v>
      </c>
      <c r="M319" s="264">
        <v>0</v>
      </c>
      <c r="N319" s="264">
        <v>0</v>
      </c>
      <c r="O319" s="264">
        <v>0</v>
      </c>
      <c r="P319" s="264">
        <v>0</v>
      </c>
      <c r="Q319" s="264">
        <v>0</v>
      </c>
      <c r="R319" s="264">
        <v>0</v>
      </c>
      <c r="S319" s="264">
        <v>0</v>
      </c>
      <c r="T319" s="265">
        <v>0.015</v>
      </c>
      <c r="U319" s="266">
        <v>0</v>
      </c>
      <c r="V319" s="266">
        <v>8</v>
      </c>
      <c r="W319" s="266">
        <v>8</v>
      </c>
      <c r="X319" s="266">
        <v>0</v>
      </c>
      <c r="Y319" s="264">
        <v>8</v>
      </c>
      <c r="Z319" s="267">
        <v>0</v>
      </c>
      <c r="AA319" s="267">
        <v>0</v>
      </c>
      <c r="AB319" s="267">
        <v>0</v>
      </c>
      <c r="AC319" s="268">
        <v>0</v>
      </c>
      <c r="AD319" s="269">
        <v>0</v>
      </c>
      <c r="AE319" s="270">
        <v>0</v>
      </c>
      <c r="AF319" s="271">
        <v>0</v>
      </c>
      <c r="AG319" s="271">
        <v>0</v>
      </c>
      <c r="AH319" s="271">
        <v>0</v>
      </c>
      <c r="AI319" s="271">
        <v>0</v>
      </c>
      <c r="AJ319" s="271">
        <v>0</v>
      </c>
      <c r="AK319" s="268">
        <v>0</v>
      </c>
      <c r="AL319" s="268">
        <v>0</v>
      </c>
      <c r="AM319" s="269">
        <v>0</v>
      </c>
    </row>
    <row r="320" spans="1:39">
      <c r="A320" s="279" t="s">
        <v>186</v>
      </c>
      <c r="B320" s="280" t="s">
        <v>3317</v>
      </c>
      <c r="C320" s="262" t="s">
        <v>241</v>
      </c>
      <c r="D320" s="280" t="s">
        <v>242</v>
      </c>
      <c r="E320" s="263">
        <v>5903</v>
      </c>
      <c r="F320" s="263">
        <v>140</v>
      </c>
      <c r="G320" s="263">
        <v>58</v>
      </c>
      <c r="H320" s="263">
        <v>0</v>
      </c>
      <c r="I320" s="263">
        <v>0</v>
      </c>
      <c r="J320" s="264">
        <v>3290</v>
      </c>
      <c r="K320" s="264">
        <v>133</v>
      </c>
      <c r="L320" s="264">
        <v>133</v>
      </c>
      <c r="M320" s="264">
        <v>26</v>
      </c>
      <c r="N320" s="264">
        <v>0</v>
      </c>
      <c r="O320" s="264">
        <v>5203</v>
      </c>
      <c r="P320" s="264">
        <v>164</v>
      </c>
      <c r="Q320" s="264">
        <v>164</v>
      </c>
      <c r="R320" s="264">
        <v>97</v>
      </c>
      <c r="S320" s="264">
        <v>0</v>
      </c>
      <c r="T320" s="265">
        <v>0.015</v>
      </c>
      <c r="U320" s="266">
        <v>150853</v>
      </c>
      <c r="V320" s="266">
        <v>4210</v>
      </c>
      <c r="W320" s="266">
        <v>4128</v>
      </c>
      <c r="X320" s="266">
        <v>3</v>
      </c>
      <c r="Y320" s="264">
        <v>3821</v>
      </c>
      <c r="Z320" s="267">
        <v>0.027888076471797</v>
      </c>
      <c r="AA320" s="267">
        <v>0.0237167541927833</v>
      </c>
      <c r="AB320" s="267">
        <v>0.0404255319148936</v>
      </c>
      <c r="AC320" s="268">
        <v>0.0315202767634057</v>
      </c>
      <c r="AD320" s="269">
        <v>-0.0167087777221103</v>
      </c>
      <c r="AE320" s="270">
        <v>35509</v>
      </c>
      <c r="AF320" s="271">
        <v>977</v>
      </c>
      <c r="AG320" s="271">
        <v>1</v>
      </c>
      <c r="AH320" s="271">
        <v>33713</v>
      </c>
      <c r="AI320" s="271">
        <v>980</v>
      </c>
      <c r="AJ320" s="271">
        <v>0</v>
      </c>
      <c r="AK320" s="268">
        <v>0.027485989467459</v>
      </c>
      <c r="AL320" s="268">
        <v>0.0290689051701124</v>
      </c>
      <c r="AM320" s="269">
        <v>-0.00158291570265347</v>
      </c>
    </row>
    <row r="321" spans="1:39">
      <c r="A321" s="279" t="s">
        <v>186</v>
      </c>
      <c r="B321" s="280" t="s">
        <v>3317</v>
      </c>
      <c r="C321" s="262" t="s">
        <v>243</v>
      </c>
      <c r="D321" s="280" t="s">
        <v>244</v>
      </c>
      <c r="E321" s="263">
        <v>7651</v>
      </c>
      <c r="F321" s="263">
        <v>84</v>
      </c>
      <c r="G321" s="263">
        <v>66</v>
      </c>
      <c r="H321" s="263">
        <v>0</v>
      </c>
      <c r="I321" s="263">
        <v>0</v>
      </c>
      <c r="J321" s="264">
        <v>5745</v>
      </c>
      <c r="K321" s="264">
        <v>126</v>
      </c>
      <c r="L321" s="264">
        <v>125</v>
      </c>
      <c r="M321" s="264">
        <v>47</v>
      </c>
      <c r="N321" s="264">
        <v>0</v>
      </c>
      <c r="O321" s="264">
        <v>6729</v>
      </c>
      <c r="P321" s="264">
        <v>150</v>
      </c>
      <c r="Q321" s="264">
        <v>150</v>
      </c>
      <c r="R321" s="264">
        <v>119</v>
      </c>
      <c r="S321" s="264">
        <v>0</v>
      </c>
      <c r="T321" s="265">
        <v>0.015</v>
      </c>
      <c r="U321" s="266">
        <v>212206</v>
      </c>
      <c r="V321" s="266">
        <v>3786</v>
      </c>
      <c r="W321" s="266">
        <v>3761</v>
      </c>
      <c r="X321" s="266">
        <v>3</v>
      </c>
      <c r="Y321" s="264">
        <v>3497</v>
      </c>
      <c r="Z321" s="267">
        <v>0.0178270171437188</v>
      </c>
      <c r="AA321" s="267">
        <v>0.0109789569990851</v>
      </c>
      <c r="AB321" s="267">
        <v>0.0219321148825065</v>
      </c>
      <c r="AC321" s="268">
        <v>0.0222915737851092</v>
      </c>
      <c r="AD321" s="269">
        <v>-0.0109531578834214</v>
      </c>
      <c r="AE321" s="270">
        <v>49817</v>
      </c>
      <c r="AF321" s="271">
        <v>984</v>
      </c>
      <c r="AG321" s="271">
        <v>1</v>
      </c>
      <c r="AH321" s="271">
        <v>47304</v>
      </c>
      <c r="AI321" s="271">
        <v>879</v>
      </c>
      <c r="AJ321" s="271">
        <v>0</v>
      </c>
      <c r="AK321" s="268">
        <v>0.0197322199249252</v>
      </c>
      <c r="AL321" s="268">
        <v>0.018581938102486</v>
      </c>
      <c r="AM321" s="269">
        <v>0.00115028182243918</v>
      </c>
    </row>
    <row r="322" spans="1:39">
      <c r="A322" s="279" t="s">
        <v>186</v>
      </c>
      <c r="B322" s="280" t="s">
        <v>3317</v>
      </c>
      <c r="C322" s="262" t="s">
        <v>245</v>
      </c>
      <c r="D322" s="280" t="s">
        <v>246</v>
      </c>
      <c r="E322" s="263">
        <v>9111</v>
      </c>
      <c r="F322" s="263">
        <v>69</v>
      </c>
      <c r="G322" s="263">
        <v>45</v>
      </c>
      <c r="H322" s="263">
        <v>4</v>
      </c>
      <c r="I322" s="263">
        <v>0</v>
      </c>
      <c r="J322" s="264">
        <v>5742</v>
      </c>
      <c r="K322" s="264">
        <v>166</v>
      </c>
      <c r="L322" s="264">
        <v>164</v>
      </c>
      <c r="M322" s="264">
        <v>37</v>
      </c>
      <c r="N322" s="264">
        <v>0</v>
      </c>
      <c r="O322" s="264">
        <v>9028</v>
      </c>
      <c r="P322" s="264">
        <v>98</v>
      </c>
      <c r="Q322" s="264">
        <v>98</v>
      </c>
      <c r="R322" s="264">
        <v>58</v>
      </c>
      <c r="S322" s="264">
        <v>0</v>
      </c>
      <c r="T322" s="265">
        <v>0.015</v>
      </c>
      <c r="U322" s="266">
        <v>258584</v>
      </c>
      <c r="V322" s="266">
        <v>4200</v>
      </c>
      <c r="W322" s="266">
        <v>4170</v>
      </c>
      <c r="X322" s="266">
        <v>1</v>
      </c>
      <c r="Y322" s="264">
        <v>3851</v>
      </c>
      <c r="Z322" s="267">
        <v>0.0162384370262661</v>
      </c>
      <c r="AA322" s="267">
        <v>0.00757326308857425</v>
      </c>
      <c r="AB322" s="267">
        <v>0.0289097875304772</v>
      </c>
      <c r="AC322" s="268">
        <v>0.0108551174124945</v>
      </c>
      <c r="AD322" s="269">
        <v>-0.0213365244419029</v>
      </c>
      <c r="AE322" s="270">
        <v>59915</v>
      </c>
      <c r="AF322" s="271">
        <v>939</v>
      </c>
      <c r="AG322" s="271">
        <v>0</v>
      </c>
      <c r="AH322" s="271">
        <v>58834</v>
      </c>
      <c r="AI322" s="271">
        <v>1023</v>
      </c>
      <c r="AJ322" s="271">
        <v>0</v>
      </c>
      <c r="AK322" s="268">
        <v>0.0156722022865726</v>
      </c>
      <c r="AL322" s="268">
        <v>0.0173879049529184</v>
      </c>
      <c r="AM322" s="269">
        <v>-0.00171570266634574</v>
      </c>
    </row>
    <row r="323" spans="1:39">
      <c r="A323" s="279" t="s">
        <v>186</v>
      </c>
      <c r="B323" s="280" t="s">
        <v>3317</v>
      </c>
      <c r="C323" s="262" t="s">
        <v>247</v>
      </c>
      <c r="D323" s="280" t="s">
        <v>248</v>
      </c>
      <c r="E323" s="263">
        <v>0</v>
      </c>
      <c r="F323" s="263">
        <v>0</v>
      </c>
      <c r="G323" s="263">
        <v>0</v>
      </c>
      <c r="H323" s="263">
        <v>0</v>
      </c>
      <c r="I323" s="263">
        <v>0</v>
      </c>
      <c r="J323" s="264">
        <v>0</v>
      </c>
      <c r="K323" s="264">
        <v>0</v>
      </c>
      <c r="L323" s="264">
        <v>0</v>
      </c>
      <c r="M323" s="264">
        <v>0</v>
      </c>
      <c r="N323" s="264">
        <v>0</v>
      </c>
      <c r="O323" s="264">
        <v>0</v>
      </c>
      <c r="P323" s="264">
        <v>0</v>
      </c>
      <c r="Q323" s="264">
        <v>0</v>
      </c>
      <c r="R323" s="264">
        <v>0</v>
      </c>
      <c r="S323" s="264">
        <v>0</v>
      </c>
      <c r="T323" s="265">
        <v>0.015</v>
      </c>
      <c r="U323" s="266">
        <v>1</v>
      </c>
      <c r="V323" s="266">
        <v>1</v>
      </c>
      <c r="W323" s="266">
        <v>1</v>
      </c>
      <c r="X323" s="266">
        <v>0</v>
      </c>
      <c r="Y323" s="264">
        <v>1</v>
      </c>
      <c r="Z323" s="267">
        <v>1</v>
      </c>
      <c r="AA323" s="267">
        <v>0</v>
      </c>
      <c r="AB323" s="267">
        <v>0</v>
      </c>
      <c r="AC323" s="268">
        <v>0</v>
      </c>
      <c r="AD323" s="269">
        <v>0</v>
      </c>
      <c r="AE323" s="270">
        <v>0</v>
      </c>
      <c r="AF323" s="271">
        <v>0</v>
      </c>
      <c r="AG323" s="271">
        <v>0</v>
      </c>
      <c r="AH323" s="271">
        <v>0</v>
      </c>
      <c r="AI323" s="271">
        <v>0</v>
      </c>
      <c r="AJ323" s="271">
        <v>0</v>
      </c>
      <c r="AK323" s="268">
        <v>0</v>
      </c>
      <c r="AL323" s="268">
        <v>0</v>
      </c>
      <c r="AM323" s="269">
        <v>0</v>
      </c>
    </row>
    <row r="324" spans="1:39">
      <c r="A324" s="279" t="s">
        <v>186</v>
      </c>
      <c r="B324" s="280" t="s">
        <v>3317</v>
      </c>
      <c r="C324" s="262" t="s">
        <v>249</v>
      </c>
      <c r="D324" s="280" t="s">
        <v>250</v>
      </c>
      <c r="E324" s="263">
        <v>16487</v>
      </c>
      <c r="F324" s="263">
        <v>420</v>
      </c>
      <c r="G324" s="263">
        <v>258</v>
      </c>
      <c r="H324" s="263">
        <v>45</v>
      </c>
      <c r="I324" s="263">
        <v>0</v>
      </c>
      <c r="J324" s="264">
        <v>14525</v>
      </c>
      <c r="K324" s="264">
        <v>328</v>
      </c>
      <c r="L324" s="264">
        <v>327</v>
      </c>
      <c r="M324" s="264">
        <v>128</v>
      </c>
      <c r="N324" s="264">
        <v>0</v>
      </c>
      <c r="O324" s="264">
        <v>15077</v>
      </c>
      <c r="P324" s="264">
        <v>270</v>
      </c>
      <c r="Q324" s="264">
        <v>270</v>
      </c>
      <c r="R324" s="264">
        <v>204</v>
      </c>
      <c r="S324" s="264">
        <v>0</v>
      </c>
      <c r="T324" s="265">
        <v>0.015</v>
      </c>
      <c r="U324" s="266">
        <v>460061</v>
      </c>
      <c r="V324" s="266">
        <v>9462</v>
      </c>
      <c r="W324" s="266">
        <v>9294</v>
      </c>
      <c r="X324" s="266">
        <v>7</v>
      </c>
      <c r="Y324" s="264">
        <v>8632</v>
      </c>
      <c r="Z324" s="267">
        <v>0.0205516225022334</v>
      </c>
      <c r="AA324" s="267">
        <v>0.0254746163644083</v>
      </c>
      <c r="AB324" s="267">
        <v>0.0225817555938038</v>
      </c>
      <c r="AC324" s="268">
        <v>0.0179080718975924</v>
      </c>
      <c r="AD324" s="269">
        <v>0.00289286077060454</v>
      </c>
      <c r="AE324" s="270">
        <v>111548</v>
      </c>
      <c r="AF324" s="271">
        <v>2395</v>
      </c>
      <c r="AG324" s="271">
        <v>3</v>
      </c>
      <c r="AH324" s="271">
        <v>106609</v>
      </c>
      <c r="AI324" s="271">
        <v>2210</v>
      </c>
      <c r="AJ324" s="271">
        <v>2</v>
      </c>
      <c r="AK324" s="268">
        <v>0.0214436834367268</v>
      </c>
      <c r="AL324" s="268">
        <v>0.0207111969908732</v>
      </c>
      <c r="AM324" s="269">
        <v>0.000732486445853602</v>
      </c>
    </row>
    <row r="325" spans="1:39">
      <c r="A325" s="279" t="s">
        <v>186</v>
      </c>
      <c r="B325" s="280" t="s">
        <v>3317</v>
      </c>
      <c r="C325" s="262" t="s">
        <v>251</v>
      </c>
      <c r="D325" s="280" t="s">
        <v>251</v>
      </c>
      <c r="E325" s="263">
        <v>773</v>
      </c>
      <c r="F325" s="263">
        <v>0</v>
      </c>
      <c r="G325" s="263">
        <v>0</v>
      </c>
      <c r="H325" s="263">
        <v>0</v>
      </c>
      <c r="I325" s="263">
        <v>0</v>
      </c>
      <c r="J325" s="264">
        <v>990</v>
      </c>
      <c r="K325" s="264">
        <v>0</v>
      </c>
      <c r="L325" s="264">
        <v>0</v>
      </c>
      <c r="M325" s="264">
        <v>0</v>
      </c>
      <c r="N325" s="264">
        <v>0</v>
      </c>
      <c r="O325" s="264">
        <v>691</v>
      </c>
      <c r="P325" s="264">
        <v>0</v>
      </c>
      <c r="Q325" s="264">
        <v>0</v>
      </c>
      <c r="R325" s="264">
        <v>0</v>
      </c>
      <c r="S325" s="264">
        <v>0</v>
      </c>
      <c r="T325" s="265">
        <v>0.015</v>
      </c>
      <c r="U325" s="266">
        <v>25971</v>
      </c>
      <c r="V325" s="266">
        <v>0</v>
      </c>
      <c r="W325" s="266">
        <v>0</v>
      </c>
      <c r="X325" s="266">
        <v>0</v>
      </c>
      <c r="Y325" s="264">
        <v>0</v>
      </c>
      <c r="Z325" s="267">
        <v>0</v>
      </c>
      <c r="AA325" s="267">
        <v>0</v>
      </c>
      <c r="AB325" s="267">
        <v>0</v>
      </c>
      <c r="AC325" s="268">
        <v>0</v>
      </c>
      <c r="AD325" s="269">
        <v>0</v>
      </c>
      <c r="AE325" s="270">
        <v>6155</v>
      </c>
      <c r="AF325" s="271">
        <v>0</v>
      </c>
      <c r="AG325" s="271">
        <v>0</v>
      </c>
      <c r="AH325" s="271">
        <v>6016</v>
      </c>
      <c r="AI325" s="271">
        <v>0</v>
      </c>
      <c r="AJ325" s="271">
        <v>0</v>
      </c>
      <c r="AK325" s="268">
        <v>0</v>
      </c>
      <c r="AL325" s="268">
        <v>0</v>
      </c>
      <c r="AM325" s="269">
        <v>0</v>
      </c>
    </row>
    <row r="326" spans="1:39">
      <c r="A326" s="279" t="s">
        <v>186</v>
      </c>
      <c r="B326" s="280" t="s">
        <v>3317</v>
      </c>
      <c r="C326" s="262" t="s">
        <v>252</v>
      </c>
      <c r="D326" s="280" t="s">
        <v>253</v>
      </c>
      <c r="E326" s="263">
        <v>10894</v>
      </c>
      <c r="F326" s="263">
        <v>254</v>
      </c>
      <c r="G326" s="263">
        <v>152</v>
      </c>
      <c r="H326" s="263">
        <v>0</v>
      </c>
      <c r="I326" s="263">
        <v>0</v>
      </c>
      <c r="J326" s="264">
        <v>8291</v>
      </c>
      <c r="K326" s="264">
        <v>180</v>
      </c>
      <c r="L326" s="264">
        <v>179</v>
      </c>
      <c r="M326" s="264">
        <v>39</v>
      </c>
      <c r="N326" s="264">
        <v>0</v>
      </c>
      <c r="O326" s="264">
        <v>10034</v>
      </c>
      <c r="P326" s="264">
        <v>246</v>
      </c>
      <c r="Q326" s="264">
        <v>244</v>
      </c>
      <c r="R326" s="264">
        <v>183</v>
      </c>
      <c r="S326" s="264">
        <v>1</v>
      </c>
      <c r="T326" s="265">
        <v>0.015</v>
      </c>
      <c r="U326" s="266">
        <v>316889</v>
      </c>
      <c r="V326" s="266">
        <v>7901</v>
      </c>
      <c r="W326" s="266">
        <v>7784</v>
      </c>
      <c r="X326" s="266">
        <v>37</v>
      </c>
      <c r="Y326" s="264">
        <v>7203</v>
      </c>
      <c r="Z326" s="267">
        <v>0.0248162605833588</v>
      </c>
      <c r="AA326" s="267">
        <v>0.0233155865614099</v>
      </c>
      <c r="AB326" s="267">
        <v>0.0217102882643831</v>
      </c>
      <c r="AC326" s="268">
        <v>0.0244169822603149</v>
      </c>
      <c r="AD326" s="269">
        <v>0.00160529829702688</v>
      </c>
      <c r="AE326" s="270">
        <v>73884</v>
      </c>
      <c r="AF326" s="271">
        <v>1855</v>
      </c>
      <c r="AG326" s="271">
        <v>5</v>
      </c>
      <c r="AH326" s="271">
        <v>71782</v>
      </c>
      <c r="AI326" s="271">
        <v>2139</v>
      </c>
      <c r="AJ326" s="271">
        <v>14</v>
      </c>
      <c r="AK326" s="268">
        <v>0.0250392507173407</v>
      </c>
      <c r="AL326" s="268">
        <v>0.029603521774261</v>
      </c>
      <c r="AM326" s="269">
        <v>-0.00456427105692026</v>
      </c>
    </row>
    <row r="327" spans="1:39">
      <c r="A327" s="279" t="s">
        <v>186</v>
      </c>
      <c r="B327" s="280" t="s">
        <v>3317</v>
      </c>
      <c r="C327" s="262" t="s">
        <v>254</v>
      </c>
      <c r="D327" s="280" t="s">
        <v>255</v>
      </c>
      <c r="E327" s="263">
        <v>20025</v>
      </c>
      <c r="F327" s="263">
        <v>160</v>
      </c>
      <c r="G327" s="263">
        <v>107</v>
      </c>
      <c r="H327" s="263">
        <v>10</v>
      </c>
      <c r="I327" s="263">
        <v>0</v>
      </c>
      <c r="J327" s="264">
        <v>14172</v>
      </c>
      <c r="K327" s="264">
        <v>382</v>
      </c>
      <c r="L327" s="264">
        <v>380</v>
      </c>
      <c r="M327" s="264">
        <v>184</v>
      </c>
      <c r="N327" s="264">
        <v>0</v>
      </c>
      <c r="O327" s="264">
        <v>13932</v>
      </c>
      <c r="P327" s="264">
        <v>312</v>
      </c>
      <c r="Q327" s="264">
        <v>311</v>
      </c>
      <c r="R327" s="264">
        <v>276</v>
      </c>
      <c r="S327" s="264">
        <v>0</v>
      </c>
      <c r="T327" s="265">
        <v>0.015</v>
      </c>
      <c r="U327" s="266">
        <v>484179</v>
      </c>
      <c r="V327" s="266">
        <v>8418</v>
      </c>
      <c r="W327" s="266">
        <v>8358</v>
      </c>
      <c r="X327" s="266">
        <v>2</v>
      </c>
      <c r="Y327" s="264">
        <v>7901</v>
      </c>
      <c r="Z327" s="267">
        <v>0.0173820012846489</v>
      </c>
      <c r="AA327" s="267">
        <v>0.00799001248439451</v>
      </c>
      <c r="AB327" s="267">
        <v>0.0269545582839402</v>
      </c>
      <c r="AC327" s="268">
        <v>0.0223944875107666</v>
      </c>
      <c r="AD327" s="269">
        <v>-0.0189645457995457</v>
      </c>
      <c r="AE327" s="270">
        <v>118081</v>
      </c>
      <c r="AF327" s="271">
        <v>1864</v>
      </c>
      <c r="AG327" s="271">
        <v>0</v>
      </c>
      <c r="AH327" s="271">
        <v>128393</v>
      </c>
      <c r="AI327" s="271">
        <v>2189</v>
      </c>
      <c r="AJ327" s="271">
        <v>1</v>
      </c>
      <c r="AK327" s="268">
        <v>0.0157857741719667</v>
      </c>
      <c r="AL327" s="268">
        <v>0.017041427492153</v>
      </c>
      <c r="AM327" s="269">
        <v>-0.0012556533201863</v>
      </c>
    </row>
    <row r="328" spans="1:39">
      <c r="A328" s="279" t="s">
        <v>186</v>
      </c>
      <c r="B328" s="280" t="s">
        <v>3317</v>
      </c>
      <c r="C328" s="262" t="s">
        <v>256</v>
      </c>
      <c r="D328" s="280" t="s">
        <v>257</v>
      </c>
      <c r="E328" s="263">
        <v>9086</v>
      </c>
      <c r="F328" s="263">
        <v>231</v>
      </c>
      <c r="G328" s="263">
        <v>103</v>
      </c>
      <c r="H328" s="263">
        <v>0</v>
      </c>
      <c r="I328" s="263">
        <v>0</v>
      </c>
      <c r="J328" s="264">
        <v>5844</v>
      </c>
      <c r="K328" s="264">
        <v>174</v>
      </c>
      <c r="L328" s="264">
        <v>174</v>
      </c>
      <c r="M328" s="264">
        <v>40</v>
      </c>
      <c r="N328" s="264">
        <v>0</v>
      </c>
      <c r="O328" s="264">
        <v>8181</v>
      </c>
      <c r="P328" s="264">
        <v>215</v>
      </c>
      <c r="Q328" s="264">
        <v>215</v>
      </c>
      <c r="R328" s="264">
        <v>141</v>
      </c>
      <c r="S328" s="264">
        <v>0</v>
      </c>
      <c r="T328" s="265">
        <v>0.015</v>
      </c>
      <c r="U328" s="266">
        <v>253816</v>
      </c>
      <c r="V328" s="266">
        <v>6635</v>
      </c>
      <c r="W328" s="266">
        <v>6496</v>
      </c>
      <c r="X328" s="266">
        <v>6</v>
      </c>
      <c r="Y328" s="264">
        <v>6043</v>
      </c>
      <c r="Z328" s="267">
        <v>0.0261173448482365</v>
      </c>
      <c r="AA328" s="267">
        <v>0.0254237288135593</v>
      </c>
      <c r="AB328" s="267">
        <v>0.0297741273100616</v>
      </c>
      <c r="AC328" s="268">
        <v>0.0262804058183596</v>
      </c>
      <c r="AD328" s="269">
        <v>-0.00435039849650228</v>
      </c>
      <c r="AE328" s="270">
        <v>57752</v>
      </c>
      <c r="AF328" s="271">
        <v>1559</v>
      </c>
      <c r="AG328" s="271">
        <v>0</v>
      </c>
      <c r="AH328" s="271">
        <v>56542</v>
      </c>
      <c r="AI328" s="271">
        <v>1672</v>
      </c>
      <c r="AJ328" s="271">
        <v>0</v>
      </c>
      <c r="AK328" s="268">
        <v>0.026994736113035</v>
      </c>
      <c r="AL328" s="268">
        <v>0.0295709384174596</v>
      </c>
      <c r="AM328" s="269">
        <v>-0.00257620230442454</v>
      </c>
    </row>
    <row r="329" spans="1:39">
      <c r="A329" s="279" t="s">
        <v>186</v>
      </c>
      <c r="B329" s="280" t="s">
        <v>1426</v>
      </c>
      <c r="C329" s="262" t="s">
        <v>258</v>
      </c>
      <c r="D329" s="280" t="s">
        <v>258</v>
      </c>
      <c r="E329" s="263">
        <v>7741</v>
      </c>
      <c r="F329" s="263">
        <v>166</v>
      </c>
      <c r="G329" s="263">
        <v>94</v>
      </c>
      <c r="H329" s="263">
        <v>0</v>
      </c>
      <c r="I329" s="263">
        <v>0</v>
      </c>
      <c r="J329" s="264">
        <v>6329</v>
      </c>
      <c r="K329" s="264">
        <v>172</v>
      </c>
      <c r="L329" s="264">
        <v>172</v>
      </c>
      <c r="M329" s="264">
        <v>10</v>
      </c>
      <c r="N329" s="264">
        <v>0</v>
      </c>
      <c r="O329" s="264">
        <v>8698</v>
      </c>
      <c r="P329" s="264">
        <v>158</v>
      </c>
      <c r="Q329" s="264">
        <v>158</v>
      </c>
      <c r="R329" s="264">
        <v>77</v>
      </c>
      <c r="S329" s="264">
        <v>0</v>
      </c>
      <c r="T329" s="265">
        <v>0.015</v>
      </c>
      <c r="U329" s="266">
        <v>248874</v>
      </c>
      <c r="V329" s="266">
        <v>4438</v>
      </c>
      <c r="W329" s="266">
        <v>4365</v>
      </c>
      <c r="X329" s="266">
        <v>3</v>
      </c>
      <c r="Y329" s="264">
        <v>3948</v>
      </c>
      <c r="Z329" s="267">
        <v>0.0178202624621294</v>
      </c>
      <c r="AA329" s="267">
        <v>0.0214442578478233</v>
      </c>
      <c r="AB329" s="267">
        <v>0.0271764891768052</v>
      </c>
      <c r="AC329" s="268">
        <v>0.0181650954242355</v>
      </c>
      <c r="AD329" s="269">
        <v>-0.00573223132898191</v>
      </c>
      <c r="AE329" s="270">
        <v>58062</v>
      </c>
      <c r="AF329" s="271">
        <v>1100</v>
      </c>
      <c r="AG329" s="271">
        <v>0</v>
      </c>
      <c r="AH329" s="271">
        <v>57510</v>
      </c>
      <c r="AI329" s="271">
        <v>1118</v>
      </c>
      <c r="AJ329" s="271">
        <v>2</v>
      </c>
      <c r="AK329" s="268">
        <v>0.0189452654059454</v>
      </c>
      <c r="AL329" s="268">
        <v>0.0194053208137715</v>
      </c>
      <c r="AM329" s="269">
        <v>-0.000460055407826149</v>
      </c>
    </row>
    <row r="330" spans="1:39">
      <c r="A330" s="279" t="s">
        <v>186</v>
      </c>
      <c r="B330" s="280" t="s">
        <v>1426</v>
      </c>
      <c r="C330" s="262" t="s">
        <v>259</v>
      </c>
      <c r="D330" s="280" t="s">
        <v>260</v>
      </c>
      <c r="E330" s="263">
        <v>4256</v>
      </c>
      <c r="F330" s="263">
        <v>136</v>
      </c>
      <c r="G330" s="263">
        <v>85</v>
      </c>
      <c r="H330" s="263">
        <v>0</v>
      </c>
      <c r="I330" s="263">
        <v>0</v>
      </c>
      <c r="J330" s="264">
        <v>7879</v>
      </c>
      <c r="K330" s="264">
        <v>146</v>
      </c>
      <c r="L330" s="264">
        <v>146</v>
      </c>
      <c r="M330" s="264">
        <v>25</v>
      </c>
      <c r="N330" s="264">
        <v>0</v>
      </c>
      <c r="O330" s="264">
        <v>8182</v>
      </c>
      <c r="P330" s="264">
        <v>312</v>
      </c>
      <c r="Q330" s="264">
        <v>312</v>
      </c>
      <c r="R330" s="264">
        <v>121</v>
      </c>
      <c r="S330" s="264">
        <v>0</v>
      </c>
      <c r="T330" s="265">
        <v>0.015</v>
      </c>
      <c r="U330" s="266">
        <v>228495</v>
      </c>
      <c r="V330" s="266">
        <v>4835</v>
      </c>
      <c r="W330" s="266">
        <v>4781</v>
      </c>
      <c r="X330" s="266">
        <v>4</v>
      </c>
      <c r="Y330" s="264">
        <v>4315</v>
      </c>
      <c r="Z330" s="267">
        <v>0.021142694588503</v>
      </c>
      <c r="AA330" s="267">
        <v>0.0319548872180451</v>
      </c>
      <c r="AB330" s="267">
        <v>0.0185302703388755</v>
      </c>
      <c r="AC330" s="268">
        <v>0.0381324859447568</v>
      </c>
      <c r="AD330" s="269">
        <v>0.0134246168791696</v>
      </c>
      <c r="AE330" s="270">
        <v>53110</v>
      </c>
      <c r="AF330" s="271">
        <v>1131</v>
      </c>
      <c r="AG330" s="271">
        <v>0</v>
      </c>
      <c r="AH330" s="271">
        <v>53980</v>
      </c>
      <c r="AI330" s="271">
        <v>1231</v>
      </c>
      <c r="AJ330" s="271">
        <v>0</v>
      </c>
      <c r="AK330" s="268">
        <v>0.0212954245904726</v>
      </c>
      <c r="AL330" s="268">
        <v>0.0228047424972212</v>
      </c>
      <c r="AM330" s="269">
        <v>-0.00150931790674859</v>
      </c>
    </row>
    <row r="331" spans="1:39">
      <c r="A331" s="279" t="s">
        <v>186</v>
      </c>
      <c r="B331" s="280" t="s">
        <v>1426</v>
      </c>
      <c r="C331" s="262" t="s">
        <v>261</v>
      </c>
      <c r="D331" s="280" t="s">
        <v>262</v>
      </c>
      <c r="E331" s="263">
        <v>5036</v>
      </c>
      <c r="F331" s="263">
        <v>197</v>
      </c>
      <c r="G331" s="263">
        <v>158</v>
      </c>
      <c r="H331" s="263">
        <v>0</v>
      </c>
      <c r="I331" s="263">
        <v>0</v>
      </c>
      <c r="J331" s="264">
        <v>8366</v>
      </c>
      <c r="K331" s="264">
        <v>124</v>
      </c>
      <c r="L331" s="264">
        <v>124</v>
      </c>
      <c r="M331" s="264">
        <v>38</v>
      </c>
      <c r="N331" s="264">
        <v>0</v>
      </c>
      <c r="O331" s="264">
        <v>9043</v>
      </c>
      <c r="P331" s="264">
        <v>103</v>
      </c>
      <c r="Q331" s="264">
        <v>103</v>
      </c>
      <c r="R331" s="264">
        <v>72</v>
      </c>
      <c r="S331" s="264">
        <v>1</v>
      </c>
      <c r="T331" s="265">
        <v>0.015</v>
      </c>
      <c r="U331" s="266">
        <v>252631</v>
      </c>
      <c r="V331" s="266">
        <v>3732</v>
      </c>
      <c r="W331" s="266">
        <v>3688</v>
      </c>
      <c r="X331" s="266">
        <v>13</v>
      </c>
      <c r="Y331" s="264">
        <v>3365</v>
      </c>
      <c r="Z331" s="267">
        <v>0.0147210754024645</v>
      </c>
      <c r="AA331" s="267">
        <v>0.0391183478951549</v>
      </c>
      <c r="AB331" s="267">
        <v>0.0148218981592159</v>
      </c>
      <c r="AC331" s="268">
        <v>0.0112794426628331</v>
      </c>
      <c r="AD331" s="269">
        <v>0.024296449735939</v>
      </c>
      <c r="AE331" s="270">
        <v>60221</v>
      </c>
      <c r="AF331" s="271">
        <v>917</v>
      </c>
      <c r="AG331" s="271">
        <v>4</v>
      </c>
      <c r="AH331" s="271">
        <v>59944</v>
      </c>
      <c r="AI331" s="271">
        <v>892</v>
      </c>
      <c r="AJ331" s="271">
        <v>2</v>
      </c>
      <c r="AK331" s="268">
        <v>0.0151608242971721</v>
      </c>
      <c r="AL331" s="268">
        <v>0.0148471907113306</v>
      </c>
      <c r="AM331" s="269">
        <v>0.000313633585841508</v>
      </c>
    </row>
    <row r="332" spans="1:39">
      <c r="A332" s="279" t="s">
        <v>186</v>
      </c>
      <c r="B332" s="280" t="s">
        <v>1426</v>
      </c>
      <c r="C332" s="262" t="s">
        <v>263</v>
      </c>
      <c r="D332" s="280" t="s">
        <v>264</v>
      </c>
      <c r="E332" s="263">
        <v>4130</v>
      </c>
      <c r="F332" s="263">
        <v>121</v>
      </c>
      <c r="G332" s="263">
        <v>86</v>
      </c>
      <c r="H332" s="263">
        <v>0</v>
      </c>
      <c r="I332" s="263">
        <v>0</v>
      </c>
      <c r="J332" s="264">
        <v>7524</v>
      </c>
      <c r="K332" s="264">
        <v>189</v>
      </c>
      <c r="L332" s="264">
        <v>188</v>
      </c>
      <c r="M332" s="264">
        <v>41</v>
      </c>
      <c r="N332" s="264">
        <v>0</v>
      </c>
      <c r="O332" s="264">
        <v>7824</v>
      </c>
      <c r="P332" s="264">
        <v>142</v>
      </c>
      <c r="Q332" s="264">
        <v>142</v>
      </c>
      <c r="R332" s="264">
        <v>84</v>
      </c>
      <c r="S332" s="264">
        <v>0</v>
      </c>
      <c r="T332" s="265">
        <v>0.015</v>
      </c>
      <c r="U332" s="266">
        <v>220455</v>
      </c>
      <c r="V332" s="266">
        <v>4028</v>
      </c>
      <c r="W332" s="266">
        <v>3991</v>
      </c>
      <c r="X332" s="266">
        <v>5</v>
      </c>
      <c r="Y332" s="264">
        <v>3637</v>
      </c>
      <c r="Z332" s="267">
        <v>0.0182486221677893</v>
      </c>
      <c r="AA332" s="267">
        <v>0.0292978208232446</v>
      </c>
      <c r="AB332" s="267">
        <v>0.0251196172248804</v>
      </c>
      <c r="AC332" s="268">
        <v>0.0181492842535787</v>
      </c>
      <c r="AD332" s="269">
        <v>0.00417820359836417</v>
      </c>
      <c r="AE332" s="270">
        <v>52361</v>
      </c>
      <c r="AF332" s="271">
        <v>999</v>
      </c>
      <c r="AG332" s="271">
        <v>1</v>
      </c>
      <c r="AH332" s="271">
        <v>52811</v>
      </c>
      <c r="AI332" s="271">
        <v>943</v>
      </c>
      <c r="AJ332" s="271">
        <v>0</v>
      </c>
      <c r="AK332" s="268">
        <v>0.0190599873951987</v>
      </c>
      <c r="AL332" s="268">
        <v>0.0178561284580864</v>
      </c>
      <c r="AM332" s="269">
        <v>0.00120385893711233</v>
      </c>
    </row>
    <row r="333" spans="1:39">
      <c r="A333" s="279" t="s">
        <v>186</v>
      </c>
      <c r="B333" s="280" t="s">
        <v>40</v>
      </c>
      <c r="C333" s="262" t="s">
        <v>265</v>
      </c>
      <c r="D333" s="280" t="s">
        <v>266</v>
      </c>
      <c r="E333" s="263">
        <v>4533</v>
      </c>
      <c r="F333" s="263">
        <v>160</v>
      </c>
      <c r="G333" s="263">
        <v>113</v>
      </c>
      <c r="H333" s="263">
        <v>0</v>
      </c>
      <c r="I333" s="263">
        <v>0</v>
      </c>
      <c r="J333" s="264">
        <v>7853</v>
      </c>
      <c r="K333" s="264">
        <v>154</v>
      </c>
      <c r="L333" s="264">
        <v>154</v>
      </c>
      <c r="M333" s="264">
        <v>43</v>
      </c>
      <c r="N333" s="264">
        <v>0</v>
      </c>
      <c r="O333" s="264">
        <v>8295</v>
      </c>
      <c r="P333" s="264">
        <v>134</v>
      </c>
      <c r="Q333" s="264">
        <v>134</v>
      </c>
      <c r="R333" s="264">
        <v>82</v>
      </c>
      <c r="S333" s="264">
        <v>0</v>
      </c>
      <c r="T333" s="265">
        <v>0.015</v>
      </c>
      <c r="U333" s="266">
        <v>236924</v>
      </c>
      <c r="V333" s="266">
        <v>4647</v>
      </c>
      <c r="W333" s="266">
        <v>4600</v>
      </c>
      <c r="X333" s="266">
        <v>3</v>
      </c>
      <c r="Y333" s="264">
        <v>4227</v>
      </c>
      <c r="Z333" s="267">
        <v>0.0196012223329</v>
      </c>
      <c r="AA333" s="267">
        <v>0.0352967129936025</v>
      </c>
      <c r="AB333" s="267">
        <v>0.0196103399974532</v>
      </c>
      <c r="AC333" s="268">
        <v>0.0161543098251959</v>
      </c>
      <c r="AD333" s="269">
        <v>0.0156863729961493</v>
      </c>
      <c r="AE333" s="270">
        <v>55987</v>
      </c>
      <c r="AF333" s="271">
        <v>1059</v>
      </c>
      <c r="AG333" s="271">
        <v>1</v>
      </c>
      <c r="AH333" s="271">
        <v>56943</v>
      </c>
      <c r="AI333" s="271">
        <v>1096</v>
      </c>
      <c r="AJ333" s="271">
        <v>1</v>
      </c>
      <c r="AK333" s="268">
        <v>0.0188972440030721</v>
      </c>
      <c r="AL333" s="268">
        <v>0.0192297560718613</v>
      </c>
      <c r="AM333" s="269">
        <v>-0.000332512068789193</v>
      </c>
    </row>
    <row r="334" spans="1:39">
      <c r="A334" s="279" t="s">
        <v>186</v>
      </c>
      <c r="B334" s="280" t="s">
        <v>1426</v>
      </c>
      <c r="C334" s="262" t="s">
        <v>267</v>
      </c>
      <c r="D334" s="280" t="s">
        <v>268</v>
      </c>
      <c r="E334" s="263">
        <v>1521</v>
      </c>
      <c r="F334" s="263">
        <v>32</v>
      </c>
      <c r="G334" s="263">
        <v>23</v>
      </c>
      <c r="H334" s="263">
        <v>0</v>
      </c>
      <c r="I334" s="263">
        <v>0</v>
      </c>
      <c r="J334" s="264">
        <v>2736</v>
      </c>
      <c r="K334" s="264">
        <v>24</v>
      </c>
      <c r="L334" s="264">
        <v>24</v>
      </c>
      <c r="M334" s="264">
        <v>9</v>
      </c>
      <c r="N334" s="264">
        <v>0</v>
      </c>
      <c r="O334" s="264">
        <v>3013</v>
      </c>
      <c r="P334" s="264">
        <v>34</v>
      </c>
      <c r="Q334" s="264">
        <v>34</v>
      </c>
      <c r="R334" s="264">
        <v>26</v>
      </c>
      <c r="S334" s="264">
        <v>0</v>
      </c>
      <c r="T334" s="265">
        <v>0.015</v>
      </c>
      <c r="U334" s="266">
        <v>80552</v>
      </c>
      <c r="V334" s="266">
        <v>1105</v>
      </c>
      <c r="W334" s="266">
        <v>1096</v>
      </c>
      <c r="X334" s="266">
        <v>0</v>
      </c>
      <c r="Y334" s="264">
        <v>1035</v>
      </c>
      <c r="Z334" s="267">
        <v>0.0137178468566888</v>
      </c>
      <c r="AA334" s="267">
        <v>0.0210387902695595</v>
      </c>
      <c r="AB334" s="267">
        <v>0.0087719298245614</v>
      </c>
      <c r="AC334" s="268">
        <v>0.0112844341188185</v>
      </c>
      <c r="AD334" s="269">
        <v>0.0122668604449981</v>
      </c>
      <c r="AE334" s="270">
        <v>19230</v>
      </c>
      <c r="AF334" s="271">
        <v>250</v>
      </c>
      <c r="AG334" s="271">
        <v>0</v>
      </c>
      <c r="AH334" s="271">
        <v>19617</v>
      </c>
      <c r="AI334" s="271">
        <v>292</v>
      </c>
      <c r="AJ334" s="271">
        <v>0</v>
      </c>
      <c r="AK334" s="268">
        <v>0.0130005200208008</v>
      </c>
      <c r="AL334" s="268">
        <v>0.0148850486822654</v>
      </c>
      <c r="AM334" s="269">
        <v>-0.00188452866146455</v>
      </c>
    </row>
    <row r="335" spans="1:39">
      <c r="A335" s="279" t="s">
        <v>186</v>
      </c>
      <c r="B335" s="280" t="s">
        <v>1426</v>
      </c>
      <c r="C335" s="262" t="s">
        <v>269</v>
      </c>
      <c r="D335" s="280" t="s">
        <v>270</v>
      </c>
      <c r="E335" s="263">
        <v>3585</v>
      </c>
      <c r="F335" s="263">
        <v>89</v>
      </c>
      <c r="G335" s="263">
        <v>65</v>
      </c>
      <c r="H335" s="263">
        <v>0</v>
      </c>
      <c r="I335" s="263">
        <v>0</v>
      </c>
      <c r="J335" s="264">
        <v>6726</v>
      </c>
      <c r="K335" s="264">
        <v>161</v>
      </c>
      <c r="L335" s="264">
        <v>160</v>
      </c>
      <c r="M335" s="264">
        <v>30</v>
      </c>
      <c r="N335" s="264">
        <v>0</v>
      </c>
      <c r="O335" s="264">
        <v>6888</v>
      </c>
      <c r="P335" s="264">
        <v>108</v>
      </c>
      <c r="Q335" s="264">
        <v>108</v>
      </c>
      <c r="R335" s="264">
        <v>78</v>
      </c>
      <c r="S335" s="264">
        <v>0</v>
      </c>
      <c r="T335" s="265">
        <v>0.015</v>
      </c>
      <c r="U335" s="266">
        <v>196071</v>
      </c>
      <c r="V335" s="266">
        <v>3251</v>
      </c>
      <c r="W335" s="266">
        <v>3225</v>
      </c>
      <c r="X335" s="266">
        <v>0</v>
      </c>
      <c r="Y335" s="264">
        <v>2963</v>
      </c>
      <c r="Z335" s="267">
        <v>0.0165807284096067</v>
      </c>
      <c r="AA335" s="267">
        <v>0.0248256624825662</v>
      </c>
      <c r="AB335" s="267">
        <v>0.0239369610466845</v>
      </c>
      <c r="AC335" s="268">
        <v>0.0156794425087108</v>
      </c>
      <c r="AD335" s="269">
        <v>0.000888701435881743</v>
      </c>
      <c r="AE335" s="270">
        <v>46696</v>
      </c>
      <c r="AF335" s="271">
        <v>758</v>
      </c>
      <c r="AG335" s="271">
        <v>0</v>
      </c>
      <c r="AH335" s="271">
        <v>47616</v>
      </c>
      <c r="AI335" s="271">
        <v>825</v>
      </c>
      <c r="AJ335" s="271">
        <v>0</v>
      </c>
      <c r="AK335" s="268">
        <v>0.0162326537604934</v>
      </c>
      <c r="AL335" s="268">
        <v>0.0173261088709677</v>
      </c>
      <c r="AM335" s="269">
        <v>-0.00109345511047434</v>
      </c>
    </row>
    <row r="336" spans="1:39">
      <c r="A336" s="279" t="s">
        <v>186</v>
      </c>
      <c r="B336" s="280" t="s">
        <v>1426</v>
      </c>
      <c r="C336" s="262" t="s">
        <v>271</v>
      </c>
      <c r="D336" s="280" t="s">
        <v>272</v>
      </c>
      <c r="E336" s="263">
        <v>3588</v>
      </c>
      <c r="F336" s="263">
        <v>149</v>
      </c>
      <c r="G336" s="263">
        <v>109</v>
      </c>
      <c r="H336" s="263">
        <v>0</v>
      </c>
      <c r="I336" s="263">
        <v>0</v>
      </c>
      <c r="J336" s="264">
        <v>6160</v>
      </c>
      <c r="K336" s="264">
        <v>57</v>
      </c>
      <c r="L336" s="264">
        <v>57</v>
      </c>
      <c r="M336" s="264">
        <v>15</v>
      </c>
      <c r="N336" s="264">
        <v>0</v>
      </c>
      <c r="O336" s="264">
        <v>6680</v>
      </c>
      <c r="P336" s="264">
        <v>112</v>
      </c>
      <c r="Q336" s="264">
        <v>112</v>
      </c>
      <c r="R336" s="264">
        <v>59</v>
      </c>
      <c r="S336" s="264">
        <v>0</v>
      </c>
      <c r="T336" s="265">
        <v>0.015</v>
      </c>
      <c r="U336" s="266">
        <v>185855</v>
      </c>
      <c r="V336" s="266">
        <v>3126</v>
      </c>
      <c r="W336" s="266">
        <v>3086</v>
      </c>
      <c r="X336" s="266">
        <v>5</v>
      </c>
      <c r="Y336" s="264">
        <v>2822</v>
      </c>
      <c r="Z336" s="267">
        <v>0.0167926609453606</v>
      </c>
      <c r="AA336" s="267">
        <v>0.0415273132664437</v>
      </c>
      <c r="AB336" s="267">
        <v>0.00925324675324675</v>
      </c>
      <c r="AC336" s="268">
        <v>0.0167664670658683</v>
      </c>
      <c r="AD336" s="269">
        <v>0.0322740665131969</v>
      </c>
      <c r="AE336" s="270">
        <v>43907</v>
      </c>
      <c r="AF336" s="271">
        <v>762</v>
      </c>
      <c r="AG336" s="271">
        <v>0</v>
      </c>
      <c r="AH336" s="271">
        <v>45144</v>
      </c>
      <c r="AI336" s="271">
        <v>776</v>
      </c>
      <c r="AJ336" s="271">
        <v>0</v>
      </c>
      <c r="AK336" s="268">
        <v>0.0173548636891612</v>
      </c>
      <c r="AL336" s="268">
        <v>0.0171894382420698</v>
      </c>
      <c r="AM336" s="269">
        <v>0.000165425447091361</v>
      </c>
    </row>
    <row r="337" spans="1:39">
      <c r="A337" s="279" t="s">
        <v>186</v>
      </c>
      <c r="B337" s="280" t="s">
        <v>1426</v>
      </c>
      <c r="C337" s="262" t="s">
        <v>273</v>
      </c>
      <c r="D337" s="280" t="s">
        <v>274</v>
      </c>
      <c r="E337" s="263">
        <v>4450</v>
      </c>
      <c r="F337" s="263">
        <v>149</v>
      </c>
      <c r="G337" s="263">
        <v>65</v>
      </c>
      <c r="H337" s="263">
        <v>0</v>
      </c>
      <c r="I337" s="263">
        <v>0</v>
      </c>
      <c r="J337" s="264">
        <v>7489</v>
      </c>
      <c r="K337" s="264">
        <v>139</v>
      </c>
      <c r="L337" s="264">
        <v>139</v>
      </c>
      <c r="M337" s="264">
        <v>0</v>
      </c>
      <c r="N337" s="264">
        <v>0</v>
      </c>
      <c r="O337" s="264">
        <v>7790</v>
      </c>
      <c r="P337" s="264">
        <v>152</v>
      </c>
      <c r="Q337" s="264">
        <v>152</v>
      </c>
      <c r="R337" s="264">
        <v>45</v>
      </c>
      <c r="S337" s="264">
        <v>0</v>
      </c>
      <c r="T337" s="265">
        <v>0.015</v>
      </c>
      <c r="U337" s="266">
        <v>223369</v>
      </c>
      <c r="V337" s="266">
        <v>4789</v>
      </c>
      <c r="W337" s="266">
        <v>4705</v>
      </c>
      <c r="X337" s="266">
        <v>4</v>
      </c>
      <c r="Y337" s="264">
        <v>4284</v>
      </c>
      <c r="Z337" s="267">
        <v>0.0214219520166182</v>
      </c>
      <c r="AA337" s="267">
        <v>0.0334831460674157</v>
      </c>
      <c r="AB337" s="267">
        <v>0.0185605554813727</v>
      </c>
      <c r="AC337" s="268">
        <v>0.0195121951219512</v>
      </c>
      <c r="AD337" s="269">
        <v>0.0149225905860431</v>
      </c>
      <c r="AE337" s="270">
        <v>52908</v>
      </c>
      <c r="AF337" s="271">
        <v>1149</v>
      </c>
      <c r="AG337" s="271">
        <v>0</v>
      </c>
      <c r="AH337" s="271">
        <v>54378</v>
      </c>
      <c r="AI337" s="271">
        <v>1188</v>
      </c>
      <c r="AJ337" s="271">
        <v>2</v>
      </c>
      <c r="AK337" s="268">
        <v>0.0217169426173736</v>
      </c>
      <c r="AL337" s="268">
        <v>0.0218102909264776</v>
      </c>
      <c r="AM337" s="269">
        <v>-9.33483091040653e-5</v>
      </c>
    </row>
    <row r="338" spans="1:39">
      <c r="A338" s="279" t="s">
        <v>186</v>
      </c>
      <c r="B338" s="280" t="s">
        <v>1426</v>
      </c>
      <c r="C338" s="262" t="s">
        <v>275</v>
      </c>
      <c r="D338" s="280" t="s">
        <v>276</v>
      </c>
      <c r="E338" s="263">
        <v>3883</v>
      </c>
      <c r="F338" s="263">
        <v>65</v>
      </c>
      <c r="G338" s="263">
        <v>55</v>
      </c>
      <c r="H338" s="263">
        <v>0</v>
      </c>
      <c r="I338" s="263">
        <v>0</v>
      </c>
      <c r="J338" s="264">
        <v>4985</v>
      </c>
      <c r="K338" s="264">
        <v>72</v>
      </c>
      <c r="L338" s="264">
        <v>72</v>
      </c>
      <c r="M338" s="264">
        <v>20</v>
      </c>
      <c r="N338" s="264">
        <v>0</v>
      </c>
      <c r="O338" s="264">
        <v>6041</v>
      </c>
      <c r="P338" s="264">
        <v>100</v>
      </c>
      <c r="Q338" s="264">
        <v>100</v>
      </c>
      <c r="R338" s="264">
        <v>63</v>
      </c>
      <c r="S338" s="264">
        <v>0</v>
      </c>
      <c r="T338" s="265">
        <v>0.015</v>
      </c>
      <c r="U338" s="266">
        <v>170190</v>
      </c>
      <c r="V338" s="266">
        <v>2531</v>
      </c>
      <c r="W338" s="266">
        <v>2521</v>
      </c>
      <c r="X338" s="266">
        <v>0</v>
      </c>
      <c r="Y338" s="264">
        <v>2358</v>
      </c>
      <c r="Z338" s="267">
        <v>0.014871614078383</v>
      </c>
      <c r="AA338" s="267">
        <v>0.0167396343033737</v>
      </c>
      <c r="AB338" s="267">
        <v>0.0144433299899699</v>
      </c>
      <c r="AC338" s="268">
        <v>0.016553550736633</v>
      </c>
      <c r="AD338" s="269">
        <v>0.00229630431340377</v>
      </c>
      <c r="AE338" s="270">
        <v>39792</v>
      </c>
      <c r="AF338" s="271">
        <v>568</v>
      </c>
      <c r="AG338" s="271">
        <v>0</v>
      </c>
      <c r="AH338" s="271">
        <v>40052</v>
      </c>
      <c r="AI338" s="271">
        <v>611</v>
      </c>
      <c r="AJ338" s="271">
        <v>0</v>
      </c>
      <c r="AK338" s="268">
        <v>0.0142742259750704</v>
      </c>
      <c r="AL338" s="268">
        <v>0.0152551682812344</v>
      </c>
      <c r="AM338" s="269">
        <v>-0.000980942306164028</v>
      </c>
    </row>
    <row r="339" spans="1:39">
      <c r="A339" s="279" t="s">
        <v>186</v>
      </c>
      <c r="B339" s="280" t="s">
        <v>1426</v>
      </c>
      <c r="C339" s="262" t="s">
        <v>277</v>
      </c>
      <c r="D339" s="280" t="s">
        <v>278</v>
      </c>
      <c r="E339" s="263">
        <v>2214</v>
      </c>
      <c r="F339" s="263">
        <v>28</v>
      </c>
      <c r="G339" s="263">
        <v>20</v>
      </c>
      <c r="H339" s="263">
        <v>0</v>
      </c>
      <c r="I339" s="263">
        <v>0</v>
      </c>
      <c r="J339" s="264">
        <v>3246</v>
      </c>
      <c r="K339" s="264">
        <v>25</v>
      </c>
      <c r="L339" s="264">
        <v>25</v>
      </c>
      <c r="M339" s="264">
        <v>7</v>
      </c>
      <c r="N339" s="264">
        <v>0</v>
      </c>
      <c r="O339" s="264">
        <v>3904</v>
      </c>
      <c r="P339" s="264">
        <v>23</v>
      </c>
      <c r="Q339" s="264">
        <v>23</v>
      </c>
      <c r="R339" s="264">
        <v>13</v>
      </c>
      <c r="S339" s="264">
        <v>0</v>
      </c>
      <c r="T339" s="265">
        <v>0.015</v>
      </c>
      <c r="U339" s="266">
        <v>113309</v>
      </c>
      <c r="V339" s="266">
        <v>758</v>
      </c>
      <c r="W339" s="266">
        <v>750</v>
      </c>
      <c r="X339" s="266">
        <v>0</v>
      </c>
      <c r="Y339" s="264">
        <v>681</v>
      </c>
      <c r="Z339" s="267">
        <v>0.00668967160596246</v>
      </c>
      <c r="AA339" s="267">
        <v>0.012646793134598</v>
      </c>
      <c r="AB339" s="267">
        <v>0.00770178681454097</v>
      </c>
      <c r="AC339" s="268">
        <v>0.00589139344262295</v>
      </c>
      <c r="AD339" s="269">
        <v>0.00494500632005704</v>
      </c>
      <c r="AE339" s="270">
        <v>25375</v>
      </c>
      <c r="AF339" s="271">
        <v>184</v>
      </c>
      <c r="AG339" s="271">
        <v>0</v>
      </c>
      <c r="AH339" s="271">
        <v>27282</v>
      </c>
      <c r="AI339" s="271">
        <v>194</v>
      </c>
      <c r="AJ339" s="271">
        <v>0</v>
      </c>
      <c r="AK339" s="268">
        <v>0.0072512315270936</v>
      </c>
      <c r="AL339" s="268">
        <v>0.00711091562202185</v>
      </c>
      <c r="AM339" s="269">
        <v>0.00014031590507175</v>
      </c>
    </row>
    <row r="340" spans="1:39">
      <c r="A340" s="279" t="s">
        <v>186</v>
      </c>
      <c r="B340" s="280" t="s">
        <v>1426</v>
      </c>
      <c r="C340" s="262" t="s">
        <v>279</v>
      </c>
      <c r="D340" s="280" t="s">
        <v>280</v>
      </c>
      <c r="E340" s="263">
        <v>7307</v>
      </c>
      <c r="F340" s="263">
        <v>162</v>
      </c>
      <c r="G340" s="263">
        <v>106</v>
      </c>
      <c r="H340" s="263">
        <v>0</v>
      </c>
      <c r="I340" s="263">
        <v>0</v>
      </c>
      <c r="J340" s="264">
        <v>7174</v>
      </c>
      <c r="K340" s="264">
        <v>145</v>
      </c>
      <c r="L340" s="264">
        <v>145</v>
      </c>
      <c r="M340" s="264">
        <v>13</v>
      </c>
      <c r="N340" s="264">
        <v>0</v>
      </c>
      <c r="O340" s="264">
        <v>8996</v>
      </c>
      <c r="P340" s="264">
        <v>151</v>
      </c>
      <c r="Q340" s="264">
        <v>151</v>
      </c>
      <c r="R340" s="264">
        <v>84</v>
      </c>
      <c r="S340" s="264">
        <v>0</v>
      </c>
      <c r="T340" s="265">
        <v>0.015</v>
      </c>
      <c r="U340" s="266">
        <v>264209</v>
      </c>
      <c r="V340" s="266">
        <v>4731</v>
      </c>
      <c r="W340" s="266">
        <v>4674</v>
      </c>
      <c r="X340" s="266">
        <v>1</v>
      </c>
      <c r="Y340" s="264">
        <v>4298</v>
      </c>
      <c r="Z340" s="267">
        <v>0.0179024938590283</v>
      </c>
      <c r="AA340" s="267">
        <v>0.0221705214178185</v>
      </c>
      <c r="AB340" s="267">
        <v>0.0202118762196822</v>
      </c>
      <c r="AC340" s="268">
        <v>0.0167852378835038</v>
      </c>
      <c r="AD340" s="269">
        <v>0.00195864519813635</v>
      </c>
      <c r="AE340" s="270">
        <v>61769</v>
      </c>
      <c r="AF340" s="271">
        <v>1152</v>
      </c>
      <c r="AG340" s="271">
        <v>0</v>
      </c>
      <c r="AH340" s="271">
        <v>62262</v>
      </c>
      <c r="AI340" s="271">
        <v>1108</v>
      </c>
      <c r="AJ340" s="271">
        <v>0</v>
      </c>
      <c r="AK340" s="268">
        <v>0.0186501319432078</v>
      </c>
      <c r="AL340" s="268">
        <v>0.0177957662779866</v>
      </c>
      <c r="AM340" s="269">
        <v>0.000854365665221186</v>
      </c>
    </row>
    <row r="341" spans="1:39">
      <c r="A341" s="279" t="s">
        <v>186</v>
      </c>
      <c r="B341" s="280" t="s">
        <v>1426</v>
      </c>
      <c r="C341" s="262" t="s">
        <v>281</v>
      </c>
      <c r="D341" s="280" t="s">
        <v>282</v>
      </c>
      <c r="E341" s="263">
        <v>2655</v>
      </c>
      <c r="F341" s="263">
        <v>104</v>
      </c>
      <c r="G341" s="263">
        <v>80</v>
      </c>
      <c r="H341" s="263">
        <v>0</v>
      </c>
      <c r="I341" s="263">
        <v>0</v>
      </c>
      <c r="J341" s="264">
        <v>4864</v>
      </c>
      <c r="K341" s="264">
        <v>126</v>
      </c>
      <c r="L341" s="264">
        <v>126</v>
      </c>
      <c r="M341" s="264">
        <v>14</v>
      </c>
      <c r="N341" s="264">
        <v>0</v>
      </c>
      <c r="O341" s="264">
        <v>5019</v>
      </c>
      <c r="P341" s="264">
        <v>96</v>
      </c>
      <c r="Q341" s="264">
        <v>96</v>
      </c>
      <c r="R341" s="264">
        <v>42</v>
      </c>
      <c r="S341" s="264">
        <v>0</v>
      </c>
      <c r="T341" s="265">
        <v>0.015</v>
      </c>
      <c r="U341" s="266">
        <v>143528</v>
      </c>
      <c r="V341" s="266">
        <v>3078</v>
      </c>
      <c r="W341" s="266">
        <v>3054</v>
      </c>
      <c r="X341" s="266">
        <v>1</v>
      </c>
      <c r="Y341" s="264">
        <v>2753</v>
      </c>
      <c r="Z341" s="267">
        <v>0.021438325622875</v>
      </c>
      <c r="AA341" s="267">
        <v>0.0391713747645951</v>
      </c>
      <c r="AB341" s="267">
        <v>0.0259046052631579</v>
      </c>
      <c r="AC341" s="268">
        <v>0.0191273161984459</v>
      </c>
      <c r="AD341" s="269">
        <v>0.0132667695014372</v>
      </c>
      <c r="AE341" s="270">
        <v>33462</v>
      </c>
      <c r="AF341" s="271">
        <v>707</v>
      </c>
      <c r="AG341" s="271">
        <v>0</v>
      </c>
      <c r="AH341" s="271">
        <v>34952</v>
      </c>
      <c r="AI341" s="271">
        <v>705</v>
      </c>
      <c r="AJ341" s="271">
        <v>1</v>
      </c>
      <c r="AK341" s="268">
        <v>0.0211284442053673</v>
      </c>
      <c r="AL341" s="268">
        <v>0.0201419089036393</v>
      </c>
      <c r="AM341" s="269">
        <v>0.000986535301728004</v>
      </c>
    </row>
    <row r="342" spans="1:39">
      <c r="A342" s="279" t="s">
        <v>186</v>
      </c>
      <c r="B342" s="280" t="s">
        <v>1426</v>
      </c>
      <c r="C342" s="262" t="s">
        <v>283</v>
      </c>
      <c r="D342" s="280" t="s">
        <v>284</v>
      </c>
      <c r="E342" s="263">
        <v>5670</v>
      </c>
      <c r="F342" s="263">
        <v>92</v>
      </c>
      <c r="G342" s="263">
        <v>71</v>
      </c>
      <c r="H342" s="263">
        <v>0</v>
      </c>
      <c r="I342" s="263">
        <v>0</v>
      </c>
      <c r="J342" s="264">
        <v>4240</v>
      </c>
      <c r="K342" s="264">
        <v>82</v>
      </c>
      <c r="L342" s="264">
        <v>82</v>
      </c>
      <c r="M342" s="264">
        <v>29</v>
      </c>
      <c r="N342" s="264">
        <v>0</v>
      </c>
      <c r="O342" s="264">
        <v>6030</v>
      </c>
      <c r="P342" s="264">
        <v>68</v>
      </c>
      <c r="Q342" s="264">
        <v>68</v>
      </c>
      <c r="R342" s="264">
        <v>47</v>
      </c>
      <c r="S342" s="264">
        <v>0</v>
      </c>
      <c r="T342" s="265">
        <v>0.015</v>
      </c>
      <c r="U342" s="266">
        <v>176862</v>
      </c>
      <c r="V342" s="266">
        <v>2564</v>
      </c>
      <c r="W342" s="266">
        <v>2543</v>
      </c>
      <c r="X342" s="266">
        <v>1</v>
      </c>
      <c r="Y342" s="264">
        <v>2369</v>
      </c>
      <c r="Z342" s="267">
        <v>0.0144915244654024</v>
      </c>
      <c r="AA342" s="267">
        <v>0.0162257495590829</v>
      </c>
      <c r="AB342" s="267">
        <v>0.0193396226415094</v>
      </c>
      <c r="AC342" s="268">
        <v>0.0112769485903814</v>
      </c>
      <c r="AD342" s="269">
        <v>-0.00311387308242654</v>
      </c>
      <c r="AE342" s="270">
        <v>41615</v>
      </c>
      <c r="AF342" s="271">
        <v>558</v>
      </c>
      <c r="AG342" s="271">
        <v>0</v>
      </c>
      <c r="AH342" s="271">
        <v>41668</v>
      </c>
      <c r="AI342" s="271">
        <v>661</v>
      </c>
      <c r="AJ342" s="271">
        <v>1</v>
      </c>
      <c r="AK342" s="268">
        <v>0.0134086266971044</v>
      </c>
      <c r="AL342" s="268">
        <v>0.0158394931362196</v>
      </c>
      <c r="AM342" s="269">
        <v>-0.00243086643911523</v>
      </c>
    </row>
    <row r="343" spans="1:39">
      <c r="A343" s="279" t="s">
        <v>186</v>
      </c>
      <c r="B343" s="280" t="s">
        <v>1426</v>
      </c>
      <c r="C343" s="262" t="s">
        <v>285</v>
      </c>
      <c r="D343" s="280" t="s">
        <v>286</v>
      </c>
      <c r="E343" s="263">
        <v>3597</v>
      </c>
      <c r="F343" s="263">
        <v>59</v>
      </c>
      <c r="G343" s="263">
        <v>38</v>
      </c>
      <c r="H343" s="263">
        <v>0</v>
      </c>
      <c r="I343" s="263">
        <v>0</v>
      </c>
      <c r="J343" s="264">
        <v>4309</v>
      </c>
      <c r="K343" s="264">
        <v>69</v>
      </c>
      <c r="L343" s="264">
        <v>69</v>
      </c>
      <c r="M343" s="264">
        <v>6</v>
      </c>
      <c r="N343" s="264">
        <v>0</v>
      </c>
      <c r="O343" s="264">
        <v>5107</v>
      </c>
      <c r="P343" s="264">
        <v>71</v>
      </c>
      <c r="Q343" s="264">
        <v>71</v>
      </c>
      <c r="R343" s="264">
        <v>38</v>
      </c>
      <c r="S343" s="264">
        <v>0</v>
      </c>
      <c r="T343" s="265">
        <v>0.015</v>
      </c>
      <c r="U343" s="266">
        <v>149834</v>
      </c>
      <c r="V343" s="266">
        <v>2186</v>
      </c>
      <c r="W343" s="266">
        <v>2165</v>
      </c>
      <c r="X343" s="266">
        <v>1</v>
      </c>
      <c r="Y343" s="264">
        <v>1999</v>
      </c>
      <c r="Z343" s="267">
        <v>0.0145828049708344</v>
      </c>
      <c r="AA343" s="267">
        <v>0.0164025576869614</v>
      </c>
      <c r="AB343" s="267">
        <v>0.0160129960547691</v>
      </c>
      <c r="AC343" s="268">
        <v>0.0139024867828471</v>
      </c>
      <c r="AD343" s="269">
        <v>0.000389561632192271</v>
      </c>
      <c r="AE343" s="270">
        <v>34385</v>
      </c>
      <c r="AF343" s="271">
        <v>518</v>
      </c>
      <c r="AG343" s="271">
        <v>0</v>
      </c>
      <c r="AH343" s="271">
        <v>34287</v>
      </c>
      <c r="AI343" s="271">
        <v>510</v>
      </c>
      <c r="AJ343" s="271">
        <v>0</v>
      </c>
      <c r="AK343" s="268">
        <v>0.0150647084484514</v>
      </c>
      <c r="AL343" s="268">
        <v>0.0148744422084172</v>
      </c>
      <c r="AM343" s="269">
        <v>0.000190266240034175</v>
      </c>
    </row>
    <row r="344" spans="1:39">
      <c r="A344" s="279" t="s">
        <v>186</v>
      </c>
      <c r="B344" s="280" t="s">
        <v>1426</v>
      </c>
      <c r="C344" s="262" t="s">
        <v>287</v>
      </c>
      <c r="D344" s="280" t="s">
        <v>288</v>
      </c>
      <c r="E344" s="263">
        <v>2684</v>
      </c>
      <c r="F344" s="263">
        <v>55</v>
      </c>
      <c r="G344" s="263">
        <v>42</v>
      </c>
      <c r="H344" s="263">
        <v>0</v>
      </c>
      <c r="I344" s="263">
        <v>0</v>
      </c>
      <c r="J344" s="264">
        <v>4810</v>
      </c>
      <c r="K344" s="264">
        <v>57</v>
      </c>
      <c r="L344" s="264">
        <v>57</v>
      </c>
      <c r="M344" s="264">
        <v>9</v>
      </c>
      <c r="N344" s="264">
        <v>0</v>
      </c>
      <c r="O344" s="264">
        <v>5321</v>
      </c>
      <c r="P344" s="264">
        <v>51</v>
      </c>
      <c r="Q344" s="264">
        <v>51</v>
      </c>
      <c r="R344" s="264">
        <v>23</v>
      </c>
      <c r="S344" s="264">
        <v>0</v>
      </c>
      <c r="T344" s="265">
        <v>0.015</v>
      </c>
      <c r="U344" s="266">
        <v>156383</v>
      </c>
      <c r="V344" s="266">
        <v>1534</v>
      </c>
      <c r="W344" s="266">
        <v>1521</v>
      </c>
      <c r="X344" s="266">
        <v>1</v>
      </c>
      <c r="Y344" s="264">
        <v>1366</v>
      </c>
      <c r="Z344" s="267">
        <v>0.00980285580913526</v>
      </c>
      <c r="AA344" s="267">
        <v>0.0204918032786885</v>
      </c>
      <c r="AB344" s="267">
        <v>0.0118503118503119</v>
      </c>
      <c r="AC344" s="268">
        <v>0.00958466453674121</v>
      </c>
      <c r="AD344" s="269">
        <v>0.00864149142837667</v>
      </c>
      <c r="AE344" s="270">
        <v>35426</v>
      </c>
      <c r="AF344" s="271">
        <v>390</v>
      </c>
      <c r="AG344" s="271">
        <v>0</v>
      </c>
      <c r="AH344" s="271">
        <v>37980</v>
      </c>
      <c r="AI344" s="271">
        <v>384</v>
      </c>
      <c r="AJ344" s="271">
        <v>1</v>
      </c>
      <c r="AK344" s="268">
        <v>0.0110088635465477</v>
      </c>
      <c r="AL344" s="268">
        <v>0.0100842548709847</v>
      </c>
      <c r="AM344" s="269">
        <v>0.000924608675563003</v>
      </c>
    </row>
    <row r="345" spans="1:39">
      <c r="A345" s="279" t="s">
        <v>186</v>
      </c>
      <c r="B345" s="280" t="s">
        <v>1426</v>
      </c>
      <c r="C345" s="262" t="s">
        <v>289</v>
      </c>
      <c r="D345" s="280" t="s">
        <v>290</v>
      </c>
      <c r="E345" s="263">
        <v>1918</v>
      </c>
      <c r="F345" s="263">
        <v>51</v>
      </c>
      <c r="G345" s="263">
        <v>39</v>
      </c>
      <c r="H345" s="263">
        <v>0</v>
      </c>
      <c r="I345" s="263">
        <v>0</v>
      </c>
      <c r="J345" s="264">
        <v>3219</v>
      </c>
      <c r="K345" s="264">
        <v>39</v>
      </c>
      <c r="L345" s="264">
        <v>39</v>
      </c>
      <c r="M345" s="264">
        <v>9</v>
      </c>
      <c r="N345" s="264">
        <v>0</v>
      </c>
      <c r="O345" s="264">
        <v>3492</v>
      </c>
      <c r="P345" s="264">
        <v>50</v>
      </c>
      <c r="Q345" s="264">
        <v>50</v>
      </c>
      <c r="R345" s="264">
        <v>35</v>
      </c>
      <c r="S345" s="264">
        <v>0</v>
      </c>
      <c r="T345" s="265">
        <v>0.015</v>
      </c>
      <c r="U345" s="266">
        <v>106266</v>
      </c>
      <c r="V345" s="266">
        <v>1436</v>
      </c>
      <c r="W345" s="266">
        <v>1423</v>
      </c>
      <c r="X345" s="266">
        <v>2</v>
      </c>
      <c r="Y345" s="264">
        <v>1324</v>
      </c>
      <c r="Z345" s="267">
        <v>0.0134944384845576</v>
      </c>
      <c r="AA345" s="267">
        <v>0.0265901981230448</v>
      </c>
      <c r="AB345" s="267">
        <v>0.0121155638397018</v>
      </c>
      <c r="AC345" s="268">
        <v>0.0143184421534937</v>
      </c>
      <c r="AD345" s="269">
        <v>0.0144746342833431</v>
      </c>
      <c r="AE345" s="270">
        <v>25156</v>
      </c>
      <c r="AF345" s="271">
        <v>348</v>
      </c>
      <c r="AG345" s="271">
        <v>0</v>
      </c>
      <c r="AH345" s="271">
        <v>26382</v>
      </c>
      <c r="AI345" s="271">
        <v>350</v>
      </c>
      <c r="AJ345" s="271">
        <v>1</v>
      </c>
      <c r="AK345" s="268">
        <v>0.0138336778502147</v>
      </c>
      <c r="AL345" s="268">
        <v>0.0132287165491623</v>
      </c>
      <c r="AM345" s="269">
        <v>0.000604961301052353</v>
      </c>
    </row>
    <row r="346" spans="1:39">
      <c r="A346" s="279" t="s">
        <v>186</v>
      </c>
      <c r="B346" s="280" t="s">
        <v>1426</v>
      </c>
      <c r="C346" s="262" t="s">
        <v>291</v>
      </c>
      <c r="D346" s="280" t="s">
        <v>292</v>
      </c>
      <c r="E346" s="263">
        <v>1181</v>
      </c>
      <c r="F346" s="263">
        <v>27</v>
      </c>
      <c r="G346" s="263">
        <v>20</v>
      </c>
      <c r="H346" s="263">
        <v>0</v>
      </c>
      <c r="I346" s="263">
        <v>0</v>
      </c>
      <c r="J346" s="264">
        <v>2230</v>
      </c>
      <c r="K346" s="264">
        <v>33</v>
      </c>
      <c r="L346" s="264">
        <v>33</v>
      </c>
      <c r="M346" s="264">
        <v>4</v>
      </c>
      <c r="N346" s="264">
        <v>0</v>
      </c>
      <c r="O346" s="264">
        <v>2300</v>
      </c>
      <c r="P346" s="264">
        <v>1</v>
      </c>
      <c r="Q346" s="264">
        <v>1</v>
      </c>
      <c r="R346" s="264">
        <v>1</v>
      </c>
      <c r="S346" s="264">
        <v>0</v>
      </c>
      <c r="T346" s="265">
        <v>0.015</v>
      </c>
      <c r="U346" s="266">
        <v>65153</v>
      </c>
      <c r="V346" s="266">
        <v>675</v>
      </c>
      <c r="W346" s="266">
        <v>668</v>
      </c>
      <c r="X346" s="266">
        <v>0</v>
      </c>
      <c r="Y346" s="264">
        <v>589</v>
      </c>
      <c r="Z346" s="267">
        <v>0.0103602289994321</v>
      </c>
      <c r="AA346" s="267">
        <v>0.0228619813717189</v>
      </c>
      <c r="AB346" s="267">
        <v>0.0147982062780269</v>
      </c>
      <c r="AC346" s="268">
        <v>0.000434782608695652</v>
      </c>
      <c r="AD346" s="269">
        <v>0.00806377509369197</v>
      </c>
      <c r="AE346" s="270">
        <v>15293</v>
      </c>
      <c r="AF346" s="271">
        <v>184</v>
      </c>
      <c r="AG346" s="271">
        <v>0</v>
      </c>
      <c r="AH346" s="271">
        <v>15806</v>
      </c>
      <c r="AI346" s="271">
        <v>183</v>
      </c>
      <c r="AJ346" s="271">
        <v>0</v>
      </c>
      <c r="AK346" s="268">
        <v>0.0120316484666187</v>
      </c>
      <c r="AL346" s="268">
        <v>0.0115778818170315</v>
      </c>
      <c r="AM346" s="269">
        <v>0.000453766649587208</v>
      </c>
    </row>
    <row r="347" spans="1:39">
      <c r="A347" s="279" t="s">
        <v>186</v>
      </c>
      <c r="B347" s="280" t="s">
        <v>1426</v>
      </c>
      <c r="C347" s="262" t="s">
        <v>293</v>
      </c>
      <c r="D347" s="280" t="s">
        <v>294</v>
      </c>
      <c r="E347" s="263">
        <v>6366</v>
      </c>
      <c r="F347" s="263">
        <v>124</v>
      </c>
      <c r="G347" s="263">
        <v>87</v>
      </c>
      <c r="H347" s="263">
        <v>0</v>
      </c>
      <c r="I347" s="263">
        <v>0</v>
      </c>
      <c r="J347" s="264">
        <v>4987</v>
      </c>
      <c r="K347" s="264">
        <v>138</v>
      </c>
      <c r="L347" s="264">
        <v>138</v>
      </c>
      <c r="M347" s="264">
        <v>30</v>
      </c>
      <c r="N347" s="264">
        <v>0</v>
      </c>
      <c r="O347" s="264">
        <v>7066</v>
      </c>
      <c r="P347" s="264">
        <v>160</v>
      </c>
      <c r="Q347" s="264">
        <v>160</v>
      </c>
      <c r="R347" s="264">
        <v>105</v>
      </c>
      <c r="S347" s="264">
        <v>0</v>
      </c>
      <c r="T347" s="265">
        <v>0.015</v>
      </c>
      <c r="U347" s="266">
        <v>205910</v>
      </c>
      <c r="V347" s="266">
        <v>4117</v>
      </c>
      <c r="W347" s="266">
        <v>4080</v>
      </c>
      <c r="X347" s="266">
        <v>12</v>
      </c>
      <c r="Y347" s="264">
        <v>3763</v>
      </c>
      <c r="Z347" s="267">
        <v>0.0199358943227624</v>
      </c>
      <c r="AA347" s="267">
        <v>0.019478479421929</v>
      </c>
      <c r="AB347" s="267">
        <v>0.0276719470623621</v>
      </c>
      <c r="AC347" s="268">
        <v>0.0226436456269459</v>
      </c>
      <c r="AD347" s="269">
        <v>-0.00819346764043314</v>
      </c>
      <c r="AE347" s="270">
        <v>48341</v>
      </c>
      <c r="AF347" s="271">
        <v>1001</v>
      </c>
      <c r="AG347" s="271">
        <v>0</v>
      </c>
      <c r="AH347" s="271">
        <v>48367</v>
      </c>
      <c r="AI347" s="271">
        <v>1016</v>
      </c>
      <c r="AJ347" s="271">
        <v>7</v>
      </c>
      <c r="AK347" s="268">
        <v>0.0207070602594071</v>
      </c>
      <c r="AL347" s="268">
        <v>0.0208613310728389</v>
      </c>
      <c r="AM347" s="269">
        <v>-0.000154270813431792</v>
      </c>
    </row>
    <row r="348" spans="1:39">
      <c r="A348" s="279" t="s">
        <v>186</v>
      </c>
      <c r="B348" s="280" t="s">
        <v>1426</v>
      </c>
      <c r="C348" s="262" t="s">
        <v>295</v>
      </c>
      <c r="D348" s="280" t="s">
        <v>296</v>
      </c>
      <c r="E348" s="263">
        <v>5711</v>
      </c>
      <c r="F348" s="263">
        <v>81</v>
      </c>
      <c r="G348" s="263">
        <v>57</v>
      </c>
      <c r="H348" s="263">
        <v>0</v>
      </c>
      <c r="I348" s="263">
        <v>0</v>
      </c>
      <c r="J348" s="264">
        <v>4526</v>
      </c>
      <c r="K348" s="264">
        <v>98</v>
      </c>
      <c r="L348" s="264">
        <v>98</v>
      </c>
      <c r="M348" s="264">
        <v>19</v>
      </c>
      <c r="N348" s="264">
        <v>0</v>
      </c>
      <c r="O348" s="264">
        <v>6252</v>
      </c>
      <c r="P348" s="264">
        <v>81</v>
      </c>
      <c r="Q348" s="264">
        <v>81</v>
      </c>
      <c r="R348" s="264">
        <v>50</v>
      </c>
      <c r="S348" s="264">
        <v>0</v>
      </c>
      <c r="T348" s="265">
        <v>0.015</v>
      </c>
      <c r="U348" s="266">
        <v>181412</v>
      </c>
      <c r="V348" s="266">
        <v>2966</v>
      </c>
      <c r="W348" s="266">
        <v>2942</v>
      </c>
      <c r="X348" s="266">
        <v>1</v>
      </c>
      <c r="Y348" s="264">
        <v>2738</v>
      </c>
      <c r="Z348" s="267">
        <v>0.0163440125239786</v>
      </c>
      <c r="AA348" s="267">
        <v>0.0141831553143057</v>
      </c>
      <c r="AB348" s="267">
        <v>0.0216526734423332</v>
      </c>
      <c r="AC348" s="268">
        <v>0.0129558541266795</v>
      </c>
      <c r="AD348" s="269">
        <v>-0.00746951812802746</v>
      </c>
      <c r="AE348" s="270">
        <v>42433</v>
      </c>
      <c r="AF348" s="271">
        <v>695</v>
      </c>
      <c r="AG348" s="271">
        <v>0</v>
      </c>
      <c r="AH348" s="271">
        <v>42278</v>
      </c>
      <c r="AI348" s="271">
        <v>736</v>
      </c>
      <c r="AJ348" s="271">
        <v>0</v>
      </c>
      <c r="AK348" s="268">
        <v>0.0163787618127401</v>
      </c>
      <c r="AL348" s="268">
        <v>0.0174085812952363</v>
      </c>
      <c r="AM348" s="269">
        <v>-0.00102981948249621</v>
      </c>
    </row>
    <row r="349" spans="1:39">
      <c r="A349" s="279" t="s">
        <v>186</v>
      </c>
      <c r="B349" s="280" t="s">
        <v>1426</v>
      </c>
      <c r="C349" s="262" t="s">
        <v>297</v>
      </c>
      <c r="D349" s="280" t="s">
        <v>298</v>
      </c>
      <c r="E349" s="263">
        <v>3600</v>
      </c>
      <c r="F349" s="263">
        <v>50</v>
      </c>
      <c r="G349" s="263">
        <v>31</v>
      </c>
      <c r="H349" s="263">
        <v>0</v>
      </c>
      <c r="I349" s="263">
        <v>0</v>
      </c>
      <c r="J349" s="264">
        <v>2877</v>
      </c>
      <c r="K349" s="264">
        <v>46</v>
      </c>
      <c r="L349" s="264">
        <v>46</v>
      </c>
      <c r="M349" s="264">
        <v>6</v>
      </c>
      <c r="N349" s="264">
        <v>0</v>
      </c>
      <c r="O349" s="264">
        <v>4021</v>
      </c>
      <c r="P349" s="264">
        <v>83</v>
      </c>
      <c r="Q349" s="264">
        <v>83</v>
      </c>
      <c r="R349" s="264">
        <v>48</v>
      </c>
      <c r="S349" s="264">
        <v>0</v>
      </c>
      <c r="T349" s="265">
        <v>0.015</v>
      </c>
      <c r="U349" s="266">
        <v>117275</v>
      </c>
      <c r="V349" s="266">
        <v>1997</v>
      </c>
      <c r="W349" s="266">
        <v>1978</v>
      </c>
      <c r="X349" s="266">
        <v>2</v>
      </c>
      <c r="Y349" s="264">
        <v>1836</v>
      </c>
      <c r="Z349" s="267">
        <v>0.0170112982306544</v>
      </c>
      <c r="AA349" s="267">
        <v>0.0138888888888889</v>
      </c>
      <c r="AB349" s="267">
        <v>0.0159888773027459</v>
      </c>
      <c r="AC349" s="268">
        <v>0.0206416314349664</v>
      </c>
      <c r="AD349" s="269">
        <v>-0.00209998841385703</v>
      </c>
      <c r="AE349" s="270">
        <v>27208</v>
      </c>
      <c r="AF349" s="271">
        <v>464</v>
      </c>
      <c r="AG349" s="271">
        <v>0</v>
      </c>
      <c r="AH349" s="271">
        <v>27459</v>
      </c>
      <c r="AI349" s="271">
        <v>525</v>
      </c>
      <c r="AJ349" s="271">
        <v>1</v>
      </c>
      <c r="AK349" s="268">
        <v>0.0170538077036166</v>
      </c>
      <c r="AL349" s="268">
        <v>0.0190829964674606</v>
      </c>
      <c r="AM349" s="269">
        <v>-0.002029188763844</v>
      </c>
    </row>
    <row r="350" spans="1:39">
      <c r="A350" s="279" t="s">
        <v>186</v>
      </c>
      <c r="B350" s="280" t="s">
        <v>1426</v>
      </c>
      <c r="C350" s="262" t="s">
        <v>299</v>
      </c>
      <c r="D350" s="280" t="s">
        <v>300</v>
      </c>
      <c r="E350" s="263">
        <v>1625</v>
      </c>
      <c r="F350" s="263">
        <v>59</v>
      </c>
      <c r="G350" s="263">
        <v>46</v>
      </c>
      <c r="H350" s="263">
        <v>0</v>
      </c>
      <c r="I350" s="263">
        <v>0</v>
      </c>
      <c r="J350" s="264">
        <v>3060</v>
      </c>
      <c r="K350" s="264">
        <v>43</v>
      </c>
      <c r="L350" s="264">
        <v>43</v>
      </c>
      <c r="M350" s="264">
        <v>14</v>
      </c>
      <c r="N350" s="264">
        <v>0</v>
      </c>
      <c r="O350" s="264">
        <v>3094</v>
      </c>
      <c r="P350" s="264">
        <v>51</v>
      </c>
      <c r="Q350" s="264">
        <v>51</v>
      </c>
      <c r="R350" s="264">
        <v>30</v>
      </c>
      <c r="S350" s="264">
        <v>0</v>
      </c>
      <c r="T350" s="265">
        <v>0.015</v>
      </c>
      <c r="U350" s="266">
        <v>89264</v>
      </c>
      <c r="V350" s="266">
        <v>1515</v>
      </c>
      <c r="W350" s="266">
        <v>1502</v>
      </c>
      <c r="X350" s="266">
        <v>0</v>
      </c>
      <c r="Y350" s="264">
        <v>1389</v>
      </c>
      <c r="Z350" s="267">
        <v>0.0169721276214375</v>
      </c>
      <c r="AA350" s="267">
        <v>0.0363076923076923</v>
      </c>
      <c r="AB350" s="267">
        <v>0.0140522875816993</v>
      </c>
      <c r="AC350" s="268">
        <v>0.0164835164835165</v>
      </c>
      <c r="AD350" s="269">
        <v>0.022255404725993</v>
      </c>
      <c r="AE350" s="270">
        <v>21262</v>
      </c>
      <c r="AF350" s="271">
        <v>358</v>
      </c>
      <c r="AG350" s="271">
        <v>0</v>
      </c>
      <c r="AH350" s="271">
        <v>21953</v>
      </c>
      <c r="AI350" s="271">
        <v>350</v>
      </c>
      <c r="AJ350" s="271">
        <v>0</v>
      </c>
      <c r="AK350" s="268">
        <v>0.0168375505596839</v>
      </c>
      <c r="AL350" s="268">
        <v>0.0159431512777297</v>
      </c>
      <c r="AM350" s="269">
        <v>0.000894399281954249</v>
      </c>
    </row>
    <row r="351" spans="1:39">
      <c r="A351" s="279" t="s">
        <v>186</v>
      </c>
      <c r="B351" s="280" t="s">
        <v>1426</v>
      </c>
      <c r="C351" s="262" t="s">
        <v>301</v>
      </c>
      <c r="D351" s="280" t="s">
        <v>302</v>
      </c>
      <c r="E351" s="263">
        <v>2916</v>
      </c>
      <c r="F351" s="263">
        <v>41</v>
      </c>
      <c r="G351" s="263">
        <v>22</v>
      </c>
      <c r="H351" s="263">
        <v>0</v>
      </c>
      <c r="I351" s="263">
        <v>0</v>
      </c>
      <c r="J351" s="264">
        <v>5437</v>
      </c>
      <c r="K351" s="264">
        <v>78</v>
      </c>
      <c r="L351" s="264">
        <v>78</v>
      </c>
      <c r="M351" s="264">
        <v>19</v>
      </c>
      <c r="N351" s="264">
        <v>0</v>
      </c>
      <c r="O351" s="264">
        <v>5722</v>
      </c>
      <c r="P351" s="264">
        <v>61</v>
      </c>
      <c r="Q351" s="264">
        <v>61</v>
      </c>
      <c r="R351" s="264">
        <v>26</v>
      </c>
      <c r="S351" s="264">
        <v>0</v>
      </c>
      <c r="T351" s="265">
        <v>0.015</v>
      </c>
      <c r="U351" s="266">
        <v>159095</v>
      </c>
      <c r="V351" s="266">
        <v>2026</v>
      </c>
      <c r="W351" s="266">
        <v>2007</v>
      </c>
      <c r="X351" s="266">
        <v>0</v>
      </c>
      <c r="Y351" s="264">
        <v>1847</v>
      </c>
      <c r="Z351" s="267">
        <v>0.0127345296835224</v>
      </c>
      <c r="AA351" s="267">
        <v>0.0140603566529492</v>
      </c>
      <c r="AB351" s="267">
        <v>0.014346146772117</v>
      </c>
      <c r="AC351" s="268">
        <v>0.0106606081789584</v>
      </c>
      <c r="AD351" s="269">
        <v>-0.000285790119167731</v>
      </c>
      <c r="AE351" s="270">
        <v>37227</v>
      </c>
      <c r="AF351" s="271">
        <v>516</v>
      </c>
      <c r="AG351" s="271">
        <v>0</v>
      </c>
      <c r="AH351" s="271">
        <v>37339</v>
      </c>
      <c r="AI351" s="271">
        <v>436</v>
      </c>
      <c r="AJ351" s="271">
        <v>0</v>
      </c>
      <c r="AK351" s="268">
        <v>0.0138609074059151</v>
      </c>
      <c r="AL351" s="268">
        <v>0.0116767990572859</v>
      </c>
      <c r="AM351" s="269">
        <v>0.00218410834862911</v>
      </c>
    </row>
    <row r="352" spans="1:39">
      <c r="A352" s="279" t="s">
        <v>186</v>
      </c>
      <c r="B352" s="280" t="s">
        <v>3318</v>
      </c>
      <c r="C352" s="262" t="s">
        <v>303</v>
      </c>
      <c r="D352" s="280" t="s">
        <v>304</v>
      </c>
      <c r="E352" s="263">
        <v>13785</v>
      </c>
      <c r="F352" s="263">
        <v>176</v>
      </c>
      <c r="G352" s="263">
        <v>80</v>
      </c>
      <c r="H352" s="263">
        <v>9</v>
      </c>
      <c r="I352" s="263">
        <v>0</v>
      </c>
      <c r="J352" s="264">
        <v>8789</v>
      </c>
      <c r="K352" s="264">
        <v>192</v>
      </c>
      <c r="L352" s="264">
        <v>192</v>
      </c>
      <c r="M352" s="264">
        <v>82</v>
      </c>
      <c r="N352" s="264">
        <v>0</v>
      </c>
      <c r="O352" s="264">
        <v>13096</v>
      </c>
      <c r="P352" s="264">
        <v>176</v>
      </c>
      <c r="Q352" s="264">
        <v>176</v>
      </c>
      <c r="R352" s="264">
        <v>112</v>
      </c>
      <c r="S352" s="264">
        <v>0</v>
      </c>
      <c r="T352" s="265">
        <v>0.015</v>
      </c>
      <c r="U352" s="266">
        <v>391501</v>
      </c>
      <c r="V352" s="266">
        <v>6555</v>
      </c>
      <c r="W352" s="266">
        <v>6454</v>
      </c>
      <c r="X352" s="266">
        <v>0</v>
      </c>
      <c r="Y352" s="264">
        <v>6116</v>
      </c>
      <c r="Z352" s="267">
        <v>0.0167432522522292</v>
      </c>
      <c r="AA352" s="267">
        <v>0.0127675009067827</v>
      </c>
      <c r="AB352" s="267">
        <v>0.0218454886790306</v>
      </c>
      <c r="AC352" s="268">
        <v>0.0134392180818571</v>
      </c>
      <c r="AD352" s="269">
        <v>-0.00907798777224787</v>
      </c>
      <c r="AE352" s="270">
        <v>89720</v>
      </c>
      <c r="AF352" s="271">
        <v>1514</v>
      </c>
      <c r="AG352" s="271">
        <v>0</v>
      </c>
      <c r="AH352" s="271">
        <v>87906</v>
      </c>
      <c r="AI352" s="271">
        <v>1517</v>
      </c>
      <c r="AJ352" s="271">
        <v>0</v>
      </c>
      <c r="AK352" s="268">
        <v>0.0168747213553277</v>
      </c>
      <c r="AL352" s="268">
        <v>0.0172570700521011</v>
      </c>
      <c r="AM352" s="269">
        <v>-0.000382348696773421</v>
      </c>
    </row>
    <row r="353" spans="1:39">
      <c r="A353" s="279" t="s">
        <v>186</v>
      </c>
      <c r="B353" s="280" t="s">
        <v>3318</v>
      </c>
      <c r="C353" s="262" t="s">
        <v>305</v>
      </c>
      <c r="D353" s="280" t="s">
        <v>306</v>
      </c>
      <c r="E353" s="263">
        <v>10928</v>
      </c>
      <c r="F353" s="263">
        <v>154</v>
      </c>
      <c r="G353" s="263">
        <v>94</v>
      </c>
      <c r="H353" s="263">
        <v>3</v>
      </c>
      <c r="I353" s="263">
        <v>0</v>
      </c>
      <c r="J353" s="264">
        <v>6750</v>
      </c>
      <c r="K353" s="264">
        <v>147</v>
      </c>
      <c r="L353" s="264">
        <v>147</v>
      </c>
      <c r="M353" s="264">
        <v>29</v>
      </c>
      <c r="N353" s="264">
        <v>0</v>
      </c>
      <c r="O353" s="264">
        <v>10378</v>
      </c>
      <c r="P353" s="264">
        <v>153</v>
      </c>
      <c r="Q353" s="264">
        <v>153</v>
      </c>
      <c r="R353" s="264">
        <v>100</v>
      </c>
      <c r="S353" s="264">
        <v>0</v>
      </c>
      <c r="T353" s="265">
        <v>0.015</v>
      </c>
      <c r="U353" s="266">
        <v>313548</v>
      </c>
      <c r="V353" s="266">
        <v>4397</v>
      </c>
      <c r="W353" s="266">
        <v>4337</v>
      </c>
      <c r="X353" s="266">
        <v>1</v>
      </c>
      <c r="Y353" s="264">
        <v>4012</v>
      </c>
      <c r="Z353" s="267">
        <v>0.0140201819179201</v>
      </c>
      <c r="AA353" s="267">
        <v>0.0140922401171303</v>
      </c>
      <c r="AB353" s="267">
        <v>0.0217777777777778</v>
      </c>
      <c r="AC353" s="268">
        <v>0.0147427249951821</v>
      </c>
      <c r="AD353" s="269">
        <v>-0.00768553766064747</v>
      </c>
      <c r="AE353" s="270">
        <v>71511</v>
      </c>
      <c r="AF353" s="271">
        <v>1086</v>
      </c>
      <c r="AG353" s="271">
        <v>0</v>
      </c>
      <c r="AH353" s="271">
        <v>71495</v>
      </c>
      <c r="AI353" s="271">
        <v>982</v>
      </c>
      <c r="AJ353" s="271">
        <v>0</v>
      </c>
      <c r="AK353" s="268">
        <v>0.0151864748080715</v>
      </c>
      <c r="AL353" s="268">
        <v>0.0137352262395972</v>
      </c>
      <c r="AM353" s="269">
        <v>0.00145124856847431</v>
      </c>
    </row>
    <row r="354" spans="1:39">
      <c r="A354" s="279" t="s">
        <v>186</v>
      </c>
      <c r="B354" s="280" t="s">
        <v>3318</v>
      </c>
      <c r="C354" s="262" t="s">
        <v>307</v>
      </c>
      <c r="D354" s="280" t="s">
        <v>308</v>
      </c>
      <c r="E354" s="263">
        <v>20202</v>
      </c>
      <c r="F354" s="263">
        <v>425</v>
      </c>
      <c r="G354" s="263">
        <v>235</v>
      </c>
      <c r="H354" s="263">
        <v>69</v>
      </c>
      <c r="I354" s="263">
        <v>0</v>
      </c>
      <c r="J354" s="264">
        <v>16237</v>
      </c>
      <c r="K354" s="264">
        <v>655</v>
      </c>
      <c r="L354" s="264">
        <v>654</v>
      </c>
      <c r="M354" s="264">
        <v>113</v>
      </c>
      <c r="N354" s="264">
        <v>0</v>
      </c>
      <c r="O354" s="264">
        <v>20267</v>
      </c>
      <c r="P354" s="264">
        <v>95</v>
      </c>
      <c r="Q354" s="264">
        <v>95</v>
      </c>
      <c r="R354" s="264">
        <v>30</v>
      </c>
      <c r="S354" s="264">
        <v>0</v>
      </c>
      <c r="T354" s="265">
        <v>0.015</v>
      </c>
      <c r="U354" s="266">
        <v>622193</v>
      </c>
      <c r="V354" s="266">
        <v>11298</v>
      </c>
      <c r="W354" s="266">
        <v>11083</v>
      </c>
      <c r="X354" s="266">
        <v>19</v>
      </c>
      <c r="Y354" s="264">
        <v>10041</v>
      </c>
      <c r="Z354" s="267">
        <v>0.0181278156456276</v>
      </c>
      <c r="AA354" s="267">
        <v>0.021037521037521</v>
      </c>
      <c r="AB354" s="267">
        <v>0.0403399642791156</v>
      </c>
      <c r="AC354" s="268">
        <v>0.00468742290422855</v>
      </c>
      <c r="AD354" s="269">
        <v>-0.0193024432415946</v>
      </c>
      <c r="AE354" s="270">
        <v>144381</v>
      </c>
      <c r="AF354" s="271">
        <v>2895</v>
      </c>
      <c r="AG354" s="271">
        <v>0</v>
      </c>
      <c r="AH354" s="271">
        <v>141625</v>
      </c>
      <c r="AI354" s="271">
        <v>2633</v>
      </c>
      <c r="AJ354" s="271">
        <v>10</v>
      </c>
      <c r="AK354" s="268">
        <v>0.0200511147588672</v>
      </c>
      <c r="AL354" s="268">
        <v>0.0185207413945278</v>
      </c>
      <c r="AM354" s="269">
        <v>0.00153037336433936</v>
      </c>
    </row>
    <row r="355" spans="1:39">
      <c r="A355" s="279" t="s">
        <v>186</v>
      </c>
      <c r="B355" s="280" t="s">
        <v>3318</v>
      </c>
      <c r="C355" s="262" t="s">
        <v>309</v>
      </c>
      <c r="D355" s="280" t="s">
        <v>310</v>
      </c>
      <c r="E355" s="263">
        <v>15313</v>
      </c>
      <c r="F355" s="263">
        <v>227</v>
      </c>
      <c r="G355" s="263">
        <v>121</v>
      </c>
      <c r="H355" s="263">
        <v>7</v>
      </c>
      <c r="I355" s="263">
        <v>0</v>
      </c>
      <c r="J355" s="264">
        <v>11820</v>
      </c>
      <c r="K355" s="264">
        <v>194</v>
      </c>
      <c r="L355" s="264">
        <v>194</v>
      </c>
      <c r="M355" s="264">
        <v>69</v>
      </c>
      <c r="N355" s="264">
        <v>0</v>
      </c>
      <c r="O355" s="264">
        <v>15209</v>
      </c>
      <c r="P355" s="264">
        <v>270</v>
      </c>
      <c r="Q355" s="264">
        <v>270</v>
      </c>
      <c r="R355" s="264">
        <v>204</v>
      </c>
      <c r="S355" s="264">
        <v>0</v>
      </c>
      <c r="T355" s="265">
        <v>0.015</v>
      </c>
      <c r="U355" s="266">
        <v>471510</v>
      </c>
      <c r="V355" s="266">
        <v>8039</v>
      </c>
      <c r="W355" s="266">
        <v>7932</v>
      </c>
      <c r="X355" s="266">
        <v>7</v>
      </c>
      <c r="Y355" s="264">
        <v>7487</v>
      </c>
      <c r="Z355" s="267">
        <v>0.0170346334118046</v>
      </c>
      <c r="AA355" s="267">
        <v>0.0148240057467511</v>
      </c>
      <c r="AB355" s="267">
        <v>0.0164128595600677</v>
      </c>
      <c r="AC355" s="268">
        <v>0.0177526464593333</v>
      </c>
      <c r="AD355" s="269">
        <v>-0.00158885381331656</v>
      </c>
      <c r="AE355" s="270">
        <v>109383</v>
      </c>
      <c r="AF355" s="271">
        <v>1745</v>
      </c>
      <c r="AG355" s="271">
        <v>0</v>
      </c>
      <c r="AH355" s="271">
        <v>107092</v>
      </c>
      <c r="AI355" s="271">
        <v>1699</v>
      </c>
      <c r="AJ355" s="271">
        <v>2</v>
      </c>
      <c r="AK355" s="268">
        <v>0.0159531188575921</v>
      </c>
      <c r="AL355" s="268">
        <v>0.0158461883240578</v>
      </c>
      <c r="AM355" s="269">
        <v>0.000106930533534312</v>
      </c>
    </row>
    <row r="356" spans="1:39">
      <c r="A356" s="279" t="s">
        <v>186</v>
      </c>
      <c r="B356" s="280" t="s">
        <v>3318</v>
      </c>
      <c r="C356" s="262" t="s">
        <v>311</v>
      </c>
      <c r="D356" s="280" t="s">
        <v>312</v>
      </c>
      <c r="E356" s="263">
        <v>17083</v>
      </c>
      <c r="F356" s="263">
        <v>187</v>
      </c>
      <c r="G356" s="263">
        <v>131</v>
      </c>
      <c r="H356" s="263">
        <v>13</v>
      </c>
      <c r="I356" s="263">
        <v>0</v>
      </c>
      <c r="J356" s="264">
        <v>14572</v>
      </c>
      <c r="K356" s="264">
        <v>172</v>
      </c>
      <c r="L356" s="264">
        <v>172</v>
      </c>
      <c r="M356" s="264">
        <v>75</v>
      </c>
      <c r="N356" s="264">
        <v>0</v>
      </c>
      <c r="O356" s="264">
        <v>18224</v>
      </c>
      <c r="P356" s="264">
        <v>227</v>
      </c>
      <c r="Q356" s="264">
        <v>226</v>
      </c>
      <c r="R356" s="264">
        <v>172</v>
      </c>
      <c r="S356" s="264">
        <v>0</v>
      </c>
      <c r="T356" s="265">
        <v>0.015</v>
      </c>
      <c r="U356" s="266">
        <v>552762</v>
      </c>
      <c r="V356" s="266">
        <v>5526</v>
      </c>
      <c r="W356" s="266">
        <v>5466</v>
      </c>
      <c r="X356" s="266">
        <v>4</v>
      </c>
      <c r="Y356" s="264">
        <v>5139</v>
      </c>
      <c r="Z356" s="267">
        <v>0.00998983287563183</v>
      </c>
      <c r="AA356" s="267">
        <v>0.0109465550547328</v>
      </c>
      <c r="AB356" s="267">
        <v>0.0118034586878946</v>
      </c>
      <c r="AC356" s="268">
        <v>0.0124561018437226</v>
      </c>
      <c r="AD356" s="269">
        <v>-0.000856903633161817</v>
      </c>
      <c r="AE356" s="270">
        <v>126894</v>
      </c>
      <c r="AF356" s="271">
        <v>1265</v>
      </c>
      <c r="AG356" s="271">
        <v>0</v>
      </c>
      <c r="AH356" s="271">
        <v>126077</v>
      </c>
      <c r="AI356" s="271">
        <v>1360</v>
      </c>
      <c r="AJ356" s="271">
        <v>0</v>
      </c>
      <c r="AK356" s="268">
        <v>0.00996895046259082</v>
      </c>
      <c r="AL356" s="268">
        <v>0.0107870587022217</v>
      </c>
      <c r="AM356" s="269">
        <v>-0.000818108239630834</v>
      </c>
    </row>
    <row r="357" spans="1:39">
      <c r="A357" s="279" t="s">
        <v>186</v>
      </c>
      <c r="B357" s="280" t="s">
        <v>3318</v>
      </c>
      <c r="C357" s="262" t="s">
        <v>313</v>
      </c>
      <c r="D357" s="280" t="s">
        <v>314</v>
      </c>
      <c r="E357" s="263">
        <v>6985</v>
      </c>
      <c r="F357" s="263">
        <v>124</v>
      </c>
      <c r="G357" s="263">
        <v>79</v>
      </c>
      <c r="H357" s="263">
        <v>11</v>
      </c>
      <c r="I357" s="263">
        <v>0</v>
      </c>
      <c r="J357" s="264">
        <v>5044</v>
      </c>
      <c r="K357" s="264">
        <v>88</v>
      </c>
      <c r="L357" s="264">
        <v>88</v>
      </c>
      <c r="M357" s="264">
        <v>21</v>
      </c>
      <c r="N357" s="264">
        <v>0</v>
      </c>
      <c r="O357" s="264">
        <v>7090</v>
      </c>
      <c r="P357" s="264">
        <v>156</v>
      </c>
      <c r="Q357" s="264">
        <v>156</v>
      </c>
      <c r="R357" s="264">
        <v>129</v>
      </c>
      <c r="S357" s="264">
        <v>0</v>
      </c>
      <c r="T357" s="265">
        <v>0.015</v>
      </c>
      <c r="U357" s="266">
        <v>214182</v>
      </c>
      <c r="V357" s="266">
        <v>4239</v>
      </c>
      <c r="W357" s="266">
        <v>4194</v>
      </c>
      <c r="X357" s="266">
        <v>1</v>
      </c>
      <c r="Y357" s="264">
        <v>3982</v>
      </c>
      <c r="Z357" s="267">
        <v>0.0197869101978691</v>
      </c>
      <c r="AA357" s="267">
        <v>0.0177523264137437</v>
      </c>
      <c r="AB357" s="267">
        <v>0.0174464710547185</v>
      </c>
      <c r="AC357" s="268">
        <v>0.0220028208744711</v>
      </c>
      <c r="AD357" s="269">
        <v>0.000305855359025258</v>
      </c>
      <c r="AE357" s="270">
        <v>48462</v>
      </c>
      <c r="AF357" s="271">
        <v>937</v>
      </c>
      <c r="AG357" s="271">
        <v>0</v>
      </c>
      <c r="AH357" s="271">
        <v>49066</v>
      </c>
      <c r="AI357" s="271">
        <v>1124</v>
      </c>
      <c r="AJ357" s="271">
        <v>1</v>
      </c>
      <c r="AK357" s="268">
        <v>0.0193347364945731</v>
      </c>
      <c r="AL357" s="268">
        <v>0.02288753923287</v>
      </c>
      <c r="AM357" s="269">
        <v>-0.00355280273829695</v>
      </c>
    </row>
    <row r="358" spans="1:39">
      <c r="A358" s="279" t="s">
        <v>186</v>
      </c>
      <c r="B358" s="280" t="s">
        <v>3318</v>
      </c>
      <c r="C358" s="262" t="s">
        <v>315</v>
      </c>
      <c r="D358" s="280" t="s">
        <v>316</v>
      </c>
      <c r="E358" s="263">
        <v>16882</v>
      </c>
      <c r="F358" s="263">
        <v>168</v>
      </c>
      <c r="G358" s="263">
        <v>106</v>
      </c>
      <c r="H358" s="263">
        <v>10</v>
      </c>
      <c r="I358" s="263">
        <v>0</v>
      </c>
      <c r="J358" s="264">
        <v>14826</v>
      </c>
      <c r="K358" s="264">
        <v>196</v>
      </c>
      <c r="L358" s="264">
        <v>195</v>
      </c>
      <c r="M358" s="264">
        <v>60</v>
      </c>
      <c r="N358" s="264">
        <v>0</v>
      </c>
      <c r="O358" s="264">
        <v>18249</v>
      </c>
      <c r="P358" s="264">
        <v>172</v>
      </c>
      <c r="Q358" s="264">
        <v>172</v>
      </c>
      <c r="R358" s="264">
        <v>96</v>
      </c>
      <c r="S358" s="264">
        <v>0</v>
      </c>
      <c r="T358" s="265">
        <v>0.015</v>
      </c>
      <c r="U358" s="266">
        <v>555220</v>
      </c>
      <c r="V358" s="266">
        <v>6625</v>
      </c>
      <c r="W358" s="266">
        <v>6560</v>
      </c>
      <c r="X358" s="266">
        <v>2</v>
      </c>
      <c r="Y358" s="264">
        <v>6117</v>
      </c>
      <c r="Z358" s="267">
        <v>0.0119286048773459</v>
      </c>
      <c r="AA358" s="267">
        <v>0.00995142755597678</v>
      </c>
      <c r="AB358" s="267">
        <v>0.0132200188857413</v>
      </c>
      <c r="AC358" s="268">
        <v>0.00942517398213601</v>
      </c>
      <c r="AD358" s="269">
        <v>-0.00326859132976448</v>
      </c>
      <c r="AE358" s="270">
        <v>127771</v>
      </c>
      <c r="AF358" s="271">
        <v>1569</v>
      </c>
      <c r="AG358" s="271">
        <v>0</v>
      </c>
      <c r="AH358" s="271">
        <v>124640</v>
      </c>
      <c r="AI358" s="271">
        <v>1571</v>
      </c>
      <c r="AJ358" s="271">
        <v>1</v>
      </c>
      <c r="AK358" s="268">
        <v>0.0122797817971214</v>
      </c>
      <c r="AL358" s="268">
        <v>0.0125962772785623</v>
      </c>
      <c r="AM358" s="269">
        <v>-0.000316495481440847</v>
      </c>
    </row>
    <row r="359" spans="1:39">
      <c r="A359" s="279" t="s">
        <v>186</v>
      </c>
      <c r="B359" s="280" t="s">
        <v>3318</v>
      </c>
      <c r="C359" s="262" t="s">
        <v>317</v>
      </c>
      <c r="D359" s="280" t="s">
        <v>317</v>
      </c>
      <c r="E359" s="263">
        <v>12229</v>
      </c>
      <c r="F359" s="263">
        <v>200</v>
      </c>
      <c r="G359" s="263">
        <v>108</v>
      </c>
      <c r="H359" s="263">
        <v>2</v>
      </c>
      <c r="I359" s="263">
        <v>0</v>
      </c>
      <c r="J359" s="264">
        <v>7251</v>
      </c>
      <c r="K359" s="264">
        <v>407</v>
      </c>
      <c r="L359" s="264">
        <v>407</v>
      </c>
      <c r="M359" s="264">
        <v>129</v>
      </c>
      <c r="N359" s="264">
        <v>0</v>
      </c>
      <c r="O359" s="264">
        <v>11315</v>
      </c>
      <c r="P359" s="264">
        <v>146</v>
      </c>
      <c r="Q359" s="264">
        <v>146</v>
      </c>
      <c r="R359" s="264">
        <v>65</v>
      </c>
      <c r="S359" s="264">
        <v>0</v>
      </c>
      <c r="T359" s="265">
        <v>0.015</v>
      </c>
      <c r="U359" s="266">
        <v>346643</v>
      </c>
      <c r="V359" s="266">
        <v>6768</v>
      </c>
      <c r="W359" s="266">
        <v>6672</v>
      </c>
      <c r="X359" s="266">
        <v>3</v>
      </c>
      <c r="Y359" s="264">
        <v>6119</v>
      </c>
      <c r="Z359" s="267">
        <v>0.0195157554025323</v>
      </c>
      <c r="AA359" s="267">
        <v>0.0163545670128383</v>
      </c>
      <c r="AB359" s="267">
        <v>0.0561301889394566</v>
      </c>
      <c r="AC359" s="268">
        <v>0.0129032258064516</v>
      </c>
      <c r="AD359" s="269">
        <v>-0.0397756219266183</v>
      </c>
      <c r="AE359" s="270">
        <v>78289</v>
      </c>
      <c r="AF359" s="271">
        <v>1594</v>
      </c>
      <c r="AG359" s="271">
        <v>0</v>
      </c>
      <c r="AH359" s="271">
        <v>78641</v>
      </c>
      <c r="AI359" s="271">
        <v>1614</v>
      </c>
      <c r="AJ359" s="271">
        <v>0</v>
      </c>
      <c r="AK359" s="268">
        <v>0.0203604593237875</v>
      </c>
      <c r="AL359" s="268">
        <v>0.0205236454266858</v>
      </c>
      <c r="AM359" s="269">
        <v>-0.000163186102898321</v>
      </c>
    </row>
    <row r="360" spans="1:39">
      <c r="A360" s="279" t="s">
        <v>186</v>
      </c>
      <c r="B360" s="280" t="s">
        <v>3318</v>
      </c>
      <c r="C360" s="262" t="s">
        <v>318</v>
      </c>
      <c r="D360" s="280" t="s">
        <v>318</v>
      </c>
      <c r="E360" s="263">
        <v>9050</v>
      </c>
      <c r="F360" s="263">
        <v>241</v>
      </c>
      <c r="G360" s="263">
        <v>117</v>
      </c>
      <c r="H360" s="263">
        <v>0</v>
      </c>
      <c r="I360" s="263">
        <v>0</v>
      </c>
      <c r="J360" s="264">
        <v>5050</v>
      </c>
      <c r="K360" s="264">
        <v>172</v>
      </c>
      <c r="L360" s="264">
        <v>172</v>
      </c>
      <c r="M360" s="264">
        <v>40</v>
      </c>
      <c r="N360" s="264">
        <v>0</v>
      </c>
      <c r="O360" s="264">
        <v>8575</v>
      </c>
      <c r="P360" s="264">
        <v>211</v>
      </c>
      <c r="Q360" s="264">
        <v>211</v>
      </c>
      <c r="R360" s="264">
        <v>112</v>
      </c>
      <c r="S360" s="264">
        <v>0</v>
      </c>
      <c r="T360" s="265">
        <v>0.015</v>
      </c>
      <c r="U360" s="266">
        <v>268957</v>
      </c>
      <c r="V360" s="266">
        <v>6636</v>
      </c>
      <c r="W360" s="266">
        <v>6512</v>
      </c>
      <c r="X360" s="266">
        <v>9</v>
      </c>
      <c r="Y360" s="264">
        <v>6047</v>
      </c>
      <c r="Z360" s="267">
        <v>0.0246396264086824</v>
      </c>
      <c r="AA360" s="267">
        <v>0.0266298342541436</v>
      </c>
      <c r="AB360" s="267">
        <v>0.0340594059405941</v>
      </c>
      <c r="AC360" s="268">
        <v>0.0246064139941691</v>
      </c>
      <c r="AD360" s="269">
        <v>-0.00742957168645042</v>
      </c>
      <c r="AE360" s="270">
        <v>58123</v>
      </c>
      <c r="AF360" s="271">
        <v>1621</v>
      </c>
      <c r="AG360" s="271">
        <v>3</v>
      </c>
      <c r="AH360" s="271">
        <v>60544</v>
      </c>
      <c r="AI360" s="271">
        <v>1599</v>
      </c>
      <c r="AJ360" s="271">
        <v>1</v>
      </c>
      <c r="AK360" s="268">
        <v>0.0278375169898319</v>
      </c>
      <c r="AL360" s="268">
        <v>0.0263940274841438</v>
      </c>
      <c r="AM360" s="269">
        <v>0.00144348950568814</v>
      </c>
    </row>
    <row r="361" spans="1:39">
      <c r="A361" s="279" t="s">
        <v>186</v>
      </c>
      <c r="B361" s="280" t="s">
        <v>3318</v>
      </c>
      <c r="C361" s="262" t="s">
        <v>319</v>
      </c>
      <c r="D361" s="280" t="s">
        <v>320</v>
      </c>
      <c r="E361" s="263">
        <v>11395</v>
      </c>
      <c r="F361" s="263">
        <v>147</v>
      </c>
      <c r="G361" s="263">
        <v>64</v>
      </c>
      <c r="H361" s="263">
        <v>0</v>
      </c>
      <c r="I361" s="263">
        <v>0</v>
      </c>
      <c r="J361" s="264">
        <v>6789</v>
      </c>
      <c r="K361" s="264">
        <v>135</v>
      </c>
      <c r="L361" s="264">
        <v>135</v>
      </c>
      <c r="M361" s="264">
        <v>26</v>
      </c>
      <c r="N361" s="264">
        <v>0</v>
      </c>
      <c r="O361" s="264">
        <v>10331</v>
      </c>
      <c r="P361" s="264">
        <v>199</v>
      </c>
      <c r="Q361" s="264">
        <v>199</v>
      </c>
      <c r="R361" s="264">
        <v>127</v>
      </c>
      <c r="S361" s="264">
        <v>0</v>
      </c>
      <c r="T361" s="265">
        <v>0.015</v>
      </c>
      <c r="U361" s="266">
        <v>310545</v>
      </c>
      <c r="V361" s="266">
        <v>4991</v>
      </c>
      <c r="W361" s="266">
        <v>4907</v>
      </c>
      <c r="X361" s="266">
        <v>10</v>
      </c>
      <c r="Y361" s="264">
        <v>4575</v>
      </c>
      <c r="Z361" s="267">
        <v>0.0160395433834066</v>
      </c>
      <c r="AA361" s="267">
        <v>0.0129003949100483</v>
      </c>
      <c r="AB361" s="267">
        <v>0.0198851082633672</v>
      </c>
      <c r="AC361" s="268">
        <v>0.019262414093505</v>
      </c>
      <c r="AD361" s="269">
        <v>-0.00698471335331895</v>
      </c>
      <c r="AE361" s="270">
        <v>71747</v>
      </c>
      <c r="AF361" s="271">
        <v>1213</v>
      </c>
      <c r="AG361" s="271">
        <v>0</v>
      </c>
      <c r="AH361" s="271">
        <v>70271</v>
      </c>
      <c r="AI361" s="271">
        <v>1160</v>
      </c>
      <c r="AJ361" s="271">
        <v>1</v>
      </c>
      <c r="AK361" s="268">
        <v>0.0169066302423795</v>
      </c>
      <c r="AL361" s="268">
        <v>0.0164932902619857</v>
      </c>
      <c r="AM361" s="269">
        <v>0.000413339980393734</v>
      </c>
    </row>
    <row r="362" spans="1:39">
      <c r="A362" s="279" t="s">
        <v>186</v>
      </c>
      <c r="B362" s="280" t="s">
        <v>3318</v>
      </c>
      <c r="C362" s="262" t="s">
        <v>321</v>
      </c>
      <c r="D362" s="280" t="s">
        <v>321</v>
      </c>
      <c r="E362" s="263">
        <v>12028</v>
      </c>
      <c r="F362" s="263">
        <v>266</v>
      </c>
      <c r="G362" s="263">
        <v>152</v>
      </c>
      <c r="H362" s="263">
        <v>25</v>
      </c>
      <c r="I362" s="263">
        <v>0</v>
      </c>
      <c r="J362" s="264">
        <v>8372</v>
      </c>
      <c r="K362" s="264">
        <v>218</v>
      </c>
      <c r="L362" s="264">
        <v>218</v>
      </c>
      <c r="M362" s="264">
        <v>70</v>
      </c>
      <c r="N362" s="264">
        <v>0</v>
      </c>
      <c r="O362" s="264">
        <v>11062</v>
      </c>
      <c r="P362" s="264">
        <v>297</v>
      </c>
      <c r="Q362" s="264">
        <v>297</v>
      </c>
      <c r="R362" s="264">
        <v>215</v>
      </c>
      <c r="S362" s="264">
        <v>1</v>
      </c>
      <c r="T362" s="265">
        <v>0.015</v>
      </c>
      <c r="U362" s="266">
        <v>339223</v>
      </c>
      <c r="V362" s="266">
        <v>7950</v>
      </c>
      <c r="W362" s="266">
        <v>7833</v>
      </c>
      <c r="X362" s="266">
        <v>11</v>
      </c>
      <c r="Y362" s="264">
        <v>7382</v>
      </c>
      <c r="Z362" s="267">
        <v>0.0234034838439611</v>
      </c>
      <c r="AA362" s="267">
        <v>0.0221150648486864</v>
      </c>
      <c r="AB362" s="267">
        <v>0.0260391782130913</v>
      </c>
      <c r="AC362" s="268">
        <v>0.0267582715602965</v>
      </c>
      <c r="AD362" s="269">
        <v>-0.00392411336440486</v>
      </c>
      <c r="AE362" s="270">
        <v>77737</v>
      </c>
      <c r="AF362" s="271">
        <v>1877</v>
      </c>
      <c r="AG362" s="271">
        <v>3</v>
      </c>
      <c r="AH362" s="271">
        <v>77116</v>
      </c>
      <c r="AI362" s="271">
        <v>1777</v>
      </c>
      <c r="AJ362" s="271">
        <v>1</v>
      </c>
      <c r="AK362" s="268">
        <v>0.0241069246304848</v>
      </c>
      <c r="AL362" s="268">
        <v>0.0230302401576845</v>
      </c>
      <c r="AM362" s="269">
        <v>0.00107668447280031</v>
      </c>
    </row>
    <row r="363" spans="1:39">
      <c r="A363" s="279" t="s">
        <v>186</v>
      </c>
      <c r="B363" s="280" t="s">
        <v>3318</v>
      </c>
      <c r="C363" s="262" t="s">
        <v>322</v>
      </c>
      <c r="D363" s="280" t="s">
        <v>323</v>
      </c>
      <c r="E363" s="263">
        <v>4715</v>
      </c>
      <c r="F363" s="263">
        <v>32</v>
      </c>
      <c r="G363" s="263">
        <v>9</v>
      </c>
      <c r="H363" s="263">
        <v>0</v>
      </c>
      <c r="I363" s="263">
        <v>0</v>
      </c>
      <c r="J363" s="264">
        <v>3099</v>
      </c>
      <c r="K363" s="264">
        <v>64</v>
      </c>
      <c r="L363" s="264">
        <v>64</v>
      </c>
      <c r="M363" s="264">
        <v>22</v>
      </c>
      <c r="N363" s="264">
        <v>0</v>
      </c>
      <c r="O363" s="264">
        <v>4359</v>
      </c>
      <c r="P363" s="264">
        <v>166</v>
      </c>
      <c r="Q363" s="264">
        <v>165</v>
      </c>
      <c r="R363" s="264">
        <v>71</v>
      </c>
      <c r="S363" s="264">
        <v>0</v>
      </c>
      <c r="T363" s="265">
        <v>0.015</v>
      </c>
      <c r="U363" s="266">
        <v>134759</v>
      </c>
      <c r="V363" s="266">
        <v>2691</v>
      </c>
      <c r="W363" s="266">
        <v>2660</v>
      </c>
      <c r="X363" s="266">
        <v>5</v>
      </c>
      <c r="Y363" s="264">
        <v>2401</v>
      </c>
      <c r="Z363" s="267">
        <v>0.0199318783903116</v>
      </c>
      <c r="AA363" s="267">
        <v>0.00678685047720042</v>
      </c>
      <c r="AB363" s="267">
        <v>0.0206518231687641</v>
      </c>
      <c r="AC363" s="268">
        <v>0.0380821289286534</v>
      </c>
      <c r="AD363" s="269">
        <v>-0.0138649726915637</v>
      </c>
      <c r="AE363" s="270">
        <v>30532</v>
      </c>
      <c r="AF363" s="271">
        <v>632</v>
      </c>
      <c r="AG363" s="271">
        <v>1</v>
      </c>
      <c r="AH363" s="271">
        <v>30339</v>
      </c>
      <c r="AI363" s="271">
        <v>510</v>
      </c>
      <c r="AJ363" s="271">
        <v>0</v>
      </c>
      <c r="AK363" s="268">
        <v>0.0206668413467837</v>
      </c>
      <c r="AL363" s="268">
        <v>0.0168100464748344</v>
      </c>
      <c r="AM363" s="269">
        <v>0.00385679487194933</v>
      </c>
    </row>
    <row r="364" spans="1:39">
      <c r="A364" s="279" t="s">
        <v>186</v>
      </c>
      <c r="B364" s="280" t="s">
        <v>3318</v>
      </c>
      <c r="C364" s="262" t="s">
        <v>324</v>
      </c>
      <c r="D364" s="280" t="s">
        <v>325</v>
      </c>
      <c r="E364" s="263">
        <v>9424</v>
      </c>
      <c r="F364" s="263">
        <v>117</v>
      </c>
      <c r="G364" s="263">
        <v>54</v>
      </c>
      <c r="H364" s="263">
        <v>7</v>
      </c>
      <c r="I364" s="263">
        <v>0</v>
      </c>
      <c r="J364" s="264">
        <v>6695</v>
      </c>
      <c r="K364" s="264">
        <v>127</v>
      </c>
      <c r="L364" s="264">
        <v>127</v>
      </c>
      <c r="M364" s="264">
        <v>20</v>
      </c>
      <c r="N364" s="264">
        <v>0</v>
      </c>
      <c r="O364" s="264">
        <v>8854</v>
      </c>
      <c r="P364" s="264">
        <v>108</v>
      </c>
      <c r="Q364" s="264">
        <v>108</v>
      </c>
      <c r="R364" s="264">
        <v>33</v>
      </c>
      <c r="S364" s="264">
        <v>0</v>
      </c>
      <c r="T364" s="265">
        <v>0.015</v>
      </c>
      <c r="U364" s="266">
        <v>281378</v>
      </c>
      <c r="V364" s="266">
        <v>3572</v>
      </c>
      <c r="W364" s="266">
        <v>3508</v>
      </c>
      <c r="X364" s="266">
        <v>1</v>
      </c>
      <c r="Y364" s="264">
        <v>3223</v>
      </c>
      <c r="Z364" s="267">
        <v>0.0126911130223401</v>
      </c>
      <c r="AA364" s="267">
        <v>0.0124151103565365</v>
      </c>
      <c r="AB364" s="267">
        <v>0.0189693801344287</v>
      </c>
      <c r="AC364" s="268">
        <v>0.0121978766659137</v>
      </c>
      <c r="AD364" s="269">
        <v>-0.00655426977789218</v>
      </c>
      <c r="AE364" s="270">
        <v>63253</v>
      </c>
      <c r="AF364" s="271">
        <v>811</v>
      </c>
      <c r="AG364" s="271">
        <v>0</v>
      </c>
      <c r="AH364" s="271">
        <v>63347</v>
      </c>
      <c r="AI364" s="271">
        <v>846</v>
      </c>
      <c r="AJ364" s="271">
        <v>1</v>
      </c>
      <c r="AK364" s="268">
        <v>0.0128215262517193</v>
      </c>
      <c r="AL364" s="268">
        <v>0.0133392267984277</v>
      </c>
      <c r="AM364" s="269">
        <v>-0.000517700546708423</v>
      </c>
    </row>
    <row r="365" spans="1:39">
      <c r="A365" s="279" t="s">
        <v>186</v>
      </c>
      <c r="B365" s="280" t="s">
        <v>40</v>
      </c>
      <c r="C365" s="262" t="s">
        <v>326</v>
      </c>
      <c r="D365" s="280" t="s">
        <v>327</v>
      </c>
      <c r="E365" s="263">
        <v>0</v>
      </c>
      <c r="F365" s="263">
        <v>0</v>
      </c>
      <c r="G365" s="263">
        <v>0</v>
      </c>
      <c r="H365" s="263">
        <v>0</v>
      </c>
      <c r="I365" s="263">
        <v>0</v>
      </c>
      <c r="J365" s="264">
        <v>0</v>
      </c>
      <c r="K365" s="264">
        <v>0</v>
      </c>
      <c r="L365" s="264">
        <v>0</v>
      </c>
      <c r="M365" s="264">
        <v>0</v>
      </c>
      <c r="N365" s="264">
        <v>0</v>
      </c>
      <c r="O365" s="264">
        <v>0</v>
      </c>
      <c r="P365" s="264">
        <v>0</v>
      </c>
      <c r="Q365" s="264">
        <v>0</v>
      </c>
      <c r="R365" s="264">
        <v>0</v>
      </c>
      <c r="S365" s="264">
        <v>0</v>
      </c>
      <c r="T365" s="265">
        <v>0.015</v>
      </c>
      <c r="U365" s="266">
        <v>0</v>
      </c>
      <c r="V365" s="266">
        <v>0</v>
      </c>
      <c r="W365" s="266">
        <v>0</v>
      </c>
      <c r="X365" s="266">
        <v>0</v>
      </c>
      <c r="Y365" s="264">
        <v>0</v>
      </c>
      <c r="Z365" s="267">
        <v>0</v>
      </c>
      <c r="AA365" s="267">
        <v>0</v>
      </c>
      <c r="AB365" s="267">
        <v>0</v>
      </c>
      <c r="AC365" s="268">
        <v>0</v>
      </c>
      <c r="AD365" s="269">
        <v>0</v>
      </c>
      <c r="AE365" s="270">
        <v>0</v>
      </c>
      <c r="AF365" s="271">
        <v>0</v>
      </c>
      <c r="AG365" s="271">
        <v>0</v>
      </c>
      <c r="AH365" s="271">
        <v>0</v>
      </c>
      <c r="AI365" s="271">
        <v>0</v>
      </c>
      <c r="AJ365" s="271">
        <v>0</v>
      </c>
      <c r="AK365" s="268">
        <v>0</v>
      </c>
      <c r="AL365" s="268">
        <v>0</v>
      </c>
      <c r="AM365" s="269">
        <v>0</v>
      </c>
    </row>
    <row r="366" spans="1:39">
      <c r="A366" s="279" t="s">
        <v>186</v>
      </c>
      <c r="B366" s="280" t="s">
        <v>3319</v>
      </c>
      <c r="C366" s="262" t="s">
        <v>328</v>
      </c>
      <c r="D366" s="280" t="s">
        <v>329</v>
      </c>
      <c r="E366" s="263">
        <v>11861</v>
      </c>
      <c r="F366" s="263">
        <v>154</v>
      </c>
      <c r="G366" s="263">
        <v>91</v>
      </c>
      <c r="H366" s="263">
        <v>25</v>
      </c>
      <c r="I366" s="263">
        <v>0</v>
      </c>
      <c r="J366" s="264">
        <v>11076</v>
      </c>
      <c r="K366" s="264">
        <v>177</v>
      </c>
      <c r="L366" s="264">
        <v>177</v>
      </c>
      <c r="M366" s="264">
        <v>88</v>
      </c>
      <c r="N366" s="264">
        <v>0</v>
      </c>
      <c r="O366" s="264">
        <v>14395</v>
      </c>
      <c r="P366" s="264">
        <v>245</v>
      </c>
      <c r="Q366" s="264">
        <v>245</v>
      </c>
      <c r="R366" s="264">
        <v>172</v>
      </c>
      <c r="S366" s="264">
        <v>0</v>
      </c>
      <c r="T366" s="265">
        <v>0.015</v>
      </c>
      <c r="U366" s="266">
        <v>442731</v>
      </c>
      <c r="V366" s="266">
        <v>6550</v>
      </c>
      <c r="W366" s="266">
        <v>6487</v>
      </c>
      <c r="X366" s="266">
        <v>23</v>
      </c>
      <c r="Y366" s="264">
        <v>6111</v>
      </c>
      <c r="Z366" s="267">
        <v>0.0147425863560492</v>
      </c>
      <c r="AA366" s="267">
        <v>0.0129837281848074</v>
      </c>
      <c r="AB366" s="267">
        <v>0.0159804983748646</v>
      </c>
      <c r="AC366" s="268">
        <v>0.0170197985411601</v>
      </c>
      <c r="AD366" s="269">
        <v>-0.00299677019005722</v>
      </c>
      <c r="AE366" s="270">
        <v>99372</v>
      </c>
      <c r="AF366" s="271">
        <v>1425</v>
      </c>
      <c r="AG366" s="271">
        <v>1</v>
      </c>
      <c r="AH366" s="271">
        <v>102439</v>
      </c>
      <c r="AI366" s="271">
        <v>1558</v>
      </c>
      <c r="AJ366" s="271">
        <v>2</v>
      </c>
      <c r="AK366" s="268">
        <v>0.0143299923519704</v>
      </c>
      <c r="AL366" s="268">
        <v>0.015189527426078</v>
      </c>
      <c r="AM366" s="269">
        <v>-0.000859535074107584</v>
      </c>
    </row>
    <row r="367" spans="1:39">
      <c r="A367" s="279" t="s">
        <v>186</v>
      </c>
      <c r="B367" s="280" t="s">
        <v>3319</v>
      </c>
      <c r="C367" s="262" t="s">
        <v>330</v>
      </c>
      <c r="D367" s="280" t="s">
        <v>331</v>
      </c>
      <c r="E367" s="263">
        <v>20218</v>
      </c>
      <c r="F367" s="263">
        <v>123</v>
      </c>
      <c r="G367" s="263">
        <v>98</v>
      </c>
      <c r="H367" s="263">
        <v>41</v>
      </c>
      <c r="I367" s="263">
        <v>0</v>
      </c>
      <c r="J367" s="264">
        <v>13094</v>
      </c>
      <c r="K367" s="264">
        <v>356</v>
      </c>
      <c r="L367" s="264">
        <v>355</v>
      </c>
      <c r="M367" s="264">
        <v>68</v>
      </c>
      <c r="N367" s="264">
        <v>0</v>
      </c>
      <c r="O367" s="264">
        <v>19689</v>
      </c>
      <c r="P367" s="264">
        <v>356</v>
      </c>
      <c r="Q367" s="264">
        <v>356</v>
      </c>
      <c r="R367" s="264">
        <v>221</v>
      </c>
      <c r="S367" s="264">
        <v>0</v>
      </c>
      <c r="T367" s="265">
        <v>0.015</v>
      </c>
      <c r="U367" s="266">
        <v>572776</v>
      </c>
      <c r="V367" s="266">
        <v>8756</v>
      </c>
      <c r="W367" s="266">
        <v>8727</v>
      </c>
      <c r="X367" s="266">
        <v>8</v>
      </c>
      <c r="Y367" s="264">
        <v>8093</v>
      </c>
      <c r="Z367" s="267">
        <v>0.0152729862983086</v>
      </c>
      <c r="AA367" s="267">
        <v>0.00608368780294787</v>
      </c>
      <c r="AB367" s="267">
        <v>0.0271880250496411</v>
      </c>
      <c r="AC367" s="268">
        <v>0.0180811620701915</v>
      </c>
      <c r="AD367" s="269">
        <v>-0.0211043372466932</v>
      </c>
      <c r="AE367" s="270">
        <v>131461</v>
      </c>
      <c r="AF367" s="271">
        <v>1858</v>
      </c>
      <c r="AG367" s="271">
        <v>0</v>
      </c>
      <c r="AH367" s="271">
        <v>130149</v>
      </c>
      <c r="AI367" s="271">
        <v>2271</v>
      </c>
      <c r="AJ367" s="271">
        <v>2</v>
      </c>
      <c r="AK367" s="268">
        <v>0.0141334692418284</v>
      </c>
      <c r="AL367" s="268">
        <v>0.0174338642632675</v>
      </c>
      <c r="AM367" s="269">
        <v>-0.00330039502143911</v>
      </c>
    </row>
    <row r="368" spans="1:39">
      <c r="A368" s="279" t="s">
        <v>186</v>
      </c>
      <c r="B368" s="280" t="s">
        <v>3319</v>
      </c>
      <c r="C368" s="262" t="s">
        <v>332</v>
      </c>
      <c r="D368" s="280" t="s">
        <v>333</v>
      </c>
      <c r="E368" s="263">
        <v>8714</v>
      </c>
      <c r="F368" s="263">
        <v>162</v>
      </c>
      <c r="G368" s="263">
        <v>83</v>
      </c>
      <c r="H368" s="263">
        <v>1</v>
      </c>
      <c r="I368" s="263">
        <v>0</v>
      </c>
      <c r="J368" s="264">
        <v>5263</v>
      </c>
      <c r="K368" s="264">
        <v>134</v>
      </c>
      <c r="L368" s="264">
        <v>133</v>
      </c>
      <c r="M368" s="264">
        <v>4</v>
      </c>
      <c r="N368" s="264">
        <v>0</v>
      </c>
      <c r="O368" s="264">
        <v>7721</v>
      </c>
      <c r="P368" s="264">
        <v>190</v>
      </c>
      <c r="Q368" s="264">
        <v>190</v>
      </c>
      <c r="R368" s="264">
        <v>88</v>
      </c>
      <c r="S368" s="264">
        <v>0</v>
      </c>
      <c r="T368" s="265">
        <v>0.015</v>
      </c>
      <c r="U368" s="266">
        <v>244544</v>
      </c>
      <c r="V368" s="266">
        <v>5041</v>
      </c>
      <c r="W368" s="266">
        <v>4959</v>
      </c>
      <c r="X368" s="266">
        <v>4</v>
      </c>
      <c r="Y368" s="264">
        <v>4567</v>
      </c>
      <c r="Z368" s="267">
        <v>0.0205975202826485</v>
      </c>
      <c r="AA368" s="267">
        <v>0.0185907734679826</v>
      </c>
      <c r="AB368" s="267">
        <v>0.0254607638229147</v>
      </c>
      <c r="AC368" s="268">
        <v>0.024608211371584</v>
      </c>
      <c r="AD368" s="269">
        <v>-0.00686999035493213</v>
      </c>
      <c r="AE368" s="270">
        <v>54843</v>
      </c>
      <c r="AF368" s="271">
        <v>1222</v>
      </c>
      <c r="AG368" s="271">
        <v>0</v>
      </c>
      <c r="AH368" s="271">
        <v>55246</v>
      </c>
      <c r="AI368" s="271">
        <v>1184</v>
      </c>
      <c r="AJ368" s="271">
        <v>1</v>
      </c>
      <c r="AK368" s="268">
        <v>0.0222817861896687</v>
      </c>
      <c r="AL368" s="268">
        <v>0.0214133149911306</v>
      </c>
      <c r="AM368" s="269">
        <v>0.000868471198538112</v>
      </c>
    </row>
    <row r="369" spans="1:39">
      <c r="A369" s="279" t="s">
        <v>186</v>
      </c>
      <c r="B369" s="280" t="s">
        <v>3319</v>
      </c>
      <c r="C369" s="262" t="s">
        <v>334</v>
      </c>
      <c r="D369" s="280" t="s">
        <v>335</v>
      </c>
      <c r="E369" s="263">
        <v>8125</v>
      </c>
      <c r="F369" s="263">
        <v>84</v>
      </c>
      <c r="G369" s="263">
        <v>39</v>
      </c>
      <c r="H369" s="263">
        <v>0</v>
      </c>
      <c r="I369" s="263">
        <v>0</v>
      </c>
      <c r="J369" s="264">
        <v>4748</v>
      </c>
      <c r="K369" s="264">
        <v>92</v>
      </c>
      <c r="L369" s="264">
        <v>92</v>
      </c>
      <c r="M369" s="264">
        <v>23</v>
      </c>
      <c r="N369" s="264">
        <v>0</v>
      </c>
      <c r="O369" s="264">
        <v>7697</v>
      </c>
      <c r="P369" s="264">
        <v>125</v>
      </c>
      <c r="Q369" s="264">
        <v>125</v>
      </c>
      <c r="R369" s="264">
        <v>68</v>
      </c>
      <c r="S369" s="264">
        <v>0</v>
      </c>
      <c r="T369" s="265">
        <v>0.015</v>
      </c>
      <c r="U369" s="266">
        <v>232797</v>
      </c>
      <c r="V369" s="266">
        <v>3226</v>
      </c>
      <c r="W369" s="266">
        <v>3181</v>
      </c>
      <c r="X369" s="266">
        <v>1</v>
      </c>
      <c r="Y369" s="264">
        <v>2973</v>
      </c>
      <c r="Z369" s="267">
        <v>0.0138532713050426</v>
      </c>
      <c r="AA369" s="267">
        <v>0.0103384615384615</v>
      </c>
      <c r="AB369" s="267">
        <v>0.0193765796124684</v>
      </c>
      <c r="AC369" s="268">
        <v>0.0162400935429388</v>
      </c>
      <c r="AD369" s="269">
        <v>-0.00903811807400687</v>
      </c>
      <c r="AE369" s="270">
        <v>51657</v>
      </c>
      <c r="AF369" s="271">
        <v>749</v>
      </c>
      <c r="AG369" s="271">
        <v>0</v>
      </c>
      <c r="AH369" s="271">
        <v>52623</v>
      </c>
      <c r="AI369" s="271">
        <v>755</v>
      </c>
      <c r="AJ369" s="271">
        <v>1</v>
      </c>
      <c r="AK369" s="268">
        <v>0.0144994870007937</v>
      </c>
      <c r="AL369" s="268">
        <v>0.0143283355186895</v>
      </c>
      <c r="AM369" s="269">
        <v>0.00017115148210415</v>
      </c>
    </row>
    <row r="370" spans="1:39">
      <c r="A370" s="279" t="s">
        <v>186</v>
      </c>
      <c r="B370" s="280" t="s">
        <v>3319</v>
      </c>
      <c r="C370" s="262" t="s">
        <v>336</v>
      </c>
      <c r="D370" s="280" t="s">
        <v>337</v>
      </c>
      <c r="E370" s="263">
        <v>9515</v>
      </c>
      <c r="F370" s="263">
        <v>135</v>
      </c>
      <c r="G370" s="263">
        <v>91</v>
      </c>
      <c r="H370" s="263">
        <v>0</v>
      </c>
      <c r="I370" s="263">
        <v>0</v>
      </c>
      <c r="J370" s="264">
        <v>6787</v>
      </c>
      <c r="K370" s="264">
        <v>218</v>
      </c>
      <c r="L370" s="264">
        <v>218</v>
      </c>
      <c r="M370" s="264">
        <v>16</v>
      </c>
      <c r="N370" s="264">
        <v>0</v>
      </c>
      <c r="O370" s="264">
        <v>9716</v>
      </c>
      <c r="P370" s="264">
        <v>259</v>
      </c>
      <c r="Q370" s="264">
        <v>259</v>
      </c>
      <c r="R370" s="264">
        <v>144</v>
      </c>
      <c r="S370" s="264">
        <v>0</v>
      </c>
      <c r="T370" s="265">
        <v>0.015</v>
      </c>
      <c r="U370" s="266">
        <v>317543</v>
      </c>
      <c r="V370" s="266">
        <v>6517</v>
      </c>
      <c r="W370" s="266">
        <v>6472</v>
      </c>
      <c r="X370" s="266">
        <v>3</v>
      </c>
      <c r="Y370" s="264">
        <v>5953</v>
      </c>
      <c r="Z370" s="267">
        <v>0.0205137571919394</v>
      </c>
      <c r="AA370" s="267">
        <v>0.0141881240147136</v>
      </c>
      <c r="AB370" s="267">
        <v>0.0321202298511861</v>
      </c>
      <c r="AC370" s="268">
        <v>0.026657060518732</v>
      </c>
      <c r="AD370" s="269">
        <v>-0.0179321058364725</v>
      </c>
      <c r="AE370" s="270">
        <v>68423</v>
      </c>
      <c r="AF370" s="271">
        <v>1494</v>
      </c>
      <c r="AG370" s="271">
        <v>0</v>
      </c>
      <c r="AH370" s="271">
        <v>71721</v>
      </c>
      <c r="AI370" s="271">
        <v>1568</v>
      </c>
      <c r="AJ370" s="271">
        <v>0</v>
      </c>
      <c r="AK370" s="268">
        <v>0.021834763164433</v>
      </c>
      <c r="AL370" s="268">
        <v>0.0218624949456923</v>
      </c>
      <c r="AM370" s="269">
        <v>-2.77317812593242e-5</v>
      </c>
    </row>
    <row r="371" spans="1:39">
      <c r="A371" s="279" t="s">
        <v>186</v>
      </c>
      <c r="B371" s="280" t="s">
        <v>3319</v>
      </c>
      <c r="C371" s="262" t="s">
        <v>338</v>
      </c>
      <c r="D371" s="280" t="s">
        <v>339</v>
      </c>
      <c r="E371" s="263">
        <v>0</v>
      </c>
      <c r="F371" s="263">
        <v>0</v>
      </c>
      <c r="G371" s="263">
        <v>0</v>
      </c>
      <c r="H371" s="263">
        <v>0</v>
      </c>
      <c r="I371" s="263">
        <v>0</v>
      </c>
      <c r="J371" s="264">
        <v>0</v>
      </c>
      <c r="K371" s="264">
        <v>0</v>
      </c>
      <c r="L371" s="264">
        <v>0</v>
      </c>
      <c r="M371" s="264">
        <v>0</v>
      </c>
      <c r="N371" s="264">
        <v>0</v>
      </c>
      <c r="O371" s="264">
        <v>0</v>
      </c>
      <c r="P371" s="264">
        <v>0</v>
      </c>
      <c r="Q371" s="264">
        <v>0</v>
      </c>
      <c r="R371" s="264">
        <v>0</v>
      </c>
      <c r="S371" s="264">
        <v>0</v>
      </c>
      <c r="T371" s="265">
        <v>0.015</v>
      </c>
      <c r="U371" s="266">
        <v>196147</v>
      </c>
      <c r="V371" s="266">
        <v>2499</v>
      </c>
      <c r="W371" s="266">
        <v>2498</v>
      </c>
      <c r="X371" s="266">
        <v>2</v>
      </c>
      <c r="Y371" s="264">
        <v>2483</v>
      </c>
      <c r="Z371" s="267">
        <v>0.0127302482321932</v>
      </c>
      <c r="AA371" s="267">
        <v>0</v>
      </c>
      <c r="AB371" s="267">
        <v>0</v>
      </c>
      <c r="AC371" s="268">
        <v>0</v>
      </c>
      <c r="AD371" s="269">
        <v>0</v>
      </c>
      <c r="AE371" s="270">
        <v>12</v>
      </c>
      <c r="AF371" s="271">
        <v>0</v>
      </c>
      <c r="AG371" s="271">
        <v>0</v>
      </c>
      <c r="AH371" s="271">
        <v>23752</v>
      </c>
      <c r="AI371" s="271">
        <v>340</v>
      </c>
      <c r="AJ371" s="271">
        <v>0</v>
      </c>
      <c r="AK371" s="268">
        <v>0</v>
      </c>
      <c r="AL371" s="268">
        <v>0.0143145840350286</v>
      </c>
      <c r="AM371" s="269">
        <v>-0.0143145840350286</v>
      </c>
    </row>
    <row r="372" spans="1:39">
      <c r="A372" s="279" t="s">
        <v>186</v>
      </c>
      <c r="B372" s="280" t="s">
        <v>3319</v>
      </c>
      <c r="C372" s="262" t="s">
        <v>340</v>
      </c>
      <c r="D372" s="280" t="s">
        <v>341</v>
      </c>
      <c r="E372" s="263">
        <v>7379</v>
      </c>
      <c r="F372" s="263">
        <v>108</v>
      </c>
      <c r="G372" s="263">
        <v>69</v>
      </c>
      <c r="H372" s="263">
        <v>0</v>
      </c>
      <c r="I372" s="263">
        <v>0</v>
      </c>
      <c r="J372" s="264">
        <v>5178</v>
      </c>
      <c r="K372" s="264">
        <v>83</v>
      </c>
      <c r="L372" s="264">
        <v>83</v>
      </c>
      <c r="M372" s="264">
        <v>10</v>
      </c>
      <c r="N372" s="264">
        <v>0</v>
      </c>
      <c r="O372" s="264">
        <v>7616</v>
      </c>
      <c r="P372" s="264">
        <v>188</v>
      </c>
      <c r="Q372" s="264">
        <v>188</v>
      </c>
      <c r="R372" s="264">
        <v>59</v>
      </c>
      <c r="S372" s="264">
        <v>0</v>
      </c>
      <c r="T372" s="265">
        <v>0.015</v>
      </c>
      <c r="U372" s="266">
        <v>232840</v>
      </c>
      <c r="V372" s="266">
        <v>3662</v>
      </c>
      <c r="W372" s="266">
        <v>3619</v>
      </c>
      <c r="X372" s="266">
        <v>4</v>
      </c>
      <c r="Y372" s="264">
        <v>3295</v>
      </c>
      <c r="Z372" s="267">
        <v>0.0157103590448377</v>
      </c>
      <c r="AA372" s="267">
        <v>0.0146361295568505</v>
      </c>
      <c r="AB372" s="267">
        <v>0.0160293549633063</v>
      </c>
      <c r="AC372" s="268">
        <v>0.0246848739495798</v>
      </c>
      <c r="AD372" s="269">
        <v>-0.00139322540645577</v>
      </c>
      <c r="AE372" s="270">
        <v>52511</v>
      </c>
      <c r="AF372" s="271">
        <v>912</v>
      </c>
      <c r="AG372" s="271">
        <v>0</v>
      </c>
      <c r="AH372" s="271">
        <v>53307</v>
      </c>
      <c r="AI372" s="271">
        <v>905</v>
      </c>
      <c r="AJ372" s="271">
        <v>0</v>
      </c>
      <c r="AK372" s="268">
        <v>0.0173677896059873</v>
      </c>
      <c r="AL372" s="268">
        <v>0.0169771324591517</v>
      </c>
      <c r="AM372" s="269">
        <v>0.000390657146835612</v>
      </c>
    </row>
    <row r="373" spans="1:39">
      <c r="A373" s="279" t="s">
        <v>186</v>
      </c>
      <c r="B373" s="280" t="s">
        <v>3319</v>
      </c>
      <c r="C373" s="262" t="s">
        <v>342</v>
      </c>
      <c r="D373" s="280" t="s">
        <v>343</v>
      </c>
      <c r="E373" s="263">
        <v>4060</v>
      </c>
      <c r="F373" s="263">
        <v>58</v>
      </c>
      <c r="G373" s="263">
        <v>27</v>
      </c>
      <c r="H373" s="263">
        <v>0</v>
      </c>
      <c r="I373" s="263">
        <v>0</v>
      </c>
      <c r="J373" s="264">
        <v>2082</v>
      </c>
      <c r="K373" s="264">
        <v>44</v>
      </c>
      <c r="L373" s="264">
        <v>43</v>
      </c>
      <c r="M373" s="264">
        <v>15</v>
      </c>
      <c r="N373" s="264">
        <v>0</v>
      </c>
      <c r="O373" s="264">
        <v>3641</v>
      </c>
      <c r="P373" s="264">
        <v>60</v>
      </c>
      <c r="Q373" s="264">
        <v>60</v>
      </c>
      <c r="R373" s="264">
        <v>43</v>
      </c>
      <c r="S373" s="264">
        <v>0</v>
      </c>
      <c r="T373" s="265">
        <v>0.015</v>
      </c>
      <c r="U373" s="266">
        <v>111871</v>
      </c>
      <c r="V373" s="266">
        <v>1626</v>
      </c>
      <c r="W373" s="266">
        <v>1594</v>
      </c>
      <c r="X373" s="266">
        <v>0</v>
      </c>
      <c r="Y373" s="264">
        <v>1503</v>
      </c>
      <c r="Z373" s="267">
        <v>0.014534597885064</v>
      </c>
      <c r="AA373" s="267">
        <v>0.0142857142857143</v>
      </c>
      <c r="AB373" s="267">
        <v>0.021133525456292</v>
      </c>
      <c r="AC373" s="268">
        <v>0.016478989288657</v>
      </c>
      <c r="AD373" s="269">
        <v>-0.00684781117057774</v>
      </c>
      <c r="AE373" s="270">
        <v>24883</v>
      </c>
      <c r="AF373" s="271">
        <v>370</v>
      </c>
      <c r="AG373" s="271">
        <v>0</v>
      </c>
      <c r="AH373" s="271">
        <v>25602</v>
      </c>
      <c r="AI373" s="271">
        <v>399</v>
      </c>
      <c r="AJ373" s="271">
        <v>0</v>
      </c>
      <c r="AK373" s="268">
        <v>0.014869589679701</v>
      </c>
      <c r="AL373" s="268">
        <v>0.0155847199437544</v>
      </c>
      <c r="AM373" s="269">
        <v>-0.000715130264053393</v>
      </c>
    </row>
    <row r="374" spans="1:39">
      <c r="A374" s="279" t="s">
        <v>186</v>
      </c>
      <c r="B374" s="280" t="s">
        <v>3319</v>
      </c>
      <c r="C374" s="262" t="s">
        <v>344</v>
      </c>
      <c r="D374" s="280" t="s">
        <v>345</v>
      </c>
      <c r="E374" s="263">
        <v>9026</v>
      </c>
      <c r="F374" s="263">
        <v>172</v>
      </c>
      <c r="G374" s="263">
        <v>112</v>
      </c>
      <c r="H374" s="263">
        <v>0</v>
      </c>
      <c r="I374" s="263">
        <v>0</v>
      </c>
      <c r="J374" s="264">
        <v>6359</v>
      </c>
      <c r="K374" s="264">
        <v>112</v>
      </c>
      <c r="L374" s="264">
        <v>112</v>
      </c>
      <c r="M374" s="264">
        <v>37</v>
      </c>
      <c r="N374" s="264">
        <v>0</v>
      </c>
      <c r="O374" s="264">
        <v>9331</v>
      </c>
      <c r="P374" s="264">
        <v>87</v>
      </c>
      <c r="Q374" s="264">
        <v>87</v>
      </c>
      <c r="R374" s="264">
        <v>32</v>
      </c>
      <c r="S374" s="264">
        <v>0</v>
      </c>
      <c r="T374" s="265">
        <v>0.015</v>
      </c>
      <c r="U374" s="266">
        <v>282441</v>
      </c>
      <c r="V374" s="266">
        <v>4628</v>
      </c>
      <c r="W374" s="266">
        <v>4566</v>
      </c>
      <c r="X374" s="266">
        <v>26</v>
      </c>
      <c r="Y374" s="264">
        <v>4152</v>
      </c>
      <c r="Z374" s="267">
        <v>0.016293668412164</v>
      </c>
      <c r="AA374" s="267">
        <v>0.0190560602703302</v>
      </c>
      <c r="AB374" s="267">
        <v>0.0176128322063217</v>
      </c>
      <c r="AC374" s="268">
        <v>0.0093237595113064</v>
      </c>
      <c r="AD374" s="269">
        <v>0.00144322806400841</v>
      </c>
      <c r="AE374" s="270">
        <v>64479</v>
      </c>
      <c r="AF374" s="271">
        <v>971</v>
      </c>
      <c r="AG374" s="271">
        <v>0</v>
      </c>
      <c r="AH374" s="271">
        <v>65420</v>
      </c>
      <c r="AI374" s="271">
        <v>1147</v>
      </c>
      <c r="AJ374" s="271">
        <v>4</v>
      </c>
      <c r="AK374" s="268">
        <v>0.0150591665503497</v>
      </c>
      <c r="AL374" s="268">
        <v>0.0174717211861816</v>
      </c>
      <c r="AM374" s="269">
        <v>-0.00241255463583187</v>
      </c>
    </row>
    <row r="375" spans="1:39">
      <c r="A375" s="279" t="s">
        <v>186</v>
      </c>
      <c r="B375" s="280" t="s">
        <v>3319</v>
      </c>
      <c r="C375" s="262" t="s">
        <v>346</v>
      </c>
      <c r="D375" s="280" t="s">
        <v>347</v>
      </c>
      <c r="E375" s="263">
        <v>5620</v>
      </c>
      <c r="F375" s="263">
        <v>106</v>
      </c>
      <c r="G375" s="263">
        <v>56</v>
      </c>
      <c r="H375" s="263">
        <v>0</v>
      </c>
      <c r="I375" s="263">
        <v>0</v>
      </c>
      <c r="J375" s="264">
        <v>4129</v>
      </c>
      <c r="K375" s="264">
        <v>97</v>
      </c>
      <c r="L375" s="264">
        <v>96</v>
      </c>
      <c r="M375" s="264">
        <v>2</v>
      </c>
      <c r="N375" s="264">
        <v>0</v>
      </c>
      <c r="O375" s="264">
        <v>6170</v>
      </c>
      <c r="P375" s="264">
        <v>182</v>
      </c>
      <c r="Q375" s="264">
        <v>182</v>
      </c>
      <c r="R375" s="264">
        <v>63</v>
      </c>
      <c r="S375" s="264">
        <v>0</v>
      </c>
      <c r="T375" s="265">
        <v>0.015</v>
      </c>
      <c r="U375" s="266">
        <v>190365</v>
      </c>
      <c r="V375" s="266">
        <v>3358</v>
      </c>
      <c r="W375" s="266">
        <v>3305</v>
      </c>
      <c r="X375" s="266">
        <v>7</v>
      </c>
      <c r="Y375" s="264">
        <v>2976</v>
      </c>
      <c r="Z375" s="267">
        <v>0.0176030257662911</v>
      </c>
      <c r="AA375" s="267">
        <v>0.0188612099644128</v>
      </c>
      <c r="AB375" s="267">
        <v>0.0234923710341487</v>
      </c>
      <c r="AC375" s="268">
        <v>0.0294975688816856</v>
      </c>
      <c r="AD375" s="269">
        <v>-0.00463116106973589</v>
      </c>
      <c r="AE375" s="270">
        <v>42154</v>
      </c>
      <c r="AF375" s="271">
        <v>837</v>
      </c>
      <c r="AG375" s="271">
        <v>0</v>
      </c>
      <c r="AH375" s="271">
        <v>43562</v>
      </c>
      <c r="AI375" s="271">
        <v>742</v>
      </c>
      <c r="AJ375" s="271">
        <v>2</v>
      </c>
      <c r="AK375" s="268">
        <v>0.0198557669497557</v>
      </c>
      <c r="AL375" s="268">
        <v>0.0169872824939167</v>
      </c>
      <c r="AM375" s="269">
        <v>0.00286848445583894</v>
      </c>
    </row>
    <row r="376" spans="1:39">
      <c r="A376" s="279" t="s">
        <v>186</v>
      </c>
      <c r="B376" s="280" t="s">
        <v>3319</v>
      </c>
      <c r="C376" s="262" t="s">
        <v>348</v>
      </c>
      <c r="D376" s="280" t="s">
        <v>349</v>
      </c>
      <c r="E376" s="263">
        <v>6437</v>
      </c>
      <c r="F376" s="263">
        <v>69</v>
      </c>
      <c r="G376" s="263">
        <v>47</v>
      </c>
      <c r="H376" s="263">
        <v>0</v>
      </c>
      <c r="I376" s="263">
        <v>0</v>
      </c>
      <c r="J376" s="264">
        <v>4134</v>
      </c>
      <c r="K376" s="264">
        <v>85</v>
      </c>
      <c r="L376" s="264">
        <v>84</v>
      </c>
      <c r="M376" s="264">
        <v>17</v>
      </c>
      <c r="N376" s="264">
        <v>0</v>
      </c>
      <c r="O376" s="264">
        <v>5877</v>
      </c>
      <c r="P376" s="264">
        <v>53</v>
      </c>
      <c r="Q376" s="264">
        <v>53</v>
      </c>
      <c r="R376" s="264">
        <v>25</v>
      </c>
      <c r="S376" s="264">
        <v>0</v>
      </c>
      <c r="T376" s="265">
        <v>0.015</v>
      </c>
      <c r="U376" s="266">
        <v>192990</v>
      </c>
      <c r="V376" s="266">
        <v>2470</v>
      </c>
      <c r="W376" s="266">
        <v>2447</v>
      </c>
      <c r="X376" s="266">
        <v>0</v>
      </c>
      <c r="Y376" s="264">
        <v>2248</v>
      </c>
      <c r="Z376" s="267">
        <v>0.0127985906005493</v>
      </c>
      <c r="AA376" s="267">
        <v>0.010719279167314</v>
      </c>
      <c r="AB376" s="267">
        <v>0.0205611998064828</v>
      </c>
      <c r="AC376" s="268">
        <v>0.00901820656797686</v>
      </c>
      <c r="AD376" s="269">
        <v>-0.00984192063916886</v>
      </c>
      <c r="AE376" s="270">
        <v>42146</v>
      </c>
      <c r="AF376" s="271">
        <v>513</v>
      </c>
      <c r="AG376" s="271">
        <v>0</v>
      </c>
      <c r="AH376" s="271">
        <v>43344</v>
      </c>
      <c r="AI376" s="271">
        <v>585</v>
      </c>
      <c r="AJ376" s="271">
        <v>0</v>
      </c>
      <c r="AK376" s="268">
        <v>0.012171973615527</v>
      </c>
      <c r="AL376" s="268">
        <v>0.0134966777408638</v>
      </c>
      <c r="AM376" s="269">
        <v>-0.00132470412533681</v>
      </c>
    </row>
    <row r="377" spans="1:39">
      <c r="A377" s="279" t="s">
        <v>186</v>
      </c>
      <c r="B377" s="280" t="s">
        <v>3319</v>
      </c>
      <c r="C377" s="262" t="s">
        <v>350</v>
      </c>
      <c r="D377" s="280" t="s">
        <v>351</v>
      </c>
      <c r="E377" s="263">
        <v>6369</v>
      </c>
      <c r="F377" s="263">
        <v>95</v>
      </c>
      <c r="G377" s="263">
        <v>37</v>
      </c>
      <c r="H377" s="263">
        <v>0</v>
      </c>
      <c r="I377" s="263">
        <v>0</v>
      </c>
      <c r="J377" s="264">
        <v>3565</v>
      </c>
      <c r="K377" s="264">
        <v>59</v>
      </c>
      <c r="L377" s="264">
        <v>59</v>
      </c>
      <c r="M377" s="264">
        <v>7</v>
      </c>
      <c r="N377" s="264">
        <v>0</v>
      </c>
      <c r="O377" s="264">
        <v>5640</v>
      </c>
      <c r="P377" s="264">
        <v>124</v>
      </c>
      <c r="Q377" s="264">
        <v>124</v>
      </c>
      <c r="R377" s="264">
        <v>76</v>
      </c>
      <c r="S377" s="264">
        <v>0</v>
      </c>
      <c r="T377" s="265">
        <v>0.015</v>
      </c>
      <c r="U377" s="266">
        <v>178575</v>
      </c>
      <c r="V377" s="266">
        <v>3135</v>
      </c>
      <c r="W377" s="266">
        <v>3076</v>
      </c>
      <c r="X377" s="266">
        <v>1</v>
      </c>
      <c r="Y377" s="264">
        <v>2887</v>
      </c>
      <c r="Z377" s="267">
        <v>0.01755004899902</v>
      </c>
      <c r="AA377" s="267">
        <v>0.0149159993719579</v>
      </c>
      <c r="AB377" s="267">
        <v>0.0165497896213184</v>
      </c>
      <c r="AC377" s="268">
        <v>0.0219858156028369</v>
      </c>
      <c r="AD377" s="269">
        <v>-0.00163379024936045</v>
      </c>
      <c r="AE377" s="270">
        <v>38740</v>
      </c>
      <c r="AF377" s="271">
        <v>720</v>
      </c>
      <c r="AG377" s="271">
        <v>0</v>
      </c>
      <c r="AH377" s="271">
        <v>38995</v>
      </c>
      <c r="AI377" s="271">
        <v>737</v>
      </c>
      <c r="AJ377" s="271">
        <v>0</v>
      </c>
      <c r="AK377" s="268">
        <v>0.0185854414042333</v>
      </c>
      <c r="AL377" s="268">
        <v>0.0188998589562764</v>
      </c>
      <c r="AM377" s="269">
        <v>-0.000314417552043096</v>
      </c>
    </row>
    <row r="378" spans="1:39">
      <c r="A378" s="279" t="s">
        <v>186</v>
      </c>
      <c r="B378" s="280" t="s">
        <v>3319</v>
      </c>
      <c r="C378" s="262" t="s">
        <v>352</v>
      </c>
      <c r="D378" s="280" t="s">
        <v>353</v>
      </c>
      <c r="E378" s="263">
        <v>15480</v>
      </c>
      <c r="F378" s="263">
        <v>158</v>
      </c>
      <c r="G378" s="263">
        <v>115</v>
      </c>
      <c r="H378" s="263">
        <v>3</v>
      </c>
      <c r="I378" s="263">
        <v>0</v>
      </c>
      <c r="J378" s="264">
        <v>8845</v>
      </c>
      <c r="K378" s="264">
        <v>153</v>
      </c>
      <c r="L378" s="264">
        <v>153</v>
      </c>
      <c r="M378" s="264">
        <v>30</v>
      </c>
      <c r="N378" s="264">
        <v>0</v>
      </c>
      <c r="O378" s="264">
        <v>13296</v>
      </c>
      <c r="P378" s="264">
        <v>140</v>
      </c>
      <c r="Q378" s="264">
        <v>140</v>
      </c>
      <c r="R378" s="264">
        <v>94</v>
      </c>
      <c r="S378" s="264">
        <v>0</v>
      </c>
      <c r="T378" s="265">
        <v>0.015</v>
      </c>
      <c r="U378" s="266">
        <v>403551</v>
      </c>
      <c r="V378" s="266">
        <v>5385</v>
      </c>
      <c r="W378" s="266">
        <v>5336</v>
      </c>
      <c r="X378" s="266">
        <v>5</v>
      </c>
      <c r="Y378" s="264">
        <v>4972</v>
      </c>
      <c r="Z378" s="267">
        <v>0.0133316482922852</v>
      </c>
      <c r="AA378" s="267">
        <v>0.0102067183462532</v>
      </c>
      <c r="AB378" s="267">
        <v>0.0172979084228378</v>
      </c>
      <c r="AC378" s="268">
        <v>0.0105294825511432</v>
      </c>
      <c r="AD378" s="269">
        <v>-0.00709119007658453</v>
      </c>
      <c r="AE378" s="270">
        <v>90963</v>
      </c>
      <c r="AF378" s="271">
        <v>1182</v>
      </c>
      <c r="AG378" s="271">
        <v>4</v>
      </c>
      <c r="AH378" s="271">
        <v>90827</v>
      </c>
      <c r="AI378" s="271">
        <v>1332</v>
      </c>
      <c r="AJ378" s="271">
        <v>1</v>
      </c>
      <c r="AK378" s="268">
        <v>0.0129503204599672</v>
      </c>
      <c r="AL378" s="268">
        <v>0.0146542327721933</v>
      </c>
      <c r="AM378" s="269">
        <v>-0.00170391231222605</v>
      </c>
    </row>
    <row r="379" spans="1:39">
      <c r="A379" s="279" t="s">
        <v>186</v>
      </c>
      <c r="B379" s="280" t="s">
        <v>3319</v>
      </c>
      <c r="C379" s="262" t="s">
        <v>354</v>
      </c>
      <c r="D379" s="280" t="s">
        <v>355</v>
      </c>
      <c r="E379" s="263">
        <v>5105</v>
      </c>
      <c r="F379" s="263">
        <v>56</v>
      </c>
      <c r="G379" s="263">
        <v>45</v>
      </c>
      <c r="H379" s="263">
        <v>0</v>
      </c>
      <c r="I379" s="263">
        <v>0</v>
      </c>
      <c r="J379" s="264">
        <v>3512</v>
      </c>
      <c r="K379" s="264">
        <v>88</v>
      </c>
      <c r="L379" s="264">
        <v>88</v>
      </c>
      <c r="M379" s="264">
        <v>33</v>
      </c>
      <c r="N379" s="264">
        <v>0</v>
      </c>
      <c r="O379" s="264">
        <v>5564</v>
      </c>
      <c r="P379" s="264">
        <v>42</v>
      </c>
      <c r="Q379" s="264">
        <v>42</v>
      </c>
      <c r="R379" s="264">
        <v>31</v>
      </c>
      <c r="S379" s="264">
        <v>0</v>
      </c>
      <c r="T379" s="265">
        <v>0.015</v>
      </c>
      <c r="U379" s="266">
        <v>155514</v>
      </c>
      <c r="V379" s="266">
        <v>2015</v>
      </c>
      <c r="W379" s="266">
        <v>2004</v>
      </c>
      <c r="X379" s="266">
        <v>0</v>
      </c>
      <c r="Y379" s="264">
        <v>1861</v>
      </c>
      <c r="Z379" s="267">
        <v>0.0129570328073357</v>
      </c>
      <c r="AA379" s="267">
        <v>0.0109696376101861</v>
      </c>
      <c r="AB379" s="267">
        <v>0.0250569476082005</v>
      </c>
      <c r="AC379" s="268">
        <v>0.00754852624011502</v>
      </c>
      <c r="AD379" s="269">
        <v>-0.0140873099980144</v>
      </c>
      <c r="AE379" s="270">
        <v>36500</v>
      </c>
      <c r="AF379" s="271">
        <v>446</v>
      </c>
      <c r="AG379" s="271">
        <v>0</v>
      </c>
      <c r="AH379" s="271">
        <v>35911</v>
      </c>
      <c r="AI379" s="271">
        <v>490</v>
      </c>
      <c r="AJ379" s="271">
        <v>0</v>
      </c>
      <c r="AK379" s="268">
        <v>0.0122191780821918</v>
      </c>
      <c r="AL379" s="268">
        <v>0.0136448441981566</v>
      </c>
      <c r="AM379" s="269">
        <v>-0.00142566611596477</v>
      </c>
    </row>
    <row r="380" spans="1:39">
      <c r="A380" s="279" t="s">
        <v>186</v>
      </c>
      <c r="B380" s="280" t="s">
        <v>3319</v>
      </c>
      <c r="C380" s="262" t="s">
        <v>356</v>
      </c>
      <c r="D380" s="280" t="s">
        <v>357</v>
      </c>
      <c r="E380" s="263">
        <v>6803</v>
      </c>
      <c r="F380" s="263">
        <v>98</v>
      </c>
      <c r="G380" s="263">
        <v>60</v>
      </c>
      <c r="H380" s="263">
        <v>2</v>
      </c>
      <c r="I380" s="263">
        <v>0</v>
      </c>
      <c r="J380" s="264">
        <v>4296</v>
      </c>
      <c r="K380" s="264">
        <v>91</v>
      </c>
      <c r="L380" s="264">
        <v>91</v>
      </c>
      <c r="M380" s="264">
        <v>15</v>
      </c>
      <c r="N380" s="264">
        <v>0</v>
      </c>
      <c r="O380" s="264">
        <v>6222</v>
      </c>
      <c r="P380" s="264">
        <v>112</v>
      </c>
      <c r="Q380" s="264">
        <v>112</v>
      </c>
      <c r="R380" s="264">
        <v>57</v>
      </c>
      <c r="S380" s="264">
        <v>0</v>
      </c>
      <c r="T380" s="265">
        <v>0.015</v>
      </c>
      <c r="U380" s="266">
        <v>200961</v>
      </c>
      <c r="V380" s="266">
        <v>3251</v>
      </c>
      <c r="W380" s="266">
        <v>3213</v>
      </c>
      <c r="X380" s="266">
        <v>0</v>
      </c>
      <c r="Y380" s="264">
        <v>2981</v>
      </c>
      <c r="Z380" s="267">
        <v>0.0161772682261732</v>
      </c>
      <c r="AA380" s="267">
        <v>0.0144054093782155</v>
      </c>
      <c r="AB380" s="267">
        <v>0.0211824953445065</v>
      </c>
      <c r="AC380" s="268">
        <v>0.0180006428801029</v>
      </c>
      <c r="AD380" s="269">
        <v>-0.00677708596629102</v>
      </c>
      <c r="AE380" s="270">
        <v>43408</v>
      </c>
      <c r="AF380" s="271">
        <v>775</v>
      </c>
      <c r="AG380" s="271">
        <v>0</v>
      </c>
      <c r="AH380" s="271">
        <v>45132</v>
      </c>
      <c r="AI380" s="271">
        <v>742</v>
      </c>
      <c r="AJ380" s="271">
        <v>0</v>
      </c>
      <c r="AK380" s="268">
        <v>0.0178538518245485</v>
      </c>
      <c r="AL380" s="268">
        <v>0.0164406629442524</v>
      </c>
      <c r="AM380" s="269">
        <v>0.00141318888029606</v>
      </c>
    </row>
    <row r="381" spans="1:39">
      <c r="A381" s="279" t="s">
        <v>186</v>
      </c>
      <c r="B381" s="280" t="s">
        <v>3319</v>
      </c>
      <c r="C381" s="262" t="s">
        <v>358</v>
      </c>
      <c r="D381" s="280" t="s">
        <v>359</v>
      </c>
      <c r="E381" s="263">
        <v>5703</v>
      </c>
      <c r="F381" s="263">
        <v>71</v>
      </c>
      <c r="G381" s="263">
        <v>36</v>
      </c>
      <c r="H381" s="263">
        <v>0</v>
      </c>
      <c r="I381" s="263">
        <v>0</v>
      </c>
      <c r="J381" s="264">
        <v>3349</v>
      </c>
      <c r="K381" s="264">
        <v>47</v>
      </c>
      <c r="L381" s="264">
        <v>47</v>
      </c>
      <c r="M381" s="264">
        <v>1</v>
      </c>
      <c r="N381" s="264">
        <v>0</v>
      </c>
      <c r="O381" s="264">
        <v>5203</v>
      </c>
      <c r="P381" s="264">
        <v>84</v>
      </c>
      <c r="Q381" s="264">
        <v>84</v>
      </c>
      <c r="R381" s="264">
        <v>54</v>
      </c>
      <c r="S381" s="264">
        <v>0</v>
      </c>
      <c r="T381" s="265">
        <v>0.015</v>
      </c>
      <c r="U381" s="266">
        <v>162388</v>
      </c>
      <c r="V381" s="266">
        <v>2761</v>
      </c>
      <c r="W381" s="266">
        <v>2726</v>
      </c>
      <c r="X381" s="266">
        <v>3</v>
      </c>
      <c r="Y381" s="264">
        <v>2575</v>
      </c>
      <c r="Z381" s="267">
        <v>0.0169840135970638</v>
      </c>
      <c r="AA381" s="267">
        <v>0.0124495879361739</v>
      </c>
      <c r="AB381" s="267">
        <v>0.0140340400119439</v>
      </c>
      <c r="AC381" s="268">
        <v>0.0161445320007688</v>
      </c>
      <c r="AD381" s="269">
        <v>-0.00158445207576992</v>
      </c>
      <c r="AE381" s="270">
        <v>36206</v>
      </c>
      <c r="AF381" s="271">
        <v>622</v>
      </c>
      <c r="AG381" s="271">
        <v>0</v>
      </c>
      <c r="AH381" s="271">
        <v>37036</v>
      </c>
      <c r="AI381" s="271">
        <v>668</v>
      </c>
      <c r="AJ381" s="271">
        <v>1</v>
      </c>
      <c r="AK381" s="268">
        <v>0.0171794730155223</v>
      </c>
      <c r="AL381" s="268">
        <v>0.0180095042661195</v>
      </c>
      <c r="AM381" s="269">
        <v>-0.000830031250597163</v>
      </c>
    </row>
    <row r="382" spans="1:39">
      <c r="A382" s="279" t="s">
        <v>186</v>
      </c>
      <c r="B382" s="280" t="s">
        <v>3320</v>
      </c>
      <c r="C382" s="262" t="s">
        <v>360</v>
      </c>
      <c r="D382" s="280" t="s">
        <v>361</v>
      </c>
      <c r="E382" s="263">
        <v>10104</v>
      </c>
      <c r="F382" s="263">
        <v>191</v>
      </c>
      <c r="G382" s="263">
        <v>104</v>
      </c>
      <c r="H382" s="263">
        <v>1</v>
      </c>
      <c r="I382" s="263">
        <v>0</v>
      </c>
      <c r="J382" s="264">
        <v>5319</v>
      </c>
      <c r="K382" s="264">
        <v>162</v>
      </c>
      <c r="L382" s="264">
        <v>162</v>
      </c>
      <c r="M382" s="264">
        <v>64</v>
      </c>
      <c r="N382" s="264">
        <v>0</v>
      </c>
      <c r="O382" s="264">
        <v>8365</v>
      </c>
      <c r="P382" s="264">
        <v>205</v>
      </c>
      <c r="Q382" s="264">
        <v>205</v>
      </c>
      <c r="R382" s="264">
        <v>159</v>
      </c>
      <c r="S382" s="264">
        <v>1</v>
      </c>
      <c r="T382" s="265">
        <v>0.015</v>
      </c>
      <c r="U382" s="266">
        <v>232021</v>
      </c>
      <c r="V382" s="266">
        <v>6063</v>
      </c>
      <c r="W382" s="266">
        <v>5976</v>
      </c>
      <c r="X382" s="266">
        <v>37</v>
      </c>
      <c r="Y382" s="264">
        <v>5567</v>
      </c>
      <c r="Z382" s="267">
        <v>0.0259717870365182</v>
      </c>
      <c r="AA382" s="267">
        <v>0.0189034045922407</v>
      </c>
      <c r="AB382" s="267">
        <v>0.0304568527918782</v>
      </c>
      <c r="AC382" s="268">
        <v>0.0243873281530185</v>
      </c>
      <c r="AD382" s="269">
        <v>-0.0115534481996375</v>
      </c>
      <c r="AE382" s="270">
        <v>56326</v>
      </c>
      <c r="AF382" s="271">
        <v>1400</v>
      </c>
      <c r="AG382" s="271">
        <v>3</v>
      </c>
      <c r="AH382" s="271">
        <v>51312</v>
      </c>
      <c r="AI382" s="271">
        <v>1549</v>
      </c>
      <c r="AJ382" s="271">
        <v>18</v>
      </c>
      <c r="AK382" s="268">
        <v>0.024802045236658</v>
      </c>
      <c r="AL382" s="268">
        <v>0.0298370751481135</v>
      </c>
      <c r="AM382" s="269">
        <v>-0.00503502991145548</v>
      </c>
    </row>
    <row r="383" spans="1:39">
      <c r="A383" s="279" t="s">
        <v>186</v>
      </c>
      <c r="B383" s="280" t="s">
        <v>3320</v>
      </c>
      <c r="C383" s="262" t="s">
        <v>362</v>
      </c>
      <c r="D383" s="280" t="s">
        <v>363</v>
      </c>
      <c r="E383" s="263">
        <v>11824</v>
      </c>
      <c r="F383" s="263">
        <v>160</v>
      </c>
      <c r="G383" s="263">
        <v>81</v>
      </c>
      <c r="H383" s="263">
        <v>0</v>
      </c>
      <c r="I383" s="263">
        <v>0</v>
      </c>
      <c r="J383" s="264">
        <v>6371</v>
      </c>
      <c r="K383" s="264">
        <v>154</v>
      </c>
      <c r="L383" s="264">
        <v>154</v>
      </c>
      <c r="M383" s="264">
        <v>46</v>
      </c>
      <c r="N383" s="264">
        <v>0</v>
      </c>
      <c r="O383" s="264">
        <v>9725</v>
      </c>
      <c r="P383" s="264">
        <v>196</v>
      </c>
      <c r="Q383" s="264">
        <v>196</v>
      </c>
      <c r="R383" s="264">
        <v>101</v>
      </c>
      <c r="S383" s="264">
        <v>0</v>
      </c>
      <c r="T383" s="265">
        <v>0.015</v>
      </c>
      <c r="U383" s="266">
        <v>269055</v>
      </c>
      <c r="V383" s="266">
        <v>5344</v>
      </c>
      <c r="W383" s="266">
        <v>5262</v>
      </c>
      <c r="X383" s="266">
        <v>2</v>
      </c>
      <c r="Y383" s="264">
        <v>4882</v>
      </c>
      <c r="Z383" s="267">
        <v>0.0198546765531211</v>
      </c>
      <c r="AA383" s="267">
        <v>0.013531799729364</v>
      </c>
      <c r="AB383" s="267">
        <v>0.0241720295087113</v>
      </c>
      <c r="AC383" s="268">
        <v>0.0201542416452442</v>
      </c>
      <c r="AD383" s="269">
        <v>-0.0106402297793473</v>
      </c>
      <c r="AE383" s="270">
        <v>65659</v>
      </c>
      <c r="AF383" s="271">
        <v>1357</v>
      </c>
      <c r="AG383" s="271">
        <v>1</v>
      </c>
      <c r="AH383" s="271">
        <v>60355</v>
      </c>
      <c r="AI383" s="271">
        <v>1377</v>
      </c>
      <c r="AJ383" s="271">
        <v>0</v>
      </c>
      <c r="AK383" s="268">
        <v>0.0206521573584733</v>
      </c>
      <c r="AL383" s="268">
        <v>0.022815011183829</v>
      </c>
      <c r="AM383" s="269">
        <v>-0.00216285382535569</v>
      </c>
    </row>
    <row r="384" spans="1:39">
      <c r="A384" s="279" t="s">
        <v>186</v>
      </c>
      <c r="B384" s="280" t="s">
        <v>3320</v>
      </c>
      <c r="C384" s="262" t="s">
        <v>364</v>
      </c>
      <c r="D384" s="280" t="s">
        <v>365</v>
      </c>
      <c r="E384" s="263">
        <v>13229</v>
      </c>
      <c r="F384" s="263">
        <v>205</v>
      </c>
      <c r="G384" s="263">
        <v>115</v>
      </c>
      <c r="H384" s="263">
        <v>0</v>
      </c>
      <c r="I384" s="263">
        <v>0</v>
      </c>
      <c r="J384" s="264">
        <v>7088</v>
      </c>
      <c r="K384" s="264">
        <v>144</v>
      </c>
      <c r="L384" s="264">
        <v>144</v>
      </c>
      <c r="M384" s="264">
        <v>26</v>
      </c>
      <c r="N384" s="264">
        <v>0</v>
      </c>
      <c r="O384" s="264">
        <v>10579</v>
      </c>
      <c r="P384" s="264">
        <v>192</v>
      </c>
      <c r="Q384" s="264">
        <v>192</v>
      </c>
      <c r="R384" s="264">
        <v>99</v>
      </c>
      <c r="S384" s="264">
        <v>0</v>
      </c>
      <c r="T384" s="265">
        <v>0.015</v>
      </c>
      <c r="U384" s="266">
        <v>313920</v>
      </c>
      <c r="V384" s="266">
        <v>5643</v>
      </c>
      <c r="W384" s="266">
        <v>5547</v>
      </c>
      <c r="X384" s="266">
        <v>5</v>
      </c>
      <c r="Y384" s="264">
        <v>5096</v>
      </c>
      <c r="Z384" s="267">
        <v>0.0179599898063201</v>
      </c>
      <c r="AA384" s="267">
        <v>0.015496258220576</v>
      </c>
      <c r="AB384" s="267">
        <v>0.0203160270880361</v>
      </c>
      <c r="AC384" s="268">
        <v>0.0181491634369978</v>
      </c>
      <c r="AD384" s="269">
        <v>-0.00481976886746011</v>
      </c>
      <c r="AE384" s="270">
        <v>73484</v>
      </c>
      <c r="AF384" s="271">
        <v>1324</v>
      </c>
      <c r="AG384" s="271">
        <v>0</v>
      </c>
      <c r="AH384" s="271">
        <v>68589</v>
      </c>
      <c r="AI384" s="271">
        <v>1445</v>
      </c>
      <c r="AJ384" s="271">
        <v>1</v>
      </c>
      <c r="AK384" s="268">
        <v>0.0180175276250612</v>
      </c>
      <c r="AL384" s="268">
        <v>0.0210529385178381</v>
      </c>
      <c r="AM384" s="269">
        <v>-0.0030354108927769</v>
      </c>
    </row>
    <row r="385" spans="1:39">
      <c r="A385" s="279" t="s">
        <v>186</v>
      </c>
      <c r="B385" s="280" t="s">
        <v>3320</v>
      </c>
      <c r="C385" s="262" t="s">
        <v>366</v>
      </c>
      <c r="D385" s="280" t="s">
        <v>367</v>
      </c>
      <c r="E385" s="263">
        <v>7618</v>
      </c>
      <c r="F385" s="263">
        <v>101</v>
      </c>
      <c r="G385" s="263">
        <v>62</v>
      </c>
      <c r="H385" s="263">
        <v>0</v>
      </c>
      <c r="I385" s="263">
        <v>0</v>
      </c>
      <c r="J385" s="264">
        <v>3939</v>
      </c>
      <c r="K385" s="264">
        <v>105</v>
      </c>
      <c r="L385" s="264">
        <v>105</v>
      </c>
      <c r="M385" s="264">
        <v>29</v>
      </c>
      <c r="N385" s="264">
        <v>0</v>
      </c>
      <c r="O385" s="264">
        <v>6090</v>
      </c>
      <c r="P385" s="264">
        <v>98</v>
      </c>
      <c r="Q385" s="264">
        <v>97</v>
      </c>
      <c r="R385" s="264">
        <v>60</v>
      </c>
      <c r="S385" s="264">
        <v>0</v>
      </c>
      <c r="T385" s="265">
        <v>0.015</v>
      </c>
      <c r="U385" s="266">
        <v>170206</v>
      </c>
      <c r="V385" s="266">
        <v>3104</v>
      </c>
      <c r="W385" s="266">
        <v>3064</v>
      </c>
      <c r="X385" s="266">
        <v>2</v>
      </c>
      <c r="Y385" s="264">
        <v>2780</v>
      </c>
      <c r="Z385" s="267">
        <v>0.0182249744427341</v>
      </c>
      <c r="AA385" s="267">
        <v>0.0132580729850354</v>
      </c>
      <c r="AB385" s="267">
        <v>0.0266565118050267</v>
      </c>
      <c r="AC385" s="268">
        <v>0.0160919540229885</v>
      </c>
      <c r="AD385" s="269">
        <v>-0.0133984388199912</v>
      </c>
      <c r="AE385" s="270">
        <v>41017</v>
      </c>
      <c r="AF385" s="271">
        <v>756</v>
      </c>
      <c r="AG385" s="271">
        <v>0</v>
      </c>
      <c r="AH385" s="271">
        <v>37867</v>
      </c>
      <c r="AI385" s="271">
        <v>733</v>
      </c>
      <c r="AJ385" s="271">
        <v>1</v>
      </c>
      <c r="AK385" s="268">
        <v>0.0184313821098569</v>
      </c>
      <c r="AL385" s="268">
        <v>0.0193308157498614</v>
      </c>
      <c r="AM385" s="269">
        <v>-0.000899433640004471</v>
      </c>
    </row>
    <row r="386" spans="1:39">
      <c r="A386" s="279" t="s">
        <v>186</v>
      </c>
      <c r="B386" s="280" t="s">
        <v>3320</v>
      </c>
      <c r="C386" s="262" t="s">
        <v>368</v>
      </c>
      <c r="D386" s="280" t="s">
        <v>369</v>
      </c>
      <c r="E386" s="263">
        <v>8510</v>
      </c>
      <c r="F386" s="263">
        <v>125</v>
      </c>
      <c r="G386" s="263">
        <v>61</v>
      </c>
      <c r="H386" s="263">
        <v>10</v>
      </c>
      <c r="I386" s="263">
        <v>0</v>
      </c>
      <c r="J386" s="264">
        <v>4926</v>
      </c>
      <c r="K386" s="264">
        <v>164</v>
      </c>
      <c r="L386" s="264">
        <v>163</v>
      </c>
      <c r="M386" s="264">
        <v>30</v>
      </c>
      <c r="N386" s="264">
        <v>0</v>
      </c>
      <c r="O386" s="264">
        <v>7543</v>
      </c>
      <c r="P386" s="264">
        <v>114</v>
      </c>
      <c r="Q386" s="264">
        <v>111</v>
      </c>
      <c r="R386" s="264">
        <v>69</v>
      </c>
      <c r="S386" s="264">
        <v>0</v>
      </c>
      <c r="T386" s="265">
        <v>0.015</v>
      </c>
      <c r="U386" s="266">
        <v>222111</v>
      </c>
      <c r="V386" s="266">
        <v>5984</v>
      </c>
      <c r="W386" s="266">
        <v>5912</v>
      </c>
      <c r="X386" s="266">
        <v>13</v>
      </c>
      <c r="Y386" s="264">
        <v>5500</v>
      </c>
      <c r="Z386" s="267">
        <v>0.0268829549189369</v>
      </c>
      <c r="AA386" s="267">
        <v>0.0146886016451234</v>
      </c>
      <c r="AB386" s="267">
        <v>0.0332927324401137</v>
      </c>
      <c r="AC386" s="268">
        <v>0.0151133501259446</v>
      </c>
      <c r="AD386" s="269">
        <v>-0.0186041307949903</v>
      </c>
      <c r="AE386" s="270">
        <v>51287</v>
      </c>
      <c r="AF386" s="271">
        <v>1340</v>
      </c>
      <c r="AG386" s="271">
        <v>2</v>
      </c>
      <c r="AH386" s="271">
        <v>48607</v>
      </c>
      <c r="AI386" s="271">
        <v>1469</v>
      </c>
      <c r="AJ386" s="271">
        <v>4</v>
      </c>
      <c r="AK386" s="268">
        <v>0.0260884824614425</v>
      </c>
      <c r="AL386" s="268">
        <v>0.0301396918139363</v>
      </c>
      <c r="AM386" s="269">
        <v>-0.00405120935249379</v>
      </c>
    </row>
    <row r="387" spans="1:39">
      <c r="A387" s="279" t="s">
        <v>186</v>
      </c>
      <c r="B387" s="280" t="s">
        <v>3320</v>
      </c>
      <c r="C387" s="262" t="s">
        <v>370</v>
      </c>
      <c r="D387" s="280" t="s">
        <v>371</v>
      </c>
      <c r="E387" s="263">
        <v>9857</v>
      </c>
      <c r="F387" s="263">
        <v>141</v>
      </c>
      <c r="G387" s="263">
        <v>68</v>
      </c>
      <c r="H387" s="263">
        <v>7</v>
      </c>
      <c r="I387" s="263">
        <v>0</v>
      </c>
      <c r="J387" s="264">
        <v>6587</v>
      </c>
      <c r="K387" s="264">
        <v>193</v>
      </c>
      <c r="L387" s="264">
        <v>190</v>
      </c>
      <c r="M387" s="264">
        <v>4</v>
      </c>
      <c r="N387" s="264">
        <v>0</v>
      </c>
      <c r="O387" s="264">
        <v>8972</v>
      </c>
      <c r="P387" s="264">
        <v>347</v>
      </c>
      <c r="Q387" s="264">
        <v>346</v>
      </c>
      <c r="R387" s="264">
        <v>38</v>
      </c>
      <c r="S387" s="264">
        <v>0</v>
      </c>
      <c r="T387" s="265">
        <v>0.015</v>
      </c>
      <c r="U387" s="266">
        <v>273808</v>
      </c>
      <c r="V387" s="266">
        <v>7025</v>
      </c>
      <c r="W387" s="266">
        <v>6939</v>
      </c>
      <c r="X387" s="266">
        <v>47</v>
      </c>
      <c r="Y387" s="264">
        <v>5974</v>
      </c>
      <c r="Z387" s="267">
        <v>0.025485011394846</v>
      </c>
      <c r="AA387" s="267">
        <v>0.0143045551384803</v>
      </c>
      <c r="AB387" s="267">
        <v>0.0293001366327615</v>
      </c>
      <c r="AC387" s="268">
        <v>0.0386758805171645</v>
      </c>
      <c r="AD387" s="269">
        <v>-0.0149955814942812</v>
      </c>
      <c r="AE387" s="270">
        <v>63545</v>
      </c>
      <c r="AF387" s="271">
        <v>1618</v>
      </c>
      <c r="AG387" s="271">
        <v>0</v>
      </c>
      <c r="AH387" s="271">
        <v>60989</v>
      </c>
      <c r="AI387" s="271">
        <v>1592</v>
      </c>
      <c r="AJ387" s="271">
        <v>11</v>
      </c>
      <c r="AK387" s="268">
        <v>0.0254622708316941</v>
      </c>
      <c r="AL387" s="268">
        <v>0.0259227073734608</v>
      </c>
      <c r="AM387" s="269">
        <v>-0.000460436541766713</v>
      </c>
    </row>
    <row r="388" spans="1:39">
      <c r="A388" s="279" t="s">
        <v>186</v>
      </c>
      <c r="B388" s="280" t="s">
        <v>3320</v>
      </c>
      <c r="C388" s="262" t="s">
        <v>372</v>
      </c>
      <c r="D388" s="280" t="s">
        <v>373</v>
      </c>
      <c r="E388" s="263">
        <v>9823</v>
      </c>
      <c r="F388" s="263">
        <v>222</v>
      </c>
      <c r="G388" s="263">
        <v>125</v>
      </c>
      <c r="H388" s="263">
        <v>0</v>
      </c>
      <c r="I388" s="263">
        <v>0</v>
      </c>
      <c r="J388" s="264">
        <v>6525</v>
      </c>
      <c r="K388" s="264">
        <v>164</v>
      </c>
      <c r="L388" s="264">
        <v>163</v>
      </c>
      <c r="M388" s="264">
        <v>68</v>
      </c>
      <c r="N388" s="264">
        <v>0</v>
      </c>
      <c r="O388" s="264">
        <v>9577</v>
      </c>
      <c r="P388" s="264">
        <v>281</v>
      </c>
      <c r="Q388" s="264">
        <v>280</v>
      </c>
      <c r="R388" s="264">
        <v>211</v>
      </c>
      <c r="S388" s="264">
        <v>0</v>
      </c>
      <c r="T388" s="265">
        <v>0.015</v>
      </c>
      <c r="U388" s="266">
        <v>273332</v>
      </c>
      <c r="V388" s="266">
        <v>8154</v>
      </c>
      <c r="W388" s="266">
        <v>8049</v>
      </c>
      <c r="X388" s="266">
        <v>18</v>
      </c>
      <c r="Y388" s="264">
        <v>7514</v>
      </c>
      <c r="Z388" s="267">
        <v>0.029765998858531</v>
      </c>
      <c r="AA388" s="267">
        <v>0.0226000203603787</v>
      </c>
      <c r="AB388" s="267">
        <v>0.0251340996168582</v>
      </c>
      <c r="AC388" s="268">
        <v>0.0293411297901222</v>
      </c>
      <c r="AD388" s="269">
        <v>-0.00253407925647953</v>
      </c>
      <c r="AE388" s="270">
        <v>64127</v>
      </c>
      <c r="AF388" s="271">
        <v>1720</v>
      </c>
      <c r="AG388" s="271">
        <v>1</v>
      </c>
      <c r="AH388" s="271">
        <v>61212</v>
      </c>
      <c r="AI388" s="271">
        <v>1770</v>
      </c>
      <c r="AJ388" s="271">
        <v>4</v>
      </c>
      <c r="AK388" s="268">
        <v>0.0268061814836184</v>
      </c>
      <c r="AL388" s="268">
        <v>0.0288505521793112</v>
      </c>
      <c r="AM388" s="269">
        <v>-0.0020443706956928</v>
      </c>
    </row>
    <row r="389" spans="1:39">
      <c r="A389" s="279" t="s">
        <v>186</v>
      </c>
      <c r="B389" s="280" t="s">
        <v>3320</v>
      </c>
      <c r="C389" s="262" t="s">
        <v>374</v>
      </c>
      <c r="D389" s="280" t="s">
        <v>375</v>
      </c>
      <c r="E389" s="263">
        <v>5816</v>
      </c>
      <c r="F389" s="263">
        <v>190</v>
      </c>
      <c r="G389" s="263">
        <v>72</v>
      </c>
      <c r="H389" s="263">
        <v>0</v>
      </c>
      <c r="I389" s="263">
        <v>0</v>
      </c>
      <c r="J389" s="264">
        <v>2891</v>
      </c>
      <c r="K389" s="264">
        <v>70</v>
      </c>
      <c r="L389" s="264">
        <v>70</v>
      </c>
      <c r="M389" s="264">
        <v>6</v>
      </c>
      <c r="N389" s="264">
        <v>0</v>
      </c>
      <c r="O389" s="264">
        <v>4806</v>
      </c>
      <c r="P389" s="264">
        <v>108</v>
      </c>
      <c r="Q389" s="264">
        <v>108</v>
      </c>
      <c r="R389" s="264">
        <v>60</v>
      </c>
      <c r="S389" s="264">
        <v>0</v>
      </c>
      <c r="T389" s="265">
        <v>0.015</v>
      </c>
      <c r="U389" s="266">
        <v>134271</v>
      </c>
      <c r="V389" s="266">
        <v>3535</v>
      </c>
      <c r="W389" s="266">
        <v>3413</v>
      </c>
      <c r="X389" s="266">
        <v>12</v>
      </c>
      <c r="Y389" s="264">
        <v>3017</v>
      </c>
      <c r="Z389" s="267">
        <v>0.0262379813958338</v>
      </c>
      <c r="AA389" s="267">
        <v>0.0326685006877579</v>
      </c>
      <c r="AB389" s="267">
        <v>0.0242130750605327</v>
      </c>
      <c r="AC389" s="268">
        <v>0.0224719101123595</v>
      </c>
      <c r="AD389" s="269">
        <v>0.00845542562722522</v>
      </c>
      <c r="AE389" s="270">
        <v>32686</v>
      </c>
      <c r="AF389" s="271">
        <v>890</v>
      </c>
      <c r="AG389" s="271">
        <v>3</v>
      </c>
      <c r="AH389" s="271">
        <v>30109</v>
      </c>
      <c r="AI389" s="271">
        <v>854</v>
      </c>
      <c r="AJ389" s="271">
        <v>1</v>
      </c>
      <c r="AK389" s="268">
        <v>0.0271370005506945</v>
      </c>
      <c r="AL389" s="268">
        <v>0.0283303995483078</v>
      </c>
      <c r="AM389" s="269">
        <v>-0.00119339899761333</v>
      </c>
    </row>
    <row r="390" spans="1:39">
      <c r="A390" s="279" t="s">
        <v>186</v>
      </c>
      <c r="B390" s="280" t="s">
        <v>3320</v>
      </c>
      <c r="C390" s="262" t="s">
        <v>376</v>
      </c>
      <c r="D390" s="280" t="s">
        <v>377</v>
      </c>
      <c r="E390" s="263">
        <v>11533</v>
      </c>
      <c r="F390" s="263">
        <v>176</v>
      </c>
      <c r="G390" s="263">
        <v>67</v>
      </c>
      <c r="H390" s="263">
        <v>0</v>
      </c>
      <c r="I390" s="263">
        <v>0</v>
      </c>
      <c r="J390" s="264">
        <v>6015</v>
      </c>
      <c r="K390" s="264">
        <v>120</v>
      </c>
      <c r="L390" s="264">
        <v>119</v>
      </c>
      <c r="M390" s="264">
        <v>29</v>
      </c>
      <c r="N390" s="264">
        <v>0</v>
      </c>
      <c r="O390" s="264">
        <v>9534</v>
      </c>
      <c r="P390" s="264">
        <v>224</v>
      </c>
      <c r="Q390" s="264">
        <v>224</v>
      </c>
      <c r="R390" s="264">
        <v>171</v>
      </c>
      <c r="S390" s="264">
        <v>1</v>
      </c>
      <c r="T390" s="265">
        <v>0.015</v>
      </c>
      <c r="U390" s="266">
        <v>272338</v>
      </c>
      <c r="V390" s="266">
        <v>6664</v>
      </c>
      <c r="W390" s="266">
        <v>6545</v>
      </c>
      <c r="X390" s="266">
        <v>29</v>
      </c>
      <c r="Y390" s="264">
        <v>6047</v>
      </c>
      <c r="Z390" s="267">
        <v>0.0243631076089271</v>
      </c>
      <c r="AA390" s="267">
        <v>0.0152605566634874</v>
      </c>
      <c r="AB390" s="267">
        <v>0.0199501246882793</v>
      </c>
      <c r="AC390" s="268">
        <v>0.0233899727291798</v>
      </c>
      <c r="AD390" s="269">
        <v>-0.00468956802479192</v>
      </c>
      <c r="AE390" s="270">
        <v>64603</v>
      </c>
      <c r="AF390" s="271">
        <v>1439</v>
      </c>
      <c r="AG390" s="271">
        <v>3</v>
      </c>
      <c r="AH390" s="271">
        <v>59021</v>
      </c>
      <c r="AI390" s="271">
        <v>1499</v>
      </c>
      <c r="AJ390" s="271">
        <v>2</v>
      </c>
      <c r="AK390" s="268">
        <v>0.0222280699038744</v>
      </c>
      <c r="AL390" s="268">
        <v>0.025363853543654</v>
      </c>
      <c r="AM390" s="269">
        <v>-0.00313578363977952</v>
      </c>
    </row>
    <row r="391" spans="1:39">
      <c r="A391" s="279" t="s">
        <v>186</v>
      </c>
      <c r="B391" s="280" t="s">
        <v>3321</v>
      </c>
      <c r="C391" s="262" t="s">
        <v>378</v>
      </c>
      <c r="D391" s="280" t="s">
        <v>379</v>
      </c>
      <c r="E391" s="263">
        <v>0</v>
      </c>
      <c r="F391" s="263">
        <v>0</v>
      </c>
      <c r="G391" s="263">
        <v>0</v>
      </c>
      <c r="H391" s="263">
        <v>0</v>
      </c>
      <c r="I391" s="263">
        <v>0</v>
      </c>
      <c r="J391" s="264">
        <v>0</v>
      </c>
      <c r="K391" s="264">
        <v>0</v>
      </c>
      <c r="L391" s="264">
        <v>0</v>
      </c>
      <c r="M391" s="264">
        <v>0</v>
      </c>
      <c r="N391" s="264">
        <v>0</v>
      </c>
      <c r="O391" s="264">
        <v>0</v>
      </c>
      <c r="P391" s="264">
        <v>0</v>
      </c>
      <c r="Q391" s="264">
        <v>0</v>
      </c>
      <c r="R391" s="264">
        <v>0</v>
      </c>
      <c r="S391" s="264">
        <v>0</v>
      </c>
      <c r="T391" s="265">
        <v>0.015</v>
      </c>
      <c r="U391" s="266">
        <v>0</v>
      </c>
      <c r="V391" s="266">
        <v>5</v>
      </c>
      <c r="W391" s="266">
        <v>5</v>
      </c>
      <c r="X391" s="266">
        <v>0</v>
      </c>
      <c r="Y391" s="264">
        <v>5</v>
      </c>
      <c r="Z391" s="267">
        <v>0</v>
      </c>
      <c r="AA391" s="267">
        <v>0</v>
      </c>
      <c r="AB391" s="267">
        <v>0</v>
      </c>
      <c r="AC391" s="268">
        <v>0</v>
      </c>
      <c r="AD391" s="269">
        <v>0</v>
      </c>
      <c r="AE391" s="270">
        <v>0</v>
      </c>
      <c r="AF391" s="271">
        <v>0</v>
      </c>
      <c r="AG391" s="271">
        <v>0</v>
      </c>
      <c r="AH391" s="271">
        <v>0</v>
      </c>
      <c r="AI391" s="271">
        <v>0</v>
      </c>
      <c r="AJ391" s="271">
        <v>0</v>
      </c>
      <c r="AK391" s="268">
        <v>0</v>
      </c>
      <c r="AL391" s="268">
        <v>0</v>
      </c>
      <c r="AM391" s="269">
        <v>0</v>
      </c>
    </row>
    <row r="392" spans="1:39">
      <c r="A392" s="279" t="s">
        <v>186</v>
      </c>
      <c r="B392" s="280" t="s">
        <v>3321</v>
      </c>
      <c r="C392" s="262" t="s">
        <v>380</v>
      </c>
      <c r="D392" s="280" t="s">
        <v>381</v>
      </c>
      <c r="E392" s="263">
        <v>11138</v>
      </c>
      <c r="F392" s="263">
        <v>221</v>
      </c>
      <c r="G392" s="263">
        <v>128</v>
      </c>
      <c r="H392" s="263">
        <v>3</v>
      </c>
      <c r="I392" s="263">
        <v>0</v>
      </c>
      <c r="J392" s="264">
        <v>6030</v>
      </c>
      <c r="K392" s="264">
        <v>235</v>
      </c>
      <c r="L392" s="264">
        <v>235</v>
      </c>
      <c r="M392" s="264">
        <v>100</v>
      </c>
      <c r="N392" s="264">
        <v>0</v>
      </c>
      <c r="O392" s="264">
        <v>9214</v>
      </c>
      <c r="P392" s="264">
        <v>148</v>
      </c>
      <c r="Q392" s="264">
        <v>148</v>
      </c>
      <c r="R392" s="264">
        <v>101</v>
      </c>
      <c r="S392" s="264">
        <v>1</v>
      </c>
      <c r="T392" s="265">
        <v>0.015</v>
      </c>
      <c r="U392" s="266">
        <v>278744</v>
      </c>
      <c r="V392" s="266">
        <v>5962</v>
      </c>
      <c r="W392" s="266">
        <v>5867</v>
      </c>
      <c r="X392" s="266">
        <v>16</v>
      </c>
      <c r="Y392" s="264">
        <v>5388</v>
      </c>
      <c r="Z392" s="267">
        <v>0.021331400855265</v>
      </c>
      <c r="AA392" s="267">
        <v>0.0198419824025857</v>
      </c>
      <c r="AB392" s="267">
        <v>0.038971807628524</v>
      </c>
      <c r="AC392" s="268">
        <v>0.0159539830692425</v>
      </c>
      <c r="AD392" s="269">
        <v>-0.0191298252259383</v>
      </c>
      <c r="AE392" s="270">
        <v>62926</v>
      </c>
      <c r="AF392" s="271">
        <v>1487</v>
      </c>
      <c r="AG392" s="271">
        <v>2</v>
      </c>
      <c r="AH392" s="271">
        <v>61095</v>
      </c>
      <c r="AI392" s="271">
        <v>1455</v>
      </c>
      <c r="AJ392" s="271">
        <v>9</v>
      </c>
      <c r="AK392" s="268">
        <v>0.0235991482058291</v>
      </c>
      <c r="AL392" s="268">
        <v>0.0236680579425485</v>
      </c>
      <c r="AM392" s="269">
        <v>-6.89097367194205e-5</v>
      </c>
    </row>
    <row r="393" spans="1:39">
      <c r="A393" s="279" t="s">
        <v>186</v>
      </c>
      <c r="B393" s="280" t="s">
        <v>3321</v>
      </c>
      <c r="C393" s="262" t="s">
        <v>382</v>
      </c>
      <c r="D393" s="280" t="s">
        <v>383</v>
      </c>
      <c r="E393" s="263">
        <v>0</v>
      </c>
      <c r="F393" s="263">
        <v>0</v>
      </c>
      <c r="G393" s="263">
        <v>0</v>
      </c>
      <c r="H393" s="263">
        <v>0</v>
      </c>
      <c r="I393" s="263">
        <v>0</v>
      </c>
      <c r="J393" s="264">
        <v>0</v>
      </c>
      <c r="K393" s="264">
        <v>0</v>
      </c>
      <c r="L393" s="264">
        <v>0</v>
      </c>
      <c r="M393" s="264">
        <v>0</v>
      </c>
      <c r="N393" s="264">
        <v>0</v>
      </c>
      <c r="O393" s="264">
        <v>0</v>
      </c>
      <c r="P393" s="264">
        <v>0</v>
      </c>
      <c r="Q393" s="264">
        <v>0</v>
      </c>
      <c r="R393" s="264">
        <v>0</v>
      </c>
      <c r="S393" s="264">
        <v>0</v>
      </c>
      <c r="T393" s="265">
        <v>0.015</v>
      </c>
      <c r="U393" s="266">
        <v>0</v>
      </c>
      <c r="V393" s="266">
        <v>3</v>
      </c>
      <c r="W393" s="266">
        <v>3</v>
      </c>
      <c r="X393" s="266">
        <v>0</v>
      </c>
      <c r="Y393" s="264">
        <v>0</v>
      </c>
      <c r="Z393" s="267">
        <v>0</v>
      </c>
      <c r="AA393" s="267">
        <v>0</v>
      </c>
      <c r="AB393" s="267">
        <v>0</v>
      </c>
      <c r="AC393" s="268">
        <v>0</v>
      </c>
      <c r="AD393" s="269">
        <v>0</v>
      </c>
      <c r="AE393" s="270">
        <v>0</v>
      </c>
      <c r="AF393" s="271">
        <v>0</v>
      </c>
      <c r="AG393" s="271">
        <v>0</v>
      </c>
      <c r="AH393" s="271">
        <v>0</v>
      </c>
      <c r="AI393" s="271">
        <v>0</v>
      </c>
      <c r="AJ393" s="271">
        <v>0</v>
      </c>
      <c r="AK393" s="268">
        <v>0</v>
      </c>
      <c r="AL393" s="268">
        <v>0</v>
      </c>
      <c r="AM393" s="269">
        <v>0</v>
      </c>
    </row>
    <row r="394" spans="1:39">
      <c r="A394" s="279" t="s">
        <v>186</v>
      </c>
      <c r="B394" s="280" t="s">
        <v>3321</v>
      </c>
      <c r="C394" s="262" t="s">
        <v>384</v>
      </c>
      <c r="D394" s="280" t="s">
        <v>385</v>
      </c>
      <c r="E394" s="263">
        <v>12408</v>
      </c>
      <c r="F394" s="263">
        <v>106</v>
      </c>
      <c r="G394" s="263">
        <v>69</v>
      </c>
      <c r="H394" s="263">
        <v>8</v>
      </c>
      <c r="I394" s="263">
        <v>0</v>
      </c>
      <c r="J394" s="264">
        <v>8209</v>
      </c>
      <c r="K394" s="264">
        <v>165</v>
      </c>
      <c r="L394" s="264">
        <v>164</v>
      </c>
      <c r="M394" s="264">
        <v>15</v>
      </c>
      <c r="N394" s="264">
        <v>0</v>
      </c>
      <c r="O394" s="264">
        <v>10834</v>
      </c>
      <c r="P394" s="264">
        <v>182</v>
      </c>
      <c r="Q394" s="264">
        <v>182</v>
      </c>
      <c r="R394" s="264">
        <v>112</v>
      </c>
      <c r="S394" s="264">
        <v>0</v>
      </c>
      <c r="T394" s="265">
        <v>0.015</v>
      </c>
      <c r="U394" s="266">
        <v>332604</v>
      </c>
      <c r="V394" s="266">
        <v>5024</v>
      </c>
      <c r="W394" s="266">
        <v>4983</v>
      </c>
      <c r="X394" s="266">
        <v>3</v>
      </c>
      <c r="Y394" s="264">
        <v>4633</v>
      </c>
      <c r="Z394" s="267">
        <v>0.0150960301138892</v>
      </c>
      <c r="AA394" s="267">
        <v>0.00854287556415216</v>
      </c>
      <c r="AB394" s="267">
        <v>0.0200998903642344</v>
      </c>
      <c r="AC394" s="268">
        <v>0.0167989662174635</v>
      </c>
      <c r="AD394" s="269">
        <v>-0.0115570148000822</v>
      </c>
      <c r="AE394" s="270">
        <v>78530</v>
      </c>
      <c r="AF394" s="271">
        <v>1223</v>
      </c>
      <c r="AG394" s="271">
        <v>0</v>
      </c>
      <c r="AH394" s="271">
        <v>75732</v>
      </c>
      <c r="AI394" s="271">
        <v>1197</v>
      </c>
      <c r="AJ394" s="271">
        <v>1</v>
      </c>
      <c r="AK394" s="268">
        <v>0.0155736661148606</v>
      </c>
      <c r="AL394" s="268">
        <v>0.0157925315586542</v>
      </c>
      <c r="AM394" s="269">
        <v>-0.000218865443793638</v>
      </c>
    </row>
    <row r="395" spans="1:39">
      <c r="A395" s="279" t="s">
        <v>186</v>
      </c>
      <c r="B395" s="280" t="s">
        <v>3321</v>
      </c>
      <c r="C395" s="262" t="s">
        <v>386</v>
      </c>
      <c r="D395" s="280" t="s">
        <v>387</v>
      </c>
      <c r="E395" s="263">
        <v>9637</v>
      </c>
      <c r="F395" s="263">
        <v>92</v>
      </c>
      <c r="G395" s="263">
        <v>48</v>
      </c>
      <c r="H395" s="263">
        <v>0</v>
      </c>
      <c r="I395" s="263">
        <v>0</v>
      </c>
      <c r="J395" s="264">
        <v>5096</v>
      </c>
      <c r="K395" s="264">
        <v>176</v>
      </c>
      <c r="L395" s="264">
        <v>176</v>
      </c>
      <c r="M395" s="264">
        <v>61</v>
      </c>
      <c r="N395" s="264">
        <v>0</v>
      </c>
      <c r="O395" s="264">
        <v>8296</v>
      </c>
      <c r="P395" s="264">
        <v>107</v>
      </c>
      <c r="Q395" s="264">
        <v>107</v>
      </c>
      <c r="R395" s="264">
        <v>84</v>
      </c>
      <c r="S395" s="264">
        <v>0</v>
      </c>
      <c r="T395" s="265">
        <v>0.015</v>
      </c>
      <c r="U395" s="266">
        <v>247111</v>
      </c>
      <c r="V395" s="266">
        <v>3489</v>
      </c>
      <c r="W395" s="266">
        <v>3444</v>
      </c>
      <c r="X395" s="266">
        <v>8</v>
      </c>
      <c r="Y395" s="264">
        <v>3112</v>
      </c>
      <c r="Z395" s="267">
        <v>0.0140867869095265</v>
      </c>
      <c r="AA395" s="267">
        <v>0.00954653937947494</v>
      </c>
      <c r="AB395" s="267">
        <v>0.0345368916797488</v>
      </c>
      <c r="AC395" s="268">
        <v>0.0128977820636451</v>
      </c>
      <c r="AD395" s="269">
        <v>-0.0249903523002739</v>
      </c>
      <c r="AE395" s="270">
        <v>56213</v>
      </c>
      <c r="AF395" s="271">
        <v>892</v>
      </c>
      <c r="AG395" s="271">
        <v>0</v>
      </c>
      <c r="AH395" s="271">
        <v>55269</v>
      </c>
      <c r="AI395" s="271">
        <v>855</v>
      </c>
      <c r="AJ395" s="271">
        <v>0</v>
      </c>
      <c r="AK395" s="268">
        <v>0.0158682155373312</v>
      </c>
      <c r="AL395" s="268">
        <v>0.015469793193291</v>
      </c>
      <c r="AM395" s="269">
        <v>0.000398422344040228</v>
      </c>
    </row>
    <row r="396" spans="1:39">
      <c r="A396" s="279" t="s">
        <v>186</v>
      </c>
      <c r="B396" s="280" t="s">
        <v>3321</v>
      </c>
      <c r="C396" s="262" t="s">
        <v>388</v>
      </c>
      <c r="D396" s="280" t="s">
        <v>389</v>
      </c>
      <c r="E396" s="263">
        <v>7983</v>
      </c>
      <c r="F396" s="263">
        <v>71</v>
      </c>
      <c r="G396" s="263">
        <v>41</v>
      </c>
      <c r="H396" s="263">
        <v>0</v>
      </c>
      <c r="I396" s="263">
        <v>0</v>
      </c>
      <c r="J396" s="264">
        <v>4311</v>
      </c>
      <c r="K396" s="264">
        <v>86</v>
      </c>
      <c r="L396" s="264">
        <v>86</v>
      </c>
      <c r="M396" s="264">
        <v>25</v>
      </c>
      <c r="N396" s="264">
        <v>0</v>
      </c>
      <c r="O396" s="264">
        <v>6524</v>
      </c>
      <c r="P396" s="264">
        <v>131</v>
      </c>
      <c r="Q396" s="264">
        <v>131</v>
      </c>
      <c r="R396" s="264">
        <v>95</v>
      </c>
      <c r="S396" s="264">
        <v>0</v>
      </c>
      <c r="T396" s="265">
        <v>0.015</v>
      </c>
      <c r="U396" s="266">
        <v>206599</v>
      </c>
      <c r="V396" s="266">
        <v>3298</v>
      </c>
      <c r="W396" s="266">
        <v>3266</v>
      </c>
      <c r="X396" s="266">
        <v>5</v>
      </c>
      <c r="Y396" s="264">
        <v>3055</v>
      </c>
      <c r="Z396" s="267">
        <v>0.0159390897342194</v>
      </c>
      <c r="AA396" s="267">
        <v>0.00889389953651509</v>
      </c>
      <c r="AB396" s="267">
        <v>0.0199489677569009</v>
      </c>
      <c r="AC396" s="268">
        <v>0.0200797057020233</v>
      </c>
      <c r="AD396" s="269">
        <v>-0.0110550682203859</v>
      </c>
      <c r="AE396" s="270">
        <v>46005</v>
      </c>
      <c r="AF396" s="271">
        <v>672</v>
      </c>
      <c r="AG396" s="271">
        <v>2</v>
      </c>
      <c r="AH396" s="271">
        <v>45076</v>
      </c>
      <c r="AI396" s="271">
        <v>761</v>
      </c>
      <c r="AJ396" s="271">
        <v>0</v>
      </c>
      <c r="AK396" s="268">
        <v>0.0145636343875666</v>
      </c>
      <c r="AL396" s="268">
        <v>0.016882598278463</v>
      </c>
      <c r="AM396" s="269">
        <v>-0.00231896389089647</v>
      </c>
    </row>
    <row r="397" spans="1:39">
      <c r="A397" s="279" t="s">
        <v>186</v>
      </c>
      <c r="B397" s="280" t="s">
        <v>3321</v>
      </c>
      <c r="C397" s="262" t="s">
        <v>390</v>
      </c>
      <c r="D397" s="280" t="s">
        <v>391</v>
      </c>
      <c r="E397" s="263">
        <v>0</v>
      </c>
      <c r="F397" s="263">
        <v>0</v>
      </c>
      <c r="G397" s="263">
        <v>0</v>
      </c>
      <c r="H397" s="263">
        <v>0</v>
      </c>
      <c r="I397" s="263">
        <v>0</v>
      </c>
      <c r="J397" s="264">
        <v>0</v>
      </c>
      <c r="K397" s="264">
        <v>0</v>
      </c>
      <c r="L397" s="264">
        <v>0</v>
      </c>
      <c r="M397" s="264">
        <v>0</v>
      </c>
      <c r="N397" s="264">
        <v>0</v>
      </c>
      <c r="O397" s="264">
        <v>0</v>
      </c>
      <c r="P397" s="264">
        <v>0</v>
      </c>
      <c r="Q397" s="264">
        <v>0</v>
      </c>
      <c r="R397" s="264">
        <v>0</v>
      </c>
      <c r="S397" s="264">
        <v>0</v>
      </c>
      <c r="T397" s="265">
        <v>0.015</v>
      </c>
      <c r="U397" s="266">
        <v>0</v>
      </c>
      <c r="V397" s="266">
        <v>1</v>
      </c>
      <c r="W397" s="266">
        <v>1</v>
      </c>
      <c r="X397" s="266">
        <v>0</v>
      </c>
      <c r="Y397" s="264">
        <v>1</v>
      </c>
      <c r="Z397" s="267">
        <v>0</v>
      </c>
      <c r="AA397" s="267">
        <v>0</v>
      </c>
      <c r="AB397" s="267">
        <v>0</v>
      </c>
      <c r="AC397" s="268">
        <v>0</v>
      </c>
      <c r="AD397" s="269">
        <v>0</v>
      </c>
      <c r="AE397" s="270">
        <v>0</v>
      </c>
      <c r="AF397" s="271">
        <v>0</v>
      </c>
      <c r="AG397" s="271">
        <v>0</v>
      </c>
      <c r="AH397" s="271">
        <v>0</v>
      </c>
      <c r="AI397" s="271">
        <v>0</v>
      </c>
      <c r="AJ397" s="271">
        <v>0</v>
      </c>
      <c r="AK397" s="268">
        <v>0</v>
      </c>
      <c r="AL397" s="268">
        <v>0</v>
      </c>
      <c r="AM397" s="269">
        <v>0</v>
      </c>
    </row>
    <row r="398" spans="1:39">
      <c r="A398" s="279" t="s">
        <v>186</v>
      </c>
      <c r="B398" s="280" t="s">
        <v>3321</v>
      </c>
      <c r="C398" s="262" t="s">
        <v>392</v>
      </c>
      <c r="D398" s="280" t="s">
        <v>393</v>
      </c>
      <c r="E398" s="263">
        <v>0</v>
      </c>
      <c r="F398" s="263">
        <v>0</v>
      </c>
      <c r="G398" s="263">
        <v>0</v>
      </c>
      <c r="H398" s="263">
        <v>0</v>
      </c>
      <c r="I398" s="263">
        <v>0</v>
      </c>
      <c r="J398" s="264">
        <v>0</v>
      </c>
      <c r="K398" s="264">
        <v>0</v>
      </c>
      <c r="L398" s="264">
        <v>0</v>
      </c>
      <c r="M398" s="264">
        <v>0</v>
      </c>
      <c r="N398" s="264">
        <v>0</v>
      </c>
      <c r="O398" s="264">
        <v>0</v>
      </c>
      <c r="P398" s="264">
        <v>0</v>
      </c>
      <c r="Q398" s="264">
        <v>0</v>
      </c>
      <c r="R398" s="264">
        <v>0</v>
      </c>
      <c r="S398" s="264">
        <v>0</v>
      </c>
      <c r="T398" s="265">
        <v>0.015</v>
      </c>
      <c r="U398" s="266">
        <v>0</v>
      </c>
      <c r="V398" s="266">
        <v>6</v>
      </c>
      <c r="W398" s="266">
        <v>6</v>
      </c>
      <c r="X398" s="266">
        <v>0</v>
      </c>
      <c r="Y398" s="264">
        <v>6</v>
      </c>
      <c r="Z398" s="267">
        <v>0</v>
      </c>
      <c r="AA398" s="267">
        <v>0</v>
      </c>
      <c r="AB398" s="267">
        <v>0</v>
      </c>
      <c r="AC398" s="268">
        <v>0</v>
      </c>
      <c r="AD398" s="269">
        <v>0</v>
      </c>
      <c r="AE398" s="270">
        <v>0</v>
      </c>
      <c r="AF398" s="271">
        <v>0</v>
      </c>
      <c r="AG398" s="271">
        <v>0</v>
      </c>
      <c r="AH398" s="271">
        <v>0</v>
      </c>
      <c r="AI398" s="271">
        <v>1</v>
      </c>
      <c r="AJ398" s="271">
        <v>0</v>
      </c>
      <c r="AK398" s="268">
        <v>0</v>
      </c>
      <c r="AL398" s="268">
        <v>0</v>
      </c>
      <c r="AM398" s="269">
        <v>0</v>
      </c>
    </row>
    <row r="399" spans="1:39">
      <c r="A399" s="279" t="s">
        <v>186</v>
      </c>
      <c r="B399" s="280" t="s">
        <v>3321</v>
      </c>
      <c r="C399" s="262" t="s">
        <v>394</v>
      </c>
      <c r="D399" s="280" t="s">
        <v>395</v>
      </c>
      <c r="E399" s="263">
        <v>0</v>
      </c>
      <c r="F399" s="263">
        <v>0</v>
      </c>
      <c r="G399" s="263">
        <v>0</v>
      </c>
      <c r="H399" s="263">
        <v>0</v>
      </c>
      <c r="I399" s="263">
        <v>0</v>
      </c>
      <c r="J399" s="264">
        <v>0</v>
      </c>
      <c r="K399" s="264">
        <v>0</v>
      </c>
      <c r="L399" s="264">
        <v>0</v>
      </c>
      <c r="M399" s="264">
        <v>0</v>
      </c>
      <c r="N399" s="264">
        <v>0</v>
      </c>
      <c r="O399" s="264">
        <v>0</v>
      </c>
      <c r="P399" s="264">
        <v>0</v>
      </c>
      <c r="Q399" s="264">
        <v>0</v>
      </c>
      <c r="R399" s="264">
        <v>0</v>
      </c>
      <c r="S399" s="264">
        <v>0</v>
      </c>
      <c r="T399" s="265">
        <v>0.015</v>
      </c>
      <c r="U399" s="266">
        <v>0</v>
      </c>
      <c r="V399" s="266">
        <v>7</v>
      </c>
      <c r="W399" s="266">
        <v>7</v>
      </c>
      <c r="X399" s="266">
        <v>0</v>
      </c>
      <c r="Y399" s="264">
        <v>6</v>
      </c>
      <c r="Z399" s="267">
        <v>0</v>
      </c>
      <c r="AA399" s="267">
        <v>0</v>
      </c>
      <c r="AB399" s="267">
        <v>0</v>
      </c>
      <c r="AC399" s="268">
        <v>0</v>
      </c>
      <c r="AD399" s="269">
        <v>0</v>
      </c>
      <c r="AE399" s="270">
        <v>0</v>
      </c>
      <c r="AF399" s="271">
        <v>0</v>
      </c>
      <c r="AG399" s="271">
        <v>0</v>
      </c>
      <c r="AH399" s="271">
        <v>0</v>
      </c>
      <c r="AI399" s="271">
        <v>0</v>
      </c>
      <c r="AJ399" s="271">
        <v>0</v>
      </c>
      <c r="AK399" s="268">
        <v>0</v>
      </c>
      <c r="AL399" s="268">
        <v>0</v>
      </c>
      <c r="AM399" s="269">
        <v>0</v>
      </c>
    </row>
    <row r="400" spans="1:39">
      <c r="A400" s="279" t="s">
        <v>186</v>
      </c>
      <c r="B400" s="280" t="s">
        <v>40</v>
      </c>
      <c r="C400" s="262" t="s">
        <v>396</v>
      </c>
      <c r="D400" s="280" t="s">
        <v>397</v>
      </c>
      <c r="E400" s="263">
        <v>0</v>
      </c>
      <c r="F400" s="263">
        <v>0</v>
      </c>
      <c r="G400" s="263">
        <v>0</v>
      </c>
      <c r="H400" s="263">
        <v>0</v>
      </c>
      <c r="I400" s="263">
        <v>0</v>
      </c>
      <c r="J400" s="264">
        <v>0</v>
      </c>
      <c r="K400" s="264">
        <v>0</v>
      </c>
      <c r="L400" s="264">
        <v>0</v>
      </c>
      <c r="M400" s="264">
        <v>0</v>
      </c>
      <c r="N400" s="264">
        <v>0</v>
      </c>
      <c r="O400" s="264">
        <v>0</v>
      </c>
      <c r="P400" s="264">
        <v>0</v>
      </c>
      <c r="Q400" s="264">
        <v>0</v>
      </c>
      <c r="R400" s="264">
        <v>0</v>
      </c>
      <c r="S400" s="264">
        <v>0</v>
      </c>
      <c r="T400" s="265">
        <v>0.015</v>
      </c>
      <c r="U400" s="266">
        <v>0</v>
      </c>
      <c r="V400" s="266">
        <v>1</v>
      </c>
      <c r="W400" s="266">
        <v>1</v>
      </c>
      <c r="X400" s="266">
        <v>0</v>
      </c>
      <c r="Y400" s="264">
        <v>1</v>
      </c>
      <c r="Z400" s="267">
        <v>0</v>
      </c>
      <c r="AA400" s="267">
        <v>0</v>
      </c>
      <c r="AB400" s="267">
        <v>0</v>
      </c>
      <c r="AC400" s="268">
        <v>0</v>
      </c>
      <c r="AD400" s="269">
        <v>0</v>
      </c>
      <c r="AE400" s="270">
        <v>0</v>
      </c>
      <c r="AF400" s="271">
        <v>0</v>
      </c>
      <c r="AG400" s="271">
        <v>0</v>
      </c>
      <c r="AH400" s="271">
        <v>0</v>
      </c>
      <c r="AI400" s="271">
        <v>1</v>
      </c>
      <c r="AJ400" s="271">
        <v>0</v>
      </c>
      <c r="AK400" s="268">
        <v>0</v>
      </c>
      <c r="AL400" s="268">
        <v>0</v>
      </c>
      <c r="AM400" s="269">
        <v>0</v>
      </c>
    </row>
    <row r="401" spans="1:39">
      <c r="A401" s="279" t="s">
        <v>398</v>
      </c>
      <c r="B401" s="280" t="s">
        <v>3322</v>
      </c>
      <c r="C401" s="262" t="s">
        <v>400</v>
      </c>
      <c r="D401" s="280" t="s">
        <v>401</v>
      </c>
      <c r="E401" s="263">
        <v>0</v>
      </c>
      <c r="F401" s="263">
        <v>0</v>
      </c>
      <c r="G401" s="263">
        <v>0</v>
      </c>
      <c r="H401" s="263">
        <v>0</v>
      </c>
      <c r="I401" s="263">
        <v>0</v>
      </c>
      <c r="J401" s="264">
        <v>0</v>
      </c>
      <c r="K401" s="264">
        <v>0</v>
      </c>
      <c r="L401" s="264">
        <v>0</v>
      </c>
      <c r="M401" s="264">
        <v>0</v>
      </c>
      <c r="N401" s="264">
        <v>0</v>
      </c>
      <c r="O401" s="264">
        <v>0</v>
      </c>
      <c r="P401" s="264">
        <v>0</v>
      </c>
      <c r="Q401" s="264">
        <v>0</v>
      </c>
      <c r="R401" s="264">
        <v>0</v>
      </c>
      <c r="S401" s="264">
        <v>0</v>
      </c>
      <c r="T401" s="265">
        <v>0.015</v>
      </c>
      <c r="U401" s="266">
        <v>0</v>
      </c>
      <c r="V401" s="266">
        <v>2</v>
      </c>
      <c r="W401" s="266">
        <v>2</v>
      </c>
      <c r="X401" s="266">
        <v>0</v>
      </c>
      <c r="Y401" s="264">
        <v>2</v>
      </c>
      <c r="Z401" s="267">
        <v>0</v>
      </c>
      <c r="AA401" s="267">
        <v>0</v>
      </c>
      <c r="AB401" s="267">
        <v>0</v>
      </c>
      <c r="AC401" s="268">
        <v>0</v>
      </c>
      <c r="AD401" s="269">
        <v>0</v>
      </c>
      <c r="AE401" s="270">
        <v>0</v>
      </c>
      <c r="AF401" s="271">
        <v>0</v>
      </c>
      <c r="AG401" s="271">
        <v>0</v>
      </c>
      <c r="AH401" s="271">
        <v>0</v>
      </c>
      <c r="AI401" s="271">
        <v>1</v>
      </c>
      <c r="AJ401" s="271">
        <v>0</v>
      </c>
      <c r="AK401" s="268">
        <v>0</v>
      </c>
      <c r="AL401" s="268">
        <v>0</v>
      </c>
      <c r="AM401" s="269">
        <v>0</v>
      </c>
    </row>
    <row r="402" spans="1:39">
      <c r="A402" s="279" t="s">
        <v>398</v>
      </c>
      <c r="B402" s="280" t="s">
        <v>3323</v>
      </c>
      <c r="C402" s="262" t="s">
        <v>402</v>
      </c>
      <c r="D402" s="280" t="s">
        <v>403</v>
      </c>
      <c r="E402" s="263">
        <v>7796</v>
      </c>
      <c r="F402" s="263">
        <v>142</v>
      </c>
      <c r="G402" s="263">
        <v>77</v>
      </c>
      <c r="H402" s="263">
        <v>0</v>
      </c>
      <c r="I402" s="263">
        <v>0</v>
      </c>
      <c r="J402" s="264">
        <v>4244</v>
      </c>
      <c r="K402" s="264">
        <v>126</v>
      </c>
      <c r="L402" s="264">
        <v>126</v>
      </c>
      <c r="M402" s="264">
        <v>22</v>
      </c>
      <c r="N402" s="264">
        <v>0</v>
      </c>
      <c r="O402" s="264">
        <v>6576</v>
      </c>
      <c r="P402" s="264">
        <v>129</v>
      </c>
      <c r="Q402" s="264">
        <v>129</v>
      </c>
      <c r="R402" s="264">
        <v>86</v>
      </c>
      <c r="S402" s="264">
        <v>0</v>
      </c>
      <c r="T402" s="265">
        <v>0.015</v>
      </c>
      <c r="U402" s="266">
        <v>196307</v>
      </c>
      <c r="V402" s="266">
        <v>4241</v>
      </c>
      <c r="W402" s="266">
        <v>4176</v>
      </c>
      <c r="X402" s="266">
        <v>0</v>
      </c>
      <c r="Y402" s="264">
        <v>3892</v>
      </c>
      <c r="Z402" s="267">
        <v>0.0216039163147519</v>
      </c>
      <c r="AA402" s="267">
        <v>0.0182144689584402</v>
      </c>
      <c r="AB402" s="267">
        <v>0.029688972667295</v>
      </c>
      <c r="AC402" s="268">
        <v>0.0196167883211679</v>
      </c>
      <c r="AD402" s="269">
        <v>-0.0114745037088548</v>
      </c>
      <c r="AE402" s="270">
        <v>45414</v>
      </c>
      <c r="AF402" s="271">
        <v>977</v>
      </c>
      <c r="AG402" s="271">
        <v>0</v>
      </c>
      <c r="AH402" s="271">
        <v>44109</v>
      </c>
      <c r="AI402" s="271">
        <v>1016</v>
      </c>
      <c r="AJ402" s="271">
        <v>0</v>
      </c>
      <c r="AK402" s="268">
        <v>0.0215131897652706</v>
      </c>
      <c r="AL402" s="268">
        <v>0.023033847967535</v>
      </c>
      <c r="AM402" s="269">
        <v>-0.00152065820226435</v>
      </c>
    </row>
    <row r="403" spans="1:39">
      <c r="A403" s="279" t="s">
        <v>398</v>
      </c>
      <c r="B403" s="280" t="s">
        <v>3323</v>
      </c>
      <c r="C403" s="262" t="s">
        <v>404</v>
      </c>
      <c r="D403" s="280" t="s">
        <v>405</v>
      </c>
      <c r="E403" s="263">
        <v>8499</v>
      </c>
      <c r="F403" s="263">
        <v>118</v>
      </c>
      <c r="G403" s="263">
        <v>65</v>
      </c>
      <c r="H403" s="263">
        <v>2</v>
      </c>
      <c r="I403" s="263">
        <v>0</v>
      </c>
      <c r="J403" s="264">
        <v>4624</v>
      </c>
      <c r="K403" s="264">
        <v>122</v>
      </c>
      <c r="L403" s="264">
        <v>122</v>
      </c>
      <c r="M403" s="264">
        <v>11</v>
      </c>
      <c r="N403" s="264">
        <v>0</v>
      </c>
      <c r="O403" s="264">
        <v>7186</v>
      </c>
      <c r="P403" s="264">
        <v>156</v>
      </c>
      <c r="Q403" s="264">
        <v>156</v>
      </c>
      <c r="R403" s="264">
        <v>93</v>
      </c>
      <c r="S403" s="264">
        <v>0</v>
      </c>
      <c r="T403" s="265">
        <v>0.015</v>
      </c>
      <c r="U403" s="266">
        <v>213018</v>
      </c>
      <c r="V403" s="266">
        <v>4278</v>
      </c>
      <c r="W403" s="266">
        <v>4225</v>
      </c>
      <c r="X403" s="266">
        <v>0</v>
      </c>
      <c r="Y403" s="264">
        <v>3911</v>
      </c>
      <c r="Z403" s="267">
        <v>0.0200828099033884</v>
      </c>
      <c r="AA403" s="267">
        <v>0.0138839863513355</v>
      </c>
      <c r="AB403" s="267">
        <v>0.0263840830449827</v>
      </c>
      <c r="AC403" s="268">
        <v>0.0217088783746173</v>
      </c>
      <c r="AD403" s="269">
        <v>-0.0125000966936472</v>
      </c>
      <c r="AE403" s="270">
        <v>49787</v>
      </c>
      <c r="AF403" s="271">
        <v>1075</v>
      </c>
      <c r="AG403" s="271">
        <v>0</v>
      </c>
      <c r="AH403" s="271">
        <v>48241</v>
      </c>
      <c r="AI403" s="271">
        <v>994</v>
      </c>
      <c r="AJ403" s="271">
        <v>0</v>
      </c>
      <c r="AK403" s="268">
        <v>0.0215919818426497</v>
      </c>
      <c r="AL403" s="268">
        <v>0.0206048796666736</v>
      </c>
      <c r="AM403" s="269">
        <v>0.000987102175976112</v>
      </c>
    </row>
    <row r="404" spans="1:39">
      <c r="A404" s="279" t="s">
        <v>398</v>
      </c>
      <c r="B404" s="280" t="s">
        <v>3323</v>
      </c>
      <c r="C404" s="262" t="s">
        <v>406</v>
      </c>
      <c r="D404" s="280" t="s">
        <v>407</v>
      </c>
      <c r="E404" s="263">
        <v>0</v>
      </c>
      <c r="F404" s="263">
        <v>24</v>
      </c>
      <c r="G404" s="263">
        <v>23</v>
      </c>
      <c r="H404" s="263">
        <v>10</v>
      </c>
      <c r="I404" s="263">
        <v>0</v>
      </c>
      <c r="J404" s="264">
        <v>0</v>
      </c>
      <c r="K404" s="264">
        <v>16</v>
      </c>
      <c r="L404" s="264">
        <v>16</v>
      </c>
      <c r="M404" s="264">
        <v>16</v>
      </c>
      <c r="N404" s="264">
        <v>0</v>
      </c>
      <c r="O404" s="264">
        <v>0</v>
      </c>
      <c r="P404" s="264">
        <v>0</v>
      </c>
      <c r="Q404" s="264">
        <v>0</v>
      </c>
      <c r="R404" s="264">
        <v>0</v>
      </c>
      <c r="S404" s="264">
        <v>0</v>
      </c>
      <c r="T404" s="265">
        <v>0.015</v>
      </c>
      <c r="U404" s="266">
        <v>0</v>
      </c>
      <c r="V404" s="266">
        <v>1522</v>
      </c>
      <c r="W404" s="266">
        <v>1521</v>
      </c>
      <c r="X404" s="266">
        <v>0</v>
      </c>
      <c r="Y404" s="264">
        <v>1507</v>
      </c>
      <c r="Z404" s="267">
        <v>0</v>
      </c>
      <c r="AA404" s="267">
        <v>0</v>
      </c>
      <c r="AB404" s="267">
        <v>0</v>
      </c>
      <c r="AC404" s="268">
        <v>0</v>
      </c>
      <c r="AD404" s="269">
        <v>0</v>
      </c>
      <c r="AE404" s="270">
        <v>0</v>
      </c>
      <c r="AF404" s="271">
        <v>90</v>
      </c>
      <c r="AG404" s="271">
        <v>0</v>
      </c>
      <c r="AH404" s="271">
        <v>0</v>
      </c>
      <c r="AI404" s="271">
        <v>195</v>
      </c>
      <c r="AJ404" s="271">
        <v>0</v>
      </c>
      <c r="AK404" s="268">
        <v>0</v>
      </c>
      <c r="AL404" s="268">
        <v>0</v>
      </c>
      <c r="AM404" s="269">
        <v>0</v>
      </c>
    </row>
    <row r="405" spans="1:39">
      <c r="A405" s="279" t="s">
        <v>398</v>
      </c>
      <c r="B405" s="280" t="s">
        <v>3322</v>
      </c>
      <c r="C405" s="262" t="s">
        <v>408</v>
      </c>
      <c r="D405" s="280" t="s">
        <v>409</v>
      </c>
      <c r="E405" s="263">
        <v>15027</v>
      </c>
      <c r="F405" s="263">
        <v>239</v>
      </c>
      <c r="G405" s="263">
        <v>140</v>
      </c>
      <c r="H405" s="263">
        <v>3</v>
      </c>
      <c r="I405" s="263">
        <v>0</v>
      </c>
      <c r="J405" s="264">
        <v>7089</v>
      </c>
      <c r="K405" s="264">
        <v>177</v>
      </c>
      <c r="L405" s="264">
        <v>176</v>
      </c>
      <c r="M405" s="264">
        <v>47</v>
      </c>
      <c r="N405" s="264">
        <v>0</v>
      </c>
      <c r="O405" s="264">
        <v>12057</v>
      </c>
      <c r="P405" s="264">
        <v>237</v>
      </c>
      <c r="Q405" s="264">
        <v>237</v>
      </c>
      <c r="R405" s="264">
        <v>154</v>
      </c>
      <c r="S405" s="264">
        <v>0</v>
      </c>
      <c r="T405" s="265">
        <v>0.015</v>
      </c>
      <c r="U405" s="266">
        <v>366611</v>
      </c>
      <c r="V405" s="266">
        <v>7137</v>
      </c>
      <c r="W405" s="266">
        <v>7037</v>
      </c>
      <c r="X405" s="266">
        <v>3</v>
      </c>
      <c r="Y405" s="264">
        <v>6607</v>
      </c>
      <c r="Z405" s="267">
        <v>0.0194593179146289</v>
      </c>
      <c r="AA405" s="267">
        <v>0.0159047048645771</v>
      </c>
      <c r="AB405" s="267">
        <v>0.0249682606855692</v>
      </c>
      <c r="AC405" s="268">
        <v>0.019656631002737</v>
      </c>
      <c r="AD405" s="269">
        <v>-0.00906355582099209</v>
      </c>
      <c r="AE405" s="270">
        <v>83295</v>
      </c>
      <c r="AF405" s="271">
        <v>1639</v>
      </c>
      <c r="AG405" s="271">
        <v>1</v>
      </c>
      <c r="AH405" s="271">
        <v>81969</v>
      </c>
      <c r="AI405" s="271">
        <v>1674</v>
      </c>
      <c r="AJ405" s="271">
        <v>2</v>
      </c>
      <c r="AK405" s="268">
        <v>0.0196650459211237</v>
      </c>
      <c r="AL405" s="268">
        <v>0.0203979553245739</v>
      </c>
      <c r="AM405" s="269">
        <v>-0.000732909403450208</v>
      </c>
    </row>
    <row r="406" spans="1:39">
      <c r="A406" s="279" t="s">
        <v>398</v>
      </c>
      <c r="B406" s="280" t="s">
        <v>3324</v>
      </c>
      <c r="C406" s="262" t="s">
        <v>410</v>
      </c>
      <c r="D406" s="280" t="s">
        <v>411</v>
      </c>
      <c r="E406" s="263">
        <v>10245</v>
      </c>
      <c r="F406" s="263">
        <v>177</v>
      </c>
      <c r="G406" s="263">
        <v>103</v>
      </c>
      <c r="H406" s="263">
        <v>0</v>
      </c>
      <c r="I406" s="263">
        <v>0</v>
      </c>
      <c r="J406" s="264">
        <v>5188</v>
      </c>
      <c r="K406" s="264">
        <v>153</v>
      </c>
      <c r="L406" s="264">
        <v>151</v>
      </c>
      <c r="M406" s="264">
        <v>34</v>
      </c>
      <c r="N406" s="264">
        <v>0</v>
      </c>
      <c r="O406" s="264">
        <v>8897</v>
      </c>
      <c r="P406" s="264">
        <v>204</v>
      </c>
      <c r="Q406" s="264">
        <v>203</v>
      </c>
      <c r="R406" s="264">
        <v>136</v>
      </c>
      <c r="S406" s="264">
        <v>0</v>
      </c>
      <c r="T406" s="265">
        <v>0.015</v>
      </c>
      <c r="U406" s="266">
        <v>251070</v>
      </c>
      <c r="V406" s="266">
        <v>5511</v>
      </c>
      <c r="W406" s="266">
        <v>5422</v>
      </c>
      <c r="X406" s="266">
        <v>4</v>
      </c>
      <c r="Y406" s="264">
        <v>5051</v>
      </c>
      <c r="Z406" s="267">
        <v>0.0219341219580197</v>
      </c>
      <c r="AA406" s="267">
        <v>0.0172767203513909</v>
      </c>
      <c r="AB406" s="267">
        <v>0.029491133384734</v>
      </c>
      <c r="AC406" s="268">
        <v>0.0229290772170395</v>
      </c>
      <c r="AD406" s="269">
        <v>-0.0122144130333431</v>
      </c>
      <c r="AE406" s="270">
        <v>59164</v>
      </c>
      <c r="AF406" s="271">
        <v>1319</v>
      </c>
      <c r="AG406" s="271">
        <v>0</v>
      </c>
      <c r="AH406" s="271">
        <v>54896</v>
      </c>
      <c r="AI406" s="271">
        <v>1157</v>
      </c>
      <c r="AJ406" s="271">
        <v>0</v>
      </c>
      <c r="AK406" s="268">
        <v>0.0222939625447908</v>
      </c>
      <c r="AL406" s="268">
        <v>0.0210762168464005</v>
      </c>
      <c r="AM406" s="269">
        <v>0.00121774569839029</v>
      </c>
    </row>
    <row r="407" spans="1:39">
      <c r="A407" s="279" t="s">
        <v>398</v>
      </c>
      <c r="B407" s="280" t="s">
        <v>3324</v>
      </c>
      <c r="C407" s="262" t="s">
        <v>412</v>
      </c>
      <c r="D407" s="280" t="s">
        <v>413</v>
      </c>
      <c r="E407" s="263">
        <v>6640</v>
      </c>
      <c r="F407" s="263">
        <v>94</v>
      </c>
      <c r="G407" s="263">
        <v>61</v>
      </c>
      <c r="H407" s="263">
        <v>0</v>
      </c>
      <c r="I407" s="263">
        <v>0</v>
      </c>
      <c r="J407" s="264">
        <v>4643</v>
      </c>
      <c r="K407" s="264">
        <v>86</v>
      </c>
      <c r="L407" s="264">
        <v>86</v>
      </c>
      <c r="M407" s="264">
        <v>12</v>
      </c>
      <c r="N407" s="264">
        <v>0</v>
      </c>
      <c r="O407" s="264">
        <v>7028</v>
      </c>
      <c r="P407" s="264">
        <v>71</v>
      </c>
      <c r="Q407" s="264">
        <v>71</v>
      </c>
      <c r="R407" s="264">
        <v>36</v>
      </c>
      <c r="S407" s="264">
        <v>0</v>
      </c>
      <c r="T407" s="265">
        <v>0.015</v>
      </c>
      <c r="U407" s="266">
        <v>197636</v>
      </c>
      <c r="V407" s="266">
        <v>2681</v>
      </c>
      <c r="W407" s="266">
        <v>2648</v>
      </c>
      <c r="X407" s="266">
        <v>6</v>
      </c>
      <c r="Y407" s="264">
        <v>2429</v>
      </c>
      <c r="Z407" s="267">
        <v>0.0135349835050294</v>
      </c>
      <c r="AA407" s="267">
        <v>0.0141566265060241</v>
      </c>
      <c r="AB407" s="267">
        <v>0.0185225069997846</v>
      </c>
      <c r="AC407" s="268">
        <v>0.0101024473534434</v>
      </c>
      <c r="AD407" s="269">
        <v>-0.00436588049376052</v>
      </c>
      <c r="AE407" s="270">
        <v>44885</v>
      </c>
      <c r="AF407" s="271">
        <v>655</v>
      </c>
      <c r="AG407" s="271">
        <v>0</v>
      </c>
      <c r="AH407" s="271">
        <v>44232</v>
      </c>
      <c r="AI407" s="271">
        <v>646</v>
      </c>
      <c r="AJ407" s="271">
        <v>1</v>
      </c>
      <c r="AK407" s="268">
        <v>0.0145928483903308</v>
      </c>
      <c r="AL407" s="268">
        <v>0.0145822029300054</v>
      </c>
      <c r="AM407" s="269">
        <v>1.06454603254202e-5</v>
      </c>
    </row>
    <row r="408" spans="1:39">
      <c r="A408" s="279" t="s">
        <v>398</v>
      </c>
      <c r="B408" s="280" t="s">
        <v>3324</v>
      </c>
      <c r="C408" s="262" t="s">
        <v>414</v>
      </c>
      <c r="D408" s="280" t="s">
        <v>415</v>
      </c>
      <c r="E408" s="263">
        <v>0</v>
      </c>
      <c r="F408" s="263">
        <v>5</v>
      </c>
      <c r="G408" s="263">
        <v>5</v>
      </c>
      <c r="H408" s="263">
        <v>5</v>
      </c>
      <c r="I408" s="263">
        <v>0</v>
      </c>
      <c r="J408" s="264">
        <v>0</v>
      </c>
      <c r="K408" s="264">
        <v>8</v>
      </c>
      <c r="L408" s="264">
        <v>8</v>
      </c>
      <c r="M408" s="264">
        <v>8</v>
      </c>
      <c r="N408" s="264">
        <v>0</v>
      </c>
      <c r="O408" s="264">
        <v>0</v>
      </c>
      <c r="P408" s="264">
        <v>1</v>
      </c>
      <c r="Q408" s="264">
        <v>1</v>
      </c>
      <c r="R408" s="264">
        <v>1</v>
      </c>
      <c r="S408" s="264">
        <v>0</v>
      </c>
      <c r="T408" s="265">
        <v>0.015</v>
      </c>
      <c r="U408" s="266">
        <v>0</v>
      </c>
      <c r="V408" s="266">
        <v>185</v>
      </c>
      <c r="W408" s="266">
        <v>185</v>
      </c>
      <c r="X408" s="266">
        <v>0</v>
      </c>
      <c r="Y408" s="264">
        <v>185</v>
      </c>
      <c r="Z408" s="267">
        <v>0</v>
      </c>
      <c r="AA408" s="267">
        <v>0</v>
      </c>
      <c r="AB408" s="267">
        <v>0</v>
      </c>
      <c r="AC408" s="268">
        <v>0</v>
      </c>
      <c r="AD408" s="269">
        <v>0</v>
      </c>
      <c r="AE408" s="270">
        <v>0</v>
      </c>
      <c r="AF408" s="271">
        <v>28</v>
      </c>
      <c r="AG408" s="271">
        <v>0</v>
      </c>
      <c r="AH408" s="271">
        <v>0</v>
      </c>
      <c r="AI408" s="271">
        <v>78</v>
      </c>
      <c r="AJ408" s="271">
        <v>0</v>
      </c>
      <c r="AK408" s="268">
        <v>0</v>
      </c>
      <c r="AL408" s="268">
        <v>0</v>
      </c>
      <c r="AM408" s="269">
        <v>0</v>
      </c>
    </row>
    <row r="409" spans="1:39">
      <c r="A409" s="279" t="s">
        <v>398</v>
      </c>
      <c r="B409" s="280" t="s">
        <v>3324</v>
      </c>
      <c r="C409" s="262" t="s">
        <v>416</v>
      </c>
      <c r="D409" s="280" t="s">
        <v>417</v>
      </c>
      <c r="E409" s="263">
        <v>10105</v>
      </c>
      <c r="F409" s="263">
        <v>163</v>
      </c>
      <c r="G409" s="263">
        <v>88</v>
      </c>
      <c r="H409" s="263">
        <v>2</v>
      </c>
      <c r="I409" s="263">
        <v>0</v>
      </c>
      <c r="J409" s="264">
        <v>5878</v>
      </c>
      <c r="K409" s="264">
        <v>165</v>
      </c>
      <c r="L409" s="264">
        <v>165</v>
      </c>
      <c r="M409" s="264">
        <v>10</v>
      </c>
      <c r="N409" s="264">
        <v>0</v>
      </c>
      <c r="O409" s="264">
        <v>8397</v>
      </c>
      <c r="P409" s="264">
        <v>160</v>
      </c>
      <c r="Q409" s="264">
        <v>159</v>
      </c>
      <c r="R409" s="264">
        <v>78</v>
      </c>
      <c r="S409" s="264">
        <v>0</v>
      </c>
      <c r="T409" s="265">
        <v>0.015</v>
      </c>
      <c r="U409" s="266">
        <v>250011</v>
      </c>
      <c r="V409" s="266">
        <v>5018</v>
      </c>
      <c r="W409" s="266">
        <v>4942</v>
      </c>
      <c r="X409" s="266">
        <v>0</v>
      </c>
      <c r="Y409" s="264">
        <v>4538</v>
      </c>
      <c r="Z409" s="267">
        <v>0.0200711168708577</v>
      </c>
      <c r="AA409" s="267">
        <v>0.0161306284017813</v>
      </c>
      <c r="AB409" s="267">
        <v>0.028070772371555</v>
      </c>
      <c r="AC409" s="268">
        <v>0.0190544241991187</v>
      </c>
      <c r="AD409" s="269">
        <v>-0.0119401439697737</v>
      </c>
      <c r="AE409" s="270">
        <v>58581</v>
      </c>
      <c r="AF409" s="271">
        <v>1156</v>
      </c>
      <c r="AG409" s="271">
        <v>0</v>
      </c>
      <c r="AH409" s="271">
        <v>55118</v>
      </c>
      <c r="AI409" s="271">
        <v>1325</v>
      </c>
      <c r="AJ409" s="271">
        <v>0</v>
      </c>
      <c r="AK409" s="268">
        <v>0.0197333606459432</v>
      </c>
      <c r="AL409" s="268">
        <v>0.0240393337929533</v>
      </c>
      <c r="AM409" s="269">
        <v>-0.00430597314701008</v>
      </c>
    </row>
    <row r="410" spans="1:39">
      <c r="A410" s="279" t="s">
        <v>398</v>
      </c>
      <c r="B410" s="280" t="s">
        <v>3324</v>
      </c>
      <c r="C410" s="262" t="s">
        <v>418</v>
      </c>
      <c r="D410" s="280" t="s">
        <v>419</v>
      </c>
      <c r="E410" s="263">
        <v>5324</v>
      </c>
      <c r="F410" s="263">
        <v>80</v>
      </c>
      <c r="G410" s="263">
        <v>28</v>
      </c>
      <c r="H410" s="263">
        <v>0</v>
      </c>
      <c r="I410" s="263">
        <v>0</v>
      </c>
      <c r="J410" s="264">
        <v>2907</v>
      </c>
      <c r="K410" s="264">
        <v>132</v>
      </c>
      <c r="L410" s="264">
        <v>132</v>
      </c>
      <c r="M410" s="264">
        <v>2</v>
      </c>
      <c r="N410" s="264">
        <v>0</v>
      </c>
      <c r="O410" s="264">
        <v>4420</v>
      </c>
      <c r="P410" s="264">
        <v>81</v>
      </c>
      <c r="Q410" s="264">
        <v>81</v>
      </c>
      <c r="R410" s="264">
        <v>24</v>
      </c>
      <c r="S410" s="264">
        <v>0</v>
      </c>
      <c r="T410" s="265">
        <v>0.015</v>
      </c>
      <c r="U410" s="266">
        <v>128284</v>
      </c>
      <c r="V410" s="266">
        <v>2646</v>
      </c>
      <c r="W410" s="266">
        <v>2593</v>
      </c>
      <c r="X410" s="266">
        <v>0</v>
      </c>
      <c r="Y410" s="264">
        <v>2323</v>
      </c>
      <c r="Z410" s="267">
        <v>0.0206261108166256</v>
      </c>
      <c r="AA410" s="267">
        <v>0.0150262960180316</v>
      </c>
      <c r="AB410" s="267">
        <v>0.0454076367389061</v>
      </c>
      <c r="AC410" s="268">
        <v>0.0183257918552036</v>
      </c>
      <c r="AD410" s="269">
        <v>-0.0303813407208745</v>
      </c>
      <c r="AE410" s="270">
        <v>30028</v>
      </c>
      <c r="AF410" s="271">
        <v>649</v>
      </c>
      <c r="AG410" s="271">
        <v>0</v>
      </c>
      <c r="AH410" s="271">
        <v>28098</v>
      </c>
      <c r="AI410" s="271">
        <v>650</v>
      </c>
      <c r="AJ410" s="271">
        <v>0</v>
      </c>
      <c r="AK410" s="268">
        <v>0.021613161049687</v>
      </c>
      <c r="AL410" s="268">
        <v>0.0231333190974447</v>
      </c>
      <c r="AM410" s="269">
        <v>-0.0015201580477577</v>
      </c>
    </row>
    <row r="411" spans="1:39">
      <c r="A411" s="279" t="s">
        <v>398</v>
      </c>
      <c r="B411" s="280" t="s">
        <v>3325</v>
      </c>
      <c r="C411" s="262" t="s">
        <v>420</v>
      </c>
      <c r="D411" s="280" t="s">
        <v>421</v>
      </c>
      <c r="E411" s="263">
        <v>10432</v>
      </c>
      <c r="F411" s="263">
        <v>129</v>
      </c>
      <c r="G411" s="263">
        <v>68</v>
      </c>
      <c r="H411" s="263">
        <v>2</v>
      </c>
      <c r="I411" s="263">
        <v>0</v>
      </c>
      <c r="J411" s="264">
        <v>5033</v>
      </c>
      <c r="K411" s="264">
        <v>98</v>
      </c>
      <c r="L411" s="264">
        <v>97</v>
      </c>
      <c r="M411" s="264">
        <v>33</v>
      </c>
      <c r="N411" s="264">
        <v>0</v>
      </c>
      <c r="O411" s="264">
        <v>8630</v>
      </c>
      <c r="P411" s="264">
        <v>118</v>
      </c>
      <c r="Q411" s="264">
        <v>118</v>
      </c>
      <c r="R411" s="264">
        <v>88</v>
      </c>
      <c r="S411" s="264">
        <v>0</v>
      </c>
      <c r="T411" s="265">
        <v>0.015</v>
      </c>
      <c r="U411" s="266">
        <v>266977</v>
      </c>
      <c r="V411" s="266">
        <v>3990</v>
      </c>
      <c r="W411" s="266">
        <v>3927</v>
      </c>
      <c r="X411" s="266">
        <v>2</v>
      </c>
      <c r="Y411" s="264">
        <v>3704</v>
      </c>
      <c r="Z411" s="267">
        <v>0.0149376163489739</v>
      </c>
      <c r="AA411" s="267">
        <v>0.0123657975460123</v>
      </c>
      <c r="AB411" s="267">
        <v>0.019471488178025</v>
      </c>
      <c r="AC411" s="268">
        <v>0.0136732329084589</v>
      </c>
      <c r="AD411" s="269">
        <v>-0.00710569063201276</v>
      </c>
      <c r="AE411" s="270">
        <v>60086</v>
      </c>
      <c r="AF411" s="271">
        <v>929</v>
      </c>
      <c r="AG411" s="271">
        <v>0</v>
      </c>
      <c r="AH411" s="271">
        <v>59611</v>
      </c>
      <c r="AI411" s="271">
        <v>945</v>
      </c>
      <c r="AJ411" s="271">
        <v>1</v>
      </c>
      <c r="AK411" s="268">
        <v>0.0154611723196751</v>
      </c>
      <c r="AL411" s="268">
        <v>0.0158360034221872</v>
      </c>
      <c r="AM411" s="269">
        <v>-0.000374831102512047</v>
      </c>
    </row>
    <row r="412" spans="1:39">
      <c r="A412" s="279" t="s">
        <v>398</v>
      </c>
      <c r="B412" s="280" t="s">
        <v>3325</v>
      </c>
      <c r="C412" s="262" t="s">
        <v>422</v>
      </c>
      <c r="D412" s="280" t="s">
        <v>423</v>
      </c>
      <c r="E412" s="263">
        <v>9572</v>
      </c>
      <c r="F412" s="263">
        <v>115</v>
      </c>
      <c r="G412" s="263">
        <v>51</v>
      </c>
      <c r="H412" s="263">
        <v>2</v>
      </c>
      <c r="I412" s="263">
        <v>0</v>
      </c>
      <c r="J412" s="264">
        <v>4940</v>
      </c>
      <c r="K412" s="264">
        <v>106</v>
      </c>
      <c r="L412" s="264">
        <v>106</v>
      </c>
      <c r="M412" s="264">
        <v>5</v>
      </c>
      <c r="N412" s="264">
        <v>0</v>
      </c>
      <c r="O412" s="264">
        <v>8010</v>
      </c>
      <c r="P412" s="264">
        <v>121</v>
      </c>
      <c r="Q412" s="264">
        <v>121</v>
      </c>
      <c r="R412" s="264">
        <v>40</v>
      </c>
      <c r="S412" s="264">
        <v>0</v>
      </c>
      <c r="T412" s="265">
        <v>0.015</v>
      </c>
      <c r="U412" s="266">
        <v>237099</v>
      </c>
      <c r="V412" s="266">
        <v>4006</v>
      </c>
      <c r="W412" s="266">
        <v>3942</v>
      </c>
      <c r="X412" s="266">
        <v>0</v>
      </c>
      <c r="Y412" s="264">
        <v>3639</v>
      </c>
      <c r="Z412" s="267">
        <v>0.0168958958072366</v>
      </c>
      <c r="AA412" s="267">
        <v>0.0120142081069787</v>
      </c>
      <c r="AB412" s="267">
        <v>0.0214574898785425</v>
      </c>
      <c r="AC412" s="268">
        <v>0.0151061173533084</v>
      </c>
      <c r="AD412" s="269">
        <v>-0.00944328177156382</v>
      </c>
      <c r="AE412" s="270">
        <v>54859</v>
      </c>
      <c r="AF412" s="271">
        <v>942</v>
      </c>
      <c r="AG412" s="271">
        <v>0</v>
      </c>
      <c r="AH412" s="271">
        <v>51541</v>
      </c>
      <c r="AI412" s="271">
        <v>904</v>
      </c>
      <c r="AJ412" s="271">
        <v>0</v>
      </c>
      <c r="AK412" s="268">
        <v>0.0171712936801619</v>
      </c>
      <c r="AL412" s="268">
        <v>0.0175394346248618</v>
      </c>
      <c r="AM412" s="269">
        <v>-0.000368140944699891</v>
      </c>
    </row>
    <row r="413" spans="1:39">
      <c r="A413" s="279" t="s">
        <v>398</v>
      </c>
      <c r="B413" s="280" t="s">
        <v>3325</v>
      </c>
      <c r="C413" s="262" t="s">
        <v>424</v>
      </c>
      <c r="D413" s="280" t="s">
        <v>425</v>
      </c>
      <c r="E413" s="263">
        <v>0</v>
      </c>
      <c r="F413" s="263">
        <v>0</v>
      </c>
      <c r="G413" s="263">
        <v>0</v>
      </c>
      <c r="H413" s="263">
        <v>0</v>
      </c>
      <c r="I413" s="263">
        <v>0</v>
      </c>
      <c r="J413" s="264">
        <v>0</v>
      </c>
      <c r="K413" s="264">
        <v>0</v>
      </c>
      <c r="L413" s="264">
        <v>0</v>
      </c>
      <c r="M413" s="264">
        <v>0</v>
      </c>
      <c r="N413" s="264">
        <v>0</v>
      </c>
      <c r="O413" s="264">
        <v>0</v>
      </c>
      <c r="P413" s="264">
        <v>0</v>
      </c>
      <c r="Q413" s="264">
        <v>0</v>
      </c>
      <c r="R413" s="264">
        <v>0</v>
      </c>
      <c r="S413" s="264">
        <v>0</v>
      </c>
      <c r="T413" s="265">
        <v>0.015</v>
      </c>
      <c r="U413" s="266">
        <v>0</v>
      </c>
      <c r="V413" s="266">
        <v>1</v>
      </c>
      <c r="W413" s="266">
        <v>1</v>
      </c>
      <c r="X413" s="266">
        <v>0</v>
      </c>
      <c r="Y413" s="264">
        <v>1</v>
      </c>
      <c r="Z413" s="267">
        <v>0</v>
      </c>
      <c r="AA413" s="267">
        <v>0</v>
      </c>
      <c r="AB413" s="267">
        <v>0</v>
      </c>
      <c r="AC413" s="268">
        <v>0</v>
      </c>
      <c r="AD413" s="269">
        <v>0</v>
      </c>
      <c r="AE413" s="270">
        <v>0</v>
      </c>
      <c r="AF413" s="271">
        <v>0</v>
      </c>
      <c r="AG413" s="271">
        <v>0</v>
      </c>
      <c r="AH413" s="271">
        <v>0</v>
      </c>
      <c r="AI413" s="271">
        <v>0</v>
      </c>
      <c r="AJ413" s="271">
        <v>0</v>
      </c>
      <c r="AK413" s="268">
        <v>0</v>
      </c>
      <c r="AL413" s="268">
        <v>0</v>
      </c>
      <c r="AM413" s="269">
        <v>0</v>
      </c>
    </row>
    <row r="414" spans="1:39">
      <c r="A414" s="279" t="s">
        <v>398</v>
      </c>
      <c r="B414" s="280" t="s">
        <v>3326</v>
      </c>
      <c r="C414" s="262" t="s">
        <v>426</v>
      </c>
      <c r="D414" s="280" t="s">
        <v>427</v>
      </c>
      <c r="E414" s="263">
        <v>17849</v>
      </c>
      <c r="F414" s="263">
        <v>175</v>
      </c>
      <c r="G414" s="263">
        <v>99</v>
      </c>
      <c r="H414" s="263">
        <v>6</v>
      </c>
      <c r="I414" s="263">
        <v>0</v>
      </c>
      <c r="J414" s="264">
        <v>9580</v>
      </c>
      <c r="K414" s="264">
        <v>473</v>
      </c>
      <c r="L414" s="264">
        <v>471</v>
      </c>
      <c r="M414" s="264">
        <v>32</v>
      </c>
      <c r="N414" s="264">
        <v>0</v>
      </c>
      <c r="O414" s="264">
        <v>15339</v>
      </c>
      <c r="P414" s="264">
        <v>201</v>
      </c>
      <c r="Q414" s="264">
        <v>201</v>
      </c>
      <c r="R414" s="264">
        <v>77</v>
      </c>
      <c r="S414" s="264">
        <v>0</v>
      </c>
      <c r="T414" s="265">
        <v>0.015</v>
      </c>
      <c r="U414" s="266">
        <v>443757</v>
      </c>
      <c r="V414" s="266">
        <v>8198</v>
      </c>
      <c r="W414" s="266">
        <v>8120</v>
      </c>
      <c r="X414" s="266">
        <v>23</v>
      </c>
      <c r="Y414" s="264">
        <v>7218</v>
      </c>
      <c r="Z414" s="267">
        <v>0.0184222446068456</v>
      </c>
      <c r="AA414" s="267">
        <v>0.00980447083870245</v>
      </c>
      <c r="AB414" s="267">
        <v>0.0493736951983299</v>
      </c>
      <c r="AC414" s="268">
        <v>0.0131038529239194</v>
      </c>
      <c r="AD414" s="269">
        <v>-0.0395692243596274</v>
      </c>
      <c r="AE414" s="270">
        <v>104105</v>
      </c>
      <c r="AF414" s="271">
        <v>2060</v>
      </c>
      <c r="AG414" s="271">
        <v>11</v>
      </c>
      <c r="AH414" s="271">
        <v>98345</v>
      </c>
      <c r="AI414" s="271">
        <v>1992</v>
      </c>
      <c r="AJ414" s="271">
        <v>2</v>
      </c>
      <c r="AK414" s="268">
        <v>0.0196820517746506</v>
      </c>
      <c r="AL414" s="268">
        <v>0.0202348873862423</v>
      </c>
      <c r="AM414" s="269">
        <v>-0.000552835611591716</v>
      </c>
    </row>
    <row r="415" spans="1:39">
      <c r="A415" s="279" t="s">
        <v>398</v>
      </c>
      <c r="B415" s="280" t="s">
        <v>3326</v>
      </c>
      <c r="C415" s="262" t="s">
        <v>428</v>
      </c>
      <c r="D415" s="280" t="s">
        <v>429</v>
      </c>
      <c r="E415" s="263">
        <v>0</v>
      </c>
      <c r="F415" s="263">
        <v>4</v>
      </c>
      <c r="G415" s="263">
        <v>4</v>
      </c>
      <c r="H415" s="263">
        <v>4</v>
      </c>
      <c r="I415" s="263">
        <v>0</v>
      </c>
      <c r="J415" s="264">
        <v>0</v>
      </c>
      <c r="K415" s="264">
        <v>28</v>
      </c>
      <c r="L415" s="264">
        <v>28</v>
      </c>
      <c r="M415" s="264">
        <v>28</v>
      </c>
      <c r="N415" s="264">
        <v>0</v>
      </c>
      <c r="O415" s="264">
        <v>0</v>
      </c>
      <c r="P415" s="264">
        <v>8</v>
      </c>
      <c r="Q415" s="264">
        <v>8</v>
      </c>
      <c r="R415" s="264">
        <v>8</v>
      </c>
      <c r="S415" s="264">
        <v>0</v>
      </c>
      <c r="T415" s="265">
        <v>0.015</v>
      </c>
      <c r="U415" s="266">
        <v>0</v>
      </c>
      <c r="V415" s="266">
        <v>363</v>
      </c>
      <c r="W415" s="266">
        <v>363</v>
      </c>
      <c r="X415" s="266">
        <v>0</v>
      </c>
      <c r="Y415" s="264">
        <v>361</v>
      </c>
      <c r="Z415" s="267">
        <v>0</v>
      </c>
      <c r="AA415" s="267">
        <v>0</v>
      </c>
      <c r="AB415" s="267">
        <v>0</v>
      </c>
      <c r="AC415" s="268">
        <v>0</v>
      </c>
      <c r="AD415" s="269">
        <v>0</v>
      </c>
      <c r="AE415" s="270">
        <v>0</v>
      </c>
      <c r="AF415" s="271">
        <v>94</v>
      </c>
      <c r="AG415" s="271">
        <v>0</v>
      </c>
      <c r="AH415" s="271">
        <v>0</v>
      </c>
      <c r="AI415" s="271">
        <v>123</v>
      </c>
      <c r="AJ415" s="271">
        <v>0</v>
      </c>
      <c r="AK415" s="268">
        <v>0</v>
      </c>
      <c r="AL415" s="268">
        <v>0</v>
      </c>
      <c r="AM415" s="269">
        <v>0</v>
      </c>
    </row>
    <row r="416" spans="1:39">
      <c r="A416" s="279" t="s">
        <v>398</v>
      </c>
      <c r="B416" s="280" t="s">
        <v>3326</v>
      </c>
      <c r="C416" s="262" t="s">
        <v>430</v>
      </c>
      <c r="D416" s="280" t="s">
        <v>431</v>
      </c>
      <c r="E416" s="263">
        <v>8758</v>
      </c>
      <c r="F416" s="263">
        <v>131</v>
      </c>
      <c r="G416" s="263">
        <v>84</v>
      </c>
      <c r="H416" s="263">
        <v>3</v>
      </c>
      <c r="I416" s="263">
        <v>0</v>
      </c>
      <c r="J416" s="264">
        <v>4522</v>
      </c>
      <c r="K416" s="264">
        <v>79</v>
      </c>
      <c r="L416" s="264">
        <v>79</v>
      </c>
      <c r="M416" s="264">
        <v>6</v>
      </c>
      <c r="N416" s="264">
        <v>0</v>
      </c>
      <c r="O416" s="264">
        <v>7464</v>
      </c>
      <c r="P416" s="264">
        <v>150</v>
      </c>
      <c r="Q416" s="264">
        <v>150</v>
      </c>
      <c r="R416" s="264">
        <v>90</v>
      </c>
      <c r="S416" s="264">
        <v>0</v>
      </c>
      <c r="T416" s="265">
        <v>0.015</v>
      </c>
      <c r="U416" s="266">
        <v>222232</v>
      </c>
      <c r="V416" s="266">
        <v>3726</v>
      </c>
      <c r="W416" s="266">
        <v>3679</v>
      </c>
      <c r="X416" s="266">
        <v>3</v>
      </c>
      <c r="Y416" s="264">
        <v>3417</v>
      </c>
      <c r="Z416" s="267">
        <v>0.0167527628784333</v>
      </c>
      <c r="AA416" s="267">
        <v>0.0149577529116237</v>
      </c>
      <c r="AB416" s="267">
        <v>0.0174701459531181</v>
      </c>
      <c r="AC416" s="268">
        <v>0.020096463022508</v>
      </c>
      <c r="AD416" s="269">
        <v>-0.00251239304149443</v>
      </c>
      <c r="AE416" s="270">
        <v>53500</v>
      </c>
      <c r="AF416" s="271">
        <v>915</v>
      </c>
      <c r="AG416" s="271">
        <v>0</v>
      </c>
      <c r="AH416" s="271">
        <v>50726</v>
      </c>
      <c r="AI416" s="271">
        <v>897</v>
      </c>
      <c r="AJ416" s="271">
        <v>1</v>
      </c>
      <c r="AK416" s="268">
        <v>0.0171028037383178</v>
      </c>
      <c r="AL416" s="268">
        <v>0.0176635256081694</v>
      </c>
      <c r="AM416" s="269">
        <v>-0.000560721869851625</v>
      </c>
    </row>
    <row r="417" spans="1:39">
      <c r="A417" s="279" t="s">
        <v>398</v>
      </c>
      <c r="B417" s="280" t="s">
        <v>3323</v>
      </c>
      <c r="C417" s="262" t="s">
        <v>432</v>
      </c>
      <c r="D417" s="280" t="s">
        <v>433</v>
      </c>
      <c r="E417" s="263">
        <v>0</v>
      </c>
      <c r="F417" s="263">
        <v>0</v>
      </c>
      <c r="G417" s="263">
        <v>0</v>
      </c>
      <c r="H417" s="263">
        <v>0</v>
      </c>
      <c r="I417" s="263">
        <v>0</v>
      </c>
      <c r="J417" s="264">
        <v>0</v>
      </c>
      <c r="K417" s="264">
        <v>1</v>
      </c>
      <c r="L417" s="264">
        <v>1</v>
      </c>
      <c r="M417" s="264">
        <v>1</v>
      </c>
      <c r="N417" s="264">
        <v>0</v>
      </c>
      <c r="O417" s="264">
        <v>0</v>
      </c>
      <c r="P417" s="264">
        <v>0</v>
      </c>
      <c r="Q417" s="264">
        <v>0</v>
      </c>
      <c r="R417" s="264">
        <v>0</v>
      </c>
      <c r="S417" s="264">
        <v>0</v>
      </c>
      <c r="T417" s="265">
        <v>0.015</v>
      </c>
      <c r="U417" s="266">
        <v>0</v>
      </c>
      <c r="V417" s="266">
        <v>416</v>
      </c>
      <c r="W417" s="266">
        <v>416</v>
      </c>
      <c r="X417" s="266">
        <v>26</v>
      </c>
      <c r="Y417" s="264">
        <v>367</v>
      </c>
      <c r="Z417" s="267">
        <v>0</v>
      </c>
      <c r="AA417" s="267">
        <v>0</v>
      </c>
      <c r="AB417" s="267">
        <v>0</v>
      </c>
      <c r="AC417" s="268">
        <v>0</v>
      </c>
      <c r="AD417" s="269">
        <v>0</v>
      </c>
      <c r="AE417" s="270">
        <v>0</v>
      </c>
      <c r="AF417" s="271">
        <v>8</v>
      </c>
      <c r="AG417" s="271">
        <v>0</v>
      </c>
      <c r="AH417" s="271">
        <v>0</v>
      </c>
      <c r="AI417" s="271">
        <v>30</v>
      </c>
      <c r="AJ417" s="271">
        <v>0</v>
      </c>
      <c r="AK417" s="268">
        <v>0</v>
      </c>
      <c r="AL417" s="268">
        <v>0</v>
      </c>
      <c r="AM417" s="269">
        <v>0</v>
      </c>
    </row>
    <row r="418" spans="1:39">
      <c r="A418" s="279" t="s">
        <v>398</v>
      </c>
      <c r="B418" s="280" t="s">
        <v>3326</v>
      </c>
      <c r="C418" s="262" t="s">
        <v>434</v>
      </c>
      <c r="D418" s="280" t="s">
        <v>435</v>
      </c>
      <c r="E418" s="263">
        <v>7262</v>
      </c>
      <c r="F418" s="263">
        <v>137</v>
      </c>
      <c r="G418" s="263">
        <v>89</v>
      </c>
      <c r="H418" s="263">
        <v>0</v>
      </c>
      <c r="I418" s="263">
        <v>0</v>
      </c>
      <c r="J418" s="264">
        <v>3586</v>
      </c>
      <c r="K418" s="264">
        <v>204</v>
      </c>
      <c r="L418" s="264">
        <v>204</v>
      </c>
      <c r="M418" s="264">
        <v>56</v>
      </c>
      <c r="N418" s="264">
        <v>0</v>
      </c>
      <c r="O418" s="264">
        <v>6165</v>
      </c>
      <c r="P418" s="264">
        <v>120</v>
      </c>
      <c r="Q418" s="264">
        <v>120</v>
      </c>
      <c r="R418" s="264">
        <v>95</v>
      </c>
      <c r="S418" s="264">
        <v>0</v>
      </c>
      <c r="T418" s="265">
        <v>0.015</v>
      </c>
      <c r="U418" s="266">
        <v>180119</v>
      </c>
      <c r="V418" s="266">
        <v>3790</v>
      </c>
      <c r="W418" s="266">
        <v>3740</v>
      </c>
      <c r="X418" s="266">
        <v>1</v>
      </c>
      <c r="Y418" s="264">
        <v>3441</v>
      </c>
      <c r="Z418" s="267">
        <v>0.021036092805312</v>
      </c>
      <c r="AA418" s="267">
        <v>0.0188653263563757</v>
      </c>
      <c r="AB418" s="267">
        <v>0.0568878973786949</v>
      </c>
      <c r="AC418" s="268">
        <v>0.0194647201946472</v>
      </c>
      <c r="AD418" s="269">
        <v>-0.0380225710223193</v>
      </c>
      <c r="AE418" s="270">
        <v>42438</v>
      </c>
      <c r="AF418" s="271">
        <v>947</v>
      </c>
      <c r="AG418" s="271">
        <v>0</v>
      </c>
      <c r="AH418" s="271">
        <v>40983</v>
      </c>
      <c r="AI418" s="271">
        <v>889</v>
      </c>
      <c r="AJ418" s="271">
        <v>1</v>
      </c>
      <c r="AK418" s="268">
        <v>0.0223149064517649</v>
      </c>
      <c r="AL418" s="268">
        <v>0.0216675206793061</v>
      </c>
      <c r="AM418" s="269">
        <v>0.000647385772458871</v>
      </c>
    </row>
    <row r="419" spans="1:39">
      <c r="A419" s="279" t="s">
        <v>398</v>
      </c>
      <c r="B419" s="280" t="s">
        <v>3327</v>
      </c>
      <c r="C419" s="262" t="s">
        <v>436</v>
      </c>
      <c r="D419" s="280" t="s">
        <v>437</v>
      </c>
      <c r="E419" s="263">
        <v>13832</v>
      </c>
      <c r="F419" s="263">
        <v>332</v>
      </c>
      <c r="G419" s="263">
        <v>173</v>
      </c>
      <c r="H419" s="263">
        <v>4</v>
      </c>
      <c r="I419" s="263">
        <v>0</v>
      </c>
      <c r="J419" s="264">
        <v>8582</v>
      </c>
      <c r="K419" s="264">
        <v>67</v>
      </c>
      <c r="L419" s="264">
        <v>67</v>
      </c>
      <c r="M419" s="264">
        <v>4</v>
      </c>
      <c r="N419" s="264">
        <v>0</v>
      </c>
      <c r="O419" s="264">
        <v>13025</v>
      </c>
      <c r="P419" s="264">
        <v>237</v>
      </c>
      <c r="Q419" s="264">
        <v>237</v>
      </c>
      <c r="R419" s="264">
        <v>82</v>
      </c>
      <c r="S419" s="264">
        <v>0</v>
      </c>
      <c r="T419" s="265">
        <v>0.015</v>
      </c>
      <c r="U419" s="266">
        <v>374868</v>
      </c>
      <c r="V419" s="266">
        <v>6455</v>
      </c>
      <c r="W419" s="266">
        <v>6295</v>
      </c>
      <c r="X419" s="266">
        <v>3</v>
      </c>
      <c r="Y419" s="264">
        <v>5797</v>
      </c>
      <c r="Z419" s="267">
        <v>0.0172113917432269</v>
      </c>
      <c r="AA419" s="267">
        <v>0.0240023134759977</v>
      </c>
      <c r="AB419" s="267">
        <v>0.00780703798648334</v>
      </c>
      <c r="AC419" s="268">
        <v>0.0181957773512476</v>
      </c>
      <c r="AD419" s="269">
        <v>0.0161952754895143</v>
      </c>
      <c r="AE419" s="270">
        <v>92837</v>
      </c>
      <c r="AF419" s="271">
        <v>1651</v>
      </c>
      <c r="AG419" s="271">
        <v>0</v>
      </c>
      <c r="AH419" s="271">
        <v>83758</v>
      </c>
      <c r="AI419" s="271">
        <v>1440</v>
      </c>
      <c r="AJ419" s="271">
        <v>3</v>
      </c>
      <c r="AK419" s="268">
        <v>0.0177838577291382</v>
      </c>
      <c r="AL419" s="268">
        <v>0.0171565701186752</v>
      </c>
      <c r="AM419" s="269">
        <v>0.000627287610462934</v>
      </c>
    </row>
    <row r="420" spans="1:39">
      <c r="A420" s="279" t="s">
        <v>398</v>
      </c>
      <c r="B420" s="280" t="s">
        <v>3327</v>
      </c>
      <c r="C420" s="262" t="s">
        <v>438</v>
      </c>
      <c r="D420" s="280" t="s">
        <v>439</v>
      </c>
      <c r="E420" s="263">
        <v>1</v>
      </c>
      <c r="F420" s="263">
        <v>0</v>
      </c>
      <c r="G420" s="263">
        <v>0</v>
      </c>
      <c r="H420" s="263">
        <v>0</v>
      </c>
      <c r="I420" s="263">
        <v>0</v>
      </c>
      <c r="J420" s="264">
        <v>9</v>
      </c>
      <c r="K420" s="264">
        <v>10</v>
      </c>
      <c r="L420" s="264">
        <v>10</v>
      </c>
      <c r="M420" s="264">
        <v>9</v>
      </c>
      <c r="N420" s="264">
        <v>0</v>
      </c>
      <c r="O420" s="264">
        <v>0</v>
      </c>
      <c r="P420" s="264">
        <v>0</v>
      </c>
      <c r="Q420" s="264">
        <v>0</v>
      </c>
      <c r="R420" s="264">
        <v>0</v>
      </c>
      <c r="S420" s="264">
        <v>0</v>
      </c>
      <c r="T420" s="265">
        <v>0.015</v>
      </c>
      <c r="U420" s="266">
        <v>112</v>
      </c>
      <c r="V420" s="266">
        <v>170</v>
      </c>
      <c r="W420" s="266">
        <v>170</v>
      </c>
      <c r="X420" s="266">
        <v>0</v>
      </c>
      <c r="Y420" s="264">
        <v>168</v>
      </c>
      <c r="Z420" s="267">
        <v>1.51785714285714</v>
      </c>
      <c r="AA420" s="267">
        <v>0</v>
      </c>
      <c r="AB420" s="267">
        <v>1.11111111111111</v>
      </c>
      <c r="AC420" s="268">
        <v>0</v>
      </c>
      <c r="AD420" s="269">
        <v>-1.11111111111111</v>
      </c>
      <c r="AE420" s="270">
        <v>22</v>
      </c>
      <c r="AF420" s="271">
        <v>34</v>
      </c>
      <c r="AG420" s="271">
        <v>0</v>
      </c>
      <c r="AH420" s="271">
        <v>14</v>
      </c>
      <c r="AI420" s="271">
        <v>42</v>
      </c>
      <c r="AJ420" s="271">
        <v>0</v>
      </c>
      <c r="AK420" s="268">
        <v>1.54545454545455</v>
      </c>
      <c r="AL420" s="268">
        <v>3</v>
      </c>
      <c r="AM420" s="269">
        <v>-1.45454545454545</v>
      </c>
    </row>
    <row r="421" spans="1:39">
      <c r="A421" s="279" t="s">
        <v>398</v>
      </c>
      <c r="B421" s="280" t="s">
        <v>3325</v>
      </c>
      <c r="C421" s="262" t="s">
        <v>440</v>
      </c>
      <c r="D421" s="280" t="s">
        <v>441</v>
      </c>
      <c r="E421" s="263">
        <v>19910</v>
      </c>
      <c r="F421" s="263">
        <v>351</v>
      </c>
      <c r="G421" s="263">
        <v>216</v>
      </c>
      <c r="H421" s="263">
        <v>0</v>
      </c>
      <c r="I421" s="263">
        <v>0</v>
      </c>
      <c r="J421" s="264">
        <v>10001</v>
      </c>
      <c r="K421" s="264">
        <v>283</v>
      </c>
      <c r="L421" s="264">
        <v>282</v>
      </c>
      <c r="M421" s="264">
        <v>42</v>
      </c>
      <c r="N421" s="264">
        <v>0</v>
      </c>
      <c r="O421" s="264">
        <v>16199</v>
      </c>
      <c r="P421" s="264">
        <v>296</v>
      </c>
      <c r="Q421" s="264">
        <v>296</v>
      </c>
      <c r="R421" s="264">
        <v>165</v>
      </c>
      <c r="S421" s="264">
        <v>0</v>
      </c>
      <c r="T421" s="265">
        <v>0.015</v>
      </c>
      <c r="U421" s="266">
        <v>483960</v>
      </c>
      <c r="V421" s="266">
        <v>9283</v>
      </c>
      <c r="W421" s="266">
        <v>9146</v>
      </c>
      <c r="X421" s="266">
        <v>18</v>
      </c>
      <c r="Y421" s="264">
        <v>8395</v>
      </c>
      <c r="Z421" s="267">
        <v>0.0191441441441441</v>
      </c>
      <c r="AA421" s="267">
        <v>0.0176293319939729</v>
      </c>
      <c r="AB421" s="267">
        <v>0.0282971702829717</v>
      </c>
      <c r="AC421" s="268">
        <v>0.018272732884746</v>
      </c>
      <c r="AD421" s="269">
        <v>-0.0106678382889988</v>
      </c>
      <c r="AE421" s="270">
        <v>112473</v>
      </c>
      <c r="AF421" s="271">
        <v>2235</v>
      </c>
      <c r="AG421" s="271">
        <v>0</v>
      </c>
      <c r="AH421" s="271">
        <v>105101</v>
      </c>
      <c r="AI421" s="271">
        <v>2128</v>
      </c>
      <c r="AJ421" s="271">
        <v>4</v>
      </c>
      <c r="AK421" s="268">
        <v>0.0198714358112614</v>
      </c>
      <c r="AL421" s="268">
        <v>0.020209132168105</v>
      </c>
      <c r="AM421" s="269">
        <v>-0.000337696356843595</v>
      </c>
    </row>
    <row r="422" spans="1:39">
      <c r="A422" s="279" t="s">
        <v>398</v>
      </c>
      <c r="B422" s="280" t="s">
        <v>3322</v>
      </c>
      <c r="C422" s="262" t="s">
        <v>442</v>
      </c>
      <c r="D422" s="280" t="s">
        <v>443</v>
      </c>
      <c r="E422" s="263">
        <v>15592</v>
      </c>
      <c r="F422" s="263">
        <v>221</v>
      </c>
      <c r="G422" s="263">
        <v>146</v>
      </c>
      <c r="H422" s="263">
        <v>1</v>
      </c>
      <c r="I422" s="263">
        <v>0</v>
      </c>
      <c r="J422" s="264">
        <v>7848</v>
      </c>
      <c r="K422" s="264">
        <v>244</v>
      </c>
      <c r="L422" s="264">
        <v>242</v>
      </c>
      <c r="M422" s="264">
        <v>60</v>
      </c>
      <c r="N422" s="264">
        <v>0</v>
      </c>
      <c r="O422" s="264">
        <v>12865</v>
      </c>
      <c r="P422" s="264">
        <v>241</v>
      </c>
      <c r="Q422" s="264">
        <v>241</v>
      </c>
      <c r="R422" s="264">
        <v>169</v>
      </c>
      <c r="S422" s="264">
        <v>0</v>
      </c>
      <c r="T422" s="265">
        <v>0.015</v>
      </c>
      <c r="U422" s="266">
        <v>386830</v>
      </c>
      <c r="V422" s="266">
        <v>7345</v>
      </c>
      <c r="W422" s="266">
        <v>7264</v>
      </c>
      <c r="X422" s="266">
        <v>2</v>
      </c>
      <c r="Y422" s="264">
        <v>6755</v>
      </c>
      <c r="Z422" s="267">
        <v>0.0189824987720704</v>
      </c>
      <c r="AA422" s="267">
        <v>0.0141739353514623</v>
      </c>
      <c r="AB422" s="267">
        <v>0.0310907237512742</v>
      </c>
      <c r="AC422" s="268">
        <v>0.0187329965021376</v>
      </c>
      <c r="AD422" s="269">
        <v>-0.0169167883998119</v>
      </c>
      <c r="AE422" s="270">
        <v>89473</v>
      </c>
      <c r="AF422" s="271">
        <v>1744</v>
      </c>
      <c r="AG422" s="271">
        <v>0</v>
      </c>
      <c r="AH422" s="271">
        <v>85800</v>
      </c>
      <c r="AI422" s="271">
        <v>1840</v>
      </c>
      <c r="AJ422" s="271">
        <v>2</v>
      </c>
      <c r="AK422" s="268">
        <v>0.0194919137616935</v>
      </c>
      <c r="AL422" s="268">
        <v>0.0214219114219114</v>
      </c>
      <c r="AM422" s="269">
        <v>-0.00192999766021795</v>
      </c>
    </row>
    <row r="423" spans="1:39">
      <c r="A423" s="279" t="s">
        <v>398</v>
      </c>
      <c r="B423" s="280" t="s">
        <v>3325</v>
      </c>
      <c r="C423" s="262" t="s">
        <v>444</v>
      </c>
      <c r="D423" s="280" t="s">
        <v>445</v>
      </c>
      <c r="E423" s="263">
        <v>17605</v>
      </c>
      <c r="F423" s="263">
        <v>119</v>
      </c>
      <c r="G423" s="263">
        <v>73</v>
      </c>
      <c r="H423" s="263">
        <v>1</v>
      </c>
      <c r="I423" s="263">
        <v>0</v>
      </c>
      <c r="J423" s="264">
        <v>8119</v>
      </c>
      <c r="K423" s="264">
        <v>115</v>
      </c>
      <c r="L423" s="264">
        <v>115</v>
      </c>
      <c r="M423" s="264">
        <v>2</v>
      </c>
      <c r="N423" s="264">
        <v>0</v>
      </c>
      <c r="O423" s="264">
        <v>13946</v>
      </c>
      <c r="P423" s="264">
        <v>192</v>
      </c>
      <c r="Q423" s="264">
        <v>192</v>
      </c>
      <c r="R423" s="264">
        <v>85</v>
      </c>
      <c r="S423" s="264">
        <v>0</v>
      </c>
      <c r="T423" s="265">
        <v>0.015</v>
      </c>
      <c r="U423" s="266">
        <v>424572</v>
      </c>
      <c r="V423" s="266">
        <v>6441</v>
      </c>
      <c r="W423" s="266">
        <v>6393</v>
      </c>
      <c r="X423" s="266">
        <v>1</v>
      </c>
      <c r="Y423" s="264">
        <v>5983</v>
      </c>
      <c r="Z423" s="267">
        <v>0.0151682164626966</v>
      </c>
      <c r="AA423" s="267">
        <v>0.00675944333996024</v>
      </c>
      <c r="AB423" s="267">
        <v>0.0141643059490085</v>
      </c>
      <c r="AC423" s="268">
        <v>0.0137673884984942</v>
      </c>
      <c r="AD423" s="269">
        <v>-0.00740486260904826</v>
      </c>
      <c r="AE423" s="270">
        <v>97163</v>
      </c>
      <c r="AF423" s="271">
        <v>1387</v>
      </c>
      <c r="AG423" s="271">
        <v>0</v>
      </c>
      <c r="AH423" s="271">
        <v>94252</v>
      </c>
      <c r="AI423" s="271">
        <v>1508</v>
      </c>
      <c r="AJ423" s="271">
        <v>0</v>
      </c>
      <c r="AK423" s="268">
        <v>0.01427498121713</v>
      </c>
      <c r="AL423" s="268">
        <v>0.0159996604846581</v>
      </c>
      <c r="AM423" s="269">
        <v>-0.00172467926752817</v>
      </c>
    </row>
    <row r="424" spans="1:39">
      <c r="A424" s="279" t="s">
        <v>398</v>
      </c>
      <c r="B424" s="280" t="s">
        <v>3322</v>
      </c>
      <c r="C424" s="262" t="s">
        <v>446</v>
      </c>
      <c r="D424" s="280" t="s">
        <v>447</v>
      </c>
      <c r="E424" s="263">
        <v>7928</v>
      </c>
      <c r="F424" s="263">
        <v>81</v>
      </c>
      <c r="G424" s="263">
        <v>48</v>
      </c>
      <c r="H424" s="263">
        <v>0</v>
      </c>
      <c r="I424" s="263">
        <v>0</v>
      </c>
      <c r="J424" s="264">
        <v>3908</v>
      </c>
      <c r="K424" s="264">
        <v>127</v>
      </c>
      <c r="L424" s="264">
        <v>127</v>
      </c>
      <c r="M424" s="264">
        <v>34</v>
      </c>
      <c r="N424" s="264">
        <v>0</v>
      </c>
      <c r="O424" s="264">
        <v>6464</v>
      </c>
      <c r="P424" s="264">
        <v>81</v>
      </c>
      <c r="Q424" s="264">
        <v>81</v>
      </c>
      <c r="R424" s="264">
        <v>63</v>
      </c>
      <c r="S424" s="264">
        <v>0</v>
      </c>
      <c r="T424" s="265">
        <v>0.015</v>
      </c>
      <c r="U424" s="266">
        <v>195418</v>
      </c>
      <c r="V424" s="266">
        <v>3789</v>
      </c>
      <c r="W424" s="266">
        <v>3756</v>
      </c>
      <c r="X424" s="266">
        <v>2</v>
      </c>
      <c r="Y424" s="264">
        <v>3547</v>
      </c>
      <c r="Z424" s="267">
        <v>0.0193789722543471</v>
      </c>
      <c r="AA424" s="267">
        <v>0.0102169525731584</v>
      </c>
      <c r="AB424" s="267">
        <v>0.0324974411463664</v>
      </c>
      <c r="AC424" s="268">
        <v>0.0125309405940594</v>
      </c>
      <c r="AD424" s="269">
        <v>-0.022280488573208</v>
      </c>
      <c r="AE424" s="270">
        <v>45241</v>
      </c>
      <c r="AF424" s="271">
        <v>824</v>
      </c>
      <c r="AG424" s="271">
        <v>1</v>
      </c>
      <c r="AH424" s="271">
        <v>43338</v>
      </c>
      <c r="AI424" s="271">
        <v>940</v>
      </c>
      <c r="AJ424" s="271">
        <v>1</v>
      </c>
      <c r="AK424" s="268">
        <v>0.0181914634955019</v>
      </c>
      <c r="AL424" s="268">
        <v>0.021666897411048</v>
      </c>
      <c r="AM424" s="269">
        <v>-0.00347543391554617</v>
      </c>
    </row>
    <row r="425" spans="1:39">
      <c r="A425" s="279" t="s">
        <v>398</v>
      </c>
      <c r="B425" s="280" t="s">
        <v>3325</v>
      </c>
      <c r="C425" s="262" t="s">
        <v>448</v>
      </c>
      <c r="D425" s="280" t="s">
        <v>449</v>
      </c>
      <c r="E425" s="263">
        <v>12100</v>
      </c>
      <c r="F425" s="263">
        <v>162</v>
      </c>
      <c r="G425" s="263">
        <v>71</v>
      </c>
      <c r="H425" s="263">
        <v>2</v>
      </c>
      <c r="I425" s="263">
        <v>0</v>
      </c>
      <c r="J425" s="264">
        <v>5955</v>
      </c>
      <c r="K425" s="264">
        <v>138</v>
      </c>
      <c r="L425" s="264">
        <v>138</v>
      </c>
      <c r="M425" s="264">
        <v>12</v>
      </c>
      <c r="N425" s="264">
        <v>0</v>
      </c>
      <c r="O425" s="264">
        <v>10530</v>
      </c>
      <c r="P425" s="264">
        <v>260</v>
      </c>
      <c r="Q425" s="264">
        <v>260</v>
      </c>
      <c r="R425" s="264">
        <v>119</v>
      </c>
      <c r="S425" s="264">
        <v>1</v>
      </c>
      <c r="T425" s="265">
        <v>0.015</v>
      </c>
      <c r="U425" s="266">
        <v>304263</v>
      </c>
      <c r="V425" s="266">
        <v>6582</v>
      </c>
      <c r="W425" s="266">
        <v>6489</v>
      </c>
      <c r="X425" s="266">
        <v>7</v>
      </c>
      <c r="Y425" s="264">
        <v>6028</v>
      </c>
      <c r="Z425" s="267">
        <v>0.02160959433122</v>
      </c>
      <c r="AA425" s="267">
        <v>0.0133884297520661</v>
      </c>
      <c r="AB425" s="267">
        <v>0.0231738035264484</v>
      </c>
      <c r="AC425" s="268">
        <v>0.0245963912630579</v>
      </c>
      <c r="AD425" s="269">
        <v>-0.00978537377438225</v>
      </c>
      <c r="AE425" s="270">
        <v>69071</v>
      </c>
      <c r="AF425" s="271">
        <v>1578</v>
      </c>
      <c r="AG425" s="271">
        <v>1</v>
      </c>
      <c r="AH425" s="271">
        <v>66437</v>
      </c>
      <c r="AI425" s="271">
        <v>1614</v>
      </c>
      <c r="AJ425" s="271">
        <v>4</v>
      </c>
      <c r="AK425" s="268">
        <v>0.0228315790997669</v>
      </c>
      <c r="AL425" s="268">
        <v>0.0242334843535981</v>
      </c>
      <c r="AM425" s="269">
        <v>-0.00140190525383124</v>
      </c>
    </row>
    <row r="426" spans="1:39">
      <c r="A426" s="279" t="s">
        <v>398</v>
      </c>
      <c r="B426" s="280" t="s">
        <v>3323</v>
      </c>
      <c r="C426" s="262" t="s">
        <v>450</v>
      </c>
      <c r="D426" s="280" t="s">
        <v>451</v>
      </c>
      <c r="E426" s="263">
        <v>11340</v>
      </c>
      <c r="F426" s="263">
        <v>84</v>
      </c>
      <c r="G426" s="263">
        <v>54</v>
      </c>
      <c r="H426" s="263">
        <v>0</v>
      </c>
      <c r="I426" s="263">
        <v>0</v>
      </c>
      <c r="J426" s="264">
        <v>6329</v>
      </c>
      <c r="K426" s="264">
        <v>169</v>
      </c>
      <c r="L426" s="264">
        <v>169</v>
      </c>
      <c r="M426" s="264">
        <v>15</v>
      </c>
      <c r="N426" s="264">
        <v>0</v>
      </c>
      <c r="O426" s="264">
        <v>9663</v>
      </c>
      <c r="P426" s="264">
        <v>287</v>
      </c>
      <c r="Q426" s="264">
        <v>287</v>
      </c>
      <c r="R426" s="264">
        <v>104</v>
      </c>
      <c r="S426" s="264">
        <v>0</v>
      </c>
      <c r="T426" s="265">
        <v>0.015</v>
      </c>
      <c r="U426" s="266">
        <v>289691</v>
      </c>
      <c r="V426" s="266">
        <v>5024</v>
      </c>
      <c r="W426" s="266">
        <v>4992</v>
      </c>
      <c r="X426" s="266">
        <v>2</v>
      </c>
      <c r="Y426" s="264">
        <v>4532</v>
      </c>
      <c r="Z426" s="267">
        <v>0.0173357128802759</v>
      </c>
      <c r="AA426" s="267">
        <v>0.00740740740740741</v>
      </c>
      <c r="AB426" s="267">
        <v>0.0267024806446516</v>
      </c>
      <c r="AC426" s="268">
        <v>0.0297009210390148</v>
      </c>
      <c r="AD426" s="269">
        <v>-0.0192950732372442</v>
      </c>
      <c r="AE426" s="270">
        <v>66973</v>
      </c>
      <c r="AF426" s="271">
        <v>1046</v>
      </c>
      <c r="AG426" s="271">
        <v>0</v>
      </c>
      <c r="AH426" s="271">
        <v>63723</v>
      </c>
      <c r="AI426" s="271">
        <v>1271</v>
      </c>
      <c r="AJ426" s="271">
        <v>0</v>
      </c>
      <c r="AK426" s="268">
        <v>0.0156182342137876</v>
      </c>
      <c r="AL426" s="268">
        <v>0.0199457024936051</v>
      </c>
      <c r="AM426" s="269">
        <v>-0.00432746827981749</v>
      </c>
    </row>
    <row r="427" spans="1:39">
      <c r="A427" s="279" t="s">
        <v>398</v>
      </c>
      <c r="B427" s="280" t="s">
        <v>3322</v>
      </c>
      <c r="C427" s="262" t="s">
        <v>452</v>
      </c>
      <c r="D427" s="280" t="s">
        <v>453</v>
      </c>
      <c r="E427" s="263">
        <v>13880</v>
      </c>
      <c r="F427" s="263">
        <v>248</v>
      </c>
      <c r="G427" s="263">
        <v>150</v>
      </c>
      <c r="H427" s="263">
        <v>6</v>
      </c>
      <c r="I427" s="263">
        <v>0</v>
      </c>
      <c r="J427" s="264">
        <v>7409</v>
      </c>
      <c r="K427" s="264">
        <v>252</v>
      </c>
      <c r="L427" s="264">
        <v>250</v>
      </c>
      <c r="M427" s="264">
        <v>6</v>
      </c>
      <c r="N427" s="264">
        <v>0</v>
      </c>
      <c r="O427" s="264">
        <v>11200</v>
      </c>
      <c r="P427" s="264">
        <v>223</v>
      </c>
      <c r="Q427" s="264">
        <v>223</v>
      </c>
      <c r="R427" s="264">
        <v>76</v>
      </c>
      <c r="S427" s="264">
        <v>0</v>
      </c>
      <c r="T427" s="265">
        <v>0.015</v>
      </c>
      <c r="U427" s="266">
        <v>343245</v>
      </c>
      <c r="V427" s="266">
        <v>7480</v>
      </c>
      <c r="W427" s="266">
        <v>7380</v>
      </c>
      <c r="X427" s="266">
        <v>5</v>
      </c>
      <c r="Y427" s="264">
        <v>6718</v>
      </c>
      <c r="Z427" s="267">
        <v>0.0217774475957407</v>
      </c>
      <c r="AA427" s="267">
        <v>0.0178674351585014</v>
      </c>
      <c r="AB427" s="267">
        <v>0.0340126872722365</v>
      </c>
      <c r="AC427" s="268">
        <v>0.0199107142857143</v>
      </c>
      <c r="AD427" s="269">
        <v>-0.016145252113735</v>
      </c>
      <c r="AE427" s="270">
        <v>79502</v>
      </c>
      <c r="AF427" s="271">
        <v>1739</v>
      </c>
      <c r="AG427" s="271">
        <v>2</v>
      </c>
      <c r="AH427" s="271">
        <v>75723</v>
      </c>
      <c r="AI427" s="271">
        <v>1802</v>
      </c>
      <c r="AJ427" s="271">
        <v>2</v>
      </c>
      <c r="AK427" s="268">
        <v>0.0218485069557999</v>
      </c>
      <c r="AL427" s="268">
        <v>0.0237708490154907</v>
      </c>
      <c r="AM427" s="269">
        <v>-0.00192234205969082</v>
      </c>
    </row>
    <row r="428" spans="1:39">
      <c r="A428" s="279" t="s">
        <v>398</v>
      </c>
      <c r="B428" s="280" t="s">
        <v>3326</v>
      </c>
      <c r="C428" s="262" t="s">
        <v>454</v>
      </c>
      <c r="D428" s="280" t="s">
        <v>455</v>
      </c>
      <c r="E428" s="263">
        <v>11782</v>
      </c>
      <c r="F428" s="263">
        <v>158</v>
      </c>
      <c r="G428" s="263">
        <v>89</v>
      </c>
      <c r="H428" s="263">
        <v>2</v>
      </c>
      <c r="I428" s="263">
        <v>0</v>
      </c>
      <c r="J428" s="264">
        <v>5942</v>
      </c>
      <c r="K428" s="264">
        <v>110</v>
      </c>
      <c r="L428" s="264">
        <v>110</v>
      </c>
      <c r="M428" s="264">
        <v>6</v>
      </c>
      <c r="N428" s="264">
        <v>0</v>
      </c>
      <c r="O428" s="264">
        <v>9893</v>
      </c>
      <c r="P428" s="264">
        <v>155</v>
      </c>
      <c r="Q428" s="264">
        <v>155</v>
      </c>
      <c r="R428" s="264">
        <v>103</v>
      </c>
      <c r="S428" s="264">
        <v>0</v>
      </c>
      <c r="T428" s="265">
        <v>0.015</v>
      </c>
      <c r="U428" s="266">
        <v>291325</v>
      </c>
      <c r="V428" s="266">
        <v>5293</v>
      </c>
      <c r="W428" s="266">
        <v>5221</v>
      </c>
      <c r="X428" s="266">
        <v>5</v>
      </c>
      <c r="Y428" s="264">
        <v>4917</v>
      </c>
      <c r="Z428" s="267">
        <v>0.01815154895735</v>
      </c>
      <c r="AA428" s="267">
        <v>0.0134102868782889</v>
      </c>
      <c r="AB428" s="267">
        <v>0.0185122854257826</v>
      </c>
      <c r="AC428" s="268">
        <v>0.0156676437885373</v>
      </c>
      <c r="AD428" s="269">
        <v>-0.00510199854749365</v>
      </c>
      <c r="AE428" s="270">
        <v>66908</v>
      </c>
      <c r="AF428" s="271">
        <v>1097</v>
      </c>
      <c r="AG428" s="271">
        <v>0</v>
      </c>
      <c r="AH428" s="271">
        <v>63409</v>
      </c>
      <c r="AI428" s="271">
        <v>1225</v>
      </c>
      <c r="AJ428" s="271">
        <v>0</v>
      </c>
      <c r="AK428" s="268">
        <v>0.0163956477551264</v>
      </c>
      <c r="AL428" s="268">
        <v>0.0193190241132962</v>
      </c>
      <c r="AM428" s="269">
        <v>-0.00292337635816978</v>
      </c>
    </row>
    <row r="429" spans="1:39">
      <c r="A429" s="279" t="s">
        <v>398</v>
      </c>
      <c r="B429" s="280" t="s">
        <v>3327</v>
      </c>
      <c r="C429" s="262" t="s">
        <v>456</v>
      </c>
      <c r="D429" s="280" t="s">
        <v>457</v>
      </c>
      <c r="E429" s="263">
        <v>18125</v>
      </c>
      <c r="F429" s="263">
        <v>261</v>
      </c>
      <c r="G429" s="263">
        <v>120</v>
      </c>
      <c r="H429" s="263">
        <v>5</v>
      </c>
      <c r="I429" s="263">
        <v>0</v>
      </c>
      <c r="J429" s="264">
        <v>9818</v>
      </c>
      <c r="K429" s="264">
        <v>236</v>
      </c>
      <c r="L429" s="264">
        <v>236</v>
      </c>
      <c r="M429" s="264">
        <v>2</v>
      </c>
      <c r="N429" s="264">
        <v>0</v>
      </c>
      <c r="O429" s="264">
        <v>15300</v>
      </c>
      <c r="P429" s="264">
        <v>204</v>
      </c>
      <c r="Q429" s="264">
        <v>204</v>
      </c>
      <c r="R429" s="264">
        <v>94</v>
      </c>
      <c r="S429" s="264">
        <v>0</v>
      </c>
      <c r="T429" s="265">
        <v>0.015</v>
      </c>
      <c r="U429" s="266">
        <v>460334</v>
      </c>
      <c r="V429" s="266">
        <v>8647</v>
      </c>
      <c r="W429" s="266">
        <v>8504</v>
      </c>
      <c r="X429" s="266">
        <v>4</v>
      </c>
      <c r="Y429" s="264">
        <v>7893</v>
      </c>
      <c r="Z429" s="267">
        <v>0.0187754977907346</v>
      </c>
      <c r="AA429" s="267">
        <v>0.0144</v>
      </c>
      <c r="AB429" s="267">
        <v>0.0240374821755958</v>
      </c>
      <c r="AC429" s="268">
        <v>0.0133333333333333</v>
      </c>
      <c r="AD429" s="269">
        <v>-0.00963748217559585</v>
      </c>
      <c r="AE429" s="270">
        <v>108365</v>
      </c>
      <c r="AF429" s="271">
        <v>1917</v>
      </c>
      <c r="AG429" s="271">
        <v>0</v>
      </c>
      <c r="AH429" s="271">
        <v>104894</v>
      </c>
      <c r="AI429" s="271">
        <v>1982</v>
      </c>
      <c r="AJ429" s="271">
        <v>1</v>
      </c>
      <c r="AK429" s="268">
        <v>0.017690213629862</v>
      </c>
      <c r="AL429" s="268">
        <v>0.0188857322630465</v>
      </c>
      <c r="AM429" s="269">
        <v>-0.00119551863318446</v>
      </c>
    </row>
    <row r="430" spans="1:39">
      <c r="A430" s="279" t="s">
        <v>398</v>
      </c>
      <c r="B430" s="280" t="s">
        <v>3327</v>
      </c>
      <c r="C430" s="262" t="s">
        <v>458</v>
      </c>
      <c r="D430" s="280" t="s">
        <v>459</v>
      </c>
      <c r="E430" s="263">
        <v>14389</v>
      </c>
      <c r="F430" s="263">
        <v>142</v>
      </c>
      <c r="G430" s="263">
        <v>65</v>
      </c>
      <c r="H430" s="263">
        <v>0</v>
      </c>
      <c r="I430" s="263">
        <v>0</v>
      </c>
      <c r="J430" s="264">
        <v>7511</v>
      </c>
      <c r="K430" s="264">
        <v>131</v>
      </c>
      <c r="L430" s="264">
        <v>131</v>
      </c>
      <c r="M430" s="264">
        <v>1</v>
      </c>
      <c r="N430" s="264">
        <v>0</v>
      </c>
      <c r="O430" s="264">
        <v>12162</v>
      </c>
      <c r="P430" s="264">
        <v>232</v>
      </c>
      <c r="Q430" s="264">
        <v>232</v>
      </c>
      <c r="R430" s="264">
        <v>105</v>
      </c>
      <c r="S430" s="264">
        <v>0</v>
      </c>
      <c r="T430" s="265">
        <v>0.015</v>
      </c>
      <c r="U430" s="266">
        <v>355519</v>
      </c>
      <c r="V430" s="266">
        <v>6345</v>
      </c>
      <c r="W430" s="266">
        <v>6267</v>
      </c>
      <c r="X430" s="266">
        <v>4</v>
      </c>
      <c r="Y430" s="264">
        <v>5830</v>
      </c>
      <c r="Z430" s="267">
        <v>0.0178358962530835</v>
      </c>
      <c r="AA430" s="267">
        <v>0.00986864966293697</v>
      </c>
      <c r="AB430" s="267">
        <v>0.0174410864066036</v>
      </c>
      <c r="AC430" s="268">
        <v>0.0190758098996876</v>
      </c>
      <c r="AD430" s="269">
        <v>-0.00757243674366668</v>
      </c>
      <c r="AE430" s="270">
        <v>84125</v>
      </c>
      <c r="AF430" s="271">
        <v>1395</v>
      </c>
      <c r="AG430" s="271">
        <v>1</v>
      </c>
      <c r="AH430" s="271">
        <v>79116</v>
      </c>
      <c r="AI430" s="271">
        <v>1527</v>
      </c>
      <c r="AJ430" s="271">
        <v>1</v>
      </c>
      <c r="AK430" s="268">
        <v>0.0165705794947994</v>
      </c>
      <c r="AL430" s="268">
        <v>0.019288133879367</v>
      </c>
      <c r="AM430" s="269">
        <v>-0.0027175543845676</v>
      </c>
    </row>
    <row r="431" spans="1:39">
      <c r="A431" s="279" t="s">
        <v>398</v>
      </c>
      <c r="B431" s="280" t="s">
        <v>3325</v>
      </c>
      <c r="C431" s="262" t="s">
        <v>460</v>
      </c>
      <c r="D431" s="280" t="s">
        <v>461</v>
      </c>
      <c r="E431" s="263">
        <v>20322</v>
      </c>
      <c r="F431" s="263">
        <v>239</v>
      </c>
      <c r="G431" s="263">
        <v>131</v>
      </c>
      <c r="H431" s="263">
        <v>6</v>
      </c>
      <c r="I431" s="263">
        <v>0</v>
      </c>
      <c r="J431" s="264">
        <v>9746</v>
      </c>
      <c r="K431" s="264">
        <v>167</v>
      </c>
      <c r="L431" s="264">
        <v>167</v>
      </c>
      <c r="M431" s="264">
        <v>45</v>
      </c>
      <c r="N431" s="264">
        <v>0</v>
      </c>
      <c r="O431" s="264">
        <v>16908</v>
      </c>
      <c r="P431" s="264">
        <v>219</v>
      </c>
      <c r="Q431" s="264">
        <v>219</v>
      </c>
      <c r="R431" s="264">
        <v>143</v>
      </c>
      <c r="S431" s="264">
        <v>0</v>
      </c>
      <c r="T431" s="265">
        <v>0.015</v>
      </c>
      <c r="U431" s="266">
        <v>510467</v>
      </c>
      <c r="V431" s="266">
        <v>7347</v>
      </c>
      <c r="W431" s="266">
        <v>7235</v>
      </c>
      <c r="X431" s="266">
        <v>3</v>
      </c>
      <c r="Y431" s="264">
        <v>6822</v>
      </c>
      <c r="Z431" s="267">
        <v>0.0143868261807325</v>
      </c>
      <c r="AA431" s="267">
        <v>0.0117606534789883</v>
      </c>
      <c r="AB431" s="267">
        <v>0.0171352349681921</v>
      </c>
      <c r="AC431" s="268">
        <v>0.0129524485450674</v>
      </c>
      <c r="AD431" s="269">
        <v>-0.00537458148920379</v>
      </c>
      <c r="AE431" s="270">
        <v>117357</v>
      </c>
      <c r="AF431" s="271">
        <v>1657</v>
      </c>
      <c r="AG431" s="271">
        <v>0</v>
      </c>
      <c r="AH431" s="271">
        <v>113665</v>
      </c>
      <c r="AI431" s="271">
        <v>1577</v>
      </c>
      <c r="AJ431" s="271">
        <v>1</v>
      </c>
      <c r="AK431" s="268">
        <v>0.0141193111616691</v>
      </c>
      <c r="AL431" s="268">
        <v>0.0138653059429024</v>
      </c>
      <c r="AM431" s="269">
        <v>0.000254005218766708</v>
      </c>
    </row>
    <row r="432" spans="1:39">
      <c r="A432" s="279" t="s">
        <v>398</v>
      </c>
      <c r="B432" s="280" t="s">
        <v>3322</v>
      </c>
      <c r="C432" s="262" t="s">
        <v>462</v>
      </c>
      <c r="D432" s="280" t="s">
        <v>463</v>
      </c>
      <c r="E432" s="263">
        <v>11698</v>
      </c>
      <c r="F432" s="263">
        <v>189</v>
      </c>
      <c r="G432" s="263">
        <v>96</v>
      </c>
      <c r="H432" s="263">
        <v>2</v>
      </c>
      <c r="I432" s="263">
        <v>0</v>
      </c>
      <c r="J432" s="264">
        <v>6256</v>
      </c>
      <c r="K432" s="264">
        <v>197</v>
      </c>
      <c r="L432" s="264">
        <v>196</v>
      </c>
      <c r="M432" s="264">
        <v>7</v>
      </c>
      <c r="N432" s="264">
        <v>0</v>
      </c>
      <c r="O432" s="264">
        <v>9963</v>
      </c>
      <c r="P432" s="264">
        <v>289</v>
      </c>
      <c r="Q432" s="264">
        <v>289</v>
      </c>
      <c r="R432" s="264">
        <v>103</v>
      </c>
      <c r="S432" s="264">
        <v>0</v>
      </c>
      <c r="T432" s="265">
        <v>0.015</v>
      </c>
      <c r="U432" s="266">
        <v>301983</v>
      </c>
      <c r="V432" s="266">
        <v>6365</v>
      </c>
      <c r="W432" s="266">
        <v>6271</v>
      </c>
      <c r="X432" s="266">
        <v>1</v>
      </c>
      <c r="Y432" s="264">
        <v>5720</v>
      </c>
      <c r="Z432" s="267">
        <v>0.0210740339687996</v>
      </c>
      <c r="AA432" s="267">
        <v>0.0161566079671739</v>
      </c>
      <c r="AB432" s="267">
        <v>0.0314897698209719</v>
      </c>
      <c r="AC432" s="268">
        <v>0.0290073271103081</v>
      </c>
      <c r="AD432" s="269">
        <v>-0.015333161853798</v>
      </c>
      <c r="AE432" s="270">
        <v>68147</v>
      </c>
      <c r="AF432" s="271">
        <v>1486</v>
      </c>
      <c r="AG432" s="271">
        <v>0</v>
      </c>
      <c r="AH432" s="271">
        <v>65401</v>
      </c>
      <c r="AI432" s="271">
        <v>1483</v>
      </c>
      <c r="AJ432" s="271">
        <v>0</v>
      </c>
      <c r="AK432" s="268">
        <v>0.0218058021629712</v>
      </c>
      <c r="AL432" s="268">
        <v>0.0226754942584976</v>
      </c>
      <c r="AM432" s="269">
        <v>-0.000869692095526352</v>
      </c>
    </row>
    <row r="433" spans="1:39">
      <c r="A433" s="279" t="s">
        <v>398</v>
      </c>
      <c r="B433" s="280" t="s">
        <v>3328</v>
      </c>
      <c r="C433" s="262" t="s">
        <v>464</v>
      </c>
      <c r="D433" s="280" t="s">
        <v>465</v>
      </c>
      <c r="E433" s="263">
        <v>10207</v>
      </c>
      <c r="F433" s="263">
        <v>91</v>
      </c>
      <c r="G433" s="263">
        <v>63</v>
      </c>
      <c r="H433" s="263">
        <v>1</v>
      </c>
      <c r="I433" s="263">
        <v>0</v>
      </c>
      <c r="J433" s="264">
        <v>5001</v>
      </c>
      <c r="K433" s="264">
        <v>102</v>
      </c>
      <c r="L433" s="264">
        <v>102</v>
      </c>
      <c r="M433" s="264">
        <v>39</v>
      </c>
      <c r="N433" s="264">
        <v>0</v>
      </c>
      <c r="O433" s="264">
        <v>8983</v>
      </c>
      <c r="P433" s="264">
        <v>112</v>
      </c>
      <c r="Q433" s="264">
        <v>112</v>
      </c>
      <c r="R433" s="264">
        <v>86</v>
      </c>
      <c r="S433" s="264">
        <v>0</v>
      </c>
      <c r="T433" s="265">
        <v>0.015</v>
      </c>
      <c r="U433" s="266">
        <v>263786</v>
      </c>
      <c r="V433" s="266">
        <v>3655</v>
      </c>
      <c r="W433" s="266">
        <v>3623</v>
      </c>
      <c r="X433" s="266">
        <v>3</v>
      </c>
      <c r="Y433" s="264">
        <v>3427</v>
      </c>
      <c r="Z433" s="267">
        <v>0.0138445558141827</v>
      </c>
      <c r="AA433" s="267">
        <v>0.00891545018124816</v>
      </c>
      <c r="AB433" s="267">
        <v>0.0203959208158368</v>
      </c>
      <c r="AC433" s="268">
        <v>0.0124679951018591</v>
      </c>
      <c r="AD433" s="269">
        <v>-0.0114804706345887</v>
      </c>
      <c r="AE433" s="270">
        <v>61876</v>
      </c>
      <c r="AF433" s="271">
        <v>829</v>
      </c>
      <c r="AG433" s="271">
        <v>0</v>
      </c>
      <c r="AH433" s="271">
        <v>60151</v>
      </c>
      <c r="AI433" s="271">
        <v>931</v>
      </c>
      <c r="AJ433" s="271">
        <v>1</v>
      </c>
      <c r="AK433" s="268">
        <v>0.0133977632684724</v>
      </c>
      <c r="AL433" s="268">
        <v>0.0154610895911955</v>
      </c>
      <c r="AM433" s="269">
        <v>-0.00206332632272306</v>
      </c>
    </row>
    <row r="434" spans="1:39">
      <c r="A434" s="279" t="s">
        <v>398</v>
      </c>
      <c r="B434" s="280" t="s">
        <v>3328</v>
      </c>
      <c r="C434" s="262" t="s">
        <v>466</v>
      </c>
      <c r="D434" s="280" t="s">
        <v>467</v>
      </c>
      <c r="E434" s="263">
        <v>14986</v>
      </c>
      <c r="F434" s="263">
        <v>128</v>
      </c>
      <c r="G434" s="263">
        <v>76</v>
      </c>
      <c r="H434" s="263">
        <v>0</v>
      </c>
      <c r="I434" s="263">
        <v>0</v>
      </c>
      <c r="J434" s="264">
        <v>7310</v>
      </c>
      <c r="K434" s="264">
        <v>151</v>
      </c>
      <c r="L434" s="264">
        <v>150</v>
      </c>
      <c r="M434" s="264">
        <v>4</v>
      </c>
      <c r="N434" s="264">
        <v>0</v>
      </c>
      <c r="O434" s="264">
        <v>11405</v>
      </c>
      <c r="P434" s="264">
        <v>222</v>
      </c>
      <c r="Q434" s="264">
        <v>222</v>
      </c>
      <c r="R434" s="264">
        <v>136</v>
      </c>
      <c r="S434" s="264">
        <v>1</v>
      </c>
      <c r="T434" s="265">
        <v>0.015</v>
      </c>
      <c r="U434" s="266">
        <v>362139</v>
      </c>
      <c r="V434" s="266">
        <v>5607</v>
      </c>
      <c r="W434" s="266">
        <v>5552</v>
      </c>
      <c r="X434" s="266">
        <v>2</v>
      </c>
      <c r="Y434" s="264">
        <v>5159</v>
      </c>
      <c r="Z434" s="267">
        <v>0.0154774824031656</v>
      </c>
      <c r="AA434" s="267">
        <v>0.00854130521820366</v>
      </c>
      <c r="AB434" s="267">
        <v>0.020656634746922</v>
      </c>
      <c r="AC434" s="268">
        <v>0.0193774660236738</v>
      </c>
      <c r="AD434" s="269">
        <v>-0.0121153295287184</v>
      </c>
      <c r="AE434" s="270">
        <v>82475</v>
      </c>
      <c r="AF434" s="271">
        <v>1307</v>
      </c>
      <c r="AG434" s="271">
        <v>2</v>
      </c>
      <c r="AH434" s="271">
        <v>80845</v>
      </c>
      <c r="AI434" s="271">
        <v>1348</v>
      </c>
      <c r="AJ434" s="271">
        <v>0</v>
      </c>
      <c r="AK434" s="268">
        <v>0.0158229766595938</v>
      </c>
      <c r="AL434" s="268">
        <v>0.0166738821201064</v>
      </c>
      <c r="AM434" s="269">
        <v>-0.000850905460512561</v>
      </c>
    </row>
    <row r="435" spans="1:39">
      <c r="A435" s="279" t="s">
        <v>398</v>
      </c>
      <c r="B435" s="280" t="s">
        <v>3327</v>
      </c>
      <c r="C435" s="262" t="s">
        <v>468</v>
      </c>
      <c r="D435" s="280" t="s">
        <v>469</v>
      </c>
      <c r="E435" s="263">
        <v>10994</v>
      </c>
      <c r="F435" s="263">
        <v>138</v>
      </c>
      <c r="G435" s="263">
        <v>86</v>
      </c>
      <c r="H435" s="263">
        <v>0</v>
      </c>
      <c r="I435" s="263">
        <v>0</v>
      </c>
      <c r="J435" s="264">
        <v>5586</v>
      </c>
      <c r="K435" s="264">
        <v>196</v>
      </c>
      <c r="L435" s="264">
        <v>196</v>
      </c>
      <c r="M435" s="264">
        <v>50</v>
      </c>
      <c r="N435" s="264">
        <v>0</v>
      </c>
      <c r="O435" s="264">
        <v>9551</v>
      </c>
      <c r="P435" s="264">
        <v>164</v>
      </c>
      <c r="Q435" s="264">
        <v>164</v>
      </c>
      <c r="R435" s="264">
        <v>107</v>
      </c>
      <c r="S435" s="264">
        <v>0</v>
      </c>
      <c r="T435" s="265">
        <v>0.015</v>
      </c>
      <c r="U435" s="266">
        <v>269698</v>
      </c>
      <c r="V435" s="266">
        <v>4861</v>
      </c>
      <c r="W435" s="266">
        <v>4808</v>
      </c>
      <c r="X435" s="266">
        <v>3</v>
      </c>
      <c r="Y435" s="264">
        <v>4445</v>
      </c>
      <c r="Z435" s="267">
        <v>0.0180127401760488</v>
      </c>
      <c r="AA435" s="267">
        <v>0.0125523012552301</v>
      </c>
      <c r="AB435" s="267">
        <v>0.0350877192982456</v>
      </c>
      <c r="AC435" s="268">
        <v>0.0171709768610617</v>
      </c>
      <c r="AD435" s="269">
        <v>-0.0225354180430155</v>
      </c>
      <c r="AE435" s="270">
        <v>68634</v>
      </c>
      <c r="AF435" s="271">
        <v>1163</v>
      </c>
      <c r="AG435" s="271">
        <v>0</v>
      </c>
      <c r="AH435" s="271">
        <v>62192</v>
      </c>
      <c r="AI435" s="271">
        <v>1016</v>
      </c>
      <c r="AJ435" s="271">
        <v>1</v>
      </c>
      <c r="AK435" s="268">
        <v>0.0169449543957805</v>
      </c>
      <c r="AL435" s="268">
        <v>0.0163204270645742</v>
      </c>
      <c r="AM435" s="269">
        <v>0.000624527331206295</v>
      </c>
    </row>
    <row r="436" spans="1:39">
      <c r="A436" s="279" t="s">
        <v>398</v>
      </c>
      <c r="B436" s="280" t="s">
        <v>3327</v>
      </c>
      <c r="C436" s="262" t="s">
        <v>470</v>
      </c>
      <c r="D436" s="280" t="s">
        <v>471</v>
      </c>
      <c r="E436" s="263">
        <v>13702</v>
      </c>
      <c r="F436" s="263">
        <v>172</v>
      </c>
      <c r="G436" s="263">
        <v>122</v>
      </c>
      <c r="H436" s="263">
        <v>0</v>
      </c>
      <c r="I436" s="263">
        <v>0</v>
      </c>
      <c r="J436" s="264">
        <v>6474</v>
      </c>
      <c r="K436" s="264">
        <v>69</v>
      </c>
      <c r="L436" s="264">
        <v>69</v>
      </c>
      <c r="M436" s="264">
        <v>2</v>
      </c>
      <c r="N436" s="264">
        <v>0</v>
      </c>
      <c r="O436" s="264">
        <v>11673</v>
      </c>
      <c r="P436" s="264">
        <v>182</v>
      </c>
      <c r="Q436" s="264">
        <v>182</v>
      </c>
      <c r="R436" s="264">
        <v>93</v>
      </c>
      <c r="S436" s="264">
        <v>0</v>
      </c>
      <c r="T436" s="265">
        <v>0.015</v>
      </c>
      <c r="U436" s="266">
        <v>334883</v>
      </c>
      <c r="V436" s="266">
        <v>5082</v>
      </c>
      <c r="W436" s="266">
        <v>5032</v>
      </c>
      <c r="X436" s="266">
        <v>1</v>
      </c>
      <c r="Y436" s="264">
        <v>4703</v>
      </c>
      <c r="Z436" s="267">
        <v>0.0151724632184972</v>
      </c>
      <c r="AA436" s="267">
        <v>0.012552911983652</v>
      </c>
      <c r="AB436" s="267">
        <v>0.0106580166821131</v>
      </c>
      <c r="AC436" s="268">
        <v>0.0155915360233016</v>
      </c>
      <c r="AD436" s="269">
        <v>0.00189489530153895</v>
      </c>
      <c r="AE436" s="270">
        <v>82427</v>
      </c>
      <c r="AF436" s="271">
        <v>1235</v>
      </c>
      <c r="AG436" s="271">
        <v>0</v>
      </c>
      <c r="AH436" s="271">
        <v>75618</v>
      </c>
      <c r="AI436" s="271">
        <v>1119</v>
      </c>
      <c r="AJ436" s="271">
        <v>1</v>
      </c>
      <c r="AK436" s="268">
        <v>0.0149829546143861</v>
      </c>
      <c r="AL436" s="268">
        <v>0.0147848395884578</v>
      </c>
      <c r="AM436" s="269">
        <v>0.000198115025928288</v>
      </c>
    </row>
    <row r="437" spans="1:39">
      <c r="A437" s="279" t="s">
        <v>398</v>
      </c>
      <c r="B437" s="280" t="s">
        <v>3326</v>
      </c>
      <c r="C437" s="262" t="s">
        <v>472</v>
      </c>
      <c r="D437" s="280" t="s">
        <v>473</v>
      </c>
      <c r="E437" s="263">
        <v>17409</v>
      </c>
      <c r="F437" s="263">
        <v>162</v>
      </c>
      <c r="G437" s="263">
        <v>98</v>
      </c>
      <c r="H437" s="263">
        <v>0</v>
      </c>
      <c r="I437" s="263">
        <v>0</v>
      </c>
      <c r="J437" s="264">
        <v>8692</v>
      </c>
      <c r="K437" s="264">
        <v>141</v>
      </c>
      <c r="L437" s="264">
        <v>141</v>
      </c>
      <c r="M437" s="264">
        <v>20</v>
      </c>
      <c r="N437" s="264">
        <v>0</v>
      </c>
      <c r="O437" s="264">
        <v>14449</v>
      </c>
      <c r="P437" s="264">
        <v>232</v>
      </c>
      <c r="Q437" s="264">
        <v>232</v>
      </c>
      <c r="R437" s="264">
        <v>148</v>
      </c>
      <c r="S437" s="264">
        <v>0</v>
      </c>
      <c r="T437" s="265">
        <v>0.015</v>
      </c>
      <c r="U437" s="266">
        <v>422377</v>
      </c>
      <c r="V437" s="266">
        <v>6580</v>
      </c>
      <c r="W437" s="266">
        <v>6513</v>
      </c>
      <c r="X437" s="266">
        <v>7</v>
      </c>
      <c r="Y437" s="264">
        <v>6085</v>
      </c>
      <c r="Z437" s="267">
        <v>0.0155619269041638</v>
      </c>
      <c r="AA437" s="267">
        <v>0.00930553162157505</v>
      </c>
      <c r="AB437" s="267">
        <v>0.0162218131615278</v>
      </c>
      <c r="AC437" s="268">
        <v>0.0160564744965049</v>
      </c>
      <c r="AD437" s="269">
        <v>-0.00691628153995279</v>
      </c>
      <c r="AE437" s="270">
        <v>99149</v>
      </c>
      <c r="AF437" s="271">
        <v>1401</v>
      </c>
      <c r="AG437" s="271">
        <v>0</v>
      </c>
      <c r="AH437" s="271">
        <v>93215</v>
      </c>
      <c r="AI437" s="271">
        <v>1732</v>
      </c>
      <c r="AJ437" s="271">
        <v>2</v>
      </c>
      <c r="AK437" s="268">
        <v>0.0141302484140032</v>
      </c>
      <c r="AL437" s="268">
        <v>0.0185592447567452</v>
      </c>
      <c r="AM437" s="269">
        <v>-0.00442899634274199</v>
      </c>
    </row>
    <row r="438" spans="1:39">
      <c r="A438" s="279" t="s">
        <v>398</v>
      </c>
      <c r="B438" s="280" t="s">
        <v>3326</v>
      </c>
      <c r="C438" s="262" t="s">
        <v>474</v>
      </c>
      <c r="D438" s="280" t="s">
        <v>475</v>
      </c>
      <c r="E438" s="263">
        <v>2802</v>
      </c>
      <c r="F438" s="263">
        <v>24</v>
      </c>
      <c r="G438" s="263">
        <v>16</v>
      </c>
      <c r="H438" s="263">
        <v>0</v>
      </c>
      <c r="I438" s="263">
        <v>0</v>
      </c>
      <c r="J438" s="264">
        <v>1349</v>
      </c>
      <c r="K438" s="264">
        <v>23</v>
      </c>
      <c r="L438" s="264">
        <v>23</v>
      </c>
      <c r="M438" s="264">
        <v>0</v>
      </c>
      <c r="N438" s="264">
        <v>0</v>
      </c>
      <c r="O438" s="264">
        <v>2481</v>
      </c>
      <c r="P438" s="264">
        <v>16</v>
      </c>
      <c r="Q438" s="264">
        <v>16</v>
      </c>
      <c r="R438" s="264">
        <v>8</v>
      </c>
      <c r="S438" s="264">
        <v>0</v>
      </c>
      <c r="T438" s="265">
        <v>0.015</v>
      </c>
      <c r="U438" s="266">
        <v>72618</v>
      </c>
      <c r="V438" s="266">
        <v>693</v>
      </c>
      <c r="W438" s="266">
        <v>685</v>
      </c>
      <c r="X438" s="266">
        <v>1</v>
      </c>
      <c r="Y438" s="264">
        <v>623</v>
      </c>
      <c r="Z438" s="267">
        <v>0.00952931779999449</v>
      </c>
      <c r="AA438" s="267">
        <v>0.00856531049250535</v>
      </c>
      <c r="AB438" s="267">
        <v>0.0170496664195701</v>
      </c>
      <c r="AC438" s="268">
        <v>0.00644901249496171</v>
      </c>
      <c r="AD438" s="269">
        <v>-0.0084843559270647</v>
      </c>
      <c r="AE438" s="270">
        <v>18380</v>
      </c>
      <c r="AF438" s="271">
        <v>181</v>
      </c>
      <c r="AG438" s="271">
        <v>0</v>
      </c>
      <c r="AH438" s="271">
        <v>18826</v>
      </c>
      <c r="AI438" s="271">
        <v>160</v>
      </c>
      <c r="AJ438" s="271">
        <v>0</v>
      </c>
      <c r="AK438" s="268">
        <v>0.00984766050054407</v>
      </c>
      <c r="AL438" s="268">
        <v>0.00849888452140657</v>
      </c>
      <c r="AM438" s="269">
        <v>0.0013487759791375</v>
      </c>
    </row>
    <row r="439" spans="1:39">
      <c r="A439" s="279" t="s">
        <v>398</v>
      </c>
      <c r="B439" s="280" t="s">
        <v>3328</v>
      </c>
      <c r="C439" s="262" t="s">
        <v>476</v>
      </c>
      <c r="D439" s="280" t="s">
        <v>477</v>
      </c>
      <c r="E439" s="263">
        <v>10955</v>
      </c>
      <c r="F439" s="263">
        <v>193</v>
      </c>
      <c r="G439" s="263">
        <v>88</v>
      </c>
      <c r="H439" s="263">
        <v>0</v>
      </c>
      <c r="I439" s="263">
        <v>0</v>
      </c>
      <c r="J439" s="264">
        <v>5736</v>
      </c>
      <c r="K439" s="264">
        <v>126</v>
      </c>
      <c r="L439" s="264">
        <v>126</v>
      </c>
      <c r="M439" s="264">
        <v>0</v>
      </c>
      <c r="N439" s="264">
        <v>1</v>
      </c>
      <c r="O439" s="264">
        <v>9227</v>
      </c>
      <c r="P439" s="264">
        <v>161</v>
      </c>
      <c r="Q439" s="264">
        <v>161</v>
      </c>
      <c r="R439" s="264">
        <v>54</v>
      </c>
      <c r="S439" s="264">
        <v>0</v>
      </c>
      <c r="T439" s="265">
        <v>0.015</v>
      </c>
      <c r="U439" s="266">
        <v>278538</v>
      </c>
      <c r="V439" s="266">
        <v>4567</v>
      </c>
      <c r="W439" s="266">
        <v>4462</v>
      </c>
      <c r="X439" s="266">
        <v>8</v>
      </c>
      <c r="Y439" s="264">
        <v>4059</v>
      </c>
      <c r="Z439" s="267">
        <v>0.0163676051382576</v>
      </c>
      <c r="AA439" s="267">
        <v>0.0176175262437243</v>
      </c>
      <c r="AB439" s="267">
        <v>0.021792189679219</v>
      </c>
      <c r="AC439" s="268">
        <v>0.0174487915898992</v>
      </c>
      <c r="AD439" s="269">
        <v>-0.00417466343549464</v>
      </c>
      <c r="AE439" s="270">
        <v>64547</v>
      </c>
      <c r="AF439" s="271">
        <v>1165</v>
      </c>
      <c r="AG439" s="271">
        <v>1</v>
      </c>
      <c r="AH439" s="271">
        <v>61329</v>
      </c>
      <c r="AI439" s="271">
        <v>1128</v>
      </c>
      <c r="AJ439" s="271">
        <v>1</v>
      </c>
      <c r="AK439" s="268">
        <v>0.0180333710319612</v>
      </c>
      <c r="AL439" s="268">
        <v>0.0183762983254252</v>
      </c>
      <c r="AM439" s="269">
        <v>-0.000342927293463958</v>
      </c>
    </row>
    <row r="440" spans="1:39">
      <c r="A440" s="279" t="s">
        <v>398</v>
      </c>
      <c r="B440" s="280" t="s">
        <v>3323</v>
      </c>
      <c r="C440" s="262" t="s">
        <v>478</v>
      </c>
      <c r="D440" s="280" t="s">
        <v>479</v>
      </c>
      <c r="E440" s="263">
        <v>0</v>
      </c>
      <c r="F440" s="263">
        <v>0</v>
      </c>
      <c r="G440" s="263">
        <v>0</v>
      </c>
      <c r="H440" s="263">
        <v>0</v>
      </c>
      <c r="I440" s="263">
        <v>0</v>
      </c>
      <c r="J440" s="264">
        <v>0</v>
      </c>
      <c r="K440" s="264">
        <v>0</v>
      </c>
      <c r="L440" s="264">
        <v>0</v>
      </c>
      <c r="M440" s="264">
        <v>0</v>
      </c>
      <c r="N440" s="264">
        <v>0</v>
      </c>
      <c r="O440" s="264">
        <v>0</v>
      </c>
      <c r="P440" s="264">
        <v>0</v>
      </c>
      <c r="Q440" s="264">
        <v>0</v>
      </c>
      <c r="R440" s="264">
        <v>0</v>
      </c>
      <c r="S440" s="264">
        <v>0</v>
      </c>
      <c r="T440" s="265">
        <v>0.015</v>
      </c>
      <c r="U440" s="266">
        <v>0</v>
      </c>
      <c r="V440" s="266">
        <v>0</v>
      </c>
      <c r="W440" s="266">
        <v>0</v>
      </c>
      <c r="X440" s="266">
        <v>0</v>
      </c>
      <c r="Y440" s="264">
        <v>0</v>
      </c>
      <c r="Z440" s="267">
        <v>0</v>
      </c>
      <c r="AA440" s="267">
        <v>0</v>
      </c>
      <c r="AB440" s="267">
        <v>0</v>
      </c>
      <c r="AC440" s="268">
        <v>0</v>
      </c>
      <c r="AD440" s="269">
        <v>0</v>
      </c>
      <c r="AE440" s="270">
        <v>0</v>
      </c>
      <c r="AF440" s="271">
        <v>0</v>
      </c>
      <c r="AG440" s="271">
        <v>0</v>
      </c>
      <c r="AH440" s="271">
        <v>0</v>
      </c>
      <c r="AI440" s="271">
        <v>0</v>
      </c>
      <c r="AJ440" s="271">
        <v>0</v>
      </c>
      <c r="AK440" s="268">
        <v>0</v>
      </c>
      <c r="AL440" s="268">
        <v>0</v>
      </c>
      <c r="AM440" s="269">
        <v>0</v>
      </c>
    </row>
    <row r="441" spans="1:39">
      <c r="A441" s="279" t="s">
        <v>398</v>
      </c>
      <c r="B441" s="280" t="s">
        <v>3327</v>
      </c>
      <c r="C441" s="262" t="s">
        <v>480</v>
      </c>
      <c r="D441" s="280" t="s">
        <v>481</v>
      </c>
      <c r="E441" s="263">
        <v>18882</v>
      </c>
      <c r="F441" s="263">
        <v>237</v>
      </c>
      <c r="G441" s="263">
        <v>129</v>
      </c>
      <c r="H441" s="263">
        <v>39</v>
      </c>
      <c r="I441" s="263">
        <v>0</v>
      </c>
      <c r="J441" s="264">
        <v>10312</v>
      </c>
      <c r="K441" s="264">
        <v>296</v>
      </c>
      <c r="L441" s="264">
        <v>296</v>
      </c>
      <c r="M441" s="264">
        <v>102</v>
      </c>
      <c r="N441" s="264">
        <v>0</v>
      </c>
      <c r="O441" s="264">
        <v>16993</v>
      </c>
      <c r="P441" s="264">
        <v>273</v>
      </c>
      <c r="Q441" s="264">
        <v>273</v>
      </c>
      <c r="R441" s="264">
        <v>165</v>
      </c>
      <c r="S441" s="264">
        <v>0</v>
      </c>
      <c r="T441" s="265">
        <v>0.015</v>
      </c>
      <c r="U441" s="266">
        <v>482301</v>
      </c>
      <c r="V441" s="266">
        <v>7634</v>
      </c>
      <c r="W441" s="266">
        <v>7524</v>
      </c>
      <c r="X441" s="266">
        <v>1</v>
      </c>
      <c r="Y441" s="264">
        <v>7031</v>
      </c>
      <c r="Z441" s="267">
        <v>0.0158262164084254</v>
      </c>
      <c r="AA441" s="267">
        <v>0.0125516364791865</v>
      </c>
      <c r="AB441" s="267">
        <v>0.0287044220325834</v>
      </c>
      <c r="AC441" s="268">
        <v>0.0160654387100571</v>
      </c>
      <c r="AD441" s="269">
        <v>-0.0161527855533969</v>
      </c>
      <c r="AE441" s="270">
        <v>116883</v>
      </c>
      <c r="AF441" s="271">
        <v>1895</v>
      </c>
      <c r="AG441" s="271">
        <v>0</v>
      </c>
      <c r="AH441" s="271">
        <v>108705</v>
      </c>
      <c r="AI441" s="271">
        <v>1771</v>
      </c>
      <c r="AJ441" s="271">
        <v>0</v>
      </c>
      <c r="AK441" s="268">
        <v>0.0162127939905718</v>
      </c>
      <c r="AL441" s="268">
        <v>0.0162917989052941</v>
      </c>
      <c r="AM441" s="269">
        <v>-7.90049147223783e-5</v>
      </c>
    </row>
    <row r="442" spans="1:39">
      <c r="A442" s="279" t="s">
        <v>398</v>
      </c>
      <c r="B442" s="280" t="s">
        <v>3328</v>
      </c>
      <c r="C442" s="262" t="s">
        <v>482</v>
      </c>
      <c r="D442" s="280" t="s">
        <v>483</v>
      </c>
      <c r="E442" s="263">
        <v>15285</v>
      </c>
      <c r="F442" s="263">
        <v>178</v>
      </c>
      <c r="G442" s="263">
        <v>99</v>
      </c>
      <c r="H442" s="263">
        <v>1</v>
      </c>
      <c r="I442" s="263">
        <v>0</v>
      </c>
      <c r="J442" s="264">
        <v>7377</v>
      </c>
      <c r="K442" s="264">
        <v>110</v>
      </c>
      <c r="L442" s="264">
        <v>109</v>
      </c>
      <c r="M442" s="264">
        <v>5</v>
      </c>
      <c r="N442" s="264">
        <v>0</v>
      </c>
      <c r="O442" s="264">
        <v>12167</v>
      </c>
      <c r="P442" s="264">
        <v>141</v>
      </c>
      <c r="Q442" s="264">
        <v>141</v>
      </c>
      <c r="R442" s="264">
        <v>67</v>
      </c>
      <c r="S442" s="264">
        <v>0</v>
      </c>
      <c r="T442" s="265">
        <v>0.015</v>
      </c>
      <c r="U442" s="266">
        <v>364889</v>
      </c>
      <c r="V442" s="266">
        <v>4575</v>
      </c>
      <c r="W442" s="266">
        <v>4493</v>
      </c>
      <c r="X442" s="266">
        <v>0</v>
      </c>
      <c r="Y442" s="264">
        <v>4141</v>
      </c>
      <c r="Z442" s="267">
        <v>0.0125380595194703</v>
      </c>
      <c r="AA442" s="267">
        <v>0.0116454039908407</v>
      </c>
      <c r="AB442" s="267">
        <v>0.0149112105191812</v>
      </c>
      <c r="AC442" s="268">
        <v>0.0115887235966138</v>
      </c>
      <c r="AD442" s="269">
        <v>-0.00326580652834055</v>
      </c>
      <c r="AE442" s="270">
        <v>83971</v>
      </c>
      <c r="AF442" s="271">
        <v>1071</v>
      </c>
      <c r="AG442" s="271">
        <v>0</v>
      </c>
      <c r="AH442" s="271">
        <v>78365</v>
      </c>
      <c r="AI442" s="271">
        <v>1123</v>
      </c>
      <c r="AJ442" s="271">
        <v>0</v>
      </c>
      <c r="AK442" s="268">
        <v>0.0127544033059032</v>
      </c>
      <c r="AL442" s="268">
        <v>0.0143303770816053</v>
      </c>
      <c r="AM442" s="269">
        <v>-0.00157597377570208</v>
      </c>
    </row>
    <row r="443" spans="1:39">
      <c r="A443" s="279" t="s">
        <v>398</v>
      </c>
      <c r="B443" s="280" t="s">
        <v>3323</v>
      </c>
      <c r="C443" s="262" t="s">
        <v>484</v>
      </c>
      <c r="D443" s="280" t="s">
        <v>485</v>
      </c>
      <c r="E443" s="263">
        <v>11530</v>
      </c>
      <c r="F443" s="263">
        <v>154</v>
      </c>
      <c r="G443" s="263">
        <v>99</v>
      </c>
      <c r="H443" s="263">
        <v>5</v>
      </c>
      <c r="I443" s="263">
        <v>0</v>
      </c>
      <c r="J443" s="264">
        <v>6217</v>
      </c>
      <c r="K443" s="264">
        <v>158</v>
      </c>
      <c r="L443" s="264">
        <v>157</v>
      </c>
      <c r="M443" s="264">
        <v>5</v>
      </c>
      <c r="N443" s="264">
        <v>0</v>
      </c>
      <c r="O443" s="264">
        <v>9808</v>
      </c>
      <c r="P443" s="264">
        <v>177</v>
      </c>
      <c r="Q443" s="264">
        <v>177</v>
      </c>
      <c r="R443" s="264">
        <v>92</v>
      </c>
      <c r="S443" s="264">
        <v>0</v>
      </c>
      <c r="T443" s="265">
        <v>0.015</v>
      </c>
      <c r="U443" s="266">
        <v>287317</v>
      </c>
      <c r="V443" s="266">
        <v>5906</v>
      </c>
      <c r="W443" s="266">
        <v>5850</v>
      </c>
      <c r="X443" s="266">
        <v>0</v>
      </c>
      <c r="Y443" s="264">
        <v>5440</v>
      </c>
      <c r="Z443" s="267">
        <v>0.0205556928410084</v>
      </c>
      <c r="AA443" s="267">
        <v>0.0133564614050304</v>
      </c>
      <c r="AB443" s="267">
        <v>0.0254141869068683</v>
      </c>
      <c r="AC443" s="268">
        <v>0.0180464926590538</v>
      </c>
      <c r="AD443" s="269">
        <v>-0.0120577255018379</v>
      </c>
      <c r="AE443" s="270">
        <v>66745</v>
      </c>
      <c r="AF443" s="271">
        <v>1369</v>
      </c>
      <c r="AG443" s="271">
        <v>0</v>
      </c>
      <c r="AH443" s="271">
        <v>63417</v>
      </c>
      <c r="AI443" s="271">
        <v>1398</v>
      </c>
      <c r="AJ443" s="271">
        <v>0</v>
      </c>
      <c r="AK443" s="268">
        <v>0.0205108996928609</v>
      </c>
      <c r="AL443" s="268">
        <v>0.0220445621836416</v>
      </c>
      <c r="AM443" s="269">
        <v>-0.00153366249078072</v>
      </c>
    </row>
    <row r="444" spans="1:39">
      <c r="A444" s="279" t="s">
        <v>398</v>
      </c>
      <c r="B444" s="280" t="s">
        <v>3328</v>
      </c>
      <c r="C444" s="262" t="s">
        <v>486</v>
      </c>
      <c r="D444" s="280" t="s">
        <v>487</v>
      </c>
      <c r="E444" s="263">
        <v>15755</v>
      </c>
      <c r="F444" s="263">
        <v>228</v>
      </c>
      <c r="G444" s="263">
        <v>123</v>
      </c>
      <c r="H444" s="263">
        <v>4</v>
      </c>
      <c r="I444" s="263">
        <v>0</v>
      </c>
      <c r="J444" s="264">
        <v>8307</v>
      </c>
      <c r="K444" s="264">
        <v>195</v>
      </c>
      <c r="L444" s="264">
        <v>194</v>
      </c>
      <c r="M444" s="264">
        <v>52</v>
      </c>
      <c r="N444" s="264">
        <v>0</v>
      </c>
      <c r="O444" s="264">
        <v>13547</v>
      </c>
      <c r="P444" s="264">
        <v>446</v>
      </c>
      <c r="Q444" s="264">
        <v>446</v>
      </c>
      <c r="R444" s="264">
        <v>237</v>
      </c>
      <c r="S444" s="264">
        <v>0</v>
      </c>
      <c r="T444" s="265">
        <v>0.015</v>
      </c>
      <c r="U444" s="266">
        <v>408840</v>
      </c>
      <c r="V444" s="266">
        <v>7437</v>
      </c>
      <c r="W444" s="266">
        <v>7330</v>
      </c>
      <c r="X444" s="266">
        <v>1</v>
      </c>
      <c r="Y444" s="264">
        <v>6774</v>
      </c>
      <c r="Z444" s="267">
        <v>0.0181880442226788</v>
      </c>
      <c r="AA444" s="267">
        <v>0.014471596318629</v>
      </c>
      <c r="AB444" s="267">
        <v>0.0234741784037559</v>
      </c>
      <c r="AC444" s="268">
        <v>0.0329224182475825</v>
      </c>
      <c r="AD444" s="269">
        <v>-0.00900258208512686</v>
      </c>
      <c r="AE444" s="270">
        <v>93126</v>
      </c>
      <c r="AF444" s="271">
        <v>1726</v>
      </c>
      <c r="AG444" s="271">
        <v>0</v>
      </c>
      <c r="AH444" s="271">
        <v>90735</v>
      </c>
      <c r="AI444" s="271">
        <v>1729</v>
      </c>
      <c r="AJ444" s="271">
        <v>0</v>
      </c>
      <c r="AK444" s="268">
        <v>0.0185340291647875</v>
      </c>
      <c r="AL444" s="268">
        <v>0.019055491265774</v>
      </c>
      <c r="AM444" s="269">
        <v>-0.000521462100986463</v>
      </c>
    </row>
    <row r="445" spans="1:39">
      <c r="A445" s="279" t="s">
        <v>398</v>
      </c>
      <c r="B445" s="280" t="s">
        <v>3326</v>
      </c>
      <c r="C445" s="262" t="s">
        <v>488</v>
      </c>
      <c r="D445" s="280" t="s">
        <v>489</v>
      </c>
      <c r="E445" s="263">
        <v>8107</v>
      </c>
      <c r="F445" s="263">
        <v>64</v>
      </c>
      <c r="G445" s="263">
        <v>49</v>
      </c>
      <c r="H445" s="263">
        <v>1</v>
      </c>
      <c r="I445" s="263">
        <v>0</v>
      </c>
      <c r="J445" s="264">
        <v>4199</v>
      </c>
      <c r="K445" s="264">
        <v>107</v>
      </c>
      <c r="L445" s="264">
        <v>107</v>
      </c>
      <c r="M445" s="264">
        <v>25</v>
      </c>
      <c r="N445" s="264">
        <v>0</v>
      </c>
      <c r="O445" s="264">
        <v>6839</v>
      </c>
      <c r="P445" s="264">
        <v>94</v>
      </c>
      <c r="Q445" s="264">
        <v>94</v>
      </c>
      <c r="R445" s="264">
        <v>57</v>
      </c>
      <c r="S445" s="264">
        <v>0</v>
      </c>
      <c r="T445" s="265">
        <v>0.015</v>
      </c>
      <c r="U445" s="266">
        <v>196487</v>
      </c>
      <c r="V445" s="266">
        <v>2809</v>
      </c>
      <c r="W445" s="266">
        <v>2794</v>
      </c>
      <c r="X445" s="266">
        <v>1</v>
      </c>
      <c r="Y445" s="264">
        <v>2586</v>
      </c>
      <c r="Z445" s="267">
        <v>0.0142910217978798</v>
      </c>
      <c r="AA445" s="267">
        <v>0.00789441223633897</v>
      </c>
      <c r="AB445" s="267">
        <v>0.0254822576804001</v>
      </c>
      <c r="AC445" s="268">
        <v>0.0137446995174733</v>
      </c>
      <c r="AD445" s="269">
        <v>-0.0175878454440611</v>
      </c>
      <c r="AE445" s="270">
        <v>47151</v>
      </c>
      <c r="AF445" s="271">
        <v>693</v>
      </c>
      <c r="AG445" s="271">
        <v>0</v>
      </c>
      <c r="AH445" s="271">
        <v>45157</v>
      </c>
      <c r="AI445" s="271">
        <v>631</v>
      </c>
      <c r="AJ445" s="271">
        <v>0</v>
      </c>
      <c r="AK445" s="268">
        <v>0.0146974613475854</v>
      </c>
      <c r="AL445" s="268">
        <v>0.0139734703368249</v>
      </c>
      <c r="AM445" s="269">
        <v>0.000723991010760561</v>
      </c>
    </row>
    <row r="446" spans="1:39">
      <c r="A446" s="279" t="s">
        <v>398</v>
      </c>
      <c r="B446" s="280" t="s">
        <v>3328</v>
      </c>
      <c r="C446" s="262" t="s">
        <v>490</v>
      </c>
      <c r="D446" s="280" t="s">
        <v>491</v>
      </c>
      <c r="E446" s="263">
        <v>12567</v>
      </c>
      <c r="F446" s="263">
        <v>138</v>
      </c>
      <c r="G446" s="263">
        <v>85</v>
      </c>
      <c r="H446" s="263">
        <v>1</v>
      </c>
      <c r="I446" s="263">
        <v>0</v>
      </c>
      <c r="J446" s="264">
        <v>6300</v>
      </c>
      <c r="K446" s="264">
        <v>176</v>
      </c>
      <c r="L446" s="264">
        <v>174</v>
      </c>
      <c r="M446" s="264">
        <v>3</v>
      </c>
      <c r="N446" s="264">
        <v>0</v>
      </c>
      <c r="O446" s="264">
        <v>10137</v>
      </c>
      <c r="P446" s="264">
        <v>190</v>
      </c>
      <c r="Q446" s="264">
        <v>190</v>
      </c>
      <c r="R446" s="264">
        <v>123</v>
      </c>
      <c r="S446" s="264">
        <v>0</v>
      </c>
      <c r="T446" s="265">
        <v>0.015</v>
      </c>
      <c r="U446" s="266">
        <v>312357</v>
      </c>
      <c r="V446" s="266">
        <v>4909</v>
      </c>
      <c r="W446" s="266">
        <v>4854</v>
      </c>
      <c r="X446" s="266">
        <v>4</v>
      </c>
      <c r="Y446" s="264">
        <v>4486</v>
      </c>
      <c r="Z446" s="267">
        <v>0.0157031857778119</v>
      </c>
      <c r="AA446" s="267">
        <v>0.0109811410837909</v>
      </c>
      <c r="AB446" s="267">
        <v>0.0279365079365079</v>
      </c>
      <c r="AC446" s="268">
        <v>0.0187432179145704</v>
      </c>
      <c r="AD446" s="269">
        <v>-0.0169553668527171</v>
      </c>
      <c r="AE446" s="270">
        <v>72593</v>
      </c>
      <c r="AF446" s="271">
        <v>1179</v>
      </c>
      <c r="AG446" s="271">
        <v>0</v>
      </c>
      <c r="AH446" s="271">
        <v>70923</v>
      </c>
      <c r="AI446" s="271">
        <v>1147</v>
      </c>
      <c r="AJ446" s="271">
        <v>0</v>
      </c>
      <c r="AK446" s="268">
        <v>0.0162412353808218</v>
      </c>
      <c r="AL446" s="268">
        <v>0.0161724687336971</v>
      </c>
      <c r="AM446" s="269">
        <v>6.87666471247336e-5</v>
      </c>
    </row>
    <row r="447" spans="1:39">
      <c r="A447" s="279" t="s">
        <v>398</v>
      </c>
      <c r="B447" s="280" t="s">
        <v>3323</v>
      </c>
      <c r="C447" s="262" t="s">
        <v>492</v>
      </c>
      <c r="D447" s="280" t="s">
        <v>493</v>
      </c>
      <c r="E447" s="263">
        <v>9810</v>
      </c>
      <c r="F447" s="263">
        <v>104</v>
      </c>
      <c r="G447" s="263">
        <v>73</v>
      </c>
      <c r="H447" s="263">
        <v>0</v>
      </c>
      <c r="I447" s="263">
        <v>0</v>
      </c>
      <c r="J447" s="264">
        <v>4864</v>
      </c>
      <c r="K447" s="264">
        <v>101</v>
      </c>
      <c r="L447" s="264">
        <v>101</v>
      </c>
      <c r="M447" s="264">
        <v>1</v>
      </c>
      <c r="N447" s="264">
        <v>0</v>
      </c>
      <c r="O447" s="264">
        <v>7843</v>
      </c>
      <c r="P447" s="264">
        <v>85</v>
      </c>
      <c r="Q447" s="264">
        <v>85</v>
      </c>
      <c r="R447" s="264">
        <v>29</v>
      </c>
      <c r="S447" s="264">
        <v>0</v>
      </c>
      <c r="T447" s="265">
        <v>0.015</v>
      </c>
      <c r="U447" s="266">
        <v>229114</v>
      </c>
      <c r="V447" s="266">
        <v>3483</v>
      </c>
      <c r="W447" s="266">
        <v>3452</v>
      </c>
      <c r="X447" s="266">
        <v>2</v>
      </c>
      <c r="Y447" s="264">
        <v>3175</v>
      </c>
      <c r="Z447" s="267">
        <v>0.0151933098806708</v>
      </c>
      <c r="AA447" s="267">
        <v>0.0106014271151886</v>
      </c>
      <c r="AB447" s="267">
        <v>0.0207648026315789</v>
      </c>
      <c r="AC447" s="268">
        <v>0.010837689659569</v>
      </c>
      <c r="AD447" s="269">
        <v>-0.0101633755163904</v>
      </c>
      <c r="AE447" s="270">
        <v>53572</v>
      </c>
      <c r="AF447" s="271">
        <v>762</v>
      </c>
      <c r="AG447" s="271">
        <v>0</v>
      </c>
      <c r="AH447" s="271">
        <v>49801</v>
      </c>
      <c r="AI447" s="271">
        <v>815</v>
      </c>
      <c r="AJ447" s="271">
        <v>0</v>
      </c>
      <c r="AK447" s="268">
        <v>0.0142238482789517</v>
      </c>
      <c r="AL447" s="268">
        <v>0.0163651332302564</v>
      </c>
      <c r="AM447" s="269">
        <v>-0.00214128495130473</v>
      </c>
    </row>
    <row r="448" spans="1:39">
      <c r="A448" s="279" t="s">
        <v>398</v>
      </c>
      <c r="B448" s="280" t="s">
        <v>3327</v>
      </c>
      <c r="C448" s="262" t="s">
        <v>494</v>
      </c>
      <c r="D448" s="280" t="s">
        <v>495</v>
      </c>
      <c r="E448" s="263">
        <v>7145</v>
      </c>
      <c r="F448" s="263">
        <v>78</v>
      </c>
      <c r="G448" s="263">
        <v>54</v>
      </c>
      <c r="H448" s="263">
        <v>0</v>
      </c>
      <c r="I448" s="263">
        <v>0</v>
      </c>
      <c r="J448" s="264">
        <v>3594</v>
      </c>
      <c r="K448" s="264">
        <v>81</v>
      </c>
      <c r="L448" s="264">
        <v>81</v>
      </c>
      <c r="M448" s="264">
        <v>13</v>
      </c>
      <c r="N448" s="264">
        <v>0</v>
      </c>
      <c r="O448" s="264">
        <v>6564</v>
      </c>
      <c r="P448" s="264">
        <v>127</v>
      </c>
      <c r="Q448" s="264">
        <v>127</v>
      </c>
      <c r="R448" s="264">
        <v>81</v>
      </c>
      <c r="S448" s="264">
        <v>0</v>
      </c>
      <c r="T448" s="265">
        <v>0.015</v>
      </c>
      <c r="U448" s="266">
        <v>170782</v>
      </c>
      <c r="V448" s="266">
        <v>2937</v>
      </c>
      <c r="W448" s="266">
        <v>2913</v>
      </c>
      <c r="X448" s="266">
        <v>0</v>
      </c>
      <c r="Y448" s="264">
        <v>2710</v>
      </c>
      <c r="Z448" s="267">
        <v>0.0171973627197246</v>
      </c>
      <c r="AA448" s="267">
        <v>0.0109167249825052</v>
      </c>
      <c r="AB448" s="267">
        <v>0.0225375626043406</v>
      </c>
      <c r="AC448" s="268">
        <v>0.0193479585618525</v>
      </c>
      <c r="AD448" s="269">
        <v>-0.0116208376218353</v>
      </c>
      <c r="AE448" s="270">
        <v>45545</v>
      </c>
      <c r="AF448" s="271">
        <v>735</v>
      </c>
      <c r="AG448" s="271">
        <v>0</v>
      </c>
      <c r="AH448" s="271">
        <v>41162</v>
      </c>
      <c r="AI448" s="271">
        <v>608</v>
      </c>
      <c r="AJ448" s="271">
        <v>0</v>
      </c>
      <c r="AK448" s="268">
        <v>0.0161378856076408</v>
      </c>
      <c r="AL448" s="268">
        <v>0.0147709052038288</v>
      </c>
      <c r="AM448" s="269">
        <v>0.00136698040381202</v>
      </c>
    </row>
    <row r="449" spans="1:39">
      <c r="A449" s="279" t="s">
        <v>496</v>
      </c>
      <c r="B449" s="280" t="s">
        <v>3329</v>
      </c>
      <c r="C449" s="262" t="s">
        <v>498</v>
      </c>
      <c r="D449" s="280" t="s">
        <v>498</v>
      </c>
      <c r="E449" s="263">
        <v>9029</v>
      </c>
      <c r="F449" s="263">
        <v>104</v>
      </c>
      <c r="G449" s="263">
        <v>64</v>
      </c>
      <c r="H449" s="263">
        <v>0</v>
      </c>
      <c r="I449" s="263">
        <v>0</v>
      </c>
      <c r="J449" s="264">
        <v>4757</v>
      </c>
      <c r="K449" s="264">
        <v>100</v>
      </c>
      <c r="L449" s="264">
        <v>100</v>
      </c>
      <c r="M449" s="264">
        <v>31</v>
      </c>
      <c r="N449" s="264">
        <v>0</v>
      </c>
      <c r="O449" s="264">
        <v>7980</v>
      </c>
      <c r="P449" s="264">
        <v>117</v>
      </c>
      <c r="Q449" s="264">
        <v>117</v>
      </c>
      <c r="R449" s="264">
        <v>77</v>
      </c>
      <c r="S449" s="264">
        <v>0</v>
      </c>
      <c r="T449" s="265">
        <v>0.015</v>
      </c>
      <c r="U449" s="266">
        <v>242761</v>
      </c>
      <c r="V449" s="266">
        <v>3295</v>
      </c>
      <c r="W449" s="266">
        <v>3254</v>
      </c>
      <c r="X449" s="266">
        <v>1</v>
      </c>
      <c r="Y449" s="264">
        <v>3042</v>
      </c>
      <c r="Z449" s="267">
        <v>0.0135689011002591</v>
      </c>
      <c r="AA449" s="267">
        <v>0.0115184405803522</v>
      </c>
      <c r="AB449" s="267">
        <v>0.0210216523018709</v>
      </c>
      <c r="AC449" s="268">
        <v>0.0146616541353383</v>
      </c>
      <c r="AD449" s="269">
        <v>-0.00950321172151873</v>
      </c>
      <c r="AE449" s="270">
        <v>55513</v>
      </c>
      <c r="AF449" s="271">
        <v>800</v>
      </c>
      <c r="AG449" s="271">
        <v>0</v>
      </c>
      <c r="AH449" s="271">
        <v>55700</v>
      </c>
      <c r="AI449" s="271">
        <v>850</v>
      </c>
      <c r="AJ449" s="271">
        <v>0</v>
      </c>
      <c r="AK449" s="268">
        <v>0.0144110388557635</v>
      </c>
      <c r="AL449" s="268">
        <v>0.0152603231597846</v>
      </c>
      <c r="AM449" s="269">
        <v>-0.000849284304021045</v>
      </c>
    </row>
    <row r="450" spans="1:39">
      <c r="A450" s="279" t="s">
        <v>496</v>
      </c>
      <c r="B450" s="280" t="s">
        <v>3329</v>
      </c>
      <c r="C450" s="262" t="s">
        <v>499</v>
      </c>
      <c r="D450" s="280" t="s">
        <v>500</v>
      </c>
      <c r="E450" s="263">
        <v>6815</v>
      </c>
      <c r="F450" s="263">
        <v>85</v>
      </c>
      <c r="G450" s="263">
        <v>44</v>
      </c>
      <c r="H450" s="263">
        <v>0</v>
      </c>
      <c r="I450" s="263">
        <v>0</v>
      </c>
      <c r="J450" s="264">
        <v>3403</v>
      </c>
      <c r="K450" s="264">
        <v>68</v>
      </c>
      <c r="L450" s="264">
        <v>68</v>
      </c>
      <c r="M450" s="264">
        <v>15</v>
      </c>
      <c r="N450" s="264">
        <v>0</v>
      </c>
      <c r="O450" s="264">
        <v>5736</v>
      </c>
      <c r="P450" s="264">
        <v>104</v>
      </c>
      <c r="Q450" s="264">
        <v>104</v>
      </c>
      <c r="R450" s="264">
        <v>71</v>
      </c>
      <c r="S450" s="264">
        <v>0</v>
      </c>
      <c r="T450" s="265">
        <v>0.015</v>
      </c>
      <c r="U450" s="266">
        <v>175678</v>
      </c>
      <c r="V450" s="266">
        <v>2787</v>
      </c>
      <c r="W450" s="266">
        <v>2746</v>
      </c>
      <c r="X450" s="266">
        <v>0</v>
      </c>
      <c r="Y450" s="264">
        <v>2574</v>
      </c>
      <c r="Z450" s="267">
        <v>0.015864251642209</v>
      </c>
      <c r="AA450" s="267">
        <v>0.012472487160675</v>
      </c>
      <c r="AB450" s="267">
        <v>0.0199823684983838</v>
      </c>
      <c r="AC450" s="268">
        <v>0.0181311018131102</v>
      </c>
      <c r="AD450" s="269">
        <v>-0.0075098813377088</v>
      </c>
      <c r="AE450" s="270">
        <v>40499</v>
      </c>
      <c r="AF450" s="271">
        <v>669</v>
      </c>
      <c r="AG450" s="271">
        <v>0</v>
      </c>
      <c r="AH450" s="271">
        <v>41260</v>
      </c>
      <c r="AI450" s="271">
        <v>664</v>
      </c>
      <c r="AJ450" s="271">
        <v>0</v>
      </c>
      <c r="AK450" s="268">
        <v>0.0165189263932443</v>
      </c>
      <c r="AL450" s="268">
        <v>0.0160930683470674</v>
      </c>
      <c r="AM450" s="269">
        <v>0.0004258580461769</v>
      </c>
    </row>
    <row r="451" spans="1:39">
      <c r="A451" s="279" t="s">
        <v>496</v>
      </c>
      <c r="B451" s="280" t="s">
        <v>3329</v>
      </c>
      <c r="C451" s="262" t="s">
        <v>501</v>
      </c>
      <c r="D451" s="280" t="s">
        <v>502</v>
      </c>
      <c r="E451" s="263">
        <v>8457</v>
      </c>
      <c r="F451" s="263">
        <v>132</v>
      </c>
      <c r="G451" s="263">
        <v>70</v>
      </c>
      <c r="H451" s="263">
        <v>0</v>
      </c>
      <c r="I451" s="263">
        <v>0</v>
      </c>
      <c r="J451" s="264">
        <v>4719</v>
      </c>
      <c r="K451" s="264">
        <v>111</v>
      </c>
      <c r="L451" s="264">
        <v>111</v>
      </c>
      <c r="M451" s="264">
        <v>0</v>
      </c>
      <c r="N451" s="264">
        <v>0</v>
      </c>
      <c r="O451" s="264">
        <v>8158</v>
      </c>
      <c r="P451" s="264">
        <v>142</v>
      </c>
      <c r="Q451" s="264">
        <v>142</v>
      </c>
      <c r="R451" s="264">
        <v>66</v>
      </c>
      <c r="S451" s="264">
        <v>0</v>
      </c>
      <c r="T451" s="265">
        <v>0.015</v>
      </c>
      <c r="U451" s="266">
        <v>238657</v>
      </c>
      <c r="V451" s="266">
        <v>4089</v>
      </c>
      <c r="W451" s="266">
        <v>4017</v>
      </c>
      <c r="X451" s="266">
        <v>8</v>
      </c>
      <c r="Y451" s="264">
        <v>3651</v>
      </c>
      <c r="Z451" s="267">
        <v>0.0170998546030496</v>
      </c>
      <c r="AA451" s="267">
        <v>0.0156083717630365</v>
      </c>
      <c r="AB451" s="267">
        <v>0.0235219326128417</v>
      </c>
      <c r="AC451" s="268">
        <v>0.0174062270164256</v>
      </c>
      <c r="AD451" s="269">
        <v>-0.00791356084980517</v>
      </c>
      <c r="AE451" s="270">
        <v>55092</v>
      </c>
      <c r="AF451" s="271">
        <v>907</v>
      </c>
      <c r="AG451" s="271">
        <v>0</v>
      </c>
      <c r="AH451" s="271">
        <v>56345</v>
      </c>
      <c r="AI451" s="271">
        <v>1062</v>
      </c>
      <c r="AJ451" s="271">
        <v>0</v>
      </c>
      <c r="AK451" s="268">
        <v>0.0164633703623031</v>
      </c>
      <c r="AL451" s="268">
        <v>0.018848167539267</v>
      </c>
      <c r="AM451" s="269">
        <v>-0.00238479717696396</v>
      </c>
    </row>
    <row r="452" spans="1:39">
      <c r="A452" s="279" t="s">
        <v>496</v>
      </c>
      <c r="B452" s="280" t="s">
        <v>3329</v>
      </c>
      <c r="C452" s="262" t="s">
        <v>503</v>
      </c>
      <c r="D452" s="280" t="s">
        <v>504</v>
      </c>
      <c r="E452" s="263">
        <v>13116</v>
      </c>
      <c r="F452" s="263">
        <v>202</v>
      </c>
      <c r="G452" s="263">
        <v>99</v>
      </c>
      <c r="H452" s="263">
        <v>0</v>
      </c>
      <c r="I452" s="263">
        <v>0</v>
      </c>
      <c r="J452" s="264">
        <v>6747</v>
      </c>
      <c r="K452" s="264">
        <v>193</v>
      </c>
      <c r="L452" s="264">
        <v>193</v>
      </c>
      <c r="M452" s="264">
        <v>6</v>
      </c>
      <c r="N452" s="264">
        <v>0</v>
      </c>
      <c r="O452" s="264">
        <v>11740</v>
      </c>
      <c r="P452" s="264">
        <v>192</v>
      </c>
      <c r="Q452" s="264">
        <v>192</v>
      </c>
      <c r="R452" s="264">
        <v>83</v>
      </c>
      <c r="S452" s="264">
        <v>0</v>
      </c>
      <c r="T452" s="265">
        <v>0.015</v>
      </c>
      <c r="U452" s="266">
        <v>339091</v>
      </c>
      <c r="V452" s="266">
        <v>5960</v>
      </c>
      <c r="W452" s="266">
        <v>5856</v>
      </c>
      <c r="X452" s="266">
        <v>0</v>
      </c>
      <c r="Y452" s="264">
        <v>5320</v>
      </c>
      <c r="Z452" s="267">
        <v>0.0175764027945301</v>
      </c>
      <c r="AA452" s="267">
        <v>0.0154010369014944</v>
      </c>
      <c r="AB452" s="267">
        <v>0.0286053060619535</v>
      </c>
      <c r="AC452" s="268">
        <v>0.0163543441226576</v>
      </c>
      <c r="AD452" s="269">
        <v>-0.0132042691604591</v>
      </c>
      <c r="AE452" s="270">
        <v>78811</v>
      </c>
      <c r="AF452" s="271">
        <v>1375</v>
      </c>
      <c r="AG452" s="271">
        <v>0</v>
      </c>
      <c r="AH452" s="271">
        <v>76803</v>
      </c>
      <c r="AI452" s="271">
        <v>1467</v>
      </c>
      <c r="AJ452" s="271">
        <v>0</v>
      </c>
      <c r="AK452" s="268">
        <v>0.0174468031112408</v>
      </c>
      <c r="AL452" s="268">
        <v>0.0191008163743604</v>
      </c>
      <c r="AM452" s="269">
        <v>-0.00165401326311956</v>
      </c>
    </row>
    <row r="453" spans="1:39">
      <c r="A453" s="279" t="s">
        <v>496</v>
      </c>
      <c r="B453" s="280" t="s">
        <v>3329</v>
      </c>
      <c r="C453" s="262" t="s">
        <v>505</v>
      </c>
      <c r="D453" s="280" t="s">
        <v>506</v>
      </c>
      <c r="E453" s="263">
        <v>11703</v>
      </c>
      <c r="F453" s="263">
        <v>190</v>
      </c>
      <c r="G453" s="263">
        <v>109</v>
      </c>
      <c r="H453" s="263">
        <v>0</v>
      </c>
      <c r="I453" s="263">
        <v>0</v>
      </c>
      <c r="J453" s="264">
        <v>5760</v>
      </c>
      <c r="K453" s="264">
        <v>124</v>
      </c>
      <c r="L453" s="264">
        <v>124</v>
      </c>
      <c r="M453" s="264">
        <v>11</v>
      </c>
      <c r="N453" s="264">
        <v>0</v>
      </c>
      <c r="O453" s="264">
        <v>10023</v>
      </c>
      <c r="P453" s="264">
        <v>189</v>
      </c>
      <c r="Q453" s="264">
        <v>189</v>
      </c>
      <c r="R453" s="264">
        <v>131</v>
      </c>
      <c r="S453" s="264">
        <v>0</v>
      </c>
      <c r="T453" s="265">
        <v>0.015</v>
      </c>
      <c r="U453" s="266">
        <v>304454</v>
      </c>
      <c r="V453" s="266">
        <v>5529</v>
      </c>
      <c r="W453" s="266">
        <v>5445</v>
      </c>
      <c r="X453" s="266">
        <v>3</v>
      </c>
      <c r="Y453" s="264">
        <v>5034</v>
      </c>
      <c r="Z453" s="267">
        <v>0.0181505252024936</v>
      </c>
      <c r="AA453" s="267">
        <v>0.0162351533794753</v>
      </c>
      <c r="AB453" s="267">
        <v>0.0215277777777778</v>
      </c>
      <c r="AC453" s="268">
        <v>0.0188566297515714</v>
      </c>
      <c r="AD453" s="269">
        <v>-0.00529262439830243</v>
      </c>
      <c r="AE453" s="270">
        <v>69424</v>
      </c>
      <c r="AF453" s="271">
        <v>1330</v>
      </c>
      <c r="AG453" s="271">
        <v>0</v>
      </c>
      <c r="AH453" s="271">
        <v>70291</v>
      </c>
      <c r="AI453" s="271">
        <v>1346</v>
      </c>
      <c r="AJ453" s="271">
        <v>2</v>
      </c>
      <c r="AK453" s="268">
        <v>0.0191576400092187</v>
      </c>
      <c r="AL453" s="268">
        <v>0.0191205132947319</v>
      </c>
      <c r="AM453" s="269">
        <v>3.71267144868119e-5</v>
      </c>
    </row>
    <row r="454" spans="1:39">
      <c r="A454" s="279" t="s">
        <v>496</v>
      </c>
      <c r="B454" s="280" t="s">
        <v>3329</v>
      </c>
      <c r="C454" s="262" t="s">
        <v>507</v>
      </c>
      <c r="D454" s="280" t="s">
        <v>508</v>
      </c>
      <c r="E454" s="263">
        <v>12216</v>
      </c>
      <c r="F454" s="263">
        <v>205</v>
      </c>
      <c r="G454" s="263">
        <v>78</v>
      </c>
      <c r="H454" s="263">
        <v>0</v>
      </c>
      <c r="I454" s="263">
        <v>0</v>
      </c>
      <c r="J454" s="264">
        <v>6748</v>
      </c>
      <c r="K454" s="264">
        <v>121</v>
      </c>
      <c r="L454" s="264">
        <v>121</v>
      </c>
      <c r="M454" s="264">
        <v>0</v>
      </c>
      <c r="N454" s="264">
        <v>0</v>
      </c>
      <c r="O454" s="264">
        <v>11024</v>
      </c>
      <c r="P454" s="264">
        <v>270</v>
      </c>
      <c r="Q454" s="264">
        <v>270</v>
      </c>
      <c r="R454" s="264">
        <v>108</v>
      </c>
      <c r="S454" s="264">
        <v>0</v>
      </c>
      <c r="T454" s="265">
        <v>0.015</v>
      </c>
      <c r="U454" s="266">
        <v>315755</v>
      </c>
      <c r="V454" s="266">
        <v>6750</v>
      </c>
      <c r="W454" s="266">
        <v>6623</v>
      </c>
      <c r="X454" s="266">
        <v>10</v>
      </c>
      <c r="Y454" s="264">
        <v>6153</v>
      </c>
      <c r="Z454" s="267">
        <v>0.0213456635682729</v>
      </c>
      <c r="AA454" s="267">
        <v>0.016781270464964</v>
      </c>
      <c r="AB454" s="267">
        <v>0.0179312388855957</v>
      </c>
      <c r="AC454" s="268">
        <v>0.0244920174165457</v>
      </c>
      <c r="AD454" s="269">
        <v>-0.00114996842063175</v>
      </c>
      <c r="AE454" s="270">
        <v>74083</v>
      </c>
      <c r="AF454" s="271">
        <v>1561</v>
      </c>
      <c r="AG454" s="271">
        <v>3</v>
      </c>
      <c r="AH454" s="271">
        <v>71887</v>
      </c>
      <c r="AI454" s="271">
        <v>1629</v>
      </c>
      <c r="AJ454" s="271">
        <v>2</v>
      </c>
      <c r="AK454" s="268">
        <v>0.0210304658288676</v>
      </c>
      <c r="AL454" s="268">
        <v>0.0226327430550725</v>
      </c>
      <c r="AM454" s="269">
        <v>-0.00160227722620492</v>
      </c>
    </row>
    <row r="455" spans="1:39">
      <c r="A455" s="279" t="s">
        <v>496</v>
      </c>
      <c r="B455" s="280" t="s">
        <v>3329</v>
      </c>
      <c r="C455" s="262" t="s">
        <v>509</v>
      </c>
      <c r="D455" s="280" t="s">
        <v>510</v>
      </c>
      <c r="E455" s="263">
        <v>14317</v>
      </c>
      <c r="F455" s="263">
        <v>115</v>
      </c>
      <c r="G455" s="263">
        <v>67</v>
      </c>
      <c r="H455" s="263">
        <v>0</v>
      </c>
      <c r="I455" s="263">
        <v>0</v>
      </c>
      <c r="J455" s="264">
        <v>6990</v>
      </c>
      <c r="K455" s="264">
        <v>101</v>
      </c>
      <c r="L455" s="264">
        <v>100</v>
      </c>
      <c r="M455" s="264">
        <v>16</v>
      </c>
      <c r="N455" s="264">
        <v>0</v>
      </c>
      <c r="O455" s="264">
        <v>12764</v>
      </c>
      <c r="P455" s="264">
        <v>139</v>
      </c>
      <c r="Q455" s="264">
        <v>139</v>
      </c>
      <c r="R455" s="264">
        <v>81</v>
      </c>
      <c r="S455" s="264">
        <v>0</v>
      </c>
      <c r="T455" s="265">
        <v>0.015</v>
      </c>
      <c r="U455" s="266">
        <v>367371</v>
      </c>
      <c r="V455" s="266">
        <v>3602</v>
      </c>
      <c r="W455" s="266">
        <v>3553</v>
      </c>
      <c r="X455" s="266">
        <v>3</v>
      </c>
      <c r="Y455" s="264">
        <v>3240</v>
      </c>
      <c r="Z455" s="267">
        <v>0.00979663609811335</v>
      </c>
      <c r="AA455" s="267">
        <v>0.00803240902423692</v>
      </c>
      <c r="AB455" s="267">
        <v>0.0144492131616595</v>
      </c>
      <c r="AC455" s="268">
        <v>0.0108900031338139</v>
      </c>
      <c r="AD455" s="269">
        <v>-0.00641680413742259</v>
      </c>
      <c r="AE455" s="270">
        <v>86317</v>
      </c>
      <c r="AF455" s="271">
        <v>880</v>
      </c>
      <c r="AG455" s="271">
        <v>0</v>
      </c>
      <c r="AH455" s="271">
        <v>88998</v>
      </c>
      <c r="AI455" s="271">
        <v>879</v>
      </c>
      <c r="AJ455" s="271">
        <v>0</v>
      </c>
      <c r="AK455" s="268">
        <v>0.0101949789728559</v>
      </c>
      <c r="AL455" s="268">
        <v>0.00987662644104362</v>
      </c>
      <c r="AM455" s="269">
        <v>0.00031835253181225</v>
      </c>
    </row>
    <row r="456" spans="1:39">
      <c r="A456" s="279" t="s">
        <v>496</v>
      </c>
      <c r="B456" s="280" t="s">
        <v>3329</v>
      </c>
      <c r="C456" s="262" t="s">
        <v>511</v>
      </c>
      <c r="D456" s="280" t="s">
        <v>512</v>
      </c>
      <c r="E456" s="263">
        <v>10583</v>
      </c>
      <c r="F456" s="263">
        <v>99</v>
      </c>
      <c r="G456" s="263">
        <v>47</v>
      </c>
      <c r="H456" s="263">
        <v>0</v>
      </c>
      <c r="I456" s="263">
        <v>0</v>
      </c>
      <c r="J456" s="264">
        <v>5314</v>
      </c>
      <c r="K456" s="264">
        <v>84</v>
      </c>
      <c r="L456" s="264">
        <v>84</v>
      </c>
      <c r="M456" s="264">
        <v>23</v>
      </c>
      <c r="N456" s="264">
        <v>0</v>
      </c>
      <c r="O456" s="264">
        <v>9026</v>
      </c>
      <c r="P456" s="264">
        <v>120</v>
      </c>
      <c r="Q456" s="264">
        <v>120</v>
      </c>
      <c r="R456" s="264">
        <v>88</v>
      </c>
      <c r="S456" s="264">
        <v>0</v>
      </c>
      <c r="T456" s="265">
        <v>0.015</v>
      </c>
      <c r="U456" s="266">
        <v>262789</v>
      </c>
      <c r="V456" s="266">
        <v>3221</v>
      </c>
      <c r="W456" s="266">
        <v>3167</v>
      </c>
      <c r="X456" s="266">
        <v>0</v>
      </c>
      <c r="Y456" s="264">
        <v>2993</v>
      </c>
      <c r="Z456" s="267">
        <v>0.0122569818371393</v>
      </c>
      <c r="AA456" s="267">
        <v>0.00935462534253047</v>
      </c>
      <c r="AB456" s="267">
        <v>0.0158073014678209</v>
      </c>
      <c r="AC456" s="268">
        <v>0.0132949257699978</v>
      </c>
      <c r="AD456" s="269">
        <v>-0.00645267612529038</v>
      </c>
      <c r="AE456" s="270">
        <v>61575</v>
      </c>
      <c r="AF456" s="271">
        <v>810</v>
      </c>
      <c r="AG456" s="271">
        <v>0</v>
      </c>
      <c r="AH456" s="271">
        <v>58752</v>
      </c>
      <c r="AI456" s="271">
        <v>703</v>
      </c>
      <c r="AJ456" s="271">
        <v>0</v>
      </c>
      <c r="AK456" s="268">
        <v>0.0131546894031669</v>
      </c>
      <c r="AL456" s="268">
        <v>0.0119655501089325</v>
      </c>
      <c r="AM456" s="269">
        <v>0.00118913929423441</v>
      </c>
    </row>
    <row r="457" spans="1:39">
      <c r="A457" s="279" t="s">
        <v>496</v>
      </c>
      <c r="B457" s="280" t="s">
        <v>3329</v>
      </c>
      <c r="C457" s="262" t="s">
        <v>513</v>
      </c>
      <c r="D457" s="280" t="s">
        <v>514</v>
      </c>
      <c r="E457" s="263">
        <v>0</v>
      </c>
      <c r="F457" s="263">
        <v>0</v>
      </c>
      <c r="G457" s="263">
        <v>0</v>
      </c>
      <c r="H457" s="263">
        <v>0</v>
      </c>
      <c r="I457" s="263">
        <v>0</v>
      </c>
      <c r="J457" s="264">
        <v>0</v>
      </c>
      <c r="K457" s="264">
        <v>0</v>
      </c>
      <c r="L457" s="264">
        <v>0</v>
      </c>
      <c r="M457" s="264">
        <v>0</v>
      </c>
      <c r="N457" s="264">
        <v>0</v>
      </c>
      <c r="O457" s="264">
        <v>0</v>
      </c>
      <c r="P457" s="264">
        <v>0</v>
      </c>
      <c r="Q457" s="264">
        <v>0</v>
      </c>
      <c r="R457" s="264">
        <v>0</v>
      </c>
      <c r="S457" s="264">
        <v>0</v>
      </c>
      <c r="T457" s="265">
        <v>0.015</v>
      </c>
      <c r="U457" s="266">
        <v>0</v>
      </c>
      <c r="V457" s="266">
        <v>1</v>
      </c>
      <c r="W457" s="266">
        <v>1</v>
      </c>
      <c r="X457" s="266">
        <v>0</v>
      </c>
      <c r="Y457" s="264">
        <v>1</v>
      </c>
      <c r="Z457" s="267">
        <v>0</v>
      </c>
      <c r="AA457" s="267">
        <v>0</v>
      </c>
      <c r="AB457" s="267">
        <v>0</v>
      </c>
      <c r="AC457" s="268">
        <v>0</v>
      </c>
      <c r="AD457" s="269">
        <v>0</v>
      </c>
      <c r="AE457" s="270">
        <v>0</v>
      </c>
      <c r="AF457" s="271">
        <v>0</v>
      </c>
      <c r="AG457" s="271">
        <v>0</v>
      </c>
      <c r="AH457" s="271">
        <v>0</v>
      </c>
      <c r="AI457" s="271">
        <v>1</v>
      </c>
      <c r="AJ457" s="271">
        <v>0</v>
      </c>
      <c r="AK457" s="268">
        <v>0</v>
      </c>
      <c r="AL457" s="268">
        <v>0</v>
      </c>
      <c r="AM457" s="269">
        <v>0</v>
      </c>
    </row>
    <row r="458" spans="1:39">
      <c r="A458" s="279" t="s">
        <v>496</v>
      </c>
      <c r="B458" s="280" t="s">
        <v>3329</v>
      </c>
      <c r="C458" s="262" t="s">
        <v>515</v>
      </c>
      <c r="D458" s="280" t="s">
        <v>516</v>
      </c>
      <c r="E458" s="263">
        <v>2586</v>
      </c>
      <c r="F458" s="263">
        <v>45</v>
      </c>
      <c r="G458" s="263">
        <v>25</v>
      </c>
      <c r="H458" s="263">
        <v>0</v>
      </c>
      <c r="I458" s="263">
        <v>0</v>
      </c>
      <c r="J458" s="264">
        <v>1516</v>
      </c>
      <c r="K458" s="264">
        <v>42</v>
      </c>
      <c r="L458" s="264">
        <v>41</v>
      </c>
      <c r="M458" s="264">
        <v>10</v>
      </c>
      <c r="N458" s="264">
        <v>0</v>
      </c>
      <c r="O458" s="264">
        <v>2259</v>
      </c>
      <c r="P458" s="264">
        <v>29</v>
      </c>
      <c r="Q458" s="264">
        <v>29</v>
      </c>
      <c r="R458" s="264">
        <v>17</v>
      </c>
      <c r="S458" s="264">
        <v>0</v>
      </c>
      <c r="T458" s="265">
        <v>0.015</v>
      </c>
      <c r="U458" s="266">
        <v>65211</v>
      </c>
      <c r="V458" s="266">
        <v>1208</v>
      </c>
      <c r="W458" s="266">
        <v>1187</v>
      </c>
      <c r="X458" s="266">
        <v>0</v>
      </c>
      <c r="Y458" s="264">
        <v>1105</v>
      </c>
      <c r="Z458" s="267">
        <v>0.0185244820659091</v>
      </c>
      <c r="AA458" s="267">
        <v>0.0174013921113689</v>
      </c>
      <c r="AB458" s="267">
        <v>0.0277044854881266</v>
      </c>
      <c r="AC458" s="268">
        <v>0.0128375387339531</v>
      </c>
      <c r="AD458" s="269">
        <v>-0.0103030933767577</v>
      </c>
      <c r="AE458" s="270">
        <v>15722</v>
      </c>
      <c r="AF458" s="271">
        <v>324</v>
      </c>
      <c r="AG458" s="271">
        <v>0</v>
      </c>
      <c r="AH458" s="271">
        <v>15295</v>
      </c>
      <c r="AI458" s="271">
        <v>278</v>
      </c>
      <c r="AJ458" s="271">
        <v>0</v>
      </c>
      <c r="AK458" s="268">
        <v>0.0206080651316626</v>
      </c>
      <c r="AL458" s="268">
        <v>0.0181758744687806</v>
      </c>
      <c r="AM458" s="269">
        <v>0.00243219066288199</v>
      </c>
    </row>
    <row r="459" spans="1:39">
      <c r="A459" s="279" t="s">
        <v>496</v>
      </c>
      <c r="B459" s="280" t="s">
        <v>3329</v>
      </c>
      <c r="C459" s="262" t="s">
        <v>517</v>
      </c>
      <c r="D459" s="280" t="s">
        <v>518</v>
      </c>
      <c r="E459" s="263">
        <v>0</v>
      </c>
      <c r="F459" s="263">
        <v>0</v>
      </c>
      <c r="G459" s="263">
        <v>0</v>
      </c>
      <c r="H459" s="263">
        <v>0</v>
      </c>
      <c r="I459" s="263">
        <v>0</v>
      </c>
      <c r="J459" s="264">
        <v>902</v>
      </c>
      <c r="K459" s="264">
        <v>0</v>
      </c>
      <c r="L459" s="264">
        <v>0</v>
      </c>
      <c r="M459" s="264">
        <v>0</v>
      </c>
      <c r="N459" s="264">
        <v>0</v>
      </c>
      <c r="O459" s="264">
        <v>0</v>
      </c>
      <c r="P459" s="264">
        <v>0</v>
      </c>
      <c r="Q459" s="264">
        <v>0</v>
      </c>
      <c r="R459" s="264">
        <v>0</v>
      </c>
      <c r="S459" s="264">
        <v>0</v>
      </c>
      <c r="T459" s="265">
        <v>0.015</v>
      </c>
      <c r="U459" s="266">
        <v>12743</v>
      </c>
      <c r="V459" s="266">
        <v>0</v>
      </c>
      <c r="W459" s="266">
        <v>0</v>
      </c>
      <c r="X459" s="266">
        <v>0</v>
      </c>
      <c r="Y459" s="264">
        <v>0</v>
      </c>
      <c r="Z459" s="267">
        <v>0</v>
      </c>
      <c r="AA459" s="267">
        <v>0</v>
      </c>
      <c r="AB459" s="267">
        <v>0</v>
      </c>
      <c r="AC459" s="268">
        <v>0</v>
      </c>
      <c r="AD459" s="269">
        <v>0</v>
      </c>
      <c r="AE459" s="270">
        <v>2556</v>
      </c>
      <c r="AF459" s="271">
        <v>0</v>
      </c>
      <c r="AG459" s="271">
        <v>0</v>
      </c>
      <c r="AH459" s="271">
        <v>3176</v>
      </c>
      <c r="AI459" s="271">
        <v>0</v>
      </c>
      <c r="AJ459" s="271">
        <v>0</v>
      </c>
      <c r="AK459" s="268">
        <v>0</v>
      </c>
      <c r="AL459" s="268">
        <v>0</v>
      </c>
      <c r="AM459" s="269">
        <v>0</v>
      </c>
    </row>
    <row r="460" spans="1:39">
      <c r="A460" s="279" t="s">
        <v>496</v>
      </c>
      <c r="B460" s="280" t="s">
        <v>3329</v>
      </c>
      <c r="C460" s="262" t="s">
        <v>519</v>
      </c>
      <c r="D460" s="280" t="s">
        <v>520</v>
      </c>
      <c r="E460" s="263">
        <v>10</v>
      </c>
      <c r="F460" s="263">
        <v>0</v>
      </c>
      <c r="G460" s="263">
        <v>0</v>
      </c>
      <c r="H460" s="263">
        <v>0</v>
      </c>
      <c r="I460" s="263">
        <v>0</v>
      </c>
      <c r="J460" s="264">
        <v>359</v>
      </c>
      <c r="K460" s="264">
        <v>0</v>
      </c>
      <c r="L460" s="264">
        <v>0</v>
      </c>
      <c r="M460" s="264">
        <v>0</v>
      </c>
      <c r="N460" s="264">
        <v>0</v>
      </c>
      <c r="O460" s="264">
        <v>4</v>
      </c>
      <c r="P460" s="264">
        <v>0</v>
      </c>
      <c r="Q460" s="264">
        <v>0</v>
      </c>
      <c r="R460" s="264">
        <v>0</v>
      </c>
      <c r="S460" s="264">
        <v>0</v>
      </c>
      <c r="T460" s="265">
        <v>0.015</v>
      </c>
      <c r="U460" s="266">
        <v>3327</v>
      </c>
      <c r="V460" s="266">
        <v>4</v>
      </c>
      <c r="W460" s="266">
        <v>4</v>
      </c>
      <c r="X460" s="266">
        <v>0</v>
      </c>
      <c r="Y460" s="264">
        <v>4</v>
      </c>
      <c r="Z460" s="267">
        <v>0.00120228434024647</v>
      </c>
      <c r="AA460" s="267">
        <v>0</v>
      </c>
      <c r="AB460" s="267">
        <v>0</v>
      </c>
      <c r="AC460" s="268">
        <v>0</v>
      </c>
      <c r="AD460" s="269">
        <v>0</v>
      </c>
      <c r="AE460" s="270">
        <v>646</v>
      </c>
      <c r="AF460" s="271">
        <v>0</v>
      </c>
      <c r="AG460" s="271">
        <v>0</v>
      </c>
      <c r="AH460" s="271">
        <v>928</v>
      </c>
      <c r="AI460" s="271">
        <v>2</v>
      </c>
      <c r="AJ460" s="271">
        <v>0</v>
      </c>
      <c r="AK460" s="268">
        <v>0</v>
      </c>
      <c r="AL460" s="268">
        <v>0.0021551724137931</v>
      </c>
      <c r="AM460" s="269">
        <v>-0.0021551724137931</v>
      </c>
    </row>
    <row r="461" spans="1:39">
      <c r="A461" s="279" t="s">
        <v>496</v>
      </c>
      <c r="B461" s="280" t="s">
        <v>3329</v>
      </c>
      <c r="C461" s="262" t="s">
        <v>521</v>
      </c>
      <c r="D461" s="280" t="s">
        <v>522</v>
      </c>
      <c r="E461" s="263">
        <v>0</v>
      </c>
      <c r="F461" s="263">
        <v>24</v>
      </c>
      <c r="G461" s="263">
        <v>24</v>
      </c>
      <c r="H461" s="263">
        <v>14</v>
      </c>
      <c r="I461" s="263">
        <v>0</v>
      </c>
      <c r="J461" s="264">
        <v>0</v>
      </c>
      <c r="K461" s="264">
        <v>21</v>
      </c>
      <c r="L461" s="264">
        <v>21</v>
      </c>
      <c r="M461" s="264">
        <v>20</v>
      </c>
      <c r="N461" s="264">
        <v>0</v>
      </c>
      <c r="O461" s="264">
        <v>0</v>
      </c>
      <c r="P461" s="264">
        <v>0</v>
      </c>
      <c r="Q461" s="264">
        <v>0</v>
      </c>
      <c r="R461" s="264">
        <v>0</v>
      </c>
      <c r="S461" s="264">
        <v>0</v>
      </c>
      <c r="T461" s="265">
        <v>0.015</v>
      </c>
      <c r="U461" s="266">
        <v>0</v>
      </c>
      <c r="V461" s="266">
        <v>393</v>
      </c>
      <c r="W461" s="266">
        <v>393</v>
      </c>
      <c r="X461" s="266">
        <v>0</v>
      </c>
      <c r="Y461" s="264">
        <v>370</v>
      </c>
      <c r="Z461" s="267">
        <v>0</v>
      </c>
      <c r="AA461" s="267">
        <v>0</v>
      </c>
      <c r="AB461" s="267">
        <v>0</v>
      </c>
      <c r="AC461" s="268">
        <v>0</v>
      </c>
      <c r="AD461" s="269">
        <v>0</v>
      </c>
      <c r="AE461" s="270">
        <v>0</v>
      </c>
      <c r="AF461" s="271">
        <v>65</v>
      </c>
      <c r="AG461" s="271">
        <v>0</v>
      </c>
      <c r="AH461" s="271">
        <v>0</v>
      </c>
      <c r="AI461" s="271">
        <v>122</v>
      </c>
      <c r="AJ461" s="271">
        <v>0</v>
      </c>
      <c r="AK461" s="268">
        <v>0</v>
      </c>
      <c r="AL461" s="268">
        <v>0</v>
      </c>
      <c r="AM461" s="269">
        <v>0</v>
      </c>
    </row>
    <row r="462" spans="1:39">
      <c r="A462" s="279" t="s">
        <v>496</v>
      </c>
      <c r="B462" s="280" t="s">
        <v>3329</v>
      </c>
      <c r="C462" s="262" t="s">
        <v>523</v>
      </c>
      <c r="D462" s="280" t="s">
        <v>524</v>
      </c>
      <c r="E462" s="263">
        <v>114</v>
      </c>
      <c r="F462" s="263">
        <v>0</v>
      </c>
      <c r="G462" s="263">
        <v>0</v>
      </c>
      <c r="H462" s="263">
        <v>0</v>
      </c>
      <c r="I462" s="263">
        <v>0</v>
      </c>
      <c r="J462" s="264">
        <v>0</v>
      </c>
      <c r="K462" s="264">
        <v>1</v>
      </c>
      <c r="L462" s="264">
        <v>1</v>
      </c>
      <c r="M462" s="264">
        <v>0</v>
      </c>
      <c r="N462" s="264">
        <v>0</v>
      </c>
      <c r="O462" s="264">
        <v>0</v>
      </c>
      <c r="P462" s="264">
        <v>0</v>
      </c>
      <c r="Q462" s="264">
        <v>0</v>
      </c>
      <c r="R462" s="264">
        <v>0</v>
      </c>
      <c r="S462" s="264">
        <v>0</v>
      </c>
      <c r="T462" s="265">
        <v>0.015</v>
      </c>
      <c r="U462" s="266">
        <v>3323</v>
      </c>
      <c r="V462" s="266">
        <v>6</v>
      </c>
      <c r="W462" s="266">
        <v>6</v>
      </c>
      <c r="X462" s="266">
        <v>0</v>
      </c>
      <c r="Y462" s="264">
        <v>3</v>
      </c>
      <c r="Z462" s="267">
        <v>0.00180559735179055</v>
      </c>
      <c r="AA462" s="267">
        <v>0</v>
      </c>
      <c r="AB462" s="267">
        <v>0</v>
      </c>
      <c r="AC462" s="268">
        <v>0</v>
      </c>
      <c r="AD462" s="269">
        <v>0</v>
      </c>
      <c r="AE462" s="270">
        <v>651</v>
      </c>
      <c r="AF462" s="271">
        <v>3</v>
      </c>
      <c r="AG462" s="271">
        <v>0</v>
      </c>
      <c r="AH462" s="271">
        <v>904</v>
      </c>
      <c r="AI462" s="271">
        <v>1</v>
      </c>
      <c r="AJ462" s="271">
        <v>0</v>
      </c>
      <c r="AK462" s="268">
        <v>0.00460829493087558</v>
      </c>
      <c r="AL462" s="268">
        <v>0.00110619469026549</v>
      </c>
      <c r="AM462" s="269">
        <v>0.00350210024061009</v>
      </c>
    </row>
    <row r="463" spans="1:39">
      <c r="A463" s="279" t="s">
        <v>496</v>
      </c>
      <c r="B463" s="280" t="s">
        <v>3330</v>
      </c>
      <c r="C463" s="262" t="s">
        <v>525</v>
      </c>
      <c r="D463" s="280" t="s">
        <v>525</v>
      </c>
      <c r="E463" s="263">
        <v>9820</v>
      </c>
      <c r="F463" s="263">
        <v>212</v>
      </c>
      <c r="G463" s="263">
        <v>119</v>
      </c>
      <c r="H463" s="263">
        <v>2</v>
      </c>
      <c r="I463" s="263">
        <v>0</v>
      </c>
      <c r="J463" s="264">
        <v>4603</v>
      </c>
      <c r="K463" s="264">
        <v>130</v>
      </c>
      <c r="L463" s="264">
        <v>130</v>
      </c>
      <c r="M463" s="264">
        <v>29</v>
      </c>
      <c r="N463" s="264">
        <v>0</v>
      </c>
      <c r="O463" s="264">
        <v>7855</v>
      </c>
      <c r="P463" s="264">
        <v>179</v>
      </c>
      <c r="Q463" s="264">
        <v>179</v>
      </c>
      <c r="R463" s="264">
        <v>134</v>
      </c>
      <c r="S463" s="264">
        <v>0</v>
      </c>
      <c r="T463" s="265">
        <v>0.015</v>
      </c>
      <c r="U463" s="266">
        <v>238038</v>
      </c>
      <c r="V463" s="266">
        <v>5795</v>
      </c>
      <c r="W463" s="266">
        <v>5702</v>
      </c>
      <c r="X463" s="266">
        <v>1</v>
      </c>
      <c r="Y463" s="264">
        <v>5377</v>
      </c>
      <c r="Z463" s="267">
        <v>0.0243406514926188</v>
      </c>
      <c r="AA463" s="267">
        <v>0.0215885947046843</v>
      </c>
      <c r="AB463" s="267">
        <v>0.0282424505757115</v>
      </c>
      <c r="AC463" s="268">
        <v>0.0227880330999363</v>
      </c>
      <c r="AD463" s="269">
        <v>-0.00665385587102717</v>
      </c>
      <c r="AE463" s="270">
        <v>54080</v>
      </c>
      <c r="AF463" s="271">
        <v>1321</v>
      </c>
      <c r="AG463" s="271">
        <v>0</v>
      </c>
      <c r="AH463" s="271">
        <v>52573</v>
      </c>
      <c r="AI463" s="271">
        <v>1288</v>
      </c>
      <c r="AJ463" s="271">
        <v>0</v>
      </c>
      <c r="AK463" s="268">
        <v>0.024426775147929</v>
      </c>
      <c r="AL463" s="268">
        <v>0.0244992676849333</v>
      </c>
      <c r="AM463" s="269">
        <v>-7.24925370043372e-5</v>
      </c>
    </row>
    <row r="464" spans="1:39">
      <c r="A464" s="279" t="s">
        <v>496</v>
      </c>
      <c r="B464" s="280" t="s">
        <v>3330</v>
      </c>
      <c r="C464" s="262" t="s">
        <v>526</v>
      </c>
      <c r="D464" s="280" t="s">
        <v>527</v>
      </c>
      <c r="E464" s="263">
        <v>13260</v>
      </c>
      <c r="F464" s="263">
        <v>219</v>
      </c>
      <c r="G464" s="263">
        <v>141</v>
      </c>
      <c r="H464" s="263">
        <v>0</v>
      </c>
      <c r="I464" s="263">
        <v>0</v>
      </c>
      <c r="J464" s="264">
        <v>7019</v>
      </c>
      <c r="K464" s="264">
        <v>235</v>
      </c>
      <c r="L464" s="264">
        <v>235</v>
      </c>
      <c r="M464" s="264">
        <v>8</v>
      </c>
      <c r="N464" s="264">
        <v>0</v>
      </c>
      <c r="O464" s="264">
        <v>10672</v>
      </c>
      <c r="P464" s="264">
        <v>217</v>
      </c>
      <c r="Q464" s="264">
        <v>217</v>
      </c>
      <c r="R464" s="264">
        <v>98</v>
      </c>
      <c r="S464" s="264">
        <v>0</v>
      </c>
      <c r="T464" s="265">
        <v>0.015</v>
      </c>
      <c r="U464" s="266">
        <v>315372</v>
      </c>
      <c r="V464" s="266">
        <v>6869</v>
      </c>
      <c r="W464" s="266">
        <v>6789</v>
      </c>
      <c r="X464" s="266">
        <v>0</v>
      </c>
      <c r="Y464" s="264">
        <v>6157</v>
      </c>
      <c r="Z464" s="267">
        <v>0.0217806273226539</v>
      </c>
      <c r="AA464" s="267">
        <v>0.0165158371040724</v>
      </c>
      <c r="AB464" s="267">
        <v>0.0334805527852971</v>
      </c>
      <c r="AC464" s="268">
        <v>0.0203335832083958</v>
      </c>
      <c r="AD464" s="269">
        <v>-0.0169647156812247</v>
      </c>
      <c r="AE464" s="270">
        <v>74707</v>
      </c>
      <c r="AF464" s="271">
        <v>1644</v>
      </c>
      <c r="AG464" s="271">
        <v>0</v>
      </c>
      <c r="AH464" s="271">
        <v>71842</v>
      </c>
      <c r="AI464" s="271">
        <v>1623</v>
      </c>
      <c r="AJ464" s="271">
        <v>0</v>
      </c>
      <c r="AK464" s="268">
        <v>0.0220059699894254</v>
      </c>
      <c r="AL464" s="268">
        <v>0.0225912418919295</v>
      </c>
      <c r="AM464" s="269">
        <v>-0.000585271902504157</v>
      </c>
    </row>
    <row r="465" spans="1:39">
      <c r="A465" s="279" t="s">
        <v>496</v>
      </c>
      <c r="B465" s="280" t="s">
        <v>3330</v>
      </c>
      <c r="C465" s="262" t="s">
        <v>528</v>
      </c>
      <c r="D465" s="280" t="s">
        <v>529</v>
      </c>
      <c r="E465" s="263">
        <v>10729</v>
      </c>
      <c r="F465" s="263">
        <v>222</v>
      </c>
      <c r="G465" s="263">
        <v>102</v>
      </c>
      <c r="H465" s="263">
        <v>0</v>
      </c>
      <c r="I465" s="263">
        <v>0</v>
      </c>
      <c r="J465" s="264">
        <v>4700</v>
      </c>
      <c r="K465" s="264">
        <v>127</v>
      </c>
      <c r="L465" s="264">
        <v>127</v>
      </c>
      <c r="M465" s="264">
        <v>1</v>
      </c>
      <c r="N465" s="264">
        <v>0</v>
      </c>
      <c r="O465" s="264">
        <v>8716</v>
      </c>
      <c r="P465" s="264">
        <v>212</v>
      </c>
      <c r="Q465" s="264">
        <v>212</v>
      </c>
      <c r="R465" s="264">
        <v>107</v>
      </c>
      <c r="S465" s="264">
        <v>0</v>
      </c>
      <c r="T465" s="265">
        <v>0.015</v>
      </c>
      <c r="U465" s="266">
        <v>253844</v>
      </c>
      <c r="V465" s="266">
        <v>5739</v>
      </c>
      <c r="W465" s="266">
        <v>5618</v>
      </c>
      <c r="X465" s="266">
        <v>12</v>
      </c>
      <c r="Y465" s="264">
        <v>5173</v>
      </c>
      <c r="Z465" s="267">
        <v>0.0225611005184286</v>
      </c>
      <c r="AA465" s="267">
        <v>0.0206915835585796</v>
      </c>
      <c r="AB465" s="267">
        <v>0.0270212765957447</v>
      </c>
      <c r="AC465" s="268">
        <v>0.0243230839834787</v>
      </c>
      <c r="AD465" s="269">
        <v>-0.00632969303716513</v>
      </c>
      <c r="AE465" s="270">
        <v>58112</v>
      </c>
      <c r="AF465" s="271">
        <v>1469</v>
      </c>
      <c r="AG465" s="271">
        <v>2</v>
      </c>
      <c r="AH465" s="271">
        <v>55730</v>
      </c>
      <c r="AI465" s="271">
        <v>1353</v>
      </c>
      <c r="AJ465" s="271">
        <v>1</v>
      </c>
      <c r="AK465" s="268">
        <v>0.0252443557268722</v>
      </c>
      <c r="AL465" s="268">
        <v>0.0242598241521622</v>
      </c>
      <c r="AM465" s="269">
        <v>0.000984531574710037</v>
      </c>
    </row>
    <row r="466" spans="1:39">
      <c r="A466" s="279" t="s">
        <v>496</v>
      </c>
      <c r="B466" s="280" t="s">
        <v>3330</v>
      </c>
      <c r="C466" s="262" t="s">
        <v>530</v>
      </c>
      <c r="D466" s="280" t="s">
        <v>531</v>
      </c>
      <c r="E466" s="263">
        <v>0</v>
      </c>
      <c r="F466" s="263">
        <v>0</v>
      </c>
      <c r="G466" s="263">
        <v>0</v>
      </c>
      <c r="H466" s="263">
        <v>0</v>
      </c>
      <c r="I466" s="263">
        <v>0</v>
      </c>
      <c r="J466" s="264">
        <v>0</v>
      </c>
      <c r="K466" s="264">
        <v>0</v>
      </c>
      <c r="L466" s="264">
        <v>0</v>
      </c>
      <c r="M466" s="264">
        <v>0</v>
      </c>
      <c r="N466" s="264">
        <v>0</v>
      </c>
      <c r="O466" s="264">
        <v>0</v>
      </c>
      <c r="P466" s="264">
        <v>1</v>
      </c>
      <c r="Q466" s="264">
        <v>1</v>
      </c>
      <c r="R466" s="264">
        <v>1</v>
      </c>
      <c r="S466" s="264">
        <v>0</v>
      </c>
      <c r="T466" s="265">
        <v>0.015</v>
      </c>
      <c r="U466" s="266">
        <v>0</v>
      </c>
      <c r="V466" s="266">
        <v>9</v>
      </c>
      <c r="W466" s="266">
        <v>9</v>
      </c>
      <c r="X466" s="266">
        <v>0</v>
      </c>
      <c r="Y466" s="264">
        <v>9</v>
      </c>
      <c r="Z466" s="267">
        <v>0</v>
      </c>
      <c r="AA466" s="267">
        <v>0</v>
      </c>
      <c r="AB466" s="267">
        <v>0</v>
      </c>
      <c r="AC466" s="268">
        <v>0</v>
      </c>
      <c r="AD466" s="269">
        <v>0</v>
      </c>
      <c r="AE466" s="270">
        <v>0</v>
      </c>
      <c r="AF466" s="271">
        <v>1</v>
      </c>
      <c r="AG466" s="271">
        <v>0</v>
      </c>
      <c r="AH466" s="271">
        <v>0</v>
      </c>
      <c r="AI466" s="271">
        <v>4</v>
      </c>
      <c r="AJ466" s="271">
        <v>0</v>
      </c>
      <c r="AK466" s="268">
        <v>0</v>
      </c>
      <c r="AL466" s="268">
        <v>0</v>
      </c>
      <c r="AM466" s="269">
        <v>0</v>
      </c>
    </row>
    <row r="467" spans="1:39">
      <c r="A467" s="279" t="s">
        <v>496</v>
      </c>
      <c r="B467" s="280" t="s">
        <v>3330</v>
      </c>
      <c r="C467" s="262" t="s">
        <v>532</v>
      </c>
      <c r="D467" s="280" t="s">
        <v>533</v>
      </c>
      <c r="E467" s="263">
        <v>0</v>
      </c>
      <c r="F467" s="263">
        <v>0</v>
      </c>
      <c r="G467" s="263">
        <v>0</v>
      </c>
      <c r="H467" s="263">
        <v>0</v>
      </c>
      <c r="I467" s="263">
        <v>0</v>
      </c>
      <c r="J467" s="264">
        <v>0</v>
      </c>
      <c r="K467" s="264">
        <v>0</v>
      </c>
      <c r="L467" s="264">
        <v>0</v>
      </c>
      <c r="M467" s="264">
        <v>0</v>
      </c>
      <c r="N467" s="264">
        <v>0</v>
      </c>
      <c r="O467" s="264">
        <v>0</v>
      </c>
      <c r="P467" s="264">
        <v>0</v>
      </c>
      <c r="Q467" s="264">
        <v>0</v>
      </c>
      <c r="R467" s="264">
        <v>0</v>
      </c>
      <c r="S467" s="264">
        <v>0</v>
      </c>
      <c r="T467" s="265">
        <v>0.015</v>
      </c>
      <c r="U467" s="266">
        <v>0</v>
      </c>
      <c r="V467" s="266">
        <v>1</v>
      </c>
      <c r="W467" s="266">
        <v>1</v>
      </c>
      <c r="X467" s="266">
        <v>0</v>
      </c>
      <c r="Y467" s="264">
        <v>1</v>
      </c>
      <c r="Z467" s="267">
        <v>0</v>
      </c>
      <c r="AA467" s="267">
        <v>0</v>
      </c>
      <c r="AB467" s="267">
        <v>0</v>
      </c>
      <c r="AC467" s="268">
        <v>0</v>
      </c>
      <c r="AD467" s="269">
        <v>0</v>
      </c>
      <c r="AE467" s="270">
        <v>0</v>
      </c>
      <c r="AF467" s="271">
        <v>0</v>
      </c>
      <c r="AG467" s="271">
        <v>0</v>
      </c>
      <c r="AH467" s="271">
        <v>0</v>
      </c>
      <c r="AI467" s="271">
        <v>0</v>
      </c>
      <c r="AJ467" s="271">
        <v>0</v>
      </c>
      <c r="AK467" s="268">
        <v>0</v>
      </c>
      <c r="AL467" s="268">
        <v>0</v>
      </c>
      <c r="AM467" s="269">
        <v>0</v>
      </c>
    </row>
    <row r="468" spans="1:39">
      <c r="A468" s="279" t="s">
        <v>496</v>
      </c>
      <c r="B468" s="280" t="s">
        <v>3330</v>
      </c>
      <c r="C468" s="262" t="s">
        <v>534</v>
      </c>
      <c r="D468" s="280" t="s">
        <v>535</v>
      </c>
      <c r="E468" s="263">
        <v>4777</v>
      </c>
      <c r="F468" s="263">
        <v>86</v>
      </c>
      <c r="G468" s="263">
        <v>43</v>
      </c>
      <c r="H468" s="263">
        <v>0</v>
      </c>
      <c r="I468" s="263">
        <v>0</v>
      </c>
      <c r="J468" s="264">
        <v>2715</v>
      </c>
      <c r="K468" s="264">
        <v>61</v>
      </c>
      <c r="L468" s="264">
        <v>61</v>
      </c>
      <c r="M468" s="264">
        <v>12</v>
      </c>
      <c r="N468" s="264">
        <v>0</v>
      </c>
      <c r="O468" s="264">
        <v>3768</v>
      </c>
      <c r="P468" s="264">
        <v>81</v>
      </c>
      <c r="Q468" s="264">
        <v>80</v>
      </c>
      <c r="R468" s="264">
        <v>42</v>
      </c>
      <c r="S468" s="264">
        <v>0</v>
      </c>
      <c r="T468" s="265">
        <v>0.015</v>
      </c>
      <c r="U468" s="266">
        <v>112301</v>
      </c>
      <c r="V468" s="266">
        <v>2143</v>
      </c>
      <c r="W468" s="266">
        <v>2097</v>
      </c>
      <c r="X468" s="266">
        <v>0</v>
      </c>
      <c r="Y468" s="264">
        <v>1906</v>
      </c>
      <c r="Z468" s="267">
        <v>0.0190826439657706</v>
      </c>
      <c r="AA468" s="267">
        <v>0.0180029307096504</v>
      </c>
      <c r="AB468" s="267">
        <v>0.0224677716390424</v>
      </c>
      <c r="AC468" s="268">
        <v>0.0214968152866242</v>
      </c>
      <c r="AD468" s="269">
        <v>-0.00446484092939195</v>
      </c>
      <c r="AE468" s="270">
        <v>27400</v>
      </c>
      <c r="AF468" s="271">
        <v>553</v>
      </c>
      <c r="AG468" s="271">
        <v>0</v>
      </c>
      <c r="AH468" s="271">
        <v>25358</v>
      </c>
      <c r="AI468" s="271">
        <v>449</v>
      </c>
      <c r="AJ468" s="271">
        <v>0</v>
      </c>
      <c r="AK468" s="268">
        <v>0.0201824817518248</v>
      </c>
      <c r="AL468" s="268">
        <v>0.0177064437258459</v>
      </c>
      <c r="AM468" s="269">
        <v>0.00247603802597893</v>
      </c>
    </row>
    <row r="469" spans="1:39">
      <c r="A469" s="279" t="s">
        <v>496</v>
      </c>
      <c r="B469" s="280" t="s">
        <v>3330</v>
      </c>
      <c r="C469" s="262" t="s">
        <v>536</v>
      </c>
      <c r="D469" s="280" t="s">
        <v>537</v>
      </c>
      <c r="E469" s="263">
        <v>5269</v>
      </c>
      <c r="F469" s="263">
        <v>112</v>
      </c>
      <c r="G469" s="263">
        <v>65</v>
      </c>
      <c r="H469" s="263">
        <v>0</v>
      </c>
      <c r="I469" s="263">
        <v>0</v>
      </c>
      <c r="J469" s="264">
        <v>2718</v>
      </c>
      <c r="K469" s="264">
        <v>101</v>
      </c>
      <c r="L469" s="264">
        <v>101</v>
      </c>
      <c r="M469" s="264">
        <v>0</v>
      </c>
      <c r="N469" s="264">
        <v>0</v>
      </c>
      <c r="O469" s="264">
        <v>4276</v>
      </c>
      <c r="P469" s="264">
        <v>112</v>
      </c>
      <c r="Q469" s="264">
        <v>112</v>
      </c>
      <c r="R469" s="264">
        <v>52</v>
      </c>
      <c r="S469" s="264">
        <v>0</v>
      </c>
      <c r="T469" s="265">
        <v>0.015</v>
      </c>
      <c r="U469" s="266">
        <v>131594</v>
      </c>
      <c r="V469" s="266">
        <v>3179</v>
      </c>
      <c r="W469" s="266">
        <v>3132</v>
      </c>
      <c r="X469" s="266">
        <v>0</v>
      </c>
      <c r="Y469" s="264">
        <v>2865</v>
      </c>
      <c r="Z469" s="267">
        <v>0.0241576363663997</v>
      </c>
      <c r="AA469" s="267">
        <v>0.0212564053900171</v>
      </c>
      <c r="AB469" s="267">
        <v>0.0371596762325239</v>
      </c>
      <c r="AC469" s="268">
        <v>0.0261927034611787</v>
      </c>
      <c r="AD469" s="269">
        <v>-0.0159032708425068</v>
      </c>
      <c r="AE469" s="270">
        <v>29582</v>
      </c>
      <c r="AF469" s="271">
        <v>744</v>
      </c>
      <c r="AG469" s="271">
        <v>0</v>
      </c>
      <c r="AH469" s="271">
        <v>29191</v>
      </c>
      <c r="AI469" s="271">
        <v>758</v>
      </c>
      <c r="AJ469" s="271">
        <v>0</v>
      </c>
      <c r="AK469" s="268">
        <v>0.0251504293151241</v>
      </c>
      <c r="AL469" s="268">
        <v>0.0259669076085095</v>
      </c>
      <c r="AM469" s="269">
        <v>-0.000816478293385412</v>
      </c>
    </row>
    <row r="470" spans="1:39">
      <c r="A470" s="279" t="s">
        <v>496</v>
      </c>
      <c r="B470" s="280" t="s">
        <v>3330</v>
      </c>
      <c r="C470" s="262" t="s">
        <v>538</v>
      </c>
      <c r="D470" s="280" t="s">
        <v>539</v>
      </c>
      <c r="E470" s="263">
        <v>184</v>
      </c>
      <c r="F470" s="263">
        <v>1</v>
      </c>
      <c r="G470" s="263">
        <v>1</v>
      </c>
      <c r="H470" s="263">
        <v>1</v>
      </c>
      <c r="I470" s="263">
        <v>0</v>
      </c>
      <c r="J470" s="264">
        <v>466</v>
      </c>
      <c r="K470" s="264">
        <v>6</v>
      </c>
      <c r="L470" s="264">
        <v>6</v>
      </c>
      <c r="M470" s="264">
        <v>0</v>
      </c>
      <c r="N470" s="264">
        <v>0</v>
      </c>
      <c r="O470" s="264">
        <v>0</v>
      </c>
      <c r="P470" s="264">
        <v>2</v>
      </c>
      <c r="Q470" s="264">
        <v>2</v>
      </c>
      <c r="R470" s="264">
        <v>2</v>
      </c>
      <c r="S470" s="264">
        <v>0</v>
      </c>
      <c r="T470" s="265">
        <v>0.015</v>
      </c>
      <c r="U470" s="266">
        <v>6866</v>
      </c>
      <c r="V470" s="266">
        <v>73</v>
      </c>
      <c r="W470" s="266">
        <v>73</v>
      </c>
      <c r="X470" s="266">
        <v>0</v>
      </c>
      <c r="Y470" s="264">
        <v>64</v>
      </c>
      <c r="Z470" s="267">
        <v>0.0106321002039033</v>
      </c>
      <c r="AA470" s="267">
        <v>0.00543478260869565</v>
      </c>
      <c r="AB470" s="267">
        <v>0.0128755364806867</v>
      </c>
      <c r="AC470" s="268">
        <v>0</v>
      </c>
      <c r="AD470" s="269">
        <v>-0.00744075387199104</v>
      </c>
      <c r="AE470" s="270">
        <v>1623</v>
      </c>
      <c r="AF470" s="271">
        <v>23</v>
      </c>
      <c r="AG470" s="271">
        <v>0</v>
      </c>
      <c r="AH470" s="271">
        <v>1629</v>
      </c>
      <c r="AI470" s="271">
        <v>36</v>
      </c>
      <c r="AJ470" s="271">
        <v>0</v>
      </c>
      <c r="AK470" s="268">
        <v>0.0141712877387554</v>
      </c>
      <c r="AL470" s="268">
        <v>0.0220994475138122</v>
      </c>
      <c r="AM470" s="269">
        <v>-0.00792815977505676</v>
      </c>
    </row>
    <row r="471" spans="1:39">
      <c r="A471" s="279" t="s">
        <v>496</v>
      </c>
      <c r="B471" s="280" t="s">
        <v>3330</v>
      </c>
      <c r="C471" s="262" t="s">
        <v>540</v>
      </c>
      <c r="D471" s="280" t="s">
        <v>541</v>
      </c>
      <c r="E471" s="263">
        <v>68</v>
      </c>
      <c r="F471" s="263">
        <v>0</v>
      </c>
      <c r="G471" s="263">
        <v>0</v>
      </c>
      <c r="H471" s="263">
        <v>0</v>
      </c>
      <c r="I471" s="263">
        <v>0</v>
      </c>
      <c r="J471" s="264">
        <v>55</v>
      </c>
      <c r="K471" s="264">
        <v>0</v>
      </c>
      <c r="L471" s="264">
        <v>0</v>
      </c>
      <c r="M471" s="264">
        <v>0</v>
      </c>
      <c r="N471" s="264">
        <v>0</v>
      </c>
      <c r="O471" s="264">
        <v>0</v>
      </c>
      <c r="P471" s="264">
        <v>0</v>
      </c>
      <c r="Q471" s="264">
        <v>0</v>
      </c>
      <c r="R471" s="264">
        <v>0</v>
      </c>
      <c r="S471" s="264">
        <v>0</v>
      </c>
      <c r="T471" s="265">
        <v>0.015</v>
      </c>
      <c r="U471" s="266">
        <v>1710</v>
      </c>
      <c r="V471" s="266">
        <v>1</v>
      </c>
      <c r="W471" s="266">
        <v>1</v>
      </c>
      <c r="X471" s="266">
        <v>0</v>
      </c>
      <c r="Y471" s="264">
        <v>1</v>
      </c>
      <c r="Z471" s="267">
        <v>0.000584795321637427</v>
      </c>
      <c r="AA471" s="267">
        <v>0</v>
      </c>
      <c r="AB471" s="267">
        <v>0</v>
      </c>
      <c r="AC471" s="268">
        <v>0</v>
      </c>
      <c r="AD471" s="269">
        <v>0</v>
      </c>
      <c r="AE471" s="270">
        <v>312</v>
      </c>
      <c r="AF471" s="271">
        <v>0</v>
      </c>
      <c r="AG471" s="271">
        <v>0</v>
      </c>
      <c r="AH471" s="271">
        <v>462</v>
      </c>
      <c r="AI471" s="271">
        <v>0</v>
      </c>
      <c r="AJ471" s="271">
        <v>0</v>
      </c>
      <c r="AK471" s="268">
        <v>0</v>
      </c>
      <c r="AL471" s="268">
        <v>0</v>
      </c>
      <c r="AM471" s="269">
        <v>0</v>
      </c>
    </row>
    <row r="472" spans="1:39">
      <c r="A472" s="279" t="s">
        <v>496</v>
      </c>
      <c r="B472" s="280" t="s">
        <v>3330</v>
      </c>
      <c r="C472" s="262" t="s">
        <v>542</v>
      </c>
      <c r="D472" s="280" t="s">
        <v>543</v>
      </c>
      <c r="E472" s="263">
        <v>559</v>
      </c>
      <c r="F472" s="263">
        <v>1</v>
      </c>
      <c r="G472" s="263">
        <v>1</v>
      </c>
      <c r="H472" s="263">
        <v>0</v>
      </c>
      <c r="I472" s="263">
        <v>0</v>
      </c>
      <c r="J472" s="264">
        <v>659</v>
      </c>
      <c r="K472" s="264">
        <v>1</v>
      </c>
      <c r="L472" s="264">
        <v>1</v>
      </c>
      <c r="M472" s="264">
        <v>1</v>
      </c>
      <c r="N472" s="264">
        <v>0</v>
      </c>
      <c r="O472" s="264">
        <v>587</v>
      </c>
      <c r="P472" s="264">
        <v>3</v>
      </c>
      <c r="Q472" s="264">
        <v>3</v>
      </c>
      <c r="R472" s="264">
        <v>3</v>
      </c>
      <c r="S472" s="264">
        <v>0</v>
      </c>
      <c r="T472" s="265">
        <v>0.015</v>
      </c>
      <c r="U472" s="266">
        <v>19536</v>
      </c>
      <c r="V472" s="266">
        <v>119</v>
      </c>
      <c r="W472" s="266">
        <v>118</v>
      </c>
      <c r="X472" s="266">
        <v>0</v>
      </c>
      <c r="Y472" s="264">
        <v>115</v>
      </c>
      <c r="Z472" s="267">
        <v>0.00609131859131859</v>
      </c>
      <c r="AA472" s="267">
        <v>0.00178890876565295</v>
      </c>
      <c r="AB472" s="267">
        <v>0.00151745068285281</v>
      </c>
      <c r="AC472" s="268">
        <v>0.00511073253833049</v>
      </c>
      <c r="AD472" s="269">
        <v>0.000271458082800144</v>
      </c>
      <c r="AE472" s="270">
        <v>4489</v>
      </c>
      <c r="AF472" s="271">
        <v>45</v>
      </c>
      <c r="AG472" s="271">
        <v>0</v>
      </c>
      <c r="AH472" s="271">
        <v>4701</v>
      </c>
      <c r="AI472" s="271">
        <v>16</v>
      </c>
      <c r="AJ472" s="271">
        <v>0</v>
      </c>
      <c r="AK472" s="268">
        <v>0.0100245043439519</v>
      </c>
      <c r="AL472" s="268">
        <v>0.00340353116358222</v>
      </c>
      <c r="AM472" s="269">
        <v>0.00662097318036967</v>
      </c>
    </row>
    <row r="473" spans="1:39">
      <c r="A473" s="279" t="s">
        <v>496</v>
      </c>
      <c r="B473" s="280" t="s">
        <v>3330</v>
      </c>
      <c r="C473" s="262" t="s">
        <v>544</v>
      </c>
      <c r="D473" s="280" t="s">
        <v>545</v>
      </c>
      <c r="E473" s="263">
        <v>20</v>
      </c>
      <c r="F473" s="263">
        <v>0</v>
      </c>
      <c r="G473" s="263">
        <v>0</v>
      </c>
      <c r="H473" s="263">
        <v>0</v>
      </c>
      <c r="I473" s="263">
        <v>0</v>
      </c>
      <c r="J473" s="264">
        <v>46</v>
      </c>
      <c r="K473" s="264">
        <v>0</v>
      </c>
      <c r="L473" s="264">
        <v>0</v>
      </c>
      <c r="M473" s="264">
        <v>0</v>
      </c>
      <c r="N473" s="264">
        <v>0</v>
      </c>
      <c r="O473" s="264">
        <v>0</v>
      </c>
      <c r="P473" s="264">
        <v>0</v>
      </c>
      <c r="Q473" s="264">
        <v>0</v>
      </c>
      <c r="R473" s="264">
        <v>0</v>
      </c>
      <c r="S473" s="264">
        <v>0</v>
      </c>
      <c r="T473" s="265">
        <v>0.015</v>
      </c>
      <c r="U473" s="266">
        <v>652</v>
      </c>
      <c r="V473" s="266">
        <v>1</v>
      </c>
      <c r="W473" s="266">
        <v>1</v>
      </c>
      <c r="X473" s="266">
        <v>0</v>
      </c>
      <c r="Y473" s="264">
        <v>1</v>
      </c>
      <c r="Z473" s="267">
        <v>0.00153374233128834</v>
      </c>
      <c r="AA473" s="267">
        <v>0</v>
      </c>
      <c r="AB473" s="267">
        <v>0</v>
      </c>
      <c r="AC473" s="268">
        <v>0</v>
      </c>
      <c r="AD473" s="269">
        <v>0</v>
      </c>
      <c r="AE473" s="270">
        <v>154</v>
      </c>
      <c r="AF473" s="271">
        <v>0</v>
      </c>
      <c r="AG473" s="271">
        <v>0</v>
      </c>
      <c r="AH473" s="271">
        <v>84</v>
      </c>
      <c r="AI473" s="271">
        <v>0</v>
      </c>
      <c r="AJ473" s="271">
        <v>0</v>
      </c>
      <c r="AK473" s="268">
        <v>0</v>
      </c>
      <c r="AL473" s="268">
        <v>0</v>
      </c>
      <c r="AM473" s="269">
        <v>0</v>
      </c>
    </row>
    <row r="474" spans="1:39">
      <c r="A474" s="279" t="s">
        <v>496</v>
      </c>
      <c r="B474" s="280" t="s">
        <v>3330</v>
      </c>
      <c r="C474" s="262" t="s">
        <v>546</v>
      </c>
      <c r="D474" s="280" t="s">
        <v>547</v>
      </c>
      <c r="E474" s="263">
        <v>71</v>
      </c>
      <c r="F474" s="263">
        <v>0</v>
      </c>
      <c r="G474" s="263">
        <v>0</v>
      </c>
      <c r="H474" s="263">
        <v>0</v>
      </c>
      <c r="I474" s="263">
        <v>0</v>
      </c>
      <c r="J474" s="264">
        <v>93</v>
      </c>
      <c r="K474" s="264">
        <v>0</v>
      </c>
      <c r="L474" s="264">
        <v>0</v>
      </c>
      <c r="M474" s="264">
        <v>0</v>
      </c>
      <c r="N474" s="264">
        <v>0</v>
      </c>
      <c r="O474" s="264">
        <v>83</v>
      </c>
      <c r="P474" s="264">
        <v>0</v>
      </c>
      <c r="Q474" s="264">
        <v>0</v>
      </c>
      <c r="R474" s="264">
        <v>0</v>
      </c>
      <c r="S474" s="264">
        <v>0</v>
      </c>
      <c r="T474" s="265">
        <v>0.015</v>
      </c>
      <c r="U474" s="266">
        <v>2415</v>
      </c>
      <c r="V474" s="266">
        <v>3</v>
      </c>
      <c r="W474" s="266">
        <v>3</v>
      </c>
      <c r="X474" s="266">
        <v>0</v>
      </c>
      <c r="Y474" s="264">
        <v>3</v>
      </c>
      <c r="Z474" s="267">
        <v>0.00124223602484472</v>
      </c>
      <c r="AA474" s="267">
        <v>0</v>
      </c>
      <c r="AB474" s="267">
        <v>0</v>
      </c>
      <c r="AC474" s="268">
        <v>0</v>
      </c>
      <c r="AD474" s="269">
        <v>0</v>
      </c>
      <c r="AE474" s="270">
        <v>594</v>
      </c>
      <c r="AF474" s="271">
        <v>0</v>
      </c>
      <c r="AG474" s="271">
        <v>0</v>
      </c>
      <c r="AH474" s="271">
        <v>584</v>
      </c>
      <c r="AI474" s="271">
        <v>1</v>
      </c>
      <c r="AJ474" s="271">
        <v>0</v>
      </c>
      <c r="AK474" s="268">
        <v>0</v>
      </c>
      <c r="AL474" s="268">
        <v>0.00171232876712329</v>
      </c>
      <c r="AM474" s="269">
        <v>-0.00171232876712329</v>
      </c>
    </row>
    <row r="475" spans="1:39">
      <c r="A475" s="279" t="s">
        <v>496</v>
      </c>
      <c r="B475" s="280" t="s">
        <v>3330</v>
      </c>
      <c r="C475" s="262" t="s">
        <v>548</v>
      </c>
      <c r="D475" s="280" t="s">
        <v>549</v>
      </c>
      <c r="E475" s="263">
        <v>216</v>
      </c>
      <c r="F475" s="263">
        <v>1</v>
      </c>
      <c r="G475" s="263">
        <v>1</v>
      </c>
      <c r="H475" s="263">
        <v>1</v>
      </c>
      <c r="I475" s="263">
        <v>0</v>
      </c>
      <c r="J475" s="264">
        <v>291</v>
      </c>
      <c r="K475" s="264">
        <v>0</v>
      </c>
      <c r="L475" s="264">
        <v>0</v>
      </c>
      <c r="M475" s="264">
        <v>0</v>
      </c>
      <c r="N475" s="264">
        <v>0</v>
      </c>
      <c r="O475" s="264">
        <v>307</v>
      </c>
      <c r="P475" s="264">
        <v>1</v>
      </c>
      <c r="Q475" s="264">
        <v>1</v>
      </c>
      <c r="R475" s="264">
        <v>1</v>
      </c>
      <c r="S475" s="264">
        <v>0</v>
      </c>
      <c r="T475" s="265">
        <v>0.015</v>
      </c>
      <c r="U475" s="266">
        <v>7224</v>
      </c>
      <c r="V475" s="266">
        <v>29</v>
      </c>
      <c r="W475" s="266">
        <v>29</v>
      </c>
      <c r="X475" s="266">
        <v>0</v>
      </c>
      <c r="Y475" s="264">
        <v>29</v>
      </c>
      <c r="Z475" s="267">
        <v>0.00401439645625692</v>
      </c>
      <c r="AA475" s="267">
        <v>0.00462962962962963</v>
      </c>
      <c r="AB475" s="267">
        <v>0</v>
      </c>
      <c r="AC475" s="268">
        <v>0.00325732899022801</v>
      </c>
      <c r="AD475" s="269">
        <v>0.00462962962962963</v>
      </c>
      <c r="AE475" s="270">
        <v>2152</v>
      </c>
      <c r="AF475" s="271">
        <v>4</v>
      </c>
      <c r="AG475" s="271">
        <v>0</v>
      </c>
      <c r="AH475" s="271">
        <v>1943</v>
      </c>
      <c r="AI475" s="271">
        <v>15</v>
      </c>
      <c r="AJ475" s="271">
        <v>0</v>
      </c>
      <c r="AK475" s="268">
        <v>0.00185873605947955</v>
      </c>
      <c r="AL475" s="268">
        <v>0.00772002058672156</v>
      </c>
      <c r="AM475" s="269">
        <v>-0.00586128452724201</v>
      </c>
    </row>
    <row r="476" spans="1:39">
      <c r="A476" s="279" t="s">
        <v>496</v>
      </c>
      <c r="B476" s="280" t="s">
        <v>3330</v>
      </c>
      <c r="C476" s="262" t="s">
        <v>550</v>
      </c>
      <c r="D476" s="280" t="s">
        <v>551</v>
      </c>
      <c r="E476" s="263">
        <v>1534</v>
      </c>
      <c r="F476" s="263">
        <v>9</v>
      </c>
      <c r="G476" s="263">
        <v>9</v>
      </c>
      <c r="H476" s="263">
        <v>0</v>
      </c>
      <c r="I476" s="263">
        <v>0</v>
      </c>
      <c r="J476" s="264">
        <v>724</v>
      </c>
      <c r="K476" s="264">
        <v>7</v>
      </c>
      <c r="L476" s="264">
        <v>7</v>
      </c>
      <c r="M476" s="264">
        <v>6</v>
      </c>
      <c r="N476" s="264">
        <v>0</v>
      </c>
      <c r="O476" s="264">
        <v>0</v>
      </c>
      <c r="P476" s="264">
        <v>0</v>
      </c>
      <c r="Q476" s="264">
        <v>0</v>
      </c>
      <c r="R476" s="264">
        <v>0</v>
      </c>
      <c r="S476" s="264">
        <v>0</v>
      </c>
      <c r="T476" s="265">
        <v>0.015</v>
      </c>
      <c r="U476" s="266">
        <v>18005</v>
      </c>
      <c r="V476" s="266">
        <v>120</v>
      </c>
      <c r="W476" s="266">
        <v>120</v>
      </c>
      <c r="X476" s="266">
        <v>0</v>
      </c>
      <c r="Y476" s="264">
        <v>105</v>
      </c>
      <c r="Z476" s="267">
        <v>0.00666481532907526</v>
      </c>
      <c r="AA476" s="267">
        <v>0.00586701434159061</v>
      </c>
      <c r="AB476" s="267">
        <v>0.00966850828729282</v>
      </c>
      <c r="AC476" s="268">
        <v>0</v>
      </c>
      <c r="AD476" s="269">
        <v>-0.0038014939457022</v>
      </c>
      <c r="AE476" s="270">
        <v>5096</v>
      </c>
      <c r="AF476" s="271">
        <v>43</v>
      </c>
      <c r="AG476" s="271">
        <v>0</v>
      </c>
      <c r="AH476" s="271">
        <v>4327</v>
      </c>
      <c r="AI476" s="271">
        <v>17</v>
      </c>
      <c r="AJ476" s="271">
        <v>0</v>
      </c>
      <c r="AK476" s="268">
        <v>0.00843799058084772</v>
      </c>
      <c r="AL476" s="268">
        <v>0.00392881904321701</v>
      </c>
      <c r="AM476" s="269">
        <v>0.00450917153763071</v>
      </c>
    </row>
    <row r="477" spans="1:39">
      <c r="A477" s="279" t="s">
        <v>496</v>
      </c>
      <c r="B477" s="280" t="s">
        <v>3330</v>
      </c>
      <c r="C477" s="262" t="s">
        <v>552</v>
      </c>
      <c r="D477" s="280" t="s">
        <v>553</v>
      </c>
      <c r="E477" s="263">
        <v>0</v>
      </c>
      <c r="F477" s="263">
        <v>0</v>
      </c>
      <c r="G477" s="263">
        <v>0</v>
      </c>
      <c r="H477" s="263">
        <v>0</v>
      </c>
      <c r="I477" s="263">
        <v>0</v>
      </c>
      <c r="J477" s="264">
        <v>0</v>
      </c>
      <c r="K477" s="264">
        <v>0</v>
      </c>
      <c r="L477" s="264">
        <v>0</v>
      </c>
      <c r="M477" s="264">
        <v>0</v>
      </c>
      <c r="N477" s="264">
        <v>0</v>
      </c>
      <c r="O477" s="264">
        <v>0</v>
      </c>
      <c r="P477" s="264">
        <v>0</v>
      </c>
      <c r="Q477" s="264">
        <v>0</v>
      </c>
      <c r="R477" s="264">
        <v>0</v>
      </c>
      <c r="S477" s="264">
        <v>0</v>
      </c>
      <c r="T477" s="265">
        <v>0.015</v>
      </c>
      <c r="U477" s="266">
        <v>0</v>
      </c>
      <c r="V477" s="266">
        <v>0</v>
      </c>
      <c r="W477" s="266">
        <v>0</v>
      </c>
      <c r="X477" s="266">
        <v>0</v>
      </c>
      <c r="Y477" s="264">
        <v>0</v>
      </c>
      <c r="Z477" s="267">
        <v>0</v>
      </c>
      <c r="AA477" s="267">
        <v>0</v>
      </c>
      <c r="AB477" s="267">
        <v>0</v>
      </c>
      <c r="AC477" s="268">
        <v>0</v>
      </c>
      <c r="AD477" s="269">
        <v>0</v>
      </c>
      <c r="AE477" s="270">
        <v>0</v>
      </c>
      <c r="AF477" s="271">
        <v>0</v>
      </c>
      <c r="AG477" s="271">
        <v>0</v>
      </c>
      <c r="AH477" s="271">
        <v>0</v>
      </c>
      <c r="AI477" s="271">
        <v>0</v>
      </c>
      <c r="AJ477" s="271">
        <v>0</v>
      </c>
      <c r="AK477" s="268">
        <v>0</v>
      </c>
      <c r="AL477" s="268">
        <v>0</v>
      </c>
      <c r="AM477" s="269">
        <v>0</v>
      </c>
    </row>
    <row r="478" spans="1:39">
      <c r="A478" s="279" t="s">
        <v>496</v>
      </c>
      <c r="B478" s="280" t="s">
        <v>3330</v>
      </c>
      <c r="C478" s="262" t="s">
        <v>554</v>
      </c>
      <c r="D478" s="280" t="s">
        <v>555</v>
      </c>
      <c r="E478" s="263">
        <v>10989</v>
      </c>
      <c r="F478" s="263">
        <v>172</v>
      </c>
      <c r="G478" s="263">
        <v>129</v>
      </c>
      <c r="H478" s="263">
        <v>0</v>
      </c>
      <c r="I478" s="263">
        <v>0</v>
      </c>
      <c r="J478" s="264">
        <v>5991</v>
      </c>
      <c r="K478" s="264">
        <v>113</v>
      </c>
      <c r="L478" s="264">
        <v>113</v>
      </c>
      <c r="M478" s="264">
        <v>35</v>
      </c>
      <c r="N478" s="264">
        <v>1</v>
      </c>
      <c r="O478" s="264">
        <v>9554</v>
      </c>
      <c r="P478" s="264">
        <v>189</v>
      </c>
      <c r="Q478" s="264">
        <v>189</v>
      </c>
      <c r="R478" s="264">
        <v>129</v>
      </c>
      <c r="S478" s="264">
        <v>0</v>
      </c>
      <c r="T478" s="265">
        <v>0.015</v>
      </c>
      <c r="U478" s="266">
        <v>281480</v>
      </c>
      <c r="V478" s="266">
        <v>5263</v>
      </c>
      <c r="W478" s="266">
        <v>5220</v>
      </c>
      <c r="X478" s="266">
        <v>3</v>
      </c>
      <c r="Y478" s="264">
        <v>4898</v>
      </c>
      <c r="Z478" s="267">
        <v>0.0186869404575814</v>
      </c>
      <c r="AA478" s="267">
        <v>0.0156520156520157</v>
      </c>
      <c r="AB478" s="267">
        <v>0.0186947087297613</v>
      </c>
      <c r="AC478" s="268">
        <v>0.0197822901402554</v>
      </c>
      <c r="AD478" s="269">
        <v>-0.00304269307774566</v>
      </c>
      <c r="AE478" s="270">
        <v>64544</v>
      </c>
      <c r="AF478" s="271">
        <v>1187</v>
      </c>
      <c r="AG478" s="271">
        <v>1</v>
      </c>
      <c r="AH478" s="271">
        <v>63352</v>
      </c>
      <c r="AI478" s="271">
        <v>1199</v>
      </c>
      <c r="AJ478" s="271">
        <v>0</v>
      </c>
      <c r="AK478" s="268">
        <v>0.0183750619732276</v>
      </c>
      <c r="AL478" s="268">
        <v>0.0189260007576714</v>
      </c>
      <c r="AM478" s="269">
        <v>-0.000550938784443858</v>
      </c>
    </row>
    <row r="479" spans="1:39">
      <c r="A479" s="279" t="s">
        <v>496</v>
      </c>
      <c r="B479" s="280" t="s">
        <v>3330</v>
      </c>
      <c r="C479" s="262" t="s">
        <v>556</v>
      </c>
      <c r="D479" s="280" t="s">
        <v>557</v>
      </c>
      <c r="E479" s="263">
        <v>11643</v>
      </c>
      <c r="F479" s="263">
        <v>262</v>
      </c>
      <c r="G479" s="263">
        <v>163</v>
      </c>
      <c r="H479" s="263">
        <v>0</v>
      </c>
      <c r="I479" s="263">
        <v>0</v>
      </c>
      <c r="J479" s="264">
        <v>5900</v>
      </c>
      <c r="K479" s="264">
        <v>129</v>
      </c>
      <c r="L479" s="264">
        <v>129</v>
      </c>
      <c r="M479" s="264">
        <v>45</v>
      </c>
      <c r="N479" s="264">
        <v>0</v>
      </c>
      <c r="O479" s="264">
        <v>9528</v>
      </c>
      <c r="P479" s="264">
        <v>255</v>
      </c>
      <c r="Q479" s="264">
        <v>255</v>
      </c>
      <c r="R479" s="264">
        <v>193</v>
      </c>
      <c r="S479" s="264">
        <v>0</v>
      </c>
      <c r="T479" s="265">
        <v>0.015</v>
      </c>
      <c r="U479" s="266">
        <v>295942</v>
      </c>
      <c r="V479" s="266">
        <v>6851</v>
      </c>
      <c r="W479" s="266">
        <v>6750</v>
      </c>
      <c r="X479" s="266">
        <v>8</v>
      </c>
      <c r="Y479" s="264">
        <v>6348</v>
      </c>
      <c r="Z479" s="267">
        <v>0.0231227740570788</v>
      </c>
      <c r="AA479" s="267">
        <v>0.0225027913767929</v>
      </c>
      <c r="AB479" s="267">
        <v>0.021864406779661</v>
      </c>
      <c r="AC479" s="268">
        <v>0.0267632241813602</v>
      </c>
      <c r="AD479" s="269">
        <v>0.000638384597131909</v>
      </c>
      <c r="AE479" s="270">
        <v>65932</v>
      </c>
      <c r="AF479" s="271">
        <v>1515</v>
      </c>
      <c r="AG479" s="271">
        <v>0</v>
      </c>
      <c r="AH479" s="271">
        <v>68643</v>
      </c>
      <c r="AI479" s="271">
        <v>1592</v>
      </c>
      <c r="AJ479" s="271">
        <v>0</v>
      </c>
      <c r="AK479" s="268">
        <v>0.0229782199842262</v>
      </c>
      <c r="AL479" s="268">
        <v>0.0231924595370249</v>
      </c>
      <c r="AM479" s="269">
        <v>-0.000214239552798721</v>
      </c>
    </row>
    <row r="480" spans="1:39">
      <c r="A480" s="279" t="s">
        <v>496</v>
      </c>
      <c r="B480" s="280" t="s">
        <v>3330</v>
      </c>
      <c r="C480" s="262" t="s">
        <v>558</v>
      </c>
      <c r="D480" s="280" t="s">
        <v>559</v>
      </c>
      <c r="E480" s="263">
        <v>1466</v>
      </c>
      <c r="F480" s="263">
        <v>3</v>
      </c>
      <c r="G480" s="263">
        <v>3</v>
      </c>
      <c r="H480" s="263">
        <v>1</v>
      </c>
      <c r="I480" s="263">
        <v>0</v>
      </c>
      <c r="J480" s="264">
        <v>1323</v>
      </c>
      <c r="K480" s="264">
        <v>0</v>
      </c>
      <c r="L480" s="264">
        <v>0</v>
      </c>
      <c r="M480" s="264">
        <v>0</v>
      </c>
      <c r="N480" s="264">
        <v>0</v>
      </c>
      <c r="O480" s="264">
        <v>969</v>
      </c>
      <c r="P480" s="264">
        <v>2</v>
      </c>
      <c r="Q480" s="264">
        <v>2</v>
      </c>
      <c r="R480" s="264">
        <v>1</v>
      </c>
      <c r="S480" s="264">
        <v>0</v>
      </c>
      <c r="T480" s="265">
        <v>0.015</v>
      </c>
      <c r="U480" s="266">
        <v>40936</v>
      </c>
      <c r="V480" s="266">
        <v>30</v>
      </c>
      <c r="W480" s="266">
        <v>30</v>
      </c>
      <c r="X480" s="266">
        <v>0</v>
      </c>
      <c r="Y480" s="264">
        <v>26</v>
      </c>
      <c r="Z480" s="267">
        <v>0.000732851280046903</v>
      </c>
      <c r="AA480" s="267">
        <v>0.00204638472032742</v>
      </c>
      <c r="AB480" s="267">
        <v>0</v>
      </c>
      <c r="AC480" s="268">
        <v>0.00206398348813209</v>
      </c>
      <c r="AD480" s="269">
        <v>0.00204638472032742</v>
      </c>
      <c r="AE480" s="270">
        <v>10031</v>
      </c>
      <c r="AF480" s="271">
        <v>10</v>
      </c>
      <c r="AG480" s="271">
        <v>0</v>
      </c>
      <c r="AH480" s="271">
        <v>9387</v>
      </c>
      <c r="AI480" s="271">
        <v>1</v>
      </c>
      <c r="AJ480" s="271">
        <v>0</v>
      </c>
      <c r="AK480" s="268">
        <v>0.000996909580301067</v>
      </c>
      <c r="AL480" s="268">
        <v>0.00010653030787259</v>
      </c>
      <c r="AM480" s="269">
        <v>0.000890379272428477</v>
      </c>
    </row>
    <row r="481" spans="1:39">
      <c r="A481" s="279" t="s">
        <v>496</v>
      </c>
      <c r="B481" s="280" t="s">
        <v>3331</v>
      </c>
      <c r="C481" s="262" t="s">
        <v>560</v>
      </c>
      <c r="D481" s="280" t="s">
        <v>561</v>
      </c>
      <c r="E481" s="263">
        <v>12697</v>
      </c>
      <c r="F481" s="263">
        <v>115</v>
      </c>
      <c r="G481" s="263">
        <v>44</v>
      </c>
      <c r="H481" s="263">
        <v>1</v>
      </c>
      <c r="I481" s="263">
        <v>0</v>
      </c>
      <c r="J481" s="264">
        <v>6231</v>
      </c>
      <c r="K481" s="264">
        <v>118</v>
      </c>
      <c r="L481" s="264">
        <v>118</v>
      </c>
      <c r="M481" s="264">
        <v>2</v>
      </c>
      <c r="N481" s="264">
        <v>0</v>
      </c>
      <c r="O481" s="264">
        <v>10801</v>
      </c>
      <c r="P481" s="264">
        <v>140</v>
      </c>
      <c r="Q481" s="264">
        <v>140</v>
      </c>
      <c r="R481" s="264">
        <v>58</v>
      </c>
      <c r="S481" s="264">
        <v>0</v>
      </c>
      <c r="T481" s="265">
        <v>0.015</v>
      </c>
      <c r="U481" s="266">
        <v>331857</v>
      </c>
      <c r="V481" s="266">
        <v>4343</v>
      </c>
      <c r="W481" s="266">
        <v>4272</v>
      </c>
      <c r="X481" s="266">
        <v>0</v>
      </c>
      <c r="Y481" s="264">
        <v>3929</v>
      </c>
      <c r="Z481" s="267">
        <v>0.0130869621553862</v>
      </c>
      <c r="AA481" s="267">
        <v>0.00905725761991021</v>
      </c>
      <c r="AB481" s="267">
        <v>0.0189375702134489</v>
      </c>
      <c r="AC481" s="268">
        <v>0.0129617627997408</v>
      </c>
      <c r="AD481" s="269">
        <v>-0.00988031259353867</v>
      </c>
      <c r="AE481" s="270">
        <v>73745</v>
      </c>
      <c r="AF481" s="271">
        <v>1013</v>
      </c>
      <c r="AG481" s="271">
        <v>0</v>
      </c>
      <c r="AH481" s="271">
        <v>74348</v>
      </c>
      <c r="AI481" s="271">
        <v>1043</v>
      </c>
      <c r="AJ481" s="271">
        <v>0</v>
      </c>
      <c r="AK481" s="268">
        <v>0.0137365245101363</v>
      </c>
      <c r="AL481" s="268">
        <v>0.0140286221552698</v>
      </c>
      <c r="AM481" s="269">
        <v>-0.000292097645133532</v>
      </c>
    </row>
    <row r="482" spans="1:39">
      <c r="A482" s="279" t="s">
        <v>496</v>
      </c>
      <c r="B482" s="280" t="s">
        <v>3331</v>
      </c>
      <c r="C482" s="262" t="s">
        <v>562</v>
      </c>
      <c r="D482" s="280" t="s">
        <v>563</v>
      </c>
      <c r="E482" s="263">
        <v>16178</v>
      </c>
      <c r="F482" s="263">
        <v>244</v>
      </c>
      <c r="G482" s="263">
        <v>140</v>
      </c>
      <c r="H482" s="263">
        <v>0</v>
      </c>
      <c r="I482" s="263">
        <v>0</v>
      </c>
      <c r="J482" s="264">
        <v>7950</v>
      </c>
      <c r="K482" s="264">
        <v>152</v>
      </c>
      <c r="L482" s="264">
        <v>152</v>
      </c>
      <c r="M482" s="264">
        <v>2</v>
      </c>
      <c r="N482" s="264">
        <v>0</v>
      </c>
      <c r="O482" s="264">
        <v>13735</v>
      </c>
      <c r="P482" s="264">
        <v>289</v>
      </c>
      <c r="Q482" s="264">
        <v>289</v>
      </c>
      <c r="R482" s="264">
        <v>61</v>
      </c>
      <c r="S482" s="264">
        <v>0</v>
      </c>
      <c r="T482" s="265">
        <v>0.015</v>
      </c>
      <c r="U482" s="266">
        <v>410559</v>
      </c>
      <c r="V482" s="266">
        <v>7947</v>
      </c>
      <c r="W482" s="266">
        <v>7840</v>
      </c>
      <c r="X482" s="266">
        <v>0</v>
      </c>
      <c r="Y482" s="264">
        <v>7111</v>
      </c>
      <c r="Z482" s="267">
        <v>0.0193565358450308</v>
      </c>
      <c r="AA482" s="267">
        <v>0.0150822104091977</v>
      </c>
      <c r="AB482" s="267">
        <v>0.0191194968553459</v>
      </c>
      <c r="AC482" s="268">
        <v>0.0210411357844922</v>
      </c>
      <c r="AD482" s="269">
        <v>-0.00403728644614824</v>
      </c>
      <c r="AE482" s="270">
        <v>92470</v>
      </c>
      <c r="AF482" s="271">
        <v>1753</v>
      </c>
      <c r="AG482" s="271">
        <v>0</v>
      </c>
      <c r="AH482" s="271">
        <v>91632</v>
      </c>
      <c r="AI482" s="271">
        <v>1953</v>
      </c>
      <c r="AJ482" s="271">
        <v>0</v>
      </c>
      <c r="AK482" s="268">
        <v>0.018957499729642</v>
      </c>
      <c r="AL482" s="268">
        <v>0.0213135149292823</v>
      </c>
      <c r="AM482" s="269">
        <v>-0.0023560151996403</v>
      </c>
    </row>
    <row r="483" spans="1:39">
      <c r="A483" s="279" t="s">
        <v>496</v>
      </c>
      <c r="B483" s="280" t="s">
        <v>3331</v>
      </c>
      <c r="C483" s="262" t="s">
        <v>564</v>
      </c>
      <c r="D483" s="280" t="s">
        <v>565</v>
      </c>
      <c r="E483" s="263">
        <v>17611</v>
      </c>
      <c r="F483" s="263">
        <v>225</v>
      </c>
      <c r="G483" s="263">
        <v>127</v>
      </c>
      <c r="H483" s="263">
        <v>0</v>
      </c>
      <c r="I483" s="263">
        <v>0</v>
      </c>
      <c r="J483" s="264">
        <v>7983</v>
      </c>
      <c r="K483" s="264">
        <v>131</v>
      </c>
      <c r="L483" s="264">
        <v>131</v>
      </c>
      <c r="M483" s="264">
        <v>13</v>
      </c>
      <c r="N483" s="264">
        <v>0</v>
      </c>
      <c r="O483" s="264">
        <v>14455</v>
      </c>
      <c r="P483" s="264">
        <v>167</v>
      </c>
      <c r="Q483" s="264">
        <v>167</v>
      </c>
      <c r="R483" s="264">
        <v>100</v>
      </c>
      <c r="S483" s="264">
        <v>0</v>
      </c>
      <c r="T483" s="265">
        <v>0.015</v>
      </c>
      <c r="U483" s="266">
        <v>421333</v>
      </c>
      <c r="V483" s="266">
        <v>5825</v>
      </c>
      <c r="W483" s="266">
        <v>5726</v>
      </c>
      <c r="X483" s="266">
        <v>7</v>
      </c>
      <c r="Y483" s="264">
        <v>5317</v>
      </c>
      <c r="Z483" s="267">
        <v>0.0138085552282874</v>
      </c>
      <c r="AA483" s="267">
        <v>0.0127761058429391</v>
      </c>
      <c r="AB483" s="267">
        <v>0.0164098709758236</v>
      </c>
      <c r="AC483" s="268">
        <v>0.011553095814597</v>
      </c>
      <c r="AD483" s="269">
        <v>-0.00363376513288455</v>
      </c>
      <c r="AE483" s="270">
        <v>101440</v>
      </c>
      <c r="AF483" s="271">
        <v>1360</v>
      </c>
      <c r="AG483" s="271">
        <v>0</v>
      </c>
      <c r="AH483" s="271">
        <v>95217</v>
      </c>
      <c r="AI483" s="271">
        <v>1366</v>
      </c>
      <c r="AJ483" s="271">
        <v>3</v>
      </c>
      <c r="AK483" s="268">
        <v>0.0134069400630915</v>
      </c>
      <c r="AL483" s="268">
        <v>0.01431467069956</v>
      </c>
      <c r="AM483" s="269">
        <v>-0.000907730636468471</v>
      </c>
    </row>
    <row r="484" spans="1:39">
      <c r="A484" s="279" t="s">
        <v>496</v>
      </c>
      <c r="B484" s="280" t="s">
        <v>3331</v>
      </c>
      <c r="C484" s="262" t="s">
        <v>566</v>
      </c>
      <c r="D484" s="280" t="s">
        <v>567</v>
      </c>
      <c r="E484" s="263">
        <v>14133</v>
      </c>
      <c r="F484" s="263">
        <v>188</v>
      </c>
      <c r="G484" s="263">
        <v>113</v>
      </c>
      <c r="H484" s="263">
        <v>0</v>
      </c>
      <c r="I484" s="263">
        <v>0</v>
      </c>
      <c r="J484" s="264">
        <v>7077</v>
      </c>
      <c r="K484" s="264">
        <v>102</v>
      </c>
      <c r="L484" s="264">
        <v>102</v>
      </c>
      <c r="M484" s="264">
        <v>22</v>
      </c>
      <c r="N484" s="264">
        <v>0</v>
      </c>
      <c r="O484" s="264">
        <v>11761</v>
      </c>
      <c r="P484" s="264">
        <v>183</v>
      </c>
      <c r="Q484" s="264">
        <v>183</v>
      </c>
      <c r="R484" s="264">
        <v>132</v>
      </c>
      <c r="S484" s="264">
        <v>0</v>
      </c>
      <c r="T484" s="265">
        <v>0.015</v>
      </c>
      <c r="U484" s="266">
        <v>358247</v>
      </c>
      <c r="V484" s="266">
        <v>4867</v>
      </c>
      <c r="W484" s="266">
        <v>4792</v>
      </c>
      <c r="X484" s="266">
        <v>4</v>
      </c>
      <c r="Y484" s="264">
        <v>4484</v>
      </c>
      <c r="Z484" s="267">
        <v>0.0135744332820652</v>
      </c>
      <c r="AA484" s="267">
        <v>0.0133022005235973</v>
      </c>
      <c r="AB484" s="267">
        <v>0.0144128868164476</v>
      </c>
      <c r="AC484" s="268">
        <v>0.0155599013689312</v>
      </c>
      <c r="AD484" s="269">
        <v>-0.00111068629285039</v>
      </c>
      <c r="AE484" s="270">
        <v>80504</v>
      </c>
      <c r="AF484" s="271">
        <v>1178</v>
      </c>
      <c r="AG484" s="271">
        <v>0</v>
      </c>
      <c r="AH484" s="271">
        <v>81166</v>
      </c>
      <c r="AI484" s="271">
        <v>1169</v>
      </c>
      <c r="AJ484" s="271">
        <v>2</v>
      </c>
      <c r="AK484" s="268">
        <v>0.0146328132763589</v>
      </c>
      <c r="AL484" s="268">
        <v>0.0143779415025996</v>
      </c>
      <c r="AM484" s="269">
        <v>0.000254871773759328</v>
      </c>
    </row>
    <row r="485" spans="1:39">
      <c r="A485" s="279" t="s">
        <v>496</v>
      </c>
      <c r="B485" s="280" t="s">
        <v>3331</v>
      </c>
      <c r="C485" s="262" t="s">
        <v>568</v>
      </c>
      <c r="D485" s="280" t="s">
        <v>569</v>
      </c>
      <c r="E485" s="263">
        <v>10502</v>
      </c>
      <c r="F485" s="263">
        <v>181</v>
      </c>
      <c r="G485" s="263">
        <v>119</v>
      </c>
      <c r="H485" s="263">
        <v>3</v>
      </c>
      <c r="I485" s="263">
        <v>0</v>
      </c>
      <c r="J485" s="264">
        <v>5160</v>
      </c>
      <c r="K485" s="264">
        <v>95</v>
      </c>
      <c r="L485" s="264">
        <v>95</v>
      </c>
      <c r="M485" s="264">
        <v>6</v>
      </c>
      <c r="N485" s="264">
        <v>0</v>
      </c>
      <c r="O485" s="264">
        <v>8619</v>
      </c>
      <c r="P485" s="264">
        <v>177</v>
      </c>
      <c r="Q485" s="264">
        <v>177</v>
      </c>
      <c r="R485" s="264">
        <v>78</v>
      </c>
      <c r="S485" s="264">
        <v>0</v>
      </c>
      <c r="T485" s="265">
        <v>0.015</v>
      </c>
      <c r="U485" s="266">
        <v>261773</v>
      </c>
      <c r="V485" s="266">
        <v>4764</v>
      </c>
      <c r="W485" s="266">
        <v>4702</v>
      </c>
      <c r="X485" s="266">
        <v>0</v>
      </c>
      <c r="Y485" s="264">
        <v>4321</v>
      </c>
      <c r="Z485" s="267">
        <v>0.0181989739201522</v>
      </c>
      <c r="AA485" s="267">
        <v>0.0172348124166825</v>
      </c>
      <c r="AB485" s="267">
        <v>0.0184108527131783</v>
      </c>
      <c r="AC485" s="268">
        <v>0.0205360250609119</v>
      </c>
      <c r="AD485" s="269">
        <v>-0.00117604029649576</v>
      </c>
      <c r="AE485" s="270">
        <v>59977</v>
      </c>
      <c r="AF485" s="271">
        <v>1205</v>
      </c>
      <c r="AG485" s="271">
        <v>0</v>
      </c>
      <c r="AH485" s="271">
        <v>58866</v>
      </c>
      <c r="AI485" s="271">
        <v>1069</v>
      </c>
      <c r="AJ485" s="271">
        <v>0</v>
      </c>
      <c r="AK485" s="268">
        <v>0.0200910348967104</v>
      </c>
      <c r="AL485" s="268">
        <v>0.0181598885604593</v>
      </c>
      <c r="AM485" s="269">
        <v>0.00193114633625106</v>
      </c>
    </row>
    <row r="486" spans="1:39">
      <c r="A486" s="279" t="s">
        <v>496</v>
      </c>
      <c r="B486" s="280" t="s">
        <v>3331</v>
      </c>
      <c r="C486" s="262" t="s">
        <v>570</v>
      </c>
      <c r="D486" s="280" t="s">
        <v>571</v>
      </c>
      <c r="E486" s="263">
        <v>6931</v>
      </c>
      <c r="F486" s="263">
        <v>98</v>
      </c>
      <c r="G486" s="263">
        <v>66</v>
      </c>
      <c r="H486" s="263">
        <v>0</v>
      </c>
      <c r="I486" s="263">
        <v>0</v>
      </c>
      <c r="J486" s="264">
        <v>3354</v>
      </c>
      <c r="K486" s="264">
        <v>48</v>
      </c>
      <c r="L486" s="264">
        <v>48</v>
      </c>
      <c r="M486" s="264">
        <v>0</v>
      </c>
      <c r="N486" s="264">
        <v>0</v>
      </c>
      <c r="O486" s="264">
        <v>5749</v>
      </c>
      <c r="P486" s="264">
        <v>83</v>
      </c>
      <c r="Q486" s="264">
        <v>83</v>
      </c>
      <c r="R486" s="264">
        <v>45</v>
      </c>
      <c r="S486" s="264">
        <v>0</v>
      </c>
      <c r="T486" s="265">
        <v>0.015</v>
      </c>
      <c r="U486" s="266">
        <v>176687</v>
      </c>
      <c r="V486" s="266">
        <v>2533</v>
      </c>
      <c r="W486" s="266">
        <v>2499</v>
      </c>
      <c r="X486" s="266">
        <v>1</v>
      </c>
      <c r="Y486" s="264">
        <v>2306</v>
      </c>
      <c r="Z486" s="267">
        <v>0.0143304261207672</v>
      </c>
      <c r="AA486" s="267">
        <v>0.0141393738277305</v>
      </c>
      <c r="AB486" s="267">
        <v>0.0143112701252236</v>
      </c>
      <c r="AC486" s="268">
        <v>0.0144372934423378</v>
      </c>
      <c r="AD486" s="269">
        <v>-0.000171896297493127</v>
      </c>
      <c r="AE486" s="270">
        <v>40802</v>
      </c>
      <c r="AF486" s="271">
        <v>588</v>
      </c>
      <c r="AG486" s="271">
        <v>0</v>
      </c>
      <c r="AH486" s="271">
        <v>40951</v>
      </c>
      <c r="AI486" s="271">
        <v>591</v>
      </c>
      <c r="AJ486" s="271">
        <v>0</v>
      </c>
      <c r="AK486" s="268">
        <v>0.0144110582814568</v>
      </c>
      <c r="AL486" s="268">
        <v>0.0144318820053234</v>
      </c>
      <c r="AM486" s="269">
        <v>-2.08237238666451e-5</v>
      </c>
    </row>
    <row r="487" spans="1:39">
      <c r="A487" s="279" t="s">
        <v>496</v>
      </c>
      <c r="B487" s="280" t="s">
        <v>3331</v>
      </c>
      <c r="C487" s="262" t="s">
        <v>572</v>
      </c>
      <c r="D487" s="280" t="s">
        <v>573</v>
      </c>
      <c r="E487" s="263">
        <v>19169</v>
      </c>
      <c r="F487" s="263">
        <v>230</v>
      </c>
      <c r="G487" s="263">
        <v>112</v>
      </c>
      <c r="H487" s="263">
        <v>0</v>
      </c>
      <c r="I487" s="263">
        <v>1</v>
      </c>
      <c r="J487" s="264">
        <v>8925</v>
      </c>
      <c r="K487" s="264">
        <v>151</v>
      </c>
      <c r="L487" s="264">
        <v>151</v>
      </c>
      <c r="M487" s="264">
        <v>4</v>
      </c>
      <c r="N487" s="264">
        <v>0</v>
      </c>
      <c r="O487" s="264">
        <v>15367</v>
      </c>
      <c r="P487" s="264">
        <v>295</v>
      </c>
      <c r="Q487" s="264">
        <v>295</v>
      </c>
      <c r="R487" s="264">
        <v>164</v>
      </c>
      <c r="S487" s="264">
        <v>0</v>
      </c>
      <c r="T487" s="265">
        <v>0.015</v>
      </c>
      <c r="U487" s="266">
        <v>471630</v>
      </c>
      <c r="V487" s="266">
        <v>8148</v>
      </c>
      <c r="W487" s="266">
        <v>8022</v>
      </c>
      <c r="X487" s="266">
        <v>3</v>
      </c>
      <c r="Y487" s="264">
        <v>7445</v>
      </c>
      <c r="Z487" s="267">
        <v>0.0172698937726608</v>
      </c>
      <c r="AA487" s="267">
        <v>0.0119463717460483</v>
      </c>
      <c r="AB487" s="267">
        <v>0.0169187675070028</v>
      </c>
      <c r="AC487" s="268">
        <v>0.0191969805427214</v>
      </c>
      <c r="AD487" s="269">
        <v>-0.00497239576095449</v>
      </c>
      <c r="AE487" s="270">
        <v>105856</v>
      </c>
      <c r="AF487" s="271">
        <v>1814</v>
      </c>
      <c r="AG487" s="271">
        <v>1</v>
      </c>
      <c r="AH487" s="271">
        <v>106364</v>
      </c>
      <c r="AI487" s="271">
        <v>1959</v>
      </c>
      <c r="AJ487" s="271">
        <v>0</v>
      </c>
      <c r="AK487" s="268">
        <v>0.0171270405078597</v>
      </c>
      <c r="AL487" s="268">
        <v>0.0184178857508179</v>
      </c>
      <c r="AM487" s="269">
        <v>-0.00129084524295821</v>
      </c>
    </row>
    <row r="488" spans="1:39">
      <c r="A488" s="279" t="s">
        <v>496</v>
      </c>
      <c r="B488" s="280" t="s">
        <v>3331</v>
      </c>
      <c r="C488" s="262" t="s">
        <v>574</v>
      </c>
      <c r="D488" s="280" t="s">
        <v>575</v>
      </c>
      <c r="E488" s="263">
        <v>0</v>
      </c>
      <c r="F488" s="263">
        <v>0</v>
      </c>
      <c r="G488" s="263">
        <v>0</v>
      </c>
      <c r="H488" s="263">
        <v>0</v>
      </c>
      <c r="I488" s="263">
        <v>0</v>
      </c>
      <c r="J488" s="264">
        <v>0</v>
      </c>
      <c r="K488" s="264">
        <v>0</v>
      </c>
      <c r="L488" s="264">
        <v>0</v>
      </c>
      <c r="M488" s="264">
        <v>0</v>
      </c>
      <c r="N488" s="264">
        <v>0</v>
      </c>
      <c r="O488" s="264">
        <v>0</v>
      </c>
      <c r="P488" s="264">
        <v>0</v>
      </c>
      <c r="Q488" s="264">
        <v>0</v>
      </c>
      <c r="R488" s="264">
        <v>0</v>
      </c>
      <c r="S488" s="264">
        <v>0</v>
      </c>
      <c r="T488" s="265">
        <v>0.015</v>
      </c>
      <c r="U488" s="266">
        <v>0</v>
      </c>
      <c r="V488" s="266">
        <v>2</v>
      </c>
      <c r="W488" s="266">
        <v>2</v>
      </c>
      <c r="X488" s="266">
        <v>0</v>
      </c>
      <c r="Y488" s="264">
        <v>2</v>
      </c>
      <c r="Z488" s="267">
        <v>0</v>
      </c>
      <c r="AA488" s="267">
        <v>0</v>
      </c>
      <c r="AB488" s="267">
        <v>0</v>
      </c>
      <c r="AC488" s="268">
        <v>0</v>
      </c>
      <c r="AD488" s="269">
        <v>0</v>
      </c>
      <c r="AE488" s="270">
        <v>0</v>
      </c>
      <c r="AF488" s="271">
        <v>0</v>
      </c>
      <c r="AG488" s="271">
        <v>0</v>
      </c>
      <c r="AH488" s="271">
        <v>0</v>
      </c>
      <c r="AI488" s="271">
        <v>0</v>
      </c>
      <c r="AJ488" s="271">
        <v>0</v>
      </c>
      <c r="AK488" s="268">
        <v>0</v>
      </c>
      <c r="AL488" s="268">
        <v>0</v>
      </c>
      <c r="AM488" s="269">
        <v>0</v>
      </c>
    </row>
    <row r="489" spans="1:39">
      <c r="A489" s="279" t="s">
        <v>496</v>
      </c>
      <c r="B489" s="280" t="s">
        <v>3331</v>
      </c>
      <c r="C489" s="262" t="s">
        <v>576</v>
      </c>
      <c r="D489" s="280" t="s">
        <v>577</v>
      </c>
      <c r="E489" s="263">
        <v>0</v>
      </c>
      <c r="F489" s="263">
        <v>0</v>
      </c>
      <c r="G489" s="263">
        <v>0</v>
      </c>
      <c r="H489" s="263">
        <v>0</v>
      </c>
      <c r="I489" s="263">
        <v>0</v>
      </c>
      <c r="J489" s="264">
        <v>0</v>
      </c>
      <c r="K489" s="264">
        <v>0</v>
      </c>
      <c r="L489" s="264">
        <v>0</v>
      </c>
      <c r="M489" s="264">
        <v>0</v>
      </c>
      <c r="N489" s="264">
        <v>0</v>
      </c>
      <c r="O489" s="264">
        <v>0</v>
      </c>
      <c r="P489" s="264">
        <v>0</v>
      </c>
      <c r="Q489" s="264">
        <v>0</v>
      </c>
      <c r="R489" s="264">
        <v>0</v>
      </c>
      <c r="S489" s="264">
        <v>0</v>
      </c>
      <c r="T489" s="265">
        <v>0.015</v>
      </c>
      <c r="U489" s="266">
        <v>0</v>
      </c>
      <c r="V489" s="266">
        <v>4</v>
      </c>
      <c r="W489" s="266">
        <v>4</v>
      </c>
      <c r="X489" s="266">
        <v>0</v>
      </c>
      <c r="Y489" s="264">
        <v>4</v>
      </c>
      <c r="Z489" s="267">
        <v>0</v>
      </c>
      <c r="AA489" s="267">
        <v>0</v>
      </c>
      <c r="AB489" s="267">
        <v>0</v>
      </c>
      <c r="AC489" s="268">
        <v>0</v>
      </c>
      <c r="AD489" s="269">
        <v>0</v>
      </c>
      <c r="AE489" s="270">
        <v>0</v>
      </c>
      <c r="AF489" s="271">
        <v>0</v>
      </c>
      <c r="AG489" s="271">
        <v>0</v>
      </c>
      <c r="AH489" s="271">
        <v>0</v>
      </c>
      <c r="AI489" s="271">
        <v>2</v>
      </c>
      <c r="AJ489" s="271">
        <v>0</v>
      </c>
      <c r="AK489" s="268">
        <v>0</v>
      </c>
      <c r="AL489" s="268">
        <v>0</v>
      </c>
      <c r="AM489" s="269">
        <v>0</v>
      </c>
    </row>
    <row r="490" spans="1:39">
      <c r="A490" s="279" t="s">
        <v>496</v>
      </c>
      <c r="B490" s="280" t="s">
        <v>3331</v>
      </c>
      <c r="C490" s="262" t="s">
        <v>578</v>
      </c>
      <c r="D490" s="280" t="s">
        <v>579</v>
      </c>
      <c r="E490" s="263">
        <v>0</v>
      </c>
      <c r="F490" s="263">
        <v>0</v>
      </c>
      <c r="G490" s="263">
        <v>0</v>
      </c>
      <c r="H490" s="263">
        <v>0</v>
      </c>
      <c r="I490" s="263">
        <v>0</v>
      </c>
      <c r="J490" s="264">
        <v>0</v>
      </c>
      <c r="K490" s="264">
        <v>0</v>
      </c>
      <c r="L490" s="264">
        <v>0</v>
      </c>
      <c r="M490" s="264">
        <v>0</v>
      </c>
      <c r="N490" s="264">
        <v>0</v>
      </c>
      <c r="O490" s="264">
        <v>0</v>
      </c>
      <c r="P490" s="264">
        <v>0</v>
      </c>
      <c r="Q490" s="264">
        <v>0</v>
      </c>
      <c r="R490" s="264">
        <v>0</v>
      </c>
      <c r="S490" s="264">
        <v>0</v>
      </c>
      <c r="T490" s="265">
        <v>0.015</v>
      </c>
      <c r="U490" s="266">
        <v>0</v>
      </c>
      <c r="V490" s="266">
        <v>0</v>
      </c>
      <c r="W490" s="266">
        <v>0</v>
      </c>
      <c r="X490" s="266">
        <v>0</v>
      </c>
      <c r="Y490" s="264">
        <v>0</v>
      </c>
      <c r="Z490" s="267">
        <v>0</v>
      </c>
      <c r="AA490" s="267">
        <v>0</v>
      </c>
      <c r="AB490" s="267">
        <v>0</v>
      </c>
      <c r="AC490" s="268">
        <v>0</v>
      </c>
      <c r="AD490" s="269">
        <v>0</v>
      </c>
      <c r="AE490" s="270">
        <v>0</v>
      </c>
      <c r="AF490" s="271">
        <v>0</v>
      </c>
      <c r="AG490" s="271">
        <v>0</v>
      </c>
      <c r="AH490" s="271">
        <v>0</v>
      </c>
      <c r="AI490" s="271">
        <v>0</v>
      </c>
      <c r="AJ490" s="271">
        <v>0</v>
      </c>
      <c r="AK490" s="268">
        <v>0</v>
      </c>
      <c r="AL490" s="268">
        <v>0</v>
      </c>
      <c r="AM490" s="269">
        <v>0</v>
      </c>
    </row>
    <row r="491" spans="1:39">
      <c r="A491" s="279" t="s">
        <v>496</v>
      </c>
      <c r="B491" s="280" t="s">
        <v>3331</v>
      </c>
      <c r="C491" s="262" t="s">
        <v>580</v>
      </c>
      <c r="D491" s="280" t="s">
        <v>581</v>
      </c>
      <c r="E491" s="263">
        <v>0</v>
      </c>
      <c r="F491" s="263">
        <v>0</v>
      </c>
      <c r="G491" s="263">
        <v>0</v>
      </c>
      <c r="H491" s="263">
        <v>0</v>
      </c>
      <c r="I491" s="263">
        <v>0</v>
      </c>
      <c r="J491" s="264">
        <v>0</v>
      </c>
      <c r="K491" s="264">
        <v>0</v>
      </c>
      <c r="L491" s="264">
        <v>0</v>
      </c>
      <c r="M491" s="264">
        <v>0</v>
      </c>
      <c r="N491" s="264">
        <v>0</v>
      </c>
      <c r="O491" s="264">
        <v>0</v>
      </c>
      <c r="P491" s="264">
        <v>0</v>
      </c>
      <c r="Q491" s="264">
        <v>0</v>
      </c>
      <c r="R491" s="264">
        <v>0</v>
      </c>
      <c r="S491" s="264">
        <v>0</v>
      </c>
      <c r="T491" s="265">
        <v>0.015</v>
      </c>
      <c r="U491" s="266">
        <v>0</v>
      </c>
      <c r="V491" s="266">
        <v>0</v>
      </c>
      <c r="W491" s="266">
        <v>0</v>
      </c>
      <c r="X491" s="266">
        <v>0</v>
      </c>
      <c r="Y491" s="264">
        <v>0</v>
      </c>
      <c r="Z491" s="267">
        <v>0</v>
      </c>
      <c r="AA491" s="267">
        <v>0</v>
      </c>
      <c r="AB491" s="267">
        <v>0</v>
      </c>
      <c r="AC491" s="268">
        <v>0</v>
      </c>
      <c r="AD491" s="269">
        <v>0</v>
      </c>
      <c r="AE491" s="270">
        <v>0</v>
      </c>
      <c r="AF491" s="271">
        <v>0</v>
      </c>
      <c r="AG491" s="271">
        <v>0</v>
      </c>
      <c r="AH491" s="271">
        <v>0</v>
      </c>
      <c r="AI491" s="271">
        <v>0</v>
      </c>
      <c r="AJ491" s="271">
        <v>0</v>
      </c>
      <c r="AK491" s="268">
        <v>0</v>
      </c>
      <c r="AL491" s="268">
        <v>0</v>
      </c>
      <c r="AM491" s="269">
        <v>0</v>
      </c>
    </row>
    <row r="492" spans="1:39">
      <c r="A492" s="279" t="s">
        <v>496</v>
      </c>
      <c r="B492" s="280" t="s">
        <v>3331</v>
      </c>
      <c r="C492" s="262" t="s">
        <v>582</v>
      </c>
      <c r="D492" s="280" t="s">
        <v>583</v>
      </c>
      <c r="E492" s="263">
        <v>2647</v>
      </c>
      <c r="F492" s="263">
        <v>39</v>
      </c>
      <c r="G492" s="263">
        <v>15</v>
      </c>
      <c r="H492" s="263">
        <v>5</v>
      </c>
      <c r="I492" s="263">
        <v>0</v>
      </c>
      <c r="J492" s="264">
        <v>1471</v>
      </c>
      <c r="K492" s="264">
        <v>17</v>
      </c>
      <c r="L492" s="264">
        <v>17</v>
      </c>
      <c r="M492" s="264">
        <v>5</v>
      </c>
      <c r="N492" s="264">
        <v>0</v>
      </c>
      <c r="O492" s="264">
        <v>2233</v>
      </c>
      <c r="P492" s="264">
        <v>55</v>
      </c>
      <c r="Q492" s="264">
        <v>55</v>
      </c>
      <c r="R492" s="264">
        <v>34</v>
      </c>
      <c r="S492" s="264">
        <v>0</v>
      </c>
      <c r="T492" s="265">
        <v>0.015</v>
      </c>
      <c r="U492" s="266">
        <v>69059</v>
      </c>
      <c r="V492" s="266">
        <v>781</v>
      </c>
      <c r="W492" s="266">
        <v>757</v>
      </c>
      <c r="X492" s="266">
        <v>1</v>
      </c>
      <c r="Y492" s="264">
        <v>709</v>
      </c>
      <c r="Z492" s="267">
        <v>0.0112946900476404</v>
      </c>
      <c r="AA492" s="267">
        <v>0.0147336607480166</v>
      </c>
      <c r="AB492" s="267">
        <v>0.0115567641060503</v>
      </c>
      <c r="AC492" s="268">
        <v>0.0246305418719212</v>
      </c>
      <c r="AD492" s="269">
        <v>0.00317689664196632</v>
      </c>
      <c r="AE492" s="270">
        <v>15555</v>
      </c>
      <c r="AF492" s="271">
        <v>177</v>
      </c>
      <c r="AG492" s="271">
        <v>0</v>
      </c>
      <c r="AH492" s="271">
        <v>15463</v>
      </c>
      <c r="AI492" s="271">
        <v>235</v>
      </c>
      <c r="AJ492" s="271">
        <v>0</v>
      </c>
      <c r="AK492" s="268">
        <v>0.0113789778206365</v>
      </c>
      <c r="AL492" s="268">
        <v>0.0151975683890578</v>
      </c>
      <c r="AM492" s="269">
        <v>-0.0038185905684213</v>
      </c>
    </row>
    <row r="493" spans="1:39">
      <c r="A493" s="279" t="s">
        <v>496</v>
      </c>
      <c r="B493" s="280" t="s">
        <v>3331</v>
      </c>
      <c r="C493" s="262" t="s">
        <v>584</v>
      </c>
      <c r="D493" s="280" t="s">
        <v>585</v>
      </c>
      <c r="E493" s="263">
        <v>172</v>
      </c>
      <c r="F493" s="263">
        <v>0</v>
      </c>
      <c r="G493" s="263">
        <v>0</v>
      </c>
      <c r="H493" s="263">
        <v>0</v>
      </c>
      <c r="I493" s="263">
        <v>0</v>
      </c>
      <c r="J493" s="264">
        <v>135</v>
      </c>
      <c r="K493" s="264">
        <v>1</v>
      </c>
      <c r="L493" s="264">
        <v>1</v>
      </c>
      <c r="M493" s="264">
        <v>0</v>
      </c>
      <c r="N493" s="264">
        <v>0</v>
      </c>
      <c r="O493" s="264">
        <v>109</v>
      </c>
      <c r="P493" s="264">
        <v>0</v>
      </c>
      <c r="Q493" s="264">
        <v>0</v>
      </c>
      <c r="R493" s="264">
        <v>0</v>
      </c>
      <c r="S493" s="264">
        <v>0</v>
      </c>
      <c r="T493" s="265">
        <v>0.015</v>
      </c>
      <c r="U493" s="266">
        <v>2904</v>
      </c>
      <c r="V493" s="266">
        <v>5</v>
      </c>
      <c r="W493" s="266">
        <v>5</v>
      </c>
      <c r="X493" s="266">
        <v>0</v>
      </c>
      <c r="Y493" s="264">
        <v>2</v>
      </c>
      <c r="Z493" s="267">
        <v>0.00172176308539945</v>
      </c>
      <c r="AA493" s="267">
        <v>0</v>
      </c>
      <c r="AB493" s="267">
        <v>0.00740740740740741</v>
      </c>
      <c r="AC493" s="268">
        <v>0</v>
      </c>
      <c r="AD493" s="269">
        <v>-0.00740740740740741</v>
      </c>
      <c r="AE493" s="270">
        <v>851</v>
      </c>
      <c r="AF493" s="271">
        <v>3</v>
      </c>
      <c r="AG493" s="271">
        <v>0</v>
      </c>
      <c r="AH493" s="271">
        <v>845</v>
      </c>
      <c r="AI493" s="271">
        <v>1</v>
      </c>
      <c r="AJ493" s="271">
        <v>0</v>
      </c>
      <c r="AK493" s="268">
        <v>0.00352526439482961</v>
      </c>
      <c r="AL493" s="268">
        <v>0.00118343195266272</v>
      </c>
      <c r="AM493" s="269">
        <v>0.00234183244216689</v>
      </c>
    </row>
    <row r="494" spans="1:39">
      <c r="A494" s="279" t="s">
        <v>496</v>
      </c>
      <c r="B494" s="280" t="s">
        <v>3331</v>
      </c>
      <c r="C494" s="262" t="s">
        <v>586</v>
      </c>
      <c r="D494" s="280" t="s">
        <v>587</v>
      </c>
      <c r="E494" s="263">
        <v>17312</v>
      </c>
      <c r="F494" s="263">
        <v>238</v>
      </c>
      <c r="G494" s="263">
        <v>140</v>
      </c>
      <c r="H494" s="263">
        <v>3</v>
      </c>
      <c r="I494" s="263">
        <v>0</v>
      </c>
      <c r="J494" s="264">
        <v>10619</v>
      </c>
      <c r="K494" s="264">
        <v>199</v>
      </c>
      <c r="L494" s="264">
        <v>199</v>
      </c>
      <c r="M494" s="264">
        <v>71</v>
      </c>
      <c r="N494" s="264">
        <v>0</v>
      </c>
      <c r="O494" s="264">
        <v>15200</v>
      </c>
      <c r="P494" s="264">
        <v>219</v>
      </c>
      <c r="Q494" s="264">
        <v>219</v>
      </c>
      <c r="R494" s="264">
        <v>141</v>
      </c>
      <c r="S494" s="264">
        <v>0</v>
      </c>
      <c r="T494" s="265">
        <v>0.015</v>
      </c>
      <c r="U494" s="266">
        <v>440823</v>
      </c>
      <c r="V494" s="266">
        <v>7151</v>
      </c>
      <c r="W494" s="266">
        <v>7053</v>
      </c>
      <c r="X494" s="266">
        <v>0</v>
      </c>
      <c r="Y494" s="264">
        <v>6595</v>
      </c>
      <c r="Z494" s="267">
        <v>0.0162219303439249</v>
      </c>
      <c r="AA494" s="267">
        <v>0.0137476894639556</v>
      </c>
      <c r="AB494" s="267">
        <v>0.0187399943497504</v>
      </c>
      <c r="AC494" s="268">
        <v>0.0144078947368421</v>
      </c>
      <c r="AD494" s="269">
        <v>-0.00499230488579481</v>
      </c>
      <c r="AE494" s="270">
        <v>103438</v>
      </c>
      <c r="AF494" s="271">
        <v>1693</v>
      </c>
      <c r="AG494" s="271">
        <v>0</v>
      </c>
      <c r="AH494" s="271">
        <v>99777</v>
      </c>
      <c r="AI494" s="271">
        <v>1637</v>
      </c>
      <c r="AJ494" s="271">
        <v>0</v>
      </c>
      <c r="AK494" s="268">
        <v>0.0163672924843868</v>
      </c>
      <c r="AL494" s="268">
        <v>0.0164065866883149</v>
      </c>
      <c r="AM494" s="269">
        <v>-3.92942039281613e-5</v>
      </c>
    </row>
    <row r="495" spans="1:39">
      <c r="A495" s="279" t="s">
        <v>496</v>
      </c>
      <c r="B495" s="280" t="s">
        <v>3332</v>
      </c>
      <c r="C495" s="262" t="s">
        <v>588</v>
      </c>
      <c r="D495" s="280" t="s">
        <v>589</v>
      </c>
      <c r="E495" s="263">
        <v>7062</v>
      </c>
      <c r="F495" s="263">
        <v>186</v>
      </c>
      <c r="G495" s="263">
        <v>104</v>
      </c>
      <c r="H495" s="263">
        <v>1</v>
      </c>
      <c r="I495" s="263">
        <v>0</v>
      </c>
      <c r="J495" s="264">
        <v>3555</v>
      </c>
      <c r="K495" s="264">
        <v>140</v>
      </c>
      <c r="L495" s="264">
        <v>140</v>
      </c>
      <c r="M495" s="264">
        <v>3</v>
      </c>
      <c r="N495" s="264">
        <v>0</v>
      </c>
      <c r="O495" s="264">
        <v>5685</v>
      </c>
      <c r="P495" s="264">
        <v>85</v>
      </c>
      <c r="Q495" s="264">
        <v>85</v>
      </c>
      <c r="R495" s="264">
        <v>48</v>
      </c>
      <c r="S495" s="264">
        <v>0</v>
      </c>
      <c r="T495" s="265">
        <v>0.015</v>
      </c>
      <c r="U495" s="266">
        <v>170826</v>
      </c>
      <c r="V495" s="266">
        <v>3475</v>
      </c>
      <c r="W495" s="266">
        <v>3392</v>
      </c>
      <c r="X495" s="266">
        <v>2</v>
      </c>
      <c r="Y495" s="264">
        <v>3042</v>
      </c>
      <c r="Z495" s="267">
        <v>0.0203306288269935</v>
      </c>
      <c r="AA495" s="267">
        <v>0.0263381478334749</v>
      </c>
      <c r="AB495" s="267">
        <v>0.0393811533052039</v>
      </c>
      <c r="AC495" s="268">
        <v>0.0149516270888303</v>
      </c>
      <c r="AD495" s="269">
        <v>-0.013043005471729</v>
      </c>
      <c r="AE495" s="270">
        <v>38465</v>
      </c>
      <c r="AF495" s="271">
        <v>855</v>
      </c>
      <c r="AG495" s="271">
        <v>0</v>
      </c>
      <c r="AH495" s="271">
        <v>38810</v>
      </c>
      <c r="AI495" s="271">
        <v>827</v>
      </c>
      <c r="AJ495" s="271">
        <v>0</v>
      </c>
      <c r="AK495" s="268">
        <v>0.0222279994800468</v>
      </c>
      <c r="AL495" s="268">
        <v>0.021308940994589</v>
      </c>
      <c r="AM495" s="269">
        <v>0.000919058485457772</v>
      </c>
    </row>
    <row r="496" spans="1:39">
      <c r="A496" s="279" t="s">
        <v>496</v>
      </c>
      <c r="B496" s="280" t="s">
        <v>3332</v>
      </c>
      <c r="C496" s="262" t="s">
        <v>590</v>
      </c>
      <c r="D496" s="280" t="s">
        <v>591</v>
      </c>
      <c r="E496" s="263">
        <v>12205</v>
      </c>
      <c r="F496" s="263">
        <v>232</v>
      </c>
      <c r="G496" s="263">
        <v>120</v>
      </c>
      <c r="H496" s="263">
        <v>1</v>
      </c>
      <c r="I496" s="263">
        <v>0</v>
      </c>
      <c r="J496" s="264">
        <v>5952</v>
      </c>
      <c r="K496" s="264">
        <v>147</v>
      </c>
      <c r="L496" s="264">
        <v>147</v>
      </c>
      <c r="M496" s="264">
        <v>4</v>
      </c>
      <c r="N496" s="264">
        <v>0</v>
      </c>
      <c r="O496" s="264">
        <v>10325</v>
      </c>
      <c r="P496" s="264">
        <v>240</v>
      </c>
      <c r="Q496" s="264">
        <v>240</v>
      </c>
      <c r="R496" s="264">
        <v>84</v>
      </c>
      <c r="S496" s="264">
        <v>0</v>
      </c>
      <c r="T496" s="265">
        <v>0.015</v>
      </c>
      <c r="U496" s="266">
        <v>299678</v>
      </c>
      <c r="V496" s="266">
        <v>6630</v>
      </c>
      <c r="W496" s="266">
        <v>6510</v>
      </c>
      <c r="X496" s="266">
        <v>1</v>
      </c>
      <c r="Y496" s="264">
        <v>5822</v>
      </c>
      <c r="Z496" s="267">
        <v>0.0221204092392501</v>
      </c>
      <c r="AA496" s="267">
        <v>0.0190086030315445</v>
      </c>
      <c r="AB496" s="267">
        <v>0.0246975806451613</v>
      </c>
      <c r="AC496" s="268">
        <v>0.0232445520581114</v>
      </c>
      <c r="AD496" s="269">
        <v>-0.00568897761361684</v>
      </c>
      <c r="AE496" s="270">
        <v>68848</v>
      </c>
      <c r="AF496" s="271">
        <v>1564</v>
      </c>
      <c r="AG496" s="271">
        <v>0</v>
      </c>
      <c r="AH496" s="271">
        <v>67737</v>
      </c>
      <c r="AI496" s="271">
        <v>1681</v>
      </c>
      <c r="AJ496" s="271">
        <v>0</v>
      </c>
      <c r="AK496" s="268">
        <v>0.0227167092726005</v>
      </c>
      <c r="AL496" s="268">
        <v>0.0248165699691454</v>
      </c>
      <c r="AM496" s="269">
        <v>-0.00209986069654486</v>
      </c>
    </row>
    <row r="497" spans="1:39">
      <c r="A497" s="279" t="s">
        <v>496</v>
      </c>
      <c r="B497" s="280" t="s">
        <v>3332</v>
      </c>
      <c r="C497" s="262" t="s">
        <v>592</v>
      </c>
      <c r="D497" s="280" t="s">
        <v>593</v>
      </c>
      <c r="E497" s="263">
        <v>10921</v>
      </c>
      <c r="F497" s="263">
        <v>162</v>
      </c>
      <c r="G497" s="263">
        <v>89</v>
      </c>
      <c r="H497" s="263">
        <v>1</v>
      </c>
      <c r="I497" s="263">
        <v>0</v>
      </c>
      <c r="J497" s="264">
        <v>5337</v>
      </c>
      <c r="K497" s="264">
        <v>129</v>
      </c>
      <c r="L497" s="264">
        <v>129</v>
      </c>
      <c r="M497" s="264">
        <v>4</v>
      </c>
      <c r="N497" s="264">
        <v>0</v>
      </c>
      <c r="O497" s="264">
        <v>9392</v>
      </c>
      <c r="P497" s="264">
        <v>380</v>
      </c>
      <c r="Q497" s="264">
        <v>380</v>
      </c>
      <c r="R497" s="264">
        <v>194</v>
      </c>
      <c r="S497" s="264">
        <v>0</v>
      </c>
      <c r="T497" s="265">
        <v>0.015</v>
      </c>
      <c r="U497" s="266">
        <v>270594</v>
      </c>
      <c r="V497" s="266">
        <v>5844</v>
      </c>
      <c r="W497" s="266">
        <v>5770</v>
      </c>
      <c r="X497" s="266">
        <v>3</v>
      </c>
      <c r="Y497" s="264">
        <v>5296</v>
      </c>
      <c r="Z497" s="267">
        <v>0.0215858444754873</v>
      </c>
      <c r="AA497" s="267">
        <v>0.0148338064279828</v>
      </c>
      <c r="AB497" s="267">
        <v>0.0241708825182687</v>
      </c>
      <c r="AC497" s="268">
        <v>0.0404599659284497</v>
      </c>
      <c r="AD497" s="269">
        <v>-0.0093370760902859</v>
      </c>
      <c r="AE497" s="270">
        <v>62770</v>
      </c>
      <c r="AF497" s="271">
        <v>1344</v>
      </c>
      <c r="AG497" s="271">
        <v>0</v>
      </c>
      <c r="AH497" s="271">
        <v>60322</v>
      </c>
      <c r="AI497" s="271">
        <v>1455</v>
      </c>
      <c r="AJ497" s="271">
        <v>1</v>
      </c>
      <c r="AK497" s="268">
        <v>0.0214115023100207</v>
      </c>
      <c r="AL497" s="268">
        <v>0.0241039753323829</v>
      </c>
      <c r="AM497" s="269">
        <v>-0.00269247302236217</v>
      </c>
    </row>
    <row r="498" spans="1:39">
      <c r="A498" s="279" t="s">
        <v>496</v>
      </c>
      <c r="B498" s="280" t="s">
        <v>3332</v>
      </c>
      <c r="C498" s="262" t="s">
        <v>594</v>
      </c>
      <c r="D498" s="280" t="s">
        <v>595</v>
      </c>
      <c r="E498" s="263">
        <v>11336</v>
      </c>
      <c r="F498" s="263">
        <v>172</v>
      </c>
      <c r="G498" s="263">
        <v>83</v>
      </c>
      <c r="H498" s="263">
        <v>0</v>
      </c>
      <c r="I498" s="263">
        <v>0</v>
      </c>
      <c r="J498" s="264">
        <v>5509</v>
      </c>
      <c r="K498" s="264">
        <v>120</v>
      </c>
      <c r="L498" s="264">
        <v>120</v>
      </c>
      <c r="M498" s="264">
        <v>6</v>
      </c>
      <c r="N498" s="264">
        <v>0</v>
      </c>
      <c r="O498" s="264">
        <v>9501</v>
      </c>
      <c r="P498" s="264">
        <v>204</v>
      </c>
      <c r="Q498" s="264">
        <v>204</v>
      </c>
      <c r="R498" s="264">
        <v>115</v>
      </c>
      <c r="S498" s="264">
        <v>0</v>
      </c>
      <c r="T498" s="265">
        <v>0.015</v>
      </c>
      <c r="U498" s="266">
        <v>279889</v>
      </c>
      <c r="V498" s="266">
        <v>5719</v>
      </c>
      <c r="W498" s="266">
        <v>5629</v>
      </c>
      <c r="X498" s="266">
        <v>5</v>
      </c>
      <c r="Y498" s="264">
        <v>5255</v>
      </c>
      <c r="Z498" s="267">
        <v>0.0204152360400016</v>
      </c>
      <c r="AA498" s="267">
        <v>0.0151729004940014</v>
      </c>
      <c r="AB498" s="267">
        <v>0.021782537665638</v>
      </c>
      <c r="AC498" s="268">
        <v>0.0214714240606252</v>
      </c>
      <c r="AD498" s="269">
        <v>-0.00660963717163663</v>
      </c>
      <c r="AE498" s="270">
        <v>64802</v>
      </c>
      <c r="AF498" s="271">
        <v>1294</v>
      </c>
      <c r="AG498" s="271">
        <v>0</v>
      </c>
      <c r="AH498" s="271">
        <v>62826</v>
      </c>
      <c r="AI498" s="271">
        <v>1332</v>
      </c>
      <c r="AJ498" s="271">
        <v>0</v>
      </c>
      <c r="AK498" s="268">
        <v>0.0199685194901392</v>
      </c>
      <c r="AL498" s="268">
        <v>0.0212014134275618</v>
      </c>
      <c r="AM498" s="269">
        <v>-0.00123289393742265</v>
      </c>
    </row>
    <row r="499" spans="1:39">
      <c r="A499" s="279" t="s">
        <v>496</v>
      </c>
      <c r="B499" s="280" t="s">
        <v>3332</v>
      </c>
      <c r="C499" s="262" t="s">
        <v>596</v>
      </c>
      <c r="D499" s="280" t="s">
        <v>597</v>
      </c>
      <c r="E499" s="263">
        <v>10845</v>
      </c>
      <c r="F499" s="263">
        <v>162</v>
      </c>
      <c r="G499" s="263">
        <v>92</v>
      </c>
      <c r="H499" s="263">
        <v>0</v>
      </c>
      <c r="I499" s="263">
        <v>0</v>
      </c>
      <c r="J499" s="264">
        <v>5410</v>
      </c>
      <c r="K499" s="264">
        <v>107</v>
      </c>
      <c r="L499" s="264">
        <v>107</v>
      </c>
      <c r="M499" s="264">
        <v>0</v>
      </c>
      <c r="N499" s="264">
        <v>0</v>
      </c>
      <c r="O499" s="264">
        <v>9473</v>
      </c>
      <c r="P499" s="264">
        <v>137</v>
      </c>
      <c r="Q499" s="264">
        <v>137</v>
      </c>
      <c r="R499" s="264">
        <v>72</v>
      </c>
      <c r="S499" s="264">
        <v>0</v>
      </c>
      <c r="T499" s="265">
        <v>0.015</v>
      </c>
      <c r="U499" s="266">
        <v>279676</v>
      </c>
      <c r="V499" s="266">
        <v>4136</v>
      </c>
      <c r="W499" s="266">
        <v>4066</v>
      </c>
      <c r="X499" s="266">
        <v>1</v>
      </c>
      <c r="Y499" s="264">
        <v>3738</v>
      </c>
      <c r="Z499" s="267">
        <v>0.0147849654600323</v>
      </c>
      <c r="AA499" s="267">
        <v>0.0149377593360996</v>
      </c>
      <c r="AB499" s="267">
        <v>0.0197781885397412</v>
      </c>
      <c r="AC499" s="268">
        <v>0.0144621556001267</v>
      </c>
      <c r="AD499" s="269">
        <v>-0.00484042920364163</v>
      </c>
      <c r="AE499" s="270">
        <v>64250</v>
      </c>
      <c r="AF499" s="271">
        <v>1027</v>
      </c>
      <c r="AG499" s="271">
        <v>0</v>
      </c>
      <c r="AH499" s="271">
        <v>63668</v>
      </c>
      <c r="AI499" s="271">
        <v>981</v>
      </c>
      <c r="AJ499" s="271">
        <v>0</v>
      </c>
      <c r="AK499" s="268">
        <v>0.0159844357976654</v>
      </c>
      <c r="AL499" s="268">
        <v>0.0154080542815857</v>
      </c>
      <c r="AM499" s="269">
        <v>0.000576381516079643</v>
      </c>
    </row>
    <row r="500" spans="1:39">
      <c r="A500" s="279" t="s">
        <v>496</v>
      </c>
      <c r="B500" s="280" t="s">
        <v>3332</v>
      </c>
      <c r="C500" s="262" t="s">
        <v>598</v>
      </c>
      <c r="D500" s="280" t="s">
        <v>599</v>
      </c>
      <c r="E500" s="263">
        <v>12308</v>
      </c>
      <c r="F500" s="263">
        <v>244</v>
      </c>
      <c r="G500" s="263">
        <v>138</v>
      </c>
      <c r="H500" s="263">
        <v>0</v>
      </c>
      <c r="I500" s="263">
        <v>0</v>
      </c>
      <c r="J500" s="264">
        <v>5967</v>
      </c>
      <c r="K500" s="264">
        <v>133</v>
      </c>
      <c r="L500" s="264">
        <v>133</v>
      </c>
      <c r="M500" s="264">
        <v>33</v>
      </c>
      <c r="N500" s="264">
        <v>0</v>
      </c>
      <c r="O500" s="264">
        <v>9924</v>
      </c>
      <c r="P500" s="264">
        <v>187</v>
      </c>
      <c r="Q500" s="264">
        <v>187</v>
      </c>
      <c r="R500" s="264">
        <v>139</v>
      </c>
      <c r="S500" s="264">
        <v>0</v>
      </c>
      <c r="T500" s="265">
        <v>0.015</v>
      </c>
      <c r="U500" s="266">
        <v>300679</v>
      </c>
      <c r="V500" s="266">
        <v>6367</v>
      </c>
      <c r="W500" s="266">
        <v>6261</v>
      </c>
      <c r="X500" s="266">
        <v>5</v>
      </c>
      <c r="Y500" s="264">
        <v>5883</v>
      </c>
      <c r="Z500" s="267">
        <v>0.0211587773007094</v>
      </c>
      <c r="AA500" s="267">
        <v>0.0198245043873903</v>
      </c>
      <c r="AB500" s="267">
        <v>0.0222892575833752</v>
      </c>
      <c r="AC500" s="268">
        <v>0.0188432083837162</v>
      </c>
      <c r="AD500" s="269">
        <v>-0.00246475319598492</v>
      </c>
      <c r="AE500" s="270">
        <v>69354</v>
      </c>
      <c r="AF500" s="271">
        <v>1495</v>
      </c>
      <c r="AG500" s="271">
        <v>0</v>
      </c>
      <c r="AH500" s="271">
        <v>66180</v>
      </c>
      <c r="AI500" s="271">
        <v>1475</v>
      </c>
      <c r="AJ500" s="271">
        <v>2</v>
      </c>
      <c r="AK500" s="268">
        <v>0.0215560746316002</v>
      </c>
      <c r="AL500" s="268">
        <v>0.0222574796010879</v>
      </c>
      <c r="AM500" s="269">
        <v>-0.000701404969487746</v>
      </c>
    </row>
    <row r="501" spans="1:39">
      <c r="A501" s="279" t="s">
        <v>496</v>
      </c>
      <c r="B501" s="280" t="s">
        <v>3332</v>
      </c>
      <c r="C501" s="262" t="s">
        <v>600</v>
      </c>
      <c r="D501" s="280" t="s">
        <v>601</v>
      </c>
      <c r="E501" s="263">
        <v>0</v>
      </c>
      <c r="F501" s="263">
        <v>0</v>
      </c>
      <c r="G501" s="263">
        <v>0</v>
      </c>
      <c r="H501" s="263">
        <v>0</v>
      </c>
      <c r="I501" s="263">
        <v>0</v>
      </c>
      <c r="J501" s="264">
        <v>0</v>
      </c>
      <c r="K501" s="264">
        <v>0</v>
      </c>
      <c r="L501" s="264">
        <v>0</v>
      </c>
      <c r="M501" s="264">
        <v>0</v>
      </c>
      <c r="N501" s="264">
        <v>0</v>
      </c>
      <c r="O501" s="264">
        <v>0</v>
      </c>
      <c r="P501" s="264">
        <v>0</v>
      </c>
      <c r="Q501" s="264">
        <v>0</v>
      </c>
      <c r="R501" s="264">
        <v>0</v>
      </c>
      <c r="S501" s="264">
        <v>0</v>
      </c>
      <c r="T501" s="265">
        <v>0.015</v>
      </c>
      <c r="U501" s="266">
        <v>0</v>
      </c>
      <c r="V501" s="266">
        <v>3</v>
      </c>
      <c r="W501" s="266">
        <v>3</v>
      </c>
      <c r="X501" s="266">
        <v>0</v>
      </c>
      <c r="Y501" s="264">
        <v>2</v>
      </c>
      <c r="Z501" s="267">
        <v>0</v>
      </c>
      <c r="AA501" s="267">
        <v>0</v>
      </c>
      <c r="AB501" s="267">
        <v>0</v>
      </c>
      <c r="AC501" s="268">
        <v>0</v>
      </c>
      <c r="AD501" s="269">
        <v>0</v>
      </c>
      <c r="AE501" s="270">
        <v>0</v>
      </c>
      <c r="AF501" s="271">
        <v>0</v>
      </c>
      <c r="AG501" s="271">
        <v>0</v>
      </c>
      <c r="AH501" s="271">
        <v>0</v>
      </c>
      <c r="AI501" s="271">
        <v>3</v>
      </c>
      <c r="AJ501" s="271">
        <v>0</v>
      </c>
      <c r="AK501" s="268">
        <v>0</v>
      </c>
      <c r="AL501" s="268">
        <v>0</v>
      </c>
      <c r="AM501" s="269">
        <v>0</v>
      </c>
    </row>
    <row r="502" spans="1:39">
      <c r="A502" s="279" t="s">
        <v>496</v>
      </c>
      <c r="B502" s="280" t="s">
        <v>3332</v>
      </c>
      <c r="C502" s="262" t="s">
        <v>602</v>
      </c>
      <c r="D502" s="280" t="s">
        <v>603</v>
      </c>
      <c r="E502" s="263">
        <v>127</v>
      </c>
      <c r="F502" s="263">
        <v>0</v>
      </c>
      <c r="G502" s="263">
        <v>0</v>
      </c>
      <c r="H502" s="263">
        <v>0</v>
      </c>
      <c r="I502" s="263">
        <v>0</v>
      </c>
      <c r="J502" s="264">
        <v>75</v>
      </c>
      <c r="K502" s="264">
        <v>0</v>
      </c>
      <c r="L502" s="264">
        <v>0</v>
      </c>
      <c r="M502" s="264">
        <v>0</v>
      </c>
      <c r="N502" s="264">
        <v>0</v>
      </c>
      <c r="O502" s="264">
        <v>48</v>
      </c>
      <c r="P502" s="264">
        <v>0</v>
      </c>
      <c r="Q502" s="264">
        <v>0</v>
      </c>
      <c r="R502" s="264">
        <v>0</v>
      </c>
      <c r="S502" s="264">
        <v>0</v>
      </c>
      <c r="T502" s="265">
        <v>0.015</v>
      </c>
      <c r="U502" s="266">
        <v>1859</v>
      </c>
      <c r="V502" s="266">
        <v>8</v>
      </c>
      <c r="W502" s="266">
        <v>8</v>
      </c>
      <c r="X502" s="266">
        <v>0</v>
      </c>
      <c r="Y502" s="264">
        <v>7</v>
      </c>
      <c r="Z502" s="267">
        <v>0.00430338891877353</v>
      </c>
      <c r="AA502" s="267">
        <v>0</v>
      </c>
      <c r="AB502" s="267">
        <v>0</v>
      </c>
      <c r="AC502" s="268">
        <v>0</v>
      </c>
      <c r="AD502" s="269">
        <v>0</v>
      </c>
      <c r="AE502" s="270">
        <v>512</v>
      </c>
      <c r="AF502" s="271">
        <v>2</v>
      </c>
      <c r="AG502" s="271">
        <v>0</v>
      </c>
      <c r="AH502" s="271">
        <v>454</v>
      </c>
      <c r="AI502" s="271">
        <v>1</v>
      </c>
      <c r="AJ502" s="271">
        <v>0</v>
      </c>
      <c r="AK502" s="268">
        <v>0.00390625</v>
      </c>
      <c r="AL502" s="268">
        <v>0.00220264317180617</v>
      </c>
      <c r="AM502" s="269">
        <v>0.00170360682819383</v>
      </c>
    </row>
    <row r="503" spans="1:39">
      <c r="A503" s="279" t="s">
        <v>496</v>
      </c>
      <c r="B503" s="280" t="s">
        <v>3332</v>
      </c>
      <c r="C503" s="262" t="s">
        <v>604</v>
      </c>
      <c r="D503" s="280" t="s">
        <v>605</v>
      </c>
      <c r="E503" s="263">
        <v>1408</v>
      </c>
      <c r="F503" s="263">
        <v>3</v>
      </c>
      <c r="G503" s="263">
        <v>0</v>
      </c>
      <c r="H503" s="263">
        <v>0</v>
      </c>
      <c r="I503" s="263">
        <v>0</v>
      </c>
      <c r="J503" s="264">
        <v>0</v>
      </c>
      <c r="K503" s="264">
        <v>18</v>
      </c>
      <c r="L503" s="264">
        <v>18</v>
      </c>
      <c r="M503" s="264">
        <v>10</v>
      </c>
      <c r="N503" s="264">
        <v>0</v>
      </c>
      <c r="O503" s="264">
        <v>598</v>
      </c>
      <c r="P503" s="264">
        <v>0</v>
      </c>
      <c r="Q503" s="264">
        <v>0</v>
      </c>
      <c r="R503" s="264">
        <v>0</v>
      </c>
      <c r="S503" s="264">
        <v>0</v>
      </c>
      <c r="T503" s="265">
        <v>0.015</v>
      </c>
      <c r="U503" s="266">
        <v>20036</v>
      </c>
      <c r="V503" s="266">
        <v>563</v>
      </c>
      <c r="W503" s="266">
        <v>560</v>
      </c>
      <c r="X503" s="266">
        <v>0</v>
      </c>
      <c r="Y503" s="264">
        <v>552</v>
      </c>
      <c r="Z503" s="267">
        <v>0.0280994210421242</v>
      </c>
      <c r="AA503" s="267">
        <v>0.00213068181818182</v>
      </c>
      <c r="AB503" s="267">
        <v>0</v>
      </c>
      <c r="AC503" s="268">
        <v>0</v>
      </c>
      <c r="AD503" s="269">
        <v>0.00213068181818182</v>
      </c>
      <c r="AE503" s="270">
        <v>4352</v>
      </c>
      <c r="AF503" s="271">
        <v>71</v>
      </c>
      <c r="AG503" s="271">
        <v>0</v>
      </c>
      <c r="AH503" s="271">
        <v>5272</v>
      </c>
      <c r="AI503" s="271">
        <v>444</v>
      </c>
      <c r="AJ503" s="271">
        <v>0</v>
      </c>
      <c r="AK503" s="268">
        <v>0.0163143382352941</v>
      </c>
      <c r="AL503" s="268">
        <v>0.0842185128983308</v>
      </c>
      <c r="AM503" s="269">
        <v>-0.0679041746630367</v>
      </c>
    </row>
    <row r="504" spans="1:39">
      <c r="A504" s="279" t="s">
        <v>496</v>
      </c>
      <c r="B504" s="280" t="s">
        <v>3332</v>
      </c>
      <c r="C504" s="262" t="s">
        <v>606</v>
      </c>
      <c r="D504" s="280" t="s">
        <v>607</v>
      </c>
      <c r="E504" s="263">
        <v>0</v>
      </c>
      <c r="F504" s="263">
        <v>0</v>
      </c>
      <c r="G504" s="263">
        <v>0</v>
      </c>
      <c r="H504" s="263">
        <v>0</v>
      </c>
      <c r="I504" s="263">
        <v>0</v>
      </c>
      <c r="J504" s="264">
        <v>0</v>
      </c>
      <c r="K504" s="264">
        <v>0</v>
      </c>
      <c r="L504" s="264">
        <v>0</v>
      </c>
      <c r="M504" s="264">
        <v>0</v>
      </c>
      <c r="N504" s="264">
        <v>0</v>
      </c>
      <c r="O504" s="264">
        <v>0</v>
      </c>
      <c r="P504" s="264">
        <v>0</v>
      </c>
      <c r="Q504" s="264">
        <v>0</v>
      </c>
      <c r="R504" s="264">
        <v>0</v>
      </c>
      <c r="S504" s="264">
        <v>0</v>
      </c>
      <c r="T504" s="265">
        <v>0.015</v>
      </c>
      <c r="U504" s="266">
        <v>0</v>
      </c>
      <c r="V504" s="266">
        <v>2</v>
      </c>
      <c r="W504" s="266">
        <v>2</v>
      </c>
      <c r="X504" s="266">
        <v>0</v>
      </c>
      <c r="Y504" s="264">
        <v>1</v>
      </c>
      <c r="Z504" s="267">
        <v>0</v>
      </c>
      <c r="AA504" s="267">
        <v>0</v>
      </c>
      <c r="AB504" s="267">
        <v>0</v>
      </c>
      <c r="AC504" s="268">
        <v>0</v>
      </c>
      <c r="AD504" s="269">
        <v>0</v>
      </c>
      <c r="AE504" s="270">
        <v>0</v>
      </c>
      <c r="AF504" s="271">
        <v>0</v>
      </c>
      <c r="AG504" s="271">
        <v>0</v>
      </c>
      <c r="AH504" s="271">
        <v>0</v>
      </c>
      <c r="AI504" s="271">
        <v>1</v>
      </c>
      <c r="AJ504" s="271">
        <v>0</v>
      </c>
      <c r="AK504" s="268">
        <v>0</v>
      </c>
      <c r="AL504" s="268">
        <v>0</v>
      </c>
      <c r="AM504" s="269">
        <v>0</v>
      </c>
    </row>
    <row r="505" spans="1:39">
      <c r="A505" s="279" t="s">
        <v>496</v>
      </c>
      <c r="B505" s="280" t="s">
        <v>3332</v>
      </c>
      <c r="C505" s="262" t="s">
        <v>608</v>
      </c>
      <c r="D505" s="280" t="s">
        <v>609</v>
      </c>
      <c r="E505" s="263">
        <v>0</v>
      </c>
      <c r="F505" s="263">
        <v>0</v>
      </c>
      <c r="G505" s="263">
        <v>0</v>
      </c>
      <c r="H505" s="263">
        <v>0</v>
      </c>
      <c r="I505" s="263">
        <v>0</v>
      </c>
      <c r="J505" s="264">
        <v>0</v>
      </c>
      <c r="K505" s="264">
        <v>0</v>
      </c>
      <c r="L505" s="264">
        <v>0</v>
      </c>
      <c r="M505" s="264">
        <v>0</v>
      </c>
      <c r="N505" s="264">
        <v>0</v>
      </c>
      <c r="O505" s="264">
        <v>0</v>
      </c>
      <c r="P505" s="264">
        <v>0</v>
      </c>
      <c r="Q505" s="264">
        <v>0</v>
      </c>
      <c r="R505" s="264">
        <v>0</v>
      </c>
      <c r="S505" s="264">
        <v>0</v>
      </c>
      <c r="T505" s="265">
        <v>0.015</v>
      </c>
      <c r="U505" s="266">
        <v>63</v>
      </c>
      <c r="V505" s="266">
        <v>0</v>
      </c>
      <c r="W505" s="266">
        <v>0</v>
      </c>
      <c r="X505" s="266">
        <v>0</v>
      </c>
      <c r="Y505" s="264">
        <v>0</v>
      </c>
      <c r="Z505" s="267">
        <v>0</v>
      </c>
      <c r="AA505" s="267">
        <v>0</v>
      </c>
      <c r="AB505" s="267">
        <v>0</v>
      </c>
      <c r="AC505" s="268">
        <v>0</v>
      </c>
      <c r="AD505" s="269">
        <v>0</v>
      </c>
      <c r="AE505" s="270">
        <v>48</v>
      </c>
      <c r="AF505" s="271">
        <v>0</v>
      </c>
      <c r="AG505" s="271">
        <v>0</v>
      </c>
      <c r="AH505" s="271">
        <v>13</v>
      </c>
      <c r="AI505" s="271">
        <v>0</v>
      </c>
      <c r="AJ505" s="271">
        <v>0</v>
      </c>
      <c r="AK505" s="268">
        <v>0</v>
      </c>
      <c r="AL505" s="268">
        <v>0</v>
      </c>
      <c r="AM505" s="269">
        <v>0</v>
      </c>
    </row>
    <row r="506" spans="1:39">
      <c r="A506" s="279" t="s">
        <v>496</v>
      </c>
      <c r="B506" s="280" t="s">
        <v>3332</v>
      </c>
      <c r="C506" s="262" t="s">
        <v>610</v>
      </c>
      <c r="D506" s="280" t="s">
        <v>611</v>
      </c>
      <c r="E506" s="263">
        <v>326</v>
      </c>
      <c r="F506" s="263">
        <v>9</v>
      </c>
      <c r="G506" s="263">
        <v>9</v>
      </c>
      <c r="H506" s="263">
        <v>9</v>
      </c>
      <c r="I506" s="263">
        <v>0</v>
      </c>
      <c r="J506" s="264">
        <v>6</v>
      </c>
      <c r="K506" s="264">
        <v>6</v>
      </c>
      <c r="L506" s="264">
        <v>6</v>
      </c>
      <c r="M506" s="264">
        <v>6</v>
      </c>
      <c r="N506" s="264">
        <v>0</v>
      </c>
      <c r="O506" s="264">
        <v>0</v>
      </c>
      <c r="P506" s="264">
        <v>0</v>
      </c>
      <c r="Q506" s="264">
        <v>0</v>
      </c>
      <c r="R506" s="264">
        <v>0</v>
      </c>
      <c r="S506" s="264">
        <v>0</v>
      </c>
      <c r="T506" s="265">
        <v>0.015</v>
      </c>
      <c r="U506" s="266">
        <v>4119</v>
      </c>
      <c r="V506" s="266">
        <v>305</v>
      </c>
      <c r="W506" s="266">
        <v>305</v>
      </c>
      <c r="X506" s="266">
        <v>0</v>
      </c>
      <c r="Y506" s="264">
        <v>302</v>
      </c>
      <c r="Z506" s="267">
        <v>0.0740470988103909</v>
      </c>
      <c r="AA506" s="267">
        <v>0.0276073619631902</v>
      </c>
      <c r="AB506" s="267">
        <v>1</v>
      </c>
      <c r="AC506" s="268">
        <v>0</v>
      </c>
      <c r="AD506" s="269">
        <v>-0.97239263803681</v>
      </c>
      <c r="AE506" s="270">
        <v>804</v>
      </c>
      <c r="AF506" s="271">
        <v>38</v>
      </c>
      <c r="AG506" s="271">
        <v>0</v>
      </c>
      <c r="AH506" s="271">
        <v>888</v>
      </c>
      <c r="AI506" s="271">
        <v>65</v>
      </c>
      <c r="AJ506" s="271">
        <v>0</v>
      </c>
      <c r="AK506" s="268">
        <v>0.0472636815920398</v>
      </c>
      <c r="AL506" s="268">
        <v>0.0731981981981982</v>
      </c>
      <c r="AM506" s="269">
        <v>-0.0259345166061584</v>
      </c>
    </row>
    <row r="507" spans="1:39">
      <c r="A507" s="279" t="s">
        <v>496</v>
      </c>
      <c r="B507" s="280" t="s">
        <v>3332</v>
      </c>
      <c r="C507" s="262" t="s">
        <v>612</v>
      </c>
      <c r="D507" s="280" t="s">
        <v>613</v>
      </c>
      <c r="E507" s="263">
        <v>8808</v>
      </c>
      <c r="F507" s="263">
        <v>130</v>
      </c>
      <c r="G507" s="263">
        <v>86</v>
      </c>
      <c r="H507" s="263">
        <v>0</v>
      </c>
      <c r="I507" s="263">
        <v>0</v>
      </c>
      <c r="J507" s="264">
        <v>5605</v>
      </c>
      <c r="K507" s="264">
        <v>174</v>
      </c>
      <c r="L507" s="264">
        <v>174</v>
      </c>
      <c r="M507" s="264">
        <v>3</v>
      </c>
      <c r="N507" s="264">
        <v>0</v>
      </c>
      <c r="O507" s="264">
        <v>9062</v>
      </c>
      <c r="P507" s="264">
        <v>105</v>
      </c>
      <c r="Q507" s="264">
        <v>105</v>
      </c>
      <c r="R507" s="264">
        <v>43</v>
      </c>
      <c r="S507" s="264">
        <v>0</v>
      </c>
      <c r="T507" s="265">
        <v>0.015</v>
      </c>
      <c r="U507" s="266">
        <v>256655</v>
      </c>
      <c r="V507" s="266">
        <v>3838</v>
      </c>
      <c r="W507" s="266">
        <v>3794</v>
      </c>
      <c r="X507" s="266">
        <v>0</v>
      </c>
      <c r="Y507" s="264">
        <v>3417</v>
      </c>
      <c r="Z507" s="267">
        <v>0.0149539264771775</v>
      </c>
      <c r="AA507" s="267">
        <v>0.0147593097184378</v>
      </c>
      <c r="AB507" s="267">
        <v>0.0310437109723461</v>
      </c>
      <c r="AC507" s="268">
        <v>0.0115868461708232</v>
      </c>
      <c r="AD507" s="269">
        <v>-0.0162844012539083</v>
      </c>
      <c r="AE507" s="270">
        <v>58483</v>
      </c>
      <c r="AF507" s="271">
        <v>1013</v>
      </c>
      <c r="AG507" s="271">
        <v>0</v>
      </c>
      <c r="AH507" s="271">
        <v>59525</v>
      </c>
      <c r="AI507" s="271">
        <v>881</v>
      </c>
      <c r="AJ507" s="271">
        <v>0</v>
      </c>
      <c r="AK507" s="268">
        <v>0.0173212728485201</v>
      </c>
      <c r="AL507" s="268">
        <v>0.0148005039899202</v>
      </c>
      <c r="AM507" s="269">
        <v>0.00252076885859988</v>
      </c>
    </row>
    <row r="508" spans="1:39">
      <c r="A508" s="279" t="s">
        <v>496</v>
      </c>
      <c r="B508" s="280" t="s">
        <v>3333</v>
      </c>
      <c r="C508" s="262" t="s">
        <v>614</v>
      </c>
      <c r="D508" s="280" t="s">
        <v>615</v>
      </c>
      <c r="E508" s="263">
        <v>0</v>
      </c>
      <c r="F508" s="263">
        <v>0</v>
      </c>
      <c r="G508" s="263">
        <v>0</v>
      </c>
      <c r="H508" s="263">
        <v>0</v>
      </c>
      <c r="I508" s="263">
        <v>0</v>
      </c>
      <c r="J508" s="264">
        <v>0</v>
      </c>
      <c r="K508" s="264">
        <v>0</v>
      </c>
      <c r="L508" s="264">
        <v>0</v>
      </c>
      <c r="M508" s="264">
        <v>0</v>
      </c>
      <c r="N508" s="264">
        <v>0</v>
      </c>
      <c r="O508" s="264">
        <v>0</v>
      </c>
      <c r="P508" s="264">
        <v>0</v>
      </c>
      <c r="Q508" s="264">
        <v>0</v>
      </c>
      <c r="R508" s="264">
        <v>0</v>
      </c>
      <c r="S508" s="264">
        <v>0</v>
      </c>
      <c r="T508" s="265">
        <v>0.015</v>
      </c>
      <c r="U508" s="266">
        <v>0</v>
      </c>
      <c r="V508" s="266">
        <v>0</v>
      </c>
      <c r="W508" s="266">
        <v>0</v>
      </c>
      <c r="X508" s="266">
        <v>0</v>
      </c>
      <c r="Y508" s="264">
        <v>0</v>
      </c>
      <c r="Z508" s="267">
        <v>0</v>
      </c>
      <c r="AA508" s="267">
        <v>0</v>
      </c>
      <c r="AB508" s="267">
        <v>0</v>
      </c>
      <c r="AC508" s="268">
        <v>0</v>
      </c>
      <c r="AD508" s="269">
        <v>0</v>
      </c>
      <c r="AE508" s="270">
        <v>0</v>
      </c>
      <c r="AF508" s="271">
        <v>0</v>
      </c>
      <c r="AG508" s="271">
        <v>0</v>
      </c>
      <c r="AH508" s="271">
        <v>0</v>
      </c>
      <c r="AI508" s="271">
        <v>0</v>
      </c>
      <c r="AJ508" s="271">
        <v>0</v>
      </c>
      <c r="AK508" s="268">
        <v>0</v>
      </c>
      <c r="AL508" s="268">
        <v>0</v>
      </c>
      <c r="AM508" s="269">
        <v>0</v>
      </c>
    </row>
    <row r="509" spans="1:39">
      <c r="A509" s="279" t="s">
        <v>496</v>
      </c>
      <c r="B509" s="280" t="s">
        <v>3333</v>
      </c>
      <c r="C509" s="262" t="s">
        <v>616</v>
      </c>
      <c r="D509" s="280" t="s">
        <v>617</v>
      </c>
      <c r="E509" s="263">
        <v>14701</v>
      </c>
      <c r="F509" s="263">
        <v>227</v>
      </c>
      <c r="G509" s="263">
        <v>102</v>
      </c>
      <c r="H509" s="263">
        <v>0</v>
      </c>
      <c r="I509" s="263">
        <v>0</v>
      </c>
      <c r="J509" s="264">
        <v>6987</v>
      </c>
      <c r="K509" s="264">
        <v>159</v>
      </c>
      <c r="L509" s="264">
        <v>157</v>
      </c>
      <c r="M509" s="264">
        <v>0</v>
      </c>
      <c r="N509" s="264">
        <v>0</v>
      </c>
      <c r="O509" s="264">
        <v>12118</v>
      </c>
      <c r="P509" s="264">
        <v>253</v>
      </c>
      <c r="Q509" s="264">
        <v>253</v>
      </c>
      <c r="R509" s="264">
        <v>124</v>
      </c>
      <c r="S509" s="264">
        <v>0</v>
      </c>
      <c r="T509" s="265">
        <v>0.015</v>
      </c>
      <c r="U509" s="266">
        <v>357747</v>
      </c>
      <c r="V509" s="266">
        <v>7484</v>
      </c>
      <c r="W509" s="266">
        <v>7357</v>
      </c>
      <c r="X509" s="266">
        <v>1</v>
      </c>
      <c r="Y509" s="264">
        <v>6835</v>
      </c>
      <c r="Z509" s="267">
        <v>0.0209170167744244</v>
      </c>
      <c r="AA509" s="267">
        <v>0.0154411264539827</v>
      </c>
      <c r="AB509" s="267">
        <v>0.0227565478746243</v>
      </c>
      <c r="AC509" s="268">
        <v>0.0208780326786598</v>
      </c>
      <c r="AD509" s="269">
        <v>-0.00731542142064158</v>
      </c>
      <c r="AE509" s="270">
        <v>81582</v>
      </c>
      <c r="AF509" s="271">
        <v>1748</v>
      </c>
      <c r="AG509" s="271">
        <v>0</v>
      </c>
      <c r="AH509" s="271">
        <v>79740</v>
      </c>
      <c r="AI509" s="271">
        <v>1683</v>
      </c>
      <c r="AJ509" s="271">
        <v>1</v>
      </c>
      <c r="AK509" s="268">
        <v>0.0214262950160575</v>
      </c>
      <c r="AL509" s="268">
        <v>0.0210935540506647</v>
      </c>
      <c r="AM509" s="269">
        <v>0.000332740965392802</v>
      </c>
    </row>
    <row r="510" spans="1:39">
      <c r="A510" s="279" t="s">
        <v>496</v>
      </c>
      <c r="B510" s="280" t="s">
        <v>3333</v>
      </c>
      <c r="C510" s="262" t="s">
        <v>618</v>
      </c>
      <c r="D510" s="280" t="s">
        <v>619</v>
      </c>
      <c r="E510" s="263">
        <v>21106</v>
      </c>
      <c r="F510" s="263">
        <v>405</v>
      </c>
      <c r="G510" s="263">
        <v>199</v>
      </c>
      <c r="H510" s="263">
        <v>2</v>
      </c>
      <c r="I510" s="263">
        <v>0</v>
      </c>
      <c r="J510" s="264">
        <v>10731</v>
      </c>
      <c r="K510" s="264">
        <v>275</v>
      </c>
      <c r="L510" s="264">
        <v>275</v>
      </c>
      <c r="M510" s="264">
        <v>47</v>
      </c>
      <c r="N510" s="264">
        <v>0</v>
      </c>
      <c r="O510" s="264">
        <v>17229</v>
      </c>
      <c r="P510" s="264">
        <v>339</v>
      </c>
      <c r="Q510" s="264">
        <v>338</v>
      </c>
      <c r="R510" s="264">
        <v>230</v>
      </c>
      <c r="S510" s="264">
        <v>0</v>
      </c>
      <c r="T510" s="265">
        <v>0.015</v>
      </c>
      <c r="U510" s="266">
        <v>503056</v>
      </c>
      <c r="V510" s="266">
        <v>10179</v>
      </c>
      <c r="W510" s="266">
        <v>9972</v>
      </c>
      <c r="X510" s="266">
        <v>16</v>
      </c>
      <c r="Y510" s="264">
        <v>9241</v>
      </c>
      <c r="Z510" s="267">
        <v>0.0202025221844089</v>
      </c>
      <c r="AA510" s="267">
        <v>0.0191888562494078</v>
      </c>
      <c r="AB510" s="267">
        <v>0.0256266890317771</v>
      </c>
      <c r="AC510" s="268">
        <v>0.0196761274595159</v>
      </c>
      <c r="AD510" s="269">
        <v>-0.00643783278236934</v>
      </c>
      <c r="AE510" s="270">
        <v>118328</v>
      </c>
      <c r="AF510" s="271">
        <v>2534</v>
      </c>
      <c r="AG510" s="271">
        <v>3</v>
      </c>
      <c r="AH510" s="271">
        <v>114092</v>
      </c>
      <c r="AI510" s="271">
        <v>2318</v>
      </c>
      <c r="AJ510" s="271">
        <v>4</v>
      </c>
      <c r="AK510" s="268">
        <v>0.0213896964370225</v>
      </c>
      <c r="AL510" s="268">
        <v>0.0202818777828419</v>
      </c>
      <c r="AM510" s="269">
        <v>0.0011078186541806</v>
      </c>
    </row>
    <row r="511" spans="1:39">
      <c r="A511" s="279" t="s">
        <v>496</v>
      </c>
      <c r="B511" s="280" t="s">
        <v>3333</v>
      </c>
      <c r="C511" s="262" t="s">
        <v>620</v>
      </c>
      <c r="D511" s="280" t="s">
        <v>621</v>
      </c>
      <c r="E511" s="263">
        <v>0</v>
      </c>
      <c r="F511" s="263">
        <v>0</v>
      </c>
      <c r="G511" s="263">
        <v>0</v>
      </c>
      <c r="H511" s="263">
        <v>0</v>
      </c>
      <c r="I511" s="263">
        <v>0</v>
      </c>
      <c r="J511" s="264">
        <v>0</v>
      </c>
      <c r="K511" s="264">
        <v>0</v>
      </c>
      <c r="L511" s="264">
        <v>0</v>
      </c>
      <c r="M511" s="264">
        <v>0</v>
      </c>
      <c r="N511" s="264">
        <v>0</v>
      </c>
      <c r="O511" s="264">
        <v>0</v>
      </c>
      <c r="P511" s="264">
        <v>0</v>
      </c>
      <c r="Q511" s="264">
        <v>0</v>
      </c>
      <c r="R511" s="264">
        <v>0</v>
      </c>
      <c r="S511" s="264">
        <v>0</v>
      </c>
      <c r="T511" s="265">
        <v>0.015</v>
      </c>
      <c r="U511" s="266">
        <v>0</v>
      </c>
      <c r="V511" s="266">
        <v>4</v>
      </c>
      <c r="W511" s="266">
        <v>4</v>
      </c>
      <c r="X511" s="266">
        <v>0</v>
      </c>
      <c r="Y511" s="264">
        <v>4</v>
      </c>
      <c r="Z511" s="267">
        <v>0</v>
      </c>
      <c r="AA511" s="267">
        <v>0</v>
      </c>
      <c r="AB511" s="267">
        <v>0</v>
      </c>
      <c r="AC511" s="268">
        <v>0</v>
      </c>
      <c r="AD511" s="269">
        <v>0</v>
      </c>
      <c r="AE511" s="270">
        <v>0</v>
      </c>
      <c r="AF511" s="271">
        <v>1</v>
      </c>
      <c r="AG511" s="271">
        <v>0</v>
      </c>
      <c r="AH511" s="271">
        <v>0</v>
      </c>
      <c r="AI511" s="271">
        <v>0</v>
      </c>
      <c r="AJ511" s="271">
        <v>0</v>
      </c>
      <c r="AK511" s="268">
        <v>0</v>
      </c>
      <c r="AL511" s="268">
        <v>0</v>
      </c>
      <c r="AM511" s="269">
        <v>0</v>
      </c>
    </row>
    <row r="512" spans="1:39">
      <c r="A512" s="279" t="s">
        <v>496</v>
      </c>
      <c r="B512" s="280" t="s">
        <v>3333</v>
      </c>
      <c r="C512" s="262" t="s">
        <v>622</v>
      </c>
      <c r="D512" s="280" t="s">
        <v>623</v>
      </c>
      <c r="E512" s="263">
        <v>0</v>
      </c>
      <c r="F512" s="263">
        <v>0</v>
      </c>
      <c r="G512" s="263">
        <v>0</v>
      </c>
      <c r="H512" s="263">
        <v>0</v>
      </c>
      <c r="I512" s="263">
        <v>0</v>
      </c>
      <c r="J512" s="264">
        <v>0</v>
      </c>
      <c r="K512" s="264">
        <v>0</v>
      </c>
      <c r="L512" s="264">
        <v>0</v>
      </c>
      <c r="M512" s="264">
        <v>0</v>
      </c>
      <c r="N512" s="264">
        <v>0</v>
      </c>
      <c r="O512" s="264">
        <v>0</v>
      </c>
      <c r="P512" s="264">
        <v>0</v>
      </c>
      <c r="Q512" s="264">
        <v>0</v>
      </c>
      <c r="R512" s="264">
        <v>0</v>
      </c>
      <c r="S512" s="264">
        <v>0</v>
      </c>
      <c r="T512" s="265">
        <v>0.015</v>
      </c>
      <c r="U512" s="266">
        <v>0</v>
      </c>
      <c r="V512" s="266">
        <v>0</v>
      </c>
      <c r="W512" s="266">
        <v>0</v>
      </c>
      <c r="X512" s="266">
        <v>0</v>
      </c>
      <c r="Y512" s="264">
        <v>0</v>
      </c>
      <c r="Z512" s="267">
        <v>0</v>
      </c>
      <c r="AA512" s="267">
        <v>0</v>
      </c>
      <c r="AB512" s="267">
        <v>0</v>
      </c>
      <c r="AC512" s="268">
        <v>0</v>
      </c>
      <c r="AD512" s="269">
        <v>0</v>
      </c>
      <c r="AE512" s="270">
        <v>0</v>
      </c>
      <c r="AF512" s="271">
        <v>0</v>
      </c>
      <c r="AG512" s="271">
        <v>0</v>
      </c>
      <c r="AH512" s="271">
        <v>0</v>
      </c>
      <c r="AI512" s="271">
        <v>0</v>
      </c>
      <c r="AJ512" s="271">
        <v>0</v>
      </c>
      <c r="AK512" s="268">
        <v>0</v>
      </c>
      <c r="AL512" s="268">
        <v>0</v>
      </c>
      <c r="AM512" s="269">
        <v>0</v>
      </c>
    </row>
    <row r="513" spans="1:39">
      <c r="A513" s="279" t="s">
        <v>496</v>
      </c>
      <c r="B513" s="280" t="s">
        <v>3333</v>
      </c>
      <c r="C513" s="262" t="s">
        <v>624</v>
      </c>
      <c r="D513" s="280" t="s">
        <v>625</v>
      </c>
      <c r="E513" s="263">
        <v>7</v>
      </c>
      <c r="F513" s="263">
        <v>0</v>
      </c>
      <c r="G513" s="263">
        <v>0</v>
      </c>
      <c r="H513" s="263">
        <v>0</v>
      </c>
      <c r="I513" s="263">
        <v>0</v>
      </c>
      <c r="J513" s="264">
        <v>115</v>
      </c>
      <c r="K513" s="264">
        <v>0</v>
      </c>
      <c r="L513" s="264">
        <v>0</v>
      </c>
      <c r="M513" s="264">
        <v>0</v>
      </c>
      <c r="N513" s="264">
        <v>0</v>
      </c>
      <c r="O513" s="264">
        <v>0</v>
      </c>
      <c r="P513" s="264">
        <v>1</v>
      </c>
      <c r="Q513" s="264">
        <v>1</v>
      </c>
      <c r="R513" s="264">
        <v>0</v>
      </c>
      <c r="S513" s="264">
        <v>0</v>
      </c>
      <c r="T513" s="265">
        <v>0.015</v>
      </c>
      <c r="U513" s="266">
        <v>1602</v>
      </c>
      <c r="V513" s="266">
        <v>10</v>
      </c>
      <c r="W513" s="266">
        <v>10</v>
      </c>
      <c r="X513" s="266">
        <v>0</v>
      </c>
      <c r="Y513" s="264">
        <v>7</v>
      </c>
      <c r="Z513" s="267">
        <v>0.00624219725343321</v>
      </c>
      <c r="AA513" s="267">
        <v>0</v>
      </c>
      <c r="AB513" s="267">
        <v>0</v>
      </c>
      <c r="AC513" s="268">
        <v>0</v>
      </c>
      <c r="AD513" s="269">
        <v>0</v>
      </c>
      <c r="AE513" s="270">
        <v>394</v>
      </c>
      <c r="AF513" s="271">
        <v>3</v>
      </c>
      <c r="AG513" s="271">
        <v>0</v>
      </c>
      <c r="AH513" s="271">
        <v>310</v>
      </c>
      <c r="AI513" s="271">
        <v>1</v>
      </c>
      <c r="AJ513" s="271">
        <v>0</v>
      </c>
      <c r="AK513" s="268">
        <v>0.00761421319796954</v>
      </c>
      <c r="AL513" s="268">
        <v>0.0032258064516129</v>
      </c>
      <c r="AM513" s="269">
        <v>0.00438840674635664</v>
      </c>
    </row>
    <row r="514" spans="1:39">
      <c r="A514" s="279" t="s">
        <v>496</v>
      </c>
      <c r="B514" s="280" t="s">
        <v>3333</v>
      </c>
      <c r="C514" s="262" t="s">
        <v>626</v>
      </c>
      <c r="D514" s="280" t="s">
        <v>626</v>
      </c>
      <c r="E514" s="263">
        <v>190</v>
      </c>
      <c r="F514" s="263">
        <v>0</v>
      </c>
      <c r="G514" s="263">
        <v>0</v>
      </c>
      <c r="H514" s="263">
        <v>0</v>
      </c>
      <c r="I514" s="263">
        <v>0</v>
      </c>
      <c r="J514" s="264">
        <v>103</v>
      </c>
      <c r="K514" s="264">
        <v>0</v>
      </c>
      <c r="L514" s="264">
        <v>0</v>
      </c>
      <c r="M514" s="264">
        <v>0</v>
      </c>
      <c r="N514" s="264">
        <v>0</v>
      </c>
      <c r="O514" s="264">
        <v>0</v>
      </c>
      <c r="P514" s="264">
        <v>0</v>
      </c>
      <c r="Q514" s="264">
        <v>0</v>
      </c>
      <c r="R514" s="264">
        <v>0</v>
      </c>
      <c r="S514" s="264">
        <v>0</v>
      </c>
      <c r="T514" s="265">
        <v>0.015</v>
      </c>
      <c r="U514" s="266">
        <v>2992</v>
      </c>
      <c r="V514" s="266">
        <v>6</v>
      </c>
      <c r="W514" s="266">
        <v>6</v>
      </c>
      <c r="X514" s="266">
        <v>0</v>
      </c>
      <c r="Y514" s="264">
        <v>3</v>
      </c>
      <c r="Z514" s="267">
        <v>0.00200534759358289</v>
      </c>
      <c r="AA514" s="267">
        <v>0</v>
      </c>
      <c r="AB514" s="267">
        <v>0</v>
      </c>
      <c r="AC514" s="268">
        <v>0</v>
      </c>
      <c r="AD514" s="269">
        <v>0</v>
      </c>
      <c r="AE514" s="270">
        <v>628</v>
      </c>
      <c r="AF514" s="271">
        <v>1</v>
      </c>
      <c r="AG514" s="271">
        <v>0</v>
      </c>
      <c r="AH514" s="271">
        <v>803</v>
      </c>
      <c r="AI514" s="271">
        <v>0</v>
      </c>
      <c r="AJ514" s="271">
        <v>0</v>
      </c>
      <c r="AK514" s="268">
        <v>0.00159235668789809</v>
      </c>
      <c r="AL514" s="268">
        <v>0</v>
      </c>
      <c r="AM514" s="269">
        <v>0.00159235668789809</v>
      </c>
    </row>
    <row r="515" spans="1:39">
      <c r="A515" s="279" t="s">
        <v>496</v>
      </c>
      <c r="B515" s="280" t="s">
        <v>3333</v>
      </c>
      <c r="C515" s="262" t="s">
        <v>627</v>
      </c>
      <c r="D515" s="280" t="s">
        <v>628</v>
      </c>
      <c r="E515" s="263">
        <v>193</v>
      </c>
      <c r="F515" s="263">
        <v>8</v>
      </c>
      <c r="G515" s="263">
        <v>8</v>
      </c>
      <c r="H515" s="263">
        <v>8</v>
      </c>
      <c r="I515" s="263">
        <v>0</v>
      </c>
      <c r="J515" s="264">
        <v>39</v>
      </c>
      <c r="K515" s="264">
        <v>0</v>
      </c>
      <c r="L515" s="264">
        <v>0</v>
      </c>
      <c r="M515" s="264">
        <v>0</v>
      </c>
      <c r="N515" s="264">
        <v>0</v>
      </c>
      <c r="O515" s="264">
        <v>253</v>
      </c>
      <c r="P515" s="264">
        <v>0</v>
      </c>
      <c r="Q515" s="264">
        <v>0</v>
      </c>
      <c r="R515" s="264">
        <v>0</v>
      </c>
      <c r="S515" s="264">
        <v>0</v>
      </c>
      <c r="T515" s="265">
        <v>0.015</v>
      </c>
      <c r="U515" s="266">
        <v>4078</v>
      </c>
      <c r="V515" s="266">
        <v>28</v>
      </c>
      <c r="W515" s="266">
        <v>28</v>
      </c>
      <c r="X515" s="266">
        <v>0</v>
      </c>
      <c r="Y515" s="264">
        <v>28</v>
      </c>
      <c r="Z515" s="267">
        <v>0.0068661108386464</v>
      </c>
      <c r="AA515" s="267">
        <v>0.0414507772020725</v>
      </c>
      <c r="AB515" s="267">
        <v>0</v>
      </c>
      <c r="AC515" s="268">
        <v>0</v>
      </c>
      <c r="AD515" s="269">
        <v>0.0414507772020725</v>
      </c>
      <c r="AE515" s="270">
        <v>1040</v>
      </c>
      <c r="AF515" s="271">
        <v>16</v>
      </c>
      <c r="AG515" s="271">
        <v>0</v>
      </c>
      <c r="AH515" s="271">
        <v>974</v>
      </c>
      <c r="AI515" s="271">
        <v>5</v>
      </c>
      <c r="AJ515" s="271">
        <v>0</v>
      </c>
      <c r="AK515" s="268">
        <v>0.0153846153846154</v>
      </c>
      <c r="AL515" s="268">
        <v>0.00513347022587269</v>
      </c>
      <c r="AM515" s="269">
        <v>0.0102511451587427</v>
      </c>
    </row>
    <row r="516" spans="1:39">
      <c r="A516" s="279" t="s">
        <v>496</v>
      </c>
      <c r="B516" s="280" t="s">
        <v>3333</v>
      </c>
      <c r="C516" s="262" t="s">
        <v>629</v>
      </c>
      <c r="D516" s="280" t="s">
        <v>630</v>
      </c>
      <c r="E516" s="263">
        <v>439</v>
      </c>
      <c r="F516" s="263">
        <v>0</v>
      </c>
      <c r="G516" s="263">
        <v>0</v>
      </c>
      <c r="H516" s="263">
        <v>0</v>
      </c>
      <c r="I516" s="263">
        <v>0</v>
      </c>
      <c r="J516" s="264">
        <v>237</v>
      </c>
      <c r="K516" s="264">
        <v>0</v>
      </c>
      <c r="L516" s="264">
        <v>0</v>
      </c>
      <c r="M516" s="264">
        <v>0</v>
      </c>
      <c r="N516" s="264">
        <v>0</v>
      </c>
      <c r="O516" s="264">
        <v>0</v>
      </c>
      <c r="P516" s="264">
        <v>0</v>
      </c>
      <c r="Q516" s="264">
        <v>0</v>
      </c>
      <c r="R516" s="264">
        <v>0</v>
      </c>
      <c r="S516" s="264">
        <v>0</v>
      </c>
      <c r="T516" s="265">
        <v>0.015</v>
      </c>
      <c r="U516" s="266">
        <v>7898</v>
      </c>
      <c r="V516" s="266">
        <v>7</v>
      </c>
      <c r="W516" s="266">
        <v>7</v>
      </c>
      <c r="X516" s="266">
        <v>0</v>
      </c>
      <c r="Y516" s="264">
        <v>7</v>
      </c>
      <c r="Z516" s="267">
        <v>0.000886300329197265</v>
      </c>
      <c r="AA516" s="267">
        <v>0</v>
      </c>
      <c r="AB516" s="267">
        <v>0</v>
      </c>
      <c r="AC516" s="268">
        <v>0</v>
      </c>
      <c r="AD516" s="269">
        <v>0</v>
      </c>
      <c r="AE516" s="270">
        <v>1669</v>
      </c>
      <c r="AF516" s="271">
        <v>1</v>
      </c>
      <c r="AG516" s="271">
        <v>0</v>
      </c>
      <c r="AH516" s="271">
        <v>1987</v>
      </c>
      <c r="AI516" s="271">
        <v>2</v>
      </c>
      <c r="AJ516" s="271">
        <v>0</v>
      </c>
      <c r="AK516" s="268">
        <v>0.000599161174355902</v>
      </c>
      <c r="AL516" s="268">
        <v>0.00100654252642174</v>
      </c>
      <c r="AM516" s="269">
        <v>-0.00040738135206584</v>
      </c>
    </row>
    <row r="517" spans="1:39">
      <c r="A517" s="279" t="s">
        <v>496</v>
      </c>
      <c r="B517" s="280" t="s">
        <v>3333</v>
      </c>
      <c r="C517" s="262" t="s">
        <v>631</v>
      </c>
      <c r="D517" s="280" t="s">
        <v>632</v>
      </c>
      <c r="E517" s="263">
        <v>0</v>
      </c>
      <c r="F517" s="263">
        <v>0</v>
      </c>
      <c r="G517" s="263">
        <v>0</v>
      </c>
      <c r="H517" s="263">
        <v>0</v>
      </c>
      <c r="I517" s="263">
        <v>0</v>
      </c>
      <c r="J517" s="264">
        <v>0</v>
      </c>
      <c r="K517" s="264">
        <v>0</v>
      </c>
      <c r="L517" s="264">
        <v>0</v>
      </c>
      <c r="M517" s="264">
        <v>0</v>
      </c>
      <c r="N517" s="264">
        <v>0</v>
      </c>
      <c r="O517" s="264">
        <v>0</v>
      </c>
      <c r="P517" s="264">
        <v>0</v>
      </c>
      <c r="Q517" s="264">
        <v>0</v>
      </c>
      <c r="R517" s="264">
        <v>0</v>
      </c>
      <c r="S517" s="264">
        <v>0</v>
      </c>
      <c r="T517" s="265">
        <v>0.015</v>
      </c>
      <c r="U517" s="266">
        <v>260</v>
      </c>
      <c r="V517" s="266">
        <v>16</v>
      </c>
      <c r="W517" s="266">
        <v>16</v>
      </c>
      <c r="X517" s="266">
        <v>0</v>
      </c>
      <c r="Y517" s="264">
        <v>16</v>
      </c>
      <c r="Z517" s="267">
        <v>0.0615384615384615</v>
      </c>
      <c r="AA517" s="267">
        <v>0</v>
      </c>
      <c r="AB517" s="267">
        <v>0</v>
      </c>
      <c r="AC517" s="268">
        <v>0</v>
      </c>
      <c r="AD517" s="269">
        <v>0</v>
      </c>
      <c r="AE517" s="270">
        <v>1</v>
      </c>
      <c r="AF517" s="271">
        <v>2</v>
      </c>
      <c r="AG517" s="271">
        <v>0</v>
      </c>
      <c r="AH517" s="271">
        <v>83</v>
      </c>
      <c r="AI517" s="271">
        <v>0</v>
      </c>
      <c r="AJ517" s="271">
        <v>0</v>
      </c>
      <c r="AK517" s="268">
        <v>2</v>
      </c>
      <c r="AL517" s="268">
        <v>0</v>
      </c>
      <c r="AM517" s="269">
        <v>2</v>
      </c>
    </row>
    <row r="518" spans="1:39">
      <c r="A518" s="279" t="s">
        <v>496</v>
      </c>
      <c r="B518" s="280" t="s">
        <v>3333</v>
      </c>
      <c r="C518" s="262" t="s">
        <v>633</v>
      </c>
      <c r="D518" s="280" t="s">
        <v>634</v>
      </c>
      <c r="E518" s="263">
        <v>12031</v>
      </c>
      <c r="F518" s="263">
        <v>155</v>
      </c>
      <c r="G518" s="263">
        <v>85</v>
      </c>
      <c r="H518" s="263">
        <v>0</v>
      </c>
      <c r="I518" s="263">
        <v>0</v>
      </c>
      <c r="J518" s="264">
        <v>5666</v>
      </c>
      <c r="K518" s="264">
        <v>144</v>
      </c>
      <c r="L518" s="264">
        <v>143</v>
      </c>
      <c r="M518" s="264">
        <v>28</v>
      </c>
      <c r="N518" s="264">
        <v>0</v>
      </c>
      <c r="O518" s="264">
        <v>9589</v>
      </c>
      <c r="P518" s="264">
        <v>177</v>
      </c>
      <c r="Q518" s="264">
        <v>177</v>
      </c>
      <c r="R518" s="264">
        <v>126</v>
      </c>
      <c r="S518" s="264">
        <v>0</v>
      </c>
      <c r="T518" s="265">
        <v>0.015</v>
      </c>
      <c r="U518" s="266">
        <v>286938</v>
      </c>
      <c r="V518" s="266">
        <v>5048</v>
      </c>
      <c r="W518" s="266">
        <v>4976</v>
      </c>
      <c r="X518" s="266">
        <v>0</v>
      </c>
      <c r="Y518" s="264">
        <v>4658</v>
      </c>
      <c r="Z518" s="267">
        <v>0.0175926506771498</v>
      </c>
      <c r="AA518" s="267">
        <v>0.0128833845898097</v>
      </c>
      <c r="AB518" s="267">
        <v>0.0254147546770208</v>
      </c>
      <c r="AC518" s="268">
        <v>0.0184586505370737</v>
      </c>
      <c r="AD518" s="269">
        <v>-0.0125313700872112</v>
      </c>
      <c r="AE518" s="270">
        <v>65770</v>
      </c>
      <c r="AF518" s="271">
        <v>1173</v>
      </c>
      <c r="AG518" s="271">
        <v>0</v>
      </c>
      <c r="AH518" s="271">
        <v>63865</v>
      </c>
      <c r="AI518" s="271">
        <v>1233</v>
      </c>
      <c r="AJ518" s="271">
        <v>0</v>
      </c>
      <c r="AK518" s="268">
        <v>0.0178348791242208</v>
      </c>
      <c r="AL518" s="268">
        <v>0.0193063493306193</v>
      </c>
      <c r="AM518" s="269">
        <v>-0.0014714702063985</v>
      </c>
    </row>
    <row r="519" spans="1:39">
      <c r="A519" s="279" t="s">
        <v>496</v>
      </c>
      <c r="B519" s="280" t="s">
        <v>3333</v>
      </c>
      <c r="C519" s="262" t="s">
        <v>635</v>
      </c>
      <c r="D519" s="280" t="s">
        <v>636</v>
      </c>
      <c r="E519" s="263">
        <v>0</v>
      </c>
      <c r="F519" s="263">
        <v>0</v>
      </c>
      <c r="G519" s="263">
        <v>0</v>
      </c>
      <c r="H519" s="263">
        <v>0</v>
      </c>
      <c r="I519" s="263">
        <v>0</v>
      </c>
      <c r="J519" s="264">
        <v>0</v>
      </c>
      <c r="K519" s="264">
        <v>0</v>
      </c>
      <c r="L519" s="264">
        <v>0</v>
      </c>
      <c r="M519" s="264">
        <v>0</v>
      </c>
      <c r="N519" s="264">
        <v>0</v>
      </c>
      <c r="O519" s="264">
        <v>0</v>
      </c>
      <c r="P519" s="264">
        <v>0</v>
      </c>
      <c r="Q519" s="264">
        <v>0</v>
      </c>
      <c r="R519" s="264">
        <v>0</v>
      </c>
      <c r="S519" s="264">
        <v>0</v>
      </c>
      <c r="T519" s="265">
        <v>0.015</v>
      </c>
      <c r="U519" s="266">
        <v>1</v>
      </c>
      <c r="V519" s="266">
        <v>1</v>
      </c>
      <c r="W519" s="266">
        <v>1</v>
      </c>
      <c r="X519" s="266">
        <v>0</v>
      </c>
      <c r="Y519" s="264">
        <v>1</v>
      </c>
      <c r="Z519" s="267">
        <v>1</v>
      </c>
      <c r="AA519" s="267">
        <v>0</v>
      </c>
      <c r="AB519" s="267">
        <v>0</v>
      </c>
      <c r="AC519" s="268">
        <v>0</v>
      </c>
      <c r="AD519" s="269">
        <v>0</v>
      </c>
      <c r="AE519" s="270">
        <v>0</v>
      </c>
      <c r="AF519" s="271">
        <v>0</v>
      </c>
      <c r="AG519" s="271">
        <v>0</v>
      </c>
      <c r="AH519" s="271">
        <v>1</v>
      </c>
      <c r="AI519" s="271">
        <v>1</v>
      </c>
      <c r="AJ519" s="271">
        <v>0</v>
      </c>
      <c r="AK519" s="268">
        <v>0</v>
      </c>
      <c r="AL519" s="268">
        <v>1</v>
      </c>
      <c r="AM519" s="269">
        <v>-1</v>
      </c>
    </row>
    <row r="520" spans="1:39">
      <c r="A520" s="279" t="s">
        <v>496</v>
      </c>
      <c r="B520" s="280" t="s">
        <v>3333</v>
      </c>
      <c r="C520" s="262" t="s">
        <v>637</v>
      </c>
      <c r="D520" s="280" t="s">
        <v>638</v>
      </c>
      <c r="E520" s="263">
        <v>154</v>
      </c>
      <c r="F520" s="263">
        <v>2</v>
      </c>
      <c r="G520" s="263">
        <v>2</v>
      </c>
      <c r="H520" s="263">
        <v>2</v>
      </c>
      <c r="I520" s="263">
        <v>0</v>
      </c>
      <c r="J520" s="264">
        <v>239</v>
      </c>
      <c r="K520" s="264">
        <v>0</v>
      </c>
      <c r="L520" s="264">
        <v>0</v>
      </c>
      <c r="M520" s="264">
        <v>0</v>
      </c>
      <c r="N520" s="264">
        <v>0</v>
      </c>
      <c r="O520" s="264">
        <v>221</v>
      </c>
      <c r="P520" s="264">
        <v>2</v>
      </c>
      <c r="Q520" s="264">
        <v>2</v>
      </c>
      <c r="R520" s="264">
        <v>1</v>
      </c>
      <c r="S520" s="264">
        <v>0</v>
      </c>
      <c r="T520" s="265">
        <v>0.015</v>
      </c>
      <c r="U520" s="266">
        <v>5053</v>
      </c>
      <c r="V520" s="266">
        <v>52</v>
      </c>
      <c r="W520" s="266">
        <v>52</v>
      </c>
      <c r="X520" s="266">
        <v>0</v>
      </c>
      <c r="Y520" s="264">
        <v>51</v>
      </c>
      <c r="Z520" s="267">
        <v>0.010290916287354</v>
      </c>
      <c r="AA520" s="267">
        <v>0.012987012987013</v>
      </c>
      <c r="AB520" s="267">
        <v>0</v>
      </c>
      <c r="AC520" s="268">
        <v>0.00904977375565611</v>
      </c>
      <c r="AD520" s="269">
        <v>0.012987012987013</v>
      </c>
      <c r="AE520" s="270">
        <v>1341</v>
      </c>
      <c r="AF520" s="271">
        <v>8</v>
      </c>
      <c r="AG520" s="271">
        <v>0</v>
      </c>
      <c r="AH520" s="271">
        <v>1068</v>
      </c>
      <c r="AI520" s="271">
        <v>16</v>
      </c>
      <c r="AJ520" s="271">
        <v>0</v>
      </c>
      <c r="AK520" s="268">
        <v>0.00596569724086503</v>
      </c>
      <c r="AL520" s="268">
        <v>0.0149812734082397</v>
      </c>
      <c r="AM520" s="269">
        <v>-0.00901557616737467</v>
      </c>
    </row>
    <row r="521" spans="1:39">
      <c r="A521" s="279" t="s">
        <v>496</v>
      </c>
      <c r="B521" s="280" t="s">
        <v>3333</v>
      </c>
      <c r="C521" s="262" t="s">
        <v>639</v>
      </c>
      <c r="D521" s="280" t="s">
        <v>640</v>
      </c>
      <c r="E521" s="263">
        <v>9775</v>
      </c>
      <c r="F521" s="263">
        <v>189</v>
      </c>
      <c r="G521" s="263">
        <v>106</v>
      </c>
      <c r="H521" s="263">
        <v>0</v>
      </c>
      <c r="I521" s="263">
        <v>0</v>
      </c>
      <c r="J521" s="264">
        <v>5015</v>
      </c>
      <c r="K521" s="264">
        <v>108</v>
      </c>
      <c r="L521" s="264">
        <v>108</v>
      </c>
      <c r="M521" s="264">
        <v>24</v>
      </c>
      <c r="N521" s="264">
        <v>0</v>
      </c>
      <c r="O521" s="264">
        <v>8032</v>
      </c>
      <c r="P521" s="264">
        <v>203</v>
      </c>
      <c r="Q521" s="264">
        <v>203</v>
      </c>
      <c r="R521" s="264">
        <v>129</v>
      </c>
      <c r="S521" s="264">
        <v>0</v>
      </c>
      <c r="T521" s="265">
        <v>0.015</v>
      </c>
      <c r="U521" s="266">
        <v>233771</v>
      </c>
      <c r="V521" s="266">
        <v>5060</v>
      </c>
      <c r="W521" s="266">
        <v>4977</v>
      </c>
      <c r="X521" s="266">
        <v>0</v>
      </c>
      <c r="Y521" s="264">
        <v>4632</v>
      </c>
      <c r="Z521" s="267">
        <v>0.0216451142357264</v>
      </c>
      <c r="AA521" s="267">
        <v>0.0193350383631714</v>
      </c>
      <c r="AB521" s="267">
        <v>0.0215353938185444</v>
      </c>
      <c r="AC521" s="268">
        <v>0.0252739043824701</v>
      </c>
      <c r="AD521" s="269">
        <v>-0.00220035545537301</v>
      </c>
      <c r="AE521" s="270">
        <v>55971</v>
      </c>
      <c r="AF521" s="271">
        <v>1306</v>
      </c>
      <c r="AG521" s="271">
        <v>0</v>
      </c>
      <c r="AH521" s="271">
        <v>54401</v>
      </c>
      <c r="AI521" s="271">
        <v>1240</v>
      </c>
      <c r="AJ521" s="271">
        <v>0</v>
      </c>
      <c r="AK521" s="268">
        <v>0.0233335119972843</v>
      </c>
      <c r="AL521" s="268">
        <v>0.0227936986452455</v>
      </c>
      <c r="AM521" s="269">
        <v>0.000539813352038818</v>
      </c>
    </row>
    <row r="522" spans="1:39">
      <c r="A522" s="279" t="s">
        <v>496</v>
      </c>
      <c r="B522" s="280" t="s">
        <v>3334</v>
      </c>
      <c r="C522" s="262" t="s">
        <v>641</v>
      </c>
      <c r="D522" s="280" t="s">
        <v>642</v>
      </c>
      <c r="E522" s="263">
        <v>9996</v>
      </c>
      <c r="F522" s="263">
        <v>137</v>
      </c>
      <c r="G522" s="263">
        <v>77</v>
      </c>
      <c r="H522" s="263">
        <v>0</v>
      </c>
      <c r="I522" s="263">
        <v>0</v>
      </c>
      <c r="J522" s="264">
        <v>6368</v>
      </c>
      <c r="K522" s="264">
        <v>107</v>
      </c>
      <c r="L522" s="264">
        <v>106</v>
      </c>
      <c r="M522" s="264">
        <v>2</v>
      </c>
      <c r="N522" s="264">
        <v>0</v>
      </c>
      <c r="O522" s="264">
        <v>8773</v>
      </c>
      <c r="P522" s="264">
        <v>129</v>
      </c>
      <c r="Q522" s="264">
        <v>129</v>
      </c>
      <c r="R522" s="264">
        <v>59</v>
      </c>
      <c r="S522" s="264">
        <v>0</v>
      </c>
      <c r="T522" s="265">
        <v>0.015</v>
      </c>
      <c r="U522" s="266">
        <v>259655</v>
      </c>
      <c r="V522" s="266">
        <v>3953</v>
      </c>
      <c r="W522" s="266">
        <v>3892</v>
      </c>
      <c r="X522" s="266">
        <v>3</v>
      </c>
      <c r="Y522" s="264">
        <v>3555</v>
      </c>
      <c r="Z522" s="267">
        <v>0.0152124935009917</v>
      </c>
      <c r="AA522" s="267">
        <v>0.0137054821928772</v>
      </c>
      <c r="AB522" s="267">
        <v>0.0168027638190955</v>
      </c>
      <c r="AC522" s="268">
        <v>0.0147042060868574</v>
      </c>
      <c r="AD522" s="269">
        <v>-0.00309728162621833</v>
      </c>
      <c r="AE522" s="270">
        <v>57977</v>
      </c>
      <c r="AF522" s="271">
        <v>1027</v>
      </c>
      <c r="AG522" s="271">
        <v>0</v>
      </c>
      <c r="AH522" s="271">
        <v>59746</v>
      </c>
      <c r="AI522" s="271">
        <v>940</v>
      </c>
      <c r="AJ522" s="271">
        <v>0</v>
      </c>
      <c r="AK522" s="268">
        <v>0.0177139210376529</v>
      </c>
      <c r="AL522" s="268">
        <v>0.0157332708465839</v>
      </c>
      <c r="AM522" s="269">
        <v>0.00198065019106899</v>
      </c>
    </row>
    <row r="523" spans="1:39">
      <c r="A523" s="279" t="s">
        <v>496</v>
      </c>
      <c r="B523" s="280" t="s">
        <v>3334</v>
      </c>
      <c r="C523" s="262" t="s">
        <v>643</v>
      </c>
      <c r="D523" s="280" t="s">
        <v>644</v>
      </c>
      <c r="E523" s="263">
        <v>18155</v>
      </c>
      <c r="F523" s="263">
        <v>226</v>
      </c>
      <c r="G523" s="263">
        <v>150</v>
      </c>
      <c r="H523" s="263">
        <v>0</v>
      </c>
      <c r="I523" s="263">
        <v>0</v>
      </c>
      <c r="J523" s="264">
        <v>9269</v>
      </c>
      <c r="K523" s="264">
        <v>142</v>
      </c>
      <c r="L523" s="264">
        <v>142</v>
      </c>
      <c r="M523" s="264">
        <v>36</v>
      </c>
      <c r="N523" s="264">
        <v>0</v>
      </c>
      <c r="O523" s="264">
        <v>15685</v>
      </c>
      <c r="P523" s="264">
        <v>228</v>
      </c>
      <c r="Q523" s="264">
        <v>228</v>
      </c>
      <c r="R523" s="264">
        <v>174</v>
      </c>
      <c r="S523" s="264">
        <v>1</v>
      </c>
      <c r="T523" s="265">
        <v>0.015</v>
      </c>
      <c r="U523" s="266">
        <v>476395</v>
      </c>
      <c r="V523" s="266">
        <v>6241</v>
      </c>
      <c r="W523" s="266">
        <v>6162</v>
      </c>
      <c r="X523" s="266">
        <v>7</v>
      </c>
      <c r="Y523" s="264">
        <v>5775</v>
      </c>
      <c r="Z523" s="267">
        <v>0.013085779657637</v>
      </c>
      <c r="AA523" s="267">
        <v>0.0124483613329661</v>
      </c>
      <c r="AB523" s="267">
        <v>0.0153198834825763</v>
      </c>
      <c r="AC523" s="268">
        <v>0.0144724258846031</v>
      </c>
      <c r="AD523" s="269">
        <v>-0.0028715221496102</v>
      </c>
      <c r="AE523" s="270">
        <v>106693</v>
      </c>
      <c r="AF523" s="271">
        <v>1517</v>
      </c>
      <c r="AG523" s="271">
        <v>2</v>
      </c>
      <c r="AH523" s="271">
        <v>106767</v>
      </c>
      <c r="AI523" s="271">
        <v>1395</v>
      </c>
      <c r="AJ523" s="271">
        <v>0</v>
      </c>
      <c r="AK523" s="268">
        <v>0.0141996194689436</v>
      </c>
      <c r="AL523" s="268">
        <v>0.0130658349490011</v>
      </c>
      <c r="AM523" s="269">
        <v>0.00113378451994251</v>
      </c>
    </row>
    <row r="524" spans="1:39">
      <c r="A524" s="279" t="s">
        <v>496</v>
      </c>
      <c r="B524" s="280" t="s">
        <v>3334</v>
      </c>
      <c r="C524" s="262" t="s">
        <v>645</v>
      </c>
      <c r="D524" s="280" t="s">
        <v>646</v>
      </c>
      <c r="E524" s="263">
        <v>9773</v>
      </c>
      <c r="F524" s="263">
        <v>158</v>
      </c>
      <c r="G524" s="263">
        <v>114</v>
      </c>
      <c r="H524" s="263">
        <v>2</v>
      </c>
      <c r="I524" s="263">
        <v>0</v>
      </c>
      <c r="J524" s="264">
        <v>4939</v>
      </c>
      <c r="K524" s="264">
        <v>87</v>
      </c>
      <c r="L524" s="264">
        <v>87</v>
      </c>
      <c r="M524" s="264">
        <v>18</v>
      </c>
      <c r="N524" s="264">
        <v>0</v>
      </c>
      <c r="O524" s="264">
        <v>8343</v>
      </c>
      <c r="P524" s="264">
        <v>126</v>
      </c>
      <c r="Q524" s="264">
        <v>126</v>
      </c>
      <c r="R524" s="264">
        <v>88</v>
      </c>
      <c r="S524" s="264">
        <v>0</v>
      </c>
      <c r="T524" s="265">
        <v>0.015</v>
      </c>
      <c r="U524" s="266">
        <v>248159</v>
      </c>
      <c r="V524" s="266">
        <v>4534</v>
      </c>
      <c r="W524" s="266">
        <v>4490</v>
      </c>
      <c r="X524" s="266">
        <v>8</v>
      </c>
      <c r="Y524" s="264">
        <v>4201</v>
      </c>
      <c r="Z524" s="267">
        <v>0.0182383068919523</v>
      </c>
      <c r="AA524" s="267">
        <v>0.0161669906886319</v>
      </c>
      <c r="AB524" s="267">
        <v>0.0176149018019842</v>
      </c>
      <c r="AC524" s="268">
        <v>0.0151024811218986</v>
      </c>
      <c r="AD524" s="269">
        <v>-0.00144791111335226</v>
      </c>
      <c r="AE524" s="270">
        <v>56252</v>
      </c>
      <c r="AF524" s="271">
        <v>1016</v>
      </c>
      <c r="AG524" s="271">
        <v>0</v>
      </c>
      <c r="AH524" s="271">
        <v>56738</v>
      </c>
      <c r="AI524" s="271">
        <v>1079</v>
      </c>
      <c r="AJ524" s="271">
        <v>2</v>
      </c>
      <c r="AK524" s="268">
        <v>0.0180615800327099</v>
      </c>
      <c r="AL524" s="268">
        <v>0.0189819873805915</v>
      </c>
      <c r="AM524" s="269">
        <v>-0.000920407347881545</v>
      </c>
    </row>
    <row r="525" spans="1:39">
      <c r="A525" s="279" t="s">
        <v>496</v>
      </c>
      <c r="B525" s="280" t="s">
        <v>3334</v>
      </c>
      <c r="C525" s="262" t="s">
        <v>647</v>
      </c>
      <c r="D525" s="280" t="s">
        <v>648</v>
      </c>
      <c r="E525" s="263">
        <v>7843</v>
      </c>
      <c r="F525" s="263">
        <v>109</v>
      </c>
      <c r="G525" s="263">
        <v>62</v>
      </c>
      <c r="H525" s="263">
        <v>0</v>
      </c>
      <c r="I525" s="263">
        <v>0</v>
      </c>
      <c r="J525" s="264">
        <v>4909</v>
      </c>
      <c r="K525" s="264">
        <v>73</v>
      </c>
      <c r="L525" s="264">
        <v>72</v>
      </c>
      <c r="M525" s="264">
        <v>28</v>
      </c>
      <c r="N525" s="264">
        <v>1</v>
      </c>
      <c r="O525" s="264">
        <v>6814</v>
      </c>
      <c r="P525" s="264">
        <v>100</v>
      </c>
      <c r="Q525" s="264">
        <v>99</v>
      </c>
      <c r="R525" s="264">
        <v>76</v>
      </c>
      <c r="S525" s="264">
        <v>0</v>
      </c>
      <c r="T525" s="265">
        <v>0.015</v>
      </c>
      <c r="U525" s="266">
        <v>199593</v>
      </c>
      <c r="V525" s="266">
        <v>2774</v>
      </c>
      <c r="W525" s="266">
        <v>2724</v>
      </c>
      <c r="X525" s="266">
        <v>3</v>
      </c>
      <c r="Y525" s="264">
        <v>2564</v>
      </c>
      <c r="Z525" s="267">
        <v>0.013883252418672</v>
      </c>
      <c r="AA525" s="267">
        <v>0.0138977432105062</v>
      </c>
      <c r="AB525" s="267">
        <v>0.0146669382766348</v>
      </c>
      <c r="AC525" s="268">
        <v>0.0146756677428823</v>
      </c>
      <c r="AD525" s="269">
        <v>-0.000769195066128568</v>
      </c>
      <c r="AE525" s="270">
        <v>44883</v>
      </c>
      <c r="AF525" s="271">
        <v>713</v>
      </c>
      <c r="AG525" s="271">
        <v>1</v>
      </c>
      <c r="AH525" s="271">
        <v>44839</v>
      </c>
      <c r="AI525" s="271">
        <v>596</v>
      </c>
      <c r="AJ525" s="271">
        <v>1</v>
      </c>
      <c r="AK525" s="268">
        <v>0.0158634672370385</v>
      </c>
      <c r="AL525" s="268">
        <v>0.0132696982537523</v>
      </c>
      <c r="AM525" s="269">
        <v>0.00259376898328621</v>
      </c>
    </row>
    <row r="526" spans="1:39">
      <c r="A526" s="279" t="s">
        <v>496</v>
      </c>
      <c r="B526" s="280" t="s">
        <v>3334</v>
      </c>
      <c r="C526" s="262" t="s">
        <v>649</v>
      </c>
      <c r="D526" s="280" t="s">
        <v>650</v>
      </c>
      <c r="E526" s="263">
        <v>0</v>
      </c>
      <c r="F526" s="263">
        <v>0</v>
      </c>
      <c r="G526" s="263">
        <v>0</v>
      </c>
      <c r="H526" s="263">
        <v>0</v>
      </c>
      <c r="I526" s="263">
        <v>0</v>
      </c>
      <c r="J526" s="264">
        <v>0</v>
      </c>
      <c r="K526" s="264">
        <v>0</v>
      </c>
      <c r="L526" s="264">
        <v>0</v>
      </c>
      <c r="M526" s="264">
        <v>0</v>
      </c>
      <c r="N526" s="264">
        <v>0</v>
      </c>
      <c r="O526" s="264">
        <v>0</v>
      </c>
      <c r="P526" s="264">
        <v>0</v>
      </c>
      <c r="Q526" s="264">
        <v>0</v>
      </c>
      <c r="R526" s="264">
        <v>0</v>
      </c>
      <c r="S526" s="264">
        <v>0</v>
      </c>
      <c r="T526" s="265">
        <v>0.015</v>
      </c>
      <c r="U526" s="266">
        <v>0</v>
      </c>
      <c r="V526" s="266">
        <v>0</v>
      </c>
      <c r="W526" s="266">
        <v>0</v>
      </c>
      <c r="X526" s="266">
        <v>0</v>
      </c>
      <c r="Y526" s="264">
        <v>0</v>
      </c>
      <c r="Z526" s="267">
        <v>0</v>
      </c>
      <c r="AA526" s="267">
        <v>0</v>
      </c>
      <c r="AB526" s="267">
        <v>0</v>
      </c>
      <c r="AC526" s="268">
        <v>0</v>
      </c>
      <c r="AD526" s="269">
        <v>0</v>
      </c>
      <c r="AE526" s="270">
        <v>0</v>
      </c>
      <c r="AF526" s="271">
        <v>0</v>
      </c>
      <c r="AG526" s="271">
        <v>0</v>
      </c>
      <c r="AH526" s="271">
        <v>0</v>
      </c>
      <c r="AI526" s="271">
        <v>0</v>
      </c>
      <c r="AJ526" s="271">
        <v>0</v>
      </c>
      <c r="AK526" s="268">
        <v>0</v>
      </c>
      <c r="AL526" s="268">
        <v>0</v>
      </c>
      <c r="AM526" s="269">
        <v>0</v>
      </c>
    </row>
    <row r="527" spans="1:39">
      <c r="A527" s="279" t="s">
        <v>496</v>
      </c>
      <c r="B527" s="280" t="s">
        <v>3334</v>
      </c>
      <c r="C527" s="262" t="s">
        <v>651</v>
      </c>
      <c r="D527" s="280" t="s">
        <v>652</v>
      </c>
      <c r="E527" s="263">
        <v>494</v>
      </c>
      <c r="F527" s="263">
        <v>0</v>
      </c>
      <c r="G527" s="263">
        <v>0</v>
      </c>
      <c r="H527" s="263">
        <v>0</v>
      </c>
      <c r="I527" s="263">
        <v>0</v>
      </c>
      <c r="J527" s="264">
        <v>550</v>
      </c>
      <c r="K527" s="264">
        <v>2</v>
      </c>
      <c r="L527" s="264">
        <v>2</v>
      </c>
      <c r="M527" s="264">
        <v>2</v>
      </c>
      <c r="N527" s="264">
        <v>0</v>
      </c>
      <c r="O527" s="264">
        <v>627</v>
      </c>
      <c r="P527" s="264">
        <v>0</v>
      </c>
      <c r="Q527" s="264">
        <v>0</v>
      </c>
      <c r="R527" s="264">
        <v>0</v>
      </c>
      <c r="S527" s="264">
        <v>0</v>
      </c>
      <c r="T527" s="265">
        <v>0.015</v>
      </c>
      <c r="U527" s="266">
        <v>14504</v>
      </c>
      <c r="V527" s="266">
        <v>19</v>
      </c>
      <c r="W527" s="266">
        <v>19</v>
      </c>
      <c r="X527" s="266">
        <v>0</v>
      </c>
      <c r="Y527" s="264">
        <v>15</v>
      </c>
      <c r="Z527" s="267">
        <v>0.0013099834528406</v>
      </c>
      <c r="AA527" s="267">
        <v>0</v>
      </c>
      <c r="AB527" s="267">
        <v>0.00363636363636364</v>
      </c>
      <c r="AC527" s="268">
        <v>0</v>
      </c>
      <c r="AD527" s="269">
        <v>-0.00363636363636364</v>
      </c>
      <c r="AE527" s="270">
        <v>3806</v>
      </c>
      <c r="AF527" s="271">
        <v>4</v>
      </c>
      <c r="AG527" s="271">
        <v>0</v>
      </c>
      <c r="AH527" s="271">
        <v>3542</v>
      </c>
      <c r="AI527" s="271">
        <v>3</v>
      </c>
      <c r="AJ527" s="271">
        <v>0</v>
      </c>
      <c r="AK527" s="268">
        <v>0.00105097214923805</v>
      </c>
      <c r="AL527" s="268">
        <v>0.000846979107848673</v>
      </c>
      <c r="AM527" s="269">
        <v>0.000203993041389372</v>
      </c>
    </row>
    <row r="528" spans="1:39">
      <c r="A528" s="279" t="s">
        <v>496</v>
      </c>
      <c r="B528" s="280" t="s">
        <v>3334</v>
      </c>
      <c r="C528" s="262" t="s">
        <v>653</v>
      </c>
      <c r="D528" s="280" t="s">
        <v>654</v>
      </c>
      <c r="E528" s="263">
        <v>205</v>
      </c>
      <c r="F528" s="263">
        <v>0</v>
      </c>
      <c r="G528" s="263">
        <v>0</v>
      </c>
      <c r="H528" s="263">
        <v>0</v>
      </c>
      <c r="I528" s="263">
        <v>0</v>
      </c>
      <c r="J528" s="264">
        <v>356</v>
      </c>
      <c r="K528" s="264">
        <v>4</v>
      </c>
      <c r="L528" s="264">
        <v>4</v>
      </c>
      <c r="M528" s="264">
        <v>4</v>
      </c>
      <c r="N528" s="264">
        <v>0</v>
      </c>
      <c r="O528" s="264">
        <v>243</v>
      </c>
      <c r="P528" s="264">
        <v>1</v>
      </c>
      <c r="Q528" s="264">
        <v>1</v>
      </c>
      <c r="R528" s="264">
        <v>0</v>
      </c>
      <c r="S528" s="264">
        <v>0</v>
      </c>
      <c r="T528" s="265">
        <v>0.015</v>
      </c>
      <c r="U528" s="266">
        <v>6883</v>
      </c>
      <c r="V528" s="266">
        <v>8</v>
      </c>
      <c r="W528" s="266">
        <v>8</v>
      </c>
      <c r="X528" s="266">
        <v>0</v>
      </c>
      <c r="Y528" s="264">
        <v>7</v>
      </c>
      <c r="Z528" s="267">
        <v>0.0011622838878396</v>
      </c>
      <c r="AA528" s="267">
        <v>0</v>
      </c>
      <c r="AB528" s="267">
        <v>0.0112359550561798</v>
      </c>
      <c r="AC528" s="268">
        <v>0.00411522633744856</v>
      </c>
      <c r="AD528" s="269">
        <v>-0.0112359550561798</v>
      </c>
      <c r="AE528" s="270">
        <v>1788</v>
      </c>
      <c r="AF528" s="271">
        <v>6</v>
      </c>
      <c r="AG528" s="271">
        <v>0</v>
      </c>
      <c r="AH528" s="271">
        <v>1582</v>
      </c>
      <c r="AI528" s="271">
        <v>0</v>
      </c>
      <c r="AJ528" s="271">
        <v>0</v>
      </c>
      <c r="AK528" s="268">
        <v>0.00335570469798658</v>
      </c>
      <c r="AL528" s="268">
        <v>0</v>
      </c>
      <c r="AM528" s="269">
        <v>0.00335570469798658</v>
      </c>
    </row>
    <row r="529" spans="1:39">
      <c r="A529" s="279" t="s">
        <v>496</v>
      </c>
      <c r="B529" s="280" t="s">
        <v>3334</v>
      </c>
      <c r="C529" s="262" t="s">
        <v>655</v>
      </c>
      <c r="D529" s="280" t="s">
        <v>656</v>
      </c>
      <c r="E529" s="263">
        <v>208</v>
      </c>
      <c r="F529" s="263">
        <v>0</v>
      </c>
      <c r="G529" s="263">
        <v>0</v>
      </c>
      <c r="H529" s="263">
        <v>0</v>
      </c>
      <c r="I529" s="263">
        <v>0</v>
      </c>
      <c r="J529" s="264">
        <v>0</v>
      </c>
      <c r="K529" s="264">
        <v>0</v>
      </c>
      <c r="L529" s="264">
        <v>0</v>
      </c>
      <c r="M529" s="264">
        <v>0</v>
      </c>
      <c r="N529" s="264">
        <v>0</v>
      </c>
      <c r="O529" s="264">
        <v>3</v>
      </c>
      <c r="P529" s="264">
        <v>0</v>
      </c>
      <c r="Q529" s="264">
        <v>0</v>
      </c>
      <c r="R529" s="264">
        <v>0</v>
      </c>
      <c r="S529" s="264">
        <v>0</v>
      </c>
      <c r="T529" s="265">
        <v>0.015</v>
      </c>
      <c r="U529" s="266">
        <v>2824</v>
      </c>
      <c r="V529" s="266">
        <v>2</v>
      </c>
      <c r="W529" s="266">
        <v>2</v>
      </c>
      <c r="X529" s="266">
        <v>0</v>
      </c>
      <c r="Y529" s="264">
        <v>0</v>
      </c>
      <c r="Z529" s="267">
        <v>0.000708215297450425</v>
      </c>
      <c r="AA529" s="267">
        <v>0</v>
      </c>
      <c r="AB529" s="267">
        <v>0</v>
      </c>
      <c r="AC529" s="268">
        <v>0</v>
      </c>
      <c r="AD529" s="269">
        <v>0</v>
      </c>
      <c r="AE529" s="270">
        <v>739</v>
      </c>
      <c r="AF529" s="271">
        <v>0</v>
      </c>
      <c r="AG529" s="271">
        <v>0</v>
      </c>
      <c r="AH529" s="271">
        <v>760</v>
      </c>
      <c r="AI529" s="271">
        <v>1</v>
      </c>
      <c r="AJ529" s="271">
        <v>0</v>
      </c>
      <c r="AK529" s="268">
        <v>0</v>
      </c>
      <c r="AL529" s="268">
        <v>0.00131578947368421</v>
      </c>
      <c r="AM529" s="269">
        <v>-0.00131578947368421</v>
      </c>
    </row>
    <row r="530" spans="1:39">
      <c r="A530" s="279" t="s">
        <v>496</v>
      </c>
      <c r="B530" s="280" t="s">
        <v>3334</v>
      </c>
      <c r="C530" s="262" t="s">
        <v>657</v>
      </c>
      <c r="D530" s="280" t="s">
        <v>658</v>
      </c>
      <c r="E530" s="263">
        <v>782</v>
      </c>
      <c r="F530" s="263">
        <v>0</v>
      </c>
      <c r="G530" s="263">
        <v>0</v>
      </c>
      <c r="H530" s="263">
        <v>0</v>
      </c>
      <c r="I530" s="263">
        <v>0</v>
      </c>
      <c r="J530" s="264">
        <v>0</v>
      </c>
      <c r="K530" s="264">
        <v>0</v>
      </c>
      <c r="L530" s="264">
        <v>0</v>
      </c>
      <c r="M530" s="264">
        <v>0</v>
      </c>
      <c r="N530" s="264">
        <v>0</v>
      </c>
      <c r="O530" s="264">
        <v>0</v>
      </c>
      <c r="P530" s="264">
        <v>0</v>
      </c>
      <c r="Q530" s="264">
        <v>0</v>
      </c>
      <c r="R530" s="264">
        <v>0</v>
      </c>
      <c r="S530" s="264">
        <v>0</v>
      </c>
      <c r="T530" s="265">
        <v>0.015</v>
      </c>
      <c r="U530" s="266">
        <v>8493</v>
      </c>
      <c r="V530" s="266">
        <v>10</v>
      </c>
      <c r="W530" s="266">
        <v>10</v>
      </c>
      <c r="X530" s="266">
        <v>0</v>
      </c>
      <c r="Y530" s="264">
        <v>10</v>
      </c>
      <c r="Z530" s="267">
        <v>0.00117744024490757</v>
      </c>
      <c r="AA530" s="267">
        <v>0</v>
      </c>
      <c r="AB530" s="267">
        <v>0</v>
      </c>
      <c r="AC530" s="268">
        <v>0</v>
      </c>
      <c r="AD530" s="269">
        <v>0</v>
      </c>
      <c r="AE530" s="270">
        <v>1900</v>
      </c>
      <c r="AF530" s="271">
        <v>0</v>
      </c>
      <c r="AG530" s="271">
        <v>0</v>
      </c>
      <c r="AH530" s="271">
        <v>1980</v>
      </c>
      <c r="AI530" s="271">
        <v>3</v>
      </c>
      <c r="AJ530" s="271">
        <v>0</v>
      </c>
      <c r="AK530" s="268">
        <v>0</v>
      </c>
      <c r="AL530" s="268">
        <v>0.00151515151515152</v>
      </c>
      <c r="AM530" s="269">
        <v>-0.00151515151515152</v>
      </c>
    </row>
    <row r="531" spans="1:39">
      <c r="A531" s="279" t="s">
        <v>496</v>
      </c>
      <c r="B531" s="280" t="s">
        <v>3334</v>
      </c>
      <c r="C531" s="262" t="s">
        <v>659</v>
      </c>
      <c r="D531" s="280" t="s">
        <v>660</v>
      </c>
      <c r="E531" s="263">
        <v>567</v>
      </c>
      <c r="F531" s="263">
        <v>0</v>
      </c>
      <c r="G531" s="263">
        <v>0</v>
      </c>
      <c r="H531" s="263">
        <v>0</v>
      </c>
      <c r="I531" s="263">
        <v>0</v>
      </c>
      <c r="J531" s="264">
        <v>308</v>
      </c>
      <c r="K531" s="264">
        <v>0</v>
      </c>
      <c r="L531" s="264">
        <v>0</v>
      </c>
      <c r="M531" s="264">
        <v>0</v>
      </c>
      <c r="N531" s="264">
        <v>0</v>
      </c>
      <c r="O531" s="264">
        <v>0</v>
      </c>
      <c r="P531" s="264">
        <v>0</v>
      </c>
      <c r="Q531" s="264">
        <v>0</v>
      </c>
      <c r="R531" s="264">
        <v>0</v>
      </c>
      <c r="S531" s="264">
        <v>0</v>
      </c>
      <c r="T531" s="265">
        <v>0.015</v>
      </c>
      <c r="U531" s="266">
        <v>8998</v>
      </c>
      <c r="V531" s="266">
        <v>19</v>
      </c>
      <c r="W531" s="266">
        <v>19</v>
      </c>
      <c r="X531" s="266">
        <v>0</v>
      </c>
      <c r="Y531" s="264">
        <v>19</v>
      </c>
      <c r="Z531" s="267">
        <v>0.00211158035118915</v>
      </c>
      <c r="AA531" s="267">
        <v>0</v>
      </c>
      <c r="AB531" s="267">
        <v>0</v>
      </c>
      <c r="AC531" s="268">
        <v>0</v>
      </c>
      <c r="AD531" s="269">
        <v>0</v>
      </c>
      <c r="AE531" s="270">
        <v>2036</v>
      </c>
      <c r="AF531" s="271">
        <v>3</v>
      </c>
      <c r="AG531" s="271">
        <v>0</v>
      </c>
      <c r="AH531" s="271">
        <v>1988</v>
      </c>
      <c r="AI531" s="271">
        <v>3</v>
      </c>
      <c r="AJ531" s="271">
        <v>0</v>
      </c>
      <c r="AK531" s="268">
        <v>0.00147347740667976</v>
      </c>
      <c r="AL531" s="268">
        <v>0.00150905432595573</v>
      </c>
      <c r="AM531" s="269">
        <v>-3.55769192759701e-5</v>
      </c>
    </row>
    <row r="532" spans="1:39">
      <c r="A532" s="279" t="s">
        <v>496</v>
      </c>
      <c r="B532" s="280" t="s">
        <v>3334</v>
      </c>
      <c r="C532" s="262" t="s">
        <v>661</v>
      </c>
      <c r="D532" s="280" t="s">
        <v>662</v>
      </c>
      <c r="E532" s="263">
        <v>11891</v>
      </c>
      <c r="F532" s="263">
        <v>142</v>
      </c>
      <c r="G532" s="263">
        <v>90</v>
      </c>
      <c r="H532" s="263">
        <v>3</v>
      </c>
      <c r="I532" s="263">
        <v>0</v>
      </c>
      <c r="J532" s="264">
        <v>7140</v>
      </c>
      <c r="K532" s="264">
        <v>139</v>
      </c>
      <c r="L532" s="264">
        <v>139</v>
      </c>
      <c r="M532" s="264">
        <v>33</v>
      </c>
      <c r="N532" s="264">
        <v>0</v>
      </c>
      <c r="O532" s="264">
        <v>10970</v>
      </c>
      <c r="P532" s="264">
        <v>158</v>
      </c>
      <c r="Q532" s="264">
        <v>158</v>
      </c>
      <c r="R532" s="264">
        <v>115</v>
      </c>
      <c r="S532" s="264">
        <v>0</v>
      </c>
      <c r="T532" s="265">
        <v>0.015</v>
      </c>
      <c r="U532" s="266">
        <v>320510</v>
      </c>
      <c r="V532" s="266">
        <v>4575</v>
      </c>
      <c r="W532" s="266">
        <v>4523</v>
      </c>
      <c r="X532" s="266">
        <v>3</v>
      </c>
      <c r="Y532" s="264">
        <v>4245</v>
      </c>
      <c r="Z532" s="267">
        <v>0.0142647655299367</v>
      </c>
      <c r="AA532" s="267">
        <v>0.0119418047262636</v>
      </c>
      <c r="AB532" s="267">
        <v>0.0194677871148459</v>
      </c>
      <c r="AC532" s="268">
        <v>0.0144029170464904</v>
      </c>
      <c r="AD532" s="269">
        <v>-0.00752598238858238</v>
      </c>
      <c r="AE532" s="270">
        <v>73787</v>
      </c>
      <c r="AF532" s="271">
        <v>1036</v>
      </c>
      <c r="AG532" s="271">
        <v>0</v>
      </c>
      <c r="AH532" s="271">
        <v>72676</v>
      </c>
      <c r="AI532" s="271">
        <v>1053</v>
      </c>
      <c r="AJ532" s="271">
        <v>1</v>
      </c>
      <c r="AK532" s="268">
        <v>0.0140404136229959</v>
      </c>
      <c r="AL532" s="268">
        <v>0.0144752050195388</v>
      </c>
      <c r="AM532" s="269">
        <v>-0.000434791396542854</v>
      </c>
    </row>
    <row r="533" spans="1:39">
      <c r="A533" s="279" t="s">
        <v>496</v>
      </c>
      <c r="B533" s="280" t="s">
        <v>3334</v>
      </c>
      <c r="C533" s="262" t="s">
        <v>663</v>
      </c>
      <c r="D533" s="280" t="s">
        <v>664</v>
      </c>
      <c r="E533" s="263">
        <v>121</v>
      </c>
      <c r="F533" s="263">
        <v>0</v>
      </c>
      <c r="G533" s="263">
        <v>0</v>
      </c>
      <c r="H533" s="263">
        <v>0</v>
      </c>
      <c r="I533" s="263">
        <v>0</v>
      </c>
      <c r="J533" s="264">
        <v>70</v>
      </c>
      <c r="K533" s="264">
        <v>0</v>
      </c>
      <c r="L533" s="264">
        <v>0</v>
      </c>
      <c r="M533" s="264">
        <v>0</v>
      </c>
      <c r="N533" s="264">
        <v>0</v>
      </c>
      <c r="O533" s="264">
        <v>0</v>
      </c>
      <c r="P533" s="264">
        <v>0</v>
      </c>
      <c r="Q533" s="264">
        <v>0</v>
      </c>
      <c r="R533" s="264">
        <v>0</v>
      </c>
      <c r="S533" s="264">
        <v>0</v>
      </c>
      <c r="T533" s="265">
        <v>0.015</v>
      </c>
      <c r="U533" s="266">
        <v>1711</v>
      </c>
      <c r="V533" s="266">
        <v>2</v>
      </c>
      <c r="W533" s="266">
        <v>2</v>
      </c>
      <c r="X533" s="266">
        <v>0</v>
      </c>
      <c r="Y533" s="264">
        <v>2</v>
      </c>
      <c r="Z533" s="267">
        <v>0.00116890707188778</v>
      </c>
      <c r="AA533" s="267">
        <v>0</v>
      </c>
      <c r="AB533" s="267">
        <v>0</v>
      </c>
      <c r="AC533" s="268">
        <v>0</v>
      </c>
      <c r="AD533" s="269">
        <v>0</v>
      </c>
      <c r="AE533" s="270">
        <v>401</v>
      </c>
      <c r="AF533" s="271">
        <v>0</v>
      </c>
      <c r="AG533" s="271">
        <v>0</v>
      </c>
      <c r="AH533" s="271">
        <v>517</v>
      </c>
      <c r="AI533" s="271">
        <v>1</v>
      </c>
      <c r="AJ533" s="271">
        <v>0</v>
      </c>
      <c r="AK533" s="268">
        <v>0</v>
      </c>
      <c r="AL533" s="268">
        <v>0.00193423597678917</v>
      </c>
      <c r="AM533" s="269">
        <v>-0.00193423597678917</v>
      </c>
    </row>
    <row r="534" spans="1:39">
      <c r="A534" s="279" t="s">
        <v>496</v>
      </c>
      <c r="B534" s="280" t="s">
        <v>3334</v>
      </c>
      <c r="C534" s="262" t="s">
        <v>665</v>
      </c>
      <c r="D534" s="280" t="s">
        <v>666</v>
      </c>
      <c r="E534" s="263">
        <v>4627</v>
      </c>
      <c r="F534" s="263">
        <v>66</v>
      </c>
      <c r="G534" s="263">
        <v>39</v>
      </c>
      <c r="H534" s="263">
        <v>3</v>
      </c>
      <c r="I534" s="263">
        <v>0</v>
      </c>
      <c r="J534" s="264">
        <v>2974</v>
      </c>
      <c r="K534" s="264">
        <v>39</v>
      </c>
      <c r="L534" s="264">
        <v>39</v>
      </c>
      <c r="M534" s="264">
        <v>2</v>
      </c>
      <c r="N534" s="264">
        <v>0</v>
      </c>
      <c r="O534" s="264">
        <v>4378</v>
      </c>
      <c r="P534" s="264">
        <v>72</v>
      </c>
      <c r="Q534" s="264">
        <v>72</v>
      </c>
      <c r="R534" s="264">
        <v>48</v>
      </c>
      <c r="S534" s="264">
        <v>0</v>
      </c>
      <c r="T534" s="265">
        <v>0.015</v>
      </c>
      <c r="U534" s="266">
        <v>122207</v>
      </c>
      <c r="V534" s="266">
        <v>1942</v>
      </c>
      <c r="W534" s="266">
        <v>1915</v>
      </c>
      <c r="X534" s="266">
        <v>2</v>
      </c>
      <c r="Y534" s="264">
        <v>1769</v>
      </c>
      <c r="Z534" s="267">
        <v>0.0158747043950019</v>
      </c>
      <c r="AA534" s="267">
        <v>0.0142641020099416</v>
      </c>
      <c r="AB534" s="267">
        <v>0.0131136516476126</v>
      </c>
      <c r="AC534" s="268">
        <v>0.0164458656920968</v>
      </c>
      <c r="AD534" s="269">
        <v>0.001150450362329</v>
      </c>
      <c r="AE534" s="270">
        <v>28672</v>
      </c>
      <c r="AF534" s="271">
        <v>421</v>
      </c>
      <c r="AG534" s="271">
        <v>0</v>
      </c>
      <c r="AH534" s="271">
        <v>27251</v>
      </c>
      <c r="AI534" s="271">
        <v>445</v>
      </c>
      <c r="AJ534" s="271">
        <v>1</v>
      </c>
      <c r="AK534" s="268">
        <v>0.0146833147321429</v>
      </c>
      <c r="AL534" s="268">
        <v>0.0162929800741257</v>
      </c>
      <c r="AM534" s="269">
        <v>-0.00160966534198286</v>
      </c>
    </row>
    <row r="535" spans="1:39">
      <c r="A535" s="279" t="s">
        <v>496</v>
      </c>
      <c r="B535" s="280" t="s">
        <v>3334</v>
      </c>
      <c r="C535" s="262" t="s">
        <v>667</v>
      </c>
      <c r="D535" s="280" t="s">
        <v>668</v>
      </c>
      <c r="E535" s="263">
        <v>3110</v>
      </c>
      <c r="F535" s="263">
        <v>59</v>
      </c>
      <c r="G535" s="263">
        <v>43</v>
      </c>
      <c r="H535" s="263">
        <v>0</v>
      </c>
      <c r="I535" s="263">
        <v>0</v>
      </c>
      <c r="J535" s="264">
        <v>1576</v>
      </c>
      <c r="K535" s="264">
        <v>35</v>
      </c>
      <c r="L535" s="264">
        <v>35</v>
      </c>
      <c r="M535" s="264">
        <v>0</v>
      </c>
      <c r="N535" s="264">
        <v>0</v>
      </c>
      <c r="O535" s="264">
        <v>2676</v>
      </c>
      <c r="P535" s="264">
        <v>52</v>
      </c>
      <c r="Q535" s="264">
        <v>52</v>
      </c>
      <c r="R535" s="264">
        <v>18</v>
      </c>
      <c r="S535" s="264">
        <v>0</v>
      </c>
      <c r="T535" s="265">
        <v>0.015</v>
      </c>
      <c r="U535" s="266">
        <v>79489</v>
      </c>
      <c r="V535" s="266">
        <v>1533</v>
      </c>
      <c r="W535" s="266">
        <v>1517</v>
      </c>
      <c r="X535" s="266">
        <v>0</v>
      </c>
      <c r="Y535" s="264">
        <v>1371</v>
      </c>
      <c r="Z535" s="267">
        <v>0.0192856873278064</v>
      </c>
      <c r="AA535" s="267">
        <v>0.0189710610932476</v>
      </c>
      <c r="AB535" s="267">
        <v>0.0222081218274112</v>
      </c>
      <c r="AC535" s="268">
        <v>0.0194319880418535</v>
      </c>
      <c r="AD535" s="269">
        <v>-0.00323706073416358</v>
      </c>
      <c r="AE535" s="270">
        <v>18233</v>
      </c>
      <c r="AF535" s="271">
        <v>351</v>
      </c>
      <c r="AG535" s="271">
        <v>0</v>
      </c>
      <c r="AH535" s="271">
        <v>18240</v>
      </c>
      <c r="AI535" s="271">
        <v>380</v>
      </c>
      <c r="AJ535" s="271">
        <v>0</v>
      </c>
      <c r="AK535" s="268">
        <v>0.0192508089727417</v>
      </c>
      <c r="AL535" s="268">
        <v>0.0208333333333333</v>
      </c>
      <c r="AM535" s="269">
        <v>-0.0015825243605916</v>
      </c>
    </row>
    <row r="536" spans="1:39">
      <c r="A536" s="279" t="s">
        <v>496</v>
      </c>
      <c r="B536" s="280" t="s">
        <v>3334</v>
      </c>
      <c r="C536" s="262" t="s">
        <v>669</v>
      </c>
      <c r="D536" s="280" t="s">
        <v>670</v>
      </c>
      <c r="E536" s="263">
        <v>434</v>
      </c>
      <c r="F536" s="263">
        <v>0</v>
      </c>
      <c r="G536" s="263">
        <v>0</v>
      </c>
      <c r="H536" s="263">
        <v>0</v>
      </c>
      <c r="I536" s="263">
        <v>0</v>
      </c>
      <c r="J536" s="264">
        <v>795</v>
      </c>
      <c r="K536" s="264">
        <v>0</v>
      </c>
      <c r="L536" s="264">
        <v>0</v>
      </c>
      <c r="M536" s="264">
        <v>0</v>
      </c>
      <c r="N536" s="264">
        <v>0</v>
      </c>
      <c r="O536" s="264">
        <v>64</v>
      </c>
      <c r="P536" s="264">
        <v>0</v>
      </c>
      <c r="Q536" s="264">
        <v>0</v>
      </c>
      <c r="R536" s="264">
        <v>0</v>
      </c>
      <c r="S536" s="264">
        <v>0</v>
      </c>
      <c r="T536" s="265">
        <v>0.015</v>
      </c>
      <c r="U536" s="266">
        <v>11855</v>
      </c>
      <c r="V536" s="266">
        <v>5</v>
      </c>
      <c r="W536" s="266">
        <v>5</v>
      </c>
      <c r="X536" s="266">
        <v>0</v>
      </c>
      <c r="Y536" s="264">
        <v>5</v>
      </c>
      <c r="Z536" s="267">
        <v>0.000421762969211303</v>
      </c>
      <c r="AA536" s="267">
        <v>0</v>
      </c>
      <c r="AB536" s="267">
        <v>0</v>
      </c>
      <c r="AC536" s="268">
        <v>0</v>
      </c>
      <c r="AD536" s="269">
        <v>0</v>
      </c>
      <c r="AE536" s="270">
        <v>3169</v>
      </c>
      <c r="AF536" s="271">
        <v>1</v>
      </c>
      <c r="AG536" s="271">
        <v>0</v>
      </c>
      <c r="AH536" s="271">
        <v>2762</v>
      </c>
      <c r="AI536" s="271">
        <v>2</v>
      </c>
      <c r="AJ536" s="271">
        <v>0</v>
      </c>
      <c r="AK536" s="268">
        <v>0.000315556958030925</v>
      </c>
      <c r="AL536" s="268">
        <v>0.000724112961622013</v>
      </c>
      <c r="AM536" s="269">
        <v>-0.000408556003591088</v>
      </c>
    </row>
    <row r="537" spans="1:39">
      <c r="A537" s="279" t="s">
        <v>671</v>
      </c>
      <c r="B537" s="280" t="s">
        <v>3335</v>
      </c>
      <c r="C537" s="262" t="s">
        <v>673</v>
      </c>
      <c r="D537" s="280" t="s">
        <v>674</v>
      </c>
      <c r="E537" s="263">
        <v>11588</v>
      </c>
      <c r="F537" s="263">
        <v>211</v>
      </c>
      <c r="G537" s="263">
        <v>94</v>
      </c>
      <c r="H537" s="263">
        <v>3</v>
      </c>
      <c r="I537" s="263">
        <v>0</v>
      </c>
      <c r="J537" s="264">
        <v>6722</v>
      </c>
      <c r="K537" s="264">
        <v>177</v>
      </c>
      <c r="L537" s="264">
        <v>176</v>
      </c>
      <c r="M537" s="264">
        <v>0</v>
      </c>
      <c r="N537" s="264">
        <v>2</v>
      </c>
      <c r="O537" s="264">
        <v>11018</v>
      </c>
      <c r="P537" s="264">
        <v>158</v>
      </c>
      <c r="Q537" s="264">
        <v>158</v>
      </c>
      <c r="R537" s="264">
        <v>45</v>
      </c>
      <c r="S537" s="264">
        <v>0</v>
      </c>
      <c r="T537" s="265">
        <v>0.015</v>
      </c>
      <c r="U537" s="266">
        <v>300944</v>
      </c>
      <c r="V537" s="266">
        <v>5725</v>
      </c>
      <c r="W537" s="266">
        <v>5607</v>
      </c>
      <c r="X537" s="266">
        <v>6</v>
      </c>
      <c r="Y537" s="264">
        <v>5094</v>
      </c>
      <c r="Z537" s="267">
        <v>0.0190035355414961</v>
      </c>
      <c r="AA537" s="267">
        <v>0.0182084915429755</v>
      </c>
      <c r="AB537" s="267">
        <v>0.0260339184766439</v>
      </c>
      <c r="AC537" s="268">
        <v>0.0143401706298784</v>
      </c>
      <c r="AD537" s="269">
        <v>-0.00782542693366836</v>
      </c>
      <c r="AE537" s="270">
        <v>70872</v>
      </c>
      <c r="AF537" s="271">
        <v>1518</v>
      </c>
      <c r="AG537" s="271">
        <v>2</v>
      </c>
      <c r="AH537" s="271">
        <v>64713</v>
      </c>
      <c r="AI537" s="271">
        <v>1289</v>
      </c>
      <c r="AJ537" s="271">
        <v>0</v>
      </c>
      <c r="AK537" s="268">
        <v>0.0213906761485495</v>
      </c>
      <c r="AL537" s="268">
        <v>0.0199187180319256</v>
      </c>
      <c r="AM537" s="269">
        <v>0.00147195811662392</v>
      </c>
    </row>
    <row r="538" spans="1:39">
      <c r="A538" s="279" t="s">
        <v>671</v>
      </c>
      <c r="B538" s="280" t="s">
        <v>3335</v>
      </c>
      <c r="C538" s="262" t="s">
        <v>675</v>
      </c>
      <c r="D538" s="280" t="s">
        <v>676</v>
      </c>
      <c r="E538" s="263">
        <v>0</v>
      </c>
      <c r="F538" s="263">
        <v>0</v>
      </c>
      <c r="G538" s="263">
        <v>0</v>
      </c>
      <c r="H538" s="263">
        <v>0</v>
      </c>
      <c r="I538" s="263">
        <v>0</v>
      </c>
      <c r="J538" s="264">
        <v>0</v>
      </c>
      <c r="K538" s="264">
        <v>0</v>
      </c>
      <c r="L538" s="264">
        <v>0</v>
      </c>
      <c r="M538" s="264">
        <v>0</v>
      </c>
      <c r="N538" s="264">
        <v>0</v>
      </c>
      <c r="O538" s="264">
        <v>0</v>
      </c>
      <c r="P538" s="264">
        <v>0</v>
      </c>
      <c r="Q538" s="264">
        <v>0</v>
      </c>
      <c r="R538" s="264">
        <v>0</v>
      </c>
      <c r="S538" s="264">
        <v>0</v>
      </c>
      <c r="T538" s="265">
        <v>0.015</v>
      </c>
      <c r="U538" s="266">
        <v>0</v>
      </c>
      <c r="V538" s="266">
        <v>0</v>
      </c>
      <c r="W538" s="266">
        <v>0</v>
      </c>
      <c r="X538" s="266">
        <v>0</v>
      </c>
      <c r="Y538" s="264">
        <v>0</v>
      </c>
      <c r="Z538" s="267">
        <v>0</v>
      </c>
      <c r="AA538" s="267">
        <v>0</v>
      </c>
      <c r="AB538" s="267">
        <v>0</v>
      </c>
      <c r="AC538" s="268">
        <v>0</v>
      </c>
      <c r="AD538" s="269">
        <v>0</v>
      </c>
      <c r="AE538" s="270">
        <v>0</v>
      </c>
      <c r="AF538" s="271">
        <v>0</v>
      </c>
      <c r="AG538" s="271">
        <v>0</v>
      </c>
      <c r="AH538" s="271">
        <v>0</v>
      </c>
      <c r="AI538" s="271">
        <v>0</v>
      </c>
      <c r="AJ538" s="271">
        <v>0</v>
      </c>
      <c r="AK538" s="268">
        <v>0</v>
      </c>
      <c r="AL538" s="268">
        <v>0</v>
      </c>
      <c r="AM538" s="269">
        <v>0</v>
      </c>
    </row>
    <row r="539" spans="1:39">
      <c r="A539" s="279" t="s">
        <v>671</v>
      </c>
      <c r="B539" s="280" t="s">
        <v>3335</v>
      </c>
      <c r="C539" s="262" t="s">
        <v>677</v>
      </c>
      <c r="D539" s="280" t="s">
        <v>678</v>
      </c>
      <c r="E539" s="263">
        <v>14145</v>
      </c>
      <c r="F539" s="263">
        <v>279</v>
      </c>
      <c r="G539" s="263">
        <v>129</v>
      </c>
      <c r="H539" s="263">
        <v>3</v>
      </c>
      <c r="I539" s="263">
        <v>0</v>
      </c>
      <c r="J539" s="264">
        <v>8463</v>
      </c>
      <c r="K539" s="264">
        <v>126</v>
      </c>
      <c r="L539" s="264">
        <v>126</v>
      </c>
      <c r="M539" s="264">
        <v>4</v>
      </c>
      <c r="N539" s="264">
        <v>0</v>
      </c>
      <c r="O539" s="264">
        <v>13351</v>
      </c>
      <c r="P539" s="264">
        <v>228</v>
      </c>
      <c r="Q539" s="264">
        <v>228</v>
      </c>
      <c r="R539" s="264">
        <v>66</v>
      </c>
      <c r="S539" s="264">
        <v>0</v>
      </c>
      <c r="T539" s="265">
        <v>0.015</v>
      </c>
      <c r="U539" s="266">
        <v>373209</v>
      </c>
      <c r="V539" s="266">
        <v>7769</v>
      </c>
      <c r="W539" s="266">
        <v>7618</v>
      </c>
      <c r="X539" s="266">
        <v>1</v>
      </c>
      <c r="Y539" s="264">
        <v>7064</v>
      </c>
      <c r="Z539" s="267">
        <v>0.0208140746873736</v>
      </c>
      <c r="AA539" s="267">
        <v>0.0197242841993637</v>
      </c>
      <c r="AB539" s="267">
        <v>0.0148883374689826</v>
      </c>
      <c r="AC539" s="268">
        <v>0.0170773724814621</v>
      </c>
      <c r="AD539" s="269">
        <v>0.0048359467303811</v>
      </c>
      <c r="AE539" s="270">
        <v>87576</v>
      </c>
      <c r="AF539" s="271">
        <v>1819</v>
      </c>
      <c r="AG539" s="271">
        <v>0</v>
      </c>
      <c r="AH539" s="271">
        <v>82596</v>
      </c>
      <c r="AI539" s="271">
        <v>1816</v>
      </c>
      <c r="AJ539" s="271">
        <v>0</v>
      </c>
      <c r="AK539" s="268">
        <v>0.0207705307390153</v>
      </c>
      <c r="AL539" s="268">
        <v>0.0219865368782992</v>
      </c>
      <c r="AM539" s="269">
        <v>-0.00121600613928394</v>
      </c>
    </row>
    <row r="540" spans="1:39">
      <c r="A540" s="279" t="s">
        <v>671</v>
      </c>
      <c r="B540" s="280" t="s">
        <v>3335</v>
      </c>
      <c r="C540" s="262" t="s">
        <v>679</v>
      </c>
      <c r="D540" s="280" t="s">
        <v>680</v>
      </c>
      <c r="E540" s="263">
        <v>0</v>
      </c>
      <c r="F540" s="263">
        <v>3</v>
      </c>
      <c r="G540" s="263">
        <v>3</v>
      </c>
      <c r="H540" s="263">
        <v>3</v>
      </c>
      <c r="I540" s="263">
        <v>0</v>
      </c>
      <c r="J540" s="264">
        <v>0</v>
      </c>
      <c r="K540" s="264">
        <v>1</v>
      </c>
      <c r="L540" s="264">
        <v>1</v>
      </c>
      <c r="M540" s="264">
        <v>1</v>
      </c>
      <c r="N540" s="264">
        <v>0</v>
      </c>
      <c r="O540" s="264">
        <v>0</v>
      </c>
      <c r="P540" s="264">
        <v>0</v>
      </c>
      <c r="Q540" s="264">
        <v>0</v>
      </c>
      <c r="R540" s="264">
        <v>0</v>
      </c>
      <c r="S540" s="264">
        <v>0</v>
      </c>
      <c r="T540" s="265">
        <v>0.015</v>
      </c>
      <c r="U540" s="266">
        <v>1</v>
      </c>
      <c r="V540" s="266">
        <v>8</v>
      </c>
      <c r="W540" s="266">
        <v>8</v>
      </c>
      <c r="X540" s="266">
        <v>0</v>
      </c>
      <c r="Y540" s="264">
        <v>8</v>
      </c>
      <c r="Z540" s="267">
        <v>8</v>
      </c>
      <c r="AA540" s="267">
        <v>0</v>
      </c>
      <c r="AB540" s="267">
        <v>0</v>
      </c>
      <c r="AC540" s="268">
        <v>0</v>
      </c>
      <c r="AD540" s="269">
        <v>0</v>
      </c>
      <c r="AE540" s="270">
        <v>0</v>
      </c>
      <c r="AF540" s="271">
        <v>6</v>
      </c>
      <c r="AG540" s="271">
        <v>0</v>
      </c>
      <c r="AH540" s="271">
        <v>1</v>
      </c>
      <c r="AI540" s="271">
        <v>0</v>
      </c>
      <c r="AJ540" s="271">
        <v>0</v>
      </c>
      <c r="AK540" s="268">
        <v>0</v>
      </c>
      <c r="AL540" s="268">
        <v>0</v>
      </c>
      <c r="AM540" s="269">
        <v>0</v>
      </c>
    </row>
    <row r="541" spans="1:39">
      <c r="A541" s="279" t="s">
        <v>671</v>
      </c>
      <c r="B541" s="280" t="s">
        <v>3335</v>
      </c>
      <c r="C541" s="262" t="s">
        <v>681</v>
      </c>
      <c r="D541" s="280" t="s">
        <v>682</v>
      </c>
      <c r="E541" s="263">
        <v>11062</v>
      </c>
      <c r="F541" s="263">
        <v>198</v>
      </c>
      <c r="G541" s="263">
        <v>119</v>
      </c>
      <c r="H541" s="263">
        <v>5</v>
      </c>
      <c r="I541" s="263">
        <v>0</v>
      </c>
      <c r="J541" s="264">
        <v>6309</v>
      </c>
      <c r="K541" s="264">
        <v>130</v>
      </c>
      <c r="L541" s="264">
        <v>130</v>
      </c>
      <c r="M541" s="264">
        <v>10</v>
      </c>
      <c r="N541" s="264">
        <v>0</v>
      </c>
      <c r="O541" s="264">
        <v>10563</v>
      </c>
      <c r="P541" s="264">
        <v>144</v>
      </c>
      <c r="Q541" s="264">
        <v>144</v>
      </c>
      <c r="R541" s="264">
        <v>103</v>
      </c>
      <c r="S541" s="264">
        <v>0</v>
      </c>
      <c r="T541" s="265">
        <v>0.015</v>
      </c>
      <c r="U541" s="266">
        <v>294786</v>
      </c>
      <c r="V541" s="266">
        <v>5199</v>
      </c>
      <c r="W541" s="266">
        <v>5119</v>
      </c>
      <c r="X541" s="266">
        <v>1</v>
      </c>
      <c r="Y541" s="264">
        <v>4760</v>
      </c>
      <c r="Z541" s="267">
        <v>0.0176331304743102</v>
      </c>
      <c r="AA541" s="267">
        <v>0.0178991140842524</v>
      </c>
      <c r="AB541" s="267">
        <v>0.0206054842288794</v>
      </c>
      <c r="AC541" s="268">
        <v>0.0136324907696677</v>
      </c>
      <c r="AD541" s="269">
        <v>-0.00270637014462698</v>
      </c>
      <c r="AE541" s="270">
        <v>68230</v>
      </c>
      <c r="AF541" s="271">
        <v>1162</v>
      </c>
      <c r="AG541" s="271">
        <v>0</v>
      </c>
      <c r="AH541" s="271">
        <v>63560</v>
      </c>
      <c r="AI541" s="271">
        <v>1236</v>
      </c>
      <c r="AJ541" s="271">
        <v>1</v>
      </c>
      <c r="AK541" s="268">
        <v>0.0170306316869412</v>
      </c>
      <c r="AL541" s="268">
        <v>0.019430459408433</v>
      </c>
      <c r="AM541" s="269">
        <v>-0.00239982772149175</v>
      </c>
    </row>
    <row r="542" spans="1:39">
      <c r="A542" s="279" t="s">
        <v>671</v>
      </c>
      <c r="B542" s="280" t="s">
        <v>3335</v>
      </c>
      <c r="C542" s="262" t="s">
        <v>683</v>
      </c>
      <c r="D542" s="280" t="s">
        <v>684</v>
      </c>
      <c r="E542" s="263">
        <v>5910</v>
      </c>
      <c r="F542" s="263">
        <v>62</v>
      </c>
      <c r="G542" s="263">
        <v>38</v>
      </c>
      <c r="H542" s="263">
        <v>0</v>
      </c>
      <c r="I542" s="263">
        <v>0</v>
      </c>
      <c r="J542" s="264">
        <v>3309</v>
      </c>
      <c r="K542" s="264">
        <v>51</v>
      </c>
      <c r="L542" s="264">
        <v>51</v>
      </c>
      <c r="M542" s="264">
        <v>0</v>
      </c>
      <c r="N542" s="264">
        <v>0</v>
      </c>
      <c r="O542" s="264">
        <v>5465</v>
      </c>
      <c r="P542" s="264">
        <v>67</v>
      </c>
      <c r="Q542" s="264">
        <v>65</v>
      </c>
      <c r="R542" s="264">
        <v>33</v>
      </c>
      <c r="S542" s="264">
        <v>0</v>
      </c>
      <c r="T542" s="265">
        <v>0.015</v>
      </c>
      <c r="U542" s="266">
        <v>148938</v>
      </c>
      <c r="V542" s="266">
        <v>2490</v>
      </c>
      <c r="W542" s="266">
        <v>2460</v>
      </c>
      <c r="X542" s="266">
        <v>4</v>
      </c>
      <c r="Y542" s="264">
        <v>2276</v>
      </c>
      <c r="Z542" s="267">
        <v>0.016691509218601</v>
      </c>
      <c r="AA542" s="267">
        <v>0.0104906937394247</v>
      </c>
      <c r="AB542" s="267">
        <v>0.0154125113327289</v>
      </c>
      <c r="AC542" s="268">
        <v>0.012259835315645</v>
      </c>
      <c r="AD542" s="269">
        <v>-0.00492181759330422</v>
      </c>
      <c r="AE542" s="270">
        <v>35227</v>
      </c>
      <c r="AF542" s="271">
        <v>600</v>
      </c>
      <c r="AG542" s="271">
        <v>0</v>
      </c>
      <c r="AH542" s="271">
        <v>32234</v>
      </c>
      <c r="AI542" s="271">
        <v>586</v>
      </c>
      <c r="AJ542" s="271">
        <v>1</v>
      </c>
      <c r="AK542" s="268">
        <v>0.0170323899281801</v>
      </c>
      <c r="AL542" s="268">
        <v>0.0181485388099522</v>
      </c>
      <c r="AM542" s="269">
        <v>-0.00111614888177214</v>
      </c>
    </row>
    <row r="543" spans="1:39">
      <c r="A543" s="279" t="s">
        <v>671</v>
      </c>
      <c r="B543" s="280" t="s">
        <v>3335</v>
      </c>
      <c r="C543" s="262" t="s">
        <v>685</v>
      </c>
      <c r="D543" s="280" t="s">
        <v>686</v>
      </c>
      <c r="E543" s="263">
        <v>5114</v>
      </c>
      <c r="F543" s="263">
        <v>85</v>
      </c>
      <c r="G543" s="263">
        <v>36</v>
      </c>
      <c r="H543" s="263">
        <v>0</v>
      </c>
      <c r="I543" s="263">
        <v>0</v>
      </c>
      <c r="J543" s="264">
        <v>2933</v>
      </c>
      <c r="K543" s="264">
        <v>80</v>
      </c>
      <c r="L543" s="264">
        <v>80</v>
      </c>
      <c r="M543" s="264">
        <v>8</v>
      </c>
      <c r="N543" s="264">
        <v>0</v>
      </c>
      <c r="O543" s="264">
        <v>4739</v>
      </c>
      <c r="P543" s="264">
        <v>84</v>
      </c>
      <c r="Q543" s="264">
        <v>84</v>
      </c>
      <c r="R543" s="264">
        <v>36</v>
      </c>
      <c r="S543" s="264">
        <v>0</v>
      </c>
      <c r="T543" s="265">
        <v>0.015</v>
      </c>
      <c r="U543" s="266">
        <v>132974</v>
      </c>
      <c r="V543" s="266">
        <v>2869</v>
      </c>
      <c r="W543" s="266">
        <v>2818</v>
      </c>
      <c r="X543" s="266">
        <v>2</v>
      </c>
      <c r="Y543" s="264">
        <v>2575</v>
      </c>
      <c r="Z543" s="267">
        <v>0.0215606058327192</v>
      </c>
      <c r="AA543" s="267">
        <v>0.01662104028158</v>
      </c>
      <c r="AB543" s="267">
        <v>0.0272758267984998</v>
      </c>
      <c r="AC543" s="268">
        <v>0.017725258493353</v>
      </c>
      <c r="AD543" s="269">
        <v>-0.0106547865169199</v>
      </c>
      <c r="AE543" s="270">
        <v>31139</v>
      </c>
      <c r="AF543" s="271">
        <v>672</v>
      </c>
      <c r="AG543" s="271">
        <v>0</v>
      </c>
      <c r="AH543" s="271">
        <v>28895</v>
      </c>
      <c r="AI543" s="271">
        <v>691</v>
      </c>
      <c r="AJ543" s="271">
        <v>0</v>
      </c>
      <c r="AK543" s="268">
        <v>0.0215806544847298</v>
      </c>
      <c r="AL543" s="268">
        <v>0.0239141720020765</v>
      </c>
      <c r="AM543" s="269">
        <v>-0.00233351751734672</v>
      </c>
    </row>
    <row r="544" spans="1:39">
      <c r="A544" s="279" t="s">
        <v>671</v>
      </c>
      <c r="B544" s="280" t="s">
        <v>3335</v>
      </c>
      <c r="C544" s="262" t="s">
        <v>687</v>
      </c>
      <c r="D544" s="280" t="s">
        <v>688</v>
      </c>
      <c r="E544" s="263">
        <v>7051</v>
      </c>
      <c r="F544" s="263">
        <v>102</v>
      </c>
      <c r="G544" s="263">
        <v>59</v>
      </c>
      <c r="H544" s="263">
        <v>3</v>
      </c>
      <c r="I544" s="263">
        <v>0</v>
      </c>
      <c r="J544" s="264">
        <v>3922</v>
      </c>
      <c r="K544" s="264">
        <v>68</v>
      </c>
      <c r="L544" s="264">
        <v>68</v>
      </c>
      <c r="M544" s="264">
        <v>10</v>
      </c>
      <c r="N544" s="264">
        <v>0</v>
      </c>
      <c r="O544" s="264">
        <v>6580</v>
      </c>
      <c r="P544" s="264">
        <v>88</v>
      </c>
      <c r="Q544" s="264">
        <v>88</v>
      </c>
      <c r="R544" s="264">
        <v>66</v>
      </c>
      <c r="S544" s="264">
        <v>0</v>
      </c>
      <c r="T544" s="265">
        <v>0.015</v>
      </c>
      <c r="U544" s="266">
        <v>185216</v>
      </c>
      <c r="V544" s="266">
        <v>3138</v>
      </c>
      <c r="W544" s="266">
        <v>3093</v>
      </c>
      <c r="X544" s="266">
        <v>6</v>
      </c>
      <c r="Y544" s="264">
        <v>2905</v>
      </c>
      <c r="Z544" s="267">
        <v>0.0169099861782999</v>
      </c>
      <c r="AA544" s="267">
        <v>0.014466033186782</v>
      </c>
      <c r="AB544" s="267">
        <v>0.0173380928097909</v>
      </c>
      <c r="AC544" s="268">
        <v>0.0133738601823708</v>
      </c>
      <c r="AD544" s="269">
        <v>-0.00287205962300891</v>
      </c>
      <c r="AE544" s="270">
        <v>42470</v>
      </c>
      <c r="AF544" s="271">
        <v>668</v>
      </c>
      <c r="AG544" s="271">
        <v>2</v>
      </c>
      <c r="AH544" s="271">
        <v>39557</v>
      </c>
      <c r="AI544" s="271">
        <v>771</v>
      </c>
      <c r="AJ544" s="271">
        <v>1</v>
      </c>
      <c r="AK544" s="268">
        <v>0.0156816576406875</v>
      </c>
      <c r="AL544" s="268">
        <v>0.0194655813130419</v>
      </c>
      <c r="AM544" s="269">
        <v>-0.0037839236723544</v>
      </c>
    </row>
    <row r="545" spans="1:39">
      <c r="A545" s="279" t="s">
        <v>671</v>
      </c>
      <c r="B545" s="280" t="s">
        <v>3335</v>
      </c>
      <c r="C545" s="262" t="s">
        <v>689</v>
      </c>
      <c r="D545" s="280" t="s">
        <v>690</v>
      </c>
      <c r="E545" s="263">
        <v>11219</v>
      </c>
      <c r="F545" s="263">
        <v>123</v>
      </c>
      <c r="G545" s="263">
        <v>58</v>
      </c>
      <c r="H545" s="263">
        <v>2</v>
      </c>
      <c r="I545" s="263">
        <v>1</v>
      </c>
      <c r="J545" s="264">
        <v>6435</v>
      </c>
      <c r="K545" s="264">
        <v>122</v>
      </c>
      <c r="L545" s="264">
        <v>122</v>
      </c>
      <c r="M545" s="264">
        <v>2</v>
      </c>
      <c r="N545" s="264">
        <v>0</v>
      </c>
      <c r="O545" s="264">
        <v>10299</v>
      </c>
      <c r="P545" s="264">
        <v>137</v>
      </c>
      <c r="Q545" s="264">
        <v>137</v>
      </c>
      <c r="R545" s="264">
        <v>51</v>
      </c>
      <c r="S545" s="264">
        <v>0</v>
      </c>
      <c r="T545" s="265">
        <v>0.015</v>
      </c>
      <c r="U545" s="266">
        <v>292831</v>
      </c>
      <c r="V545" s="266">
        <v>4201</v>
      </c>
      <c r="W545" s="266">
        <v>4135</v>
      </c>
      <c r="X545" s="266">
        <v>5</v>
      </c>
      <c r="Y545" s="264">
        <v>3734</v>
      </c>
      <c r="Z545" s="267">
        <v>0.0143290840109141</v>
      </c>
      <c r="AA545" s="267">
        <v>0.0108744094839112</v>
      </c>
      <c r="AB545" s="267">
        <v>0.018958818958819</v>
      </c>
      <c r="AC545" s="268">
        <v>0.0133022623555685</v>
      </c>
      <c r="AD545" s="269">
        <v>-0.00808440947490774</v>
      </c>
      <c r="AE545" s="270">
        <v>66661</v>
      </c>
      <c r="AF545" s="271">
        <v>951</v>
      </c>
      <c r="AG545" s="271">
        <v>1</v>
      </c>
      <c r="AH545" s="271">
        <v>61912</v>
      </c>
      <c r="AI545" s="271">
        <v>972</v>
      </c>
      <c r="AJ545" s="271">
        <v>2</v>
      </c>
      <c r="AK545" s="268">
        <v>0.014251211352965</v>
      </c>
      <c r="AL545" s="268">
        <v>0.0156673988887453</v>
      </c>
      <c r="AM545" s="269">
        <v>-0.00141618753578031</v>
      </c>
    </row>
    <row r="546" spans="1:39">
      <c r="A546" s="279" t="s">
        <v>671</v>
      </c>
      <c r="B546" s="280" t="s">
        <v>3335</v>
      </c>
      <c r="C546" s="262" t="s">
        <v>691</v>
      </c>
      <c r="D546" s="280" t="s">
        <v>692</v>
      </c>
      <c r="E546" s="263">
        <v>0</v>
      </c>
      <c r="F546" s="263">
        <v>1</v>
      </c>
      <c r="G546" s="263">
        <v>1</v>
      </c>
      <c r="H546" s="263">
        <v>1</v>
      </c>
      <c r="I546" s="263">
        <v>0</v>
      </c>
      <c r="J546" s="264">
        <v>0</v>
      </c>
      <c r="K546" s="264">
        <v>0</v>
      </c>
      <c r="L546" s="264">
        <v>0</v>
      </c>
      <c r="M546" s="264">
        <v>0</v>
      </c>
      <c r="N546" s="264">
        <v>0</v>
      </c>
      <c r="O546" s="264">
        <v>0</v>
      </c>
      <c r="P546" s="264">
        <v>0</v>
      </c>
      <c r="Q546" s="264">
        <v>0</v>
      </c>
      <c r="R546" s="264">
        <v>0</v>
      </c>
      <c r="S546" s="264">
        <v>0</v>
      </c>
      <c r="T546" s="265">
        <v>0.015</v>
      </c>
      <c r="U546" s="266">
        <v>0</v>
      </c>
      <c r="V546" s="266">
        <v>1</v>
      </c>
      <c r="W546" s="266">
        <v>1</v>
      </c>
      <c r="X546" s="266">
        <v>0</v>
      </c>
      <c r="Y546" s="264">
        <v>1</v>
      </c>
      <c r="Z546" s="267">
        <v>0</v>
      </c>
      <c r="AA546" s="267">
        <v>0</v>
      </c>
      <c r="AB546" s="267">
        <v>0</v>
      </c>
      <c r="AC546" s="268">
        <v>0</v>
      </c>
      <c r="AD546" s="269">
        <v>0</v>
      </c>
      <c r="AE546" s="270">
        <v>0</v>
      </c>
      <c r="AF546" s="271">
        <v>1</v>
      </c>
      <c r="AG546" s="271">
        <v>0</v>
      </c>
      <c r="AH546" s="271">
        <v>0</v>
      </c>
      <c r="AI546" s="271">
        <v>0</v>
      </c>
      <c r="AJ546" s="271">
        <v>0</v>
      </c>
      <c r="AK546" s="268">
        <v>0</v>
      </c>
      <c r="AL546" s="268">
        <v>0</v>
      </c>
      <c r="AM546" s="269">
        <v>0</v>
      </c>
    </row>
    <row r="547" spans="1:39">
      <c r="A547" s="279" t="s">
        <v>671</v>
      </c>
      <c r="B547" s="280" t="s">
        <v>3335</v>
      </c>
      <c r="C547" s="262" t="s">
        <v>693</v>
      </c>
      <c r="D547" s="280" t="s">
        <v>694</v>
      </c>
      <c r="E547" s="263">
        <v>18466</v>
      </c>
      <c r="F547" s="263">
        <v>248</v>
      </c>
      <c r="G547" s="263">
        <v>133</v>
      </c>
      <c r="H547" s="263">
        <v>0</v>
      </c>
      <c r="I547" s="263">
        <v>0</v>
      </c>
      <c r="J547" s="264">
        <v>10076</v>
      </c>
      <c r="K547" s="264">
        <v>182</v>
      </c>
      <c r="L547" s="264">
        <v>182</v>
      </c>
      <c r="M547" s="264">
        <v>15</v>
      </c>
      <c r="N547" s="264">
        <v>0</v>
      </c>
      <c r="O547" s="264">
        <v>16729</v>
      </c>
      <c r="P547" s="264">
        <v>189</v>
      </c>
      <c r="Q547" s="264">
        <v>189</v>
      </c>
      <c r="R547" s="264">
        <v>77</v>
      </c>
      <c r="S547" s="264">
        <v>0</v>
      </c>
      <c r="T547" s="265">
        <v>0.015</v>
      </c>
      <c r="U547" s="266">
        <v>471786</v>
      </c>
      <c r="V547" s="266">
        <v>7069</v>
      </c>
      <c r="W547" s="266">
        <v>6950</v>
      </c>
      <c r="X547" s="266">
        <v>5</v>
      </c>
      <c r="Y547" s="264">
        <v>6414</v>
      </c>
      <c r="Z547" s="267">
        <v>0.0149728902510884</v>
      </c>
      <c r="AA547" s="267">
        <v>0.0134300877287989</v>
      </c>
      <c r="AB547" s="267">
        <v>0.018062723302898</v>
      </c>
      <c r="AC547" s="268">
        <v>0.0112977464283579</v>
      </c>
      <c r="AD547" s="269">
        <v>-0.0046326355740991</v>
      </c>
      <c r="AE547" s="270">
        <v>109627</v>
      </c>
      <c r="AF547" s="271">
        <v>1570</v>
      </c>
      <c r="AG547" s="271">
        <v>1</v>
      </c>
      <c r="AH547" s="271">
        <v>102707</v>
      </c>
      <c r="AI547" s="271">
        <v>1684</v>
      </c>
      <c r="AJ547" s="271">
        <v>1</v>
      </c>
      <c r="AK547" s="268">
        <v>0.0143121676229396</v>
      </c>
      <c r="AL547" s="268">
        <v>0.0163864196208632</v>
      </c>
      <c r="AM547" s="269">
        <v>-0.00207425199792363</v>
      </c>
    </row>
    <row r="548" spans="1:39">
      <c r="A548" s="279" t="s">
        <v>671</v>
      </c>
      <c r="B548" s="280" t="s">
        <v>3335</v>
      </c>
      <c r="C548" s="262" t="s">
        <v>695</v>
      </c>
      <c r="D548" s="280" t="s">
        <v>696</v>
      </c>
      <c r="E548" s="263">
        <v>7322</v>
      </c>
      <c r="F548" s="263">
        <v>105</v>
      </c>
      <c r="G548" s="263">
        <v>62</v>
      </c>
      <c r="H548" s="263">
        <v>0</v>
      </c>
      <c r="I548" s="263">
        <v>0</v>
      </c>
      <c r="J548" s="264">
        <v>3883</v>
      </c>
      <c r="K548" s="264">
        <v>101</v>
      </c>
      <c r="L548" s="264">
        <v>101</v>
      </c>
      <c r="M548" s="264">
        <v>1</v>
      </c>
      <c r="N548" s="264">
        <v>0</v>
      </c>
      <c r="O548" s="264">
        <v>6693</v>
      </c>
      <c r="P548" s="264">
        <v>126</v>
      </c>
      <c r="Q548" s="264">
        <v>126</v>
      </c>
      <c r="R548" s="264">
        <v>55</v>
      </c>
      <c r="S548" s="264">
        <v>0</v>
      </c>
      <c r="T548" s="265">
        <v>0.015</v>
      </c>
      <c r="U548" s="266">
        <v>190628</v>
      </c>
      <c r="V548" s="266">
        <v>3249</v>
      </c>
      <c r="W548" s="266">
        <v>3205</v>
      </c>
      <c r="X548" s="266">
        <v>0</v>
      </c>
      <c r="Y548" s="264">
        <v>2920</v>
      </c>
      <c r="Z548" s="267">
        <v>0.0170436661980402</v>
      </c>
      <c r="AA548" s="267">
        <v>0.01434034416826</v>
      </c>
      <c r="AB548" s="267">
        <v>0.0260108163790883</v>
      </c>
      <c r="AC548" s="268">
        <v>0.0188256387270282</v>
      </c>
      <c r="AD548" s="269">
        <v>-0.0116704722108283</v>
      </c>
      <c r="AE548" s="270">
        <v>43894</v>
      </c>
      <c r="AF548" s="271">
        <v>726</v>
      </c>
      <c r="AG548" s="271">
        <v>0</v>
      </c>
      <c r="AH548" s="271">
        <v>41551</v>
      </c>
      <c r="AI548" s="271">
        <v>845</v>
      </c>
      <c r="AJ548" s="271">
        <v>0</v>
      </c>
      <c r="AK548" s="268">
        <v>0.0165398459926186</v>
      </c>
      <c r="AL548" s="268">
        <v>0.0203364539962937</v>
      </c>
      <c r="AM548" s="269">
        <v>-0.00379660800367513</v>
      </c>
    </row>
    <row r="549" spans="1:39">
      <c r="A549" s="279" t="s">
        <v>671</v>
      </c>
      <c r="B549" s="280" t="s">
        <v>3335</v>
      </c>
      <c r="C549" s="262" t="s">
        <v>697</v>
      </c>
      <c r="D549" s="280" t="s">
        <v>698</v>
      </c>
      <c r="E549" s="263">
        <v>0</v>
      </c>
      <c r="F549" s="263">
        <v>0</v>
      </c>
      <c r="G549" s="263">
        <v>0</v>
      </c>
      <c r="H549" s="263">
        <v>0</v>
      </c>
      <c r="I549" s="263">
        <v>0</v>
      </c>
      <c r="J549" s="264">
        <v>5</v>
      </c>
      <c r="K549" s="264">
        <v>0</v>
      </c>
      <c r="L549" s="264">
        <v>0</v>
      </c>
      <c r="M549" s="264">
        <v>0</v>
      </c>
      <c r="N549" s="264">
        <v>0</v>
      </c>
      <c r="O549" s="264">
        <v>5</v>
      </c>
      <c r="P549" s="264">
        <v>0</v>
      </c>
      <c r="Q549" s="264">
        <v>0</v>
      </c>
      <c r="R549" s="264">
        <v>0</v>
      </c>
      <c r="S549" s="264">
        <v>0</v>
      </c>
      <c r="T549" s="265">
        <v>0.015</v>
      </c>
      <c r="U549" s="266">
        <v>70</v>
      </c>
      <c r="V549" s="266">
        <v>2</v>
      </c>
      <c r="W549" s="266">
        <v>2</v>
      </c>
      <c r="X549" s="266">
        <v>0</v>
      </c>
      <c r="Y549" s="264">
        <v>2</v>
      </c>
      <c r="Z549" s="267">
        <v>0.0285714285714286</v>
      </c>
      <c r="AA549" s="267">
        <v>0</v>
      </c>
      <c r="AB549" s="267">
        <v>0</v>
      </c>
      <c r="AC549" s="268">
        <v>0</v>
      </c>
      <c r="AD549" s="269">
        <v>0</v>
      </c>
      <c r="AE549" s="270">
        <v>23</v>
      </c>
      <c r="AF549" s="271">
        <v>0</v>
      </c>
      <c r="AG549" s="271">
        <v>0</v>
      </c>
      <c r="AH549" s="271">
        <v>10</v>
      </c>
      <c r="AI549" s="271">
        <v>0</v>
      </c>
      <c r="AJ549" s="271">
        <v>0</v>
      </c>
      <c r="AK549" s="268">
        <v>0</v>
      </c>
      <c r="AL549" s="268">
        <v>0</v>
      </c>
      <c r="AM549" s="269">
        <v>0</v>
      </c>
    </row>
    <row r="550" spans="1:39">
      <c r="A550" s="279" t="s">
        <v>671</v>
      </c>
      <c r="B550" s="280" t="s">
        <v>3335</v>
      </c>
      <c r="C550" s="262" t="s">
        <v>699</v>
      </c>
      <c r="D550" s="280" t="s">
        <v>700</v>
      </c>
      <c r="E550" s="263">
        <v>12613</v>
      </c>
      <c r="F550" s="263">
        <v>184</v>
      </c>
      <c r="G550" s="263">
        <v>129</v>
      </c>
      <c r="H550" s="263">
        <v>1</v>
      </c>
      <c r="I550" s="263">
        <v>0</v>
      </c>
      <c r="J550" s="264">
        <v>7163</v>
      </c>
      <c r="K550" s="264">
        <v>217</v>
      </c>
      <c r="L550" s="264">
        <v>216</v>
      </c>
      <c r="M550" s="264">
        <v>78</v>
      </c>
      <c r="N550" s="264">
        <v>0</v>
      </c>
      <c r="O550" s="264">
        <v>11855</v>
      </c>
      <c r="P550" s="264">
        <v>151</v>
      </c>
      <c r="Q550" s="264">
        <v>151</v>
      </c>
      <c r="R550" s="264">
        <v>92</v>
      </c>
      <c r="S550" s="264">
        <v>0</v>
      </c>
      <c r="T550" s="265">
        <v>0.015</v>
      </c>
      <c r="U550" s="266">
        <v>336482</v>
      </c>
      <c r="V550" s="266">
        <v>6084</v>
      </c>
      <c r="W550" s="266">
        <v>6026</v>
      </c>
      <c r="X550" s="266">
        <v>0</v>
      </c>
      <c r="Y550" s="264">
        <v>5629</v>
      </c>
      <c r="Z550" s="267">
        <v>0.0180812049381542</v>
      </c>
      <c r="AA550" s="267">
        <v>0.0145881233647824</v>
      </c>
      <c r="AB550" s="267">
        <v>0.030294569314533</v>
      </c>
      <c r="AC550" s="268">
        <v>0.0127372416701814</v>
      </c>
      <c r="AD550" s="269">
        <v>-0.0157064459497507</v>
      </c>
      <c r="AE550" s="270">
        <v>77736</v>
      </c>
      <c r="AF550" s="271">
        <v>1422</v>
      </c>
      <c r="AG550" s="271">
        <v>0</v>
      </c>
      <c r="AH550" s="271">
        <v>73630</v>
      </c>
      <c r="AI550" s="271">
        <v>1421</v>
      </c>
      <c r="AJ550" s="271">
        <v>0</v>
      </c>
      <c r="AK550" s="268">
        <v>0.0182926829268293</v>
      </c>
      <c r="AL550" s="268">
        <v>0.0192991986961836</v>
      </c>
      <c r="AM550" s="269">
        <v>-0.00100651576935435</v>
      </c>
    </row>
    <row r="551" spans="1:39">
      <c r="A551" s="279" t="s">
        <v>671</v>
      </c>
      <c r="B551" s="280" t="s">
        <v>3335</v>
      </c>
      <c r="C551" s="262" t="s">
        <v>701</v>
      </c>
      <c r="D551" s="280" t="s">
        <v>702</v>
      </c>
      <c r="E551" s="263">
        <v>0</v>
      </c>
      <c r="F551" s="263">
        <v>0</v>
      </c>
      <c r="G551" s="263">
        <v>0</v>
      </c>
      <c r="H551" s="263">
        <v>0</v>
      </c>
      <c r="I551" s="263">
        <v>0</v>
      </c>
      <c r="J551" s="264">
        <v>0</v>
      </c>
      <c r="K551" s="264">
        <v>0</v>
      </c>
      <c r="L551" s="264">
        <v>0</v>
      </c>
      <c r="M551" s="264">
        <v>0</v>
      </c>
      <c r="N551" s="264">
        <v>0</v>
      </c>
      <c r="O551" s="264">
        <v>0</v>
      </c>
      <c r="P551" s="264">
        <v>0</v>
      </c>
      <c r="Q551" s="264">
        <v>0</v>
      </c>
      <c r="R551" s="264">
        <v>0</v>
      </c>
      <c r="S551" s="264">
        <v>0</v>
      </c>
      <c r="T551" s="265">
        <v>0.015</v>
      </c>
      <c r="U551" s="266">
        <v>0</v>
      </c>
      <c r="V551" s="266">
        <v>0</v>
      </c>
      <c r="W551" s="266">
        <v>0</v>
      </c>
      <c r="X551" s="266">
        <v>0</v>
      </c>
      <c r="Y551" s="264">
        <v>0</v>
      </c>
      <c r="Z551" s="267">
        <v>0</v>
      </c>
      <c r="AA551" s="267">
        <v>0</v>
      </c>
      <c r="AB551" s="267">
        <v>0</v>
      </c>
      <c r="AC551" s="268">
        <v>0</v>
      </c>
      <c r="AD551" s="269">
        <v>0</v>
      </c>
      <c r="AE551" s="270">
        <v>0</v>
      </c>
      <c r="AF551" s="271">
        <v>0</v>
      </c>
      <c r="AG551" s="271">
        <v>0</v>
      </c>
      <c r="AH551" s="271">
        <v>0</v>
      </c>
      <c r="AI551" s="271">
        <v>0</v>
      </c>
      <c r="AJ551" s="271">
        <v>0</v>
      </c>
      <c r="AK551" s="268">
        <v>0</v>
      </c>
      <c r="AL551" s="268">
        <v>0</v>
      </c>
      <c r="AM551" s="269">
        <v>0</v>
      </c>
    </row>
    <row r="552" spans="1:39">
      <c r="A552" s="279" t="s">
        <v>671</v>
      </c>
      <c r="B552" s="280" t="s">
        <v>3335</v>
      </c>
      <c r="C552" s="262" t="s">
        <v>703</v>
      </c>
      <c r="D552" s="280" t="s">
        <v>704</v>
      </c>
      <c r="E552" s="263">
        <v>9020</v>
      </c>
      <c r="F552" s="263">
        <v>154</v>
      </c>
      <c r="G552" s="263">
        <v>76</v>
      </c>
      <c r="H552" s="263">
        <v>1</v>
      </c>
      <c r="I552" s="263">
        <v>0</v>
      </c>
      <c r="J552" s="264">
        <v>4890</v>
      </c>
      <c r="K552" s="264">
        <v>128</v>
      </c>
      <c r="L552" s="264">
        <v>127</v>
      </c>
      <c r="M552" s="264">
        <v>1</v>
      </c>
      <c r="N552" s="264">
        <v>0</v>
      </c>
      <c r="O552" s="264">
        <v>7972</v>
      </c>
      <c r="P552" s="264">
        <v>121</v>
      </c>
      <c r="Q552" s="264">
        <v>121</v>
      </c>
      <c r="R552" s="264">
        <v>46</v>
      </c>
      <c r="S552" s="264">
        <v>0</v>
      </c>
      <c r="T552" s="265">
        <v>0.015</v>
      </c>
      <c r="U552" s="266">
        <v>226617</v>
      </c>
      <c r="V552" s="266">
        <v>3983</v>
      </c>
      <c r="W552" s="266">
        <v>3904</v>
      </c>
      <c r="X552" s="266">
        <v>0</v>
      </c>
      <c r="Y552" s="264">
        <v>3573</v>
      </c>
      <c r="Z552" s="267">
        <v>0.0175759100155769</v>
      </c>
      <c r="AA552" s="267">
        <v>0.0170731707317073</v>
      </c>
      <c r="AB552" s="267">
        <v>0.0261758691206544</v>
      </c>
      <c r="AC552" s="268">
        <v>0.015178123432012</v>
      </c>
      <c r="AD552" s="269">
        <v>-0.00910269838894708</v>
      </c>
      <c r="AE552" s="270">
        <v>53462</v>
      </c>
      <c r="AF552" s="271">
        <v>932</v>
      </c>
      <c r="AG552" s="271">
        <v>0</v>
      </c>
      <c r="AH552" s="271">
        <v>49719</v>
      </c>
      <c r="AI552" s="271">
        <v>972</v>
      </c>
      <c r="AJ552" s="271">
        <v>0</v>
      </c>
      <c r="AK552" s="268">
        <v>0.0174329430249523</v>
      </c>
      <c r="AL552" s="268">
        <v>0.0195498702709226</v>
      </c>
      <c r="AM552" s="269">
        <v>-0.00211692724597028</v>
      </c>
    </row>
    <row r="553" spans="1:39">
      <c r="A553" s="279" t="s">
        <v>671</v>
      </c>
      <c r="B553" s="280" t="s">
        <v>3335</v>
      </c>
      <c r="C553" s="262" t="s">
        <v>705</v>
      </c>
      <c r="D553" s="280" t="s">
        <v>706</v>
      </c>
      <c r="E553" s="263">
        <v>0</v>
      </c>
      <c r="F553" s="263">
        <v>0</v>
      </c>
      <c r="G553" s="263">
        <v>0</v>
      </c>
      <c r="H553" s="263">
        <v>0</v>
      </c>
      <c r="I553" s="263">
        <v>0</v>
      </c>
      <c r="J553" s="264">
        <v>0</v>
      </c>
      <c r="K553" s="264">
        <v>0</v>
      </c>
      <c r="L553" s="264">
        <v>0</v>
      </c>
      <c r="M553" s="264">
        <v>0</v>
      </c>
      <c r="N553" s="264">
        <v>0</v>
      </c>
      <c r="O553" s="264">
        <v>0</v>
      </c>
      <c r="P553" s="264">
        <v>0</v>
      </c>
      <c r="Q553" s="264">
        <v>0</v>
      </c>
      <c r="R553" s="264">
        <v>0</v>
      </c>
      <c r="S553" s="264">
        <v>0</v>
      </c>
      <c r="T553" s="265">
        <v>0.015</v>
      </c>
      <c r="U553" s="266">
        <v>1</v>
      </c>
      <c r="V553" s="266">
        <v>1</v>
      </c>
      <c r="W553" s="266">
        <v>1</v>
      </c>
      <c r="X553" s="266">
        <v>0</v>
      </c>
      <c r="Y553" s="264">
        <v>1</v>
      </c>
      <c r="Z553" s="267">
        <v>1</v>
      </c>
      <c r="AA553" s="267">
        <v>0</v>
      </c>
      <c r="AB553" s="267">
        <v>0</v>
      </c>
      <c r="AC553" s="268">
        <v>0</v>
      </c>
      <c r="AD553" s="269">
        <v>0</v>
      </c>
      <c r="AE553" s="270">
        <v>1</v>
      </c>
      <c r="AF553" s="271">
        <v>1</v>
      </c>
      <c r="AG553" s="271">
        <v>0</v>
      </c>
      <c r="AH553" s="271">
        <v>0</v>
      </c>
      <c r="AI553" s="271">
        <v>0</v>
      </c>
      <c r="AJ553" s="271">
        <v>0</v>
      </c>
      <c r="AK553" s="268">
        <v>1</v>
      </c>
      <c r="AL553" s="268">
        <v>0</v>
      </c>
      <c r="AM553" s="269">
        <v>1</v>
      </c>
    </row>
    <row r="554" spans="1:39">
      <c r="A554" s="279" t="s">
        <v>671</v>
      </c>
      <c r="B554" s="280" t="s">
        <v>3335</v>
      </c>
      <c r="C554" s="262" t="s">
        <v>707</v>
      </c>
      <c r="D554" s="280" t="s">
        <v>708</v>
      </c>
      <c r="E554" s="263">
        <v>11515</v>
      </c>
      <c r="F554" s="263">
        <v>183</v>
      </c>
      <c r="G554" s="263">
        <v>101</v>
      </c>
      <c r="H554" s="263">
        <v>0</v>
      </c>
      <c r="I554" s="263">
        <v>0</v>
      </c>
      <c r="J554" s="264">
        <v>6522</v>
      </c>
      <c r="K554" s="264">
        <v>140</v>
      </c>
      <c r="L554" s="264">
        <v>140</v>
      </c>
      <c r="M554" s="264">
        <v>37</v>
      </c>
      <c r="N554" s="264">
        <v>0</v>
      </c>
      <c r="O554" s="264">
        <v>10690</v>
      </c>
      <c r="P554" s="264">
        <v>201</v>
      </c>
      <c r="Q554" s="264">
        <v>201</v>
      </c>
      <c r="R554" s="264">
        <v>148</v>
      </c>
      <c r="S554" s="264">
        <v>0</v>
      </c>
      <c r="T554" s="265">
        <v>0.015</v>
      </c>
      <c r="U554" s="266">
        <v>306133</v>
      </c>
      <c r="V554" s="266">
        <v>5348</v>
      </c>
      <c r="W554" s="266">
        <v>5265</v>
      </c>
      <c r="X554" s="266">
        <v>4</v>
      </c>
      <c r="Y554" s="264">
        <v>4909</v>
      </c>
      <c r="Z554" s="267">
        <v>0.0174564650005063</v>
      </c>
      <c r="AA554" s="267">
        <v>0.0158923143725575</v>
      </c>
      <c r="AB554" s="267">
        <v>0.0214658080343453</v>
      </c>
      <c r="AC554" s="268">
        <v>0.0188026192703461</v>
      </c>
      <c r="AD554" s="269">
        <v>-0.00557349366178776</v>
      </c>
      <c r="AE554" s="270">
        <v>70252</v>
      </c>
      <c r="AF554" s="271">
        <v>1301</v>
      </c>
      <c r="AG554" s="271">
        <v>0</v>
      </c>
      <c r="AH554" s="271">
        <v>65432</v>
      </c>
      <c r="AI554" s="271">
        <v>1194</v>
      </c>
      <c r="AJ554" s="271">
        <v>1</v>
      </c>
      <c r="AK554" s="268">
        <v>0.0185190457211183</v>
      </c>
      <c r="AL554" s="268">
        <v>0.0182326690304438</v>
      </c>
      <c r="AM554" s="269">
        <v>0.000286376690674439</v>
      </c>
    </row>
    <row r="555" spans="1:39">
      <c r="A555" s="279" t="s">
        <v>671</v>
      </c>
      <c r="B555" s="280" t="s">
        <v>3335</v>
      </c>
      <c r="C555" s="262" t="s">
        <v>709</v>
      </c>
      <c r="D555" s="280" t="s">
        <v>710</v>
      </c>
      <c r="E555" s="263">
        <v>177</v>
      </c>
      <c r="F555" s="263">
        <v>15</v>
      </c>
      <c r="G555" s="263">
        <v>15</v>
      </c>
      <c r="H555" s="263">
        <v>15</v>
      </c>
      <c r="I555" s="263">
        <v>0</v>
      </c>
      <c r="J555" s="264">
        <v>184</v>
      </c>
      <c r="K555" s="264">
        <v>1</v>
      </c>
      <c r="L555" s="264">
        <v>1</v>
      </c>
      <c r="M555" s="264">
        <v>0</v>
      </c>
      <c r="N555" s="264">
        <v>0</v>
      </c>
      <c r="O555" s="264">
        <v>183</v>
      </c>
      <c r="P555" s="264">
        <v>0</v>
      </c>
      <c r="Q555" s="264">
        <v>0</v>
      </c>
      <c r="R555" s="264">
        <v>0</v>
      </c>
      <c r="S555" s="264">
        <v>0</v>
      </c>
      <c r="T555" s="265">
        <v>0.015</v>
      </c>
      <c r="U555" s="266">
        <v>4889</v>
      </c>
      <c r="V555" s="266">
        <v>111</v>
      </c>
      <c r="W555" s="266">
        <v>111</v>
      </c>
      <c r="X555" s="266">
        <v>0</v>
      </c>
      <c r="Y555" s="264">
        <v>109</v>
      </c>
      <c r="Z555" s="267">
        <v>0.022704029453876</v>
      </c>
      <c r="AA555" s="267">
        <v>0.0847457627118644</v>
      </c>
      <c r="AB555" s="267">
        <v>0.00543478260869565</v>
      </c>
      <c r="AC555" s="268">
        <v>0</v>
      </c>
      <c r="AD555" s="269">
        <v>0.0793109801031688</v>
      </c>
      <c r="AE555" s="270">
        <v>1246</v>
      </c>
      <c r="AF555" s="271">
        <v>32</v>
      </c>
      <c r="AG555" s="271">
        <v>0</v>
      </c>
      <c r="AH555" s="271">
        <v>1157</v>
      </c>
      <c r="AI555" s="271">
        <v>36</v>
      </c>
      <c r="AJ555" s="271">
        <v>0</v>
      </c>
      <c r="AK555" s="268">
        <v>0.0256821829855538</v>
      </c>
      <c r="AL555" s="268">
        <v>0.0311149524632671</v>
      </c>
      <c r="AM555" s="269">
        <v>-0.0054327694777133</v>
      </c>
    </row>
    <row r="556" spans="1:39">
      <c r="A556" s="279" t="s">
        <v>671</v>
      </c>
      <c r="B556" s="280" t="s">
        <v>3335</v>
      </c>
      <c r="C556" s="262" t="s">
        <v>711</v>
      </c>
      <c r="D556" s="280" t="s">
        <v>712</v>
      </c>
      <c r="E556" s="263">
        <v>31</v>
      </c>
      <c r="F556" s="263">
        <v>0</v>
      </c>
      <c r="G556" s="263">
        <v>0</v>
      </c>
      <c r="H556" s="263">
        <v>0</v>
      </c>
      <c r="I556" s="263">
        <v>0</v>
      </c>
      <c r="J556" s="264">
        <v>0</v>
      </c>
      <c r="K556" s="264">
        <v>0</v>
      </c>
      <c r="L556" s="264">
        <v>0</v>
      </c>
      <c r="M556" s="264">
        <v>0</v>
      </c>
      <c r="N556" s="264">
        <v>0</v>
      </c>
      <c r="O556" s="264">
        <v>0</v>
      </c>
      <c r="P556" s="264">
        <v>0</v>
      </c>
      <c r="Q556" s="264">
        <v>0</v>
      </c>
      <c r="R556" s="264">
        <v>0</v>
      </c>
      <c r="S556" s="264">
        <v>0</v>
      </c>
      <c r="T556" s="265">
        <v>0.015</v>
      </c>
      <c r="U556" s="266">
        <v>464</v>
      </c>
      <c r="V556" s="266">
        <v>6</v>
      </c>
      <c r="W556" s="266">
        <v>6</v>
      </c>
      <c r="X556" s="266">
        <v>0</v>
      </c>
      <c r="Y556" s="264">
        <v>6</v>
      </c>
      <c r="Z556" s="267">
        <v>0.0129310344827586</v>
      </c>
      <c r="AA556" s="267">
        <v>0</v>
      </c>
      <c r="AB556" s="267">
        <v>0</v>
      </c>
      <c r="AC556" s="268">
        <v>0</v>
      </c>
      <c r="AD556" s="269">
        <v>0</v>
      </c>
      <c r="AE556" s="270">
        <v>85</v>
      </c>
      <c r="AF556" s="271">
        <v>0</v>
      </c>
      <c r="AG556" s="271">
        <v>0</v>
      </c>
      <c r="AH556" s="271">
        <v>169</v>
      </c>
      <c r="AI556" s="271">
        <v>5</v>
      </c>
      <c r="AJ556" s="271">
        <v>0</v>
      </c>
      <c r="AK556" s="268">
        <v>0</v>
      </c>
      <c r="AL556" s="268">
        <v>0.029585798816568</v>
      </c>
      <c r="AM556" s="269">
        <v>-0.029585798816568</v>
      </c>
    </row>
    <row r="557" spans="1:39">
      <c r="A557" s="279" t="s">
        <v>671</v>
      </c>
      <c r="B557" s="280" t="s">
        <v>3335</v>
      </c>
      <c r="C557" s="262" t="s">
        <v>713</v>
      </c>
      <c r="D557" s="280" t="s">
        <v>714</v>
      </c>
      <c r="E557" s="263">
        <v>0</v>
      </c>
      <c r="F557" s="263">
        <v>0</v>
      </c>
      <c r="G557" s="263">
        <v>0</v>
      </c>
      <c r="H557" s="263">
        <v>0</v>
      </c>
      <c r="I557" s="263">
        <v>0</v>
      </c>
      <c r="J557" s="264">
        <v>144</v>
      </c>
      <c r="K557" s="264">
        <v>1</v>
      </c>
      <c r="L557" s="264">
        <v>1</v>
      </c>
      <c r="M557" s="264">
        <v>0</v>
      </c>
      <c r="N557" s="264">
        <v>0</v>
      </c>
      <c r="O557" s="264">
        <v>0</v>
      </c>
      <c r="P557" s="264">
        <v>0</v>
      </c>
      <c r="Q557" s="264">
        <v>0</v>
      </c>
      <c r="R557" s="264">
        <v>0</v>
      </c>
      <c r="S557" s="264">
        <v>0</v>
      </c>
      <c r="T557" s="265">
        <v>0.015</v>
      </c>
      <c r="U557" s="266">
        <v>2192</v>
      </c>
      <c r="V557" s="266">
        <v>2</v>
      </c>
      <c r="W557" s="266">
        <v>2</v>
      </c>
      <c r="X557" s="266">
        <v>0</v>
      </c>
      <c r="Y557" s="264">
        <v>1</v>
      </c>
      <c r="Z557" s="267">
        <v>0.000912408759124088</v>
      </c>
      <c r="AA557" s="267">
        <v>0</v>
      </c>
      <c r="AB557" s="267">
        <v>0.00694444444444444</v>
      </c>
      <c r="AC557" s="268">
        <v>0</v>
      </c>
      <c r="AD557" s="269">
        <v>-0.00694444444444444</v>
      </c>
      <c r="AE557" s="270">
        <v>421</v>
      </c>
      <c r="AF557" s="271">
        <v>1</v>
      </c>
      <c r="AG557" s="271">
        <v>0</v>
      </c>
      <c r="AH557" s="271">
        <v>470</v>
      </c>
      <c r="AI557" s="271">
        <v>0</v>
      </c>
      <c r="AJ557" s="271">
        <v>0</v>
      </c>
      <c r="AK557" s="268">
        <v>0.00237529691211401</v>
      </c>
      <c r="AL557" s="268">
        <v>0</v>
      </c>
      <c r="AM557" s="269">
        <v>0.00237529691211401</v>
      </c>
    </row>
    <row r="558" spans="1:39">
      <c r="A558" s="279" t="s">
        <v>671</v>
      </c>
      <c r="B558" s="280" t="s">
        <v>3335</v>
      </c>
      <c r="C558" s="262" t="s">
        <v>715</v>
      </c>
      <c r="D558" s="280" t="s">
        <v>716</v>
      </c>
      <c r="E558" s="263">
        <v>1099</v>
      </c>
      <c r="F558" s="263">
        <v>2</v>
      </c>
      <c r="G558" s="263">
        <v>2</v>
      </c>
      <c r="H558" s="263">
        <v>2</v>
      </c>
      <c r="I558" s="263">
        <v>0</v>
      </c>
      <c r="J558" s="264">
        <v>73</v>
      </c>
      <c r="K558" s="264">
        <v>0</v>
      </c>
      <c r="L558" s="264">
        <v>0</v>
      </c>
      <c r="M558" s="264">
        <v>0</v>
      </c>
      <c r="N558" s="264">
        <v>0</v>
      </c>
      <c r="O558" s="264">
        <v>0</v>
      </c>
      <c r="P558" s="264">
        <v>1</v>
      </c>
      <c r="Q558" s="264">
        <v>1</v>
      </c>
      <c r="R558" s="264">
        <v>1</v>
      </c>
      <c r="S558" s="264">
        <v>0</v>
      </c>
      <c r="T558" s="265">
        <v>0.015</v>
      </c>
      <c r="U558" s="266">
        <v>14150</v>
      </c>
      <c r="V558" s="266">
        <v>106</v>
      </c>
      <c r="W558" s="266">
        <v>106</v>
      </c>
      <c r="X558" s="266">
        <v>0</v>
      </c>
      <c r="Y558" s="264">
        <v>106</v>
      </c>
      <c r="Z558" s="267">
        <v>0.00749116607773852</v>
      </c>
      <c r="AA558" s="267">
        <v>0.00181983621474067</v>
      </c>
      <c r="AB558" s="267">
        <v>0</v>
      </c>
      <c r="AC558" s="268">
        <v>0</v>
      </c>
      <c r="AD558" s="269">
        <v>0.00181983621474067</v>
      </c>
      <c r="AE558" s="270">
        <v>3227</v>
      </c>
      <c r="AF558" s="271">
        <v>14</v>
      </c>
      <c r="AG558" s="271">
        <v>0</v>
      </c>
      <c r="AH558" s="271">
        <v>3291</v>
      </c>
      <c r="AI558" s="271">
        <v>30</v>
      </c>
      <c r="AJ558" s="271">
        <v>0</v>
      </c>
      <c r="AK558" s="268">
        <v>0.00433839479392625</v>
      </c>
      <c r="AL558" s="268">
        <v>0.00911577028258888</v>
      </c>
      <c r="AM558" s="269">
        <v>-0.00477737548866263</v>
      </c>
    </row>
    <row r="559" spans="1:39">
      <c r="A559" s="279" t="s">
        <v>671</v>
      </c>
      <c r="B559" s="280" t="s">
        <v>3335</v>
      </c>
      <c r="C559" s="262" t="s">
        <v>717</v>
      </c>
      <c r="D559" s="280" t="s">
        <v>718</v>
      </c>
      <c r="E559" s="263">
        <v>728</v>
      </c>
      <c r="F559" s="263">
        <v>0</v>
      </c>
      <c r="G559" s="263">
        <v>0</v>
      </c>
      <c r="H559" s="263">
        <v>0</v>
      </c>
      <c r="I559" s="263">
        <v>0</v>
      </c>
      <c r="J559" s="264">
        <v>1201</v>
      </c>
      <c r="K559" s="264">
        <v>5</v>
      </c>
      <c r="L559" s="264">
        <v>5</v>
      </c>
      <c r="M559" s="264">
        <v>3</v>
      </c>
      <c r="N559" s="264">
        <v>0</v>
      </c>
      <c r="O559" s="264">
        <v>7</v>
      </c>
      <c r="P559" s="264">
        <v>0</v>
      </c>
      <c r="Q559" s="264">
        <v>0</v>
      </c>
      <c r="R559" s="264">
        <v>0</v>
      </c>
      <c r="S559" s="264">
        <v>0</v>
      </c>
      <c r="T559" s="265">
        <v>0.015</v>
      </c>
      <c r="U559" s="266">
        <v>15927</v>
      </c>
      <c r="V559" s="266">
        <v>41</v>
      </c>
      <c r="W559" s="266">
        <v>41</v>
      </c>
      <c r="X559" s="266">
        <v>0</v>
      </c>
      <c r="Y559" s="264">
        <v>36</v>
      </c>
      <c r="Z559" s="267">
        <v>0.00257424499277956</v>
      </c>
      <c r="AA559" s="267">
        <v>0</v>
      </c>
      <c r="AB559" s="267">
        <v>0.00416319733555371</v>
      </c>
      <c r="AC559" s="268">
        <v>0</v>
      </c>
      <c r="AD559" s="269">
        <v>-0.00416319733555371</v>
      </c>
      <c r="AE559" s="270">
        <v>4824</v>
      </c>
      <c r="AF559" s="271">
        <v>14</v>
      </c>
      <c r="AG559" s="271">
        <v>0</v>
      </c>
      <c r="AH559" s="271">
        <v>4114</v>
      </c>
      <c r="AI559" s="271">
        <v>6</v>
      </c>
      <c r="AJ559" s="271">
        <v>0</v>
      </c>
      <c r="AK559" s="268">
        <v>0.00290215588723051</v>
      </c>
      <c r="AL559" s="268">
        <v>0.00145843461351483</v>
      </c>
      <c r="AM559" s="269">
        <v>0.00144372127371569</v>
      </c>
    </row>
    <row r="560" spans="1:39">
      <c r="A560" s="279" t="s">
        <v>719</v>
      </c>
      <c r="B560" s="280" t="s">
        <v>3336</v>
      </c>
      <c r="C560" s="262" t="s">
        <v>721</v>
      </c>
      <c r="D560" s="280" t="s">
        <v>722</v>
      </c>
      <c r="E560" s="263">
        <v>2507</v>
      </c>
      <c r="F560" s="263">
        <v>40</v>
      </c>
      <c r="G560" s="263">
        <v>30</v>
      </c>
      <c r="H560" s="263">
        <v>0</v>
      </c>
      <c r="I560" s="263">
        <v>0</v>
      </c>
      <c r="J560" s="264">
        <v>3345</v>
      </c>
      <c r="K560" s="264">
        <v>74</v>
      </c>
      <c r="L560" s="264">
        <v>74</v>
      </c>
      <c r="M560" s="264">
        <v>10</v>
      </c>
      <c r="N560" s="264">
        <v>0</v>
      </c>
      <c r="O560" s="264">
        <v>4100</v>
      </c>
      <c r="P560" s="264">
        <v>87</v>
      </c>
      <c r="Q560" s="264">
        <v>87</v>
      </c>
      <c r="R560" s="264">
        <v>45</v>
      </c>
      <c r="S560" s="264">
        <v>0</v>
      </c>
      <c r="T560" s="265">
        <v>0.015</v>
      </c>
      <c r="U560" s="266">
        <v>120366</v>
      </c>
      <c r="V560" s="266">
        <v>2126</v>
      </c>
      <c r="W560" s="266">
        <v>2115</v>
      </c>
      <c r="X560" s="266">
        <v>0</v>
      </c>
      <c r="Y560" s="264">
        <v>1944</v>
      </c>
      <c r="Z560" s="267">
        <v>0.0176627951414851</v>
      </c>
      <c r="AA560" s="267">
        <v>0.0159553250897487</v>
      </c>
      <c r="AB560" s="267">
        <v>0.0221225710014948</v>
      </c>
      <c r="AC560" s="268">
        <v>0.021219512195122</v>
      </c>
      <c r="AD560" s="269">
        <v>-0.00616724591174606</v>
      </c>
      <c r="AE560" s="270">
        <v>27048</v>
      </c>
      <c r="AF560" s="271">
        <v>523</v>
      </c>
      <c r="AG560" s="271">
        <v>0</v>
      </c>
      <c r="AH560" s="271">
        <v>27639</v>
      </c>
      <c r="AI560" s="271">
        <v>481</v>
      </c>
      <c r="AJ560" s="271">
        <v>0</v>
      </c>
      <c r="AK560" s="268">
        <v>0.0193359952676723</v>
      </c>
      <c r="AL560" s="268">
        <v>0.0174029451137885</v>
      </c>
      <c r="AM560" s="269">
        <v>0.0019330501538838</v>
      </c>
    </row>
    <row r="561" spans="1:39">
      <c r="A561" s="279" t="s">
        <v>719</v>
      </c>
      <c r="B561" s="280" t="s">
        <v>3336</v>
      </c>
      <c r="C561" s="262" t="s">
        <v>723</v>
      </c>
      <c r="D561" s="280" t="s">
        <v>723</v>
      </c>
      <c r="E561" s="263">
        <v>1996</v>
      </c>
      <c r="F561" s="263">
        <v>38</v>
      </c>
      <c r="G561" s="263">
        <v>31</v>
      </c>
      <c r="H561" s="263">
        <v>0</v>
      </c>
      <c r="I561" s="263">
        <v>0</v>
      </c>
      <c r="J561" s="264">
        <v>2316</v>
      </c>
      <c r="K561" s="264">
        <v>43</v>
      </c>
      <c r="L561" s="264">
        <v>43</v>
      </c>
      <c r="M561" s="264">
        <v>17</v>
      </c>
      <c r="N561" s="264">
        <v>0</v>
      </c>
      <c r="O561" s="264">
        <v>3110</v>
      </c>
      <c r="P561" s="264">
        <v>38</v>
      </c>
      <c r="Q561" s="264">
        <v>38</v>
      </c>
      <c r="R561" s="264">
        <v>32</v>
      </c>
      <c r="S561" s="264">
        <v>0</v>
      </c>
      <c r="T561" s="265">
        <v>0.015</v>
      </c>
      <c r="U561" s="266">
        <v>89434</v>
      </c>
      <c r="V561" s="266">
        <v>1424</v>
      </c>
      <c r="W561" s="266">
        <v>1414</v>
      </c>
      <c r="X561" s="266">
        <v>0</v>
      </c>
      <c r="Y561" s="264">
        <v>1331</v>
      </c>
      <c r="Z561" s="267">
        <v>0.0159223561509046</v>
      </c>
      <c r="AA561" s="267">
        <v>0.0190380761523046</v>
      </c>
      <c r="AB561" s="267">
        <v>0.018566493955095</v>
      </c>
      <c r="AC561" s="268">
        <v>0.0122186495176849</v>
      </c>
      <c r="AD561" s="269">
        <v>0.000471582197209618</v>
      </c>
      <c r="AE561" s="270">
        <v>19681</v>
      </c>
      <c r="AF561" s="271">
        <v>310</v>
      </c>
      <c r="AG561" s="271">
        <v>0</v>
      </c>
      <c r="AH561" s="271">
        <v>21308</v>
      </c>
      <c r="AI561" s="271">
        <v>365</v>
      </c>
      <c r="AJ561" s="271">
        <v>0</v>
      </c>
      <c r="AK561" s="268">
        <v>0.0157512321528378</v>
      </c>
      <c r="AL561" s="268">
        <v>0.0171297165383893</v>
      </c>
      <c r="AM561" s="269">
        <v>-0.00137848438555157</v>
      </c>
    </row>
    <row r="562" spans="1:39">
      <c r="A562" s="279" t="s">
        <v>719</v>
      </c>
      <c r="B562" s="280" t="s">
        <v>3336</v>
      </c>
      <c r="C562" s="262" t="s">
        <v>724</v>
      </c>
      <c r="D562" s="280" t="s">
        <v>724</v>
      </c>
      <c r="E562" s="263">
        <v>2445</v>
      </c>
      <c r="F562" s="263">
        <v>27</v>
      </c>
      <c r="G562" s="263">
        <v>17</v>
      </c>
      <c r="H562" s="263">
        <v>1</v>
      </c>
      <c r="I562" s="263">
        <v>0</v>
      </c>
      <c r="J562" s="264">
        <v>3142</v>
      </c>
      <c r="K562" s="264">
        <v>68</v>
      </c>
      <c r="L562" s="264">
        <v>68</v>
      </c>
      <c r="M562" s="264">
        <v>9</v>
      </c>
      <c r="N562" s="264">
        <v>0</v>
      </c>
      <c r="O562" s="264">
        <v>3845</v>
      </c>
      <c r="P562" s="264">
        <v>52</v>
      </c>
      <c r="Q562" s="264">
        <v>52</v>
      </c>
      <c r="R562" s="264">
        <v>24</v>
      </c>
      <c r="S562" s="264">
        <v>0</v>
      </c>
      <c r="T562" s="265">
        <v>0.015</v>
      </c>
      <c r="U562" s="266">
        <v>109827</v>
      </c>
      <c r="V562" s="266">
        <v>1742</v>
      </c>
      <c r="W562" s="266">
        <v>1731</v>
      </c>
      <c r="X562" s="266">
        <v>0</v>
      </c>
      <c r="Y562" s="264">
        <v>1594</v>
      </c>
      <c r="Z562" s="267">
        <v>0.0158613091498448</v>
      </c>
      <c r="AA562" s="267">
        <v>0.0110429447852761</v>
      </c>
      <c r="AB562" s="267">
        <v>0.0216422660725652</v>
      </c>
      <c r="AC562" s="268">
        <v>0.0135240572171651</v>
      </c>
      <c r="AD562" s="269">
        <v>-0.0105993212872892</v>
      </c>
      <c r="AE562" s="270">
        <v>25079</v>
      </c>
      <c r="AF562" s="271">
        <v>370</v>
      </c>
      <c r="AG562" s="271">
        <v>0</v>
      </c>
      <c r="AH562" s="271">
        <v>25797</v>
      </c>
      <c r="AI562" s="271">
        <v>421</v>
      </c>
      <c r="AJ562" s="271">
        <v>0</v>
      </c>
      <c r="AK562" s="268">
        <v>0.0147533793213446</v>
      </c>
      <c r="AL562" s="268">
        <v>0.0163197271000504</v>
      </c>
      <c r="AM562" s="269">
        <v>-0.00156634777870584</v>
      </c>
    </row>
    <row r="563" spans="1:39">
      <c r="A563" s="279" t="s">
        <v>719</v>
      </c>
      <c r="B563" s="280" t="s">
        <v>3336</v>
      </c>
      <c r="C563" s="262" t="s">
        <v>725</v>
      </c>
      <c r="D563" s="280" t="s">
        <v>726</v>
      </c>
      <c r="E563" s="263">
        <v>3137</v>
      </c>
      <c r="F563" s="263">
        <v>0</v>
      </c>
      <c r="G563" s="263">
        <v>0</v>
      </c>
      <c r="H563" s="263">
        <v>0</v>
      </c>
      <c r="I563" s="263">
        <v>0</v>
      </c>
      <c r="J563" s="264">
        <v>3994</v>
      </c>
      <c r="K563" s="264">
        <v>76</v>
      </c>
      <c r="L563" s="264">
        <v>76</v>
      </c>
      <c r="M563" s="264">
        <v>27</v>
      </c>
      <c r="N563" s="264">
        <v>0</v>
      </c>
      <c r="O563" s="264">
        <v>4758</v>
      </c>
      <c r="P563" s="264">
        <v>68</v>
      </c>
      <c r="Q563" s="264">
        <v>68</v>
      </c>
      <c r="R563" s="264">
        <v>40</v>
      </c>
      <c r="S563" s="264">
        <v>0</v>
      </c>
      <c r="T563" s="265">
        <v>0.015</v>
      </c>
      <c r="U563" s="266">
        <v>149773</v>
      </c>
      <c r="V563" s="266">
        <v>2099</v>
      </c>
      <c r="W563" s="266">
        <v>2099</v>
      </c>
      <c r="X563" s="266">
        <v>1</v>
      </c>
      <c r="Y563" s="264">
        <v>1989</v>
      </c>
      <c r="Z563" s="267">
        <v>0.0140078652360572</v>
      </c>
      <c r="AA563" s="267">
        <v>0</v>
      </c>
      <c r="AB563" s="267">
        <v>0.0190285428142213</v>
      </c>
      <c r="AC563" s="268">
        <v>0.014291719209752</v>
      </c>
      <c r="AD563" s="269">
        <v>-0.0190285428142213</v>
      </c>
      <c r="AE563" s="270">
        <v>32771</v>
      </c>
      <c r="AF563" s="271">
        <v>523</v>
      </c>
      <c r="AG563" s="271">
        <v>0</v>
      </c>
      <c r="AH563" s="271">
        <v>35604</v>
      </c>
      <c r="AI563" s="271">
        <v>515</v>
      </c>
      <c r="AJ563" s="271">
        <v>0</v>
      </c>
      <c r="AK563" s="268">
        <v>0.0159592322480242</v>
      </c>
      <c r="AL563" s="268">
        <v>0.0144646668913605</v>
      </c>
      <c r="AM563" s="269">
        <v>0.00149456535666365</v>
      </c>
    </row>
    <row r="564" spans="1:39">
      <c r="A564" s="279" t="s">
        <v>719</v>
      </c>
      <c r="B564" s="280" t="s">
        <v>3336</v>
      </c>
      <c r="C564" s="262" t="s">
        <v>727</v>
      </c>
      <c r="D564" s="280" t="s">
        <v>728</v>
      </c>
      <c r="E564" s="263">
        <v>2136</v>
      </c>
      <c r="F564" s="263">
        <v>26</v>
      </c>
      <c r="G564" s="263">
        <v>19</v>
      </c>
      <c r="H564" s="263">
        <v>1</v>
      </c>
      <c r="I564" s="263">
        <v>0</v>
      </c>
      <c r="J564" s="264">
        <v>2470</v>
      </c>
      <c r="K564" s="264">
        <v>31</v>
      </c>
      <c r="L564" s="264">
        <v>31</v>
      </c>
      <c r="M564" s="264">
        <v>4</v>
      </c>
      <c r="N564" s="264">
        <v>0</v>
      </c>
      <c r="O564" s="264">
        <v>3303</v>
      </c>
      <c r="P564" s="264">
        <v>39</v>
      </c>
      <c r="Q564" s="264">
        <v>39</v>
      </c>
      <c r="R564" s="264">
        <v>9</v>
      </c>
      <c r="S564" s="264">
        <v>0</v>
      </c>
      <c r="T564" s="265">
        <v>0.015</v>
      </c>
      <c r="U564" s="266">
        <v>91076</v>
      </c>
      <c r="V564" s="266">
        <v>1130</v>
      </c>
      <c r="W564" s="266">
        <v>1122</v>
      </c>
      <c r="X564" s="266">
        <v>0</v>
      </c>
      <c r="Y564" s="264">
        <v>1027</v>
      </c>
      <c r="Z564" s="267">
        <v>0.0124072203434494</v>
      </c>
      <c r="AA564" s="267">
        <v>0.0121722846441948</v>
      </c>
      <c r="AB564" s="267">
        <v>0.0125506072874494</v>
      </c>
      <c r="AC564" s="268">
        <v>0.0118074477747502</v>
      </c>
      <c r="AD564" s="269">
        <v>-0.000378322643254636</v>
      </c>
      <c r="AE564" s="270">
        <v>20547</v>
      </c>
      <c r="AF564" s="271">
        <v>265</v>
      </c>
      <c r="AG564" s="271">
        <v>0</v>
      </c>
      <c r="AH564" s="271">
        <v>21582</v>
      </c>
      <c r="AI564" s="271">
        <v>287</v>
      </c>
      <c r="AJ564" s="271">
        <v>0</v>
      </c>
      <c r="AK564" s="268">
        <v>0.0128972599406239</v>
      </c>
      <c r="AL564" s="268">
        <v>0.013298118802706</v>
      </c>
      <c r="AM564" s="269">
        <v>-0.000400858862082023</v>
      </c>
    </row>
    <row r="565" spans="1:39">
      <c r="A565" s="279" t="s">
        <v>719</v>
      </c>
      <c r="B565" s="280" t="s">
        <v>3336</v>
      </c>
      <c r="C565" s="262" t="s">
        <v>729</v>
      </c>
      <c r="D565" s="280" t="s">
        <v>729</v>
      </c>
      <c r="E565" s="263">
        <v>3072</v>
      </c>
      <c r="F565" s="263">
        <v>59</v>
      </c>
      <c r="G565" s="263">
        <v>47</v>
      </c>
      <c r="H565" s="263">
        <v>1</v>
      </c>
      <c r="I565" s="263">
        <v>0</v>
      </c>
      <c r="J565" s="264">
        <v>3418</v>
      </c>
      <c r="K565" s="264">
        <v>59</v>
      </c>
      <c r="L565" s="264">
        <v>59</v>
      </c>
      <c r="M565" s="264">
        <v>17</v>
      </c>
      <c r="N565" s="264">
        <v>0</v>
      </c>
      <c r="O565" s="264">
        <v>4523</v>
      </c>
      <c r="P565" s="264">
        <v>86</v>
      </c>
      <c r="Q565" s="264">
        <v>86</v>
      </c>
      <c r="R565" s="264">
        <v>58</v>
      </c>
      <c r="S565" s="264">
        <v>0</v>
      </c>
      <c r="T565" s="265">
        <v>0.015</v>
      </c>
      <c r="U565" s="266">
        <v>122796</v>
      </c>
      <c r="V565" s="266">
        <v>1945</v>
      </c>
      <c r="W565" s="266">
        <v>1933</v>
      </c>
      <c r="X565" s="266">
        <v>0</v>
      </c>
      <c r="Y565" s="264">
        <v>1779</v>
      </c>
      <c r="Z565" s="267">
        <v>0.0158392781523828</v>
      </c>
      <c r="AA565" s="267">
        <v>0.0192057291666667</v>
      </c>
      <c r="AB565" s="267">
        <v>0.0172615564657695</v>
      </c>
      <c r="AC565" s="268">
        <v>0.0190139288083131</v>
      </c>
      <c r="AD565" s="269">
        <v>0.00194417270089721</v>
      </c>
      <c r="AE565" s="270">
        <v>28319</v>
      </c>
      <c r="AF565" s="271">
        <v>499</v>
      </c>
      <c r="AG565" s="271">
        <v>0</v>
      </c>
      <c r="AH565" s="271">
        <v>28884</v>
      </c>
      <c r="AI565" s="271">
        <v>451</v>
      </c>
      <c r="AJ565" s="271">
        <v>0</v>
      </c>
      <c r="AK565" s="268">
        <v>0.0176206786962816</v>
      </c>
      <c r="AL565" s="268">
        <v>0.0156141808613765</v>
      </c>
      <c r="AM565" s="269">
        <v>0.00200649783490511</v>
      </c>
    </row>
    <row r="566" spans="1:39">
      <c r="A566" s="279" t="s">
        <v>719</v>
      </c>
      <c r="B566" s="280" t="s">
        <v>3336</v>
      </c>
      <c r="C566" s="262" t="s">
        <v>730</v>
      </c>
      <c r="D566" s="280" t="s">
        <v>730</v>
      </c>
      <c r="E566" s="263">
        <v>2159</v>
      </c>
      <c r="F566" s="263">
        <v>32</v>
      </c>
      <c r="G566" s="263">
        <v>27</v>
      </c>
      <c r="H566" s="263">
        <v>1</v>
      </c>
      <c r="I566" s="263">
        <v>0</v>
      </c>
      <c r="J566" s="264">
        <v>2616</v>
      </c>
      <c r="K566" s="264">
        <v>31</v>
      </c>
      <c r="L566" s="264">
        <v>31</v>
      </c>
      <c r="M566" s="264">
        <v>2</v>
      </c>
      <c r="N566" s="264">
        <v>0</v>
      </c>
      <c r="O566" s="264">
        <v>3520</v>
      </c>
      <c r="P566" s="264">
        <v>52</v>
      </c>
      <c r="Q566" s="264">
        <v>52</v>
      </c>
      <c r="R566" s="264">
        <v>33</v>
      </c>
      <c r="S566" s="264">
        <v>1</v>
      </c>
      <c r="T566" s="265">
        <v>0.015</v>
      </c>
      <c r="U566" s="266">
        <v>96241</v>
      </c>
      <c r="V566" s="266">
        <v>1277</v>
      </c>
      <c r="W566" s="266">
        <v>1271</v>
      </c>
      <c r="X566" s="266">
        <v>8</v>
      </c>
      <c r="Y566" s="264">
        <v>1168</v>
      </c>
      <c r="Z566" s="267">
        <v>0.0131856485281741</v>
      </c>
      <c r="AA566" s="267">
        <v>0.0148216767021769</v>
      </c>
      <c r="AB566" s="267">
        <v>0.0118501529051988</v>
      </c>
      <c r="AC566" s="268">
        <v>0.0144886363636364</v>
      </c>
      <c r="AD566" s="269">
        <v>0.00297152379697816</v>
      </c>
      <c r="AE566" s="270">
        <v>22116</v>
      </c>
      <c r="AF566" s="271">
        <v>290</v>
      </c>
      <c r="AG566" s="271">
        <v>1</v>
      </c>
      <c r="AH566" s="271">
        <v>22537</v>
      </c>
      <c r="AI566" s="271">
        <v>288</v>
      </c>
      <c r="AJ566" s="271">
        <v>0</v>
      </c>
      <c r="AK566" s="268">
        <v>0.0130674624706095</v>
      </c>
      <c r="AL566" s="268">
        <v>0.0127789856680126</v>
      </c>
      <c r="AM566" s="269">
        <v>0.000288476802596912</v>
      </c>
    </row>
    <row r="567" spans="1:39">
      <c r="A567" s="279" t="s">
        <v>719</v>
      </c>
      <c r="B567" s="280" t="s">
        <v>3336</v>
      </c>
      <c r="C567" s="262" t="s">
        <v>731</v>
      </c>
      <c r="D567" s="280" t="s">
        <v>731</v>
      </c>
      <c r="E567" s="263">
        <v>1425</v>
      </c>
      <c r="F567" s="263">
        <v>19</v>
      </c>
      <c r="G567" s="263">
        <v>12</v>
      </c>
      <c r="H567" s="263">
        <v>0</v>
      </c>
      <c r="I567" s="263">
        <v>0</v>
      </c>
      <c r="J567" s="264">
        <v>1752</v>
      </c>
      <c r="K567" s="264">
        <v>35</v>
      </c>
      <c r="L567" s="264">
        <v>35</v>
      </c>
      <c r="M567" s="264">
        <v>7</v>
      </c>
      <c r="N567" s="264">
        <v>0</v>
      </c>
      <c r="O567" s="264">
        <v>1943</v>
      </c>
      <c r="P567" s="264">
        <v>33</v>
      </c>
      <c r="Q567" s="264">
        <v>33</v>
      </c>
      <c r="R567" s="264">
        <v>24</v>
      </c>
      <c r="S567" s="264">
        <v>0</v>
      </c>
      <c r="T567" s="265">
        <v>0.015</v>
      </c>
      <c r="U567" s="266">
        <v>60255</v>
      </c>
      <c r="V567" s="266">
        <v>970</v>
      </c>
      <c r="W567" s="266">
        <v>963</v>
      </c>
      <c r="X567" s="266">
        <v>2</v>
      </c>
      <c r="Y567" s="264">
        <v>900</v>
      </c>
      <c r="Z567" s="267">
        <v>0.0160650568417559</v>
      </c>
      <c r="AA567" s="267">
        <v>0.0133333333333333</v>
      </c>
      <c r="AB567" s="267">
        <v>0.0199771689497717</v>
      </c>
      <c r="AC567" s="268">
        <v>0.0169840452907874</v>
      </c>
      <c r="AD567" s="269">
        <v>-0.00664383561643835</v>
      </c>
      <c r="AE567" s="270">
        <v>13469</v>
      </c>
      <c r="AF567" s="271">
        <v>215</v>
      </c>
      <c r="AG567" s="271">
        <v>0</v>
      </c>
      <c r="AH567" s="271">
        <v>13956</v>
      </c>
      <c r="AI567" s="271">
        <v>233</v>
      </c>
      <c r="AJ567" s="271">
        <v>1</v>
      </c>
      <c r="AK567" s="268">
        <v>0.0159625807409607</v>
      </c>
      <c r="AL567" s="268">
        <v>0.0166236744052737</v>
      </c>
      <c r="AM567" s="269">
        <v>-0.000661093664312995</v>
      </c>
    </row>
    <row r="568" spans="1:39">
      <c r="A568" s="279" t="s">
        <v>719</v>
      </c>
      <c r="B568" s="280" t="s">
        <v>3336</v>
      </c>
      <c r="C568" s="262" t="s">
        <v>732</v>
      </c>
      <c r="D568" s="280" t="s">
        <v>733</v>
      </c>
      <c r="E568" s="263">
        <v>2062</v>
      </c>
      <c r="F568" s="263">
        <v>48</v>
      </c>
      <c r="G568" s="263">
        <v>31</v>
      </c>
      <c r="H568" s="263">
        <v>1</v>
      </c>
      <c r="I568" s="263">
        <v>0</v>
      </c>
      <c r="J568" s="264">
        <v>2442</v>
      </c>
      <c r="K568" s="264">
        <v>52</v>
      </c>
      <c r="L568" s="264">
        <v>52</v>
      </c>
      <c r="M568" s="264">
        <v>16</v>
      </c>
      <c r="N568" s="264">
        <v>0</v>
      </c>
      <c r="O568" s="264">
        <v>2849</v>
      </c>
      <c r="P568" s="264">
        <v>52</v>
      </c>
      <c r="Q568" s="264">
        <v>52</v>
      </c>
      <c r="R568" s="264">
        <v>29</v>
      </c>
      <c r="S568" s="264">
        <v>0</v>
      </c>
      <c r="T568" s="265">
        <v>0.015</v>
      </c>
      <c r="U568" s="266">
        <v>84648</v>
      </c>
      <c r="V568" s="266">
        <v>1616</v>
      </c>
      <c r="W568" s="266">
        <v>1598</v>
      </c>
      <c r="X568" s="266">
        <v>2</v>
      </c>
      <c r="Y568" s="264">
        <v>1481</v>
      </c>
      <c r="Z568" s="267">
        <v>0.0190671959172101</v>
      </c>
      <c r="AA568" s="267">
        <v>0.023278370514064</v>
      </c>
      <c r="AB568" s="267">
        <v>0.0212940212940213</v>
      </c>
      <c r="AC568" s="268">
        <v>0.0182520182520183</v>
      </c>
      <c r="AD568" s="269">
        <v>0.00198434922004272</v>
      </c>
      <c r="AE568" s="270">
        <v>19298</v>
      </c>
      <c r="AF568" s="271">
        <v>401</v>
      </c>
      <c r="AG568" s="271">
        <v>1</v>
      </c>
      <c r="AH568" s="271">
        <v>20193</v>
      </c>
      <c r="AI568" s="271">
        <v>402</v>
      </c>
      <c r="AJ568" s="271">
        <v>0</v>
      </c>
      <c r="AK568" s="268">
        <v>0.0207275365322831</v>
      </c>
      <c r="AL568" s="268">
        <v>0.0199078888723815</v>
      </c>
      <c r="AM568" s="269">
        <v>0.000819647659901619</v>
      </c>
    </row>
    <row r="569" spans="1:39">
      <c r="A569" s="279" t="s">
        <v>719</v>
      </c>
      <c r="B569" s="280" t="s">
        <v>3336</v>
      </c>
      <c r="C569" s="262" t="s">
        <v>734</v>
      </c>
      <c r="D569" s="280" t="s">
        <v>735</v>
      </c>
      <c r="E569" s="263">
        <v>3239</v>
      </c>
      <c r="F569" s="263">
        <v>62</v>
      </c>
      <c r="G569" s="263">
        <v>44</v>
      </c>
      <c r="H569" s="263">
        <v>4</v>
      </c>
      <c r="I569" s="263">
        <v>0</v>
      </c>
      <c r="J569" s="264">
        <v>4247</v>
      </c>
      <c r="K569" s="264">
        <v>98</v>
      </c>
      <c r="L569" s="264">
        <v>98</v>
      </c>
      <c r="M569" s="264">
        <v>28</v>
      </c>
      <c r="N569" s="264">
        <v>0</v>
      </c>
      <c r="O569" s="264">
        <v>4950</v>
      </c>
      <c r="P569" s="264">
        <v>98</v>
      </c>
      <c r="Q569" s="264">
        <v>98</v>
      </c>
      <c r="R569" s="264">
        <v>64</v>
      </c>
      <c r="S569" s="264">
        <v>0</v>
      </c>
      <c r="T569" s="265">
        <v>0.015</v>
      </c>
      <c r="U569" s="266">
        <v>140919</v>
      </c>
      <c r="V569" s="266">
        <v>2621</v>
      </c>
      <c r="W569" s="266">
        <v>2603</v>
      </c>
      <c r="X569" s="266">
        <v>0</v>
      </c>
      <c r="Y569" s="264">
        <v>2431</v>
      </c>
      <c r="Z569" s="267">
        <v>0.0185993372078996</v>
      </c>
      <c r="AA569" s="267">
        <v>0.0191417104044458</v>
      </c>
      <c r="AB569" s="267">
        <v>0.0230751118436543</v>
      </c>
      <c r="AC569" s="268">
        <v>0.0197979797979798</v>
      </c>
      <c r="AD569" s="269">
        <v>-0.00393340143920853</v>
      </c>
      <c r="AE569" s="270">
        <v>31942</v>
      </c>
      <c r="AF569" s="271">
        <v>610</v>
      </c>
      <c r="AG569" s="271">
        <v>0</v>
      </c>
      <c r="AH569" s="271">
        <v>33088</v>
      </c>
      <c r="AI569" s="271">
        <v>572</v>
      </c>
      <c r="AJ569" s="271">
        <v>0</v>
      </c>
      <c r="AK569" s="268">
        <v>0.0190971135182518</v>
      </c>
      <c r="AL569" s="268">
        <v>0.0172872340425532</v>
      </c>
      <c r="AM569" s="269">
        <v>0.00180987947569864</v>
      </c>
    </row>
    <row r="570" spans="1:39">
      <c r="A570" s="279" t="s">
        <v>719</v>
      </c>
      <c r="B570" s="280" t="s">
        <v>3336</v>
      </c>
      <c r="C570" s="262" t="s">
        <v>736</v>
      </c>
      <c r="D570" s="280" t="s">
        <v>736</v>
      </c>
      <c r="E570" s="263">
        <v>3551</v>
      </c>
      <c r="F570" s="263">
        <v>41</v>
      </c>
      <c r="G570" s="263">
        <v>33</v>
      </c>
      <c r="H570" s="263">
        <v>0</v>
      </c>
      <c r="I570" s="263">
        <v>0</v>
      </c>
      <c r="J570" s="264">
        <v>4177</v>
      </c>
      <c r="K570" s="264">
        <v>67</v>
      </c>
      <c r="L570" s="264">
        <v>67</v>
      </c>
      <c r="M570" s="264">
        <v>5</v>
      </c>
      <c r="N570" s="264">
        <v>0</v>
      </c>
      <c r="O570" s="264">
        <v>5444</v>
      </c>
      <c r="P570" s="264">
        <v>107</v>
      </c>
      <c r="Q570" s="264">
        <v>107</v>
      </c>
      <c r="R570" s="264">
        <v>52</v>
      </c>
      <c r="S570" s="264">
        <v>0</v>
      </c>
      <c r="T570" s="265">
        <v>0.015</v>
      </c>
      <c r="U570" s="266">
        <v>164553</v>
      </c>
      <c r="V570" s="266">
        <v>1860</v>
      </c>
      <c r="W570" s="266">
        <v>1852</v>
      </c>
      <c r="X570" s="266">
        <v>2</v>
      </c>
      <c r="Y570" s="264">
        <v>1668</v>
      </c>
      <c r="Z570" s="267">
        <v>0.011291194934155</v>
      </c>
      <c r="AA570" s="267">
        <v>0.0115460433680653</v>
      </c>
      <c r="AB570" s="267">
        <v>0.0160402202537706</v>
      </c>
      <c r="AC570" s="268">
        <v>0.0196546656869949</v>
      </c>
      <c r="AD570" s="269">
        <v>-0.00449417688570531</v>
      </c>
      <c r="AE570" s="270">
        <v>38669</v>
      </c>
      <c r="AF570" s="271">
        <v>453</v>
      </c>
      <c r="AG570" s="271">
        <v>0</v>
      </c>
      <c r="AH570" s="271">
        <v>35767</v>
      </c>
      <c r="AI570" s="271">
        <v>415</v>
      </c>
      <c r="AJ570" s="271">
        <v>0</v>
      </c>
      <c r="AK570" s="268">
        <v>0.0117148103131708</v>
      </c>
      <c r="AL570" s="268">
        <v>0.0116028741577432</v>
      </c>
      <c r="AM570" s="269">
        <v>0.000111936155427586</v>
      </c>
    </row>
    <row r="571" spans="1:39">
      <c r="A571" s="279" t="s">
        <v>719</v>
      </c>
      <c r="B571" s="280" t="s">
        <v>3336</v>
      </c>
      <c r="C571" s="262" t="s">
        <v>737</v>
      </c>
      <c r="D571" s="280" t="s">
        <v>738</v>
      </c>
      <c r="E571" s="263">
        <v>3251</v>
      </c>
      <c r="F571" s="263">
        <v>75</v>
      </c>
      <c r="G571" s="263">
        <v>58</v>
      </c>
      <c r="H571" s="263">
        <v>0</v>
      </c>
      <c r="I571" s="263">
        <v>0</v>
      </c>
      <c r="J571" s="264">
        <v>4389</v>
      </c>
      <c r="K571" s="264">
        <v>54</v>
      </c>
      <c r="L571" s="264">
        <v>54</v>
      </c>
      <c r="M571" s="264">
        <v>11</v>
      </c>
      <c r="N571" s="264">
        <v>0</v>
      </c>
      <c r="O571" s="264">
        <v>5121</v>
      </c>
      <c r="P571" s="264">
        <v>99</v>
      </c>
      <c r="Q571" s="264">
        <v>99</v>
      </c>
      <c r="R571" s="264">
        <v>69</v>
      </c>
      <c r="S571" s="264">
        <v>0</v>
      </c>
      <c r="T571" s="265">
        <v>0.015</v>
      </c>
      <c r="U571" s="266">
        <v>154149</v>
      </c>
      <c r="V571" s="266">
        <v>1897</v>
      </c>
      <c r="W571" s="266">
        <v>1880</v>
      </c>
      <c r="X571" s="266">
        <v>0</v>
      </c>
      <c r="Y571" s="264">
        <v>1731</v>
      </c>
      <c r="Z571" s="267">
        <v>0.0123062750974706</v>
      </c>
      <c r="AA571" s="267">
        <v>0.0230698246693325</v>
      </c>
      <c r="AB571" s="267">
        <v>0.0123034859876965</v>
      </c>
      <c r="AC571" s="268">
        <v>0.0193321616871705</v>
      </c>
      <c r="AD571" s="269">
        <v>0.010766338681636</v>
      </c>
      <c r="AE571" s="270">
        <v>33535</v>
      </c>
      <c r="AF571" s="271">
        <v>491</v>
      </c>
      <c r="AG571" s="271">
        <v>0</v>
      </c>
      <c r="AH571" s="271">
        <v>35993</v>
      </c>
      <c r="AI571" s="271">
        <v>441</v>
      </c>
      <c r="AJ571" s="271">
        <v>0</v>
      </c>
      <c r="AK571" s="268">
        <v>0.014641419412554</v>
      </c>
      <c r="AL571" s="268">
        <v>0.0122523824076904</v>
      </c>
      <c r="AM571" s="269">
        <v>0.00238903700486366</v>
      </c>
    </row>
    <row r="572" spans="1:39">
      <c r="A572" s="279" t="s">
        <v>719</v>
      </c>
      <c r="B572" s="280" t="s">
        <v>3336</v>
      </c>
      <c r="C572" s="262" t="s">
        <v>739</v>
      </c>
      <c r="D572" s="280" t="s">
        <v>739</v>
      </c>
      <c r="E572" s="263">
        <v>3015</v>
      </c>
      <c r="F572" s="263">
        <v>63</v>
      </c>
      <c r="G572" s="263">
        <v>46</v>
      </c>
      <c r="H572" s="263">
        <v>0</v>
      </c>
      <c r="I572" s="263">
        <v>0</v>
      </c>
      <c r="J572" s="264">
        <v>4021</v>
      </c>
      <c r="K572" s="264">
        <v>37</v>
      </c>
      <c r="L572" s="264">
        <v>37</v>
      </c>
      <c r="M572" s="264">
        <v>11</v>
      </c>
      <c r="N572" s="264">
        <v>0</v>
      </c>
      <c r="O572" s="264">
        <v>4753</v>
      </c>
      <c r="P572" s="264">
        <v>70</v>
      </c>
      <c r="Q572" s="264">
        <v>70</v>
      </c>
      <c r="R572" s="264">
        <v>43</v>
      </c>
      <c r="S572" s="264">
        <v>0</v>
      </c>
      <c r="T572" s="265">
        <v>0.015</v>
      </c>
      <c r="U572" s="266">
        <v>142090</v>
      </c>
      <c r="V572" s="266">
        <v>2180</v>
      </c>
      <c r="W572" s="266">
        <v>2163</v>
      </c>
      <c r="X572" s="266">
        <v>0</v>
      </c>
      <c r="Y572" s="264">
        <v>2032</v>
      </c>
      <c r="Z572" s="267">
        <v>0.0153423886269266</v>
      </c>
      <c r="AA572" s="267">
        <v>0.0208955223880597</v>
      </c>
      <c r="AB572" s="267">
        <v>0.00920169112161154</v>
      </c>
      <c r="AC572" s="268">
        <v>0.0147275405007364</v>
      </c>
      <c r="AD572" s="269">
        <v>0.0116938312664482</v>
      </c>
      <c r="AE572" s="270">
        <v>31237</v>
      </c>
      <c r="AF572" s="271">
        <v>531</v>
      </c>
      <c r="AG572" s="271">
        <v>0</v>
      </c>
      <c r="AH572" s="271">
        <v>32505</v>
      </c>
      <c r="AI572" s="271">
        <v>569</v>
      </c>
      <c r="AJ572" s="271">
        <v>0</v>
      </c>
      <c r="AK572" s="268">
        <v>0.0169990716137913</v>
      </c>
      <c r="AL572" s="268">
        <v>0.0175049992308876</v>
      </c>
      <c r="AM572" s="269">
        <v>-0.000505927617096218</v>
      </c>
    </row>
    <row r="573" spans="1:39">
      <c r="A573" s="279" t="s">
        <v>719</v>
      </c>
      <c r="B573" s="280" t="s">
        <v>3337</v>
      </c>
      <c r="C573" s="262" t="s">
        <v>740</v>
      </c>
      <c r="D573" s="280" t="s">
        <v>741</v>
      </c>
      <c r="E573" s="263">
        <v>9717</v>
      </c>
      <c r="F573" s="263">
        <v>123</v>
      </c>
      <c r="G573" s="263">
        <v>53</v>
      </c>
      <c r="H573" s="263">
        <v>2</v>
      </c>
      <c r="I573" s="263">
        <v>0</v>
      </c>
      <c r="J573" s="264">
        <v>5653</v>
      </c>
      <c r="K573" s="264">
        <v>104</v>
      </c>
      <c r="L573" s="264">
        <v>104</v>
      </c>
      <c r="M573" s="264">
        <v>26</v>
      </c>
      <c r="N573" s="264">
        <v>0</v>
      </c>
      <c r="O573" s="264">
        <v>8173</v>
      </c>
      <c r="P573" s="264">
        <v>195</v>
      </c>
      <c r="Q573" s="264">
        <v>195</v>
      </c>
      <c r="R573" s="264">
        <v>132</v>
      </c>
      <c r="S573" s="264">
        <v>0</v>
      </c>
      <c r="T573" s="265">
        <v>0.015</v>
      </c>
      <c r="U573" s="266">
        <v>255844</v>
      </c>
      <c r="V573" s="266">
        <v>6132</v>
      </c>
      <c r="W573" s="266">
        <v>6060</v>
      </c>
      <c r="X573" s="266">
        <v>49</v>
      </c>
      <c r="Y573" s="264">
        <v>5737</v>
      </c>
      <c r="Z573" s="267">
        <v>0.02377620737637</v>
      </c>
      <c r="AA573" s="267">
        <v>0.0126582278481013</v>
      </c>
      <c r="AB573" s="267">
        <v>0.0183973111622148</v>
      </c>
      <c r="AC573" s="268">
        <v>0.0238590480851584</v>
      </c>
      <c r="AD573" s="269">
        <v>-0.00573908331411349</v>
      </c>
      <c r="AE573" s="270">
        <v>56490</v>
      </c>
      <c r="AF573" s="271">
        <v>1024</v>
      </c>
      <c r="AG573" s="271">
        <v>9</v>
      </c>
      <c r="AH573" s="271">
        <v>58252</v>
      </c>
      <c r="AI573" s="271">
        <v>2163</v>
      </c>
      <c r="AJ573" s="271">
        <v>23</v>
      </c>
      <c r="AK573" s="268">
        <v>0.0179677819083024</v>
      </c>
      <c r="AL573" s="268">
        <v>0.0367369360708645</v>
      </c>
      <c r="AM573" s="269">
        <v>-0.0187691541625622</v>
      </c>
    </row>
    <row r="574" spans="1:39">
      <c r="A574" s="279" t="s">
        <v>719</v>
      </c>
      <c r="B574" s="280" t="s">
        <v>3337</v>
      </c>
      <c r="C574" s="262" t="s">
        <v>742</v>
      </c>
      <c r="D574" s="280" t="s">
        <v>743</v>
      </c>
      <c r="E574" s="263">
        <v>6495</v>
      </c>
      <c r="F574" s="263">
        <v>83</v>
      </c>
      <c r="G574" s="263">
        <v>40</v>
      </c>
      <c r="H574" s="263">
        <v>2</v>
      </c>
      <c r="I574" s="263">
        <v>0</v>
      </c>
      <c r="J574" s="264">
        <v>4063</v>
      </c>
      <c r="K574" s="264">
        <v>107</v>
      </c>
      <c r="L574" s="264">
        <v>106</v>
      </c>
      <c r="M574" s="264">
        <v>27</v>
      </c>
      <c r="N574" s="264">
        <v>0</v>
      </c>
      <c r="O574" s="264">
        <v>5715</v>
      </c>
      <c r="P574" s="264">
        <v>111</v>
      </c>
      <c r="Q574" s="264">
        <v>110</v>
      </c>
      <c r="R574" s="264">
        <v>42</v>
      </c>
      <c r="S574" s="264">
        <v>0</v>
      </c>
      <c r="T574" s="265">
        <v>0.015</v>
      </c>
      <c r="U574" s="266">
        <v>172128</v>
      </c>
      <c r="V574" s="266">
        <v>4307</v>
      </c>
      <c r="W574" s="266">
        <v>4257</v>
      </c>
      <c r="X574" s="266">
        <v>15</v>
      </c>
      <c r="Y574" s="264">
        <v>3968</v>
      </c>
      <c r="Z574" s="267">
        <v>0.0249349321435211</v>
      </c>
      <c r="AA574" s="267">
        <v>0.0127790608160123</v>
      </c>
      <c r="AB574" s="267">
        <v>0.0263352202805809</v>
      </c>
      <c r="AC574" s="268">
        <v>0.0194225721784777</v>
      </c>
      <c r="AD574" s="269">
        <v>-0.0135561594645685</v>
      </c>
      <c r="AE574" s="270">
        <v>38616</v>
      </c>
      <c r="AF574" s="271">
        <v>854</v>
      </c>
      <c r="AG574" s="271">
        <v>1</v>
      </c>
      <c r="AH574" s="271">
        <v>38577</v>
      </c>
      <c r="AI574" s="271">
        <v>1304</v>
      </c>
      <c r="AJ574" s="271">
        <v>3</v>
      </c>
      <c r="AK574" s="268">
        <v>0.0220892894137145</v>
      </c>
      <c r="AL574" s="268">
        <v>0.0337247582756565</v>
      </c>
      <c r="AM574" s="269">
        <v>-0.011635468861942</v>
      </c>
    </row>
    <row r="575" spans="1:39">
      <c r="A575" s="279" t="s">
        <v>719</v>
      </c>
      <c r="B575" s="280" t="s">
        <v>3337</v>
      </c>
      <c r="C575" s="262" t="s">
        <v>744</v>
      </c>
      <c r="D575" s="280" t="s">
        <v>745</v>
      </c>
      <c r="E575" s="263">
        <v>9154</v>
      </c>
      <c r="F575" s="263">
        <v>197</v>
      </c>
      <c r="G575" s="263">
        <v>114</v>
      </c>
      <c r="H575" s="263">
        <v>10</v>
      </c>
      <c r="I575" s="263">
        <v>0</v>
      </c>
      <c r="J575" s="264">
        <v>5421</v>
      </c>
      <c r="K575" s="264">
        <v>156</v>
      </c>
      <c r="L575" s="264">
        <v>156</v>
      </c>
      <c r="M575" s="264">
        <v>13</v>
      </c>
      <c r="N575" s="264">
        <v>0</v>
      </c>
      <c r="O575" s="264">
        <v>7678</v>
      </c>
      <c r="P575" s="264">
        <v>81</v>
      </c>
      <c r="Q575" s="264">
        <v>81</v>
      </c>
      <c r="R575" s="264">
        <v>60</v>
      </c>
      <c r="S575" s="264">
        <v>0</v>
      </c>
      <c r="T575" s="265">
        <v>0.015</v>
      </c>
      <c r="U575" s="266">
        <v>234626</v>
      </c>
      <c r="V575" s="266">
        <v>4481</v>
      </c>
      <c r="W575" s="266">
        <v>4396</v>
      </c>
      <c r="X575" s="266">
        <v>0</v>
      </c>
      <c r="Y575" s="264">
        <v>4053</v>
      </c>
      <c r="Z575" s="267">
        <v>0.0190984801343415</v>
      </c>
      <c r="AA575" s="267">
        <v>0.02152064671182</v>
      </c>
      <c r="AB575" s="267">
        <v>0.0287769784172662</v>
      </c>
      <c r="AC575" s="268">
        <v>0.0105496222974733</v>
      </c>
      <c r="AD575" s="269">
        <v>-0.00725633170544622</v>
      </c>
      <c r="AE575" s="270">
        <v>51225</v>
      </c>
      <c r="AF575" s="271">
        <v>1005</v>
      </c>
      <c r="AG575" s="271">
        <v>0</v>
      </c>
      <c r="AH575" s="271">
        <v>52337</v>
      </c>
      <c r="AI575" s="271">
        <v>1248</v>
      </c>
      <c r="AJ575" s="271">
        <v>0</v>
      </c>
      <c r="AK575" s="268">
        <v>0.0196193265007321</v>
      </c>
      <c r="AL575" s="268">
        <v>0.0238454630567285</v>
      </c>
      <c r="AM575" s="269">
        <v>-0.00422613655599645</v>
      </c>
    </row>
    <row r="576" spans="1:39">
      <c r="A576" s="279" t="s">
        <v>719</v>
      </c>
      <c r="B576" s="280" t="s">
        <v>3337</v>
      </c>
      <c r="C576" s="262" t="s">
        <v>746</v>
      </c>
      <c r="D576" s="280" t="s">
        <v>747</v>
      </c>
      <c r="E576" s="263">
        <v>9956</v>
      </c>
      <c r="F576" s="263">
        <v>212</v>
      </c>
      <c r="G576" s="263">
        <v>155</v>
      </c>
      <c r="H576" s="263">
        <v>5</v>
      </c>
      <c r="I576" s="263">
        <v>0</v>
      </c>
      <c r="J576" s="264">
        <v>6336</v>
      </c>
      <c r="K576" s="264">
        <v>523</v>
      </c>
      <c r="L576" s="264">
        <v>523</v>
      </c>
      <c r="M576" s="264">
        <v>38</v>
      </c>
      <c r="N576" s="264">
        <v>0</v>
      </c>
      <c r="O576" s="264">
        <v>8654</v>
      </c>
      <c r="P576" s="264">
        <v>394</v>
      </c>
      <c r="Q576" s="264">
        <v>394</v>
      </c>
      <c r="R576" s="264">
        <v>187</v>
      </c>
      <c r="S576" s="264">
        <v>1</v>
      </c>
      <c r="T576" s="265">
        <v>0.015</v>
      </c>
      <c r="U576" s="266">
        <v>257389</v>
      </c>
      <c r="V576" s="266">
        <v>8263</v>
      </c>
      <c r="W576" s="266">
        <v>8199</v>
      </c>
      <c r="X576" s="266">
        <v>40</v>
      </c>
      <c r="Y576" s="264">
        <v>7179</v>
      </c>
      <c r="Z576" s="267">
        <v>0.031947752234944</v>
      </c>
      <c r="AA576" s="267">
        <v>0.0212936922458819</v>
      </c>
      <c r="AB576" s="267">
        <v>0.0825441919191919</v>
      </c>
      <c r="AC576" s="268">
        <v>0.0454125259995378</v>
      </c>
      <c r="AD576" s="269">
        <v>-0.06125049967331</v>
      </c>
      <c r="AE576" s="270">
        <v>59041</v>
      </c>
      <c r="AF576" s="271">
        <v>2332</v>
      </c>
      <c r="AG576" s="271">
        <v>30</v>
      </c>
      <c r="AH576" s="271">
        <v>59244</v>
      </c>
      <c r="AI576" s="271">
        <v>2985</v>
      </c>
      <c r="AJ576" s="271">
        <v>7</v>
      </c>
      <c r="AK576" s="268">
        <v>0.0389898545078844</v>
      </c>
      <c r="AL576" s="268">
        <v>0.050266693673621</v>
      </c>
      <c r="AM576" s="269">
        <v>-0.0112768391657366</v>
      </c>
    </row>
    <row r="577" spans="1:39">
      <c r="A577" s="279" t="s">
        <v>719</v>
      </c>
      <c r="B577" s="280" t="s">
        <v>3337</v>
      </c>
      <c r="C577" s="262" t="s">
        <v>748</v>
      </c>
      <c r="D577" s="280" t="s">
        <v>749</v>
      </c>
      <c r="E577" s="263">
        <v>7422</v>
      </c>
      <c r="F577" s="263">
        <v>123</v>
      </c>
      <c r="G577" s="263">
        <v>69</v>
      </c>
      <c r="H577" s="263">
        <v>5</v>
      </c>
      <c r="I577" s="263">
        <v>0</v>
      </c>
      <c r="J577" s="264">
        <v>4233</v>
      </c>
      <c r="K577" s="264">
        <v>67</v>
      </c>
      <c r="L577" s="264">
        <v>66</v>
      </c>
      <c r="M577" s="264">
        <v>32</v>
      </c>
      <c r="N577" s="264">
        <v>0</v>
      </c>
      <c r="O577" s="264">
        <v>6466</v>
      </c>
      <c r="P577" s="264">
        <v>94</v>
      </c>
      <c r="Q577" s="264">
        <v>94</v>
      </c>
      <c r="R577" s="264">
        <v>57</v>
      </c>
      <c r="S577" s="264">
        <v>0</v>
      </c>
      <c r="T577" s="265">
        <v>0.015</v>
      </c>
      <c r="U577" s="266">
        <v>195726</v>
      </c>
      <c r="V577" s="266">
        <v>3689</v>
      </c>
      <c r="W577" s="266">
        <v>3631</v>
      </c>
      <c r="X577" s="266">
        <v>6</v>
      </c>
      <c r="Y577" s="264">
        <v>3432</v>
      </c>
      <c r="Z577" s="267">
        <v>0.0188171218948939</v>
      </c>
      <c r="AA577" s="267">
        <v>0.0165723524656427</v>
      </c>
      <c r="AB577" s="267">
        <v>0.0158280179541696</v>
      </c>
      <c r="AC577" s="268">
        <v>0.0145375811939375</v>
      </c>
      <c r="AD577" s="269">
        <v>0.000744334511473065</v>
      </c>
      <c r="AE577" s="270">
        <v>43298</v>
      </c>
      <c r="AF577" s="271">
        <v>683</v>
      </c>
      <c r="AG577" s="271">
        <v>0</v>
      </c>
      <c r="AH577" s="271">
        <v>43850</v>
      </c>
      <c r="AI577" s="271">
        <v>993</v>
      </c>
      <c r="AJ577" s="271">
        <v>3</v>
      </c>
      <c r="AK577" s="268">
        <v>0.0157744006651577</v>
      </c>
      <c r="AL577" s="268">
        <v>0.0225769669327252</v>
      </c>
      <c r="AM577" s="269">
        <v>-0.00680256626756746</v>
      </c>
    </row>
    <row r="578" spans="1:39">
      <c r="A578" s="279" t="s">
        <v>719</v>
      </c>
      <c r="B578" s="280" t="s">
        <v>3337</v>
      </c>
      <c r="C578" s="262" t="s">
        <v>750</v>
      </c>
      <c r="D578" s="280" t="s">
        <v>751</v>
      </c>
      <c r="E578" s="263">
        <v>9430</v>
      </c>
      <c r="F578" s="263">
        <v>248</v>
      </c>
      <c r="G578" s="263">
        <v>243</v>
      </c>
      <c r="H578" s="263">
        <v>2</v>
      </c>
      <c r="I578" s="263">
        <v>0</v>
      </c>
      <c r="J578" s="264">
        <v>6104</v>
      </c>
      <c r="K578" s="264">
        <v>247</v>
      </c>
      <c r="L578" s="264">
        <v>247</v>
      </c>
      <c r="M578" s="264">
        <v>3</v>
      </c>
      <c r="N578" s="264">
        <v>1</v>
      </c>
      <c r="O578" s="264">
        <v>7720</v>
      </c>
      <c r="P578" s="264">
        <v>192</v>
      </c>
      <c r="Q578" s="264">
        <v>192</v>
      </c>
      <c r="R578" s="264">
        <v>95</v>
      </c>
      <c r="S578" s="264">
        <v>1</v>
      </c>
      <c r="T578" s="265">
        <v>0.015</v>
      </c>
      <c r="U578" s="266">
        <v>244677</v>
      </c>
      <c r="V578" s="266">
        <v>10597</v>
      </c>
      <c r="W578" s="266">
        <v>10585</v>
      </c>
      <c r="X578" s="266">
        <v>56</v>
      </c>
      <c r="Y578" s="264">
        <v>9738</v>
      </c>
      <c r="Z578" s="267">
        <v>0.0430812867576437</v>
      </c>
      <c r="AA578" s="267">
        <v>0.0262990455991516</v>
      </c>
      <c r="AB578" s="267">
        <v>0.0403014416775885</v>
      </c>
      <c r="AC578" s="268">
        <v>0.024740932642487</v>
      </c>
      <c r="AD578" s="269">
        <v>-0.0140023960784368</v>
      </c>
      <c r="AE578" s="270">
        <v>53552</v>
      </c>
      <c r="AF578" s="271">
        <v>1907</v>
      </c>
      <c r="AG578" s="271">
        <v>11</v>
      </c>
      <c r="AH578" s="271">
        <v>53698</v>
      </c>
      <c r="AI578" s="271">
        <v>3027</v>
      </c>
      <c r="AJ578" s="271">
        <v>25</v>
      </c>
      <c r="AK578" s="268">
        <v>0.035404840155363</v>
      </c>
      <c r="AL578" s="268">
        <v>0.0559052478677046</v>
      </c>
      <c r="AM578" s="269">
        <v>-0.0205004077123416</v>
      </c>
    </row>
    <row r="579" spans="1:39">
      <c r="A579" s="279" t="s">
        <v>719</v>
      </c>
      <c r="B579" s="280" t="s">
        <v>3337</v>
      </c>
      <c r="C579" s="262" t="s">
        <v>752</v>
      </c>
      <c r="D579" s="280" t="s">
        <v>753</v>
      </c>
      <c r="E579" s="263">
        <v>12466</v>
      </c>
      <c r="F579" s="263">
        <v>119</v>
      </c>
      <c r="G579" s="263">
        <v>94</v>
      </c>
      <c r="H579" s="263">
        <v>9</v>
      </c>
      <c r="I579" s="263">
        <v>0</v>
      </c>
      <c r="J579" s="264">
        <v>10630</v>
      </c>
      <c r="K579" s="264">
        <v>194</v>
      </c>
      <c r="L579" s="264">
        <v>193</v>
      </c>
      <c r="M579" s="264">
        <v>53</v>
      </c>
      <c r="N579" s="264">
        <v>0</v>
      </c>
      <c r="O579" s="264">
        <v>12916</v>
      </c>
      <c r="P579" s="264">
        <v>212</v>
      </c>
      <c r="Q579" s="264">
        <v>212</v>
      </c>
      <c r="R579" s="264">
        <v>118</v>
      </c>
      <c r="S579" s="264">
        <v>0</v>
      </c>
      <c r="T579" s="265">
        <v>0.015</v>
      </c>
      <c r="U579" s="266">
        <v>354363</v>
      </c>
      <c r="V579" s="266">
        <v>7984</v>
      </c>
      <c r="W579" s="266">
        <v>7955</v>
      </c>
      <c r="X579" s="266">
        <v>74</v>
      </c>
      <c r="Y579" s="264">
        <v>7361</v>
      </c>
      <c r="Z579" s="267">
        <v>0.0223217435228847</v>
      </c>
      <c r="AA579" s="267">
        <v>0.00954596502486764</v>
      </c>
      <c r="AB579" s="267">
        <v>0.0182502351834431</v>
      </c>
      <c r="AC579" s="268">
        <v>0.0164137503871168</v>
      </c>
      <c r="AD579" s="269">
        <v>-0.00870427015857545</v>
      </c>
      <c r="AE579" s="270">
        <v>84079</v>
      </c>
      <c r="AF579" s="271">
        <v>1680</v>
      </c>
      <c r="AG579" s="271">
        <v>1</v>
      </c>
      <c r="AH579" s="271">
        <v>79032</v>
      </c>
      <c r="AI579" s="271">
        <v>1835</v>
      </c>
      <c r="AJ579" s="271">
        <v>0</v>
      </c>
      <c r="AK579" s="268">
        <v>0.019969314573199</v>
      </c>
      <c r="AL579" s="268">
        <v>0.0232184431622634</v>
      </c>
      <c r="AM579" s="269">
        <v>-0.00324912858906437</v>
      </c>
    </row>
    <row r="580" spans="1:39">
      <c r="A580" s="279" t="s">
        <v>719</v>
      </c>
      <c r="B580" s="280" t="s">
        <v>3338</v>
      </c>
      <c r="C580" s="262" t="s">
        <v>754</v>
      </c>
      <c r="D580" s="280" t="s">
        <v>754</v>
      </c>
      <c r="E580" s="263">
        <v>3925</v>
      </c>
      <c r="F580" s="263">
        <v>77</v>
      </c>
      <c r="G580" s="263">
        <v>58</v>
      </c>
      <c r="H580" s="263">
        <v>0</v>
      </c>
      <c r="I580" s="263">
        <v>0</v>
      </c>
      <c r="J580" s="264">
        <v>4401</v>
      </c>
      <c r="K580" s="264">
        <v>100</v>
      </c>
      <c r="L580" s="264">
        <v>100</v>
      </c>
      <c r="M580" s="264">
        <v>0</v>
      </c>
      <c r="N580" s="264">
        <v>0</v>
      </c>
      <c r="O580" s="264">
        <v>5550</v>
      </c>
      <c r="P580" s="264">
        <v>88</v>
      </c>
      <c r="Q580" s="264">
        <v>88</v>
      </c>
      <c r="R580" s="264">
        <v>38</v>
      </c>
      <c r="S580" s="264">
        <v>0</v>
      </c>
      <c r="T580" s="265">
        <v>0.015</v>
      </c>
      <c r="U580" s="266">
        <v>149636</v>
      </c>
      <c r="V580" s="266">
        <v>2634</v>
      </c>
      <c r="W580" s="266">
        <v>2615</v>
      </c>
      <c r="X580" s="266">
        <v>0</v>
      </c>
      <c r="Y580" s="264">
        <v>2363</v>
      </c>
      <c r="Z580" s="267">
        <v>0.0176027159239755</v>
      </c>
      <c r="AA580" s="267">
        <v>0.0196178343949045</v>
      </c>
      <c r="AB580" s="267">
        <v>0.0227221086116792</v>
      </c>
      <c r="AC580" s="268">
        <v>0.0158558558558559</v>
      </c>
      <c r="AD580" s="269">
        <v>-0.00310427421677471</v>
      </c>
      <c r="AE580" s="270">
        <v>35712</v>
      </c>
      <c r="AF580" s="271">
        <v>663</v>
      </c>
      <c r="AG580" s="271">
        <v>0</v>
      </c>
      <c r="AH580" s="271">
        <v>35485</v>
      </c>
      <c r="AI580" s="271">
        <v>614</v>
      </c>
      <c r="AJ580" s="271">
        <v>0</v>
      </c>
      <c r="AK580" s="268">
        <v>0.018565188172043</v>
      </c>
      <c r="AL580" s="268">
        <v>0.017303085810906</v>
      </c>
      <c r="AM580" s="269">
        <v>0.001262102361137</v>
      </c>
    </row>
    <row r="581" spans="1:39">
      <c r="A581" s="279" t="s">
        <v>719</v>
      </c>
      <c r="B581" s="280" t="s">
        <v>3338</v>
      </c>
      <c r="C581" s="262" t="s">
        <v>755</v>
      </c>
      <c r="D581" s="280" t="s">
        <v>755</v>
      </c>
      <c r="E581" s="263">
        <v>6485</v>
      </c>
      <c r="F581" s="263">
        <v>269</v>
      </c>
      <c r="G581" s="263">
        <v>199</v>
      </c>
      <c r="H581" s="263">
        <v>1</v>
      </c>
      <c r="I581" s="263">
        <v>0</v>
      </c>
      <c r="J581" s="264">
        <v>7853</v>
      </c>
      <c r="K581" s="264">
        <v>264</v>
      </c>
      <c r="L581" s="264">
        <v>262</v>
      </c>
      <c r="M581" s="264">
        <v>9</v>
      </c>
      <c r="N581" s="264">
        <v>0</v>
      </c>
      <c r="O581" s="264">
        <v>8413</v>
      </c>
      <c r="P581" s="264">
        <v>265</v>
      </c>
      <c r="Q581" s="264">
        <v>265</v>
      </c>
      <c r="R581" s="264">
        <v>150</v>
      </c>
      <c r="S581" s="264">
        <v>0</v>
      </c>
      <c r="T581" s="265">
        <v>0.015</v>
      </c>
      <c r="U581" s="266">
        <v>261264</v>
      </c>
      <c r="V581" s="266">
        <v>11048</v>
      </c>
      <c r="W581" s="266">
        <v>10967</v>
      </c>
      <c r="X581" s="266">
        <v>20</v>
      </c>
      <c r="Y581" s="264">
        <v>9829</v>
      </c>
      <c r="Z581" s="267">
        <v>0.0422101782105457</v>
      </c>
      <c r="AA581" s="267">
        <v>0.0414803392444102</v>
      </c>
      <c r="AB581" s="267">
        <v>0.0336177257099198</v>
      </c>
      <c r="AC581" s="268">
        <v>0.0314988707951979</v>
      </c>
      <c r="AD581" s="269">
        <v>0.0078626135344904</v>
      </c>
      <c r="AE581" s="270">
        <v>59498</v>
      </c>
      <c r="AF581" s="271">
        <v>2418</v>
      </c>
      <c r="AG581" s="271">
        <v>0</v>
      </c>
      <c r="AH581" s="271">
        <v>61608</v>
      </c>
      <c r="AI581" s="271">
        <v>3033</v>
      </c>
      <c r="AJ581" s="271">
        <v>2</v>
      </c>
      <c r="AK581" s="268">
        <v>0.0406400215133282</v>
      </c>
      <c r="AL581" s="268">
        <v>0.0491981560836255</v>
      </c>
      <c r="AM581" s="269">
        <v>-0.00855813457029733</v>
      </c>
    </row>
    <row r="582" spans="1:39">
      <c r="A582" s="279" t="s">
        <v>719</v>
      </c>
      <c r="B582" s="280" t="s">
        <v>3338</v>
      </c>
      <c r="C582" s="262" t="s">
        <v>756</v>
      </c>
      <c r="D582" s="280" t="s">
        <v>756</v>
      </c>
      <c r="E582" s="263">
        <v>2924</v>
      </c>
      <c r="F582" s="263">
        <v>94</v>
      </c>
      <c r="G582" s="263">
        <v>59</v>
      </c>
      <c r="H582" s="263">
        <v>0</v>
      </c>
      <c r="I582" s="263">
        <v>0</v>
      </c>
      <c r="J582" s="264">
        <v>3761</v>
      </c>
      <c r="K582" s="264">
        <v>84</v>
      </c>
      <c r="L582" s="264">
        <v>84</v>
      </c>
      <c r="M582" s="264">
        <v>4</v>
      </c>
      <c r="N582" s="264">
        <v>0</v>
      </c>
      <c r="O582" s="264">
        <v>3422</v>
      </c>
      <c r="P582" s="264">
        <v>77</v>
      </c>
      <c r="Q582" s="264">
        <v>77</v>
      </c>
      <c r="R582" s="264">
        <v>32</v>
      </c>
      <c r="S582" s="264">
        <v>0</v>
      </c>
      <c r="T582" s="265">
        <v>0.015</v>
      </c>
      <c r="U582" s="266">
        <v>101670</v>
      </c>
      <c r="V582" s="266">
        <v>3987</v>
      </c>
      <c r="W582" s="266">
        <v>3949</v>
      </c>
      <c r="X582" s="266">
        <v>4</v>
      </c>
      <c r="Y582" s="264">
        <v>3642</v>
      </c>
      <c r="Z582" s="267">
        <v>0.0391757647290253</v>
      </c>
      <c r="AA582" s="267">
        <v>0.0321477428180575</v>
      </c>
      <c r="AB582" s="267">
        <v>0.0223344855091731</v>
      </c>
      <c r="AC582" s="268">
        <v>0.0225014611338399</v>
      </c>
      <c r="AD582" s="269">
        <v>0.00981325730888436</v>
      </c>
      <c r="AE582" s="270">
        <v>24613</v>
      </c>
      <c r="AF582" s="271">
        <v>690</v>
      </c>
      <c r="AG582" s="271">
        <v>1</v>
      </c>
      <c r="AH582" s="271">
        <v>24439</v>
      </c>
      <c r="AI582" s="271">
        <v>1203</v>
      </c>
      <c r="AJ582" s="271">
        <v>0</v>
      </c>
      <c r="AK582" s="268">
        <v>0.0279933368545078</v>
      </c>
      <c r="AL582" s="268">
        <v>0.0492246000245509</v>
      </c>
      <c r="AM582" s="269">
        <v>-0.0212312631700431</v>
      </c>
    </row>
    <row r="583" spans="1:39">
      <c r="A583" s="279" t="s">
        <v>719</v>
      </c>
      <c r="B583" s="280" t="s">
        <v>3338</v>
      </c>
      <c r="C583" s="262" t="s">
        <v>757</v>
      </c>
      <c r="D583" s="280" t="s">
        <v>757</v>
      </c>
      <c r="E583" s="263">
        <v>2933</v>
      </c>
      <c r="F583" s="263">
        <v>99</v>
      </c>
      <c r="G583" s="263">
        <v>62</v>
      </c>
      <c r="H583" s="263">
        <v>0</v>
      </c>
      <c r="I583" s="263">
        <v>0</v>
      </c>
      <c r="J583" s="264">
        <v>3897</v>
      </c>
      <c r="K583" s="264">
        <v>110</v>
      </c>
      <c r="L583" s="264">
        <v>110</v>
      </c>
      <c r="M583" s="264">
        <v>14</v>
      </c>
      <c r="N583" s="264">
        <v>0</v>
      </c>
      <c r="O583" s="264">
        <v>4573</v>
      </c>
      <c r="P583" s="264">
        <v>93</v>
      </c>
      <c r="Q583" s="264">
        <v>93</v>
      </c>
      <c r="R583" s="264">
        <v>51</v>
      </c>
      <c r="S583" s="264">
        <v>1</v>
      </c>
      <c r="T583" s="265">
        <v>0.015</v>
      </c>
      <c r="U583" s="266">
        <v>134529</v>
      </c>
      <c r="V583" s="266">
        <v>3170</v>
      </c>
      <c r="W583" s="266">
        <v>3131</v>
      </c>
      <c r="X583" s="266">
        <v>8</v>
      </c>
      <c r="Y583" s="264">
        <v>2872</v>
      </c>
      <c r="Z583" s="267">
        <v>0.0235042258546484</v>
      </c>
      <c r="AA583" s="267">
        <v>0.0337538356631435</v>
      </c>
      <c r="AB583" s="267">
        <v>0.0282268411598666</v>
      </c>
      <c r="AC583" s="268">
        <v>0.0201180844084846</v>
      </c>
      <c r="AD583" s="269">
        <v>0.00552699450327697</v>
      </c>
      <c r="AE583" s="270">
        <v>30965</v>
      </c>
      <c r="AF583" s="271">
        <v>714</v>
      </c>
      <c r="AG583" s="271">
        <v>1</v>
      </c>
      <c r="AH583" s="271">
        <v>32127</v>
      </c>
      <c r="AI583" s="271">
        <v>933</v>
      </c>
      <c r="AJ583" s="271">
        <v>7</v>
      </c>
      <c r="AK583" s="268">
        <v>0.0230259970934927</v>
      </c>
      <c r="AL583" s="268">
        <v>0.0288231082889781</v>
      </c>
      <c r="AM583" s="269">
        <v>-0.00579711119548547</v>
      </c>
    </row>
    <row r="584" spans="1:39">
      <c r="A584" s="279" t="s">
        <v>719</v>
      </c>
      <c r="B584" s="280" t="s">
        <v>3338</v>
      </c>
      <c r="C584" s="262" t="s">
        <v>758</v>
      </c>
      <c r="D584" s="280" t="s">
        <v>758</v>
      </c>
      <c r="E584" s="263">
        <v>4686</v>
      </c>
      <c r="F584" s="263">
        <v>302</v>
      </c>
      <c r="G584" s="263">
        <v>223</v>
      </c>
      <c r="H584" s="263">
        <v>0</v>
      </c>
      <c r="I584" s="263">
        <v>0</v>
      </c>
      <c r="J584" s="264">
        <v>5553</v>
      </c>
      <c r="K584" s="264">
        <v>328</v>
      </c>
      <c r="L584" s="264">
        <v>328</v>
      </c>
      <c r="M584" s="264">
        <v>58</v>
      </c>
      <c r="N584" s="264">
        <v>1</v>
      </c>
      <c r="O584" s="264">
        <v>6030</v>
      </c>
      <c r="P584" s="264">
        <v>213</v>
      </c>
      <c r="Q584" s="264">
        <v>213</v>
      </c>
      <c r="R584" s="264">
        <v>120</v>
      </c>
      <c r="S584" s="264">
        <v>0</v>
      </c>
      <c r="T584" s="265">
        <v>0.015</v>
      </c>
      <c r="U584" s="266">
        <v>181817</v>
      </c>
      <c r="V584" s="266">
        <v>7333</v>
      </c>
      <c r="W584" s="266">
        <v>7251</v>
      </c>
      <c r="X584" s="266">
        <v>21</v>
      </c>
      <c r="Y584" s="264">
        <v>6411</v>
      </c>
      <c r="Z584" s="267">
        <v>0.0402162614056991</v>
      </c>
      <c r="AA584" s="267">
        <v>0.0644472897994025</v>
      </c>
      <c r="AB584" s="267">
        <v>0.0588870880605078</v>
      </c>
      <c r="AC584" s="268">
        <v>0.0353233830845771</v>
      </c>
      <c r="AD584" s="269">
        <v>0.00556020173889465</v>
      </c>
      <c r="AE584" s="270">
        <v>41905</v>
      </c>
      <c r="AF584" s="271">
        <v>1844</v>
      </c>
      <c r="AG584" s="271">
        <v>2</v>
      </c>
      <c r="AH584" s="271">
        <v>43052</v>
      </c>
      <c r="AI584" s="271">
        <v>1726</v>
      </c>
      <c r="AJ584" s="271">
        <v>4</v>
      </c>
      <c r="AK584" s="268">
        <v>0.0439565684285885</v>
      </c>
      <c r="AL584" s="268">
        <v>0.039998141782031</v>
      </c>
      <c r="AM584" s="269">
        <v>0.00395842664655744</v>
      </c>
    </row>
    <row r="585" spans="1:39">
      <c r="A585" s="279" t="s">
        <v>719</v>
      </c>
      <c r="B585" s="280" t="s">
        <v>3338</v>
      </c>
      <c r="C585" s="262" t="s">
        <v>759</v>
      </c>
      <c r="D585" s="280" t="s">
        <v>759</v>
      </c>
      <c r="E585" s="263">
        <v>4173</v>
      </c>
      <c r="F585" s="263">
        <v>113</v>
      </c>
      <c r="G585" s="263">
        <v>68</v>
      </c>
      <c r="H585" s="263">
        <v>0</v>
      </c>
      <c r="I585" s="263">
        <v>0</v>
      </c>
      <c r="J585" s="264">
        <v>4870</v>
      </c>
      <c r="K585" s="264">
        <v>111</v>
      </c>
      <c r="L585" s="264">
        <v>111</v>
      </c>
      <c r="M585" s="264">
        <v>1</v>
      </c>
      <c r="N585" s="264">
        <v>0</v>
      </c>
      <c r="O585" s="264">
        <v>6659</v>
      </c>
      <c r="P585" s="264">
        <v>121</v>
      </c>
      <c r="Q585" s="264">
        <v>121</v>
      </c>
      <c r="R585" s="264">
        <v>54</v>
      </c>
      <c r="S585" s="264">
        <v>0</v>
      </c>
      <c r="T585" s="265">
        <v>0.015</v>
      </c>
      <c r="U585" s="266">
        <v>179173</v>
      </c>
      <c r="V585" s="266">
        <v>3439</v>
      </c>
      <c r="W585" s="266">
        <v>3394</v>
      </c>
      <c r="X585" s="266">
        <v>0</v>
      </c>
      <c r="Y585" s="264">
        <v>3078</v>
      </c>
      <c r="Z585" s="267">
        <v>0.0191937401282559</v>
      </c>
      <c r="AA585" s="267">
        <v>0.0270788401629523</v>
      </c>
      <c r="AB585" s="267">
        <v>0.0227926078028747</v>
      </c>
      <c r="AC585" s="268">
        <v>0.0181708965310107</v>
      </c>
      <c r="AD585" s="269">
        <v>0.00428623236007757</v>
      </c>
      <c r="AE585" s="270">
        <v>41004</v>
      </c>
      <c r="AF585" s="271">
        <v>830</v>
      </c>
      <c r="AG585" s="271">
        <v>0</v>
      </c>
      <c r="AH585" s="271">
        <v>42422</v>
      </c>
      <c r="AI585" s="271">
        <v>833</v>
      </c>
      <c r="AJ585" s="271">
        <v>0</v>
      </c>
      <c r="AK585" s="268">
        <v>0.0202419276168179</v>
      </c>
      <c r="AL585" s="268">
        <v>0.0196360379048607</v>
      </c>
      <c r="AM585" s="269">
        <v>0.000605889711957186</v>
      </c>
    </row>
    <row r="586" spans="1:39">
      <c r="A586" s="279" t="s">
        <v>719</v>
      </c>
      <c r="B586" s="280" t="s">
        <v>3338</v>
      </c>
      <c r="C586" s="262" t="s">
        <v>760</v>
      </c>
      <c r="D586" s="280" t="s">
        <v>760</v>
      </c>
      <c r="E586" s="263">
        <v>4330</v>
      </c>
      <c r="F586" s="263">
        <v>96</v>
      </c>
      <c r="G586" s="263">
        <v>67</v>
      </c>
      <c r="H586" s="263">
        <v>0</v>
      </c>
      <c r="I586" s="263">
        <v>0</v>
      </c>
      <c r="J586" s="264">
        <v>5730</v>
      </c>
      <c r="K586" s="264">
        <v>198</v>
      </c>
      <c r="L586" s="264">
        <v>197</v>
      </c>
      <c r="M586" s="264">
        <v>6</v>
      </c>
      <c r="N586" s="264">
        <v>0</v>
      </c>
      <c r="O586" s="264">
        <v>7074</v>
      </c>
      <c r="P586" s="264">
        <v>226</v>
      </c>
      <c r="Q586" s="264">
        <v>226</v>
      </c>
      <c r="R586" s="264">
        <v>122</v>
      </c>
      <c r="S586" s="264">
        <v>0</v>
      </c>
      <c r="T586" s="265">
        <v>0.015</v>
      </c>
      <c r="U586" s="266">
        <v>200170</v>
      </c>
      <c r="V586" s="266">
        <v>4849</v>
      </c>
      <c r="W586" s="266">
        <v>4817</v>
      </c>
      <c r="X586" s="266">
        <v>8</v>
      </c>
      <c r="Y586" s="264">
        <v>4367</v>
      </c>
      <c r="Z586" s="267">
        <v>0.0241844432232602</v>
      </c>
      <c r="AA586" s="267">
        <v>0.0221709006928406</v>
      </c>
      <c r="AB586" s="267">
        <v>0.0345549738219895</v>
      </c>
      <c r="AC586" s="268">
        <v>0.031947978512864</v>
      </c>
      <c r="AD586" s="269">
        <v>-0.0123840731291489</v>
      </c>
      <c r="AE586" s="270">
        <v>45646</v>
      </c>
      <c r="AF586" s="271">
        <v>1247</v>
      </c>
      <c r="AG586" s="271">
        <v>4</v>
      </c>
      <c r="AH586" s="271">
        <v>48074</v>
      </c>
      <c r="AI586" s="271">
        <v>1148</v>
      </c>
      <c r="AJ586" s="271">
        <v>0</v>
      </c>
      <c r="AK586" s="268">
        <v>0.0272313017569995</v>
      </c>
      <c r="AL586" s="268">
        <v>0.0238798518949952</v>
      </c>
      <c r="AM586" s="269">
        <v>0.0033514498620043</v>
      </c>
    </row>
    <row r="587" spans="1:39">
      <c r="A587" s="279" t="s">
        <v>719</v>
      </c>
      <c r="B587" s="280" t="s">
        <v>3338</v>
      </c>
      <c r="C587" s="262" t="s">
        <v>761</v>
      </c>
      <c r="D587" s="280" t="s">
        <v>761</v>
      </c>
      <c r="E587" s="263">
        <v>5994</v>
      </c>
      <c r="F587" s="263">
        <v>163</v>
      </c>
      <c r="G587" s="263">
        <v>104</v>
      </c>
      <c r="H587" s="263">
        <v>0</v>
      </c>
      <c r="I587" s="263">
        <v>0</v>
      </c>
      <c r="J587" s="264">
        <v>7084</v>
      </c>
      <c r="K587" s="264">
        <v>220</v>
      </c>
      <c r="L587" s="264">
        <v>219</v>
      </c>
      <c r="M587" s="264">
        <v>25</v>
      </c>
      <c r="N587" s="264">
        <v>0</v>
      </c>
      <c r="O587" s="264">
        <v>9434</v>
      </c>
      <c r="P587" s="264">
        <v>215</v>
      </c>
      <c r="Q587" s="264">
        <v>215</v>
      </c>
      <c r="R587" s="264">
        <v>78</v>
      </c>
      <c r="S587" s="264">
        <v>0</v>
      </c>
      <c r="T587" s="265">
        <v>0.015</v>
      </c>
      <c r="U587" s="266">
        <v>261610</v>
      </c>
      <c r="V587" s="266">
        <v>6494</v>
      </c>
      <c r="W587" s="266">
        <v>6434</v>
      </c>
      <c r="X587" s="266">
        <v>3</v>
      </c>
      <c r="Y587" s="264">
        <v>5877</v>
      </c>
      <c r="Z587" s="267">
        <v>0.0248117426703872</v>
      </c>
      <c r="AA587" s="267">
        <v>0.0271938605271939</v>
      </c>
      <c r="AB587" s="267">
        <v>0.031055900621118</v>
      </c>
      <c r="AC587" s="268">
        <v>0.0227899088403646</v>
      </c>
      <c r="AD587" s="269">
        <v>-0.00386204009392415</v>
      </c>
      <c r="AE587" s="270">
        <v>59937</v>
      </c>
      <c r="AF587" s="271">
        <v>1502</v>
      </c>
      <c r="AG587" s="271">
        <v>1</v>
      </c>
      <c r="AH587" s="271">
        <v>62150</v>
      </c>
      <c r="AI587" s="271">
        <v>1486</v>
      </c>
      <c r="AJ587" s="271">
        <v>1</v>
      </c>
      <c r="AK587" s="268">
        <v>0.025042961776532</v>
      </c>
      <c r="AL587" s="268">
        <v>0.0238938053097345</v>
      </c>
      <c r="AM587" s="269">
        <v>0.00114915646679751</v>
      </c>
    </row>
    <row r="588" spans="1:39">
      <c r="A588" s="279" t="s">
        <v>719</v>
      </c>
      <c r="B588" s="280" t="s">
        <v>3338</v>
      </c>
      <c r="C588" s="262" t="s">
        <v>762</v>
      </c>
      <c r="D588" s="280" t="s">
        <v>762</v>
      </c>
      <c r="E588" s="263">
        <v>2398</v>
      </c>
      <c r="F588" s="263">
        <v>86</v>
      </c>
      <c r="G588" s="263">
        <v>58</v>
      </c>
      <c r="H588" s="263">
        <v>1</v>
      </c>
      <c r="I588" s="263">
        <v>0</v>
      </c>
      <c r="J588" s="264">
        <v>3834</v>
      </c>
      <c r="K588" s="264">
        <v>112</v>
      </c>
      <c r="L588" s="264">
        <v>112</v>
      </c>
      <c r="M588" s="264">
        <v>5</v>
      </c>
      <c r="N588" s="264">
        <v>0</v>
      </c>
      <c r="O588" s="264">
        <v>3240</v>
      </c>
      <c r="P588" s="264">
        <v>92</v>
      </c>
      <c r="Q588" s="264">
        <v>92</v>
      </c>
      <c r="R588" s="264">
        <v>44</v>
      </c>
      <c r="S588" s="264">
        <v>0</v>
      </c>
      <c r="T588" s="265">
        <v>0.015</v>
      </c>
      <c r="U588" s="266">
        <v>110849</v>
      </c>
      <c r="V588" s="266">
        <v>3102</v>
      </c>
      <c r="W588" s="266">
        <v>3073</v>
      </c>
      <c r="X588" s="266">
        <v>2</v>
      </c>
      <c r="Y588" s="264">
        <v>2824</v>
      </c>
      <c r="Z588" s="267">
        <v>0.0279659717273047</v>
      </c>
      <c r="AA588" s="267">
        <v>0.0358632193494579</v>
      </c>
      <c r="AB588" s="267">
        <v>0.0292123109024517</v>
      </c>
      <c r="AC588" s="268">
        <v>0.0283950617283951</v>
      </c>
      <c r="AD588" s="269">
        <v>0.00665090844700613</v>
      </c>
      <c r="AE588" s="270">
        <v>25761</v>
      </c>
      <c r="AF588" s="271">
        <v>756</v>
      </c>
      <c r="AG588" s="271">
        <v>0</v>
      </c>
      <c r="AH588" s="271">
        <v>26939</v>
      </c>
      <c r="AI588" s="271">
        <v>765</v>
      </c>
      <c r="AJ588" s="271">
        <v>0</v>
      </c>
      <c r="AK588" s="268">
        <v>0.0293466868522185</v>
      </c>
      <c r="AL588" s="268">
        <v>0.028397490626972</v>
      </c>
      <c r="AM588" s="269">
        <v>0.000949196225246422</v>
      </c>
    </row>
    <row r="589" spans="1:39">
      <c r="A589" s="279" t="s">
        <v>719</v>
      </c>
      <c r="B589" s="280" t="s">
        <v>3338</v>
      </c>
      <c r="C589" s="262" t="s">
        <v>763</v>
      </c>
      <c r="D589" s="280" t="s">
        <v>763</v>
      </c>
      <c r="E589" s="263">
        <v>3341</v>
      </c>
      <c r="F589" s="263">
        <v>64</v>
      </c>
      <c r="G589" s="263">
        <v>47</v>
      </c>
      <c r="H589" s="263">
        <v>0</v>
      </c>
      <c r="I589" s="263">
        <v>0</v>
      </c>
      <c r="J589" s="264">
        <v>3522</v>
      </c>
      <c r="K589" s="264">
        <v>95</v>
      </c>
      <c r="L589" s="264">
        <v>95</v>
      </c>
      <c r="M589" s="264">
        <v>18</v>
      </c>
      <c r="N589" s="264">
        <v>0</v>
      </c>
      <c r="O589" s="264">
        <v>5110</v>
      </c>
      <c r="P589" s="264">
        <v>125</v>
      </c>
      <c r="Q589" s="264">
        <v>125</v>
      </c>
      <c r="R589" s="264">
        <v>75</v>
      </c>
      <c r="S589" s="264">
        <v>0</v>
      </c>
      <c r="T589" s="265">
        <v>0.015</v>
      </c>
      <c r="U589" s="266">
        <v>133623</v>
      </c>
      <c r="V589" s="266">
        <v>2902</v>
      </c>
      <c r="W589" s="266">
        <v>2883</v>
      </c>
      <c r="X589" s="266">
        <v>0</v>
      </c>
      <c r="Y589" s="264">
        <v>2672</v>
      </c>
      <c r="Z589" s="267">
        <v>0.0217178180403074</v>
      </c>
      <c r="AA589" s="267">
        <v>0.0191559413349297</v>
      </c>
      <c r="AB589" s="267">
        <v>0.0269733106189665</v>
      </c>
      <c r="AC589" s="268">
        <v>0.0244618395303327</v>
      </c>
      <c r="AD589" s="269">
        <v>-0.00781736928403683</v>
      </c>
      <c r="AE589" s="270">
        <v>31181</v>
      </c>
      <c r="AF589" s="271">
        <v>674</v>
      </c>
      <c r="AG589" s="271">
        <v>0</v>
      </c>
      <c r="AH589" s="271">
        <v>31487</v>
      </c>
      <c r="AI589" s="271">
        <v>721</v>
      </c>
      <c r="AJ589" s="271">
        <v>0</v>
      </c>
      <c r="AK589" s="268">
        <v>0.0216157275263782</v>
      </c>
      <c r="AL589" s="268">
        <v>0.0228983389970464</v>
      </c>
      <c r="AM589" s="269">
        <v>-0.00128261147066816</v>
      </c>
    </row>
    <row r="590" spans="1:39">
      <c r="A590" s="279" t="s">
        <v>719</v>
      </c>
      <c r="B590" s="280" t="s">
        <v>3338</v>
      </c>
      <c r="C590" s="262" t="s">
        <v>764</v>
      </c>
      <c r="D590" s="280" t="s">
        <v>764</v>
      </c>
      <c r="E590" s="263">
        <v>3418</v>
      </c>
      <c r="F590" s="263">
        <v>186</v>
      </c>
      <c r="G590" s="263">
        <v>111</v>
      </c>
      <c r="H590" s="263">
        <v>0</v>
      </c>
      <c r="I590" s="263">
        <v>0</v>
      </c>
      <c r="J590" s="264">
        <v>5553</v>
      </c>
      <c r="K590" s="264">
        <v>310</v>
      </c>
      <c r="L590" s="264">
        <v>309</v>
      </c>
      <c r="M590" s="264">
        <v>0</v>
      </c>
      <c r="N590" s="264">
        <v>0</v>
      </c>
      <c r="O590" s="264">
        <v>4706</v>
      </c>
      <c r="P590" s="264">
        <v>208</v>
      </c>
      <c r="Q590" s="264">
        <v>208</v>
      </c>
      <c r="R590" s="264">
        <v>88</v>
      </c>
      <c r="S590" s="264">
        <v>0</v>
      </c>
      <c r="T590" s="265">
        <v>0.015</v>
      </c>
      <c r="U590" s="266">
        <v>147739</v>
      </c>
      <c r="V590" s="266">
        <v>6131</v>
      </c>
      <c r="W590" s="266">
        <v>6050</v>
      </c>
      <c r="X590" s="266">
        <v>1</v>
      </c>
      <c r="Y590" s="264">
        <v>5267</v>
      </c>
      <c r="Z590" s="267">
        <v>0.0414920907817164</v>
      </c>
      <c r="AA590" s="267">
        <v>0.0544177881802224</v>
      </c>
      <c r="AB590" s="267">
        <v>0.0558256798127139</v>
      </c>
      <c r="AC590" s="268">
        <v>0.0441988950276243</v>
      </c>
      <c r="AD590" s="269">
        <v>-0.0014078916324915</v>
      </c>
      <c r="AE590" s="270">
        <v>33867</v>
      </c>
      <c r="AF590" s="271">
        <v>1436</v>
      </c>
      <c r="AG590" s="271">
        <v>0</v>
      </c>
      <c r="AH590" s="271">
        <v>35146</v>
      </c>
      <c r="AI590" s="271">
        <v>1430</v>
      </c>
      <c r="AJ590" s="271">
        <v>1</v>
      </c>
      <c r="AK590" s="268">
        <v>0.0424011574689225</v>
      </c>
      <c r="AL590" s="268">
        <v>0.0406589654583736</v>
      </c>
      <c r="AM590" s="269">
        <v>0.00174219201054891</v>
      </c>
    </row>
    <row r="591" spans="1:39">
      <c r="A591" s="279" t="s">
        <v>719</v>
      </c>
      <c r="B591" s="280" t="s">
        <v>3338</v>
      </c>
      <c r="C591" s="262" t="s">
        <v>765</v>
      </c>
      <c r="D591" s="280" t="s">
        <v>765</v>
      </c>
      <c r="E591" s="263">
        <v>6334</v>
      </c>
      <c r="F591" s="263">
        <v>343</v>
      </c>
      <c r="G591" s="263">
        <v>240</v>
      </c>
      <c r="H591" s="263">
        <v>1</v>
      </c>
      <c r="I591" s="263">
        <v>0</v>
      </c>
      <c r="J591" s="264">
        <v>6917</v>
      </c>
      <c r="K591" s="264">
        <v>360</v>
      </c>
      <c r="L591" s="264">
        <v>359</v>
      </c>
      <c r="M591" s="264">
        <v>45</v>
      </c>
      <c r="N591" s="264">
        <v>0</v>
      </c>
      <c r="O591" s="264">
        <v>8608</v>
      </c>
      <c r="P591" s="264">
        <v>235</v>
      </c>
      <c r="Q591" s="264">
        <v>235</v>
      </c>
      <c r="R591" s="264">
        <v>108</v>
      </c>
      <c r="S591" s="264">
        <v>0</v>
      </c>
      <c r="T591" s="265">
        <v>0.015</v>
      </c>
      <c r="U591" s="266">
        <v>239179</v>
      </c>
      <c r="V591" s="266">
        <v>8056</v>
      </c>
      <c r="W591" s="266">
        <v>7946</v>
      </c>
      <c r="X591" s="266">
        <v>13</v>
      </c>
      <c r="Y591" s="264">
        <v>7036</v>
      </c>
      <c r="Z591" s="267">
        <v>0.0336275341898745</v>
      </c>
      <c r="AA591" s="267">
        <v>0.0541521945058415</v>
      </c>
      <c r="AB591" s="267">
        <v>0.0520456845453231</v>
      </c>
      <c r="AC591" s="268">
        <v>0.0273001858736059</v>
      </c>
      <c r="AD591" s="269">
        <v>0.00210650996051837</v>
      </c>
      <c r="AE591" s="270">
        <v>55536</v>
      </c>
      <c r="AF591" s="271">
        <v>2041</v>
      </c>
      <c r="AG591" s="271">
        <v>1</v>
      </c>
      <c r="AH591" s="271">
        <v>55522</v>
      </c>
      <c r="AI591" s="271">
        <v>1957</v>
      </c>
      <c r="AJ591" s="271">
        <v>7</v>
      </c>
      <c r="AK591" s="268">
        <v>0.036732929991357</v>
      </c>
      <c r="AL591" s="268">
        <v>0.0351212132127805</v>
      </c>
      <c r="AM591" s="269">
        <v>0.00161171677857644</v>
      </c>
    </row>
    <row r="592" spans="1:39">
      <c r="A592" s="279" t="s">
        <v>719</v>
      </c>
      <c r="B592" s="280" t="s">
        <v>3339</v>
      </c>
      <c r="C592" s="262" t="s">
        <v>766</v>
      </c>
      <c r="D592" s="280" t="s">
        <v>767</v>
      </c>
      <c r="E592" s="263">
        <v>22</v>
      </c>
      <c r="F592" s="263">
        <v>0</v>
      </c>
      <c r="G592" s="263">
        <v>0</v>
      </c>
      <c r="H592" s="263">
        <v>0</v>
      </c>
      <c r="I592" s="263">
        <v>0</v>
      </c>
      <c r="J592" s="264">
        <v>37</v>
      </c>
      <c r="K592" s="264">
        <v>0</v>
      </c>
      <c r="L592" s="264">
        <v>0</v>
      </c>
      <c r="M592" s="264">
        <v>0</v>
      </c>
      <c r="N592" s="264">
        <v>0</v>
      </c>
      <c r="O592" s="264">
        <v>0</v>
      </c>
      <c r="P592" s="264">
        <v>0</v>
      </c>
      <c r="Q592" s="264">
        <v>0</v>
      </c>
      <c r="R592" s="264">
        <v>0</v>
      </c>
      <c r="S592" s="264">
        <v>0</v>
      </c>
      <c r="T592" s="265">
        <v>0.015</v>
      </c>
      <c r="U592" s="266">
        <v>456</v>
      </c>
      <c r="V592" s="266">
        <v>6</v>
      </c>
      <c r="W592" s="266">
        <v>5</v>
      </c>
      <c r="X592" s="266">
        <v>0</v>
      </c>
      <c r="Y592" s="264">
        <v>5</v>
      </c>
      <c r="Z592" s="267">
        <v>0.0131578947368421</v>
      </c>
      <c r="AA592" s="267">
        <v>0</v>
      </c>
      <c r="AB592" s="267">
        <v>0</v>
      </c>
      <c r="AC592" s="268">
        <v>0</v>
      </c>
      <c r="AD592" s="269">
        <v>0</v>
      </c>
      <c r="AE592" s="270">
        <v>129</v>
      </c>
      <c r="AF592" s="271">
        <v>0</v>
      </c>
      <c r="AG592" s="271">
        <v>0</v>
      </c>
      <c r="AH592" s="271">
        <v>106</v>
      </c>
      <c r="AI592" s="271">
        <v>0</v>
      </c>
      <c r="AJ592" s="271">
        <v>0</v>
      </c>
      <c r="AK592" s="268">
        <v>0</v>
      </c>
      <c r="AL592" s="268">
        <v>0</v>
      </c>
      <c r="AM592" s="269">
        <v>0</v>
      </c>
    </row>
    <row r="593" spans="1:39">
      <c r="A593" s="279" t="s">
        <v>719</v>
      </c>
      <c r="B593" s="280" t="s">
        <v>3340</v>
      </c>
      <c r="C593" s="262" t="s">
        <v>768</v>
      </c>
      <c r="D593" s="280" t="s">
        <v>768</v>
      </c>
      <c r="E593" s="263">
        <v>2317</v>
      </c>
      <c r="F593" s="263">
        <v>33</v>
      </c>
      <c r="G593" s="263">
        <v>24</v>
      </c>
      <c r="H593" s="263">
        <v>1</v>
      </c>
      <c r="I593" s="263">
        <v>0</v>
      </c>
      <c r="J593" s="264">
        <v>2834</v>
      </c>
      <c r="K593" s="264">
        <v>63</v>
      </c>
      <c r="L593" s="264">
        <v>63</v>
      </c>
      <c r="M593" s="264">
        <v>10</v>
      </c>
      <c r="N593" s="264">
        <v>0</v>
      </c>
      <c r="O593" s="264">
        <v>3257</v>
      </c>
      <c r="P593" s="264">
        <v>70</v>
      </c>
      <c r="Q593" s="264">
        <v>70</v>
      </c>
      <c r="R593" s="264">
        <v>39</v>
      </c>
      <c r="S593" s="264">
        <v>0</v>
      </c>
      <c r="T593" s="265">
        <v>0.015</v>
      </c>
      <c r="U593" s="266">
        <v>100683</v>
      </c>
      <c r="V593" s="266">
        <v>1925</v>
      </c>
      <c r="W593" s="266">
        <v>1916</v>
      </c>
      <c r="X593" s="266">
        <v>1</v>
      </c>
      <c r="Y593" s="264">
        <v>1771</v>
      </c>
      <c r="Z593" s="267">
        <v>0.0191094822363259</v>
      </c>
      <c r="AA593" s="267">
        <v>0.0142425550280535</v>
      </c>
      <c r="AB593" s="267">
        <v>0.0222300635144672</v>
      </c>
      <c r="AC593" s="268">
        <v>0.0214921707092416</v>
      </c>
      <c r="AD593" s="269">
        <v>-0.00798750848641367</v>
      </c>
      <c r="AE593" s="270">
        <v>22024</v>
      </c>
      <c r="AF593" s="271">
        <v>483</v>
      </c>
      <c r="AG593" s="271">
        <v>0</v>
      </c>
      <c r="AH593" s="271">
        <v>22958</v>
      </c>
      <c r="AI593" s="271">
        <v>447</v>
      </c>
      <c r="AJ593" s="271">
        <v>0</v>
      </c>
      <c r="AK593" s="268">
        <v>0.0219306211405739</v>
      </c>
      <c r="AL593" s="268">
        <v>0.0194703371373813</v>
      </c>
      <c r="AM593" s="269">
        <v>0.00246028400319261</v>
      </c>
    </row>
    <row r="594" spans="1:39">
      <c r="A594" s="279" t="s">
        <v>719</v>
      </c>
      <c r="B594" s="280" t="s">
        <v>3340</v>
      </c>
      <c r="C594" s="262" t="s">
        <v>769</v>
      </c>
      <c r="D594" s="280" t="s">
        <v>769</v>
      </c>
      <c r="E594" s="263">
        <v>1746</v>
      </c>
      <c r="F594" s="263">
        <v>37</v>
      </c>
      <c r="G594" s="263">
        <v>36</v>
      </c>
      <c r="H594" s="263">
        <v>0</v>
      </c>
      <c r="I594" s="263">
        <v>0</v>
      </c>
      <c r="J594" s="264">
        <v>3159</v>
      </c>
      <c r="K594" s="264">
        <v>34</v>
      </c>
      <c r="L594" s="264">
        <v>34</v>
      </c>
      <c r="M594" s="264">
        <v>16</v>
      </c>
      <c r="N594" s="264">
        <v>0</v>
      </c>
      <c r="O594" s="264">
        <v>3119</v>
      </c>
      <c r="P594" s="264">
        <v>59</v>
      </c>
      <c r="Q594" s="264">
        <v>59</v>
      </c>
      <c r="R594" s="264">
        <v>54</v>
      </c>
      <c r="S594" s="264">
        <v>0</v>
      </c>
      <c r="T594" s="265">
        <v>0.015</v>
      </c>
      <c r="U594" s="266">
        <v>94733</v>
      </c>
      <c r="V594" s="266">
        <v>1374</v>
      </c>
      <c r="W594" s="266">
        <v>1373</v>
      </c>
      <c r="X594" s="266">
        <v>1</v>
      </c>
      <c r="Y594" s="264">
        <v>1302</v>
      </c>
      <c r="Z594" s="267">
        <v>0.0144933655642701</v>
      </c>
      <c r="AA594" s="267">
        <v>0.0211912943871707</v>
      </c>
      <c r="AB594" s="267">
        <v>0.0107628996517885</v>
      </c>
      <c r="AC594" s="268">
        <v>0.0189163193331196</v>
      </c>
      <c r="AD594" s="269">
        <v>0.0104283947353821</v>
      </c>
      <c r="AE594" s="270">
        <v>22140</v>
      </c>
      <c r="AF594" s="271">
        <v>320</v>
      </c>
      <c r="AG594" s="271">
        <v>0</v>
      </c>
      <c r="AH594" s="271">
        <v>22405</v>
      </c>
      <c r="AI594" s="271">
        <v>314</v>
      </c>
      <c r="AJ594" s="271">
        <v>0</v>
      </c>
      <c r="AK594" s="268">
        <v>0.014453477868112</v>
      </c>
      <c r="AL594" s="268">
        <v>0.0140147288551663</v>
      </c>
      <c r="AM594" s="269">
        <v>0.000438749012945756</v>
      </c>
    </row>
    <row r="595" spans="1:39">
      <c r="A595" s="279" t="s">
        <v>719</v>
      </c>
      <c r="B595" s="280" t="s">
        <v>3340</v>
      </c>
      <c r="C595" s="262" t="s">
        <v>770</v>
      </c>
      <c r="D595" s="280" t="s">
        <v>770</v>
      </c>
      <c r="E595" s="263">
        <v>1497</v>
      </c>
      <c r="F595" s="263">
        <v>48</v>
      </c>
      <c r="G595" s="263">
        <v>28</v>
      </c>
      <c r="H595" s="263">
        <v>0</v>
      </c>
      <c r="I595" s="263">
        <v>0</v>
      </c>
      <c r="J595" s="264">
        <v>2323</v>
      </c>
      <c r="K595" s="264">
        <v>45</v>
      </c>
      <c r="L595" s="264">
        <v>45</v>
      </c>
      <c r="M595" s="264">
        <v>2</v>
      </c>
      <c r="N595" s="264">
        <v>0</v>
      </c>
      <c r="O595" s="264">
        <v>2196</v>
      </c>
      <c r="P595" s="264">
        <v>43</v>
      </c>
      <c r="Q595" s="264">
        <v>43</v>
      </c>
      <c r="R595" s="264">
        <v>25</v>
      </c>
      <c r="S595" s="264">
        <v>0</v>
      </c>
      <c r="T595" s="265">
        <v>0.015</v>
      </c>
      <c r="U595" s="266">
        <v>72705</v>
      </c>
      <c r="V595" s="266">
        <v>1414</v>
      </c>
      <c r="W595" s="266">
        <v>1394</v>
      </c>
      <c r="X595" s="266">
        <v>1</v>
      </c>
      <c r="Y595" s="264">
        <v>1275</v>
      </c>
      <c r="Z595" s="267">
        <v>0.01943470187745</v>
      </c>
      <c r="AA595" s="267">
        <v>0.032064128256513</v>
      </c>
      <c r="AB595" s="267">
        <v>0.0193715023676281</v>
      </c>
      <c r="AC595" s="268">
        <v>0.0195810564663024</v>
      </c>
      <c r="AD595" s="269">
        <v>0.012692625888885</v>
      </c>
      <c r="AE595" s="270">
        <v>16741</v>
      </c>
      <c r="AF595" s="271">
        <v>318</v>
      </c>
      <c r="AG595" s="271">
        <v>0</v>
      </c>
      <c r="AH595" s="271">
        <v>17293</v>
      </c>
      <c r="AI595" s="271">
        <v>350</v>
      </c>
      <c r="AJ595" s="271">
        <v>0</v>
      </c>
      <c r="AK595" s="268">
        <v>0.0189952810465325</v>
      </c>
      <c r="AL595" s="268">
        <v>0.0202394032267391</v>
      </c>
      <c r="AM595" s="269">
        <v>-0.00124412218020668</v>
      </c>
    </row>
    <row r="596" spans="1:39">
      <c r="A596" s="279" t="s">
        <v>719</v>
      </c>
      <c r="B596" s="280" t="s">
        <v>3340</v>
      </c>
      <c r="C596" s="262" t="s">
        <v>771</v>
      </c>
      <c r="D596" s="280" t="s">
        <v>771</v>
      </c>
      <c r="E596" s="263">
        <v>2790</v>
      </c>
      <c r="F596" s="263">
        <v>47</v>
      </c>
      <c r="G596" s="263">
        <v>34</v>
      </c>
      <c r="H596" s="263">
        <v>0</v>
      </c>
      <c r="I596" s="263">
        <v>0</v>
      </c>
      <c r="J596" s="264">
        <v>3967</v>
      </c>
      <c r="K596" s="264">
        <v>64</v>
      </c>
      <c r="L596" s="264">
        <v>64</v>
      </c>
      <c r="M596" s="264">
        <v>11</v>
      </c>
      <c r="N596" s="264">
        <v>0</v>
      </c>
      <c r="O596" s="264">
        <v>3883</v>
      </c>
      <c r="P596" s="264">
        <v>63</v>
      </c>
      <c r="Q596" s="264">
        <v>63</v>
      </c>
      <c r="R596" s="264">
        <v>46</v>
      </c>
      <c r="S596" s="264">
        <v>0</v>
      </c>
      <c r="T596" s="265">
        <v>0.015</v>
      </c>
      <c r="U596" s="266">
        <v>117620</v>
      </c>
      <c r="V596" s="266">
        <v>2043</v>
      </c>
      <c r="W596" s="266">
        <v>2029</v>
      </c>
      <c r="X596" s="266">
        <v>2</v>
      </c>
      <c r="Y596" s="264">
        <v>1897</v>
      </c>
      <c r="Z596" s="267">
        <v>0.0173524910729468</v>
      </c>
      <c r="AA596" s="267">
        <v>0.0168458781362007</v>
      </c>
      <c r="AB596" s="267">
        <v>0.0161330980589866</v>
      </c>
      <c r="AC596" s="268">
        <v>0.0162245686325006</v>
      </c>
      <c r="AD596" s="269">
        <v>0.000712780077214075</v>
      </c>
      <c r="AE596" s="270">
        <v>27073</v>
      </c>
      <c r="AF596" s="271">
        <v>463</v>
      </c>
      <c r="AG596" s="271">
        <v>0</v>
      </c>
      <c r="AH596" s="271">
        <v>27772</v>
      </c>
      <c r="AI596" s="271">
        <v>520</v>
      </c>
      <c r="AJ596" s="271">
        <v>0</v>
      </c>
      <c r="AK596" s="268">
        <v>0.0171019096516825</v>
      </c>
      <c r="AL596" s="268">
        <v>0.0187238945700706</v>
      </c>
      <c r="AM596" s="269">
        <v>-0.00162198491838809</v>
      </c>
    </row>
    <row r="597" spans="1:39">
      <c r="A597" s="279" t="s">
        <v>719</v>
      </c>
      <c r="B597" s="280" t="s">
        <v>3340</v>
      </c>
      <c r="C597" s="262" t="s">
        <v>772</v>
      </c>
      <c r="D597" s="280" t="s">
        <v>772</v>
      </c>
      <c r="E597" s="263">
        <v>3073</v>
      </c>
      <c r="F597" s="263">
        <v>72</v>
      </c>
      <c r="G597" s="263">
        <v>55</v>
      </c>
      <c r="H597" s="263">
        <v>0</v>
      </c>
      <c r="I597" s="263">
        <v>0</v>
      </c>
      <c r="J597" s="264">
        <v>4584</v>
      </c>
      <c r="K597" s="264">
        <v>50</v>
      </c>
      <c r="L597" s="264">
        <v>49</v>
      </c>
      <c r="M597" s="264">
        <v>16</v>
      </c>
      <c r="N597" s="264">
        <v>0</v>
      </c>
      <c r="O597" s="264">
        <v>4477</v>
      </c>
      <c r="P597" s="264">
        <v>41</v>
      </c>
      <c r="Q597" s="264">
        <v>41</v>
      </c>
      <c r="R597" s="264">
        <v>35</v>
      </c>
      <c r="S597" s="264">
        <v>0</v>
      </c>
      <c r="T597" s="265">
        <v>0.015</v>
      </c>
      <c r="U597" s="266">
        <v>138890</v>
      </c>
      <c r="V597" s="266">
        <v>1794</v>
      </c>
      <c r="W597" s="266">
        <v>1776</v>
      </c>
      <c r="X597" s="266">
        <v>1</v>
      </c>
      <c r="Y597" s="264">
        <v>1644</v>
      </c>
      <c r="Z597" s="267">
        <v>0.0129094967240262</v>
      </c>
      <c r="AA597" s="267">
        <v>0.0234298730881874</v>
      </c>
      <c r="AB597" s="267">
        <v>0.0109075043630017</v>
      </c>
      <c r="AC597" s="268">
        <v>0.00915791824882734</v>
      </c>
      <c r="AD597" s="269">
        <v>0.0125223687251857</v>
      </c>
      <c r="AE597" s="270">
        <v>31719</v>
      </c>
      <c r="AF597" s="271">
        <v>382</v>
      </c>
      <c r="AG597" s="271">
        <v>0</v>
      </c>
      <c r="AH597" s="271">
        <v>32051</v>
      </c>
      <c r="AI597" s="271">
        <v>414</v>
      </c>
      <c r="AJ597" s="271">
        <v>1</v>
      </c>
      <c r="AK597" s="268">
        <v>0.012043254831489</v>
      </c>
      <c r="AL597" s="268">
        <v>0.0128857133942779</v>
      </c>
      <c r="AM597" s="269">
        <v>-0.000842458562788856</v>
      </c>
    </row>
    <row r="598" spans="1:39">
      <c r="A598" s="279" t="s">
        <v>719</v>
      </c>
      <c r="B598" s="280" t="s">
        <v>3340</v>
      </c>
      <c r="C598" s="262" t="s">
        <v>773</v>
      </c>
      <c r="D598" s="280" t="s">
        <v>773</v>
      </c>
      <c r="E598" s="263">
        <v>2005</v>
      </c>
      <c r="F598" s="263">
        <v>63</v>
      </c>
      <c r="G598" s="263">
        <v>41</v>
      </c>
      <c r="H598" s="263">
        <v>0</v>
      </c>
      <c r="I598" s="263">
        <v>0</v>
      </c>
      <c r="J598" s="264">
        <v>3935</v>
      </c>
      <c r="K598" s="264">
        <v>76</v>
      </c>
      <c r="L598" s="264">
        <v>76</v>
      </c>
      <c r="M598" s="264">
        <v>0</v>
      </c>
      <c r="N598" s="264">
        <v>0</v>
      </c>
      <c r="O598" s="264">
        <v>3716</v>
      </c>
      <c r="P598" s="264">
        <v>101</v>
      </c>
      <c r="Q598" s="264">
        <v>101</v>
      </c>
      <c r="R598" s="264">
        <v>39</v>
      </c>
      <c r="S598" s="264">
        <v>0</v>
      </c>
      <c r="T598" s="265">
        <v>0.015</v>
      </c>
      <c r="U598" s="266">
        <v>111356</v>
      </c>
      <c r="V598" s="266">
        <v>2119</v>
      </c>
      <c r="W598" s="266">
        <v>2097</v>
      </c>
      <c r="X598" s="266">
        <v>7</v>
      </c>
      <c r="Y598" s="264">
        <v>1876</v>
      </c>
      <c r="Z598" s="267">
        <v>0.0189661984985093</v>
      </c>
      <c r="AA598" s="267">
        <v>0.0314214463840399</v>
      </c>
      <c r="AB598" s="267">
        <v>0.0193138500635324</v>
      </c>
      <c r="AC598" s="268">
        <v>0.0271797631862217</v>
      </c>
      <c r="AD598" s="269">
        <v>0.0121075963205075</v>
      </c>
      <c r="AE598" s="270">
        <v>26189</v>
      </c>
      <c r="AF598" s="271">
        <v>537</v>
      </c>
      <c r="AG598" s="271">
        <v>0</v>
      </c>
      <c r="AH598" s="271">
        <v>26463</v>
      </c>
      <c r="AI598" s="271">
        <v>493</v>
      </c>
      <c r="AJ598" s="271">
        <v>2</v>
      </c>
      <c r="AK598" s="268">
        <v>0.0205047920882813</v>
      </c>
      <c r="AL598" s="268">
        <v>0.0185542077617806</v>
      </c>
      <c r="AM598" s="269">
        <v>0.00195058432650074</v>
      </c>
    </row>
    <row r="599" spans="1:39">
      <c r="A599" s="279" t="s">
        <v>719</v>
      </c>
      <c r="B599" s="280" t="s">
        <v>3340</v>
      </c>
      <c r="C599" s="262" t="s">
        <v>774</v>
      </c>
      <c r="D599" s="280" t="s">
        <v>774</v>
      </c>
      <c r="E599" s="263">
        <v>3058</v>
      </c>
      <c r="F599" s="263">
        <v>75</v>
      </c>
      <c r="G599" s="263">
        <v>55</v>
      </c>
      <c r="H599" s="263">
        <v>0</v>
      </c>
      <c r="I599" s="263">
        <v>0</v>
      </c>
      <c r="J599" s="264">
        <v>4942</v>
      </c>
      <c r="K599" s="264">
        <v>85</v>
      </c>
      <c r="L599" s="264">
        <v>85</v>
      </c>
      <c r="M599" s="264">
        <v>10</v>
      </c>
      <c r="N599" s="264">
        <v>0</v>
      </c>
      <c r="O599" s="264">
        <v>4708</v>
      </c>
      <c r="P599" s="264">
        <v>102</v>
      </c>
      <c r="Q599" s="264">
        <v>102</v>
      </c>
      <c r="R599" s="264">
        <v>72</v>
      </c>
      <c r="S599" s="264">
        <v>0</v>
      </c>
      <c r="T599" s="265">
        <v>0.015</v>
      </c>
      <c r="U599" s="266">
        <v>146972</v>
      </c>
      <c r="V599" s="266">
        <v>2863</v>
      </c>
      <c r="W599" s="266">
        <v>2843</v>
      </c>
      <c r="X599" s="266">
        <v>6</v>
      </c>
      <c r="Y599" s="264">
        <v>2625</v>
      </c>
      <c r="Z599" s="267">
        <v>0.019439076830961</v>
      </c>
      <c r="AA599" s="267">
        <v>0.0245258338783519</v>
      </c>
      <c r="AB599" s="267">
        <v>0.0171995143666532</v>
      </c>
      <c r="AC599" s="268">
        <v>0.0216652506372133</v>
      </c>
      <c r="AD599" s="269">
        <v>0.00732631951169869</v>
      </c>
      <c r="AE599" s="270">
        <v>33545</v>
      </c>
      <c r="AF599" s="271">
        <v>662</v>
      </c>
      <c r="AG599" s="271">
        <v>1</v>
      </c>
      <c r="AH599" s="271">
        <v>34604</v>
      </c>
      <c r="AI599" s="271">
        <v>705</v>
      </c>
      <c r="AJ599" s="271">
        <v>3</v>
      </c>
      <c r="AK599" s="268">
        <v>0.0197048740497839</v>
      </c>
      <c r="AL599" s="268">
        <v>0.0202866720610334</v>
      </c>
      <c r="AM599" s="269">
        <v>-0.000581798011249534</v>
      </c>
    </row>
    <row r="600" spans="1:39">
      <c r="A600" s="279" t="s">
        <v>719</v>
      </c>
      <c r="B600" s="280" t="s">
        <v>3340</v>
      </c>
      <c r="C600" s="262" t="s">
        <v>775</v>
      </c>
      <c r="D600" s="280" t="s">
        <v>775</v>
      </c>
      <c r="E600" s="263">
        <v>3577</v>
      </c>
      <c r="F600" s="263">
        <v>74</v>
      </c>
      <c r="G600" s="263">
        <v>58</v>
      </c>
      <c r="H600" s="263">
        <v>1</v>
      </c>
      <c r="I600" s="263">
        <v>0</v>
      </c>
      <c r="J600" s="264">
        <v>4034</v>
      </c>
      <c r="K600" s="264">
        <v>97</v>
      </c>
      <c r="L600" s="264">
        <v>97</v>
      </c>
      <c r="M600" s="264">
        <v>24</v>
      </c>
      <c r="N600" s="264">
        <v>0</v>
      </c>
      <c r="O600" s="264">
        <v>4576</v>
      </c>
      <c r="P600" s="264">
        <v>94</v>
      </c>
      <c r="Q600" s="264">
        <v>94</v>
      </c>
      <c r="R600" s="264">
        <v>77</v>
      </c>
      <c r="S600" s="264">
        <v>0</v>
      </c>
      <c r="T600" s="265">
        <v>0.015</v>
      </c>
      <c r="U600" s="266">
        <v>133395</v>
      </c>
      <c r="V600" s="266">
        <v>2888</v>
      </c>
      <c r="W600" s="266">
        <v>2872</v>
      </c>
      <c r="X600" s="266">
        <v>0</v>
      </c>
      <c r="Y600" s="264">
        <v>2694</v>
      </c>
      <c r="Z600" s="267">
        <v>0.0216499868810675</v>
      </c>
      <c r="AA600" s="267">
        <v>0.0206877271456528</v>
      </c>
      <c r="AB600" s="267">
        <v>0.0240456122954884</v>
      </c>
      <c r="AC600" s="268">
        <v>0.020541958041958</v>
      </c>
      <c r="AD600" s="269">
        <v>-0.00335788514983557</v>
      </c>
      <c r="AE600" s="270">
        <v>29862</v>
      </c>
      <c r="AF600" s="271">
        <v>650</v>
      </c>
      <c r="AG600" s="271">
        <v>0</v>
      </c>
      <c r="AH600" s="271">
        <v>30513</v>
      </c>
      <c r="AI600" s="271">
        <v>733</v>
      </c>
      <c r="AJ600" s="271">
        <v>0</v>
      </c>
      <c r="AK600" s="268">
        <v>0.0217667939186927</v>
      </c>
      <c r="AL600" s="268">
        <v>0.0240225477665257</v>
      </c>
      <c r="AM600" s="269">
        <v>-0.00225575384783309</v>
      </c>
    </row>
    <row r="601" spans="1:39">
      <c r="A601" s="279" t="s">
        <v>719</v>
      </c>
      <c r="B601" s="280" t="s">
        <v>3340</v>
      </c>
      <c r="C601" s="262" t="s">
        <v>776</v>
      </c>
      <c r="D601" s="280" t="s">
        <v>776</v>
      </c>
      <c r="E601" s="263">
        <v>1763</v>
      </c>
      <c r="F601" s="263">
        <v>46</v>
      </c>
      <c r="G601" s="263">
        <v>27</v>
      </c>
      <c r="H601" s="263">
        <v>0</v>
      </c>
      <c r="I601" s="263">
        <v>0</v>
      </c>
      <c r="J601" s="264">
        <v>3534</v>
      </c>
      <c r="K601" s="264">
        <v>82</v>
      </c>
      <c r="L601" s="264">
        <v>82</v>
      </c>
      <c r="M601" s="264">
        <v>0</v>
      </c>
      <c r="N601" s="264">
        <v>0</v>
      </c>
      <c r="O601" s="264">
        <v>3644</v>
      </c>
      <c r="P601" s="264">
        <v>65</v>
      </c>
      <c r="Q601" s="264">
        <v>65</v>
      </c>
      <c r="R601" s="264">
        <v>35</v>
      </c>
      <c r="S601" s="264">
        <v>0</v>
      </c>
      <c r="T601" s="265">
        <v>0.015</v>
      </c>
      <c r="U601" s="266">
        <v>100389</v>
      </c>
      <c r="V601" s="266">
        <v>1909</v>
      </c>
      <c r="W601" s="266">
        <v>1890</v>
      </c>
      <c r="X601" s="266">
        <v>1</v>
      </c>
      <c r="Y601" s="264">
        <v>1724</v>
      </c>
      <c r="Z601" s="267">
        <v>0.0190060664016974</v>
      </c>
      <c r="AA601" s="267">
        <v>0.026091888825865</v>
      </c>
      <c r="AB601" s="267">
        <v>0.023203169213356</v>
      </c>
      <c r="AC601" s="268">
        <v>0.0178375411635565</v>
      </c>
      <c r="AD601" s="269">
        <v>0.00288871961250903</v>
      </c>
      <c r="AE601" s="270">
        <v>24387</v>
      </c>
      <c r="AF601" s="271">
        <v>434</v>
      </c>
      <c r="AG601" s="271">
        <v>0</v>
      </c>
      <c r="AH601" s="271">
        <v>24334</v>
      </c>
      <c r="AI601" s="271">
        <v>492</v>
      </c>
      <c r="AJ601" s="271">
        <v>1</v>
      </c>
      <c r="AK601" s="268">
        <v>0.0177963669167999</v>
      </c>
      <c r="AL601" s="268">
        <v>0.0201775293827566</v>
      </c>
      <c r="AM601" s="269">
        <v>-0.0023811624659567</v>
      </c>
    </row>
    <row r="602" spans="1:39">
      <c r="A602" s="279" t="s">
        <v>719</v>
      </c>
      <c r="B602" s="280" t="s">
        <v>3340</v>
      </c>
      <c r="C602" s="262" t="s">
        <v>777</v>
      </c>
      <c r="D602" s="280" t="s">
        <v>777</v>
      </c>
      <c r="E602" s="263">
        <v>2668</v>
      </c>
      <c r="F602" s="263">
        <v>41</v>
      </c>
      <c r="G602" s="263">
        <v>21</v>
      </c>
      <c r="H602" s="263">
        <v>1</v>
      </c>
      <c r="I602" s="263">
        <v>0</v>
      </c>
      <c r="J602" s="264">
        <v>3721</v>
      </c>
      <c r="K602" s="264">
        <v>51</v>
      </c>
      <c r="L602" s="264">
        <v>51</v>
      </c>
      <c r="M602" s="264">
        <v>12</v>
      </c>
      <c r="N602" s="264">
        <v>0</v>
      </c>
      <c r="O602" s="264">
        <v>3745</v>
      </c>
      <c r="P602" s="264">
        <v>38</v>
      </c>
      <c r="Q602" s="264">
        <v>38</v>
      </c>
      <c r="R602" s="264">
        <v>16</v>
      </c>
      <c r="S602" s="264">
        <v>0</v>
      </c>
      <c r="T602" s="265">
        <v>0.015</v>
      </c>
      <c r="U602" s="266">
        <v>126069</v>
      </c>
      <c r="V602" s="266">
        <v>1598</v>
      </c>
      <c r="W602" s="266">
        <v>1578</v>
      </c>
      <c r="X602" s="266">
        <v>0</v>
      </c>
      <c r="Y602" s="264">
        <v>1475</v>
      </c>
      <c r="Z602" s="267">
        <v>0.0126755982834797</v>
      </c>
      <c r="AA602" s="267">
        <v>0.0153673163418291</v>
      </c>
      <c r="AB602" s="267">
        <v>0.013705993012631</v>
      </c>
      <c r="AC602" s="268">
        <v>0.0101468624833111</v>
      </c>
      <c r="AD602" s="269">
        <v>0.00166132332919807</v>
      </c>
      <c r="AE602" s="270">
        <v>26696</v>
      </c>
      <c r="AF602" s="271">
        <v>349</v>
      </c>
      <c r="AG602" s="271">
        <v>0</v>
      </c>
      <c r="AH602" s="271">
        <v>28435</v>
      </c>
      <c r="AI602" s="271">
        <v>393</v>
      </c>
      <c r="AJ602" s="271">
        <v>0</v>
      </c>
      <c r="AK602" s="268">
        <v>0.0130731195684747</v>
      </c>
      <c r="AL602" s="268">
        <v>0.0138209952523299</v>
      </c>
      <c r="AM602" s="269">
        <v>-0.000747875683855197</v>
      </c>
    </row>
    <row r="603" spans="1:39">
      <c r="A603" s="279" t="s">
        <v>719</v>
      </c>
      <c r="B603" s="280" t="s">
        <v>3340</v>
      </c>
      <c r="C603" s="262" t="s">
        <v>778</v>
      </c>
      <c r="D603" s="280" t="s">
        <v>778</v>
      </c>
      <c r="E603" s="263">
        <v>2616</v>
      </c>
      <c r="F603" s="263">
        <v>48</v>
      </c>
      <c r="G603" s="263">
        <v>34</v>
      </c>
      <c r="H603" s="263">
        <v>2</v>
      </c>
      <c r="I603" s="263">
        <v>0</v>
      </c>
      <c r="J603" s="264">
        <v>3992</v>
      </c>
      <c r="K603" s="264">
        <v>76</v>
      </c>
      <c r="L603" s="264">
        <v>76</v>
      </c>
      <c r="M603" s="264">
        <v>18</v>
      </c>
      <c r="N603" s="264">
        <v>0</v>
      </c>
      <c r="O603" s="264">
        <v>3286</v>
      </c>
      <c r="P603" s="264">
        <v>49</v>
      </c>
      <c r="Q603" s="264">
        <v>49</v>
      </c>
      <c r="R603" s="264">
        <v>26</v>
      </c>
      <c r="S603" s="264">
        <v>0</v>
      </c>
      <c r="T603" s="265">
        <v>0.015</v>
      </c>
      <c r="U603" s="266">
        <v>114459</v>
      </c>
      <c r="V603" s="266">
        <v>1882</v>
      </c>
      <c r="W603" s="266">
        <v>1867</v>
      </c>
      <c r="X603" s="266">
        <v>3</v>
      </c>
      <c r="Y603" s="264">
        <v>1696</v>
      </c>
      <c r="Z603" s="267">
        <v>0.016416358696127</v>
      </c>
      <c r="AA603" s="267">
        <v>0.018348623853211</v>
      </c>
      <c r="AB603" s="267">
        <v>0.0190380761523046</v>
      </c>
      <c r="AC603" s="268">
        <v>0.0149117468046257</v>
      </c>
      <c r="AD603" s="269">
        <v>-0.000689452299093601</v>
      </c>
      <c r="AE603" s="270">
        <v>25800</v>
      </c>
      <c r="AF603" s="271">
        <v>440</v>
      </c>
      <c r="AG603" s="271">
        <v>1</v>
      </c>
      <c r="AH603" s="271">
        <v>26722</v>
      </c>
      <c r="AI603" s="271">
        <v>473</v>
      </c>
      <c r="AJ603" s="271">
        <v>1</v>
      </c>
      <c r="AK603" s="268">
        <v>0.017015503875969</v>
      </c>
      <c r="AL603" s="268">
        <v>0.0176633485517551</v>
      </c>
      <c r="AM603" s="269">
        <v>-0.000647844675786116</v>
      </c>
    </row>
    <row r="604" spans="1:39">
      <c r="A604" s="279" t="s">
        <v>719</v>
      </c>
      <c r="B604" s="280" t="s">
        <v>3340</v>
      </c>
      <c r="C604" s="262" t="s">
        <v>779</v>
      </c>
      <c r="D604" s="280" t="s">
        <v>779</v>
      </c>
      <c r="E604" s="263">
        <v>1973</v>
      </c>
      <c r="F604" s="263">
        <v>50</v>
      </c>
      <c r="G604" s="263">
        <v>39</v>
      </c>
      <c r="H604" s="263">
        <v>3</v>
      </c>
      <c r="I604" s="263">
        <v>0</v>
      </c>
      <c r="J604" s="264">
        <v>2866</v>
      </c>
      <c r="K604" s="264">
        <v>56</v>
      </c>
      <c r="L604" s="264">
        <v>56</v>
      </c>
      <c r="M604" s="264">
        <v>7</v>
      </c>
      <c r="N604" s="264">
        <v>0</v>
      </c>
      <c r="O604" s="264">
        <v>2997</v>
      </c>
      <c r="P604" s="264">
        <v>39</v>
      </c>
      <c r="Q604" s="264">
        <v>39</v>
      </c>
      <c r="R604" s="264">
        <v>31</v>
      </c>
      <c r="S604" s="264">
        <v>0</v>
      </c>
      <c r="T604" s="265">
        <v>0.015</v>
      </c>
      <c r="U604" s="266">
        <v>91430</v>
      </c>
      <c r="V604" s="266">
        <v>1414</v>
      </c>
      <c r="W604" s="266">
        <v>1402</v>
      </c>
      <c r="X604" s="266">
        <v>1</v>
      </c>
      <c r="Y604" s="264">
        <v>1274</v>
      </c>
      <c r="Z604" s="267">
        <v>0.0154544460242809</v>
      </c>
      <c r="AA604" s="267">
        <v>0.0253421186011151</v>
      </c>
      <c r="AB604" s="267">
        <v>0.0195394277739009</v>
      </c>
      <c r="AC604" s="268">
        <v>0.013013013013013</v>
      </c>
      <c r="AD604" s="269">
        <v>0.00580269082721415</v>
      </c>
      <c r="AE604" s="270">
        <v>20391</v>
      </c>
      <c r="AF604" s="271">
        <v>331</v>
      </c>
      <c r="AG604" s="271">
        <v>1</v>
      </c>
      <c r="AH604" s="271">
        <v>21016</v>
      </c>
      <c r="AI604" s="271">
        <v>342</v>
      </c>
      <c r="AJ604" s="271">
        <v>0</v>
      </c>
      <c r="AK604" s="268">
        <v>0.0161836104163602</v>
      </c>
      <c r="AL604" s="268">
        <v>0.0162733155690902</v>
      </c>
      <c r="AM604" s="269">
        <v>-8.97051527300567e-5</v>
      </c>
    </row>
    <row r="605" spans="1:39">
      <c r="A605" s="279" t="s">
        <v>719</v>
      </c>
      <c r="B605" s="280" t="s">
        <v>3340</v>
      </c>
      <c r="C605" s="262" t="s">
        <v>780</v>
      </c>
      <c r="D605" s="280" t="s">
        <v>780</v>
      </c>
      <c r="E605" s="263">
        <v>2458</v>
      </c>
      <c r="F605" s="263">
        <v>68</v>
      </c>
      <c r="G605" s="263">
        <v>47</v>
      </c>
      <c r="H605" s="263">
        <v>1</v>
      </c>
      <c r="I605" s="263">
        <v>0</v>
      </c>
      <c r="J605" s="264">
        <v>4586</v>
      </c>
      <c r="K605" s="264">
        <v>75</v>
      </c>
      <c r="L605" s="264">
        <v>75</v>
      </c>
      <c r="M605" s="264">
        <v>8</v>
      </c>
      <c r="N605" s="264">
        <v>0</v>
      </c>
      <c r="O605" s="264">
        <v>4153</v>
      </c>
      <c r="P605" s="264">
        <v>80</v>
      </c>
      <c r="Q605" s="264">
        <v>80</v>
      </c>
      <c r="R605" s="264">
        <v>51</v>
      </c>
      <c r="S605" s="264">
        <v>0</v>
      </c>
      <c r="T605" s="265">
        <v>0.015</v>
      </c>
      <c r="U605" s="266">
        <v>132996</v>
      </c>
      <c r="V605" s="266">
        <v>2344</v>
      </c>
      <c r="W605" s="266">
        <v>2323</v>
      </c>
      <c r="X605" s="266">
        <v>5</v>
      </c>
      <c r="Y605" s="264">
        <v>2151</v>
      </c>
      <c r="Z605" s="267">
        <v>0.0175869950975969</v>
      </c>
      <c r="AA605" s="267">
        <v>0.0276647681041497</v>
      </c>
      <c r="AB605" s="267">
        <v>0.0163541212385521</v>
      </c>
      <c r="AC605" s="268">
        <v>0.0192631832410306</v>
      </c>
      <c r="AD605" s="269">
        <v>0.0113106468655976</v>
      </c>
      <c r="AE605" s="270">
        <v>29810</v>
      </c>
      <c r="AF605" s="271">
        <v>528</v>
      </c>
      <c r="AG605" s="271">
        <v>0</v>
      </c>
      <c r="AH605" s="271">
        <v>31582</v>
      </c>
      <c r="AI605" s="271">
        <v>569</v>
      </c>
      <c r="AJ605" s="271">
        <v>0</v>
      </c>
      <c r="AK605" s="268">
        <v>0.0177121771217712</v>
      </c>
      <c r="AL605" s="268">
        <v>0.0180165917294662</v>
      </c>
      <c r="AM605" s="269">
        <v>-0.000304414607694935</v>
      </c>
    </row>
    <row r="606" spans="1:39">
      <c r="A606" s="279" t="s">
        <v>719</v>
      </c>
      <c r="B606" s="280" t="s">
        <v>3340</v>
      </c>
      <c r="C606" s="262" t="s">
        <v>781</v>
      </c>
      <c r="D606" s="280" t="s">
        <v>781</v>
      </c>
      <c r="E606" s="263">
        <v>1832</v>
      </c>
      <c r="F606" s="263">
        <v>28</v>
      </c>
      <c r="G606" s="263">
        <v>16</v>
      </c>
      <c r="H606" s="263">
        <v>1</v>
      </c>
      <c r="I606" s="263">
        <v>0</v>
      </c>
      <c r="J606" s="264">
        <v>2139</v>
      </c>
      <c r="K606" s="264">
        <v>33</v>
      </c>
      <c r="L606" s="264">
        <v>33</v>
      </c>
      <c r="M606" s="264">
        <v>12</v>
      </c>
      <c r="N606" s="264">
        <v>0</v>
      </c>
      <c r="O606" s="264">
        <v>2472</v>
      </c>
      <c r="P606" s="264">
        <v>20</v>
      </c>
      <c r="Q606" s="264">
        <v>20</v>
      </c>
      <c r="R606" s="264">
        <v>12</v>
      </c>
      <c r="S606" s="264">
        <v>0</v>
      </c>
      <c r="T606" s="265">
        <v>0.015</v>
      </c>
      <c r="U606" s="266">
        <v>73486</v>
      </c>
      <c r="V606" s="266">
        <v>842</v>
      </c>
      <c r="W606" s="266">
        <v>829</v>
      </c>
      <c r="X606" s="266">
        <v>0</v>
      </c>
      <c r="Y606" s="264">
        <v>771</v>
      </c>
      <c r="Z606" s="267">
        <v>0.0114579647824075</v>
      </c>
      <c r="AA606" s="267">
        <v>0.0152838427947598</v>
      </c>
      <c r="AB606" s="267">
        <v>0.0154277699859748</v>
      </c>
      <c r="AC606" s="268">
        <v>0.00809061488673139</v>
      </c>
      <c r="AD606" s="269">
        <v>-0.00014392719121493</v>
      </c>
      <c r="AE606" s="270">
        <v>16606</v>
      </c>
      <c r="AF606" s="271">
        <v>199</v>
      </c>
      <c r="AG606" s="271">
        <v>0</v>
      </c>
      <c r="AH606" s="271">
        <v>17102</v>
      </c>
      <c r="AI606" s="271">
        <v>183</v>
      </c>
      <c r="AJ606" s="271">
        <v>0</v>
      </c>
      <c r="AK606" s="268">
        <v>0.0119836203781766</v>
      </c>
      <c r="AL606" s="268">
        <v>0.010700502865162</v>
      </c>
      <c r="AM606" s="269">
        <v>0.00128311751301459</v>
      </c>
    </row>
    <row r="607" spans="1:39">
      <c r="A607" s="279" t="s">
        <v>719</v>
      </c>
      <c r="B607" s="280" t="s">
        <v>3340</v>
      </c>
      <c r="C607" s="262" t="s">
        <v>782</v>
      </c>
      <c r="D607" s="280" t="s">
        <v>782</v>
      </c>
      <c r="E607" s="263">
        <v>2542</v>
      </c>
      <c r="F607" s="263">
        <v>61</v>
      </c>
      <c r="G607" s="263">
        <v>45</v>
      </c>
      <c r="H607" s="263">
        <v>0</v>
      </c>
      <c r="I607" s="263">
        <v>0</v>
      </c>
      <c r="J607" s="264">
        <v>3625</v>
      </c>
      <c r="K607" s="264">
        <v>94</v>
      </c>
      <c r="L607" s="264">
        <v>94</v>
      </c>
      <c r="M607" s="264">
        <v>29</v>
      </c>
      <c r="N607" s="264">
        <v>2</v>
      </c>
      <c r="O607" s="264">
        <v>3203</v>
      </c>
      <c r="P607" s="264">
        <v>63</v>
      </c>
      <c r="Q607" s="264">
        <v>63</v>
      </c>
      <c r="R607" s="264">
        <v>48</v>
      </c>
      <c r="S607" s="264">
        <v>0</v>
      </c>
      <c r="T607" s="265">
        <v>0.015</v>
      </c>
      <c r="U607" s="266">
        <v>109640</v>
      </c>
      <c r="V607" s="266">
        <v>2524</v>
      </c>
      <c r="W607" s="266">
        <v>2507</v>
      </c>
      <c r="X607" s="266">
        <v>2</v>
      </c>
      <c r="Y607" s="264">
        <v>2344</v>
      </c>
      <c r="Z607" s="267">
        <v>0.0230025538124772</v>
      </c>
      <c r="AA607" s="267">
        <v>0.0239968528717545</v>
      </c>
      <c r="AB607" s="267">
        <v>0.0253793103448276</v>
      </c>
      <c r="AC607" s="268">
        <v>0.01966906025601</v>
      </c>
      <c r="AD607" s="269">
        <v>-0.00138245747307306</v>
      </c>
      <c r="AE607" s="270">
        <v>24138</v>
      </c>
      <c r="AF607" s="271">
        <v>637</v>
      </c>
      <c r="AG607" s="271">
        <v>2</v>
      </c>
      <c r="AH607" s="271">
        <v>25289</v>
      </c>
      <c r="AI607" s="271">
        <v>630</v>
      </c>
      <c r="AJ607" s="271">
        <v>0</v>
      </c>
      <c r="AK607" s="268">
        <v>0.0263070676940923</v>
      </c>
      <c r="AL607" s="268">
        <v>0.024912017082526</v>
      </c>
      <c r="AM607" s="269">
        <v>0.0013950506115663</v>
      </c>
    </row>
    <row r="608" spans="1:39">
      <c r="A608" s="279" t="s">
        <v>719</v>
      </c>
      <c r="B608" s="280" t="s">
        <v>3340</v>
      </c>
      <c r="C608" s="262" t="s">
        <v>783</v>
      </c>
      <c r="D608" s="280" t="s">
        <v>783</v>
      </c>
      <c r="E608" s="263">
        <v>1022</v>
      </c>
      <c r="F608" s="263">
        <v>34</v>
      </c>
      <c r="G608" s="263">
        <v>26</v>
      </c>
      <c r="H608" s="263">
        <v>0</v>
      </c>
      <c r="I608" s="263">
        <v>0</v>
      </c>
      <c r="J608" s="264">
        <v>1921</v>
      </c>
      <c r="K608" s="264">
        <v>32</v>
      </c>
      <c r="L608" s="264">
        <v>32</v>
      </c>
      <c r="M608" s="264">
        <v>14</v>
      </c>
      <c r="N608" s="264">
        <v>1</v>
      </c>
      <c r="O608" s="264">
        <v>1875</v>
      </c>
      <c r="P608" s="264">
        <v>35</v>
      </c>
      <c r="Q608" s="264">
        <v>35</v>
      </c>
      <c r="R608" s="264">
        <v>25</v>
      </c>
      <c r="S608" s="264">
        <v>0</v>
      </c>
      <c r="T608" s="265">
        <v>0.015</v>
      </c>
      <c r="U608" s="266">
        <v>58818</v>
      </c>
      <c r="V608" s="266">
        <v>1024</v>
      </c>
      <c r="W608" s="266">
        <v>1014</v>
      </c>
      <c r="X608" s="266">
        <v>7</v>
      </c>
      <c r="Y608" s="264">
        <v>936</v>
      </c>
      <c r="Z608" s="267">
        <v>0.01729062531878</v>
      </c>
      <c r="AA608" s="267">
        <v>0.0332681017612524</v>
      </c>
      <c r="AB608" s="267">
        <v>0.0161374284226965</v>
      </c>
      <c r="AC608" s="268">
        <v>0.0186666666666667</v>
      </c>
      <c r="AD608" s="269">
        <v>0.0171306733385559</v>
      </c>
      <c r="AE608" s="270">
        <v>13627</v>
      </c>
      <c r="AF608" s="271">
        <v>248</v>
      </c>
      <c r="AG608" s="271">
        <v>1</v>
      </c>
      <c r="AH608" s="271">
        <v>13890</v>
      </c>
      <c r="AI608" s="271">
        <v>258</v>
      </c>
      <c r="AJ608" s="271">
        <v>2</v>
      </c>
      <c r="AK608" s="268">
        <v>0.0181257797020621</v>
      </c>
      <c r="AL608" s="268">
        <v>0.0184305255579554</v>
      </c>
      <c r="AM608" s="269">
        <v>-0.000304745855893278</v>
      </c>
    </row>
    <row r="609" spans="1:39">
      <c r="A609" s="279" t="s">
        <v>719</v>
      </c>
      <c r="B609" s="280" t="s">
        <v>3340</v>
      </c>
      <c r="C609" s="262" t="s">
        <v>784</v>
      </c>
      <c r="D609" s="280" t="s">
        <v>784</v>
      </c>
      <c r="E609" s="263">
        <v>817</v>
      </c>
      <c r="F609" s="263">
        <v>32</v>
      </c>
      <c r="G609" s="263">
        <v>23</v>
      </c>
      <c r="H609" s="263">
        <v>0</v>
      </c>
      <c r="I609" s="263">
        <v>0</v>
      </c>
      <c r="J609" s="264">
        <v>1960</v>
      </c>
      <c r="K609" s="264">
        <v>49</v>
      </c>
      <c r="L609" s="264">
        <v>49</v>
      </c>
      <c r="M609" s="264">
        <v>12</v>
      </c>
      <c r="N609" s="264">
        <v>0</v>
      </c>
      <c r="O609" s="264">
        <v>1761</v>
      </c>
      <c r="P609" s="264">
        <v>70</v>
      </c>
      <c r="Q609" s="264">
        <v>70</v>
      </c>
      <c r="R609" s="264">
        <v>42</v>
      </c>
      <c r="S609" s="264">
        <v>0</v>
      </c>
      <c r="T609" s="265">
        <v>0.015</v>
      </c>
      <c r="U609" s="266">
        <v>57765</v>
      </c>
      <c r="V609" s="266">
        <v>1304</v>
      </c>
      <c r="W609" s="266">
        <v>1295</v>
      </c>
      <c r="X609" s="266">
        <v>0</v>
      </c>
      <c r="Y609" s="264">
        <v>1192</v>
      </c>
      <c r="Z609" s="267">
        <v>0.0225742231455033</v>
      </c>
      <c r="AA609" s="267">
        <v>0.0391676866585067</v>
      </c>
      <c r="AB609" s="267">
        <v>0.025</v>
      </c>
      <c r="AC609" s="268">
        <v>0.0397501419647927</v>
      </c>
      <c r="AD609" s="269">
        <v>0.0141676866585067</v>
      </c>
      <c r="AE609" s="270">
        <v>12910</v>
      </c>
      <c r="AF609" s="271">
        <v>336</v>
      </c>
      <c r="AG609" s="271">
        <v>0</v>
      </c>
      <c r="AH609" s="271">
        <v>13953</v>
      </c>
      <c r="AI609" s="271">
        <v>290</v>
      </c>
      <c r="AJ609" s="271">
        <v>0</v>
      </c>
      <c r="AK609" s="268">
        <v>0.0260263361735089</v>
      </c>
      <c r="AL609" s="268">
        <v>0.0207840607754605</v>
      </c>
      <c r="AM609" s="269">
        <v>0.00524227539804844</v>
      </c>
    </row>
    <row r="610" spans="1:39">
      <c r="A610" s="279" t="s">
        <v>719</v>
      </c>
      <c r="B610" s="280" t="s">
        <v>3340</v>
      </c>
      <c r="C610" s="262" t="s">
        <v>785</v>
      </c>
      <c r="D610" s="280" t="s">
        <v>785</v>
      </c>
      <c r="E610" s="263">
        <v>2930</v>
      </c>
      <c r="F610" s="263">
        <v>84</v>
      </c>
      <c r="G610" s="263">
        <v>63</v>
      </c>
      <c r="H610" s="263">
        <v>1</v>
      </c>
      <c r="I610" s="263">
        <v>0</v>
      </c>
      <c r="J610" s="264">
        <v>3677</v>
      </c>
      <c r="K610" s="264">
        <v>125</v>
      </c>
      <c r="L610" s="264">
        <v>125</v>
      </c>
      <c r="M610" s="264">
        <v>25</v>
      </c>
      <c r="N610" s="264">
        <v>0</v>
      </c>
      <c r="O610" s="264">
        <v>3736</v>
      </c>
      <c r="P610" s="264">
        <v>100</v>
      </c>
      <c r="Q610" s="264">
        <v>100</v>
      </c>
      <c r="R610" s="264">
        <v>68</v>
      </c>
      <c r="S610" s="264">
        <v>0</v>
      </c>
      <c r="T610" s="265">
        <v>0.015</v>
      </c>
      <c r="U610" s="266">
        <v>117617</v>
      </c>
      <c r="V610" s="266">
        <v>3663</v>
      </c>
      <c r="W610" s="266">
        <v>3641</v>
      </c>
      <c r="X610" s="266">
        <v>6</v>
      </c>
      <c r="Y610" s="264">
        <v>3382</v>
      </c>
      <c r="Z610" s="267">
        <v>0.0310924441194725</v>
      </c>
      <c r="AA610" s="267">
        <v>0.0286689419795222</v>
      </c>
      <c r="AB610" s="267">
        <v>0.0339951047049225</v>
      </c>
      <c r="AC610" s="268">
        <v>0.0267665952890792</v>
      </c>
      <c r="AD610" s="269">
        <v>-0.00532616272540031</v>
      </c>
      <c r="AE610" s="270">
        <v>26237</v>
      </c>
      <c r="AF610" s="271">
        <v>806</v>
      </c>
      <c r="AG610" s="271">
        <v>1</v>
      </c>
      <c r="AH610" s="271">
        <v>27505</v>
      </c>
      <c r="AI610" s="271">
        <v>929</v>
      </c>
      <c r="AJ610" s="271">
        <v>0</v>
      </c>
      <c r="AK610" s="268">
        <v>0.030681861493311</v>
      </c>
      <c r="AL610" s="268">
        <v>0.0337756771496092</v>
      </c>
      <c r="AM610" s="269">
        <v>-0.00309381565629819</v>
      </c>
    </row>
    <row r="611" spans="1:39">
      <c r="A611" s="279" t="s">
        <v>719</v>
      </c>
      <c r="B611" s="280" t="s">
        <v>3340</v>
      </c>
      <c r="C611" s="262" t="s">
        <v>786</v>
      </c>
      <c r="D611" s="280" t="s">
        <v>786</v>
      </c>
      <c r="E611" s="263">
        <v>3596</v>
      </c>
      <c r="F611" s="263">
        <v>98</v>
      </c>
      <c r="G611" s="263">
        <v>63</v>
      </c>
      <c r="H611" s="263">
        <v>7</v>
      </c>
      <c r="I611" s="263">
        <v>0</v>
      </c>
      <c r="J611" s="264">
        <v>4837</v>
      </c>
      <c r="K611" s="264">
        <v>132</v>
      </c>
      <c r="L611" s="264">
        <v>132</v>
      </c>
      <c r="M611" s="264">
        <v>21</v>
      </c>
      <c r="N611" s="264">
        <v>0</v>
      </c>
      <c r="O611" s="264">
        <v>4611</v>
      </c>
      <c r="P611" s="264">
        <v>99</v>
      </c>
      <c r="Q611" s="264">
        <v>99</v>
      </c>
      <c r="R611" s="264">
        <v>49</v>
      </c>
      <c r="S611" s="264">
        <v>0</v>
      </c>
      <c r="T611" s="265">
        <v>0.015</v>
      </c>
      <c r="U611" s="266">
        <v>141681</v>
      </c>
      <c r="V611" s="266">
        <v>3786</v>
      </c>
      <c r="W611" s="266">
        <v>3750</v>
      </c>
      <c r="X611" s="266">
        <v>4</v>
      </c>
      <c r="Y611" s="264">
        <v>3380</v>
      </c>
      <c r="Z611" s="267">
        <v>0.0266937698068195</v>
      </c>
      <c r="AA611" s="267">
        <v>0.0272525027808676</v>
      </c>
      <c r="AB611" s="267">
        <v>0.0272896423402936</v>
      </c>
      <c r="AC611" s="268">
        <v>0.0214703968770332</v>
      </c>
      <c r="AD611" s="269">
        <v>-3.71395594259381e-5</v>
      </c>
      <c r="AE611" s="270">
        <v>31986</v>
      </c>
      <c r="AF611" s="271">
        <v>869</v>
      </c>
      <c r="AG611" s="271">
        <v>0</v>
      </c>
      <c r="AH611" s="271">
        <v>32008</v>
      </c>
      <c r="AI611" s="271">
        <v>910</v>
      </c>
      <c r="AJ611" s="271">
        <v>2</v>
      </c>
      <c r="AK611" s="268">
        <v>0.027168136059526</v>
      </c>
      <c r="AL611" s="268">
        <v>0.0283679080229943</v>
      </c>
      <c r="AM611" s="269">
        <v>-0.00119977196346821</v>
      </c>
    </row>
    <row r="612" spans="1:39">
      <c r="A612" s="279" t="s">
        <v>719</v>
      </c>
      <c r="B612" s="280" t="s">
        <v>3340</v>
      </c>
      <c r="C612" s="262" t="s">
        <v>787</v>
      </c>
      <c r="D612" s="280" t="s">
        <v>787</v>
      </c>
      <c r="E612" s="263">
        <v>3485</v>
      </c>
      <c r="F612" s="263">
        <v>65</v>
      </c>
      <c r="G612" s="263">
        <v>48</v>
      </c>
      <c r="H612" s="263">
        <v>0</v>
      </c>
      <c r="I612" s="263">
        <v>0</v>
      </c>
      <c r="J612" s="264">
        <v>5141</v>
      </c>
      <c r="K612" s="264">
        <v>82</v>
      </c>
      <c r="L612" s="264">
        <v>82</v>
      </c>
      <c r="M612" s="264">
        <v>13</v>
      </c>
      <c r="N612" s="264">
        <v>2</v>
      </c>
      <c r="O612" s="264">
        <v>4825</v>
      </c>
      <c r="P612" s="264">
        <v>48</v>
      </c>
      <c r="Q612" s="264">
        <v>48</v>
      </c>
      <c r="R612" s="264">
        <v>24</v>
      </c>
      <c r="S612" s="264">
        <v>0</v>
      </c>
      <c r="T612" s="265">
        <v>0.015</v>
      </c>
      <c r="U612" s="266">
        <v>146361</v>
      </c>
      <c r="V612" s="266">
        <v>1796</v>
      </c>
      <c r="W612" s="266">
        <v>1778</v>
      </c>
      <c r="X612" s="266">
        <v>5</v>
      </c>
      <c r="Y612" s="264">
        <v>1599</v>
      </c>
      <c r="Z612" s="267">
        <v>0.0122368663783385</v>
      </c>
      <c r="AA612" s="267">
        <v>0.0186513629842181</v>
      </c>
      <c r="AB612" s="267">
        <v>0.0155611748687026</v>
      </c>
      <c r="AC612" s="268">
        <v>0.00994818652849741</v>
      </c>
      <c r="AD612" s="269">
        <v>0.00309018811551549</v>
      </c>
      <c r="AE612" s="270">
        <v>34166</v>
      </c>
      <c r="AF612" s="271">
        <v>427</v>
      </c>
      <c r="AG612" s="271">
        <v>2</v>
      </c>
      <c r="AH612" s="271">
        <v>34596</v>
      </c>
      <c r="AI612" s="271">
        <v>416</v>
      </c>
      <c r="AJ612" s="271">
        <v>1</v>
      </c>
      <c r="AK612" s="268">
        <v>0.0124392671076509</v>
      </c>
      <c r="AL612" s="268">
        <v>0.0119956064284888</v>
      </c>
      <c r="AM612" s="269">
        <v>0.000443660679162039</v>
      </c>
    </row>
    <row r="613" spans="1:39">
      <c r="A613" s="279" t="s">
        <v>719</v>
      </c>
      <c r="B613" s="280" t="s">
        <v>3340</v>
      </c>
      <c r="C613" s="262" t="s">
        <v>788</v>
      </c>
      <c r="D613" s="280" t="s">
        <v>788</v>
      </c>
      <c r="E613" s="263">
        <v>2122</v>
      </c>
      <c r="F613" s="263">
        <v>37</v>
      </c>
      <c r="G613" s="263">
        <v>31</v>
      </c>
      <c r="H613" s="263">
        <v>3</v>
      </c>
      <c r="I613" s="263">
        <v>0</v>
      </c>
      <c r="J613" s="264">
        <v>2689</v>
      </c>
      <c r="K613" s="264">
        <v>37</v>
      </c>
      <c r="L613" s="264">
        <v>37</v>
      </c>
      <c r="M613" s="264">
        <v>10</v>
      </c>
      <c r="N613" s="264">
        <v>0</v>
      </c>
      <c r="O613" s="264">
        <v>2411</v>
      </c>
      <c r="P613" s="264">
        <v>38</v>
      </c>
      <c r="Q613" s="264">
        <v>38</v>
      </c>
      <c r="R613" s="264">
        <v>28</v>
      </c>
      <c r="S613" s="264">
        <v>0</v>
      </c>
      <c r="T613" s="265">
        <v>0.015</v>
      </c>
      <c r="U613" s="266">
        <v>83835</v>
      </c>
      <c r="V613" s="266">
        <v>1411</v>
      </c>
      <c r="W613" s="266">
        <v>1405</v>
      </c>
      <c r="X613" s="266">
        <v>1</v>
      </c>
      <c r="Y613" s="264">
        <v>1321</v>
      </c>
      <c r="Z613" s="267">
        <v>0.016818751118268</v>
      </c>
      <c r="AA613" s="267">
        <v>0.0174363807728558</v>
      </c>
      <c r="AB613" s="267">
        <v>0.0137597619933061</v>
      </c>
      <c r="AC613" s="268">
        <v>0.0157610949813355</v>
      </c>
      <c r="AD613" s="269">
        <v>0.00367661877954974</v>
      </c>
      <c r="AE613" s="270">
        <v>18685</v>
      </c>
      <c r="AF613" s="271">
        <v>297</v>
      </c>
      <c r="AG613" s="271">
        <v>0</v>
      </c>
      <c r="AH613" s="271">
        <v>19328</v>
      </c>
      <c r="AI613" s="271">
        <v>349</v>
      </c>
      <c r="AJ613" s="271">
        <v>0</v>
      </c>
      <c r="AK613" s="268">
        <v>0.0158951030238159</v>
      </c>
      <c r="AL613" s="268">
        <v>0.0180567052980132</v>
      </c>
      <c r="AM613" s="269">
        <v>-0.00216160227419735</v>
      </c>
    </row>
    <row r="614" spans="1:39">
      <c r="A614" s="279" t="s">
        <v>719</v>
      </c>
      <c r="B614" s="280" t="s">
        <v>3340</v>
      </c>
      <c r="C614" s="262" t="s">
        <v>789</v>
      </c>
      <c r="D614" s="280" t="s">
        <v>789</v>
      </c>
      <c r="E614" s="263">
        <v>892</v>
      </c>
      <c r="F614" s="263">
        <v>12</v>
      </c>
      <c r="G614" s="263">
        <v>10</v>
      </c>
      <c r="H614" s="263">
        <v>0</v>
      </c>
      <c r="I614" s="263">
        <v>0</v>
      </c>
      <c r="J614" s="264">
        <v>1655</v>
      </c>
      <c r="K614" s="264">
        <v>25</v>
      </c>
      <c r="L614" s="264">
        <v>25</v>
      </c>
      <c r="M614" s="264">
        <v>7</v>
      </c>
      <c r="N614" s="264">
        <v>0</v>
      </c>
      <c r="O614" s="264">
        <v>1609</v>
      </c>
      <c r="P614" s="264">
        <v>22</v>
      </c>
      <c r="Q614" s="264">
        <v>22</v>
      </c>
      <c r="R614" s="264">
        <v>18</v>
      </c>
      <c r="S614" s="264">
        <v>0</v>
      </c>
      <c r="T614" s="265">
        <v>0.015</v>
      </c>
      <c r="U614" s="266">
        <v>49683</v>
      </c>
      <c r="V614" s="266">
        <v>703</v>
      </c>
      <c r="W614" s="266">
        <v>701</v>
      </c>
      <c r="X614" s="266">
        <v>3</v>
      </c>
      <c r="Y614" s="264">
        <v>659</v>
      </c>
      <c r="Z614" s="267">
        <v>0.0140893263289254</v>
      </c>
      <c r="AA614" s="267">
        <v>0.0134529147982063</v>
      </c>
      <c r="AB614" s="267">
        <v>0.0151057401812689</v>
      </c>
      <c r="AC614" s="268">
        <v>0.0136730888750777</v>
      </c>
      <c r="AD614" s="269">
        <v>-0.0016528253830626</v>
      </c>
      <c r="AE614" s="270">
        <v>11405</v>
      </c>
      <c r="AF614" s="271">
        <v>140</v>
      </c>
      <c r="AG614" s="271">
        <v>0</v>
      </c>
      <c r="AH614" s="271">
        <v>11604</v>
      </c>
      <c r="AI614" s="271">
        <v>186</v>
      </c>
      <c r="AJ614" s="271">
        <v>2</v>
      </c>
      <c r="AK614" s="268">
        <v>0.0122753178430513</v>
      </c>
      <c r="AL614" s="268">
        <v>0.0158566011720097</v>
      </c>
      <c r="AM614" s="269">
        <v>-0.00358128332895836</v>
      </c>
    </row>
    <row r="615" spans="1:39">
      <c r="A615" s="279" t="s">
        <v>719</v>
      </c>
      <c r="B615" s="280" t="s">
        <v>3340</v>
      </c>
      <c r="C615" s="262" t="s">
        <v>790</v>
      </c>
      <c r="D615" s="280" t="s">
        <v>790</v>
      </c>
      <c r="E615" s="263">
        <v>1097</v>
      </c>
      <c r="F615" s="263">
        <v>30</v>
      </c>
      <c r="G615" s="263">
        <v>21</v>
      </c>
      <c r="H615" s="263">
        <v>0</v>
      </c>
      <c r="I615" s="263">
        <v>0</v>
      </c>
      <c r="J615" s="264">
        <v>2095</v>
      </c>
      <c r="K615" s="264">
        <v>40</v>
      </c>
      <c r="L615" s="264">
        <v>40</v>
      </c>
      <c r="M615" s="264">
        <v>11</v>
      </c>
      <c r="N615" s="264">
        <v>0</v>
      </c>
      <c r="O615" s="264">
        <v>2120</v>
      </c>
      <c r="P615" s="264">
        <v>28</v>
      </c>
      <c r="Q615" s="264">
        <v>28</v>
      </c>
      <c r="R615" s="264">
        <v>10</v>
      </c>
      <c r="S615" s="264">
        <v>0</v>
      </c>
      <c r="T615" s="265">
        <v>0.015</v>
      </c>
      <c r="U615" s="266">
        <v>60517</v>
      </c>
      <c r="V615" s="266">
        <v>1056</v>
      </c>
      <c r="W615" s="266">
        <v>1047</v>
      </c>
      <c r="X615" s="266">
        <v>1</v>
      </c>
      <c r="Y615" s="264">
        <v>960</v>
      </c>
      <c r="Z615" s="267">
        <v>0.0174331179668523</v>
      </c>
      <c r="AA615" s="267">
        <v>0.0273473108477666</v>
      </c>
      <c r="AB615" s="267">
        <v>0.0190930787589499</v>
      </c>
      <c r="AC615" s="268">
        <v>0.0132075471698113</v>
      </c>
      <c r="AD615" s="269">
        <v>0.00825423208881676</v>
      </c>
      <c r="AE615" s="270">
        <v>14037</v>
      </c>
      <c r="AF615" s="271">
        <v>241</v>
      </c>
      <c r="AG615" s="271">
        <v>0</v>
      </c>
      <c r="AH615" s="271">
        <v>14408</v>
      </c>
      <c r="AI615" s="271">
        <v>293</v>
      </c>
      <c r="AJ615" s="271">
        <v>0</v>
      </c>
      <c r="AK615" s="268">
        <v>0.0171689107359122</v>
      </c>
      <c r="AL615" s="268">
        <v>0.0203359244863964</v>
      </c>
      <c r="AM615" s="269">
        <v>-0.00316701375048421</v>
      </c>
    </row>
    <row r="616" spans="1:39">
      <c r="A616" s="279" t="s">
        <v>719</v>
      </c>
      <c r="B616" s="280" t="s">
        <v>3340</v>
      </c>
      <c r="C616" s="262" t="s">
        <v>791</v>
      </c>
      <c r="D616" s="280" t="s">
        <v>791</v>
      </c>
      <c r="E616" s="263">
        <v>3531</v>
      </c>
      <c r="F616" s="263">
        <v>129</v>
      </c>
      <c r="G616" s="263">
        <v>94</v>
      </c>
      <c r="H616" s="263">
        <v>0</v>
      </c>
      <c r="I616" s="263">
        <v>0</v>
      </c>
      <c r="J616" s="264">
        <v>6086</v>
      </c>
      <c r="K616" s="264">
        <v>166</v>
      </c>
      <c r="L616" s="264">
        <v>166</v>
      </c>
      <c r="M616" s="264">
        <v>36</v>
      </c>
      <c r="N616" s="264">
        <v>0</v>
      </c>
      <c r="O616" s="264">
        <v>5732</v>
      </c>
      <c r="P616" s="264">
        <v>69</v>
      </c>
      <c r="Q616" s="264">
        <v>69</v>
      </c>
      <c r="R616" s="264">
        <v>48</v>
      </c>
      <c r="S616" s="264">
        <v>0</v>
      </c>
      <c r="T616" s="265">
        <v>0.015</v>
      </c>
      <c r="U616" s="266">
        <v>181292</v>
      </c>
      <c r="V616" s="266">
        <v>3938</v>
      </c>
      <c r="W616" s="266">
        <v>3898</v>
      </c>
      <c r="X616" s="266">
        <v>4</v>
      </c>
      <c r="Y616" s="264">
        <v>3532</v>
      </c>
      <c r="Z616" s="267">
        <v>0.0216997992189396</v>
      </c>
      <c r="AA616" s="267">
        <v>0.0365335598980459</v>
      </c>
      <c r="AB616" s="267">
        <v>0.0272757147551758</v>
      </c>
      <c r="AC616" s="268">
        <v>0.0120376831821354</v>
      </c>
      <c r="AD616" s="269">
        <v>0.00925784514287007</v>
      </c>
      <c r="AE616" s="270">
        <v>40178</v>
      </c>
      <c r="AF616" s="271">
        <v>957</v>
      </c>
      <c r="AG616" s="271">
        <v>2</v>
      </c>
      <c r="AH616" s="271">
        <v>43321</v>
      </c>
      <c r="AI616" s="271">
        <v>974</v>
      </c>
      <c r="AJ616" s="271">
        <v>1</v>
      </c>
      <c r="AK616" s="268">
        <v>0.0237692269401165</v>
      </c>
      <c r="AL616" s="268">
        <v>0.0224602386833176</v>
      </c>
      <c r="AM616" s="269">
        <v>0.00130898825679892</v>
      </c>
    </row>
    <row r="617" spans="1:39">
      <c r="A617" s="279" t="s">
        <v>719</v>
      </c>
      <c r="B617" s="280" t="s">
        <v>3341</v>
      </c>
      <c r="C617" s="262" t="s">
        <v>792</v>
      </c>
      <c r="D617" s="280" t="s">
        <v>792</v>
      </c>
      <c r="E617" s="263">
        <v>3194</v>
      </c>
      <c r="F617" s="263">
        <v>19</v>
      </c>
      <c r="G617" s="263">
        <v>13</v>
      </c>
      <c r="H617" s="263">
        <v>0</v>
      </c>
      <c r="I617" s="263">
        <v>0</v>
      </c>
      <c r="J617" s="264">
        <v>1749</v>
      </c>
      <c r="K617" s="264">
        <v>17</v>
      </c>
      <c r="L617" s="264">
        <v>17</v>
      </c>
      <c r="M617" s="264">
        <v>3</v>
      </c>
      <c r="N617" s="264">
        <v>0</v>
      </c>
      <c r="O617" s="264">
        <v>2976</v>
      </c>
      <c r="P617" s="264">
        <v>24</v>
      </c>
      <c r="Q617" s="264">
        <v>24</v>
      </c>
      <c r="R617" s="264">
        <v>19</v>
      </c>
      <c r="S617" s="264">
        <v>0</v>
      </c>
      <c r="T617" s="265">
        <v>0.015</v>
      </c>
      <c r="U617" s="266">
        <v>88916</v>
      </c>
      <c r="V617" s="266">
        <v>819</v>
      </c>
      <c r="W617" s="266">
        <v>813</v>
      </c>
      <c r="X617" s="266">
        <v>0</v>
      </c>
      <c r="Y617" s="264">
        <v>769</v>
      </c>
      <c r="Z617" s="267">
        <v>0.00921094066309775</v>
      </c>
      <c r="AA617" s="267">
        <v>0.00594865372573575</v>
      </c>
      <c r="AB617" s="267">
        <v>0.00971983990851915</v>
      </c>
      <c r="AC617" s="268">
        <v>0.00806451612903226</v>
      </c>
      <c r="AD617" s="269">
        <v>-0.0037711861827834</v>
      </c>
      <c r="AE617" s="270">
        <v>20588</v>
      </c>
      <c r="AF617" s="271">
        <v>176</v>
      </c>
      <c r="AG617" s="271">
        <v>0</v>
      </c>
      <c r="AH617" s="271">
        <v>20296</v>
      </c>
      <c r="AI617" s="271">
        <v>208</v>
      </c>
      <c r="AJ617" s="271">
        <v>0</v>
      </c>
      <c r="AK617" s="268">
        <v>0.00854866912764717</v>
      </c>
      <c r="AL617" s="268">
        <v>0.0102483247930627</v>
      </c>
      <c r="AM617" s="269">
        <v>-0.0016996556654155</v>
      </c>
    </row>
    <row r="618" spans="1:39">
      <c r="A618" s="279" t="s">
        <v>719</v>
      </c>
      <c r="B618" s="280" t="s">
        <v>3341</v>
      </c>
      <c r="C618" s="262" t="s">
        <v>793</v>
      </c>
      <c r="D618" s="280" t="s">
        <v>794</v>
      </c>
      <c r="E618" s="263">
        <v>6610</v>
      </c>
      <c r="F618" s="263">
        <v>143</v>
      </c>
      <c r="G618" s="263">
        <v>92</v>
      </c>
      <c r="H618" s="263">
        <v>3</v>
      </c>
      <c r="I618" s="263">
        <v>0</v>
      </c>
      <c r="J618" s="264">
        <v>4325</v>
      </c>
      <c r="K618" s="264">
        <v>90</v>
      </c>
      <c r="L618" s="264">
        <v>90</v>
      </c>
      <c r="M618" s="264">
        <v>11</v>
      </c>
      <c r="N618" s="264">
        <v>0</v>
      </c>
      <c r="O618" s="264">
        <v>6540</v>
      </c>
      <c r="P618" s="264">
        <v>146</v>
      </c>
      <c r="Q618" s="264">
        <v>146</v>
      </c>
      <c r="R618" s="264">
        <v>77</v>
      </c>
      <c r="S618" s="264">
        <v>1</v>
      </c>
      <c r="T618" s="265">
        <v>0.015</v>
      </c>
      <c r="U618" s="266">
        <v>185612</v>
      </c>
      <c r="V618" s="266">
        <v>4199</v>
      </c>
      <c r="W618" s="266">
        <v>4147</v>
      </c>
      <c r="X618" s="266">
        <v>4</v>
      </c>
      <c r="Y618" s="264">
        <v>3846</v>
      </c>
      <c r="Z618" s="267">
        <v>0.0226009094239597</v>
      </c>
      <c r="AA618" s="267">
        <v>0.0216338880484115</v>
      </c>
      <c r="AB618" s="267">
        <v>0.0208092485549133</v>
      </c>
      <c r="AC618" s="268">
        <v>0.02217125382263</v>
      </c>
      <c r="AD618" s="269">
        <v>0.000824639493498203</v>
      </c>
      <c r="AE618" s="270">
        <v>41368</v>
      </c>
      <c r="AF618" s="271">
        <v>975</v>
      </c>
      <c r="AG618" s="271">
        <v>1</v>
      </c>
      <c r="AH618" s="271">
        <v>42057</v>
      </c>
      <c r="AI618" s="271">
        <v>1020</v>
      </c>
      <c r="AJ618" s="271">
        <v>1</v>
      </c>
      <c r="AK618" s="268">
        <v>0.0235447689035003</v>
      </c>
      <c r="AL618" s="268">
        <v>0.0242290225170602</v>
      </c>
      <c r="AM618" s="269">
        <v>-0.00068425361355989</v>
      </c>
    </row>
    <row r="619" spans="1:39">
      <c r="A619" s="279" t="s">
        <v>719</v>
      </c>
      <c r="B619" s="280" t="s">
        <v>3341</v>
      </c>
      <c r="C619" s="262" t="s">
        <v>795</v>
      </c>
      <c r="D619" s="280" t="s">
        <v>796</v>
      </c>
      <c r="E619" s="263">
        <v>6835</v>
      </c>
      <c r="F619" s="263">
        <v>83</v>
      </c>
      <c r="G619" s="263">
        <v>61</v>
      </c>
      <c r="H619" s="263">
        <v>3</v>
      </c>
      <c r="I619" s="263">
        <v>0</v>
      </c>
      <c r="J619" s="264">
        <v>4838</v>
      </c>
      <c r="K619" s="264">
        <v>102</v>
      </c>
      <c r="L619" s="264">
        <v>102</v>
      </c>
      <c r="M619" s="264">
        <v>23</v>
      </c>
      <c r="N619" s="264">
        <v>0</v>
      </c>
      <c r="O619" s="264">
        <v>7036</v>
      </c>
      <c r="P619" s="264">
        <v>110</v>
      </c>
      <c r="Q619" s="264">
        <v>110</v>
      </c>
      <c r="R619" s="264">
        <v>84</v>
      </c>
      <c r="S619" s="264">
        <v>0</v>
      </c>
      <c r="T619" s="265">
        <v>0.015</v>
      </c>
      <c r="U619" s="266">
        <v>206639</v>
      </c>
      <c r="V619" s="266">
        <v>3291</v>
      </c>
      <c r="W619" s="266">
        <v>3269</v>
      </c>
      <c r="X619" s="266">
        <v>1</v>
      </c>
      <c r="Y619" s="264">
        <v>3080</v>
      </c>
      <c r="Z619" s="267">
        <v>0.0159214862634837</v>
      </c>
      <c r="AA619" s="267">
        <v>0.0121433796634967</v>
      </c>
      <c r="AB619" s="267">
        <v>0.0210830921868541</v>
      </c>
      <c r="AC619" s="268">
        <v>0.0156338828880045</v>
      </c>
      <c r="AD619" s="269">
        <v>-0.00893971252335736</v>
      </c>
      <c r="AE619" s="270">
        <v>47208</v>
      </c>
      <c r="AF619" s="271">
        <v>775</v>
      </c>
      <c r="AG619" s="271">
        <v>0</v>
      </c>
      <c r="AH619" s="271">
        <v>48801</v>
      </c>
      <c r="AI619" s="271">
        <v>794</v>
      </c>
      <c r="AJ619" s="271">
        <v>1</v>
      </c>
      <c r="AK619" s="268">
        <v>0.0164167090323674</v>
      </c>
      <c r="AL619" s="268">
        <v>0.0162496670150202</v>
      </c>
      <c r="AM619" s="269">
        <v>0.00016704201734721</v>
      </c>
    </row>
    <row r="620" spans="1:39">
      <c r="A620" s="279" t="s">
        <v>719</v>
      </c>
      <c r="B620" s="280" t="s">
        <v>3341</v>
      </c>
      <c r="C620" s="262" t="s">
        <v>797</v>
      </c>
      <c r="D620" s="280" t="s">
        <v>798</v>
      </c>
      <c r="E620" s="263">
        <v>7125</v>
      </c>
      <c r="F620" s="263">
        <v>90</v>
      </c>
      <c r="G620" s="263">
        <v>66</v>
      </c>
      <c r="H620" s="263">
        <v>3</v>
      </c>
      <c r="I620" s="263">
        <v>0</v>
      </c>
      <c r="J620" s="264">
        <v>5128</v>
      </c>
      <c r="K620" s="264">
        <v>115</v>
      </c>
      <c r="L620" s="264">
        <v>115</v>
      </c>
      <c r="M620" s="264">
        <v>18</v>
      </c>
      <c r="N620" s="264">
        <v>0</v>
      </c>
      <c r="O620" s="264">
        <v>7435</v>
      </c>
      <c r="P620" s="264">
        <v>113</v>
      </c>
      <c r="Q620" s="264">
        <v>113</v>
      </c>
      <c r="R620" s="264">
        <v>63</v>
      </c>
      <c r="S620" s="264">
        <v>0</v>
      </c>
      <c r="T620" s="265">
        <v>0.015</v>
      </c>
      <c r="U620" s="266">
        <v>199141</v>
      </c>
      <c r="V620" s="266">
        <v>3290</v>
      </c>
      <c r="W620" s="266">
        <v>3265</v>
      </c>
      <c r="X620" s="266">
        <v>6</v>
      </c>
      <c r="Y620" s="264">
        <v>3001</v>
      </c>
      <c r="Z620" s="267">
        <v>0.0164908281067184</v>
      </c>
      <c r="AA620" s="267">
        <v>0.0126315789473684</v>
      </c>
      <c r="AB620" s="267">
        <v>0.0224258970358814</v>
      </c>
      <c r="AC620" s="268">
        <v>0.0151983860121049</v>
      </c>
      <c r="AD620" s="269">
        <v>-0.00979431808851302</v>
      </c>
      <c r="AE620" s="270">
        <v>46117</v>
      </c>
      <c r="AF620" s="271">
        <v>702</v>
      </c>
      <c r="AG620" s="271">
        <v>0</v>
      </c>
      <c r="AH620" s="271">
        <v>45578</v>
      </c>
      <c r="AI620" s="271">
        <v>759</v>
      </c>
      <c r="AJ620" s="271">
        <v>2</v>
      </c>
      <c r="AK620" s="268">
        <v>0.0152221523516274</v>
      </c>
      <c r="AL620" s="268">
        <v>0.0166088902540699</v>
      </c>
      <c r="AM620" s="269">
        <v>-0.00138673790244256</v>
      </c>
    </row>
    <row r="621" spans="1:39">
      <c r="A621" s="279" t="s">
        <v>719</v>
      </c>
      <c r="B621" s="280" t="s">
        <v>3341</v>
      </c>
      <c r="C621" s="262" t="s">
        <v>799</v>
      </c>
      <c r="D621" s="280" t="s">
        <v>800</v>
      </c>
      <c r="E621" s="263">
        <v>6060</v>
      </c>
      <c r="F621" s="263">
        <v>70</v>
      </c>
      <c r="G621" s="263">
        <v>46</v>
      </c>
      <c r="H621" s="263">
        <v>4</v>
      </c>
      <c r="I621" s="263">
        <v>0</v>
      </c>
      <c r="J621" s="264">
        <v>4184</v>
      </c>
      <c r="K621" s="264">
        <v>73</v>
      </c>
      <c r="L621" s="264">
        <v>73</v>
      </c>
      <c r="M621" s="264">
        <v>24</v>
      </c>
      <c r="N621" s="264">
        <v>0</v>
      </c>
      <c r="O621" s="264">
        <v>6343</v>
      </c>
      <c r="P621" s="264">
        <v>91</v>
      </c>
      <c r="Q621" s="264">
        <v>91</v>
      </c>
      <c r="R621" s="264">
        <v>62</v>
      </c>
      <c r="S621" s="264">
        <v>0</v>
      </c>
      <c r="T621" s="265">
        <v>0.015</v>
      </c>
      <c r="U621" s="266">
        <v>183208</v>
      </c>
      <c r="V621" s="266">
        <v>2510</v>
      </c>
      <c r="W621" s="266">
        <v>2485</v>
      </c>
      <c r="X621" s="266">
        <v>0</v>
      </c>
      <c r="Y621" s="264">
        <v>2332</v>
      </c>
      <c r="Z621" s="267">
        <v>0.0137002750971573</v>
      </c>
      <c r="AA621" s="267">
        <v>0.0115511551155116</v>
      </c>
      <c r="AB621" s="267">
        <v>0.0174474187380497</v>
      </c>
      <c r="AC621" s="268">
        <v>0.0143465237269431</v>
      </c>
      <c r="AD621" s="269">
        <v>-0.00589626362253816</v>
      </c>
      <c r="AE621" s="270">
        <v>42288</v>
      </c>
      <c r="AF621" s="271">
        <v>586</v>
      </c>
      <c r="AG621" s="271">
        <v>0</v>
      </c>
      <c r="AH621" s="271">
        <v>41747</v>
      </c>
      <c r="AI621" s="271">
        <v>552</v>
      </c>
      <c r="AJ621" s="271">
        <v>0</v>
      </c>
      <c r="AK621" s="268">
        <v>0.0138573590616723</v>
      </c>
      <c r="AL621" s="268">
        <v>0.0132225070064915</v>
      </c>
      <c r="AM621" s="269">
        <v>0.000634852055180858</v>
      </c>
    </row>
    <row r="622" spans="1:39">
      <c r="A622" s="279" t="s">
        <v>719</v>
      </c>
      <c r="B622" s="280" t="s">
        <v>3341</v>
      </c>
      <c r="C622" s="262" t="s">
        <v>801</v>
      </c>
      <c r="D622" s="280" t="s">
        <v>802</v>
      </c>
      <c r="E622" s="263">
        <v>4952</v>
      </c>
      <c r="F622" s="263">
        <v>66</v>
      </c>
      <c r="G622" s="263">
        <v>53</v>
      </c>
      <c r="H622" s="263">
        <v>0</v>
      </c>
      <c r="I622" s="263">
        <v>0</v>
      </c>
      <c r="J622" s="264">
        <v>2977</v>
      </c>
      <c r="K622" s="264">
        <v>78</v>
      </c>
      <c r="L622" s="264">
        <v>78</v>
      </c>
      <c r="M622" s="264">
        <v>28</v>
      </c>
      <c r="N622" s="264">
        <v>0</v>
      </c>
      <c r="O622" s="264">
        <v>4422</v>
      </c>
      <c r="P622" s="264">
        <v>72</v>
      </c>
      <c r="Q622" s="264">
        <v>72</v>
      </c>
      <c r="R622" s="264">
        <v>52</v>
      </c>
      <c r="S622" s="264">
        <v>0</v>
      </c>
      <c r="T622" s="265">
        <v>0.015</v>
      </c>
      <c r="U622" s="266">
        <v>134571</v>
      </c>
      <c r="V622" s="266">
        <v>2063</v>
      </c>
      <c r="W622" s="266">
        <v>2050</v>
      </c>
      <c r="X622" s="266">
        <v>3</v>
      </c>
      <c r="Y622" s="264">
        <v>1899</v>
      </c>
      <c r="Z622" s="267">
        <v>0.0153079043776148</v>
      </c>
      <c r="AA622" s="267">
        <v>0.0133279483037157</v>
      </c>
      <c r="AB622" s="267">
        <v>0.0262008733624454</v>
      </c>
      <c r="AC622" s="268">
        <v>0.0162822252374491</v>
      </c>
      <c r="AD622" s="269">
        <v>-0.0128729250587297</v>
      </c>
      <c r="AE622" s="270">
        <v>31210</v>
      </c>
      <c r="AF622" s="271">
        <v>463</v>
      </c>
      <c r="AG622" s="271">
        <v>0</v>
      </c>
      <c r="AH622" s="271">
        <v>30634</v>
      </c>
      <c r="AI622" s="271">
        <v>501</v>
      </c>
      <c r="AJ622" s="271">
        <v>1</v>
      </c>
      <c r="AK622" s="268">
        <v>0.0148349887856456</v>
      </c>
      <c r="AL622" s="268">
        <v>0.0163217340210224</v>
      </c>
      <c r="AM622" s="269">
        <v>-0.00148674523537677</v>
      </c>
    </row>
    <row r="623" spans="1:39">
      <c r="A623" s="279" t="s">
        <v>719</v>
      </c>
      <c r="B623" s="280" t="s">
        <v>3341</v>
      </c>
      <c r="C623" s="262" t="s">
        <v>803</v>
      </c>
      <c r="D623" s="280" t="s">
        <v>804</v>
      </c>
      <c r="E623" s="263">
        <v>7190</v>
      </c>
      <c r="F623" s="263">
        <v>77</v>
      </c>
      <c r="G623" s="263">
        <v>58</v>
      </c>
      <c r="H623" s="263">
        <v>7</v>
      </c>
      <c r="I623" s="263">
        <v>0</v>
      </c>
      <c r="J623" s="264">
        <v>5378</v>
      </c>
      <c r="K623" s="264">
        <v>83</v>
      </c>
      <c r="L623" s="264">
        <v>83</v>
      </c>
      <c r="M623" s="264">
        <v>24</v>
      </c>
      <c r="N623" s="264">
        <v>0</v>
      </c>
      <c r="O623" s="264">
        <v>7380</v>
      </c>
      <c r="P623" s="264">
        <v>83</v>
      </c>
      <c r="Q623" s="264">
        <v>83</v>
      </c>
      <c r="R623" s="264">
        <v>57</v>
      </c>
      <c r="S623" s="264">
        <v>0</v>
      </c>
      <c r="T623" s="265">
        <v>0.015</v>
      </c>
      <c r="U623" s="266">
        <v>206785</v>
      </c>
      <c r="V623" s="266">
        <v>3139</v>
      </c>
      <c r="W623" s="266">
        <v>3118</v>
      </c>
      <c r="X623" s="266">
        <v>0</v>
      </c>
      <c r="Y623" s="264">
        <v>2957</v>
      </c>
      <c r="Z623" s="267">
        <v>0.0151800178929806</v>
      </c>
      <c r="AA623" s="267">
        <v>0.0107093184979138</v>
      </c>
      <c r="AB623" s="267">
        <v>0.0154332465600595</v>
      </c>
      <c r="AC623" s="268">
        <v>0.0112466124661247</v>
      </c>
      <c r="AD623" s="269">
        <v>-0.00472392806214573</v>
      </c>
      <c r="AE623" s="270">
        <v>48048</v>
      </c>
      <c r="AF623" s="271">
        <v>666</v>
      </c>
      <c r="AG623" s="271">
        <v>0</v>
      </c>
      <c r="AH623" s="271">
        <v>48144</v>
      </c>
      <c r="AI623" s="271">
        <v>753</v>
      </c>
      <c r="AJ623" s="271">
        <v>0</v>
      </c>
      <c r="AK623" s="268">
        <v>0.0138611388611389</v>
      </c>
      <c r="AL623" s="268">
        <v>0.0156405782652044</v>
      </c>
      <c r="AM623" s="269">
        <v>-0.00177943940406553</v>
      </c>
    </row>
    <row r="624" spans="1:39">
      <c r="A624" s="279" t="s">
        <v>719</v>
      </c>
      <c r="B624" s="280" t="s">
        <v>3341</v>
      </c>
      <c r="C624" s="262" t="s">
        <v>805</v>
      </c>
      <c r="D624" s="280" t="s">
        <v>806</v>
      </c>
      <c r="E624" s="263">
        <v>5053</v>
      </c>
      <c r="F624" s="263">
        <v>63</v>
      </c>
      <c r="G624" s="263">
        <v>42</v>
      </c>
      <c r="H624" s="263">
        <v>1</v>
      </c>
      <c r="I624" s="263">
        <v>0</v>
      </c>
      <c r="J624" s="264">
        <v>3486</v>
      </c>
      <c r="K624" s="264">
        <v>98</v>
      </c>
      <c r="L624" s="264">
        <v>98</v>
      </c>
      <c r="M624" s="264">
        <v>16</v>
      </c>
      <c r="N624" s="264">
        <v>0</v>
      </c>
      <c r="O624" s="264">
        <v>4752</v>
      </c>
      <c r="P624" s="264">
        <v>85</v>
      </c>
      <c r="Q624" s="264">
        <v>85</v>
      </c>
      <c r="R624" s="264">
        <v>39</v>
      </c>
      <c r="S624" s="264">
        <v>0</v>
      </c>
      <c r="T624" s="265">
        <v>0.015</v>
      </c>
      <c r="U624" s="266">
        <v>134931</v>
      </c>
      <c r="V624" s="266">
        <v>2788</v>
      </c>
      <c r="W624" s="266">
        <v>2766</v>
      </c>
      <c r="X624" s="266">
        <v>4</v>
      </c>
      <c r="Y624" s="264">
        <v>2549</v>
      </c>
      <c r="Z624" s="267">
        <v>0.020632767859128</v>
      </c>
      <c r="AA624" s="267">
        <v>0.012467840886602</v>
      </c>
      <c r="AB624" s="267">
        <v>0.0281124497991968</v>
      </c>
      <c r="AC624" s="268">
        <v>0.0178872053872054</v>
      </c>
      <c r="AD624" s="269">
        <v>-0.0156446089125948</v>
      </c>
      <c r="AE624" s="270">
        <v>31048</v>
      </c>
      <c r="AF624" s="271">
        <v>655</v>
      </c>
      <c r="AG624" s="271">
        <v>0</v>
      </c>
      <c r="AH624" s="271">
        <v>30739</v>
      </c>
      <c r="AI624" s="271">
        <v>698</v>
      </c>
      <c r="AJ624" s="271">
        <v>1</v>
      </c>
      <c r="AK624" s="268">
        <v>0.0210963669157434</v>
      </c>
      <c r="AL624" s="268">
        <v>0.0226747779693549</v>
      </c>
      <c r="AM624" s="269">
        <v>-0.00157841105361153</v>
      </c>
    </row>
    <row r="625" spans="1:39">
      <c r="A625" s="279" t="s">
        <v>719</v>
      </c>
      <c r="B625" s="280" t="s">
        <v>3341</v>
      </c>
      <c r="C625" s="262" t="s">
        <v>807</v>
      </c>
      <c r="D625" s="280" t="s">
        <v>808</v>
      </c>
      <c r="E625" s="263">
        <v>5897</v>
      </c>
      <c r="F625" s="263">
        <v>112</v>
      </c>
      <c r="G625" s="263">
        <v>84</v>
      </c>
      <c r="H625" s="263">
        <v>17</v>
      </c>
      <c r="I625" s="263">
        <v>0</v>
      </c>
      <c r="J625" s="264">
        <v>4409</v>
      </c>
      <c r="K625" s="264">
        <v>85</v>
      </c>
      <c r="L625" s="264">
        <v>85</v>
      </c>
      <c r="M625" s="264">
        <v>26</v>
      </c>
      <c r="N625" s="264">
        <v>0</v>
      </c>
      <c r="O625" s="264">
        <v>5973</v>
      </c>
      <c r="P625" s="264">
        <v>98</v>
      </c>
      <c r="Q625" s="264">
        <v>98</v>
      </c>
      <c r="R625" s="264">
        <v>57</v>
      </c>
      <c r="S625" s="264">
        <v>0</v>
      </c>
      <c r="T625" s="265">
        <v>0.015</v>
      </c>
      <c r="U625" s="266">
        <v>172327</v>
      </c>
      <c r="V625" s="266">
        <v>3117</v>
      </c>
      <c r="W625" s="266">
        <v>3088</v>
      </c>
      <c r="X625" s="266">
        <v>4</v>
      </c>
      <c r="Y625" s="264">
        <v>2861</v>
      </c>
      <c r="Z625" s="267">
        <v>0.0180644936661115</v>
      </c>
      <c r="AA625" s="267">
        <v>0.0189927081566898</v>
      </c>
      <c r="AB625" s="267">
        <v>0.019278748015423</v>
      </c>
      <c r="AC625" s="268">
        <v>0.0164071655784363</v>
      </c>
      <c r="AD625" s="269">
        <v>-0.000286039858733156</v>
      </c>
      <c r="AE625" s="270">
        <v>38325</v>
      </c>
      <c r="AF625" s="271">
        <v>718</v>
      </c>
      <c r="AG625" s="271">
        <v>0</v>
      </c>
      <c r="AH625" s="271">
        <v>39837</v>
      </c>
      <c r="AI625" s="271">
        <v>819</v>
      </c>
      <c r="AJ625" s="271">
        <v>1</v>
      </c>
      <c r="AK625" s="268">
        <v>0.0187345075016308</v>
      </c>
      <c r="AL625" s="268">
        <v>0.0205336747245023</v>
      </c>
      <c r="AM625" s="269">
        <v>-0.00179916722287156</v>
      </c>
    </row>
    <row r="626" spans="1:39">
      <c r="A626" s="279" t="s">
        <v>719</v>
      </c>
      <c r="B626" s="280" t="s">
        <v>3341</v>
      </c>
      <c r="C626" s="262" t="s">
        <v>809</v>
      </c>
      <c r="D626" s="280" t="s">
        <v>810</v>
      </c>
      <c r="E626" s="263">
        <v>11166</v>
      </c>
      <c r="F626" s="263">
        <v>199</v>
      </c>
      <c r="G626" s="263">
        <v>124</v>
      </c>
      <c r="H626" s="263">
        <v>0</v>
      </c>
      <c r="I626" s="263">
        <v>0</v>
      </c>
      <c r="J626" s="264">
        <v>7095</v>
      </c>
      <c r="K626" s="264">
        <v>120</v>
      </c>
      <c r="L626" s="264">
        <v>120</v>
      </c>
      <c r="M626" s="264">
        <v>3</v>
      </c>
      <c r="N626" s="264">
        <v>0</v>
      </c>
      <c r="O626" s="264">
        <v>10977</v>
      </c>
      <c r="P626" s="264">
        <v>219</v>
      </c>
      <c r="Q626" s="264">
        <v>219</v>
      </c>
      <c r="R626" s="264">
        <v>113</v>
      </c>
      <c r="S626" s="264">
        <v>0</v>
      </c>
      <c r="T626" s="265">
        <v>0.015</v>
      </c>
      <c r="U626" s="266">
        <v>318502</v>
      </c>
      <c r="V626" s="266">
        <v>5091</v>
      </c>
      <c r="W626" s="266">
        <v>5014</v>
      </c>
      <c r="X626" s="266">
        <v>2</v>
      </c>
      <c r="Y626" s="264">
        <v>4569</v>
      </c>
      <c r="Z626" s="267">
        <v>0.015977921645704</v>
      </c>
      <c r="AA626" s="267">
        <v>0.0178219595199713</v>
      </c>
      <c r="AB626" s="267">
        <v>0.0169133192389006</v>
      </c>
      <c r="AC626" s="268">
        <v>0.0199508062312107</v>
      </c>
      <c r="AD626" s="269">
        <v>0.000908640281070707</v>
      </c>
      <c r="AE626" s="270">
        <v>71697</v>
      </c>
      <c r="AF626" s="271">
        <v>1189</v>
      </c>
      <c r="AG626" s="271">
        <v>0</v>
      </c>
      <c r="AH626" s="271">
        <v>71679</v>
      </c>
      <c r="AI626" s="271">
        <v>1207</v>
      </c>
      <c r="AJ626" s="271">
        <v>1</v>
      </c>
      <c r="AK626" s="268">
        <v>0.0165836785360615</v>
      </c>
      <c r="AL626" s="268">
        <v>0.0168250115096472</v>
      </c>
      <c r="AM626" s="269">
        <v>-0.000241332973585695</v>
      </c>
    </row>
    <row r="627" spans="1:39">
      <c r="A627" s="279" t="s">
        <v>719</v>
      </c>
      <c r="B627" s="280" t="s">
        <v>3341</v>
      </c>
      <c r="C627" s="262" t="s">
        <v>811</v>
      </c>
      <c r="D627" s="280" t="s">
        <v>812</v>
      </c>
      <c r="E627" s="263">
        <v>7040</v>
      </c>
      <c r="F627" s="263">
        <v>72</v>
      </c>
      <c r="G627" s="263">
        <v>52</v>
      </c>
      <c r="H627" s="263">
        <v>1</v>
      </c>
      <c r="I627" s="263">
        <v>0</v>
      </c>
      <c r="J627" s="264">
        <v>3969</v>
      </c>
      <c r="K627" s="264">
        <v>73</v>
      </c>
      <c r="L627" s="264">
        <v>73</v>
      </c>
      <c r="M627" s="264">
        <v>14</v>
      </c>
      <c r="N627" s="264">
        <v>0</v>
      </c>
      <c r="O627" s="264">
        <v>6572</v>
      </c>
      <c r="P627" s="264">
        <v>84</v>
      </c>
      <c r="Q627" s="264">
        <v>84</v>
      </c>
      <c r="R627" s="264">
        <v>42</v>
      </c>
      <c r="S627" s="264">
        <v>0</v>
      </c>
      <c r="T627" s="265">
        <v>0.015</v>
      </c>
      <c r="U627" s="266">
        <v>198844</v>
      </c>
      <c r="V627" s="266">
        <v>2504</v>
      </c>
      <c r="W627" s="266">
        <v>2484</v>
      </c>
      <c r="X627" s="266">
        <v>0</v>
      </c>
      <c r="Y627" s="264">
        <v>2292</v>
      </c>
      <c r="Z627" s="267">
        <v>0.012592786304842</v>
      </c>
      <c r="AA627" s="267">
        <v>0.0102272727272727</v>
      </c>
      <c r="AB627" s="267">
        <v>0.018392542202066</v>
      </c>
      <c r="AC627" s="268">
        <v>0.0127814972611077</v>
      </c>
      <c r="AD627" s="269">
        <v>-0.00816526947479328</v>
      </c>
      <c r="AE627" s="270">
        <v>45634</v>
      </c>
      <c r="AF627" s="271">
        <v>562</v>
      </c>
      <c r="AG627" s="271">
        <v>0</v>
      </c>
      <c r="AH627" s="271">
        <v>45795</v>
      </c>
      <c r="AI627" s="271">
        <v>602</v>
      </c>
      <c r="AJ627" s="271">
        <v>0</v>
      </c>
      <c r="AK627" s="268">
        <v>0.0123153788841653</v>
      </c>
      <c r="AL627" s="268">
        <v>0.0131455399061033</v>
      </c>
      <c r="AM627" s="269">
        <v>-0.00083016102193797</v>
      </c>
    </row>
    <row r="628" spans="1:39">
      <c r="A628" s="279" t="s">
        <v>719</v>
      </c>
      <c r="B628" s="280" t="s">
        <v>3341</v>
      </c>
      <c r="C628" s="262" t="s">
        <v>813</v>
      </c>
      <c r="D628" s="280" t="s">
        <v>814</v>
      </c>
      <c r="E628" s="263">
        <v>11497</v>
      </c>
      <c r="F628" s="263">
        <v>64</v>
      </c>
      <c r="G628" s="263">
        <v>37</v>
      </c>
      <c r="H628" s="263">
        <v>7</v>
      </c>
      <c r="I628" s="263">
        <v>0</v>
      </c>
      <c r="J628" s="264">
        <v>10251</v>
      </c>
      <c r="K628" s="264">
        <v>154</v>
      </c>
      <c r="L628" s="264">
        <v>154</v>
      </c>
      <c r="M628" s="264">
        <v>71</v>
      </c>
      <c r="N628" s="264">
        <v>1</v>
      </c>
      <c r="O628" s="264">
        <v>12136</v>
      </c>
      <c r="P628" s="264">
        <v>115</v>
      </c>
      <c r="Q628" s="264">
        <v>115</v>
      </c>
      <c r="R628" s="264">
        <v>83</v>
      </c>
      <c r="S628" s="264">
        <v>0</v>
      </c>
      <c r="T628" s="265">
        <v>0.015</v>
      </c>
      <c r="U628" s="266">
        <v>338714</v>
      </c>
      <c r="V628" s="266">
        <v>3967</v>
      </c>
      <c r="W628" s="266">
        <v>3938</v>
      </c>
      <c r="X628" s="266">
        <v>16</v>
      </c>
      <c r="Y628" s="264">
        <v>3675</v>
      </c>
      <c r="Z628" s="267">
        <v>0.011664708278961</v>
      </c>
      <c r="AA628" s="267">
        <v>0.00556666956597373</v>
      </c>
      <c r="AB628" s="267">
        <v>0.0149253731343284</v>
      </c>
      <c r="AC628" s="268">
        <v>0.00947593935398813</v>
      </c>
      <c r="AD628" s="269">
        <v>-0.00935870356835463</v>
      </c>
      <c r="AE628" s="270">
        <v>81072</v>
      </c>
      <c r="AF628" s="271">
        <v>900</v>
      </c>
      <c r="AG628" s="271">
        <v>3</v>
      </c>
      <c r="AH628" s="271">
        <v>78881</v>
      </c>
      <c r="AI628" s="271">
        <v>936</v>
      </c>
      <c r="AJ628" s="271">
        <v>3</v>
      </c>
      <c r="AK628" s="268">
        <v>0.0110642391947898</v>
      </c>
      <c r="AL628" s="268">
        <v>0.0118279433577161</v>
      </c>
      <c r="AM628" s="269">
        <v>-0.000763704162926237</v>
      </c>
    </row>
    <row r="629" spans="1:39">
      <c r="A629" s="279" t="s">
        <v>719</v>
      </c>
      <c r="B629" s="280" t="s">
        <v>3341</v>
      </c>
      <c r="C629" s="262" t="s">
        <v>815</v>
      </c>
      <c r="D629" s="280" t="s">
        <v>816</v>
      </c>
      <c r="E629" s="263">
        <v>6808</v>
      </c>
      <c r="F629" s="263">
        <v>89</v>
      </c>
      <c r="G629" s="263">
        <v>64</v>
      </c>
      <c r="H629" s="263">
        <v>9</v>
      </c>
      <c r="I629" s="263">
        <v>0</v>
      </c>
      <c r="J629" s="264">
        <v>4754</v>
      </c>
      <c r="K629" s="264">
        <v>78</v>
      </c>
      <c r="L629" s="264">
        <v>77</v>
      </c>
      <c r="M629" s="264">
        <v>20</v>
      </c>
      <c r="N629" s="264">
        <v>0</v>
      </c>
      <c r="O629" s="264">
        <v>6356</v>
      </c>
      <c r="P629" s="264">
        <v>148</v>
      </c>
      <c r="Q629" s="264">
        <v>148</v>
      </c>
      <c r="R629" s="264">
        <v>87</v>
      </c>
      <c r="S629" s="264">
        <v>0</v>
      </c>
      <c r="T629" s="265">
        <v>0.015</v>
      </c>
      <c r="U629" s="266">
        <v>197097</v>
      </c>
      <c r="V629" s="266">
        <v>3695</v>
      </c>
      <c r="W629" s="266">
        <v>3669</v>
      </c>
      <c r="X629" s="266">
        <v>11</v>
      </c>
      <c r="Y629" s="264">
        <v>3440</v>
      </c>
      <c r="Z629" s="267">
        <v>0.0186913042816481</v>
      </c>
      <c r="AA629" s="267">
        <v>0.0130728554641598</v>
      </c>
      <c r="AB629" s="267">
        <v>0.0164072360117796</v>
      </c>
      <c r="AC629" s="268">
        <v>0.0232850849590938</v>
      </c>
      <c r="AD629" s="269">
        <v>-0.00333438054761974</v>
      </c>
      <c r="AE629" s="270">
        <v>43745</v>
      </c>
      <c r="AF629" s="271">
        <v>829</v>
      </c>
      <c r="AG629" s="271">
        <v>0</v>
      </c>
      <c r="AH629" s="271">
        <v>43855</v>
      </c>
      <c r="AI629" s="271">
        <v>887</v>
      </c>
      <c r="AJ629" s="271">
        <v>4</v>
      </c>
      <c r="AK629" s="268">
        <v>0.0189507372271117</v>
      </c>
      <c r="AL629" s="268">
        <v>0.0201345342606316</v>
      </c>
      <c r="AM629" s="269">
        <v>-0.00118379703351996</v>
      </c>
    </row>
    <row r="630" spans="1:39">
      <c r="A630" s="279" t="s">
        <v>719</v>
      </c>
      <c r="B630" s="280" t="s">
        <v>3341</v>
      </c>
      <c r="C630" s="262" t="s">
        <v>817</v>
      </c>
      <c r="D630" s="280" t="s">
        <v>817</v>
      </c>
      <c r="E630" s="263">
        <v>4557</v>
      </c>
      <c r="F630" s="263">
        <v>18</v>
      </c>
      <c r="G630" s="263">
        <v>10</v>
      </c>
      <c r="H630" s="263">
        <v>0</v>
      </c>
      <c r="I630" s="263">
        <v>0</v>
      </c>
      <c r="J630" s="264">
        <v>2934</v>
      </c>
      <c r="K630" s="264">
        <v>46</v>
      </c>
      <c r="L630" s="264">
        <v>46</v>
      </c>
      <c r="M630" s="264">
        <v>6</v>
      </c>
      <c r="N630" s="264">
        <v>0</v>
      </c>
      <c r="O630" s="264">
        <v>4300</v>
      </c>
      <c r="P630" s="264">
        <v>29</v>
      </c>
      <c r="Q630" s="264">
        <v>29</v>
      </c>
      <c r="R630" s="264">
        <v>22</v>
      </c>
      <c r="S630" s="264">
        <v>0</v>
      </c>
      <c r="T630" s="265">
        <v>0.015</v>
      </c>
      <c r="U630" s="266">
        <v>127270</v>
      </c>
      <c r="V630" s="266">
        <v>1149</v>
      </c>
      <c r="W630" s="266">
        <v>1140</v>
      </c>
      <c r="X630" s="266">
        <v>1</v>
      </c>
      <c r="Y630" s="264">
        <v>1071</v>
      </c>
      <c r="Z630" s="267">
        <v>0.00902019328985621</v>
      </c>
      <c r="AA630" s="267">
        <v>0.00394996708360764</v>
      </c>
      <c r="AB630" s="267">
        <v>0.0156782549420586</v>
      </c>
      <c r="AC630" s="268">
        <v>0.00674418604651163</v>
      </c>
      <c r="AD630" s="269">
        <v>-0.011728287858451</v>
      </c>
      <c r="AE630" s="270">
        <v>30413</v>
      </c>
      <c r="AF630" s="271">
        <v>251</v>
      </c>
      <c r="AG630" s="271">
        <v>0</v>
      </c>
      <c r="AH630" s="271">
        <v>28747</v>
      </c>
      <c r="AI630" s="271">
        <v>297</v>
      </c>
      <c r="AJ630" s="271">
        <v>1</v>
      </c>
      <c r="AK630" s="268">
        <v>0.00825304968270148</v>
      </c>
      <c r="AL630" s="268">
        <v>0.0102967266149511</v>
      </c>
      <c r="AM630" s="269">
        <v>-0.00204367693224965</v>
      </c>
    </row>
    <row r="631" spans="1:39">
      <c r="A631" s="279" t="s">
        <v>719</v>
      </c>
      <c r="B631" s="280" t="s">
        <v>3341</v>
      </c>
      <c r="C631" s="262" t="s">
        <v>818</v>
      </c>
      <c r="D631" s="280" t="s">
        <v>819</v>
      </c>
      <c r="E631" s="263">
        <v>4498</v>
      </c>
      <c r="F631" s="263">
        <v>21</v>
      </c>
      <c r="G631" s="263">
        <v>13</v>
      </c>
      <c r="H631" s="263">
        <v>0</v>
      </c>
      <c r="I631" s="263">
        <v>0</v>
      </c>
      <c r="J631" s="264">
        <v>2841</v>
      </c>
      <c r="K631" s="264">
        <v>44</v>
      </c>
      <c r="L631" s="264">
        <v>44</v>
      </c>
      <c r="M631" s="264">
        <v>24</v>
      </c>
      <c r="N631" s="264">
        <v>0</v>
      </c>
      <c r="O631" s="264">
        <v>4492</v>
      </c>
      <c r="P631" s="264">
        <v>43</v>
      </c>
      <c r="Q631" s="264">
        <v>43</v>
      </c>
      <c r="R631" s="264">
        <v>32</v>
      </c>
      <c r="S631" s="264">
        <v>0</v>
      </c>
      <c r="T631" s="265">
        <v>0.015</v>
      </c>
      <c r="U631" s="266">
        <v>129641</v>
      </c>
      <c r="V631" s="266">
        <v>1022</v>
      </c>
      <c r="W631" s="266">
        <v>1014</v>
      </c>
      <c r="X631" s="266">
        <v>0</v>
      </c>
      <c r="Y631" s="264">
        <v>957</v>
      </c>
      <c r="Z631" s="267">
        <v>0.00788330852122399</v>
      </c>
      <c r="AA631" s="267">
        <v>0.00466874166296132</v>
      </c>
      <c r="AB631" s="267">
        <v>0.0154875043998592</v>
      </c>
      <c r="AC631" s="268">
        <v>0.00957257346393589</v>
      </c>
      <c r="AD631" s="269">
        <v>-0.0108187627368979</v>
      </c>
      <c r="AE631" s="270">
        <v>30101</v>
      </c>
      <c r="AF631" s="271">
        <v>248</v>
      </c>
      <c r="AG631" s="271">
        <v>0</v>
      </c>
      <c r="AH631" s="271">
        <v>29441</v>
      </c>
      <c r="AI631" s="271">
        <v>248</v>
      </c>
      <c r="AJ631" s="271">
        <v>0</v>
      </c>
      <c r="AK631" s="268">
        <v>0.0082389289392379</v>
      </c>
      <c r="AL631" s="268">
        <v>0.00842362691484664</v>
      </c>
      <c r="AM631" s="269">
        <v>-0.000184697975608744</v>
      </c>
    </row>
    <row r="632" spans="1:39">
      <c r="A632" s="279" t="s">
        <v>719</v>
      </c>
      <c r="B632" s="280" t="s">
        <v>3341</v>
      </c>
      <c r="C632" s="262" t="s">
        <v>820</v>
      </c>
      <c r="D632" s="280" t="s">
        <v>821</v>
      </c>
      <c r="E632" s="263">
        <v>5540</v>
      </c>
      <c r="F632" s="263">
        <v>76</v>
      </c>
      <c r="G632" s="263">
        <v>49</v>
      </c>
      <c r="H632" s="263">
        <v>5</v>
      </c>
      <c r="I632" s="263">
        <v>0</v>
      </c>
      <c r="J632" s="264">
        <v>5329</v>
      </c>
      <c r="K632" s="264">
        <v>75</v>
      </c>
      <c r="L632" s="264">
        <v>74</v>
      </c>
      <c r="M632" s="264">
        <v>15</v>
      </c>
      <c r="N632" s="264">
        <v>0</v>
      </c>
      <c r="O632" s="264">
        <v>6386</v>
      </c>
      <c r="P632" s="264">
        <v>60</v>
      </c>
      <c r="Q632" s="264">
        <v>60</v>
      </c>
      <c r="R632" s="264">
        <v>28</v>
      </c>
      <c r="S632" s="264">
        <v>0</v>
      </c>
      <c r="T632" s="265">
        <v>0.015</v>
      </c>
      <c r="U632" s="266">
        <v>176550</v>
      </c>
      <c r="V632" s="266">
        <v>2227</v>
      </c>
      <c r="W632" s="266">
        <v>2199</v>
      </c>
      <c r="X632" s="266">
        <v>3</v>
      </c>
      <c r="Y632" s="264">
        <v>2012</v>
      </c>
      <c r="Z632" s="267">
        <v>0.0125969980175588</v>
      </c>
      <c r="AA632" s="267">
        <v>0.0137184115523466</v>
      </c>
      <c r="AB632" s="267">
        <v>0.0140739350722462</v>
      </c>
      <c r="AC632" s="268">
        <v>0.00939555277168807</v>
      </c>
      <c r="AD632" s="269">
        <v>-0.000355523519899629</v>
      </c>
      <c r="AE632" s="270">
        <v>41048</v>
      </c>
      <c r="AF632" s="271">
        <v>503</v>
      </c>
      <c r="AG632" s="271">
        <v>0</v>
      </c>
      <c r="AH632" s="271">
        <v>41224</v>
      </c>
      <c r="AI632" s="271">
        <v>559</v>
      </c>
      <c r="AJ632" s="271">
        <v>2</v>
      </c>
      <c r="AK632" s="268">
        <v>0.0122539465991035</v>
      </c>
      <c r="AL632" s="268">
        <v>0.0135115466718416</v>
      </c>
      <c r="AM632" s="269">
        <v>-0.00125760007273816</v>
      </c>
    </row>
    <row r="633" spans="1:39">
      <c r="A633" s="279" t="s">
        <v>719</v>
      </c>
      <c r="B633" s="280" t="s">
        <v>3341</v>
      </c>
      <c r="C633" s="262" t="s">
        <v>822</v>
      </c>
      <c r="D633" s="280" t="s">
        <v>822</v>
      </c>
      <c r="E633" s="263">
        <v>5731</v>
      </c>
      <c r="F633" s="263">
        <v>78</v>
      </c>
      <c r="G633" s="263">
        <v>54</v>
      </c>
      <c r="H633" s="263">
        <v>9</v>
      </c>
      <c r="I633" s="263">
        <v>0</v>
      </c>
      <c r="J633" s="264">
        <v>4653</v>
      </c>
      <c r="K633" s="264">
        <v>111</v>
      </c>
      <c r="L633" s="264">
        <v>111</v>
      </c>
      <c r="M633" s="264">
        <v>12</v>
      </c>
      <c r="N633" s="264">
        <v>1</v>
      </c>
      <c r="O633" s="264">
        <v>6123</v>
      </c>
      <c r="P633" s="264">
        <v>64</v>
      </c>
      <c r="Q633" s="264">
        <v>64</v>
      </c>
      <c r="R633" s="264">
        <v>37</v>
      </c>
      <c r="S633" s="264">
        <v>0</v>
      </c>
      <c r="T633" s="265">
        <v>0.015</v>
      </c>
      <c r="U633" s="266">
        <v>175782</v>
      </c>
      <c r="V633" s="266">
        <v>2584</v>
      </c>
      <c r="W633" s="266">
        <v>2560</v>
      </c>
      <c r="X633" s="266">
        <v>10</v>
      </c>
      <c r="Y633" s="264">
        <v>2318</v>
      </c>
      <c r="Z633" s="267">
        <v>0.0146431375226132</v>
      </c>
      <c r="AA633" s="267">
        <v>0.0136101901936835</v>
      </c>
      <c r="AB633" s="267">
        <v>0.0236406619385343</v>
      </c>
      <c r="AC633" s="268">
        <v>0.0104523926179977</v>
      </c>
      <c r="AD633" s="269">
        <v>-0.0100304717448508</v>
      </c>
      <c r="AE633" s="270">
        <v>39726</v>
      </c>
      <c r="AF633" s="271">
        <v>612</v>
      </c>
      <c r="AG633" s="271">
        <v>2</v>
      </c>
      <c r="AH633" s="271">
        <v>41219</v>
      </c>
      <c r="AI633" s="271">
        <v>664</v>
      </c>
      <c r="AJ633" s="271">
        <v>3</v>
      </c>
      <c r="AK633" s="268">
        <v>0.0153551830035745</v>
      </c>
      <c r="AL633" s="268">
        <v>0.0160362939421141</v>
      </c>
      <c r="AM633" s="269">
        <v>-0.000681110938539588</v>
      </c>
    </row>
    <row r="634" spans="1:39">
      <c r="A634" s="279" t="s">
        <v>719</v>
      </c>
      <c r="B634" s="280" t="s">
        <v>3341</v>
      </c>
      <c r="C634" s="262" t="s">
        <v>823</v>
      </c>
      <c r="D634" s="280" t="s">
        <v>824</v>
      </c>
      <c r="E634" s="263">
        <v>4266</v>
      </c>
      <c r="F634" s="263">
        <v>53</v>
      </c>
      <c r="G634" s="263">
        <v>38</v>
      </c>
      <c r="H634" s="263">
        <v>1</v>
      </c>
      <c r="I634" s="263">
        <v>0</v>
      </c>
      <c r="J634" s="264">
        <v>2800</v>
      </c>
      <c r="K634" s="264">
        <v>56</v>
      </c>
      <c r="L634" s="264">
        <v>56</v>
      </c>
      <c r="M634" s="264">
        <v>22</v>
      </c>
      <c r="N634" s="264">
        <v>0</v>
      </c>
      <c r="O634" s="264">
        <v>3870</v>
      </c>
      <c r="P634" s="264">
        <v>69</v>
      </c>
      <c r="Q634" s="264">
        <v>69</v>
      </c>
      <c r="R634" s="264">
        <v>58</v>
      </c>
      <c r="S634" s="264">
        <v>0</v>
      </c>
      <c r="T634" s="265">
        <v>0.015</v>
      </c>
      <c r="U634" s="266">
        <v>116034</v>
      </c>
      <c r="V634" s="266">
        <v>1983</v>
      </c>
      <c r="W634" s="266">
        <v>1968</v>
      </c>
      <c r="X634" s="266">
        <v>2</v>
      </c>
      <c r="Y634" s="264">
        <v>1840</v>
      </c>
      <c r="Z634" s="267">
        <v>0.0170725821741903</v>
      </c>
      <c r="AA634" s="267">
        <v>0.0124238162212846</v>
      </c>
      <c r="AB634" s="267">
        <v>0.02</v>
      </c>
      <c r="AC634" s="268">
        <v>0.0178294573643411</v>
      </c>
      <c r="AD634" s="269">
        <v>-0.00757618377871542</v>
      </c>
      <c r="AE634" s="270">
        <v>26559</v>
      </c>
      <c r="AF634" s="271">
        <v>448</v>
      </c>
      <c r="AG634" s="271">
        <v>0</v>
      </c>
      <c r="AH634" s="271">
        <v>26448</v>
      </c>
      <c r="AI634" s="271">
        <v>451</v>
      </c>
      <c r="AJ634" s="271">
        <v>0</v>
      </c>
      <c r="AK634" s="268">
        <v>0.0168681049738318</v>
      </c>
      <c r="AL634" s="268">
        <v>0.0170523290986086</v>
      </c>
      <c r="AM634" s="269">
        <v>-0.000184224124776745</v>
      </c>
    </row>
    <row r="635" spans="1:39">
      <c r="A635" s="279" t="s">
        <v>719</v>
      </c>
      <c r="B635" s="280" t="s">
        <v>3342</v>
      </c>
      <c r="C635" s="262" t="s">
        <v>825</v>
      </c>
      <c r="D635" s="280" t="s">
        <v>826</v>
      </c>
      <c r="E635" s="263">
        <v>4510</v>
      </c>
      <c r="F635" s="263">
        <v>76</v>
      </c>
      <c r="G635" s="263">
        <v>48</v>
      </c>
      <c r="H635" s="263">
        <v>0</v>
      </c>
      <c r="I635" s="263">
        <v>0</v>
      </c>
      <c r="J635" s="264">
        <v>2729</v>
      </c>
      <c r="K635" s="264">
        <v>51</v>
      </c>
      <c r="L635" s="264">
        <v>51</v>
      </c>
      <c r="M635" s="264">
        <v>9</v>
      </c>
      <c r="N635" s="264">
        <v>0</v>
      </c>
      <c r="O635" s="264">
        <v>4502</v>
      </c>
      <c r="P635" s="264">
        <v>69</v>
      </c>
      <c r="Q635" s="264">
        <v>69</v>
      </c>
      <c r="R635" s="264">
        <v>32</v>
      </c>
      <c r="S635" s="264">
        <v>0</v>
      </c>
      <c r="T635" s="265">
        <v>0.015</v>
      </c>
      <c r="U635" s="266">
        <v>127133</v>
      </c>
      <c r="V635" s="266">
        <v>2460</v>
      </c>
      <c r="W635" s="266">
        <v>2430</v>
      </c>
      <c r="X635" s="266">
        <v>4</v>
      </c>
      <c r="Y635" s="264">
        <v>2245</v>
      </c>
      <c r="Z635" s="267">
        <v>0.0193183516474873</v>
      </c>
      <c r="AA635" s="267">
        <v>0.0168514412416851</v>
      </c>
      <c r="AB635" s="267">
        <v>0.018688164162697</v>
      </c>
      <c r="AC635" s="268">
        <v>0.0153265215459796</v>
      </c>
      <c r="AD635" s="269">
        <v>-0.00183672292101181</v>
      </c>
      <c r="AE635" s="270">
        <v>28379</v>
      </c>
      <c r="AF635" s="271">
        <v>596</v>
      </c>
      <c r="AG635" s="271">
        <v>1</v>
      </c>
      <c r="AH635" s="271">
        <v>28191</v>
      </c>
      <c r="AI635" s="271">
        <v>618</v>
      </c>
      <c r="AJ635" s="271">
        <v>0</v>
      </c>
      <c r="AK635" s="268">
        <v>0.0209662074068854</v>
      </c>
      <c r="AL635" s="268">
        <v>0.0219218899648824</v>
      </c>
      <c r="AM635" s="269">
        <v>-0.000955682557997037</v>
      </c>
    </row>
    <row r="636" spans="1:39">
      <c r="A636" s="279" t="s">
        <v>719</v>
      </c>
      <c r="B636" s="280" t="s">
        <v>3342</v>
      </c>
      <c r="C636" s="262" t="s">
        <v>827</v>
      </c>
      <c r="D636" s="280" t="s">
        <v>828</v>
      </c>
      <c r="E636" s="263">
        <v>8685</v>
      </c>
      <c r="F636" s="263">
        <v>159</v>
      </c>
      <c r="G636" s="263">
        <v>134</v>
      </c>
      <c r="H636" s="263">
        <v>0</v>
      </c>
      <c r="I636" s="263">
        <v>0</v>
      </c>
      <c r="J636" s="264">
        <v>5325</v>
      </c>
      <c r="K636" s="264">
        <v>188</v>
      </c>
      <c r="L636" s="264">
        <v>188</v>
      </c>
      <c r="M636" s="264">
        <v>91</v>
      </c>
      <c r="N636" s="264">
        <v>0</v>
      </c>
      <c r="O636" s="264">
        <v>9671</v>
      </c>
      <c r="P636" s="264">
        <v>142</v>
      </c>
      <c r="Q636" s="264">
        <v>142</v>
      </c>
      <c r="R636" s="264">
        <v>121</v>
      </c>
      <c r="S636" s="264">
        <v>0</v>
      </c>
      <c r="T636" s="265">
        <v>0.015</v>
      </c>
      <c r="U636" s="266">
        <v>271100</v>
      </c>
      <c r="V636" s="266">
        <v>4997</v>
      </c>
      <c r="W636" s="266">
        <v>4972</v>
      </c>
      <c r="X636" s="266">
        <v>2</v>
      </c>
      <c r="Y636" s="264">
        <v>4657</v>
      </c>
      <c r="Z636" s="267">
        <v>0.0184249354481741</v>
      </c>
      <c r="AA636" s="267">
        <v>0.018307426597582</v>
      </c>
      <c r="AB636" s="267">
        <v>0.0353051643192488</v>
      </c>
      <c r="AC636" s="268">
        <v>0.0146830731051598</v>
      </c>
      <c r="AD636" s="269">
        <v>-0.0169977377216668</v>
      </c>
      <c r="AE636" s="270">
        <v>61376</v>
      </c>
      <c r="AF636" s="271">
        <v>1161</v>
      </c>
      <c r="AG636" s="271">
        <v>0</v>
      </c>
      <c r="AH636" s="271">
        <v>63249</v>
      </c>
      <c r="AI636" s="271">
        <v>1231</v>
      </c>
      <c r="AJ636" s="271">
        <v>0</v>
      </c>
      <c r="AK636" s="268">
        <v>0.018916188738269</v>
      </c>
      <c r="AL636" s="268">
        <v>0.0194627583044791</v>
      </c>
      <c r="AM636" s="269">
        <v>-0.000546569566210093</v>
      </c>
    </row>
    <row r="637" spans="1:39">
      <c r="A637" s="279" t="s">
        <v>719</v>
      </c>
      <c r="B637" s="280" t="s">
        <v>3342</v>
      </c>
      <c r="C637" s="262" t="s">
        <v>829</v>
      </c>
      <c r="D637" s="280" t="s">
        <v>830</v>
      </c>
      <c r="E637" s="263">
        <v>4783</v>
      </c>
      <c r="F637" s="263">
        <v>72</v>
      </c>
      <c r="G637" s="263">
        <v>50</v>
      </c>
      <c r="H637" s="263">
        <v>0</v>
      </c>
      <c r="I637" s="263">
        <v>0</v>
      </c>
      <c r="J637" s="264">
        <v>3154</v>
      </c>
      <c r="K637" s="264">
        <v>107</v>
      </c>
      <c r="L637" s="264">
        <v>107</v>
      </c>
      <c r="M637" s="264">
        <v>29</v>
      </c>
      <c r="N637" s="264">
        <v>0</v>
      </c>
      <c r="O637" s="264">
        <v>5193</v>
      </c>
      <c r="P637" s="264">
        <v>123</v>
      </c>
      <c r="Q637" s="264">
        <v>123</v>
      </c>
      <c r="R637" s="264">
        <v>91</v>
      </c>
      <c r="S637" s="264">
        <v>0</v>
      </c>
      <c r="T637" s="265">
        <v>0.015</v>
      </c>
      <c r="U637" s="266">
        <v>156709</v>
      </c>
      <c r="V637" s="266">
        <v>3207</v>
      </c>
      <c r="W637" s="266">
        <v>3184</v>
      </c>
      <c r="X637" s="266">
        <v>0</v>
      </c>
      <c r="Y637" s="264">
        <v>2988</v>
      </c>
      <c r="Z637" s="267">
        <v>0.0204646829473738</v>
      </c>
      <c r="AA637" s="267">
        <v>0.0150533138197784</v>
      </c>
      <c r="AB637" s="267">
        <v>0.0339251743817375</v>
      </c>
      <c r="AC637" s="268">
        <v>0.02368573079145</v>
      </c>
      <c r="AD637" s="269">
        <v>-0.0188718605619591</v>
      </c>
      <c r="AE637" s="270">
        <v>34772</v>
      </c>
      <c r="AF637" s="271">
        <v>778</v>
      </c>
      <c r="AG637" s="271">
        <v>0</v>
      </c>
      <c r="AH637" s="271">
        <v>36932</v>
      </c>
      <c r="AI637" s="271">
        <v>784</v>
      </c>
      <c r="AJ637" s="271">
        <v>0</v>
      </c>
      <c r="AK637" s="268">
        <v>0.0223743241688715</v>
      </c>
      <c r="AL637" s="268">
        <v>0.0212282031842305</v>
      </c>
      <c r="AM637" s="269">
        <v>0.00114612098464103</v>
      </c>
    </row>
    <row r="638" spans="1:39">
      <c r="A638" s="279" t="s">
        <v>719</v>
      </c>
      <c r="B638" s="280" t="s">
        <v>3342</v>
      </c>
      <c r="C638" s="262" t="s">
        <v>831</v>
      </c>
      <c r="D638" s="280" t="s">
        <v>832</v>
      </c>
      <c r="E638" s="263">
        <v>3399</v>
      </c>
      <c r="F638" s="263">
        <v>79</v>
      </c>
      <c r="G638" s="263">
        <v>36</v>
      </c>
      <c r="H638" s="263">
        <v>0</v>
      </c>
      <c r="I638" s="263">
        <v>0</v>
      </c>
      <c r="J638" s="264">
        <v>2074</v>
      </c>
      <c r="K638" s="264">
        <v>65</v>
      </c>
      <c r="L638" s="264">
        <v>65</v>
      </c>
      <c r="M638" s="264">
        <v>2</v>
      </c>
      <c r="N638" s="264">
        <v>0</v>
      </c>
      <c r="O638" s="264">
        <v>3294</v>
      </c>
      <c r="P638" s="264">
        <v>80</v>
      </c>
      <c r="Q638" s="264">
        <v>80</v>
      </c>
      <c r="R638" s="264">
        <v>34</v>
      </c>
      <c r="S638" s="264">
        <v>0</v>
      </c>
      <c r="T638" s="265">
        <v>0.015</v>
      </c>
      <c r="U638" s="266">
        <v>99016</v>
      </c>
      <c r="V638" s="266">
        <v>2211</v>
      </c>
      <c r="W638" s="266">
        <v>2168</v>
      </c>
      <c r="X638" s="266">
        <v>0</v>
      </c>
      <c r="Y638" s="264">
        <v>1994</v>
      </c>
      <c r="Z638" s="267">
        <v>0.0223297244889715</v>
      </c>
      <c r="AA638" s="267">
        <v>0.0232421300382465</v>
      </c>
      <c r="AB638" s="267">
        <v>0.0313404050144648</v>
      </c>
      <c r="AC638" s="268">
        <v>0.0242865816636308</v>
      </c>
      <c r="AD638" s="269">
        <v>-0.00809827497621825</v>
      </c>
      <c r="AE638" s="270">
        <v>22481</v>
      </c>
      <c r="AF638" s="271">
        <v>594</v>
      </c>
      <c r="AG638" s="271">
        <v>0</v>
      </c>
      <c r="AH638" s="271">
        <v>23223</v>
      </c>
      <c r="AI638" s="271">
        <v>472</v>
      </c>
      <c r="AJ638" s="271">
        <v>0</v>
      </c>
      <c r="AK638" s="268">
        <v>0.0264223121747253</v>
      </c>
      <c r="AL638" s="268">
        <v>0.0203246781208285</v>
      </c>
      <c r="AM638" s="269">
        <v>0.00609763405389684</v>
      </c>
    </row>
    <row r="639" spans="1:39">
      <c r="A639" s="279" t="s">
        <v>719</v>
      </c>
      <c r="B639" s="280" t="s">
        <v>3342</v>
      </c>
      <c r="C639" s="262" t="s">
        <v>833</v>
      </c>
      <c r="D639" s="280" t="s">
        <v>834</v>
      </c>
      <c r="E639" s="263">
        <v>5425</v>
      </c>
      <c r="F639" s="263">
        <v>71</v>
      </c>
      <c r="G639" s="263">
        <v>50</v>
      </c>
      <c r="H639" s="263">
        <v>0</v>
      </c>
      <c r="I639" s="263">
        <v>0</v>
      </c>
      <c r="J639" s="264">
        <v>3244</v>
      </c>
      <c r="K639" s="264">
        <v>64</v>
      </c>
      <c r="L639" s="264">
        <v>64</v>
      </c>
      <c r="M639" s="264">
        <v>17</v>
      </c>
      <c r="N639" s="264">
        <v>0</v>
      </c>
      <c r="O639" s="264">
        <v>5281</v>
      </c>
      <c r="P639" s="264">
        <v>63</v>
      </c>
      <c r="Q639" s="264">
        <v>63</v>
      </c>
      <c r="R639" s="264">
        <v>53</v>
      </c>
      <c r="S639" s="264">
        <v>0</v>
      </c>
      <c r="T639" s="265">
        <v>0.015</v>
      </c>
      <c r="U639" s="266">
        <v>144936</v>
      </c>
      <c r="V639" s="266">
        <v>2177</v>
      </c>
      <c r="W639" s="266">
        <v>2155</v>
      </c>
      <c r="X639" s="266">
        <v>0</v>
      </c>
      <c r="Y639" s="264">
        <v>2017</v>
      </c>
      <c r="Z639" s="267">
        <v>0.0150204228073081</v>
      </c>
      <c r="AA639" s="267">
        <v>0.0130875576036866</v>
      </c>
      <c r="AB639" s="267">
        <v>0.0197287299630086</v>
      </c>
      <c r="AC639" s="268">
        <v>0.0119295587956826</v>
      </c>
      <c r="AD639" s="269">
        <v>-0.00664117235932199</v>
      </c>
      <c r="AE639" s="270">
        <v>33622</v>
      </c>
      <c r="AF639" s="271">
        <v>490</v>
      </c>
      <c r="AG639" s="271">
        <v>0</v>
      </c>
      <c r="AH639" s="271">
        <v>31811</v>
      </c>
      <c r="AI639" s="271">
        <v>506</v>
      </c>
      <c r="AJ639" s="271">
        <v>0</v>
      </c>
      <c r="AK639" s="268">
        <v>0.0145737909701981</v>
      </c>
      <c r="AL639" s="268">
        <v>0.0159064474552828</v>
      </c>
      <c r="AM639" s="269">
        <v>-0.00133265648508468</v>
      </c>
    </row>
    <row r="640" spans="1:39">
      <c r="A640" s="279" t="s">
        <v>719</v>
      </c>
      <c r="B640" s="280" t="s">
        <v>3342</v>
      </c>
      <c r="C640" s="262" t="s">
        <v>835</v>
      </c>
      <c r="D640" s="280" t="s">
        <v>836</v>
      </c>
      <c r="E640" s="263">
        <v>4985</v>
      </c>
      <c r="F640" s="263">
        <v>107</v>
      </c>
      <c r="G640" s="263">
        <v>44</v>
      </c>
      <c r="H640" s="263">
        <v>0</v>
      </c>
      <c r="I640" s="263">
        <v>0</v>
      </c>
      <c r="J640" s="264">
        <v>3233</v>
      </c>
      <c r="K640" s="264">
        <v>116</v>
      </c>
      <c r="L640" s="264">
        <v>116</v>
      </c>
      <c r="M640" s="264">
        <v>0</v>
      </c>
      <c r="N640" s="264">
        <v>0</v>
      </c>
      <c r="O640" s="264">
        <v>6104</v>
      </c>
      <c r="P640" s="264">
        <v>142</v>
      </c>
      <c r="Q640" s="264">
        <v>142</v>
      </c>
      <c r="R640" s="264">
        <v>43</v>
      </c>
      <c r="S640" s="264">
        <v>0</v>
      </c>
      <c r="T640" s="265">
        <v>0.015</v>
      </c>
      <c r="U640" s="266">
        <v>171748</v>
      </c>
      <c r="V640" s="266">
        <v>4030</v>
      </c>
      <c r="W640" s="266">
        <v>3966</v>
      </c>
      <c r="X640" s="266">
        <v>1</v>
      </c>
      <c r="Y640" s="264">
        <v>3637</v>
      </c>
      <c r="Z640" s="267">
        <v>0.0234587884575075</v>
      </c>
      <c r="AA640" s="267">
        <v>0.0214643931795386</v>
      </c>
      <c r="AB640" s="267">
        <v>0.0358799876275905</v>
      </c>
      <c r="AC640" s="268">
        <v>0.0232634338138925</v>
      </c>
      <c r="AD640" s="269">
        <v>-0.0144155944480519</v>
      </c>
      <c r="AE640" s="270">
        <v>37875</v>
      </c>
      <c r="AF640" s="271">
        <v>936</v>
      </c>
      <c r="AG640" s="271">
        <v>0</v>
      </c>
      <c r="AH640" s="271">
        <v>40808</v>
      </c>
      <c r="AI640" s="271">
        <v>968</v>
      </c>
      <c r="AJ640" s="271">
        <v>0</v>
      </c>
      <c r="AK640" s="268">
        <v>0.0247128712871287</v>
      </c>
      <c r="AL640" s="268">
        <v>0.0237208390511664</v>
      </c>
      <c r="AM640" s="269">
        <v>0.000992032235962274</v>
      </c>
    </row>
    <row r="641" spans="1:39">
      <c r="A641" s="279" t="s">
        <v>719</v>
      </c>
      <c r="B641" s="280" t="s">
        <v>3342</v>
      </c>
      <c r="C641" s="262" t="s">
        <v>837</v>
      </c>
      <c r="D641" s="280" t="s">
        <v>838</v>
      </c>
      <c r="E641" s="263">
        <v>3936</v>
      </c>
      <c r="F641" s="263">
        <v>98</v>
      </c>
      <c r="G641" s="263">
        <v>75</v>
      </c>
      <c r="H641" s="263">
        <v>0</v>
      </c>
      <c r="I641" s="263">
        <v>0</v>
      </c>
      <c r="J641" s="264">
        <v>2919</v>
      </c>
      <c r="K641" s="264">
        <v>42</v>
      </c>
      <c r="L641" s="264">
        <v>42</v>
      </c>
      <c r="M641" s="264">
        <v>0</v>
      </c>
      <c r="N641" s="264">
        <v>0</v>
      </c>
      <c r="O641" s="264">
        <v>4880</v>
      </c>
      <c r="P641" s="264">
        <v>87</v>
      </c>
      <c r="Q641" s="264">
        <v>87</v>
      </c>
      <c r="R641" s="264">
        <v>48</v>
      </c>
      <c r="S641" s="264">
        <v>0</v>
      </c>
      <c r="T641" s="265">
        <v>0.015</v>
      </c>
      <c r="U641" s="266">
        <v>132728</v>
      </c>
      <c r="V641" s="266">
        <v>2341</v>
      </c>
      <c r="W641" s="266">
        <v>2318</v>
      </c>
      <c r="X641" s="266">
        <v>1</v>
      </c>
      <c r="Y641" s="264">
        <v>2147</v>
      </c>
      <c r="Z641" s="267">
        <v>0.0176300403833404</v>
      </c>
      <c r="AA641" s="267">
        <v>0.0248983739837398</v>
      </c>
      <c r="AB641" s="267">
        <v>0.0143884892086331</v>
      </c>
      <c r="AC641" s="268">
        <v>0.017827868852459</v>
      </c>
      <c r="AD641" s="269">
        <v>0.0105098847751067</v>
      </c>
      <c r="AE641" s="270">
        <v>30096</v>
      </c>
      <c r="AF641" s="271">
        <v>522</v>
      </c>
      <c r="AG641" s="271">
        <v>0</v>
      </c>
      <c r="AH641" s="271">
        <v>30457</v>
      </c>
      <c r="AI641" s="271">
        <v>591</v>
      </c>
      <c r="AJ641" s="271">
        <v>0</v>
      </c>
      <c r="AK641" s="268">
        <v>0.0173444976076555</v>
      </c>
      <c r="AL641" s="268">
        <v>0.0194044062120366</v>
      </c>
      <c r="AM641" s="269">
        <v>-0.00205990860438114</v>
      </c>
    </row>
    <row r="642" spans="1:39">
      <c r="A642" s="279" t="s">
        <v>719</v>
      </c>
      <c r="B642" s="280" t="s">
        <v>3342</v>
      </c>
      <c r="C642" s="262" t="s">
        <v>839</v>
      </c>
      <c r="D642" s="280" t="s">
        <v>840</v>
      </c>
      <c r="E642" s="263">
        <v>9732</v>
      </c>
      <c r="F642" s="263">
        <v>91</v>
      </c>
      <c r="G642" s="263">
        <v>66</v>
      </c>
      <c r="H642" s="263">
        <v>0</v>
      </c>
      <c r="I642" s="263">
        <v>0</v>
      </c>
      <c r="J642" s="264">
        <v>5980</v>
      </c>
      <c r="K642" s="264">
        <v>127</v>
      </c>
      <c r="L642" s="264">
        <v>127</v>
      </c>
      <c r="M642" s="264">
        <v>42</v>
      </c>
      <c r="N642" s="264">
        <v>0</v>
      </c>
      <c r="O642" s="264">
        <v>9521</v>
      </c>
      <c r="P642" s="264">
        <v>114</v>
      </c>
      <c r="Q642" s="264">
        <v>114</v>
      </c>
      <c r="R642" s="264">
        <v>91</v>
      </c>
      <c r="S642" s="264">
        <v>0</v>
      </c>
      <c r="T642" s="265">
        <v>0.015</v>
      </c>
      <c r="U642" s="266">
        <v>270107</v>
      </c>
      <c r="V642" s="266">
        <v>4143</v>
      </c>
      <c r="W642" s="266">
        <v>4117</v>
      </c>
      <c r="X642" s="266">
        <v>0</v>
      </c>
      <c r="Y642" s="264">
        <v>3899</v>
      </c>
      <c r="Z642" s="267">
        <v>0.0153383659068443</v>
      </c>
      <c r="AA642" s="267">
        <v>0.00935059597205097</v>
      </c>
      <c r="AB642" s="267">
        <v>0.0212374581939799</v>
      </c>
      <c r="AC642" s="268">
        <v>0.0119735321919966</v>
      </c>
      <c r="AD642" s="269">
        <v>-0.011886862221929</v>
      </c>
      <c r="AE642" s="270">
        <v>61211</v>
      </c>
      <c r="AF642" s="271">
        <v>844</v>
      </c>
      <c r="AG642" s="271">
        <v>0</v>
      </c>
      <c r="AH642" s="271">
        <v>59385</v>
      </c>
      <c r="AI642" s="271">
        <v>931</v>
      </c>
      <c r="AJ642" s="271">
        <v>0</v>
      </c>
      <c r="AK642" s="268">
        <v>0.0137883713711588</v>
      </c>
      <c r="AL642" s="268">
        <v>0.0156773596025932</v>
      </c>
      <c r="AM642" s="269">
        <v>-0.00188898823143447</v>
      </c>
    </row>
    <row r="643" spans="1:39">
      <c r="A643" s="279" t="s">
        <v>719</v>
      </c>
      <c r="B643" s="280" t="s">
        <v>3342</v>
      </c>
      <c r="C643" s="262" t="s">
        <v>841</v>
      </c>
      <c r="D643" s="280" t="s">
        <v>842</v>
      </c>
      <c r="E643" s="263">
        <v>4762</v>
      </c>
      <c r="F643" s="263">
        <v>80</v>
      </c>
      <c r="G643" s="263">
        <v>43</v>
      </c>
      <c r="H643" s="263">
        <v>1</v>
      </c>
      <c r="I643" s="263">
        <v>0</v>
      </c>
      <c r="J643" s="264">
        <v>3103</v>
      </c>
      <c r="K643" s="264">
        <v>92</v>
      </c>
      <c r="L643" s="264">
        <v>92</v>
      </c>
      <c r="M643" s="264">
        <v>36</v>
      </c>
      <c r="N643" s="264">
        <v>0</v>
      </c>
      <c r="O643" s="264">
        <v>4664</v>
      </c>
      <c r="P643" s="264">
        <v>87</v>
      </c>
      <c r="Q643" s="264">
        <v>87</v>
      </c>
      <c r="R643" s="264">
        <v>52</v>
      </c>
      <c r="S643" s="264">
        <v>0</v>
      </c>
      <c r="T643" s="265">
        <v>0.015</v>
      </c>
      <c r="U643" s="266">
        <v>145073</v>
      </c>
      <c r="V643" s="266">
        <v>2778</v>
      </c>
      <c r="W643" s="266">
        <v>2741</v>
      </c>
      <c r="X643" s="266">
        <v>0</v>
      </c>
      <c r="Y643" s="264">
        <v>2565</v>
      </c>
      <c r="Z643" s="267">
        <v>0.0191489801686048</v>
      </c>
      <c r="AA643" s="267">
        <v>0.0167996640067199</v>
      </c>
      <c r="AB643" s="267">
        <v>0.02964872703835</v>
      </c>
      <c r="AC643" s="268">
        <v>0.0186535162950257</v>
      </c>
      <c r="AD643" s="269">
        <v>-0.0128490630316301</v>
      </c>
      <c r="AE643" s="270">
        <v>31636</v>
      </c>
      <c r="AF643" s="271">
        <v>660</v>
      </c>
      <c r="AG643" s="271">
        <v>0</v>
      </c>
      <c r="AH643" s="271">
        <v>33489</v>
      </c>
      <c r="AI643" s="271">
        <v>637</v>
      </c>
      <c r="AJ643" s="271">
        <v>0</v>
      </c>
      <c r="AK643" s="268">
        <v>0.0208623087621697</v>
      </c>
      <c r="AL643" s="268">
        <v>0.0190211711308191</v>
      </c>
      <c r="AM643" s="269">
        <v>0.00184113763135061</v>
      </c>
    </row>
    <row r="644" spans="1:39">
      <c r="A644" s="279" t="s">
        <v>719</v>
      </c>
      <c r="B644" s="280" t="s">
        <v>3342</v>
      </c>
      <c r="C644" s="262" t="s">
        <v>843</v>
      </c>
      <c r="D644" s="280" t="s">
        <v>844</v>
      </c>
      <c r="E644" s="263">
        <v>6612</v>
      </c>
      <c r="F644" s="263">
        <v>129</v>
      </c>
      <c r="G644" s="263">
        <v>89</v>
      </c>
      <c r="H644" s="263">
        <v>0</v>
      </c>
      <c r="I644" s="263">
        <v>0</v>
      </c>
      <c r="J644" s="264">
        <v>4537</v>
      </c>
      <c r="K644" s="264">
        <v>137</v>
      </c>
      <c r="L644" s="264">
        <v>137</v>
      </c>
      <c r="M644" s="264">
        <v>5</v>
      </c>
      <c r="N644" s="264">
        <v>0</v>
      </c>
      <c r="O644" s="264">
        <v>6883</v>
      </c>
      <c r="P644" s="264">
        <v>228</v>
      </c>
      <c r="Q644" s="264">
        <v>228</v>
      </c>
      <c r="R644" s="264">
        <v>61</v>
      </c>
      <c r="S644" s="264">
        <v>0</v>
      </c>
      <c r="T644" s="265">
        <v>0.015</v>
      </c>
      <c r="U644" s="266">
        <v>191786</v>
      </c>
      <c r="V644" s="266">
        <v>4333</v>
      </c>
      <c r="W644" s="266">
        <v>4293</v>
      </c>
      <c r="X644" s="266">
        <v>0</v>
      </c>
      <c r="Y644" s="264">
        <v>3749</v>
      </c>
      <c r="Z644" s="267">
        <v>0.0225928899919702</v>
      </c>
      <c r="AA644" s="267">
        <v>0.0195099818511797</v>
      </c>
      <c r="AB644" s="267">
        <v>0.030196164866652</v>
      </c>
      <c r="AC644" s="268">
        <v>0.0331250908034287</v>
      </c>
      <c r="AD644" s="269">
        <v>-0.0106861830154723</v>
      </c>
      <c r="AE644" s="270">
        <v>43738</v>
      </c>
      <c r="AF644" s="271">
        <v>935</v>
      </c>
      <c r="AG644" s="271">
        <v>0</v>
      </c>
      <c r="AH644" s="271">
        <v>43125</v>
      </c>
      <c r="AI644" s="271">
        <v>1181</v>
      </c>
      <c r="AJ644" s="271">
        <v>0</v>
      </c>
      <c r="AK644" s="268">
        <v>0.02137729205725</v>
      </c>
      <c r="AL644" s="268">
        <v>0.0273855072463768</v>
      </c>
      <c r="AM644" s="269">
        <v>-0.00600821518912682</v>
      </c>
    </row>
    <row r="645" spans="1:39">
      <c r="A645" s="279" t="s">
        <v>719</v>
      </c>
      <c r="B645" s="280" t="s">
        <v>3342</v>
      </c>
      <c r="C645" s="262" t="s">
        <v>845</v>
      </c>
      <c r="D645" s="280" t="s">
        <v>846</v>
      </c>
      <c r="E645" s="263">
        <v>5594</v>
      </c>
      <c r="F645" s="263">
        <v>82</v>
      </c>
      <c r="G645" s="263">
        <v>43</v>
      </c>
      <c r="H645" s="263">
        <v>0</v>
      </c>
      <c r="I645" s="263">
        <v>0</v>
      </c>
      <c r="J645" s="264">
        <v>3585</v>
      </c>
      <c r="K645" s="264">
        <v>94</v>
      </c>
      <c r="L645" s="264">
        <v>94</v>
      </c>
      <c r="M645" s="264">
        <v>23</v>
      </c>
      <c r="N645" s="264">
        <v>0</v>
      </c>
      <c r="O645" s="264">
        <v>5746</v>
      </c>
      <c r="P645" s="264">
        <v>32</v>
      </c>
      <c r="Q645" s="264">
        <v>32</v>
      </c>
      <c r="R645" s="264">
        <v>23</v>
      </c>
      <c r="S645" s="264">
        <v>0</v>
      </c>
      <c r="T645" s="265">
        <v>0.015</v>
      </c>
      <c r="U645" s="266">
        <v>167143</v>
      </c>
      <c r="V645" s="266">
        <v>2633</v>
      </c>
      <c r="W645" s="266">
        <v>2594</v>
      </c>
      <c r="X645" s="266">
        <v>0</v>
      </c>
      <c r="Y645" s="264">
        <v>2440</v>
      </c>
      <c r="Z645" s="267">
        <v>0.0157529779889077</v>
      </c>
      <c r="AA645" s="267">
        <v>0.0146585627457991</v>
      </c>
      <c r="AB645" s="267">
        <v>0.0262203626220363</v>
      </c>
      <c r="AC645" s="268">
        <v>0.00556909154194222</v>
      </c>
      <c r="AD645" s="269">
        <v>-0.0115617998762372</v>
      </c>
      <c r="AE645" s="270">
        <v>36906</v>
      </c>
      <c r="AF645" s="271">
        <v>527</v>
      </c>
      <c r="AG645" s="271">
        <v>0</v>
      </c>
      <c r="AH645" s="271">
        <v>37822</v>
      </c>
      <c r="AI645" s="271">
        <v>632</v>
      </c>
      <c r="AJ645" s="271">
        <v>0</v>
      </c>
      <c r="AK645" s="268">
        <v>0.0142795209451038</v>
      </c>
      <c r="AL645" s="268">
        <v>0.0167098514092327</v>
      </c>
      <c r="AM645" s="269">
        <v>-0.00243033046412894</v>
      </c>
    </row>
    <row r="646" spans="1:39">
      <c r="A646" s="279" t="s">
        <v>719</v>
      </c>
      <c r="B646" s="280" t="s">
        <v>3342</v>
      </c>
      <c r="C646" s="262" t="s">
        <v>847</v>
      </c>
      <c r="D646" s="280" t="s">
        <v>848</v>
      </c>
      <c r="E646" s="263">
        <v>6934</v>
      </c>
      <c r="F646" s="263">
        <v>100</v>
      </c>
      <c r="G646" s="263">
        <v>74</v>
      </c>
      <c r="H646" s="263">
        <v>0</v>
      </c>
      <c r="I646" s="263">
        <v>0</v>
      </c>
      <c r="J646" s="264">
        <v>4599</v>
      </c>
      <c r="K646" s="264">
        <v>126</v>
      </c>
      <c r="L646" s="264">
        <v>126</v>
      </c>
      <c r="M646" s="264">
        <v>24</v>
      </c>
      <c r="N646" s="264">
        <v>0</v>
      </c>
      <c r="O646" s="264">
        <v>6680</v>
      </c>
      <c r="P646" s="264">
        <v>131</v>
      </c>
      <c r="Q646" s="264">
        <v>131</v>
      </c>
      <c r="R646" s="264">
        <v>96</v>
      </c>
      <c r="S646" s="264">
        <v>0</v>
      </c>
      <c r="T646" s="265">
        <v>0.015</v>
      </c>
      <c r="U646" s="266">
        <v>197573</v>
      </c>
      <c r="V646" s="266">
        <v>4110</v>
      </c>
      <c r="W646" s="266">
        <v>4080</v>
      </c>
      <c r="X646" s="266">
        <v>0</v>
      </c>
      <c r="Y646" s="264">
        <v>3818</v>
      </c>
      <c r="Z646" s="267">
        <v>0.0208024375800337</v>
      </c>
      <c r="AA646" s="267">
        <v>0.014421690222094</v>
      </c>
      <c r="AB646" s="267">
        <v>0.0273972602739726</v>
      </c>
      <c r="AC646" s="268">
        <v>0.0196107784431138</v>
      </c>
      <c r="AD646" s="269">
        <v>-0.0129755700518786</v>
      </c>
      <c r="AE646" s="270">
        <v>45079</v>
      </c>
      <c r="AF646" s="271">
        <v>979</v>
      </c>
      <c r="AG646" s="271">
        <v>0</v>
      </c>
      <c r="AH646" s="271">
        <v>44125</v>
      </c>
      <c r="AI646" s="271">
        <v>1068</v>
      </c>
      <c r="AJ646" s="271">
        <v>0</v>
      </c>
      <c r="AK646" s="268">
        <v>0.021717429401717</v>
      </c>
      <c r="AL646" s="268">
        <v>0.0242039660056657</v>
      </c>
      <c r="AM646" s="269">
        <v>-0.00248653660394874</v>
      </c>
    </row>
    <row r="647" spans="1:39">
      <c r="A647" s="279" t="s">
        <v>719</v>
      </c>
      <c r="B647" s="280" t="s">
        <v>3342</v>
      </c>
      <c r="C647" s="262" t="s">
        <v>849</v>
      </c>
      <c r="D647" s="280" t="s">
        <v>849</v>
      </c>
      <c r="E647" s="263">
        <v>6340</v>
      </c>
      <c r="F647" s="263">
        <v>63</v>
      </c>
      <c r="G647" s="263">
        <v>42</v>
      </c>
      <c r="H647" s="263">
        <v>0</v>
      </c>
      <c r="I647" s="263">
        <v>0</v>
      </c>
      <c r="J647" s="264">
        <v>4071</v>
      </c>
      <c r="K647" s="264">
        <v>63</v>
      </c>
      <c r="L647" s="264">
        <v>63</v>
      </c>
      <c r="M647" s="264">
        <v>11</v>
      </c>
      <c r="N647" s="264">
        <v>0</v>
      </c>
      <c r="O647" s="264">
        <v>6506</v>
      </c>
      <c r="P647" s="264">
        <v>97</v>
      </c>
      <c r="Q647" s="264">
        <v>97</v>
      </c>
      <c r="R647" s="264">
        <v>55</v>
      </c>
      <c r="S647" s="264">
        <v>0</v>
      </c>
      <c r="T647" s="265">
        <v>0.015</v>
      </c>
      <c r="U647" s="266">
        <v>193279</v>
      </c>
      <c r="V647" s="266">
        <v>2798</v>
      </c>
      <c r="W647" s="266">
        <v>2777</v>
      </c>
      <c r="X647" s="266">
        <v>2</v>
      </c>
      <c r="Y647" s="264">
        <v>2605</v>
      </c>
      <c r="Z647" s="267">
        <v>0.0144661344481294</v>
      </c>
      <c r="AA647" s="267">
        <v>0.00993690851735016</v>
      </c>
      <c r="AB647" s="267">
        <v>0.0154753131908622</v>
      </c>
      <c r="AC647" s="268">
        <v>0.0149093144789425</v>
      </c>
      <c r="AD647" s="269">
        <v>-0.00553840467351204</v>
      </c>
      <c r="AE647" s="270">
        <v>42228</v>
      </c>
      <c r="AF647" s="271">
        <v>644</v>
      </c>
      <c r="AG647" s="271">
        <v>0</v>
      </c>
      <c r="AH647" s="271">
        <v>43490</v>
      </c>
      <c r="AI647" s="271">
        <v>653</v>
      </c>
      <c r="AJ647" s="271">
        <v>0</v>
      </c>
      <c r="AK647" s="268">
        <v>0.0152505446623094</v>
      </c>
      <c r="AL647" s="268">
        <v>0.0150149459645896</v>
      </c>
      <c r="AM647" s="269">
        <v>0.000235598697719807</v>
      </c>
    </row>
    <row r="648" spans="1:39">
      <c r="A648" s="279" t="s">
        <v>719</v>
      </c>
      <c r="B648" s="280" t="s">
        <v>3342</v>
      </c>
      <c r="C648" s="262" t="s">
        <v>850</v>
      </c>
      <c r="D648" s="280" t="s">
        <v>851</v>
      </c>
      <c r="E648" s="263">
        <v>7662</v>
      </c>
      <c r="F648" s="263">
        <v>64</v>
      </c>
      <c r="G648" s="263">
        <v>40</v>
      </c>
      <c r="H648" s="263">
        <v>0</v>
      </c>
      <c r="I648" s="263">
        <v>0</v>
      </c>
      <c r="J648" s="264">
        <v>4518</v>
      </c>
      <c r="K648" s="264">
        <v>135</v>
      </c>
      <c r="L648" s="264">
        <v>133</v>
      </c>
      <c r="M648" s="264">
        <v>37</v>
      </c>
      <c r="N648" s="264">
        <v>0</v>
      </c>
      <c r="O648" s="264">
        <v>7723</v>
      </c>
      <c r="P648" s="264">
        <v>74</v>
      </c>
      <c r="Q648" s="264">
        <v>74</v>
      </c>
      <c r="R648" s="264">
        <v>54</v>
      </c>
      <c r="S648" s="264">
        <v>0</v>
      </c>
      <c r="T648" s="265">
        <v>0.015</v>
      </c>
      <c r="U648" s="266">
        <v>207884</v>
      </c>
      <c r="V648" s="266">
        <v>3094</v>
      </c>
      <c r="W648" s="266">
        <v>3067</v>
      </c>
      <c r="X648" s="266">
        <v>2</v>
      </c>
      <c r="Y648" s="264">
        <v>2873</v>
      </c>
      <c r="Z648" s="267">
        <v>0.0148736795520579</v>
      </c>
      <c r="AA648" s="267">
        <v>0.00835291046724093</v>
      </c>
      <c r="AB648" s="267">
        <v>0.0298804780876494</v>
      </c>
      <c r="AC648" s="268">
        <v>0.00958176874271656</v>
      </c>
      <c r="AD648" s="269">
        <v>-0.0215275676204085</v>
      </c>
      <c r="AE648" s="270">
        <v>46097</v>
      </c>
      <c r="AF648" s="271">
        <v>715</v>
      </c>
      <c r="AG648" s="271">
        <v>2</v>
      </c>
      <c r="AH648" s="271">
        <v>44973</v>
      </c>
      <c r="AI648" s="271">
        <v>774</v>
      </c>
      <c r="AJ648" s="271">
        <v>0</v>
      </c>
      <c r="AK648" s="268">
        <v>0.01546738399462</v>
      </c>
      <c r="AL648" s="268">
        <v>0.0172103261957174</v>
      </c>
      <c r="AM648" s="269">
        <v>-0.00174294220109739</v>
      </c>
    </row>
    <row r="649" spans="1:39">
      <c r="A649" s="279" t="s">
        <v>719</v>
      </c>
      <c r="B649" s="280" t="s">
        <v>3342</v>
      </c>
      <c r="C649" s="262" t="s">
        <v>852</v>
      </c>
      <c r="D649" s="280" t="s">
        <v>853</v>
      </c>
      <c r="E649" s="263">
        <v>7494</v>
      </c>
      <c r="F649" s="263">
        <v>135</v>
      </c>
      <c r="G649" s="263">
        <v>85</v>
      </c>
      <c r="H649" s="263">
        <v>0</v>
      </c>
      <c r="I649" s="263">
        <v>0</v>
      </c>
      <c r="J649" s="264">
        <v>5037</v>
      </c>
      <c r="K649" s="264">
        <v>78</v>
      </c>
      <c r="L649" s="264">
        <v>78</v>
      </c>
      <c r="M649" s="264">
        <v>14</v>
      </c>
      <c r="N649" s="264">
        <v>0</v>
      </c>
      <c r="O649" s="264">
        <v>6824</v>
      </c>
      <c r="P649" s="264">
        <v>120</v>
      </c>
      <c r="Q649" s="264">
        <v>120</v>
      </c>
      <c r="R649" s="264">
        <v>65</v>
      </c>
      <c r="S649" s="264">
        <v>0</v>
      </c>
      <c r="T649" s="265">
        <v>0.015</v>
      </c>
      <c r="U649" s="266">
        <v>192071</v>
      </c>
      <c r="V649" s="266">
        <v>4068</v>
      </c>
      <c r="W649" s="266">
        <v>4015</v>
      </c>
      <c r="X649" s="266">
        <v>2</v>
      </c>
      <c r="Y649" s="264">
        <v>3762</v>
      </c>
      <c r="Z649" s="267">
        <v>0.0211692551192007</v>
      </c>
      <c r="AA649" s="267">
        <v>0.0180144115292234</v>
      </c>
      <c r="AB649" s="267">
        <v>0.015485407980941</v>
      </c>
      <c r="AC649" s="268">
        <v>0.0175849941383353</v>
      </c>
      <c r="AD649" s="269">
        <v>0.00252900354828234</v>
      </c>
      <c r="AE649" s="270">
        <v>45443</v>
      </c>
      <c r="AF649" s="271">
        <v>776</v>
      </c>
      <c r="AG649" s="271">
        <v>1</v>
      </c>
      <c r="AH649" s="271">
        <v>43493</v>
      </c>
      <c r="AI649" s="271">
        <v>1052</v>
      </c>
      <c r="AJ649" s="271">
        <v>0</v>
      </c>
      <c r="AK649" s="268">
        <v>0.0170543318002773</v>
      </c>
      <c r="AL649" s="268">
        <v>0.0241878003356862</v>
      </c>
      <c r="AM649" s="269">
        <v>-0.00713346853540893</v>
      </c>
    </row>
    <row r="650" spans="1:39">
      <c r="A650" s="279" t="s">
        <v>719</v>
      </c>
      <c r="B650" s="280" t="s">
        <v>3342</v>
      </c>
      <c r="C650" s="262" t="s">
        <v>854</v>
      </c>
      <c r="D650" s="280" t="s">
        <v>855</v>
      </c>
      <c r="E650" s="263">
        <v>7919</v>
      </c>
      <c r="F650" s="263">
        <v>88</v>
      </c>
      <c r="G650" s="263">
        <v>63</v>
      </c>
      <c r="H650" s="263">
        <v>0</v>
      </c>
      <c r="I650" s="263">
        <v>0</v>
      </c>
      <c r="J650" s="264">
        <v>5003</v>
      </c>
      <c r="K650" s="264">
        <v>149</v>
      </c>
      <c r="L650" s="264">
        <v>149</v>
      </c>
      <c r="M650" s="264">
        <v>43</v>
      </c>
      <c r="N650" s="264">
        <v>0</v>
      </c>
      <c r="O650" s="264">
        <v>9265</v>
      </c>
      <c r="P650" s="264">
        <v>168</v>
      </c>
      <c r="Q650" s="264">
        <v>168</v>
      </c>
      <c r="R650" s="264">
        <v>130</v>
      </c>
      <c r="S650" s="264">
        <v>0</v>
      </c>
      <c r="T650" s="265">
        <v>0.015</v>
      </c>
      <c r="U650" s="266">
        <v>262918</v>
      </c>
      <c r="V650" s="266">
        <v>4214</v>
      </c>
      <c r="W650" s="266">
        <v>4188</v>
      </c>
      <c r="X650" s="266">
        <v>2</v>
      </c>
      <c r="Y650" s="264">
        <v>3933</v>
      </c>
      <c r="Z650" s="267">
        <v>0.0160202040179828</v>
      </c>
      <c r="AA650" s="267">
        <v>0.0111125142063392</v>
      </c>
      <c r="AB650" s="267">
        <v>0.0297821307215671</v>
      </c>
      <c r="AC650" s="268">
        <v>0.0181327576902321</v>
      </c>
      <c r="AD650" s="269">
        <v>-0.0186696165152279</v>
      </c>
      <c r="AE650" s="270">
        <v>58740</v>
      </c>
      <c r="AF650" s="271">
        <v>978</v>
      </c>
      <c r="AG650" s="271">
        <v>1</v>
      </c>
      <c r="AH650" s="271">
        <v>62087</v>
      </c>
      <c r="AI650" s="271">
        <v>999</v>
      </c>
      <c r="AJ650" s="271">
        <v>1</v>
      </c>
      <c r="AK650" s="268">
        <v>0.0166326183180116</v>
      </c>
      <c r="AL650" s="268">
        <v>0.0160742184354213</v>
      </c>
      <c r="AM650" s="269">
        <v>0.000558399882590314</v>
      </c>
    </row>
    <row r="651" spans="1:39">
      <c r="A651" s="279" t="s">
        <v>719</v>
      </c>
      <c r="B651" s="280" t="s">
        <v>3342</v>
      </c>
      <c r="C651" s="262" t="s">
        <v>856</v>
      </c>
      <c r="D651" s="280" t="s">
        <v>856</v>
      </c>
      <c r="E651" s="263">
        <v>1481</v>
      </c>
      <c r="F651" s="263">
        <v>51</v>
      </c>
      <c r="G651" s="263">
        <v>18</v>
      </c>
      <c r="H651" s="263">
        <v>0</v>
      </c>
      <c r="I651" s="263">
        <v>0</v>
      </c>
      <c r="J651" s="264">
        <v>894</v>
      </c>
      <c r="K651" s="264">
        <v>4</v>
      </c>
      <c r="L651" s="264">
        <v>4</v>
      </c>
      <c r="M651" s="264">
        <v>1</v>
      </c>
      <c r="N651" s="264">
        <v>0</v>
      </c>
      <c r="O651" s="264">
        <v>1700</v>
      </c>
      <c r="P651" s="264">
        <v>49</v>
      </c>
      <c r="Q651" s="264">
        <v>49</v>
      </c>
      <c r="R651" s="264">
        <v>18</v>
      </c>
      <c r="S651" s="264">
        <v>0</v>
      </c>
      <c r="T651" s="265">
        <v>0.015</v>
      </c>
      <c r="U651" s="266">
        <v>48840</v>
      </c>
      <c r="V651" s="266">
        <v>1292</v>
      </c>
      <c r="W651" s="266">
        <v>1259</v>
      </c>
      <c r="X651" s="266">
        <v>0</v>
      </c>
      <c r="Y651" s="264">
        <v>1190</v>
      </c>
      <c r="Z651" s="267">
        <v>0.0264537264537265</v>
      </c>
      <c r="AA651" s="267">
        <v>0.0344361917623228</v>
      </c>
      <c r="AB651" s="267">
        <v>0.00447427293064877</v>
      </c>
      <c r="AC651" s="268">
        <v>0.0288235294117647</v>
      </c>
      <c r="AD651" s="269">
        <v>0.029961918831674</v>
      </c>
      <c r="AE651" s="270">
        <v>11154</v>
      </c>
      <c r="AF651" s="271">
        <v>281</v>
      </c>
      <c r="AG651" s="271">
        <v>0</v>
      </c>
      <c r="AH651" s="271">
        <v>11413</v>
      </c>
      <c r="AI651" s="271">
        <v>318</v>
      </c>
      <c r="AJ651" s="271">
        <v>0</v>
      </c>
      <c r="AK651" s="268">
        <v>0.0251927559619867</v>
      </c>
      <c r="AL651" s="268">
        <v>0.0278629632874792</v>
      </c>
      <c r="AM651" s="269">
        <v>-0.00267020732549246</v>
      </c>
    </row>
    <row r="652" spans="1:39">
      <c r="A652" s="279" t="s">
        <v>719</v>
      </c>
      <c r="B652" s="280" t="s">
        <v>3342</v>
      </c>
      <c r="C652" s="262" t="s">
        <v>857</v>
      </c>
      <c r="D652" s="280" t="s">
        <v>858</v>
      </c>
      <c r="E652" s="263">
        <v>6670</v>
      </c>
      <c r="F652" s="263">
        <v>92</v>
      </c>
      <c r="G652" s="263">
        <v>52</v>
      </c>
      <c r="H652" s="263">
        <v>0</v>
      </c>
      <c r="I652" s="263">
        <v>0</v>
      </c>
      <c r="J652" s="264">
        <v>4227</v>
      </c>
      <c r="K652" s="264">
        <v>81</v>
      </c>
      <c r="L652" s="264">
        <v>81</v>
      </c>
      <c r="M652" s="264">
        <v>12</v>
      </c>
      <c r="N652" s="264">
        <v>0</v>
      </c>
      <c r="O652" s="264">
        <v>6634</v>
      </c>
      <c r="P652" s="264">
        <v>117</v>
      </c>
      <c r="Q652" s="264">
        <v>117</v>
      </c>
      <c r="R652" s="264">
        <v>69</v>
      </c>
      <c r="S652" s="264">
        <v>0</v>
      </c>
      <c r="T652" s="265">
        <v>0.015</v>
      </c>
      <c r="U652" s="266">
        <v>197067</v>
      </c>
      <c r="V652" s="266">
        <v>3213</v>
      </c>
      <c r="W652" s="266">
        <v>3171</v>
      </c>
      <c r="X652" s="266">
        <v>3</v>
      </c>
      <c r="Y652" s="264">
        <v>2921</v>
      </c>
      <c r="Z652" s="267">
        <v>0.0162888763719953</v>
      </c>
      <c r="AA652" s="267">
        <v>0.0137931034482759</v>
      </c>
      <c r="AB652" s="267">
        <v>0.0191625266146203</v>
      </c>
      <c r="AC652" s="268">
        <v>0.017636418450407</v>
      </c>
      <c r="AD652" s="269">
        <v>-0.00536942316634444</v>
      </c>
      <c r="AE652" s="270">
        <v>44306</v>
      </c>
      <c r="AF652" s="271">
        <v>735</v>
      </c>
      <c r="AG652" s="271">
        <v>0</v>
      </c>
      <c r="AH652" s="271">
        <v>45732</v>
      </c>
      <c r="AI652" s="271">
        <v>735</v>
      </c>
      <c r="AJ652" s="271">
        <v>1</v>
      </c>
      <c r="AK652" s="268">
        <v>0.0165891752810003</v>
      </c>
      <c r="AL652" s="268">
        <v>0.0160500306131374</v>
      </c>
      <c r="AM652" s="269">
        <v>0.000539144667862906</v>
      </c>
    </row>
    <row r="653" spans="1:39">
      <c r="A653" s="279" t="s">
        <v>719</v>
      </c>
      <c r="B653" s="280" t="s">
        <v>3342</v>
      </c>
      <c r="C653" s="262" t="s">
        <v>859</v>
      </c>
      <c r="D653" s="280" t="s">
        <v>860</v>
      </c>
      <c r="E653" s="263">
        <v>6686</v>
      </c>
      <c r="F653" s="263">
        <v>0</v>
      </c>
      <c r="G653" s="263">
        <v>0</v>
      </c>
      <c r="H653" s="263">
        <v>0</v>
      </c>
      <c r="I653" s="263">
        <v>0</v>
      </c>
      <c r="J653" s="264">
        <v>4066</v>
      </c>
      <c r="K653" s="264">
        <v>106</v>
      </c>
      <c r="L653" s="264">
        <v>106</v>
      </c>
      <c r="M653" s="264">
        <v>1</v>
      </c>
      <c r="N653" s="264">
        <v>0</v>
      </c>
      <c r="O653" s="264">
        <v>6594</v>
      </c>
      <c r="P653" s="264">
        <v>95</v>
      </c>
      <c r="Q653" s="264">
        <v>95</v>
      </c>
      <c r="R653" s="264">
        <v>52</v>
      </c>
      <c r="S653" s="264">
        <v>0</v>
      </c>
      <c r="T653" s="265">
        <v>0.015</v>
      </c>
      <c r="U653" s="266">
        <v>192636</v>
      </c>
      <c r="V653" s="266">
        <v>3071</v>
      </c>
      <c r="W653" s="266">
        <v>3071</v>
      </c>
      <c r="X653" s="266">
        <v>3</v>
      </c>
      <c r="Y653" s="264">
        <v>2871</v>
      </c>
      <c r="Z653" s="267">
        <v>0.0159264104321103</v>
      </c>
      <c r="AA653" s="267">
        <v>0</v>
      </c>
      <c r="AB653" s="267">
        <v>0.0260698475159862</v>
      </c>
      <c r="AC653" s="268">
        <v>0.0144070367000303</v>
      </c>
      <c r="AD653" s="269">
        <v>-0.0260698475159862</v>
      </c>
      <c r="AE653" s="270">
        <v>43061</v>
      </c>
      <c r="AF653" s="271">
        <v>690</v>
      </c>
      <c r="AG653" s="271">
        <v>0</v>
      </c>
      <c r="AH653" s="271">
        <v>43176</v>
      </c>
      <c r="AI653" s="271">
        <v>709</v>
      </c>
      <c r="AJ653" s="271">
        <v>0</v>
      </c>
      <c r="AK653" s="268">
        <v>0.0160237802187594</v>
      </c>
      <c r="AL653" s="268">
        <v>0.0164211599036502</v>
      </c>
      <c r="AM653" s="269">
        <v>-0.000397379684890741</v>
      </c>
    </row>
    <row r="654" spans="1:39">
      <c r="A654" s="279" t="s">
        <v>719</v>
      </c>
      <c r="B654" s="280" t="s">
        <v>3342</v>
      </c>
      <c r="C654" s="262" t="s">
        <v>861</v>
      </c>
      <c r="D654" s="280" t="s">
        <v>862</v>
      </c>
      <c r="E654" s="263">
        <v>7160</v>
      </c>
      <c r="F654" s="263">
        <v>81</v>
      </c>
      <c r="G654" s="263">
        <v>64</v>
      </c>
      <c r="H654" s="263">
        <v>0</v>
      </c>
      <c r="I654" s="263">
        <v>0</v>
      </c>
      <c r="J654" s="264">
        <v>4386</v>
      </c>
      <c r="K654" s="264">
        <v>126</v>
      </c>
      <c r="L654" s="264">
        <v>125</v>
      </c>
      <c r="M654" s="264">
        <v>38</v>
      </c>
      <c r="N654" s="264">
        <v>0</v>
      </c>
      <c r="O654" s="264">
        <v>7196</v>
      </c>
      <c r="P654" s="264">
        <v>89</v>
      </c>
      <c r="Q654" s="264">
        <v>88</v>
      </c>
      <c r="R654" s="264">
        <v>51</v>
      </c>
      <c r="S654" s="264">
        <v>0</v>
      </c>
      <c r="T654" s="265">
        <v>0.015</v>
      </c>
      <c r="U654" s="266">
        <v>196850</v>
      </c>
      <c r="V654" s="266">
        <v>2749</v>
      </c>
      <c r="W654" s="266">
        <v>2729</v>
      </c>
      <c r="X654" s="266">
        <v>2</v>
      </c>
      <c r="Y654" s="264">
        <v>2506</v>
      </c>
      <c r="Z654" s="267">
        <v>0.0139547879095758</v>
      </c>
      <c r="AA654" s="267">
        <v>0.0113128491620112</v>
      </c>
      <c r="AB654" s="267">
        <v>0.0287277701778386</v>
      </c>
      <c r="AC654" s="268">
        <v>0.0123679822123402</v>
      </c>
      <c r="AD654" s="269">
        <v>-0.0174149210158274</v>
      </c>
      <c r="AE654" s="270">
        <v>45541</v>
      </c>
      <c r="AF654" s="271">
        <v>687</v>
      </c>
      <c r="AG654" s="271">
        <v>0</v>
      </c>
      <c r="AH654" s="271">
        <v>43386</v>
      </c>
      <c r="AI654" s="271">
        <v>603</v>
      </c>
      <c r="AJ654" s="271">
        <v>0</v>
      </c>
      <c r="AK654" s="268">
        <v>0.0150853077446696</v>
      </c>
      <c r="AL654" s="268">
        <v>0.0138984926013</v>
      </c>
      <c r="AM654" s="269">
        <v>0.00118681514336968</v>
      </c>
    </row>
    <row r="655" spans="1:39">
      <c r="A655" s="279" t="s">
        <v>719</v>
      </c>
      <c r="B655" s="280" t="s">
        <v>3343</v>
      </c>
      <c r="C655" s="262" t="s">
        <v>863</v>
      </c>
      <c r="D655" s="280" t="s">
        <v>864</v>
      </c>
      <c r="E655" s="263">
        <v>7622</v>
      </c>
      <c r="F655" s="263">
        <v>56</v>
      </c>
      <c r="G655" s="263">
        <v>45</v>
      </c>
      <c r="H655" s="263">
        <v>1</v>
      </c>
      <c r="I655" s="263">
        <v>0</v>
      </c>
      <c r="J655" s="264">
        <v>4673</v>
      </c>
      <c r="K655" s="264">
        <v>94</v>
      </c>
      <c r="L655" s="264">
        <v>94</v>
      </c>
      <c r="M655" s="264">
        <v>30</v>
      </c>
      <c r="N655" s="264">
        <v>0</v>
      </c>
      <c r="O655" s="264">
        <v>6956</v>
      </c>
      <c r="P655" s="264">
        <v>117</v>
      </c>
      <c r="Q655" s="264">
        <v>117</v>
      </c>
      <c r="R655" s="264">
        <v>77</v>
      </c>
      <c r="S655" s="264">
        <v>0</v>
      </c>
      <c r="T655" s="265">
        <v>0.015</v>
      </c>
      <c r="U655" s="266">
        <v>214052</v>
      </c>
      <c r="V655" s="266">
        <v>2800</v>
      </c>
      <c r="W655" s="266">
        <v>2789</v>
      </c>
      <c r="X655" s="266">
        <v>0</v>
      </c>
      <c r="Y655" s="264">
        <v>2606</v>
      </c>
      <c r="Z655" s="267">
        <v>0.0130809336049184</v>
      </c>
      <c r="AA655" s="267">
        <v>0.00734715297822094</v>
      </c>
      <c r="AB655" s="267">
        <v>0.0201155574577359</v>
      </c>
      <c r="AC655" s="268">
        <v>0.0168200115008626</v>
      </c>
      <c r="AD655" s="269">
        <v>-0.012768404479515</v>
      </c>
      <c r="AE655" s="270">
        <v>49383</v>
      </c>
      <c r="AF655" s="271">
        <v>627</v>
      </c>
      <c r="AG655" s="271">
        <v>0</v>
      </c>
      <c r="AH655" s="271">
        <v>49848</v>
      </c>
      <c r="AI655" s="271">
        <v>663</v>
      </c>
      <c r="AJ655" s="271">
        <v>0</v>
      </c>
      <c r="AK655" s="268">
        <v>0.0126966769941073</v>
      </c>
      <c r="AL655" s="268">
        <v>0.0133004333172845</v>
      </c>
      <c r="AM655" s="269">
        <v>-0.000603756323177261</v>
      </c>
    </row>
    <row r="656" spans="1:39">
      <c r="A656" s="279" t="s">
        <v>719</v>
      </c>
      <c r="B656" s="280" t="s">
        <v>3343</v>
      </c>
      <c r="C656" s="262" t="s">
        <v>865</v>
      </c>
      <c r="D656" s="280" t="s">
        <v>866</v>
      </c>
      <c r="E656" s="263">
        <v>6375</v>
      </c>
      <c r="F656" s="263">
        <v>64</v>
      </c>
      <c r="G656" s="263">
        <v>45</v>
      </c>
      <c r="H656" s="263">
        <v>1</v>
      </c>
      <c r="I656" s="263">
        <v>0</v>
      </c>
      <c r="J656" s="264">
        <v>4205</v>
      </c>
      <c r="K656" s="264">
        <v>77</v>
      </c>
      <c r="L656" s="264">
        <v>77</v>
      </c>
      <c r="M656" s="264">
        <v>13</v>
      </c>
      <c r="N656" s="264">
        <v>0</v>
      </c>
      <c r="O656" s="264">
        <v>5866</v>
      </c>
      <c r="P656" s="264">
        <v>87</v>
      </c>
      <c r="Q656" s="264">
        <v>87</v>
      </c>
      <c r="R656" s="264">
        <v>57</v>
      </c>
      <c r="S656" s="264">
        <v>1</v>
      </c>
      <c r="T656" s="265">
        <v>0.015</v>
      </c>
      <c r="U656" s="266">
        <v>177212</v>
      </c>
      <c r="V656" s="266">
        <v>2082</v>
      </c>
      <c r="W656" s="266">
        <v>2063</v>
      </c>
      <c r="X656" s="266">
        <v>1</v>
      </c>
      <c r="Y656" s="264">
        <v>1893</v>
      </c>
      <c r="Z656" s="267">
        <v>0.0117429970882333</v>
      </c>
      <c r="AA656" s="267">
        <v>0.0100392156862745</v>
      </c>
      <c r="AB656" s="267">
        <v>0.0183115338882283</v>
      </c>
      <c r="AC656" s="268">
        <v>0.0146607569041937</v>
      </c>
      <c r="AD656" s="269">
        <v>-0.00827231820195379</v>
      </c>
      <c r="AE656" s="270">
        <v>40815</v>
      </c>
      <c r="AF656" s="271">
        <v>532</v>
      </c>
      <c r="AG656" s="271">
        <v>1</v>
      </c>
      <c r="AH656" s="271">
        <v>40985</v>
      </c>
      <c r="AI656" s="271">
        <v>456</v>
      </c>
      <c r="AJ656" s="271">
        <v>0</v>
      </c>
      <c r="AK656" s="268">
        <v>0.0130099228224917</v>
      </c>
      <c r="AL656" s="268">
        <v>0.0111260217152617</v>
      </c>
      <c r="AM656" s="269">
        <v>0.00188390110723005</v>
      </c>
    </row>
    <row r="657" spans="1:39">
      <c r="A657" s="279" t="s">
        <v>719</v>
      </c>
      <c r="B657" s="280" t="s">
        <v>3343</v>
      </c>
      <c r="C657" s="262" t="s">
        <v>867</v>
      </c>
      <c r="D657" s="280" t="s">
        <v>867</v>
      </c>
      <c r="E657" s="263">
        <v>6940</v>
      </c>
      <c r="F657" s="263">
        <v>75</v>
      </c>
      <c r="G657" s="263">
        <v>49</v>
      </c>
      <c r="H657" s="263">
        <v>4</v>
      </c>
      <c r="I657" s="263">
        <v>0</v>
      </c>
      <c r="J657" s="264">
        <v>4566</v>
      </c>
      <c r="K657" s="264">
        <v>98</v>
      </c>
      <c r="L657" s="264">
        <v>97</v>
      </c>
      <c r="M657" s="264">
        <v>24</v>
      </c>
      <c r="N657" s="264">
        <v>0</v>
      </c>
      <c r="O657" s="264">
        <v>5940</v>
      </c>
      <c r="P657" s="264">
        <v>99</v>
      </c>
      <c r="Q657" s="264">
        <v>99</v>
      </c>
      <c r="R657" s="264">
        <v>83</v>
      </c>
      <c r="S657" s="264">
        <v>0</v>
      </c>
      <c r="T657" s="265">
        <v>0.015</v>
      </c>
      <c r="U657" s="266">
        <v>192399</v>
      </c>
      <c r="V657" s="266">
        <v>2632</v>
      </c>
      <c r="W657" s="266">
        <v>2604</v>
      </c>
      <c r="X657" s="266">
        <v>5</v>
      </c>
      <c r="Y657" s="264">
        <v>2430</v>
      </c>
      <c r="Z657" s="267">
        <v>0.0136539171201514</v>
      </c>
      <c r="AA657" s="267">
        <v>0.010806916426513</v>
      </c>
      <c r="AB657" s="267">
        <v>0.0214629872974157</v>
      </c>
      <c r="AC657" s="268">
        <v>0.0166666666666667</v>
      </c>
      <c r="AD657" s="269">
        <v>-0.0106560708709027</v>
      </c>
      <c r="AE657" s="270">
        <v>43350</v>
      </c>
      <c r="AF657" s="271">
        <v>649</v>
      </c>
      <c r="AG657" s="271">
        <v>0</v>
      </c>
      <c r="AH657" s="271">
        <v>42991</v>
      </c>
      <c r="AI657" s="271">
        <v>635</v>
      </c>
      <c r="AJ657" s="271">
        <v>1</v>
      </c>
      <c r="AK657" s="268">
        <v>0.0149711649365629</v>
      </c>
      <c r="AL657" s="268">
        <v>0.0147472726849806</v>
      </c>
      <c r="AM657" s="269">
        <v>0.000223892251582283</v>
      </c>
    </row>
    <row r="658" spans="1:39">
      <c r="A658" s="279" t="s">
        <v>719</v>
      </c>
      <c r="B658" s="280" t="s">
        <v>3343</v>
      </c>
      <c r="C658" s="262" t="s">
        <v>868</v>
      </c>
      <c r="D658" s="280" t="s">
        <v>868</v>
      </c>
      <c r="E658" s="263">
        <v>1692</v>
      </c>
      <c r="F658" s="263">
        <v>17</v>
      </c>
      <c r="G658" s="263">
        <v>14</v>
      </c>
      <c r="H658" s="263">
        <v>0</v>
      </c>
      <c r="I658" s="263">
        <v>0</v>
      </c>
      <c r="J658" s="264">
        <v>1295</v>
      </c>
      <c r="K658" s="264">
        <v>11</v>
      </c>
      <c r="L658" s="264">
        <v>11</v>
      </c>
      <c r="M658" s="264">
        <v>4</v>
      </c>
      <c r="N658" s="264">
        <v>0</v>
      </c>
      <c r="O658" s="264">
        <v>1504</v>
      </c>
      <c r="P658" s="264">
        <v>14</v>
      </c>
      <c r="Q658" s="264">
        <v>14</v>
      </c>
      <c r="R658" s="264">
        <v>9</v>
      </c>
      <c r="S658" s="264">
        <v>0</v>
      </c>
      <c r="T658" s="265">
        <v>0.015</v>
      </c>
      <c r="U658" s="266">
        <v>49903</v>
      </c>
      <c r="V658" s="266">
        <v>445</v>
      </c>
      <c r="W658" s="266">
        <v>442</v>
      </c>
      <c r="X658" s="266">
        <v>0</v>
      </c>
      <c r="Y658" s="264">
        <v>414</v>
      </c>
      <c r="Z658" s="267">
        <v>0.00891729956114863</v>
      </c>
      <c r="AA658" s="267">
        <v>0.0100472813238771</v>
      </c>
      <c r="AB658" s="267">
        <v>0.00849420849420849</v>
      </c>
      <c r="AC658" s="268">
        <v>0.00930851063829787</v>
      </c>
      <c r="AD658" s="269">
        <v>0.00155307282966857</v>
      </c>
      <c r="AE658" s="270">
        <v>11562</v>
      </c>
      <c r="AF658" s="271">
        <v>98</v>
      </c>
      <c r="AG658" s="271">
        <v>0</v>
      </c>
      <c r="AH658" s="271">
        <v>11521</v>
      </c>
      <c r="AI658" s="271">
        <v>95</v>
      </c>
      <c r="AJ658" s="271">
        <v>0</v>
      </c>
      <c r="AK658" s="268">
        <v>0.00847604220723058</v>
      </c>
      <c r="AL658" s="268">
        <v>0.0082458119954865</v>
      </c>
      <c r="AM658" s="269">
        <v>0.00023023021174408</v>
      </c>
    </row>
    <row r="659" spans="1:39">
      <c r="A659" s="279" t="s">
        <v>719</v>
      </c>
      <c r="B659" s="280" t="s">
        <v>3343</v>
      </c>
      <c r="C659" s="262" t="s">
        <v>869</v>
      </c>
      <c r="D659" s="280" t="s">
        <v>870</v>
      </c>
      <c r="E659" s="263">
        <v>4687</v>
      </c>
      <c r="F659" s="263">
        <v>59</v>
      </c>
      <c r="G659" s="263">
        <v>42</v>
      </c>
      <c r="H659" s="263">
        <v>2</v>
      </c>
      <c r="I659" s="263">
        <v>0</v>
      </c>
      <c r="J659" s="264">
        <v>3417</v>
      </c>
      <c r="K659" s="264">
        <v>78</v>
      </c>
      <c r="L659" s="264">
        <v>78</v>
      </c>
      <c r="M659" s="264">
        <v>11</v>
      </c>
      <c r="N659" s="264">
        <v>0</v>
      </c>
      <c r="O659" s="264">
        <v>4630</v>
      </c>
      <c r="P659" s="264">
        <v>82</v>
      </c>
      <c r="Q659" s="264">
        <v>82</v>
      </c>
      <c r="R659" s="264">
        <v>56</v>
      </c>
      <c r="S659" s="264">
        <v>0</v>
      </c>
      <c r="T659" s="265">
        <v>0.015</v>
      </c>
      <c r="U659" s="266">
        <v>147123</v>
      </c>
      <c r="V659" s="266">
        <v>1627</v>
      </c>
      <c r="W659" s="266">
        <v>1609</v>
      </c>
      <c r="X659" s="266">
        <v>4</v>
      </c>
      <c r="Y659" s="264">
        <v>1441</v>
      </c>
      <c r="Z659" s="267">
        <v>0.0110315858159499</v>
      </c>
      <c r="AA659" s="267">
        <v>0.012588009387668</v>
      </c>
      <c r="AB659" s="267">
        <v>0.0228270412642669</v>
      </c>
      <c r="AC659" s="268">
        <v>0.0177105831533477</v>
      </c>
      <c r="AD659" s="269">
        <v>-0.0102390318765989</v>
      </c>
      <c r="AE659" s="270">
        <v>32541</v>
      </c>
      <c r="AF659" s="271">
        <v>462</v>
      </c>
      <c r="AG659" s="271">
        <v>1</v>
      </c>
      <c r="AH659" s="271">
        <v>32464</v>
      </c>
      <c r="AI659" s="271">
        <v>312</v>
      </c>
      <c r="AJ659" s="271">
        <v>0</v>
      </c>
      <c r="AK659" s="268">
        <v>0.0141667434928244</v>
      </c>
      <c r="AL659" s="268">
        <v>0.00961064563824544</v>
      </c>
      <c r="AM659" s="269">
        <v>0.00455609785457899</v>
      </c>
    </row>
    <row r="660" spans="1:39">
      <c r="A660" s="279" t="s">
        <v>719</v>
      </c>
      <c r="B660" s="280" t="s">
        <v>3343</v>
      </c>
      <c r="C660" s="262" t="s">
        <v>871</v>
      </c>
      <c r="D660" s="280" t="s">
        <v>872</v>
      </c>
      <c r="E660" s="263">
        <v>5539</v>
      </c>
      <c r="F660" s="263">
        <v>43</v>
      </c>
      <c r="G660" s="263">
        <v>33</v>
      </c>
      <c r="H660" s="263">
        <v>1</v>
      </c>
      <c r="I660" s="263">
        <v>0</v>
      </c>
      <c r="J660" s="264">
        <v>3578</v>
      </c>
      <c r="K660" s="264">
        <v>52</v>
      </c>
      <c r="L660" s="264">
        <v>52</v>
      </c>
      <c r="M660" s="264">
        <v>13</v>
      </c>
      <c r="N660" s="264">
        <v>0</v>
      </c>
      <c r="O660" s="264">
        <v>4818</v>
      </c>
      <c r="P660" s="264">
        <v>33</v>
      </c>
      <c r="Q660" s="264">
        <v>33</v>
      </c>
      <c r="R660" s="264">
        <v>20</v>
      </c>
      <c r="S660" s="264">
        <v>0</v>
      </c>
      <c r="T660" s="265">
        <v>0.015</v>
      </c>
      <c r="U660" s="266">
        <v>167249</v>
      </c>
      <c r="V660" s="266">
        <v>1431</v>
      </c>
      <c r="W660" s="266">
        <v>1421</v>
      </c>
      <c r="X660" s="266">
        <v>2</v>
      </c>
      <c r="Y660" s="264">
        <v>1310</v>
      </c>
      <c r="Z660" s="267">
        <v>0.00854414675125113</v>
      </c>
      <c r="AA660" s="267">
        <v>0.00776313413973641</v>
      </c>
      <c r="AB660" s="267">
        <v>0.014533258803801</v>
      </c>
      <c r="AC660" s="268">
        <v>0.00684931506849315</v>
      </c>
      <c r="AD660" s="269">
        <v>-0.00677012466406459</v>
      </c>
      <c r="AE660" s="270">
        <v>36551</v>
      </c>
      <c r="AF660" s="271">
        <v>301</v>
      </c>
      <c r="AG660" s="271">
        <v>0</v>
      </c>
      <c r="AH660" s="271">
        <v>37434</v>
      </c>
      <c r="AI660" s="271">
        <v>336</v>
      </c>
      <c r="AJ660" s="271">
        <v>0</v>
      </c>
      <c r="AK660" s="268">
        <v>0.00823506880796695</v>
      </c>
      <c r="AL660" s="268">
        <v>0.00897579740343004</v>
      </c>
      <c r="AM660" s="269">
        <v>-0.000740728595463086</v>
      </c>
    </row>
    <row r="661" spans="1:39">
      <c r="A661" s="279" t="s">
        <v>719</v>
      </c>
      <c r="B661" s="280" t="s">
        <v>3343</v>
      </c>
      <c r="C661" s="262" t="s">
        <v>873</v>
      </c>
      <c r="D661" s="280" t="s">
        <v>874</v>
      </c>
      <c r="E661" s="263">
        <v>11732</v>
      </c>
      <c r="F661" s="263">
        <v>157</v>
      </c>
      <c r="G661" s="263">
        <v>126</v>
      </c>
      <c r="H661" s="263">
        <v>17</v>
      </c>
      <c r="I661" s="263">
        <v>0</v>
      </c>
      <c r="J661" s="264">
        <v>7439</v>
      </c>
      <c r="K661" s="264">
        <v>165</v>
      </c>
      <c r="L661" s="264">
        <v>165</v>
      </c>
      <c r="M661" s="264">
        <v>52</v>
      </c>
      <c r="N661" s="264">
        <v>0</v>
      </c>
      <c r="O661" s="264">
        <v>11216</v>
      </c>
      <c r="P661" s="264">
        <v>130</v>
      </c>
      <c r="Q661" s="264">
        <v>130</v>
      </c>
      <c r="R661" s="264">
        <v>83</v>
      </c>
      <c r="S661" s="264">
        <v>0</v>
      </c>
      <c r="T661" s="265">
        <v>0.015</v>
      </c>
      <c r="U661" s="266">
        <v>335703</v>
      </c>
      <c r="V661" s="266">
        <v>4503</v>
      </c>
      <c r="W661" s="266">
        <v>4470</v>
      </c>
      <c r="X661" s="266">
        <v>2</v>
      </c>
      <c r="Y661" s="264">
        <v>4149</v>
      </c>
      <c r="Z661" s="267">
        <v>0.0134076847689773</v>
      </c>
      <c r="AA661" s="267">
        <v>0.013382202523014</v>
      </c>
      <c r="AB661" s="267">
        <v>0.0221804005914773</v>
      </c>
      <c r="AC661" s="268">
        <v>0.0115905848787447</v>
      </c>
      <c r="AD661" s="269">
        <v>-0.00879819806846337</v>
      </c>
      <c r="AE661" s="270">
        <v>76438</v>
      </c>
      <c r="AF661" s="271">
        <v>1042</v>
      </c>
      <c r="AG661" s="271">
        <v>0</v>
      </c>
      <c r="AH661" s="271">
        <v>75974</v>
      </c>
      <c r="AI661" s="271">
        <v>1096</v>
      </c>
      <c r="AJ661" s="271">
        <v>1</v>
      </c>
      <c r="AK661" s="268">
        <v>0.013631963159685</v>
      </c>
      <c r="AL661" s="268">
        <v>0.0144128254402822</v>
      </c>
      <c r="AM661" s="269">
        <v>-0.000780862280597228</v>
      </c>
    </row>
    <row r="662" spans="1:39">
      <c r="A662" s="279" t="s">
        <v>719</v>
      </c>
      <c r="B662" s="280" t="s">
        <v>3343</v>
      </c>
      <c r="C662" s="262" t="s">
        <v>875</v>
      </c>
      <c r="D662" s="280" t="s">
        <v>876</v>
      </c>
      <c r="E662" s="263">
        <v>6892</v>
      </c>
      <c r="F662" s="263">
        <v>67</v>
      </c>
      <c r="G662" s="263">
        <v>48</v>
      </c>
      <c r="H662" s="263">
        <v>1</v>
      </c>
      <c r="I662" s="263">
        <v>0</v>
      </c>
      <c r="J662" s="264">
        <v>4332</v>
      </c>
      <c r="K662" s="264">
        <v>82</v>
      </c>
      <c r="L662" s="264">
        <v>82</v>
      </c>
      <c r="M662" s="264">
        <v>21</v>
      </c>
      <c r="N662" s="264">
        <v>0</v>
      </c>
      <c r="O662" s="264">
        <v>6262</v>
      </c>
      <c r="P662" s="264">
        <v>98</v>
      </c>
      <c r="Q662" s="264">
        <v>98</v>
      </c>
      <c r="R662" s="264">
        <v>66</v>
      </c>
      <c r="S662" s="264">
        <v>0</v>
      </c>
      <c r="T662" s="265">
        <v>0.015</v>
      </c>
      <c r="U662" s="266">
        <v>197411</v>
      </c>
      <c r="V662" s="266">
        <v>2463</v>
      </c>
      <c r="W662" s="266">
        <v>2444</v>
      </c>
      <c r="X662" s="266">
        <v>2</v>
      </c>
      <c r="Y662" s="264">
        <v>2261</v>
      </c>
      <c r="Z662" s="267">
        <v>0.0124663772535472</v>
      </c>
      <c r="AA662" s="267">
        <v>0.00972141613464887</v>
      </c>
      <c r="AB662" s="267">
        <v>0.0189289012003693</v>
      </c>
      <c r="AC662" s="268">
        <v>0.0156499520919834</v>
      </c>
      <c r="AD662" s="269">
        <v>-0.00920748506572048</v>
      </c>
      <c r="AE662" s="270">
        <v>44210</v>
      </c>
      <c r="AF662" s="271">
        <v>694</v>
      </c>
      <c r="AG662" s="271">
        <v>0</v>
      </c>
      <c r="AH662" s="271">
        <v>44241</v>
      </c>
      <c r="AI662" s="271">
        <v>553</v>
      </c>
      <c r="AJ662" s="271">
        <v>1</v>
      </c>
      <c r="AK662" s="268">
        <v>0.015697805926261</v>
      </c>
      <c r="AL662" s="268">
        <v>0.012477113989286</v>
      </c>
      <c r="AM662" s="269">
        <v>0.00322069193697507</v>
      </c>
    </row>
    <row r="663" spans="1:39">
      <c r="A663" s="279" t="s">
        <v>719</v>
      </c>
      <c r="B663" s="280" t="s">
        <v>3343</v>
      </c>
      <c r="C663" s="262" t="s">
        <v>877</v>
      </c>
      <c r="D663" s="280" t="s">
        <v>878</v>
      </c>
      <c r="E663" s="263">
        <v>5086</v>
      </c>
      <c r="F663" s="263">
        <v>34</v>
      </c>
      <c r="G663" s="263">
        <v>22</v>
      </c>
      <c r="H663" s="263">
        <v>2</v>
      </c>
      <c r="I663" s="263">
        <v>0</v>
      </c>
      <c r="J663" s="264">
        <v>2835</v>
      </c>
      <c r="K663" s="264">
        <v>30</v>
      </c>
      <c r="L663" s="264">
        <v>30</v>
      </c>
      <c r="M663" s="264">
        <v>4</v>
      </c>
      <c r="N663" s="264">
        <v>0</v>
      </c>
      <c r="O663" s="264">
        <v>4529</v>
      </c>
      <c r="P663" s="264">
        <v>63</v>
      </c>
      <c r="Q663" s="264">
        <v>63</v>
      </c>
      <c r="R663" s="264">
        <v>30</v>
      </c>
      <c r="S663" s="264">
        <v>0</v>
      </c>
      <c r="T663" s="265">
        <v>0.015</v>
      </c>
      <c r="U663" s="266">
        <v>138983</v>
      </c>
      <c r="V663" s="266">
        <v>1202</v>
      </c>
      <c r="W663" s="266">
        <v>1190</v>
      </c>
      <c r="X663" s="266">
        <v>1</v>
      </c>
      <c r="Y663" s="264">
        <v>1085</v>
      </c>
      <c r="Z663" s="267">
        <v>0.00864134462488218</v>
      </c>
      <c r="AA663" s="267">
        <v>0.00668501769563508</v>
      </c>
      <c r="AB663" s="267">
        <v>0.0105820105820106</v>
      </c>
      <c r="AC663" s="268">
        <v>0.0139103554868624</v>
      </c>
      <c r="AD663" s="269">
        <v>-0.0038969928863755</v>
      </c>
      <c r="AE663" s="270">
        <v>30990</v>
      </c>
      <c r="AF663" s="271">
        <v>257</v>
      </c>
      <c r="AG663" s="271">
        <v>0</v>
      </c>
      <c r="AH663" s="271">
        <v>31583</v>
      </c>
      <c r="AI663" s="271">
        <v>299</v>
      </c>
      <c r="AJ663" s="271">
        <v>0</v>
      </c>
      <c r="AK663" s="268">
        <v>0.00829299774120684</v>
      </c>
      <c r="AL663" s="268">
        <v>0.00946711838647373</v>
      </c>
      <c r="AM663" s="269">
        <v>-0.00117412064526689</v>
      </c>
    </row>
    <row r="664" spans="1:39">
      <c r="A664" s="279" t="s">
        <v>719</v>
      </c>
      <c r="B664" s="280" t="s">
        <v>3343</v>
      </c>
      <c r="C664" s="262" t="s">
        <v>879</v>
      </c>
      <c r="D664" s="280" t="s">
        <v>879</v>
      </c>
      <c r="E664" s="263">
        <v>4991</v>
      </c>
      <c r="F664" s="263">
        <v>61</v>
      </c>
      <c r="G664" s="263">
        <v>40</v>
      </c>
      <c r="H664" s="263">
        <v>1</v>
      </c>
      <c r="I664" s="263">
        <v>0</v>
      </c>
      <c r="J664" s="264">
        <v>2836</v>
      </c>
      <c r="K664" s="264">
        <v>53</v>
      </c>
      <c r="L664" s="264">
        <v>53</v>
      </c>
      <c r="M664" s="264">
        <v>8</v>
      </c>
      <c r="N664" s="264">
        <v>0</v>
      </c>
      <c r="O664" s="264">
        <v>4531</v>
      </c>
      <c r="P664" s="264">
        <v>71</v>
      </c>
      <c r="Q664" s="264">
        <v>71</v>
      </c>
      <c r="R664" s="264">
        <v>46</v>
      </c>
      <c r="S664" s="264">
        <v>0</v>
      </c>
      <c r="T664" s="265">
        <v>0.015</v>
      </c>
      <c r="U664" s="266">
        <v>135482</v>
      </c>
      <c r="V664" s="266">
        <v>2058</v>
      </c>
      <c r="W664" s="266">
        <v>2037</v>
      </c>
      <c r="X664" s="266">
        <v>0</v>
      </c>
      <c r="Y664" s="264">
        <v>1900</v>
      </c>
      <c r="Z664" s="267">
        <v>0.0151902097695635</v>
      </c>
      <c r="AA664" s="267">
        <v>0.0122219995992787</v>
      </c>
      <c r="AB664" s="267">
        <v>0.018688293370945</v>
      </c>
      <c r="AC664" s="268">
        <v>0.0156698300595895</v>
      </c>
      <c r="AD664" s="269">
        <v>-0.00646629377166629</v>
      </c>
      <c r="AE664" s="270">
        <v>30730</v>
      </c>
      <c r="AF664" s="271">
        <v>500</v>
      </c>
      <c r="AG664" s="271">
        <v>0</v>
      </c>
      <c r="AH664" s="271">
        <v>30836</v>
      </c>
      <c r="AI664" s="271">
        <v>489</v>
      </c>
      <c r="AJ664" s="271">
        <v>0</v>
      </c>
      <c r="AK664" s="268">
        <v>0.0162707452001302</v>
      </c>
      <c r="AL664" s="268">
        <v>0.0158580879491503</v>
      </c>
      <c r="AM664" s="269">
        <v>0.000412657250979821</v>
      </c>
    </row>
    <row r="665" spans="1:39">
      <c r="A665" s="279" t="s">
        <v>719</v>
      </c>
      <c r="B665" s="280" t="s">
        <v>3343</v>
      </c>
      <c r="C665" s="262" t="s">
        <v>880</v>
      </c>
      <c r="D665" s="280" t="s">
        <v>880</v>
      </c>
      <c r="E665" s="263">
        <v>3969</v>
      </c>
      <c r="F665" s="263">
        <v>31</v>
      </c>
      <c r="G665" s="263">
        <v>18</v>
      </c>
      <c r="H665" s="263">
        <v>5</v>
      </c>
      <c r="I665" s="263">
        <v>0</v>
      </c>
      <c r="J665" s="264">
        <v>2434</v>
      </c>
      <c r="K665" s="264">
        <v>20</v>
      </c>
      <c r="L665" s="264">
        <v>20</v>
      </c>
      <c r="M665" s="264">
        <v>12</v>
      </c>
      <c r="N665" s="264">
        <v>0</v>
      </c>
      <c r="O665" s="264">
        <v>3592</v>
      </c>
      <c r="P665" s="264">
        <v>46</v>
      </c>
      <c r="Q665" s="264">
        <v>46</v>
      </c>
      <c r="R665" s="264">
        <v>32</v>
      </c>
      <c r="S665" s="264">
        <v>0</v>
      </c>
      <c r="T665" s="265">
        <v>0.015</v>
      </c>
      <c r="U665" s="266">
        <v>111672</v>
      </c>
      <c r="V665" s="266">
        <v>1050</v>
      </c>
      <c r="W665" s="266">
        <v>1037</v>
      </c>
      <c r="X665" s="266">
        <v>0</v>
      </c>
      <c r="Y665" s="264">
        <v>992</v>
      </c>
      <c r="Z665" s="267">
        <v>0.00940253599828068</v>
      </c>
      <c r="AA665" s="267">
        <v>0.00781053162005543</v>
      </c>
      <c r="AB665" s="267">
        <v>0.00821692686935086</v>
      </c>
      <c r="AC665" s="268">
        <v>0.0128062360801782</v>
      </c>
      <c r="AD665" s="269">
        <v>-0.000406395249295434</v>
      </c>
      <c r="AE665" s="270">
        <v>26199</v>
      </c>
      <c r="AF665" s="271">
        <v>274</v>
      </c>
      <c r="AG665" s="271">
        <v>0</v>
      </c>
      <c r="AH665" s="271">
        <v>25905</v>
      </c>
      <c r="AI665" s="271">
        <v>259</v>
      </c>
      <c r="AJ665" s="271">
        <v>0</v>
      </c>
      <c r="AK665" s="268">
        <v>0.0104584144432994</v>
      </c>
      <c r="AL665" s="268">
        <v>0.00999806987068134</v>
      </c>
      <c r="AM665" s="269">
        <v>0.000460344572618026</v>
      </c>
    </row>
    <row r="666" spans="1:39">
      <c r="A666" s="279" t="s">
        <v>719</v>
      </c>
      <c r="B666" s="280" t="s">
        <v>3343</v>
      </c>
      <c r="C666" s="262" t="s">
        <v>881</v>
      </c>
      <c r="D666" s="280" t="s">
        <v>882</v>
      </c>
      <c r="E666" s="263">
        <v>6440</v>
      </c>
      <c r="F666" s="263">
        <v>52</v>
      </c>
      <c r="G666" s="263">
        <v>35</v>
      </c>
      <c r="H666" s="263">
        <v>0</v>
      </c>
      <c r="I666" s="263">
        <v>0</v>
      </c>
      <c r="J666" s="264">
        <v>4241</v>
      </c>
      <c r="K666" s="264">
        <v>51</v>
      </c>
      <c r="L666" s="264">
        <v>51</v>
      </c>
      <c r="M666" s="264">
        <v>12</v>
      </c>
      <c r="N666" s="264">
        <v>0</v>
      </c>
      <c r="O666" s="264">
        <v>6276</v>
      </c>
      <c r="P666" s="264">
        <v>91</v>
      </c>
      <c r="Q666" s="264">
        <v>91</v>
      </c>
      <c r="R666" s="264">
        <v>67</v>
      </c>
      <c r="S666" s="264">
        <v>0</v>
      </c>
      <c r="T666" s="265">
        <v>0.015</v>
      </c>
      <c r="U666" s="266">
        <v>198141</v>
      </c>
      <c r="V666" s="266">
        <v>2068</v>
      </c>
      <c r="W666" s="266">
        <v>2051</v>
      </c>
      <c r="X666" s="266">
        <v>2</v>
      </c>
      <c r="Y666" s="264">
        <v>1930</v>
      </c>
      <c r="Z666" s="267">
        <v>0.0104269182047128</v>
      </c>
      <c r="AA666" s="267">
        <v>0.00807453416149068</v>
      </c>
      <c r="AB666" s="267">
        <v>0.0120254656920538</v>
      </c>
      <c r="AC666" s="268">
        <v>0.0144996813256851</v>
      </c>
      <c r="AD666" s="269">
        <v>-0.00395093153056308</v>
      </c>
      <c r="AE666" s="270">
        <v>43777</v>
      </c>
      <c r="AF666" s="271">
        <v>450</v>
      </c>
      <c r="AG666" s="271">
        <v>1</v>
      </c>
      <c r="AH666" s="271">
        <v>44041</v>
      </c>
      <c r="AI666" s="271">
        <v>501</v>
      </c>
      <c r="AJ666" s="271">
        <v>1</v>
      </c>
      <c r="AK666" s="268">
        <v>0.010256527400233</v>
      </c>
      <c r="AL666" s="268">
        <v>0.011353057378352</v>
      </c>
      <c r="AM666" s="269">
        <v>-0.00109652997811899</v>
      </c>
    </row>
    <row r="667" spans="1:39">
      <c r="A667" s="279" t="s">
        <v>719</v>
      </c>
      <c r="B667" s="280" t="s">
        <v>3343</v>
      </c>
      <c r="C667" s="262" t="s">
        <v>883</v>
      </c>
      <c r="D667" s="280" t="s">
        <v>884</v>
      </c>
      <c r="E667" s="263">
        <v>7667</v>
      </c>
      <c r="F667" s="263">
        <v>88</v>
      </c>
      <c r="G667" s="263">
        <v>63</v>
      </c>
      <c r="H667" s="263">
        <v>0</v>
      </c>
      <c r="I667" s="263">
        <v>0</v>
      </c>
      <c r="J667" s="264">
        <v>4526</v>
      </c>
      <c r="K667" s="264">
        <v>96</v>
      </c>
      <c r="L667" s="264">
        <v>96</v>
      </c>
      <c r="M667" s="264">
        <v>36</v>
      </c>
      <c r="N667" s="264">
        <v>0</v>
      </c>
      <c r="O667" s="264">
        <v>7213</v>
      </c>
      <c r="P667" s="264">
        <v>139</v>
      </c>
      <c r="Q667" s="264">
        <v>139</v>
      </c>
      <c r="R667" s="264">
        <v>102</v>
      </c>
      <c r="S667" s="264">
        <v>0</v>
      </c>
      <c r="T667" s="265">
        <v>0.015</v>
      </c>
      <c r="U667" s="266">
        <v>215438</v>
      </c>
      <c r="V667" s="266">
        <v>3228</v>
      </c>
      <c r="W667" s="266">
        <v>3203</v>
      </c>
      <c r="X667" s="266">
        <v>8</v>
      </c>
      <c r="Y667" s="264">
        <v>3001</v>
      </c>
      <c r="Z667" s="267">
        <v>0.0149462954539125</v>
      </c>
      <c r="AA667" s="267">
        <v>0.0114777618364419</v>
      </c>
      <c r="AB667" s="267">
        <v>0.0212107821475917</v>
      </c>
      <c r="AC667" s="268">
        <v>0.0192707611257452</v>
      </c>
      <c r="AD667" s="269">
        <v>-0.0097330203111498</v>
      </c>
      <c r="AE667" s="270">
        <v>49111</v>
      </c>
      <c r="AF667" s="271">
        <v>747</v>
      </c>
      <c r="AG667" s="271">
        <v>0</v>
      </c>
      <c r="AH667" s="271">
        <v>49662</v>
      </c>
      <c r="AI667" s="271">
        <v>811</v>
      </c>
      <c r="AJ667" s="271">
        <v>0</v>
      </c>
      <c r="AK667" s="268">
        <v>0.0152104416525829</v>
      </c>
      <c r="AL667" s="268">
        <v>0.0163303934597882</v>
      </c>
      <c r="AM667" s="269">
        <v>-0.00111995180720524</v>
      </c>
    </row>
    <row r="668" spans="1:39">
      <c r="A668" s="279" t="s">
        <v>719</v>
      </c>
      <c r="B668" s="280" t="s">
        <v>3343</v>
      </c>
      <c r="C668" s="262" t="s">
        <v>885</v>
      </c>
      <c r="D668" s="280" t="s">
        <v>885</v>
      </c>
      <c r="E668" s="263">
        <v>6566</v>
      </c>
      <c r="F668" s="263">
        <v>90</v>
      </c>
      <c r="G668" s="263">
        <v>51</v>
      </c>
      <c r="H668" s="263">
        <v>1</v>
      </c>
      <c r="I668" s="263">
        <v>0</v>
      </c>
      <c r="J668" s="264">
        <v>4418</v>
      </c>
      <c r="K668" s="264">
        <v>80</v>
      </c>
      <c r="L668" s="264">
        <v>80</v>
      </c>
      <c r="M668" s="264">
        <v>21</v>
      </c>
      <c r="N668" s="264">
        <v>0</v>
      </c>
      <c r="O668" s="264">
        <v>5858</v>
      </c>
      <c r="P668" s="264">
        <v>107</v>
      </c>
      <c r="Q668" s="264">
        <v>107</v>
      </c>
      <c r="R668" s="264">
        <v>70</v>
      </c>
      <c r="S668" s="264">
        <v>0</v>
      </c>
      <c r="T668" s="265">
        <v>0.015</v>
      </c>
      <c r="U668" s="266">
        <v>188316</v>
      </c>
      <c r="V668" s="266">
        <v>2886</v>
      </c>
      <c r="W668" s="266">
        <v>2846</v>
      </c>
      <c r="X668" s="266">
        <v>14</v>
      </c>
      <c r="Y668" s="264">
        <v>2659</v>
      </c>
      <c r="Z668" s="267">
        <v>0.0152509611504068</v>
      </c>
      <c r="AA668" s="267">
        <v>0.0137069753274444</v>
      </c>
      <c r="AB668" s="267">
        <v>0.0181077410593029</v>
      </c>
      <c r="AC668" s="268">
        <v>0.0182656196654148</v>
      </c>
      <c r="AD668" s="269">
        <v>-0.00440076573185844</v>
      </c>
      <c r="AE668" s="270">
        <v>41950</v>
      </c>
      <c r="AF668" s="271">
        <v>691</v>
      </c>
      <c r="AG668" s="271">
        <v>3</v>
      </c>
      <c r="AH668" s="271">
        <v>42298</v>
      </c>
      <c r="AI668" s="271">
        <v>723</v>
      </c>
      <c r="AJ668" s="271">
        <v>4</v>
      </c>
      <c r="AK668" s="268">
        <v>0.0164004767580453</v>
      </c>
      <c r="AL668" s="268">
        <v>0.0169984396425363</v>
      </c>
      <c r="AM668" s="269">
        <v>-0.000597962884490998</v>
      </c>
    </row>
    <row r="669" spans="1:39">
      <c r="A669" s="279" t="s">
        <v>719</v>
      </c>
      <c r="B669" s="280" t="s">
        <v>3343</v>
      </c>
      <c r="C669" s="262" t="s">
        <v>886</v>
      </c>
      <c r="D669" s="280" t="s">
        <v>887</v>
      </c>
      <c r="E669" s="263">
        <v>3056</v>
      </c>
      <c r="F669" s="263">
        <v>24</v>
      </c>
      <c r="G669" s="263">
        <v>19</v>
      </c>
      <c r="H669" s="263">
        <v>0</v>
      </c>
      <c r="I669" s="263">
        <v>0</v>
      </c>
      <c r="J669" s="264">
        <v>1805</v>
      </c>
      <c r="K669" s="264">
        <v>20</v>
      </c>
      <c r="L669" s="264">
        <v>20</v>
      </c>
      <c r="M669" s="264">
        <v>5</v>
      </c>
      <c r="N669" s="264">
        <v>0</v>
      </c>
      <c r="O669" s="264">
        <v>2820</v>
      </c>
      <c r="P669" s="264">
        <v>33</v>
      </c>
      <c r="Q669" s="264">
        <v>33</v>
      </c>
      <c r="R669" s="264">
        <v>24</v>
      </c>
      <c r="S669" s="264">
        <v>0</v>
      </c>
      <c r="T669" s="265">
        <v>0.015</v>
      </c>
      <c r="U669" s="266">
        <v>82626</v>
      </c>
      <c r="V669" s="266">
        <v>990</v>
      </c>
      <c r="W669" s="266">
        <v>985</v>
      </c>
      <c r="X669" s="266">
        <v>1</v>
      </c>
      <c r="Y669" s="264">
        <v>929</v>
      </c>
      <c r="Z669" s="267">
        <v>0.0119695979473773</v>
      </c>
      <c r="AA669" s="267">
        <v>0.00785340314136126</v>
      </c>
      <c r="AB669" s="267">
        <v>0.0110803324099723</v>
      </c>
      <c r="AC669" s="268">
        <v>0.0117021276595745</v>
      </c>
      <c r="AD669" s="269">
        <v>-0.00322692926861104</v>
      </c>
      <c r="AE669" s="270">
        <v>19236</v>
      </c>
      <c r="AF669" s="271">
        <v>203</v>
      </c>
      <c r="AG669" s="271">
        <v>0</v>
      </c>
      <c r="AH669" s="271">
        <v>18679</v>
      </c>
      <c r="AI669" s="271">
        <v>203</v>
      </c>
      <c r="AJ669" s="271">
        <v>0</v>
      </c>
      <c r="AK669" s="268">
        <v>0.0105531295487627</v>
      </c>
      <c r="AL669" s="268">
        <v>0.0108678194764174</v>
      </c>
      <c r="AM669" s="269">
        <v>-0.00031468992765463</v>
      </c>
    </row>
    <row r="670" spans="1:39">
      <c r="A670" s="279" t="s">
        <v>719</v>
      </c>
      <c r="B670" s="280" t="s">
        <v>3344</v>
      </c>
      <c r="C670" s="262" t="s">
        <v>888</v>
      </c>
      <c r="D670" s="280" t="s">
        <v>889</v>
      </c>
      <c r="E670" s="263">
        <v>3630</v>
      </c>
      <c r="F670" s="263">
        <v>46</v>
      </c>
      <c r="G670" s="263">
        <v>27</v>
      </c>
      <c r="H670" s="263">
        <v>3</v>
      </c>
      <c r="I670" s="263">
        <v>0</v>
      </c>
      <c r="J670" s="264">
        <v>5461</v>
      </c>
      <c r="K670" s="264">
        <v>65</v>
      </c>
      <c r="L670" s="264">
        <v>65</v>
      </c>
      <c r="M670" s="264">
        <v>12</v>
      </c>
      <c r="N670" s="264">
        <v>0</v>
      </c>
      <c r="O670" s="264">
        <v>6075</v>
      </c>
      <c r="P670" s="264">
        <v>79</v>
      </c>
      <c r="Q670" s="264">
        <v>79</v>
      </c>
      <c r="R670" s="264">
        <v>41</v>
      </c>
      <c r="S670" s="264">
        <v>0</v>
      </c>
      <c r="T670" s="265">
        <v>0.015</v>
      </c>
      <c r="U670" s="266">
        <v>178370</v>
      </c>
      <c r="V670" s="266">
        <v>2118</v>
      </c>
      <c r="W670" s="266">
        <v>2099</v>
      </c>
      <c r="X670" s="266">
        <v>0</v>
      </c>
      <c r="Y670" s="264">
        <v>1953</v>
      </c>
      <c r="Z670" s="267">
        <v>0.0118741940909346</v>
      </c>
      <c r="AA670" s="267">
        <v>0.0126721763085399</v>
      </c>
      <c r="AB670" s="267">
        <v>0.0119025819446988</v>
      </c>
      <c r="AC670" s="268">
        <v>0.0130041152263374</v>
      </c>
      <c r="AD670" s="269">
        <v>0.000769594363841173</v>
      </c>
      <c r="AE670" s="270">
        <v>41817</v>
      </c>
      <c r="AF670" s="271">
        <v>509</v>
      </c>
      <c r="AG670" s="271">
        <v>0</v>
      </c>
      <c r="AH670" s="271">
        <v>41859</v>
      </c>
      <c r="AI670" s="271">
        <v>556</v>
      </c>
      <c r="AJ670" s="271">
        <v>0</v>
      </c>
      <c r="AK670" s="268">
        <v>0.0121720831240883</v>
      </c>
      <c r="AL670" s="268">
        <v>0.0132826871162713</v>
      </c>
      <c r="AM670" s="269">
        <v>-0.001110603992183</v>
      </c>
    </row>
    <row r="671" spans="1:39">
      <c r="A671" s="279" t="s">
        <v>719</v>
      </c>
      <c r="B671" s="280" t="s">
        <v>3344</v>
      </c>
      <c r="C671" s="262" t="s">
        <v>890</v>
      </c>
      <c r="D671" s="280" t="s">
        <v>890</v>
      </c>
      <c r="E671" s="263">
        <v>2868</v>
      </c>
      <c r="F671" s="263">
        <v>52</v>
      </c>
      <c r="G671" s="263">
        <v>36</v>
      </c>
      <c r="H671" s="263">
        <v>0</v>
      </c>
      <c r="I671" s="263">
        <v>0</v>
      </c>
      <c r="J671" s="264">
        <v>4613</v>
      </c>
      <c r="K671" s="264">
        <v>75</v>
      </c>
      <c r="L671" s="264">
        <v>75</v>
      </c>
      <c r="M671" s="264">
        <v>19</v>
      </c>
      <c r="N671" s="264">
        <v>0</v>
      </c>
      <c r="O671" s="264">
        <v>5256</v>
      </c>
      <c r="P671" s="264">
        <v>61</v>
      </c>
      <c r="Q671" s="264">
        <v>61</v>
      </c>
      <c r="R671" s="264">
        <v>39</v>
      </c>
      <c r="S671" s="264">
        <v>0</v>
      </c>
      <c r="T671" s="265">
        <v>0.015</v>
      </c>
      <c r="U671" s="266">
        <v>152600</v>
      </c>
      <c r="V671" s="266">
        <v>1935</v>
      </c>
      <c r="W671" s="266">
        <v>1919</v>
      </c>
      <c r="X671" s="266">
        <v>1</v>
      </c>
      <c r="Y671" s="264">
        <v>1777</v>
      </c>
      <c r="Z671" s="267">
        <v>0.0126736566186107</v>
      </c>
      <c r="AA671" s="267">
        <v>0.0181311018131102</v>
      </c>
      <c r="AB671" s="267">
        <v>0.0162584001734229</v>
      </c>
      <c r="AC671" s="268">
        <v>0.0116057838660578</v>
      </c>
      <c r="AD671" s="269">
        <v>0.00187270163968725</v>
      </c>
      <c r="AE671" s="270">
        <v>35291</v>
      </c>
      <c r="AF671" s="271">
        <v>461</v>
      </c>
      <c r="AG671" s="271">
        <v>1</v>
      </c>
      <c r="AH671" s="271">
        <v>35730</v>
      </c>
      <c r="AI671" s="271">
        <v>456</v>
      </c>
      <c r="AJ671" s="271">
        <v>0</v>
      </c>
      <c r="AK671" s="268">
        <v>0.0130344847128163</v>
      </c>
      <c r="AL671" s="268">
        <v>0.0127623845507976</v>
      </c>
      <c r="AM671" s="269">
        <v>0.000272100162018649</v>
      </c>
    </row>
    <row r="672" spans="1:39">
      <c r="A672" s="279" t="s">
        <v>719</v>
      </c>
      <c r="B672" s="280" t="s">
        <v>3344</v>
      </c>
      <c r="C672" s="262" t="s">
        <v>891</v>
      </c>
      <c r="D672" s="280" t="s">
        <v>892</v>
      </c>
      <c r="E672" s="263">
        <v>3030</v>
      </c>
      <c r="F672" s="263">
        <v>52</v>
      </c>
      <c r="G672" s="263">
        <v>38</v>
      </c>
      <c r="H672" s="263">
        <v>0</v>
      </c>
      <c r="I672" s="263">
        <v>0</v>
      </c>
      <c r="J672" s="264">
        <v>4308</v>
      </c>
      <c r="K672" s="264">
        <v>47</v>
      </c>
      <c r="L672" s="264">
        <v>47</v>
      </c>
      <c r="M672" s="264">
        <v>5</v>
      </c>
      <c r="N672" s="264">
        <v>0</v>
      </c>
      <c r="O672" s="264">
        <v>5048</v>
      </c>
      <c r="P672" s="264">
        <v>68</v>
      </c>
      <c r="Q672" s="264">
        <v>68</v>
      </c>
      <c r="R672" s="264">
        <v>43</v>
      </c>
      <c r="S672" s="264">
        <v>0</v>
      </c>
      <c r="T672" s="265">
        <v>0.015</v>
      </c>
      <c r="U672" s="266">
        <v>145709</v>
      </c>
      <c r="V672" s="266">
        <v>1597</v>
      </c>
      <c r="W672" s="266">
        <v>1583</v>
      </c>
      <c r="X672" s="266">
        <v>2</v>
      </c>
      <c r="Y672" s="264">
        <v>1455</v>
      </c>
      <c r="Z672" s="267">
        <v>0.0109464755094057</v>
      </c>
      <c r="AA672" s="267">
        <v>0.0171617161716172</v>
      </c>
      <c r="AB672" s="267">
        <v>0.0109099350046425</v>
      </c>
      <c r="AC672" s="268">
        <v>0.0134706814580032</v>
      </c>
      <c r="AD672" s="269">
        <v>0.00625178116697464</v>
      </c>
      <c r="AE672" s="270">
        <v>33520</v>
      </c>
      <c r="AF672" s="271">
        <v>394</v>
      </c>
      <c r="AG672" s="271">
        <v>0</v>
      </c>
      <c r="AH672" s="271">
        <v>34272</v>
      </c>
      <c r="AI672" s="271">
        <v>387</v>
      </c>
      <c r="AJ672" s="271">
        <v>0</v>
      </c>
      <c r="AK672" s="268">
        <v>0.0117541766109785</v>
      </c>
      <c r="AL672" s="268">
        <v>0.0112920168067227</v>
      </c>
      <c r="AM672" s="269">
        <v>0.000462159804255832</v>
      </c>
    </row>
    <row r="673" spans="1:39">
      <c r="A673" s="279" t="s">
        <v>719</v>
      </c>
      <c r="B673" s="280" t="s">
        <v>3344</v>
      </c>
      <c r="C673" s="262" t="s">
        <v>893</v>
      </c>
      <c r="D673" s="280" t="s">
        <v>893</v>
      </c>
      <c r="E673" s="263">
        <v>2696</v>
      </c>
      <c r="F673" s="263">
        <v>45</v>
      </c>
      <c r="G673" s="263">
        <v>36</v>
      </c>
      <c r="H673" s="263">
        <v>1</v>
      </c>
      <c r="I673" s="263">
        <v>0</v>
      </c>
      <c r="J673" s="264">
        <v>4242</v>
      </c>
      <c r="K673" s="264">
        <v>76</v>
      </c>
      <c r="L673" s="264">
        <v>76</v>
      </c>
      <c r="M673" s="264">
        <v>13</v>
      </c>
      <c r="N673" s="264">
        <v>0</v>
      </c>
      <c r="O673" s="264">
        <v>4673</v>
      </c>
      <c r="P673" s="264">
        <v>68</v>
      </c>
      <c r="Q673" s="264">
        <v>68</v>
      </c>
      <c r="R673" s="264">
        <v>36</v>
      </c>
      <c r="S673" s="264">
        <v>0</v>
      </c>
      <c r="T673" s="265">
        <v>0.015</v>
      </c>
      <c r="U673" s="266">
        <v>140787</v>
      </c>
      <c r="V673" s="266">
        <v>1997</v>
      </c>
      <c r="W673" s="266">
        <v>1988</v>
      </c>
      <c r="X673" s="266">
        <v>1</v>
      </c>
      <c r="Y673" s="264">
        <v>1837</v>
      </c>
      <c r="Z673" s="267">
        <v>0.0141774453607222</v>
      </c>
      <c r="AA673" s="267">
        <v>0.0166913946587537</v>
      </c>
      <c r="AB673" s="267">
        <v>0.0179160773220179</v>
      </c>
      <c r="AC673" s="268">
        <v>0.014551679863043</v>
      </c>
      <c r="AD673" s="269">
        <v>-0.00122468266326421</v>
      </c>
      <c r="AE673" s="270">
        <v>31497</v>
      </c>
      <c r="AF673" s="271">
        <v>461</v>
      </c>
      <c r="AG673" s="271">
        <v>0</v>
      </c>
      <c r="AH673" s="271">
        <v>32602</v>
      </c>
      <c r="AI673" s="271">
        <v>463</v>
      </c>
      <c r="AJ673" s="271">
        <v>0</v>
      </c>
      <c r="AK673" s="268">
        <v>0.0146363145696416</v>
      </c>
      <c r="AL673" s="268">
        <v>0.0142015827249862</v>
      </c>
      <c r="AM673" s="269">
        <v>0.000434731844655357</v>
      </c>
    </row>
    <row r="674" spans="1:39">
      <c r="A674" s="279" t="s">
        <v>719</v>
      </c>
      <c r="B674" s="280" t="s">
        <v>3344</v>
      </c>
      <c r="C674" s="262" t="s">
        <v>894</v>
      </c>
      <c r="D674" s="280" t="s">
        <v>895</v>
      </c>
      <c r="E674" s="263">
        <v>3494</v>
      </c>
      <c r="F674" s="263">
        <v>72</v>
      </c>
      <c r="G674" s="263">
        <v>49</v>
      </c>
      <c r="H674" s="263">
        <v>1</v>
      </c>
      <c r="I674" s="263">
        <v>0</v>
      </c>
      <c r="J674" s="264">
        <v>4699</v>
      </c>
      <c r="K674" s="264">
        <v>76</v>
      </c>
      <c r="L674" s="264">
        <v>76</v>
      </c>
      <c r="M674" s="264">
        <v>25</v>
      </c>
      <c r="N674" s="264">
        <v>0</v>
      </c>
      <c r="O674" s="264">
        <v>5373</v>
      </c>
      <c r="P674" s="264">
        <v>89</v>
      </c>
      <c r="Q674" s="264">
        <v>89</v>
      </c>
      <c r="R674" s="264">
        <v>65</v>
      </c>
      <c r="S674" s="264">
        <v>0</v>
      </c>
      <c r="T674" s="265">
        <v>0.015</v>
      </c>
      <c r="U674" s="266">
        <v>156818</v>
      </c>
      <c r="V674" s="266">
        <v>2458</v>
      </c>
      <c r="W674" s="266">
        <v>2435</v>
      </c>
      <c r="X674" s="266">
        <v>1</v>
      </c>
      <c r="Y674" s="264">
        <v>2288</v>
      </c>
      <c r="Z674" s="267">
        <v>0.015667844252573</v>
      </c>
      <c r="AA674" s="267">
        <v>0.0206067544361763</v>
      </c>
      <c r="AB674" s="267">
        <v>0.0161736539689296</v>
      </c>
      <c r="AC674" s="268">
        <v>0.0165643029964638</v>
      </c>
      <c r="AD674" s="269">
        <v>0.00443310046724674</v>
      </c>
      <c r="AE674" s="270">
        <v>36280</v>
      </c>
      <c r="AF674" s="271">
        <v>599</v>
      </c>
      <c r="AG674" s="271">
        <v>0</v>
      </c>
      <c r="AH674" s="271">
        <v>37004</v>
      </c>
      <c r="AI674" s="271">
        <v>664</v>
      </c>
      <c r="AJ674" s="271">
        <v>0</v>
      </c>
      <c r="AK674" s="268">
        <v>0.0165104740904079</v>
      </c>
      <c r="AL674" s="268">
        <v>0.0179440060533996</v>
      </c>
      <c r="AM674" s="269">
        <v>-0.0014335319629917</v>
      </c>
    </row>
    <row r="675" spans="1:39">
      <c r="A675" s="279" t="s">
        <v>719</v>
      </c>
      <c r="B675" s="280" t="s">
        <v>3344</v>
      </c>
      <c r="C675" s="262" t="s">
        <v>896</v>
      </c>
      <c r="D675" s="280" t="s">
        <v>896</v>
      </c>
      <c r="E675" s="263">
        <v>1941</v>
      </c>
      <c r="F675" s="263">
        <v>38</v>
      </c>
      <c r="G675" s="263">
        <v>25</v>
      </c>
      <c r="H675" s="263">
        <v>1</v>
      </c>
      <c r="I675" s="263">
        <v>0</v>
      </c>
      <c r="J675" s="264">
        <v>2666</v>
      </c>
      <c r="K675" s="264">
        <v>46</v>
      </c>
      <c r="L675" s="264">
        <v>46</v>
      </c>
      <c r="M675" s="264">
        <v>2</v>
      </c>
      <c r="N675" s="264">
        <v>0</v>
      </c>
      <c r="O675" s="264">
        <v>3051</v>
      </c>
      <c r="P675" s="264">
        <v>57</v>
      </c>
      <c r="Q675" s="264">
        <v>57</v>
      </c>
      <c r="R675" s="264">
        <v>32</v>
      </c>
      <c r="S675" s="264">
        <v>0</v>
      </c>
      <c r="T675" s="265">
        <v>0.015</v>
      </c>
      <c r="U675" s="266">
        <v>88015</v>
      </c>
      <c r="V675" s="266">
        <v>1354</v>
      </c>
      <c r="W675" s="266">
        <v>1341</v>
      </c>
      <c r="X675" s="266">
        <v>0</v>
      </c>
      <c r="Y675" s="264">
        <v>1227</v>
      </c>
      <c r="Z675" s="267">
        <v>0.0153837414077146</v>
      </c>
      <c r="AA675" s="267">
        <v>0.0195775373518805</v>
      </c>
      <c r="AB675" s="267">
        <v>0.0172543135783946</v>
      </c>
      <c r="AC675" s="268">
        <v>0.0186823992133727</v>
      </c>
      <c r="AD675" s="269">
        <v>0.00232322377348588</v>
      </c>
      <c r="AE675" s="270">
        <v>20699</v>
      </c>
      <c r="AF675" s="271">
        <v>367</v>
      </c>
      <c r="AG675" s="271">
        <v>0</v>
      </c>
      <c r="AH675" s="271">
        <v>20624</v>
      </c>
      <c r="AI675" s="271">
        <v>327</v>
      </c>
      <c r="AJ675" s="271">
        <v>0</v>
      </c>
      <c r="AK675" s="268">
        <v>0.01773032513648</v>
      </c>
      <c r="AL675" s="268">
        <v>0.015855314197052</v>
      </c>
      <c r="AM675" s="269">
        <v>0.00187501093942805</v>
      </c>
    </row>
    <row r="676" spans="1:39">
      <c r="A676" s="279" t="s">
        <v>719</v>
      </c>
      <c r="B676" s="280" t="s">
        <v>3344</v>
      </c>
      <c r="C676" s="262" t="s">
        <v>897</v>
      </c>
      <c r="D676" s="280" t="s">
        <v>898</v>
      </c>
      <c r="E676" s="263">
        <v>2683</v>
      </c>
      <c r="F676" s="263">
        <v>42</v>
      </c>
      <c r="G676" s="263">
        <v>28</v>
      </c>
      <c r="H676" s="263">
        <v>0</v>
      </c>
      <c r="I676" s="263">
        <v>0</v>
      </c>
      <c r="J676" s="264">
        <v>3805</v>
      </c>
      <c r="K676" s="264">
        <v>43</v>
      </c>
      <c r="L676" s="264">
        <v>43</v>
      </c>
      <c r="M676" s="264">
        <v>13</v>
      </c>
      <c r="N676" s="264">
        <v>0</v>
      </c>
      <c r="O676" s="264">
        <v>4333</v>
      </c>
      <c r="P676" s="264">
        <v>48</v>
      </c>
      <c r="Q676" s="264">
        <v>48</v>
      </c>
      <c r="R676" s="264">
        <v>35</v>
      </c>
      <c r="S676" s="264">
        <v>0</v>
      </c>
      <c r="T676" s="265">
        <v>0.015</v>
      </c>
      <c r="U676" s="266">
        <v>124092</v>
      </c>
      <c r="V676" s="266">
        <v>1753</v>
      </c>
      <c r="W676" s="266">
        <v>1739</v>
      </c>
      <c r="X676" s="266">
        <v>2</v>
      </c>
      <c r="Y676" s="264">
        <v>1647</v>
      </c>
      <c r="Z676" s="267">
        <v>0.0141104986622828</v>
      </c>
      <c r="AA676" s="267">
        <v>0.0156541185240403</v>
      </c>
      <c r="AB676" s="267">
        <v>0.0113009198423127</v>
      </c>
      <c r="AC676" s="268">
        <v>0.011077775213478</v>
      </c>
      <c r="AD676" s="269">
        <v>0.00435319868172751</v>
      </c>
      <c r="AE676" s="270">
        <v>29237</v>
      </c>
      <c r="AF676" s="271">
        <v>366</v>
      </c>
      <c r="AG676" s="271">
        <v>0</v>
      </c>
      <c r="AH676" s="271">
        <v>28837</v>
      </c>
      <c r="AI676" s="271">
        <v>429</v>
      </c>
      <c r="AJ676" s="271">
        <v>1</v>
      </c>
      <c r="AK676" s="268">
        <v>0.012518384239149</v>
      </c>
      <c r="AL676" s="268">
        <v>0.0148420432083781</v>
      </c>
      <c r="AM676" s="269">
        <v>-0.0023236589692291</v>
      </c>
    </row>
    <row r="677" spans="1:39">
      <c r="A677" s="279" t="s">
        <v>719</v>
      </c>
      <c r="B677" s="280" t="s">
        <v>3344</v>
      </c>
      <c r="C677" s="262" t="s">
        <v>899</v>
      </c>
      <c r="D677" s="280" t="s">
        <v>900</v>
      </c>
      <c r="E677" s="263">
        <v>2573</v>
      </c>
      <c r="F677" s="263">
        <v>46</v>
      </c>
      <c r="G677" s="263">
        <v>30</v>
      </c>
      <c r="H677" s="263">
        <v>0</v>
      </c>
      <c r="I677" s="263">
        <v>0</v>
      </c>
      <c r="J677" s="264">
        <v>3661</v>
      </c>
      <c r="K677" s="264">
        <v>57</v>
      </c>
      <c r="L677" s="264">
        <v>57</v>
      </c>
      <c r="M677" s="264">
        <v>13</v>
      </c>
      <c r="N677" s="264">
        <v>0</v>
      </c>
      <c r="O677" s="264">
        <v>4114</v>
      </c>
      <c r="P677" s="264">
        <v>57</v>
      </c>
      <c r="Q677" s="264">
        <v>57</v>
      </c>
      <c r="R677" s="264">
        <v>40</v>
      </c>
      <c r="S677" s="264">
        <v>0</v>
      </c>
      <c r="T677" s="265">
        <v>0.015</v>
      </c>
      <c r="U677" s="266">
        <v>124266</v>
      </c>
      <c r="V677" s="266">
        <v>1622</v>
      </c>
      <c r="W677" s="266">
        <v>1606</v>
      </c>
      <c r="X677" s="266">
        <v>0</v>
      </c>
      <c r="Y677" s="264">
        <v>1495</v>
      </c>
      <c r="Z677" s="267">
        <v>0.0130526451322164</v>
      </c>
      <c r="AA677" s="267">
        <v>0.0178779634667703</v>
      </c>
      <c r="AB677" s="267">
        <v>0.0155695165255395</v>
      </c>
      <c r="AC677" s="268">
        <v>0.0138551288283909</v>
      </c>
      <c r="AD677" s="269">
        <v>0.00230844694123084</v>
      </c>
      <c r="AE677" s="270">
        <v>28854</v>
      </c>
      <c r="AF677" s="271">
        <v>437</v>
      </c>
      <c r="AG677" s="271">
        <v>0</v>
      </c>
      <c r="AH677" s="271">
        <v>29190</v>
      </c>
      <c r="AI677" s="271">
        <v>373</v>
      </c>
      <c r="AJ677" s="271">
        <v>0</v>
      </c>
      <c r="AK677" s="268">
        <v>0.0151452138351702</v>
      </c>
      <c r="AL677" s="268">
        <v>0.0127783487495718</v>
      </c>
      <c r="AM677" s="269">
        <v>0.0023668650855984</v>
      </c>
    </row>
    <row r="678" spans="1:39">
      <c r="A678" s="279" t="s">
        <v>719</v>
      </c>
      <c r="B678" s="280" t="s">
        <v>3344</v>
      </c>
      <c r="C678" s="262" t="s">
        <v>901</v>
      </c>
      <c r="D678" s="280" t="s">
        <v>902</v>
      </c>
      <c r="E678" s="263">
        <v>3126</v>
      </c>
      <c r="F678" s="263">
        <v>71</v>
      </c>
      <c r="G678" s="263">
        <v>54</v>
      </c>
      <c r="H678" s="263">
        <v>3</v>
      </c>
      <c r="I678" s="263">
        <v>0</v>
      </c>
      <c r="J678" s="264">
        <v>4269</v>
      </c>
      <c r="K678" s="264">
        <v>55</v>
      </c>
      <c r="L678" s="264">
        <v>55</v>
      </c>
      <c r="M678" s="264">
        <v>17</v>
      </c>
      <c r="N678" s="264">
        <v>0</v>
      </c>
      <c r="O678" s="264">
        <v>4835</v>
      </c>
      <c r="P678" s="264">
        <v>75</v>
      </c>
      <c r="Q678" s="264">
        <v>75</v>
      </c>
      <c r="R678" s="264">
        <v>49</v>
      </c>
      <c r="S678" s="264">
        <v>0</v>
      </c>
      <c r="T678" s="265">
        <v>0.015</v>
      </c>
      <c r="U678" s="266">
        <v>144042</v>
      </c>
      <c r="V678" s="266">
        <v>2026</v>
      </c>
      <c r="W678" s="266">
        <v>2009</v>
      </c>
      <c r="X678" s="266">
        <v>0</v>
      </c>
      <c r="Y678" s="264">
        <v>1873</v>
      </c>
      <c r="Z678" s="267">
        <v>0.0140653420530123</v>
      </c>
      <c r="AA678" s="267">
        <v>0.0227127319257837</v>
      </c>
      <c r="AB678" s="267">
        <v>0.0128835792925744</v>
      </c>
      <c r="AC678" s="268">
        <v>0.015511892450879</v>
      </c>
      <c r="AD678" s="269">
        <v>0.00982915263320937</v>
      </c>
      <c r="AE678" s="270">
        <v>32757</v>
      </c>
      <c r="AF678" s="271">
        <v>499</v>
      </c>
      <c r="AG678" s="271">
        <v>0</v>
      </c>
      <c r="AH678" s="271">
        <v>34299</v>
      </c>
      <c r="AI678" s="271">
        <v>545</v>
      </c>
      <c r="AJ678" s="271">
        <v>0</v>
      </c>
      <c r="AK678" s="268">
        <v>0.0152333852306377</v>
      </c>
      <c r="AL678" s="268">
        <v>0.0158896760838508</v>
      </c>
      <c r="AM678" s="269">
        <v>-0.000656290853213115</v>
      </c>
    </row>
    <row r="679" spans="1:39">
      <c r="A679" s="279" t="s">
        <v>719</v>
      </c>
      <c r="B679" s="280" t="s">
        <v>3344</v>
      </c>
      <c r="C679" s="262" t="s">
        <v>903</v>
      </c>
      <c r="D679" s="280" t="s">
        <v>904</v>
      </c>
      <c r="E679" s="263">
        <v>3292</v>
      </c>
      <c r="F679" s="263">
        <v>35</v>
      </c>
      <c r="G679" s="263">
        <v>23</v>
      </c>
      <c r="H679" s="263">
        <v>4</v>
      </c>
      <c r="I679" s="263">
        <v>0</v>
      </c>
      <c r="J679" s="264">
        <v>4960</v>
      </c>
      <c r="K679" s="264">
        <v>88</v>
      </c>
      <c r="L679" s="264">
        <v>88</v>
      </c>
      <c r="M679" s="264">
        <v>24</v>
      </c>
      <c r="N679" s="264">
        <v>0</v>
      </c>
      <c r="O679" s="264">
        <v>5650</v>
      </c>
      <c r="P679" s="264">
        <v>99</v>
      </c>
      <c r="Q679" s="264">
        <v>99</v>
      </c>
      <c r="R679" s="264">
        <v>44</v>
      </c>
      <c r="S679" s="264">
        <v>0</v>
      </c>
      <c r="T679" s="265">
        <v>0.015</v>
      </c>
      <c r="U679" s="266">
        <v>161572</v>
      </c>
      <c r="V679" s="266">
        <v>2028</v>
      </c>
      <c r="W679" s="266">
        <v>2015</v>
      </c>
      <c r="X679" s="266">
        <v>7</v>
      </c>
      <c r="Y679" s="264">
        <v>1842</v>
      </c>
      <c r="Z679" s="267">
        <v>0.0125083554081153</v>
      </c>
      <c r="AA679" s="267">
        <v>0.0106318347509113</v>
      </c>
      <c r="AB679" s="267">
        <v>0.017741935483871</v>
      </c>
      <c r="AC679" s="268">
        <v>0.0175221238938053</v>
      </c>
      <c r="AD679" s="269">
        <v>-0.00711010073295967</v>
      </c>
      <c r="AE679" s="270">
        <v>38063</v>
      </c>
      <c r="AF679" s="271">
        <v>477</v>
      </c>
      <c r="AG679" s="271">
        <v>1</v>
      </c>
      <c r="AH679" s="271">
        <v>38280</v>
      </c>
      <c r="AI679" s="271">
        <v>476</v>
      </c>
      <c r="AJ679" s="271">
        <v>3</v>
      </c>
      <c r="AK679" s="268">
        <v>0.0125055828494864</v>
      </c>
      <c r="AL679" s="268">
        <v>0.0123563218390805</v>
      </c>
      <c r="AM679" s="269">
        <v>0.000149261010405919</v>
      </c>
    </row>
    <row r="680" spans="1:39">
      <c r="A680" s="279" t="s">
        <v>719</v>
      </c>
      <c r="B680" s="280" t="s">
        <v>3344</v>
      </c>
      <c r="C680" s="262" t="s">
        <v>905</v>
      </c>
      <c r="D680" s="280" t="s">
        <v>905</v>
      </c>
      <c r="E680" s="263">
        <v>757</v>
      </c>
      <c r="F680" s="263">
        <v>15</v>
      </c>
      <c r="G680" s="263">
        <v>11</v>
      </c>
      <c r="H680" s="263">
        <v>0</v>
      </c>
      <c r="I680" s="263">
        <v>0</v>
      </c>
      <c r="J680" s="264">
        <v>1101</v>
      </c>
      <c r="K680" s="264">
        <v>15</v>
      </c>
      <c r="L680" s="264">
        <v>15</v>
      </c>
      <c r="M680" s="264">
        <v>3</v>
      </c>
      <c r="N680" s="264">
        <v>0</v>
      </c>
      <c r="O680" s="264">
        <v>1333</v>
      </c>
      <c r="P680" s="264">
        <v>24</v>
      </c>
      <c r="Q680" s="264">
        <v>24</v>
      </c>
      <c r="R680" s="264">
        <v>17</v>
      </c>
      <c r="S680" s="264">
        <v>0</v>
      </c>
      <c r="T680" s="265">
        <v>0.015</v>
      </c>
      <c r="U680" s="266">
        <v>39869</v>
      </c>
      <c r="V680" s="266">
        <v>515</v>
      </c>
      <c r="W680" s="266">
        <v>510</v>
      </c>
      <c r="X680" s="266">
        <v>0</v>
      </c>
      <c r="Y680" s="264">
        <v>472</v>
      </c>
      <c r="Z680" s="267">
        <v>0.0129173041711606</v>
      </c>
      <c r="AA680" s="267">
        <v>0.0198150594451783</v>
      </c>
      <c r="AB680" s="267">
        <v>0.0136239782016349</v>
      </c>
      <c r="AC680" s="268">
        <v>0.0180045011252813</v>
      </c>
      <c r="AD680" s="269">
        <v>0.00619108124354346</v>
      </c>
      <c r="AE680" s="270">
        <v>9078</v>
      </c>
      <c r="AF680" s="271">
        <v>119</v>
      </c>
      <c r="AG680" s="271">
        <v>0</v>
      </c>
      <c r="AH680" s="271">
        <v>9266</v>
      </c>
      <c r="AI680" s="271">
        <v>138</v>
      </c>
      <c r="AJ680" s="271">
        <v>0</v>
      </c>
      <c r="AK680" s="268">
        <v>0.0131086142322097</v>
      </c>
      <c r="AL680" s="268">
        <v>0.0148931577811353</v>
      </c>
      <c r="AM680" s="269">
        <v>-0.0017845435489256</v>
      </c>
    </row>
    <row r="681" spans="1:39">
      <c r="A681" s="279" t="s">
        <v>719</v>
      </c>
      <c r="B681" s="280" t="s">
        <v>3344</v>
      </c>
      <c r="C681" s="262" t="s">
        <v>906</v>
      </c>
      <c r="D681" s="280" t="s">
        <v>906</v>
      </c>
      <c r="E681" s="263">
        <v>3373</v>
      </c>
      <c r="F681" s="263">
        <v>50</v>
      </c>
      <c r="G681" s="263">
        <v>40</v>
      </c>
      <c r="H681" s="263">
        <v>2</v>
      </c>
      <c r="I681" s="263">
        <v>0</v>
      </c>
      <c r="J681" s="264">
        <v>5079</v>
      </c>
      <c r="K681" s="264">
        <v>77</v>
      </c>
      <c r="L681" s="264">
        <v>77</v>
      </c>
      <c r="M681" s="264">
        <v>15</v>
      </c>
      <c r="N681" s="264">
        <v>0</v>
      </c>
      <c r="O681" s="264">
        <v>5748</v>
      </c>
      <c r="P681" s="264">
        <v>99</v>
      </c>
      <c r="Q681" s="264">
        <v>99</v>
      </c>
      <c r="R681" s="264">
        <v>76</v>
      </c>
      <c r="S681" s="264">
        <v>0</v>
      </c>
      <c r="T681" s="265">
        <v>0.015</v>
      </c>
      <c r="U681" s="266">
        <v>167246</v>
      </c>
      <c r="V681" s="266">
        <v>2470</v>
      </c>
      <c r="W681" s="266">
        <v>2459</v>
      </c>
      <c r="X681" s="266">
        <v>1</v>
      </c>
      <c r="Y681" s="264">
        <v>2302</v>
      </c>
      <c r="Z681" s="267">
        <v>0.0147626849072624</v>
      </c>
      <c r="AA681" s="267">
        <v>0.0148235991698784</v>
      </c>
      <c r="AB681" s="267">
        <v>0.0151604646583973</v>
      </c>
      <c r="AC681" s="268">
        <v>0.017223382045929</v>
      </c>
      <c r="AD681" s="269">
        <v>-0.000336865488518877</v>
      </c>
      <c r="AE681" s="270">
        <v>38450</v>
      </c>
      <c r="AF681" s="271">
        <v>556</v>
      </c>
      <c r="AG681" s="271">
        <v>0</v>
      </c>
      <c r="AH681" s="271">
        <v>38830</v>
      </c>
      <c r="AI681" s="271">
        <v>584</v>
      </c>
      <c r="AJ681" s="271">
        <v>0</v>
      </c>
      <c r="AK681" s="268">
        <v>0.0144603381014304</v>
      </c>
      <c r="AL681" s="268">
        <v>0.0150399175894927</v>
      </c>
      <c r="AM681" s="269">
        <v>-0.000579579488062231</v>
      </c>
    </row>
    <row r="682" spans="1:39">
      <c r="A682" s="279" t="s">
        <v>719</v>
      </c>
      <c r="B682" s="280" t="s">
        <v>3344</v>
      </c>
      <c r="C682" s="262" t="s">
        <v>907</v>
      </c>
      <c r="D682" s="280" t="s">
        <v>908</v>
      </c>
      <c r="E682" s="263">
        <v>3305</v>
      </c>
      <c r="F682" s="263">
        <v>34</v>
      </c>
      <c r="G682" s="263">
        <v>21</v>
      </c>
      <c r="H682" s="263">
        <v>0</v>
      </c>
      <c r="I682" s="263">
        <v>0</v>
      </c>
      <c r="J682" s="264">
        <v>4358</v>
      </c>
      <c r="K682" s="264">
        <v>49</v>
      </c>
      <c r="L682" s="264">
        <v>49</v>
      </c>
      <c r="M682" s="264">
        <v>13</v>
      </c>
      <c r="N682" s="264">
        <v>0</v>
      </c>
      <c r="O682" s="264">
        <v>4689</v>
      </c>
      <c r="P682" s="264">
        <v>49</v>
      </c>
      <c r="Q682" s="264">
        <v>49</v>
      </c>
      <c r="R682" s="264">
        <v>33</v>
      </c>
      <c r="S682" s="264">
        <v>0</v>
      </c>
      <c r="T682" s="265">
        <v>0.015</v>
      </c>
      <c r="U682" s="266">
        <v>139624</v>
      </c>
      <c r="V682" s="266">
        <v>1438</v>
      </c>
      <c r="W682" s="266">
        <v>1425</v>
      </c>
      <c r="X682" s="266">
        <v>0</v>
      </c>
      <c r="Y682" s="264">
        <v>1330</v>
      </c>
      <c r="Z682" s="267">
        <v>0.0102990889818369</v>
      </c>
      <c r="AA682" s="267">
        <v>0.0102874432677761</v>
      </c>
      <c r="AB682" s="267">
        <v>0.0112436897659477</v>
      </c>
      <c r="AC682" s="268">
        <v>0.0104499893367456</v>
      </c>
      <c r="AD682" s="269">
        <v>-0.000956246498171586</v>
      </c>
      <c r="AE682" s="270">
        <v>32916</v>
      </c>
      <c r="AF682" s="271">
        <v>368</v>
      </c>
      <c r="AG682" s="271">
        <v>0</v>
      </c>
      <c r="AH682" s="271">
        <v>33717</v>
      </c>
      <c r="AI682" s="271">
        <v>386</v>
      </c>
      <c r="AJ682" s="271">
        <v>0</v>
      </c>
      <c r="AK682" s="268">
        <v>0.0111799732652813</v>
      </c>
      <c r="AL682" s="268">
        <v>0.0114482308627695</v>
      </c>
      <c r="AM682" s="269">
        <v>-0.0002682575974882</v>
      </c>
    </row>
    <row r="683" spans="1:39">
      <c r="A683" s="279" t="s">
        <v>719</v>
      </c>
      <c r="B683" s="280" t="s">
        <v>3344</v>
      </c>
      <c r="C683" s="262" t="s">
        <v>909</v>
      </c>
      <c r="D683" s="280" t="s">
        <v>909</v>
      </c>
      <c r="E683" s="263">
        <v>1838</v>
      </c>
      <c r="F683" s="263">
        <v>49</v>
      </c>
      <c r="G683" s="263">
        <v>34</v>
      </c>
      <c r="H683" s="263">
        <v>0</v>
      </c>
      <c r="I683" s="263">
        <v>0</v>
      </c>
      <c r="J683" s="264">
        <v>3041</v>
      </c>
      <c r="K683" s="264">
        <v>52</v>
      </c>
      <c r="L683" s="264">
        <v>52</v>
      </c>
      <c r="M683" s="264">
        <v>8</v>
      </c>
      <c r="N683" s="264">
        <v>0</v>
      </c>
      <c r="O683" s="264">
        <v>3232</v>
      </c>
      <c r="P683" s="264">
        <v>60</v>
      </c>
      <c r="Q683" s="264">
        <v>60</v>
      </c>
      <c r="R683" s="264">
        <v>34</v>
      </c>
      <c r="S683" s="264">
        <v>0</v>
      </c>
      <c r="T683" s="265">
        <v>0.015</v>
      </c>
      <c r="U683" s="266">
        <v>96146</v>
      </c>
      <c r="V683" s="266">
        <v>1558</v>
      </c>
      <c r="W683" s="266">
        <v>1543</v>
      </c>
      <c r="X683" s="266">
        <v>0</v>
      </c>
      <c r="Y683" s="264">
        <v>1425</v>
      </c>
      <c r="Z683" s="267">
        <v>0.0162045222890188</v>
      </c>
      <c r="AA683" s="267">
        <v>0.0266594124047878</v>
      </c>
      <c r="AB683" s="267">
        <v>0.0170996382768826</v>
      </c>
      <c r="AC683" s="268">
        <v>0.0185643564356436</v>
      </c>
      <c r="AD683" s="269">
        <v>0.00955977412790521</v>
      </c>
      <c r="AE683" s="270">
        <v>22165</v>
      </c>
      <c r="AF683" s="271">
        <v>383</v>
      </c>
      <c r="AG683" s="271">
        <v>0</v>
      </c>
      <c r="AH683" s="271">
        <v>22453</v>
      </c>
      <c r="AI683" s="271">
        <v>387</v>
      </c>
      <c r="AJ683" s="271">
        <v>0</v>
      </c>
      <c r="AK683" s="268">
        <v>0.0172794946988495</v>
      </c>
      <c r="AL683" s="268">
        <v>0.017236004097448</v>
      </c>
      <c r="AM683" s="269">
        <v>4.34906014015329e-5</v>
      </c>
    </row>
    <row r="684" spans="1:39">
      <c r="A684" s="279" t="s">
        <v>719</v>
      </c>
      <c r="B684" s="280" t="s">
        <v>3344</v>
      </c>
      <c r="C684" s="262" t="s">
        <v>910</v>
      </c>
      <c r="D684" s="280" t="s">
        <v>910</v>
      </c>
      <c r="E684" s="263">
        <v>940</v>
      </c>
      <c r="F684" s="263">
        <v>19</v>
      </c>
      <c r="G684" s="263">
        <v>11</v>
      </c>
      <c r="H684" s="263">
        <v>1</v>
      </c>
      <c r="I684" s="263">
        <v>0</v>
      </c>
      <c r="J684" s="264">
        <v>1670</v>
      </c>
      <c r="K684" s="264">
        <v>14</v>
      </c>
      <c r="L684" s="264">
        <v>14</v>
      </c>
      <c r="M684" s="264">
        <v>0</v>
      </c>
      <c r="N684" s="264">
        <v>0</v>
      </c>
      <c r="O684" s="264">
        <v>1683</v>
      </c>
      <c r="P684" s="264">
        <v>27</v>
      </c>
      <c r="Q684" s="264">
        <v>27</v>
      </c>
      <c r="R684" s="264">
        <v>11</v>
      </c>
      <c r="S684" s="264">
        <v>0</v>
      </c>
      <c r="T684" s="265">
        <v>0.015</v>
      </c>
      <c r="U684" s="266">
        <v>50054</v>
      </c>
      <c r="V684" s="266">
        <v>715</v>
      </c>
      <c r="W684" s="266">
        <v>707</v>
      </c>
      <c r="X684" s="266">
        <v>2</v>
      </c>
      <c r="Y684" s="264">
        <v>657</v>
      </c>
      <c r="Z684" s="267">
        <v>0.0142446158149199</v>
      </c>
      <c r="AA684" s="267">
        <v>0.0202127659574468</v>
      </c>
      <c r="AB684" s="267">
        <v>0.00838323353293413</v>
      </c>
      <c r="AC684" s="268">
        <v>0.0160427807486631</v>
      </c>
      <c r="AD684" s="269">
        <v>0.0118295324245127</v>
      </c>
      <c r="AE684" s="270">
        <v>11558</v>
      </c>
      <c r="AF684" s="271">
        <v>176</v>
      </c>
      <c r="AG684" s="271">
        <v>0</v>
      </c>
      <c r="AH684" s="271">
        <v>11960</v>
      </c>
      <c r="AI684" s="271">
        <v>160</v>
      </c>
      <c r="AJ684" s="271">
        <v>0</v>
      </c>
      <c r="AK684" s="268">
        <v>0.0152275480186884</v>
      </c>
      <c r="AL684" s="268">
        <v>0.0133779264214047</v>
      </c>
      <c r="AM684" s="269">
        <v>0.00184962159728367</v>
      </c>
    </row>
    <row r="685" spans="1:39">
      <c r="A685" s="279" t="s">
        <v>719</v>
      </c>
      <c r="B685" s="280" t="s">
        <v>3344</v>
      </c>
      <c r="C685" s="262" t="s">
        <v>911</v>
      </c>
      <c r="D685" s="280" t="s">
        <v>911</v>
      </c>
      <c r="E685" s="263">
        <v>2050</v>
      </c>
      <c r="F685" s="263">
        <v>28</v>
      </c>
      <c r="G685" s="263">
        <v>19</v>
      </c>
      <c r="H685" s="263">
        <v>1</v>
      </c>
      <c r="I685" s="263">
        <v>0</v>
      </c>
      <c r="J685" s="264">
        <v>2721</v>
      </c>
      <c r="K685" s="264">
        <v>66</v>
      </c>
      <c r="L685" s="264">
        <v>66</v>
      </c>
      <c r="M685" s="264">
        <v>20</v>
      </c>
      <c r="N685" s="264">
        <v>0</v>
      </c>
      <c r="O685" s="264">
        <v>2770</v>
      </c>
      <c r="P685" s="264">
        <v>37</v>
      </c>
      <c r="Q685" s="264">
        <v>37</v>
      </c>
      <c r="R685" s="264">
        <v>28</v>
      </c>
      <c r="S685" s="264">
        <v>0</v>
      </c>
      <c r="T685" s="265">
        <v>0.015</v>
      </c>
      <c r="U685" s="266">
        <v>81990</v>
      </c>
      <c r="V685" s="266">
        <v>999</v>
      </c>
      <c r="W685" s="266">
        <v>990</v>
      </c>
      <c r="X685" s="266">
        <v>0</v>
      </c>
      <c r="Y685" s="264">
        <v>909</v>
      </c>
      <c r="Z685" s="267">
        <v>0.0121844127332602</v>
      </c>
      <c r="AA685" s="267">
        <v>0.0136585365853659</v>
      </c>
      <c r="AB685" s="267">
        <v>0.0242557883131202</v>
      </c>
      <c r="AC685" s="268">
        <v>0.0133574007220217</v>
      </c>
      <c r="AD685" s="269">
        <v>-0.0105972517277543</v>
      </c>
      <c r="AE685" s="270">
        <v>19812</v>
      </c>
      <c r="AF685" s="271">
        <v>282</v>
      </c>
      <c r="AG685" s="271">
        <v>0</v>
      </c>
      <c r="AH685" s="271">
        <v>19449</v>
      </c>
      <c r="AI685" s="271">
        <v>232</v>
      </c>
      <c r="AJ685" s="271">
        <v>0</v>
      </c>
      <c r="AK685" s="268">
        <v>0.0142337976983646</v>
      </c>
      <c r="AL685" s="268">
        <v>0.0119286338629235</v>
      </c>
      <c r="AM685" s="269">
        <v>0.00230516383544108</v>
      </c>
    </row>
    <row r="686" spans="1:39">
      <c r="A686" s="279" t="s">
        <v>719</v>
      </c>
      <c r="B686" s="280" t="s">
        <v>3344</v>
      </c>
      <c r="C686" s="262" t="s">
        <v>912</v>
      </c>
      <c r="D686" s="280" t="s">
        <v>912</v>
      </c>
      <c r="E686" s="263">
        <v>1952</v>
      </c>
      <c r="F686" s="263">
        <v>54</v>
      </c>
      <c r="G686" s="263">
        <v>35</v>
      </c>
      <c r="H686" s="263">
        <v>1</v>
      </c>
      <c r="I686" s="263">
        <v>0</v>
      </c>
      <c r="J686" s="264">
        <v>3533</v>
      </c>
      <c r="K686" s="264">
        <v>51</v>
      </c>
      <c r="L686" s="264">
        <v>51</v>
      </c>
      <c r="M686" s="264">
        <v>10</v>
      </c>
      <c r="N686" s="264">
        <v>0</v>
      </c>
      <c r="O686" s="264">
        <v>3714</v>
      </c>
      <c r="P686" s="264">
        <v>52</v>
      </c>
      <c r="Q686" s="264">
        <v>52</v>
      </c>
      <c r="R686" s="264">
        <v>34</v>
      </c>
      <c r="S686" s="264">
        <v>0</v>
      </c>
      <c r="T686" s="265">
        <v>0.015</v>
      </c>
      <c r="U686" s="266">
        <v>106450</v>
      </c>
      <c r="V686" s="266">
        <v>1540</v>
      </c>
      <c r="W686" s="266">
        <v>1521</v>
      </c>
      <c r="X686" s="266">
        <v>1</v>
      </c>
      <c r="Y686" s="264">
        <v>1407</v>
      </c>
      <c r="Z686" s="267">
        <v>0.0144574917801785</v>
      </c>
      <c r="AA686" s="267">
        <v>0.0276639344262295</v>
      </c>
      <c r="AB686" s="267">
        <v>0.014435324087178</v>
      </c>
      <c r="AC686" s="268">
        <v>0.0140010770059235</v>
      </c>
      <c r="AD686" s="269">
        <v>0.0132286103390515</v>
      </c>
      <c r="AE686" s="270">
        <v>25024</v>
      </c>
      <c r="AF686" s="271">
        <v>400</v>
      </c>
      <c r="AG686" s="271">
        <v>0</v>
      </c>
      <c r="AH686" s="271">
        <v>25349</v>
      </c>
      <c r="AI686" s="271">
        <v>377</v>
      </c>
      <c r="AJ686" s="271">
        <v>0</v>
      </c>
      <c r="AK686" s="268">
        <v>0.0159846547314578</v>
      </c>
      <c r="AL686" s="268">
        <v>0.014872381553513</v>
      </c>
      <c r="AM686" s="269">
        <v>0.00111227317794484</v>
      </c>
    </row>
    <row r="687" spans="1:39">
      <c r="A687" s="279" t="s">
        <v>719</v>
      </c>
      <c r="B687" s="280" t="s">
        <v>3345</v>
      </c>
      <c r="C687" s="262" t="s">
        <v>913</v>
      </c>
      <c r="D687" s="280" t="s">
        <v>913</v>
      </c>
      <c r="E687" s="263">
        <v>2986</v>
      </c>
      <c r="F687" s="263">
        <v>36</v>
      </c>
      <c r="G687" s="263">
        <v>24</v>
      </c>
      <c r="H687" s="263">
        <v>0</v>
      </c>
      <c r="I687" s="263">
        <v>0</v>
      </c>
      <c r="J687" s="264">
        <v>2033</v>
      </c>
      <c r="K687" s="264">
        <v>56</v>
      </c>
      <c r="L687" s="264">
        <v>56</v>
      </c>
      <c r="M687" s="264">
        <v>13</v>
      </c>
      <c r="N687" s="264">
        <v>0</v>
      </c>
      <c r="O687" s="264">
        <v>3077</v>
      </c>
      <c r="P687" s="264">
        <v>41</v>
      </c>
      <c r="Q687" s="264">
        <v>41</v>
      </c>
      <c r="R687" s="264">
        <v>26</v>
      </c>
      <c r="S687" s="264">
        <v>0</v>
      </c>
      <c r="T687" s="265">
        <v>0.015</v>
      </c>
      <c r="U687" s="266">
        <v>89274</v>
      </c>
      <c r="V687" s="266">
        <v>1221</v>
      </c>
      <c r="W687" s="266">
        <v>1209</v>
      </c>
      <c r="X687" s="266">
        <v>0</v>
      </c>
      <c r="Y687" s="264">
        <v>1115</v>
      </c>
      <c r="Z687" s="267">
        <v>0.0136769944216681</v>
      </c>
      <c r="AA687" s="267">
        <v>0.0120562625586068</v>
      </c>
      <c r="AB687" s="267">
        <v>0.0275454992621741</v>
      </c>
      <c r="AC687" s="268">
        <v>0.0133246668833279</v>
      </c>
      <c r="AD687" s="269">
        <v>-0.0154892367035673</v>
      </c>
      <c r="AE687" s="270">
        <v>20456</v>
      </c>
      <c r="AF687" s="271">
        <v>337</v>
      </c>
      <c r="AG687" s="271">
        <v>0</v>
      </c>
      <c r="AH687" s="271">
        <v>20351</v>
      </c>
      <c r="AI687" s="271">
        <v>305</v>
      </c>
      <c r="AJ687" s="271">
        <v>0</v>
      </c>
      <c r="AK687" s="268">
        <v>0.0164743840438013</v>
      </c>
      <c r="AL687" s="268">
        <v>0.0149869785268537</v>
      </c>
      <c r="AM687" s="269">
        <v>0.00148740551694761</v>
      </c>
    </row>
    <row r="688" spans="1:39">
      <c r="A688" s="279" t="s">
        <v>719</v>
      </c>
      <c r="B688" s="280" t="s">
        <v>3345</v>
      </c>
      <c r="C688" s="262" t="s">
        <v>914</v>
      </c>
      <c r="D688" s="280" t="s">
        <v>914</v>
      </c>
      <c r="E688" s="263">
        <v>2371</v>
      </c>
      <c r="F688" s="263">
        <v>40</v>
      </c>
      <c r="G688" s="263">
        <v>33</v>
      </c>
      <c r="H688" s="263">
        <v>0</v>
      </c>
      <c r="I688" s="263">
        <v>0</v>
      </c>
      <c r="J688" s="264">
        <v>1613</v>
      </c>
      <c r="K688" s="264">
        <v>34</v>
      </c>
      <c r="L688" s="264">
        <v>34</v>
      </c>
      <c r="M688" s="264">
        <v>8</v>
      </c>
      <c r="N688" s="264">
        <v>0</v>
      </c>
      <c r="O688" s="264">
        <v>2580</v>
      </c>
      <c r="P688" s="264">
        <v>43</v>
      </c>
      <c r="Q688" s="264">
        <v>43</v>
      </c>
      <c r="R688" s="264">
        <v>19</v>
      </c>
      <c r="S688" s="264">
        <v>0</v>
      </c>
      <c r="T688" s="265">
        <v>0.015</v>
      </c>
      <c r="U688" s="266">
        <v>73988</v>
      </c>
      <c r="V688" s="266">
        <v>1246</v>
      </c>
      <c r="W688" s="266">
        <v>1239</v>
      </c>
      <c r="X688" s="266">
        <v>0</v>
      </c>
      <c r="Y688" s="264">
        <v>1139</v>
      </c>
      <c r="Z688" s="267">
        <v>0.0168405687408769</v>
      </c>
      <c r="AA688" s="267">
        <v>0.0168705187684521</v>
      </c>
      <c r="AB688" s="267">
        <v>0.0210787352758834</v>
      </c>
      <c r="AC688" s="268">
        <v>0.0166666666666667</v>
      </c>
      <c r="AD688" s="269">
        <v>-0.00420821650743132</v>
      </c>
      <c r="AE688" s="270">
        <v>16503</v>
      </c>
      <c r="AF688" s="271">
        <v>274</v>
      </c>
      <c r="AG688" s="271">
        <v>0</v>
      </c>
      <c r="AH688" s="271">
        <v>17121</v>
      </c>
      <c r="AI688" s="271">
        <v>303</v>
      </c>
      <c r="AJ688" s="271">
        <v>0</v>
      </c>
      <c r="AK688" s="268">
        <v>0.0166030418711749</v>
      </c>
      <c r="AL688" s="268">
        <v>0.0176975643946031</v>
      </c>
      <c r="AM688" s="269">
        <v>-0.00109452252342818</v>
      </c>
    </row>
    <row r="689" spans="1:39">
      <c r="A689" s="279" t="s">
        <v>719</v>
      </c>
      <c r="B689" s="280" t="s">
        <v>3345</v>
      </c>
      <c r="C689" s="262" t="s">
        <v>915</v>
      </c>
      <c r="D689" s="280" t="s">
        <v>915</v>
      </c>
      <c r="E689" s="263">
        <v>4253</v>
      </c>
      <c r="F689" s="263">
        <v>52</v>
      </c>
      <c r="G689" s="263">
        <v>31</v>
      </c>
      <c r="H689" s="263">
        <v>0</v>
      </c>
      <c r="I689" s="263">
        <v>0</v>
      </c>
      <c r="J689" s="264">
        <v>2692</v>
      </c>
      <c r="K689" s="264">
        <v>37</v>
      </c>
      <c r="L689" s="264">
        <v>37</v>
      </c>
      <c r="M689" s="264">
        <v>4</v>
      </c>
      <c r="N689" s="264">
        <v>0</v>
      </c>
      <c r="O689" s="264">
        <v>4343</v>
      </c>
      <c r="P689" s="264">
        <v>40</v>
      </c>
      <c r="Q689" s="264">
        <v>40</v>
      </c>
      <c r="R689" s="264">
        <v>25</v>
      </c>
      <c r="S689" s="264">
        <v>0</v>
      </c>
      <c r="T689" s="265">
        <v>0.015</v>
      </c>
      <c r="U689" s="266">
        <v>119835</v>
      </c>
      <c r="V689" s="266">
        <v>1493</v>
      </c>
      <c r="W689" s="266">
        <v>1472</v>
      </c>
      <c r="X689" s="266">
        <v>1</v>
      </c>
      <c r="Y689" s="264">
        <v>1375</v>
      </c>
      <c r="Z689" s="267">
        <v>0.0124504527058038</v>
      </c>
      <c r="AA689" s="267">
        <v>0.0122266635316247</v>
      </c>
      <c r="AB689" s="267">
        <v>0.0137444279346211</v>
      </c>
      <c r="AC689" s="268">
        <v>0.00921022334791619</v>
      </c>
      <c r="AD689" s="269">
        <v>-0.00151776440299636</v>
      </c>
      <c r="AE689" s="270">
        <v>27593</v>
      </c>
      <c r="AF689" s="271">
        <v>347</v>
      </c>
      <c r="AG689" s="271">
        <v>0</v>
      </c>
      <c r="AH689" s="271">
        <v>28195</v>
      </c>
      <c r="AI689" s="271">
        <v>385</v>
      </c>
      <c r="AJ689" s="271">
        <v>0</v>
      </c>
      <c r="AK689" s="268">
        <v>0.0125756532453883</v>
      </c>
      <c r="AL689" s="268">
        <v>0.0136549033516581</v>
      </c>
      <c r="AM689" s="269">
        <v>-0.00107925010626977</v>
      </c>
    </row>
    <row r="690" spans="1:39">
      <c r="A690" s="279" t="s">
        <v>719</v>
      </c>
      <c r="B690" s="280" t="s">
        <v>3345</v>
      </c>
      <c r="C690" s="262" t="s">
        <v>916</v>
      </c>
      <c r="D690" s="280" t="s">
        <v>916</v>
      </c>
      <c r="E690" s="263">
        <v>3149</v>
      </c>
      <c r="F690" s="263">
        <v>59</v>
      </c>
      <c r="G690" s="263">
        <v>43</v>
      </c>
      <c r="H690" s="263">
        <v>0</v>
      </c>
      <c r="I690" s="263">
        <v>0</v>
      </c>
      <c r="J690" s="264">
        <v>1736</v>
      </c>
      <c r="K690" s="264">
        <v>33</v>
      </c>
      <c r="L690" s="264">
        <v>33</v>
      </c>
      <c r="M690" s="264">
        <v>9</v>
      </c>
      <c r="N690" s="264">
        <v>0</v>
      </c>
      <c r="O690" s="264">
        <v>3076</v>
      </c>
      <c r="P690" s="264">
        <v>44</v>
      </c>
      <c r="Q690" s="264">
        <v>44</v>
      </c>
      <c r="R690" s="264">
        <v>36</v>
      </c>
      <c r="S690" s="264">
        <v>0</v>
      </c>
      <c r="T690" s="265">
        <v>0.015</v>
      </c>
      <c r="U690" s="266">
        <v>86441</v>
      </c>
      <c r="V690" s="266">
        <v>1431</v>
      </c>
      <c r="W690" s="266">
        <v>1415</v>
      </c>
      <c r="X690" s="266">
        <v>0</v>
      </c>
      <c r="Y690" s="264">
        <v>1323</v>
      </c>
      <c r="Z690" s="267">
        <v>0.0165546442081882</v>
      </c>
      <c r="AA690" s="267">
        <v>0.0187361067005399</v>
      </c>
      <c r="AB690" s="267">
        <v>0.0190092165898618</v>
      </c>
      <c r="AC690" s="268">
        <v>0.0143042912873862</v>
      </c>
      <c r="AD690" s="269">
        <v>-0.000273109889321898</v>
      </c>
      <c r="AE690" s="270">
        <v>19338</v>
      </c>
      <c r="AF690" s="271">
        <v>325</v>
      </c>
      <c r="AG690" s="271">
        <v>0</v>
      </c>
      <c r="AH690" s="271">
        <v>19508</v>
      </c>
      <c r="AI690" s="271">
        <v>385</v>
      </c>
      <c r="AJ690" s="271">
        <v>0</v>
      </c>
      <c r="AK690" s="268">
        <v>0.0168062881373462</v>
      </c>
      <c r="AL690" s="268">
        <v>0.0197354931310232</v>
      </c>
      <c r="AM690" s="269">
        <v>-0.00292920499367701</v>
      </c>
    </row>
    <row r="691" spans="1:39">
      <c r="A691" s="279" t="s">
        <v>719</v>
      </c>
      <c r="B691" s="280" t="s">
        <v>3345</v>
      </c>
      <c r="C691" s="262" t="s">
        <v>917</v>
      </c>
      <c r="D691" s="280" t="s">
        <v>917</v>
      </c>
      <c r="E691" s="263">
        <v>1570</v>
      </c>
      <c r="F691" s="263">
        <v>25</v>
      </c>
      <c r="G691" s="263">
        <v>17</v>
      </c>
      <c r="H691" s="263">
        <v>0</v>
      </c>
      <c r="I691" s="263">
        <v>0</v>
      </c>
      <c r="J691" s="264">
        <v>926</v>
      </c>
      <c r="K691" s="264">
        <v>17</v>
      </c>
      <c r="L691" s="264">
        <v>17</v>
      </c>
      <c r="M691" s="264">
        <v>8</v>
      </c>
      <c r="N691" s="264">
        <v>0</v>
      </c>
      <c r="O691" s="264">
        <v>1626</v>
      </c>
      <c r="P691" s="264">
        <v>22</v>
      </c>
      <c r="Q691" s="264">
        <v>22</v>
      </c>
      <c r="R691" s="264">
        <v>17</v>
      </c>
      <c r="S691" s="264">
        <v>0</v>
      </c>
      <c r="T691" s="265">
        <v>0.015</v>
      </c>
      <c r="U691" s="266">
        <v>47248</v>
      </c>
      <c r="V691" s="266">
        <v>705</v>
      </c>
      <c r="W691" s="266">
        <v>697</v>
      </c>
      <c r="X691" s="266">
        <v>0</v>
      </c>
      <c r="Y691" s="264">
        <v>656</v>
      </c>
      <c r="Z691" s="267">
        <v>0.0149212665086353</v>
      </c>
      <c r="AA691" s="267">
        <v>0.0159235668789809</v>
      </c>
      <c r="AB691" s="267">
        <v>0.0183585313174946</v>
      </c>
      <c r="AC691" s="268">
        <v>0.013530135301353</v>
      </c>
      <c r="AD691" s="269">
        <v>-0.00243496443851371</v>
      </c>
      <c r="AE691" s="270">
        <v>10617</v>
      </c>
      <c r="AF691" s="271">
        <v>178</v>
      </c>
      <c r="AG691" s="271">
        <v>0</v>
      </c>
      <c r="AH691" s="271">
        <v>11066</v>
      </c>
      <c r="AI691" s="271">
        <v>173</v>
      </c>
      <c r="AJ691" s="271">
        <v>0</v>
      </c>
      <c r="AK691" s="268">
        <v>0.0167655646604502</v>
      </c>
      <c r="AL691" s="268">
        <v>0.0156334718958973</v>
      </c>
      <c r="AM691" s="269">
        <v>0.00113209276455288</v>
      </c>
    </row>
    <row r="692" spans="1:39">
      <c r="A692" s="279" t="s">
        <v>719</v>
      </c>
      <c r="B692" s="280" t="s">
        <v>3345</v>
      </c>
      <c r="C692" s="262" t="s">
        <v>918</v>
      </c>
      <c r="D692" s="280" t="s">
        <v>918</v>
      </c>
      <c r="E692" s="263">
        <v>5211</v>
      </c>
      <c r="F692" s="263">
        <v>74</v>
      </c>
      <c r="G692" s="263">
        <v>46</v>
      </c>
      <c r="H692" s="263">
        <v>1</v>
      </c>
      <c r="I692" s="263">
        <v>0</v>
      </c>
      <c r="J692" s="264">
        <v>3426</v>
      </c>
      <c r="K692" s="264">
        <v>64</v>
      </c>
      <c r="L692" s="264">
        <v>63</v>
      </c>
      <c r="M692" s="264">
        <v>17</v>
      </c>
      <c r="N692" s="264">
        <v>0</v>
      </c>
      <c r="O692" s="264">
        <v>5519</v>
      </c>
      <c r="P692" s="264">
        <v>74</v>
      </c>
      <c r="Q692" s="264">
        <v>74</v>
      </c>
      <c r="R692" s="264">
        <v>50</v>
      </c>
      <c r="S692" s="264">
        <v>0</v>
      </c>
      <c r="T692" s="265">
        <v>0.015</v>
      </c>
      <c r="U692" s="266">
        <v>152727</v>
      </c>
      <c r="V692" s="266">
        <v>2009</v>
      </c>
      <c r="W692" s="266">
        <v>1980</v>
      </c>
      <c r="X692" s="266">
        <v>0</v>
      </c>
      <c r="Y692" s="264">
        <v>1833</v>
      </c>
      <c r="Z692" s="267">
        <v>0.0131541901562919</v>
      </c>
      <c r="AA692" s="267">
        <v>0.014200729226636</v>
      </c>
      <c r="AB692" s="267">
        <v>0.0186806771745476</v>
      </c>
      <c r="AC692" s="268">
        <v>0.0134082261279217</v>
      </c>
      <c r="AD692" s="269">
        <v>-0.00447994794791162</v>
      </c>
      <c r="AE692" s="270">
        <v>34888</v>
      </c>
      <c r="AF692" s="271">
        <v>496</v>
      </c>
      <c r="AG692" s="271">
        <v>0</v>
      </c>
      <c r="AH692" s="271">
        <v>35284</v>
      </c>
      <c r="AI692" s="271">
        <v>469</v>
      </c>
      <c r="AJ692" s="271">
        <v>0</v>
      </c>
      <c r="AK692" s="268">
        <v>0.0142169227241458</v>
      </c>
      <c r="AL692" s="268">
        <v>0.0132921437478744</v>
      </c>
      <c r="AM692" s="269">
        <v>0.000924778976271448</v>
      </c>
    </row>
    <row r="693" spans="1:39">
      <c r="A693" s="279" t="s">
        <v>719</v>
      </c>
      <c r="B693" s="280" t="s">
        <v>3345</v>
      </c>
      <c r="C693" s="262" t="s">
        <v>919</v>
      </c>
      <c r="D693" s="280" t="s">
        <v>919</v>
      </c>
      <c r="E693" s="263">
        <v>3163</v>
      </c>
      <c r="F693" s="263">
        <v>39</v>
      </c>
      <c r="G693" s="263">
        <v>33</v>
      </c>
      <c r="H693" s="263">
        <v>0</v>
      </c>
      <c r="I693" s="263">
        <v>0</v>
      </c>
      <c r="J693" s="264">
        <v>1905</v>
      </c>
      <c r="K693" s="264">
        <v>70</v>
      </c>
      <c r="L693" s="264">
        <v>70</v>
      </c>
      <c r="M693" s="264">
        <v>15</v>
      </c>
      <c r="N693" s="264">
        <v>0</v>
      </c>
      <c r="O693" s="264">
        <v>3111</v>
      </c>
      <c r="P693" s="264">
        <v>62</v>
      </c>
      <c r="Q693" s="264">
        <v>62</v>
      </c>
      <c r="R693" s="264">
        <v>40</v>
      </c>
      <c r="S693" s="264">
        <v>0</v>
      </c>
      <c r="T693" s="265">
        <v>0.015</v>
      </c>
      <c r="U693" s="266">
        <v>92402</v>
      </c>
      <c r="V693" s="266">
        <v>1594</v>
      </c>
      <c r="W693" s="266">
        <v>1588</v>
      </c>
      <c r="X693" s="266">
        <v>4</v>
      </c>
      <c r="Y693" s="264">
        <v>1457</v>
      </c>
      <c r="Z693" s="267">
        <v>0.0172074197528192</v>
      </c>
      <c r="AA693" s="267">
        <v>0.0123300663926652</v>
      </c>
      <c r="AB693" s="267">
        <v>0.036745406824147</v>
      </c>
      <c r="AC693" s="268">
        <v>0.0199292831886853</v>
      </c>
      <c r="AD693" s="269">
        <v>-0.0244153404314818</v>
      </c>
      <c r="AE693" s="270">
        <v>20462</v>
      </c>
      <c r="AF693" s="271">
        <v>403</v>
      </c>
      <c r="AG693" s="271">
        <v>1</v>
      </c>
      <c r="AH693" s="271">
        <v>21021</v>
      </c>
      <c r="AI693" s="271">
        <v>390</v>
      </c>
      <c r="AJ693" s="271">
        <v>0</v>
      </c>
      <c r="AK693" s="268">
        <v>0.0196461733945851</v>
      </c>
      <c r="AL693" s="268">
        <v>0.0185528756957328</v>
      </c>
      <c r="AM693" s="269">
        <v>0.00109329769885225</v>
      </c>
    </row>
    <row r="694" spans="1:39">
      <c r="A694" s="279" t="s">
        <v>719</v>
      </c>
      <c r="B694" s="280" t="s">
        <v>3345</v>
      </c>
      <c r="C694" s="262" t="s">
        <v>920</v>
      </c>
      <c r="D694" s="280" t="s">
        <v>920</v>
      </c>
      <c r="E694" s="263">
        <v>5548</v>
      </c>
      <c r="F694" s="263">
        <v>59</v>
      </c>
      <c r="G694" s="263">
        <v>39</v>
      </c>
      <c r="H694" s="263">
        <v>1</v>
      </c>
      <c r="I694" s="263">
        <v>0</v>
      </c>
      <c r="J694" s="264">
        <v>3845</v>
      </c>
      <c r="K694" s="264">
        <v>64</v>
      </c>
      <c r="L694" s="264">
        <v>64</v>
      </c>
      <c r="M694" s="264">
        <v>13</v>
      </c>
      <c r="N694" s="264">
        <v>0</v>
      </c>
      <c r="O694" s="264">
        <v>5186</v>
      </c>
      <c r="P694" s="264">
        <v>73</v>
      </c>
      <c r="Q694" s="264">
        <v>73</v>
      </c>
      <c r="R694" s="264">
        <v>61</v>
      </c>
      <c r="S694" s="264">
        <v>0</v>
      </c>
      <c r="T694" s="265">
        <v>0.015</v>
      </c>
      <c r="U694" s="266">
        <v>160376</v>
      </c>
      <c r="V694" s="266">
        <v>2514</v>
      </c>
      <c r="W694" s="266">
        <v>2494</v>
      </c>
      <c r="X694" s="266">
        <v>2</v>
      </c>
      <c r="Y694" s="264">
        <v>2343</v>
      </c>
      <c r="Z694" s="267">
        <v>0.0156631914999751</v>
      </c>
      <c r="AA694" s="267">
        <v>0.0106344628695025</v>
      </c>
      <c r="AB694" s="267">
        <v>0.0166449934980494</v>
      </c>
      <c r="AC694" s="268">
        <v>0.0140763594292325</v>
      </c>
      <c r="AD694" s="269">
        <v>-0.00601053062854689</v>
      </c>
      <c r="AE694" s="270">
        <v>35428</v>
      </c>
      <c r="AF694" s="271">
        <v>563</v>
      </c>
      <c r="AG694" s="271">
        <v>0</v>
      </c>
      <c r="AH694" s="271">
        <v>35929</v>
      </c>
      <c r="AI694" s="271">
        <v>558</v>
      </c>
      <c r="AJ694" s="271">
        <v>1</v>
      </c>
      <c r="AK694" s="268">
        <v>0.0158913853449249</v>
      </c>
      <c r="AL694" s="268">
        <v>0.0155027971833338</v>
      </c>
      <c r="AM694" s="269">
        <v>0.000388588161591123</v>
      </c>
    </row>
    <row r="695" spans="1:39">
      <c r="A695" s="279" t="s">
        <v>719</v>
      </c>
      <c r="B695" s="280" t="s">
        <v>3345</v>
      </c>
      <c r="C695" s="262" t="s">
        <v>921</v>
      </c>
      <c r="D695" s="280" t="s">
        <v>921</v>
      </c>
      <c r="E695" s="263">
        <v>3613</v>
      </c>
      <c r="F695" s="263">
        <v>49</v>
      </c>
      <c r="G695" s="263">
        <v>25</v>
      </c>
      <c r="H695" s="263">
        <v>0</v>
      </c>
      <c r="I695" s="263">
        <v>0</v>
      </c>
      <c r="J695" s="264">
        <v>2121</v>
      </c>
      <c r="K695" s="264">
        <v>33</v>
      </c>
      <c r="L695" s="264">
        <v>33</v>
      </c>
      <c r="M695" s="264">
        <v>5</v>
      </c>
      <c r="N695" s="264">
        <v>0</v>
      </c>
      <c r="O695" s="264">
        <v>3657</v>
      </c>
      <c r="P695" s="264">
        <v>42</v>
      </c>
      <c r="Q695" s="264">
        <v>42</v>
      </c>
      <c r="R695" s="264">
        <v>23</v>
      </c>
      <c r="S695" s="264">
        <v>0</v>
      </c>
      <c r="T695" s="265">
        <v>0.015</v>
      </c>
      <c r="U695" s="266">
        <v>102892</v>
      </c>
      <c r="V695" s="266">
        <v>1526</v>
      </c>
      <c r="W695" s="266">
        <v>1501</v>
      </c>
      <c r="X695" s="266">
        <v>0</v>
      </c>
      <c r="Y695" s="264">
        <v>1411</v>
      </c>
      <c r="Z695" s="267">
        <v>0.0148310850211873</v>
      </c>
      <c r="AA695" s="267">
        <v>0.0135621367284805</v>
      </c>
      <c r="AB695" s="267">
        <v>0.0155586987270156</v>
      </c>
      <c r="AC695" s="268">
        <v>0.0114848236259229</v>
      </c>
      <c r="AD695" s="269">
        <v>-0.00199656199853507</v>
      </c>
      <c r="AE695" s="270">
        <v>23218</v>
      </c>
      <c r="AF695" s="271">
        <v>328</v>
      </c>
      <c r="AG695" s="271">
        <v>0</v>
      </c>
      <c r="AH695" s="271">
        <v>23500</v>
      </c>
      <c r="AI695" s="271">
        <v>396</v>
      </c>
      <c r="AJ695" s="271">
        <v>0</v>
      </c>
      <c r="AK695" s="268">
        <v>0.0141269704539581</v>
      </c>
      <c r="AL695" s="268">
        <v>0.0168510638297872</v>
      </c>
      <c r="AM695" s="269">
        <v>-0.0027240933758291</v>
      </c>
    </row>
    <row r="696" spans="1:39">
      <c r="A696" s="279" t="s">
        <v>719</v>
      </c>
      <c r="B696" s="280" t="s">
        <v>3345</v>
      </c>
      <c r="C696" s="262" t="s">
        <v>922</v>
      </c>
      <c r="D696" s="280" t="s">
        <v>922</v>
      </c>
      <c r="E696" s="263">
        <v>1860</v>
      </c>
      <c r="F696" s="263">
        <v>26</v>
      </c>
      <c r="G696" s="263">
        <v>23</v>
      </c>
      <c r="H696" s="263">
        <v>0</v>
      </c>
      <c r="I696" s="263">
        <v>0</v>
      </c>
      <c r="J696" s="264">
        <v>1400</v>
      </c>
      <c r="K696" s="264">
        <v>22</v>
      </c>
      <c r="L696" s="264">
        <v>22</v>
      </c>
      <c r="M696" s="264">
        <v>7</v>
      </c>
      <c r="N696" s="264">
        <v>0</v>
      </c>
      <c r="O696" s="264">
        <v>1916</v>
      </c>
      <c r="P696" s="264">
        <v>33</v>
      </c>
      <c r="Q696" s="264">
        <v>33</v>
      </c>
      <c r="R696" s="264">
        <v>23</v>
      </c>
      <c r="S696" s="264">
        <v>0</v>
      </c>
      <c r="T696" s="265">
        <v>0.015</v>
      </c>
      <c r="U696" s="266">
        <v>58316</v>
      </c>
      <c r="V696" s="266">
        <v>776</v>
      </c>
      <c r="W696" s="266">
        <v>773</v>
      </c>
      <c r="X696" s="266">
        <v>0</v>
      </c>
      <c r="Y696" s="264">
        <v>719</v>
      </c>
      <c r="Z696" s="267">
        <v>0.0133068111667467</v>
      </c>
      <c r="AA696" s="267">
        <v>0.0139784946236559</v>
      </c>
      <c r="AB696" s="267">
        <v>0.0157142857142857</v>
      </c>
      <c r="AC696" s="268">
        <v>0.017223382045929</v>
      </c>
      <c r="AD696" s="269">
        <v>-0.0017357910906298</v>
      </c>
      <c r="AE696" s="270">
        <v>13085</v>
      </c>
      <c r="AF696" s="271">
        <v>205</v>
      </c>
      <c r="AG696" s="271">
        <v>0</v>
      </c>
      <c r="AH696" s="271">
        <v>13855</v>
      </c>
      <c r="AI696" s="271">
        <v>171</v>
      </c>
      <c r="AJ696" s="271">
        <v>0</v>
      </c>
      <c r="AK696" s="268">
        <v>0.0156667940389759</v>
      </c>
      <c r="AL696" s="268">
        <v>0.0123421147600144</v>
      </c>
      <c r="AM696" s="269">
        <v>0.00332467927896149</v>
      </c>
    </row>
    <row r="697" spans="1:39">
      <c r="A697" s="279" t="s">
        <v>719</v>
      </c>
      <c r="B697" s="280" t="s">
        <v>3345</v>
      </c>
      <c r="C697" s="262" t="s">
        <v>923</v>
      </c>
      <c r="D697" s="280" t="s">
        <v>923</v>
      </c>
      <c r="E697" s="263">
        <v>2865</v>
      </c>
      <c r="F697" s="263">
        <v>44</v>
      </c>
      <c r="G697" s="263">
        <v>27</v>
      </c>
      <c r="H697" s="263">
        <v>0</v>
      </c>
      <c r="I697" s="263">
        <v>0</v>
      </c>
      <c r="J697" s="264">
        <v>1899</v>
      </c>
      <c r="K697" s="264">
        <v>57</v>
      </c>
      <c r="L697" s="264">
        <v>57</v>
      </c>
      <c r="M697" s="264">
        <v>4</v>
      </c>
      <c r="N697" s="264">
        <v>0</v>
      </c>
      <c r="O697" s="264">
        <v>3451</v>
      </c>
      <c r="P697" s="264">
        <v>59</v>
      </c>
      <c r="Q697" s="264">
        <v>59</v>
      </c>
      <c r="R697" s="264">
        <v>36</v>
      </c>
      <c r="S697" s="264">
        <v>0</v>
      </c>
      <c r="T697" s="265">
        <v>0.015</v>
      </c>
      <c r="U697" s="266">
        <v>91034</v>
      </c>
      <c r="V697" s="266">
        <v>1643</v>
      </c>
      <c r="W697" s="266">
        <v>1625</v>
      </c>
      <c r="X697" s="266">
        <v>0</v>
      </c>
      <c r="Y697" s="264">
        <v>1496</v>
      </c>
      <c r="Z697" s="267">
        <v>0.018048201770767</v>
      </c>
      <c r="AA697" s="267">
        <v>0.0153577661431065</v>
      </c>
      <c r="AB697" s="267">
        <v>0.0300157977883096</v>
      </c>
      <c r="AC697" s="268">
        <v>0.0170964937699218</v>
      </c>
      <c r="AD697" s="269">
        <v>-0.0146580316452032</v>
      </c>
      <c r="AE697" s="270">
        <v>20553</v>
      </c>
      <c r="AF697" s="271">
        <v>387</v>
      </c>
      <c r="AG697" s="271">
        <v>0</v>
      </c>
      <c r="AH697" s="271">
        <v>20793</v>
      </c>
      <c r="AI697" s="271">
        <v>397</v>
      </c>
      <c r="AJ697" s="271">
        <v>0</v>
      </c>
      <c r="AK697" s="268">
        <v>0.018829367975478</v>
      </c>
      <c r="AL697" s="268">
        <v>0.0190929639782619</v>
      </c>
      <c r="AM697" s="269">
        <v>-0.000263596002783882</v>
      </c>
    </row>
    <row r="698" spans="1:39">
      <c r="A698" s="279" t="s">
        <v>719</v>
      </c>
      <c r="B698" s="280" t="s">
        <v>3345</v>
      </c>
      <c r="C698" s="262" t="s">
        <v>924</v>
      </c>
      <c r="D698" s="280" t="s">
        <v>924</v>
      </c>
      <c r="E698" s="263">
        <v>3723</v>
      </c>
      <c r="F698" s="263">
        <v>76</v>
      </c>
      <c r="G698" s="263">
        <v>61</v>
      </c>
      <c r="H698" s="263">
        <v>0</v>
      </c>
      <c r="I698" s="263">
        <v>0</v>
      </c>
      <c r="J698" s="264">
        <v>2197</v>
      </c>
      <c r="K698" s="264">
        <v>65</v>
      </c>
      <c r="L698" s="264">
        <v>65</v>
      </c>
      <c r="M698" s="264">
        <v>23</v>
      </c>
      <c r="N698" s="264">
        <v>0</v>
      </c>
      <c r="O698" s="264">
        <v>3722</v>
      </c>
      <c r="P698" s="264">
        <v>44</v>
      </c>
      <c r="Q698" s="264">
        <v>44</v>
      </c>
      <c r="R698" s="264">
        <v>32</v>
      </c>
      <c r="S698" s="264">
        <v>0</v>
      </c>
      <c r="T698" s="265">
        <v>0.015</v>
      </c>
      <c r="U698" s="266">
        <v>107823</v>
      </c>
      <c r="V698" s="266">
        <v>2186</v>
      </c>
      <c r="W698" s="266">
        <v>2171</v>
      </c>
      <c r="X698" s="266">
        <v>0</v>
      </c>
      <c r="Y698" s="264">
        <v>2026</v>
      </c>
      <c r="Z698" s="267">
        <v>0.0202739675208443</v>
      </c>
      <c r="AA698" s="267">
        <v>0.0204136449100188</v>
      </c>
      <c r="AB698" s="267">
        <v>0.029585798816568</v>
      </c>
      <c r="AC698" s="268">
        <v>0.0118216012896292</v>
      </c>
      <c r="AD698" s="269">
        <v>-0.00917215390654924</v>
      </c>
      <c r="AE698" s="270">
        <v>24211</v>
      </c>
      <c r="AF698" s="271">
        <v>546</v>
      </c>
      <c r="AG698" s="271">
        <v>0</v>
      </c>
      <c r="AH698" s="271">
        <v>24477</v>
      </c>
      <c r="AI698" s="271">
        <v>516</v>
      </c>
      <c r="AJ698" s="271">
        <v>0</v>
      </c>
      <c r="AK698" s="268">
        <v>0.022551732683491</v>
      </c>
      <c r="AL698" s="268">
        <v>0.0210810148302488</v>
      </c>
      <c r="AM698" s="269">
        <v>0.00147071785324217</v>
      </c>
    </row>
    <row r="699" spans="1:39">
      <c r="A699" s="279" t="s">
        <v>719</v>
      </c>
      <c r="B699" s="280" t="s">
        <v>3346</v>
      </c>
      <c r="C699" s="262" t="s">
        <v>925</v>
      </c>
      <c r="D699" s="280" t="s">
        <v>926</v>
      </c>
      <c r="E699" s="263">
        <v>3091</v>
      </c>
      <c r="F699" s="263">
        <v>80</v>
      </c>
      <c r="G699" s="263">
        <v>60</v>
      </c>
      <c r="H699" s="263">
        <v>0</v>
      </c>
      <c r="I699" s="263">
        <v>0</v>
      </c>
      <c r="J699" s="264">
        <v>3856</v>
      </c>
      <c r="K699" s="264">
        <v>94</v>
      </c>
      <c r="L699" s="264">
        <v>94</v>
      </c>
      <c r="M699" s="264">
        <v>21</v>
      </c>
      <c r="N699" s="264">
        <v>0</v>
      </c>
      <c r="O699" s="264">
        <v>4233</v>
      </c>
      <c r="P699" s="264">
        <v>132</v>
      </c>
      <c r="Q699" s="264">
        <v>132</v>
      </c>
      <c r="R699" s="264">
        <v>82</v>
      </c>
      <c r="S699" s="264">
        <v>0</v>
      </c>
      <c r="T699" s="265">
        <v>0.015</v>
      </c>
      <c r="U699" s="266">
        <v>124491</v>
      </c>
      <c r="V699" s="266">
        <v>2985</v>
      </c>
      <c r="W699" s="266">
        <v>2965</v>
      </c>
      <c r="X699" s="266">
        <v>2</v>
      </c>
      <c r="Y699" s="264">
        <v>2736</v>
      </c>
      <c r="Z699" s="267">
        <v>0.0239615715192263</v>
      </c>
      <c r="AA699" s="267">
        <v>0.0258815917178906</v>
      </c>
      <c r="AB699" s="267">
        <v>0.0243775933609959</v>
      </c>
      <c r="AC699" s="268">
        <v>0.0311835577604536</v>
      </c>
      <c r="AD699" s="269">
        <v>0.0015039983568948</v>
      </c>
      <c r="AE699" s="270">
        <v>28455</v>
      </c>
      <c r="AF699" s="271">
        <v>744</v>
      </c>
      <c r="AG699" s="271">
        <v>2</v>
      </c>
      <c r="AH699" s="271">
        <v>28338</v>
      </c>
      <c r="AI699" s="271">
        <v>666</v>
      </c>
      <c r="AJ699" s="271">
        <v>0</v>
      </c>
      <c r="AK699" s="268">
        <v>0.0260762607626076</v>
      </c>
      <c r="AL699" s="268">
        <v>0.023502011433411</v>
      </c>
      <c r="AM699" s="269">
        <v>0.00257424932919666</v>
      </c>
    </row>
    <row r="700" spans="1:39">
      <c r="A700" s="279" t="s">
        <v>719</v>
      </c>
      <c r="B700" s="280" t="s">
        <v>3346</v>
      </c>
      <c r="C700" s="262" t="s">
        <v>927</v>
      </c>
      <c r="D700" s="280" t="s">
        <v>928</v>
      </c>
      <c r="E700" s="263">
        <v>2685</v>
      </c>
      <c r="F700" s="263">
        <v>48</v>
      </c>
      <c r="G700" s="263">
        <v>27</v>
      </c>
      <c r="H700" s="263">
        <v>0</v>
      </c>
      <c r="I700" s="263">
        <v>0</v>
      </c>
      <c r="J700" s="264">
        <v>3448</v>
      </c>
      <c r="K700" s="264">
        <v>89</v>
      </c>
      <c r="L700" s="264">
        <v>89</v>
      </c>
      <c r="M700" s="264">
        <v>9</v>
      </c>
      <c r="N700" s="264">
        <v>0</v>
      </c>
      <c r="O700" s="264">
        <v>3438</v>
      </c>
      <c r="P700" s="264">
        <v>70</v>
      </c>
      <c r="Q700" s="264">
        <v>70</v>
      </c>
      <c r="R700" s="264">
        <v>53</v>
      </c>
      <c r="S700" s="264">
        <v>0</v>
      </c>
      <c r="T700" s="265">
        <v>0.015</v>
      </c>
      <c r="U700" s="266">
        <v>108280</v>
      </c>
      <c r="V700" s="266">
        <v>2204</v>
      </c>
      <c r="W700" s="266">
        <v>2183</v>
      </c>
      <c r="X700" s="266">
        <v>2</v>
      </c>
      <c r="Y700" s="264">
        <v>2028</v>
      </c>
      <c r="Z700" s="267">
        <v>0.02033616549686</v>
      </c>
      <c r="AA700" s="267">
        <v>0.017877094972067</v>
      </c>
      <c r="AB700" s="267">
        <v>0.0258120649651972</v>
      </c>
      <c r="AC700" s="268">
        <v>0.0203606748109366</v>
      </c>
      <c r="AD700" s="269">
        <v>-0.00793496999313018</v>
      </c>
      <c r="AE700" s="270">
        <v>24967</v>
      </c>
      <c r="AF700" s="271">
        <v>538</v>
      </c>
      <c r="AG700" s="271">
        <v>0</v>
      </c>
      <c r="AH700" s="271">
        <v>24409</v>
      </c>
      <c r="AI700" s="271">
        <v>560</v>
      </c>
      <c r="AJ700" s="271">
        <v>1</v>
      </c>
      <c r="AK700" s="268">
        <v>0.0215484439460087</v>
      </c>
      <c r="AL700" s="268">
        <v>0.0229013888319882</v>
      </c>
      <c r="AM700" s="269">
        <v>-0.00135294488597947</v>
      </c>
    </row>
    <row r="701" spans="1:39">
      <c r="A701" s="279" t="s">
        <v>719</v>
      </c>
      <c r="B701" s="280" t="s">
        <v>3346</v>
      </c>
      <c r="C701" s="262" t="s">
        <v>929</v>
      </c>
      <c r="D701" s="280" t="s">
        <v>930</v>
      </c>
      <c r="E701" s="263">
        <v>3100</v>
      </c>
      <c r="F701" s="263">
        <v>44</v>
      </c>
      <c r="G701" s="263">
        <v>31</v>
      </c>
      <c r="H701" s="263">
        <v>0</v>
      </c>
      <c r="I701" s="263">
        <v>0</v>
      </c>
      <c r="J701" s="264">
        <v>4083</v>
      </c>
      <c r="K701" s="264">
        <v>59</v>
      </c>
      <c r="L701" s="264">
        <v>59</v>
      </c>
      <c r="M701" s="264">
        <v>4</v>
      </c>
      <c r="N701" s="264">
        <v>0</v>
      </c>
      <c r="O701" s="264">
        <v>4010</v>
      </c>
      <c r="P701" s="264">
        <v>65</v>
      </c>
      <c r="Q701" s="264">
        <v>64</v>
      </c>
      <c r="R701" s="264">
        <v>24</v>
      </c>
      <c r="S701" s="264">
        <v>0</v>
      </c>
      <c r="T701" s="265">
        <v>0.015</v>
      </c>
      <c r="U701" s="266">
        <v>127012</v>
      </c>
      <c r="V701" s="266">
        <v>1909</v>
      </c>
      <c r="W701" s="266">
        <v>1894</v>
      </c>
      <c r="X701" s="266">
        <v>1</v>
      </c>
      <c r="Y701" s="264">
        <v>1736</v>
      </c>
      <c r="Z701" s="267">
        <v>0.0150222026265235</v>
      </c>
      <c r="AA701" s="267">
        <v>0.0141935483870968</v>
      </c>
      <c r="AB701" s="267">
        <v>0.0144501591966691</v>
      </c>
      <c r="AC701" s="268">
        <v>0.0162094763092269</v>
      </c>
      <c r="AD701" s="269">
        <v>-0.000256610809572341</v>
      </c>
      <c r="AE701" s="270">
        <v>28896</v>
      </c>
      <c r="AF701" s="271">
        <v>442</v>
      </c>
      <c r="AG701" s="271">
        <v>1</v>
      </c>
      <c r="AH701" s="271">
        <v>28876</v>
      </c>
      <c r="AI701" s="271">
        <v>460</v>
      </c>
      <c r="AJ701" s="271">
        <v>0</v>
      </c>
      <c r="AK701" s="268">
        <v>0.0152616279069767</v>
      </c>
      <c r="AL701" s="268">
        <v>0.0159301842360438</v>
      </c>
      <c r="AM701" s="269">
        <v>-0.000668556329067031</v>
      </c>
    </row>
    <row r="702" spans="1:39">
      <c r="A702" s="279" t="s">
        <v>719</v>
      </c>
      <c r="B702" s="280" t="s">
        <v>3346</v>
      </c>
      <c r="C702" s="262" t="s">
        <v>931</v>
      </c>
      <c r="D702" s="280" t="s">
        <v>931</v>
      </c>
      <c r="E702" s="263">
        <v>2552</v>
      </c>
      <c r="F702" s="263">
        <v>66</v>
      </c>
      <c r="G702" s="263">
        <v>45</v>
      </c>
      <c r="H702" s="263">
        <v>0</v>
      </c>
      <c r="I702" s="263">
        <v>0</v>
      </c>
      <c r="J702" s="264">
        <v>4117</v>
      </c>
      <c r="K702" s="264">
        <v>191</v>
      </c>
      <c r="L702" s="264">
        <v>191</v>
      </c>
      <c r="M702" s="264">
        <v>3</v>
      </c>
      <c r="N702" s="264">
        <v>0</v>
      </c>
      <c r="O702" s="264">
        <v>4407</v>
      </c>
      <c r="P702" s="264">
        <v>94</v>
      </c>
      <c r="Q702" s="264">
        <v>94</v>
      </c>
      <c r="R702" s="264">
        <v>20</v>
      </c>
      <c r="S702" s="264">
        <v>0</v>
      </c>
      <c r="T702" s="265">
        <v>0.015</v>
      </c>
      <c r="U702" s="266">
        <v>127272</v>
      </c>
      <c r="V702" s="266">
        <v>2826</v>
      </c>
      <c r="W702" s="266">
        <v>2800</v>
      </c>
      <c r="X702" s="266">
        <v>6</v>
      </c>
      <c r="Y702" s="264">
        <v>2397</v>
      </c>
      <c r="Z702" s="267">
        <v>0.0221572694701113</v>
      </c>
      <c r="AA702" s="267">
        <v>0.0258620689655172</v>
      </c>
      <c r="AB702" s="267">
        <v>0.0463930046150109</v>
      </c>
      <c r="AC702" s="268">
        <v>0.0213297027456319</v>
      </c>
      <c r="AD702" s="269">
        <v>-0.0205309356494937</v>
      </c>
      <c r="AE702" s="270">
        <v>29559</v>
      </c>
      <c r="AF702" s="271">
        <v>730</v>
      </c>
      <c r="AG702" s="271">
        <v>2</v>
      </c>
      <c r="AH702" s="271">
        <v>30158</v>
      </c>
      <c r="AI702" s="271">
        <v>627</v>
      </c>
      <c r="AJ702" s="271">
        <v>1</v>
      </c>
      <c r="AK702" s="268">
        <v>0.0246287086843263</v>
      </c>
      <c r="AL702" s="268">
        <v>0.0207573446515021</v>
      </c>
      <c r="AM702" s="269">
        <v>0.00387136403282417</v>
      </c>
    </row>
    <row r="703" spans="1:39">
      <c r="A703" s="279" t="s">
        <v>719</v>
      </c>
      <c r="B703" s="280" t="s">
        <v>3346</v>
      </c>
      <c r="C703" s="262" t="s">
        <v>932</v>
      </c>
      <c r="D703" s="280" t="s">
        <v>933</v>
      </c>
      <c r="E703" s="263">
        <v>2015</v>
      </c>
      <c r="F703" s="263">
        <v>44</v>
      </c>
      <c r="G703" s="263">
        <v>30</v>
      </c>
      <c r="H703" s="263">
        <v>1</v>
      </c>
      <c r="I703" s="263">
        <v>0</v>
      </c>
      <c r="J703" s="264">
        <v>3225</v>
      </c>
      <c r="K703" s="264">
        <v>62</v>
      </c>
      <c r="L703" s="264">
        <v>62</v>
      </c>
      <c r="M703" s="264">
        <v>10</v>
      </c>
      <c r="N703" s="264">
        <v>0</v>
      </c>
      <c r="O703" s="264">
        <v>3131</v>
      </c>
      <c r="P703" s="264">
        <v>53</v>
      </c>
      <c r="Q703" s="264">
        <v>53</v>
      </c>
      <c r="R703" s="264">
        <v>41</v>
      </c>
      <c r="S703" s="264">
        <v>0</v>
      </c>
      <c r="T703" s="265">
        <v>0.015</v>
      </c>
      <c r="U703" s="266">
        <v>95873</v>
      </c>
      <c r="V703" s="266">
        <v>1443</v>
      </c>
      <c r="W703" s="266">
        <v>1429</v>
      </c>
      <c r="X703" s="266">
        <v>8</v>
      </c>
      <c r="Y703" s="264">
        <v>1304</v>
      </c>
      <c r="Z703" s="267">
        <v>0.014967717709887</v>
      </c>
      <c r="AA703" s="267">
        <v>0.0218362282878412</v>
      </c>
      <c r="AB703" s="267">
        <v>0.0192248062015504</v>
      </c>
      <c r="AC703" s="268">
        <v>0.0169274992015331</v>
      </c>
      <c r="AD703" s="269">
        <v>0.0026114220862908</v>
      </c>
      <c r="AE703" s="270">
        <v>21691</v>
      </c>
      <c r="AF703" s="271">
        <v>328</v>
      </c>
      <c r="AG703" s="271">
        <v>0</v>
      </c>
      <c r="AH703" s="271">
        <v>22708</v>
      </c>
      <c r="AI703" s="271">
        <v>317</v>
      </c>
      <c r="AJ703" s="271">
        <v>6</v>
      </c>
      <c r="AK703" s="268">
        <v>0.0151214789544051</v>
      </c>
      <c r="AL703" s="268">
        <v>0.0136956138805707</v>
      </c>
      <c r="AM703" s="269">
        <v>0.00142586507383433</v>
      </c>
    </row>
    <row r="704" spans="1:39">
      <c r="A704" s="279" t="s">
        <v>719</v>
      </c>
      <c r="B704" s="280" t="s">
        <v>3346</v>
      </c>
      <c r="C704" s="262" t="s">
        <v>934</v>
      </c>
      <c r="D704" s="280" t="s">
        <v>934</v>
      </c>
      <c r="E704" s="263">
        <v>3230</v>
      </c>
      <c r="F704" s="263">
        <v>61</v>
      </c>
      <c r="G704" s="263">
        <v>39</v>
      </c>
      <c r="H704" s="263">
        <v>0</v>
      </c>
      <c r="I704" s="263">
        <v>0</v>
      </c>
      <c r="J704" s="264">
        <v>4287</v>
      </c>
      <c r="K704" s="264">
        <v>138</v>
      </c>
      <c r="L704" s="264">
        <v>138</v>
      </c>
      <c r="M704" s="264">
        <v>14</v>
      </c>
      <c r="N704" s="264">
        <v>0</v>
      </c>
      <c r="O704" s="264">
        <v>4249</v>
      </c>
      <c r="P704" s="264">
        <v>74</v>
      </c>
      <c r="Q704" s="264">
        <v>74</v>
      </c>
      <c r="R704" s="264">
        <v>43</v>
      </c>
      <c r="S704" s="264">
        <v>0</v>
      </c>
      <c r="T704" s="265">
        <v>0.015</v>
      </c>
      <c r="U704" s="266">
        <v>131232</v>
      </c>
      <c r="V704" s="266">
        <v>3244</v>
      </c>
      <c r="W704" s="266">
        <v>3222</v>
      </c>
      <c r="X704" s="266">
        <v>1</v>
      </c>
      <c r="Y704" s="264">
        <v>2969</v>
      </c>
      <c r="Z704" s="267">
        <v>0.0247119604974397</v>
      </c>
      <c r="AA704" s="267">
        <v>0.0188854489164087</v>
      </c>
      <c r="AB704" s="267">
        <v>0.0321903428971309</v>
      </c>
      <c r="AC704" s="268">
        <v>0.0174158625558955</v>
      </c>
      <c r="AD704" s="269">
        <v>-0.0133048939807222</v>
      </c>
      <c r="AE704" s="270">
        <v>29760</v>
      </c>
      <c r="AF704" s="271">
        <v>641</v>
      </c>
      <c r="AG704" s="271">
        <v>0</v>
      </c>
      <c r="AH704" s="271">
        <v>29993</v>
      </c>
      <c r="AI704" s="271">
        <v>794</v>
      </c>
      <c r="AJ704" s="271">
        <v>0</v>
      </c>
      <c r="AK704" s="268">
        <v>0.0215389784946237</v>
      </c>
      <c r="AL704" s="268">
        <v>0.0264728436635215</v>
      </c>
      <c r="AM704" s="269">
        <v>-0.00493386516889783</v>
      </c>
    </row>
    <row r="705" spans="1:39">
      <c r="A705" s="279" t="s">
        <v>719</v>
      </c>
      <c r="B705" s="280" t="s">
        <v>3346</v>
      </c>
      <c r="C705" s="262" t="s">
        <v>935</v>
      </c>
      <c r="D705" s="280" t="s">
        <v>936</v>
      </c>
      <c r="E705" s="263">
        <v>2588</v>
      </c>
      <c r="F705" s="263">
        <v>43</v>
      </c>
      <c r="G705" s="263">
        <v>34</v>
      </c>
      <c r="H705" s="263">
        <v>1</v>
      </c>
      <c r="I705" s="263">
        <v>0</v>
      </c>
      <c r="J705" s="264">
        <v>3439</v>
      </c>
      <c r="K705" s="264">
        <v>64</v>
      </c>
      <c r="L705" s="264">
        <v>64</v>
      </c>
      <c r="M705" s="264">
        <v>15</v>
      </c>
      <c r="N705" s="264">
        <v>0</v>
      </c>
      <c r="O705" s="264">
        <v>3761</v>
      </c>
      <c r="P705" s="264">
        <v>49</v>
      </c>
      <c r="Q705" s="264">
        <v>49</v>
      </c>
      <c r="R705" s="264">
        <v>37</v>
      </c>
      <c r="S705" s="264">
        <v>0</v>
      </c>
      <c r="T705" s="265">
        <v>0.015</v>
      </c>
      <c r="U705" s="266">
        <v>110406</v>
      </c>
      <c r="V705" s="266">
        <v>1581</v>
      </c>
      <c r="W705" s="266">
        <v>1572</v>
      </c>
      <c r="X705" s="266">
        <v>1</v>
      </c>
      <c r="Y705" s="264">
        <v>1446</v>
      </c>
      <c r="Z705" s="267">
        <v>0.0143108164411354</v>
      </c>
      <c r="AA705" s="267">
        <v>0.0166151468315301</v>
      </c>
      <c r="AB705" s="267">
        <v>0.0186100610642629</v>
      </c>
      <c r="AC705" s="268">
        <v>0.013028449880351</v>
      </c>
      <c r="AD705" s="269">
        <v>-0.00199491423273273</v>
      </c>
      <c r="AE705" s="270">
        <v>25289</v>
      </c>
      <c r="AF705" s="271">
        <v>393</v>
      </c>
      <c r="AG705" s="271">
        <v>0</v>
      </c>
      <c r="AH705" s="271">
        <v>26100</v>
      </c>
      <c r="AI705" s="271">
        <v>424</v>
      </c>
      <c r="AJ705" s="271">
        <v>1</v>
      </c>
      <c r="AK705" s="268">
        <v>0.0155403535133853</v>
      </c>
      <c r="AL705" s="268">
        <v>0.0162068965517241</v>
      </c>
      <c r="AM705" s="269">
        <v>-0.000666543038338871</v>
      </c>
    </row>
    <row r="706" spans="1:39">
      <c r="A706" s="279" t="s">
        <v>719</v>
      </c>
      <c r="B706" s="280" t="s">
        <v>3346</v>
      </c>
      <c r="C706" s="262" t="s">
        <v>937</v>
      </c>
      <c r="D706" s="280" t="s">
        <v>937</v>
      </c>
      <c r="E706" s="263">
        <v>5244</v>
      </c>
      <c r="F706" s="263">
        <v>111</v>
      </c>
      <c r="G706" s="263">
        <v>74</v>
      </c>
      <c r="H706" s="263">
        <v>0</v>
      </c>
      <c r="I706" s="263">
        <v>0</v>
      </c>
      <c r="J706" s="264">
        <v>7224</v>
      </c>
      <c r="K706" s="264">
        <v>140</v>
      </c>
      <c r="L706" s="264">
        <v>140</v>
      </c>
      <c r="M706" s="264">
        <v>14</v>
      </c>
      <c r="N706" s="264">
        <v>0</v>
      </c>
      <c r="O706" s="264">
        <v>7535</v>
      </c>
      <c r="P706" s="264">
        <v>180</v>
      </c>
      <c r="Q706" s="264">
        <v>180</v>
      </c>
      <c r="R706" s="264">
        <v>100</v>
      </c>
      <c r="S706" s="264">
        <v>0</v>
      </c>
      <c r="T706" s="265">
        <v>0.015</v>
      </c>
      <c r="U706" s="266">
        <v>221204</v>
      </c>
      <c r="V706" s="266">
        <v>4843</v>
      </c>
      <c r="W706" s="266">
        <v>4805</v>
      </c>
      <c r="X706" s="266">
        <v>5</v>
      </c>
      <c r="Y706" s="264">
        <v>4426</v>
      </c>
      <c r="Z706" s="267">
        <v>0.0218712139020994</v>
      </c>
      <c r="AA706" s="267">
        <v>0.0211670480549199</v>
      </c>
      <c r="AB706" s="267">
        <v>0.0193798449612403</v>
      </c>
      <c r="AC706" s="268">
        <v>0.0238885202388852</v>
      </c>
      <c r="AD706" s="269">
        <v>0.0017872030936796</v>
      </c>
      <c r="AE706" s="270">
        <v>51975</v>
      </c>
      <c r="AF706" s="271">
        <v>1096</v>
      </c>
      <c r="AG706" s="271">
        <v>2</v>
      </c>
      <c r="AH706" s="271">
        <v>51236</v>
      </c>
      <c r="AI706" s="271">
        <v>1217</v>
      </c>
      <c r="AJ706" s="271">
        <v>0</v>
      </c>
      <c r="AK706" s="268">
        <v>0.021048581048581</v>
      </c>
      <c r="AL706" s="268">
        <v>0.0237528300413772</v>
      </c>
      <c r="AM706" s="269">
        <v>-0.00270424899279611</v>
      </c>
    </row>
    <row r="707" spans="1:39">
      <c r="A707" s="279" t="s">
        <v>719</v>
      </c>
      <c r="B707" s="280" t="s">
        <v>3346</v>
      </c>
      <c r="C707" s="262" t="s">
        <v>938</v>
      </c>
      <c r="D707" s="280" t="s">
        <v>938</v>
      </c>
      <c r="E707" s="263">
        <v>2185</v>
      </c>
      <c r="F707" s="263">
        <v>37</v>
      </c>
      <c r="G707" s="263">
        <v>22</v>
      </c>
      <c r="H707" s="263">
        <v>0</v>
      </c>
      <c r="I707" s="263">
        <v>0</v>
      </c>
      <c r="J707" s="264">
        <v>2529</v>
      </c>
      <c r="K707" s="264">
        <v>33</v>
      </c>
      <c r="L707" s="264">
        <v>33</v>
      </c>
      <c r="M707" s="264">
        <v>4</v>
      </c>
      <c r="N707" s="264">
        <v>0</v>
      </c>
      <c r="O707" s="264">
        <v>2616</v>
      </c>
      <c r="P707" s="264">
        <v>35</v>
      </c>
      <c r="Q707" s="264">
        <v>35</v>
      </c>
      <c r="R707" s="264">
        <v>21</v>
      </c>
      <c r="S707" s="264">
        <v>0</v>
      </c>
      <c r="T707" s="265">
        <v>0.015</v>
      </c>
      <c r="U707" s="266">
        <v>82892</v>
      </c>
      <c r="V707" s="266">
        <v>1237</v>
      </c>
      <c r="W707" s="266">
        <v>1222</v>
      </c>
      <c r="X707" s="266">
        <v>1</v>
      </c>
      <c r="Y707" s="264">
        <v>1134</v>
      </c>
      <c r="Z707" s="267">
        <v>0.0149109684891184</v>
      </c>
      <c r="AA707" s="267">
        <v>0.0169336384439359</v>
      </c>
      <c r="AB707" s="267">
        <v>0.0130486358244365</v>
      </c>
      <c r="AC707" s="268">
        <v>0.0133792048929664</v>
      </c>
      <c r="AD707" s="269">
        <v>0.00388500261949939</v>
      </c>
      <c r="AE707" s="270">
        <v>18755</v>
      </c>
      <c r="AF707" s="271">
        <v>294</v>
      </c>
      <c r="AG707" s="271">
        <v>0</v>
      </c>
      <c r="AH707" s="271">
        <v>19269</v>
      </c>
      <c r="AI707" s="271">
        <v>326</v>
      </c>
      <c r="AJ707" s="271">
        <v>1</v>
      </c>
      <c r="AK707" s="268">
        <v>0.0156758197813916</v>
      </c>
      <c r="AL707" s="268">
        <v>0.0168664694587161</v>
      </c>
      <c r="AM707" s="269">
        <v>-0.00119064967732445</v>
      </c>
    </row>
    <row r="708" spans="1:39">
      <c r="A708" s="279" t="s">
        <v>719</v>
      </c>
      <c r="B708" s="280" t="s">
        <v>3346</v>
      </c>
      <c r="C708" s="262" t="s">
        <v>939</v>
      </c>
      <c r="D708" s="280" t="s">
        <v>940</v>
      </c>
      <c r="E708" s="263">
        <v>2449</v>
      </c>
      <c r="F708" s="263">
        <v>59</v>
      </c>
      <c r="G708" s="263">
        <v>39</v>
      </c>
      <c r="H708" s="263">
        <v>0</v>
      </c>
      <c r="I708" s="263">
        <v>0</v>
      </c>
      <c r="J708" s="264">
        <v>3669</v>
      </c>
      <c r="K708" s="264">
        <v>52</v>
      </c>
      <c r="L708" s="264">
        <v>52</v>
      </c>
      <c r="M708" s="264">
        <v>15</v>
      </c>
      <c r="N708" s="264">
        <v>0</v>
      </c>
      <c r="O708" s="264">
        <v>3609</v>
      </c>
      <c r="P708" s="264">
        <v>60</v>
      </c>
      <c r="Q708" s="264">
        <v>60</v>
      </c>
      <c r="R708" s="264">
        <v>28</v>
      </c>
      <c r="S708" s="264">
        <v>0</v>
      </c>
      <c r="T708" s="265">
        <v>0.015</v>
      </c>
      <c r="U708" s="266">
        <v>120581</v>
      </c>
      <c r="V708" s="266">
        <v>1850</v>
      </c>
      <c r="W708" s="266">
        <v>1828</v>
      </c>
      <c r="X708" s="266">
        <v>8</v>
      </c>
      <c r="Y708" s="264">
        <v>1690</v>
      </c>
      <c r="Z708" s="267">
        <v>0.0152760385135303</v>
      </c>
      <c r="AA708" s="267">
        <v>0.0240914659044508</v>
      </c>
      <c r="AB708" s="267">
        <v>0.0141727991278277</v>
      </c>
      <c r="AC708" s="268">
        <v>0.0166251039068994</v>
      </c>
      <c r="AD708" s="269">
        <v>0.00991866677662305</v>
      </c>
      <c r="AE708" s="270">
        <v>25754</v>
      </c>
      <c r="AF708" s="271">
        <v>435</v>
      </c>
      <c r="AG708" s="271">
        <v>0</v>
      </c>
      <c r="AH708" s="271">
        <v>27547</v>
      </c>
      <c r="AI708" s="271">
        <v>379</v>
      </c>
      <c r="AJ708" s="271">
        <v>1</v>
      </c>
      <c r="AK708" s="268">
        <v>0.0168905801040615</v>
      </c>
      <c r="AL708" s="268">
        <v>0.0137220023959052</v>
      </c>
      <c r="AM708" s="269">
        <v>0.00316857770815632</v>
      </c>
    </row>
    <row r="709" spans="1:39">
      <c r="A709" s="279" t="s">
        <v>719</v>
      </c>
      <c r="B709" s="280" t="s">
        <v>3346</v>
      </c>
      <c r="C709" s="262" t="s">
        <v>941</v>
      </c>
      <c r="D709" s="280" t="s">
        <v>941</v>
      </c>
      <c r="E709" s="263">
        <v>1443</v>
      </c>
      <c r="F709" s="263">
        <v>14</v>
      </c>
      <c r="G709" s="263">
        <v>12</v>
      </c>
      <c r="H709" s="263">
        <v>0</v>
      </c>
      <c r="I709" s="263">
        <v>0</v>
      </c>
      <c r="J709" s="264">
        <v>1751</v>
      </c>
      <c r="K709" s="264">
        <v>60</v>
      </c>
      <c r="L709" s="264">
        <v>60</v>
      </c>
      <c r="M709" s="264">
        <v>19</v>
      </c>
      <c r="N709" s="264">
        <v>0</v>
      </c>
      <c r="O709" s="264">
        <v>1940</v>
      </c>
      <c r="P709" s="264">
        <v>0</v>
      </c>
      <c r="Q709" s="264">
        <v>0</v>
      </c>
      <c r="R709" s="264">
        <v>0</v>
      </c>
      <c r="S709" s="264">
        <v>0</v>
      </c>
      <c r="T709" s="265">
        <v>0.015</v>
      </c>
      <c r="U709" s="266">
        <v>59045</v>
      </c>
      <c r="V709" s="266">
        <v>949</v>
      </c>
      <c r="W709" s="266">
        <v>947</v>
      </c>
      <c r="X709" s="266">
        <v>1</v>
      </c>
      <c r="Y709" s="264">
        <v>883</v>
      </c>
      <c r="Z709" s="267">
        <v>0.0160555508510458</v>
      </c>
      <c r="AA709" s="267">
        <v>0.0097020097020097</v>
      </c>
      <c r="AB709" s="267">
        <v>0.0342661336379212</v>
      </c>
      <c r="AC709" s="268">
        <v>0</v>
      </c>
      <c r="AD709" s="269">
        <v>-0.0245641239359115</v>
      </c>
      <c r="AE709" s="270">
        <v>13803</v>
      </c>
      <c r="AF709" s="271">
        <v>187</v>
      </c>
      <c r="AG709" s="271">
        <v>0</v>
      </c>
      <c r="AH709" s="271">
        <v>13504</v>
      </c>
      <c r="AI709" s="271">
        <v>213</v>
      </c>
      <c r="AJ709" s="271">
        <v>0</v>
      </c>
      <c r="AK709" s="268">
        <v>0.0135477794682315</v>
      </c>
      <c r="AL709" s="268">
        <v>0.0157731042654028</v>
      </c>
      <c r="AM709" s="269">
        <v>-0.0022253247971713</v>
      </c>
    </row>
    <row r="710" spans="1:39">
      <c r="A710" s="279" t="s">
        <v>719</v>
      </c>
      <c r="B710" s="280" t="s">
        <v>3346</v>
      </c>
      <c r="C710" s="262" t="s">
        <v>942</v>
      </c>
      <c r="D710" s="280" t="s">
        <v>943</v>
      </c>
      <c r="E710" s="263">
        <v>3796</v>
      </c>
      <c r="F710" s="263">
        <v>146</v>
      </c>
      <c r="G710" s="263">
        <v>114</v>
      </c>
      <c r="H710" s="263">
        <v>0</v>
      </c>
      <c r="I710" s="263">
        <v>0</v>
      </c>
      <c r="J710" s="264">
        <v>4941</v>
      </c>
      <c r="K710" s="264">
        <v>83</v>
      </c>
      <c r="L710" s="264">
        <v>83</v>
      </c>
      <c r="M710" s="264">
        <v>8</v>
      </c>
      <c r="N710" s="264">
        <v>0</v>
      </c>
      <c r="O710" s="264">
        <v>5295</v>
      </c>
      <c r="P710" s="264">
        <v>107</v>
      </c>
      <c r="Q710" s="264">
        <v>107</v>
      </c>
      <c r="R710" s="264">
        <v>70</v>
      </c>
      <c r="S710" s="264">
        <v>0</v>
      </c>
      <c r="T710" s="265">
        <v>0.015</v>
      </c>
      <c r="U710" s="266">
        <v>155724</v>
      </c>
      <c r="V710" s="266">
        <v>3740</v>
      </c>
      <c r="W710" s="266">
        <v>3706</v>
      </c>
      <c r="X710" s="266">
        <v>3</v>
      </c>
      <c r="Y710" s="264">
        <v>3421</v>
      </c>
      <c r="Z710" s="267">
        <v>0.023997585471732</v>
      </c>
      <c r="AA710" s="267">
        <v>0.0384615384615385</v>
      </c>
      <c r="AB710" s="267">
        <v>0.0167982189840113</v>
      </c>
      <c r="AC710" s="268">
        <v>0.0202077431539188</v>
      </c>
      <c r="AD710" s="269">
        <v>0.0216633194775271</v>
      </c>
      <c r="AE710" s="270">
        <v>35389</v>
      </c>
      <c r="AF710" s="271">
        <v>809</v>
      </c>
      <c r="AG710" s="271">
        <v>0</v>
      </c>
      <c r="AH710" s="271">
        <v>34960</v>
      </c>
      <c r="AI710" s="271">
        <v>915</v>
      </c>
      <c r="AJ710" s="271">
        <v>3</v>
      </c>
      <c r="AK710" s="268">
        <v>0.0228602107999661</v>
      </c>
      <c r="AL710" s="268">
        <v>0.0260869565217391</v>
      </c>
      <c r="AM710" s="269">
        <v>-0.00322674572177304</v>
      </c>
    </row>
    <row r="711" spans="1:39">
      <c r="A711" s="279" t="s">
        <v>719</v>
      </c>
      <c r="B711" s="280" t="s">
        <v>3346</v>
      </c>
      <c r="C711" s="262" t="s">
        <v>944</v>
      </c>
      <c r="D711" s="280" t="s">
        <v>945</v>
      </c>
      <c r="E711" s="263">
        <v>2035</v>
      </c>
      <c r="F711" s="263">
        <v>42</v>
      </c>
      <c r="G711" s="263">
        <v>35</v>
      </c>
      <c r="H711" s="263">
        <v>0</v>
      </c>
      <c r="I711" s="263">
        <v>0</v>
      </c>
      <c r="J711" s="264">
        <v>2791</v>
      </c>
      <c r="K711" s="264">
        <v>32</v>
      </c>
      <c r="L711" s="264">
        <v>32</v>
      </c>
      <c r="M711" s="264">
        <v>7</v>
      </c>
      <c r="N711" s="264">
        <v>0</v>
      </c>
      <c r="O711" s="264">
        <v>2767</v>
      </c>
      <c r="P711" s="264">
        <v>35</v>
      </c>
      <c r="Q711" s="264">
        <v>35</v>
      </c>
      <c r="R711" s="264">
        <v>24</v>
      </c>
      <c r="S711" s="264">
        <v>0</v>
      </c>
      <c r="T711" s="265">
        <v>0.015</v>
      </c>
      <c r="U711" s="266">
        <v>83639</v>
      </c>
      <c r="V711" s="266">
        <v>1121</v>
      </c>
      <c r="W711" s="266">
        <v>1113</v>
      </c>
      <c r="X711" s="266">
        <v>0</v>
      </c>
      <c r="Y711" s="264">
        <v>1022</v>
      </c>
      <c r="Z711" s="267">
        <v>0.0134028383887899</v>
      </c>
      <c r="AA711" s="267">
        <v>0.0206388206388206</v>
      </c>
      <c r="AB711" s="267">
        <v>0.0114654245790039</v>
      </c>
      <c r="AC711" s="268">
        <v>0.0126490784242862</v>
      </c>
      <c r="AD711" s="269">
        <v>0.0091733960598167</v>
      </c>
      <c r="AE711" s="270">
        <v>19642</v>
      </c>
      <c r="AF711" s="271">
        <v>262</v>
      </c>
      <c r="AG711" s="271">
        <v>0</v>
      </c>
      <c r="AH711" s="271">
        <v>19562</v>
      </c>
      <c r="AI711" s="271">
        <v>260</v>
      </c>
      <c r="AJ711" s="271">
        <v>0</v>
      </c>
      <c r="AK711" s="268">
        <v>0.0133387638733327</v>
      </c>
      <c r="AL711" s="268">
        <v>0.0132910745322564</v>
      </c>
      <c r="AM711" s="269">
        <v>4.76893410762385e-5</v>
      </c>
    </row>
    <row r="712" spans="1:39">
      <c r="A712" s="279" t="s">
        <v>719</v>
      </c>
      <c r="B712" s="280" t="s">
        <v>3346</v>
      </c>
      <c r="C712" s="262" t="s">
        <v>946</v>
      </c>
      <c r="D712" s="280" t="s">
        <v>946</v>
      </c>
      <c r="E712" s="263">
        <v>1765</v>
      </c>
      <c r="F712" s="263">
        <v>34</v>
      </c>
      <c r="G712" s="263">
        <v>27</v>
      </c>
      <c r="H712" s="263">
        <v>0</v>
      </c>
      <c r="I712" s="263">
        <v>0</v>
      </c>
      <c r="J712" s="264">
        <v>2176</v>
      </c>
      <c r="K712" s="264">
        <v>38</v>
      </c>
      <c r="L712" s="264">
        <v>38</v>
      </c>
      <c r="M712" s="264">
        <v>7</v>
      </c>
      <c r="N712" s="264">
        <v>0</v>
      </c>
      <c r="O712" s="264">
        <v>2330</v>
      </c>
      <c r="P712" s="264">
        <v>21</v>
      </c>
      <c r="Q712" s="264">
        <v>21</v>
      </c>
      <c r="R712" s="264">
        <v>18</v>
      </c>
      <c r="S712" s="264">
        <v>0</v>
      </c>
      <c r="T712" s="265">
        <v>0.015</v>
      </c>
      <c r="U712" s="266">
        <v>71031</v>
      </c>
      <c r="V712" s="266">
        <v>1150</v>
      </c>
      <c r="W712" s="266">
        <v>1142</v>
      </c>
      <c r="X712" s="266">
        <v>2</v>
      </c>
      <c r="Y712" s="264">
        <v>1050</v>
      </c>
      <c r="Z712" s="267">
        <v>0.0161619574551956</v>
      </c>
      <c r="AA712" s="267">
        <v>0.0192634560906516</v>
      </c>
      <c r="AB712" s="267">
        <v>0.0174632352941176</v>
      </c>
      <c r="AC712" s="268">
        <v>0.00901287553648069</v>
      </c>
      <c r="AD712" s="269">
        <v>0.00180022079653391</v>
      </c>
      <c r="AE712" s="270">
        <v>16302</v>
      </c>
      <c r="AF712" s="271">
        <v>281</v>
      </c>
      <c r="AG712" s="271">
        <v>0</v>
      </c>
      <c r="AH712" s="271">
        <v>16247</v>
      </c>
      <c r="AI712" s="271">
        <v>282</v>
      </c>
      <c r="AJ712" s="271">
        <v>0</v>
      </c>
      <c r="AK712" s="268">
        <v>0.0172371488160962</v>
      </c>
      <c r="AL712" s="268">
        <v>0.017357050532406</v>
      </c>
      <c r="AM712" s="269">
        <v>-0.000119901716309798</v>
      </c>
    </row>
    <row r="713" spans="1:39">
      <c r="A713" s="279" t="s">
        <v>719</v>
      </c>
      <c r="B713" s="280" t="s">
        <v>3346</v>
      </c>
      <c r="C713" s="262" t="s">
        <v>947</v>
      </c>
      <c r="D713" s="280" t="s">
        <v>947</v>
      </c>
      <c r="E713" s="263">
        <v>2144</v>
      </c>
      <c r="F713" s="263">
        <v>28</v>
      </c>
      <c r="G713" s="263">
        <v>21</v>
      </c>
      <c r="H713" s="263">
        <v>0</v>
      </c>
      <c r="I713" s="263">
        <v>0</v>
      </c>
      <c r="J713" s="264">
        <v>3391</v>
      </c>
      <c r="K713" s="264">
        <v>70</v>
      </c>
      <c r="L713" s="264">
        <v>70</v>
      </c>
      <c r="M713" s="264">
        <v>21</v>
      </c>
      <c r="N713" s="264">
        <v>0</v>
      </c>
      <c r="O713" s="264">
        <v>3420</v>
      </c>
      <c r="P713" s="264">
        <v>57</v>
      </c>
      <c r="Q713" s="264">
        <v>57</v>
      </c>
      <c r="R713" s="264">
        <v>41</v>
      </c>
      <c r="S713" s="264">
        <v>0</v>
      </c>
      <c r="T713" s="265">
        <v>0.015</v>
      </c>
      <c r="U713" s="266">
        <v>101804</v>
      </c>
      <c r="V713" s="266">
        <v>1859</v>
      </c>
      <c r="W713" s="266">
        <v>1851</v>
      </c>
      <c r="X713" s="266">
        <v>1</v>
      </c>
      <c r="Y713" s="264">
        <v>1744</v>
      </c>
      <c r="Z713" s="267">
        <v>0.0182507563553495</v>
      </c>
      <c r="AA713" s="267">
        <v>0.0130597014925373</v>
      </c>
      <c r="AB713" s="267">
        <v>0.0206428782070186</v>
      </c>
      <c r="AC713" s="268">
        <v>0.0166666666666667</v>
      </c>
      <c r="AD713" s="269">
        <v>-0.00758317671448127</v>
      </c>
      <c r="AE713" s="270">
        <v>23257</v>
      </c>
      <c r="AF713" s="271">
        <v>421</v>
      </c>
      <c r="AG713" s="271">
        <v>0</v>
      </c>
      <c r="AH713" s="271">
        <v>24091</v>
      </c>
      <c r="AI713" s="271">
        <v>455</v>
      </c>
      <c r="AJ713" s="271">
        <v>0</v>
      </c>
      <c r="AK713" s="268">
        <v>0.0181020767940835</v>
      </c>
      <c r="AL713" s="268">
        <v>0.0188867211821842</v>
      </c>
      <c r="AM713" s="269">
        <v>-0.000784644388100716</v>
      </c>
    </row>
    <row r="714" spans="1:39">
      <c r="A714" s="279" t="s">
        <v>719</v>
      </c>
      <c r="B714" s="280" t="s">
        <v>3346</v>
      </c>
      <c r="C714" s="262" t="s">
        <v>948</v>
      </c>
      <c r="D714" s="280" t="s">
        <v>948</v>
      </c>
      <c r="E714" s="263">
        <v>2061</v>
      </c>
      <c r="F714" s="263">
        <v>46</v>
      </c>
      <c r="G714" s="263">
        <v>36</v>
      </c>
      <c r="H714" s="263">
        <v>0</v>
      </c>
      <c r="I714" s="263">
        <v>0</v>
      </c>
      <c r="J714" s="264">
        <v>4038</v>
      </c>
      <c r="K714" s="264">
        <v>39</v>
      </c>
      <c r="L714" s="264">
        <v>39</v>
      </c>
      <c r="M714" s="264">
        <v>11</v>
      </c>
      <c r="N714" s="264">
        <v>0</v>
      </c>
      <c r="O714" s="264">
        <v>4294</v>
      </c>
      <c r="P714" s="264">
        <v>53</v>
      </c>
      <c r="Q714" s="264">
        <v>53</v>
      </c>
      <c r="R714" s="264">
        <v>38</v>
      </c>
      <c r="S714" s="264">
        <v>0</v>
      </c>
      <c r="T714" s="265">
        <v>0.015</v>
      </c>
      <c r="U714" s="266">
        <v>120255</v>
      </c>
      <c r="V714" s="266">
        <v>1315</v>
      </c>
      <c r="W714" s="266">
        <v>1304</v>
      </c>
      <c r="X714" s="266">
        <v>2</v>
      </c>
      <c r="Y714" s="264">
        <v>1205</v>
      </c>
      <c r="Z714" s="267">
        <v>0.0109184649286932</v>
      </c>
      <c r="AA714" s="267">
        <v>0.022319262493935</v>
      </c>
      <c r="AB714" s="267">
        <v>0.00965824665676077</v>
      </c>
      <c r="AC714" s="268">
        <v>0.012342803912436</v>
      </c>
      <c r="AD714" s="269">
        <v>0.0126610158371742</v>
      </c>
      <c r="AE714" s="270">
        <v>27901</v>
      </c>
      <c r="AF714" s="271">
        <v>340</v>
      </c>
      <c r="AG714" s="271">
        <v>0</v>
      </c>
      <c r="AH714" s="271">
        <v>29261</v>
      </c>
      <c r="AI714" s="271">
        <v>311</v>
      </c>
      <c r="AJ714" s="271">
        <v>1</v>
      </c>
      <c r="AK714" s="268">
        <v>0.0121859431561593</v>
      </c>
      <c r="AL714" s="268">
        <v>0.0105943064146817</v>
      </c>
      <c r="AM714" s="269">
        <v>0.00159163674147762</v>
      </c>
    </row>
    <row r="715" spans="1:39">
      <c r="A715" s="279" t="s">
        <v>719</v>
      </c>
      <c r="B715" s="280" t="s">
        <v>3346</v>
      </c>
      <c r="C715" s="262" t="s">
        <v>949</v>
      </c>
      <c r="D715" s="280" t="s">
        <v>949</v>
      </c>
      <c r="E715" s="263">
        <v>1939</v>
      </c>
      <c r="F715" s="263">
        <v>24</v>
      </c>
      <c r="G715" s="263">
        <v>18</v>
      </c>
      <c r="H715" s="263">
        <v>1</v>
      </c>
      <c r="I715" s="263">
        <v>0</v>
      </c>
      <c r="J715" s="264">
        <v>2692</v>
      </c>
      <c r="K715" s="264">
        <v>24</v>
      </c>
      <c r="L715" s="264">
        <v>23</v>
      </c>
      <c r="M715" s="264">
        <v>6</v>
      </c>
      <c r="N715" s="264">
        <v>0</v>
      </c>
      <c r="O715" s="264">
        <v>2779</v>
      </c>
      <c r="P715" s="264">
        <v>19</v>
      </c>
      <c r="Q715" s="264">
        <v>19</v>
      </c>
      <c r="R715" s="264">
        <v>13</v>
      </c>
      <c r="S715" s="264">
        <v>0</v>
      </c>
      <c r="T715" s="265">
        <v>0.015</v>
      </c>
      <c r="U715" s="266">
        <v>80769</v>
      </c>
      <c r="V715" s="266">
        <v>809</v>
      </c>
      <c r="W715" s="266">
        <v>802</v>
      </c>
      <c r="X715" s="266">
        <v>0</v>
      </c>
      <c r="Y715" s="264">
        <v>746</v>
      </c>
      <c r="Z715" s="267">
        <v>0.0100162190939593</v>
      </c>
      <c r="AA715" s="267">
        <v>0.0123775141825683</v>
      </c>
      <c r="AB715" s="267">
        <v>0.00891530460624071</v>
      </c>
      <c r="AC715" s="268">
        <v>0.0068369917236416</v>
      </c>
      <c r="AD715" s="269">
        <v>0.00346220957632762</v>
      </c>
      <c r="AE715" s="270">
        <v>18799</v>
      </c>
      <c r="AF715" s="271">
        <v>183</v>
      </c>
      <c r="AG715" s="271">
        <v>0</v>
      </c>
      <c r="AH715" s="271">
        <v>19317</v>
      </c>
      <c r="AI715" s="271">
        <v>173</v>
      </c>
      <c r="AJ715" s="271">
        <v>0</v>
      </c>
      <c r="AK715" s="268">
        <v>0.00973456034895473</v>
      </c>
      <c r="AL715" s="268">
        <v>0.00895584200445204</v>
      </c>
      <c r="AM715" s="269">
        <v>0.000778718344502695</v>
      </c>
    </row>
    <row r="716" spans="1:39">
      <c r="A716" s="279" t="s">
        <v>719</v>
      </c>
      <c r="B716" s="280" t="s">
        <v>3346</v>
      </c>
      <c r="C716" s="262" t="s">
        <v>950</v>
      </c>
      <c r="D716" s="280" t="s">
        <v>950</v>
      </c>
      <c r="E716" s="263">
        <v>2861</v>
      </c>
      <c r="F716" s="263">
        <v>46</v>
      </c>
      <c r="G716" s="263">
        <v>35</v>
      </c>
      <c r="H716" s="263">
        <v>0</v>
      </c>
      <c r="I716" s="263">
        <v>0</v>
      </c>
      <c r="J716" s="264">
        <v>3850</v>
      </c>
      <c r="K716" s="264">
        <v>42</v>
      </c>
      <c r="L716" s="264">
        <v>42</v>
      </c>
      <c r="M716" s="264">
        <v>16</v>
      </c>
      <c r="N716" s="264">
        <v>0</v>
      </c>
      <c r="O716" s="264">
        <v>4266</v>
      </c>
      <c r="P716" s="264">
        <v>29</v>
      </c>
      <c r="Q716" s="264">
        <v>29</v>
      </c>
      <c r="R716" s="264">
        <v>23</v>
      </c>
      <c r="S716" s="264">
        <v>0</v>
      </c>
      <c r="T716" s="265">
        <v>0.015</v>
      </c>
      <c r="U716" s="266">
        <v>122672</v>
      </c>
      <c r="V716" s="266">
        <v>953</v>
      </c>
      <c r="W716" s="266">
        <v>942</v>
      </c>
      <c r="X716" s="266">
        <v>1</v>
      </c>
      <c r="Y716" s="264">
        <v>856</v>
      </c>
      <c r="Z716" s="267">
        <v>0.00776053215077605</v>
      </c>
      <c r="AA716" s="267">
        <v>0.0160782943026914</v>
      </c>
      <c r="AB716" s="267">
        <v>0.0109090909090909</v>
      </c>
      <c r="AC716" s="268">
        <v>0.00679793717768401</v>
      </c>
      <c r="AD716" s="269">
        <v>0.00516920339360045</v>
      </c>
      <c r="AE716" s="270">
        <v>28894</v>
      </c>
      <c r="AF716" s="271">
        <v>252</v>
      </c>
      <c r="AG716" s="271">
        <v>0</v>
      </c>
      <c r="AH716" s="271">
        <v>28124</v>
      </c>
      <c r="AI716" s="271">
        <v>210</v>
      </c>
      <c r="AJ716" s="271">
        <v>1</v>
      </c>
      <c r="AK716" s="268">
        <v>0.00872153388246695</v>
      </c>
      <c r="AL716" s="268">
        <v>0.00743137533778979</v>
      </c>
      <c r="AM716" s="269">
        <v>0.00129015854467716</v>
      </c>
    </row>
    <row r="717" spans="1:39">
      <c r="A717" s="279" t="s">
        <v>719</v>
      </c>
      <c r="B717" s="280" t="s">
        <v>3346</v>
      </c>
      <c r="C717" s="262" t="s">
        <v>951</v>
      </c>
      <c r="D717" s="280" t="s">
        <v>951</v>
      </c>
      <c r="E717" s="263">
        <v>1205</v>
      </c>
      <c r="F717" s="263">
        <v>19</v>
      </c>
      <c r="G717" s="263">
        <v>15</v>
      </c>
      <c r="H717" s="263">
        <v>0</v>
      </c>
      <c r="I717" s="263">
        <v>0</v>
      </c>
      <c r="J717" s="264">
        <v>1480</v>
      </c>
      <c r="K717" s="264">
        <v>22</v>
      </c>
      <c r="L717" s="264">
        <v>21</v>
      </c>
      <c r="M717" s="264">
        <v>7</v>
      </c>
      <c r="N717" s="264">
        <v>0</v>
      </c>
      <c r="O717" s="264">
        <v>1683</v>
      </c>
      <c r="P717" s="264">
        <v>17</v>
      </c>
      <c r="Q717" s="264">
        <v>17</v>
      </c>
      <c r="R717" s="264">
        <v>8</v>
      </c>
      <c r="S717" s="264">
        <v>0</v>
      </c>
      <c r="T717" s="265">
        <v>0.015</v>
      </c>
      <c r="U717" s="266">
        <v>51293</v>
      </c>
      <c r="V717" s="266">
        <v>627</v>
      </c>
      <c r="W717" s="266">
        <v>622</v>
      </c>
      <c r="X717" s="266">
        <v>0</v>
      </c>
      <c r="Y717" s="264">
        <v>572</v>
      </c>
      <c r="Z717" s="267">
        <v>0.0122238901994424</v>
      </c>
      <c r="AA717" s="267">
        <v>0.0157676348547718</v>
      </c>
      <c r="AB717" s="267">
        <v>0.0148648648648649</v>
      </c>
      <c r="AC717" s="268">
        <v>0.0101010101010101</v>
      </c>
      <c r="AD717" s="269">
        <v>0.000902769989906918</v>
      </c>
      <c r="AE717" s="270">
        <v>11868</v>
      </c>
      <c r="AF717" s="271">
        <v>132</v>
      </c>
      <c r="AG717" s="271">
        <v>0</v>
      </c>
      <c r="AH717" s="271">
        <v>11946</v>
      </c>
      <c r="AI717" s="271">
        <v>159</v>
      </c>
      <c r="AJ717" s="271">
        <v>0</v>
      </c>
      <c r="AK717" s="268">
        <v>0.0111223458038423</v>
      </c>
      <c r="AL717" s="268">
        <v>0.0133098945253641</v>
      </c>
      <c r="AM717" s="269">
        <v>-0.00218754872152187</v>
      </c>
    </row>
    <row r="718" spans="1:39">
      <c r="A718" s="279" t="s">
        <v>719</v>
      </c>
      <c r="B718" s="280" t="s">
        <v>3346</v>
      </c>
      <c r="C718" s="262" t="s">
        <v>952</v>
      </c>
      <c r="D718" s="280" t="s">
        <v>952</v>
      </c>
      <c r="E718" s="263">
        <v>1770</v>
      </c>
      <c r="F718" s="263">
        <v>38</v>
      </c>
      <c r="G718" s="263">
        <v>23</v>
      </c>
      <c r="H718" s="263">
        <v>0</v>
      </c>
      <c r="I718" s="263">
        <v>0</v>
      </c>
      <c r="J718" s="264">
        <v>3169</v>
      </c>
      <c r="K718" s="264">
        <v>38</v>
      </c>
      <c r="L718" s="264">
        <v>38</v>
      </c>
      <c r="M718" s="264">
        <v>9</v>
      </c>
      <c r="N718" s="264">
        <v>0</v>
      </c>
      <c r="O718" s="264">
        <v>3195</v>
      </c>
      <c r="P718" s="264">
        <v>45</v>
      </c>
      <c r="Q718" s="264">
        <v>45</v>
      </c>
      <c r="R718" s="264">
        <v>28</v>
      </c>
      <c r="S718" s="264">
        <v>0</v>
      </c>
      <c r="T718" s="265">
        <v>0.015</v>
      </c>
      <c r="U718" s="266">
        <v>93351</v>
      </c>
      <c r="V718" s="266">
        <v>1109</v>
      </c>
      <c r="W718" s="266">
        <v>1094</v>
      </c>
      <c r="X718" s="266">
        <v>0</v>
      </c>
      <c r="Y718" s="264">
        <v>1018</v>
      </c>
      <c r="Z718" s="267">
        <v>0.0118798941628906</v>
      </c>
      <c r="AA718" s="267">
        <v>0.0214689265536723</v>
      </c>
      <c r="AB718" s="267">
        <v>0.0119911644051751</v>
      </c>
      <c r="AC718" s="268">
        <v>0.0140845070422535</v>
      </c>
      <c r="AD718" s="269">
        <v>0.00947776214849718</v>
      </c>
      <c r="AE718" s="270">
        <v>21544</v>
      </c>
      <c r="AF718" s="271">
        <v>279</v>
      </c>
      <c r="AG718" s="271">
        <v>0</v>
      </c>
      <c r="AH718" s="271">
        <v>21853</v>
      </c>
      <c r="AI718" s="271">
        <v>261</v>
      </c>
      <c r="AJ718" s="271">
        <v>0</v>
      </c>
      <c r="AK718" s="268">
        <v>0.0129502413665058</v>
      </c>
      <c r="AL718" s="268">
        <v>0.0119434402599185</v>
      </c>
      <c r="AM718" s="269">
        <v>0.00100680110658721</v>
      </c>
    </row>
    <row r="719" spans="1:39">
      <c r="A719" s="279" t="s">
        <v>719</v>
      </c>
      <c r="B719" s="280" t="s">
        <v>3346</v>
      </c>
      <c r="C719" s="262" t="s">
        <v>953</v>
      </c>
      <c r="D719" s="280" t="s">
        <v>953</v>
      </c>
      <c r="E719" s="263">
        <v>2611</v>
      </c>
      <c r="F719" s="263">
        <v>45</v>
      </c>
      <c r="G719" s="263">
        <v>34</v>
      </c>
      <c r="H719" s="263">
        <v>0</v>
      </c>
      <c r="I719" s="263">
        <v>0</v>
      </c>
      <c r="J719" s="264">
        <v>4688</v>
      </c>
      <c r="K719" s="264">
        <v>96</v>
      </c>
      <c r="L719" s="264">
        <v>95</v>
      </c>
      <c r="M719" s="264">
        <v>19</v>
      </c>
      <c r="N719" s="264">
        <v>0</v>
      </c>
      <c r="O719" s="264">
        <v>5175</v>
      </c>
      <c r="P719" s="264">
        <v>59</v>
      </c>
      <c r="Q719" s="264">
        <v>59</v>
      </c>
      <c r="R719" s="264">
        <v>27</v>
      </c>
      <c r="S719" s="264">
        <v>0</v>
      </c>
      <c r="T719" s="265">
        <v>0.015</v>
      </c>
      <c r="U719" s="266">
        <v>145820</v>
      </c>
      <c r="V719" s="266">
        <v>2310</v>
      </c>
      <c r="W719" s="266">
        <v>2298</v>
      </c>
      <c r="X719" s="266">
        <v>0</v>
      </c>
      <c r="Y719" s="264">
        <v>2118</v>
      </c>
      <c r="Z719" s="267">
        <v>0.015841448360993</v>
      </c>
      <c r="AA719" s="267">
        <v>0.0172347759479127</v>
      </c>
      <c r="AB719" s="267">
        <v>0.0204778156996587</v>
      </c>
      <c r="AC719" s="268">
        <v>0.0114009661835749</v>
      </c>
      <c r="AD719" s="269">
        <v>-0.00324303975174603</v>
      </c>
      <c r="AE719" s="270">
        <v>33712</v>
      </c>
      <c r="AF719" s="271">
        <v>611</v>
      </c>
      <c r="AG719" s="271">
        <v>0</v>
      </c>
      <c r="AH719" s="271">
        <v>34462</v>
      </c>
      <c r="AI719" s="271">
        <v>611</v>
      </c>
      <c r="AJ719" s="271">
        <v>0</v>
      </c>
      <c r="AK719" s="268">
        <v>0.0181241101091599</v>
      </c>
      <c r="AL719" s="268">
        <v>0.0177296732633045</v>
      </c>
      <c r="AM719" s="269">
        <v>0.000394436845855436</v>
      </c>
    </row>
    <row r="720" spans="1:39">
      <c r="A720" s="279" t="s">
        <v>719</v>
      </c>
      <c r="B720" s="280" t="s">
        <v>3346</v>
      </c>
      <c r="C720" s="262" t="s">
        <v>954</v>
      </c>
      <c r="D720" s="280" t="s">
        <v>954</v>
      </c>
      <c r="E720" s="263">
        <v>3767</v>
      </c>
      <c r="F720" s="263">
        <v>83</v>
      </c>
      <c r="G720" s="263">
        <v>61</v>
      </c>
      <c r="H720" s="263">
        <v>0</v>
      </c>
      <c r="I720" s="263">
        <v>0</v>
      </c>
      <c r="J720" s="264">
        <v>4709</v>
      </c>
      <c r="K720" s="264">
        <v>88</v>
      </c>
      <c r="L720" s="264">
        <v>87</v>
      </c>
      <c r="M720" s="264">
        <v>23</v>
      </c>
      <c r="N720" s="264">
        <v>0</v>
      </c>
      <c r="O720" s="264">
        <v>5321</v>
      </c>
      <c r="P720" s="264">
        <v>109</v>
      </c>
      <c r="Q720" s="264">
        <v>109</v>
      </c>
      <c r="R720" s="264">
        <v>57</v>
      </c>
      <c r="S720" s="264">
        <v>0</v>
      </c>
      <c r="T720" s="265">
        <v>0.015</v>
      </c>
      <c r="U720" s="266">
        <v>152458</v>
      </c>
      <c r="V720" s="266">
        <v>2959</v>
      </c>
      <c r="W720" s="266">
        <v>2936</v>
      </c>
      <c r="X720" s="266">
        <v>3</v>
      </c>
      <c r="Y720" s="264">
        <v>2704</v>
      </c>
      <c r="Z720" s="267">
        <v>0.0193889464639442</v>
      </c>
      <c r="AA720" s="267">
        <v>0.0220334483674011</v>
      </c>
      <c r="AB720" s="267">
        <v>0.018687619452113</v>
      </c>
      <c r="AC720" s="268">
        <v>0.0204848712647999</v>
      </c>
      <c r="AD720" s="269">
        <v>0.00334582891528814</v>
      </c>
      <c r="AE720" s="270">
        <v>36248</v>
      </c>
      <c r="AF720" s="271">
        <v>687</v>
      </c>
      <c r="AG720" s="271">
        <v>1</v>
      </c>
      <c r="AH720" s="271">
        <v>35243</v>
      </c>
      <c r="AI720" s="271">
        <v>666</v>
      </c>
      <c r="AJ720" s="271">
        <v>0</v>
      </c>
      <c r="AK720" s="268">
        <v>0.0189251820790113</v>
      </c>
      <c r="AL720" s="268">
        <v>0.018897369690435</v>
      </c>
      <c r="AM720" s="269">
        <v>2.78123885762739e-5</v>
      </c>
    </row>
    <row r="721" spans="1:39">
      <c r="A721" s="279" t="s">
        <v>719</v>
      </c>
      <c r="B721" s="280" t="s">
        <v>3346</v>
      </c>
      <c r="C721" s="262" t="s">
        <v>955</v>
      </c>
      <c r="D721" s="280" t="s">
        <v>955</v>
      </c>
      <c r="E721" s="263">
        <v>1524</v>
      </c>
      <c r="F721" s="263">
        <v>10</v>
      </c>
      <c r="G721" s="263">
        <v>7</v>
      </c>
      <c r="H721" s="263">
        <v>0</v>
      </c>
      <c r="I721" s="263">
        <v>0</v>
      </c>
      <c r="J721" s="264">
        <v>2427</v>
      </c>
      <c r="K721" s="264">
        <v>22</v>
      </c>
      <c r="L721" s="264">
        <v>22</v>
      </c>
      <c r="M721" s="264">
        <v>3</v>
      </c>
      <c r="N721" s="264">
        <v>0</v>
      </c>
      <c r="O721" s="264">
        <v>2493</v>
      </c>
      <c r="P721" s="264">
        <v>16</v>
      </c>
      <c r="Q721" s="264">
        <v>16</v>
      </c>
      <c r="R721" s="264">
        <v>10</v>
      </c>
      <c r="S721" s="264">
        <v>0</v>
      </c>
      <c r="T721" s="265">
        <v>0.015</v>
      </c>
      <c r="U721" s="266">
        <v>71602</v>
      </c>
      <c r="V721" s="266">
        <v>548</v>
      </c>
      <c r="W721" s="266">
        <v>545</v>
      </c>
      <c r="X721" s="266">
        <v>0</v>
      </c>
      <c r="Y721" s="264">
        <v>500</v>
      </c>
      <c r="Z721" s="267">
        <v>0.0076534175023044</v>
      </c>
      <c r="AA721" s="267">
        <v>0.00656167979002625</v>
      </c>
      <c r="AB721" s="267">
        <v>0.00906468891635764</v>
      </c>
      <c r="AC721" s="268">
        <v>0.00641797031688728</v>
      </c>
      <c r="AD721" s="269">
        <v>-0.0025030091263314</v>
      </c>
      <c r="AE721" s="270">
        <v>17158</v>
      </c>
      <c r="AF721" s="271">
        <v>140</v>
      </c>
      <c r="AG721" s="271">
        <v>0</v>
      </c>
      <c r="AH721" s="271">
        <v>17105</v>
      </c>
      <c r="AI721" s="271">
        <v>161</v>
      </c>
      <c r="AJ721" s="271">
        <v>0</v>
      </c>
      <c r="AK721" s="268">
        <v>0.00815945914442243</v>
      </c>
      <c r="AL721" s="268">
        <v>0.00941245249926922</v>
      </c>
      <c r="AM721" s="269">
        <v>-0.00125299335484679</v>
      </c>
    </row>
    <row r="722" spans="1:39">
      <c r="A722" s="279" t="s">
        <v>719</v>
      </c>
      <c r="B722" s="280" t="s">
        <v>3346</v>
      </c>
      <c r="C722" s="262" t="s">
        <v>956</v>
      </c>
      <c r="D722" s="280" t="s">
        <v>956</v>
      </c>
      <c r="E722" s="263">
        <v>1262</v>
      </c>
      <c r="F722" s="263">
        <v>24</v>
      </c>
      <c r="G722" s="263">
        <v>16</v>
      </c>
      <c r="H722" s="263">
        <v>0</v>
      </c>
      <c r="I722" s="263">
        <v>0</v>
      </c>
      <c r="J722" s="264">
        <v>1712</v>
      </c>
      <c r="K722" s="264">
        <v>20</v>
      </c>
      <c r="L722" s="264">
        <v>20</v>
      </c>
      <c r="M722" s="264">
        <v>5</v>
      </c>
      <c r="N722" s="264">
        <v>0</v>
      </c>
      <c r="O722" s="264">
        <v>1667</v>
      </c>
      <c r="P722" s="264">
        <v>12</v>
      </c>
      <c r="Q722" s="264">
        <v>12</v>
      </c>
      <c r="R722" s="264">
        <v>8</v>
      </c>
      <c r="S722" s="264">
        <v>0</v>
      </c>
      <c r="T722" s="265">
        <v>0.015</v>
      </c>
      <c r="U722" s="266">
        <v>55737</v>
      </c>
      <c r="V722" s="266">
        <v>650</v>
      </c>
      <c r="W722" s="266">
        <v>642</v>
      </c>
      <c r="X722" s="266">
        <v>0</v>
      </c>
      <c r="Y722" s="264">
        <v>589</v>
      </c>
      <c r="Z722" s="267">
        <v>0.0116619121947719</v>
      </c>
      <c r="AA722" s="267">
        <v>0.0190174326465927</v>
      </c>
      <c r="AB722" s="267">
        <v>0.0116822429906542</v>
      </c>
      <c r="AC722" s="268">
        <v>0.00719856028794241</v>
      </c>
      <c r="AD722" s="269">
        <v>0.00733518965593851</v>
      </c>
      <c r="AE722" s="270">
        <v>11886</v>
      </c>
      <c r="AF722" s="271">
        <v>141</v>
      </c>
      <c r="AG722" s="271">
        <v>0</v>
      </c>
      <c r="AH722" s="271">
        <v>12352</v>
      </c>
      <c r="AI722" s="271">
        <v>167</v>
      </c>
      <c r="AJ722" s="271">
        <v>0</v>
      </c>
      <c r="AK722" s="268">
        <v>0.0118626956082786</v>
      </c>
      <c r="AL722" s="268">
        <v>0.0135200777202073</v>
      </c>
      <c r="AM722" s="269">
        <v>-0.00165738211192861</v>
      </c>
    </row>
    <row r="723" spans="1:39">
      <c r="A723" s="279" t="s">
        <v>719</v>
      </c>
      <c r="B723" s="280" t="s">
        <v>3346</v>
      </c>
      <c r="C723" s="262" t="s">
        <v>957</v>
      </c>
      <c r="D723" s="280" t="s">
        <v>957</v>
      </c>
      <c r="E723" s="263">
        <v>3305</v>
      </c>
      <c r="F723" s="263">
        <v>69</v>
      </c>
      <c r="G723" s="263">
        <v>52</v>
      </c>
      <c r="H723" s="263">
        <v>0</v>
      </c>
      <c r="I723" s="263">
        <v>0</v>
      </c>
      <c r="J723" s="264">
        <v>4467</v>
      </c>
      <c r="K723" s="264">
        <v>45</v>
      </c>
      <c r="L723" s="264">
        <v>45</v>
      </c>
      <c r="M723" s="264">
        <v>9</v>
      </c>
      <c r="N723" s="264">
        <v>0</v>
      </c>
      <c r="O723" s="264">
        <v>4691</v>
      </c>
      <c r="P723" s="264">
        <v>72</v>
      </c>
      <c r="Q723" s="264">
        <v>72</v>
      </c>
      <c r="R723" s="264">
        <v>52</v>
      </c>
      <c r="S723" s="264">
        <v>0</v>
      </c>
      <c r="T723" s="265">
        <v>0.015</v>
      </c>
      <c r="U723" s="266">
        <v>142517</v>
      </c>
      <c r="V723" s="266">
        <v>2141</v>
      </c>
      <c r="W723" s="266">
        <v>2123</v>
      </c>
      <c r="X723" s="266">
        <v>1</v>
      </c>
      <c r="Y723" s="264">
        <v>1989</v>
      </c>
      <c r="Z723" s="267">
        <v>0.0150157525067185</v>
      </c>
      <c r="AA723" s="267">
        <v>0.0208774583963691</v>
      </c>
      <c r="AB723" s="267">
        <v>0.010073875083949</v>
      </c>
      <c r="AC723" s="268">
        <v>0.0153485397569815</v>
      </c>
      <c r="AD723" s="269">
        <v>0.0108035833124202</v>
      </c>
      <c r="AE723" s="270">
        <v>32723</v>
      </c>
      <c r="AF723" s="271">
        <v>484</v>
      </c>
      <c r="AG723" s="271">
        <v>0</v>
      </c>
      <c r="AH723" s="271">
        <v>32001</v>
      </c>
      <c r="AI723" s="271">
        <v>502</v>
      </c>
      <c r="AJ723" s="271">
        <v>0</v>
      </c>
      <c r="AK723" s="268">
        <v>0.0147908199125997</v>
      </c>
      <c r="AL723" s="268">
        <v>0.0156870097809443</v>
      </c>
      <c r="AM723" s="269">
        <v>-0.000896189868344645</v>
      </c>
    </row>
    <row r="724" spans="1:39">
      <c r="A724" s="279" t="s">
        <v>719</v>
      </c>
      <c r="B724" s="280" t="s">
        <v>3346</v>
      </c>
      <c r="C724" s="262" t="s">
        <v>958</v>
      </c>
      <c r="D724" s="280" t="s">
        <v>959</v>
      </c>
      <c r="E724" s="263">
        <v>3758</v>
      </c>
      <c r="F724" s="263">
        <v>50</v>
      </c>
      <c r="G724" s="263">
        <v>39</v>
      </c>
      <c r="H724" s="263">
        <v>0</v>
      </c>
      <c r="I724" s="263">
        <v>0</v>
      </c>
      <c r="J724" s="264">
        <v>4983</v>
      </c>
      <c r="K724" s="264">
        <v>106</v>
      </c>
      <c r="L724" s="264">
        <v>106</v>
      </c>
      <c r="M724" s="264">
        <v>6</v>
      </c>
      <c r="N724" s="264">
        <v>0</v>
      </c>
      <c r="O724" s="264">
        <v>5322</v>
      </c>
      <c r="P724" s="264">
        <v>113</v>
      </c>
      <c r="Q724" s="264">
        <v>113</v>
      </c>
      <c r="R724" s="264">
        <v>70</v>
      </c>
      <c r="S724" s="264">
        <v>1</v>
      </c>
      <c r="T724" s="265">
        <v>0.015</v>
      </c>
      <c r="U724" s="266">
        <v>155714</v>
      </c>
      <c r="V724" s="266">
        <v>3382</v>
      </c>
      <c r="W724" s="266">
        <v>3370</v>
      </c>
      <c r="X724" s="266">
        <v>5</v>
      </c>
      <c r="Y724" s="264">
        <v>3137</v>
      </c>
      <c r="Z724" s="267">
        <v>0.0216871957563225</v>
      </c>
      <c r="AA724" s="267">
        <v>0.0133049494411921</v>
      </c>
      <c r="AB724" s="267">
        <v>0.0212723259080875</v>
      </c>
      <c r="AC724" s="268">
        <v>0.0210447200300639</v>
      </c>
      <c r="AD724" s="269">
        <v>-0.00796737646689538</v>
      </c>
      <c r="AE724" s="270">
        <v>36106</v>
      </c>
      <c r="AF724" s="271">
        <v>741</v>
      </c>
      <c r="AG724" s="271">
        <v>1</v>
      </c>
      <c r="AH724" s="271">
        <v>35857</v>
      </c>
      <c r="AI724" s="271">
        <v>794</v>
      </c>
      <c r="AJ724" s="271">
        <v>0</v>
      </c>
      <c r="AK724" s="268">
        <v>0.0204952085525951</v>
      </c>
      <c r="AL724" s="268">
        <v>0.0221435145159941</v>
      </c>
      <c r="AM724" s="269">
        <v>-0.00164830596339895</v>
      </c>
    </row>
    <row r="725" spans="1:39">
      <c r="A725" s="279" t="s">
        <v>719</v>
      </c>
      <c r="B725" s="280" t="s">
        <v>3346</v>
      </c>
      <c r="C725" s="262" t="s">
        <v>960</v>
      </c>
      <c r="D725" s="280" t="s">
        <v>960</v>
      </c>
      <c r="E725" s="263">
        <v>1355</v>
      </c>
      <c r="F725" s="263">
        <v>34</v>
      </c>
      <c r="G725" s="263">
        <v>28</v>
      </c>
      <c r="H725" s="263">
        <v>2</v>
      </c>
      <c r="I725" s="263">
        <v>0</v>
      </c>
      <c r="J725" s="264">
        <v>1844</v>
      </c>
      <c r="K725" s="264">
        <v>38</v>
      </c>
      <c r="L725" s="264">
        <v>38</v>
      </c>
      <c r="M725" s="264">
        <v>9</v>
      </c>
      <c r="N725" s="264">
        <v>0</v>
      </c>
      <c r="O725" s="264">
        <v>1780</v>
      </c>
      <c r="P725" s="264">
        <v>14</v>
      </c>
      <c r="Q725" s="264">
        <v>14</v>
      </c>
      <c r="R725" s="264">
        <v>5</v>
      </c>
      <c r="S725" s="264">
        <v>0</v>
      </c>
      <c r="T725" s="265">
        <v>0.015</v>
      </c>
      <c r="U725" s="266">
        <v>59190</v>
      </c>
      <c r="V725" s="266">
        <v>1005</v>
      </c>
      <c r="W725" s="266">
        <v>999</v>
      </c>
      <c r="X725" s="266">
        <v>0</v>
      </c>
      <c r="Y725" s="264">
        <v>918</v>
      </c>
      <c r="Z725" s="267">
        <v>0.0169792194627471</v>
      </c>
      <c r="AA725" s="267">
        <v>0.0250922509225092</v>
      </c>
      <c r="AB725" s="267">
        <v>0.0206073752711497</v>
      </c>
      <c r="AC725" s="268">
        <v>0.00786516853932584</v>
      </c>
      <c r="AD725" s="269">
        <v>0.00448487565135955</v>
      </c>
      <c r="AE725" s="270">
        <v>13049</v>
      </c>
      <c r="AF725" s="271">
        <v>218</v>
      </c>
      <c r="AG725" s="271">
        <v>0</v>
      </c>
      <c r="AH725" s="271">
        <v>13568</v>
      </c>
      <c r="AI725" s="271">
        <v>257</v>
      </c>
      <c r="AJ725" s="271">
        <v>0</v>
      </c>
      <c r="AK725" s="268">
        <v>0.0167062610161698</v>
      </c>
      <c r="AL725" s="268">
        <v>0.0189416273584906</v>
      </c>
      <c r="AM725" s="269">
        <v>-0.00223536634232074</v>
      </c>
    </row>
    <row r="726" spans="1:39">
      <c r="A726" s="279" t="s">
        <v>719</v>
      </c>
      <c r="B726" s="280" t="s">
        <v>3346</v>
      </c>
      <c r="C726" s="262" t="s">
        <v>961</v>
      </c>
      <c r="D726" s="280" t="s">
        <v>961</v>
      </c>
      <c r="E726" s="263">
        <v>2620</v>
      </c>
      <c r="F726" s="263">
        <v>10</v>
      </c>
      <c r="G726" s="263">
        <v>7</v>
      </c>
      <c r="H726" s="263">
        <v>0</v>
      </c>
      <c r="I726" s="263">
        <v>0</v>
      </c>
      <c r="J726" s="264">
        <v>3281</v>
      </c>
      <c r="K726" s="264">
        <v>28</v>
      </c>
      <c r="L726" s="264">
        <v>28</v>
      </c>
      <c r="M726" s="264">
        <v>4</v>
      </c>
      <c r="N726" s="264">
        <v>0</v>
      </c>
      <c r="O726" s="264">
        <v>3803</v>
      </c>
      <c r="P726" s="264">
        <v>20</v>
      </c>
      <c r="Q726" s="264">
        <v>20</v>
      </c>
      <c r="R726" s="264">
        <v>11</v>
      </c>
      <c r="S726" s="264">
        <v>0</v>
      </c>
      <c r="T726" s="265">
        <v>0.015</v>
      </c>
      <c r="U726" s="266">
        <v>108841</v>
      </c>
      <c r="V726" s="266">
        <v>931</v>
      </c>
      <c r="W726" s="266">
        <v>928</v>
      </c>
      <c r="X726" s="266">
        <v>0</v>
      </c>
      <c r="Y726" s="264">
        <v>878</v>
      </c>
      <c r="Z726" s="267">
        <v>0.00855376190957452</v>
      </c>
      <c r="AA726" s="267">
        <v>0.00381679389312977</v>
      </c>
      <c r="AB726" s="267">
        <v>0.00853398354160317</v>
      </c>
      <c r="AC726" s="268">
        <v>0.00525900604785695</v>
      </c>
      <c r="AD726" s="269">
        <v>-0.0047171896484734</v>
      </c>
      <c r="AE726" s="270">
        <v>25292</v>
      </c>
      <c r="AF726" s="271">
        <v>184</v>
      </c>
      <c r="AG726" s="271">
        <v>0</v>
      </c>
      <c r="AH726" s="271">
        <v>25137</v>
      </c>
      <c r="AI726" s="271">
        <v>229</v>
      </c>
      <c r="AJ726" s="271">
        <v>0</v>
      </c>
      <c r="AK726" s="268">
        <v>0.00727502767673573</v>
      </c>
      <c r="AL726" s="268">
        <v>0.00911007677924971</v>
      </c>
      <c r="AM726" s="269">
        <v>-0.00183504910251399</v>
      </c>
    </row>
    <row r="727" spans="1:39">
      <c r="A727" s="279" t="s">
        <v>719</v>
      </c>
      <c r="B727" s="280" t="s">
        <v>3347</v>
      </c>
      <c r="C727" s="262" t="s">
        <v>962</v>
      </c>
      <c r="D727" s="280" t="s">
        <v>963</v>
      </c>
      <c r="E727" s="263">
        <v>2901</v>
      </c>
      <c r="F727" s="263">
        <v>90</v>
      </c>
      <c r="G727" s="263">
        <v>43</v>
      </c>
      <c r="H727" s="263">
        <v>0</v>
      </c>
      <c r="I727" s="263">
        <v>0</v>
      </c>
      <c r="J727" s="264">
        <v>2039</v>
      </c>
      <c r="K727" s="264">
        <v>56</v>
      </c>
      <c r="L727" s="264">
        <v>56</v>
      </c>
      <c r="M727" s="264">
        <v>5</v>
      </c>
      <c r="N727" s="264">
        <v>0</v>
      </c>
      <c r="O727" s="264">
        <v>3198</v>
      </c>
      <c r="P727" s="264">
        <v>91</v>
      </c>
      <c r="Q727" s="264">
        <v>91</v>
      </c>
      <c r="R727" s="264">
        <v>49</v>
      </c>
      <c r="S727" s="264">
        <v>1</v>
      </c>
      <c r="T727" s="265">
        <v>0.015</v>
      </c>
      <c r="U727" s="266">
        <v>96336</v>
      </c>
      <c r="V727" s="266">
        <v>1935</v>
      </c>
      <c r="W727" s="266">
        <v>1887</v>
      </c>
      <c r="X727" s="266">
        <v>2</v>
      </c>
      <c r="Y727" s="264">
        <v>1704</v>
      </c>
      <c r="Z727" s="267">
        <v>0.0200651885068925</v>
      </c>
      <c r="AA727" s="267">
        <v>0.031023784901758</v>
      </c>
      <c r="AB727" s="267">
        <v>0.0274644433545856</v>
      </c>
      <c r="AC727" s="268">
        <v>0.0281425891181989</v>
      </c>
      <c r="AD727" s="269">
        <v>0.00355934154717243</v>
      </c>
      <c r="AE727" s="270">
        <v>21579</v>
      </c>
      <c r="AF727" s="271">
        <v>481</v>
      </c>
      <c r="AG727" s="271">
        <v>1</v>
      </c>
      <c r="AH727" s="271">
        <v>23229</v>
      </c>
      <c r="AI727" s="271">
        <v>491</v>
      </c>
      <c r="AJ727" s="271">
        <v>0</v>
      </c>
      <c r="AK727" s="268">
        <v>0.0222438481857361</v>
      </c>
      <c r="AL727" s="268">
        <v>0.0211373713892118</v>
      </c>
      <c r="AM727" s="269">
        <v>0.00110647679652437</v>
      </c>
    </row>
    <row r="728" spans="1:39">
      <c r="A728" s="279" t="s">
        <v>719</v>
      </c>
      <c r="B728" s="280" t="s">
        <v>3347</v>
      </c>
      <c r="C728" s="262" t="s">
        <v>964</v>
      </c>
      <c r="D728" s="280" t="s">
        <v>964</v>
      </c>
      <c r="E728" s="263">
        <v>1833</v>
      </c>
      <c r="F728" s="263">
        <v>6</v>
      </c>
      <c r="G728" s="263">
        <v>4</v>
      </c>
      <c r="H728" s="263">
        <v>0</v>
      </c>
      <c r="I728" s="263">
        <v>0</v>
      </c>
      <c r="J728" s="264">
        <v>1327</v>
      </c>
      <c r="K728" s="264">
        <v>47</v>
      </c>
      <c r="L728" s="264">
        <v>46</v>
      </c>
      <c r="M728" s="264">
        <v>18</v>
      </c>
      <c r="N728" s="264">
        <v>0</v>
      </c>
      <c r="O728" s="264">
        <v>2393</v>
      </c>
      <c r="P728" s="264">
        <v>33</v>
      </c>
      <c r="Q728" s="264">
        <v>33</v>
      </c>
      <c r="R728" s="264">
        <v>20</v>
      </c>
      <c r="S728" s="264">
        <v>0</v>
      </c>
      <c r="T728" s="265">
        <v>0.015</v>
      </c>
      <c r="U728" s="266">
        <v>62695</v>
      </c>
      <c r="V728" s="266">
        <v>933</v>
      </c>
      <c r="W728" s="266">
        <v>930</v>
      </c>
      <c r="X728" s="266">
        <v>0</v>
      </c>
      <c r="Y728" s="264">
        <v>876</v>
      </c>
      <c r="Z728" s="267">
        <v>0.0148815695031502</v>
      </c>
      <c r="AA728" s="267">
        <v>0.00327332242225859</v>
      </c>
      <c r="AB728" s="267">
        <v>0.0354182366239638</v>
      </c>
      <c r="AC728" s="268">
        <v>0.0137902214793147</v>
      </c>
      <c r="AD728" s="269">
        <v>-0.0321449142017052</v>
      </c>
      <c r="AE728" s="270">
        <v>14818</v>
      </c>
      <c r="AF728" s="271">
        <v>237</v>
      </c>
      <c r="AG728" s="271">
        <v>0</v>
      </c>
      <c r="AH728" s="271">
        <v>15780</v>
      </c>
      <c r="AI728" s="271">
        <v>226</v>
      </c>
      <c r="AJ728" s="271">
        <v>0</v>
      </c>
      <c r="AK728" s="268">
        <v>0.0159940612768255</v>
      </c>
      <c r="AL728" s="268">
        <v>0.0143219264892269</v>
      </c>
      <c r="AM728" s="269">
        <v>0.00167213478759861</v>
      </c>
    </row>
    <row r="729" spans="1:39">
      <c r="A729" s="279" t="s">
        <v>719</v>
      </c>
      <c r="B729" s="280" t="s">
        <v>3347</v>
      </c>
      <c r="C729" s="262" t="s">
        <v>965</v>
      </c>
      <c r="D729" s="280" t="s">
        <v>966</v>
      </c>
      <c r="E729" s="263">
        <v>6111</v>
      </c>
      <c r="F729" s="263">
        <v>128</v>
      </c>
      <c r="G729" s="263">
        <v>56</v>
      </c>
      <c r="H729" s="263">
        <v>0</v>
      </c>
      <c r="I729" s="263">
        <v>0</v>
      </c>
      <c r="J729" s="264">
        <v>4810</v>
      </c>
      <c r="K729" s="264">
        <v>266</v>
      </c>
      <c r="L729" s="264">
        <v>266</v>
      </c>
      <c r="M729" s="264">
        <v>30</v>
      </c>
      <c r="N729" s="264">
        <v>0</v>
      </c>
      <c r="O729" s="264">
        <v>7096</v>
      </c>
      <c r="P729" s="264">
        <v>164</v>
      </c>
      <c r="Q729" s="264">
        <v>164</v>
      </c>
      <c r="R729" s="264">
        <v>110</v>
      </c>
      <c r="S729" s="264">
        <v>0</v>
      </c>
      <c r="T729" s="265">
        <v>0.015</v>
      </c>
      <c r="U729" s="266">
        <v>202508</v>
      </c>
      <c r="V729" s="266">
        <v>4649</v>
      </c>
      <c r="W729" s="266">
        <v>4577</v>
      </c>
      <c r="X729" s="266">
        <v>5</v>
      </c>
      <c r="Y729" s="264">
        <v>4161</v>
      </c>
      <c r="Z729" s="267">
        <v>0.0229324273608944</v>
      </c>
      <c r="AA729" s="267">
        <v>0.0209458353788251</v>
      </c>
      <c r="AB729" s="267">
        <v>0.0553014553014553</v>
      </c>
      <c r="AC729" s="268">
        <v>0.0231116121758737</v>
      </c>
      <c r="AD729" s="269">
        <v>-0.0343556199226302</v>
      </c>
      <c r="AE729" s="270">
        <v>45318</v>
      </c>
      <c r="AF729" s="271">
        <v>1061</v>
      </c>
      <c r="AG729" s="271">
        <v>0</v>
      </c>
      <c r="AH729" s="271">
        <v>48641</v>
      </c>
      <c r="AI729" s="271">
        <v>1227</v>
      </c>
      <c r="AJ729" s="271">
        <v>0</v>
      </c>
      <c r="AK729" s="268">
        <v>0.0234123306412463</v>
      </c>
      <c r="AL729" s="268">
        <v>0.0252256326966962</v>
      </c>
      <c r="AM729" s="269">
        <v>-0.0018133020554499</v>
      </c>
    </row>
    <row r="730" spans="1:39">
      <c r="A730" s="279" t="s">
        <v>719</v>
      </c>
      <c r="B730" s="280" t="s">
        <v>3347</v>
      </c>
      <c r="C730" s="262" t="s">
        <v>967</v>
      </c>
      <c r="D730" s="280" t="s">
        <v>968</v>
      </c>
      <c r="E730" s="263">
        <v>6007</v>
      </c>
      <c r="F730" s="263">
        <v>44</v>
      </c>
      <c r="G730" s="263">
        <v>28</v>
      </c>
      <c r="H730" s="263">
        <v>0</v>
      </c>
      <c r="I730" s="263">
        <v>0</v>
      </c>
      <c r="J730" s="264">
        <v>4453</v>
      </c>
      <c r="K730" s="264">
        <v>90</v>
      </c>
      <c r="L730" s="264">
        <v>90</v>
      </c>
      <c r="M730" s="264">
        <v>7</v>
      </c>
      <c r="N730" s="264">
        <v>0</v>
      </c>
      <c r="O730" s="264">
        <v>7284</v>
      </c>
      <c r="P730" s="264">
        <v>164</v>
      </c>
      <c r="Q730" s="264">
        <v>164</v>
      </c>
      <c r="R730" s="264">
        <v>66</v>
      </c>
      <c r="S730" s="264">
        <v>0</v>
      </c>
      <c r="T730" s="265">
        <v>0.015</v>
      </c>
      <c r="U730" s="266">
        <v>195480</v>
      </c>
      <c r="V730" s="266">
        <v>3033</v>
      </c>
      <c r="W730" s="266">
        <v>3017</v>
      </c>
      <c r="X730" s="266">
        <v>0</v>
      </c>
      <c r="Y730" s="264">
        <v>2762</v>
      </c>
      <c r="Z730" s="267">
        <v>0.0155156537753223</v>
      </c>
      <c r="AA730" s="267">
        <v>0.00732478774762777</v>
      </c>
      <c r="AB730" s="267">
        <v>0.0202110936447339</v>
      </c>
      <c r="AC730" s="268">
        <v>0.0225151015925316</v>
      </c>
      <c r="AD730" s="269">
        <v>-0.0128863058971061</v>
      </c>
      <c r="AE730" s="270">
        <v>46285</v>
      </c>
      <c r="AF730" s="271">
        <v>693</v>
      </c>
      <c r="AG730" s="271">
        <v>0</v>
      </c>
      <c r="AH730" s="271">
        <v>48231</v>
      </c>
      <c r="AI730" s="271">
        <v>725</v>
      </c>
      <c r="AJ730" s="271">
        <v>0</v>
      </c>
      <c r="AK730" s="268">
        <v>0.0149724532786</v>
      </c>
      <c r="AL730" s="268">
        <v>0.0150318260040223</v>
      </c>
      <c r="AM730" s="269">
        <v>-5.93727254223318e-5</v>
      </c>
    </row>
    <row r="731" spans="1:39">
      <c r="A731" s="279" t="s">
        <v>719</v>
      </c>
      <c r="B731" s="280" t="s">
        <v>3347</v>
      </c>
      <c r="C731" s="262" t="s">
        <v>969</v>
      </c>
      <c r="D731" s="280" t="s">
        <v>970</v>
      </c>
      <c r="E731" s="263">
        <v>5060</v>
      </c>
      <c r="F731" s="263">
        <v>99</v>
      </c>
      <c r="G731" s="263">
        <v>57</v>
      </c>
      <c r="H731" s="263">
        <v>0</v>
      </c>
      <c r="I731" s="263">
        <v>0</v>
      </c>
      <c r="J731" s="264">
        <v>3501</v>
      </c>
      <c r="K731" s="264">
        <v>90</v>
      </c>
      <c r="L731" s="264">
        <v>90</v>
      </c>
      <c r="M731" s="264">
        <v>10</v>
      </c>
      <c r="N731" s="264">
        <v>0</v>
      </c>
      <c r="O731" s="264">
        <v>5325</v>
      </c>
      <c r="P731" s="264">
        <v>101</v>
      </c>
      <c r="Q731" s="264">
        <v>101</v>
      </c>
      <c r="R731" s="264">
        <v>39</v>
      </c>
      <c r="S731" s="264">
        <v>0</v>
      </c>
      <c r="T731" s="265">
        <v>0.015</v>
      </c>
      <c r="U731" s="266">
        <v>154020</v>
      </c>
      <c r="V731" s="266">
        <v>3266</v>
      </c>
      <c r="W731" s="266">
        <v>3223</v>
      </c>
      <c r="X731" s="266">
        <v>3</v>
      </c>
      <c r="Y731" s="264">
        <v>2966</v>
      </c>
      <c r="Z731" s="267">
        <v>0.021185560316842</v>
      </c>
      <c r="AA731" s="267">
        <v>0.0195652173913043</v>
      </c>
      <c r="AB731" s="267">
        <v>0.025706940874036</v>
      </c>
      <c r="AC731" s="268">
        <v>0.0189671361502347</v>
      </c>
      <c r="AD731" s="269">
        <v>-0.00614172348273164</v>
      </c>
      <c r="AE731" s="270">
        <v>35588</v>
      </c>
      <c r="AF731" s="271">
        <v>788</v>
      </c>
      <c r="AG731" s="271">
        <v>0</v>
      </c>
      <c r="AH731" s="271">
        <v>37047</v>
      </c>
      <c r="AI731" s="271">
        <v>879</v>
      </c>
      <c r="AJ731" s="271">
        <v>2</v>
      </c>
      <c r="AK731" s="268">
        <v>0.0221422951556705</v>
      </c>
      <c r="AL731" s="268">
        <v>0.0236726320619753</v>
      </c>
      <c r="AM731" s="269">
        <v>-0.00153033690630488</v>
      </c>
    </row>
    <row r="732" spans="1:39">
      <c r="A732" s="279" t="s">
        <v>719</v>
      </c>
      <c r="B732" s="280" t="s">
        <v>3347</v>
      </c>
      <c r="C732" s="262" t="s">
        <v>971</v>
      </c>
      <c r="D732" s="280" t="s">
        <v>972</v>
      </c>
      <c r="E732" s="263">
        <v>6611</v>
      </c>
      <c r="F732" s="263">
        <v>85</v>
      </c>
      <c r="G732" s="263">
        <v>68</v>
      </c>
      <c r="H732" s="263">
        <v>0</v>
      </c>
      <c r="I732" s="263">
        <v>0</v>
      </c>
      <c r="J732" s="264">
        <v>4506</v>
      </c>
      <c r="K732" s="264">
        <v>145</v>
      </c>
      <c r="L732" s="264">
        <v>145</v>
      </c>
      <c r="M732" s="264">
        <v>44</v>
      </c>
      <c r="N732" s="264">
        <v>0</v>
      </c>
      <c r="O732" s="264">
        <v>7429</v>
      </c>
      <c r="P732" s="264">
        <v>100</v>
      </c>
      <c r="Q732" s="264">
        <v>100</v>
      </c>
      <c r="R732" s="264">
        <v>68</v>
      </c>
      <c r="S732" s="264">
        <v>0</v>
      </c>
      <c r="T732" s="265">
        <v>0.015</v>
      </c>
      <c r="U732" s="266">
        <v>209028</v>
      </c>
      <c r="V732" s="266">
        <v>3274</v>
      </c>
      <c r="W732" s="266">
        <v>3257</v>
      </c>
      <c r="X732" s="266">
        <v>0</v>
      </c>
      <c r="Y732" s="264">
        <v>3016</v>
      </c>
      <c r="Z732" s="267">
        <v>0.0156629733815565</v>
      </c>
      <c r="AA732" s="267">
        <v>0.0128573589472092</v>
      </c>
      <c r="AB732" s="267">
        <v>0.032179316466933</v>
      </c>
      <c r="AC732" s="268">
        <v>0.0134607618791224</v>
      </c>
      <c r="AD732" s="269">
        <v>-0.0193219575197238</v>
      </c>
      <c r="AE732" s="270">
        <v>47083</v>
      </c>
      <c r="AF732" s="271">
        <v>799</v>
      </c>
      <c r="AG732" s="271">
        <v>0</v>
      </c>
      <c r="AH732" s="271">
        <v>50558</v>
      </c>
      <c r="AI732" s="271">
        <v>840</v>
      </c>
      <c r="AJ732" s="271">
        <v>0</v>
      </c>
      <c r="AK732" s="268">
        <v>0.0169700316462417</v>
      </c>
      <c r="AL732" s="268">
        <v>0.0166145812729934</v>
      </c>
      <c r="AM732" s="269">
        <v>0.000355450373248349</v>
      </c>
    </row>
    <row r="733" spans="1:39">
      <c r="A733" s="279" t="s">
        <v>719</v>
      </c>
      <c r="B733" s="280" t="s">
        <v>3347</v>
      </c>
      <c r="C733" s="262" t="s">
        <v>973</v>
      </c>
      <c r="D733" s="280" t="s">
        <v>973</v>
      </c>
      <c r="E733" s="263">
        <v>1442</v>
      </c>
      <c r="F733" s="263">
        <v>14</v>
      </c>
      <c r="G733" s="263">
        <v>11</v>
      </c>
      <c r="H733" s="263">
        <v>0</v>
      </c>
      <c r="I733" s="263">
        <v>0</v>
      </c>
      <c r="J733" s="264">
        <v>1126</v>
      </c>
      <c r="K733" s="264">
        <v>13</v>
      </c>
      <c r="L733" s="264">
        <v>13</v>
      </c>
      <c r="M733" s="264">
        <v>4</v>
      </c>
      <c r="N733" s="264">
        <v>0</v>
      </c>
      <c r="O733" s="264">
        <v>1729</v>
      </c>
      <c r="P733" s="264">
        <v>15</v>
      </c>
      <c r="Q733" s="264">
        <v>15</v>
      </c>
      <c r="R733" s="264">
        <v>1</v>
      </c>
      <c r="S733" s="264">
        <v>0</v>
      </c>
      <c r="T733" s="265">
        <v>0.015</v>
      </c>
      <c r="U733" s="266">
        <v>48618</v>
      </c>
      <c r="V733" s="266">
        <v>681</v>
      </c>
      <c r="W733" s="266">
        <v>678</v>
      </c>
      <c r="X733" s="266">
        <v>0</v>
      </c>
      <c r="Y733" s="264">
        <v>628</v>
      </c>
      <c r="Z733" s="267">
        <v>0.0140071578427743</v>
      </c>
      <c r="AA733" s="267">
        <v>0.00970873786407767</v>
      </c>
      <c r="AB733" s="267">
        <v>0.0115452930728242</v>
      </c>
      <c r="AC733" s="268">
        <v>0.00867553499132447</v>
      </c>
      <c r="AD733" s="269">
        <v>-0.00183655520874649</v>
      </c>
      <c r="AE733" s="270">
        <v>11602</v>
      </c>
      <c r="AF733" s="271">
        <v>162</v>
      </c>
      <c r="AG733" s="271">
        <v>0</v>
      </c>
      <c r="AH733" s="271">
        <v>12010</v>
      </c>
      <c r="AI733" s="271">
        <v>148</v>
      </c>
      <c r="AJ733" s="271">
        <v>0</v>
      </c>
      <c r="AK733" s="268">
        <v>0.0139631098086537</v>
      </c>
      <c r="AL733" s="268">
        <v>0.012323064113239</v>
      </c>
      <c r="AM733" s="269">
        <v>0.00164004569541471</v>
      </c>
    </row>
    <row r="734" spans="1:39">
      <c r="A734" s="279" t="s">
        <v>719</v>
      </c>
      <c r="B734" s="280" t="s">
        <v>3347</v>
      </c>
      <c r="C734" s="262" t="s">
        <v>974</v>
      </c>
      <c r="D734" s="280" t="s">
        <v>975</v>
      </c>
      <c r="E734" s="263">
        <v>5040</v>
      </c>
      <c r="F734" s="263">
        <v>96</v>
      </c>
      <c r="G734" s="263">
        <v>68</v>
      </c>
      <c r="H734" s="263">
        <v>0</v>
      </c>
      <c r="I734" s="263">
        <v>0</v>
      </c>
      <c r="J734" s="264">
        <v>3396</v>
      </c>
      <c r="K734" s="264">
        <v>57</v>
      </c>
      <c r="L734" s="264">
        <v>57</v>
      </c>
      <c r="M734" s="264">
        <v>6</v>
      </c>
      <c r="N734" s="264">
        <v>0</v>
      </c>
      <c r="O734" s="264">
        <v>5800</v>
      </c>
      <c r="P734" s="264">
        <v>73</v>
      </c>
      <c r="Q734" s="264">
        <v>73</v>
      </c>
      <c r="R734" s="264">
        <v>46</v>
      </c>
      <c r="S734" s="264">
        <v>0</v>
      </c>
      <c r="T734" s="265">
        <v>0.015</v>
      </c>
      <c r="U734" s="266">
        <v>158679</v>
      </c>
      <c r="V734" s="266">
        <v>2978</v>
      </c>
      <c r="W734" s="266">
        <v>2950</v>
      </c>
      <c r="X734" s="266">
        <v>2</v>
      </c>
      <c r="Y734" s="264">
        <v>2766</v>
      </c>
      <c r="Z734" s="267">
        <v>0.0187548446864424</v>
      </c>
      <c r="AA734" s="267">
        <v>0.019047619047619</v>
      </c>
      <c r="AB734" s="267">
        <v>0.0167844522968198</v>
      </c>
      <c r="AC734" s="268">
        <v>0.0125862068965517</v>
      </c>
      <c r="AD734" s="269">
        <v>0.00226316675079926</v>
      </c>
      <c r="AE734" s="270">
        <v>36769</v>
      </c>
      <c r="AF734" s="271">
        <v>621</v>
      </c>
      <c r="AG734" s="271">
        <v>0</v>
      </c>
      <c r="AH734" s="271">
        <v>38420</v>
      </c>
      <c r="AI734" s="271">
        <v>808</v>
      </c>
      <c r="AJ734" s="271">
        <v>1</v>
      </c>
      <c r="AK734" s="268">
        <v>0.0168892273382469</v>
      </c>
      <c r="AL734" s="268">
        <v>0.0210046850598647</v>
      </c>
      <c r="AM734" s="269">
        <v>-0.00411545772161776</v>
      </c>
    </row>
    <row r="735" spans="1:39">
      <c r="A735" s="279" t="s">
        <v>719</v>
      </c>
      <c r="B735" s="280" t="s">
        <v>3347</v>
      </c>
      <c r="C735" s="262" t="s">
        <v>976</v>
      </c>
      <c r="D735" s="280" t="s">
        <v>976</v>
      </c>
      <c r="E735" s="263">
        <v>1146</v>
      </c>
      <c r="F735" s="263">
        <v>18</v>
      </c>
      <c r="G735" s="263">
        <v>12</v>
      </c>
      <c r="H735" s="263">
        <v>0</v>
      </c>
      <c r="I735" s="263">
        <v>0</v>
      </c>
      <c r="J735" s="264">
        <v>865</v>
      </c>
      <c r="K735" s="264">
        <v>19</v>
      </c>
      <c r="L735" s="264">
        <v>19</v>
      </c>
      <c r="M735" s="264">
        <v>8</v>
      </c>
      <c r="N735" s="264">
        <v>0</v>
      </c>
      <c r="O735" s="264">
        <v>1446</v>
      </c>
      <c r="P735" s="264">
        <v>18</v>
      </c>
      <c r="Q735" s="264">
        <v>18</v>
      </c>
      <c r="R735" s="264">
        <v>15</v>
      </c>
      <c r="S735" s="264">
        <v>0</v>
      </c>
      <c r="T735" s="265">
        <v>0.015</v>
      </c>
      <c r="U735" s="266">
        <v>41316</v>
      </c>
      <c r="V735" s="266">
        <v>462</v>
      </c>
      <c r="W735" s="266">
        <v>456</v>
      </c>
      <c r="X735" s="266">
        <v>0</v>
      </c>
      <c r="Y735" s="264">
        <v>423</v>
      </c>
      <c r="Z735" s="267">
        <v>0.0111821086261981</v>
      </c>
      <c r="AA735" s="267">
        <v>0.0157068062827225</v>
      </c>
      <c r="AB735" s="267">
        <v>0.0219653179190751</v>
      </c>
      <c r="AC735" s="268">
        <v>0.012448132780083</v>
      </c>
      <c r="AD735" s="269">
        <v>-0.00625851163635263</v>
      </c>
      <c r="AE735" s="270">
        <v>9228</v>
      </c>
      <c r="AF735" s="271">
        <v>118</v>
      </c>
      <c r="AG735" s="271">
        <v>0</v>
      </c>
      <c r="AH735" s="271">
        <v>9780</v>
      </c>
      <c r="AI735" s="271">
        <v>124</v>
      </c>
      <c r="AJ735" s="271">
        <v>0</v>
      </c>
      <c r="AK735" s="268">
        <v>0.0127871694841786</v>
      </c>
      <c r="AL735" s="268">
        <v>0.012678936605317</v>
      </c>
      <c r="AM735" s="269">
        <v>0.000108232878861613</v>
      </c>
    </row>
    <row r="736" spans="1:39">
      <c r="A736" s="279" t="s">
        <v>719</v>
      </c>
      <c r="B736" s="280" t="s">
        <v>3347</v>
      </c>
      <c r="C736" s="262" t="s">
        <v>977</v>
      </c>
      <c r="D736" s="280" t="s">
        <v>977</v>
      </c>
      <c r="E736" s="263">
        <v>3397</v>
      </c>
      <c r="F736" s="263">
        <v>39</v>
      </c>
      <c r="G736" s="263">
        <v>14</v>
      </c>
      <c r="H736" s="263">
        <v>0</v>
      </c>
      <c r="I736" s="263">
        <v>0</v>
      </c>
      <c r="J736" s="264">
        <v>2239</v>
      </c>
      <c r="K736" s="264">
        <v>45</v>
      </c>
      <c r="L736" s="264">
        <v>45</v>
      </c>
      <c r="M736" s="264">
        <v>13</v>
      </c>
      <c r="N736" s="264">
        <v>0</v>
      </c>
      <c r="O736" s="264">
        <v>3904</v>
      </c>
      <c r="P736" s="264">
        <v>49</v>
      </c>
      <c r="Q736" s="264">
        <v>49</v>
      </c>
      <c r="R736" s="264">
        <v>26</v>
      </c>
      <c r="S736" s="264">
        <v>0</v>
      </c>
      <c r="T736" s="265">
        <v>0.015</v>
      </c>
      <c r="U736" s="266">
        <v>115078</v>
      </c>
      <c r="V736" s="266">
        <v>1585</v>
      </c>
      <c r="W736" s="266">
        <v>1560</v>
      </c>
      <c r="X736" s="266">
        <v>1</v>
      </c>
      <c r="Y736" s="264">
        <v>1465</v>
      </c>
      <c r="Z736" s="267">
        <v>0.0137645770694659</v>
      </c>
      <c r="AA736" s="267">
        <v>0.011480718280836</v>
      </c>
      <c r="AB736" s="267">
        <v>0.0200982581509602</v>
      </c>
      <c r="AC736" s="268">
        <v>0.0125512295081967</v>
      </c>
      <c r="AD736" s="269">
        <v>-0.00861753987012422</v>
      </c>
      <c r="AE736" s="270">
        <v>25004</v>
      </c>
      <c r="AF736" s="271">
        <v>384</v>
      </c>
      <c r="AG736" s="271">
        <v>0</v>
      </c>
      <c r="AH736" s="271">
        <v>27981</v>
      </c>
      <c r="AI736" s="271">
        <v>406</v>
      </c>
      <c r="AJ736" s="271">
        <v>1</v>
      </c>
      <c r="AK736" s="268">
        <v>0.0153575427931531</v>
      </c>
      <c r="AL736" s="268">
        <v>0.0144741074300418</v>
      </c>
      <c r="AM736" s="269">
        <v>0.000883435363111281</v>
      </c>
    </row>
    <row r="737" spans="1:39">
      <c r="A737" s="279" t="s">
        <v>719</v>
      </c>
      <c r="B737" s="280" t="s">
        <v>3347</v>
      </c>
      <c r="C737" s="262" t="s">
        <v>978</v>
      </c>
      <c r="D737" s="280" t="s">
        <v>978</v>
      </c>
      <c r="E737" s="263">
        <v>2273</v>
      </c>
      <c r="F737" s="263">
        <v>31</v>
      </c>
      <c r="G737" s="263">
        <v>14</v>
      </c>
      <c r="H737" s="263">
        <v>0</v>
      </c>
      <c r="I737" s="263">
        <v>0</v>
      </c>
      <c r="J737" s="264">
        <v>1585</v>
      </c>
      <c r="K737" s="264">
        <v>41</v>
      </c>
      <c r="L737" s="264">
        <v>41</v>
      </c>
      <c r="M737" s="264">
        <v>2</v>
      </c>
      <c r="N737" s="264">
        <v>0</v>
      </c>
      <c r="O737" s="264">
        <v>2761</v>
      </c>
      <c r="P737" s="264">
        <v>37</v>
      </c>
      <c r="Q737" s="264">
        <v>37</v>
      </c>
      <c r="R737" s="264">
        <v>17</v>
      </c>
      <c r="S737" s="264">
        <v>0</v>
      </c>
      <c r="T737" s="265">
        <v>0.015</v>
      </c>
      <c r="U737" s="266">
        <v>76672</v>
      </c>
      <c r="V737" s="266">
        <v>1412</v>
      </c>
      <c r="W737" s="266">
        <v>1395</v>
      </c>
      <c r="X737" s="266">
        <v>1</v>
      </c>
      <c r="Y737" s="264">
        <v>1294</v>
      </c>
      <c r="Z737" s="267">
        <v>0.0184030676126878</v>
      </c>
      <c r="AA737" s="267">
        <v>0.0136383633963924</v>
      </c>
      <c r="AB737" s="267">
        <v>0.0258675078864353</v>
      </c>
      <c r="AC737" s="268">
        <v>0.0134009416877943</v>
      </c>
      <c r="AD737" s="269">
        <v>-0.0122291444900429</v>
      </c>
      <c r="AE737" s="270">
        <v>17085</v>
      </c>
      <c r="AF737" s="271">
        <v>332</v>
      </c>
      <c r="AG737" s="271">
        <v>0</v>
      </c>
      <c r="AH737" s="271">
        <v>18277</v>
      </c>
      <c r="AI737" s="271">
        <v>365</v>
      </c>
      <c r="AJ737" s="271">
        <v>0</v>
      </c>
      <c r="AK737" s="268">
        <v>0.0194322505121452</v>
      </c>
      <c r="AL737" s="268">
        <v>0.0199704546698036</v>
      </c>
      <c r="AM737" s="269">
        <v>-0.000538204157658421</v>
      </c>
    </row>
    <row r="738" spans="1:39">
      <c r="A738" s="279" t="s">
        <v>719</v>
      </c>
      <c r="B738" s="280" t="s">
        <v>3347</v>
      </c>
      <c r="C738" s="262" t="s">
        <v>979</v>
      </c>
      <c r="D738" s="280" t="s">
        <v>980</v>
      </c>
      <c r="E738" s="263">
        <v>2750</v>
      </c>
      <c r="F738" s="263">
        <v>81</v>
      </c>
      <c r="G738" s="263">
        <v>41</v>
      </c>
      <c r="H738" s="263">
        <v>1</v>
      </c>
      <c r="I738" s="263">
        <v>0</v>
      </c>
      <c r="J738" s="264">
        <v>1979</v>
      </c>
      <c r="K738" s="264">
        <v>35</v>
      </c>
      <c r="L738" s="264">
        <v>35</v>
      </c>
      <c r="M738" s="264">
        <v>0</v>
      </c>
      <c r="N738" s="264">
        <v>0</v>
      </c>
      <c r="O738" s="264">
        <v>3239</v>
      </c>
      <c r="P738" s="264">
        <v>14</v>
      </c>
      <c r="Q738" s="264">
        <v>14</v>
      </c>
      <c r="R738" s="264">
        <v>2</v>
      </c>
      <c r="S738" s="264">
        <v>0</v>
      </c>
      <c r="T738" s="265">
        <v>0.015</v>
      </c>
      <c r="U738" s="266">
        <v>98641</v>
      </c>
      <c r="V738" s="266">
        <v>1753</v>
      </c>
      <c r="W738" s="266">
        <v>1713</v>
      </c>
      <c r="X738" s="266">
        <v>0</v>
      </c>
      <c r="Y738" s="264">
        <v>1577</v>
      </c>
      <c r="Z738" s="267">
        <v>0.0177715148873187</v>
      </c>
      <c r="AA738" s="267">
        <v>0.0294545454545455</v>
      </c>
      <c r="AB738" s="267">
        <v>0.0176856998484083</v>
      </c>
      <c r="AC738" s="268">
        <v>0.0043223217042297</v>
      </c>
      <c r="AD738" s="269">
        <v>0.0117688456061372</v>
      </c>
      <c r="AE738" s="270">
        <v>21327</v>
      </c>
      <c r="AF738" s="271">
        <v>426</v>
      </c>
      <c r="AG738" s="271">
        <v>0</v>
      </c>
      <c r="AH738" s="271">
        <v>23347</v>
      </c>
      <c r="AI738" s="271">
        <v>409</v>
      </c>
      <c r="AJ738" s="271">
        <v>0</v>
      </c>
      <c r="AK738" s="268">
        <v>0.01997467998312</v>
      </c>
      <c r="AL738" s="268">
        <v>0.0175183107037307</v>
      </c>
      <c r="AM738" s="269">
        <v>0.00245636927938932</v>
      </c>
    </row>
    <row r="739" spans="1:39">
      <c r="A739" s="279" t="s">
        <v>719</v>
      </c>
      <c r="B739" s="280" t="s">
        <v>3347</v>
      </c>
      <c r="C739" s="262" t="s">
        <v>981</v>
      </c>
      <c r="D739" s="280" t="s">
        <v>982</v>
      </c>
      <c r="E739" s="263">
        <v>4771</v>
      </c>
      <c r="F739" s="263">
        <v>93</v>
      </c>
      <c r="G739" s="263">
        <v>47</v>
      </c>
      <c r="H739" s="263">
        <v>1</v>
      </c>
      <c r="I739" s="263">
        <v>0</v>
      </c>
      <c r="J739" s="264">
        <v>3683</v>
      </c>
      <c r="K739" s="264">
        <v>117</v>
      </c>
      <c r="L739" s="264">
        <v>117</v>
      </c>
      <c r="M739" s="264">
        <v>1</v>
      </c>
      <c r="N739" s="264">
        <v>0</v>
      </c>
      <c r="O739" s="264">
        <v>5556</v>
      </c>
      <c r="P739" s="264">
        <v>119</v>
      </c>
      <c r="Q739" s="264">
        <v>119</v>
      </c>
      <c r="R739" s="264">
        <v>52</v>
      </c>
      <c r="S739" s="264">
        <v>0</v>
      </c>
      <c r="T739" s="265">
        <v>0.015</v>
      </c>
      <c r="U739" s="266">
        <v>158410</v>
      </c>
      <c r="V739" s="266">
        <v>3332</v>
      </c>
      <c r="W739" s="266">
        <v>3285</v>
      </c>
      <c r="X739" s="266">
        <v>2</v>
      </c>
      <c r="Y739" s="264">
        <v>3001</v>
      </c>
      <c r="Z739" s="267">
        <v>0.0210214001641311</v>
      </c>
      <c r="AA739" s="267">
        <v>0.0194927688115699</v>
      </c>
      <c r="AB739" s="267">
        <v>0.0317675807765409</v>
      </c>
      <c r="AC739" s="268">
        <v>0.021418286537077</v>
      </c>
      <c r="AD739" s="269">
        <v>-0.012274811964971</v>
      </c>
      <c r="AE739" s="270">
        <v>35596</v>
      </c>
      <c r="AF739" s="271">
        <v>798</v>
      </c>
      <c r="AG739" s="271">
        <v>0</v>
      </c>
      <c r="AH739" s="271">
        <v>37828</v>
      </c>
      <c r="AI739" s="271">
        <v>795</v>
      </c>
      <c r="AJ739" s="271">
        <v>1</v>
      </c>
      <c r="AK739" s="268">
        <v>0.0224182492414878</v>
      </c>
      <c r="AL739" s="268">
        <v>0.0209897430474781</v>
      </c>
      <c r="AM739" s="269">
        <v>0.00142850619400975</v>
      </c>
    </row>
    <row r="740" spans="1:39">
      <c r="A740" s="279" t="s">
        <v>719</v>
      </c>
      <c r="B740" s="280" t="s">
        <v>3347</v>
      </c>
      <c r="C740" s="262" t="s">
        <v>983</v>
      </c>
      <c r="D740" s="280" t="s">
        <v>984</v>
      </c>
      <c r="E740" s="263">
        <v>3119</v>
      </c>
      <c r="F740" s="263">
        <v>52</v>
      </c>
      <c r="G740" s="263">
        <v>32</v>
      </c>
      <c r="H740" s="263">
        <v>0</v>
      </c>
      <c r="I740" s="263">
        <v>0</v>
      </c>
      <c r="J740" s="264">
        <v>2179</v>
      </c>
      <c r="K740" s="264">
        <v>39</v>
      </c>
      <c r="L740" s="264">
        <v>39</v>
      </c>
      <c r="M740" s="264">
        <v>4</v>
      </c>
      <c r="N740" s="264">
        <v>0</v>
      </c>
      <c r="O740" s="264">
        <v>3899</v>
      </c>
      <c r="P740" s="264">
        <v>69</v>
      </c>
      <c r="Q740" s="264">
        <v>69</v>
      </c>
      <c r="R740" s="264">
        <v>37</v>
      </c>
      <c r="S740" s="264">
        <v>0</v>
      </c>
      <c r="T740" s="265">
        <v>0.015</v>
      </c>
      <c r="U740" s="266">
        <v>105579</v>
      </c>
      <c r="V740" s="266">
        <v>1594</v>
      </c>
      <c r="W740" s="266">
        <v>1574</v>
      </c>
      <c r="X740" s="266">
        <v>2</v>
      </c>
      <c r="Y740" s="264">
        <v>1454</v>
      </c>
      <c r="Z740" s="267">
        <v>0.0150787561920458</v>
      </c>
      <c r="AA740" s="267">
        <v>0.0166720102596986</v>
      </c>
      <c r="AB740" s="267">
        <v>0.0178981184029371</v>
      </c>
      <c r="AC740" s="268">
        <v>0.0176968453449602</v>
      </c>
      <c r="AD740" s="269">
        <v>-0.0012261081432385</v>
      </c>
      <c r="AE740" s="270">
        <v>24485</v>
      </c>
      <c r="AF740" s="271">
        <v>398</v>
      </c>
      <c r="AG740" s="271">
        <v>0</v>
      </c>
      <c r="AH740" s="271">
        <v>25931</v>
      </c>
      <c r="AI740" s="271">
        <v>430</v>
      </c>
      <c r="AJ740" s="271">
        <v>0</v>
      </c>
      <c r="AK740" s="268">
        <v>0.016254849908107</v>
      </c>
      <c r="AL740" s="268">
        <v>0.016582468859666</v>
      </c>
      <c r="AM740" s="269">
        <v>-0.000327618951559031</v>
      </c>
    </row>
    <row r="741" spans="1:39">
      <c r="A741" s="279" t="s">
        <v>719</v>
      </c>
      <c r="B741" s="280" t="s">
        <v>3347</v>
      </c>
      <c r="C741" s="262" t="s">
        <v>985</v>
      </c>
      <c r="D741" s="280" t="s">
        <v>986</v>
      </c>
      <c r="E741" s="263">
        <v>4784</v>
      </c>
      <c r="F741" s="263">
        <v>56</v>
      </c>
      <c r="G741" s="263">
        <v>27</v>
      </c>
      <c r="H741" s="263">
        <v>0</v>
      </c>
      <c r="I741" s="263">
        <v>0</v>
      </c>
      <c r="J741" s="264">
        <v>3479</v>
      </c>
      <c r="K741" s="264">
        <v>86</v>
      </c>
      <c r="L741" s="264">
        <v>86</v>
      </c>
      <c r="M741" s="264">
        <v>11</v>
      </c>
      <c r="N741" s="264">
        <v>0</v>
      </c>
      <c r="O741" s="264">
        <v>6181</v>
      </c>
      <c r="P741" s="264">
        <v>37</v>
      </c>
      <c r="Q741" s="264">
        <v>37</v>
      </c>
      <c r="R741" s="264">
        <v>23</v>
      </c>
      <c r="S741" s="264">
        <v>0</v>
      </c>
      <c r="T741" s="265">
        <v>0.015</v>
      </c>
      <c r="U741" s="266">
        <v>166271</v>
      </c>
      <c r="V741" s="266">
        <v>2126</v>
      </c>
      <c r="W741" s="266">
        <v>2097</v>
      </c>
      <c r="X741" s="266">
        <v>1</v>
      </c>
      <c r="Y741" s="264">
        <v>1952</v>
      </c>
      <c r="Z741" s="267">
        <v>0.0127803405284145</v>
      </c>
      <c r="AA741" s="267">
        <v>0.0117056856187291</v>
      </c>
      <c r="AB741" s="267">
        <v>0.0247197470537511</v>
      </c>
      <c r="AC741" s="268">
        <v>0.00598608639378741</v>
      </c>
      <c r="AD741" s="269">
        <v>-0.013014061435022</v>
      </c>
      <c r="AE741" s="270">
        <v>37739</v>
      </c>
      <c r="AF741" s="271">
        <v>507</v>
      </c>
      <c r="AG741" s="271">
        <v>1</v>
      </c>
      <c r="AH741" s="271">
        <v>40398</v>
      </c>
      <c r="AI741" s="271">
        <v>528</v>
      </c>
      <c r="AJ741" s="271">
        <v>0</v>
      </c>
      <c r="AK741" s="268">
        <v>0.0134078804419831</v>
      </c>
      <c r="AL741" s="268">
        <v>0.0130699539581167</v>
      </c>
      <c r="AM741" s="269">
        <v>0.000337926483866356</v>
      </c>
    </row>
    <row r="742" spans="1:39">
      <c r="A742" s="279" t="s">
        <v>719</v>
      </c>
      <c r="B742" s="280" t="s">
        <v>3347</v>
      </c>
      <c r="C742" s="262" t="s">
        <v>987</v>
      </c>
      <c r="D742" s="280" t="s">
        <v>988</v>
      </c>
      <c r="E742" s="263">
        <v>5581</v>
      </c>
      <c r="F742" s="263">
        <v>86</v>
      </c>
      <c r="G742" s="263">
        <v>57</v>
      </c>
      <c r="H742" s="263">
        <v>0</v>
      </c>
      <c r="I742" s="263">
        <v>0</v>
      </c>
      <c r="J742" s="264">
        <v>3881</v>
      </c>
      <c r="K742" s="264">
        <v>90</v>
      </c>
      <c r="L742" s="264">
        <v>90</v>
      </c>
      <c r="M742" s="264">
        <v>15</v>
      </c>
      <c r="N742" s="264">
        <v>0</v>
      </c>
      <c r="O742" s="264">
        <v>6865</v>
      </c>
      <c r="P742" s="264">
        <v>112</v>
      </c>
      <c r="Q742" s="264">
        <v>112</v>
      </c>
      <c r="R742" s="264">
        <v>62</v>
      </c>
      <c r="S742" s="264">
        <v>0</v>
      </c>
      <c r="T742" s="265">
        <v>0.015</v>
      </c>
      <c r="U742" s="266">
        <v>188143</v>
      </c>
      <c r="V742" s="266">
        <v>2811</v>
      </c>
      <c r="W742" s="266">
        <v>2782</v>
      </c>
      <c r="X742" s="266">
        <v>2</v>
      </c>
      <c r="Y742" s="264">
        <v>2573</v>
      </c>
      <c r="Z742" s="267">
        <v>0.0149301329308026</v>
      </c>
      <c r="AA742" s="267">
        <v>0.0154094248342591</v>
      </c>
      <c r="AB742" s="267">
        <v>0.0231898995104355</v>
      </c>
      <c r="AC742" s="268">
        <v>0.0163146394756009</v>
      </c>
      <c r="AD742" s="269">
        <v>-0.00778047467617636</v>
      </c>
      <c r="AE742" s="270">
        <v>42417</v>
      </c>
      <c r="AF742" s="271">
        <v>649</v>
      </c>
      <c r="AG742" s="271">
        <v>0</v>
      </c>
      <c r="AH742" s="271">
        <v>44620</v>
      </c>
      <c r="AI742" s="271">
        <v>732</v>
      </c>
      <c r="AJ742" s="271">
        <v>0</v>
      </c>
      <c r="AK742" s="268">
        <v>0.0153004691515194</v>
      </c>
      <c r="AL742" s="268">
        <v>0.0164051994621246</v>
      </c>
      <c r="AM742" s="269">
        <v>-0.00110473031060517</v>
      </c>
    </row>
    <row r="743" spans="1:39">
      <c r="A743" s="279" t="s">
        <v>719</v>
      </c>
      <c r="B743" s="280" t="s">
        <v>3347</v>
      </c>
      <c r="C743" s="262" t="s">
        <v>989</v>
      </c>
      <c r="D743" s="280" t="s">
        <v>989</v>
      </c>
      <c r="E743" s="263">
        <v>3853</v>
      </c>
      <c r="F743" s="263">
        <v>50</v>
      </c>
      <c r="G743" s="263">
        <v>23</v>
      </c>
      <c r="H743" s="263">
        <v>0</v>
      </c>
      <c r="I743" s="263">
        <v>0</v>
      </c>
      <c r="J743" s="264">
        <v>2719</v>
      </c>
      <c r="K743" s="264">
        <v>39</v>
      </c>
      <c r="L743" s="264">
        <v>39</v>
      </c>
      <c r="M743" s="264">
        <v>6</v>
      </c>
      <c r="N743" s="264">
        <v>0</v>
      </c>
      <c r="O743" s="264">
        <v>4468</v>
      </c>
      <c r="P743" s="264">
        <v>82</v>
      </c>
      <c r="Q743" s="264">
        <v>82</v>
      </c>
      <c r="R743" s="264">
        <v>40</v>
      </c>
      <c r="S743" s="264">
        <v>0</v>
      </c>
      <c r="T743" s="265">
        <v>0.015</v>
      </c>
      <c r="U743" s="266">
        <v>122996</v>
      </c>
      <c r="V743" s="266">
        <v>2134</v>
      </c>
      <c r="W743" s="266">
        <v>2107</v>
      </c>
      <c r="X743" s="266">
        <v>2</v>
      </c>
      <c r="Y743" s="264">
        <v>1983</v>
      </c>
      <c r="Z743" s="267">
        <v>0.017333897037302</v>
      </c>
      <c r="AA743" s="267">
        <v>0.0129769011160135</v>
      </c>
      <c r="AB743" s="267">
        <v>0.0143435086428834</v>
      </c>
      <c r="AC743" s="268">
        <v>0.0183527305282005</v>
      </c>
      <c r="AD743" s="269">
        <v>-0.00136660752686992</v>
      </c>
      <c r="AE743" s="270">
        <v>27637</v>
      </c>
      <c r="AF743" s="271">
        <v>467</v>
      </c>
      <c r="AG743" s="271">
        <v>0</v>
      </c>
      <c r="AH743" s="271">
        <v>29083</v>
      </c>
      <c r="AI743" s="271">
        <v>526</v>
      </c>
      <c r="AJ743" s="271">
        <v>0</v>
      </c>
      <c r="AK743" s="268">
        <v>0.0168976372254586</v>
      </c>
      <c r="AL743" s="268">
        <v>0.0180861671767012</v>
      </c>
      <c r="AM743" s="269">
        <v>-0.00118852995124254</v>
      </c>
    </row>
    <row r="744" spans="1:39">
      <c r="A744" s="279" t="s">
        <v>719</v>
      </c>
      <c r="B744" s="280" t="s">
        <v>3348</v>
      </c>
      <c r="C744" s="262" t="s">
        <v>990</v>
      </c>
      <c r="D744" s="280" t="s">
        <v>991</v>
      </c>
      <c r="E744" s="263">
        <v>5068</v>
      </c>
      <c r="F744" s="263">
        <v>65</v>
      </c>
      <c r="G744" s="263">
        <v>43</v>
      </c>
      <c r="H744" s="263">
        <v>0</v>
      </c>
      <c r="I744" s="263">
        <v>0</v>
      </c>
      <c r="J744" s="264">
        <v>4174</v>
      </c>
      <c r="K744" s="264">
        <v>88</v>
      </c>
      <c r="L744" s="264">
        <v>88</v>
      </c>
      <c r="M744" s="264">
        <v>27</v>
      </c>
      <c r="N744" s="264">
        <v>2</v>
      </c>
      <c r="O744" s="264">
        <v>5561</v>
      </c>
      <c r="P744" s="264">
        <v>70</v>
      </c>
      <c r="Q744" s="264">
        <v>70</v>
      </c>
      <c r="R744" s="264">
        <v>52</v>
      </c>
      <c r="S744" s="264">
        <v>0</v>
      </c>
      <c r="T744" s="265">
        <v>0.015</v>
      </c>
      <c r="U744" s="266">
        <v>175717</v>
      </c>
      <c r="V744" s="266">
        <v>2340</v>
      </c>
      <c r="W744" s="266">
        <v>2317</v>
      </c>
      <c r="X744" s="266">
        <v>3</v>
      </c>
      <c r="Y744" s="264">
        <v>2163</v>
      </c>
      <c r="Z744" s="267">
        <v>0.0132997945560191</v>
      </c>
      <c r="AA744" s="267">
        <v>0.0128255722178374</v>
      </c>
      <c r="AB744" s="267">
        <v>0.020603737422137</v>
      </c>
      <c r="AC744" s="268">
        <v>0.0125876640891926</v>
      </c>
      <c r="AD744" s="269">
        <v>-0.00777816520429963</v>
      </c>
      <c r="AE744" s="270">
        <v>38151</v>
      </c>
      <c r="AF744" s="271">
        <v>546</v>
      </c>
      <c r="AG744" s="271">
        <v>3</v>
      </c>
      <c r="AH744" s="271">
        <v>40856</v>
      </c>
      <c r="AI744" s="271">
        <v>586</v>
      </c>
      <c r="AJ744" s="271">
        <v>0</v>
      </c>
      <c r="AK744" s="268">
        <v>0.014232916568373</v>
      </c>
      <c r="AL744" s="268">
        <v>0.0143430585470922</v>
      </c>
      <c r="AM744" s="269">
        <v>-0.000110141978719181</v>
      </c>
    </row>
    <row r="745" spans="1:39">
      <c r="A745" s="279" t="s">
        <v>719</v>
      </c>
      <c r="B745" s="280" t="s">
        <v>3348</v>
      </c>
      <c r="C745" s="262" t="s">
        <v>992</v>
      </c>
      <c r="D745" s="280" t="s">
        <v>992</v>
      </c>
      <c r="E745" s="263">
        <v>1417</v>
      </c>
      <c r="F745" s="263">
        <v>34</v>
      </c>
      <c r="G745" s="263">
        <v>22</v>
      </c>
      <c r="H745" s="263">
        <v>0</v>
      </c>
      <c r="I745" s="263">
        <v>0</v>
      </c>
      <c r="J745" s="264">
        <v>2185</v>
      </c>
      <c r="K745" s="264">
        <v>55</v>
      </c>
      <c r="L745" s="264">
        <v>55</v>
      </c>
      <c r="M745" s="264">
        <v>9</v>
      </c>
      <c r="N745" s="264">
        <v>0</v>
      </c>
      <c r="O745" s="264">
        <v>2366</v>
      </c>
      <c r="P745" s="264">
        <v>54</v>
      </c>
      <c r="Q745" s="264">
        <v>54</v>
      </c>
      <c r="R745" s="264">
        <v>29</v>
      </c>
      <c r="S745" s="264">
        <v>0</v>
      </c>
      <c r="T745" s="265">
        <v>0.015</v>
      </c>
      <c r="U745" s="266">
        <v>72903</v>
      </c>
      <c r="V745" s="266">
        <v>1576</v>
      </c>
      <c r="W745" s="266">
        <v>1564</v>
      </c>
      <c r="X745" s="266">
        <v>0</v>
      </c>
      <c r="Y745" s="264">
        <v>1434</v>
      </c>
      <c r="Z745" s="267">
        <v>0.0216177660727268</v>
      </c>
      <c r="AA745" s="267">
        <v>0.0239943542695836</v>
      </c>
      <c r="AB745" s="267">
        <v>0.0251716247139588</v>
      </c>
      <c r="AC745" s="268">
        <v>0.0228233305156382</v>
      </c>
      <c r="AD745" s="269">
        <v>-0.00117727044437518</v>
      </c>
      <c r="AE745" s="270">
        <v>16977</v>
      </c>
      <c r="AF745" s="271">
        <v>355</v>
      </c>
      <c r="AG745" s="271">
        <v>0</v>
      </c>
      <c r="AH745" s="271">
        <v>17117</v>
      </c>
      <c r="AI745" s="271">
        <v>382</v>
      </c>
      <c r="AJ745" s="271">
        <v>0</v>
      </c>
      <c r="AK745" s="268">
        <v>0.0209106438122165</v>
      </c>
      <c r="AL745" s="268">
        <v>0.0223169948004907</v>
      </c>
      <c r="AM745" s="269">
        <v>-0.00140635098827421</v>
      </c>
    </row>
    <row r="746" spans="1:39">
      <c r="A746" s="279" t="s">
        <v>719</v>
      </c>
      <c r="B746" s="280" t="s">
        <v>3348</v>
      </c>
      <c r="C746" s="262" t="s">
        <v>993</v>
      </c>
      <c r="D746" s="280" t="s">
        <v>993</v>
      </c>
      <c r="E746" s="263">
        <v>1350</v>
      </c>
      <c r="F746" s="263">
        <v>61</v>
      </c>
      <c r="G746" s="263">
        <v>38</v>
      </c>
      <c r="H746" s="263">
        <v>0</v>
      </c>
      <c r="I746" s="263">
        <v>0</v>
      </c>
      <c r="J746" s="264">
        <v>2553</v>
      </c>
      <c r="K746" s="264">
        <v>49</v>
      </c>
      <c r="L746" s="264">
        <v>49</v>
      </c>
      <c r="M746" s="264">
        <v>6</v>
      </c>
      <c r="N746" s="264">
        <v>0</v>
      </c>
      <c r="O746" s="264">
        <v>2712</v>
      </c>
      <c r="P746" s="264">
        <v>72</v>
      </c>
      <c r="Q746" s="264">
        <v>72</v>
      </c>
      <c r="R746" s="264">
        <v>24</v>
      </c>
      <c r="S746" s="264">
        <v>0</v>
      </c>
      <c r="T746" s="265">
        <v>0.015</v>
      </c>
      <c r="U746" s="266">
        <v>81590</v>
      </c>
      <c r="V746" s="266">
        <v>1849</v>
      </c>
      <c r="W746" s="266">
        <v>1826</v>
      </c>
      <c r="X746" s="266">
        <v>0</v>
      </c>
      <c r="Y746" s="264">
        <v>1675</v>
      </c>
      <c r="Z746" s="267">
        <v>0.0226620909425175</v>
      </c>
      <c r="AA746" s="267">
        <v>0.0451851851851852</v>
      </c>
      <c r="AB746" s="267">
        <v>0.0191931061496279</v>
      </c>
      <c r="AC746" s="268">
        <v>0.0265486725663717</v>
      </c>
      <c r="AD746" s="269">
        <v>0.0259920790355573</v>
      </c>
      <c r="AE746" s="270">
        <v>18405</v>
      </c>
      <c r="AF746" s="271">
        <v>415</v>
      </c>
      <c r="AG746" s="271">
        <v>0</v>
      </c>
      <c r="AH746" s="271">
        <v>19437</v>
      </c>
      <c r="AI746" s="271">
        <v>465</v>
      </c>
      <c r="AJ746" s="271">
        <v>0</v>
      </c>
      <c r="AK746" s="268">
        <v>0.0225482205922304</v>
      </c>
      <c r="AL746" s="268">
        <v>0.0239234449760766</v>
      </c>
      <c r="AM746" s="269">
        <v>-0.00137522438384618</v>
      </c>
    </row>
    <row r="747" spans="1:39">
      <c r="A747" s="279" t="s">
        <v>719</v>
      </c>
      <c r="B747" s="280" t="s">
        <v>3348</v>
      </c>
      <c r="C747" s="262" t="s">
        <v>994</v>
      </c>
      <c r="D747" s="280" t="s">
        <v>995</v>
      </c>
      <c r="E747" s="263">
        <v>4698</v>
      </c>
      <c r="F747" s="263">
        <v>55</v>
      </c>
      <c r="G747" s="263">
        <v>47</v>
      </c>
      <c r="H747" s="263">
        <v>0</v>
      </c>
      <c r="I747" s="263">
        <v>0</v>
      </c>
      <c r="J747" s="264">
        <v>4447</v>
      </c>
      <c r="K747" s="264">
        <v>84</v>
      </c>
      <c r="L747" s="264">
        <v>83</v>
      </c>
      <c r="M747" s="264">
        <v>21</v>
      </c>
      <c r="N747" s="264">
        <v>0</v>
      </c>
      <c r="O747" s="264">
        <v>5207</v>
      </c>
      <c r="P747" s="264">
        <v>73</v>
      </c>
      <c r="Q747" s="264">
        <v>73</v>
      </c>
      <c r="R747" s="264">
        <v>59</v>
      </c>
      <c r="S747" s="264">
        <v>0</v>
      </c>
      <c r="T747" s="265">
        <v>0.015</v>
      </c>
      <c r="U747" s="266">
        <v>165133</v>
      </c>
      <c r="V747" s="266">
        <v>2188</v>
      </c>
      <c r="W747" s="266">
        <v>2179</v>
      </c>
      <c r="X747" s="266">
        <v>0</v>
      </c>
      <c r="Y747" s="264">
        <v>2024</v>
      </c>
      <c r="Z747" s="267">
        <v>0.0132499258173715</v>
      </c>
      <c r="AA747" s="267">
        <v>0.0117071094082588</v>
      </c>
      <c r="AB747" s="267">
        <v>0.0188891387452215</v>
      </c>
      <c r="AC747" s="268">
        <v>0.0140195890147878</v>
      </c>
      <c r="AD747" s="269">
        <v>-0.00718202933696267</v>
      </c>
      <c r="AE747" s="270">
        <v>36827</v>
      </c>
      <c r="AF747" s="271">
        <v>497</v>
      </c>
      <c r="AG747" s="271">
        <v>0</v>
      </c>
      <c r="AH747" s="271">
        <v>37647</v>
      </c>
      <c r="AI747" s="271">
        <v>526</v>
      </c>
      <c r="AJ747" s="271">
        <v>0</v>
      </c>
      <c r="AK747" s="268">
        <v>0.0134955331685991</v>
      </c>
      <c r="AL747" s="268">
        <v>0.0139718968310888</v>
      </c>
      <c r="AM747" s="269">
        <v>-0.000476363662489671</v>
      </c>
    </row>
    <row r="748" spans="1:39">
      <c r="A748" s="279" t="s">
        <v>719</v>
      </c>
      <c r="B748" s="280" t="s">
        <v>3348</v>
      </c>
      <c r="C748" s="262" t="s">
        <v>996</v>
      </c>
      <c r="D748" s="280" t="s">
        <v>996</v>
      </c>
      <c r="E748" s="263">
        <v>2479</v>
      </c>
      <c r="F748" s="263">
        <v>49</v>
      </c>
      <c r="G748" s="263">
        <v>33</v>
      </c>
      <c r="H748" s="263">
        <v>3</v>
      </c>
      <c r="I748" s="263">
        <v>0</v>
      </c>
      <c r="J748" s="264">
        <v>2346</v>
      </c>
      <c r="K748" s="264">
        <v>36</v>
      </c>
      <c r="L748" s="264">
        <v>36</v>
      </c>
      <c r="M748" s="264">
        <v>8</v>
      </c>
      <c r="N748" s="264">
        <v>0</v>
      </c>
      <c r="O748" s="264">
        <v>2866</v>
      </c>
      <c r="P748" s="264">
        <v>26</v>
      </c>
      <c r="Q748" s="264">
        <v>26</v>
      </c>
      <c r="R748" s="264">
        <v>18</v>
      </c>
      <c r="S748" s="264">
        <v>0</v>
      </c>
      <c r="T748" s="265">
        <v>0.015</v>
      </c>
      <c r="U748" s="266">
        <v>88425</v>
      </c>
      <c r="V748" s="266">
        <v>1195</v>
      </c>
      <c r="W748" s="266">
        <v>1179</v>
      </c>
      <c r="X748" s="266">
        <v>3</v>
      </c>
      <c r="Y748" s="264">
        <v>1094</v>
      </c>
      <c r="Z748" s="267">
        <v>0.0134803505795872</v>
      </c>
      <c r="AA748" s="267">
        <v>0.0197660346914078</v>
      </c>
      <c r="AB748" s="267">
        <v>0.0153452685421995</v>
      </c>
      <c r="AC748" s="268">
        <v>0.00907187718073971</v>
      </c>
      <c r="AD748" s="269">
        <v>0.00442076614920834</v>
      </c>
      <c r="AE748" s="270">
        <v>19874</v>
      </c>
      <c r="AF748" s="271">
        <v>267</v>
      </c>
      <c r="AG748" s="271">
        <v>1</v>
      </c>
      <c r="AH748" s="271">
        <v>20031</v>
      </c>
      <c r="AI748" s="271">
        <v>286</v>
      </c>
      <c r="AJ748" s="271">
        <v>2</v>
      </c>
      <c r="AK748" s="268">
        <v>0.0133843212237094</v>
      </c>
      <c r="AL748" s="268">
        <v>0.0141780240627028</v>
      </c>
      <c r="AM748" s="269">
        <v>-0.000793702838993441</v>
      </c>
    </row>
    <row r="749" spans="1:39">
      <c r="A749" s="279" t="s">
        <v>719</v>
      </c>
      <c r="B749" s="280" t="s">
        <v>3348</v>
      </c>
      <c r="C749" s="262" t="s">
        <v>997</v>
      </c>
      <c r="D749" s="280" t="s">
        <v>997</v>
      </c>
      <c r="E749" s="263">
        <v>3380</v>
      </c>
      <c r="F749" s="263">
        <v>57</v>
      </c>
      <c r="G749" s="263">
        <v>38</v>
      </c>
      <c r="H749" s="263">
        <v>0</v>
      </c>
      <c r="I749" s="263">
        <v>0</v>
      </c>
      <c r="J749" s="264">
        <v>4148</v>
      </c>
      <c r="K749" s="264">
        <v>44</v>
      </c>
      <c r="L749" s="264">
        <v>44</v>
      </c>
      <c r="M749" s="264">
        <v>16</v>
      </c>
      <c r="N749" s="264">
        <v>0</v>
      </c>
      <c r="O749" s="264">
        <v>4805</v>
      </c>
      <c r="P749" s="264">
        <v>41</v>
      </c>
      <c r="Q749" s="264">
        <v>41</v>
      </c>
      <c r="R749" s="264">
        <v>28</v>
      </c>
      <c r="S749" s="264">
        <v>0</v>
      </c>
      <c r="T749" s="265">
        <v>0.015</v>
      </c>
      <c r="U749" s="266">
        <v>159428</v>
      </c>
      <c r="V749" s="266">
        <v>2256</v>
      </c>
      <c r="W749" s="266">
        <v>2236</v>
      </c>
      <c r="X749" s="266">
        <v>0</v>
      </c>
      <c r="Y749" s="264">
        <v>2129</v>
      </c>
      <c r="Z749" s="267">
        <v>0.0141505883533633</v>
      </c>
      <c r="AA749" s="267">
        <v>0.0168639053254438</v>
      </c>
      <c r="AB749" s="267">
        <v>0.0106075216972035</v>
      </c>
      <c r="AC749" s="268">
        <v>0.00853277835587929</v>
      </c>
      <c r="AD749" s="269">
        <v>0.00625638362824032</v>
      </c>
      <c r="AE749" s="270">
        <v>33395</v>
      </c>
      <c r="AF749" s="271">
        <v>350</v>
      </c>
      <c r="AG749" s="271">
        <v>0</v>
      </c>
      <c r="AH749" s="271">
        <v>34932</v>
      </c>
      <c r="AI749" s="271">
        <v>424</v>
      </c>
      <c r="AJ749" s="271">
        <v>0</v>
      </c>
      <c r="AK749" s="268">
        <v>0.0104806108698907</v>
      </c>
      <c r="AL749" s="268">
        <v>0.0121378678575518</v>
      </c>
      <c r="AM749" s="269">
        <v>-0.00165725698766111</v>
      </c>
    </row>
    <row r="750" spans="1:39">
      <c r="A750" s="279" t="s">
        <v>719</v>
      </c>
      <c r="B750" s="280" t="s">
        <v>3348</v>
      </c>
      <c r="C750" s="262" t="s">
        <v>998</v>
      </c>
      <c r="D750" s="280" t="s">
        <v>998</v>
      </c>
      <c r="E750" s="263">
        <v>2356</v>
      </c>
      <c r="F750" s="263">
        <v>23</v>
      </c>
      <c r="G750" s="263">
        <v>12</v>
      </c>
      <c r="H750" s="263">
        <v>0</v>
      </c>
      <c r="I750" s="263">
        <v>0</v>
      </c>
      <c r="J750" s="264">
        <v>2571</v>
      </c>
      <c r="K750" s="264">
        <v>53</v>
      </c>
      <c r="L750" s="264">
        <v>53</v>
      </c>
      <c r="M750" s="264">
        <v>5</v>
      </c>
      <c r="N750" s="264">
        <v>0</v>
      </c>
      <c r="O750" s="264">
        <v>3248</v>
      </c>
      <c r="P750" s="264">
        <v>33</v>
      </c>
      <c r="Q750" s="264">
        <v>33</v>
      </c>
      <c r="R750" s="264">
        <v>18</v>
      </c>
      <c r="S750" s="264">
        <v>0</v>
      </c>
      <c r="T750" s="265">
        <v>0.015</v>
      </c>
      <c r="U750" s="266">
        <v>98773</v>
      </c>
      <c r="V750" s="266">
        <v>915</v>
      </c>
      <c r="W750" s="266">
        <v>903</v>
      </c>
      <c r="X750" s="266">
        <v>2</v>
      </c>
      <c r="Y750" s="264">
        <v>801</v>
      </c>
      <c r="Z750" s="267">
        <v>0.00924341672319359</v>
      </c>
      <c r="AA750" s="267">
        <v>0.00976230899830221</v>
      </c>
      <c r="AB750" s="267">
        <v>0.0206145468689226</v>
      </c>
      <c r="AC750" s="268">
        <v>0.0101600985221675</v>
      </c>
      <c r="AD750" s="269">
        <v>-0.0108522378706204</v>
      </c>
      <c r="AE750" s="270">
        <v>22309</v>
      </c>
      <c r="AF750" s="271">
        <v>249</v>
      </c>
      <c r="AG750" s="271">
        <v>0</v>
      </c>
      <c r="AH750" s="271">
        <v>23049</v>
      </c>
      <c r="AI750" s="271">
        <v>228</v>
      </c>
      <c r="AJ750" s="271">
        <v>0</v>
      </c>
      <c r="AK750" s="268">
        <v>0.0111614146756914</v>
      </c>
      <c r="AL750" s="268">
        <v>0.00989196928283223</v>
      </c>
      <c r="AM750" s="269">
        <v>0.0012694453928592</v>
      </c>
    </row>
    <row r="751" spans="1:39">
      <c r="A751" s="279" t="s">
        <v>719</v>
      </c>
      <c r="B751" s="280" t="s">
        <v>3348</v>
      </c>
      <c r="C751" s="262" t="s">
        <v>999</v>
      </c>
      <c r="D751" s="280" t="s">
        <v>1000</v>
      </c>
      <c r="E751" s="263">
        <v>2716</v>
      </c>
      <c r="F751" s="263">
        <v>65</v>
      </c>
      <c r="G751" s="263">
        <v>38</v>
      </c>
      <c r="H751" s="263">
        <v>1</v>
      </c>
      <c r="I751" s="263">
        <v>0</v>
      </c>
      <c r="J751" s="264">
        <v>2535</v>
      </c>
      <c r="K751" s="264">
        <v>62</v>
      </c>
      <c r="L751" s="264">
        <v>60</v>
      </c>
      <c r="M751" s="264">
        <v>15</v>
      </c>
      <c r="N751" s="264">
        <v>0</v>
      </c>
      <c r="O751" s="264">
        <v>3293</v>
      </c>
      <c r="P751" s="264">
        <v>33</v>
      </c>
      <c r="Q751" s="264">
        <v>33</v>
      </c>
      <c r="R751" s="264">
        <v>21</v>
      </c>
      <c r="S751" s="264">
        <v>1</v>
      </c>
      <c r="T751" s="265">
        <v>0.015</v>
      </c>
      <c r="U751" s="266">
        <v>93967</v>
      </c>
      <c r="V751" s="266">
        <v>1766</v>
      </c>
      <c r="W751" s="266">
        <v>1734</v>
      </c>
      <c r="X751" s="266">
        <v>10</v>
      </c>
      <c r="Y751" s="264">
        <v>1607</v>
      </c>
      <c r="Z751" s="267">
        <v>0.0186874115380932</v>
      </c>
      <c r="AA751" s="267">
        <v>0.0239322533136966</v>
      </c>
      <c r="AB751" s="267">
        <v>0.0244575936883629</v>
      </c>
      <c r="AC751" s="268">
        <v>0.00971758275129062</v>
      </c>
      <c r="AD751" s="269">
        <v>-0.000525340374666304</v>
      </c>
      <c r="AE751" s="270">
        <v>21911</v>
      </c>
      <c r="AF751" s="271">
        <v>432</v>
      </c>
      <c r="AG751" s="271">
        <v>1</v>
      </c>
      <c r="AH751" s="271">
        <v>21391</v>
      </c>
      <c r="AI751" s="271">
        <v>438</v>
      </c>
      <c r="AJ751" s="271">
        <v>4</v>
      </c>
      <c r="AK751" s="268">
        <v>0.019670485144448</v>
      </c>
      <c r="AL751" s="268">
        <v>0.0202889065494834</v>
      </c>
      <c r="AM751" s="269">
        <v>-0.000618421405035433</v>
      </c>
    </row>
    <row r="752" spans="1:39">
      <c r="A752" s="279" t="s">
        <v>719</v>
      </c>
      <c r="B752" s="280" t="s">
        <v>3348</v>
      </c>
      <c r="C752" s="262" t="s">
        <v>1001</v>
      </c>
      <c r="D752" s="280" t="s">
        <v>1001</v>
      </c>
      <c r="E752" s="263">
        <v>3777</v>
      </c>
      <c r="F752" s="263">
        <v>57</v>
      </c>
      <c r="G752" s="263">
        <v>42</v>
      </c>
      <c r="H752" s="263">
        <v>1</v>
      </c>
      <c r="I752" s="263">
        <v>0</v>
      </c>
      <c r="J752" s="264">
        <v>3465</v>
      </c>
      <c r="K752" s="264">
        <v>62</v>
      </c>
      <c r="L752" s="264">
        <v>62</v>
      </c>
      <c r="M752" s="264">
        <v>25</v>
      </c>
      <c r="N752" s="264">
        <v>0</v>
      </c>
      <c r="O752" s="264">
        <v>4255</v>
      </c>
      <c r="P752" s="264">
        <v>49</v>
      </c>
      <c r="Q752" s="264">
        <v>49</v>
      </c>
      <c r="R752" s="264">
        <v>36</v>
      </c>
      <c r="S752" s="264">
        <v>0</v>
      </c>
      <c r="T752" s="265">
        <v>0.015</v>
      </c>
      <c r="U752" s="266">
        <v>132881</v>
      </c>
      <c r="V752" s="266">
        <v>1876</v>
      </c>
      <c r="W752" s="266">
        <v>1861</v>
      </c>
      <c r="X752" s="266">
        <v>0</v>
      </c>
      <c r="Y752" s="264">
        <v>1744</v>
      </c>
      <c r="Z752" s="267">
        <v>0.0141178949586472</v>
      </c>
      <c r="AA752" s="267">
        <v>0.0150913423351867</v>
      </c>
      <c r="AB752" s="267">
        <v>0.0178932178932179</v>
      </c>
      <c r="AC752" s="268">
        <v>0.0115158636897767</v>
      </c>
      <c r="AD752" s="269">
        <v>-0.00280187555803124</v>
      </c>
      <c r="AE752" s="270">
        <v>30051</v>
      </c>
      <c r="AF752" s="271">
        <v>439</v>
      </c>
      <c r="AG752" s="271">
        <v>0</v>
      </c>
      <c r="AH752" s="271">
        <v>31271</v>
      </c>
      <c r="AI752" s="271">
        <v>454</v>
      </c>
      <c r="AJ752" s="271">
        <v>0</v>
      </c>
      <c r="AK752" s="268">
        <v>0.0146084988852284</v>
      </c>
      <c r="AL752" s="268">
        <v>0.0145182437402066</v>
      </c>
      <c r="AM752" s="269">
        <v>9.02551450218635e-5</v>
      </c>
    </row>
    <row r="753" spans="1:39">
      <c r="A753" s="279" t="s">
        <v>719</v>
      </c>
      <c r="B753" s="280" t="s">
        <v>3348</v>
      </c>
      <c r="C753" s="262" t="s">
        <v>1002</v>
      </c>
      <c r="D753" s="280" t="s">
        <v>1002</v>
      </c>
      <c r="E753" s="263">
        <v>1859</v>
      </c>
      <c r="F753" s="263">
        <v>24</v>
      </c>
      <c r="G753" s="263">
        <v>20</v>
      </c>
      <c r="H753" s="263">
        <v>0</v>
      </c>
      <c r="I753" s="263">
        <v>0</v>
      </c>
      <c r="J753" s="264">
        <v>2212</v>
      </c>
      <c r="K753" s="264">
        <v>24</v>
      </c>
      <c r="L753" s="264">
        <v>24</v>
      </c>
      <c r="M753" s="264">
        <v>7</v>
      </c>
      <c r="N753" s="264">
        <v>0</v>
      </c>
      <c r="O753" s="264">
        <v>2365</v>
      </c>
      <c r="P753" s="264">
        <v>26</v>
      </c>
      <c r="Q753" s="264">
        <v>26</v>
      </c>
      <c r="R753" s="264">
        <v>20</v>
      </c>
      <c r="S753" s="264">
        <v>0</v>
      </c>
      <c r="T753" s="265">
        <v>0.015</v>
      </c>
      <c r="U753" s="266">
        <v>72575</v>
      </c>
      <c r="V753" s="266">
        <v>847</v>
      </c>
      <c r="W753" s="266">
        <v>843</v>
      </c>
      <c r="X753" s="266">
        <v>0</v>
      </c>
      <c r="Y753" s="264">
        <v>789</v>
      </c>
      <c r="Z753" s="267">
        <v>0.0116706854977609</v>
      </c>
      <c r="AA753" s="267">
        <v>0.0129101667563206</v>
      </c>
      <c r="AB753" s="267">
        <v>0.0108499095840868</v>
      </c>
      <c r="AC753" s="268">
        <v>0.0109936575052854</v>
      </c>
      <c r="AD753" s="269">
        <v>0.0020602571722338</v>
      </c>
      <c r="AE753" s="270">
        <v>16277</v>
      </c>
      <c r="AF753" s="271">
        <v>186</v>
      </c>
      <c r="AG753" s="271">
        <v>0</v>
      </c>
      <c r="AH753" s="271">
        <v>16662</v>
      </c>
      <c r="AI753" s="271">
        <v>165</v>
      </c>
      <c r="AJ753" s="271">
        <v>0</v>
      </c>
      <c r="AK753" s="268">
        <v>0.0114271671683971</v>
      </c>
      <c r="AL753" s="268">
        <v>0.00990277277637738</v>
      </c>
      <c r="AM753" s="269">
        <v>0.00152439439201974</v>
      </c>
    </row>
    <row r="754" spans="1:39">
      <c r="A754" s="279" t="s">
        <v>719</v>
      </c>
      <c r="B754" s="280" t="s">
        <v>3348</v>
      </c>
      <c r="C754" s="262" t="s">
        <v>1003</v>
      </c>
      <c r="D754" s="280" t="s">
        <v>1004</v>
      </c>
      <c r="E754" s="263">
        <v>5137</v>
      </c>
      <c r="F754" s="263">
        <v>79</v>
      </c>
      <c r="G754" s="263">
        <v>59</v>
      </c>
      <c r="H754" s="263">
        <v>1</v>
      </c>
      <c r="I754" s="263">
        <v>0</v>
      </c>
      <c r="J754" s="264">
        <v>4437</v>
      </c>
      <c r="K754" s="264">
        <v>120</v>
      </c>
      <c r="L754" s="264">
        <v>120</v>
      </c>
      <c r="M754" s="264">
        <v>27</v>
      </c>
      <c r="N754" s="264">
        <v>0</v>
      </c>
      <c r="O754" s="264">
        <v>5441</v>
      </c>
      <c r="P754" s="264">
        <v>111</v>
      </c>
      <c r="Q754" s="264">
        <v>110</v>
      </c>
      <c r="R754" s="264">
        <v>75</v>
      </c>
      <c r="S754" s="264">
        <v>0</v>
      </c>
      <c r="T754" s="265">
        <v>0.015</v>
      </c>
      <c r="U754" s="266">
        <v>176938</v>
      </c>
      <c r="V754" s="266">
        <v>3865</v>
      </c>
      <c r="W754" s="266">
        <v>3836</v>
      </c>
      <c r="X754" s="266">
        <v>10</v>
      </c>
      <c r="Y754" s="264">
        <v>3532</v>
      </c>
      <c r="Z754" s="267">
        <v>0.021787292724005</v>
      </c>
      <c r="AA754" s="267">
        <v>0.0153786256569982</v>
      </c>
      <c r="AB754" s="267">
        <v>0.0270453008789723</v>
      </c>
      <c r="AC754" s="268">
        <v>0.0204006616430803</v>
      </c>
      <c r="AD754" s="269">
        <v>-0.011666675221974</v>
      </c>
      <c r="AE754" s="270">
        <v>39017</v>
      </c>
      <c r="AF754" s="271">
        <v>745</v>
      </c>
      <c r="AG754" s="271">
        <v>0</v>
      </c>
      <c r="AH754" s="271">
        <v>39206</v>
      </c>
      <c r="AI754" s="271">
        <v>681</v>
      </c>
      <c r="AJ754" s="271">
        <v>0</v>
      </c>
      <c r="AK754" s="268">
        <v>0.0190942409718841</v>
      </c>
      <c r="AL754" s="268">
        <v>0.0173697903382135</v>
      </c>
      <c r="AM754" s="269">
        <v>0.00172445063367051</v>
      </c>
    </row>
    <row r="755" spans="1:39">
      <c r="A755" s="279" t="s">
        <v>719</v>
      </c>
      <c r="B755" s="280" t="s">
        <v>3348</v>
      </c>
      <c r="C755" s="262" t="s">
        <v>1005</v>
      </c>
      <c r="D755" s="280" t="s">
        <v>1005</v>
      </c>
      <c r="E755" s="263">
        <v>1315</v>
      </c>
      <c r="F755" s="263">
        <v>40</v>
      </c>
      <c r="G755" s="263">
        <v>27</v>
      </c>
      <c r="H755" s="263">
        <v>0</v>
      </c>
      <c r="I755" s="263">
        <v>0</v>
      </c>
      <c r="J755" s="264">
        <v>2262</v>
      </c>
      <c r="K755" s="264">
        <v>66</v>
      </c>
      <c r="L755" s="264">
        <v>66</v>
      </c>
      <c r="M755" s="264">
        <v>23</v>
      </c>
      <c r="N755" s="264">
        <v>0</v>
      </c>
      <c r="O755" s="264">
        <v>2610</v>
      </c>
      <c r="P755" s="264">
        <v>56</v>
      </c>
      <c r="Q755" s="264">
        <v>56</v>
      </c>
      <c r="R755" s="264">
        <v>27</v>
      </c>
      <c r="S755" s="264">
        <v>0</v>
      </c>
      <c r="T755" s="265">
        <v>0.015</v>
      </c>
      <c r="U755" s="266">
        <v>69048</v>
      </c>
      <c r="V755" s="266">
        <v>1706</v>
      </c>
      <c r="W755" s="266">
        <v>1693</v>
      </c>
      <c r="X755" s="266">
        <v>0</v>
      </c>
      <c r="Y755" s="264">
        <v>1564</v>
      </c>
      <c r="Z755" s="267">
        <v>0.0247074498899316</v>
      </c>
      <c r="AA755" s="267">
        <v>0.0304182509505703</v>
      </c>
      <c r="AB755" s="267">
        <v>0.0291777188328912</v>
      </c>
      <c r="AC755" s="268">
        <v>0.021455938697318</v>
      </c>
      <c r="AD755" s="269">
        <v>0.00124053211767909</v>
      </c>
      <c r="AE755" s="270">
        <v>16471</v>
      </c>
      <c r="AF755" s="271">
        <v>373</v>
      </c>
      <c r="AG755" s="271">
        <v>0</v>
      </c>
      <c r="AH755" s="271">
        <v>16507</v>
      </c>
      <c r="AI755" s="271">
        <v>376</v>
      </c>
      <c r="AJ755" s="271">
        <v>0</v>
      </c>
      <c r="AK755" s="268">
        <v>0.0226458624248679</v>
      </c>
      <c r="AL755" s="268">
        <v>0.0227782153025989</v>
      </c>
      <c r="AM755" s="269">
        <v>-0.000132352877730949</v>
      </c>
    </row>
    <row r="756" spans="1:39">
      <c r="A756" s="279" t="s">
        <v>719</v>
      </c>
      <c r="B756" s="280" t="s">
        <v>3348</v>
      </c>
      <c r="C756" s="262" t="s">
        <v>1006</v>
      </c>
      <c r="D756" s="280" t="s">
        <v>1006</v>
      </c>
      <c r="E756" s="263">
        <v>2214</v>
      </c>
      <c r="F756" s="263">
        <v>87</v>
      </c>
      <c r="G756" s="263">
        <v>50</v>
      </c>
      <c r="H756" s="263">
        <v>0</v>
      </c>
      <c r="I756" s="263">
        <v>0</v>
      </c>
      <c r="J756" s="264">
        <v>3259</v>
      </c>
      <c r="K756" s="264">
        <v>71</v>
      </c>
      <c r="L756" s="264">
        <v>70</v>
      </c>
      <c r="M756" s="264">
        <v>16</v>
      </c>
      <c r="N756" s="264">
        <v>0</v>
      </c>
      <c r="O756" s="264">
        <v>3390</v>
      </c>
      <c r="P756" s="264">
        <v>48</v>
      </c>
      <c r="Q756" s="264">
        <v>48</v>
      </c>
      <c r="R756" s="264">
        <v>39</v>
      </c>
      <c r="S756" s="264">
        <v>0</v>
      </c>
      <c r="T756" s="265">
        <v>0.015</v>
      </c>
      <c r="U756" s="266">
        <v>102668</v>
      </c>
      <c r="V756" s="266">
        <v>2050</v>
      </c>
      <c r="W756" s="266">
        <v>2012</v>
      </c>
      <c r="X756" s="266">
        <v>1</v>
      </c>
      <c r="Y756" s="264">
        <v>1865</v>
      </c>
      <c r="Z756" s="267">
        <v>0.0199575330190517</v>
      </c>
      <c r="AA756" s="267">
        <v>0.0392953929539295</v>
      </c>
      <c r="AB756" s="267">
        <v>0.0217858238723535</v>
      </c>
      <c r="AC756" s="268">
        <v>0.0141592920353982</v>
      </c>
      <c r="AD756" s="269">
        <v>0.0175095690815761</v>
      </c>
      <c r="AE756" s="270">
        <v>23528</v>
      </c>
      <c r="AF756" s="271">
        <v>466</v>
      </c>
      <c r="AG756" s="271">
        <v>0</v>
      </c>
      <c r="AH756" s="271">
        <v>23807</v>
      </c>
      <c r="AI756" s="271">
        <v>507</v>
      </c>
      <c r="AJ756" s="271">
        <v>1</v>
      </c>
      <c r="AK756" s="268">
        <v>0.0198061883713023</v>
      </c>
      <c r="AL756" s="268">
        <v>0.0212542529508128</v>
      </c>
      <c r="AM756" s="269">
        <v>-0.00144806457951051</v>
      </c>
    </row>
    <row r="757" spans="1:39">
      <c r="A757" s="279" t="s">
        <v>719</v>
      </c>
      <c r="B757" s="280" t="s">
        <v>3348</v>
      </c>
      <c r="C757" s="262" t="s">
        <v>1007</v>
      </c>
      <c r="D757" s="280" t="s">
        <v>1008</v>
      </c>
      <c r="E757" s="263">
        <v>3866</v>
      </c>
      <c r="F757" s="263">
        <v>27</v>
      </c>
      <c r="G757" s="263">
        <v>23</v>
      </c>
      <c r="H757" s="263">
        <v>0</v>
      </c>
      <c r="I757" s="263">
        <v>0</v>
      </c>
      <c r="J757" s="264">
        <v>3768</v>
      </c>
      <c r="K757" s="264">
        <v>57</v>
      </c>
      <c r="L757" s="264">
        <v>57</v>
      </c>
      <c r="M757" s="264">
        <v>22</v>
      </c>
      <c r="N757" s="264">
        <v>0</v>
      </c>
      <c r="O757" s="264">
        <v>5148</v>
      </c>
      <c r="P757" s="264">
        <v>23</v>
      </c>
      <c r="Q757" s="264">
        <v>23</v>
      </c>
      <c r="R757" s="264">
        <v>18</v>
      </c>
      <c r="S757" s="264">
        <v>0</v>
      </c>
      <c r="T757" s="265">
        <v>0.015</v>
      </c>
      <c r="U757" s="266">
        <v>145560</v>
      </c>
      <c r="V757" s="266">
        <v>1329</v>
      </c>
      <c r="W757" s="266">
        <v>1324</v>
      </c>
      <c r="X757" s="266">
        <v>0</v>
      </c>
      <c r="Y757" s="264">
        <v>1237</v>
      </c>
      <c r="Z757" s="267">
        <v>0.00913025556471558</v>
      </c>
      <c r="AA757" s="267">
        <v>0.00698396275219865</v>
      </c>
      <c r="AB757" s="267">
        <v>0.0151273885350318</v>
      </c>
      <c r="AC757" s="268">
        <v>0.00446775446775447</v>
      </c>
      <c r="AD757" s="269">
        <v>-0.00814342578283319</v>
      </c>
      <c r="AE757" s="270">
        <v>32963</v>
      </c>
      <c r="AF757" s="271">
        <v>316</v>
      </c>
      <c r="AG757" s="271">
        <v>0</v>
      </c>
      <c r="AH757" s="271">
        <v>33784</v>
      </c>
      <c r="AI757" s="271">
        <v>281</v>
      </c>
      <c r="AJ757" s="271">
        <v>0</v>
      </c>
      <c r="AK757" s="268">
        <v>0.00958650608257744</v>
      </c>
      <c r="AL757" s="268">
        <v>0.00831754676770069</v>
      </c>
      <c r="AM757" s="269">
        <v>0.00126895931487675</v>
      </c>
    </row>
    <row r="758" spans="1:39">
      <c r="A758" s="279" t="s">
        <v>719</v>
      </c>
      <c r="B758" s="280" t="s">
        <v>3348</v>
      </c>
      <c r="C758" s="262" t="s">
        <v>1009</v>
      </c>
      <c r="D758" s="280" t="s">
        <v>1010</v>
      </c>
      <c r="E758" s="263">
        <v>5354</v>
      </c>
      <c r="F758" s="263">
        <v>36</v>
      </c>
      <c r="G758" s="263">
        <v>26</v>
      </c>
      <c r="H758" s="263">
        <v>2</v>
      </c>
      <c r="I758" s="263">
        <v>0</v>
      </c>
      <c r="J758" s="264">
        <v>4431</v>
      </c>
      <c r="K758" s="264">
        <v>96</v>
      </c>
      <c r="L758" s="264">
        <v>96</v>
      </c>
      <c r="M758" s="264">
        <v>23</v>
      </c>
      <c r="N758" s="264">
        <v>0</v>
      </c>
      <c r="O758" s="264">
        <v>6480</v>
      </c>
      <c r="P758" s="264">
        <v>85</v>
      </c>
      <c r="Q758" s="264">
        <v>85</v>
      </c>
      <c r="R758" s="264">
        <v>53</v>
      </c>
      <c r="S758" s="264">
        <v>0</v>
      </c>
      <c r="T758" s="265">
        <v>0.015</v>
      </c>
      <c r="U758" s="266">
        <v>179249</v>
      </c>
      <c r="V758" s="266">
        <v>2542</v>
      </c>
      <c r="W758" s="266">
        <v>2531</v>
      </c>
      <c r="X758" s="266">
        <v>2</v>
      </c>
      <c r="Y758" s="264">
        <v>2369</v>
      </c>
      <c r="Z758" s="267">
        <v>0.0141702324699162</v>
      </c>
      <c r="AA758" s="267">
        <v>0.00672394471423235</v>
      </c>
      <c r="AB758" s="267">
        <v>0.021665538253216</v>
      </c>
      <c r="AC758" s="268">
        <v>0.0131172839506173</v>
      </c>
      <c r="AD758" s="269">
        <v>-0.0149415935389836</v>
      </c>
      <c r="AE758" s="270">
        <v>40476</v>
      </c>
      <c r="AF758" s="271">
        <v>562</v>
      </c>
      <c r="AG758" s="271">
        <v>0</v>
      </c>
      <c r="AH758" s="271">
        <v>41197</v>
      </c>
      <c r="AI758" s="271">
        <v>570</v>
      </c>
      <c r="AJ758" s="271">
        <v>0</v>
      </c>
      <c r="AK758" s="268">
        <v>0.0138847712224528</v>
      </c>
      <c r="AL758" s="268">
        <v>0.0138359589290482</v>
      </c>
      <c r="AM758" s="269">
        <v>4.88122934045807e-5</v>
      </c>
    </row>
    <row r="759" spans="1:39">
      <c r="A759" s="279" t="s">
        <v>719</v>
      </c>
      <c r="B759" s="280" t="s">
        <v>3348</v>
      </c>
      <c r="C759" s="262" t="s">
        <v>1011</v>
      </c>
      <c r="D759" s="280" t="s">
        <v>1012</v>
      </c>
      <c r="E759" s="263">
        <v>4691</v>
      </c>
      <c r="F759" s="263">
        <v>105</v>
      </c>
      <c r="G759" s="263">
        <v>82</v>
      </c>
      <c r="H759" s="263">
        <v>0</v>
      </c>
      <c r="I759" s="263">
        <v>0</v>
      </c>
      <c r="J759" s="264">
        <v>6126</v>
      </c>
      <c r="K759" s="264">
        <v>168</v>
      </c>
      <c r="L759" s="264">
        <v>164</v>
      </c>
      <c r="M759" s="264">
        <v>53</v>
      </c>
      <c r="N759" s="264">
        <v>0</v>
      </c>
      <c r="O759" s="264">
        <v>6168</v>
      </c>
      <c r="P759" s="264">
        <v>95</v>
      </c>
      <c r="Q759" s="264">
        <v>95</v>
      </c>
      <c r="R759" s="264">
        <v>76</v>
      </c>
      <c r="S759" s="264">
        <v>0</v>
      </c>
      <c r="T759" s="265">
        <v>0.015</v>
      </c>
      <c r="U759" s="266">
        <v>200251</v>
      </c>
      <c r="V759" s="266">
        <v>3855</v>
      </c>
      <c r="W759" s="266">
        <v>3825</v>
      </c>
      <c r="X759" s="266">
        <v>0</v>
      </c>
      <c r="Y759" s="264">
        <v>3557</v>
      </c>
      <c r="Z759" s="267">
        <v>0.0192508401955546</v>
      </c>
      <c r="AA759" s="267">
        <v>0.022383287145598</v>
      </c>
      <c r="AB759" s="267">
        <v>0.0274240940254652</v>
      </c>
      <c r="AC759" s="268">
        <v>0.015402075226978</v>
      </c>
      <c r="AD759" s="269">
        <v>-0.00504080687986728</v>
      </c>
      <c r="AE759" s="270">
        <v>46003</v>
      </c>
      <c r="AF759" s="271">
        <v>934</v>
      </c>
      <c r="AG759" s="271">
        <v>0</v>
      </c>
      <c r="AH759" s="271">
        <v>45924</v>
      </c>
      <c r="AI759" s="271">
        <v>944</v>
      </c>
      <c r="AJ759" s="271">
        <v>0</v>
      </c>
      <c r="AK759" s="268">
        <v>0.0203030237158446</v>
      </c>
      <c r="AL759" s="268">
        <v>0.0205557007229335</v>
      </c>
      <c r="AM759" s="269">
        <v>-0.000252677007088923</v>
      </c>
    </row>
    <row r="760" spans="1:39">
      <c r="A760" s="279" t="s">
        <v>719</v>
      </c>
      <c r="B760" s="280" t="s">
        <v>3348</v>
      </c>
      <c r="C760" s="262" t="s">
        <v>1013</v>
      </c>
      <c r="D760" s="280" t="s">
        <v>1014</v>
      </c>
      <c r="E760" s="263">
        <v>2550</v>
      </c>
      <c r="F760" s="263">
        <v>33</v>
      </c>
      <c r="G760" s="263">
        <v>25</v>
      </c>
      <c r="H760" s="263">
        <v>1</v>
      </c>
      <c r="I760" s="263">
        <v>0</v>
      </c>
      <c r="J760" s="264">
        <v>2335</v>
      </c>
      <c r="K760" s="264">
        <v>46</v>
      </c>
      <c r="L760" s="264">
        <v>46</v>
      </c>
      <c r="M760" s="264">
        <v>17</v>
      </c>
      <c r="N760" s="264">
        <v>0</v>
      </c>
      <c r="O760" s="264">
        <v>3093</v>
      </c>
      <c r="P760" s="264">
        <v>38</v>
      </c>
      <c r="Q760" s="264">
        <v>38</v>
      </c>
      <c r="R760" s="264">
        <v>29</v>
      </c>
      <c r="S760" s="264">
        <v>0</v>
      </c>
      <c r="T760" s="265">
        <v>0.015</v>
      </c>
      <c r="U760" s="266">
        <v>87763</v>
      </c>
      <c r="V760" s="266">
        <v>1249</v>
      </c>
      <c r="W760" s="266">
        <v>1240</v>
      </c>
      <c r="X760" s="266">
        <v>2</v>
      </c>
      <c r="Y760" s="264">
        <v>1154</v>
      </c>
      <c r="Z760" s="267">
        <v>0.0142087212150906</v>
      </c>
      <c r="AA760" s="267">
        <v>0.0129411764705882</v>
      </c>
      <c r="AB760" s="267">
        <v>0.0197002141327623</v>
      </c>
      <c r="AC760" s="268">
        <v>0.0122858066602005</v>
      </c>
      <c r="AD760" s="269">
        <v>-0.00675903766217408</v>
      </c>
      <c r="AE760" s="270">
        <v>20738</v>
      </c>
      <c r="AF760" s="271">
        <v>312</v>
      </c>
      <c r="AG760" s="271">
        <v>0</v>
      </c>
      <c r="AH760" s="271">
        <v>20407</v>
      </c>
      <c r="AI760" s="271">
        <v>307</v>
      </c>
      <c r="AJ760" s="271">
        <v>0</v>
      </c>
      <c r="AK760" s="268">
        <v>0.0150448452116887</v>
      </c>
      <c r="AL760" s="268">
        <v>0.0150438574998775</v>
      </c>
      <c r="AM760" s="269">
        <v>9.87711811194225e-7</v>
      </c>
    </row>
    <row r="761" spans="1:39">
      <c r="A761" s="279" t="s">
        <v>719</v>
      </c>
      <c r="B761" s="280" t="s">
        <v>3348</v>
      </c>
      <c r="C761" s="262" t="s">
        <v>1015</v>
      </c>
      <c r="D761" s="280" t="s">
        <v>1015</v>
      </c>
      <c r="E761" s="263">
        <v>2374</v>
      </c>
      <c r="F761" s="263">
        <v>65</v>
      </c>
      <c r="G761" s="263">
        <v>53</v>
      </c>
      <c r="H761" s="263">
        <v>0</v>
      </c>
      <c r="I761" s="263">
        <v>0</v>
      </c>
      <c r="J761" s="264">
        <v>3397</v>
      </c>
      <c r="K761" s="264">
        <v>75</v>
      </c>
      <c r="L761" s="264">
        <v>75</v>
      </c>
      <c r="M761" s="264">
        <v>7</v>
      </c>
      <c r="N761" s="264">
        <v>0</v>
      </c>
      <c r="O761" s="264">
        <v>4007</v>
      </c>
      <c r="P761" s="264">
        <v>69</v>
      </c>
      <c r="Q761" s="264">
        <v>69</v>
      </c>
      <c r="R761" s="264">
        <v>36</v>
      </c>
      <c r="S761" s="264">
        <v>0</v>
      </c>
      <c r="T761" s="265">
        <v>0.015</v>
      </c>
      <c r="U761" s="266">
        <v>116886</v>
      </c>
      <c r="V761" s="266">
        <v>2387</v>
      </c>
      <c r="W761" s="266">
        <v>2374</v>
      </c>
      <c r="X761" s="266">
        <v>6</v>
      </c>
      <c r="Y761" s="264">
        <v>2184</v>
      </c>
      <c r="Z761" s="267">
        <v>0.0203702753109868</v>
      </c>
      <c r="AA761" s="267">
        <v>0.027379949452401</v>
      </c>
      <c r="AB761" s="267">
        <v>0.0220783043862231</v>
      </c>
      <c r="AC761" s="268">
        <v>0.0172198652358373</v>
      </c>
      <c r="AD761" s="269">
        <v>0.00530164506617787</v>
      </c>
      <c r="AE761" s="270">
        <v>27802</v>
      </c>
      <c r="AF761" s="271">
        <v>555</v>
      </c>
      <c r="AG761" s="271">
        <v>0</v>
      </c>
      <c r="AH761" s="271">
        <v>26817</v>
      </c>
      <c r="AI761" s="271">
        <v>557</v>
      </c>
      <c r="AJ761" s="271">
        <v>4</v>
      </c>
      <c r="AK761" s="268">
        <v>0.019962592619236</v>
      </c>
      <c r="AL761" s="268">
        <v>0.020621247716001</v>
      </c>
      <c r="AM761" s="269">
        <v>-0.000658655096765021</v>
      </c>
    </row>
    <row r="762" spans="1:39">
      <c r="A762" s="279" t="s">
        <v>719</v>
      </c>
      <c r="B762" s="280" t="s">
        <v>3348</v>
      </c>
      <c r="C762" s="262" t="s">
        <v>1016</v>
      </c>
      <c r="D762" s="280" t="s">
        <v>1016</v>
      </c>
      <c r="E762" s="263">
        <v>4441</v>
      </c>
      <c r="F762" s="263">
        <v>43</v>
      </c>
      <c r="G762" s="263">
        <v>25</v>
      </c>
      <c r="H762" s="263">
        <v>0</v>
      </c>
      <c r="I762" s="263">
        <v>0</v>
      </c>
      <c r="J762" s="264">
        <v>4145</v>
      </c>
      <c r="K762" s="264">
        <v>56</v>
      </c>
      <c r="L762" s="264">
        <v>56</v>
      </c>
      <c r="M762" s="264">
        <v>1</v>
      </c>
      <c r="N762" s="264">
        <v>0</v>
      </c>
      <c r="O762" s="264">
        <v>5499</v>
      </c>
      <c r="P762" s="264">
        <v>59</v>
      </c>
      <c r="Q762" s="264">
        <v>59</v>
      </c>
      <c r="R762" s="264">
        <v>30</v>
      </c>
      <c r="S762" s="264">
        <v>0</v>
      </c>
      <c r="T762" s="265">
        <v>0.015</v>
      </c>
      <c r="U762" s="266">
        <v>160650</v>
      </c>
      <c r="V762" s="266">
        <v>1817</v>
      </c>
      <c r="W762" s="266">
        <v>1798</v>
      </c>
      <c r="X762" s="266">
        <v>0</v>
      </c>
      <c r="Y762" s="264">
        <v>1644</v>
      </c>
      <c r="Z762" s="267">
        <v>0.0113103018985372</v>
      </c>
      <c r="AA762" s="267">
        <v>0.00968250394055393</v>
      </c>
      <c r="AB762" s="267">
        <v>0.0135102533172497</v>
      </c>
      <c r="AC762" s="268">
        <v>0.0107292234951809</v>
      </c>
      <c r="AD762" s="269">
        <v>-0.00382774937669577</v>
      </c>
      <c r="AE762" s="270">
        <v>36709</v>
      </c>
      <c r="AF762" s="271">
        <v>411</v>
      </c>
      <c r="AG762" s="271">
        <v>0</v>
      </c>
      <c r="AH762" s="271">
        <v>36495</v>
      </c>
      <c r="AI762" s="271">
        <v>462</v>
      </c>
      <c r="AJ762" s="271">
        <v>0</v>
      </c>
      <c r="AK762" s="268">
        <v>0.0111961644283418</v>
      </c>
      <c r="AL762" s="268">
        <v>0.0126592683929305</v>
      </c>
      <c r="AM762" s="269">
        <v>-0.00146310396458871</v>
      </c>
    </row>
    <row r="763" spans="1:39">
      <c r="A763" s="279" t="s">
        <v>719</v>
      </c>
      <c r="B763" s="280" t="s">
        <v>3349</v>
      </c>
      <c r="C763" s="262" t="s">
        <v>1017</v>
      </c>
      <c r="D763" s="280" t="s">
        <v>1017</v>
      </c>
      <c r="E763" s="263">
        <v>4195</v>
      </c>
      <c r="F763" s="263">
        <v>49</v>
      </c>
      <c r="G763" s="263">
        <v>29</v>
      </c>
      <c r="H763" s="263">
        <v>0</v>
      </c>
      <c r="I763" s="263">
        <v>0</v>
      </c>
      <c r="J763" s="264">
        <v>2704</v>
      </c>
      <c r="K763" s="264">
        <v>66</v>
      </c>
      <c r="L763" s="264">
        <v>66</v>
      </c>
      <c r="M763" s="264">
        <v>6</v>
      </c>
      <c r="N763" s="264">
        <v>0</v>
      </c>
      <c r="O763" s="264">
        <v>4747</v>
      </c>
      <c r="P763" s="264">
        <v>52</v>
      </c>
      <c r="Q763" s="264">
        <v>52</v>
      </c>
      <c r="R763" s="264">
        <v>37</v>
      </c>
      <c r="S763" s="264">
        <v>0</v>
      </c>
      <c r="T763" s="265">
        <v>0.015</v>
      </c>
      <c r="U763" s="266">
        <v>131399</v>
      </c>
      <c r="V763" s="266">
        <v>1852</v>
      </c>
      <c r="W763" s="266">
        <v>1832</v>
      </c>
      <c r="X763" s="266">
        <v>0</v>
      </c>
      <c r="Y763" s="264">
        <v>1705</v>
      </c>
      <c r="Z763" s="267">
        <v>0.0140944756048372</v>
      </c>
      <c r="AA763" s="267">
        <v>0.0116805721096543</v>
      </c>
      <c r="AB763" s="267">
        <v>0.0244082840236686</v>
      </c>
      <c r="AC763" s="268">
        <v>0.0109542869180535</v>
      </c>
      <c r="AD763" s="269">
        <v>-0.0127277119140143</v>
      </c>
      <c r="AE763" s="270">
        <v>29862</v>
      </c>
      <c r="AF763" s="271">
        <v>423</v>
      </c>
      <c r="AG763" s="271">
        <v>0</v>
      </c>
      <c r="AH763" s="271">
        <v>31393</v>
      </c>
      <c r="AI763" s="271">
        <v>436</v>
      </c>
      <c r="AJ763" s="271">
        <v>0</v>
      </c>
      <c r="AK763" s="268">
        <v>0.01416515973478</v>
      </c>
      <c r="AL763" s="268">
        <v>0.013888446468958</v>
      </c>
      <c r="AM763" s="269">
        <v>0.00027671326582194</v>
      </c>
    </row>
    <row r="764" spans="1:39">
      <c r="A764" s="279" t="s">
        <v>719</v>
      </c>
      <c r="B764" s="280" t="s">
        <v>3349</v>
      </c>
      <c r="C764" s="262" t="s">
        <v>1018</v>
      </c>
      <c r="D764" s="280" t="s">
        <v>1019</v>
      </c>
      <c r="E764" s="263">
        <v>7069</v>
      </c>
      <c r="F764" s="263">
        <v>102</v>
      </c>
      <c r="G764" s="263">
        <v>50</v>
      </c>
      <c r="H764" s="263">
        <v>0</v>
      </c>
      <c r="I764" s="263">
        <v>0</v>
      </c>
      <c r="J764" s="264">
        <v>4186</v>
      </c>
      <c r="K764" s="264">
        <v>65</v>
      </c>
      <c r="L764" s="264">
        <v>65</v>
      </c>
      <c r="M764" s="264">
        <v>4</v>
      </c>
      <c r="N764" s="264">
        <v>0</v>
      </c>
      <c r="O764" s="264">
        <v>6853</v>
      </c>
      <c r="P764" s="264">
        <v>131</v>
      </c>
      <c r="Q764" s="264">
        <v>131</v>
      </c>
      <c r="R764" s="264">
        <v>52</v>
      </c>
      <c r="S764" s="264">
        <v>0</v>
      </c>
      <c r="T764" s="265">
        <v>0.015</v>
      </c>
      <c r="U764" s="266">
        <v>201009</v>
      </c>
      <c r="V764" s="266">
        <v>3320</v>
      </c>
      <c r="W764" s="266">
        <v>3268</v>
      </c>
      <c r="X764" s="266">
        <v>2</v>
      </c>
      <c r="Y764" s="264">
        <v>3009</v>
      </c>
      <c r="Z764" s="267">
        <v>0.0165067235795412</v>
      </c>
      <c r="AA764" s="267">
        <v>0.0144291979063517</v>
      </c>
      <c r="AB764" s="267">
        <v>0.015527950310559</v>
      </c>
      <c r="AC764" s="268">
        <v>0.0191157157449292</v>
      </c>
      <c r="AD764" s="269">
        <v>-0.00109875240420733</v>
      </c>
      <c r="AE764" s="270">
        <v>45887</v>
      </c>
      <c r="AF764" s="271">
        <v>743</v>
      </c>
      <c r="AG764" s="271">
        <v>0</v>
      </c>
      <c r="AH764" s="271">
        <v>47331</v>
      </c>
      <c r="AI764" s="271">
        <v>818</v>
      </c>
      <c r="AJ764" s="271">
        <v>2</v>
      </c>
      <c r="AK764" s="268">
        <v>0.0161919497897008</v>
      </c>
      <c r="AL764" s="268">
        <v>0.0172402864929961</v>
      </c>
      <c r="AM764" s="269">
        <v>-0.00104833670329535</v>
      </c>
    </row>
    <row r="765" spans="1:39">
      <c r="A765" s="279" t="s">
        <v>719</v>
      </c>
      <c r="B765" s="280" t="s">
        <v>3349</v>
      </c>
      <c r="C765" s="262" t="s">
        <v>1020</v>
      </c>
      <c r="D765" s="280" t="s">
        <v>1020</v>
      </c>
      <c r="E765" s="263">
        <v>4513</v>
      </c>
      <c r="F765" s="263">
        <v>85</v>
      </c>
      <c r="G765" s="263">
        <v>58</v>
      </c>
      <c r="H765" s="263">
        <v>0</v>
      </c>
      <c r="I765" s="263">
        <v>0</v>
      </c>
      <c r="J765" s="264">
        <v>3232</v>
      </c>
      <c r="K765" s="264">
        <v>93</v>
      </c>
      <c r="L765" s="264">
        <v>93</v>
      </c>
      <c r="M765" s="264">
        <v>23</v>
      </c>
      <c r="N765" s="264">
        <v>0</v>
      </c>
      <c r="O765" s="264">
        <v>5142</v>
      </c>
      <c r="P765" s="264">
        <v>96</v>
      </c>
      <c r="Q765" s="264">
        <v>96</v>
      </c>
      <c r="R765" s="264">
        <v>67</v>
      </c>
      <c r="S765" s="264">
        <v>0</v>
      </c>
      <c r="T765" s="265">
        <v>0.015</v>
      </c>
      <c r="U765" s="266">
        <v>152237</v>
      </c>
      <c r="V765" s="266">
        <v>2890</v>
      </c>
      <c r="W765" s="266">
        <v>2863</v>
      </c>
      <c r="X765" s="266">
        <v>2</v>
      </c>
      <c r="Y765" s="264">
        <v>2662</v>
      </c>
      <c r="Z765" s="267">
        <v>0.0189704211197015</v>
      </c>
      <c r="AA765" s="267">
        <v>0.0188344781741635</v>
      </c>
      <c r="AB765" s="267">
        <v>0.0287747524752475</v>
      </c>
      <c r="AC765" s="268">
        <v>0.0186697782963827</v>
      </c>
      <c r="AD765" s="269">
        <v>-0.009940274301084</v>
      </c>
      <c r="AE765" s="270">
        <v>33726</v>
      </c>
      <c r="AF765" s="271">
        <v>709</v>
      </c>
      <c r="AG765" s="271">
        <v>0</v>
      </c>
      <c r="AH765" s="271">
        <v>35745</v>
      </c>
      <c r="AI765" s="271">
        <v>714</v>
      </c>
      <c r="AJ765" s="271">
        <v>1</v>
      </c>
      <c r="AK765" s="268">
        <v>0.021022356638795</v>
      </c>
      <c r="AL765" s="268">
        <v>0.0199468457126871</v>
      </c>
      <c r="AM765" s="269">
        <v>0.00107551092610791</v>
      </c>
    </row>
    <row r="766" spans="1:39">
      <c r="A766" s="279" t="s">
        <v>719</v>
      </c>
      <c r="B766" s="280" t="s">
        <v>3349</v>
      </c>
      <c r="C766" s="262" t="s">
        <v>1021</v>
      </c>
      <c r="D766" s="280" t="s">
        <v>1022</v>
      </c>
      <c r="E766" s="263">
        <v>8533</v>
      </c>
      <c r="F766" s="263">
        <v>102</v>
      </c>
      <c r="G766" s="263">
        <v>85</v>
      </c>
      <c r="H766" s="263">
        <v>0</v>
      </c>
      <c r="I766" s="263">
        <v>0</v>
      </c>
      <c r="J766" s="264">
        <v>5136</v>
      </c>
      <c r="K766" s="264">
        <v>150</v>
      </c>
      <c r="L766" s="264">
        <v>150</v>
      </c>
      <c r="M766" s="264">
        <v>44</v>
      </c>
      <c r="N766" s="264">
        <v>0</v>
      </c>
      <c r="O766" s="264">
        <v>8146</v>
      </c>
      <c r="P766" s="264">
        <v>155</v>
      </c>
      <c r="Q766" s="264">
        <v>155</v>
      </c>
      <c r="R766" s="264">
        <v>115</v>
      </c>
      <c r="S766" s="264">
        <v>0</v>
      </c>
      <c r="T766" s="265">
        <v>0.015</v>
      </c>
      <c r="U766" s="266">
        <v>236760</v>
      </c>
      <c r="V766" s="266">
        <v>4418</v>
      </c>
      <c r="W766" s="266">
        <v>4401</v>
      </c>
      <c r="X766" s="266">
        <v>0</v>
      </c>
      <c r="Y766" s="264">
        <v>4131</v>
      </c>
      <c r="Z766" s="267">
        <v>0.0186602466632877</v>
      </c>
      <c r="AA766" s="267">
        <v>0.011953591937185</v>
      </c>
      <c r="AB766" s="267">
        <v>0.0292056074766355</v>
      </c>
      <c r="AC766" s="268">
        <v>0.0190277436778787</v>
      </c>
      <c r="AD766" s="269">
        <v>-0.0172520155394505</v>
      </c>
      <c r="AE766" s="270">
        <v>53291</v>
      </c>
      <c r="AF766" s="271">
        <v>1066</v>
      </c>
      <c r="AG766" s="271">
        <v>0</v>
      </c>
      <c r="AH766" s="271">
        <v>53285</v>
      </c>
      <c r="AI766" s="271">
        <v>1026</v>
      </c>
      <c r="AJ766" s="271">
        <v>0</v>
      </c>
      <c r="AK766" s="268">
        <v>0.0200033776810343</v>
      </c>
      <c r="AL766" s="268">
        <v>0.0192549497982547</v>
      </c>
      <c r="AM766" s="269">
        <v>0.000748427882779654</v>
      </c>
    </row>
    <row r="767" spans="1:39">
      <c r="A767" s="279" t="s">
        <v>719</v>
      </c>
      <c r="B767" s="280" t="s">
        <v>3349</v>
      </c>
      <c r="C767" s="262" t="s">
        <v>1023</v>
      </c>
      <c r="D767" s="280" t="s">
        <v>1024</v>
      </c>
      <c r="E767" s="263">
        <v>6307</v>
      </c>
      <c r="F767" s="263">
        <v>62</v>
      </c>
      <c r="G767" s="263">
        <v>31</v>
      </c>
      <c r="H767" s="263">
        <v>0</v>
      </c>
      <c r="I767" s="263">
        <v>0</v>
      </c>
      <c r="J767" s="264">
        <v>4551</v>
      </c>
      <c r="K767" s="264">
        <v>142</v>
      </c>
      <c r="L767" s="264">
        <v>141</v>
      </c>
      <c r="M767" s="264">
        <v>17</v>
      </c>
      <c r="N767" s="264">
        <v>0</v>
      </c>
      <c r="O767" s="264">
        <v>7485</v>
      </c>
      <c r="P767" s="264">
        <v>168</v>
      </c>
      <c r="Q767" s="264">
        <v>168</v>
      </c>
      <c r="R767" s="264">
        <v>75</v>
      </c>
      <c r="S767" s="264">
        <v>0</v>
      </c>
      <c r="T767" s="265">
        <v>0.015</v>
      </c>
      <c r="U767" s="266">
        <v>204667</v>
      </c>
      <c r="V767" s="266">
        <v>4174</v>
      </c>
      <c r="W767" s="266">
        <v>4141</v>
      </c>
      <c r="X767" s="266">
        <v>5</v>
      </c>
      <c r="Y767" s="264">
        <v>3811</v>
      </c>
      <c r="Z767" s="267">
        <v>0.0203696736650266</v>
      </c>
      <c r="AA767" s="267">
        <v>0.00983034723323292</v>
      </c>
      <c r="AB767" s="267">
        <v>0.031201933640958</v>
      </c>
      <c r="AC767" s="268">
        <v>0.0224448897795591</v>
      </c>
      <c r="AD767" s="269">
        <v>-0.0213715864077251</v>
      </c>
      <c r="AE767" s="270">
        <v>46764</v>
      </c>
      <c r="AF767" s="271">
        <v>1053</v>
      </c>
      <c r="AG767" s="271">
        <v>1</v>
      </c>
      <c r="AH767" s="271">
        <v>47930</v>
      </c>
      <c r="AI767" s="271">
        <v>855</v>
      </c>
      <c r="AJ767" s="271">
        <v>0</v>
      </c>
      <c r="AK767" s="268">
        <v>0.0224959370455906</v>
      </c>
      <c r="AL767" s="268">
        <v>0.017838514500313</v>
      </c>
      <c r="AM767" s="269">
        <v>0.00465742254527767</v>
      </c>
    </row>
    <row r="768" spans="1:39">
      <c r="A768" s="279" t="s">
        <v>719</v>
      </c>
      <c r="B768" s="280" t="s">
        <v>3349</v>
      </c>
      <c r="C768" s="262" t="s">
        <v>1025</v>
      </c>
      <c r="D768" s="280" t="s">
        <v>1025</v>
      </c>
      <c r="E768" s="263">
        <v>3972</v>
      </c>
      <c r="F768" s="263">
        <v>39</v>
      </c>
      <c r="G768" s="263">
        <v>32</v>
      </c>
      <c r="H768" s="263">
        <v>0</v>
      </c>
      <c r="I768" s="263">
        <v>0</v>
      </c>
      <c r="J768" s="264">
        <v>2594</v>
      </c>
      <c r="K768" s="264">
        <v>119</v>
      </c>
      <c r="L768" s="264">
        <v>119</v>
      </c>
      <c r="M768" s="264">
        <v>19</v>
      </c>
      <c r="N768" s="264">
        <v>0</v>
      </c>
      <c r="O768" s="264">
        <v>4434</v>
      </c>
      <c r="P768" s="264">
        <v>36</v>
      </c>
      <c r="Q768" s="264">
        <v>36</v>
      </c>
      <c r="R768" s="264">
        <v>16</v>
      </c>
      <c r="S768" s="264">
        <v>0</v>
      </c>
      <c r="T768" s="265">
        <v>0.015</v>
      </c>
      <c r="U768" s="266">
        <v>124812</v>
      </c>
      <c r="V768" s="266">
        <v>1818</v>
      </c>
      <c r="W768" s="266">
        <v>1811</v>
      </c>
      <c r="X768" s="266">
        <v>0</v>
      </c>
      <c r="Y768" s="264">
        <v>1619</v>
      </c>
      <c r="Z768" s="267">
        <v>0.014565907124315</v>
      </c>
      <c r="AA768" s="267">
        <v>0.00981873111782477</v>
      </c>
      <c r="AB768" s="267">
        <v>0.0458750963762529</v>
      </c>
      <c r="AC768" s="268">
        <v>0.0081190798376184</v>
      </c>
      <c r="AD768" s="269">
        <v>-0.0360563652584281</v>
      </c>
      <c r="AE768" s="270">
        <v>28773</v>
      </c>
      <c r="AF768" s="271">
        <v>448</v>
      </c>
      <c r="AG768" s="271">
        <v>0</v>
      </c>
      <c r="AH768" s="271">
        <v>29914</v>
      </c>
      <c r="AI768" s="271">
        <v>424</v>
      </c>
      <c r="AJ768" s="271">
        <v>0</v>
      </c>
      <c r="AK768" s="268">
        <v>0.0155701525735933</v>
      </c>
      <c r="AL768" s="268">
        <v>0.0141739653673865</v>
      </c>
      <c r="AM768" s="269">
        <v>0.00139618720620679</v>
      </c>
    </row>
    <row r="769" spans="1:39">
      <c r="A769" s="279" t="s">
        <v>719</v>
      </c>
      <c r="B769" s="280" t="s">
        <v>3349</v>
      </c>
      <c r="C769" s="262" t="s">
        <v>1026</v>
      </c>
      <c r="D769" s="280" t="s">
        <v>1026</v>
      </c>
      <c r="E769" s="263">
        <v>3743</v>
      </c>
      <c r="F769" s="263">
        <v>56</v>
      </c>
      <c r="G769" s="263">
        <v>12</v>
      </c>
      <c r="H769" s="263">
        <v>0</v>
      </c>
      <c r="I769" s="263">
        <v>0</v>
      </c>
      <c r="J769" s="264">
        <v>2331</v>
      </c>
      <c r="K769" s="264">
        <v>42</v>
      </c>
      <c r="L769" s="264">
        <v>42</v>
      </c>
      <c r="M769" s="264">
        <v>0</v>
      </c>
      <c r="N769" s="264">
        <v>0</v>
      </c>
      <c r="O769" s="264">
        <v>3816</v>
      </c>
      <c r="P769" s="264">
        <v>43</v>
      </c>
      <c r="Q769" s="264">
        <v>43</v>
      </c>
      <c r="R769" s="264">
        <v>14</v>
      </c>
      <c r="S769" s="264">
        <v>0</v>
      </c>
      <c r="T769" s="265">
        <v>0.015</v>
      </c>
      <c r="U769" s="266">
        <v>109716</v>
      </c>
      <c r="V769" s="266">
        <v>1392</v>
      </c>
      <c r="W769" s="266">
        <v>1347</v>
      </c>
      <c r="X769" s="266">
        <v>0</v>
      </c>
      <c r="Y769" s="264">
        <v>1231</v>
      </c>
      <c r="Z769" s="267">
        <v>0.01268730176091</v>
      </c>
      <c r="AA769" s="267">
        <v>0.0149612610205717</v>
      </c>
      <c r="AB769" s="267">
        <v>0.018018018018018</v>
      </c>
      <c r="AC769" s="268">
        <v>0.0112683438155136</v>
      </c>
      <c r="AD769" s="269">
        <v>-0.00305675699744628</v>
      </c>
      <c r="AE769" s="270">
        <v>24080</v>
      </c>
      <c r="AF769" s="271">
        <v>342</v>
      </c>
      <c r="AG769" s="271">
        <v>0</v>
      </c>
      <c r="AH769" s="271">
        <v>24524</v>
      </c>
      <c r="AI769" s="271">
        <v>309</v>
      </c>
      <c r="AJ769" s="271">
        <v>0</v>
      </c>
      <c r="AK769" s="268">
        <v>0.014202657807309</v>
      </c>
      <c r="AL769" s="268">
        <v>0.0125999021366824</v>
      </c>
      <c r="AM769" s="269">
        <v>0.00160275567062654</v>
      </c>
    </row>
    <row r="770" spans="1:39">
      <c r="A770" s="279" t="s">
        <v>719</v>
      </c>
      <c r="B770" s="280" t="s">
        <v>3349</v>
      </c>
      <c r="C770" s="262" t="s">
        <v>1027</v>
      </c>
      <c r="D770" s="280" t="s">
        <v>1027</v>
      </c>
      <c r="E770" s="263">
        <v>3042</v>
      </c>
      <c r="F770" s="263">
        <v>45</v>
      </c>
      <c r="G770" s="263">
        <v>31</v>
      </c>
      <c r="H770" s="263">
        <v>0</v>
      </c>
      <c r="I770" s="263">
        <v>0</v>
      </c>
      <c r="J770" s="264">
        <v>1970</v>
      </c>
      <c r="K770" s="264">
        <v>3</v>
      </c>
      <c r="L770" s="264">
        <v>3</v>
      </c>
      <c r="M770" s="264">
        <v>0</v>
      </c>
      <c r="N770" s="264">
        <v>0</v>
      </c>
      <c r="O770" s="264">
        <v>3668</v>
      </c>
      <c r="P770" s="264">
        <v>25</v>
      </c>
      <c r="Q770" s="264">
        <v>25</v>
      </c>
      <c r="R770" s="264">
        <v>11</v>
      </c>
      <c r="S770" s="264">
        <v>0</v>
      </c>
      <c r="T770" s="265">
        <v>0.015</v>
      </c>
      <c r="U770" s="266">
        <v>97291</v>
      </c>
      <c r="V770" s="266">
        <v>815</v>
      </c>
      <c r="W770" s="266">
        <v>801</v>
      </c>
      <c r="X770" s="266">
        <v>0</v>
      </c>
      <c r="Y770" s="264">
        <v>721</v>
      </c>
      <c r="Z770" s="267">
        <v>0.00837693106248266</v>
      </c>
      <c r="AA770" s="267">
        <v>0.014792899408284</v>
      </c>
      <c r="AB770" s="267">
        <v>0.00152284263959391</v>
      </c>
      <c r="AC770" s="268">
        <v>0.00681570338058888</v>
      </c>
      <c r="AD770" s="269">
        <v>0.0132700567686901</v>
      </c>
      <c r="AE770" s="270">
        <v>22409</v>
      </c>
      <c r="AF770" s="271">
        <v>192</v>
      </c>
      <c r="AG770" s="271">
        <v>0</v>
      </c>
      <c r="AH770" s="271">
        <v>23155</v>
      </c>
      <c r="AI770" s="271">
        <v>176</v>
      </c>
      <c r="AJ770" s="271">
        <v>0</v>
      </c>
      <c r="AK770" s="268">
        <v>0.00856798607702262</v>
      </c>
      <c r="AL770" s="268">
        <v>0.00760095011876485</v>
      </c>
      <c r="AM770" s="269">
        <v>0.000967035958257778</v>
      </c>
    </row>
    <row r="771" spans="1:39">
      <c r="A771" s="279" t="s">
        <v>719</v>
      </c>
      <c r="B771" s="280" t="s">
        <v>3349</v>
      </c>
      <c r="C771" s="262" t="s">
        <v>1028</v>
      </c>
      <c r="D771" s="280" t="s">
        <v>1028</v>
      </c>
      <c r="E771" s="263">
        <v>2135</v>
      </c>
      <c r="F771" s="263">
        <v>30</v>
      </c>
      <c r="G771" s="263">
        <v>20</v>
      </c>
      <c r="H771" s="263">
        <v>0</v>
      </c>
      <c r="I771" s="263">
        <v>0</v>
      </c>
      <c r="J771" s="264">
        <v>1398</v>
      </c>
      <c r="K771" s="264">
        <v>17</v>
      </c>
      <c r="L771" s="264">
        <v>17</v>
      </c>
      <c r="M771" s="264">
        <v>4</v>
      </c>
      <c r="N771" s="264">
        <v>0</v>
      </c>
      <c r="O771" s="264">
        <v>2240</v>
      </c>
      <c r="P771" s="264">
        <v>45</v>
      </c>
      <c r="Q771" s="264">
        <v>45</v>
      </c>
      <c r="R771" s="264">
        <v>27</v>
      </c>
      <c r="S771" s="264">
        <v>0</v>
      </c>
      <c r="T771" s="265">
        <v>0.015</v>
      </c>
      <c r="U771" s="266">
        <v>64386</v>
      </c>
      <c r="V771" s="266">
        <v>840</v>
      </c>
      <c r="W771" s="266">
        <v>830</v>
      </c>
      <c r="X771" s="266">
        <v>0</v>
      </c>
      <c r="Y771" s="264">
        <v>766</v>
      </c>
      <c r="Z771" s="267">
        <v>0.0130463144161774</v>
      </c>
      <c r="AA771" s="267">
        <v>0.0140515222482436</v>
      </c>
      <c r="AB771" s="267">
        <v>0.0121602288984263</v>
      </c>
      <c r="AC771" s="268">
        <v>0.0200892857142857</v>
      </c>
      <c r="AD771" s="269">
        <v>0.00189129334981724</v>
      </c>
      <c r="AE771" s="270">
        <v>14553</v>
      </c>
      <c r="AF771" s="271">
        <v>197</v>
      </c>
      <c r="AG771" s="271">
        <v>0</v>
      </c>
      <c r="AH771" s="271">
        <v>15513</v>
      </c>
      <c r="AI771" s="271">
        <v>215</v>
      </c>
      <c r="AJ771" s="271">
        <v>0</v>
      </c>
      <c r="AK771" s="268">
        <v>0.0135367278224421</v>
      </c>
      <c r="AL771" s="268">
        <v>0.0138593437761877</v>
      </c>
      <c r="AM771" s="269">
        <v>-0.000322615953745605</v>
      </c>
    </row>
    <row r="772" spans="1:39">
      <c r="A772" s="279" t="s">
        <v>719</v>
      </c>
      <c r="B772" s="280" t="s">
        <v>3349</v>
      </c>
      <c r="C772" s="262" t="s">
        <v>1029</v>
      </c>
      <c r="D772" s="280" t="s">
        <v>1029</v>
      </c>
      <c r="E772" s="263">
        <v>7353</v>
      </c>
      <c r="F772" s="263">
        <v>115</v>
      </c>
      <c r="G772" s="263">
        <v>72</v>
      </c>
      <c r="H772" s="263">
        <v>1</v>
      </c>
      <c r="I772" s="263">
        <v>0</v>
      </c>
      <c r="J772" s="264">
        <v>4514</v>
      </c>
      <c r="K772" s="264">
        <v>69</v>
      </c>
      <c r="L772" s="264">
        <v>69</v>
      </c>
      <c r="M772" s="264">
        <v>7</v>
      </c>
      <c r="N772" s="264">
        <v>0</v>
      </c>
      <c r="O772" s="264">
        <v>8172</v>
      </c>
      <c r="P772" s="264">
        <v>115</v>
      </c>
      <c r="Q772" s="264">
        <v>115</v>
      </c>
      <c r="R772" s="264">
        <v>79</v>
      </c>
      <c r="S772" s="264">
        <v>0</v>
      </c>
      <c r="T772" s="265">
        <v>0.015</v>
      </c>
      <c r="U772" s="266">
        <v>238243</v>
      </c>
      <c r="V772" s="266">
        <v>3477</v>
      </c>
      <c r="W772" s="266">
        <v>3434</v>
      </c>
      <c r="X772" s="266">
        <v>3</v>
      </c>
      <c r="Y772" s="264">
        <v>3213</v>
      </c>
      <c r="Z772" s="267">
        <v>0.014581750565599</v>
      </c>
      <c r="AA772" s="267">
        <v>0.015639874881001</v>
      </c>
      <c r="AB772" s="267">
        <v>0.0152857775808595</v>
      </c>
      <c r="AC772" s="268">
        <v>0.0140724424865394</v>
      </c>
      <c r="AD772" s="269">
        <v>0.000354097300141402</v>
      </c>
      <c r="AE772" s="270">
        <v>51449</v>
      </c>
      <c r="AF772" s="271">
        <v>797</v>
      </c>
      <c r="AG772" s="271">
        <v>0</v>
      </c>
      <c r="AH772" s="271">
        <v>55773</v>
      </c>
      <c r="AI772" s="271">
        <v>835</v>
      </c>
      <c r="AJ772" s="271">
        <v>0</v>
      </c>
      <c r="AK772" s="268">
        <v>0.0154910688254388</v>
      </c>
      <c r="AL772" s="268">
        <v>0.0149714019328349</v>
      </c>
      <c r="AM772" s="269">
        <v>0.000519666892603899</v>
      </c>
    </row>
    <row r="773" spans="1:39">
      <c r="A773" s="279" t="s">
        <v>719</v>
      </c>
      <c r="B773" s="280" t="s">
        <v>3349</v>
      </c>
      <c r="C773" s="262" t="s">
        <v>1030</v>
      </c>
      <c r="D773" s="280" t="s">
        <v>1030</v>
      </c>
      <c r="E773" s="263">
        <v>5017</v>
      </c>
      <c r="F773" s="263">
        <v>30</v>
      </c>
      <c r="G773" s="263">
        <v>22</v>
      </c>
      <c r="H773" s="263">
        <v>0</v>
      </c>
      <c r="I773" s="263">
        <v>0</v>
      </c>
      <c r="J773" s="264">
        <v>3104</v>
      </c>
      <c r="K773" s="264">
        <v>45</v>
      </c>
      <c r="L773" s="264">
        <v>45</v>
      </c>
      <c r="M773" s="264">
        <v>11</v>
      </c>
      <c r="N773" s="264">
        <v>0</v>
      </c>
      <c r="O773" s="264">
        <v>5695</v>
      </c>
      <c r="P773" s="264">
        <v>59</v>
      </c>
      <c r="Q773" s="264">
        <v>59</v>
      </c>
      <c r="R773" s="264">
        <v>46</v>
      </c>
      <c r="S773" s="264">
        <v>0</v>
      </c>
      <c r="T773" s="265">
        <v>0.015</v>
      </c>
      <c r="U773" s="266">
        <v>159993</v>
      </c>
      <c r="V773" s="266">
        <v>1820</v>
      </c>
      <c r="W773" s="266">
        <v>1812</v>
      </c>
      <c r="X773" s="266">
        <v>2</v>
      </c>
      <c r="Y773" s="264">
        <v>1728</v>
      </c>
      <c r="Z773" s="267">
        <v>0.0113629971311245</v>
      </c>
      <c r="AA773" s="267">
        <v>0.00597966912497508</v>
      </c>
      <c r="AB773" s="267">
        <v>0.0144974226804124</v>
      </c>
      <c r="AC773" s="268">
        <v>0.010359964881475</v>
      </c>
      <c r="AD773" s="269">
        <v>-0.00851775355543729</v>
      </c>
      <c r="AE773" s="270">
        <v>35714</v>
      </c>
      <c r="AF773" s="271">
        <v>391</v>
      </c>
      <c r="AG773" s="271">
        <v>0</v>
      </c>
      <c r="AH773" s="271">
        <v>38120</v>
      </c>
      <c r="AI773" s="271">
        <v>433</v>
      </c>
      <c r="AJ773" s="271">
        <v>2</v>
      </c>
      <c r="AK773" s="268">
        <v>0.0109480875847007</v>
      </c>
      <c r="AL773" s="268">
        <v>0.0113064008394544</v>
      </c>
      <c r="AM773" s="269">
        <v>-0.000358313254753677</v>
      </c>
    </row>
    <row r="774" spans="1:39">
      <c r="A774" s="279" t="s">
        <v>719</v>
      </c>
      <c r="B774" s="280" t="s">
        <v>3349</v>
      </c>
      <c r="C774" s="262" t="s">
        <v>1031</v>
      </c>
      <c r="D774" s="280" t="s">
        <v>1031</v>
      </c>
      <c r="E774" s="263">
        <v>2686</v>
      </c>
      <c r="F774" s="263">
        <v>20</v>
      </c>
      <c r="G774" s="263">
        <v>15</v>
      </c>
      <c r="H774" s="263">
        <v>0</v>
      </c>
      <c r="I774" s="263">
        <v>0</v>
      </c>
      <c r="J774" s="264">
        <v>1759</v>
      </c>
      <c r="K774" s="264">
        <v>51</v>
      </c>
      <c r="L774" s="264">
        <v>51</v>
      </c>
      <c r="M774" s="264">
        <v>8</v>
      </c>
      <c r="N774" s="264">
        <v>0</v>
      </c>
      <c r="O774" s="264">
        <v>2824</v>
      </c>
      <c r="P774" s="264">
        <v>26</v>
      </c>
      <c r="Q774" s="264">
        <v>26</v>
      </c>
      <c r="R774" s="264">
        <v>20</v>
      </c>
      <c r="S774" s="264">
        <v>0</v>
      </c>
      <c r="T774" s="265">
        <v>0.015</v>
      </c>
      <c r="U774" s="266">
        <v>81345</v>
      </c>
      <c r="V774" s="266">
        <v>901</v>
      </c>
      <c r="W774" s="266">
        <v>896</v>
      </c>
      <c r="X774" s="266">
        <v>0</v>
      </c>
      <c r="Y774" s="264">
        <v>827</v>
      </c>
      <c r="Z774" s="267">
        <v>0.0110762800417973</v>
      </c>
      <c r="AA774" s="267">
        <v>0.00744601638123604</v>
      </c>
      <c r="AB774" s="267">
        <v>0.0289937464468448</v>
      </c>
      <c r="AC774" s="268">
        <v>0.00920679886685552</v>
      </c>
      <c r="AD774" s="269">
        <v>-0.0215477300656088</v>
      </c>
      <c r="AE774" s="270">
        <v>18748</v>
      </c>
      <c r="AF774" s="271">
        <v>218</v>
      </c>
      <c r="AG774" s="271">
        <v>0</v>
      </c>
      <c r="AH774" s="271">
        <v>19288</v>
      </c>
      <c r="AI774" s="271">
        <v>200</v>
      </c>
      <c r="AJ774" s="271">
        <v>0</v>
      </c>
      <c r="AK774" s="268">
        <v>0.0116279069767442</v>
      </c>
      <c r="AL774" s="268">
        <v>0.0103691414350892</v>
      </c>
      <c r="AM774" s="269">
        <v>0.00125876554165501</v>
      </c>
    </row>
    <row r="775" spans="1:39">
      <c r="A775" s="279" t="s">
        <v>719</v>
      </c>
      <c r="B775" s="280" t="s">
        <v>3349</v>
      </c>
      <c r="C775" s="262" t="s">
        <v>1032</v>
      </c>
      <c r="D775" s="280" t="s">
        <v>1032</v>
      </c>
      <c r="E775" s="263">
        <v>4969</v>
      </c>
      <c r="F775" s="263">
        <v>78</v>
      </c>
      <c r="G775" s="263">
        <v>49</v>
      </c>
      <c r="H775" s="263">
        <v>1</v>
      </c>
      <c r="I775" s="263">
        <v>0</v>
      </c>
      <c r="J775" s="264">
        <v>3026</v>
      </c>
      <c r="K775" s="264">
        <v>50</v>
      </c>
      <c r="L775" s="264">
        <v>50</v>
      </c>
      <c r="M775" s="264">
        <v>4</v>
      </c>
      <c r="N775" s="264">
        <v>0</v>
      </c>
      <c r="O775" s="264">
        <v>5148</v>
      </c>
      <c r="P775" s="264">
        <v>89</v>
      </c>
      <c r="Q775" s="264">
        <v>89</v>
      </c>
      <c r="R775" s="264">
        <v>55</v>
      </c>
      <c r="S775" s="264">
        <v>0</v>
      </c>
      <c r="T775" s="265">
        <v>0.015</v>
      </c>
      <c r="U775" s="266">
        <v>146549</v>
      </c>
      <c r="V775" s="266">
        <v>2642</v>
      </c>
      <c r="W775" s="266">
        <v>2613</v>
      </c>
      <c r="X775" s="266">
        <v>3</v>
      </c>
      <c r="Y775" s="264">
        <v>2464</v>
      </c>
      <c r="Z775" s="267">
        <v>0.0180076288476892</v>
      </c>
      <c r="AA775" s="267">
        <v>0.0156973234051117</v>
      </c>
      <c r="AB775" s="267">
        <v>0.0165234633179114</v>
      </c>
      <c r="AC775" s="268">
        <v>0.0172882672882673</v>
      </c>
      <c r="AD775" s="269">
        <v>-0.000826139912799742</v>
      </c>
      <c r="AE775" s="270">
        <v>32862</v>
      </c>
      <c r="AF775" s="271">
        <v>587</v>
      </c>
      <c r="AG775" s="271">
        <v>0</v>
      </c>
      <c r="AH775" s="271">
        <v>33861</v>
      </c>
      <c r="AI775" s="271">
        <v>563</v>
      </c>
      <c r="AJ775" s="271">
        <v>1</v>
      </c>
      <c r="AK775" s="268">
        <v>0.0178625768364677</v>
      </c>
      <c r="AL775" s="268">
        <v>0.0165972652904521</v>
      </c>
      <c r="AM775" s="269">
        <v>0.00126531154601551</v>
      </c>
    </row>
    <row r="776" spans="1:39">
      <c r="A776" s="279" t="s">
        <v>719</v>
      </c>
      <c r="B776" s="280" t="s">
        <v>3349</v>
      </c>
      <c r="C776" s="262" t="s">
        <v>1033</v>
      </c>
      <c r="D776" s="280" t="s">
        <v>1033</v>
      </c>
      <c r="E776" s="263">
        <v>5335</v>
      </c>
      <c r="F776" s="263">
        <v>43</v>
      </c>
      <c r="G776" s="263">
        <v>26</v>
      </c>
      <c r="H776" s="263">
        <v>0</v>
      </c>
      <c r="I776" s="263">
        <v>0</v>
      </c>
      <c r="J776" s="264">
        <v>3497</v>
      </c>
      <c r="K776" s="264">
        <v>117</v>
      </c>
      <c r="L776" s="264">
        <v>117</v>
      </c>
      <c r="M776" s="264">
        <v>21</v>
      </c>
      <c r="N776" s="264">
        <v>0</v>
      </c>
      <c r="O776" s="264">
        <v>5311</v>
      </c>
      <c r="P776" s="264">
        <v>55</v>
      </c>
      <c r="Q776" s="264">
        <v>55</v>
      </c>
      <c r="R776" s="264">
        <v>39</v>
      </c>
      <c r="S776" s="264">
        <v>0</v>
      </c>
      <c r="T776" s="265">
        <v>0.015</v>
      </c>
      <c r="U776" s="266">
        <v>154630</v>
      </c>
      <c r="V776" s="266">
        <v>2114</v>
      </c>
      <c r="W776" s="266">
        <v>2097</v>
      </c>
      <c r="X776" s="266">
        <v>0</v>
      </c>
      <c r="Y776" s="264">
        <v>1939</v>
      </c>
      <c r="Z776" s="267">
        <v>0.0136713444997737</v>
      </c>
      <c r="AA776" s="267">
        <v>0.00805998125585754</v>
      </c>
      <c r="AB776" s="267">
        <v>0.033457249070632</v>
      </c>
      <c r="AC776" s="268">
        <v>0.0103558651854641</v>
      </c>
      <c r="AD776" s="269">
        <v>-0.0253972678147744</v>
      </c>
      <c r="AE776" s="270">
        <v>34923</v>
      </c>
      <c r="AF776" s="271">
        <v>454</v>
      </c>
      <c r="AG776" s="271">
        <v>0</v>
      </c>
      <c r="AH776" s="271">
        <v>35209</v>
      </c>
      <c r="AI776" s="271">
        <v>594</v>
      </c>
      <c r="AJ776" s="271">
        <v>0</v>
      </c>
      <c r="AK776" s="268">
        <v>0.0130000286344243</v>
      </c>
      <c r="AL776" s="268">
        <v>0.0168706864722088</v>
      </c>
      <c r="AM776" s="269">
        <v>-0.0038706578377845</v>
      </c>
    </row>
    <row r="777" spans="1:39">
      <c r="A777" s="279" t="s">
        <v>719</v>
      </c>
      <c r="B777" s="280" t="s">
        <v>3349</v>
      </c>
      <c r="C777" s="262" t="s">
        <v>1034</v>
      </c>
      <c r="D777" s="280" t="s">
        <v>1035</v>
      </c>
      <c r="E777" s="263">
        <v>8242</v>
      </c>
      <c r="F777" s="263">
        <v>106</v>
      </c>
      <c r="G777" s="263">
        <v>71</v>
      </c>
      <c r="H777" s="263">
        <v>0</v>
      </c>
      <c r="I777" s="263">
        <v>0</v>
      </c>
      <c r="J777" s="264">
        <v>5410</v>
      </c>
      <c r="K777" s="264">
        <v>149</v>
      </c>
      <c r="L777" s="264">
        <v>149</v>
      </c>
      <c r="M777" s="264">
        <v>2</v>
      </c>
      <c r="N777" s="264">
        <v>0</v>
      </c>
      <c r="O777" s="264">
        <v>8442</v>
      </c>
      <c r="P777" s="264">
        <v>298</v>
      </c>
      <c r="Q777" s="264">
        <v>298</v>
      </c>
      <c r="R777" s="264">
        <v>156</v>
      </c>
      <c r="S777" s="264">
        <v>0</v>
      </c>
      <c r="T777" s="265">
        <v>0.015</v>
      </c>
      <c r="U777" s="266">
        <v>236657</v>
      </c>
      <c r="V777" s="266">
        <v>4691</v>
      </c>
      <c r="W777" s="266">
        <v>4655</v>
      </c>
      <c r="X777" s="266">
        <v>1</v>
      </c>
      <c r="Y777" s="264">
        <v>4224</v>
      </c>
      <c r="Z777" s="267">
        <v>0.0198177108642466</v>
      </c>
      <c r="AA777" s="267">
        <v>0.0128609560786217</v>
      </c>
      <c r="AB777" s="267">
        <v>0.0275415896487985</v>
      </c>
      <c r="AC777" s="268">
        <v>0.0352996920161099</v>
      </c>
      <c r="AD777" s="269">
        <v>-0.0146806335701768</v>
      </c>
      <c r="AE777" s="270">
        <v>54761</v>
      </c>
      <c r="AF777" s="271">
        <v>1078</v>
      </c>
      <c r="AG777" s="271">
        <v>0</v>
      </c>
      <c r="AH777" s="271">
        <v>53400</v>
      </c>
      <c r="AI777" s="271">
        <v>1048</v>
      </c>
      <c r="AJ777" s="271">
        <v>0</v>
      </c>
      <c r="AK777" s="268">
        <v>0.0196855426307043</v>
      </c>
      <c r="AL777" s="268">
        <v>0.019625468164794</v>
      </c>
      <c r="AM777" s="269">
        <v>6.00744659103244e-5</v>
      </c>
    </row>
    <row r="778" spans="1:39">
      <c r="A778" s="279" t="s">
        <v>719</v>
      </c>
      <c r="B778" s="280" t="s">
        <v>3349</v>
      </c>
      <c r="C778" s="262" t="s">
        <v>1036</v>
      </c>
      <c r="D778" s="280" t="s">
        <v>1036</v>
      </c>
      <c r="E778" s="263">
        <v>5188</v>
      </c>
      <c r="F778" s="263">
        <v>92</v>
      </c>
      <c r="G778" s="263">
        <v>74</v>
      </c>
      <c r="H778" s="263">
        <v>0</v>
      </c>
      <c r="I778" s="263">
        <v>0</v>
      </c>
      <c r="J778" s="264">
        <v>3260</v>
      </c>
      <c r="K778" s="264">
        <v>63</v>
      </c>
      <c r="L778" s="264">
        <v>63</v>
      </c>
      <c r="M778" s="264">
        <v>13</v>
      </c>
      <c r="N778" s="264">
        <v>0</v>
      </c>
      <c r="O778" s="264">
        <v>5227</v>
      </c>
      <c r="P778" s="264">
        <v>88</v>
      </c>
      <c r="Q778" s="264">
        <v>88</v>
      </c>
      <c r="R778" s="264">
        <v>61</v>
      </c>
      <c r="S778" s="264">
        <v>0</v>
      </c>
      <c r="T778" s="265">
        <v>0.015</v>
      </c>
      <c r="U778" s="266">
        <v>150118</v>
      </c>
      <c r="V778" s="266">
        <v>3034</v>
      </c>
      <c r="W778" s="266">
        <v>3016</v>
      </c>
      <c r="X778" s="266">
        <v>1</v>
      </c>
      <c r="Y778" s="264">
        <v>2823</v>
      </c>
      <c r="Z778" s="267">
        <v>0.0202041061031988</v>
      </c>
      <c r="AA778" s="267">
        <v>0.0177332305319969</v>
      </c>
      <c r="AB778" s="267">
        <v>0.0193251533742331</v>
      </c>
      <c r="AC778" s="268">
        <v>0.0168356609910082</v>
      </c>
      <c r="AD778" s="269">
        <v>-0.00159192284223621</v>
      </c>
      <c r="AE778" s="270">
        <v>33913</v>
      </c>
      <c r="AF778" s="271">
        <v>720</v>
      </c>
      <c r="AG778" s="271">
        <v>0</v>
      </c>
      <c r="AH778" s="271">
        <v>34318</v>
      </c>
      <c r="AI778" s="271">
        <v>758</v>
      </c>
      <c r="AJ778" s="271">
        <v>0</v>
      </c>
      <c r="AK778" s="268">
        <v>0.021230796449739</v>
      </c>
      <c r="AL778" s="268">
        <v>0.022087534238592</v>
      </c>
      <c r="AM778" s="269">
        <v>-0.000856737788852955</v>
      </c>
    </row>
    <row r="779" spans="1:39">
      <c r="A779" s="279" t="s">
        <v>719</v>
      </c>
      <c r="B779" s="280" t="s">
        <v>3349</v>
      </c>
      <c r="C779" s="262" t="s">
        <v>1037</v>
      </c>
      <c r="D779" s="280" t="s">
        <v>1037</v>
      </c>
      <c r="E779" s="263">
        <v>1561</v>
      </c>
      <c r="F779" s="263">
        <v>31</v>
      </c>
      <c r="G779" s="263">
        <v>8</v>
      </c>
      <c r="H779" s="263">
        <v>0</v>
      </c>
      <c r="I779" s="263">
        <v>0</v>
      </c>
      <c r="J779" s="264">
        <v>964</v>
      </c>
      <c r="K779" s="264">
        <v>13</v>
      </c>
      <c r="L779" s="264">
        <v>13</v>
      </c>
      <c r="M779" s="264">
        <v>0</v>
      </c>
      <c r="N779" s="264">
        <v>0</v>
      </c>
      <c r="O779" s="264">
        <v>1866</v>
      </c>
      <c r="P779" s="264">
        <v>52</v>
      </c>
      <c r="Q779" s="264">
        <v>52</v>
      </c>
      <c r="R779" s="264">
        <v>29</v>
      </c>
      <c r="S779" s="264">
        <v>0</v>
      </c>
      <c r="T779" s="265">
        <v>0.015</v>
      </c>
      <c r="U779" s="266">
        <v>55064</v>
      </c>
      <c r="V779" s="266">
        <v>638</v>
      </c>
      <c r="W779" s="266">
        <v>615</v>
      </c>
      <c r="X779" s="266">
        <v>2</v>
      </c>
      <c r="Y779" s="264">
        <v>552</v>
      </c>
      <c r="Z779" s="267">
        <v>0.0115501961354061</v>
      </c>
      <c r="AA779" s="267">
        <v>0.019859064702114</v>
      </c>
      <c r="AB779" s="267">
        <v>0.0134854771784232</v>
      </c>
      <c r="AC779" s="268">
        <v>0.0278670953912111</v>
      </c>
      <c r="AD779" s="269">
        <v>0.00637358752369079</v>
      </c>
      <c r="AE779" s="270">
        <v>12449</v>
      </c>
      <c r="AF779" s="271">
        <v>164</v>
      </c>
      <c r="AG779" s="271">
        <v>2</v>
      </c>
      <c r="AH779" s="271">
        <v>13554</v>
      </c>
      <c r="AI779" s="271">
        <v>130</v>
      </c>
      <c r="AJ779" s="271">
        <v>0</v>
      </c>
      <c r="AK779" s="268">
        <v>0.0130130934211583</v>
      </c>
      <c r="AL779" s="268">
        <v>0.00959126457134425</v>
      </c>
      <c r="AM779" s="269">
        <v>0.00342182884981407</v>
      </c>
    </row>
    <row r="780" spans="1:39">
      <c r="A780" s="279" t="s">
        <v>719</v>
      </c>
      <c r="B780" s="280" t="s">
        <v>3349</v>
      </c>
      <c r="C780" s="262" t="s">
        <v>1038</v>
      </c>
      <c r="D780" s="280" t="s">
        <v>1038</v>
      </c>
      <c r="E780" s="263">
        <v>5220</v>
      </c>
      <c r="F780" s="263">
        <v>80</v>
      </c>
      <c r="G780" s="263">
        <v>48</v>
      </c>
      <c r="H780" s="263">
        <v>1</v>
      </c>
      <c r="I780" s="263">
        <v>0</v>
      </c>
      <c r="J780" s="264">
        <v>3384</v>
      </c>
      <c r="K780" s="264">
        <v>54</v>
      </c>
      <c r="L780" s="264">
        <v>54</v>
      </c>
      <c r="M780" s="264">
        <v>6</v>
      </c>
      <c r="N780" s="264">
        <v>0</v>
      </c>
      <c r="O780" s="264">
        <v>5487</v>
      </c>
      <c r="P780" s="264">
        <v>85</v>
      </c>
      <c r="Q780" s="264">
        <v>85</v>
      </c>
      <c r="R780" s="264">
        <v>30</v>
      </c>
      <c r="S780" s="264">
        <v>0</v>
      </c>
      <c r="T780" s="265">
        <v>0.015</v>
      </c>
      <c r="U780" s="266">
        <v>158783</v>
      </c>
      <c r="V780" s="266">
        <v>2830</v>
      </c>
      <c r="W780" s="266">
        <v>2798</v>
      </c>
      <c r="X780" s="266">
        <v>5</v>
      </c>
      <c r="Y780" s="264">
        <v>2600</v>
      </c>
      <c r="Z780" s="267">
        <v>0.0177915771839555</v>
      </c>
      <c r="AA780" s="267">
        <v>0.0153256704980843</v>
      </c>
      <c r="AB780" s="267">
        <v>0.0159574468085106</v>
      </c>
      <c r="AC780" s="268">
        <v>0.0154911609258247</v>
      </c>
      <c r="AD780" s="269">
        <v>-0.000631776310426347</v>
      </c>
      <c r="AE780" s="270">
        <v>35245</v>
      </c>
      <c r="AF780" s="271">
        <v>653</v>
      </c>
      <c r="AG780" s="271">
        <v>1</v>
      </c>
      <c r="AH780" s="271">
        <v>36987</v>
      </c>
      <c r="AI780" s="271">
        <v>683</v>
      </c>
      <c r="AJ780" s="271">
        <v>2</v>
      </c>
      <c r="AK780" s="268">
        <v>0.0184990778833877</v>
      </c>
      <c r="AL780" s="268">
        <v>0.0184118744423716</v>
      </c>
      <c r="AM780" s="269">
        <v>8.72034410160684e-5</v>
      </c>
    </row>
    <row r="781" spans="1:39">
      <c r="A781" s="279" t="s">
        <v>719</v>
      </c>
      <c r="B781" s="280" t="s">
        <v>3350</v>
      </c>
      <c r="C781" s="262" t="s">
        <v>1039</v>
      </c>
      <c r="D781" s="280" t="s">
        <v>1040</v>
      </c>
      <c r="E781" s="263">
        <v>3106</v>
      </c>
      <c r="F781" s="263">
        <v>51</v>
      </c>
      <c r="G781" s="263">
        <v>36</v>
      </c>
      <c r="H781" s="263">
        <v>0</v>
      </c>
      <c r="I781" s="263">
        <v>0</v>
      </c>
      <c r="J781" s="264">
        <v>4886</v>
      </c>
      <c r="K781" s="264">
        <v>72</v>
      </c>
      <c r="L781" s="264">
        <v>72</v>
      </c>
      <c r="M781" s="264">
        <v>18</v>
      </c>
      <c r="N781" s="264">
        <v>0</v>
      </c>
      <c r="O781" s="264">
        <v>5634</v>
      </c>
      <c r="P781" s="264">
        <v>76</v>
      </c>
      <c r="Q781" s="264">
        <v>76</v>
      </c>
      <c r="R781" s="264">
        <v>45</v>
      </c>
      <c r="S781" s="264">
        <v>0</v>
      </c>
      <c r="T781" s="265">
        <v>0.015</v>
      </c>
      <c r="U781" s="266">
        <v>151350</v>
      </c>
      <c r="V781" s="266">
        <v>2330</v>
      </c>
      <c r="W781" s="266">
        <v>2313</v>
      </c>
      <c r="X781" s="266">
        <v>0</v>
      </c>
      <c r="Y781" s="264">
        <v>2156</v>
      </c>
      <c r="Z781" s="267">
        <v>0.0153947803105385</v>
      </c>
      <c r="AA781" s="267">
        <v>0.0164198325820992</v>
      </c>
      <c r="AB781" s="267">
        <v>0.0147359803520262</v>
      </c>
      <c r="AC781" s="268">
        <v>0.0134895278665247</v>
      </c>
      <c r="AD781" s="269">
        <v>0.00168385223007297</v>
      </c>
      <c r="AE781" s="270">
        <v>36197</v>
      </c>
      <c r="AF781" s="271">
        <v>530</v>
      </c>
      <c r="AG781" s="271">
        <v>0</v>
      </c>
      <c r="AH781" s="271">
        <v>35536</v>
      </c>
      <c r="AI781" s="271">
        <v>543</v>
      </c>
      <c r="AJ781" s="271">
        <v>0</v>
      </c>
      <c r="AK781" s="268">
        <v>0.0146420974113877</v>
      </c>
      <c r="AL781" s="268">
        <v>0.0152802791535344</v>
      </c>
      <c r="AM781" s="269">
        <v>-0.000638181742146761</v>
      </c>
    </row>
    <row r="782" spans="1:39">
      <c r="A782" s="279" t="s">
        <v>719</v>
      </c>
      <c r="B782" s="280" t="s">
        <v>3350</v>
      </c>
      <c r="C782" s="262" t="s">
        <v>1041</v>
      </c>
      <c r="D782" s="280" t="s">
        <v>1041</v>
      </c>
      <c r="E782" s="263">
        <v>1391</v>
      </c>
      <c r="F782" s="263">
        <v>20</v>
      </c>
      <c r="G782" s="263">
        <v>19</v>
      </c>
      <c r="H782" s="263">
        <v>0</v>
      </c>
      <c r="I782" s="263">
        <v>0</v>
      </c>
      <c r="J782" s="264">
        <v>2041</v>
      </c>
      <c r="K782" s="264">
        <v>30</v>
      </c>
      <c r="L782" s="264">
        <v>30</v>
      </c>
      <c r="M782" s="264">
        <v>8</v>
      </c>
      <c r="N782" s="264">
        <v>0</v>
      </c>
      <c r="O782" s="264">
        <v>2284</v>
      </c>
      <c r="P782" s="264">
        <v>41</v>
      </c>
      <c r="Q782" s="264">
        <v>41</v>
      </c>
      <c r="R782" s="264">
        <v>30</v>
      </c>
      <c r="S782" s="264">
        <v>0</v>
      </c>
      <c r="T782" s="265">
        <v>0.015</v>
      </c>
      <c r="U782" s="266">
        <v>66330</v>
      </c>
      <c r="V782" s="266">
        <v>834</v>
      </c>
      <c r="W782" s="266">
        <v>833</v>
      </c>
      <c r="X782" s="266">
        <v>1</v>
      </c>
      <c r="Y782" s="264">
        <v>771</v>
      </c>
      <c r="Z782" s="267">
        <v>0.0125584200211066</v>
      </c>
      <c r="AA782" s="267">
        <v>0.0143781452192667</v>
      </c>
      <c r="AB782" s="267">
        <v>0.0146986771190593</v>
      </c>
      <c r="AC782" s="268">
        <v>0.0179509632224168</v>
      </c>
      <c r="AD782" s="269">
        <v>-0.000320531899792571</v>
      </c>
      <c r="AE782" s="270">
        <v>15370</v>
      </c>
      <c r="AF782" s="271">
        <v>222</v>
      </c>
      <c r="AG782" s="271">
        <v>0</v>
      </c>
      <c r="AH782" s="271">
        <v>15479</v>
      </c>
      <c r="AI782" s="271">
        <v>207</v>
      </c>
      <c r="AJ782" s="271">
        <v>0</v>
      </c>
      <c r="AK782" s="268">
        <v>0.0144437215354587</v>
      </c>
      <c r="AL782" s="268">
        <v>0.0133729569093611</v>
      </c>
      <c r="AM782" s="269">
        <v>0.00107076462609762</v>
      </c>
    </row>
    <row r="783" spans="1:39">
      <c r="A783" s="279" t="s">
        <v>719</v>
      </c>
      <c r="B783" s="280" t="s">
        <v>3350</v>
      </c>
      <c r="C783" s="262" t="s">
        <v>1042</v>
      </c>
      <c r="D783" s="280" t="s">
        <v>1042</v>
      </c>
      <c r="E783" s="263">
        <v>1650</v>
      </c>
      <c r="F783" s="263">
        <v>13</v>
      </c>
      <c r="G783" s="263">
        <v>9</v>
      </c>
      <c r="H783" s="263">
        <v>1</v>
      </c>
      <c r="I783" s="263">
        <v>0</v>
      </c>
      <c r="J783" s="264">
        <v>2288</v>
      </c>
      <c r="K783" s="264">
        <v>26</v>
      </c>
      <c r="L783" s="264">
        <v>26</v>
      </c>
      <c r="M783" s="264">
        <v>7</v>
      </c>
      <c r="N783" s="264">
        <v>0</v>
      </c>
      <c r="O783" s="264">
        <v>2513</v>
      </c>
      <c r="P783" s="264">
        <v>20</v>
      </c>
      <c r="Q783" s="264">
        <v>20</v>
      </c>
      <c r="R783" s="264">
        <v>3</v>
      </c>
      <c r="S783" s="264">
        <v>0</v>
      </c>
      <c r="T783" s="265">
        <v>0.015</v>
      </c>
      <c r="U783" s="266">
        <v>71084</v>
      </c>
      <c r="V783" s="266">
        <v>814</v>
      </c>
      <c r="W783" s="266">
        <v>810</v>
      </c>
      <c r="X783" s="266">
        <v>2</v>
      </c>
      <c r="Y783" s="264">
        <v>744</v>
      </c>
      <c r="Z783" s="267">
        <v>0.0114231050588037</v>
      </c>
      <c r="AA783" s="267">
        <v>0.00787878787878788</v>
      </c>
      <c r="AB783" s="267">
        <v>0.0113636363636364</v>
      </c>
      <c r="AC783" s="268">
        <v>0.00795861520095503</v>
      </c>
      <c r="AD783" s="269">
        <v>-0.00348484848484848</v>
      </c>
      <c r="AE783" s="270">
        <v>16865</v>
      </c>
      <c r="AF783" s="271">
        <v>197</v>
      </c>
      <c r="AG783" s="271">
        <v>1</v>
      </c>
      <c r="AH783" s="271">
        <v>16762</v>
      </c>
      <c r="AI783" s="271">
        <v>192</v>
      </c>
      <c r="AJ783" s="271">
        <v>0</v>
      </c>
      <c r="AK783" s="268">
        <v>0.0116217017491847</v>
      </c>
      <c r="AL783" s="268">
        <v>0.0114544803722706</v>
      </c>
      <c r="AM783" s="269">
        <v>0.000167221376914091</v>
      </c>
    </row>
    <row r="784" spans="1:39">
      <c r="A784" s="279" t="s">
        <v>719</v>
      </c>
      <c r="B784" s="280" t="s">
        <v>3350</v>
      </c>
      <c r="C784" s="262" t="s">
        <v>1043</v>
      </c>
      <c r="D784" s="280" t="s">
        <v>1044</v>
      </c>
      <c r="E784" s="263">
        <v>1999</v>
      </c>
      <c r="F784" s="263">
        <v>55</v>
      </c>
      <c r="G784" s="263">
        <v>38</v>
      </c>
      <c r="H784" s="263">
        <v>0</v>
      </c>
      <c r="I784" s="263">
        <v>0</v>
      </c>
      <c r="J784" s="264">
        <v>3797</v>
      </c>
      <c r="K784" s="264">
        <v>61</v>
      </c>
      <c r="L784" s="264">
        <v>61</v>
      </c>
      <c r="M784" s="264">
        <v>16</v>
      </c>
      <c r="N784" s="264">
        <v>0</v>
      </c>
      <c r="O784" s="264">
        <v>4297</v>
      </c>
      <c r="P784" s="264">
        <v>58</v>
      </c>
      <c r="Q784" s="264">
        <v>58</v>
      </c>
      <c r="R784" s="264">
        <v>32</v>
      </c>
      <c r="S784" s="264">
        <v>0</v>
      </c>
      <c r="T784" s="265">
        <v>0.015</v>
      </c>
      <c r="U784" s="266">
        <v>117177</v>
      </c>
      <c r="V784" s="266">
        <v>1883</v>
      </c>
      <c r="W784" s="266">
        <v>1866</v>
      </c>
      <c r="X784" s="266">
        <v>0</v>
      </c>
      <c r="Y784" s="264">
        <v>1729</v>
      </c>
      <c r="Z784" s="267">
        <v>0.0160697065123702</v>
      </c>
      <c r="AA784" s="267">
        <v>0.0275137568784392</v>
      </c>
      <c r="AB784" s="267">
        <v>0.0160653147221491</v>
      </c>
      <c r="AC784" s="268">
        <v>0.0134977891552246</v>
      </c>
      <c r="AD784" s="269">
        <v>0.0114484421562902</v>
      </c>
      <c r="AE784" s="270">
        <v>27139</v>
      </c>
      <c r="AF784" s="271">
        <v>437</v>
      </c>
      <c r="AG784" s="271">
        <v>0</v>
      </c>
      <c r="AH784" s="271">
        <v>27807</v>
      </c>
      <c r="AI784" s="271">
        <v>484</v>
      </c>
      <c r="AJ784" s="271">
        <v>0</v>
      </c>
      <c r="AK784" s="268">
        <v>0.0161022882199049</v>
      </c>
      <c r="AL784" s="268">
        <v>0.0174056892149459</v>
      </c>
      <c r="AM784" s="269">
        <v>-0.00130340099504094</v>
      </c>
    </row>
    <row r="785" spans="1:39">
      <c r="A785" s="279" t="s">
        <v>719</v>
      </c>
      <c r="B785" s="280" t="s">
        <v>3350</v>
      </c>
      <c r="C785" s="262" t="s">
        <v>1045</v>
      </c>
      <c r="D785" s="280" t="s">
        <v>1045</v>
      </c>
      <c r="E785" s="263">
        <v>1390</v>
      </c>
      <c r="F785" s="263">
        <v>27</v>
      </c>
      <c r="G785" s="263">
        <v>24</v>
      </c>
      <c r="H785" s="263">
        <v>0</v>
      </c>
      <c r="I785" s="263">
        <v>0</v>
      </c>
      <c r="J785" s="264">
        <v>1674</v>
      </c>
      <c r="K785" s="264">
        <v>30</v>
      </c>
      <c r="L785" s="264">
        <v>30</v>
      </c>
      <c r="M785" s="264">
        <v>2</v>
      </c>
      <c r="N785" s="264">
        <v>0</v>
      </c>
      <c r="O785" s="264">
        <v>1658</v>
      </c>
      <c r="P785" s="264">
        <v>23</v>
      </c>
      <c r="Q785" s="264">
        <v>23</v>
      </c>
      <c r="R785" s="264">
        <v>8</v>
      </c>
      <c r="S785" s="264">
        <v>0</v>
      </c>
      <c r="T785" s="265">
        <v>0.015</v>
      </c>
      <c r="U785" s="266">
        <v>46861</v>
      </c>
      <c r="V785" s="266">
        <v>782</v>
      </c>
      <c r="W785" s="266">
        <v>779</v>
      </c>
      <c r="X785" s="266">
        <v>0</v>
      </c>
      <c r="Y785" s="264">
        <v>696</v>
      </c>
      <c r="Z785" s="267">
        <v>0.0166876507116792</v>
      </c>
      <c r="AA785" s="267">
        <v>0.0194244604316547</v>
      </c>
      <c r="AB785" s="267">
        <v>0.017921146953405</v>
      </c>
      <c r="AC785" s="268">
        <v>0.0138721351025332</v>
      </c>
      <c r="AD785" s="269">
        <v>0.00150331347824966</v>
      </c>
      <c r="AE785" s="270">
        <v>11513</v>
      </c>
      <c r="AF785" s="271">
        <v>190</v>
      </c>
      <c r="AG785" s="271">
        <v>0</v>
      </c>
      <c r="AH785" s="271">
        <v>11006</v>
      </c>
      <c r="AI785" s="271">
        <v>199</v>
      </c>
      <c r="AJ785" s="271">
        <v>0</v>
      </c>
      <c r="AK785" s="268">
        <v>0.016503083470859</v>
      </c>
      <c r="AL785" s="268">
        <v>0.018081046701799</v>
      </c>
      <c r="AM785" s="269">
        <v>-0.00157796323093999</v>
      </c>
    </row>
    <row r="786" spans="1:39">
      <c r="A786" s="279" t="s">
        <v>719</v>
      </c>
      <c r="B786" s="280" t="s">
        <v>3350</v>
      </c>
      <c r="C786" s="262" t="s">
        <v>1046</v>
      </c>
      <c r="D786" s="280" t="s">
        <v>1047</v>
      </c>
      <c r="E786" s="263">
        <v>2091</v>
      </c>
      <c r="F786" s="263">
        <v>24</v>
      </c>
      <c r="G786" s="263">
        <v>21</v>
      </c>
      <c r="H786" s="263">
        <v>5</v>
      </c>
      <c r="I786" s="263">
        <v>0</v>
      </c>
      <c r="J786" s="264">
        <v>2379</v>
      </c>
      <c r="K786" s="264">
        <v>27</v>
      </c>
      <c r="L786" s="264">
        <v>27</v>
      </c>
      <c r="M786" s="264">
        <v>2</v>
      </c>
      <c r="N786" s="264">
        <v>0</v>
      </c>
      <c r="O786" s="264">
        <v>2686</v>
      </c>
      <c r="P786" s="264">
        <v>44</v>
      </c>
      <c r="Q786" s="264">
        <v>44</v>
      </c>
      <c r="R786" s="264">
        <v>25</v>
      </c>
      <c r="S786" s="264">
        <v>0</v>
      </c>
      <c r="T786" s="265">
        <v>0.015</v>
      </c>
      <c r="U786" s="266">
        <v>74235</v>
      </c>
      <c r="V786" s="266">
        <v>1098</v>
      </c>
      <c r="W786" s="266">
        <v>1095</v>
      </c>
      <c r="X786" s="266">
        <v>0</v>
      </c>
      <c r="Y786" s="264">
        <v>1019</v>
      </c>
      <c r="Z786" s="267">
        <v>0.0147908668417862</v>
      </c>
      <c r="AA786" s="267">
        <v>0.0114777618364419</v>
      </c>
      <c r="AB786" s="267">
        <v>0.0113493064312736</v>
      </c>
      <c r="AC786" s="268">
        <v>0.0163812360387193</v>
      </c>
      <c r="AD786" s="269">
        <v>0.000128455405168249</v>
      </c>
      <c r="AE786" s="270">
        <v>18100</v>
      </c>
      <c r="AF786" s="271">
        <v>273</v>
      </c>
      <c r="AG786" s="271">
        <v>0</v>
      </c>
      <c r="AH786" s="271">
        <v>17267</v>
      </c>
      <c r="AI786" s="271">
        <v>267</v>
      </c>
      <c r="AJ786" s="271">
        <v>0</v>
      </c>
      <c r="AK786" s="268">
        <v>0.0150828729281768</v>
      </c>
      <c r="AL786" s="268">
        <v>0.0154630219493832</v>
      </c>
      <c r="AM786" s="269">
        <v>-0.000380149021206422</v>
      </c>
    </row>
    <row r="787" spans="1:39">
      <c r="A787" s="279" t="s">
        <v>719</v>
      </c>
      <c r="B787" s="280" t="s">
        <v>3350</v>
      </c>
      <c r="C787" s="262" t="s">
        <v>1048</v>
      </c>
      <c r="D787" s="280" t="s">
        <v>1049</v>
      </c>
      <c r="E787" s="263">
        <v>3500</v>
      </c>
      <c r="F787" s="263">
        <v>47</v>
      </c>
      <c r="G787" s="263">
        <v>35</v>
      </c>
      <c r="H787" s="263">
        <v>4</v>
      </c>
      <c r="I787" s="263">
        <v>0</v>
      </c>
      <c r="J787" s="264">
        <v>4521</v>
      </c>
      <c r="K787" s="264">
        <v>53</v>
      </c>
      <c r="L787" s="264">
        <v>53</v>
      </c>
      <c r="M787" s="264">
        <v>22</v>
      </c>
      <c r="N787" s="264">
        <v>0</v>
      </c>
      <c r="O787" s="264">
        <v>4955</v>
      </c>
      <c r="P787" s="264">
        <v>58</v>
      </c>
      <c r="Q787" s="264">
        <v>58</v>
      </c>
      <c r="R787" s="264">
        <v>47</v>
      </c>
      <c r="S787" s="264">
        <v>0</v>
      </c>
      <c r="T787" s="265">
        <v>0.015</v>
      </c>
      <c r="U787" s="266">
        <v>140332</v>
      </c>
      <c r="V787" s="266">
        <v>1913</v>
      </c>
      <c r="W787" s="266">
        <v>1901</v>
      </c>
      <c r="X787" s="266">
        <v>0</v>
      </c>
      <c r="Y787" s="264">
        <v>1806</v>
      </c>
      <c r="Z787" s="267">
        <v>0.013631958498418</v>
      </c>
      <c r="AA787" s="267">
        <v>0.0134285714285714</v>
      </c>
      <c r="AB787" s="267">
        <v>0.0117230701172307</v>
      </c>
      <c r="AC787" s="268">
        <v>0.0117053481331988</v>
      </c>
      <c r="AD787" s="269">
        <v>0.00170550131134073</v>
      </c>
      <c r="AE787" s="270">
        <v>33159</v>
      </c>
      <c r="AF787" s="271">
        <v>423</v>
      </c>
      <c r="AG787" s="271">
        <v>0</v>
      </c>
      <c r="AH787" s="271">
        <v>32822</v>
      </c>
      <c r="AI787" s="271">
        <v>514</v>
      </c>
      <c r="AJ787" s="271">
        <v>0</v>
      </c>
      <c r="AK787" s="268">
        <v>0.0127567176332218</v>
      </c>
      <c r="AL787" s="268">
        <v>0.0156602278959235</v>
      </c>
      <c r="AM787" s="269">
        <v>-0.00290351026270172</v>
      </c>
    </row>
    <row r="788" spans="1:39">
      <c r="A788" s="279" t="s">
        <v>719</v>
      </c>
      <c r="B788" s="280" t="s">
        <v>3350</v>
      </c>
      <c r="C788" s="262" t="s">
        <v>1050</v>
      </c>
      <c r="D788" s="280" t="s">
        <v>1051</v>
      </c>
      <c r="E788" s="263">
        <v>1961</v>
      </c>
      <c r="F788" s="263">
        <v>55</v>
      </c>
      <c r="G788" s="263">
        <v>43</v>
      </c>
      <c r="H788" s="263">
        <v>2</v>
      </c>
      <c r="I788" s="263">
        <v>0</v>
      </c>
      <c r="J788" s="264">
        <v>2569</v>
      </c>
      <c r="K788" s="264">
        <v>46</v>
      </c>
      <c r="L788" s="264">
        <v>46</v>
      </c>
      <c r="M788" s="264">
        <v>6</v>
      </c>
      <c r="N788" s="264">
        <v>0</v>
      </c>
      <c r="O788" s="264">
        <v>2726</v>
      </c>
      <c r="P788" s="264">
        <v>46</v>
      </c>
      <c r="Q788" s="264">
        <v>46</v>
      </c>
      <c r="R788" s="264">
        <v>30</v>
      </c>
      <c r="S788" s="264">
        <v>1</v>
      </c>
      <c r="T788" s="265">
        <v>0.015</v>
      </c>
      <c r="U788" s="266">
        <v>78958</v>
      </c>
      <c r="V788" s="266">
        <v>1167</v>
      </c>
      <c r="W788" s="266">
        <v>1155</v>
      </c>
      <c r="X788" s="266">
        <v>5</v>
      </c>
      <c r="Y788" s="264">
        <v>1036</v>
      </c>
      <c r="Z788" s="267">
        <v>0.0147166848197776</v>
      </c>
      <c r="AA788" s="267">
        <v>0.0280469148393677</v>
      </c>
      <c r="AB788" s="267">
        <v>0.0179057999221487</v>
      </c>
      <c r="AC788" s="268">
        <v>0.016507703595011</v>
      </c>
      <c r="AD788" s="269">
        <v>0.010141114917219</v>
      </c>
      <c r="AE788" s="270">
        <v>19064</v>
      </c>
      <c r="AF788" s="271">
        <v>322</v>
      </c>
      <c r="AG788" s="271">
        <v>1</v>
      </c>
      <c r="AH788" s="271">
        <v>18358</v>
      </c>
      <c r="AI788" s="271">
        <v>254</v>
      </c>
      <c r="AJ788" s="271">
        <v>3</v>
      </c>
      <c r="AK788" s="268">
        <v>0.0168380193033991</v>
      </c>
      <c r="AL788" s="268">
        <v>0.0136725133456804</v>
      </c>
      <c r="AM788" s="269">
        <v>0.00316550595771872</v>
      </c>
    </row>
    <row r="789" spans="1:39">
      <c r="A789" s="279" t="s">
        <v>719</v>
      </c>
      <c r="B789" s="280" t="s">
        <v>3350</v>
      </c>
      <c r="C789" s="262" t="s">
        <v>1052</v>
      </c>
      <c r="D789" s="280" t="s">
        <v>1053</v>
      </c>
      <c r="E789" s="263">
        <v>2211</v>
      </c>
      <c r="F789" s="263">
        <v>53</v>
      </c>
      <c r="G789" s="263">
        <v>42</v>
      </c>
      <c r="H789" s="263">
        <v>1</v>
      </c>
      <c r="I789" s="263">
        <v>0</v>
      </c>
      <c r="J789" s="264">
        <v>3903</v>
      </c>
      <c r="K789" s="264">
        <v>75</v>
      </c>
      <c r="L789" s="264">
        <v>75</v>
      </c>
      <c r="M789" s="264">
        <v>22</v>
      </c>
      <c r="N789" s="264">
        <v>0</v>
      </c>
      <c r="O789" s="264">
        <v>4324</v>
      </c>
      <c r="P789" s="264">
        <v>38</v>
      </c>
      <c r="Q789" s="264">
        <v>38</v>
      </c>
      <c r="R789" s="264">
        <v>27</v>
      </c>
      <c r="S789" s="264">
        <v>0</v>
      </c>
      <c r="T789" s="265">
        <v>0.015</v>
      </c>
      <c r="U789" s="266">
        <v>113341</v>
      </c>
      <c r="V789" s="266">
        <v>1455</v>
      </c>
      <c r="W789" s="266">
        <v>1444</v>
      </c>
      <c r="X789" s="266">
        <v>0</v>
      </c>
      <c r="Y789" s="264">
        <v>1329</v>
      </c>
      <c r="Z789" s="267">
        <v>0.0128373668840049</v>
      </c>
      <c r="AA789" s="267">
        <v>0.0239710538218001</v>
      </c>
      <c r="AB789" s="267">
        <v>0.0192159877017679</v>
      </c>
      <c r="AC789" s="268">
        <v>0.0087881591119334</v>
      </c>
      <c r="AD789" s="269">
        <v>0.00475506612003222</v>
      </c>
      <c r="AE789" s="270">
        <v>27190</v>
      </c>
      <c r="AF789" s="271">
        <v>351</v>
      </c>
      <c r="AG789" s="271">
        <v>0</v>
      </c>
      <c r="AH789" s="271">
        <v>26697</v>
      </c>
      <c r="AI789" s="271">
        <v>374</v>
      </c>
      <c r="AJ789" s="271">
        <v>0</v>
      </c>
      <c r="AK789" s="268">
        <v>0.0129091577785951</v>
      </c>
      <c r="AL789" s="268">
        <v>0.0140090646889164</v>
      </c>
      <c r="AM789" s="269">
        <v>-0.00109990691032129</v>
      </c>
    </row>
    <row r="790" spans="1:39">
      <c r="A790" s="279" t="s">
        <v>719</v>
      </c>
      <c r="B790" s="280" t="s">
        <v>3350</v>
      </c>
      <c r="C790" s="262" t="s">
        <v>1054</v>
      </c>
      <c r="D790" s="280" t="s">
        <v>1055</v>
      </c>
      <c r="E790" s="263">
        <v>4310</v>
      </c>
      <c r="F790" s="263">
        <v>77</v>
      </c>
      <c r="G790" s="263">
        <v>67</v>
      </c>
      <c r="H790" s="263">
        <v>6</v>
      </c>
      <c r="I790" s="263">
        <v>0</v>
      </c>
      <c r="J790" s="264">
        <v>5856</v>
      </c>
      <c r="K790" s="264">
        <v>89</v>
      </c>
      <c r="L790" s="264">
        <v>88</v>
      </c>
      <c r="M790" s="264">
        <v>25</v>
      </c>
      <c r="N790" s="264">
        <v>0</v>
      </c>
      <c r="O790" s="264">
        <v>6623</v>
      </c>
      <c r="P790" s="264">
        <v>105</v>
      </c>
      <c r="Q790" s="264">
        <v>105</v>
      </c>
      <c r="R790" s="264">
        <v>76</v>
      </c>
      <c r="S790" s="264">
        <v>0</v>
      </c>
      <c r="T790" s="265">
        <v>0.015</v>
      </c>
      <c r="U790" s="266">
        <v>192581</v>
      </c>
      <c r="V790" s="266">
        <v>2680</v>
      </c>
      <c r="W790" s="266">
        <v>2669</v>
      </c>
      <c r="X790" s="266">
        <v>4</v>
      </c>
      <c r="Y790" s="264">
        <v>2476</v>
      </c>
      <c r="Z790" s="267">
        <v>0.0138954517839247</v>
      </c>
      <c r="AA790" s="267">
        <v>0.0178654292343387</v>
      </c>
      <c r="AB790" s="267">
        <v>0.015198087431694</v>
      </c>
      <c r="AC790" s="268">
        <v>0.0158538426694851</v>
      </c>
      <c r="AD790" s="269">
        <v>0.00266734180264476</v>
      </c>
      <c r="AE790" s="270">
        <v>44510</v>
      </c>
      <c r="AF790" s="271">
        <v>662</v>
      </c>
      <c r="AG790" s="271">
        <v>0</v>
      </c>
      <c r="AH790" s="271">
        <v>45114</v>
      </c>
      <c r="AI790" s="271">
        <v>623</v>
      </c>
      <c r="AJ790" s="271">
        <v>1</v>
      </c>
      <c r="AK790" s="268">
        <v>0.014873062233206</v>
      </c>
      <c r="AL790" s="268">
        <v>0.0137872944097176</v>
      </c>
      <c r="AM790" s="269">
        <v>0.00108576782348842</v>
      </c>
    </row>
    <row r="791" spans="1:39">
      <c r="A791" s="279" t="s">
        <v>719</v>
      </c>
      <c r="B791" s="280" t="s">
        <v>3350</v>
      </c>
      <c r="C791" s="262" t="s">
        <v>1056</v>
      </c>
      <c r="D791" s="280" t="s">
        <v>1057</v>
      </c>
      <c r="E791" s="263">
        <v>1442</v>
      </c>
      <c r="F791" s="263">
        <v>28</v>
      </c>
      <c r="G791" s="263">
        <v>20</v>
      </c>
      <c r="H791" s="263">
        <v>0</v>
      </c>
      <c r="I791" s="263">
        <v>0</v>
      </c>
      <c r="J791" s="264">
        <v>2423</v>
      </c>
      <c r="K791" s="264">
        <v>28</v>
      </c>
      <c r="L791" s="264">
        <v>28</v>
      </c>
      <c r="M791" s="264">
        <v>17</v>
      </c>
      <c r="N791" s="264">
        <v>0</v>
      </c>
      <c r="O791" s="264">
        <v>2827</v>
      </c>
      <c r="P791" s="264">
        <v>35</v>
      </c>
      <c r="Q791" s="264">
        <v>35</v>
      </c>
      <c r="R791" s="264">
        <v>32</v>
      </c>
      <c r="S791" s="264">
        <v>0</v>
      </c>
      <c r="T791" s="265">
        <v>0.015</v>
      </c>
      <c r="U791" s="266">
        <v>75094</v>
      </c>
      <c r="V791" s="266">
        <v>1014</v>
      </c>
      <c r="W791" s="266">
        <v>1006</v>
      </c>
      <c r="X791" s="266">
        <v>0</v>
      </c>
      <c r="Y791" s="264">
        <v>956</v>
      </c>
      <c r="Z791" s="267">
        <v>0.0135030761445655</v>
      </c>
      <c r="AA791" s="267">
        <v>0.0194174757281553</v>
      </c>
      <c r="AB791" s="267">
        <v>0.0115559224102352</v>
      </c>
      <c r="AC791" s="268">
        <v>0.012380615493456</v>
      </c>
      <c r="AD791" s="269">
        <v>0.00786155331792009</v>
      </c>
      <c r="AE791" s="270">
        <v>18126</v>
      </c>
      <c r="AF791" s="271">
        <v>213</v>
      </c>
      <c r="AG791" s="271">
        <v>0</v>
      </c>
      <c r="AH791" s="271">
        <v>18010</v>
      </c>
      <c r="AI791" s="271">
        <v>268</v>
      </c>
      <c r="AJ791" s="271">
        <v>0</v>
      </c>
      <c r="AK791" s="268">
        <v>0.0117510758027143</v>
      </c>
      <c r="AL791" s="268">
        <v>0.0148806218767351</v>
      </c>
      <c r="AM791" s="269">
        <v>-0.00312954607402081</v>
      </c>
    </row>
    <row r="792" spans="1:39">
      <c r="A792" s="279" t="s">
        <v>719</v>
      </c>
      <c r="B792" s="280" t="s">
        <v>3350</v>
      </c>
      <c r="C792" s="262" t="s">
        <v>1058</v>
      </c>
      <c r="D792" s="280" t="s">
        <v>1059</v>
      </c>
      <c r="E792" s="263">
        <v>3565</v>
      </c>
      <c r="F792" s="263">
        <v>60</v>
      </c>
      <c r="G792" s="263">
        <v>40</v>
      </c>
      <c r="H792" s="263">
        <v>2</v>
      </c>
      <c r="I792" s="263">
        <v>0</v>
      </c>
      <c r="J792" s="264">
        <v>4298</v>
      </c>
      <c r="K792" s="264">
        <v>62</v>
      </c>
      <c r="L792" s="264">
        <v>62</v>
      </c>
      <c r="M792" s="264">
        <v>13</v>
      </c>
      <c r="N792" s="264">
        <v>0</v>
      </c>
      <c r="O792" s="264">
        <v>4609</v>
      </c>
      <c r="P792" s="264">
        <v>53</v>
      </c>
      <c r="Q792" s="264">
        <v>53</v>
      </c>
      <c r="R792" s="264">
        <v>40</v>
      </c>
      <c r="S792" s="264">
        <v>0</v>
      </c>
      <c r="T792" s="265">
        <v>0.015</v>
      </c>
      <c r="U792" s="266">
        <v>137771</v>
      </c>
      <c r="V792" s="266">
        <v>1994</v>
      </c>
      <c r="W792" s="266">
        <v>1971</v>
      </c>
      <c r="X792" s="266">
        <v>8</v>
      </c>
      <c r="Y792" s="264">
        <v>1844</v>
      </c>
      <c r="Z792" s="267">
        <v>0.0144152252651138</v>
      </c>
      <c r="AA792" s="267">
        <v>0.0168302945301543</v>
      </c>
      <c r="AB792" s="267">
        <v>0.0144253140995812</v>
      </c>
      <c r="AC792" s="268">
        <v>0.0114992406161857</v>
      </c>
      <c r="AD792" s="269">
        <v>0.00240498043057308</v>
      </c>
      <c r="AE792" s="270">
        <v>32320</v>
      </c>
      <c r="AF792" s="271">
        <v>506</v>
      </c>
      <c r="AG792" s="271">
        <v>1</v>
      </c>
      <c r="AH792" s="271">
        <v>31525</v>
      </c>
      <c r="AI792" s="271">
        <v>542</v>
      </c>
      <c r="AJ792" s="271">
        <v>1</v>
      </c>
      <c r="AK792" s="268">
        <v>0.015625</v>
      </c>
      <c r="AL792" s="268">
        <v>0.0171609833465504</v>
      </c>
      <c r="AM792" s="269">
        <v>-0.00153598334655036</v>
      </c>
    </row>
    <row r="793" spans="1:39">
      <c r="A793" s="279" t="s">
        <v>719</v>
      </c>
      <c r="B793" s="280" t="s">
        <v>3350</v>
      </c>
      <c r="C793" s="262" t="s">
        <v>1060</v>
      </c>
      <c r="D793" s="280" t="s">
        <v>1061</v>
      </c>
      <c r="E793" s="263">
        <v>3014</v>
      </c>
      <c r="F793" s="263">
        <v>40</v>
      </c>
      <c r="G793" s="263">
        <v>32</v>
      </c>
      <c r="H793" s="263">
        <v>2</v>
      </c>
      <c r="I793" s="263">
        <v>0</v>
      </c>
      <c r="J793" s="264">
        <v>4103</v>
      </c>
      <c r="K793" s="264">
        <v>65</v>
      </c>
      <c r="L793" s="264">
        <v>65</v>
      </c>
      <c r="M793" s="264">
        <v>22</v>
      </c>
      <c r="N793" s="264">
        <v>0</v>
      </c>
      <c r="O793" s="264">
        <v>4564</v>
      </c>
      <c r="P793" s="264">
        <v>55</v>
      </c>
      <c r="Q793" s="264">
        <v>55</v>
      </c>
      <c r="R793" s="264">
        <v>41</v>
      </c>
      <c r="S793" s="264">
        <v>0</v>
      </c>
      <c r="T793" s="265">
        <v>0.015</v>
      </c>
      <c r="U793" s="266">
        <v>128892</v>
      </c>
      <c r="V793" s="266">
        <v>1720</v>
      </c>
      <c r="W793" s="266">
        <v>1712</v>
      </c>
      <c r="X793" s="266">
        <v>0</v>
      </c>
      <c r="Y793" s="264">
        <v>1599</v>
      </c>
      <c r="Z793" s="267">
        <v>0.013344505477454</v>
      </c>
      <c r="AA793" s="267">
        <v>0.013271400132714</v>
      </c>
      <c r="AB793" s="267">
        <v>0.0158420667804046</v>
      </c>
      <c r="AC793" s="268">
        <v>0.0120508326029798</v>
      </c>
      <c r="AD793" s="269">
        <v>-0.00257066664769058</v>
      </c>
      <c r="AE793" s="270">
        <v>29699</v>
      </c>
      <c r="AF793" s="271">
        <v>398</v>
      </c>
      <c r="AG793" s="271">
        <v>0</v>
      </c>
      <c r="AH793" s="271">
        <v>29445</v>
      </c>
      <c r="AI793" s="271">
        <v>411</v>
      </c>
      <c r="AJ793" s="271">
        <v>0</v>
      </c>
      <c r="AK793" s="268">
        <v>0.0134011246169905</v>
      </c>
      <c r="AL793" s="268">
        <v>0.0139582272032603</v>
      </c>
      <c r="AM793" s="269">
        <v>-0.000557102586269845</v>
      </c>
    </row>
    <row r="794" spans="1:39">
      <c r="A794" s="279" t="s">
        <v>719</v>
      </c>
      <c r="B794" s="280" t="s">
        <v>3350</v>
      </c>
      <c r="C794" s="262" t="s">
        <v>1062</v>
      </c>
      <c r="D794" s="280" t="s">
        <v>1063</v>
      </c>
      <c r="E794" s="263">
        <v>3607</v>
      </c>
      <c r="F794" s="263">
        <v>88</v>
      </c>
      <c r="G794" s="263">
        <v>65</v>
      </c>
      <c r="H794" s="263">
        <v>0</v>
      </c>
      <c r="I794" s="263">
        <v>0</v>
      </c>
      <c r="J794" s="264">
        <v>5407</v>
      </c>
      <c r="K794" s="264">
        <v>90</v>
      </c>
      <c r="L794" s="264">
        <v>90</v>
      </c>
      <c r="M794" s="264">
        <v>30</v>
      </c>
      <c r="N794" s="264">
        <v>0</v>
      </c>
      <c r="O794" s="264">
        <v>6409</v>
      </c>
      <c r="P794" s="264">
        <v>93</v>
      </c>
      <c r="Q794" s="264">
        <v>93</v>
      </c>
      <c r="R794" s="264">
        <v>66</v>
      </c>
      <c r="S794" s="264">
        <v>0</v>
      </c>
      <c r="T794" s="265">
        <v>0.015</v>
      </c>
      <c r="U794" s="266">
        <v>176083</v>
      </c>
      <c r="V794" s="266">
        <v>2491</v>
      </c>
      <c r="W794" s="266">
        <v>2468</v>
      </c>
      <c r="X794" s="266">
        <v>0</v>
      </c>
      <c r="Y794" s="264">
        <v>2281</v>
      </c>
      <c r="Z794" s="267">
        <v>0.0141467376180551</v>
      </c>
      <c r="AA794" s="267">
        <v>0.0243970058220128</v>
      </c>
      <c r="AB794" s="267">
        <v>0.0166450896985389</v>
      </c>
      <c r="AC794" s="268">
        <v>0.0145108441254486</v>
      </c>
      <c r="AD794" s="269">
        <v>0.00775191612347382</v>
      </c>
      <c r="AE794" s="270">
        <v>41412</v>
      </c>
      <c r="AF794" s="271">
        <v>620</v>
      </c>
      <c r="AG794" s="271">
        <v>0</v>
      </c>
      <c r="AH794" s="271">
        <v>42090</v>
      </c>
      <c r="AI794" s="271">
        <v>575</v>
      </c>
      <c r="AJ794" s="271">
        <v>0</v>
      </c>
      <c r="AK794" s="268">
        <v>0.0149715058437168</v>
      </c>
      <c r="AL794" s="268">
        <v>0.0136612021857923</v>
      </c>
      <c r="AM794" s="269">
        <v>0.00131030365792445</v>
      </c>
    </row>
    <row r="795" spans="1:39">
      <c r="A795" s="279" t="s">
        <v>719</v>
      </c>
      <c r="B795" s="280" t="s">
        <v>3350</v>
      </c>
      <c r="C795" s="262" t="s">
        <v>1064</v>
      </c>
      <c r="D795" s="280" t="s">
        <v>1065</v>
      </c>
      <c r="E795" s="263">
        <v>2089</v>
      </c>
      <c r="F795" s="263">
        <v>47</v>
      </c>
      <c r="G795" s="263">
        <v>36</v>
      </c>
      <c r="H795" s="263">
        <v>4</v>
      </c>
      <c r="I795" s="263">
        <v>0</v>
      </c>
      <c r="J795" s="264">
        <v>2525</v>
      </c>
      <c r="K795" s="264">
        <v>37</v>
      </c>
      <c r="L795" s="264">
        <v>37</v>
      </c>
      <c r="M795" s="264">
        <v>1</v>
      </c>
      <c r="N795" s="264">
        <v>0</v>
      </c>
      <c r="O795" s="264">
        <v>2663</v>
      </c>
      <c r="P795" s="264">
        <v>38</v>
      </c>
      <c r="Q795" s="264">
        <v>38</v>
      </c>
      <c r="R795" s="264">
        <v>19</v>
      </c>
      <c r="S795" s="264">
        <v>0</v>
      </c>
      <c r="T795" s="265">
        <v>0.015</v>
      </c>
      <c r="U795" s="266">
        <v>83038</v>
      </c>
      <c r="V795" s="266">
        <v>1305</v>
      </c>
      <c r="W795" s="266">
        <v>1294</v>
      </c>
      <c r="X795" s="266">
        <v>0</v>
      </c>
      <c r="Y795" s="264">
        <v>1194</v>
      </c>
      <c r="Z795" s="267">
        <v>0.0157156964281413</v>
      </c>
      <c r="AA795" s="267">
        <v>0.022498803255146</v>
      </c>
      <c r="AB795" s="267">
        <v>0.0146534653465347</v>
      </c>
      <c r="AC795" s="268">
        <v>0.0142696207285017</v>
      </c>
      <c r="AD795" s="269">
        <v>0.00784533790861135</v>
      </c>
      <c r="AE795" s="270">
        <v>18910</v>
      </c>
      <c r="AF795" s="271">
        <v>327</v>
      </c>
      <c r="AG795" s="271">
        <v>0</v>
      </c>
      <c r="AH795" s="271">
        <v>19025</v>
      </c>
      <c r="AI795" s="271">
        <v>334</v>
      </c>
      <c r="AJ795" s="271">
        <v>0</v>
      </c>
      <c r="AK795" s="268">
        <v>0.0172924378635643</v>
      </c>
      <c r="AL795" s="268">
        <v>0.0175558475689882</v>
      </c>
      <c r="AM795" s="269">
        <v>-0.00026340970542392</v>
      </c>
    </row>
    <row r="796" spans="1:39">
      <c r="A796" s="279" t="s">
        <v>719</v>
      </c>
      <c r="B796" s="280" t="s">
        <v>3350</v>
      </c>
      <c r="C796" s="262" t="s">
        <v>1066</v>
      </c>
      <c r="D796" s="280" t="s">
        <v>1066</v>
      </c>
      <c r="E796" s="263">
        <v>1767</v>
      </c>
      <c r="F796" s="263">
        <v>62</v>
      </c>
      <c r="G796" s="263">
        <v>42</v>
      </c>
      <c r="H796" s="263">
        <v>0</v>
      </c>
      <c r="I796" s="263">
        <v>0</v>
      </c>
      <c r="J796" s="264">
        <v>3159</v>
      </c>
      <c r="K796" s="264">
        <v>61</v>
      </c>
      <c r="L796" s="264">
        <v>60</v>
      </c>
      <c r="M796" s="264">
        <v>16</v>
      </c>
      <c r="N796" s="264">
        <v>0</v>
      </c>
      <c r="O796" s="264">
        <v>3678</v>
      </c>
      <c r="P796" s="264">
        <v>91</v>
      </c>
      <c r="Q796" s="264">
        <v>91</v>
      </c>
      <c r="R796" s="264">
        <v>76</v>
      </c>
      <c r="S796" s="264">
        <v>0</v>
      </c>
      <c r="T796" s="265">
        <v>0.015</v>
      </c>
      <c r="U796" s="266">
        <v>97328</v>
      </c>
      <c r="V796" s="266">
        <v>1752</v>
      </c>
      <c r="W796" s="266">
        <v>1731</v>
      </c>
      <c r="X796" s="266">
        <v>0</v>
      </c>
      <c r="Y796" s="264">
        <v>1612</v>
      </c>
      <c r="Z796" s="267">
        <v>0.0180009863554167</v>
      </c>
      <c r="AA796" s="267">
        <v>0.0350877192982456</v>
      </c>
      <c r="AB796" s="267">
        <v>0.0193099081987971</v>
      </c>
      <c r="AC796" s="268">
        <v>0.0247417074497009</v>
      </c>
      <c r="AD796" s="269">
        <v>0.0157778110994485</v>
      </c>
      <c r="AE796" s="270">
        <v>22885</v>
      </c>
      <c r="AF796" s="271">
        <v>451</v>
      </c>
      <c r="AG796" s="271">
        <v>0</v>
      </c>
      <c r="AH796" s="271">
        <v>23411</v>
      </c>
      <c r="AI796" s="271">
        <v>420</v>
      </c>
      <c r="AJ796" s="271">
        <v>0</v>
      </c>
      <c r="AK796" s="268">
        <v>0.0197072318112301</v>
      </c>
      <c r="AL796" s="268">
        <v>0.0179402844816539</v>
      </c>
      <c r="AM796" s="269">
        <v>0.00176694732957614</v>
      </c>
    </row>
    <row r="797" spans="1:39">
      <c r="A797" s="279" t="s">
        <v>719</v>
      </c>
      <c r="B797" s="280" t="s">
        <v>3350</v>
      </c>
      <c r="C797" s="262" t="s">
        <v>1067</v>
      </c>
      <c r="D797" s="280" t="s">
        <v>1067</v>
      </c>
      <c r="E797" s="263">
        <v>1512</v>
      </c>
      <c r="F797" s="263">
        <v>18</v>
      </c>
      <c r="G797" s="263">
        <v>13</v>
      </c>
      <c r="H797" s="263">
        <v>0</v>
      </c>
      <c r="I797" s="263">
        <v>0</v>
      </c>
      <c r="J797" s="264">
        <v>1948</v>
      </c>
      <c r="K797" s="264">
        <v>28</v>
      </c>
      <c r="L797" s="264">
        <v>28</v>
      </c>
      <c r="M797" s="264">
        <v>2</v>
      </c>
      <c r="N797" s="264">
        <v>0</v>
      </c>
      <c r="O797" s="264">
        <v>2356</v>
      </c>
      <c r="P797" s="264">
        <v>25</v>
      </c>
      <c r="Q797" s="264">
        <v>25</v>
      </c>
      <c r="R797" s="264">
        <v>12</v>
      </c>
      <c r="S797" s="264">
        <v>0</v>
      </c>
      <c r="T797" s="265">
        <v>0.015</v>
      </c>
      <c r="U797" s="266">
        <v>68505</v>
      </c>
      <c r="V797" s="266">
        <v>643</v>
      </c>
      <c r="W797" s="266">
        <v>637</v>
      </c>
      <c r="X797" s="266">
        <v>1</v>
      </c>
      <c r="Y797" s="264">
        <v>576</v>
      </c>
      <c r="Z797" s="267">
        <v>0.00937157871688198</v>
      </c>
      <c r="AA797" s="267">
        <v>0.0119047619047619</v>
      </c>
      <c r="AB797" s="267">
        <v>0.0143737166324435</v>
      </c>
      <c r="AC797" s="268">
        <v>0.0106112054329372</v>
      </c>
      <c r="AD797" s="269">
        <v>-0.00246895472768163</v>
      </c>
      <c r="AE797" s="270">
        <v>16030</v>
      </c>
      <c r="AF797" s="271">
        <v>158</v>
      </c>
      <c r="AG797" s="271">
        <v>0</v>
      </c>
      <c r="AH797" s="271">
        <v>16195</v>
      </c>
      <c r="AI797" s="271">
        <v>141</v>
      </c>
      <c r="AJ797" s="271">
        <v>0</v>
      </c>
      <c r="AK797" s="268">
        <v>0.0098565190268247</v>
      </c>
      <c r="AL797" s="268">
        <v>0.00870639086137697</v>
      </c>
      <c r="AM797" s="269">
        <v>0.00115012816544774</v>
      </c>
    </row>
    <row r="798" spans="1:39">
      <c r="A798" s="279" t="s">
        <v>719</v>
      </c>
      <c r="B798" s="280" t="s">
        <v>3350</v>
      </c>
      <c r="C798" s="262" t="s">
        <v>1068</v>
      </c>
      <c r="D798" s="280" t="s">
        <v>1068</v>
      </c>
      <c r="E798" s="263">
        <v>2101</v>
      </c>
      <c r="F798" s="263">
        <v>43</v>
      </c>
      <c r="G798" s="263">
        <v>35</v>
      </c>
      <c r="H798" s="263">
        <v>0</v>
      </c>
      <c r="I798" s="263">
        <v>0</v>
      </c>
      <c r="J798" s="264">
        <v>3969</v>
      </c>
      <c r="K798" s="264">
        <v>43</v>
      </c>
      <c r="L798" s="264">
        <v>43</v>
      </c>
      <c r="M798" s="264">
        <v>8</v>
      </c>
      <c r="N798" s="264">
        <v>0</v>
      </c>
      <c r="O798" s="264">
        <v>3679</v>
      </c>
      <c r="P798" s="264">
        <v>24</v>
      </c>
      <c r="Q798" s="264">
        <v>24</v>
      </c>
      <c r="R798" s="264">
        <v>18</v>
      </c>
      <c r="S798" s="264">
        <v>0</v>
      </c>
      <c r="T798" s="265">
        <v>0.015</v>
      </c>
      <c r="U798" s="266">
        <v>109447</v>
      </c>
      <c r="V798" s="266">
        <v>1369</v>
      </c>
      <c r="W798" s="266">
        <v>1360</v>
      </c>
      <c r="X798" s="266">
        <v>0</v>
      </c>
      <c r="Y798" s="264">
        <v>1265</v>
      </c>
      <c r="Z798" s="267">
        <v>0.0125083373687721</v>
      </c>
      <c r="AA798" s="267">
        <v>0.0204664445502142</v>
      </c>
      <c r="AB798" s="267">
        <v>0.0108339632149156</v>
      </c>
      <c r="AC798" s="268">
        <v>0.00652351182386518</v>
      </c>
      <c r="AD798" s="269">
        <v>0.00963248133529859</v>
      </c>
      <c r="AE798" s="270">
        <v>26182</v>
      </c>
      <c r="AF798" s="271">
        <v>308</v>
      </c>
      <c r="AG798" s="271">
        <v>0</v>
      </c>
      <c r="AH798" s="271">
        <v>26174</v>
      </c>
      <c r="AI798" s="271">
        <v>379</v>
      </c>
      <c r="AJ798" s="271">
        <v>0</v>
      </c>
      <c r="AK798" s="268">
        <v>0.0117638071957834</v>
      </c>
      <c r="AL798" s="268">
        <v>0.0144800183388095</v>
      </c>
      <c r="AM798" s="269">
        <v>-0.00271621114302614</v>
      </c>
    </row>
    <row r="799" spans="1:39">
      <c r="A799" s="279" t="s">
        <v>719</v>
      </c>
      <c r="B799" s="280" t="s">
        <v>3350</v>
      </c>
      <c r="C799" s="262" t="s">
        <v>1069</v>
      </c>
      <c r="D799" s="280" t="s">
        <v>1070</v>
      </c>
      <c r="E799" s="263">
        <v>2201</v>
      </c>
      <c r="F799" s="263">
        <v>55</v>
      </c>
      <c r="G799" s="263">
        <v>40</v>
      </c>
      <c r="H799" s="263">
        <v>8</v>
      </c>
      <c r="I799" s="263">
        <v>0</v>
      </c>
      <c r="J799" s="264">
        <v>2780</v>
      </c>
      <c r="K799" s="264">
        <v>52</v>
      </c>
      <c r="L799" s="264">
        <v>52</v>
      </c>
      <c r="M799" s="264">
        <v>14</v>
      </c>
      <c r="N799" s="264">
        <v>0</v>
      </c>
      <c r="O799" s="264">
        <v>2894</v>
      </c>
      <c r="P799" s="264">
        <v>45</v>
      </c>
      <c r="Q799" s="264">
        <v>45</v>
      </c>
      <c r="R799" s="264">
        <v>28</v>
      </c>
      <c r="S799" s="264">
        <v>0</v>
      </c>
      <c r="T799" s="265">
        <v>0.015</v>
      </c>
      <c r="U799" s="266">
        <v>87494</v>
      </c>
      <c r="V799" s="266">
        <v>1363</v>
      </c>
      <c r="W799" s="266">
        <v>1347</v>
      </c>
      <c r="X799" s="266">
        <v>1</v>
      </c>
      <c r="Y799" s="264">
        <v>1247</v>
      </c>
      <c r="Z799" s="267">
        <v>0.0155667817221752</v>
      </c>
      <c r="AA799" s="267">
        <v>0.0249886415265788</v>
      </c>
      <c r="AB799" s="267">
        <v>0.018705035971223</v>
      </c>
      <c r="AC799" s="268">
        <v>0.0155494125777471</v>
      </c>
      <c r="AD799" s="269">
        <v>0.00628360555535581</v>
      </c>
      <c r="AE799" s="270">
        <v>20314</v>
      </c>
      <c r="AF799" s="271">
        <v>357</v>
      </c>
      <c r="AG799" s="271">
        <v>0</v>
      </c>
      <c r="AH799" s="271">
        <v>20771</v>
      </c>
      <c r="AI799" s="271">
        <v>347</v>
      </c>
      <c r="AJ799" s="271">
        <v>1</v>
      </c>
      <c r="AK799" s="268">
        <v>0.0175740868366644</v>
      </c>
      <c r="AL799" s="268">
        <v>0.0166578402580521</v>
      </c>
      <c r="AM799" s="269">
        <v>0.000916246578612279</v>
      </c>
    </row>
    <row r="800" spans="1:39">
      <c r="A800" s="279" t="s">
        <v>719</v>
      </c>
      <c r="B800" s="280" t="s">
        <v>3350</v>
      </c>
      <c r="C800" s="262" t="s">
        <v>1071</v>
      </c>
      <c r="D800" s="280" t="s">
        <v>1072</v>
      </c>
      <c r="E800" s="263">
        <v>2886</v>
      </c>
      <c r="F800" s="263">
        <v>35</v>
      </c>
      <c r="G800" s="263">
        <v>27</v>
      </c>
      <c r="H800" s="263">
        <v>0</v>
      </c>
      <c r="I800" s="263">
        <v>0</v>
      </c>
      <c r="J800" s="264">
        <v>4339</v>
      </c>
      <c r="K800" s="264">
        <v>46</v>
      </c>
      <c r="L800" s="264">
        <v>46</v>
      </c>
      <c r="M800" s="264">
        <v>16</v>
      </c>
      <c r="N800" s="264">
        <v>0</v>
      </c>
      <c r="O800" s="264">
        <v>4765</v>
      </c>
      <c r="P800" s="264">
        <v>60</v>
      </c>
      <c r="Q800" s="264">
        <v>60</v>
      </c>
      <c r="R800" s="264">
        <v>44</v>
      </c>
      <c r="S800" s="264">
        <v>0</v>
      </c>
      <c r="T800" s="265">
        <v>0.015</v>
      </c>
      <c r="U800" s="266">
        <v>135478</v>
      </c>
      <c r="V800" s="266">
        <v>1715</v>
      </c>
      <c r="W800" s="266">
        <v>1707</v>
      </c>
      <c r="X800" s="266">
        <v>1</v>
      </c>
      <c r="Y800" s="264">
        <v>1606</v>
      </c>
      <c r="Z800" s="267">
        <v>0.0126515006126456</v>
      </c>
      <c r="AA800" s="267">
        <v>0.0121275121275121</v>
      </c>
      <c r="AB800" s="267">
        <v>0.0106015210878083</v>
      </c>
      <c r="AC800" s="268">
        <v>0.012591815320042</v>
      </c>
      <c r="AD800" s="269">
        <v>0.00152599103970388</v>
      </c>
      <c r="AE800" s="270">
        <v>31829</v>
      </c>
      <c r="AF800" s="271">
        <v>383</v>
      </c>
      <c r="AG800" s="271">
        <v>0</v>
      </c>
      <c r="AH800" s="271">
        <v>31188</v>
      </c>
      <c r="AI800" s="271">
        <v>430</v>
      </c>
      <c r="AJ800" s="271">
        <v>1</v>
      </c>
      <c r="AK800" s="268">
        <v>0.0120330516195922</v>
      </c>
      <c r="AL800" s="268">
        <v>0.0137552904963447</v>
      </c>
      <c r="AM800" s="269">
        <v>-0.00172223887675255</v>
      </c>
    </row>
    <row r="801" spans="1:39">
      <c r="A801" s="279" t="s">
        <v>719</v>
      </c>
      <c r="B801" s="280" t="s">
        <v>3350</v>
      </c>
      <c r="C801" s="262" t="s">
        <v>1073</v>
      </c>
      <c r="D801" s="280" t="s">
        <v>1074</v>
      </c>
      <c r="E801" s="263">
        <v>4164</v>
      </c>
      <c r="F801" s="263">
        <v>87</v>
      </c>
      <c r="G801" s="263">
        <v>64</v>
      </c>
      <c r="H801" s="263">
        <v>5</v>
      </c>
      <c r="I801" s="263">
        <v>0</v>
      </c>
      <c r="J801" s="264">
        <v>5745</v>
      </c>
      <c r="K801" s="264">
        <v>148</v>
      </c>
      <c r="L801" s="264">
        <v>148</v>
      </c>
      <c r="M801" s="264">
        <v>47</v>
      </c>
      <c r="N801" s="264">
        <v>0</v>
      </c>
      <c r="O801" s="264">
        <v>6385</v>
      </c>
      <c r="P801" s="264">
        <v>101</v>
      </c>
      <c r="Q801" s="264">
        <v>101</v>
      </c>
      <c r="R801" s="264">
        <v>68</v>
      </c>
      <c r="S801" s="264">
        <v>0</v>
      </c>
      <c r="T801" s="265">
        <v>0.015</v>
      </c>
      <c r="U801" s="266">
        <v>182608</v>
      </c>
      <c r="V801" s="266">
        <v>3418</v>
      </c>
      <c r="W801" s="266">
        <v>3395</v>
      </c>
      <c r="X801" s="266">
        <v>1</v>
      </c>
      <c r="Y801" s="264">
        <v>3163</v>
      </c>
      <c r="Z801" s="267">
        <v>0.0187122141417682</v>
      </c>
      <c r="AA801" s="267">
        <v>0.0208933717579251</v>
      </c>
      <c r="AB801" s="267">
        <v>0.0257615317667537</v>
      </c>
      <c r="AC801" s="268">
        <v>0.0158183241973375</v>
      </c>
      <c r="AD801" s="269">
        <v>-0.00486816000882863</v>
      </c>
      <c r="AE801" s="270">
        <v>42027</v>
      </c>
      <c r="AF801" s="271">
        <v>869</v>
      </c>
      <c r="AG801" s="271">
        <v>0</v>
      </c>
      <c r="AH801" s="271">
        <v>42375</v>
      </c>
      <c r="AI801" s="271">
        <v>860</v>
      </c>
      <c r="AJ801" s="271">
        <v>0</v>
      </c>
      <c r="AK801" s="268">
        <v>0.0206771837152307</v>
      </c>
      <c r="AL801" s="268">
        <v>0.0202949852507375</v>
      </c>
      <c r="AM801" s="269">
        <v>0.000382198464493222</v>
      </c>
    </row>
    <row r="802" spans="1:39">
      <c r="A802" s="279" t="s">
        <v>719</v>
      </c>
      <c r="B802" s="280" t="s">
        <v>3350</v>
      </c>
      <c r="C802" s="262" t="s">
        <v>1075</v>
      </c>
      <c r="D802" s="280" t="s">
        <v>1075</v>
      </c>
      <c r="E802" s="263">
        <v>1850</v>
      </c>
      <c r="F802" s="263">
        <v>13</v>
      </c>
      <c r="G802" s="263">
        <v>9</v>
      </c>
      <c r="H802" s="263">
        <v>0</v>
      </c>
      <c r="I802" s="263">
        <v>0</v>
      </c>
      <c r="J802" s="264">
        <v>3011</v>
      </c>
      <c r="K802" s="264">
        <v>36</v>
      </c>
      <c r="L802" s="264">
        <v>36</v>
      </c>
      <c r="M802" s="264">
        <v>11</v>
      </c>
      <c r="N802" s="264">
        <v>0</v>
      </c>
      <c r="O802" s="264">
        <v>3411</v>
      </c>
      <c r="P802" s="264">
        <v>52</v>
      </c>
      <c r="Q802" s="264">
        <v>52</v>
      </c>
      <c r="R802" s="264">
        <v>41</v>
      </c>
      <c r="S802" s="264">
        <v>0</v>
      </c>
      <c r="T802" s="265">
        <v>0.015</v>
      </c>
      <c r="U802" s="266">
        <v>93776</v>
      </c>
      <c r="V802" s="266">
        <v>1236</v>
      </c>
      <c r="W802" s="266">
        <v>1232</v>
      </c>
      <c r="X802" s="266">
        <v>0</v>
      </c>
      <c r="Y802" s="264">
        <v>1168</v>
      </c>
      <c r="Z802" s="267">
        <v>0.0131803446510834</v>
      </c>
      <c r="AA802" s="267">
        <v>0.00702702702702703</v>
      </c>
      <c r="AB802" s="267">
        <v>0.0119561607439389</v>
      </c>
      <c r="AC802" s="268">
        <v>0.0152447962474348</v>
      </c>
      <c r="AD802" s="269">
        <v>-0.00492913371691186</v>
      </c>
      <c r="AE802" s="270">
        <v>21958</v>
      </c>
      <c r="AF802" s="271">
        <v>304</v>
      </c>
      <c r="AG802" s="271">
        <v>0</v>
      </c>
      <c r="AH802" s="271">
        <v>21591</v>
      </c>
      <c r="AI802" s="271">
        <v>266</v>
      </c>
      <c r="AJ802" s="271">
        <v>0</v>
      </c>
      <c r="AK802" s="268">
        <v>0.0138446124419346</v>
      </c>
      <c r="AL802" s="268">
        <v>0.0123199481265342</v>
      </c>
      <c r="AM802" s="269">
        <v>0.0015246643154004</v>
      </c>
    </row>
    <row r="803" spans="1:39">
      <c r="A803" s="279" t="s">
        <v>719</v>
      </c>
      <c r="B803" s="280" t="s">
        <v>3351</v>
      </c>
      <c r="C803" s="262" t="s">
        <v>1076</v>
      </c>
      <c r="D803" s="280" t="s">
        <v>1077</v>
      </c>
      <c r="E803" s="263">
        <v>5933</v>
      </c>
      <c r="F803" s="263">
        <v>123</v>
      </c>
      <c r="G803" s="263">
        <v>65</v>
      </c>
      <c r="H803" s="263">
        <v>4</v>
      </c>
      <c r="I803" s="263">
        <v>0</v>
      </c>
      <c r="J803" s="264">
        <v>3672</v>
      </c>
      <c r="K803" s="264">
        <v>99</v>
      </c>
      <c r="L803" s="264">
        <v>99</v>
      </c>
      <c r="M803" s="264">
        <v>38</v>
      </c>
      <c r="N803" s="264">
        <v>0</v>
      </c>
      <c r="O803" s="264">
        <v>5921</v>
      </c>
      <c r="P803" s="264">
        <v>116</v>
      </c>
      <c r="Q803" s="264">
        <v>116</v>
      </c>
      <c r="R803" s="264">
        <v>83</v>
      </c>
      <c r="S803" s="264">
        <v>0</v>
      </c>
      <c r="T803" s="265">
        <v>0.015</v>
      </c>
      <c r="U803" s="266">
        <v>171176</v>
      </c>
      <c r="V803" s="266">
        <v>3178</v>
      </c>
      <c r="W803" s="266">
        <v>3118</v>
      </c>
      <c r="X803" s="266">
        <v>5</v>
      </c>
      <c r="Y803" s="264">
        <v>2885</v>
      </c>
      <c r="Z803" s="267">
        <v>0.0185364770762256</v>
      </c>
      <c r="AA803" s="267">
        <v>0.0207315017697623</v>
      </c>
      <c r="AB803" s="267">
        <v>0.0269607843137255</v>
      </c>
      <c r="AC803" s="268">
        <v>0.0195912852558689</v>
      </c>
      <c r="AD803" s="269">
        <v>-0.00622928254396314</v>
      </c>
      <c r="AE803" s="270">
        <v>38156</v>
      </c>
      <c r="AF803" s="271">
        <v>754</v>
      </c>
      <c r="AG803" s="271">
        <v>1</v>
      </c>
      <c r="AH803" s="271">
        <v>39825</v>
      </c>
      <c r="AI803" s="271">
        <v>784</v>
      </c>
      <c r="AJ803" s="271">
        <v>2</v>
      </c>
      <c r="AK803" s="268">
        <v>0.019734773037006</v>
      </c>
      <c r="AL803" s="268">
        <v>0.0196359070935342</v>
      </c>
      <c r="AM803" s="269">
        <v>9.88659434717626e-5</v>
      </c>
    </row>
    <row r="804" spans="1:39">
      <c r="A804" s="279" t="s">
        <v>719</v>
      </c>
      <c r="B804" s="280" t="s">
        <v>3351</v>
      </c>
      <c r="C804" s="262" t="s">
        <v>1078</v>
      </c>
      <c r="D804" s="280" t="s">
        <v>1079</v>
      </c>
      <c r="E804" s="263">
        <v>7409</v>
      </c>
      <c r="F804" s="263">
        <v>78</v>
      </c>
      <c r="G804" s="263">
        <v>53</v>
      </c>
      <c r="H804" s="263">
        <v>6</v>
      </c>
      <c r="I804" s="263">
        <v>0</v>
      </c>
      <c r="J804" s="264">
        <v>3815</v>
      </c>
      <c r="K804" s="264">
        <v>88</v>
      </c>
      <c r="L804" s="264">
        <v>88</v>
      </c>
      <c r="M804" s="264">
        <v>34</v>
      </c>
      <c r="N804" s="264">
        <v>0</v>
      </c>
      <c r="O804" s="264">
        <v>7512</v>
      </c>
      <c r="P804" s="264">
        <v>94</v>
      </c>
      <c r="Q804" s="264">
        <v>94</v>
      </c>
      <c r="R804" s="264">
        <v>80</v>
      </c>
      <c r="S804" s="264">
        <v>0</v>
      </c>
      <c r="T804" s="265">
        <v>0.015</v>
      </c>
      <c r="U804" s="266">
        <v>198380</v>
      </c>
      <c r="V804" s="266">
        <v>2599</v>
      </c>
      <c r="W804" s="266">
        <v>2573</v>
      </c>
      <c r="X804" s="266">
        <v>0</v>
      </c>
      <c r="Y804" s="264">
        <v>2434</v>
      </c>
      <c r="Z804" s="267">
        <v>0.0131011190644218</v>
      </c>
      <c r="AA804" s="267">
        <v>0.0105277365366446</v>
      </c>
      <c r="AB804" s="267">
        <v>0.0230668414154653</v>
      </c>
      <c r="AC804" s="268">
        <v>0.0125133120340788</v>
      </c>
      <c r="AD804" s="269">
        <v>-0.0125391048788206</v>
      </c>
      <c r="AE804" s="270">
        <v>45881</v>
      </c>
      <c r="AF804" s="271">
        <v>610</v>
      </c>
      <c r="AG804" s="271">
        <v>0</v>
      </c>
      <c r="AH804" s="271">
        <v>44752</v>
      </c>
      <c r="AI804" s="271">
        <v>628</v>
      </c>
      <c r="AJ804" s="271">
        <v>0</v>
      </c>
      <c r="AK804" s="268">
        <v>0.0132952638347028</v>
      </c>
      <c r="AL804" s="268">
        <v>0.0140328923846979</v>
      </c>
      <c r="AM804" s="269">
        <v>-0.000737628549995071</v>
      </c>
    </row>
    <row r="805" spans="1:39">
      <c r="A805" s="279" t="s">
        <v>719</v>
      </c>
      <c r="B805" s="280" t="s">
        <v>3337</v>
      </c>
      <c r="C805" s="262" t="s">
        <v>1080</v>
      </c>
      <c r="D805" s="280" t="s">
        <v>1081</v>
      </c>
      <c r="E805" s="263">
        <v>12915</v>
      </c>
      <c r="F805" s="263">
        <v>259</v>
      </c>
      <c r="G805" s="263">
        <v>184</v>
      </c>
      <c r="H805" s="263">
        <v>2</v>
      </c>
      <c r="I805" s="263">
        <v>0</v>
      </c>
      <c r="J805" s="264">
        <v>8820</v>
      </c>
      <c r="K805" s="264">
        <v>166</v>
      </c>
      <c r="L805" s="264">
        <v>164</v>
      </c>
      <c r="M805" s="264">
        <v>42</v>
      </c>
      <c r="N805" s="264">
        <v>0</v>
      </c>
      <c r="O805" s="264">
        <v>9198</v>
      </c>
      <c r="P805" s="264">
        <v>183</v>
      </c>
      <c r="Q805" s="264">
        <v>182</v>
      </c>
      <c r="R805" s="264">
        <v>70</v>
      </c>
      <c r="S805" s="264">
        <v>0</v>
      </c>
      <c r="T805" s="265">
        <v>0.015</v>
      </c>
      <c r="U805" s="266">
        <v>324575</v>
      </c>
      <c r="V805" s="266">
        <v>6062</v>
      </c>
      <c r="W805" s="266">
        <v>5970</v>
      </c>
      <c r="X805" s="266">
        <v>17</v>
      </c>
      <c r="Y805" s="264">
        <v>5314</v>
      </c>
      <c r="Z805" s="267">
        <v>0.018624354925672</v>
      </c>
      <c r="AA805" s="267">
        <v>0.0200542005420054</v>
      </c>
      <c r="AB805" s="267">
        <v>0.0188208616780045</v>
      </c>
      <c r="AC805" s="268">
        <v>0.0198956294846706</v>
      </c>
      <c r="AD805" s="269">
        <v>0.00123333886400089</v>
      </c>
      <c r="AE805" s="270">
        <v>72910</v>
      </c>
      <c r="AF805" s="271">
        <v>1376</v>
      </c>
      <c r="AG805" s="271">
        <v>0</v>
      </c>
      <c r="AH805" s="271">
        <v>71996</v>
      </c>
      <c r="AI805" s="271">
        <v>1600</v>
      </c>
      <c r="AJ805" s="271">
        <v>2</v>
      </c>
      <c r="AK805" s="268">
        <v>0.0188725826361267</v>
      </c>
      <c r="AL805" s="268">
        <v>0.022195677537641</v>
      </c>
      <c r="AM805" s="269">
        <v>-0.00332309490151425</v>
      </c>
    </row>
    <row r="806" spans="1:39">
      <c r="A806" s="279" t="s">
        <v>719</v>
      </c>
      <c r="B806" s="280" t="s">
        <v>3337</v>
      </c>
      <c r="C806" s="262" t="s">
        <v>1082</v>
      </c>
      <c r="D806" s="280" t="s">
        <v>1083</v>
      </c>
      <c r="E806" s="263">
        <v>0</v>
      </c>
      <c r="F806" s="263">
        <v>1</v>
      </c>
      <c r="G806" s="263">
        <v>1</v>
      </c>
      <c r="H806" s="263">
        <v>1</v>
      </c>
      <c r="I806" s="263">
        <v>0</v>
      </c>
      <c r="J806" s="264">
        <v>0</v>
      </c>
      <c r="K806" s="264">
        <v>1</v>
      </c>
      <c r="L806" s="264">
        <v>1</v>
      </c>
      <c r="M806" s="264">
        <v>1</v>
      </c>
      <c r="N806" s="264">
        <v>0</v>
      </c>
      <c r="O806" s="264">
        <v>0</v>
      </c>
      <c r="P806" s="264">
        <v>0</v>
      </c>
      <c r="Q806" s="264">
        <v>0</v>
      </c>
      <c r="R806" s="264">
        <v>0</v>
      </c>
      <c r="S806" s="264">
        <v>0</v>
      </c>
      <c r="T806" s="265">
        <v>0.015</v>
      </c>
      <c r="U806" s="266">
        <v>0</v>
      </c>
      <c r="V806" s="266">
        <v>6</v>
      </c>
      <c r="W806" s="266">
        <v>6</v>
      </c>
      <c r="X806" s="266">
        <v>0</v>
      </c>
      <c r="Y806" s="264">
        <v>6</v>
      </c>
      <c r="Z806" s="267">
        <v>0</v>
      </c>
      <c r="AA806" s="267">
        <v>0</v>
      </c>
      <c r="AB806" s="267">
        <v>0</v>
      </c>
      <c r="AC806" s="268">
        <v>0</v>
      </c>
      <c r="AD806" s="269">
        <v>0</v>
      </c>
      <c r="AE806" s="270">
        <v>0</v>
      </c>
      <c r="AF806" s="271">
        <v>2</v>
      </c>
      <c r="AG806" s="271">
        <v>0</v>
      </c>
      <c r="AH806" s="271">
        <v>0</v>
      </c>
      <c r="AI806" s="271">
        <v>4</v>
      </c>
      <c r="AJ806" s="271">
        <v>0</v>
      </c>
      <c r="AK806" s="268">
        <v>0</v>
      </c>
      <c r="AL806" s="268">
        <v>0</v>
      </c>
      <c r="AM806" s="269">
        <v>0</v>
      </c>
    </row>
    <row r="807" spans="1:39">
      <c r="A807" s="279" t="s">
        <v>719</v>
      </c>
      <c r="B807" s="280" t="s">
        <v>3337</v>
      </c>
      <c r="C807" s="262" t="s">
        <v>1084</v>
      </c>
      <c r="D807" s="280" t="s">
        <v>1085</v>
      </c>
      <c r="E807" s="263">
        <v>11745</v>
      </c>
      <c r="F807" s="263">
        <v>138</v>
      </c>
      <c r="G807" s="263">
        <v>94</v>
      </c>
      <c r="H807" s="263">
        <v>5</v>
      </c>
      <c r="I807" s="263">
        <v>1</v>
      </c>
      <c r="J807" s="264">
        <v>6773</v>
      </c>
      <c r="K807" s="264">
        <v>160</v>
      </c>
      <c r="L807" s="264">
        <v>160</v>
      </c>
      <c r="M807" s="264">
        <v>35</v>
      </c>
      <c r="N807" s="264">
        <v>0</v>
      </c>
      <c r="O807" s="264">
        <v>11209</v>
      </c>
      <c r="P807" s="264">
        <v>177</v>
      </c>
      <c r="Q807" s="264">
        <v>177</v>
      </c>
      <c r="R807" s="264">
        <v>122</v>
      </c>
      <c r="S807" s="264">
        <v>0</v>
      </c>
      <c r="T807" s="265">
        <v>0.015</v>
      </c>
      <c r="U807" s="266">
        <v>315023</v>
      </c>
      <c r="V807" s="266">
        <v>4605</v>
      </c>
      <c r="W807" s="266">
        <v>4560</v>
      </c>
      <c r="X807" s="266">
        <v>2</v>
      </c>
      <c r="Y807" s="264">
        <v>4220</v>
      </c>
      <c r="Z807" s="267">
        <v>0.0146116315316659</v>
      </c>
      <c r="AA807" s="267">
        <v>0.0116645381013197</v>
      </c>
      <c r="AB807" s="267">
        <v>0.0236232098036321</v>
      </c>
      <c r="AC807" s="268">
        <v>0.0157908823267018</v>
      </c>
      <c r="AD807" s="269">
        <v>-0.0119586717023124</v>
      </c>
      <c r="AE807" s="270">
        <v>73141</v>
      </c>
      <c r="AF807" s="271">
        <v>1221</v>
      </c>
      <c r="AG807" s="271">
        <v>1</v>
      </c>
      <c r="AH807" s="271">
        <v>70716</v>
      </c>
      <c r="AI807" s="271">
        <v>1088</v>
      </c>
      <c r="AJ807" s="271">
        <v>1</v>
      </c>
      <c r="AK807" s="268">
        <v>0.0166801110184438</v>
      </c>
      <c r="AL807" s="268">
        <v>0.0153713445330618</v>
      </c>
      <c r="AM807" s="269">
        <v>0.001308766485382</v>
      </c>
    </row>
    <row r="808" spans="1:39">
      <c r="A808" s="279" t="s">
        <v>719</v>
      </c>
      <c r="B808" s="280" t="s">
        <v>3351</v>
      </c>
      <c r="C808" s="262" t="s">
        <v>1086</v>
      </c>
      <c r="D808" s="280" t="s">
        <v>1086</v>
      </c>
      <c r="E808" s="263">
        <v>6406</v>
      </c>
      <c r="F808" s="263">
        <v>95</v>
      </c>
      <c r="G808" s="263">
        <v>68</v>
      </c>
      <c r="H808" s="263">
        <v>5</v>
      </c>
      <c r="I808" s="263">
        <v>0</v>
      </c>
      <c r="J808" s="264">
        <v>4580</v>
      </c>
      <c r="K808" s="264">
        <v>95</v>
      </c>
      <c r="L808" s="264">
        <v>95</v>
      </c>
      <c r="M808" s="264">
        <v>16</v>
      </c>
      <c r="N808" s="264">
        <v>0</v>
      </c>
      <c r="O808" s="264">
        <v>6974</v>
      </c>
      <c r="P808" s="264">
        <v>51</v>
      </c>
      <c r="Q808" s="264">
        <v>51</v>
      </c>
      <c r="R808" s="264">
        <v>34</v>
      </c>
      <c r="S808" s="264">
        <v>0</v>
      </c>
      <c r="T808" s="265">
        <v>0.015</v>
      </c>
      <c r="U808" s="266">
        <v>195643</v>
      </c>
      <c r="V808" s="266">
        <v>3141</v>
      </c>
      <c r="W808" s="266">
        <v>3113</v>
      </c>
      <c r="X808" s="266">
        <v>1</v>
      </c>
      <c r="Y808" s="264">
        <v>2918</v>
      </c>
      <c r="Z808" s="267">
        <v>0.016049641438743</v>
      </c>
      <c r="AA808" s="267">
        <v>0.0148298470184202</v>
      </c>
      <c r="AB808" s="267">
        <v>0.0207423580786026</v>
      </c>
      <c r="AC808" s="268">
        <v>0.0073128763980499</v>
      </c>
      <c r="AD808" s="269">
        <v>-0.00591251106018239</v>
      </c>
      <c r="AE808" s="270">
        <v>44483</v>
      </c>
      <c r="AF808" s="271">
        <v>695</v>
      </c>
      <c r="AG808" s="271">
        <v>0</v>
      </c>
      <c r="AH808" s="271">
        <v>44633</v>
      </c>
      <c r="AI808" s="271">
        <v>710</v>
      </c>
      <c r="AJ808" s="271">
        <v>1</v>
      </c>
      <c r="AK808" s="268">
        <v>0.0156239462266484</v>
      </c>
      <c r="AL808" s="268">
        <v>0.0158851074317209</v>
      </c>
      <c r="AM808" s="269">
        <v>-0.000261161205072543</v>
      </c>
    </row>
    <row r="809" spans="1:39">
      <c r="A809" s="279" t="s">
        <v>719</v>
      </c>
      <c r="B809" s="280" t="s">
        <v>3351</v>
      </c>
      <c r="C809" s="262" t="s">
        <v>1087</v>
      </c>
      <c r="D809" s="280" t="s">
        <v>1088</v>
      </c>
      <c r="E809" s="263">
        <v>9866</v>
      </c>
      <c r="F809" s="263">
        <v>142</v>
      </c>
      <c r="G809" s="263">
        <v>100</v>
      </c>
      <c r="H809" s="263">
        <v>3</v>
      </c>
      <c r="I809" s="263">
        <v>0</v>
      </c>
      <c r="J809" s="264">
        <v>5190</v>
      </c>
      <c r="K809" s="264">
        <v>151</v>
      </c>
      <c r="L809" s="264">
        <v>151</v>
      </c>
      <c r="M809" s="264">
        <v>56</v>
      </c>
      <c r="N809" s="264">
        <v>0</v>
      </c>
      <c r="O809" s="264">
        <v>9836</v>
      </c>
      <c r="P809" s="264">
        <v>158</v>
      </c>
      <c r="Q809" s="264">
        <v>158</v>
      </c>
      <c r="R809" s="264">
        <v>107</v>
      </c>
      <c r="S809" s="264">
        <v>0</v>
      </c>
      <c r="T809" s="265">
        <v>0.015</v>
      </c>
      <c r="U809" s="266">
        <v>268254</v>
      </c>
      <c r="V809" s="266">
        <v>4416</v>
      </c>
      <c r="W809" s="266">
        <v>4374</v>
      </c>
      <c r="X809" s="266">
        <v>0</v>
      </c>
      <c r="Y809" s="264">
        <v>4080</v>
      </c>
      <c r="Z809" s="267">
        <v>0.0164620098861527</v>
      </c>
      <c r="AA809" s="267">
        <v>0.0143928643827286</v>
      </c>
      <c r="AB809" s="267">
        <v>0.0290944123314066</v>
      </c>
      <c r="AC809" s="268">
        <v>0.0160634404229362</v>
      </c>
      <c r="AD809" s="269">
        <v>-0.014701547948678</v>
      </c>
      <c r="AE809" s="270">
        <v>60328</v>
      </c>
      <c r="AF809" s="271">
        <v>1072</v>
      </c>
      <c r="AG809" s="271">
        <v>0</v>
      </c>
      <c r="AH809" s="271">
        <v>60392</v>
      </c>
      <c r="AI809" s="271">
        <v>991</v>
      </c>
      <c r="AJ809" s="271">
        <v>0</v>
      </c>
      <c r="AK809" s="268">
        <v>0.0177695265879857</v>
      </c>
      <c r="AL809" s="268">
        <v>0.016409458206385</v>
      </c>
      <c r="AM809" s="269">
        <v>0.00136006838160073</v>
      </c>
    </row>
    <row r="810" spans="1:39">
      <c r="A810" s="279" t="s">
        <v>719</v>
      </c>
      <c r="B810" s="280" t="s">
        <v>3351</v>
      </c>
      <c r="C810" s="262" t="s">
        <v>1089</v>
      </c>
      <c r="D810" s="280" t="s">
        <v>1090</v>
      </c>
      <c r="E810" s="263">
        <v>12352</v>
      </c>
      <c r="F810" s="263">
        <v>196</v>
      </c>
      <c r="G810" s="263">
        <v>152</v>
      </c>
      <c r="H810" s="263">
        <v>10</v>
      </c>
      <c r="I810" s="263">
        <v>0</v>
      </c>
      <c r="J810" s="264">
        <v>7953</v>
      </c>
      <c r="K810" s="264">
        <v>239</v>
      </c>
      <c r="L810" s="264">
        <v>239</v>
      </c>
      <c r="M810" s="264">
        <v>27</v>
      </c>
      <c r="N810" s="264">
        <v>0</v>
      </c>
      <c r="O810" s="264">
        <v>13337</v>
      </c>
      <c r="P810" s="264">
        <v>137</v>
      </c>
      <c r="Q810" s="264">
        <v>137</v>
      </c>
      <c r="R810" s="264">
        <v>82</v>
      </c>
      <c r="S810" s="264">
        <v>0</v>
      </c>
      <c r="T810" s="265">
        <v>0.015</v>
      </c>
      <c r="U810" s="266">
        <v>363458</v>
      </c>
      <c r="V810" s="266">
        <v>6757</v>
      </c>
      <c r="W810" s="266">
        <v>6712</v>
      </c>
      <c r="X810" s="266">
        <v>1</v>
      </c>
      <c r="Y810" s="264">
        <v>6194</v>
      </c>
      <c r="Z810" s="267">
        <v>0.0185881174716198</v>
      </c>
      <c r="AA810" s="267">
        <v>0.0158678756476684</v>
      </c>
      <c r="AB810" s="267">
        <v>0.0300515528731296</v>
      </c>
      <c r="AC810" s="268">
        <v>0.0102721751518332</v>
      </c>
      <c r="AD810" s="269">
        <v>-0.0141836772254612</v>
      </c>
      <c r="AE810" s="270">
        <v>83509</v>
      </c>
      <c r="AF810" s="271">
        <v>1689</v>
      </c>
      <c r="AG810" s="271">
        <v>0</v>
      </c>
      <c r="AH810" s="271">
        <v>83510</v>
      </c>
      <c r="AI810" s="271">
        <v>1692</v>
      </c>
      <c r="AJ810" s="271">
        <v>0</v>
      </c>
      <c r="AK810" s="268">
        <v>0.020225364930726</v>
      </c>
      <c r="AL810" s="268">
        <v>0.0202610465812478</v>
      </c>
      <c r="AM810" s="269">
        <v>-3.5681650521726e-5</v>
      </c>
    </row>
    <row r="811" spans="1:39">
      <c r="A811" s="279" t="s">
        <v>719</v>
      </c>
      <c r="B811" s="280" t="s">
        <v>3351</v>
      </c>
      <c r="C811" s="262" t="s">
        <v>1091</v>
      </c>
      <c r="D811" s="280" t="s">
        <v>1091</v>
      </c>
      <c r="E811" s="263">
        <v>2804</v>
      </c>
      <c r="F811" s="263">
        <v>26</v>
      </c>
      <c r="G811" s="263">
        <v>17</v>
      </c>
      <c r="H811" s="263">
        <v>0</v>
      </c>
      <c r="I811" s="263">
        <v>0</v>
      </c>
      <c r="J811" s="264">
        <v>2093</v>
      </c>
      <c r="K811" s="264">
        <v>41</v>
      </c>
      <c r="L811" s="264">
        <v>41</v>
      </c>
      <c r="M811" s="264">
        <v>0</v>
      </c>
      <c r="N811" s="264">
        <v>0</v>
      </c>
      <c r="O811" s="264">
        <v>3123</v>
      </c>
      <c r="P811" s="264">
        <v>71</v>
      </c>
      <c r="Q811" s="264">
        <v>71</v>
      </c>
      <c r="R811" s="264">
        <v>42</v>
      </c>
      <c r="S811" s="264">
        <v>0</v>
      </c>
      <c r="T811" s="265">
        <v>0.015</v>
      </c>
      <c r="U811" s="266">
        <v>86202</v>
      </c>
      <c r="V811" s="266">
        <v>1258</v>
      </c>
      <c r="W811" s="266">
        <v>1248</v>
      </c>
      <c r="X811" s="266">
        <v>2</v>
      </c>
      <c r="Y811" s="264">
        <v>1140</v>
      </c>
      <c r="Z811" s="267">
        <v>0.0145704276002877</v>
      </c>
      <c r="AA811" s="267">
        <v>0.00927246790299572</v>
      </c>
      <c r="AB811" s="267">
        <v>0.0195891065456283</v>
      </c>
      <c r="AC811" s="268">
        <v>0.0227345501120717</v>
      </c>
      <c r="AD811" s="269">
        <v>-0.0103166386426326</v>
      </c>
      <c r="AE811" s="270">
        <v>19970</v>
      </c>
      <c r="AF811" s="271">
        <v>319</v>
      </c>
      <c r="AG811" s="271">
        <v>0</v>
      </c>
      <c r="AH811" s="271">
        <v>20198</v>
      </c>
      <c r="AI811" s="271">
        <v>313</v>
      </c>
      <c r="AJ811" s="271">
        <v>0</v>
      </c>
      <c r="AK811" s="268">
        <v>0.0159739609414121</v>
      </c>
      <c r="AL811" s="268">
        <v>0.0154965838201802</v>
      </c>
      <c r="AM811" s="269">
        <v>0.000477377121231901</v>
      </c>
    </row>
    <row r="812" spans="1:39">
      <c r="A812" s="279" t="s">
        <v>719</v>
      </c>
      <c r="B812" s="280" t="s">
        <v>3351</v>
      </c>
      <c r="C812" s="262" t="s">
        <v>1092</v>
      </c>
      <c r="D812" s="280" t="s">
        <v>1093</v>
      </c>
      <c r="E812" s="263">
        <v>5306</v>
      </c>
      <c r="F812" s="263">
        <v>82</v>
      </c>
      <c r="G812" s="263">
        <v>60</v>
      </c>
      <c r="H812" s="263">
        <v>11</v>
      </c>
      <c r="I812" s="263">
        <v>0</v>
      </c>
      <c r="J812" s="264">
        <v>3386</v>
      </c>
      <c r="K812" s="264">
        <v>57</v>
      </c>
      <c r="L812" s="264">
        <v>57</v>
      </c>
      <c r="M812" s="264">
        <v>4</v>
      </c>
      <c r="N812" s="264">
        <v>0</v>
      </c>
      <c r="O812" s="264">
        <v>5318</v>
      </c>
      <c r="P812" s="264">
        <v>78</v>
      </c>
      <c r="Q812" s="264">
        <v>78</v>
      </c>
      <c r="R812" s="264">
        <v>55</v>
      </c>
      <c r="S812" s="264">
        <v>0</v>
      </c>
      <c r="T812" s="265">
        <v>0.015</v>
      </c>
      <c r="U812" s="266">
        <v>149696</v>
      </c>
      <c r="V812" s="266">
        <v>1911</v>
      </c>
      <c r="W812" s="266">
        <v>1888</v>
      </c>
      <c r="X812" s="266">
        <v>1</v>
      </c>
      <c r="Y812" s="264">
        <v>1738</v>
      </c>
      <c r="Z812" s="267">
        <v>0.0127591919623771</v>
      </c>
      <c r="AA812" s="267">
        <v>0.0154542027892951</v>
      </c>
      <c r="AB812" s="267">
        <v>0.0168340224453633</v>
      </c>
      <c r="AC812" s="268">
        <v>0.0146671681083114</v>
      </c>
      <c r="AD812" s="269">
        <v>-0.00137981965606812</v>
      </c>
      <c r="AE812" s="270">
        <v>35661</v>
      </c>
      <c r="AF812" s="271">
        <v>463</v>
      </c>
      <c r="AG812" s="271">
        <v>0</v>
      </c>
      <c r="AH812" s="271">
        <v>34748</v>
      </c>
      <c r="AI812" s="271">
        <v>458</v>
      </c>
      <c r="AJ812" s="271">
        <v>0</v>
      </c>
      <c r="AK812" s="268">
        <v>0.0129833711898152</v>
      </c>
      <c r="AL812" s="268">
        <v>0.0131806147116381</v>
      </c>
      <c r="AM812" s="269">
        <v>-0.000197243521822876</v>
      </c>
    </row>
    <row r="813" spans="1:39">
      <c r="A813" s="279" t="s">
        <v>719</v>
      </c>
      <c r="B813" s="280" t="s">
        <v>3337</v>
      </c>
      <c r="C813" s="262" t="s">
        <v>1094</v>
      </c>
      <c r="D813" s="280" t="s">
        <v>1095</v>
      </c>
      <c r="E813" s="263">
        <v>8297</v>
      </c>
      <c r="F813" s="263">
        <v>133</v>
      </c>
      <c r="G813" s="263">
        <v>99</v>
      </c>
      <c r="H813" s="263">
        <v>0</v>
      </c>
      <c r="I813" s="263">
        <v>0</v>
      </c>
      <c r="J813" s="264">
        <v>5147</v>
      </c>
      <c r="K813" s="264">
        <v>133</v>
      </c>
      <c r="L813" s="264">
        <v>130</v>
      </c>
      <c r="M813" s="264">
        <v>24</v>
      </c>
      <c r="N813" s="264">
        <v>0</v>
      </c>
      <c r="O813" s="264">
        <v>7515</v>
      </c>
      <c r="P813" s="264">
        <v>127</v>
      </c>
      <c r="Q813" s="264">
        <v>127</v>
      </c>
      <c r="R813" s="264">
        <v>76</v>
      </c>
      <c r="S813" s="264">
        <v>0</v>
      </c>
      <c r="T813" s="265">
        <v>0.015</v>
      </c>
      <c r="U813" s="266">
        <v>214130</v>
      </c>
      <c r="V813" s="266">
        <v>4546</v>
      </c>
      <c r="W813" s="266">
        <v>4507</v>
      </c>
      <c r="X813" s="266">
        <v>19</v>
      </c>
      <c r="Y813" s="264">
        <v>4174</v>
      </c>
      <c r="Z813" s="267">
        <v>0.0211413627235791</v>
      </c>
      <c r="AA813" s="267">
        <v>0.0160298903218031</v>
      </c>
      <c r="AB813" s="267">
        <v>0.0258402953176608</v>
      </c>
      <c r="AC813" s="268">
        <v>0.0168995342648037</v>
      </c>
      <c r="AD813" s="269">
        <v>-0.00981040499585771</v>
      </c>
      <c r="AE813" s="270">
        <v>48750</v>
      </c>
      <c r="AF813" s="271">
        <v>1039</v>
      </c>
      <c r="AG813" s="271">
        <v>4</v>
      </c>
      <c r="AH813" s="271">
        <v>47587</v>
      </c>
      <c r="AI813" s="271">
        <v>1152</v>
      </c>
      <c r="AJ813" s="271">
        <v>4</v>
      </c>
      <c r="AK813" s="268">
        <v>0.0212307692307692</v>
      </c>
      <c r="AL813" s="268">
        <v>0.0241242356105659</v>
      </c>
      <c r="AM813" s="269">
        <v>-0.00289346637979668</v>
      </c>
    </row>
    <row r="814" spans="1:39">
      <c r="A814" s="279" t="s">
        <v>719</v>
      </c>
      <c r="B814" s="280" t="s">
        <v>3351</v>
      </c>
      <c r="C814" s="262" t="s">
        <v>1096</v>
      </c>
      <c r="D814" s="280" t="s">
        <v>1097</v>
      </c>
      <c r="E814" s="263">
        <v>6673</v>
      </c>
      <c r="F814" s="263">
        <v>77</v>
      </c>
      <c r="G814" s="263">
        <v>48</v>
      </c>
      <c r="H814" s="263">
        <v>1</v>
      </c>
      <c r="I814" s="263">
        <v>0</v>
      </c>
      <c r="J814" s="264">
        <v>3803</v>
      </c>
      <c r="K814" s="264">
        <v>67</v>
      </c>
      <c r="L814" s="264">
        <v>67</v>
      </c>
      <c r="M814" s="264">
        <v>29</v>
      </c>
      <c r="N814" s="264">
        <v>0</v>
      </c>
      <c r="O814" s="264">
        <v>6308</v>
      </c>
      <c r="P814" s="264">
        <v>103</v>
      </c>
      <c r="Q814" s="264">
        <v>103</v>
      </c>
      <c r="R814" s="264">
        <v>61</v>
      </c>
      <c r="S814" s="264">
        <v>0</v>
      </c>
      <c r="T814" s="265">
        <v>0.015</v>
      </c>
      <c r="U814" s="266">
        <v>183519</v>
      </c>
      <c r="V814" s="266">
        <v>2771</v>
      </c>
      <c r="W814" s="266">
        <v>2742</v>
      </c>
      <c r="X814" s="266">
        <v>5</v>
      </c>
      <c r="Y814" s="264">
        <v>2564</v>
      </c>
      <c r="Z814" s="267">
        <v>0.0150720088928122</v>
      </c>
      <c r="AA814" s="267">
        <v>0.0115390379139817</v>
      </c>
      <c r="AB814" s="267">
        <v>0.0176176702603208</v>
      </c>
      <c r="AC814" s="268">
        <v>0.0163284717818643</v>
      </c>
      <c r="AD814" s="269">
        <v>-0.00607863234633908</v>
      </c>
      <c r="AE814" s="270">
        <v>40050</v>
      </c>
      <c r="AF814" s="271">
        <v>634</v>
      </c>
      <c r="AG814" s="271">
        <v>1</v>
      </c>
      <c r="AH814" s="271">
        <v>41697</v>
      </c>
      <c r="AI814" s="271">
        <v>639</v>
      </c>
      <c r="AJ814" s="271">
        <v>0</v>
      </c>
      <c r="AK814" s="268">
        <v>0.0158052434456929</v>
      </c>
      <c r="AL814" s="268">
        <v>0.0153248435139219</v>
      </c>
      <c r="AM814" s="269">
        <v>0.000480399931771021</v>
      </c>
    </row>
    <row r="815" spans="1:39">
      <c r="A815" s="279" t="s">
        <v>719</v>
      </c>
      <c r="B815" s="280" t="s">
        <v>3337</v>
      </c>
      <c r="C815" s="262" t="s">
        <v>1098</v>
      </c>
      <c r="D815" s="280" t="s">
        <v>1099</v>
      </c>
      <c r="E815" s="263">
        <v>4811</v>
      </c>
      <c r="F815" s="263">
        <v>83</v>
      </c>
      <c r="G815" s="263">
        <v>64</v>
      </c>
      <c r="H815" s="263">
        <v>5</v>
      </c>
      <c r="I815" s="263">
        <v>0</v>
      </c>
      <c r="J815" s="264">
        <v>3146</v>
      </c>
      <c r="K815" s="264">
        <v>87</v>
      </c>
      <c r="L815" s="264">
        <v>86</v>
      </c>
      <c r="M815" s="264">
        <v>22</v>
      </c>
      <c r="N815" s="264">
        <v>0</v>
      </c>
      <c r="O815" s="264">
        <v>4561</v>
      </c>
      <c r="P815" s="264">
        <v>96</v>
      </c>
      <c r="Q815" s="264">
        <v>96</v>
      </c>
      <c r="R815" s="264">
        <v>70</v>
      </c>
      <c r="S815" s="264">
        <v>0</v>
      </c>
      <c r="T815" s="265">
        <v>0.015</v>
      </c>
      <c r="U815" s="266">
        <v>125944</v>
      </c>
      <c r="V815" s="266">
        <v>2975</v>
      </c>
      <c r="W815" s="266">
        <v>2951</v>
      </c>
      <c r="X815" s="266">
        <v>1</v>
      </c>
      <c r="Y815" s="264">
        <v>2763</v>
      </c>
      <c r="Z815" s="267">
        <v>0.0236136695674268</v>
      </c>
      <c r="AA815" s="267">
        <v>0.0172521305341925</v>
      </c>
      <c r="AB815" s="267">
        <v>0.0276541640178004</v>
      </c>
      <c r="AC815" s="268">
        <v>0.0210480157860118</v>
      </c>
      <c r="AD815" s="269">
        <v>-0.0104020334836079</v>
      </c>
      <c r="AE815" s="270">
        <v>28473</v>
      </c>
      <c r="AF815" s="271">
        <v>654</v>
      </c>
      <c r="AG815" s="271">
        <v>0</v>
      </c>
      <c r="AH815" s="271">
        <v>28708</v>
      </c>
      <c r="AI815" s="271">
        <v>773</v>
      </c>
      <c r="AJ815" s="271">
        <v>0</v>
      </c>
      <c r="AK815" s="268">
        <v>0.022969128648193</v>
      </c>
      <c r="AL815" s="268">
        <v>0.0269262923226975</v>
      </c>
      <c r="AM815" s="269">
        <v>-0.00395716367450448</v>
      </c>
    </row>
    <row r="816" spans="1:39">
      <c r="A816" s="279" t="s">
        <v>719</v>
      </c>
      <c r="B816" s="280" t="s">
        <v>3337</v>
      </c>
      <c r="C816" s="262" t="s">
        <v>1100</v>
      </c>
      <c r="D816" s="280" t="s">
        <v>1101</v>
      </c>
      <c r="E816" s="263">
        <v>8738</v>
      </c>
      <c r="F816" s="263">
        <v>143</v>
      </c>
      <c r="G816" s="263">
        <v>77</v>
      </c>
      <c r="H816" s="263">
        <v>4</v>
      </c>
      <c r="I816" s="263">
        <v>0</v>
      </c>
      <c r="J816" s="264">
        <v>5240</v>
      </c>
      <c r="K816" s="264">
        <v>134</v>
      </c>
      <c r="L816" s="264">
        <v>134</v>
      </c>
      <c r="M816" s="264">
        <v>48</v>
      </c>
      <c r="N816" s="264">
        <v>0</v>
      </c>
      <c r="O816" s="264">
        <v>7745</v>
      </c>
      <c r="P816" s="264">
        <v>128</v>
      </c>
      <c r="Q816" s="264">
        <v>127</v>
      </c>
      <c r="R816" s="264">
        <v>93</v>
      </c>
      <c r="S816" s="264">
        <v>1</v>
      </c>
      <c r="T816" s="265">
        <v>0.015</v>
      </c>
      <c r="U816" s="266">
        <v>228829</v>
      </c>
      <c r="V816" s="266">
        <v>4189</v>
      </c>
      <c r="W816" s="266">
        <v>4120</v>
      </c>
      <c r="X816" s="266">
        <v>9</v>
      </c>
      <c r="Y816" s="264">
        <v>3865</v>
      </c>
      <c r="Z816" s="267">
        <v>0.0182669154696302</v>
      </c>
      <c r="AA816" s="267">
        <v>0.0163653009842069</v>
      </c>
      <c r="AB816" s="267">
        <v>0.0255725190839695</v>
      </c>
      <c r="AC816" s="268">
        <v>0.0163976759199484</v>
      </c>
      <c r="AD816" s="269">
        <v>-0.00920721809976255</v>
      </c>
      <c r="AE816" s="270">
        <v>51469</v>
      </c>
      <c r="AF816" s="271">
        <v>1037</v>
      </c>
      <c r="AG816" s="271">
        <v>1</v>
      </c>
      <c r="AH816" s="271">
        <v>52036</v>
      </c>
      <c r="AI816" s="271">
        <v>964</v>
      </c>
      <c r="AJ816" s="271">
        <v>5</v>
      </c>
      <c r="AK816" s="268">
        <v>0.0201286211117372</v>
      </c>
      <c r="AL816" s="268">
        <v>0.0184295487739257</v>
      </c>
      <c r="AM816" s="269">
        <v>0.00169907233781142</v>
      </c>
    </row>
    <row r="817" spans="1:39">
      <c r="A817" s="279" t="s">
        <v>719</v>
      </c>
      <c r="B817" s="280" t="s">
        <v>3351</v>
      </c>
      <c r="C817" s="262" t="s">
        <v>1102</v>
      </c>
      <c r="D817" s="280" t="s">
        <v>1103</v>
      </c>
      <c r="E817" s="263">
        <v>9453</v>
      </c>
      <c r="F817" s="263">
        <v>176</v>
      </c>
      <c r="G817" s="263">
        <v>135</v>
      </c>
      <c r="H817" s="263">
        <v>20</v>
      </c>
      <c r="I817" s="263">
        <v>0</v>
      </c>
      <c r="J817" s="264">
        <v>6374</v>
      </c>
      <c r="K817" s="264">
        <v>164</v>
      </c>
      <c r="L817" s="264">
        <v>164</v>
      </c>
      <c r="M817" s="264">
        <v>61</v>
      </c>
      <c r="N817" s="264">
        <v>0</v>
      </c>
      <c r="O817" s="264">
        <v>9475</v>
      </c>
      <c r="P817" s="264">
        <v>214</v>
      </c>
      <c r="Q817" s="264">
        <v>214</v>
      </c>
      <c r="R817" s="264">
        <v>145</v>
      </c>
      <c r="S817" s="264">
        <v>0</v>
      </c>
      <c r="T817" s="265">
        <v>0.015</v>
      </c>
      <c r="U817" s="266">
        <v>267761</v>
      </c>
      <c r="V817" s="266">
        <v>5689</v>
      </c>
      <c r="W817" s="266">
        <v>5644</v>
      </c>
      <c r="X817" s="266">
        <v>7</v>
      </c>
      <c r="Y817" s="264">
        <v>5283</v>
      </c>
      <c r="Z817" s="267">
        <v>0.0212204167149062</v>
      </c>
      <c r="AA817" s="267">
        <v>0.0186184280122712</v>
      </c>
      <c r="AB817" s="267">
        <v>0.0257295262001883</v>
      </c>
      <c r="AC817" s="268">
        <v>0.0225857519788918</v>
      </c>
      <c r="AD817" s="269">
        <v>-0.00711109818791703</v>
      </c>
      <c r="AE817" s="270">
        <v>61841</v>
      </c>
      <c r="AF817" s="271">
        <v>1340</v>
      </c>
      <c r="AG817" s="271">
        <v>1</v>
      </c>
      <c r="AH817" s="271">
        <v>61115</v>
      </c>
      <c r="AI817" s="271">
        <v>1303</v>
      </c>
      <c r="AJ817" s="271">
        <v>0</v>
      </c>
      <c r="AK817" s="268">
        <v>0.0216523018709271</v>
      </c>
      <c r="AL817" s="268">
        <v>0.021320461425182</v>
      </c>
      <c r="AM817" s="269">
        <v>0.000331840445745021</v>
      </c>
    </row>
    <row r="818" spans="1:39">
      <c r="A818" s="279" t="s">
        <v>719</v>
      </c>
      <c r="B818" s="280" t="s">
        <v>3352</v>
      </c>
      <c r="C818" s="262" t="s">
        <v>1104</v>
      </c>
      <c r="D818" s="280" t="s">
        <v>1105</v>
      </c>
      <c r="E818" s="263">
        <v>5075</v>
      </c>
      <c r="F818" s="263">
        <v>70</v>
      </c>
      <c r="G818" s="263">
        <v>40</v>
      </c>
      <c r="H818" s="263">
        <v>0</v>
      </c>
      <c r="I818" s="263">
        <v>0</v>
      </c>
      <c r="J818" s="264">
        <v>6243</v>
      </c>
      <c r="K818" s="264">
        <v>90</v>
      </c>
      <c r="L818" s="264">
        <v>90</v>
      </c>
      <c r="M818" s="264">
        <v>3</v>
      </c>
      <c r="N818" s="264">
        <v>0</v>
      </c>
      <c r="O818" s="264">
        <v>7444</v>
      </c>
      <c r="P818" s="264">
        <v>112</v>
      </c>
      <c r="Q818" s="264">
        <v>112</v>
      </c>
      <c r="R818" s="264">
        <v>48</v>
      </c>
      <c r="S818" s="264">
        <v>0</v>
      </c>
      <c r="T818" s="265">
        <v>0.015</v>
      </c>
      <c r="U818" s="266">
        <v>210346</v>
      </c>
      <c r="V818" s="266">
        <v>3227</v>
      </c>
      <c r="W818" s="266">
        <v>3197</v>
      </c>
      <c r="X818" s="266">
        <v>1</v>
      </c>
      <c r="Y818" s="264">
        <v>2944</v>
      </c>
      <c r="Z818" s="267">
        <v>0.0153366358285872</v>
      </c>
      <c r="AA818" s="267">
        <v>0.0137931034482759</v>
      </c>
      <c r="AB818" s="267">
        <v>0.0144161460836136</v>
      </c>
      <c r="AC818" s="268">
        <v>0.015045674368619</v>
      </c>
      <c r="AD818" s="269">
        <v>-0.000623042635337785</v>
      </c>
      <c r="AE818" s="270">
        <v>48501</v>
      </c>
      <c r="AF818" s="271">
        <v>733</v>
      </c>
      <c r="AG818" s="271">
        <v>0</v>
      </c>
      <c r="AH818" s="271">
        <v>49883</v>
      </c>
      <c r="AI818" s="271">
        <v>764</v>
      </c>
      <c r="AJ818" s="271">
        <v>0</v>
      </c>
      <c r="AK818" s="268">
        <v>0.0151130904517433</v>
      </c>
      <c r="AL818" s="268">
        <v>0.0153158390634084</v>
      </c>
      <c r="AM818" s="269">
        <v>-0.000202748611665112</v>
      </c>
    </row>
    <row r="819" spans="1:39">
      <c r="A819" s="279" t="s">
        <v>719</v>
      </c>
      <c r="B819" s="280" t="s">
        <v>3352</v>
      </c>
      <c r="C819" s="262" t="s">
        <v>1106</v>
      </c>
      <c r="D819" s="280" t="s">
        <v>1107</v>
      </c>
      <c r="E819" s="263">
        <v>3741</v>
      </c>
      <c r="F819" s="263">
        <v>96</v>
      </c>
      <c r="G819" s="263">
        <v>70</v>
      </c>
      <c r="H819" s="263">
        <v>4</v>
      </c>
      <c r="I819" s="263">
        <v>0</v>
      </c>
      <c r="J819" s="264">
        <v>4673</v>
      </c>
      <c r="K819" s="264">
        <v>52</v>
      </c>
      <c r="L819" s="264">
        <v>52</v>
      </c>
      <c r="M819" s="264">
        <v>3</v>
      </c>
      <c r="N819" s="264">
        <v>0</v>
      </c>
      <c r="O819" s="264">
        <v>5833</v>
      </c>
      <c r="P819" s="264">
        <v>99</v>
      </c>
      <c r="Q819" s="264">
        <v>99</v>
      </c>
      <c r="R819" s="264">
        <v>45</v>
      </c>
      <c r="S819" s="264">
        <v>0</v>
      </c>
      <c r="T819" s="265">
        <v>0.015</v>
      </c>
      <c r="U819" s="266">
        <v>163595</v>
      </c>
      <c r="V819" s="266">
        <v>2550</v>
      </c>
      <c r="W819" s="266">
        <v>2523</v>
      </c>
      <c r="X819" s="266">
        <v>2</v>
      </c>
      <c r="Y819" s="264">
        <v>2314</v>
      </c>
      <c r="Z819" s="267">
        <v>0.015575048137168</v>
      </c>
      <c r="AA819" s="267">
        <v>0.0256615878107458</v>
      </c>
      <c r="AB819" s="267">
        <v>0.0111277551893858</v>
      </c>
      <c r="AC819" s="268">
        <v>0.016972398422767</v>
      </c>
      <c r="AD819" s="269">
        <v>0.01453383262136</v>
      </c>
      <c r="AE819" s="270">
        <v>37509</v>
      </c>
      <c r="AF819" s="271">
        <v>592</v>
      </c>
      <c r="AG819" s="271">
        <v>0</v>
      </c>
      <c r="AH819" s="271">
        <v>38875</v>
      </c>
      <c r="AI819" s="271">
        <v>585</v>
      </c>
      <c r="AJ819" s="271">
        <v>0</v>
      </c>
      <c r="AK819" s="268">
        <v>0.0157828787757605</v>
      </c>
      <c r="AL819" s="268">
        <v>0.015048231511254</v>
      </c>
      <c r="AM819" s="269">
        <v>0.000734647264506465</v>
      </c>
    </row>
    <row r="820" spans="1:39">
      <c r="A820" s="279" t="s">
        <v>719</v>
      </c>
      <c r="B820" s="280" t="s">
        <v>3352</v>
      </c>
      <c r="C820" s="262" t="s">
        <v>1108</v>
      </c>
      <c r="D820" s="280" t="s">
        <v>1109</v>
      </c>
      <c r="E820" s="263">
        <v>2937</v>
      </c>
      <c r="F820" s="263">
        <v>0</v>
      </c>
      <c r="G820" s="263">
        <v>0</v>
      </c>
      <c r="H820" s="263">
        <v>0</v>
      </c>
      <c r="I820" s="263">
        <v>0</v>
      </c>
      <c r="J820" s="264">
        <v>3323</v>
      </c>
      <c r="K820" s="264">
        <v>55</v>
      </c>
      <c r="L820" s="264">
        <v>55</v>
      </c>
      <c r="M820" s="264">
        <v>0</v>
      </c>
      <c r="N820" s="264">
        <v>0</v>
      </c>
      <c r="O820" s="264">
        <v>4681</v>
      </c>
      <c r="P820" s="264">
        <v>69</v>
      </c>
      <c r="Q820" s="264">
        <v>69</v>
      </c>
      <c r="R820" s="264">
        <v>29</v>
      </c>
      <c r="S820" s="264">
        <v>0</v>
      </c>
      <c r="T820" s="265">
        <v>0.015</v>
      </c>
      <c r="U820" s="266">
        <v>128340</v>
      </c>
      <c r="V820" s="266">
        <v>2064</v>
      </c>
      <c r="W820" s="266">
        <v>2063</v>
      </c>
      <c r="X820" s="266">
        <v>8</v>
      </c>
      <c r="Y820" s="264">
        <v>1909</v>
      </c>
      <c r="Z820" s="267">
        <v>0.0160199470157394</v>
      </c>
      <c r="AA820" s="267">
        <v>0</v>
      </c>
      <c r="AB820" s="267">
        <v>0.01655130905808</v>
      </c>
      <c r="AC820" s="268">
        <v>0.0147404400769066</v>
      </c>
      <c r="AD820" s="269">
        <v>-0.01655130905808</v>
      </c>
      <c r="AE820" s="270">
        <v>28725</v>
      </c>
      <c r="AF820" s="271">
        <v>489</v>
      </c>
      <c r="AG820" s="271">
        <v>0</v>
      </c>
      <c r="AH820" s="271">
        <v>30026</v>
      </c>
      <c r="AI820" s="271">
        <v>550</v>
      </c>
      <c r="AJ820" s="271">
        <v>1</v>
      </c>
      <c r="AK820" s="268">
        <v>0.017023498694517</v>
      </c>
      <c r="AL820" s="268">
        <v>0.018284153733431</v>
      </c>
      <c r="AM820" s="269">
        <v>-0.00126065503891406</v>
      </c>
    </row>
    <row r="821" spans="1:39">
      <c r="A821" s="279" t="s">
        <v>719</v>
      </c>
      <c r="B821" s="280" t="s">
        <v>3352</v>
      </c>
      <c r="C821" s="262" t="s">
        <v>1110</v>
      </c>
      <c r="D821" s="280" t="s">
        <v>1110</v>
      </c>
      <c r="E821" s="263">
        <v>2959</v>
      </c>
      <c r="F821" s="263">
        <v>49</v>
      </c>
      <c r="G821" s="263">
        <v>36</v>
      </c>
      <c r="H821" s="263">
        <v>0</v>
      </c>
      <c r="I821" s="263">
        <v>0</v>
      </c>
      <c r="J821" s="264">
        <v>3277</v>
      </c>
      <c r="K821" s="264">
        <v>75</v>
      </c>
      <c r="L821" s="264">
        <v>75</v>
      </c>
      <c r="M821" s="264">
        <v>1</v>
      </c>
      <c r="N821" s="264">
        <v>0</v>
      </c>
      <c r="O821" s="264">
        <v>4171</v>
      </c>
      <c r="P821" s="264">
        <v>62</v>
      </c>
      <c r="Q821" s="264">
        <v>62</v>
      </c>
      <c r="R821" s="264">
        <v>19</v>
      </c>
      <c r="S821" s="264">
        <v>0</v>
      </c>
      <c r="T821" s="265">
        <v>0.015</v>
      </c>
      <c r="U821" s="266">
        <v>111717</v>
      </c>
      <c r="V821" s="266">
        <v>2091</v>
      </c>
      <c r="W821" s="266">
        <v>2078</v>
      </c>
      <c r="X821" s="266">
        <v>0</v>
      </c>
      <c r="Y821" s="264">
        <v>1881</v>
      </c>
      <c r="Z821" s="267">
        <v>0.01871693654502</v>
      </c>
      <c r="AA821" s="267">
        <v>0.0165596485299088</v>
      </c>
      <c r="AB821" s="267">
        <v>0.022886786695148</v>
      </c>
      <c r="AC821" s="268">
        <v>0.0148645408774874</v>
      </c>
      <c r="AD821" s="269">
        <v>-0.00632713816523925</v>
      </c>
      <c r="AE821" s="270">
        <v>26896</v>
      </c>
      <c r="AF821" s="271">
        <v>499</v>
      </c>
      <c r="AG821" s="271">
        <v>0</v>
      </c>
      <c r="AH821" s="271">
        <v>27233</v>
      </c>
      <c r="AI821" s="271">
        <v>529</v>
      </c>
      <c r="AJ821" s="271">
        <v>0</v>
      </c>
      <c r="AK821" s="268">
        <v>0.0185529446757882</v>
      </c>
      <c r="AL821" s="268">
        <v>0.0194249623618404</v>
      </c>
      <c r="AM821" s="269">
        <v>-0.000872017686052193</v>
      </c>
    </row>
    <row r="822" spans="1:39">
      <c r="A822" s="279" t="s">
        <v>719</v>
      </c>
      <c r="B822" s="280" t="s">
        <v>3352</v>
      </c>
      <c r="C822" s="262" t="s">
        <v>1111</v>
      </c>
      <c r="D822" s="280" t="s">
        <v>1111</v>
      </c>
      <c r="E822" s="263">
        <v>1702</v>
      </c>
      <c r="F822" s="263">
        <v>37</v>
      </c>
      <c r="G822" s="263">
        <v>27</v>
      </c>
      <c r="H822" s="263">
        <v>0</v>
      </c>
      <c r="I822" s="263">
        <v>0</v>
      </c>
      <c r="J822" s="264">
        <v>2325</v>
      </c>
      <c r="K822" s="264">
        <v>29</v>
      </c>
      <c r="L822" s="264">
        <v>29</v>
      </c>
      <c r="M822" s="264">
        <v>4</v>
      </c>
      <c r="N822" s="264">
        <v>0</v>
      </c>
      <c r="O822" s="264">
        <v>2576</v>
      </c>
      <c r="P822" s="264">
        <v>36</v>
      </c>
      <c r="Q822" s="264">
        <v>36</v>
      </c>
      <c r="R822" s="264">
        <v>18</v>
      </c>
      <c r="S822" s="264">
        <v>0</v>
      </c>
      <c r="T822" s="265">
        <v>0.015</v>
      </c>
      <c r="U822" s="266">
        <v>76315</v>
      </c>
      <c r="V822" s="266">
        <v>1094</v>
      </c>
      <c r="W822" s="266">
        <v>1084</v>
      </c>
      <c r="X822" s="266">
        <v>0</v>
      </c>
      <c r="Y822" s="264">
        <v>990</v>
      </c>
      <c r="Z822" s="267">
        <v>0.0143353207102142</v>
      </c>
      <c r="AA822" s="267">
        <v>0.0217391304347826</v>
      </c>
      <c r="AB822" s="267">
        <v>0.0124731182795699</v>
      </c>
      <c r="AC822" s="268">
        <v>0.0139751552795031</v>
      </c>
      <c r="AD822" s="269">
        <v>0.00926601215521271</v>
      </c>
      <c r="AE822" s="270">
        <v>17405</v>
      </c>
      <c r="AF822" s="271">
        <v>295</v>
      </c>
      <c r="AG822" s="271">
        <v>0</v>
      </c>
      <c r="AH822" s="271">
        <v>18310</v>
      </c>
      <c r="AI822" s="271">
        <v>231</v>
      </c>
      <c r="AJ822" s="271">
        <v>0</v>
      </c>
      <c r="AK822" s="268">
        <v>0.0169491525423729</v>
      </c>
      <c r="AL822" s="268">
        <v>0.0126160567995631</v>
      </c>
      <c r="AM822" s="269">
        <v>0.0043330957428098</v>
      </c>
    </row>
    <row r="823" spans="1:39">
      <c r="A823" s="279" t="s">
        <v>719</v>
      </c>
      <c r="B823" s="280" t="s">
        <v>3352</v>
      </c>
      <c r="C823" s="262" t="s">
        <v>1112</v>
      </c>
      <c r="D823" s="280" t="s">
        <v>1113</v>
      </c>
      <c r="E823" s="263">
        <v>5261</v>
      </c>
      <c r="F823" s="263">
        <v>136</v>
      </c>
      <c r="G823" s="263">
        <v>92</v>
      </c>
      <c r="H823" s="263">
        <v>0</v>
      </c>
      <c r="I823" s="263">
        <v>0</v>
      </c>
      <c r="J823" s="264">
        <v>6545</v>
      </c>
      <c r="K823" s="264">
        <v>107</v>
      </c>
      <c r="L823" s="264">
        <v>107</v>
      </c>
      <c r="M823" s="264">
        <v>21</v>
      </c>
      <c r="N823" s="264">
        <v>0</v>
      </c>
      <c r="O823" s="264">
        <v>7920</v>
      </c>
      <c r="P823" s="264">
        <v>144</v>
      </c>
      <c r="Q823" s="264">
        <v>144</v>
      </c>
      <c r="R823" s="264">
        <v>80</v>
      </c>
      <c r="S823" s="264">
        <v>0</v>
      </c>
      <c r="T823" s="265">
        <v>0.015</v>
      </c>
      <c r="U823" s="266">
        <v>235280</v>
      </c>
      <c r="V823" s="266">
        <v>4077</v>
      </c>
      <c r="W823" s="266">
        <v>4033</v>
      </c>
      <c r="X823" s="266">
        <v>1</v>
      </c>
      <c r="Y823" s="264">
        <v>3712</v>
      </c>
      <c r="Z823" s="267">
        <v>0.0173240394423665</v>
      </c>
      <c r="AA823" s="267">
        <v>0.0258505987454856</v>
      </c>
      <c r="AB823" s="267">
        <v>0.0163483575248281</v>
      </c>
      <c r="AC823" s="268">
        <v>0.0181818181818182</v>
      </c>
      <c r="AD823" s="269">
        <v>0.00950224122065754</v>
      </c>
      <c r="AE823" s="270">
        <v>52366</v>
      </c>
      <c r="AF823" s="271">
        <v>941</v>
      </c>
      <c r="AG823" s="271">
        <v>0</v>
      </c>
      <c r="AH823" s="271">
        <v>54401</v>
      </c>
      <c r="AI823" s="271">
        <v>986</v>
      </c>
      <c r="AJ823" s="271">
        <v>0</v>
      </c>
      <c r="AK823" s="268">
        <v>0.0179696749799488</v>
      </c>
      <c r="AL823" s="268">
        <v>0.0181246668259775</v>
      </c>
      <c r="AM823" s="269">
        <v>-0.000154991846028643</v>
      </c>
    </row>
    <row r="824" spans="1:39">
      <c r="A824" s="279" t="s">
        <v>719</v>
      </c>
      <c r="B824" s="280" t="s">
        <v>3352</v>
      </c>
      <c r="C824" s="262" t="s">
        <v>1114</v>
      </c>
      <c r="D824" s="280" t="s">
        <v>1114</v>
      </c>
      <c r="E824" s="263">
        <v>1319</v>
      </c>
      <c r="F824" s="263">
        <v>14</v>
      </c>
      <c r="G824" s="263">
        <v>9</v>
      </c>
      <c r="H824" s="263">
        <v>0</v>
      </c>
      <c r="I824" s="263">
        <v>0</v>
      </c>
      <c r="J824" s="264">
        <v>1543</v>
      </c>
      <c r="K824" s="264">
        <v>33</v>
      </c>
      <c r="L824" s="264">
        <v>33</v>
      </c>
      <c r="M824" s="264">
        <v>4</v>
      </c>
      <c r="N824" s="264">
        <v>0</v>
      </c>
      <c r="O824" s="264">
        <v>2045</v>
      </c>
      <c r="P824" s="264">
        <v>27</v>
      </c>
      <c r="Q824" s="264">
        <v>27</v>
      </c>
      <c r="R824" s="264">
        <v>11</v>
      </c>
      <c r="S824" s="264">
        <v>0</v>
      </c>
      <c r="T824" s="265">
        <v>0.015</v>
      </c>
      <c r="U824" s="266">
        <v>56744</v>
      </c>
      <c r="V824" s="266">
        <v>845</v>
      </c>
      <c r="W824" s="266">
        <v>840</v>
      </c>
      <c r="X824" s="266">
        <v>0</v>
      </c>
      <c r="Y824" s="264">
        <v>769</v>
      </c>
      <c r="Z824" s="267">
        <v>0.0148914422670238</v>
      </c>
      <c r="AA824" s="267">
        <v>0.0106141015921152</v>
      </c>
      <c r="AB824" s="267">
        <v>0.0213869086195723</v>
      </c>
      <c r="AC824" s="268">
        <v>0.0132029339853301</v>
      </c>
      <c r="AD824" s="269">
        <v>-0.010772807027457</v>
      </c>
      <c r="AE824" s="270">
        <v>13110</v>
      </c>
      <c r="AF824" s="271">
        <v>212</v>
      </c>
      <c r="AG824" s="271">
        <v>0</v>
      </c>
      <c r="AH824" s="271">
        <v>12975</v>
      </c>
      <c r="AI824" s="271">
        <v>196</v>
      </c>
      <c r="AJ824" s="271">
        <v>0</v>
      </c>
      <c r="AK824" s="268">
        <v>0.0161708619374523</v>
      </c>
      <c r="AL824" s="268">
        <v>0.0151059730250482</v>
      </c>
      <c r="AM824" s="269">
        <v>0.00106488891240416</v>
      </c>
    </row>
    <row r="825" spans="1:39">
      <c r="A825" s="279" t="s">
        <v>719</v>
      </c>
      <c r="B825" s="280" t="s">
        <v>3352</v>
      </c>
      <c r="C825" s="262" t="s">
        <v>1115</v>
      </c>
      <c r="D825" s="280" t="s">
        <v>1116</v>
      </c>
      <c r="E825" s="263">
        <v>7379</v>
      </c>
      <c r="F825" s="263">
        <v>186</v>
      </c>
      <c r="G825" s="263">
        <v>114</v>
      </c>
      <c r="H825" s="263">
        <v>0</v>
      </c>
      <c r="I825" s="263">
        <v>0</v>
      </c>
      <c r="J825" s="264">
        <v>8203</v>
      </c>
      <c r="K825" s="264">
        <v>282</v>
      </c>
      <c r="L825" s="264">
        <v>280</v>
      </c>
      <c r="M825" s="264">
        <v>43</v>
      </c>
      <c r="N825" s="264">
        <v>0</v>
      </c>
      <c r="O825" s="264">
        <v>10348</v>
      </c>
      <c r="P825" s="264">
        <v>144</v>
      </c>
      <c r="Q825" s="264">
        <v>144</v>
      </c>
      <c r="R825" s="264">
        <v>95</v>
      </c>
      <c r="S825" s="264">
        <v>0</v>
      </c>
      <c r="T825" s="265">
        <v>0.015</v>
      </c>
      <c r="U825" s="266">
        <v>285334</v>
      </c>
      <c r="V825" s="266">
        <v>5229</v>
      </c>
      <c r="W825" s="266">
        <v>5155</v>
      </c>
      <c r="X825" s="266">
        <v>3</v>
      </c>
      <c r="Y825" s="264">
        <v>4641</v>
      </c>
      <c r="Z825" s="267">
        <v>0.018315377767809</v>
      </c>
      <c r="AA825" s="267">
        <v>0.0252066675701315</v>
      </c>
      <c r="AB825" s="267">
        <v>0.0343776667073022</v>
      </c>
      <c r="AC825" s="268">
        <v>0.0139157325086973</v>
      </c>
      <c r="AD825" s="269">
        <v>-0.00917099913717075</v>
      </c>
      <c r="AE825" s="270">
        <v>65005</v>
      </c>
      <c r="AF825" s="271">
        <v>1309</v>
      </c>
      <c r="AG825" s="271">
        <v>0</v>
      </c>
      <c r="AH825" s="271">
        <v>67494</v>
      </c>
      <c r="AI825" s="271">
        <v>1277</v>
      </c>
      <c r="AJ825" s="271">
        <v>2</v>
      </c>
      <c r="AK825" s="268">
        <v>0.0201369125451888</v>
      </c>
      <c r="AL825" s="268">
        <v>0.0188905680504934</v>
      </c>
      <c r="AM825" s="269">
        <v>0.00124634449469545</v>
      </c>
    </row>
    <row r="826" spans="1:39">
      <c r="A826" s="279" t="s">
        <v>719</v>
      </c>
      <c r="B826" s="280" t="s">
        <v>3353</v>
      </c>
      <c r="C826" s="262" t="s">
        <v>1117</v>
      </c>
      <c r="D826" s="280" t="s">
        <v>1117</v>
      </c>
      <c r="E826" s="263">
        <v>10758</v>
      </c>
      <c r="F826" s="263">
        <v>129</v>
      </c>
      <c r="G826" s="263">
        <v>100</v>
      </c>
      <c r="H826" s="263">
        <v>3</v>
      </c>
      <c r="I826" s="263">
        <v>0</v>
      </c>
      <c r="J826" s="264">
        <v>5829</v>
      </c>
      <c r="K826" s="264">
        <v>204</v>
      </c>
      <c r="L826" s="264">
        <v>204</v>
      </c>
      <c r="M826" s="264">
        <v>99</v>
      </c>
      <c r="N826" s="264">
        <v>0</v>
      </c>
      <c r="O826" s="264">
        <v>10864</v>
      </c>
      <c r="P826" s="264">
        <v>197</v>
      </c>
      <c r="Q826" s="264">
        <v>197</v>
      </c>
      <c r="R826" s="264">
        <v>145</v>
      </c>
      <c r="S826" s="264">
        <v>0</v>
      </c>
      <c r="T826" s="265">
        <v>0.015</v>
      </c>
      <c r="U826" s="266">
        <v>294530</v>
      </c>
      <c r="V826" s="266">
        <v>4738</v>
      </c>
      <c r="W826" s="266">
        <v>4707</v>
      </c>
      <c r="X826" s="266">
        <v>2</v>
      </c>
      <c r="Y826" s="264">
        <v>4405</v>
      </c>
      <c r="Z826" s="267">
        <v>0.0160798560418294</v>
      </c>
      <c r="AA826" s="267">
        <v>0.0119910764082543</v>
      </c>
      <c r="AB826" s="267">
        <v>0.0349974266598044</v>
      </c>
      <c r="AC826" s="268">
        <v>0.0181332842415317</v>
      </c>
      <c r="AD826" s="269">
        <v>-0.0230063502515501</v>
      </c>
      <c r="AE826" s="270">
        <v>67093</v>
      </c>
      <c r="AF826" s="271">
        <v>1341</v>
      </c>
      <c r="AG826" s="271">
        <v>0</v>
      </c>
      <c r="AH826" s="271">
        <v>67882</v>
      </c>
      <c r="AI826" s="271">
        <v>982</v>
      </c>
      <c r="AJ826" s="271">
        <v>0</v>
      </c>
      <c r="AK826" s="268">
        <v>0.0199871819712936</v>
      </c>
      <c r="AL826" s="268">
        <v>0.0144662797206918</v>
      </c>
      <c r="AM826" s="269">
        <v>0.00552090225060179</v>
      </c>
    </row>
    <row r="827" spans="1:39">
      <c r="A827" s="279" t="s">
        <v>719</v>
      </c>
      <c r="B827" s="280" t="s">
        <v>3353</v>
      </c>
      <c r="C827" s="262" t="s">
        <v>1118</v>
      </c>
      <c r="D827" s="280" t="s">
        <v>1119</v>
      </c>
      <c r="E827" s="263">
        <v>7363</v>
      </c>
      <c r="F827" s="263">
        <v>104</v>
      </c>
      <c r="G827" s="263">
        <v>104</v>
      </c>
      <c r="H827" s="263">
        <v>3</v>
      </c>
      <c r="I827" s="263">
        <v>0</v>
      </c>
      <c r="J827" s="264">
        <v>4736</v>
      </c>
      <c r="K827" s="264">
        <v>14</v>
      </c>
      <c r="L827" s="264">
        <v>14</v>
      </c>
      <c r="M827" s="264">
        <v>11</v>
      </c>
      <c r="N827" s="264">
        <v>0</v>
      </c>
      <c r="O827" s="264">
        <v>6960</v>
      </c>
      <c r="P827" s="264">
        <v>94</v>
      </c>
      <c r="Q827" s="264">
        <v>94</v>
      </c>
      <c r="R827" s="264">
        <v>62</v>
      </c>
      <c r="S827" s="264">
        <v>0</v>
      </c>
      <c r="T827" s="265">
        <v>0.015</v>
      </c>
      <c r="U827" s="266">
        <v>196625</v>
      </c>
      <c r="V827" s="266">
        <v>3807</v>
      </c>
      <c r="W827" s="266">
        <v>3806</v>
      </c>
      <c r="X827" s="266">
        <v>11</v>
      </c>
      <c r="Y827" s="264">
        <v>3615</v>
      </c>
      <c r="Z827" s="267">
        <v>0.0193057851239669</v>
      </c>
      <c r="AA827" s="267">
        <v>0.0141246774412604</v>
      </c>
      <c r="AB827" s="267">
        <v>0.00295608108108108</v>
      </c>
      <c r="AC827" s="268">
        <v>0.0135057471264368</v>
      </c>
      <c r="AD827" s="269">
        <v>0.0111685963601793</v>
      </c>
      <c r="AE827" s="270">
        <v>44632</v>
      </c>
      <c r="AF827" s="271">
        <v>828</v>
      </c>
      <c r="AG827" s="271">
        <v>0</v>
      </c>
      <c r="AH827" s="271">
        <v>44193</v>
      </c>
      <c r="AI827" s="271">
        <v>925</v>
      </c>
      <c r="AJ827" s="271">
        <v>2</v>
      </c>
      <c r="AK827" s="268">
        <v>0.018551711776304</v>
      </c>
      <c r="AL827" s="268">
        <v>0.0208856606249859</v>
      </c>
      <c r="AM827" s="269">
        <v>-0.00233394884868186</v>
      </c>
    </row>
    <row r="828" spans="1:39">
      <c r="A828" s="279" t="s">
        <v>719</v>
      </c>
      <c r="B828" s="280" t="s">
        <v>3353</v>
      </c>
      <c r="C828" s="262" t="s">
        <v>1120</v>
      </c>
      <c r="D828" s="280" t="s">
        <v>1121</v>
      </c>
      <c r="E828" s="263">
        <v>11201</v>
      </c>
      <c r="F828" s="263">
        <v>147</v>
      </c>
      <c r="G828" s="263">
        <v>97</v>
      </c>
      <c r="H828" s="263">
        <v>13</v>
      </c>
      <c r="I828" s="263">
        <v>0</v>
      </c>
      <c r="J828" s="264">
        <v>6318</v>
      </c>
      <c r="K828" s="264">
        <v>162</v>
      </c>
      <c r="L828" s="264">
        <v>162</v>
      </c>
      <c r="M828" s="264">
        <v>31</v>
      </c>
      <c r="N828" s="264">
        <v>0</v>
      </c>
      <c r="O828" s="264">
        <v>11207</v>
      </c>
      <c r="P828" s="264">
        <v>166</v>
      </c>
      <c r="Q828" s="264">
        <v>166</v>
      </c>
      <c r="R828" s="264">
        <v>104</v>
      </c>
      <c r="S828" s="264">
        <v>1</v>
      </c>
      <c r="T828" s="265">
        <v>0.015</v>
      </c>
      <c r="U828" s="266">
        <v>302095</v>
      </c>
      <c r="V828" s="266">
        <v>4787</v>
      </c>
      <c r="W828" s="266">
        <v>4737</v>
      </c>
      <c r="X828" s="266">
        <v>17</v>
      </c>
      <c r="Y828" s="264">
        <v>4353</v>
      </c>
      <c r="Z828" s="267">
        <v>0.0157897350171304</v>
      </c>
      <c r="AA828" s="267">
        <v>0.0131238282296224</v>
      </c>
      <c r="AB828" s="267">
        <v>0.0256410256410256</v>
      </c>
      <c r="AC828" s="268">
        <v>0.014722941019006</v>
      </c>
      <c r="AD828" s="269">
        <v>-0.0125171974114033</v>
      </c>
      <c r="AE828" s="270">
        <v>68367</v>
      </c>
      <c r="AF828" s="271">
        <v>1165</v>
      </c>
      <c r="AG828" s="271">
        <v>2</v>
      </c>
      <c r="AH828" s="271">
        <v>67769</v>
      </c>
      <c r="AI828" s="271">
        <v>1103</v>
      </c>
      <c r="AJ828" s="271">
        <v>3</v>
      </c>
      <c r="AK828" s="268">
        <v>0.0170111311012623</v>
      </c>
      <c r="AL828" s="268">
        <v>0.0162316103233042</v>
      </c>
      <c r="AM828" s="269">
        <v>0.000779520777958141</v>
      </c>
    </row>
    <row r="829" spans="1:39">
      <c r="A829" s="279" t="s">
        <v>719</v>
      </c>
      <c r="B829" s="280" t="s">
        <v>3351</v>
      </c>
      <c r="C829" s="262" t="s">
        <v>1122</v>
      </c>
      <c r="D829" s="280" t="s">
        <v>1122</v>
      </c>
      <c r="E829" s="263">
        <v>4629</v>
      </c>
      <c r="F829" s="263">
        <v>52</v>
      </c>
      <c r="G829" s="263">
        <v>44</v>
      </c>
      <c r="H829" s="263">
        <v>6</v>
      </c>
      <c r="I829" s="263">
        <v>0</v>
      </c>
      <c r="J829" s="264">
        <v>3160</v>
      </c>
      <c r="K829" s="264">
        <v>43</v>
      </c>
      <c r="L829" s="264">
        <v>43</v>
      </c>
      <c r="M829" s="264">
        <v>6</v>
      </c>
      <c r="N829" s="264">
        <v>0</v>
      </c>
      <c r="O829" s="264">
        <v>4868</v>
      </c>
      <c r="P829" s="264">
        <v>43</v>
      </c>
      <c r="Q829" s="264">
        <v>43</v>
      </c>
      <c r="R829" s="264">
        <v>25</v>
      </c>
      <c r="S829" s="264">
        <v>0</v>
      </c>
      <c r="T829" s="265">
        <v>0.015</v>
      </c>
      <c r="U829" s="266">
        <v>136099</v>
      </c>
      <c r="V829" s="266">
        <v>1877</v>
      </c>
      <c r="W829" s="266">
        <v>1869</v>
      </c>
      <c r="X829" s="266">
        <v>1</v>
      </c>
      <c r="Y829" s="264">
        <v>1758</v>
      </c>
      <c r="Z829" s="267">
        <v>0.0137840836449937</v>
      </c>
      <c r="AA829" s="267">
        <v>0.0112335277597753</v>
      </c>
      <c r="AB829" s="267">
        <v>0.0136075949367089</v>
      </c>
      <c r="AC829" s="268">
        <v>0.00883319638455218</v>
      </c>
      <c r="AD829" s="269">
        <v>-0.00237406717693353</v>
      </c>
      <c r="AE829" s="270">
        <v>31117</v>
      </c>
      <c r="AF829" s="271">
        <v>449</v>
      </c>
      <c r="AG829" s="271">
        <v>0</v>
      </c>
      <c r="AH829" s="271">
        <v>31110</v>
      </c>
      <c r="AI829" s="271">
        <v>433</v>
      </c>
      <c r="AJ829" s="271">
        <v>0</v>
      </c>
      <c r="AK829" s="268">
        <v>0.014429411575666</v>
      </c>
      <c r="AL829" s="268">
        <v>0.0139183542269367</v>
      </c>
      <c r="AM829" s="269">
        <v>0.000511057348729358</v>
      </c>
    </row>
    <row r="830" spans="1:39">
      <c r="A830" s="279" t="s">
        <v>719</v>
      </c>
      <c r="B830" s="280" t="s">
        <v>3351</v>
      </c>
      <c r="C830" s="262" t="s">
        <v>1123</v>
      </c>
      <c r="D830" s="280" t="s">
        <v>1123</v>
      </c>
      <c r="E830" s="263">
        <v>5954</v>
      </c>
      <c r="F830" s="263">
        <v>66</v>
      </c>
      <c r="G830" s="263">
        <v>43</v>
      </c>
      <c r="H830" s="263">
        <v>4</v>
      </c>
      <c r="I830" s="263">
        <v>0</v>
      </c>
      <c r="J830" s="264">
        <v>3814</v>
      </c>
      <c r="K830" s="264">
        <v>64</v>
      </c>
      <c r="L830" s="264">
        <v>64</v>
      </c>
      <c r="M830" s="264">
        <v>16</v>
      </c>
      <c r="N830" s="264">
        <v>0</v>
      </c>
      <c r="O830" s="264">
        <v>6128</v>
      </c>
      <c r="P830" s="264">
        <v>103</v>
      </c>
      <c r="Q830" s="264">
        <v>102</v>
      </c>
      <c r="R830" s="264">
        <v>69</v>
      </c>
      <c r="S830" s="264">
        <v>0</v>
      </c>
      <c r="T830" s="265">
        <v>0.015</v>
      </c>
      <c r="U830" s="266">
        <v>173293</v>
      </c>
      <c r="V830" s="266">
        <v>2543</v>
      </c>
      <c r="W830" s="266">
        <v>2519</v>
      </c>
      <c r="X830" s="266">
        <v>2</v>
      </c>
      <c r="Y830" s="264">
        <v>2344</v>
      </c>
      <c r="Z830" s="267">
        <v>0.0146630273582891</v>
      </c>
      <c r="AA830" s="267">
        <v>0.0110849848841115</v>
      </c>
      <c r="AB830" s="267">
        <v>0.0167802831672784</v>
      </c>
      <c r="AC830" s="268">
        <v>0.0168080939947781</v>
      </c>
      <c r="AD830" s="269">
        <v>-0.00569529828316693</v>
      </c>
      <c r="AE830" s="270">
        <v>38948</v>
      </c>
      <c r="AF830" s="271">
        <v>586</v>
      </c>
      <c r="AG830" s="271">
        <v>0</v>
      </c>
      <c r="AH830" s="271">
        <v>39904</v>
      </c>
      <c r="AI830" s="271">
        <v>639</v>
      </c>
      <c r="AJ830" s="271">
        <v>0</v>
      </c>
      <c r="AK830" s="268">
        <v>0.0150457019615898</v>
      </c>
      <c r="AL830" s="268">
        <v>0.0160134322373697</v>
      </c>
      <c r="AM830" s="269">
        <v>-0.000967730275779875</v>
      </c>
    </row>
    <row r="831" spans="1:39">
      <c r="A831" s="279" t="s">
        <v>719</v>
      </c>
      <c r="B831" s="280" t="s">
        <v>3353</v>
      </c>
      <c r="C831" s="262" t="s">
        <v>1124</v>
      </c>
      <c r="D831" s="280" t="s">
        <v>1125</v>
      </c>
      <c r="E831" s="263">
        <v>8037</v>
      </c>
      <c r="F831" s="263">
        <v>46</v>
      </c>
      <c r="G831" s="263">
        <v>35</v>
      </c>
      <c r="H831" s="263">
        <v>3</v>
      </c>
      <c r="I831" s="263">
        <v>0</v>
      </c>
      <c r="J831" s="264">
        <v>4521</v>
      </c>
      <c r="K831" s="264">
        <v>167</v>
      </c>
      <c r="L831" s="264">
        <v>167</v>
      </c>
      <c r="M831" s="264">
        <v>39</v>
      </c>
      <c r="N831" s="264">
        <v>1</v>
      </c>
      <c r="O831" s="264">
        <v>7254</v>
      </c>
      <c r="P831" s="264">
        <v>99</v>
      </c>
      <c r="Q831" s="264">
        <v>99</v>
      </c>
      <c r="R831" s="264">
        <v>77</v>
      </c>
      <c r="S831" s="264">
        <v>0</v>
      </c>
      <c r="T831" s="265">
        <v>0.015</v>
      </c>
      <c r="U831" s="266">
        <v>210704</v>
      </c>
      <c r="V831" s="266">
        <v>3413</v>
      </c>
      <c r="W831" s="266">
        <v>3402</v>
      </c>
      <c r="X831" s="266">
        <v>5</v>
      </c>
      <c r="Y831" s="264">
        <v>3167</v>
      </c>
      <c r="Z831" s="267">
        <v>0.016174348849571</v>
      </c>
      <c r="AA831" s="267">
        <v>0.00572352867985567</v>
      </c>
      <c r="AB831" s="267">
        <v>0.0367175403671754</v>
      </c>
      <c r="AC831" s="268">
        <v>0.0136476426799007</v>
      </c>
      <c r="AD831" s="269">
        <v>-0.0309940116873197</v>
      </c>
      <c r="AE831" s="270">
        <v>47123</v>
      </c>
      <c r="AF831" s="271">
        <v>823</v>
      </c>
      <c r="AG831" s="271">
        <v>2</v>
      </c>
      <c r="AH831" s="271">
        <v>47111</v>
      </c>
      <c r="AI831" s="271">
        <v>775</v>
      </c>
      <c r="AJ831" s="271">
        <v>0</v>
      </c>
      <c r="AK831" s="268">
        <v>0.0174224900791546</v>
      </c>
      <c r="AL831" s="268">
        <v>0.016450510496487</v>
      </c>
      <c r="AM831" s="269">
        <v>0.000971979582667534</v>
      </c>
    </row>
    <row r="832" spans="1:39">
      <c r="A832" s="279" t="s">
        <v>719</v>
      </c>
      <c r="B832" s="280" t="s">
        <v>3353</v>
      </c>
      <c r="C832" s="262" t="s">
        <v>1126</v>
      </c>
      <c r="D832" s="280" t="s">
        <v>1127</v>
      </c>
      <c r="E832" s="263">
        <v>5539</v>
      </c>
      <c r="F832" s="263">
        <v>64</v>
      </c>
      <c r="G832" s="263">
        <v>49</v>
      </c>
      <c r="H832" s="263">
        <v>12</v>
      </c>
      <c r="I832" s="263">
        <v>0</v>
      </c>
      <c r="J832" s="264">
        <v>3606</v>
      </c>
      <c r="K832" s="264">
        <v>86</v>
      </c>
      <c r="L832" s="264">
        <v>86</v>
      </c>
      <c r="M832" s="264">
        <v>40</v>
      </c>
      <c r="N832" s="264">
        <v>0</v>
      </c>
      <c r="O832" s="264">
        <v>5702</v>
      </c>
      <c r="P832" s="264">
        <v>59</v>
      </c>
      <c r="Q832" s="264">
        <v>59</v>
      </c>
      <c r="R832" s="264">
        <v>41</v>
      </c>
      <c r="S832" s="264">
        <v>0</v>
      </c>
      <c r="T832" s="265">
        <v>0.015</v>
      </c>
      <c r="U832" s="266">
        <v>163712</v>
      </c>
      <c r="V832" s="266">
        <v>2356</v>
      </c>
      <c r="W832" s="266">
        <v>2338</v>
      </c>
      <c r="X832" s="266">
        <v>2</v>
      </c>
      <c r="Y832" s="264">
        <v>2212</v>
      </c>
      <c r="Z832" s="267">
        <v>0.0143789093041439</v>
      </c>
      <c r="AA832" s="267">
        <v>0.0115544322079798</v>
      </c>
      <c r="AB832" s="267">
        <v>0.0238491403216861</v>
      </c>
      <c r="AC832" s="268">
        <v>0.0103472465801473</v>
      </c>
      <c r="AD832" s="269">
        <v>-0.0122947081137063</v>
      </c>
      <c r="AE832" s="270">
        <v>35686</v>
      </c>
      <c r="AF832" s="271">
        <v>548</v>
      </c>
      <c r="AG832" s="271">
        <v>0</v>
      </c>
      <c r="AH832" s="271">
        <v>36654</v>
      </c>
      <c r="AI832" s="271">
        <v>579</v>
      </c>
      <c r="AJ832" s="271">
        <v>0</v>
      </c>
      <c r="AK832" s="268">
        <v>0.0153561620803677</v>
      </c>
      <c r="AL832" s="268">
        <v>0.0157963660173514</v>
      </c>
      <c r="AM832" s="269">
        <v>-0.000440203936983798</v>
      </c>
    </row>
    <row r="833" spans="1:39">
      <c r="A833" s="279" t="s">
        <v>719</v>
      </c>
      <c r="B833" s="280" t="s">
        <v>3353</v>
      </c>
      <c r="C833" s="262" t="s">
        <v>1128</v>
      </c>
      <c r="D833" s="280" t="s">
        <v>1128</v>
      </c>
      <c r="E833" s="263">
        <v>3782</v>
      </c>
      <c r="F833" s="263">
        <v>58</v>
      </c>
      <c r="G833" s="263">
        <v>32</v>
      </c>
      <c r="H833" s="263">
        <v>0</v>
      </c>
      <c r="I833" s="263">
        <v>0</v>
      </c>
      <c r="J833" s="264">
        <v>1899</v>
      </c>
      <c r="K833" s="264">
        <v>70</v>
      </c>
      <c r="L833" s="264">
        <v>70</v>
      </c>
      <c r="M833" s="264">
        <v>13</v>
      </c>
      <c r="N833" s="264">
        <v>0</v>
      </c>
      <c r="O833" s="264">
        <v>3658</v>
      </c>
      <c r="P833" s="264">
        <v>53</v>
      </c>
      <c r="Q833" s="264">
        <v>53</v>
      </c>
      <c r="R833" s="264">
        <v>26</v>
      </c>
      <c r="S833" s="264">
        <v>0</v>
      </c>
      <c r="T833" s="265">
        <v>0.015</v>
      </c>
      <c r="U833" s="266">
        <v>107663</v>
      </c>
      <c r="V833" s="266">
        <v>2198</v>
      </c>
      <c r="W833" s="266">
        <v>2170</v>
      </c>
      <c r="X833" s="266">
        <v>3</v>
      </c>
      <c r="Y833" s="264">
        <v>2011</v>
      </c>
      <c r="Z833" s="267">
        <v>0.0203876912216825</v>
      </c>
      <c r="AA833" s="267">
        <v>0.0153358011634056</v>
      </c>
      <c r="AB833" s="267">
        <v>0.0368615060558189</v>
      </c>
      <c r="AC833" s="268">
        <v>0.0144887916894478</v>
      </c>
      <c r="AD833" s="269">
        <v>-0.0215257048924132</v>
      </c>
      <c r="AE833" s="270">
        <v>22869</v>
      </c>
      <c r="AF833" s="271">
        <v>532</v>
      </c>
      <c r="AG833" s="271">
        <v>0</v>
      </c>
      <c r="AH833" s="271">
        <v>23484</v>
      </c>
      <c r="AI833" s="271">
        <v>513</v>
      </c>
      <c r="AJ833" s="271">
        <v>2</v>
      </c>
      <c r="AK833" s="268">
        <v>0.0232629323538414</v>
      </c>
      <c r="AL833" s="268">
        <v>0.021759495826946</v>
      </c>
      <c r="AM833" s="269">
        <v>0.00150343652689544</v>
      </c>
    </row>
    <row r="834" spans="1:39">
      <c r="A834" s="279" t="s">
        <v>719</v>
      </c>
      <c r="B834" s="280" t="s">
        <v>3351</v>
      </c>
      <c r="C834" s="262" t="s">
        <v>1129</v>
      </c>
      <c r="D834" s="280" t="s">
        <v>1130</v>
      </c>
      <c r="E834" s="263">
        <v>7887</v>
      </c>
      <c r="F834" s="263">
        <v>122</v>
      </c>
      <c r="G834" s="263">
        <v>94</v>
      </c>
      <c r="H834" s="263">
        <v>22</v>
      </c>
      <c r="I834" s="263">
        <v>0</v>
      </c>
      <c r="J834" s="264">
        <v>5903</v>
      </c>
      <c r="K834" s="264">
        <v>121</v>
      </c>
      <c r="L834" s="264">
        <v>120</v>
      </c>
      <c r="M834" s="264">
        <v>40</v>
      </c>
      <c r="N834" s="264">
        <v>0</v>
      </c>
      <c r="O834" s="264">
        <v>8677</v>
      </c>
      <c r="P834" s="264">
        <v>79</v>
      </c>
      <c r="Q834" s="264">
        <v>79</v>
      </c>
      <c r="R834" s="264">
        <v>53</v>
      </c>
      <c r="S834" s="264">
        <v>0</v>
      </c>
      <c r="T834" s="265">
        <v>0.015</v>
      </c>
      <c r="U834" s="266">
        <v>254601</v>
      </c>
      <c r="V834" s="266">
        <v>3648</v>
      </c>
      <c r="W834" s="266">
        <v>3619</v>
      </c>
      <c r="X834" s="266">
        <v>3</v>
      </c>
      <c r="Y834" s="264">
        <v>3388</v>
      </c>
      <c r="Z834" s="267">
        <v>0.0143165187882216</v>
      </c>
      <c r="AA834" s="267">
        <v>0.0154684924559402</v>
      </c>
      <c r="AB834" s="267">
        <v>0.0204980518380484</v>
      </c>
      <c r="AC834" s="268">
        <v>0.00910452921516653</v>
      </c>
      <c r="AD834" s="269">
        <v>-0.0050295593821083</v>
      </c>
      <c r="AE834" s="270">
        <v>55875</v>
      </c>
      <c r="AF834" s="271">
        <v>810</v>
      </c>
      <c r="AG834" s="271">
        <v>1</v>
      </c>
      <c r="AH834" s="271">
        <v>59232</v>
      </c>
      <c r="AI834" s="271">
        <v>812</v>
      </c>
      <c r="AJ834" s="271">
        <v>1</v>
      </c>
      <c r="AK834" s="268">
        <v>0.0144787472035794</v>
      </c>
      <c r="AL834" s="268">
        <v>0.013691923284711</v>
      </c>
      <c r="AM834" s="269">
        <v>0.000786823918868453</v>
      </c>
    </row>
    <row r="835" spans="1:39">
      <c r="A835" s="279" t="s">
        <v>719</v>
      </c>
      <c r="B835" s="280" t="s">
        <v>3353</v>
      </c>
      <c r="C835" s="262" t="s">
        <v>1131</v>
      </c>
      <c r="D835" s="280" t="s">
        <v>1132</v>
      </c>
      <c r="E835" s="263">
        <v>9287</v>
      </c>
      <c r="F835" s="263">
        <v>92</v>
      </c>
      <c r="G835" s="263">
        <v>40</v>
      </c>
      <c r="H835" s="263">
        <v>6</v>
      </c>
      <c r="I835" s="263">
        <v>0</v>
      </c>
      <c r="J835" s="264">
        <v>6449</v>
      </c>
      <c r="K835" s="264">
        <v>154</v>
      </c>
      <c r="L835" s="264">
        <v>154</v>
      </c>
      <c r="M835" s="264">
        <v>20</v>
      </c>
      <c r="N835" s="264">
        <v>0</v>
      </c>
      <c r="O835" s="264">
        <v>9244</v>
      </c>
      <c r="P835" s="264">
        <v>179</v>
      </c>
      <c r="Q835" s="264">
        <v>179</v>
      </c>
      <c r="R835" s="264">
        <v>85</v>
      </c>
      <c r="S835" s="264">
        <v>1</v>
      </c>
      <c r="T835" s="265">
        <v>0.015</v>
      </c>
      <c r="U835" s="266">
        <v>253165</v>
      </c>
      <c r="V835" s="266">
        <v>4769</v>
      </c>
      <c r="W835" s="266">
        <v>4717</v>
      </c>
      <c r="X835" s="266">
        <v>22</v>
      </c>
      <c r="Y835" s="264">
        <v>4352</v>
      </c>
      <c r="Z835" s="267">
        <v>0.0187506171864199</v>
      </c>
      <c r="AA835" s="267">
        <v>0.00990632066329277</v>
      </c>
      <c r="AB835" s="267">
        <v>0.0238796712668631</v>
      </c>
      <c r="AC835" s="268">
        <v>0.0192557334487235</v>
      </c>
      <c r="AD835" s="269">
        <v>-0.0139733506035703</v>
      </c>
      <c r="AE835" s="270">
        <v>57414</v>
      </c>
      <c r="AF835" s="271">
        <v>1043</v>
      </c>
      <c r="AG835" s="271">
        <v>2</v>
      </c>
      <c r="AH835" s="271">
        <v>57264</v>
      </c>
      <c r="AI835" s="271">
        <v>1279</v>
      </c>
      <c r="AJ835" s="271">
        <v>11</v>
      </c>
      <c r="AK835" s="268">
        <v>0.0181314661929146</v>
      </c>
      <c r="AL835" s="268">
        <v>0.0221430567197541</v>
      </c>
      <c r="AM835" s="269">
        <v>-0.0040115905268395</v>
      </c>
    </row>
    <row r="836" spans="1:39">
      <c r="A836" s="279" t="s">
        <v>719</v>
      </c>
      <c r="B836" s="280" t="s">
        <v>3349</v>
      </c>
      <c r="C836" s="262" t="s">
        <v>1133</v>
      </c>
      <c r="D836" s="280" t="s">
        <v>1133</v>
      </c>
      <c r="E836" s="263">
        <v>2770</v>
      </c>
      <c r="F836" s="263">
        <v>65</v>
      </c>
      <c r="G836" s="263">
        <v>46</v>
      </c>
      <c r="H836" s="263">
        <v>0</v>
      </c>
      <c r="I836" s="263">
        <v>0</v>
      </c>
      <c r="J836" s="264">
        <v>2949</v>
      </c>
      <c r="K836" s="264">
        <v>60</v>
      </c>
      <c r="L836" s="264">
        <v>60</v>
      </c>
      <c r="M836" s="264">
        <v>24</v>
      </c>
      <c r="N836" s="264">
        <v>0</v>
      </c>
      <c r="O836" s="264">
        <v>4349</v>
      </c>
      <c r="P836" s="264">
        <v>44</v>
      </c>
      <c r="Q836" s="264">
        <v>44</v>
      </c>
      <c r="R836" s="264">
        <v>36</v>
      </c>
      <c r="S836" s="264">
        <v>0</v>
      </c>
      <c r="T836" s="265">
        <v>0.015</v>
      </c>
      <c r="U836" s="266">
        <v>122254</v>
      </c>
      <c r="V836" s="266">
        <v>1675</v>
      </c>
      <c r="W836" s="266">
        <v>1656</v>
      </c>
      <c r="X836" s="266">
        <v>0</v>
      </c>
      <c r="Y836" s="264">
        <v>1536</v>
      </c>
      <c r="Z836" s="267">
        <v>0.0137009831989137</v>
      </c>
      <c r="AA836" s="267">
        <v>0.0234657039711191</v>
      </c>
      <c r="AB836" s="267">
        <v>0.0203458799593082</v>
      </c>
      <c r="AC836" s="268">
        <v>0.0101172683375489</v>
      </c>
      <c r="AD836" s="269">
        <v>0.00311982401181089</v>
      </c>
      <c r="AE836" s="270">
        <v>27112</v>
      </c>
      <c r="AF836" s="271">
        <v>438</v>
      </c>
      <c r="AG836" s="271">
        <v>0</v>
      </c>
      <c r="AH836" s="271">
        <v>29359</v>
      </c>
      <c r="AI836" s="271">
        <v>386</v>
      </c>
      <c r="AJ836" s="271">
        <v>0</v>
      </c>
      <c r="AK836" s="268">
        <v>0.0161552080259664</v>
      </c>
      <c r="AL836" s="268">
        <v>0.0131475867706666</v>
      </c>
      <c r="AM836" s="269">
        <v>0.00300762125529979</v>
      </c>
    </row>
    <row r="837" spans="1:39">
      <c r="A837" s="279" t="s">
        <v>719</v>
      </c>
      <c r="B837" s="280" t="s">
        <v>3349</v>
      </c>
      <c r="C837" s="262" t="s">
        <v>1134</v>
      </c>
      <c r="D837" s="280" t="s">
        <v>1134</v>
      </c>
      <c r="E837" s="263">
        <v>5627</v>
      </c>
      <c r="F837" s="263">
        <v>143</v>
      </c>
      <c r="G837" s="263">
        <v>79</v>
      </c>
      <c r="H837" s="263">
        <v>4</v>
      </c>
      <c r="I837" s="263">
        <v>0</v>
      </c>
      <c r="J837" s="264">
        <v>6022</v>
      </c>
      <c r="K837" s="264">
        <v>178</v>
      </c>
      <c r="L837" s="264">
        <v>178</v>
      </c>
      <c r="M837" s="264">
        <v>42</v>
      </c>
      <c r="N837" s="264">
        <v>0</v>
      </c>
      <c r="O837" s="264">
        <v>8062</v>
      </c>
      <c r="P837" s="264">
        <v>172</v>
      </c>
      <c r="Q837" s="264">
        <v>172</v>
      </c>
      <c r="R837" s="264">
        <v>107</v>
      </c>
      <c r="S837" s="264">
        <v>0</v>
      </c>
      <c r="T837" s="265">
        <v>0.015</v>
      </c>
      <c r="U837" s="266">
        <v>243612</v>
      </c>
      <c r="V837" s="266">
        <v>5038</v>
      </c>
      <c r="W837" s="266">
        <v>4974</v>
      </c>
      <c r="X837" s="266">
        <v>2</v>
      </c>
      <c r="Y837" s="264">
        <v>4621</v>
      </c>
      <c r="Z837" s="267">
        <v>0.0206722164753789</v>
      </c>
      <c r="AA837" s="267">
        <v>0.0254131864226053</v>
      </c>
      <c r="AB837" s="267">
        <v>0.0295582862836267</v>
      </c>
      <c r="AC837" s="268">
        <v>0.0213346564128008</v>
      </c>
      <c r="AD837" s="269">
        <v>-0.00414509986102141</v>
      </c>
      <c r="AE837" s="270">
        <v>52969</v>
      </c>
      <c r="AF837" s="271">
        <v>1241</v>
      </c>
      <c r="AG837" s="271">
        <v>0</v>
      </c>
      <c r="AH837" s="271">
        <v>58371</v>
      </c>
      <c r="AI837" s="271">
        <v>1200</v>
      </c>
      <c r="AJ837" s="271">
        <v>2</v>
      </c>
      <c r="AK837" s="268">
        <v>0.0234287979761747</v>
      </c>
      <c r="AL837" s="268">
        <v>0.0205238902879855</v>
      </c>
      <c r="AM837" s="269">
        <v>0.00290490768818927</v>
      </c>
    </row>
    <row r="838" spans="1:39">
      <c r="A838" s="279" t="s">
        <v>719</v>
      </c>
      <c r="B838" s="280" t="s">
        <v>3349</v>
      </c>
      <c r="C838" s="262" t="s">
        <v>1135</v>
      </c>
      <c r="D838" s="280" t="s">
        <v>1135</v>
      </c>
      <c r="E838" s="263">
        <v>5926</v>
      </c>
      <c r="F838" s="263">
        <v>204</v>
      </c>
      <c r="G838" s="263">
        <v>146</v>
      </c>
      <c r="H838" s="263">
        <v>4</v>
      </c>
      <c r="I838" s="263">
        <v>0</v>
      </c>
      <c r="J838" s="264">
        <v>7259</v>
      </c>
      <c r="K838" s="264">
        <v>209</v>
      </c>
      <c r="L838" s="264">
        <v>208</v>
      </c>
      <c r="M838" s="264">
        <v>42</v>
      </c>
      <c r="N838" s="264">
        <v>0</v>
      </c>
      <c r="O838" s="264">
        <v>8704</v>
      </c>
      <c r="P838" s="264">
        <v>161</v>
      </c>
      <c r="Q838" s="264">
        <v>161</v>
      </c>
      <c r="R838" s="264">
        <v>103</v>
      </c>
      <c r="S838" s="264">
        <v>0</v>
      </c>
      <c r="T838" s="265">
        <v>0.015</v>
      </c>
      <c r="U838" s="266">
        <v>238078</v>
      </c>
      <c r="V838" s="266">
        <v>5906</v>
      </c>
      <c r="W838" s="266">
        <v>5847</v>
      </c>
      <c r="X838" s="266">
        <v>5</v>
      </c>
      <c r="Y838" s="264">
        <v>5404</v>
      </c>
      <c r="Z838" s="267">
        <v>0.0247859945060022</v>
      </c>
      <c r="AA838" s="267">
        <v>0.0344245696928788</v>
      </c>
      <c r="AB838" s="267">
        <v>0.0287918446066951</v>
      </c>
      <c r="AC838" s="268">
        <v>0.0184972426470588</v>
      </c>
      <c r="AD838" s="269">
        <v>0.0056327250861837</v>
      </c>
      <c r="AE838" s="270">
        <v>54119</v>
      </c>
      <c r="AF838" s="271">
        <v>1455</v>
      </c>
      <c r="AG838" s="271">
        <v>0</v>
      </c>
      <c r="AH838" s="271">
        <v>56112</v>
      </c>
      <c r="AI838" s="271">
        <v>1502</v>
      </c>
      <c r="AJ838" s="271">
        <v>0</v>
      </c>
      <c r="AK838" s="268">
        <v>0.0268851974352815</v>
      </c>
      <c r="AL838" s="268">
        <v>0.0267678927858569</v>
      </c>
      <c r="AM838" s="269">
        <v>0.000117304649424652</v>
      </c>
    </row>
    <row r="839" spans="1:39">
      <c r="A839" s="279" t="s">
        <v>719</v>
      </c>
      <c r="B839" s="280" t="s">
        <v>3349</v>
      </c>
      <c r="C839" s="262" t="s">
        <v>1136</v>
      </c>
      <c r="D839" s="280" t="s">
        <v>1136</v>
      </c>
      <c r="E839" s="263">
        <v>4396</v>
      </c>
      <c r="F839" s="263">
        <v>244</v>
      </c>
      <c r="G839" s="263">
        <v>176</v>
      </c>
      <c r="H839" s="263">
        <v>4</v>
      </c>
      <c r="I839" s="263">
        <v>0</v>
      </c>
      <c r="J839" s="264">
        <v>5268</v>
      </c>
      <c r="K839" s="264">
        <v>172</v>
      </c>
      <c r="L839" s="264">
        <v>172</v>
      </c>
      <c r="M839" s="264">
        <v>38</v>
      </c>
      <c r="N839" s="264">
        <v>0</v>
      </c>
      <c r="O839" s="264">
        <v>6552</v>
      </c>
      <c r="P839" s="264">
        <v>197</v>
      </c>
      <c r="Q839" s="264">
        <v>197</v>
      </c>
      <c r="R839" s="264">
        <v>140</v>
      </c>
      <c r="S839" s="264">
        <v>0</v>
      </c>
      <c r="T839" s="265">
        <v>0.015</v>
      </c>
      <c r="U839" s="266">
        <v>183413</v>
      </c>
      <c r="V839" s="266">
        <v>5381</v>
      </c>
      <c r="W839" s="266">
        <v>5312</v>
      </c>
      <c r="X839" s="266">
        <v>2</v>
      </c>
      <c r="Y839" s="264">
        <v>4881</v>
      </c>
      <c r="Z839" s="267">
        <v>0.0293272559742221</v>
      </c>
      <c r="AA839" s="267">
        <v>0.0555050045495905</v>
      </c>
      <c r="AB839" s="267">
        <v>0.0326499620349279</v>
      </c>
      <c r="AC839" s="268">
        <v>0.0300671550671551</v>
      </c>
      <c r="AD839" s="269">
        <v>0.0228550425146627</v>
      </c>
      <c r="AE839" s="270">
        <v>42115</v>
      </c>
      <c r="AF839" s="271">
        <v>1316</v>
      </c>
      <c r="AG839" s="271">
        <v>0</v>
      </c>
      <c r="AH839" s="271">
        <v>43029</v>
      </c>
      <c r="AI839" s="271">
        <v>1303</v>
      </c>
      <c r="AJ839" s="271">
        <v>1</v>
      </c>
      <c r="AK839" s="268">
        <v>0.0312477739522735</v>
      </c>
      <c r="AL839" s="268">
        <v>0.0302586627623231</v>
      </c>
      <c r="AM839" s="269">
        <v>0.000989111189950452</v>
      </c>
    </row>
    <row r="840" spans="1:39">
      <c r="A840" s="279" t="s">
        <v>719</v>
      </c>
      <c r="B840" s="280" t="s">
        <v>3349</v>
      </c>
      <c r="C840" s="262" t="s">
        <v>1137</v>
      </c>
      <c r="D840" s="280" t="s">
        <v>1137</v>
      </c>
      <c r="E840" s="263">
        <v>5672</v>
      </c>
      <c r="F840" s="263">
        <v>70</v>
      </c>
      <c r="G840" s="263">
        <v>44</v>
      </c>
      <c r="H840" s="263">
        <v>1</v>
      </c>
      <c r="I840" s="263">
        <v>0</v>
      </c>
      <c r="J840" s="264">
        <v>6244</v>
      </c>
      <c r="K840" s="264">
        <v>119</v>
      </c>
      <c r="L840" s="264">
        <v>119</v>
      </c>
      <c r="M840" s="264">
        <v>32</v>
      </c>
      <c r="N840" s="264">
        <v>0</v>
      </c>
      <c r="O840" s="264">
        <v>8909</v>
      </c>
      <c r="P840" s="264">
        <v>111</v>
      </c>
      <c r="Q840" s="264">
        <v>111</v>
      </c>
      <c r="R840" s="264">
        <v>64</v>
      </c>
      <c r="S840" s="264">
        <v>0</v>
      </c>
      <c r="T840" s="265">
        <v>0.015</v>
      </c>
      <c r="U840" s="266">
        <v>242596</v>
      </c>
      <c r="V840" s="266">
        <v>3364</v>
      </c>
      <c r="W840" s="266">
        <v>3337</v>
      </c>
      <c r="X840" s="266">
        <v>1</v>
      </c>
      <c r="Y840" s="264">
        <v>3113</v>
      </c>
      <c r="Z840" s="267">
        <v>0.0138625533809296</v>
      </c>
      <c r="AA840" s="267">
        <v>0.0123413258110014</v>
      </c>
      <c r="AB840" s="267">
        <v>0.0190582959641256</v>
      </c>
      <c r="AC840" s="268">
        <v>0.012459310809294</v>
      </c>
      <c r="AD840" s="269">
        <v>-0.00671697015312415</v>
      </c>
      <c r="AE840" s="270">
        <v>54764</v>
      </c>
      <c r="AF840" s="271">
        <v>776</v>
      </c>
      <c r="AG840" s="271">
        <v>0</v>
      </c>
      <c r="AH840" s="271">
        <v>58734</v>
      </c>
      <c r="AI840" s="271">
        <v>873</v>
      </c>
      <c r="AJ840" s="271">
        <v>1</v>
      </c>
      <c r="AK840" s="268">
        <v>0.014169892630195</v>
      </c>
      <c r="AL840" s="268">
        <v>0.0148465965199033</v>
      </c>
      <c r="AM840" s="269">
        <v>-0.000676703889708273</v>
      </c>
    </row>
    <row r="841" spans="1:39">
      <c r="A841" s="279" t="s">
        <v>719</v>
      </c>
      <c r="B841" s="280" t="s">
        <v>3349</v>
      </c>
      <c r="C841" s="262" t="s">
        <v>1138</v>
      </c>
      <c r="D841" s="280" t="s">
        <v>1138</v>
      </c>
      <c r="E841" s="263">
        <v>2299</v>
      </c>
      <c r="F841" s="263">
        <v>27</v>
      </c>
      <c r="G841" s="263">
        <v>16</v>
      </c>
      <c r="H841" s="263">
        <v>0</v>
      </c>
      <c r="I841" s="263">
        <v>0</v>
      </c>
      <c r="J841" s="264">
        <v>2568</v>
      </c>
      <c r="K841" s="264">
        <v>41</v>
      </c>
      <c r="L841" s="264">
        <v>41</v>
      </c>
      <c r="M841" s="264">
        <v>12</v>
      </c>
      <c r="N841" s="264">
        <v>0</v>
      </c>
      <c r="O841" s="264">
        <v>3762</v>
      </c>
      <c r="P841" s="264">
        <v>52</v>
      </c>
      <c r="Q841" s="264">
        <v>52</v>
      </c>
      <c r="R841" s="264">
        <v>30</v>
      </c>
      <c r="S841" s="264">
        <v>0</v>
      </c>
      <c r="T841" s="265">
        <v>0.015</v>
      </c>
      <c r="U841" s="266">
        <v>103189</v>
      </c>
      <c r="V841" s="266">
        <v>1209</v>
      </c>
      <c r="W841" s="266">
        <v>1197</v>
      </c>
      <c r="X841" s="266">
        <v>0</v>
      </c>
      <c r="Y841" s="264">
        <v>1116</v>
      </c>
      <c r="Z841" s="267">
        <v>0.0117163651164368</v>
      </c>
      <c r="AA841" s="267">
        <v>0.0117442366246194</v>
      </c>
      <c r="AB841" s="267">
        <v>0.0159657320872274</v>
      </c>
      <c r="AC841" s="268">
        <v>0.0138224348750665</v>
      </c>
      <c r="AD841" s="269">
        <v>-0.00422149546260801</v>
      </c>
      <c r="AE841" s="270">
        <v>23229</v>
      </c>
      <c r="AF841" s="271">
        <v>302</v>
      </c>
      <c r="AG841" s="271">
        <v>0</v>
      </c>
      <c r="AH841" s="271">
        <v>24422</v>
      </c>
      <c r="AI841" s="271">
        <v>318</v>
      </c>
      <c r="AJ841" s="271">
        <v>0</v>
      </c>
      <c r="AK841" s="268">
        <v>0.0130009901416333</v>
      </c>
      <c r="AL841" s="268">
        <v>0.0130210465973303</v>
      </c>
      <c r="AM841" s="269">
        <v>-2.00564556969724e-5</v>
      </c>
    </row>
    <row r="842" spans="1:39">
      <c r="A842" s="279" t="s">
        <v>719</v>
      </c>
      <c r="B842" s="280" t="s">
        <v>3349</v>
      </c>
      <c r="C842" s="262" t="s">
        <v>1139</v>
      </c>
      <c r="D842" s="280" t="s">
        <v>1139</v>
      </c>
      <c r="E842" s="263">
        <v>6948</v>
      </c>
      <c r="F842" s="263">
        <v>194</v>
      </c>
      <c r="G842" s="263">
        <v>131</v>
      </c>
      <c r="H842" s="263">
        <v>2</v>
      </c>
      <c r="I842" s="263">
        <v>0</v>
      </c>
      <c r="J842" s="264">
        <v>7169</v>
      </c>
      <c r="K842" s="264">
        <v>259</v>
      </c>
      <c r="L842" s="264">
        <v>258</v>
      </c>
      <c r="M842" s="264">
        <v>32</v>
      </c>
      <c r="N842" s="264">
        <v>1</v>
      </c>
      <c r="O842" s="264">
        <v>10323</v>
      </c>
      <c r="P842" s="264">
        <v>226</v>
      </c>
      <c r="Q842" s="264">
        <v>226</v>
      </c>
      <c r="R842" s="264">
        <v>134</v>
      </c>
      <c r="S842" s="264">
        <v>2</v>
      </c>
      <c r="T842" s="265">
        <v>0.015</v>
      </c>
      <c r="U842" s="266">
        <v>283215</v>
      </c>
      <c r="V842" s="266">
        <v>7379</v>
      </c>
      <c r="W842" s="266">
        <v>7315</v>
      </c>
      <c r="X842" s="266">
        <v>14</v>
      </c>
      <c r="Y842" s="264">
        <v>6737</v>
      </c>
      <c r="Z842" s="267">
        <v>0.0260049785498649</v>
      </c>
      <c r="AA842" s="267">
        <v>0.0279217040875072</v>
      </c>
      <c r="AB842" s="267">
        <v>0.0359882828846422</v>
      </c>
      <c r="AC842" s="268">
        <v>0.021699118473312</v>
      </c>
      <c r="AD842" s="269">
        <v>-0.00806657879713501</v>
      </c>
      <c r="AE842" s="270">
        <v>64038</v>
      </c>
      <c r="AF842" s="271">
        <v>1760</v>
      </c>
      <c r="AG842" s="271">
        <v>4</v>
      </c>
      <c r="AH842" s="271">
        <v>68503</v>
      </c>
      <c r="AI842" s="271">
        <v>1856</v>
      </c>
      <c r="AJ842" s="271">
        <v>3</v>
      </c>
      <c r="AK842" s="268">
        <v>0.0274212186514257</v>
      </c>
      <c r="AL842" s="268">
        <v>0.0270499102229099</v>
      </c>
      <c r="AM842" s="269">
        <v>0.000371308428515772</v>
      </c>
    </row>
    <row r="843" spans="1:39">
      <c r="A843" s="279" t="s">
        <v>719</v>
      </c>
      <c r="B843" s="280" t="s">
        <v>3349</v>
      </c>
      <c r="C843" s="262" t="s">
        <v>1140</v>
      </c>
      <c r="D843" s="280" t="s">
        <v>1140</v>
      </c>
      <c r="E843" s="263">
        <v>2952</v>
      </c>
      <c r="F843" s="263">
        <v>169</v>
      </c>
      <c r="G843" s="263">
        <v>111</v>
      </c>
      <c r="H843" s="263">
        <v>1</v>
      </c>
      <c r="I843" s="263">
        <v>0</v>
      </c>
      <c r="J843" s="264">
        <v>3609</v>
      </c>
      <c r="K843" s="264">
        <v>158</v>
      </c>
      <c r="L843" s="264">
        <v>158</v>
      </c>
      <c r="M843" s="264">
        <v>8</v>
      </c>
      <c r="N843" s="264">
        <v>0</v>
      </c>
      <c r="O843" s="264">
        <v>4291</v>
      </c>
      <c r="P843" s="264">
        <v>252</v>
      </c>
      <c r="Q843" s="264">
        <v>252</v>
      </c>
      <c r="R843" s="264">
        <v>100</v>
      </c>
      <c r="S843" s="264">
        <v>0</v>
      </c>
      <c r="T843" s="265">
        <v>0.015</v>
      </c>
      <c r="U843" s="266">
        <v>121691</v>
      </c>
      <c r="V843" s="266">
        <v>5028</v>
      </c>
      <c r="W843" s="266">
        <v>4970</v>
      </c>
      <c r="X843" s="266">
        <v>2</v>
      </c>
      <c r="Y843" s="264">
        <v>4442</v>
      </c>
      <c r="Z843" s="267">
        <v>0.0413013287753408</v>
      </c>
      <c r="AA843" s="267">
        <v>0.0572493224932249</v>
      </c>
      <c r="AB843" s="267">
        <v>0.0437794402881685</v>
      </c>
      <c r="AC843" s="268">
        <v>0.0587275693311582</v>
      </c>
      <c r="AD843" s="269">
        <v>0.0134698822050565</v>
      </c>
      <c r="AE843" s="270">
        <v>28208</v>
      </c>
      <c r="AF843" s="271">
        <v>1271</v>
      </c>
      <c r="AG843" s="271">
        <v>1</v>
      </c>
      <c r="AH843" s="271">
        <v>28453</v>
      </c>
      <c r="AI843" s="271">
        <v>1247</v>
      </c>
      <c r="AJ843" s="271">
        <v>0</v>
      </c>
      <c r="AK843" s="268">
        <v>0.045022688598979</v>
      </c>
      <c r="AL843" s="268">
        <v>0.0438266615119671</v>
      </c>
      <c r="AM843" s="269">
        <v>0.00119602708701191</v>
      </c>
    </row>
    <row r="844" spans="1:39">
      <c r="A844" s="279" t="s">
        <v>719</v>
      </c>
      <c r="B844" s="280" t="s">
        <v>3349</v>
      </c>
      <c r="C844" s="262" t="s">
        <v>1141</v>
      </c>
      <c r="D844" s="280" t="s">
        <v>1141</v>
      </c>
      <c r="E844" s="263">
        <v>7245</v>
      </c>
      <c r="F844" s="263">
        <v>109</v>
      </c>
      <c r="G844" s="263">
        <v>75</v>
      </c>
      <c r="H844" s="263">
        <v>11</v>
      </c>
      <c r="I844" s="263">
        <v>0</v>
      </c>
      <c r="J844" s="264">
        <v>8541</v>
      </c>
      <c r="K844" s="264">
        <v>188</v>
      </c>
      <c r="L844" s="264">
        <v>188</v>
      </c>
      <c r="M844" s="264">
        <v>21</v>
      </c>
      <c r="N844" s="264">
        <v>0</v>
      </c>
      <c r="O844" s="264">
        <v>11180</v>
      </c>
      <c r="P844" s="264">
        <v>170</v>
      </c>
      <c r="Q844" s="264">
        <v>170</v>
      </c>
      <c r="R844" s="264">
        <v>92</v>
      </c>
      <c r="S844" s="264">
        <v>0</v>
      </c>
      <c r="T844" s="265">
        <v>0.015</v>
      </c>
      <c r="U844" s="266">
        <v>298026</v>
      </c>
      <c r="V844" s="266">
        <v>5085</v>
      </c>
      <c r="W844" s="266">
        <v>5048</v>
      </c>
      <c r="X844" s="266">
        <v>2</v>
      </c>
      <c r="Y844" s="264">
        <v>4663</v>
      </c>
      <c r="Z844" s="267">
        <v>0.0170555589109675</v>
      </c>
      <c r="AA844" s="267">
        <v>0.0150448585231194</v>
      </c>
      <c r="AB844" s="267">
        <v>0.0220114740662686</v>
      </c>
      <c r="AC844" s="268">
        <v>0.0152057245080501</v>
      </c>
      <c r="AD844" s="269">
        <v>-0.00696661554314919</v>
      </c>
      <c r="AE844" s="270">
        <v>69037</v>
      </c>
      <c r="AF844" s="271">
        <v>1133</v>
      </c>
      <c r="AG844" s="271">
        <v>0</v>
      </c>
      <c r="AH844" s="271">
        <v>67780</v>
      </c>
      <c r="AI844" s="271">
        <v>1270</v>
      </c>
      <c r="AJ844" s="271">
        <v>0</v>
      </c>
      <c r="AK844" s="268">
        <v>0.0164114894911424</v>
      </c>
      <c r="AL844" s="268">
        <v>0.0187370905871939</v>
      </c>
      <c r="AM844" s="269">
        <v>-0.00232560109605143</v>
      </c>
    </row>
    <row r="845" spans="1:39">
      <c r="A845" s="279" t="s">
        <v>719</v>
      </c>
      <c r="B845" s="280" t="s">
        <v>3349</v>
      </c>
      <c r="C845" s="262" t="s">
        <v>1142</v>
      </c>
      <c r="D845" s="280" t="s">
        <v>1142</v>
      </c>
      <c r="E845" s="263">
        <v>6966</v>
      </c>
      <c r="F845" s="263">
        <v>223</v>
      </c>
      <c r="G845" s="263">
        <v>169</v>
      </c>
      <c r="H845" s="263">
        <v>5</v>
      </c>
      <c r="I845" s="263">
        <v>0</v>
      </c>
      <c r="J845" s="264">
        <v>8343</v>
      </c>
      <c r="K845" s="264">
        <v>197</v>
      </c>
      <c r="L845" s="264">
        <v>197</v>
      </c>
      <c r="M845" s="264">
        <v>53</v>
      </c>
      <c r="N845" s="264">
        <v>0</v>
      </c>
      <c r="O845" s="264">
        <v>10503</v>
      </c>
      <c r="P845" s="264">
        <v>202</v>
      </c>
      <c r="Q845" s="264">
        <v>202</v>
      </c>
      <c r="R845" s="264">
        <v>148</v>
      </c>
      <c r="S845" s="264">
        <v>0</v>
      </c>
      <c r="T845" s="265">
        <v>0.015</v>
      </c>
      <c r="U845" s="266">
        <v>289091</v>
      </c>
      <c r="V845" s="266">
        <v>5972</v>
      </c>
      <c r="W845" s="266">
        <v>5917</v>
      </c>
      <c r="X845" s="266">
        <v>3</v>
      </c>
      <c r="Y845" s="264">
        <v>5483</v>
      </c>
      <c r="Z845" s="267">
        <v>0.020647477783812</v>
      </c>
      <c r="AA845" s="267">
        <v>0.0320126327878266</v>
      </c>
      <c r="AB845" s="267">
        <v>0.0236126093731272</v>
      </c>
      <c r="AC845" s="268">
        <v>0.019232600209464</v>
      </c>
      <c r="AD845" s="269">
        <v>0.00840002341469942</v>
      </c>
      <c r="AE845" s="270">
        <v>66007</v>
      </c>
      <c r="AF845" s="271">
        <v>1444</v>
      </c>
      <c r="AG845" s="271">
        <v>1</v>
      </c>
      <c r="AH845" s="271">
        <v>67422</v>
      </c>
      <c r="AI845" s="271">
        <v>1367</v>
      </c>
      <c r="AJ845" s="271">
        <v>0</v>
      </c>
      <c r="AK845" s="268">
        <v>0.0218613177390277</v>
      </c>
      <c r="AL845" s="268">
        <v>0.0202752810655276</v>
      </c>
      <c r="AM845" s="269">
        <v>0.00158603667350011</v>
      </c>
    </row>
    <row r="846" spans="1:39">
      <c r="A846" s="279" t="s">
        <v>719</v>
      </c>
      <c r="B846" s="280" t="s">
        <v>3349</v>
      </c>
      <c r="C846" s="262" t="s">
        <v>1143</v>
      </c>
      <c r="D846" s="280" t="s">
        <v>1143</v>
      </c>
      <c r="E846" s="263">
        <v>6612</v>
      </c>
      <c r="F846" s="263">
        <v>472</v>
      </c>
      <c r="G846" s="263">
        <v>303</v>
      </c>
      <c r="H846" s="263">
        <v>2</v>
      </c>
      <c r="I846" s="263">
        <v>0</v>
      </c>
      <c r="J846" s="264">
        <v>7300</v>
      </c>
      <c r="K846" s="264">
        <v>246</v>
      </c>
      <c r="L846" s="264">
        <v>246</v>
      </c>
      <c r="M846" s="264">
        <v>6</v>
      </c>
      <c r="N846" s="264">
        <v>1</v>
      </c>
      <c r="O846" s="264">
        <v>9160</v>
      </c>
      <c r="P846" s="264">
        <v>425</v>
      </c>
      <c r="Q846" s="264">
        <v>425</v>
      </c>
      <c r="R846" s="264">
        <v>159</v>
      </c>
      <c r="S846" s="264">
        <v>0</v>
      </c>
      <c r="T846" s="265">
        <v>0.015</v>
      </c>
      <c r="U846" s="266">
        <v>255717</v>
      </c>
      <c r="V846" s="266">
        <v>10376</v>
      </c>
      <c r="W846" s="266">
        <v>10200</v>
      </c>
      <c r="X846" s="266">
        <v>7</v>
      </c>
      <c r="Y846" s="264">
        <v>9245</v>
      </c>
      <c r="Z846" s="267">
        <v>0.0405487316056422</v>
      </c>
      <c r="AA846" s="267">
        <v>0.0713853599516031</v>
      </c>
      <c r="AB846" s="267">
        <v>0.0335616438356164</v>
      </c>
      <c r="AC846" s="268">
        <v>0.0463973799126638</v>
      </c>
      <c r="AD846" s="269">
        <v>0.0378237161159867</v>
      </c>
      <c r="AE846" s="270">
        <v>57794</v>
      </c>
      <c r="AF846" s="271">
        <v>2406</v>
      </c>
      <c r="AG846" s="271">
        <v>2</v>
      </c>
      <c r="AH846" s="271">
        <v>58693</v>
      </c>
      <c r="AI846" s="271">
        <v>2385</v>
      </c>
      <c r="AJ846" s="271">
        <v>1</v>
      </c>
      <c r="AK846" s="268">
        <v>0.0415960134269993</v>
      </c>
      <c r="AL846" s="268">
        <v>0.0406181316340961</v>
      </c>
      <c r="AM846" s="269">
        <v>0.000977881792903278</v>
      </c>
    </row>
    <row r="847" spans="1:39">
      <c r="A847" s="279" t="s">
        <v>719</v>
      </c>
      <c r="B847" s="280" t="s">
        <v>3349</v>
      </c>
      <c r="C847" s="262" t="s">
        <v>1144</v>
      </c>
      <c r="D847" s="280" t="s">
        <v>1144</v>
      </c>
      <c r="E847" s="263">
        <v>4873</v>
      </c>
      <c r="F847" s="263">
        <v>202</v>
      </c>
      <c r="G847" s="263">
        <v>149</v>
      </c>
      <c r="H847" s="263">
        <v>1</v>
      </c>
      <c r="I847" s="263">
        <v>0</v>
      </c>
      <c r="J847" s="264">
        <v>6372</v>
      </c>
      <c r="K847" s="264">
        <v>172</v>
      </c>
      <c r="L847" s="264">
        <v>172</v>
      </c>
      <c r="M847" s="264">
        <v>39</v>
      </c>
      <c r="N847" s="264">
        <v>0</v>
      </c>
      <c r="O847" s="264">
        <v>7171</v>
      </c>
      <c r="P847" s="264">
        <v>333</v>
      </c>
      <c r="Q847" s="264">
        <v>333</v>
      </c>
      <c r="R847" s="264">
        <v>230</v>
      </c>
      <c r="S847" s="264">
        <v>0</v>
      </c>
      <c r="T847" s="265">
        <v>0.015</v>
      </c>
      <c r="U847" s="266">
        <v>214100</v>
      </c>
      <c r="V847" s="266">
        <v>6925</v>
      </c>
      <c r="W847" s="266">
        <v>6871</v>
      </c>
      <c r="X847" s="266">
        <v>4</v>
      </c>
      <c r="Y847" s="264">
        <v>6409</v>
      </c>
      <c r="Z847" s="267">
        <v>0.0323260158804297</v>
      </c>
      <c r="AA847" s="267">
        <v>0.0414529037553868</v>
      </c>
      <c r="AB847" s="267">
        <v>0.026993094789705</v>
      </c>
      <c r="AC847" s="268">
        <v>0.0464370380700042</v>
      </c>
      <c r="AD847" s="269">
        <v>0.0144598089656819</v>
      </c>
      <c r="AE847" s="270">
        <v>48492</v>
      </c>
      <c r="AF847" s="271">
        <v>1622</v>
      </c>
      <c r="AG847" s="271">
        <v>0</v>
      </c>
      <c r="AH847" s="271">
        <v>49895</v>
      </c>
      <c r="AI847" s="271">
        <v>1637</v>
      </c>
      <c r="AJ847" s="271">
        <v>1</v>
      </c>
      <c r="AK847" s="268">
        <v>0.0334488162995958</v>
      </c>
      <c r="AL847" s="268">
        <v>0.0327888565988576</v>
      </c>
      <c r="AM847" s="269">
        <v>0.000659959700738212</v>
      </c>
    </row>
    <row r="848" spans="1:39">
      <c r="A848" s="279" t="s">
        <v>719</v>
      </c>
      <c r="B848" s="280" t="s">
        <v>3349</v>
      </c>
      <c r="C848" s="262" t="s">
        <v>1145</v>
      </c>
      <c r="D848" s="280" t="s">
        <v>1146</v>
      </c>
      <c r="E848" s="263">
        <v>22184</v>
      </c>
      <c r="F848" s="263">
        <v>361</v>
      </c>
      <c r="G848" s="263">
        <v>285</v>
      </c>
      <c r="H848" s="263">
        <v>47</v>
      </c>
      <c r="I848" s="263">
        <v>0</v>
      </c>
      <c r="J848" s="264">
        <v>21251</v>
      </c>
      <c r="K848" s="264">
        <v>156</v>
      </c>
      <c r="L848" s="264">
        <v>152</v>
      </c>
      <c r="M848" s="264">
        <v>8</v>
      </c>
      <c r="N848" s="264">
        <v>0</v>
      </c>
      <c r="O848" s="264">
        <v>13042</v>
      </c>
      <c r="P848" s="264">
        <v>296</v>
      </c>
      <c r="Q848" s="264">
        <v>296</v>
      </c>
      <c r="R848" s="264">
        <v>96</v>
      </c>
      <c r="S848" s="264">
        <v>0</v>
      </c>
      <c r="T848" s="265">
        <v>0.015</v>
      </c>
      <c r="U848" s="266">
        <v>392908</v>
      </c>
      <c r="V848" s="266">
        <v>16132</v>
      </c>
      <c r="W848" s="266">
        <v>16022</v>
      </c>
      <c r="X848" s="266">
        <v>44</v>
      </c>
      <c r="Y848" s="264">
        <v>13928</v>
      </c>
      <c r="Z848" s="267">
        <v>0.0409459720850683</v>
      </c>
      <c r="AA848" s="267">
        <v>0.0162729895420123</v>
      </c>
      <c r="AB848" s="267">
        <v>0.00734083101971672</v>
      </c>
      <c r="AC848" s="268">
        <v>0.0226959055359607</v>
      </c>
      <c r="AD848" s="269">
        <v>0.00893215852229554</v>
      </c>
      <c r="AE848" s="270">
        <v>108247</v>
      </c>
      <c r="AF848" s="271">
        <v>2649</v>
      </c>
      <c r="AG848" s="271">
        <v>0</v>
      </c>
      <c r="AH848" s="271">
        <v>98508</v>
      </c>
      <c r="AI848" s="271">
        <v>6515</v>
      </c>
      <c r="AJ848" s="271">
        <v>1</v>
      </c>
      <c r="AK848" s="268">
        <v>0.0244718098423051</v>
      </c>
      <c r="AL848" s="268">
        <v>0.0661266090063751</v>
      </c>
      <c r="AM848" s="269">
        <v>-0.04165479916407</v>
      </c>
    </row>
    <row r="849" spans="1:39">
      <c r="A849" s="279" t="s">
        <v>719</v>
      </c>
      <c r="B849" s="280" t="s">
        <v>3349</v>
      </c>
      <c r="C849" s="262" t="s">
        <v>1147</v>
      </c>
      <c r="D849" s="280" t="s">
        <v>1147</v>
      </c>
      <c r="E849" s="263">
        <v>3793</v>
      </c>
      <c r="F849" s="263">
        <v>71</v>
      </c>
      <c r="G849" s="263">
        <v>42</v>
      </c>
      <c r="H849" s="263">
        <v>0</v>
      </c>
      <c r="I849" s="263">
        <v>0</v>
      </c>
      <c r="J849" s="264">
        <v>4277</v>
      </c>
      <c r="K849" s="264">
        <v>137</v>
      </c>
      <c r="L849" s="264">
        <v>137</v>
      </c>
      <c r="M849" s="264">
        <v>14</v>
      </c>
      <c r="N849" s="264">
        <v>0</v>
      </c>
      <c r="O849" s="264">
        <v>5591</v>
      </c>
      <c r="P849" s="264">
        <v>118</v>
      </c>
      <c r="Q849" s="264">
        <v>118</v>
      </c>
      <c r="R849" s="264">
        <v>72</v>
      </c>
      <c r="S849" s="264">
        <v>0</v>
      </c>
      <c r="T849" s="265">
        <v>0.015</v>
      </c>
      <c r="U849" s="266">
        <v>153713</v>
      </c>
      <c r="V849" s="266">
        <v>2998</v>
      </c>
      <c r="W849" s="266">
        <v>2969</v>
      </c>
      <c r="X849" s="266">
        <v>2</v>
      </c>
      <c r="Y849" s="264">
        <v>2714</v>
      </c>
      <c r="Z849" s="267">
        <v>0.0194908693474202</v>
      </c>
      <c r="AA849" s="267">
        <v>0.0187186923279726</v>
      </c>
      <c r="AB849" s="267">
        <v>0.0320317979892448</v>
      </c>
      <c r="AC849" s="268">
        <v>0.0211053478805223</v>
      </c>
      <c r="AD849" s="269">
        <v>-0.0133131056612722</v>
      </c>
      <c r="AE849" s="270">
        <v>35127</v>
      </c>
      <c r="AF849" s="271">
        <v>735</v>
      </c>
      <c r="AG849" s="271">
        <v>0</v>
      </c>
      <c r="AH849" s="271">
        <v>35046</v>
      </c>
      <c r="AI849" s="271">
        <v>725</v>
      </c>
      <c r="AJ849" s="271">
        <v>0</v>
      </c>
      <c r="AK849" s="268">
        <v>0.0209240754974806</v>
      </c>
      <c r="AL849" s="268">
        <v>0.0206870969582834</v>
      </c>
      <c r="AM849" s="269">
        <v>0.000236978539197172</v>
      </c>
    </row>
    <row r="850" spans="1:39">
      <c r="A850" s="279" t="s">
        <v>719</v>
      </c>
      <c r="B850" s="280" t="s">
        <v>3349</v>
      </c>
      <c r="C850" s="262" t="s">
        <v>1148</v>
      </c>
      <c r="D850" s="280" t="s">
        <v>1148</v>
      </c>
      <c r="E850" s="263">
        <v>4547</v>
      </c>
      <c r="F850" s="263">
        <v>170</v>
      </c>
      <c r="G850" s="263">
        <v>132</v>
      </c>
      <c r="H850" s="263">
        <v>5</v>
      </c>
      <c r="I850" s="263">
        <v>0</v>
      </c>
      <c r="J850" s="264">
        <v>5165</v>
      </c>
      <c r="K850" s="264">
        <v>24</v>
      </c>
      <c r="L850" s="264">
        <v>24</v>
      </c>
      <c r="M850" s="264">
        <v>7</v>
      </c>
      <c r="N850" s="264">
        <v>0</v>
      </c>
      <c r="O850" s="264">
        <v>6682</v>
      </c>
      <c r="P850" s="264">
        <v>264</v>
      </c>
      <c r="Q850" s="264">
        <v>264</v>
      </c>
      <c r="R850" s="264">
        <v>155</v>
      </c>
      <c r="S850" s="264">
        <v>0</v>
      </c>
      <c r="T850" s="265">
        <v>0.015</v>
      </c>
      <c r="U850" s="266">
        <v>175830</v>
      </c>
      <c r="V850" s="266">
        <v>4051</v>
      </c>
      <c r="W850" s="266">
        <v>4013</v>
      </c>
      <c r="X850" s="266">
        <v>1</v>
      </c>
      <c r="Y850" s="264">
        <v>3710</v>
      </c>
      <c r="Z850" s="267">
        <v>0.0230336120116021</v>
      </c>
      <c r="AA850" s="267">
        <v>0.0373872883219705</v>
      </c>
      <c r="AB850" s="267">
        <v>0.00464666021297193</v>
      </c>
      <c r="AC850" s="268">
        <v>0.0395091290032924</v>
      </c>
      <c r="AD850" s="269">
        <v>0.0327406281089986</v>
      </c>
      <c r="AE850" s="270">
        <v>41765</v>
      </c>
      <c r="AF850" s="271">
        <v>923</v>
      </c>
      <c r="AG850" s="271">
        <v>0</v>
      </c>
      <c r="AH850" s="271">
        <v>42150</v>
      </c>
      <c r="AI850" s="271">
        <v>1011</v>
      </c>
      <c r="AJ850" s="271">
        <v>0</v>
      </c>
      <c r="AK850" s="268">
        <v>0.0220998443672932</v>
      </c>
      <c r="AL850" s="268">
        <v>0.0239857651245552</v>
      </c>
      <c r="AM850" s="269">
        <v>-0.00188592075726197</v>
      </c>
    </row>
    <row r="851" spans="1:39">
      <c r="A851" s="279" t="s">
        <v>719</v>
      </c>
      <c r="B851" s="280" t="s">
        <v>3351</v>
      </c>
      <c r="C851" s="262" t="s">
        <v>1149</v>
      </c>
      <c r="D851" s="282" t="s">
        <v>1150</v>
      </c>
      <c r="E851" s="263">
        <v>4147</v>
      </c>
      <c r="F851" s="263">
        <v>48</v>
      </c>
      <c r="G851" s="263">
        <v>32</v>
      </c>
      <c r="H851" s="263">
        <v>2</v>
      </c>
      <c r="I851" s="263">
        <v>0</v>
      </c>
      <c r="J851" s="264">
        <v>2789</v>
      </c>
      <c r="K851" s="264">
        <v>30</v>
      </c>
      <c r="L851" s="264">
        <v>30</v>
      </c>
      <c r="M851" s="264">
        <v>15</v>
      </c>
      <c r="N851" s="264">
        <v>0</v>
      </c>
      <c r="O851" s="264">
        <v>4489</v>
      </c>
      <c r="P851" s="264">
        <v>37</v>
      </c>
      <c r="Q851" s="264">
        <v>37</v>
      </c>
      <c r="R851" s="264">
        <v>29</v>
      </c>
      <c r="S851" s="264">
        <v>0</v>
      </c>
      <c r="T851" s="265">
        <v>0.015</v>
      </c>
      <c r="U851" s="266">
        <v>127329</v>
      </c>
      <c r="V851" s="266">
        <v>1222</v>
      </c>
      <c r="W851" s="266">
        <v>1205</v>
      </c>
      <c r="X851" s="266">
        <v>0</v>
      </c>
      <c r="Y851" s="264">
        <v>1138</v>
      </c>
      <c r="Z851" s="267">
        <v>0.00959718524452403</v>
      </c>
      <c r="AA851" s="267">
        <v>0.0115746322642874</v>
      </c>
      <c r="AB851" s="267">
        <v>0.0107565435640014</v>
      </c>
      <c r="AC851" s="268">
        <v>0.00824237023836044</v>
      </c>
      <c r="AD851" s="269">
        <v>0.000818088700286003</v>
      </c>
      <c r="AE851" s="270">
        <v>29272</v>
      </c>
      <c r="AF851" s="271">
        <v>299</v>
      </c>
      <c r="AG851" s="271">
        <v>0</v>
      </c>
      <c r="AH851" s="271">
        <v>29785</v>
      </c>
      <c r="AI851" s="271">
        <v>304</v>
      </c>
      <c r="AJ851" s="271">
        <v>0</v>
      </c>
      <c r="AK851" s="268">
        <v>0.0102145394916644</v>
      </c>
      <c r="AL851" s="268">
        <v>0.0102064797716972</v>
      </c>
      <c r="AM851" s="269">
        <v>8.05971996722596e-6</v>
      </c>
    </row>
    <row r="852" spans="1:39">
      <c r="A852" s="279" t="s">
        <v>719</v>
      </c>
      <c r="B852" s="280" t="s">
        <v>3346</v>
      </c>
      <c r="C852" s="262" t="s">
        <v>1151</v>
      </c>
      <c r="D852" s="282" t="s">
        <v>1151</v>
      </c>
      <c r="E852" s="263">
        <v>1173</v>
      </c>
      <c r="F852" s="263">
        <v>24</v>
      </c>
      <c r="G852" s="263">
        <v>13</v>
      </c>
      <c r="H852" s="263">
        <v>0</v>
      </c>
      <c r="I852" s="263">
        <v>0</v>
      </c>
      <c r="J852" s="264">
        <v>1250</v>
      </c>
      <c r="K852" s="264">
        <v>24</v>
      </c>
      <c r="L852" s="264">
        <v>24</v>
      </c>
      <c r="M852" s="264">
        <v>3</v>
      </c>
      <c r="N852" s="264">
        <v>0</v>
      </c>
      <c r="O852" s="264">
        <v>1525</v>
      </c>
      <c r="P852" s="264">
        <v>31</v>
      </c>
      <c r="Q852" s="264">
        <v>31</v>
      </c>
      <c r="R852" s="264">
        <v>13</v>
      </c>
      <c r="S852" s="264">
        <v>0</v>
      </c>
      <c r="T852" s="265">
        <v>0.015</v>
      </c>
      <c r="U852" s="266">
        <v>42670</v>
      </c>
      <c r="V852" s="266">
        <v>640</v>
      </c>
      <c r="W852" s="266">
        <v>628</v>
      </c>
      <c r="X852" s="266">
        <v>1</v>
      </c>
      <c r="Y852" s="264">
        <v>561</v>
      </c>
      <c r="Z852" s="267">
        <v>0.0149753925474572</v>
      </c>
      <c r="AA852" s="267">
        <v>0.020460358056266</v>
      </c>
      <c r="AB852" s="267">
        <v>0.0192</v>
      </c>
      <c r="AC852" s="268">
        <v>0.020327868852459</v>
      </c>
      <c r="AD852" s="269">
        <v>0.00126035805626599</v>
      </c>
      <c r="AE852" s="270">
        <v>10221</v>
      </c>
      <c r="AF852" s="271">
        <v>174</v>
      </c>
      <c r="AG852" s="271">
        <v>0</v>
      </c>
      <c r="AH852" s="271">
        <v>10286</v>
      </c>
      <c r="AI852" s="271">
        <v>132</v>
      </c>
      <c r="AJ852" s="271">
        <v>0</v>
      </c>
      <c r="AK852" s="268">
        <v>0.0170237745817435</v>
      </c>
      <c r="AL852" s="268">
        <v>0.0128329768617538</v>
      </c>
      <c r="AM852" s="269">
        <v>0.00419079771998963</v>
      </c>
    </row>
    <row r="853" spans="1:39">
      <c r="A853" s="279" t="s">
        <v>719</v>
      </c>
      <c r="B853" s="280" t="s">
        <v>3346</v>
      </c>
      <c r="C853" s="262" t="s">
        <v>1152</v>
      </c>
      <c r="D853" s="282" t="s">
        <v>1153</v>
      </c>
      <c r="E853" s="263">
        <v>1391</v>
      </c>
      <c r="F853" s="263">
        <v>30</v>
      </c>
      <c r="G853" s="263">
        <v>22</v>
      </c>
      <c r="H853" s="263">
        <v>0</v>
      </c>
      <c r="I853" s="263">
        <v>0</v>
      </c>
      <c r="J853" s="264">
        <v>2407</v>
      </c>
      <c r="K853" s="264">
        <v>29</v>
      </c>
      <c r="L853" s="264">
        <v>29</v>
      </c>
      <c r="M853" s="264">
        <v>7</v>
      </c>
      <c r="N853" s="264">
        <v>0</v>
      </c>
      <c r="O853" s="264">
        <v>2573</v>
      </c>
      <c r="P853" s="264">
        <v>37</v>
      </c>
      <c r="Q853" s="264">
        <v>37</v>
      </c>
      <c r="R853" s="264">
        <v>16</v>
      </c>
      <c r="S853" s="264">
        <v>0</v>
      </c>
      <c r="T853" s="265">
        <v>0.015</v>
      </c>
      <c r="U853" s="266">
        <v>74086</v>
      </c>
      <c r="V853" s="266">
        <v>822</v>
      </c>
      <c r="W853" s="266">
        <v>813</v>
      </c>
      <c r="X853" s="266">
        <v>0</v>
      </c>
      <c r="Y853" s="264">
        <v>727</v>
      </c>
      <c r="Z853" s="267">
        <v>0.011095213670599</v>
      </c>
      <c r="AA853" s="267">
        <v>0.0215672178289001</v>
      </c>
      <c r="AB853" s="267">
        <v>0.0120481927710843</v>
      </c>
      <c r="AC853" s="268">
        <v>0.0143801010493587</v>
      </c>
      <c r="AD853" s="269">
        <v>0.00951902505781574</v>
      </c>
      <c r="AE853" s="270">
        <v>16661</v>
      </c>
      <c r="AF853" s="271">
        <v>210</v>
      </c>
      <c r="AG853" s="271">
        <v>0</v>
      </c>
      <c r="AH853" s="271">
        <v>17119</v>
      </c>
      <c r="AI853" s="271">
        <v>161</v>
      </c>
      <c r="AJ853" s="271">
        <v>0</v>
      </c>
      <c r="AK853" s="268">
        <v>0.0126042854570554</v>
      </c>
      <c r="AL853" s="268">
        <v>0.00940475495063964</v>
      </c>
      <c r="AM853" s="269">
        <v>0.00319953050641576</v>
      </c>
    </row>
    <row r="854" spans="1:39">
      <c r="A854" s="279" t="s">
        <v>719</v>
      </c>
      <c r="B854" s="280" t="s">
        <v>3346</v>
      </c>
      <c r="C854" s="262" t="s">
        <v>1154</v>
      </c>
      <c r="D854" s="282" t="s">
        <v>1155</v>
      </c>
      <c r="E854" s="263">
        <v>1123</v>
      </c>
      <c r="F854" s="263">
        <v>37</v>
      </c>
      <c r="G854" s="263">
        <v>24</v>
      </c>
      <c r="H854" s="263">
        <v>0</v>
      </c>
      <c r="I854" s="263">
        <v>0</v>
      </c>
      <c r="J854" s="264">
        <v>1944</v>
      </c>
      <c r="K854" s="264">
        <v>27</v>
      </c>
      <c r="L854" s="264">
        <v>27</v>
      </c>
      <c r="M854" s="264">
        <v>6</v>
      </c>
      <c r="N854" s="264">
        <v>0</v>
      </c>
      <c r="O854" s="264">
        <v>2126</v>
      </c>
      <c r="P854" s="264">
        <v>24</v>
      </c>
      <c r="Q854" s="264">
        <v>24</v>
      </c>
      <c r="R854" s="264">
        <v>17</v>
      </c>
      <c r="S854" s="264">
        <v>0</v>
      </c>
      <c r="T854" s="265">
        <v>0.015</v>
      </c>
      <c r="U854" s="266">
        <v>62800</v>
      </c>
      <c r="V854" s="266">
        <v>814</v>
      </c>
      <c r="W854" s="266">
        <v>800</v>
      </c>
      <c r="X854" s="266">
        <v>0</v>
      </c>
      <c r="Y854" s="264">
        <v>736</v>
      </c>
      <c r="Z854" s="267">
        <v>0.0129617834394904</v>
      </c>
      <c r="AA854" s="267">
        <v>0.0329474621549421</v>
      </c>
      <c r="AB854" s="267">
        <v>0.0138888888888889</v>
      </c>
      <c r="AC854" s="268">
        <v>0.0112888052681091</v>
      </c>
      <c r="AD854" s="269">
        <v>0.0190585732660532</v>
      </c>
      <c r="AE854" s="270">
        <v>14008</v>
      </c>
      <c r="AF854" s="271">
        <v>215</v>
      </c>
      <c r="AG854" s="271">
        <v>0</v>
      </c>
      <c r="AH854" s="271">
        <v>14653</v>
      </c>
      <c r="AI854" s="271">
        <v>227</v>
      </c>
      <c r="AJ854" s="271">
        <v>0</v>
      </c>
      <c r="AK854" s="268">
        <v>0.0153483723586522</v>
      </c>
      <c r="AL854" s="268">
        <v>0.0154917081826247</v>
      </c>
      <c r="AM854" s="269">
        <v>-0.00014333582397252</v>
      </c>
    </row>
    <row r="855" spans="1:39">
      <c r="A855" s="279" t="s">
        <v>719</v>
      </c>
      <c r="B855" s="280" t="s">
        <v>3348</v>
      </c>
      <c r="C855" s="262" t="s">
        <v>1156</v>
      </c>
      <c r="D855" s="282" t="s">
        <v>1157</v>
      </c>
      <c r="E855" s="263">
        <v>664</v>
      </c>
      <c r="F855" s="263">
        <v>12</v>
      </c>
      <c r="G855" s="263">
        <v>8</v>
      </c>
      <c r="H855" s="263">
        <v>0</v>
      </c>
      <c r="I855" s="263">
        <v>0</v>
      </c>
      <c r="J855" s="264">
        <v>867</v>
      </c>
      <c r="K855" s="264">
        <v>16</v>
      </c>
      <c r="L855" s="264">
        <v>16</v>
      </c>
      <c r="M855" s="264">
        <v>2</v>
      </c>
      <c r="N855" s="264">
        <v>0</v>
      </c>
      <c r="O855" s="264">
        <v>936</v>
      </c>
      <c r="P855" s="264">
        <v>29</v>
      </c>
      <c r="Q855" s="264">
        <v>29</v>
      </c>
      <c r="R855" s="264">
        <v>19</v>
      </c>
      <c r="S855" s="264">
        <v>0</v>
      </c>
      <c r="T855" s="265">
        <v>0.015</v>
      </c>
      <c r="U855" s="266">
        <v>14004</v>
      </c>
      <c r="V855" s="266">
        <v>338</v>
      </c>
      <c r="W855" s="266">
        <v>334</v>
      </c>
      <c r="X855" s="266">
        <v>0</v>
      </c>
      <c r="Y855" s="264">
        <v>289</v>
      </c>
      <c r="Z855" s="267">
        <v>0.024135961153956</v>
      </c>
      <c r="AA855" s="267">
        <v>0.0180722891566265</v>
      </c>
      <c r="AB855" s="267">
        <v>0.0184544405997693</v>
      </c>
      <c r="AC855" s="268">
        <v>0.030982905982906</v>
      </c>
      <c r="AD855" s="269">
        <v>-0.000382151443142815</v>
      </c>
      <c r="AE855" s="270">
        <v>6980</v>
      </c>
      <c r="AF855" s="271">
        <v>155</v>
      </c>
      <c r="AG855" s="271">
        <v>0</v>
      </c>
      <c r="AH855" s="271">
        <v>7024</v>
      </c>
      <c r="AI855" s="271">
        <v>183</v>
      </c>
      <c r="AJ855" s="271">
        <v>0</v>
      </c>
      <c r="AK855" s="268">
        <v>0.0222063037249284</v>
      </c>
      <c r="AL855" s="268">
        <v>0.0260535307517084</v>
      </c>
      <c r="AM855" s="269">
        <v>-0.00384722702678006</v>
      </c>
    </row>
    <row r="856" spans="1:39">
      <c r="A856" s="279" t="s">
        <v>1158</v>
      </c>
      <c r="B856" s="280" t="s">
        <v>3354</v>
      </c>
      <c r="C856" s="262" t="s">
        <v>1160</v>
      </c>
      <c r="D856" s="280" t="s">
        <v>1161</v>
      </c>
      <c r="E856" s="263">
        <v>1370</v>
      </c>
      <c r="F856" s="263">
        <v>37</v>
      </c>
      <c r="G856" s="263">
        <v>27</v>
      </c>
      <c r="H856" s="263">
        <v>0</v>
      </c>
      <c r="I856" s="263">
        <v>0</v>
      </c>
      <c r="J856" s="264">
        <v>2924</v>
      </c>
      <c r="K856" s="264">
        <v>35</v>
      </c>
      <c r="L856" s="264">
        <v>35</v>
      </c>
      <c r="M856" s="264">
        <v>0</v>
      </c>
      <c r="N856" s="264">
        <v>0</v>
      </c>
      <c r="O856" s="264">
        <v>2815</v>
      </c>
      <c r="P856" s="264">
        <v>38</v>
      </c>
      <c r="Q856" s="264">
        <v>38</v>
      </c>
      <c r="R856" s="264">
        <v>5</v>
      </c>
      <c r="S856" s="264">
        <v>0</v>
      </c>
      <c r="T856" s="265">
        <v>0.015</v>
      </c>
      <c r="U856" s="266">
        <v>84401</v>
      </c>
      <c r="V856" s="266">
        <v>1298</v>
      </c>
      <c r="W856" s="266">
        <v>1288</v>
      </c>
      <c r="X856" s="266">
        <v>0</v>
      </c>
      <c r="Y856" s="264">
        <v>1164</v>
      </c>
      <c r="Z856" s="267">
        <v>0.0153789647042097</v>
      </c>
      <c r="AA856" s="267">
        <v>0.027007299270073</v>
      </c>
      <c r="AB856" s="267">
        <v>0.0119699042407661</v>
      </c>
      <c r="AC856" s="268">
        <v>0.0134991119005329</v>
      </c>
      <c r="AD856" s="269">
        <v>0.0150373950293069</v>
      </c>
      <c r="AE856" s="270">
        <v>19399</v>
      </c>
      <c r="AF856" s="271">
        <v>308</v>
      </c>
      <c r="AG856" s="271">
        <v>0</v>
      </c>
      <c r="AH856" s="271">
        <v>20237</v>
      </c>
      <c r="AI856" s="271">
        <v>340</v>
      </c>
      <c r="AJ856" s="271">
        <v>0</v>
      </c>
      <c r="AK856" s="268">
        <v>0.0158771070673746</v>
      </c>
      <c r="AL856" s="268">
        <v>0.0168009092256757</v>
      </c>
      <c r="AM856" s="269">
        <v>-0.000923802158301134</v>
      </c>
    </row>
    <row r="857" spans="1:39">
      <c r="A857" s="279" t="s">
        <v>1158</v>
      </c>
      <c r="B857" s="280" t="s">
        <v>3354</v>
      </c>
      <c r="C857" s="262" t="s">
        <v>1162</v>
      </c>
      <c r="D857" s="280" t="s">
        <v>1163</v>
      </c>
      <c r="E857" s="263">
        <v>1220</v>
      </c>
      <c r="F857" s="263">
        <v>24</v>
      </c>
      <c r="G857" s="263">
        <v>16</v>
      </c>
      <c r="H857" s="263">
        <v>0</v>
      </c>
      <c r="I857" s="263">
        <v>0</v>
      </c>
      <c r="J857" s="264">
        <v>2615</v>
      </c>
      <c r="K857" s="264">
        <v>44</v>
      </c>
      <c r="L857" s="264">
        <v>42</v>
      </c>
      <c r="M857" s="264">
        <v>3</v>
      </c>
      <c r="N857" s="264">
        <v>0</v>
      </c>
      <c r="O857" s="264">
        <v>2382</v>
      </c>
      <c r="P857" s="264">
        <v>36</v>
      </c>
      <c r="Q857" s="264">
        <v>36</v>
      </c>
      <c r="R857" s="264">
        <v>12</v>
      </c>
      <c r="S857" s="264">
        <v>0</v>
      </c>
      <c r="T857" s="265">
        <v>0.015</v>
      </c>
      <c r="U857" s="266">
        <v>71687</v>
      </c>
      <c r="V857" s="266">
        <v>1090</v>
      </c>
      <c r="W857" s="266">
        <v>1080</v>
      </c>
      <c r="X857" s="266">
        <v>0</v>
      </c>
      <c r="Y857" s="264">
        <v>980</v>
      </c>
      <c r="Z857" s="267">
        <v>0.015204988352142</v>
      </c>
      <c r="AA857" s="267">
        <v>0.019672131147541</v>
      </c>
      <c r="AB857" s="267">
        <v>0.0168260038240918</v>
      </c>
      <c r="AC857" s="268">
        <v>0.0151133501259446</v>
      </c>
      <c r="AD857" s="269">
        <v>0.00284612732344921</v>
      </c>
      <c r="AE857" s="270">
        <v>16720</v>
      </c>
      <c r="AF857" s="271">
        <v>299</v>
      </c>
      <c r="AG857" s="271">
        <v>0</v>
      </c>
      <c r="AH857" s="271">
        <v>16603</v>
      </c>
      <c r="AI857" s="271">
        <v>238</v>
      </c>
      <c r="AJ857" s="271">
        <v>0</v>
      </c>
      <c r="AK857" s="268">
        <v>0.0178827751196172</v>
      </c>
      <c r="AL857" s="268">
        <v>0.014334758778534</v>
      </c>
      <c r="AM857" s="269">
        <v>0.00354801634108323</v>
      </c>
    </row>
    <row r="858" spans="1:39">
      <c r="A858" s="279" t="s">
        <v>1158</v>
      </c>
      <c r="B858" s="280" t="s">
        <v>3354</v>
      </c>
      <c r="C858" s="262" t="s">
        <v>1164</v>
      </c>
      <c r="D858" s="280" t="s">
        <v>1165</v>
      </c>
      <c r="E858" s="263">
        <v>1669</v>
      </c>
      <c r="F858" s="263">
        <v>52</v>
      </c>
      <c r="G858" s="263">
        <v>33</v>
      </c>
      <c r="H858" s="263">
        <v>0</v>
      </c>
      <c r="I858" s="263">
        <v>0</v>
      </c>
      <c r="J858" s="264">
        <v>3926</v>
      </c>
      <c r="K858" s="264">
        <v>48</v>
      </c>
      <c r="L858" s="264">
        <v>48</v>
      </c>
      <c r="M858" s="264">
        <v>0</v>
      </c>
      <c r="N858" s="264">
        <v>0</v>
      </c>
      <c r="O858" s="264">
        <v>3587</v>
      </c>
      <c r="P858" s="264">
        <v>102</v>
      </c>
      <c r="Q858" s="264">
        <v>102</v>
      </c>
      <c r="R858" s="264">
        <v>13</v>
      </c>
      <c r="S858" s="264">
        <v>0</v>
      </c>
      <c r="T858" s="265">
        <v>0.015</v>
      </c>
      <c r="U858" s="266">
        <v>111587</v>
      </c>
      <c r="V858" s="266">
        <v>1631</v>
      </c>
      <c r="W858" s="266">
        <v>1611</v>
      </c>
      <c r="X858" s="266">
        <v>0</v>
      </c>
      <c r="Y858" s="264">
        <v>1412</v>
      </c>
      <c r="Z858" s="267">
        <v>0.0146163979675052</v>
      </c>
      <c r="AA858" s="267">
        <v>0.0311563810665069</v>
      </c>
      <c r="AB858" s="267">
        <v>0.0122261844116149</v>
      </c>
      <c r="AC858" s="268">
        <v>0.028436018957346</v>
      </c>
      <c r="AD858" s="269">
        <v>0.018930196654892</v>
      </c>
      <c r="AE858" s="270">
        <v>25823</v>
      </c>
      <c r="AF858" s="271">
        <v>437</v>
      </c>
      <c r="AG858" s="271">
        <v>0</v>
      </c>
      <c r="AH858" s="271">
        <v>26970</v>
      </c>
      <c r="AI858" s="271">
        <v>392</v>
      </c>
      <c r="AJ858" s="271">
        <v>0</v>
      </c>
      <c r="AK858" s="268">
        <v>0.0169228981915347</v>
      </c>
      <c r="AL858" s="268">
        <v>0.0145346681497961</v>
      </c>
      <c r="AM858" s="269">
        <v>0.00238823004173861</v>
      </c>
    </row>
    <row r="859" spans="1:39">
      <c r="A859" s="279" t="s">
        <v>1158</v>
      </c>
      <c r="B859" s="280" t="s">
        <v>3354</v>
      </c>
      <c r="C859" s="262" t="s">
        <v>1166</v>
      </c>
      <c r="D859" s="280" t="s">
        <v>1167</v>
      </c>
      <c r="E859" s="263">
        <v>1953</v>
      </c>
      <c r="F859" s="263">
        <v>29</v>
      </c>
      <c r="G859" s="263">
        <v>23</v>
      </c>
      <c r="H859" s="263">
        <v>0</v>
      </c>
      <c r="I859" s="263">
        <v>0</v>
      </c>
      <c r="J859" s="264">
        <v>4294</v>
      </c>
      <c r="K859" s="264">
        <v>55</v>
      </c>
      <c r="L859" s="264">
        <v>55</v>
      </c>
      <c r="M859" s="264">
        <v>3</v>
      </c>
      <c r="N859" s="264">
        <v>0</v>
      </c>
      <c r="O859" s="264">
        <v>4122</v>
      </c>
      <c r="P859" s="264">
        <v>66</v>
      </c>
      <c r="Q859" s="264">
        <v>66</v>
      </c>
      <c r="R859" s="264">
        <v>23</v>
      </c>
      <c r="S859" s="264">
        <v>0</v>
      </c>
      <c r="T859" s="265">
        <v>0.015</v>
      </c>
      <c r="U859" s="266">
        <v>121274</v>
      </c>
      <c r="V859" s="266">
        <v>1534</v>
      </c>
      <c r="W859" s="266">
        <v>1528</v>
      </c>
      <c r="X859" s="266">
        <v>0</v>
      </c>
      <c r="Y859" s="264">
        <v>1395</v>
      </c>
      <c r="Z859" s="267">
        <v>0.0126490426637202</v>
      </c>
      <c r="AA859" s="267">
        <v>0.0148489503328213</v>
      </c>
      <c r="AB859" s="267">
        <v>0.0128085700978109</v>
      </c>
      <c r="AC859" s="268">
        <v>0.0160116448326055</v>
      </c>
      <c r="AD859" s="269">
        <v>0.0020403802350104</v>
      </c>
      <c r="AE859" s="270">
        <v>28156</v>
      </c>
      <c r="AF859" s="271">
        <v>400</v>
      </c>
      <c r="AG859" s="271">
        <v>0</v>
      </c>
      <c r="AH859" s="271">
        <v>28193</v>
      </c>
      <c r="AI859" s="271">
        <v>404</v>
      </c>
      <c r="AJ859" s="271">
        <v>0</v>
      </c>
      <c r="AK859" s="268">
        <v>0.0142065634323057</v>
      </c>
      <c r="AL859" s="268">
        <v>0.0143297981768524</v>
      </c>
      <c r="AM859" s="269">
        <v>-0.000123234744546686</v>
      </c>
    </row>
    <row r="860" spans="1:39">
      <c r="A860" s="279" t="s">
        <v>1158</v>
      </c>
      <c r="B860" s="280" t="s">
        <v>3354</v>
      </c>
      <c r="C860" s="262" t="s">
        <v>1168</v>
      </c>
      <c r="D860" s="280" t="s">
        <v>1169</v>
      </c>
      <c r="E860" s="263">
        <v>813</v>
      </c>
      <c r="F860" s="263">
        <v>17</v>
      </c>
      <c r="G860" s="263">
        <v>15</v>
      </c>
      <c r="H860" s="263">
        <v>0</v>
      </c>
      <c r="I860" s="263">
        <v>0</v>
      </c>
      <c r="J860" s="264">
        <v>1779</v>
      </c>
      <c r="K860" s="264">
        <v>31</v>
      </c>
      <c r="L860" s="264">
        <v>31</v>
      </c>
      <c r="M860" s="264">
        <v>2</v>
      </c>
      <c r="N860" s="264">
        <v>0</v>
      </c>
      <c r="O860" s="264">
        <v>1840</v>
      </c>
      <c r="P860" s="264">
        <v>24</v>
      </c>
      <c r="Q860" s="264">
        <v>24</v>
      </c>
      <c r="R860" s="264">
        <v>5</v>
      </c>
      <c r="S860" s="264">
        <v>0</v>
      </c>
      <c r="T860" s="265">
        <v>0.015</v>
      </c>
      <c r="U860" s="266">
        <v>51443</v>
      </c>
      <c r="V860" s="266">
        <v>703</v>
      </c>
      <c r="W860" s="266">
        <v>701</v>
      </c>
      <c r="X860" s="266">
        <v>0</v>
      </c>
      <c r="Y860" s="264">
        <v>629</v>
      </c>
      <c r="Z860" s="267">
        <v>0.0136656104815038</v>
      </c>
      <c r="AA860" s="267">
        <v>0.020910209102091</v>
      </c>
      <c r="AB860" s="267">
        <v>0.0174255199550309</v>
      </c>
      <c r="AC860" s="268">
        <v>0.0130434782608696</v>
      </c>
      <c r="AD860" s="269">
        <v>0.00348468914706011</v>
      </c>
      <c r="AE860" s="270">
        <v>11775</v>
      </c>
      <c r="AF860" s="271">
        <v>181</v>
      </c>
      <c r="AG860" s="271">
        <v>0</v>
      </c>
      <c r="AH860" s="271">
        <v>12162</v>
      </c>
      <c r="AI860" s="271">
        <v>151</v>
      </c>
      <c r="AJ860" s="271">
        <v>0</v>
      </c>
      <c r="AK860" s="268">
        <v>0.0153715498938429</v>
      </c>
      <c r="AL860" s="268">
        <v>0.0124157210985035</v>
      </c>
      <c r="AM860" s="269">
        <v>0.00295582879533935</v>
      </c>
    </row>
    <row r="861" spans="1:39">
      <c r="A861" s="279" t="s">
        <v>1158</v>
      </c>
      <c r="B861" s="280" t="s">
        <v>3354</v>
      </c>
      <c r="C861" s="262" t="s">
        <v>1170</v>
      </c>
      <c r="D861" s="280" t="s">
        <v>1171</v>
      </c>
      <c r="E861" s="263">
        <v>1425</v>
      </c>
      <c r="F861" s="263">
        <v>46</v>
      </c>
      <c r="G861" s="263">
        <v>30</v>
      </c>
      <c r="H861" s="263">
        <v>0</v>
      </c>
      <c r="I861" s="263">
        <v>0</v>
      </c>
      <c r="J861" s="264">
        <v>2970</v>
      </c>
      <c r="K861" s="264">
        <v>22</v>
      </c>
      <c r="L861" s="264">
        <v>22</v>
      </c>
      <c r="M861" s="264">
        <v>0</v>
      </c>
      <c r="N861" s="264">
        <v>0</v>
      </c>
      <c r="O861" s="264">
        <v>2922</v>
      </c>
      <c r="P861" s="264">
        <v>46</v>
      </c>
      <c r="Q861" s="264">
        <v>46</v>
      </c>
      <c r="R861" s="264">
        <v>14</v>
      </c>
      <c r="S861" s="264">
        <v>0</v>
      </c>
      <c r="T861" s="265">
        <v>0.015</v>
      </c>
      <c r="U861" s="266">
        <v>82486</v>
      </c>
      <c r="V861" s="266">
        <v>1066</v>
      </c>
      <c r="W861" s="266">
        <v>1050</v>
      </c>
      <c r="X861" s="266">
        <v>0</v>
      </c>
      <c r="Y861" s="264">
        <v>950</v>
      </c>
      <c r="Z861" s="267">
        <v>0.01292340518391</v>
      </c>
      <c r="AA861" s="267">
        <v>0.032280701754386</v>
      </c>
      <c r="AB861" s="267">
        <v>0.00740740740740741</v>
      </c>
      <c r="AC861" s="268">
        <v>0.0157426420260096</v>
      </c>
      <c r="AD861" s="269">
        <v>0.0248732943469786</v>
      </c>
      <c r="AE861" s="270">
        <v>19310</v>
      </c>
      <c r="AF861" s="271">
        <v>269</v>
      </c>
      <c r="AG861" s="271">
        <v>0</v>
      </c>
      <c r="AH861" s="271">
        <v>19381</v>
      </c>
      <c r="AI861" s="271">
        <v>218</v>
      </c>
      <c r="AJ861" s="271">
        <v>0</v>
      </c>
      <c r="AK861" s="268">
        <v>0.0139306059036769</v>
      </c>
      <c r="AL861" s="268">
        <v>0.0112481296114752</v>
      </c>
      <c r="AM861" s="269">
        <v>0.00268247629220169</v>
      </c>
    </row>
    <row r="862" spans="1:39">
      <c r="A862" s="279" t="s">
        <v>1158</v>
      </c>
      <c r="B862" s="280" t="s">
        <v>3354</v>
      </c>
      <c r="C862" s="262" t="s">
        <v>1172</v>
      </c>
      <c r="D862" s="280" t="s">
        <v>1173</v>
      </c>
      <c r="E862" s="263">
        <v>972</v>
      </c>
      <c r="F862" s="263">
        <v>13</v>
      </c>
      <c r="G862" s="263">
        <v>11</v>
      </c>
      <c r="H862" s="263">
        <v>0</v>
      </c>
      <c r="I862" s="263">
        <v>0</v>
      </c>
      <c r="J862" s="264">
        <v>2073</v>
      </c>
      <c r="K862" s="264">
        <v>31</v>
      </c>
      <c r="L862" s="264">
        <v>31</v>
      </c>
      <c r="M862" s="264">
        <v>0</v>
      </c>
      <c r="N862" s="264">
        <v>0</v>
      </c>
      <c r="O862" s="264">
        <v>1962</v>
      </c>
      <c r="P862" s="264">
        <v>27</v>
      </c>
      <c r="Q862" s="264">
        <v>27</v>
      </c>
      <c r="R862" s="264">
        <v>9</v>
      </c>
      <c r="S862" s="264">
        <v>0</v>
      </c>
      <c r="T862" s="265">
        <v>0.015</v>
      </c>
      <c r="U862" s="266">
        <v>57422</v>
      </c>
      <c r="V862" s="266">
        <v>739</v>
      </c>
      <c r="W862" s="266">
        <v>736</v>
      </c>
      <c r="X862" s="266">
        <v>0</v>
      </c>
      <c r="Y862" s="264">
        <v>662</v>
      </c>
      <c r="Z862" s="267">
        <v>0.0128696318484205</v>
      </c>
      <c r="AA862" s="267">
        <v>0.0133744855967078</v>
      </c>
      <c r="AB862" s="267">
        <v>0.014954172696575</v>
      </c>
      <c r="AC862" s="268">
        <v>0.0137614678899083</v>
      </c>
      <c r="AD862" s="269">
        <v>-0.00157968709986719</v>
      </c>
      <c r="AE862" s="270">
        <v>13592</v>
      </c>
      <c r="AF862" s="271">
        <v>195</v>
      </c>
      <c r="AG862" s="271">
        <v>0</v>
      </c>
      <c r="AH862" s="271">
        <v>13823</v>
      </c>
      <c r="AI862" s="271">
        <v>172</v>
      </c>
      <c r="AJ862" s="271">
        <v>0</v>
      </c>
      <c r="AK862" s="268">
        <v>0.0143466745144202</v>
      </c>
      <c r="AL862" s="268">
        <v>0.0124430297330536</v>
      </c>
      <c r="AM862" s="269">
        <v>0.00190364478136664</v>
      </c>
    </row>
    <row r="863" spans="1:39">
      <c r="A863" s="279" t="s">
        <v>1158</v>
      </c>
      <c r="B863" s="280" t="s">
        <v>3354</v>
      </c>
      <c r="C863" s="262" t="s">
        <v>1174</v>
      </c>
      <c r="D863" s="280" t="s">
        <v>1175</v>
      </c>
      <c r="E863" s="263">
        <v>1279</v>
      </c>
      <c r="F863" s="263">
        <v>27</v>
      </c>
      <c r="G863" s="263">
        <v>18</v>
      </c>
      <c r="H863" s="263">
        <v>0</v>
      </c>
      <c r="I863" s="263">
        <v>0</v>
      </c>
      <c r="J863" s="264">
        <v>2771</v>
      </c>
      <c r="K863" s="264">
        <v>23</v>
      </c>
      <c r="L863" s="264">
        <v>23</v>
      </c>
      <c r="M863" s="264">
        <v>0</v>
      </c>
      <c r="N863" s="264">
        <v>0</v>
      </c>
      <c r="O863" s="264">
        <v>2663</v>
      </c>
      <c r="P863" s="264">
        <v>44</v>
      </c>
      <c r="Q863" s="264">
        <v>44</v>
      </c>
      <c r="R863" s="264">
        <v>9</v>
      </c>
      <c r="S863" s="264">
        <v>0</v>
      </c>
      <c r="T863" s="265">
        <v>0.015</v>
      </c>
      <c r="U863" s="266">
        <v>78957</v>
      </c>
      <c r="V863" s="266">
        <v>966</v>
      </c>
      <c r="W863" s="266">
        <v>957</v>
      </c>
      <c r="X863" s="266">
        <v>0</v>
      </c>
      <c r="Y863" s="264">
        <v>861</v>
      </c>
      <c r="Z863" s="267">
        <v>0.0122345073900984</v>
      </c>
      <c r="AA863" s="267">
        <v>0.0211102423768569</v>
      </c>
      <c r="AB863" s="267">
        <v>0.00830025261638398</v>
      </c>
      <c r="AC863" s="268">
        <v>0.0165227187382651</v>
      </c>
      <c r="AD863" s="269">
        <v>0.0128099897604729</v>
      </c>
      <c r="AE863" s="270">
        <v>18173</v>
      </c>
      <c r="AF863" s="271">
        <v>234</v>
      </c>
      <c r="AG863" s="271">
        <v>0</v>
      </c>
      <c r="AH863" s="271">
        <v>18379</v>
      </c>
      <c r="AI863" s="271">
        <v>240</v>
      </c>
      <c r="AJ863" s="271">
        <v>0</v>
      </c>
      <c r="AK863" s="268">
        <v>0.0128762449788147</v>
      </c>
      <c r="AL863" s="268">
        <v>0.0130583818488492</v>
      </c>
      <c r="AM863" s="269">
        <v>-0.000182136870034504</v>
      </c>
    </row>
    <row r="864" spans="1:39">
      <c r="A864" s="279" t="s">
        <v>1158</v>
      </c>
      <c r="B864" s="280" t="s">
        <v>3354</v>
      </c>
      <c r="C864" s="262" t="s">
        <v>1176</v>
      </c>
      <c r="D864" s="280" t="s">
        <v>1177</v>
      </c>
      <c r="E864" s="263">
        <v>1754</v>
      </c>
      <c r="F864" s="263">
        <v>58</v>
      </c>
      <c r="G864" s="263">
        <v>41</v>
      </c>
      <c r="H864" s="263">
        <v>0</v>
      </c>
      <c r="I864" s="263">
        <v>0</v>
      </c>
      <c r="J864" s="264">
        <v>3567</v>
      </c>
      <c r="K864" s="264">
        <v>64</v>
      </c>
      <c r="L864" s="264">
        <v>64</v>
      </c>
      <c r="M864" s="264">
        <v>1</v>
      </c>
      <c r="N864" s="264">
        <v>0</v>
      </c>
      <c r="O864" s="264">
        <v>3331</v>
      </c>
      <c r="P864" s="264">
        <v>76</v>
      </c>
      <c r="Q864" s="264">
        <v>76</v>
      </c>
      <c r="R864" s="264">
        <v>17</v>
      </c>
      <c r="S864" s="264">
        <v>0</v>
      </c>
      <c r="T864" s="265">
        <v>0.015</v>
      </c>
      <c r="U864" s="266">
        <v>97488</v>
      </c>
      <c r="V864" s="266">
        <v>1631</v>
      </c>
      <c r="W864" s="266">
        <v>1614</v>
      </c>
      <c r="X864" s="266">
        <v>0</v>
      </c>
      <c r="Y864" s="264">
        <v>1419</v>
      </c>
      <c r="Z864" s="267">
        <v>0.0167302642376498</v>
      </c>
      <c r="AA864" s="267">
        <v>0.0330672748004561</v>
      </c>
      <c r="AB864" s="267">
        <v>0.0179422483880011</v>
      </c>
      <c r="AC864" s="268">
        <v>0.0228159711798259</v>
      </c>
      <c r="AD864" s="269">
        <v>0.015125026412455</v>
      </c>
      <c r="AE864" s="270">
        <v>23020</v>
      </c>
      <c r="AF864" s="271">
        <v>421</v>
      </c>
      <c r="AG864" s="271">
        <v>0</v>
      </c>
      <c r="AH864" s="271">
        <v>23263</v>
      </c>
      <c r="AI864" s="271">
        <v>399</v>
      </c>
      <c r="AJ864" s="271">
        <v>0</v>
      </c>
      <c r="AK864" s="268">
        <v>0.0182884448305821</v>
      </c>
      <c r="AL864" s="268">
        <v>0.0171517001246615</v>
      </c>
      <c r="AM864" s="269">
        <v>0.00113674470592063</v>
      </c>
    </row>
    <row r="865" spans="1:39">
      <c r="A865" s="279" t="s">
        <v>1158</v>
      </c>
      <c r="B865" s="280" t="s">
        <v>3355</v>
      </c>
      <c r="C865" s="262" t="s">
        <v>1178</v>
      </c>
      <c r="D865" s="280" t="s">
        <v>1179</v>
      </c>
      <c r="E865" s="263">
        <v>1806</v>
      </c>
      <c r="F865" s="263">
        <v>28</v>
      </c>
      <c r="G865" s="263">
        <v>17</v>
      </c>
      <c r="H865" s="263">
        <v>0</v>
      </c>
      <c r="I865" s="263">
        <v>0</v>
      </c>
      <c r="J865" s="264">
        <v>2688</v>
      </c>
      <c r="K865" s="264">
        <v>34</v>
      </c>
      <c r="L865" s="264">
        <v>34</v>
      </c>
      <c r="M865" s="264">
        <v>0</v>
      </c>
      <c r="N865" s="264">
        <v>0</v>
      </c>
      <c r="O865" s="264">
        <v>2959</v>
      </c>
      <c r="P865" s="264">
        <v>67</v>
      </c>
      <c r="Q865" s="264">
        <v>67</v>
      </c>
      <c r="R865" s="264">
        <v>29</v>
      </c>
      <c r="S865" s="264">
        <v>0</v>
      </c>
      <c r="T865" s="265">
        <v>0.015</v>
      </c>
      <c r="U865" s="266">
        <v>83776</v>
      </c>
      <c r="V865" s="266">
        <v>1405</v>
      </c>
      <c r="W865" s="266">
        <v>1394</v>
      </c>
      <c r="X865" s="266">
        <v>0</v>
      </c>
      <c r="Y865" s="264">
        <v>1278</v>
      </c>
      <c r="Z865" s="267">
        <v>0.0167709129106188</v>
      </c>
      <c r="AA865" s="267">
        <v>0.0155038759689922</v>
      </c>
      <c r="AB865" s="267">
        <v>0.0126488095238095</v>
      </c>
      <c r="AC865" s="268">
        <v>0.0226427847245691</v>
      </c>
      <c r="AD865" s="269">
        <v>0.00285506644518272</v>
      </c>
      <c r="AE865" s="270">
        <v>19650</v>
      </c>
      <c r="AF865" s="271">
        <v>335</v>
      </c>
      <c r="AG865" s="271">
        <v>0</v>
      </c>
      <c r="AH865" s="271">
        <v>19471</v>
      </c>
      <c r="AI865" s="271">
        <v>309</v>
      </c>
      <c r="AJ865" s="271">
        <v>0</v>
      </c>
      <c r="AK865" s="268">
        <v>0.0170483460559796</v>
      </c>
      <c r="AL865" s="268">
        <v>0.0158697550202866</v>
      </c>
      <c r="AM865" s="269">
        <v>0.00117859103569306</v>
      </c>
    </row>
    <row r="866" spans="1:39">
      <c r="A866" s="279" t="s">
        <v>1158</v>
      </c>
      <c r="B866" s="280" t="s">
        <v>3355</v>
      </c>
      <c r="C866" s="262" t="s">
        <v>1180</v>
      </c>
      <c r="D866" s="280" t="s">
        <v>1181</v>
      </c>
      <c r="E866" s="263">
        <v>4229</v>
      </c>
      <c r="F866" s="263">
        <v>42</v>
      </c>
      <c r="G866" s="263">
        <v>35</v>
      </c>
      <c r="H866" s="263">
        <v>2</v>
      </c>
      <c r="I866" s="263">
        <v>0</v>
      </c>
      <c r="J866" s="264">
        <v>5205</v>
      </c>
      <c r="K866" s="264">
        <v>68</v>
      </c>
      <c r="L866" s="264">
        <v>68</v>
      </c>
      <c r="M866" s="264">
        <v>13</v>
      </c>
      <c r="N866" s="264">
        <v>0</v>
      </c>
      <c r="O866" s="264">
        <v>6557</v>
      </c>
      <c r="P866" s="264">
        <v>49</v>
      </c>
      <c r="Q866" s="264">
        <v>49</v>
      </c>
      <c r="R866" s="264">
        <v>34</v>
      </c>
      <c r="S866" s="264">
        <v>0</v>
      </c>
      <c r="T866" s="265">
        <v>0.015</v>
      </c>
      <c r="U866" s="266">
        <v>177645</v>
      </c>
      <c r="V866" s="266">
        <v>1839</v>
      </c>
      <c r="W866" s="266">
        <v>1832</v>
      </c>
      <c r="X866" s="266">
        <v>3</v>
      </c>
      <c r="Y866" s="264">
        <v>1700</v>
      </c>
      <c r="Z866" s="267">
        <v>0.0103352191167778</v>
      </c>
      <c r="AA866" s="267">
        <v>0.00993142586899976</v>
      </c>
      <c r="AB866" s="267">
        <v>0.0130643611911623</v>
      </c>
      <c r="AC866" s="268">
        <v>0.00747292969345737</v>
      </c>
      <c r="AD866" s="269">
        <v>-0.00313293532216258</v>
      </c>
      <c r="AE866" s="270">
        <v>40975</v>
      </c>
      <c r="AF866" s="271">
        <v>436</v>
      </c>
      <c r="AG866" s="271">
        <v>0</v>
      </c>
      <c r="AH866" s="271">
        <v>41473</v>
      </c>
      <c r="AI866" s="271">
        <v>422</v>
      </c>
      <c r="AJ866" s="271">
        <v>0</v>
      </c>
      <c r="AK866" s="268">
        <v>0.010640634533252</v>
      </c>
      <c r="AL866" s="268">
        <v>0.0101752947700914</v>
      </c>
      <c r="AM866" s="269">
        <v>0.000465339763160599</v>
      </c>
    </row>
    <row r="867" spans="1:39">
      <c r="A867" s="279" t="s">
        <v>1158</v>
      </c>
      <c r="B867" s="280" t="s">
        <v>3355</v>
      </c>
      <c r="C867" s="262" t="s">
        <v>1182</v>
      </c>
      <c r="D867" s="280" t="s">
        <v>1183</v>
      </c>
      <c r="E867" s="263">
        <v>1228</v>
      </c>
      <c r="F867" s="263">
        <v>24</v>
      </c>
      <c r="G867" s="263">
        <v>14</v>
      </c>
      <c r="H867" s="263">
        <v>0</v>
      </c>
      <c r="I867" s="263">
        <v>0</v>
      </c>
      <c r="J867" s="264">
        <v>1839</v>
      </c>
      <c r="K867" s="264">
        <v>37</v>
      </c>
      <c r="L867" s="264">
        <v>37</v>
      </c>
      <c r="M867" s="264">
        <v>3</v>
      </c>
      <c r="N867" s="264">
        <v>0</v>
      </c>
      <c r="O867" s="264">
        <v>2196</v>
      </c>
      <c r="P867" s="264">
        <v>45</v>
      </c>
      <c r="Q867" s="264">
        <v>45</v>
      </c>
      <c r="R867" s="264">
        <v>23</v>
      </c>
      <c r="S867" s="264">
        <v>0</v>
      </c>
      <c r="T867" s="265">
        <v>0.015</v>
      </c>
      <c r="U867" s="266">
        <v>58690</v>
      </c>
      <c r="V867" s="266">
        <v>843</v>
      </c>
      <c r="W867" s="266">
        <v>833</v>
      </c>
      <c r="X867" s="266">
        <v>1</v>
      </c>
      <c r="Y867" s="264">
        <v>746</v>
      </c>
      <c r="Z867" s="267">
        <v>0.0143465667064236</v>
      </c>
      <c r="AA867" s="267">
        <v>0.0195439739413681</v>
      </c>
      <c r="AB867" s="267">
        <v>0.0201196302338227</v>
      </c>
      <c r="AC867" s="268">
        <v>0.0204918032786885</v>
      </c>
      <c r="AD867" s="269">
        <v>-0.000575656292454655</v>
      </c>
      <c r="AE867" s="270">
        <v>13751</v>
      </c>
      <c r="AF867" s="271">
        <v>214</v>
      </c>
      <c r="AG867" s="271">
        <v>0</v>
      </c>
      <c r="AH867" s="271">
        <v>13647</v>
      </c>
      <c r="AI867" s="271">
        <v>169</v>
      </c>
      <c r="AJ867" s="271">
        <v>0</v>
      </c>
      <c r="AK867" s="268">
        <v>0.015562504545124</v>
      </c>
      <c r="AL867" s="268">
        <v>0.0123836740675606</v>
      </c>
      <c r="AM867" s="269">
        <v>0.00317883047756335</v>
      </c>
    </row>
    <row r="868" spans="1:39">
      <c r="A868" s="279" t="s">
        <v>1158</v>
      </c>
      <c r="B868" s="280" t="s">
        <v>3355</v>
      </c>
      <c r="C868" s="262" t="s">
        <v>1184</v>
      </c>
      <c r="D868" s="280" t="s">
        <v>1185</v>
      </c>
      <c r="E868" s="263">
        <v>4588</v>
      </c>
      <c r="F868" s="263">
        <v>81</v>
      </c>
      <c r="G868" s="263">
        <v>63</v>
      </c>
      <c r="H868" s="263">
        <v>12</v>
      </c>
      <c r="I868" s="263">
        <v>0</v>
      </c>
      <c r="J868" s="264">
        <v>5401</v>
      </c>
      <c r="K868" s="264">
        <v>98</v>
      </c>
      <c r="L868" s="264">
        <v>98</v>
      </c>
      <c r="M868" s="264">
        <v>5</v>
      </c>
      <c r="N868" s="264">
        <v>0</v>
      </c>
      <c r="O868" s="264">
        <v>6346</v>
      </c>
      <c r="P868" s="264">
        <v>92</v>
      </c>
      <c r="Q868" s="264">
        <v>92</v>
      </c>
      <c r="R868" s="264">
        <v>42</v>
      </c>
      <c r="S868" s="264">
        <v>0</v>
      </c>
      <c r="T868" s="265">
        <v>0.015</v>
      </c>
      <c r="U868" s="266">
        <v>171369</v>
      </c>
      <c r="V868" s="266">
        <v>2567</v>
      </c>
      <c r="W868" s="266">
        <v>2548</v>
      </c>
      <c r="X868" s="266">
        <v>0</v>
      </c>
      <c r="Y868" s="264">
        <v>2330</v>
      </c>
      <c r="Z868" s="267">
        <v>0.0149793719984361</v>
      </c>
      <c r="AA868" s="267">
        <v>0.0176547515257193</v>
      </c>
      <c r="AB868" s="267">
        <v>0.0181447880022218</v>
      </c>
      <c r="AC868" s="268">
        <v>0.0144973211471793</v>
      </c>
      <c r="AD868" s="269">
        <v>-0.000490036476502545</v>
      </c>
      <c r="AE868" s="270">
        <v>41205</v>
      </c>
      <c r="AF868" s="271">
        <v>595</v>
      </c>
      <c r="AG868" s="271">
        <v>0</v>
      </c>
      <c r="AH868" s="271">
        <v>40135</v>
      </c>
      <c r="AI868" s="271">
        <v>625</v>
      </c>
      <c r="AJ868" s="271">
        <v>0</v>
      </c>
      <c r="AK868" s="268">
        <v>0.0144399951462201</v>
      </c>
      <c r="AL868" s="268">
        <v>0.0155724430048586</v>
      </c>
      <c r="AM868" s="269">
        <v>-0.00113244785863848</v>
      </c>
    </row>
    <row r="869" spans="1:39">
      <c r="A869" s="279" t="s">
        <v>1158</v>
      </c>
      <c r="B869" s="280" t="s">
        <v>3355</v>
      </c>
      <c r="C869" s="262" t="s">
        <v>1186</v>
      </c>
      <c r="D869" s="280" t="s">
        <v>1187</v>
      </c>
      <c r="E869" s="263">
        <v>663</v>
      </c>
      <c r="F869" s="263">
        <v>14</v>
      </c>
      <c r="G869" s="263">
        <v>9</v>
      </c>
      <c r="H869" s="263">
        <v>0</v>
      </c>
      <c r="I869" s="263">
        <v>0</v>
      </c>
      <c r="J869" s="264">
        <v>995</v>
      </c>
      <c r="K869" s="264">
        <v>11</v>
      </c>
      <c r="L869" s="264">
        <v>11</v>
      </c>
      <c r="M869" s="264">
        <v>0</v>
      </c>
      <c r="N869" s="264">
        <v>0</v>
      </c>
      <c r="O869" s="264">
        <v>1221</v>
      </c>
      <c r="P869" s="264">
        <v>20</v>
      </c>
      <c r="Q869" s="264">
        <v>20</v>
      </c>
      <c r="R869" s="264">
        <v>5</v>
      </c>
      <c r="S869" s="264">
        <v>0</v>
      </c>
      <c r="T869" s="265">
        <v>0.015</v>
      </c>
      <c r="U869" s="266">
        <v>34500</v>
      </c>
      <c r="V869" s="266">
        <v>441</v>
      </c>
      <c r="W869" s="266">
        <v>436</v>
      </c>
      <c r="X869" s="266">
        <v>0</v>
      </c>
      <c r="Y869" s="264">
        <v>390</v>
      </c>
      <c r="Z869" s="267">
        <v>0.0127826086956522</v>
      </c>
      <c r="AA869" s="267">
        <v>0.0211161387631976</v>
      </c>
      <c r="AB869" s="267">
        <v>0.0110552763819095</v>
      </c>
      <c r="AC869" s="268">
        <v>0.0163800163800164</v>
      </c>
      <c r="AD869" s="269">
        <v>0.010060862381288</v>
      </c>
      <c r="AE869" s="270">
        <v>7748</v>
      </c>
      <c r="AF869" s="271">
        <v>107</v>
      </c>
      <c r="AG869" s="271">
        <v>0</v>
      </c>
      <c r="AH869" s="271">
        <v>8131</v>
      </c>
      <c r="AI869" s="271">
        <v>105</v>
      </c>
      <c r="AJ869" s="271">
        <v>0</v>
      </c>
      <c r="AK869" s="268">
        <v>0.0138100154878678</v>
      </c>
      <c r="AL869" s="268">
        <v>0.012913540769893</v>
      </c>
      <c r="AM869" s="269">
        <v>0.000896474717974834</v>
      </c>
    </row>
    <row r="870" spans="1:39">
      <c r="A870" s="279" t="s">
        <v>1158</v>
      </c>
      <c r="B870" s="280" t="s">
        <v>3355</v>
      </c>
      <c r="C870" s="262" t="s">
        <v>1188</v>
      </c>
      <c r="D870" s="280" t="s">
        <v>1189</v>
      </c>
      <c r="E870" s="263">
        <v>2183</v>
      </c>
      <c r="F870" s="263">
        <v>32</v>
      </c>
      <c r="G870" s="263">
        <v>26</v>
      </c>
      <c r="H870" s="263">
        <v>0</v>
      </c>
      <c r="I870" s="263">
        <v>0</v>
      </c>
      <c r="J870" s="264">
        <v>2736</v>
      </c>
      <c r="K870" s="264">
        <v>35</v>
      </c>
      <c r="L870" s="264">
        <v>35</v>
      </c>
      <c r="M870" s="264">
        <v>4</v>
      </c>
      <c r="N870" s="264">
        <v>0</v>
      </c>
      <c r="O870" s="264">
        <v>3171</v>
      </c>
      <c r="P870" s="264">
        <v>27</v>
      </c>
      <c r="Q870" s="264">
        <v>27</v>
      </c>
      <c r="R870" s="264">
        <v>13</v>
      </c>
      <c r="S870" s="264">
        <v>0</v>
      </c>
      <c r="T870" s="265">
        <v>0.015</v>
      </c>
      <c r="U870" s="266">
        <v>86230</v>
      </c>
      <c r="V870" s="266">
        <v>1028</v>
      </c>
      <c r="W870" s="266">
        <v>1022</v>
      </c>
      <c r="X870" s="266">
        <v>1</v>
      </c>
      <c r="Y870" s="264">
        <v>942</v>
      </c>
      <c r="Z870" s="267">
        <v>0.0119100081178244</v>
      </c>
      <c r="AA870" s="267">
        <v>0.0146587265231333</v>
      </c>
      <c r="AB870" s="267">
        <v>0.0127923976608187</v>
      </c>
      <c r="AC870" s="268">
        <v>0.00851466414380322</v>
      </c>
      <c r="AD870" s="269">
        <v>0.00186632886231459</v>
      </c>
      <c r="AE870" s="270">
        <v>20910</v>
      </c>
      <c r="AF870" s="271">
        <v>234</v>
      </c>
      <c r="AG870" s="271">
        <v>0</v>
      </c>
      <c r="AH870" s="271">
        <v>20089</v>
      </c>
      <c r="AI870" s="271">
        <v>239</v>
      </c>
      <c r="AJ870" s="271">
        <v>0</v>
      </c>
      <c r="AK870" s="268">
        <v>0.0111908177905308</v>
      </c>
      <c r="AL870" s="268">
        <v>0.0118970580914929</v>
      </c>
      <c r="AM870" s="269">
        <v>-0.000706240300962011</v>
      </c>
    </row>
    <row r="871" spans="1:39">
      <c r="A871" s="279" t="s">
        <v>1158</v>
      </c>
      <c r="B871" s="280" t="s">
        <v>3355</v>
      </c>
      <c r="C871" s="262" t="s">
        <v>1190</v>
      </c>
      <c r="D871" s="280" t="s">
        <v>1191</v>
      </c>
      <c r="E871" s="263">
        <v>1756</v>
      </c>
      <c r="F871" s="263">
        <v>40</v>
      </c>
      <c r="G871" s="263">
        <v>31</v>
      </c>
      <c r="H871" s="263">
        <v>0</v>
      </c>
      <c r="I871" s="263">
        <v>0</v>
      </c>
      <c r="J871" s="264">
        <v>3048</v>
      </c>
      <c r="K871" s="264">
        <v>53</v>
      </c>
      <c r="L871" s="264">
        <v>53</v>
      </c>
      <c r="M871" s="264">
        <v>1</v>
      </c>
      <c r="N871" s="264">
        <v>0</v>
      </c>
      <c r="O871" s="264">
        <v>3383</v>
      </c>
      <c r="P871" s="264">
        <v>43</v>
      </c>
      <c r="Q871" s="264">
        <v>43</v>
      </c>
      <c r="R871" s="264">
        <v>7</v>
      </c>
      <c r="S871" s="264">
        <v>0</v>
      </c>
      <c r="T871" s="265">
        <v>0.015</v>
      </c>
      <c r="U871" s="266">
        <v>94432</v>
      </c>
      <c r="V871" s="266">
        <v>1489</v>
      </c>
      <c r="W871" s="266">
        <v>1480</v>
      </c>
      <c r="X871" s="266">
        <v>4</v>
      </c>
      <c r="Y871" s="264">
        <v>1345</v>
      </c>
      <c r="Z871" s="267">
        <v>0.01572560149102</v>
      </c>
      <c r="AA871" s="267">
        <v>0.0227790432801822</v>
      </c>
      <c r="AB871" s="267">
        <v>0.0173884514435696</v>
      </c>
      <c r="AC871" s="268">
        <v>0.0127106118829441</v>
      </c>
      <c r="AD871" s="269">
        <v>0.00539059183661268</v>
      </c>
      <c r="AE871" s="270">
        <v>21507</v>
      </c>
      <c r="AF871" s="271">
        <v>337</v>
      </c>
      <c r="AG871" s="271">
        <v>2</v>
      </c>
      <c r="AH871" s="271">
        <v>22723</v>
      </c>
      <c r="AI871" s="271">
        <v>326</v>
      </c>
      <c r="AJ871" s="271">
        <v>2</v>
      </c>
      <c r="AK871" s="268">
        <v>0.0155763239875389</v>
      </c>
      <c r="AL871" s="268">
        <v>0.0142586806319588</v>
      </c>
      <c r="AM871" s="269">
        <v>0.00131764335558013</v>
      </c>
    </row>
    <row r="872" spans="1:39">
      <c r="A872" s="279" t="s">
        <v>1158</v>
      </c>
      <c r="B872" s="280" t="s">
        <v>3355</v>
      </c>
      <c r="C872" s="262" t="s">
        <v>1192</v>
      </c>
      <c r="D872" s="280" t="s">
        <v>1193</v>
      </c>
      <c r="E872" s="263">
        <v>2952</v>
      </c>
      <c r="F872" s="263">
        <v>16</v>
      </c>
      <c r="G872" s="263">
        <v>11</v>
      </c>
      <c r="H872" s="263">
        <v>0</v>
      </c>
      <c r="I872" s="263">
        <v>0</v>
      </c>
      <c r="J872" s="264">
        <v>3292</v>
      </c>
      <c r="K872" s="264">
        <v>31</v>
      </c>
      <c r="L872" s="264">
        <v>31</v>
      </c>
      <c r="M872" s="264">
        <v>5</v>
      </c>
      <c r="N872" s="264">
        <v>0</v>
      </c>
      <c r="O872" s="264">
        <v>3737</v>
      </c>
      <c r="P872" s="264">
        <v>31</v>
      </c>
      <c r="Q872" s="264">
        <v>31</v>
      </c>
      <c r="R872" s="264">
        <v>19</v>
      </c>
      <c r="S872" s="264">
        <v>0</v>
      </c>
      <c r="T872" s="265">
        <v>0.015</v>
      </c>
      <c r="U872" s="266">
        <v>103994</v>
      </c>
      <c r="V872" s="266">
        <v>739</v>
      </c>
      <c r="W872" s="266">
        <v>734</v>
      </c>
      <c r="X872" s="266">
        <v>1</v>
      </c>
      <c r="Y872" s="264">
        <v>676</v>
      </c>
      <c r="Z872" s="267">
        <v>0.00709656326326519</v>
      </c>
      <c r="AA872" s="267">
        <v>0.00542005420054201</v>
      </c>
      <c r="AB872" s="267">
        <v>0.00941676792223572</v>
      </c>
      <c r="AC872" s="268">
        <v>0.0082954241370083</v>
      </c>
      <c r="AD872" s="269">
        <v>-0.00399671372169372</v>
      </c>
      <c r="AE872" s="270">
        <v>24525</v>
      </c>
      <c r="AF872" s="271">
        <v>185</v>
      </c>
      <c r="AG872" s="271">
        <v>0</v>
      </c>
      <c r="AH872" s="271">
        <v>24948</v>
      </c>
      <c r="AI872" s="271">
        <v>152</v>
      </c>
      <c r="AJ872" s="271">
        <v>0</v>
      </c>
      <c r="AK872" s="268">
        <v>0.00754332313965341</v>
      </c>
      <c r="AL872" s="268">
        <v>0.00609267275933943</v>
      </c>
      <c r="AM872" s="269">
        <v>0.00145065038031399</v>
      </c>
    </row>
    <row r="873" spans="1:39">
      <c r="A873" s="279" t="s">
        <v>1158</v>
      </c>
      <c r="B873" s="280" t="s">
        <v>3355</v>
      </c>
      <c r="C873" s="262" t="s">
        <v>1194</v>
      </c>
      <c r="D873" s="280" t="s">
        <v>1195</v>
      </c>
      <c r="E873" s="263">
        <v>6621</v>
      </c>
      <c r="F873" s="263">
        <v>77</v>
      </c>
      <c r="G873" s="263">
        <v>67</v>
      </c>
      <c r="H873" s="263">
        <v>8</v>
      </c>
      <c r="I873" s="263">
        <v>0</v>
      </c>
      <c r="J873" s="264">
        <v>7974</v>
      </c>
      <c r="K873" s="264">
        <v>112</v>
      </c>
      <c r="L873" s="264">
        <v>112</v>
      </c>
      <c r="M873" s="264">
        <v>37</v>
      </c>
      <c r="N873" s="264">
        <v>0</v>
      </c>
      <c r="O873" s="264">
        <v>8551</v>
      </c>
      <c r="P873" s="264">
        <v>108</v>
      </c>
      <c r="Q873" s="264">
        <v>108</v>
      </c>
      <c r="R873" s="264">
        <v>79</v>
      </c>
      <c r="S873" s="264">
        <v>0</v>
      </c>
      <c r="T873" s="265">
        <v>0.015</v>
      </c>
      <c r="U873" s="266">
        <v>241225</v>
      </c>
      <c r="V873" s="266">
        <v>3043</v>
      </c>
      <c r="W873" s="266">
        <v>3032</v>
      </c>
      <c r="X873" s="266">
        <v>0</v>
      </c>
      <c r="Y873" s="264">
        <v>2838</v>
      </c>
      <c r="Z873" s="267">
        <v>0.0126147787335475</v>
      </c>
      <c r="AA873" s="267">
        <v>0.0116296631928712</v>
      </c>
      <c r="AB873" s="267">
        <v>0.0140456483571608</v>
      </c>
      <c r="AC873" s="268">
        <v>0.0126301017424863</v>
      </c>
      <c r="AD873" s="269">
        <v>-0.00241598516428961</v>
      </c>
      <c r="AE873" s="270">
        <v>58197</v>
      </c>
      <c r="AF873" s="271">
        <v>689</v>
      </c>
      <c r="AG873" s="271">
        <v>0</v>
      </c>
      <c r="AH873" s="271">
        <v>57565</v>
      </c>
      <c r="AI873" s="271">
        <v>733</v>
      </c>
      <c r="AJ873" s="271">
        <v>0</v>
      </c>
      <c r="AK873" s="268">
        <v>0.0118390982353042</v>
      </c>
      <c r="AL873" s="268">
        <v>0.0127334317727786</v>
      </c>
      <c r="AM873" s="269">
        <v>-0.000894333537474373</v>
      </c>
    </row>
    <row r="874" spans="1:39">
      <c r="A874" s="279" t="s">
        <v>1158</v>
      </c>
      <c r="B874" s="280" t="s">
        <v>3355</v>
      </c>
      <c r="C874" s="262" t="s">
        <v>1196</v>
      </c>
      <c r="D874" s="280" t="s">
        <v>1197</v>
      </c>
      <c r="E874" s="263">
        <v>6878</v>
      </c>
      <c r="F874" s="263">
        <v>60</v>
      </c>
      <c r="G874" s="263">
        <v>55</v>
      </c>
      <c r="H874" s="263">
        <v>24</v>
      </c>
      <c r="I874" s="263">
        <v>0</v>
      </c>
      <c r="J874" s="264">
        <v>6712</v>
      </c>
      <c r="K874" s="264">
        <v>55</v>
      </c>
      <c r="L874" s="264">
        <v>55</v>
      </c>
      <c r="M874" s="264">
        <v>12</v>
      </c>
      <c r="N874" s="264">
        <v>0</v>
      </c>
      <c r="O874" s="264">
        <v>8386</v>
      </c>
      <c r="P874" s="264">
        <v>59</v>
      </c>
      <c r="Q874" s="264">
        <v>59</v>
      </c>
      <c r="R874" s="264">
        <v>47</v>
      </c>
      <c r="S874" s="264">
        <v>0</v>
      </c>
      <c r="T874" s="265">
        <v>0.015</v>
      </c>
      <c r="U874" s="266">
        <v>207912</v>
      </c>
      <c r="V874" s="266">
        <v>1571</v>
      </c>
      <c r="W874" s="266">
        <v>1566</v>
      </c>
      <c r="X874" s="266">
        <v>0</v>
      </c>
      <c r="Y874" s="264">
        <v>1465</v>
      </c>
      <c r="Z874" s="267">
        <v>0.00755608141906191</v>
      </c>
      <c r="AA874" s="267">
        <v>0.00872346612387322</v>
      </c>
      <c r="AB874" s="267">
        <v>0.0081942789034565</v>
      </c>
      <c r="AC874" s="268">
        <v>0.00703553541616981</v>
      </c>
      <c r="AD874" s="269">
        <v>0.000529187220416722</v>
      </c>
      <c r="AE874" s="270">
        <v>51455</v>
      </c>
      <c r="AF874" s="271">
        <v>396</v>
      </c>
      <c r="AG874" s="271">
        <v>0</v>
      </c>
      <c r="AH874" s="271">
        <v>50348</v>
      </c>
      <c r="AI874" s="271">
        <v>406</v>
      </c>
      <c r="AJ874" s="271">
        <v>0</v>
      </c>
      <c r="AK874" s="268">
        <v>0.00769604508794092</v>
      </c>
      <c r="AL874" s="268">
        <v>0.00806387542702789</v>
      </c>
      <c r="AM874" s="269">
        <v>-0.000367830339086966</v>
      </c>
    </row>
    <row r="875" spans="1:39">
      <c r="A875" s="279" t="s">
        <v>1158</v>
      </c>
      <c r="B875" s="280" t="s">
        <v>3354</v>
      </c>
      <c r="C875" s="262" t="s">
        <v>1198</v>
      </c>
      <c r="D875" s="280" t="s">
        <v>1199</v>
      </c>
      <c r="E875" s="263">
        <v>1854</v>
      </c>
      <c r="F875" s="263">
        <v>33</v>
      </c>
      <c r="G875" s="263">
        <v>27</v>
      </c>
      <c r="H875" s="263">
        <v>2</v>
      </c>
      <c r="I875" s="263">
        <v>0</v>
      </c>
      <c r="J875" s="264">
        <v>2830</v>
      </c>
      <c r="K875" s="264">
        <v>55</v>
      </c>
      <c r="L875" s="264">
        <v>55</v>
      </c>
      <c r="M875" s="264">
        <v>8</v>
      </c>
      <c r="N875" s="264">
        <v>0</v>
      </c>
      <c r="O875" s="264">
        <v>3281</v>
      </c>
      <c r="P875" s="264">
        <v>46</v>
      </c>
      <c r="Q875" s="264">
        <v>46</v>
      </c>
      <c r="R875" s="264">
        <v>18</v>
      </c>
      <c r="S875" s="264">
        <v>0</v>
      </c>
      <c r="T875" s="265">
        <v>0.015</v>
      </c>
      <c r="U875" s="266">
        <v>91660</v>
      </c>
      <c r="V875" s="266">
        <v>1550</v>
      </c>
      <c r="W875" s="266">
        <v>1544</v>
      </c>
      <c r="X875" s="266">
        <v>0</v>
      </c>
      <c r="Y875" s="264">
        <v>1429</v>
      </c>
      <c r="Z875" s="267">
        <v>0.0169103207506</v>
      </c>
      <c r="AA875" s="267">
        <v>0.0177993527508091</v>
      </c>
      <c r="AB875" s="267">
        <v>0.019434628975265</v>
      </c>
      <c r="AC875" s="268">
        <v>0.0140201158183481</v>
      </c>
      <c r="AD875" s="269">
        <v>-0.00163527622445596</v>
      </c>
      <c r="AE875" s="270">
        <v>21112</v>
      </c>
      <c r="AF875" s="271">
        <v>338</v>
      </c>
      <c r="AG875" s="271">
        <v>0</v>
      </c>
      <c r="AH875" s="271">
        <v>21591</v>
      </c>
      <c r="AI875" s="271">
        <v>414</v>
      </c>
      <c r="AJ875" s="271">
        <v>0</v>
      </c>
      <c r="AK875" s="268">
        <v>0.0160098522167488</v>
      </c>
      <c r="AL875" s="268">
        <v>0.0191746561067111</v>
      </c>
      <c r="AM875" s="269">
        <v>-0.00316480388996236</v>
      </c>
    </row>
    <row r="876" spans="1:39">
      <c r="A876" s="279" t="s">
        <v>1158</v>
      </c>
      <c r="B876" s="280" t="s">
        <v>3354</v>
      </c>
      <c r="C876" s="262" t="s">
        <v>1200</v>
      </c>
      <c r="D876" s="280" t="s">
        <v>1201</v>
      </c>
      <c r="E876" s="263">
        <v>1215</v>
      </c>
      <c r="F876" s="263">
        <v>28</v>
      </c>
      <c r="G876" s="263">
        <v>20</v>
      </c>
      <c r="H876" s="263">
        <v>0</v>
      </c>
      <c r="I876" s="263">
        <v>0</v>
      </c>
      <c r="J876" s="264">
        <v>1720</v>
      </c>
      <c r="K876" s="264">
        <v>30</v>
      </c>
      <c r="L876" s="264">
        <v>30</v>
      </c>
      <c r="M876" s="264">
        <v>2</v>
      </c>
      <c r="N876" s="264">
        <v>0</v>
      </c>
      <c r="O876" s="264">
        <v>1963</v>
      </c>
      <c r="P876" s="264">
        <v>19</v>
      </c>
      <c r="Q876" s="264">
        <v>19</v>
      </c>
      <c r="R876" s="264">
        <v>11</v>
      </c>
      <c r="S876" s="264">
        <v>0</v>
      </c>
      <c r="T876" s="265">
        <v>0.015</v>
      </c>
      <c r="U876" s="266">
        <v>57378</v>
      </c>
      <c r="V876" s="266">
        <v>641</v>
      </c>
      <c r="W876" s="266">
        <v>632</v>
      </c>
      <c r="X876" s="266">
        <v>1</v>
      </c>
      <c r="Y876" s="264">
        <v>570</v>
      </c>
      <c r="Z876" s="267">
        <v>0.0111541008748998</v>
      </c>
      <c r="AA876" s="267">
        <v>0.0230452674897119</v>
      </c>
      <c r="AB876" s="267">
        <v>0.0174418604651163</v>
      </c>
      <c r="AC876" s="268">
        <v>0.00967906265919511</v>
      </c>
      <c r="AD876" s="269">
        <v>0.00560340702459566</v>
      </c>
      <c r="AE876" s="270">
        <v>13312</v>
      </c>
      <c r="AF876" s="271">
        <v>137</v>
      </c>
      <c r="AG876" s="271">
        <v>1</v>
      </c>
      <c r="AH876" s="271">
        <v>13550</v>
      </c>
      <c r="AI876" s="271">
        <v>147</v>
      </c>
      <c r="AJ876" s="271">
        <v>0</v>
      </c>
      <c r="AK876" s="268">
        <v>0.0102163461538462</v>
      </c>
      <c r="AL876" s="268">
        <v>0.0108487084870849</v>
      </c>
      <c r="AM876" s="269">
        <v>-0.000632362333238717</v>
      </c>
    </row>
    <row r="877" spans="1:39">
      <c r="A877" s="279" t="s">
        <v>1158</v>
      </c>
      <c r="B877" s="280" t="s">
        <v>3354</v>
      </c>
      <c r="C877" s="262" t="s">
        <v>1202</v>
      </c>
      <c r="D877" s="280" t="s">
        <v>1203</v>
      </c>
      <c r="E877" s="263">
        <v>1229</v>
      </c>
      <c r="F877" s="263">
        <v>26</v>
      </c>
      <c r="G877" s="263">
        <v>19</v>
      </c>
      <c r="H877" s="263">
        <v>0</v>
      </c>
      <c r="I877" s="263">
        <v>0</v>
      </c>
      <c r="J877" s="264">
        <v>1880</v>
      </c>
      <c r="K877" s="264">
        <v>18</v>
      </c>
      <c r="L877" s="264">
        <v>18</v>
      </c>
      <c r="M877" s="264">
        <v>0</v>
      </c>
      <c r="N877" s="264">
        <v>0</v>
      </c>
      <c r="O877" s="264">
        <v>2073</v>
      </c>
      <c r="P877" s="264">
        <v>38</v>
      </c>
      <c r="Q877" s="264">
        <v>38</v>
      </c>
      <c r="R877" s="264">
        <v>16</v>
      </c>
      <c r="S877" s="264">
        <v>0</v>
      </c>
      <c r="T877" s="265">
        <v>0.015</v>
      </c>
      <c r="U877" s="266">
        <v>60558</v>
      </c>
      <c r="V877" s="266">
        <v>816</v>
      </c>
      <c r="W877" s="266">
        <v>808</v>
      </c>
      <c r="X877" s="266">
        <v>1</v>
      </c>
      <c r="Y877" s="264">
        <v>740</v>
      </c>
      <c r="Z877" s="267">
        <v>0.0134581723306582</v>
      </c>
      <c r="AA877" s="267">
        <v>0.0211554109031733</v>
      </c>
      <c r="AB877" s="267">
        <v>0.00957446808510638</v>
      </c>
      <c r="AC877" s="268">
        <v>0.0183309213699952</v>
      </c>
      <c r="AD877" s="269">
        <v>0.0115809428180669</v>
      </c>
      <c r="AE877" s="270">
        <v>13714</v>
      </c>
      <c r="AF877" s="271">
        <v>197</v>
      </c>
      <c r="AG877" s="271">
        <v>0</v>
      </c>
      <c r="AH877" s="271">
        <v>14154</v>
      </c>
      <c r="AI877" s="271">
        <v>213</v>
      </c>
      <c r="AJ877" s="271">
        <v>0</v>
      </c>
      <c r="AK877" s="268">
        <v>0.0143648826017209</v>
      </c>
      <c r="AL877" s="268">
        <v>0.0150487494701145</v>
      </c>
      <c r="AM877" s="269">
        <v>-0.000683866868393584</v>
      </c>
    </row>
    <row r="878" spans="1:39">
      <c r="A878" s="279" t="s">
        <v>1158</v>
      </c>
      <c r="B878" s="280" t="s">
        <v>3354</v>
      </c>
      <c r="C878" s="262" t="s">
        <v>1204</v>
      </c>
      <c r="D878" s="280" t="s">
        <v>1205</v>
      </c>
      <c r="E878" s="263">
        <v>1722</v>
      </c>
      <c r="F878" s="263">
        <v>41</v>
      </c>
      <c r="G878" s="263">
        <v>29</v>
      </c>
      <c r="H878" s="263">
        <v>0</v>
      </c>
      <c r="I878" s="263">
        <v>0</v>
      </c>
      <c r="J878" s="264">
        <v>2478</v>
      </c>
      <c r="K878" s="264">
        <v>52</v>
      </c>
      <c r="L878" s="264">
        <v>52</v>
      </c>
      <c r="M878" s="264">
        <v>5</v>
      </c>
      <c r="N878" s="264">
        <v>0</v>
      </c>
      <c r="O878" s="264">
        <v>2745</v>
      </c>
      <c r="P878" s="264">
        <v>36</v>
      </c>
      <c r="Q878" s="264">
        <v>36</v>
      </c>
      <c r="R878" s="264">
        <v>17</v>
      </c>
      <c r="S878" s="264">
        <v>0</v>
      </c>
      <c r="T878" s="265">
        <v>0.015</v>
      </c>
      <c r="U878" s="266">
        <v>76213</v>
      </c>
      <c r="V878" s="266">
        <v>1131</v>
      </c>
      <c r="W878" s="266">
        <v>1119</v>
      </c>
      <c r="X878" s="266">
        <v>0</v>
      </c>
      <c r="Y878" s="264">
        <v>1013</v>
      </c>
      <c r="Z878" s="267">
        <v>0.0148399879285686</v>
      </c>
      <c r="AA878" s="267">
        <v>0.0238095238095238</v>
      </c>
      <c r="AB878" s="267">
        <v>0.0209846650524617</v>
      </c>
      <c r="AC878" s="268">
        <v>0.0131147540983607</v>
      </c>
      <c r="AD878" s="269">
        <v>0.00282485875706215</v>
      </c>
      <c r="AE878" s="270">
        <v>18290</v>
      </c>
      <c r="AF878" s="271">
        <v>264</v>
      </c>
      <c r="AG878" s="271">
        <v>0</v>
      </c>
      <c r="AH878" s="271">
        <v>17974</v>
      </c>
      <c r="AI878" s="271">
        <v>254</v>
      </c>
      <c r="AJ878" s="271">
        <v>0</v>
      </c>
      <c r="AK878" s="268">
        <v>0.0144341170038272</v>
      </c>
      <c r="AL878" s="268">
        <v>0.0141315233114499</v>
      </c>
      <c r="AM878" s="269">
        <v>0.000302593692377355</v>
      </c>
    </row>
    <row r="879" spans="1:39">
      <c r="A879" s="279" t="s">
        <v>1158</v>
      </c>
      <c r="B879" s="280" t="s">
        <v>3354</v>
      </c>
      <c r="C879" s="262" t="s">
        <v>1206</v>
      </c>
      <c r="D879" s="280" t="s">
        <v>1207</v>
      </c>
      <c r="E879" s="263">
        <v>1500</v>
      </c>
      <c r="F879" s="263">
        <v>51</v>
      </c>
      <c r="G879" s="263">
        <v>43</v>
      </c>
      <c r="H879" s="263">
        <v>0</v>
      </c>
      <c r="I879" s="263">
        <v>0</v>
      </c>
      <c r="J879" s="264">
        <v>2278</v>
      </c>
      <c r="K879" s="264">
        <v>36</v>
      </c>
      <c r="L879" s="264">
        <v>36</v>
      </c>
      <c r="M879" s="264">
        <v>4</v>
      </c>
      <c r="N879" s="264">
        <v>0</v>
      </c>
      <c r="O879" s="264">
        <v>2731</v>
      </c>
      <c r="P879" s="264">
        <v>22</v>
      </c>
      <c r="Q879" s="264">
        <v>22</v>
      </c>
      <c r="R879" s="264">
        <v>12</v>
      </c>
      <c r="S879" s="264">
        <v>0</v>
      </c>
      <c r="T879" s="265">
        <v>0.015</v>
      </c>
      <c r="U879" s="266">
        <v>73373</v>
      </c>
      <c r="V879" s="266">
        <v>1014</v>
      </c>
      <c r="W879" s="266">
        <v>1006</v>
      </c>
      <c r="X879" s="266">
        <v>2</v>
      </c>
      <c r="Y879" s="264">
        <v>908</v>
      </c>
      <c r="Z879" s="267">
        <v>0.0137925394900031</v>
      </c>
      <c r="AA879" s="267">
        <v>0.034</v>
      </c>
      <c r="AB879" s="267">
        <v>0.0158033362598771</v>
      </c>
      <c r="AC879" s="268">
        <v>0.00805565726839985</v>
      </c>
      <c r="AD879" s="269">
        <v>0.0181966637401229</v>
      </c>
      <c r="AE879" s="270">
        <v>17427</v>
      </c>
      <c r="AF879" s="271">
        <v>237</v>
      </c>
      <c r="AG879" s="271">
        <v>0</v>
      </c>
      <c r="AH879" s="271">
        <v>17168</v>
      </c>
      <c r="AI879" s="271">
        <v>207</v>
      </c>
      <c r="AJ879" s="271">
        <v>0</v>
      </c>
      <c r="AK879" s="268">
        <v>0.0135995868479945</v>
      </c>
      <c r="AL879" s="268">
        <v>0.0120573159366263</v>
      </c>
      <c r="AM879" s="269">
        <v>0.00154227091136821</v>
      </c>
    </row>
    <row r="880" spans="1:39">
      <c r="A880" s="279" t="s">
        <v>1158</v>
      </c>
      <c r="B880" s="280" t="s">
        <v>3354</v>
      </c>
      <c r="C880" s="262" t="s">
        <v>1208</v>
      </c>
      <c r="D880" s="280" t="s">
        <v>1209</v>
      </c>
      <c r="E880" s="263">
        <v>2232</v>
      </c>
      <c r="F880" s="263">
        <v>81</v>
      </c>
      <c r="G880" s="263">
        <v>79</v>
      </c>
      <c r="H880" s="263">
        <v>53</v>
      </c>
      <c r="I880" s="263">
        <v>0</v>
      </c>
      <c r="J880" s="264">
        <v>3029</v>
      </c>
      <c r="K880" s="264">
        <v>107</v>
      </c>
      <c r="L880" s="264">
        <v>107</v>
      </c>
      <c r="M880" s="264">
        <v>60</v>
      </c>
      <c r="N880" s="264">
        <v>0</v>
      </c>
      <c r="O880" s="264">
        <v>3737</v>
      </c>
      <c r="P880" s="264">
        <v>61</v>
      </c>
      <c r="Q880" s="264">
        <v>61</v>
      </c>
      <c r="R880" s="264">
        <v>47</v>
      </c>
      <c r="S880" s="264">
        <v>0</v>
      </c>
      <c r="T880" s="265">
        <v>0.015</v>
      </c>
      <c r="U880" s="266">
        <v>98679</v>
      </c>
      <c r="V880" s="266">
        <v>2982</v>
      </c>
      <c r="W880" s="266">
        <v>2980</v>
      </c>
      <c r="X880" s="266">
        <v>0</v>
      </c>
      <c r="Y880" s="264">
        <v>2873</v>
      </c>
      <c r="Z880" s="267">
        <v>0.0302191955735263</v>
      </c>
      <c r="AA880" s="267">
        <v>0.0362903225806452</v>
      </c>
      <c r="AB880" s="267">
        <v>0.0353251898316276</v>
      </c>
      <c r="AC880" s="268">
        <v>0.0163232539470163</v>
      </c>
      <c r="AD880" s="269">
        <v>0.000965132749017564</v>
      </c>
      <c r="AE880" s="270">
        <v>23838</v>
      </c>
      <c r="AF880" s="271">
        <v>616</v>
      </c>
      <c r="AG880" s="271">
        <v>0</v>
      </c>
      <c r="AH880" s="271">
        <v>23549</v>
      </c>
      <c r="AI880" s="271">
        <v>701</v>
      </c>
      <c r="AJ880" s="271">
        <v>0</v>
      </c>
      <c r="AK880" s="268">
        <v>0.0258410940515144</v>
      </c>
      <c r="AL880" s="268">
        <v>0.0297677183744533</v>
      </c>
      <c r="AM880" s="269">
        <v>-0.00392662432293888</v>
      </c>
    </row>
    <row r="881" spans="1:39">
      <c r="A881" s="279" t="s">
        <v>1158</v>
      </c>
      <c r="B881" s="280" t="s">
        <v>3354</v>
      </c>
      <c r="C881" s="262" t="s">
        <v>1210</v>
      </c>
      <c r="D881" s="280" t="s">
        <v>1211</v>
      </c>
      <c r="E881" s="263">
        <v>2081</v>
      </c>
      <c r="F881" s="263">
        <v>40</v>
      </c>
      <c r="G881" s="263">
        <v>31</v>
      </c>
      <c r="H881" s="263">
        <v>3</v>
      </c>
      <c r="I881" s="263">
        <v>0</v>
      </c>
      <c r="J881" s="264">
        <v>2858</v>
      </c>
      <c r="K881" s="264">
        <v>34</v>
      </c>
      <c r="L881" s="264">
        <v>34</v>
      </c>
      <c r="M881" s="264">
        <v>5</v>
      </c>
      <c r="N881" s="264">
        <v>0</v>
      </c>
      <c r="O881" s="264">
        <v>3428</v>
      </c>
      <c r="P881" s="264">
        <v>46</v>
      </c>
      <c r="Q881" s="264">
        <v>46</v>
      </c>
      <c r="R881" s="264">
        <v>30</v>
      </c>
      <c r="S881" s="264">
        <v>0</v>
      </c>
      <c r="T881" s="265">
        <v>0.015</v>
      </c>
      <c r="U881" s="266">
        <v>99375</v>
      </c>
      <c r="V881" s="266">
        <v>1132</v>
      </c>
      <c r="W881" s="266">
        <v>1122</v>
      </c>
      <c r="X881" s="266">
        <v>0</v>
      </c>
      <c r="Y881" s="264">
        <v>1039</v>
      </c>
      <c r="Z881" s="267">
        <v>0.0113911949685535</v>
      </c>
      <c r="AA881" s="267">
        <v>0.0192215281114849</v>
      </c>
      <c r="AB881" s="267">
        <v>0.0118964310706788</v>
      </c>
      <c r="AC881" s="268">
        <v>0.0134189031505251</v>
      </c>
      <c r="AD881" s="269">
        <v>0.00732509704080607</v>
      </c>
      <c r="AE881" s="270">
        <v>22499</v>
      </c>
      <c r="AF881" s="271">
        <v>250</v>
      </c>
      <c r="AG881" s="271">
        <v>0</v>
      </c>
      <c r="AH881" s="271">
        <v>23363</v>
      </c>
      <c r="AI881" s="271">
        <v>260</v>
      </c>
      <c r="AJ881" s="271">
        <v>0</v>
      </c>
      <c r="AK881" s="268">
        <v>0.0111116049602205</v>
      </c>
      <c r="AL881" s="268">
        <v>0.0111287077858152</v>
      </c>
      <c r="AM881" s="269">
        <v>-1.71028255947243e-5</v>
      </c>
    </row>
    <row r="882" spans="1:39">
      <c r="A882" s="279" t="s">
        <v>1158</v>
      </c>
      <c r="B882" s="280" t="s">
        <v>3354</v>
      </c>
      <c r="C882" s="262" t="s">
        <v>1212</v>
      </c>
      <c r="D882" s="280" t="s">
        <v>1213</v>
      </c>
      <c r="E882" s="263">
        <v>827</v>
      </c>
      <c r="F882" s="263">
        <v>18</v>
      </c>
      <c r="G882" s="263">
        <v>13</v>
      </c>
      <c r="H882" s="263">
        <v>0</v>
      </c>
      <c r="I882" s="263">
        <v>0</v>
      </c>
      <c r="J882" s="264">
        <v>1174</v>
      </c>
      <c r="K882" s="264">
        <v>11</v>
      </c>
      <c r="L882" s="264">
        <v>11</v>
      </c>
      <c r="M882" s="264">
        <v>1</v>
      </c>
      <c r="N882" s="264">
        <v>0</v>
      </c>
      <c r="O882" s="264">
        <v>1460</v>
      </c>
      <c r="P882" s="264">
        <v>14</v>
      </c>
      <c r="Q882" s="264">
        <v>14</v>
      </c>
      <c r="R882" s="264">
        <v>6</v>
      </c>
      <c r="S882" s="264">
        <v>0</v>
      </c>
      <c r="T882" s="265">
        <v>0.015</v>
      </c>
      <c r="U882" s="266">
        <v>42738</v>
      </c>
      <c r="V882" s="266">
        <v>483</v>
      </c>
      <c r="W882" s="266">
        <v>477</v>
      </c>
      <c r="X882" s="266">
        <v>0</v>
      </c>
      <c r="Y882" s="264">
        <v>441</v>
      </c>
      <c r="Z882" s="267">
        <v>0.0113014179418784</v>
      </c>
      <c r="AA882" s="267">
        <v>0.0217654171704958</v>
      </c>
      <c r="AB882" s="267">
        <v>0.00936967632027257</v>
      </c>
      <c r="AC882" s="268">
        <v>0.00958904109589041</v>
      </c>
      <c r="AD882" s="269">
        <v>0.0123957408502232</v>
      </c>
      <c r="AE882" s="270">
        <v>9596</v>
      </c>
      <c r="AF882" s="271">
        <v>119</v>
      </c>
      <c r="AG882" s="271">
        <v>0</v>
      </c>
      <c r="AH882" s="271">
        <v>10052</v>
      </c>
      <c r="AI882" s="271">
        <v>102</v>
      </c>
      <c r="AJ882" s="271">
        <v>0</v>
      </c>
      <c r="AK882" s="268">
        <v>0.0124010004168404</v>
      </c>
      <c r="AL882" s="268">
        <v>0.0101472343812177</v>
      </c>
      <c r="AM882" s="269">
        <v>0.00225376603562268</v>
      </c>
    </row>
    <row r="883" spans="1:39">
      <c r="A883" s="279" t="s">
        <v>1158</v>
      </c>
      <c r="B883" s="280" t="s">
        <v>40</v>
      </c>
      <c r="C883" s="262" t="e">
        <v>#N/A</v>
      </c>
      <c r="D883" s="280" t="s">
        <v>1214</v>
      </c>
      <c r="E883" s="263">
        <v>0</v>
      </c>
      <c r="F883" s="263">
        <v>0</v>
      </c>
      <c r="G883" s="263">
        <v>0</v>
      </c>
      <c r="H883" s="263">
        <v>0</v>
      </c>
      <c r="I883" s="263">
        <v>0</v>
      </c>
      <c r="J883" s="264">
        <v>0</v>
      </c>
      <c r="K883" s="264">
        <v>0</v>
      </c>
      <c r="L883" s="264">
        <v>0</v>
      </c>
      <c r="M883" s="264">
        <v>0</v>
      </c>
      <c r="N883" s="264">
        <v>0</v>
      </c>
      <c r="O883" s="264">
        <v>0</v>
      </c>
      <c r="P883" s="264">
        <v>0</v>
      </c>
      <c r="Q883" s="264">
        <v>0</v>
      </c>
      <c r="R883" s="264">
        <v>0</v>
      </c>
      <c r="S883" s="264">
        <v>0</v>
      </c>
      <c r="T883" s="265">
        <v>0.015</v>
      </c>
      <c r="U883" s="266">
        <v>0</v>
      </c>
      <c r="V883" s="266">
        <v>0</v>
      </c>
      <c r="W883" s="266">
        <v>0</v>
      </c>
      <c r="X883" s="266">
        <v>0</v>
      </c>
      <c r="Y883" s="264">
        <v>0</v>
      </c>
      <c r="Z883" s="267">
        <v>0</v>
      </c>
      <c r="AA883" s="267">
        <v>0</v>
      </c>
      <c r="AB883" s="267">
        <v>0</v>
      </c>
      <c r="AC883" s="268">
        <v>0</v>
      </c>
      <c r="AD883" s="269">
        <v>0</v>
      </c>
      <c r="AE883" s="270">
        <v>0</v>
      </c>
      <c r="AF883" s="271">
        <v>0</v>
      </c>
      <c r="AG883" s="271">
        <v>0</v>
      </c>
      <c r="AH883" s="271">
        <v>0</v>
      </c>
      <c r="AI883" s="271">
        <v>0</v>
      </c>
      <c r="AJ883" s="271">
        <v>0</v>
      </c>
      <c r="AK883" s="268">
        <v>0</v>
      </c>
      <c r="AL883" s="268">
        <v>0</v>
      </c>
      <c r="AM883" s="269">
        <v>0</v>
      </c>
    </row>
    <row r="884" spans="1:39">
      <c r="A884" s="279" t="s">
        <v>1158</v>
      </c>
      <c r="B884" s="280" t="s">
        <v>3356</v>
      </c>
      <c r="C884" s="262" t="s">
        <v>1215</v>
      </c>
      <c r="D884" s="280" t="s">
        <v>1216</v>
      </c>
      <c r="E884" s="263">
        <v>1689</v>
      </c>
      <c r="F884" s="263">
        <v>15</v>
      </c>
      <c r="G884" s="263">
        <v>13</v>
      </c>
      <c r="H884" s="263">
        <v>0</v>
      </c>
      <c r="I884" s="263">
        <v>0</v>
      </c>
      <c r="J884" s="264">
        <v>2962</v>
      </c>
      <c r="K884" s="264">
        <v>36</v>
      </c>
      <c r="L884" s="264">
        <v>35</v>
      </c>
      <c r="M884" s="264">
        <v>1</v>
      </c>
      <c r="N884" s="264">
        <v>0</v>
      </c>
      <c r="O884" s="264">
        <v>2961</v>
      </c>
      <c r="P884" s="264">
        <v>32</v>
      </c>
      <c r="Q884" s="264">
        <v>32</v>
      </c>
      <c r="R884" s="264">
        <v>16</v>
      </c>
      <c r="S884" s="264">
        <v>0</v>
      </c>
      <c r="T884" s="265">
        <v>0.015</v>
      </c>
      <c r="U884" s="266">
        <v>82321</v>
      </c>
      <c r="V884" s="266">
        <v>828</v>
      </c>
      <c r="W884" s="266">
        <v>825</v>
      </c>
      <c r="X884" s="266">
        <v>0</v>
      </c>
      <c r="Y884" s="264">
        <v>751</v>
      </c>
      <c r="Z884" s="267">
        <v>0.0100581868539012</v>
      </c>
      <c r="AA884" s="267">
        <v>0.0088809946714032</v>
      </c>
      <c r="AB884" s="267">
        <v>0.012153950033761</v>
      </c>
      <c r="AC884" s="268">
        <v>0.01080715974333</v>
      </c>
      <c r="AD884" s="269">
        <v>-0.00327295536235778</v>
      </c>
      <c r="AE884" s="270">
        <v>19864</v>
      </c>
      <c r="AF884" s="271">
        <v>211</v>
      </c>
      <c r="AG884" s="271">
        <v>0</v>
      </c>
      <c r="AH884" s="271">
        <v>19380</v>
      </c>
      <c r="AI884" s="271">
        <v>222</v>
      </c>
      <c r="AJ884" s="271">
        <v>0</v>
      </c>
      <c r="AK884" s="268">
        <v>0.0106222311719694</v>
      </c>
      <c r="AL884" s="268">
        <v>0.0114551083591331</v>
      </c>
      <c r="AM884" s="269">
        <v>-0.000832877187163735</v>
      </c>
    </row>
    <row r="885" spans="1:39">
      <c r="A885" s="279" t="s">
        <v>1158</v>
      </c>
      <c r="B885" s="280" t="s">
        <v>3356</v>
      </c>
      <c r="C885" s="262" t="s">
        <v>1217</v>
      </c>
      <c r="D885" s="280" t="s">
        <v>1218</v>
      </c>
      <c r="E885" s="263">
        <v>1375</v>
      </c>
      <c r="F885" s="263">
        <v>30</v>
      </c>
      <c r="G885" s="263">
        <v>19</v>
      </c>
      <c r="H885" s="263">
        <v>1</v>
      </c>
      <c r="I885" s="263">
        <v>0</v>
      </c>
      <c r="J885" s="264">
        <v>2754</v>
      </c>
      <c r="K885" s="264">
        <v>43</v>
      </c>
      <c r="L885" s="264">
        <v>43</v>
      </c>
      <c r="M885" s="264">
        <v>2</v>
      </c>
      <c r="N885" s="264">
        <v>0</v>
      </c>
      <c r="O885" s="264">
        <v>2868</v>
      </c>
      <c r="P885" s="264">
        <v>25</v>
      </c>
      <c r="Q885" s="264">
        <v>24</v>
      </c>
      <c r="R885" s="264">
        <v>12</v>
      </c>
      <c r="S885" s="264">
        <v>0</v>
      </c>
      <c r="T885" s="265">
        <v>0.015</v>
      </c>
      <c r="U885" s="266">
        <v>83536</v>
      </c>
      <c r="V885" s="266">
        <v>1183</v>
      </c>
      <c r="W885" s="266">
        <v>1171</v>
      </c>
      <c r="X885" s="266">
        <v>1</v>
      </c>
      <c r="Y885" s="264">
        <v>1079</v>
      </c>
      <c r="Z885" s="267">
        <v>0.014149588201494</v>
      </c>
      <c r="AA885" s="267">
        <v>0.0218181818181818</v>
      </c>
      <c r="AB885" s="267">
        <v>0.0156136528685548</v>
      </c>
      <c r="AC885" s="268">
        <v>0.00871687587168759</v>
      </c>
      <c r="AD885" s="269">
        <v>0.00620452894962699</v>
      </c>
      <c r="AE885" s="270">
        <v>19418</v>
      </c>
      <c r="AF885" s="271">
        <v>296</v>
      </c>
      <c r="AG885" s="271">
        <v>0</v>
      </c>
      <c r="AH885" s="271">
        <v>19186</v>
      </c>
      <c r="AI885" s="271">
        <v>300</v>
      </c>
      <c r="AJ885" s="271">
        <v>0</v>
      </c>
      <c r="AK885" s="268">
        <v>0.0152435884231126</v>
      </c>
      <c r="AL885" s="268">
        <v>0.0156364015427916</v>
      </c>
      <c r="AM885" s="269">
        <v>-0.000392813119679043</v>
      </c>
    </row>
    <row r="886" spans="1:39">
      <c r="A886" s="279" t="s">
        <v>1158</v>
      </c>
      <c r="B886" s="280" t="s">
        <v>3356</v>
      </c>
      <c r="C886" s="262" t="s">
        <v>1219</v>
      </c>
      <c r="D886" s="280" t="s">
        <v>1220</v>
      </c>
      <c r="E886" s="263">
        <v>2713</v>
      </c>
      <c r="F886" s="263">
        <v>51</v>
      </c>
      <c r="G886" s="263">
        <v>36</v>
      </c>
      <c r="H886" s="263">
        <v>1</v>
      </c>
      <c r="I886" s="263">
        <v>0</v>
      </c>
      <c r="J886" s="264">
        <v>4465</v>
      </c>
      <c r="K886" s="264">
        <v>60</v>
      </c>
      <c r="L886" s="264">
        <v>60</v>
      </c>
      <c r="M886" s="264">
        <v>0</v>
      </c>
      <c r="N886" s="264">
        <v>0</v>
      </c>
      <c r="O886" s="264">
        <v>4866</v>
      </c>
      <c r="P886" s="264">
        <v>70</v>
      </c>
      <c r="Q886" s="264">
        <v>70</v>
      </c>
      <c r="R886" s="264">
        <v>21</v>
      </c>
      <c r="S886" s="264">
        <v>0</v>
      </c>
      <c r="T886" s="265">
        <v>0.015</v>
      </c>
      <c r="U886" s="266">
        <v>141037</v>
      </c>
      <c r="V886" s="266">
        <v>1391</v>
      </c>
      <c r="W886" s="266">
        <v>1376</v>
      </c>
      <c r="X886" s="266">
        <v>0</v>
      </c>
      <c r="Y886" s="264">
        <v>1204</v>
      </c>
      <c r="Z886" s="267">
        <v>0.00986266015300949</v>
      </c>
      <c r="AA886" s="267">
        <v>0.0187983781791375</v>
      </c>
      <c r="AB886" s="267">
        <v>0.013437849944009</v>
      </c>
      <c r="AC886" s="268">
        <v>0.0143855322646938</v>
      </c>
      <c r="AD886" s="269">
        <v>0.00536052823512853</v>
      </c>
      <c r="AE886" s="270">
        <v>33255</v>
      </c>
      <c r="AF886" s="271">
        <v>341</v>
      </c>
      <c r="AG886" s="271">
        <v>0</v>
      </c>
      <c r="AH886" s="271">
        <v>33428</v>
      </c>
      <c r="AI886" s="271">
        <v>330</v>
      </c>
      <c r="AJ886" s="271">
        <v>0</v>
      </c>
      <c r="AK886" s="268">
        <v>0.0102540971282514</v>
      </c>
      <c r="AL886" s="268">
        <v>0.0098719636233098</v>
      </c>
      <c r="AM886" s="269">
        <v>0.00038213350494159</v>
      </c>
    </row>
    <row r="887" spans="1:39">
      <c r="A887" s="279" t="s">
        <v>1158</v>
      </c>
      <c r="B887" s="280" t="s">
        <v>3356</v>
      </c>
      <c r="C887" s="262" t="s">
        <v>1221</v>
      </c>
      <c r="D887" s="280" t="s">
        <v>1222</v>
      </c>
      <c r="E887" s="263">
        <v>1638</v>
      </c>
      <c r="F887" s="263">
        <v>37</v>
      </c>
      <c r="G887" s="263">
        <v>22</v>
      </c>
      <c r="H887" s="263">
        <v>0</v>
      </c>
      <c r="I887" s="263">
        <v>0</v>
      </c>
      <c r="J887" s="264">
        <v>3087</v>
      </c>
      <c r="K887" s="264">
        <v>43</v>
      </c>
      <c r="L887" s="264">
        <v>43</v>
      </c>
      <c r="M887" s="264">
        <v>0</v>
      </c>
      <c r="N887" s="264">
        <v>0</v>
      </c>
      <c r="O887" s="264">
        <v>3101</v>
      </c>
      <c r="P887" s="264">
        <v>95</v>
      </c>
      <c r="Q887" s="264">
        <v>95</v>
      </c>
      <c r="R887" s="264">
        <v>10</v>
      </c>
      <c r="S887" s="264">
        <v>0</v>
      </c>
      <c r="T887" s="265">
        <v>0.015</v>
      </c>
      <c r="U887" s="266">
        <v>91253</v>
      </c>
      <c r="V887" s="266">
        <v>1793</v>
      </c>
      <c r="W887" s="266">
        <v>1776</v>
      </c>
      <c r="X887" s="266">
        <v>7</v>
      </c>
      <c r="Y887" s="264">
        <v>1571</v>
      </c>
      <c r="Z887" s="267">
        <v>0.0195719592780511</v>
      </c>
      <c r="AA887" s="267">
        <v>0.0225885225885226</v>
      </c>
      <c r="AB887" s="267">
        <v>0.0139293812763201</v>
      </c>
      <c r="AC887" s="268">
        <v>0.0306352789422767</v>
      </c>
      <c r="AD887" s="269">
        <v>0.00865914131220254</v>
      </c>
      <c r="AE887" s="270">
        <v>21548</v>
      </c>
      <c r="AF887" s="271">
        <v>433</v>
      </c>
      <c r="AG887" s="271">
        <v>0</v>
      </c>
      <c r="AH887" s="271">
        <v>21369</v>
      </c>
      <c r="AI887" s="271">
        <v>519</v>
      </c>
      <c r="AJ887" s="271">
        <v>7</v>
      </c>
      <c r="AK887" s="268">
        <v>0.0200946723593837</v>
      </c>
      <c r="AL887" s="268">
        <v>0.0239599419720155</v>
      </c>
      <c r="AM887" s="269">
        <v>-0.00386526961263184</v>
      </c>
    </row>
    <row r="888" spans="1:39">
      <c r="A888" s="279" t="s">
        <v>1158</v>
      </c>
      <c r="B888" s="280" t="s">
        <v>3356</v>
      </c>
      <c r="C888" s="262" t="s">
        <v>1223</v>
      </c>
      <c r="D888" s="280" t="s">
        <v>1224</v>
      </c>
      <c r="E888" s="263">
        <v>1218</v>
      </c>
      <c r="F888" s="263">
        <v>21</v>
      </c>
      <c r="G888" s="263">
        <v>14</v>
      </c>
      <c r="H888" s="263">
        <v>0</v>
      </c>
      <c r="I888" s="263">
        <v>0</v>
      </c>
      <c r="J888" s="264">
        <v>2194</v>
      </c>
      <c r="K888" s="264">
        <v>24</v>
      </c>
      <c r="L888" s="264">
        <v>24</v>
      </c>
      <c r="M888" s="264">
        <v>6</v>
      </c>
      <c r="N888" s="264">
        <v>0</v>
      </c>
      <c r="O888" s="264">
        <v>2307</v>
      </c>
      <c r="P888" s="264">
        <v>19</v>
      </c>
      <c r="Q888" s="264">
        <v>19</v>
      </c>
      <c r="R888" s="264">
        <v>9</v>
      </c>
      <c r="S888" s="264">
        <v>0</v>
      </c>
      <c r="T888" s="265">
        <v>0.015</v>
      </c>
      <c r="U888" s="266">
        <v>68297</v>
      </c>
      <c r="V888" s="266">
        <v>783</v>
      </c>
      <c r="W888" s="266">
        <v>774</v>
      </c>
      <c r="X888" s="266">
        <v>0</v>
      </c>
      <c r="Y888" s="264">
        <v>719</v>
      </c>
      <c r="Z888" s="267">
        <v>0.0114646324143081</v>
      </c>
      <c r="AA888" s="267">
        <v>0.0172413793103448</v>
      </c>
      <c r="AB888" s="267">
        <v>0.0109389243391067</v>
      </c>
      <c r="AC888" s="268">
        <v>0.0082358040745557</v>
      </c>
      <c r="AD888" s="269">
        <v>0.00630245497123817</v>
      </c>
      <c r="AE888" s="270">
        <v>15539</v>
      </c>
      <c r="AF888" s="271">
        <v>183</v>
      </c>
      <c r="AG888" s="271">
        <v>0</v>
      </c>
      <c r="AH888" s="271">
        <v>15993</v>
      </c>
      <c r="AI888" s="271">
        <v>182</v>
      </c>
      <c r="AJ888" s="271">
        <v>0</v>
      </c>
      <c r="AK888" s="268">
        <v>0.0117768196151619</v>
      </c>
      <c r="AL888" s="268">
        <v>0.0113799787406991</v>
      </c>
      <c r="AM888" s="269">
        <v>0.000396840874462795</v>
      </c>
    </row>
    <row r="889" spans="1:39">
      <c r="A889" s="279" t="s">
        <v>1158</v>
      </c>
      <c r="B889" s="280" t="s">
        <v>3356</v>
      </c>
      <c r="C889" s="262" t="s">
        <v>1225</v>
      </c>
      <c r="D889" s="280" t="s">
        <v>1226</v>
      </c>
      <c r="E889" s="263">
        <v>1320</v>
      </c>
      <c r="F889" s="263">
        <v>10</v>
      </c>
      <c r="G889" s="263">
        <v>6</v>
      </c>
      <c r="H889" s="263">
        <v>0</v>
      </c>
      <c r="I889" s="263">
        <v>0</v>
      </c>
      <c r="J889" s="264">
        <v>2468</v>
      </c>
      <c r="K889" s="264">
        <v>27</v>
      </c>
      <c r="L889" s="264">
        <v>27</v>
      </c>
      <c r="M889" s="264">
        <v>0</v>
      </c>
      <c r="N889" s="264">
        <v>0</v>
      </c>
      <c r="O889" s="264">
        <v>2641</v>
      </c>
      <c r="P889" s="264">
        <v>28</v>
      </c>
      <c r="Q889" s="264">
        <v>28</v>
      </c>
      <c r="R889" s="264">
        <v>9</v>
      </c>
      <c r="S889" s="264">
        <v>0</v>
      </c>
      <c r="T889" s="265">
        <v>0.015</v>
      </c>
      <c r="U889" s="266">
        <v>75572</v>
      </c>
      <c r="V889" s="266">
        <v>636</v>
      </c>
      <c r="W889" s="266">
        <v>632</v>
      </c>
      <c r="X889" s="266">
        <v>2</v>
      </c>
      <c r="Y889" s="264">
        <v>572</v>
      </c>
      <c r="Z889" s="267">
        <v>0.00838935055311491</v>
      </c>
      <c r="AA889" s="267">
        <v>0.00757575757575758</v>
      </c>
      <c r="AB889" s="267">
        <v>0.0109400324149109</v>
      </c>
      <c r="AC889" s="268">
        <v>0.0106020446800454</v>
      </c>
      <c r="AD889" s="269">
        <v>-0.00336427483915328</v>
      </c>
      <c r="AE889" s="270">
        <v>17662</v>
      </c>
      <c r="AF889" s="271">
        <v>173</v>
      </c>
      <c r="AG889" s="271">
        <v>0</v>
      </c>
      <c r="AH889" s="271">
        <v>17804</v>
      </c>
      <c r="AI889" s="271">
        <v>132</v>
      </c>
      <c r="AJ889" s="271">
        <v>0</v>
      </c>
      <c r="AK889" s="268">
        <v>0.00979504019929793</v>
      </c>
      <c r="AL889" s="268">
        <v>0.00741406425522355</v>
      </c>
      <c r="AM889" s="269">
        <v>0.00238097594407438</v>
      </c>
    </row>
    <row r="890" spans="1:39">
      <c r="A890" s="279" t="s">
        <v>1158</v>
      </c>
      <c r="B890" s="280" t="s">
        <v>3356</v>
      </c>
      <c r="C890" s="262" t="s">
        <v>1227</v>
      </c>
      <c r="D890" s="280" t="s">
        <v>1228</v>
      </c>
      <c r="E890" s="263">
        <v>3751</v>
      </c>
      <c r="F890" s="263">
        <v>95</v>
      </c>
      <c r="G890" s="263">
        <v>57</v>
      </c>
      <c r="H890" s="263">
        <v>0</v>
      </c>
      <c r="I890" s="263">
        <v>0</v>
      </c>
      <c r="J890" s="264">
        <v>6971</v>
      </c>
      <c r="K890" s="264">
        <v>129</v>
      </c>
      <c r="L890" s="264">
        <v>129</v>
      </c>
      <c r="M890" s="264">
        <v>9</v>
      </c>
      <c r="N890" s="264">
        <v>0</v>
      </c>
      <c r="O890" s="264">
        <v>7095</v>
      </c>
      <c r="P890" s="264">
        <v>123</v>
      </c>
      <c r="Q890" s="264">
        <v>123</v>
      </c>
      <c r="R890" s="264">
        <v>43</v>
      </c>
      <c r="S890" s="264">
        <v>1</v>
      </c>
      <c r="T890" s="265">
        <v>0.015</v>
      </c>
      <c r="U890" s="266">
        <v>208909</v>
      </c>
      <c r="V890" s="266">
        <v>3233</v>
      </c>
      <c r="W890" s="266">
        <v>3194</v>
      </c>
      <c r="X890" s="266">
        <v>3</v>
      </c>
      <c r="Y890" s="264">
        <v>2804</v>
      </c>
      <c r="Z890" s="267">
        <v>0.015461277398293</v>
      </c>
      <c r="AA890" s="267">
        <v>0.025326579578779</v>
      </c>
      <c r="AB890" s="267">
        <v>0.0185052359776216</v>
      </c>
      <c r="AC890" s="268">
        <v>0.0171952078928823</v>
      </c>
      <c r="AD890" s="269">
        <v>0.00682134360115742</v>
      </c>
      <c r="AE890" s="270">
        <v>49615</v>
      </c>
      <c r="AF890" s="271">
        <v>903</v>
      </c>
      <c r="AG890" s="271">
        <v>1</v>
      </c>
      <c r="AH890" s="271">
        <v>48683</v>
      </c>
      <c r="AI890" s="271">
        <v>767</v>
      </c>
      <c r="AJ890" s="271">
        <v>1</v>
      </c>
      <c r="AK890" s="268">
        <v>0.0181799858913635</v>
      </c>
      <c r="AL890" s="268">
        <v>0.0157344452889099</v>
      </c>
      <c r="AM890" s="269">
        <v>0.00244554060245361</v>
      </c>
    </row>
    <row r="891" spans="1:39">
      <c r="A891" s="279" t="s">
        <v>1158</v>
      </c>
      <c r="B891" s="280" t="s">
        <v>3356</v>
      </c>
      <c r="C891" s="262" t="s">
        <v>1229</v>
      </c>
      <c r="D891" s="280" t="s">
        <v>1230</v>
      </c>
      <c r="E891" s="263">
        <v>905</v>
      </c>
      <c r="F891" s="263">
        <v>11</v>
      </c>
      <c r="G891" s="263">
        <v>5</v>
      </c>
      <c r="H891" s="263">
        <v>0</v>
      </c>
      <c r="I891" s="263">
        <v>0</v>
      </c>
      <c r="J891" s="264">
        <v>1591</v>
      </c>
      <c r="K891" s="264">
        <v>33</v>
      </c>
      <c r="L891" s="264">
        <v>32</v>
      </c>
      <c r="M891" s="264">
        <v>0</v>
      </c>
      <c r="N891" s="264">
        <v>0</v>
      </c>
      <c r="O891" s="264">
        <v>1555</v>
      </c>
      <c r="P891" s="264">
        <v>30</v>
      </c>
      <c r="Q891" s="264">
        <v>30</v>
      </c>
      <c r="R891" s="264">
        <v>4</v>
      </c>
      <c r="S891" s="264">
        <v>0</v>
      </c>
      <c r="T891" s="265">
        <v>0.015</v>
      </c>
      <c r="U891" s="266">
        <v>45643</v>
      </c>
      <c r="V891" s="266">
        <v>430</v>
      </c>
      <c r="W891" s="266">
        <v>423</v>
      </c>
      <c r="X891" s="266">
        <v>2</v>
      </c>
      <c r="Y891" s="264">
        <v>335</v>
      </c>
      <c r="Z891" s="267">
        <v>0.00937712245032097</v>
      </c>
      <c r="AA891" s="267">
        <v>0.0121546961325967</v>
      </c>
      <c r="AB891" s="267">
        <v>0.0207416719044626</v>
      </c>
      <c r="AC891" s="268">
        <v>0.0192926045016077</v>
      </c>
      <c r="AD891" s="269">
        <v>-0.00858697577186592</v>
      </c>
      <c r="AE891" s="270">
        <v>11008</v>
      </c>
      <c r="AF891" s="271">
        <v>151</v>
      </c>
      <c r="AG891" s="271">
        <v>0</v>
      </c>
      <c r="AH891" s="271">
        <v>10812</v>
      </c>
      <c r="AI891" s="271">
        <v>90</v>
      </c>
      <c r="AJ891" s="271">
        <v>0</v>
      </c>
      <c r="AK891" s="268">
        <v>0.0137172965116279</v>
      </c>
      <c r="AL891" s="268">
        <v>0.00832408435072142</v>
      </c>
      <c r="AM891" s="269">
        <v>0.00539321216090649</v>
      </c>
    </row>
    <row r="892" spans="1:39">
      <c r="A892" s="279" t="s">
        <v>1158</v>
      </c>
      <c r="B892" s="280" t="s">
        <v>3356</v>
      </c>
      <c r="C892" s="262" t="s">
        <v>1231</v>
      </c>
      <c r="D892" s="280" t="s">
        <v>1232</v>
      </c>
      <c r="E892" s="263">
        <v>1133</v>
      </c>
      <c r="F892" s="263">
        <v>22</v>
      </c>
      <c r="G892" s="263">
        <v>3</v>
      </c>
      <c r="H892" s="263">
        <v>0</v>
      </c>
      <c r="I892" s="263">
        <v>0</v>
      </c>
      <c r="J892" s="264">
        <v>2073</v>
      </c>
      <c r="K892" s="264">
        <v>59</v>
      </c>
      <c r="L892" s="264">
        <v>59</v>
      </c>
      <c r="M892" s="264">
        <v>3</v>
      </c>
      <c r="N892" s="264">
        <v>0</v>
      </c>
      <c r="O892" s="264">
        <v>2248</v>
      </c>
      <c r="P892" s="264">
        <v>13</v>
      </c>
      <c r="Q892" s="264">
        <v>13</v>
      </c>
      <c r="R892" s="264">
        <v>3</v>
      </c>
      <c r="S892" s="264">
        <v>0</v>
      </c>
      <c r="T892" s="265">
        <v>0.015</v>
      </c>
      <c r="U892" s="266">
        <v>63564</v>
      </c>
      <c r="V892" s="266">
        <v>739</v>
      </c>
      <c r="W892" s="266">
        <v>720</v>
      </c>
      <c r="X892" s="266">
        <v>2</v>
      </c>
      <c r="Y892" s="264">
        <v>622</v>
      </c>
      <c r="Z892" s="267">
        <v>0.0115946133031276</v>
      </c>
      <c r="AA892" s="267">
        <v>0.0194174757281553</v>
      </c>
      <c r="AB892" s="267">
        <v>0.0284611673902557</v>
      </c>
      <c r="AC892" s="268">
        <v>0.00578291814946619</v>
      </c>
      <c r="AD892" s="269">
        <v>-0.00904369166210033</v>
      </c>
      <c r="AE892" s="270">
        <v>14363</v>
      </c>
      <c r="AF892" s="271">
        <v>208</v>
      </c>
      <c r="AG892" s="271">
        <v>0</v>
      </c>
      <c r="AH892" s="271">
        <v>14722</v>
      </c>
      <c r="AI892" s="271">
        <v>179</v>
      </c>
      <c r="AJ892" s="271">
        <v>0</v>
      </c>
      <c r="AK892" s="268">
        <v>0.0144816542505048</v>
      </c>
      <c r="AL892" s="268">
        <v>0.0121586740931939</v>
      </c>
      <c r="AM892" s="269">
        <v>0.00232298015731091</v>
      </c>
    </row>
    <row r="893" spans="1:39">
      <c r="A893" s="279" t="s">
        <v>1158</v>
      </c>
      <c r="B893" s="280" t="s">
        <v>3357</v>
      </c>
      <c r="C893" s="262" t="s">
        <v>1233</v>
      </c>
      <c r="D893" s="280" t="s">
        <v>1234</v>
      </c>
      <c r="E893" s="263">
        <v>1808</v>
      </c>
      <c r="F893" s="263">
        <v>48</v>
      </c>
      <c r="G893" s="263">
        <v>30</v>
      </c>
      <c r="H893" s="263">
        <v>0</v>
      </c>
      <c r="I893" s="263">
        <v>0</v>
      </c>
      <c r="J893" s="264">
        <v>2426</v>
      </c>
      <c r="K893" s="264">
        <v>34</v>
      </c>
      <c r="L893" s="264">
        <v>33</v>
      </c>
      <c r="M893" s="264">
        <v>7</v>
      </c>
      <c r="N893" s="264">
        <v>0</v>
      </c>
      <c r="O893" s="264">
        <v>2721</v>
      </c>
      <c r="P893" s="264">
        <v>52</v>
      </c>
      <c r="Q893" s="264">
        <v>52</v>
      </c>
      <c r="R893" s="264">
        <v>32</v>
      </c>
      <c r="S893" s="264">
        <v>0</v>
      </c>
      <c r="T893" s="265">
        <v>0.015</v>
      </c>
      <c r="U893" s="266">
        <v>81951</v>
      </c>
      <c r="V893" s="266">
        <v>1344</v>
      </c>
      <c r="W893" s="266">
        <v>1324</v>
      </c>
      <c r="X893" s="266">
        <v>0</v>
      </c>
      <c r="Y893" s="264">
        <v>1228</v>
      </c>
      <c r="Z893" s="267">
        <v>0.0164000439286891</v>
      </c>
      <c r="AA893" s="267">
        <v>0.0265486725663717</v>
      </c>
      <c r="AB893" s="267">
        <v>0.0140148392415499</v>
      </c>
      <c r="AC893" s="268">
        <v>0.0191106210951856</v>
      </c>
      <c r="AD893" s="269">
        <v>0.0125338333248218</v>
      </c>
      <c r="AE893" s="270">
        <v>18911</v>
      </c>
      <c r="AF893" s="271">
        <v>341</v>
      </c>
      <c r="AG893" s="271">
        <v>0</v>
      </c>
      <c r="AH893" s="271">
        <v>19190</v>
      </c>
      <c r="AI893" s="271">
        <v>309</v>
      </c>
      <c r="AJ893" s="271">
        <v>0</v>
      </c>
      <c r="AK893" s="268">
        <v>0.0180318333245201</v>
      </c>
      <c r="AL893" s="268">
        <v>0.0161021365294424</v>
      </c>
      <c r="AM893" s="269">
        <v>0.0019296967950777</v>
      </c>
    </row>
    <row r="894" spans="1:39">
      <c r="A894" s="279" t="s">
        <v>1158</v>
      </c>
      <c r="B894" s="280" t="s">
        <v>3357</v>
      </c>
      <c r="C894" s="262" t="s">
        <v>1235</v>
      </c>
      <c r="D894" s="280" t="s">
        <v>1236</v>
      </c>
      <c r="E894" s="263">
        <v>1286</v>
      </c>
      <c r="F894" s="263">
        <v>31</v>
      </c>
      <c r="G894" s="263">
        <v>28</v>
      </c>
      <c r="H894" s="263">
        <v>0</v>
      </c>
      <c r="I894" s="263">
        <v>0</v>
      </c>
      <c r="J894" s="264">
        <v>1451</v>
      </c>
      <c r="K894" s="264">
        <v>24</v>
      </c>
      <c r="L894" s="264">
        <v>24</v>
      </c>
      <c r="M894" s="264">
        <v>7</v>
      </c>
      <c r="N894" s="264">
        <v>0</v>
      </c>
      <c r="O894" s="264">
        <v>1633</v>
      </c>
      <c r="P894" s="264">
        <v>47</v>
      </c>
      <c r="Q894" s="264">
        <v>47</v>
      </c>
      <c r="R894" s="264">
        <v>27</v>
      </c>
      <c r="S894" s="264">
        <v>0</v>
      </c>
      <c r="T894" s="265">
        <v>0.015</v>
      </c>
      <c r="U894" s="266">
        <v>51976</v>
      </c>
      <c r="V894" s="266">
        <v>894</v>
      </c>
      <c r="W894" s="266">
        <v>891</v>
      </c>
      <c r="X894" s="266">
        <v>0</v>
      </c>
      <c r="Y894" s="264">
        <v>815</v>
      </c>
      <c r="Z894" s="267">
        <v>0.0172002462675081</v>
      </c>
      <c r="AA894" s="267">
        <v>0.0241057542768274</v>
      </c>
      <c r="AB894" s="267">
        <v>0.0165403170227429</v>
      </c>
      <c r="AC894" s="268">
        <v>0.0287813839559094</v>
      </c>
      <c r="AD894" s="269">
        <v>0.00756543725408444</v>
      </c>
      <c r="AE894" s="270">
        <v>11416</v>
      </c>
      <c r="AF894" s="271">
        <v>210</v>
      </c>
      <c r="AG894" s="271">
        <v>0</v>
      </c>
      <c r="AH894" s="271">
        <v>12004</v>
      </c>
      <c r="AI894" s="271">
        <v>243</v>
      </c>
      <c r="AJ894" s="271">
        <v>0</v>
      </c>
      <c r="AK894" s="268">
        <v>0.0183952347582341</v>
      </c>
      <c r="AL894" s="268">
        <v>0.0202432522492502</v>
      </c>
      <c r="AM894" s="269">
        <v>-0.00184801749101619</v>
      </c>
    </row>
    <row r="895" spans="1:39">
      <c r="A895" s="279" t="s">
        <v>1158</v>
      </c>
      <c r="B895" s="280" t="s">
        <v>3357</v>
      </c>
      <c r="C895" s="262" t="s">
        <v>1237</v>
      </c>
      <c r="D895" s="280" t="s">
        <v>1238</v>
      </c>
      <c r="E895" s="263">
        <v>2341</v>
      </c>
      <c r="F895" s="263">
        <v>89</v>
      </c>
      <c r="G895" s="263">
        <v>71</v>
      </c>
      <c r="H895" s="263">
        <v>0</v>
      </c>
      <c r="I895" s="263">
        <v>0</v>
      </c>
      <c r="J895" s="264">
        <v>3419</v>
      </c>
      <c r="K895" s="264">
        <v>71</v>
      </c>
      <c r="L895" s="264">
        <v>71</v>
      </c>
      <c r="M895" s="264">
        <v>10</v>
      </c>
      <c r="N895" s="264">
        <v>0</v>
      </c>
      <c r="O895" s="264">
        <v>3791</v>
      </c>
      <c r="P895" s="264">
        <v>69</v>
      </c>
      <c r="Q895" s="264">
        <v>69</v>
      </c>
      <c r="R895" s="264">
        <v>39</v>
      </c>
      <c r="S895" s="264">
        <v>0</v>
      </c>
      <c r="T895" s="265">
        <v>0.015</v>
      </c>
      <c r="U895" s="266">
        <v>109596</v>
      </c>
      <c r="V895" s="266">
        <v>2213</v>
      </c>
      <c r="W895" s="266">
        <v>2194</v>
      </c>
      <c r="X895" s="266">
        <v>0</v>
      </c>
      <c r="Y895" s="264">
        <v>2006</v>
      </c>
      <c r="Z895" s="267">
        <v>0.0201923427862331</v>
      </c>
      <c r="AA895" s="267">
        <v>0.038017941050833</v>
      </c>
      <c r="AB895" s="267">
        <v>0.0207663059374086</v>
      </c>
      <c r="AC895" s="268">
        <v>0.0182010023740438</v>
      </c>
      <c r="AD895" s="269">
        <v>0.0172516351134244</v>
      </c>
      <c r="AE895" s="270">
        <v>26056</v>
      </c>
      <c r="AF895" s="271">
        <v>549</v>
      </c>
      <c r="AG895" s="271">
        <v>0</v>
      </c>
      <c r="AH895" s="271">
        <v>25462</v>
      </c>
      <c r="AI895" s="271">
        <v>524</v>
      </c>
      <c r="AJ895" s="271">
        <v>0</v>
      </c>
      <c r="AK895" s="268">
        <v>0.0210700030703101</v>
      </c>
      <c r="AL895" s="268">
        <v>0.0205796873772681</v>
      </c>
      <c r="AM895" s="269">
        <v>0.000490315693042018</v>
      </c>
    </row>
    <row r="896" spans="1:39">
      <c r="A896" s="279" t="s">
        <v>1158</v>
      </c>
      <c r="B896" s="280" t="s">
        <v>3357</v>
      </c>
      <c r="C896" s="262" t="s">
        <v>1239</v>
      </c>
      <c r="D896" s="280" t="s">
        <v>1240</v>
      </c>
      <c r="E896" s="263">
        <v>1374</v>
      </c>
      <c r="F896" s="263">
        <v>45</v>
      </c>
      <c r="G896" s="263">
        <v>37</v>
      </c>
      <c r="H896" s="263">
        <v>0</v>
      </c>
      <c r="I896" s="263">
        <v>0</v>
      </c>
      <c r="J896" s="264">
        <v>1937</v>
      </c>
      <c r="K896" s="264">
        <v>30</v>
      </c>
      <c r="L896" s="264">
        <v>30</v>
      </c>
      <c r="M896" s="264">
        <v>11</v>
      </c>
      <c r="N896" s="264">
        <v>0</v>
      </c>
      <c r="O896" s="264">
        <v>2029</v>
      </c>
      <c r="P896" s="264">
        <v>43</v>
      </c>
      <c r="Q896" s="264">
        <v>43</v>
      </c>
      <c r="R896" s="264">
        <v>26</v>
      </c>
      <c r="S896" s="264">
        <v>0</v>
      </c>
      <c r="T896" s="265">
        <v>0.015</v>
      </c>
      <c r="U896" s="266">
        <v>68154</v>
      </c>
      <c r="V896" s="266">
        <v>1126</v>
      </c>
      <c r="W896" s="266">
        <v>1118</v>
      </c>
      <c r="X896" s="266">
        <v>2</v>
      </c>
      <c r="Y896" s="264">
        <v>1027</v>
      </c>
      <c r="Z896" s="267">
        <v>0.016492062094668</v>
      </c>
      <c r="AA896" s="267">
        <v>0.0327510917030568</v>
      </c>
      <c r="AB896" s="267">
        <v>0.0154878678368611</v>
      </c>
      <c r="AC896" s="268">
        <v>0.0211927057663874</v>
      </c>
      <c r="AD896" s="269">
        <v>0.0172632238661956</v>
      </c>
      <c r="AE896" s="270">
        <v>14534</v>
      </c>
      <c r="AF896" s="271">
        <v>272</v>
      </c>
      <c r="AG896" s="271">
        <v>0</v>
      </c>
      <c r="AH896" s="271">
        <v>15252</v>
      </c>
      <c r="AI896" s="271">
        <v>268</v>
      </c>
      <c r="AJ896" s="271">
        <v>0</v>
      </c>
      <c r="AK896" s="268">
        <v>0.0187147378560616</v>
      </c>
      <c r="AL896" s="268">
        <v>0.017571466037241</v>
      </c>
      <c r="AM896" s="269">
        <v>0.00114327181882063</v>
      </c>
    </row>
    <row r="897" spans="1:39">
      <c r="A897" s="279" t="s">
        <v>1158</v>
      </c>
      <c r="B897" s="280" t="s">
        <v>3357</v>
      </c>
      <c r="C897" s="262" t="s">
        <v>1241</v>
      </c>
      <c r="D897" s="280" t="s">
        <v>1242</v>
      </c>
      <c r="E897" s="263">
        <v>1700</v>
      </c>
      <c r="F897" s="263">
        <v>42</v>
      </c>
      <c r="G897" s="263">
        <v>33</v>
      </c>
      <c r="H897" s="263">
        <v>2</v>
      </c>
      <c r="I897" s="263">
        <v>0</v>
      </c>
      <c r="J897" s="264">
        <v>2241</v>
      </c>
      <c r="K897" s="264">
        <v>69</v>
      </c>
      <c r="L897" s="264">
        <v>69</v>
      </c>
      <c r="M897" s="264">
        <v>0</v>
      </c>
      <c r="N897" s="264">
        <v>0</v>
      </c>
      <c r="O897" s="264">
        <v>2456</v>
      </c>
      <c r="P897" s="264">
        <v>67</v>
      </c>
      <c r="Q897" s="264">
        <v>67</v>
      </c>
      <c r="R897" s="264">
        <v>27</v>
      </c>
      <c r="S897" s="264">
        <v>0</v>
      </c>
      <c r="T897" s="265">
        <v>0.015</v>
      </c>
      <c r="U897" s="266">
        <v>84197</v>
      </c>
      <c r="V897" s="266">
        <v>1530</v>
      </c>
      <c r="W897" s="266">
        <v>1520</v>
      </c>
      <c r="X897" s="266">
        <v>0</v>
      </c>
      <c r="Y897" s="264">
        <v>1356</v>
      </c>
      <c r="Z897" s="267">
        <v>0.0181716688243049</v>
      </c>
      <c r="AA897" s="267">
        <v>0.0247058823529412</v>
      </c>
      <c r="AB897" s="267">
        <v>0.0307898259705489</v>
      </c>
      <c r="AC897" s="268">
        <v>0.0272801302931596</v>
      </c>
      <c r="AD897" s="269">
        <v>-0.00608394361760769</v>
      </c>
      <c r="AE897" s="270">
        <v>17453</v>
      </c>
      <c r="AF897" s="271">
        <v>378</v>
      </c>
      <c r="AG897" s="271">
        <v>0</v>
      </c>
      <c r="AH897" s="271">
        <v>18331</v>
      </c>
      <c r="AI897" s="271">
        <v>356</v>
      </c>
      <c r="AJ897" s="271">
        <v>0</v>
      </c>
      <c r="AK897" s="268">
        <v>0.0216581676502607</v>
      </c>
      <c r="AL897" s="268">
        <v>0.019420653537723</v>
      </c>
      <c r="AM897" s="269">
        <v>0.00223751411253771</v>
      </c>
    </row>
    <row r="898" spans="1:39">
      <c r="A898" s="279" t="s">
        <v>1158</v>
      </c>
      <c r="B898" s="280" t="s">
        <v>3357</v>
      </c>
      <c r="C898" s="262" t="s">
        <v>1243</v>
      </c>
      <c r="D898" s="280" t="s">
        <v>1244</v>
      </c>
      <c r="E898" s="263">
        <v>1140</v>
      </c>
      <c r="F898" s="263">
        <v>29</v>
      </c>
      <c r="G898" s="263">
        <v>22</v>
      </c>
      <c r="H898" s="263">
        <v>1</v>
      </c>
      <c r="I898" s="263">
        <v>0</v>
      </c>
      <c r="J898" s="264">
        <v>1472</v>
      </c>
      <c r="K898" s="264">
        <v>32</v>
      </c>
      <c r="L898" s="264">
        <v>32</v>
      </c>
      <c r="M898" s="264">
        <v>11</v>
      </c>
      <c r="N898" s="264">
        <v>0</v>
      </c>
      <c r="O898" s="264">
        <v>1796</v>
      </c>
      <c r="P898" s="264">
        <v>43</v>
      </c>
      <c r="Q898" s="264">
        <v>43</v>
      </c>
      <c r="R898" s="264">
        <v>29</v>
      </c>
      <c r="S898" s="264">
        <v>0</v>
      </c>
      <c r="T898" s="265">
        <v>0.015</v>
      </c>
      <c r="U898" s="266">
        <v>53232</v>
      </c>
      <c r="V898" s="266">
        <v>902</v>
      </c>
      <c r="W898" s="266">
        <v>895</v>
      </c>
      <c r="X898" s="266">
        <v>0</v>
      </c>
      <c r="Y898" s="264">
        <v>825</v>
      </c>
      <c r="Z898" s="267">
        <v>0.0169446949203487</v>
      </c>
      <c r="AA898" s="267">
        <v>0.0254385964912281</v>
      </c>
      <c r="AB898" s="267">
        <v>0.0217391304347826</v>
      </c>
      <c r="AC898" s="268">
        <v>0.0239420935412027</v>
      </c>
      <c r="AD898" s="269">
        <v>0.00369946605644546</v>
      </c>
      <c r="AE898" s="270">
        <v>11866</v>
      </c>
      <c r="AF898" s="271">
        <v>240</v>
      </c>
      <c r="AG898" s="271">
        <v>0</v>
      </c>
      <c r="AH898" s="271">
        <v>12042</v>
      </c>
      <c r="AI898" s="271">
        <v>233</v>
      </c>
      <c r="AJ898" s="271">
        <v>0</v>
      </c>
      <c r="AK898" s="268">
        <v>0.020225855385134</v>
      </c>
      <c r="AL898" s="268">
        <v>0.019348945357914</v>
      </c>
      <c r="AM898" s="269">
        <v>0.000876910027220026</v>
      </c>
    </row>
    <row r="899" spans="1:39">
      <c r="A899" s="279" t="s">
        <v>1158</v>
      </c>
      <c r="B899" s="280" t="s">
        <v>3357</v>
      </c>
      <c r="C899" s="262" t="s">
        <v>1245</v>
      </c>
      <c r="D899" s="280" t="s">
        <v>1246</v>
      </c>
      <c r="E899" s="263">
        <v>2423</v>
      </c>
      <c r="F899" s="263">
        <v>90</v>
      </c>
      <c r="G899" s="263">
        <v>63</v>
      </c>
      <c r="H899" s="263">
        <v>0</v>
      </c>
      <c r="I899" s="263">
        <v>0</v>
      </c>
      <c r="J899" s="264">
        <v>3522</v>
      </c>
      <c r="K899" s="264">
        <v>93</v>
      </c>
      <c r="L899" s="264">
        <v>93</v>
      </c>
      <c r="M899" s="264">
        <v>14</v>
      </c>
      <c r="N899" s="264">
        <v>0</v>
      </c>
      <c r="O899" s="264">
        <v>4039</v>
      </c>
      <c r="P899" s="264">
        <v>78</v>
      </c>
      <c r="Q899" s="264">
        <v>78</v>
      </c>
      <c r="R899" s="264">
        <v>26</v>
      </c>
      <c r="S899" s="264">
        <v>0</v>
      </c>
      <c r="T899" s="265">
        <v>0.015</v>
      </c>
      <c r="U899" s="266">
        <v>116475</v>
      </c>
      <c r="V899" s="266">
        <v>2339</v>
      </c>
      <c r="W899" s="266">
        <v>2312</v>
      </c>
      <c r="X899" s="266">
        <v>0</v>
      </c>
      <c r="Y899" s="264">
        <v>2070</v>
      </c>
      <c r="Z899" s="267">
        <v>0.0200815625670745</v>
      </c>
      <c r="AA899" s="267">
        <v>0.0371440363186133</v>
      </c>
      <c r="AB899" s="267">
        <v>0.0264054514480409</v>
      </c>
      <c r="AC899" s="268">
        <v>0.0193117108195098</v>
      </c>
      <c r="AD899" s="269">
        <v>0.0107385848705724</v>
      </c>
      <c r="AE899" s="270">
        <v>26599</v>
      </c>
      <c r="AF899" s="271">
        <v>595</v>
      </c>
      <c r="AG899" s="271">
        <v>0</v>
      </c>
      <c r="AH899" s="271">
        <v>26949</v>
      </c>
      <c r="AI899" s="271">
        <v>596</v>
      </c>
      <c r="AJ899" s="271">
        <v>0</v>
      </c>
      <c r="AK899" s="268">
        <v>0.0223692620023309</v>
      </c>
      <c r="AL899" s="268">
        <v>0.0221158484544881</v>
      </c>
      <c r="AM899" s="269">
        <v>0.000253413547842807</v>
      </c>
    </row>
    <row r="900" spans="1:39">
      <c r="A900" s="279" t="s">
        <v>1158</v>
      </c>
      <c r="B900" s="280" t="s">
        <v>3357</v>
      </c>
      <c r="C900" s="262" t="s">
        <v>1247</v>
      </c>
      <c r="D900" s="280" t="s">
        <v>1248</v>
      </c>
      <c r="E900" s="263">
        <v>1629</v>
      </c>
      <c r="F900" s="263">
        <v>39</v>
      </c>
      <c r="G900" s="263">
        <v>30</v>
      </c>
      <c r="H900" s="263">
        <v>0</v>
      </c>
      <c r="I900" s="263">
        <v>0</v>
      </c>
      <c r="J900" s="264">
        <v>2243</v>
      </c>
      <c r="K900" s="264">
        <v>40</v>
      </c>
      <c r="L900" s="264">
        <v>40</v>
      </c>
      <c r="M900" s="264">
        <v>3</v>
      </c>
      <c r="N900" s="264">
        <v>0</v>
      </c>
      <c r="O900" s="264">
        <v>2666</v>
      </c>
      <c r="P900" s="264">
        <v>26</v>
      </c>
      <c r="Q900" s="264">
        <v>26</v>
      </c>
      <c r="R900" s="264">
        <v>9</v>
      </c>
      <c r="S900" s="264">
        <v>0</v>
      </c>
      <c r="T900" s="265">
        <v>0.015</v>
      </c>
      <c r="U900" s="266">
        <v>92701</v>
      </c>
      <c r="V900" s="266">
        <v>1045</v>
      </c>
      <c r="W900" s="266">
        <v>1035</v>
      </c>
      <c r="X900" s="266">
        <v>0</v>
      </c>
      <c r="Y900" s="264">
        <v>941</v>
      </c>
      <c r="Z900" s="267">
        <v>0.0112728018036483</v>
      </c>
      <c r="AA900" s="267">
        <v>0.0239410681399632</v>
      </c>
      <c r="AB900" s="267">
        <v>0.0178332590280874</v>
      </c>
      <c r="AC900" s="268">
        <v>0.00975243810952738</v>
      </c>
      <c r="AD900" s="269">
        <v>0.00610780911187579</v>
      </c>
      <c r="AE900" s="270">
        <v>18287</v>
      </c>
      <c r="AF900" s="271">
        <v>254</v>
      </c>
      <c r="AG900" s="271">
        <v>0</v>
      </c>
      <c r="AH900" s="271">
        <v>19636</v>
      </c>
      <c r="AI900" s="271">
        <v>244</v>
      </c>
      <c r="AJ900" s="271">
        <v>0</v>
      </c>
      <c r="AK900" s="268">
        <v>0.013889648384098</v>
      </c>
      <c r="AL900" s="268">
        <v>0.0124261560399267</v>
      </c>
      <c r="AM900" s="269">
        <v>0.00146349234417133</v>
      </c>
    </row>
    <row r="901" spans="1:39">
      <c r="A901" s="279" t="s">
        <v>1158</v>
      </c>
      <c r="B901" s="280" t="s">
        <v>3357</v>
      </c>
      <c r="C901" s="262" t="s">
        <v>1249</v>
      </c>
      <c r="D901" s="280" t="s">
        <v>1250</v>
      </c>
      <c r="E901" s="263">
        <v>3941</v>
      </c>
      <c r="F901" s="263">
        <v>186</v>
      </c>
      <c r="G901" s="263">
        <v>145</v>
      </c>
      <c r="H901" s="263">
        <v>30</v>
      </c>
      <c r="I901" s="263">
        <v>0</v>
      </c>
      <c r="J901" s="264">
        <v>5360</v>
      </c>
      <c r="K901" s="264">
        <v>131</v>
      </c>
      <c r="L901" s="264">
        <v>131</v>
      </c>
      <c r="M901" s="264">
        <v>30</v>
      </c>
      <c r="N901" s="264">
        <v>0</v>
      </c>
      <c r="O901" s="264">
        <v>5549</v>
      </c>
      <c r="P901" s="264">
        <v>143</v>
      </c>
      <c r="Q901" s="264">
        <v>143</v>
      </c>
      <c r="R901" s="264">
        <v>87</v>
      </c>
      <c r="S901" s="264">
        <v>0</v>
      </c>
      <c r="T901" s="265">
        <v>0.015</v>
      </c>
      <c r="U901" s="266">
        <v>173363</v>
      </c>
      <c r="V901" s="266">
        <v>3924</v>
      </c>
      <c r="W901" s="266">
        <v>3883</v>
      </c>
      <c r="X901" s="266">
        <v>1</v>
      </c>
      <c r="Y901" s="264">
        <v>3568</v>
      </c>
      <c r="Z901" s="267">
        <v>0.0226288192982355</v>
      </c>
      <c r="AA901" s="267">
        <v>0.0471961431108856</v>
      </c>
      <c r="AB901" s="267">
        <v>0.0244402985074627</v>
      </c>
      <c r="AC901" s="268">
        <v>0.0257704090827176</v>
      </c>
      <c r="AD901" s="269">
        <v>0.0227558446034229</v>
      </c>
      <c r="AE901" s="270">
        <v>38923</v>
      </c>
      <c r="AF901" s="271">
        <v>968</v>
      </c>
      <c r="AG901" s="271">
        <v>0</v>
      </c>
      <c r="AH901" s="271">
        <v>38677</v>
      </c>
      <c r="AI901" s="271">
        <v>818</v>
      </c>
      <c r="AJ901" s="271">
        <v>0</v>
      </c>
      <c r="AK901" s="268">
        <v>0.0248696143668268</v>
      </c>
      <c r="AL901" s="268">
        <v>0.0211495203867932</v>
      </c>
      <c r="AM901" s="269">
        <v>0.00372009398003362</v>
      </c>
    </row>
    <row r="902" spans="1:39">
      <c r="A902" s="279" t="s">
        <v>1158</v>
      </c>
      <c r="B902" s="280" t="s">
        <v>3357</v>
      </c>
      <c r="C902" s="262" t="s">
        <v>1251</v>
      </c>
      <c r="D902" s="280" t="s">
        <v>1252</v>
      </c>
      <c r="E902" s="263">
        <v>1715</v>
      </c>
      <c r="F902" s="263">
        <v>30</v>
      </c>
      <c r="G902" s="263">
        <v>21</v>
      </c>
      <c r="H902" s="263">
        <v>0</v>
      </c>
      <c r="I902" s="263">
        <v>0</v>
      </c>
      <c r="J902" s="264">
        <v>2250</v>
      </c>
      <c r="K902" s="264">
        <v>56</v>
      </c>
      <c r="L902" s="264">
        <v>56</v>
      </c>
      <c r="M902" s="264">
        <v>0</v>
      </c>
      <c r="N902" s="264">
        <v>0</v>
      </c>
      <c r="O902" s="264">
        <v>2535</v>
      </c>
      <c r="P902" s="264">
        <v>45</v>
      </c>
      <c r="Q902" s="264">
        <v>45</v>
      </c>
      <c r="R902" s="264">
        <v>17</v>
      </c>
      <c r="S902" s="264">
        <v>0</v>
      </c>
      <c r="T902" s="265">
        <v>0.015</v>
      </c>
      <c r="U902" s="266">
        <v>78496</v>
      </c>
      <c r="V902" s="266">
        <v>1104</v>
      </c>
      <c r="W902" s="266">
        <v>1094</v>
      </c>
      <c r="X902" s="266">
        <v>0</v>
      </c>
      <c r="Y902" s="264">
        <v>974</v>
      </c>
      <c r="Z902" s="267">
        <v>0.0140644109253975</v>
      </c>
      <c r="AA902" s="267">
        <v>0.0174927113702624</v>
      </c>
      <c r="AB902" s="267">
        <v>0.0248888888888889</v>
      </c>
      <c r="AC902" s="268">
        <v>0.0177514792899408</v>
      </c>
      <c r="AD902" s="269">
        <v>-0.0073961775186265</v>
      </c>
      <c r="AE902" s="270">
        <v>17400</v>
      </c>
      <c r="AF902" s="271">
        <v>323</v>
      </c>
      <c r="AG902" s="271">
        <v>0</v>
      </c>
      <c r="AH902" s="271">
        <v>18249</v>
      </c>
      <c r="AI902" s="271">
        <v>242</v>
      </c>
      <c r="AJ902" s="271">
        <v>0</v>
      </c>
      <c r="AK902" s="268">
        <v>0.0185632183908046</v>
      </c>
      <c r="AL902" s="268">
        <v>0.0132610006027728</v>
      </c>
      <c r="AM902" s="269">
        <v>0.00530221778803184</v>
      </c>
    </row>
    <row r="903" spans="1:39">
      <c r="A903" s="279" t="s">
        <v>1158</v>
      </c>
      <c r="B903" s="280" t="s">
        <v>3357</v>
      </c>
      <c r="C903" s="262" t="s">
        <v>1253</v>
      </c>
      <c r="D903" s="280" t="s">
        <v>1254</v>
      </c>
      <c r="E903" s="263">
        <v>2129</v>
      </c>
      <c r="F903" s="263">
        <v>53</v>
      </c>
      <c r="G903" s="263">
        <v>40</v>
      </c>
      <c r="H903" s="263">
        <v>7</v>
      </c>
      <c r="I903" s="263">
        <v>0</v>
      </c>
      <c r="J903" s="264">
        <v>3092</v>
      </c>
      <c r="K903" s="264">
        <v>37</v>
      </c>
      <c r="L903" s="264">
        <v>37</v>
      </c>
      <c r="M903" s="264">
        <v>7</v>
      </c>
      <c r="N903" s="264">
        <v>0</v>
      </c>
      <c r="O903" s="264">
        <v>3199</v>
      </c>
      <c r="P903" s="264">
        <v>49</v>
      </c>
      <c r="Q903" s="264">
        <v>49</v>
      </c>
      <c r="R903" s="264">
        <v>24</v>
      </c>
      <c r="S903" s="264">
        <v>0</v>
      </c>
      <c r="T903" s="265">
        <v>0.015</v>
      </c>
      <c r="U903" s="266">
        <v>100054</v>
      </c>
      <c r="V903" s="266">
        <v>1458</v>
      </c>
      <c r="W903" s="266">
        <v>1444</v>
      </c>
      <c r="X903" s="266">
        <v>0</v>
      </c>
      <c r="Y903" s="264">
        <v>1334</v>
      </c>
      <c r="Z903" s="267">
        <v>0.0145721310492334</v>
      </c>
      <c r="AA903" s="267">
        <v>0.0248943165805543</v>
      </c>
      <c r="AB903" s="267">
        <v>0.0119663648124191</v>
      </c>
      <c r="AC903" s="268">
        <v>0.0153172866520788</v>
      </c>
      <c r="AD903" s="269">
        <v>0.0129279517681351</v>
      </c>
      <c r="AE903" s="270">
        <v>22926</v>
      </c>
      <c r="AF903" s="271">
        <v>364</v>
      </c>
      <c r="AG903" s="271">
        <v>0</v>
      </c>
      <c r="AH903" s="271">
        <v>22540</v>
      </c>
      <c r="AI903" s="271">
        <v>403</v>
      </c>
      <c r="AJ903" s="271">
        <v>0</v>
      </c>
      <c r="AK903" s="268">
        <v>0.0158771700252988</v>
      </c>
      <c r="AL903" s="268">
        <v>0.0178793256433008</v>
      </c>
      <c r="AM903" s="269">
        <v>-0.00200215561800201</v>
      </c>
    </row>
    <row r="904" spans="1:39">
      <c r="A904" s="279" t="s">
        <v>1158</v>
      </c>
      <c r="B904" s="280" t="s">
        <v>3357</v>
      </c>
      <c r="C904" s="262" t="s">
        <v>1255</v>
      </c>
      <c r="D904" s="280" t="s">
        <v>1256</v>
      </c>
      <c r="E904" s="263">
        <v>1950</v>
      </c>
      <c r="F904" s="263">
        <v>39</v>
      </c>
      <c r="G904" s="263">
        <v>31</v>
      </c>
      <c r="H904" s="263">
        <v>0</v>
      </c>
      <c r="I904" s="263">
        <v>0</v>
      </c>
      <c r="J904" s="264">
        <v>2721</v>
      </c>
      <c r="K904" s="264">
        <v>51</v>
      </c>
      <c r="L904" s="264">
        <v>51</v>
      </c>
      <c r="M904" s="264">
        <v>7</v>
      </c>
      <c r="N904" s="264">
        <v>0</v>
      </c>
      <c r="O904" s="264">
        <v>2978</v>
      </c>
      <c r="P904" s="264">
        <v>80</v>
      </c>
      <c r="Q904" s="264">
        <v>80</v>
      </c>
      <c r="R904" s="264">
        <v>44</v>
      </c>
      <c r="S904" s="264">
        <v>0</v>
      </c>
      <c r="T904" s="265">
        <v>0.015</v>
      </c>
      <c r="U904" s="266">
        <v>92859</v>
      </c>
      <c r="V904" s="266">
        <v>1595</v>
      </c>
      <c r="W904" s="266">
        <v>1584</v>
      </c>
      <c r="X904" s="266">
        <v>1</v>
      </c>
      <c r="Y904" s="264">
        <v>1445</v>
      </c>
      <c r="Z904" s="267">
        <v>0.0171658105299432</v>
      </c>
      <c r="AA904" s="267">
        <v>0.02</v>
      </c>
      <c r="AB904" s="267">
        <v>0.0187431091510474</v>
      </c>
      <c r="AC904" s="268">
        <v>0.0268636668905306</v>
      </c>
      <c r="AD904" s="269">
        <v>0.00125689084895259</v>
      </c>
      <c r="AE904" s="270">
        <v>20291</v>
      </c>
      <c r="AF904" s="271">
        <v>395</v>
      </c>
      <c r="AG904" s="271">
        <v>0</v>
      </c>
      <c r="AH904" s="271">
        <v>20381</v>
      </c>
      <c r="AI904" s="271">
        <v>396</v>
      </c>
      <c r="AJ904" s="271">
        <v>0</v>
      </c>
      <c r="AK904" s="268">
        <v>0.0194667586614755</v>
      </c>
      <c r="AL904" s="268">
        <v>0.0194298611451842</v>
      </c>
      <c r="AM904" s="269">
        <v>3.6897516291292e-5</v>
      </c>
    </row>
    <row r="905" spans="1:39">
      <c r="A905" s="279" t="s">
        <v>1158</v>
      </c>
      <c r="B905" s="280" t="s">
        <v>3357</v>
      </c>
      <c r="C905" s="262" t="s">
        <v>1257</v>
      </c>
      <c r="D905" s="280" t="s">
        <v>1258</v>
      </c>
      <c r="E905" s="263">
        <v>1699</v>
      </c>
      <c r="F905" s="263">
        <v>45</v>
      </c>
      <c r="G905" s="263">
        <v>41</v>
      </c>
      <c r="H905" s="263">
        <v>0</v>
      </c>
      <c r="I905" s="263">
        <v>0</v>
      </c>
      <c r="J905" s="264">
        <v>2421</v>
      </c>
      <c r="K905" s="264">
        <v>63</v>
      </c>
      <c r="L905" s="264">
        <v>63</v>
      </c>
      <c r="M905" s="264">
        <v>21</v>
      </c>
      <c r="N905" s="264">
        <v>0</v>
      </c>
      <c r="O905" s="264">
        <v>2614</v>
      </c>
      <c r="P905" s="264">
        <v>64</v>
      </c>
      <c r="Q905" s="264">
        <v>64</v>
      </c>
      <c r="R905" s="264">
        <v>46</v>
      </c>
      <c r="S905" s="264">
        <v>0</v>
      </c>
      <c r="T905" s="265">
        <v>0.015</v>
      </c>
      <c r="U905" s="266">
        <v>81375</v>
      </c>
      <c r="V905" s="266">
        <v>1477</v>
      </c>
      <c r="W905" s="266">
        <v>1472</v>
      </c>
      <c r="X905" s="266">
        <v>0</v>
      </c>
      <c r="Y905" s="264">
        <v>1353</v>
      </c>
      <c r="Z905" s="267">
        <v>0.0181505376344086</v>
      </c>
      <c r="AA905" s="267">
        <v>0.0264861683343143</v>
      </c>
      <c r="AB905" s="267">
        <v>0.0260223048327138</v>
      </c>
      <c r="AC905" s="268">
        <v>0.0244835501147666</v>
      </c>
      <c r="AD905" s="269">
        <v>0.000463863501600548</v>
      </c>
      <c r="AE905" s="270">
        <v>18143</v>
      </c>
      <c r="AF905" s="271">
        <v>411</v>
      </c>
      <c r="AG905" s="271">
        <v>0</v>
      </c>
      <c r="AH905" s="271">
        <v>18870</v>
      </c>
      <c r="AI905" s="271">
        <v>356</v>
      </c>
      <c r="AJ905" s="271">
        <v>0</v>
      </c>
      <c r="AK905" s="268">
        <v>0.0226533649341344</v>
      </c>
      <c r="AL905" s="268">
        <v>0.0188659247482777</v>
      </c>
      <c r="AM905" s="269">
        <v>0.00378744018585669</v>
      </c>
    </row>
    <row r="906" spans="1:39">
      <c r="A906" s="279" t="s">
        <v>1158</v>
      </c>
      <c r="B906" s="280" t="s">
        <v>3354</v>
      </c>
      <c r="C906" s="262" t="s">
        <v>1259</v>
      </c>
      <c r="D906" s="280" t="s">
        <v>1260</v>
      </c>
      <c r="E906" s="263">
        <v>1588</v>
      </c>
      <c r="F906" s="263">
        <v>46</v>
      </c>
      <c r="G906" s="263">
        <v>17</v>
      </c>
      <c r="H906" s="263">
        <v>0</v>
      </c>
      <c r="I906" s="263">
        <v>0</v>
      </c>
      <c r="J906" s="264">
        <v>2702</v>
      </c>
      <c r="K906" s="264">
        <v>58</v>
      </c>
      <c r="L906" s="264">
        <v>58</v>
      </c>
      <c r="M906" s="264">
        <v>0</v>
      </c>
      <c r="N906" s="264">
        <v>0</v>
      </c>
      <c r="O906" s="264">
        <v>2785</v>
      </c>
      <c r="P906" s="264">
        <v>49</v>
      </c>
      <c r="Q906" s="264">
        <v>49</v>
      </c>
      <c r="R906" s="264">
        <v>10</v>
      </c>
      <c r="S906" s="264">
        <v>0</v>
      </c>
      <c r="T906" s="265">
        <v>0.015</v>
      </c>
      <c r="U906" s="266">
        <v>80795</v>
      </c>
      <c r="V906" s="266">
        <v>1602</v>
      </c>
      <c r="W906" s="266">
        <v>1573</v>
      </c>
      <c r="X906" s="266">
        <v>0</v>
      </c>
      <c r="Y906" s="264">
        <v>1433</v>
      </c>
      <c r="Z906" s="267">
        <v>0.0198279596509685</v>
      </c>
      <c r="AA906" s="267">
        <v>0.0289672544080605</v>
      </c>
      <c r="AB906" s="267">
        <v>0.0214655810510733</v>
      </c>
      <c r="AC906" s="268">
        <v>0.0175942549371634</v>
      </c>
      <c r="AD906" s="269">
        <v>0.00750167335698718</v>
      </c>
      <c r="AE906" s="270">
        <v>18606</v>
      </c>
      <c r="AF906" s="271">
        <v>369</v>
      </c>
      <c r="AG906" s="271">
        <v>0</v>
      </c>
      <c r="AH906" s="271">
        <v>18867</v>
      </c>
      <c r="AI906" s="271">
        <v>398</v>
      </c>
      <c r="AJ906" s="271">
        <v>0</v>
      </c>
      <c r="AK906" s="268">
        <v>0.0198323121573686</v>
      </c>
      <c r="AL906" s="268">
        <v>0.0210950336566492</v>
      </c>
      <c r="AM906" s="269">
        <v>-0.00126272149928058</v>
      </c>
    </row>
    <row r="907" spans="1:39">
      <c r="A907" s="279" t="s">
        <v>1158</v>
      </c>
      <c r="B907" s="280" t="s">
        <v>3354</v>
      </c>
      <c r="C907" s="262" t="s">
        <v>1261</v>
      </c>
      <c r="D907" s="280" t="s">
        <v>1262</v>
      </c>
      <c r="E907" s="263">
        <v>2561</v>
      </c>
      <c r="F907" s="263">
        <v>70</v>
      </c>
      <c r="G907" s="263">
        <v>42</v>
      </c>
      <c r="H907" s="263">
        <v>1</v>
      </c>
      <c r="I907" s="263">
        <v>0</v>
      </c>
      <c r="J907" s="264">
        <v>4391</v>
      </c>
      <c r="K907" s="264">
        <v>94</v>
      </c>
      <c r="L907" s="264">
        <v>93</v>
      </c>
      <c r="M907" s="264">
        <v>4</v>
      </c>
      <c r="N907" s="264">
        <v>0</v>
      </c>
      <c r="O907" s="264">
        <v>4359</v>
      </c>
      <c r="P907" s="264">
        <v>109</v>
      </c>
      <c r="Q907" s="264">
        <v>109</v>
      </c>
      <c r="R907" s="264">
        <v>45</v>
      </c>
      <c r="S907" s="264">
        <v>0</v>
      </c>
      <c r="T907" s="265">
        <v>0.015</v>
      </c>
      <c r="U907" s="266">
        <v>130513</v>
      </c>
      <c r="V907" s="266">
        <v>2259</v>
      </c>
      <c r="W907" s="266">
        <v>2229</v>
      </c>
      <c r="X907" s="266">
        <v>1</v>
      </c>
      <c r="Y907" s="264">
        <v>2008</v>
      </c>
      <c r="Z907" s="267">
        <v>0.0173009585252044</v>
      </c>
      <c r="AA907" s="267">
        <v>0.0273330730183522</v>
      </c>
      <c r="AB907" s="267">
        <v>0.0214074242769301</v>
      </c>
      <c r="AC907" s="268">
        <v>0.0250057352603808</v>
      </c>
      <c r="AD907" s="269">
        <v>0.00592564874142212</v>
      </c>
      <c r="AE907" s="270">
        <v>30043</v>
      </c>
      <c r="AF907" s="271">
        <v>573</v>
      </c>
      <c r="AG907" s="271">
        <v>0</v>
      </c>
      <c r="AH907" s="271">
        <v>30095</v>
      </c>
      <c r="AI907" s="271">
        <v>556</v>
      </c>
      <c r="AJ907" s="271">
        <v>0</v>
      </c>
      <c r="AK907" s="268">
        <v>0.0190726625170589</v>
      </c>
      <c r="AL907" s="268">
        <v>0.0184748297059312</v>
      </c>
      <c r="AM907" s="269">
        <v>0.000597832811127665</v>
      </c>
    </row>
    <row r="908" spans="1:39">
      <c r="A908" s="279" t="s">
        <v>1158</v>
      </c>
      <c r="B908" s="280" t="s">
        <v>3354</v>
      </c>
      <c r="C908" s="262" t="s">
        <v>1263</v>
      </c>
      <c r="D908" s="280" t="s">
        <v>1264</v>
      </c>
      <c r="E908" s="263">
        <v>976</v>
      </c>
      <c r="F908" s="263">
        <v>13</v>
      </c>
      <c r="G908" s="263">
        <v>7</v>
      </c>
      <c r="H908" s="263">
        <v>1</v>
      </c>
      <c r="I908" s="263">
        <v>0</v>
      </c>
      <c r="J908" s="264">
        <v>1602</v>
      </c>
      <c r="K908" s="264">
        <v>63</v>
      </c>
      <c r="L908" s="264">
        <v>63</v>
      </c>
      <c r="M908" s="264">
        <v>12</v>
      </c>
      <c r="N908" s="264">
        <v>0</v>
      </c>
      <c r="O908" s="264">
        <v>1609</v>
      </c>
      <c r="P908" s="264">
        <v>37</v>
      </c>
      <c r="Q908" s="264">
        <v>37</v>
      </c>
      <c r="R908" s="264">
        <v>27</v>
      </c>
      <c r="S908" s="264">
        <v>0</v>
      </c>
      <c r="T908" s="265">
        <v>0.015</v>
      </c>
      <c r="U908" s="266">
        <v>48055</v>
      </c>
      <c r="V908" s="266">
        <v>874</v>
      </c>
      <c r="W908" s="266">
        <v>868</v>
      </c>
      <c r="X908" s="266">
        <v>0</v>
      </c>
      <c r="Y908" s="264">
        <v>788</v>
      </c>
      <c r="Z908" s="267">
        <v>0.0181874934970346</v>
      </c>
      <c r="AA908" s="267">
        <v>0.0133196721311475</v>
      </c>
      <c r="AB908" s="267">
        <v>0.0393258426966292</v>
      </c>
      <c r="AC908" s="268">
        <v>0.0229956494717216</v>
      </c>
      <c r="AD908" s="269">
        <v>-0.0260061705654817</v>
      </c>
      <c r="AE908" s="270">
        <v>11232</v>
      </c>
      <c r="AF908" s="271">
        <v>238</v>
      </c>
      <c r="AG908" s="271">
        <v>0</v>
      </c>
      <c r="AH908" s="271">
        <v>11094</v>
      </c>
      <c r="AI908" s="271">
        <v>213</v>
      </c>
      <c r="AJ908" s="271">
        <v>0</v>
      </c>
      <c r="AK908" s="268">
        <v>0.0211894586894587</v>
      </c>
      <c r="AL908" s="268">
        <v>0.0191995673336939</v>
      </c>
      <c r="AM908" s="269">
        <v>0.0019898913557648</v>
      </c>
    </row>
    <row r="909" spans="1:39">
      <c r="A909" s="279" t="s">
        <v>1158</v>
      </c>
      <c r="B909" s="280" t="s">
        <v>3354</v>
      </c>
      <c r="C909" s="262" t="s">
        <v>1265</v>
      </c>
      <c r="D909" s="280" t="s">
        <v>1266</v>
      </c>
      <c r="E909" s="263">
        <v>1343</v>
      </c>
      <c r="F909" s="263">
        <v>17</v>
      </c>
      <c r="G909" s="263">
        <v>13</v>
      </c>
      <c r="H909" s="263">
        <v>0</v>
      </c>
      <c r="I909" s="263">
        <v>0</v>
      </c>
      <c r="J909" s="264">
        <v>2315</v>
      </c>
      <c r="K909" s="264">
        <v>23</v>
      </c>
      <c r="L909" s="264">
        <v>23</v>
      </c>
      <c r="M909" s="264">
        <v>2</v>
      </c>
      <c r="N909" s="264">
        <v>0</v>
      </c>
      <c r="O909" s="264">
        <v>2532</v>
      </c>
      <c r="P909" s="264">
        <v>35</v>
      </c>
      <c r="Q909" s="264">
        <v>35</v>
      </c>
      <c r="R909" s="264">
        <v>16</v>
      </c>
      <c r="S909" s="264">
        <v>0</v>
      </c>
      <c r="T909" s="265">
        <v>0.015</v>
      </c>
      <c r="U909" s="266">
        <v>72393</v>
      </c>
      <c r="V909" s="266">
        <v>739</v>
      </c>
      <c r="W909" s="266">
        <v>735</v>
      </c>
      <c r="X909" s="266">
        <v>0</v>
      </c>
      <c r="Y909" s="264">
        <v>668</v>
      </c>
      <c r="Z909" s="267">
        <v>0.0102081692981366</v>
      </c>
      <c r="AA909" s="267">
        <v>0.0126582278481013</v>
      </c>
      <c r="AB909" s="267">
        <v>0.00993520518358531</v>
      </c>
      <c r="AC909" s="268">
        <v>0.0138230647709321</v>
      </c>
      <c r="AD909" s="269">
        <v>0.00272302266451595</v>
      </c>
      <c r="AE909" s="270">
        <v>16848</v>
      </c>
      <c r="AF909" s="271">
        <v>181</v>
      </c>
      <c r="AG909" s="271">
        <v>0</v>
      </c>
      <c r="AH909" s="271">
        <v>17096</v>
      </c>
      <c r="AI909" s="271">
        <v>171</v>
      </c>
      <c r="AJ909" s="271">
        <v>0</v>
      </c>
      <c r="AK909" s="268">
        <v>0.0107431149097816</v>
      </c>
      <c r="AL909" s="268">
        <v>0.0100023397285915</v>
      </c>
      <c r="AM909" s="269">
        <v>0.000740775181190093</v>
      </c>
    </row>
    <row r="910" spans="1:39">
      <c r="A910" s="279" t="s">
        <v>1158</v>
      </c>
      <c r="B910" s="280" t="s">
        <v>3354</v>
      </c>
      <c r="C910" s="262" t="s">
        <v>1267</v>
      </c>
      <c r="D910" s="280" t="s">
        <v>1268</v>
      </c>
      <c r="E910" s="263">
        <v>1879</v>
      </c>
      <c r="F910" s="263">
        <v>48</v>
      </c>
      <c r="G910" s="263">
        <v>35</v>
      </c>
      <c r="H910" s="263">
        <v>2</v>
      </c>
      <c r="I910" s="263">
        <v>0</v>
      </c>
      <c r="J910" s="264">
        <v>3338</v>
      </c>
      <c r="K910" s="264">
        <v>75</v>
      </c>
      <c r="L910" s="264">
        <v>75</v>
      </c>
      <c r="M910" s="264">
        <v>0</v>
      </c>
      <c r="N910" s="264">
        <v>0</v>
      </c>
      <c r="O910" s="264">
        <v>3624</v>
      </c>
      <c r="P910" s="264">
        <v>47</v>
      </c>
      <c r="Q910" s="264">
        <v>47</v>
      </c>
      <c r="R910" s="264">
        <v>16</v>
      </c>
      <c r="S910" s="264">
        <v>0</v>
      </c>
      <c r="T910" s="265">
        <v>0.015</v>
      </c>
      <c r="U910" s="266">
        <v>106115</v>
      </c>
      <c r="V910" s="266">
        <v>1353</v>
      </c>
      <c r="W910" s="266">
        <v>1340</v>
      </c>
      <c r="X910" s="266">
        <v>1</v>
      </c>
      <c r="Y910" s="264">
        <v>1177</v>
      </c>
      <c r="Z910" s="267">
        <v>0.0127408943127739</v>
      </c>
      <c r="AA910" s="267">
        <v>0.0255455029270889</v>
      </c>
      <c r="AB910" s="267">
        <v>0.0224685440383463</v>
      </c>
      <c r="AC910" s="268">
        <v>0.0129690949227373</v>
      </c>
      <c r="AD910" s="269">
        <v>0.00307695888874256</v>
      </c>
      <c r="AE910" s="270">
        <v>24124</v>
      </c>
      <c r="AF910" s="271">
        <v>350</v>
      </c>
      <c r="AG910" s="271">
        <v>0</v>
      </c>
      <c r="AH910" s="271">
        <v>24347</v>
      </c>
      <c r="AI910" s="271">
        <v>326</v>
      </c>
      <c r="AJ910" s="271">
        <v>1</v>
      </c>
      <c r="AK910" s="268">
        <v>0.0145083734040789</v>
      </c>
      <c r="AL910" s="268">
        <v>0.0133486671869224</v>
      </c>
      <c r="AM910" s="269">
        <v>0.00115970621715651</v>
      </c>
    </row>
    <row r="911" spans="1:39">
      <c r="A911" s="279" t="s">
        <v>1158</v>
      </c>
      <c r="B911" s="280" t="s">
        <v>3354</v>
      </c>
      <c r="C911" s="262" t="s">
        <v>1269</v>
      </c>
      <c r="D911" s="280" t="s">
        <v>1270</v>
      </c>
      <c r="E911" s="263">
        <v>4719</v>
      </c>
      <c r="F911" s="263">
        <v>108</v>
      </c>
      <c r="G911" s="263">
        <v>77</v>
      </c>
      <c r="H911" s="263">
        <v>0</v>
      </c>
      <c r="I911" s="263">
        <v>0</v>
      </c>
      <c r="J911" s="264">
        <v>8290</v>
      </c>
      <c r="K911" s="264">
        <v>205</v>
      </c>
      <c r="L911" s="264">
        <v>204</v>
      </c>
      <c r="M911" s="264">
        <v>11</v>
      </c>
      <c r="N911" s="264">
        <v>0</v>
      </c>
      <c r="O911" s="264">
        <v>7919</v>
      </c>
      <c r="P911" s="264">
        <v>147</v>
      </c>
      <c r="Q911" s="264">
        <v>147</v>
      </c>
      <c r="R911" s="264">
        <v>33</v>
      </c>
      <c r="S911" s="264">
        <v>0</v>
      </c>
      <c r="T911" s="265">
        <v>0.015</v>
      </c>
      <c r="U911" s="266">
        <v>246303</v>
      </c>
      <c r="V911" s="266">
        <v>4843</v>
      </c>
      <c r="W911" s="266">
        <v>4811</v>
      </c>
      <c r="X911" s="266">
        <v>0</v>
      </c>
      <c r="Y911" s="264">
        <v>4344</v>
      </c>
      <c r="Z911" s="267">
        <v>0.0196627730884317</v>
      </c>
      <c r="AA911" s="267">
        <v>0.0228862047043865</v>
      </c>
      <c r="AB911" s="267">
        <v>0.0247285886610374</v>
      </c>
      <c r="AC911" s="268">
        <v>0.0185629498674075</v>
      </c>
      <c r="AD911" s="269">
        <v>-0.00184238395665087</v>
      </c>
      <c r="AE911" s="270">
        <v>56413</v>
      </c>
      <c r="AF911" s="271">
        <v>1173</v>
      </c>
      <c r="AG911" s="271">
        <v>0</v>
      </c>
      <c r="AH911" s="271">
        <v>57159</v>
      </c>
      <c r="AI911" s="271">
        <v>1218</v>
      </c>
      <c r="AJ911" s="271">
        <v>0</v>
      </c>
      <c r="AK911" s="268">
        <v>0.0207930796093099</v>
      </c>
      <c r="AL911" s="268">
        <v>0.0213089802130898</v>
      </c>
      <c r="AM911" s="269">
        <v>-0.00051590060377989</v>
      </c>
    </row>
    <row r="912" spans="1:39">
      <c r="A912" s="279" t="s">
        <v>1158</v>
      </c>
      <c r="B912" s="280" t="s">
        <v>3354</v>
      </c>
      <c r="C912" s="262" t="s">
        <v>1271</v>
      </c>
      <c r="D912" s="280" t="s">
        <v>1272</v>
      </c>
      <c r="E912" s="263">
        <v>2847</v>
      </c>
      <c r="F912" s="263">
        <v>63</v>
      </c>
      <c r="G912" s="263">
        <v>32</v>
      </c>
      <c r="H912" s="263">
        <v>0</v>
      </c>
      <c r="I912" s="263">
        <v>0</v>
      </c>
      <c r="J912" s="264">
        <v>4819</v>
      </c>
      <c r="K912" s="264">
        <v>171</v>
      </c>
      <c r="L912" s="264">
        <v>171</v>
      </c>
      <c r="M912" s="264">
        <v>2</v>
      </c>
      <c r="N912" s="264">
        <v>0</v>
      </c>
      <c r="O912" s="264">
        <v>4948</v>
      </c>
      <c r="P912" s="264">
        <v>1</v>
      </c>
      <c r="Q912" s="264">
        <v>1</v>
      </c>
      <c r="R912" s="264">
        <v>1</v>
      </c>
      <c r="S912" s="264">
        <v>0</v>
      </c>
      <c r="T912" s="265">
        <v>0.015</v>
      </c>
      <c r="U912" s="266">
        <v>147065</v>
      </c>
      <c r="V912" s="266">
        <v>2425</v>
      </c>
      <c r="W912" s="266">
        <v>2394</v>
      </c>
      <c r="X912" s="266">
        <v>0</v>
      </c>
      <c r="Y912" s="264">
        <v>2149</v>
      </c>
      <c r="Z912" s="267">
        <v>0.0164893074490871</v>
      </c>
      <c r="AA912" s="267">
        <v>0.0221285563751317</v>
      </c>
      <c r="AB912" s="267">
        <v>0.0354845403610708</v>
      </c>
      <c r="AC912" s="268">
        <v>0.000202101859337106</v>
      </c>
      <c r="AD912" s="269">
        <v>-0.013355983985939</v>
      </c>
      <c r="AE912" s="270">
        <v>33920</v>
      </c>
      <c r="AF912" s="271">
        <v>624</v>
      </c>
      <c r="AG912" s="271">
        <v>0</v>
      </c>
      <c r="AH912" s="271">
        <v>34122</v>
      </c>
      <c r="AI912" s="271">
        <v>573</v>
      </c>
      <c r="AJ912" s="271">
        <v>0</v>
      </c>
      <c r="AK912" s="268">
        <v>0.0183962264150943</v>
      </c>
      <c r="AL912" s="268">
        <v>0.0167926850712151</v>
      </c>
      <c r="AM912" s="269">
        <v>0.00160354134387929</v>
      </c>
    </row>
    <row r="913" spans="1:39">
      <c r="A913" s="279" t="s">
        <v>1158</v>
      </c>
      <c r="B913" s="280" t="s">
        <v>3354</v>
      </c>
      <c r="C913" s="262" t="s">
        <v>1273</v>
      </c>
      <c r="D913" s="280" t="s">
        <v>1274</v>
      </c>
      <c r="E913" s="263">
        <v>2148</v>
      </c>
      <c r="F913" s="263">
        <v>83</v>
      </c>
      <c r="G913" s="263">
        <v>55</v>
      </c>
      <c r="H913" s="263">
        <v>15</v>
      </c>
      <c r="I913" s="263">
        <v>0</v>
      </c>
      <c r="J913" s="264">
        <v>3658</v>
      </c>
      <c r="K913" s="264">
        <v>47</v>
      </c>
      <c r="L913" s="264">
        <v>47</v>
      </c>
      <c r="M913" s="264">
        <v>0</v>
      </c>
      <c r="N913" s="264">
        <v>0</v>
      </c>
      <c r="O913" s="264">
        <v>3743</v>
      </c>
      <c r="P913" s="264">
        <v>67</v>
      </c>
      <c r="Q913" s="264">
        <v>67</v>
      </c>
      <c r="R913" s="264">
        <v>26</v>
      </c>
      <c r="S913" s="264">
        <v>0</v>
      </c>
      <c r="T913" s="265">
        <v>0.015</v>
      </c>
      <c r="U913" s="266">
        <v>107558</v>
      </c>
      <c r="V913" s="266">
        <v>1872</v>
      </c>
      <c r="W913" s="266">
        <v>1844</v>
      </c>
      <c r="X913" s="266">
        <v>0</v>
      </c>
      <c r="Y913" s="264">
        <v>1678</v>
      </c>
      <c r="Z913" s="267">
        <v>0.0174045631194332</v>
      </c>
      <c r="AA913" s="267">
        <v>0.0386405959031657</v>
      </c>
      <c r="AB913" s="267">
        <v>0.0128485511208311</v>
      </c>
      <c r="AC913" s="268">
        <v>0.0179000801496126</v>
      </c>
      <c r="AD913" s="269">
        <v>0.0257920447823347</v>
      </c>
      <c r="AE913" s="270">
        <v>25295</v>
      </c>
      <c r="AF913" s="271">
        <v>433</v>
      </c>
      <c r="AG913" s="271">
        <v>0</v>
      </c>
      <c r="AH913" s="271">
        <v>25143</v>
      </c>
      <c r="AI913" s="271">
        <v>513</v>
      </c>
      <c r="AJ913" s="271">
        <v>0</v>
      </c>
      <c r="AK913" s="268">
        <v>0.0171180075113659</v>
      </c>
      <c r="AL913" s="268">
        <v>0.020403293163107</v>
      </c>
      <c r="AM913" s="269">
        <v>-0.00328528565174115</v>
      </c>
    </row>
    <row r="914" spans="1:39">
      <c r="A914" s="279" t="s">
        <v>1158</v>
      </c>
      <c r="B914" s="280" t="s">
        <v>3354</v>
      </c>
      <c r="C914" s="262" t="s">
        <v>1275</v>
      </c>
      <c r="D914" s="280" t="s">
        <v>1276</v>
      </c>
      <c r="E914" s="263">
        <v>2626</v>
      </c>
      <c r="F914" s="263">
        <v>80</v>
      </c>
      <c r="G914" s="263">
        <v>55</v>
      </c>
      <c r="H914" s="263">
        <v>1</v>
      </c>
      <c r="I914" s="263">
        <v>0</v>
      </c>
      <c r="J914" s="264">
        <v>4309</v>
      </c>
      <c r="K914" s="264">
        <v>66</v>
      </c>
      <c r="L914" s="264">
        <v>66</v>
      </c>
      <c r="M914" s="264">
        <v>3</v>
      </c>
      <c r="N914" s="264">
        <v>0</v>
      </c>
      <c r="O914" s="264">
        <v>4605</v>
      </c>
      <c r="P914" s="264">
        <v>42</v>
      </c>
      <c r="Q914" s="264">
        <v>42</v>
      </c>
      <c r="R914" s="264">
        <v>21</v>
      </c>
      <c r="S914" s="264">
        <v>0</v>
      </c>
      <c r="T914" s="265">
        <v>0.015</v>
      </c>
      <c r="U914" s="266">
        <v>133871</v>
      </c>
      <c r="V914" s="266">
        <v>1652</v>
      </c>
      <c r="W914" s="266">
        <v>1625</v>
      </c>
      <c r="X914" s="266">
        <v>0</v>
      </c>
      <c r="Y914" s="264">
        <v>1469</v>
      </c>
      <c r="Z914" s="267">
        <v>0.0123402379903041</v>
      </c>
      <c r="AA914" s="267">
        <v>0.0304645849200305</v>
      </c>
      <c r="AB914" s="267">
        <v>0.0153167788349965</v>
      </c>
      <c r="AC914" s="268">
        <v>0.00912052117263844</v>
      </c>
      <c r="AD914" s="269">
        <v>0.0151478060850339</v>
      </c>
      <c r="AE914" s="270">
        <v>31154</v>
      </c>
      <c r="AF914" s="271">
        <v>406</v>
      </c>
      <c r="AG914" s="271">
        <v>0</v>
      </c>
      <c r="AH914" s="271">
        <v>31443</v>
      </c>
      <c r="AI914" s="271">
        <v>355</v>
      </c>
      <c r="AJ914" s="271">
        <v>0</v>
      </c>
      <c r="AK914" s="268">
        <v>0.0130320344097066</v>
      </c>
      <c r="AL914" s="268">
        <v>0.0112902712845466</v>
      </c>
      <c r="AM914" s="269">
        <v>0.00174176312515998</v>
      </c>
    </row>
    <row r="915" spans="1:39">
      <c r="A915" s="279" t="s">
        <v>1158</v>
      </c>
      <c r="B915" s="280" t="s">
        <v>3354</v>
      </c>
      <c r="C915" s="262" t="s">
        <v>1277</v>
      </c>
      <c r="D915" s="280" t="s">
        <v>1278</v>
      </c>
      <c r="E915" s="263">
        <v>1117</v>
      </c>
      <c r="F915" s="263">
        <v>20</v>
      </c>
      <c r="G915" s="263">
        <v>14</v>
      </c>
      <c r="H915" s="263">
        <v>0</v>
      </c>
      <c r="I915" s="263">
        <v>0</v>
      </c>
      <c r="J915" s="264">
        <v>2011</v>
      </c>
      <c r="K915" s="264">
        <v>20</v>
      </c>
      <c r="L915" s="264">
        <v>20</v>
      </c>
      <c r="M915" s="264">
        <v>1</v>
      </c>
      <c r="N915" s="264">
        <v>0</v>
      </c>
      <c r="O915" s="264">
        <v>2105</v>
      </c>
      <c r="P915" s="264">
        <v>28</v>
      </c>
      <c r="Q915" s="264">
        <v>28</v>
      </c>
      <c r="R915" s="264">
        <v>14</v>
      </c>
      <c r="S915" s="264">
        <v>0</v>
      </c>
      <c r="T915" s="265">
        <v>0.015</v>
      </c>
      <c r="U915" s="266">
        <v>62040</v>
      </c>
      <c r="V915" s="266">
        <v>711</v>
      </c>
      <c r="W915" s="266">
        <v>703</v>
      </c>
      <c r="X915" s="266">
        <v>1</v>
      </c>
      <c r="Y915" s="264">
        <v>640</v>
      </c>
      <c r="Z915" s="267">
        <v>0.0114442295293359</v>
      </c>
      <c r="AA915" s="267">
        <v>0.017905102954342</v>
      </c>
      <c r="AB915" s="267">
        <v>0.00994530084535057</v>
      </c>
      <c r="AC915" s="268">
        <v>0.0133016627078385</v>
      </c>
      <c r="AD915" s="269">
        <v>0.00795980210899142</v>
      </c>
      <c r="AE915" s="270">
        <v>14389</v>
      </c>
      <c r="AF915" s="271">
        <v>169</v>
      </c>
      <c r="AG915" s="271">
        <v>0</v>
      </c>
      <c r="AH915" s="271">
        <v>14524</v>
      </c>
      <c r="AI915" s="271">
        <v>191</v>
      </c>
      <c r="AJ915" s="271">
        <v>0</v>
      </c>
      <c r="AK915" s="268">
        <v>0.0117450830495517</v>
      </c>
      <c r="AL915" s="268">
        <v>0.0131506472046268</v>
      </c>
      <c r="AM915" s="269">
        <v>-0.00140556415507508</v>
      </c>
    </row>
    <row r="916" spans="1:39">
      <c r="A916" s="279" t="s">
        <v>1158</v>
      </c>
      <c r="B916" s="280" t="s">
        <v>3354</v>
      </c>
      <c r="C916" s="262" t="s">
        <v>1279</v>
      </c>
      <c r="D916" s="280" t="s">
        <v>1280</v>
      </c>
      <c r="E916" s="263">
        <v>2685</v>
      </c>
      <c r="F916" s="263">
        <v>43</v>
      </c>
      <c r="G916" s="263">
        <v>26</v>
      </c>
      <c r="H916" s="263">
        <v>0</v>
      </c>
      <c r="I916" s="263">
        <v>0</v>
      </c>
      <c r="J916" s="264">
        <v>4565</v>
      </c>
      <c r="K916" s="264">
        <v>100</v>
      </c>
      <c r="L916" s="264">
        <v>100</v>
      </c>
      <c r="M916" s="264">
        <v>0</v>
      </c>
      <c r="N916" s="264">
        <v>0</v>
      </c>
      <c r="O916" s="264">
        <v>4584</v>
      </c>
      <c r="P916" s="264">
        <v>111</v>
      </c>
      <c r="Q916" s="264">
        <v>111</v>
      </c>
      <c r="R916" s="264">
        <v>14</v>
      </c>
      <c r="S916" s="264">
        <v>0</v>
      </c>
      <c r="T916" s="265">
        <v>0.015</v>
      </c>
      <c r="U916" s="266">
        <v>144233</v>
      </c>
      <c r="V916" s="266">
        <v>2875</v>
      </c>
      <c r="W916" s="266">
        <v>2858</v>
      </c>
      <c r="X916" s="266">
        <v>0</v>
      </c>
      <c r="Y916" s="264">
        <v>2574</v>
      </c>
      <c r="Z916" s="267">
        <v>0.0199330250358794</v>
      </c>
      <c r="AA916" s="267">
        <v>0.0160148975791434</v>
      </c>
      <c r="AB916" s="267">
        <v>0.0219058050383352</v>
      </c>
      <c r="AC916" s="268">
        <v>0.0242146596858639</v>
      </c>
      <c r="AD916" s="269">
        <v>-0.00589090745919177</v>
      </c>
      <c r="AE916" s="270">
        <v>31918</v>
      </c>
      <c r="AF916" s="271">
        <v>702</v>
      </c>
      <c r="AG916" s="271">
        <v>0</v>
      </c>
      <c r="AH916" s="271">
        <v>32821</v>
      </c>
      <c r="AI916" s="271">
        <v>726</v>
      </c>
      <c r="AJ916" s="271">
        <v>0</v>
      </c>
      <c r="AK916" s="268">
        <v>0.0219938592643649</v>
      </c>
      <c r="AL916" s="268">
        <v>0.0221199841564852</v>
      </c>
      <c r="AM916" s="269">
        <v>-0.000126124892120244</v>
      </c>
    </row>
    <row r="917" spans="1:39">
      <c r="A917" s="279" t="s">
        <v>1158</v>
      </c>
      <c r="B917" s="280" t="s">
        <v>3354</v>
      </c>
      <c r="C917" s="262" t="s">
        <v>1281</v>
      </c>
      <c r="D917" s="280" t="s">
        <v>1282</v>
      </c>
      <c r="E917" s="263">
        <v>1658</v>
      </c>
      <c r="F917" s="263">
        <v>50</v>
      </c>
      <c r="G917" s="263">
        <v>38</v>
      </c>
      <c r="H917" s="263">
        <v>8</v>
      </c>
      <c r="I917" s="263">
        <v>0</v>
      </c>
      <c r="J917" s="264">
        <v>2878</v>
      </c>
      <c r="K917" s="264">
        <v>45</v>
      </c>
      <c r="L917" s="264">
        <v>45</v>
      </c>
      <c r="M917" s="264">
        <v>0</v>
      </c>
      <c r="N917" s="264">
        <v>0</v>
      </c>
      <c r="O917" s="264">
        <v>3087</v>
      </c>
      <c r="P917" s="264">
        <v>67</v>
      </c>
      <c r="Q917" s="264">
        <v>67</v>
      </c>
      <c r="R917" s="264">
        <v>22</v>
      </c>
      <c r="S917" s="264">
        <v>0</v>
      </c>
      <c r="T917" s="265">
        <v>0.015</v>
      </c>
      <c r="U917" s="266">
        <v>87658</v>
      </c>
      <c r="V917" s="266">
        <v>1366</v>
      </c>
      <c r="W917" s="266">
        <v>1354</v>
      </c>
      <c r="X917" s="266">
        <v>0</v>
      </c>
      <c r="Y917" s="264">
        <v>1224</v>
      </c>
      <c r="Z917" s="267">
        <v>0.0155832896027744</v>
      </c>
      <c r="AA917" s="267">
        <v>0.0301568154402895</v>
      </c>
      <c r="AB917" s="267">
        <v>0.0156358582348853</v>
      </c>
      <c r="AC917" s="268">
        <v>0.0217039196631033</v>
      </c>
      <c r="AD917" s="269">
        <v>0.0145209572054042</v>
      </c>
      <c r="AE917" s="270">
        <v>20490</v>
      </c>
      <c r="AF917" s="271">
        <v>355</v>
      </c>
      <c r="AG917" s="271">
        <v>0</v>
      </c>
      <c r="AH917" s="271">
        <v>20469</v>
      </c>
      <c r="AI917" s="271">
        <v>291</v>
      </c>
      <c r="AJ917" s="271">
        <v>0</v>
      </c>
      <c r="AK917" s="268">
        <v>0.0173255246461689</v>
      </c>
      <c r="AL917" s="268">
        <v>0.0142166202550198</v>
      </c>
      <c r="AM917" s="269">
        <v>0.00310890439114908</v>
      </c>
    </row>
    <row r="918" spans="1:39">
      <c r="A918" s="279" t="s">
        <v>1158</v>
      </c>
      <c r="B918" s="280" t="s">
        <v>3354</v>
      </c>
      <c r="C918" s="262" t="s">
        <v>1283</v>
      </c>
      <c r="D918" s="280" t="s">
        <v>1284</v>
      </c>
      <c r="E918" s="263">
        <v>1378</v>
      </c>
      <c r="F918" s="263">
        <v>42</v>
      </c>
      <c r="G918" s="263">
        <v>33</v>
      </c>
      <c r="H918" s="263">
        <v>0</v>
      </c>
      <c r="I918" s="263">
        <v>0</v>
      </c>
      <c r="J918" s="264">
        <v>2466</v>
      </c>
      <c r="K918" s="264">
        <v>51</v>
      </c>
      <c r="L918" s="264">
        <v>51</v>
      </c>
      <c r="M918" s="264">
        <v>8</v>
      </c>
      <c r="N918" s="264">
        <v>0</v>
      </c>
      <c r="O918" s="264">
        <v>2638</v>
      </c>
      <c r="P918" s="264">
        <v>75</v>
      </c>
      <c r="Q918" s="264">
        <v>75</v>
      </c>
      <c r="R918" s="264">
        <v>35</v>
      </c>
      <c r="S918" s="264">
        <v>0</v>
      </c>
      <c r="T918" s="265">
        <v>0.015</v>
      </c>
      <c r="U918" s="266">
        <v>74925</v>
      </c>
      <c r="V918" s="266">
        <v>1179</v>
      </c>
      <c r="W918" s="266">
        <v>1170</v>
      </c>
      <c r="X918" s="266">
        <v>0</v>
      </c>
      <c r="Y918" s="264">
        <v>1041</v>
      </c>
      <c r="Z918" s="267">
        <v>0.0157357357357357</v>
      </c>
      <c r="AA918" s="267">
        <v>0.0304789550072569</v>
      </c>
      <c r="AB918" s="267">
        <v>0.0206812652068127</v>
      </c>
      <c r="AC918" s="268">
        <v>0.0284306292645944</v>
      </c>
      <c r="AD918" s="269">
        <v>0.00979768980044424</v>
      </c>
      <c r="AE918" s="270">
        <v>17432</v>
      </c>
      <c r="AF918" s="271">
        <v>306</v>
      </c>
      <c r="AG918" s="271">
        <v>0</v>
      </c>
      <c r="AH918" s="271">
        <v>17706</v>
      </c>
      <c r="AI918" s="271">
        <v>236</v>
      </c>
      <c r="AJ918" s="271">
        <v>0</v>
      </c>
      <c r="AK918" s="268">
        <v>0.0175539238182653</v>
      </c>
      <c r="AL918" s="268">
        <v>0.0133288150909296</v>
      </c>
      <c r="AM918" s="269">
        <v>0.00422510872733563</v>
      </c>
    </row>
    <row r="919" spans="1:39">
      <c r="A919" s="279" t="s">
        <v>1158</v>
      </c>
      <c r="B919" s="280" t="s">
        <v>3354</v>
      </c>
      <c r="C919" s="262" t="s">
        <v>1285</v>
      </c>
      <c r="D919" s="280" t="s">
        <v>1286</v>
      </c>
      <c r="E919" s="263">
        <v>936</v>
      </c>
      <c r="F919" s="263">
        <v>17</v>
      </c>
      <c r="G919" s="263">
        <v>11</v>
      </c>
      <c r="H919" s="263">
        <v>0</v>
      </c>
      <c r="I919" s="263">
        <v>0</v>
      </c>
      <c r="J919" s="264">
        <v>1634</v>
      </c>
      <c r="K919" s="264">
        <v>18</v>
      </c>
      <c r="L919" s="264">
        <v>18</v>
      </c>
      <c r="M919" s="264">
        <v>0</v>
      </c>
      <c r="N919" s="264">
        <v>0</v>
      </c>
      <c r="O919" s="264">
        <v>1730</v>
      </c>
      <c r="P919" s="264">
        <v>16</v>
      </c>
      <c r="Q919" s="264">
        <v>16</v>
      </c>
      <c r="R919" s="264">
        <v>5</v>
      </c>
      <c r="S919" s="264">
        <v>0</v>
      </c>
      <c r="T919" s="265">
        <v>0.015</v>
      </c>
      <c r="U919" s="266">
        <v>48400</v>
      </c>
      <c r="V919" s="266">
        <v>452</v>
      </c>
      <c r="W919" s="266">
        <v>446</v>
      </c>
      <c r="X919" s="266">
        <v>1</v>
      </c>
      <c r="Y919" s="264">
        <v>401</v>
      </c>
      <c r="Z919" s="267">
        <v>0.00931818181818182</v>
      </c>
      <c r="AA919" s="267">
        <v>0.0181623931623932</v>
      </c>
      <c r="AB919" s="267">
        <v>0.011015911872705</v>
      </c>
      <c r="AC919" s="268">
        <v>0.0092485549132948</v>
      </c>
      <c r="AD919" s="269">
        <v>0.00714648128968814</v>
      </c>
      <c r="AE919" s="270">
        <v>11438</v>
      </c>
      <c r="AF919" s="271">
        <v>119</v>
      </c>
      <c r="AG919" s="271">
        <v>0</v>
      </c>
      <c r="AH919" s="271">
        <v>11320</v>
      </c>
      <c r="AI919" s="271">
        <v>106</v>
      </c>
      <c r="AJ919" s="271">
        <v>0</v>
      </c>
      <c r="AK919" s="268">
        <v>0.0104039167686659</v>
      </c>
      <c r="AL919" s="268">
        <v>0.00936395759717315</v>
      </c>
      <c r="AM919" s="269">
        <v>0.00103995917149271</v>
      </c>
    </row>
    <row r="920" spans="1:39">
      <c r="A920" s="279" t="s">
        <v>1158</v>
      </c>
      <c r="B920" s="280" t="s">
        <v>3356</v>
      </c>
      <c r="C920" s="262" t="s">
        <v>1287</v>
      </c>
      <c r="D920" s="280" t="s">
        <v>1288</v>
      </c>
      <c r="E920" s="263">
        <v>1623</v>
      </c>
      <c r="F920" s="263">
        <v>34</v>
      </c>
      <c r="G920" s="263">
        <v>25</v>
      </c>
      <c r="H920" s="263">
        <v>0</v>
      </c>
      <c r="I920" s="263">
        <v>0</v>
      </c>
      <c r="J920" s="264">
        <v>2874</v>
      </c>
      <c r="K920" s="264">
        <v>42</v>
      </c>
      <c r="L920" s="264">
        <v>42</v>
      </c>
      <c r="M920" s="264">
        <v>0</v>
      </c>
      <c r="N920" s="264">
        <v>0</v>
      </c>
      <c r="O920" s="264">
        <v>3137</v>
      </c>
      <c r="P920" s="264">
        <v>53</v>
      </c>
      <c r="Q920" s="264">
        <v>53</v>
      </c>
      <c r="R920" s="264">
        <v>19</v>
      </c>
      <c r="S920" s="264">
        <v>0</v>
      </c>
      <c r="T920" s="265">
        <v>0.015</v>
      </c>
      <c r="U920" s="266">
        <v>88818</v>
      </c>
      <c r="V920" s="266">
        <v>1322</v>
      </c>
      <c r="W920" s="266">
        <v>1313</v>
      </c>
      <c r="X920" s="266">
        <v>0</v>
      </c>
      <c r="Y920" s="264">
        <v>1184</v>
      </c>
      <c r="Z920" s="267">
        <v>0.0148843702853025</v>
      </c>
      <c r="AA920" s="267">
        <v>0.0209488601355514</v>
      </c>
      <c r="AB920" s="267">
        <v>0.0146137787056367</v>
      </c>
      <c r="AC920" s="268">
        <v>0.0168951227287217</v>
      </c>
      <c r="AD920" s="269">
        <v>0.00633508142991471</v>
      </c>
      <c r="AE920" s="270">
        <v>20958</v>
      </c>
      <c r="AF920" s="271">
        <v>315</v>
      </c>
      <c r="AG920" s="271">
        <v>0</v>
      </c>
      <c r="AH920" s="271">
        <v>21177</v>
      </c>
      <c r="AI920" s="271">
        <v>312</v>
      </c>
      <c r="AJ920" s="271">
        <v>0</v>
      </c>
      <c r="AK920" s="268">
        <v>0.0150300601202405</v>
      </c>
      <c r="AL920" s="268">
        <v>0.0147329650092081</v>
      </c>
      <c r="AM920" s="269">
        <v>0.000297095111032377</v>
      </c>
    </row>
    <row r="921" spans="1:39">
      <c r="A921" s="279" t="s">
        <v>1158</v>
      </c>
      <c r="B921" s="280" t="s">
        <v>3356</v>
      </c>
      <c r="C921" s="262" t="s">
        <v>1289</v>
      </c>
      <c r="D921" s="280" t="s">
        <v>1290</v>
      </c>
      <c r="E921" s="263">
        <v>3012</v>
      </c>
      <c r="F921" s="263">
        <v>64</v>
      </c>
      <c r="G921" s="263">
        <v>42</v>
      </c>
      <c r="H921" s="263">
        <v>1</v>
      </c>
      <c r="I921" s="263">
        <v>0</v>
      </c>
      <c r="J921" s="264">
        <v>5519</v>
      </c>
      <c r="K921" s="264">
        <v>106</v>
      </c>
      <c r="L921" s="264">
        <v>105</v>
      </c>
      <c r="M921" s="264">
        <v>1</v>
      </c>
      <c r="N921" s="264">
        <v>0</v>
      </c>
      <c r="O921" s="264">
        <v>5932</v>
      </c>
      <c r="P921" s="264">
        <v>100</v>
      </c>
      <c r="Q921" s="264">
        <v>100</v>
      </c>
      <c r="R921" s="264">
        <v>30</v>
      </c>
      <c r="S921" s="264">
        <v>0</v>
      </c>
      <c r="T921" s="265">
        <v>0.015</v>
      </c>
      <c r="U921" s="266">
        <v>170152</v>
      </c>
      <c r="V921" s="266">
        <v>2821</v>
      </c>
      <c r="W921" s="266">
        <v>2798</v>
      </c>
      <c r="X921" s="266">
        <v>2</v>
      </c>
      <c r="Y921" s="264">
        <v>2522</v>
      </c>
      <c r="Z921" s="267">
        <v>0.0165675396116414</v>
      </c>
      <c r="AA921" s="267">
        <v>0.0212483399734396</v>
      </c>
      <c r="AB921" s="267">
        <v>0.019206377967023</v>
      </c>
      <c r="AC921" s="268">
        <v>0.016857720836143</v>
      </c>
      <c r="AD921" s="269">
        <v>0.00204196200641656</v>
      </c>
      <c r="AE921" s="270">
        <v>39286</v>
      </c>
      <c r="AF921" s="271">
        <v>685</v>
      </c>
      <c r="AG921" s="271">
        <v>0</v>
      </c>
      <c r="AH921" s="271">
        <v>40380</v>
      </c>
      <c r="AI921" s="271">
        <v>634</v>
      </c>
      <c r="AJ921" s="271">
        <v>0</v>
      </c>
      <c r="AK921" s="268">
        <v>0.0174362368273685</v>
      </c>
      <c r="AL921" s="268">
        <v>0.0157008420009906</v>
      </c>
      <c r="AM921" s="269">
        <v>0.00173539482637794</v>
      </c>
    </row>
    <row r="922" spans="1:39">
      <c r="A922" s="279" t="s">
        <v>1158</v>
      </c>
      <c r="B922" s="280" t="s">
        <v>3356</v>
      </c>
      <c r="C922" s="262" t="s">
        <v>1291</v>
      </c>
      <c r="D922" s="280" t="s">
        <v>1292</v>
      </c>
      <c r="E922" s="263">
        <v>2312</v>
      </c>
      <c r="F922" s="263">
        <v>74</v>
      </c>
      <c r="G922" s="263">
        <v>55</v>
      </c>
      <c r="H922" s="263">
        <v>0</v>
      </c>
      <c r="I922" s="263">
        <v>0</v>
      </c>
      <c r="J922" s="264">
        <v>4196</v>
      </c>
      <c r="K922" s="264">
        <v>81</v>
      </c>
      <c r="L922" s="264">
        <v>79</v>
      </c>
      <c r="M922" s="264">
        <v>4</v>
      </c>
      <c r="N922" s="264">
        <v>0</v>
      </c>
      <c r="O922" s="264">
        <v>4300</v>
      </c>
      <c r="P922" s="264">
        <v>79</v>
      </c>
      <c r="Q922" s="264">
        <v>78</v>
      </c>
      <c r="R922" s="264">
        <v>26</v>
      </c>
      <c r="S922" s="264">
        <v>0</v>
      </c>
      <c r="T922" s="265">
        <v>0.015</v>
      </c>
      <c r="U922" s="266">
        <v>129082</v>
      </c>
      <c r="V922" s="266">
        <v>2070</v>
      </c>
      <c r="W922" s="266">
        <v>2048</v>
      </c>
      <c r="X922" s="266">
        <v>0</v>
      </c>
      <c r="Y922" s="264">
        <v>1820</v>
      </c>
      <c r="Z922" s="267">
        <v>0.0160363179994112</v>
      </c>
      <c r="AA922" s="267">
        <v>0.0320069204152249</v>
      </c>
      <c r="AB922" s="267">
        <v>0.01930409914204</v>
      </c>
      <c r="AC922" s="268">
        <v>0.0183720930232558</v>
      </c>
      <c r="AD922" s="269">
        <v>0.0127028212731849</v>
      </c>
      <c r="AE922" s="270">
        <v>30038</v>
      </c>
      <c r="AF922" s="271">
        <v>504</v>
      </c>
      <c r="AG922" s="271">
        <v>0</v>
      </c>
      <c r="AH922" s="271">
        <v>30952</v>
      </c>
      <c r="AI922" s="271">
        <v>492</v>
      </c>
      <c r="AJ922" s="271">
        <v>0</v>
      </c>
      <c r="AK922" s="268">
        <v>0.0167787469205673</v>
      </c>
      <c r="AL922" s="268">
        <v>0.0158955802532954</v>
      </c>
      <c r="AM922" s="269">
        <v>0.000883166667271857</v>
      </c>
    </row>
    <row r="923" spans="1:39">
      <c r="A923" s="279" t="s">
        <v>1158</v>
      </c>
      <c r="B923" s="280" t="s">
        <v>3356</v>
      </c>
      <c r="C923" s="262" t="s">
        <v>1293</v>
      </c>
      <c r="D923" s="280" t="s">
        <v>1294</v>
      </c>
      <c r="E923" s="263">
        <v>2899</v>
      </c>
      <c r="F923" s="263">
        <v>42</v>
      </c>
      <c r="G923" s="263">
        <v>27</v>
      </c>
      <c r="H923" s="263">
        <v>0</v>
      </c>
      <c r="I923" s="263">
        <v>0</v>
      </c>
      <c r="J923" s="264">
        <v>5343</v>
      </c>
      <c r="K923" s="264">
        <v>75</v>
      </c>
      <c r="L923" s="264">
        <v>75</v>
      </c>
      <c r="M923" s="264">
        <v>10</v>
      </c>
      <c r="N923" s="264">
        <v>0</v>
      </c>
      <c r="O923" s="264">
        <v>5462</v>
      </c>
      <c r="P923" s="264">
        <v>70</v>
      </c>
      <c r="Q923" s="264">
        <v>70</v>
      </c>
      <c r="R923" s="264">
        <v>37</v>
      </c>
      <c r="S923" s="264">
        <v>0</v>
      </c>
      <c r="T923" s="265">
        <v>0.015</v>
      </c>
      <c r="U923" s="266">
        <v>156740</v>
      </c>
      <c r="V923" s="266">
        <v>1643</v>
      </c>
      <c r="W923" s="266">
        <v>1628</v>
      </c>
      <c r="X923" s="266">
        <v>0</v>
      </c>
      <c r="Y923" s="264">
        <v>1464</v>
      </c>
      <c r="Z923" s="267">
        <v>0.0104823274212071</v>
      </c>
      <c r="AA923" s="267">
        <v>0.0144877543980683</v>
      </c>
      <c r="AB923" s="267">
        <v>0.0140370578326783</v>
      </c>
      <c r="AC923" s="268">
        <v>0.0128158183815452</v>
      </c>
      <c r="AD923" s="269">
        <v>0.000450696565390029</v>
      </c>
      <c r="AE923" s="270">
        <v>37348</v>
      </c>
      <c r="AF923" s="271">
        <v>456</v>
      </c>
      <c r="AG923" s="271">
        <v>0</v>
      </c>
      <c r="AH923" s="271">
        <v>37316</v>
      </c>
      <c r="AI923" s="271">
        <v>390</v>
      </c>
      <c r="AJ923" s="271">
        <v>0</v>
      </c>
      <c r="AK923" s="268">
        <v>0.0122094891292706</v>
      </c>
      <c r="AL923" s="268">
        <v>0.0104512809518705</v>
      </c>
      <c r="AM923" s="269">
        <v>0.00175820817740013</v>
      </c>
    </row>
    <row r="924" spans="1:39">
      <c r="A924" s="279" t="s">
        <v>1158</v>
      </c>
      <c r="B924" s="280" t="s">
        <v>3356</v>
      </c>
      <c r="C924" s="262" t="s">
        <v>1295</v>
      </c>
      <c r="D924" s="280" t="s">
        <v>1296</v>
      </c>
      <c r="E924" s="263">
        <v>1744</v>
      </c>
      <c r="F924" s="263">
        <v>38</v>
      </c>
      <c r="G924" s="263">
        <v>27</v>
      </c>
      <c r="H924" s="263">
        <v>0</v>
      </c>
      <c r="I924" s="263">
        <v>0</v>
      </c>
      <c r="J924" s="264">
        <v>3062</v>
      </c>
      <c r="K924" s="264">
        <v>47</v>
      </c>
      <c r="L924" s="264">
        <v>47</v>
      </c>
      <c r="M924" s="264">
        <v>11</v>
      </c>
      <c r="N924" s="264">
        <v>0</v>
      </c>
      <c r="O924" s="264">
        <v>3141</v>
      </c>
      <c r="P924" s="264">
        <v>59</v>
      </c>
      <c r="Q924" s="264">
        <v>58</v>
      </c>
      <c r="R924" s="264">
        <v>29</v>
      </c>
      <c r="S924" s="264">
        <v>0</v>
      </c>
      <c r="T924" s="265">
        <v>0.015</v>
      </c>
      <c r="U924" s="266">
        <v>94333</v>
      </c>
      <c r="V924" s="266">
        <v>1493</v>
      </c>
      <c r="W924" s="266">
        <v>1479</v>
      </c>
      <c r="X924" s="266">
        <v>2</v>
      </c>
      <c r="Y924" s="264">
        <v>1367</v>
      </c>
      <c r="Z924" s="267">
        <v>0.0158057095608112</v>
      </c>
      <c r="AA924" s="267">
        <v>0.0217889908256881</v>
      </c>
      <c r="AB924" s="267">
        <v>0.0153494448073155</v>
      </c>
      <c r="AC924" s="268">
        <v>0.0187838268067494</v>
      </c>
      <c r="AD924" s="269">
        <v>0.00643954601837259</v>
      </c>
      <c r="AE924" s="270">
        <v>21673</v>
      </c>
      <c r="AF924" s="271">
        <v>348</v>
      </c>
      <c r="AG924" s="271">
        <v>0</v>
      </c>
      <c r="AH924" s="271">
        <v>22158</v>
      </c>
      <c r="AI924" s="271">
        <v>332</v>
      </c>
      <c r="AJ924" s="271">
        <v>0</v>
      </c>
      <c r="AK924" s="268">
        <v>0.0160568449222535</v>
      </c>
      <c r="AL924" s="268">
        <v>0.0149833017420345</v>
      </c>
      <c r="AM924" s="269">
        <v>0.00107354318021902</v>
      </c>
    </row>
    <row r="925" spans="1:39">
      <c r="A925" s="279" t="s">
        <v>1158</v>
      </c>
      <c r="B925" s="280" t="s">
        <v>3356</v>
      </c>
      <c r="C925" s="262" t="s">
        <v>1297</v>
      </c>
      <c r="D925" s="280" t="s">
        <v>1298</v>
      </c>
      <c r="E925" s="263">
        <v>2418</v>
      </c>
      <c r="F925" s="263">
        <v>32</v>
      </c>
      <c r="G925" s="263">
        <v>20</v>
      </c>
      <c r="H925" s="263">
        <v>0</v>
      </c>
      <c r="I925" s="263">
        <v>0</v>
      </c>
      <c r="J925" s="264">
        <v>4456</v>
      </c>
      <c r="K925" s="264">
        <v>80</v>
      </c>
      <c r="L925" s="264">
        <v>80</v>
      </c>
      <c r="M925" s="264">
        <v>1</v>
      </c>
      <c r="N925" s="264">
        <v>0</v>
      </c>
      <c r="O925" s="264">
        <v>4409</v>
      </c>
      <c r="P925" s="264">
        <v>37</v>
      </c>
      <c r="Q925" s="264">
        <v>37</v>
      </c>
      <c r="R925" s="264">
        <v>11</v>
      </c>
      <c r="S925" s="264">
        <v>0</v>
      </c>
      <c r="T925" s="265">
        <v>0.015</v>
      </c>
      <c r="U925" s="266">
        <v>128323</v>
      </c>
      <c r="V925" s="266">
        <v>1376</v>
      </c>
      <c r="W925" s="266">
        <v>1364</v>
      </c>
      <c r="X925" s="266">
        <v>0</v>
      </c>
      <c r="Y925" s="264">
        <v>1174</v>
      </c>
      <c r="Z925" s="267">
        <v>0.0107229413277433</v>
      </c>
      <c r="AA925" s="267">
        <v>0.0132340777502068</v>
      </c>
      <c r="AB925" s="267">
        <v>0.0179533213644524</v>
      </c>
      <c r="AC925" s="268">
        <v>0.00839192560671354</v>
      </c>
      <c r="AD925" s="269">
        <v>-0.00471924361424564</v>
      </c>
      <c r="AE925" s="270">
        <v>30404</v>
      </c>
      <c r="AF925" s="271">
        <v>398</v>
      </c>
      <c r="AG925" s="271">
        <v>0</v>
      </c>
      <c r="AH925" s="271">
        <v>30749</v>
      </c>
      <c r="AI925" s="271">
        <v>306</v>
      </c>
      <c r="AJ925" s="271">
        <v>0</v>
      </c>
      <c r="AK925" s="268">
        <v>0.0130903828443626</v>
      </c>
      <c r="AL925" s="268">
        <v>0.0099515431396143</v>
      </c>
      <c r="AM925" s="269">
        <v>0.00313883970474829</v>
      </c>
    </row>
    <row r="926" spans="1:39">
      <c r="A926" s="279" t="s">
        <v>1158</v>
      </c>
      <c r="B926" s="280" t="s">
        <v>3356</v>
      </c>
      <c r="C926" s="262" t="s">
        <v>1299</v>
      </c>
      <c r="D926" s="280" t="s">
        <v>1300</v>
      </c>
      <c r="E926" s="263">
        <v>2137</v>
      </c>
      <c r="F926" s="263">
        <v>30</v>
      </c>
      <c r="G926" s="263">
        <v>15</v>
      </c>
      <c r="H926" s="263">
        <v>0</v>
      </c>
      <c r="I926" s="263">
        <v>0</v>
      </c>
      <c r="J926" s="264">
        <v>3827</v>
      </c>
      <c r="K926" s="264">
        <v>71</v>
      </c>
      <c r="L926" s="264">
        <v>71</v>
      </c>
      <c r="M926" s="264">
        <v>12</v>
      </c>
      <c r="N926" s="264">
        <v>0</v>
      </c>
      <c r="O926" s="264">
        <v>3964</v>
      </c>
      <c r="P926" s="264">
        <v>77</v>
      </c>
      <c r="Q926" s="264">
        <v>77</v>
      </c>
      <c r="R926" s="264">
        <v>38</v>
      </c>
      <c r="S926" s="264">
        <v>0</v>
      </c>
      <c r="T926" s="265">
        <v>0.015</v>
      </c>
      <c r="U926" s="266">
        <v>116335</v>
      </c>
      <c r="V926" s="266">
        <v>1944</v>
      </c>
      <c r="W926" s="266">
        <v>1928</v>
      </c>
      <c r="X926" s="266">
        <v>0</v>
      </c>
      <c r="Y926" s="264">
        <v>1778</v>
      </c>
      <c r="Z926" s="267">
        <v>0.0167103623157261</v>
      </c>
      <c r="AA926" s="267">
        <v>0.0140383715489003</v>
      </c>
      <c r="AB926" s="267">
        <v>0.0185523909067154</v>
      </c>
      <c r="AC926" s="268">
        <v>0.0194248234106963</v>
      </c>
      <c r="AD926" s="269">
        <v>-0.00451401935781512</v>
      </c>
      <c r="AE926" s="270">
        <v>27166</v>
      </c>
      <c r="AF926" s="271">
        <v>491</v>
      </c>
      <c r="AG926" s="271">
        <v>0</v>
      </c>
      <c r="AH926" s="271">
        <v>27970</v>
      </c>
      <c r="AI926" s="271">
        <v>504</v>
      </c>
      <c r="AJ926" s="271">
        <v>0</v>
      </c>
      <c r="AK926" s="268">
        <v>0.0180740631671943</v>
      </c>
      <c r="AL926" s="268">
        <v>0.018019306399714</v>
      </c>
      <c r="AM926" s="269">
        <v>5.4756767480308e-5</v>
      </c>
    </row>
    <row r="927" spans="1:39">
      <c r="A927" s="279" t="s">
        <v>1158</v>
      </c>
      <c r="B927" s="280" t="s">
        <v>3356</v>
      </c>
      <c r="C927" s="262" t="s">
        <v>1301</v>
      </c>
      <c r="D927" s="280" t="s">
        <v>1302</v>
      </c>
      <c r="E927" s="263">
        <v>1874</v>
      </c>
      <c r="F927" s="263">
        <v>59</v>
      </c>
      <c r="G927" s="263">
        <v>42</v>
      </c>
      <c r="H927" s="263">
        <v>1</v>
      </c>
      <c r="I927" s="263">
        <v>0</v>
      </c>
      <c r="J927" s="264">
        <v>3477</v>
      </c>
      <c r="K927" s="264">
        <v>56</v>
      </c>
      <c r="L927" s="264">
        <v>56</v>
      </c>
      <c r="M927" s="264">
        <v>0</v>
      </c>
      <c r="N927" s="264">
        <v>0</v>
      </c>
      <c r="O927" s="264">
        <v>3579</v>
      </c>
      <c r="P927" s="264">
        <v>64</v>
      </c>
      <c r="Q927" s="264">
        <v>64</v>
      </c>
      <c r="R927" s="264">
        <v>26</v>
      </c>
      <c r="S927" s="264">
        <v>0</v>
      </c>
      <c r="T927" s="265">
        <v>0.015</v>
      </c>
      <c r="U927" s="266">
        <v>108409</v>
      </c>
      <c r="V927" s="266">
        <v>1510</v>
      </c>
      <c r="W927" s="266">
        <v>1492</v>
      </c>
      <c r="X927" s="266">
        <v>2</v>
      </c>
      <c r="Y927" s="264">
        <v>1335</v>
      </c>
      <c r="Z927" s="267">
        <v>0.0139102842014962</v>
      </c>
      <c r="AA927" s="267">
        <v>0.0314834578441836</v>
      </c>
      <c r="AB927" s="267">
        <v>0.0161058383664078</v>
      </c>
      <c r="AC927" s="268">
        <v>0.0178820899692652</v>
      </c>
      <c r="AD927" s="269">
        <v>0.0153776194777757</v>
      </c>
      <c r="AE927" s="270">
        <v>24626</v>
      </c>
      <c r="AF927" s="271">
        <v>397</v>
      </c>
      <c r="AG927" s="271">
        <v>1</v>
      </c>
      <c r="AH927" s="271">
        <v>25503</v>
      </c>
      <c r="AI927" s="271">
        <v>352</v>
      </c>
      <c r="AJ927" s="271">
        <v>0</v>
      </c>
      <c r="AK927" s="268">
        <v>0.0160805652562332</v>
      </c>
      <c r="AL927" s="268">
        <v>0.0138022977688899</v>
      </c>
      <c r="AM927" s="269">
        <v>0.00227826748734331</v>
      </c>
    </row>
    <row r="928" spans="1:39">
      <c r="A928" s="279" t="s">
        <v>1158</v>
      </c>
      <c r="B928" s="280" t="s">
        <v>3356</v>
      </c>
      <c r="C928" s="262" t="s">
        <v>1303</v>
      </c>
      <c r="D928" s="280" t="s">
        <v>1304</v>
      </c>
      <c r="E928" s="263">
        <v>2525</v>
      </c>
      <c r="F928" s="263">
        <v>56</v>
      </c>
      <c r="G928" s="263">
        <v>45</v>
      </c>
      <c r="H928" s="263">
        <v>0</v>
      </c>
      <c r="I928" s="263">
        <v>0</v>
      </c>
      <c r="J928" s="264">
        <v>4657</v>
      </c>
      <c r="K928" s="264">
        <v>54</v>
      </c>
      <c r="L928" s="264">
        <v>53</v>
      </c>
      <c r="M928" s="264">
        <v>8</v>
      </c>
      <c r="N928" s="264">
        <v>0</v>
      </c>
      <c r="O928" s="264">
        <v>4604</v>
      </c>
      <c r="P928" s="264">
        <v>67</v>
      </c>
      <c r="Q928" s="264">
        <v>67</v>
      </c>
      <c r="R928" s="264">
        <v>28</v>
      </c>
      <c r="S928" s="264">
        <v>0</v>
      </c>
      <c r="T928" s="265">
        <v>0.015</v>
      </c>
      <c r="U928" s="266">
        <v>140991</v>
      </c>
      <c r="V928" s="266">
        <v>1469</v>
      </c>
      <c r="W928" s="266">
        <v>1456</v>
      </c>
      <c r="X928" s="266">
        <v>0</v>
      </c>
      <c r="Y928" s="264">
        <v>1287</v>
      </c>
      <c r="Z928" s="267">
        <v>0.0104191047655524</v>
      </c>
      <c r="AA928" s="267">
        <v>0.0221782178217822</v>
      </c>
      <c r="AB928" s="267">
        <v>0.01159544771312</v>
      </c>
      <c r="AC928" s="268">
        <v>0.0145525629887055</v>
      </c>
      <c r="AD928" s="269">
        <v>0.0105827701086621</v>
      </c>
      <c r="AE928" s="270">
        <v>32690</v>
      </c>
      <c r="AF928" s="271">
        <v>383</v>
      </c>
      <c r="AG928" s="271">
        <v>0</v>
      </c>
      <c r="AH928" s="271">
        <v>33584</v>
      </c>
      <c r="AI928" s="271">
        <v>389</v>
      </c>
      <c r="AJ928" s="271">
        <v>0</v>
      </c>
      <c r="AK928" s="268">
        <v>0.0117161211379627</v>
      </c>
      <c r="AL928" s="268">
        <v>0.0115828966174369</v>
      </c>
      <c r="AM928" s="269">
        <v>0.000133224520525804</v>
      </c>
    </row>
    <row r="929" spans="1:39">
      <c r="A929" s="279" t="s">
        <v>1158</v>
      </c>
      <c r="B929" s="280" t="s">
        <v>3356</v>
      </c>
      <c r="C929" s="262" t="s">
        <v>1305</v>
      </c>
      <c r="D929" s="280" t="s">
        <v>1306</v>
      </c>
      <c r="E929" s="263">
        <v>999</v>
      </c>
      <c r="F929" s="263">
        <v>22</v>
      </c>
      <c r="G929" s="263">
        <v>19</v>
      </c>
      <c r="H929" s="263">
        <v>4</v>
      </c>
      <c r="I929" s="263">
        <v>0</v>
      </c>
      <c r="J929" s="264">
        <v>2019</v>
      </c>
      <c r="K929" s="264">
        <v>41</v>
      </c>
      <c r="L929" s="264">
        <v>41</v>
      </c>
      <c r="M929" s="264">
        <v>0</v>
      </c>
      <c r="N929" s="264">
        <v>0</v>
      </c>
      <c r="O929" s="264">
        <v>2140</v>
      </c>
      <c r="P929" s="264">
        <v>35</v>
      </c>
      <c r="Q929" s="264">
        <v>35</v>
      </c>
      <c r="R929" s="264">
        <v>15</v>
      </c>
      <c r="S929" s="264">
        <v>0</v>
      </c>
      <c r="T929" s="265">
        <v>0.015</v>
      </c>
      <c r="U929" s="266">
        <v>62087</v>
      </c>
      <c r="V929" s="266">
        <v>1117</v>
      </c>
      <c r="W929" s="266">
        <v>1114</v>
      </c>
      <c r="X929" s="266">
        <v>0</v>
      </c>
      <c r="Y929" s="264">
        <v>1027</v>
      </c>
      <c r="Z929" s="267">
        <v>0.0179908837598853</v>
      </c>
      <c r="AA929" s="267">
        <v>0.022022022022022</v>
      </c>
      <c r="AB929" s="267">
        <v>0.020307082714215</v>
      </c>
      <c r="AC929" s="268">
        <v>0.0163551401869159</v>
      </c>
      <c r="AD929" s="269">
        <v>0.00171493930780706</v>
      </c>
      <c r="AE929" s="270">
        <v>14647</v>
      </c>
      <c r="AF929" s="271">
        <v>258</v>
      </c>
      <c r="AG929" s="271">
        <v>0</v>
      </c>
      <c r="AH929" s="271">
        <v>15183</v>
      </c>
      <c r="AI929" s="271">
        <v>287</v>
      </c>
      <c r="AJ929" s="271">
        <v>0</v>
      </c>
      <c r="AK929" s="268">
        <v>0.0176145285724039</v>
      </c>
      <c r="AL929" s="268">
        <v>0.0189027201475334</v>
      </c>
      <c r="AM929" s="269">
        <v>-0.00128819157512952</v>
      </c>
    </row>
    <row r="930" spans="1:39">
      <c r="A930" s="279" t="s">
        <v>1158</v>
      </c>
      <c r="B930" s="280" t="s">
        <v>3356</v>
      </c>
      <c r="C930" s="262" t="s">
        <v>1307</v>
      </c>
      <c r="D930" s="280" t="s">
        <v>1308</v>
      </c>
      <c r="E930" s="263">
        <v>662</v>
      </c>
      <c r="F930" s="263">
        <v>18</v>
      </c>
      <c r="G930" s="263">
        <v>15</v>
      </c>
      <c r="H930" s="263">
        <v>0</v>
      </c>
      <c r="I930" s="263">
        <v>0</v>
      </c>
      <c r="J930" s="264">
        <v>1195</v>
      </c>
      <c r="K930" s="264">
        <v>21</v>
      </c>
      <c r="L930" s="264">
        <v>21</v>
      </c>
      <c r="M930" s="264">
        <v>0</v>
      </c>
      <c r="N930" s="264">
        <v>0</v>
      </c>
      <c r="O930" s="264">
        <v>1376</v>
      </c>
      <c r="P930" s="264">
        <v>12</v>
      </c>
      <c r="Q930" s="264">
        <v>12</v>
      </c>
      <c r="R930" s="264">
        <v>3</v>
      </c>
      <c r="S930" s="264">
        <v>0</v>
      </c>
      <c r="T930" s="265">
        <v>0.015</v>
      </c>
      <c r="U930" s="266">
        <v>38204</v>
      </c>
      <c r="V930" s="266">
        <v>582</v>
      </c>
      <c r="W930" s="266">
        <v>577</v>
      </c>
      <c r="X930" s="266">
        <v>1</v>
      </c>
      <c r="Y930" s="264">
        <v>515</v>
      </c>
      <c r="Z930" s="267">
        <v>0.0152078316406659</v>
      </c>
      <c r="AA930" s="267">
        <v>0.027190332326284</v>
      </c>
      <c r="AB930" s="267">
        <v>0.0175732217573222</v>
      </c>
      <c r="AC930" s="268">
        <v>0.00872093023255814</v>
      </c>
      <c r="AD930" s="269">
        <v>0.00961711056896181</v>
      </c>
      <c r="AE930" s="270">
        <v>8695</v>
      </c>
      <c r="AF930" s="271">
        <v>121</v>
      </c>
      <c r="AG930" s="271">
        <v>0</v>
      </c>
      <c r="AH930" s="271">
        <v>8485</v>
      </c>
      <c r="AI930" s="271">
        <v>129</v>
      </c>
      <c r="AJ930" s="271">
        <v>0</v>
      </c>
      <c r="AK930" s="268">
        <v>0.0139160437032777</v>
      </c>
      <c r="AL930" s="268">
        <v>0.0152032999410725</v>
      </c>
      <c r="AM930" s="269">
        <v>-0.00128725623779473</v>
      </c>
    </row>
    <row r="931" spans="1:39">
      <c r="A931" s="279" t="s">
        <v>1158</v>
      </c>
      <c r="B931" s="280" t="s">
        <v>3356</v>
      </c>
      <c r="C931" s="262" t="s">
        <v>1309</v>
      </c>
      <c r="D931" s="280" t="s">
        <v>1310</v>
      </c>
      <c r="E931" s="263">
        <v>2868</v>
      </c>
      <c r="F931" s="263">
        <v>40</v>
      </c>
      <c r="G931" s="263">
        <v>27</v>
      </c>
      <c r="H931" s="263">
        <v>0</v>
      </c>
      <c r="I931" s="263">
        <v>0</v>
      </c>
      <c r="J931" s="264">
        <v>5404</v>
      </c>
      <c r="K931" s="264">
        <v>104</v>
      </c>
      <c r="L931" s="264">
        <v>104</v>
      </c>
      <c r="M931" s="264">
        <v>12</v>
      </c>
      <c r="N931" s="264">
        <v>0</v>
      </c>
      <c r="O931" s="264">
        <v>5497</v>
      </c>
      <c r="P931" s="264">
        <v>48</v>
      </c>
      <c r="Q931" s="264">
        <v>48</v>
      </c>
      <c r="R931" s="264">
        <v>25</v>
      </c>
      <c r="S931" s="264">
        <v>0</v>
      </c>
      <c r="T931" s="265">
        <v>0.015</v>
      </c>
      <c r="U931" s="266">
        <v>161083</v>
      </c>
      <c r="V931" s="266">
        <v>1642</v>
      </c>
      <c r="W931" s="266">
        <v>1629</v>
      </c>
      <c r="X931" s="266">
        <v>1</v>
      </c>
      <c r="Y931" s="264">
        <v>1458</v>
      </c>
      <c r="Z931" s="267">
        <v>0.0101872947486699</v>
      </c>
      <c r="AA931" s="267">
        <v>0.0139470013947001</v>
      </c>
      <c r="AB931" s="267">
        <v>0.0192450037009623</v>
      </c>
      <c r="AC931" s="268">
        <v>0.00873203565581226</v>
      </c>
      <c r="AD931" s="269">
        <v>-0.00529800230626211</v>
      </c>
      <c r="AE931" s="270">
        <v>37686</v>
      </c>
      <c r="AF931" s="271">
        <v>417</v>
      </c>
      <c r="AG931" s="271">
        <v>0</v>
      </c>
      <c r="AH931" s="271">
        <v>38545</v>
      </c>
      <c r="AI931" s="271">
        <v>376</v>
      </c>
      <c r="AJ931" s="271">
        <v>0</v>
      </c>
      <c r="AK931" s="268">
        <v>0.0110651170195829</v>
      </c>
      <c r="AL931" s="268">
        <v>0.00975483201452847</v>
      </c>
      <c r="AM931" s="269">
        <v>0.0013102850050544</v>
      </c>
    </row>
    <row r="932" spans="1:39">
      <c r="A932" s="279" t="s">
        <v>1158</v>
      </c>
      <c r="B932" s="280" t="s">
        <v>3357</v>
      </c>
      <c r="C932" s="262" t="s">
        <v>1311</v>
      </c>
      <c r="D932" s="280" t="s">
        <v>1312</v>
      </c>
      <c r="E932" s="263">
        <v>2600</v>
      </c>
      <c r="F932" s="263">
        <v>47</v>
      </c>
      <c r="G932" s="263">
        <v>30</v>
      </c>
      <c r="H932" s="263">
        <v>3</v>
      </c>
      <c r="I932" s="263">
        <v>0</v>
      </c>
      <c r="J932" s="264">
        <v>4084</v>
      </c>
      <c r="K932" s="264">
        <v>64</v>
      </c>
      <c r="L932" s="264">
        <v>64</v>
      </c>
      <c r="M932" s="264">
        <v>18</v>
      </c>
      <c r="N932" s="264">
        <v>0</v>
      </c>
      <c r="O932" s="264">
        <v>4510</v>
      </c>
      <c r="P932" s="264">
        <v>47</v>
      </c>
      <c r="Q932" s="264">
        <v>46</v>
      </c>
      <c r="R932" s="264">
        <v>23</v>
      </c>
      <c r="S932" s="264">
        <v>0</v>
      </c>
      <c r="T932" s="265">
        <v>0.015</v>
      </c>
      <c r="U932" s="266">
        <v>127852</v>
      </c>
      <c r="V932" s="266">
        <v>1439</v>
      </c>
      <c r="W932" s="266">
        <v>1420</v>
      </c>
      <c r="X932" s="266">
        <v>0</v>
      </c>
      <c r="Y932" s="264">
        <v>1310</v>
      </c>
      <c r="Z932" s="267">
        <v>0.0112552013265338</v>
      </c>
      <c r="AA932" s="267">
        <v>0.0180769230769231</v>
      </c>
      <c r="AB932" s="267">
        <v>0.0156709108716944</v>
      </c>
      <c r="AC932" s="268">
        <v>0.0104212860310421</v>
      </c>
      <c r="AD932" s="269">
        <v>0.00240601220522866</v>
      </c>
      <c r="AE932" s="270">
        <v>29692</v>
      </c>
      <c r="AF932" s="271">
        <v>352</v>
      </c>
      <c r="AG932" s="271">
        <v>0</v>
      </c>
      <c r="AH932" s="271">
        <v>30252</v>
      </c>
      <c r="AI932" s="271">
        <v>338</v>
      </c>
      <c r="AJ932" s="271">
        <v>0</v>
      </c>
      <c r="AK932" s="268">
        <v>0.0118550451300013</v>
      </c>
      <c r="AL932" s="268">
        <v>0.0111728150204945</v>
      </c>
      <c r="AM932" s="269">
        <v>0.000682230109506833</v>
      </c>
    </row>
    <row r="933" spans="1:39">
      <c r="A933" s="279" t="s">
        <v>1158</v>
      </c>
      <c r="B933" s="280" t="s">
        <v>3357</v>
      </c>
      <c r="C933" s="262" t="s">
        <v>1313</v>
      </c>
      <c r="D933" s="280" t="s">
        <v>1314</v>
      </c>
      <c r="E933" s="263">
        <v>4559</v>
      </c>
      <c r="F933" s="263">
        <v>87</v>
      </c>
      <c r="G933" s="263">
        <v>71</v>
      </c>
      <c r="H933" s="263">
        <v>1</v>
      </c>
      <c r="I933" s="263">
        <v>0</v>
      </c>
      <c r="J933" s="264">
        <v>7036</v>
      </c>
      <c r="K933" s="264">
        <v>109</v>
      </c>
      <c r="L933" s="264">
        <v>109</v>
      </c>
      <c r="M933" s="264">
        <v>31</v>
      </c>
      <c r="N933" s="264">
        <v>0</v>
      </c>
      <c r="O933" s="264">
        <v>7892</v>
      </c>
      <c r="P933" s="264">
        <v>86</v>
      </c>
      <c r="Q933" s="264">
        <v>86</v>
      </c>
      <c r="R933" s="264">
        <v>55</v>
      </c>
      <c r="S933" s="264">
        <v>0</v>
      </c>
      <c r="T933" s="265">
        <v>0.015</v>
      </c>
      <c r="U933" s="266">
        <v>225535</v>
      </c>
      <c r="V933" s="266">
        <v>2868</v>
      </c>
      <c r="W933" s="266">
        <v>2851</v>
      </c>
      <c r="X933" s="266">
        <v>0</v>
      </c>
      <c r="Y933" s="264">
        <v>2654</v>
      </c>
      <c r="Z933" s="267">
        <v>0.0127164298224222</v>
      </c>
      <c r="AA933" s="267">
        <v>0.0190831322658478</v>
      </c>
      <c r="AB933" s="267">
        <v>0.0154917566799318</v>
      </c>
      <c r="AC933" s="268">
        <v>0.0108971109984795</v>
      </c>
      <c r="AD933" s="269">
        <v>0.00359137558591599</v>
      </c>
      <c r="AE933" s="270">
        <v>51841</v>
      </c>
      <c r="AF933" s="271">
        <v>700</v>
      </c>
      <c r="AG933" s="271">
        <v>0</v>
      </c>
      <c r="AH933" s="271">
        <v>53242</v>
      </c>
      <c r="AI933" s="271">
        <v>735</v>
      </c>
      <c r="AJ933" s="271">
        <v>0</v>
      </c>
      <c r="AK933" s="268">
        <v>0.0135028259485735</v>
      </c>
      <c r="AL933" s="268">
        <v>0.0138048908756245</v>
      </c>
      <c r="AM933" s="269">
        <v>-0.000302064927050984</v>
      </c>
    </row>
    <row r="934" spans="1:39">
      <c r="A934" s="279" t="s">
        <v>1158</v>
      </c>
      <c r="B934" s="280" t="s">
        <v>3357</v>
      </c>
      <c r="C934" s="262" t="s">
        <v>1315</v>
      </c>
      <c r="D934" s="280" t="s">
        <v>1316</v>
      </c>
      <c r="E934" s="263">
        <v>2463</v>
      </c>
      <c r="F934" s="263">
        <v>39</v>
      </c>
      <c r="G934" s="263">
        <v>32</v>
      </c>
      <c r="H934" s="263">
        <v>0</v>
      </c>
      <c r="I934" s="263">
        <v>0</v>
      </c>
      <c r="J934" s="264">
        <v>3595</v>
      </c>
      <c r="K934" s="264">
        <v>69</v>
      </c>
      <c r="L934" s="264">
        <v>69</v>
      </c>
      <c r="M934" s="264">
        <v>2</v>
      </c>
      <c r="N934" s="264">
        <v>0</v>
      </c>
      <c r="O934" s="264">
        <v>4054</v>
      </c>
      <c r="P934" s="264">
        <v>59</v>
      </c>
      <c r="Q934" s="264">
        <v>59</v>
      </c>
      <c r="R934" s="264">
        <v>18</v>
      </c>
      <c r="S934" s="264">
        <v>0</v>
      </c>
      <c r="T934" s="265">
        <v>0.015</v>
      </c>
      <c r="U934" s="266">
        <v>116575</v>
      </c>
      <c r="V934" s="266">
        <v>1904</v>
      </c>
      <c r="W934" s="266">
        <v>1896</v>
      </c>
      <c r="X934" s="266">
        <v>0</v>
      </c>
      <c r="Y934" s="264">
        <v>1718</v>
      </c>
      <c r="Z934" s="267">
        <v>0.0163328329401673</v>
      </c>
      <c r="AA934" s="267">
        <v>0.0158343483556638</v>
      </c>
      <c r="AB934" s="267">
        <v>0.0191933240611961</v>
      </c>
      <c r="AC934" s="268">
        <v>0.0145535273803651</v>
      </c>
      <c r="AD934" s="269">
        <v>-0.00335897570553228</v>
      </c>
      <c r="AE934" s="270">
        <v>27075</v>
      </c>
      <c r="AF934" s="271">
        <v>406</v>
      </c>
      <c r="AG934" s="271">
        <v>0</v>
      </c>
      <c r="AH934" s="271">
        <v>27239</v>
      </c>
      <c r="AI934" s="271">
        <v>467</v>
      </c>
      <c r="AJ934" s="271">
        <v>0</v>
      </c>
      <c r="AK934" s="268">
        <v>0.0149953831948292</v>
      </c>
      <c r="AL934" s="268">
        <v>0.0171445354087889</v>
      </c>
      <c r="AM934" s="269">
        <v>-0.00214915221395969</v>
      </c>
    </row>
    <row r="935" spans="1:39">
      <c r="A935" s="279" t="s">
        <v>1158</v>
      </c>
      <c r="B935" s="280" t="s">
        <v>3357</v>
      </c>
      <c r="C935" s="262" t="s">
        <v>1317</v>
      </c>
      <c r="D935" s="280" t="s">
        <v>1318</v>
      </c>
      <c r="E935" s="263">
        <v>2239</v>
      </c>
      <c r="F935" s="263">
        <v>52</v>
      </c>
      <c r="G935" s="263">
        <v>35</v>
      </c>
      <c r="H935" s="263">
        <v>1</v>
      </c>
      <c r="I935" s="263">
        <v>0</v>
      </c>
      <c r="J935" s="264">
        <v>3468</v>
      </c>
      <c r="K935" s="264">
        <v>41</v>
      </c>
      <c r="L935" s="264">
        <v>41</v>
      </c>
      <c r="M935" s="264">
        <v>0</v>
      </c>
      <c r="N935" s="264">
        <v>0</v>
      </c>
      <c r="O935" s="264">
        <v>4059</v>
      </c>
      <c r="P935" s="264">
        <v>50</v>
      </c>
      <c r="Q935" s="264">
        <v>50</v>
      </c>
      <c r="R935" s="264">
        <v>24</v>
      </c>
      <c r="S935" s="264">
        <v>0</v>
      </c>
      <c r="T935" s="265">
        <v>0.015</v>
      </c>
      <c r="U935" s="266">
        <v>114168</v>
      </c>
      <c r="V935" s="266">
        <v>1536</v>
      </c>
      <c r="W935" s="266">
        <v>1519</v>
      </c>
      <c r="X935" s="266">
        <v>0</v>
      </c>
      <c r="Y935" s="264">
        <v>1392</v>
      </c>
      <c r="Z935" s="267">
        <v>0.0134538574731974</v>
      </c>
      <c r="AA935" s="267">
        <v>0.0232246538633318</v>
      </c>
      <c r="AB935" s="267">
        <v>0.0118223760092272</v>
      </c>
      <c r="AC935" s="268">
        <v>0.0123183050012318</v>
      </c>
      <c r="AD935" s="269">
        <v>0.0114022778541046</v>
      </c>
      <c r="AE935" s="270">
        <v>26290</v>
      </c>
      <c r="AF935" s="271">
        <v>384</v>
      </c>
      <c r="AG935" s="271">
        <v>0</v>
      </c>
      <c r="AH935" s="271">
        <v>26204</v>
      </c>
      <c r="AI935" s="271">
        <v>369</v>
      </c>
      <c r="AJ935" s="271">
        <v>0</v>
      </c>
      <c r="AK935" s="268">
        <v>0.0146063141879041</v>
      </c>
      <c r="AL935" s="268">
        <v>0.0140818195695314</v>
      </c>
      <c r="AM935" s="269">
        <v>0.000524494618372777</v>
      </c>
    </row>
    <row r="936" spans="1:39">
      <c r="A936" s="279" t="s">
        <v>1158</v>
      </c>
      <c r="B936" s="280" t="s">
        <v>3357</v>
      </c>
      <c r="C936" s="262" t="s">
        <v>1319</v>
      </c>
      <c r="D936" s="280" t="s">
        <v>1320</v>
      </c>
      <c r="E936" s="263">
        <v>2153</v>
      </c>
      <c r="F936" s="263">
        <v>59</v>
      </c>
      <c r="G936" s="263">
        <v>54</v>
      </c>
      <c r="H936" s="263">
        <v>28</v>
      </c>
      <c r="I936" s="263">
        <v>0</v>
      </c>
      <c r="J936" s="264">
        <v>3062</v>
      </c>
      <c r="K936" s="264">
        <v>57</v>
      </c>
      <c r="L936" s="264">
        <v>57</v>
      </c>
      <c r="M936" s="264">
        <v>24</v>
      </c>
      <c r="N936" s="264">
        <v>0</v>
      </c>
      <c r="O936" s="264">
        <v>3615</v>
      </c>
      <c r="P936" s="264">
        <v>58</v>
      </c>
      <c r="Q936" s="264">
        <v>57</v>
      </c>
      <c r="R936" s="264">
        <v>12</v>
      </c>
      <c r="S936" s="264">
        <v>0</v>
      </c>
      <c r="T936" s="265">
        <v>0.015</v>
      </c>
      <c r="U936" s="266">
        <v>101406</v>
      </c>
      <c r="V936" s="266">
        <v>1564</v>
      </c>
      <c r="W936" s="266">
        <v>1554</v>
      </c>
      <c r="X936" s="266">
        <v>0</v>
      </c>
      <c r="Y936" s="264">
        <v>1416</v>
      </c>
      <c r="Z936" s="267">
        <v>0.015423150503915</v>
      </c>
      <c r="AA936" s="267">
        <v>0.0274036228518347</v>
      </c>
      <c r="AB936" s="267">
        <v>0.0186152841280209</v>
      </c>
      <c r="AC936" s="268">
        <v>0.0160442600276625</v>
      </c>
      <c r="AD936" s="269">
        <v>0.00878833872381375</v>
      </c>
      <c r="AE936" s="270">
        <v>23624</v>
      </c>
      <c r="AF936" s="271">
        <v>362</v>
      </c>
      <c r="AG936" s="271">
        <v>0</v>
      </c>
      <c r="AH936" s="271">
        <v>23180</v>
      </c>
      <c r="AI936" s="271">
        <v>311</v>
      </c>
      <c r="AJ936" s="271">
        <v>0</v>
      </c>
      <c r="AK936" s="268">
        <v>0.0153233999322723</v>
      </c>
      <c r="AL936" s="268">
        <v>0.0134167385677308</v>
      </c>
      <c r="AM936" s="269">
        <v>0.00190666136454146</v>
      </c>
    </row>
    <row r="937" spans="1:39">
      <c r="A937" s="279" t="s">
        <v>1158</v>
      </c>
      <c r="B937" s="280" t="s">
        <v>3357</v>
      </c>
      <c r="C937" s="262" t="s">
        <v>1321</v>
      </c>
      <c r="D937" s="280" t="s">
        <v>1322</v>
      </c>
      <c r="E937" s="263">
        <v>4397</v>
      </c>
      <c r="F937" s="263">
        <v>43</v>
      </c>
      <c r="G937" s="263">
        <v>35</v>
      </c>
      <c r="H937" s="263">
        <v>0</v>
      </c>
      <c r="I937" s="263">
        <v>0</v>
      </c>
      <c r="J937" s="264">
        <v>5316</v>
      </c>
      <c r="K937" s="264">
        <v>103</v>
      </c>
      <c r="L937" s="264">
        <v>103</v>
      </c>
      <c r="M937" s="264">
        <v>3</v>
      </c>
      <c r="N937" s="264">
        <v>0</v>
      </c>
      <c r="O937" s="264">
        <v>5746</v>
      </c>
      <c r="P937" s="264">
        <v>101</v>
      </c>
      <c r="Q937" s="264">
        <v>101</v>
      </c>
      <c r="R937" s="264">
        <v>25</v>
      </c>
      <c r="S937" s="264">
        <v>0</v>
      </c>
      <c r="T937" s="265">
        <v>0.015</v>
      </c>
      <c r="U937" s="266">
        <v>213247</v>
      </c>
      <c r="V937" s="266">
        <v>3191</v>
      </c>
      <c r="W937" s="266">
        <v>3180</v>
      </c>
      <c r="X937" s="266">
        <v>2</v>
      </c>
      <c r="Y937" s="264">
        <v>2916</v>
      </c>
      <c r="Z937" s="267">
        <v>0.014954489394927</v>
      </c>
      <c r="AA937" s="267">
        <v>0.00977939504207414</v>
      </c>
      <c r="AB937" s="267">
        <v>0.0193754702784048</v>
      </c>
      <c r="AC937" s="268">
        <v>0.0175774451792551</v>
      </c>
      <c r="AD937" s="269">
        <v>-0.00959607523633067</v>
      </c>
      <c r="AE937" s="270">
        <v>43800</v>
      </c>
      <c r="AF937" s="271">
        <v>747</v>
      </c>
      <c r="AG937" s="271">
        <v>0</v>
      </c>
      <c r="AH937" s="271">
        <v>49617</v>
      </c>
      <c r="AI937" s="271">
        <v>728</v>
      </c>
      <c r="AJ937" s="271">
        <v>0</v>
      </c>
      <c r="AK937" s="268">
        <v>0.0170547945205479</v>
      </c>
      <c r="AL937" s="268">
        <v>0.0146723905113167</v>
      </c>
      <c r="AM937" s="269">
        <v>0.00238240400923126</v>
      </c>
    </row>
    <row r="938" spans="1:39">
      <c r="A938" s="279" t="s">
        <v>1158</v>
      </c>
      <c r="B938" s="280" t="s">
        <v>3357</v>
      </c>
      <c r="C938" s="262" t="s">
        <v>1323</v>
      </c>
      <c r="D938" s="280" t="s">
        <v>1324</v>
      </c>
      <c r="E938" s="263">
        <v>1813</v>
      </c>
      <c r="F938" s="263">
        <v>51</v>
      </c>
      <c r="G938" s="263">
        <v>34</v>
      </c>
      <c r="H938" s="263">
        <v>0</v>
      </c>
      <c r="I938" s="263">
        <v>0</v>
      </c>
      <c r="J938" s="264">
        <v>2696</v>
      </c>
      <c r="K938" s="264">
        <v>41</v>
      </c>
      <c r="L938" s="264">
        <v>41</v>
      </c>
      <c r="M938" s="264">
        <v>7</v>
      </c>
      <c r="N938" s="264">
        <v>0</v>
      </c>
      <c r="O938" s="264">
        <v>2951</v>
      </c>
      <c r="P938" s="264">
        <v>75</v>
      </c>
      <c r="Q938" s="264">
        <v>75</v>
      </c>
      <c r="R938" s="264">
        <v>49</v>
      </c>
      <c r="S938" s="264">
        <v>0</v>
      </c>
      <c r="T938" s="265">
        <v>0.015</v>
      </c>
      <c r="U938" s="266">
        <v>88481</v>
      </c>
      <c r="V938" s="266">
        <v>1437</v>
      </c>
      <c r="W938" s="266">
        <v>1420</v>
      </c>
      <c r="X938" s="266">
        <v>0</v>
      </c>
      <c r="Y938" s="264">
        <v>1314</v>
      </c>
      <c r="Z938" s="267">
        <v>0.0162407748556187</v>
      </c>
      <c r="AA938" s="267">
        <v>0.0281301709873138</v>
      </c>
      <c r="AB938" s="267">
        <v>0.0152077151335312</v>
      </c>
      <c r="AC938" s="268">
        <v>0.0254151135208404</v>
      </c>
      <c r="AD938" s="269">
        <v>0.0129224558537827</v>
      </c>
      <c r="AE938" s="270">
        <v>20015</v>
      </c>
      <c r="AF938" s="271">
        <v>321</v>
      </c>
      <c r="AG938" s="271">
        <v>0</v>
      </c>
      <c r="AH938" s="271">
        <v>20725</v>
      </c>
      <c r="AI938" s="271">
        <v>308</v>
      </c>
      <c r="AJ938" s="271">
        <v>0</v>
      </c>
      <c r="AK938" s="268">
        <v>0.016037971521359</v>
      </c>
      <c r="AL938" s="268">
        <v>0.0148612786489747</v>
      </c>
      <c r="AM938" s="269">
        <v>0.00117669287238431</v>
      </c>
    </row>
    <row r="939" spans="1:39">
      <c r="A939" s="279" t="s">
        <v>1158</v>
      </c>
      <c r="B939" s="280" t="s">
        <v>3357</v>
      </c>
      <c r="C939" s="262" t="s">
        <v>1325</v>
      </c>
      <c r="D939" s="280" t="s">
        <v>1326</v>
      </c>
      <c r="E939" s="263">
        <v>2371</v>
      </c>
      <c r="F939" s="263">
        <v>38</v>
      </c>
      <c r="G939" s="263">
        <v>30</v>
      </c>
      <c r="H939" s="263">
        <v>0</v>
      </c>
      <c r="I939" s="263">
        <v>0</v>
      </c>
      <c r="J939" s="264">
        <v>3574</v>
      </c>
      <c r="K939" s="264">
        <v>55</v>
      </c>
      <c r="L939" s="264">
        <v>55</v>
      </c>
      <c r="M939" s="264">
        <v>5</v>
      </c>
      <c r="N939" s="264">
        <v>0</v>
      </c>
      <c r="O939" s="264">
        <v>3940</v>
      </c>
      <c r="P939" s="264">
        <v>44</v>
      </c>
      <c r="Q939" s="264">
        <v>44</v>
      </c>
      <c r="R939" s="264">
        <v>23</v>
      </c>
      <c r="S939" s="264">
        <v>0</v>
      </c>
      <c r="T939" s="265">
        <v>0.015</v>
      </c>
      <c r="U939" s="266">
        <v>109885</v>
      </c>
      <c r="V939" s="266">
        <v>1290</v>
      </c>
      <c r="W939" s="266">
        <v>1281</v>
      </c>
      <c r="X939" s="266">
        <v>0</v>
      </c>
      <c r="Y939" s="264">
        <v>1168</v>
      </c>
      <c r="Z939" s="267">
        <v>0.0117395458888838</v>
      </c>
      <c r="AA939" s="267">
        <v>0.0160269928300295</v>
      </c>
      <c r="AB939" s="267">
        <v>0.0153889199776161</v>
      </c>
      <c r="AC939" s="268">
        <v>0.0111675126903553</v>
      </c>
      <c r="AD939" s="269">
        <v>0.000638072852413409</v>
      </c>
      <c r="AE939" s="270">
        <v>25613</v>
      </c>
      <c r="AF939" s="271">
        <v>310</v>
      </c>
      <c r="AG939" s="271">
        <v>0</v>
      </c>
      <c r="AH939" s="271">
        <v>25478</v>
      </c>
      <c r="AI939" s="271">
        <v>313</v>
      </c>
      <c r="AJ939" s="271">
        <v>0</v>
      </c>
      <c r="AK939" s="268">
        <v>0.0121032288291102</v>
      </c>
      <c r="AL939" s="268">
        <v>0.0122851087212497</v>
      </c>
      <c r="AM939" s="269">
        <v>-0.000181879892139488</v>
      </c>
    </row>
    <row r="940" spans="1:39">
      <c r="A940" s="279" t="s">
        <v>1158</v>
      </c>
      <c r="B940" s="280" t="s">
        <v>3357</v>
      </c>
      <c r="C940" s="262" t="s">
        <v>1327</v>
      </c>
      <c r="D940" s="280" t="s">
        <v>1328</v>
      </c>
      <c r="E940" s="263">
        <v>1045</v>
      </c>
      <c r="F940" s="263">
        <v>10</v>
      </c>
      <c r="G940" s="263">
        <v>5</v>
      </c>
      <c r="H940" s="263">
        <v>0</v>
      </c>
      <c r="I940" s="263">
        <v>0</v>
      </c>
      <c r="J940" s="264">
        <v>1726</v>
      </c>
      <c r="K940" s="264">
        <v>20</v>
      </c>
      <c r="L940" s="264">
        <v>20</v>
      </c>
      <c r="M940" s="264">
        <v>0</v>
      </c>
      <c r="N940" s="264">
        <v>0</v>
      </c>
      <c r="O940" s="264">
        <v>1894</v>
      </c>
      <c r="P940" s="264">
        <v>23</v>
      </c>
      <c r="Q940" s="264">
        <v>23</v>
      </c>
      <c r="R940" s="264">
        <v>6</v>
      </c>
      <c r="S940" s="264">
        <v>0</v>
      </c>
      <c r="T940" s="265">
        <v>0.015</v>
      </c>
      <c r="U940" s="266">
        <v>53294</v>
      </c>
      <c r="V940" s="266">
        <v>473</v>
      </c>
      <c r="W940" s="266">
        <v>467</v>
      </c>
      <c r="X940" s="266">
        <v>1</v>
      </c>
      <c r="Y940" s="264">
        <v>420</v>
      </c>
      <c r="Z940" s="267">
        <v>0.00885653169212294</v>
      </c>
      <c r="AA940" s="267">
        <v>0.00956937799043062</v>
      </c>
      <c r="AB940" s="267">
        <v>0.0115874855156431</v>
      </c>
      <c r="AC940" s="268">
        <v>0.0121436114044351</v>
      </c>
      <c r="AD940" s="269">
        <v>-0.00201810752521248</v>
      </c>
      <c r="AE940" s="270">
        <v>12205</v>
      </c>
      <c r="AF940" s="271">
        <v>117</v>
      </c>
      <c r="AG940" s="271">
        <v>0</v>
      </c>
      <c r="AH940" s="271">
        <v>12208</v>
      </c>
      <c r="AI940" s="271">
        <v>103</v>
      </c>
      <c r="AJ940" s="271">
        <v>0</v>
      </c>
      <c r="AK940" s="268">
        <v>0.00958623514952888</v>
      </c>
      <c r="AL940" s="268">
        <v>0.00843709043250328</v>
      </c>
      <c r="AM940" s="269">
        <v>0.00114914471702561</v>
      </c>
    </row>
    <row r="941" spans="1:39">
      <c r="A941" s="279" t="s">
        <v>1158</v>
      </c>
      <c r="B941" s="280" t="s">
        <v>3358</v>
      </c>
      <c r="C941" s="262" t="s">
        <v>1329</v>
      </c>
      <c r="D941" s="280" t="s">
        <v>1330</v>
      </c>
      <c r="E941" s="263">
        <v>2215</v>
      </c>
      <c r="F941" s="263">
        <v>47</v>
      </c>
      <c r="G941" s="263">
        <v>37</v>
      </c>
      <c r="H941" s="263">
        <v>2</v>
      </c>
      <c r="I941" s="263">
        <v>0</v>
      </c>
      <c r="J941" s="264">
        <v>2784</v>
      </c>
      <c r="K941" s="264">
        <v>57</v>
      </c>
      <c r="L941" s="264">
        <v>57</v>
      </c>
      <c r="M941" s="264">
        <v>4</v>
      </c>
      <c r="N941" s="264">
        <v>0</v>
      </c>
      <c r="O941" s="264">
        <v>3127</v>
      </c>
      <c r="P941" s="264">
        <v>69</v>
      </c>
      <c r="Q941" s="264">
        <v>69</v>
      </c>
      <c r="R941" s="264">
        <v>28</v>
      </c>
      <c r="S941" s="264">
        <v>0</v>
      </c>
      <c r="T941" s="265">
        <v>0.015</v>
      </c>
      <c r="U941" s="266">
        <v>91836</v>
      </c>
      <c r="V941" s="266">
        <v>1947</v>
      </c>
      <c r="W941" s="266">
        <v>1936</v>
      </c>
      <c r="X941" s="266">
        <v>0</v>
      </c>
      <c r="Y941" s="264">
        <v>1767</v>
      </c>
      <c r="Z941" s="267">
        <v>0.0212008362733569</v>
      </c>
      <c r="AA941" s="267">
        <v>0.0212189616252822</v>
      </c>
      <c r="AB941" s="267">
        <v>0.0204741379310345</v>
      </c>
      <c r="AC941" s="268">
        <v>0.0220658778381836</v>
      </c>
      <c r="AD941" s="269">
        <v>0.000744823694247686</v>
      </c>
      <c r="AE941" s="270">
        <v>21494</v>
      </c>
      <c r="AF941" s="271">
        <v>490</v>
      </c>
      <c r="AG941" s="271">
        <v>0</v>
      </c>
      <c r="AH941" s="271">
        <v>21518</v>
      </c>
      <c r="AI941" s="271">
        <v>496</v>
      </c>
      <c r="AJ941" s="271">
        <v>0</v>
      </c>
      <c r="AK941" s="268">
        <v>0.022797059644552</v>
      </c>
      <c r="AL941" s="268">
        <v>0.0230504693744772</v>
      </c>
      <c r="AM941" s="269">
        <v>-0.000253409729925214</v>
      </c>
    </row>
    <row r="942" spans="1:39">
      <c r="A942" s="279" t="s">
        <v>1158</v>
      </c>
      <c r="B942" s="280" t="s">
        <v>3358</v>
      </c>
      <c r="C942" s="262" t="s">
        <v>1331</v>
      </c>
      <c r="D942" s="280" t="s">
        <v>1332</v>
      </c>
      <c r="E942" s="263">
        <v>5520</v>
      </c>
      <c r="F942" s="263">
        <v>127</v>
      </c>
      <c r="G942" s="263">
        <v>85</v>
      </c>
      <c r="H942" s="263">
        <v>0</v>
      </c>
      <c r="I942" s="263">
        <v>0</v>
      </c>
      <c r="J942" s="264">
        <v>7429</v>
      </c>
      <c r="K942" s="264">
        <v>182</v>
      </c>
      <c r="L942" s="264">
        <v>182</v>
      </c>
      <c r="M942" s="264">
        <v>18</v>
      </c>
      <c r="N942" s="264">
        <v>0</v>
      </c>
      <c r="O942" s="264">
        <v>8418</v>
      </c>
      <c r="P942" s="264">
        <v>191</v>
      </c>
      <c r="Q942" s="264">
        <v>191</v>
      </c>
      <c r="R942" s="264">
        <v>66</v>
      </c>
      <c r="S942" s="264">
        <v>0</v>
      </c>
      <c r="T942" s="265">
        <v>0.015</v>
      </c>
      <c r="U942" s="266">
        <v>243437</v>
      </c>
      <c r="V942" s="266">
        <v>5229</v>
      </c>
      <c r="W942" s="266">
        <v>5186</v>
      </c>
      <c r="X942" s="266">
        <v>1</v>
      </c>
      <c r="Y942" s="264">
        <v>4724</v>
      </c>
      <c r="Z942" s="267">
        <v>0.0214757822352395</v>
      </c>
      <c r="AA942" s="267">
        <v>0.0230072463768116</v>
      </c>
      <c r="AB942" s="267">
        <v>0.0244985866200027</v>
      </c>
      <c r="AC942" s="268">
        <v>0.0226894749346638</v>
      </c>
      <c r="AD942" s="269">
        <v>-0.0014913402431911</v>
      </c>
      <c r="AE942" s="270">
        <v>56847</v>
      </c>
      <c r="AF942" s="271">
        <v>1287</v>
      </c>
      <c r="AG942" s="271">
        <v>0</v>
      </c>
      <c r="AH942" s="271">
        <v>57178</v>
      </c>
      <c r="AI942" s="271">
        <v>1211</v>
      </c>
      <c r="AJ942" s="271">
        <v>0</v>
      </c>
      <c r="AK942" s="268">
        <v>0.0226397171354689</v>
      </c>
      <c r="AL942" s="268">
        <v>0.0211794746231068</v>
      </c>
      <c r="AM942" s="269">
        <v>0.0014602425123621</v>
      </c>
    </row>
    <row r="943" spans="1:39">
      <c r="A943" s="279" t="s">
        <v>1158</v>
      </c>
      <c r="B943" s="280" t="s">
        <v>3358</v>
      </c>
      <c r="C943" s="262" t="s">
        <v>1333</v>
      </c>
      <c r="D943" s="280" t="s">
        <v>1334</v>
      </c>
      <c r="E943" s="263">
        <v>3165</v>
      </c>
      <c r="F943" s="263">
        <v>49</v>
      </c>
      <c r="G943" s="263">
        <v>39</v>
      </c>
      <c r="H943" s="263">
        <v>0</v>
      </c>
      <c r="I943" s="263">
        <v>0</v>
      </c>
      <c r="J943" s="264">
        <v>4057</v>
      </c>
      <c r="K943" s="264">
        <v>73</v>
      </c>
      <c r="L943" s="264">
        <v>73</v>
      </c>
      <c r="M943" s="264">
        <v>16</v>
      </c>
      <c r="N943" s="264">
        <v>0</v>
      </c>
      <c r="O943" s="264">
        <v>4621</v>
      </c>
      <c r="P943" s="264">
        <v>104</v>
      </c>
      <c r="Q943" s="264">
        <v>104</v>
      </c>
      <c r="R943" s="264">
        <v>52</v>
      </c>
      <c r="S943" s="264">
        <v>0</v>
      </c>
      <c r="T943" s="265">
        <v>0.015</v>
      </c>
      <c r="U943" s="266">
        <v>136529</v>
      </c>
      <c r="V943" s="266">
        <v>1968</v>
      </c>
      <c r="W943" s="266">
        <v>1958</v>
      </c>
      <c r="X943" s="266">
        <v>0</v>
      </c>
      <c r="Y943" s="264">
        <v>1777</v>
      </c>
      <c r="Z943" s="267">
        <v>0.0144145199920896</v>
      </c>
      <c r="AA943" s="267">
        <v>0.0154818325434439</v>
      </c>
      <c r="AB943" s="267">
        <v>0.0179935913236382</v>
      </c>
      <c r="AC943" s="268">
        <v>0.022505951092837</v>
      </c>
      <c r="AD943" s="269">
        <v>-0.00251175878019424</v>
      </c>
      <c r="AE943" s="270">
        <v>32045</v>
      </c>
      <c r="AF943" s="271">
        <v>547</v>
      </c>
      <c r="AG943" s="271">
        <v>0</v>
      </c>
      <c r="AH943" s="271">
        <v>32053</v>
      </c>
      <c r="AI943" s="271">
        <v>462</v>
      </c>
      <c r="AJ943" s="271">
        <v>0</v>
      </c>
      <c r="AK943" s="268">
        <v>0.0170697456701513</v>
      </c>
      <c r="AL943" s="268">
        <v>0.0144136274295698</v>
      </c>
      <c r="AM943" s="269">
        <v>0.00265611824058157</v>
      </c>
    </row>
    <row r="944" spans="1:39">
      <c r="A944" s="279" t="s">
        <v>1158</v>
      </c>
      <c r="B944" s="280" t="s">
        <v>3358</v>
      </c>
      <c r="C944" s="262" t="s">
        <v>1335</v>
      </c>
      <c r="D944" s="280" t="s">
        <v>1336</v>
      </c>
      <c r="E944" s="263">
        <v>3899</v>
      </c>
      <c r="F944" s="263">
        <v>52</v>
      </c>
      <c r="G944" s="263">
        <v>36</v>
      </c>
      <c r="H944" s="263">
        <v>0</v>
      </c>
      <c r="I944" s="263">
        <v>0</v>
      </c>
      <c r="J944" s="264">
        <v>5133</v>
      </c>
      <c r="K944" s="264">
        <v>115</v>
      </c>
      <c r="L944" s="264">
        <v>115</v>
      </c>
      <c r="M944" s="264">
        <v>1</v>
      </c>
      <c r="N944" s="264">
        <v>0</v>
      </c>
      <c r="O944" s="264">
        <v>5921</v>
      </c>
      <c r="P944" s="264">
        <v>202</v>
      </c>
      <c r="Q944" s="264">
        <v>202</v>
      </c>
      <c r="R944" s="264">
        <v>92</v>
      </c>
      <c r="S944" s="264">
        <v>0</v>
      </c>
      <c r="T944" s="265">
        <v>0.015</v>
      </c>
      <c r="U944" s="266">
        <v>166258</v>
      </c>
      <c r="V944" s="266">
        <v>3345</v>
      </c>
      <c r="W944" s="266">
        <v>3328</v>
      </c>
      <c r="X944" s="266">
        <v>0</v>
      </c>
      <c r="Y944" s="264">
        <v>3020</v>
      </c>
      <c r="Z944" s="267">
        <v>0.0201193326035439</v>
      </c>
      <c r="AA944" s="267">
        <v>0.0133367530135932</v>
      </c>
      <c r="AB944" s="267">
        <v>0.0224040522111825</v>
      </c>
      <c r="AC944" s="268">
        <v>0.0341158588076338</v>
      </c>
      <c r="AD944" s="269">
        <v>-0.00906729919758932</v>
      </c>
      <c r="AE944" s="270">
        <v>38736</v>
      </c>
      <c r="AF944" s="271">
        <v>763</v>
      </c>
      <c r="AG944" s="271">
        <v>0</v>
      </c>
      <c r="AH944" s="271">
        <v>39023</v>
      </c>
      <c r="AI944" s="271">
        <v>857</v>
      </c>
      <c r="AJ944" s="271">
        <v>0</v>
      </c>
      <c r="AK944" s="268">
        <v>0.0196974390747625</v>
      </c>
      <c r="AL944" s="268">
        <v>0.0219614073751377</v>
      </c>
      <c r="AM944" s="269">
        <v>-0.00226396830037524</v>
      </c>
    </row>
    <row r="945" spans="1:39">
      <c r="A945" s="279" t="s">
        <v>1158</v>
      </c>
      <c r="B945" s="280" t="s">
        <v>3358</v>
      </c>
      <c r="C945" s="262" t="s">
        <v>1337</v>
      </c>
      <c r="D945" s="280" t="s">
        <v>1338</v>
      </c>
      <c r="E945" s="263">
        <v>2478</v>
      </c>
      <c r="F945" s="263">
        <v>20</v>
      </c>
      <c r="G945" s="263">
        <v>14</v>
      </c>
      <c r="H945" s="263">
        <v>2</v>
      </c>
      <c r="I945" s="263">
        <v>0</v>
      </c>
      <c r="J945" s="264">
        <v>3034</v>
      </c>
      <c r="K945" s="264">
        <v>23</v>
      </c>
      <c r="L945" s="264">
        <v>23</v>
      </c>
      <c r="M945" s="264">
        <v>3</v>
      </c>
      <c r="N945" s="264">
        <v>0</v>
      </c>
      <c r="O945" s="264">
        <v>3092</v>
      </c>
      <c r="P945" s="264">
        <v>33</v>
      </c>
      <c r="Q945" s="264">
        <v>33</v>
      </c>
      <c r="R945" s="264">
        <v>13</v>
      </c>
      <c r="S945" s="264">
        <v>0</v>
      </c>
      <c r="T945" s="265">
        <v>0.015</v>
      </c>
      <c r="U945" s="266">
        <v>95861</v>
      </c>
      <c r="V945" s="266">
        <v>972</v>
      </c>
      <c r="W945" s="266">
        <v>966</v>
      </c>
      <c r="X945" s="266">
        <v>0</v>
      </c>
      <c r="Y945" s="264">
        <v>902</v>
      </c>
      <c r="Z945" s="267">
        <v>0.0101396814137136</v>
      </c>
      <c r="AA945" s="267">
        <v>0.00807102502017756</v>
      </c>
      <c r="AB945" s="267">
        <v>0.00758075148319051</v>
      </c>
      <c r="AC945" s="268">
        <v>0.0106727037516171</v>
      </c>
      <c r="AD945" s="269">
        <v>0.000490273536987054</v>
      </c>
      <c r="AE945" s="270">
        <v>22876</v>
      </c>
      <c r="AF945" s="271">
        <v>241</v>
      </c>
      <c r="AG945" s="271">
        <v>0</v>
      </c>
      <c r="AH945" s="271">
        <v>23089</v>
      </c>
      <c r="AI945" s="271">
        <v>264</v>
      </c>
      <c r="AJ945" s="271">
        <v>0</v>
      </c>
      <c r="AK945" s="268">
        <v>0.0105350585766742</v>
      </c>
      <c r="AL945" s="268">
        <v>0.0114340161981896</v>
      </c>
      <c r="AM945" s="269">
        <v>-0.000898957621515371</v>
      </c>
    </row>
    <row r="946" spans="1:39">
      <c r="A946" s="279" t="s">
        <v>1158</v>
      </c>
      <c r="B946" s="280" t="s">
        <v>3358</v>
      </c>
      <c r="C946" s="262" t="s">
        <v>1339</v>
      </c>
      <c r="D946" s="280" t="s">
        <v>1340</v>
      </c>
      <c r="E946" s="263">
        <v>2035</v>
      </c>
      <c r="F946" s="263">
        <v>28</v>
      </c>
      <c r="G946" s="263">
        <v>15</v>
      </c>
      <c r="H946" s="263">
        <v>2</v>
      </c>
      <c r="I946" s="263">
        <v>0</v>
      </c>
      <c r="J946" s="264">
        <v>2750</v>
      </c>
      <c r="K946" s="264">
        <v>47</v>
      </c>
      <c r="L946" s="264">
        <v>47</v>
      </c>
      <c r="M946" s="264">
        <v>2</v>
      </c>
      <c r="N946" s="264">
        <v>0</v>
      </c>
      <c r="O946" s="264">
        <v>3097</v>
      </c>
      <c r="P946" s="264">
        <v>44</v>
      </c>
      <c r="Q946" s="264">
        <v>44</v>
      </c>
      <c r="R946" s="264">
        <v>22</v>
      </c>
      <c r="S946" s="264">
        <v>0</v>
      </c>
      <c r="T946" s="265">
        <v>0.015</v>
      </c>
      <c r="U946" s="266">
        <v>88834</v>
      </c>
      <c r="V946" s="266">
        <v>1166</v>
      </c>
      <c r="W946" s="266">
        <v>1153</v>
      </c>
      <c r="X946" s="266">
        <v>0</v>
      </c>
      <c r="Y946" s="264">
        <v>1058</v>
      </c>
      <c r="Z946" s="267">
        <v>0.0131256050611252</v>
      </c>
      <c r="AA946" s="267">
        <v>0.0137592137592138</v>
      </c>
      <c r="AB946" s="267">
        <v>0.0170909090909091</v>
      </c>
      <c r="AC946" s="268">
        <v>0.0142072973845657</v>
      </c>
      <c r="AD946" s="269">
        <v>-0.00333169533169533</v>
      </c>
      <c r="AE946" s="270">
        <v>20896</v>
      </c>
      <c r="AF946" s="271">
        <v>317</v>
      </c>
      <c r="AG946" s="271">
        <v>0</v>
      </c>
      <c r="AH946" s="271">
        <v>21622</v>
      </c>
      <c r="AI946" s="271">
        <v>253</v>
      </c>
      <c r="AJ946" s="271">
        <v>0</v>
      </c>
      <c r="AK946" s="268">
        <v>0.0151703675344564</v>
      </c>
      <c r="AL946" s="268">
        <v>0.0117010452317084</v>
      </c>
      <c r="AM946" s="269">
        <v>0.00346932230274791</v>
      </c>
    </row>
    <row r="947" spans="1:39">
      <c r="A947" s="279" t="s">
        <v>1158</v>
      </c>
      <c r="B947" s="280" t="s">
        <v>3358</v>
      </c>
      <c r="C947" s="262" t="s">
        <v>1341</v>
      </c>
      <c r="D947" s="280" t="s">
        <v>1342</v>
      </c>
      <c r="E947" s="263">
        <v>3106</v>
      </c>
      <c r="F947" s="263">
        <v>58</v>
      </c>
      <c r="G947" s="263">
        <v>48</v>
      </c>
      <c r="H947" s="263">
        <v>3</v>
      </c>
      <c r="I947" s="263">
        <v>0</v>
      </c>
      <c r="J947" s="264">
        <v>3925</v>
      </c>
      <c r="K947" s="264">
        <v>105</v>
      </c>
      <c r="L947" s="264">
        <v>105</v>
      </c>
      <c r="M947" s="264">
        <v>23</v>
      </c>
      <c r="N947" s="264">
        <v>0</v>
      </c>
      <c r="O947" s="264">
        <v>4290</v>
      </c>
      <c r="P947" s="264">
        <v>68</v>
      </c>
      <c r="Q947" s="264">
        <v>68</v>
      </c>
      <c r="R947" s="264">
        <v>44</v>
      </c>
      <c r="S947" s="264">
        <v>0</v>
      </c>
      <c r="T947" s="265">
        <v>0.015</v>
      </c>
      <c r="U947" s="266">
        <v>131528</v>
      </c>
      <c r="V947" s="266">
        <v>2477</v>
      </c>
      <c r="W947" s="266">
        <v>2467</v>
      </c>
      <c r="X947" s="266">
        <v>0</v>
      </c>
      <c r="Y947" s="264">
        <v>2292</v>
      </c>
      <c r="Z947" s="267">
        <v>0.0188324919408795</v>
      </c>
      <c r="AA947" s="267">
        <v>0.0186735350933677</v>
      </c>
      <c r="AB947" s="267">
        <v>0.0267515923566879</v>
      </c>
      <c r="AC947" s="268">
        <v>0.0158508158508159</v>
      </c>
      <c r="AD947" s="269">
        <v>-0.00807805726332022</v>
      </c>
      <c r="AE947" s="270">
        <v>30226</v>
      </c>
      <c r="AF947" s="271">
        <v>586</v>
      </c>
      <c r="AG947" s="271">
        <v>0</v>
      </c>
      <c r="AH947" s="271">
        <v>30742</v>
      </c>
      <c r="AI947" s="271">
        <v>607</v>
      </c>
      <c r="AJ947" s="271">
        <v>0</v>
      </c>
      <c r="AK947" s="268">
        <v>0.0193872824720439</v>
      </c>
      <c r="AL947" s="268">
        <v>0.0197449743022575</v>
      </c>
      <c r="AM947" s="269">
        <v>-0.000357691830213561</v>
      </c>
    </row>
    <row r="948" spans="1:39">
      <c r="A948" s="279" t="s">
        <v>1158</v>
      </c>
      <c r="B948" s="280" t="s">
        <v>3358</v>
      </c>
      <c r="C948" s="262" t="s">
        <v>1343</v>
      </c>
      <c r="D948" s="280" t="s">
        <v>1344</v>
      </c>
      <c r="E948" s="263">
        <v>2598</v>
      </c>
      <c r="F948" s="263">
        <v>30</v>
      </c>
      <c r="G948" s="263">
        <v>26</v>
      </c>
      <c r="H948" s="263">
        <v>0</v>
      </c>
      <c r="I948" s="263">
        <v>0</v>
      </c>
      <c r="J948" s="264">
        <v>3398</v>
      </c>
      <c r="K948" s="264">
        <v>62</v>
      </c>
      <c r="L948" s="264">
        <v>62</v>
      </c>
      <c r="M948" s="264">
        <v>5</v>
      </c>
      <c r="N948" s="264">
        <v>0</v>
      </c>
      <c r="O948" s="264">
        <v>3709</v>
      </c>
      <c r="P948" s="264">
        <v>55</v>
      </c>
      <c r="Q948" s="264">
        <v>55</v>
      </c>
      <c r="R948" s="264">
        <v>24</v>
      </c>
      <c r="S948" s="264">
        <v>0</v>
      </c>
      <c r="T948" s="265">
        <v>0.015</v>
      </c>
      <c r="U948" s="266">
        <v>109845</v>
      </c>
      <c r="V948" s="266">
        <v>1393</v>
      </c>
      <c r="W948" s="266">
        <v>1389</v>
      </c>
      <c r="X948" s="266">
        <v>0</v>
      </c>
      <c r="Y948" s="264">
        <v>1261</v>
      </c>
      <c r="Z948" s="267">
        <v>0.0126815057581137</v>
      </c>
      <c r="AA948" s="267">
        <v>0.0115473441108545</v>
      </c>
      <c r="AB948" s="267">
        <v>0.0182460270747499</v>
      </c>
      <c r="AC948" s="268">
        <v>0.0148287948234025</v>
      </c>
      <c r="AD948" s="269">
        <v>-0.00669868296389535</v>
      </c>
      <c r="AE948" s="270">
        <v>25606</v>
      </c>
      <c r="AF948" s="271">
        <v>347</v>
      </c>
      <c r="AG948" s="271">
        <v>0</v>
      </c>
      <c r="AH948" s="271">
        <v>26123</v>
      </c>
      <c r="AI948" s="271">
        <v>288</v>
      </c>
      <c r="AJ948" s="271">
        <v>0</v>
      </c>
      <c r="AK948" s="268">
        <v>0.0135515113645239</v>
      </c>
      <c r="AL948" s="268">
        <v>0.0110247674463117</v>
      </c>
      <c r="AM948" s="269">
        <v>0.00252674391821226</v>
      </c>
    </row>
    <row r="949" spans="1:39">
      <c r="A949" s="279" t="s">
        <v>1158</v>
      </c>
      <c r="B949" s="280" t="s">
        <v>3358</v>
      </c>
      <c r="C949" s="262" t="s">
        <v>1345</v>
      </c>
      <c r="D949" s="280" t="s">
        <v>1346</v>
      </c>
      <c r="E949" s="263">
        <v>1433</v>
      </c>
      <c r="F949" s="263">
        <v>25</v>
      </c>
      <c r="G949" s="263">
        <v>20</v>
      </c>
      <c r="H949" s="263">
        <v>0</v>
      </c>
      <c r="I949" s="263">
        <v>0</v>
      </c>
      <c r="J949" s="264">
        <v>1852</v>
      </c>
      <c r="K949" s="264">
        <v>41</v>
      </c>
      <c r="L949" s="264">
        <v>41</v>
      </c>
      <c r="M949" s="264">
        <v>0</v>
      </c>
      <c r="N949" s="264">
        <v>0</v>
      </c>
      <c r="O949" s="264">
        <v>2147</v>
      </c>
      <c r="P949" s="264">
        <v>23</v>
      </c>
      <c r="Q949" s="264">
        <v>23</v>
      </c>
      <c r="R949" s="264">
        <v>6</v>
      </c>
      <c r="S949" s="264">
        <v>0</v>
      </c>
      <c r="T949" s="265">
        <v>0.015</v>
      </c>
      <c r="U949" s="266">
        <v>61596</v>
      </c>
      <c r="V949" s="266">
        <v>1059</v>
      </c>
      <c r="W949" s="266">
        <v>1054</v>
      </c>
      <c r="X949" s="266">
        <v>0</v>
      </c>
      <c r="Y949" s="264">
        <v>963</v>
      </c>
      <c r="Z949" s="267">
        <v>0.0171926748490162</v>
      </c>
      <c r="AA949" s="267">
        <v>0.0174459176552687</v>
      </c>
      <c r="AB949" s="267">
        <v>0.0221382289416847</v>
      </c>
      <c r="AC949" s="268">
        <v>0.0107126222636237</v>
      </c>
      <c r="AD949" s="269">
        <v>-0.004692311286416</v>
      </c>
      <c r="AE949" s="270">
        <v>14499</v>
      </c>
      <c r="AF949" s="271">
        <v>237</v>
      </c>
      <c r="AG949" s="271">
        <v>0</v>
      </c>
      <c r="AH949" s="271">
        <v>14414</v>
      </c>
      <c r="AI949" s="271">
        <v>273</v>
      </c>
      <c r="AJ949" s="271">
        <v>0</v>
      </c>
      <c r="AK949" s="268">
        <v>0.0163459548934409</v>
      </c>
      <c r="AL949" s="268">
        <v>0.0189399195226863</v>
      </c>
      <c r="AM949" s="269">
        <v>-0.00259396462924535</v>
      </c>
    </row>
    <row r="950" spans="1:39">
      <c r="A950" s="279" t="s">
        <v>1158</v>
      </c>
      <c r="B950" s="280" t="s">
        <v>3358</v>
      </c>
      <c r="C950" s="262" t="s">
        <v>1347</v>
      </c>
      <c r="D950" s="280" t="s">
        <v>1348</v>
      </c>
      <c r="E950" s="263">
        <v>1219</v>
      </c>
      <c r="F950" s="263">
        <v>48</v>
      </c>
      <c r="G950" s="263">
        <v>36</v>
      </c>
      <c r="H950" s="263">
        <v>3</v>
      </c>
      <c r="I950" s="263">
        <v>0</v>
      </c>
      <c r="J950" s="264">
        <v>1847</v>
      </c>
      <c r="K950" s="264">
        <v>44</v>
      </c>
      <c r="L950" s="264">
        <v>44</v>
      </c>
      <c r="M950" s="264">
        <v>12</v>
      </c>
      <c r="N950" s="264">
        <v>0</v>
      </c>
      <c r="O950" s="264">
        <v>2162</v>
      </c>
      <c r="P950" s="264">
        <v>49</v>
      </c>
      <c r="Q950" s="264">
        <v>49</v>
      </c>
      <c r="R950" s="264">
        <v>18</v>
      </c>
      <c r="S950" s="264">
        <v>0</v>
      </c>
      <c r="T950" s="265">
        <v>0.015</v>
      </c>
      <c r="U950" s="266">
        <v>62618</v>
      </c>
      <c r="V950" s="266">
        <v>1444</v>
      </c>
      <c r="W950" s="266">
        <v>1432</v>
      </c>
      <c r="X950" s="266">
        <v>0</v>
      </c>
      <c r="Y950" s="264">
        <v>1319</v>
      </c>
      <c r="Z950" s="267">
        <v>0.0230604618480309</v>
      </c>
      <c r="AA950" s="267">
        <v>0.0393765381460213</v>
      </c>
      <c r="AB950" s="267">
        <v>0.0238224147265836</v>
      </c>
      <c r="AC950" s="268">
        <v>0.0226641998149861</v>
      </c>
      <c r="AD950" s="269">
        <v>0.0155541234194377</v>
      </c>
      <c r="AE950" s="270">
        <v>13978</v>
      </c>
      <c r="AF950" s="271">
        <v>355</v>
      </c>
      <c r="AG950" s="271">
        <v>0</v>
      </c>
      <c r="AH950" s="271">
        <v>14461</v>
      </c>
      <c r="AI950" s="271">
        <v>353</v>
      </c>
      <c r="AJ950" s="271">
        <v>0</v>
      </c>
      <c r="AK950" s="268">
        <v>0.0253970525110889</v>
      </c>
      <c r="AL950" s="268">
        <v>0.0244104833690616</v>
      </c>
      <c r="AM950" s="269">
        <v>0.00098656914202724</v>
      </c>
    </row>
    <row r="951" spans="1:39">
      <c r="A951" s="279" t="s">
        <v>1158</v>
      </c>
      <c r="B951" s="280" t="s">
        <v>3358</v>
      </c>
      <c r="C951" s="262" t="s">
        <v>1349</v>
      </c>
      <c r="D951" s="280" t="s">
        <v>1350</v>
      </c>
      <c r="E951" s="263">
        <v>2361</v>
      </c>
      <c r="F951" s="263">
        <v>86</v>
      </c>
      <c r="G951" s="263">
        <v>65</v>
      </c>
      <c r="H951" s="263">
        <v>6</v>
      </c>
      <c r="I951" s="263">
        <v>0</v>
      </c>
      <c r="J951" s="264">
        <v>3503</v>
      </c>
      <c r="K951" s="264">
        <v>132</v>
      </c>
      <c r="L951" s="264">
        <v>132</v>
      </c>
      <c r="M951" s="264">
        <v>0</v>
      </c>
      <c r="N951" s="264">
        <v>0</v>
      </c>
      <c r="O951" s="264">
        <v>4018</v>
      </c>
      <c r="P951" s="264">
        <v>130</v>
      </c>
      <c r="Q951" s="264">
        <v>130</v>
      </c>
      <c r="R951" s="264">
        <v>20</v>
      </c>
      <c r="S951" s="264">
        <v>0</v>
      </c>
      <c r="T951" s="265">
        <v>0.015</v>
      </c>
      <c r="U951" s="266">
        <v>113924</v>
      </c>
      <c r="V951" s="266">
        <v>3541</v>
      </c>
      <c r="W951" s="266">
        <v>3520</v>
      </c>
      <c r="X951" s="266">
        <v>5</v>
      </c>
      <c r="Y951" s="264">
        <v>3118</v>
      </c>
      <c r="Z951" s="267">
        <v>0.0310382360169938</v>
      </c>
      <c r="AA951" s="267">
        <v>0.0364252435408725</v>
      </c>
      <c r="AB951" s="267">
        <v>0.0376819868683985</v>
      </c>
      <c r="AC951" s="268">
        <v>0.0323544051767048</v>
      </c>
      <c r="AD951" s="269">
        <v>-0.001256743327526</v>
      </c>
      <c r="AE951" s="270">
        <v>26625</v>
      </c>
      <c r="AF951" s="271">
        <v>895</v>
      </c>
      <c r="AG951" s="271">
        <v>1</v>
      </c>
      <c r="AH951" s="271">
        <v>27346</v>
      </c>
      <c r="AI951" s="271">
        <v>912</v>
      </c>
      <c r="AJ951" s="271">
        <v>2</v>
      </c>
      <c r="AK951" s="268">
        <v>0.0335774647887324</v>
      </c>
      <c r="AL951" s="268">
        <v>0.0332772617567469</v>
      </c>
      <c r="AM951" s="269">
        <v>0.000300203031985517</v>
      </c>
    </row>
    <row r="952" spans="1:39">
      <c r="A952" s="279" t="s">
        <v>1158</v>
      </c>
      <c r="B952" s="280" t="s">
        <v>3358</v>
      </c>
      <c r="C952" s="262" t="s">
        <v>1351</v>
      </c>
      <c r="D952" s="280" t="s">
        <v>1352</v>
      </c>
      <c r="E952" s="263">
        <v>3822</v>
      </c>
      <c r="F952" s="263">
        <v>108</v>
      </c>
      <c r="G952" s="263">
        <v>76</v>
      </c>
      <c r="H952" s="263">
        <v>4</v>
      </c>
      <c r="I952" s="263">
        <v>0</v>
      </c>
      <c r="J952" s="264">
        <v>6205</v>
      </c>
      <c r="K952" s="264">
        <v>156</v>
      </c>
      <c r="L952" s="264">
        <v>156</v>
      </c>
      <c r="M952" s="264">
        <v>1</v>
      </c>
      <c r="N952" s="264">
        <v>0</v>
      </c>
      <c r="O952" s="264">
        <v>7292</v>
      </c>
      <c r="P952" s="264">
        <v>133</v>
      </c>
      <c r="Q952" s="264">
        <v>133</v>
      </c>
      <c r="R952" s="264">
        <v>38</v>
      </c>
      <c r="S952" s="264">
        <v>0</v>
      </c>
      <c r="T952" s="265">
        <v>0.015</v>
      </c>
      <c r="U952" s="266">
        <v>181796</v>
      </c>
      <c r="V952" s="266">
        <v>3619</v>
      </c>
      <c r="W952" s="266">
        <v>3579</v>
      </c>
      <c r="X952" s="266">
        <v>0</v>
      </c>
      <c r="Y952" s="264">
        <v>3192</v>
      </c>
      <c r="Z952" s="267">
        <v>0.0199069286452947</v>
      </c>
      <c r="AA952" s="267">
        <v>0.0282574568288854</v>
      </c>
      <c r="AB952" s="267">
        <v>0.0251410153102337</v>
      </c>
      <c r="AC952" s="268">
        <v>0.0182391662095447</v>
      </c>
      <c r="AD952" s="269">
        <v>0.00311644151865172</v>
      </c>
      <c r="AE952" s="270">
        <v>46839</v>
      </c>
      <c r="AF952" s="271">
        <v>977</v>
      </c>
      <c r="AG952" s="271">
        <v>0</v>
      </c>
      <c r="AH952" s="271">
        <v>43268</v>
      </c>
      <c r="AI952" s="271">
        <v>890</v>
      </c>
      <c r="AJ952" s="271">
        <v>0</v>
      </c>
      <c r="AK952" s="268">
        <v>0.0208586861376204</v>
      </c>
      <c r="AL952" s="268">
        <v>0.0205694739761487</v>
      </c>
      <c r="AM952" s="269">
        <v>0.000289212161471705</v>
      </c>
    </row>
    <row r="953" spans="1:39">
      <c r="A953" s="279" t="s">
        <v>1158</v>
      </c>
      <c r="B953" s="280" t="s">
        <v>3358</v>
      </c>
      <c r="C953" s="262" t="s">
        <v>1353</v>
      </c>
      <c r="D953" s="280" t="s">
        <v>1354</v>
      </c>
      <c r="E953" s="263">
        <v>2142</v>
      </c>
      <c r="F953" s="263">
        <v>45</v>
      </c>
      <c r="G953" s="263">
        <v>28</v>
      </c>
      <c r="H953" s="263">
        <v>1</v>
      </c>
      <c r="I953" s="263">
        <v>0</v>
      </c>
      <c r="J953" s="264">
        <v>2991</v>
      </c>
      <c r="K953" s="264">
        <v>71</v>
      </c>
      <c r="L953" s="264">
        <v>71</v>
      </c>
      <c r="M953" s="264">
        <v>6</v>
      </c>
      <c r="N953" s="264">
        <v>0</v>
      </c>
      <c r="O953" s="264">
        <v>3584</v>
      </c>
      <c r="P953" s="264">
        <v>90</v>
      </c>
      <c r="Q953" s="264">
        <v>90</v>
      </c>
      <c r="R953" s="264">
        <v>22</v>
      </c>
      <c r="S953" s="264">
        <v>0</v>
      </c>
      <c r="T953" s="265">
        <v>0.015</v>
      </c>
      <c r="U953" s="266">
        <v>100038</v>
      </c>
      <c r="V953" s="266">
        <v>2103</v>
      </c>
      <c r="W953" s="266">
        <v>2086</v>
      </c>
      <c r="X953" s="266">
        <v>3</v>
      </c>
      <c r="Y953" s="264">
        <v>1888</v>
      </c>
      <c r="Z953" s="267">
        <v>0.0209920230312481</v>
      </c>
      <c r="AA953" s="267">
        <v>0.0210084033613445</v>
      </c>
      <c r="AB953" s="267">
        <v>0.0237378803075894</v>
      </c>
      <c r="AC953" s="268">
        <v>0.0251116071428571</v>
      </c>
      <c r="AD953" s="269">
        <v>-0.0027294769462449</v>
      </c>
      <c r="AE953" s="270">
        <v>22576</v>
      </c>
      <c r="AF953" s="271">
        <v>515</v>
      </c>
      <c r="AG953" s="271">
        <v>1</v>
      </c>
      <c r="AH953" s="271">
        <v>23384</v>
      </c>
      <c r="AI953" s="271">
        <v>485</v>
      </c>
      <c r="AJ953" s="271">
        <v>0</v>
      </c>
      <c r="AK953" s="268">
        <v>0.0227675407512403</v>
      </c>
      <c r="AL953" s="268">
        <v>0.020740677386247</v>
      </c>
      <c r="AM953" s="269">
        <v>0.00202686336499325</v>
      </c>
    </row>
    <row r="954" spans="1:39">
      <c r="A954" s="279" t="s">
        <v>1158</v>
      </c>
      <c r="B954" s="280" t="s">
        <v>3358</v>
      </c>
      <c r="C954" s="262" t="s">
        <v>1355</v>
      </c>
      <c r="D954" s="280" t="s">
        <v>1356</v>
      </c>
      <c r="E954" s="263">
        <v>3335</v>
      </c>
      <c r="F954" s="263">
        <v>111</v>
      </c>
      <c r="G954" s="263">
        <v>77</v>
      </c>
      <c r="H954" s="263">
        <v>3</v>
      </c>
      <c r="I954" s="263">
        <v>0</v>
      </c>
      <c r="J954" s="264">
        <v>4985</v>
      </c>
      <c r="K954" s="264">
        <v>144</v>
      </c>
      <c r="L954" s="264">
        <v>143</v>
      </c>
      <c r="M954" s="264">
        <v>25</v>
      </c>
      <c r="N954" s="264">
        <v>0</v>
      </c>
      <c r="O954" s="264">
        <v>6017</v>
      </c>
      <c r="P954" s="264">
        <v>178</v>
      </c>
      <c r="Q954" s="264">
        <v>178</v>
      </c>
      <c r="R954" s="264">
        <v>81</v>
      </c>
      <c r="S954" s="264">
        <v>0</v>
      </c>
      <c r="T954" s="265">
        <v>0.015</v>
      </c>
      <c r="U954" s="266">
        <v>157244</v>
      </c>
      <c r="V954" s="266">
        <v>4400</v>
      </c>
      <c r="W954" s="266">
        <v>4363</v>
      </c>
      <c r="X954" s="266">
        <v>4</v>
      </c>
      <c r="Y954" s="264">
        <v>4005</v>
      </c>
      <c r="Z954" s="267">
        <v>0.027956551601333</v>
      </c>
      <c r="AA954" s="267">
        <v>0.0332833583208396</v>
      </c>
      <c r="AB954" s="267">
        <v>0.0288866599799398</v>
      </c>
      <c r="AC954" s="268">
        <v>0.0295828485956457</v>
      </c>
      <c r="AD954" s="269">
        <v>0.00439669834089976</v>
      </c>
      <c r="AE954" s="270">
        <v>37935</v>
      </c>
      <c r="AF954" s="271">
        <v>1083</v>
      </c>
      <c r="AG954" s="271">
        <v>0</v>
      </c>
      <c r="AH954" s="271">
        <v>36661</v>
      </c>
      <c r="AI954" s="271">
        <v>1058</v>
      </c>
      <c r="AJ954" s="271">
        <v>1</v>
      </c>
      <c r="AK954" s="268">
        <v>0.0285488335310399</v>
      </c>
      <c r="AL954" s="268">
        <v>0.0288317285398653</v>
      </c>
      <c r="AM954" s="269">
        <v>-0.000282895008825314</v>
      </c>
    </row>
    <row r="955" spans="1:39">
      <c r="A955" s="279" t="s">
        <v>1158</v>
      </c>
      <c r="B955" s="280" t="s">
        <v>3358</v>
      </c>
      <c r="C955" s="262" t="s">
        <v>1357</v>
      </c>
      <c r="D955" s="280" t="s">
        <v>1358</v>
      </c>
      <c r="E955" s="263">
        <v>2620</v>
      </c>
      <c r="F955" s="263">
        <v>61</v>
      </c>
      <c r="G955" s="263">
        <v>43</v>
      </c>
      <c r="H955" s="263">
        <v>1</v>
      </c>
      <c r="I955" s="263">
        <v>0</v>
      </c>
      <c r="J955" s="264">
        <v>3514</v>
      </c>
      <c r="K955" s="264">
        <v>85</v>
      </c>
      <c r="L955" s="264">
        <v>85</v>
      </c>
      <c r="M955" s="264">
        <v>1</v>
      </c>
      <c r="N955" s="264">
        <v>0</v>
      </c>
      <c r="O955" s="264">
        <v>3951</v>
      </c>
      <c r="P955" s="264">
        <v>102</v>
      </c>
      <c r="Q955" s="264">
        <v>102</v>
      </c>
      <c r="R955" s="264">
        <v>33</v>
      </c>
      <c r="S955" s="264">
        <v>0</v>
      </c>
      <c r="T955" s="265">
        <v>0.015</v>
      </c>
      <c r="U955" s="266">
        <v>126245</v>
      </c>
      <c r="V955" s="266">
        <v>2772</v>
      </c>
      <c r="W955" s="266">
        <v>2754</v>
      </c>
      <c r="X955" s="266">
        <v>0</v>
      </c>
      <c r="Y955" s="264">
        <v>2523</v>
      </c>
      <c r="Z955" s="267">
        <v>0.0219573052398115</v>
      </c>
      <c r="AA955" s="267">
        <v>0.0232824427480916</v>
      </c>
      <c r="AB955" s="267">
        <v>0.0241889584519067</v>
      </c>
      <c r="AC955" s="268">
        <v>0.0258162490508732</v>
      </c>
      <c r="AD955" s="269">
        <v>-0.000906515703815055</v>
      </c>
      <c r="AE955" s="270">
        <v>27139</v>
      </c>
      <c r="AF955" s="271">
        <v>642</v>
      </c>
      <c r="AG955" s="271">
        <v>0</v>
      </c>
      <c r="AH955" s="271">
        <v>29558</v>
      </c>
      <c r="AI955" s="271">
        <v>664</v>
      </c>
      <c r="AJ955" s="271">
        <v>0</v>
      </c>
      <c r="AK955" s="268">
        <v>0.0236559932200892</v>
      </c>
      <c r="AL955" s="268">
        <v>0.0224643074632925</v>
      </c>
      <c r="AM955" s="269">
        <v>0.00119168575679666</v>
      </c>
    </row>
    <row r="956" spans="1:39">
      <c r="A956" s="279" t="s">
        <v>1158</v>
      </c>
      <c r="B956" s="280" t="s">
        <v>3358</v>
      </c>
      <c r="C956" s="262" t="s">
        <v>1359</v>
      </c>
      <c r="D956" s="280" t="s">
        <v>1360</v>
      </c>
      <c r="E956" s="263">
        <v>2194</v>
      </c>
      <c r="F956" s="263">
        <v>88</v>
      </c>
      <c r="G956" s="263">
        <v>43</v>
      </c>
      <c r="H956" s="263">
        <v>0</v>
      </c>
      <c r="I956" s="263">
        <v>0</v>
      </c>
      <c r="J956" s="264">
        <v>3206</v>
      </c>
      <c r="K956" s="264">
        <v>95</v>
      </c>
      <c r="L956" s="264">
        <v>95</v>
      </c>
      <c r="M956" s="264">
        <v>0</v>
      </c>
      <c r="N956" s="264">
        <v>0</v>
      </c>
      <c r="O956" s="264">
        <v>3799</v>
      </c>
      <c r="P956" s="264">
        <v>97</v>
      </c>
      <c r="Q956" s="264">
        <v>97</v>
      </c>
      <c r="R956" s="264">
        <v>26</v>
      </c>
      <c r="S956" s="264">
        <v>0</v>
      </c>
      <c r="T956" s="265">
        <v>0.015</v>
      </c>
      <c r="U956" s="266">
        <v>107939</v>
      </c>
      <c r="V956" s="266">
        <v>2701</v>
      </c>
      <c r="W956" s="266">
        <v>2655</v>
      </c>
      <c r="X956" s="266">
        <v>5</v>
      </c>
      <c r="Y956" s="264">
        <v>2369</v>
      </c>
      <c r="Z956" s="267">
        <v>0.0249770703823456</v>
      </c>
      <c r="AA956" s="267">
        <v>0.0401093892433911</v>
      </c>
      <c r="AB956" s="267">
        <v>0.0296319401122895</v>
      </c>
      <c r="AC956" s="268">
        <v>0.025533035009213</v>
      </c>
      <c r="AD956" s="269">
        <v>0.0104774491311016</v>
      </c>
      <c r="AE956" s="270">
        <v>24564</v>
      </c>
      <c r="AF956" s="271">
        <v>692</v>
      </c>
      <c r="AG956" s="271">
        <v>0</v>
      </c>
      <c r="AH956" s="271">
        <v>25253</v>
      </c>
      <c r="AI956" s="271">
        <v>669</v>
      </c>
      <c r="AJ956" s="271">
        <v>2</v>
      </c>
      <c r="AK956" s="268">
        <v>0.0281713076046247</v>
      </c>
      <c r="AL956" s="268">
        <v>0.0264127034411753</v>
      </c>
      <c r="AM956" s="269">
        <v>0.00175860416344935</v>
      </c>
    </row>
    <row r="957" spans="1:39">
      <c r="A957" s="279" t="s">
        <v>1158</v>
      </c>
      <c r="B957" s="280" t="s">
        <v>3358</v>
      </c>
      <c r="C957" s="262" t="s">
        <v>1361</v>
      </c>
      <c r="D957" s="280" t="s">
        <v>1362</v>
      </c>
      <c r="E957" s="263">
        <v>2768</v>
      </c>
      <c r="F957" s="263">
        <v>47</v>
      </c>
      <c r="G957" s="263">
        <v>36</v>
      </c>
      <c r="H957" s="263">
        <v>4</v>
      </c>
      <c r="I957" s="263">
        <v>0</v>
      </c>
      <c r="J957" s="264">
        <v>4234</v>
      </c>
      <c r="K957" s="264">
        <v>85</v>
      </c>
      <c r="L957" s="264">
        <v>84</v>
      </c>
      <c r="M957" s="264">
        <v>17</v>
      </c>
      <c r="N957" s="264">
        <v>0</v>
      </c>
      <c r="O957" s="264">
        <v>4542</v>
      </c>
      <c r="P957" s="264">
        <v>58</v>
      </c>
      <c r="Q957" s="264">
        <v>57</v>
      </c>
      <c r="R957" s="264">
        <v>30</v>
      </c>
      <c r="S957" s="264">
        <v>0</v>
      </c>
      <c r="T957" s="265">
        <v>0.015</v>
      </c>
      <c r="U957" s="266">
        <v>129689</v>
      </c>
      <c r="V957" s="266">
        <v>1794</v>
      </c>
      <c r="W957" s="266">
        <v>1780</v>
      </c>
      <c r="X957" s="266">
        <v>2</v>
      </c>
      <c r="Y957" s="264">
        <v>1613</v>
      </c>
      <c r="Z957" s="267">
        <v>0.01381767150645</v>
      </c>
      <c r="AA957" s="267">
        <v>0.0169797687861272</v>
      </c>
      <c r="AB957" s="267">
        <v>0.0200755786490316</v>
      </c>
      <c r="AC957" s="268">
        <v>0.0127697049757816</v>
      </c>
      <c r="AD957" s="269">
        <v>-0.00309580986290448</v>
      </c>
      <c r="AE957" s="270">
        <v>30585</v>
      </c>
      <c r="AF957" s="271">
        <v>504</v>
      </c>
      <c r="AG957" s="271">
        <v>1</v>
      </c>
      <c r="AH957" s="271">
        <v>30985</v>
      </c>
      <c r="AI957" s="271">
        <v>457</v>
      </c>
      <c r="AJ957" s="271">
        <v>0</v>
      </c>
      <c r="AK957" s="268">
        <v>0.016445970246853</v>
      </c>
      <c r="AL957" s="268">
        <v>0.0147490721316766</v>
      </c>
      <c r="AM957" s="269">
        <v>0.00169689811517641</v>
      </c>
    </row>
    <row r="958" spans="1:39">
      <c r="A958" s="279" t="s">
        <v>1158</v>
      </c>
      <c r="B958" s="280" t="s">
        <v>3358</v>
      </c>
      <c r="C958" s="262" t="s">
        <v>1363</v>
      </c>
      <c r="D958" s="280" t="s">
        <v>1364</v>
      </c>
      <c r="E958" s="263">
        <v>2461</v>
      </c>
      <c r="F958" s="263">
        <v>42</v>
      </c>
      <c r="G958" s="263">
        <v>31</v>
      </c>
      <c r="H958" s="263">
        <v>10</v>
      </c>
      <c r="I958" s="263">
        <v>0</v>
      </c>
      <c r="J958" s="264">
        <v>2956</v>
      </c>
      <c r="K958" s="264">
        <v>59</v>
      </c>
      <c r="L958" s="264">
        <v>59</v>
      </c>
      <c r="M958" s="264">
        <v>8</v>
      </c>
      <c r="N958" s="264">
        <v>0</v>
      </c>
      <c r="O958" s="264">
        <v>3508</v>
      </c>
      <c r="P958" s="264">
        <v>60</v>
      </c>
      <c r="Q958" s="264">
        <v>60</v>
      </c>
      <c r="R958" s="264">
        <v>33</v>
      </c>
      <c r="S958" s="264">
        <v>0</v>
      </c>
      <c r="T958" s="265">
        <v>0.015</v>
      </c>
      <c r="U958" s="266">
        <v>96722</v>
      </c>
      <c r="V958" s="266">
        <v>1741</v>
      </c>
      <c r="W958" s="266">
        <v>1729</v>
      </c>
      <c r="X958" s="266">
        <v>2</v>
      </c>
      <c r="Y958" s="264">
        <v>1608</v>
      </c>
      <c r="Z958" s="267">
        <v>0.0179793635367341</v>
      </c>
      <c r="AA958" s="267">
        <v>0.0170662332385209</v>
      </c>
      <c r="AB958" s="267">
        <v>0.0199594046008119</v>
      </c>
      <c r="AC958" s="268">
        <v>0.0171037628278221</v>
      </c>
      <c r="AD958" s="269">
        <v>-0.00289317136229098</v>
      </c>
      <c r="AE958" s="270">
        <v>22484</v>
      </c>
      <c r="AF958" s="271">
        <v>415</v>
      </c>
      <c r="AG958" s="271">
        <v>0</v>
      </c>
      <c r="AH958" s="271">
        <v>22872</v>
      </c>
      <c r="AI958" s="271">
        <v>445</v>
      </c>
      <c r="AJ958" s="271">
        <v>0</v>
      </c>
      <c r="AK958" s="268">
        <v>0.0184575698274328</v>
      </c>
      <c r="AL958" s="268">
        <v>0.0194561035327037</v>
      </c>
      <c r="AM958" s="269">
        <v>-0.0009985337052709</v>
      </c>
    </row>
    <row r="959" spans="1:39">
      <c r="A959" s="279" t="s">
        <v>1158</v>
      </c>
      <c r="B959" s="280" t="s">
        <v>3358</v>
      </c>
      <c r="C959" s="262" t="s">
        <v>1365</v>
      </c>
      <c r="D959" s="280" t="s">
        <v>1366</v>
      </c>
      <c r="E959" s="263">
        <v>2278</v>
      </c>
      <c r="F959" s="263">
        <v>51</v>
      </c>
      <c r="G959" s="263">
        <v>39</v>
      </c>
      <c r="H959" s="263">
        <v>4</v>
      </c>
      <c r="I959" s="263">
        <v>0</v>
      </c>
      <c r="J959" s="264">
        <v>3100</v>
      </c>
      <c r="K959" s="264">
        <v>84</v>
      </c>
      <c r="L959" s="264">
        <v>84</v>
      </c>
      <c r="M959" s="264">
        <v>7</v>
      </c>
      <c r="N959" s="264">
        <v>0</v>
      </c>
      <c r="O959" s="264">
        <v>3577</v>
      </c>
      <c r="P959" s="264">
        <v>94</v>
      </c>
      <c r="Q959" s="264">
        <v>93</v>
      </c>
      <c r="R959" s="264">
        <v>50</v>
      </c>
      <c r="S959" s="264">
        <v>0</v>
      </c>
      <c r="T959" s="265">
        <v>0.015</v>
      </c>
      <c r="U959" s="266">
        <v>100370</v>
      </c>
      <c r="V959" s="266">
        <v>2322</v>
      </c>
      <c r="W959" s="266">
        <v>2308</v>
      </c>
      <c r="X959" s="266">
        <v>0</v>
      </c>
      <c r="Y959" s="264">
        <v>2110</v>
      </c>
      <c r="Z959" s="267">
        <v>0.0231344027099731</v>
      </c>
      <c r="AA959" s="267">
        <v>0.0223880597014925</v>
      </c>
      <c r="AB959" s="267">
        <v>0.0270967741935484</v>
      </c>
      <c r="AC959" s="268">
        <v>0.026279004752586</v>
      </c>
      <c r="AD959" s="269">
        <v>-0.00470871449205585</v>
      </c>
      <c r="AE959" s="270">
        <v>22967</v>
      </c>
      <c r="AF959" s="271">
        <v>598</v>
      </c>
      <c r="AG959" s="271">
        <v>0</v>
      </c>
      <c r="AH959" s="271">
        <v>23966</v>
      </c>
      <c r="AI959" s="271">
        <v>517</v>
      </c>
      <c r="AJ959" s="271">
        <v>0</v>
      </c>
      <c r="AK959" s="268">
        <v>0.0260373579483607</v>
      </c>
      <c r="AL959" s="268">
        <v>0.0215722273220396</v>
      </c>
      <c r="AM959" s="269">
        <v>0.00446513062632114</v>
      </c>
    </row>
    <row r="960" spans="1:39">
      <c r="A960" s="279" t="s">
        <v>1158</v>
      </c>
      <c r="B960" s="280" t="s">
        <v>3358</v>
      </c>
      <c r="C960" s="262" t="s">
        <v>1367</v>
      </c>
      <c r="D960" s="280" t="s">
        <v>1368</v>
      </c>
      <c r="E960" s="263">
        <v>2001</v>
      </c>
      <c r="F960" s="263">
        <v>56</v>
      </c>
      <c r="G960" s="263">
        <v>44</v>
      </c>
      <c r="H960" s="263">
        <v>2</v>
      </c>
      <c r="I960" s="263">
        <v>0</v>
      </c>
      <c r="J960" s="264">
        <v>2988</v>
      </c>
      <c r="K960" s="264">
        <v>80</v>
      </c>
      <c r="L960" s="264">
        <v>80</v>
      </c>
      <c r="M960" s="264">
        <v>17</v>
      </c>
      <c r="N960" s="264">
        <v>0</v>
      </c>
      <c r="O960" s="264">
        <v>3440</v>
      </c>
      <c r="P960" s="264">
        <v>82</v>
      </c>
      <c r="Q960" s="264">
        <v>82</v>
      </c>
      <c r="R960" s="264">
        <v>40</v>
      </c>
      <c r="S960" s="264">
        <v>0</v>
      </c>
      <c r="T960" s="265">
        <v>0.015</v>
      </c>
      <c r="U960" s="266">
        <v>96474</v>
      </c>
      <c r="V960" s="266">
        <v>2454</v>
      </c>
      <c r="W960" s="266">
        <v>2442</v>
      </c>
      <c r="X960" s="266">
        <v>0</v>
      </c>
      <c r="Y960" s="264">
        <v>2271</v>
      </c>
      <c r="Z960" s="267">
        <v>0.0254369052801791</v>
      </c>
      <c r="AA960" s="267">
        <v>0.0279860069965017</v>
      </c>
      <c r="AB960" s="267">
        <v>0.0267737617135207</v>
      </c>
      <c r="AC960" s="268">
        <v>0.0238372093023256</v>
      </c>
      <c r="AD960" s="269">
        <v>0.001212245282981</v>
      </c>
      <c r="AE960" s="270">
        <v>22495</v>
      </c>
      <c r="AF960" s="271">
        <v>589</v>
      </c>
      <c r="AG960" s="271">
        <v>0</v>
      </c>
      <c r="AH960" s="271">
        <v>22606</v>
      </c>
      <c r="AI960" s="271">
        <v>594</v>
      </c>
      <c r="AJ960" s="271">
        <v>0</v>
      </c>
      <c r="AK960" s="268">
        <v>0.0261835963547455</v>
      </c>
      <c r="AL960" s="268">
        <v>0.0262762098557905</v>
      </c>
      <c r="AM960" s="269">
        <v>-9.2613501044999e-5</v>
      </c>
    </row>
    <row r="961" spans="1:39">
      <c r="A961" s="279" t="s">
        <v>1158</v>
      </c>
      <c r="B961" s="280" t="s">
        <v>3358</v>
      </c>
      <c r="C961" s="262" t="s">
        <v>1369</v>
      </c>
      <c r="D961" s="280" t="s">
        <v>1370</v>
      </c>
      <c r="E961" s="263">
        <v>1635</v>
      </c>
      <c r="F961" s="263">
        <v>33</v>
      </c>
      <c r="G961" s="263">
        <v>26</v>
      </c>
      <c r="H961" s="263">
        <v>1</v>
      </c>
      <c r="I961" s="263">
        <v>0</v>
      </c>
      <c r="J961" s="264">
        <v>2334</v>
      </c>
      <c r="K961" s="264">
        <v>51</v>
      </c>
      <c r="L961" s="264">
        <v>51</v>
      </c>
      <c r="M961" s="264">
        <v>0</v>
      </c>
      <c r="N961" s="264">
        <v>0</v>
      </c>
      <c r="O961" s="264">
        <v>2618</v>
      </c>
      <c r="P961" s="264">
        <v>44</v>
      </c>
      <c r="Q961" s="264">
        <v>44</v>
      </c>
      <c r="R961" s="264">
        <v>15</v>
      </c>
      <c r="S961" s="264">
        <v>0</v>
      </c>
      <c r="T961" s="265">
        <v>0.015</v>
      </c>
      <c r="U961" s="266">
        <v>74466</v>
      </c>
      <c r="V961" s="266">
        <v>1445</v>
      </c>
      <c r="W961" s="266">
        <v>1438</v>
      </c>
      <c r="X961" s="266">
        <v>0</v>
      </c>
      <c r="Y961" s="264">
        <v>1307</v>
      </c>
      <c r="Z961" s="267">
        <v>0.0194048290494991</v>
      </c>
      <c r="AA961" s="267">
        <v>0.0201834862385321</v>
      </c>
      <c r="AB961" s="267">
        <v>0.0218508997429306</v>
      </c>
      <c r="AC961" s="268">
        <v>0.0168067226890756</v>
      </c>
      <c r="AD961" s="269">
        <v>-0.00166741350439848</v>
      </c>
      <c r="AE961" s="270">
        <v>17066</v>
      </c>
      <c r="AF961" s="271">
        <v>358</v>
      </c>
      <c r="AG961" s="271">
        <v>0</v>
      </c>
      <c r="AH961" s="271">
        <v>17408</v>
      </c>
      <c r="AI961" s="271">
        <v>363</v>
      </c>
      <c r="AJ961" s="271">
        <v>0</v>
      </c>
      <c r="AK961" s="268">
        <v>0.0209773819289816</v>
      </c>
      <c r="AL961" s="268">
        <v>0.0208524816176471</v>
      </c>
      <c r="AM961" s="269">
        <v>0.000124900311334542</v>
      </c>
    </row>
    <row r="962" spans="1:39">
      <c r="A962" s="279" t="s">
        <v>1158</v>
      </c>
      <c r="B962" s="280" t="s">
        <v>3355</v>
      </c>
      <c r="C962" s="262" t="s">
        <v>1371</v>
      </c>
      <c r="D962" s="280" t="s">
        <v>1372</v>
      </c>
      <c r="E962" s="263">
        <v>2038</v>
      </c>
      <c r="F962" s="263">
        <v>44</v>
      </c>
      <c r="G962" s="263">
        <v>34</v>
      </c>
      <c r="H962" s="263">
        <v>0</v>
      </c>
      <c r="I962" s="263">
        <v>0</v>
      </c>
      <c r="J962" s="264">
        <v>3029</v>
      </c>
      <c r="K962" s="264">
        <v>55</v>
      </c>
      <c r="L962" s="264">
        <v>55</v>
      </c>
      <c r="M962" s="264">
        <v>4</v>
      </c>
      <c r="N962" s="264">
        <v>0</v>
      </c>
      <c r="O962" s="264">
        <v>3502</v>
      </c>
      <c r="P962" s="264">
        <v>132</v>
      </c>
      <c r="Q962" s="264">
        <v>132</v>
      </c>
      <c r="R962" s="264">
        <v>73</v>
      </c>
      <c r="S962" s="264">
        <v>0</v>
      </c>
      <c r="T962" s="265">
        <v>0.015</v>
      </c>
      <c r="U962" s="266">
        <v>103260</v>
      </c>
      <c r="V962" s="266">
        <v>1730</v>
      </c>
      <c r="W962" s="266">
        <v>1720</v>
      </c>
      <c r="X962" s="266">
        <v>0</v>
      </c>
      <c r="Y962" s="264">
        <v>1556</v>
      </c>
      <c r="Z962" s="267">
        <v>0.0167538252953709</v>
      </c>
      <c r="AA962" s="267">
        <v>0.0215897939156035</v>
      </c>
      <c r="AB962" s="267">
        <v>0.0181578078573787</v>
      </c>
      <c r="AC962" s="268">
        <v>0.0376927470017133</v>
      </c>
      <c r="AD962" s="269">
        <v>0.00343198605822486</v>
      </c>
      <c r="AE962" s="270">
        <v>23362</v>
      </c>
      <c r="AF962" s="271">
        <v>417</v>
      </c>
      <c r="AG962" s="271">
        <v>0</v>
      </c>
      <c r="AH962" s="271">
        <v>24987</v>
      </c>
      <c r="AI962" s="271">
        <v>377</v>
      </c>
      <c r="AJ962" s="271">
        <v>0</v>
      </c>
      <c r="AK962" s="268">
        <v>0.0178494991867135</v>
      </c>
      <c r="AL962" s="268">
        <v>0.0150878456797535</v>
      </c>
      <c r="AM962" s="269">
        <v>0.00276165350695999</v>
      </c>
    </row>
    <row r="963" spans="1:39">
      <c r="A963" s="279" t="s">
        <v>1158</v>
      </c>
      <c r="B963" s="280" t="s">
        <v>3355</v>
      </c>
      <c r="C963" s="262" t="s">
        <v>1373</v>
      </c>
      <c r="D963" s="280" t="s">
        <v>1374</v>
      </c>
      <c r="E963" s="263">
        <v>2058</v>
      </c>
      <c r="F963" s="263">
        <v>38</v>
      </c>
      <c r="G963" s="263">
        <v>31</v>
      </c>
      <c r="H963" s="263">
        <v>1</v>
      </c>
      <c r="I963" s="263">
        <v>0</v>
      </c>
      <c r="J963" s="264">
        <v>3007</v>
      </c>
      <c r="K963" s="264">
        <v>54</v>
      </c>
      <c r="L963" s="264">
        <v>54</v>
      </c>
      <c r="M963" s="264">
        <v>4</v>
      </c>
      <c r="N963" s="264">
        <v>0</v>
      </c>
      <c r="O963" s="264">
        <v>3390</v>
      </c>
      <c r="P963" s="264">
        <v>40</v>
      </c>
      <c r="Q963" s="264">
        <v>40</v>
      </c>
      <c r="R963" s="264">
        <v>20</v>
      </c>
      <c r="S963" s="264">
        <v>0</v>
      </c>
      <c r="T963" s="265">
        <v>0.015</v>
      </c>
      <c r="U963" s="266">
        <v>96443</v>
      </c>
      <c r="V963" s="266">
        <v>1313</v>
      </c>
      <c r="W963" s="266">
        <v>1306</v>
      </c>
      <c r="X963" s="266">
        <v>0</v>
      </c>
      <c r="Y963" s="264">
        <v>1181</v>
      </c>
      <c r="Z963" s="267">
        <v>0.0136142591997346</v>
      </c>
      <c r="AA963" s="267">
        <v>0.0184645286686103</v>
      </c>
      <c r="AB963" s="267">
        <v>0.0179580977718656</v>
      </c>
      <c r="AC963" s="268">
        <v>0.0117994100294985</v>
      </c>
      <c r="AD963" s="269">
        <v>0.000506430896744653</v>
      </c>
      <c r="AE963" s="270">
        <v>22506</v>
      </c>
      <c r="AF963" s="271">
        <v>350</v>
      </c>
      <c r="AG963" s="271">
        <v>0</v>
      </c>
      <c r="AH963" s="271">
        <v>22753</v>
      </c>
      <c r="AI963" s="271">
        <v>285</v>
      </c>
      <c r="AJ963" s="271">
        <v>0</v>
      </c>
      <c r="AK963" s="268">
        <v>0.0155514085132853</v>
      </c>
      <c r="AL963" s="268">
        <v>0.0125258207708874</v>
      </c>
      <c r="AM963" s="269">
        <v>0.00302558774239799</v>
      </c>
    </row>
    <row r="964" spans="1:39">
      <c r="A964" s="279" t="s">
        <v>1158</v>
      </c>
      <c r="B964" s="280" t="s">
        <v>3355</v>
      </c>
      <c r="C964" s="262" t="s">
        <v>1375</v>
      </c>
      <c r="D964" s="280" t="s">
        <v>1376</v>
      </c>
      <c r="E964" s="263">
        <v>1616</v>
      </c>
      <c r="F964" s="263">
        <v>21</v>
      </c>
      <c r="G964" s="263">
        <v>12</v>
      </c>
      <c r="H964" s="263">
        <v>0</v>
      </c>
      <c r="I964" s="263">
        <v>0</v>
      </c>
      <c r="J964" s="264">
        <v>2693</v>
      </c>
      <c r="K964" s="264">
        <v>40</v>
      </c>
      <c r="L964" s="264">
        <v>40</v>
      </c>
      <c r="M964" s="264">
        <v>8</v>
      </c>
      <c r="N964" s="264">
        <v>0</v>
      </c>
      <c r="O964" s="264">
        <v>3045</v>
      </c>
      <c r="P964" s="264">
        <v>43</v>
      </c>
      <c r="Q964" s="264">
        <v>43</v>
      </c>
      <c r="R964" s="264">
        <v>31</v>
      </c>
      <c r="S964" s="264">
        <v>0</v>
      </c>
      <c r="T964" s="265">
        <v>0.015</v>
      </c>
      <c r="U964" s="266">
        <v>89007</v>
      </c>
      <c r="V964" s="266">
        <v>1173</v>
      </c>
      <c r="W964" s="266">
        <v>1164</v>
      </c>
      <c r="X964" s="266">
        <v>2</v>
      </c>
      <c r="Y964" s="264">
        <v>1092</v>
      </c>
      <c r="Z964" s="267">
        <v>0.013156268608087</v>
      </c>
      <c r="AA964" s="267">
        <v>0.0129950495049505</v>
      </c>
      <c r="AB964" s="267">
        <v>0.0148533234311177</v>
      </c>
      <c r="AC964" s="268">
        <v>0.0141215106732348</v>
      </c>
      <c r="AD964" s="269">
        <v>-0.00185827392616722</v>
      </c>
      <c r="AE964" s="270">
        <v>20142</v>
      </c>
      <c r="AF964" s="271">
        <v>284</v>
      </c>
      <c r="AG964" s="271">
        <v>0</v>
      </c>
      <c r="AH964" s="271">
        <v>21025</v>
      </c>
      <c r="AI964" s="271">
        <v>298</v>
      </c>
      <c r="AJ964" s="271">
        <v>1</v>
      </c>
      <c r="AK964" s="268">
        <v>0.014099890775494</v>
      </c>
      <c r="AL964" s="268">
        <v>0.0141260404280618</v>
      </c>
      <c r="AM964" s="269">
        <v>-2.61496525678397e-5</v>
      </c>
    </row>
    <row r="965" spans="1:39">
      <c r="A965" s="279" t="s">
        <v>1158</v>
      </c>
      <c r="B965" s="280" t="s">
        <v>3355</v>
      </c>
      <c r="C965" s="262" t="s">
        <v>1377</v>
      </c>
      <c r="D965" s="280" t="s">
        <v>1378</v>
      </c>
      <c r="E965" s="263">
        <v>1667</v>
      </c>
      <c r="F965" s="263">
        <v>42</v>
      </c>
      <c r="G965" s="263">
        <v>33</v>
      </c>
      <c r="H965" s="263">
        <v>0</v>
      </c>
      <c r="I965" s="263">
        <v>0</v>
      </c>
      <c r="J965" s="264">
        <v>2456</v>
      </c>
      <c r="K965" s="264">
        <v>57</v>
      </c>
      <c r="L965" s="264">
        <v>57</v>
      </c>
      <c r="M965" s="264">
        <v>10</v>
      </c>
      <c r="N965" s="264">
        <v>0</v>
      </c>
      <c r="O965" s="264">
        <v>2757</v>
      </c>
      <c r="P965" s="264">
        <v>26</v>
      </c>
      <c r="Q965" s="264">
        <v>26</v>
      </c>
      <c r="R965" s="264">
        <v>14</v>
      </c>
      <c r="S965" s="264">
        <v>0</v>
      </c>
      <c r="T965" s="265">
        <v>0.015</v>
      </c>
      <c r="U965" s="266">
        <v>81121</v>
      </c>
      <c r="V965" s="266">
        <v>1053</v>
      </c>
      <c r="W965" s="266">
        <v>1044</v>
      </c>
      <c r="X965" s="266">
        <v>4</v>
      </c>
      <c r="Y965" s="264">
        <v>932</v>
      </c>
      <c r="Z965" s="267">
        <v>0.0129313001565563</v>
      </c>
      <c r="AA965" s="267">
        <v>0.0251949610077984</v>
      </c>
      <c r="AB965" s="267">
        <v>0.0232084690553746</v>
      </c>
      <c r="AC965" s="268">
        <v>0.00943054044250997</v>
      </c>
      <c r="AD965" s="269">
        <v>0.00198649195242385</v>
      </c>
      <c r="AE965" s="270">
        <v>18702</v>
      </c>
      <c r="AF965" s="271">
        <v>276</v>
      </c>
      <c r="AG965" s="271">
        <v>0</v>
      </c>
      <c r="AH965" s="271">
        <v>19040</v>
      </c>
      <c r="AI965" s="271">
        <v>273</v>
      </c>
      <c r="AJ965" s="271">
        <v>2</v>
      </c>
      <c r="AK965" s="268">
        <v>0.0147577799165865</v>
      </c>
      <c r="AL965" s="268">
        <v>0.0142331932773109</v>
      </c>
      <c r="AM965" s="269">
        <v>0.000524586639275538</v>
      </c>
    </row>
    <row r="966" spans="1:39">
      <c r="A966" s="279" t="s">
        <v>1158</v>
      </c>
      <c r="B966" s="280" t="s">
        <v>3355</v>
      </c>
      <c r="C966" s="262" t="s">
        <v>1379</v>
      </c>
      <c r="D966" s="280" t="s">
        <v>1380</v>
      </c>
      <c r="E966" s="263">
        <v>1786</v>
      </c>
      <c r="F966" s="263">
        <v>54</v>
      </c>
      <c r="G966" s="263">
        <v>39</v>
      </c>
      <c r="H966" s="263">
        <v>0</v>
      </c>
      <c r="I966" s="263">
        <v>0</v>
      </c>
      <c r="J966" s="264">
        <v>2716</v>
      </c>
      <c r="K966" s="264">
        <v>75</v>
      </c>
      <c r="L966" s="264">
        <v>75</v>
      </c>
      <c r="M966" s="264">
        <v>14</v>
      </c>
      <c r="N966" s="264">
        <v>0</v>
      </c>
      <c r="O966" s="264">
        <v>3107</v>
      </c>
      <c r="P966" s="264">
        <v>104</v>
      </c>
      <c r="Q966" s="264">
        <v>104</v>
      </c>
      <c r="R966" s="264">
        <v>59</v>
      </c>
      <c r="S966" s="264">
        <v>0</v>
      </c>
      <c r="T966" s="265">
        <v>0.015</v>
      </c>
      <c r="U966" s="266">
        <v>86231</v>
      </c>
      <c r="V966" s="266">
        <v>2542</v>
      </c>
      <c r="W966" s="266">
        <v>2526</v>
      </c>
      <c r="X966" s="266">
        <v>0</v>
      </c>
      <c r="Y966" s="264">
        <v>2334</v>
      </c>
      <c r="Z966" s="267">
        <v>0.0294789576834317</v>
      </c>
      <c r="AA966" s="267">
        <v>0.0302351623740202</v>
      </c>
      <c r="AB966" s="267">
        <v>0.0276141384388807</v>
      </c>
      <c r="AC966" s="268">
        <v>0.0334728033472803</v>
      </c>
      <c r="AD966" s="269">
        <v>0.00262102393513945</v>
      </c>
      <c r="AE966" s="270">
        <v>20232</v>
      </c>
      <c r="AF966" s="271">
        <v>621</v>
      </c>
      <c r="AG966" s="271">
        <v>0</v>
      </c>
      <c r="AH966" s="271">
        <v>21039</v>
      </c>
      <c r="AI966" s="271">
        <v>644</v>
      </c>
      <c r="AJ966" s="271">
        <v>0</v>
      </c>
      <c r="AK966" s="268">
        <v>0.0306939501779359</v>
      </c>
      <c r="AL966" s="268">
        <v>0.0306098198583583</v>
      </c>
      <c r="AM966" s="269">
        <v>8.41303195776542e-5</v>
      </c>
    </row>
    <row r="967" spans="1:39">
      <c r="A967" s="279" t="s">
        <v>1158</v>
      </c>
      <c r="B967" s="280" t="s">
        <v>3355</v>
      </c>
      <c r="C967" s="262" t="s">
        <v>1381</v>
      </c>
      <c r="D967" s="280" t="s">
        <v>1382</v>
      </c>
      <c r="E967" s="263">
        <v>2416</v>
      </c>
      <c r="F967" s="263">
        <v>56</v>
      </c>
      <c r="G967" s="263">
        <v>45</v>
      </c>
      <c r="H967" s="263">
        <v>0</v>
      </c>
      <c r="I967" s="263">
        <v>0</v>
      </c>
      <c r="J967" s="264">
        <v>3259</v>
      </c>
      <c r="K967" s="264">
        <v>82</v>
      </c>
      <c r="L967" s="264">
        <v>82</v>
      </c>
      <c r="M967" s="264">
        <v>9</v>
      </c>
      <c r="N967" s="264">
        <v>0</v>
      </c>
      <c r="O967" s="264">
        <v>3662</v>
      </c>
      <c r="P967" s="264">
        <v>65</v>
      </c>
      <c r="Q967" s="264">
        <v>65</v>
      </c>
      <c r="R967" s="264">
        <v>39</v>
      </c>
      <c r="S967" s="264">
        <v>0</v>
      </c>
      <c r="T967" s="265">
        <v>0.015</v>
      </c>
      <c r="U967" s="266">
        <v>101142</v>
      </c>
      <c r="V967" s="266">
        <v>2090</v>
      </c>
      <c r="W967" s="266">
        <v>2078</v>
      </c>
      <c r="X967" s="266">
        <v>0</v>
      </c>
      <c r="Y967" s="264">
        <v>1899</v>
      </c>
      <c r="Z967" s="267">
        <v>0.0206640169266971</v>
      </c>
      <c r="AA967" s="267">
        <v>0.0231788079470199</v>
      </c>
      <c r="AB967" s="267">
        <v>0.0251610923596195</v>
      </c>
      <c r="AC967" s="268">
        <v>0.0177498634625887</v>
      </c>
      <c r="AD967" s="269">
        <v>-0.00198228441259965</v>
      </c>
      <c r="AE967" s="270">
        <v>24247</v>
      </c>
      <c r="AF967" s="271">
        <v>538</v>
      </c>
      <c r="AG967" s="271">
        <v>0</v>
      </c>
      <c r="AH967" s="271">
        <v>23627</v>
      </c>
      <c r="AI967" s="271">
        <v>538</v>
      </c>
      <c r="AJ967" s="271">
        <v>0</v>
      </c>
      <c r="AK967" s="268">
        <v>0.0221883119561183</v>
      </c>
      <c r="AL967" s="268">
        <v>0.0227705591061074</v>
      </c>
      <c r="AM967" s="269">
        <v>-0.000582247149989137</v>
      </c>
    </row>
    <row r="968" spans="1:39">
      <c r="A968" s="279" t="s">
        <v>1158</v>
      </c>
      <c r="B968" s="280" t="s">
        <v>3355</v>
      </c>
      <c r="C968" s="262" t="s">
        <v>1383</v>
      </c>
      <c r="D968" s="280" t="s">
        <v>1384</v>
      </c>
      <c r="E968" s="263">
        <v>2119</v>
      </c>
      <c r="F968" s="263">
        <v>31</v>
      </c>
      <c r="G968" s="263">
        <v>23</v>
      </c>
      <c r="H968" s="263">
        <v>4</v>
      </c>
      <c r="I968" s="263">
        <v>0</v>
      </c>
      <c r="J968" s="264">
        <v>3160</v>
      </c>
      <c r="K968" s="264">
        <v>74</v>
      </c>
      <c r="L968" s="264">
        <v>73</v>
      </c>
      <c r="M968" s="264">
        <v>6</v>
      </c>
      <c r="N968" s="264">
        <v>0</v>
      </c>
      <c r="O968" s="264">
        <v>3796</v>
      </c>
      <c r="P968" s="264">
        <v>51</v>
      </c>
      <c r="Q968" s="264">
        <v>51</v>
      </c>
      <c r="R968" s="264">
        <v>34</v>
      </c>
      <c r="S968" s="264">
        <v>0</v>
      </c>
      <c r="T968" s="265">
        <v>0.015</v>
      </c>
      <c r="U968" s="266">
        <v>108223</v>
      </c>
      <c r="V968" s="266">
        <v>1711</v>
      </c>
      <c r="W968" s="266">
        <v>1702</v>
      </c>
      <c r="X968" s="266">
        <v>0</v>
      </c>
      <c r="Y968" s="264">
        <v>1579</v>
      </c>
      <c r="Z968" s="267">
        <v>0.0158099479777866</v>
      </c>
      <c r="AA968" s="267">
        <v>0.0146295422369042</v>
      </c>
      <c r="AB968" s="267">
        <v>0.0234177215189873</v>
      </c>
      <c r="AC968" s="268">
        <v>0.0134351949420443</v>
      </c>
      <c r="AD968" s="269">
        <v>-0.00878817928208314</v>
      </c>
      <c r="AE968" s="270">
        <v>25041</v>
      </c>
      <c r="AF968" s="271">
        <v>400</v>
      </c>
      <c r="AG968" s="271">
        <v>0</v>
      </c>
      <c r="AH968" s="271">
        <v>25479</v>
      </c>
      <c r="AI968" s="271">
        <v>415</v>
      </c>
      <c r="AJ968" s="271">
        <v>0</v>
      </c>
      <c r="AK968" s="268">
        <v>0.0159738029631404</v>
      </c>
      <c r="AL968" s="268">
        <v>0.0162879233878881</v>
      </c>
      <c r="AM968" s="269">
        <v>-0.000314120424747617</v>
      </c>
    </row>
    <row r="969" spans="1:39">
      <c r="A969" s="279" t="s">
        <v>1158</v>
      </c>
      <c r="B969" s="280" t="s">
        <v>3355</v>
      </c>
      <c r="C969" s="262" t="s">
        <v>1385</v>
      </c>
      <c r="D969" s="280" t="s">
        <v>1386</v>
      </c>
      <c r="E969" s="263">
        <v>2013</v>
      </c>
      <c r="F969" s="263">
        <v>33</v>
      </c>
      <c r="G969" s="263">
        <v>23</v>
      </c>
      <c r="H969" s="263">
        <v>0</v>
      </c>
      <c r="I969" s="263">
        <v>0</v>
      </c>
      <c r="J969" s="264">
        <v>3217</v>
      </c>
      <c r="K969" s="264">
        <v>69</v>
      </c>
      <c r="L969" s="264">
        <v>69</v>
      </c>
      <c r="M969" s="264">
        <v>15</v>
      </c>
      <c r="N969" s="264">
        <v>0</v>
      </c>
      <c r="O969" s="264">
        <v>3491</v>
      </c>
      <c r="P969" s="264">
        <v>67</v>
      </c>
      <c r="Q969" s="264">
        <v>67</v>
      </c>
      <c r="R969" s="264">
        <v>43</v>
      </c>
      <c r="S969" s="264">
        <v>0</v>
      </c>
      <c r="T969" s="265">
        <v>0.015</v>
      </c>
      <c r="U969" s="266">
        <v>103737</v>
      </c>
      <c r="V969" s="266">
        <v>1636</v>
      </c>
      <c r="W969" s="266">
        <v>1626</v>
      </c>
      <c r="X969" s="266">
        <v>0</v>
      </c>
      <c r="Y969" s="264">
        <v>1503</v>
      </c>
      <c r="Z969" s="267">
        <v>0.0157706507803387</v>
      </c>
      <c r="AA969" s="267">
        <v>0.0163934426229508</v>
      </c>
      <c r="AB969" s="267">
        <v>0.0214485545539322</v>
      </c>
      <c r="AC969" s="268">
        <v>0.019192208536236</v>
      </c>
      <c r="AD969" s="269">
        <v>-0.00505511193098141</v>
      </c>
      <c r="AE969" s="270">
        <v>23583</v>
      </c>
      <c r="AF969" s="271">
        <v>417</v>
      </c>
      <c r="AG969" s="271">
        <v>0</v>
      </c>
      <c r="AH969" s="271">
        <v>24349</v>
      </c>
      <c r="AI969" s="271">
        <v>387</v>
      </c>
      <c r="AJ969" s="271">
        <v>0</v>
      </c>
      <c r="AK969" s="268">
        <v>0.0176822287240809</v>
      </c>
      <c r="AL969" s="268">
        <v>0.015893876545238</v>
      </c>
      <c r="AM969" s="269">
        <v>0.00178835217884291</v>
      </c>
    </row>
    <row r="970" spans="1:39">
      <c r="A970" s="279" t="s">
        <v>1158</v>
      </c>
      <c r="B970" s="280" t="s">
        <v>3355</v>
      </c>
      <c r="C970" s="262" t="s">
        <v>1387</v>
      </c>
      <c r="D970" s="280" t="s">
        <v>1388</v>
      </c>
      <c r="E970" s="263">
        <v>1282</v>
      </c>
      <c r="F970" s="263">
        <v>22</v>
      </c>
      <c r="G970" s="263">
        <v>19</v>
      </c>
      <c r="H970" s="263">
        <v>0</v>
      </c>
      <c r="I970" s="263">
        <v>0</v>
      </c>
      <c r="J970" s="264">
        <v>1842</v>
      </c>
      <c r="K970" s="264">
        <v>30</v>
      </c>
      <c r="L970" s="264">
        <v>30</v>
      </c>
      <c r="M970" s="264">
        <v>3</v>
      </c>
      <c r="N970" s="264">
        <v>0</v>
      </c>
      <c r="O970" s="264">
        <v>2173</v>
      </c>
      <c r="P970" s="264">
        <v>24</v>
      </c>
      <c r="Q970" s="264">
        <v>24</v>
      </c>
      <c r="R970" s="264">
        <v>16</v>
      </c>
      <c r="S970" s="264">
        <v>0</v>
      </c>
      <c r="T970" s="265">
        <v>0.015</v>
      </c>
      <c r="U970" s="266">
        <v>63351</v>
      </c>
      <c r="V970" s="266">
        <v>811</v>
      </c>
      <c r="W970" s="266">
        <v>808</v>
      </c>
      <c r="X970" s="266">
        <v>0</v>
      </c>
      <c r="Y970" s="264">
        <v>742</v>
      </c>
      <c r="Z970" s="267">
        <v>0.0128016921595555</v>
      </c>
      <c r="AA970" s="267">
        <v>0.0171606864274571</v>
      </c>
      <c r="AB970" s="267">
        <v>0.0162866449511401</v>
      </c>
      <c r="AC970" s="268">
        <v>0.0110446387482743</v>
      </c>
      <c r="AD970" s="269">
        <v>0.000874041476317033</v>
      </c>
      <c r="AE970" s="270">
        <v>14530</v>
      </c>
      <c r="AF970" s="271">
        <v>200</v>
      </c>
      <c r="AG970" s="271">
        <v>0</v>
      </c>
      <c r="AH970" s="271">
        <v>14927</v>
      </c>
      <c r="AI970" s="271">
        <v>203</v>
      </c>
      <c r="AJ970" s="271">
        <v>0</v>
      </c>
      <c r="AK970" s="268">
        <v>0.0137646249139711</v>
      </c>
      <c r="AL970" s="268">
        <v>0.0135995176525759</v>
      </c>
      <c r="AM970" s="269">
        <v>0.000165107261395226</v>
      </c>
    </row>
    <row r="971" spans="1:39">
      <c r="A971" s="279" t="s">
        <v>1158</v>
      </c>
      <c r="B971" s="280" t="s">
        <v>3355</v>
      </c>
      <c r="C971" s="262" t="s">
        <v>1389</v>
      </c>
      <c r="D971" s="280" t="s">
        <v>1390</v>
      </c>
      <c r="E971" s="263">
        <v>658</v>
      </c>
      <c r="F971" s="263">
        <v>13</v>
      </c>
      <c r="G971" s="263">
        <v>9</v>
      </c>
      <c r="H971" s="263">
        <v>0</v>
      </c>
      <c r="I971" s="263">
        <v>0</v>
      </c>
      <c r="J971" s="264">
        <v>1004</v>
      </c>
      <c r="K971" s="264">
        <v>20</v>
      </c>
      <c r="L971" s="264">
        <v>20</v>
      </c>
      <c r="M971" s="264">
        <v>7</v>
      </c>
      <c r="N971" s="264">
        <v>0</v>
      </c>
      <c r="O971" s="264">
        <v>1176</v>
      </c>
      <c r="P971" s="264">
        <v>17</v>
      </c>
      <c r="Q971" s="264">
        <v>17</v>
      </c>
      <c r="R971" s="264">
        <v>12</v>
      </c>
      <c r="S971" s="264">
        <v>0</v>
      </c>
      <c r="T971" s="265">
        <v>0.015</v>
      </c>
      <c r="U971" s="266">
        <v>34648</v>
      </c>
      <c r="V971" s="266">
        <v>428</v>
      </c>
      <c r="W971" s="266">
        <v>424</v>
      </c>
      <c r="X971" s="266">
        <v>0</v>
      </c>
      <c r="Y971" s="264">
        <v>393</v>
      </c>
      <c r="Z971" s="267">
        <v>0.0123528053567305</v>
      </c>
      <c r="AA971" s="267">
        <v>0.0197568389057751</v>
      </c>
      <c r="AB971" s="267">
        <v>0.0199203187250996</v>
      </c>
      <c r="AC971" s="268">
        <v>0.0144557823129252</v>
      </c>
      <c r="AD971" s="269">
        <v>-0.000163479819324526</v>
      </c>
      <c r="AE971" s="270">
        <v>7757</v>
      </c>
      <c r="AF971" s="271">
        <v>112</v>
      </c>
      <c r="AG971" s="271">
        <v>0</v>
      </c>
      <c r="AH971" s="271">
        <v>8189</v>
      </c>
      <c r="AI971" s="271">
        <v>107</v>
      </c>
      <c r="AJ971" s="271">
        <v>0</v>
      </c>
      <c r="AK971" s="268">
        <v>0.0144385716127369</v>
      </c>
      <c r="AL971" s="268">
        <v>0.0130663084625717</v>
      </c>
      <c r="AM971" s="269">
        <v>0.00137226315016514</v>
      </c>
    </row>
    <row r="972" spans="1:39">
      <c r="A972" s="279" t="s">
        <v>1158</v>
      </c>
      <c r="B972" s="280" t="s">
        <v>3355</v>
      </c>
      <c r="C972" s="262" t="s">
        <v>1391</v>
      </c>
      <c r="D972" s="280" t="s">
        <v>1392</v>
      </c>
      <c r="E972" s="263">
        <v>928</v>
      </c>
      <c r="F972" s="263">
        <v>15</v>
      </c>
      <c r="G972" s="263">
        <v>8</v>
      </c>
      <c r="H972" s="263">
        <v>0</v>
      </c>
      <c r="I972" s="263">
        <v>0</v>
      </c>
      <c r="J972" s="264">
        <v>1282</v>
      </c>
      <c r="K972" s="264">
        <v>18</v>
      </c>
      <c r="L972" s="264">
        <v>18</v>
      </c>
      <c r="M972" s="264">
        <v>1</v>
      </c>
      <c r="N972" s="264">
        <v>0</v>
      </c>
      <c r="O972" s="264">
        <v>1505</v>
      </c>
      <c r="P972" s="264">
        <v>23</v>
      </c>
      <c r="Q972" s="264">
        <v>22</v>
      </c>
      <c r="R972" s="264">
        <v>14</v>
      </c>
      <c r="S972" s="264">
        <v>0</v>
      </c>
      <c r="T972" s="265">
        <v>0.015</v>
      </c>
      <c r="U972" s="266">
        <v>42507</v>
      </c>
      <c r="V972" s="266">
        <v>552</v>
      </c>
      <c r="W972" s="266">
        <v>543</v>
      </c>
      <c r="X972" s="266">
        <v>1</v>
      </c>
      <c r="Y972" s="264">
        <v>503</v>
      </c>
      <c r="Z972" s="267">
        <v>0.0129625708706801</v>
      </c>
      <c r="AA972" s="267">
        <v>0.0161637931034483</v>
      </c>
      <c r="AB972" s="267">
        <v>0.0140405616224649</v>
      </c>
      <c r="AC972" s="268">
        <v>0.0152823920265781</v>
      </c>
      <c r="AD972" s="269">
        <v>0.00212323148098338</v>
      </c>
      <c r="AE972" s="270">
        <v>9756</v>
      </c>
      <c r="AF972" s="271">
        <v>124</v>
      </c>
      <c r="AG972" s="271">
        <v>0</v>
      </c>
      <c r="AH972" s="271">
        <v>10024</v>
      </c>
      <c r="AI972" s="271">
        <v>131</v>
      </c>
      <c r="AJ972" s="271">
        <v>0</v>
      </c>
      <c r="AK972" s="268">
        <v>0.012710127101271</v>
      </c>
      <c r="AL972" s="268">
        <v>0.0130686352753392</v>
      </c>
      <c r="AM972" s="269">
        <v>-0.000358508174068174</v>
      </c>
    </row>
    <row r="973" spans="1:39">
      <c r="A973" s="279" t="s">
        <v>1158</v>
      </c>
      <c r="B973" s="280" t="s">
        <v>3355</v>
      </c>
      <c r="C973" s="262" t="s">
        <v>1393</v>
      </c>
      <c r="D973" s="280" t="s">
        <v>1394</v>
      </c>
      <c r="E973" s="263">
        <v>2491</v>
      </c>
      <c r="F973" s="263">
        <v>44</v>
      </c>
      <c r="G973" s="263">
        <v>29</v>
      </c>
      <c r="H973" s="263">
        <v>1</v>
      </c>
      <c r="I973" s="263">
        <v>0</v>
      </c>
      <c r="J973" s="264">
        <v>3485</v>
      </c>
      <c r="K973" s="264">
        <v>93</v>
      </c>
      <c r="L973" s="264">
        <v>93</v>
      </c>
      <c r="M973" s="264">
        <v>12</v>
      </c>
      <c r="N973" s="264">
        <v>0</v>
      </c>
      <c r="O973" s="264">
        <v>3416</v>
      </c>
      <c r="P973" s="264">
        <v>41</v>
      </c>
      <c r="Q973" s="264">
        <v>41</v>
      </c>
      <c r="R973" s="264">
        <v>11</v>
      </c>
      <c r="S973" s="264">
        <v>0</v>
      </c>
      <c r="T973" s="265">
        <v>0.015</v>
      </c>
      <c r="U973" s="266">
        <v>95121</v>
      </c>
      <c r="V973" s="266">
        <v>1900</v>
      </c>
      <c r="W973" s="266">
        <v>1884</v>
      </c>
      <c r="X973" s="266">
        <v>0</v>
      </c>
      <c r="Y973" s="264">
        <v>1721</v>
      </c>
      <c r="Z973" s="267">
        <v>0.0199745587199462</v>
      </c>
      <c r="AA973" s="267">
        <v>0.0176635889201124</v>
      </c>
      <c r="AB973" s="267">
        <v>0.0266857962697274</v>
      </c>
      <c r="AC973" s="268">
        <v>0.0120023419203747</v>
      </c>
      <c r="AD973" s="269">
        <v>-0.009022207349615</v>
      </c>
      <c r="AE973" s="270">
        <v>23096</v>
      </c>
      <c r="AF973" s="271">
        <v>422</v>
      </c>
      <c r="AG973" s="271">
        <v>0</v>
      </c>
      <c r="AH973" s="271">
        <v>22595</v>
      </c>
      <c r="AI973" s="271">
        <v>411</v>
      </c>
      <c r="AJ973" s="271">
        <v>0</v>
      </c>
      <c r="AK973" s="268">
        <v>0.0182715621752684</v>
      </c>
      <c r="AL973" s="268">
        <v>0.0181898650143837</v>
      </c>
      <c r="AM973" s="269">
        <v>8.16971608847313e-5</v>
      </c>
    </row>
    <row r="974" spans="1:39">
      <c r="A974" s="279" t="s">
        <v>1158</v>
      </c>
      <c r="B974" s="280" t="s">
        <v>3355</v>
      </c>
      <c r="C974" s="262" t="s">
        <v>1395</v>
      </c>
      <c r="D974" s="280" t="s">
        <v>1396</v>
      </c>
      <c r="E974" s="263">
        <v>2101</v>
      </c>
      <c r="F974" s="263">
        <v>30</v>
      </c>
      <c r="G974" s="263">
        <v>24</v>
      </c>
      <c r="H974" s="263">
        <v>0</v>
      </c>
      <c r="I974" s="263">
        <v>0</v>
      </c>
      <c r="J974" s="264">
        <v>2486</v>
      </c>
      <c r="K974" s="264">
        <v>54</v>
      </c>
      <c r="L974" s="264">
        <v>54</v>
      </c>
      <c r="M974" s="264">
        <v>9</v>
      </c>
      <c r="N974" s="264">
        <v>0</v>
      </c>
      <c r="O974" s="264">
        <v>3084</v>
      </c>
      <c r="P974" s="264">
        <v>57</v>
      </c>
      <c r="Q974" s="264">
        <v>57</v>
      </c>
      <c r="R974" s="264">
        <v>32</v>
      </c>
      <c r="S974" s="264">
        <v>0</v>
      </c>
      <c r="T974" s="265">
        <v>0.015</v>
      </c>
      <c r="U974" s="266">
        <v>83034</v>
      </c>
      <c r="V974" s="266">
        <v>1164</v>
      </c>
      <c r="W974" s="266">
        <v>1158</v>
      </c>
      <c r="X974" s="266">
        <v>0</v>
      </c>
      <c r="Y974" s="264">
        <v>1054</v>
      </c>
      <c r="Z974" s="267">
        <v>0.0140183539273069</v>
      </c>
      <c r="AA974" s="267">
        <v>0.014278914802475</v>
      </c>
      <c r="AB974" s="267">
        <v>0.0217216411906677</v>
      </c>
      <c r="AC974" s="268">
        <v>0.0184824902723735</v>
      </c>
      <c r="AD974" s="269">
        <v>-0.00744272638819273</v>
      </c>
      <c r="AE974" s="270">
        <v>19622</v>
      </c>
      <c r="AF974" s="271">
        <v>304</v>
      </c>
      <c r="AG974" s="271">
        <v>0</v>
      </c>
      <c r="AH974" s="271">
        <v>19095</v>
      </c>
      <c r="AI974" s="271">
        <v>272</v>
      </c>
      <c r="AJ974" s="271">
        <v>0</v>
      </c>
      <c r="AK974" s="268">
        <v>0.0154928141881562</v>
      </c>
      <c r="AL974" s="268">
        <v>0.0142445666404818</v>
      </c>
      <c r="AM974" s="269">
        <v>0.00124824754767435</v>
      </c>
    </row>
    <row r="975" spans="1:39">
      <c r="A975" s="279" t="s">
        <v>1158</v>
      </c>
      <c r="B975" s="280" t="s">
        <v>3355</v>
      </c>
      <c r="C975" s="262" t="s">
        <v>1397</v>
      </c>
      <c r="D975" s="280" t="s">
        <v>1398</v>
      </c>
      <c r="E975" s="263">
        <v>5232</v>
      </c>
      <c r="F975" s="263">
        <v>26</v>
      </c>
      <c r="G975" s="263">
        <v>21</v>
      </c>
      <c r="H975" s="263">
        <v>0</v>
      </c>
      <c r="I975" s="263">
        <v>0</v>
      </c>
      <c r="J975" s="264">
        <v>5658</v>
      </c>
      <c r="K975" s="264">
        <v>46</v>
      </c>
      <c r="L975" s="264">
        <v>46</v>
      </c>
      <c r="M975" s="264">
        <v>17</v>
      </c>
      <c r="N975" s="264">
        <v>0</v>
      </c>
      <c r="O975" s="264">
        <v>6292</v>
      </c>
      <c r="P975" s="264">
        <v>47</v>
      </c>
      <c r="Q975" s="264">
        <v>47</v>
      </c>
      <c r="R975" s="264">
        <v>30</v>
      </c>
      <c r="S975" s="264">
        <v>0</v>
      </c>
      <c r="T975" s="265">
        <v>0.015</v>
      </c>
      <c r="U975" s="266">
        <v>166135</v>
      </c>
      <c r="V975" s="266">
        <v>2251</v>
      </c>
      <c r="W975" s="266">
        <v>2245</v>
      </c>
      <c r="X975" s="266">
        <v>0</v>
      </c>
      <c r="Y975" s="264">
        <v>2156</v>
      </c>
      <c r="Z975" s="267">
        <v>0.0135492220182382</v>
      </c>
      <c r="AA975" s="267">
        <v>0.00496941896024465</v>
      </c>
      <c r="AB975" s="267">
        <v>0.00813008130081301</v>
      </c>
      <c r="AC975" s="268">
        <v>0.00746980292434838</v>
      </c>
      <c r="AD975" s="269">
        <v>-0.00316066234056836</v>
      </c>
      <c r="AE975" s="270">
        <v>44423</v>
      </c>
      <c r="AF975" s="271">
        <v>375</v>
      </c>
      <c r="AG975" s="271">
        <v>0</v>
      </c>
      <c r="AH975" s="271">
        <v>42016</v>
      </c>
      <c r="AI975" s="271">
        <v>581</v>
      </c>
      <c r="AJ975" s="271">
        <v>0</v>
      </c>
      <c r="AK975" s="268">
        <v>0.00844157305900097</v>
      </c>
      <c r="AL975" s="268">
        <v>0.0138280654988576</v>
      </c>
      <c r="AM975" s="269">
        <v>-0.00538649243985661</v>
      </c>
    </row>
    <row r="976" spans="1:39">
      <c r="A976" s="279" t="s">
        <v>1158</v>
      </c>
      <c r="B976" s="280" t="s">
        <v>3355</v>
      </c>
      <c r="C976" s="262" t="s">
        <v>1399</v>
      </c>
      <c r="D976" s="280" t="s">
        <v>1400</v>
      </c>
      <c r="E976" s="263">
        <v>1901</v>
      </c>
      <c r="F976" s="263">
        <v>14</v>
      </c>
      <c r="G976" s="263">
        <v>9</v>
      </c>
      <c r="H976" s="263">
        <v>0</v>
      </c>
      <c r="I976" s="263">
        <v>0</v>
      </c>
      <c r="J976" s="264">
        <v>2065</v>
      </c>
      <c r="K976" s="264">
        <v>21</v>
      </c>
      <c r="L976" s="264">
        <v>21</v>
      </c>
      <c r="M976" s="264">
        <v>7</v>
      </c>
      <c r="N976" s="264">
        <v>0</v>
      </c>
      <c r="O976" s="264">
        <v>2424</v>
      </c>
      <c r="P976" s="264">
        <v>24</v>
      </c>
      <c r="Q976" s="264">
        <v>24</v>
      </c>
      <c r="R976" s="264">
        <v>18</v>
      </c>
      <c r="S976" s="264">
        <v>0</v>
      </c>
      <c r="T976" s="265">
        <v>0.015</v>
      </c>
      <c r="U976" s="266">
        <v>66440</v>
      </c>
      <c r="V976" s="266">
        <v>616</v>
      </c>
      <c r="W976" s="266">
        <v>611</v>
      </c>
      <c r="X976" s="266">
        <v>0</v>
      </c>
      <c r="Y976" s="264">
        <v>581</v>
      </c>
      <c r="Z976" s="267">
        <v>0.00927152317880795</v>
      </c>
      <c r="AA976" s="267">
        <v>0.00736454497632825</v>
      </c>
      <c r="AB976" s="267">
        <v>0.0101694915254237</v>
      </c>
      <c r="AC976" s="268">
        <v>0.0099009900990099</v>
      </c>
      <c r="AD976" s="269">
        <v>-0.00280494654909548</v>
      </c>
      <c r="AE976" s="270">
        <v>16018</v>
      </c>
      <c r="AF976" s="271">
        <v>138</v>
      </c>
      <c r="AG976" s="271">
        <v>0</v>
      </c>
      <c r="AH976" s="271">
        <v>15924</v>
      </c>
      <c r="AI976" s="271">
        <v>120</v>
      </c>
      <c r="AJ976" s="271">
        <v>0</v>
      </c>
      <c r="AK976" s="268">
        <v>0.00861530777874891</v>
      </c>
      <c r="AL976" s="268">
        <v>0.00753579502637528</v>
      </c>
      <c r="AM976" s="269">
        <v>0.00107951275237363</v>
      </c>
    </row>
    <row r="977" spans="1:39">
      <c r="A977" s="279" t="s">
        <v>1158</v>
      </c>
      <c r="B977" s="280" t="s">
        <v>3355</v>
      </c>
      <c r="C977" s="262" t="s">
        <v>1401</v>
      </c>
      <c r="D977" s="280" t="s">
        <v>1402</v>
      </c>
      <c r="E977" s="263">
        <v>1864</v>
      </c>
      <c r="F977" s="263">
        <v>30</v>
      </c>
      <c r="G977" s="263">
        <v>23</v>
      </c>
      <c r="H977" s="263">
        <v>1</v>
      </c>
      <c r="I977" s="263">
        <v>0</v>
      </c>
      <c r="J977" s="264">
        <v>2797</v>
      </c>
      <c r="K977" s="264">
        <v>44</v>
      </c>
      <c r="L977" s="264">
        <v>44</v>
      </c>
      <c r="M977" s="264">
        <v>1</v>
      </c>
      <c r="N977" s="264">
        <v>0</v>
      </c>
      <c r="O977" s="264">
        <v>3253</v>
      </c>
      <c r="P977" s="264">
        <v>61</v>
      </c>
      <c r="Q977" s="264">
        <v>61</v>
      </c>
      <c r="R977" s="264">
        <v>31</v>
      </c>
      <c r="S977" s="264">
        <v>0</v>
      </c>
      <c r="T977" s="265">
        <v>0.015</v>
      </c>
      <c r="U977" s="266">
        <v>86270</v>
      </c>
      <c r="V977" s="266">
        <v>1384</v>
      </c>
      <c r="W977" s="266">
        <v>1377</v>
      </c>
      <c r="X977" s="266">
        <v>0</v>
      </c>
      <c r="Y977" s="264">
        <v>1261</v>
      </c>
      <c r="Z977" s="267">
        <v>0.0160426567752405</v>
      </c>
      <c r="AA977" s="267">
        <v>0.0160944206008584</v>
      </c>
      <c r="AB977" s="267">
        <v>0.0157311405076868</v>
      </c>
      <c r="AC977" s="268">
        <v>0.0187519213034122</v>
      </c>
      <c r="AD977" s="269">
        <v>0.000363280093171561</v>
      </c>
      <c r="AE977" s="270">
        <v>20428</v>
      </c>
      <c r="AF977" s="271">
        <v>335</v>
      </c>
      <c r="AG977" s="271">
        <v>0</v>
      </c>
      <c r="AH977" s="271">
        <v>20519</v>
      </c>
      <c r="AI977" s="271">
        <v>373</v>
      </c>
      <c r="AJ977" s="271">
        <v>0</v>
      </c>
      <c r="AK977" s="268">
        <v>0.0163990601135696</v>
      </c>
      <c r="AL977" s="268">
        <v>0.0181782737950193</v>
      </c>
      <c r="AM977" s="269">
        <v>-0.00177921368144964</v>
      </c>
    </row>
    <row r="978" spans="1:39">
      <c r="A978" s="279" t="s">
        <v>1158</v>
      </c>
      <c r="B978" s="280" t="s">
        <v>3355</v>
      </c>
      <c r="C978" s="262" t="s">
        <v>1403</v>
      </c>
      <c r="D978" s="280" t="s">
        <v>1404</v>
      </c>
      <c r="E978" s="263">
        <v>1584</v>
      </c>
      <c r="F978" s="263">
        <v>46</v>
      </c>
      <c r="G978" s="263">
        <v>33</v>
      </c>
      <c r="H978" s="263">
        <v>0</v>
      </c>
      <c r="I978" s="263">
        <v>0</v>
      </c>
      <c r="J978" s="264">
        <v>2271</v>
      </c>
      <c r="K978" s="264">
        <v>61</v>
      </c>
      <c r="L978" s="264">
        <v>61</v>
      </c>
      <c r="M978" s="264">
        <v>7</v>
      </c>
      <c r="N978" s="264">
        <v>0</v>
      </c>
      <c r="O978" s="264">
        <v>2563</v>
      </c>
      <c r="P978" s="264">
        <v>31</v>
      </c>
      <c r="Q978" s="264">
        <v>31</v>
      </c>
      <c r="R978" s="264">
        <v>20</v>
      </c>
      <c r="S978" s="264">
        <v>0</v>
      </c>
      <c r="T978" s="265">
        <v>0.015</v>
      </c>
      <c r="U978" s="266">
        <v>68741</v>
      </c>
      <c r="V978" s="266">
        <v>1602</v>
      </c>
      <c r="W978" s="266">
        <v>1589</v>
      </c>
      <c r="X978" s="266">
        <v>0</v>
      </c>
      <c r="Y978" s="264">
        <v>1472</v>
      </c>
      <c r="Z978" s="267">
        <v>0.0233048690010329</v>
      </c>
      <c r="AA978" s="267">
        <v>0.029040404040404</v>
      </c>
      <c r="AB978" s="267">
        <v>0.0268604139145751</v>
      </c>
      <c r="AC978" s="268">
        <v>0.0120952009364027</v>
      </c>
      <c r="AD978" s="269">
        <v>0.00217999012582896</v>
      </c>
      <c r="AE978" s="270">
        <v>16186</v>
      </c>
      <c r="AF978" s="271">
        <v>356</v>
      </c>
      <c r="AG978" s="271">
        <v>0</v>
      </c>
      <c r="AH978" s="271">
        <v>15940</v>
      </c>
      <c r="AI978" s="271">
        <v>407</v>
      </c>
      <c r="AJ978" s="271">
        <v>0</v>
      </c>
      <c r="AK978" s="268">
        <v>0.0219943160756209</v>
      </c>
      <c r="AL978" s="268">
        <v>0.0255332496863237</v>
      </c>
      <c r="AM978" s="269">
        <v>-0.00353893361070281</v>
      </c>
    </row>
    <row r="979" spans="1:39">
      <c r="A979" s="279" t="s">
        <v>1158</v>
      </c>
      <c r="B979" s="280" t="s">
        <v>3355</v>
      </c>
      <c r="C979" s="262" t="s">
        <v>1405</v>
      </c>
      <c r="D979" s="280" t="s">
        <v>1406</v>
      </c>
      <c r="E979" s="263">
        <v>3901</v>
      </c>
      <c r="F979" s="263">
        <v>32</v>
      </c>
      <c r="G979" s="263">
        <v>24</v>
      </c>
      <c r="H979" s="263">
        <v>2</v>
      </c>
      <c r="I979" s="263">
        <v>0</v>
      </c>
      <c r="J979" s="264">
        <v>4778</v>
      </c>
      <c r="K979" s="264">
        <v>68</v>
      </c>
      <c r="L979" s="264">
        <v>68</v>
      </c>
      <c r="M979" s="264">
        <v>28</v>
      </c>
      <c r="N979" s="264">
        <v>0</v>
      </c>
      <c r="O979" s="264">
        <v>5485</v>
      </c>
      <c r="P979" s="264">
        <v>53</v>
      </c>
      <c r="Q979" s="264">
        <v>53</v>
      </c>
      <c r="R979" s="264">
        <v>43</v>
      </c>
      <c r="S979" s="264">
        <v>0</v>
      </c>
      <c r="T979" s="265">
        <v>0.015</v>
      </c>
      <c r="U979" s="266">
        <v>143516</v>
      </c>
      <c r="V979" s="266">
        <v>1855</v>
      </c>
      <c r="W979" s="266">
        <v>1845</v>
      </c>
      <c r="X979" s="266">
        <v>0</v>
      </c>
      <c r="Y979" s="264">
        <v>1752</v>
      </c>
      <c r="Z979" s="267">
        <v>0.0129253881100365</v>
      </c>
      <c r="AA979" s="267">
        <v>0.00820302486541912</v>
      </c>
      <c r="AB979" s="267">
        <v>0.0142318961908748</v>
      </c>
      <c r="AC979" s="268">
        <v>0.00966271649954421</v>
      </c>
      <c r="AD979" s="269">
        <v>-0.00602887132545572</v>
      </c>
      <c r="AE979" s="270">
        <v>34522</v>
      </c>
      <c r="AF979" s="271">
        <v>409</v>
      </c>
      <c r="AG979" s="271">
        <v>0</v>
      </c>
      <c r="AH979" s="271">
        <v>33778</v>
      </c>
      <c r="AI979" s="271">
        <v>378</v>
      </c>
      <c r="AJ979" s="271">
        <v>0</v>
      </c>
      <c r="AK979" s="268">
        <v>0.0118475175250565</v>
      </c>
      <c r="AL979" s="268">
        <v>0.0111907158505536</v>
      </c>
      <c r="AM979" s="269">
        <v>0.000656801674502872</v>
      </c>
    </row>
    <row r="980" spans="1:39">
      <c r="A980" s="279" t="s">
        <v>1158</v>
      </c>
      <c r="B980" s="280" t="s">
        <v>40</v>
      </c>
      <c r="C980" s="262" t="s">
        <v>1407</v>
      </c>
      <c r="D980" s="280" t="s">
        <v>1408</v>
      </c>
      <c r="E980" s="263">
        <v>0</v>
      </c>
      <c r="F980" s="263">
        <v>0</v>
      </c>
      <c r="G980" s="263">
        <v>0</v>
      </c>
      <c r="H980" s="263">
        <v>0</v>
      </c>
      <c r="I980" s="263">
        <v>0</v>
      </c>
      <c r="J980" s="264">
        <v>0</v>
      </c>
      <c r="K980" s="264">
        <v>0</v>
      </c>
      <c r="L980" s="264">
        <v>0</v>
      </c>
      <c r="M980" s="264">
        <v>0</v>
      </c>
      <c r="N980" s="264">
        <v>0</v>
      </c>
      <c r="O980" s="264">
        <v>0</v>
      </c>
      <c r="P980" s="264">
        <v>0</v>
      </c>
      <c r="Q980" s="264">
        <v>0</v>
      </c>
      <c r="R980" s="264">
        <v>0</v>
      </c>
      <c r="S980" s="264">
        <v>0</v>
      </c>
      <c r="T980" s="265">
        <v>0.015</v>
      </c>
      <c r="U980" s="266">
        <v>0</v>
      </c>
      <c r="V980" s="266">
        <v>0</v>
      </c>
      <c r="W980" s="266">
        <v>0</v>
      </c>
      <c r="X980" s="266">
        <v>0</v>
      </c>
      <c r="Y980" s="264">
        <v>0</v>
      </c>
      <c r="Z980" s="267">
        <v>0</v>
      </c>
      <c r="AA980" s="267">
        <v>0</v>
      </c>
      <c r="AB980" s="267">
        <v>0</v>
      </c>
      <c r="AC980" s="268">
        <v>0</v>
      </c>
      <c r="AD980" s="269">
        <v>0</v>
      </c>
      <c r="AE980" s="270">
        <v>0</v>
      </c>
      <c r="AF980" s="271">
        <v>0</v>
      </c>
      <c r="AG980" s="271">
        <v>0</v>
      </c>
      <c r="AH980" s="271">
        <v>0</v>
      </c>
      <c r="AI980" s="271">
        <v>0</v>
      </c>
      <c r="AJ980" s="271">
        <v>0</v>
      </c>
      <c r="AK980" s="268">
        <v>0</v>
      </c>
      <c r="AL980" s="268">
        <v>0</v>
      </c>
      <c r="AM980" s="269">
        <v>0</v>
      </c>
    </row>
    <row r="981" spans="1:39">
      <c r="A981" s="279" t="s">
        <v>1158</v>
      </c>
      <c r="B981" s="280" t="s">
        <v>3355</v>
      </c>
      <c r="C981" s="262" t="s">
        <v>1409</v>
      </c>
      <c r="D981" s="280" t="s">
        <v>1410</v>
      </c>
      <c r="E981" s="263">
        <v>989</v>
      </c>
      <c r="F981" s="263">
        <v>22</v>
      </c>
      <c r="G981" s="263">
        <v>20</v>
      </c>
      <c r="H981" s="263">
        <v>0</v>
      </c>
      <c r="I981" s="263">
        <v>0</v>
      </c>
      <c r="J981" s="264">
        <v>1491</v>
      </c>
      <c r="K981" s="264">
        <v>29</v>
      </c>
      <c r="L981" s="264">
        <v>28</v>
      </c>
      <c r="M981" s="264">
        <v>12</v>
      </c>
      <c r="N981" s="264">
        <v>0</v>
      </c>
      <c r="O981" s="264">
        <v>1656</v>
      </c>
      <c r="P981" s="264">
        <v>43</v>
      </c>
      <c r="Q981" s="264">
        <v>43</v>
      </c>
      <c r="R981" s="264">
        <v>31</v>
      </c>
      <c r="S981" s="264">
        <v>0</v>
      </c>
      <c r="T981" s="265">
        <v>0.015</v>
      </c>
      <c r="U981" s="266">
        <v>46829</v>
      </c>
      <c r="V981" s="266">
        <v>1121</v>
      </c>
      <c r="W981" s="266">
        <v>1118</v>
      </c>
      <c r="X981" s="266">
        <v>0</v>
      </c>
      <c r="Y981" s="264">
        <v>1062</v>
      </c>
      <c r="Z981" s="267">
        <v>0.0239381579790301</v>
      </c>
      <c r="AA981" s="267">
        <v>0.0222446916076845</v>
      </c>
      <c r="AB981" s="267">
        <v>0.0194500335345406</v>
      </c>
      <c r="AC981" s="268">
        <v>0.0259661835748792</v>
      </c>
      <c r="AD981" s="269">
        <v>0.00279465807314395</v>
      </c>
      <c r="AE981" s="270">
        <v>11015</v>
      </c>
      <c r="AF981" s="271">
        <v>265</v>
      </c>
      <c r="AG981" s="271">
        <v>0</v>
      </c>
      <c r="AH981" s="271">
        <v>10909</v>
      </c>
      <c r="AI981" s="271">
        <v>265</v>
      </c>
      <c r="AJ981" s="271">
        <v>0</v>
      </c>
      <c r="AK981" s="268">
        <v>0.0240581025873808</v>
      </c>
      <c r="AL981" s="268">
        <v>0.0242918690989092</v>
      </c>
      <c r="AM981" s="269">
        <v>-0.000233766511528316</v>
      </c>
    </row>
    <row r="982" spans="1:39">
      <c r="A982" s="279" t="s">
        <v>1158</v>
      </c>
      <c r="B982" s="280" t="s">
        <v>3357</v>
      </c>
      <c r="C982" s="262" t="s">
        <v>1411</v>
      </c>
      <c r="D982" s="280" t="s">
        <v>1412</v>
      </c>
      <c r="E982" s="263">
        <v>1349</v>
      </c>
      <c r="F982" s="263">
        <v>25</v>
      </c>
      <c r="G982" s="263">
        <v>18</v>
      </c>
      <c r="H982" s="263">
        <v>2</v>
      </c>
      <c r="I982" s="263">
        <v>0</v>
      </c>
      <c r="J982" s="264">
        <v>1835</v>
      </c>
      <c r="K982" s="264">
        <v>63</v>
      </c>
      <c r="L982" s="264">
        <v>62</v>
      </c>
      <c r="M982" s="264">
        <v>2</v>
      </c>
      <c r="N982" s="264">
        <v>0</v>
      </c>
      <c r="O982" s="264">
        <v>1764</v>
      </c>
      <c r="P982" s="264">
        <v>34</v>
      </c>
      <c r="Q982" s="264">
        <v>34</v>
      </c>
      <c r="R982" s="264">
        <v>13</v>
      </c>
      <c r="S982" s="264">
        <v>0</v>
      </c>
      <c r="T982" s="265">
        <v>0.015</v>
      </c>
      <c r="U982" s="266">
        <v>60319</v>
      </c>
      <c r="V982" s="266">
        <v>1203</v>
      </c>
      <c r="W982" s="266">
        <v>1194</v>
      </c>
      <c r="X982" s="266">
        <v>1</v>
      </c>
      <c r="Y982" s="264">
        <v>1066</v>
      </c>
      <c r="Z982" s="267">
        <v>0.0199273860640926</v>
      </c>
      <c r="AA982" s="267">
        <v>0.0185322461082283</v>
      </c>
      <c r="AB982" s="267">
        <v>0.0343324250681199</v>
      </c>
      <c r="AC982" s="268">
        <v>0.0192743764172336</v>
      </c>
      <c r="AD982" s="269">
        <v>-0.0158001789598916</v>
      </c>
      <c r="AE982" s="270">
        <v>12937</v>
      </c>
      <c r="AF982" s="271">
        <v>335</v>
      </c>
      <c r="AG982" s="271">
        <v>0</v>
      </c>
      <c r="AH982" s="271">
        <v>13457</v>
      </c>
      <c r="AI982" s="271">
        <v>250</v>
      </c>
      <c r="AJ982" s="271">
        <v>0</v>
      </c>
      <c r="AK982" s="268">
        <v>0.0258947205689109</v>
      </c>
      <c r="AL982" s="268">
        <v>0.0185776919075574</v>
      </c>
      <c r="AM982" s="269">
        <v>0.00731702866135347</v>
      </c>
    </row>
    <row r="983" spans="1:39">
      <c r="A983" s="279" t="s">
        <v>1158</v>
      </c>
      <c r="B983" s="280" t="s">
        <v>3357</v>
      </c>
      <c r="C983" s="262" t="s">
        <v>1413</v>
      </c>
      <c r="D983" s="280" t="s">
        <v>1414</v>
      </c>
      <c r="E983" s="263">
        <v>1144</v>
      </c>
      <c r="F983" s="263">
        <v>40</v>
      </c>
      <c r="G983" s="263">
        <v>33</v>
      </c>
      <c r="H983" s="263">
        <v>0</v>
      </c>
      <c r="I983" s="263">
        <v>0</v>
      </c>
      <c r="J983" s="264">
        <v>1547</v>
      </c>
      <c r="K983" s="264">
        <v>35</v>
      </c>
      <c r="L983" s="264">
        <v>35</v>
      </c>
      <c r="M983" s="264">
        <v>0</v>
      </c>
      <c r="N983" s="264">
        <v>0</v>
      </c>
      <c r="O983" s="264">
        <v>1461</v>
      </c>
      <c r="P983" s="264">
        <v>36</v>
      </c>
      <c r="Q983" s="264">
        <v>36</v>
      </c>
      <c r="R983" s="264">
        <v>14</v>
      </c>
      <c r="S983" s="264">
        <v>0</v>
      </c>
      <c r="T983" s="265">
        <v>0.015</v>
      </c>
      <c r="U983" s="266">
        <v>48684</v>
      </c>
      <c r="V983" s="266">
        <v>1036</v>
      </c>
      <c r="W983" s="266">
        <v>1028</v>
      </c>
      <c r="X983" s="266">
        <v>1</v>
      </c>
      <c r="Y983" s="264">
        <v>902</v>
      </c>
      <c r="Z983" s="267">
        <v>0.0212595513926547</v>
      </c>
      <c r="AA983" s="267">
        <v>0.034965034965035</v>
      </c>
      <c r="AB983" s="267">
        <v>0.0226244343891403</v>
      </c>
      <c r="AC983" s="268">
        <v>0.0246406570841889</v>
      </c>
      <c r="AD983" s="269">
        <v>0.0123406005758947</v>
      </c>
      <c r="AE983" s="270">
        <v>10713</v>
      </c>
      <c r="AF983" s="271">
        <v>282</v>
      </c>
      <c r="AG983" s="271">
        <v>0</v>
      </c>
      <c r="AH983" s="271">
        <v>10882</v>
      </c>
      <c r="AI983" s="271">
        <v>249</v>
      </c>
      <c r="AJ983" s="271">
        <v>1</v>
      </c>
      <c r="AK983" s="268">
        <v>0.0263231587790535</v>
      </c>
      <c r="AL983" s="268">
        <v>0.0227899283219996</v>
      </c>
      <c r="AM983" s="269">
        <v>0.00353323045705385</v>
      </c>
    </row>
    <row r="984" spans="1:39">
      <c r="A984" s="279" t="s">
        <v>1158</v>
      </c>
      <c r="B984" s="280" t="s">
        <v>3357</v>
      </c>
      <c r="C984" s="262" t="s">
        <v>1415</v>
      </c>
      <c r="D984" s="280" t="s">
        <v>1416</v>
      </c>
      <c r="E984" s="263">
        <v>2566</v>
      </c>
      <c r="F984" s="263">
        <v>109</v>
      </c>
      <c r="G984" s="263">
        <v>66</v>
      </c>
      <c r="H984" s="263">
        <v>1</v>
      </c>
      <c r="I984" s="263">
        <v>0</v>
      </c>
      <c r="J984" s="264">
        <v>3203</v>
      </c>
      <c r="K984" s="264">
        <v>50</v>
      </c>
      <c r="L984" s="264">
        <v>50</v>
      </c>
      <c r="M984" s="264">
        <v>3</v>
      </c>
      <c r="N984" s="264">
        <v>0</v>
      </c>
      <c r="O984" s="264">
        <v>3570</v>
      </c>
      <c r="P984" s="264">
        <v>56</v>
      </c>
      <c r="Q984" s="264">
        <v>55</v>
      </c>
      <c r="R984" s="264">
        <v>1</v>
      </c>
      <c r="S984" s="264">
        <v>0</v>
      </c>
      <c r="T984" s="265">
        <v>0.015</v>
      </c>
      <c r="U984" s="266">
        <v>105644</v>
      </c>
      <c r="V984" s="266">
        <v>1789</v>
      </c>
      <c r="W984" s="266">
        <v>1745</v>
      </c>
      <c r="X984" s="266">
        <v>1</v>
      </c>
      <c r="Y984" s="264">
        <v>1501</v>
      </c>
      <c r="Z984" s="267">
        <v>0.0169247661959032</v>
      </c>
      <c r="AA984" s="267">
        <v>0.0424785658612627</v>
      </c>
      <c r="AB984" s="267">
        <v>0.0156103652825476</v>
      </c>
      <c r="AC984" s="268">
        <v>0.0156862745098039</v>
      </c>
      <c r="AD984" s="269">
        <v>0.0268682005787151</v>
      </c>
      <c r="AE984" s="270">
        <v>24559</v>
      </c>
      <c r="AF984" s="271">
        <v>500</v>
      </c>
      <c r="AG984" s="271">
        <v>0</v>
      </c>
      <c r="AH984" s="271">
        <v>24131</v>
      </c>
      <c r="AI984" s="271">
        <v>402</v>
      </c>
      <c r="AJ984" s="271">
        <v>0</v>
      </c>
      <c r="AK984" s="268">
        <v>0.0203591351439391</v>
      </c>
      <c r="AL984" s="268">
        <v>0.0166590692470266</v>
      </c>
      <c r="AM984" s="269">
        <v>0.00370006589691244</v>
      </c>
    </row>
    <row r="985" spans="1:39">
      <c r="A985" s="279" t="s">
        <v>1158</v>
      </c>
      <c r="B985" s="280" t="s">
        <v>3357</v>
      </c>
      <c r="C985" s="262" t="s">
        <v>1417</v>
      </c>
      <c r="D985" s="280" t="s">
        <v>1418</v>
      </c>
      <c r="E985" s="263">
        <v>1908</v>
      </c>
      <c r="F985" s="263">
        <v>46</v>
      </c>
      <c r="G985" s="263">
        <v>31</v>
      </c>
      <c r="H985" s="263">
        <v>2</v>
      </c>
      <c r="I985" s="263">
        <v>0</v>
      </c>
      <c r="J985" s="264">
        <v>2605</v>
      </c>
      <c r="K985" s="264">
        <v>64</v>
      </c>
      <c r="L985" s="264">
        <v>64</v>
      </c>
      <c r="M985" s="264">
        <v>10</v>
      </c>
      <c r="N985" s="264">
        <v>0</v>
      </c>
      <c r="O985" s="264">
        <v>2470</v>
      </c>
      <c r="P985" s="264">
        <v>79</v>
      </c>
      <c r="Q985" s="264">
        <v>79</v>
      </c>
      <c r="R985" s="264">
        <v>49</v>
      </c>
      <c r="S985" s="264">
        <v>0</v>
      </c>
      <c r="T985" s="265">
        <v>0.015</v>
      </c>
      <c r="U985" s="266">
        <v>81294</v>
      </c>
      <c r="V985" s="266">
        <v>1380</v>
      </c>
      <c r="W985" s="266">
        <v>1365</v>
      </c>
      <c r="X985" s="266">
        <v>0</v>
      </c>
      <c r="Y985" s="264">
        <v>1239</v>
      </c>
      <c r="Z985" s="267">
        <v>0.0169754225404089</v>
      </c>
      <c r="AA985" s="267">
        <v>0.0241090146750524</v>
      </c>
      <c r="AB985" s="267">
        <v>0.0245681381957774</v>
      </c>
      <c r="AC985" s="268">
        <v>0.0319838056680162</v>
      </c>
      <c r="AD985" s="269">
        <v>-0.000459123520724941</v>
      </c>
      <c r="AE985" s="270">
        <v>17990</v>
      </c>
      <c r="AF985" s="271">
        <v>387</v>
      </c>
      <c r="AG985" s="271">
        <v>0</v>
      </c>
      <c r="AH985" s="271">
        <v>18426</v>
      </c>
      <c r="AI985" s="271">
        <v>349</v>
      </c>
      <c r="AJ985" s="271">
        <v>0</v>
      </c>
      <c r="AK985" s="268">
        <v>0.0215119510839355</v>
      </c>
      <c r="AL985" s="268">
        <v>0.0189406273743623</v>
      </c>
      <c r="AM985" s="269">
        <v>0.00257132370957321</v>
      </c>
    </row>
    <row r="986" spans="1:39">
      <c r="A986" s="279" t="s">
        <v>1158</v>
      </c>
      <c r="B986" s="280" t="s">
        <v>3357</v>
      </c>
      <c r="C986" s="262" t="s">
        <v>1419</v>
      </c>
      <c r="D986" s="280" t="s">
        <v>1420</v>
      </c>
      <c r="E986" s="263">
        <v>2895</v>
      </c>
      <c r="F986" s="263">
        <v>107</v>
      </c>
      <c r="G986" s="263">
        <v>77</v>
      </c>
      <c r="H986" s="263">
        <v>0</v>
      </c>
      <c r="I986" s="263">
        <v>0</v>
      </c>
      <c r="J986" s="264">
        <v>3866</v>
      </c>
      <c r="K986" s="264">
        <v>91</v>
      </c>
      <c r="L986" s="264">
        <v>91</v>
      </c>
      <c r="M986" s="264">
        <v>1</v>
      </c>
      <c r="N986" s="264">
        <v>0</v>
      </c>
      <c r="O986" s="264">
        <v>3121</v>
      </c>
      <c r="P986" s="264">
        <v>104</v>
      </c>
      <c r="Q986" s="264">
        <v>104</v>
      </c>
      <c r="R986" s="264">
        <v>35</v>
      </c>
      <c r="S986" s="264">
        <v>0</v>
      </c>
      <c r="T986" s="265">
        <v>0.015</v>
      </c>
      <c r="U986" s="266">
        <v>111318</v>
      </c>
      <c r="V986" s="266">
        <v>2329</v>
      </c>
      <c r="W986" s="266">
        <v>2298</v>
      </c>
      <c r="X986" s="266">
        <v>1</v>
      </c>
      <c r="Y986" s="264">
        <v>2009</v>
      </c>
      <c r="Z986" s="267">
        <v>0.0209130598824988</v>
      </c>
      <c r="AA986" s="267">
        <v>0.0369602763385147</v>
      </c>
      <c r="AB986" s="267">
        <v>0.0235385411277807</v>
      </c>
      <c r="AC986" s="268">
        <v>0.0333226529958347</v>
      </c>
      <c r="AD986" s="269">
        <v>0.013421735210734</v>
      </c>
      <c r="AE986" s="270">
        <v>24803</v>
      </c>
      <c r="AF986" s="271">
        <v>624</v>
      </c>
      <c r="AG986" s="271">
        <v>0</v>
      </c>
      <c r="AH986" s="271">
        <v>24968</v>
      </c>
      <c r="AI986" s="271">
        <v>525</v>
      </c>
      <c r="AJ986" s="271">
        <v>1</v>
      </c>
      <c r="AK986" s="268">
        <v>0.0251582469862517</v>
      </c>
      <c r="AL986" s="268">
        <v>0.0209868631848766</v>
      </c>
      <c r="AM986" s="269">
        <v>0.00417138380137502</v>
      </c>
    </row>
    <row r="987" spans="1:39">
      <c r="A987" s="279" t="s">
        <v>1158</v>
      </c>
      <c r="B987" s="280" t="s">
        <v>3357</v>
      </c>
      <c r="C987" s="262" t="s">
        <v>1421</v>
      </c>
      <c r="D987" s="280" t="s">
        <v>1422</v>
      </c>
      <c r="E987" s="263">
        <v>2322</v>
      </c>
      <c r="F987" s="263">
        <v>61</v>
      </c>
      <c r="G987" s="263">
        <v>47</v>
      </c>
      <c r="H987" s="263">
        <v>0</v>
      </c>
      <c r="I987" s="263">
        <v>0</v>
      </c>
      <c r="J987" s="264">
        <v>3005</v>
      </c>
      <c r="K987" s="264">
        <v>67</v>
      </c>
      <c r="L987" s="264">
        <v>67</v>
      </c>
      <c r="M987" s="264">
        <v>13</v>
      </c>
      <c r="N987" s="264">
        <v>0</v>
      </c>
      <c r="O987" s="264">
        <v>3187</v>
      </c>
      <c r="P987" s="264">
        <v>79</v>
      </c>
      <c r="Q987" s="264">
        <v>79</v>
      </c>
      <c r="R987" s="264">
        <v>42</v>
      </c>
      <c r="S987" s="264">
        <v>0</v>
      </c>
      <c r="T987" s="265">
        <v>0.015</v>
      </c>
      <c r="U987" s="266">
        <v>97290</v>
      </c>
      <c r="V987" s="266">
        <v>2099</v>
      </c>
      <c r="W987" s="266">
        <v>2084</v>
      </c>
      <c r="X987" s="266">
        <v>3</v>
      </c>
      <c r="Y987" s="264">
        <v>1899</v>
      </c>
      <c r="Z987" s="267">
        <v>0.021543838010073</v>
      </c>
      <c r="AA987" s="267">
        <v>0.0262704565030146</v>
      </c>
      <c r="AB987" s="267">
        <v>0.0222961730449251</v>
      </c>
      <c r="AC987" s="268">
        <v>0.0247882020709131</v>
      </c>
      <c r="AD987" s="269">
        <v>0.00397428345808952</v>
      </c>
      <c r="AE987" s="270">
        <v>21465</v>
      </c>
      <c r="AF987" s="271">
        <v>553</v>
      </c>
      <c r="AG987" s="271">
        <v>0</v>
      </c>
      <c r="AH987" s="271">
        <v>22402</v>
      </c>
      <c r="AI987" s="271">
        <v>531</v>
      </c>
      <c r="AJ987" s="271">
        <v>1</v>
      </c>
      <c r="AK987" s="268">
        <v>0.025762869788027</v>
      </c>
      <c r="AL987" s="268">
        <v>0.0236586019105437</v>
      </c>
      <c r="AM987" s="269">
        <v>0.00210426787748332</v>
      </c>
    </row>
    <row r="988" spans="1:39">
      <c r="A988" s="279" t="s">
        <v>1158</v>
      </c>
      <c r="B988" s="280" t="s">
        <v>3357</v>
      </c>
      <c r="C988" s="262" t="s">
        <v>1423</v>
      </c>
      <c r="D988" s="280" t="s">
        <v>1424</v>
      </c>
      <c r="E988" s="263">
        <v>1734</v>
      </c>
      <c r="F988" s="263">
        <v>75</v>
      </c>
      <c r="G988" s="263">
        <v>56</v>
      </c>
      <c r="H988" s="263">
        <v>11</v>
      </c>
      <c r="I988" s="263">
        <v>0</v>
      </c>
      <c r="J988" s="264">
        <v>2663</v>
      </c>
      <c r="K988" s="264">
        <v>122</v>
      </c>
      <c r="L988" s="264">
        <v>122</v>
      </c>
      <c r="M988" s="264">
        <v>12</v>
      </c>
      <c r="N988" s="264">
        <v>0</v>
      </c>
      <c r="O988" s="264">
        <v>2547</v>
      </c>
      <c r="P988" s="264">
        <v>56</v>
      </c>
      <c r="Q988" s="264">
        <v>56</v>
      </c>
      <c r="R988" s="264">
        <v>11</v>
      </c>
      <c r="S988" s="264">
        <v>0</v>
      </c>
      <c r="T988" s="265">
        <v>0.015</v>
      </c>
      <c r="U988" s="266">
        <v>81909</v>
      </c>
      <c r="V988" s="266">
        <v>2483</v>
      </c>
      <c r="W988" s="266">
        <v>2462</v>
      </c>
      <c r="X988" s="266">
        <v>0</v>
      </c>
      <c r="Y988" s="264">
        <v>2223</v>
      </c>
      <c r="Z988" s="267">
        <v>0.0303141290944829</v>
      </c>
      <c r="AA988" s="267">
        <v>0.0432525951557093</v>
      </c>
      <c r="AB988" s="267">
        <v>0.0458129928651896</v>
      </c>
      <c r="AC988" s="268">
        <v>0.021986650961916</v>
      </c>
      <c r="AD988" s="269">
        <v>-0.0025603977094803</v>
      </c>
      <c r="AE988" s="270">
        <v>17965</v>
      </c>
      <c r="AF988" s="271">
        <v>652</v>
      </c>
      <c r="AG988" s="271">
        <v>0</v>
      </c>
      <c r="AH988" s="271">
        <v>18553</v>
      </c>
      <c r="AI988" s="271">
        <v>577</v>
      </c>
      <c r="AJ988" s="271">
        <v>0</v>
      </c>
      <c r="AK988" s="268">
        <v>0.0362927915391038</v>
      </c>
      <c r="AL988" s="268">
        <v>0.0311000916293861</v>
      </c>
      <c r="AM988" s="269">
        <v>0.00519269990971773</v>
      </c>
    </row>
    <row r="989" spans="1:39">
      <c r="A989" s="279" t="s">
        <v>1158</v>
      </c>
      <c r="B989" s="280" t="s">
        <v>3357</v>
      </c>
      <c r="C989" s="262" t="s">
        <v>1425</v>
      </c>
      <c r="D989" s="280" t="s">
        <v>1426</v>
      </c>
      <c r="E989" s="263">
        <v>2749</v>
      </c>
      <c r="F989" s="263">
        <v>87</v>
      </c>
      <c r="G989" s="263">
        <v>73</v>
      </c>
      <c r="H989" s="263">
        <v>4</v>
      </c>
      <c r="I989" s="263">
        <v>0</v>
      </c>
      <c r="J989" s="264">
        <v>2938</v>
      </c>
      <c r="K989" s="264">
        <v>147</v>
      </c>
      <c r="L989" s="264">
        <v>146</v>
      </c>
      <c r="M989" s="264">
        <v>10</v>
      </c>
      <c r="N989" s="264">
        <v>0</v>
      </c>
      <c r="O989" s="264">
        <v>3253</v>
      </c>
      <c r="P989" s="264">
        <v>138</v>
      </c>
      <c r="Q989" s="264">
        <v>138</v>
      </c>
      <c r="R989" s="264">
        <v>66</v>
      </c>
      <c r="S989" s="264">
        <v>0</v>
      </c>
      <c r="T989" s="265">
        <v>0.015</v>
      </c>
      <c r="U989" s="266">
        <v>99148</v>
      </c>
      <c r="V989" s="266">
        <v>3011</v>
      </c>
      <c r="W989" s="266">
        <v>2995</v>
      </c>
      <c r="X989" s="266">
        <v>0</v>
      </c>
      <c r="Y989" s="264">
        <v>2653</v>
      </c>
      <c r="Z989" s="267">
        <v>0.030368741679106</v>
      </c>
      <c r="AA989" s="267">
        <v>0.0316478719534376</v>
      </c>
      <c r="AB989" s="267">
        <v>0.0500340367597005</v>
      </c>
      <c r="AC989" s="268">
        <v>0.0424223793421457</v>
      </c>
      <c r="AD989" s="269">
        <v>-0.0183861648062629</v>
      </c>
      <c r="AE989" s="270">
        <v>22596</v>
      </c>
      <c r="AF989" s="271">
        <v>871</v>
      </c>
      <c r="AG989" s="271">
        <v>0</v>
      </c>
      <c r="AH989" s="271">
        <v>22405</v>
      </c>
      <c r="AI989" s="271">
        <v>725</v>
      </c>
      <c r="AJ989" s="271">
        <v>0</v>
      </c>
      <c r="AK989" s="268">
        <v>0.0385466454239688</v>
      </c>
      <c r="AL989" s="268">
        <v>0.0323588484713234</v>
      </c>
      <c r="AM989" s="269">
        <v>0.00618779695264548</v>
      </c>
    </row>
    <row r="990" spans="1:39">
      <c r="A990" s="279" t="s">
        <v>1158</v>
      </c>
      <c r="B990" s="280" t="s">
        <v>3357</v>
      </c>
      <c r="C990" s="262" t="s">
        <v>1427</v>
      </c>
      <c r="D990" s="280" t="s">
        <v>1428</v>
      </c>
      <c r="E990" s="263">
        <v>3821</v>
      </c>
      <c r="F990" s="263">
        <v>298</v>
      </c>
      <c r="G990" s="263">
        <v>212</v>
      </c>
      <c r="H990" s="263">
        <v>0</v>
      </c>
      <c r="I990" s="263">
        <v>0</v>
      </c>
      <c r="J990" s="264">
        <v>5194</v>
      </c>
      <c r="K990" s="264">
        <v>106</v>
      </c>
      <c r="L990" s="264">
        <v>106</v>
      </c>
      <c r="M990" s="264">
        <v>2</v>
      </c>
      <c r="N990" s="264">
        <v>0</v>
      </c>
      <c r="O990" s="264">
        <v>4706</v>
      </c>
      <c r="P990" s="264">
        <v>170</v>
      </c>
      <c r="Q990" s="264">
        <v>170</v>
      </c>
      <c r="R990" s="264">
        <v>46</v>
      </c>
      <c r="S990" s="264">
        <v>0</v>
      </c>
      <c r="T990" s="265">
        <v>0.015</v>
      </c>
      <c r="U990" s="266">
        <v>161660</v>
      </c>
      <c r="V990" s="266">
        <v>4667</v>
      </c>
      <c r="W990" s="266">
        <v>4577</v>
      </c>
      <c r="X990" s="266">
        <v>7</v>
      </c>
      <c r="Y990" s="264">
        <v>3888</v>
      </c>
      <c r="Z990" s="267">
        <v>0.0288259309662254</v>
      </c>
      <c r="AA990" s="267">
        <v>0.0779900549594347</v>
      </c>
      <c r="AB990" s="267">
        <v>0.0204081632653061</v>
      </c>
      <c r="AC990" s="268">
        <v>0.0361240968975776</v>
      </c>
      <c r="AD990" s="269">
        <v>0.0575818916941286</v>
      </c>
      <c r="AE990" s="270">
        <v>36432</v>
      </c>
      <c r="AF990" s="271">
        <v>1251</v>
      </c>
      <c r="AG990" s="271">
        <v>1</v>
      </c>
      <c r="AH990" s="271">
        <v>36255</v>
      </c>
      <c r="AI990" s="271">
        <v>1160</v>
      </c>
      <c r="AJ990" s="271">
        <v>3</v>
      </c>
      <c r="AK990" s="268">
        <v>0.034310496267018</v>
      </c>
      <c r="AL990" s="268">
        <v>0.0319128396083299</v>
      </c>
      <c r="AM990" s="269">
        <v>0.00239765665868812</v>
      </c>
    </row>
    <row r="991" spans="1:39">
      <c r="A991" s="279" t="s">
        <v>1158</v>
      </c>
      <c r="B991" s="280" t="s">
        <v>3357</v>
      </c>
      <c r="C991" s="262" t="s">
        <v>1429</v>
      </c>
      <c r="D991" s="280" t="s">
        <v>1430</v>
      </c>
      <c r="E991" s="263">
        <v>2052</v>
      </c>
      <c r="F991" s="263">
        <v>52</v>
      </c>
      <c r="G991" s="263">
        <v>36</v>
      </c>
      <c r="H991" s="263">
        <v>0</v>
      </c>
      <c r="I991" s="263">
        <v>0</v>
      </c>
      <c r="J991" s="264">
        <v>2347</v>
      </c>
      <c r="K991" s="264">
        <v>56</v>
      </c>
      <c r="L991" s="264">
        <v>55</v>
      </c>
      <c r="M991" s="264">
        <v>10</v>
      </c>
      <c r="N991" s="264">
        <v>0</v>
      </c>
      <c r="O991" s="264">
        <v>2607</v>
      </c>
      <c r="P991" s="264">
        <v>82</v>
      </c>
      <c r="Q991" s="264">
        <v>82</v>
      </c>
      <c r="R991" s="264">
        <v>60</v>
      </c>
      <c r="S991" s="264">
        <v>0</v>
      </c>
      <c r="T991" s="265">
        <v>0.015</v>
      </c>
      <c r="U991" s="266">
        <v>79812</v>
      </c>
      <c r="V991" s="266">
        <v>1718</v>
      </c>
      <c r="W991" s="266">
        <v>1700</v>
      </c>
      <c r="X991" s="266">
        <v>0</v>
      </c>
      <c r="Y991" s="264">
        <v>1577</v>
      </c>
      <c r="Z991" s="267">
        <v>0.0215255851250439</v>
      </c>
      <c r="AA991" s="267">
        <v>0.0253411306042885</v>
      </c>
      <c r="AB991" s="267">
        <v>0.0238602471239881</v>
      </c>
      <c r="AC991" s="268">
        <v>0.0314537782892213</v>
      </c>
      <c r="AD991" s="269">
        <v>0.00148088348030043</v>
      </c>
      <c r="AE991" s="270">
        <v>18244</v>
      </c>
      <c r="AF991" s="271">
        <v>480</v>
      </c>
      <c r="AG991" s="271">
        <v>0</v>
      </c>
      <c r="AH991" s="271">
        <v>17940</v>
      </c>
      <c r="AI991" s="271">
        <v>431</v>
      </c>
      <c r="AJ991" s="271">
        <v>0</v>
      </c>
      <c r="AK991" s="268">
        <v>0.0263100197325148</v>
      </c>
      <c r="AL991" s="268">
        <v>0.0240245261984392</v>
      </c>
      <c r="AM991" s="269">
        <v>0.00228549353407556</v>
      </c>
    </row>
    <row r="992" spans="1:39">
      <c r="A992" s="279" t="s">
        <v>1158</v>
      </c>
      <c r="B992" s="280" t="s">
        <v>3357</v>
      </c>
      <c r="C992" s="262" t="s">
        <v>1431</v>
      </c>
      <c r="D992" s="280" t="s">
        <v>1432</v>
      </c>
      <c r="E992" s="263">
        <v>0</v>
      </c>
      <c r="F992" s="263">
        <v>2</v>
      </c>
      <c r="G992" s="263">
        <v>2</v>
      </c>
      <c r="H992" s="263">
        <v>2</v>
      </c>
      <c r="I992" s="263">
        <v>0</v>
      </c>
      <c r="J992" s="264">
        <v>0</v>
      </c>
      <c r="K992" s="264">
        <v>0</v>
      </c>
      <c r="L992" s="264">
        <v>0</v>
      </c>
      <c r="M992" s="264">
        <v>0</v>
      </c>
      <c r="N992" s="264">
        <v>0</v>
      </c>
      <c r="O992" s="264">
        <v>0</v>
      </c>
      <c r="P992" s="264">
        <v>0</v>
      </c>
      <c r="Q992" s="264">
        <v>0</v>
      </c>
      <c r="R992" s="264">
        <v>0</v>
      </c>
      <c r="S992" s="264">
        <v>0</v>
      </c>
      <c r="T992" s="265">
        <v>0.015</v>
      </c>
      <c r="U992" s="266">
        <v>0</v>
      </c>
      <c r="V992" s="266">
        <v>10</v>
      </c>
      <c r="W992" s="266">
        <v>10</v>
      </c>
      <c r="X992" s="266">
        <v>0</v>
      </c>
      <c r="Y992" s="264">
        <v>10</v>
      </c>
      <c r="Z992" s="267">
        <v>0</v>
      </c>
      <c r="AA992" s="267">
        <v>0</v>
      </c>
      <c r="AB992" s="267">
        <v>0</v>
      </c>
      <c r="AC992" s="268">
        <v>0</v>
      </c>
      <c r="AD992" s="269">
        <v>0</v>
      </c>
      <c r="AE992" s="270">
        <v>0</v>
      </c>
      <c r="AF992" s="271">
        <v>3</v>
      </c>
      <c r="AG992" s="271">
        <v>0</v>
      </c>
      <c r="AH992" s="271">
        <v>0</v>
      </c>
      <c r="AI992" s="271">
        <v>4</v>
      </c>
      <c r="AJ992" s="271">
        <v>0</v>
      </c>
      <c r="AK992" s="268">
        <v>0</v>
      </c>
      <c r="AL992" s="268">
        <v>0</v>
      </c>
      <c r="AM992" s="269">
        <v>0</v>
      </c>
    </row>
    <row r="993" spans="1:39">
      <c r="A993" s="279" t="s">
        <v>1158</v>
      </c>
      <c r="B993" s="280" t="s">
        <v>3357</v>
      </c>
      <c r="C993" s="262" t="s">
        <v>1433</v>
      </c>
      <c r="D993" s="280" t="s">
        <v>1434</v>
      </c>
      <c r="E993" s="263">
        <v>0</v>
      </c>
      <c r="F993" s="263">
        <v>0</v>
      </c>
      <c r="G993" s="263">
        <v>0</v>
      </c>
      <c r="H993" s="263">
        <v>0</v>
      </c>
      <c r="I993" s="263">
        <v>0</v>
      </c>
      <c r="J993" s="264">
        <v>0</v>
      </c>
      <c r="K993" s="264">
        <v>0</v>
      </c>
      <c r="L993" s="264">
        <v>0</v>
      </c>
      <c r="M993" s="264">
        <v>0</v>
      </c>
      <c r="N993" s="264">
        <v>0</v>
      </c>
      <c r="O993" s="264">
        <v>0</v>
      </c>
      <c r="P993" s="264">
        <v>0</v>
      </c>
      <c r="Q993" s="264">
        <v>0</v>
      </c>
      <c r="R993" s="264">
        <v>0</v>
      </c>
      <c r="S993" s="264">
        <v>0</v>
      </c>
      <c r="T993" s="265">
        <v>0.015</v>
      </c>
      <c r="U993" s="266">
        <v>0</v>
      </c>
      <c r="V993" s="266">
        <v>6</v>
      </c>
      <c r="W993" s="266">
        <v>6</v>
      </c>
      <c r="X993" s="266">
        <v>0</v>
      </c>
      <c r="Y993" s="264">
        <v>6</v>
      </c>
      <c r="Z993" s="267">
        <v>0</v>
      </c>
      <c r="AA993" s="267">
        <v>0</v>
      </c>
      <c r="AB993" s="267">
        <v>0</v>
      </c>
      <c r="AC993" s="268">
        <v>0</v>
      </c>
      <c r="AD993" s="269">
        <v>0</v>
      </c>
      <c r="AE993" s="270">
        <v>0</v>
      </c>
      <c r="AF993" s="271">
        <v>0</v>
      </c>
      <c r="AG993" s="271">
        <v>0</v>
      </c>
      <c r="AH993" s="271">
        <v>0</v>
      </c>
      <c r="AI993" s="271">
        <v>1</v>
      </c>
      <c r="AJ993" s="271">
        <v>0</v>
      </c>
      <c r="AK993" s="268">
        <v>0</v>
      </c>
      <c r="AL993" s="268">
        <v>0</v>
      </c>
      <c r="AM993" s="269">
        <v>0</v>
      </c>
    </row>
    <row r="994" spans="1:39">
      <c r="A994" s="279" t="s">
        <v>1158</v>
      </c>
      <c r="B994" s="280" t="s">
        <v>3356</v>
      </c>
      <c r="C994" s="262" t="s">
        <v>1435</v>
      </c>
      <c r="D994" s="280" t="s">
        <v>1436</v>
      </c>
      <c r="E994" s="263">
        <v>3519</v>
      </c>
      <c r="F994" s="263">
        <v>117</v>
      </c>
      <c r="G994" s="263">
        <v>73</v>
      </c>
      <c r="H994" s="263">
        <v>15</v>
      </c>
      <c r="I994" s="263">
        <v>0</v>
      </c>
      <c r="J994" s="264">
        <v>6740</v>
      </c>
      <c r="K994" s="264">
        <v>166</v>
      </c>
      <c r="L994" s="264">
        <v>165</v>
      </c>
      <c r="M994" s="264">
        <v>6</v>
      </c>
      <c r="N994" s="264">
        <v>0</v>
      </c>
      <c r="O994" s="264">
        <v>6695</v>
      </c>
      <c r="P994" s="264">
        <v>176</v>
      </c>
      <c r="Q994" s="264">
        <v>176</v>
      </c>
      <c r="R994" s="264">
        <v>57</v>
      </c>
      <c r="S994" s="264">
        <v>0</v>
      </c>
      <c r="T994" s="265">
        <v>0.015</v>
      </c>
      <c r="U994" s="266">
        <v>196844</v>
      </c>
      <c r="V994" s="266">
        <v>4570</v>
      </c>
      <c r="W994" s="266">
        <v>4525</v>
      </c>
      <c r="X994" s="266">
        <v>1</v>
      </c>
      <c r="Y994" s="264">
        <v>4102</v>
      </c>
      <c r="Z994" s="267">
        <v>0.0232112739021763</v>
      </c>
      <c r="AA994" s="267">
        <v>0.0332480818414322</v>
      </c>
      <c r="AB994" s="267">
        <v>0.0246290801186944</v>
      </c>
      <c r="AC994" s="268">
        <v>0.0262882748319642</v>
      </c>
      <c r="AD994" s="269">
        <v>0.00861900172273787</v>
      </c>
      <c r="AE994" s="270">
        <v>45573</v>
      </c>
      <c r="AF994" s="271">
        <v>1160</v>
      </c>
      <c r="AG994" s="271">
        <v>0</v>
      </c>
      <c r="AH994" s="271">
        <v>45531</v>
      </c>
      <c r="AI994" s="271">
        <v>1086</v>
      </c>
      <c r="AJ994" s="271">
        <v>1</v>
      </c>
      <c r="AK994" s="268">
        <v>0.0254536677418647</v>
      </c>
      <c r="AL994" s="268">
        <v>0.0238299180777932</v>
      </c>
      <c r="AM994" s="269">
        <v>0.00162374966407155</v>
      </c>
    </row>
    <row r="995" spans="1:39">
      <c r="A995" s="279" t="s">
        <v>1158</v>
      </c>
      <c r="B995" s="280" t="s">
        <v>3356</v>
      </c>
      <c r="C995" s="262" t="s">
        <v>1437</v>
      </c>
      <c r="D995" s="280" t="s">
        <v>1438</v>
      </c>
      <c r="E995" s="263">
        <v>1941</v>
      </c>
      <c r="F995" s="263">
        <v>80</v>
      </c>
      <c r="G995" s="263">
        <v>61</v>
      </c>
      <c r="H995" s="263">
        <v>4</v>
      </c>
      <c r="I995" s="263">
        <v>0</v>
      </c>
      <c r="J995" s="264">
        <v>3599</v>
      </c>
      <c r="K995" s="264">
        <v>46</v>
      </c>
      <c r="L995" s="264">
        <v>46</v>
      </c>
      <c r="M995" s="264">
        <v>1</v>
      </c>
      <c r="N995" s="264">
        <v>0</v>
      </c>
      <c r="O995" s="264">
        <v>3344</v>
      </c>
      <c r="P995" s="264">
        <v>42</v>
      </c>
      <c r="Q995" s="264">
        <v>42</v>
      </c>
      <c r="R995" s="264">
        <v>9</v>
      </c>
      <c r="S995" s="264">
        <v>0</v>
      </c>
      <c r="T995" s="265">
        <v>0.015</v>
      </c>
      <c r="U995" s="266">
        <v>98460</v>
      </c>
      <c r="V995" s="266">
        <v>1796</v>
      </c>
      <c r="W995" s="266">
        <v>1777</v>
      </c>
      <c r="X995" s="266">
        <v>0</v>
      </c>
      <c r="Y995" s="264">
        <v>1594</v>
      </c>
      <c r="Z995" s="267">
        <v>0.018240910014219</v>
      </c>
      <c r="AA995" s="267">
        <v>0.0412158681092221</v>
      </c>
      <c r="AB995" s="267">
        <v>0.0127813281467074</v>
      </c>
      <c r="AC995" s="268">
        <v>0.0125598086124402</v>
      </c>
      <c r="AD995" s="269">
        <v>0.0284345399625146</v>
      </c>
      <c r="AE995" s="270">
        <v>23653</v>
      </c>
      <c r="AF995" s="271">
        <v>451</v>
      </c>
      <c r="AG995" s="271">
        <v>0</v>
      </c>
      <c r="AH995" s="271">
        <v>23396</v>
      </c>
      <c r="AI995" s="271">
        <v>422</v>
      </c>
      <c r="AJ995" s="271">
        <v>0</v>
      </c>
      <c r="AK995" s="268">
        <v>0.019067348750687</v>
      </c>
      <c r="AL995" s="268">
        <v>0.0180372713284322</v>
      </c>
      <c r="AM995" s="269">
        <v>0.00103007742225481</v>
      </c>
    </row>
    <row r="996" spans="1:39">
      <c r="A996" s="279" t="s">
        <v>1158</v>
      </c>
      <c r="B996" s="280" t="s">
        <v>3356</v>
      </c>
      <c r="C996" s="262" t="s">
        <v>1439</v>
      </c>
      <c r="D996" s="280" t="s">
        <v>1440</v>
      </c>
      <c r="E996" s="263">
        <v>1477</v>
      </c>
      <c r="F996" s="263">
        <v>22</v>
      </c>
      <c r="G996" s="263">
        <v>12</v>
      </c>
      <c r="H996" s="263">
        <v>0</v>
      </c>
      <c r="I996" s="263">
        <v>0</v>
      </c>
      <c r="J996" s="264">
        <v>2474</v>
      </c>
      <c r="K996" s="264">
        <v>27</v>
      </c>
      <c r="L996" s="264">
        <v>27</v>
      </c>
      <c r="M996" s="264">
        <v>4</v>
      </c>
      <c r="N996" s="264">
        <v>0</v>
      </c>
      <c r="O996" s="264">
        <v>2701</v>
      </c>
      <c r="P996" s="264">
        <v>52</v>
      </c>
      <c r="Q996" s="264">
        <v>52</v>
      </c>
      <c r="R996" s="264">
        <v>30</v>
      </c>
      <c r="S996" s="264">
        <v>0</v>
      </c>
      <c r="T996" s="265">
        <v>0.015</v>
      </c>
      <c r="U996" s="266">
        <v>75584</v>
      </c>
      <c r="V996" s="266">
        <v>1087</v>
      </c>
      <c r="W996" s="266">
        <v>1077</v>
      </c>
      <c r="X996" s="266">
        <v>1</v>
      </c>
      <c r="Y996" s="264">
        <v>1002</v>
      </c>
      <c r="Z996" s="267">
        <v>0.0143681202370872</v>
      </c>
      <c r="AA996" s="267">
        <v>0.014895057549086</v>
      </c>
      <c r="AB996" s="267">
        <v>0.0109135004042037</v>
      </c>
      <c r="AC996" s="268">
        <v>0.0192521288411699</v>
      </c>
      <c r="AD996" s="269">
        <v>0.00398155714488227</v>
      </c>
      <c r="AE996" s="270">
        <v>17996</v>
      </c>
      <c r="AF996" s="271">
        <v>245</v>
      </c>
      <c r="AG996" s="271">
        <v>0</v>
      </c>
      <c r="AH996" s="271">
        <v>18057</v>
      </c>
      <c r="AI996" s="271">
        <v>279</v>
      </c>
      <c r="AJ996" s="271">
        <v>0</v>
      </c>
      <c r="AK996" s="268">
        <v>0.0136141364747722</v>
      </c>
      <c r="AL996" s="268">
        <v>0.0154510716065792</v>
      </c>
      <c r="AM996" s="269">
        <v>-0.00183693513180699</v>
      </c>
    </row>
    <row r="997" spans="1:39">
      <c r="A997" s="279" t="s">
        <v>1158</v>
      </c>
      <c r="B997" s="280" t="s">
        <v>3356</v>
      </c>
      <c r="C997" s="262" t="s">
        <v>1441</v>
      </c>
      <c r="D997" s="280" t="s">
        <v>1442</v>
      </c>
      <c r="E997" s="263">
        <v>2395</v>
      </c>
      <c r="F997" s="263">
        <v>66</v>
      </c>
      <c r="G997" s="263">
        <v>43</v>
      </c>
      <c r="H997" s="263">
        <v>1</v>
      </c>
      <c r="I997" s="263">
        <v>0</v>
      </c>
      <c r="J997" s="264">
        <v>4660</v>
      </c>
      <c r="K997" s="264">
        <v>53</v>
      </c>
      <c r="L997" s="264">
        <v>53</v>
      </c>
      <c r="M997" s="264">
        <v>1</v>
      </c>
      <c r="N997" s="264">
        <v>0</v>
      </c>
      <c r="O997" s="264">
        <v>4755</v>
      </c>
      <c r="P997" s="264">
        <v>58</v>
      </c>
      <c r="Q997" s="264">
        <v>58</v>
      </c>
      <c r="R997" s="264">
        <v>11</v>
      </c>
      <c r="S997" s="264">
        <v>0</v>
      </c>
      <c r="T997" s="265">
        <v>0.015</v>
      </c>
      <c r="U997" s="266">
        <v>134473</v>
      </c>
      <c r="V997" s="266">
        <v>1983</v>
      </c>
      <c r="W997" s="266">
        <v>1960</v>
      </c>
      <c r="X997" s="266">
        <v>2</v>
      </c>
      <c r="Y997" s="264">
        <v>1787</v>
      </c>
      <c r="Z997" s="267">
        <v>0.0147315818045258</v>
      </c>
      <c r="AA997" s="267">
        <v>0.0275574112734864</v>
      </c>
      <c r="AB997" s="267">
        <v>0.0113733905579399</v>
      </c>
      <c r="AC997" s="268">
        <v>0.0121976866456362</v>
      </c>
      <c r="AD997" s="269">
        <v>0.0161840207155465</v>
      </c>
      <c r="AE997" s="270">
        <v>31961</v>
      </c>
      <c r="AF997" s="271">
        <v>476</v>
      </c>
      <c r="AG997" s="271">
        <v>0</v>
      </c>
      <c r="AH997" s="271">
        <v>32194</v>
      </c>
      <c r="AI997" s="271">
        <v>471</v>
      </c>
      <c r="AJ997" s="271">
        <v>1</v>
      </c>
      <c r="AK997" s="268">
        <v>0.0148931510278151</v>
      </c>
      <c r="AL997" s="268">
        <v>0.0145989936012922</v>
      </c>
      <c r="AM997" s="269">
        <v>0.000294157426522983</v>
      </c>
    </row>
    <row r="998" spans="1:39">
      <c r="A998" s="279" t="s">
        <v>1158</v>
      </c>
      <c r="B998" s="280" t="s">
        <v>3356</v>
      </c>
      <c r="C998" s="262" t="s">
        <v>1443</v>
      </c>
      <c r="D998" s="280" t="s">
        <v>1444</v>
      </c>
      <c r="E998" s="263">
        <v>1662</v>
      </c>
      <c r="F998" s="263">
        <v>41</v>
      </c>
      <c r="G998" s="263">
        <v>22</v>
      </c>
      <c r="H998" s="263">
        <v>0</v>
      </c>
      <c r="I998" s="263">
        <v>0</v>
      </c>
      <c r="J998" s="264">
        <v>2872</v>
      </c>
      <c r="K998" s="264">
        <v>37</v>
      </c>
      <c r="L998" s="264">
        <v>37</v>
      </c>
      <c r="M998" s="264">
        <v>4</v>
      </c>
      <c r="N998" s="264">
        <v>0</v>
      </c>
      <c r="O998" s="264">
        <v>3007</v>
      </c>
      <c r="P998" s="264">
        <v>41</v>
      </c>
      <c r="Q998" s="264">
        <v>41</v>
      </c>
      <c r="R998" s="264">
        <v>6</v>
      </c>
      <c r="S998" s="264">
        <v>0</v>
      </c>
      <c r="T998" s="265">
        <v>0.015</v>
      </c>
      <c r="U998" s="266">
        <v>85904</v>
      </c>
      <c r="V998" s="266">
        <v>1151</v>
      </c>
      <c r="W998" s="266">
        <v>1130</v>
      </c>
      <c r="X998" s="266">
        <v>0</v>
      </c>
      <c r="Y998" s="264">
        <v>1006</v>
      </c>
      <c r="Z998" s="267">
        <v>0.0133986775935928</v>
      </c>
      <c r="AA998" s="267">
        <v>0.0246690734055355</v>
      </c>
      <c r="AB998" s="267">
        <v>0.012883008356546</v>
      </c>
      <c r="AC998" s="268">
        <v>0.0136348520119721</v>
      </c>
      <c r="AD998" s="269">
        <v>0.0117860650489895</v>
      </c>
      <c r="AE998" s="270">
        <v>20446</v>
      </c>
      <c r="AF998" s="271">
        <v>297</v>
      </c>
      <c r="AG998" s="271">
        <v>0</v>
      </c>
      <c r="AH998" s="271">
        <v>20458</v>
      </c>
      <c r="AI998" s="271">
        <v>258</v>
      </c>
      <c r="AJ998" s="271">
        <v>0</v>
      </c>
      <c r="AK998" s="268">
        <v>0.0145260686686883</v>
      </c>
      <c r="AL998" s="268">
        <v>0.0126112034411966</v>
      </c>
      <c r="AM998" s="269">
        <v>0.00191486522749165</v>
      </c>
    </row>
    <row r="999" spans="1:39">
      <c r="A999" s="279" t="s">
        <v>1158</v>
      </c>
      <c r="B999" s="280" t="s">
        <v>3356</v>
      </c>
      <c r="C999" s="262" t="s">
        <v>1445</v>
      </c>
      <c r="D999" s="280" t="s">
        <v>1446</v>
      </c>
      <c r="E999" s="263">
        <v>3108</v>
      </c>
      <c r="F999" s="263">
        <v>44</v>
      </c>
      <c r="G999" s="263">
        <v>27</v>
      </c>
      <c r="H999" s="263">
        <v>0</v>
      </c>
      <c r="I999" s="263">
        <v>0</v>
      </c>
      <c r="J999" s="264">
        <v>4253</v>
      </c>
      <c r="K999" s="264">
        <v>60</v>
      </c>
      <c r="L999" s="264">
        <v>60</v>
      </c>
      <c r="M999" s="264">
        <v>1</v>
      </c>
      <c r="N999" s="264">
        <v>0</v>
      </c>
      <c r="O999" s="264">
        <v>4644</v>
      </c>
      <c r="P999" s="264">
        <v>59</v>
      </c>
      <c r="Q999" s="264">
        <v>59</v>
      </c>
      <c r="R999" s="264">
        <v>11</v>
      </c>
      <c r="S999" s="264">
        <v>0</v>
      </c>
      <c r="T999" s="265">
        <v>0.015</v>
      </c>
      <c r="U999" s="266">
        <v>126584</v>
      </c>
      <c r="V999" s="266">
        <v>1662</v>
      </c>
      <c r="W999" s="266">
        <v>1645</v>
      </c>
      <c r="X999" s="266">
        <v>3</v>
      </c>
      <c r="Y999" s="264">
        <v>1454</v>
      </c>
      <c r="Z999" s="267">
        <v>0.0131059217594641</v>
      </c>
      <c r="AA999" s="267">
        <v>0.0141570141570142</v>
      </c>
      <c r="AB999" s="267">
        <v>0.0141076886903362</v>
      </c>
      <c r="AC999" s="268">
        <v>0.0127045650301464</v>
      </c>
      <c r="AD999" s="269">
        <v>4.93254666779248e-5</v>
      </c>
      <c r="AE999" s="270">
        <v>31885</v>
      </c>
      <c r="AF999" s="271">
        <v>404</v>
      </c>
      <c r="AG999" s="271">
        <v>1</v>
      </c>
      <c r="AH999" s="271">
        <v>30718</v>
      </c>
      <c r="AI999" s="271">
        <v>434</v>
      </c>
      <c r="AJ999" s="271">
        <v>1</v>
      </c>
      <c r="AK999" s="268">
        <v>0.0126391720244629</v>
      </c>
      <c r="AL999" s="268">
        <v>0.0140959697896999</v>
      </c>
      <c r="AM999" s="269">
        <v>-0.00145679776523694</v>
      </c>
    </row>
    <row r="1000" spans="1:39">
      <c r="A1000" s="279" t="s">
        <v>1158</v>
      </c>
      <c r="B1000" s="280" t="s">
        <v>3356</v>
      </c>
      <c r="C1000" s="262" t="s">
        <v>1447</v>
      </c>
      <c r="D1000" s="280" t="s">
        <v>1448</v>
      </c>
      <c r="E1000" s="263">
        <v>1838</v>
      </c>
      <c r="F1000" s="263">
        <v>52</v>
      </c>
      <c r="G1000" s="263">
        <v>37</v>
      </c>
      <c r="H1000" s="263">
        <v>2</v>
      </c>
      <c r="I1000" s="263">
        <v>0</v>
      </c>
      <c r="J1000" s="264">
        <v>3400</v>
      </c>
      <c r="K1000" s="264">
        <v>51</v>
      </c>
      <c r="L1000" s="264">
        <v>51</v>
      </c>
      <c r="M1000" s="264">
        <v>1</v>
      </c>
      <c r="N1000" s="264">
        <v>0</v>
      </c>
      <c r="O1000" s="264">
        <v>3424</v>
      </c>
      <c r="P1000" s="264">
        <v>43</v>
      </c>
      <c r="Q1000" s="264">
        <v>43</v>
      </c>
      <c r="R1000" s="264">
        <v>18</v>
      </c>
      <c r="S1000" s="264">
        <v>0</v>
      </c>
      <c r="T1000" s="265">
        <v>0.015</v>
      </c>
      <c r="U1000" s="266">
        <v>100546</v>
      </c>
      <c r="V1000" s="266">
        <v>1586</v>
      </c>
      <c r="W1000" s="266">
        <v>1571</v>
      </c>
      <c r="X1000" s="266">
        <v>0</v>
      </c>
      <c r="Y1000" s="264">
        <v>1445</v>
      </c>
      <c r="Z1000" s="267">
        <v>0.0157738746444414</v>
      </c>
      <c r="AA1000" s="267">
        <v>0.0282916213275299</v>
      </c>
      <c r="AB1000" s="267">
        <v>0.015</v>
      </c>
      <c r="AC1000" s="268">
        <v>0.0125584112149533</v>
      </c>
      <c r="AD1000" s="269">
        <v>0.0132916213275299</v>
      </c>
      <c r="AE1000" s="270">
        <v>23174</v>
      </c>
      <c r="AF1000" s="271">
        <v>365</v>
      </c>
      <c r="AG1000" s="271">
        <v>0</v>
      </c>
      <c r="AH1000" s="271">
        <v>24094</v>
      </c>
      <c r="AI1000" s="271">
        <v>397</v>
      </c>
      <c r="AJ1000" s="271">
        <v>0</v>
      </c>
      <c r="AK1000" s="268">
        <v>0.0157504099421766</v>
      </c>
      <c r="AL1000" s="268">
        <v>0.0164771312359924</v>
      </c>
      <c r="AM1000" s="269">
        <v>-0.000726721293815787</v>
      </c>
    </row>
    <row r="1001" spans="1:39">
      <c r="A1001" s="279" t="s">
        <v>1158</v>
      </c>
      <c r="B1001" s="280" t="s">
        <v>3356</v>
      </c>
      <c r="C1001" s="262" t="s">
        <v>1449</v>
      </c>
      <c r="D1001" s="280" t="s">
        <v>1450</v>
      </c>
      <c r="E1001" s="263">
        <v>1439</v>
      </c>
      <c r="F1001" s="263">
        <v>37</v>
      </c>
      <c r="G1001" s="263">
        <v>31</v>
      </c>
      <c r="H1001" s="263">
        <v>2</v>
      </c>
      <c r="I1001" s="263">
        <v>0</v>
      </c>
      <c r="J1001" s="264">
        <v>2442</v>
      </c>
      <c r="K1001" s="264">
        <v>51</v>
      </c>
      <c r="L1001" s="264">
        <v>51</v>
      </c>
      <c r="M1001" s="264">
        <v>10</v>
      </c>
      <c r="N1001" s="264">
        <v>0</v>
      </c>
      <c r="O1001" s="264">
        <v>2538</v>
      </c>
      <c r="P1001" s="264">
        <v>41</v>
      </c>
      <c r="Q1001" s="264">
        <v>41</v>
      </c>
      <c r="R1001" s="264">
        <v>19</v>
      </c>
      <c r="S1001" s="264">
        <v>0</v>
      </c>
      <c r="T1001" s="265">
        <v>0.015</v>
      </c>
      <c r="U1001" s="266">
        <v>72100</v>
      </c>
      <c r="V1001" s="266">
        <v>1217</v>
      </c>
      <c r="W1001" s="266">
        <v>1211</v>
      </c>
      <c r="X1001" s="266">
        <v>0</v>
      </c>
      <c r="Y1001" s="264">
        <v>1103</v>
      </c>
      <c r="Z1001" s="267">
        <v>0.016879334257975</v>
      </c>
      <c r="AA1001" s="267">
        <v>0.0257123002084781</v>
      </c>
      <c r="AB1001" s="267">
        <v>0.0208845208845209</v>
      </c>
      <c r="AC1001" s="268">
        <v>0.0161544523246651</v>
      </c>
      <c r="AD1001" s="269">
        <v>0.00482777932395723</v>
      </c>
      <c r="AE1001" s="270">
        <v>17262</v>
      </c>
      <c r="AF1001" s="271">
        <v>312</v>
      </c>
      <c r="AG1001" s="271">
        <v>0</v>
      </c>
      <c r="AH1001" s="271">
        <v>16897</v>
      </c>
      <c r="AI1001" s="271">
        <v>298</v>
      </c>
      <c r="AJ1001" s="271">
        <v>0</v>
      </c>
      <c r="AK1001" s="268">
        <v>0.0180743830378867</v>
      </c>
      <c r="AL1001" s="268">
        <v>0.0176362667929218</v>
      </c>
      <c r="AM1001" s="269">
        <v>0.000438116244964867</v>
      </c>
    </row>
    <row r="1002" spans="1:39">
      <c r="A1002" s="279" t="s">
        <v>1158</v>
      </c>
      <c r="B1002" s="280" t="s">
        <v>3356</v>
      </c>
      <c r="C1002" s="262" t="s">
        <v>1451</v>
      </c>
      <c r="D1002" s="280" t="s">
        <v>1452</v>
      </c>
      <c r="E1002" s="263">
        <v>2180</v>
      </c>
      <c r="F1002" s="263">
        <v>21</v>
      </c>
      <c r="G1002" s="263">
        <v>13</v>
      </c>
      <c r="H1002" s="263">
        <v>0</v>
      </c>
      <c r="I1002" s="263">
        <v>0</v>
      </c>
      <c r="J1002" s="264">
        <v>3775</v>
      </c>
      <c r="K1002" s="264">
        <v>48</v>
      </c>
      <c r="L1002" s="264">
        <v>48</v>
      </c>
      <c r="M1002" s="264">
        <v>14</v>
      </c>
      <c r="N1002" s="264">
        <v>0</v>
      </c>
      <c r="O1002" s="264">
        <v>4481</v>
      </c>
      <c r="P1002" s="264">
        <v>42</v>
      </c>
      <c r="Q1002" s="264">
        <v>42</v>
      </c>
      <c r="R1002" s="264">
        <v>26</v>
      </c>
      <c r="S1002" s="264">
        <v>0</v>
      </c>
      <c r="T1002" s="265">
        <v>0.015</v>
      </c>
      <c r="U1002" s="266">
        <v>113139</v>
      </c>
      <c r="V1002" s="266">
        <v>1249</v>
      </c>
      <c r="W1002" s="266">
        <v>1241</v>
      </c>
      <c r="X1002" s="266">
        <v>0</v>
      </c>
      <c r="Y1002" s="264">
        <v>1164</v>
      </c>
      <c r="Z1002" s="267">
        <v>0.0110395177613378</v>
      </c>
      <c r="AA1002" s="267">
        <v>0.00963302752293578</v>
      </c>
      <c r="AB1002" s="267">
        <v>0.0127152317880795</v>
      </c>
      <c r="AC1002" s="268">
        <v>0.00937290783307297</v>
      </c>
      <c r="AD1002" s="269">
        <v>-0.00308220426514369</v>
      </c>
      <c r="AE1002" s="270">
        <v>26537</v>
      </c>
      <c r="AF1002" s="271">
        <v>321</v>
      </c>
      <c r="AG1002" s="271">
        <v>0</v>
      </c>
      <c r="AH1002" s="271">
        <v>25999</v>
      </c>
      <c r="AI1002" s="271">
        <v>271</v>
      </c>
      <c r="AJ1002" s="271">
        <v>0</v>
      </c>
      <c r="AK1002" s="268">
        <v>0.012096318347967</v>
      </c>
      <c r="AL1002" s="268">
        <v>0.0104234778260702</v>
      </c>
      <c r="AM1002" s="269">
        <v>0.00167284052189676</v>
      </c>
    </row>
    <row r="1003" spans="1:39">
      <c r="A1003" s="279" t="s">
        <v>1158</v>
      </c>
      <c r="B1003" s="280" t="s">
        <v>3356</v>
      </c>
      <c r="C1003" s="262" t="s">
        <v>1453</v>
      </c>
      <c r="D1003" s="280" t="s">
        <v>1454</v>
      </c>
      <c r="E1003" s="263">
        <v>2482</v>
      </c>
      <c r="F1003" s="263">
        <v>44</v>
      </c>
      <c r="G1003" s="263">
        <v>34</v>
      </c>
      <c r="H1003" s="263">
        <v>1</v>
      </c>
      <c r="I1003" s="263">
        <v>0</v>
      </c>
      <c r="J1003" s="264">
        <v>4217</v>
      </c>
      <c r="K1003" s="264">
        <v>60</v>
      </c>
      <c r="L1003" s="264">
        <v>60</v>
      </c>
      <c r="M1003" s="264">
        <v>7</v>
      </c>
      <c r="N1003" s="264">
        <v>0</v>
      </c>
      <c r="O1003" s="264">
        <v>4335</v>
      </c>
      <c r="P1003" s="264">
        <v>48</v>
      </c>
      <c r="Q1003" s="264">
        <v>48</v>
      </c>
      <c r="R1003" s="264">
        <v>26</v>
      </c>
      <c r="S1003" s="264">
        <v>0</v>
      </c>
      <c r="T1003" s="265">
        <v>0.015</v>
      </c>
      <c r="U1003" s="266">
        <v>122264</v>
      </c>
      <c r="V1003" s="266">
        <v>1724</v>
      </c>
      <c r="W1003" s="266">
        <v>1714</v>
      </c>
      <c r="X1003" s="266">
        <v>0</v>
      </c>
      <c r="Y1003" s="264">
        <v>1585</v>
      </c>
      <c r="Z1003" s="267">
        <v>0.0141006346921416</v>
      </c>
      <c r="AA1003" s="267">
        <v>0.0177276390008058</v>
      </c>
      <c r="AB1003" s="267">
        <v>0.0142281242589519</v>
      </c>
      <c r="AC1003" s="268">
        <v>0.0110726643598616</v>
      </c>
      <c r="AD1003" s="269">
        <v>0.00349951474185394</v>
      </c>
      <c r="AE1003" s="270">
        <v>28802</v>
      </c>
      <c r="AF1003" s="271">
        <v>395</v>
      </c>
      <c r="AG1003" s="271">
        <v>0</v>
      </c>
      <c r="AH1003" s="271">
        <v>29325</v>
      </c>
      <c r="AI1003" s="271">
        <v>390</v>
      </c>
      <c r="AJ1003" s="271">
        <v>0</v>
      </c>
      <c r="AK1003" s="268">
        <v>0.0137143253940699</v>
      </c>
      <c r="AL1003" s="268">
        <v>0.0132992327365729</v>
      </c>
      <c r="AM1003" s="269">
        <v>0.000415092657496965</v>
      </c>
    </row>
    <row r="1004" spans="1:39">
      <c r="A1004" s="279" t="s">
        <v>1158</v>
      </c>
      <c r="B1004" s="280" t="s">
        <v>3356</v>
      </c>
      <c r="C1004" s="262" t="s">
        <v>1455</v>
      </c>
      <c r="D1004" s="280" t="s">
        <v>1456</v>
      </c>
      <c r="E1004" s="263">
        <v>1779</v>
      </c>
      <c r="F1004" s="263">
        <v>21</v>
      </c>
      <c r="G1004" s="263">
        <v>17</v>
      </c>
      <c r="H1004" s="263">
        <v>0</v>
      </c>
      <c r="I1004" s="263">
        <v>0</v>
      </c>
      <c r="J1004" s="264">
        <v>2962</v>
      </c>
      <c r="K1004" s="264">
        <v>25</v>
      </c>
      <c r="L1004" s="264">
        <v>25</v>
      </c>
      <c r="M1004" s="264">
        <v>0</v>
      </c>
      <c r="N1004" s="264">
        <v>0</v>
      </c>
      <c r="O1004" s="264">
        <v>3153</v>
      </c>
      <c r="P1004" s="264">
        <v>52</v>
      </c>
      <c r="Q1004" s="264">
        <v>52</v>
      </c>
      <c r="R1004" s="264">
        <v>19</v>
      </c>
      <c r="S1004" s="264">
        <v>0</v>
      </c>
      <c r="T1004" s="265">
        <v>0.015</v>
      </c>
      <c r="U1004" s="266">
        <v>82276</v>
      </c>
      <c r="V1004" s="266">
        <v>835</v>
      </c>
      <c r="W1004" s="266">
        <v>831</v>
      </c>
      <c r="X1004" s="266">
        <v>1</v>
      </c>
      <c r="Y1004" s="264">
        <v>735</v>
      </c>
      <c r="Z1004" s="267">
        <v>0.0101366133501872</v>
      </c>
      <c r="AA1004" s="267">
        <v>0.0118043844856661</v>
      </c>
      <c r="AB1004" s="267">
        <v>0.00844024307900068</v>
      </c>
      <c r="AC1004" s="268">
        <v>0.0164922296225817</v>
      </c>
      <c r="AD1004" s="269">
        <v>0.00336414140666543</v>
      </c>
      <c r="AE1004" s="270">
        <v>20869</v>
      </c>
      <c r="AF1004" s="271">
        <v>224</v>
      </c>
      <c r="AG1004" s="271">
        <v>0</v>
      </c>
      <c r="AH1004" s="271">
        <v>19867</v>
      </c>
      <c r="AI1004" s="271">
        <v>154</v>
      </c>
      <c r="AJ1004" s="271">
        <v>0</v>
      </c>
      <c r="AK1004" s="268">
        <v>0.010733624035651</v>
      </c>
      <c r="AL1004" s="268">
        <v>0.00775154779282227</v>
      </c>
      <c r="AM1004" s="269">
        <v>0.0029820762428287</v>
      </c>
    </row>
    <row r="1005" spans="1:39">
      <c r="A1005" s="279" t="s">
        <v>1158</v>
      </c>
      <c r="B1005" s="280" t="s">
        <v>3356</v>
      </c>
      <c r="C1005" s="262" t="s">
        <v>1457</v>
      </c>
      <c r="D1005" s="280" t="s">
        <v>1458</v>
      </c>
      <c r="E1005" s="263">
        <v>1177</v>
      </c>
      <c r="F1005" s="263">
        <v>21</v>
      </c>
      <c r="G1005" s="263">
        <v>19</v>
      </c>
      <c r="H1005" s="263">
        <v>1</v>
      </c>
      <c r="I1005" s="263">
        <v>0</v>
      </c>
      <c r="J1005" s="264">
        <v>2267</v>
      </c>
      <c r="K1005" s="264">
        <v>36</v>
      </c>
      <c r="L1005" s="264">
        <v>36</v>
      </c>
      <c r="M1005" s="264">
        <v>14</v>
      </c>
      <c r="N1005" s="264">
        <v>0</v>
      </c>
      <c r="O1005" s="264">
        <v>2362</v>
      </c>
      <c r="P1005" s="264">
        <v>22</v>
      </c>
      <c r="Q1005" s="264">
        <v>22</v>
      </c>
      <c r="R1005" s="264">
        <v>18</v>
      </c>
      <c r="S1005" s="264">
        <v>0</v>
      </c>
      <c r="T1005" s="265">
        <v>0.015</v>
      </c>
      <c r="U1005" s="266">
        <v>65970</v>
      </c>
      <c r="V1005" s="266">
        <v>824</v>
      </c>
      <c r="W1005" s="266">
        <v>822</v>
      </c>
      <c r="X1005" s="266">
        <v>0</v>
      </c>
      <c r="Y1005" s="264">
        <v>768</v>
      </c>
      <c r="Z1005" s="267">
        <v>0.0124905259966652</v>
      </c>
      <c r="AA1005" s="267">
        <v>0.0178419711129991</v>
      </c>
      <c r="AB1005" s="267">
        <v>0.015880017644464</v>
      </c>
      <c r="AC1005" s="268">
        <v>0.00931414055884843</v>
      </c>
      <c r="AD1005" s="269">
        <v>0.0019619534685351</v>
      </c>
      <c r="AE1005" s="270">
        <v>15555</v>
      </c>
      <c r="AF1005" s="271">
        <v>190</v>
      </c>
      <c r="AG1005" s="271">
        <v>0</v>
      </c>
      <c r="AH1005" s="271">
        <v>15744</v>
      </c>
      <c r="AI1005" s="271">
        <v>231</v>
      </c>
      <c r="AJ1005" s="271">
        <v>0</v>
      </c>
      <c r="AK1005" s="268">
        <v>0.0122147219543555</v>
      </c>
      <c r="AL1005" s="268">
        <v>0.014672256097561</v>
      </c>
      <c r="AM1005" s="269">
        <v>-0.00245753414320546</v>
      </c>
    </row>
    <row r="1006" spans="1:39">
      <c r="A1006" s="279" t="s">
        <v>1158</v>
      </c>
      <c r="B1006" s="280" t="s">
        <v>3356</v>
      </c>
      <c r="C1006" s="262" t="s">
        <v>1459</v>
      </c>
      <c r="D1006" s="280" t="s">
        <v>1460</v>
      </c>
      <c r="E1006" s="263">
        <v>1320</v>
      </c>
      <c r="F1006" s="263">
        <v>48</v>
      </c>
      <c r="G1006" s="263">
        <v>29</v>
      </c>
      <c r="H1006" s="263">
        <v>0</v>
      </c>
      <c r="I1006" s="263">
        <v>0</v>
      </c>
      <c r="J1006" s="264">
        <v>2576</v>
      </c>
      <c r="K1006" s="264">
        <v>58</v>
      </c>
      <c r="L1006" s="264">
        <v>58</v>
      </c>
      <c r="M1006" s="264">
        <v>0</v>
      </c>
      <c r="N1006" s="264">
        <v>0</v>
      </c>
      <c r="O1006" s="264">
        <v>2326</v>
      </c>
      <c r="P1006" s="264">
        <v>93</v>
      </c>
      <c r="Q1006" s="264">
        <v>93</v>
      </c>
      <c r="R1006" s="264">
        <v>21</v>
      </c>
      <c r="S1006" s="264">
        <v>0</v>
      </c>
      <c r="T1006" s="265">
        <v>0.015</v>
      </c>
      <c r="U1006" s="266">
        <v>71446</v>
      </c>
      <c r="V1006" s="266">
        <v>1982</v>
      </c>
      <c r="W1006" s="266">
        <v>1961</v>
      </c>
      <c r="X1006" s="266">
        <v>2</v>
      </c>
      <c r="Y1006" s="264">
        <v>1763</v>
      </c>
      <c r="Z1006" s="267">
        <v>0.0277132379699353</v>
      </c>
      <c r="AA1006" s="267">
        <v>0.0363636363636364</v>
      </c>
      <c r="AB1006" s="267">
        <v>0.0225155279503106</v>
      </c>
      <c r="AC1006" s="268">
        <v>0.0399828030954428</v>
      </c>
      <c r="AD1006" s="269">
        <v>0.0138481084133258</v>
      </c>
      <c r="AE1006" s="270">
        <v>16959</v>
      </c>
      <c r="AF1006" s="271">
        <v>523</v>
      </c>
      <c r="AG1006" s="271">
        <v>0</v>
      </c>
      <c r="AH1006" s="271">
        <v>16943</v>
      </c>
      <c r="AI1006" s="271">
        <v>441</v>
      </c>
      <c r="AJ1006" s="271">
        <v>1</v>
      </c>
      <c r="AK1006" s="268">
        <v>0.0308390824930715</v>
      </c>
      <c r="AL1006" s="268">
        <v>0.0259694269019654</v>
      </c>
      <c r="AM1006" s="269">
        <v>0.00486965559110611</v>
      </c>
    </row>
    <row r="1007" spans="1:39">
      <c r="A1007" s="279" t="s">
        <v>1158</v>
      </c>
      <c r="B1007" s="280" t="s">
        <v>3356</v>
      </c>
      <c r="C1007" s="262" t="s">
        <v>1461</v>
      </c>
      <c r="D1007" s="280" t="s">
        <v>1462</v>
      </c>
      <c r="E1007" s="263">
        <v>1688</v>
      </c>
      <c r="F1007" s="263">
        <v>40</v>
      </c>
      <c r="G1007" s="263">
        <v>27</v>
      </c>
      <c r="H1007" s="263">
        <v>0</v>
      </c>
      <c r="I1007" s="263">
        <v>0</v>
      </c>
      <c r="J1007" s="264">
        <v>3291</v>
      </c>
      <c r="K1007" s="264">
        <v>52</v>
      </c>
      <c r="L1007" s="264">
        <v>52</v>
      </c>
      <c r="M1007" s="264">
        <v>9</v>
      </c>
      <c r="N1007" s="264">
        <v>0</v>
      </c>
      <c r="O1007" s="264">
        <v>3169</v>
      </c>
      <c r="P1007" s="264">
        <v>47</v>
      </c>
      <c r="Q1007" s="264">
        <v>47</v>
      </c>
      <c r="R1007" s="264">
        <v>21</v>
      </c>
      <c r="S1007" s="264">
        <v>0</v>
      </c>
      <c r="T1007" s="265">
        <v>0.015</v>
      </c>
      <c r="U1007" s="266">
        <v>94623</v>
      </c>
      <c r="V1007" s="266">
        <v>1456</v>
      </c>
      <c r="W1007" s="266">
        <v>1443</v>
      </c>
      <c r="X1007" s="266">
        <v>0</v>
      </c>
      <c r="Y1007" s="264">
        <v>1327</v>
      </c>
      <c r="Z1007" s="267">
        <v>0.015387379389789</v>
      </c>
      <c r="AA1007" s="267">
        <v>0.023696682464455</v>
      </c>
      <c r="AB1007" s="267">
        <v>0.0158006684898207</v>
      </c>
      <c r="AC1007" s="268">
        <v>0.0148311770274535</v>
      </c>
      <c r="AD1007" s="269">
        <v>0.00789601397463425</v>
      </c>
      <c r="AE1007" s="270">
        <v>21747</v>
      </c>
      <c r="AF1007" s="271">
        <v>342</v>
      </c>
      <c r="AG1007" s="271">
        <v>0</v>
      </c>
      <c r="AH1007" s="271">
        <v>22193</v>
      </c>
      <c r="AI1007" s="271">
        <v>342</v>
      </c>
      <c r="AJ1007" s="271">
        <v>0</v>
      </c>
      <c r="AK1007" s="268">
        <v>0.0157263070768382</v>
      </c>
      <c r="AL1007" s="268">
        <v>0.0154102644978146</v>
      </c>
      <c r="AM1007" s="269">
        <v>0.000316042579023557</v>
      </c>
    </row>
    <row r="1008" spans="1:39">
      <c r="A1008" s="279" t="s">
        <v>1158</v>
      </c>
      <c r="B1008" s="280" t="s">
        <v>3356</v>
      </c>
      <c r="C1008" s="262" t="s">
        <v>1463</v>
      </c>
      <c r="D1008" s="280" t="s">
        <v>1464</v>
      </c>
      <c r="E1008" s="263">
        <v>1487</v>
      </c>
      <c r="F1008" s="263">
        <v>42</v>
      </c>
      <c r="G1008" s="263">
        <v>33</v>
      </c>
      <c r="H1008" s="263">
        <v>1</v>
      </c>
      <c r="I1008" s="263">
        <v>0</v>
      </c>
      <c r="J1008" s="264">
        <v>2703</v>
      </c>
      <c r="K1008" s="264">
        <v>29</v>
      </c>
      <c r="L1008" s="264">
        <v>29</v>
      </c>
      <c r="M1008" s="264">
        <v>7</v>
      </c>
      <c r="N1008" s="264">
        <v>0</v>
      </c>
      <c r="O1008" s="264">
        <v>2613</v>
      </c>
      <c r="P1008" s="264">
        <v>37</v>
      </c>
      <c r="Q1008" s="264">
        <v>37</v>
      </c>
      <c r="R1008" s="264">
        <v>14</v>
      </c>
      <c r="S1008" s="264">
        <v>0</v>
      </c>
      <c r="T1008" s="265">
        <v>0.015</v>
      </c>
      <c r="U1008" s="266">
        <v>74579</v>
      </c>
      <c r="V1008" s="266">
        <v>1018</v>
      </c>
      <c r="W1008" s="266">
        <v>1009</v>
      </c>
      <c r="X1008" s="266">
        <v>0</v>
      </c>
      <c r="Y1008" s="264">
        <v>926</v>
      </c>
      <c r="Z1008" s="267">
        <v>0.0136499550811891</v>
      </c>
      <c r="AA1008" s="267">
        <v>0.0282447881640888</v>
      </c>
      <c r="AB1008" s="267">
        <v>0.0107288198298187</v>
      </c>
      <c r="AC1008" s="268">
        <v>0.01415996938385</v>
      </c>
      <c r="AD1008" s="269">
        <v>0.01751596833427</v>
      </c>
      <c r="AE1008" s="270">
        <v>18047</v>
      </c>
      <c r="AF1008" s="271">
        <v>233</v>
      </c>
      <c r="AG1008" s="271">
        <v>0</v>
      </c>
      <c r="AH1008" s="271">
        <v>17709</v>
      </c>
      <c r="AI1008" s="271">
        <v>271</v>
      </c>
      <c r="AJ1008" s="271">
        <v>0</v>
      </c>
      <c r="AK1008" s="268">
        <v>0.0129107330858314</v>
      </c>
      <c r="AL1008" s="268">
        <v>0.0153029533005816</v>
      </c>
      <c r="AM1008" s="269">
        <v>-0.00239222021475019</v>
      </c>
    </row>
    <row r="1009" spans="1:39">
      <c r="A1009" s="279" t="s">
        <v>1158</v>
      </c>
      <c r="B1009" s="280" t="s">
        <v>3356</v>
      </c>
      <c r="C1009" s="262" t="s">
        <v>1465</v>
      </c>
      <c r="D1009" s="280" t="s">
        <v>1466</v>
      </c>
      <c r="E1009" s="263">
        <v>1585</v>
      </c>
      <c r="F1009" s="263">
        <v>26</v>
      </c>
      <c r="G1009" s="263">
        <v>17</v>
      </c>
      <c r="H1009" s="263">
        <v>0</v>
      </c>
      <c r="I1009" s="263">
        <v>0</v>
      </c>
      <c r="J1009" s="264">
        <v>2783</v>
      </c>
      <c r="K1009" s="264">
        <v>35</v>
      </c>
      <c r="L1009" s="264">
        <v>35</v>
      </c>
      <c r="M1009" s="264">
        <v>0</v>
      </c>
      <c r="N1009" s="264">
        <v>0</v>
      </c>
      <c r="O1009" s="264">
        <v>2565</v>
      </c>
      <c r="P1009" s="264">
        <v>42</v>
      </c>
      <c r="Q1009" s="264">
        <v>42</v>
      </c>
      <c r="R1009" s="264">
        <v>9</v>
      </c>
      <c r="S1009" s="264">
        <v>0</v>
      </c>
      <c r="T1009" s="265">
        <v>0.015</v>
      </c>
      <c r="U1009" s="266">
        <v>74390</v>
      </c>
      <c r="V1009" s="266">
        <v>1071</v>
      </c>
      <c r="W1009" s="266">
        <v>1061</v>
      </c>
      <c r="X1009" s="266">
        <v>0</v>
      </c>
      <c r="Y1009" s="264">
        <v>959</v>
      </c>
      <c r="Z1009" s="267">
        <v>0.0143970963839226</v>
      </c>
      <c r="AA1009" s="267">
        <v>0.016403785488959</v>
      </c>
      <c r="AB1009" s="267">
        <v>0.0125763564498742</v>
      </c>
      <c r="AC1009" s="268">
        <v>0.016374269005848</v>
      </c>
      <c r="AD1009" s="269">
        <v>0.00382742903908475</v>
      </c>
      <c r="AE1009" s="270">
        <v>18136</v>
      </c>
      <c r="AF1009" s="271">
        <v>256</v>
      </c>
      <c r="AG1009" s="271">
        <v>0</v>
      </c>
      <c r="AH1009" s="271">
        <v>17328</v>
      </c>
      <c r="AI1009" s="271">
        <v>265</v>
      </c>
      <c r="AJ1009" s="271">
        <v>0</v>
      </c>
      <c r="AK1009" s="268">
        <v>0.0141155712395236</v>
      </c>
      <c r="AL1009" s="268">
        <v>0.0152931671283472</v>
      </c>
      <c r="AM1009" s="269">
        <v>-0.00117759588882358</v>
      </c>
    </row>
    <row r="1010" spans="1:39">
      <c r="A1010" s="279" t="s">
        <v>1158</v>
      </c>
      <c r="B1010" s="280" t="s">
        <v>3356</v>
      </c>
      <c r="C1010" s="262" t="s">
        <v>1467</v>
      </c>
      <c r="D1010" s="280" t="s">
        <v>1468</v>
      </c>
      <c r="E1010" s="263">
        <v>987</v>
      </c>
      <c r="F1010" s="263">
        <v>10</v>
      </c>
      <c r="G1010" s="263">
        <v>9</v>
      </c>
      <c r="H1010" s="263">
        <v>1</v>
      </c>
      <c r="I1010" s="263">
        <v>0</v>
      </c>
      <c r="J1010" s="264">
        <v>1649</v>
      </c>
      <c r="K1010" s="264">
        <v>18</v>
      </c>
      <c r="L1010" s="264">
        <v>18</v>
      </c>
      <c r="M1010" s="264">
        <v>1</v>
      </c>
      <c r="N1010" s="264">
        <v>0</v>
      </c>
      <c r="O1010" s="264">
        <v>1768</v>
      </c>
      <c r="P1010" s="264">
        <v>34</v>
      </c>
      <c r="Q1010" s="264">
        <v>34</v>
      </c>
      <c r="R1010" s="264">
        <v>7</v>
      </c>
      <c r="S1010" s="264">
        <v>0</v>
      </c>
      <c r="T1010" s="265">
        <v>0.015</v>
      </c>
      <c r="U1010" s="266">
        <v>50318</v>
      </c>
      <c r="V1010" s="266">
        <v>650</v>
      </c>
      <c r="W1010" s="266">
        <v>649</v>
      </c>
      <c r="X1010" s="266">
        <v>1</v>
      </c>
      <c r="Y1010" s="264">
        <v>580</v>
      </c>
      <c r="Z1010" s="267">
        <v>0.0128979689176835</v>
      </c>
      <c r="AA1010" s="267">
        <v>0.0101317122593718</v>
      </c>
      <c r="AB1010" s="267">
        <v>0.0109157064887811</v>
      </c>
      <c r="AC1010" s="268">
        <v>0.0192307692307692</v>
      </c>
      <c r="AD1010" s="269">
        <v>-0.000783994229409245</v>
      </c>
      <c r="AE1010" s="270">
        <v>11932</v>
      </c>
      <c r="AF1010" s="271">
        <v>179</v>
      </c>
      <c r="AG1010" s="271">
        <v>0</v>
      </c>
      <c r="AH1010" s="271">
        <v>11832</v>
      </c>
      <c r="AI1010" s="271">
        <v>147</v>
      </c>
      <c r="AJ1010" s="271">
        <v>0</v>
      </c>
      <c r="AK1010" s="268">
        <v>0.0150016761649346</v>
      </c>
      <c r="AL1010" s="268">
        <v>0.0124239350912779</v>
      </c>
      <c r="AM1010" s="269">
        <v>0.00257774107365674</v>
      </c>
    </row>
    <row r="1011" spans="1:39">
      <c r="A1011" s="279" t="s">
        <v>1158</v>
      </c>
      <c r="B1011" s="280" t="s">
        <v>3356</v>
      </c>
      <c r="C1011" s="262" t="s">
        <v>1469</v>
      </c>
      <c r="D1011" s="280" t="s">
        <v>1470</v>
      </c>
      <c r="E1011" s="263">
        <v>1040</v>
      </c>
      <c r="F1011" s="263">
        <v>37</v>
      </c>
      <c r="G1011" s="263">
        <v>28</v>
      </c>
      <c r="H1011" s="263">
        <v>2</v>
      </c>
      <c r="I1011" s="263">
        <v>0</v>
      </c>
      <c r="J1011" s="264">
        <v>1744</v>
      </c>
      <c r="K1011" s="264">
        <v>41</v>
      </c>
      <c r="L1011" s="264">
        <v>41</v>
      </c>
      <c r="M1011" s="264">
        <v>7</v>
      </c>
      <c r="N1011" s="264">
        <v>0</v>
      </c>
      <c r="O1011" s="264">
        <v>1931</v>
      </c>
      <c r="P1011" s="264">
        <v>38</v>
      </c>
      <c r="Q1011" s="264">
        <v>38</v>
      </c>
      <c r="R1011" s="264">
        <v>32</v>
      </c>
      <c r="S1011" s="264">
        <v>0</v>
      </c>
      <c r="T1011" s="265">
        <v>0.015</v>
      </c>
      <c r="U1011" s="266">
        <v>51665</v>
      </c>
      <c r="V1011" s="266">
        <v>947</v>
      </c>
      <c r="W1011" s="266">
        <v>938</v>
      </c>
      <c r="X1011" s="266">
        <v>0</v>
      </c>
      <c r="Y1011" s="264">
        <v>866</v>
      </c>
      <c r="Z1011" s="267">
        <v>0.0183296235362431</v>
      </c>
      <c r="AA1011" s="267">
        <v>0.0355769230769231</v>
      </c>
      <c r="AB1011" s="267">
        <v>0.0235091743119266</v>
      </c>
      <c r="AC1011" s="268">
        <v>0.0196789228379078</v>
      </c>
      <c r="AD1011" s="269">
        <v>0.0120677487649965</v>
      </c>
      <c r="AE1011" s="270">
        <v>12363</v>
      </c>
      <c r="AF1011" s="271">
        <v>244</v>
      </c>
      <c r="AG1011" s="271">
        <v>0</v>
      </c>
      <c r="AH1011" s="271">
        <v>11845</v>
      </c>
      <c r="AI1011" s="271">
        <v>233</v>
      </c>
      <c r="AJ1011" s="271">
        <v>0</v>
      </c>
      <c r="AK1011" s="268">
        <v>0.0197363099571301</v>
      </c>
      <c r="AL1011" s="268">
        <v>0.0196707471506965</v>
      </c>
      <c r="AM1011" s="269">
        <v>6.55628064336507e-5</v>
      </c>
    </row>
    <row r="1012" spans="1:39">
      <c r="A1012" s="279" t="s">
        <v>1158</v>
      </c>
      <c r="B1012" s="280" t="s">
        <v>3356</v>
      </c>
      <c r="C1012" s="262" t="s">
        <v>1471</v>
      </c>
      <c r="D1012" s="280" t="s">
        <v>1472</v>
      </c>
      <c r="E1012" s="263">
        <v>4168</v>
      </c>
      <c r="F1012" s="263">
        <v>186</v>
      </c>
      <c r="G1012" s="263">
        <v>125</v>
      </c>
      <c r="H1012" s="263">
        <v>0</v>
      </c>
      <c r="I1012" s="263">
        <v>0</v>
      </c>
      <c r="J1012" s="264">
        <v>7768</v>
      </c>
      <c r="K1012" s="264">
        <v>85</v>
      </c>
      <c r="L1012" s="264">
        <v>85</v>
      </c>
      <c r="M1012" s="264">
        <v>1</v>
      </c>
      <c r="N1012" s="264">
        <v>0</v>
      </c>
      <c r="O1012" s="264">
        <v>7573</v>
      </c>
      <c r="P1012" s="264">
        <v>159</v>
      </c>
      <c r="Q1012" s="264">
        <v>159</v>
      </c>
      <c r="R1012" s="264">
        <v>81</v>
      </c>
      <c r="S1012" s="264">
        <v>0</v>
      </c>
      <c r="T1012" s="265">
        <v>0.015</v>
      </c>
      <c r="U1012" s="266">
        <v>225982</v>
      </c>
      <c r="V1012" s="266">
        <v>3690</v>
      </c>
      <c r="W1012" s="266">
        <v>3629</v>
      </c>
      <c r="X1012" s="266">
        <v>1</v>
      </c>
      <c r="Y1012" s="264">
        <v>3293</v>
      </c>
      <c r="Z1012" s="267">
        <v>0.0163243090157623</v>
      </c>
      <c r="AA1012" s="267">
        <v>0.0446257197696737</v>
      </c>
      <c r="AB1012" s="267">
        <v>0.0109423274974253</v>
      </c>
      <c r="AC1012" s="268">
        <v>0.0209956424138386</v>
      </c>
      <c r="AD1012" s="269">
        <v>0.0336833922722484</v>
      </c>
      <c r="AE1012" s="270">
        <v>52711</v>
      </c>
      <c r="AF1012" s="271">
        <v>986</v>
      </c>
      <c r="AG1012" s="271">
        <v>0</v>
      </c>
      <c r="AH1012" s="271">
        <v>52988</v>
      </c>
      <c r="AI1012" s="271">
        <v>979</v>
      </c>
      <c r="AJ1012" s="271">
        <v>0</v>
      </c>
      <c r="AK1012" s="268">
        <v>0.0187057729885603</v>
      </c>
      <c r="AL1012" s="268">
        <v>0.0184758813316223</v>
      </c>
      <c r="AM1012" s="269">
        <v>0.00022989165693801</v>
      </c>
    </row>
    <row r="1013" spans="1:39">
      <c r="A1013" s="279" t="s">
        <v>1158</v>
      </c>
      <c r="B1013" s="280" t="s">
        <v>3356</v>
      </c>
      <c r="C1013" s="262" t="s">
        <v>1473</v>
      </c>
      <c r="D1013" s="280" t="s">
        <v>1474</v>
      </c>
      <c r="E1013" s="263">
        <v>1258</v>
      </c>
      <c r="F1013" s="263">
        <v>26</v>
      </c>
      <c r="G1013" s="263">
        <v>22</v>
      </c>
      <c r="H1013" s="263">
        <v>0</v>
      </c>
      <c r="I1013" s="263">
        <v>0</v>
      </c>
      <c r="J1013" s="264">
        <v>2140</v>
      </c>
      <c r="K1013" s="264">
        <v>39</v>
      </c>
      <c r="L1013" s="264">
        <v>39</v>
      </c>
      <c r="M1013" s="264">
        <v>2</v>
      </c>
      <c r="N1013" s="264">
        <v>0</v>
      </c>
      <c r="O1013" s="264">
        <v>2301</v>
      </c>
      <c r="P1013" s="264">
        <v>32</v>
      </c>
      <c r="Q1013" s="264">
        <v>32</v>
      </c>
      <c r="R1013" s="264">
        <v>14</v>
      </c>
      <c r="S1013" s="264">
        <v>0</v>
      </c>
      <c r="T1013" s="265">
        <v>0.015</v>
      </c>
      <c r="U1013" s="266">
        <v>67672</v>
      </c>
      <c r="V1013" s="266">
        <v>873</v>
      </c>
      <c r="W1013" s="266">
        <v>869</v>
      </c>
      <c r="X1013" s="266">
        <v>2</v>
      </c>
      <c r="Y1013" s="264">
        <v>771</v>
      </c>
      <c r="Z1013" s="267">
        <v>0.0128709067265634</v>
      </c>
      <c r="AA1013" s="267">
        <v>0.0206677265500795</v>
      </c>
      <c r="AB1013" s="267">
        <v>0.0182242990654206</v>
      </c>
      <c r="AC1013" s="268">
        <v>0.0139069969578444</v>
      </c>
      <c r="AD1013" s="269">
        <v>0.00244342748465893</v>
      </c>
      <c r="AE1013" s="270">
        <v>15719</v>
      </c>
      <c r="AF1013" s="271">
        <v>236</v>
      </c>
      <c r="AG1013" s="271">
        <v>2</v>
      </c>
      <c r="AH1013" s="271">
        <v>15993</v>
      </c>
      <c r="AI1013" s="271">
        <v>180</v>
      </c>
      <c r="AJ1013" s="271">
        <v>0</v>
      </c>
      <c r="AK1013" s="268">
        <v>0.0148864431579617</v>
      </c>
      <c r="AL1013" s="268">
        <v>0.0112549240292628</v>
      </c>
      <c r="AM1013" s="269">
        <v>0.0036315191286989</v>
      </c>
    </row>
    <row r="1014" spans="1:39">
      <c r="A1014" s="279" t="s">
        <v>1158</v>
      </c>
      <c r="B1014" s="280" t="s">
        <v>3356</v>
      </c>
      <c r="C1014" s="262" t="s">
        <v>1475</v>
      </c>
      <c r="D1014" s="280" t="s">
        <v>1476</v>
      </c>
      <c r="E1014" s="263">
        <v>1411</v>
      </c>
      <c r="F1014" s="263">
        <v>40</v>
      </c>
      <c r="G1014" s="263">
        <v>25</v>
      </c>
      <c r="H1014" s="263">
        <v>0</v>
      </c>
      <c r="I1014" s="263">
        <v>0</v>
      </c>
      <c r="J1014" s="264">
        <v>2627</v>
      </c>
      <c r="K1014" s="264">
        <v>51</v>
      </c>
      <c r="L1014" s="264">
        <v>51</v>
      </c>
      <c r="M1014" s="264">
        <v>0</v>
      </c>
      <c r="N1014" s="264">
        <v>0</v>
      </c>
      <c r="O1014" s="264">
        <v>2702</v>
      </c>
      <c r="P1014" s="264">
        <v>81</v>
      </c>
      <c r="Q1014" s="264">
        <v>80</v>
      </c>
      <c r="R1014" s="264">
        <v>17</v>
      </c>
      <c r="S1014" s="264">
        <v>0</v>
      </c>
      <c r="T1014" s="265">
        <v>0.015</v>
      </c>
      <c r="U1014" s="266">
        <v>79841</v>
      </c>
      <c r="V1014" s="266">
        <v>1852</v>
      </c>
      <c r="W1014" s="266">
        <v>1836</v>
      </c>
      <c r="X1014" s="266">
        <v>0</v>
      </c>
      <c r="Y1014" s="264">
        <v>1670</v>
      </c>
      <c r="Z1014" s="267">
        <v>0.0231961022532283</v>
      </c>
      <c r="AA1014" s="267">
        <v>0.0283486888731396</v>
      </c>
      <c r="AB1014" s="267">
        <v>0.0194137799771603</v>
      </c>
      <c r="AC1014" s="268">
        <v>0.0299777942264989</v>
      </c>
      <c r="AD1014" s="269">
        <v>0.00893490889597936</v>
      </c>
      <c r="AE1014" s="270">
        <v>18887</v>
      </c>
      <c r="AF1014" s="271">
        <v>455</v>
      </c>
      <c r="AG1014" s="271">
        <v>0</v>
      </c>
      <c r="AH1014" s="271">
        <v>19031</v>
      </c>
      <c r="AI1014" s="271">
        <v>485</v>
      </c>
      <c r="AJ1014" s="271">
        <v>0</v>
      </c>
      <c r="AK1014" s="268">
        <v>0.0240906443585535</v>
      </c>
      <c r="AL1014" s="268">
        <v>0.0254847354316641</v>
      </c>
      <c r="AM1014" s="269">
        <v>-0.00139409107311063</v>
      </c>
    </row>
    <row r="1015" spans="1:39">
      <c r="A1015" s="279" t="s">
        <v>1158</v>
      </c>
      <c r="B1015" s="280" t="s">
        <v>3356</v>
      </c>
      <c r="C1015" s="262" t="s">
        <v>1477</v>
      </c>
      <c r="D1015" s="280" t="s">
        <v>1478</v>
      </c>
      <c r="E1015" s="263">
        <v>1740</v>
      </c>
      <c r="F1015" s="263">
        <v>34</v>
      </c>
      <c r="G1015" s="263">
        <v>29</v>
      </c>
      <c r="H1015" s="263">
        <v>0</v>
      </c>
      <c r="I1015" s="263">
        <v>0</v>
      </c>
      <c r="J1015" s="264">
        <v>2971</v>
      </c>
      <c r="K1015" s="264">
        <v>45</v>
      </c>
      <c r="L1015" s="264">
        <v>45</v>
      </c>
      <c r="M1015" s="264">
        <v>1</v>
      </c>
      <c r="N1015" s="264">
        <v>0</v>
      </c>
      <c r="O1015" s="264">
        <v>3093</v>
      </c>
      <c r="P1015" s="264">
        <v>28</v>
      </c>
      <c r="Q1015" s="264">
        <v>28</v>
      </c>
      <c r="R1015" s="264">
        <v>18</v>
      </c>
      <c r="S1015" s="264">
        <v>0</v>
      </c>
      <c r="T1015" s="265">
        <v>0.015</v>
      </c>
      <c r="U1015" s="266">
        <v>87276</v>
      </c>
      <c r="V1015" s="266">
        <v>1057</v>
      </c>
      <c r="W1015" s="266">
        <v>1052</v>
      </c>
      <c r="X1015" s="266">
        <v>0</v>
      </c>
      <c r="Y1015" s="264">
        <v>960</v>
      </c>
      <c r="Z1015" s="267">
        <v>0.0121110041706769</v>
      </c>
      <c r="AA1015" s="267">
        <v>0.0195402298850575</v>
      </c>
      <c r="AB1015" s="267">
        <v>0.0151464153483676</v>
      </c>
      <c r="AC1015" s="268">
        <v>0.00905269964435823</v>
      </c>
      <c r="AD1015" s="269">
        <v>0.00439381453668992</v>
      </c>
      <c r="AE1015" s="270">
        <v>20584</v>
      </c>
      <c r="AF1015" s="271">
        <v>264</v>
      </c>
      <c r="AG1015" s="271">
        <v>0</v>
      </c>
      <c r="AH1015" s="271">
        <v>20788</v>
      </c>
      <c r="AI1015" s="271">
        <v>243</v>
      </c>
      <c r="AJ1015" s="271">
        <v>0</v>
      </c>
      <c r="AK1015" s="268">
        <v>0.0128254955305091</v>
      </c>
      <c r="AL1015" s="268">
        <v>0.0116894362131999</v>
      </c>
      <c r="AM1015" s="269">
        <v>0.00113605931730921</v>
      </c>
    </row>
    <row r="1016" spans="1:39">
      <c r="A1016" s="279" t="s">
        <v>1158</v>
      </c>
      <c r="B1016" s="280" t="s">
        <v>3356</v>
      </c>
      <c r="C1016" s="262" t="s">
        <v>1479</v>
      </c>
      <c r="D1016" s="280" t="s">
        <v>1480</v>
      </c>
      <c r="E1016" s="263">
        <v>1842</v>
      </c>
      <c r="F1016" s="263">
        <v>30</v>
      </c>
      <c r="G1016" s="263">
        <v>20</v>
      </c>
      <c r="H1016" s="263">
        <v>0</v>
      </c>
      <c r="I1016" s="263">
        <v>0</v>
      </c>
      <c r="J1016" s="264">
        <v>3238</v>
      </c>
      <c r="K1016" s="264">
        <v>60</v>
      </c>
      <c r="L1016" s="264">
        <v>60</v>
      </c>
      <c r="M1016" s="264">
        <v>8</v>
      </c>
      <c r="N1016" s="264">
        <v>0</v>
      </c>
      <c r="O1016" s="264">
        <v>3295</v>
      </c>
      <c r="P1016" s="264">
        <v>51</v>
      </c>
      <c r="Q1016" s="264">
        <v>51</v>
      </c>
      <c r="R1016" s="264">
        <v>21</v>
      </c>
      <c r="S1016" s="264">
        <v>0</v>
      </c>
      <c r="T1016" s="265">
        <v>0.015</v>
      </c>
      <c r="U1016" s="266">
        <v>95948</v>
      </c>
      <c r="V1016" s="266">
        <v>1138</v>
      </c>
      <c r="W1016" s="266">
        <v>1128</v>
      </c>
      <c r="X1016" s="266">
        <v>0</v>
      </c>
      <c r="Y1016" s="264">
        <v>1015</v>
      </c>
      <c r="Z1016" s="267">
        <v>0.0118605911535415</v>
      </c>
      <c r="AA1016" s="267">
        <v>0.0162866449511401</v>
      </c>
      <c r="AB1016" s="267">
        <v>0.0185299567634342</v>
      </c>
      <c r="AC1016" s="268">
        <v>0.0154779969650986</v>
      </c>
      <c r="AD1016" s="269">
        <v>-0.00224331181229415</v>
      </c>
      <c r="AE1016" s="270">
        <v>22245</v>
      </c>
      <c r="AF1016" s="271">
        <v>321</v>
      </c>
      <c r="AG1016" s="271">
        <v>0</v>
      </c>
      <c r="AH1016" s="271">
        <v>22546</v>
      </c>
      <c r="AI1016" s="271">
        <v>247</v>
      </c>
      <c r="AJ1016" s="271">
        <v>0</v>
      </c>
      <c r="AK1016" s="268">
        <v>0.0144302090357384</v>
      </c>
      <c r="AL1016" s="268">
        <v>0.0109553801117715</v>
      </c>
      <c r="AM1016" s="269">
        <v>0.00347482892396688</v>
      </c>
    </row>
    <row r="1017" spans="1:39">
      <c r="A1017" s="279" t="s">
        <v>1158</v>
      </c>
      <c r="B1017" s="280" t="s">
        <v>3356</v>
      </c>
      <c r="C1017" s="262" t="s">
        <v>1481</v>
      </c>
      <c r="D1017" s="280" t="s">
        <v>1482</v>
      </c>
      <c r="E1017" s="263">
        <v>1450</v>
      </c>
      <c r="F1017" s="263">
        <v>37</v>
      </c>
      <c r="G1017" s="263">
        <v>30</v>
      </c>
      <c r="H1017" s="263">
        <v>0</v>
      </c>
      <c r="I1017" s="263">
        <v>0</v>
      </c>
      <c r="J1017" s="264">
        <v>2457</v>
      </c>
      <c r="K1017" s="264">
        <v>33</v>
      </c>
      <c r="L1017" s="264">
        <v>33</v>
      </c>
      <c r="M1017" s="264">
        <v>0</v>
      </c>
      <c r="N1017" s="264">
        <v>0</v>
      </c>
      <c r="O1017" s="264">
        <v>2380</v>
      </c>
      <c r="P1017" s="264">
        <v>31</v>
      </c>
      <c r="Q1017" s="264">
        <v>31</v>
      </c>
      <c r="R1017" s="264">
        <v>1</v>
      </c>
      <c r="S1017" s="264">
        <v>0</v>
      </c>
      <c r="T1017" s="265">
        <v>0.015</v>
      </c>
      <c r="U1017" s="266">
        <v>71373</v>
      </c>
      <c r="V1017" s="266">
        <v>869</v>
      </c>
      <c r="W1017" s="266">
        <v>861</v>
      </c>
      <c r="X1017" s="266">
        <v>0</v>
      </c>
      <c r="Y1017" s="264">
        <v>750</v>
      </c>
      <c r="Z1017" s="267">
        <v>0.0121754725176187</v>
      </c>
      <c r="AA1017" s="267">
        <v>0.0255172413793103</v>
      </c>
      <c r="AB1017" s="267">
        <v>0.0134310134310134</v>
      </c>
      <c r="AC1017" s="268">
        <v>0.0130252100840336</v>
      </c>
      <c r="AD1017" s="269">
        <v>0.0120862279482969</v>
      </c>
      <c r="AE1017" s="270">
        <v>16591</v>
      </c>
      <c r="AF1017" s="271">
        <v>214</v>
      </c>
      <c r="AG1017" s="271">
        <v>0</v>
      </c>
      <c r="AH1017" s="271">
        <v>17151</v>
      </c>
      <c r="AI1017" s="271">
        <v>192</v>
      </c>
      <c r="AJ1017" s="271">
        <v>0</v>
      </c>
      <c r="AK1017" s="268">
        <v>0.0128985594599482</v>
      </c>
      <c r="AL1017" s="268">
        <v>0.0111946825258002</v>
      </c>
      <c r="AM1017" s="269">
        <v>0.00170387693414792</v>
      </c>
    </row>
    <row r="1018" spans="1:39">
      <c r="A1018" s="279" t="s">
        <v>1158</v>
      </c>
      <c r="B1018" s="280" t="s">
        <v>3356</v>
      </c>
      <c r="C1018" s="262" t="s">
        <v>1483</v>
      </c>
      <c r="D1018" s="280" t="s">
        <v>1484</v>
      </c>
      <c r="E1018" s="263">
        <v>566</v>
      </c>
      <c r="F1018" s="263">
        <v>10</v>
      </c>
      <c r="G1018" s="263">
        <v>8</v>
      </c>
      <c r="H1018" s="263">
        <v>0</v>
      </c>
      <c r="I1018" s="263">
        <v>0</v>
      </c>
      <c r="J1018" s="264">
        <v>1139</v>
      </c>
      <c r="K1018" s="264">
        <v>29</v>
      </c>
      <c r="L1018" s="264">
        <v>29</v>
      </c>
      <c r="M1018" s="264">
        <v>0</v>
      </c>
      <c r="N1018" s="264">
        <v>0</v>
      </c>
      <c r="O1018" s="264">
        <v>1077</v>
      </c>
      <c r="P1018" s="264">
        <v>8</v>
      </c>
      <c r="Q1018" s="264">
        <v>8</v>
      </c>
      <c r="R1018" s="264">
        <v>4</v>
      </c>
      <c r="S1018" s="264">
        <v>0</v>
      </c>
      <c r="T1018" s="265">
        <v>0.015</v>
      </c>
      <c r="U1018" s="266">
        <v>33049</v>
      </c>
      <c r="V1018" s="266">
        <v>431</v>
      </c>
      <c r="W1018" s="266">
        <v>429</v>
      </c>
      <c r="X1018" s="266">
        <v>0</v>
      </c>
      <c r="Y1018" s="264">
        <v>380</v>
      </c>
      <c r="Z1018" s="267">
        <v>0.0130412417924899</v>
      </c>
      <c r="AA1018" s="267">
        <v>0.0176678445229682</v>
      </c>
      <c r="AB1018" s="267">
        <v>0.0254609306409131</v>
      </c>
      <c r="AC1018" s="268">
        <v>0.0074280408542247</v>
      </c>
      <c r="AD1018" s="269">
        <v>-0.00779308611794488</v>
      </c>
      <c r="AE1018" s="270">
        <v>7646</v>
      </c>
      <c r="AF1018" s="271">
        <v>121</v>
      </c>
      <c r="AG1018" s="271">
        <v>0</v>
      </c>
      <c r="AH1018" s="271">
        <v>7607</v>
      </c>
      <c r="AI1018" s="271">
        <v>95</v>
      </c>
      <c r="AJ1018" s="271">
        <v>0</v>
      </c>
      <c r="AK1018" s="268">
        <v>0.0158252681140466</v>
      </c>
      <c r="AL1018" s="268">
        <v>0.0124884974365716</v>
      </c>
      <c r="AM1018" s="269">
        <v>0.00333677067747498</v>
      </c>
    </row>
    <row r="1019" spans="1:39">
      <c r="A1019" s="279" t="s">
        <v>1158</v>
      </c>
      <c r="B1019" s="280" t="s">
        <v>3356</v>
      </c>
      <c r="C1019" s="262" t="s">
        <v>1485</v>
      </c>
      <c r="D1019" s="280" t="s">
        <v>1486</v>
      </c>
      <c r="E1019" s="263">
        <v>1231</v>
      </c>
      <c r="F1019" s="263">
        <v>16</v>
      </c>
      <c r="G1019" s="263">
        <v>12</v>
      </c>
      <c r="H1019" s="263">
        <v>1</v>
      </c>
      <c r="I1019" s="263">
        <v>0</v>
      </c>
      <c r="J1019" s="264">
        <v>2255</v>
      </c>
      <c r="K1019" s="264">
        <v>72</v>
      </c>
      <c r="L1019" s="264">
        <v>72</v>
      </c>
      <c r="M1019" s="264">
        <v>12</v>
      </c>
      <c r="N1019" s="264">
        <v>0</v>
      </c>
      <c r="O1019" s="264">
        <v>2315</v>
      </c>
      <c r="P1019" s="264">
        <v>92</v>
      </c>
      <c r="Q1019" s="264">
        <v>91</v>
      </c>
      <c r="R1019" s="264">
        <v>43</v>
      </c>
      <c r="S1019" s="264">
        <v>0</v>
      </c>
      <c r="T1019" s="265">
        <v>0.015</v>
      </c>
      <c r="U1019" s="266">
        <v>66056</v>
      </c>
      <c r="V1019" s="266">
        <v>1293</v>
      </c>
      <c r="W1019" s="266">
        <v>1288</v>
      </c>
      <c r="X1019" s="266">
        <v>0</v>
      </c>
      <c r="Y1019" s="264">
        <v>1153</v>
      </c>
      <c r="Z1019" s="267">
        <v>0.0195743005934359</v>
      </c>
      <c r="AA1019" s="267">
        <v>0.0129975629569456</v>
      </c>
      <c r="AB1019" s="267">
        <v>0.0319290465631929</v>
      </c>
      <c r="AC1019" s="268">
        <v>0.0397408207343413</v>
      </c>
      <c r="AD1019" s="269">
        <v>-0.0189314836062473</v>
      </c>
      <c r="AE1019" s="270">
        <v>15740</v>
      </c>
      <c r="AF1019" s="271">
        <v>360</v>
      </c>
      <c r="AG1019" s="271">
        <v>0</v>
      </c>
      <c r="AH1019" s="271">
        <v>15443</v>
      </c>
      <c r="AI1019" s="271">
        <v>283</v>
      </c>
      <c r="AJ1019" s="271">
        <v>0</v>
      </c>
      <c r="AK1019" s="268">
        <v>0.0228716645489199</v>
      </c>
      <c r="AL1019" s="268">
        <v>0.0183254548986596</v>
      </c>
      <c r="AM1019" s="269">
        <v>0.00454620965026036</v>
      </c>
    </row>
    <row r="1020" spans="1:39">
      <c r="A1020" s="279" t="s">
        <v>1158</v>
      </c>
      <c r="B1020" s="280" t="s">
        <v>3356</v>
      </c>
      <c r="C1020" s="262" t="s">
        <v>1487</v>
      </c>
      <c r="D1020" s="280" t="s">
        <v>1488</v>
      </c>
      <c r="E1020" s="263">
        <v>661</v>
      </c>
      <c r="F1020" s="263">
        <v>7</v>
      </c>
      <c r="G1020" s="263">
        <v>4</v>
      </c>
      <c r="H1020" s="263">
        <v>0</v>
      </c>
      <c r="I1020" s="263">
        <v>0</v>
      </c>
      <c r="J1020" s="264">
        <v>1205</v>
      </c>
      <c r="K1020" s="264">
        <v>11</v>
      </c>
      <c r="L1020" s="264">
        <v>11</v>
      </c>
      <c r="M1020" s="264">
        <v>1</v>
      </c>
      <c r="N1020" s="264">
        <v>0</v>
      </c>
      <c r="O1020" s="264">
        <v>1182</v>
      </c>
      <c r="P1020" s="264">
        <v>9</v>
      </c>
      <c r="Q1020" s="264">
        <v>9</v>
      </c>
      <c r="R1020" s="264">
        <v>3</v>
      </c>
      <c r="S1020" s="264">
        <v>0</v>
      </c>
      <c r="T1020" s="265">
        <v>0.015</v>
      </c>
      <c r="U1020" s="266">
        <v>38040</v>
      </c>
      <c r="V1020" s="266">
        <v>335</v>
      </c>
      <c r="W1020" s="266">
        <v>332</v>
      </c>
      <c r="X1020" s="266">
        <v>1</v>
      </c>
      <c r="Y1020" s="264">
        <v>306</v>
      </c>
      <c r="Z1020" s="267">
        <v>0.00878023133543638</v>
      </c>
      <c r="AA1020" s="267">
        <v>0.010590015128593</v>
      </c>
      <c r="AB1020" s="267">
        <v>0.00912863070539419</v>
      </c>
      <c r="AC1020" s="268">
        <v>0.00761421319796954</v>
      </c>
      <c r="AD1020" s="269">
        <v>0.00146138442319885</v>
      </c>
      <c r="AE1020" s="270">
        <v>8702</v>
      </c>
      <c r="AF1020" s="271">
        <v>96</v>
      </c>
      <c r="AG1020" s="271">
        <v>0</v>
      </c>
      <c r="AH1020" s="271">
        <v>8931</v>
      </c>
      <c r="AI1020" s="271">
        <v>69</v>
      </c>
      <c r="AJ1020" s="271">
        <v>0</v>
      </c>
      <c r="AK1020" s="268">
        <v>0.0110319466789244</v>
      </c>
      <c r="AL1020" s="268">
        <v>0.00772589855559288</v>
      </c>
      <c r="AM1020" s="269">
        <v>0.00330604812333151</v>
      </c>
    </row>
    <row r="1021" spans="1:39">
      <c r="A1021" s="279" t="s">
        <v>1158</v>
      </c>
      <c r="B1021" s="280" t="s">
        <v>3357</v>
      </c>
      <c r="C1021" s="262" t="s">
        <v>1489</v>
      </c>
      <c r="D1021" s="280" t="s">
        <v>1490</v>
      </c>
      <c r="E1021" s="263">
        <v>3601</v>
      </c>
      <c r="F1021" s="263">
        <v>148</v>
      </c>
      <c r="G1021" s="263">
        <v>99</v>
      </c>
      <c r="H1021" s="263">
        <v>1</v>
      </c>
      <c r="I1021" s="263">
        <v>0</v>
      </c>
      <c r="J1021" s="264">
        <v>4854</v>
      </c>
      <c r="K1021" s="264">
        <v>61</v>
      </c>
      <c r="L1021" s="264">
        <v>61</v>
      </c>
      <c r="M1021" s="264">
        <v>0</v>
      </c>
      <c r="N1021" s="264">
        <v>0</v>
      </c>
      <c r="O1021" s="264">
        <v>5359</v>
      </c>
      <c r="P1021" s="264">
        <v>170</v>
      </c>
      <c r="Q1021" s="264">
        <v>169</v>
      </c>
      <c r="R1021" s="264">
        <v>66</v>
      </c>
      <c r="S1021" s="264">
        <v>0</v>
      </c>
      <c r="T1021" s="265">
        <v>0.015</v>
      </c>
      <c r="U1021" s="266">
        <v>164389</v>
      </c>
      <c r="V1021" s="266">
        <v>3453</v>
      </c>
      <c r="W1021" s="266">
        <v>3403</v>
      </c>
      <c r="X1021" s="266">
        <v>0</v>
      </c>
      <c r="Y1021" s="264">
        <v>3079</v>
      </c>
      <c r="Z1021" s="267">
        <v>0.021005055082761</v>
      </c>
      <c r="AA1021" s="267">
        <v>0.0410996945292974</v>
      </c>
      <c r="AB1021" s="267">
        <v>0.0125669550885867</v>
      </c>
      <c r="AC1021" s="268">
        <v>0.0317223362567643</v>
      </c>
      <c r="AD1021" s="269">
        <v>0.0285327394407107</v>
      </c>
      <c r="AE1021" s="270">
        <v>36394</v>
      </c>
      <c r="AF1021" s="271">
        <v>942</v>
      </c>
      <c r="AG1021" s="271">
        <v>0</v>
      </c>
      <c r="AH1021" s="271">
        <v>36850</v>
      </c>
      <c r="AI1021" s="271">
        <v>898</v>
      </c>
      <c r="AJ1021" s="271">
        <v>0</v>
      </c>
      <c r="AK1021" s="268">
        <v>0.0258833873715448</v>
      </c>
      <c r="AL1021" s="268">
        <v>0.0243690637720488</v>
      </c>
      <c r="AM1021" s="269">
        <v>0.00151432359949591</v>
      </c>
    </row>
    <row r="1022" spans="1:39">
      <c r="A1022" s="279" t="s">
        <v>1158</v>
      </c>
      <c r="B1022" s="280" t="s">
        <v>3357</v>
      </c>
      <c r="C1022" s="262" t="s">
        <v>1491</v>
      </c>
      <c r="D1022" s="280" t="s">
        <v>1492</v>
      </c>
      <c r="E1022" s="263">
        <v>1570</v>
      </c>
      <c r="F1022" s="263">
        <v>65</v>
      </c>
      <c r="G1022" s="263">
        <v>54</v>
      </c>
      <c r="H1022" s="263">
        <v>0</v>
      </c>
      <c r="I1022" s="263">
        <v>0</v>
      </c>
      <c r="J1022" s="264">
        <v>2206</v>
      </c>
      <c r="K1022" s="264">
        <v>71</v>
      </c>
      <c r="L1022" s="264">
        <v>71</v>
      </c>
      <c r="M1022" s="264">
        <v>3</v>
      </c>
      <c r="N1022" s="264">
        <v>0</v>
      </c>
      <c r="O1022" s="264">
        <v>2383</v>
      </c>
      <c r="P1022" s="264">
        <v>66</v>
      </c>
      <c r="Q1022" s="264">
        <v>66</v>
      </c>
      <c r="R1022" s="264">
        <v>31</v>
      </c>
      <c r="S1022" s="264">
        <v>0</v>
      </c>
      <c r="T1022" s="265">
        <v>0.015</v>
      </c>
      <c r="U1022" s="266">
        <v>71765</v>
      </c>
      <c r="V1022" s="266">
        <v>1775</v>
      </c>
      <c r="W1022" s="266">
        <v>1763</v>
      </c>
      <c r="X1022" s="266">
        <v>0</v>
      </c>
      <c r="Y1022" s="264">
        <v>1573</v>
      </c>
      <c r="Z1022" s="267">
        <v>0.0247335051905525</v>
      </c>
      <c r="AA1022" s="267">
        <v>0.0414012738853503</v>
      </c>
      <c r="AB1022" s="267">
        <v>0.0321849501359927</v>
      </c>
      <c r="AC1022" s="268">
        <v>0.0276961812840957</v>
      </c>
      <c r="AD1022" s="269">
        <v>0.00921632374935757</v>
      </c>
      <c r="AE1022" s="270">
        <v>16448</v>
      </c>
      <c r="AF1022" s="271">
        <v>526</v>
      </c>
      <c r="AG1022" s="271">
        <v>0</v>
      </c>
      <c r="AH1022" s="271">
        <v>15793</v>
      </c>
      <c r="AI1022" s="271">
        <v>405</v>
      </c>
      <c r="AJ1022" s="271">
        <v>0</v>
      </c>
      <c r="AK1022" s="268">
        <v>0.0319795719844358</v>
      </c>
      <c r="AL1022" s="268">
        <v>0.0256442727790793</v>
      </c>
      <c r="AM1022" s="269">
        <v>0.00633529920535646</v>
      </c>
    </row>
    <row r="1023" spans="1:39">
      <c r="A1023" s="279" t="s">
        <v>1158</v>
      </c>
      <c r="B1023" s="280" t="s">
        <v>3357</v>
      </c>
      <c r="C1023" s="262" t="s">
        <v>1493</v>
      </c>
      <c r="D1023" s="280" t="s">
        <v>1494</v>
      </c>
      <c r="E1023" s="263">
        <v>1596</v>
      </c>
      <c r="F1023" s="263">
        <v>52</v>
      </c>
      <c r="G1023" s="263">
        <v>42</v>
      </c>
      <c r="H1023" s="263">
        <v>0</v>
      </c>
      <c r="I1023" s="263">
        <v>0</v>
      </c>
      <c r="J1023" s="264">
        <v>2194</v>
      </c>
      <c r="K1023" s="264">
        <v>87</v>
      </c>
      <c r="L1023" s="264">
        <v>84</v>
      </c>
      <c r="M1023" s="264">
        <v>0</v>
      </c>
      <c r="N1023" s="264">
        <v>0</v>
      </c>
      <c r="O1023" s="264">
        <v>2176</v>
      </c>
      <c r="P1023" s="264">
        <v>63</v>
      </c>
      <c r="Q1023" s="264">
        <v>63</v>
      </c>
      <c r="R1023" s="264">
        <v>27</v>
      </c>
      <c r="S1023" s="264">
        <v>0</v>
      </c>
      <c r="T1023" s="265">
        <v>0.015</v>
      </c>
      <c r="U1023" s="266">
        <v>71294</v>
      </c>
      <c r="V1023" s="266">
        <v>1829</v>
      </c>
      <c r="W1023" s="266">
        <v>1816</v>
      </c>
      <c r="X1023" s="266">
        <v>0</v>
      </c>
      <c r="Y1023" s="264">
        <v>1610</v>
      </c>
      <c r="Z1023" s="267">
        <v>0.0256543327629253</v>
      </c>
      <c r="AA1023" s="267">
        <v>0.0325814536340852</v>
      </c>
      <c r="AB1023" s="267">
        <v>0.0396536007292616</v>
      </c>
      <c r="AC1023" s="268">
        <v>0.0289522058823529</v>
      </c>
      <c r="AD1023" s="269">
        <v>-0.00707214709517641</v>
      </c>
      <c r="AE1023" s="270">
        <v>15835</v>
      </c>
      <c r="AF1023" s="271">
        <v>507</v>
      </c>
      <c r="AG1023" s="271">
        <v>0</v>
      </c>
      <c r="AH1023" s="271">
        <v>15997</v>
      </c>
      <c r="AI1023" s="271">
        <v>440</v>
      </c>
      <c r="AJ1023" s="271">
        <v>0</v>
      </c>
      <c r="AK1023" s="268">
        <v>0.0320176823492264</v>
      </c>
      <c r="AL1023" s="268">
        <v>0.0275051572169782</v>
      </c>
      <c r="AM1023" s="269">
        <v>0.00451252513224821</v>
      </c>
    </row>
    <row r="1024" spans="1:39">
      <c r="A1024" s="279" t="s">
        <v>1158</v>
      </c>
      <c r="B1024" s="280" t="s">
        <v>3357</v>
      </c>
      <c r="C1024" s="262" t="s">
        <v>1495</v>
      </c>
      <c r="D1024" s="280" t="s">
        <v>1496</v>
      </c>
      <c r="E1024" s="263">
        <v>3553</v>
      </c>
      <c r="F1024" s="263">
        <v>90</v>
      </c>
      <c r="G1024" s="263">
        <v>66</v>
      </c>
      <c r="H1024" s="263">
        <v>1</v>
      </c>
      <c r="I1024" s="263">
        <v>0</v>
      </c>
      <c r="J1024" s="264">
        <v>4602</v>
      </c>
      <c r="K1024" s="264">
        <v>121</v>
      </c>
      <c r="L1024" s="264">
        <v>120</v>
      </c>
      <c r="M1024" s="264">
        <v>3</v>
      </c>
      <c r="N1024" s="264">
        <v>0</v>
      </c>
      <c r="O1024" s="264">
        <v>4877</v>
      </c>
      <c r="P1024" s="264">
        <v>106</v>
      </c>
      <c r="Q1024" s="264">
        <v>106</v>
      </c>
      <c r="R1024" s="264">
        <v>58</v>
      </c>
      <c r="S1024" s="264">
        <v>0</v>
      </c>
      <c r="T1024" s="265">
        <v>0.015</v>
      </c>
      <c r="U1024" s="266">
        <v>157624</v>
      </c>
      <c r="V1024" s="266">
        <v>2507</v>
      </c>
      <c r="W1024" s="266">
        <v>2481</v>
      </c>
      <c r="X1024" s="266">
        <v>0</v>
      </c>
      <c r="Y1024" s="264">
        <v>2218</v>
      </c>
      <c r="Z1024" s="267">
        <v>0.0159049383342638</v>
      </c>
      <c r="AA1024" s="267">
        <v>0.0253307064452575</v>
      </c>
      <c r="AB1024" s="267">
        <v>0.0262929161234246</v>
      </c>
      <c r="AC1024" s="268">
        <v>0.0217346729546853</v>
      </c>
      <c r="AD1024" s="269">
        <v>-0.000962209678167066</v>
      </c>
      <c r="AE1024" s="270">
        <v>35050</v>
      </c>
      <c r="AF1024" s="271">
        <v>695</v>
      </c>
      <c r="AG1024" s="271">
        <v>0</v>
      </c>
      <c r="AH1024" s="271">
        <v>35370</v>
      </c>
      <c r="AI1024" s="271">
        <v>544</v>
      </c>
      <c r="AJ1024" s="271">
        <v>0</v>
      </c>
      <c r="AK1024" s="268">
        <v>0.0198288159771755</v>
      </c>
      <c r="AL1024" s="268">
        <v>0.0153802657619452</v>
      </c>
      <c r="AM1024" s="269">
        <v>0.00444855021523031</v>
      </c>
    </row>
    <row r="1025" spans="1:39">
      <c r="A1025" s="279" t="s">
        <v>1158</v>
      </c>
      <c r="B1025" s="280" t="s">
        <v>3357</v>
      </c>
      <c r="C1025" s="262" t="s">
        <v>1497</v>
      </c>
      <c r="D1025" s="280" t="s">
        <v>1498</v>
      </c>
      <c r="E1025" s="263">
        <v>2598</v>
      </c>
      <c r="F1025" s="263">
        <v>92</v>
      </c>
      <c r="G1025" s="263">
        <v>76</v>
      </c>
      <c r="H1025" s="263">
        <v>4</v>
      </c>
      <c r="I1025" s="263">
        <v>0</v>
      </c>
      <c r="J1025" s="264">
        <v>3502</v>
      </c>
      <c r="K1025" s="264">
        <v>93</v>
      </c>
      <c r="L1025" s="264">
        <v>93</v>
      </c>
      <c r="M1025" s="264">
        <v>16</v>
      </c>
      <c r="N1025" s="264">
        <v>0</v>
      </c>
      <c r="O1025" s="264">
        <v>3658</v>
      </c>
      <c r="P1025" s="264">
        <v>82</v>
      </c>
      <c r="Q1025" s="264">
        <v>82</v>
      </c>
      <c r="R1025" s="264">
        <v>39</v>
      </c>
      <c r="S1025" s="264">
        <v>0</v>
      </c>
      <c r="T1025" s="265">
        <v>0.015</v>
      </c>
      <c r="U1025" s="266">
        <v>111997</v>
      </c>
      <c r="V1025" s="266">
        <v>2638</v>
      </c>
      <c r="W1025" s="266">
        <v>2622</v>
      </c>
      <c r="X1025" s="266">
        <v>1</v>
      </c>
      <c r="Y1025" s="264">
        <v>2382</v>
      </c>
      <c r="Z1025" s="267">
        <v>0.0235452735341125</v>
      </c>
      <c r="AA1025" s="267">
        <v>0.0354118552732871</v>
      </c>
      <c r="AB1025" s="267">
        <v>0.0265562535693889</v>
      </c>
      <c r="AC1025" s="268">
        <v>0.0224166211044287</v>
      </c>
      <c r="AD1025" s="269">
        <v>0.00885560170389822</v>
      </c>
      <c r="AE1025" s="270">
        <v>25720</v>
      </c>
      <c r="AF1025" s="271">
        <v>652</v>
      </c>
      <c r="AG1025" s="271">
        <v>0</v>
      </c>
      <c r="AH1025" s="271">
        <v>25365</v>
      </c>
      <c r="AI1025" s="271">
        <v>645</v>
      </c>
      <c r="AJ1025" s="271">
        <v>0</v>
      </c>
      <c r="AK1025" s="268">
        <v>0.0253499222395023</v>
      </c>
      <c r="AL1025" s="268">
        <v>0.0254287403903016</v>
      </c>
      <c r="AM1025" s="269">
        <v>-7.88181507992668e-5</v>
      </c>
    </row>
    <row r="1026" spans="1:39">
      <c r="A1026" s="279" t="s">
        <v>1158</v>
      </c>
      <c r="B1026" s="280" t="s">
        <v>3357</v>
      </c>
      <c r="C1026" s="262" t="s">
        <v>1499</v>
      </c>
      <c r="D1026" s="280" t="s">
        <v>1500</v>
      </c>
      <c r="E1026" s="263">
        <v>2943</v>
      </c>
      <c r="F1026" s="263">
        <v>134</v>
      </c>
      <c r="G1026" s="263">
        <v>61</v>
      </c>
      <c r="H1026" s="263">
        <v>0</v>
      </c>
      <c r="I1026" s="263">
        <v>0</v>
      </c>
      <c r="J1026" s="264">
        <v>4058</v>
      </c>
      <c r="K1026" s="264">
        <v>166</v>
      </c>
      <c r="L1026" s="264">
        <v>166</v>
      </c>
      <c r="M1026" s="264">
        <v>1</v>
      </c>
      <c r="N1026" s="264">
        <v>0</v>
      </c>
      <c r="O1026" s="264">
        <v>3678</v>
      </c>
      <c r="P1026" s="264">
        <v>139</v>
      </c>
      <c r="Q1026" s="264">
        <v>139</v>
      </c>
      <c r="R1026" s="264">
        <v>40</v>
      </c>
      <c r="S1026" s="264">
        <v>0</v>
      </c>
      <c r="T1026" s="265">
        <v>0.015</v>
      </c>
      <c r="U1026" s="266">
        <v>116242</v>
      </c>
      <c r="V1026" s="266">
        <v>2705</v>
      </c>
      <c r="W1026" s="266">
        <v>2632</v>
      </c>
      <c r="X1026" s="266">
        <v>0</v>
      </c>
      <c r="Y1026" s="264">
        <v>2229</v>
      </c>
      <c r="Z1026" s="267">
        <v>0.0232704186094527</v>
      </c>
      <c r="AA1026" s="267">
        <v>0.0455317703024125</v>
      </c>
      <c r="AB1026" s="267">
        <v>0.0409068506653524</v>
      </c>
      <c r="AC1026" s="268">
        <v>0.0377922784121805</v>
      </c>
      <c r="AD1026" s="269">
        <v>0.00462491963706011</v>
      </c>
      <c r="AE1026" s="270">
        <v>27206</v>
      </c>
      <c r="AF1026" s="271">
        <v>802</v>
      </c>
      <c r="AG1026" s="271">
        <v>0</v>
      </c>
      <c r="AH1026" s="271">
        <v>26159</v>
      </c>
      <c r="AI1026" s="271">
        <v>555</v>
      </c>
      <c r="AJ1026" s="271">
        <v>0</v>
      </c>
      <c r="AK1026" s="268">
        <v>0.029478791443064</v>
      </c>
      <c r="AL1026" s="268">
        <v>0.0212164073550212</v>
      </c>
      <c r="AM1026" s="269">
        <v>0.00826238408804281</v>
      </c>
    </row>
    <row r="1027" spans="1:39">
      <c r="A1027" s="279" t="s">
        <v>1158</v>
      </c>
      <c r="B1027" s="280" t="s">
        <v>3357</v>
      </c>
      <c r="C1027" s="262" t="s">
        <v>1501</v>
      </c>
      <c r="D1027" s="280" t="s">
        <v>1502</v>
      </c>
      <c r="E1027" s="263">
        <v>1731</v>
      </c>
      <c r="F1027" s="263">
        <v>76</v>
      </c>
      <c r="G1027" s="263">
        <v>61</v>
      </c>
      <c r="H1027" s="263">
        <v>2</v>
      </c>
      <c r="I1027" s="263">
        <v>0</v>
      </c>
      <c r="J1027" s="264">
        <v>2433</v>
      </c>
      <c r="K1027" s="264">
        <v>84</v>
      </c>
      <c r="L1027" s="264">
        <v>84</v>
      </c>
      <c r="M1027" s="264">
        <v>5</v>
      </c>
      <c r="N1027" s="264">
        <v>0</v>
      </c>
      <c r="O1027" s="264">
        <v>2488</v>
      </c>
      <c r="P1027" s="264">
        <v>62</v>
      </c>
      <c r="Q1027" s="264">
        <v>62</v>
      </c>
      <c r="R1027" s="264">
        <v>36</v>
      </c>
      <c r="S1027" s="264">
        <v>0</v>
      </c>
      <c r="T1027" s="265">
        <v>0.015</v>
      </c>
      <c r="U1027" s="266">
        <v>72831</v>
      </c>
      <c r="V1027" s="266">
        <v>1791</v>
      </c>
      <c r="W1027" s="266">
        <v>1775</v>
      </c>
      <c r="X1027" s="266">
        <v>0</v>
      </c>
      <c r="Y1027" s="264">
        <v>1583</v>
      </c>
      <c r="Z1027" s="267">
        <v>0.0245911768340405</v>
      </c>
      <c r="AA1027" s="267">
        <v>0.0439052570768342</v>
      </c>
      <c r="AB1027" s="267">
        <v>0.0345252774352651</v>
      </c>
      <c r="AC1027" s="268">
        <v>0.02491961414791</v>
      </c>
      <c r="AD1027" s="269">
        <v>0.0093799796415691</v>
      </c>
      <c r="AE1027" s="270">
        <v>17939</v>
      </c>
      <c r="AF1027" s="271">
        <v>524</v>
      </c>
      <c r="AG1027" s="271">
        <v>0</v>
      </c>
      <c r="AH1027" s="271">
        <v>16848</v>
      </c>
      <c r="AI1027" s="271">
        <v>424</v>
      </c>
      <c r="AJ1027" s="271">
        <v>0</v>
      </c>
      <c r="AK1027" s="268">
        <v>0.0292101008974859</v>
      </c>
      <c r="AL1027" s="268">
        <v>0.0251661918328585</v>
      </c>
      <c r="AM1027" s="269">
        <v>0.00404390906462743</v>
      </c>
    </row>
    <row r="1028" spans="1:39">
      <c r="A1028" s="279" t="s">
        <v>1158</v>
      </c>
      <c r="B1028" s="280" t="s">
        <v>3357</v>
      </c>
      <c r="C1028" s="262" t="s">
        <v>1503</v>
      </c>
      <c r="D1028" s="280" t="s">
        <v>1504</v>
      </c>
      <c r="E1028" s="263">
        <v>941</v>
      </c>
      <c r="F1028" s="263">
        <v>31</v>
      </c>
      <c r="G1028" s="263">
        <v>27</v>
      </c>
      <c r="H1028" s="263">
        <v>5</v>
      </c>
      <c r="I1028" s="263">
        <v>0</v>
      </c>
      <c r="J1028" s="264">
        <v>1252</v>
      </c>
      <c r="K1028" s="264">
        <v>20</v>
      </c>
      <c r="L1028" s="264">
        <v>20</v>
      </c>
      <c r="M1028" s="264">
        <v>2</v>
      </c>
      <c r="N1028" s="264">
        <v>0</v>
      </c>
      <c r="O1028" s="264">
        <v>1329</v>
      </c>
      <c r="P1028" s="264">
        <v>49</v>
      </c>
      <c r="Q1028" s="264">
        <v>49</v>
      </c>
      <c r="R1028" s="264">
        <v>32</v>
      </c>
      <c r="S1028" s="264">
        <v>0</v>
      </c>
      <c r="T1028" s="265">
        <v>0.015</v>
      </c>
      <c r="U1028" s="266">
        <v>39312</v>
      </c>
      <c r="V1028" s="266">
        <v>868</v>
      </c>
      <c r="W1028" s="266">
        <v>864</v>
      </c>
      <c r="X1028" s="266">
        <v>0</v>
      </c>
      <c r="Y1028" s="264">
        <v>789</v>
      </c>
      <c r="Z1028" s="267">
        <v>0.0220797720797721</v>
      </c>
      <c r="AA1028" s="267">
        <v>0.0329436769394261</v>
      </c>
      <c r="AB1028" s="267">
        <v>0.0159744408945687</v>
      </c>
      <c r="AC1028" s="268">
        <v>0.036869826937547</v>
      </c>
      <c r="AD1028" s="269">
        <v>0.0169692360448574</v>
      </c>
      <c r="AE1028" s="270">
        <v>9171</v>
      </c>
      <c r="AF1028" s="271">
        <v>240</v>
      </c>
      <c r="AG1028" s="271">
        <v>0</v>
      </c>
      <c r="AH1028" s="271">
        <v>8951</v>
      </c>
      <c r="AI1028" s="271">
        <v>192</v>
      </c>
      <c r="AJ1028" s="271">
        <v>0</v>
      </c>
      <c r="AK1028" s="268">
        <v>0.0261694471704285</v>
      </c>
      <c r="AL1028" s="268">
        <v>0.021450117305329</v>
      </c>
      <c r="AM1028" s="269">
        <v>0.00471932986509951</v>
      </c>
    </row>
    <row r="1029" spans="1:39">
      <c r="A1029" s="279" t="s">
        <v>1158</v>
      </c>
      <c r="B1029" s="280" t="s">
        <v>3357</v>
      </c>
      <c r="C1029" s="262" t="s">
        <v>1505</v>
      </c>
      <c r="D1029" s="280" t="s">
        <v>1506</v>
      </c>
      <c r="E1029" s="263">
        <v>2982</v>
      </c>
      <c r="F1029" s="263">
        <v>116</v>
      </c>
      <c r="G1029" s="263">
        <v>84</v>
      </c>
      <c r="H1029" s="263">
        <v>5</v>
      </c>
      <c r="I1029" s="263">
        <v>0</v>
      </c>
      <c r="J1029" s="264">
        <v>4352</v>
      </c>
      <c r="K1029" s="264">
        <v>136</v>
      </c>
      <c r="L1029" s="264">
        <v>135</v>
      </c>
      <c r="M1029" s="264">
        <v>3</v>
      </c>
      <c r="N1029" s="264">
        <v>0</v>
      </c>
      <c r="O1029" s="264">
        <v>4686</v>
      </c>
      <c r="P1029" s="264">
        <v>129</v>
      </c>
      <c r="Q1029" s="264">
        <v>129</v>
      </c>
      <c r="R1029" s="264">
        <v>49</v>
      </c>
      <c r="S1029" s="264">
        <v>0</v>
      </c>
      <c r="T1029" s="265">
        <v>0.015</v>
      </c>
      <c r="U1029" s="266">
        <v>139385</v>
      </c>
      <c r="V1029" s="266">
        <v>3346</v>
      </c>
      <c r="W1029" s="266">
        <v>3311</v>
      </c>
      <c r="X1029" s="266">
        <v>0</v>
      </c>
      <c r="Y1029" s="264">
        <v>2960</v>
      </c>
      <c r="Z1029" s="267">
        <v>0.0240054525235858</v>
      </c>
      <c r="AA1029" s="267">
        <v>0.0389000670690812</v>
      </c>
      <c r="AB1029" s="267">
        <v>0.03125</v>
      </c>
      <c r="AC1029" s="268">
        <v>0.0275288092189501</v>
      </c>
      <c r="AD1029" s="269">
        <v>0.00765006706908115</v>
      </c>
      <c r="AE1029" s="270">
        <v>31784</v>
      </c>
      <c r="AF1029" s="271">
        <v>863</v>
      </c>
      <c r="AG1029" s="271">
        <v>0</v>
      </c>
      <c r="AH1029" s="271">
        <v>31998</v>
      </c>
      <c r="AI1029" s="271">
        <v>849</v>
      </c>
      <c r="AJ1029" s="271">
        <v>0</v>
      </c>
      <c r="AK1029" s="268">
        <v>0.0271520261766927</v>
      </c>
      <c r="AL1029" s="268">
        <v>0.0265329083067692</v>
      </c>
      <c r="AM1029" s="269">
        <v>0.000619117869923504</v>
      </c>
    </row>
    <row r="1030" spans="1:39">
      <c r="A1030" s="279" t="s">
        <v>1158</v>
      </c>
      <c r="B1030" s="280" t="s">
        <v>3357</v>
      </c>
      <c r="C1030" s="262" t="s">
        <v>1507</v>
      </c>
      <c r="D1030" s="280" t="s">
        <v>1508</v>
      </c>
      <c r="E1030" s="263">
        <v>3553</v>
      </c>
      <c r="F1030" s="263">
        <v>190</v>
      </c>
      <c r="G1030" s="263">
        <v>148</v>
      </c>
      <c r="H1030" s="263">
        <v>0</v>
      </c>
      <c r="I1030" s="263">
        <v>0</v>
      </c>
      <c r="J1030" s="264">
        <v>5452</v>
      </c>
      <c r="K1030" s="264">
        <v>145</v>
      </c>
      <c r="L1030" s="264">
        <v>143</v>
      </c>
      <c r="M1030" s="264">
        <v>6</v>
      </c>
      <c r="N1030" s="264">
        <v>0</v>
      </c>
      <c r="O1030" s="264">
        <v>5569</v>
      </c>
      <c r="P1030" s="264">
        <v>132</v>
      </c>
      <c r="Q1030" s="264">
        <v>132</v>
      </c>
      <c r="R1030" s="264">
        <v>46</v>
      </c>
      <c r="S1030" s="264">
        <v>0</v>
      </c>
      <c r="T1030" s="265">
        <v>0.015</v>
      </c>
      <c r="U1030" s="266">
        <v>164583</v>
      </c>
      <c r="V1030" s="266">
        <v>4014</v>
      </c>
      <c r="W1030" s="266">
        <v>3968</v>
      </c>
      <c r="X1030" s="266">
        <v>5</v>
      </c>
      <c r="Y1030" s="264">
        <v>3514</v>
      </c>
      <c r="Z1030" s="267">
        <v>0.0243585303463906</v>
      </c>
      <c r="AA1030" s="267">
        <v>0.053475935828877</v>
      </c>
      <c r="AB1030" s="267">
        <v>0.0265957446808511</v>
      </c>
      <c r="AC1030" s="268">
        <v>0.0237026396121386</v>
      </c>
      <c r="AD1030" s="269">
        <v>0.0268801911480259</v>
      </c>
      <c r="AE1030" s="270">
        <v>37946</v>
      </c>
      <c r="AF1030" s="271">
        <v>1000</v>
      </c>
      <c r="AG1030" s="271">
        <v>0</v>
      </c>
      <c r="AH1030" s="271">
        <v>38191</v>
      </c>
      <c r="AI1030" s="271">
        <v>1001</v>
      </c>
      <c r="AJ1030" s="271">
        <v>2</v>
      </c>
      <c r="AK1030" s="268">
        <v>0.0263532388130501</v>
      </c>
      <c r="AL1030" s="268">
        <v>0.026157995339216</v>
      </c>
      <c r="AM1030" s="269">
        <v>0.000195243473834081</v>
      </c>
    </row>
    <row r="1031" spans="1:39">
      <c r="A1031" s="279" t="s">
        <v>1158</v>
      </c>
      <c r="B1031" s="280" t="s">
        <v>3354</v>
      </c>
      <c r="C1031" s="262" t="s">
        <v>1509</v>
      </c>
      <c r="D1031" s="280" t="s">
        <v>1510</v>
      </c>
      <c r="E1031" s="263">
        <v>1971</v>
      </c>
      <c r="F1031" s="263">
        <v>71</v>
      </c>
      <c r="G1031" s="263">
        <v>60</v>
      </c>
      <c r="H1031" s="263">
        <v>1</v>
      </c>
      <c r="I1031" s="263">
        <v>0</v>
      </c>
      <c r="J1031" s="264">
        <v>3285</v>
      </c>
      <c r="K1031" s="264">
        <v>40</v>
      </c>
      <c r="L1031" s="264">
        <v>40</v>
      </c>
      <c r="M1031" s="264">
        <v>9</v>
      </c>
      <c r="N1031" s="264">
        <v>0</v>
      </c>
      <c r="O1031" s="264">
        <v>3863</v>
      </c>
      <c r="P1031" s="264">
        <v>74</v>
      </c>
      <c r="Q1031" s="264">
        <v>74</v>
      </c>
      <c r="R1031" s="264">
        <v>40</v>
      </c>
      <c r="S1031" s="264">
        <v>0</v>
      </c>
      <c r="T1031" s="265">
        <v>0.015</v>
      </c>
      <c r="U1031" s="266">
        <v>98643</v>
      </c>
      <c r="V1031" s="266">
        <v>1666</v>
      </c>
      <c r="W1031" s="266">
        <v>1655</v>
      </c>
      <c r="X1031" s="266">
        <v>1</v>
      </c>
      <c r="Y1031" s="264">
        <v>1515</v>
      </c>
      <c r="Z1031" s="267">
        <v>0.0168790486907332</v>
      </c>
      <c r="AA1031" s="267">
        <v>0.0360223236935566</v>
      </c>
      <c r="AB1031" s="267">
        <v>0.0121765601217656</v>
      </c>
      <c r="AC1031" s="268">
        <v>0.0191560962982138</v>
      </c>
      <c r="AD1031" s="269">
        <v>0.023845763571791</v>
      </c>
      <c r="AE1031" s="270">
        <v>23599</v>
      </c>
      <c r="AF1031" s="271">
        <v>432</v>
      </c>
      <c r="AG1031" s="271">
        <v>0</v>
      </c>
      <c r="AH1031" s="271">
        <v>22596</v>
      </c>
      <c r="AI1031" s="271">
        <v>427</v>
      </c>
      <c r="AJ1031" s="271">
        <v>0</v>
      </c>
      <c r="AK1031" s="268">
        <v>0.0183058604178143</v>
      </c>
      <c r="AL1031" s="268">
        <v>0.0188971499380421</v>
      </c>
      <c r="AM1031" s="269">
        <v>-0.000591289520227817</v>
      </c>
    </row>
    <row r="1032" spans="1:39">
      <c r="A1032" s="279" t="s">
        <v>1158</v>
      </c>
      <c r="B1032" s="280" t="s">
        <v>3354</v>
      </c>
      <c r="C1032" s="262" t="s">
        <v>1511</v>
      </c>
      <c r="D1032" s="280" t="s">
        <v>1512</v>
      </c>
      <c r="E1032" s="263">
        <v>1223</v>
      </c>
      <c r="F1032" s="263">
        <v>47</v>
      </c>
      <c r="G1032" s="263">
        <v>32</v>
      </c>
      <c r="H1032" s="263">
        <v>0</v>
      </c>
      <c r="I1032" s="263">
        <v>0</v>
      </c>
      <c r="J1032" s="264">
        <v>2154</v>
      </c>
      <c r="K1032" s="264">
        <v>50</v>
      </c>
      <c r="L1032" s="264">
        <v>50</v>
      </c>
      <c r="M1032" s="264">
        <v>0</v>
      </c>
      <c r="N1032" s="264">
        <v>0</v>
      </c>
      <c r="O1032" s="264">
        <v>2187</v>
      </c>
      <c r="P1032" s="264">
        <v>49</v>
      </c>
      <c r="Q1032" s="264">
        <v>49</v>
      </c>
      <c r="R1032" s="264">
        <v>15</v>
      </c>
      <c r="S1032" s="264">
        <v>0</v>
      </c>
      <c r="T1032" s="265">
        <v>0.015</v>
      </c>
      <c r="U1032" s="266">
        <v>63632</v>
      </c>
      <c r="V1032" s="266">
        <v>1067</v>
      </c>
      <c r="W1032" s="266">
        <v>1051</v>
      </c>
      <c r="X1032" s="266">
        <v>0</v>
      </c>
      <c r="Y1032" s="264">
        <v>904</v>
      </c>
      <c r="Z1032" s="267">
        <v>0.0167682926829268</v>
      </c>
      <c r="AA1032" s="267">
        <v>0.0384300899427637</v>
      </c>
      <c r="AB1032" s="267">
        <v>0.0232126276694522</v>
      </c>
      <c r="AC1032" s="268">
        <v>0.0224051211705533</v>
      </c>
      <c r="AD1032" s="269">
        <v>0.0152174622733115</v>
      </c>
      <c r="AE1032" s="270">
        <v>15070</v>
      </c>
      <c r="AF1032" s="271">
        <v>303</v>
      </c>
      <c r="AG1032" s="271">
        <v>0</v>
      </c>
      <c r="AH1032" s="271">
        <v>14617</v>
      </c>
      <c r="AI1032" s="271">
        <v>204</v>
      </c>
      <c r="AJ1032" s="271">
        <v>0</v>
      </c>
      <c r="AK1032" s="268">
        <v>0.0201061712010617</v>
      </c>
      <c r="AL1032" s="268">
        <v>0.0139563521926524</v>
      </c>
      <c r="AM1032" s="269">
        <v>0.00614981900840932</v>
      </c>
    </row>
    <row r="1033" spans="1:39">
      <c r="A1033" s="279" t="s">
        <v>1158</v>
      </c>
      <c r="B1033" s="280" t="s">
        <v>3354</v>
      </c>
      <c r="C1033" s="262" t="s">
        <v>1513</v>
      </c>
      <c r="D1033" s="280" t="s">
        <v>1514</v>
      </c>
      <c r="E1033" s="263">
        <v>2234</v>
      </c>
      <c r="F1033" s="263">
        <v>39</v>
      </c>
      <c r="G1033" s="263">
        <v>31</v>
      </c>
      <c r="H1033" s="263">
        <v>0</v>
      </c>
      <c r="I1033" s="263">
        <v>0</v>
      </c>
      <c r="J1033" s="264">
        <v>3815</v>
      </c>
      <c r="K1033" s="264">
        <v>67</v>
      </c>
      <c r="L1033" s="264">
        <v>67</v>
      </c>
      <c r="M1033" s="264">
        <v>9</v>
      </c>
      <c r="N1033" s="264">
        <v>0</v>
      </c>
      <c r="O1033" s="264">
        <v>3934</v>
      </c>
      <c r="P1033" s="264">
        <v>79</v>
      </c>
      <c r="Q1033" s="264">
        <v>79</v>
      </c>
      <c r="R1033" s="264">
        <v>44</v>
      </c>
      <c r="S1033" s="264">
        <v>0</v>
      </c>
      <c r="T1033" s="265">
        <v>0.015</v>
      </c>
      <c r="U1033" s="266">
        <v>114527</v>
      </c>
      <c r="V1033" s="266">
        <v>1294</v>
      </c>
      <c r="W1033" s="266">
        <v>1286</v>
      </c>
      <c r="X1033" s="266">
        <v>1</v>
      </c>
      <c r="Y1033" s="264">
        <v>1147</v>
      </c>
      <c r="Z1033" s="267">
        <v>0.0112899141687113</v>
      </c>
      <c r="AA1033" s="267">
        <v>0.0174574753804834</v>
      </c>
      <c r="AB1033" s="267">
        <v>0.017562254259502</v>
      </c>
      <c r="AC1033" s="268">
        <v>0.0200813421453991</v>
      </c>
      <c r="AD1033" s="269">
        <v>-0.000104778879018528</v>
      </c>
      <c r="AE1033" s="270">
        <v>27020</v>
      </c>
      <c r="AF1033" s="271">
        <v>321</v>
      </c>
      <c r="AG1033" s="271">
        <v>0</v>
      </c>
      <c r="AH1033" s="271">
        <v>26371</v>
      </c>
      <c r="AI1033" s="271">
        <v>260</v>
      </c>
      <c r="AJ1033" s="271">
        <v>0</v>
      </c>
      <c r="AK1033" s="268">
        <v>0.011880088823094</v>
      </c>
      <c r="AL1033" s="268">
        <v>0.00985931515680103</v>
      </c>
      <c r="AM1033" s="269">
        <v>0.00202077366629297</v>
      </c>
    </row>
    <row r="1034" spans="1:39">
      <c r="A1034" s="279" t="s">
        <v>1158</v>
      </c>
      <c r="B1034" s="280" t="s">
        <v>3354</v>
      </c>
      <c r="C1034" s="262" t="s">
        <v>1515</v>
      </c>
      <c r="D1034" s="280" t="s">
        <v>1516</v>
      </c>
      <c r="E1034" s="263">
        <v>2159</v>
      </c>
      <c r="F1034" s="263">
        <v>55</v>
      </c>
      <c r="G1034" s="263">
        <v>38</v>
      </c>
      <c r="H1034" s="263">
        <v>1</v>
      </c>
      <c r="I1034" s="263">
        <v>0</v>
      </c>
      <c r="J1034" s="264">
        <v>3551</v>
      </c>
      <c r="K1034" s="264">
        <v>67</v>
      </c>
      <c r="L1034" s="264">
        <v>67</v>
      </c>
      <c r="M1034" s="264">
        <v>2</v>
      </c>
      <c r="N1034" s="264">
        <v>0</v>
      </c>
      <c r="O1034" s="264">
        <v>3771</v>
      </c>
      <c r="P1034" s="264">
        <v>46</v>
      </c>
      <c r="Q1034" s="264">
        <v>46</v>
      </c>
      <c r="R1034" s="264">
        <v>12</v>
      </c>
      <c r="S1034" s="264">
        <v>0</v>
      </c>
      <c r="T1034" s="265">
        <v>0.015</v>
      </c>
      <c r="U1034" s="266">
        <v>107813</v>
      </c>
      <c r="V1034" s="266">
        <v>1334</v>
      </c>
      <c r="W1034" s="266">
        <v>1317</v>
      </c>
      <c r="X1034" s="266">
        <v>5</v>
      </c>
      <c r="Y1034" s="264">
        <v>1151</v>
      </c>
      <c r="Z1034" s="267">
        <v>0.0123268993535102</v>
      </c>
      <c r="AA1034" s="267">
        <v>0.0254747568318666</v>
      </c>
      <c r="AB1034" s="267">
        <v>0.0188679245283019</v>
      </c>
      <c r="AC1034" s="268">
        <v>0.0121983558737735</v>
      </c>
      <c r="AD1034" s="269">
        <v>0.00660683230356472</v>
      </c>
      <c r="AE1034" s="270">
        <v>25553</v>
      </c>
      <c r="AF1034" s="271">
        <v>380</v>
      </c>
      <c r="AG1034" s="271">
        <v>5</v>
      </c>
      <c r="AH1034" s="271">
        <v>25301</v>
      </c>
      <c r="AI1034" s="271">
        <v>279</v>
      </c>
      <c r="AJ1034" s="271">
        <v>0</v>
      </c>
      <c r="AK1034" s="268">
        <v>0.0146753805815364</v>
      </c>
      <c r="AL1034" s="268">
        <v>0.0110272321252124</v>
      </c>
      <c r="AM1034" s="269">
        <v>0.00364814845632397</v>
      </c>
    </row>
    <row r="1035" spans="1:39">
      <c r="A1035" s="279" t="s">
        <v>1158</v>
      </c>
      <c r="B1035" s="280" t="s">
        <v>3354</v>
      </c>
      <c r="C1035" s="262" t="s">
        <v>1517</v>
      </c>
      <c r="D1035" s="280" t="s">
        <v>1518</v>
      </c>
      <c r="E1035" s="263">
        <v>2004</v>
      </c>
      <c r="F1035" s="263">
        <v>29</v>
      </c>
      <c r="G1035" s="263">
        <v>23</v>
      </c>
      <c r="H1035" s="263">
        <v>0</v>
      </c>
      <c r="I1035" s="263">
        <v>0</v>
      </c>
      <c r="J1035" s="264">
        <v>3576</v>
      </c>
      <c r="K1035" s="264">
        <v>31</v>
      </c>
      <c r="L1035" s="264">
        <v>31</v>
      </c>
      <c r="M1035" s="264">
        <v>9</v>
      </c>
      <c r="N1035" s="264">
        <v>0</v>
      </c>
      <c r="O1035" s="264">
        <v>3600</v>
      </c>
      <c r="P1035" s="264">
        <v>43</v>
      </c>
      <c r="Q1035" s="264">
        <v>43</v>
      </c>
      <c r="R1035" s="264">
        <v>27</v>
      </c>
      <c r="S1035" s="264">
        <v>0</v>
      </c>
      <c r="T1035" s="265">
        <v>0.015</v>
      </c>
      <c r="U1035" s="266">
        <v>104051</v>
      </c>
      <c r="V1035" s="266">
        <v>938</v>
      </c>
      <c r="W1035" s="266">
        <v>932</v>
      </c>
      <c r="X1035" s="266">
        <v>0</v>
      </c>
      <c r="Y1035" s="264">
        <v>854</v>
      </c>
      <c r="Z1035" s="267">
        <v>0.00901481004507405</v>
      </c>
      <c r="AA1035" s="267">
        <v>0.0144710578842315</v>
      </c>
      <c r="AB1035" s="267">
        <v>0.00866890380313199</v>
      </c>
      <c r="AC1035" s="268">
        <v>0.0119444444444444</v>
      </c>
      <c r="AD1035" s="269">
        <v>0.00580215408109955</v>
      </c>
      <c r="AE1035" s="270">
        <v>24577</v>
      </c>
      <c r="AF1035" s="271">
        <v>261</v>
      </c>
      <c r="AG1035" s="271">
        <v>0</v>
      </c>
      <c r="AH1035" s="271">
        <v>24673</v>
      </c>
      <c r="AI1035" s="271">
        <v>222</v>
      </c>
      <c r="AJ1035" s="271">
        <v>0</v>
      </c>
      <c r="AK1035" s="268">
        <v>0.0106196850714082</v>
      </c>
      <c r="AL1035" s="268">
        <v>0.00899768978235318</v>
      </c>
      <c r="AM1035" s="269">
        <v>0.00162199528905505</v>
      </c>
    </row>
    <row r="1036" spans="1:39">
      <c r="A1036" s="279" t="s">
        <v>1158</v>
      </c>
      <c r="B1036" s="280" t="s">
        <v>3354</v>
      </c>
      <c r="C1036" s="262" t="s">
        <v>1519</v>
      </c>
      <c r="D1036" s="280" t="s">
        <v>1520</v>
      </c>
      <c r="E1036" s="263">
        <v>2456</v>
      </c>
      <c r="F1036" s="263">
        <v>74</v>
      </c>
      <c r="G1036" s="263">
        <v>55</v>
      </c>
      <c r="H1036" s="263">
        <v>1</v>
      </c>
      <c r="I1036" s="263">
        <v>0</v>
      </c>
      <c r="J1036" s="264">
        <v>4293</v>
      </c>
      <c r="K1036" s="264">
        <v>136</v>
      </c>
      <c r="L1036" s="264">
        <v>135</v>
      </c>
      <c r="M1036" s="264">
        <v>3</v>
      </c>
      <c r="N1036" s="264">
        <v>0</v>
      </c>
      <c r="O1036" s="264">
        <v>4116</v>
      </c>
      <c r="P1036" s="264">
        <v>149</v>
      </c>
      <c r="Q1036" s="264">
        <v>149</v>
      </c>
      <c r="R1036" s="264">
        <v>60</v>
      </c>
      <c r="S1036" s="264">
        <v>0</v>
      </c>
      <c r="T1036" s="265">
        <v>0.015</v>
      </c>
      <c r="U1036" s="266">
        <v>125893</v>
      </c>
      <c r="V1036" s="266">
        <v>2971</v>
      </c>
      <c r="W1036" s="266">
        <v>2951</v>
      </c>
      <c r="X1036" s="266">
        <v>1</v>
      </c>
      <c r="Y1036" s="264">
        <v>2625</v>
      </c>
      <c r="Z1036" s="267">
        <v>0.0235914625912481</v>
      </c>
      <c r="AA1036" s="267">
        <v>0.0301302931596091</v>
      </c>
      <c r="AB1036" s="267">
        <v>0.0316794782203587</v>
      </c>
      <c r="AC1036" s="268">
        <v>0.0362001943634597</v>
      </c>
      <c r="AD1036" s="269">
        <v>-0.0015491850607496</v>
      </c>
      <c r="AE1036" s="270">
        <v>29526</v>
      </c>
      <c r="AF1036" s="271">
        <v>829</v>
      </c>
      <c r="AG1036" s="271">
        <v>1</v>
      </c>
      <c r="AH1036" s="271">
        <v>29491</v>
      </c>
      <c r="AI1036" s="271">
        <v>688</v>
      </c>
      <c r="AJ1036" s="271">
        <v>0</v>
      </c>
      <c r="AK1036" s="268">
        <v>0.0280430806746596</v>
      </c>
      <c r="AL1036" s="268">
        <v>0.0233291512664881</v>
      </c>
      <c r="AM1036" s="269">
        <v>0.00471392940817154</v>
      </c>
    </row>
    <row r="1037" spans="1:39">
      <c r="A1037" s="279" t="s">
        <v>1158</v>
      </c>
      <c r="B1037" s="280" t="s">
        <v>3354</v>
      </c>
      <c r="C1037" s="262" t="s">
        <v>1521</v>
      </c>
      <c r="D1037" s="280" t="s">
        <v>1522</v>
      </c>
      <c r="E1037" s="263">
        <v>2058</v>
      </c>
      <c r="F1037" s="263">
        <v>48</v>
      </c>
      <c r="G1037" s="263">
        <v>30</v>
      </c>
      <c r="H1037" s="263">
        <v>0</v>
      </c>
      <c r="I1037" s="263">
        <v>0</v>
      </c>
      <c r="J1037" s="264">
        <v>3404</v>
      </c>
      <c r="K1037" s="264">
        <v>49</v>
      </c>
      <c r="L1037" s="264">
        <v>49</v>
      </c>
      <c r="M1037" s="264">
        <v>8</v>
      </c>
      <c r="N1037" s="264">
        <v>0</v>
      </c>
      <c r="O1037" s="264">
        <v>3644</v>
      </c>
      <c r="P1037" s="264">
        <v>52</v>
      </c>
      <c r="Q1037" s="264">
        <v>51</v>
      </c>
      <c r="R1037" s="264">
        <v>25</v>
      </c>
      <c r="S1037" s="264">
        <v>0</v>
      </c>
      <c r="T1037" s="265">
        <v>0.015</v>
      </c>
      <c r="U1037" s="266">
        <v>104376</v>
      </c>
      <c r="V1037" s="266">
        <v>1335</v>
      </c>
      <c r="W1037" s="266">
        <v>1314</v>
      </c>
      <c r="X1037" s="266">
        <v>1</v>
      </c>
      <c r="Y1037" s="264">
        <v>1201</v>
      </c>
      <c r="Z1037" s="267">
        <v>0.0127807158733809</v>
      </c>
      <c r="AA1037" s="267">
        <v>0.0233236151603499</v>
      </c>
      <c r="AB1037" s="267">
        <v>0.0143948296122209</v>
      </c>
      <c r="AC1037" s="268">
        <v>0.0142700329308452</v>
      </c>
      <c r="AD1037" s="269">
        <v>0.00892878554812894</v>
      </c>
      <c r="AE1037" s="270">
        <v>24236</v>
      </c>
      <c r="AF1037" s="271">
        <v>387</v>
      </c>
      <c r="AG1037" s="271">
        <v>0</v>
      </c>
      <c r="AH1037" s="271">
        <v>24290</v>
      </c>
      <c r="AI1037" s="271">
        <v>307</v>
      </c>
      <c r="AJ1037" s="271">
        <v>0</v>
      </c>
      <c r="AK1037" s="268">
        <v>0.0159679815151015</v>
      </c>
      <c r="AL1037" s="268">
        <v>0.0126389460683409</v>
      </c>
      <c r="AM1037" s="269">
        <v>0.00332903544676062</v>
      </c>
    </row>
    <row r="1038" spans="1:39">
      <c r="A1038" s="279" t="s">
        <v>1158</v>
      </c>
      <c r="B1038" s="280" t="s">
        <v>3354</v>
      </c>
      <c r="C1038" s="262" t="s">
        <v>1523</v>
      </c>
      <c r="D1038" s="280" t="s">
        <v>1524</v>
      </c>
      <c r="E1038" s="263">
        <v>1177</v>
      </c>
      <c r="F1038" s="263">
        <v>23</v>
      </c>
      <c r="G1038" s="263">
        <v>18</v>
      </c>
      <c r="H1038" s="263">
        <v>0</v>
      </c>
      <c r="I1038" s="263">
        <v>0</v>
      </c>
      <c r="J1038" s="264">
        <v>2020</v>
      </c>
      <c r="K1038" s="264">
        <v>44</v>
      </c>
      <c r="L1038" s="264">
        <v>44</v>
      </c>
      <c r="M1038" s="264">
        <v>0</v>
      </c>
      <c r="N1038" s="264">
        <v>0</v>
      </c>
      <c r="O1038" s="264">
        <v>2042</v>
      </c>
      <c r="P1038" s="264">
        <v>59</v>
      </c>
      <c r="Q1038" s="264">
        <v>59</v>
      </c>
      <c r="R1038" s="264">
        <v>11</v>
      </c>
      <c r="S1038" s="264">
        <v>0</v>
      </c>
      <c r="T1038" s="265">
        <v>0.015</v>
      </c>
      <c r="U1038" s="266">
        <v>58927</v>
      </c>
      <c r="V1038" s="266">
        <v>829</v>
      </c>
      <c r="W1038" s="266">
        <v>824</v>
      </c>
      <c r="X1038" s="266">
        <v>0</v>
      </c>
      <c r="Y1038" s="264">
        <v>707</v>
      </c>
      <c r="Z1038" s="267">
        <v>0.0140682539413172</v>
      </c>
      <c r="AA1038" s="267">
        <v>0.0195412064570943</v>
      </c>
      <c r="AB1038" s="267">
        <v>0.0217821782178218</v>
      </c>
      <c r="AC1038" s="268">
        <v>0.0288932419196866</v>
      </c>
      <c r="AD1038" s="269">
        <v>-0.00224097176072747</v>
      </c>
      <c r="AE1038" s="270">
        <v>14290</v>
      </c>
      <c r="AF1038" s="271">
        <v>230</v>
      </c>
      <c r="AG1038" s="271">
        <v>0</v>
      </c>
      <c r="AH1038" s="271">
        <v>13560</v>
      </c>
      <c r="AI1038" s="271">
        <v>188</v>
      </c>
      <c r="AJ1038" s="271">
        <v>0</v>
      </c>
      <c r="AK1038" s="268">
        <v>0.0160951714485654</v>
      </c>
      <c r="AL1038" s="268">
        <v>0.0138643067846608</v>
      </c>
      <c r="AM1038" s="269">
        <v>0.00223086466390466</v>
      </c>
    </row>
    <row r="1039" spans="1:39">
      <c r="A1039" s="279" t="s">
        <v>1158</v>
      </c>
      <c r="B1039" s="280" t="s">
        <v>3354</v>
      </c>
      <c r="C1039" s="262" t="s">
        <v>1525</v>
      </c>
      <c r="D1039" s="280" t="s">
        <v>1526</v>
      </c>
      <c r="E1039" s="263">
        <v>1718</v>
      </c>
      <c r="F1039" s="263">
        <v>43</v>
      </c>
      <c r="G1039" s="263">
        <v>25</v>
      </c>
      <c r="H1039" s="263">
        <v>2</v>
      </c>
      <c r="I1039" s="263">
        <v>0</v>
      </c>
      <c r="J1039" s="264">
        <v>3233</v>
      </c>
      <c r="K1039" s="264">
        <v>45</v>
      </c>
      <c r="L1039" s="264">
        <v>44</v>
      </c>
      <c r="M1039" s="264">
        <v>3</v>
      </c>
      <c r="N1039" s="264">
        <v>0</v>
      </c>
      <c r="O1039" s="264">
        <v>3322</v>
      </c>
      <c r="P1039" s="264">
        <v>35</v>
      </c>
      <c r="Q1039" s="264">
        <v>35</v>
      </c>
      <c r="R1039" s="264">
        <v>12</v>
      </c>
      <c r="S1039" s="264">
        <v>0</v>
      </c>
      <c r="T1039" s="265">
        <v>0.015</v>
      </c>
      <c r="U1039" s="266">
        <v>96368</v>
      </c>
      <c r="V1039" s="266">
        <v>1253</v>
      </c>
      <c r="W1039" s="266">
        <v>1233</v>
      </c>
      <c r="X1039" s="266">
        <v>0</v>
      </c>
      <c r="Y1039" s="264">
        <v>1118</v>
      </c>
      <c r="Z1039" s="267">
        <v>0.0130022414079362</v>
      </c>
      <c r="AA1039" s="267">
        <v>0.0250291036088475</v>
      </c>
      <c r="AB1039" s="267">
        <v>0.0139189607175998</v>
      </c>
      <c r="AC1039" s="268">
        <v>0.0105358217940999</v>
      </c>
      <c r="AD1039" s="269">
        <v>0.0111101428912477</v>
      </c>
      <c r="AE1039" s="270">
        <v>21953</v>
      </c>
      <c r="AF1039" s="271">
        <v>326</v>
      </c>
      <c r="AG1039" s="271">
        <v>0</v>
      </c>
      <c r="AH1039" s="271">
        <v>22961</v>
      </c>
      <c r="AI1039" s="271">
        <v>260</v>
      </c>
      <c r="AJ1039" s="271">
        <v>0</v>
      </c>
      <c r="AK1039" s="268">
        <v>0.0148499066186854</v>
      </c>
      <c r="AL1039" s="268">
        <v>0.0113235486259309</v>
      </c>
      <c r="AM1039" s="269">
        <v>0.00352635799275445</v>
      </c>
    </row>
    <row r="1040" spans="1:39">
      <c r="A1040" s="279" t="s">
        <v>1158</v>
      </c>
      <c r="B1040" s="280" t="s">
        <v>3354</v>
      </c>
      <c r="C1040" s="262" t="s">
        <v>1527</v>
      </c>
      <c r="D1040" s="280" t="s">
        <v>1528</v>
      </c>
      <c r="E1040" s="263">
        <v>1161</v>
      </c>
      <c r="F1040" s="263">
        <v>51</v>
      </c>
      <c r="G1040" s="263">
        <v>38</v>
      </c>
      <c r="H1040" s="263">
        <v>0</v>
      </c>
      <c r="I1040" s="263">
        <v>0</v>
      </c>
      <c r="J1040" s="264">
        <v>2335</v>
      </c>
      <c r="K1040" s="264">
        <v>59</v>
      </c>
      <c r="L1040" s="264">
        <v>59</v>
      </c>
      <c r="M1040" s="264">
        <v>4</v>
      </c>
      <c r="N1040" s="264">
        <v>0</v>
      </c>
      <c r="O1040" s="264">
        <v>2375</v>
      </c>
      <c r="P1040" s="264">
        <v>50</v>
      </c>
      <c r="Q1040" s="264">
        <v>50</v>
      </c>
      <c r="R1040" s="264">
        <v>5</v>
      </c>
      <c r="S1040" s="264">
        <v>0</v>
      </c>
      <c r="T1040" s="265">
        <v>0.015</v>
      </c>
      <c r="U1040" s="266">
        <v>69240</v>
      </c>
      <c r="V1040" s="266">
        <v>1447</v>
      </c>
      <c r="W1040" s="266">
        <v>1434</v>
      </c>
      <c r="X1040" s="266">
        <v>0</v>
      </c>
      <c r="Y1040" s="264">
        <v>1271</v>
      </c>
      <c r="Z1040" s="267">
        <v>0.0208983246678221</v>
      </c>
      <c r="AA1040" s="267">
        <v>0.0439276485788114</v>
      </c>
      <c r="AB1040" s="267">
        <v>0.0252676659528908</v>
      </c>
      <c r="AC1040" s="268">
        <v>0.0210526315789474</v>
      </c>
      <c r="AD1040" s="269">
        <v>0.0186599826259206</v>
      </c>
      <c r="AE1040" s="270">
        <v>15893</v>
      </c>
      <c r="AF1040" s="271">
        <v>349</v>
      </c>
      <c r="AG1040" s="271">
        <v>0</v>
      </c>
      <c r="AH1040" s="271">
        <v>16511</v>
      </c>
      <c r="AI1040" s="271">
        <v>350</v>
      </c>
      <c r="AJ1040" s="271">
        <v>0</v>
      </c>
      <c r="AK1040" s="268">
        <v>0.0219593531743535</v>
      </c>
      <c r="AL1040" s="268">
        <v>0.0211979892193083</v>
      </c>
      <c r="AM1040" s="269">
        <v>0.000761363955045148</v>
      </c>
    </row>
    <row r="1041" spans="1:39">
      <c r="A1041" s="279" t="s">
        <v>1158</v>
      </c>
      <c r="B1041" s="280" t="s">
        <v>3354</v>
      </c>
      <c r="C1041" s="262" t="s">
        <v>1529</v>
      </c>
      <c r="D1041" s="280" t="s">
        <v>1530</v>
      </c>
      <c r="E1041" s="263">
        <v>1310</v>
      </c>
      <c r="F1041" s="263">
        <v>26</v>
      </c>
      <c r="G1041" s="263">
        <v>16</v>
      </c>
      <c r="H1041" s="263">
        <v>0</v>
      </c>
      <c r="I1041" s="263">
        <v>0</v>
      </c>
      <c r="J1041" s="264">
        <v>2449</v>
      </c>
      <c r="K1041" s="264">
        <v>64</v>
      </c>
      <c r="L1041" s="264">
        <v>64</v>
      </c>
      <c r="M1041" s="264">
        <v>2</v>
      </c>
      <c r="N1041" s="264">
        <v>0</v>
      </c>
      <c r="O1041" s="264">
        <v>2512</v>
      </c>
      <c r="P1041" s="264">
        <v>25</v>
      </c>
      <c r="Q1041" s="264">
        <v>25</v>
      </c>
      <c r="R1041" s="264">
        <v>11</v>
      </c>
      <c r="S1041" s="264">
        <v>0</v>
      </c>
      <c r="T1041" s="265">
        <v>0.015</v>
      </c>
      <c r="U1041" s="266">
        <v>72333</v>
      </c>
      <c r="V1041" s="266">
        <v>856</v>
      </c>
      <c r="W1041" s="266">
        <v>846</v>
      </c>
      <c r="X1041" s="266">
        <v>3</v>
      </c>
      <c r="Y1041" s="264">
        <v>733</v>
      </c>
      <c r="Z1041" s="267">
        <v>0.011792681072263</v>
      </c>
      <c r="AA1041" s="267">
        <v>0.0198473282442748</v>
      </c>
      <c r="AB1041" s="267">
        <v>0.0261331155573704</v>
      </c>
      <c r="AC1041" s="268">
        <v>0.00995222929936306</v>
      </c>
      <c r="AD1041" s="269">
        <v>-0.00628578731309555</v>
      </c>
      <c r="AE1041" s="270">
        <v>16869</v>
      </c>
      <c r="AF1041" s="271">
        <v>218</v>
      </c>
      <c r="AG1041" s="271">
        <v>0</v>
      </c>
      <c r="AH1041" s="271">
        <v>17390</v>
      </c>
      <c r="AI1041" s="271">
        <v>230</v>
      </c>
      <c r="AJ1041" s="271">
        <v>1</v>
      </c>
      <c r="AK1041" s="268">
        <v>0.0129231134032841</v>
      </c>
      <c r="AL1041" s="268">
        <v>0.0131684876365727</v>
      </c>
      <c r="AM1041" s="269">
        <v>-0.000245374233288614</v>
      </c>
    </row>
    <row r="1042" spans="1:39">
      <c r="A1042" s="279" t="s">
        <v>1158</v>
      </c>
      <c r="B1042" s="280" t="s">
        <v>3354</v>
      </c>
      <c r="C1042" s="262" t="s">
        <v>1531</v>
      </c>
      <c r="D1042" s="280" t="s">
        <v>1532</v>
      </c>
      <c r="E1042" s="263">
        <v>2199</v>
      </c>
      <c r="F1042" s="263">
        <v>80</v>
      </c>
      <c r="G1042" s="263">
        <v>53</v>
      </c>
      <c r="H1042" s="263">
        <v>0</v>
      </c>
      <c r="I1042" s="263">
        <v>0</v>
      </c>
      <c r="J1042" s="264">
        <v>4226</v>
      </c>
      <c r="K1042" s="264">
        <v>89</v>
      </c>
      <c r="L1042" s="264">
        <v>89</v>
      </c>
      <c r="M1042" s="264">
        <v>3</v>
      </c>
      <c r="N1042" s="264">
        <v>0</v>
      </c>
      <c r="O1042" s="264">
        <v>4166</v>
      </c>
      <c r="P1042" s="264">
        <v>68</v>
      </c>
      <c r="Q1042" s="264">
        <v>66</v>
      </c>
      <c r="R1042" s="264">
        <v>22</v>
      </c>
      <c r="S1042" s="264">
        <v>0</v>
      </c>
      <c r="T1042" s="265">
        <v>0.015</v>
      </c>
      <c r="U1042" s="266">
        <v>120894</v>
      </c>
      <c r="V1042" s="266">
        <v>2405</v>
      </c>
      <c r="W1042" s="266">
        <v>2375</v>
      </c>
      <c r="X1042" s="266">
        <v>2</v>
      </c>
      <c r="Y1042" s="264">
        <v>2150</v>
      </c>
      <c r="Z1042" s="267">
        <v>0.019876916968584</v>
      </c>
      <c r="AA1042" s="267">
        <v>0.0363801728058208</v>
      </c>
      <c r="AB1042" s="267">
        <v>0.0210601041173687</v>
      </c>
      <c r="AC1042" s="268">
        <v>0.0163226116178589</v>
      </c>
      <c r="AD1042" s="269">
        <v>0.0153200686884522</v>
      </c>
      <c r="AE1042" s="270">
        <v>27906</v>
      </c>
      <c r="AF1042" s="271">
        <v>512</v>
      </c>
      <c r="AG1042" s="271">
        <v>0</v>
      </c>
      <c r="AH1042" s="271">
        <v>28096</v>
      </c>
      <c r="AI1042" s="271">
        <v>564</v>
      </c>
      <c r="AJ1042" s="271">
        <v>1</v>
      </c>
      <c r="AK1042" s="268">
        <v>0.0183473088224755</v>
      </c>
      <c r="AL1042" s="268">
        <v>0.0200384396355353</v>
      </c>
      <c r="AM1042" s="269">
        <v>-0.00169113081305985</v>
      </c>
    </row>
    <row r="1043" spans="1:39">
      <c r="A1043" s="279" t="s">
        <v>1158</v>
      </c>
      <c r="B1043" s="280" t="s">
        <v>3354</v>
      </c>
      <c r="C1043" s="262" t="s">
        <v>1533</v>
      </c>
      <c r="D1043" s="280" t="s">
        <v>1534</v>
      </c>
      <c r="E1043" s="263">
        <v>1460</v>
      </c>
      <c r="F1043" s="263">
        <v>42</v>
      </c>
      <c r="G1043" s="263">
        <v>31</v>
      </c>
      <c r="H1043" s="263">
        <v>2</v>
      </c>
      <c r="I1043" s="263">
        <v>0</v>
      </c>
      <c r="J1043" s="264">
        <v>2829</v>
      </c>
      <c r="K1043" s="264">
        <v>44</v>
      </c>
      <c r="L1043" s="264">
        <v>44</v>
      </c>
      <c r="M1043" s="264">
        <v>1</v>
      </c>
      <c r="N1043" s="264">
        <v>0</v>
      </c>
      <c r="O1043" s="264">
        <v>2727</v>
      </c>
      <c r="P1043" s="264">
        <v>47</v>
      </c>
      <c r="Q1043" s="264">
        <v>47</v>
      </c>
      <c r="R1043" s="264">
        <v>18</v>
      </c>
      <c r="S1043" s="264">
        <v>0</v>
      </c>
      <c r="T1043" s="265">
        <v>0.015</v>
      </c>
      <c r="U1043" s="266">
        <v>82796</v>
      </c>
      <c r="V1043" s="266">
        <v>1331</v>
      </c>
      <c r="W1043" s="266">
        <v>1320</v>
      </c>
      <c r="X1043" s="266">
        <v>0</v>
      </c>
      <c r="Y1043" s="264">
        <v>1203</v>
      </c>
      <c r="Z1043" s="267">
        <v>0.016075655828784</v>
      </c>
      <c r="AA1043" s="267">
        <v>0.0287671232876712</v>
      </c>
      <c r="AB1043" s="267">
        <v>0.015553199010251</v>
      </c>
      <c r="AC1043" s="268">
        <v>0.0172350568390172</v>
      </c>
      <c r="AD1043" s="269">
        <v>0.0132139242774203</v>
      </c>
      <c r="AE1043" s="270">
        <v>18596</v>
      </c>
      <c r="AF1043" s="271">
        <v>328</v>
      </c>
      <c r="AG1043" s="271">
        <v>0</v>
      </c>
      <c r="AH1043" s="271">
        <v>19769</v>
      </c>
      <c r="AI1043" s="271">
        <v>307</v>
      </c>
      <c r="AJ1043" s="271">
        <v>0</v>
      </c>
      <c r="AK1043" s="268">
        <v>0.0176382017638202</v>
      </c>
      <c r="AL1043" s="268">
        <v>0.0155293641560018</v>
      </c>
      <c r="AM1043" s="269">
        <v>0.00210883760781836</v>
      </c>
    </row>
    <row r="1044" spans="1:39">
      <c r="A1044" s="279" t="s">
        <v>1158</v>
      </c>
      <c r="B1044" s="280" t="s">
        <v>3354</v>
      </c>
      <c r="C1044" s="262" t="s">
        <v>1535</v>
      </c>
      <c r="D1044" s="280" t="s">
        <v>1536</v>
      </c>
      <c r="E1044" s="263">
        <v>1523</v>
      </c>
      <c r="F1044" s="263">
        <v>36</v>
      </c>
      <c r="G1044" s="263">
        <v>25</v>
      </c>
      <c r="H1044" s="263">
        <v>0</v>
      </c>
      <c r="I1044" s="263">
        <v>0</v>
      </c>
      <c r="J1044" s="264">
        <v>3067</v>
      </c>
      <c r="K1044" s="264">
        <v>69</v>
      </c>
      <c r="L1044" s="264">
        <v>67</v>
      </c>
      <c r="M1044" s="264">
        <v>2</v>
      </c>
      <c r="N1044" s="264">
        <v>0</v>
      </c>
      <c r="O1044" s="264">
        <v>3206</v>
      </c>
      <c r="P1044" s="264">
        <v>54</v>
      </c>
      <c r="Q1044" s="264">
        <v>54</v>
      </c>
      <c r="R1044" s="264">
        <v>8</v>
      </c>
      <c r="S1044" s="264">
        <v>0</v>
      </c>
      <c r="T1044" s="265">
        <v>0.015</v>
      </c>
      <c r="U1044" s="266">
        <v>91752</v>
      </c>
      <c r="V1044" s="266">
        <v>1423</v>
      </c>
      <c r="W1044" s="266">
        <v>1410</v>
      </c>
      <c r="X1044" s="266">
        <v>0</v>
      </c>
      <c r="Y1044" s="264">
        <v>1233</v>
      </c>
      <c r="Z1044" s="267">
        <v>0.0155091987095649</v>
      </c>
      <c r="AA1044" s="267">
        <v>0.0236375574523966</v>
      </c>
      <c r="AB1044" s="267">
        <v>0.022497554613629</v>
      </c>
      <c r="AC1044" s="268">
        <v>0.0168434185901435</v>
      </c>
      <c r="AD1044" s="269">
        <v>0.00114000283876763</v>
      </c>
      <c r="AE1044" s="270">
        <v>21221</v>
      </c>
      <c r="AF1044" s="271">
        <v>339</v>
      </c>
      <c r="AG1044" s="271">
        <v>0</v>
      </c>
      <c r="AH1044" s="271">
        <v>21744</v>
      </c>
      <c r="AI1044" s="271">
        <v>315</v>
      </c>
      <c r="AJ1044" s="271">
        <v>0</v>
      </c>
      <c r="AK1044" s="268">
        <v>0.0159747420008482</v>
      </c>
      <c r="AL1044" s="268">
        <v>0.0144867549668874</v>
      </c>
      <c r="AM1044" s="269">
        <v>0.0014879870339608</v>
      </c>
    </row>
    <row r="1045" spans="1:39">
      <c r="A1045" s="279" t="s">
        <v>1158</v>
      </c>
      <c r="B1045" s="280" t="s">
        <v>3354</v>
      </c>
      <c r="C1045" s="262" t="s">
        <v>1537</v>
      </c>
      <c r="D1045" s="280" t="s">
        <v>1538</v>
      </c>
      <c r="E1045" s="263">
        <v>1793</v>
      </c>
      <c r="F1045" s="263">
        <v>25</v>
      </c>
      <c r="G1045" s="263">
        <v>22</v>
      </c>
      <c r="H1045" s="263">
        <v>1</v>
      </c>
      <c r="I1045" s="263">
        <v>0</v>
      </c>
      <c r="J1045" s="264">
        <v>3661</v>
      </c>
      <c r="K1045" s="264">
        <v>68</v>
      </c>
      <c r="L1045" s="264">
        <v>68</v>
      </c>
      <c r="M1045" s="264">
        <v>5</v>
      </c>
      <c r="N1045" s="264">
        <v>0</v>
      </c>
      <c r="O1045" s="264">
        <v>3635</v>
      </c>
      <c r="P1045" s="264">
        <v>39</v>
      </c>
      <c r="Q1045" s="264">
        <v>39</v>
      </c>
      <c r="R1045" s="264">
        <v>24</v>
      </c>
      <c r="S1045" s="264">
        <v>0</v>
      </c>
      <c r="T1045" s="265">
        <v>0.015</v>
      </c>
      <c r="U1045" s="266">
        <v>104739</v>
      </c>
      <c r="V1045" s="266">
        <v>1508</v>
      </c>
      <c r="W1045" s="266">
        <v>1505</v>
      </c>
      <c r="X1045" s="266">
        <v>1</v>
      </c>
      <c r="Y1045" s="264">
        <v>1384</v>
      </c>
      <c r="Z1045" s="267">
        <v>0.014388145771871</v>
      </c>
      <c r="AA1045" s="267">
        <v>0.0139431121026213</v>
      </c>
      <c r="AB1045" s="267">
        <v>0.0185741600655559</v>
      </c>
      <c r="AC1045" s="268">
        <v>0.0107290233837689</v>
      </c>
      <c r="AD1045" s="269">
        <v>-0.00463104796293455</v>
      </c>
      <c r="AE1045" s="270">
        <v>24466</v>
      </c>
      <c r="AF1045" s="271">
        <v>326</v>
      </c>
      <c r="AG1045" s="271">
        <v>0</v>
      </c>
      <c r="AH1045" s="271">
        <v>25149</v>
      </c>
      <c r="AI1045" s="271">
        <v>345</v>
      </c>
      <c r="AJ1045" s="271">
        <v>0</v>
      </c>
      <c r="AK1045" s="268">
        <v>0.0133246137496935</v>
      </c>
      <c r="AL1045" s="268">
        <v>0.0137182392938089</v>
      </c>
      <c r="AM1045" s="269">
        <v>-0.000393625544115447</v>
      </c>
    </row>
    <row r="1046" spans="1:39">
      <c r="A1046" s="279" t="s">
        <v>1158</v>
      </c>
      <c r="B1046" s="280" t="s">
        <v>3359</v>
      </c>
      <c r="C1046" s="262" t="s">
        <v>1539</v>
      </c>
      <c r="D1046" s="280" t="s">
        <v>1540</v>
      </c>
      <c r="E1046" s="263">
        <v>4366</v>
      </c>
      <c r="F1046" s="263">
        <v>128</v>
      </c>
      <c r="G1046" s="263">
        <v>83</v>
      </c>
      <c r="H1046" s="263">
        <v>2</v>
      </c>
      <c r="I1046" s="263">
        <v>0</v>
      </c>
      <c r="J1046" s="264">
        <v>7804</v>
      </c>
      <c r="K1046" s="264">
        <v>230</v>
      </c>
      <c r="L1046" s="264">
        <v>230</v>
      </c>
      <c r="M1046" s="264">
        <v>49</v>
      </c>
      <c r="N1046" s="264">
        <v>0</v>
      </c>
      <c r="O1046" s="264">
        <v>7752</v>
      </c>
      <c r="P1046" s="264">
        <v>152</v>
      </c>
      <c r="Q1046" s="264">
        <v>152</v>
      </c>
      <c r="R1046" s="264">
        <v>75</v>
      </c>
      <c r="S1046" s="264">
        <v>0</v>
      </c>
      <c r="T1046" s="265">
        <v>0.015</v>
      </c>
      <c r="U1046" s="266">
        <v>216752</v>
      </c>
      <c r="V1046" s="266">
        <v>5002</v>
      </c>
      <c r="W1046" s="266">
        <v>4955</v>
      </c>
      <c r="X1046" s="266">
        <v>0</v>
      </c>
      <c r="Y1046" s="264">
        <v>4537</v>
      </c>
      <c r="Z1046" s="267">
        <v>0.0230770650328486</v>
      </c>
      <c r="AA1046" s="267">
        <v>0.0293174530462666</v>
      </c>
      <c r="AB1046" s="267">
        <v>0.0294720656073808</v>
      </c>
      <c r="AC1046" s="268">
        <v>0.0196078431372549</v>
      </c>
      <c r="AD1046" s="269">
        <v>-0.000154612561114226</v>
      </c>
      <c r="AE1046" s="270">
        <v>51651</v>
      </c>
      <c r="AF1046" s="271">
        <v>1189</v>
      </c>
      <c r="AG1046" s="271">
        <v>0</v>
      </c>
      <c r="AH1046" s="271">
        <v>50646</v>
      </c>
      <c r="AI1046" s="271">
        <v>1233</v>
      </c>
      <c r="AJ1046" s="271">
        <v>0</v>
      </c>
      <c r="AK1046" s="268">
        <v>0.0230198834485296</v>
      </c>
      <c r="AL1046" s="268">
        <v>0.0243454566994432</v>
      </c>
      <c r="AM1046" s="269">
        <v>-0.00132557325091364</v>
      </c>
    </row>
    <row r="1047" spans="1:39">
      <c r="A1047" s="279" t="s">
        <v>1158</v>
      </c>
      <c r="B1047" s="280" t="s">
        <v>3359</v>
      </c>
      <c r="C1047" s="262" t="s">
        <v>1541</v>
      </c>
      <c r="D1047" s="280" t="s">
        <v>1542</v>
      </c>
      <c r="E1047" s="263">
        <v>2615</v>
      </c>
      <c r="F1047" s="263">
        <v>70</v>
      </c>
      <c r="G1047" s="263">
        <v>45</v>
      </c>
      <c r="H1047" s="263">
        <v>0</v>
      </c>
      <c r="I1047" s="263">
        <v>0</v>
      </c>
      <c r="J1047" s="264">
        <v>4696</v>
      </c>
      <c r="K1047" s="264">
        <v>121</v>
      </c>
      <c r="L1047" s="264">
        <v>121</v>
      </c>
      <c r="M1047" s="264">
        <v>25</v>
      </c>
      <c r="N1047" s="264">
        <v>0</v>
      </c>
      <c r="O1047" s="264">
        <v>5061</v>
      </c>
      <c r="P1047" s="264">
        <v>75</v>
      </c>
      <c r="Q1047" s="264">
        <v>75</v>
      </c>
      <c r="R1047" s="264">
        <v>44</v>
      </c>
      <c r="S1047" s="264">
        <v>0</v>
      </c>
      <c r="T1047" s="265">
        <v>0.015</v>
      </c>
      <c r="U1047" s="266">
        <v>147436</v>
      </c>
      <c r="V1047" s="266">
        <v>2793</v>
      </c>
      <c r="W1047" s="266">
        <v>2768</v>
      </c>
      <c r="X1047" s="266">
        <v>1</v>
      </c>
      <c r="Y1047" s="264">
        <v>2567</v>
      </c>
      <c r="Z1047" s="267">
        <v>0.0189370303046746</v>
      </c>
      <c r="AA1047" s="267">
        <v>0.0267686424474187</v>
      </c>
      <c r="AB1047" s="267">
        <v>0.0257666098807496</v>
      </c>
      <c r="AC1047" s="268">
        <v>0.014819205690575</v>
      </c>
      <c r="AD1047" s="269">
        <v>0.00100203256666917</v>
      </c>
      <c r="AE1047" s="270">
        <v>33782</v>
      </c>
      <c r="AF1047" s="271">
        <v>685</v>
      </c>
      <c r="AG1047" s="271">
        <v>0</v>
      </c>
      <c r="AH1047" s="271">
        <v>34924</v>
      </c>
      <c r="AI1047" s="271">
        <v>621</v>
      </c>
      <c r="AJ1047" s="271">
        <v>1</v>
      </c>
      <c r="AK1047" s="268">
        <v>0.0202770706293292</v>
      </c>
      <c r="AL1047" s="268">
        <v>0.0177528347268354</v>
      </c>
      <c r="AM1047" s="269">
        <v>0.00252423590249382</v>
      </c>
    </row>
    <row r="1048" spans="1:39">
      <c r="A1048" s="279" t="s">
        <v>1158</v>
      </c>
      <c r="B1048" s="280" t="s">
        <v>3359</v>
      </c>
      <c r="C1048" s="262" t="s">
        <v>1543</v>
      </c>
      <c r="D1048" s="280" t="s">
        <v>1544</v>
      </c>
      <c r="E1048" s="263">
        <v>1084</v>
      </c>
      <c r="F1048" s="263">
        <v>50</v>
      </c>
      <c r="G1048" s="263">
        <v>44</v>
      </c>
      <c r="H1048" s="263">
        <v>0</v>
      </c>
      <c r="I1048" s="263">
        <v>0</v>
      </c>
      <c r="J1048" s="264">
        <v>2140</v>
      </c>
      <c r="K1048" s="264">
        <v>52</v>
      </c>
      <c r="L1048" s="264">
        <v>52</v>
      </c>
      <c r="M1048" s="264">
        <v>20</v>
      </c>
      <c r="N1048" s="264">
        <v>0</v>
      </c>
      <c r="O1048" s="264">
        <v>2306</v>
      </c>
      <c r="P1048" s="264">
        <v>34</v>
      </c>
      <c r="Q1048" s="264">
        <v>34</v>
      </c>
      <c r="R1048" s="264">
        <v>26</v>
      </c>
      <c r="S1048" s="264">
        <v>0</v>
      </c>
      <c r="T1048" s="265">
        <v>0.015</v>
      </c>
      <c r="U1048" s="266">
        <v>65239</v>
      </c>
      <c r="V1048" s="266">
        <v>1231</v>
      </c>
      <c r="W1048" s="266">
        <v>1225</v>
      </c>
      <c r="X1048" s="266">
        <v>1</v>
      </c>
      <c r="Y1048" s="264">
        <v>1127</v>
      </c>
      <c r="Z1048" s="267">
        <v>0.0188537531231319</v>
      </c>
      <c r="AA1048" s="267">
        <v>0.0461254612546125</v>
      </c>
      <c r="AB1048" s="267">
        <v>0.0242990654205607</v>
      </c>
      <c r="AC1048" s="268">
        <v>0.0147441457068517</v>
      </c>
      <c r="AD1048" s="269">
        <v>0.0218263958340518</v>
      </c>
      <c r="AE1048" s="270">
        <v>15172</v>
      </c>
      <c r="AF1048" s="271">
        <v>290</v>
      </c>
      <c r="AG1048" s="271">
        <v>0</v>
      </c>
      <c r="AH1048" s="271">
        <v>15699</v>
      </c>
      <c r="AI1048" s="271">
        <v>284</v>
      </c>
      <c r="AJ1048" s="271">
        <v>1</v>
      </c>
      <c r="AK1048" s="268">
        <v>0.0191141576588452</v>
      </c>
      <c r="AL1048" s="268">
        <v>0.0180266258997388</v>
      </c>
      <c r="AM1048" s="269">
        <v>0.00108753175910641</v>
      </c>
    </row>
    <row r="1049" spans="1:39">
      <c r="A1049" s="279" t="s">
        <v>1158</v>
      </c>
      <c r="B1049" s="280" t="s">
        <v>3359</v>
      </c>
      <c r="C1049" s="262" t="s">
        <v>1545</v>
      </c>
      <c r="D1049" s="280" t="s">
        <v>1546</v>
      </c>
      <c r="E1049" s="263">
        <v>1965</v>
      </c>
      <c r="F1049" s="263">
        <v>54</v>
      </c>
      <c r="G1049" s="263">
        <v>41</v>
      </c>
      <c r="H1049" s="263">
        <v>0</v>
      </c>
      <c r="I1049" s="263">
        <v>0</v>
      </c>
      <c r="J1049" s="264">
        <v>3974</v>
      </c>
      <c r="K1049" s="264">
        <v>71</v>
      </c>
      <c r="L1049" s="264">
        <v>71</v>
      </c>
      <c r="M1049" s="264">
        <v>12</v>
      </c>
      <c r="N1049" s="264">
        <v>0</v>
      </c>
      <c r="O1049" s="264">
        <v>3907</v>
      </c>
      <c r="P1049" s="264">
        <v>71</v>
      </c>
      <c r="Q1049" s="264">
        <v>71</v>
      </c>
      <c r="R1049" s="264">
        <v>46</v>
      </c>
      <c r="S1049" s="264">
        <v>0</v>
      </c>
      <c r="T1049" s="265">
        <v>0.015</v>
      </c>
      <c r="U1049" s="266">
        <v>115674</v>
      </c>
      <c r="V1049" s="266">
        <v>2024</v>
      </c>
      <c r="W1049" s="266">
        <v>2011</v>
      </c>
      <c r="X1049" s="266">
        <v>1</v>
      </c>
      <c r="Y1049" s="264">
        <v>1856</v>
      </c>
      <c r="Z1049" s="267">
        <v>0.0174888047443678</v>
      </c>
      <c r="AA1049" s="267">
        <v>0.0274809160305344</v>
      </c>
      <c r="AB1049" s="267">
        <v>0.0178661298439859</v>
      </c>
      <c r="AC1049" s="268">
        <v>0.0181725108779114</v>
      </c>
      <c r="AD1049" s="269">
        <v>0.00961478618654844</v>
      </c>
      <c r="AE1049" s="270">
        <v>26550</v>
      </c>
      <c r="AF1049" s="271">
        <v>535</v>
      </c>
      <c r="AG1049" s="271">
        <v>0</v>
      </c>
      <c r="AH1049" s="271">
        <v>27182</v>
      </c>
      <c r="AI1049" s="271">
        <v>482</v>
      </c>
      <c r="AJ1049" s="271">
        <v>0</v>
      </c>
      <c r="AK1049" s="268">
        <v>0.02015065913371</v>
      </c>
      <c r="AL1049" s="268">
        <v>0.0177323228607166</v>
      </c>
      <c r="AM1049" s="269">
        <v>0.00241833627299333</v>
      </c>
    </row>
    <row r="1050" spans="1:39">
      <c r="A1050" s="279" t="s">
        <v>1158</v>
      </c>
      <c r="B1050" s="280" t="s">
        <v>3359</v>
      </c>
      <c r="C1050" s="262" t="s">
        <v>1547</v>
      </c>
      <c r="D1050" s="280" t="s">
        <v>1548</v>
      </c>
      <c r="E1050" s="263">
        <v>2625</v>
      </c>
      <c r="F1050" s="263">
        <v>70</v>
      </c>
      <c r="G1050" s="263">
        <v>49</v>
      </c>
      <c r="H1050" s="263">
        <v>0</v>
      </c>
      <c r="I1050" s="263">
        <v>0</v>
      </c>
      <c r="J1050" s="264">
        <v>4532</v>
      </c>
      <c r="K1050" s="264">
        <v>79</v>
      </c>
      <c r="L1050" s="264">
        <v>79</v>
      </c>
      <c r="M1050" s="264">
        <v>1</v>
      </c>
      <c r="N1050" s="264">
        <v>0</v>
      </c>
      <c r="O1050" s="264">
        <v>4664</v>
      </c>
      <c r="P1050" s="264">
        <v>111</v>
      </c>
      <c r="Q1050" s="264">
        <v>111</v>
      </c>
      <c r="R1050" s="264">
        <v>24</v>
      </c>
      <c r="S1050" s="264">
        <v>0</v>
      </c>
      <c r="T1050" s="265">
        <v>0.015</v>
      </c>
      <c r="U1050" s="266">
        <v>144226</v>
      </c>
      <c r="V1050" s="266">
        <v>2794</v>
      </c>
      <c r="W1050" s="266">
        <v>2771</v>
      </c>
      <c r="X1050" s="266">
        <v>10</v>
      </c>
      <c r="Y1050" s="264">
        <v>2495</v>
      </c>
      <c r="Z1050" s="267">
        <v>0.0193030382871327</v>
      </c>
      <c r="AA1050" s="267">
        <v>0.0266666666666667</v>
      </c>
      <c r="AB1050" s="267">
        <v>0.0174315975286849</v>
      </c>
      <c r="AC1050" s="268">
        <v>0.0237993138936535</v>
      </c>
      <c r="AD1050" s="269">
        <v>0.00923506913798176</v>
      </c>
      <c r="AE1050" s="270">
        <v>32264</v>
      </c>
      <c r="AF1050" s="271">
        <v>662</v>
      </c>
      <c r="AG1050" s="271">
        <v>0</v>
      </c>
      <c r="AH1050" s="271">
        <v>34928</v>
      </c>
      <c r="AI1050" s="271">
        <v>684</v>
      </c>
      <c r="AJ1050" s="271">
        <v>0</v>
      </c>
      <c r="AK1050" s="268">
        <v>0.020518224646665</v>
      </c>
      <c r="AL1050" s="268">
        <v>0.0195831424644984</v>
      </c>
      <c r="AM1050" s="269">
        <v>0.000935082182166619</v>
      </c>
    </row>
    <row r="1051" spans="1:39">
      <c r="A1051" s="279" t="s">
        <v>1158</v>
      </c>
      <c r="B1051" s="280" t="s">
        <v>3359</v>
      </c>
      <c r="C1051" s="262" t="s">
        <v>1549</v>
      </c>
      <c r="D1051" s="280" t="s">
        <v>1550</v>
      </c>
      <c r="E1051" s="263">
        <v>2246</v>
      </c>
      <c r="F1051" s="263">
        <v>67</v>
      </c>
      <c r="G1051" s="263">
        <v>41</v>
      </c>
      <c r="H1051" s="263">
        <v>0</v>
      </c>
      <c r="I1051" s="263">
        <v>0</v>
      </c>
      <c r="J1051" s="264">
        <v>4407</v>
      </c>
      <c r="K1051" s="264">
        <v>99</v>
      </c>
      <c r="L1051" s="264">
        <v>99</v>
      </c>
      <c r="M1051" s="264">
        <v>19</v>
      </c>
      <c r="N1051" s="264">
        <v>0</v>
      </c>
      <c r="O1051" s="264">
        <v>4704</v>
      </c>
      <c r="P1051" s="264">
        <v>104</v>
      </c>
      <c r="Q1051" s="264">
        <v>104</v>
      </c>
      <c r="R1051" s="264">
        <v>72</v>
      </c>
      <c r="S1051" s="264">
        <v>0</v>
      </c>
      <c r="T1051" s="265">
        <v>0.015</v>
      </c>
      <c r="U1051" s="266">
        <v>130605</v>
      </c>
      <c r="V1051" s="266">
        <v>2988</v>
      </c>
      <c r="W1051" s="266">
        <v>2961</v>
      </c>
      <c r="X1051" s="266">
        <v>4</v>
      </c>
      <c r="Y1051" s="264">
        <v>2765</v>
      </c>
      <c r="Z1051" s="267">
        <v>0.0228475173232265</v>
      </c>
      <c r="AA1051" s="267">
        <v>0.0298308103294746</v>
      </c>
      <c r="AB1051" s="267">
        <v>0.0224642614023145</v>
      </c>
      <c r="AC1051" s="268">
        <v>0.022108843537415</v>
      </c>
      <c r="AD1051" s="269">
        <v>0.00736654892716012</v>
      </c>
      <c r="AE1051" s="270">
        <v>30787</v>
      </c>
      <c r="AF1051" s="271">
        <v>687</v>
      </c>
      <c r="AG1051" s="271">
        <v>1</v>
      </c>
      <c r="AH1051" s="271">
        <v>30780</v>
      </c>
      <c r="AI1051" s="271">
        <v>734</v>
      </c>
      <c r="AJ1051" s="271">
        <v>0</v>
      </c>
      <c r="AK1051" s="268">
        <v>0.0222821320687303</v>
      </c>
      <c r="AL1051" s="268">
        <v>0.0238466536712151</v>
      </c>
      <c r="AM1051" s="269">
        <v>-0.00156452160248477</v>
      </c>
    </row>
    <row r="1052" spans="1:39">
      <c r="A1052" s="279" t="s">
        <v>1158</v>
      </c>
      <c r="B1052" s="280" t="s">
        <v>3359</v>
      </c>
      <c r="C1052" s="262" t="s">
        <v>1551</v>
      </c>
      <c r="D1052" s="280" t="s">
        <v>1552</v>
      </c>
      <c r="E1052" s="263">
        <v>2179</v>
      </c>
      <c r="F1052" s="263">
        <v>35</v>
      </c>
      <c r="G1052" s="263">
        <v>25</v>
      </c>
      <c r="H1052" s="263">
        <v>0</v>
      </c>
      <c r="I1052" s="263">
        <v>0</v>
      </c>
      <c r="J1052" s="264">
        <v>4352</v>
      </c>
      <c r="K1052" s="264">
        <v>96</v>
      </c>
      <c r="L1052" s="264">
        <v>96</v>
      </c>
      <c r="M1052" s="264">
        <v>22</v>
      </c>
      <c r="N1052" s="264">
        <v>0</v>
      </c>
      <c r="O1052" s="264">
        <v>4483</v>
      </c>
      <c r="P1052" s="264">
        <v>82</v>
      </c>
      <c r="Q1052" s="264">
        <v>82</v>
      </c>
      <c r="R1052" s="264">
        <v>61</v>
      </c>
      <c r="S1052" s="264">
        <v>0</v>
      </c>
      <c r="T1052" s="265">
        <v>0.015</v>
      </c>
      <c r="U1052" s="266">
        <v>133414</v>
      </c>
      <c r="V1052" s="266">
        <v>2100</v>
      </c>
      <c r="W1052" s="266">
        <v>2090</v>
      </c>
      <c r="X1052" s="266">
        <v>0</v>
      </c>
      <c r="Y1052" s="264">
        <v>1949</v>
      </c>
      <c r="Z1052" s="267">
        <v>0.0157404770114081</v>
      </c>
      <c r="AA1052" s="267">
        <v>0.0160624139513538</v>
      </c>
      <c r="AB1052" s="267">
        <v>0.0220588235294118</v>
      </c>
      <c r="AC1052" s="268">
        <v>0.0182913227749275</v>
      </c>
      <c r="AD1052" s="269">
        <v>-0.00599640957805793</v>
      </c>
      <c r="AE1052" s="270">
        <v>29545</v>
      </c>
      <c r="AF1052" s="271">
        <v>538</v>
      </c>
      <c r="AG1052" s="271">
        <v>0</v>
      </c>
      <c r="AH1052" s="271">
        <v>31625</v>
      </c>
      <c r="AI1052" s="271">
        <v>515</v>
      </c>
      <c r="AJ1052" s="271">
        <v>0</v>
      </c>
      <c r="AK1052" s="268">
        <v>0.0182095109155525</v>
      </c>
      <c r="AL1052" s="268">
        <v>0.0162845849802372</v>
      </c>
      <c r="AM1052" s="269">
        <v>0.0019249259353154</v>
      </c>
    </row>
    <row r="1053" spans="1:39">
      <c r="A1053" s="279" t="s">
        <v>1158</v>
      </c>
      <c r="B1053" s="280" t="s">
        <v>3359</v>
      </c>
      <c r="C1053" s="262" t="s">
        <v>1553</v>
      </c>
      <c r="D1053" s="280" t="s">
        <v>1554</v>
      </c>
      <c r="E1053" s="263">
        <v>2044</v>
      </c>
      <c r="F1053" s="263">
        <v>72</v>
      </c>
      <c r="G1053" s="263">
        <v>61</v>
      </c>
      <c r="H1053" s="263">
        <v>0</v>
      </c>
      <c r="I1053" s="263">
        <v>0</v>
      </c>
      <c r="J1053" s="264">
        <v>3599</v>
      </c>
      <c r="K1053" s="264">
        <v>71</v>
      </c>
      <c r="L1053" s="264">
        <v>70</v>
      </c>
      <c r="M1053" s="264">
        <v>5</v>
      </c>
      <c r="N1053" s="264">
        <v>0</v>
      </c>
      <c r="O1053" s="264">
        <v>3505</v>
      </c>
      <c r="P1053" s="264">
        <v>57</v>
      </c>
      <c r="Q1053" s="264">
        <v>57</v>
      </c>
      <c r="R1053" s="264">
        <v>37</v>
      </c>
      <c r="S1053" s="264">
        <v>0</v>
      </c>
      <c r="T1053" s="265">
        <v>0.015</v>
      </c>
      <c r="U1053" s="266">
        <v>102362</v>
      </c>
      <c r="V1053" s="266">
        <v>1964</v>
      </c>
      <c r="W1053" s="266">
        <v>1952</v>
      </c>
      <c r="X1053" s="266">
        <v>0</v>
      </c>
      <c r="Y1053" s="264">
        <v>1780</v>
      </c>
      <c r="Z1053" s="267">
        <v>0.0191868076043844</v>
      </c>
      <c r="AA1053" s="267">
        <v>0.0352250489236791</v>
      </c>
      <c r="AB1053" s="267">
        <v>0.0197277021394832</v>
      </c>
      <c r="AC1053" s="268">
        <v>0.016262482168331</v>
      </c>
      <c r="AD1053" s="269">
        <v>0.0154973467841959</v>
      </c>
      <c r="AE1053" s="270">
        <v>24022</v>
      </c>
      <c r="AF1053" s="271">
        <v>461</v>
      </c>
      <c r="AG1053" s="271">
        <v>0</v>
      </c>
      <c r="AH1053" s="271">
        <v>24180</v>
      </c>
      <c r="AI1053" s="271">
        <v>487</v>
      </c>
      <c r="AJ1053" s="271">
        <v>0</v>
      </c>
      <c r="AK1053" s="268">
        <v>0.0191907418199983</v>
      </c>
      <c r="AL1053" s="268">
        <v>0.0201406120760959</v>
      </c>
      <c r="AM1053" s="269">
        <v>-0.000949870256097614</v>
      </c>
    </row>
    <row r="1054" spans="1:39">
      <c r="A1054" s="279" t="s">
        <v>1158</v>
      </c>
      <c r="B1054" s="280" t="s">
        <v>3359</v>
      </c>
      <c r="C1054" s="262" t="s">
        <v>1555</v>
      </c>
      <c r="D1054" s="280" t="s">
        <v>1556</v>
      </c>
      <c r="E1054" s="263">
        <v>1204</v>
      </c>
      <c r="F1054" s="263">
        <v>34</v>
      </c>
      <c r="G1054" s="263">
        <v>29</v>
      </c>
      <c r="H1054" s="263">
        <v>0</v>
      </c>
      <c r="I1054" s="263">
        <v>0</v>
      </c>
      <c r="J1054" s="264">
        <v>2105</v>
      </c>
      <c r="K1054" s="264">
        <v>32</v>
      </c>
      <c r="L1054" s="264">
        <v>32</v>
      </c>
      <c r="M1054" s="264">
        <v>7</v>
      </c>
      <c r="N1054" s="264">
        <v>0</v>
      </c>
      <c r="O1054" s="264">
        <v>2191</v>
      </c>
      <c r="P1054" s="264">
        <v>51</v>
      </c>
      <c r="Q1054" s="264">
        <v>51</v>
      </c>
      <c r="R1054" s="264">
        <v>38</v>
      </c>
      <c r="S1054" s="264">
        <v>0</v>
      </c>
      <c r="T1054" s="265">
        <v>0.015</v>
      </c>
      <c r="U1054" s="266">
        <v>65527</v>
      </c>
      <c r="V1054" s="266">
        <v>1296</v>
      </c>
      <c r="W1054" s="266">
        <v>1290</v>
      </c>
      <c r="X1054" s="266">
        <v>0</v>
      </c>
      <c r="Y1054" s="264">
        <v>1202</v>
      </c>
      <c r="Z1054" s="267">
        <v>0.0197781067346285</v>
      </c>
      <c r="AA1054" s="267">
        <v>0.0282392026578073</v>
      </c>
      <c r="AB1054" s="267">
        <v>0.0152019002375297</v>
      </c>
      <c r="AC1054" s="268">
        <v>0.0232770424463715</v>
      </c>
      <c r="AD1054" s="269">
        <v>0.0130373024202776</v>
      </c>
      <c r="AE1054" s="270">
        <v>15171</v>
      </c>
      <c r="AF1054" s="271">
        <v>308</v>
      </c>
      <c r="AG1054" s="271">
        <v>0</v>
      </c>
      <c r="AH1054" s="271">
        <v>15322</v>
      </c>
      <c r="AI1054" s="271">
        <v>320</v>
      </c>
      <c r="AJ1054" s="271">
        <v>0</v>
      </c>
      <c r="AK1054" s="268">
        <v>0.0203018917671874</v>
      </c>
      <c r="AL1054" s="268">
        <v>0.0208850019579689</v>
      </c>
      <c r="AM1054" s="269">
        <v>-0.000583110190781538</v>
      </c>
    </row>
    <row r="1055" spans="1:39">
      <c r="A1055" s="279" t="s">
        <v>1158</v>
      </c>
      <c r="B1055" s="280" t="s">
        <v>3359</v>
      </c>
      <c r="C1055" s="262" t="s">
        <v>1557</v>
      </c>
      <c r="D1055" s="280" t="s">
        <v>1558</v>
      </c>
      <c r="E1055" s="263">
        <v>970</v>
      </c>
      <c r="F1055" s="263">
        <v>24</v>
      </c>
      <c r="G1055" s="263">
        <v>19</v>
      </c>
      <c r="H1055" s="263">
        <v>0</v>
      </c>
      <c r="I1055" s="263">
        <v>0</v>
      </c>
      <c r="J1055" s="264">
        <v>1972</v>
      </c>
      <c r="K1055" s="264">
        <v>30</v>
      </c>
      <c r="L1055" s="264">
        <v>30</v>
      </c>
      <c r="M1055" s="264">
        <v>5</v>
      </c>
      <c r="N1055" s="264">
        <v>0</v>
      </c>
      <c r="O1055" s="264">
        <v>2017</v>
      </c>
      <c r="P1055" s="264">
        <v>39</v>
      </c>
      <c r="Q1055" s="264">
        <v>39</v>
      </c>
      <c r="R1055" s="264">
        <v>21</v>
      </c>
      <c r="S1055" s="264">
        <v>0</v>
      </c>
      <c r="T1055" s="265">
        <v>0.015</v>
      </c>
      <c r="U1055" s="266">
        <v>57186</v>
      </c>
      <c r="V1055" s="266">
        <v>985</v>
      </c>
      <c r="W1055" s="266">
        <v>980</v>
      </c>
      <c r="X1055" s="266">
        <v>0</v>
      </c>
      <c r="Y1055" s="264">
        <v>907</v>
      </c>
      <c r="Z1055" s="267">
        <v>0.017224495505893</v>
      </c>
      <c r="AA1055" s="267">
        <v>0.0247422680412371</v>
      </c>
      <c r="AB1055" s="267">
        <v>0.0152129817444219</v>
      </c>
      <c r="AC1055" s="268">
        <v>0.0193356470004958</v>
      </c>
      <c r="AD1055" s="269">
        <v>0.00952928629681521</v>
      </c>
      <c r="AE1055" s="270">
        <v>13368</v>
      </c>
      <c r="AF1055" s="271">
        <v>219</v>
      </c>
      <c r="AG1055" s="271">
        <v>0</v>
      </c>
      <c r="AH1055" s="271">
        <v>13205</v>
      </c>
      <c r="AI1055" s="271">
        <v>200</v>
      </c>
      <c r="AJ1055" s="271">
        <v>0</v>
      </c>
      <c r="AK1055" s="268">
        <v>0.0163824057450628</v>
      </c>
      <c r="AL1055" s="268">
        <v>0.0151457781143506</v>
      </c>
      <c r="AM1055" s="269">
        <v>0.00123662763071221</v>
      </c>
    </row>
    <row r="1056" spans="1:39">
      <c r="A1056" s="279" t="s">
        <v>1158</v>
      </c>
      <c r="B1056" s="280" t="s">
        <v>3359</v>
      </c>
      <c r="C1056" s="262" t="s">
        <v>1559</v>
      </c>
      <c r="D1056" s="280" t="s">
        <v>1560</v>
      </c>
      <c r="E1056" s="263">
        <v>562</v>
      </c>
      <c r="F1056" s="263">
        <v>14</v>
      </c>
      <c r="G1056" s="263">
        <v>11</v>
      </c>
      <c r="H1056" s="263">
        <v>0</v>
      </c>
      <c r="I1056" s="263">
        <v>0</v>
      </c>
      <c r="J1056" s="264">
        <v>1353</v>
      </c>
      <c r="K1056" s="264">
        <v>53</v>
      </c>
      <c r="L1056" s="264">
        <v>52</v>
      </c>
      <c r="M1056" s="264">
        <v>11</v>
      </c>
      <c r="N1056" s="264">
        <v>0</v>
      </c>
      <c r="O1056" s="264">
        <v>1433</v>
      </c>
      <c r="P1056" s="264">
        <v>21</v>
      </c>
      <c r="Q1056" s="264">
        <v>21</v>
      </c>
      <c r="R1056" s="264">
        <v>14</v>
      </c>
      <c r="S1056" s="264">
        <v>0</v>
      </c>
      <c r="T1056" s="265">
        <v>0.015</v>
      </c>
      <c r="U1056" s="266">
        <v>38930</v>
      </c>
      <c r="V1056" s="266">
        <v>794</v>
      </c>
      <c r="W1056" s="266">
        <v>789</v>
      </c>
      <c r="X1056" s="266">
        <v>0</v>
      </c>
      <c r="Y1056" s="264">
        <v>720</v>
      </c>
      <c r="Z1056" s="267">
        <v>0.0203955818135114</v>
      </c>
      <c r="AA1056" s="267">
        <v>0.0249110320284698</v>
      </c>
      <c r="AB1056" s="267">
        <v>0.0391722099039172</v>
      </c>
      <c r="AC1056" s="268">
        <v>0.0146545708304257</v>
      </c>
      <c r="AD1056" s="269">
        <v>-0.0142611778754475</v>
      </c>
      <c r="AE1056" s="270">
        <v>9179</v>
      </c>
      <c r="AF1056" s="271">
        <v>193</v>
      </c>
      <c r="AG1056" s="271">
        <v>0</v>
      </c>
      <c r="AH1056" s="271">
        <v>9206</v>
      </c>
      <c r="AI1056" s="271">
        <v>167</v>
      </c>
      <c r="AJ1056" s="271">
        <v>0</v>
      </c>
      <c r="AK1056" s="268">
        <v>0.0210262555833969</v>
      </c>
      <c r="AL1056" s="268">
        <v>0.0181403432543993</v>
      </c>
      <c r="AM1056" s="269">
        <v>0.00288591232899758</v>
      </c>
    </row>
    <row r="1057" spans="1:39">
      <c r="A1057" s="279" t="s">
        <v>1158</v>
      </c>
      <c r="B1057" s="280" t="s">
        <v>3359</v>
      </c>
      <c r="C1057" s="262" t="s">
        <v>1561</v>
      </c>
      <c r="D1057" s="280" t="s">
        <v>1562</v>
      </c>
      <c r="E1057" s="263">
        <v>1244</v>
      </c>
      <c r="F1057" s="263">
        <v>34</v>
      </c>
      <c r="G1057" s="263">
        <v>27</v>
      </c>
      <c r="H1057" s="263">
        <v>0</v>
      </c>
      <c r="I1057" s="263">
        <v>0</v>
      </c>
      <c r="J1057" s="264">
        <v>2641</v>
      </c>
      <c r="K1057" s="264">
        <v>48</v>
      </c>
      <c r="L1057" s="264">
        <v>47</v>
      </c>
      <c r="M1057" s="264">
        <v>13</v>
      </c>
      <c r="N1057" s="264">
        <v>0</v>
      </c>
      <c r="O1057" s="264">
        <v>2590</v>
      </c>
      <c r="P1057" s="264">
        <v>57</v>
      </c>
      <c r="Q1057" s="264">
        <v>57</v>
      </c>
      <c r="R1057" s="264">
        <v>44</v>
      </c>
      <c r="S1057" s="264">
        <v>0</v>
      </c>
      <c r="T1057" s="265">
        <v>0.015</v>
      </c>
      <c r="U1057" s="266">
        <v>73825</v>
      </c>
      <c r="V1057" s="266">
        <v>1148</v>
      </c>
      <c r="W1057" s="266">
        <v>1140</v>
      </c>
      <c r="X1057" s="266">
        <v>0</v>
      </c>
      <c r="Y1057" s="264">
        <v>1062</v>
      </c>
      <c r="Z1057" s="267">
        <v>0.0155502878428717</v>
      </c>
      <c r="AA1057" s="267">
        <v>0.0273311897106109</v>
      </c>
      <c r="AB1057" s="267">
        <v>0.0181749337372208</v>
      </c>
      <c r="AC1057" s="268">
        <v>0.022007722007722</v>
      </c>
      <c r="AD1057" s="269">
        <v>0.00915625597339018</v>
      </c>
      <c r="AE1057" s="270">
        <v>17079</v>
      </c>
      <c r="AF1057" s="271">
        <v>282</v>
      </c>
      <c r="AG1057" s="271">
        <v>0</v>
      </c>
      <c r="AH1057" s="271">
        <v>17653</v>
      </c>
      <c r="AI1057" s="271">
        <v>277</v>
      </c>
      <c r="AJ1057" s="271">
        <v>0</v>
      </c>
      <c r="AK1057" s="268">
        <v>0.0165115053574565</v>
      </c>
      <c r="AL1057" s="268">
        <v>0.0156913839007534</v>
      </c>
      <c r="AM1057" s="269">
        <v>0.000820121456703113</v>
      </c>
    </row>
    <row r="1058" spans="1:39">
      <c r="A1058" s="279" t="s">
        <v>1158</v>
      </c>
      <c r="B1058" s="280" t="s">
        <v>3358</v>
      </c>
      <c r="C1058" s="262" t="s">
        <v>1563</v>
      </c>
      <c r="D1058" s="280" t="s">
        <v>1564</v>
      </c>
      <c r="E1058" s="263">
        <v>2590</v>
      </c>
      <c r="F1058" s="263">
        <v>87</v>
      </c>
      <c r="G1058" s="263">
        <v>61</v>
      </c>
      <c r="H1058" s="263">
        <v>0</v>
      </c>
      <c r="I1058" s="263">
        <v>0</v>
      </c>
      <c r="J1058" s="264">
        <v>3752</v>
      </c>
      <c r="K1058" s="264">
        <v>93</v>
      </c>
      <c r="L1058" s="264">
        <v>93</v>
      </c>
      <c r="M1058" s="264">
        <v>2</v>
      </c>
      <c r="N1058" s="264">
        <v>0</v>
      </c>
      <c r="O1058" s="264">
        <v>3689</v>
      </c>
      <c r="P1058" s="264">
        <v>102</v>
      </c>
      <c r="Q1058" s="264">
        <v>102</v>
      </c>
      <c r="R1058" s="264">
        <v>40</v>
      </c>
      <c r="S1058" s="264">
        <v>0</v>
      </c>
      <c r="T1058" s="265">
        <v>0.015</v>
      </c>
      <c r="U1058" s="266">
        <v>119631</v>
      </c>
      <c r="V1058" s="266">
        <v>2625</v>
      </c>
      <c r="W1058" s="266">
        <v>2598</v>
      </c>
      <c r="X1058" s="266">
        <v>2</v>
      </c>
      <c r="Y1058" s="264">
        <v>2333</v>
      </c>
      <c r="Z1058" s="267">
        <v>0.0219257550300507</v>
      </c>
      <c r="AA1058" s="267">
        <v>0.0335907335907336</v>
      </c>
      <c r="AB1058" s="267">
        <v>0.0247867803837953</v>
      </c>
      <c r="AC1058" s="268">
        <v>0.0276497695852535</v>
      </c>
      <c r="AD1058" s="269">
        <v>0.00880395320693828</v>
      </c>
      <c r="AE1058" s="270">
        <v>26836</v>
      </c>
      <c r="AF1058" s="271">
        <v>601</v>
      </c>
      <c r="AG1058" s="271">
        <v>0</v>
      </c>
      <c r="AH1058" s="271">
        <v>28292</v>
      </c>
      <c r="AI1058" s="271">
        <v>732</v>
      </c>
      <c r="AJ1058" s="271">
        <v>2</v>
      </c>
      <c r="AK1058" s="268">
        <v>0.0223952899090774</v>
      </c>
      <c r="AL1058" s="268">
        <v>0.0258023469532023</v>
      </c>
      <c r="AM1058" s="269">
        <v>-0.00340705704412496</v>
      </c>
    </row>
    <row r="1059" spans="1:39">
      <c r="A1059" s="279" t="s">
        <v>1158</v>
      </c>
      <c r="B1059" s="280" t="s">
        <v>3358</v>
      </c>
      <c r="C1059" s="262" t="s">
        <v>1565</v>
      </c>
      <c r="D1059" s="280" t="s">
        <v>1566</v>
      </c>
      <c r="E1059" s="263">
        <v>2252</v>
      </c>
      <c r="F1059" s="263">
        <v>58</v>
      </c>
      <c r="G1059" s="263">
        <v>48</v>
      </c>
      <c r="H1059" s="263">
        <v>1</v>
      </c>
      <c r="I1059" s="263">
        <v>0</v>
      </c>
      <c r="J1059" s="264">
        <v>3141</v>
      </c>
      <c r="K1059" s="264">
        <v>101</v>
      </c>
      <c r="L1059" s="264">
        <v>101</v>
      </c>
      <c r="M1059" s="264">
        <v>18</v>
      </c>
      <c r="N1059" s="264">
        <v>0</v>
      </c>
      <c r="O1059" s="264">
        <v>3190</v>
      </c>
      <c r="P1059" s="264">
        <v>64</v>
      </c>
      <c r="Q1059" s="264">
        <v>64</v>
      </c>
      <c r="R1059" s="264">
        <v>45</v>
      </c>
      <c r="S1059" s="264">
        <v>0</v>
      </c>
      <c r="T1059" s="265">
        <v>0.015</v>
      </c>
      <c r="U1059" s="266">
        <v>99486</v>
      </c>
      <c r="V1059" s="266">
        <v>2408</v>
      </c>
      <c r="W1059" s="266">
        <v>2397</v>
      </c>
      <c r="X1059" s="266">
        <v>0</v>
      </c>
      <c r="Y1059" s="264">
        <v>2221</v>
      </c>
      <c r="Z1059" s="267">
        <v>0.0242044106708482</v>
      </c>
      <c r="AA1059" s="267">
        <v>0.0257548845470693</v>
      </c>
      <c r="AB1059" s="267">
        <v>0.032155364533588</v>
      </c>
      <c r="AC1059" s="268">
        <v>0.0200626959247649</v>
      </c>
      <c r="AD1059" s="269">
        <v>-0.00640047998651876</v>
      </c>
      <c r="AE1059" s="270">
        <v>22709</v>
      </c>
      <c r="AF1059" s="271">
        <v>572</v>
      </c>
      <c r="AG1059" s="271">
        <v>0</v>
      </c>
      <c r="AH1059" s="271">
        <v>23055</v>
      </c>
      <c r="AI1059" s="271">
        <v>553</v>
      </c>
      <c r="AJ1059" s="271">
        <v>0</v>
      </c>
      <c r="AK1059" s="268">
        <v>0.0251882513540887</v>
      </c>
      <c r="AL1059" s="268">
        <v>0.0239861201474734</v>
      </c>
      <c r="AM1059" s="269">
        <v>0.00120213120661525</v>
      </c>
    </row>
    <row r="1060" spans="1:39">
      <c r="A1060" s="279" t="s">
        <v>1158</v>
      </c>
      <c r="B1060" s="280" t="s">
        <v>3358</v>
      </c>
      <c r="C1060" s="262" t="s">
        <v>1567</v>
      </c>
      <c r="D1060" s="280" t="s">
        <v>1568</v>
      </c>
      <c r="E1060" s="263">
        <v>3097</v>
      </c>
      <c r="F1060" s="263">
        <v>76</v>
      </c>
      <c r="G1060" s="263">
        <v>63</v>
      </c>
      <c r="H1060" s="263">
        <v>0</v>
      </c>
      <c r="I1060" s="263">
        <v>0</v>
      </c>
      <c r="J1060" s="264">
        <v>4387</v>
      </c>
      <c r="K1060" s="264">
        <v>139</v>
      </c>
      <c r="L1060" s="264">
        <v>137</v>
      </c>
      <c r="M1060" s="264">
        <v>6</v>
      </c>
      <c r="N1060" s="264">
        <v>1</v>
      </c>
      <c r="O1060" s="264">
        <v>4775</v>
      </c>
      <c r="P1060" s="264">
        <v>125</v>
      </c>
      <c r="Q1060" s="264">
        <v>125</v>
      </c>
      <c r="R1060" s="264">
        <v>55</v>
      </c>
      <c r="S1060" s="264">
        <v>0</v>
      </c>
      <c r="T1060" s="265">
        <v>0.015</v>
      </c>
      <c r="U1060" s="266">
        <v>137879</v>
      </c>
      <c r="V1060" s="266">
        <v>3680</v>
      </c>
      <c r="W1060" s="266">
        <v>3665</v>
      </c>
      <c r="X1060" s="266">
        <v>3</v>
      </c>
      <c r="Y1060" s="264">
        <v>3321</v>
      </c>
      <c r="Z1060" s="267">
        <v>0.0266683106201815</v>
      </c>
      <c r="AA1060" s="267">
        <v>0.0245398773006135</v>
      </c>
      <c r="AB1060" s="267">
        <v>0.0314565762480055</v>
      </c>
      <c r="AC1060" s="268">
        <v>0.0261780104712042</v>
      </c>
      <c r="AD1060" s="269">
        <v>-0.00691669894739197</v>
      </c>
      <c r="AE1060" s="270">
        <v>31898</v>
      </c>
      <c r="AF1060" s="271">
        <v>903</v>
      </c>
      <c r="AG1060" s="271">
        <v>1</v>
      </c>
      <c r="AH1060" s="271">
        <v>31709</v>
      </c>
      <c r="AI1060" s="271">
        <v>878</v>
      </c>
      <c r="AJ1060" s="271">
        <v>2</v>
      </c>
      <c r="AK1060" s="268">
        <v>0.0282776349614396</v>
      </c>
      <c r="AL1060" s="268">
        <v>0.0276262259926204</v>
      </c>
      <c r="AM1060" s="269">
        <v>0.000651408968819194</v>
      </c>
    </row>
    <row r="1061" spans="1:39">
      <c r="A1061" s="279" t="s">
        <v>1158</v>
      </c>
      <c r="B1061" s="280" t="s">
        <v>3358</v>
      </c>
      <c r="C1061" s="262" t="s">
        <v>1569</v>
      </c>
      <c r="D1061" s="280" t="s">
        <v>1570</v>
      </c>
      <c r="E1061" s="263">
        <v>2109</v>
      </c>
      <c r="F1061" s="263">
        <v>37</v>
      </c>
      <c r="G1061" s="263">
        <v>32</v>
      </c>
      <c r="H1061" s="263">
        <v>1</v>
      </c>
      <c r="I1061" s="263">
        <v>0</v>
      </c>
      <c r="J1061" s="264">
        <v>3059</v>
      </c>
      <c r="K1061" s="264">
        <v>50</v>
      </c>
      <c r="L1061" s="264">
        <v>50</v>
      </c>
      <c r="M1061" s="264">
        <v>0</v>
      </c>
      <c r="N1061" s="264">
        <v>0</v>
      </c>
      <c r="O1061" s="264">
        <v>3578</v>
      </c>
      <c r="P1061" s="264">
        <v>55</v>
      </c>
      <c r="Q1061" s="264">
        <v>55</v>
      </c>
      <c r="R1061" s="264">
        <v>24</v>
      </c>
      <c r="S1061" s="264">
        <v>0</v>
      </c>
      <c r="T1061" s="265">
        <v>0.015</v>
      </c>
      <c r="U1061" s="266">
        <v>100234</v>
      </c>
      <c r="V1061" s="266">
        <v>1547</v>
      </c>
      <c r="W1061" s="266">
        <v>1540</v>
      </c>
      <c r="X1061" s="266">
        <v>0</v>
      </c>
      <c r="Y1061" s="264">
        <v>1391</v>
      </c>
      <c r="Z1061" s="267">
        <v>0.0154338847097791</v>
      </c>
      <c r="AA1061" s="267">
        <v>0.0175438596491228</v>
      </c>
      <c r="AB1061" s="267">
        <v>0.01634521085322</v>
      </c>
      <c r="AC1061" s="268">
        <v>0.0153717160424818</v>
      </c>
      <c r="AD1061" s="269">
        <v>0.0011986487959028</v>
      </c>
      <c r="AE1061" s="270">
        <v>23066</v>
      </c>
      <c r="AF1061" s="271">
        <v>382</v>
      </c>
      <c r="AG1061" s="271">
        <v>0</v>
      </c>
      <c r="AH1061" s="271">
        <v>23252</v>
      </c>
      <c r="AI1061" s="271">
        <v>357</v>
      </c>
      <c r="AJ1061" s="271">
        <v>0</v>
      </c>
      <c r="AK1061" s="268">
        <v>0.0165611722882164</v>
      </c>
      <c r="AL1061" s="268">
        <v>0.0153535179769482</v>
      </c>
      <c r="AM1061" s="269">
        <v>0.0012076543112682</v>
      </c>
    </row>
    <row r="1062" spans="1:39">
      <c r="A1062" s="279" t="s">
        <v>1158</v>
      </c>
      <c r="B1062" s="280" t="s">
        <v>3358</v>
      </c>
      <c r="C1062" s="262" t="s">
        <v>1571</v>
      </c>
      <c r="D1062" s="280" t="s">
        <v>1572</v>
      </c>
      <c r="E1062" s="263">
        <v>1229</v>
      </c>
      <c r="F1062" s="263">
        <v>40</v>
      </c>
      <c r="G1062" s="263">
        <v>31</v>
      </c>
      <c r="H1062" s="263">
        <v>0</v>
      </c>
      <c r="I1062" s="263">
        <v>0</v>
      </c>
      <c r="J1062" s="264">
        <v>1776</v>
      </c>
      <c r="K1062" s="264">
        <v>42</v>
      </c>
      <c r="L1062" s="264">
        <v>42</v>
      </c>
      <c r="M1062" s="264">
        <v>6</v>
      </c>
      <c r="N1062" s="264">
        <v>0</v>
      </c>
      <c r="O1062" s="264">
        <v>2195</v>
      </c>
      <c r="P1062" s="264">
        <v>31</v>
      </c>
      <c r="Q1062" s="264">
        <v>31</v>
      </c>
      <c r="R1062" s="264">
        <v>19</v>
      </c>
      <c r="S1062" s="264">
        <v>0</v>
      </c>
      <c r="T1062" s="265">
        <v>0.015</v>
      </c>
      <c r="U1062" s="266">
        <v>61413</v>
      </c>
      <c r="V1062" s="266">
        <v>1201</v>
      </c>
      <c r="W1062" s="266">
        <v>1192</v>
      </c>
      <c r="X1062" s="266">
        <v>0</v>
      </c>
      <c r="Y1062" s="264">
        <v>1098</v>
      </c>
      <c r="Z1062" s="267">
        <v>0.019556120039731</v>
      </c>
      <c r="AA1062" s="267">
        <v>0.032546786004882</v>
      </c>
      <c r="AB1062" s="267">
        <v>0.0236486486486486</v>
      </c>
      <c r="AC1062" s="268">
        <v>0.014123006833713</v>
      </c>
      <c r="AD1062" s="269">
        <v>0.00889813735623337</v>
      </c>
      <c r="AE1062" s="270">
        <v>13875</v>
      </c>
      <c r="AF1062" s="271">
        <v>262</v>
      </c>
      <c r="AG1062" s="271">
        <v>0</v>
      </c>
      <c r="AH1062" s="271">
        <v>14508</v>
      </c>
      <c r="AI1062" s="271">
        <v>276</v>
      </c>
      <c r="AJ1062" s="271">
        <v>0</v>
      </c>
      <c r="AK1062" s="268">
        <v>0.0188828828828829</v>
      </c>
      <c r="AL1062" s="268">
        <v>0.0190239867659222</v>
      </c>
      <c r="AM1062" s="269">
        <v>-0.000141103883039367</v>
      </c>
    </row>
    <row r="1063" spans="1:39">
      <c r="A1063" s="279" t="s">
        <v>1158</v>
      </c>
      <c r="B1063" s="280" t="s">
        <v>3358</v>
      </c>
      <c r="C1063" s="262" t="s">
        <v>1573</v>
      </c>
      <c r="D1063" s="280" t="s">
        <v>1574</v>
      </c>
      <c r="E1063" s="263">
        <v>1963</v>
      </c>
      <c r="F1063" s="263">
        <v>29</v>
      </c>
      <c r="G1063" s="263">
        <v>24</v>
      </c>
      <c r="H1063" s="263">
        <v>1</v>
      </c>
      <c r="I1063" s="263">
        <v>0</v>
      </c>
      <c r="J1063" s="264">
        <v>3023</v>
      </c>
      <c r="K1063" s="264">
        <v>78</v>
      </c>
      <c r="L1063" s="264">
        <v>78</v>
      </c>
      <c r="M1063" s="264">
        <v>22</v>
      </c>
      <c r="N1063" s="264">
        <v>0</v>
      </c>
      <c r="O1063" s="264">
        <v>3495</v>
      </c>
      <c r="P1063" s="264">
        <v>50</v>
      </c>
      <c r="Q1063" s="264">
        <v>50</v>
      </c>
      <c r="R1063" s="264">
        <v>28</v>
      </c>
      <c r="S1063" s="264">
        <v>0</v>
      </c>
      <c r="T1063" s="265">
        <v>0.015</v>
      </c>
      <c r="U1063" s="266">
        <v>96552</v>
      </c>
      <c r="V1063" s="266">
        <v>1717</v>
      </c>
      <c r="W1063" s="266">
        <v>1712</v>
      </c>
      <c r="X1063" s="266">
        <v>0</v>
      </c>
      <c r="Y1063" s="264">
        <v>1586</v>
      </c>
      <c r="Z1063" s="267">
        <v>0.0177831634766758</v>
      </c>
      <c r="AA1063" s="267">
        <v>0.0147733061640346</v>
      </c>
      <c r="AB1063" s="267">
        <v>0.0258021832616606</v>
      </c>
      <c r="AC1063" s="268">
        <v>0.0143061516452074</v>
      </c>
      <c r="AD1063" s="269">
        <v>-0.011028877097626</v>
      </c>
      <c r="AE1063" s="270">
        <v>22611</v>
      </c>
      <c r="AF1063" s="271">
        <v>426</v>
      </c>
      <c r="AG1063" s="271">
        <v>0</v>
      </c>
      <c r="AH1063" s="271">
        <v>22888</v>
      </c>
      <c r="AI1063" s="271">
        <v>430</v>
      </c>
      <c r="AJ1063" s="271">
        <v>0</v>
      </c>
      <c r="AK1063" s="268">
        <v>0.0188403874220512</v>
      </c>
      <c r="AL1063" s="268">
        <v>0.0187871373645578</v>
      </c>
      <c r="AM1063" s="269">
        <v>5.32500574933654e-5</v>
      </c>
    </row>
    <row r="1064" spans="1:39">
      <c r="A1064" s="279" t="s">
        <v>1158</v>
      </c>
      <c r="B1064" s="280" t="s">
        <v>3358</v>
      </c>
      <c r="C1064" s="262" t="s">
        <v>1575</v>
      </c>
      <c r="D1064" s="280" t="s">
        <v>1576</v>
      </c>
      <c r="E1064" s="263">
        <v>2754</v>
      </c>
      <c r="F1064" s="263">
        <v>101</v>
      </c>
      <c r="G1064" s="263">
        <v>71</v>
      </c>
      <c r="H1064" s="263">
        <v>1</v>
      </c>
      <c r="I1064" s="263">
        <v>0</v>
      </c>
      <c r="J1064" s="264">
        <v>4909</v>
      </c>
      <c r="K1064" s="264">
        <v>96</v>
      </c>
      <c r="L1064" s="264">
        <v>96</v>
      </c>
      <c r="M1064" s="264">
        <v>15</v>
      </c>
      <c r="N1064" s="264">
        <v>0</v>
      </c>
      <c r="O1064" s="264">
        <v>4150</v>
      </c>
      <c r="P1064" s="264">
        <v>83</v>
      </c>
      <c r="Q1064" s="264">
        <v>83</v>
      </c>
      <c r="R1064" s="264">
        <v>38</v>
      </c>
      <c r="S1064" s="264">
        <v>0</v>
      </c>
      <c r="T1064" s="265">
        <v>0.015</v>
      </c>
      <c r="U1064" s="266">
        <v>136132</v>
      </c>
      <c r="V1064" s="266">
        <v>2930</v>
      </c>
      <c r="W1064" s="266">
        <v>2899</v>
      </c>
      <c r="X1064" s="266">
        <v>1</v>
      </c>
      <c r="Y1064" s="264">
        <v>2633</v>
      </c>
      <c r="Z1064" s="267">
        <v>0.0215158816442864</v>
      </c>
      <c r="AA1064" s="267">
        <v>0.0366739288307916</v>
      </c>
      <c r="AB1064" s="267">
        <v>0.0195559177021797</v>
      </c>
      <c r="AC1064" s="268">
        <v>0.02</v>
      </c>
      <c r="AD1064" s="269">
        <v>0.0171180111286119</v>
      </c>
      <c r="AE1064" s="270">
        <v>30087</v>
      </c>
      <c r="AF1064" s="271">
        <v>705</v>
      </c>
      <c r="AG1064" s="271">
        <v>0</v>
      </c>
      <c r="AH1064" s="271">
        <v>32358</v>
      </c>
      <c r="AI1064" s="271">
        <v>711</v>
      </c>
      <c r="AJ1064" s="271">
        <v>0</v>
      </c>
      <c r="AK1064" s="268">
        <v>0.0234320470635158</v>
      </c>
      <c r="AL1064" s="268">
        <v>0.0219729278694604</v>
      </c>
      <c r="AM1064" s="269">
        <v>0.00145911919405539</v>
      </c>
    </row>
    <row r="1065" spans="1:39">
      <c r="A1065" s="279" t="s">
        <v>1158</v>
      </c>
      <c r="B1065" s="280" t="s">
        <v>40</v>
      </c>
      <c r="C1065" s="262" t="s">
        <v>1577</v>
      </c>
      <c r="D1065" s="280" t="s">
        <v>1578</v>
      </c>
      <c r="E1065" s="263">
        <v>0</v>
      </c>
      <c r="F1065" s="263">
        <v>0</v>
      </c>
      <c r="G1065" s="263">
        <v>0</v>
      </c>
      <c r="H1065" s="263">
        <v>0</v>
      </c>
      <c r="I1065" s="263">
        <v>0</v>
      </c>
      <c r="J1065" s="264">
        <v>0</v>
      </c>
      <c r="K1065" s="264">
        <v>0</v>
      </c>
      <c r="L1065" s="264">
        <v>0</v>
      </c>
      <c r="M1065" s="264">
        <v>0</v>
      </c>
      <c r="N1065" s="264">
        <v>0</v>
      </c>
      <c r="O1065" s="264">
        <v>0</v>
      </c>
      <c r="P1065" s="264">
        <v>0</v>
      </c>
      <c r="Q1065" s="264">
        <v>0</v>
      </c>
      <c r="R1065" s="264">
        <v>0</v>
      </c>
      <c r="S1065" s="264">
        <v>0</v>
      </c>
      <c r="T1065" s="265">
        <v>0.015</v>
      </c>
      <c r="U1065" s="266">
        <v>0</v>
      </c>
      <c r="V1065" s="266">
        <v>0</v>
      </c>
      <c r="W1065" s="266">
        <v>0</v>
      </c>
      <c r="X1065" s="266">
        <v>0</v>
      </c>
      <c r="Y1065" s="264">
        <v>0</v>
      </c>
      <c r="Z1065" s="267">
        <v>0</v>
      </c>
      <c r="AA1065" s="267">
        <v>0</v>
      </c>
      <c r="AB1065" s="267">
        <v>0</v>
      </c>
      <c r="AC1065" s="268">
        <v>0</v>
      </c>
      <c r="AD1065" s="269">
        <v>0</v>
      </c>
      <c r="AE1065" s="270">
        <v>0</v>
      </c>
      <c r="AF1065" s="271">
        <v>0</v>
      </c>
      <c r="AG1065" s="271">
        <v>0</v>
      </c>
      <c r="AH1065" s="271">
        <v>0</v>
      </c>
      <c r="AI1065" s="271">
        <v>0</v>
      </c>
      <c r="AJ1065" s="271">
        <v>0</v>
      </c>
      <c r="AK1065" s="268">
        <v>0</v>
      </c>
      <c r="AL1065" s="268">
        <v>0</v>
      </c>
      <c r="AM1065" s="269">
        <v>0</v>
      </c>
    </row>
    <row r="1066" spans="1:39">
      <c r="A1066" s="279" t="s">
        <v>1158</v>
      </c>
      <c r="B1066" s="280" t="s">
        <v>3358</v>
      </c>
      <c r="C1066" s="262" t="s">
        <v>1579</v>
      </c>
      <c r="D1066" s="280" t="s">
        <v>1580</v>
      </c>
      <c r="E1066" s="263">
        <v>3137</v>
      </c>
      <c r="F1066" s="263">
        <v>66</v>
      </c>
      <c r="G1066" s="263">
        <v>52</v>
      </c>
      <c r="H1066" s="263">
        <v>0</v>
      </c>
      <c r="I1066" s="263">
        <v>0</v>
      </c>
      <c r="J1066" s="264">
        <v>4611</v>
      </c>
      <c r="K1066" s="264">
        <v>67</v>
      </c>
      <c r="L1066" s="264">
        <v>67</v>
      </c>
      <c r="M1066" s="264">
        <v>6</v>
      </c>
      <c r="N1066" s="264">
        <v>0</v>
      </c>
      <c r="O1066" s="264">
        <v>4665</v>
      </c>
      <c r="P1066" s="264">
        <v>88</v>
      </c>
      <c r="Q1066" s="264">
        <v>88</v>
      </c>
      <c r="R1066" s="264">
        <v>47</v>
      </c>
      <c r="S1066" s="264">
        <v>0</v>
      </c>
      <c r="T1066" s="265">
        <v>0.015</v>
      </c>
      <c r="U1066" s="266">
        <v>144584</v>
      </c>
      <c r="V1066" s="266">
        <v>2234</v>
      </c>
      <c r="W1066" s="266">
        <v>2219</v>
      </c>
      <c r="X1066" s="266">
        <v>0</v>
      </c>
      <c r="Y1066" s="264">
        <v>2025</v>
      </c>
      <c r="Z1066" s="267">
        <v>0.015451225585127</v>
      </c>
      <c r="AA1066" s="267">
        <v>0.0210392094357667</v>
      </c>
      <c r="AB1066" s="267">
        <v>0.0145304706137497</v>
      </c>
      <c r="AC1066" s="268">
        <v>0.0188638799571275</v>
      </c>
      <c r="AD1066" s="269">
        <v>0.00650873882201693</v>
      </c>
      <c r="AE1066" s="270">
        <v>31396</v>
      </c>
      <c r="AF1066" s="271">
        <v>536</v>
      </c>
      <c r="AG1066" s="271">
        <v>0</v>
      </c>
      <c r="AH1066" s="271">
        <v>33157</v>
      </c>
      <c r="AI1066" s="271">
        <v>539</v>
      </c>
      <c r="AJ1066" s="271">
        <v>0</v>
      </c>
      <c r="AK1066" s="268">
        <v>0.01707223850172</v>
      </c>
      <c r="AL1066" s="268">
        <v>0.0162559942093676</v>
      </c>
      <c r="AM1066" s="269">
        <v>0.00081624429235241</v>
      </c>
    </row>
    <row r="1067" spans="1:39">
      <c r="A1067" s="279" t="s">
        <v>1158</v>
      </c>
      <c r="B1067" s="280" t="s">
        <v>3358</v>
      </c>
      <c r="C1067" s="262" t="s">
        <v>1581</v>
      </c>
      <c r="D1067" s="280" t="s">
        <v>1582</v>
      </c>
      <c r="E1067" s="263">
        <v>1741</v>
      </c>
      <c r="F1067" s="263">
        <v>64</v>
      </c>
      <c r="G1067" s="263">
        <v>50</v>
      </c>
      <c r="H1067" s="263">
        <v>0</v>
      </c>
      <c r="I1067" s="263">
        <v>0</v>
      </c>
      <c r="J1067" s="264">
        <v>2541</v>
      </c>
      <c r="K1067" s="264">
        <v>108</v>
      </c>
      <c r="L1067" s="264">
        <v>108</v>
      </c>
      <c r="M1067" s="264">
        <v>8</v>
      </c>
      <c r="N1067" s="264">
        <v>0</v>
      </c>
      <c r="O1067" s="264">
        <v>2920</v>
      </c>
      <c r="P1067" s="264">
        <v>69</v>
      </c>
      <c r="Q1067" s="264">
        <v>69</v>
      </c>
      <c r="R1067" s="264">
        <v>25</v>
      </c>
      <c r="S1067" s="264">
        <v>1</v>
      </c>
      <c r="T1067" s="265">
        <v>0.015</v>
      </c>
      <c r="U1067" s="266">
        <v>85953</v>
      </c>
      <c r="V1067" s="266">
        <v>2622</v>
      </c>
      <c r="W1067" s="266">
        <v>2607</v>
      </c>
      <c r="X1067" s="266">
        <v>3</v>
      </c>
      <c r="Y1067" s="264">
        <v>2379</v>
      </c>
      <c r="Z1067" s="267">
        <v>0.0304701406582667</v>
      </c>
      <c r="AA1067" s="267">
        <v>0.0367604824813326</v>
      </c>
      <c r="AB1067" s="267">
        <v>0.0425029515938607</v>
      </c>
      <c r="AC1067" s="268">
        <v>0.0232876712328767</v>
      </c>
      <c r="AD1067" s="269">
        <v>-0.00574246911252812</v>
      </c>
      <c r="AE1067" s="270">
        <v>18923</v>
      </c>
      <c r="AF1067" s="271">
        <v>589</v>
      </c>
      <c r="AG1067" s="271">
        <v>1</v>
      </c>
      <c r="AH1067" s="271">
        <v>20137</v>
      </c>
      <c r="AI1067" s="271">
        <v>601</v>
      </c>
      <c r="AJ1067" s="271">
        <v>1</v>
      </c>
      <c r="AK1067" s="268">
        <v>0.0310732970459229</v>
      </c>
      <c r="AL1067" s="268">
        <v>0.0297958980980285</v>
      </c>
      <c r="AM1067" s="269">
        <v>0.00127739894789445</v>
      </c>
    </row>
    <row r="1068" spans="1:39">
      <c r="A1068" s="279" t="s">
        <v>1158</v>
      </c>
      <c r="B1068" s="280" t="s">
        <v>3358</v>
      </c>
      <c r="C1068" s="262" t="s">
        <v>1583</v>
      </c>
      <c r="D1068" s="280" t="s">
        <v>1584</v>
      </c>
      <c r="E1068" s="263">
        <v>1860</v>
      </c>
      <c r="F1068" s="263">
        <v>41</v>
      </c>
      <c r="G1068" s="263">
        <v>29</v>
      </c>
      <c r="H1068" s="263">
        <v>1</v>
      </c>
      <c r="I1068" s="263">
        <v>0</v>
      </c>
      <c r="J1068" s="264">
        <v>2557</v>
      </c>
      <c r="K1068" s="264">
        <v>61</v>
      </c>
      <c r="L1068" s="264">
        <v>61</v>
      </c>
      <c r="M1068" s="264">
        <v>15</v>
      </c>
      <c r="N1068" s="264">
        <v>0</v>
      </c>
      <c r="O1068" s="264">
        <v>2995</v>
      </c>
      <c r="P1068" s="264">
        <v>71</v>
      </c>
      <c r="Q1068" s="264">
        <v>71</v>
      </c>
      <c r="R1068" s="264">
        <v>37</v>
      </c>
      <c r="S1068" s="264">
        <v>0</v>
      </c>
      <c r="T1068" s="265">
        <v>0.015</v>
      </c>
      <c r="U1068" s="266">
        <v>83483</v>
      </c>
      <c r="V1068" s="266">
        <v>1530</v>
      </c>
      <c r="W1068" s="266">
        <v>1518</v>
      </c>
      <c r="X1068" s="266">
        <v>0</v>
      </c>
      <c r="Y1068" s="264">
        <v>1390</v>
      </c>
      <c r="Z1068" s="267">
        <v>0.0183270845561372</v>
      </c>
      <c r="AA1068" s="267">
        <v>0.0220430107526882</v>
      </c>
      <c r="AB1068" s="267">
        <v>0.0238560813453266</v>
      </c>
      <c r="AC1068" s="268">
        <v>0.0237061769616027</v>
      </c>
      <c r="AD1068" s="269">
        <v>-0.00181307059263838</v>
      </c>
      <c r="AE1068" s="270">
        <v>19618</v>
      </c>
      <c r="AF1068" s="271">
        <v>383</v>
      </c>
      <c r="AG1068" s="271">
        <v>0</v>
      </c>
      <c r="AH1068" s="271">
        <v>19883</v>
      </c>
      <c r="AI1068" s="271">
        <v>382</v>
      </c>
      <c r="AJ1068" s="271">
        <v>0</v>
      </c>
      <c r="AK1068" s="268">
        <v>0.0195228871444592</v>
      </c>
      <c r="AL1068" s="268">
        <v>0.0192123924961022</v>
      </c>
      <c r="AM1068" s="269">
        <v>0.00031049464835697</v>
      </c>
    </row>
    <row r="1069" spans="1:39">
      <c r="A1069" s="279" t="s">
        <v>1158</v>
      </c>
      <c r="B1069" s="280" t="s">
        <v>3359</v>
      </c>
      <c r="C1069" s="262" t="s">
        <v>1585</v>
      </c>
      <c r="D1069" s="280" t="s">
        <v>1586</v>
      </c>
      <c r="E1069" s="263">
        <v>2892</v>
      </c>
      <c r="F1069" s="263">
        <v>151</v>
      </c>
      <c r="G1069" s="263">
        <v>96</v>
      </c>
      <c r="H1069" s="263">
        <v>1</v>
      </c>
      <c r="I1069" s="263">
        <v>0</v>
      </c>
      <c r="J1069" s="264">
        <v>5662</v>
      </c>
      <c r="K1069" s="264">
        <v>158</v>
      </c>
      <c r="L1069" s="264">
        <v>157</v>
      </c>
      <c r="M1069" s="264">
        <v>0</v>
      </c>
      <c r="N1069" s="264">
        <v>0</v>
      </c>
      <c r="O1069" s="264">
        <v>5414</v>
      </c>
      <c r="P1069" s="264">
        <v>184</v>
      </c>
      <c r="Q1069" s="264">
        <v>183</v>
      </c>
      <c r="R1069" s="264">
        <v>2</v>
      </c>
      <c r="S1069" s="264">
        <v>0</v>
      </c>
      <c r="T1069" s="265">
        <v>0.015</v>
      </c>
      <c r="U1069" s="266">
        <v>163230</v>
      </c>
      <c r="V1069" s="266">
        <v>4481</v>
      </c>
      <c r="W1069" s="266">
        <v>4424</v>
      </c>
      <c r="X1069" s="266">
        <v>4</v>
      </c>
      <c r="Y1069" s="264">
        <v>3569</v>
      </c>
      <c r="Z1069" s="267">
        <v>0.0274275562090302</v>
      </c>
      <c r="AA1069" s="267">
        <v>0.0522130013831259</v>
      </c>
      <c r="AB1069" s="267">
        <v>0.0279053338043094</v>
      </c>
      <c r="AC1069" s="268">
        <v>0.0339859623199113</v>
      </c>
      <c r="AD1069" s="269">
        <v>0.0243076675788164</v>
      </c>
      <c r="AE1069" s="270">
        <v>38341</v>
      </c>
      <c r="AF1069" s="271">
        <v>1195</v>
      </c>
      <c r="AG1069" s="271">
        <v>0</v>
      </c>
      <c r="AH1069" s="271">
        <v>38534</v>
      </c>
      <c r="AI1069" s="271">
        <v>1023</v>
      </c>
      <c r="AJ1069" s="271">
        <v>2</v>
      </c>
      <c r="AK1069" s="268">
        <v>0.0311676795075767</v>
      </c>
      <c r="AL1069" s="268">
        <v>0.026496081382675</v>
      </c>
      <c r="AM1069" s="269">
        <v>0.00467159812490171</v>
      </c>
    </row>
    <row r="1070" spans="1:39">
      <c r="A1070" s="279" t="s">
        <v>1158</v>
      </c>
      <c r="B1070" s="280" t="s">
        <v>3359</v>
      </c>
      <c r="C1070" s="262" t="s">
        <v>1587</v>
      </c>
      <c r="D1070" s="280" t="s">
        <v>1588</v>
      </c>
      <c r="E1070" s="263">
        <v>1470</v>
      </c>
      <c r="F1070" s="263">
        <v>41</v>
      </c>
      <c r="G1070" s="263">
        <v>28</v>
      </c>
      <c r="H1070" s="263">
        <v>0</v>
      </c>
      <c r="I1070" s="263">
        <v>0</v>
      </c>
      <c r="J1070" s="264">
        <v>2832</v>
      </c>
      <c r="K1070" s="264">
        <v>43</v>
      </c>
      <c r="L1070" s="264">
        <v>43</v>
      </c>
      <c r="M1070" s="264">
        <v>6</v>
      </c>
      <c r="N1070" s="264">
        <v>0</v>
      </c>
      <c r="O1070" s="264">
        <v>2951</v>
      </c>
      <c r="P1070" s="264">
        <v>60</v>
      </c>
      <c r="Q1070" s="264">
        <v>60</v>
      </c>
      <c r="R1070" s="264">
        <v>36</v>
      </c>
      <c r="S1070" s="264">
        <v>0</v>
      </c>
      <c r="T1070" s="265">
        <v>0.015</v>
      </c>
      <c r="U1070" s="266">
        <v>82738</v>
      </c>
      <c r="V1070" s="266">
        <v>1526</v>
      </c>
      <c r="W1070" s="266">
        <v>1513</v>
      </c>
      <c r="X1070" s="266">
        <v>0</v>
      </c>
      <c r="Y1070" s="264">
        <v>1414</v>
      </c>
      <c r="Z1070" s="267">
        <v>0.0184437622374242</v>
      </c>
      <c r="AA1070" s="267">
        <v>0.027891156462585</v>
      </c>
      <c r="AB1070" s="267">
        <v>0.015183615819209</v>
      </c>
      <c r="AC1070" s="268">
        <v>0.0203320908166723</v>
      </c>
      <c r="AD1070" s="269">
        <v>0.012707540643376</v>
      </c>
      <c r="AE1070" s="270">
        <v>18888</v>
      </c>
      <c r="AF1070" s="271">
        <v>318</v>
      </c>
      <c r="AG1070" s="271">
        <v>0</v>
      </c>
      <c r="AH1070" s="271">
        <v>19875</v>
      </c>
      <c r="AI1070" s="271">
        <v>375</v>
      </c>
      <c r="AJ1070" s="271">
        <v>0</v>
      </c>
      <c r="AK1070" s="268">
        <v>0.0168360864040661</v>
      </c>
      <c r="AL1070" s="268">
        <v>0.0188679245283019</v>
      </c>
      <c r="AM1070" s="269">
        <v>-0.00203183812423581</v>
      </c>
    </row>
    <row r="1071" spans="1:39">
      <c r="A1071" s="279" t="s">
        <v>1158</v>
      </c>
      <c r="B1071" s="280" t="s">
        <v>3359</v>
      </c>
      <c r="C1071" s="262" t="s">
        <v>1589</v>
      </c>
      <c r="D1071" s="280" t="s">
        <v>1590</v>
      </c>
      <c r="E1071" s="263">
        <v>2704</v>
      </c>
      <c r="F1071" s="263">
        <v>52</v>
      </c>
      <c r="G1071" s="263">
        <v>34</v>
      </c>
      <c r="H1071" s="263">
        <v>0</v>
      </c>
      <c r="I1071" s="263">
        <v>0</v>
      </c>
      <c r="J1071" s="264">
        <v>3874</v>
      </c>
      <c r="K1071" s="264">
        <v>91</v>
      </c>
      <c r="L1071" s="264">
        <v>91</v>
      </c>
      <c r="M1071" s="264">
        <v>0</v>
      </c>
      <c r="N1071" s="264">
        <v>0</v>
      </c>
      <c r="O1071" s="264">
        <v>3527</v>
      </c>
      <c r="P1071" s="264">
        <v>56</v>
      </c>
      <c r="Q1071" s="264">
        <v>56</v>
      </c>
      <c r="R1071" s="264">
        <v>28</v>
      </c>
      <c r="S1071" s="264">
        <v>0</v>
      </c>
      <c r="T1071" s="265">
        <v>0.015</v>
      </c>
      <c r="U1071" s="266">
        <v>117113</v>
      </c>
      <c r="V1071" s="266">
        <v>2051</v>
      </c>
      <c r="W1071" s="266">
        <v>2033</v>
      </c>
      <c r="X1071" s="266">
        <v>2</v>
      </c>
      <c r="Y1071" s="264">
        <v>1849</v>
      </c>
      <c r="Z1071" s="267">
        <v>0.0174959227412841</v>
      </c>
      <c r="AA1071" s="267">
        <v>0.0192307692307692</v>
      </c>
      <c r="AB1071" s="267">
        <v>0.023489932885906</v>
      </c>
      <c r="AC1071" s="268">
        <v>0.0158775163028069</v>
      </c>
      <c r="AD1071" s="269">
        <v>-0.00425916365513681</v>
      </c>
      <c r="AE1071" s="270">
        <v>27394</v>
      </c>
      <c r="AF1071" s="271">
        <v>508</v>
      </c>
      <c r="AG1071" s="271">
        <v>0</v>
      </c>
      <c r="AH1071" s="271">
        <v>26855</v>
      </c>
      <c r="AI1071" s="271">
        <v>453</v>
      </c>
      <c r="AJ1071" s="271">
        <v>1</v>
      </c>
      <c r="AK1071" s="268">
        <v>0.0185442067606045</v>
      </c>
      <c r="AL1071" s="268">
        <v>0.0168311301433625</v>
      </c>
      <c r="AM1071" s="269">
        <v>0.00171307661724201</v>
      </c>
    </row>
    <row r="1072" spans="1:39">
      <c r="A1072" s="279" t="s">
        <v>1158</v>
      </c>
      <c r="B1072" s="280" t="s">
        <v>3359</v>
      </c>
      <c r="C1072" s="262" t="s">
        <v>1591</v>
      </c>
      <c r="D1072" s="280" t="s">
        <v>1592</v>
      </c>
      <c r="E1072" s="263">
        <v>1991</v>
      </c>
      <c r="F1072" s="263">
        <v>35</v>
      </c>
      <c r="G1072" s="263">
        <v>26</v>
      </c>
      <c r="H1072" s="263">
        <v>0</v>
      </c>
      <c r="I1072" s="263">
        <v>0</v>
      </c>
      <c r="J1072" s="264">
        <v>3963</v>
      </c>
      <c r="K1072" s="264">
        <v>101</v>
      </c>
      <c r="L1072" s="264">
        <v>101</v>
      </c>
      <c r="M1072" s="264">
        <v>0</v>
      </c>
      <c r="N1072" s="264">
        <v>0</v>
      </c>
      <c r="O1072" s="264">
        <v>3837</v>
      </c>
      <c r="P1072" s="264">
        <v>87</v>
      </c>
      <c r="Q1072" s="264">
        <v>87</v>
      </c>
      <c r="R1072" s="264">
        <v>49</v>
      </c>
      <c r="S1072" s="264">
        <v>0</v>
      </c>
      <c r="T1072" s="265">
        <v>0.015</v>
      </c>
      <c r="U1072" s="266">
        <v>116318</v>
      </c>
      <c r="V1072" s="266">
        <v>2326</v>
      </c>
      <c r="W1072" s="266">
        <v>2317</v>
      </c>
      <c r="X1072" s="266">
        <v>0</v>
      </c>
      <c r="Y1072" s="264">
        <v>2123</v>
      </c>
      <c r="Z1072" s="267">
        <v>0.0199969050361939</v>
      </c>
      <c r="AA1072" s="267">
        <v>0.017579105976896</v>
      </c>
      <c r="AB1072" s="267">
        <v>0.025485743123896</v>
      </c>
      <c r="AC1072" s="268">
        <v>0.0226739640344019</v>
      </c>
      <c r="AD1072" s="269">
        <v>-0.00790663714700001</v>
      </c>
      <c r="AE1072" s="270">
        <v>26314</v>
      </c>
      <c r="AF1072" s="271">
        <v>502</v>
      </c>
      <c r="AG1072" s="271">
        <v>0</v>
      </c>
      <c r="AH1072" s="271">
        <v>28035</v>
      </c>
      <c r="AI1072" s="271">
        <v>509</v>
      </c>
      <c r="AJ1072" s="271">
        <v>0</v>
      </c>
      <c r="AK1072" s="268">
        <v>0.0190772972562134</v>
      </c>
      <c r="AL1072" s="268">
        <v>0.0181558765828429</v>
      </c>
      <c r="AM1072" s="269">
        <v>0.000921420673370546</v>
      </c>
    </row>
    <row r="1073" spans="1:39">
      <c r="A1073" s="279" t="s">
        <v>1158</v>
      </c>
      <c r="B1073" s="280" t="s">
        <v>3359</v>
      </c>
      <c r="C1073" s="262" t="s">
        <v>1593</v>
      </c>
      <c r="D1073" s="280" t="s">
        <v>1594</v>
      </c>
      <c r="E1073" s="263">
        <v>2338</v>
      </c>
      <c r="F1073" s="263">
        <v>70</v>
      </c>
      <c r="G1073" s="263">
        <v>47</v>
      </c>
      <c r="H1073" s="263">
        <v>1</v>
      </c>
      <c r="I1073" s="263">
        <v>0</v>
      </c>
      <c r="J1073" s="264">
        <v>4537</v>
      </c>
      <c r="K1073" s="264">
        <v>98</v>
      </c>
      <c r="L1073" s="264">
        <v>97</v>
      </c>
      <c r="M1073" s="264">
        <v>2</v>
      </c>
      <c r="N1073" s="264">
        <v>1</v>
      </c>
      <c r="O1073" s="264">
        <v>4497</v>
      </c>
      <c r="P1073" s="264">
        <v>74</v>
      </c>
      <c r="Q1073" s="264">
        <v>74</v>
      </c>
      <c r="R1073" s="264">
        <v>35</v>
      </c>
      <c r="S1073" s="264">
        <v>0</v>
      </c>
      <c r="T1073" s="265">
        <v>0.015</v>
      </c>
      <c r="U1073" s="266">
        <v>132281</v>
      </c>
      <c r="V1073" s="266">
        <v>2426</v>
      </c>
      <c r="W1073" s="266">
        <v>2401</v>
      </c>
      <c r="X1073" s="266">
        <v>3</v>
      </c>
      <c r="Y1073" s="264">
        <v>2167</v>
      </c>
      <c r="Z1073" s="267">
        <v>0.0183170674548877</v>
      </c>
      <c r="AA1073" s="267">
        <v>0.029940119760479</v>
      </c>
      <c r="AB1073" s="267">
        <v>0.0213797663654397</v>
      </c>
      <c r="AC1073" s="268">
        <v>0.0164554147209251</v>
      </c>
      <c r="AD1073" s="269">
        <v>0.00856035339503932</v>
      </c>
      <c r="AE1073" s="270">
        <v>30652</v>
      </c>
      <c r="AF1073" s="271">
        <v>524</v>
      </c>
      <c r="AG1073" s="271">
        <v>1</v>
      </c>
      <c r="AH1073" s="271">
        <v>31464</v>
      </c>
      <c r="AI1073" s="271">
        <v>597</v>
      </c>
      <c r="AJ1073" s="271">
        <v>2</v>
      </c>
      <c r="AK1073" s="268">
        <v>0.0170625081560746</v>
      </c>
      <c r="AL1073" s="268">
        <v>0.0189105008899059</v>
      </c>
      <c r="AM1073" s="269">
        <v>-0.00184799273383128</v>
      </c>
    </row>
    <row r="1074" spans="1:39">
      <c r="A1074" s="279" t="s">
        <v>1158</v>
      </c>
      <c r="B1074" s="280" t="s">
        <v>3359</v>
      </c>
      <c r="C1074" s="262" t="s">
        <v>1595</v>
      </c>
      <c r="D1074" s="280" t="s">
        <v>1596</v>
      </c>
      <c r="E1074" s="263">
        <v>2710</v>
      </c>
      <c r="F1074" s="263">
        <v>67</v>
      </c>
      <c r="G1074" s="263">
        <v>54</v>
      </c>
      <c r="H1074" s="263">
        <v>0</v>
      </c>
      <c r="I1074" s="263">
        <v>0</v>
      </c>
      <c r="J1074" s="264">
        <v>5236</v>
      </c>
      <c r="K1074" s="264">
        <v>117</v>
      </c>
      <c r="L1074" s="264">
        <v>116</v>
      </c>
      <c r="M1074" s="264">
        <v>20</v>
      </c>
      <c r="N1074" s="264">
        <v>0</v>
      </c>
      <c r="O1074" s="264">
        <v>5067</v>
      </c>
      <c r="P1074" s="264">
        <v>87</v>
      </c>
      <c r="Q1074" s="264">
        <v>87</v>
      </c>
      <c r="R1074" s="264">
        <v>47</v>
      </c>
      <c r="S1074" s="264">
        <v>0</v>
      </c>
      <c r="T1074" s="265">
        <v>0.015</v>
      </c>
      <c r="U1074" s="266">
        <v>157222</v>
      </c>
      <c r="V1074" s="266">
        <v>3147</v>
      </c>
      <c r="W1074" s="266">
        <v>3132</v>
      </c>
      <c r="X1074" s="266">
        <v>1</v>
      </c>
      <c r="Y1074" s="264">
        <v>2901</v>
      </c>
      <c r="Z1074" s="267">
        <v>0.0200099222755085</v>
      </c>
      <c r="AA1074" s="267">
        <v>0.0247232472324723</v>
      </c>
      <c r="AB1074" s="267">
        <v>0.0223453017570665</v>
      </c>
      <c r="AC1074" s="268">
        <v>0.0171699230313795</v>
      </c>
      <c r="AD1074" s="269">
        <v>0.00237794547540586</v>
      </c>
      <c r="AE1074" s="270">
        <v>35105</v>
      </c>
      <c r="AF1074" s="271">
        <v>673</v>
      </c>
      <c r="AG1074" s="271">
        <v>0</v>
      </c>
      <c r="AH1074" s="271">
        <v>36528</v>
      </c>
      <c r="AI1074" s="271">
        <v>753</v>
      </c>
      <c r="AJ1074" s="271">
        <v>0</v>
      </c>
      <c r="AK1074" s="268">
        <v>0.01917105825381</v>
      </c>
      <c r="AL1074" s="268">
        <v>0.0206143232588699</v>
      </c>
      <c r="AM1074" s="269">
        <v>-0.00144326500505991</v>
      </c>
    </row>
    <row r="1075" spans="1:39">
      <c r="A1075" s="279" t="s">
        <v>1158</v>
      </c>
      <c r="B1075" s="280" t="s">
        <v>3359</v>
      </c>
      <c r="C1075" s="262" t="s">
        <v>1597</v>
      </c>
      <c r="D1075" s="280" t="s">
        <v>1598</v>
      </c>
      <c r="E1075" s="263">
        <v>1988</v>
      </c>
      <c r="F1075" s="263">
        <v>59</v>
      </c>
      <c r="G1075" s="263">
        <v>41</v>
      </c>
      <c r="H1075" s="263">
        <v>0</v>
      </c>
      <c r="I1075" s="263">
        <v>0</v>
      </c>
      <c r="J1075" s="264">
        <v>4026</v>
      </c>
      <c r="K1075" s="264">
        <v>75</v>
      </c>
      <c r="L1075" s="264">
        <v>75</v>
      </c>
      <c r="M1075" s="264">
        <v>0</v>
      </c>
      <c r="N1075" s="264">
        <v>0</v>
      </c>
      <c r="O1075" s="264">
        <v>4011</v>
      </c>
      <c r="P1075" s="264">
        <v>87</v>
      </c>
      <c r="Q1075" s="264">
        <v>87</v>
      </c>
      <c r="R1075" s="264">
        <v>51</v>
      </c>
      <c r="S1075" s="264">
        <v>0</v>
      </c>
      <c r="T1075" s="265">
        <v>0.015</v>
      </c>
      <c r="U1075" s="266">
        <v>117445</v>
      </c>
      <c r="V1075" s="266">
        <v>2148</v>
      </c>
      <c r="W1075" s="266">
        <v>2129</v>
      </c>
      <c r="X1075" s="266">
        <v>7</v>
      </c>
      <c r="Y1075" s="264">
        <v>1943</v>
      </c>
      <c r="Z1075" s="267">
        <v>0.0182298096981566</v>
      </c>
      <c r="AA1075" s="267">
        <v>0.0296780684104628</v>
      </c>
      <c r="AB1075" s="267">
        <v>0.018628912071535</v>
      </c>
      <c r="AC1075" s="268">
        <v>0.0216903515332835</v>
      </c>
      <c r="AD1075" s="269">
        <v>0.0110491563389278</v>
      </c>
      <c r="AE1075" s="270">
        <v>26953</v>
      </c>
      <c r="AF1075" s="271">
        <v>507</v>
      </c>
      <c r="AG1075" s="271">
        <v>0</v>
      </c>
      <c r="AH1075" s="271">
        <v>27470</v>
      </c>
      <c r="AI1075" s="271">
        <v>493</v>
      </c>
      <c r="AJ1075" s="271">
        <v>5</v>
      </c>
      <c r="AK1075" s="268">
        <v>0.0188105220198123</v>
      </c>
      <c r="AL1075" s="268">
        <v>0.0177648343647616</v>
      </c>
      <c r="AM1075" s="269">
        <v>0.00104568765505071</v>
      </c>
    </row>
    <row r="1076" spans="1:39">
      <c r="A1076" s="279" t="s">
        <v>1158</v>
      </c>
      <c r="B1076" s="280" t="s">
        <v>3359</v>
      </c>
      <c r="C1076" s="262" t="s">
        <v>1599</v>
      </c>
      <c r="D1076" s="280" t="s">
        <v>1600</v>
      </c>
      <c r="E1076" s="263">
        <v>2424</v>
      </c>
      <c r="F1076" s="263">
        <v>106</v>
      </c>
      <c r="G1076" s="263">
        <v>82</v>
      </c>
      <c r="H1076" s="263">
        <v>0</v>
      </c>
      <c r="I1076" s="263">
        <v>0</v>
      </c>
      <c r="J1076" s="264">
        <v>4783</v>
      </c>
      <c r="K1076" s="264">
        <v>96</v>
      </c>
      <c r="L1076" s="264">
        <v>96</v>
      </c>
      <c r="M1076" s="264">
        <v>33</v>
      </c>
      <c r="N1076" s="264">
        <v>0</v>
      </c>
      <c r="O1076" s="264">
        <v>4872</v>
      </c>
      <c r="P1076" s="264">
        <v>67</v>
      </c>
      <c r="Q1076" s="264">
        <v>67</v>
      </c>
      <c r="R1076" s="264">
        <v>52</v>
      </c>
      <c r="S1076" s="264">
        <v>0</v>
      </c>
      <c r="T1076" s="265">
        <v>0.015</v>
      </c>
      <c r="U1076" s="266">
        <v>142128</v>
      </c>
      <c r="V1076" s="266">
        <v>2611</v>
      </c>
      <c r="W1076" s="266">
        <v>2587</v>
      </c>
      <c r="X1076" s="266">
        <v>0</v>
      </c>
      <c r="Y1076" s="264">
        <v>2393</v>
      </c>
      <c r="Z1076" s="267">
        <v>0.0183707643814027</v>
      </c>
      <c r="AA1076" s="267">
        <v>0.0437293729372937</v>
      </c>
      <c r="AB1076" s="267">
        <v>0.0200710850930378</v>
      </c>
      <c r="AC1076" s="268">
        <v>0.013752052545156</v>
      </c>
      <c r="AD1076" s="269">
        <v>0.0236582878442559</v>
      </c>
      <c r="AE1076" s="270">
        <v>32793</v>
      </c>
      <c r="AF1076" s="271">
        <v>609</v>
      </c>
      <c r="AG1076" s="271">
        <v>0</v>
      </c>
      <c r="AH1076" s="271">
        <v>33176</v>
      </c>
      <c r="AI1076" s="271">
        <v>642</v>
      </c>
      <c r="AJ1076" s="271">
        <v>0</v>
      </c>
      <c r="AK1076" s="268">
        <v>0.0185710365016924</v>
      </c>
      <c r="AL1076" s="268">
        <v>0.0193513383168556</v>
      </c>
      <c r="AM1076" s="269">
        <v>-0.000780301815163125</v>
      </c>
    </row>
    <row r="1077" spans="1:39">
      <c r="A1077" s="279" t="s">
        <v>1158</v>
      </c>
      <c r="B1077" s="280" t="s">
        <v>3359</v>
      </c>
      <c r="C1077" s="262" t="s">
        <v>1601</v>
      </c>
      <c r="D1077" s="280" t="s">
        <v>1602</v>
      </c>
      <c r="E1077" s="263">
        <v>2722</v>
      </c>
      <c r="F1077" s="263">
        <v>114</v>
      </c>
      <c r="G1077" s="263">
        <v>83</v>
      </c>
      <c r="H1077" s="263">
        <v>0</v>
      </c>
      <c r="I1077" s="263">
        <v>0</v>
      </c>
      <c r="J1077" s="264">
        <v>5601</v>
      </c>
      <c r="K1077" s="264">
        <v>47</v>
      </c>
      <c r="L1077" s="264">
        <v>47</v>
      </c>
      <c r="M1077" s="264">
        <v>0</v>
      </c>
      <c r="N1077" s="264">
        <v>0</v>
      </c>
      <c r="O1077" s="264">
        <v>5648</v>
      </c>
      <c r="P1077" s="264">
        <v>72</v>
      </c>
      <c r="Q1077" s="264">
        <v>72</v>
      </c>
      <c r="R1077" s="264">
        <v>46</v>
      </c>
      <c r="S1077" s="264">
        <v>0</v>
      </c>
      <c r="T1077" s="265">
        <v>0.015</v>
      </c>
      <c r="U1077" s="266">
        <v>163929</v>
      </c>
      <c r="V1077" s="266">
        <v>2477</v>
      </c>
      <c r="W1077" s="266">
        <v>2446</v>
      </c>
      <c r="X1077" s="266">
        <v>1</v>
      </c>
      <c r="Y1077" s="264">
        <v>2257</v>
      </c>
      <c r="Z1077" s="267">
        <v>0.0151040999457082</v>
      </c>
      <c r="AA1077" s="267">
        <v>0.0418809698750918</v>
      </c>
      <c r="AB1077" s="267">
        <v>0.00839135868594894</v>
      </c>
      <c r="AC1077" s="268">
        <v>0.0127478753541076</v>
      </c>
      <c r="AD1077" s="269">
        <v>0.0334896111891429</v>
      </c>
      <c r="AE1077" s="270">
        <v>37236</v>
      </c>
      <c r="AF1077" s="271">
        <v>575</v>
      </c>
      <c r="AG1077" s="271">
        <v>0</v>
      </c>
      <c r="AH1077" s="271">
        <v>38471</v>
      </c>
      <c r="AI1077" s="271">
        <v>551</v>
      </c>
      <c r="AJ1077" s="271">
        <v>0</v>
      </c>
      <c r="AK1077" s="268">
        <v>0.0154420453324739</v>
      </c>
      <c r="AL1077" s="268">
        <v>0.014322476670739</v>
      </c>
      <c r="AM1077" s="269">
        <v>0.00111956866173495</v>
      </c>
    </row>
    <row r="1078" spans="1:39">
      <c r="A1078" s="279" t="s">
        <v>1158</v>
      </c>
      <c r="B1078" s="280" t="s">
        <v>3359</v>
      </c>
      <c r="C1078" s="262" t="s">
        <v>1603</v>
      </c>
      <c r="D1078" s="280" t="s">
        <v>1604</v>
      </c>
      <c r="E1078" s="263">
        <v>1002</v>
      </c>
      <c r="F1078" s="263">
        <v>16</v>
      </c>
      <c r="G1078" s="263">
        <v>8</v>
      </c>
      <c r="H1078" s="263">
        <v>0</v>
      </c>
      <c r="I1078" s="263">
        <v>0</v>
      </c>
      <c r="J1078" s="264">
        <v>1865</v>
      </c>
      <c r="K1078" s="264">
        <v>43</v>
      </c>
      <c r="L1078" s="264">
        <v>43</v>
      </c>
      <c r="M1078" s="264">
        <v>0</v>
      </c>
      <c r="N1078" s="264">
        <v>0</v>
      </c>
      <c r="O1078" s="264">
        <v>1929</v>
      </c>
      <c r="P1078" s="264">
        <v>38</v>
      </c>
      <c r="Q1078" s="264">
        <v>38</v>
      </c>
      <c r="R1078" s="264">
        <v>19</v>
      </c>
      <c r="S1078" s="264">
        <v>0</v>
      </c>
      <c r="T1078" s="265">
        <v>0.015</v>
      </c>
      <c r="U1078" s="266">
        <v>54877</v>
      </c>
      <c r="V1078" s="266">
        <v>797</v>
      </c>
      <c r="W1078" s="266">
        <v>789</v>
      </c>
      <c r="X1078" s="266">
        <v>0</v>
      </c>
      <c r="Y1078" s="264">
        <v>702</v>
      </c>
      <c r="Z1078" s="267">
        <v>0.0145233886692057</v>
      </c>
      <c r="AA1078" s="267">
        <v>0.0159680638722555</v>
      </c>
      <c r="AB1078" s="267">
        <v>0.0230563002680965</v>
      </c>
      <c r="AC1078" s="268">
        <v>0.0196993260756869</v>
      </c>
      <c r="AD1078" s="269">
        <v>-0.00708823639584103</v>
      </c>
      <c r="AE1078" s="270">
        <v>12754</v>
      </c>
      <c r="AF1078" s="271">
        <v>196</v>
      </c>
      <c r="AG1078" s="271">
        <v>0</v>
      </c>
      <c r="AH1078" s="271">
        <v>13075</v>
      </c>
      <c r="AI1078" s="271">
        <v>200</v>
      </c>
      <c r="AJ1078" s="271">
        <v>0</v>
      </c>
      <c r="AK1078" s="268">
        <v>0.0153677277716795</v>
      </c>
      <c r="AL1078" s="268">
        <v>0.0152963671128107</v>
      </c>
      <c r="AM1078" s="269">
        <v>7.13606588687663e-5</v>
      </c>
    </row>
    <row r="1079" spans="1:39">
      <c r="A1079" s="279" t="s">
        <v>1158</v>
      </c>
      <c r="B1079" s="280" t="s">
        <v>3359</v>
      </c>
      <c r="C1079" s="262" t="s">
        <v>1605</v>
      </c>
      <c r="D1079" s="280" t="s">
        <v>1606</v>
      </c>
      <c r="E1079" s="263">
        <v>1038</v>
      </c>
      <c r="F1079" s="263">
        <v>21</v>
      </c>
      <c r="G1079" s="263">
        <v>13</v>
      </c>
      <c r="H1079" s="263">
        <v>0</v>
      </c>
      <c r="I1079" s="263">
        <v>0</v>
      </c>
      <c r="J1079" s="264">
        <v>2009</v>
      </c>
      <c r="K1079" s="264">
        <v>34</v>
      </c>
      <c r="L1079" s="264">
        <v>34</v>
      </c>
      <c r="M1079" s="264">
        <v>0</v>
      </c>
      <c r="N1079" s="264">
        <v>0</v>
      </c>
      <c r="O1079" s="264">
        <v>2191</v>
      </c>
      <c r="P1079" s="264">
        <v>33</v>
      </c>
      <c r="Q1079" s="264">
        <v>33</v>
      </c>
      <c r="R1079" s="264">
        <v>19</v>
      </c>
      <c r="S1079" s="264">
        <v>0</v>
      </c>
      <c r="T1079" s="265">
        <v>0.015</v>
      </c>
      <c r="U1079" s="266">
        <v>60949</v>
      </c>
      <c r="V1079" s="266">
        <v>915</v>
      </c>
      <c r="W1079" s="266">
        <v>907</v>
      </c>
      <c r="X1079" s="266">
        <v>3</v>
      </c>
      <c r="Y1079" s="264">
        <v>834</v>
      </c>
      <c r="Z1079" s="267">
        <v>0.0149633299972108</v>
      </c>
      <c r="AA1079" s="267">
        <v>0.0202312138728324</v>
      </c>
      <c r="AB1079" s="267">
        <v>0.0169238427078148</v>
      </c>
      <c r="AC1079" s="268">
        <v>0.0150616157005933</v>
      </c>
      <c r="AD1079" s="269">
        <v>0.00330737116501754</v>
      </c>
      <c r="AE1079" s="270">
        <v>14785</v>
      </c>
      <c r="AF1079" s="271">
        <v>216</v>
      </c>
      <c r="AG1079" s="271">
        <v>0</v>
      </c>
      <c r="AH1079" s="271">
        <v>14276</v>
      </c>
      <c r="AI1079" s="271">
        <v>227</v>
      </c>
      <c r="AJ1079" s="271">
        <v>1</v>
      </c>
      <c r="AK1079" s="268">
        <v>0.0146094014203585</v>
      </c>
      <c r="AL1079" s="268">
        <v>0.0158307649201457</v>
      </c>
      <c r="AM1079" s="269">
        <v>-0.00122136349978723</v>
      </c>
    </row>
    <row r="1080" spans="1:39">
      <c r="A1080" s="279" t="s">
        <v>1158</v>
      </c>
      <c r="B1080" s="280" t="s">
        <v>3359</v>
      </c>
      <c r="C1080" s="262" t="s">
        <v>1607</v>
      </c>
      <c r="D1080" s="280" t="s">
        <v>1608</v>
      </c>
      <c r="E1080" s="263">
        <v>1304</v>
      </c>
      <c r="F1080" s="263">
        <v>36</v>
      </c>
      <c r="G1080" s="263">
        <v>26</v>
      </c>
      <c r="H1080" s="263">
        <v>0</v>
      </c>
      <c r="I1080" s="263">
        <v>0</v>
      </c>
      <c r="J1080" s="264">
        <v>2395</v>
      </c>
      <c r="K1080" s="264">
        <v>39</v>
      </c>
      <c r="L1080" s="264">
        <v>39</v>
      </c>
      <c r="M1080" s="264">
        <v>7</v>
      </c>
      <c r="N1080" s="264">
        <v>0</v>
      </c>
      <c r="O1080" s="264">
        <v>2576</v>
      </c>
      <c r="P1080" s="264">
        <v>29</v>
      </c>
      <c r="Q1080" s="264">
        <v>29</v>
      </c>
      <c r="R1080" s="264">
        <v>17</v>
      </c>
      <c r="S1080" s="264">
        <v>0</v>
      </c>
      <c r="T1080" s="265">
        <v>0.015</v>
      </c>
      <c r="U1080" s="266">
        <v>70904</v>
      </c>
      <c r="V1080" s="266">
        <v>1089</v>
      </c>
      <c r="W1080" s="266">
        <v>1079</v>
      </c>
      <c r="X1080" s="266">
        <v>0</v>
      </c>
      <c r="Y1080" s="264">
        <v>989</v>
      </c>
      <c r="Z1080" s="267">
        <v>0.0153587949904096</v>
      </c>
      <c r="AA1080" s="267">
        <v>0.0276073619631902</v>
      </c>
      <c r="AB1080" s="267">
        <v>0.0162839248434238</v>
      </c>
      <c r="AC1080" s="268">
        <v>0.0112577639751553</v>
      </c>
      <c r="AD1080" s="269">
        <v>0.0113234371197664</v>
      </c>
      <c r="AE1080" s="270">
        <v>16813</v>
      </c>
      <c r="AF1080" s="271">
        <v>248</v>
      </c>
      <c r="AG1080" s="271">
        <v>0</v>
      </c>
      <c r="AH1080" s="271">
        <v>16628</v>
      </c>
      <c r="AI1080" s="271">
        <v>261</v>
      </c>
      <c r="AJ1080" s="271">
        <v>0</v>
      </c>
      <c r="AK1080" s="268">
        <v>0.0147504906917266</v>
      </c>
      <c r="AL1080" s="268">
        <v>0.0156964156843878</v>
      </c>
      <c r="AM1080" s="269">
        <v>-0.000945924992661142</v>
      </c>
    </row>
    <row r="1081" spans="1:39">
      <c r="A1081" s="279" t="s">
        <v>1158</v>
      </c>
      <c r="B1081" s="280" t="s">
        <v>3359</v>
      </c>
      <c r="C1081" s="262" t="s">
        <v>1609</v>
      </c>
      <c r="D1081" s="280" t="s">
        <v>1610</v>
      </c>
      <c r="E1081" s="263">
        <v>1368</v>
      </c>
      <c r="F1081" s="263">
        <v>25</v>
      </c>
      <c r="G1081" s="263">
        <v>18</v>
      </c>
      <c r="H1081" s="263">
        <v>0</v>
      </c>
      <c r="I1081" s="263">
        <v>0</v>
      </c>
      <c r="J1081" s="264">
        <v>2670</v>
      </c>
      <c r="K1081" s="264">
        <v>49</v>
      </c>
      <c r="L1081" s="264">
        <v>49</v>
      </c>
      <c r="M1081" s="264">
        <v>0</v>
      </c>
      <c r="N1081" s="264">
        <v>0</v>
      </c>
      <c r="O1081" s="264">
        <v>2768</v>
      </c>
      <c r="P1081" s="264">
        <v>37</v>
      </c>
      <c r="Q1081" s="264">
        <v>37</v>
      </c>
      <c r="R1081" s="264">
        <v>14</v>
      </c>
      <c r="S1081" s="264">
        <v>0</v>
      </c>
      <c r="T1081" s="265">
        <v>0.015</v>
      </c>
      <c r="U1081" s="266">
        <v>78797</v>
      </c>
      <c r="V1081" s="266">
        <v>1076</v>
      </c>
      <c r="W1081" s="266">
        <v>1069</v>
      </c>
      <c r="X1081" s="266">
        <v>0</v>
      </c>
      <c r="Y1081" s="264">
        <v>958</v>
      </c>
      <c r="Z1081" s="267">
        <v>0.0136553422084597</v>
      </c>
      <c r="AA1081" s="267">
        <v>0.0182748538011696</v>
      </c>
      <c r="AB1081" s="267">
        <v>0.0183520599250936</v>
      </c>
      <c r="AC1081" s="268">
        <v>0.0133670520231214</v>
      </c>
      <c r="AD1081" s="269">
        <v>-7.72061239240444e-5</v>
      </c>
      <c r="AE1081" s="270">
        <v>18722</v>
      </c>
      <c r="AF1081" s="271">
        <v>284</v>
      </c>
      <c r="AG1081" s="271">
        <v>0</v>
      </c>
      <c r="AH1081" s="271">
        <v>18505</v>
      </c>
      <c r="AI1081" s="271">
        <v>249</v>
      </c>
      <c r="AJ1081" s="271">
        <v>0</v>
      </c>
      <c r="AK1081" s="268">
        <v>0.0151693195171456</v>
      </c>
      <c r="AL1081" s="268">
        <v>0.0134558227506079</v>
      </c>
      <c r="AM1081" s="269">
        <v>0.00171349676653766</v>
      </c>
    </row>
    <row r="1082" spans="1:39">
      <c r="A1082" s="279" t="s">
        <v>1158</v>
      </c>
      <c r="B1082" s="280" t="s">
        <v>3359</v>
      </c>
      <c r="C1082" s="262" t="s">
        <v>1611</v>
      </c>
      <c r="D1082" s="280" t="s">
        <v>1612</v>
      </c>
      <c r="E1082" s="263">
        <v>1817</v>
      </c>
      <c r="F1082" s="263">
        <v>74</v>
      </c>
      <c r="G1082" s="263">
        <v>49</v>
      </c>
      <c r="H1082" s="263">
        <v>0</v>
      </c>
      <c r="I1082" s="263">
        <v>0</v>
      </c>
      <c r="J1082" s="264">
        <v>3482</v>
      </c>
      <c r="K1082" s="264">
        <v>72</v>
      </c>
      <c r="L1082" s="264">
        <v>72</v>
      </c>
      <c r="M1082" s="264">
        <v>0</v>
      </c>
      <c r="N1082" s="264">
        <v>0</v>
      </c>
      <c r="O1082" s="264">
        <v>3322</v>
      </c>
      <c r="P1082" s="264">
        <v>68</v>
      </c>
      <c r="Q1082" s="264">
        <v>68</v>
      </c>
      <c r="R1082" s="264">
        <v>32</v>
      </c>
      <c r="S1082" s="264">
        <v>0</v>
      </c>
      <c r="T1082" s="265">
        <v>0.015</v>
      </c>
      <c r="U1082" s="266">
        <v>107898</v>
      </c>
      <c r="V1082" s="266">
        <v>2311</v>
      </c>
      <c r="W1082" s="266">
        <v>2285</v>
      </c>
      <c r="X1082" s="266">
        <v>0</v>
      </c>
      <c r="Y1082" s="264">
        <v>2094</v>
      </c>
      <c r="Z1082" s="267">
        <v>0.0214183766149512</v>
      </c>
      <c r="AA1082" s="267">
        <v>0.0407264722069345</v>
      </c>
      <c r="AB1082" s="267">
        <v>0.0206777713957496</v>
      </c>
      <c r="AC1082" s="268">
        <v>0.020469596628537</v>
      </c>
      <c r="AD1082" s="269">
        <v>0.0200487008111849</v>
      </c>
      <c r="AE1082" s="270">
        <v>23588</v>
      </c>
      <c r="AF1082" s="271">
        <v>503</v>
      </c>
      <c r="AG1082" s="271">
        <v>0</v>
      </c>
      <c r="AH1082" s="271">
        <v>25653</v>
      </c>
      <c r="AI1082" s="271">
        <v>535</v>
      </c>
      <c r="AJ1082" s="271">
        <v>0</v>
      </c>
      <c r="AK1082" s="268">
        <v>0.0213244022384263</v>
      </c>
      <c r="AL1082" s="268">
        <v>0.0208552605933029</v>
      </c>
      <c r="AM1082" s="269">
        <v>0.000469141645123392</v>
      </c>
    </row>
    <row r="1083" spans="1:39">
      <c r="A1083" s="279" t="s">
        <v>1158</v>
      </c>
      <c r="B1083" s="280" t="s">
        <v>3359</v>
      </c>
      <c r="C1083" s="262" t="s">
        <v>1613</v>
      </c>
      <c r="D1083" s="280" t="s">
        <v>1614</v>
      </c>
      <c r="E1083" s="263">
        <v>976</v>
      </c>
      <c r="F1083" s="263">
        <v>29</v>
      </c>
      <c r="G1083" s="263">
        <v>22</v>
      </c>
      <c r="H1083" s="263">
        <v>0</v>
      </c>
      <c r="I1083" s="263">
        <v>0</v>
      </c>
      <c r="J1083" s="264">
        <v>1897</v>
      </c>
      <c r="K1083" s="264">
        <v>52</v>
      </c>
      <c r="L1083" s="264">
        <v>52</v>
      </c>
      <c r="M1083" s="264">
        <v>7</v>
      </c>
      <c r="N1083" s="264">
        <v>0</v>
      </c>
      <c r="O1083" s="264">
        <v>2026</v>
      </c>
      <c r="P1083" s="264">
        <v>57</v>
      </c>
      <c r="Q1083" s="264">
        <v>57</v>
      </c>
      <c r="R1083" s="264">
        <v>36</v>
      </c>
      <c r="S1083" s="264">
        <v>0</v>
      </c>
      <c r="T1083" s="265">
        <v>0.015</v>
      </c>
      <c r="U1083" s="266">
        <v>56350</v>
      </c>
      <c r="V1083" s="266">
        <v>1014</v>
      </c>
      <c r="W1083" s="266">
        <v>1007</v>
      </c>
      <c r="X1083" s="266">
        <v>2</v>
      </c>
      <c r="Y1083" s="264">
        <v>908</v>
      </c>
      <c r="Z1083" s="267">
        <v>0.0179591836734694</v>
      </c>
      <c r="AA1083" s="267">
        <v>0.0297131147540984</v>
      </c>
      <c r="AB1083" s="267">
        <v>0.0274117026884555</v>
      </c>
      <c r="AC1083" s="268">
        <v>0.0281342546890424</v>
      </c>
      <c r="AD1083" s="269">
        <v>0.0023014120656429</v>
      </c>
      <c r="AE1083" s="270">
        <v>13265</v>
      </c>
      <c r="AF1083" s="271">
        <v>239</v>
      </c>
      <c r="AG1083" s="271">
        <v>0</v>
      </c>
      <c r="AH1083" s="271">
        <v>13591</v>
      </c>
      <c r="AI1083" s="271">
        <v>245</v>
      </c>
      <c r="AJ1083" s="271">
        <v>0</v>
      </c>
      <c r="AK1083" s="268">
        <v>0.018017338861666</v>
      </c>
      <c r="AL1083" s="268">
        <v>0.0180266352733427</v>
      </c>
      <c r="AM1083" s="269">
        <v>-9.29641167661532e-6</v>
      </c>
    </row>
    <row r="1084" spans="1:39">
      <c r="A1084" s="279" t="s">
        <v>1158</v>
      </c>
      <c r="B1084" s="280" t="s">
        <v>3355</v>
      </c>
      <c r="C1084" s="262" t="s">
        <v>1615</v>
      </c>
      <c r="D1084" s="280" t="s">
        <v>1616</v>
      </c>
      <c r="E1084" s="263">
        <v>2077</v>
      </c>
      <c r="F1084" s="263">
        <v>109</v>
      </c>
      <c r="G1084" s="263">
        <v>80</v>
      </c>
      <c r="H1084" s="263">
        <v>1</v>
      </c>
      <c r="I1084" s="263">
        <v>0</v>
      </c>
      <c r="J1084" s="264">
        <v>3901</v>
      </c>
      <c r="K1084" s="264">
        <v>121</v>
      </c>
      <c r="L1084" s="264">
        <v>121</v>
      </c>
      <c r="M1084" s="264">
        <v>19</v>
      </c>
      <c r="N1084" s="264">
        <v>0</v>
      </c>
      <c r="O1084" s="264">
        <v>4087</v>
      </c>
      <c r="P1084" s="264">
        <v>103</v>
      </c>
      <c r="Q1084" s="264">
        <v>103</v>
      </c>
      <c r="R1084" s="264">
        <v>38</v>
      </c>
      <c r="S1084" s="264">
        <v>0</v>
      </c>
      <c r="T1084" s="265">
        <v>0.015</v>
      </c>
      <c r="U1084" s="266">
        <v>121992</v>
      </c>
      <c r="V1084" s="266">
        <v>2980</v>
      </c>
      <c r="W1084" s="266">
        <v>2950</v>
      </c>
      <c r="X1084" s="266">
        <v>10</v>
      </c>
      <c r="Y1084" s="264">
        <v>2626</v>
      </c>
      <c r="Z1084" s="267">
        <v>0.0243458587448357</v>
      </c>
      <c r="AA1084" s="267">
        <v>0.0524795377948965</v>
      </c>
      <c r="AB1084" s="267">
        <v>0.0310176877723661</v>
      </c>
      <c r="AC1084" s="268">
        <v>0.0252018595546856</v>
      </c>
      <c r="AD1084" s="269">
        <v>0.0214618500225304</v>
      </c>
      <c r="AE1084" s="270">
        <v>27767</v>
      </c>
      <c r="AF1084" s="271">
        <v>816</v>
      </c>
      <c r="AG1084" s="271">
        <v>0</v>
      </c>
      <c r="AH1084" s="271">
        <v>29273</v>
      </c>
      <c r="AI1084" s="271">
        <v>679</v>
      </c>
      <c r="AJ1084" s="271">
        <v>0</v>
      </c>
      <c r="AK1084" s="268">
        <v>0.0293874023120971</v>
      </c>
      <c r="AL1084" s="268">
        <v>0.0231954360673658</v>
      </c>
      <c r="AM1084" s="269">
        <v>0.00619196624473126</v>
      </c>
    </row>
    <row r="1085" spans="1:39">
      <c r="A1085" s="279" t="s">
        <v>1158</v>
      </c>
      <c r="B1085" s="280" t="s">
        <v>3355</v>
      </c>
      <c r="C1085" s="262" t="s">
        <v>1617</v>
      </c>
      <c r="D1085" s="280" t="s">
        <v>1618</v>
      </c>
      <c r="E1085" s="263">
        <v>2255</v>
      </c>
      <c r="F1085" s="263">
        <v>58</v>
      </c>
      <c r="G1085" s="263">
        <v>41</v>
      </c>
      <c r="H1085" s="263">
        <v>0</v>
      </c>
      <c r="I1085" s="263">
        <v>0</v>
      </c>
      <c r="J1085" s="264">
        <v>4050</v>
      </c>
      <c r="K1085" s="264">
        <v>64</v>
      </c>
      <c r="L1085" s="264">
        <v>64</v>
      </c>
      <c r="M1085" s="264">
        <v>17</v>
      </c>
      <c r="N1085" s="264">
        <v>0</v>
      </c>
      <c r="O1085" s="264">
        <v>4314</v>
      </c>
      <c r="P1085" s="264">
        <v>68</v>
      </c>
      <c r="Q1085" s="264">
        <v>68</v>
      </c>
      <c r="R1085" s="264">
        <v>44</v>
      </c>
      <c r="S1085" s="264">
        <v>0</v>
      </c>
      <c r="T1085" s="265">
        <v>0.015</v>
      </c>
      <c r="U1085" s="266">
        <v>124192</v>
      </c>
      <c r="V1085" s="266">
        <v>2082</v>
      </c>
      <c r="W1085" s="266">
        <v>2065</v>
      </c>
      <c r="X1085" s="266">
        <v>0</v>
      </c>
      <c r="Y1085" s="264">
        <v>1926</v>
      </c>
      <c r="Z1085" s="267">
        <v>0.016764364854419</v>
      </c>
      <c r="AA1085" s="267">
        <v>0.0257206208425721</v>
      </c>
      <c r="AB1085" s="267">
        <v>0.0158024691358025</v>
      </c>
      <c r="AC1085" s="268">
        <v>0.0157626332869726</v>
      </c>
      <c r="AD1085" s="269">
        <v>0.00991815170676959</v>
      </c>
      <c r="AE1085" s="270">
        <v>28668</v>
      </c>
      <c r="AF1085" s="271">
        <v>465</v>
      </c>
      <c r="AG1085" s="271">
        <v>0</v>
      </c>
      <c r="AH1085" s="271">
        <v>29538</v>
      </c>
      <c r="AI1085" s="271">
        <v>542</v>
      </c>
      <c r="AJ1085" s="271">
        <v>0</v>
      </c>
      <c r="AK1085" s="268">
        <v>0.0162201758057765</v>
      </c>
      <c r="AL1085" s="268">
        <v>0.0183492450402871</v>
      </c>
      <c r="AM1085" s="269">
        <v>-0.00212906923451061</v>
      </c>
    </row>
    <row r="1086" spans="1:39">
      <c r="A1086" s="279" t="s">
        <v>1158</v>
      </c>
      <c r="B1086" s="280" t="s">
        <v>3355</v>
      </c>
      <c r="C1086" s="262" t="s">
        <v>1619</v>
      </c>
      <c r="D1086" s="280" t="s">
        <v>1620</v>
      </c>
      <c r="E1086" s="263">
        <v>2695</v>
      </c>
      <c r="F1086" s="263">
        <v>44</v>
      </c>
      <c r="G1086" s="263">
        <v>22</v>
      </c>
      <c r="H1086" s="263">
        <v>1</v>
      </c>
      <c r="I1086" s="263">
        <v>0</v>
      </c>
      <c r="J1086" s="264">
        <v>4759</v>
      </c>
      <c r="K1086" s="264">
        <v>91</v>
      </c>
      <c r="L1086" s="264">
        <v>90</v>
      </c>
      <c r="M1086" s="264">
        <v>13</v>
      </c>
      <c r="N1086" s="264">
        <v>0</v>
      </c>
      <c r="O1086" s="264">
        <v>5199</v>
      </c>
      <c r="P1086" s="264">
        <v>62</v>
      </c>
      <c r="Q1086" s="264">
        <v>62</v>
      </c>
      <c r="R1086" s="264">
        <v>37</v>
      </c>
      <c r="S1086" s="264">
        <v>0</v>
      </c>
      <c r="T1086" s="265">
        <v>0.015</v>
      </c>
      <c r="U1086" s="266">
        <v>142896</v>
      </c>
      <c r="V1086" s="266">
        <v>2087</v>
      </c>
      <c r="W1086" s="266">
        <v>2064</v>
      </c>
      <c r="X1086" s="266">
        <v>1</v>
      </c>
      <c r="Y1086" s="264">
        <v>1911</v>
      </c>
      <c r="Z1086" s="267">
        <v>0.0145980293360206</v>
      </c>
      <c r="AA1086" s="267">
        <v>0.0163265306122449</v>
      </c>
      <c r="AB1086" s="267">
        <v>0.0191216642151713</v>
      </c>
      <c r="AC1086" s="268">
        <v>0.0119253702635122</v>
      </c>
      <c r="AD1086" s="269">
        <v>-0.00279513360292636</v>
      </c>
      <c r="AE1086" s="270">
        <v>33629</v>
      </c>
      <c r="AF1086" s="271">
        <v>462</v>
      </c>
      <c r="AG1086" s="271">
        <v>1</v>
      </c>
      <c r="AH1086" s="271">
        <v>33256</v>
      </c>
      <c r="AI1086" s="271">
        <v>487</v>
      </c>
      <c r="AJ1086" s="271">
        <v>0</v>
      </c>
      <c r="AK1086" s="268">
        <v>0.0137084064349222</v>
      </c>
      <c r="AL1086" s="268">
        <v>0.0146439740197258</v>
      </c>
      <c r="AM1086" s="269">
        <v>-0.000935567584803523</v>
      </c>
    </row>
    <row r="1087" spans="1:39">
      <c r="A1087" s="279" t="s">
        <v>1158</v>
      </c>
      <c r="B1087" s="280" t="s">
        <v>3355</v>
      </c>
      <c r="C1087" s="262" t="s">
        <v>1621</v>
      </c>
      <c r="D1087" s="280" t="s">
        <v>1622</v>
      </c>
      <c r="E1087" s="263">
        <v>3100</v>
      </c>
      <c r="F1087" s="263">
        <v>32</v>
      </c>
      <c r="G1087" s="263">
        <v>21</v>
      </c>
      <c r="H1087" s="263">
        <v>0</v>
      </c>
      <c r="I1087" s="263">
        <v>0</v>
      </c>
      <c r="J1087" s="264">
        <v>4712</v>
      </c>
      <c r="K1087" s="264">
        <v>70</v>
      </c>
      <c r="L1087" s="264">
        <v>70</v>
      </c>
      <c r="M1087" s="264">
        <v>6</v>
      </c>
      <c r="N1087" s="264">
        <v>0</v>
      </c>
      <c r="O1087" s="264">
        <v>4868</v>
      </c>
      <c r="P1087" s="264">
        <v>77</v>
      </c>
      <c r="Q1087" s="264">
        <v>77</v>
      </c>
      <c r="R1087" s="264">
        <v>44</v>
      </c>
      <c r="S1087" s="264">
        <v>0</v>
      </c>
      <c r="T1087" s="265">
        <v>0.015</v>
      </c>
      <c r="U1087" s="266">
        <v>140369</v>
      </c>
      <c r="V1087" s="266">
        <v>1817</v>
      </c>
      <c r="W1087" s="266">
        <v>1806</v>
      </c>
      <c r="X1087" s="266">
        <v>0</v>
      </c>
      <c r="Y1087" s="264">
        <v>1661</v>
      </c>
      <c r="Z1087" s="267">
        <v>0.0129444535474357</v>
      </c>
      <c r="AA1087" s="267">
        <v>0.0103225806451613</v>
      </c>
      <c r="AB1087" s="267">
        <v>0.0148556876061121</v>
      </c>
      <c r="AC1087" s="268">
        <v>0.0158175842235004</v>
      </c>
      <c r="AD1087" s="269">
        <v>-0.00453310696095076</v>
      </c>
      <c r="AE1087" s="270">
        <v>33030</v>
      </c>
      <c r="AF1087" s="271">
        <v>492</v>
      </c>
      <c r="AG1087" s="271">
        <v>0</v>
      </c>
      <c r="AH1087" s="271">
        <v>33500</v>
      </c>
      <c r="AI1087" s="271">
        <v>463</v>
      </c>
      <c r="AJ1087" s="271">
        <v>0</v>
      </c>
      <c r="AK1087" s="268">
        <v>0.0148955495004541</v>
      </c>
      <c r="AL1087" s="268">
        <v>0.0138208955223881</v>
      </c>
      <c r="AM1087" s="269">
        <v>0.00107465397806607</v>
      </c>
    </row>
    <row r="1088" spans="1:39">
      <c r="A1088" s="279" t="s">
        <v>1158</v>
      </c>
      <c r="B1088" s="280" t="s">
        <v>3355</v>
      </c>
      <c r="C1088" s="262" t="s">
        <v>1623</v>
      </c>
      <c r="D1088" s="280" t="s">
        <v>1624</v>
      </c>
      <c r="E1088" s="263">
        <v>1687</v>
      </c>
      <c r="F1088" s="263">
        <v>38</v>
      </c>
      <c r="G1088" s="263">
        <v>35</v>
      </c>
      <c r="H1088" s="263">
        <v>1</v>
      </c>
      <c r="I1088" s="263">
        <v>0</v>
      </c>
      <c r="J1088" s="264">
        <v>3278</v>
      </c>
      <c r="K1088" s="264">
        <v>45</v>
      </c>
      <c r="L1088" s="264">
        <v>45</v>
      </c>
      <c r="M1088" s="264">
        <v>8</v>
      </c>
      <c r="N1088" s="264">
        <v>0</v>
      </c>
      <c r="O1088" s="264">
        <v>3475</v>
      </c>
      <c r="P1088" s="264">
        <v>51</v>
      </c>
      <c r="Q1088" s="264">
        <v>51</v>
      </c>
      <c r="R1088" s="264">
        <v>25</v>
      </c>
      <c r="S1088" s="264">
        <v>0</v>
      </c>
      <c r="T1088" s="265">
        <v>0.015</v>
      </c>
      <c r="U1088" s="266">
        <v>101442</v>
      </c>
      <c r="V1088" s="266">
        <v>1324</v>
      </c>
      <c r="W1088" s="266">
        <v>1320</v>
      </c>
      <c r="X1088" s="266">
        <v>0</v>
      </c>
      <c r="Y1088" s="264">
        <v>1194</v>
      </c>
      <c r="Z1088" s="267">
        <v>0.0130517931428797</v>
      </c>
      <c r="AA1088" s="267">
        <v>0.022525192649674</v>
      </c>
      <c r="AB1088" s="267">
        <v>0.0137278828553996</v>
      </c>
      <c r="AC1088" s="268">
        <v>0.0146762589928058</v>
      </c>
      <c r="AD1088" s="269">
        <v>0.00879730979427434</v>
      </c>
      <c r="AE1088" s="270">
        <v>23123</v>
      </c>
      <c r="AF1088" s="271">
        <v>347</v>
      </c>
      <c r="AG1088" s="271">
        <v>0</v>
      </c>
      <c r="AH1088" s="271">
        <v>24106</v>
      </c>
      <c r="AI1088" s="271">
        <v>331</v>
      </c>
      <c r="AJ1088" s="271">
        <v>0</v>
      </c>
      <c r="AK1088" s="268">
        <v>0.015006703282446</v>
      </c>
      <c r="AL1088" s="268">
        <v>0.0137310213224923</v>
      </c>
      <c r="AM1088" s="269">
        <v>0.00127568195995372</v>
      </c>
    </row>
    <row r="1089" spans="1:39">
      <c r="A1089" s="279" t="s">
        <v>1158</v>
      </c>
      <c r="B1089" s="280" t="s">
        <v>3355</v>
      </c>
      <c r="C1089" s="262" t="s">
        <v>1625</v>
      </c>
      <c r="D1089" s="280" t="s">
        <v>1626</v>
      </c>
      <c r="E1089" s="263">
        <v>2822</v>
      </c>
      <c r="F1089" s="263">
        <v>48</v>
      </c>
      <c r="G1089" s="263">
        <v>28</v>
      </c>
      <c r="H1089" s="263">
        <v>1</v>
      </c>
      <c r="I1089" s="263">
        <v>0</v>
      </c>
      <c r="J1089" s="264">
        <v>5713</v>
      </c>
      <c r="K1089" s="264">
        <v>133</v>
      </c>
      <c r="L1089" s="264">
        <v>133</v>
      </c>
      <c r="M1089" s="264">
        <v>0</v>
      </c>
      <c r="N1089" s="264">
        <v>0</v>
      </c>
      <c r="O1089" s="264">
        <v>6100</v>
      </c>
      <c r="P1089" s="264">
        <v>140</v>
      </c>
      <c r="Q1089" s="264">
        <v>140</v>
      </c>
      <c r="R1089" s="264">
        <v>59</v>
      </c>
      <c r="S1089" s="264">
        <v>0</v>
      </c>
      <c r="T1089" s="265">
        <v>0.015</v>
      </c>
      <c r="U1089" s="266">
        <v>175113</v>
      </c>
      <c r="V1089" s="266">
        <v>3447</v>
      </c>
      <c r="W1089" s="266">
        <v>3427</v>
      </c>
      <c r="X1089" s="266">
        <v>0</v>
      </c>
      <c r="Y1089" s="264">
        <v>3124</v>
      </c>
      <c r="Z1089" s="267">
        <v>0.019684432337976</v>
      </c>
      <c r="AA1089" s="267">
        <v>0.0170092133238838</v>
      </c>
      <c r="AB1089" s="267">
        <v>0.0232802380535621</v>
      </c>
      <c r="AC1089" s="268">
        <v>0.0229508196721311</v>
      </c>
      <c r="AD1089" s="269">
        <v>-0.00627102472967828</v>
      </c>
      <c r="AE1089" s="270">
        <v>40077</v>
      </c>
      <c r="AF1089" s="271">
        <v>835</v>
      </c>
      <c r="AG1089" s="271">
        <v>0</v>
      </c>
      <c r="AH1089" s="271">
        <v>41287</v>
      </c>
      <c r="AI1089" s="271">
        <v>859</v>
      </c>
      <c r="AJ1089" s="271">
        <v>0</v>
      </c>
      <c r="AK1089" s="268">
        <v>0.0208348928312997</v>
      </c>
      <c r="AL1089" s="268">
        <v>0.0208055804490518</v>
      </c>
      <c r="AM1089" s="269">
        <v>2.93123822479903e-5</v>
      </c>
    </row>
    <row r="1090" spans="1:39">
      <c r="A1090" s="279" t="s">
        <v>1158</v>
      </c>
      <c r="B1090" s="280" t="s">
        <v>3355</v>
      </c>
      <c r="C1090" s="262" t="s">
        <v>1627</v>
      </c>
      <c r="D1090" s="280" t="s">
        <v>1628</v>
      </c>
      <c r="E1090" s="263">
        <v>2445</v>
      </c>
      <c r="F1090" s="263">
        <v>48</v>
      </c>
      <c r="G1090" s="263">
        <v>34</v>
      </c>
      <c r="H1090" s="263">
        <v>0</v>
      </c>
      <c r="I1090" s="263">
        <v>0</v>
      </c>
      <c r="J1090" s="264">
        <v>4413</v>
      </c>
      <c r="K1090" s="264">
        <v>91</v>
      </c>
      <c r="L1090" s="264">
        <v>91</v>
      </c>
      <c r="M1090" s="264">
        <v>20</v>
      </c>
      <c r="N1090" s="264">
        <v>0</v>
      </c>
      <c r="O1090" s="264">
        <v>4851</v>
      </c>
      <c r="P1090" s="264">
        <v>79</v>
      </c>
      <c r="Q1090" s="264">
        <v>79</v>
      </c>
      <c r="R1090" s="264">
        <v>51</v>
      </c>
      <c r="S1090" s="264">
        <v>0</v>
      </c>
      <c r="T1090" s="265">
        <v>0.015</v>
      </c>
      <c r="U1090" s="266">
        <v>141813</v>
      </c>
      <c r="V1090" s="266">
        <v>2455</v>
      </c>
      <c r="W1090" s="266">
        <v>2441</v>
      </c>
      <c r="X1090" s="266">
        <v>0</v>
      </c>
      <c r="Y1090" s="264">
        <v>2265</v>
      </c>
      <c r="Z1090" s="267">
        <v>0.0173115299725695</v>
      </c>
      <c r="AA1090" s="267">
        <v>0.0196319018404908</v>
      </c>
      <c r="AB1090" s="267">
        <v>0.020620892816678</v>
      </c>
      <c r="AC1090" s="268">
        <v>0.0162853019995877</v>
      </c>
      <c r="AD1090" s="269">
        <v>-0.000988990976187199</v>
      </c>
      <c r="AE1090" s="270">
        <v>32275</v>
      </c>
      <c r="AF1090" s="271">
        <v>641</v>
      </c>
      <c r="AG1090" s="271">
        <v>0</v>
      </c>
      <c r="AH1090" s="271">
        <v>33099</v>
      </c>
      <c r="AI1090" s="271">
        <v>581</v>
      </c>
      <c r="AJ1090" s="271">
        <v>0</v>
      </c>
      <c r="AK1090" s="268">
        <v>0.0198605731990705</v>
      </c>
      <c r="AL1090" s="268">
        <v>0.0175534004048461</v>
      </c>
      <c r="AM1090" s="269">
        <v>0.00230717279422442</v>
      </c>
    </row>
    <row r="1091" spans="1:39">
      <c r="A1091" s="279" t="s">
        <v>1158</v>
      </c>
      <c r="B1091" s="280" t="s">
        <v>3355</v>
      </c>
      <c r="C1091" s="262" t="s">
        <v>1629</v>
      </c>
      <c r="D1091" s="280" t="s">
        <v>1630</v>
      </c>
      <c r="E1091" s="263">
        <v>776</v>
      </c>
      <c r="F1091" s="263">
        <v>9</v>
      </c>
      <c r="G1091" s="263">
        <v>7</v>
      </c>
      <c r="H1091" s="263">
        <v>0</v>
      </c>
      <c r="I1091" s="263">
        <v>0</v>
      </c>
      <c r="J1091" s="264">
        <v>1489</v>
      </c>
      <c r="K1091" s="264">
        <v>25</v>
      </c>
      <c r="L1091" s="264">
        <v>25</v>
      </c>
      <c r="M1091" s="264">
        <v>9</v>
      </c>
      <c r="N1091" s="264">
        <v>0</v>
      </c>
      <c r="O1091" s="264">
        <v>1603</v>
      </c>
      <c r="P1091" s="264">
        <v>28</v>
      </c>
      <c r="Q1091" s="264">
        <v>28</v>
      </c>
      <c r="R1091" s="264">
        <v>23</v>
      </c>
      <c r="S1091" s="264">
        <v>0</v>
      </c>
      <c r="T1091" s="265">
        <v>0.015</v>
      </c>
      <c r="U1091" s="266">
        <v>45705</v>
      </c>
      <c r="V1091" s="266">
        <v>650</v>
      </c>
      <c r="W1091" s="266">
        <v>648</v>
      </c>
      <c r="X1091" s="266">
        <v>0</v>
      </c>
      <c r="Y1091" s="264">
        <v>610</v>
      </c>
      <c r="Z1091" s="267">
        <v>0.0142216387703752</v>
      </c>
      <c r="AA1091" s="267">
        <v>0.0115979381443299</v>
      </c>
      <c r="AB1091" s="267">
        <v>0.0167897918065816</v>
      </c>
      <c r="AC1091" s="268">
        <v>0.0174672489082969</v>
      </c>
      <c r="AD1091" s="269">
        <v>-0.0051918536622517</v>
      </c>
      <c r="AE1091" s="270">
        <v>10484</v>
      </c>
      <c r="AF1091" s="271">
        <v>152</v>
      </c>
      <c r="AG1091" s="271">
        <v>0</v>
      </c>
      <c r="AH1091" s="271">
        <v>10819</v>
      </c>
      <c r="AI1091" s="271">
        <v>186</v>
      </c>
      <c r="AJ1091" s="271">
        <v>0</v>
      </c>
      <c r="AK1091" s="268">
        <v>0.0144982830980542</v>
      </c>
      <c r="AL1091" s="268">
        <v>0.0171919770773639</v>
      </c>
      <c r="AM1091" s="269">
        <v>-0.00269369397930972</v>
      </c>
    </row>
    <row r="1092" spans="1:39">
      <c r="A1092" s="279" t="s">
        <v>1158</v>
      </c>
      <c r="B1092" s="280" t="s">
        <v>3355</v>
      </c>
      <c r="C1092" s="262" t="s">
        <v>1631</v>
      </c>
      <c r="D1092" s="280" t="s">
        <v>1632</v>
      </c>
      <c r="E1092" s="263">
        <v>1615</v>
      </c>
      <c r="F1092" s="263">
        <v>22</v>
      </c>
      <c r="G1092" s="263">
        <v>18</v>
      </c>
      <c r="H1092" s="263">
        <v>0</v>
      </c>
      <c r="I1092" s="263">
        <v>0</v>
      </c>
      <c r="J1092" s="264">
        <v>3122</v>
      </c>
      <c r="K1092" s="264">
        <v>36</v>
      </c>
      <c r="L1092" s="264">
        <v>36</v>
      </c>
      <c r="M1092" s="264">
        <v>10</v>
      </c>
      <c r="N1092" s="264">
        <v>0</v>
      </c>
      <c r="O1092" s="264">
        <v>3426</v>
      </c>
      <c r="P1092" s="264">
        <v>47</v>
      </c>
      <c r="Q1092" s="264">
        <v>47</v>
      </c>
      <c r="R1092" s="264">
        <v>31</v>
      </c>
      <c r="S1092" s="264">
        <v>0</v>
      </c>
      <c r="T1092" s="265">
        <v>0.015</v>
      </c>
      <c r="U1092" s="266">
        <v>95069</v>
      </c>
      <c r="V1092" s="266">
        <v>1178</v>
      </c>
      <c r="W1092" s="266">
        <v>1173</v>
      </c>
      <c r="X1092" s="266">
        <v>0</v>
      </c>
      <c r="Y1092" s="264">
        <v>1098</v>
      </c>
      <c r="Z1092" s="267">
        <v>0.0123910002208922</v>
      </c>
      <c r="AA1092" s="267">
        <v>0.0136222910216718</v>
      </c>
      <c r="AB1092" s="267">
        <v>0.011531069827034</v>
      </c>
      <c r="AC1092" s="268">
        <v>0.0137186223000584</v>
      </c>
      <c r="AD1092" s="269">
        <v>0.00209122119463787</v>
      </c>
      <c r="AE1092" s="270">
        <v>22075</v>
      </c>
      <c r="AF1092" s="271">
        <v>258</v>
      </c>
      <c r="AG1092" s="271">
        <v>0</v>
      </c>
      <c r="AH1092" s="271">
        <v>23016</v>
      </c>
      <c r="AI1092" s="271">
        <v>278</v>
      </c>
      <c r="AJ1092" s="271">
        <v>0</v>
      </c>
      <c r="AK1092" s="268">
        <v>0.011687429218573</v>
      </c>
      <c r="AL1092" s="268">
        <v>0.012078554049357</v>
      </c>
      <c r="AM1092" s="269">
        <v>-0.000391124830783924</v>
      </c>
    </row>
    <row r="1093" spans="1:39">
      <c r="A1093" s="279" t="s">
        <v>1158</v>
      </c>
      <c r="B1093" s="280" t="s">
        <v>3355</v>
      </c>
      <c r="C1093" s="262" t="s">
        <v>1633</v>
      </c>
      <c r="D1093" s="280" t="s">
        <v>1634</v>
      </c>
      <c r="E1093" s="263">
        <v>953</v>
      </c>
      <c r="F1093" s="263">
        <v>22</v>
      </c>
      <c r="G1093" s="263">
        <v>17</v>
      </c>
      <c r="H1093" s="263">
        <v>0</v>
      </c>
      <c r="I1093" s="263">
        <v>0</v>
      </c>
      <c r="J1093" s="264">
        <v>1932</v>
      </c>
      <c r="K1093" s="264">
        <v>27</v>
      </c>
      <c r="L1093" s="264">
        <v>27</v>
      </c>
      <c r="M1093" s="264">
        <v>14</v>
      </c>
      <c r="N1093" s="264">
        <v>0</v>
      </c>
      <c r="O1093" s="264">
        <v>2141</v>
      </c>
      <c r="P1093" s="264">
        <v>35</v>
      </c>
      <c r="Q1093" s="264">
        <v>35</v>
      </c>
      <c r="R1093" s="264">
        <v>25</v>
      </c>
      <c r="S1093" s="264">
        <v>0</v>
      </c>
      <c r="T1093" s="265">
        <v>0.015</v>
      </c>
      <c r="U1093" s="266">
        <v>59884</v>
      </c>
      <c r="V1093" s="266">
        <v>870</v>
      </c>
      <c r="W1093" s="266">
        <v>865</v>
      </c>
      <c r="X1093" s="266">
        <v>2</v>
      </c>
      <c r="Y1093" s="264">
        <v>819</v>
      </c>
      <c r="Z1093" s="267">
        <v>0.0144946897334847</v>
      </c>
      <c r="AA1093" s="267">
        <v>0.0230849947534103</v>
      </c>
      <c r="AB1093" s="267">
        <v>0.0139751552795031</v>
      </c>
      <c r="AC1093" s="268">
        <v>0.0163475011676787</v>
      </c>
      <c r="AD1093" s="269">
        <v>0.00910983947390718</v>
      </c>
      <c r="AE1093" s="270">
        <v>14009</v>
      </c>
      <c r="AF1093" s="271">
        <v>219</v>
      </c>
      <c r="AG1093" s="271">
        <v>1</v>
      </c>
      <c r="AH1093" s="271">
        <v>14445</v>
      </c>
      <c r="AI1093" s="271">
        <v>199</v>
      </c>
      <c r="AJ1093" s="271">
        <v>0</v>
      </c>
      <c r="AK1093" s="268">
        <v>0.0155614247983439</v>
      </c>
      <c r="AL1093" s="268">
        <v>0.0137763932156456</v>
      </c>
      <c r="AM1093" s="269">
        <v>0.00178503158269837</v>
      </c>
    </row>
    <row r="1094" spans="1:39">
      <c r="A1094" s="279" t="s">
        <v>1158</v>
      </c>
      <c r="B1094" s="280" t="s">
        <v>3355</v>
      </c>
      <c r="C1094" s="262" t="s">
        <v>1635</v>
      </c>
      <c r="D1094" s="280" t="s">
        <v>1636</v>
      </c>
      <c r="E1094" s="263">
        <v>1090</v>
      </c>
      <c r="F1094" s="263">
        <v>19</v>
      </c>
      <c r="G1094" s="263">
        <v>14</v>
      </c>
      <c r="H1094" s="263">
        <v>0</v>
      </c>
      <c r="I1094" s="263">
        <v>0</v>
      </c>
      <c r="J1094" s="264">
        <v>2023</v>
      </c>
      <c r="K1094" s="264">
        <v>40</v>
      </c>
      <c r="L1094" s="264">
        <v>40</v>
      </c>
      <c r="M1094" s="264">
        <v>10</v>
      </c>
      <c r="N1094" s="264">
        <v>0</v>
      </c>
      <c r="O1094" s="264">
        <v>2089</v>
      </c>
      <c r="P1094" s="264">
        <v>34</v>
      </c>
      <c r="Q1094" s="264">
        <v>34</v>
      </c>
      <c r="R1094" s="264">
        <v>27</v>
      </c>
      <c r="S1094" s="264">
        <v>0</v>
      </c>
      <c r="T1094" s="265">
        <v>0.015</v>
      </c>
      <c r="U1094" s="266">
        <v>64070</v>
      </c>
      <c r="V1094" s="266">
        <v>913</v>
      </c>
      <c r="W1094" s="266">
        <v>908</v>
      </c>
      <c r="X1094" s="266">
        <v>0</v>
      </c>
      <c r="Y1094" s="264">
        <v>850</v>
      </c>
      <c r="Z1094" s="267">
        <v>0.0142500390198221</v>
      </c>
      <c r="AA1094" s="267">
        <v>0.0174311926605505</v>
      </c>
      <c r="AB1094" s="267">
        <v>0.0197726149283243</v>
      </c>
      <c r="AC1094" s="268">
        <v>0.0162757300143609</v>
      </c>
      <c r="AD1094" s="269">
        <v>-0.00234142226777381</v>
      </c>
      <c r="AE1094" s="270">
        <v>14260</v>
      </c>
      <c r="AF1094" s="271">
        <v>232</v>
      </c>
      <c r="AG1094" s="271">
        <v>0</v>
      </c>
      <c r="AH1094" s="271">
        <v>15164</v>
      </c>
      <c r="AI1094" s="271">
        <v>212</v>
      </c>
      <c r="AJ1094" s="271">
        <v>0</v>
      </c>
      <c r="AK1094" s="268">
        <v>0.0162692847124825</v>
      </c>
      <c r="AL1094" s="268">
        <v>0.0139804800844104</v>
      </c>
      <c r="AM1094" s="269">
        <v>0.00228880462807202</v>
      </c>
    </row>
    <row r="1095" spans="1:39">
      <c r="A1095" s="279" t="s">
        <v>1158</v>
      </c>
      <c r="B1095" s="280" t="s">
        <v>3355</v>
      </c>
      <c r="C1095" s="262" t="s">
        <v>1637</v>
      </c>
      <c r="D1095" s="280" t="s">
        <v>1638</v>
      </c>
      <c r="E1095" s="263">
        <v>1445</v>
      </c>
      <c r="F1095" s="263">
        <v>69</v>
      </c>
      <c r="G1095" s="263">
        <v>46</v>
      </c>
      <c r="H1095" s="263">
        <v>1</v>
      </c>
      <c r="I1095" s="263">
        <v>0</v>
      </c>
      <c r="J1095" s="264">
        <v>2765</v>
      </c>
      <c r="K1095" s="264">
        <v>13</v>
      </c>
      <c r="L1095" s="264">
        <v>13</v>
      </c>
      <c r="M1095" s="264">
        <v>0</v>
      </c>
      <c r="N1095" s="264">
        <v>0</v>
      </c>
      <c r="O1095" s="264">
        <v>2987</v>
      </c>
      <c r="P1095" s="264">
        <v>72</v>
      </c>
      <c r="Q1095" s="264">
        <v>72</v>
      </c>
      <c r="R1095" s="264">
        <v>26</v>
      </c>
      <c r="S1095" s="264">
        <v>0</v>
      </c>
      <c r="T1095" s="265">
        <v>0.015</v>
      </c>
      <c r="U1095" s="266">
        <v>87024</v>
      </c>
      <c r="V1095" s="266">
        <v>1577</v>
      </c>
      <c r="W1095" s="266">
        <v>1554</v>
      </c>
      <c r="X1095" s="266">
        <v>0</v>
      </c>
      <c r="Y1095" s="264">
        <v>1423</v>
      </c>
      <c r="Z1095" s="267">
        <v>0.0181214377642949</v>
      </c>
      <c r="AA1095" s="267">
        <v>0.0477508650519031</v>
      </c>
      <c r="AB1095" s="267">
        <v>0.00470162748643761</v>
      </c>
      <c r="AC1095" s="268">
        <v>0.0241044526280549</v>
      </c>
      <c r="AD1095" s="269">
        <v>0.0430492375654655</v>
      </c>
      <c r="AE1095" s="270">
        <v>19771</v>
      </c>
      <c r="AF1095" s="271">
        <v>403</v>
      </c>
      <c r="AG1095" s="271">
        <v>0</v>
      </c>
      <c r="AH1095" s="271">
        <v>20333</v>
      </c>
      <c r="AI1095" s="271">
        <v>334</v>
      </c>
      <c r="AJ1095" s="271">
        <v>0</v>
      </c>
      <c r="AK1095" s="268">
        <v>0.020383389813363</v>
      </c>
      <c r="AL1095" s="268">
        <v>0.0164264987950622</v>
      </c>
      <c r="AM1095" s="269">
        <v>0.00395689101830079</v>
      </c>
    </row>
    <row r="1096" spans="1:39">
      <c r="A1096" s="279" t="s">
        <v>1158</v>
      </c>
      <c r="B1096" s="280" t="s">
        <v>3359</v>
      </c>
      <c r="C1096" s="262" t="s">
        <v>1639</v>
      </c>
      <c r="D1096" s="280" t="s">
        <v>1640</v>
      </c>
      <c r="E1096" s="263">
        <v>4844</v>
      </c>
      <c r="F1096" s="263">
        <v>133</v>
      </c>
      <c r="G1096" s="263">
        <v>90</v>
      </c>
      <c r="H1096" s="263">
        <v>0</v>
      </c>
      <c r="I1096" s="263">
        <v>0</v>
      </c>
      <c r="J1096" s="264">
        <v>5498</v>
      </c>
      <c r="K1096" s="264">
        <v>140</v>
      </c>
      <c r="L1096" s="264">
        <v>138</v>
      </c>
      <c r="M1096" s="264">
        <v>33</v>
      </c>
      <c r="N1096" s="264">
        <v>0</v>
      </c>
      <c r="O1096" s="264">
        <v>6469</v>
      </c>
      <c r="P1096" s="264">
        <v>194</v>
      </c>
      <c r="Q1096" s="264">
        <v>194</v>
      </c>
      <c r="R1096" s="264">
        <v>136</v>
      </c>
      <c r="S1096" s="264">
        <v>0</v>
      </c>
      <c r="T1096" s="265">
        <v>0.015</v>
      </c>
      <c r="U1096" s="266">
        <v>189061</v>
      </c>
      <c r="V1096" s="266">
        <v>4863</v>
      </c>
      <c r="W1096" s="266">
        <v>4818</v>
      </c>
      <c r="X1096" s="266">
        <v>1</v>
      </c>
      <c r="Y1096" s="264">
        <v>4516</v>
      </c>
      <c r="Z1096" s="267">
        <v>0.025716567668636</v>
      </c>
      <c r="AA1096" s="267">
        <v>0.0274566473988439</v>
      </c>
      <c r="AB1096" s="267">
        <v>0.0254638050200073</v>
      </c>
      <c r="AC1096" s="268">
        <v>0.029989179162158</v>
      </c>
      <c r="AD1096" s="269">
        <v>0.00199284237883665</v>
      </c>
      <c r="AE1096" s="270">
        <v>43821</v>
      </c>
      <c r="AF1096" s="271">
        <v>1179</v>
      </c>
      <c r="AG1096" s="271">
        <v>0</v>
      </c>
      <c r="AH1096" s="271">
        <v>44930</v>
      </c>
      <c r="AI1096" s="271">
        <v>1198</v>
      </c>
      <c r="AJ1096" s="271">
        <v>1</v>
      </c>
      <c r="AK1096" s="268">
        <v>0.0269049086054631</v>
      </c>
      <c r="AL1096" s="268">
        <v>0.0266414422434899</v>
      </c>
      <c r="AM1096" s="269">
        <v>0.000263466361973261</v>
      </c>
    </row>
    <row r="1097" spans="1:39">
      <c r="A1097" s="279" t="s">
        <v>1158</v>
      </c>
      <c r="B1097" s="280" t="s">
        <v>40</v>
      </c>
      <c r="C1097" s="262" t="s">
        <v>1641</v>
      </c>
      <c r="D1097" s="280" t="s">
        <v>1642</v>
      </c>
      <c r="E1097" s="263">
        <v>0</v>
      </c>
      <c r="F1097" s="263">
        <v>0</v>
      </c>
      <c r="G1097" s="263">
        <v>0</v>
      </c>
      <c r="H1097" s="263">
        <v>0</v>
      </c>
      <c r="I1097" s="263">
        <v>0</v>
      </c>
      <c r="J1097" s="264">
        <v>0</v>
      </c>
      <c r="K1097" s="264">
        <v>0</v>
      </c>
      <c r="L1097" s="264">
        <v>0</v>
      </c>
      <c r="M1097" s="264">
        <v>0</v>
      </c>
      <c r="N1097" s="264">
        <v>0</v>
      </c>
      <c r="O1097" s="264">
        <v>0</v>
      </c>
      <c r="P1097" s="264">
        <v>0</v>
      </c>
      <c r="Q1097" s="264">
        <v>0</v>
      </c>
      <c r="R1097" s="264">
        <v>0</v>
      </c>
      <c r="S1097" s="264">
        <v>0</v>
      </c>
      <c r="T1097" s="265">
        <v>0.015</v>
      </c>
      <c r="U1097" s="266">
        <v>0</v>
      </c>
      <c r="V1097" s="266">
        <v>0</v>
      </c>
      <c r="W1097" s="266">
        <v>0</v>
      </c>
      <c r="X1097" s="266">
        <v>0</v>
      </c>
      <c r="Y1097" s="264">
        <v>0</v>
      </c>
      <c r="Z1097" s="267">
        <v>0</v>
      </c>
      <c r="AA1097" s="267">
        <v>0</v>
      </c>
      <c r="AB1097" s="267">
        <v>0</v>
      </c>
      <c r="AC1097" s="268">
        <v>0</v>
      </c>
      <c r="AD1097" s="269">
        <v>0</v>
      </c>
      <c r="AE1097" s="270">
        <v>0</v>
      </c>
      <c r="AF1097" s="271">
        <v>0</v>
      </c>
      <c r="AG1097" s="271">
        <v>0</v>
      </c>
      <c r="AH1097" s="271">
        <v>0</v>
      </c>
      <c r="AI1097" s="271">
        <v>0</v>
      </c>
      <c r="AJ1097" s="271">
        <v>0</v>
      </c>
      <c r="AK1097" s="268">
        <v>0</v>
      </c>
      <c r="AL1097" s="268">
        <v>0</v>
      </c>
      <c r="AM1097" s="269">
        <v>0</v>
      </c>
    </row>
    <row r="1098" spans="1:39">
      <c r="A1098" s="279" t="s">
        <v>1158</v>
      </c>
      <c r="B1098" s="280" t="s">
        <v>3359</v>
      </c>
      <c r="C1098" s="262" t="s">
        <v>1643</v>
      </c>
      <c r="D1098" s="280" t="s">
        <v>1644</v>
      </c>
      <c r="E1098" s="263">
        <v>1450</v>
      </c>
      <c r="F1098" s="263">
        <v>32</v>
      </c>
      <c r="G1098" s="263">
        <v>21</v>
      </c>
      <c r="H1098" s="263">
        <v>0</v>
      </c>
      <c r="I1098" s="263">
        <v>0</v>
      </c>
      <c r="J1098" s="264">
        <v>1608</v>
      </c>
      <c r="K1098" s="264">
        <v>57</v>
      </c>
      <c r="L1098" s="264">
        <v>56</v>
      </c>
      <c r="M1098" s="264">
        <v>12</v>
      </c>
      <c r="N1098" s="264">
        <v>0</v>
      </c>
      <c r="O1098" s="264">
        <v>2046</v>
      </c>
      <c r="P1098" s="264">
        <v>59</v>
      </c>
      <c r="Q1098" s="264">
        <v>59</v>
      </c>
      <c r="R1098" s="264">
        <v>40</v>
      </c>
      <c r="S1098" s="264">
        <v>0</v>
      </c>
      <c r="T1098" s="265">
        <v>0.015</v>
      </c>
      <c r="U1098" s="266">
        <v>58635</v>
      </c>
      <c r="V1098" s="266">
        <v>1476</v>
      </c>
      <c r="W1098" s="266">
        <v>1464</v>
      </c>
      <c r="X1098" s="266">
        <v>0</v>
      </c>
      <c r="Y1098" s="264">
        <v>1359</v>
      </c>
      <c r="Z1098" s="267">
        <v>0.0251726784343822</v>
      </c>
      <c r="AA1098" s="267">
        <v>0.0220689655172414</v>
      </c>
      <c r="AB1098" s="267">
        <v>0.0354477611940298</v>
      </c>
      <c r="AC1098" s="268">
        <v>0.0288367546432063</v>
      </c>
      <c r="AD1098" s="269">
        <v>-0.0133787956767885</v>
      </c>
      <c r="AE1098" s="270">
        <v>13565</v>
      </c>
      <c r="AF1098" s="271">
        <v>400</v>
      </c>
      <c r="AG1098" s="271">
        <v>0</v>
      </c>
      <c r="AH1098" s="271">
        <v>13855</v>
      </c>
      <c r="AI1098" s="271">
        <v>387</v>
      </c>
      <c r="AJ1098" s="271">
        <v>0</v>
      </c>
      <c r="AK1098" s="268">
        <v>0.0294876520457059</v>
      </c>
      <c r="AL1098" s="268">
        <v>0.0279321544568748</v>
      </c>
      <c r="AM1098" s="269">
        <v>0.00155549758883109</v>
      </c>
    </row>
    <row r="1099" spans="1:39">
      <c r="A1099" s="279" t="s">
        <v>1158</v>
      </c>
      <c r="B1099" s="280" t="s">
        <v>3359</v>
      </c>
      <c r="C1099" s="262" t="s">
        <v>1645</v>
      </c>
      <c r="D1099" s="280" t="s">
        <v>1646</v>
      </c>
      <c r="E1099" s="263">
        <v>3604</v>
      </c>
      <c r="F1099" s="263">
        <v>112</v>
      </c>
      <c r="G1099" s="263">
        <v>65</v>
      </c>
      <c r="H1099" s="263">
        <v>1</v>
      </c>
      <c r="I1099" s="263">
        <v>0</v>
      </c>
      <c r="J1099" s="264">
        <v>4012</v>
      </c>
      <c r="K1099" s="264">
        <v>112</v>
      </c>
      <c r="L1099" s="264">
        <v>112</v>
      </c>
      <c r="M1099" s="264">
        <v>0</v>
      </c>
      <c r="N1099" s="264">
        <v>0</v>
      </c>
      <c r="O1099" s="264">
        <v>4972</v>
      </c>
      <c r="P1099" s="264">
        <v>109</v>
      </c>
      <c r="Q1099" s="264">
        <v>109</v>
      </c>
      <c r="R1099" s="264">
        <v>45</v>
      </c>
      <c r="S1099" s="264">
        <v>0</v>
      </c>
      <c r="T1099" s="265">
        <v>0.015</v>
      </c>
      <c r="U1099" s="266">
        <v>143171</v>
      </c>
      <c r="V1099" s="266">
        <v>3329</v>
      </c>
      <c r="W1099" s="266">
        <v>3276</v>
      </c>
      <c r="X1099" s="266">
        <v>0</v>
      </c>
      <c r="Y1099" s="264">
        <v>2976</v>
      </c>
      <c r="Z1099" s="267">
        <v>0.0232519155415552</v>
      </c>
      <c r="AA1099" s="267">
        <v>0.0310765815760266</v>
      </c>
      <c r="AB1099" s="267">
        <v>0.0279162512462612</v>
      </c>
      <c r="AC1099" s="268">
        <v>0.0219227674979887</v>
      </c>
      <c r="AD1099" s="269">
        <v>0.00316033032976542</v>
      </c>
      <c r="AE1099" s="270">
        <v>33073</v>
      </c>
      <c r="AF1099" s="271">
        <v>837</v>
      </c>
      <c r="AG1099" s="271">
        <v>0</v>
      </c>
      <c r="AH1099" s="271">
        <v>33221</v>
      </c>
      <c r="AI1099" s="271">
        <v>806</v>
      </c>
      <c r="AJ1099" s="271">
        <v>0</v>
      </c>
      <c r="AK1099" s="268">
        <v>0.025307652768119</v>
      </c>
      <c r="AL1099" s="268">
        <v>0.0242617621384064</v>
      </c>
      <c r="AM1099" s="269">
        <v>0.00104589062971258</v>
      </c>
    </row>
    <row r="1100" spans="1:39">
      <c r="A1100" s="279" t="s">
        <v>1158</v>
      </c>
      <c r="B1100" s="280" t="s">
        <v>3354</v>
      </c>
      <c r="C1100" s="262" t="s">
        <v>1647</v>
      </c>
      <c r="D1100" s="280" t="s">
        <v>1648</v>
      </c>
      <c r="E1100" s="263">
        <v>0</v>
      </c>
      <c r="F1100" s="263">
        <v>0</v>
      </c>
      <c r="G1100" s="263">
        <v>0</v>
      </c>
      <c r="H1100" s="263">
        <v>0</v>
      </c>
      <c r="I1100" s="263">
        <v>0</v>
      </c>
      <c r="J1100" s="264">
        <v>0</v>
      </c>
      <c r="K1100" s="264">
        <v>0</v>
      </c>
      <c r="L1100" s="264">
        <v>0</v>
      </c>
      <c r="M1100" s="264">
        <v>0</v>
      </c>
      <c r="N1100" s="264">
        <v>0</v>
      </c>
      <c r="O1100" s="264">
        <v>0</v>
      </c>
      <c r="P1100" s="264">
        <v>0</v>
      </c>
      <c r="Q1100" s="264">
        <v>0</v>
      </c>
      <c r="R1100" s="264">
        <v>0</v>
      </c>
      <c r="S1100" s="264">
        <v>0</v>
      </c>
      <c r="T1100" s="265">
        <v>0.015</v>
      </c>
      <c r="U1100" s="266">
        <v>0</v>
      </c>
      <c r="V1100" s="266">
        <v>7</v>
      </c>
      <c r="W1100" s="266">
        <v>7</v>
      </c>
      <c r="X1100" s="266">
        <v>0</v>
      </c>
      <c r="Y1100" s="264">
        <v>7</v>
      </c>
      <c r="Z1100" s="267">
        <v>0</v>
      </c>
      <c r="AA1100" s="267">
        <v>0</v>
      </c>
      <c r="AB1100" s="267">
        <v>0</v>
      </c>
      <c r="AC1100" s="268">
        <v>0</v>
      </c>
      <c r="AD1100" s="269">
        <v>0</v>
      </c>
      <c r="AE1100" s="270">
        <v>0</v>
      </c>
      <c r="AF1100" s="271">
        <v>0</v>
      </c>
      <c r="AG1100" s="271">
        <v>0</v>
      </c>
      <c r="AH1100" s="271">
        <v>0</v>
      </c>
      <c r="AI1100" s="271">
        <v>3</v>
      </c>
      <c r="AJ1100" s="271">
        <v>0</v>
      </c>
      <c r="AK1100" s="268">
        <v>0</v>
      </c>
      <c r="AL1100" s="268">
        <v>0</v>
      </c>
      <c r="AM1100" s="269">
        <v>0</v>
      </c>
    </row>
    <row r="1101" spans="1:39">
      <c r="A1101" s="279" t="s">
        <v>1158</v>
      </c>
      <c r="B1101" s="280" t="s">
        <v>3354</v>
      </c>
      <c r="C1101" s="262" t="s">
        <v>1649</v>
      </c>
      <c r="D1101" s="280" t="s">
        <v>1650</v>
      </c>
      <c r="E1101" s="263">
        <v>3</v>
      </c>
      <c r="F1101" s="263">
        <v>3</v>
      </c>
      <c r="G1101" s="263">
        <v>3</v>
      </c>
      <c r="H1101" s="263">
        <v>3</v>
      </c>
      <c r="I1101" s="263">
        <v>0</v>
      </c>
      <c r="J1101" s="264">
        <v>0</v>
      </c>
      <c r="K1101" s="264">
        <v>0</v>
      </c>
      <c r="L1101" s="264">
        <v>0</v>
      </c>
      <c r="M1101" s="264">
        <v>0</v>
      </c>
      <c r="N1101" s="264">
        <v>0</v>
      </c>
      <c r="O1101" s="264">
        <v>0</v>
      </c>
      <c r="P1101" s="264">
        <v>0</v>
      </c>
      <c r="Q1101" s="264">
        <v>0</v>
      </c>
      <c r="R1101" s="264">
        <v>0</v>
      </c>
      <c r="S1101" s="264">
        <v>0</v>
      </c>
      <c r="T1101" s="265">
        <v>0.015</v>
      </c>
      <c r="U1101" s="266">
        <v>93</v>
      </c>
      <c r="V1101" s="266">
        <v>10</v>
      </c>
      <c r="W1101" s="266">
        <v>10</v>
      </c>
      <c r="X1101" s="266">
        <v>0</v>
      </c>
      <c r="Y1101" s="264">
        <v>10</v>
      </c>
      <c r="Z1101" s="267">
        <v>0.10752688172043</v>
      </c>
      <c r="AA1101" s="267">
        <v>1</v>
      </c>
      <c r="AB1101" s="267">
        <v>0</v>
      </c>
      <c r="AC1101" s="268">
        <v>0</v>
      </c>
      <c r="AD1101" s="269">
        <v>1</v>
      </c>
      <c r="AE1101" s="270">
        <v>13</v>
      </c>
      <c r="AF1101" s="271">
        <v>3</v>
      </c>
      <c r="AG1101" s="271">
        <v>0</v>
      </c>
      <c r="AH1101" s="271">
        <v>21</v>
      </c>
      <c r="AI1101" s="271">
        <v>4</v>
      </c>
      <c r="AJ1101" s="271">
        <v>0</v>
      </c>
      <c r="AK1101" s="268">
        <v>0.230769230769231</v>
      </c>
      <c r="AL1101" s="268">
        <v>0.19047619047619</v>
      </c>
      <c r="AM1101" s="269">
        <v>0.0402930402930403</v>
      </c>
    </row>
    <row r="1102" spans="1:39">
      <c r="A1102" s="279" t="s">
        <v>1158</v>
      </c>
      <c r="B1102" s="280" t="s">
        <v>3357</v>
      </c>
      <c r="C1102" s="262" t="s">
        <v>1651</v>
      </c>
      <c r="D1102" s="280" t="s">
        <v>1652</v>
      </c>
      <c r="E1102" s="263">
        <v>0</v>
      </c>
      <c r="F1102" s="263">
        <v>42</v>
      </c>
      <c r="G1102" s="263">
        <v>42</v>
      </c>
      <c r="H1102" s="263">
        <v>42</v>
      </c>
      <c r="I1102" s="263">
        <v>0</v>
      </c>
      <c r="J1102" s="264">
        <v>0</v>
      </c>
      <c r="K1102" s="264">
        <v>21</v>
      </c>
      <c r="L1102" s="264">
        <v>21</v>
      </c>
      <c r="M1102" s="264">
        <v>21</v>
      </c>
      <c r="N1102" s="264">
        <v>0</v>
      </c>
      <c r="O1102" s="264">
        <v>0</v>
      </c>
      <c r="P1102" s="264">
        <v>8</v>
      </c>
      <c r="Q1102" s="264">
        <v>8</v>
      </c>
      <c r="R1102" s="264">
        <v>8</v>
      </c>
      <c r="S1102" s="264">
        <v>0</v>
      </c>
      <c r="T1102" s="265">
        <v>0.015</v>
      </c>
      <c r="U1102" s="266">
        <v>0</v>
      </c>
      <c r="V1102" s="266">
        <v>1124</v>
      </c>
      <c r="W1102" s="266">
        <v>1124</v>
      </c>
      <c r="X1102" s="266">
        <v>0</v>
      </c>
      <c r="Y1102" s="264">
        <v>1124</v>
      </c>
      <c r="Z1102" s="267">
        <v>0</v>
      </c>
      <c r="AA1102" s="267">
        <v>0</v>
      </c>
      <c r="AB1102" s="267">
        <v>0</v>
      </c>
      <c r="AC1102" s="268">
        <v>0</v>
      </c>
      <c r="AD1102" s="269">
        <v>0</v>
      </c>
      <c r="AE1102" s="270">
        <v>0</v>
      </c>
      <c r="AF1102" s="271">
        <v>179</v>
      </c>
      <c r="AG1102" s="271">
        <v>0</v>
      </c>
      <c r="AH1102" s="271">
        <v>0</v>
      </c>
      <c r="AI1102" s="271">
        <v>268</v>
      </c>
      <c r="AJ1102" s="271">
        <v>0</v>
      </c>
      <c r="AK1102" s="268">
        <v>0</v>
      </c>
      <c r="AL1102" s="268">
        <v>0</v>
      </c>
      <c r="AM1102" s="269">
        <v>0</v>
      </c>
    </row>
    <row r="1103" spans="1:39">
      <c r="A1103" s="279" t="s">
        <v>1158</v>
      </c>
      <c r="B1103" s="280" t="s">
        <v>40</v>
      </c>
      <c r="C1103" s="262" t="s">
        <v>1653</v>
      </c>
      <c r="D1103" s="280" t="s">
        <v>1654</v>
      </c>
      <c r="E1103" s="263">
        <v>0</v>
      </c>
      <c r="F1103" s="263">
        <v>0</v>
      </c>
      <c r="G1103" s="263">
        <v>0</v>
      </c>
      <c r="H1103" s="263">
        <v>0</v>
      </c>
      <c r="I1103" s="263">
        <v>0</v>
      </c>
      <c r="J1103" s="264">
        <v>0</v>
      </c>
      <c r="K1103" s="264">
        <v>0</v>
      </c>
      <c r="L1103" s="264">
        <v>0</v>
      </c>
      <c r="M1103" s="264">
        <v>0</v>
      </c>
      <c r="N1103" s="264">
        <v>0</v>
      </c>
      <c r="O1103" s="264">
        <v>0</v>
      </c>
      <c r="P1103" s="264">
        <v>0</v>
      </c>
      <c r="Q1103" s="264">
        <v>0</v>
      </c>
      <c r="R1103" s="264">
        <v>0</v>
      </c>
      <c r="S1103" s="264">
        <v>0</v>
      </c>
      <c r="T1103" s="265">
        <v>0.015</v>
      </c>
      <c r="U1103" s="266">
        <v>0</v>
      </c>
      <c r="V1103" s="266">
        <v>0</v>
      </c>
      <c r="W1103" s="266">
        <v>0</v>
      </c>
      <c r="X1103" s="266">
        <v>0</v>
      </c>
      <c r="Y1103" s="264">
        <v>0</v>
      </c>
      <c r="Z1103" s="267">
        <v>0</v>
      </c>
      <c r="AA1103" s="267">
        <v>0</v>
      </c>
      <c r="AB1103" s="267">
        <v>0</v>
      </c>
      <c r="AC1103" s="268">
        <v>0</v>
      </c>
      <c r="AD1103" s="269">
        <v>0</v>
      </c>
      <c r="AE1103" s="270">
        <v>0</v>
      </c>
      <c r="AF1103" s="271">
        <v>0</v>
      </c>
      <c r="AG1103" s="271">
        <v>0</v>
      </c>
      <c r="AH1103" s="271">
        <v>0</v>
      </c>
      <c r="AI1103" s="271">
        <v>0</v>
      </c>
      <c r="AJ1103" s="271">
        <v>0</v>
      </c>
      <c r="AK1103" s="268">
        <v>0</v>
      </c>
      <c r="AL1103" s="268">
        <v>0</v>
      </c>
      <c r="AM1103" s="269">
        <v>0</v>
      </c>
    </row>
    <row r="1104" spans="1:39">
      <c r="A1104" s="279" t="s">
        <v>1158</v>
      </c>
      <c r="B1104" s="280" t="s">
        <v>3357</v>
      </c>
      <c r="C1104" s="262" t="s">
        <v>1655</v>
      </c>
      <c r="D1104" s="280" t="s">
        <v>1656</v>
      </c>
      <c r="E1104" s="263">
        <v>0</v>
      </c>
      <c r="F1104" s="263">
        <v>0</v>
      </c>
      <c r="G1104" s="263">
        <v>0</v>
      </c>
      <c r="H1104" s="263">
        <v>0</v>
      </c>
      <c r="I1104" s="263">
        <v>0</v>
      </c>
      <c r="J1104" s="264">
        <v>0</v>
      </c>
      <c r="K1104" s="264">
        <v>0</v>
      </c>
      <c r="L1104" s="264">
        <v>0</v>
      </c>
      <c r="M1104" s="264">
        <v>0</v>
      </c>
      <c r="N1104" s="264">
        <v>0</v>
      </c>
      <c r="O1104" s="264">
        <v>0</v>
      </c>
      <c r="P1104" s="264">
        <v>0</v>
      </c>
      <c r="Q1104" s="264">
        <v>0</v>
      </c>
      <c r="R1104" s="264">
        <v>0</v>
      </c>
      <c r="S1104" s="264">
        <v>0</v>
      </c>
      <c r="T1104" s="265">
        <v>0.015</v>
      </c>
      <c r="U1104" s="266">
        <v>0</v>
      </c>
      <c r="V1104" s="266">
        <v>1</v>
      </c>
      <c r="W1104" s="266">
        <v>1</v>
      </c>
      <c r="X1104" s="266">
        <v>0</v>
      </c>
      <c r="Y1104" s="264">
        <v>1</v>
      </c>
      <c r="Z1104" s="267">
        <v>0</v>
      </c>
      <c r="AA1104" s="267">
        <v>0</v>
      </c>
      <c r="AB1104" s="267">
        <v>0</v>
      </c>
      <c r="AC1104" s="268">
        <v>0</v>
      </c>
      <c r="AD1104" s="269">
        <v>0</v>
      </c>
      <c r="AE1104" s="270">
        <v>0</v>
      </c>
      <c r="AF1104" s="271">
        <v>0</v>
      </c>
      <c r="AG1104" s="271">
        <v>0</v>
      </c>
      <c r="AH1104" s="271">
        <v>0</v>
      </c>
      <c r="AI1104" s="271">
        <v>0</v>
      </c>
      <c r="AJ1104" s="271">
        <v>0</v>
      </c>
      <c r="AK1104" s="268">
        <v>0</v>
      </c>
      <c r="AL1104" s="268">
        <v>0</v>
      </c>
      <c r="AM1104" s="269">
        <v>0</v>
      </c>
    </row>
    <row r="1105" spans="1:39">
      <c r="A1105" s="279" t="s">
        <v>1158</v>
      </c>
      <c r="B1105" s="280" t="s">
        <v>3357</v>
      </c>
      <c r="C1105" s="262" t="s">
        <v>1657</v>
      </c>
      <c r="D1105" s="280" t="s">
        <v>1658</v>
      </c>
      <c r="E1105" s="263">
        <v>0</v>
      </c>
      <c r="F1105" s="263">
        <v>0</v>
      </c>
      <c r="G1105" s="263">
        <v>0</v>
      </c>
      <c r="H1105" s="263">
        <v>0</v>
      </c>
      <c r="I1105" s="263">
        <v>0</v>
      </c>
      <c r="J1105" s="264">
        <v>0</v>
      </c>
      <c r="K1105" s="264">
        <v>0</v>
      </c>
      <c r="L1105" s="264">
        <v>0</v>
      </c>
      <c r="M1105" s="264">
        <v>0</v>
      </c>
      <c r="N1105" s="264">
        <v>0</v>
      </c>
      <c r="O1105" s="264">
        <v>0</v>
      </c>
      <c r="P1105" s="264">
        <v>0</v>
      </c>
      <c r="Q1105" s="264">
        <v>0</v>
      </c>
      <c r="R1105" s="264">
        <v>0</v>
      </c>
      <c r="S1105" s="264">
        <v>0</v>
      </c>
      <c r="T1105" s="265">
        <v>0.015</v>
      </c>
      <c r="U1105" s="266">
        <v>0</v>
      </c>
      <c r="V1105" s="266">
        <v>3</v>
      </c>
      <c r="W1105" s="266">
        <v>3</v>
      </c>
      <c r="X1105" s="266">
        <v>0</v>
      </c>
      <c r="Y1105" s="264">
        <v>3</v>
      </c>
      <c r="Z1105" s="267">
        <v>0</v>
      </c>
      <c r="AA1105" s="267">
        <v>0</v>
      </c>
      <c r="AB1105" s="267">
        <v>0</v>
      </c>
      <c r="AC1105" s="268">
        <v>0</v>
      </c>
      <c r="AD1105" s="269">
        <v>0</v>
      </c>
      <c r="AE1105" s="270">
        <v>0</v>
      </c>
      <c r="AF1105" s="271">
        <v>0</v>
      </c>
      <c r="AG1105" s="271">
        <v>0</v>
      </c>
      <c r="AH1105" s="271">
        <v>0</v>
      </c>
      <c r="AI1105" s="271">
        <v>0</v>
      </c>
      <c r="AJ1105" s="271">
        <v>0</v>
      </c>
      <c r="AK1105" s="268">
        <v>0</v>
      </c>
      <c r="AL1105" s="268">
        <v>0</v>
      </c>
      <c r="AM1105" s="269">
        <v>0</v>
      </c>
    </row>
    <row r="1106" spans="1:39">
      <c r="A1106" s="279" t="s">
        <v>1158</v>
      </c>
      <c r="B1106" s="280" t="s">
        <v>3357</v>
      </c>
      <c r="C1106" s="262" t="s">
        <v>1659</v>
      </c>
      <c r="D1106" s="280" t="s">
        <v>1660</v>
      </c>
      <c r="E1106" s="263">
        <v>0</v>
      </c>
      <c r="F1106" s="263">
        <v>0</v>
      </c>
      <c r="G1106" s="263">
        <v>0</v>
      </c>
      <c r="H1106" s="263">
        <v>0</v>
      </c>
      <c r="I1106" s="263">
        <v>0</v>
      </c>
      <c r="J1106" s="264">
        <v>0</v>
      </c>
      <c r="K1106" s="264">
        <v>0</v>
      </c>
      <c r="L1106" s="264">
        <v>0</v>
      </c>
      <c r="M1106" s="264">
        <v>0</v>
      </c>
      <c r="N1106" s="264">
        <v>0</v>
      </c>
      <c r="O1106" s="264">
        <v>0</v>
      </c>
      <c r="P1106" s="264">
        <v>0</v>
      </c>
      <c r="Q1106" s="264">
        <v>0</v>
      </c>
      <c r="R1106" s="264">
        <v>0</v>
      </c>
      <c r="S1106" s="264">
        <v>0</v>
      </c>
      <c r="T1106" s="265">
        <v>0.015</v>
      </c>
      <c r="U1106" s="266">
        <v>0</v>
      </c>
      <c r="V1106" s="266">
        <v>5</v>
      </c>
      <c r="W1106" s="266">
        <v>5</v>
      </c>
      <c r="X1106" s="266">
        <v>0</v>
      </c>
      <c r="Y1106" s="264">
        <v>5</v>
      </c>
      <c r="Z1106" s="267">
        <v>0</v>
      </c>
      <c r="AA1106" s="267">
        <v>0</v>
      </c>
      <c r="AB1106" s="267">
        <v>0</v>
      </c>
      <c r="AC1106" s="268">
        <v>0</v>
      </c>
      <c r="AD1106" s="269">
        <v>0</v>
      </c>
      <c r="AE1106" s="270">
        <v>0</v>
      </c>
      <c r="AF1106" s="271">
        <v>0</v>
      </c>
      <c r="AG1106" s="271">
        <v>0</v>
      </c>
      <c r="AH1106" s="271">
        <v>0</v>
      </c>
      <c r="AI1106" s="271">
        <v>0</v>
      </c>
      <c r="AJ1106" s="271">
        <v>0</v>
      </c>
      <c r="AK1106" s="268">
        <v>0</v>
      </c>
      <c r="AL1106" s="268">
        <v>0</v>
      </c>
      <c r="AM1106" s="269">
        <v>0</v>
      </c>
    </row>
    <row r="1107" spans="1:39">
      <c r="A1107" s="279" t="s">
        <v>1158</v>
      </c>
      <c r="B1107" s="280" t="s">
        <v>3357</v>
      </c>
      <c r="C1107" s="262" t="s">
        <v>1661</v>
      </c>
      <c r="D1107" s="280" t="s">
        <v>1662</v>
      </c>
      <c r="E1107" s="263">
        <v>0</v>
      </c>
      <c r="F1107" s="263">
        <v>0</v>
      </c>
      <c r="G1107" s="263">
        <v>0</v>
      </c>
      <c r="H1107" s="263">
        <v>0</v>
      </c>
      <c r="I1107" s="263">
        <v>0</v>
      </c>
      <c r="J1107" s="264">
        <v>0</v>
      </c>
      <c r="K1107" s="264">
        <v>0</v>
      </c>
      <c r="L1107" s="264">
        <v>0</v>
      </c>
      <c r="M1107" s="264">
        <v>0</v>
      </c>
      <c r="N1107" s="264">
        <v>0</v>
      </c>
      <c r="O1107" s="264">
        <v>0</v>
      </c>
      <c r="P1107" s="264">
        <v>0</v>
      </c>
      <c r="Q1107" s="264">
        <v>0</v>
      </c>
      <c r="R1107" s="264">
        <v>0</v>
      </c>
      <c r="S1107" s="264">
        <v>0</v>
      </c>
      <c r="T1107" s="265">
        <v>0.015</v>
      </c>
      <c r="U1107" s="266">
        <v>0</v>
      </c>
      <c r="V1107" s="266">
        <v>2</v>
      </c>
      <c r="W1107" s="266">
        <v>2</v>
      </c>
      <c r="X1107" s="266">
        <v>0</v>
      </c>
      <c r="Y1107" s="264">
        <v>2</v>
      </c>
      <c r="Z1107" s="267">
        <v>0</v>
      </c>
      <c r="AA1107" s="267">
        <v>0</v>
      </c>
      <c r="AB1107" s="267">
        <v>0</v>
      </c>
      <c r="AC1107" s="268">
        <v>0</v>
      </c>
      <c r="AD1107" s="269">
        <v>0</v>
      </c>
      <c r="AE1107" s="270">
        <v>0</v>
      </c>
      <c r="AF1107" s="271">
        <v>0</v>
      </c>
      <c r="AG1107" s="271">
        <v>0</v>
      </c>
      <c r="AH1107" s="271">
        <v>0</v>
      </c>
      <c r="AI1107" s="271">
        <v>1</v>
      </c>
      <c r="AJ1107" s="271">
        <v>0</v>
      </c>
      <c r="AK1107" s="268">
        <v>0</v>
      </c>
      <c r="AL1107" s="268">
        <v>0</v>
      </c>
      <c r="AM1107" s="269">
        <v>0</v>
      </c>
    </row>
    <row r="1108" spans="1:39">
      <c r="A1108" s="279" t="s">
        <v>1158</v>
      </c>
      <c r="B1108" s="280" t="s">
        <v>40</v>
      </c>
      <c r="C1108" s="262" t="e">
        <v>#N/A</v>
      </c>
      <c r="D1108" s="280" t="s">
        <v>1664</v>
      </c>
      <c r="E1108" s="263">
        <v>0</v>
      </c>
      <c r="F1108" s="263">
        <v>0</v>
      </c>
      <c r="G1108" s="263">
        <v>0</v>
      </c>
      <c r="H1108" s="263">
        <v>0</v>
      </c>
      <c r="I1108" s="263">
        <v>0</v>
      </c>
      <c r="J1108" s="264">
        <v>0</v>
      </c>
      <c r="K1108" s="264">
        <v>0</v>
      </c>
      <c r="L1108" s="264">
        <v>0</v>
      </c>
      <c r="M1108" s="264">
        <v>0</v>
      </c>
      <c r="N1108" s="264">
        <v>0</v>
      </c>
      <c r="O1108" s="264">
        <v>0</v>
      </c>
      <c r="P1108" s="264">
        <v>0</v>
      </c>
      <c r="Q1108" s="264">
        <v>0</v>
      </c>
      <c r="R1108" s="264">
        <v>0</v>
      </c>
      <c r="S1108" s="264">
        <v>0</v>
      </c>
      <c r="T1108" s="265">
        <v>0.015</v>
      </c>
      <c r="U1108" s="266">
        <v>0</v>
      </c>
      <c r="V1108" s="266">
        <v>0</v>
      </c>
      <c r="W1108" s="266">
        <v>0</v>
      </c>
      <c r="X1108" s="266">
        <v>0</v>
      </c>
      <c r="Y1108" s="264">
        <v>0</v>
      </c>
      <c r="Z1108" s="267">
        <v>0</v>
      </c>
      <c r="AA1108" s="267">
        <v>0</v>
      </c>
      <c r="AB1108" s="267">
        <v>0</v>
      </c>
      <c r="AC1108" s="268">
        <v>0</v>
      </c>
      <c r="AD1108" s="269">
        <v>0</v>
      </c>
      <c r="AE1108" s="270">
        <v>0</v>
      </c>
      <c r="AF1108" s="271">
        <v>0</v>
      </c>
      <c r="AG1108" s="271">
        <v>0</v>
      </c>
      <c r="AH1108" s="271">
        <v>0</v>
      </c>
      <c r="AI1108" s="271">
        <v>0</v>
      </c>
      <c r="AJ1108" s="271">
        <v>0</v>
      </c>
      <c r="AK1108" s="268">
        <v>0</v>
      </c>
      <c r="AL1108" s="268">
        <v>0</v>
      </c>
      <c r="AM1108" s="269">
        <v>0</v>
      </c>
    </row>
    <row r="1109" spans="1:39">
      <c r="A1109" s="279" t="s">
        <v>1158</v>
      </c>
      <c r="B1109" s="280" t="s">
        <v>40</v>
      </c>
      <c r="C1109" s="262" t="e">
        <v>#N/A</v>
      </c>
      <c r="D1109" s="280" t="s">
        <v>1665</v>
      </c>
      <c r="E1109" s="263">
        <v>0</v>
      </c>
      <c r="F1109" s="263">
        <v>0</v>
      </c>
      <c r="G1109" s="263">
        <v>0</v>
      </c>
      <c r="H1109" s="263">
        <v>0</v>
      </c>
      <c r="I1109" s="263">
        <v>0</v>
      </c>
      <c r="J1109" s="264">
        <v>0</v>
      </c>
      <c r="K1109" s="264">
        <v>0</v>
      </c>
      <c r="L1109" s="264">
        <v>0</v>
      </c>
      <c r="M1109" s="264">
        <v>0</v>
      </c>
      <c r="N1109" s="264">
        <v>0</v>
      </c>
      <c r="O1109" s="264">
        <v>0</v>
      </c>
      <c r="P1109" s="264">
        <v>0</v>
      </c>
      <c r="Q1109" s="264">
        <v>0</v>
      </c>
      <c r="R1109" s="264">
        <v>0</v>
      </c>
      <c r="S1109" s="264">
        <v>0</v>
      </c>
      <c r="T1109" s="265">
        <v>0.015</v>
      </c>
      <c r="U1109" s="266">
        <v>0</v>
      </c>
      <c r="V1109" s="266">
        <v>0</v>
      </c>
      <c r="W1109" s="266">
        <v>0</v>
      </c>
      <c r="X1109" s="266">
        <v>0</v>
      </c>
      <c r="Y1109" s="264">
        <v>0</v>
      </c>
      <c r="Z1109" s="267">
        <v>0</v>
      </c>
      <c r="AA1109" s="267">
        <v>0</v>
      </c>
      <c r="AB1109" s="267">
        <v>0</v>
      </c>
      <c r="AC1109" s="268">
        <v>0</v>
      </c>
      <c r="AD1109" s="269">
        <v>0</v>
      </c>
      <c r="AE1109" s="270">
        <v>0</v>
      </c>
      <c r="AF1109" s="271">
        <v>0</v>
      </c>
      <c r="AG1109" s="271">
        <v>0</v>
      </c>
      <c r="AH1109" s="271">
        <v>0</v>
      </c>
      <c r="AI1109" s="271">
        <v>0</v>
      </c>
      <c r="AJ1109" s="271">
        <v>0</v>
      </c>
      <c r="AK1109" s="268">
        <v>0</v>
      </c>
      <c r="AL1109" s="268">
        <v>0</v>
      </c>
      <c r="AM1109" s="269">
        <v>0</v>
      </c>
    </row>
    <row r="1110" spans="1:39">
      <c r="A1110" s="279" t="s">
        <v>1158</v>
      </c>
      <c r="B1110" s="280" t="s">
        <v>40</v>
      </c>
      <c r="C1110" s="262" t="e">
        <v>#N/A</v>
      </c>
      <c r="D1110" s="280" t="s">
        <v>1666</v>
      </c>
      <c r="E1110" s="263">
        <v>0</v>
      </c>
      <c r="F1110" s="263">
        <v>0</v>
      </c>
      <c r="G1110" s="263">
        <v>0</v>
      </c>
      <c r="H1110" s="263">
        <v>0</v>
      </c>
      <c r="I1110" s="263">
        <v>0</v>
      </c>
      <c r="J1110" s="264">
        <v>0</v>
      </c>
      <c r="K1110" s="264">
        <v>0</v>
      </c>
      <c r="L1110" s="264">
        <v>0</v>
      </c>
      <c r="M1110" s="264">
        <v>0</v>
      </c>
      <c r="N1110" s="264">
        <v>0</v>
      </c>
      <c r="O1110" s="264">
        <v>0</v>
      </c>
      <c r="P1110" s="264">
        <v>0</v>
      </c>
      <c r="Q1110" s="264">
        <v>0</v>
      </c>
      <c r="R1110" s="264">
        <v>0</v>
      </c>
      <c r="S1110" s="264">
        <v>0</v>
      </c>
      <c r="T1110" s="265">
        <v>0.015</v>
      </c>
      <c r="U1110" s="266">
        <v>0</v>
      </c>
      <c r="V1110" s="266">
        <v>0</v>
      </c>
      <c r="W1110" s="266">
        <v>0</v>
      </c>
      <c r="X1110" s="266">
        <v>0</v>
      </c>
      <c r="Y1110" s="264">
        <v>0</v>
      </c>
      <c r="Z1110" s="267">
        <v>0</v>
      </c>
      <c r="AA1110" s="267">
        <v>0</v>
      </c>
      <c r="AB1110" s="267">
        <v>0</v>
      </c>
      <c r="AC1110" s="268">
        <v>0</v>
      </c>
      <c r="AD1110" s="269">
        <v>0</v>
      </c>
      <c r="AE1110" s="270">
        <v>0</v>
      </c>
      <c r="AF1110" s="271">
        <v>0</v>
      </c>
      <c r="AG1110" s="271">
        <v>0</v>
      </c>
      <c r="AH1110" s="271">
        <v>0</v>
      </c>
      <c r="AI1110" s="271">
        <v>0</v>
      </c>
      <c r="AJ1110" s="271">
        <v>0</v>
      </c>
      <c r="AK1110" s="268">
        <v>0</v>
      </c>
      <c r="AL1110" s="268">
        <v>0</v>
      </c>
      <c r="AM1110" s="269">
        <v>0</v>
      </c>
    </row>
    <row r="1111" spans="1:39">
      <c r="A1111" s="279" t="s">
        <v>1158</v>
      </c>
      <c r="B1111" s="280" t="s">
        <v>3359</v>
      </c>
      <c r="C1111" s="262" t="s">
        <v>1667</v>
      </c>
      <c r="D1111" s="280" t="s">
        <v>1668</v>
      </c>
      <c r="E1111" s="263">
        <v>0</v>
      </c>
      <c r="F1111" s="263">
        <v>0</v>
      </c>
      <c r="G1111" s="263">
        <v>0</v>
      </c>
      <c r="H1111" s="263">
        <v>0</v>
      </c>
      <c r="I1111" s="263">
        <v>0</v>
      </c>
      <c r="J1111" s="264">
        <v>0</v>
      </c>
      <c r="K1111" s="264">
        <v>0</v>
      </c>
      <c r="L1111" s="264">
        <v>0</v>
      </c>
      <c r="M1111" s="264">
        <v>0</v>
      </c>
      <c r="N1111" s="264">
        <v>0</v>
      </c>
      <c r="O1111" s="264">
        <v>0</v>
      </c>
      <c r="P1111" s="264">
        <v>0</v>
      </c>
      <c r="Q1111" s="264">
        <v>0</v>
      </c>
      <c r="R1111" s="264">
        <v>0</v>
      </c>
      <c r="S1111" s="264">
        <v>0</v>
      </c>
      <c r="T1111" s="265">
        <v>0.015</v>
      </c>
      <c r="U1111" s="266">
        <v>0</v>
      </c>
      <c r="V1111" s="266">
        <v>0</v>
      </c>
      <c r="W1111" s="266">
        <v>0</v>
      </c>
      <c r="X1111" s="266">
        <v>0</v>
      </c>
      <c r="Y1111" s="264">
        <v>0</v>
      </c>
      <c r="Z1111" s="267">
        <v>0</v>
      </c>
      <c r="AA1111" s="267">
        <v>0</v>
      </c>
      <c r="AB1111" s="267">
        <v>0</v>
      </c>
      <c r="AC1111" s="268">
        <v>0</v>
      </c>
      <c r="AD1111" s="269">
        <v>0</v>
      </c>
      <c r="AE1111" s="270">
        <v>0</v>
      </c>
      <c r="AF1111" s="271">
        <v>0</v>
      </c>
      <c r="AG1111" s="271">
        <v>0</v>
      </c>
      <c r="AH1111" s="271">
        <v>0</v>
      </c>
      <c r="AI1111" s="271">
        <v>0</v>
      </c>
      <c r="AJ1111" s="271">
        <v>0</v>
      </c>
      <c r="AK1111" s="268">
        <v>0</v>
      </c>
      <c r="AL1111" s="268">
        <v>0</v>
      </c>
      <c r="AM1111" s="269">
        <v>0</v>
      </c>
    </row>
    <row r="1112" spans="1:39">
      <c r="A1112" s="279" t="s">
        <v>1669</v>
      </c>
      <c r="B1112" s="280" t="s">
        <v>3360</v>
      </c>
      <c r="C1112" s="262" t="s">
        <v>1671</v>
      </c>
      <c r="D1112" s="280" t="s">
        <v>1672</v>
      </c>
      <c r="E1112" s="263">
        <v>1234</v>
      </c>
      <c r="F1112" s="263">
        <v>34</v>
      </c>
      <c r="G1112" s="263">
        <v>20</v>
      </c>
      <c r="H1112" s="263">
        <v>1</v>
      </c>
      <c r="I1112" s="263">
        <v>0</v>
      </c>
      <c r="J1112" s="264">
        <v>1648</v>
      </c>
      <c r="K1112" s="264">
        <v>46</v>
      </c>
      <c r="L1112" s="264">
        <v>46</v>
      </c>
      <c r="M1112" s="264">
        <v>0</v>
      </c>
      <c r="N1112" s="264">
        <v>0</v>
      </c>
      <c r="O1112" s="264">
        <v>1543</v>
      </c>
      <c r="P1112" s="264">
        <v>31</v>
      </c>
      <c r="Q1112" s="264">
        <v>31</v>
      </c>
      <c r="R1112" s="264">
        <v>5</v>
      </c>
      <c r="S1112" s="264">
        <v>0</v>
      </c>
      <c r="T1112" s="265">
        <v>0.015</v>
      </c>
      <c r="U1112" s="266">
        <v>47654</v>
      </c>
      <c r="V1112" s="266">
        <v>1134</v>
      </c>
      <c r="W1112" s="266">
        <v>1120</v>
      </c>
      <c r="X1112" s="266">
        <v>4</v>
      </c>
      <c r="Y1112" s="264">
        <v>997</v>
      </c>
      <c r="Z1112" s="267">
        <v>0.0237125949553028</v>
      </c>
      <c r="AA1112" s="267">
        <v>0.0275526742301459</v>
      </c>
      <c r="AB1112" s="267">
        <v>0.0279126213592233</v>
      </c>
      <c r="AC1112" s="268">
        <v>0.0200907323395982</v>
      </c>
      <c r="AD1112" s="269">
        <v>-0.000359947129077436</v>
      </c>
      <c r="AE1112" s="270">
        <v>11437</v>
      </c>
      <c r="AF1112" s="271">
        <v>275</v>
      </c>
      <c r="AG1112" s="271">
        <v>0</v>
      </c>
      <c r="AH1112" s="271">
        <v>11186</v>
      </c>
      <c r="AI1112" s="271">
        <v>280</v>
      </c>
      <c r="AJ1112" s="271">
        <v>2</v>
      </c>
      <c r="AK1112" s="268">
        <v>0.024044766984349</v>
      </c>
      <c r="AL1112" s="268">
        <v>0.024852494189165</v>
      </c>
      <c r="AM1112" s="269">
        <v>-0.000807727204815985</v>
      </c>
    </row>
    <row r="1113" spans="1:39">
      <c r="A1113" s="279" t="s">
        <v>1669</v>
      </c>
      <c r="B1113" s="280" t="s">
        <v>3360</v>
      </c>
      <c r="C1113" s="262" t="s">
        <v>1673</v>
      </c>
      <c r="D1113" s="280" t="s">
        <v>1674</v>
      </c>
      <c r="E1113" s="263">
        <v>4388</v>
      </c>
      <c r="F1113" s="263">
        <v>196</v>
      </c>
      <c r="G1113" s="263">
        <v>140</v>
      </c>
      <c r="H1113" s="263">
        <v>2</v>
      </c>
      <c r="I1113" s="263">
        <v>0</v>
      </c>
      <c r="J1113" s="264">
        <v>6105</v>
      </c>
      <c r="K1113" s="264">
        <v>175</v>
      </c>
      <c r="L1113" s="264">
        <v>173</v>
      </c>
      <c r="M1113" s="264">
        <v>7</v>
      </c>
      <c r="N1113" s="264">
        <v>0</v>
      </c>
      <c r="O1113" s="264">
        <v>5192</v>
      </c>
      <c r="P1113" s="264">
        <v>187</v>
      </c>
      <c r="Q1113" s="264">
        <v>187</v>
      </c>
      <c r="R1113" s="264">
        <v>16</v>
      </c>
      <c r="S1113" s="264">
        <v>0</v>
      </c>
      <c r="T1113" s="265">
        <v>0.015</v>
      </c>
      <c r="U1113" s="266">
        <v>174313</v>
      </c>
      <c r="V1113" s="266">
        <v>4730</v>
      </c>
      <c r="W1113" s="266">
        <v>4665</v>
      </c>
      <c r="X1113" s="266">
        <v>6</v>
      </c>
      <c r="Y1113" s="264">
        <v>3943</v>
      </c>
      <c r="Z1113" s="267">
        <v>0.0271006752221578</v>
      </c>
      <c r="AA1113" s="267">
        <v>0.0446672743846855</v>
      </c>
      <c r="AB1113" s="267">
        <v>0.0286650286650287</v>
      </c>
      <c r="AC1113" s="268">
        <v>0.0360169491525424</v>
      </c>
      <c r="AD1113" s="269">
        <v>0.0160022457196568</v>
      </c>
      <c r="AE1113" s="270">
        <v>41084</v>
      </c>
      <c r="AF1113" s="271">
        <v>1212</v>
      </c>
      <c r="AG1113" s="271">
        <v>0</v>
      </c>
      <c r="AH1113" s="271">
        <v>41336</v>
      </c>
      <c r="AI1113" s="271">
        <v>1242</v>
      </c>
      <c r="AJ1113" s="271">
        <v>4</v>
      </c>
      <c r="AK1113" s="268">
        <v>0.0295005354882679</v>
      </c>
      <c r="AL1113" s="268">
        <v>0.0299496806657635</v>
      </c>
      <c r="AM1113" s="269">
        <v>-0.000449145177495561</v>
      </c>
    </row>
    <row r="1114" spans="1:39">
      <c r="A1114" s="279" t="s">
        <v>1669</v>
      </c>
      <c r="B1114" s="280" t="s">
        <v>3360</v>
      </c>
      <c r="C1114" s="262" t="s">
        <v>1675</v>
      </c>
      <c r="D1114" s="280" t="s">
        <v>1676</v>
      </c>
      <c r="E1114" s="263">
        <v>2811</v>
      </c>
      <c r="F1114" s="263">
        <v>63</v>
      </c>
      <c r="G1114" s="263">
        <v>45</v>
      </c>
      <c r="H1114" s="263">
        <v>0</v>
      </c>
      <c r="I1114" s="263">
        <v>0</v>
      </c>
      <c r="J1114" s="264">
        <v>4211</v>
      </c>
      <c r="K1114" s="264">
        <v>71</v>
      </c>
      <c r="L1114" s="264">
        <v>71</v>
      </c>
      <c r="M1114" s="264">
        <v>1</v>
      </c>
      <c r="N1114" s="264">
        <v>0</v>
      </c>
      <c r="O1114" s="264">
        <v>3321</v>
      </c>
      <c r="P1114" s="264">
        <v>62</v>
      </c>
      <c r="Q1114" s="264">
        <v>62</v>
      </c>
      <c r="R1114" s="264">
        <v>7</v>
      </c>
      <c r="S1114" s="264">
        <v>0</v>
      </c>
      <c r="T1114" s="265">
        <v>0.015</v>
      </c>
      <c r="U1114" s="266">
        <v>113632</v>
      </c>
      <c r="V1114" s="266">
        <v>2062</v>
      </c>
      <c r="W1114" s="266">
        <v>2042</v>
      </c>
      <c r="X1114" s="266">
        <v>0</v>
      </c>
      <c r="Y1114" s="264">
        <v>1831</v>
      </c>
      <c r="Z1114" s="267">
        <v>0.0181462968177978</v>
      </c>
      <c r="AA1114" s="267">
        <v>0.0224119530416222</v>
      </c>
      <c r="AB1114" s="267">
        <v>0.016860603182142</v>
      </c>
      <c r="AC1114" s="268">
        <v>0.0186690755796447</v>
      </c>
      <c r="AD1114" s="269">
        <v>0.00555134985948019</v>
      </c>
      <c r="AE1114" s="270">
        <v>27015</v>
      </c>
      <c r="AF1114" s="271">
        <v>486</v>
      </c>
      <c r="AG1114" s="271">
        <v>0</v>
      </c>
      <c r="AH1114" s="271">
        <v>26586</v>
      </c>
      <c r="AI1114" s="271">
        <v>561</v>
      </c>
      <c r="AJ1114" s="271">
        <v>0</v>
      </c>
      <c r="AK1114" s="268">
        <v>0.0179900055524709</v>
      </c>
      <c r="AL1114" s="268">
        <v>0.0211013315278718</v>
      </c>
      <c r="AM1114" s="269">
        <v>-0.00311132597540096</v>
      </c>
    </row>
    <row r="1115" spans="1:39">
      <c r="A1115" s="279" t="s">
        <v>1669</v>
      </c>
      <c r="B1115" s="280" t="s">
        <v>3360</v>
      </c>
      <c r="C1115" s="262" t="s">
        <v>1677</v>
      </c>
      <c r="D1115" s="280" t="s">
        <v>1678</v>
      </c>
      <c r="E1115" s="263">
        <v>3646</v>
      </c>
      <c r="F1115" s="263">
        <v>65</v>
      </c>
      <c r="G1115" s="263">
        <v>46</v>
      </c>
      <c r="H1115" s="263">
        <v>4</v>
      </c>
      <c r="I1115" s="263">
        <v>0</v>
      </c>
      <c r="J1115" s="264">
        <v>4384</v>
      </c>
      <c r="K1115" s="264">
        <v>101</v>
      </c>
      <c r="L1115" s="264">
        <v>101</v>
      </c>
      <c r="M1115" s="264">
        <v>5</v>
      </c>
      <c r="N1115" s="264">
        <v>0</v>
      </c>
      <c r="O1115" s="264">
        <v>4163</v>
      </c>
      <c r="P1115" s="264">
        <v>69</v>
      </c>
      <c r="Q1115" s="264">
        <v>68</v>
      </c>
      <c r="R1115" s="264">
        <v>35</v>
      </c>
      <c r="S1115" s="264">
        <v>0</v>
      </c>
      <c r="T1115" s="265">
        <v>0.015</v>
      </c>
      <c r="U1115" s="266">
        <v>110523</v>
      </c>
      <c r="V1115" s="266">
        <v>2212</v>
      </c>
      <c r="W1115" s="266">
        <v>2183</v>
      </c>
      <c r="X1115" s="266">
        <v>2</v>
      </c>
      <c r="Y1115" s="264">
        <v>1973</v>
      </c>
      <c r="Z1115" s="267">
        <v>0.0199958379703772</v>
      </c>
      <c r="AA1115" s="267">
        <v>0.0178277564454196</v>
      </c>
      <c r="AB1115" s="267">
        <v>0.0230383211678832</v>
      </c>
      <c r="AC1115" s="268">
        <v>0.0165745856353591</v>
      </c>
      <c r="AD1115" s="269">
        <v>-0.00521056472246357</v>
      </c>
      <c r="AE1115" s="270">
        <v>31173</v>
      </c>
      <c r="AF1115" s="271">
        <v>542</v>
      </c>
      <c r="AG1115" s="271">
        <v>1</v>
      </c>
      <c r="AH1115" s="271">
        <v>25556</v>
      </c>
      <c r="AI1115" s="271">
        <v>517</v>
      </c>
      <c r="AJ1115" s="271">
        <v>1</v>
      </c>
      <c r="AK1115" s="268">
        <v>0.0173547621338979</v>
      </c>
      <c r="AL1115" s="268">
        <v>0.0201909532008139</v>
      </c>
      <c r="AM1115" s="269">
        <v>-0.00283619106691597</v>
      </c>
    </row>
    <row r="1116" spans="1:39">
      <c r="A1116" s="279" t="s">
        <v>1669</v>
      </c>
      <c r="B1116" s="280" t="s">
        <v>3360</v>
      </c>
      <c r="C1116" s="262" t="s">
        <v>1679</v>
      </c>
      <c r="D1116" s="280" t="s">
        <v>1680</v>
      </c>
      <c r="E1116" s="263">
        <v>2539</v>
      </c>
      <c r="F1116" s="263">
        <v>81</v>
      </c>
      <c r="G1116" s="263">
        <v>59</v>
      </c>
      <c r="H1116" s="263">
        <v>1</v>
      </c>
      <c r="I1116" s="263">
        <v>0</v>
      </c>
      <c r="J1116" s="264">
        <v>3217</v>
      </c>
      <c r="K1116" s="264">
        <v>61</v>
      </c>
      <c r="L1116" s="264">
        <v>58</v>
      </c>
      <c r="M1116" s="264">
        <v>3</v>
      </c>
      <c r="N1116" s="264">
        <v>1</v>
      </c>
      <c r="O1116" s="264">
        <v>3310</v>
      </c>
      <c r="P1116" s="264">
        <v>66</v>
      </c>
      <c r="Q1116" s="264">
        <v>66</v>
      </c>
      <c r="R1116" s="264">
        <v>16</v>
      </c>
      <c r="S1116" s="264">
        <v>0</v>
      </c>
      <c r="T1116" s="265">
        <v>0.015</v>
      </c>
      <c r="U1116" s="266">
        <v>104007</v>
      </c>
      <c r="V1116" s="266">
        <v>2031</v>
      </c>
      <c r="W1116" s="266">
        <v>2005</v>
      </c>
      <c r="X1116" s="266">
        <v>6</v>
      </c>
      <c r="Y1116" s="264">
        <v>1780</v>
      </c>
      <c r="Z1116" s="267">
        <v>0.0194698433759266</v>
      </c>
      <c r="AA1116" s="267">
        <v>0.0319023237495077</v>
      </c>
      <c r="AB1116" s="267">
        <v>0.0186509170034193</v>
      </c>
      <c r="AC1116" s="268">
        <v>0.0199395770392749</v>
      </c>
      <c r="AD1116" s="269">
        <v>0.0132514067460883</v>
      </c>
      <c r="AE1116" s="270">
        <v>24819</v>
      </c>
      <c r="AF1116" s="271">
        <v>490</v>
      </c>
      <c r="AG1116" s="271">
        <v>2</v>
      </c>
      <c r="AH1116" s="271">
        <v>23741</v>
      </c>
      <c r="AI1116" s="271">
        <v>468</v>
      </c>
      <c r="AJ1116" s="271">
        <v>0</v>
      </c>
      <c r="AK1116" s="268">
        <v>0.0196623554534832</v>
      </c>
      <c r="AL1116" s="268">
        <v>0.0197127332462828</v>
      </c>
      <c r="AM1116" s="269">
        <v>-5.03777927995837e-5</v>
      </c>
    </row>
    <row r="1117" spans="1:39">
      <c r="A1117" s="279" t="s">
        <v>1669</v>
      </c>
      <c r="B1117" s="280" t="s">
        <v>3360</v>
      </c>
      <c r="C1117" s="262" t="s">
        <v>1681</v>
      </c>
      <c r="D1117" s="280" t="s">
        <v>1682</v>
      </c>
      <c r="E1117" s="263">
        <v>0</v>
      </c>
      <c r="F1117" s="263">
        <v>1</v>
      </c>
      <c r="G1117" s="263">
        <v>1</v>
      </c>
      <c r="H1117" s="263">
        <v>1</v>
      </c>
      <c r="I1117" s="263">
        <v>0</v>
      </c>
      <c r="J1117" s="264">
        <v>0</v>
      </c>
      <c r="K1117" s="264">
        <v>0</v>
      </c>
      <c r="L1117" s="264">
        <v>0</v>
      </c>
      <c r="M1117" s="264">
        <v>0</v>
      </c>
      <c r="N1117" s="264">
        <v>0</v>
      </c>
      <c r="O1117" s="264">
        <v>0</v>
      </c>
      <c r="P1117" s="264">
        <v>0</v>
      </c>
      <c r="Q1117" s="264">
        <v>0</v>
      </c>
      <c r="R1117" s="264">
        <v>0</v>
      </c>
      <c r="S1117" s="264">
        <v>0</v>
      </c>
      <c r="T1117" s="265">
        <v>0.015</v>
      </c>
      <c r="U1117" s="266">
        <v>0</v>
      </c>
      <c r="V1117" s="266">
        <v>19</v>
      </c>
      <c r="W1117" s="266">
        <v>19</v>
      </c>
      <c r="X1117" s="266">
        <v>0</v>
      </c>
      <c r="Y1117" s="264">
        <v>19</v>
      </c>
      <c r="Z1117" s="267">
        <v>0</v>
      </c>
      <c r="AA1117" s="267">
        <v>0</v>
      </c>
      <c r="AB1117" s="267">
        <v>0</v>
      </c>
      <c r="AC1117" s="268">
        <v>0</v>
      </c>
      <c r="AD1117" s="269">
        <v>0</v>
      </c>
      <c r="AE1117" s="270">
        <v>0</v>
      </c>
      <c r="AF1117" s="271">
        <v>1</v>
      </c>
      <c r="AG1117" s="271">
        <v>0</v>
      </c>
      <c r="AH1117" s="271">
        <v>0</v>
      </c>
      <c r="AI1117" s="271">
        <v>3</v>
      </c>
      <c r="AJ1117" s="271">
        <v>0</v>
      </c>
      <c r="AK1117" s="268">
        <v>0</v>
      </c>
      <c r="AL1117" s="268">
        <v>0</v>
      </c>
      <c r="AM1117" s="269">
        <v>0</v>
      </c>
    </row>
    <row r="1118" spans="1:39">
      <c r="A1118" s="279" t="s">
        <v>1669</v>
      </c>
      <c r="B1118" s="280" t="s">
        <v>3360</v>
      </c>
      <c r="C1118" s="262" t="s">
        <v>1683</v>
      </c>
      <c r="D1118" s="280" t="s">
        <v>1684</v>
      </c>
      <c r="E1118" s="263">
        <v>3755</v>
      </c>
      <c r="F1118" s="263">
        <v>162</v>
      </c>
      <c r="G1118" s="263">
        <v>117</v>
      </c>
      <c r="H1118" s="263">
        <v>2</v>
      </c>
      <c r="I1118" s="263">
        <v>0</v>
      </c>
      <c r="J1118" s="264">
        <v>5857</v>
      </c>
      <c r="K1118" s="264">
        <v>124</v>
      </c>
      <c r="L1118" s="264">
        <v>124</v>
      </c>
      <c r="M1118" s="264">
        <v>11</v>
      </c>
      <c r="N1118" s="264">
        <v>0</v>
      </c>
      <c r="O1118" s="264">
        <v>5291</v>
      </c>
      <c r="P1118" s="264">
        <v>72</v>
      </c>
      <c r="Q1118" s="264">
        <v>72</v>
      </c>
      <c r="R1118" s="264">
        <v>13</v>
      </c>
      <c r="S1118" s="264">
        <v>0</v>
      </c>
      <c r="T1118" s="265">
        <v>0.015</v>
      </c>
      <c r="U1118" s="266">
        <v>160304</v>
      </c>
      <c r="V1118" s="266">
        <v>3819</v>
      </c>
      <c r="W1118" s="266">
        <v>3748</v>
      </c>
      <c r="X1118" s="266">
        <v>0</v>
      </c>
      <c r="Y1118" s="264">
        <v>3349</v>
      </c>
      <c r="Z1118" s="267">
        <v>0.0238234853777822</v>
      </c>
      <c r="AA1118" s="267">
        <v>0.0431424766977364</v>
      </c>
      <c r="AB1118" s="267">
        <v>0.0211712480792214</v>
      </c>
      <c r="AC1118" s="268">
        <v>0.0136080136080136</v>
      </c>
      <c r="AD1118" s="269">
        <v>0.0219712286185149</v>
      </c>
      <c r="AE1118" s="270">
        <v>37746</v>
      </c>
      <c r="AF1118" s="271">
        <v>896</v>
      </c>
      <c r="AG1118" s="271">
        <v>0</v>
      </c>
      <c r="AH1118" s="271">
        <v>37875</v>
      </c>
      <c r="AI1118" s="271">
        <v>926</v>
      </c>
      <c r="AJ1118" s="271">
        <v>0</v>
      </c>
      <c r="AK1118" s="268">
        <v>0.0237376145816775</v>
      </c>
      <c r="AL1118" s="268">
        <v>0.0244488448844884</v>
      </c>
      <c r="AM1118" s="269">
        <v>-0.000711230302810919</v>
      </c>
    </row>
    <row r="1119" spans="1:39">
      <c r="A1119" s="279" t="s">
        <v>1669</v>
      </c>
      <c r="B1119" s="280" t="s">
        <v>3360</v>
      </c>
      <c r="C1119" s="262" t="s">
        <v>1685</v>
      </c>
      <c r="D1119" s="280" t="s">
        <v>1686</v>
      </c>
      <c r="E1119" s="263">
        <v>0</v>
      </c>
      <c r="F1119" s="263">
        <v>0</v>
      </c>
      <c r="G1119" s="263">
        <v>0</v>
      </c>
      <c r="H1119" s="263">
        <v>0</v>
      </c>
      <c r="I1119" s="263">
        <v>0</v>
      </c>
      <c r="J1119" s="264">
        <v>0</v>
      </c>
      <c r="K1119" s="264">
        <v>2</v>
      </c>
      <c r="L1119" s="264">
        <v>2</v>
      </c>
      <c r="M1119" s="264">
        <v>0</v>
      </c>
      <c r="N1119" s="264">
        <v>0</v>
      </c>
      <c r="O1119" s="264">
        <v>0</v>
      </c>
      <c r="P1119" s="264">
        <v>1</v>
      </c>
      <c r="Q1119" s="264">
        <v>1</v>
      </c>
      <c r="R1119" s="264">
        <v>1</v>
      </c>
      <c r="S1119" s="264">
        <v>0</v>
      </c>
      <c r="T1119" s="265">
        <v>0.015</v>
      </c>
      <c r="U1119" s="266">
        <v>0</v>
      </c>
      <c r="V1119" s="266">
        <v>8</v>
      </c>
      <c r="W1119" s="266">
        <v>8</v>
      </c>
      <c r="X1119" s="266">
        <v>0</v>
      </c>
      <c r="Y1119" s="264">
        <v>6</v>
      </c>
      <c r="Z1119" s="267">
        <v>0</v>
      </c>
      <c r="AA1119" s="267">
        <v>0</v>
      </c>
      <c r="AB1119" s="267">
        <v>0</v>
      </c>
      <c r="AC1119" s="268">
        <v>0</v>
      </c>
      <c r="AD1119" s="269">
        <v>0</v>
      </c>
      <c r="AE1119" s="270">
        <v>0</v>
      </c>
      <c r="AF1119" s="271">
        <v>3</v>
      </c>
      <c r="AG1119" s="271">
        <v>0</v>
      </c>
      <c r="AH1119" s="271">
        <v>0</v>
      </c>
      <c r="AI1119" s="271">
        <v>1</v>
      </c>
      <c r="AJ1119" s="271">
        <v>0</v>
      </c>
      <c r="AK1119" s="268">
        <v>0</v>
      </c>
      <c r="AL1119" s="268">
        <v>0</v>
      </c>
      <c r="AM1119" s="269">
        <v>0</v>
      </c>
    </row>
    <row r="1120" spans="1:39">
      <c r="A1120" s="279" t="s">
        <v>1669</v>
      </c>
      <c r="B1120" s="280" t="s">
        <v>3360</v>
      </c>
      <c r="C1120" s="262" t="s">
        <v>1687</v>
      </c>
      <c r="D1120" s="280" t="s">
        <v>1688</v>
      </c>
      <c r="E1120" s="263">
        <v>1641</v>
      </c>
      <c r="F1120" s="263">
        <v>53</v>
      </c>
      <c r="G1120" s="263">
        <v>36</v>
      </c>
      <c r="H1120" s="263">
        <v>2</v>
      </c>
      <c r="I1120" s="263">
        <v>0</v>
      </c>
      <c r="J1120" s="264">
        <v>2651</v>
      </c>
      <c r="K1120" s="264">
        <v>74</v>
      </c>
      <c r="L1120" s="264">
        <v>74</v>
      </c>
      <c r="M1120" s="264">
        <v>5</v>
      </c>
      <c r="N1120" s="264">
        <v>0</v>
      </c>
      <c r="O1120" s="264">
        <v>2568</v>
      </c>
      <c r="P1120" s="264">
        <v>50</v>
      </c>
      <c r="Q1120" s="264">
        <v>50</v>
      </c>
      <c r="R1120" s="264">
        <v>16</v>
      </c>
      <c r="S1120" s="264">
        <v>0</v>
      </c>
      <c r="T1120" s="265">
        <v>0.015</v>
      </c>
      <c r="U1120" s="266">
        <v>74505</v>
      </c>
      <c r="V1120" s="266">
        <v>1498</v>
      </c>
      <c r="W1120" s="266">
        <v>1480</v>
      </c>
      <c r="X1120" s="266">
        <v>1</v>
      </c>
      <c r="Y1120" s="264">
        <v>1305</v>
      </c>
      <c r="Z1120" s="267">
        <v>0.0200926112341454</v>
      </c>
      <c r="AA1120" s="267">
        <v>0.032297379646557</v>
      </c>
      <c r="AB1120" s="267">
        <v>0.027913994718974</v>
      </c>
      <c r="AC1120" s="268">
        <v>0.0194704049844237</v>
      </c>
      <c r="AD1120" s="269">
        <v>0.004383384927583</v>
      </c>
      <c r="AE1120" s="270">
        <v>18103</v>
      </c>
      <c r="AF1120" s="271">
        <v>355</v>
      </c>
      <c r="AG1120" s="271">
        <v>0</v>
      </c>
      <c r="AH1120" s="271">
        <v>17952</v>
      </c>
      <c r="AI1120" s="271">
        <v>355</v>
      </c>
      <c r="AJ1120" s="271">
        <v>0</v>
      </c>
      <c r="AK1120" s="268">
        <v>0.0196100093907087</v>
      </c>
      <c r="AL1120" s="268">
        <v>0.0197749554367201</v>
      </c>
      <c r="AM1120" s="269">
        <v>-0.00016494604601142</v>
      </c>
    </row>
    <row r="1121" spans="1:39">
      <c r="A1121" s="279" t="s">
        <v>1669</v>
      </c>
      <c r="B1121" s="280" t="s">
        <v>3361</v>
      </c>
      <c r="C1121" s="262" t="s">
        <v>1689</v>
      </c>
      <c r="D1121" s="280" t="s">
        <v>1690</v>
      </c>
      <c r="E1121" s="263">
        <v>0</v>
      </c>
      <c r="F1121" s="263">
        <v>0</v>
      </c>
      <c r="G1121" s="263">
        <v>0</v>
      </c>
      <c r="H1121" s="263">
        <v>0</v>
      </c>
      <c r="I1121" s="263">
        <v>0</v>
      </c>
      <c r="J1121" s="264">
        <v>0</v>
      </c>
      <c r="K1121" s="264">
        <v>0</v>
      </c>
      <c r="L1121" s="264">
        <v>0</v>
      </c>
      <c r="M1121" s="264">
        <v>0</v>
      </c>
      <c r="N1121" s="264">
        <v>0</v>
      </c>
      <c r="O1121" s="264">
        <v>0</v>
      </c>
      <c r="P1121" s="264">
        <v>0</v>
      </c>
      <c r="Q1121" s="264">
        <v>0</v>
      </c>
      <c r="R1121" s="264">
        <v>0</v>
      </c>
      <c r="S1121" s="264">
        <v>0</v>
      </c>
      <c r="T1121" s="265">
        <v>0.015</v>
      </c>
      <c r="U1121" s="266">
        <v>0</v>
      </c>
      <c r="V1121" s="266">
        <v>1</v>
      </c>
      <c r="W1121" s="266">
        <v>1</v>
      </c>
      <c r="X1121" s="266">
        <v>0</v>
      </c>
      <c r="Y1121" s="264">
        <v>1</v>
      </c>
      <c r="Z1121" s="267">
        <v>0</v>
      </c>
      <c r="AA1121" s="267">
        <v>0</v>
      </c>
      <c r="AB1121" s="267">
        <v>0</v>
      </c>
      <c r="AC1121" s="268">
        <v>0</v>
      </c>
      <c r="AD1121" s="269">
        <v>0</v>
      </c>
      <c r="AE1121" s="270">
        <v>0</v>
      </c>
      <c r="AF1121" s="271">
        <v>1</v>
      </c>
      <c r="AG1121" s="271">
        <v>0</v>
      </c>
      <c r="AH1121" s="271">
        <v>0</v>
      </c>
      <c r="AI1121" s="271">
        <v>0</v>
      </c>
      <c r="AJ1121" s="271">
        <v>0</v>
      </c>
      <c r="AK1121" s="268">
        <v>0</v>
      </c>
      <c r="AL1121" s="268">
        <v>0</v>
      </c>
      <c r="AM1121" s="269">
        <v>0</v>
      </c>
    </row>
    <row r="1122" spans="1:39">
      <c r="A1122" s="279" t="s">
        <v>1669</v>
      </c>
      <c r="B1122" s="280" t="s">
        <v>3361</v>
      </c>
      <c r="C1122" s="262" t="s">
        <v>1691</v>
      </c>
      <c r="D1122" s="280" t="s">
        <v>1692</v>
      </c>
      <c r="E1122" s="263">
        <v>1918</v>
      </c>
      <c r="F1122" s="263">
        <v>47</v>
      </c>
      <c r="G1122" s="263">
        <v>31</v>
      </c>
      <c r="H1122" s="263">
        <v>0</v>
      </c>
      <c r="I1122" s="263">
        <v>0</v>
      </c>
      <c r="J1122" s="264">
        <v>2924</v>
      </c>
      <c r="K1122" s="264">
        <v>71</v>
      </c>
      <c r="L1122" s="264">
        <v>70</v>
      </c>
      <c r="M1122" s="264">
        <v>20</v>
      </c>
      <c r="N1122" s="264">
        <v>0</v>
      </c>
      <c r="O1122" s="264">
        <v>3579</v>
      </c>
      <c r="P1122" s="264">
        <v>46</v>
      </c>
      <c r="Q1122" s="264">
        <v>46</v>
      </c>
      <c r="R1122" s="264">
        <v>20</v>
      </c>
      <c r="S1122" s="264">
        <v>0</v>
      </c>
      <c r="T1122" s="265">
        <v>0.015</v>
      </c>
      <c r="U1122" s="266">
        <v>85454</v>
      </c>
      <c r="V1122" s="266">
        <v>1507</v>
      </c>
      <c r="W1122" s="266">
        <v>1486</v>
      </c>
      <c r="X1122" s="266">
        <v>1</v>
      </c>
      <c r="Y1122" s="264">
        <v>1341</v>
      </c>
      <c r="Z1122" s="267">
        <v>0.0176235167458516</v>
      </c>
      <c r="AA1122" s="267">
        <v>0.0245046923879041</v>
      </c>
      <c r="AB1122" s="267">
        <v>0.024281805745554</v>
      </c>
      <c r="AC1122" s="268">
        <v>0.0128527521654093</v>
      </c>
      <c r="AD1122" s="269">
        <v>0.000222886642350033</v>
      </c>
      <c r="AE1122" s="270">
        <v>18817</v>
      </c>
      <c r="AF1122" s="271">
        <v>369</v>
      </c>
      <c r="AG1122" s="271">
        <v>1</v>
      </c>
      <c r="AH1122" s="271">
        <v>18408</v>
      </c>
      <c r="AI1122" s="271">
        <v>365</v>
      </c>
      <c r="AJ1122" s="271">
        <v>0</v>
      </c>
      <c r="AK1122" s="268">
        <v>0.0195567837593665</v>
      </c>
      <c r="AL1122" s="268">
        <v>0.0198283355063016</v>
      </c>
      <c r="AM1122" s="269">
        <v>-0.000271551746935078</v>
      </c>
    </row>
    <row r="1123" spans="1:39">
      <c r="A1123" s="279" t="s">
        <v>1669</v>
      </c>
      <c r="B1123" s="280" t="s">
        <v>3361</v>
      </c>
      <c r="C1123" s="262" t="s">
        <v>1693</v>
      </c>
      <c r="D1123" s="280" t="s">
        <v>1694</v>
      </c>
      <c r="E1123" s="263">
        <v>1739</v>
      </c>
      <c r="F1123" s="263">
        <v>47</v>
      </c>
      <c r="G1123" s="263">
        <v>39</v>
      </c>
      <c r="H1123" s="263">
        <v>10</v>
      </c>
      <c r="I1123" s="263">
        <v>0</v>
      </c>
      <c r="J1123" s="264">
        <v>2999</v>
      </c>
      <c r="K1123" s="264">
        <v>64</v>
      </c>
      <c r="L1123" s="264">
        <v>64</v>
      </c>
      <c r="M1123" s="264">
        <v>15</v>
      </c>
      <c r="N1123" s="264">
        <v>0</v>
      </c>
      <c r="O1123" s="264">
        <v>2863</v>
      </c>
      <c r="P1123" s="264">
        <v>53</v>
      </c>
      <c r="Q1123" s="264">
        <v>53</v>
      </c>
      <c r="R1123" s="264">
        <v>18</v>
      </c>
      <c r="S1123" s="264">
        <v>0</v>
      </c>
      <c r="T1123" s="265">
        <v>0.015</v>
      </c>
      <c r="U1123" s="266">
        <v>92893</v>
      </c>
      <c r="V1123" s="266">
        <v>1705</v>
      </c>
      <c r="W1123" s="266">
        <v>1696</v>
      </c>
      <c r="X1123" s="266">
        <v>1</v>
      </c>
      <c r="Y1123" s="264">
        <v>1561</v>
      </c>
      <c r="Z1123" s="267">
        <v>0.0183436857459658</v>
      </c>
      <c r="AA1123" s="267">
        <v>0.027027027027027</v>
      </c>
      <c r="AB1123" s="267">
        <v>0.0213404468156052</v>
      </c>
      <c r="AC1123" s="268">
        <v>0.0185120502968914</v>
      </c>
      <c r="AD1123" s="269">
        <v>0.00568658021142183</v>
      </c>
      <c r="AE1123" s="270">
        <v>20892</v>
      </c>
      <c r="AF1123" s="271">
        <v>379</v>
      </c>
      <c r="AG1123" s="271">
        <v>0</v>
      </c>
      <c r="AH1123" s="271">
        <v>22406</v>
      </c>
      <c r="AI1123" s="271">
        <v>462</v>
      </c>
      <c r="AJ1123" s="271">
        <v>1</v>
      </c>
      <c r="AK1123" s="268">
        <v>0.0181409151828451</v>
      </c>
      <c r="AL1123" s="268">
        <v>0.0205748460233866</v>
      </c>
      <c r="AM1123" s="269">
        <v>-0.00243393084054148</v>
      </c>
    </row>
    <row r="1124" spans="1:39">
      <c r="A1124" s="279" t="s">
        <v>1669</v>
      </c>
      <c r="B1124" s="280" t="s">
        <v>3361</v>
      </c>
      <c r="C1124" s="262" t="s">
        <v>1695</v>
      </c>
      <c r="D1124" s="280" t="s">
        <v>1695</v>
      </c>
      <c r="E1124" s="263">
        <v>1100</v>
      </c>
      <c r="F1124" s="263">
        <v>26</v>
      </c>
      <c r="G1124" s="263">
        <v>21</v>
      </c>
      <c r="H1124" s="263">
        <v>10</v>
      </c>
      <c r="I1124" s="263">
        <v>0</v>
      </c>
      <c r="J1124" s="264">
        <v>1857</v>
      </c>
      <c r="K1124" s="264">
        <v>35</v>
      </c>
      <c r="L1124" s="264">
        <v>35</v>
      </c>
      <c r="M1124" s="264">
        <v>4</v>
      </c>
      <c r="N1124" s="264">
        <v>0</v>
      </c>
      <c r="O1124" s="264">
        <v>1913</v>
      </c>
      <c r="P1124" s="264">
        <v>33</v>
      </c>
      <c r="Q1124" s="264">
        <v>32</v>
      </c>
      <c r="R1124" s="264">
        <v>11</v>
      </c>
      <c r="S1124" s="264">
        <v>0</v>
      </c>
      <c r="T1124" s="265">
        <v>0.015</v>
      </c>
      <c r="U1124" s="266">
        <v>58206</v>
      </c>
      <c r="V1124" s="266">
        <v>1141</v>
      </c>
      <c r="W1124" s="266">
        <v>1135</v>
      </c>
      <c r="X1124" s="266">
        <v>2</v>
      </c>
      <c r="Y1124" s="264">
        <v>1059</v>
      </c>
      <c r="Z1124" s="267">
        <v>0.0195684293715425</v>
      </c>
      <c r="AA1124" s="267">
        <v>0.0236363636363636</v>
      </c>
      <c r="AB1124" s="267">
        <v>0.0188476036618201</v>
      </c>
      <c r="AC1124" s="268">
        <v>0.0172503920543649</v>
      </c>
      <c r="AD1124" s="269">
        <v>0.00478875997454349</v>
      </c>
      <c r="AE1124" s="270">
        <v>13153</v>
      </c>
      <c r="AF1124" s="271">
        <v>278</v>
      </c>
      <c r="AG1124" s="271">
        <v>1</v>
      </c>
      <c r="AH1124" s="271">
        <v>14284</v>
      </c>
      <c r="AI1124" s="271">
        <v>281</v>
      </c>
      <c r="AJ1124" s="271">
        <v>1</v>
      </c>
      <c r="AK1124" s="268">
        <v>0.0210598342583441</v>
      </c>
      <c r="AL1124" s="268">
        <v>0.0196023522822739</v>
      </c>
      <c r="AM1124" s="269">
        <v>0.00145748197607023</v>
      </c>
    </row>
    <row r="1125" spans="1:39">
      <c r="A1125" s="279" t="s">
        <v>1669</v>
      </c>
      <c r="B1125" s="280" t="s">
        <v>3361</v>
      </c>
      <c r="C1125" s="262" t="s">
        <v>1696</v>
      </c>
      <c r="D1125" s="280" t="s">
        <v>1697</v>
      </c>
      <c r="E1125" s="263">
        <v>2162</v>
      </c>
      <c r="F1125" s="263">
        <v>65</v>
      </c>
      <c r="G1125" s="263">
        <v>43</v>
      </c>
      <c r="H1125" s="263">
        <v>2</v>
      </c>
      <c r="I1125" s="263">
        <v>0</v>
      </c>
      <c r="J1125" s="264">
        <v>3082</v>
      </c>
      <c r="K1125" s="264">
        <v>81</v>
      </c>
      <c r="L1125" s="264">
        <v>81</v>
      </c>
      <c r="M1125" s="264">
        <v>1</v>
      </c>
      <c r="N1125" s="264">
        <v>0</v>
      </c>
      <c r="O1125" s="264">
        <v>3167</v>
      </c>
      <c r="P1125" s="264">
        <v>70</v>
      </c>
      <c r="Q1125" s="264">
        <v>69</v>
      </c>
      <c r="R1125" s="264">
        <v>16</v>
      </c>
      <c r="S1125" s="264">
        <v>0</v>
      </c>
      <c r="T1125" s="265">
        <v>0.015</v>
      </c>
      <c r="U1125" s="266">
        <v>106371</v>
      </c>
      <c r="V1125" s="266">
        <v>1464</v>
      </c>
      <c r="W1125" s="266">
        <v>1441</v>
      </c>
      <c r="X1125" s="266">
        <v>8</v>
      </c>
      <c r="Y1125" s="264">
        <v>1226</v>
      </c>
      <c r="Z1125" s="267">
        <v>0.0136879412621861</v>
      </c>
      <c r="AA1125" s="267">
        <v>0.0300647548566142</v>
      </c>
      <c r="AB1125" s="267">
        <v>0.0262816353017521</v>
      </c>
      <c r="AC1125" s="268">
        <v>0.0221029365329965</v>
      </c>
      <c r="AD1125" s="269">
        <v>0.00378311955486214</v>
      </c>
      <c r="AE1125" s="270">
        <v>23296</v>
      </c>
      <c r="AF1125" s="271">
        <v>324</v>
      </c>
      <c r="AG1125" s="271">
        <v>0</v>
      </c>
      <c r="AH1125" s="271">
        <v>24782</v>
      </c>
      <c r="AI1125" s="271">
        <v>388</v>
      </c>
      <c r="AJ1125" s="271">
        <v>2</v>
      </c>
      <c r="AK1125" s="268">
        <v>0.013907967032967</v>
      </c>
      <c r="AL1125" s="268">
        <v>0.0155758211605197</v>
      </c>
      <c r="AM1125" s="269">
        <v>-0.0016678541275527</v>
      </c>
    </row>
    <row r="1126" spans="1:39">
      <c r="A1126" s="279" t="s">
        <v>1669</v>
      </c>
      <c r="B1126" s="280" t="s">
        <v>3361</v>
      </c>
      <c r="C1126" s="262" t="s">
        <v>1698</v>
      </c>
      <c r="D1126" s="280" t="s">
        <v>1698</v>
      </c>
      <c r="E1126" s="263">
        <v>1210</v>
      </c>
      <c r="F1126" s="263">
        <v>29</v>
      </c>
      <c r="G1126" s="263">
        <v>20</v>
      </c>
      <c r="H1126" s="263">
        <v>0</v>
      </c>
      <c r="I1126" s="263">
        <v>0</v>
      </c>
      <c r="J1126" s="264">
        <v>1120</v>
      </c>
      <c r="K1126" s="264">
        <v>16</v>
      </c>
      <c r="L1126" s="264">
        <v>16</v>
      </c>
      <c r="M1126" s="264">
        <v>2</v>
      </c>
      <c r="N1126" s="264">
        <v>0</v>
      </c>
      <c r="O1126" s="264">
        <v>1802</v>
      </c>
      <c r="P1126" s="264">
        <v>48</v>
      </c>
      <c r="Q1126" s="264">
        <v>48</v>
      </c>
      <c r="R1126" s="264">
        <v>31</v>
      </c>
      <c r="S1126" s="264">
        <v>0</v>
      </c>
      <c r="T1126" s="265">
        <v>0.015</v>
      </c>
      <c r="U1126" s="266">
        <v>47205</v>
      </c>
      <c r="V1126" s="266">
        <v>700</v>
      </c>
      <c r="W1126" s="266">
        <v>690</v>
      </c>
      <c r="X1126" s="266">
        <v>0</v>
      </c>
      <c r="Y1126" s="264">
        <v>626</v>
      </c>
      <c r="Z1126" s="267">
        <v>0.014828937612541</v>
      </c>
      <c r="AA1126" s="267">
        <v>0.0239669421487603</v>
      </c>
      <c r="AB1126" s="267">
        <v>0.0142857142857143</v>
      </c>
      <c r="AC1126" s="268">
        <v>0.0266370699223085</v>
      </c>
      <c r="AD1126" s="269">
        <v>0.00968122786304605</v>
      </c>
      <c r="AE1126" s="270">
        <v>10518</v>
      </c>
      <c r="AF1126" s="271">
        <v>166</v>
      </c>
      <c r="AG1126" s="271">
        <v>0</v>
      </c>
      <c r="AH1126" s="271">
        <v>11089</v>
      </c>
      <c r="AI1126" s="271">
        <v>166</v>
      </c>
      <c r="AJ1126" s="271">
        <v>0</v>
      </c>
      <c r="AK1126" s="268">
        <v>0.0157824681498384</v>
      </c>
      <c r="AL1126" s="268">
        <v>0.0149697898818649</v>
      </c>
      <c r="AM1126" s="269">
        <v>0.00081267826797346</v>
      </c>
    </row>
    <row r="1127" spans="1:39">
      <c r="A1127" s="279" t="s">
        <v>1669</v>
      </c>
      <c r="B1127" s="280" t="s">
        <v>3361</v>
      </c>
      <c r="C1127" s="262" t="s">
        <v>1699</v>
      </c>
      <c r="D1127" s="280" t="s">
        <v>1700</v>
      </c>
      <c r="E1127" s="263">
        <v>2181</v>
      </c>
      <c r="F1127" s="263">
        <v>45</v>
      </c>
      <c r="G1127" s="263">
        <v>31</v>
      </c>
      <c r="H1127" s="263">
        <v>1</v>
      </c>
      <c r="I1127" s="263">
        <v>0</v>
      </c>
      <c r="J1127" s="264">
        <v>2389</v>
      </c>
      <c r="K1127" s="264">
        <v>36</v>
      </c>
      <c r="L1127" s="264">
        <v>35</v>
      </c>
      <c r="M1127" s="264">
        <v>1</v>
      </c>
      <c r="N1127" s="264">
        <v>0</v>
      </c>
      <c r="O1127" s="264">
        <v>2498</v>
      </c>
      <c r="P1127" s="264">
        <v>70</v>
      </c>
      <c r="Q1127" s="264">
        <v>70</v>
      </c>
      <c r="R1127" s="264">
        <v>22</v>
      </c>
      <c r="S1127" s="264">
        <v>1</v>
      </c>
      <c r="T1127" s="265">
        <v>0.015</v>
      </c>
      <c r="U1127" s="266">
        <v>78442</v>
      </c>
      <c r="V1127" s="266">
        <v>1352</v>
      </c>
      <c r="W1127" s="266">
        <v>1337</v>
      </c>
      <c r="X1127" s="266">
        <v>4</v>
      </c>
      <c r="Y1127" s="264">
        <v>1198</v>
      </c>
      <c r="Z1127" s="267">
        <v>0.0171846714770149</v>
      </c>
      <c r="AA1127" s="267">
        <v>0.0206327372764787</v>
      </c>
      <c r="AB1127" s="267">
        <v>0.015069066555044</v>
      </c>
      <c r="AC1127" s="268">
        <v>0.0276220976781425</v>
      </c>
      <c r="AD1127" s="269">
        <v>0.00556367072143473</v>
      </c>
      <c r="AE1127" s="270">
        <v>17574</v>
      </c>
      <c r="AF1127" s="271">
        <v>349</v>
      </c>
      <c r="AG1127" s="271">
        <v>2</v>
      </c>
      <c r="AH1127" s="271">
        <v>17831</v>
      </c>
      <c r="AI1127" s="271">
        <v>289</v>
      </c>
      <c r="AJ1127" s="271">
        <v>0</v>
      </c>
      <c r="AK1127" s="268">
        <v>0.0197450779560715</v>
      </c>
      <c r="AL1127" s="268">
        <v>0.0162077281139588</v>
      </c>
      <c r="AM1127" s="269">
        <v>0.00353734984211263</v>
      </c>
    </row>
    <row r="1128" spans="1:39">
      <c r="A1128" s="279" t="s">
        <v>1669</v>
      </c>
      <c r="B1128" s="280" t="s">
        <v>3361</v>
      </c>
      <c r="C1128" s="262" t="s">
        <v>1701</v>
      </c>
      <c r="D1128" s="280" t="s">
        <v>1702</v>
      </c>
      <c r="E1128" s="263">
        <v>2715</v>
      </c>
      <c r="F1128" s="263">
        <v>85</v>
      </c>
      <c r="G1128" s="263">
        <v>61</v>
      </c>
      <c r="H1128" s="263">
        <v>0</v>
      </c>
      <c r="I1128" s="263">
        <v>0</v>
      </c>
      <c r="J1128" s="264">
        <v>3731</v>
      </c>
      <c r="K1128" s="264">
        <v>97</v>
      </c>
      <c r="L1128" s="264">
        <v>97</v>
      </c>
      <c r="M1128" s="264">
        <v>15</v>
      </c>
      <c r="N1128" s="264">
        <v>0</v>
      </c>
      <c r="O1128" s="264">
        <v>3503</v>
      </c>
      <c r="P1128" s="264">
        <v>49</v>
      </c>
      <c r="Q1128" s="264">
        <v>49</v>
      </c>
      <c r="R1128" s="264">
        <v>26</v>
      </c>
      <c r="S1128" s="264">
        <v>0</v>
      </c>
      <c r="T1128" s="265">
        <v>0.015</v>
      </c>
      <c r="U1128" s="266">
        <v>119706</v>
      </c>
      <c r="V1128" s="266">
        <v>2419</v>
      </c>
      <c r="W1128" s="266">
        <v>2393</v>
      </c>
      <c r="X1128" s="266">
        <v>3</v>
      </c>
      <c r="Y1128" s="264">
        <v>2180</v>
      </c>
      <c r="Z1128" s="267">
        <v>0.0201827811471438</v>
      </c>
      <c r="AA1128" s="267">
        <v>0.0313075506445672</v>
      </c>
      <c r="AB1128" s="267">
        <v>0.0259983918520504</v>
      </c>
      <c r="AC1128" s="268">
        <v>0.0139880102769055</v>
      </c>
      <c r="AD1128" s="269">
        <v>0.00530915879251683</v>
      </c>
      <c r="AE1128" s="270">
        <v>25770</v>
      </c>
      <c r="AF1128" s="271">
        <v>574</v>
      </c>
      <c r="AG1128" s="271">
        <v>0</v>
      </c>
      <c r="AH1128" s="271">
        <v>27086</v>
      </c>
      <c r="AI1128" s="271">
        <v>601</v>
      </c>
      <c r="AJ1128" s="271">
        <v>0</v>
      </c>
      <c r="AK1128" s="268">
        <v>0.0222739619712844</v>
      </c>
      <c r="AL1128" s="268">
        <v>0.0221885845086022</v>
      </c>
      <c r="AM1128" s="269">
        <v>8.53774626822096e-5</v>
      </c>
    </row>
    <row r="1129" spans="1:39">
      <c r="A1129" s="279" t="s">
        <v>1669</v>
      </c>
      <c r="B1129" s="280" t="s">
        <v>3361</v>
      </c>
      <c r="C1129" s="262" t="s">
        <v>1703</v>
      </c>
      <c r="D1129" s="280" t="s">
        <v>1704</v>
      </c>
      <c r="E1129" s="263">
        <v>2879</v>
      </c>
      <c r="F1129" s="263">
        <v>53</v>
      </c>
      <c r="G1129" s="263">
        <v>41</v>
      </c>
      <c r="H1129" s="263">
        <v>5</v>
      </c>
      <c r="I1129" s="263">
        <v>0</v>
      </c>
      <c r="J1129" s="264">
        <v>3370</v>
      </c>
      <c r="K1129" s="264">
        <v>76</v>
      </c>
      <c r="L1129" s="264">
        <v>76</v>
      </c>
      <c r="M1129" s="264">
        <v>14</v>
      </c>
      <c r="N1129" s="264">
        <v>0</v>
      </c>
      <c r="O1129" s="264">
        <v>4020</v>
      </c>
      <c r="P1129" s="264">
        <v>54</v>
      </c>
      <c r="Q1129" s="264">
        <v>54</v>
      </c>
      <c r="R1129" s="264">
        <v>25</v>
      </c>
      <c r="S1129" s="264">
        <v>0</v>
      </c>
      <c r="T1129" s="265">
        <v>0.015</v>
      </c>
      <c r="U1129" s="266">
        <v>113126</v>
      </c>
      <c r="V1129" s="266">
        <v>1537</v>
      </c>
      <c r="W1129" s="266">
        <v>1525</v>
      </c>
      <c r="X1129" s="266">
        <v>2</v>
      </c>
      <c r="Y1129" s="264">
        <v>1366</v>
      </c>
      <c r="Z1129" s="267">
        <v>0.0135689408270424</v>
      </c>
      <c r="AA1129" s="267">
        <v>0.0184091698506426</v>
      </c>
      <c r="AB1129" s="267">
        <v>0.0225519287833828</v>
      </c>
      <c r="AC1129" s="268">
        <v>0.0134328358208955</v>
      </c>
      <c r="AD1129" s="269">
        <v>-0.0041427589327402</v>
      </c>
      <c r="AE1129" s="270">
        <v>26372</v>
      </c>
      <c r="AF1129" s="271">
        <v>391</v>
      </c>
      <c r="AG1129" s="271">
        <v>0</v>
      </c>
      <c r="AH1129" s="271">
        <v>26948</v>
      </c>
      <c r="AI1129" s="271">
        <v>390</v>
      </c>
      <c r="AJ1129" s="271">
        <v>1</v>
      </c>
      <c r="AK1129" s="268">
        <v>0.0148263309570757</v>
      </c>
      <c r="AL1129" s="268">
        <v>0.0144352085497996</v>
      </c>
      <c r="AM1129" s="269">
        <v>0.000391122407276073</v>
      </c>
    </row>
    <row r="1130" spans="1:39">
      <c r="A1130" s="279" t="s">
        <v>1669</v>
      </c>
      <c r="B1130" s="280" t="s">
        <v>3361</v>
      </c>
      <c r="C1130" s="262" t="s">
        <v>1705</v>
      </c>
      <c r="D1130" s="280" t="s">
        <v>1706</v>
      </c>
      <c r="E1130" s="263">
        <v>445</v>
      </c>
      <c r="F1130" s="263">
        <v>9</v>
      </c>
      <c r="G1130" s="263">
        <v>9</v>
      </c>
      <c r="H1130" s="263">
        <v>3</v>
      </c>
      <c r="I1130" s="263">
        <v>0</v>
      </c>
      <c r="J1130" s="264">
        <v>549</v>
      </c>
      <c r="K1130" s="264">
        <v>6</v>
      </c>
      <c r="L1130" s="264">
        <v>6</v>
      </c>
      <c r="M1130" s="264">
        <v>1</v>
      </c>
      <c r="N1130" s="264">
        <v>0</v>
      </c>
      <c r="O1130" s="264">
        <v>580</v>
      </c>
      <c r="P1130" s="264">
        <v>10</v>
      </c>
      <c r="Q1130" s="264">
        <v>10</v>
      </c>
      <c r="R1130" s="264">
        <v>4</v>
      </c>
      <c r="S1130" s="264">
        <v>0</v>
      </c>
      <c r="T1130" s="265">
        <v>0.015</v>
      </c>
      <c r="U1130" s="266">
        <v>19051</v>
      </c>
      <c r="V1130" s="266">
        <v>261</v>
      </c>
      <c r="W1130" s="266">
        <v>261</v>
      </c>
      <c r="X1130" s="266">
        <v>0</v>
      </c>
      <c r="Y1130" s="264">
        <v>241</v>
      </c>
      <c r="Z1130" s="267">
        <v>0.0137000682378878</v>
      </c>
      <c r="AA1130" s="267">
        <v>0.0202247191011236</v>
      </c>
      <c r="AB1130" s="267">
        <v>0.0109289617486339</v>
      </c>
      <c r="AC1130" s="268">
        <v>0.0172413793103448</v>
      </c>
      <c r="AD1130" s="269">
        <v>0.00929575735248971</v>
      </c>
      <c r="AE1130" s="270">
        <v>4168</v>
      </c>
      <c r="AF1130" s="271">
        <v>48</v>
      </c>
      <c r="AG1130" s="271">
        <v>0</v>
      </c>
      <c r="AH1130" s="271">
        <v>4257</v>
      </c>
      <c r="AI1130" s="271">
        <v>86</v>
      </c>
      <c r="AJ1130" s="271">
        <v>0</v>
      </c>
      <c r="AK1130" s="268">
        <v>0.0115163147792706</v>
      </c>
      <c r="AL1130" s="268">
        <v>0.0202020202020202</v>
      </c>
      <c r="AM1130" s="269">
        <v>-0.00868570542274957</v>
      </c>
    </row>
    <row r="1131" spans="1:39">
      <c r="A1131" s="279" t="s">
        <v>1669</v>
      </c>
      <c r="B1131" s="280" t="s">
        <v>3361</v>
      </c>
      <c r="C1131" s="262" t="s">
        <v>1707</v>
      </c>
      <c r="D1131" s="280" t="s">
        <v>1708</v>
      </c>
      <c r="E1131" s="263">
        <v>1750</v>
      </c>
      <c r="F1131" s="263">
        <v>33</v>
      </c>
      <c r="G1131" s="263">
        <v>27</v>
      </c>
      <c r="H1131" s="263">
        <v>0</v>
      </c>
      <c r="I1131" s="263">
        <v>0</v>
      </c>
      <c r="J1131" s="264">
        <v>2802</v>
      </c>
      <c r="K1131" s="264">
        <v>43</v>
      </c>
      <c r="L1131" s="264">
        <v>43</v>
      </c>
      <c r="M1131" s="264">
        <v>2</v>
      </c>
      <c r="N1131" s="264">
        <v>0</v>
      </c>
      <c r="O1131" s="264">
        <v>2949</v>
      </c>
      <c r="P1131" s="264">
        <v>45</v>
      </c>
      <c r="Q1131" s="264">
        <v>45</v>
      </c>
      <c r="R1131" s="264">
        <v>13</v>
      </c>
      <c r="S1131" s="264">
        <v>0</v>
      </c>
      <c r="T1131" s="265">
        <v>0.015</v>
      </c>
      <c r="U1131" s="266">
        <v>89521</v>
      </c>
      <c r="V1131" s="266">
        <v>1299</v>
      </c>
      <c r="W1131" s="266">
        <v>1291</v>
      </c>
      <c r="X1131" s="266">
        <v>0</v>
      </c>
      <c r="Y1131" s="264">
        <v>1169</v>
      </c>
      <c r="Z1131" s="267">
        <v>0.0145105617676299</v>
      </c>
      <c r="AA1131" s="267">
        <v>0.0188571428571429</v>
      </c>
      <c r="AB1131" s="267">
        <v>0.0153461812990721</v>
      </c>
      <c r="AC1131" s="268">
        <v>0.0152594099694812</v>
      </c>
      <c r="AD1131" s="269">
        <v>0.00351096155807076</v>
      </c>
      <c r="AE1131" s="270">
        <v>20466</v>
      </c>
      <c r="AF1131" s="271">
        <v>288</v>
      </c>
      <c r="AG1131" s="271">
        <v>0</v>
      </c>
      <c r="AH1131" s="271">
        <v>20871</v>
      </c>
      <c r="AI1131" s="271">
        <v>294</v>
      </c>
      <c r="AJ1131" s="271">
        <v>0</v>
      </c>
      <c r="AK1131" s="268">
        <v>0.0140721196130167</v>
      </c>
      <c r="AL1131" s="268">
        <v>0.0140865315509559</v>
      </c>
      <c r="AM1131" s="269">
        <v>-1.4411937939161e-5</v>
      </c>
    </row>
    <row r="1132" spans="1:39">
      <c r="A1132" s="279" t="s">
        <v>1669</v>
      </c>
      <c r="B1132" s="280" t="s">
        <v>3361</v>
      </c>
      <c r="C1132" s="262" t="s">
        <v>1709</v>
      </c>
      <c r="D1132" s="280" t="s">
        <v>1709</v>
      </c>
      <c r="E1132" s="263">
        <v>1668</v>
      </c>
      <c r="F1132" s="263">
        <v>27</v>
      </c>
      <c r="G1132" s="263">
        <v>23</v>
      </c>
      <c r="H1132" s="263">
        <v>5</v>
      </c>
      <c r="I1132" s="263">
        <v>0</v>
      </c>
      <c r="J1132" s="264">
        <v>1867</v>
      </c>
      <c r="K1132" s="264">
        <v>23</v>
      </c>
      <c r="L1132" s="264">
        <v>23</v>
      </c>
      <c r="M1132" s="264">
        <v>6</v>
      </c>
      <c r="N1132" s="264">
        <v>0</v>
      </c>
      <c r="O1132" s="264">
        <v>2155</v>
      </c>
      <c r="P1132" s="264">
        <v>25</v>
      </c>
      <c r="Q1132" s="264">
        <v>25</v>
      </c>
      <c r="R1132" s="264">
        <v>6</v>
      </c>
      <c r="S1132" s="264">
        <v>0</v>
      </c>
      <c r="T1132" s="265">
        <v>0.015</v>
      </c>
      <c r="U1132" s="266">
        <v>63609</v>
      </c>
      <c r="V1132" s="266">
        <v>986</v>
      </c>
      <c r="W1132" s="266">
        <v>981</v>
      </c>
      <c r="X1132" s="266">
        <v>9</v>
      </c>
      <c r="Y1132" s="264">
        <v>889</v>
      </c>
      <c r="Z1132" s="267">
        <v>0.015359461711393</v>
      </c>
      <c r="AA1132" s="267">
        <v>0.0161870503597122</v>
      </c>
      <c r="AB1132" s="267">
        <v>0.0123192287091591</v>
      </c>
      <c r="AC1132" s="268">
        <v>0.0116009280742459</v>
      </c>
      <c r="AD1132" s="269">
        <v>0.00386782165055315</v>
      </c>
      <c r="AE1132" s="270">
        <v>14691</v>
      </c>
      <c r="AF1132" s="271">
        <v>193</v>
      </c>
      <c r="AG1132" s="271">
        <v>0</v>
      </c>
      <c r="AH1132" s="271">
        <v>14821</v>
      </c>
      <c r="AI1132" s="271">
        <v>236</v>
      </c>
      <c r="AJ1132" s="271">
        <v>1</v>
      </c>
      <c r="AK1132" s="268">
        <v>0.0131372949424818</v>
      </c>
      <c r="AL1132" s="268">
        <v>0.015855880170029</v>
      </c>
      <c r="AM1132" s="269">
        <v>-0.00271858522754722</v>
      </c>
    </row>
    <row r="1133" spans="1:39">
      <c r="A1133" s="279" t="s">
        <v>1669</v>
      </c>
      <c r="B1133" s="280" t="s">
        <v>3362</v>
      </c>
      <c r="C1133" s="262" t="s">
        <v>1710</v>
      </c>
      <c r="D1133" s="280" t="s">
        <v>1711</v>
      </c>
      <c r="E1133" s="263">
        <v>4388</v>
      </c>
      <c r="F1133" s="263">
        <v>125</v>
      </c>
      <c r="G1133" s="263">
        <v>67</v>
      </c>
      <c r="H1133" s="263">
        <v>2</v>
      </c>
      <c r="I1133" s="263">
        <v>0</v>
      </c>
      <c r="J1133" s="264">
        <v>7315</v>
      </c>
      <c r="K1133" s="264">
        <v>244</v>
      </c>
      <c r="L1133" s="264">
        <v>244</v>
      </c>
      <c r="M1133" s="264">
        <v>0</v>
      </c>
      <c r="N1133" s="264">
        <v>0</v>
      </c>
      <c r="O1133" s="264">
        <v>5588</v>
      </c>
      <c r="P1133" s="264">
        <v>146</v>
      </c>
      <c r="Q1133" s="264">
        <v>146</v>
      </c>
      <c r="R1133" s="264">
        <v>9</v>
      </c>
      <c r="S1133" s="264">
        <v>0</v>
      </c>
      <c r="T1133" s="265">
        <v>0.015</v>
      </c>
      <c r="U1133" s="266">
        <v>190606</v>
      </c>
      <c r="V1133" s="266">
        <v>5294</v>
      </c>
      <c r="W1133" s="266">
        <v>5236</v>
      </c>
      <c r="X1133" s="266">
        <v>0</v>
      </c>
      <c r="Y1133" s="264">
        <v>4590</v>
      </c>
      <c r="Z1133" s="267">
        <v>0.0277745716294345</v>
      </c>
      <c r="AA1133" s="267">
        <v>0.0284867821330902</v>
      </c>
      <c r="AB1133" s="267">
        <v>0.0333561175666439</v>
      </c>
      <c r="AC1133" s="268">
        <v>0.0261274158911954</v>
      </c>
      <c r="AD1133" s="269">
        <v>-0.00486933543355364</v>
      </c>
      <c r="AE1133" s="270">
        <v>44346</v>
      </c>
      <c r="AF1133" s="271">
        <v>1331</v>
      </c>
      <c r="AG1133" s="271">
        <v>0</v>
      </c>
      <c r="AH1133" s="271">
        <v>44756</v>
      </c>
      <c r="AI1133" s="271">
        <v>1271</v>
      </c>
      <c r="AJ1133" s="271">
        <v>0</v>
      </c>
      <c r="AK1133" s="268">
        <v>0.0300139809678438</v>
      </c>
      <c r="AL1133" s="268">
        <v>0.0283984270265439</v>
      </c>
      <c r="AM1133" s="269">
        <v>0.00161555394129985</v>
      </c>
    </row>
    <row r="1134" spans="1:39">
      <c r="A1134" s="279" t="s">
        <v>1669</v>
      </c>
      <c r="B1134" s="280" t="s">
        <v>3362</v>
      </c>
      <c r="C1134" s="262" t="s">
        <v>1712</v>
      </c>
      <c r="D1134" s="280" t="s">
        <v>1713</v>
      </c>
      <c r="E1134" s="263">
        <v>2723</v>
      </c>
      <c r="F1134" s="263">
        <v>56</v>
      </c>
      <c r="G1134" s="263">
        <v>46</v>
      </c>
      <c r="H1134" s="263">
        <v>1</v>
      </c>
      <c r="I1134" s="263">
        <v>0</v>
      </c>
      <c r="J1134" s="264">
        <v>4428</v>
      </c>
      <c r="K1134" s="264">
        <v>52</v>
      </c>
      <c r="L1134" s="264">
        <v>52</v>
      </c>
      <c r="M1134" s="264">
        <v>1</v>
      </c>
      <c r="N1134" s="264">
        <v>0</v>
      </c>
      <c r="O1134" s="264">
        <v>4402</v>
      </c>
      <c r="P1134" s="264">
        <v>53</v>
      </c>
      <c r="Q1134" s="264">
        <v>53</v>
      </c>
      <c r="R1134" s="264">
        <v>16</v>
      </c>
      <c r="S1134" s="264">
        <v>0</v>
      </c>
      <c r="T1134" s="265">
        <v>0.015</v>
      </c>
      <c r="U1134" s="266">
        <v>128951</v>
      </c>
      <c r="V1134" s="266">
        <v>1484</v>
      </c>
      <c r="W1134" s="266">
        <v>1473</v>
      </c>
      <c r="X1134" s="266">
        <v>1</v>
      </c>
      <c r="Y1134" s="264">
        <v>1308</v>
      </c>
      <c r="Z1134" s="267">
        <v>0.011500492435111</v>
      </c>
      <c r="AA1134" s="267">
        <v>0.0205655526992288</v>
      </c>
      <c r="AB1134" s="267">
        <v>0.011743450767841</v>
      </c>
      <c r="AC1134" s="268">
        <v>0.0120399818264425</v>
      </c>
      <c r="AD1134" s="269">
        <v>0.00882210193138778</v>
      </c>
      <c r="AE1134" s="270">
        <v>30272</v>
      </c>
      <c r="AF1134" s="271">
        <v>390</v>
      </c>
      <c r="AG1134" s="271">
        <v>0</v>
      </c>
      <c r="AH1134" s="271">
        <v>30788</v>
      </c>
      <c r="AI1134" s="271">
        <v>364</v>
      </c>
      <c r="AJ1134" s="271">
        <v>0</v>
      </c>
      <c r="AK1134" s="268">
        <v>0.0128831923890063</v>
      </c>
      <c r="AL1134" s="268">
        <v>0.0118227880992595</v>
      </c>
      <c r="AM1134" s="269">
        <v>0.00106040428974689</v>
      </c>
    </row>
    <row r="1135" spans="1:39">
      <c r="A1135" s="279" t="s">
        <v>1669</v>
      </c>
      <c r="B1135" s="280" t="s">
        <v>3362</v>
      </c>
      <c r="C1135" s="262" t="s">
        <v>1714</v>
      </c>
      <c r="D1135" s="280" t="s">
        <v>1715</v>
      </c>
      <c r="E1135" s="263">
        <v>2458</v>
      </c>
      <c r="F1135" s="263">
        <v>51</v>
      </c>
      <c r="G1135" s="263">
        <v>36</v>
      </c>
      <c r="H1135" s="263">
        <v>0</v>
      </c>
      <c r="I1135" s="263">
        <v>0</v>
      </c>
      <c r="J1135" s="264">
        <v>3690</v>
      </c>
      <c r="K1135" s="264">
        <v>66</v>
      </c>
      <c r="L1135" s="264">
        <v>65</v>
      </c>
      <c r="M1135" s="264">
        <v>4</v>
      </c>
      <c r="N1135" s="264">
        <v>0</v>
      </c>
      <c r="O1135" s="264">
        <v>3617</v>
      </c>
      <c r="P1135" s="264">
        <v>58</v>
      </c>
      <c r="Q1135" s="264">
        <v>58</v>
      </c>
      <c r="R1135" s="264">
        <v>1</v>
      </c>
      <c r="S1135" s="264">
        <v>0</v>
      </c>
      <c r="T1135" s="265">
        <v>0.015</v>
      </c>
      <c r="U1135" s="266">
        <v>103143</v>
      </c>
      <c r="V1135" s="266">
        <v>1702</v>
      </c>
      <c r="W1135" s="266">
        <v>1685</v>
      </c>
      <c r="X1135" s="266">
        <v>0</v>
      </c>
      <c r="Y1135" s="264">
        <v>1482</v>
      </c>
      <c r="Z1135" s="267">
        <v>0.016501362186479</v>
      </c>
      <c r="AA1135" s="267">
        <v>0.0207485760781123</v>
      </c>
      <c r="AB1135" s="267">
        <v>0.0178861788617886</v>
      </c>
      <c r="AC1135" s="268">
        <v>0.0160353884434614</v>
      </c>
      <c r="AD1135" s="269">
        <v>0.00286239721632367</v>
      </c>
      <c r="AE1135" s="270">
        <v>24366</v>
      </c>
      <c r="AF1135" s="271">
        <v>444</v>
      </c>
      <c r="AG1135" s="271">
        <v>0</v>
      </c>
      <c r="AH1135" s="271">
        <v>23959</v>
      </c>
      <c r="AI1135" s="271">
        <v>372</v>
      </c>
      <c r="AJ1135" s="271">
        <v>0</v>
      </c>
      <c r="AK1135" s="268">
        <v>0.0182221127801034</v>
      </c>
      <c r="AL1135" s="268">
        <v>0.0155265244793188</v>
      </c>
      <c r="AM1135" s="269">
        <v>0.00269558830078459</v>
      </c>
    </row>
    <row r="1136" spans="1:39">
      <c r="A1136" s="279" t="s">
        <v>1669</v>
      </c>
      <c r="B1136" s="280" t="s">
        <v>3362</v>
      </c>
      <c r="C1136" s="262" t="s">
        <v>1716</v>
      </c>
      <c r="D1136" s="280" t="s">
        <v>1716</v>
      </c>
      <c r="E1136" s="263">
        <v>2290</v>
      </c>
      <c r="F1136" s="263">
        <v>64</v>
      </c>
      <c r="G1136" s="263">
        <v>39</v>
      </c>
      <c r="H1136" s="263">
        <v>0</v>
      </c>
      <c r="I1136" s="263">
        <v>0</v>
      </c>
      <c r="J1136" s="264">
        <v>4140</v>
      </c>
      <c r="K1136" s="264">
        <v>105</v>
      </c>
      <c r="L1136" s="264">
        <v>103</v>
      </c>
      <c r="M1136" s="264">
        <v>1</v>
      </c>
      <c r="N1136" s="264">
        <v>0</v>
      </c>
      <c r="O1136" s="264">
        <v>3714</v>
      </c>
      <c r="P1136" s="264">
        <v>82</v>
      </c>
      <c r="Q1136" s="264">
        <v>82</v>
      </c>
      <c r="R1136" s="264">
        <v>6</v>
      </c>
      <c r="S1136" s="264">
        <v>0</v>
      </c>
      <c r="T1136" s="265">
        <v>0.015</v>
      </c>
      <c r="U1136" s="266">
        <v>112466</v>
      </c>
      <c r="V1136" s="266">
        <v>2303</v>
      </c>
      <c r="W1136" s="266">
        <v>2276</v>
      </c>
      <c r="X1136" s="266">
        <v>1</v>
      </c>
      <c r="Y1136" s="264">
        <v>1978</v>
      </c>
      <c r="Z1136" s="267">
        <v>0.0204684082300429</v>
      </c>
      <c r="AA1136" s="267">
        <v>0.0279475982532751</v>
      </c>
      <c r="AB1136" s="267">
        <v>0.0253623188405797</v>
      </c>
      <c r="AC1136" s="268">
        <v>0.0220786214324179</v>
      </c>
      <c r="AD1136" s="269">
        <v>0.0025852794126954</v>
      </c>
      <c r="AE1136" s="270">
        <v>26036</v>
      </c>
      <c r="AF1136" s="271">
        <v>610</v>
      </c>
      <c r="AG1136" s="271">
        <v>0</v>
      </c>
      <c r="AH1136" s="271">
        <v>25885</v>
      </c>
      <c r="AI1136" s="271">
        <v>591</v>
      </c>
      <c r="AJ1136" s="271">
        <v>0</v>
      </c>
      <c r="AK1136" s="268">
        <v>0.0234290981717622</v>
      </c>
      <c r="AL1136" s="268">
        <v>0.0228317558431524</v>
      </c>
      <c r="AM1136" s="269">
        <v>0.000597342328609772</v>
      </c>
    </row>
    <row r="1137" spans="1:39">
      <c r="A1137" s="279" t="s">
        <v>1669</v>
      </c>
      <c r="B1137" s="280" t="s">
        <v>3362</v>
      </c>
      <c r="C1137" s="262" t="s">
        <v>1717</v>
      </c>
      <c r="D1137" s="280" t="s">
        <v>1718</v>
      </c>
      <c r="E1137" s="263">
        <v>3963</v>
      </c>
      <c r="F1137" s="263">
        <v>50</v>
      </c>
      <c r="G1137" s="263">
        <v>43</v>
      </c>
      <c r="H1137" s="263">
        <v>1</v>
      </c>
      <c r="I1137" s="263">
        <v>0</v>
      </c>
      <c r="J1137" s="264">
        <v>6539</v>
      </c>
      <c r="K1137" s="264">
        <v>78</v>
      </c>
      <c r="L1137" s="264">
        <v>78</v>
      </c>
      <c r="M1137" s="264">
        <v>5</v>
      </c>
      <c r="N1137" s="264">
        <v>0</v>
      </c>
      <c r="O1137" s="264">
        <v>6642</v>
      </c>
      <c r="P1137" s="264">
        <v>111</v>
      </c>
      <c r="Q1137" s="264">
        <v>111</v>
      </c>
      <c r="R1137" s="264">
        <v>26</v>
      </c>
      <c r="S1137" s="264">
        <v>0</v>
      </c>
      <c r="T1137" s="265">
        <v>0.015</v>
      </c>
      <c r="U1137" s="266">
        <v>196129</v>
      </c>
      <c r="V1137" s="266">
        <v>2170</v>
      </c>
      <c r="W1137" s="266">
        <v>2162</v>
      </c>
      <c r="X1137" s="266">
        <v>1</v>
      </c>
      <c r="Y1137" s="264">
        <v>1904</v>
      </c>
      <c r="Z1137" s="267">
        <v>0.0110590478715539</v>
      </c>
      <c r="AA1137" s="267">
        <v>0.0126167045167802</v>
      </c>
      <c r="AB1137" s="267">
        <v>0.0119284294234592</v>
      </c>
      <c r="AC1137" s="268">
        <v>0.0167118337850045</v>
      </c>
      <c r="AD1137" s="269">
        <v>0.000688275093320973</v>
      </c>
      <c r="AE1137" s="270">
        <v>45109</v>
      </c>
      <c r="AF1137" s="271">
        <v>531</v>
      </c>
      <c r="AG1137" s="271">
        <v>0</v>
      </c>
      <c r="AH1137" s="271">
        <v>46730</v>
      </c>
      <c r="AI1137" s="271">
        <v>561</v>
      </c>
      <c r="AJ1137" s="271">
        <v>0</v>
      </c>
      <c r="AK1137" s="268">
        <v>0.0117714868429803</v>
      </c>
      <c r="AL1137" s="268">
        <v>0.0120051358870105</v>
      </c>
      <c r="AM1137" s="269">
        <v>-0.00023364904403015</v>
      </c>
    </row>
    <row r="1138" spans="1:39">
      <c r="A1138" s="279" t="s">
        <v>1669</v>
      </c>
      <c r="B1138" s="280" t="s">
        <v>3362</v>
      </c>
      <c r="C1138" s="262" t="s">
        <v>1719</v>
      </c>
      <c r="D1138" s="280" t="s">
        <v>1720</v>
      </c>
      <c r="E1138" s="263">
        <v>3377</v>
      </c>
      <c r="F1138" s="263">
        <v>94</v>
      </c>
      <c r="G1138" s="263">
        <v>80</v>
      </c>
      <c r="H1138" s="263">
        <v>29</v>
      </c>
      <c r="I1138" s="263">
        <v>0</v>
      </c>
      <c r="J1138" s="264">
        <v>5388</v>
      </c>
      <c r="K1138" s="264">
        <v>82</v>
      </c>
      <c r="L1138" s="264">
        <v>82</v>
      </c>
      <c r="M1138" s="264">
        <v>3</v>
      </c>
      <c r="N1138" s="264">
        <v>0</v>
      </c>
      <c r="O1138" s="264">
        <v>5287</v>
      </c>
      <c r="P1138" s="264">
        <v>107</v>
      </c>
      <c r="Q1138" s="264">
        <v>107</v>
      </c>
      <c r="R1138" s="264">
        <v>38</v>
      </c>
      <c r="S1138" s="264">
        <v>1</v>
      </c>
      <c r="T1138" s="265">
        <v>0.015</v>
      </c>
      <c r="U1138" s="266">
        <v>157027</v>
      </c>
      <c r="V1138" s="266">
        <v>2947</v>
      </c>
      <c r="W1138" s="266">
        <v>2933</v>
      </c>
      <c r="X1138" s="266">
        <v>2</v>
      </c>
      <c r="Y1138" s="264">
        <v>2661</v>
      </c>
      <c r="Z1138" s="267">
        <v>0.0187547364465984</v>
      </c>
      <c r="AA1138" s="267">
        <v>0.0278353568255848</v>
      </c>
      <c r="AB1138" s="267">
        <v>0.0152190051967335</v>
      </c>
      <c r="AC1138" s="268">
        <v>0.020049177227161</v>
      </c>
      <c r="AD1138" s="269">
        <v>0.0126163516288514</v>
      </c>
      <c r="AE1138" s="270">
        <v>36747</v>
      </c>
      <c r="AF1138" s="271">
        <v>751</v>
      </c>
      <c r="AG1138" s="271">
        <v>2</v>
      </c>
      <c r="AH1138" s="271">
        <v>37257</v>
      </c>
      <c r="AI1138" s="271">
        <v>687</v>
      </c>
      <c r="AJ1138" s="271">
        <v>0</v>
      </c>
      <c r="AK1138" s="268">
        <v>0.0203826162679947</v>
      </c>
      <c r="AL1138" s="268">
        <v>0.0184394878814719</v>
      </c>
      <c r="AM1138" s="269">
        <v>0.00194312838652273</v>
      </c>
    </row>
    <row r="1139" spans="1:39">
      <c r="A1139" s="279" t="s">
        <v>1669</v>
      </c>
      <c r="B1139" s="280" t="s">
        <v>3362</v>
      </c>
      <c r="C1139" s="262" t="s">
        <v>1721</v>
      </c>
      <c r="D1139" s="280" t="s">
        <v>1722</v>
      </c>
      <c r="E1139" s="263">
        <v>2654</v>
      </c>
      <c r="F1139" s="263">
        <v>33</v>
      </c>
      <c r="G1139" s="263">
        <v>22</v>
      </c>
      <c r="H1139" s="263">
        <v>0</v>
      </c>
      <c r="I1139" s="263">
        <v>0</v>
      </c>
      <c r="J1139" s="264">
        <v>4700</v>
      </c>
      <c r="K1139" s="264">
        <v>60</v>
      </c>
      <c r="L1139" s="264">
        <v>60</v>
      </c>
      <c r="M1139" s="264">
        <v>11</v>
      </c>
      <c r="N1139" s="264">
        <v>0</v>
      </c>
      <c r="O1139" s="264">
        <v>4573</v>
      </c>
      <c r="P1139" s="264">
        <v>65</v>
      </c>
      <c r="Q1139" s="264">
        <v>65</v>
      </c>
      <c r="R1139" s="264">
        <v>5</v>
      </c>
      <c r="S1139" s="264">
        <v>0</v>
      </c>
      <c r="T1139" s="265">
        <v>0.015</v>
      </c>
      <c r="U1139" s="266">
        <v>134354</v>
      </c>
      <c r="V1139" s="266">
        <v>1553</v>
      </c>
      <c r="W1139" s="266">
        <v>1542</v>
      </c>
      <c r="X1139" s="266">
        <v>1</v>
      </c>
      <c r="Y1139" s="264">
        <v>1370</v>
      </c>
      <c r="Z1139" s="267">
        <v>0.0115515727108981</v>
      </c>
      <c r="AA1139" s="267">
        <v>0.0124340617935192</v>
      </c>
      <c r="AB1139" s="267">
        <v>0.0127659574468085</v>
      </c>
      <c r="AC1139" s="268">
        <v>0.0142138639842554</v>
      </c>
      <c r="AD1139" s="269">
        <v>-0.000331895653289293</v>
      </c>
      <c r="AE1139" s="270">
        <v>31327</v>
      </c>
      <c r="AF1139" s="271">
        <v>356</v>
      </c>
      <c r="AG1139" s="271">
        <v>0</v>
      </c>
      <c r="AH1139" s="271">
        <v>32750</v>
      </c>
      <c r="AI1139" s="271">
        <v>368</v>
      </c>
      <c r="AJ1139" s="271">
        <v>1</v>
      </c>
      <c r="AK1139" s="268">
        <v>0.0113639991062023</v>
      </c>
      <c r="AL1139" s="268">
        <v>0.011206106870229</v>
      </c>
      <c r="AM1139" s="269">
        <v>0.00015789223597331</v>
      </c>
    </row>
    <row r="1140" spans="1:39">
      <c r="A1140" s="279" t="s">
        <v>1669</v>
      </c>
      <c r="B1140" s="280" t="s">
        <v>3362</v>
      </c>
      <c r="C1140" s="262" t="s">
        <v>1723</v>
      </c>
      <c r="D1140" s="280" t="s">
        <v>1724</v>
      </c>
      <c r="E1140" s="263">
        <v>2754</v>
      </c>
      <c r="F1140" s="263">
        <v>50</v>
      </c>
      <c r="G1140" s="263">
        <v>37</v>
      </c>
      <c r="H1140" s="263">
        <v>1</v>
      </c>
      <c r="I1140" s="263">
        <v>0</v>
      </c>
      <c r="J1140" s="264">
        <v>3891</v>
      </c>
      <c r="K1140" s="264">
        <v>47</v>
      </c>
      <c r="L1140" s="264">
        <v>47</v>
      </c>
      <c r="M1140" s="264">
        <v>0</v>
      </c>
      <c r="N1140" s="264">
        <v>0</v>
      </c>
      <c r="O1140" s="264">
        <v>4073</v>
      </c>
      <c r="P1140" s="264">
        <v>43</v>
      </c>
      <c r="Q1140" s="264">
        <v>43</v>
      </c>
      <c r="R1140" s="264">
        <v>17</v>
      </c>
      <c r="S1140" s="264">
        <v>0</v>
      </c>
      <c r="T1140" s="265">
        <v>0.015</v>
      </c>
      <c r="U1140" s="266">
        <v>116909</v>
      </c>
      <c r="V1140" s="266">
        <v>1592</v>
      </c>
      <c r="W1140" s="266">
        <v>1579</v>
      </c>
      <c r="X1140" s="266">
        <v>10</v>
      </c>
      <c r="Y1140" s="264">
        <v>1423</v>
      </c>
      <c r="Z1140" s="267">
        <v>0.0135318923265104</v>
      </c>
      <c r="AA1140" s="267">
        <v>0.0181554103122731</v>
      </c>
      <c r="AB1140" s="267">
        <v>0.0120791570290414</v>
      </c>
      <c r="AC1140" s="268">
        <v>0.0105573287503069</v>
      </c>
      <c r="AD1140" s="269">
        <v>0.00607625328323168</v>
      </c>
      <c r="AE1140" s="270">
        <v>27677</v>
      </c>
      <c r="AF1140" s="271">
        <v>362</v>
      </c>
      <c r="AG1140" s="271">
        <v>0</v>
      </c>
      <c r="AH1140" s="271">
        <v>27206</v>
      </c>
      <c r="AI1140" s="271">
        <v>395</v>
      </c>
      <c r="AJ1140" s="271">
        <v>5</v>
      </c>
      <c r="AK1140" s="268">
        <v>0.0130794522527731</v>
      </c>
      <c r="AL1140" s="268">
        <v>0.0143350731456296</v>
      </c>
      <c r="AM1140" s="269">
        <v>-0.00125562089285658</v>
      </c>
    </row>
    <row r="1141" spans="1:39">
      <c r="A1141" s="279" t="s">
        <v>1669</v>
      </c>
      <c r="B1141" s="280" t="s">
        <v>3362</v>
      </c>
      <c r="C1141" s="262" t="s">
        <v>1725</v>
      </c>
      <c r="D1141" s="280" t="s">
        <v>1726</v>
      </c>
      <c r="E1141" s="263">
        <v>2580</v>
      </c>
      <c r="F1141" s="263">
        <v>50</v>
      </c>
      <c r="G1141" s="263">
        <v>39</v>
      </c>
      <c r="H1141" s="263">
        <v>3</v>
      </c>
      <c r="I1141" s="263">
        <v>0</v>
      </c>
      <c r="J1141" s="264">
        <v>4170</v>
      </c>
      <c r="K1141" s="264">
        <v>57</v>
      </c>
      <c r="L1141" s="264">
        <v>56</v>
      </c>
      <c r="M1141" s="264">
        <v>5</v>
      </c>
      <c r="N1141" s="264">
        <v>0</v>
      </c>
      <c r="O1141" s="264">
        <v>4017</v>
      </c>
      <c r="P1141" s="264">
        <v>90</v>
      </c>
      <c r="Q1141" s="264">
        <v>90</v>
      </c>
      <c r="R1141" s="264">
        <v>9</v>
      </c>
      <c r="S1141" s="264">
        <v>0</v>
      </c>
      <c r="T1141" s="265">
        <v>0.015</v>
      </c>
      <c r="U1141" s="266">
        <v>119747</v>
      </c>
      <c r="V1141" s="266">
        <v>1918</v>
      </c>
      <c r="W1141" s="266">
        <v>1906</v>
      </c>
      <c r="X1141" s="266">
        <v>1</v>
      </c>
      <c r="Y1141" s="264">
        <v>1686</v>
      </c>
      <c r="Z1141" s="267">
        <v>0.0160087517850134</v>
      </c>
      <c r="AA1141" s="267">
        <v>0.0193798449612403</v>
      </c>
      <c r="AB1141" s="267">
        <v>0.0136690647482014</v>
      </c>
      <c r="AC1141" s="268">
        <v>0.0224047796863331</v>
      </c>
      <c r="AD1141" s="269">
        <v>0.00571078021303887</v>
      </c>
      <c r="AE1141" s="270">
        <v>28222</v>
      </c>
      <c r="AF1141" s="271">
        <v>470</v>
      </c>
      <c r="AG1141" s="271">
        <v>0</v>
      </c>
      <c r="AH1141" s="271">
        <v>27880</v>
      </c>
      <c r="AI1141" s="271">
        <v>458</v>
      </c>
      <c r="AJ1141" s="271">
        <v>0</v>
      </c>
      <c r="AK1141" s="268">
        <v>0.0166536744383814</v>
      </c>
      <c r="AL1141" s="268">
        <v>0.0164275466284075</v>
      </c>
      <c r="AM1141" s="269">
        <v>0.000226127809973945</v>
      </c>
    </row>
    <row r="1142" spans="1:39">
      <c r="A1142" s="279" t="s">
        <v>1669</v>
      </c>
      <c r="B1142" s="280" t="s">
        <v>3362</v>
      </c>
      <c r="C1142" s="262" t="s">
        <v>1727</v>
      </c>
      <c r="D1142" s="280" t="s">
        <v>1728</v>
      </c>
      <c r="E1142" s="263">
        <v>1624</v>
      </c>
      <c r="F1142" s="263">
        <v>39</v>
      </c>
      <c r="G1142" s="263">
        <v>26</v>
      </c>
      <c r="H1142" s="263">
        <v>0</v>
      </c>
      <c r="I1142" s="263">
        <v>0</v>
      </c>
      <c r="J1142" s="264">
        <v>2794</v>
      </c>
      <c r="K1142" s="264">
        <v>22</v>
      </c>
      <c r="L1142" s="264">
        <v>22</v>
      </c>
      <c r="M1142" s="264">
        <v>0</v>
      </c>
      <c r="N1142" s="264">
        <v>0</v>
      </c>
      <c r="O1142" s="264">
        <v>2694</v>
      </c>
      <c r="P1142" s="264">
        <v>43</v>
      </c>
      <c r="Q1142" s="264">
        <v>43</v>
      </c>
      <c r="R1142" s="264">
        <v>14</v>
      </c>
      <c r="S1142" s="264">
        <v>0</v>
      </c>
      <c r="T1142" s="265">
        <v>0.015</v>
      </c>
      <c r="U1142" s="266">
        <v>75930</v>
      </c>
      <c r="V1142" s="266">
        <v>1116</v>
      </c>
      <c r="W1142" s="266">
        <v>1103</v>
      </c>
      <c r="X1142" s="266">
        <v>0</v>
      </c>
      <c r="Y1142" s="264">
        <v>1012</v>
      </c>
      <c r="Z1142" s="267">
        <v>0.0146977479257211</v>
      </c>
      <c r="AA1142" s="267">
        <v>0.0240147783251232</v>
      </c>
      <c r="AB1142" s="267">
        <v>0.0078740157480315</v>
      </c>
      <c r="AC1142" s="268">
        <v>0.0159613956941351</v>
      </c>
      <c r="AD1142" s="269">
        <v>0.0161407625770917</v>
      </c>
      <c r="AE1142" s="270">
        <v>17848</v>
      </c>
      <c r="AF1142" s="271">
        <v>265</v>
      </c>
      <c r="AG1142" s="271">
        <v>0</v>
      </c>
      <c r="AH1142" s="271">
        <v>17486</v>
      </c>
      <c r="AI1142" s="271">
        <v>267</v>
      </c>
      <c r="AJ1142" s="271">
        <v>0</v>
      </c>
      <c r="AK1142" s="268">
        <v>0.0148476019722098</v>
      </c>
      <c r="AL1142" s="268">
        <v>0.0152693583438179</v>
      </c>
      <c r="AM1142" s="269">
        <v>-0.000421756371608141</v>
      </c>
    </row>
    <row r="1143" spans="1:39">
      <c r="A1143" s="279" t="s">
        <v>1669</v>
      </c>
      <c r="B1143" s="280" t="s">
        <v>3362</v>
      </c>
      <c r="C1143" s="262" t="s">
        <v>1729</v>
      </c>
      <c r="D1143" s="280" t="s">
        <v>1730</v>
      </c>
      <c r="E1143" s="263">
        <v>3136</v>
      </c>
      <c r="F1143" s="263">
        <v>47</v>
      </c>
      <c r="G1143" s="263">
        <v>30</v>
      </c>
      <c r="H1143" s="263">
        <v>1</v>
      </c>
      <c r="I1143" s="263">
        <v>0</v>
      </c>
      <c r="J1143" s="264">
        <v>4911</v>
      </c>
      <c r="K1143" s="264">
        <v>44</v>
      </c>
      <c r="L1143" s="264">
        <v>43</v>
      </c>
      <c r="M1143" s="264">
        <v>3</v>
      </c>
      <c r="N1143" s="264">
        <v>0</v>
      </c>
      <c r="O1143" s="264">
        <v>4352</v>
      </c>
      <c r="P1143" s="264">
        <v>101</v>
      </c>
      <c r="Q1143" s="264">
        <v>101</v>
      </c>
      <c r="R1143" s="264">
        <v>8</v>
      </c>
      <c r="S1143" s="264">
        <v>0</v>
      </c>
      <c r="T1143" s="265">
        <v>0.015</v>
      </c>
      <c r="U1143" s="266">
        <v>138062</v>
      </c>
      <c r="V1143" s="266">
        <v>1553</v>
      </c>
      <c r="W1143" s="266">
        <v>1535</v>
      </c>
      <c r="X1143" s="266">
        <v>1</v>
      </c>
      <c r="Y1143" s="264">
        <v>1355</v>
      </c>
      <c r="Z1143" s="267">
        <v>0.0112413263606206</v>
      </c>
      <c r="AA1143" s="267">
        <v>0.0149872448979592</v>
      </c>
      <c r="AB1143" s="267">
        <v>0.00895947872123804</v>
      </c>
      <c r="AC1143" s="268">
        <v>0.0232077205882353</v>
      </c>
      <c r="AD1143" s="269">
        <v>0.00602776617672115</v>
      </c>
      <c r="AE1143" s="270">
        <v>32324</v>
      </c>
      <c r="AF1143" s="271">
        <v>347</v>
      </c>
      <c r="AG1143" s="271">
        <v>0</v>
      </c>
      <c r="AH1143" s="271">
        <v>32563</v>
      </c>
      <c r="AI1143" s="271">
        <v>436</v>
      </c>
      <c r="AJ1143" s="271">
        <v>1</v>
      </c>
      <c r="AK1143" s="268">
        <v>0.0107350575423834</v>
      </c>
      <c r="AL1143" s="268">
        <v>0.0133587200196542</v>
      </c>
      <c r="AM1143" s="269">
        <v>-0.00262366247727084</v>
      </c>
    </row>
    <row r="1144" spans="1:39">
      <c r="A1144" s="279" t="s">
        <v>1669</v>
      </c>
      <c r="B1144" s="280" t="s">
        <v>3362</v>
      </c>
      <c r="C1144" s="262" t="s">
        <v>1731</v>
      </c>
      <c r="D1144" s="280" t="s">
        <v>1731</v>
      </c>
      <c r="E1144" s="263">
        <v>1634</v>
      </c>
      <c r="F1144" s="263">
        <v>28</v>
      </c>
      <c r="G1144" s="263">
        <v>13</v>
      </c>
      <c r="H1144" s="263">
        <v>0</v>
      </c>
      <c r="I1144" s="263">
        <v>0</v>
      </c>
      <c r="J1144" s="264">
        <v>2692</v>
      </c>
      <c r="K1144" s="264">
        <v>36</v>
      </c>
      <c r="L1144" s="264">
        <v>36</v>
      </c>
      <c r="M1144" s="264">
        <v>3</v>
      </c>
      <c r="N1144" s="264">
        <v>0</v>
      </c>
      <c r="O1144" s="264">
        <v>2668</v>
      </c>
      <c r="P1144" s="264">
        <v>37</v>
      </c>
      <c r="Q1144" s="264">
        <v>37</v>
      </c>
      <c r="R1144" s="264">
        <v>8</v>
      </c>
      <c r="S1144" s="264">
        <v>0</v>
      </c>
      <c r="T1144" s="265">
        <v>0.015</v>
      </c>
      <c r="U1144" s="266">
        <v>77954</v>
      </c>
      <c r="V1144" s="266">
        <v>1005</v>
      </c>
      <c r="W1144" s="266">
        <v>990</v>
      </c>
      <c r="X1144" s="266">
        <v>0</v>
      </c>
      <c r="Y1144" s="264">
        <v>880</v>
      </c>
      <c r="Z1144" s="267">
        <v>0.0128922184878262</v>
      </c>
      <c r="AA1144" s="267">
        <v>0.0171358629130967</v>
      </c>
      <c r="AB1144" s="267">
        <v>0.0133729569093611</v>
      </c>
      <c r="AC1144" s="268">
        <v>0.0138680659670165</v>
      </c>
      <c r="AD1144" s="269">
        <v>0.00376290600373562</v>
      </c>
      <c r="AE1144" s="270">
        <v>18481</v>
      </c>
      <c r="AF1144" s="271">
        <v>259</v>
      </c>
      <c r="AG1144" s="271">
        <v>0</v>
      </c>
      <c r="AH1144" s="271">
        <v>18577</v>
      </c>
      <c r="AI1144" s="271">
        <v>232</v>
      </c>
      <c r="AJ1144" s="271">
        <v>0</v>
      </c>
      <c r="AK1144" s="268">
        <v>0.0140143931605433</v>
      </c>
      <c r="AL1144" s="268">
        <v>0.0124885611239705</v>
      </c>
      <c r="AM1144" s="269">
        <v>0.00152583203657276</v>
      </c>
    </row>
    <row r="1145" spans="1:39">
      <c r="A1145" s="279" t="s">
        <v>1669</v>
      </c>
      <c r="B1145" s="280" t="s">
        <v>3362</v>
      </c>
      <c r="C1145" s="262" t="s">
        <v>1732</v>
      </c>
      <c r="D1145" s="280" t="s">
        <v>1733</v>
      </c>
      <c r="E1145" s="263">
        <v>3391</v>
      </c>
      <c r="F1145" s="263">
        <v>59</v>
      </c>
      <c r="G1145" s="263">
        <v>48</v>
      </c>
      <c r="H1145" s="263">
        <v>1</v>
      </c>
      <c r="I1145" s="263">
        <v>0</v>
      </c>
      <c r="J1145" s="264">
        <v>4473</v>
      </c>
      <c r="K1145" s="264">
        <v>71</v>
      </c>
      <c r="L1145" s="264">
        <v>70</v>
      </c>
      <c r="M1145" s="264">
        <v>0</v>
      </c>
      <c r="N1145" s="264">
        <v>0</v>
      </c>
      <c r="O1145" s="264">
        <v>4728</v>
      </c>
      <c r="P1145" s="264">
        <v>56</v>
      </c>
      <c r="Q1145" s="264">
        <v>56</v>
      </c>
      <c r="R1145" s="264">
        <v>2</v>
      </c>
      <c r="S1145" s="264">
        <v>0</v>
      </c>
      <c r="T1145" s="265">
        <v>0.015</v>
      </c>
      <c r="U1145" s="266">
        <v>134171</v>
      </c>
      <c r="V1145" s="266">
        <v>2049</v>
      </c>
      <c r="W1145" s="266">
        <v>2036</v>
      </c>
      <c r="X1145" s="266">
        <v>0</v>
      </c>
      <c r="Y1145" s="264">
        <v>1825</v>
      </c>
      <c r="Z1145" s="267">
        <v>0.0152715564466241</v>
      </c>
      <c r="AA1145" s="267">
        <v>0.0173989973459157</v>
      </c>
      <c r="AB1145" s="267">
        <v>0.0158730158730159</v>
      </c>
      <c r="AC1145" s="268">
        <v>0.011844331641286</v>
      </c>
      <c r="AD1145" s="269">
        <v>0.00152598147289979</v>
      </c>
      <c r="AE1145" s="270">
        <v>31958</v>
      </c>
      <c r="AF1145" s="271">
        <v>437</v>
      </c>
      <c r="AG1145" s="271">
        <v>0</v>
      </c>
      <c r="AH1145" s="271">
        <v>31533</v>
      </c>
      <c r="AI1145" s="271">
        <v>563</v>
      </c>
      <c r="AJ1145" s="271">
        <v>0</v>
      </c>
      <c r="AK1145" s="268">
        <v>0.0136741973840666</v>
      </c>
      <c r="AL1145" s="268">
        <v>0.0178543113563568</v>
      </c>
      <c r="AM1145" s="269">
        <v>-0.00418011397229025</v>
      </c>
    </row>
    <row r="1146" spans="1:39">
      <c r="A1146" s="279" t="s">
        <v>1669</v>
      </c>
      <c r="B1146" s="280" t="s">
        <v>3360</v>
      </c>
      <c r="C1146" s="262" t="s">
        <v>1734</v>
      </c>
      <c r="D1146" s="280" t="s">
        <v>1735</v>
      </c>
      <c r="E1146" s="263">
        <v>2716</v>
      </c>
      <c r="F1146" s="263">
        <v>108</v>
      </c>
      <c r="G1146" s="263">
        <v>74</v>
      </c>
      <c r="H1146" s="263">
        <v>1</v>
      </c>
      <c r="I1146" s="263">
        <v>0</v>
      </c>
      <c r="J1146" s="264">
        <v>3729</v>
      </c>
      <c r="K1146" s="264">
        <v>135</v>
      </c>
      <c r="L1146" s="264">
        <v>135</v>
      </c>
      <c r="M1146" s="264">
        <v>16</v>
      </c>
      <c r="N1146" s="264">
        <v>0</v>
      </c>
      <c r="O1146" s="264">
        <v>3320</v>
      </c>
      <c r="P1146" s="264">
        <v>107</v>
      </c>
      <c r="Q1146" s="264">
        <v>107</v>
      </c>
      <c r="R1146" s="264">
        <v>30</v>
      </c>
      <c r="S1146" s="264">
        <v>0</v>
      </c>
      <c r="T1146" s="265">
        <v>0.015</v>
      </c>
      <c r="U1146" s="266">
        <v>104290</v>
      </c>
      <c r="V1146" s="266">
        <v>3350</v>
      </c>
      <c r="W1146" s="266">
        <v>3314</v>
      </c>
      <c r="X1146" s="266">
        <v>0</v>
      </c>
      <c r="Y1146" s="264">
        <v>2968</v>
      </c>
      <c r="Z1146" s="267">
        <v>0.032121967590373</v>
      </c>
      <c r="AA1146" s="267">
        <v>0.0397643593519882</v>
      </c>
      <c r="AB1146" s="267">
        <v>0.0362027353177796</v>
      </c>
      <c r="AC1146" s="268">
        <v>0.0322289156626506</v>
      </c>
      <c r="AD1146" s="269">
        <v>0.00356162403420865</v>
      </c>
      <c r="AE1146" s="270">
        <v>24840</v>
      </c>
      <c r="AF1146" s="271">
        <v>901</v>
      </c>
      <c r="AG1146" s="271">
        <v>0</v>
      </c>
      <c r="AH1146" s="271">
        <v>22841</v>
      </c>
      <c r="AI1146" s="271">
        <v>775</v>
      </c>
      <c r="AJ1146" s="271">
        <v>0</v>
      </c>
      <c r="AK1146" s="268">
        <v>0.0362721417069243</v>
      </c>
      <c r="AL1146" s="268">
        <v>0.0339302132130817</v>
      </c>
      <c r="AM1146" s="269">
        <v>0.00234192849384258</v>
      </c>
    </row>
    <row r="1147" spans="1:39">
      <c r="A1147" s="279" t="s">
        <v>1669</v>
      </c>
      <c r="B1147" s="280" t="s">
        <v>3360</v>
      </c>
      <c r="C1147" s="262" t="s">
        <v>1736</v>
      </c>
      <c r="D1147" s="280" t="s">
        <v>1737</v>
      </c>
      <c r="E1147" s="263">
        <v>1411</v>
      </c>
      <c r="F1147" s="263">
        <v>67</v>
      </c>
      <c r="G1147" s="263">
        <v>50</v>
      </c>
      <c r="H1147" s="263">
        <v>0</v>
      </c>
      <c r="I1147" s="263">
        <v>0</v>
      </c>
      <c r="J1147" s="264">
        <v>2155</v>
      </c>
      <c r="K1147" s="264">
        <v>56</v>
      </c>
      <c r="L1147" s="264">
        <v>56</v>
      </c>
      <c r="M1147" s="264">
        <v>3</v>
      </c>
      <c r="N1147" s="264">
        <v>0</v>
      </c>
      <c r="O1147" s="264">
        <v>2187</v>
      </c>
      <c r="P1147" s="264">
        <v>68</v>
      </c>
      <c r="Q1147" s="264">
        <v>68</v>
      </c>
      <c r="R1147" s="264">
        <v>33</v>
      </c>
      <c r="S1147" s="264">
        <v>0</v>
      </c>
      <c r="T1147" s="265">
        <v>0.015</v>
      </c>
      <c r="U1147" s="266">
        <v>62579</v>
      </c>
      <c r="V1147" s="266">
        <v>2057</v>
      </c>
      <c r="W1147" s="266">
        <v>2038</v>
      </c>
      <c r="X1147" s="266">
        <v>0</v>
      </c>
      <c r="Y1147" s="264">
        <v>1874</v>
      </c>
      <c r="Z1147" s="267">
        <v>0.0328704517489893</v>
      </c>
      <c r="AA1147" s="267">
        <v>0.0474840538625089</v>
      </c>
      <c r="AB1147" s="267">
        <v>0.0259860788863109</v>
      </c>
      <c r="AC1147" s="268">
        <v>0.031092821216278</v>
      </c>
      <c r="AD1147" s="269">
        <v>0.021497974976198</v>
      </c>
      <c r="AE1147" s="270">
        <v>14892</v>
      </c>
      <c r="AF1147" s="271">
        <v>479</v>
      </c>
      <c r="AG1147" s="271">
        <v>0</v>
      </c>
      <c r="AH1147" s="271">
        <v>13983</v>
      </c>
      <c r="AI1147" s="271">
        <v>502</v>
      </c>
      <c r="AJ1147" s="271">
        <v>0</v>
      </c>
      <c r="AK1147" s="268">
        <v>0.0321649207628257</v>
      </c>
      <c r="AL1147" s="268">
        <v>0.0359007366087392</v>
      </c>
      <c r="AM1147" s="269">
        <v>-0.00373581584591351</v>
      </c>
    </row>
    <row r="1148" spans="1:39">
      <c r="A1148" s="279" t="s">
        <v>1669</v>
      </c>
      <c r="B1148" s="280" t="s">
        <v>3360</v>
      </c>
      <c r="C1148" s="262" t="s">
        <v>1738</v>
      </c>
      <c r="D1148" s="280" t="s">
        <v>1739</v>
      </c>
      <c r="E1148" s="263">
        <v>0</v>
      </c>
      <c r="F1148" s="263">
        <v>0</v>
      </c>
      <c r="G1148" s="263">
        <v>0</v>
      </c>
      <c r="H1148" s="263">
        <v>0</v>
      </c>
      <c r="I1148" s="263">
        <v>0</v>
      </c>
      <c r="J1148" s="264">
        <v>0</v>
      </c>
      <c r="K1148" s="264">
        <v>1</v>
      </c>
      <c r="L1148" s="264">
        <v>1</v>
      </c>
      <c r="M1148" s="264">
        <v>1</v>
      </c>
      <c r="N1148" s="264">
        <v>0</v>
      </c>
      <c r="O1148" s="264">
        <v>0</v>
      </c>
      <c r="P1148" s="264">
        <v>0</v>
      </c>
      <c r="Q1148" s="264">
        <v>0</v>
      </c>
      <c r="R1148" s="264">
        <v>0</v>
      </c>
      <c r="S1148" s="264">
        <v>0</v>
      </c>
      <c r="T1148" s="265">
        <v>0.015</v>
      </c>
      <c r="U1148" s="266">
        <v>0</v>
      </c>
      <c r="V1148" s="266">
        <v>4</v>
      </c>
      <c r="W1148" s="266">
        <v>4</v>
      </c>
      <c r="X1148" s="266">
        <v>0</v>
      </c>
      <c r="Y1148" s="264">
        <v>4</v>
      </c>
      <c r="Z1148" s="267">
        <v>0</v>
      </c>
      <c r="AA1148" s="267">
        <v>0</v>
      </c>
      <c r="AB1148" s="267">
        <v>0</v>
      </c>
      <c r="AC1148" s="268">
        <v>0</v>
      </c>
      <c r="AD1148" s="269">
        <v>0</v>
      </c>
      <c r="AE1148" s="270">
        <v>0</v>
      </c>
      <c r="AF1148" s="271">
        <v>1</v>
      </c>
      <c r="AG1148" s="271">
        <v>0</v>
      </c>
      <c r="AH1148" s="271">
        <v>0</v>
      </c>
      <c r="AI1148" s="271">
        <v>2</v>
      </c>
      <c r="AJ1148" s="271">
        <v>0</v>
      </c>
      <c r="AK1148" s="268">
        <v>0</v>
      </c>
      <c r="AL1148" s="268">
        <v>0</v>
      </c>
      <c r="AM1148" s="269">
        <v>0</v>
      </c>
    </row>
    <row r="1149" spans="1:39">
      <c r="A1149" s="279" t="s">
        <v>1669</v>
      </c>
      <c r="B1149" s="280" t="s">
        <v>3360</v>
      </c>
      <c r="C1149" s="262" t="s">
        <v>1740</v>
      </c>
      <c r="D1149" s="280" t="s">
        <v>1741</v>
      </c>
      <c r="E1149" s="263">
        <v>3501</v>
      </c>
      <c r="F1149" s="263">
        <v>58</v>
      </c>
      <c r="G1149" s="263">
        <v>42</v>
      </c>
      <c r="H1149" s="263">
        <v>4</v>
      </c>
      <c r="I1149" s="263">
        <v>1</v>
      </c>
      <c r="J1149" s="264">
        <v>4531</v>
      </c>
      <c r="K1149" s="264">
        <v>99</v>
      </c>
      <c r="L1149" s="264">
        <v>99</v>
      </c>
      <c r="M1149" s="264">
        <v>11</v>
      </c>
      <c r="N1149" s="264">
        <v>0</v>
      </c>
      <c r="O1149" s="264">
        <v>3870</v>
      </c>
      <c r="P1149" s="264">
        <v>54</v>
      </c>
      <c r="Q1149" s="264">
        <v>54</v>
      </c>
      <c r="R1149" s="264">
        <v>27</v>
      </c>
      <c r="S1149" s="264">
        <v>0</v>
      </c>
      <c r="T1149" s="265">
        <v>0.015</v>
      </c>
      <c r="U1149" s="266">
        <v>109531</v>
      </c>
      <c r="V1149" s="266">
        <v>2287</v>
      </c>
      <c r="W1149" s="266">
        <v>2271</v>
      </c>
      <c r="X1149" s="266">
        <v>8</v>
      </c>
      <c r="Y1149" s="264">
        <v>2064</v>
      </c>
      <c r="Z1149" s="267">
        <v>0.0208068948516858</v>
      </c>
      <c r="AA1149" s="267">
        <v>0.0162810625535561</v>
      </c>
      <c r="AB1149" s="267">
        <v>0.0218494813506952</v>
      </c>
      <c r="AC1149" s="268">
        <v>0.013953488372093</v>
      </c>
      <c r="AD1149" s="269">
        <v>-0.00556841879713908</v>
      </c>
      <c r="AE1149" s="270">
        <v>29182</v>
      </c>
      <c r="AF1149" s="271">
        <v>494</v>
      </c>
      <c r="AG1149" s="271">
        <v>1</v>
      </c>
      <c r="AH1149" s="271">
        <v>25440</v>
      </c>
      <c r="AI1149" s="271">
        <v>573</v>
      </c>
      <c r="AJ1149" s="271">
        <v>3</v>
      </c>
      <c r="AK1149" s="268">
        <v>0.0168939757384689</v>
      </c>
      <c r="AL1149" s="268">
        <v>0.0224056603773585</v>
      </c>
      <c r="AM1149" s="269">
        <v>-0.00551168463888957</v>
      </c>
    </row>
    <row r="1150" spans="1:39">
      <c r="A1150" s="279" t="s">
        <v>1669</v>
      </c>
      <c r="B1150" s="280" t="s">
        <v>3360</v>
      </c>
      <c r="C1150" s="262" t="s">
        <v>1742</v>
      </c>
      <c r="D1150" s="280" t="s">
        <v>1743</v>
      </c>
      <c r="E1150" s="263">
        <v>2057</v>
      </c>
      <c r="F1150" s="263">
        <v>65</v>
      </c>
      <c r="G1150" s="263">
        <v>52</v>
      </c>
      <c r="H1150" s="263">
        <v>0</v>
      </c>
      <c r="I1150" s="263">
        <v>0</v>
      </c>
      <c r="J1150" s="264">
        <v>2835</v>
      </c>
      <c r="K1150" s="264">
        <v>72</v>
      </c>
      <c r="L1150" s="264">
        <v>70</v>
      </c>
      <c r="M1150" s="264">
        <v>0</v>
      </c>
      <c r="N1150" s="264">
        <v>0</v>
      </c>
      <c r="O1150" s="264">
        <v>2336</v>
      </c>
      <c r="P1150" s="264">
        <v>71</v>
      </c>
      <c r="Q1150" s="264">
        <v>70</v>
      </c>
      <c r="R1150" s="264">
        <v>10</v>
      </c>
      <c r="S1150" s="264">
        <v>0</v>
      </c>
      <c r="T1150" s="265">
        <v>0.015</v>
      </c>
      <c r="U1150" s="266">
        <v>69174</v>
      </c>
      <c r="V1150" s="266">
        <v>1752</v>
      </c>
      <c r="W1150" s="266">
        <v>1735</v>
      </c>
      <c r="X1150" s="266">
        <v>4</v>
      </c>
      <c r="Y1150" s="264">
        <v>1498</v>
      </c>
      <c r="Z1150" s="267">
        <v>0.0252696099690635</v>
      </c>
      <c r="AA1150" s="267">
        <v>0.0315994166261546</v>
      </c>
      <c r="AB1150" s="267">
        <v>0.0253968253968254</v>
      </c>
      <c r="AC1150" s="268">
        <v>0.0303938356164384</v>
      </c>
      <c r="AD1150" s="269">
        <v>0.00620259122932919</v>
      </c>
      <c r="AE1150" s="270">
        <v>17755</v>
      </c>
      <c r="AF1150" s="271">
        <v>474</v>
      </c>
      <c r="AG1150" s="271">
        <v>1</v>
      </c>
      <c r="AH1150" s="271">
        <v>15237</v>
      </c>
      <c r="AI1150" s="271">
        <v>445</v>
      </c>
      <c r="AJ1150" s="271">
        <v>1</v>
      </c>
      <c r="AK1150" s="268">
        <v>0.0266403829907068</v>
      </c>
      <c r="AL1150" s="268">
        <v>0.0291395944083481</v>
      </c>
      <c r="AM1150" s="269">
        <v>-0.00249921141764126</v>
      </c>
    </row>
    <row r="1151" spans="1:39">
      <c r="A1151" s="279" t="s">
        <v>1669</v>
      </c>
      <c r="B1151" s="280" t="s">
        <v>3360</v>
      </c>
      <c r="C1151" s="262" t="s">
        <v>1744</v>
      </c>
      <c r="D1151" s="280" t="s">
        <v>1745</v>
      </c>
      <c r="E1151" s="263">
        <v>0</v>
      </c>
      <c r="F1151" s="263">
        <v>0</v>
      </c>
      <c r="G1151" s="263">
        <v>0</v>
      </c>
      <c r="H1151" s="263">
        <v>0</v>
      </c>
      <c r="I1151" s="263">
        <v>0</v>
      </c>
      <c r="J1151" s="264">
        <v>0</v>
      </c>
      <c r="K1151" s="264">
        <v>0</v>
      </c>
      <c r="L1151" s="264">
        <v>0</v>
      </c>
      <c r="M1151" s="264">
        <v>0</v>
      </c>
      <c r="N1151" s="264">
        <v>0</v>
      </c>
      <c r="O1151" s="264">
        <v>0</v>
      </c>
      <c r="P1151" s="264">
        <v>0</v>
      </c>
      <c r="Q1151" s="264">
        <v>0</v>
      </c>
      <c r="R1151" s="264">
        <v>0</v>
      </c>
      <c r="S1151" s="264">
        <v>0</v>
      </c>
      <c r="T1151" s="265">
        <v>0.015</v>
      </c>
      <c r="U1151" s="266">
        <v>0</v>
      </c>
      <c r="V1151" s="266">
        <v>3</v>
      </c>
      <c r="W1151" s="266">
        <v>3</v>
      </c>
      <c r="X1151" s="266">
        <v>0</v>
      </c>
      <c r="Y1151" s="264">
        <v>3</v>
      </c>
      <c r="Z1151" s="267">
        <v>0</v>
      </c>
      <c r="AA1151" s="267">
        <v>0</v>
      </c>
      <c r="AB1151" s="267">
        <v>0</v>
      </c>
      <c r="AC1151" s="268">
        <v>0</v>
      </c>
      <c r="AD1151" s="269">
        <v>0</v>
      </c>
      <c r="AE1151" s="270">
        <v>0</v>
      </c>
      <c r="AF1151" s="271">
        <v>1</v>
      </c>
      <c r="AG1151" s="271">
        <v>0</v>
      </c>
      <c r="AH1151" s="271">
        <v>0</v>
      </c>
      <c r="AI1151" s="271">
        <v>1</v>
      </c>
      <c r="AJ1151" s="271">
        <v>0</v>
      </c>
      <c r="AK1151" s="268">
        <v>0</v>
      </c>
      <c r="AL1151" s="268">
        <v>0</v>
      </c>
      <c r="AM1151" s="269">
        <v>0</v>
      </c>
    </row>
    <row r="1152" spans="1:39">
      <c r="A1152" s="279" t="s">
        <v>1669</v>
      </c>
      <c r="B1152" s="280" t="s">
        <v>3361</v>
      </c>
      <c r="C1152" s="262" t="s">
        <v>1746</v>
      </c>
      <c r="D1152" s="280" t="s">
        <v>1747</v>
      </c>
      <c r="E1152" s="263">
        <v>0</v>
      </c>
      <c r="F1152" s="263">
        <v>0</v>
      </c>
      <c r="G1152" s="263">
        <v>0</v>
      </c>
      <c r="H1152" s="263">
        <v>0</v>
      </c>
      <c r="I1152" s="263">
        <v>0</v>
      </c>
      <c r="J1152" s="264">
        <v>0</v>
      </c>
      <c r="K1152" s="264">
        <v>1</v>
      </c>
      <c r="L1152" s="264">
        <v>1</v>
      </c>
      <c r="M1152" s="264">
        <v>1</v>
      </c>
      <c r="N1152" s="264">
        <v>0</v>
      </c>
      <c r="O1152" s="264">
        <v>0</v>
      </c>
      <c r="P1152" s="264">
        <v>0</v>
      </c>
      <c r="Q1152" s="264">
        <v>0</v>
      </c>
      <c r="R1152" s="264">
        <v>0</v>
      </c>
      <c r="S1152" s="264">
        <v>0</v>
      </c>
      <c r="T1152" s="265">
        <v>0.015</v>
      </c>
      <c r="U1152" s="266">
        <v>0</v>
      </c>
      <c r="V1152" s="266">
        <v>6</v>
      </c>
      <c r="W1152" s="266">
        <v>6</v>
      </c>
      <c r="X1152" s="266">
        <v>0</v>
      </c>
      <c r="Y1152" s="264">
        <v>6</v>
      </c>
      <c r="Z1152" s="267">
        <v>0</v>
      </c>
      <c r="AA1152" s="267">
        <v>0</v>
      </c>
      <c r="AB1152" s="267">
        <v>0</v>
      </c>
      <c r="AC1152" s="268">
        <v>0</v>
      </c>
      <c r="AD1152" s="269">
        <v>0</v>
      </c>
      <c r="AE1152" s="270">
        <v>0</v>
      </c>
      <c r="AF1152" s="271">
        <v>1</v>
      </c>
      <c r="AG1152" s="271">
        <v>0</v>
      </c>
      <c r="AH1152" s="271">
        <v>0</v>
      </c>
      <c r="AI1152" s="271">
        <v>1</v>
      </c>
      <c r="AJ1152" s="271">
        <v>0</v>
      </c>
      <c r="AK1152" s="268">
        <v>0</v>
      </c>
      <c r="AL1152" s="268">
        <v>0</v>
      </c>
      <c r="AM1152" s="269">
        <v>0</v>
      </c>
    </row>
    <row r="1153" spans="1:39">
      <c r="A1153" s="279" t="s">
        <v>1669</v>
      </c>
      <c r="B1153" s="280" t="s">
        <v>3361</v>
      </c>
      <c r="C1153" s="262" t="s">
        <v>1748</v>
      </c>
      <c r="D1153" s="280" t="s">
        <v>1749</v>
      </c>
      <c r="E1153" s="263">
        <v>1585</v>
      </c>
      <c r="F1153" s="263">
        <v>43</v>
      </c>
      <c r="G1153" s="263">
        <v>28</v>
      </c>
      <c r="H1153" s="263">
        <v>0</v>
      </c>
      <c r="I1153" s="263">
        <v>0</v>
      </c>
      <c r="J1153" s="264">
        <v>1833</v>
      </c>
      <c r="K1153" s="264">
        <v>38</v>
      </c>
      <c r="L1153" s="264">
        <v>38</v>
      </c>
      <c r="M1153" s="264">
        <v>1</v>
      </c>
      <c r="N1153" s="264">
        <v>0</v>
      </c>
      <c r="O1153" s="264">
        <v>2059</v>
      </c>
      <c r="P1153" s="264">
        <v>45</v>
      </c>
      <c r="Q1153" s="264">
        <v>45</v>
      </c>
      <c r="R1153" s="264">
        <v>16</v>
      </c>
      <c r="S1153" s="264">
        <v>0</v>
      </c>
      <c r="T1153" s="265">
        <v>0.015</v>
      </c>
      <c r="U1153" s="266">
        <v>64023</v>
      </c>
      <c r="V1153" s="266">
        <v>1122</v>
      </c>
      <c r="W1153" s="266">
        <v>1107</v>
      </c>
      <c r="X1153" s="266">
        <v>0</v>
      </c>
      <c r="Y1153" s="264">
        <v>1007</v>
      </c>
      <c r="Z1153" s="267">
        <v>0.0175249519703856</v>
      </c>
      <c r="AA1153" s="267">
        <v>0.0271293375394322</v>
      </c>
      <c r="AB1153" s="267">
        <v>0.0207310420076378</v>
      </c>
      <c r="AC1153" s="268">
        <v>0.0218552695483244</v>
      </c>
      <c r="AD1153" s="269">
        <v>0.00639829553179442</v>
      </c>
      <c r="AE1153" s="270">
        <v>14294</v>
      </c>
      <c r="AF1153" s="271">
        <v>285</v>
      </c>
      <c r="AG1153" s="271">
        <v>0</v>
      </c>
      <c r="AH1153" s="271">
        <v>15258</v>
      </c>
      <c r="AI1153" s="271">
        <v>280</v>
      </c>
      <c r="AJ1153" s="271">
        <v>0</v>
      </c>
      <c r="AK1153" s="268">
        <v>0.0199384357072898</v>
      </c>
      <c r="AL1153" s="268">
        <v>0.01835102896841</v>
      </c>
      <c r="AM1153" s="269">
        <v>0.00158740673887976</v>
      </c>
    </row>
    <row r="1154" spans="1:39">
      <c r="A1154" s="279" t="s">
        <v>1669</v>
      </c>
      <c r="B1154" s="280" t="s">
        <v>3361</v>
      </c>
      <c r="C1154" s="262" t="s">
        <v>1750</v>
      </c>
      <c r="D1154" s="280" t="s">
        <v>1751</v>
      </c>
      <c r="E1154" s="263">
        <v>2620</v>
      </c>
      <c r="F1154" s="263">
        <v>35</v>
      </c>
      <c r="G1154" s="263">
        <v>22</v>
      </c>
      <c r="H1154" s="263">
        <v>0</v>
      </c>
      <c r="I1154" s="263">
        <v>0</v>
      </c>
      <c r="J1154" s="264">
        <v>3142</v>
      </c>
      <c r="K1154" s="264">
        <v>45</v>
      </c>
      <c r="L1154" s="264">
        <v>45</v>
      </c>
      <c r="M1154" s="264">
        <v>5</v>
      </c>
      <c r="N1154" s="264">
        <v>0</v>
      </c>
      <c r="O1154" s="264">
        <v>3615</v>
      </c>
      <c r="P1154" s="264">
        <v>40</v>
      </c>
      <c r="Q1154" s="264">
        <v>40</v>
      </c>
      <c r="R1154" s="264">
        <v>20</v>
      </c>
      <c r="S1154" s="264">
        <v>0</v>
      </c>
      <c r="T1154" s="265">
        <v>0.015</v>
      </c>
      <c r="U1154" s="266">
        <v>105523</v>
      </c>
      <c r="V1154" s="266">
        <v>1239</v>
      </c>
      <c r="W1154" s="266">
        <v>1226</v>
      </c>
      <c r="X1154" s="266">
        <v>1</v>
      </c>
      <c r="Y1154" s="264">
        <v>1127</v>
      </c>
      <c r="Z1154" s="267">
        <v>0.0117320394605915</v>
      </c>
      <c r="AA1154" s="267">
        <v>0.0133587786259542</v>
      </c>
      <c r="AB1154" s="267">
        <v>0.0143220878421388</v>
      </c>
      <c r="AC1154" s="268">
        <v>0.0110650069156293</v>
      </c>
      <c r="AD1154" s="269">
        <v>-0.000963309216184568</v>
      </c>
      <c r="AE1154" s="270">
        <v>24519</v>
      </c>
      <c r="AF1154" s="271">
        <v>303</v>
      </c>
      <c r="AG1154" s="271">
        <v>0</v>
      </c>
      <c r="AH1154" s="271">
        <v>24305</v>
      </c>
      <c r="AI1154" s="271">
        <v>308</v>
      </c>
      <c r="AJ1154" s="271">
        <v>1</v>
      </c>
      <c r="AK1154" s="268">
        <v>0.0123577633671846</v>
      </c>
      <c r="AL1154" s="268">
        <v>0.0126311458547624</v>
      </c>
      <c r="AM1154" s="269">
        <v>-0.000273382487577762</v>
      </c>
    </row>
    <row r="1155" spans="1:39">
      <c r="A1155" s="279" t="s">
        <v>1669</v>
      </c>
      <c r="B1155" s="280" t="s">
        <v>3361</v>
      </c>
      <c r="C1155" s="262" t="s">
        <v>1752</v>
      </c>
      <c r="D1155" s="280" t="s">
        <v>1753</v>
      </c>
      <c r="E1155" s="263">
        <v>2922</v>
      </c>
      <c r="F1155" s="263">
        <v>38</v>
      </c>
      <c r="G1155" s="263">
        <v>30</v>
      </c>
      <c r="H1155" s="263">
        <v>3</v>
      </c>
      <c r="I1155" s="263">
        <v>0</v>
      </c>
      <c r="J1155" s="264">
        <v>3914</v>
      </c>
      <c r="K1155" s="264">
        <v>68</v>
      </c>
      <c r="L1155" s="264">
        <v>68</v>
      </c>
      <c r="M1155" s="264">
        <v>1</v>
      </c>
      <c r="N1155" s="264">
        <v>0</v>
      </c>
      <c r="O1155" s="264">
        <v>4541</v>
      </c>
      <c r="P1155" s="264">
        <v>58</v>
      </c>
      <c r="Q1155" s="264">
        <v>58</v>
      </c>
      <c r="R1155" s="264">
        <v>23</v>
      </c>
      <c r="S1155" s="264">
        <v>0</v>
      </c>
      <c r="T1155" s="265">
        <v>0.015</v>
      </c>
      <c r="U1155" s="266">
        <v>131415</v>
      </c>
      <c r="V1155" s="266">
        <v>1292</v>
      </c>
      <c r="W1155" s="266">
        <v>1284</v>
      </c>
      <c r="X1155" s="266">
        <v>1</v>
      </c>
      <c r="Y1155" s="264">
        <v>1113</v>
      </c>
      <c r="Z1155" s="267">
        <v>0.00982384050526957</v>
      </c>
      <c r="AA1155" s="267">
        <v>0.0130047912388775</v>
      </c>
      <c r="AB1155" s="267">
        <v>0.0173735309146653</v>
      </c>
      <c r="AC1155" s="268">
        <v>0.0127725170667254</v>
      </c>
      <c r="AD1155" s="269">
        <v>-0.00436873967578782</v>
      </c>
      <c r="AE1155" s="270">
        <v>30412</v>
      </c>
      <c r="AF1155" s="271">
        <v>340</v>
      </c>
      <c r="AG1155" s="271">
        <v>0</v>
      </c>
      <c r="AH1155" s="271">
        <v>31198</v>
      </c>
      <c r="AI1155" s="271">
        <v>311</v>
      </c>
      <c r="AJ1155" s="271">
        <v>0</v>
      </c>
      <c r="AK1155" s="268">
        <v>0.0111797974483756</v>
      </c>
      <c r="AL1155" s="268">
        <v>0.00996858772998269</v>
      </c>
      <c r="AM1155" s="269">
        <v>0.00121120971839295</v>
      </c>
    </row>
    <row r="1156" spans="1:39">
      <c r="A1156" s="279" t="s">
        <v>1669</v>
      </c>
      <c r="B1156" s="280" t="s">
        <v>3361</v>
      </c>
      <c r="C1156" s="262" t="s">
        <v>1754</v>
      </c>
      <c r="D1156" s="280" t="s">
        <v>1755</v>
      </c>
      <c r="E1156" s="263">
        <v>1457</v>
      </c>
      <c r="F1156" s="263">
        <v>15</v>
      </c>
      <c r="G1156" s="263">
        <v>9</v>
      </c>
      <c r="H1156" s="263">
        <v>0</v>
      </c>
      <c r="I1156" s="263">
        <v>0</v>
      </c>
      <c r="J1156" s="264">
        <v>2023</v>
      </c>
      <c r="K1156" s="264">
        <v>18</v>
      </c>
      <c r="L1156" s="264">
        <v>17</v>
      </c>
      <c r="M1156" s="264">
        <v>1</v>
      </c>
      <c r="N1156" s="264">
        <v>0</v>
      </c>
      <c r="O1156" s="264">
        <v>2165</v>
      </c>
      <c r="P1156" s="264">
        <v>13</v>
      </c>
      <c r="Q1156" s="264">
        <v>13</v>
      </c>
      <c r="R1156" s="264">
        <v>4</v>
      </c>
      <c r="S1156" s="264">
        <v>0</v>
      </c>
      <c r="T1156" s="265">
        <v>0.015</v>
      </c>
      <c r="U1156" s="266">
        <v>63096</v>
      </c>
      <c r="V1156" s="266">
        <v>524</v>
      </c>
      <c r="W1156" s="266">
        <v>517</v>
      </c>
      <c r="X1156" s="266">
        <v>0</v>
      </c>
      <c r="Y1156" s="264">
        <v>469</v>
      </c>
      <c r="Z1156" s="267">
        <v>0.00830480537593508</v>
      </c>
      <c r="AA1156" s="267">
        <v>0.0102951269732327</v>
      </c>
      <c r="AB1156" s="267">
        <v>0.00889767671774592</v>
      </c>
      <c r="AC1156" s="268">
        <v>0.00600461893764434</v>
      </c>
      <c r="AD1156" s="269">
        <v>0.00139745025548675</v>
      </c>
      <c r="AE1156" s="270">
        <v>14980</v>
      </c>
      <c r="AF1156" s="271">
        <v>145</v>
      </c>
      <c r="AG1156" s="271">
        <v>0</v>
      </c>
      <c r="AH1156" s="271">
        <v>14947</v>
      </c>
      <c r="AI1156" s="271">
        <v>110</v>
      </c>
      <c r="AJ1156" s="271">
        <v>0</v>
      </c>
      <c r="AK1156" s="268">
        <v>0.00967957276368491</v>
      </c>
      <c r="AL1156" s="268">
        <v>0.0073593363216699</v>
      </c>
      <c r="AM1156" s="269">
        <v>0.00232023644201501</v>
      </c>
    </row>
    <row r="1157" spans="1:39">
      <c r="A1157" s="279" t="s">
        <v>1669</v>
      </c>
      <c r="B1157" s="280" t="s">
        <v>3361</v>
      </c>
      <c r="C1157" s="262" t="s">
        <v>1756</v>
      </c>
      <c r="D1157" s="280" t="s">
        <v>1757</v>
      </c>
      <c r="E1157" s="263">
        <v>2903</v>
      </c>
      <c r="F1157" s="263">
        <v>48</v>
      </c>
      <c r="G1157" s="263">
        <v>33</v>
      </c>
      <c r="H1157" s="263">
        <v>0</v>
      </c>
      <c r="I1157" s="263">
        <v>0</v>
      </c>
      <c r="J1157" s="264">
        <v>4058</v>
      </c>
      <c r="K1157" s="264">
        <v>37</v>
      </c>
      <c r="L1157" s="264">
        <v>37</v>
      </c>
      <c r="M1157" s="264">
        <v>3</v>
      </c>
      <c r="N1157" s="264">
        <v>0</v>
      </c>
      <c r="O1157" s="264">
        <v>4190</v>
      </c>
      <c r="P1157" s="264">
        <v>23</v>
      </c>
      <c r="Q1157" s="264">
        <v>23</v>
      </c>
      <c r="R1157" s="264">
        <v>10</v>
      </c>
      <c r="S1157" s="264">
        <v>0</v>
      </c>
      <c r="T1157" s="265">
        <v>0.015</v>
      </c>
      <c r="U1157" s="266">
        <v>124218</v>
      </c>
      <c r="V1157" s="266">
        <v>1323</v>
      </c>
      <c r="W1157" s="266">
        <v>1307</v>
      </c>
      <c r="X1157" s="266">
        <v>0</v>
      </c>
      <c r="Y1157" s="264">
        <v>1202</v>
      </c>
      <c r="Z1157" s="267">
        <v>0.0106506303434285</v>
      </c>
      <c r="AA1157" s="267">
        <v>0.0165346193592835</v>
      </c>
      <c r="AB1157" s="267">
        <v>0.00911779201577132</v>
      </c>
      <c r="AC1157" s="268">
        <v>0.00548926014319809</v>
      </c>
      <c r="AD1157" s="269">
        <v>0.00741682734351218</v>
      </c>
      <c r="AE1157" s="270">
        <v>29391</v>
      </c>
      <c r="AF1157" s="271">
        <v>296</v>
      </c>
      <c r="AG1157" s="271">
        <v>0</v>
      </c>
      <c r="AH1157" s="271">
        <v>28563</v>
      </c>
      <c r="AI1157" s="271">
        <v>334</v>
      </c>
      <c r="AJ1157" s="271">
        <v>0</v>
      </c>
      <c r="AK1157" s="268">
        <v>0.0100711102038039</v>
      </c>
      <c r="AL1157" s="268">
        <v>0.0116934495676224</v>
      </c>
      <c r="AM1157" s="269">
        <v>-0.00162233936381856</v>
      </c>
    </row>
    <row r="1158" spans="1:39">
      <c r="A1158" s="279" t="s">
        <v>1669</v>
      </c>
      <c r="B1158" s="280" t="s">
        <v>3361</v>
      </c>
      <c r="C1158" s="262" t="s">
        <v>1758</v>
      </c>
      <c r="D1158" s="280" t="s">
        <v>1759</v>
      </c>
      <c r="E1158" s="263">
        <v>2182</v>
      </c>
      <c r="F1158" s="263">
        <v>23</v>
      </c>
      <c r="G1158" s="263">
        <v>15</v>
      </c>
      <c r="H1158" s="263">
        <v>2</v>
      </c>
      <c r="I1158" s="263">
        <v>0</v>
      </c>
      <c r="J1158" s="264">
        <v>2724</v>
      </c>
      <c r="K1158" s="264">
        <v>48</v>
      </c>
      <c r="L1158" s="264">
        <v>48</v>
      </c>
      <c r="M1158" s="264">
        <v>3</v>
      </c>
      <c r="N1158" s="264">
        <v>0</v>
      </c>
      <c r="O1158" s="264">
        <v>3357</v>
      </c>
      <c r="P1158" s="264">
        <v>44</v>
      </c>
      <c r="Q1158" s="264">
        <v>44</v>
      </c>
      <c r="R1158" s="264">
        <v>7</v>
      </c>
      <c r="S1158" s="264">
        <v>0</v>
      </c>
      <c r="T1158" s="265">
        <v>0.015</v>
      </c>
      <c r="U1158" s="266">
        <v>94197</v>
      </c>
      <c r="V1158" s="266">
        <v>1361</v>
      </c>
      <c r="W1158" s="266">
        <v>1352</v>
      </c>
      <c r="X1158" s="266">
        <v>1</v>
      </c>
      <c r="Y1158" s="264">
        <v>1225</v>
      </c>
      <c r="Z1158" s="267">
        <v>0.0144378271070204</v>
      </c>
      <c r="AA1158" s="267">
        <v>0.0105407882676444</v>
      </c>
      <c r="AB1158" s="267">
        <v>0.0176211453744493</v>
      </c>
      <c r="AC1158" s="268">
        <v>0.0131069407208817</v>
      </c>
      <c r="AD1158" s="269">
        <v>-0.00708035710680498</v>
      </c>
      <c r="AE1158" s="270">
        <v>21567</v>
      </c>
      <c r="AF1158" s="271">
        <v>324</v>
      </c>
      <c r="AG1158" s="271">
        <v>0</v>
      </c>
      <c r="AH1158" s="271">
        <v>21273</v>
      </c>
      <c r="AI1158" s="271">
        <v>325</v>
      </c>
      <c r="AJ1158" s="271">
        <v>1</v>
      </c>
      <c r="AK1158" s="268">
        <v>0.0150229517318125</v>
      </c>
      <c r="AL1158" s="268">
        <v>0.0152305739670004</v>
      </c>
      <c r="AM1158" s="269">
        <v>-0.000207622235187933</v>
      </c>
    </row>
    <row r="1159" spans="1:39">
      <c r="A1159" s="279" t="s">
        <v>1669</v>
      </c>
      <c r="B1159" s="280" t="s">
        <v>3361</v>
      </c>
      <c r="C1159" s="262" t="s">
        <v>1760</v>
      </c>
      <c r="D1159" s="280" t="s">
        <v>1761</v>
      </c>
      <c r="E1159" s="263">
        <v>1924</v>
      </c>
      <c r="F1159" s="263">
        <v>28</v>
      </c>
      <c r="G1159" s="263">
        <v>17</v>
      </c>
      <c r="H1159" s="263">
        <v>0</v>
      </c>
      <c r="I1159" s="263">
        <v>0</v>
      </c>
      <c r="J1159" s="264">
        <v>2442</v>
      </c>
      <c r="K1159" s="264">
        <v>37</v>
      </c>
      <c r="L1159" s="264">
        <v>37</v>
      </c>
      <c r="M1159" s="264">
        <v>4</v>
      </c>
      <c r="N1159" s="264">
        <v>0</v>
      </c>
      <c r="O1159" s="264">
        <v>2755</v>
      </c>
      <c r="P1159" s="264">
        <v>34</v>
      </c>
      <c r="Q1159" s="264">
        <v>34</v>
      </c>
      <c r="R1159" s="264">
        <v>15</v>
      </c>
      <c r="S1159" s="264">
        <v>0</v>
      </c>
      <c r="T1159" s="265">
        <v>0.015</v>
      </c>
      <c r="U1159" s="266">
        <v>86268</v>
      </c>
      <c r="V1159" s="266">
        <v>913</v>
      </c>
      <c r="W1159" s="266">
        <v>902</v>
      </c>
      <c r="X1159" s="266">
        <v>1</v>
      </c>
      <c r="Y1159" s="264">
        <v>818</v>
      </c>
      <c r="Z1159" s="267">
        <v>0.0105717067742384</v>
      </c>
      <c r="AA1159" s="267">
        <v>0.0145530145530146</v>
      </c>
      <c r="AB1159" s="267">
        <v>0.0151515151515152</v>
      </c>
      <c r="AC1159" s="268">
        <v>0.0123411978221416</v>
      </c>
      <c r="AD1159" s="269">
        <v>-0.000598500598500598</v>
      </c>
      <c r="AE1159" s="270">
        <v>19669</v>
      </c>
      <c r="AF1159" s="271">
        <v>198</v>
      </c>
      <c r="AG1159" s="271">
        <v>0</v>
      </c>
      <c r="AH1159" s="271">
        <v>19967</v>
      </c>
      <c r="AI1159" s="271">
        <v>235</v>
      </c>
      <c r="AJ1159" s="271">
        <v>1</v>
      </c>
      <c r="AK1159" s="268">
        <v>0.0100666022675276</v>
      </c>
      <c r="AL1159" s="268">
        <v>0.0117193369058947</v>
      </c>
      <c r="AM1159" s="269">
        <v>-0.00165273463836715</v>
      </c>
    </row>
    <row r="1160" spans="1:39">
      <c r="A1160" s="279" t="s">
        <v>1669</v>
      </c>
      <c r="B1160" s="280" t="s">
        <v>3361</v>
      </c>
      <c r="C1160" s="262" t="s">
        <v>1762</v>
      </c>
      <c r="D1160" s="280" t="s">
        <v>1763</v>
      </c>
      <c r="E1160" s="263">
        <v>3029</v>
      </c>
      <c r="F1160" s="263">
        <v>64</v>
      </c>
      <c r="G1160" s="263">
        <v>44</v>
      </c>
      <c r="H1160" s="263">
        <v>4</v>
      </c>
      <c r="I1160" s="263">
        <v>0</v>
      </c>
      <c r="J1160" s="264">
        <v>3695</v>
      </c>
      <c r="K1160" s="264">
        <v>80</v>
      </c>
      <c r="L1160" s="264">
        <v>80</v>
      </c>
      <c r="M1160" s="264">
        <v>6</v>
      </c>
      <c r="N1160" s="264">
        <v>0</v>
      </c>
      <c r="O1160" s="264">
        <v>4096</v>
      </c>
      <c r="P1160" s="264">
        <v>88</v>
      </c>
      <c r="Q1160" s="264">
        <v>88</v>
      </c>
      <c r="R1160" s="264">
        <v>18</v>
      </c>
      <c r="S1160" s="264">
        <v>1</v>
      </c>
      <c r="T1160" s="265">
        <v>0.015</v>
      </c>
      <c r="U1160" s="266">
        <v>123840</v>
      </c>
      <c r="V1160" s="266">
        <v>2179</v>
      </c>
      <c r="W1160" s="266">
        <v>2159</v>
      </c>
      <c r="X1160" s="266">
        <v>5</v>
      </c>
      <c r="Y1160" s="264">
        <v>1941</v>
      </c>
      <c r="Z1160" s="267">
        <v>0.0175549095607235</v>
      </c>
      <c r="AA1160" s="267">
        <v>0.0211290855067679</v>
      </c>
      <c r="AB1160" s="267">
        <v>0.0216508795669824</v>
      </c>
      <c r="AC1160" s="268">
        <v>0.021240234375</v>
      </c>
      <c r="AD1160" s="269">
        <v>-0.000521794060214499</v>
      </c>
      <c r="AE1160" s="270">
        <v>28532</v>
      </c>
      <c r="AF1160" s="271">
        <v>523</v>
      </c>
      <c r="AG1160" s="271">
        <v>1</v>
      </c>
      <c r="AH1160" s="271">
        <v>28444</v>
      </c>
      <c r="AI1160" s="271">
        <v>565</v>
      </c>
      <c r="AJ1160" s="271">
        <v>1</v>
      </c>
      <c r="AK1160" s="268">
        <v>0.0182952474414692</v>
      </c>
      <c r="AL1160" s="268">
        <v>0.0198284348192941</v>
      </c>
      <c r="AM1160" s="269">
        <v>-0.00153318737782483</v>
      </c>
    </row>
    <row r="1161" spans="1:39">
      <c r="A1161" s="279" t="s">
        <v>1669</v>
      </c>
      <c r="B1161" s="280" t="s">
        <v>3361</v>
      </c>
      <c r="C1161" s="262" t="s">
        <v>1764</v>
      </c>
      <c r="D1161" s="280" t="s">
        <v>1765</v>
      </c>
      <c r="E1161" s="263">
        <v>1171</v>
      </c>
      <c r="F1161" s="263">
        <v>6</v>
      </c>
      <c r="G1161" s="263">
        <v>5</v>
      </c>
      <c r="H1161" s="263">
        <v>0</v>
      </c>
      <c r="I1161" s="263">
        <v>0</v>
      </c>
      <c r="J1161" s="264">
        <v>1487</v>
      </c>
      <c r="K1161" s="264">
        <v>19</v>
      </c>
      <c r="L1161" s="264">
        <v>19</v>
      </c>
      <c r="M1161" s="264">
        <v>3</v>
      </c>
      <c r="N1161" s="264">
        <v>0</v>
      </c>
      <c r="O1161" s="264">
        <v>1746</v>
      </c>
      <c r="P1161" s="264">
        <v>24</v>
      </c>
      <c r="Q1161" s="264">
        <v>24</v>
      </c>
      <c r="R1161" s="264">
        <v>10</v>
      </c>
      <c r="S1161" s="264">
        <v>0</v>
      </c>
      <c r="T1161" s="265">
        <v>0.015</v>
      </c>
      <c r="U1161" s="266">
        <v>52222</v>
      </c>
      <c r="V1161" s="266">
        <v>537</v>
      </c>
      <c r="W1161" s="266">
        <v>536</v>
      </c>
      <c r="X1161" s="266">
        <v>0</v>
      </c>
      <c r="Y1161" s="264">
        <v>498</v>
      </c>
      <c r="Z1161" s="267">
        <v>0.0102830224809467</v>
      </c>
      <c r="AA1161" s="267">
        <v>0.00512382578992314</v>
      </c>
      <c r="AB1161" s="267">
        <v>0.0127774041694687</v>
      </c>
      <c r="AC1161" s="268">
        <v>0.013745704467354</v>
      </c>
      <c r="AD1161" s="269">
        <v>-0.00765357837954559</v>
      </c>
      <c r="AE1161" s="270">
        <v>12003</v>
      </c>
      <c r="AF1161" s="271">
        <v>126</v>
      </c>
      <c r="AG1161" s="271">
        <v>0</v>
      </c>
      <c r="AH1161" s="271">
        <v>12169</v>
      </c>
      <c r="AI1161" s="271">
        <v>113</v>
      </c>
      <c r="AJ1161" s="271">
        <v>0</v>
      </c>
      <c r="AK1161" s="268">
        <v>0.010497375656086</v>
      </c>
      <c r="AL1161" s="268">
        <v>0.00928589037718794</v>
      </c>
      <c r="AM1161" s="269">
        <v>0.00121148527889804</v>
      </c>
    </row>
    <row r="1162" spans="1:39">
      <c r="A1162" s="279" t="s">
        <v>1669</v>
      </c>
      <c r="B1162" s="280" t="s">
        <v>3361</v>
      </c>
      <c r="C1162" s="262" t="s">
        <v>1766</v>
      </c>
      <c r="D1162" s="280" t="s">
        <v>1767</v>
      </c>
      <c r="E1162" s="263">
        <v>1602</v>
      </c>
      <c r="F1162" s="263">
        <v>18</v>
      </c>
      <c r="G1162" s="263">
        <v>14</v>
      </c>
      <c r="H1162" s="263">
        <v>0</v>
      </c>
      <c r="I1162" s="263">
        <v>0</v>
      </c>
      <c r="J1162" s="264">
        <v>1961</v>
      </c>
      <c r="K1162" s="264">
        <v>17</v>
      </c>
      <c r="L1162" s="264">
        <v>17</v>
      </c>
      <c r="M1162" s="264">
        <v>1</v>
      </c>
      <c r="N1162" s="264">
        <v>0</v>
      </c>
      <c r="O1162" s="264">
        <v>2281</v>
      </c>
      <c r="P1162" s="264">
        <v>20</v>
      </c>
      <c r="Q1162" s="264">
        <v>20</v>
      </c>
      <c r="R1162" s="264">
        <v>10</v>
      </c>
      <c r="S1162" s="264">
        <v>0</v>
      </c>
      <c r="T1162" s="265">
        <v>0.015</v>
      </c>
      <c r="U1162" s="266">
        <v>64724</v>
      </c>
      <c r="V1162" s="266">
        <v>607</v>
      </c>
      <c r="W1162" s="266">
        <v>603</v>
      </c>
      <c r="X1162" s="266">
        <v>1</v>
      </c>
      <c r="Y1162" s="264">
        <v>551</v>
      </c>
      <c r="Z1162" s="267">
        <v>0.00936283295222792</v>
      </c>
      <c r="AA1162" s="267">
        <v>0.0112359550561798</v>
      </c>
      <c r="AB1162" s="267">
        <v>0.00866904640489546</v>
      </c>
      <c r="AC1162" s="268">
        <v>0.00876808417360807</v>
      </c>
      <c r="AD1162" s="269">
        <v>0.00256690865128431</v>
      </c>
      <c r="AE1162" s="270">
        <v>15068</v>
      </c>
      <c r="AF1162" s="271">
        <v>150</v>
      </c>
      <c r="AG1162" s="271">
        <v>0</v>
      </c>
      <c r="AH1162" s="271">
        <v>15095</v>
      </c>
      <c r="AI1162" s="271">
        <v>157</v>
      </c>
      <c r="AJ1162" s="271">
        <v>1</v>
      </c>
      <c r="AK1162" s="268">
        <v>0.00995487125033183</v>
      </c>
      <c r="AL1162" s="268">
        <v>0.010334547863531</v>
      </c>
      <c r="AM1162" s="269">
        <v>-0.000379676613199141</v>
      </c>
    </row>
    <row r="1163" spans="1:39">
      <c r="A1163" s="279" t="s">
        <v>1669</v>
      </c>
      <c r="B1163" s="280" t="s">
        <v>3362</v>
      </c>
      <c r="C1163" s="262" t="s">
        <v>1768</v>
      </c>
      <c r="D1163" s="280" t="s">
        <v>1769</v>
      </c>
      <c r="E1163" s="263">
        <v>2200</v>
      </c>
      <c r="F1163" s="263">
        <v>188</v>
      </c>
      <c r="G1163" s="263">
        <v>141</v>
      </c>
      <c r="H1163" s="263">
        <v>0</v>
      </c>
      <c r="I1163" s="263">
        <v>0</v>
      </c>
      <c r="J1163" s="264">
        <v>3220</v>
      </c>
      <c r="K1163" s="264">
        <v>31</v>
      </c>
      <c r="L1163" s="264">
        <v>31</v>
      </c>
      <c r="M1163" s="264">
        <v>0</v>
      </c>
      <c r="N1163" s="264">
        <v>1</v>
      </c>
      <c r="O1163" s="264">
        <v>2801</v>
      </c>
      <c r="P1163" s="264">
        <v>23</v>
      </c>
      <c r="Q1163" s="264">
        <v>23</v>
      </c>
      <c r="R1163" s="264">
        <v>1</v>
      </c>
      <c r="S1163" s="264">
        <v>0</v>
      </c>
      <c r="T1163" s="265">
        <v>0.015</v>
      </c>
      <c r="U1163" s="266">
        <v>89367</v>
      </c>
      <c r="V1163" s="266">
        <v>1779</v>
      </c>
      <c r="W1163" s="266">
        <v>1731</v>
      </c>
      <c r="X1163" s="266">
        <v>3</v>
      </c>
      <c r="Y1163" s="264">
        <v>1444</v>
      </c>
      <c r="Z1163" s="267">
        <v>0.0198731075229111</v>
      </c>
      <c r="AA1163" s="267">
        <v>0.0854545454545454</v>
      </c>
      <c r="AB1163" s="267">
        <v>0.0093167701863354</v>
      </c>
      <c r="AC1163" s="268">
        <v>0.00821135308818279</v>
      </c>
      <c r="AD1163" s="269">
        <v>0.07613777526821</v>
      </c>
      <c r="AE1163" s="270">
        <v>21226</v>
      </c>
      <c r="AF1163" s="271">
        <v>521</v>
      </c>
      <c r="AG1163" s="271">
        <v>2</v>
      </c>
      <c r="AH1163" s="271">
        <v>21404</v>
      </c>
      <c r="AI1163" s="271">
        <v>353</v>
      </c>
      <c r="AJ1163" s="271">
        <v>0</v>
      </c>
      <c r="AK1163" s="268">
        <v>0.0244511448223876</v>
      </c>
      <c r="AL1163" s="268">
        <v>0.0164922444402915</v>
      </c>
      <c r="AM1163" s="269">
        <v>0.0079589003820961</v>
      </c>
    </row>
    <row r="1164" spans="1:39">
      <c r="A1164" s="279" t="s">
        <v>1669</v>
      </c>
      <c r="B1164" s="280" t="s">
        <v>3362</v>
      </c>
      <c r="C1164" s="262" t="s">
        <v>1770</v>
      </c>
      <c r="D1164" s="280" t="s">
        <v>1770</v>
      </c>
      <c r="E1164" s="263">
        <v>897</v>
      </c>
      <c r="F1164" s="263">
        <v>14</v>
      </c>
      <c r="G1164" s="263">
        <v>12</v>
      </c>
      <c r="H1164" s="263">
        <v>0</v>
      </c>
      <c r="I1164" s="263">
        <v>0</v>
      </c>
      <c r="J1164" s="264">
        <v>1386</v>
      </c>
      <c r="K1164" s="264">
        <v>15</v>
      </c>
      <c r="L1164" s="264">
        <v>15</v>
      </c>
      <c r="M1164" s="264">
        <v>0</v>
      </c>
      <c r="N1164" s="264">
        <v>0</v>
      </c>
      <c r="O1164" s="264">
        <v>1376</v>
      </c>
      <c r="P1164" s="264">
        <v>10</v>
      </c>
      <c r="Q1164" s="264">
        <v>10</v>
      </c>
      <c r="R1164" s="264">
        <v>6</v>
      </c>
      <c r="S1164" s="264">
        <v>0</v>
      </c>
      <c r="T1164" s="265">
        <v>0.015</v>
      </c>
      <c r="U1164" s="266">
        <v>42765</v>
      </c>
      <c r="V1164" s="266">
        <v>541</v>
      </c>
      <c r="W1164" s="266">
        <v>539</v>
      </c>
      <c r="X1164" s="266">
        <v>2</v>
      </c>
      <c r="Y1164" s="264">
        <v>499</v>
      </c>
      <c r="Z1164" s="267">
        <v>0.0126037647609026</v>
      </c>
      <c r="AA1164" s="267">
        <v>0.0156075808249721</v>
      </c>
      <c r="AB1164" s="267">
        <v>0.0108225108225108</v>
      </c>
      <c r="AC1164" s="268">
        <v>0.00726744186046512</v>
      </c>
      <c r="AD1164" s="269">
        <v>0.00478507000246131</v>
      </c>
      <c r="AE1164" s="270">
        <v>9755</v>
      </c>
      <c r="AF1164" s="271">
        <v>118</v>
      </c>
      <c r="AG1164" s="271">
        <v>0</v>
      </c>
      <c r="AH1164" s="271">
        <v>10188</v>
      </c>
      <c r="AI1164" s="271">
        <v>133</v>
      </c>
      <c r="AJ1164" s="271">
        <v>0</v>
      </c>
      <c r="AK1164" s="268">
        <v>0.0120963608405946</v>
      </c>
      <c r="AL1164" s="268">
        <v>0.0130545740086376</v>
      </c>
      <c r="AM1164" s="269">
        <v>-0.000958213168043046</v>
      </c>
    </row>
    <row r="1165" spans="1:39">
      <c r="A1165" s="279" t="s">
        <v>1669</v>
      </c>
      <c r="B1165" s="280" t="s">
        <v>3362</v>
      </c>
      <c r="C1165" s="262" t="s">
        <v>1771</v>
      </c>
      <c r="D1165" s="280" t="s">
        <v>1772</v>
      </c>
      <c r="E1165" s="263">
        <v>1431</v>
      </c>
      <c r="F1165" s="263">
        <v>26</v>
      </c>
      <c r="G1165" s="263">
        <v>21</v>
      </c>
      <c r="H1165" s="263">
        <v>0</v>
      </c>
      <c r="I1165" s="263">
        <v>0</v>
      </c>
      <c r="J1165" s="264">
        <v>2364</v>
      </c>
      <c r="K1165" s="264">
        <v>44</v>
      </c>
      <c r="L1165" s="264">
        <v>44</v>
      </c>
      <c r="M1165" s="264">
        <v>0</v>
      </c>
      <c r="N1165" s="264">
        <v>0</v>
      </c>
      <c r="O1165" s="264">
        <v>2243</v>
      </c>
      <c r="P1165" s="264">
        <v>44</v>
      </c>
      <c r="Q1165" s="264">
        <v>44</v>
      </c>
      <c r="R1165" s="264">
        <v>2</v>
      </c>
      <c r="S1165" s="264">
        <v>0</v>
      </c>
      <c r="T1165" s="265">
        <v>0.015</v>
      </c>
      <c r="U1165" s="266">
        <v>67695</v>
      </c>
      <c r="V1165" s="266">
        <v>1104</v>
      </c>
      <c r="W1165" s="266">
        <v>1099</v>
      </c>
      <c r="X1165" s="266">
        <v>9</v>
      </c>
      <c r="Y1165" s="264">
        <v>958</v>
      </c>
      <c r="Z1165" s="267">
        <v>0.016175493020164</v>
      </c>
      <c r="AA1165" s="267">
        <v>0.0181691125087351</v>
      </c>
      <c r="AB1165" s="267">
        <v>0.0186125211505922</v>
      </c>
      <c r="AC1165" s="268">
        <v>0.0196165849308961</v>
      </c>
      <c r="AD1165" s="269">
        <v>-0.000443408641857067</v>
      </c>
      <c r="AE1165" s="270">
        <v>16127</v>
      </c>
      <c r="AF1165" s="271">
        <v>263</v>
      </c>
      <c r="AG1165" s="271">
        <v>0</v>
      </c>
      <c r="AH1165" s="271">
        <v>16315</v>
      </c>
      <c r="AI1165" s="271">
        <v>268</v>
      </c>
      <c r="AJ1165" s="271">
        <v>4</v>
      </c>
      <c r="AK1165" s="268">
        <v>0.0163080548149067</v>
      </c>
      <c r="AL1165" s="268">
        <v>0.0161814281336194</v>
      </c>
      <c r="AM1165" s="269">
        <v>0.000126626681287309</v>
      </c>
    </row>
    <row r="1166" spans="1:39">
      <c r="A1166" s="279" t="s">
        <v>1669</v>
      </c>
      <c r="B1166" s="280" t="s">
        <v>3362</v>
      </c>
      <c r="C1166" s="262" t="s">
        <v>1773</v>
      </c>
      <c r="D1166" s="280" t="s">
        <v>1774</v>
      </c>
      <c r="E1166" s="263">
        <v>3113</v>
      </c>
      <c r="F1166" s="263">
        <v>59</v>
      </c>
      <c r="G1166" s="263">
        <v>44</v>
      </c>
      <c r="H1166" s="263">
        <v>1</v>
      </c>
      <c r="I1166" s="263">
        <v>0</v>
      </c>
      <c r="J1166" s="264">
        <v>4887</v>
      </c>
      <c r="K1166" s="264">
        <v>110</v>
      </c>
      <c r="L1166" s="264">
        <v>109</v>
      </c>
      <c r="M1166" s="264">
        <v>3</v>
      </c>
      <c r="N1166" s="264">
        <v>2</v>
      </c>
      <c r="O1166" s="264">
        <v>5084</v>
      </c>
      <c r="P1166" s="264">
        <v>90</v>
      </c>
      <c r="Q1166" s="264">
        <v>90</v>
      </c>
      <c r="R1166" s="264">
        <v>8</v>
      </c>
      <c r="S1166" s="264">
        <v>0</v>
      </c>
      <c r="T1166" s="265">
        <v>0.015</v>
      </c>
      <c r="U1166" s="266">
        <v>151616</v>
      </c>
      <c r="V1166" s="266">
        <v>2944</v>
      </c>
      <c r="W1166" s="266">
        <v>2926</v>
      </c>
      <c r="X1166" s="266">
        <v>30</v>
      </c>
      <c r="Y1166" s="264">
        <v>2598</v>
      </c>
      <c r="Z1166" s="267">
        <v>0.0192196074292951</v>
      </c>
      <c r="AA1166" s="267">
        <v>0.0189527786700932</v>
      </c>
      <c r="AB1166" s="267">
        <v>0.0220994475138122</v>
      </c>
      <c r="AC1166" s="268">
        <v>0.0177025963808025</v>
      </c>
      <c r="AD1166" s="269">
        <v>-0.003146668843719</v>
      </c>
      <c r="AE1166" s="270">
        <v>35563</v>
      </c>
      <c r="AF1166" s="271">
        <v>646</v>
      </c>
      <c r="AG1166" s="271">
        <v>4</v>
      </c>
      <c r="AH1166" s="271">
        <v>36122</v>
      </c>
      <c r="AI1166" s="271">
        <v>780</v>
      </c>
      <c r="AJ1166" s="271">
        <v>7</v>
      </c>
      <c r="AK1166" s="268">
        <v>0.0180524702640385</v>
      </c>
      <c r="AL1166" s="268">
        <v>0.0213997010132329</v>
      </c>
      <c r="AM1166" s="269">
        <v>-0.00334723074919447</v>
      </c>
    </row>
    <row r="1167" spans="1:39">
      <c r="A1167" s="279" t="s">
        <v>1669</v>
      </c>
      <c r="B1167" s="280" t="s">
        <v>3362</v>
      </c>
      <c r="C1167" s="262" t="s">
        <v>1775</v>
      </c>
      <c r="D1167" s="280" t="s">
        <v>1776</v>
      </c>
      <c r="E1167" s="263">
        <v>1805</v>
      </c>
      <c r="F1167" s="263">
        <v>28</v>
      </c>
      <c r="G1167" s="263">
        <v>17</v>
      </c>
      <c r="H1167" s="263">
        <v>0</v>
      </c>
      <c r="I1167" s="263">
        <v>0</v>
      </c>
      <c r="J1167" s="264">
        <v>2953</v>
      </c>
      <c r="K1167" s="264">
        <v>55</v>
      </c>
      <c r="L1167" s="264">
        <v>55</v>
      </c>
      <c r="M1167" s="264">
        <v>1</v>
      </c>
      <c r="N1167" s="264">
        <v>0</v>
      </c>
      <c r="O1167" s="264">
        <v>2789</v>
      </c>
      <c r="P1167" s="264">
        <v>34</v>
      </c>
      <c r="Q1167" s="264">
        <v>34</v>
      </c>
      <c r="R1167" s="264">
        <v>14</v>
      </c>
      <c r="S1167" s="264">
        <v>0</v>
      </c>
      <c r="T1167" s="265">
        <v>0.015</v>
      </c>
      <c r="U1167" s="266">
        <v>82990</v>
      </c>
      <c r="V1167" s="266">
        <v>1069</v>
      </c>
      <c r="W1167" s="266">
        <v>1058</v>
      </c>
      <c r="X1167" s="266">
        <v>0</v>
      </c>
      <c r="Y1167" s="264">
        <v>946</v>
      </c>
      <c r="Z1167" s="267">
        <v>0.0128810700084348</v>
      </c>
      <c r="AA1167" s="267">
        <v>0.0155124653739612</v>
      </c>
      <c r="AB1167" s="267">
        <v>0.0186251269895022</v>
      </c>
      <c r="AC1167" s="268">
        <v>0.012190749372535</v>
      </c>
      <c r="AD1167" s="269">
        <v>-0.00311266161554098</v>
      </c>
      <c r="AE1167" s="270">
        <v>19805</v>
      </c>
      <c r="AF1167" s="271">
        <v>265</v>
      </c>
      <c r="AG1167" s="271">
        <v>0</v>
      </c>
      <c r="AH1167" s="271">
        <v>19791</v>
      </c>
      <c r="AI1167" s="271">
        <v>248</v>
      </c>
      <c r="AJ1167" s="271">
        <v>0</v>
      </c>
      <c r="AK1167" s="268">
        <v>0.0133804594799293</v>
      </c>
      <c r="AL1167" s="268">
        <v>0.0125309484108938</v>
      </c>
      <c r="AM1167" s="269">
        <v>0.000849511069035471</v>
      </c>
    </row>
    <row r="1168" spans="1:39">
      <c r="A1168" s="279" t="s">
        <v>1669</v>
      </c>
      <c r="B1168" s="280" t="s">
        <v>3362</v>
      </c>
      <c r="C1168" s="262" t="s">
        <v>1777</v>
      </c>
      <c r="D1168" s="280" t="s">
        <v>1778</v>
      </c>
      <c r="E1168" s="263">
        <v>2477</v>
      </c>
      <c r="F1168" s="263">
        <v>54</v>
      </c>
      <c r="G1168" s="263">
        <v>44</v>
      </c>
      <c r="H1168" s="263">
        <v>0</v>
      </c>
      <c r="I1168" s="263">
        <v>0</v>
      </c>
      <c r="J1168" s="264">
        <v>3538</v>
      </c>
      <c r="K1168" s="264">
        <v>61</v>
      </c>
      <c r="L1168" s="264">
        <v>61</v>
      </c>
      <c r="M1168" s="264">
        <v>0</v>
      </c>
      <c r="N1168" s="264">
        <v>0</v>
      </c>
      <c r="O1168" s="264">
        <v>3534</v>
      </c>
      <c r="P1168" s="264">
        <v>50</v>
      </c>
      <c r="Q1168" s="264">
        <v>50</v>
      </c>
      <c r="R1168" s="264">
        <v>5</v>
      </c>
      <c r="S1168" s="264">
        <v>0</v>
      </c>
      <c r="T1168" s="265">
        <v>0.015</v>
      </c>
      <c r="U1168" s="266">
        <v>103669</v>
      </c>
      <c r="V1168" s="266">
        <v>1390</v>
      </c>
      <c r="W1168" s="266">
        <v>1380</v>
      </c>
      <c r="X1168" s="266">
        <v>0</v>
      </c>
      <c r="Y1168" s="264">
        <v>1197</v>
      </c>
      <c r="Z1168" s="267">
        <v>0.0134080583395229</v>
      </c>
      <c r="AA1168" s="267">
        <v>0.0218005651998385</v>
      </c>
      <c r="AB1168" s="267">
        <v>0.0172413793103448</v>
      </c>
      <c r="AC1168" s="268">
        <v>0.0141482739105829</v>
      </c>
      <c r="AD1168" s="269">
        <v>0.00455918588949369</v>
      </c>
      <c r="AE1168" s="270">
        <v>24864</v>
      </c>
      <c r="AF1168" s="271">
        <v>315</v>
      </c>
      <c r="AG1168" s="271">
        <v>0</v>
      </c>
      <c r="AH1168" s="271">
        <v>24378</v>
      </c>
      <c r="AI1168" s="271">
        <v>375</v>
      </c>
      <c r="AJ1168" s="271">
        <v>0</v>
      </c>
      <c r="AK1168" s="268">
        <v>0.0126689189189189</v>
      </c>
      <c r="AL1168" s="268">
        <v>0.0153827221265075</v>
      </c>
      <c r="AM1168" s="269">
        <v>-0.00271380320758859</v>
      </c>
    </row>
    <row r="1169" spans="1:39">
      <c r="A1169" s="279" t="s">
        <v>1669</v>
      </c>
      <c r="B1169" s="280" t="s">
        <v>3362</v>
      </c>
      <c r="C1169" s="262" t="s">
        <v>1779</v>
      </c>
      <c r="D1169" s="280" t="s">
        <v>1780</v>
      </c>
      <c r="E1169" s="263">
        <v>3433</v>
      </c>
      <c r="F1169" s="263">
        <v>62</v>
      </c>
      <c r="G1169" s="263">
        <v>46</v>
      </c>
      <c r="H1169" s="263">
        <v>2</v>
      </c>
      <c r="I1169" s="263">
        <v>0</v>
      </c>
      <c r="J1169" s="264">
        <v>4363</v>
      </c>
      <c r="K1169" s="264">
        <v>70</v>
      </c>
      <c r="L1169" s="264">
        <v>70</v>
      </c>
      <c r="M1169" s="264">
        <v>0</v>
      </c>
      <c r="N1169" s="264">
        <v>0</v>
      </c>
      <c r="O1169" s="264">
        <v>4669</v>
      </c>
      <c r="P1169" s="264">
        <v>67</v>
      </c>
      <c r="Q1169" s="264">
        <v>66</v>
      </c>
      <c r="R1169" s="264">
        <v>14</v>
      </c>
      <c r="S1169" s="264">
        <v>0</v>
      </c>
      <c r="T1169" s="265">
        <v>0.015</v>
      </c>
      <c r="U1169" s="266">
        <v>130299</v>
      </c>
      <c r="V1169" s="266">
        <v>1780</v>
      </c>
      <c r="W1169" s="266">
        <v>1763</v>
      </c>
      <c r="X1169" s="266">
        <v>3</v>
      </c>
      <c r="Y1169" s="264">
        <v>1539</v>
      </c>
      <c r="Z1169" s="267">
        <v>0.0136378636827604</v>
      </c>
      <c r="AA1169" s="267">
        <v>0.0180600058258083</v>
      </c>
      <c r="AB1169" s="267">
        <v>0.0160440064176026</v>
      </c>
      <c r="AC1169" s="268">
        <v>0.0143499678732063</v>
      </c>
      <c r="AD1169" s="269">
        <v>0.00201599940820577</v>
      </c>
      <c r="AE1169" s="270">
        <v>31273</v>
      </c>
      <c r="AF1169" s="271">
        <v>487</v>
      </c>
      <c r="AG1169" s="271">
        <v>0</v>
      </c>
      <c r="AH1169" s="271">
        <v>30390</v>
      </c>
      <c r="AI1169" s="271">
        <v>386</v>
      </c>
      <c r="AJ1169" s="271">
        <v>2</v>
      </c>
      <c r="AK1169" s="268">
        <v>0.0155725386115819</v>
      </c>
      <c r="AL1169" s="268">
        <v>0.0126357354392892</v>
      </c>
      <c r="AM1169" s="269">
        <v>0.00293680317229264</v>
      </c>
    </row>
    <row r="1170" spans="1:39">
      <c r="A1170" s="279" t="s">
        <v>1669</v>
      </c>
      <c r="B1170" s="280" t="s">
        <v>3362</v>
      </c>
      <c r="C1170" s="262" t="s">
        <v>1781</v>
      </c>
      <c r="D1170" s="280" t="s">
        <v>1782</v>
      </c>
      <c r="E1170" s="263">
        <v>2171</v>
      </c>
      <c r="F1170" s="263">
        <v>41</v>
      </c>
      <c r="G1170" s="263">
        <v>26</v>
      </c>
      <c r="H1170" s="263">
        <v>0</v>
      </c>
      <c r="I1170" s="263">
        <v>0</v>
      </c>
      <c r="J1170" s="264">
        <v>3115</v>
      </c>
      <c r="K1170" s="264">
        <v>51</v>
      </c>
      <c r="L1170" s="264">
        <v>51</v>
      </c>
      <c r="M1170" s="264">
        <v>0</v>
      </c>
      <c r="N1170" s="264">
        <v>0</v>
      </c>
      <c r="O1170" s="264">
        <v>2964</v>
      </c>
      <c r="P1170" s="264">
        <v>18</v>
      </c>
      <c r="Q1170" s="264">
        <v>18</v>
      </c>
      <c r="R1170" s="264">
        <v>0</v>
      </c>
      <c r="S1170" s="264">
        <v>0</v>
      </c>
      <c r="T1170" s="265">
        <v>0.015</v>
      </c>
      <c r="U1170" s="266">
        <v>92446</v>
      </c>
      <c r="V1170" s="266">
        <v>1199</v>
      </c>
      <c r="W1170" s="266">
        <v>1184</v>
      </c>
      <c r="X1170" s="266">
        <v>3</v>
      </c>
      <c r="Y1170" s="264">
        <v>1048</v>
      </c>
      <c r="Z1170" s="267">
        <v>0.0129372823053458</v>
      </c>
      <c r="AA1170" s="267">
        <v>0.018885306310456</v>
      </c>
      <c r="AB1170" s="267">
        <v>0.0163723916532905</v>
      </c>
      <c r="AC1170" s="268">
        <v>0.00607287449392713</v>
      </c>
      <c r="AD1170" s="269">
        <v>0.00251291465716548</v>
      </c>
      <c r="AE1170" s="270">
        <v>21589</v>
      </c>
      <c r="AF1170" s="271">
        <v>283</v>
      </c>
      <c r="AG1170" s="271">
        <v>0</v>
      </c>
      <c r="AH1170" s="271">
        <v>21828</v>
      </c>
      <c r="AI1170" s="271">
        <v>321</v>
      </c>
      <c r="AJ1170" s="271">
        <v>1</v>
      </c>
      <c r="AK1170" s="268">
        <v>0.0131085274908518</v>
      </c>
      <c r="AL1170" s="268">
        <v>0.0146600696353308</v>
      </c>
      <c r="AM1170" s="269">
        <v>-0.00155154214447895</v>
      </c>
    </row>
    <row r="1171" spans="1:39">
      <c r="A1171" s="279" t="s">
        <v>1669</v>
      </c>
      <c r="B1171" s="280" t="s">
        <v>3362</v>
      </c>
      <c r="C1171" s="262" t="s">
        <v>1783</v>
      </c>
      <c r="D1171" s="280" t="s">
        <v>1783</v>
      </c>
      <c r="E1171" s="263">
        <v>2418</v>
      </c>
      <c r="F1171" s="263">
        <v>45</v>
      </c>
      <c r="G1171" s="263">
        <v>33</v>
      </c>
      <c r="H1171" s="263">
        <v>0</v>
      </c>
      <c r="I1171" s="263">
        <v>0</v>
      </c>
      <c r="J1171" s="264">
        <v>3518</v>
      </c>
      <c r="K1171" s="264">
        <v>49</v>
      </c>
      <c r="L1171" s="264">
        <v>49</v>
      </c>
      <c r="M1171" s="264">
        <v>3</v>
      </c>
      <c r="N1171" s="264">
        <v>0</v>
      </c>
      <c r="O1171" s="264">
        <v>3315</v>
      </c>
      <c r="P1171" s="264">
        <v>29</v>
      </c>
      <c r="Q1171" s="264">
        <v>29</v>
      </c>
      <c r="R1171" s="264">
        <v>1</v>
      </c>
      <c r="S1171" s="264">
        <v>0</v>
      </c>
      <c r="T1171" s="265">
        <v>0.015</v>
      </c>
      <c r="U1171" s="266">
        <v>98685</v>
      </c>
      <c r="V1171" s="266">
        <v>1395</v>
      </c>
      <c r="W1171" s="266">
        <v>1383</v>
      </c>
      <c r="X1171" s="266">
        <v>2</v>
      </c>
      <c r="Y1171" s="264">
        <v>1256</v>
      </c>
      <c r="Z1171" s="267">
        <v>0.0141156204083701</v>
      </c>
      <c r="AA1171" s="267">
        <v>0.0186104218362283</v>
      </c>
      <c r="AB1171" s="267">
        <v>0.0139283683911313</v>
      </c>
      <c r="AC1171" s="268">
        <v>0.00874811463046757</v>
      </c>
      <c r="AD1171" s="269">
        <v>0.00468205344509696</v>
      </c>
      <c r="AE1171" s="270">
        <v>24081</v>
      </c>
      <c r="AF1171" s="271">
        <v>301</v>
      </c>
      <c r="AG1171" s="271">
        <v>1</v>
      </c>
      <c r="AH1171" s="271">
        <v>23578</v>
      </c>
      <c r="AI1171" s="271">
        <v>375</v>
      </c>
      <c r="AJ1171" s="271">
        <v>0</v>
      </c>
      <c r="AK1171" s="268">
        <v>0.0124579544038869</v>
      </c>
      <c r="AL1171" s="268">
        <v>0.0159046568835355</v>
      </c>
      <c r="AM1171" s="269">
        <v>-0.00344670247964862</v>
      </c>
    </row>
    <row r="1172" spans="1:39">
      <c r="A1172" s="279" t="s">
        <v>1669</v>
      </c>
      <c r="B1172" s="280" t="s">
        <v>3360</v>
      </c>
      <c r="C1172" s="262" t="s">
        <v>1784</v>
      </c>
      <c r="D1172" s="280" t="s">
        <v>1785</v>
      </c>
      <c r="E1172" s="263">
        <v>1166</v>
      </c>
      <c r="F1172" s="263">
        <v>36</v>
      </c>
      <c r="G1172" s="263">
        <v>23</v>
      </c>
      <c r="H1172" s="263">
        <v>0</v>
      </c>
      <c r="I1172" s="263">
        <v>0</v>
      </c>
      <c r="J1172" s="264">
        <v>2346</v>
      </c>
      <c r="K1172" s="264">
        <v>56</v>
      </c>
      <c r="L1172" s="264">
        <v>56</v>
      </c>
      <c r="M1172" s="264">
        <v>4</v>
      </c>
      <c r="N1172" s="264">
        <v>0</v>
      </c>
      <c r="O1172" s="264">
        <v>2079</v>
      </c>
      <c r="P1172" s="264">
        <v>42</v>
      </c>
      <c r="Q1172" s="264">
        <v>42</v>
      </c>
      <c r="R1172" s="264">
        <v>4</v>
      </c>
      <c r="S1172" s="264">
        <v>0</v>
      </c>
      <c r="T1172" s="265">
        <v>0.015</v>
      </c>
      <c r="U1172" s="266">
        <v>61745</v>
      </c>
      <c r="V1172" s="266">
        <v>1253</v>
      </c>
      <c r="W1172" s="266">
        <v>1240</v>
      </c>
      <c r="X1172" s="266">
        <v>0</v>
      </c>
      <c r="Y1172" s="264">
        <v>1099</v>
      </c>
      <c r="Z1172" s="267">
        <v>0.020293141145032</v>
      </c>
      <c r="AA1172" s="267">
        <v>0.0308747855917667</v>
      </c>
      <c r="AB1172" s="267">
        <v>0.0238704177323103</v>
      </c>
      <c r="AC1172" s="268">
        <v>0.0202020202020202</v>
      </c>
      <c r="AD1172" s="269">
        <v>0.00700436785945641</v>
      </c>
      <c r="AE1172" s="270">
        <v>15553</v>
      </c>
      <c r="AF1172" s="271">
        <v>332</v>
      </c>
      <c r="AG1172" s="271">
        <v>0</v>
      </c>
      <c r="AH1172" s="271">
        <v>15135</v>
      </c>
      <c r="AI1172" s="271">
        <v>300</v>
      </c>
      <c r="AJ1172" s="271">
        <v>0</v>
      </c>
      <c r="AK1172" s="268">
        <v>0.0213463640455218</v>
      </c>
      <c r="AL1172" s="268">
        <v>0.0198216055500496</v>
      </c>
      <c r="AM1172" s="269">
        <v>0.00152475849547221</v>
      </c>
    </row>
    <row r="1173" spans="1:39">
      <c r="A1173" s="279" t="s">
        <v>1669</v>
      </c>
      <c r="B1173" s="280" t="s">
        <v>3360</v>
      </c>
      <c r="C1173" s="262" t="s">
        <v>1786</v>
      </c>
      <c r="D1173" s="280" t="s">
        <v>1787</v>
      </c>
      <c r="E1173" s="263">
        <v>1161</v>
      </c>
      <c r="F1173" s="263">
        <v>28</v>
      </c>
      <c r="G1173" s="263">
        <v>19</v>
      </c>
      <c r="H1173" s="263">
        <v>0</v>
      </c>
      <c r="I1173" s="263">
        <v>0</v>
      </c>
      <c r="J1173" s="264">
        <v>1759</v>
      </c>
      <c r="K1173" s="264">
        <v>16</v>
      </c>
      <c r="L1173" s="264">
        <v>15</v>
      </c>
      <c r="M1173" s="264">
        <v>1</v>
      </c>
      <c r="N1173" s="264">
        <v>0</v>
      </c>
      <c r="O1173" s="264">
        <v>2082</v>
      </c>
      <c r="P1173" s="264">
        <v>19</v>
      </c>
      <c r="Q1173" s="264">
        <v>19</v>
      </c>
      <c r="R1173" s="264">
        <v>11</v>
      </c>
      <c r="S1173" s="264">
        <v>0</v>
      </c>
      <c r="T1173" s="265">
        <v>0.015</v>
      </c>
      <c r="U1173" s="266">
        <v>53793</v>
      </c>
      <c r="V1173" s="266">
        <v>678</v>
      </c>
      <c r="W1173" s="266">
        <v>668</v>
      </c>
      <c r="X1173" s="266">
        <v>1</v>
      </c>
      <c r="Y1173" s="264">
        <v>619</v>
      </c>
      <c r="Z1173" s="267">
        <v>0.0125852806127191</v>
      </c>
      <c r="AA1173" s="267">
        <v>0.0241171403962102</v>
      </c>
      <c r="AB1173" s="267">
        <v>0.00909607731665719</v>
      </c>
      <c r="AC1173" s="268">
        <v>0.00912584053794428</v>
      </c>
      <c r="AD1173" s="269">
        <v>0.015021063079553</v>
      </c>
      <c r="AE1173" s="270">
        <v>13461</v>
      </c>
      <c r="AF1173" s="271">
        <v>180</v>
      </c>
      <c r="AG1173" s="271">
        <v>1</v>
      </c>
      <c r="AH1173" s="271">
        <v>12185</v>
      </c>
      <c r="AI1173" s="271">
        <v>147</v>
      </c>
      <c r="AJ1173" s="271">
        <v>0</v>
      </c>
      <c r="AK1173" s="268">
        <v>0.0132976747641334</v>
      </c>
      <c r="AL1173" s="268">
        <v>0.0120640131308986</v>
      </c>
      <c r="AM1173" s="269">
        <v>0.00123366163323478</v>
      </c>
    </row>
    <row r="1174" spans="1:39">
      <c r="A1174" s="279" t="s">
        <v>1669</v>
      </c>
      <c r="B1174" s="280" t="s">
        <v>3360</v>
      </c>
      <c r="C1174" s="262" t="s">
        <v>1788</v>
      </c>
      <c r="D1174" s="280" t="s">
        <v>1789</v>
      </c>
      <c r="E1174" s="263">
        <v>3095</v>
      </c>
      <c r="F1174" s="263">
        <v>58</v>
      </c>
      <c r="G1174" s="263">
        <v>41</v>
      </c>
      <c r="H1174" s="263">
        <v>2</v>
      </c>
      <c r="I1174" s="263">
        <v>0</v>
      </c>
      <c r="J1174" s="264">
        <v>4583</v>
      </c>
      <c r="K1174" s="264">
        <v>65</v>
      </c>
      <c r="L1174" s="264">
        <v>65</v>
      </c>
      <c r="M1174" s="264">
        <v>2</v>
      </c>
      <c r="N1174" s="264">
        <v>0</v>
      </c>
      <c r="O1174" s="264">
        <v>4879</v>
      </c>
      <c r="P1174" s="264">
        <v>78</v>
      </c>
      <c r="Q1174" s="264">
        <v>78</v>
      </c>
      <c r="R1174" s="264">
        <v>12</v>
      </c>
      <c r="S1174" s="264">
        <v>0</v>
      </c>
      <c r="T1174" s="265">
        <v>0.015</v>
      </c>
      <c r="U1174" s="266">
        <v>132712</v>
      </c>
      <c r="V1174" s="266">
        <v>2153</v>
      </c>
      <c r="W1174" s="266">
        <v>2135</v>
      </c>
      <c r="X1174" s="266">
        <v>0</v>
      </c>
      <c r="Y1174" s="264">
        <v>1933</v>
      </c>
      <c r="Z1174" s="267">
        <v>0.0162230996443426</v>
      </c>
      <c r="AA1174" s="267">
        <v>0.0187399030694669</v>
      </c>
      <c r="AB1174" s="267">
        <v>0.0141828496617936</v>
      </c>
      <c r="AC1174" s="268">
        <v>0.0159868825579012</v>
      </c>
      <c r="AD1174" s="269">
        <v>0.0045570534076733</v>
      </c>
      <c r="AE1174" s="270">
        <v>33612</v>
      </c>
      <c r="AF1174" s="271">
        <v>503</v>
      </c>
      <c r="AG1174" s="271">
        <v>0</v>
      </c>
      <c r="AH1174" s="271">
        <v>31827</v>
      </c>
      <c r="AI1174" s="271">
        <v>496</v>
      </c>
      <c r="AJ1174" s="271">
        <v>0</v>
      </c>
      <c r="AK1174" s="268">
        <v>0.0149648934904201</v>
      </c>
      <c r="AL1174" s="268">
        <v>0.0155842523643447</v>
      </c>
      <c r="AM1174" s="269">
        <v>-0.00061935887392465</v>
      </c>
    </row>
    <row r="1175" spans="1:39">
      <c r="A1175" s="279" t="s">
        <v>1669</v>
      </c>
      <c r="B1175" s="280" t="s">
        <v>3360</v>
      </c>
      <c r="C1175" s="262" t="s">
        <v>1790</v>
      </c>
      <c r="D1175" s="280" t="s">
        <v>1791</v>
      </c>
      <c r="E1175" s="263">
        <v>1001</v>
      </c>
      <c r="F1175" s="263">
        <v>25</v>
      </c>
      <c r="G1175" s="263">
        <v>20</v>
      </c>
      <c r="H1175" s="263">
        <v>0</v>
      </c>
      <c r="I1175" s="263">
        <v>0</v>
      </c>
      <c r="J1175" s="264">
        <v>1569</v>
      </c>
      <c r="K1175" s="264">
        <v>22</v>
      </c>
      <c r="L1175" s="264">
        <v>22</v>
      </c>
      <c r="M1175" s="264">
        <v>0</v>
      </c>
      <c r="N1175" s="264">
        <v>0</v>
      </c>
      <c r="O1175" s="264">
        <v>1390</v>
      </c>
      <c r="P1175" s="264">
        <v>19</v>
      </c>
      <c r="Q1175" s="264">
        <v>19</v>
      </c>
      <c r="R1175" s="264">
        <v>7</v>
      </c>
      <c r="S1175" s="264">
        <v>0</v>
      </c>
      <c r="T1175" s="265">
        <v>0.015</v>
      </c>
      <c r="U1175" s="266">
        <v>40023</v>
      </c>
      <c r="V1175" s="266">
        <v>670</v>
      </c>
      <c r="W1175" s="266">
        <v>664</v>
      </c>
      <c r="X1175" s="266">
        <v>1</v>
      </c>
      <c r="Y1175" s="264">
        <v>599</v>
      </c>
      <c r="Z1175" s="267">
        <v>0.0167153886515254</v>
      </c>
      <c r="AA1175" s="267">
        <v>0.024975024975025</v>
      </c>
      <c r="AB1175" s="267">
        <v>0.0140216698534098</v>
      </c>
      <c r="AC1175" s="268">
        <v>0.0136690647482014</v>
      </c>
      <c r="AD1175" s="269">
        <v>0.0109533551216152</v>
      </c>
      <c r="AE1175" s="270">
        <v>10073</v>
      </c>
      <c r="AF1175" s="271">
        <v>172</v>
      </c>
      <c r="AG1175" s="271">
        <v>0</v>
      </c>
      <c r="AH1175" s="271">
        <v>9433</v>
      </c>
      <c r="AI1175" s="271">
        <v>170</v>
      </c>
      <c r="AJ1175" s="271">
        <v>0</v>
      </c>
      <c r="AK1175" s="268">
        <v>0.0170753499453986</v>
      </c>
      <c r="AL1175" s="268">
        <v>0.0180218382274992</v>
      </c>
      <c r="AM1175" s="269">
        <v>-0.000946488282100616</v>
      </c>
    </row>
    <row r="1176" spans="1:39">
      <c r="A1176" s="279" t="s">
        <v>1669</v>
      </c>
      <c r="B1176" s="280" t="s">
        <v>3361</v>
      </c>
      <c r="C1176" s="262" t="s">
        <v>1792</v>
      </c>
      <c r="D1176" s="280" t="s">
        <v>1793</v>
      </c>
      <c r="E1176" s="263">
        <v>2637</v>
      </c>
      <c r="F1176" s="263">
        <v>70</v>
      </c>
      <c r="G1176" s="263">
        <v>51</v>
      </c>
      <c r="H1176" s="263">
        <v>2</v>
      </c>
      <c r="I1176" s="263">
        <v>0</v>
      </c>
      <c r="J1176" s="264">
        <v>3117</v>
      </c>
      <c r="K1176" s="264">
        <v>60</v>
      </c>
      <c r="L1176" s="264">
        <v>60</v>
      </c>
      <c r="M1176" s="264">
        <v>0</v>
      </c>
      <c r="N1176" s="264">
        <v>0</v>
      </c>
      <c r="O1176" s="264">
        <v>3488</v>
      </c>
      <c r="P1176" s="264">
        <v>62</v>
      </c>
      <c r="Q1176" s="264">
        <v>62</v>
      </c>
      <c r="R1176" s="264">
        <v>14</v>
      </c>
      <c r="S1176" s="264">
        <v>0</v>
      </c>
      <c r="T1176" s="265">
        <v>0.015</v>
      </c>
      <c r="U1176" s="266">
        <v>104779</v>
      </c>
      <c r="V1176" s="266">
        <v>1658</v>
      </c>
      <c r="W1176" s="266">
        <v>1639</v>
      </c>
      <c r="X1176" s="266">
        <v>3</v>
      </c>
      <c r="Y1176" s="264">
        <v>1436</v>
      </c>
      <c r="Z1176" s="267">
        <v>0.0157951497914658</v>
      </c>
      <c r="AA1176" s="267">
        <v>0.0265453166477057</v>
      </c>
      <c r="AB1176" s="267">
        <v>0.0192492781520693</v>
      </c>
      <c r="AC1176" s="268">
        <v>0.0177752293577982</v>
      </c>
      <c r="AD1176" s="269">
        <v>0.00729603849563643</v>
      </c>
      <c r="AE1176" s="270">
        <v>24030</v>
      </c>
      <c r="AF1176" s="271">
        <v>359</v>
      </c>
      <c r="AG1176" s="271">
        <v>0</v>
      </c>
      <c r="AH1176" s="271">
        <v>24455</v>
      </c>
      <c r="AI1176" s="271">
        <v>438</v>
      </c>
      <c r="AJ1176" s="271">
        <v>2</v>
      </c>
      <c r="AK1176" s="268">
        <v>0.0149396587598835</v>
      </c>
      <c r="AL1176" s="268">
        <v>0.0178286648947046</v>
      </c>
      <c r="AM1176" s="269">
        <v>-0.00288900613482108</v>
      </c>
    </row>
    <row r="1177" spans="1:39">
      <c r="A1177" s="279" t="s">
        <v>1669</v>
      </c>
      <c r="B1177" s="280" t="s">
        <v>3361</v>
      </c>
      <c r="C1177" s="262" t="s">
        <v>1794</v>
      </c>
      <c r="D1177" s="280" t="s">
        <v>1795</v>
      </c>
      <c r="E1177" s="263">
        <v>3213</v>
      </c>
      <c r="F1177" s="263">
        <v>60</v>
      </c>
      <c r="G1177" s="263">
        <v>47</v>
      </c>
      <c r="H1177" s="263">
        <v>0</v>
      </c>
      <c r="I1177" s="263">
        <v>0</v>
      </c>
      <c r="J1177" s="264">
        <v>3790</v>
      </c>
      <c r="K1177" s="264">
        <v>64</v>
      </c>
      <c r="L1177" s="264">
        <v>63</v>
      </c>
      <c r="M1177" s="264">
        <v>0</v>
      </c>
      <c r="N1177" s="264">
        <v>0</v>
      </c>
      <c r="O1177" s="264">
        <v>4522</v>
      </c>
      <c r="P1177" s="264">
        <v>64</v>
      </c>
      <c r="Q1177" s="264">
        <v>64</v>
      </c>
      <c r="R1177" s="264">
        <v>9</v>
      </c>
      <c r="S1177" s="264">
        <v>0</v>
      </c>
      <c r="T1177" s="265">
        <v>0.015</v>
      </c>
      <c r="U1177" s="266">
        <v>134027</v>
      </c>
      <c r="V1177" s="266">
        <v>1777</v>
      </c>
      <c r="W1177" s="266">
        <v>1763</v>
      </c>
      <c r="X1177" s="266">
        <v>3</v>
      </c>
      <c r="Y1177" s="264">
        <v>1547</v>
      </c>
      <c r="Z1177" s="267">
        <v>0.0132361389869205</v>
      </c>
      <c r="AA1177" s="267">
        <v>0.0186741363211951</v>
      </c>
      <c r="AB1177" s="267">
        <v>0.0168865435356201</v>
      </c>
      <c r="AC1177" s="268">
        <v>0.0141530296329058</v>
      </c>
      <c r="AD1177" s="269">
        <v>0.00178759278557509</v>
      </c>
      <c r="AE1177" s="270">
        <v>30479</v>
      </c>
      <c r="AF1177" s="271">
        <v>479</v>
      </c>
      <c r="AG1177" s="271">
        <v>0</v>
      </c>
      <c r="AH1177" s="271">
        <v>31787</v>
      </c>
      <c r="AI1177" s="271">
        <v>422</v>
      </c>
      <c r="AJ1177" s="271">
        <v>0</v>
      </c>
      <c r="AK1177" s="268">
        <v>0.0157157387053381</v>
      </c>
      <c r="AL1177" s="268">
        <v>0.0132758674930003</v>
      </c>
      <c r="AM1177" s="269">
        <v>0.00243987121233782</v>
      </c>
    </row>
    <row r="1178" spans="1:39">
      <c r="A1178" s="279" t="s">
        <v>1669</v>
      </c>
      <c r="B1178" s="280" t="s">
        <v>3361</v>
      </c>
      <c r="C1178" s="262" t="s">
        <v>1796</v>
      </c>
      <c r="D1178" s="280" t="s">
        <v>1797</v>
      </c>
      <c r="E1178" s="263">
        <v>1888</v>
      </c>
      <c r="F1178" s="263">
        <v>23</v>
      </c>
      <c r="G1178" s="263">
        <v>21</v>
      </c>
      <c r="H1178" s="263">
        <v>6</v>
      </c>
      <c r="I1178" s="263">
        <v>0</v>
      </c>
      <c r="J1178" s="264">
        <v>2105</v>
      </c>
      <c r="K1178" s="264">
        <v>58</v>
      </c>
      <c r="L1178" s="264">
        <v>58</v>
      </c>
      <c r="M1178" s="264">
        <v>29</v>
      </c>
      <c r="N1178" s="264">
        <v>0</v>
      </c>
      <c r="O1178" s="264">
        <v>2076</v>
      </c>
      <c r="P1178" s="264">
        <v>38</v>
      </c>
      <c r="Q1178" s="264">
        <v>38</v>
      </c>
      <c r="R1178" s="264">
        <v>13</v>
      </c>
      <c r="S1178" s="264">
        <v>0</v>
      </c>
      <c r="T1178" s="265">
        <v>0.015</v>
      </c>
      <c r="U1178" s="266">
        <v>69233</v>
      </c>
      <c r="V1178" s="266">
        <v>1486</v>
      </c>
      <c r="W1178" s="266">
        <v>1484</v>
      </c>
      <c r="X1178" s="266">
        <v>0</v>
      </c>
      <c r="Y1178" s="264">
        <v>1399</v>
      </c>
      <c r="Z1178" s="267">
        <v>0.0214637528346309</v>
      </c>
      <c r="AA1178" s="267">
        <v>0.0121822033898305</v>
      </c>
      <c r="AB1178" s="267">
        <v>0.0275534441805226</v>
      </c>
      <c r="AC1178" s="268">
        <v>0.0183044315992293</v>
      </c>
      <c r="AD1178" s="269">
        <v>-0.0153712407906921</v>
      </c>
      <c r="AE1178" s="270">
        <v>15482</v>
      </c>
      <c r="AF1178" s="271">
        <v>243</v>
      </c>
      <c r="AG1178" s="271">
        <v>0</v>
      </c>
      <c r="AH1178" s="271">
        <v>15920</v>
      </c>
      <c r="AI1178" s="271">
        <v>394</v>
      </c>
      <c r="AJ1178" s="271">
        <v>0</v>
      </c>
      <c r="AK1178" s="268">
        <v>0.0156956465572923</v>
      </c>
      <c r="AL1178" s="268">
        <v>0.024748743718593</v>
      </c>
      <c r="AM1178" s="269">
        <v>-0.00905309716130063</v>
      </c>
    </row>
    <row r="1179" spans="1:39">
      <c r="A1179" s="279" t="s">
        <v>1669</v>
      </c>
      <c r="B1179" s="280" t="s">
        <v>3361</v>
      </c>
      <c r="C1179" s="262" t="s">
        <v>1798</v>
      </c>
      <c r="D1179" s="280" t="s">
        <v>1799</v>
      </c>
      <c r="E1179" s="263">
        <v>3175</v>
      </c>
      <c r="F1179" s="263">
        <v>71</v>
      </c>
      <c r="G1179" s="263">
        <v>55</v>
      </c>
      <c r="H1179" s="263">
        <v>12</v>
      </c>
      <c r="I1179" s="263">
        <v>0</v>
      </c>
      <c r="J1179" s="264">
        <v>2660</v>
      </c>
      <c r="K1179" s="264">
        <v>64</v>
      </c>
      <c r="L1179" s="264">
        <v>64</v>
      </c>
      <c r="M1179" s="264">
        <v>16</v>
      </c>
      <c r="N1179" s="264">
        <v>0</v>
      </c>
      <c r="O1179" s="264">
        <v>3564</v>
      </c>
      <c r="P1179" s="264">
        <v>84</v>
      </c>
      <c r="Q1179" s="264">
        <v>84</v>
      </c>
      <c r="R1179" s="264">
        <v>52</v>
      </c>
      <c r="S1179" s="264">
        <v>0</v>
      </c>
      <c r="T1179" s="265">
        <v>0.015</v>
      </c>
      <c r="U1179" s="266">
        <v>105834</v>
      </c>
      <c r="V1179" s="266">
        <v>2099</v>
      </c>
      <c r="W1179" s="266">
        <v>2081</v>
      </c>
      <c r="X1179" s="266">
        <v>2</v>
      </c>
      <c r="Y1179" s="264">
        <v>1930</v>
      </c>
      <c r="Z1179" s="267">
        <v>0.0198140484154431</v>
      </c>
      <c r="AA1179" s="267">
        <v>0.0223622047244094</v>
      </c>
      <c r="AB1179" s="267">
        <v>0.0240601503759399</v>
      </c>
      <c r="AC1179" s="268">
        <v>0.0235690235690236</v>
      </c>
      <c r="AD1179" s="269">
        <v>-0.0016979456515304</v>
      </c>
      <c r="AE1179" s="270">
        <v>24040</v>
      </c>
      <c r="AF1179" s="271">
        <v>485</v>
      </c>
      <c r="AG1179" s="271">
        <v>0</v>
      </c>
      <c r="AH1179" s="271">
        <v>24045</v>
      </c>
      <c r="AI1179" s="271">
        <v>462</v>
      </c>
      <c r="AJ1179" s="271">
        <v>1</v>
      </c>
      <c r="AK1179" s="268">
        <v>0.0201747088186356</v>
      </c>
      <c r="AL1179" s="268">
        <v>0.0191723851112497</v>
      </c>
      <c r="AM1179" s="269">
        <v>0.00100232370738587</v>
      </c>
    </row>
    <row r="1180" spans="1:39">
      <c r="A1180" s="279" t="s">
        <v>1669</v>
      </c>
      <c r="B1180" s="280" t="s">
        <v>3361</v>
      </c>
      <c r="C1180" s="262" t="s">
        <v>1800</v>
      </c>
      <c r="D1180" s="280" t="s">
        <v>1801</v>
      </c>
      <c r="E1180" s="263">
        <v>2343</v>
      </c>
      <c r="F1180" s="263">
        <v>36</v>
      </c>
      <c r="G1180" s="263">
        <v>28</v>
      </c>
      <c r="H1180" s="263">
        <v>1</v>
      </c>
      <c r="I1180" s="263">
        <v>0</v>
      </c>
      <c r="J1180" s="264">
        <v>2322</v>
      </c>
      <c r="K1180" s="264">
        <v>25</v>
      </c>
      <c r="L1180" s="264">
        <v>25</v>
      </c>
      <c r="M1180" s="264">
        <v>0</v>
      </c>
      <c r="N1180" s="264">
        <v>0</v>
      </c>
      <c r="O1180" s="264">
        <v>2806</v>
      </c>
      <c r="P1180" s="264">
        <v>32</v>
      </c>
      <c r="Q1180" s="264">
        <v>32</v>
      </c>
      <c r="R1180" s="264">
        <v>4</v>
      </c>
      <c r="S1180" s="264">
        <v>0</v>
      </c>
      <c r="T1180" s="265">
        <v>0.015</v>
      </c>
      <c r="U1180" s="266">
        <v>83016</v>
      </c>
      <c r="V1180" s="266">
        <v>921</v>
      </c>
      <c r="W1180" s="266">
        <v>913</v>
      </c>
      <c r="X1180" s="266">
        <v>1</v>
      </c>
      <c r="Y1180" s="264">
        <v>811</v>
      </c>
      <c r="Z1180" s="267">
        <v>0.0110822010214898</v>
      </c>
      <c r="AA1180" s="267">
        <v>0.0153649167733675</v>
      </c>
      <c r="AB1180" s="267">
        <v>0.0107665805340224</v>
      </c>
      <c r="AC1180" s="268">
        <v>0.0114041339985745</v>
      </c>
      <c r="AD1180" s="269">
        <v>0.00459833623934508</v>
      </c>
      <c r="AE1180" s="270">
        <v>19509</v>
      </c>
      <c r="AF1180" s="271">
        <v>224</v>
      </c>
      <c r="AG1180" s="271">
        <v>0</v>
      </c>
      <c r="AH1180" s="271">
        <v>19776</v>
      </c>
      <c r="AI1180" s="271">
        <v>172</v>
      </c>
      <c r="AJ1180" s="271">
        <v>0</v>
      </c>
      <c r="AK1180" s="268">
        <v>0.0114818801578759</v>
      </c>
      <c r="AL1180" s="268">
        <v>0.00869741100323625</v>
      </c>
      <c r="AM1180" s="269">
        <v>0.00278446915463961</v>
      </c>
    </row>
    <row r="1181" spans="1:39">
      <c r="A1181" s="279" t="s">
        <v>1669</v>
      </c>
      <c r="B1181" s="280" t="s">
        <v>3361</v>
      </c>
      <c r="C1181" s="262" t="s">
        <v>1802</v>
      </c>
      <c r="D1181" s="280" t="s">
        <v>1803</v>
      </c>
      <c r="E1181" s="263">
        <v>0</v>
      </c>
      <c r="F1181" s="263">
        <v>0</v>
      </c>
      <c r="G1181" s="263">
        <v>0</v>
      </c>
      <c r="H1181" s="263">
        <v>0</v>
      </c>
      <c r="I1181" s="263">
        <v>0</v>
      </c>
      <c r="J1181" s="264">
        <v>0</v>
      </c>
      <c r="K1181" s="264">
        <v>0</v>
      </c>
      <c r="L1181" s="264">
        <v>0</v>
      </c>
      <c r="M1181" s="264">
        <v>0</v>
      </c>
      <c r="N1181" s="264">
        <v>0</v>
      </c>
      <c r="O1181" s="264">
        <v>0</v>
      </c>
      <c r="P1181" s="264">
        <v>0</v>
      </c>
      <c r="Q1181" s="264">
        <v>0</v>
      </c>
      <c r="R1181" s="264">
        <v>0</v>
      </c>
      <c r="S1181" s="264">
        <v>0</v>
      </c>
      <c r="T1181" s="265">
        <v>0.015</v>
      </c>
      <c r="U1181" s="266">
        <v>0</v>
      </c>
      <c r="V1181" s="266">
        <v>0</v>
      </c>
      <c r="W1181" s="266">
        <v>0</v>
      </c>
      <c r="X1181" s="266">
        <v>0</v>
      </c>
      <c r="Y1181" s="264">
        <v>0</v>
      </c>
      <c r="Z1181" s="267">
        <v>0</v>
      </c>
      <c r="AA1181" s="267">
        <v>0</v>
      </c>
      <c r="AB1181" s="267">
        <v>0</v>
      </c>
      <c r="AC1181" s="268">
        <v>0</v>
      </c>
      <c r="AD1181" s="269">
        <v>0</v>
      </c>
      <c r="AE1181" s="270">
        <v>0</v>
      </c>
      <c r="AF1181" s="271">
        <v>0</v>
      </c>
      <c r="AG1181" s="271">
        <v>0</v>
      </c>
      <c r="AH1181" s="271">
        <v>0</v>
      </c>
      <c r="AI1181" s="271">
        <v>0</v>
      </c>
      <c r="AJ1181" s="271">
        <v>0</v>
      </c>
      <c r="AK1181" s="268">
        <v>0</v>
      </c>
      <c r="AL1181" s="268">
        <v>0</v>
      </c>
      <c r="AM1181" s="269">
        <v>0</v>
      </c>
    </row>
    <row r="1182" spans="1:39">
      <c r="A1182" s="279" t="s">
        <v>1669</v>
      </c>
      <c r="B1182" s="280" t="s">
        <v>3361</v>
      </c>
      <c r="C1182" s="262" t="s">
        <v>1804</v>
      </c>
      <c r="D1182" s="280" t="s">
        <v>1805</v>
      </c>
      <c r="E1182" s="263">
        <v>2592</v>
      </c>
      <c r="F1182" s="263">
        <v>37</v>
      </c>
      <c r="G1182" s="263">
        <v>26</v>
      </c>
      <c r="H1182" s="263">
        <v>8</v>
      </c>
      <c r="I1182" s="263">
        <v>0</v>
      </c>
      <c r="J1182" s="264">
        <v>2346</v>
      </c>
      <c r="K1182" s="264">
        <v>33</v>
      </c>
      <c r="L1182" s="264">
        <v>33</v>
      </c>
      <c r="M1182" s="264">
        <v>5</v>
      </c>
      <c r="N1182" s="264">
        <v>0</v>
      </c>
      <c r="O1182" s="264">
        <v>3075</v>
      </c>
      <c r="P1182" s="264">
        <v>38</v>
      </c>
      <c r="Q1182" s="264">
        <v>38</v>
      </c>
      <c r="R1182" s="264">
        <v>19</v>
      </c>
      <c r="S1182" s="264">
        <v>0</v>
      </c>
      <c r="T1182" s="265">
        <v>0.015</v>
      </c>
      <c r="U1182" s="266">
        <v>93627</v>
      </c>
      <c r="V1182" s="266">
        <v>973</v>
      </c>
      <c r="W1182" s="266">
        <v>961</v>
      </c>
      <c r="X1182" s="266">
        <v>0</v>
      </c>
      <c r="Y1182" s="264">
        <v>888</v>
      </c>
      <c r="Z1182" s="267">
        <v>0.0103923013660589</v>
      </c>
      <c r="AA1182" s="267">
        <v>0.0142746913580247</v>
      </c>
      <c r="AB1182" s="267">
        <v>0.0140664961636829</v>
      </c>
      <c r="AC1182" s="268">
        <v>0.0123577235772358</v>
      </c>
      <c r="AD1182" s="269">
        <v>0.000208195194341827</v>
      </c>
      <c r="AE1182" s="270">
        <v>20984</v>
      </c>
      <c r="AF1182" s="271">
        <v>249</v>
      </c>
      <c r="AG1182" s="271">
        <v>0</v>
      </c>
      <c r="AH1182" s="271">
        <v>21561</v>
      </c>
      <c r="AI1182" s="271">
        <v>234</v>
      </c>
      <c r="AJ1182" s="271">
        <v>0</v>
      </c>
      <c r="AK1182" s="268">
        <v>0.0118661837590545</v>
      </c>
      <c r="AL1182" s="268">
        <v>0.0108529288994017</v>
      </c>
      <c r="AM1182" s="269">
        <v>0.00101325485965282</v>
      </c>
    </row>
    <row r="1183" spans="1:39">
      <c r="A1183" s="279" t="s">
        <v>1669</v>
      </c>
      <c r="B1183" s="280" t="s">
        <v>3361</v>
      </c>
      <c r="C1183" s="262" t="s">
        <v>1806</v>
      </c>
      <c r="D1183" s="280" t="s">
        <v>1807</v>
      </c>
      <c r="E1183" s="263">
        <v>0</v>
      </c>
      <c r="F1183" s="263">
        <v>0</v>
      </c>
      <c r="G1183" s="263">
        <v>0</v>
      </c>
      <c r="H1183" s="263">
        <v>0</v>
      </c>
      <c r="I1183" s="263">
        <v>0</v>
      </c>
      <c r="J1183" s="264">
        <v>0</v>
      </c>
      <c r="K1183" s="264">
        <v>0</v>
      </c>
      <c r="L1183" s="264">
        <v>0</v>
      </c>
      <c r="M1183" s="264">
        <v>0</v>
      </c>
      <c r="N1183" s="264">
        <v>0</v>
      </c>
      <c r="O1183" s="264">
        <v>0</v>
      </c>
      <c r="P1183" s="264">
        <v>0</v>
      </c>
      <c r="Q1183" s="264">
        <v>0</v>
      </c>
      <c r="R1183" s="264">
        <v>0</v>
      </c>
      <c r="S1183" s="264">
        <v>0</v>
      </c>
      <c r="T1183" s="265">
        <v>0.015</v>
      </c>
      <c r="U1183" s="266">
        <v>0</v>
      </c>
      <c r="V1183" s="266">
        <v>0</v>
      </c>
      <c r="W1183" s="266">
        <v>0</v>
      </c>
      <c r="X1183" s="266">
        <v>0</v>
      </c>
      <c r="Y1183" s="264">
        <v>0</v>
      </c>
      <c r="Z1183" s="267">
        <v>0</v>
      </c>
      <c r="AA1183" s="267">
        <v>0</v>
      </c>
      <c r="AB1183" s="267">
        <v>0</v>
      </c>
      <c r="AC1183" s="268">
        <v>0</v>
      </c>
      <c r="AD1183" s="269">
        <v>0</v>
      </c>
      <c r="AE1183" s="270">
        <v>0</v>
      </c>
      <c r="AF1183" s="271">
        <v>0</v>
      </c>
      <c r="AG1183" s="271">
        <v>0</v>
      </c>
      <c r="AH1183" s="271">
        <v>0</v>
      </c>
      <c r="AI1183" s="271">
        <v>0</v>
      </c>
      <c r="AJ1183" s="271">
        <v>0</v>
      </c>
      <c r="AK1183" s="268">
        <v>0</v>
      </c>
      <c r="AL1183" s="268">
        <v>0</v>
      </c>
      <c r="AM1183" s="269">
        <v>0</v>
      </c>
    </row>
    <row r="1184" spans="1:39">
      <c r="A1184" s="279" t="s">
        <v>1669</v>
      </c>
      <c r="B1184" s="280" t="s">
        <v>3361</v>
      </c>
      <c r="C1184" s="262" t="s">
        <v>1808</v>
      </c>
      <c r="D1184" s="280" t="s">
        <v>1809</v>
      </c>
      <c r="E1184" s="263">
        <v>2366</v>
      </c>
      <c r="F1184" s="263">
        <v>50</v>
      </c>
      <c r="G1184" s="263">
        <v>30</v>
      </c>
      <c r="H1184" s="263">
        <v>2</v>
      </c>
      <c r="I1184" s="263">
        <v>0</v>
      </c>
      <c r="J1184" s="264">
        <v>2262</v>
      </c>
      <c r="K1184" s="264">
        <v>36</v>
      </c>
      <c r="L1184" s="264">
        <v>35</v>
      </c>
      <c r="M1184" s="264">
        <v>2</v>
      </c>
      <c r="N1184" s="264">
        <v>0</v>
      </c>
      <c r="O1184" s="264">
        <v>3009</v>
      </c>
      <c r="P1184" s="264">
        <v>40</v>
      </c>
      <c r="Q1184" s="264">
        <v>40</v>
      </c>
      <c r="R1184" s="264">
        <v>17</v>
      </c>
      <c r="S1184" s="264">
        <v>0</v>
      </c>
      <c r="T1184" s="265">
        <v>0.015</v>
      </c>
      <c r="U1184" s="266">
        <v>86058</v>
      </c>
      <c r="V1184" s="266">
        <v>1344</v>
      </c>
      <c r="W1184" s="266">
        <v>1322</v>
      </c>
      <c r="X1184" s="266">
        <v>1</v>
      </c>
      <c r="Y1184" s="264">
        <v>1201</v>
      </c>
      <c r="Z1184" s="267">
        <v>0.0156057542587557</v>
      </c>
      <c r="AA1184" s="267">
        <v>0.0211327134404057</v>
      </c>
      <c r="AB1184" s="267">
        <v>0.0159151193633952</v>
      </c>
      <c r="AC1184" s="268">
        <v>0.0132934529744101</v>
      </c>
      <c r="AD1184" s="269">
        <v>0.00521759407701052</v>
      </c>
      <c r="AE1184" s="270">
        <v>19850</v>
      </c>
      <c r="AF1184" s="271">
        <v>291</v>
      </c>
      <c r="AG1184" s="271">
        <v>0</v>
      </c>
      <c r="AH1184" s="271">
        <v>19441</v>
      </c>
      <c r="AI1184" s="271">
        <v>302</v>
      </c>
      <c r="AJ1184" s="271">
        <v>0</v>
      </c>
      <c r="AK1184" s="268">
        <v>0.0146599496221662</v>
      </c>
      <c r="AL1184" s="268">
        <v>0.0155341803405175</v>
      </c>
      <c r="AM1184" s="269">
        <v>-0.000874230718351215</v>
      </c>
    </row>
    <row r="1185" spans="1:39">
      <c r="A1185" s="279" t="s">
        <v>1669</v>
      </c>
      <c r="B1185" s="280" t="s">
        <v>3361</v>
      </c>
      <c r="C1185" s="262" t="s">
        <v>1810</v>
      </c>
      <c r="D1185" s="280" t="s">
        <v>1811</v>
      </c>
      <c r="E1185" s="263">
        <v>1481</v>
      </c>
      <c r="F1185" s="263">
        <v>26</v>
      </c>
      <c r="G1185" s="263">
        <v>21</v>
      </c>
      <c r="H1185" s="263">
        <v>2</v>
      </c>
      <c r="I1185" s="263">
        <v>0</v>
      </c>
      <c r="J1185" s="264">
        <v>1641</v>
      </c>
      <c r="K1185" s="264">
        <v>38</v>
      </c>
      <c r="L1185" s="264">
        <v>38</v>
      </c>
      <c r="M1185" s="264">
        <v>3</v>
      </c>
      <c r="N1185" s="264">
        <v>0</v>
      </c>
      <c r="O1185" s="264">
        <v>2131</v>
      </c>
      <c r="P1185" s="264">
        <v>34</v>
      </c>
      <c r="Q1185" s="264">
        <v>34</v>
      </c>
      <c r="R1185" s="264">
        <v>18</v>
      </c>
      <c r="S1185" s="264">
        <v>0</v>
      </c>
      <c r="T1185" s="265">
        <v>0.015</v>
      </c>
      <c r="U1185" s="266">
        <v>58762</v>
      </c>
      <c r="V1185" s="266">
        <v>956</v>
      </c>
      <c r="W1185" s="266">
        <v>951</v>
      </c>
      <c r="X1185" s="266">
        <v>0</v>
      </c>
      <c r="Y1185" s="264">
        <v>873</v>
      </c>
      <c r="Z1185" s="267">
        <v>0.0162690173921922</v>
      </c>
      <c r="AA1185" s="267">
        <v>0.0175557056043214</v>
      </c>
      <c r="AB1185" s="267">
        <v>0.0231566118220597</v>
      </c>
      <c r="AC1185" s="268">
        <v>0.015954950727358</v>
      </c>
      <c r="AD1185" s="269">
        <v>-0.00560090621773832</v>
      </c>
      <c r="AE1185" s="270">
        <v>13430</v>
      </c>
      <c r="AF1185" s="271">
        <v>233</v>
      </c>
      <c r="AG1185" s="271">
        <v>0</v>
      </c>
      <c r="AH1185" s="271">
        <v>13647</v>
      </c>
      <c r="AI1185" s="271">
        <v>209</v>
      </c>
      <c r="AJ1185" s="271">
        <v>0</v>
      </c>
      <c r="AK1185" s="268">
        <v>0.01734921816828</v>
      </c>
      <c r="AL1185" s="268">
        <v>0.015314721184143</v>
      </c>
      <c r="AM1185" s="269">
        <v>0.00203449698413693</v>
      </c>
    </row>
    <row r="1186" spans="1:39">
      <c r="A1186" s="279" t="s">
        <v>1669</v>
      </c>
      <c r="B1186" s="280" t="s">
        <v>3361</v>
      </c>
      <c r="C1186" s="262" t="s">
        <v>1812</v>
      </c>
      <c r="D1186" s="280" t="s">
        <v>1813</v>
      </c>
      <c r="E1186" s="263">
        <v>1328</v>
      </c>
      <c r="F1186" s="263">
        <v>18</v>
      </c>
      <c r="G1186" s="263">
        <v>16</v>
      </c>
      <c r="H1186" s="263">
        <v>1</v>
      </c>
      <c r="I1186" s="263">
        <v>0</v>
      </c>
      <c r="J1186" s="264">
        <v>1231</v>
      </c>
      <c r="K1186" s="264">
        <v>22</v>
      </c>
      <c r="L1186" s="264">
        <v>22</v>
      </c>
      <c r="M1186" s="264">
        <v>0</v>
      </c>
      <c r="N1186" s="264">
        <v>0</v>
      </c>
      <c r="O1186" s="264">
        <v>1457</v>
      </c>
      <c r="P1186" s="264">
        <v>18</v>
      </c>
      <c r="Q1186" s="264">
        <v>18</v>
      </c>
      <c r="R1186" s="264">
        <v>8</v>
      </c>
      <c r="S1186" s="264">
        <v>0</v>
      </c>
      <c r="T1186" s="265">
        <v>0.015</v>
      </c>
      <c r="U1186" s="266">
        <v>48406</v>
      </c>
      <c r="V1186" s="266">
        <v>741</v>
      </c>
      <c r="W1186" s="266">
        <v>739</v>
      </c>
      <c r="X1186" s="266">
        <v>0</v>
      </c>
      <c r="Y1186" s="264">
        <v>678</v>
      </c>
      <c r="Z1186" s="267">
        <v>0.0153080196669834</v>
      </c>
      <c r="AA1186" s="267">
        <v>0.0135542168674699</v>
      </c>
      <c r="AB1186" s="267">
        <v>0.0178716490658002</v>
      </c>
      <c r="AC1186" s="268">
        <v>0.0123541523678792</v>
      </c>
      <c r="AD1186" s="269">
        <v>-0.00431743219833028</v>
      </c>
      <c r="AE1186" s="270">
        <v>10649</v>
      </c>
      <c r="AF1186" s="271">
        <v>168</v>
      </c>
      <c r="AG1186" s="271">
        <v>0</v>
      </c>
      <c r="AH1186" s="271">
        <v>11143</v>
      </c>
      <c r="AI1186" s="271">
        <v>162</v>
      </c>
      <c r="AJ1186" s="271">
        <v>0</v>
      </c>
      <c r="AK1186" s="268">
        <v>0.0157761292140107</v>
      </c>
      <c r="AL1186" s="268">
        <v>0.0145382751503186</v>
      </c>
      <c r="AM1186" s="269">
        <v>0.00123785406369212</v>
      </c>
    </row>
    <row r="1187" spans="1:39">
      <c r="A1187" s="279" t="s">
        <v>1669</v>
      </c>
      <c r="B1187" s="280" t="s">
        <v>3361</v>
      </c>
      <c r="C1187" s="262" t="s">
        <v>1814</v>
      </c>
      <c r="D1187" s="280" t="s">
        <v>1814</v>
      </c>
      <c r="E1187" s="263">
        <v>1096</v>
      </c>
      <c r="F1187" s="263">
        <v>12</v>
      </c>
      <c r="G1187" s="263">
        <v>8</v>
      </c>
      <c r="H1187" s="263">
        <v>3</v>
      </c>
      <c r="I1187" s="263">
        <v>0</v>
      </c>
      <c r="J1187" s="264">
        <v>1145</v>
      </c>
      <c r="K1187" s="264">
        <v>18</v>
      </c>
      <c r="L1187" s="264">
        <v>18</v>
      </c>
      <c r="M1187" s="264">
        <v>1</v>
      </c>
      <c r="N1187" s="264">
        <v>0</v>
      </c>
      <c r="O1187" s="264">
        <v>1520</v>
      </c>
      <c r="P1187" s="264">
        <v>24</v>
      </c>
      <c r="Q1187" s="264">
        <v>24</v>
      </c>
      <c r="R1187" s="264">
        <v>11</v>
      </c>
      <c r="S1187" s="264">
        <v>0</v>
      </c>
      <c r="T1187" s="265">
        <v>0.015</v>
      </c>
      <c r="U1187" s="266">
        <v>46311</v>
      </c>
      <c r="V1187" s="266">
        <v>585</v>
      </c>
      <c r="W1187" s="266">
        <v>581</v>
      </c>
      <c r="X1187" s="266">
        <v>0</v>
      </c>
      <c r="Y1187" s="264">
        <v>532</v>
      </c>
      <c r="Z1187" s="267">
        <v>0.0126319880805856</v>
      </c>
      <c r="AA1187" s="267">
        <v>0.0109489051094891</v>
      </c>
      <c r="AB1187" s="267">
        <v>0.0157205240174672</v>
      </c>
      <c r="AC1187" s="268">
        <v>0.0157894736842105</v>
      </c>
      <c r="AD1187" s="269">
        <v>-0.0047716189079782</v>
      </c>
      <c r="AE1187" s="270">
        <v>10445</v>
      </c>
      <c r="AF1187" s="271">
        <v>153</v>
      </c>
      <c r="AG1187" s="271">
        <v>0</v>
      </c>
      <c r="AH1187" s="271">
        <v>11077</v>
      </c>
      <c r="AI1187" s="271">
        <v>126</v>
      </c>
      <c r="AJ1187" s="271">
        <v>0</v>
      </c>
      <c r="AK1187" s="268">
        <v>0.0146481570129248</v>
      </c>
      <c r="AL1187" s="268">
        <v>0.011374921007493</v>
      </c>
      <c r="AM1187" s="269">
        <v>0.00327323600543184</v>
      </c>
    </row>
    <row r="1188" spans="1:39">
      <c r="A1188" s="279" t="s">
        <v>1669</v>
      </c>
      <c r="B1188" s="280" t="s">
        <v>3360</v>
      </c>
      <c r="C1188" s="262" t="s">
        <v>1815</v>
      </c>
      <c r="D1188" s="280" t="s">
        <v>1816</v>
      </c>
      <c r="E1188" s="263">
        <v>2430</v>
      </c>
      <c r="F1188" s="263">
        <v>65</v>
      </c>
      <c r="G1188" s="263">
        <v>47</v>
      </c>
      <c r="H1188" s="263">
        <v>2</v>
      </c>
      <c r="I1188" s="263">
        <v>0</v>
      </c>
      <c r="J1188" s="264">
        <v>4359</v>
      </c>
      <c r="K1188" s="264">
        <v>102</v>
      </c>
      <c r="L1188" s="264">
        <v>102</v>
      </c>
      <c r="M1188" s="264">
        <v>4</v>
      </c>
      <c r="N1188" s="264">
        <v>0</v>
      </c>
      <c r="O1188" s="264">
        <v>3609</v>
      </c>
      <c r="P1188" s="264">
        <v>73</v>
      </c>
      <c r="Q1188" s="264">
        <v>73</v>
      </c>
      <c r="R1188" s="264">
        <v>25</v>
      </c>
      <c r="S1188" s="264">
        <v>0</v>
      </c>
      <c r="T1188" s="265">
        <v>0.015</v>
      </c>
      <c r="U1188" s="266">
        <v>119442</v>
      </c>
      <c r="V1188" s="266">
        <v>2342</v>
      </c>
      <c r="W1188" s="266">
        <v>2323</v>
      </c>
      <c r="X1188" s="266">
        <v>1</v>
      </c>
      <c r="Y1188" s="264">
        <v>2095</v>
      </c>
      <c r="Z1188" s="267">
        <v>0.0195994708728923</v>
      </c>
      <c r="AA1188" s="267">
        <v>0.0267489711934156</v>
      </c>
      <c r="AB1188" s="267">
        <v>0.0233998623537509</v>
      </c>
      <c r="AC1188" s="268">
        <v>0.0202272097533943</v>
      </c>
      <c r="AD1188" s="269">
        <v>0.00334910883966478</v>
      </c>
      <c r="AE1188" s="270">
        <v>26982</v>
      </c>
      <c r="AF1188" s="271">
        <v>564</v>
      </c>
      <c r="AG1188" s="271">
        <v>0</v>
      </c>
      <c r="AH1188" s="271">
        <v>28402</v>
      </c>
      <c r="AI1188" s="271">
        <v>609</v>
      </c>
      <c r="AJ1188" s="271">
        <v>0</v>
      </c>
      <c r="AK1188" s="268">
        <v>0.0209028241049589</v>
      </c>
      <c r="AL1188" s="268">
        <v>0.0214421519611295</v>
      </c>
      <c r="AM1188" s="269">
        <v>-0.000539327856170637</v>
      </c>
    </row>
    <row r="1189" spans="1:39">
      <c r="A1189" s="279" t="s">
        <v>1669</v>
      </c>
      <c r="B1189" s="280" t="s">
        <v>3360</v>
      </c>
      <c r="C1189" s="262" t="s">
        <v>1817</v>
      </c>
      <c r="D1189" s="280" t="s">
        <v>1818</v>
      </c>
      <c r="E1189" s="263">
        <v>2799</v>
      </c>
      <c r="F1189" s="263">
        <v>56</v>
      </c>
      <c r="G1189" s="263">
        <v>36</v>
      </c>
      <c r="H1189" s="263">
        <v>0</v>
      </c>
      <c r="I1189" s="263">
        <v>0</v>
      </c>
      <c r="J1189" s="264">
        <v>4312</v>
      </c>
      <c r="K1189" s="264">
        <v>78</v>
      </c>
      <c r="L1189" s="264">
        <v>78</v>
      </c>
      <c r="M1189" s="264">
        <v>7</v>
      </c>
      <c r="N1189" s="264">
        <v>0</v>
      </c>
      <c r="O1189" s="264">
        <v>4241</v>
      </c>
      <c r="P1189" s="264">
        <v>60</v>
      </c>
      <c r="Q1189" s="264">
        <v>60</v>
      </c>
      <c r="R1189" s="264">
        <v>7</v>
      </c>
      <c r="S1189" s="264">
        <v>0</v>
      </c>
      <c r="T1189" s="265">
        <v>0.015</v>
      </c>
      <c r="U1189" s="266">
        <v>117724</v>
      </c>
      <c r="V1189" s="266">
        <v>1823</v>
      </c>
      <c r="W1189" s="266">
        <v>1803</v>
      </c>
      <c r="X1189" s="266">
        <v>1</v>
      </c>
      <c r="Y1189" s="264">
        <v>1604</v>
      </c>
      <c r="Z1189" s="267">
        <v>0.0154768781217084</v>
      </c>
      <c r="AA1189" s="267">
        <v>0.0200071454090747</v>
      </c>
      <c r="AB1189" s="267">
        <v>0.0180890538033395</v>
      </c>
      <c r="AC1189" s="268">
        <v>0.0141476066965338</v>
      </c>
      <c r="AD1189" s="269">
        <v>0.00191809160573515</v>
      </c>
      <c r="AE1189" s="270">
        <v>28701</v>
      </c>
      <c r="AF1189" s="271">
        <v>448</v>
      </c>
      <c r="AG1189" s="271">
        <v>1</v>
      </c>
      <c r="AH1189" s="271">
        <v>27615</v>
      </c>
      <c r="AI1189" s="271">
        <v>452</v>
      </c>
      <c r="AJ1189" s="271">
        <v>0</v>
      </c>
      <c r="AK1189" s="268">
        <v>0.0155743702310024</v>
      </c>
      <c r="AL1189" s="268">
        <v>0.0163679159876879</v>
      </c>
      <c r="AM1189" s="269">
        <v>-0.000793545756685448</v>
      </c>
    </row>
    <row r="1190" spans="1:39">
      <c r="A1190" s="279" t="s">
        <v>1669</v>
      </c>
      <c r="B1190" s="280" t="s">
        <v>3360</v>
      </c>
      <c r="C1190" s="262" t="s">
        <v>1819</v>
      </c>
      <c r="D1190" s="280" t="s">
        <v>1820</v>
      </c>
      <c r="E1190" s="263">
        <v>3049</v>
      </c>
      <c r="F1190" s="263">
        <v>47</v>
      </c>
      <c r="G1190" s="263">
        <v>33</v>
      </c>
      <c r="H1190" s="263">
        <v>0</v>
      </c>
      <c r="I1190" s="263">
        <v>0</v>
      </c>
      <c r="J1190" s="264">
        <v>4688</v>
      </c>
      <c r="K1190" s="264">
        <v>104</v>
      </c>
      <c r="L1190" s="264">
        <v>104</v>
      </c>
      <c r="M1190" s="264">
        <v>3</v>
      </c>
      <c r="N1190" s="264">
        <v>0</v>
      </c>
      <c r="O1190" s="264">
        <v>4815</v>
      </c>
      <c r="P1190" s="264">
        <v>86</v>
      </c>
      <c r="Q1190" s="264">
        <v>86</v>
      </c>
      <c r="R1190" s="264">
        <v>29</v>
      </c>
      <c r="S1190" s="264">
        <v>1</v>
      </c>
      <c r="T1190" s="265">
        <v>0.015</v>
      </c>
      <c r="U1190" s="266">
        <v>140865</v>
      </c>
      <c r="V1190" s="266">
        <v>2374</v>
      </c>
      <c r="W1190" s="266">
        <v>2359</v>
      </c>
      <c r="X1190" s="266">
        <v>9</v>
      </c>
      <c r="Y1190" s="264">
        <v>2107</v>
      </c>
      <c r="Z1190" s="267">
        <v>0.016789124338906</v>
      </c>
      <c r="AA1190" s="267">
        <v>0.0154148901279108</v>
      </c>
      <c r="AB1190" s="267">
        <v>0.0221843003412969</v>
      </c>
      <c r="AC1190" s="268">
        <v>0.0176531671858775</v>
      </c>
      <c r="AD1190" s="269">
        <v>-0.00676941021338614</v>
      </c>
      <c r="AE1190" s="270">
        <v>32765</v>
      </c>
      <c r="AF1190" s="271">
        <v>571</v>
      </c>
      <c r="AG1190" s="271">
        <v>1</v>
      </c>
      <c r="AH1190" s="271">
        <v>32806</v>
      </c>
      <c r="AI1190" s="271">
        <v>582</v>
      </c>
      <c r="AJ1190" s="271">
        <v>1</v>
      </c>
      <c r="AK1190" s="268">
        <v>0.0173966122386693</v>
      </c>
      <c r="AL1190" s="268">
        <v>0.0177101749679937</v>
      </c>
      <c r="AM1190" s="269">
        <v>-0.000313562729324347</v>
      </c>
    </row>
    <row r="1191" spans="1:39">
      <c r="A1191" s="279" t="s">
        <v>1669</v>
      </c>
      <c r="B1191" s="280" t="s">
        <v>3360</v>
      </c>
      <c r="C1191" s="262" t="s">
        <v>1821</v>
      </c>
      <c r="D1191" s="280" t="s">
        <v>1822</v>
      </c>
      <c r="E1191" s="263">
        <v>1659</v>
      </c>
      <c r="F1191" s="263">
        <v>32</v>
      </c>
      <c r="G1191" s="263">
        <v>23</v>
      </c>
      <c r="H1191" s="263">
        <v>0</v>
      </c>
      <c r="I1191" s="263">
        <v>0</v>
      </c>
      <c r="J1191" s="264">
        <v>2907</v>
      </c>
      <c r="K1191" s="264">
        <v>54</v>
      </c>
      <c r="L1191" s="264">
        <v>54</v>
      </c>
      <c r="M1191" s="264">
        <v>12</v>
      </c>
      <c r="N1191" s="264">
        <v>0</v>
      </c>
      <c r="O1191" s="264">
        <v>3011</v>
      </c>
      <c r="P1191" s="264">
        <v>43</v>
      </c>
      <c r="Q1191" s="264">
        <v>43</v>
      </c>
      <c r="R1191" s="264">
        <v>22</v>
      </c>
      <c r="S1191" s="264">
        <v>0</v>
      </c>
      <c r="T1191" s="265">
        <v>0.015</v>
      </c>
      <c r="U1191" s="266">
        <v>90635</v>
      </c>
      <c r="V1191" s="266">
        <v>1362</v>
      </c>
      <c r="W1191" s="266">
        <v>1352</v>
      </c>
      <c r="X1191" s="266">
        <v>1</v>
      </c>
      <c r="Y1191" s="264">
        <v>1244</v>
      </c>
      <c r="Z1191" s="267">
        <v>0.0150162740663099</v>
      </c>
      <c r="AA1191" s="267">
        <v>0.0192887281494876</v>
      </c>
      <c r="AB1191" s="267">
        <v>0.0185758513931889</v>
      </c>
      <c r="AC1191" s="268">
        <v>0.0142809697774826</v>
      </c>
      <c r="AD1191" s="269">
        <v>0.000712876756298789</v>
      </c>
      <c r="AE1191" s="270">
        <v>20702</v>
      </c>
      <c r="AF1191" s="271">
        <v>305</v>
      </c>
      <c r="AG1191" s="271">
        <v>0</v>
      </c>
      <c r="AH1191" s="271">
        <v>21560</v>
      </c>
      <c r="AI1191" s="271">
        <v>374</v>
      </c>
      <c r="AJ1191" s="271">
        <v>1</v>
      </c>
      <c r="AK1191" s="268">
        <v>0.0147328760506231</v>
      </c>
      <c r="AL1191" s="268">
        <v>0.0173005565862709</v>
      </c>
      <c r="AM1191" s="269">
        <v>-0.00256768053564774</v>
      </c>
    </row>
    <row r="1192" spans="1:39">
      <c r="A1192" s="279" t="s">
        <v>1669</v>
      </c>
      <c r="B1192" s="280" t="s">
        <v>3360</v>
      </c>
      <c r="C1192" s="262" t="s">
        <v>1823</v>
      </c>
      <c r="D1192" s="280" t="s">
        <v>1824</v>
      </c>
      <c r="E1192" s="263">
        <v>2053</v>
      </c>
      <c r="F1192" s="263">
        <v>47</v>
      </c>
      <c r="G1192" s="263">
        <v>38</v>
      </c>
      <c r="H1192" s="263">
        <v>2</v>
      </c>
      <c r="I1192" s="263">
        <v>0</v>
      </c>
      <c r="J1192" s="264">
        <v>3132</v>
      </c>
      <c r="K1192" s="264">
        <v>53</v>
      </c>
      <c r="L1192" s="264">
        <v>53</v>
      </c>
      <c r="M1192" s="264">
        <v>1</v>
      </c>
      <c r="N1192" s="264">
        <v>0</v>
      </c>
      <c r="O1192" s="264">
        <v>3260</v>
      </c>
      <c r="P1192" s="264">
        <v>74</v>
      </c>
      <c r="Q1192" s="264">
        <v>74</v>
      </c>
      <c r="R1192" s="264">
        <v>15</v>
      </c>
      <c r="S1192" s="264">
        <v>0</v>
      </c>
      <c r="T1192" s="265">
        <v>0.015</v>
      </c>
      <c r="U1192" s="266">
        <v>95593</v>
      </c>
      <c r="V1192" s="266">
        <v>1585</v>
      </c>
      <c r="W1192" s="266">
        <v>1576</v>
      </c>
      <c r="X1192" s="266">
        <v>0</v>
      </c>
      <c r="Y1192" s="264">
        <v>1400</v>
      </c>
      <c r="Z1192" s="267">
        <v>0.0165807119768184</v>
      </c>
      <c r="AA1192" s="267">
        <v>0.0228933268387725</v>
      </c>
      <c r="AB1192" s="267">
        <v>0.0169220945083014</v>
      </c>
      <c r="AC1192" s="268">
        <v>0.0226993865030675</v>
      </c>
      <c r="AD1192" s="269">
        <v>0.00597123233047112</v>
      </c>
      <c r="AE1192" s="270">
        <v>22104</v>
      </c>
      <c r="AF1192" s="271">
        <v>426</v>
      </c>
      <c r="AG1192" s="271">
        <v>0</v>
      </c>
      <c r="AH1192" s="271">
        <v>22304</v>
      </c>
      <c r="AI1192" s="271">
        <v>390</v>
      </c>
      <c r="AJ1192" s="271">
        <v>0</v>
      </c>
      <c r="AK1192" s="268">
        <v>0.0192725298588491</v>
      </c>
      <c r="AL1192" s="268">
        <v>0.0174856527977044</v>
      </c>
      <c r="AM1192" s="269">
        <v>0.00178687706114463</v>
      </c>
    </row>
    <row r="1193" spans="1:39">
      <c r="A1193" s="279" t="s">
        <v>1669</v>
      </c>
      <c r="B1193" s="280" t="s">
        <v>3360</v>
      </c>
      <c r="C1193" s="262" t="s">
        <v>1825</v>
      </c>
      <c r="D1193" s="280" t="s">
        <v>1826</v>
      </c>
      <c r="E1193" s="263">
        <v>2089</v>
      </c>
      <c r="F1193" s="263">
        <v>41</v>
      </c>
      <c r="G1193" s="263">
        <v>25</v>
      </c>
      <c r="H1193" s="263">
        <v>1</v>
      </c>
      <c r="I1193" s="263">
        <v>0</v>
      </c>
      <c r="J1193" s="264">
        <v>3590</v>
      </c>
      <c r="K1193" s="264">
        <v>59</v>
      </c>
      <c r="L1193" s="264">
        <v>59</v>
      </c>
      <c r="M1193" s="264">
        <v>1</v>
      </c>
      <c r="N1193" s="264">
        <v>0</v>
      </c>
      <c r="O1193" s="264">
        <v>3282</v>
      </c>
      <c r="P1193" s="264">
        <v>88</v>
      </c>
      <c r="Q1193" s="264">
        <v>87</v>
      </c>
      <c r="R1193" s="264">
        <v>8</v>
      </c>
      <c r="S1193" s="264">
        <v>0</v>
      </c>
      <c r="T1193" s="265">
        <v>0.015</v>
      </c>
      <c r="U1193" s="266">
        <v>99017</v>
      </c>
      <c r="V1193" s="266">
        <v>1627</v>
      </c>
      <c r="W1193" s="266">
        <v>1609</v>
      </c>
      <c r="X1193" s="266">
        <v>0</v>
      </c>
      <c r="Y1193" s="264">
        <v>1404</v>
      </c>
      <c r="Z1193" s="267">
        <v>0.0164315218598826</v>
      </c>
      <c r="AA1193" s="267">
        <v>0.0196266156055529</v>
      </c>
      <c r="AB1193" s="267">
        <v>0.0164345403899721</v>
      </c>
      <c r="AC1193" s="268">
        <v>0.0268129189518586</v>
      </c>
      <c r="AD1193" s="269">
        <v>0.00319207521558075</v>
      </c>
      <c r="AE1193" s="270">
        <v>23516</v>
      </c>
      <c r="AF1193" s="271">
        <v>393</v>
      </c>
      <c r="AG1193" s="271">
        <v>0</v>
      </c>
      <c r="AH1193" s="271">
        <v>23387</v>
      </c>
      <c r="AI1193" s="271">
        <v>438</v>
      </c>
      <c r="AJ1193" s="271">
        <v>0</v>
      </c>
      <c r="AK1193" s="268">
        <v>0.0167120258547372</v>
      </c>
      <c r="AL1193" s="268">
        <v>0.0187283533587036</v>
      </c>
      <c r="AM1193" s="269">
        <v>-0.00201632750396635</v>
      </c>
    </row>
    <row r="1194" spans="1:39">
      <c r="A1194" s="279" t="s">
        <v>1669</v>
      </c>
      <c r="B1194" s="280" t="s">
        <v>3360</v>
      </c>
      <c r="C1194" s="262" t="s">
        <v>1827</v>
      </c>
      <c r="D1194" s="280" t="s">
        <v>1828</v>
      </c>
      <c r="E1194" s="263">
        <v>0</v>
      </c>
      <c r="F1194" s="263">
        <v>0</v>
      </c>
      <c r="G1194" s="263">
        <v>0</v>
      </c>
      <c r="H1194" s="263">
        <v>0</v>
      </c>
      <c r="I1194" s="263">
        <v>0</v>
      </c>
      <c r="J1194" s="264">
        <v>0</v>
      </c>
      <c r="K1194" s="264">
        <v>0</v>
      </c>
      <c r="L1194" s="264">
        <v>0</v>
      </c>
      <c r="M1194" s="264">
        <v>0</v>
      </c>
      <c r="N1194" s="264">
        <v>0</v>
      </c>
      <c r="O1194" s="264">
        <v>0</v>
      </c>
      <c r="P1194" s="264">
        <v>0</v>
      </c>
      <c r="Q1194" s="264">
        <v>0</v>
      </c>
      <c r="R1194" s="264">
        <v>0</v>
      </c>
      <c r="S1194" s="264">
        <v>0</v>
      </c>
      <c r="T1194" s="265">
        <v>0.015</v>
      </c>
      <c r="U1194" s="266">
        <v>0</v>
      </c>
      <c r="V1194" s="266">
        <v>12</v>
      </c>
      <c r="W1194" s="266">
        <v>12</v>
      </c>
      <c r="X1194" s="266">
        <v>0</v>
      </c>
      <c r="Y1194" s="264">
        <v>12</v>
      </c>
      <c r="Z1194" s="267">
        <v>0</v>
      </c>
      <c r="AA1194" s="267">
        <v>0</v>
      </c>
      <c r="AB1194" s="267">
        <v>0</v>
      </c>
      <c r="AC1194" s="268">
        <v>0</v>
      </c>
      <c r="AD1194" s="269">
        <v>0</v>
      </c>
      <c r="AE1194" s="270">
        <v>0</v>
      </c>
      <c r="AF1194" s="271">
        <v>0</v>
      </c>
      <c r="AG1194" s="271">
        <v>0</v>
      </c>
      <c r="AH1194" s="271">
        <v>0</v>
      </c>
      <c r="AI1194" s="271">
        <v>5</v>
      </c>
      <c r="AJ1194" s="271">
        <v>0</v>
      </c>
      <c r="AK1194" s="268">
        <v>0</v>
      </c>
      <c r="AL1194" s="268">
        <v>0</v>
      </c>
      <c r="AM1194" s="269">
        <v>0</v>
      </c>
    </row>
    <row r="1195" spans="1:39">
      <c r="A1195" s="279" t="s">
        <v>1669</v>
      </c>
      <c r="B1195" s="280" t="s">
        <v>3360</v>
      </c>
      <c r="C1195" s="262" t="s">
        <v>1829</v>
      </c>
      <c r="D1195" s="280" t="s">
        <v>1830</v>
      </c>
      <c r="E1195" s="263">
        <v>2534</v>
      </c>
      <c r="F1195" s="263">
        <v>33</v>
      </c>
      <c r="G1195" s="263">
        <v>29</v>
      </c>
      <c r="H1195" s="263">
        <v>1</v>
      </c>
      <c r="I1195" s="263">
        <v>0</v>
      </c>
      <c r="J1195" s="264">
        <v>3596</v>
      </c>
      <c r="K1195" s="264">
        <v>38</v>
      </c>
      <c r="L1195" s="264">
        <v>38</v>
      </c>
      <c r="M1195" s="264">
        <v>0</v>
      </c>
      <c r="N1195" s="264">
        <v>0</v>
      </c>
      <c r="O1195" s="264">
        <v>3806</v>
      </c>
      <c r="P1195" s="264">
        <v>51</v>
      </c>
      <c r="Q1195" s="264">
        <v>51</v>
      </c>
      <c r="R1195" s="264">
        <v>4</v>
      </c>
      <c r="S1195" s="264">
        <v>0</v>
      </c>
      <c r="T1195" s="265">
        <v>0.015</v>
      </c>
      <c r="U1195" s="266">
        <v>101768</v>
      </c>
      <c r="V1195" s="266">
        <v>1415</v>
      </c>
      <c r="W1195" s="266">
        <v>1411</v>
      </c>
      <c r="X1195" s="266">
        <v>1</v>
      </c>
      <c r="Y1195" s="264">
        <v>1268</v>
      </c>
      <c r="Z1195" s="267">
        <v>0.013894347928622</v>
      </c>
      <c r="AA1195" s="267">
        <v>0.0130228887134964</v>
      </c>
      <c r="AB1195" s="267">
        <v>0.010567296996663</v>
      </c>
      <c r="AC1195" s="268">
        <v>0.0133998949027851</v>
      </c>
      <c r="AD1195" s="269">
        <v>0.00245559171683349</v>
      </c>
      <c r="AE1195" s="270">
        <v>24661</v>
      </c>
      <c r="AF1195" s="271">
        <v>344</v>
      </c>
      <c r="AG1195" s="271">
        <v>0</v>
      </c>
      <c r="AH1195" s="271">
        <v>23442</v>
      </c>
      <c r="AI1195" s="271">
        <v>364</v>
      </c>
      <c r="AJ1195" s="271">
        <v>0</v>
      </c>
      <c r="AK1195" s="268">
        <v>0.0139491504805158</v>
      </c>
      <c r="AL1195" s="268">
        <v>0.0155276853510793</v>
      </c>
      <c r="AM1195" s="269">
        <v>-0.00157853487056346</v>
      </c>
    </row>
    <row r="1196" spans="1:39">
      <c r="A1196" s="279" t="s">
        <v>1669</v>
      </c>
      <c r="B1196" s="280" t="s">
        <v>3360</v>
      </c>
      <c r="C1196" s="262" t="s">
        <v>1831</v>
      </c>
      <c r="D1196" s="280" t="s">
        <v>1832</v>
      </c>
      <c r="E1196" s="263">
        <v>3847</v>
      </c>
      <c r="F1196" s="263">
        <v>89</v>
      </c>
      <c r="G1196" s="263">
        <v>61</v>
      </c>
      <c r="H1196" s="263">
        <v>0</v>
      </c>
      <c r="I1196" s="263">
        <v>0</v>
      </c>
      <c r="J1196" s="264">
        <v>5889</v>
      </c>
      <c r="K1196" s="264">
        <v>60</v>
      </c>
      <c r="L1196" s="264">
        <v>60</v>
      </c>
      <c r="M1196" s="264">
        <v>3</v>
      </c>
      <c r="N1196" s="264">
        <v>0</v>
      </c>
      <c r="O1196" s="264">
        <v>5556</v>
      </c>
      <c r="P1196" s="264">
        <v>72</v>
      </c>
      <c r="Q1196" s="264">
        <v>72</v>
      </c>
      <c r="R1196" s="264">
        <v>5</v>
      </c>
      <c r="S1196" s="264">
        <v>0</v>
      </c>
      <c r="T1196" s="265">
        <v>0.015</v>
      </c>
      <c r="U1196" s="266">
        <v>155845</v>
      </c>
      <c r="V1196" s="266">
        <v>2196</v>
      </c>
      <c r="W1196" s="266">
        <v>2168</v>
      </c>
      <c r="X1196" s="266">
        <v>0</v>
      </c>
      <c r="Y1196" s="264">
        <v>1929</v>
      </c>
      <c r="Z1196" s="267">
        <v>0.0140909236741634</v>
      </c>
      <c r="AA1196" s="267">
        <v>0.0231349103197297</v>
      </c>
      <c r="AB1196" s="267">
        <v>0.0101884870096791</v>
      </c>
      <c r="AC1196" s="268">
        <v>0.0129589632829374</v>
      </c>
      <c r="AD1196" s="269">
        <v>0.0129464233100506</v>
      </c>
      <c r="AE1196" s="270">
        <v>38252</v>
      </c>
      <c r="AF1196" s="271">
        <v>505</v>
      </c>
      <c r="AG1196" s="271">
        <v>0</v>
      </c>
      <c r="AH1196" s="271">
        <v>36107</v>
      </c>
      <c r="AI1196" s="271">
        <v>571</v>
      </c>
      <c r="AJ1196" s="271">
        <v>0</v>
      </c>
      <c r="AK1196" s="268">
        <v>0.0132019240824009</v>
      </c>
      <c r="AL1196" s="268">
        <v>0.0158141080676877</v>
      </c>
      <c r="AM1196" s="269">
        <v>-0.00261218398528679</v>
      </c>
    </row>
    <row r="1197" spans="1:39">
      <c r="A1197" s="279" t="s">
        <v>1669</v>
      </c>
      <c r="B1197" s="280" t="s">
        <v>3360</v>
      </c>
      <c r="C1197" s="262" t="s">
        <v>1833</v>
      </c>
      <c r="D1197" s="280" t="s">
        <v>1834</v>
      </c>
      <c r="E1197" s="263">
        <v>1670</v>
      </c>
      <c r="F1197" s="263">
        <v>29</v>
      </c>
      <c r="G1197" s="263">
        <v>23</v>
      </c>
      <c r="H1197" s="263">
        <v>0</v>
      </c>
      <c r="I1197" s="263">
        <v>0</v>
      </c>
      <c r="J1197" s="264">
        <v>2508</v>
      </c>
      <c r="K1197" s="264">
        <v>40</v>
      </c>
      <c r="L1197" s="264">
        <v>40</v>
      </c>
      <c r="M1197" s="264">
        <v>2</v>
      </c>
      <c r="N1197" s="264">
        <v>0</v>
      </c>
      <c r="O1197" s="264">
        <v>2411</v>
      </c>
      <c r="P1197" s="264">
        <v>36</v>
      </c>
      <c r="Q1197" s="264">
        <v>36</v>
      </c>
      <c r="R1197" s="264">
        <v>18</v>
      </c>
      <c r="S1197" s="264">
        <v>0</v>
      </c>
      <c r="T1197" s="265">
        <v>0.015</v>
      </c>
      <c r="U1197" s="266">
        <v>73449</v>
      </c>
      <c r="V1197" s="266">
        <v>1073</v>
      </c>
      <c r="W1197" s="266">
        <v>1067</v>
      </c>
      <c r="X1197" s="266">
        <v>1</v>
      </c>
      <c r="Y1197" s="264">
        <v>974</v>
      </c>
      <c r="Z1197" s="267">
        <v>0.0145951612683631</v>
      </c>
      <c r="AA1197" s="267">
        <v>0.0173652694610778</v>
      </c>
      <c r="AB1197" s="267">
        <v>0.0159489633173844</v>
      </c>
      <c r="AC1197" s="268">
        <v>0.0149315636665284</v>
      </c>
      <c r="AD1197" s="269">
        <v>0.00141630614369348</v>
      </c>
      <c r="AE1197" s="270">
        <v>17198</v>
      </c>
      <c r="AF1197" s="271">
        <v>232</v>
      </c>
      <c r="AG1197" s="271">
        <v>0</v>
      </c>
      <c r="AH1197" s="271">
        <v>17272</v>
      </c>
      <c r="AI1197" s="271">
        <v>245</v>
      </c>
      <c r="AJ1197" s="271">
        <v>1</v>
      </c>
      <c r="AK1197" s="268">
        <v>0.013489940690778</v>
      </c>
      <c r="AL1197" s="268">
        <v>0.0141269106067624</v>
      </c>
      <c r="AM1197" s="269">
        <v>-0.000636969915984392</v>
      </c>
    </row>
    <row r="1198" spans="1:39">
      <c r="A1198" s="279" t="s">
        <v>1669</v>
      </c>
      <c r="B1198" s="280" t="s">
        <v>3360</v>
      </c>
      <c r="C1198" s="262" t="s">
        <v>1835</v>
      </c>
      <c r="D1198" s="280" t="s">
        <v>1836</v>
      </c>
      <c r="E1198" s="263">
        <v>2039</v>
      </c>
      <c r="F1198" s="263">
        <v>27</v>
      </c>
      <c r="G1198" s="263">
        <v>24</v>
      </c>
      <c r="H1198" s="263">
        <v>0</v>
      </c>
      <c r="I1198" s="263">
        <v>0</v>
      </c>
      <c r="J1198" s="264">
        <v>3197</v>
      </c>
      <c r="K1198" s="264">
        <v>49</v>
      </c>
      <c r="L1198" s="264">
        <v>49</v>
      </c>
      <c r="M1198" s="264">
        <v>1</v>
      </c>
      <c r="N1198" s="264">
        <v>0</v>
      </c>
      <c r="O1198" s="264">
        <v>3213</v>
      </c>
      <c r="P1198" s="264">
        <v>24</v>
      </c>
      <c r="Q1198" s="264">
        <v>24</v>
      </c>
      <c r="R1198" s="264">
        <v>0</v>
      </c>
      <c r="S1198" s="264">
        <v>0</v>
      </c>
      <c r="T1198" s="265">
        <v>0.015</v>
      </c>
      <c r="U1198" s="266">
        <v>95584</v>
      </c>
      <c r="V1198" s="266">
        <v>1269</v>
      </c>
      <c r="W1198" s="266">
        <v>1266</v>
      </c>
      <c r="X1198" s="266">
        <v>1</v>
      </c>
      <c r="Y1198" s="264">
        <v>1135</v>
      </c>
      <c r="Z1198" s="267">
        <v>0.0132658185470372</v>
      </c>
      <c r="AA1198" s="267">
        <v>0.013241785188818</v>
      </c>
      <c r="AB1198" s="267">
        <v>0.0153268689396309</v>
      </c>
      <c r="AC1198" s="268">
        <v>0.00746965452847806</v>
      </c>
      <c r="AD1198" s="269">
        <v>-0.00208508375081286</v>
      </c>
      <c r="AE1198" s="270">
        <v>21802</v>
      </c>
      <c r="AF1198" s="271">
        <v>299</v>
      </c>
      <c r="AG1198" s="271">
        <v>0</v>
      </c>
      <c r="AH1198" s="271">
        <v>21749</v>
      </c>
      <c r="AI1198" s="271">
        <v>303</v>
      </c>
      <c r="AJ1198" s="271">
        <v>0</v>
      </c>
      <c r="AK1198" s="268">
        <v>0.0137143381341161</v>
      </c>
      <c r="AL1198" s="268">
        <v>0.0139316750195411</v>
      </c>
      <c r="AM1198" s="269">
        <v>-0.000217336885424992</v>
      </c>
    </row>
    <row r="1199" spans="1:39">
      <c r="A1199" s="279" t="s">
        <v>1669</v>
      </c>
      <c r="B1199" s="280" t="s">
        <v>3362</v>
      </c>
      <c r="C1199" s="262" t="s">
        <v>1837</v>
      </c>
      <c r="D1199" s="280" t="s">
        <v>1838</v>
      </c>
      <c r="E1199" s="263">
        <v>1938</v>
      </c>
      <c r="F1199" s="263">
        <v>24</v>
      </c>
      <c r="G1199" s="263">
        <v>19</v>
      </c>
      <c r="H1199" s="263">
        <v>0</v>
      </c>
      <c r="I1199" s="263">
        <v>0</v>
      </c>
      <c r="J1199" s="264">
        <v>2946</v>
      </c>
      <c r="K1199" s="264">
        <v>68</v>
      </c>
      <c r="L1199" s="264">
        <v>68</v>
      </c>
      <c r="M1199" s="264">
        <v>0</v>
      </c>
      <c r="N1199" s="264">
        <v>0</v>
      </c>
      <c r="O1199" s="264">
        <v>2999</v>
      </c>
      <c r="P1199" s="264">
        <v>47</v>
      </c>
      <c r="Q1199" s="264">
        <v>47</v>
      </c>
      <c r="R1199" s="264">
        <v>9</v>
      </c>
      <c r="S1199" s="264">
        <v>0</v>
      </c>
      <c r="T1199" s="265">
        <v>0.015</v>
      </c>
      <c r="U1199" s="266">
        <v>89636</v>
      </c>
      <c r="V1199" s="266">
        <v>1587</v>
      </c>
      <c r="W1199" s="266">
        <v>1580</v>
      </c>
      <c r="X1199" s="266">
        <v>3</v>
      </c>
      <c r="Y1199" s="264">
        <v>1419</v>
      </c>
      <c r="Z1199" s="267">
        <v>0.0176714712838592</v>
      </c>
      <c r="AA1199" s="267">
        <v>0.0123839009287926</v>
      </c>
      <c r="AB1199" s="267">
        <v>0.023082145281738</v>
      </c>
      <c r="AC1199" s="268">
        <v>0.0156718906302101</v>
      </c>
      <c r="AD1199" s="269">
        <v>-0.0106982443529454</v>
      </c>
      <c r="AE1199" s="270">
        <v>20865</v>
      </c>
      <c r="AF1199" s="271">
        <v>319</v>
      </c>
      <c r="AG1199" s="271">
        <v>0</v>
      </c>
      <c r="AH1199" s="271">
        <v>21430</v>
      </c>
      <c r="AI1199" s="271">
        <v>424</v>
      </c>
      <c r="AJ1199" s="271">
        <v>0</v>
      </c>
      <c r="AK1199" s="268">
        <v>0.0152887610831536</v>
      </c>
      <c r="AL1199" s="268">
        <v>0.0197853476434904</v>
      </c>
      <c r="AM1199" s="269">
        <v>-0.00449658656033683</v>
      </c>
    </row>
    <row r="1200" spans="1:39">
      <c r="A1200" s="279" t="s">
        <v>1669</v>
      </c>
      <c r="B1200" s="280" t="s">
        <v>3362</v>
      </c>
      <c r="C1200" s="262" t="s">
        <v>1839</v>
      </c>
      <c r="D1200" s="280" t="s">
        <v>1840</v>
      </c>
      <c r="E1200" s="263">
        <v>1403</v>
      </c>
      <c r="F1200" s="263">
        <v>26</v>
      </c>
      <c r="G1200" s="263">
        <v>20</v>
      </c>
      <c r="H1200" s="263">
        <v>0</v>
      </c>
      <c r="I1200" s="263">
        <v>0</v>
      </c>
      <c r="J1200" s="264">
        <v>1904</v>
      </c>
      <c r="K1200" s="264">
        <v>36</v>
      </c>
      <c r="L1200" s="264">
        <v>36</v>
      </c>
      <c r="M1200" s="264">
        <v>0</v>
      </c>
      <c r="N1200" s="264">
        <v>0</v>
      </c>
      <c r="O1200" s="264">
        <v>2041</v>
      </c>
      <c r="P1200" s="264">
        <v>31</v>
      </c>
      <c r="Q1200" s="264">
        <v>30</v>
      </c>
      <c r="R1200" s="264">
        <v>1</v>
      </c>
      <c r="S1200" s="264">
        <v>0</v>
      </c>
      <c r="T1200" s="265">
        <v>0.015</v>
      </c>
      <c r="U1200" s="266">
        <v>58139</v>
      </c>
      <c r="V1200" s="266">
        <v>933</v>
      </c>
      <c r="W1200" s="266">
        <v>926</v>
      </c>
      <c r="X1200" s="266">
        <v>5</v>
      </c>
      <c r="Y1200" s="264">
        <v>814</v>
      </c>
      <c r="Z1200" s="267">
        <v>0.015961746848071</v>
      </c>
      <c r="AA1200" s="267">
        <v>0.0185317177476835</v>
      </c>
      <c r="AB1200" s="267">
        <v>0.0189075630252101</v>
      </c>
      <c r="AC1200" s="268">
        <v>0.0151886330230279</v>
      </c>
      <c r="AD1200" s="269">
        <v>-0.000375845277526547</v>
      </c>
      <c r="AE1200" s="270">
        <v>13947</v>
      </c>
      <c r="AF1200" s="271">
        <v>216</v>
      </c>
      <c r="AG1200" s="271">
        <v>0</v>
      </c>
      <c r="AH1200" s="271">
        <v>13580</v>
      </c>
      <c r="AI1200" s="271">
        <v>236</v>
      </c>
      <c r="AJ1200" s="271">
        <v>0</v>
      </c>
      <c r="AK1200" s="268">
        <v>0.0154872015487202</v>
      </c>
      <c r="AL1200" s="268">
        <v>0.0173784977908689</v>
      </c>
      <c r="AM1200" s="269">
        <v>-0.00189129624214877</v>
      </c>
    </row>
    <row r="1201" spans="1:39">
      <c r="A1201" s="279" t="s">
        <v>1669</v>
      </c>
      <c r="B1201" s="280" t="s">
        <v>3362</v>
      </c>
      <c r="C1201" s="262" t="s">
        <v>1841</v>
      </c>
      <c r="D1201" s="280" t="s">
        <v>1842</v>
      </c>
      <c r="E1201" s="263">
        <v>1962</v>
      </c>
      <c r="F1201" s="263">
        <v>40</v>
      </c>
      <c r="G1201" s="263">
        <v>28</v>
      </c>
      <c r="H1201" s="263">
        <v>1</v>
      </c>
      <c r="I1201" s="263">
        <v>0</v>
      </c>
      <c r="J1201" s="264">
        <v>2733</v>
      </c>
      <c r="K1201" s="264">
        <v>45</v>
      </c>
      <c r="L1201" s="264">
        <v>45</v>
      </c>
      <c r="M1201" s="264">
        <v>1</v>
      </c>
      <c r="N1201" s="264">
        <v>0</v>
      </c>
      <c r="O1201" s="264">
        <v>2733</v>
      </c>
      <c r="P1201" s="264">
        <v>49</v>
      </c>
      <c r="Q1201" s="264">
        <v>49</v>
      </c>
      <c r="R1201" s="264">
        <v>7</v>
      </c>
      <c r="S1201" s="264">
        <v>0</v>
      </c>
      <c r="T1201" s="265">
        <v>0.015</v>
      </c>
      <c r="U1201" s="266">
        <v>82017</v>
      </c>
      <c r="V1201" s="266">
        <v>1221</v>
      </c>
      <c r="W1201" s="266">
        <v>1209</v>
      </c>
      <c r="X1201" s="266">
        <v>0</v>
      </c>
      <c r="Y1201" s="264">
        <v>1048</v>
      </c>
      <c r="Z1201" s="267">
        <v>0.0148871575405099</v>
      </c>
      <c r="AA1201" s="267">
        <v>0.0203873598369011</v>
      </c>
      <c r="AB1201" s="267">
        <v>0.0164654226125137</v>
      </c>
      <c r="AC1201" s="268">
        <v>0.0179290157336261</v>
      </c>
      <c r="AD1201" s="269">
        <v>0.0039219372243874</v>
      </c>
      <c r="AE1201" s="270">
        <v>19538</v>
      </c>
      <c r="AF1201" s="271">
        <v>339</v>
      </c>
      <c r="AG1201" s="271">
        <v>0</v>
      </c>
      <c r="AH1201" s="271">
        <v>19938</v>
      </c>
      <c r="AI1201" s="271">
        <v>280</v>
      </c>
      <c r="AJ1201" s="271">
        <v>0</v>
      </c>
      <c r="AK1201" s="268">
        <v>0.0173508035622889</v>
      </c>
      <c r="AL1201" s="268">
        <v>0.014043534958371</v>
      </c>
      <c r="AM1201" s="269">
        <v>0.00330726860391792</v>
      </c>
    </row>
    <row r="1202" spans="1:39">
      <c r="A1202" s="279" t="s">
        <v>1669</v>
      </c>
      <c r="B1202" s="280" t="s">
        <v>3362</v>
      </c>
      <c r="C1202" s="262" t="s">
        <v>1843</v>
      </c>
      <c r="D1202" s="280" t="s">
        <v>1844</v>
      </c>
      <c r="E1202" s="263">
        <v>1467</v>
      </c>
      <c r="F1202" s="263">
        <v>30</v>
      </c>
      <c r="G1202" s="263">
        <v>18</v>
      </c>
      <c r="H1202" s="263">
        <v>0</v>
      </c>
      <c r="I1202" s="263">
        <v>0</v>
      </c>
      <c r="J1202" s="264">
        <v>2236</v>
      </c>
      <c r="K1202" s="264">
        <v>39</v>
      </c>
      <c r="L1202" s="264">
        <v>39</v>
      </c>
      <c r="M1202" s="264">
        <v>3</v>
      </c>
      <c r="N1202" s="264">
        <v>0</v>
      </c>
      <c r="O1202" s="264">
        <v>2329</v>
      </c>
      <c r="P1202" s="264">
        <v>36</v>
      </c>
      <c r="Q1202" s="264">
        <v>36</v>
      </c>
      <c r="R1202" s="264">
        <v>12</v>
      </c>
      <c r="S1202" s="264">
        <v>1</v>
      </c>
      <c r="T1202" s="265">
        <v>0.015</v>
      </c>
      <c r="U1202" s="266">
        <v>70502</v>
      </c>
      <c r="V1202" s="266">
        <v>1064</v>
      </c>
      <c r="W1202" s="266">
        <v>1052</v>
      </c>
      <c r="X1202" s="266">
        <v>3</v>
      </c>
      <c r="Y1202" s="264">
        <v>944</v>
      </c>
      <c r="Z1202" s="267">
        <v>0.0150492184618876</v>
      </c>
      <c r="AA1202" s="267">
        <v>0.0204498977505112</v>
      </c>
      <c r="AB1202" s="267">
        <v>0.0174418604651163</v>
      </c>
      <c r="AC1202" s="268">
        <v>0.0150279089738085</v>
      </c>
      <c r="AD1202" s="269">
        <v>0.00300803728539497</v>
      </c>
      <c r="AE1202" s="270">
        <v>16688</v>
      </c>
      <c r="AF1202" s="271">
        <v>253</v>
      </c>
      <c r="AG1202" s="271">
        <v>1</v>
      </c>
      <c r="AH1202" s="271">
        <v>17065</v>
      </c>
      <c r="AI1202" s="271">
        <v>306</v>
      </c>
      <c r="AJ1202" s="271">
        <v>0</v>
      </c>
      <c r="AK1202" s="268">
        <v>0.0151006711409396</v>
      </c>
      <c r="AL1202" s="268">
        <v>0.0179314386170524</v>
      </c>
      <c r="AM1202" s="269">
        <v>-0.00283076747611285</v>
      </c>
    </row>
    <row r="1203" spans="1:39">
      <c r="A1203" s="279" t="s">
        <v>1669</v>
      </c>
      <c r="B1203" s="280" t="s">
        <v>3362</v>
      </c>
      <c r="C1203" s="262" t="s">
        <v>1845</v>
      </c>
      <c r="D1203" s="280" t="s">
        <v>1846</v>
      </c>
      <c r="E1203" s="263">
        <v>1753</v>
      </c>
      <c r="F1203" s="263">
        <v>48</v>
      </c>
      <c r="G1203" s="263">
        <v>31</v>
      </c>
      <c r="H1203" s="263">
        <v>0</v>
      </c>
      <c r="I1203" s="263">
        <v>0</v>
      </c>
      <c r="J1203" s="264">
        <v>2664</v>
      </c>
      <c r="K1203" s="264">
        <v>46</v>
      </c>
      <c r="L1203" s="264">
        <v>46</v>
      </c>
      <c r="M1203" s="264">
        <v>0</v>
      </c>
      <c r="N1203" s="264">
        <v>0</v>
      </c>
      <c r="O1203" s="264">
        <v>2402</v>
      </c>
      <c r="P1203" s="264">
        <v>30</v>
      </c>
      <c r="Q1203" s="264">
        <v>30</v>
      </c>
      <c r="R1203" s="264">
        <v>1</v>
      </c>
      <c r="S1203" s="264">
        <v>0</v>
      </c>
      <c r="T1203" s="265">
        <v>0.015</v>
      </c>
      <c r="U1203" s="266">
        <v>76559</v>
      </c>
      <c r="V1203" s="266">
        <v>1429</v>
      </c>
      <c r="W1203" s="266">
        <v>1412</v>
      </c>
      <c r="X1203" s="266">
        <v>4</v>
      </c>
      <c r="Y1203" s="264">
        <v>1246</v>
      </c>
      <c r="Z1203" s="267">
        <v>0.0186130957823378</v>
      </c>
      <c r="AA1203" s="267">
        <v>0.0273816314888762</v>
      </c>
      <c r="AB1203" s="267">
        <v>0.0172672672672673</v>
      </c>
      <c r="AC1203" s="268">
        <v>0.0124895920066611</v>
      </c>
      <c r="AD1203" s="269">
        <v>0.0101143642216089</v>
      </c>
      <c r="AE1203" s="270">
        <v>18314</v>
      </c>
      <c r="AF1203" s="271">
        <v>348</v>
      </c>
      <c r="AG1203" s="271">
        <v>0</v>
      </c>
      <c r="AH1203" s="271">
        <v>18392</v>
      </c>
      <c r="AI1203" s="271">
        <v>356</v>
      </c>
      <c r="AJ1203" s="271">
        <v>0</v>
      </c>
      <c r="AK1203" s="268">
        <v>0.0190018565032216</v>
      </c>
      <c r="AL1203" s="268">
        <v>0.0193562418442801</v>
      </c>
      <c r="AM1203" s="269">
        <v>-0.000354385341058541</v>
      </c>
    </row>
    <row r="1204" spans="1:39">
      <c r="A1204" s="279" t="s">
        <v>1669</v>
      </c>
      <c r="B1204" s="280" t="s">
        <v>3362</v>
      </c>
      <c r="C1204" s="262" t="s">
        <v>1847</v>
      </c>
      <c r="D1204" s="280" t="s">
        <v>1848</v>
      </c>
      <c r="E1204" s="263">
        <v>2905</v>
      </c>
      <c r="F1204" s="263">
        <v>82</v>
      </c>
      <c r="G1204" s="263">
        <v>64</v>
      </c>
      <c r="H1204" s="263">
        <v>0</v>
      </c>
      <c r="I1204" s="263">
        <v>0</v>
      </c>
      <c r="J1204" s="264">
        <v>4130</v>
      </c>
      <c r="K1204" s="264">
        <v>66</v>
      </c>
      <c r="L1204" s="264">
        <v>66</v>
      </c>
      <c r="M1204" s="264">
        <v>1</v>
      </c>
      <c r="N1204" s="264">
        <v>0</v>
      </c>
      <c r="O1204" s="264">
        <v>4669</v>
      </c>
      <c r="P1204" s="264">
        <v>80</v>
      </c>
      <c r="Q1204" s="264">
        <v>80</v>
      </c>
      <c r="R1204" s="264">
        <v>4</v>
      </c>
      <c r="S1204" s="264">
        <v>0</v>
      </c>
      <c r="T1204" s="265">
        <v>0.015</v>
      </c>
      <c r="U1204" s="266">
        <v>132020</v>
      </c>
      <c r="V1204" s="266">
        <v>2532</v>
      </c>
      <c r="W1204" s="266">
        <v>2514</v>
      </c>
      <c r="X1204" s="266">
        <v>2</v>
      </c>
      <c r="Y1204" s="264">
        <v>2244</v>
      </c>
      <c r="Z1204" s="267">
        <v>0.0191637630662021</v>
      </c>
      <c r="AA1204" s="267">
        <v>0.0282271944922547</v>
      </c>
      <c r="AB1204" s="267">
        <v>0.0159806295399516</v>
      </c>
      <c r="AC1204" s="268">
        <v>0.0171342899978582</v>
      </c>
      <c r="AD1204" s="269">
        <v>0.0122465649523032</v>
      </c>
      <c r="AE1204" s="270">
        <v>31088</v>
      </c>
      <c r="AF1204" s="271">
        <v>593</v>
      </c>
      <c r="AG1204" s="271">
        <v>1</v>
      </c>
      <c r="AH1204" s="271">
        <v>31306</v>
      </c>
      <c r="AI1204" s="271">
        <v>620</v>
      </c>
      <c r="AJ1204" s="271">
        <v>0</v>
      </c>
      <c r="AK1204" s="268">
        <v>0.0190427174472465</v>
      </c>
      <c r="AL1204" s="268">
        <v>0.019804510317511</v>
      </c>
      <c r="AM1204" s="269">
        <v>-0.000761792870264497</v>
      </c>
    </row>
    <row r="1205" spans="1:39">
      <c r="A1205" s="279" t="s">
        <v>1669</v>
      </c>
      <c r="B1205" s="280" t="s">
        <v>3360</v>
      </c>
      <c r="C1205" s="262" t="s">
        <v>1849</v>
      </c>
      <c r="D1205" s="280" t="s">
        <v>1850</v>
      </c>
      <c r="E1205" s="263">
        <v>2716</v>
      </c>
      <c r="F1205" s="263">
        <v>76</v>
      </c>
      <c r="G1205" s="263">
        <v>58</v>
      </c>
      <c r="H1205" s="263">
        <v>0</v>
      </c>
      <c r="I1205" s="263">
        <v>0</v>
      </c>
      <c r="J1205" s="264">
        <v>4375</v>
      </c>
      <c r="K1205" s="264">
        <v>88</v>
      </c>
      <c r="L1205" s="264">
        <v>88</v>
      </c>
      <c r="M1205" s="264">
        <v>6</v>
      </c>
      <c r="N1205" s="264">
        <v>0</v>
      </c>
      <c r="O1205" s="264">
        <v>4267</v>
      </c>
      <c r="P1205" s="264">
        <v>93</v>
      </c>
      <c r="Q1205" s="264">
        <v>93</v>
      </c>
      <c r="R1205" s="264">
        <v>46</v>
      </c>
      <c r="S1205" s="264">
        <v>0</v>
      </c>
      <c r="T1205" s="265">
        <v>0.015</v>
      </c>
      <c r="U1205" s="266">
        <v>124423</v>
      </c>
      <c r="V1205" s="266">
        <v>2617</v>
      </c>
      <c r="W1205" s="266">
        <v>2599</v>
      </c>
      <c r="X1205" s="266">
        <v>0</v>
      </c>
      <c r="Y1205" s="264">
        <v>2374</v>
      </c>
      <c r="Z1205" s="267">
        <v>0.0210330887376128</v>
      </c>
      <c r="AA1205" s="267">
        <v>0.0279823269513991</v>
      </c>
      <c r="AB1205" s="267">
        <v>0.0201142857142857</v>
      </c>
      <c r="AC1205" s="268">
        <v>0.0217951722521678</v>
      </c>
      <c r="AD1205" s="269">
        <v>0.0078680412371134</v>
      </c>
      <c r="AE1205" s="270">
        <v>30349</v>
      </c>
      <c r="AF1205" s="271">
        <v>658</v>
      </c>
      <c r="AG1205" s="271">
        <v>0</v>
      </c>
      <c r="AH1205" s="271">
        <v>28636</v>
      </c>
      <c r="AI1205" s="271">
        <v>643</v>
      </c>
      <c r="AJ1205" s="271">
        <v>0</v>
      </c>
      <c r="AK1205" s="268">
        <v>0.0216811097564994</v>
      </c>
      <c r="AL1205" s="268">
        <v>0.0224542533873446</v>
      </c>
      <c r="AM1205" s="269">
        <v>-0.00077314363084521</v>
      </c>
    </row>
    <row r="1206" spans="1:39">
      <c r="A1206" s="279" t="s">
        <v>1669</v>
      </c>
      <c r="B1206" s="280" t="s">
        <v>3360</v>
      </c>
      <c r="C1206" s="262" t="s">
        <v>1851</v>
      </c>
      <c r="D1206" s="280" t="s">
        <v>1852</v>
      </c>
      <c r="E1206" s="263">
        <v>1441</v>
      </c>
      <c r="F1206" s="263">
        <v>36</v>
      </c>
      <c r="G1206" s="263">
        <v>22</v>
      </c>
      <c r="H1206" s="263">
        <v>0</v>
      </c>
      <c r="I1206" s="263">
        <v>0</v>
      </c>
      <c r="J1206" s="264">
        <v>2310</v>
      </c>
      <c r="K1206" s="264">
        <v>42</v>
      </c>
      <c r="L1206" s="264">
        <v>42</v>
      </c>
      <c r="M1206" s="264">
        <v>2</v>
      </c>
      <c r="N1206" s="264">
        <v>0</v>
      </c>
      <c r="O1206" s="264">
        <v>2257</v>
      </c>
      <c r="P1206" s="264">
        <v>45</v>
      </c>
      <c r="Q1206" s="264">
        <v>45</v>
      </c>
      <c r="R1206" s="264">
        <v>8</v>
      </c>
      <c r="S1206" s="264">
        <v>0</v>
      </c>
      <c r="T1206" s="265">
        <v>0.015</v>
      </c>
      <c r="U1206" s="266">
        <v>70474</v>
      </c>
      <c r="V1206" s="266">
        <v>1495</v>
      </c>
      <c r="W1206" s="266">
        <v>1481</v>
      </c>
      <c r="X1206" s="266">
        <v>0</v>
      </c>
      <c r="Y1206" s="264">
        <v>1343</v>
      </c>
      <c r="Z1206" s="267">
        <v>0.0212134971762636</v>
      </c>
      <c r="AA1206" s="267">
        <v>0.0249826509368494</v>
      </c>
      <c r="AB1206" s="267">
        <v>0.0181818181818182</v>
      </c>
      <c r="AC1206" s="268">
        <v>0.0199379707576429</v>
      </c>
      <c r="AD1206" s="269">
        <v>0.00680083275503123</v>
      </c>
      <c r="AE1206" s="270">
        <v>16708</v>
      </c>
      <c r="AF1206" s="271">
        <v>348</v>
      </c>
      <c r="AG1206" s="271">
        <v>0</v>
      </c>
      <c r="AH1206" s="271">
        <v>16338</v>
      </c>
      <c r="AI1206" s="271">
        <v>386</v>
      </c>
      <c r="AJ1206" s="271">
        <v>0</v>
      </c>
      <c r="AK1206" s="268">
        <v>0.0208283457026574</v>
      </c>
      <c r="AL1206" s="268">
        <v>0.0236259028032807</v>
      </c>
      <c r="AM1206" s="269">
        <v>-0.00279755710062329</v>
      </c>
    </row>
    <row r="1207" spans="1:39">
      <c r="A1207" s="279" t="s">
        <v>1669</v>
      </c>
      <c r="B1207" s="280" t="s">
        <v>3360</v>
      </c>
      <c r="C1207" s="262" t="s">
        <v>1853</v>
      </c>
      <c r="D1207" s="280" t="s">
        <v>1854</v>
      </c>
      <c r="E1207" s="263">
        <v>1703</v>
      </c>
      <c r="F1207" s="263">
        <v>59</v>
      </c>
      <c r="G1207" s="263">
        <v>36</v>
      </c>
      <c r="H1207" s="263">
        <v>1</v>
      </c>
      <c r="I1207" s="263">
        <v>0</v>
      </c>
      <c r="J1207" s="264">
        <v>2383</v>
      </c>
      <c r="K1207" s="264">
        <v>38</v>
      </c>
      <c r="L1207" s="264">
        <v>38</v>
      </c>
      <c r="M1207" s="264">
        <v>5</v>
      </c>
      <c r="N1207" s="264">
        <v>0</v>
      </c>
      <c r="O1207" s="264">
        <v>2498</v>
      </c>
      <c r="P1207" s="264">
        <v>30</v>
      </c>
      <c r="Q1207" s="264">
        <v>30</v>
      </c>
      <c r="R1207" s="264">
        <v>7</v>
      </c>
      <c r="S1207" s="264">
        <v>0</v>
      </c>
      <c r="T1207" s="265">
        <v>0.015</v>
      </c>
      <c r="U1207" s="266">
        <v>74003</v>
      </c>
      <c r="V1207" s="266">
        <v>1256</v>
      </c>
      <c r="W1207" s="266">
        <v>1232</v>
      </c>
      <c r="X1207" s="266">
        <v>0</v>
      </c>
      <c r="Y1207" s="264">
        <v>1098</v>
      </c>
      <c r="Z1207" s="267">
        <v>0.0169722849073686</v>
      </c>
      <c r="AA1207" s="267">
        <v>0.0346447445684087</v>
      </c>
      <c r="AB1207" s="267">
        <v>0.0159462861938733</v>
      </c>
      <c r="AC1207" s="268">
        <v>0.0120096076861489</v>
      </c>
      <c r="AD1207" s="269">
        <v>0.0186984583745354</v>
      </c>
      <c r="AE1207" s="270">
        <v>18201</v>
      </c>
      <c r="AF1207" s="271">
        <v>303</v>
      </c>
      <c r="AG1207" s="271">
        <v>0</v>
      </c>
      <c r="AH1207" s="271">
        <v>17501</v>
      </c>
      <c r="AI1207" s="271">
        <v>303</v>
      </c>
      <c r="AJ1207" s="271">
        <v>0</v>
      </c>
      <c r="AK1207" s="268">
        <v>0.0166474369540135</v>
      </c>
      <c r="AL1207" s="268">
        <v>0.0173132963830638</v>
      </c>
      <c r="AM1207" s="269">
        <v>-0.00066585942905031</v>
      </c>
    </row>
    <row r="1208" spans="1:39">
      <c r="A1208" s="279" t="s">
        <v>1669</v>
      </c>
      <c r="B1208" s="280" t="s">
        <v>3360</v>
      </c>
      <c r="C1208" s="262" t="s">
        <v>1855</v>
      </c>
      <c r="D1208" s="280" t="s">
        <v>1855</v>
      </c>
      <c r="E1208" s="263">
        <v>894</v>
      </c>
      <c r="F1208" s="263">
        <v>27</v>
      </c>
      <c r="G1208" s="263">
        <v>22</v>
      </c>
      <c r="H1208" s="263">
        <v>0</v>
      </c>
      <c r="I1208" s="263">
        <v>0</v>
      </c>
      <c r="J1208" s="264">
        <v>1570</v>
      </c>
      <c r="K1208" s="264">
        <v>49</v>
      </c>
      <c r="L1208" s="264">
        <v>49</v>
      </c>
      <c r="M1208" s="264">
        <v>4</v>
      </c>
      <c r="N1208" s="264">
        <v>0</v>
      </c>
      <c r="O1208" s="264">
        <v>1392</v>
      </c>
      <c r="P1208" s="264">
        <v>26</v>
      </c>
      <c r="Q1208" s="264">
        <v>26</v>
      </c>
      <c r="R1208" s="264">
        <v>9</v>
      </c>
      <c r="S1208" s="264">
        <v>0</v>
      </c>
      <c r="T1208" s="265">
        <v>0.015</v>
      </c>
      <c r="U1208" s="266">
        <v>44424</v>
      </c>
      <c r="V1208" s="266">
        <v>1166</v>
      </c>
      <c r="W1208" s="266">
        <v>1161</v>
      </c>
      <c r="X1208" s="266">
        <v>0</v>
      </c>
      <c r="Y1208" s="264">
        <v>1058</v>
      </c>
      <c r="Z1208" s="267">
        <v>0.0262470736538808</v>
      </c>
      <c r="AA1208" s="267">
        <v>0.0302013422818792</v>
      </c>
      <c r="AB1208" s="267">
        <v>0.0312101910828025</v>
      </c>
      <c r="AC1208" s="268">
        <v>0.0186781609195402</v>
      </c>
      <c r="AD1208" s="269">
        <v>-0.00100884880092335</v>
      </c>
      <c r="AE1208" s="270">
        <v>10497</v>
      </c>
      <c r="AF1208" s="271">
        <v>283</v>
      </c>
      <c r="AG1208" s="271">
        <v>0</v>
      </c>
      <c r="AH1208" s="271">
        <v>10780</v>
      </c>
      <c r="AI1208" s="271">
        <v>326</v>
      </c>
      <c r="AJ1208" s="271">
        <v>0</v>
      </c>
      <c r="AK1208" s="268">
        <v>0.0269600838334762</v>
      </c>
      <c r="AL1208" s="268">
        <v>0.0302411873840445</v>
      </c>
      <c r="AM1208" s="269">
        <v>-0.0032811035505683</v>
      </c>
    </row>
    <row r="1209" spans="1:39">
      <c r="A1209" s="279" t="s">
        <v>1669</v>
      </c>
      <c r="B1209" s="280" t="s">
        <v>3360</v>
      </c>
      <c r="C1209" s="262" t="s">
        <v>1856</v>
      </c>
      <c r="D1209" s="280" t="s">
        <v>1857</v>
      </c>
      <c r="E1209" s="263">
        <v>0</v>
      </c>
      <c r="F1209" s="263">
        <v>0</v>
      </c>
      <c r="G1209" s="263">
        <v>0</v>
      </c>
      <c r="H1209" s="263">
        <v>0</v>
      </c>
      <c r="I1209" s="263">
        <v>0</v>
      </c>
      <c r="J1209" s="264">
        <v>0</v>
      </c>
      <c r="K1209" s="264">
        <v>0</v>
      </c>
      <c r="L1209" s="264">
        <v>0</v>
      </c>
      <c r="M1209" s="264">
        <v>0</v>
      </c>
      <c r="N1209" s="264">
        <v>0</v>
      </c>
      <c r="O1209" s="264">
        <v>0</v>
      </c>
      <c r="P1209" s="264">
        <v>0</v>
      </c>
      <c r="Q1209" s="264">
        <v>0</v>
      </c>
      <c r="R1209" s="264">
        <v>0</v>
      </c>
      <c r="S1209" s="264">
        <v>0</v>
      </c>
      <c r="T1209" s="265">
        <v>0.015</v>
      </c>
      <c r="U1209" s="266">
        <v>0</v>
      </c>
      <c r="V1209" s="266">
        <v>9</v>
      </c>
      <c r="W1209" s="266">
        <v>9</v>
      </c>
      <c r="X1209" s="266">
        <v>0</v>
      </c>
      <c r="Y1209" s="264">
        <v>9</v>
      </c>
      <c r="Z1209" s="267">
        <v>0</v>
      </c>
      <c r="AA1209" s="267">
        <v>0</v>
      </c>
      <c r="AB1209" s="267">
        <v>0</v>
      </c>
      <c r="AC1209" s="268">
        <v>0</v>
      </c>
      <c r="AD1209" s="269">
        <v>0</v>
      </c>
      <c r="AE1209" s="270">
        <v>0</v>
      </c>
      <c r="AF1209" s="271">
        <v>1</v>
      </c>
      <c r="AG1209" s="271">
        <v>0</v>
      </c>
      <c r="AH1209" s="271">
        <v>0</v>
      </c>
      <c r="AI1209" s="271">
        <v>1</v>
      </c>
      <c r="AJ1209" s="271">
        <v>0</v>
      </c>
      <c r="AK1209" s="268">
        <v>0</v>
      </c>
      <c r="AL1209" s="268">
        <v>0</v>
      </c>
      <c r="AM1209" s="269">
        <v>0</v>
      </c>
    </row>
    <row r="1210" spans="1:39">
      <c r="A1210" s="279" t="s">
        <v>1669</v>
      </c>
      <c r="B1210" s="280" t="s">
        <v>3360</v>
      </c>
      <c r="C1210" s="262" t="s">
        <v>1858</v>
      </c>
      <c r="D1210" s="280" t="s">
        <v>1859</v>
      </c>
      <c r="E1210" s="263">
        <v>3425</v>
      </c>
      <c r="F1210" s="263">
        <v>283</v>
      </c>
      <c r="G1210" s="263">
        <v>176</v>
      </c>
      <c r="H1210" s="263">
        <v>30</v>
      </c>
      <c r="I1210" s="263">
        <v>0</v>
      </c>
      <c r="J1210" s="264">
        <v>4815</v>
      </c>
      <c r="K1210" s="264">
        <v>132</v>
      </c>
      <c r="L1210" s="264">
        <v>130</v>
      </c>
      <c r="M1210" s="264">
        <v>22</v>
      </c>
      <c r="N1210" s="264">
        <v>0</v>
      </c>
      <c r="O1210" s="264">
        <v>4824</v>
      </c>
      <c r="P1210" s="264">
        <v>90</v>
      </c>
      <c r="Q1210" s="264">
        <v>88</v>
      </c>
      <c r="R1210" s="264">
        <v>12</v>
      </c>
      <c r="S1210" s="264">
        <v>0</v>
      </c>
      <c r="T1210" s="265">
        <v>0.015</v>
      </c>
      <c r="U1210" s="266">
        <v>147853</v>
      </c>
      <c r="V1210" s="266">
        <v>4312</v>
      </c>
      <c r="W1210" s="266">
        <v>4199</v>
      </c>
      <c r="X1210" s="266">
        <v>0</v>
      </c>
      <c r="Y1210" s="264">
        <v>3726</v>
      </c>
      <c r="Z1210" s="267">
        <v>0.0291641021825732</v>
      </c>
      <c r="AA1210" s="267">
        <v>0.0826277372262774</v>
      </c>
      <c r="AB1210" s="267">
        <v>0.0274143302180685</v>
      </c>
      <c r="AC1210" s="268">
        <v>0.0186567164179104</v>
      </c>
      <c r="AD1210" s="269">
        <v>0.0552134070082088</v>
      </c>
      <c r="AE1210" s="270">
        <v>33839</v>
      </c>
      <c r="AF1210" s="271">
        <v>1044</v>
      </c>
      <c r="AG1210" s="271">
        <v>0</v>
      </c>
      <c r="AH1210" s="271">
        <v>34355</v>
      </c>
      <c r="AI1210" s="271">
        <v>1104</v>
      </c>
      <c r="AJ1210" s="271">
        <v>0</v>
      </c>
      <c r="AK1210" s="268">
        <v>0.0308519755311918</v>
      </c>
      <c r="AL1210" s="268">
        <v>0.0321350603987775</v>
      </c>
      <c r="AM1210" s="269">
        <v>-0.00128308486758565</v>
      </c>
    </row>
    <row r="1211" spans="1:39">
      <c r="A1211" s="279" t="s">
        <v>1669</v>
      </c>
      <c r="B1211" s="280" t="s">
        <v>3360</v>
      </c>
      <c r="C1211" s="262" t="s">
        <v>1860</v>
      </c>
      <c r="D1211" s="280" t="s">
        <v>1861</v>
      </c>
      <c r="E1211" s="263">
        <v>0</v>
      </c>
      <c r="F1211" s="263">
        <v>0</v>
      </c>
      <c r="G1211" s="263">
        <v>0</v>
      </c>
      <c r="H1211" s="263">
        <v>0</v>
      </c>
      <c r="I1211" s="263">
        <v>0</v>
      </c>
      <c r="J1211" s="264">
        <v>0</v>
      </c>
      <c r="K1211" s="264">
        <v>0</v>
      </c>
      <c r="L1211" s="264">
        <v>0</v>
      </c>
      <c r="M1211" s="264">
        <v>0</v>
      </c>
      <c r="N1211" s="264">
        <v>0</v>
      </c>
      <c r="O1211" s="264">
        <v>0</v>
      </c>
      <c r="P1211" s="264">
        <v>1</v>
      </c>
      <c r="Q1211" s="264">
        <v>1</v>
      </c>
      <c r="R1211" s="264">
        <v>1</v>
      </c>
      <c r="S1211" s="264">
        <v>0</v>
      </c>
      <c r="T1211" s="265">
        <v>0.015</v>
      </c>
      <c r="U1211" s="266">
        <v>32</v>
      </c>
      <c r="V1211" s="266">
        <v>2</v>
      </c>
      <c r="W1211" s="266">
        <v>2</v>
      </c>
      <c r="X1211" s="266">
        <v>0</v>
      </c>
      <c r="Y1211" s="264">
        <v>2</v>
      </c>
      <c r="Z1211" s="267">
        <v>0.0625</v>
      </c>
      <c r="AA1211" s="267">
        <v>0</v>
      </c>
      <c r="AB1211" s="267">
        <v>0</v>
      </c>
      <c r="AC1211" s="268">
        <v>0</v>
      </c>
      <c r="AD1211" s="269">
        <v>0</v>
      </c>
      <c r="AE1211" s="270">
        <v>5</v>
      </c>
      <c r="AF1211" s="271">
        <v>1</v>
      </c>
      <c r="AG1211" s="271">
        <v>0</v>
      </c>
      <c r="AH1211" s="271">
        <v>14</v>
      </c>
      <c r="AI1211" s="271">
        <v>1</v>
      </c>
      <c r="AJ1211" s="271">
        <v>0</v>
      </c>
      <c r="AK1211" s="268">
        <v>0.2</v>
      </c>
      <c r="AL1211" s="268">
        <v>0.0714285714285714</v>
      </c>
      <c r="AM1211" s="269">
        <v>0.128571428571429</v>
      </c>
    </row>
    <row r="1212" spans="1:39">
      <c r="A1212" s="279" t="s">
        <v>1669</v>
      </c>
      <c r="B1212" s="280" t="s">
        <v>3360</v>
      </c>
      <c r="C1212" s="262" t="s">
        <v>1862</v>
      </c>
      <c r="D1212" s="280" t="s">
        <v>1863</v>
      </c>
      <c r="E1212" s="263">
        <v>0</v>
      </c>
      <c r="F1212" s="263">
        <v>0</v>
      </c>
      <c r="G1212" s="263">
        <v>0</v>
      </c>
      <c r="H1212" s="263">
        <v>0</v>
      </c>
      <c r="I1212" s="263">
        <v>0</v>
      </c>
      <c r="J1212" s="264">
        <v>0</v>
      </c>
      <c r="K1212" s="264">
        <v>1</v>
      </c>
      <c r="L1212" s="264">
        <v>1</v>
      </c>
      <c r="M1212" s="264">
        <v>1</v>
      </c>
      <c r="N1212" s="264">
        <v>0</v>
      </c>
      <c r="O1212" s="264">
        <v>0</v>
      </c>
      <c r="P1212" s="264">
        <v>0</v>
      </c>
      <c r="Q1212" s="264">
        <v>0</v>
      </c>
      <c r="R1212" s="264">
        <v>0</v>
      </c>
      <c r="S1212" s="264">
        <v>0</v>
      </c>
      <c r="T1212" s="265">
        <v>0.015</v>
      </c>
      <c r="U1212" s="266">
        <v>0</v>
      </c>
      <c r="V1212" s="266">
        <v>2</v>
      </c>
      <c r="W1212" s="266">
        <v>2</v>
      </c>
      <c r="X1212" s="266">
        <v>0</v>
      </c>
      <c r="Y1212" s="264">
        <v>2</v>
      </c>
      <c r="Z1212" s="267">
        <v>0</v>
      </c>
      <c r="AA1212" s="267">
        <v>0</v>
      </c>
      <c r="AB1212" s="267">
        <v>0</v>
      </c>
      <c r="AC1212" s="268">
        <v>0</v>
      </c>
      <c r="AD1212" s="269">
        <v>0</v>
      </c>
      <c r="AE1212" s="270">
        <v>0</v>
      </c>
      <c r="AF1212" s="271">
        <v>1</v>
      </c>
      <c r="AG1212" s="271">
        <v>0</v>
      </c>
      <c r="AH1212" s="271">
        <v>0</v>
      </c>
      <c r="AI1212" s="271">
        <v>0</v>
      </c>
      <c r="AJ1212" s="271">
        <v>0</v>
      </c>
      <c r="AK1212" s="268">
        <v>0</v>
      </c>
      <c r="AL1212" s="268">
        <v>0</v>
      </c>
      <c r="AM1212" s="269">
        <v>0</v>
      </c>
    </row>
    <row r="1213" spans="1:39">
      <c r="A1213" s="279" t="s">
        <v>1669</v>
      </c>
      <c r="B1213" s="280" t="s">
        <v>3360</v>
      </c>
      <c r="C1213" s="262" t="s">
        <v>1864</v>
      </c>
      <c r="D1213" s="280" t="s">
        <v>1865</v>
      </c>
      <c r="E1213" s="263">
        <v>2335</v>
      </c>
      <c r="F1213" s="263">
        <v>42</v>
      </c>
      <c r="G1213" s="263">
        <v>35</v>
      </c>
      <c r="H1213" s="263">
        <v>5</v>
      </c>
      <c r="I1213" s="263">
        <v>0</v>
      </c>
      <c r="J1213" s="264">
        <v>3021</v>
      </c>
      <c r="K1213" s="264">
        <v>62</v>
      </c>
      <c r="L1213" s="264">
        <v>62</v>
      </c>
      <c r="M1213" s="264">
        <v>10</v>
      </c>
      <c r="N1213" s="264">
        <v>0</v>
      </c>
      <c r="O1213" s="264">
        <v>3115</v>
      </c>
      <c r="P1213" s="264">
        <v>50</v>
      </c>
      <c r="Q1213" s="264">
        <v>50</v>
      </c>
      <c r="R1213" s="264">
        <v>19</v>
      </c>
      <c r="S1213" s="264">
        <v>0</v>
      </c>
      <c r="T1213" s="265">
        <v>0.015</v>
      </c>
      <c r="U1213" s="266">
        <v>94686</v>
      </c>
      <c r="V1213" s="266">
        <v>1574</v>
      </c>
      <c r="W1213" s="266">
        <v>1567</v>
      </c>
      <c r="X1213" s="266">
        <v>0</v>
      </c>
      <c r="Y1213" s="264">
        <v>1423</v>
      </c>
      <c r="Z1213" s="267">
        <v>0.016623365650677</v>
      </c>
      <c r="AA1213" s="267">
        <v>0.0179871520342612</v>
      </c>
      <c r="AB1213" s="267">
        <v>0.0205230056272757</v>
      </c>
      <c r="AC1213" s="268">
        <v>0.0160513643659711</v>
      </c>
      <c r="AD1213" s="269">
        <v>-0.00253585359301449</v>
      </c>
      <c r="AE1213" s="270">
        <v>22053</v>
      </c>
      <c r="AF1213" s="271">
        <v>382</v>
      </c>
      <c r="AG1213" s="271">
        <v>0</v>
      </c>
      <c r="AH1213" s="271">
        <v>22066</v>
      </c>
      <c r="AI1213" s="271">
        <v>400</v>
      </c>
      <c r="AJ1213" s="271">
        <v>0</v>
      </c>
      <c r="AK1213" s="268">
        <v>0.0173219063166009</v>
      </c>
      <c r="AL1213" s="268">
        <v>0.0181274358741956</v>
      </c>
      <c r="AM1213" s="269">
        <v>-0.000805529557594678</v>
      </c>
    </row>
    <row r="1214" spans="1:39">
      <c r="A1214" s="279" t="s">
        <v>1669</v>
      </c>
      <c r="B1214" s="280" t="s">
        <v>3360</v>
      </c>
      <c r="C1214" s="262" t="s">
        <v>1866</v>
      </c>
      <c r="D1214" s="280" t="s">
        <v>1866</v>
      </c>
      <c r="E1214" s="263">
        <v>0</v>
      </c>
      <c r="F1214" s="263">
        <v>1</v>
      </c>
      <c r="G1214" s="263">
        <v>1</v>
      </c>
      <c r="H1214" s="263">
        <v>1</v>
      </c>
      <c r="I1214" s="263">
        <v>0</v>
      </c>
      <c r="J1214" s="264">
        <v>0</v>
      </c>
      <c r="K1214" s="264">
        <v>4</v>
      </c>
      <c r="L1214" s="264">
        <v>4</v>
      </c>
      <c r="M1214" s="264">
        <v>4</v>
      </c>
      <c r="N1214" s="264">
        <v>0</v>
      </c>
      <c r="O1214" s="264">
        <v>0</v>
      </c>
      <c r="P1214" s="264">
        <v>0</v>
      </c>
      <c r="Q1214" s="264">
        <v>0</v>
      </c>
      <c r="R1214" s="264">
        <v>0</v>
      </c>
      <c r="S1214" s="264">
        <v>0</v>
      </c>
      <c r="T1214" s="265">
        <v>0.015</v>
      </c>
      <c r="U1214" s="266">
        <v>0</v>
      </c>
      <c r="V1214" s="266">
        <v>44</v>
      </c>
      <c r="W1214" s="266">
        <v>44</v>
      </c>
      <c r="X1214" s="266">
        <v>0</v>
      </c>
      <c r="Y1214" s="264">
        <v>44</v>
      </c>
      <c r="Z1214" s="267">
        <v>0</v>
      </c>
      <c r="AA1214" s="267">
        <v>0</v>
      </c>
      <c r="AB1214" s="267">
        <v>0</v>
      </c>
      <c r="AC1214" s="268">
        <v>0</v>
      </c>
      <c r="AD1214" s="269">
        <v>0</v>
      </c>
      <c r="AE1214" s="270">
        <v>0</v>
      </c>
      <c r="AF1214" s="271">
        <v>5</v>
      </c>
      <c r="AG1214" s="271">
        <v>0</v>
      </c>
      <c r="AH1214" s="271">
        <v>0</v>
      </c>
      <c r="AI1214" s="271">
        <v>16</v>
      </c>
      <c r="AJ1214" s="271">
        <v>0</v>
      </c>
      <c r="AK1214" s="268">
        <v>0</v>
      </c>
      <c r="AL1214" s="268">
        <v>0</v>
      </c>
      <c r="AM1214" s="269">
        <v>0</v>
      </c>
    </row>
    <row r="1215" spans="1:39">
      <c r="A1215" s="279" t="s">
        <v>1669</v>
      </c>
      <c r="B1215" s="280" t="s">
        <v>3360</v>
      </c>
      <c r="C1215" s="262" t="s">
        <v>1867</v>
      </c>
      <c r="D1215" s="280" t="s">
        <v>1868</v>
      </c>
      <c r="E1215" s="263">
        <v>956</v>
      </c>
      <c r="F1215" s="263">
        <v>10</v>
      </c>
      <c r="G1215" s="263">
        <v>9</v>
      </c>
      <c r="H1215" s="263">
        <v>0</v>
      </c>
      <c r="I1215" s="263">
        <v>0</v>
      </c>
      <c r="J1215" s="264">
        <v>1520</v>
      </c>
      <c r="K1215" s="264">
        <v>25</v>
      </c>
      <c r="L1215" s="264">
        <v>25</v>
      </c>
      <c r="M1215" s="264">
        <v>1</v>
      </c>
      <c r="N1215" s="264">
        <v>0</v>
      </c>
      <c r="O1215" s="264">
        <v>1166</v>
      </c>
      <c r="P1215" s="264">
        <v>23</v>
      </c>
      <c r="Q1215" s="264">
        <v>23</v>
      </c>
      <c r="R1215" s="264">
        <v>4</v>
      </c>
      <c r="S1215" s="264">
        <v>0</v>
      </c>
      <c r="T1215" s="265">
        <v>0.015</v>
      </c>
      <c r="U1215" s="266">
        <v>41638</v>
      </c>
      <c r="V1215" s="266">
        <v>733</v>
      </c>
      <c r="W1215" s="266">
        <v>732</v>
      </c>
      <c r="X1215" s="266">
        <v>0</v>
      </c>
      <c r="Y1215" s="264">
        <v>652</v>
      </c>
      <c r="Z1215" s="267">
        <v>0.0176041116288006</v>
      </c>
      <c r="AA1215" s="267">
        <v>0.0104602510460251</v>
      </c>
      <c r="AB1215" s="267">
        <v>0.0164473684210526</v>
      </c>
      <c r="AC1215" s="268">
        <v>0.0197255574614065</v>
      </c>
      <c r="AD1215" s="269">
        <v>-0.00598711737502753</v>
      </c>
      <c r="AE1215" s="270">
        <v>9814</v>
      </c>
      <c r="AF1215" s="271">
        <v>165</v>
      </c>
      <c r="AG1215" s="271">
        <v>0</v>
      </c>
      <c r="AH1215" s="271">
        <v>9514</v>
      </c>
      <c r="AI1215" s="271">
        <v>190</v>
      </c>
      <c r="AJ1215" s="271">
        <v>0</v>
      </c>
      <c r="AK1215" s="268">
        <v>0.0168127165274098</v>
      </c>
      <c r="AL1215" s="268">
        <v>0.0199705696867774</v>
      </c>
      <c r="AM1215" s="269">
        <v>-0.00315785315936756</v>
      </c>
    </row>
    <row r="1216" spans="1:39">
      <c r="A1216" s="279" t="s">
        <v>1669</v>
      </c>
      <c r="B1216" s="280" t="s">
        <v>3360</v>
      </c>
      <c r="C1216" s="262" t="s">
        <v>1869</v>
      </c>
      <c r="D1216" s="280" t="s">
        <v>1870</v>
      </c>
      <c r="E1216" s="263">
        <v>2752</v>
      </c>
      <c r="F1216" s="263">
        <v>83</v>
      </c>
      <c r="G1216" s="263">
        <v>60</v>
      </c>
      <c r="H1216" s="263">
        <v>1</v>
      </c>
      <c r="I1216" s="263">
        <v>0</v>
      </c>
      <c r="J1216" s="264">
        <v>3913</v>
      </c>
      <c r="K1216" s="264">
        <v>112</v>
      </c>
      <c r="L1216" s="264">
        <v>110</v>
      </c>
      <c r="M1216" s="264">
        <v>9</v>
      </c>
      <c r="N1216" s="264">
        <v>0</v>
      </c>
      <c r="O1216" s="264">
        <v>4188</v>
      </c>
      <c r="P1216" s="264">
        <v>130</v>
      </c>
      <c r="Q1216" s="264">
        <v>129</v>
      </c>
      <c r="R1216" s="264">
        <v>56</v>
      </c>
      <c r="S1216" s="264">
        <v>1</v>
      </c>
      <c r="T1216" s="265">
        <v>0.015</v>
      </c>
      <c r="U1216" s="266">
        <v>123138</v>
      </c>
      <c r="V1216" s="266">
        <v>3220</v>
      </c>
      <c r="W1216" s="266">
        <v>3193</v>
      </c>
      <c r="X1216" s="266">
        <v>3</v>
      </c>
      <c r="Y1216" s="264">
        <v>2889</v>
      </c>
      <c r="Z1216" s="267">
        <v>0.0261251603891569</v>
      </c>
      <c r="AA1216" s="267">
        <v>0.0301598837209302</v>
      </c>
      <c r="AB1216" s="267">
        <v>0.0286225402504472</v>
      </c>
      <c r="AC1216" s="268">
        <v>0.0308022922636103</v>
      </c>
      <c r="AD1216" s="269">
        <v>0.00153734347048301</v>
      </c>
      <c r="AE1216" s="270">
        <v>28884</v>
      </c>
      <c r="AF1216" s="271">
        <v>799</v>
      </c>
      <c r="AG1216" s="271">
        <v>1</v>
      </c>
      <c r="AH1216" s="271">
        <v>27835</v>
      </c>
      <c r="AI1216" s="271">
        <v>772</v>
      </c>
      <c r="AJ1216" s="271">
        <v>1</v>
      </c>
      <c r="AK1216" s="268">
        <v>0.0276277523888658</v>
      </c>
      <c r="AL1216" s="268">
        <v>0.0276989401832226</v>
      </c>
      <c r="AM1216" s="269">
        <v>-7.11877943567508e-5</v>
      </c>
    </row>
    <row r="1217" spans="1:39">
      <c r="A1217" s="279" t="s">
        <v>1669</v>
      </c>
      <c r="B1217" s="280" t="s">
        <v>3360</v>
      </c>
      <c r="C1217" s="262" t="s">
        <v>1871</v>
      </c>
      <c r="D1217" s="280" t="s">
        <v>1872</v>
      </c>
      <c r="E1217" s="263">
        <v>879</v>
      </c>
      <c r="F1217" s="263">
        <v>16</v>
      </c>
      <c r="G1217" s="263">
        <v>11</v>
      </c>
      <c r="H1217" s="263">
        <v>1</v>
      </c>
      <c r="I1217" s="263">
        <v>0</v>
      </c>
      <c r="J1217" s="264">
        <v>1461</v>
      </c>
      <c r="K1217" s="264">
        <v>38</v>
      </c>
      <c r="L1217" s="264">
        <v>38</v>
      </c>
      <c r="M1217" s="264">
        <v>1</v>
      </c>
      <c r="N1217" s="264">
        <v>0</v>
      </c>
      <c r="O1217" s="264">
        <v>1463</v>
      </c>
      <c r="P1217" s="264">
        <v>26</v>
      </c>
      <c r="Q1217" s="264">
        <v>26</v>
      </c>
      <c r="R1217" s="264">
        <v>6</v>
      </c>
      <c r="S1217" s="264">
        <v>0</v>
      </c>
      <c r="T1217" s="265">
        <v>0.015</v>
      </c>
      <c r="U1217" s="266">
        <v>46427</v>
      </c>
      <c r="V1217" s="266">
        <v>857</v>
      </c>
      <c r="W1217" s="266">
        <v>851</v>
      </c>
      <c r="X1217" s="266">
        <v>0</v>
      </c>
      <c r="Y1217" s="264">
        <v>764</v>
      </c>
      <c r="Z1217" s="267">
        <v>0.0184590863075366</v>
      </c>
      <c r="AA1217" s="267">
        <v>0.0182025028441411</v>
      </c>
      <c r="AB1217" s="267">
        <v>0.026009582477755</v>
      </c>
      <c r="AC1217" s="268">
        <v>0.0177717019822283</v>
      </c>
      <c r="AD1217" s="269">
        <v>-0.0078070796336139</v>
      </c>
      <c r="AE1217" s="270">
        <v>10638</v>
      </c>
      <c r="AF1217" s="271">
        <v>225</v>
      </c>
      <c r="AG1217" s="271">
        <v>0</v>
      </c>
      <c r="AH1217" s="271">
        <v>10609</v>
      </c>
      <c r="AI1217" s="271">
        <v>209</v>
      </c>
      <c r="AJ1217" s="271">
        <v>0</v>
      </c>
      <c r="AK1217" s="268">
        <v>0.0211505922165821</v>
      </c>
      <c r="AL1217" s="268">
        <v>0.0197002545008955</v>
      </c>
      <c r="AM1217" s="269">
        <v>0.0014503377156866</v>
      </c>
    </row>
    <row r="1218" spans="1:39">
      <c r="A1218" s="279" t="s">
        <v>1669</v>
      </c>
      <c r="B1218" s="280" t="s">
        <v>3360</v>
      </c>
      <c r="C1218" s="262" t="s">
        <v>1873</v>
      </c>
      <c r="D1218" s="280" t="s">
        <v>1873</v>
      </c>
      <c r="E1218" s="263">
        <v>2022</v>
      </c>
      <c r="F1218" s="263">
        <v>50</v>
      </c>
      <c r="G1218" s="263">
        <v>34</v>
      </c>
      <c r="H1218" s="263">
        <v>3</v>
      </c>
      <c r="I1218" s="263">
        <v>0</v>
      </c>
      <c r="J1218" s="264">
        <v>2776</v>
      </c>
      <c r="K1218" s="264">
        <v>56</v>
      </c>
      <c r="L1218" s="264">
        <v>56</v>
      </c>
      <c r="M1218" s="264">
        <v>7</v>
      </c>
      <c r="N1218" s="264">
        <v>0</v>
      </c>
      <c r="O1218" s="264">
        <v>2932</v>
      </c>
      <c r="P1218" s="264">
        <v>72</v>
      </c>
      <c r="Q1218" s="264">
        <v>72</v>
      </c>
      <c r="R1218" s="264">
        <v>24</v>
      </c>
      <c r="S1218" s="264">
        <v>0</v>
      </c>
      <c r="T1218" s="265">
        <v>0.015</v>
      </c>
      <c r="U1218" s="266">
        <v>87585</v>
      </c>
      <c r="V1218" s="266">
        <v>1750</v>
      </c>
      <c r="W1218" s="266">
        <v>1734</v>
      </c>
      <c r="X1218" s="266">
        <v>2</v>
      </c>
      <c r="Y1218" s="264">
        <v>1562</v>
      </c>
      <c r="Z1218" s="267">
        <v>0.0199577553234001</v>
      </c>
      <c r="AA1218" s="267">
        <v>0.0247279920870425</v>
      </c>
      <c r="AB1218" s="267">
        <v>0.0201729106628242</v>
      </c>
      <c r="AC1218" s="268">
        <v>0.0245566166439291</v>
      </c>
      <c r="AD1218" s="269">
        <v>0.00455508142421833</v>
      </c>
      <c r="AE1218" s="270">
        <v>21277</v>
      </c>
      <c r="AF1218" s="271">
        <v>426</v>
      </c>
      <c r="AG1218" s="271">
        <v>0</v>
      </c>
      <c r="AH1218" s="271">
        <v>20582</v>
      </c>
      <c r="AI1218" s="271">
        <v>461</v>
      </c>
      <c r="AJ1218" s="271">
        <v>1</v>
      </c>
      <c r="AK1218" s="268">
        <v>0.0200216195892278</v>
      </c>
      <c r="AL1218" s="268">
        <v>0.0223496258866971</v>
      </c>
      <c r="AM1218" s="269">
        <v>-0.00232800629746931</v>
      </c>
    </row>
    <row r="1219" spans="1:39">
      <c r="A1219" s="279" t="s">
        <v>1669</v>
      </c>
      <c r="B1219" s="280" t="s">
        <v>3360</v>
      </c>
      <c r="C1219" s="262" t="s">
        <v>1874</v>
      </c>
      <c r="D1219" s="280" t="s">
        <v>1875</v>
      </c>
      <c r="E1219" s="263">
        <v>2384</v>
      </c>
      <c r="F1219" s="263">
        <v>55</v>
      </c>
      <c r="G1219" s="263">
        <v>42</v>
      </c>
      <c r="H1219" s="263">
        <v>0</v>
      </c>
      <c r="I1219" s="263">
        <v>0</v>
      </c>
      <c r="J1219" s="264">
        <v>4055</v>
      </c>
      <c r="K1219" s="264">
        <v>92</v>
      </c>
      <c r="L1219" s="264">
        <v>92</v>
      </c>
      <c r="M1219" s="264">
        <v>2</v>
      </c>
      <c r="N1219" s="264">
        <v>0</v>
      </c>
      <c r="O1219" s="264">
        <v>3246</v>
      </c>
      <c r="P1219" s="264">
        <v>57</v>
      </c>
      <c r="Q1219" s="264">
        <v>57</v>
      </c>
      <c r="R1219" s="264">
        <v>19</v>
      </c>
      <c r="S1219" s="264">
        <v>0</v>
      </c>
      <c r="T1219" s="265">
        <v>0.015</v>
      </c>
      <c r="U1219" s="266">
        <v>109099</v>
      </c>
      <c r="V1219" s="266">
        <v>2142</v>
      </c>
      <c r="W1219" s="266">
        <v>2129</v>
      </c>
      <c r="X1219" s="266">
        <v>8</v>
      </c>
      <c r="Y1219" s="264">
        <v>1908</v>
      </c>
      <c r="Z1219" s="267">
        <v>0.0195602159506503</v>
      </c>
      <c r="AA1219" s="267">
        <v>0.0230704697986577</v>
      </c>
      <c r="AB1219" s="267">
        <v>0.0226880394574599</v>
      </c>
      <c r="AC1219" s="268">
        <v>0.0175600739371534</v>
      </c>
      <c r="AD1219" s="269">
        <v>0.000382430341197792</v>
      </c>
      <c r="AE1219" s="270">
        <v>25774</v>
      </c>
      <c r="AF1219" s="271">
        <v>502</v>
      </c>
      <c r="AG1219" s="271">
        <v>3</v>
      </c>
      <c r="AH1219" s="271">
        <v>25013</v>
      </c>
      <c r="AI1219" s="271">
        <v>561</v>
      </c>
      <c r="AJ1219" s="271">
        <v>1</v>
      </c>
      <c r="AK1219" s="268">
        <v>0.0193605959494064</v>
      </c>
      <c r="AL1219" s="268">
        <v>0.022388358053812</v>
      </c>
      <c r="AM1219" s="269">
        <v>-0.00302776210440564</v>
      </c>
    </row>
    <row r="1220" spans="1:39">
      <c r="A1220" s="279" t="s">
        <v>1669</v>
      </c>
      <c r="B1220" s="280" t="s">
        <v>3360</v>
      </c>
      <c r="C1220" s="262" t="s">
        <v>1876</v>
      </c>
      <c r="D1220" s="280" t="s">
        <v>1877</v>
      </c>
      <c r="E1220" s="263">
        <v>1916</v>
      </c>
      <c r="F1220" s="263">
        <v>69</v>
      </c>
      <c r="G1220" s="263">
        <v>41</v>
      </c>
      <c r="H1220" s="263">
        <v>1</v>
      </c>
      <c r="I1220" s="263">
        <v>0</v>
      </c>
      <c r="J1220" s="264">
        <v>3361</v>
      </c>
      <c r="K1220" s="264">
        <v>62</v>
      </c>
      <c r="L1220" s="264">
        <v>62</v>
      </c>
      <c r="M1220" s="264">
        <v>6</v>
      </c>
      <c r="N1220" s="264">
        <v>0</v>
      </c>
      <c r="O1220" s="264">
        <v>2486</v>
      </c>
      <c r="P1220" s="264">
        <v>45</v>
      </c>
      <c r="Q1220" s="264">
        <v>45</v>
      </c>
      <c r="R1220" s="264">
        <v>23</v>
      </c>
      <c r="S1220" s="264">
        <v>0</v>
      </c>
      <c r="T1220" s="265">
        <v>0.015</v>
      </c>
      <c r="U1220" s="266">
        <v>88180</v>
      </c>
      <c r="V1220" s="266">
        <v>1929</v>
      </c>
      <c r="W1220" s="266">
        <v>1898</v>
      </c>
      <c r="X1220" s="266">
        <v>10</v>
      </c>
      <c r="Y1220" s="264">
        <v>1736</v>
      </c>
      <c r="Z1220" s="267">
        <v>0.0217623043774098</v>
      </c>
      <c r="AA1220" s="267">
        <v>0.0360125260960334</v>
      </c>
      <c r="AB1220" s="267">
        <v>0.0184468908063076</v>
      </c>
      <c r="AC1220" s="268">
        <v>0.0181013676588898</v>
      </c>
      <c r="AD1220" s="269">
        <v>0.0175656352897258</v>
      </c>
      <c r="AE1220" s="270">
        <v>20179</v>
      </c>
      <c r="AF1220" s="271">
        <v>442</v>
      </c>
      <c r="AG1220" s="271">
        <v>1</v>
      </c>
      <c r="AH1220" s="271">
        <v>20233</v>
      </c>
      <c r="AI1220" s="271">
        <v>431</v>
      </c>
      <c r="AJ1220" s="271">
        <v>0</v>
      </c>
      <c r="AK1220" s="268">
        <v>0.0218544030923237</v>
      </c>
      <c r="AL1220" s="268">
        <v>0.0213018336381159</v>
      </c>
      <c r="AM1220" s="269">
        <v>0.000552569454207754</v>
      </c>
    </row>
    <row r="1221" spans="1:39">
      <c r="A1221" s="279" t="s">
        <v>1669</v>
      </c>
      <c r="B1221" s="280" t="s">
        <v>3360</v>
      </c>
      <c r="C1221" s="262" t="s">
        <v>1878</v>
      </c>
      <c r="D1221" s="280" t="s">
        <v>1879</v>
      </c>
      <c r="E1221" s="263">
        <v>1449</v>
      </c>
      <c r="F1221" s="263">
        <v>50</v>
      </c>
      <c r="G1221" s="263">
        <v>32</v>
      </c>
      <c r="H1221" s="263">
        <v>2</v>
      </c>
      <c r="I1221" s="263">
        <v>0</v>
      </c>
      <c r="J1221" s="264">
        <v>2650</v>
      </c>
      <c r="K1221" s="264">
        <v>37</v>
      </c>
      <c r="L1221" s="264">
        <v>37</v>
      </c>
      <c r="M1221" s="264">
        <v>12</v>
      </c>
      <c r="N1221" s="264">
        <v>0</v>
      </c>
      <c r="O1221" s="264">
        <v>1740</v>
      </c>
      <c r="P1221" s="264">
        <v>42</v>
      </c>
      <c r="Q1221" s="264">
        <v>42</v>
      </c>
      <c r="R1221" s="264">
        <v>1</v>
      </c>
      <c r="S1221" s="264">
        <v>0</v>
      </c>
      <c r="T1221" s="265">
        <v>0.015</v>
      </c>
      <c r="U1221" s="266">
        <v>64577</v>
      </c>
      <c r="V1221" s="266">
        <v>1401</v>
      </c>
      <c r="W1221" s="266">
        <v>1383</v>
      </c>
      <c r="X1221" s="266">
        <v>0</v>
      </c>
      <c r="Y1221" s="264">
        <v>1255</v>
      </c>
      <c r="Z1221" s="267">
        <v>0.0216950307384982</v>
      </c>
      <c r="AA1221" s="267">
        <v>0.0345065562456867</v>
      </c>
      <c r="AB1221" s="267">
        <v>0.0139622641509434</v>
      </c>
      <c r="AC1221" s="268">
        <v>0.0241379310344828</v>
      </c>
      <c r="AD1221" s="269">
        <v>0.0205442920947433</v>
      </c>
      <c r="AE1221" s="270">
        <v>15229</v>
      </c>
      <c r="AF1221" s="271">
        <v>285</v>
      </c>
      <c r="AG1221" s="271">
        <v>0</v>
      </c>
      <c r="AH1221" s="271">
        <v>15231</v>
      </c>
      <c r="AI1221" s="271">
        <v>388</v>
      </c>
      <c r="AJ1221" s="271">
        <v>0</v>
      </c>
      <c r="AK1221" s="268">
        <v>0.0187142950948848</v>
      </c>
      <c r="AL1221" s="268">
        <v>0.0254743614995732</v>
      </c>
      <c r="AM1221" s="269">
        <v>-0.00676006640468848</v>
      </c>
    </row>
    <row r="1222" spans="1:39">
      <c r="A1222" s="279" t="s">
        <v>1669</v>
      </c>
      <c r="B1222" s="280" t="s">
        <v>3360</v>
      </c>
      <c r="C1222" s="262" t="s">
        <v>1880</v>
      </c>
      <c r="D1222" s="280" t="s">
        <v>1881</v>
      </c>
      <c r="E1222" s="263">
        <v>524</v>
      </c>
      <c r="F1222" s="263">
        <v>13</v>
      </c>
      <c r="G1222" s="263">
        <v>10</v>
      </c>
      <c r="H1222" s="263">
        <v>0</v>
      </c>
      <c r="I1222" s="263">
        <v>0</v>
      </c>
      <c r="J1222" s="264">
        <v>726</v>
      </c>
      <c r="K1222" s="264">
        <v>10</v>
      </c>
      <c r="L1222" s="264">
        <v>10</v>
      </c>
      <c r="M1222" s="264">
        <v>0</v>
      </c>
      <c r="N1222" s="264">
        <v>0</v>
      </c>
      <c r="O1222" s="264">
        <v>790</v>
      </c>
      <c r="P1222" s="264">
        <v>30</v>
      </c>
      <c r="Q1222" s="264">
        <v>30</v>
      </c>
      <c r="R1222" s="264">
        <v>14</v>
      </c>
      <c r="S1222" s="264">
        <v>0</v>
      </c>
      <c r="T1222" s="265">
        <v>0.015</v>
      </c>
      <c r="U1222" s="266">
        <v>21339</v>
      </c>
      <c r="V1222" s="266">
        <v>369</v>
      </c>
      <c r="W1222" s="266">
        <v>366</v>
      </c>
      <c r="X1222" s="266">
        <v>1</v>
      </c>
      <c r="Y1222" s="264">
        <v>321</v>
      </c>
      <c r="Z1222" s="267">
        <v>0.0172454191855288</v>
      </c>
      <c r="AA1222" s="267">
        <v>0.0248091603053435</v>
      </c>
      <c r="AB1222" s="267">
        <v>0.0137741046831956</v>
      </c>
      <c r="AC1222" s="268">
        <v>0.0379746835443038</v>
      </c>
      <c r="AD1222" s="269">
        <v>0.0110350556221479</v>
      </c>
      <c r="AE1222" s="270">
        <v>4996</v>
      </c>
      <c r="AF1222" s="271">
        <v>93</v>
      </c>
      <c r="AG1222" s="271">
        <v>0</v>
      </c>
      <c r="AH1222" s="271">
        <v>5421</v>
      </c>
      <c r="AI1222" s="271">
        <v>98</v>
      </c>
      <c r="AJ1222" s="271">
        <v>0</v>
      </c>
      <c r="AK1222" s="268">
        <v>0.0186148919135308</v>
      </c>
      <c r="AL1222" s="268">
        <v>0.0180778454159749</v>
      </c>
      <c r="AM1222" s="269">
        <v>0.000537046497555912</v>
      </c>
    </row>
    <row r="1223" spans="1:39">
      <c r="A1223" s="279" t="s">
        <v>1669</v>
      </c>
      <c r="B1223" s="280" t="s">
        <v>3361</v>
      </c>
      <c r="C1223" s="262" t="s">
        <v>1882</v>
      </c>
      <c r="D1223" s="280" t="s">
        <v>1883</v>
      </c>
      <c r="E1223" s="263">
        <v>4506</v>
      </c>
      <c r="F1223" s="263">
        <v>59</v>
      </c>
      <c r="G1223" s="263">
        <v>47</v>
      </c>
      <c r="H1223" s="263">
        <v>6</v>
      </c>
      <c r="I1223" s="263">
        <v>0</v>
      </c>
      <c r="J1223" s="264">
        <v>3890</v>
      </c>
      <c r="K1223" s="264">
        <v>81</v>
      </c>
      <c r="L1223" s="264">
        <v>81</v>
      </c>
      <c r="M1223" s="264">
        <v>21</v>
      </c>
      <c r="N1223" s="264">
        <v>0</v>
      </c>
      <c r="O1223" s="264">
        <v>4481</v>
      </c>
      <c r="P1223" s="264">
        <v>59</v>
      </c>
      <c r="Q1223" s="264">
        <v>59</v>
      </c>
      <c r="R1223" s="264">
        <v>27</v>
      </c>
      <c r="S1223" s="264">
        <v>0</v>
      </c>
      <c r="T1223" s="265">
        <v>0.015</v>
      </c>
      <c r="U1223" s="266">
        <v>127330</v>
      </c>
      <c r="V1223" s="266">
        <v>2161</v>
      </c>
      <c r="W1223" s="266">
        <v>2149</v>
      </c>
      <c r="X1223" s="266">
        <v>2</v>
      </c>
      <c r="Y1223" s="264">
        <v>1974</v>
      </c>
      <c r="Z1223" s="267">
        <v>0.0169559412550067</v>
      </c>
      <c r="AA1223" s="267">
        <v>0.0130936529072348</v>
      </c>
      <c r="AB1223" s="267">
        <v>0.0208226221079691</v>
      </c>
      <c r="AC1223" s="268">
        <v>0.0131667038607454</v>
      </c>
      <c r="AD1223" s="269">
        <v>-0.00772896920073435</v>
      </c>
      <c r="AE1223" s="270">
        <v>30506</v>
      </c>
      <c r="AF1223" s="271">
        <v>545</v>
      </c>
      <c r="AG1223" s="271">
        <v>0</v>
      </c>
      <c r="AH1223" s="271">
        <v>28680</v>
      </c>
      <c r="AI1223" s="271">
        <v>509</v>
      </c>
      <c r="AJ1223" s="271">
        <v>0</v>
      </c>
      <c r="AK1223" s="268">
        <v>0.0178653379663017</v>
      </c>
      <c r="AL1223" s="268">
        <v>0.0177475592747559</v>
      </c>
      <c r="AM1223" s="269">
        <v>0.000117778691545785</v>
      </c>
    </row>
    <row r="1224" spans="1:39">
      <c r="A1224" s="279" t="s">
        <v>1669</v>
      </c>
      <c r="B1224" s="280" t="s">
        <v>3361</v>
      </c>
      <c r="C1224" s="262" t="s">
        <v>1884</v>
      </c>
      <c r="D1224" s="280" t="s">
        <v>1885</v>
      </c>
      <c r="E1224" s="263">
        <v>0</v>
      </c>
      <c r="F1224" s="263">
        <v>0</v>
      </c>
      <c r="G1224" s="263">
        <v>0</v>
      </c>
      <c r="H1224" s="263">
        <v>0</v>
      </c>
      <c r="I1224" s="263">
        <v>0</v>
      </c>
      <c r="J1224" s="264">
        <v>0</v>
      </c>
      <c r="K1224" s="264">
        <v>0</v>
      </c>
      <c r="L1224" s="264">
        <v>0</v>
      </c>
      <c r="M1224" s="264">
        <v>0</v>
      </c>
      <c r="N1224" s="264">
        <v>0</v>
      </c>
      <c r="O1224" s="264">
        <v>0</v>
      </c>
      <c r="P1224" s="264">
        <v>0</v>
      </c>
      <c r="Q1224" s="264">
        <v>0</v>
      </c>
      <c r="R1224" s="264">
        <v>0</v>
      </c>
      <c r="S1224" s="264">
        <v>0</v>
      </c>
      <c r="T1224" s="265">
        <v>0.015</v>
      </c>
      <c r="U1224" s="266">
        <v>0</v>
      </c>
      <c r="V1224" s="266">
        <v>0</v>
      </c>
      <c r="W1224" s="266">
        <v>0</v>
      </c>
      <c r="X1224" s="266">
        <v>0</v>
      </c>
      <c r="Y1224" s="264">
        <v>0</v>
      </c>
      <c r="Z1224" s="267">
        <v>0</v>
      </c>
      <c r="AA1224" s="267">
        <v>0</v>
      </c>
      <c r="AB1224" s="267">
        <v>0</v>
      </c>
      <c r="AC1224" s="268">
        <v>0</v>
      </c>
      <c r="AD1224" s="269">
        <v>0</v>
      </c>
      <c r="AE1224" s="270">
        <v>0</v>
      </c>
      <c r="AF1224" s="271">
        <v>0</v>
      </c>
      <c r="AG1224" s="271">
        <v>0</v>
      </c>
      <c r="AH1224" s="271">
        <v>0</v>
      </c>
      <c r="AI1224" s="271">
        <v>0</v>
      </c>
      <c r="AJ1224" s="271">
        <v>0</v>
      </c>
      <c r="AK1224" s="268">
        <v>0</v>
      </c>
      <c r="AL1224" s="268">
        <v>0</v>
      </c>
      <c r="AM1224" s="269">
        <v>0</v>
      </c>
    </row>
    <row r="1225" spans="1:39">
      <c r="A1225" s="279" t="s">
        <v>1669</v>
      </c>
      <c r="B1225" s="280" t="s">
        <v>3361</v>
      </c>
      <c r="C1225" s="262" t="s">
        <v>1886</v>
      </c>
      <c r="D1225" s="280" t="s">
        <v>1887</v>
      </c>
      <c r="E1225" s="263">
        <v>0</v>
      </c>
      <c r="F1225" s="263">
        <v>0</v>
      </c>
      <c r="G1225" s="263">
        <v>0</v>
      </c>
      <c r="H1225" s="263">
        <v>0</v>
      </c>
      <c r="I1225" s="263">
        <v>0</v>
      </c>
      <c r="J1225" s="264">
        <v>0</v>
      </c>
      <c r="K1225" s="264">
        <v>1</v>
      </c>
      <c r="L1225" s="264">
        <v>1</v>
      </c>
      <c r="M1225" s="264">
        <v>1</v>
      </c>
      <c r="N1225" s="264">
        <v>0</v>
      </c>
      <c r="O1225" s="264">
        <v>0</v>
      </c>
      <c r="P1225" s="264">
        <v>0</v>
      </c>
      <c r="Q1225" s="264">
        <v>0</v>
      </c>
      <c r="R1225" s="264">
        <v>0</v>
      </c>
      <c r="S1225" s="264">
        <v>0</v>
      </c>
      <c r="T1225" s="265">
        <v>0.015</v>
      </c>
      <c r="U1225" s="266">
        <v>0</v>
      </c>
      <c r="V1225" s="266">
        <v>2</v>
      </c>
      <c r="W1225" s="266">
        <v>2</v>
      </c>
      <c r="X1225" s="266">
        <v>0</v>
      </c>
      <c r="Y1225" s="264">
        <v>2</v>
      </c>
      <c r="Z1225" s="267">
        <v>0</v>
      </c>
      <c r="AA1225" s="267">
        <v>0</v>
      </c>
      <c r="AB1225" s="267">
        <v>0</v>
      </c>
      <c r="AC1225" s="268">
        <v>0</v>
      </c>
      <c r="AD1225" s="269">
        <v>0</v>
      </c>
      <c r="AE1225" s="270">
        <v>0</v>
      </c>
      <c r="AF1225" s="271">
        <v>1</v>
      </c>
      <c r="AG1225" s="271">
        <v>0</v>
      </c>
      <c r="AH1225" s="271">
        <v>0</v>
      </c>
      <c r="AI1225" s="271">
        <v>0</v>
      </c>
      <c r="AJ1225" s="271">
        <v>0</v>
      </c>
      <c r="AK1225" s="268">
        <v>0</v>
      </c>
      <c r="AL1225" s="268">
        <v>0</v>
      </c>
      <c r="AM1225" s="269">
        <v>0</v>
      </c>
    </row>
    <row r="1226" spans="1:39">
      <c r="A1226" s="279" t="s">
        <v>1669</v>
      </c>
      <c r="B1226" s="280" t="s">
        <v>3361</v>
      </c>
      <c r="C1226" s="262" t="s">
        <v>1888</v>
      </c>
      <c r="D1226" s="280" t="s">
        <v>1889</v>
      </c>
      <c r="E1226" s="263">
        <v>0</v>
      </c>
      <c r="F1226" s="263">
        <v>0</v>
      </c>
      <c r="G1226" s="263">
        <v>0</v>
      </c>
      <c r="H1226" s="263">
        <v>0</v>
      </c>
      <c r="I1226" s="263">
        <v>0</v>
      </c>
      <c r="J1226" s="264">
        <v>0</v>
      </c>
      <c r="K1226" s="264">
        <v>2</v>
      </c>
      <c r="L1226" s="264">
        <v>2</v>
      </c>
      <c r="M1226" s="264">
        <v>2</v>
      </c>
      <c r="N1226" s="264">
        <v>0</v>
      </c>
      <c r="O1226" s="264">
        <v>0</v>
      </c>
      <c r="P1226" s="264">
        <v>0</v>
      </c>
      <c r="Q1226" s="264">
        <v>0</v>
      </c>
      <c r="R1226" s="264">
        <v>0</v>
      </c>
      <c r="S1226" s="264">
        <v>0</v>
      </c>
      <c r="T1226" s="265">
        <v>0.015</v>
      </c>
      <c r="U1226" s="266">
        <v>0</v>
      </c>
      <c r="V1226" s="266">
        <v>7</v>
      </c>
      <c r="W1226" s="266">
        <v>7</v>
      </c>
      <c r="X1226" s="266">
        <v>0</v>
      </c>
      <c r="Y1226" s="264">
        <v>6</v>
      </c>
      <c r="Z1226" s="267">
        <v>0</v>
      </c>
      <c r="AA1226" s="267">
        <v>0</v>
      </c>
      <c r="AB1226" s="267">
        <v>0</v>
      </c>
      <c r="AC1226" s="268">
        <v>0</v>
      </c>
      <c r="AD1226" s="269">
        <v>0</v>
      </c>
      <c r="AE1226" s="270">
        <v>0</v>
      </c>
      <c r="AF1226" s="271">
        <v>4</v>
      </c>
      <c r="AG1226" s="271">
        <v>0</v>
      </c>
      <c r="AH1226" s="271">
        <v>0</v>
      </c>
      <c r="AI1226" s="271">
        <v>0</v>
      </c>
      <c r="AJ1226" s="271">
        <v>0</v>
      </c>
      <c r="AK1226" s="268">
        <v>0</v>
      </c>
      <c r="AL1226" s="268">
        <v>0</v>
      </c>
      <c r="AM1226" s="269">
        <v>0</v>
      </c>
    </row>
    <row r="1227" spans="1:39">
      <c r="A1227" s="279" t="s">
        <v>1669</v>
      </c>
      <c r="B1227" s="280" t="s">
        <v>3361</v>
      </c>
      <c r="C1227" s="262" t="s">
        <v>1890</v>
      </c>
      <c r="D1227" s="280" t="s">
        <v>1891</v>
      </c>
      <c r="E1227" s="263">
        <v>5146</v>
      </c>
      <c r="F1227" s="263">
        <v>96</v>
      </c>
      <c r="G1227" s="263">
        <v>75</v>
      </c>
      <c r="H1227" s="263">
        <v>9</v>
      </c>
      <c r="I1227" s="263">
        <v>0</v>
      </c>
      <c r="J1227" s="264">
        <v>5846</v>
      </c>
      <c r="K1227" s="264">
        <v>213</v>
      </c>
      <c r="L1227" s="264">
        <v>209</v>
      </c>
      <c r="M1227" s="264">
        <v>34</v>
      </c>
      <c r="N1227" s="264">
        <v>0</v>
      </c>
      <c r="O1227" s="264">
        <v>6002</v>
      </c>
      <c r="P1227" s="264">
        <v>56</v>
      </c>
      <c r="Q1227" s="264">
        <v>56</v>
      </c>
      <c r="R1227" s="264">
        <v>13</v>
      </c>
      <c r="S1227" s="264">
        <v>0</v>
      </c>
      <c r="T1227" s="265">
        <v>0.015</v>
      </c>
      <c r="U1227" s="266">
        <v>180457</v>
      </c>
      <c r="V1227" s="266">
        <v>4409</v>
      </c>
      <c r="W1227" s="266">
        <v>4380</v>
      </c>
      <c r="X1227" s="266">
        <v>2</v>
      </c>
      <c r="Y1227" s="264">
        <v>3995</v>
      </c>
      <c r="Z1227" s="267">
        <v>0.0244213302892102</v>
      </c>
      <c r="AA1227" s="267">
        <v>0.0186552662261951</v>
      </c>
      <c r="AB1227" s="267">
        <v>0.0364351693465618</v>
      </c>
      <c r="AC1227" s="268">
        <v>0.00933022325891369</v>
      </c>
      <c r="AD1227" s="269">
        <v>-0.0177799031203667</v>
      </c>
      <c r="AE1227" s="270">
        <v>41972</v>
      </c>
      <c r="AF1227" s="271">
        <v>1035</v>
      </c>
      <c r="AG1227" s="271">
        <v>0</v>
      </c>
      <c r="AH1227" s="271">
        <v>40480</v>
      </c>
      <c r="AI1227" s="271">
        <v>1060</v>
      </c>
      <c r="AJ1227" s="271">
        <v>0</v>
      </c>
      <c r="AK1227" s="268">
        <v>0.0246592966739731</v>
      </c>
      <c r="AL1227" s="268">
        <v>0.0261857707509881</v>
      </c>
      <c r="AM1227" s="269">
        <v>-0.00152647407701502</v>
      </c>
    </row>
    <row r="1228" spans="1:39">
      <c r="A1228" s="279" t="s">
        <v>1669</v>
      </c>
      <c r="B1228" s="280" t="s">
        <v>3361</v>
      </c>
      <c r="C1228" s="262" t="s">
        <v>1892</v>
      </c>
      <c r="D1228" s="280" t="s">
        <v>1893</v>
      </c>
      <c r="E1228" s="263">
        <v>0</v>
      </c>
      <c r="F1228" s="263">
        <v>0</v>
      </c>
      <c r="G1228" s="263">
        <v>0</v>
      </c>
      <c r="H1228" s="263">
        <v>0</v>
      </c>
      <c r="I1228" s="263">
        <v>0</v>
      </c>
      <c r="J1228" s="264">
        <v>0</v>
      </c>
      <c r="K1228" s="264">
        <v>0</v>
      </c>
      <c r="L1228" s="264">
        <v>0</v>
      </c>
      <c r="M1228" s="264">
        <v>0</v>
      </c>
      <c r="N1228" s="264">
        <v>0</v>
      </c>
      <c r="O1228" s="264">
        <v>0</v>
      </c>
      <c r="P1228" s="264">
        <v>0</v>
      </c>
      <c r="Q1228" s="264">
        <v>0</v>
      </c>
      <c r="R1228" s="264">
        <v>0</v>
      </c>
      <c r="S1228" s="264">
        <v>0</v>
      </c>
      <c r="T1228" s="265">
        <v>0.015</v>
      </c>
      <c r="U1228" s="266">
        <v>0</v>
      </c>
      <c r="V1228" s="266">
        <v>3</v>
      </c>
      <c r="W1228" s="266">
        <v>3</v>
      </c>
      <c r="X1228" s="266">
        <v>0</v>
      </c>
      <c r="Y1228" s="264">
        <v>3</v>
      </c>
      <c r="Z1228" s="267">
        <v>0</v>
      </c>
      <c r="AA1228" s="267">
        <v>0</v>
      </c>
      <c r="AB1228" s="267">
        <v>0</v>
      </c>
      <c r="AC1228" s="268">
        <v>0</v>
      </c>
      <c r="AD1228" s="269">
        <v>0</v>
      </c>
      <c r="AE1228" s="270">
        <v>0</v>
      </c>
      <c r="AF1228" s="271">
        <v>0</v>
      </c>
      <c r="AG1228" s="271">
        <v>0</v>
      </c>
      <c r="AH1228" s="271">
        <v>0</v>
      </c>
      <c r="AI1228" s="271">
        <v>1</v>
      </c>
      <c r="AJ1228" s="271">
        <v>0</v>
      </c>
      <c r="AK1228" s="268">
        <v>0</v>
      </c>
      <c r="AL1228" s="268">
        <v>0</v>
      </c>
      <c r="AM1228" s="269">
        <v>0</v>
      </c>
    </row>
    <row r="1229" spans="1:39">
      <c r="A1229" s="279" t="s">
        <v>1669</v>
      </c>
      <c r="B1229" s="280" t="s">
        <v>3361</v>
      </c>
      <c r="C1229" s="262" t="s">
        <v>1894</v>
      </c>
      <c r="D1229" s="280" t="s">
        <v>1895</v>
      </c>
      <c r="E1229" s="263">
        <v>4103</v>
      </c>
      <c r="F1229" s="263">
        <v>83</v>
      </c>
      <c r="G1229" s="263">
        <v>68</v>
      </c>
      <c r="H1229" s="263">
        <v>27</v>
      </c>
      <c r="I1229" s="263">
        <v>0</v>
      </c>
      <c r="J1229" s="264">
        <v>4695</v>
      </c>
      <c r="K1229" s="264">
        <v>126</v>
      </c>
      <c r="L1229" s="264">
        <v>126</v>
      </c>
      <c r="M1229" s="264">
        <v>46</v>
      </c>
      <c r="N1229" s="264">
        <v>0</v>
      </c>
      <c r="O1229" s="264">
        <v>4782</v>
      </c>
      <c r="P1229" s="264">
        <v>81</v>
      </c>
      <c r="Q1229" s="264">
        <v>81</v>
      </c>
      <c r="R1229" s="264">
        <v>24</v>
      </c>
      <c r="S1229" s="264">
        <v>0</v>
      </c>
      <c r="T1229" s="265">
        <v>0.015</v>
      </c>
      <c r="U1229" s="266">
        <v>157329</v>
      </c>
      <c r="V1229" s="266">
        <v>3200</v>
      </c>
      <c r="W1229" s="266">
        <v>3176</v>
      </c>
      <c r="X1229" s="266">
        <v>2</v>
      </c>
      <c r="Y1229" s="264">
        <v>2851</v>
      </c>
      <c r="Z1229" s="267">
        <v>0.0203268310356006</v>
      </c>
      <c r="AA1229" s="267">
        <v>0.0202291006580551</v>
      </c>
      <c r="AB1229" s="267">
        <v>0.0268370607028754</v>
      </c>
      <c r="AC1229" s="268">
        <v>0.0169385194479297</v>
      </c>
      <c r="AD1229" s="269">
        <v>-0.00660796004482032</v>
      </c>
      <c r="AE1229" s="270">
        <v>34824</v>
      </c>
      <c r="AF1229" s="271">
        <v>724</v>
      </c>
      <c r="AG1229" s="271">
        <v>0</v>
      </c>
      <c r="AH1229" s="271">
        <v>35074</v>
      </c>
      <c r="AI1229" s="271">
        <v>676</v>
      </c>
      <c r="AJ1229" s="271">
        <v>0</v>
      </c>
      <c r="AK1229" s="268">
        <v>0.0207902595910866</v>
      </c>
      <c r="AL1229" s="268">
        <v>0.0192735359525575</v>
      </c>
      <c r="AM1229" s="269">
        <v>0.00151672363852916</v>
      </c>
    </row>
    <row r="1230" spans="1:39">
      <c r="A1230" s="279" t="s">
        <v>1669</v>
      </c>
      <c r="B1230" s="280" t="s">
        <v>3361</v>
      </c>
      <c r="C1230" s="262" t="s">
        <v>1896</v>
      </c>
      <c r="D1230" s="280" t="s">
        <v>1897</v>
      </c>
      <c r="E1230" s="263">
        <v>0</v>
      </c>
      <c r="F1230" s="263">
        <v>0</v>
      </c>
      <c r="G1230" s="263">
        <v>0</v>
      </c>
      <c r="H1230" s="263">
        <v>0</v>
      </c>
      <c r="I1230" s="263">
        <v>0</v>
      </c>
      <c r="J1230" s="264">
        <v>0</v>
      </c>
      <c r="K1230" s="264">
        <v>0</v>
      </c>
      <c r="L1230" s="264">
        <v>0</v>
      </c>
      <c r="M1230" s="264">
        <v>0</v>
      </c>
      <c r="N1230" s="264">
        <v>0</v>
      </c>
      <c r="O1230" s="264">
        <v>0</v>
      </c>
      <c r="P1230" s="264">
        <v>0</v>
      </c>
      <c r="Q1230" s="264">
        <v>0</v>
      </c>
      <c r="R1230" s="264">
        <v>0</v>
      </c>
      <c r="S1230" s="264">
        <v>0</v>
      </c>
      <c r="T1230" s="265">
        <v>0.015</v>
      </c>
      <c r="U1230" s="266">
        <v>1</v>
      </c>
      <c r="V1230" s="266">
        <v>2</v>
      </c>
      <c r="W1230" s="266">
        <v>2</v>
      </c>
      <c r="X1230" s="266">
        <v>0</v>
      </c>
      <c r="Y1230" s="264">
        <v>2</v>
      </c>
      <c r="Z1230" s="267">
        <v>2</v>
      </c>
      <c r="AA1230" s="267">
        <v>0</v>
      </c>
      <c r="AB1230" s="267">
        <v>0</v>
      </c>
      <c r="AC1230" s="268">
        <v>0</v>
      </c>
      <c r="AD1230" s="269">
        <v>0</v>
      </c>
      <c r="AE1230" s="270">
        <v>0</v>
      </c>
      <c r="AF1230" s="271">
        <v>0</v>
      </c>
      <c r="AG1230" s="271">
        <v>0</v>
      </c>
      <c r="AH1230" s="271">
        <v>1</v>
      </c>
      <c r="AI1230" s="271">
        <v>1</v>
      </c>
      <c r="AJ1230" s="271">
        <v>0</v>
      </c>
      <c r="AK1230" s="268">
        <v>0</v>
      </c>
      <c r="AL1230" s="268">
        <v>1</v>
      </c>
      <c r="AM1230" s="269">
        <v>-1</v>
      </c>
    </row>
    <row r="1231" spans="1:39">
      <c r="A1231" s="279" t="s">
        <v>1669</v>
      </c>
      <c r="B1231" s="280" t="s">
        <v>3361</v>
      </c>
      <c r="C1231" s="262" t="s">
        <v>1898</v>
      </c>
      <c r="D1231" s="280" t="s">
        <v>1899</v>
      </c>
      <c r="E1231" s="263">
        <v>0</v>
      </c>
      <c r="F1231" s="263">
        <v>0</v>
      </c>
      <c r="G1231" s="263">
        <v>0</v>
      </c>
      <c r="H1231" s="263">
        <v>0</v>
      </c>
      <c r="I1231" s="263">
        <v>0</v>
      </c>
      <c r="J1231" s="264">
        <v>0</v>
      </c>
      <c r="K1231" s="264">
        <v>0</v>
      </c>
      <c r="L1231" s="264">
        <v>0</v>
      </c>
      <c r="M1231" s="264">
        <v>0</v>
      </c>
      <c r="N1231" s="264">
        <v>0</v>
      </c>
      <c r="O1231" s="264">
        <v>0</v>
      </c>
      <c r="P1231" s="264">
        <v>0</v>
      </c>
      <c r="Q1231" s="264">
        <v>0</v>
      </c>
      <c r="R1231" s="264">
        <v>0</v>
      </c>
      <c r="S1231" s="264">
        <v>0</v>
      </c>
      <c r="T1231" s="265">
        <v>0.015</v>
      </c>
      <c r="U1231" s="266">
        <v>0</v>
      </c>
      <c r="V1231" s="266">
        <v>7</v>
      </c>
      <c r="W1231" s="266">
        <v>7</v>
      </c>
      <c r="X1231" s="266">
        <v>0</v>
      </c>
      <c r="Y1231" s="264">
        <v>7</v>
      </c>
      <c r="Z1231" s="267">
        <v>0</v>
      </c>
      <c r="AA1231" s="267">
        <v>0</v>
      </c>
      <c r="AB1231" s="267">
        <v>0</v>
      </c>
      <c r="AC1231" s="268">
        <v>0</v>
      </c>
      <c r="AD1231" s="269">
        <v>0</v>
      </c>
      <c r="AE1231" s="270">
        <v>0</v>
      </c>
      <c r="AF1231" s="271">
        <v>2</v>
      </c>
      <c r="AG1231" s="271">
        <v>0</v>
      </c>
      <c r="AH1231" s="271">
        <v>0</v>
      </c>
      <c r="AI1231" s="271">
        <v>3</v>
      </c>
      <c r="AJ1231" s="271">
        <v>0</v>
      </c>
      <c r="AK1231" s="268">
        <v>0</v>
      </c>
      <c r="AL1231" s="268">
        <v>0</v>
      </c>
      <c r="AM1231" s="269">
        <v>0</v>
      </c>
    </row>
    <row r="1232" spans="1:39">
      <c r="A1232" s="279" t="s">
        <v>1669</v>
      </c>
      <c r="B1232" s="280" t="s">
        <v>3361</v>
      </c>
      <c r="C1232" s="262" t="s">
        <v>1900</v>
      </c>
      <c r="D1232" s="280" t="s">
        <v>1901</v>
      </c>
      <c r="E1232" s="263">
        <v>0</v>
      </c>
      <c r="F1232" s="263">
        <v>0</v>
      </c>
      <c r="G1232" s="263">
        <v>0</v>
      </c>
      <c r="H1232" s="263">
        <v>0</v>
      </c>
      <c r="I1232" s="263">
        <v>0</v>
      </c>
      <c r="J1232" s="264">
        <v>0</v>
      </c>
      <c r="K1232" s="264">
        <v>0</v>
      </c>
      <c r="L1232" s="264">
        <v>0</v>
      </c>
      <c r="M1232" s="264">
        <v>0</v>
      </c>
      <c r="N1232" s="264">
        <v>0</v>
      </c>
      <c r="O1232" s="264">
        <v>0</v>
      </c>
      <c r="P1232" s="264">
        <v>0</v>
      </c>
      <c r="Q1232" s="264">
        <v>0</v>
      </c>
      <c r="R1232" s="264">
        <v>0</v>
      </c>
      <c r="S1232" s="264">
        <v>0</v>
      </c>
      <c r="T1232" s="265">
        <v>0.015</v>
      </c>
      <c r="U1232" s="266">
        <v>0</v>
      </c>
      <c r="V1232" s="266">
        <v>2</v>
      </c>
      <c r="W1232" s="266">
        <v>2</v>
      </c>
      <c r="X1232" s="266">
        <v>0</v>
      </c>
      <c r="Y1232" s="264">
        <v>2</v>
      </c>
      <c r="Z1232" s="267">
        <v>0</v>
      </c>
      <c r="AA1232" s="267">
        <v>0</v>
      </c>
      <c r="AB1232" s="267">
        <v>0</v>
      </c>
      <c r="AC1232" s="268">
        <v>0</v>
      </c>
      <c r="AD1232" s="269">
        <v>0</v>
      </c>
      <c r="AE1232" s="270">
        <v>0</v>
      </c>
      <c r="AF1232" s="271">
        <v>0</v>
      </c>
      <c r="AG1232" s="271">
        <v>0</v>
      </c>
      <c r="AH1232" s="271">
        <v>0</v>
      </c>
      <c r="AI1232" s="271">
        <v>0</v>
      </c>
      <c r="AJ1232" s="271">
        <v>0</v>
      </c>
      <c r="AK1232" s="268">
        <v>0</v>
      </c>
      <c r="AL1232" s="268">
        <v>0</v>
      </c>
      <c r="AM1232" s="269">
        <v>0</v>
      </c>
    </row>
    <row r="1233" spans="1:39">
      <c r="A1233" s="279" t="s">
        <v>1669</v>
      </c>
      <c r="B1233" s="280" t="s">
        <v>3361</v>
      </c>
      <c r="C1233" s="262" t="s">
        <v>1902</v>
      </c>
      <c r="D1233" s="280" t="s">
        <v>1903</v>
      </c>
      <c r="E1233" s="263">
        <v>1337</v>
      </c>
      <c r="F1233" s="263">
        <v>30</v>
      </c>
      <c r="G1233" s="263">
        <v>25</v>
      </c>
      <c r="H1233" s="263">
        <v>3</v>
      </c>
      <c r="I1233" s="263">
        <v>0</v>
      </c>
      <c r="J1233" s="264">
        <v>1852</v>
      </c>
      <c r="K1233" s="264">
        <v>32</v>
      </c>
      <c r="L1233" s="264">
        <v>32</v>
      </c>
      <c r="M1233" s="264">
        <v>11</v>
      </c>
      <c r="N1233" s="264">
        <v>0</v>
      </c>
      <c r="O1233" s="264">
        <v>1483</v>
      </c>
      <c r="P1233" s="264">
        <v>16</v>
      </c>
      <c r="Q1233" s="264">
        <v>16</v>
      </c>
      <c r="R1233" s="264">
        <v>10</v>
      </c>
      <c r="S1233" s="264">
        <v>0</v>
      </c>
      <c r="T1233" s="265">
        <v>0.015</v>
      </c>
      <c r="U1233" s="266">
        <v>54565</v>
      </c>
      <c r="V1233" s="266">
        <v>1010</v>
      </c>
      <c r="W1233" s="266">
        <v>1005</v>
      </c>
      <c r="X1233" s="266">
        <v>1</v>
      </c>
      <c r="Y1233" s="264">
        <v>933</v>
      </c>
      <c r="Z1233" s="267">
        <v>0.0184917071382754</v>
      </c>
      <c r="AA1233" s="267">
        <v>0.0224382946896036</v>
      </c>
      <c r="AB1233" s="267">
        <v>0.0172786177105832</v>
      </c>
      <c r="AC1233" s="268">
        <v>0.0107889413351315</v>
      </c>
      <c r="AD1233" s="269">
        <v>0.00515967697902044</v>
      </c>
      <c r="AE1233" s="270">
        <v>11809</v>
      </c>
      <c r="AF1233" s="271">
        <v>207</v>
      </c>
      <c r="AG1233" s="271">
        <v>0</v>
      </c>
      <c r="AH1233" s="271">
        <v>12300</v>
      </c>
      <c r="AI1233" s="271">
        <v>189</v>
      </c>
      <c r="AJ1233" s="271">
        <v>0</v>
      </c>
      <c r="AK1233" s="268">
        <v>0.0175290033025658</v>
      </c>
      <c r="AL1233" s="268">
        <v>0.0153658536585366</v>
      </c>
      <c r="AM1233" s="269">
        <v>0.00216314964402925</v>
      </c>
    </row>
    <row r="1234" spans="1:39">
      <c r="A1234" s="279" t="s">
        <v>1669</v>
      </c>
      <c r="B1234" s="280" t="s">
        <v>3361</v>
      </c>
      <c r="C1234" s="262" t="s">
        <v>1904</v>
      </c>
      <c r="D1234" s="280" t="s">
        <v>1905</v>
      </c>
      <c r="E1234" s="263">
        <v>0</v>
      </c>
      <c r="F1234" s="263">
        <v>0</v>
      </c>
      <c r="G1234" s="263">
        <v>0</v>
      </c>
      <c r="H1234" s="263">
        <v>0</v>
      </c>
      <c r="I1234" s="263">
        <v>0</v>
      </c>
      <c r="J1234" s="264">
        <v>24</v>
      </c>
      <c r="K1234" s="264">
        <v>1</v>
      </c>
      <c r="L1234" s="264">
        <v>1</v>
      </c>
      <c r="M1234" s="264">
        <v>1</v>
      </c>
      <c r="N1234" s="264">
        <v>0</v>
      </c>
      <c r="O1234" s="264">
        <v>0</v>
      </c>
      <c r="P1234" s="264">
        <v>0</v>
      </c>
      <c r="Q1234" s="264">
        <v>0</v>
      </c>
      <c r="R1234" s="264">
        <v>0</v>
      </c>
      <c r="S1234" s="264">
        <v>0</v>
      </c>
      <c r="T1234" s="265">
        <v>0.015</v>
      </c>
      <c r="U1234" s="266">
        <v>387</v>
      </c>
      <c r="V1234" s="266">
        <v>15</v>
      </c>
      <c r="W1234" s="266">
        <v>15</v>
      </c>
      <c r="X1234" s="266">
        <v>0</v>
      </c>
      <c r="Y1234" s="264">
        <v>15</v>
      </c>
      <c r="Z1234" s="267">
        <v>0.0387596899224806</v>
      </c>
      <c r="AA1234" s="267">
        <v>0</v>
      </c>
      <c r="AB1234" s="267">
        <v>0.0416666666666667</v>
      </c>
      <c r="AC1234" s="268">
        <v>0</v>
      </c>
      <c r="AD1234" s="269">
        <v>-0.0416666666666667</v>
      </c>
      <c r="AE1234" s="270">
        <v>63</v>
      </c>
      <c r="AF1234" s="271">
        <v>1</v>
      </c>
      <c r="AG1234" s="271">
        <v>0</v>
      </c>
      <c r="AH1234" s="271">
        <v>72</v>
      </c>
      <c r="AI1234" s="271">
        <v>7</v>
      </c>
      <c r="AJ1234" s="271">
        <v>0</v>
      </c>
      <c r="AK1234" s="268">
        <v>0.0158730158730159</v>
      </c>
      <c r="AL1234" s="268">
        <v>0.0972222222222222</v>
      </c>
      <c r="AM1234" s="269">
        <v>-0.0813492063492064</v>
      </c>
    </row>
    <row r="1235" spans="1:39">
      <c r="A1235" s="279" t="s">
        <v>1669</v>
      </c>
      <c r="B1235" s="280" t="s">
        <v>3361</v>
      </c>
      <c r="C1235" s="262" t="s">
        <v>1906</v>
      </c>
      <c r="D1235" s="280" t="s">
        <v>1907</v>
      </c>
      <c r="E1235" s="263">
        <v>0</v>
      </c>
      <c r="F1235" s="263">
        <v>0</v>
      </c>
      <c r="G1235" s="263">
        <v>0</v>
      </c>
      <c r="H1235" s="263">
        <v>0</v>
      </c>
      <c r="I1235" s="263">
        <v>0</v>
      </c>
      <c r="J1235" s="264">
        <v>0</v>
      </c>
      <c r="K1235" s="264">
        <v>0</v>
      </c>
      <c r="L1235" s="264">
        <v>0</v>
      </c>
      <c r="M1235" s="264">
        <v>0</v>
      </c>
      <c r="N1235" s="264">
        <v>0</v>
      </c>
      <c r="O1235" s="264">
        <v>0</v>
      </c>
      <c r="P1235" s="264">
        <v>0</v>
      </c>
      <c r="Q1235" s="264">
        <v>0</v>
      </c>
      <c r="R1235" s="264">
        <v>0</v>
      </c>
      <c r="S1235" s="264">
        <v>0</v>
      </c>
      <c r="T1235" s="265">
        <v>0.015</v>
      </c>
      <c r="U1235" s="266">
        <v>1</v>
      </c>
      <c r="V1235" s="266">
        <v>3</v>
      </c>
      <c r="W1235" s="266">
        <v>3</v>
      </c>
      <c r="X1235" s="266">
        <v>0</v>
      </c>
      <c r="Y1235" s="264">
        <v>3</v>
      </c>
      <c r="Z1235" s="267">
        <v>3</v>
      </c>
      <c r="AA1235" s="267">
        <v>0</v>
      </c>
      <c r="AB1235" s="267">
        <v>0</v>
      </c>
      <c r="AC1235" s="268">
        <v>0</v>
      </c>
      <c r="AD1235" s="269">
        <v>0</v>
      </c>
      <c r="AE1235" s="270">
        <v>0</v>
      </c>
      <c r="AF1235" s="271">
        <v>0</v>
      </c>
      <c r="AG1235" s="271">
        <v>0</v>
      </c>
      <c r="AH1235" s="271">
        <v>0</v>
      </c>
      <c r="AI1235" s="271">
        <v>1</v>
      </c>
      <c r="AJ1235" s="271">
        <v>0</v>
      </c>
      <c r="AK1235" s="268">
        <v>0</v>
      </c>
      <c r="AL1235" s="268">
        <v>0</v>
      </c>
      <c r="AM1235" s="269">
        <v>0</v>
      </c>
    </row>
    <row r="1236" spans="1:39">
      <c r="A1236" s="279" t="s">
        <v>1669</v>
      </c>
      <c r="B1236" s="280" t="s">
        <v>3361</v>
      </c>
      <c r="C1236" s="262" t="s">
        <v>1908</v>
      </c>
      <c r="D1236" s="280" t="s">
        <v>1909</v>
      </c>
      <c r="E1236" s="263">
        <v>0</v>
      </c>
      <c r="F1236" s="263">
        <v>0</v>
      </c>
      <c r="G1236" s="263">
        <v>0</v>
      </c>
      <c r="H1236" s="263">
        <v>0</v>
      </c>
      <c r="I1236" s="263">
        <v>0</v>
      </c>
      <c r="J1236" s="264">
        <v>0</v>
      </c>
      <c r="K1236" s="264">
        <v>0</v>
      </c>
      <c r="L1236" s="264">
        <v>0</v>
      </c>
      <c r="M1236" s="264">
        <v>0</v>
      </c>
      <c r="N1236" s="264">
        <v>0</v>
      </c>
      <c r="O1236" s="264">
        <v>0</v>
      </c>
      <c r="P1236" s="264">
        <v>0</v>
      </c>
      <c r="Q1236" s="264">
        <v>0</v>
      </c>
      <c r="R1236" s="264">
        <v>0</v>
      </c>
      <c r="S1236" s="264">
        <v>0</v>
      </c>
      <c r="T1236" s="265">
        <v>0.015</v>
      </c>
      <c r="U1236" s="266">
        <v>0</v>
      </c>
      <c r="V1236" s="266">
        <v>22</v>
      </c>
      <c r="W1236" s="266">
        <v>22</v>
      </c>
      <c r="X1236" s="266">
        <v>0</v>
      </c>
      <c r="Y1236" s="264">
        <v>22</v>
      </c>
      <c r="Z1236" s="267">
        <v>0</v>
      </c>
      <c r="AA1236" s="267">
        <v>0</v>
      </c>
      <c r="AB1236" s="267">
        <v>0</v>
      </c>
      <c r="AC1236" s="268">
        <v>0</v>
      </c>
      <c r="AD1236" s="269">
        <v>0</v>
      </c>
      <c r="AE1236" s="270">
        <v>0</v>
      </c>
      <c r="AF1236" s="271">
        <v>3</v>
      </c>
      <c r="AG1236" s="271">
        <v>0</v>
      </c>
      <c r="AH1236" s="271">
        <v>0</v>
      </c>
      <c r="AI1236" s="271">
        <v>9</v>
      </c>
      <c r="AJ1236" s="271">
        <v>0</v>
      </c>
      <c r="AK1236" s="268">
        <v>0</v>
      </c>
      <c r="AL1236" s="268">
        <v>0</v>
      </c>
      <c r="AM1236" s="269">
        <v>0</v>
      </c>
    </row>
    <row r="1237" spans="1:39">
      <c r="A1237" s="279" t="s">
        <v>1669</v>
      </c>
      <c r="B1237" s="280" t="s">
        <v>3361</v>
      </c>
      <c r="C1237" s="262" t="s">
        <v>1910</v>
      </c>
      <c r="D1237" s="280" t="s">
        <v>1911</v>
      </c>
      <c r="E1237" s="263">
        <v>0</v>
      </c>
      <c r="F1237" s="263">
        <v>0</v>
      </c>
      <c r="G1237" s="263">
        <v>0</v>
      </c>
      <c r="H1237" s="263">
        <v>0</v>
      </c>
      <c r="I1237" s="263">
        <v>0</v>
      </c>
      <c r="J1237" s="264">
        <v>0</v>
      </c>
      <c r="K1237" s="264">
        <v>0</v>
      </c>
      <c r="L1237" s="264">
        <v>0</v>
      </c>
      <c r="M1237" s="264">
        <v>0</v>
      </c>
      <c r="N1237" s="264">
        <v>0</v>
      </c>
      <c r="O1237" s="264">
        <v>0</v>
      </c>
      <c r="P1237" s="264">
        <v>0</v>
      </c>
      <c r="Q1237" s="264">
        <v>0</v>
      </c>
      <c r="R1237" s="264">
        <v>0</v>
      </c>
      <c r="S1237" s="264">
        <v>0</v>
      </c>
      <c r="T1237" s="265">
        <v>0.015</v>
      </c>
      <c r="U1237" s="266">
        <v>0</v>
      </c>
      <c r="V1237" s="266">
        <v>5</v>
      </c>
      <c r="W1237" s="266">
        <v>5</v>
      </c>
      <c r="X1237" s="266">
        <v>0</v>
      </c>
      <c r="Y1237" s="264">
        <v>5</v>
      </c>
      <c r="Z1237" s="267">
        <v>0</v>
      </c>
      <c r="AA1237" s="267">
        <v>0</v>
      </c>
      <c r="AB1237" s="267">
        <v>0</v>
      </c>
      <c r="AC1237" s="268">
        <v>0</v>
      </c>
      <c r="AD1237" s="269">
        <v>0</v>
      </c>
      <c r="AE1237" s="270">
        <v>0</v>
      </c>
      <c r="AF1237" s="271">
        <v>2</v>
      </c>
      <c r="AG1237" s="271">
        <v>0</v>
      </c>
      <c r="AH1237" s="271">
        <v>0</v>
      </c>
      <c r="AI1237" s="271">
        <v>1</v>
      </c>
      <c r="AJ1237" s="271">
        <v>0</v>
      </c>
      <c r="AK1237" s="268">
        <v>0</v>
      </c>
      <c r="AL1237" s="268">
        <v>0</v>
      </c>
      <c r="AM1237" s="269">
        <v>0</v>
      </c>
    </row>
    <row r="1238" spans="1:39">
      <c r="A1238" s="279" t="s">
        <v>1669</v>
      </c>
      <c r="B1238" s="280" t="s">
        <v>3361</v>
      </c>
      <c r="C1238" s="262" t="s">
        <v>1912</v>
      </c>
      <c r="D1238" s="280" t="s">
        <v>1913</v>
      </c>
      <c r="E1238" s="263">
        <v>2173</v>
      </c>
      <c r="F1238" s="263">
        <v>47</v>
      </c>
      <c r="G1238" s="263">
        <v>28</v>
      </c>
      <c r="H1238" s="263">
        <v>2</v>
      </c>
      <c r="I1238" s="263">
        <v>0</v>
      </c>
      <c r="J1238" s="264">
        <v>2795</v>
      </c>
      <c r="K1238" s="264">
        <v>60</v>
      </c>
      <c r="L1238" s="264">
        <v>60</v>
      </c>
      <c r="M1238" s="264">
        <v>5</v>
      </c>
      <c r="N1238" s="264">
        <v>0</v>
      </c>
      <c r="O1238" s="264">
        <v>2614</v>
      </c>
      <c r="P1238" s="264">
        <v>40</v>
      </c>
      <c r="Q1238" s="264">
        <v>40</v>
      </c>
      <c r="R1238" s="264">
        <v>20</v>
      </c>
      <c r="S1238" s="264">
        <v>0</v>
      </c>
      <c r="T1238" s="265">
        <v>0.015</v>
      </c>
      <c r="U1238" s="266">
        <v>84429</v>
      </c>
      <c r="V1238" s="266">
        <v>1927</v>
      </c>
      <c r="W1238" s="266">
        <v>1908</v>
      </c>
      <c r="X1238" s="266">
        <v>0</v>
      </c>
      <c r="Y1238" s="264">
        <v>1784</v>
      </c>
      <c r="Z1238" s="267">
        <v>0.0228239112153407</v>
      </c>
      <c r="AA1238" s="267">
        <v>0.0216290842153705</v>
      </c>
      <c r="AB1238" s="267">
        <v>0.0214669051878354</v>
      </c>
      <c r="AC1238" s="268">
        <v>0.0153022188217292</v>
      </c>
      <c r="AD1238" s="269">
        <v>0.000162179027535035</v>
      </c>
      <c r="AE1238" s="270">
        <v>19249</v>
      </c>
      <c r="AF1238" s="271">
        <v>460</v>
      </c>
      <c r="AG1238" s="271">
        <v>0</v>
      </c>
      <c r="AH1238" s="271">
        <v>19248</v>
      </c>
      <c r="AI1238" s="271">
        <v>416</v>
      </c>
      <c r="AJ1238" s="271">
        <v>0</v>
      </c>
      <c r="AK1238" s="268">
        <v>0.0238973453166398</v>
      </c>
      <c r="AL1238" s="268">
        <v>0.0216126350789692</v>
      </c>
      <c r="AM1238" s="269">
        <v>0.00228471023767058</v>
      </c>
    </row>
    <row r="1239" spans="1:39">
      <c r="A1239" s="279" t="s">
        <v>1669</v>
      </c>
      <c r="B1239" s="280" t="s">
        <v>3361</v>
      </c>
      <c r="C1239" s="262" t="s">
        <v>1914</v>
      </c>
      <c r="D1239" s="280" t="s">
        <v>1915</v>
      </c>
      <c r="E1239" s="263">
        <v>2501</v>
      </c>
      <c r="F1239" s="263">
        <v>53</v>
      </c>
      <c r="G1239" s="263">
        <v>42</v>
      </c>
      <c r="H1239" s="263">
        <v>6</v>
      </c>
      <c r="I1239" s="263">
        <v>0</v>
      </c>
      <c r="J1239" s="264">
        <v>2840</v>
      </c>
      <c r="K1239" s="264">
        <v>90</v>
      </c>
      <c r="L1239" s="264">
        <v>90</v>
      </c>
      <c r="M1239" s="264">
        <v>3</v>
      </c>
      <c r="N1239" s="264">
        <v>0</v>
      </c>
      <c r="O1239" s="264">
        <v>3403</v>
      </c>
      <c r="P1239" s="264">
        <v>63</v>
      </c>
      <c r="Q1239" s="264">
        <v>63</v>
      </c>
      <c r="R1239" s="264">
        <v>14</v>
      </c>
      <c r="S1239" s="264">
        <v>0</v>
      </c>
      <c r="T1239" s="265">
        <v>0.015</v>
      </c>
      <c r="U1239" s="266">
        <v>97341</v>
      </c>
      <c r="V1239" s="266">
        <v>1942</v>
      </c>
      <c r="W1239" s="266">
        <v>1931</v>
      </c>
      <c r="X1239" s="266">
        <v>0</v>
      </c>
      <c r="Y1239" s="264">
        <v>1715</v>
      </c>
      <c r="Z1239" s="267">
        <v>0.0199504833523387</v>
      </c>
      <c r="AA1239" s="267">
        <v>0.0211915233906437</v>
      </c>
      <c r="AB1239" s="267">
        <v>0.0316901408450704</v>
      </c>
      <c r="AC1239" s="268">
        <v>0.018513076697032</v>
      </c>
      <c r="AD1239" s="269">
        <v>-0.0104986174544267</v>
      </c>
      <c r="AE1239" s="270">
        <v>22783</v>
      </c>
      <c r="AF1239" s="271">
        <v>517</v>
      </c>
      <c r="AG1239" s="271">
        <v>0</v>
      </c>
      <c r="AH1239" s="271">
        <v>22397</v>
      </c>
      <c r="AI1239" s="271">
        <v>443</v>
      </c>
      <c r="AJ1239" s="271">
        <v>0</v>
      </c>
      <c r="AK1239" s="268">
        <v>0.0226923583373568</v>
      </c>
      <c r="AL1239" s="268">
        <v>0.0197794347457249</v>
      </c>
      <c r="AM1239" s="269">
        <v>0.00291292359163193</v>
      </c>
    </row>
    <row r="1240" spans="1:39">
      <c r="A1240" s="279" t="s">
        <v>1669</v>
      </c>
      <c r="B1240" s="280" t="s">
        <v>3361</v>
      </c>
      <c r="C1240" s="262" t="s">
        <v>1916</v>
      </c>
      <c r="D1240" s="280" t="s">
        <v>1917</v>
      </c>
      <c r="E1240" s="263">
        <v>2978</v>
      </c>
      <c r="F1240" s="263">
        <v>67</v>
      </c>
      <c r="G1240" s="263">
        <v>52</v>
      </c>
      <c r="H1240" s="263">
        <v>23</v>
      </c>
      <c r="I1240" s="263">
        <v>0</v>
      </c>
      <c r="J1240" s="264">
        <v>3672</v>
      </c>
      <c r="K1240" s="264">
        <v>46</v>
      </c>
      <c r="L1240" s="264">
        <v>46</v>
      </c>
      <c r="M1240" s="264">
        <v>1</v>
      </c>
      <c r="N1240" s="264">
        <v>0</v>
      </c>
      <c r="O1240" s="264">
        <v>3949</v>
      </c>
      <c r="P1240" s="264">
        <v>74</v>
      </c>
      <c r="Q1240" s="264">
        <v>74</v>
      </c>
      <c r="R1240" s="264">
        <v>12</v>
      </c>
      <c r="S1240" s="264">
        <v>0</v>
      </c>
      <c r="T1240" s="265">
        <v>0.015</v>
      </c>
      <c r="U1240" s="266">
        <v>119840</v>
      </c>
      <c r="V1240" s="266">
        <v>1699</v>
      </c>
      <c r="W1240" s="266">
        <v>1684</v>
      </c>
      <c r="X1240" s="266">
        <v>0</v>
      </c>
      <c r="Y1240" s="264">
        <v>1513</v>
      </c>
      <c r="Z1240" s="267">
        <v>0.0141772363150868</v>
      </c>
      <c r="AA1240" s="267">
        <v>0.0224983210208193</v>
      </c>
      <c r="AB1240" s="267">
        <v>0.0125272331154684</v>
      </c>
      <c r="AC1240" s="268">
        <v>0.018738921245885</v>
      </c>
      <c r="AD1240" s="269">
        <v>0.00997108790535093</v>
      </c>
      <c r="AE1240" s="270">
        <v>26974</v>
      </c>
      <c r="AF1240" s="271">
        <v>383</v>
      </c>
      <c r="AG1240" s="271">
        <v>0</v>
      </c>
      <c r="AH1240" s="271">
        <v>28129</v>
      </c>
      <c r="AI1240" s="271">
        <v>352</v>
      </c>
      <c r="AJ1240" s="271">
        <v>0</v>
      </c>
      <c r="AK1240" s="268">
        <v>0.0141988581597093</v>
      </c>
      <c r="AL1240" s="268">
        <v>0.0125137758185503</v>
      </c>
      <c r="AM1240" s="269">
        <v>0.0016850823411591</v>
      </c>
    </row>
    <row r="1241" spans="1:39">
      <c r="A1241" s="279" t="s">
        <v>1669</v>
      </c>
      <c r="B1241" s="280" t="s">
        <v>3361</v>
      </c>
      <c r="C1241" s="262" t="s">
        <v>1918</v>
      </c>
      <c r="D1241" s="280" t="s">
        <v>1919</v>
      </c>
      <c r="E1241" s="263">
        <v>2421</v>
      </c>
      <c r="F1241" s="263">
        <v>39</v>
      </c>
      <c r="G1241" s="263">
        <v>28</v>
      </c>
      <c r="H1241" s="263">
        <v>0</v>
      </c>
      <c r="I1241" s="263">
        <v>0</v>
      </c>
      <c r="J1241" s="264">
        <v>2738</v>
      </c>
      <c r="K1241" s="264">
        <v>76</v>
      </c>
      <c r="L1241" s="264">
        <v>76</v>
      </c>
      <c r="M1241" s="264">
        <v>6</v>
      </c>
      <c r="N1241" s="264">
        <v>0</v>
      </c>
      <c r="O1241" s="264">
        <v>3321</v>
      </c>
      <c r="P1241" s="264">
        <v>51</v>
      </c>
      <c r="Q1241" s="264">
        <v>51</v>
      </c>
      <c r="R1241" s="264">
        <v>27</v>
      </c>
      <c r="S1241" s="264">
        <v>0</v>
      </c>
      <c r="T1241" s="265">
        <v>0.015</v>
      </c>
      <c r="U1241" s="266">
        <v>95153</v>
      </c>
      <c r="V1241" s="266">
        <v>1624</v>
      </c>
      <c r="W1241" s="266">
        <v>1613</v>
      </c>
      <c r="X1241" s="266">
        <v>2</v>
      </c>
      <c r="Y1241" s="264">
        <v>1461</v>
      </c>
      <c r="Z1241" s="267">
        <v>0.0170462308072263</v>
      </c>
      <c r="AA1241" s="267">
        <v>0.0161090458488228</v>
      </c>
      <c r="AB1241" s="267">
        <v>0.0277574872169467</v>
      </c>
      <c r="AC1241" s="268">
        <v>0.015356820234869</v>
      </c>
      <c r="AD1241" s="269">
        <v>-0.0116484413681239</v>
      </c>
      <c r="AE1241" s="270">
        <v>22199</v>
      </c>
      <c r="AF1241" s="271">
        <v>350</v>
      </c>
      <c r="AG1241" s="271">
        <v>0</v>
      </c>
      <c r="AH1241" s="271">
        <v>21719</v>
      </c>
      <c r="AI1241" s="271">
        <v>411</v>
      </c>
      <c r="AJ1241" s="271">
        <v>1</v>
      </c>
      <c r="AK1241" s="268">
        <v>0.0157664759673859</v>
      </c>
      <c r="AL1241" s="268">
        <v>0.0188774805469865</v>
      </c>
      <c r="AM1241" s="269">
        <v>-0.00311100457960059</v>
      </c>
    </row>
    <row r="1242" spans="1:39">
      <c r="A1242" s="279" t="s">
        <v>1669</v>
      </c>
      <c r="B1242" s="280" t="s">
        <v>3361</v>
      </c>
      <c r="C1242" s="262" t="s">
        <v>1920</v>
      </c>
      <c r="D1242" s="280" t="s">
        <v>1921</v>
      </c>
      <c r="E1242" s="263">
        <v>3188</v>
      </c>
      <c r="F1242" s="263">
        <v>34</v>
      </c>
      <c r="G1242" s="263">
        <v>28</v>
      </c>
      <c r="H1242" s="263">
        <v>1</v>
      </c>
      <c r="I1242" s="263">
        <v>0</v>
      </c>
      <c r="J1242" s="264">
        <v>3353</v>
      </c>
      <c r="K1242" s="264">
        <v>32</v>
      </c>
      <c r="L1242" s="264">
        <v>31</v>
      </c>
      <c r="M1242" s="264">
        <v>2</v>
      </c>
      <c r="N1242" s="264">
        <v>0</v>
      </c>
      <c r="O1242" s="264">
        <v>3780</v>
      </c>
      <c r="P1242" s="264">
        <v>36</v>
      </c>
      <c r="Q1242" s="264">
        <v>36</v>
      </c>
      <c r="R1242" s="264">
        <v>7</v>
      </c>
      <c r="S1242" s="264">
        <v>0</v>
      </c>
      <c r="T1242" s="265">
        <v>0.015</v>
      </c>
      <c r="U1242" s="266">
        <v>111047</v>
      </c>
      <c r="V1242" s="266">
        <v>1348</v>
      </c>
      <c r="W1242" s="266">
        <v>1341</v>
      </c>
      <c r="X1242" s="266">
        <v>5</v>
      </c>
      <c r="Y1242" s="264">
        <v>1213</v>
      </c>
      <c r="Z1242" s="267">
        <v>0.0120939782254361</v>
      </c>
      <c r="AA1242" s="267">
        <v>0.0106649937264743</v>
      </c>
      <c r="AB1242" s="267">
        <v>0.00954369221592604</v>
      </c>
      <c r="AC1242" s="268">
        <v>0.00952380952380952</v>
      </c>
      <c r="AD1242" s="269">
        <v>0.00112130151054824</v>
      </c>
      <c r="AE1242" s="270">
        <v>26152</v>
      </c>
      <c r="AF1242" s="271">
        <v>283</v>
      </c>
      <c r="AG1242" s="271">
        <v>1</v>
      </c>
      <c r="AH1242" s="271">
        <v>25410</v>
      </c>
      <c r="AI1242" s="271">
        <v>299</v>
      </c>
      <c r="AJ1242" s="271">
        <v>0</v>
      </c>
      <c r="AK1242" s="268">
        <v>0.0107831141021719</v>
      </c>
      <c r="AL1242" s="268">
        <v>0.0117670208579299</v>
      </c>
      <c r="AM1242" s="269">
        <v>-0.00098390675575803</v>
      </c>
    </row>
    <row r="1243" spans="1:39">
      <c r="A1243" s="279" t="s">
        <v>1669</v>
      </c>
      <c r="B1243" s="280" t="s">
        <v>3361</v>
      </c>
      <c r="C1243" s="262" t="s">
        <v>1922</v>
      </c>
      <c r="D1243" s="280" t="s">
        <v>1923</v>
      </c>
      <c r="E1243" s="263">
        <v>3635</v>
      </c>
      <c r="F1243" s="263">
        <v>23</v>
      </c>
      <c r="G1243" s="263">
        <v>15</v>
      </c>
      <c r="H1243" s="263">
        <v>3</v>
      </c>
      <c r="I1243" s="263">
        <v>0</v>
      </c>
      <c r="J1243" s="264">
        <v>3812</v>
      </c>
      <c r="K1243" s="264">
        <v>31</v>
      </c>
      <c r="L1243" s="264">
        <v>31</v>
      </c>
      <c r="M1243" s="264">
        <v>2</v>
      </c>
      <c r="N1243" s="264">
        <v>0</v>
      </c>
      <c r="O1243" s="264">
        <v>4628</v>
      </c>
      <c r="P1243" s="264">
        <v>41</v>
      </c>
      <c r="Q1243" s="264">
        <v>41</v>
      </c>
      <c r="R1243" s="264">
        <v>25</v>
      </c>
      <c r="S1243" s="264">
        <v>0</v>
      </c>
      <c r="T1243" s="265">
        <v>0.015</v>
      </c>
      <c r="U1243" s="266">
        <v>136951</v>
      </c>
      <c r="V1243" s="266">
        <v>1248</v>
      </c>
      <c r="W1243" s="266">
        <v>1240</v>
      </c>
      <c r="X1243" s="266">
        <v>0</v>
      </c>
      <c r="Y1243" s="264">
        <v>1166</v>
      </c>
      <c r="Z1243" s="267">
        <v>0.00911274835525115</v>
      </c>
      <c r="AA1243" s="267">
        <v>0.0063273727647868</v>
      </c>
      <c r="AB1243" s="267">
        <v>0.00813221406086044</v>
      </c>
      <c r="AC1243" s="268">
        <v>0.00885911840968021</v>
      </c>
      <c r="AD1243" s="269">
        <v>-0.00180484129607365</v>
      </c>
      <c r="AE1243" s="270">
        <v>31735</v>
      </c>
      <c r="AF1243" s="271">
        <v>292</v>
      </c>
      <c r="AG1243" s="271">
        <v>0</v>
      </c>
      <c r="AH1243" s="271">
        <v>31439</v>
      </c>
      <c r="AI1243" s="271">
        <v>336</v>
      </c>
      <c r="AJ1243" s="271">
        <v>0</v>
      </c>
      <c r="AK1243" s="268">
        <v>0.00920119741610209</v>
      </c>
      <c r="AL1243" s="268">
        <v>0.0106873628296065</v>
      </c>
      <c r="AM1243" s="269">
        <v>-0.00148616541350445</v>
      </c>
    </row>
    <row r="1244" spans="1:39">
      <c r="A1244" s="279" t="s">
        <v>1669</v>
      </c>
      <c r="B1244" s="280" t="s">
        <v>3361</v>
      </c>
      <c r="C1244" s="262" t="s">
        <v>1924</v>
      </c>
      <c r="D1244" s="280" t="s">
        <v>1925</v>
      </c>
      <c r="E1244" s="263">
        <v>2738</v>
      </c>
      <c r="F1244" s="263">
        <v>62</v>
      </c>
      <c r="G1244" s="263">
        <v>53</v>
      </c>
      <c r="H1244" s="263">
        <v>0</v>
      </c>
      <c r="I1244" s="263">
        <v>0</v>
      </c>
      <c r="J1244" s="264">
        <v>3551</v>
      </c>
      <c r="K1244" s="264">
        <v>76</v>
      </c>
      <c r="L1244" s="264">
        <v>76</v>
      </c>
      <c r="M1244" s="264">
        <v>1</v>
      </c>
      <c r="N1244" s="264">
        <v>0</v>
      </c>
      <c r="O1244" s="264">
        <v>3877</v>
      </c>
      <c r="P1244" s="264">
        <v>32</v>
      </c>
      <c r="Q1244" s="264">
        <v>32</v>
      </c>
      <c r="R1244" s="264">
        <v>13</v>
      </c>
      <c r="S1244" s="264">
        <v>0</v>
      </c>
      <c r="T1244" s="265">
        <v>0.015</v>
      </c>
      <c r="U1244" s="266">
        <v>114324</v>
      </c>
      <c r="V1244" s="266">
        <v>1662</v>
      </c>
      <c r="W1244" s="266">
        <v>1653</v>
      </c>
      <c r="X1244" s="266">
        <v>4</v>
      </c>
      <c r="Y1244" s="264">
        <v>1472</v>
      </c>
      <c r="Z1244" s="267">
        <v>0.014502641615059</v>
      </c>
      <c r="AA1244" s="267">
        <v>0.0226442658875091</v>
      </c>
      <c r="AB1244" s="267">
        <v>0.0214024218529992</v>
      </c>
      <c r="AC1244" s="268">
        <v>0.00825380448800619</v>
      </c>
      <c r="AD1244" s="269">
        <v>0.00124184403450998</v>
      </c>
      <c r="AE1244" s="270">
        <v>27121</v>
      </c>
      <c r="AF1244" s="271">
        <v>400</v>
      </c>
      <c r="AG1244" s="271">
        <v>0</v>
      </c>
      <c r="AH1244" s="271">
        <v>26845</v>
      </c>
      <c r="AI1244" s="271">
        <v>374</v>
      </c>
      <c r="AJ1244" s="271">
        <v>2</v>
      </c>
      <c r="AK1244" s="268">
        <v>0.0147487187050625</v>
      </c>
      <c r="AL1244" s="268">
        <v>0.0138573291115664</v>
      </c>
      <c r="AM1244" s="269">
        <v>0.000891389593496097</v>
      </c>
    </row>
    <row r="1245" spans="1:39">
      <c r="A1245" s="279" t="s">
        <v>1669</v>
      </c>
      <c r="B1245" s="280" t="s">
        <v>3361</v>
      </c>
      <c r="C1245" s="262" t="s">
        <v>1926</v>
      </c>
      <c r="D1245" s="280" t="s">
        <v>1927</v>
      </c>
      <c r="E1245" s="263">
        <v>2491</v>
      </c>
      <c r="F1245" s="263">
        <v>33</v>
      </c>
      <c r="G1245" s="263">
        <v>24</v>
      </c>
      <c r="H1245" s="263">
        <v>3</v>
      </c>
      <c r="I1245" s="263">
        <v>0</v>
      </c>
      <c r="J1245" s="264">
        <v>2624</v>
      </c>
      <c r="K1245" s="264">
        <v>29</v>
      </c>
      <c r="L1245" s="264">
        <v>29</v>
      </c>
      <c r="M1245" s="264">
        <v>1</v>
      </c>
      <c r="N1245" s="264">
        <v>0</v>
      </c>
      <c r="O1245" s="264">
        <v>3329</v>
      </c>
      <c r="P1245" s="264">
        <v>51</v>
      </c>
      <c r="Q1245" s="264">
        <v>50</v>
      </c>
      <c r="R1245" s="264">
        <v>32</v>
      </c>
      <c r="S1245" s="264">
        <v>0</v>
      </c>
      <c r="T1245" s="265">
        <v>0.015</v>
      </c>
      <c r="U1245" s="266">
        <v>93907</v>
      </c>
      <c r="V1245" s="266">
        <v>949</v>
      </c>
      <c r="W1245" s="266">
        <v>939</v>
      </c>
      <c r="X1245" s="266">
        <v>1</v>
      </c>
      <c r="Y1245" s="264">
        <v>857</v>
      </c>
      <c r="Z1245" s="267">
        <v>0.0100950940824433</v>
      </c>
      <c r="AA1245" s="267">
        <v>0.0132476916900843</v>
      </c>
      <c r="AB1245" s="267">
        <v>0.0110518292682927</v>
      </c>
      <c r="AC1245" s="268">
        <v>0.0153199158906579</v>
      </c>
      <c r="AD1245" s="269">
        <v>0.00219586242179162</v>
      </c>
      <c r="AE1245" s="270">
        <v>21983</v>
      </c>
      <c r="AF1245" s="271">
        <v>238</v>
      </c>
      <c r="AG1245" s="271">
        <v>0</v>
      </c>
      <c r="AH1245" s="271">
        <v>21191</v>
      </c>
      <c r="AI1245" s="271">
        <v>207</v>
      </c>
      <c r="AJ1245" s="271">
        <v>0</v>
      </c>
      <c r="AK1245" s="268">
        <v>0.0108265477869263</v>
      </c>
      <c r="AL1245" s="268">
        <v>0.00976829786230003</v>
      </c>
      <c r="AM1245" s="269">
        <v>0.00105824992462623</v>
      </c>
    </row>
    <row r="1246" spans="1:39">
      <c r="A1246" s="279" t="s">
        <v>1669</v>
      </c>
      <c r="B1246" s="280" t="s">
        <v>3361</v>
      </c>
      <c r="C1246" s="262" t="s">
        <v>1928</v>
      </c>
      <c r="D1246" s="280" t="s">
        <v>1929</v>
      </c>
      <c r="E1246" s="263">
        <v>3116</v>
      </c>
      <c r="F1246" s="263">
        <v>32</v>
      </c>
      <c r="G1246" s="263">
        <v>24</v>
      </c>
      <c r="H1246" s="263">
        <v>5</v>
      </c>
      <c r="I1246" s="263">
        <v>0</v>
      </c>
      <c r="J1246" s="264">
        <v>3575</v>
      </c>
      <c r="K1246" s="264">
        <v>53</v>
      </c>
      <c r="L1246" s="264">
        <v>53</v>
      </c>
      <c r="M1246" s="264">
        <v>5</v>
      </c>
      <c r="N1246" s="264">
        <v>0</v>
      </c>
      <c r="O1246" s="264">
        <v>4441</v>
      </c>
      <c r="P1246" s="264">
        <v>63</v>
      </c>
      <c r="Q1246" s="264">
        <v>63</v>
      </c>
      <c r="R1246" s="264">
        <v>24</v>
      </c>
      <c r="S1246" s="264">
        <v>0</v>
      </c>
      <c r="T1246" s="265">
        <v>0.015</v>
      </c>
      <c r="U1246" s="266">
        <v>126823</v>
      </c>
      <c r="V1246" s="266">
        <v>1799</v>
      </c>
      <c r="W1246" s="266">
        <v>1791</v>
      </c>
      <c r="X1246" s="266">
        <v>7</v>
      </c>
      <c r="Y1246" s="264">
        <v>1653</v>
      </c>
      <c r="Z1246" s="267">
        <v>0.0141299291138043</v>
      </c>
      <c r="AA1246" s="267">
        <v>0.0102695763799743</v>
      </c>
      <c r="AB1246" s="267">
        <v>0.0148251748251748</v>
      </c>
      <c r="AC1246" s="268">
        <v>0.0141859941454627</v>
      </c>
      <c r="AD1246" s="269">
        <v>-0.0045555984452005</v>
      </c>
      <c r="AE1246" s="270">
        <v>29476</v>
      </c>
      <c r="AF1246" s="271">
        <v>399</v>
      </c>
      <c r="AG1246" s="271">
        <v>1</v>
      </c>
      <c r="AH1246" s="271">
        <v>29303</v>
      </c>
      <c r="AI1246" s="271">
        <v>418</v>
      </c>
      <c r="AJ1246" s="271">
        <v>1</v>
      </c>
      <c r="AK1246" s="268">
        <v>0.0135025105170308</v>
      </c>
      <c r="AL1246" s="268">
        <v>0.0142306248506979</v>
      </c>
      <c r="AM1246" s="269">
        <v>-0.000728114333667077</v>
      </c>
    </row>
    <row r="1247" spans="1:39">
      <c r="A1247" s="279" t="s">
        <v>1669</v>
      </c>
      <c r="B1247" s="280" t="s">
        <v>3361</v>
      </c>
      <c r="C1247" s="262" t="s">
        <v>1930</v>
      </c>
      <c r="D1247" s="280" t="s">
        <v>1931</v>
      </c>
      <c r="E1247" s="263">
        <v>0</v>
      </c>
      <c r="F1247" s="263">
        <v>0</v>
      </c>
      <c r="G1247" s="263">
        <v>0</v>
      </c>
      <c r="H1247" s="263">
        <v>0</v>
      </c>
      <c r="I1247" s="263">
        <v>0</v>
      </c>
      <c r="J1247" s="264">
        <v>0</v>
      </c>
      <c r="K1247" s="264">
        <v>0</v>
      </c>
      <c r="L1247" s="264">
        <v>0</v>
      </c>
      <c r="M1247" s="264">
        <v>0</v>
      </c>
      <c r="N1247" s="264">
        <v>0</v>
      </c>
      <c r="O1247" s="264">
        <v>25</v>
      </c>
      <c r="P1247" s="264">
        <v>1</v>
      </c>
      <c r="Q1247" s="264">
        <v>1</v>
      </c>
      <c r="R1247" s="264">
        <v>1</v>
      </c>
      <c r="S1247" s="264">
        <v>0</v>
      </c>
      <c r="T1247" s="265">
        <v>0.015</v>
      </c>
      <c r="U1247" s="266">
        <v>179</v>
      </c>
      <c r="V1247" s="266">
        <v>18</v>
      </c>
      <c r="W1247" s="266">
        <v>18</v>
      </c>
      <c r="X1247" s="266">
        <v>0</v>
      </c>
      <c r="Y1247" s="264">
        <v>18</v>
      </c>
      <c r="Z1247" s="267">
        <v>0.100558659217877</v>
      </c>
      <c r="AA1247" s="267">
        <v>0</v>
      </c>
      <c r="AB1247" s="267">
        <v>0</v>
      </c>
      <c r="AC1247" s="268">
        <v>0.04</v>
      </c>
      <c r="AD1247" s="269">
        <v>0</v>
      </c>
      <c r="AE1247" s="270">
        <v>59</v>
      </c>
      <c r="AF1247" s="271">
        <v>1</v>
      </c>
      <c r="AG1247" s="271">
        <v>0</v>
      </c>
      <c r="AH1247" s="271">
        <v>19</v>
      </c>
      <c r="AI1247" s="271">
        <v>4</v>
      </c>
      <c r="AJ1247" s="271">
        <v>0</v>
      </c>
      <c r="AK1247" s="268">
        <v>0.0169491525423729</v>
      </c>
      <c r="AL1247" s="268">
        <v>0.210526315789474</v>
      </c>
      <c r="AM1247" s="269">
        <v>-0.193577163247101</v>
      </c>
    </row>
    <row r="1248" spans="1:39">
      <c r="A1248" s="279" t="s">
        <v>1669</v>
      </c>
      <c r="B1248" s="280" t="s">
        <v>3361</v>
      </c>
      <c r="C1248" s="262" t="s">
        <v>1932</v>
      </c>
      <c r="D1248" s="280" t="s">
        <v>1933</v>
      </c>
      <c r="E1248" s="263">
        <v>1595</v>
      </c>
      <c r="F1248" s="263">
        <v>12</v>
      </c>
      <c r="G1248" s="263">
        <v>9</v>
      </c>
      <c r="H1248" s="263">
        <v>0</v>
      </c>
      <c r="I1248" s="263">
        <v>0</v>
      </c>
      <c r="J1248" s="264">
        <v>1678</v>
      </c>
      <c r="K1248" s="264">
        <v>35</v>
      </c>
      <c r="L1248" s="264">
        <v>35</v>
      </c>
      <c r="M1248" s="264">
        <v>13</v>
      </c>
      <c r="N1248" s="264">
        <v>0</v>
      </c>
      <c r="O1248" s="264">
        <v>2078</v>
      </c>
      <c r="P1248" s="264">
        <v>4</v>
      </c>
      <c r="Q1248" s="264">
        <v>4</v>
      </c>
      <c r="R1248" s="264">
        <v>1</v>
      </c>
      <c r="S1248" s="264">
        <v>0</v>
      </c>
      <c r="T1248" s="265">
        <v>0.015</v>
      </c>
      <c r="U1248" s="266">
        <v>59775</v>
      </c>
      <c r="V1248" s="266">
        <v>642</v>
      </c>
      <c r="W1248" s="266">
        <v>639</v>
      </c>
      <c r="X1248" s="266">
        <v>0</v>
      </c>
      <c r="Y1248" s="264">
        <v>595</v>
      </c>
      <c r="Z1248" s="267">
        <v>0.0107402760351317</v>
      </c>
      <c r="AA1248" s="267">
        <v>0.00752351097178683</v>
      </c>
      <c r="AB1248" s="267">
        <v>0.0208581644815256</v>
      </c>
      <c r="AC1248" s="268">
        <v>0.00192492781520693</v>
      </c>
      <c r="AD1248" s="269">
        <v>-0.0133346535097388</v>
      </c>
      <c r="AE1248" s="270">
        <v>13958</v>
      </c>
      <c r="AF1248" s="271">
        <v>133</v>
      </c>
      <c r="AG1248" s="271">
        <v>0</v>
      </c>
      <c r="AH1248" s="271">
        <v>13829</v>
      </c>
      <c r="AI1248" s="271">
        <v>147</v>
      </c>
      <c r="AJ1248" s="271">
        <v>0</v>
      </c>
      <c r="AK1248" s="268">
        <v>0.00952858575727182</v>
      </c>
      <c r="AL1248" s="268">
        <v>0.0106298358521947</v>
      </c>
      <c r="AM1248" s="269">
        <v>-0.00110125009492285</v>
      </c>
    </row>
    <row r="1249" spans="1:39">
      <c r="A1249" s="279" t="s">
        <v>1669</v>
      </c>
      <c r="B1249" s="280" t="s">
        <v>3361</v>
      </c>
      <c r="C1249" s="262" t="s">
        <v>1934</v>
      </c>
      <c r="D1249" s="280" t="s">
        <v>1935</v>
      </c>
      <c r="E1249" s="263">
        <v>3192</v>
      </c>
      <c r="F1249" s="263">
        <v>104</v>
      </c>
      <c r="G1249" s="263">
        <v>88</v>
      </c>
      <c r="H1249" s="263">
        <v>29</v>
      </c>
      <c r="I1249" s="263">
        <v>0</v>
      </c>
      <c r="J1249" s="264">
        <v>3878</v>
      </c>
      <c r="K1249" s="264">
        <v>206</v>
      </c>
      <c r="L1249" s="264">
        <v>206</v>
      </c>
      <c r="M1249" s="264">
        <v>147</v>
      </c>
      <c r="N1249" s="264">
        <v>0</v>
      </c>
      <c r="O1249" s="264">
        <v>3858</v>
      </c>
      <c r="P1249" s="264">
        <v>96</v>
      </c>
      <c r="Q1249" s="264">
        <v>96</v>
      </c>
      <c r="R1249" s="264">
        <v>71</v>
      </c>
      <c r="S1249" s="264">
        <v>0</v>
      </c>
      <c r="T1249" s="265">
        <v>0.015</v>
      </c>
      <c r="U1249" s="266">
        <v>128347</v>
      </c>
      <c r="V1249" s="266">
        <v>4712</v>
      </c>
      <c r="W1249" s="266">
        <v>4696</v>
      </c>
      <c r="X1249" s="266">
        <v>1</v>
      </c>
      <c r="Y1249" s="264">
        <v>4510</v>
      </c>
      <c r="Z1249" s="267">
        <v>0.0367051820455484</v>
      </c>
      <c r="AA1249" s="267">
        <v>0.0325814536340852</v>
      </c>
      <c r="AB1249" s="267">
        <v>0.0531201650335224</v>
      </c>
      <c r="AC1249" s="268">
        <v>0.0248833592534992</v>
      </c>
      <c r="AD1249" s="269">
        <v>-0.0205387113994372</v>
      </c>
      <c r="AE1249" s="270">
        <v>28448</v>
      </c>
      <c r="AF1249" s="271">
        <v>1235</v>
      </c>
      <c r="AG1249" s="271">
        <v>0</v>
      </c>
      <c r="AH1249" s="271">
        <v>30723</v>
      </c>
      <c r="AI1249" s="271">
        <v>1249</v>
      </c>
      <c r="AJ1249" s="271">
        <v>0</v>
      </c>
      <c r="AK1249" s="268">
        <v>0.0434125421822272</v>
      </c>
      <c r="AL1249" s="268">
        <v>0.0406535820069655</v>
      </c>
      <c r="AM1249" s="269">
        <v>0.00275896017526176</v>
      </c>
    </row>
    <row r="1250" spans="1:39">
      <c r="A1250" s="279" t="s">
        <v>1669</v>
      </c>
      <c r="B1250" s="280" t="s">
        <v>3361</v>
      </c>
      <c r="C1250" s="262" t="s">
        <v>1936</v>
      </c>
      <c r="D1250" s="280" t="s">
        <v>1937</v>
      </c>
      <c r="E1250" s="263">
        <v>2128</v>
      </c>
      <c r="F1250" s="263">
        <v>27</v>
      </c>
      <c r="G1250" s="263">
        <v>20</v>
      </c>
      <c r="H1250" s="263">
        <v>1</v>
      </c>
      <c r="I1250" s="263">
        <v>0</v>
      </c>
      <c r="J1250" s="264">
        <v>2513</v>
      </c>
      <c r="K1250" s="264">
        <v>29</v>
      </c>
      <c r="L1250" s="264">
        <v>29</v>
      </c>
      <c r="M1250" s="264">
        <v>2</v>
      </c>
      <c r="N1250" s="264">
        <v>0</v>
      </c>
      <c r="O1250" s="264">
        <v>2859</v>
      </c>
      <c r="P1250" s="264">
        <v>34</v>
      </c>
      <c r="Q1250" s="264">
        <v>34</v>
      </c>
      <c r="R1250" s="264">
        <v>18</v>
      </c>
      <c r="S1250" s="264">
        <v>0</v>
      </c>
      <c r="T1250" s="265">
        <v>0.015</v>
      </c>
      <c r="U1250" s="266">
        <v>89831</v>
      </c>
      <c r="V1250" s="266">
        <v>867</v>
      </c>
      <c r="W1250" s="266">
        <v>860</v>
      </c>
      <c r="X1250" s="266">
        <v>0</v>
      </c>
      <c r="Y1250" s="264">
        <v>779</v>
      </c>
      <c r="Z1250" s="267">
        <v>0.00965145662410526</v>
      </c>
      <c r="AA1250" s="267">
        <v>0.012687969924812</v>
      </c>
      <c r="AB1250" s="267">
        <v>0.0115399920413848</v>
      </c>
      <c r="AC1250" s="268">
        <v>0.0118922700244841</v>
      </c>
      <c r="AD1250" s="269">
        <v>0.00114797788342723</v>
      </c>
      <c r="AE1250" s="270">
        <v>19602</v>
      </c>
      <c r="AF1250" s="271">
        <v>208</v>
      </c>
      <c r="AG1250" s="271">
        <v>0</v>
      </c>
      <c r="AH1250" s="271">
        <v>20208</v>
      </c>
      <c r="AI1250" s="271">
        <v>173</v>
      </c>
      <c r="AJ1250" s="271">
        <v>0</v>
      </c>
      <c r="AK1250" s="268">
        <v>0.0106111621263136</v>
      </c>
      <c r="AL1250" s="268">
        <v>0.00856096595407759</v>
      </c>
      <c r="AM1250" s="269">
        <v>0.00205019617223605</v>
      </c>
    </row>
    <row r="1251" spans="1:39">
      <c r="A1251" s="279" t="s">
        <v>1669</v>
      </c>
      <c r="B1251" s="280" t="s">
        <v>3361</v>
      </c>
      <c r="C1251" s="262" t="s">
        <v>1938</v>
      </c>
      <c r="D1251" s="280" t="s">
        <v>1939</v>
      </c>
      <c r="E1251" s="263">
        <v>0</v>
      </c>
      <c r="F1251" s="263">
        <v>0</v>
      </c>
      <c r="G1251" s="263">
        <v>0</v>
      </c>
      <c r="H1251" s="263">
        <v>0</v>
      </c>
      <c r="I1251" s="263">
        <v>0</v>
      </c>
      <c r="J1251" s="264">
        <v>0</v>
      </c>
      <c r="K1251" s="264">
        <v>0</v>
      </c>
      <c r="L1251" s="264">
        <v>0</v>
      </c>
      <c r="M1251" s="264">
        <v>0</v>
      </c>
      <c r="N1251" s="264">
        <v>0</v>
      </c>
      <c r="O1251" s="264">
        <v>0</v>
      </c>
      <c r="P1251" s="264">
        <v>0</v>
      </c>
      <c r="Q1251" s="264">
        <v>0</v>
      </c>
      <c r="R1251" s="264">
        <v>0</v>
      </c>
      <c r="S1251" s="264">
        <v>0</v>
      </c>
      <c r="T1251" s="265">
        <v>0.015</v>
      </c>
      <c r="U1251" s="266">
        <v>0</v>
      </c>
      <c r="V1251" s="266">
        <v>0</v>
      </c>
      <c r="W1251" s="266">
        <v>0</v>
      </c>
      <c r="X1251" s="266">
        <v>0</v>
      </c>
      <c r="Y1251" s="264">
        <v>0</v>
      </c>
      <c r="Z1251" s="267">
        <v>0</v>
      </c>
      <c r="AA1251" s="267">
        <v>0</v>
      </c>
      <c r="AB1251" s="267">
        <v>0</v>
      </c>
      <c r="AC1251" s="268">
        <v>0</v>
      </c>
      <c r="AD1251" s="269">
        <v>0</v>
      </c>
      <c r="AE1251" s="270">
        <v>0</v>
      </c>
      <c r="AF1251" s="271">
        <v>0</v>
      </c>
      <c r="AG1251" s="271">
        <v>0</v>
      </c>
      <c r="AH1251" s="271">
        <v>0</v>
      </c>
      <c r="AI1251" s="271">
        <v>0</v>
      </c>
      <c r="AJ1251" s="271">
        <v>0</v>
      </c>
      <c r="AK1251" s="268">
        <v>0</v>
      </c>
      <c r="AL1251" s="268">
        <v>0</v>
      </c>
      <c r="AM1251" s="269">
        <v>0</v>
      </c>
    </row>
    <row r="1252" spans="1:39">
      <c r="A1252" s="279" t="s">
        <v>1669</v>
      </c>
      <c r="B1252" s="280" t="s">
        <v>3361</v>
      </c>
      <c r="C1252" s="262" t="s">
        <v>1940</v>
      </c>
      <c r="D1252" s="280" t="s">
        <v>1941</v>
      </c>
      <c r="E1252" s="263">
        <v>5088</v>
      </c>
      <c r="F1252" s="263">
        <v>124</v>
      </c>
      <c r="G1252" s="263">
        <v>73</v>
      </c>
      <c r="H1252" s="263">
        <v>8</v>
      </c>
      <c r="I1252" s="263">
        <v>1</v>
      </c>
      <c r="J1252" s="264">
        <v>4698</v>
      </c>
      <c r="K1252" s="264">
        <v>150</v>
      </c>
      <c r="L1252" s="264">
        <v>149</v>
      </c>
      <c r="M1252" s="264">
        <v>17</v>
      </c>
      <c r="N1252" s="264">
        <v>0</v>
      </c>
      <c r="O1252" s="264">
        <v>4856</v>
      </c>
      <c r="P1252" s="264">
        <v>116</v>
      </c>
      <c r="Q1252" s="264">
        <v>116</v>
      </c>
      <c r="R1252" s="264">
        <v>67</v>
      </c>
      <c r="S1252" s="264">
        <v>0</v>
      </c>
      <c r="T1252" s="265">
        <v>0.015</v>
      </c>
      <c r="U1252" s="266">
        <v>175823</v>
      </c>
      <c r="V1252" s="266">
        <v>3714</v>
      </c>
      <c r="W1252" s="266">
        <v>3660</v>
      </c>
      <c r="X1252" s="266">
        <v>3</v>
      </c>
      <c r="Y1252" s="264">
        <v>3357</v>
      </c>
      <c r="Z1252" s="267">
        <v>0.0211064536494088</v>
      </c>
      <c r="AA1252" s="267">
        <v>0.0241745283018868</v>
      </c>
      <c r="AB1252" s="267">
        <v>0.0319284802043423</v>
      </c>
      <c r="AC1252" s="268">
        <v>0.0238879736408567</v>
      </c>
      <c r="AD1252" s="269">
        <v>-0.00775395190245548</v>
      </c>
      <c r="AE1252" s="270">
        <v>36277</v>
      </c>
      <c r="AF1252" s="271">
        <v>929</v>
      </c>
      <c r="AG1252" s="271">
        <v>2</v>
      </c>
      <c r="AH1252" s="271">
        <v>41147</v>
      </c>
      <c r="AI1252" s="271">
        <v>893</v>
      </c>
      <c r="AJ1252" s="271">
        <v>0</v>
      </c>
      <c r="AK1252" s="268">
        <v>0.0255533809300659</v>
      </c>
      <c r="AL1252" s="268">
        <v>0.0217026757722313</v>
      </c>
      <c r="AM1252" s="269">
        <v>0.00385070515783461</v>
      </c>
    </row>
    <row r="1253" spans="1:39">
      <c r="A1253" s="279" t="s">
        <v>1669</v>
      </c>
      <c r="B1253" s="280" t="s">
        <v>3361</v>
      </c>
      <c r="C1253" s="262" t="s">
        <v>1942</v>
      </c>
      <c r="D1253" s="280" t="s">
        <v>1943</v>
      </c>
      <c r="E1253" s="263">
        <v>1880</v>
      </c>
      <c r="F1253" s="263">
        <v>32</v>
      </c>
      <c r="G1253" s="263">
        <v>26</v>
      </c>
      <c r="H1253" s="263">
        <v>1</v>
      </c>
      <c r="I1253" s="263">
        <v>0</v>
      </c>
      <c r="J1253" s="264">
        <v>2456</v>
      </c>
      <c r="K1253" s="264">
        <v>59</v>
      </c>
      <c r="L1253" s="264">
        <v>58</v>
      </c>
      <c r="M1253" s="264">
        <v>4</v>
      </c>
      <c r="N1253" s="264">
        <v>0</v>
      </c>
      <c r="O1253" s="264">
        <v>2674</v>
      </c>
      <c r="P1253" s="264">
        <v>41</v>
      </c>
      <c r="Q1253" s="264">
        <v>41</v>
      </c>
      <c r="R1253" s="264">
        <v>18</v>
      </c>
      <c r="S1253" s="264">
        <v>0</v>
      </c>
      <c r="T1253" s="265">
        <v>0.015</v>
      </c>
      <c r="U1253" s="266">
        <v>80168</v>
      </c>
      <c r="V1253" s="266">
        <v>1489</v>
      </c>
      <c r="W1253" s="266">
        <v>1482</v>
      </c>
      <c r="X1253" s="266">
        <v>0</v>
      </c>
      <c r="Y1253" s="264">
        <v>1361</v>
      </c>
      <c r="Z1253" s="267">
        <v>0.0185734956591159</v>
      </c>
      <c r="AA1253" s="267">
        <v>0.0170212765957447</v>
      </c>
      <c r="AB1253" s="267">
        <v>0.0240228013029316</v>
      </c>
      <c r="AC1253" s="268">
        <v>0.0153328347045625</v>
      </c>
      <c r="AD1253" s="269">
        <v>-0.00700152470718692</v>
      </c>
      <c r="AE1253" s="270">
        <v>17969</v>
      </c>
      <c r="AF1253" s="271">
        <v>322</v>
      </c>
      <c r="AG1253" s="271">
        <v>0</v>
      </c>
      <c r="AH1253" s="271">
        <v>18393</v>
      </c>
      <c r="AI1253" s="271">
        <v>342</v>
      </c>
      <c r="AJ1253" s="271">
        <v>0</v>
      </c>
      <c r="AK1253" s="268">
        <v>0.0179197506817296</v>
      </c>
      <c r="AL1253" s="268">
        <v>0.0185940303376284</v>
      </c>
      <c r="AM1253" s="269">
        <v>-0.0006742796558988</v>
      </c>
    </row>
    <row r="1254" spans="1:39">
      <c r="A1254" s="279" t="s">
        <v>1669</v>
      </c>
      <c r="B1254" s="280" t="s">
        <v>3361</v>
      </c>
      <c r="C1254" s="262" t="s">
        <v>1944</v>
      </c>
      <c r="D1254" s="280" t="s">
        <v>1945</v>
      </c>
      <c r="E1254" s="263">
        <v>3436</v>
      </c>
      <c r="F1254" s="263">
        <v>62</v>
      </c>
      <c r="G1254" s="263">
        <v>43</v>
      </c>
      <c r="H1254" s="263">
        <v>4</v>
      </c>
      <c r="I1254" s="263">
        <v>0</v>
      </c>
      <c r="J1254" s="264">
        <v>4562</v>
      </c>
      <c r="K1254" s="264">
        <v>71</v>
      </c>
      <c r="L1254" s="264">
        <v>71</v>
      </c>
      <c r="M1254" s="264">
        <v>9</v>
      </c>
      <c r="N1254" s="264">
        <v>0</v>
      </c>
      <c r="O1254" s="264">
        <v>4272</v>
      </c>
      <c r="P1254" s="264">
        <v>44</v>
      </c>
      <c r="Q1254" s="264">
        <v>44</v>
      </c>
      <c r="R1254" s="264">
        <v>31</v>
      </c>
      <c r="S1254" s="264">
        <v>0</v>
      </c>
      <c r="T1254" s="265">
        <v>0.015</v>
      </c>
      <c r="U1254" s="266">
        <v>145930</v>
      </c>
      <c r="V1254" s="266">
        <v>2096</v>
      </c>
      <c r="W1254" s="266">
        <v>2077</v>
      </c>
      <c r="X1254" s="266">
        <v>1</v>
      </c>
      <c r="Y1254" s="264">
        <v>1925</v>
      </c>
      <c r="Z1254" s="267">
        <v>0.0143561981772083</v>
      </c>
      <c r="AA1254" s="267">
        <v>0.0180442374854482</v>
      </c>
      <c r="AB1254" s="267">
        <v>0.0155633494081543</v>
      </c>
      <c r="AC1254" s="268">
        <v>0.0102996254681648</v>
      </c>
      <c r="AD1254" s="269">
        <v>0.00248088807729388</v>
      </c>
      <c r="AE1254" s="270">
        <v>32496</v>
      </c>
      <c r="AF1254" s="271">
        <v>535</v>
      </c>
      <c r="AG1254" s="271">
        <v>0</v>
      </c>
      <c r="AH1254" s="271">
        <v>33337</v>
      </c>
      <c r="AI1254" s="271">
        <v>498</v>
      </c>
      <c r="AJ1254" s="271">
        <v>0</v>
      </c>
      <c r="AK1254" s="268">
        <v>0.0164635647464303</v>
      </c>
      <c r="AL1254" s="268">
        <v>0.0149383567807541</v>
      </c>
      <c r="AM1254" s="269">
        <v>0.00152520796567621</v>
      </c>
    </row>
    <row r="1255" spans="1:39">
      <c r="A1255" s="279" t="s">
        <v>1669</v>
      </c>
      <c r="B1255" s="280" t="s">
        <v>3361</v>
      </c>
      <c r="C1255" s="262" t="s">
        <v>1946</v>
      </c>
      <c r="D1255" s="280" t="s">
        <v>1947</v>
      </c>
      <c r="E1255" s="263">
        <v>3794</v>
      </c>
      <c r="F1255" s="263">
        <v>60</v>
      </c>
      <c r="G1255" s="263">
        <v>36</v>
      </c>
      <c r="H1255" s="263">
        <v>7</v>
      </c>
      <c r="I1255" s="263">
        <v>0</v>
      </c>
      <c r="J1255" s="264">
        <v>4229</v>
      </c>
      <c r="K1255" s="264">
        <v>83</v>
      </c>
      <c r="L1255" s="264">
        <v>82</v>
      </c>
      <c r="M1255" s="264">
        <v>23</v>
      </c>
      <c r="N1255" s="264">
        <v>0</v>
      </c>
      <c r="O1255" s="264">
        <v>4517</v>
      </c>
      <c r="P1255" s="264">
        <v>35</v>
      </c>
      <c r="Q1255" s="264">
        <v>35</v>
      </c>
      <c r="R1255" s="264">
        <v>20</v>
      </c>
      <c r="S1255" s="264">
        <v>0</v>
      </c>
      <c r="T1255" s="265">
        <v>0.015</v>
      </c>
      <c r="U1255" s="266">
        <v>151439</v>
      </c>
      <c r="V1255" s="266">
        <v>1858</v>
      </c>
      <c r="W1255" s="266">
        <v>1831</v>
      </c>
      <c r="X1255" s="266">
        <v>0</v>
      </c>
      <c r="Y1255" s="264">
        <v>1696</v>
      </c>
      <c r="Z1255" s="267">
        <v>0.0122689663825038</v>
      </c>
      <c r="AA1255" s="267">
        <v>0.0158144438587243</v>
      </c>
      <c r="AB1255" s="267">
        <v>0.0196263892173091</v>
      </c>
      <c r="AC1255" s="268">
        <v>0.00774850564533983</v>
      </c>
      <c r="AD1255" s="269">
        <v>-0.00381194535858476</v>
      </c>
      <c r="AE1255" s="270">
        <v>33471</v>
      </c>
      <c r="AF1255" s="271">
        <v>478</v>
      </c>
      <c r="AG1255" s="271">
        <v>0</v>
      </c>
      <c r="AH1255" s="271">
        <v>35071</v>
      </c>
      <c r="AI1255" s="271">
        <v>423</v>
      </c>
      <c r="AJ1255" s="271">
        <v>0</v>
      </c>
      <c r="AK1255" s="268">
        <v>0.0142810193899196</v>
      </c>
      <c r="AL1255" s="268">
        <v>0.0120612471842833</v>
      </c>
      <c r="AM1255" s="269">
        <v>0.00221977220563632</v>
      </c>
    </row>
    <row r="1256" spans="1:39">
      <c r="A1256" s="279" t="s">
        <v>1669</v>
      </c>
      <c r="B1256" s="280" t="s">
        <v>3361</v>
      </c>
      <c r="C1256" s="262" t="s">
        <v>1948</v>
      </c>
      <c r="D1256" s="280" t="s">
        <v>1949</v>
      </c>
      <c r="E1256" s="263">
        <v>1566</v>
      </c>
      <c r="F1256" s="263">
        <v>23</v>
      </c>
      <c r="G1256" s="263">
        <v>12</v>
      </c>
      <c r="H1256" s="263">
        <v>0</v>
      </c>
      <c r="I1256" s="263">
        <v>0</v>
      </c>
      <c r="J1256" s="264">
        <v>2033</v>
      </c>
      <c r="K1256" s="264">
        <v>36</v>
      </c>
      <c r="L1256" s="264">
        <v>36</v>
      </c>
      <c r="M1256" s="264">
        <v>0</v>
      </c>
      <c r="N1256" s="264">
        <v>0</v>
      </c>
      <c r="O1256" s="264">
        <v>2125</v>
      </c>
      <c r="P1256" s="264">
        <v>17</v>
      </c>
      <c r="Q1256" s="264">
        <v>17</v>
      </c>
      <c r="R1256" s="264">
        <v>8</v>
      </c>
      <c r="S1256" s="264">
        <v>0</v>
      </c>
      <c r="T1256" s="265">
        <v>0.015</v>
      </c>
      <c r="U1256" s="266">
        <v>65443</v>
      </c>
      <c r="V1256" s="266">
        <v>806</v>
      </c>
      <c r="W1256" s="266">
        <v>795</v>
      </c>
      <c r="X1256" s="266">
        <v>0</v>
      </c>
      <c r="Y1256" s="264">
        <v>723</v>
      </c>
      <c r="Z1256" s="267">
        <v>0.012316061305258</v>
      </c>
      <c r="AA1256" s="267">
        <v>0.0146871008939974</v>
      </c>
      <c r="AB1256" s="267">
        <v>0.0177078209542548</v>
      </c>
      <c r="AC1256" s="268">
        <v>0.008</v>
      </c>
      <c r="AD1256" s="269">
        <v>-0.00302072006025735</v>
      </c>
      <c r="AE1256" s="270">
        <v>15517</v>
      </c>
      <c r="AF1256" s="271">
        <v>203</v>
      </c>
      <c r="AG1256" s="271">
        <v>0</v>
      </c>
      <c r="AH1256" s="271">
        <v>15279</v>
      </c>
      <c r="AI1256" s="271">
        <v>205</v>
      </c>
      <c r="AJ1256" s="271">
        <v>0</v>
      </c>
      <c r="AK1256" s="268">
        <v>0.0130824257266224</v>
      </c>
      <c r="AL1256" s="268">
        <v>0.0134171084495059</v>
      </c>
      <c r="AM1256" s="269">
        <v>-0.000334682722883443</v>
      </c>
    </row>
    <row r="1257" spans="1:39">
      <c r="A1257" s="279" t="s">
        <v>1669</v>
      </c>
      <c r="B1257" s="280" t="s">
        <v>3361</v>
      </c>
      <c r="C1257" s="262" t="s">
        <v>1950</v>
      </c>
      <c r="D1257" s="280" t="s">
        <v>1951</v>
      </c>
      <c r="E1257" s="263">
        <v>1542</v>
      </c>
      <c r="F1257" s="263">
        <v>26</v>
      </c>
      <c r="G1257" s="263">
        <v>18</v>
      </c>
      <c r="H1257" s="263">
        <v>0</v>
      </c>
      <c r="I1257" s="263">
        <v>0</v>
      </c>
      <c r="J1257" s="264">
        <v>2715</v>
      </c>
      <c r="K1257" s="264">
        <v>33</v>
      </c>
      <c r="L1257" s="264">
        <v>32</v>
      </c>
      <c r="M1257" s="264">
        <v>1</v>
      </c>
      <c r="N1257" s="264">
        <v>0</v>
      </c>
      <c r="O1257" s="264">
        <v>2826</v>
      </c>
      <c r="P1257" s="264">
        <v>32</v>
      </c>
      <c r="Q1257" s="264">
        <v>32</v>
      </c>
      <c r="R1257" s="264">
        <v>11</v>
      </c>
      <c r="S1257" s="264">
        <v>0</v>
      </c>
      <c r="T1257" s="265">
        <v>0.015</v>
      </c>
      <c r="U1257" s="266">
        <v>82193</v>
      </c>
      <c r="V1257" s="266">
        <v>1198</v>
      </c>
      <c r="W1257" s="266">
        <v>1188</v>
      </c>
      <c r="X1257" s="266">
        <v>0</v>
      </c>
      <c r="Y1257" s="264">
        <v>1091</v>
      </c>
      <c r="Z1257" s="267">
        <v>0.0145754504641514</v>
      </c>
      <c r="AA1257" s="267">
        <v>0.0168612191958495</v>
      </c>
      <c r="AB1257" s="267">
        <v>0.0121546961325967</v>
      </c>
      <c r="AC1257" s="268">
        <v>0.0113234253361642</v>
      </c>
      <c r="AD1257" s="269">
        <v>0.00470652306325286</v>
      </c>
      <c r="AE1257" s="270">
        <v>19566</v>
      </c>
      <c r="AF1257" s="271">
        <v>257</v>
      </c>
      <c r="AG1257" s="271">
        <v>0</v>
      </c>
      <c r="AH1257" s="271">
        <v>19408</v>
      </c>
      <c r="AI1257" s="271">
        <v>299</v>
      </c>
      <c r="AJ1257" s="271">
        <v>0</v>
      </c>
      <c r="AK1257" s="268">
        <v>0.0131350301543494</v>
      </c>
      <c r="AL1257" s="268">
        <v>0.0154060181368508</v>
      </c>
      <c r="AM1257" s="269">
        <v>-0.0022709879825014</v>
      </c>
    </row>
    <row r="1258" spans="1:39">
      <c r="A1258" s="279" t="s">
        <v>1669</v>
      </c>
      <c r="B1258" s="280" t="s">
        <v>3361</v>
      </c>
      <c r="C1258" s="262" t="s">
        <v>1952</v>
      </c>
      <c r="D1258" s="280" t="s">
        <v>1953</v>
      </c>
      <c r="E1258" s="263">
        <v>2377</v>
      </c>
      <c r="F1258" s="263">
        <v>25</v>
      </c>
      <c r="G1258" s="263">
        <v>17</v>
      </c>
      <c r="H1258" s="263">
        <v>0</v>
      </c>
      <c r="I1258" s="263">
        <v>0</v>
      </c>
      <c r="J1258" s="264">
        <v>3400</v>
      </c>
      <c r="K1258" s="264">
        <v>30</v>
      </c>
      <c r="L1258" s="264">
        <v>30</v>
      </c>
      <c r="M1258" s="264">
        <v>3</v>
      </c>
      <c r="N1258" s="264">
        <v>0</v>
      </c>
      <c r="O1258" s="264">
        <v>3416</v>
      </c>
      <c r="P1258" s="264">
        <v>47</v>
      </c>
      <c r="Q1258" s="264">
        <v>47</v>
      </c>
      <c r="R1258" s="264">
        <v>26</v>
      </c>
      <c r="S1258" s="264">
        <v>0</v>
      </c>
      <c r="T1258" s="265">
        <v>0.015</v>
      </c>
      <c r="U1258" s="266">
        <v>108422</v>
      </c>
      <c r="V1258" s="266">
        <v>1191</v>
      </c>
      <c r="W1258" s="266">
        <v>1183</v>
      </c>
      <c r="X1258" s="266">
        <v>1</v>
      </c>
      <c r="Y1258" s="264">
        <v>1099</v>
      </c>
      <c r="Z1258" s="267">
        <v>0.010975632251757</v>
      </c>
      <c r="AA1258" s="267">
        <v>0.01051745898191</v>
      </c>
      <c r="AB1258" s="267">
        <v>0.00882352941176471</v>
      </c>
      <c r="AC1258" s="268">
        <v>0.0137587822014052</v>
      </c>
      <c r="AD1258" s="269">
        <v>0.00169392957014526</v>
      </c>
      <c r="AE1258" s="270">
        <v>25096</v>
      </c>
      <c r="AF1258" s="271">
        <v>249</v>
      </c>
      <c r="AG1258" s="271">
        <v>0</v>
      </c>
      <c r="AH1258" s="271">
        <v>25670</v>
      </c>
      <c r="AI1258" s="271">
        <v>304</v>
      </c>
      <c r="AJ1258" s="271">
        <v>1</v>
      </c>
      <c r="AK1258" s="268">
        <v>0.00992189990436723</v>
      </c>
      <c r="AL1258" s="268">
        <v>0.0118036618620958</v>
      </c>
      <c r="AM1258" s="269">
        <v>-0.0018817619577286</v>
      </c>
    </row>
    <row r="1259" spans="1:39">
      <c r="A1259" s="279" t="s">
        <v>1669</v>
      </c>
      <c r="B1259" s="280" t="s">
        <v>3361</v>
      </c>
      <c r="C1259" s="262" t="s">
        <v>1954</v>
      </c>
      <c r="D1259" s="280" t="s">
        <v>1955</v>
      </c>
      <c r="E1259" s="263">
        <v>1198</v>
      </c>
      <c r="F1259" s="263">
        <v>17</v>
      </c>
      <c r="G1259" s="263">
        <v>11</v>
      </c>
      <c r="H1259" s="263">
        <v>0</v>
      </c>
      <c r="I1259" s="263">
        <v>0</v>
      </c>
      <c r="J1259" s="264">
        <v>2166</v>
      </c>
      <c r="K1259" s="264">
        <v>29</v>
      </c>
      <c r="L1259" s="264">
        <v>29</v>
      </c>
      <c r="M1259" s="264">
        <v>0</v>
      </c>
      <c r="N1259" s="264">
        <v>0</v>
      </c>
      <c r="O1259" s="264">
        <v>2085</v>
      </c>
      <c r="P1259" s="264">
        <v>31</v>
      </c>
      <c r="Q1259" s="264">
        <v>31</v>
      </c>
      <c r="R1259" s="264">
        <v>11</v>
      </c>
      <c r="S1259" s="264">
        <v>0</v>
      </c>
      <c r="T1259" s="265">
        <v>0.015</v>
      </c>
      <c r="U1259" s="266">
        <v>62632</v>
      </c>
      <c r="V1259" s="266">
        <v>579</v>
      </c>
      <c r="W1259" s="266">
        <v>571</v>
      </c>
      <c r="X1259" s="266">
        <v>0</v>
      </c>
      <c r="Y1259" s="264">
        <v>493</v>
      </c>
      <c r="Z1259" s="267">
        <v>0.00924447566739047</v>
      </c>
      <c r="AA1259" s="267">
        <v>0.0141903171953255</v>
      </c>
      <c r="AB1259" s="267">
        <v>0.0133887349953832</v>
      </c>
      <c r="AC1259" s="268">
        <v>0.0148681055155875</v>
      </c>
      <c r="AD1259" s="269">
        <v>0.000801582199942348</v>
      </c>
      <c r="AE1259" s="270">
        <v>15071</v>
      </c>
      <c r="AF1259" s="271">
        <v>154</v>
      </c>
      <c r="AG1259" s="271">
        <v>0</v>
      </c>
      <c r="AH1259" s="271">
        <v>14445</v>
      </c>
      <c r="AI1259" s="271">
        <v>128</v>
      </c>
      <c r="AJ1259" s="271">
        <v>0</v>
      </c>
      <c r="AK1259" s="268">
        <v>0.0102183000464468</v>
      </c>
      <c r="AL1259" s="268">
        <v>0.00886119764624438</v>
      </c>
      <c r="AM1259" s="269">
        <v>0.00135710240020244</v>
      </c>
    </row>
    <row r="1260" spans="1:39">
      <c r="A1260" s="279" t="s">
        <v>1669</v>
      </c>
      <c r="B1260" s="280" t="s">
        <v>3361</v>
      </c>
      <c r="C1260" s="262" t="s">
        <v>1956</v>
      </c>
      <c r="D1260" s="280" t="s">
        <v>1957</v>
      </c>
      <c r="E1260" s="263">
        <v>1190</v>
      </c>
      <c r="F1260" s="263">
        <v>16</v>
      </c>
      <c r="G1260" s="263">
        <v>13</v>
      </c>
      <c r="H1260" s="263">
        <v>2</v>
      </c>
      <c r="I1260" s="263">
        <v>0</v>
      </c>
      <c r="J1260" s="264">
        <v>2041</v>
      </c>
      <c r="K1260" s="264">
        <v>8</v>
      </c>
      <c r="L1260" s="264">
        <v>8</v>
      </c>
      <c r="M1260" s="264">
        <v>3</v>
      </c>
      <c r="N1260" s="264">
        <v>0</v>
      </c>
      <c r="O1260" s="264">
        <v>2204</v>
      </c>
      <c r="P1260" s="264">
        <v>14</v>
      </c>
      <c r="Q1260" s="264">
        <v>14</v>
      </c>
      <c r="R1260" s="264">
        <v>1</v>
      </c>
      <c r="S1260" s="264">
        <v>0</v>
      </c>
      <c r="T1260" s="265">
        <v>0.015</v>
      </c>
      <c r="U1260" s="266">
        <v>62985</v>
      </c>
      <c r="V1260" s="266">
        <v>661</v>
      </c>
      <c r="W1260" s="266">
        <v>658</v>
      </c>
      <c r="X1260" s="266">
        <v>0</v>
      </c>
      <c r="Y1260" s="264">
        <v>622</v>
      </c>
      <c r="Z1260" s="267">
        <v>0.0104945621973486</v>
      </c>
      <c r="AA1260" s="267">
        <v>0.0134453781512605</v>
      </c>
      <c r="AB1260" s="267">
        <v>0.00391964723174914</v>
      </c>
      <c r="AC1260" s="268">
        <v>0.00635208711433757</v>
      </c>
      <c r="AD1260" s="269">
        <v>0.00952573091951136</v>
      </c>
      <c r="AE1260" s="270">
        <v>15147</v>
      </c>
      <c r="AF1260" s="271">
        <v>140</v>
      </c>
      <c r="AG1260" s="271">
        <v>0</v>
      </c>
      <c r="AH1260" s="271">
        <v>15087</v>
      </c>
      <c r="AI1260" s="271">
        <v>187</v>
      </c>
      <c r="AJ1260" s="271">
        <v>0</v>
      </c>
      <c r="AK1260" s="268">
        <v>0.00924275434079356</v>
      </c>
      <c r="AL1260" s="268">
        <v>0.0123947769602969</v>
      </c>
      <c r="AM1260" s="269">
        <v>-0.00315202261950339</v>
      </c>
    </row>
    <row r="1261" spans="1:39">
      <c r="A1261" s="279" t="s">
        <v>1669</v>
      </c>
      <c r="B1261" s="280" t="s">
        <v>3361</v>
      </c>
      <c r="C1261" s="262" t="s">
        <v>1958</v>
      </c>
      <c r="D1261" s="280" t="s">
        <v>1959</v>
      </c>
      <c r="E1261" s="263">
        <v>2248</v>
      </c>
      <c r="F1261" s="263">
        <v>41</v>
      </c>
      <c r="G1261" s="263">
        <v>31</v>
      </c>
      <c r="H1261" s="263">
        <v>0</v>
      </c>
      <c r="I1261" s="263">
        <v>0</v>
      </c>
      <c r="J1261" s="264">
        <v>3858</v>
      </c>
      <c r="K1261" s="264">
        <v>47</v>
      </c>
      <c r="L1261" s="264">
        <v>46</v>
      </c>
      <c r="M1261" s="264">
        <v>8</v>
      </c>
      <c r="N1261" s="264">
        <v>0</v>
      </c>
      <c r="O1261" s="264">
        <v>3900</v>
      </c>
      <c r="P1261" s="264">
        <v>53</v>
      </c>
      <c r="Q1261" s="264">
        <v>53</v>
      </c>
      <c r="R1261" s="264">
        <v>16</v>
      </c>
      <c r="S1261" s="264">
        <v>0</v>
      </c>
      <c r="T1261" s="265">
        <v>0.015</v>
      </c>
      <c r="U1261" s="266">
        <v>119647</v>
      </c>
      <c r="V1261" s="266">
        <v>1540</v>
      </c>
      <c r="W1261" s="266">
        <v>1528</v>
      </c>
      <c r="X1261" s="266">
        <v>2</v>
      </c>
      <c r="Y1261" s="264">
        <v>1381</v>
      </c>
      <c r="Z1261" s="267">
        <v>0.012854480262773</v>
      </c>
      <c r="AA1261" s="267">
        <v>0.0182384341637011</v>
      </c>
      <c r="AB1261" s="267">
        <v>0.012182477967859</v>
      </c>
      <c r="AC1261" s="268">
        <v>0.0135897435897436</v>
      </c>
      <c r="AD1261" s="269">
        <v>0.00605595619584207</v>
      </c>
      <c r="AE1261" s="270">
        <v>27356</v>
      </c>
      <c r="AF1261" s="271">
        <v>313</v>
      </c>
      <c r="AG1261" s="271">
        <v>0</v>
      </c>
      <c r="AH1261" s="271">
        <v>27736</v>
      </c>
      <c r="AI1261" s="271">
        <v>373</v>
      </c>
      <c r="AJ1261" s="271">
        <v>0</v>
      </c>
      <c r="AK1261" s="268">
        <v>0.0114417312472584</v>
      </c>
      <c r="AL1261" s="268">
        <v>0.0134482261321027</v>
      </c>
      <c r="AM1261" s="269">
        <v>-0.00200649488484431</v>
      </c>
    </row>
    <row r="1262" spans="1:39">
      <c r="A1262" s="279" t="s">
        <v>1669</v>
      </c>
      <c r="B1262" s="280" t="s">
        <v>3361</v>
      </c>
      <c r="C1262" s="262" t="s">
        <v>1960</v>
      </c>
      <c r="D1262" s="280" t="s">
        <v>1961</v>
      </c>
      <c r="E1262" s="263">
        <v>1639</v>
      </c>
      <c r="F1262" s="263">
        <v>45</v>
      </c>
      <c r="G1262" s="263">
        <v>24</v>
      </c>
      <c r="H1262" s="263">
        <v>3</v>
      </c>
      <c r="I1262" s="263">
        <v>0</v>
      </c>
      <c r="J1262" s="264">
        <v>2764</v>
      </c>
      <c r="K1262" s="264">
        <v>65</v>
      </c>
      <c r="L1262" s="264">
        <v>65</v>
      </c>
      <c r="M1262" s="264">
        <v>0</v>
      </c>
      <c r="N1262" s="264">
        <v>0</v>
      </c>
      <c r="O1262" s="264">
        <v>2998</v>
      </c>
      <c r="P1262" s="264">
        <v>36</v>
      </c>
      <c r="Q1262" s="264">
        <v>36</v>
      </c>
      <c r="R1262" s="264">
        <v>7</v>
      </c>
      <c r="S1262" s="264">
        <v>0</v>
      </c>
      <c r="T1262" s="265">
        <v>0.015</v>
      </c>
      <c r="U1262" s="266">
        <v>84311</v>
      </c>
      <c r="V1262" s="266">
        <v>1145</v>
      </c>
      <c r="W1262" s="266">
        <v>1124</v>
      </c>
      <c r="X1262" s="266">
        <v>0</v>
      </c>
      <c r="Y1262" s="264">
        <v>988</v>
      </c>
      <c r="Z1262" s="267">
        <v>0.0135806715612435</v>
      </c>
      <c r="AA1262" s="267">
        <v>0.0274557657107993</v>
      </c>
      <c r="AB1262" s="267">
        <v>0.0235166425470333</v>
      </c>
      <c r="AC1262" s="268">
        <v>0.0120080053368913</v>
      </c>
      <c r="AD1262" s="269">
        <v>0.00393912316376598</v>
      </c>
      <c r="AE1262" s="270">
        <v>20231</v>
      </c>
      <c r="AF1262" s="271">
        <v>278</v>
      </c>
      <c r="AG1262" s="271">
        <v>0</v>
      </c>
      <c r="AH1262" s="271">
        <v>20266</v>
      </c>
      <c r="AI1262" s="271">
        <v>295</v>
      </c>
      <c r="AJ1262" s="271">
        <v>0</v>
      </c>
      <c r="AK1262" s="268">
        <v>0.0137412881221887</v>
      </c>
      <c r="AL1262" s="268">
        <v>0.0145563998815751</v>
      </c>
      <c r="AM1262" s="269">
        <v>-0.000815111759386332</v>
      </c>
    </row>
    <row r="1263" spans="1:39">
      <c r="A1263" s="279" t="s">
        <v>1669</v>
      </c>
      <c r="B1263" s="280" t="s">
        <v>3361</v>
      </c>
      <c r="C1263" s="262" t="s">
        <v>1962</v>
      </c>
      <c r="D1263" s="280" t="s">
        <v>1963</v>
      </c>
      <c r="E1263" s="263">
        <v>1115</v>
      </c>
      <c r="F1263" s="263">
        <v>19</v>
      </c>
      <c r="G1263" s="263">
        <v>13</v>
      </c>
      <c r="H1263" s="263">
        <v>0</v>
      </c>
      <c r="I1263" s="263">
        <v>0</v>
      </c>
      <c r="J1263" s="264">
        <v>1798</v>
      </c>
      <c r="K1263" s="264">
        <v>15</v>
      </c>
      <c r="L1263" s="264">
        <v>15</v>
      </c>
      <c r="M1263" s="264">
        <v>1</v>
      </c>
      <c r="N1263" s="264">
        <v>0</v>
      </c>
      <c r="O1263" s="264">
        <v>1887</v>
      </c>
      <c r="P1263" s="264">
        <v>21</v>
      </c>
      <c r="Q1263" s="264">
        <v>21</v>
      </c>
      <c r="R1263" s="264">
        <v>12</v>
      </c>
      <c r="S1263" s="264">
        <v>0</v>
      </c>
      <c r="T1263" s="265">
        <v>0.015</v>
      </c>
      <c r="U1263" s="266">
        <v>53560</v>
      </c>
      <c r="V1263" s="266">
        <v>633</v>
      </c>
      <c r="W1263" s="266">
        <v>627</v>
      </c>
      <c r="X1263" s="266">
        <v>0</v>
      </c>
      <c r="Y1263" s="264">
        <v>581</v>
      </c>
      <c r="Z1263" s="267">
        <v>0.0118185212845407</v>
      </c>
      <c r="AA1263" s="267">
        <v>0.0170403587443946</v>
      </c>
      <c r="AB1263" s="267">
        <v>0.00834260289210234</v>
      </c>
      <c r="AC1263" s="268">
        <v>0.0111287758346582</v>
      </c>
      <c r="AD1263" s="269">
        <v>0.00869775585229228</v>
      </c>
      <c r="AE1263" s="270">
        <v>12938</v>
      </c>
      <c r="AF1263" s="271">
        <v>139</v>
      </c>
      <c r="AG1263" s="271">
        <v>0</v>
      </c>
      <c r="AH1263" s="271">
        <v>12514</v>
      </c>
      <c r="AI1263" s="271">
        <v>152</v>
      </c>
      <c r="AJ1263" s="271">
        <v>0</v>
      </c>
      <c r="AK1263" s="268">
        <v>0.0107435461431442</v>
      </c>
      <c r="AL1263" s="268">
        <v>0.0121463960364392</v>
      </c>
      <c r="AM1263" s="269">
        <v>-0.00140284989329496</v>
      </c>
    </row>
    <row r="1264" spans="1:39">
      <c r="A1264" s="279" t="s">
        <v>1669</v>
      </c>
      <c r="B1264" s="280" t="s">
        <v>3361</v>
      </c>
      <c r="C1264" s="262" t="s">
        <v>1964</v>
      </c>
      <c r="D1264" s="280" t="s">
        <v>1965</v>
      </c>
      <c r="E1264" s="263">
        <v>1888</v>
      </c>
      <c r="F1264" s="263">
        <v>30</v>
      </c>
      <c r="G1264" s="263">
        <v>25</v>
      </c>
      <c r="H1264" s="263">
        <v>1</v>
      </c>
      <c r="I1264" s="263">
        <v>0</v>
      </c>
      <c r="J1264" s="264">
        <v>3313</v>
      </c>
      <c r="K1264" s="264">
        <v>26</v>
      </c>
      <c r="L1264" s="264">
        <v>26</v>
      </c>
      <c r="M1264" s="264">
        <v>2</v>
      </c>
      <c r="N1264" s="264">
        <v>0</v>
      </c>
      <c r="O1264" s="264">
        <v>3226</v>
      </c>
      <c r="P1264" s="264">
        <v>40</v>
      </c>
      <c r="Q1264" s="264">
        <v>40</v>
      </c>
      <c r="R1264" s="264">
        <v>23</v>
      </c>
      <c r="S1264" s="264">
        <v>0</v>
      </c>
      <c r="T1264" s="265">
        <v>0.015</v>
      </c>
      <c r="U1264" s="266">
        <v>99615</v>
      </c>
      <c r="V1264" s="266">
        <v>847</v>
      </c>
      <c r="W1264" s="266">
        <v>841</v>
      </c>
      <c r="X1264" s="266">
        <v>1</v>
      </c>
      <c r="Y1264" s="264">
        <v>765</v>
      </c>
      <c r="Z1264" s="267">
        <v>0.00849269688299955</v>
      </c>
      <c r="AA1264" s="267">
        <v>0.0158898305084746</v>
      </c>
      <c r="AB1264" s="267">
        <v>0.00784787201931784</v>
      </c>
      <c r="AC1264" s="268">
        <v>0.0123992560446373</v>
      </c>
      <c r="AD1264" s="269">
        <v>0.00804195848915674</v>
      </c>
      <c r="AE1264" s="270">
        <v>24914</v>
      </c>
      <c r="AF1264" s="271">
        <v>226</v>
      </c>
      <c r="AG1264" s="271">
        <v>0</v>
      </c>
      <c r="AH1264" s="271">
        <v>23209</v>
      </c>
      <c r="AI1264" s="271">
        <v>204</v>
      </c>
      <c r="AJ1264" s="271">
        <v>0</v>
      </c>
      <c r="AK1264" s="268">
        <v>0.00907120494501084</v>
      </c>
      <c r="AL1264" s="268">
        <v>0.00878969365332414</v>
      </c>
      <c r="AM1264" s="269">
        <v>0.000281511291686697</v>
      </c>
    </row>
    <row r="1265" spans="1:39">
      <c r="A1265" s="279" t="s">
        <v>1669</v>
      </c>
      <c r="B1265" s="280" t="s">
        <v>3360</v>
      </c>
      <c r="C1265" s="262" t="s">
        <v>1966</v>
      </c>
      <c r="D1265" s="280" t="s">
        <v>1967</v>
      </c>
      <c r="E1265" s="263">
        <v>3853</v>
      </c>
      <c r="F1265" s="263">
        <v>162</v>
      </c>
      <c r="G1265" s="263">
        <v>108</v>
      </c>
      <c r="H1265" s="263">
        <v>0</v>
      </c>
      <c r="I1265" s="263">
        <v>0</v>
      </c>
      <c r="J1265" s="264">
        <v>6602</v>
      </c>
      <c r="K1265" s="264">
        <v>141</v>
      </c>
      <c r="L1265" s="264">
        <v>141</v>
      </c>
      <c r="M1265" s="264">
        <v>8</v>
      </c>
      <c r="N1265" s="264">
        <v>0</v>
      </c>
      <c r="O1265" s="264">
        <v>6097</v>
      </c>
      <c r="P1265" s="264">
        <v>96</v>
      </c>
      <c r="Q1265" s="264">
        <v>96</v>
      </c>
      <c r="R1265" s="264">
        <v>42</v>
      </c>
      <c r="S1265" s="264">
        <v>0</v>
      </c>
      <c r="T1265" s="265">
        <v>0.015</v>
      </c>
      <c r="U1265" s="266">
        <v>180300</v>
      </c>
      <c r="V1265" s="266">
        <v>3806</v>
      </c>
      <c r="W1265" s="266">
        <v>3749</v>
      </c>
      <c r="X1265" s="266">
        <v>13</v>
      </c>
      <c r="Y1265" s="264">
        <v>3367</v>
      </c>
      <c r="Z1265" s="267">
        <v>0.0210371602884082</v>
      </c>
      <c r="AA1265" s="267">
        <v>0.0420451596158837</v>
      </c>
      <c r="AB1265" s="267">
        <v>0.0213571644956074</v>
      </c>
      <c r="AC1265" s="268">
        <v>0.0157454485812695</v>
      </c>
      <c r="AD1265" s="269">
        <v>0.0206879951202763</v>
      </c>
      <c r="AE1265" s="270">
        <v>44182</v>
      </c>
      <c r="AF1265" s="271">
        <v>934</v>
      </c>
      <c r="AG1265" s="271">
        <v>4</v>
      </c>
      <c r="AH1265" s="271">
        <v>43414</v>
      </c>
      <c r="AI1265" s="271">
        <v>978</v>
      </c>
      <c r="AJ1265" s="271">
        <v>4</v>
      </c>
      <c r="AK1265" s="268">
        <v>0.0210492960934317</v>
      </c>
      <c r="AL1265" s="268">
        <v>0.0224351591652462</v>
      </c>
      <c r="AM1265" s="269">
        <v>-0.00138586307181452</v>
      </c>
    </row>
    <row r="1266" spans="1:39">
      <c r="A1266" s="279" t="s">
        <v>1669</v>
      </c>
      <c r="B1266" s="280" t="s">
        <v>3360</v>
      </c>
      <c r="C1266" s="262" t="s">
        <v>1968</v>
      </c>
      <c r="D1266" s="280" t="s">
        <v>1969</v>
      </c>
      <c r="E1266" s="263">
        <v>2782</v>
      </c>
      <c r="F1266" s="263">
        <v>97</v>
      </c>
      <c r="G1266" s="263">
        <v>67</v>
      </c>
      <c r="H1266" s="263">
        <v>2</v>
      </c>
      <c r="I1266" s="263">
        <v>0</v>
      </c>
      <c r="J1266" s="264">
        <v>4536</v>
      </c>
      <c r="K1266" s="264">
        <v>117</v>
      </c>
      <c r="L1266" s="264">
        <v>116</v>
      </c>
      <c r="M1266" s="264">
        <v>0</v>
      </c>
      <c r="N1266" s="264">
        <v>0</v>
      </c>
      <c r="O1266" s="264">
        <v>4862</v>
      </c>
      <c r="P1266" s="264">
        <v>110</v>
      </c>
      <c r="Q1266" s="264">
        <v>110</v>
      </c>
      <c r="R1266" s="264">
        <v>18</v>
      </c>
      <c r="S1266" s="264">
        <v>0</v>
      </c>
      <c r="T1266" s="265">
        <v>0.015</v>
      </c>
      <c r="U1266" s="266">
        <v>136982</v>
      </c>
      <c r="V1266" s="266">
        <v>2840</v>
      </c>
      <c r="W1266" s="266">
        <v>2809</v>
      </c>
      <c r="X1266" s="266">
        <v>2</v>
      </c>
      <c r="Y1266" s="264">
        <v>2458</v>
      </c>
      <c r="Z1266" s="267">
        <v>0.0207180505467872</v>
      </c>
      <c r="AA1266" s="267">
        <v>0.0348670021567218</v>
      </c>
      <c r="AB1266" s="267">
        <v>0.0257936507936508</v>
      </c>
      <c r="AC1266" s="268">
        <v>0.0226244343891403</v>
      </c>
      <c r="AD1266" s="269">
        <v>0.00907335136307099</v>
      </c>
      <c r="AE1266" s="270">
        <v>33132</v>
      </c>
      <c r="AF1266" s="271">
        <v>728</v>
      </c>
      <c r="AG1266" s="271">
        <v>0</v>
      </c>
      <c r="AH1266" s="271">
        <v>32617</v>
      </c>
      <c r="AI1266" s="271">
        <v>630</v>
      </c>
      <c r="AJ1266" s="271">
        <v>0</v>
      </c>
      <c r="AK1266" s="268">
        <v>0.0219727151998068</v>
      </c>
      <c r="AL1266" s="268">
        <v>0.0193150810926817</v>
      </c>
      <c r="AM1266" s="269">
        <v>0.0026576341071251</v>
      </c>
    </row>
    <row r="1267" spans="1:39">
      <c r="A1267" s="279" t="s">
        <v>1669</v>
      </c>
      <c r="B1267" s="280" t="s">
        <v>3360</v>
      </c>
      <c r="C1267" s="262" t="s">
        <v>1970</v>
      </c>
      <c r="D1267" s="280" t="s">
        <v>1971</v>
      </c>
      <c r="E1267" s="263">
        <v>1579</v>
      </c>
      <c r="F1267" s="263">
        <v>43</v>
      </c>
      <c r="G1267" s="263">
        <v>33</v>
      </c>
      <c r="H1267" s="263">
        <v>1</v>
      </c>
      <c r="I1267" s="263">
        <v>0</v>
      </c>
      <c r="J1267" s="264">
        <v>2752</v>
      </c>
      <c r="K1267" s="264">
        <v>37</v>
      </c>
      <c r="L1267" s="264">
        <v>37</v>
      </c>
      <c r="M1267" s="264">
        <v>0</v>
      </c>
      <c r="N1267" s="264">
        <v>0</v>
      </c>
      <c r="O1267" s="264">
        <v>2747</v>
      </c>
      <c r="P1267" s="264">
        <v>43</v>
      </c>
      <c r="Q1267" s="264">
        <v>43</v>
      </c>
      <c r="R1267" s="264">
        <v>7</v>
      </c>
      <c r="S1267" s="264">
        <v>0</v>
      </c>
      <c r="T1267" s="265">
        <v>0.015</v>
      </c>
      <c r="U1267" s="266">
        <v>80492</v>
      </c>
      <c r="V1267" s="266">
        <v>1144</v>
      </c>
      <c r="W1267" s="266">
        <v>1133</v>
      </c>
      <c r="X1267" s="266">
        <v>1</v>
      </c>
      <c r="Y1267" s="264">
        <v>995</v>
      </c>
      <c r="Z1267" s="267">
        <v>0.0142001689608905</v>
      </c>
      <c r="AA1267" s="267">
        <v>0.0272324255858138</v>
      </c>
      <c r="AB1267" s="267">
        <v>0.0134447674418605</v>
      </c>
      <c r="AC1267" s="268">
        <v>0.0156534401164907</v>
      </c>
      <c r="AD1267" s="269">
        <v>0.0137876581439533</v>
      </c>
      <c r="AE1267" s="270">
        <v>19353</v>
      </c>
      <c r="AF1267" s="271">
        <v>280</v>
      </c>
      <c r="AG1267" s="271">
        <v>0</v>
      </c>
      <c r="AH1267" s="271">
        <v>19568</v>
      </c>
      <c r="AI1267" s="271">
        <v>301</v>
      </c>
      <c r="AJ1267" s="271">
        <v>0</v>
      </c>
      <c r="AK1267" s="268">
        <v>0.0144680411305741</v>
      </c>
      <c r="AL1267" s="268">
        <v>0.0153822567457073</v>
      </c>
      <c r="AM1267" s="269">
        <v>-0.000914215615133206</v>
      </c>
    </row>
    <row r="1268" spans="1:39">
      <c r="A1268" s="279" t="s">
        <v>1972</v>
      </c>
      <c r="B1268" s="280" t="s">
        <v>3363</v>
      </c>
      <c r="C1268" s="262" t="s">
        <v>1974</v>
      </c>
      <c r="D1268" s="280" t="s">
        <v>1975</v>
      </c>
      <c r="E1268" s="263">
        <v>1890</v>
      </c>
      <c r="F1268" s="263">
        <v>35</v>
      </c>
      <c r="G1268" s="263">
        <v>18</v>
      </c>
      <c r="H1268" s="263">
        <v>0</v>
      </c>
      <c r="I1268" s="263">
        <v>0</v>
      </c>
      <c r="J1268" s="264">
        <v>2725</v>
      </c>
      <c r="K1268" s="264">
        <v>75</v>
      </c>
      <c r="L1268" s="264">
        <v>74</v>
      </c>
      <c r="M1268" s="264">
        <v>10</v>
      </c>
      <c r="N1268" s="264">
        <v>0</v>
      </c>
      <c r="O1268" s="264">
        <v>2801</v>
      </c>
      <c r="P1268" s="264">
        <v>48</v>
      </c>
      <c r="Q1268" s="264">
        <v>48</v>
      </c>
      <c r="R1268" s="264">
        <v>26</v>
      </c>
      <c r="S1268" s="264">
        <v>0</v>
      </c>
      <c r="T1268" s="265">
        <v>0.015</v>
      </c>
      <c r="U1268" s="266">
        <v>83779</v>
      </c>
      <c r="V1268" s="266">
        <v>1521</v>
      </c>
      <c r="W1268" s="266">
        <v>1503</v>
      </c>
      <c r="X1268" s="266">
        <v>0</v>
      </c>
      <c r="Y1268" s="264">
        <v>1378</v>
      </c>
      <c r="Z1268" s="267">
        <v>0.0181549075543991</v>
      </c>
      <c r="AA1268" s="267">
        <v>0.0185185185185185</v>
      </c>
      <c r="AB1268" s="267">
        <v>0.0275229357798165</v>
      </c>
      <c r="AC1268" s="268">
        <v>0.0171367368796858</v>
      </c>
      <c r="AD1268" s="269">
        <v>-0.009004417261298</v>
      </c>
      <c r="AE1268" s="270">
        <v>19412</v>
      </c>
      <c r="AF1268" s="271">
        <v>368</v>
      </c>
      <c r="AG1268" s="271">
        <v>0</v>
      </c>
      <c r="AH1268" s="271">
        <v>19802</v>
      </c>
      <c r="AI1268" s="271">
        <v>381</v>
      </c>
      <c r="AJ1268" s="271">
        <v>0</v>
      </c>
      <c r="AK1268" s="268">
        <v>0.018957345971564</v>
      </c>
      <c r="AL1268" s="268">
        <v>0.0192404807595192</v>
      </c>
      <c r="AM1268" s="269">
        <v>-0.000283134787955257</v>
      </c>
    </row>
    <row r="1269" spans="1:39">
      <c r="A1269" s="279" t="s">
        <v>1972</v>
      </c>
      <c r="B1269" s="280" t="s">
        <v>3363</v>
      </c>
      <c r="C1269" s="262" t="s">
        <v>1976</v>
      </c>
      <c r="D1269" s="280" t="s">
        <v>1977</v>
      </c>
      <c r="E1269" s="263">
        <v>2812</v>
      </c>
      <c r="F1269" s="263">
        <v>46</v>
      </c>
      <c r="G1269" s="263">
        <v>32</v>
      </c>
      <c r="H1269" s="263">
        <v>1</v>
      </c>
      <c r="I1269" s="263">
        <v>0</v>
      </c>
      <c r="J1269" s="264">
        <v>4053</v>
      </c>
      <c r="K1269" s="264">
        <v>63</v>
      </c>
      <c r="L1269" s="264">
        <v>62</v>
      </c>
      <c r="M1269" s="264">
        <v>7</v>
      </c>
      <c r="N1269" s="264">
        <v>0</v>
      </c>
      <c r="O1269" s="264">
        <v>4189</v>
      </c>
      <c r="P1269" s="264">
        <v>52</v>
      </c>
      <c r="Q1269" s="264">
        <v>52</v>
      </c>
      <c r="R1269" s="264">
        <v>22</v>
      </c>
      <c r="S1269" s="264">
        <v>0</v>
      </c>
      <c r="T1269" s="265">
        <v>0.015</v>
      </c>
      <c r="U1269" s="266">
        <v>125444</v>
      </c>
      <c r="V1269" s="266">
        <v>1681</v>
      </c>
      <c r="W1269" s="266">
        <v>1666</v>
      </c>
      <c r="X1269" s="266">
        <v>1</v>
      </c>
      <c r="Y1269" s="264">
        <v>1515</v>
      </c>
      <c r="Z1269" s="267">
        <v>0.0133924300883263</v>
      </c>
      <c r="AA1269" s="267">
        <v>0.0163584637268848</v>
      </c>
      <c r="AB1269" s="267">
        <v>0.0155440414507772</v>
      </c>
      <c r="AC1269" s="268">
        <v>0.0124134638338506</v>
      </c>
      <c r="AD1269" s="269">
        <v>0.000814422276107576</v>
      </c>
      <c r="AE1269" s="270">
        <v>29844</v>
      </c>
      <c r="AF1269" s="271">
        <v>389</v>
      </c>
      <c r="AG1269" s="271">
        <v>0</v>
      </c>
      <c r="AH1269" s="271">
        <v>30080</v>
      </c>
      <c r="AI1269" s="271">
        <v>409</v>
      </c>
      <c r="AJ1269" s="271">
        <v>0</v>
      </c>
      <c r="AK1269" s="268">
        <v>0.0130344457847474</v>
      </c>
      <c r="AL1269" s="268">
        <v>0.0135970744680851</v>
      </c>
      <c r="AM1269" s="269">
        <v>-0.000562628683337753</v>
      </c>
    </row>
    <row r="1270" spans="1:39">
      <c r="A1270" s="279" t="s">
        <v>1972</v>
      </c>
      <c r="B1270" s="280" t="s">
        <v>3363</v>
      </c>
      <c r="C1270" s="262" t="s">
        <v>1978</v>
      </c>
      <c r="D1270" s="280" t="s">
        <v>1979</v>
      </c>
      <c r="E1270" s="263">
        <v>2918</v>
      </c>
      <c r="F1270" s="263">
        <v>54</v>
      </c>
      <c r="G1270" s="263">
        <v>40</v>
      </c>
      <c r="H1270" s="263">
        <v>0</v>
      </c>
      <c r="I1270" s="263">
        <v>0</v>
      </c>
      <c r="J1270" s="264">
        <v>3958</v>
      </c>
      <c r="K1270" s="264">
        <v>45</v>
      </c>
      <c r="L1270" s="264">
        <v>45</v>
      </c>
      <c r="M1270" s="264">
        <v>6</v>
      </c>
      <c r="N1270" s="264">
        <v>0</v>
      </c>
      <c r="O1270" s="264">
        <v>4228</v>
      </c>
      <c r="P1270" s="264">
        <v>55</v>
      </c>
      <c r="Q1270" s="264">
        <v>55</v>
      </c>
      <c r="R1270" s="264">
        <v>25</v>
      </c>
      <c r="S1270" s="264">
        <v>0</v>
      </c>
      <c r="T1270" s="265">
        <v>0.015</v>
      </c>
      <c r="U1270" s="266">
        <v>117023</v>
      </c>
      <c r="V1270" s="266">
        <v>1404</v>
      </c>
      <c r="W1270" s="266">
        <v>1388</v>
      </c>
      <c r="X1270" s="266">
        <v>4</v>
      </c>
      <c r="Y1270" s="264">
        <v>1254</v>
      </c>
      <c r="Z1270" s="267">
        <v>0.0119634601744956</v>
      </c>
      <c r="AA1270" s="267">
        <v>0.0185058259081563</v>
      </c>
      <c r="AB1270" s="267">
        <v>0.0113693784739768</v>
      </c>
      <c r="AC1270" s="268">
        <v>0.0130085146641438</v>
      </c>
      <c r="AD1270" s="269">
        <v>0.00713644743417952</v>
      </c>
      <c r="AE1270" s="270">
        <v>28061</v>
      </c>
      <c r="AF1270" s="271">
        <v>351</v>
      </c>
      <c r="AG1270" s="271">
        <v>1</v>
      </c>
      <c r="AH1270" s="271">
        <v>27596</v>
      </c>
      <c r="AI1270" s="271">
        <v>335</v>
      </c>
      <c r="AJ1270" s="271">
        <v>1</v>
      </c>
      <c r="AK1270" s="268">
        <v>0.0124728270553437</v>
      </c>
      <c r="AL1270" s="268">
        <v>0.0121032033628062</v>
      </c>
      <c r="AM1270" s="269">
        <v>0.000369623692537513</v>
      </c>
    </row>
    <row r="1271" spans="1:39">
      <c r="A1271" s="279" t="s">
        <v>1972</v>
      </c>
      <c r="B1271" s="280" t="s">
        <v>3363</v>
      </c>
      <c r="C1271" s="262" t="s">
        <v>1980</v>
      </c>
      <c r="D1271" s="280" t="s">
        <v>1981</v>
      </c>
      <c r="E1271" s="263">
        <v>3524</v>
      </c>
      <c r="F1271" s="263">
        <v>83</v>
      </c>
      <c r="G1271" s="263">
        <v>64</v>
      </c>
      <c r="H1271" s="263">
        <v>0</v>
      </c>
      <c r="I1271" s="263">
        <v>0</v>
      </c>
      <c r="J1271" s="264">
        <v>5203</v>
      </c>
      <c r="K1271" s="264">
        <v>71</v>
      </c>
      <c r="L1271" s="264">
        <v>71</v>
      </c>
      <c r="M1271" s="264">
        <v>1</v>
      </c>
      <c r="N1271" s="264">
        <v>0</v>
      </c>
      <c r="O1271" s="264">
        <v>5019</v>
      </c>
      <c r="P1271" s="264">
        <v>91</v>
      </c>
      <c r="Q1271" s="264">
        <v>91</v>
      </c>
      <c r="R1271" s="264">
        <v>52</v>
      </c>
      <c r="S1271" s="264">
        <v>0</v>
      </c>
      <c r="T1271" s="265">
        <v>0.015</v>
      </c>
      <c r="U1271" s="266">
        <v>146513</v>
      </c>
      <c r="V1271" s="266">
        <v>2645</v>
      </c>
      <c r="W1271" s="266">
        <v>2626</v>
      </c>
      <c r="X1271" s="266">
        <v>1</v>
      </c>
      <c r="Y1271" s="264">
        <v>2429</v>
      </c>
      <c r="Z1271" s="267">
        <v>0.0180461802024394</v>
      </c>
      <c r="AA1271" s="267">
        <v>0.0235527809307605</v>
      </c>
      <c r="AB1271" s="267">
        <v>0.0136459734768403</v>
      </c>
      <c r="AC1271" s="268">
        <v>0.0181311018131102</v>
      </c>
      <c r="AD1271" s="269">
        <v>0.00990680745392021</v>
      </c>
      <c r="AE1271" s="270">
        <v>35782</v>
      </c>
      <c r="AF1271" s="271">
        <v>586</v>
      </c>
      <c r="AG1271" s="271">
        <v>0</v>
      </c>
      <c r="AH1271" s="271">
        <v>35184</v>
      </c>
      <c r="AI1271" s="271">
        <v>673</v>
      </c>
      <c r="AJ1271" s="271">
        <v>0</v>
      </c>
      <c r="AK1271" s="268">
        <v>0.0163769493041194</v>
      </c>
      <c r="AL1271" s="268">
        <v>0.0191280127330605</v>
      </c>
      <c r="AM1271" s="269">
        <v>-0.00275106342894109</v>
      </c>
    </row>
    <row r="1272" spans="1:39">
      <c r="A1272" s="279" t="s">
        <v>1972</v>
      </c>
      <c r="B1272" s="280" t="s">
        <v>3363</v>
      </c>
      <c r="C1272" s="262" t="s">
        <v>1982</v>
      </c>
      <c r="D1272" s="280" t="s">
        <v>1983</v>
      </c>
      <c r="E1272" s="263">
        <v>4035</v>
      </c>
      <c r="F1272" s="263">
        <v>98</v>
      </c>
      <c r="G1272" s="263">
        <v>68</v>
      </c>
      <c r="H1272" s="263">
        <v>0</v>
      </c>
      <c r="I1272" s="263">
        <v>0</v>
      </c>
      <c r="J1272" s="264">
        <v>5768</v>
      </c>
      <c r="K1272" s="264">
        <v>123</v>
      </c>
      <c r="L1272" s="264">
        <v>123</v>
      </c>
      <c r="M1272" s="264">
        <v>18</v>
      </c>
      <c r="N1272" s="264">
        <v>0</v>
      </c>
      <c r="O1272" s="264">
        <v>5570</v>
      </c>
      <c r="P1272" s="264">
        <v>115</v>
      </c>
      <c r="Q1272" s="264">
        <v>115</v>
      </c>
      <c r="R1272" s="264">
        <v>52</v>
      </c>
      <c r="S1272" s="264">
        <v>0</v>
      </c>
      <c r="T1272" s="265">
        <v>0.015</v>
      </c>
      <c r="U1272" s="266">
        <v>169228</v>
      </c>
      <c r="V1272" s="266">
        <v>3577</v>
      </c>
      <c r="W1272" s="266">
        <v>3547</v>
      </c>
      <c r="X1272" s="266">
        <v>0</v>
      </c>
      <c r="Y1272" s="264">
        <v>3265</v>
      </c>
      <c r="Z1272" s="267">
        <v>0.0211371640626847</v>
      </c>
      <c r="AA1272" s="267">
        <v>0.0242874845105328</v>
      </c>
      <c r="AB1272" s="267">
        <v>0.0213245492371706</v>
      </c>
      <c r="AC1272" s="268">
        <v>0.0206463195691203</v>
      </c>
      <c r="AD1272" s="269">
        <v>0.00296293527336224</v>
      </c>
      <c r="AE1272" s="270">
        <v>39577</v>
      </c>
      <c r="AF1272" s="271">
        <v>872</v>
      </c>
      <c r="AG1272" s="271">
        <v>0</v>
      </c>
      <c r="AH1272" s="271">
        <v>39390</v>
      </c>
      <c r="AI1272" s="271">
        <v>940</v>
      </c>
      <c r="AJ1272" s="271">
        <v>0</v>
      </c>
      <c r="AK1272" s="268">
        <v>0.0220329989640448</v>
      </c>
      <c r="AL1272" s="268">
        <v>0.0238639248540239</v>
      </c>
      <c r="AM1272" s="269">
        <v>-0.00183092588997909</v>
      </c>
    </row>
    <row r="1273" spans="1:39">
      <c r="A1273" s="279" t="s">
        <v>1972</v>
      </c>
      <c r="B1273" s="280" t="s">
        <v>3363</v>
      </c>
      <c r="C1273" s="262" t="s">
        <v>1984</v>
      </c>
      <c r="D1273" s="280" t="s">
        <v>1985</v>
      </c>
      <c r="E1273" s="263">
        <v>1477</v>
      </c>
      <c r="F1273" s="263">
        <v>23</v>
      </c>
      <c r="G1273" s="263">
        <v>16</v>
      </c>
      <c r="H1273" s="263">
        <v>0</v>
      </c>
      <c r="I1273" s="263">
        <v>0</v>
      </c>
      <c r="J1273" s="264">
        <v>2059</v>
      </c>
      <c r="K1273" s="264">
        <v>14</v>
      </c>
      <c r="L1273" s="264">
        <v>14</v>
      </c>
      <c r="M1273" s="264">
        <v>0</v>
      </c>
      <c r="N1273" s="264">
        <v>0</v>
      </c>
      <c r="O1273" s="264">
        <v>2126</v>
      </c>
      <c r="P1273" s="264">
        <v>35</v>
      </c>
      <c r="Q1273" s="264">
        <v>35</v>
      </c>
      <c r="R1273" s="264">
        <v>12</v>
      </c>
      <c r="S1273" s="264">
        <v>0</v>
      </c>
      <c r="T1273" s="265">
        <v>0.015</v>
      </c>
      <c r="U1273" s="266">
        <v>65291</v>
      </c>
      <c r="V1273" s="266">
        <v>807</v>
      </c>
      <c r="W1273" s="266">
        <v>800</v>
      </c>
      <c r="X1273" s="266">
        <v>2</v>
      </c>
      <c r="Y1273" s="264">
        <v>732</v>
      </c>
      <c r="Z1273" s="267">
        <v>0.012329417530747</v>
      </c>
      <c r="AA1273" s="267">
        <v>0.015572105619499</v>
      </c>
      <c r="AB1273" s="267">
        <v>0.00679941719281204</v>
      </c>
      <c r="AC1273" s="268">
        <v>0.0164628410159925</v>
      </c>
      <c r="AD1273" s="269">
        <v>0.00877268842668694</v>
      </c>
      <c r="AE1273" s="270">
        <v>15459</v>
      </c>
      <c r="AF1273" s="271">
        <v>177</v>
      </c>
      <c r="AG1273" s="271">
        <v>0</v>
      </c>
      <c r="AH1273" s="271">
        <v>15461</v>
      </c>
      <c r="AI1273" s="271">
        <v>178</v>
      </c>
      <c r="AJ1273" s="271">
        <v>0</v>
      </c>
      <c r="AK1273" s="268">
        <v>0.0114496409858335</v>
      </c>
      <c r="AL1273" s="268">
        <v>0.0115128387555786</v>
      </c>
      <c r="AM1273" s="269">
        <v>-6.31977697450568e-5</v>
      </c>
    </row>
    <row r="1274" spans="1:39">
      <c r="A1274" s="279" t="s">
        <v>1972</v>
      </c>
      <c r="B1274" s="280" t="s">
        <v>3363</v>
      </c>
      <c r="C1274" s="262" t="s">
        <v>1986</v>
      </c>
      <c r="D1274" s="280" t="s">
        <v>1987</v>
      </c>
      <c r="E1274" s="263">
        <v>2272</v>
      </c>
      <c r="F1274" s="263">
        <v>45</v>
      </c>
      <c r="G1274" s="263">
        <v>37</v>
      </c>
      <c r="H1274" s="263">
        <v>0</v>
      </c>
      <c r="I1274" s="263">
        <v>0</v>
      </c>
      <c r="J1274" s="264">
        <v>3204</v>
      </c>
      <c r="K1274" s="264">
        <v>24</v>
      </c>
      <c r="L1274" s="264">
        <v>24</v>
      </c>
      <c r="M1274" s="264">
        <v>0</v>
      </c>
      <c r="N1274" s="264">
        <v>0</v>
      </c>
      <c r="O1274" s="264">
        <v>3363</v>
      </c>
      <c r="P1274" s="264">
        <v>39</v>
      </c>
      <c r="Q1274" s="264">
        <v>39</v>
      </c>
      <c r="R1274" s="264">
        <v>15</v>
      </c>
      <c r="S1274" s="264">
        <v>0</v>
      </c>
      <c r="T1274" s="265">
        <v>0.015</v>
      </c>
      <c r="U1274" s="266">
        <v>98354</v>
      </c>
      <c r="V1274" s="266">
        <v>1204</v>
      </c>
      <c r="W1274" s="266">
        <v>1196</v>
      </c>
      <c r="X1274" s="266">
        <v>0</v>
      </c>
      <c r="Y1274" s="264">
        <v>1098</v>
      </c>
      <c r="Z1274" s="267">
        <v>0.0122414950078289</v>
      </c>
      <c r="AA1274" s="267">
        <v>0.019806338028169</v>
      </c>
      <c r="AB1274" s="267">
        <v>0.00749063670411985</v>
      </c>
      <c r="AC1274" s="268">
        <v>0.0115967885816235</v>
      </c>
      <c r="AD1274" s="269">
        <v>0.0123157013240492</v>
      </c>
      <c r="AE1274" s="270">
        <v>23271</v>
      </c>
      <c r="AF1274" s="271">
        <v>274</v>
      </c>
      <c r="AG1274" s="271">
        <v>0</v>
      </c>
      <c r="AH1274" s="271">
        <v>23203</v>
      </c>
      <c r="AI1274" s="271">
        <v>269</v>
      </c>
      <c r="AJ1274" s="271">
        <v>0</v>
      </c>
      <c r="AK1274" s="268">
        <v>0.0117743113746723</v>
      </c>
      <c r="AL1274" s="268">
        <v>0.0115933284489075</v>
      </c>
      <c r="AM1274" s="269">
        <v>0.000180982925764871</v>
      </c>
    </row>
    <row r="1275" spans="1:39">
      <c r="A1275" s="279" t="s">
        <v>1972</v>
      </c>
      <c r="B1275" s="280" t="s">
        <v>3363</v>
      </c>
      <c r="C1275" s="262" t="s">
        <v>1988</v>
      </c>
      <c r="D1275" s="280" t="s">
        <v>1989</v>
      </c>
      <c r="E1275" s="263">
        <v>5255</v>
      </c>
      <c r="F1275" s="263">
        <v>138</v>
      </c>
      <c r="G1275" s="263">
        <v>101</v>
      </c>
      <c r="H1275" s="263">
        <v>1</v>
      </c>
      <c r="I1275" s="263">
        <v>0</v>
      </c>
      <c r="J1275" s="264">
        <v>7758</v>
      </c>
      <c r="K1275" s="264">
        <v>154</v>
      </c>
      <c r="L1275" s="264">
        <v>154</v>
      </c>
      <c r="M1275" s="264">
        <v>11</v>
      </c>
      <c r="N1275" s="264">
        <v>0</v>
      </c>
      <c r="O1275" s="264">
        <v>7589</v>
      </c>
      <c r="P1275" s="264">
        <v>131</v>
      </c>
      <c r="Q1275" s="264">
        <v>131</v>
      </c>
      <c r="R1275" s="264">
        <v>60</v>
      </c>
      <c r="S1275" s="264">
        <v>0</v>
      </c>
      <c r="T1275" s="265">
        <v>0.015</v>
      </c>
      <c r="U1275" s="266">
        <v>212851</v>
      </c>
      <c r="V1275" s="266">
        <v>3996</v>
      </c>
      <c r="W1275" s="266">
        <v>3959</v>
      </c>
      <c r="X1275" s="266">
        <v>0</v>
      </c>
      <c r="Y1275" s="264">
        <v>3579</v>
      </c>
      <c r="Z1275" s="267">
        <v>0.0187736961536474</v>
      </c>
      <c r="AA1275" s="267">
        <v>0.0262607040913416</v>
      </c>
      <c r="AB1275" s="267">
        <v>0.0198504769270431</v>
      </c>
      <c r="AC1275" s="268">
        <v>0.0172618263275794</v>
      </c>
      <c r="AD1275" s="269">
        <v>0.00641022716429853</v>
      </c>
      <c r="AE1275" s="270">
        <v>51031</v>
      </c>
      <c r="AF1275" s="271">
        <v>961</v>
      </c>
      <c r="AG1275" s="271">
        <v>0</v>
      </c>
      <c r="AH1275" s="271">
        <v>49560</v>
      </c>
      <c r="AI1275" s="271">
        <v>1055</v>
      </c>
      <c r="AJ1275" s="271">
        <v>0</v>
      </c>
      <c r="AK1275" s="268">
        <v>0.0188316905410437</v>
      </c>
      <c r="AL1275" s="268">
        <v>0.0212873284907183</v>
      </c>
      <c r="AM1275" s="269">
        <v>-0.00245563794967464</v>
      </c>
    </row>
    <row r="1276" spans="1:39">
      <c r="A1276" s="279" t="s">
        <v>1972</v>
      </c>
      <c r="B1276" s="280" t="s">
        <v>3363</v>
      </c>
      <c r="C1276" s="262" t="s">
        <v>1990</v>
      </c>
      <c r="D1276" s="280" t="s">
        <v>1991</v>
      </c>
      <c r="E1276" s="263">
        <v>3815</v>
      </c>
      <c r="F1276" s="263">
        <v>76</v>
      </c>
      <c r="G1276" s="263">
        <v>48</v>
      </c>
      <c r="H1276" s="263">
        <v>1</v>
      </c>
      <c r="I1276" s="263">
        <v>0</v>
      </c>
      <c r="J1276" s="264">
        <v>5306</v>
      </c>
      <c r="K1276" s="264">
        <v>93</v>
      </c>
      <c r="L1276" s="264">
        <v>93</v>
      </c>
      <c r="M1276" s="264">
        <v>18</v>
      </c>
      <c r="N1276" s="264">
        <v>0</v>
      </c>
      <c r="O1276" s="264">
        <v>5420</v>
      </c>
      <c r="P1276" s="264">
        <v>86</v>
      </c>
      <c r="Q1276" s="264">
        <v>86</v>
      </c>
      <c r="R1276" s="264">
        <v>42</v>
      </c>
      <c r="S1276" s="264">
        <v>0</v>
      </c>
      <c r="T1276" s="265">
        <v>0.015</v>
      </c>
      <c r="U1276" s="266">
        <v>163577</v>
      </c>
      <c r="V1276" s="266">
        <v>2627</v>
      </c>
      <c r="W1276" s="266">
        <v>2597</v>
      </c>
      <c r="X1276" s="266">
        <v>1</v>
      </c>
      <c r="Y1276" s="264">
        <v>2404</v>
      </c>
      <c r="Z1276" s="267">
        <v>0.0160536016677161</v>
      </c>
      <c r="AA1276" s="267">
        <v>0.0199213630406291</v>
      </c>
      <c r="AB1276" s="267">
        <v>0.0175273275537128</v>
      </c>
      <c r="AC1276" s="268">
        <v>0.0158671586715867</v>
      </c>
      <c r="AD1276" s="269">
        <v>0.00239403548691632</v>
      </c>
      <c r="AE1276" s="270">
        <v>38206</v>
      </c>
      <c r="AF1276" s="271">
        <v>609</v>
      </c>
      <c r="AG1276" s="271">
        <v>0</v>
      </c>
      <c r="AH1276" s="271">
        <v>38642</v>
      </c>
      <c r="AI1276" s="271">
        <v>678</v>
      </c>
      <c r="AJ1276" s="271">
        <v>0</v>
      </c>
      <c r="AK1276" s="268">
        <v>0.0159399047270062</v>
      </c>
      <c r="AL1276" s="268">
        <v>0.0175456756896641</v>
      </c>
      <c r="AM1276" s="269">
        <v>-0.00160577096265787</v>
      </c>
    </row>
    <row r="1277" spans="1:39">
      <c r="A1277" s="279" t="s">
        <v>1972</v>
      </c>
      <c r="B1277" s="280" t="s">
        <v>3363</v>
      </c>
      <c r="C1277" s="262" t="s">
        <v>1992</v>
      </c>
      <c r="D1277" s="280" t="s">
        <v>1993</v>
      </c>
      <c r="E1277" s="263">
        <v>2787</v>
      </c>
      <c r="F1277" s="263">
        <v>32</v>
      </c>
      <c r="G1277" s="263">
        <v>27</v>
      </c>
      <c r="H1277" s="263">
        <v>0</v>
      </c>
      <c r="I1277" s="263">
        <v>0</v>
      </c>
      <c r="J1277" s="264">
        <v>3946</v>
      </c>
      <c r="K1277" s="264">
        <v>60</v>
      </c>
      <c r="L1277" s="264">
        <v>60</v>
      </c>
      <c r="M1277" s="264">
        <v>0</v>
      </c>
      <c r="N1277" s="264">
        <v>0</v>
      </c>
      <c r="O1277" s="264">
        <v>4098</v>
      </c>
      <c r="P1277" s="264">
        <v>49</v>
      </c>
      <c r="Q1277" s="264">
        <v>49</v>
      </c>
      <c r="R1277" s="264">
        <v>12</v>
      </c>
      <c r="S1277" s="264">
        <v>0</v>
      </c>
      <c r="T1277" s="265">
        <v>0.015</v>
      </c>
      <c r="U1277" s="266">
        <v>119983</v>
      </c>
      <c r="V1277" s="266">
        <v>1393</v>
      </c>
      <c r="W1277" s="266">
        <v>1388</v>
      </c>
      <c r="X1277" s="266">
        <v>3</v>
      </c>
      <c r="Y1277" s="264">
        <v>1246</v>
      </c>
      <c r="Z1277" s="267">
        <v>0.0115849745380596</v>
      </c>
      <c r="AA1277" s="267">
        <v>0.0114818801578759</v>
      </c>
      <c r="AB1277" s="267">
        <v>0.015205271160669</v>
      </c>
      <c r="AC1277" s="268">
        <v>0.0119570522205954</v>
      </c>
      <c r="AD1277" s="269">
        <v>-0.00372339100279318</v>
      </c>
      <c r="AE1277" s="270">
        <v>29067</v>
      </c>
      <c r="AF1277" s="271">
        <v>311</v>
      </c>
      <c r="AG1277" s="271">
        <v>0</v>
      </c>
      <c r="AH1277" s="271">
        <v>28885</v>
      </c>
      <c r="AI1277" s="271">
        <v>356</v>
      </c>
      <c r="AJ1277" s="271">
        <v>1</v>
      </c>
      <c r="AK1277" s="268">
        <v>0.0106994185846493</v>
      </c>
      <c r="AL1277" s="268">
        <v>0.0122901159771508</v>
      </c>
      <c r="AM1277" s="269">
        <v>-0.00159069739250151</v>
      </c>
    </row>
    <row r="1278" spans="1:39">
      <c r="A1278" s="279" t="s">
        <v>1972</v>
      </c>
      <c r="B1278" s="280" t="s">
        <v>3363</v>
      </c>
      <c r="C1278" s="262" t="s">
        <v>1994</v>
      </c>
      <c r="D1278" s="280" t="s">
        <v>1995</v>
      </c>
      <c r="E1278" s="263">
        <v>2576</v>
      </c>
      <c r="F1278" s="263">
        <v>49</v>
      </c>
      <c r="G1278" s="263">
        <v>42</v>
      </c>
      <c r="H1278" s="263">
        <v>0</v>
      </c>
      <c r="I1278" s="263">
        <v>0</v>
      </c>
      <c r="J1278" s="264">
        <v>3892</v>
      </c>
      <c r="K1278" s="264">
        <v>78</v>
      </c>
      <c r="L1278" s="264">
        <v>78</v>
      </c>
      <c r="M1278" s="264">
        <v>5</v>
      </c>
      <c r="N1278" s="264">
        <v>0</v>
      </c>
      <c r="O1278" s="264">
        <v>4019</v>
      </c>
      <c r="P1278" s="264">
        <v>59</v>
      </c>
      <c r="Q1278" s="264">
        <v>59</v>
      </c>
      <c r="R1278" s="264">
        <v>19</v>
      </c>
      <c r="S1278" s="264">
        <v>0</v>
      </c>
      <c r="T1278" s="265">
        <v>0.015</v>
      </c>
      <c r="U1278" s="266">
        <v>117200</v>
      </c>
      <c r="V1278" s="266">
        <v>1937</v>
      </c>
      <c r="W1278" s="266">
        <v>1930</v>
      </c>
      <c r="X1278" s="266">
        <v>0</v>
      </c>
      <c r="Y1278" s="264">
        <v>1753</v>
      </c>
      <c r="Z1278" s="267">
        <v>0.0165273037542662</v>
      </c>
      <c r="AA1278" s="267">
        <v>0.0190217391304348</v>
      </c>
      <c r="AB1278" s="267">
        <v>0.0200411099691675</v>
      </c>
      <c r="AC1278" s="268">
        <v>0.0146802687235631</v>
      </c>
      <c r="AD1278" s="269">
        <v>-0.00101937083873274</v>
      </c>
      <c r="AE1278" s="270">
        <v>26936</v>
      </c>
      <c r="AF1278" s="271">
        <v>428</v>
      </c>
      <c r="AG1278" s="271">
        <v>0</v>
      </c>
      <c r="AH1278" s="271">
        <v>27400</v>
      </c>
      <c r="AI1278" s="271">
        <v>464</v>
      </c>
      <c r="AJ1278" s="271">
        <v>0</v>
      </c>
      <c r="AK1278" s="268">
        <v>0.0158895158895159</v>
      </c>
      <c r="AL1278" s="268">
        <v>0.0169343065693431</v>
      </c>
      <c r="AM1278" s="269">
        <v>-0.00104479067982718</v>
      </c>
    </row>
    <row r="1279" spans="1:39">
      <c r="A1279" s="279" t="s">
        <v>1972</v>
      </c>
      <c r="B1279" s="280" t="s">
        <v>3363</v>
      </c>
      <c r="C1279" s="262" t="s">
        <v>1996</v>
      </c>
      <c r="D1279" s="280" t="s">
        <v>1997</v>
      </c>
      <c r="E1279" s="263">
        <v>3308</v>
      </c>
      <c r="F1279" s="263">
        <v>1</v>
      </c>
      <c r="G1279" s="263">
        <v>1</v>
      </c>
      <c r="H1279" s="263">
        <v>0</v>
      </c>
      <c r="I1279" s="263">
        <v>0</v>
      </c>
      <c r="J1279" s="264">
        <v>4529</v>
      </c>
      <c r="K1279" s="264">
        <v>54</v>
      </c>
      <c r="L1279" s="264">
        <v>54</v>
      </c>
      <c r="M1279" s="264">
        <v>0</v>
      </c>
      <c r="N1279" s="264">
        <v>0</v>
      </c>
      <c r="O1279" s="264">
        <v>4677</v>
      </c>
      <c r="P1279" s="264">
        <v>55</v>
      </c>
      <c r="Q1279" s="264">
        <v>55</v>
      </c>
      <c r="R1279" s="264">
        <v>19</v>
      </c>
      <c r="S1279" s="264">
        <v>0</v>
      </c>
      <c r="T1279" s="265">
        <v>0.015</v>
      </c>
      <c r="U1279" s="266">
        <v>139276</v>
      </c>
      <c r="V1279" s="266">
        <v>1705</v>
      </c>
      <c r="W1279" s="266">
        <v>1705</v>
      </c>
      <c r="X1279" s="266">
        <v>0</v>
      </c>
      <c r="Y1279" s="264">
        <v>1588</v>
      </c>
      <c r="Z1279" s="267">
        <v>0.0122418794336426</v>
      </c>
      <c r="AA1279" s="267">
        <v>0.00030229746070133</v>
      </c>
      <c r="AB1279" s="267">
        <v>0.0119231618458821</v>
      </c>
      <c r="AC1279" s="268">
        <v>0.0117596750053453</v>
      </c>
      <c r="AD1279" s="269">
        <v>-0.0116208643851808</v>
      </c>
      <c r="AE1279" s="270">
        <v>32450</v>
      </c>
      <c r="AF1279" s="271">
        <v>373</v>
      </c>
      <c r="AG1279" s="271">
        <v>0</v>
      </c>
      <c r="AH1279" s="271">
        <v>32918</v>
      </c>
      <c r="AI1279" s="271">
        <v>373</v>
      </c>
      <c r="AJ1279" s="271">
        <v>0</v>
      </c>
      <c r="AK1279" s="268">
        <v>0.0114946070878274</v>
      </c>
      <c r="AL1279" s="268">
        <v>0.0113311865848472</v>
      </c>
      <c r="AM1279" s="269">
        <v>0.00016342050298023</v>
      </c>
    </row>
    <row r="1280" spans="1:39">
      <c r="A1280" s="279" t="s">
        <v>1972</v>
      </c>
      <c r="B1280" s="280" t="s">
        <v>3363</v>
      </c>
      <c r="C1280" s="262" t="s">
        <v>1998</v>
      </c>
      <c r="D1280" s="280" t="s">
        <v>1999</v>
      </c>
      <c r="E1280" s="263">
        <v>2064</v>
      </c>
      <c r="F1280" s="263">
        <v>30</v>
      </c>
      <c r="G1280" s="263">
        <v>24</v>
      </c>
      <c r="H1280" s="263">
        <v>1</v>
      </c>
      <c r="I1280" s="263">
        <v>0</v>
      </c>
      <c r="J1280" s="264">
        <v>2817</v>
      </c>
      <c r="K1280" s="264">
        <v>17</v>
      </c>
      <c r="L1280" s="264">
        <v>17</v>
      </c>
      <c r="M1280" s="264">
        <v>1</v>
      </c>
      <c r="N1280" s="264">
        <v>0</v>
      </c>
      <c r="O1280" s="264">
        <v>2937</v>
      </c>
      <c r="P1280" s="264">
        <v>31</v>
      </c>
      <c r="Q1280" s="264">
        <v>31</v>
      </c>
      <c r="R1280" s="264">
        <v>7</v>
      </c>
      <c r="S1280" s="264">
        <v>0</v>
      </c>
      <c r="T1280" s="265">
        <v>0.015</v>
      </c>
      <c r="U1280" s="266">
        <v>85620</v>
      </c>
      <c r="V1280" s="266">
        <v>878</v>
      </c>
      <c r="W1280" s="266">
        <v>872</v>
      </c>
      <c r="X1280" s="266">
        <v>0</v>
      </c>
      <c r="Y1280" s="264">
        <v>795</v>
      </c>
      <c r="Z1280" s="267">
        <v>0.0102546134080822</v>
      </c>
      <c r="AA1280" s="267">
        <v>0.0145348837209302</v>
      </c>
      <c r="AB1280" s="267">
        <v>0.00603478878239262</v>
      </c>
      <c r="AC1280" s="268">
        <v>0.010554988083078</v>
      </c>
      <c r="AD1280" s="269">
        <v>0.00850009493853762</v>
      </c>
      <c r="AE1280" s="270">
        <v>20089</v>
      </c>
      <c r="AF1280" s="271">
        <v>179</v>
      </c>
      <c r="AG1280" s="271">
        <v>0</v>
      </c>
      <c r="AH1280" s="271">
        <v>19985</v>
      </c>
      <c r="AI1280" s="271">
        <v>200</v>
      </c>
      <c r="AJ1280" s="271">
        <v>0</v>
      </c>
      <c r="AK1280" s="268">
        <v>0.00891034894718503</v>
      </c>
      <c r="AL1280" s="268">
        <v>0.0100075056292219</v>
      </c>
      <c r="AM1280" s="269">
        <v>-0.00109715668203689</v>
      </c>
    </row>
    <row r="1281" spans="1:39">
      <c r="A1281" s="279" t="s">
        <v>1972</v>
      </c>
      <c r="B1281" s="280" t="s">
        <v>3363</v>
      </c>
      <c r="C1281" s="262" t="s">
        <v>2000</v>
      </c>
      <c r="D1281" s="280" t="s">
        <v>2001</v>
      </c>
      <c r="E1281" s="263">
        <v>2919</v>
      </c>
      <c r="F1281" s="263">
        <v>33</v>
      </c>
      <c r="G1281" s="263">
        <v>28</v>
      </c>
      <c r="H1281" s="263">
        <v>0</v>
      </c>
      <c r="I1281" s="263">
        <v>0</v>
      </c>
      <c r="J1281" s="264">
        <v>4005</v>
      </c>
      <c r="K1281" s="264">
        <v>54</v>
      </c>
      <c r="L1281" s="264">
        <v>54</v>
      </c>
      <c r="M1281" s="264">
        <v>3</v>
      </c>
      <c r="N1281" s="264">
        <v>0</v>
      </c>
      <c r="O1281" s="264">
        <v>4358</v>
      </c>
      <c r="P1281" s="264">
        <v>46</v>
      </c>
      <c r="Q1281" s="264">
        <v>46</v>
      </c>
      <c r="R1281" s="264">
        <v>16</v>
      </c>
      <c r="S1281" s="264">
        <v>0</v>
      </c>
      <c r="T1281" s="265">
        <v>0.015</v>
      </c>
      <c r="U1281" s="266">
        <v>119226</v>
      </c>
      <c r="V1281" s="266">
        <v>1296</v>
      </c>
      <c r="W1281" s="266">
        <v>1291</v>
      </c>
      <c r="X1281" s="266">
        <v>0</v>
      </c>
      <c r="Y1281" s="264">
        <v>1167</v>
      </c>
      <c r="Z1281" s="267">
        <v>0.0108701122238438</v>
      </c>
      <c r="AA1281" s="267">
        <v>0.0113052415210689</v>
      </c>
      <c r="AB1281" s="267">
        <v>0.0134831460674157</v>
      </c>
      <c r="AC1281" s="268">
        <v>0.0105553005966039</v>
      </c>
      <c r="AD1281" s="269">
        <v>-0.00217790454634687</v>
      </c>
      <c r="AE1281" s="270">
        <v>29133</v>
      </c>
      <c r="AF1281" s="271">
        <v>319</v>
      </c>
      <c r="AG1281" s="271">
        <v>0</v>
      </c>
      <c r="AH1281" s="271">
        <v>28763</v>
      </c>
      <c r="AI1281" s="271">
        <v>274</v>
      </c>
      <c r="AJ1281" s="271">
        <v>0</v>
      </c>
      <c r="AK1281" s="268">
        <v>0.0109497820341194</v>
      </c>
      <c r="AL1281" s="268">
        <v>0.00952612731634391</v>
      </c>
      <c r="AM1281" s="269">
        <v>0.00142365471777547</v>
      </c>
    </row>
    <row r="1282" spans="1:39">
      <c r="A1282" s="279" t="s">
        <v>1972</v>
      </c>
      <c r="B1282" s="280" t="s">
        <v>3363</v>
      </c>
      <c r="C1282" s="262" t="s">
        <v>2002</v>
      </c>
      <c r="D1282" s="280" t="s">
        <v>2003</v>
      </c>
      <c r="E1282" s="263">
        <v>1760</v>
      </c>
      <c r="F1282" s="263">
        <v>33</v>
      </c>
      <c r="G1282" s="263">
        <v>20</v>
      </c>
      <c r="H1282" s="263">
        <v>0</v>
      </c>
      <c r="I1282" s="263">
        <v>0</v>
      </c>
      <c r="J1282" s="264">
        <v>2490</v>
      </c>
      <c r="K1282" s="264">
        <v>36</v>
      </c>
      <c r="L1282" s="264">
        <v>36</v>
      </c>
      <c r="M1282" s="264">
        <v>0</v>
      </c>
      <c r="N1282" s="264">
        <v>0</v>
      </c>
      <c r="O1282" s="264">
        <v>3000</v>
      </c>
      <c r="P1282" s="264">
        <v>33</v>
      </c>
      <c r="Q1282" s="264">
        <v>33</v>
      </c>
      <c r="R1282" s="264">
        <v>7</v>
      </c>
      <c r="S1282" s="264">
        <v>0</v>
      </c>
      <c r="T1282" s="265">
        <v>0.015</v>
      </c>
      <c r="U1282" s="266">
        <v>79098</v>
      </c>
      <c r="V1282" s="266">
        <v>896</v>
      </c>
      <c r="W1282" s="266">
        <v>883</v>
      </c>
      <c r="X1282" s="266">
        <v>2</v>
      </c>
      <c r="Y1282" s="264">
        <v>787</v>
      </c>
      <c r="Z1282" s="267">
        <v>0.0113024349541076</v>
      </c>
      <c r="AA1282" s="267">
        <v>0.01875</v>
      </c>
      <c r="AB1282" s="267">
        <v>0.0144578313253012</v>
      </c>
      <c r="AC1282" s="268">
        <v>0.011</v>
      </c>
      <c r="AD1282" s="269">
        <v>0.00429216867469879</v>
      </c>
      <c r="AE1282" s="270">
        <v>18988</v>
      </c>
      <c r="AF1282" s="271">
        <v>204</v>
      </c>
      <c r="AG1282" s="271">
        <v>0</v>
      </c>
      <c r="AH1282" s="271">
        <v>18535</v>
      </c>
      <c r="AI1282" s="271">
        <v>194</v>
      </c>
      <c r="AJ1282" s="271">
        <v>0</v>
      </c>
      <c r="AK1282" s="268">
        <v>0.0107436275542448</v>
      </c>
      <c r="AL1282" s="268">
        <v>0.0104666846506609</v>
      </c>
      <c r="AM1282" s="269">
        <v>0.000276942903583875</v>
      </c>
    </row>
    <row r="1283" spans="1:39">
      <c r="A1283" s="279" t="s">
        <v>1972</v>
      </c>
      <c r="B1283" s="280" t="s">
        <v>3363</v>
      </c>
      <c r="C1283" s="262" t="s">
        <v>2004</v>
      </c>
      <c r="D1283" s="280" t="s">
        <v>2005</v>
      </c>
      <c r="E1283" s="263">
        <v>2153</v>
      </c>
      <c r="F1283" s="263">
        <v>32</v>
      </c>
      <c r="G1283" s="263">
        <v>26</v>
      </c>
      <c r="H1283" s="263">
        <v>0</v>
      </c>
      <c r="I1283" s="263">
        <v>0</v>
      </c>
      <c r="J1283" s="264">
        <v>2822</v>
      </c>
      <c r="K1283" s="264">
        <v>42</v>
      </c>
      <c r="L1283" s="264">
        <v>42</v>
      </c>
      <c r="M1283" s="264">
        <v>0</v>
      </c>
      <c r="N1283" s="264">
        <v>0</v>
      </c>
      <c r="O1283" s="264">
        <v>3137</v>
      </c>
      <c r="P1283" s="264">
        <v>71</v>
      </c>
      <c r="Q1283" s="264">
        <v>71</v>
      </c>
      <c r="R1283" s="264">
        <v>13</v>
      </c>
      <c r="S1283" s="264">
        <v>0</v>
      </c>
      <c r="T1283" s="265">
        <v>0.015</v>
      </c>
      <c r="U1283" s="266">
        <v>88716</v>
      </c>
      <c r="V1283" s="266">
        <v>1140</v>
      </c>
      <c r="W1283" s="266">
        <v>1134</v>
      </c>
      <c r="X1283" s="266">
        <v>0</v>
      </c>
      <c r="Y1283" s="264">
        <v>974</v>
      </c>
      <c r="Z1283" s="267">
        <v>0.0128499932368457</v>
      </c>
      <c r="AA1283" s="267">
        <v>0.0148629818857408</v>
      </c>
      <c r="AB1283" s="267">
        <v>0.0148830616583983</v>
      </c>
      <c r="AC1283" s="268">
        <v>0.0226330889384763</v>
      </c>
      <c r="AD1283" s="269">
        <v>-2.0079772657472e-5</v>
      </c>
      <c r="AE1283" s="270">
        <v>20737</v>
      </c>
      <c r="AF1283" s="271">
        <v>267</v>
      </c>
      <c r="AG1283" s="271">
        <v>0</v>
      </c>
      <c r="AH1283" s="271">
        <v>20873</v>
      </c>
      <c r="AI1283" s="271">
        <v>285</v>
      </c>
      <c r="AJ1283" s="271">
        <v>0</v>
      </c>
      <c r="AK1283" s="268">
        <v>0.0128755364806867</v>
      </c>
      <c r="AL1283" s="268">
        <v>0.0136540027787093</v>
      </c>
      <c r="AM1283" s="269">
        <v>-0.000778466298022642</v>
      </c>
    </row>
    <row r="1284" spans="1:39">
      <c r="A1284" s="279" t="s">
        <v>1972</v>
      </c>
      <c r="B1284" s="280" t="s">
        <v>3363</v>
      </c>
      <c r="C1284" s="262" t="s">
        <v>2006</v>
      </c>
      <c r="D1284" s="280" t="s">
        <v>2007</v>
      </c>
      <c r="E1284" s="263">
        <v>3520</v>
      </c>
      <c r="F1284" s="263">
        <v>39</v>
      </c>
      <c r="G1284" s="263">
        <v>24</v>
      </c>
      <c r="H1284" s="263">
        <v>0</v>
      </c>
      <c r="I1284" s="263">
        <v>0</v>
      </c>
      <c r="J1284" s="264">
        <v>4888</v>
      </c>
      <c r="K1284" s="264">
        <v>67</v>
      </c>
      <c r="L1284" s="264">
        <v>67</v>
      </c>
      <c r="M1284" s="264">
        <v>5</v>
      </c>
      <c r="N1284" s="264">
        <v>0</v>
      </c>
      <c r="O1284" s="264">
        <v>5179</v>
      </c>
      <c r="P1284" s="264">
        <v>83</v>
      </c>
      <c r="Q1284" s="264">
        <v>83</v>
      </c>
      <c r="R1284" s="264">
        <v>30</v>
      </c>
      <c r="S1284" s="264">
        <v>0</v>
      </c>
      <c r="T1284" s="265">
        <v>0.015</v>
      </c>
      <c r="U1284" s="266">
        <v>147814</v>
      </c>
      <c r="V1284" s="266">
        <v>2100</v>
      </c>
      <c r="W1284" s="266">
        <v>2085</v>
      </c>
      <c r="X1284" s="266">
        <v>0</v>
      </c>
      <c r="Y1284" s="264">
        <v>1907</v>
      </c>
      <c r="Z1284" s="267">
        <v>0.0142070439877143</v>
      </c>
      <c r="AA1284" s="267">
        <v>0.0110795454545455</v>
      </c>
      <c r="AB1284" s="267">
        <v>0.0137070376432079</v>
      </c>
      <c r="AC1284" s="268">
        <v>0.0160262598957328</v>
      </c>
      <c r="AD1284" s="269">
        <v>-0.0026274921886624</v>
      </c>
      <c r="AE1284" s="270">
        <v>35750</v>
      </c>
      <c r="AF1284" s="271">
        <v>446</v>
      </c>
      <c r="AG1284" s="271">
        <v>0</v>
      </c>
      <c r="AH1284" s="271">
        <v>34747</v>
      </c>
      <c r="AI1284" s="271">
        <v>469</v>
      </c>
      <c r="AJ1284" s="271">
        <v>0</v>
      </c>
      <c r="AK1284" s="268">
        <v>0.0124755244755245</v>
      </c>
      <c r="AL1284" s="268">
        <v>0.0134975681353786</v>
      </c>
      <c r="AM1284" s="269">
        <v>-0.00102204365985412</v>
      </c>
    </row>
    <row r="1285" spans="1:39">
      <c r="A1285" s="279" t="s">
        <v>1972</v>
      </c>
      <c r="B1285" s="280" t="s">
        <v>3363</v>
      </c>
      <c r="C1285" s="262" t="s">
        <v>2008</v>
      </c>
      <c r="D1285" s="280" t="s">
        <v>2009</v>
      </c>
      <c r="E1285" s="263">
        <v>2666</v>
      </c>
      <c r="F1285" s="263">
        <v>37</v>
      </c>
      <c r="G1285" s="263">
        <v>32</v>
      </c>
      <c r="H1285" s="263">
        <v>0</v>
      </c>
      <c r="I1285" s="263">
        <v>0</v>
      </c>
      <c r="J1285" s="264">
        <v>3656</v>
      </c>
      <c r="K1285" s="264">
        <v>58</v>
      </c>
      <c r="L1285" s="264">
        <v>58</v>
      </c>
      <c r="M1285" s="264">
        <v>5</v>
      </c>
      <c r="N1285" s="264">
        <v>0</v>
      </c>
      <c r="O1285" s="264">
        <v>3777</v>
      </c>
      <c r="P1285" s="264">
        <v>42</v>
      </c>
      <c r="Q1285" s="264">
        <v>42</v>
      </c>
      <c r="R1285" s="264">
        <v>14</v>
      </c>
      <c r="S1285" s="264">
        <v>0</v>
      </c>
      <c r="T1285" s="265">
        <v>0.015</v>
      </c>
      <c r="U1285" s="266">
        <v>111695</v>
      </c>
      <c r="V1285" s="266">
        <v>1314</v>
      </c>
      <c r="W1285" s="266">
        <v>1309</v>
      </c>
      <c r="X1285" s="266">
        <v>0</v>
      </c>
      <c r="Y1285" s="264">
        <v>1180</v>
      </c>
      <c r="Z1285" s="267">
        <v>0.0117641792381038</v>
      </c>
      <c r="AA1285" s="267">
        <v>0.0138784696174044</v>
      </c>
      <c r="AB1285" s="267">
        <v>0.0158643326039387</v>
      </c>
      <c r="AC1285" s="268">
        <v>0.011119936457506</v>
      </c>
      <c r="AD1285" s="269">
        <v>-0.00198586298653438</v>
      </c>
      <c r="AE1285" s="270">
        <v>26082</v>
      </c>
      <c r="AF1285" s="271">
        <v>343</v>
      </c>
      <c r="AG1285" s="271">
        <v>0</v>
      </c>
      <c r="AH1285" s="271">
        <v>26547</v>
      </c>
      <c r="AI1285" s="271">
        <v>329</v>
      </c>
      <c r="AJ1285" s="271">
        <v>0</v>
      </c>
      <c r="AK1285" s="268">
        <v>0.0131508319914117</v>
      </c>
      <c r="AL1285" s="268">
        <v>0.0123931140995216</v>
      </c>
      <c r="AM1285" s="269">
        <v>0.000757717891890098</v>
      </c>
    </row>
    <row r="1286" spans="1:39">
      <c r="A1286" s="279" t="s">
        <v>1972</v>
      </c>
      <c r="B1286" s="280" t="s">
        <v>3363</v>
      </c>
      <c r="C1286" s="262" t="s">
        <v>2010</v>
      </c>
      <c r="D1286" s="280" t="s">
        <v>2011</v>
      </c>
      <c r="E1286" s="263">
        <v>2365</v>
      </c>
      <c r="F1286" s="263">
        <v>38</v>
      </c>
      <c r="G1286" s="263">
        <v>26</v>
      </c>
      <c r="H1286" s="263">
        <v>0</v>
      </c>
      <c r="I1286" s="263">
        <v>0</v>
      </c>
      <c r="J1286" s="264">
        <v>3275</v>
      </c>
      <c r="K1286" s="264">
        <v>69</v>
      </c>
      <c r="L1286" s="264">
        <v>68</v>
      </c>
      <c r="M1286" s="264">
        <v>7</v>
      </c>
      <c r="N1286" s="264">
        <v>0</v>
      </c>
      <c r="O1286" s="264">
        <v>3306</v>
      </c>
      <c r="P1286" s="264">
        <v>56</v>
      </c>
      <c r="Q1286" s="264">
        <v>56</v>
      </c>
      <c r="R1286" s="264">
        <v>7</v>
      </c>
      <c r="S1286" s="264">
        <v>0</v>
      </c>
      <c r="T1286" s="265">
        <v>0.015</v>
      </c>
      <c r="U1286" s="266">
        <v>98527</v>
      </c>
      <c r="V1286" s="266">
        <v>1882</v>
      </c>
      <c r="W1286" s="266">
        <v>1868</v>
      </c>
      <c r="X1286" s="266">
        <v>0</v>
      </c>
      <c r="Y1286" s="264">
        <v>1697</v>
      </c>
      <c r="Z1286" s="267">
        <v>0.019101363078141</v>
      </c>
      <c r="AA1286" s="267">
        <v>0.0160676532769556</v>
      </c>
      <c r="AB1286" s="267">
        <v>0.0210687022900763</v>
      </c>
      <c r="AC1286" s="268">
        <v>0.0169388989715668</v>
      </c>
      <c r="AD1286" s="269">
        <v>-0.00500104901312073</v>
      </c>
      <c r="AE1286" s="270">
        <v>23044</v>
      </c>
      <c r="AF1286" s="271">
        <v>452</v>
      </c>
      <c r="AG1286" s="271">
        <v>0</v>
      </c>
      <c r="AH1286" s="271">
        <v>23166</v>
      </c>
      <c r="AI1286" s="271">
        <v>437</v>
      </c>
      <c r="AJ1286" s="271">
        <v>0</v>
      </c>
      <c r="AK1286" s="268">
        <v>0.0196146502343343</v>
      </c>
      <c r="AL1286" s="268">
        <v>0.0188638521971855</v>
      </c>
      <c r="AM1286" s="269">
        <v>0.000750798037148784</v>
      </c>
    </row>
    <row r="1287" spans="1:39">
      <c r="A1287" s="279" t="s">
        <v>1972</v>
      </c>
      <c r="B1287" s="280" t="s">
        <v>3363</v>
      </c>
      <c r="C1287" s="262" t="s">
        <v>2012</v>
      </c>
      <c r="D1287" s="280" t="s">
        <v>2013</v>
      </c>
      <c r="E1287" s="263">
        <v>1888</v>
      </c>
      <c r="F1287" s="263">
        <v>33</v>
      </c>
      <c r="G1287" s="263">
        <v>25</v>
      </c>
      <c r="H1287" s="263">
        <v>0</v>
      </c>
      <c r="I1287" s="263">
        <v>0</v>
      </c>
      <c r="J1287" s="264">
        <v>2660</v>
      </c>
      <c r="K1287" s="264">
        <v>48</v>
      </c>
      <c r="L1287" s="264">
        <v>48</v>
      </c>
      <c r="M1287" s="264">
        <v>6</v>
      </c>
      <c r="N1287" s="264">
        <v>0</v>
      </c>
      <c r="O1287" s="264">
        <v>2827</v>
      </c>
      <c r="P1287" s="264">
        <v>42</v>
      </c>
      <c r="Q1287" s="264">
        <v>42</v>
      </c>
      <c r="R1287" s="264">
        <v>22</v>
      </c>
      <c r="S1287" s="264">
        <v>0</v>
      </c>
      <c r="T1287" s="265">
        <v>0.015</v>
      </c>
      <c r="U1287" s="266">
        <v>80069</v>
      </c>
      <c r="V1287" s="266">
        <v>1322</v>
      </c>
      <c r="W1287" s="266">
        <v>1313</v>
      </c>
      <c r="X1287" s="266">
        <v>1</v>
      </c>
      <c r="Y1287" s="264">
        <v>1206</v>
      </c>
      <c r="Z1287" s="267">
        <v>0.0164982702419163</v>
      </c>
      <c r="AA1287" s="267">
        <v>0.017478813559322</v>
      </c>
      <c r="AB1287" s="267">
        <v>0.0180451127819549</v>
      </c>
      <c r="AC1287" s="268">
        <v>0.0148567385921472</v>
      </c>
      <c r="AD1287" s="269">
        <v>-0.000566299222632856</v>
      </c>
      <c r="AE1287" s="270">
        <v>19158</v>
      </c>
      <c r="AF1287" s="271">
        <v>324</v>
      </c>
      <c r="AG1287" s="271">
        <v>0</v>
      </c>
      <c r="AH1287" s="271">
        <v>19184</v>
      </c>
      <c r="AI1287" s="271">
        <v>318</v>
      </c>
      <c r="AJ1287" s="271">
        <v>0</v>
      </c>
      <c r="AK1287" s="268">
        <v>0.0169119949890385</v>
      </c>
      <c r="AL1287" s="268">
        <v>0.0165763135946622</v>
      </c>
      <c r="AM1287" s="269">
        <v>0.000335681394376303</v>
      </c>
    </row>
    <row r="1288" spans="1:39">
      <c r="A1288" s="279" t="s">
        <v>1972</v>
      </c>
      <c r="B1288" s="280" t="s">
        <v>3364</v>
      </c>
      <c r="C1288" s="262" t="s">
        <v>2014</v>
      </c>
      <c r="D1288" s="280" t="s">
        <v>2015</v>
      </c>
      <c r="E1288" s="263">
        <v>5851</v>
      </c>
      <c r="F1288" s="263">
        <v>123</v>
      </c>
      <c r="G1288" s="263">
        <v>75</v>
      </c>
      <c r="H1288" s="263">
        <v>0</v>
      </c>
      <c r="I1288" s="263">
        <v>0</v>
      </c>
      <c r="J1288" s="264">
        <v>6280</v>
      </c>
      <c r="K1288" s="264">
        <v>141</v>
      </c>
      <c r="L1288" s="264">
        <v>141</v>
      </c>
      <c r="M1288" s="264">
        <v>1</v>
      </c>
      <c r="N1288" s="264">
        <v>0</v>
      </c>
      <c r="O1288" s="264">
        <v>7493</v>
      </c>
      <c r="P1288" s="264">
        <v>207</v>
      </c>
      <c r="Q1288" s="264">
        <v>207</v>
      </c>
      <c r="R1288" s="264">
        <v>44</v>
      </c>
      <c r="S1288" s="264">
        <v>0</v>
      </c>
      <c r="T1288" s="265">
        <v>0.015</v>
      </c>
      <c r="U1288" s="266">
        <v>221564</v>
      </c>
      <c r="V1288" s="266">
        <v>3887</v>
      </c>
      <c r="W1288" s="266">
        <v>3839</v>
      </c>
      <c r="X1288" s="266">
        <v>5</v>
      </c>
      <c r="Y1288" s="264">
        <v>3336</v>
      </c>
      <c r="Z1288" s="267">
        <v>0.0175208968966078</v>
      </c>
      <c r="AA1288" s="267">
        <v>0.0210220475132456</v>
      </c>
      <c r="AB1288" s="267">
        <v>0.0224522292993631</v>
      </c>
      <c r="AC1288" s="268">
        <v>0.0276257840651275</v>
      </c>
      <c r="AD1288" s="269">
        <v>-0.00143018178611746</v>
      </c>
      <c r="AE1288" s="270">
        <v>49918</v>
      </c>
      <c r="AF1288" s="271">
        <v>938</v>
      </c>
      <c r="AG1288" s="271">
        <v>0</v>
      </c>
      <c r="AH1288" s="271">
        <v>51251</v>
      </c>
      <c r="AI1288" s="271">
        <v>954</v>
      </c>
      <c r="AJ1288" s="271">
        <v>0</v>
      </c>
      <c r="AK1288" s="268">
        <v>0.0187908169397812</v>
      </c>
      <c r="AL1288" s="268">
        <v>0.0186142709410548</v>
      </c>
      <c r="AM1288" s="269">
        <v>0.000176545998726432</v>
      </c>
    </row>
    <row r="1289" spans="1:39">
      <c r="A1289" s="279" t="s">
        <v>1972</v>
      </c>
      <c r="B1289" s="280" t="s">
        <v>3364</v>
      </c>
      <c r="C1289" s="262" t="s">
        <v>2016</v>
      </c>
      <c r="D1289" s="280" t="s">
        <v>2017</v>
      </c>
      <c r="E1289" s="263">
        <v>2753</v>
      </c>
      <c r="F1289" s="263">
        <v>37</v>
      </c>
      <c r="G1289" s="263">
        <v>29</v>
      </c>
      <c r="H1289" s="263">
        <v>0</v>
      </c>
      <c r="I1289" s="263">
        <v>0</v>
      </c>
      <c r="J1289" s="264">
        <v>2971</v>
      </c>
      <c r="K1289" s="264">
        <v>68</v>
      </c>
      <c r="L1289" s="264">
        <v>68</v>
      </c>
      <c r="M1289" s="264">
        <v>1</v>
      </c>
      <c r="N1289" s="264">
        <v>0</v>
      </c>
      <c r="O1289" s="264">
        <v>3612</v>
      </c>
      <c r="P1289" s="264">
        <v>90</v>
      </c>
      <c r="Q1289" s="264">
        <v>90</v>
      </c>
      <c r="R1289" s="264">
        <v>18</v>
      </c>
      <c r="S1289" s="264">
        <v>0</v>
      </c>
      <c r="T1289" s="265">
        <v>0.015</v>
      </c>
      <c r="U1289" s="266">
        <v>104954</v>
      </c>
      <c r="V1289" s="266">
        <v>1879</v>
      </c>
      <c r="W1289" s="266">
        <v>1870</v>
      </c>
      <c r="X1289" s="266">
        <v>1</v>
      </c>
      <c r="Y1289" s="264">
        <v>1663</v>
      </c>
      <c r="Z1289" s="267">
        <v>0.0178935533662366</v>
      </c>
      <c r="AA1289" s="267">
        <v>0.0134398837631675</v>
      </c>
      <c r="AB1289" s="267">
        <v>0.0228879165264221</v>
      </c>
      <c r="AC1289" s="268">
        <v>0.0249169435215947</v>
      </c>
      <c r="AD1289" s="269">
        <v>-0.00944803276325463</v>
      </c>
      <c r="AE1289" s="270">
        <v>24621</v>
      </c>
      <c r="AF1289" s="271">
        <v>500</v>
      </c>
      <c r="AG1289" s="271">
        <v>0</v>
      </c>
      <c r="AH1289" s="271">
        <v>24722</v>
      </c>
      <c r="AI1289" s="271">
        <v>469</v>
      </c>
      <c r="AJ1289" s="271">
        <v>0</v>
      </c>
      <c r="AK1289" s="268">
        <v>0.0203078672677795</v>
      </c>
      <c r="AL1289" s="268">
        <v>0.0189709570423105</v>
      </c>
      <c r="AM1289" s="269">
        <v>0.00133691022546905</v>
      </c>
    </row>
    <row r="1290" spans="1:39">
      <c r="A1290" s="279" t="s">
        <v>1972</v>
      </c>
      <c r="B1290" s="280" t="s">
        <v>3364</v>
      </c>
      <c r="C1290" s="262" t="s">
        <v>2018</v>
      </c>
      <c r="D1290" s="280" t="s">
        <v>2019</v>
      </c>
      <c r="E1290" s="263">
        <v>6477</v>
      </c>
      <c r="F1290" s="263">
        <v>153</v>
      </c>
      <c r="G1290" s="263">
        <v>111</v>
      </c>
      <c r="H1290" s="263">
        <v>5</v>
      </c>
      <c r="I1290" s="263">
        <v>0</v>
      </c>
      <c r="J1290" s="264">
        <v>6609</v>
      </c>
      <c r="K1290" s="264">
        <v>203</v>
      </c>
      <c r="L1290" s="264">
        <v>203</v>
      </c>
      <c r="M1290" s="264">
        <v>20</v>
      </c>
      <c r="N1290" s="264">
        <v>0</v>
      </c>
      <c r="O1290" s="264">
        <v>7768</v>
      </c>
      <c r="P1290" s="264">
        <v>197</v>
      </c>
      <c r="Q1290" s="264">
        <v>197</v>
      </c>
      <c r="R1290" s="264">
        <v>76</v>
      </c>
      <c r="S1290" s="264">
        <v>0</v>
      </c>
      <c r="T1290" s="265">
        <v>0.015</v>
      </c>
      <c r="U1290" s="266">
        <v>213459</v>
      </c>
      <c r="V1290" s="266">
        <v>4528</v>
      </c>
      <c r="W1290" s="266">
        <v>4486</v>
      </c>
      <c r="X1290" s="266">
        <v>6</v>
      </c>
      <c r="Y1290" s="264">
        <v>3975</v>
      </c>
      <c r="Z1290" s="267">
        <v>0.021184396066692</v>
      </c>
      <c r="AA1290" s="267">
        <v>0.0236220472440945</v>
      </c>
      <c r="AB1290" s="267">
        <v>0.0307156907247693</v>
      </c>
      <c r="AC1290" s="268">
        <v>0.0253604531410917</v>
      </c>
      <c r="AD1290" s="269">
        <v>-0.00709364348067477</v>
      </c>
      <c r="AE1290" s="270">
        <v>50989</v>
      </c>
      <c r="AF1290" s="271">
        <v>1169</v>
      </c>
      <c r="AG1290" s="271">
        <v>1</v>
      </c>
      <c r="AH1290" s="271">
        <v>48549</v>
      </c>
      <c r="AI1290" s="271">
        <v>1142</v>
      </c>
      <c r="AJ1290" s="271">
        <v>0</v>
      </c>
      <c r="AK1290" s="268">
        <v>0.0229069014885564</v>
      </c>
      <c r="AL1290" s="268">
        <v>0.0235226266246473</v>
      </c>
      <c r="AM1290" s="269">
        <v>-0.000615725136090907</v>
      </c>
    </row>
    <row r="1291" spans="1:39">
      <c r="A1291" s="279" t="s">
        <v>1972</v>
      </c>
      <c r="B1291" s="280" t="s">
        <v>3364</v>
      </c>
      <c r="C1291" s="262" t="s">
        <v>2020</v>
      </c>
      <c r="D1291" s="280" t="s">
        <v>2021</v>
      </c>
      <c r="E1291" s="263">
        <v>0</v>
      </c>
      <c r="F1291" s="263">
        <v>63</v>
      </c>
      <c r="G1291" s="263">
        <v>38</v>
      </c>
      <c r="H1291" s="263">
        <v>0</v>
      </c>
      <c r="I1291" s="263">
        <v>0</v>
      </c>
      <c r="J1291" s="264">
        <v>0</v>
      </c>
      <c r="K1291" s="264">
        <v>175</v>
      </c>
      <c r="L1291" s="264">
        <v>175</v>
      </c>
      <c r="M1291" s="264">
        <v>0</v>
      </c>
      <c r="N1291" s="264">
        <v>0</v>
      </c>
      <c r="O1291" s="264">
        <v>0</v>
      </c>
      <c r="P1291" s="264">
        <v>263</v>
      </c>
      <c r="Q1291" s="264">
        <v>263</v>
      </c>
      <c r="R1291" s="264">
        <v>0</v>
      </c>
      <c r="S1291" s="264">
        <v>0</v>
      </c>
      <c r="T1291" s="265">
        <v>0.015</v>
      </c>
      <c r="U1291" s="266">
        <v>79685</v>
      </c>
      <c r="V1291" s="266">
        <v>3522</v>
      </c>
      <c r="W1291" s="266">
        <v>3497</v>
      </c>
      <c r="X1291" s="266">
        <v>0</v>
      </c>
      <c r="Y1291" s="264">
        <v>2571</v>
      </c>
      <c r="Z1291" s="267">
        <v>0.0441990336951747</v>
      </c>
      <c r="AA1291" s="267">
        <v>0</v>
      </c>
      <c r="AB1291" s="267">
        <v>0</v>
      </c>
      <c r="AC1291" s="268">
        <v>0</v>
      </c>
      <c r="AD1291" s="269">
        <v>0</v>
      </c>
      <c r="AE1291" s="270">
        <v>5907</v>
      </c>
      <c r="AF1291" s="271">
        <v>1147</v>
      </c>
      <c r="AG1291" s="271">
        <v>0</v>
      </c>
      <c r="AH1291" s="271">
        <v>21209</v>
      </c>
      <c r="AI1291" s="271">
        <v>923</v>
      </c>
      <c r="AJ1291" s="271">
        <v>0</v>
      </c>
      <c r="AK1291" s="268">
        <v>0.194176400880311</v>
      </c>
      <c r="AL1291" s="268">
        <v>0.043519260691216</v>
      </c>
      <c r="AM1291" s="269">
        <v>0.150657140189095</v>
      </c>
    </row>
    <row r="1292" spans="1:39">
      <c r="A1292" s="279" t="s">
        <v>1972</v>
      </c>
      <c r="B1292" s="280" t="s">
        <v>3364</v>
      </c>
      <c r="C1292" s="262" t="s">
        <v>2022</v>
      </c>
      <c r="D1292" s="280" t="s">
        <v>2023</v>
      </c>
      <c r="E1292" s="263">
        <v>2918</v>
      </c>
      <c r="F1292" s="263">
        <v>44</v>
      </c>
      <c r="G1292" s="263">
        <v>27</v>
      </c>
      <c r="H1292" s="263">
        <v>1</v>
      </c>
      <c r="I1292" s="263">
        <v>0</v>
      </c>
      <c r="J1292" s="264">
        <v>2964</v>
      </c>
      <c r="K1292" s="264">
        <v>60</v>
      </c>
      <c r="L1292" s="264">
        <v>60</v>
      </c>
      <c r="M1292" s="264">
        <v>9</v>
      </c>
      <c r="N1292" s="264">
        <v>0</v>
      </c>
      <c r="O1292" s="264">
        <v>3662</v>
      </c>
      <c r="P1292" s="264">
        <v>67</v>
      </c>
      <c r="Q1292" s="264">
        <v>67</v>
      </c>
      <c r="R1292" s="264">
        <v>25</v>
      </c>
      <c r="S1292" s="264">
        <v>0</v>
      </c>
      <c r="T1292" s="265">
        <v>0.015</v>
      </c>
      <c r="U1292" s="266">
        <v>101685</v>
      </c>
      <c r="V1292" s="266">
        <v>1808</v>
      </c>
      <c r="W1292" s="266">
        <v>1791</v>
      </c>
      <c r="X1292" s="266">
        <v>0</v>
      </c>
      <c r="Y1292" s="264">
        <v>1628</v>
      </c>
      <c r="Z1292" s="267">
        <v>0.0177804002556916</v>
      </c>
      <c r="AA1292" s="267">
        <v>0.0150788211103496</v>
      </c>
      <c r="AB1292" s="267">
        <v>0.0202429149797571</v>
      </c>
      <c r="AC1292" s="268">
        <v>0.0182960131075915</v>
      </c>
      <c r="AD1292" s="269">
        <v>-0.00516409386940753</v>
      </c>
      <c r="AE1292" s="270">
        <v>23665</v>
      </c>
      <c r="AF1292" s="271">
        <v>456</v>
      </c>
      <c r="AG1292" s="271">
        <v>0</v>
      </c>
      <c r="AH1292" s="271">
        <v>22888</v>
      </c>
      <c r="AI1292" s="271">
        <v>386</v>
      </c>
      <c r="AJ1292" s="271">
        <v>0</v>
      </c>
      <c r="AK1292" s="268">
        <v>0.0192689626030002</v>
      </c>
      <c r="AL1292" s="268">
        <v>0.0168647326109752</v>
      </c>
      <c r="AM1292" s="269">
        <v>0.00240422999202503</v>
      </c>
    </row>
    <row r="1293" spans="1:39">
      <c r="A1293" s="279" t="s">
        <v>1972</v>
      </c>
      <c r="B1293" s="280" t="s">
        <v>3364</v>
      </c>
      <c r="C1293" s="262" t="s">
        <v>2024</v>
      </c>
      <c r="D1293" s="280" t="s">
        <v>2025</v>
      </c>
      <c r="E1293" s="263">
        <v>2592</v>
      </c>
      <c r="F1293" s="263">
        <v>71</v>
      </c>
      <c r="G1293" s="263">
        <v>40</v>
      </c>
      <c r="H1293" s="263">
        <v>1</v>
      </c>
      <c r="I1293" s="263">
        <v>0</v>
      </c>
      <c r="J1293" s="264">
        <v>2559</v>
      </c>
      <c r="K1293" s="264">
        <v>90</v>
      </c>
      <c r="L1293" s="264">
        <v>89</v>
      </c>
      <c r="M1293" s="264">
        <v>1</v>
      </c>
      <c r="N1293" s="264">
        <v>0</v>
      </c>
      <c r="O1293" s="264">
        <v>3038</v>
      </c>
      <c r="P1293" s="264">
        <v>99</v>
      </c>
      <c r="Q1293" s="264">
        <v>99</v>
      </c>
      <c r="R1293" s="264">
        <v>36</v>
      </c>
      <c r="S1293" s="264">
        <v>0</v>
      </c>
      <c r="T1293" s="265">
        <v>0.015</v>
      </c>
      <c r="U1293" s="266">
        <v>84115</v>
      </c>
      <c r="V1293" s="266">
        <v>2266</v>
      </c>
      <c r="W1293" s="266">
        <v>2234</v>
      </c>
      <c r="X1293" s="266">
        <v>0</v>
      </c>
      <c r="Y1293" s="264">
        <v>2005</v>
      </c>
      <c r="Z1293" s="267">
        <v>0.0269393092789633</v>
      </c>
      <c r="AA1293" s="267">
        <v>0.027391975308642</v>
      </c>
      <c r="AB1293" s="267">
        <v>0.0351699882766706</v>
      </c>
      <c r="AC1293" s="268">
        <v>0.032587228439763</v>
      </c>
      <c r="AD1293" s="269">
        <v>-0.0077780129680286</v>
      </c>
      <c r="AE1293" s="270">
        <v>20105</v>
      </c>
      <c r="AF1293" s="271">
        <v>567</v>
      </c>
      <c r="AG1293" s="271">
        <v>0</v>
      </c>
      <c r="AH1293" s="271">
        <v>18835</v>
      </c>
      <c r="AI1293" s="271">
        <v>565</v>
      </c>
      <c r="AJ1293" s="271">
        <v>0</v>
      </c>
      <c r="AK1293" s="268">
        <v>0.0282019398159662</v>
      </c>
      <c r="AL1293" s="268">
        <v>0.0299973453676666</v>
      </c>
      <c r="AM1293" s="269">
        <v>-0.0017954055517004</v>
      </c>
    </row>
    <row r="1294" spans="1:39">
      <c r="A1294" s="279" t="s">
        <v>1972</v>
      </c>
      <c r="B1294" s="280" t="s">
        <v>3364</v>
      </c>
      <c r="C1294" s="262" t="s">
        <v>2026</v>
      </c>
      <c r="D1294" s="280" t="s">
        <v>2027</v>
      </c>
      <c r="E1294" s="263">
        <v>7162</v>
      </c>
      <c r="F1294" s="263">
        <v>125</v>
      </c>
      <c r="G1294" s="263">
        <v>98</v>
      </c>
      <c r="H1294" s="263">
        <v>0</v>
      </c>
      <c r="I1294" s="263">
        <v>0</v>
      </c>
      <c r="J1294" s="264">
        <v>7990</v>
      </c>
      <c r="K1294" s="264">
        <v>191</v>
      </c>
      <c r="L1294" s="264">
        <v>191</v>
      </c>
      <c r="M1294" s="264">
        <v>0</v>
      </c>
      <c r="N1294" s="264">
        <v>0</v>
      </c>
      <c r="O1294" s="264">
        <v>9111</v>
      </c>
      <c r="P1294" s="264">
        <v>185</v>
      </c>
      <c r="Q1294" s="264">
        <v>185</v>
      </c>
      <c r="R1294" s="264">
        <v>76</v>
      </c>
      <c r="S1294" s="264">
        <v>0</v>
      </c>
      <c r="T1294" s="265">
        <v>0.015</v>
      </c>
      <c r="U1294" s="266">
        <v>270085</v>
      </c>
      <c r="V1294" s="266">
        <v>5339</v>
      </c>
      <c r="W1294" s="266">
        <v>5310</v>
      </c>
      <c r="X1294" s="266">
        <v>2</v>
      </c>
      <c r="Y1294" s="264">
        <v>4782</v>
      </c>
      <c r="Z1294" s="267">
        <v>0.019760445785586</v>
      </c>
      <c r="AA1294" s="267">
        <v>0.0174532253560458</v>
      </c>
      <c r="AB1294" s="267">
        <v>0.0239048811013767</v>
      </c>
      <c r="AC1294" s="268">
        <v>0.0203051256722643</v>
      </c>
      <c r="AD1294" s="269">
        <v>-0.00645165574533093</v>
      </c>
      <c r="AE1294" s="270">
        <v>62592</v>
      </c>
      <c r="AF1294" s="271">
        <v>1302</v>
      </c>
      <c r="AG1294" s="271">
        <v>0</v>
      </c>
      <c r="AH1294" s="271">
        <v>63576</v>
      </c>
      <c r="AI1294" s="271">
        <v>1290</v>
      </c>
      <c r="AJ1294" s="271">
        <v>1</v>
      </c>
      <c r="AK1294" s="268">
        <v>0.0208013803680982</v>
      </c>
      <c r="AL1294" s="268">
        <v>0.0202749465206996</v>
      </c>
      <c r="AM1294" s="269">
        <v>0.000526433847398526</v>
      </c>
    </row>
    <row r="1295" spans="1:39">
      <c r="A1295" s="279" t="s">
        <v>1972</v>
      </c>
      <c r="B1295" s="280" t="s">
        <v>3364</v>
      </c>
      <c r="C1295" s="262" t="s">
        <v>2028</v>
      </c>
      <c r="D1295" s="280" t="s">
        <v>2029</v>
      </c>
      <c r="E1295" s="263">
        <v>1924</v>
      </c>
      <c r="F1295" s="263">
        <v>26</v>
      </c>
      <c r="G1295" s="263">
        <v>19</v>
      </c>
      <c r="H1295" s="263">
        <v>0</v>
      </c>
      <c r="I1295" s="263">
        <v>0</v>
      </c>
      <c r="J1295" s="264">
        <v>2057</v>
      </c>
      <c r="K1295" s="264">
        <v>33</v>
      </c>
      <c r="L1295" s="264">
        <v>33</v>
      </c>
      <c r="M1295" s="264">
        <v>5</v>
      </c>
      <c r="N1295" s="264">
        <v>0</v>
      </c>
      <c r="O1295" s="264">
        <v>2571</v>
      </c>
      <c r="P1295" s="264">
        <v>34</v>
      </c>
      <c r="Q1295" s="264">
        <v>34</v>
      </c>
      <c r="R1295" s="264">
        <v>23</v>
      </c>
      <c r="S1295" s="264">
        <v>0</v>
      </c>
      <c r="T1295" s="265">
        <v>0.015</v>
      </c>
      <c r="U1295" s="266">
        <v>74250</v>
      </c>
      <c r="V1295" s="266">
        <v>1101</v>
      </c>
      <c r="W1295" s="266">
        <v>1094</v>
      </c>
      <c r="X1295" s="266">
        <v>1</v>
      </c>
      <c r="Y1295" s="264">
        <v>1026</v>
      </c>
      <c r="Z1295" s="267">
        <v>0.0148148148148148</v>
      </c>
      <c r="AA1295" s="267">
        <v>0.0135135135135135</v>
      </c>
      <c r="AB1295" s="267">
        <v>0.0160427807486631</v>
      </c>
      <c r="AC1295" s="268">
        <v>0.0132244262932711</v>
      </c>
      <c r="AD1295" s="269">
        <v>-0.00252926723514959</v>
      </c>
      <c r="AE1295" s="270">
        <v>17248</v>
      </c>
      <c r="AF1295" s="271">
        <v>247</v>
      </c>
      <c r="AG1295" s="271">
        <v>0</v>
      </c>
      <c r="AH1295" s="271">
        <v>17288</v>
      </c>
      <c r="AI1295" s="271">
        <v>262</v>
      </c>
      <c r="AJ1295" s="271">
        <v>0</v>
      </c>
      <c r="AK1295" s="268">
        <v>0.0143205009276438</v>
      </c>
      <c r="AL1295" s="268">
        <v>0.0151550208236927</v>
      </c>
      <c r="AM1295" s="269">
        <v>-0.000834519896048951</v>
      </c>
    </row>
    <row r="1296" spans="1:39">
      <c r="A1296" s="279" t="s">
        <v>1972</v>
      </c>
      <c r="B1296" s="280" t="s">
        <v>3364</v>
      </c>
      <c r="C1296" s="262" t="s">
        <v>2030</v>
      </c>
      <c r="D1296" s="280" t="s">
        <v>2031</v>
      </c>
      <c r="E1296" s="263">
        <v>0</v>
      </c>
      <c r="F1296" s="263">
        <v>0</v>
      </c>
      <c r="G1296" s="263">
        <v>0</v>
      </c>
      <c r="H1296" s="263">
        <v>0</v>
      </c>
      <c r="I1296" s="263">
        <v>0</v>
      </c>
      <c r="J1296" s="264">
        <v>0</v>
      </c>
      <c r="K1296" s="264">
        <v>1</v>
      </c>
      <c r="L1296" s="264">
        <v>1</v>
      </c>
      <c r="M1296" s="264">
        <v>1</v>
      </c>
      <c r="N1296" s="264">
        <v>0</v>
      </c>
      <c r="O1296" s="264">
        <v>0</v>
      </c>
      <c r="P1296" s="264">
        <v>0</v>
      </c>
      <c r="Q1296" s="264">
        <v>0</v>
      </c>
      <c r="R1296" s="264">
        <v>0</v>
      </c>
      <c r="S1296" s="264">
        <v>0</v>
      </c>
      <c r="T1296" s="265">
        <v>0.015</v>
      </c>
      <c r="U1296" s="266">
        <v>0</v>
      </c>
      <c r="V1296" s="266">
        <v>2</v>
      </c>
      <c r="W1296" s="266">
        <v>2</v>
      </c>
      <c r="X1296" s="266">
        <v>0</v>
      </c>
      <c r="Y1296" s="264">
        <v>2</v>
      </c>
      <c r="Z1296" s="267">
        <v>0</v>
      </c>
      <c r="AA1296" s="267">
        <v>0</v>
      </c>
      <c r="AB1296" s="267">
        <v>0</v>
      </c>
      <c r="AC1296" s="268">
        <v>0</v>
      </c>
      <c r="AD1296" s="269">
        <v>0</v>
      </c>
      <c r="AE1296" s="270">
        <v>0</v>
      </c>
      <c r="AF1296" s="271">
        <v>2</v>
      </c>
      <c r="AG1296" s="271">
        <v>0</v>
      </c>
      <c r="AH1296" s="271">
        <v>0</v>
      </c>
      <c r="AI1296" s="271">
        <v>0</v>
      </c>
      <c r="AJ1296" s="271">
        <v>0</v>
      </c>
      <c r="AK1296" s="268">
        <v>0</v>
      </c>
      <c r="AL1296" s="268">
        <v>0</v>
      </c>
      <c r="AM1296" s="269">
        <v>0</v>
      </c>
    </row>
    <row r="1297" spans="1:39">
      <c r="A1297" s="279" t="s">
        <v>1972</v>
      </c>
      <c r="B1297" s="280" t="s">
        <v>3364</v>
      </c>
      <c r="C1297" s="262" t="s">
        <v>2032</v>
      </c>
      <c r="D1297" s="280" t="s">
        <v>2033</v>
      </c>
      <c r="E1297" s="263">
        <v>2963</v>
      </c>
      <c r="F1297" s="263">
        <v>44</v>
      </c>
      <c r="G1297" s="263">
        <v>32</v>
      </c>
      <c r="H1297" s="263">
        <v>0</v>
      </c>
      <c r="I1297" s="263">
        <v>0</v>
      </c>
      <c r="J1297" s="264">
        <v>3143</v>
      </c>
      <c r="K1297" s="264">
        <v>57</v>
      </c>
      <c r="L1297" s="264">
        <v>56</v>
      </c>
      <c r="M1297" s="264">
        <v>0</v>
      </c>
      <c r="N1297" s="264">
        <v>0</v>
      </c>
      <c r="O1297" s="264">
        <v>3726</v>
      </c>
      <c r="P1297" s="264">
        <v>45</v>
      </c>
      <c r="Q1297" s="264">
        <v>45</v>
      </c>
      <c r="R1297" s="264">
        <v>11</v>
      </c>
      <c r="S1297" s="264">
        <v>0</v>
      </c>
      <c r="T1297" s="265">
        <v>0.015</v>
      </c>
      <c r="U1297" s="266">
        <v>110385</v>
      </c>
      <c r="V1297" s="266">
        <v>1750</v>
      </c>
      <c r="W1297" s="266">
        <v>1734</v>
      </c>
      <c r="X1297" s="266">
        <v>0</v>
      </c>
      <c r="Y1297" s="264">
        <v>1569</v>
      </c>
      <c r="Z1297" s="267">
        <v>0.0158536032975495</v>
      </c>
      <c r="AA1297" s="267">
        <v>0.0148498143773203</v>
      </c>
      <c r="AB1297" s="267">
        <v>0.0181355392936685</v>
      </c>
      <c r="AC1297" s="268">
        <v>0.0120772946859903</v>
      </c>
      <c r="AD1297" s="269">
        <v>-0.00328572491634819</v>
      </c>
      <c r="AE1297" s="270">
        <v>25921</v>
      </c>
      <c r="AF1297" s="271">
        <v>394</v>
      </c>
      <c r="AG1297" s="271">
        <v>0</v>
      </c>
      <c r="AH1297" s="271">
        <v>26548</v>
      </c>
      <c r="AI1297" s="271">
        <v>422</v>
      </c>
      <c r="AJ1297" s="271">
        <v>0</v>
      </c>
      <c r="AK1297" s="268">
        <v>0.0152000308630068</v>
      </c>
      <c r="AL1297" s="268">
        <v>0.0158957360253126</v>
      </c>
      <c r="AM1297" s="269">
        <v>-0.000695705162305812</v>
      </c>
    </row>
    <row r="1298" spans="1:39">
      <c r="A1298" s="279" t="s">
        <v>1972</v>
      </c>
      <c r="B1298" s="280" t="s">
        <v>3364</v>
      </c>
      <c r="C1298" s="262" t="s">
        <v>2034</v>
      </c>
      <c r="D1298" s="280" t="s">
        <v>2035</v>
      </c>
      <c r="E1298" s="263">
        <v>2687</v>
      </c>
      <c r="F1298" s="263">
        <v>46</v>
      </c>
      <c r="G1298" s="263">
        <v>29</v>
      </c>
      <c r="H1298" s="263">
        <v>0</v>
      </c>
      <c r="I1298" s="263">
        <v>0</v>
      </c>
      <c r="J1298" s="264">
        <v>3021</v>
      </c>
      <c r="K1298" s="264">
        <v>66</v>
      </c>
      <c r="L1298" s="264">
        <v>66</v>
      </c>
      <c r="M1298" s="264">
        <v>0</v>
      </c>
      <c r="N1298" s="264">
        <v>0</v>
      </c>
      <c r="O1298" s="264">
        <v>3352</v>
      </c>
      <c r="P1298" s="264">
        <v>114</v>
      </c>
      <c r="Q1298" s="264">
        <v>114</v>
      </c>
      <c r="R1298" s="264">
        <v>1</v>
      </c>
      <c r="S1298" s="264">
        <v>0</v>
      </c>
      <c r="T1298" s="265">
        <v>0.015</v>
      </c>
      <c r="U1298" s="266">
        <v>102307</v>
      </c>
      <c r="V1298" s="266">
        <v>1658</v>
      </c>
      <c r="W1298" s="266">
        <v>1641</v>
      </c>
      <c r="X1298" s="266">
        <v>0</v>
      </c>
      <c r="Y1298" s="264">
        <v>1408</v>
      </c>
      <c r="Z1298" s="267">
        <v>0.0162061247030995</v>
      </c>
      <c r="AA1298" s="267">
        <v>0.0171194640863416</v>
      </c>
      <c r="AB1298" s="267">
        <v>0.0218470705064548</v>
      </c>
      <c r="AC1298" s="268">
        <v>0.0340095465393795</v>
      </c>
      <c r="AD1298" s="269">
        <v>-0.00472760642011317</v>
      </c>
      <c r="AE1298" s="270">
        <v>23484</v>
      </c>
      <c r="AF1298" s="271">
        <v>443</v>
      </c>
      <c r="AG1298" s="271">
        <v>0</v>
      </c>
      <c r="AH1298" s="271">
        <v>23857</v>
      </c>
      <c r="AI1298" s="271">
        <v>378</v>
      </c>
      <c r="AJ1298" s="271">
        <v>0</v>
      </c>
      <c r="AK1298" s="268">
        <v>0.0188639073411685</v>
      </c>
      <c r="AL1298" s="268">
        <v>0.0158444062539297</v>
      </c>
      <c r="AM1298" s="269">
        <v>0.00301950108723879</v>
      </c>
    </row>
    <row r="1299" spans="1:39">
      <c r="A1299" s="279" t="s">
        <v>1972</v>
      </c>
      <c r="B1299" s="280" t="s">
        <v>3364</v>
      </c>
      <c r="C1299" s="262" t="s">
        <v>2036</v>
      </c>
      <c r="D1299" s="280" t="s">
        <v>2037</v>
      </c>
      <c r="E1299" s="263">
        <v>5134</v>
      </c>
      <c r="F1299" s="263">
        <v>95</v>
      </c>
      <c r="G1299" s="263">
        <v>70</v>
      </c>
      <c r="H1299" s="263">
        <v>10</v>
      </c>
      <c r="I1299" s="263">
        <v>0</v>
      </c>
      <c r="J1299" s="264">
        <v>5223</v>
      </c>
      <c r="K1299" s="264">
        <v>119</v>
      </c>
      <c r="L1299" s="264">
        <v>117</v>
      </c>
      <c r="M1299" s="264">
        <v>1</v>
      </c>
      <c r="N1299" s="264">
        <v>0</v>
      </c>
      <c r="O1299" s="264">
        <v>6236</v>
      </c>
      <c r="P1299" s="264">
        <v>141</v>
      </c>
      <c r="Q1299" s="264">
        <v>141</v>
      </c>
      <c r="R1299" s="264">
        <v>59</v>
      </c>
      <c r="S1299" s="264">
        <v>0</v>
      </c>
      <c r="T1299" s="265">
        <v>0.015</v>
      </c>
      <c r="U1299" s="266">
        <v>167014</v>
      </c>
      <c r="V1299" s="266">
        <v>3297</v>
      </c>
      <c r="W1299" s="266">
        <v>3270</v>
      </c>
      <c r="X1299" s="266">
        <v>2</v>
      </c>
      <c r="Y1299" s="264">
        <v>2963</v>
      </c>
      <c r="Z1299" s="267">
        <v>0.0197288850036524</v>
      </c>
      <c r="AA1299" s="267">
        <v>0.018504090377873</v>
      </c>
      <c r="AB1299" s="267">
        <v>0.0227838407045759</v>
      </c>
      <c r="AC1299" s="268">
        <v>0.0226106478511867</v>
      </c>
      <c r="AD1299" s="269">
        <v>-0.00427975032670291</v>
      </c>
      <c r="AE1299" s="270">
        <v>40029</v>
      </c>
      <c r="AF1299" s="271">
        <v>770</v>
      </c>
      <c r="AG1299" s="271">
        <v>0</v>
      </c>
      <c r="AH1299" s="271">
        <v>37399</v>
      </c>
      <c r="AI1299" s="271">
        <v>787</v>
      </c>
      <c r="AJ1299" s="271">
        <v>0</v>
      </c>
      <c r="AK1299" s="268">
        <v>0.0192360538609508</v>
      </c>
      <c r="AL1299" s="268">
        <v>0.0210433434049039</v>
      </c>
      <c r="AM1299" s="269">
        <v>-0.00180728954395306</v>
      </c>
    </row>
    <row r="1300" spans="1:39">
      <c r="A1300" s="279" t="s">
        <v>1972</v>
      </c>
      <c r="B1300" s="280" t="s">
        <v>3364</v>
      </c>
      <c r="C1300" s="262" t="s">
        <v>2038</v>
      </c>
      <c r="D1300" s="280" t="s">
        <v>2039</v>
      </c>
      <c r="E1300" s="263">
        <v>3186</v>
      </c>
      <c r="F1300" s="263">
        <v>55</v>
      </c>
      <c r="G1300" s="263">
        <v>40</v>
      </c>
      <c r="H1300" s="263">
        <v>0</v>
      </c>
      <c r="I1300" s="263">
        <v>0</v>
      </c>
      <c r="J1300" s="264">
        <v>3598</v>
      </c>
      <c r="K1300" s="264">
        <v>88</v>
      </c>
      <c r="L1300" s="264">
        <v>87</v>
      </c>
      <c r="M1300" s="264">
        <v>2</v>
      </c>
      <c r="N1300" s="264">
        <v>0</v>
      </c>
      <c r="O1300" s="264">
        <v>4569</v>
      </c>
      <c r="P1300" s="264">
        <v>80</v>
      </c>
      <c r="Q1300" s="264">
        <v>80</v>
      </c>
      <c r="R1300" s="264">
        <v>31</v>
      </c>
      <c r="S1300" s="264">
        <v>0</v>
      </c>
      <c r="T1300" s="265">
        <v>0.015</v>
      </c>
      <c r="U1300" s="266">
        <v>129687</v>
      </c>
      <c r="V1300" s="266">
        <v>2211</v>
      </c>
      <c r="W1300" s="266">
        <v>2195</v>
      </c>
      <c r="X1300" s="266">
        <v>0</v>
      </c>
      <c r="Y1300" s="264">
        <v>1985</v>
      </c>
      <c r="Z1300" s="267">
        <v>0.0170487404288788</v>
      </c>
      <c r="AA1300" s="267">
        <v>0.017263025737602</v>
      </c>
      <c r="AB1300" s="267">
        <v>0.0244580322401334</v>
      </c>
      <c r="AC1300" s="268">
        <v>0.0175093018165901</v>
      </c>
      <c r="AD1300" s="269">
        <v>-0.0071950065025314</v>
      </c>
      <c r="AE1300" s="270">
        <v>30269</v>
      </c>
      <c r="AF1300" s="271">
        <v>537</v>
      </c>
      <c r="AG1300" s="271">
        <v>0</v>
      </c>
      <c r="AH1300" s="271">
        <v>30274</v>
      </c>
      <c r="AI1300" s="271">
        <v>492</v>
      </c>
      <c r="AJ1300" s="271">
        <v>0</v>
      </c>
      <c r="AK1300" s="268">
        <v>0.0177409230565926</v>
      </c>
      <c r="AL1300" s="268">
        <v>0.016251569003105</v>
      </c>
      <c r="AM1300" s="269">
        <v>0.00148935405348758</v>
      </c>
    </row>
    <row r="1301" spans="1:39">
      <c r="A1301" s="279" t="s">
        <v>1972</v>
      </c>
      <c r="B1301" s="280" t="s">
        <v>3364</v>
      </c>
      <c r="C1301" s="262" t="s">
        <v>2040</v>
      </c>
      <c r="D1301" s="280" t="s">
        <v>2041</v>
      </c>
      <c r="E1301" s="263">
        <v>1317</v>
      </c>
      <c r="F1301" s="263">
        <v>38</v>
      </c>
      <c r="G1301" s="263">
        <v>28</v>
      </c>
      <c r="H1301" s="263">
        <v>0</v>
      </c>
      <c r="I1301" s="263">
        <v>0</v>
      </c>
      <c r="J1301" s="264">
        <v>1315</v>
      </c>
      <c r="K1301" s="264">
        <v>45</v>
      </c>
      <c r="L1301" s="264">
        <v>45</v>
      </c>
      <c r="M1301" s="264">
        <v>7</v>
      </c>
      <c r="N1301" s="264">
        <v>0</v>
      </c>
      <c r="O1301" s="264">
        <v>1645</v>
      </c>
      <c r="P1301" s="264">
        <v>53</v>
      </c>
      <c r="Q1301" s="264">
        <v>53</v>
      </c>
      <c r="R1301" s="264">
        <v>29</v>
      </c>
      <c r="S1301" s="264">
        <v>0</v>
      </c>
      <c r="T1301" s="265">
        <v>0.015</v>
      </c>
      <c r="U1301" s="266">
        <v>49676</v>
      </c>
      <c r="V1301" s="266">
        <v>1174</v>
      </c>
      <c r="W1301" s="266">
        <v>1164</v>
      </c>
      <c r="X1301" s="266">
        <v>1</v>
      </c>
      <c r="Y1301" s="264">
        <v>1053</v>
      </c>
      <c r="Z1301" s="267">
        <v>0.0236130123198325</v>
      </c>
      <c r="AA1301" s="267">
        <v>0.0288534548215642</v>
      </c>
      <c r="AB1301" s="267">
        <v>0.0342205323193916</v>
      </c>
      <c r="AC1301" s="268">
        <v>0.0322188449848024</v>
      </c>
      <c r="AD1301" s="269">
        <v>-0.00536707749782748</v>
      </c>
      <c r="AE1301" s="270">
        <v>11344</v>
      </c>
      <c r="AF1301" s="271">
        <v>308</v>
      </c>
      <c r="AG1301" s="271">
        <v>0</v>
      </c>
      <c r="AH1301" s="271">
        <v>11548</v>
      </c>
      <c r="AI1301" s="271">
        <v>286</v>
      </c>
      <c r="AJ1301" s="271">
        <v>0</v>
      </c>
      <c r="AK1301" s="268">
        <v>0.0271509167842031</v>
      </c>
      <c r="AL1301" s="268">
        <v>0.0247661932802217</v>
      </c>
      <c r="AM1301" s="269">
        <v>0.00238472350398142</v>
      </c>
    </row>
    <row r="1302" spans="1:39">
      <c r="A1302" s="279" t="s">
        <v>1972</v>
      </c>
      <c r="B1302" s="280" t="s">
        <v>3364</v>
      </c>
      <c r="C1302" s="262" t="s">
        <v>2042</v>
      </c>
      <c r="D1302" s="280" t="s">
        <v>2043</v>
      </c>
      <c r="E1302" s="263">
        <v>1998</v>
      </c>
      <c r="F1302" s="263">
        <v>69</v>
      </c>
      <c r="G1302" s="263">
        <v>55</v>
      </c>
      <c r="H1302" s="263">
        <v>0</v>
      </c>
      <c r="I1302" s="263">
        <v>0</v>
      </c>
      <c r="J1302" s="264">
        <v>2823</v>
      </c>
      <c r="K1302" s="264">
        <v>88</v>
      </c>
      <c r="L1302" s="264">
        <v>88</v>
      </c>
      <c r="M1302" s="264">
        <v>6</v>
      </c>
      <c r="N1302" s="264">
        <v>0</v>
      </c>
      <c r="O1302" s="264">
        <v>2963</v>
      </c>
      <c r="P1302" s="264">
        <v>62</v>
      </c>
      <c r="Q1302" s="264">
        <v>62</v>
      </c>
      <c r="R1302" s="264">
        <v>12</v>
      </c>
      <c r="S1302" s="264">
        <v>0</v>
      </c>
      <c r="T1302" s="265">
        <v>0.015</v>
      </c>
      <c r="U1302" s="266">
        <v>87389</v>
      </c>
      <c r="V1302" s="266">
        <v>2186</v>
      </c>
      <c r="W1302" s="266">
        <v>2171</v>
      </c>
      <c r="X1302" s="266">
        <v>2</v>
      </c>
      <c r="Y1302" s="264">
        <v>1925</v>
      </c>
      <c r="Z1302" s="267">
        <v>0.024991703761343</v>
      </c>
      <c r="AA1302" s="267">
        <v>0.0345345345345345</v>
      </c>
      <c r="AB1302" s="267">
        <v>0.0311725115125753</v>
      </c>
      <c r="AC1302" s="268">
        <v>0.0209247384407695</v>
      </c>
      <c r="AD1302" s="269">
        <v>0.00336202302195926</v>
      </c>
      <c r="AE1302" s="270">
        <v>20495</v>
      </c>
      <c r="AF1302" s="271">
        <v>550</v>
      </c>
      <c r="AG1302" s="271">
        <v>0</v>
      </c>
      <c r="AH1302" s="271">
        <v>20783</v>
      </c>
      <c r="AI1302" s="271">
        <v>519</v>
      </c>
      <c r="AJ1302" s="271">
        <v>1</v>
      </c>
      <c r="AK1302" s="268">
        <v>0.0268358136130764</v>
      </c>
      <c r="AL1302" s="268">
        <v>0.0249242169080498</v>
      </c>
      <c r="AM1302" s="269">
        <v>0.00191159670502651</v>
      </c>
    </row>
    <row r="1303" spans="1:39">
      <c r="A1303" s="279" t="s">
        <v>1972</v>
      </c>
      <c r="B1303" s="280" t="s">
        <v>3364</v>
      </c>
      <c r="C1303" s="262" t="s">
        <v>2044</v>
      </c>
      <c r="D1303" s="280" t="s">
        <v>2045</v>
      </c>
      <c r="E1303" s="263">
        <v>2298</v>
      </c>
      <c r="F1303" s="263">
        <v>48</v>
      </c>
      <c r="G1303" s="263">
        <v>30</v>
      </c>
      <c r="H1303" s="263">
        <v>0</v>
      </c>
      <c r="I1303" s="263">
        <v>0</v>
      </c>
      <c r="J1303" s="264">
        <v>3001</v>
      </c>
      <c r="K1303" s="264">
        <v>55</v>
      </c>
      <c r="L1303" s="264">
        <v>55</v>
      </c>
      <c r="M1303" s="264">
        <v>1</v>
      </c>
      <c r="N1303" s="264">
        <v>0</v>
      </c>
      <c r="O1303" s="264">
        <v>3274</v>
      </c>
      <c r="P1303" s="264">
        <v>87</v>
      </c>
      <c r="Q1303" s="264">
        <v>87</v>
      </c>
      <c r="R1303" s="264">
        <v>30</v>
      </c>
      <c r="S1303" s="264">
        <v>0</v>
      </c>
      <c r="T1303" s="265">
        <v>0.015</v>
      </c>
      <c r="U1303" s="266">
        <v>96907</v>
      </c>
      <c r="V1303" s="266">
        <v>1900</v>
      </c>
      <c r="W1303" s="266">
        <v>1882</v>
      </c>
      <c r="X1303" s="266">
        <v>0</v>
      </c>
      <c r="Y1303" s="264">
        <v>1707</v>
      </c>
      <c r="Z1303" s="267">
        <v>0.0196064267803151</v>
      </c>
      <c r="AA1303" s="267">
        <v>0.02088772845953</v>
      </c>
      <c r="AB1303" s="267">
        <v>0.0183272242585805</v>
      </c>
      <c r="AC1303" s="268">
        <v>0.0265729993891264</v>
      </c>
      <c r="AD1303" s="269">
        <v>0.00256050420094955</v>
      </c>
      <c r="AE1303" s="270">
        <v>22754</v>
      </c>
      <c r="AF1303" s="271">
        <v>456</v>
      </c>
      <c r="AG1303" s="271">
        <v>0</v>
      </c>
      <c r="AH1303" s="271">
        <v>22866</v>
      </c>
      <c r="AI1303" s="271">
        <v>496</v>
      </c>
      <c r="AJ1303" s="271">
        <v>0</v>
      </c>
      <c r="AK1303" s="268">
        <v>0.0200404324514371</v>
      </c>
      <c r="AL1303" s="268">
        <v>0.0216915945071285</v>
      </c>
      <c r="AM1303" s="269">
        <v>-0.00165116205569138</v>
      </c>
    </row>
    <row r="1304" spans="1:39">
      <c r="A1304" s="279" t="s">
        <v>1972</v>
      </c>
      <c r="B1304" s="280" t="s">
        <v>3364</v>
      </c>
      <c r="C1304" s="262" t="s">
        <v>2046</v>
      </c>
      <c r="D1304" s="280" t="s">
        <v>2047</v>
      </c>
      <c r="E1304" s="263">
        <v>2517</v>
      </c>
      <c r="F1304" s="263">
        <v>71</v>
      </c>
      <c r="G1304" s="263">
        <v>50</v>
      </c>
      <c r="H1304" s="263">
        <v>0</v>
      </c>
      <c r="I1304" s="263">
        <v>0</v>
      </c>
      <c r="J1304" s="264">
        <v>3350</v>
      </c>
      <c r="K1304" s="264">
        <v>47</v>
      </c>
      <c r="L1304" s="264">
        <v>47</v>
      </c>
      <c r="M1304" s="264">
        <v>2</v>
      </c>
      <c r="N1304" s="264">
        <v>0</v>
      </c>
      <c r="O1304" s="264">
        <v>3369</v>
      </c>
      <c r="P1304" s="264">
        <v>88</v>
      </c>
      <c r="Q1304" s="264">
        <v>88</v>
      </c>
      <c r="R1304" s="264">
        <v>22</v>
      </c>
      <c r="S1304" s="264">
        <v>0</v>
      </c>
      <c r="T1304" s="265">
        <v>0.015</v>
      </c>
      <c r="U1304" s="266">
        <v>99887</v>
      </c>
      <c r="V1304" s="266">
        <v>2318</v>
      </c>
      <c r="W1304" s="266">
        <v>2297</v>
      </c>
      <c r="X1304" s="266">
        <v>6</v>
      </c>
      <c r="Y1304" s="264">
        <v>2084</v>
      </c>
      <c r="Z1304" s="267">
        <v>0.0231461551553255</v>
      </c>
      <c r="AA1304" s="267">
        <v>0.0282081843464442</v>
      </c>
      <c r="AB1304" s="267">
        <v>0.0140298507462687</v>
      </c>
      <c r="AC1304" s="268">
        <v>0.0261205105372514</v>
      </c>
      <c r="AD1304" s="269">
        <v>0.0141783336001755</v>
      </c>
      <c r="AE1304" s="270">
        <v>23784</v>
      </c>
      <c r="AF1304" s="271">
        <v>490</v>
      </c>
      <c r="AG1304" s="271">
        <v>0</v>
      </c>
      <c r="AH1304" s="271">
        <v>23595</v>
      </c>
      <c r="AI1304" s="271">
        <v>545</v>
      </c>
      <c r="AJ1304" s="271">
        <v>0</v>
      </c>
      <c r="AK1304" s="268">
        <v>0.0206020854355869</v>
      </c>
      <c r="AL1304" s="268">
        <v>0.0230981140072049</v>
      </c>
      <c r="AM1304" s="269">
        <v>-0.00249602857161797</v>
      </c>
    </row>
    <row r="1305" spans="1:39">
      <c r="A1305" s="279" t="s">
        <v>1972</v>
      </c>
      <c r="B1305" s="280" t="s">
        <v>3364</v>
      </c>
      <c r="C1305" s="262" t="s">
        <v>2048</v>
      </c>
      <c r="D1305" s="280" t="s">
        <v>2049</v>
      </c>
      <c r="E1305" s="263">
        <v>1882</v>
      </c>
      <c r="F1305" s="263">
        <v>43</v>
      </c>
      <c r="G1305" s="263">
        <v>34</v>
      </c>
      <c r="H1305" s="263">
        <v>0</v>
      </c>
      <c r="I1305" s="263">
        <v>0</v>
      </c>
      <c r="J1305" s="264">
        <v>2510</v>
      </c>
      <c r="K1305" s="264">
        <v>65</v>
      </c>
      <c r="L1305" s="264">
        <v>65</v>
      </c>
      <c r="M1305" s="264">
        <v>6</v>
      </c>
      <c r="N1305" s="264">
        <v>0</v>
      </c>
      <c r="O1305" s="264">
        <v>2719</v>
      </c>
      <c r="P1305" s="264">
        <v>80</v>
      </c>
      <c r="Q1305" s="264">
        <v>80</v>
      </c>
      <c r="R1305" s="264">
        <v>30</v>
      </c>
      <c r="S1305" s="264">
        <v>0</v>
      </c>
      <c r="T1305" s="265">
        <v>0.015</v>
      </c>
      <c r="U1305" s="266">
        <v>79793</v>
      </c>
      <c r="V1305" s="266">
        <v>2070</v>
      </c>
      <c r="W1305" s="266">
        <v>2061</v>
      </c>
      <c r="X1305" s="266">
        <v>0</v>
      </c>
      <c r="Y1305" s="264">
        <v>1886</v>
      </c>
      <c r="Z1305" s="267">
        <v>0.025942125249082</v>
      </c>
      <c r="AA1305" s="267">
        <v>0.0228480340063762</v>
      </c>
      <c r="AB1305" s="267">
        <v>0.0258964143426295</v>
      </c>
      <c r="AC1305" s="268">
        <v>0.0294225818315557</v>
      </c>
      <c r="AD1305" s="269">
        <v>-0.00304838033625329</v>
      </c>
      <c r="AE1305" s="270">
        <v>18739</v>
      </c>
      <c r="AF1305" s="271">
        <v>484</v>
      </c>
      <c r="AG1305" s="271">
        <v>0</v>
      </c>
      <c r="AH1305" s="271">
        <v>19080</v>
      </c>
      <c r="AI1305" s="271">
        <v>502</v>
      </c>
      <c r="AJ1305" s="271">
        <v>0</v>
      </c>
      <c r="AK1305" s="268">
        <v>0.0258284860451465</v>
      </c>
      <c r="AL1305" s="268">
        <v>0.0263102725366876</v>
      </c>
      <c r="AM1305" s="269">
        <v>-0.000481786491541146</v>
      </c>
    </row>
    <row r="1306" spans="1:39">
      <c r="A1306" s="279" t="s">
        <v>1972</v>
      </c>
      <c r="B1306" s="280" t="s">
        <v>3364</v>
      </c>
      <c r="C1306" s="262" t="s">
        <v>2050</v>
      </c>
      <c r="D1306" s="280" t="s">
        <v>2051</v>
      </c>
      <c r="E1306" s="263">
        <v>1929</v>
      </c>
      <c r="F1306" s="263">
        <v>50</v>
      </c>
      <c r="G1306" s="263">
        <v>32</v>
      </c>
      <c r="H1306" s="263">
        <v>0</v>
      </c>
      <c r="I1306" s="263">
        <v>0</v>
      </c>
      <c r="J1306" s="264">
        <v>2754</v>
      </c>
      <c r="K1306" s="264">
        <v>53</v>
      </c>
      <c r="L1306" s="264">
        <v>53</v>
      </c>
      <c r="M1306" s="264">
        <v>2</v>
      </c>
      <c r="N1306" s="264">
        <v>0</v>
      </c>
      <c r="O1306" s="264">
        <v>2730</v>
      </c>
      <c r="P1306" s="264">
        <v>50</v>
      </c>
      <c r="Q1306" s="264">
        <v>50</v>
      </c>
      <c r="R1306" s="264">
        <v>6</v>
      </c>
      <c r="S1306" s="264">
        <v>0</v>
      </c>
      <c r="T1306" s="265">
        <v>0.015</v>
      </c>
      <c r="U1306" s="266">
        <v>81656</v>
      </c>
      <c r="V1306" s="266">
        <v>1156</v>
      </c>
      <c r="W1306" s="266">
        <v>1138</v>
      </c>
      <c r="X1306" s="266">
        <v>0</v>
      </c>
      <c r="Y1306" s="264">
        <v>982</v>
      </c>
      <c r="Z1306" s="267">
        <v>0.014156951111982</v>
      </c>
      <c r="AA1306" s="267">
        <v>0.0259201658890617</v>
      </c>
      <c r="AB1306" s="267">
        <v>0.0192447349310094</v>
      </c>
      <c r="AC1306" s="268">
        <v>0.0183150183150183</v>
      </c>
      <c r="AD1306" s="269">
        <v>0.00667543095805225</v>
      </c>
      <c r="AE1306" s="270">
        <v>19229</v>
      </c>
      <c r="AF1306" s="271">
        <v>307</v>
      </c>
      <c r="AG1306" s="271">
        <v>0</v>
      </c>
      <c r="AH1306" s="271">
        <v>19315</v>
      </c>
      <c r="AI1306" s="271">
        <v>222</v>
      </c>
      <c r="AJ1306" s="271">
        <v>0</v>
      </c>
      <c r="AK1306" s="268">
        <v>0.0159654688231317</v>
      </c>
      <c r="AL1306" s="268">
        <v>0.0114936577789283</v>
      </c>
      <c r="AM1306" s="269">
        <v>0.00447181104420344</v>
      </c>
    </row>
    <row r="1307" spans="1:39">
      <c r="A1307" s="279" t="s">
        <v>1972</v>
      </c>
      <c r="B1307" s="280" t="s">
        <v>3364</v>
      </c>
      <c r="C1307" s="262" t="s">
        <v>2052</v>
      </c>
      <c r="D1307" s="280" t="s">
        <v>2053</v>
      </c>
      <c r="E1307" s="263">
        <v>3282</v>
      </c>
      <c r="F1307" s="263">
        <v>109</v>
      </c>
      <c r="G1307" s="263">
        <v>82</v>
      </c>
      <c r="H1307" s="263">
        <v>0</v>
      </c>
      <c r="I1307" s="263">
        <v>0</v>
      </c>
      <c r="J1307" s="264">
        <v>5013</v>
      </c>
      <c r="K1307" s="264">
        <v>260</v>
      </c>
      <c r="L1307" s="264">
        <v>260</v>
      </c>
      <c r="M1307" s="264">
        <v>1</v>
      </c>
      <c r="N1307" s="264">
        <v>0</v>
      </c>
      <c r="O1307" s="264">
        <v>4500</v>
      </c>
      <c r="P1307" s="264">
        <v>0</v>
      </c>
      <c r="Q1307" s="264">
        <v>0</v>
      </c>
      <c r="R1307" s="264">
        <v>0</v>
      </c>
      <c r="S1307" s="264">
        <v>0</v>
      </c>
      <c r="T1307" s="265">
        <v>0.015</v>
      </c>
      <c r="U1307" s="266">
        <v>142256</v>
      </c>
      <c r="V1307" s="266">
        <v>4095</v>
      </c>
      <c r="W1307" s="266">
        <v>4068</v>
      </c>
      <c r="X1307" s="266">
        <v>0</v>
      </c>
      <c r="Y1307" s="264">
        <v>3534</v>
      </c>
      <c r="Z1307" s="267">
        <v>0.0287861320436396</v>
      </c>
      <c r="AA1307" s="267">
        <v>0.0332114564290067</v>
      </c>
      <c r="AB1307" s="267">
        <v>0.0518651506084181</v>
      </c>
      <c r="AC1307" s="268">
        <v>0</v>
      </c>
      <c r="AD1307" s="269">
        <v>-0.0186536941794114</v>
      </c>
      <c r="AE1307" s="270">
        <v>33254</v>
      </c>
      <c r="AF1307" s="271">
        <v>901</v>
      </c>
      <c r="AG1307" s="271">
        <v>0</v>
      </c>
      <c r="AH1307" s="271">
        <v>33641</v>
      </c>
      <c r="AI1307" s="271">
        <v>908</v>
      </c>
      <c r="AJ1307" s="271">
        <v>0</v>
      </c>
      <c r="AK1307" s="268">
        <v>0.0270944848740001</v>
      </c>
      <c r="AL1307" s="268">
        <v>0.0269908742308493</v>
      </c>
      <c r="AM1307" s="269">
        <v>0.000103610643150859</v>
      </c>
    </row>
    <row r="1308" spans="1:39">
      <c r="A1308" s="279" t="s">
        <v>1972</v>
      </c>
      <c r="B1308" s="280" t="s">
        <v>3364</v>
      </c>
      <c r="C1308" s="262" t="s">
        <v>2054</v>
      </c>
      <c r="D1308" s="280" t="s">
        <v>2055</v>
      </c>
      <c r="E1308" s="263">
        <v>2959</v>
      </c>
      <c r="F1308" s="263">
        <v>88</v>
      </c>
      <c r="G1308" s="263">
        <v>66</v>
      </c>
      <c r="H1308" s="263">
        <v>0</v>
      </c>
      <c r="I1308" s="263">
        <v>0</v>
      </c>
      <c r="J1308" s="264">
        <v>4343</v>
      </c>
      <c r="K1308" s="264">
        <v>69</v>
      </c>
      <c r="L1308" s="264">
        <v>69</v>
      </c>
      <c r="M1308" s="264">
        <v>0</v>
      </c>
      <c r="N1308" s="264">
        <v>0</v>
      </c>
      <c r="O1308" s="264">
        <v>4380</v>
      </c>
      <c r="P1308" s="264">
        <v>84</v>
      </c>
      <c r="Q1308" s="264">
        <v>84</v>
      </c>
      <c r="R1308" s="264">
        <v>21</v>
      </c>
      <c r="S1308" s="264">
        <v>0</v>
      </c>
      <c r="T1308" s="265">
        <v>0.015</v>
      </c>
      <c r="U1308" s="266">
        <v>127752</v>
      </c>
      <c r="V1308" s="266">
        <v>2503</v>
      </c>
      <c r="W1308" s="266">
        <v>2478</v>
      </c>
      <c r="X1308" s="266">
        <v>1</v>
      </c>
      <c r="Y1308" s="264">
        <v>2220</v>
      </c>
      <c r="Z1308" s="267">
        <v>0.0195848205898929</v>
      </c>
      <c r="AA1308" s="267">
        <v>0.0297397769516729</v>
      </c>
      <c r="AB1308" s="267">
        <v>0.0158876352751554</v>
      </c>
      <c r="AC1308" s="268">
        <v>0.0191780821917808</v>
      </c>
      <c r="AD1308" s="269">
        <v>0.0138521416765174</v>
      </c>
      <c r="AE1308" s="270">
        <v>30225</v>
      </c>
      <c r="AF1308" s="271">
        <v>638</v>
      </c>
      <c r="AG1308" s="271">
        <v>0</v>
      </c>
      <c r="AH1308" s="271">
        <v>30746</v>
      </c>
      <c r="AI1308" s="271">
        <v>613</v>
      </c>
      <c r="AJ1308" s="271">
        <v>1</v>
      </c>
      <c r="AK1308" s="268">
        <v>0.0211083540115798</v>
      </c>
      <c r="AL1308" s="268">
        <v>0.0199050282963638</v>
      </c>
      <c r="AM1308" s="269">
        <v>0.00120332571521607</v>
      </c>
    </row>
    <row r="1309" spans="1:39">
      <c r="A1309" s="279" t="s">
        <v>1972</v>
      </c>
      <c r="B1309" s="280" t="s">
        <v>3364</v>
      </c>
      <c r="C1309" s="262" t="s">
        <v>2056</v>
      </c>
      <c r="D1309" s="280" t="s">
        <v>2057</v>
      </c>
      <c r="E1309" s="263">
        <v>1626</v>
      </c>
      <c r="F1309" s="263">
        <v>15</v>
      </c>
      <c r="G1309" s="263">
        <v>12</v>
      </c>
      <c r="H1309" s="263">
        <v>0</v>
      </c>
      <c r="I1309" s="263">
        <v>0</v>
      </c>
      <c r="J1309" s="264">
        <v>2065</v>
      </c>
      <c r="K1309" s="264">
        <v>31</v>
      </c>
      <c r="L1309" s="264">
        <v>31</v>
      </c>
      <c r="M1309" s="264">
        <v>8</v>
      </c>
      <c r="N1309" s="264">
        <v>0</v>
      </c>
      <c r="O1309" s="264">
        <v>2206</v>
      </c>
      <c r="P1309" s="264">
        <v>35</v>
      </c>
      <c r="Q1309" s="264">
        <v>35</v>
      </c>
      <c r="R1309" s="264">
        <v>18</v>
      </c>
      <c r="S1309" s="264">
        <v>0</v>
      </c>
      <c r="T1309" s="265">
        <v>0.015</v>
      </c>
      <c r="U1309" s="266">
        <v>65139</v>
      </c>
      <c r="V1309" s="266">
        <v>788</v>
      </c>
      <c r="W1309" s="266">
        <v>785</v>
      </c>
      <c r="X1309" s="266">
        <v>0</v>
      </c>
      <c r="Y1309" s="264">
        <v>723</v>
      </c>
      <c r="Z1309" s="267">
        <v>0.0120972075100938</v>
      </c>
      <c r="AA1309" s="267">
        <v>0.00922509225092251</v>
      </c>
      <c r="AB1309" s="267">
        <v>0.0150121065375303</v>
      </c>
      <c r="AC1309" s="268">
        <v>0.0158658204895739</v>
      </c>
      <c r="AD1309" s="269">
        <v>-0.00578701428660776</v>
      </c>
      <c r="AE1309" s="270">
        <v>15247</v>
      </c>
      <c r="AF1309" s="271">
        <v>188</v>
      </c>
      <c r="AG1309" s="271">
        <v>0</v>
      </c>
      <c r="AH1309" s="271">
        <v>15452</v>
      </c>
      <c r="AI1309" s="271">
        <v>197</v>
      </c>
      <c r="AJ1309" s="271">
        <v>0</v>
      </c>
      <c r="AK1309" s="268">
        <v>0.0123302944841608</v>
      </c>
      <c r="AL1309" s="268">
        <v>0.0127491586849599</v>
      </c>
      <c r="AM1309" s="269">
        <v>-0.000418864200799058</v>
      </c>
    </row>
    <row r="1310" spans="1:39">
      <c r="A1310" s="279" t="s">
        <v>1972</v>
      </c>
      <c r="B1310" s="280" t="s">
        <v>3364</v>
      </c>
      <c r="C1310" s="262" t="s">
        <v>2058</v>
      </c>
      <c r="D1310" s="280" t="s">
        <v>2059</v>
      </c>
      <c r="E1310" s="263">
        <v>3179</v>
      </c>
      <c r="F1310" s="263">
        <v>32</v>
      </c>
      <c r="G1310" s="263">
        <v>22</v>
      </c>
      <c r="H1310" s="263">
        <v>0</v>
      </c>
      <c r="I1310" s="263">
        <v>0</v>
      </c>
      <c r="J1310" s="264">
        <v>4314</v>
      </c>
      <c r="K1310" s="264">
        <v>49</v>
      </c>
      <c r="L1310" s="264">
        <v>49</v>
      </c>
      <c r="M1310" s="264">
        <v>2</v>
      </c>
      <c r="N1310" s="264">
        <v>0</v>
      </c>
      <c r="O1310" s="264">
        <v>4347</v>
      </c>
      <c r="P1310" s="264">
        <v>72</v>
      </c>
      <c r="Q1310" s="264">
        <v>72</v>
      </c>
      <c r="R1310" s="264">
        <v>28</v>
      </c>
      <c r="S1310" s="264">
        <v>0</v>
      </c>
      <c r="T1310" s="265">
        <v>0.015</v>
      </c>
      <c r="U1310" s="266">
        <v>127904</v>
      </c>
      <c r="V1310" s="266">
        <v>2044</v>
      </c>
      <c r="W1310" s="266">
        <v>2032</v>
      </c>
      <c r="X1310" s="266">
        <v>1</v>
      </c>
      <c r="Y1310" s="264">
        <v>1888</v>
      </c>
      <c r="Z1310" s="267">
        <v>0.0159729171878909</v>
      </c>
      <c r="AA1310" s="267">
        <v>0.0100660585089651</v>
      </c>
      <c r="AB1310" s="267">
        <v>0.0113583681038479</v>
      </c>
      <c r="AC1310" s="268">
        <v>0.0165631469979296</v>
      </c>
      <c r="AD1310" s="269">
        <v>-0.00129230959488285</v>
      </c>
      <c r="AE1310" s="270">
        <v>31402</v>
      </c>
      <c r="AF1310" s="271">
        <v>425</v>
      </c>
      <c r="AG1310" s="271">
        <v>0</v>
      </c>
      <c r="AH1310" s="271">
        <v>30773</v>
      </c>
      <c r="AI1310" s="271">
        <v>500</v>
      </c>
      <c r="AJ1310" s="271">
        <v>1</v>
      </c>
      <c r="AK1310" s="268">
        <v>0.013534169798102</v>
      </c>
      <c r="AL1310" s="268">
        <v>0.016215513599584</v>
      </c>
      <c r="AM1310" s="269">
        <v>-0.00268134380148202</v>
      </c>
    </row>
    <row r="1311" spans="1:39">
      <c r="A1311" s="279" t="s">
        <v>1972</v>
      </c>
      <c r="B1311" s="280" t="s">
        <v>3364</v>
      </c>
      <c r="C1311" s="262" t="s">
        <v>2060</v>
      </c>
      <c r="D1311" s="280" t="s">
        <v>2061</v>
      </c>
      <c r="E1311" s="263">
        <v>2286</v>
      </c>
      <c r="F1311" s="263">
        <v>51</v>
      </c>
      <c r="G1311" s="263">
        <v>39</v>
      </c>
      <c r="H1311" s="263">
        <v>0</v>
      </c>
      <c r="I1311" s="263">
        <v>0</v>
      </c>
      <c r="J1311" s="264">
        <v>3377</v>
      </c>
      <c r="K1311" s="264">
        <v>94</v>
      </c>
      <c r="L1311" s="264">
        <v>94</v>
      </c>
      <c r="M1311" s="264">
        <v>4</v>
      </c>
      <c r="N1311" s="264">
        <v>0</v>
      </c>
      <c r="O1311" s="264">
        <v>3234</v>
      </c>
      <c r="P1311" s="264">
        <v>63</v>
      </c>
      <c r="Q1311" s="264">
        <v>63</v>
      </c>
      <c r="R1311" s="264">
        <v>14</v>
      </c>
      <c r="S1311" s="264">
        <v>0</v>
      </c>
      <c r="T1311" s="265">
        <v>0.015</v>
      </c>
      <c r="U1311" s="266">
        <v>99495</v>
      </c>
      <c r="V1311" s="266">
        <v>2196</v>
      </c>
      <c r="W1311" s="266">
        <v>2182</v>
      </c>
      <c r="X1311" s="266">
        <v>1</v>
      </c>
      <c r="Y1311" s="264">
        <v>1969</v>
      </c>
      <c r="Z1311" s="267">
        <v>0.0220614101211116</v>
      </c>
      <c r="AA1311" s="267">
        <v>0.0223097112860892</v>
      </c>
      <c r="AB1311" s="267">
        <v>0.0278353568255848</v>
      </c>
      <c r="AC1311" s="268">
        <v>0.0194805194805195</v>
      </c>
      <c r="AD1311" s="269">
        <v>-0.0055256455394956</v>
      </c>
      <c r="AE1311" s="270">
        <v>23025</v>
      </c>
      <c r="AF1311" s="271">
        <v>499</v>
      </c>
      <c r="AG1311" s="271">
        <v>0</v>
      </c>
      <c r="AH1311" s="271">
        <v>23006</v>
      </c>
      <c r="AI1311" s="271">
        <v>438</v>
      </c>
      <c r="AJ1311" s="271">
        <v>0</v>
      </c>
      <c r="AK1311" s="268">
        <v>0.021672095548317</v>
      </c>
      <c r="AL1311" s="268">
        <v>0.0190385116926019</v>
      </c>
      <c r="AM1311" s="269">
        <v>0.00263358385571512</v>
      </c>
    </row>
    <row r="1312" spans="1:39">
      <c r="A1312" s="279" t="s">
        <v>1972</v>
      </c>
      <c r="B1312" s="280" t="s">
        <v>3364</v>
      </c>
      <c r="C1312" s="262" t="s">
        <v>2062</v>
      </c>
      <c r="D1312" s="280" t="s">
        <v>2063</v>
      </c>
      <c r="E1312" s="263">
        <v>2251</v>
      </c>
      <c r="F1312" s="263">
        <v>59</v>
      </c>
      <c r="G1312" s="263">
        <v>22</v>
      </c>
      <c r="H1312" s="263">
        <v>0</v>
      </c>
      <c r="I1312" s="263">
        <v>0</v>
      </c>
      <c r="J1312" s="264">
        <v>3063</v>
      </c>
      <c r="K1312" s="264">
        <v>59</v>
      </c>
      <c r="L1312" s="264">
        <v>59</v>
      </c>
      <c r="M1312" s="264">
        <v>4</v>
      </c>
      <c r="N1312" s="264">
        <v>0</v>
      </c>
      <c r="O1312" s="264">
        <v>3281</v>
      </c>
      <c r="P1312" s="264">
        <v>73</v>
      </c>
      <c r="Q1312" s="264">
        <v>73</v>
      </c>
      <c r="R1312" s="264">
        <v>25</v>
      </c>
      <c r="S1312" s="264">
        <v>0</v>
      </c>
      <c r="T1312" s="265">
        <v>0.015</v>
      </c>
      <c r="U1312" s="266">
        <v>96484</v>
      </c>
      <c r="V1312" s="266">
        <v>1703</v>
      </c>
      <c r="W1312" s="266">
        <v>1665</v>
      </c>
      <c r="X1312" s="266">
        <v>2</v>
      </c>
      <c r="Y1312" s="264">
        <v>1498</v>
      </c>
      <c r="Z1312" s="267">
        <v>0.0176298660917872</v>
      </c>
      <c r="AA1312" s="267">
        <v>0.0262105730786317</v>
      </c>
      <c r="AB1312" s="267">
        <v>0.0192621612797911</v>
      </c>
      <c r="AC1312" s="268">
        <v>0.0222493142334654</v>
      </c>
      <c r="AD1312" s="269">
        <v>0.00694841179884067</v>
      </c>
      <c r="AE1312" s="270">
        <v>22379</v>
      </c>
      <c r="AF1312" s="271">
        <v>453</v>
      </c>
      <c r="AG1312" s="271">
        <v>0</v>
      </c>
      <c r="AH1312" s="271">
        <v>22641</v>
      </c>
      <c r="AI1312" s="271">
        <v>392</v>
      </c>
      <c r="AJ1312" s="271">
        <v>0</v>
      </c>
      <c r="AK1312" s="268">
        <v>0.0202421913400956</v>
      </c>
      <c r="AL1312" s="268">
        <v>0.0173137228920984</v>
      </c>
      <c r="AM1312" s="269">
        <v>0.00292846844799722</v>
      </c>
    </row>
    <row r="1313" spans="1:39">
      <c r="A1313" s="279" t="s">
        <v>1972</v>
      </c>
      <c r="B1313" s="280" t="s">
        <v>3364</v>
      </c>
      <c r="C1313" s="262" t="s">
        <v>2064</v>
      </c>
      <c r="D1313" s="280" t="s">
        <v>2065</v>
      </c>
      <c r="E1313" s="263">
        <v>1512</v>
      </c>
      <c r="F1313" s="263">
        <v>30</v>
      </c>
      <c r="G1313" s="263">
        <v>24</v>
      </c>
      <c r="H1313" s="263">
        <v>0</v>
      </c>
      <c r="I1313" s="263">
        <v>0</v>
      </c>
      <c r="J1313" s="264">
        <v>2134</v>
      </c>
      <c r="K1313" s="264">
        <v>64</v>
      </c>
      <c r="L1313" s="264">
        <v>64</v>
      </c>
      <c r="M1313" s="264">
        <v>1</v>
      </c>
      <c r="N1313" s="264">
        <v>0</v>
      </c>
      <c r="O1313" s="264">
        <v>2047</v>
      </c>
      <c r="P1313" s="264">
        <v>76</v>
      </c>
      <c r="Q1313" s="264">
        <v>76</v>
      </c>
      <c r="R1313" s="264">
        <v>12</v>
      </c>
      <c r="S1313" s="264">
        <v>0</v>
      </c>
      <c r="T1313" s="265">
        <v>0.015</v>
      </c>
      <c r="U1313" s="266">
        <v>65610</v>
      </c>
      <c r="V1313" s="266">
        <v>1579</v>
      </c>
      <c r="W1313" s="266">
        <v>1573</v>
      </c>
      <c r="X1313" s="266">
        <v>0</v>
      </c>
      <c r="Y1313" s="264">
        <v>1385</v>
      </c>
      <c r="Z1313" s="267">
        <v>0.0240664532845603</v>
      </c>
      <c r="AA1313" s="267">
        <v>0.0198412698412698</v>
      </c>
      <c r="AB1313" s="267">
        <v>0.0299906279287723</v>
      </c>
      <c r="AC1313" s="268">
        <v>0.0371275036638984</v>
      </c>
      <c r="AD1313" s="269">
        <v>-0.0101493580875024</v>
      </c>
      <c r="AE1313" s="270">
        <v>15048</v>
      </c>
      <c r="AF1313" s="271">
        <v>384</v>
      </c>
      <c r="AG1313" s="271">
        <v>0</v>
      </c>
      <c r="AH1313" s="271">
        <v>15476</v>
      </c>
      <c r="AI1313" s="271">
        <v>376</v>
      </c>
      <c r="AJ1313" s="271">
        <v>0</v>
      </c>
      <c r="AK1313" s="268">
        <v>0.025518341307815</v>
      </c>
      <c r="AL1313" s="268">
        <v>0.0242956836391832</v>
      </c>
      <c r="AM1313" s="269">
        <v>0.00122265766863174</v>
      </c>
    </row>
    <row r="1314" spans="1:39">
      <c r="A1314" s="279" t="s">
        <v>1972</v>
      </c>
      <c r="B1314" s="280" t="s">
        <v>3365</v>
      </c>
      <c r="C1314" s="262" t="s">
        <v>2066</v>
      </c>
      <c r="D1314" s="280" t="s">
        <v>2067</v>
      </c>
      <c r="E1314" s="263">
        <v>1261</v>
      </c>
      <c r="F1314" s="263">
        <v>43</v>
      </c>
      <c r="G1314" s="263">
        <v>33</v>
      </c>
      <c r="H1314" s="263">
        <v>0</v>
      </c>
      <c r="I1314" s="263">
        <v>0</v>
      </c>
      <c r="J1314" s="264">
        <v>2382</v>
      </c>
      <c r="K1314" s="264">
        <v>61</v>
      </c>
      <c r="L1314" s="264">
        <v>61</v>
      </c>
      <c r="M1314" s="264">
        <v>2</v>
      </c>
      <c r="N1314" s="264">
        <v>0</v>
      </c>
      <c r="O1314" s="264">
        <v>2229</v>
      </c>
      <c r="P1314" s="264">
        <v>85</v>
      </c>
      <c r="Q1314" s="264">
        <v>85</v>
      </c>
      <c r="R1314" s="264">
        <v>14</v>
      </c>
      <c r="S1314" s="264">
        <v>0</v>
      </c>
      <c r="T1314" s="265">
        <v>0.015</v>
      </c>
      <c r="U1314" s="266">
        <v>69935</v>
      </c>
      <c r="V1314" s="266">
        <v>1842</v>
      </c>
      <c r="W1314" s="266">
        <v>1832</v>
      </c>
      <c r="X1314" s="266">
        <v>0</v>
      </c>
      <c r="Y1314" s="264">
        <v>1644</v>
      </c>
      <c r="Z1314" s="267">
        <v>0.0263387431186101</v>
      </c>
      <c r="AA1314" s="267">
        <v>0.0340999206978588</v>
      </c>
      <c r="AB1314" s="267">
        <v>0.0256087321578505</v>
      </c>
      <c r="AC1314" s="268">
        <v>0.0381336922386721</v>
      </c>
      <c r="AD1314" s="269">
        <v>0.00849118854000829</v>
      </c>
      <c r="AE1314" s="270">
        <v>15735</v>
      </c>
      <c r="AF1314" s="271">
        <v>461</v>
      </c>
      <c r="AG1314" s="271">
        <v>0</v>
      </c>
      <c r="AH1314" s="271">
        <v>16622</v>
      </c>
      <c r="AI1314" s="271">
        <v>430</v>
      </c>
      <c r="AJ1314" s="271">
        <v>0</v>
      </c>
      <c r="AK1314" s="268">
        <v>0.0292977438830632</v>
      </c>
      <c r="AL1314" s="268">
        <v>0.0258693298038744</v>
      </c>
      <c r="AM1314" s="269">
        <v>0.00342841407918885</v>
      </c>
    </row>
    <row r="1315" spans="1:39">
      <c r="A1315" s="279" t="s">
        <v>1972</v>
      </c>
      <c r="B1315" s="280" t="s">
        <v>3365</v>
      </c>
      <c r="C1315" s="262" t="s">
        <v>2068</v>
      </c>
      <c r="D1315" s="280" t="s">
        <v>2069</v>
      </c>
      <c r="E1315" s="263">
        <v>2174</v>
      </c>
      <c r="F1315" s="263">
        <v>73</v>
      </c>
      <c r="G1315" s="263">
        <v>49</v>
      </c>
      <c r="H1315" s="263">
        <v>0</v>
      </c>
      <c r="I1315" s="263">
        <v>0</v>
      </c>
      <c r="J1315" s="264">
        <v>4048</v>
      </c>
      <c r="K1315" s="264">
        <v>110</v>
      </c>
      <c r="L1315" s="264">
        <v>109</v>
      </c>
      <c r="M1315" s="264">
        <v>0</v>
      </c>
      <c r="N1315" s="264">
        <v>0</v>
      </c>
      <c r="O1315" s="264">
        <v>3759</v>
      </c>
      <c r="P1315" s="264">
        <v>86</v>
      </c>
      <c r="Q1315" s="264">
        <v>86</v>
      </c>
      <c r="R1315" s="264">
        <v>29</v>
      </c>
      <c r="S1315" s="264">
        <v>0</v>
      </c>
      <c r="T1315" s="265">
        <v>0.015</v>
      </c>
      <c r="U1315" s="266">
        <v>116392</v>
      </c>
      <c r="V1315" s="266">
        <v>2748</v>
      </c>
      <c r="W1315" s="266">
        <v>2722</v>
      </c>
      <c r="X1315" s="266">
        <v>1</v>
      </c>
      <c r="Y1315" s="264">
        <v>2460</v>
      </c>
      <c r="Z1315" s="267">
        <v>0.0236012784383806</v>
      </c>
      <c r="AA1315" s="267">
        <v>0.0335786568537259</v>
      </c>
      <c r="AB1315" s="267">
        <v>0.0271739130434783</v>
      </c>
      <c r="AC1315" s="268">
        <v>0.022878425113062</v>
      </c>
      <c r="AD1315" s="269">
        <v>0.00640474381024759</v>
      </c>
      <c r="AE1315" s="270">
        <v>25806</v>
      </c>
      <c r="AF1315" s="271">
        <v>648</v>
      </c>
      <c r="AG1315" s="271">
        <v>0</v>
      </c>
      <c r="AH1315" s="271">
        <v>27504</v>
      </c>
      <c r="AI1315" s="271">
        <v>582</v>
      </c>
      <c r="AJ1315" s="271">
        <v>0</v>
      </c>
      <c r="AK1315" s="268">
        <v>0.0251104394326901</v>
      </c>
      <c r="AL1315" s="268">
        <v>0.0211605584642234</v>
      </c>
      <c r="AM1315" s="269">
        <v>0.00394988096846669</v>
      </c>
    </row>
    <row r="1316" spans="1:39">
      <c r="A1316" s="279" t="s">
        <v>1972</v>
      </c>
      <c r="B1316" s="280" t="s">
        <v>3365</v>
      </c>
      <c r="C1316" s="262" t="s">
        <v>2070</v>
      </c>
      <c r="D1316" s="280" t="s">
        <v>2071</v>
      </c>
      <c r="E1316" s="263">
        <v>3246</v>
      </c>
      <c r="F1316" s="263">
        <v>85</v>
      </c>
      <c r="G1316" s="263">
        <v>69</v>
      </c>
      <c r="H1316" s="263">
        <v>0</v>
      </c>
      <c r="I1316" s="263">
        <v>0</v>
      </c>
      <c r="J1316" s="264">
        <v>6092</v>
      </c>
      <c r="K1316" s="264">
        <v>214</v>
      </c>
      <c r="L1316" s="264">
        <v>214</v>
      </c>
      <c r="M1316" s="264">
        <v>9</v>
      </c>
      <c r="N1316" s="264">
        <v>0</v>
      </c>
      <c r="O1316" s="264">
        <v>4724</v>
      </c>
      <c r="P1316" s="264">
        <v>152</v>
      </c>
      <c r="Q1316" s="264">
        <v>152</v>
      </c>
      <c r="R1316" s="264">
        <v>48</v>
      </c>
      <c r="S1316" s="264">
        <v>0</v>
      </c>
      <c r="T1316" s="265">
        <v>0.015</v>
      </c>
      <c r="U1316" s="266">
        <v>161769</v>
      </c>
      <c r="V1316" s="266">
        <v>5131</v>
      </c>
      <c r="W1316" s="266">
        <v>5115</v>
      </c>
      <c r="X1316" s="266">
        <v>0</v>
      </c>
      <c r="Y1316" s="264">
        <v>4631</v>
      </c>
      <c r="Z1316" s="267">
        <v>0.0317180671204001</v>
      </c>
      <c r="AA1316" s="267">
        <v>0.0261860751694393</v>
      </c>
      <c r="AB1316" s="267">
        <v>0.0351280367695338</v>
      </c>
      <c r="AC1316" s="268">
        <v>0.0321761219305673</v>
      </c>
      <c r="AD1316" s="269">
        <v>-0.0089419616000945</v>
      </c>
      <c r="AE1316" s="270">
        <v>36807</v>
      </c>
      <c r="AF1316" s="271">
        <v>1239</v>
      </c>
      <c r="AG1316" s="271">
        <v>0</v>
      </c>
      <c r="AH1316" s="271">
        <v>38894</v>
      </c>
      <c r="AI1316" s="271">
        <v>1234</v>
      </c>
      <c r="AJ1316" s="271">
        <v>0</v>
      </c>
      <c r="AK1316" s="268">
        <v>0.0336620751487489</v>
      </c>
      <c r="AL1316" s="268">
        <v>0.0317272587031419</v>
      </c>
      <c r="AM1316" s="269">
        <v>0.00193481644560701</v>
      </c>
    </row>
    <row r="1317" spans="1:39">
      <c r="A1317" s="279" t="s">
        <v>1972</v>
      </c>
      <c r="B1317" s="280" t="s">
        <v>3365</v>
      </c>
      <c r="C1317" s="262" t="s">
        <v>2072</v>
      </c>
      <c r="D1317" s="280" t="s">
        <v>2073</v>
      </c>
      <c r="E1317" s="263">
        <v>3598</v>
      </c>
      <c r="F1317" s="263">
        <v>253</v>
      </c>
      <c r="G1317" s="263">
        <v>197</v>
      </c>
      <c r="H1317" s="263">
        <v>0</v>
      </c>
      <c r="I1317" s="263">
        <v>1</v>
      </c>
      <c r="J1317" s="264">
        <v>6010</v>
      </c>
      <c r="K1317" s="264">
        <v>343</v>
      </c>
      <c r="L1317" s="264">
        <v>343</v>
      </c>
      <c r="M1317" s="264">
        <v>0</v>
      </c>
      <c r="N1317" s="264">
        <v>0</v>
      </c>
      <c r="O1317" s="264">
        <v>5128</v>
      </c>
      <c r="P1317" s="264">
        <v>260</v>
      </c>
      <c r="Q1317" s="264">
        <v>260</v>
      </c>
      <c r="R1317" s="264">
        <v>55</v>
      </c>
      <c r="S1317" s="264">
        <v>0</v>
      </c>
      <c r="T1317" s="265">
        <v>0.015</v>
      </c>
      <c r="U1317" s="266">
        <v>175086</v>
      </c>
      <c r="V1317" s="266">
        <v>9723</v>
      </c>
      <c r="W1317" s="266">
        <v>9666</v>
      </c>
      <c r="X1317" s="266">
        <v>3</v>
      </c>
      <c r="Y1317" s="264">
        <v>8689</v>
      </c>
      <c r="Z1317" s="267">
        <v>0.0555155752030431</v>
      </c>
      <c r="AA1317" s="267">
        <v>0.0700389105058366</v>
      </c>
      <c r="AB1317" s="267">
        <v>0.0570715474209651</v>
      </c>
      <c r="AC1317" s="268">
        <v>0.0507020280811232</v>
      </c>
      <c r="AD1317" s="269">
        <v>0.0129673630848715</v>
      </c>
      <c r="AE1317" s="270">
        <v>39475</v>
      </c>
      <c r="AF1317" s="271">
        <v>2179</v>
      </c>
      <c r="AG1317" s="271">
        <v>2</v>
      </c>
      <c r="AH1317" s="271">
        <v>42092</v>
      </c>
      <c r="AI1317" s="271">
        <v>2347</v>
      </c>
      <c r="AJ1317" s="271">
        <v>0</v>
      </c>
      <c r="AK1317" s="268">
        <v>0.0551488283723876</v>
      </c>
      <c r="AL1317" s="268">
        <v>0.0557588140264183</v>
      </c>
      <c r="AM1317" s="269">
        <v>-0.000609985654030733</v>
      </c>
    </row>
    <row r="1318" spans="1:39">
      <c r="A1318" s="279" t="s">
        <v>1972</v>
      </c>
      <c r="B1318" s="280" t="s">
        <v>3365</v>
      </c>
      <c r="C1318" s="262" t="s">
        <v>2074</v>
      </c>
      <c r="D1318" s="280" t="s">
        <v>2075</v>
      </c>
      <c r="E1318" s="263">
        <v>2653</v>
      </c>
      <c r="F1318" s="263">
        <v>103</v>
      </c>
      <c r="G1318" s="263">
        <v>65</v>
      </c>
      <c r="H1318" s="263">
        <v>0</v>
      </c>
      <c r="I1318" s="263">
        <v>0</v>
      </c>
      <c r="J1318" s="264">
        <v>4284</v>
      </c>
      <c r="K1318" s="264">
        <v>131</v>
      </c>
      <c r="L1318" s="264">
        <v>131</v>
      </c>
      <c r="M1318" s="264">
        <v>0</v>
      </c>
      <c r="N1318" s="264">
        <v>0</v>
      </c>
      <c r="O1318" s="264">
        <v>3511</v>
      </c>
      <c r="P1318" s="264">
        <v>133</v>
      </c>
      <c r="Q1318" s="264">
        <v>133</v>
      </c>
      <c r="R1318" s="264">
        <v>41</v>
      </c>
      <c r="S1318" s="264">
        <v>0</v>
      </c>
      <c r="T1318" s="265">
        <v>0.015</v>
      </c>
      <c r="U1318" s="266">
        <v>124706</v>
      </c>
      <c r="V1318" s="266">
        <v>4045</v>
      </c>
      <c r="W1318" s="266">
        <v>4004</v>
      </c>
      <c r="X1318" s="266">
        <v>0</v>
      </c>
      <c r="Y1318" s="264">
        <v>3657</v>
      </c>
      <c r="Z1318" s="267">
        <v>0.0324362901544432</v>
      </c>
      <c r="AA1318" s="267">
        <v>0.0388239728609122</v>
      </c>
      <c r="AB1318" s="267">
        <v>0.030578898225957</v>
      </c>
      <c r="AC1318" s="268">
        <v>0.0378809455995443</v>
      </c>
      <c r="AD1318" s="269">
        <v>0.00824507463495512</v>
      </c>
      <c r="AE1318" s="270">
        <v>26855</v>
      </c>
      <c r="AF1318" s="271">
        <v>814</v>
      </c>
      <c r="AG1318" s="271">
        <v>0</v>
      </c>
      <c r="AH1318" s="271">
        <v>29266</v>
      </c>
      <c r="AI1318" s="271">
        <v>1010</v>
      </c>
      <c r="AJ1318" s="271">
        <v>0</v>
      </c>
      <c r="AK1318" s="268">
        <v>0.0303109290634891</v>
      </c>
      <c r="AL1318" s="268">
        <v>0.0345110366978747</v>
      </c>
      <c r="AM1318" s="269">
        <v>-0.00420010763438556</v>
      </c>
    </row>
    <row r="1319" spans="1:39">
      <c r="A1319" s="279" t="s">
        <v>1972</v>
      </c>
      <c r="B1319" s="280" t="s">
        <v>3365</v>
      </c>
      <c r="C1319" s="262" t="s">
        <v>2076</v>
      </c>
      <c r="D1319" s="280" t="s">
        <v>2077</v>
      </c>
      <c r="E1319" s="263">
        <v>2664</v>
      </c>
      <c r="F1319" s="263">
        <v>117</v>
      </c>
      <c r="G1319" s="263">
        <v>71</v>
      </c>
      <c r="H1319" s="263">
        <v>0</v>
      </c>
      <c r="I1319" s="263">
        <v>0</v>
      </c>
      <c r="J1319" s="264">
        <v>4316</v>
      </c>
      <c r="K1319" s="264">
        <v>192</v>
      </c>
      <c r="L1319" s="264">
        <v>192</v>
      </c>
      <c r="M1319" s="264">
        <v>2</v>
      </c>
      <c r="N1319" s="264">
        <v>0</v>
      </c>
      <c r="O1319" s="264">
        <v>3753</v>
      </c>
      <c r="P1319" s="264">
        <v>156</v>
      </c>
      <c r="Q1319" s="264">
        <v>156</v>
      </c>
      <c r="R1319" s="264">
        <v>25</v>
      </c>
      <c r="S1319" s="264">
        <v>0</v>
      </c>
      <c r="T1319" s="265">
        <v>0.015</v>
      </c>
      <c r="U1319" s="266">
        <v>126774</v>
      </c>
      <c r="V1319" s="266">
        <v>4334</v>
      </c>
      <c r="W1319" s="266">
        <v>4288</v>
      </c>
      <c r="X1319" s="266">
        <v>1</v>
      </c>
      <c r="Y1319" s="264">
        <v>3796</v>
      </c>
      <c r="Z1319" s="267">
        <v>0.0341789325887012</v>
      </c>
      <c r="AA1319" s="267">
        <v>0.0439189189189189</v>
      </c>
      <c r="AB1319" s="267">
        <v>0.0444856348470806</v>
      </c>
      <c r="AC1319" s="268">
        <v>0.0415667466027178</v>
      </c>
      <c r="AD1319" s="269">
        <v>-0.00056671592816171</v>
      </c>
      <c r="AE1319" s="270">
        <v>28360</v>
      </c>
      <c r="AF1319" s="271">
        <v>931</v>
      </c>
      <c r="AG1319" s="271">
        <v>0</v>
      </c>
      <c r="AH1319" s="271">
        <v>29897</v>
      </c>
      <c r="AI1319" s="271">
        <v>1138</v>
      </c>
      <c r="AJ1319" s="271">
        <v>0</v>
      </c>
      <c r="AK1319" s="268">
        <v>0.0328279266572638</v>
      </c>
      <c r="AL1319" s="268">
        <v>0.0380640198013179</v>
      </c>
      <c r="AM1319" s="269">
        <v>-0.00523609314405411</v>
      </c>
    </row>
    <row r="1320" spans="1:39">
      <c r="A1320" s="279" t="s">
        <v>1972</v>
      </c>
      <c r="B1320" s="280" t="s">
        <v>3365</v>
      </c>
      <c r="C1320" s="262" t="s">
        <v>2078</v>
      </c>
      <c r="D1320" s="280" t="s">
        <v>2079</v>
      </c>
      <c r="E1320" s="263">
        <v>2712</v>
      </c>
      <c r="F1320" s="263">
        <v>294</v>
      </c>
      <c r="G1320" s="263">
        <v>217</v>
      </c>
      <c r="H1320" s="263">
        <v>0</v>
      </c>
      <c r="I1320" s="263">
        <v>0</v>
      </c>
      <c r="J1320" s="264">
        <v>4433</v>
      </c>
      <c r="K1320" s="264">
        <v>359</v>
      </c>
      <c r="L1320" s="264">
        <v>359</v>
      </c>
      <c r="M1320" s="264">
        <v>14</v>
      </c>
      <c r="N1320" s="264">
        <v>0</v>
      </c>
      <c r="O1320" s="264">
        <v>4332</v>
      </c>
      <c r="P1320" s="264">
        <v>195</v>
      </c>
      <c r="Q1320" s="264">
        <v>195</v>
      </c>
      <c r="R1320" s="264">
        <v>49</v>
      </c>
      <c r="S1320" s="264">
        <v>0</v>
      </c>
      <c r="T1320" s="265">
        <v>0.015</v>
      </c>
      <c r="U1320" s="266">
        <v>125686</v>
      </c>
      <c r="V1320" s="266">
        <v>9444</v>
      </c>
      <c r="W1320" s="266">
        <v>9367</v>
      </c>
      <c r="X1320" s="266">
        <v>47</v>
      </c>
      <c r="Y1320" s="264">
        <v>8385</v>
      </c>
      <c r="Z1320" s="267">
        <v>0.0747656859156947</v>
      </c>
      <c r="AA1320" s="267">
        <v>0.108407079646018</v>
      </c>
      <c r="AB1320" s="267">
        <v>0.0809835325964358</v>
      </c>
      <c r="AC1320" s="268">
        <v>0.0450138504155125</v>
      </c>
      <c r="AD1320" s="269">
        <v>0.0274235470495819</v>
      </c>
      <c r="AE1320" s="270">
        <v>28766</v>
      </c>
      <c r="AF1320" s="271">
        <v>2093</v>
      </c>
      <c r="AG1320" s="271">
        <v>0</v>
      </c>
      <c r="AH1320" s="271">
        <v>29423</v>
      </c>
      <c r="AI1320" s="271">
        <v>2119</v>
      </c>
      <c r="AJ1320" s="271">
        <v>12</v>
      </c>
      <c r="AK1320" s="268">
        <v>0.0727595077522075</v>
      </c>
      <c r="AL1320" s="268">
        <v>0.0716106447337117</v>
      </c>
      <c r="AM1320" s="269">
        <v>0.00114886301849575</v>
      </c>
    </row>
    <row r="1321" spans="1:39">
      <c r="A1321" s="279" t="s">
        <v>1972</v>
      </c>
      <c r="B1321" s="280" t="s">
        <v>3365</v>
      </c>
      <c r="C1321" s="262" t="s">
        <v>2080</v>
      </c>
      <c r="D1321" s="280" t="s">
        <v>2081</v>
      </c>
      <c r="E1321" s="263">
        <v>2293</v>
      </c>
      <c r="F1321" s="263">
        <v>128</v>
      </c>
      <c r="G1321" s="263">
        <v>95</v>
      </c>
      <c r="H1321" s="263">
        <v>0</v>
      </c>
      <c r="I1321" s="263">
        <v>0</v>
      </c>
      <c r="J1321" s="264">
        <v>4209</v>
      </c>
      <c r="K1321" s="264">
        <v>207</v>
      </c>
      <c r="L1321" s="264">
        <v>207</v>
      </c>
      <c r="M1321" s="264">
        <v>7</v>
      </c>
      <c r="N1321" s="264">
        <v>0</v>
      </c>
      <c r="O1321" s="264">
        <v>3696</v>
      </c>
      <c r="P1321" s="264">
        <v>243</v>
      </c>
      <c r="Q1321" s="264">
        <v>243</v>
      </c>
      <c r="R1321" s="264">
        <v>103</v>
      </c>
      <c r="S1321" s="264">
        <v>0</v>
      </c>
      <c r="T1321" s="265">
        <v>0.015</v>
      </c>
      <c r="U1321" s="266">
        <v>122916</v>
      </c>
      <c r="V1321" s="266">
        <v>6002</v>
      </c>
      <c r="W1321" s="266">
        <v>5969</v>
      </c>
      <c r="X1321" s="266">
        <v>7</v>
      </c>
      <c r="Y1321" s="264">
        <v>5426</v>
      </c>
      <c r="Z1321" s="267">
        <v>0.0487731458882489</v>
      </c>
      <c r="AA1321" s="267">
        <v>0.0558220671609246</v>
      </c>
      <c r="AB1321" s="267">
        <v>0.0491803278688525</v>
      </c>
      <c r="AC1321" s="268">
        <v>0.0657467532467532</v>
      </c>
      <c r="AD1321" s="269">
        <v>0.0066417392920721</v>
      </c>
      <c r="AE1321" s="270">
        <v>27355</v>
      </c>
      <c r="AF1321" s="271">
        <v>1497</v>
      </c>
      <c r="AG1321" s="271">
        <v>0</v>
      </c>
      <c r="AH1321" s="271">
        <v>29218</v>
      </c>
      <c r="AI1321" s="271">
        <v>1421</v>
      </c>
      <c r="AJ1321" s="271">
        <v>1</v>
      </c>
      <c r="AK1321" s="268">
        <v>0.054724913178578</v>
      </c>
      <c r="AL1321" s="268">
        <v>0.0486001779724827</v>
      </c>
      <c r="AM1321" s="269">
        <v>0.00612473520609524</v>
      </c>
    </row>
    <row r="1322" spans="1:39">
      <c r="A1322" s="279" t="s">
        <v>1972</v>
      </c>
      <c r="B1322" s="280" t="s">
        <v>3365</v>
      </c>
      <c r="C1322" s="262" t="s">
        <v>2082</v>
      </c>
      <c r="D1322" s="280" t="s">
        <v>2083</v>
      </c>
      <c r="E1322" s="263">
        <v>1277</v>
      </c>
      <c r="F1322" s="263">
        <v>25</v>
      </c>
      <c r="G1322" s="263">
        <v>21</v>
      </c>
      <c r="H1322" s="263">
        <v>0</v>
      </c>
      <c r="I1322" s="263">
        <v>0</v>
      </c>
      <c r="J1322" s="264">
        <v>2136</v>
      </c>
      <c r="K1322" s="264">
        <v>58</v>
      </c>
      <c r="L1322" s="264">
        <v>58</v>
      </c>
      <c r="M1322" s="264">
        <v>4</v>
      </c>
      <c r="N1322" s="264">
        <v>0</v>
      </c>
      <c r="O1322" s="264">
        <v>1734</v>
      </c>
      <c r="P1322" s="264">
        <v>28</v>
      </c>
      <c r="Q1322" s="264">
        <v>28</v>
      </c>
      <c r="R1322" s="264">
        <v>14</v>
      </c>
      <c r="S1322" s="264">
        <v>0</v>
      </c>
      <c r="T1322" s="265">
        <v>0.015</v>
      </c>
      <c r="U1322" s="266">
        <v>62391</v>
      </c>
      <c r="V1322" s="266">
        <v>2102</v>
      </c>
      <c r="W1322" s="266">
        <v>2098</v>
      </c>
      <c r="X1322" s="266">
        <v>5</v>
      </c>
      <c r="Y1322" s="264">
        <v>1956</v>
      </c>
      <c r="Z1322" s="267">
        <v>0.0336106169159013</v>
      </c>
      <c r="AA1322" s="267">
        <v>0.0195771339075959</v>
      </c>
      <c r="AB1322" s="267">
        <v>0.0271535580524345</v>
      </c>
      <c r="AC1322" s="268">
        <v>0.0161476355247982</v>
      </c>
      <c r="AD1322" s="269">
        <v>-0.00757642414483853</v>
      </c>
      <c r="AE1322" s="270">
        <v>14052</v>
      </c>
      <c r="AF1322" s="271">
        <v>407</v>
      </c>
      <c r="AG1322" s="271">
        <v>0</v>
      </c>
      <c r="AH1322" s="271">
        <v>14847</v>
      </c>
      <c r="AI1322" s="271">
        <v>481</v>
      </c>
      <c r="AJ1322" s="271">
        <v>1</v>
      </c>
      <c r="AK1322" s="268">
        <v>0.0289638485624822</v>
      </c>
      <c r="AL1322" s="268">
        <v>0.0323297635886038</v>
      </c>
      <c r="AM1322" s="269">
        <v>-0.00336591502612155</v>
      </c>
    </row>
    <row r="1323" spans="1:39">
      <c r="A1323" s="279" t="s">
        <v>1972</v>
      </c>
      <c r="B1323" s="280" t="s">
        <v>3365</v>
      </c>
      <c r="C1323" s="262" t="s">
        <v>2084</v>
      </c>
      <c r="D1323" s="280" t="s">
        <v>2085</v>
      </c>
      <c r="E1323" s="263">
        <v>1455</v>
      </c>
      <c r="F1323" s="263">
        <v>81</v>
      </c>
      <c r="G1323" s="263">
        <v>64</v>
      </c>
      <c r="H1323" s="263">
        <v>0</v>
      </c>
      <c r="I1323" s="263">
        <v>0</v>
      </c>
      <c r="J1323" s="264">
        <v>2524</v>
      </c>
      <c r="K1323" s="264">
        <v>79</v>
      </c>
      <c r="L1323" s="264">
        <v>79</v>
      </c>
      <c r="M1323" s="264">
        <v>0</v>
      </c>
      <c r="N1323" s="264">
        <v>0</v>
      </c>
      <c r="O1323" s="264">
        <v>2279</v>
      </c>
      <c r="P1323" s="264">
        <v>81</v>
      </c>
      <c r="Q1323" s="264">
        <v>81</v>
      </c>
      <c r="R1323" s="264">
        <v>11</v>
      </c>
      <c r="S1323" s="264">
        <v>0</v>
      </c>
      <c r="T1323" s="265">
        <v>0.015</v>
      </c>
      <c r="U1323" s="266">
        <v>72871</v>
      </c>
      <c r="V1323" s="266">
        <v>3011</v>
      </c>
      <c r="W1323" s="266">
        <v>2993</v>
      </c>
      <c r="X1323" s="266">
        <v>0</v>
      </c>
      <c r="Y1323" s="264">
        <v>2693</v>
      </c>
      <c r="Z1323" s="267">
        <v>0.0413195921560017</v>
      </c>
      <c r="AA1323" s="267">
        <v>0.0556701030927835</v>
      </c>
      <c r="AB1323" s="267">
        <v>0.0312995245641838</v>
      </c>
      <c r="AC1323" s="268">
        <v>0.0355419043440105</v>
      </c>
      <c r="AD1323" s="269">
        <v>0.0243705785285997</v>
      </c>
      <c r="AE1323" s="270">
        <v>16012</v>
      </c>
      <c r="AF1323" s="271">
        <v>652</v>
      </c>
      <c r="AG1323" s="271">
        <v>0</v>
      </c>
      <c r="AH1323" s="271">
        <v>16998</v>
      </c>
      <c r="AI1323" s="271">
        <v>618</v>
      </c>
      <c r="AJ1323" s="271">
        <v>0</v>
      </c>
      <c r="AK1323" s="268">
        <v>0.0407194604046965</v>
      </c>
      <c r="AL1323" s="268">
        <v>0.0363572184962937</v>
      </c>
      <c r="AM1323" s="269">
        <v>0.00436224190840279</v>
      </c>
    </row>
    <row r="1324" spans="1:39">
      <c r="A1324" s="279" t="s">
        <v>1972</v>
      </c>
      <c r="B1324" s="280" t="s">
        <v>3366</v>
      </c>
      <c r="C1324" s="262" t="s">
        <v>2086</v>
      </c>
      <c r="D1324" s="280" t="s">
        <v>2087</v>
      </c>
      <c r="E1324" s="263">
        <v>8048</v>
      </c>
      <c r="F1324" s="263">
        <v>719</v>
      </c>
      <c r="G1324" s="263">
        <v>541</v>
      </c>
      <c r="H1324" s="263">
        <v>0</v>
      </c>
      <c r="I1324" s="263">
        <v>0</v>
      </c>
      <c r="J1324" s="264">
        <v>14756</v>
      </c>
      <c r="K1324" s="264">
        <v>519</v>
      </c>
      <c r="L1324" s="264">
        <v>516</v>
      </c>
      <c r="M1324" s="264">
        <v>18</v>
      </c>
      <c r="N1324" s="264">
        <v>0</v>
      </c>
      <c r="O1324" s="264">
        <v>12380</v>
      </c>
      <c r="P1324" s="264">
        <v>574</v>
      </c>
      <c r="Q1324" s="264">
        <v>570</v>
      </c>
      <c r="R1324" s="264">
        <v>224</v>
      </c>
      <c r="S1324" s="264">
        <v>0</v>
      </c>
      <c r="T1324" s="265">
        <v>0.015</v>
      </c>
      <c r="U1324" s="266">
        <v>380318</v>
      </c>
      <c r="V1324" s="266">
        <v>15005</v>
      </c>
      <c r="W1324" s="266">
        <v>14815</v>
      </c>
      <c r="X1324" s="266">
        <v>11</v>
      </c>
      <c r="Y1324" s="264">
        <v>13174</v>
      </c>
      <c r="Z1324" s="267">
        <v>0.039424902318586</v>
      </c>
      <c r="AA1324" s="267">
        <v>0.0893389662027833</v>
      </c>
      <c r="AB1324" s="267">
        <v>0.0351721333694768</v>
      </c>
      <c r="AC1324" s="268">
        <v>0.0463651050080775</v>
      </c>
      <c r="AD1324" s="269">
        <v>0.0541668328333065</v>
      </c>
      <c r="AE1324" s="270">
        <v>89414</v>
      </c>
      <c r="AF1324" s="271">
        <v>3654</v>
      </c>
      <c r="AG1324" s="271">
        <v>1</v>
      </c>
      <c r="AH1324" s="271">
        <v>90806</v>
      </c>
      <c r="AI1324" s="271">
        <v>3531</v>
      </c>
      <c r="AJ1324" s="271">
        <v>1</v>
      </c>
      <c r="AK1324" s="268">
        <v>0.0408548996801396</v>
      </c>
      <c r="AL1324" s="268">
        <v>0.0388740832103606</v>
      </c>
      <c r="AM1324" s="269">
        <v>0.00198081646977902</v>
      </c>
    </row>
    <row r="1325" spans="1:39">
      <c r="A1325" s="279" t="s">
        <v>1972</v>
      </c>
      <c r="B1325" s="280" t="s">
        <v>3366</v>
      </c>
      <c r="C1325" s="262" t="s">
        <v>2088</v>
      </c>
      <c r="D1325" s="280" t="s">
        <v>2089</v>
      </c>
      <c r="E1325" s="263">
        <v>2397</v>
      </c>
      <c r="F1325" s="263">
        <v>225</v>
      </c>
      <c r="G1325" s="263">
        <v>168</v>
      </c>
      <c r="H1325" s="263">
        <v>0</v>
      </c>
      <c r="I1325" s="263">
        <v>0</v>
      </c>
      <c r="J1325" s="264">
        <v>4584</v>
      </c>
      <c r="K1325" s="264">
        <v>212</v>
      </c>
      <c r="L1325" s="264">
        <v>212</v>
      </c>
      <c r="M1325" s="264">
        <v>2</v>
      </c>
      <c r="N1325" s="264">
        <v>0</v>
      </c>
      <c r="O1325" s="264">
        <v>3315</v>
      </c>
      <c r="P1325" s="264">
        <v>242</v>
      </c>
      <c r="Q1325" s="264">
        <v>242</v>
      </c>
      <c r="R1325" s="264">
        <v>53</v>
      </c>
      <c r="S1325" s="264">
        <v>0</v>
      </c>
      <c r="T1325" s="265">
        <v>0.015</v>
      </c>
      <c r="U1325" s="266">
        <v>118272</v>
      </c>
      <c r="V1325" s="266">
        <v>5904</v>
      </c>
      <c r="W1325" s="266">
        <v>5845</v>
      </c>
      <c r="X1325" s="266">
        <v>9</v>
      </c>
      <c r="Y1325" s="264">
        <v>5105</v>
      </c>
      <c r="Z1325" s="267">
        <v>0.0498427353896104</v>
      </c>
      <c r="AA1325" s="267">
        <v>0.0938673341677096</v>
      </c>
      <c r="AB1325" s="267">
        <v>0.0462478184991274</v>
      </c>
      <c r="AC1325" s="268">
        <v>0.0730015082956259</v>
      </c>
      <c r="AD1325" s="269">
        <v>0.0476195156685822</v>
      </c>
      <c r="AE1325" s="270">
        <v>27180</v>
      </c>
      <c r="AF1325" s="271">
        <v>1436</v>
      </c>
      <c r="AG1325" s="271">
        <v>1</v>
      </c>
      <c r="AH1325" s="271">
        <v>28684</v>
      </c>
      <c r="AI1325" s="271">
        <v>1401</v>
      </c>
      <c r="AJ1325" s="271">
        <v>0</v>
      </c>
      <c r="AK1325" s="268">
        <v>0.0527961736571008</v>
      </c>
      <c r="AL1325" s="268">
        <v>0.0488425603123693</v>
      </c>
      <c r="AM1325" s="269">
        <v>0.00395361334473154</v>
      </c>
    </row>
    <row r="1326" spans="1:39">
      <c r="A1326" s="279" t="s">
        <v>1972</v>
      </c>
      <c r="B1326" s="280" t="s">
        <v>3366</v>
      </c>
      <c r="C1326" s="262" t="s">
        <v>2090</v>
      </c>
      <c r="D1326" s="280" t="s">
        <v>2091</v>
      </c>
      <c r="E1326" s="263">
        <v>2778</v>
      </c>
      <c r="F1326" s="263">
        <v>68</v>
      </c>
      <c r="G1326" s="263">
        <v>47</v>
      </c>
      <c r="H1326" s="263">
        <v>0</v>
      </c>
      <c r="I1326" s="263">
        <v>0</v>
      </c>
      <c r="J1326" s="264">
        <v>5093</v>
      </c>
      <c r="K1326" s="264">
        <v>163</v>
      </c>
      <c r="L1326" s="264">
        <v>163</v>
      </c>
      <c r="M1326" s="264">
        <v>1</v>
      </c>
      <c r="N1326" s="264">
        <v>0</v>
      </c>
      <c r="O1326" s="264">
        <v>4551</v>
      </c>
      <c r="P1326" s="264">
        <v>120</v>
      </c>
      <c r="Q1326" s="264">
        <v>120</v>
      </c>
      <c r="R1326" s="264">
        <v>29</v>
      </c>
      <c r="S1326" s="264">
        <v>0</v>
      </c>
      <c r="T1326" s="265">
        <v>0.015</v>
      </c>
      <c r="U1326" s="266">
        <v>131471</v>
      </c>
      <c r="V1326" s="266">
        <v>2565</v>
      </c>
      <c r="W1326" s="266">
        <v>2544</v>
      </c>
      <c r="X1326" s="266">
        <v>6</v>
      </c>
      <c r="Y1326" s="264">
        <v>2180</v>
      </c>
      <c r="Z1326" s="267">
        <v>0.0194643685679732</v>
      </c>
      <c r="AA1326" s="267">
        <v>0.0244780417566595</v>
      </c>
      <c r="AB1326" s="267">
        <v>0.0320047123502847</v>
      </c>
      <c r="AC1326" s="268">
        <v>0.02636783124588</v>
      </c>
      <c r="AD1326" s="269">
        <v>-0.00752667059362523</v>
      </c>
      <c r="AE1326" s="270">
        <v>31863</v>
      </c>
      <c r="AF1326" s="271">
        <v>690</v>
      </c>
      <c r="AG1326" s="271">
        <v>0</v>
      </c>
      <c r="AH1326" s="271">
        <v>31754</v>
      </c>
      <c r="AI1326" s="271">
        <v>586</v>
      </c>
      <c r="AJ1326" s="271">
        <v>1</v>
      </c>
      <c r="AK1326" s="268">
        <v>0.0216552113736936</v>
      </c>
      <c r="AL1326" s="268">
        <v>0.0184228758581596</v>
      </c>
      <c r="AM1326" s="269">
        <v>0.00323233551553402</v>
      </c>
    </row>
    <row r="1327" spans="1:39">
      <c r="A1327" s="279" t="s">
        <v>1972</v>
      </c>
      <c r="B1327" s="280" t="s">
        <v>3366</v>
      </c>
      <c r="C1327" s="262" t="s">
        <v>2092</v>
      </c>
      <c r="D1327" s="280" t="s">
        <v>2093</v>
      </c>
      <c r="E1327" s="263">
        <v>3207</v>
      </c>
      <c r="F1327" s="263">
        <v>227</v>
      </c>
      <c r="G1327" s="263">
        <v>167</v>
      </c>
      <c r="H1327" s="263">
        <v>0</v>
      </c>
      <c r="I1327" s="263">
        <v>0</v>
      </c>
      <c r="J1327" s="264">
        <v>7282</v>
      </c>
      <c r="K1327" s="264">
        <v>134</v>
      </c>
      <c r="L1327" s="264">
        <v>134</v>
      </c>
      <c r="M1327" s="264">
        <v>2</v>
      </c>
      <c r="N1327" s="264">
        <v>0</v>
      </c>
      <c r="O1327" s="264">
        <v>5359</v>
      </c>
      <c r="P1327" s="264">
        <v>83</v>
      </c>
      <c r="Q1327" s="264">
        <v>83</v>
      </c>
      <c r="R1327" s="264">
        <v>6</v>
      </c>
      <c r="S1327" s="264">
        <v>0</v>
      </c>
      <c r="T1327" s="265">
        <v>0.015</v>
      </c>
      <c r="U1327" s="266">
        <v>171525</v>
      </c>
      <c r="V1327" s="266">
        <v>4264</v>
      </c>
      <c r="W1327" s="266">
        <v>4203</v>
      </c>
      <c r="X1327" s="266">
        <v>10</v>
      </c>
      <c r="Y1327" s="264">
        <v>3692</v>
      </c>
      <c r="Z1327" s="267">
        <v>0.024801049409707</v>
      </c>
      <c r="AA1327" s="267">
        <v>0.0707826629248519</v>
      </c>
      <c r="AB1327" s="267">
        <v>0.0184015380390003</v>
      </c>
      <c r="AC1327" s="268">
        <v>0.0154879641724202</v>
      </c>
      <c r="AD1327" s="269">
        <v>0.0523811248858516</v>
      </c>
      <c r="AE1327" s="270">
        <v>40574</v>
      </c>
      <c r="AF1327" s="271">
        <v>1103</v>
      </c>
      <c r="AG1327" s="271">
        <v>3</v>
      </c>
      <c r="AH1327" s="271">
        <v>41885</v>
      </c>
      <c r="AI1327" s="271">
        <v>986</v>
      </c>
      <c r="AJ1327" s="271">
        <v>0</v>
      </c>
      <c r="AK1327" s="268">
        <v>0.0271109577561985</v>
      </c>
      <c r="AL1327" s="268">
        <v>0.0235406470096693</v>
      </c>
      <c r="AM1327" s="269">
        <v>0.00357031074652922</v>
      </c>
    </row>
    <row r="1328" spans="1:39">
      <c r="A1328" s="279" t="s">
        <v>1972</v>
      </c>
      <c r="B1328" s="280" t="s">
        <v>3366</v>
      </c>
      <c r="C1328" s="262" t="s">
        <v>2094</v>
      </c>
      <c r="D1328" s="280" t="s">
        <v>2095</v>
      </c>
      <c r="E1328" s="263">
        <v>2889</v>
      </c>
      <c r="F1328" s="263">
        <v>134</v>
      </c>
      <c r="G1328" s="263">
        <v>99</v>
      </c>
      <c r="H1328" s="263">
        <v>0</v>
      </c>
      <c r="I1328" s="263">
        <v>0</v>
      </c>
      <c r="J1328" s="264">
        <v>5330</v>
      </c>
      <c r="K1328" s="264">
        <v>236</v>
      </c>
      <c r="L1328" s="264">
        <v>236</v>
      </c>
      <c r="M1328" s="264">
        <v>0</v>
      </c>
      <c r="N1328" s="264">
        <v>0</v>
      </c>
      <c r="O1328" s="264">
        <v>4593</v>
      </c>
      <c r="P1328" s="264">
        <v>172</v>
      </c>
      <c r="Q1328" s="264">
        <v>172</v>
      </c>
      <c r="R1328" s="264">
        <v>21</v>
      </c>
      <c r="S1328" s="264">
        <v>0</v>
      </c>
      <c r="T1328" s="265">
        <v>0.015</v>
      </c>
      <c r="U1328" s="266">
        <v>135332</v>
      </c>
      <c r="V1328" s="266">
        <v>5300</v>
      </c>
      <c r="W1328" s="266">
        <v>5265</v>
      </c>
      <c r="X1328" s="266">
        <v>18</v>
      </c>
      <c r="Y1328" s="264">
        <v>4590</v>
      </c>
      <c r="Z1328" s="267">
        <v>0.0390299411816865</v>
      </c>
      <c r="AA1328" s="267">
        <v>0.0463828314295604</v>
      </c>
      <c r="AB1328" s="267">
        <v>0.0442776735459662</v>
      </c>
      <c r="AC1328" s="268">
        <v>0.0374482908774222</v>
      </c>
      <c r="AD1328" s="269">
        <v>0.00210515788359417</v>
      </c>
      <c r="AE1328" s="270">
        <v>31842</v>
      </c>
      <c r="AF1328" s="271">
        <v>1211</v>
      </c>
      <c r="AG1328" s="271">
        <v>0</v>
      </c>
      <c r="AH1328" s="271">
        <v>32930</v>
      </c>
      <c r="AI1328" s="271">
        <v>1297</v>
      </c>
      <c r="AJ1328" s="271">
        <v>4</v>
      </c>
      <c r="AK1328" s="268">
        <v>0.0380315306827461</v>
      </c>
      <c r="AL1328" s="268">
        <v>0.0392651078044336</v>
      </c>
      <c r="AM1328" s="269">
        <v>-0.00123357712168758</v>
      </c>
    </row>
    <row r="1329" spans="1:39">
      <c r="A1329" s="279" t="s">
        <v>1972</v>
      </c>
      <c r="B1329" s="280" t="s">
        <v>3366</v>
      </c>
      <c r="C1329" s="262" t="s">
        <v>2096</v>
      </c>
      <c r="D1329" s="280" t="s">
        <v>2097</v>
      </c>
      <c r="E1329" s="263">
        <v>2467</v>
      </c>
      <c r="F1329" s="263">
        <v>223</v>
      </c>
      <c r="G1329" s="263">
        <v>146</v>
      </c>
      <c r="H1329" s="263">
        <v>0</v>
      </c>
      <c r="I1329" s="263">
        <v>1</v>
      </c>
      <c r="J1329" s="264">
        <v>3502</v>
      </c>
      <c r="K1329" s="264">
        <v>323</v>
      </c>
      <c r="L1329" s="264">
        <v>322</v>
      </c>
      <c r="M1329" s="264">
        <v>1</v>
      </c>
      <c r="N1329" s="264">
        <v>0</v>
      </c>
      <c r="O1329" s="264">
        <v>3769</v>
      </c>
      <c r="P1329" s="264">
        <v>264</v>
      </c>
      <c r="Q1329" s="264">
        <v>264</v>
      </c>
      <c r="R1329" s="264">
        <v>20</v>
      </c>
      <c r="S1329" s="264">
        <v>0</v>
      </c>
      <c r="T1329" s="265">
        <v>0.015</v>
      </c>
      <c r="U1329" s="266">
        <v>108163</v>
      </c>
      <c r="V1329" s="266">
        <v>6447</v>
      </c>
      <c r="W1329" s="266">
        <v>6369</v>
      </c>
      <c r="X1329" s="266">
        <v>76</v>
      </c>
      <c r="Y1329" s="264">
        <v>5408</v>
      </c>
      <c r="Z1329" s="267">
        <v>0.0589018425894252</v>
      </c>
      <c r="AA1329" s="267">
        <v>0.0899878394811512</v>
      </c>
      <c r="AB1329" s="267">
        <v>0.0922330097087379</v>
      </c>
      <c r="AC1329" s="268">
        <v>0.0700451048023348</v>
      </c>
      <c r="AD1329" s="269">
        <v>-0.00224517022758666</v>
      </c>
      <c r="AE1329" s="270">
        <v>25351</v>
      </c>
      <c r="AF1329" s="271">
        <v>1682</v>
      </c>
      <c r="AG1329" s="271">
        <v>6</v>
      </c>
      <c r="AH1329" s="271">
        <v>26113</v>
      </c>
      <c r="AI1329" s="271">
        <v>1778</v>
      </c>
      <c r="AJ1329" s="271">
        <v>21</v>
      </c>
      <c r="AK1329" s="268">
        <v>0.0661117904619147</v>
      </c>
      <c r="AL1329" s="268">
        <v>0.0672844943131773</v>
      </c>
      <c r="AM1329" s="269">
        <v>-0.00117270385126263</v>
      </c>
    </row>
    <row r="1330" spans="1:39">
      <c r="A1330" s="279" t="s">
        <v>1972</v>
      </c>
      <c r="B1330" s="280" t="s">
        <v>3366</v>
      </c>
      <c r="C1330" s="262" t="s">
        <v>2098</v>
      </c>
      <c r="D1330" s="280" t="s">
        <v>2099</v>
      </c>
      <c r="E1330" s="263">
        <v>3798</v>
      </c>
      <c r="F1330" s="263">
        <v>131</v>
      </c>
      <c r="G1330" s="263">
        <v>92</v>
      </c>
      <c r="H1330" s="263">
        <v>0</v>
      </c>
      <c r="I1330" s="263">
        <v>0</v>
      </c>
      <c r="J1330" s="264">
        <v>7137</v>
      </c>
      <c r="K1330" s="264">
        <v>218</v>
      </c>
      <c r="L1330" s="264">
        <v>218</v>
      </c>
      <c r="M1330" s="264">
        <v>6</v>
      </c>
      <c r="N1330" s="264">
        <v>0</v>
      </c>
      <c r="O1330" s="264">
        <v>6554</v>
      </c>
      <c r="P1330" s="264">
        <v>303</v>
      </c>
      <c r="Q1330" s="264">
        <v>303</v>
      </c>
      <c r="R1330" s="264">
        <v>117</v>
      </c>
      <c r="S1330" s="264">
        <v>0</v>
      </c>
      <c r="T1330" s="265">
        <v>0.015</v>
      </c>
      <c r="U1330" s="266">
        <v>192719</v>
      </c>
      <c r="V1330" s="266">
        <v>6435</v>
      </c>
      <c r="W1330" s="266">
        <v>6394</v>
      </c>
      <c r="X1330" s="266">
        <v>3</v>
      </c>
      <c r="Y1330" s="264">
        <v>5782</v>
      </c>
      <c r="Z1330" s="267">
        <v>0.0333750175125442</v>
      </c>
      <c r="AA1330" s="267">
        <v>0.0344918378093734</v>
      </c>
      <c r="AB1330" s="267">
        <v>0.0305450469384896</v>
      </c>
      <c r="AC1330" s="268">
        <v>0.046231309124199</v>
      </c>
      <c r="AD1330" s="269">
        <v>0.00394679087088379</v>
      </c>
      <c r="AE1330" s="270">
        <v>45905</v>
      </c>
      <c r="AF1330" s="271">
        <v>1563</v>
      </c>
      <c r="AG1330" s="271">
        <v>0</v>
      </c>
      <c r="AH1330" s="271">
        <v>46072</v>
      </c>
      <c r="AI1330" s="271">
        <v>1501</v>
      </c>
      <c r="AJ1330" s="271">
        <v>2</v>
      </c>
      <c r="AK1330" s="268">
        <v>0.0340485785862107</v>
      </c>
      <c r="AL1330" s="268">
        <v>0.0325360305608613</v>
      </c>
      <c r="AM1330" s="269">
        <v>0.00151254802534939</v>
      </c>
    </row>
    <row r="1331" spans="1:39">
      <c r="A1331" s="279" t="s">
        <v>1972</v>
      </c>
      <c r="B1331" s="280" t="s">
        <v>3366</v>
      </c>
      <c r="C1331" s="262" t="s">
        <v>2100</v>
      </c>
      <c r="D1331" s="280" t="s">
        <v>2101</v>
      </c>
      <c r="E1331" s="263">
        <v>5147</v>
      </c>
      <c r="F1331" s="263">
        <v>428</v>
      </c>
      <c r="G1331" s="263">
        <v>298</v>
      </c>
      <c r="H1331" s="263">
        <v>0</v>
      </c>
      <c r="I1331" s="263">
        <v>0</v>
      </c>
      <c r="J1331" s="264">
        <v>9611</v>
      </c>
      <c r="K1331" s="264">
        <v>461</v>
      </c>
      <c r="L1331" s="264">
        <v>461</v>
      </c>
      <c r="M1331" s="264">
        <v>0</v>
      </c>
      <c r="N1331" s="264">
        <v>0</v>
      </c>
      <c r="O1331" s="264">
        <v>8117</v>
      </c>
      <c r="P1331" s="264">
        <v>482</v>
      </c>
      <c r="Q1331" s="264">
        <v>481</v>
      </c>
      <c r="R1331" s="264">
        <v>150</v>
      </c>
      <c r="S1331" s="264">
        <v>0</v>
      </c>
      <c r="T1331" s="265">
        <v>0.015</v>
      </c>
      <c r="U1331" s="266">
        <v>244195</v>
      </c>
      <c r="V1331" s="266">
        <v>13009</v>
      </c>
      <c r="W1331" s="266">
        <v>12877</v>
      </c>
      <c r="X1331" s="266">
        <v>24</v>
      </c>
      <c r="Y1331" s="264">
        <v>11467</v>
      </c>
      <c r="Z1331" s="267">
        <v>0.053174716927046</v>
      </c>
      <c r="AA1331" s="267">
        <v>0.0831552360598407</v>
      </c>
      <c r="AB1331" s="267">
        <v>0.0479658724378317</v>
      </c>
      <c r="AC1331" s="268">
        <v>0.0593815449057534</v>
      </c>
      <c r="AD1331" s="269">
        <v>0.035189363622009</v>
      </c>
      <c r="AE1331" s="270">
        <v>58575</v>
      </c>
      <c r="AF1331" s="271">
        <v>3296</v>
      </c>
      <c r="AG1331" s="271">
        <v>1</v>
      </c>
      <c r="AH1331" s="271">
        <v>58463</v>
      </c>
      <c r="AI1331" s="271">
        <v>3116</v>
      </c>
      <c r="AJ1331" s="271">
        <v>3</v>
      </c>
      <c r="AK1331" s="268">
        <v>0.0562526675202732</v>
      </c>
      <c r="AL1331" s="268">
        <v>0.0532473530267006</v>
      </c>
      <c r="AM1331" s="269">
        <v>0.00300531449357251</v>
      </c>
    </row>
    <row r="1332" spans="1:39">
      <c r="A1332" s="279" t="s">
        <v>1972</v>
      </c>
      <c r="B1332" s="280" t="s">
        <v>3366</v>
      </c>
      <c r="C1332" s="262" t="s">
        <v>2102</v>
      </c>
      <c r="D1332" s="280" t="s">
        <v>2103</v>
      </c>
      <c r="E1332" s="263">
        <v>4089</v>
      </c>
      <c r="F1332" s="263">
        <v>322</v>
      </c>
      <c r="G1332" s="263">
        <v>229</v>
      </c>
      <c r="H1332" s="263">
        <v>0</v>
      </c>
      <c r="I1332" s="263">
        <v>0</v>
      </c>
      <c r="J1332" s="264">
        <v>3309</v>
      </c>
      <c r="K1332" s="264">
        <v>317</v>
      </c>
      <c r="L1332" s="264">
        <v>317</v>
      </c>
      <c r="M1332" s="264">
        <v>0</v>
      </c>
      <c r="N1332" s="264">
        <v>0</v>
      </c>
      <c r="O1332" s="264">
        <v>1599</v>
      </c>
      <c r="P1332" s="264">
        <v>185</v>
      </c>
      <c r="Q1332" s="264">
        <v>185</v>
      </c>
      <c r="R1332" s="264">
        <v>1</v>
      </c>
      <c r="S1332" s="264">
        <v>0</v>
      </c>
      <c r="T1332" s="265">
        <v>0.015</v>
      </c>
      <c r="U1332" s="266">
        <v>88363</v>
      </c>
      <c r="V1332" s="266">
        <v>6417</v>
      </c>
      <c r="W1332" s="266">
        <v>6323</v>
      </c>
      <c r="X1332" s="266">
        <v>190</v>
      </c>
      <c r="Y1332" s="264">
        <v>4875</v>
      </c>
      <c r="Z1332" s="267">
        <v>0.0704706721138938</v>
      </c>
      <c r="AA1332" s="267">
        <v>0.0787478601124969</v>
      </c>
      <c r="AB1332" s="267">
        <v>0.09579933514657</v>
      </c>
      <c r="AC1332" s="268">
        <v>0.115697310819262</v>
      </c>
      <c r="AD1332" s="269">
        <v>-0.017051475034073</v>
      </c>
      <c r="AE1332" s="270">
        <v>18925</v>
      </c>
      <c r="AF1332" s="271">
        <v>1467</v>
      </c>
      <c r="AG1332" s="271">
        <v>0</v>
      </c>
      <c r="AH1332" s="271">
        <v>23856</v>
      </c>
      <c r="AI1332" s="271">
        <v>1400</v>
      </c>
      <c r="AJ1332" s="271">
        <v>52</v>
      </c>
      <c r="AK1332" s="268">
        <v>0.0775165125495376</v>
      </c>
      <c r="AL1332" s="268">
        <v>0.0565057008718981</v>
      </c>
      <c r="AM1332" s="269">
        <v>0.0210108116776396</v>
      </c>
    </row>
    <row r="1333" spans="1:39">
      <c r="A1333" s="279" t="s">
        <v>1972</v>
      </c>
      <c r="B1333" s="280" t="s">
        <v>3366</v>
      </c>
      <c r="C1333" s="262" t="s">
        <v>2104</v>
      </c>
      <c r="D1333" s="280" t="s">
        <v>2105</v>
      </c>
      <c r="E1333" s="263">
        <v>4222</v>
      </c>
      <c r="F1333" s="263">
        <v>160</v>
      </c>
      <c r="G1333" s="263">
        <v>120</v>
      </c>
      <c r="H1333" s="263">
        <v>0</v>
      </c>
      <c r="I1333" s="263">
        <v>0</v>
      </c>
      <c r="J1333" s="264">
        <v>7395</v>
      </c>
      <c r="K1333" s="264">
        <v>256</v>
      </c>
      <c r="L1333" s="264">
        <v>256</v>
      </c>
      <c r="M1333" s="264">
        <v>0</v>
      </c>
      <c r="N1333" s="264">
        <v>0</v>
      </c>
      <c r="O1333" s="264">
        <v>6610</v>
      </c>
      <c r="P1333" s="264">
        <v>194</v>
      </c>
      <c r="Q1333" s="264">
        <v>194</v>
      </c>
      <c r="R1333" s="264">
        <v>29</v>
      </c>
      <c r="S1333" s="264">
        <v>0</v>
      </c>
      <c r="T1333" s="265">
        <v>0.015</v>
      </c>
      <c r="U1333" s="266">
        <v>195967</v>
      </c>
      <c r="V1333" s="266">
        <v>5615</v>
      </c>
      <c r="W1333" s="266">
        <v>5574</v>
      </c>
      <c r="X1333" s="266">
        <v>2</v>
      </c>
      <c r="Y1333" s="264">
        <v>4893</v>
      </c>
      <c r="Z1333" s="267">
        <v>0.0286425775768369</v>
      </c>
      <c r="AA1333" s="267">
        <v>0.0378967314069162</v>
      </c>
      <c r="AB1333" s="267">
        <v>0.0346179851250845</v>
      </c>
      <c r="AC1333" s="268">
        <v>0.0293494704992436</v>
      </c>
      <c r="AD1333" s="269">
        <v>0.00327874628183164</v>
      </c>
      <c r="AE1333" s="270">
        <v>46860</v>
      </c>
      <c r="AF1333" s="271">
        <v>1410</v>
      </c>
      <c r="AG1333" s="271">
        <v>0</v>
      </c>
      <c r="AH1333" s="271">
        <v>48164</v>
      </c>
      <c r="AI1333" s="271">
        <v>1227</v>
      </c>
      <c r="AJ1333" s="271">
        <v>1</v>
      </c>
      <c r="AK1333" s="268">
        <v>0.030089628681178</v>
      </c>
      <c r="AL1333" s="268">
        <v>0.0254546964537829</v>
      </c>
      <c r="AM1333" s="269">
        <v>0.00463493222739507</v>
      </c>
    </row>
    <row r="1334" spans="1:39">
      <c r="A1334" s="279" t="s">
        <v>1972</v>
      </c>
      <c r="B1334" s="280" t="s">
        <v>3366</v>
      </c>
      <c r="C1334" s="262" t="s">
        <v>2106</v>
      </c>
      <c r="D1334" s="280" t="s">
        <v>2107</v>
      </c>
      <c r="E1334" s="263">
        <v>3625</v>
      </c>
      <c r="F1334" s="263">
        <v>163</v>
      </c>
      <c r="G1334" s="263">
        <v>85</v>
      </c>
      <c r="H1334" s="263">
        <v>0</v>
      </c>
      <c r="I1334" s="263">
        <v>0</v>
      </c>
      <c r="J1334" s="264">
        <v>5789</v>
      </c>
      <c r="K1334" s="264">
        <v>201</v>
      </c>
      <c r="L1334" s="264">
        <v>201</v>
      </c>
      <c r="M1334" s="264">
        <v>0</v>
      </c>
      <c r="N1334" s="264">
        <v>0</v>
      </c>
      <c r="O1334" s="264">
        <v>4966</v>
      </c>
      <c r="P1334" s="264">
        <v>149</v>
      </c>
      <c r="Q1334" s="264">
        <v>149</v>
      </c>
      <c r="R1334" s="264">
        <v>15</v>
      </c>
      <c r="S1334" s="264">
        <v>0</v>
      </c>
      <c r="T1334" s="265">
        <v>0.015</v>
      </c>
      <c r="U1334" s="266">
        <v>156712</v>
      </c>
      <c r="V1334" s="266">
        <v>5302</v>
      </c>
      <c r="W1334" s="266">
        <v>5224</v>
      </c>
      <c r="X1334" s="266">
        <v>1</v>
      </c>
      <c r="Y1334" s="264">
        <v>4604</v>
      </c>
      <c r="Z1334" s="267">
        <v>0.0338263821532493</v>
      </c>
      <c r="AA1334" s="267">
        <v>0.0449655172413793</v>
      </c>
      <c r="AB1334" s="267">
        <v>0.0347210226291242</v>
      </c>
      <c r="AC1334" s="268">
        <v>0.0300040273862263</v>
      </c>
      <c r="AD1334" s="269">
        <v>0.0102444946122551</v>
      </c>
      <c r="AE1334" s="270">
        <v>37612</v>
      </c>
      <c r="AF1334" s="271">
        <v>1285</v>
      </c>
      <c r="AG1334" s="271">
        <v>0</v>
      </c>
      <c r="AH1334" s="271">
        <v>38354</v>
      </c>
      <c r="AI1334" s="271">
        <v>1287</v>
      </c>
      <c r="AJ1334" s="271">
        <v>0</v>
      </c>
      <c r="AK1334" s="268">
        <v>0.0341646283101138</v>
      </c>
      <c r="AL1334" s="268">
        <v>0.0335558220785316</v>
      </c>
      <c r="AM1334" s="269">
        <v>0.000608806231582215</v>
      </c>
    </row>
    <row r="1335" spans="1:39">
      <c r="A1335" s="279" t="s">
        <v>1972</v>
      </c>
      <c r="B1335" s="280" t="s">
        <v>3366</v>
      </c>
      <c r="C1335" s="262" t="s">
        <v>2108</v>
      </c>
      <c r="D1335" s="280" t="s">
        <v>2109</v>
      </c>
      <c r="E1335" s="263">
        <v>2356</v>
      </c>
      <c r="F1335" s="263">
        <v>92</v>
      </c>
      <c r="G1335" s="263">
        <v>56</v>
      </c>
      <c r="H1335" s="263">
        <v>0</v>
      </c>
      <c r="I1335" s="263">
        <v>0</v>
      </c>
      <c r="J1335" s="264">
        <v>4283</v>
      </c>
      <c r="K1335" s="264">
        <v>176</v>
      </c>
      <c r="L1335" s="264">
        <v>176</v>
      </c>
      <c r="M1335" s="264">
        <v>6</v>
      </c>
      <c r="N1335" s="264">
        <v>0</v>
      </c>
      <c r="O1335" s="264">
        <v>3644</v>
      </c>
      <c r="P1335" s="264">
        <v>149</v>
      </c>
      <c r="Q1335" s="264">
        <v>149</v>
      </c>
      <c r="R1335" s="264">
        <v>26</v>
      </c>
      <c r="S1335" s="264">
        <v>0</v>
      </c>
      <c r="T1335" s="265">
        <v>0.015</v>
      </c>
      <c r="U1335" s="266">
        <v>114567</v>
      </c>
      <c r="V1335" s="266">
        <v>4299</v>
      </c>
      <c r="W1335" s="266">
        <v>4263</v>
      </c>
      <c r="X1335" s="266">
        <v>4</v>
      </c>
      <c r="Y1335" s="264">
        <v>3822</v>
      </c>
      <c r="Z1335" s="267">
        <v>0.0374889802473662</v>
      </c>
      <c r="AA1335" s="267">
        <v>0.0390492359932088</v>
      </c>
      <c r="AB1335" s="267">
        <v>0.0410926920382909</v>
      </c>
      <c r="AC1335" s="268">
        <v>0.0408891328210757</v>
      </c>
      <c r="AD1335" s="269">
        <v>-0.00204345604508209</v>
      </c>
      <c r="AE1335" s="270">
        <v>26578</v>
      </c>
      <c r="AF1335" s="271">
        <v>1004</v>
      </c>
      <c r="AG1335" s="271">
        <v>0</v>
      </c>
      <c r="AH1335" s="271">
        <v>27805</v>
      </c>
      <c r="AI1335" s="271">
        <v>1017</v>
      </c>
      <c r="AJ1335" s="271">
        <v>2</v>
      </c>
      <c r="AK1335" s="268">
        <v>0.0377756038829107</v>
      </c>
      <c r="AL1335" s="268">
        <v>0.0365042258586585</v>
      </c>
      <c r="AM1335" s="269">
        <v>0.00127137802425217</v>
      </c>
    </row>
    <row r="1336" spans="1:39">
      <c r="A1336" s="279" t="s">
        <v>1972</v>
      </c>
      <c r="B1336" s="280" t="s">
        <v>3366</v>
      </c>
      <c r="C1336" s="262" t="s">
        <v>2110</v>
      </c>
      <c r="D1336" s="280" t="s">
        <v>2111</v>
      </c>
      <c r="E1336" s="263">
        <v>2938</v>
      </c>
      <c r="F1336" s="263">
        <v>177</v>
      </c>
      <c r="G1336" s="263">
        <v>107</v>
      </c>
      <c r="H1336" s="263">
        <v>0</v>
      </c>
      <c r="I1336" s="263">
        <v>0</v>
      </c>
      <c r="J1336" s="264">
        <v>5432</v>
      </c>
      <c r="K1336" s="264">
        <v>217</v>
      </c>
      <c r="L1336" s="264">
        <v>216</v>
      </c>
      <c r="M1336" s="264">
        <v>0</v>
      </c>
      <c r="N1336" s="264">
        <v>0</v>
      </c>
      <c r="O1336" s="264">
        <v>4760</v>
      </c>
      <c r="P1336" s="264">
        <v>186</v>
      </c>
      <c r="Q1336" s="264">
        <v>186</v>
      </c>
      <c r="R1336" s="264">
        <v>35</v>
      </c>
      <c r="S1336" s="264">
        <v>0</v>
      </c>
      <c r="T1336" s="265">
        <v>0.015</v>
      </c>
      <c r="U1336" s="266">
        <v>141933</v>
      </c>
      <c r="V1336" s="266">
        <v>5801</v>
      </c>
      <c r="W1336" s="266">
        <v>5729</v>
      </c>
      <c r="X1336" s="266">
        <v>9</v>
      </c>
      <c r="Y1336" s="264">
        <v>5111</v>
      </c>
      <c r="Z1336" s="267">
        <v>0.0408079868670429</v>
      </c>
      <c r="AA1336" s="267">
        <v>0.0602450646698434</v>
      </c>
      <c r="AB1336" s="267">
        <v>0.0399484536082474</v>
      </c>
      <c r="AC1336" s="268">
        <v>0.0390756302521008</v>
      </c>
      <c r="AD1336" s="269">
        <v>0.020296611061596</v>
      </c>
      <c r="AE1336" s="270">
        <v>34544</v>
      </c>
      <c r="AF1336" s="271">
        <v>1466</v>
      </c>
      <c r="AG1336" s="271">
        <v>1</v>
      </c>
      <c r="AH1336" s="271">
        <v>34231</v>
      </c>
      <c r="AI1336" s="271">
        <v>1227</v>
      </c>
      <c r="AJ1336" s="271">
        <v>2</v>
      </c>
      <c r="AK1336" s="268">
        <v>0.0424096804075961</v>
      </c>
      <c r="AL1336" s="268">
        <v>0.035786275598142</v>
      </c>
      <c r="AM1336" s="269">
        <v>0.00662340480945407</v>
      </c>
    </row>
    <row r="1337" spans="1:39">
      <c r="A1337" s="279" t="s">
        <v>1972</v>
      </c>
      <c r="B1337" s="280" t="s">
        <v>3366</v>
      </c>
      <c r="C1337" s="262" t="s">
        <v>2112</v>
      </c>
      <c r="D1337" s="280" t="s">
        <v>2113</v>
      </c>
      <c r="E1337" s="263">
        <v>2767</v>
      </c>
      <c r="F1337" s="263">
        <v>119</v>
      </c>
      <c r="G1337" s="263">
        <v>92</v>
      </c>
      <c r="H1337" s="263">
        <v>0</v>
      </c>
      <c r="I1337" s="263">
        <v>0</v>
      </c>
      <c r="J1337" s="264">
        <v>5337</v>
      </c>
      <c r="K1337" s="264">
        <v>233</v>
      </c>
      <c r="L1337" s="264">
        <v>233</v>
      </c>
      <c r="M1337" s="264">
        <v>0</v>
      </c>
      <c r="N1337" s="264">
        <v>0</v>
      </c>
      <c r="O1337" s="264">
        <v>4525</v>
      </c>
      <c r="P1337" s="264">
        <v>211</v>
      </c>
      <c r="Q1337" s="264">
        <v>211</v>
      </c>
      <c r="R1337" s="264">
        <v>15</v>
      </c>
      <c r="S1337" s="264">
        <v>0</v>
      </c>
      <c r="T1337" s="265">
        <v>0.015</v>
      </c>
      <c r="U1337" s="266">
        <v>136683</v>
      </c>
      <c r="V1337" s="266">
        <v>5679</v>
      </c>
      <c r="W1337" s="266">
        <v>5652</v>
      </c>
      <c r="X1337" s="266">
        <v>2</v>
      </c>
      <c r="Y1337" s="264">
        <v>4962</v>
      </c>
      <c r="Z1337" s="267">
        <v>0.0415340605634936</v>
      </c>
      <c r="AA1337" s="267">
        <v>0.0430068666425732</v>
      </c>
      <c r="AB1337" s="267">
        <v>0.0436574854787334</v>
      </c>
      <c r="AC1337" s="268">
        <v>0.0466298342541436</v>
      </c>
      <c r="AD1337" s="269">
        <v>-0.000650618836160181</v>
      </c>
      <c r="AE1337" s="270">
        <v>33238</v>
      </c>
      <c r="AF1337" s="271">
        <v>1372</v>
      </c>
      <c r="AG1337" s="271">
        <v>1</v>
      </c>
      <c r="AH1337" s="271">
        <v>32593</v>
      </c>
      <c r="AI1337" s="271">
        <v>1408</v>
      </c>
      <c r="AJ1337" s="271">
        <v>0</v>
      </c>
      <c r="AK1337" s="268">
        <v>0.0412479691918888</v>
      </c>
      <c r="AL1337" s="268">
        <v>0.0431994600067499</v>
      </c>
      <c r="AM1337" s="269">
        <v>-0.00195149081486112</v>
      </c>
    </row>
    <row r="1338" spans="1:39">
      <c r="A1338" s="279" t="s">
        <v>1972</v>
      </c>
      <c r="B1338" s="280" t="s">
        <v>3366</v>
      </c>
      <c r="C1338" s="262" t="s">
        <v>2114</v>
      </c>
      <c r="D1338" s="280" t="s">
        <v>2115</v>
      </c>
      <c r="E1338" s="263">
        <v>2506</v>
      </c>
      <c r="F1338" s="263">
        <v>89</v>
      </c>
      <c r="G1338" s="263">
        <v>49</v>
      </c>
      <c r="H1338" s="263">
        <v>0</v>
      </c>
      <c r="I1338" s="263">
        <v>0</v>
      </c>
      <c r="J1338" s="264">
        <v>4468</v>
      </c>
      <c r="K1338" s="264">
        <v>154</v>
      </c>
      <c r="L1338" s="264">
        <v>154</v>
      </c>
      <c r="M1338" s="264">
        <v>0</v>
      </c>
      <c r="N1338" s="264">
        <v>0</v>
      </c>
      <c r="O1338" s="264">
        <v>4287</v>
      </c>
      <c r="P1338" s="264">
        <v>117</v>
      </c>
      <c r="Q1338" s="264">
        <v>117</v>
      </c>
      <c r="R1338" s="264">
        <v>13</v>
      </c>
      <c r="S1338" s="264">
        <v>0</v>
      </c>
      <c r="T1338" s="265">
        <v>0.015</v>
      </c>
      <c r="U1338" s="266">
        <v>118300</v>
      </c>
      <c r="V1338" s="266">
        <v>3152</v>
      </c>
      <c r="W1338" s="266">
        <v>3112</v>
      </c>
      <c r="X1338" s="266">
        <v>2</v>
      </c>
      <c r="Y1338" s="264">
        <v>2725</v>
      </c>
      <c r="Z1338" s="267">
        <v>0.0266272189349112</v>
      </c>
      <c r="AA1338" s="267">
        <v>0.0355147645650439</v>
      </c>
      <c r="AB1338" s="267">
        <v>0.0344673231871083</v>
      </c>
      <c r="AC1338" s="268">
        <v>0.0272918124562631</v>
      </c>
      <c r="AD1338" s="269">
        <v>0.00104744137793557</v>
      </c>
      <c r="AE1338" s="270">
        <v>29001</v>
      </c>
      <c r="AF1338" s="271">
        <v>831</v>
      </c>
      <c r="AG1338" s="271">
        <v>0</v>
      </c>
      <c r="AH1338" s="271">
        <v>29195</v>
      </c>
      <c r="AI1338" s="271">
        <v>738</v>
      </c>
      <c r="AJ1338" s="271">
        <v>1</v>
      </c>
      <c r="AK1338" s="268">
        <v>0.0286541843384711</v>
      </c>
      <c r="AL1338" s="268">
        <v>0.0252440486384655</v>
      </c>
      <c r="AM1338" s="269">
        <v>0.0034101357000056</v>
      </c>
    </row>
    <row r="1339" spans="1:39">
      <c r="A1339" s="279" t="s">
        <v>1972</v>
      </c>
      <c r="B1339" s="280" t="s">
        <v>3366</v>
      </c>
      <c r="C1339" s="262" t="s">
        <v>2116</v>
      </c>
      <c r="D1339" s="280" t="s">
        <v>2117</v>
      </c>
      <c r="E1339" s="263">
        <v>2361</v>
      </c>
      <c r="F1339" s="263">
        <v>162</v>
      </c>
      <c r="G1339" s="263">
        <v>111</v>
      </c>
      <c r="H1339" s="263">
        <v>0</v>
      </c>
      <c r="I1339" s="263">
        <v>0</v>
      </c>
      <c r="J1339" s="264">
        <v>3943</v>
      </c>
      <c r="K1339" s="264">
        <v>162</v>
      </c>
      <c r="L1339" s="264">
        <v>162</v>
      </c>
      <c r="M1339" s="264">
        <v>0</v>
      </c>
      <c r="N1339" s="264">
        <v>0</v>
      </c>
      <c r="O1339" s="264">
        <v>3285</v>
      </c>
      <c r="P1339" s="264">
        <v>150</v>
      </c>
      <c r="Q1339" s="264">
        <v>150</v>
      </c>
      <c r="R1339" s="264">
        <v>23</v>
      </c>
      <c r="S1339" s="264">
        <v>0</v>
      </c>
      <c r="T1339" s="265">
        <v>0.015</v>
      </c>
      <c r="U1339" s="266">
        <v>99670</v>
      </c>
      <c r="V1339" s="266">
        <v>4180</v>
      </c>
      <c r="W1339" s="266">
        <v>4126</v>
      </c>
      <c r="X1339" s="266">
        <v>3</v>
      </c>
      <c r="Y1339" s="264">
        <v>3584</v>
      </c>
      <c r="Z1339" s="267">
        <v>0.0419082973813585</v>
      </c>
      <c r="AA1339" s="267">
        <v>0.0686149936467599</v>
      </c>
      <c r="AB1339" s="267">
        <v>0.0410854679178291</v>
      </c>
      <c r="AC1339" s="268">
        <v>0.045662100456621</v>
      </c>
      <c r="AD1339" s="269">
        <v>0.0275295257289308</v>
      </c>
      <c r="AE1339" s="270">
        <v>24935</v>
      </c>
      <c r="AF1339" s="271">
        <v>1136</v>
      </c>
      <c r="AG1339" s="271">
        <v>0</v>
      </c>
      <c r="AH1339" s="271">
        <v>24411</v>
      </c>
      <c r="AI1339" s="271">
        <v>913</v>
      </c>
      <c r="AJ1339" s="271">
        <v>1</v>
      </c>
      <c r="AK1339" s="268">
        <v>0.0455584519751354</v>
      </c>
      <c r="AL1339" s="268">
        <v>0.0373602064642989</v>
      </c>
      <c r="AM1339" s="269">
        <v>0.00819824551083647</v>
      </c>
    </row>
    <row r="1340" spans="1:39">
      <c r="A1340" s="279" t="s">
        <v>1972</v>
      </c>
      <c r="B1340" s="280" t="s">
        <v>3365</v>
      </c>
      <c r="C1340" s="262" t="s">
        <v>2118</v>
      </c>
      <c r="D1340" s="280" t="s">
        <v>2119</v>
      </c>
      <c r="E1340" s="263">
        <v>4124</v>
      </c>
      <c r="F1340" s="263">
        <v>312</v>
      </c>
      <c r="G1340" s="263">
        <v>212</v>
      </c>
      <c r="H1340" s="263">
        <v>0</v>
      </c>
      <c r="I1340" s="263">
        <v>0</v>
      </c>
      <c r="J1340" s="264">
        <v>8928</v>
      </c>
      <c r="K1340" s="264">
        <v>386</v>
      </c>
      <c r="L1340" s="264">
        <v>386</v>
      </c>
      <c r="M1340" s="264">
        <v>1</v>
      </c>
      <c r="N1340" s="264">
        <v>0</v>
      </c>
      <c r="O1340" s="264">
        <v>7111</v>
      </c>
      <c r="P1340" s="264">
        <v>494</v>
      </c>
      <c r="Q1340" s="264">
        <v>494</v>
      </c>
      <c r="R1340" s="264">
        <v>66</v>
      </c>
      <c r="S1340" s="264">
        <v>0</v>
      </c>
      <c r="T1340" s="265">
        <v>0.015</v>
      </c>
      <c r="U1340" s="266">
        <v>225897</v>
      </c>
      <c r="V1340" s="266">
        <v>10457</v>
      </c>
      <c r="W1340" s="266">
        <v>10357</v>
      </c>
      <c r="X1340" s="266">
        <v>18</v>
      </c>
      <c r="Y1340" s="264">
        <v>9013</v>
      </c>
      <c r="Z1340" s="267">
        <v>0.0462113264009704</v>
      </c>
      <c r="AA1340" s="267">
        <v>0.075654704170708</v>
      </c>
      <c r="AB1340" s="267">
        <v>0.0432347670250896</v>
      </c>
      <c r="AC1340" s="268">
        <v>0.0694698354661792</v>
      </c>
      <c r="AD1340" s="269">
        <v>0.0324199371456184</v>
      </c>
      <c r="AE1340" s="270">
        <v>52694</v>
      </c>
      <c r="AF1340" s="271">
        <v>2534</v>
      </c>
      <c r="AG1340" s="271">
        <v>0</v>
      </c>
      <c r="AH1340" s="271">
        <v>54173</v>
      </c>
      <c r="AI1340" s="271">
        <v>2517</v>
      </c>
      <c r="AJ1340" s="271">
        <v>0</v>
      </c>
      <c r="AK1340" s="268">
        <v>0.0480889664857479</v>
      </c>
      <c r="AL1340" s="268">
        <v>0.046462259797316</v>
      </c>
      <c r="AM1340" s="269">
        <v>0.0016267066884319</v>
      </c>
    </row>
    <row r="1341" spans="1:39">
      <c r="A1341" s="279" t="s">
        <v>1972</v>
      </c>
      <c r="B1341" s="280" t="s">
        <v>3365</v>
      </c>
      <c r="C1341" s="262" t="s">
        <v>2120</v>
      </c>
      <c r="D1341" s="280" t="s">
        <v>2121</v>
      </c>
      <c r="E1341" s="263">
        <v>2373</v>
      </c>
      <c r="F1341" s="263">
        <v>131</v>
      </c>
      <c r="G1341" s="263">
        <v>56</v>
      </c>
      <c r="H1341" s="263">
        <v>0</v>
      </c>
      <c r="I1341" s="263">
        <v>0</v>
      </c>
      <c r="J1341" s="264">
        <v>3790</v>
      </c>
      <c r="K1341" s="264">
        <v>120</v>
      </c>
      <c r="L1341" s="264">
        <v>120</v>
      </c>
      <c r="M1341" s="264">
        <v>1</v>
      </c>
      <c r="N1341" s="264">
        <v>0</v>
      </c>
      <c r="O1341" s="264">
        <v>3396</v>
      </c>
      <c r="P1341" s="264">
        <v>212</v>
      </c>
      <c r="Q1341" s="264">
        <v>211</v>
      </c>
      <c r="R1341" s="264">
        <v>12</v>
      </c>
      <c r="S1341" s="264">
        <v>0</v>
      </c>
      <c r="T1341" s="265">
        <v>0.015</v>
      </c>
      <c r="U1341" s="266">
        <v>113643</v>
      </c>
      <c r="V1341" s="266">
        <v>6659</v>
      </c>
      <c r="W1341" s="266">
        <v>6582</v>
      </c>
      <c r="X1341" s="266">
        <v>7</v>
      </c>
      <c r="Y1341" s="264">
        <v>5925</v>
      </c>
      <c r="Z1341" s="267">
        <v>0.0585341816037943</v>
      </c>
      <c r="AA1341" s="267">
        <v>0.055204382638011</v>
      </c>
      <c r="AB1341" s="267">
        <v>0.0316622691292876</v>
      </c>
      <c r="AC1341" s="268">
        <v>0.0624263839811543</v>
      </c>
      <c r="AD1341" s="269">
        <v>0.0235421135087234</v>
      </c>
      <c r="AE1341" s="270">
        <v>25454</v>
      </c>
      <c r="AF1341" s="271">
        <v>1149</v>
      </c>
      <c r="AG1341" s="271">
        <v>0</v>
      </c>
      <c r="AH1341" s="271">
        <v>27231</v>
      </c>
      <c r="AI1341" s="271">
        <v>1960</v>
      </c>
      <c r="AJ1341" s="271">
        <v>1</v>
      </c>
      <c r="AK1341" s="268">
        <v>0.0451402530054215</v>
      </c>
      <c r="AL1341" s="268">
        <v>0.0719400683045059</v>
      </c>
      <c r="AM1341" s="269">
        <v>-0.0267998152990843</v>
      </c>
    </row>
    <row r="1342" spans="1:39">
      <c r="A1342" s="279" t="s">
        <v>1972</v>
      </c>
      <c r="B1342" s="280" t="s">
        <v>3365</v>
      </c>
      <c r="C1342" s="262" t="s">
        <v>2122</v>
      </c>
      <c r="D1342" s="280" t="s">
        <v>2123</v>
      </c>
      <c r="E1342" s="263">
        <v>1694</v>
      </c>
      <c r="F1342" s="263">
        <v>153</v>
      </c>
      <c r="G1342" s="263">
        <v>118</v>
      </c>
      <c r="H1342" s="263">
        <v>0</v>
      </c>
      <c r="I1342" s="263">
        <v>0</v>
      </c>
      <c r="J1342" s="264">
        <v>3173</v>
      </c>
      <c r="K1342" s="264">
        <v>196</v>
      </c>
      <c r="L1342" s="264">
        <v>196</v>
      </c>
      <c r="M1342" s="264">
        <v>0</v>
      </c>
      <c r="N1342" s="264">
        <v>0</v>
      </c>
      <c r="O1342" s="264">
        <v>2905</v>
      </c>
      <c r="P1342" s="264">
        <v>236</v>
      </c>
      <c r="Q1342" s="264">
        <v>236</v>
      </c>
      <c r="R1342" s="264">
        <v>43</v>
      </c>
      <c r="S1342" s="264">
        <v>0</v>
      </c>
      <c r="T1342" s="265">
        <v>0.015</v>
      </c>
      <c r="U1342" s="266">
        <v>90828</v>
      </c>
      <c r="V1342" s="266">
        <v>6273</v>
      </c>
      <c r="W1342" s="266">
        <v>6237</v>
      </c>
      <c r="X1342" s="266">
        <v>1</v>
      </c>
      <c r="Y1342" s="264">
        <v>5578</v>
      </c>
      <c r="Z1342" s="267">
        <v>0.0690535958074603</v>
      </c>
      <c r="AA1342" s="267">
        <v>0.090318772136954</v>
      </c>
      <c r="AB1342" s="267">
        <v>0.0617711944531989</v>
      </c>
      <c r="AC1342" s="268">
        <v>0.0812392426850258</v>
      </c>
      <c r="AD1342" s="269">
        <v>0.0285475776837551</v>
      </c>
      <c r="AE1342" s="270">
        <v>20115</v>
      </c>
      <c r="AF1342" s="271">
        <v>1420</v>
      </c>
      <c r="AG1342" s="271">
        <v>0</v>
      </c>
      <c r="AH1342" s="271">
        <v>21713</v>
      </c>
      <c r="AI1342" s="271">
        <v>1437</v>
      </c>
      <c r="AJ1342" s="271">
        <v>0</v>
      </c>
      <c r="AK1342" s="268">
        <v>0.0705940840169028</v>
      </c>
      <c r="AL1342" s="268">
        <v>0.0661815502233685</v>
      </c>
      <c r="AM1342" s="269">
        <v>0.00441253379353433</v>
      </c>
    </row>
    <row r="1343" spans="1:39">
      <c r="A1343" s="279" t="s">
        <v>1972</v>
      </c>
      <c r="B1343" s="280" t="s">
        <v>3365</v>
      </c>
      <c r="C1343" s="262" t="s">
        <v>2124</v>
      </c>
      <c r="D1343" s="280" t="s">
        <v>2125</v>
      </c>
      <c r="E1343" s="263">
        <v>2908</v>
      </c>
      <c r="F1343" s="263">
        <v>68</v>
      </c>
      <c r="G1343" s="263">
        <v>49</v>
      </c>
      <c r="H1343" s="263">
        <v>0</v>
      </c>
      <c r="I1343" s="263">
        <v>0</v>
      </c>
      <c r="J1343" s="264">
        <v>5729</v>
      </c>
      <c r="K1343" s="264">
        <v>279</v>
      </c>
      <c r="L1343" s="264">
        <v>278</v>
      </c>
      <c r="M1343" s="264">
        <v>11</v>
      </c>
      <c r="N1343" s="264">
        <v>0</v>
      </c>
      <c r="O1343" s="264">
        <v>4917</v>
      </c>
      <c r="P1343" s="264">
        <v>319</v>
      </c>
      <c r="Q1343" s="264">
        <v>319</v>
      </c>
      <c r="R1343" s="264">
        <v>91</v>
      </c>
      <c r="S1343" s="264">
        <v>0</v>
      </c>
      <c r="T1343" s="265">
        <v>0.015</v>
      </c>
      <c r="U1343" s="266">
        <v>156375</v>
      </c>
      <c r="V1343" s="266">
        <v>7193</v>
      </c>
      <c r="W1343" s="266">
        <v>7173</v>
      </c>
      <c r="X1343" s="266">
        <v>0</v>
      </c>
      <c r="Y1343" s="264">
        <v>6495</v>
      </c>
      <c r="Z1343" s="267">
        <v>0.0459984012789768</v>
      </c>
      <c r="AA1343" s="267">
        <v>0.0233837689133425</v>
      </c>
      <c r="AB1343" s="267">
        <v>0.0486995985337755</v>
      </c>
      <c r="AC1343" s="268">
        <v>0.0648769574944072</v>
      </c>
      <c r="AD1343" s="269">
        <v>-0.025315829620433</v>
      </c>
      <c r="AE1343" s="270">
        <v>35649</v>
      </c>
      <c r="AF1343" s="271">
        <v>1599</v>
      </c>
      <c r="AG1343" s="271">
        <v>0</v>
      </c>
      <c r="AH1343" s="271">
        <v>36653</v>
      </c>
      <c r="AI1343" s="271">
        <v>1660</v>
      </c>
      <c r="AJ1343" s="271">
        <v>0</v>
      </c>
      <c r="AK1343" s="268">
        <v>0.0448539930993857</v>
      </c>
      <c r="AL1343" s="268">
        <v>0.0452896079447794</v>
      </c>
      <c r="AM1343" s="269">
        <v>-0.000435614845393742</v>
      </c>
    </row>
    <row r="1344" spans="1:39">
      <c r="A1344" s="279" t="s">
        <v>1972</v>
      </c>
      <c r="B1344" s="280" t="s">
        <v>3365</v>
      </c>
      <c r="C1344" s="262" t="s">
        <v>2126</v>
      </c>
      <c r="D1344" s="280" t="s">
        <v>2127</v>
      </c>
      <c r="E1344" s="263">
        <v>2878</v>
      </c>
      <c r="F1344" s="263">
        <v>304</v>
      </c>
      <c r="G1344" s="263">
        <v>207</v>
      </c>
      <c r="H1344" s="263">
        <v>0</v>
      </c>
      <c r="I1344" s="263">
        <v>0</v>
      </c>
      <c r="J1344" s="264">
        <v>5126</v>
      </c>
      <c r="K1344" s="264">
        <v>247</v>
      </c>
      <c r="L1344" s="264">
        <v>246</v>
      </c>
      <c r="M1344" s="264">
        <v>0</v>
      </c>
      <c r="N1344" s="264">
        <v>0</v>
      </c>
      <c r="O1344" s="264">
        <v>4585</v>
      </c>
      <c r="P1344" s="264">
        <v>270</v>
      </c>
      <c r="Q1344" s="264">
        <v>270</v>
      </c>
      <c r="R1344" s="264">
        <v>37</v>
      </c>
      <c r="S1344" s="264">
        <v>0</v>
      </c>
      <c r="T1344" s="265">
        <v>0.015</v>
      </c>
      <c r="U1344" s="266">
        <v>140123</v>
      </c>
      <c r="V1344" s="266">
        <v>7222</v>
      </c>
      <c r="W1344" s="266">
        <v>7124</v>
      </c>
      <c r="X1344" s="266">
        <v>10</v>
      </c>
      <c r="Y1344" s="264">
        <v>6317</v>
      </c>
      <c r="Z1344" s="267">
        <v>0.051469066463036</v>
      </c>
      <c r="AA1344" s="267">
        <v>0.105628908964559</v>
      </c>
      <c r="AB1344" s="267">
        <v>0.0481857198595396</v>
      </c>
      <c r="AC1344" s="268">
        <v>0.0588876772082879</v>
      </c>
      <c r="AD1344" s="269">
        <v>0.0574431891050191</v>
      </c>
      <c r="AE1344" s="270">
        <v>32644</v>
      </c>
      <c r="AF1344" s="271">
        <v>1610</v>
      </c>
      <c r="AG1344" s="271">
        <v>1</v>
      </c>
      <c r="AH1344" s="271">
        <v>33485</v>
      </c>
      <c r="AI1344" s="271">
        <v>1662</v>
      </c>
      <c r="AJ1344" s="271">
        <v>1</v>
      </c>
      <c r="AK1344" s="268">
        <v>0.0492893027815219</v>
      </c>
      <c r="AL1344" s="268">
        <v>0.0496043004330297</v>
      </c>
      <c r="AM1344" s="269">
        <v>-0.000314997651507838</v>
      </c>
    </row>
    <row r="1345" spans="1:39">
      <c r="A1345" s="279" t="s">
        <v>1972</v>
      </c>
      <c r="B1345" s="280" t="s">
        <v>3365</v>
      </c>
      <c r="C1345" s="262" t="s">
        <v>2128</v>
      </c>
      <c r="D1345" s="280" t="s">
        <v>2129</v>
      </c>
      <c r="E1345" s="263">
        <v>2113</v>
      </c>
      <c r="F1345" s="263">
        <v>139</v>
      </c>
      <c r="G1345" s="263">
        <v>102</v>
      </c>
      <c r="H1345" s="263">
        <v>0</v>
      </c>
      <c r="I1345" s="263">
        <v>0</v>
      </c>
      <c r="J1345" s="264">
        <v>4229</v>
      </c>
      <c r="K1345" s="264">
        <v>142</v>
      </c>
      <c r="L1345" s="264">
        <v>142</v>
      </c>
      <c r="M1345" s="264">
        <v>14</v>
      </c>
      <c r="N1345" s="264">
        <v>0</v>
      </c>
      <c r="O1345" s="264">
        <v>3646</v>
      </c>
      <c r="P1345" s="264">
        <v>102</v>
      </c>
      <c r="Q1345" s="264">
        <v>101</v>
      </c>
      <c r="R1345" s="264">
        <v>41</v>
      </c>
      <c r="S1345" s="264">
        <v>0</v>
      </c>
      <c r="T1345" s="265">
        <v>0.015</v>
      </c>
      <c r="U1345" s="266">
        <v>112803</v>
      </c>
      <c r="V1345" s="266">
        <v>3786</v>
      </c>
      <c r="W1345" s="266">
        <v>3744</v>
      </c>
      <c r="X1345" s="266">
        <v>8</v>
      </c>
      <c r="Y1345" s="264">
        <v>3375</v>
      </c>
      <c r="Z1345" s="267">
        <v>0.033492017056284</v>
      </c>
      <c r="AA1345" s="267">
        <v>0.0657832465688594</v>
      </c>
      <c r="AB1345" s="267">
        <v>0.0335776779380468</v>
      </c>
      <c r="AC1345" s="268">
        <v>0.0279758639605047</v>
      </c>
      <c r="AD1345" s="269">
        <v>0.0322055686308126</v>
      </c>
      <c r="AE1345" s="270">
        <v>26082</v>
      </c>
      <c r="AF1345" s="271">
        <v>901</v>
      </c>
      <c r="AG1345" s="271">
        <v>1</v>
      </c>
      <c r="AH1345" s="271">
        <v>27340</v>
      </c>
      <c r="AI1345" s="271">
        <v>812</v>
      </c>
      <c r="AJ1345" s="271">
        <v>1</v>
      </c>
      <c r="AK1345" s="268">
        <v>0.0345065562456867</v>
      </c>
      <c r="AL1345" s="268">
        <v>0.02966349670812</v>
      </c>
      <c r="AM1345" s="269">
        <v>0.00484305953756671</v>
      </c>
    </row>
    <row r="1346" spans="1:39">
      <c r="A1346" s="279" t="s">
        <v>1972</v>
      </c>
      <c r="B1346" s="280" t="s">
        <v>3365</v>
      </c>
      <c r="C1346" s="262" t="s">
        <v>2130</v>
      </c>
      <c r="D1346" s="280" t="s">
        <v>2131</v>
      </c>
      <c r="E1346" s="263">
        <v>1830</v>
      </c>
      <c r="F1346" s="263">
        <v>169</v>
      </c>
      <c r="G1346" s="263">
        <v>133</v>
      </c>
      <c r="H1346" s="263">
        <v>0</v>
      </c>
      <c r="I1346" s="263">
        <v>0</v>
      </c>
      <c r="J1346" s="264">
        <v>3625</v>
      </c>
      <c r="K1346" s="264">
        <v>262</v>
      </c>
      <c r="L1346" s="264">
        <v>261</v>
      </c>
      <c r="M1346" s="264">
        <v>22</v>
      </c>
      <c r="N1346" s="264">
        <v>0</v>
      </c>
      <c r="O1346" s="264">
        <v>3170</v>
      </c>
      <c r="P1346" s="264">
        <v>190</v>
      </c>
      <c r="Q1346" s="264">
        <v>190</v>
      </c>
      <c r="R1346" s="264">
        <v>76</v>
      </c>
      <c r="S1346" s="264">
        <v>0</v>
      </c>
      <c r="T1346" s="265">
        <v>0.015</v>
      </c>
      <c r="U1346" s="266">
        <v>97091</v>
      </c>
      <c r="V1346" s="266">
        <v>6494</v>
      </c>
      <c r="W1346" s="266">
        <v>6455</v>
      </c>
      <c r="X1346" s="266">
        <v>6</v>
      </c>
      <c r="Y1346" s="264">
        <v>5874</v>
      </c>
      <c r="Z1346" s="267">
        <v>0.0668239074682514</v>
      </c>
      <c r="AA1346" s="267">
        <v>0.0923497267759563</v>
      </c>
      <c r="AB1346" s="267">
        <v>0.0722758620689655</v>
      </c>
      <c r="AC1346" s="268">
        <v>0.0599369085173502</v>
      </c>
      <c r="AD1346" s="269">
        <v>0.0200738647069908</v>
      </c>
      <c r="AE1346" s="270">
        <v>22603</v>
      </c>
      <c r="AF1346" s="271">
        <v>1436</v>
      </c>
      <c r="AG1346" s="271">
        <v>1</v>
      </c>
      <c r="AH1346" s="271">
        <v>23066</v>
      </c>
      <c r="AI1346" s="271">
        <v>1504</v>
      </c>
      <c r="AJ1346" s="271">
        <v>1</v>
      </c>
      <c r="AK1346" s="268">
        <v>0.0634871477237535</v>
      </c>
      <c r="AL1346" s="268">
        <v>0.0651608427989248</v>
      </c>
      <c r="AM1346" s="269">
        <v>-0.00167369507517134</v>
      </c>
    </row>
    <row r="1347" spans="1:39">
      <c r="A1347" s="279" t="s">
        <v>1972</v>
      </c>
      <c r="B1347" s="280" t="s">
        <v>3365</v>
      </c>
      <c r="C1347" s="262" t="s">
        <v>2132</v>
      </c>
      <c r="D1347" s="280" t="s">
        <v>2133</v>
      </c>
      <c r="E1347" s="263">
        <v>1111</v>
      </c>
      <c r="F1347" s="263">
        <v>102</v>
      </c>
      <c r="G1347" s="263">
        <v>79</v>
      </c>
      <c r="H1347" s="263">
        <v>0</v>
      </c>
      <c r="I1347" s="263">
        <v>0</v>
      </c>
      <c r="J1347" s="264">
        <v>2384</v>
      </c>
      <c r="K1347" s="264">
        <v>217</v>
      </c>
      <c r="L1347" s="264">
        <v>217</v>
      </c>
      <c r="M1347" s="264">
        <v>8</v>
      </c>
      <c r="N1347" s="264">
        <v>0</v>
      </c>
      <c r="O1347" s="264">
        <v>1861</v>
      </c>
      <c r="P1347" s="264">
        <v>250</v>
      </c>
      <c r="Q1347" s="264">
        <v>250</v>
      </c>
      <c r="R1347" s="264">
        <v>99</v>
      </c>
      <c r="S1347" s="264">
        <v>0</v>
      </c>
      <c r="T1347" s="265">
        <v>0.015</v>
      </c>
      <c r="U1347" s="266">
        <v>61711</v>
      </c>
      <c r="V1347" s="266">
        <v>5336</v>
      </c>
      <c r="W1347" s="266">
        <v>5313</v>
      </c>
      <c r="X1347" s="266">
        <v>4</v>
      </c>
      <c r="Y1347" s="264">
        <v>4783</v>
      </c>
      <c r="Z1347" s="267">
        <v>0.0864027482944694</v>
      </c>
      <c r="AA1347" s="267">
        <v>0.0918091809180918</v>
      </c>
      <c r="AB1347" s="267">
        <v>0.0910234899328859</v>
      </c>
      <c r="AC1347" s="268">
        <v>0.134336378291241</v>
      </c>
      <c r="AD1347" s="269">
        <v>0.000785690985205909</v>
      </c>
      <c r="AE1347" s="270">
        <v>14523</v>
      </c>
      <c r="AF1347" s="271">
        <v>1286</v>
      </c>
      <c r="AG1347" s="271">
        <v>0</v>
      </c>
      <c r="AH1347" s="271">
        <v>14590</v>
      </c>
      <c r="AI1347" s="271">
        <v>1237</v>
      </c>
      <c r="AJ1347" s="271">
        <v>0</v>
      </c>
      <c r="AK1347" s="268">
        <v>0.088549197824141</v>
      </c>
      <c r="AL1347" s="268">
        <v>0.0847840986977382</v>
      </c>
      <c r="AM1347" s="269">
        <v>0.00376509912640284</v>
      </c>
    </row>
    <row r="1348" spans="1:39">
      <c r="A1348" s="279" t="s">
        <v>1972</v>
      </c>
      <c r="B1348" s="280" t="s">
        <v>3365</v>
      </c>
      <c r="C1348" s="262" t="s">
        <v>2134</v>
      </c>
      <c r="D1348" s="280" t="s">
        <v>2135</v>
      </c>
      <c r="E1348" s="263">
        <v>2045</v>
      </c>
      <c r="F1348" s="263">
        <v>198</v>
      </c>
      <c r="G1348" s="263">
        <v>151</v>
      </c>
      <c r="H1348" s="263">
        <v>1</v>
      </c>
      <c r="I1348" s="263">
        <v>0</v>
      </c>
      <c r="J1348" s="264">
        <v>3593</v>
      </c>
      <c r="K1348" s="264">
        <v>377</v>
      </c>
      <c r="L1348" s="264">
        <v>377</v>
      </c>
      <c r="M1348" s="264">
        <v>0</v>
      </c>
      <c r="N1348" s="264">
        <v>0</v>
      </c>
      <c r="O1348" s="264">
        <v>3327</v>
      </c>
      <c r="P1348" s="264">
        <v>339</v>
      </c>
      <c r="Q1348" s="264">
        <v>339</v>
      </c>
      <c r="R1348" s="264">
        <v>2</v>
      </c>
      <c r="S1348" s="264">
        <v>0</v>
      </c>
      <c r="T1348" s="265">
        <v>0.015</v>
      </c>
      <c r="U1348" s="266">
        <v>100505</v>
      </c>
      <c r="V1348" s="266">
        <v>10562</v>
      </c>
      <c r="W1348" s="266">
        <v>10513</v>
      </c>
      <c r="X1348" s="266">
        <v>4</v>
      </c>
      <c r="Y1348" s="264">
        <v>9471</v>
      </c>
      <c r="Z1348" s="267">
        <v>0.105049500024874</v>
      </c>
      <c r="AA1348" s="267">
        <v>0.0968215158924205</v>
      </c>
      <c r="AB1348" s="267">
        <v>0.104926245477317</v>
      </c>
      <c r="AC1348" s="268">
        <v>0.101893597835888</v>
      </c>
      <c r="AD1348" s="269">
        <v>-0.00810472958489647</v>
      </c>
      <c r="AE1348" s="270">
        <v>23084</v>
      </c>
      <c r="AF1348" s="271">
        <v>2375</v>
      </c>
      <c r="AG1348" s="271">
        <v>0</v>
      </c>
      <c r="AH1348" s="271">
        <v>23631</v>
      </c>
      <c r="AI1348" s="271">
        <v>2543</v>
      </c>
      <c r="AJ1348" s="271">
        <v>0</v>
      </c>
      <c r="AK1348" s="268">
        <v>0.102885115231329</v>
      </c>
      <c r="AL1348" s="268">
        <v>0.107612881384622</v>
      </c>
      <c r="AM1348" s="269">
        <v>-0.00472776615329284</v>
      </c>
    </row>
    <row r="1349" spans="1:39">
      <c r="A1349" s="279" t="s">
        <v>1972</v>
      </c>
      <c r="B1349" s="280" t="s">
        <v>3365</v>
      </c>
      <c r="C1349" s="262" t="s">
        <v>2136</v>
      </c>
      <c r="D1349" s="280" t="s">
        <v>2137</v>
      </c>
      <c r="E1349" s="263">
        <v>1647</v>
      </c>
      <c r="F1349" s="263">
        <v>170</v>
      </c>
      <c r="G1349" s="263">
        <v>125</v>
      </c>
      <c r="H1349" s="263">
        <v>0</v>
      </c>
      <c r="I1349" s="263">
        <v>0</v>
      </c>
      <c r="J1349" s="264">
        <v>3152</v>
      </c>
      <c r="K1349" s="264">
        <v>199</v>
      </c>
      <c r="L1349" s="264">
        <v>199</v>
      </c>
      <c r="M1349" s="264">
        <v>5</v>
      </c>
      <c r="N1349" s="264">
        <v>0</v>
      </c>
      <c r="O1349" s="264">
        <v>2737</v>
      </c>
      <c r="P1349" s="264">
        <v>191</v>
      </c>
      <c r="Q1349" s="264">
        <v>190</v>
      </c>
      <c r="R1349" s="264">
        <v>43</v>
      </c>
      <c r="S1349" s="264">
        <v>0</v>
      </c>
      <c r="T1349" s="265">
        <v>0.015</v>
      </c>
      <c r="U1349" s="266">
        <v>86591</v>
      </c>
      <c r="V1349" s="266">
        <v>6152</v>
      </c>
      <c r="W1349" s="266">
        <v>6106</v>
      </c>
      <c r="X1349" s="266">
        <v>3</v>
      </c>
      <c r="Y1349" s="264">
        <v>5522</v>
      </c>
      <c r="Z1349" s="267">
        <v>0.0710119989375339</v>
      </c>
      <c r="AA1349" s="267">
        <v>0.103217972070431</v>
      </c>
      <c r="AB1349" s="267">
        <v>0.0631345177664975</v>
      </c>
      <c r="AC1349" s="268">
        <v>0.0697844355133358</v>
      </c>
      <c r="AD1349" s="269">
        <v>0.0400834543039336</v>
      </c>
      <c r="AE1349" s="270">
        <v>19905</v>
      </c>
      <c r="AF1349" s="271">
        <v>1312</v>
      </c>
      <c r="AG1349" s="271">
        <v>0</v>
      </c>
      <c r="AH1349" s="271">
        <v>20402</v>
      </c>
      <c r="AI1349" s="271">
        <v>1307</v>
      </c>
      <c r="AJ1349" s="271">
        <v>0</v>
      </c>
      <c r="AK1349" s="268">
        <v>0.0659130871640291</v>
      </c>
      <c r="AL1349" s="268">
        <v>0.0640623468287423</v>
      </c>
      <c r="AM1349" s="269">
        <v>0.00185074033528686</v>
      </c>
    </row>
    <row r="1350" spans="1:39">
      <c r="A1350" s="279" t="s">
        <v>1972</v>
      </c>
      <c r="B1350" s="280" t="s">
        <v>3365</v>
      </c>
      <c r="C1350" s="262" t="s">
        <v>2138</v>
      </c>
      <c r="D1350" s="280" t="s">
        <v>2139</v>
      </c>
      <c r="E1350" s="263">
        <v>1051</v>
      </c>
      <c r="F1350" s="263">
        <v>97</v>
      </c>
      <c r="G1350" s="263">
        <v>65</v>
      </c>
      <c r="H1350" s="263">
        <v>0</v>
      </c>
      <c r="I1350" s="263">
        <v>0</v>
      </c>
      <c r="J1350" s="264">
        <v>2009</v>
      </c>
      <c r="K1350" s="264">
        <v>151</v>
      </c>
      <c r="L1350" s="264">
        <v>151</v>
      </c>
      <c r="M1350" s="264">
        <v>0</v>
      </c>
      <c r="N1350" s="264">
        <v>0</v>
      </c>
      <c r="O1350" s="264">
        <v>1662</v>
      </c>
      <c r="P1350" s="264">
        <v>164</v>
      </c>
      <c r="Q1350" s="264">
        <v>164</v>
      </c>
      <c r="R1350" s="264">
        <v>36</v>
      </c>
      <c r="S1350" s="264">
        <v>0</v>
      </c>
      <c r="T1350" s="265">
        <v>0.015</v>
      </c>
      <c r="U1350" s="266">
        <v>55275</v>
      </c>
      <c r="V1350" s="266">
        <v>4162</v>
      </c>
      <c r="W1350" s="266">
        <v>4130</v>
      </c>
      <c r="X1350" s="266">
        <v>7</v>
      </c>
      <c r="Y1350" s="264">
        <v>3665</v>
      </c>
      <c r="Z1350" s="267">
        <v>0.0751696065128901</v>
      </c>
      <c r="AA1350" s="267">
        <v>0.0922930542340628</v>
      </c>
      <c r="AB1350" s="267">
        <v>0.0751617720258835</v>
      </c>
      <c r="AC1350" s="268">
        <v>0.098676293622142</v>
      </c>
      <c r="AD1350" s="269">
        <v>0.0171312822081793</v>
      </c>
      <c r="AE1350" s="270">
        <v>12425</v>
      </c>
      <c r="AF1350" s="271">
        <v>961</v>
      </c>
      <c r="AG1350" s="271">
        <v>0</v>
      </c>
      <c r="AH1350" s="271">
        <v>13349</v>
      </c>
      <c r="AI1350" s="271">
        <v>975</v>
      </c>
      <c r="AJ1350" s="271">
        <v>1</v>
      </c>
      <c r="AK1350" s="268">
        <v>0.0773440643863179</v>
      </c>
      <c r="AL1350" s="268">
        <v>0.0729642669862911</v>
      </c>
      <c r="AM1350" s="269">
        <v>0.00437979740002681</v>
      </c>
    </row>
    <row r="1351" spans="1:39">
      <c r="A1351" s="279" t="s">
        <v>1972</v>
      </c>
      <c r="B1351" s="280" t="s">
        <v>3367</v>
      </c>
      <c r="C1351" s="262" t="s">
        <v>2140</v>
      </c>
      <c r="D1351" s="280" t="s">
        <v>2141</v>
      </c>
      <c r="E1351" s="263">
        <v>1047</v>
      </c>
      <c r="F1351" s="263">
        <v>6</v>
      </c>
      <c r="G1351" s="263">
        <v>3</v>
      </c>
      <c r="H1351" s="263">
        <v>0</v>
      </c>
      <c r="I1351" s="263">
        <v>0</v>
      </c>
      <c r="J1351" s="264">
        <v>1319</v>
      </c>
      <c r="K1351" s="264">
        <v>9</v>
      </c>
      <c r="L1351" s="264">
        <v>9</v>
      </c>
      <c r="M1351" s="264">
        <v>1</v>
      </c>
      <c r="N1351" s="264">
        <v>0</v>
      </c>
      <c r="O1351" s="264">
        <v>1657</v>
      </c>
      <c r="P1351" s="264">
        <v>13</v>
      </c>
      <c r="Q1351" s="264">
        <v>13</v>
      </c>
      <c r="R1351" s="264">
        <v>8</v>
      </c>
      <c r="S1351" s="264">
        <v>0</v>
      </c>
      <c r="T1351" s="265">
        <v>0.015</v>
      </c>
      <c r="U1351" s="266">
        <v>46413</v>
      </c>
      <c r="V1351" s="266">
        <v>439</v>
      </c>
      <c r="W1351" s="266">
        <v>436</v>
      </c>
      <c r="X1351" s="266">
        <v>0</v>
      </c>
      <c r="Y1351" s="264">
        <v>409</v>
      </c>
      <c r="Z1351" s="267">
        <v>0.0094585568698425</v>
      </c>
      <c r="AA1351" s="267">
        <v>0.00573065902578797</v>
      </c>
      <c r="AB1351" s="267">
        <v>0.00682335102350265</v>
      </c>
      <c r="AC1351" s="268">
        <v>0.00784550392275196</v>
      </c>
      <c r="AD1351" s="269">
        <v>-0.00109269199771469</v>
      </c>
      <c r="AE1351" s="270">
        <v>10693</v>
      </c>
      <c r="AF1351" s="271">
        <v>97</v>
      </c>
      <c r="AG1351" s="271">
        <v>0</v>
      </c>
      <c r="AH1351" s="271">
        <v>10697</v>
      </c>
      <c r="AI1351" s="271">
        <v>129</v>
      </c>
      <c r="AJ1351" s="271">
        <v>0</v>
      </c>
      <c r="AK1351" s="268">
        <v>0.00907135509211634</v>
      </c>
      <c r="AL1351" s="268">
        <v>0.0120594559222212</v>
      </c>
      <c r="AM1351" s="269">
        <v>-0.00298810083010484</v>
      </c>
    </row>
    <row r="1352" spans="1:39">
      <c r="A1352" s="279" t="s">
        <v>1972</v>
      </c>
      <c r="B1352" s="280" t="s">
        <v>3367</v>
      </c>
      <c r="C1352" s="262" t="s">
        <v>2142</v>
      </c>
      <c r="D1352" s="280" t="s">
        <v>2143</v>
      </c>
      <c r="E1352" s="263">
        <v>4516</v>
      </c>
      <c r="F1352" s="263">
        <v>36</v>
      </c>
      <c r="G1352" s="263">
        <v>29</v>
      </c>
      <c r="H1352" s="263">
        <v>1</v>
      </c>
      <c r="I1352" s="263">
        <v>0</v>
      </c>
      <c r="J1352" s="264">
        <v>4767</v>
      </c>
      <c r="K1352" s="264">
        <v>47</v>
      </c>
      <c r="L1352" s="264">
        <v>47</v>
      </c>
      <c r="M1352" s="264">
        <v>9</v>
      </c>
      <c r="N1352" s="264">
        <v>0</v>
      </c>
      <c r="O1352" s="264">
        <v>6402</v>
      </c>
      <c r="P1352" s="264">
        <v>52</v>
      </c>
      <c r="Q1352" s="264">
        <v>52</v>
      </c>
      <c r="R1352" s="264">
        <v>25</v>
      </c>
      <c r="S1352" s="264">
        <v>0</v>
      </c>
      <c r="T1352" s="265">
        <v>0.015</v>
      </c>
      <c r="U1352" s="266">
        <v>178785</v>
      </c>
      <c r="V1352" s="266">
        <v>1391</v>
      </c>
      <c r="W1352" s="266">
        <v>1384</v>
      </c>
      <c r="X1352" s="266">
        <v>0</v>
      </c>
      <c r="Y1352" s="264">
        <v>1270</v>
      </c>
      <c r="Z1352" s="267">
        <v>0.00778029476745812</v>
      </c>
      <c r="AA1352" s="267">
        <v>0.00797165633303809</v>
      </c>
      <c r="AB1352" s="267">
        <v>0.00985945038808475</v>
      </c>
      <c r="AC1352" s="268">
        <v>0.00812246173070915</v>
      </c>
      <c r="AD1352" s="269">
        <v>-0.00188779405504666</v>
      </c>
      <c r="AE1352" s="270">
        <v>41609</v>
      </c>
      <c r="AF1352" s="271">
        <v>316</v>
      </c>
      <c r="AG1352" s="271">
        <v>0</v>
      </c>
      <c r="AH1352" s="271">
        <v>42411</v>
      </c>
      <c r="AI1352" s="271">
        <v>307</v>
      </c>
      <c r="AJ1352" s="271">
        <v>0</v>
      </c>
      <c r="AK1352" s="268">
        <v>0.00759451080295128</v>
      </c>
      <c r="AL1352" s="268">
        <v>0.00723868807620664</v>
      </c>
      <c r="AM1352" s="269">
        <v>0.000355822726744641</v>
      </c>
    </row>
    <row r="1353" spans="1:39">
      <c r="A1353" s="279" t="s">
        <v>1972</v>
      </c>
      <c r="B1353" s="280" t="s">
        <v>3367</v>
      </c>
      <c r="C1353" s="262" t="s">
        <v>2144</v>
      </c>
      <c r="D1353" s="280" t="s">
        <v>2145</v>
      </c>
      <c r="E1353" s="263">
        <v>4530</v>
      </c>
      <c r="F1353" s="263">
        <v>63</v>
      </c>
      <c r="G1353" s="263">
        <v>44</v>
      </c>
      <c r="H1353" s="263">
        <v>0</v>
      </c>
      <c r="I1353" s="263">
        <v>0</v>
      </c>
      <c r="J1353" s="264">
        <v>5093</v>
      </c>
      <c r="K1353" s="264">
        <v>70</v>
      </c>
      <c r="L1353" s="264">
        <v>70</v>
      </c>
      <c r="M1353" s="264">
        <v>8</v>
      </c>
      <c r="N1353" s="264">
        <v>0</v>
      </c>
      <c r="O1353" s="264">
        <v>6449</v>
      </c>
      <c r="P1353" s="264">
        <v>87</v>
      </c>
      <c r="Q1353" s="264">
        <v>87</v>
      </c>
      <c r="R1353" s="264">
        <v>47</v>
      </c>
      <c r="S1353" s="264">
        <v>0</v>
      </c>
      <c r="T1353" s="265">
        <v>0.015</v>
      </c>
      <c r="U1353" s="266">
        <v>184554</v>
      </c>
      <c r="V1353" s="266">
        <v>2612</v>
      </c>
      <c r="W1353" s="266">
        <v>2593</v>
      </c>
      <c r="X1353" s="266">
        <v>0</v>
      </c>
      <c r="Y1353" s="264">
        <v>2419</v>
      </c>
      <c r="Z1353" s="267">
        <v>0.0141530392188736</v>
      </c>
      <c r="AA1353" s="267">
        <v>0.0139072847682119</v>
      </c>
      <c r="AB1353" s="267">
        <v>0.0137443549970548</v>
      </c>
      <c r="AC1353" s="268">
        <v>0.0134904636377733</v>
      </c>
      <c r="AD1353" s="269">
        <v>0.000162929771157139</v>
      </c>
      <c r="AE1353" s="270">
        <v>42633</v>
      </c>
      <c r="AF1353" s="271">
        <v>613</v>
      </c>
      <c r="AG1353" s="271">
        <v>0</v>
      </c>
      <c r="AH1353" s="271">
        <v>43731</v>
      </c>
      <c r="AI1353" s="271">
        <v>611</v>
      </c>
      <c r="AJ1353" s="271">
        <v>0</v>
      </c>
      <c r="AK1353" s="268">
        <v>0.0143785330612436</v>
      </c>
      <c r="AL1353" s="268">
        <v>0.0139717820310535</v>
      </c>
      <c r="AM1353" s="269">
        <v>0.000406751030190151</v>
      </c>
    </row>
    <row r="1354" spans="1:39">
      <c r="A1354" s="279" t="s">
        <v>1972</v>
      </c>
      <c r="B1354" s="280" t="s">
        <v>3367</v>
      </c>
      <c r="C1354" s="262" t="s">
        <v>2146</v>
      </c>
      <c r="D1354" s="280" t="s">
        <v>2147</v>
      </c>
      <c r="E1354" s="263">
        <v>3309</v>
      </c>
      <c r="F1354" s="263">
        <v>48</v>
      </c>
      <c r="G1354" s="263">
        <v>34</v>
      </c>
      <c r="H1354" s="263">
        <v>2</v>
      </c>
      <c r="I1354" s="263">
        <v>0</v>
      </c>
      <c r="J1354" s="264">
        <v>3603</v>
      </c>
      <c r="K1354" s="264">
        <v>32</v>
      </c>
      <c r="L1354" s="264">
        <v>32</v>
      </c>
      <c r="M1354" s="264">
        <v>6</v>
      </c>
      <c r="N1354" s="264">
        <v>0</v>
      </c>
      <c r="O1354" s="264">
        <v>4591</v>
      </c>
      <c r="P1354" s="264">
        <v>35</v>
      </c>
      <c r="Q1354" s="264">
        <v>35</v>
      </c>
      <c r="R1354" s="264">
        <v>21</v>
      </c>
      <c r="S1354" s="264">
        <v>0</v>
      </c>
      <c r="T1354" s="265">
        <v>0.015</v>
      </c>
      <c r="U1354" s="266">
        <v>134588</v>
      </c>
      <c r="V1354" s="266">
        <v>1301</v>
      </c>
      <c r="W1354" s="266">
        <v>1287</v>
      </c>
      <c r="X1354" s="266">
        <v>3</v>
      </c>
      <c r="Y1354" s="264">
        <v>1192</v>
      </c>
      <c r="Z1354" s="267">
        <v>0.00964424762980355</v>
      </c>
      <c r="AA1354" s="267">
        <v>0.014505893019039</v>
      </c>
      <c r="AB1354" s="267">
        <v>0.00888148764918124</v>
      </c>
      <c r="AC1354" s="268">
        <v>0.00762361141363537</v>
      </c>
      <c r="AD1354" s="269">
        <v>0.00562440536985775</v>
      </c>
      <c r="AE1354" s="270">
        <v>30398</v>
      </c>
      <c r="AF1354" s="271">
        <v>334</v>
      </c>
      <c r="AG1354" s="271">
        <v>0</v>
      </c>
      <c r="AH1354" s="271">
        <v>31229</v>
      </c>
      <c r="AI1354" s="271">
        <v>293</v>
      </c>
      <c r="AJ1354" s="271">
        <v>2</v>
      </c>
      <c r="AK1354" s="268">
        <v>0.0109875649713797</v>
      </c>
      <c r="AL1354" s="268">
        <v>0.00931826187197797</v>
      </c>
      <c r="AM1354" s="269">
        <v>0.00166930309940173</v>
      </c>
    </row>
    <row r="1355" spans="1:39">
      <c r="A1355" s="279" t="s">
        <v>1972</v>
      </c>
      <c r="B1355" s="280" t="s">
        <v>3367</v>
      </c>
      <c r="C1355" s="262" t="s">
        <v>2148</v>
      </c>
      <c r="D1355" s="280" t="s">
        <v>2149</v>
      </c>
      <c r="E1355" s="263">
        <v>1454</v>
      </c>
      <c r="F1355" s="263">
        <v>22</v>
      </c>
      <c r="G1355" s="263">
        <v>17</v>
      </c>
      <c r="H1355" s="263">
        <v>0</v>
      </c>
      <c r="I1355" s="263">
        <v>0</v>
      </c>
      <c r="J1355" s="264">
        <v>1722</v>
      </c>
      <c r="K1355" s="264">
        <v>36</v>
      </c>
      <c r="L1355" s="264">
        <v>36</v>
      </c>
      <c r="M1355" s="264">
        <v>6</v>
      </c>
      <c r="N1355" s="264">
        <v>0</v>
      </c>
      <c r="O1355" s="264">
        <v>2165</v>
      </c>
      <c r="P1355" s="264">
        <v>23</v>
      </c>
      <c r="Q1355" s="264">
        <v>23</v>
      </c>
      <c r="R1355" s="264">
        <v>12</v>
      </c>
      <c r="S1355" s="264">
        <v>0</v>
      </c>
      <c r="T1355" s="265">
        <v>0.015</v>
      </c>
      <c r="U1355" s="266">
        <v>60562</v>
      </c>
      <c r="V1355" s="266">
        <v>1015</v>
      </c>
      <c r="W1355" s="266">
        <v>1010</v>
      </c>
      <c r="X1355" s="266">
        <v>0</v>
      </c>
      <c r="Y1355" s="264">
        <v>932</v>
      </c>
      <c r="Z1355" s="267">
        <v>0.0167596842904792</v>
      </c>
      <c r="AA1355" s="267">
        <v>0.015130674002751</v>
      </c>
      <c r="AB1355" s="267">
        <v>0.0209059233449477</v>
      </c>
      <c r="AC1355" s="268">
        <v>0.0106235565819861</v>
      </c>
      <c r="AD1355" s="269">
        <v>-0.0057752493421967</v>
      </c>
      <c r="AE1355" s="270">
        <v>14070</v>
      </c>
      <c r="AF1355" s="271">
        <v>249</v>
      </c>
      <c r="AG1355" s="271">
        <v>0</v>
      </c>
      <c r="AH1355" s="271">
        <v>14172</v>
      </c>
      <c r="AI1355" s="271">
        <v>222</v>
      </c>
      <c r="AJ1355" s="271">
        <v>0</v>
      </c>
      <c r="AK1355" s="268">
        <v>0.0176972281449893</v>
      </c>
      <c r="AL1355" s="268">
        <v>0.0156646909398815</v>
      </c>
      <c r="AM1355" s="269">
        <v>0.00203253720510788</v>
      </c>
    </row>
    <row r="1356" spans="1:39">
      <c r="A1356" s="279" t="s">
        <v>1972</v>
      </c>
      <c r="B1356" s="280" t="s">
        <v>3367</v>
      </c>
      <c r="C1356" s="262" t="s">
        <v>2150</v>
      </c>
      <c r="D1356" s="280" t="s">
        <v>2151</v>
      </c>
      <c r="E1356" s="263">
        <v>1957</v>
      </c>
      <c r="F1356" s="263">
        <v>12</v>
      </c>
      <c r="G1356" s="263">
        <v>8</v>
      </c>
      <c r="H1356" s="263">
        <v>0</v>
      </c>
      <c r="I1356" s="263">
        <v>0</v>
      </c>
      <c r="J1356" s="264">
        <v>2186</v>
      </c>
      <c r="K1356" s="264">
        <v>20</v>
      </c>
      <c r="L1356" s="264">
        <v>20</v>
      </c>
      <c r="M1356" s="264">
        <v>2</v>
      </c>
      <c r="N1356" s="264">
        <v>0</v>
      </c>
      <c r="O1356" s="264">
        <v>2844</v>
      </c>
      <c r="P1356" s="264">
        <v>41</v>
      </c>
      <c r="Q1356" s="264">
        <v>41</v>
      </c>
      <c r="R1356" s="264">
        <v>21</v>
      </c>
      <c r="S1356" s="264">
        <v>0</v>
      </c>
      <c r="T1356" s="265">
        <v>0.015</v>
      </c>
      <c r="U1356" s="266">
        <v>79537</v>
      </c>
      <c r="V1356" s="266">
        <v>580</v>
      </c>
      <c r="W1356" s="266">
        <v>575</v>
      </c>
      <c r="X1356" s="266">
        <v>0</v>
      </c>
      <c r="Y1356" s="264">
        <v>520</v>
      </c>
      <c r="Z1356" s="267">
        <v>0.00729220362849994</v>
      </c>
      <c r="AA1356" s="267">
        <v>0.00613183444047011</v>
      </c>
      <c r="AB1356" s="267">
        <v>0.00914913083257091</v>
      </c>
      <c r="AC1356" s="268">
        <v>0.0144163150492264</v>
      </c>
      <c r="AD1356" s="269">
        <v>-0.0030172963921008</v>
      </c>
      <c r="AE1356" s="270">
        <v>18466</v>
      </c>
      <c r="AF1356" s="271">
        <v>136</v>
      </c>
      <c r="AG1356" s="271">
        <v>0</v>
      </c>
      <c r="AH1356" s="271">
        <v>19015</v>
      </c>
      <c r="AI1356" s="271">
        <v>121</v>
      </c>
      <c r="AJ1356" s="271">
        <v>0</v>
      </c>
      <c r="AK1356" s="268">
        <v>0.00736488681901874</v>
      </c>
      <c r="AL1356" s="268">
        <v>0.00636339731790692</v>
      </c>
      <c r="AM1356" s="269">
        <v>0.00100148950111182</v>
      </c>
    </row>
    <row r="1357" spans="1:39">
      <c r="A1357" s="279" t="s">
        <v>1972</v>
      </c>
      <c r="B1357" s="280" t="s">
        <v>3367</v>
      </c>
      <c r="C1357" s="262" t="s">
        <v>2152</v>
      </c>
      <c r="D1357" s="280" t="s">
        <v>2153</v>
      </c>
      <c r="E1357" s="263">
        <v>4665</v>
      </c>
      <c r="F1357" s="263">
        <v>263</v>
      </c>
      <c r="G1357" s="263">
        <v>195</v>
      </c>
      <c r="H1357" s="263">
        <v>0</v>
      </c>
      <c r="I1357" s="263">
        <v>0</v>
      </c>
      <c r="J1357" s="264">
        <v>5465</v>
      </c>
      <c r="K1357" s="264">
        <v>14</v>
      </c>
      <c r="L1357" s="264">
        <v>14</v>
      </c>
      <c r="M1357" s="264">
        <v>1</v>
      </c>
      <c r="N1357" s="264">
        <v>0</v>
      </c>
      <c r="O1357" s="264">
        <v>6761</v>
      </c>
      <c r="P1357" s="264">
        <v>175</v>
      </c>
      <c r="Q1357" s="264">
        <v>175</v>
      </c>
      <c r="R1357" s="264">
        <v>64</v>
      </c>
      <c r="S1357" s="264">
        <v>0</v>
      </c>
      <c r="T1357" s="265">
        <v>0.015</v>
      </c>
      <c r="U1357" s="266">
        <v>193166</v>
      </c>
      <c r="V1357" s="266">
        <v>4122</v>
      </c>
      <c r="W1357" s="266">
        <v>4054</v>
      </c>
      <c r="X1357" s="266">
        <v>5</v>
      </c>
      <c r="Y1357" s="264">
        <v>3645</v>
      </c>
      <c r="Z1357" s="267">
        <v>0.0213132745928372</v>
      </c>
      <c r="AA1357" s="267">
        <v>0.0563772775991426</v>
      </c>
      <c r="AB1357" s="267">
        <v>0.00256175663311985</v>
      </c>
      <c r="AC1357" s="268">
        <v>0.0258837450081349</v>
      </c>
      <c r="AD1357" s="269">
        <v>0.0538155209660227</v>
      </c>
      <c r="AE1357" s="270">
        <v>44260</v>
      </c>
      <c r="AF1357" s="271">
        <v>1132</v>
      </c>
      <c r="AG1357" s="271">
        <v>0</v>
      </c>
      <c r="AH1357" s="271">
        <v>45191</v>
      </c>
      <c r="AI1357" s="271">
        <v>895</v>
      </c>
      <c r="AJ1357" s="271">
        <v>1</v>
      </c>
      <c r="AK1357" s="268">
        <v>0.0255761409850881</v>
      </c>
      <c r="AL1357" s="268">
        <v>0.0197827000951517</v>
      </c>
      <c r="AM1357" s="269">
        <v>0.00579344088993643</v>
      </c>
    </row>
    <row r="1358" spans="1:39">
      <c r="A1358" s="279" t="s">
        <v>1972</v>
      </c>
      <c r="B1358" s="280" t="s">
        <v>3367</v>
      </c>
      <c r="C1358" s="262" t="s">
        <v>2154</v>
      </c>
      <c r="D1358" s="280" t="s">
        <v>2155</v>
      </c>
      <c r="E1358" s="263">
        <v>3706</v>
      </c>
      <c r="F1358" s="263">
        <v>61</v>
      </c>
      <c r="G1358" s="263">
        <v>40</v>
      </c>
      <c r="H1358" s="263">
        <v>0</v>
      </c>
      <c r="I1358" s="263">
        <v>0</v>
      </c>
      <c r="J1358" s="264">
        <v>4161</v>
      </c>
      <c r="K1358" s="264">
        <v>54</v>
      </c>
      <c r="L1358" s="264">
        <v>54</v>
      </c>
      <c r="M1358" s="264">
        <v>2</v>
      </c>
      <c r="N1358" s="264">
        <v>0</v>
      </c>
      <c r="O1358" s="264">
        <v>5451</v>
      </c>
      <c r="P1358" s="264">
        <v>73</v>
      </c>
      <c r="Q1358" s="264">
        <v>73</v>
      </c>
      <c r="R1358" s="264">
        <v>42</v>
      </c>
      <c r="S1358" s="264">
        <v>0</v>
      </c>
      <c r="T1358" s="265">
        <v>0.015</v>
      </c>
      <c r="U1358" s="266">
        <v>150689</v>
      </c>
      <c r="V1358" s="266">
        <v>1655</v>
      </c>
      <c r="W1358" s="266">
        <v>1633</v>
      </c>
      <c r="X1358" s="266">
        <v>0</v>
      </c>
      <c r="Y1358" s="264">
        <v>1479</v>
      </c>
      <c r="Z1358" s="267">
        <v>0.0109828852802793</v>
      </c>
      <c r="AA1358" s="267">
        <v>0.0164597949271452</v>
      </c>
      <c r="AB1358" s="267">
        <v>0.0129776496034607</v>
      </c>
      <c r="AC1358" s="268">
        <v>0.0133920381581361</v>
      </c>
      <c r="AD1358" s="269">
        <v>0.00348214532368446</v>
      </c>
      <c r="AE1358" s="270">
        <v>35229</v>
      </c>
      <c r="AF1358" s="271">
        <v>456</v>
      </c>
      <c r="AG1358" s="271">
        <v>0</v>
      </c>
      <c r="AH1358" s="271">
        <v>35271</v>
      </c>
      <c r="AI1358" s="271">
        <v>367</v>
      </c>
      <c r="AJ1358" s="271">
        <v>0</v>
      </c>
      <c r="AK1358" s="268">
        <v>0.0129438814612961</v>
      </c>
      <c r="AL1358" s="268">
        <v>0.0104051487057356</v>
      </c>
      <c r="AM1358" s="269">
        <v>0.0025387327555605</v>
      </c>
    </row>
    <row r="1359" spans="1:39">
      <c r="A1359" s="279" t="s">
        <v>1972</v>
      </c>
      <c r="B1359" s="280" t="s">
        <v>3367</v>
      </c>
      <c r="C1359" s="262" t="s">
        <v>2156</v>
      </c>
      <c r="D1359" s="280" t="s">
        <v>2157</v>
      </c>
      <c r="E1359" s="263">
        <v>4132</v>
      </c>
      <c r="F1359" s="263">
        <v>60</v>
      </c>
      <c r="G1359" s="263">
        <v>39</v>
      </c>
      <c r="H1359" s="263">
        <v>0</v>
      </c>
      <c r="I1359" s="263">
        <v>0</v>
      </c>
      <c r="J1359" s="264">
        <v>4614</v>
      </c>
      <c r="K1359" s="264">
        <v>92</v>
      </c>
      <c r="L1359" s="264">
        <v>92</v>
      </c>
      <c r="M1359" s="264">
        <v>0</v>
      </c>
      <c r="N1359" s="264">
        <v>0</v>
      </c>
      <c r="O1359" s="264">
        <v>5973</v>
      </c>
      <c r="P1359" s="264">
        <v>75</v>
      </c>
      <c r="Q1359" s="264">
        <v>75</v>
      </c>
      <c r="R1359" s="264">
        <v>18</v>
      </c>
      <c r="S1359" s="264">
        <v>0</v>
      </c>
      <c r="T1359" s="265">
        <v>0.015</v>
      </c>
      <c r="U1359" s="266">
        <v>166102</v>
      </c>
      <c r="V1359" s="266">
        <v>2125</v>
      </c>
      <c r="W1359" s="266">
        <v>2104</v>
      </c>
      <c r="X1359" s="266">
        <v>0</v>
      </c>
      <c r="Y1359" s="264">
        <v>1898</v>
      </c>
      <c r="Z1359" s="267">
        <v>0.0127933438489603</v>
      </c>
      <c r="AA1359" s="267">
        <v>0.0145208131655373</v>
      </c>
      <c r="AB1359" s="267">
        <v>0.0199393151278717</v>
      </c>
      <c r="AC1359" s="268">
        <v>0.0125565042692115</v>
      </c>
      <c r="AD1359" s="269">
        <v>-0.00541850196233442</v>
      </c>
      <c r="AE1359" s="270">
        <v>38053</v>
      </c>
      <c r="AF1359" s="271">
        <v>518</v>
      </c>
      <c r="AG1359" s="271">
        <v>0</v>
      </c>
      <c r="AH1359" s="271">
        <v>38349</v>
      </c>
      <c r="AI1359" s="271">
        <v>491</v>
      </c>
      <c r="AJ1359" s="271">
        <v>0</v>
      </c>
      <c r="AK1359" s="268">
        <v>0.0136125929624471</v>
      </c>
      <c r="AL1359" s="268">
        <v>0.0128034629325406</v>
      </c>
      <c r="AM1359" s="269">
        <v>0.000809130029906499</v>
      </c>
    </row>
    <row r="1360" spans="1:39">
      <c r="A1360" s="279" t="s">
        <v>1972</v>
      </c>
      <c r="B1360" s="280" t="s">
        <v>3367</v>
      </c>
      <c r="C1360" s="262" t="s">
        <v>2158</v>
      </c>
      <c r="D1360" s="280" t="s">
        <v>2159</v>
      </c>
      <c r="E1360" s="263">
        <v>3355</v>
      </c>
      <c r="F1360" s="263">
        <v>40</v>
      </c>
      <c r="G1360" s="263">
        <v>30</v>
      </c>
      <c r="H1360" s="263">
        <v>0</v>
      </c>
      <c r="I1360" s="263">
        <v>0</v>
      </c>
      <c r="J1360" s="264">
        <v>3707</v>
      </c>
      <c r="K1360" s="264">
        <v>39</v>
      </c>
      <c r="L1360" s="264">
        <v>39</v>
      </c>
      <c r="M1360" s="264">
        <v>1</v>
      </c>
      <c r="N1360" s="264">
        <v>0</v>
      </c>
      <c r="O1360" s="264">
        <v>4796</v>
      </c>
      <c r="P1360" s="264">
        <v>44</v>
      </c>
      <c r="Q1360" s="264">
        <v>44</v>
      </c>
      <c r="R1360" s="264">
        <v>17</v>
      </c>
      <c r="S1360" s="264">
        <v>0</v>
      </c>
      <c r="T1360" s="265">
        <v>0.015</v>
      </c>
      <c r="U1360" s="266">
        <v>135046</v>
      </c>
      <c r="V1360" s="266">
        <v>1595</v>
      </c>
      <c r="W1360" s="266">
        <v>1584</v>
      </c>
      <c r="X1360" s="266">
        <v>0</v>
      </c>
      <c r="Y1360" s="264">
        <v>1464</v>
      </c>
      <c r="Z1360" s="267">
        <v>0.0118107903973461</v>
      </c>
      <c r="AA1360" s="267">
        <v>0.0119225037257824</v>
      </c>
      <c r="AB1360" s="267">
        <v>0.0105206366333963</v>
      </c>
      <c r="AC1360" s="268">
        <v>0.00917431192660551</v>
      </c>
      <c r="AD1360" s="269">
        <v>0.00140186709238614</v>
      </c>
      <c r="AE1360" s="270">
        <v>31255</v>
      </c>
      <c r="AF1360" s="271">
        <v>367</v>
      </c>
      <c r="AG1360" s="271">
        <v>0</v>
      </c>
      <c r="AH1360" s="271">
        <v>31367</v>
      </c>
      <c r="AI1360" s="271">
        <v>361</v>
      </c>
      <c r="AJ1360" s="271">
        <v>0</v>
      </c>
      <c r="AK1360" s="268">
        <v>0.0117421212605983</v>
      </c>
      <c r="AL1360" s="268">
        <v>0.0115089106385692</v>
      </c>
      <c r="AM1360" s="269">
        <v>0.000233210622029108</v>
      </c>
    </row>
    <row r="1361" spans="1:39">
      <c r="A1361" s="279" t="s">
        <v>1972</v>
      </c>
      <c r="B1361" s="280" t="s">
        <v>3367</v>
      </c>
      <c r="C1361" s="262" t="s">
        <v>2160</v>
      </c>
      <c r="D1361" s="280" t="s">
        <v>2161</v>
      </c>
      <c r="E1361" s="263">
        <v>1937</v>
      </c>
      <c r="F1361" s="263">
        <v>21</v>
      </c>
      <c r="G1361" s="263">
        <v>16</v>
      </c>
      <c r="H1361" s="263">
        <v>0</v>
      </c>
      <c r="I1361" s="263">
        <v>0</v>
      </c>
      <c r="J1361" s="264">
        <v>2218</v>
      </c>
      <c r="K1361" s="264">
        <v>25</v>
      </c>
      <c r="L1361" s="264">
        <v>25</v>
      </c>
      <c r="M1361" s="264">
        <v>2</v>
      </c>
      <c r="N1361" s="264">
        <v>0</v>
      </c>
      <c r="O1361" s="264">
        <v>2917</v>
      </c>
      <c r="P1361" s="264">
        <v>33</v>
      </c>
      <c r="Q1361" s="264">
        <v>33</v>
      </c>
      <c r="R1361" s="264">
        <v>18</v>
      </c>
      <c r="S1361" s="264">
        <v>0</v>
      </c>
      <c r="T1361" s="265">
        <v>0.015</v>
      </c>
      <c r="U1361" s="266">
        <v>79596</v>
      </c>
      <c r="V1361" s="266">
        <v>948</v>
      </c>
      <c r="W1361" s="266">
        <v>943</v>
      </c>
      <c r="X1361" s="266">
        <v>0</v>
      </c>
      <c r="Y1361" s="264">
        <v>879</v>
      </c>
      <c r="Z1361" s="267">
        <v>0.0119101462385044</v>
      </c>
      <c r="AA1361" s="267">
        <v>0.0108415074858028</v>
      </c>
      <c r="AB1361" s="267">
        <v>0.0112714156898106</v>
      </c>
      <c r="AC1361" s="268">
        <v>0.0113129928008228</v>
      </c>
      <c r="AD1361" s="269">
        <v>-0.000429908204007854</v>
      </c>
      <c r="AE1361" s="270">
        <v>18966</v>
      </c>
      <c r="AF1361" s="271">
        <v>241</v>
      </c>
      <c r="AG1361" s="271">
        <v>0</v>
      </c>
      <c r="AH1361" s="271">
        <v>18793</v>
      </c>
      <c r="AI1361" s="271">
        <v>188</v>
      </c>
      <c r="AJ1361" s="271">
        <v>0</v>
      </c>
      <c r="AK1361" s="268">
        <v>0.0127069492776548</v>
      </c>
      <c r="AL1361" s="268">
        <v>0.0100037247911456</v>
      </c>
      <c r="AM1361" s="269">
        <v>0.00270322448650911</v>
      </c>
    </row>
    <row r="1362" spans="1:39">
      <c r="A1362" s="279" t="s">
        <v>1972</v>
      </c>
      <c r="B1362" s="280" t="s">
        <v>3367</v>
      </c>
      <c r="C1362" s="262" t="s">
        <v>2162</v>
      </c>
      <c r="D1362" s="280" t="s">
        <v>2163</v>
      </c>
      <c r="E1362" s="263">
        <v>5333</v>
      </c>
      <c r="F1362" s="263">
        <v>133</v>
      </c>
      <c r="G1362" s="263">
        <v>94</v>
      </c>
      <c r="H1362" s="263">
        <v>0</v>
      </c>
      <c r="I1362" s="263">
        <v>0</v>
      </c>
      <c r="J1362" s="264">
        <v>6070</v>
      </c>
      <c r="K1362" s="264">
        <v>208</v>
      </c>
      <c r="L1362" s="264">
        <v>208</v>
      </c>
      <c r="M1362" s="264">
        <v>1</v>
      </c>
      <c r="N1362" s="264">
        <v>0</v>
      </c>
      <c r="O1362" s="264">
        <v>7611</v>
      </c>
      <c r="P1362" s="264">
        <v>89</v>
      </c>
      <c r="Q1362" s="264">
        <v>88</v>
      </c>
      <c r="R1362" s="264">
        <v>25</v>
      </c>
      <c r="S1362" s="264">
        <v>0</v>
      </c>
      <c r="T1362" s="265">
        <v>0.015</v>
      </c>
      <c r="U1362" s="266">
        <v>221270</v>
      </c>
      <c r="V1362" s="266">
        <v>4403</v>
      </c>
      <c r="W1362" s="266">
        <v>4363</v>
      </c>
      <c r="X1362" s="266">
        <v>2</v>
      </c>
      <c r="Y1362" s="264">
        <v>3912</v>
      </c>
      <c r="Z1362" s="267">
        <v>0.0198897274822615</v>
      </c>
      <c r="AA1362" s="267">
        <v>0.0249390586911682</v>
      </c>
      <c r="AB1362" s="267">
        <v>0.0342668863261944</v>
      </c>
      <c r="AC1362" s="268">
        <v>0.0116936013664433</v>
      </c>
      <c r="AD1362" s="269">
        <v>-0.0093278276350262</v>
      </c>
      <c r="AE1362" s="270">
        <v>50758</v>
      </c>
      <c r="AF1362" s="271">
        <v>1039</v>
      </c>
      <c r="AG1362" s="271">
        <v>0</v>
      </c>
      <c r="AH1362" s="271">
        <v>52224</v>
      </c>
      <c r="AI1362" s="271">
        <v>1104</v>
      </c>
      <c r="AJ1362" s="271">
        <v>1</v>
      </c>
      <c r="AK1362" s="268">
        <v>0.0204696796564088</v>
      </c>
      <c r="AL1362" s="268">
        <v>0.0211205575980392</v>
      </c>
      <c r="AM1362" s="269">
        <v>-0.000650877941630375</v>
      </c>
    </row>
    <row r="1363" spans="1:39">
      <c r="A1363" s="279" t="s">
        <v>1972</v>
      </c>
      <c r="B1363" s="280" t="s">
        <v>3367</v>
      </c>
      <c r="C1363" s="262" t="s">
        <v>2164</v>
      </c>
      <c r="D1363" s="280" t="s">
        <v>2165</v>
      </c>
      <c r="E1363" s="263">
        <v>4030</v>
      </c>
      <c r="F1363" s="263">
        <v>92</v>
      </c>
      <c r="G1363" s="263">
        <v>74</v>
      </c>
      <c r="H1363" s="263">
        <v>1</v>
      </c>
      <c r="I1363" s="263">
        <v>0</v>
      </c>
      <c r="J1363" s="264">
        <v>4515</v>
      </c>
      <c r="K1363" s="264">
        <v>52</v>
      </c>
      <c r="L1363" s="264">
        <v>52</v>
      </c>
      <c r="M1363" s="264">
        <v>1</v>
      </c>
      <c r="N1363" s="264">
        <v>0</v>
      </c>
      <c r="O1363" s="264">
        <v>5507</v>
      </c>
      <c r="P1363" s="264">
        <v>84</v>
      </c>
      <c r="Q1363" s="264">
        <v>84</v>
      </c>
      <c r="R1363" s="264">
        <v>35</v>
      </c>
      <c r="S1363" s="264">
        <v>0</v>
      </c>
      <c r="T1363" s="265">
        <v>0.015</v>
      </c>
      <c r="U1363" s="266">
        <v>165106</v>
      </c>
      <c r="V1363" s="266">
        <v>2190</v>
      </c>
      <c r="W1363" s="266">
        <v>2172</v>
      </c>
      <c r="X1363" s="266">
        <v>1</v>
      </c>
      <c r="Y1363" s="264">
        <v>1959</v>
      </c>
      <c r="Z1363" s="267">
        <v>0.0132581493101402</v>
      </c>
      <c r="AA1363" s="267">
        <v>0.0228287841191067</v>
      </c>
      <c r="AB1363" s="267">
        <v>0.0115171650055371</v>
      </c>
      <c r="AC1363" s="268">
        <v>0.0152533139640458</v>
      </c>
      <c r="AD1363" s="269">
        <v>0.0113116191135696</v>
      </c>
      <c r="AE1363" s="270">
        <v>37075</v>
      </c>
      <c r="AF1363" s="271">
        <v>504</v>
      </c>
      <c r="AG1363" s="271">
        <v>0</v>
      </c>
      <c r="AH1363" s="271">
        <v>39079</v>
      </c>
      <c r="AI1363" s="271">
        <v>542</v>
      </c>
      <c r="AJ1363" s="271">
        <v>1</v>
      </c>
      <c r="AK1363" s="268">
        <v>0.0135940660822657</v>
      </c>
      <c r="AL1363" s="268">
        <v>0.0138437523989867</v>
      </c>
      <c r="AM1363" s="269">
        <v>-0.00024968631672099</v>
      </c>
    </row>
    <row r="1364" spans="1:39">
      <c r="A1364" s="279" t="s">
        <v>1972</v>
      </c>
      <c r="B1364" s="280" t="s">
        <v>3367</v>
      </c>
      <c r="C1364" s="262" t="s">
        <v>2166</v>
      </c>
      <c r="D1364" s="280" t="s">
        <v>2167</v>
      </c>
      <c r="E1364" s="263">
        <v>3070</v>
      </c>
      <c r="F1364" s="263">
        <v>35</v>
      </c>
      <c r="G1364" s="263">
        <v>23</v>
      </c>
      <c r="H1364" s="263">
        <v>0</v>
      </c>
      <c r="I1364" s="263">
        <v>0</v>
      </c>
      <c r="J1364" s="264">
        <v>3268</v>
      </c>
      <c r="K1364" s="264">
        <v>63</v>
      </c>
      <c r="L1364" s="264">
        <v>62</v>
      </c>
      <c r="M1364" s="264">
        <v>0</v>
      </c>
      <c r="N1364" s="264">
        <v>0</v>
      </c>
      <c r="O1364" s="264">
        <v>4627</v>
      </c>
      <c r="P1364" s="264">
        <v>67</v>
      </c>
      <c r="Q1364" s="264">
        <v>67</v>
      </c>
      <c r="R1364" s="264">
        <v>26</v>
      </c>
      <c r="S1364" s="264">
        <v>0</v>
      </c>
      <c r="T1364" s="265">
        <v>0.015</v>
      </c>
      <c r="U1364" s="266">
        <v>125363</v>
      </c>
      <c r="V1364" s="266">
        <v>1507</v>
      </c>
      <c r="W1364" s="266">
        <v>1494</v>
      </c>
      <c r="X1364" s="266">
        <v>7</v>
      </c>
      <c r="Y1364" s="264">
        <v>1333</v>
      </c>
      <c r="Z1364" s="267">
        <v>0.0119652529055622</v>
      </c>
      <c r="AA1364" s="267">
        <v>0.011400651465798</v>
      </c>
      <c r="AB1364" s="267">
        <v>0.0192778457772338</v>
      </c>
      <c r="AC1364" s="268">
        <v>0.014480224767668</v>
      </c>
      <c r="AD1364" s="269">
        <v>-0.00787719431143574</v>
      </c>
      <c r="AE1364" s="270">
        <v>29510</v>
      </c>
      <c r="AF1364" s="271">
        <v>380</v>
      </c>
      <c r="AG1364" s="271">
        <v>3</v>
      </c>
      <c r="AH1364" s="271">
        <v>29563</v>
      </c>
      <c r="AI1364" s="271">
        <v>362</v>
      </c>
      <c r="AJ1364" s="271">
        <v>4</v>
      </c>
      <c r="AK1364" s="268">
        <v>0.0127753303964758</v>
      </c>
      <c r="AL1364" s="268">
        <v>0.0121097317592937</v>
      </c>
      <c r="AM1364" s="269">
        <v>0.000665598637182059</v>
      </c>
    </row>
    <row r="1365" spans="1:39">
      <c r="A1365" s="279" t="s">
        <v>1972</v>
      </c>
      <c r="B1365" s="280" t="s">
        <v>3367</v>
      </c>
      <c r="C1365" s="262" t="s">
        <v>2168</v>
      </c>
      <c r="D1365" s="280" t="s">
        <v>2169</v>
      </c>
      <c r="E1365" s="263">
        <v>4677</v>
      </c>
      <c r="F1365" s="263">
        <v>66</v>
      </c>
      <c r="G1365" s="263">
        <v>39</v>
      </c>
      <c r="H1365" s="263">
        <v>0</v>
      </c>
      <c r="I1365" s="263">
        <v>0</v>
      </c>
      <c r="J1365" s="264">
        <v>4907</v>
      </c>
      <c r="K1365" s="264">
        <v>68</v>
      </c>
      <c r="L1365" s="264">
        <v>68</v>
      </c>
      <c r="M1365" s="264">
        <v>4</v>
      </c>
      <c r="N1365" s="264">
        <v>0</v>
      </c>
      <c r="O1365" s="264">
        <v>6429</v>
      </c>
      <c r="P1365" s="264">
        <v>159</v>
      </c>
      <c r="Q1365" s="264">
        <v>159</v>
      </c>
      <c r="R1365" s="264">
        <v>51</v>
      </c>
      <c r="S1365" s="264">
        <v>0</v>
      </c>
      <c r="T1365" s="265">
        <v>0.015</v>
      </c>
      <c r="U1365" s="266">
        <v>184418</v>
      </c>
      <c r="V1365" s="266">
        <v>2162</v>
      </c>
      <c r="W1365" s="266">
        <v>2134</v>
      </c>
      <c r="X1365" s="266">
        <v>4</v>
      </c>
      <c r="Y1365" s="264">
        <v>1877</v>
      </c>
      <c r="Z1365" s="267">
        <v>0.0117016777104187</v>
      </c>
      <c r="AA1365" s="267">
        <v>0.0141116100064144</v>
      </c>
      <c r="AB1365" s="267">
        <v>0.0138577542286529</v>
      </c>
      <c r="AC1365" s="268">
        <v>0.024731684554363</v>
      </c>
      <c r="AD1365" s="269">
        <v>0.000253855777761422</v>
      </c>
      <c r="AE1365" s="270">
        <v>42266</v>
      </c>
      <c r="AF1365" s="271">
        <v>514</v>
      </c>
      <c r="AG1365" s="271">
        <v>0</v>
      </c>
      <c r="AH1365" s="271">
        <v>42877</v>
      </c>
      <c r="AI1365" s="271">
        <v>554</v>
      </c>
      <c r="AJ1365" s="271">
        <v>0</v>
      </c>
      <c r="AK1365" s="268">
        <v>0.0121610750958217</v>
      </c>
      <c r="AL1365" s="268">
        <v>0.012920680084894</v>
      </c>
      <c r="AM1365" s="269">
        <v>-0.000759604989072299</v>
      </c>
    </row>
    <row r="1366" spans="1:39">
      <c r="A1366" s="279" t="s">
        <v>1972</v>
      </c>
      <c r="B1366" s="280" t="s">
        <v>3367</v>
      </c>
      <c r="C1366" s="262" t="s">
        <v>2170</v>
      </c>
      <c r="D1366" s="280" t="s">
        <v>2171</v>
      </c>
      <c r="E1366" s="263">
        <v>2459</v>
      </c>
      <c r="F1366" s="263">
        <v>78</v>
      </c>
      <c r="G1366" s="263">
        <v>56</v>
      </c>
      <c r="H1366" s="263">
        <v>0</v>
      </c>
      <c r="I1366" s="263">
        <v>0</v>
      </c>
      <c r="J1366" s="264">
        <v>4441</v>
      </c>
      <c r="K1366" s="264">
        <v>95</v>
      </c>
      <c r="L1366" s="264">
        <v>94</v>
      </c>
      <c r="M1366" s="264">
        <v>14</v>
      </c>
      <c r="N1366" s="264">
        <v>0</v>
      </c>
      <c r="O1366" s="264">
        <v>4619</v>
      </c>
      <c r="P1366" s="264">
        <v>42</v>
      </c>
      <c r="Q1366" s="264">
        <v>42</v>
      </c>
      <c r="R1366" s="264">
        <v>29</v>
      </c>
      <c r="S1366" s="264">
        <v>0</v>
      </c>
      <c r="T1366" s="265">
        <v>0.015</v>
      </c>
      <c r="U1366" s="266">
        <v>127655</v>
      </c>
      <c r="V1366" s="266">
        <v>2300</v>
      </c>
      <c r="W1366" s="266">
        <v>2277</v>
      </c>
      <c r="X1366" s="266">
        <v>1</v>
      </c>
      <c r="Y1366" s="264">
        <v>2086</v>
      </c>
      <c r="Z1366" s="267">
        <v>0.0180094786729858</v>
      </c>
      <c r="AA1366" s="267">
        <v>0.0317202114680765</v>
      </c>
      <c r="AB1366" s="267">
        <v>0.0213915784733168</v>
      </c>
      <c r="AC1366" s="268">
        <v>0.00909287724615718</v>
      </c>
      <c r="AD1366" s="269">
        <v>0.0103286329947596</v>
      </c>
      <c r="AE1366" s="270">
        <v>30085</v>
      </c>
      <c r="AF1366" s="271">
        <v>550</v>
      </c>
      <c r="AG1366" s="271">
        <v>0</v>
      </c>
      <c r="AH1366" s="271">
        <v>30522</v>
      </c>
      <c r="AI1366" s="271">
        <v>542</v>
      </c>
      <c r="AJ1366" s="271">
        <v>1</v>
      </c>
      <c r="AK1366" s="268">
        <v>0.0182815356489945</v>
      </c>
      <c r="AL1366" s="268">
        <v>0.0177249197300308</v>
      </c>
      <c r="AM1366" s="269">
        <v>0.000556615918963718</v>
      </c>
    </row>
    <row r="1367" spans="1:39">
      <c r="A1367" s="279" t="s">
        <v>1972</v>
      </c>
      <c r="B1367" s="280" t="s">
        <v>3367</v>
      </c>
      <c r="C1367" s="262" t="s">
        <v>2172</v>
      </c>
      <c r="D1367" s="280" t="s">
        <v>2173</v>
      </c>
      <c r="E1367" s="263">
        <v>1270</v>
      </c>
      <c r="F1367" s="263">
        <v>33</v>
      </c>
      <c r="G1367" s="263">
        <v>27</v>
      </c>
      <c r="H1367" s="263">
        <v>0</v>
      </c>
      <c r="I1367" s="263">
        <v>0</v>
      </c>
      <c r="J1367" s="264">
        <v>2111</v>
      </c>
      <c r="K1367" s="264">
        <v>45</v>
      </c>
      <c r="L1367" s="264">
        <v>45</v>
      </c>
      <c r="M1367" s="264">
        <v>4</v>
      </c>
      <c r="N1367" s="264">
        <v>0</v>
      </c>
      <c r="O1367" s="264">
        <v>2293</v>
      </c>
      <c r="P1367" s="264">
        <v>33</v>
      </c>
      <c r="Q1367" s="264">
        <v>33</v>
      </c>
      <c r="R1367" s="264">
        <v>19</v>
      </c>
      <c r="S1367" s="264">
        <v>1</v>
      </c>
      <c r="T1367" s="265">
        <v>0.015</v>
      </c>
      <c r="U1367" s="266">
        <v>64537</v>
      </c>
      <c r="V1367" s="266">
        <v>1067</v>
      </c>
      <c r="W1367" s="266">
        <v>1061</v>
      </c>
      <c r="X1367" s="266">
        <v>3</v>
      </c>
      <c r="Y1367" s="264">
        <v>959</v>
      </c>
      <c r="Z1367" s="267">
        <v>0.0164866665633667</v>
      </c>
      <c r="AA1367" s="267">
        <v>0.0259842519685039</v>
      </c>
      <c r="AB1367" s="267">
        <v>0.0213169114163903</v>
      </c>
      <c r="AC1367" s="268">
        <v>0.0139555167902311</v>
      </c>
      <c r="AD1367" s="269">
        <v>0.0046673405521136</v>
      </c>
      <c r="AE1367" s="270">
        <v>14850</v>
      </c>
      <c r="AF1367" s="271">
        <v>238</v>
      </c>
      <c r="AG1367" s="271">
        <v>1</v>
      </c>
      <c r="AH1367" s="271">
        <v>15619</v>
      </c>
      <c r="AI1367" s="271">
        <v>240</v>
      </c>
      <c r="AJ1367" s="271">
        <v>1</v>
      </c>
      <c r="AK1367" s="268">
        <v>0.015959595959596</v>
      </c>
      <c r="AL1367" s="268">
        <v>0.0153018759203534</v>
      </c>
      <c r="AM1367" s="269">
        <v>0.000657720039242542</v>
      </c>
    </row>
    <row r="1368" spans="1:39">
      <c r="A1368" s="279" t="s">
        <v>1972</v>
      </c>
      <c r="B1368" s="280" t="s">
        <v>3367</v>
      </c>
      <c r="C1368" s="262" t="s">
        <v>2174</v>
      </c>
      <c r="D1368" s="280" t="s">
        <v>2175</v>
      </c>
      <c r="E1368" s="263">
        <v>1902</v>
      </c>
      <c r="F1368" s="263">
        <v>30</v>
      </c>
      <c r="G1368" s="263">
        <v>19</v>
      </c>
      <c r="H1368" s="263">
        <v>0</v>
      </c>
      <c r="I1368" s="263">
        <v>0</v>
      </c>
      <c r="J1368" s="264">
        <v>3338</v>
      </c>
      <c r="K1368" s="264">
        <v>76</v>
      </c>
      <c r="L1368" s="264">
        <v>75</v>
      </c>
      <c r="M1368" s="264">
        <v>13</v>
      </c>
      <c r="N1368" s="264">
        <v>0</v>
      </c>
      <c r="O1368" s="264">
        <v>3750</v>
      </c>
      <c r="P1368" s="264">
        <v>73</v>
      </c>
      <c r="Q1368" s="264">
        <v>73</v>
      </c>
      <c r="R1368" s="264">
        <v>53</v>
      </c>
      <c r="S1368" s="264">
        <v>0</v>
      </c>
      <c r="T1368" s="265">
        <v>0.015</v>
      </c>
      <c r="U1368" s="266">
        <v>103753</v>
      </c>
      <c r="V1368" s="266">
        <v>2194</v>
      </c>
      <c r="W1368" s="266">
        <v>2181</v>
      </c>
      <c r="X1368" s="266">
        <v>1</v>
      </c>
      <c r="Y1368" s="264">
        <v>2046</v>
      </c>
      <c r="Z1368" s="267">
        <v>0.0211367382147986</v>
      </c>
      <c r="AA1368" s="267">
        <v>0.0157728706624606</v>
      </c>
      <c r="AB1368" s="267">
        <v>0.0227681246255243</v>
      </c>
      <c r="AC1368" s="268">
        <v>0.0194666666666667</v>
      </c>
      <c r="AD1368" s="269">
        <v>-0.0069952539630637</v>
      </c>
      <c r="AE1368" s="270">
        <v>23966</v>
      </c>
      <c r="AF1368" s="271">
        <v>489</v>
      </c>
      <c r="AG1368" s="271">
        <v>0</v>
      </c>
      <c r="AH1368" s="271">
        <v>24843</v>
      </c>
      <c r="AI1368" s="271">
        <v>497</v>
      </c>
      <c r="AJ1368" s="271">
        <v>0</v>
      </c>
      <c r="AK1368" s="268">
        <v>0.0204039055328382</v>
      </c>
      <c r="AL1368" s="268">
        <v>0.0200056353902508</v>
      </c>
      <c r="AM1368" s="269">
        <v>0.000398270142587413</v>
      </c>
    </row>
    <row r="1369" spans="1:39">
      <c r="A1369" s="279" t="s">
        <v>1972</v>
      </c>
      <c r="B1369" s="280" t="s">
        <v>3367</v>
      </c>
      <c r="C1369" s="262" t="s">
        <v>2176</v>
      </c>
      <c r="D1369" s="280" t="s">
        <v>2177</v>
      </c>
      <c r="E1369" s="263">
        <v>2070</v>
      </c>
      <c r="F1369" s="263">
        <v>73</v>
      </c>
      <c r="G1369" s="263">
        <v>55</v>
      </c>
      <c r="H1369" s="263">
        <v>0</v>
      </c>
      <c r="I1369" s="263">
        <v>0</v>
      </c>
      <c r="J1369" s="264">
        <v>3542</v>
      </c>
      <c r="K1369" s="264">
        <v>113</v>
      </c>
      <c r="L1369" s="264">
        <v>113</v>
      </c>
      <c r="M1369" s="264">
        <v>6</v>
      </c>
      <c r="N1369" s="264">
        <v>0</v>
      </c>
      <c r="O1369" s="264">
        <v>3671</v>
      </c>
      <c r="P1369" s="264">
        <v>101</v>
      </c>
      <c r="Q1369" s="264">
        <v>101</v>
      </c>
      <c r="R1369" s="264">
        <v>34</v>
      </c>
      <c r="S1369" s="264">
        <v>0</v>
      </c>
      <c r="T1369" s="265">
        <v>0.015</v>
      </c>
      <c r="U1369" s="266">
        <v>105602</v>
      </c>
      <c r="V1369" s="266">
        <v>3012</v>
      </c>
      <c r="W1369" s="266">
        <v>2994</v>
      </c>
      <c r="X1369" s="266">
        <v>0</v>
      </c>
      <c r="Y1369" s="264">
        <v>2726</v>
      </c>
      <c r="Z1369" s="267">
        <v>0.0285221870797902</v>
      </c>
      <c r="AA1369" s="267">
        <v>0.0352657004830918</v>
      </c>
      <c r="AB1369" s="267">
        <v>0.0319028797289667</v>
      </c>
      <c r="AC1369" s="268">
        <v>0.0275129392536094</v>
      </c>
      <c r="AD1369" s="269">
        <v>0.0033628207541251</v>
      </c>
      <c r="AE1369" s="270">
        <v>24546</v>
      </c>
      <c r="AF1369" s="271">
        <v>728</v>
      </c>
      <c r="AG1369" s="271">
        <v>0</v>
      </c>
      <c r="AH1369" s="271">
        <v>25868</v>
      </c>
      <c r="AI1369" s="271">
        <v>757</v>
      </c>
      <c r="AJ1369" s="271">
        <v>0</v>
      </c>
      <c r="AK1369" s="268">
        <v>0.0296586001792553</v>
      </c>
      <c r="AL1369" s="268">
        <v>0.0292639554662131</v>
      </c>
      <c r="AM1369" s="269">
        <v>0.000394644713042194</v>
      </c>
    </row>
    <row r="1370" spans="1:39">
      <c r="A1370" s="279" t="s">
        <v>1972</v>
      </c>
      <c r="B1370" s="280" t="s">
        <v>3367</v>
      </c>
      <c r="C1370" s="262" t="s">
        <v>2178</v>
      </c>
      <c r="D1370" s="280" t="s">
        <v>2179</v>
      </c>
      <c r="E1370" s="263">
        <v>5048</v>
      </c>
      <c r="F1370" s="263">
        <v>162</v>
      </c>
      <c r="G1370" s="263">
        <v>124</v>
      </c>
      <c r="H1370" s="263">
        <v>0</v>
      </c>
      <c r="I1370" s="263">
        <v>0</v>
      </c>
      <c r="J1370" s="264">
        <v>5624</v>
      </c>
      <c r="K1370" s="264">
        <v>178</v>
      </c>
      <c r="L1370" s="264">
        <v>178</v>
      </c>
      <c r="M1370" s="264">
        <v>15</v>
      </c>
      <c r="N1370" s="264">
        <v>0</v>
      </c>
      <c r="O1370" s="264">
        <v>7418</v>
      </c>
      <c r="P1370" s="264">
        <v>133</v>
      </c>
      <c r="Q1370" s="264">
        <v>133</v>
      </c>
      <c r="R1370" s="264">
        <v>67</v>
      </c>
      <c r="S1370" s="264">
        <v>0</v>
      </c>
      <c r="T1370" s="265">
        <v>0.015</v>
      </c>
      <c r="U1370" s="266">
        <v>205150</v>
      </c>
      <c r="V1370" s="266">
        <v>4702</v>
      </c>
      <c r="W1370" s="266">
        <v>4664</v>
      </c>
      <c r="X1370" s="266">
        <v>3</v>
      </c>
      <c r="Y1370" s="264">
        <v>4238</v>
      </c>
      <c r="Z1370" s="267">
        <v>0.0229051913234219</v>
      </c>
      <c r="AA1370" s="267">
        <v>0.0320919175911252</v>
      </c>
      <c r="AB1370" s="267">
        <v>0.0316500711237553</v>
      </c>
      <c r="AC1370" s="268">
        <v>0.0179293610137503</v>
      </c>
      <c r="AD1370" s="269">
        <v>0.000441846467369861</v>
      </c>
      <c r="AE1370" s="270">
        <v>47847</v>
      </c>
      <c r="AF1370" s="271">
        <v>1103</v>
      </c>
      <c r="AG1370" s="271">
        <v>0</v>
      </c>
      <c r="AH1370" s="271">
        <v>48453</v>
      </c>
      <c r="AI1370" s="271">
        <v>1156</v>
      </c>
      <c r="AJ1370" s="271">
        <v>0</v>
      </c>
      <c r="AK1370" s="268">
        <v>0.0230526469789119</v>
      </c>
      <c r="AL1370" s="268">
        <v>0.0238581718366252</v>
      </c>
      <c r="AM1370" s="269">
        <v>-0.000805524857713236</v>
      </c>
    </row>
    <row r="1371" spans="1:39">
      <c r="A1371" s="279" t="s">
        <v>1972</v>
      </c>
      <c r="B1371" s="280" t="s">
        <v>3367</v>
      </c>
      <c r="C1371" s="262" t="s">
        <v>2180</v>
      </c>
      <c r="D1371" s="280" t="s">
        <v>2181</v>
      </c>
      <c r="E1371" s="263">
        <v>3840</v>
      </c>
      <c r="F1371" s="263">
        <v>60</v>
      </c>
      <c r="G1371" s="263">
        <v>43</v>
      </c>
      <c r="H1371" s="263">
        <v>0</v>
      </c>
      <c r="I1371" s="263">
        <v>0</v>
      </c>
      <c r="J1371" s="264">
        <v>4193</v>
      </c>
      <c r="K1371" s="264">
        <v>68</v>
      </c>
      <c r="L1371" s="264">
        <v>68</v>
      </c>
      <c r="M1371" s="264">
        <v>1</v>
      </c>
      <c r="N1371" s="264">
        <v>0</v>
      </c>
      <c r="O1371" s="264">
        <v>5923</v>
      </c>
      <c r="P1371" s="264">
        <v>67</v>
      </c>
      <c r="Q1371" s="264">
        <v>67</v>
      </c>
      <c r="R1371" s="264">
        <v>39</v>
      </c>
      <c r="S1371" s="264">
        <v>0</v>
      </c>
      <c r="T1371" s="265">
        <v>0.015</v>
      </c>
      <c r="U1371" s="266">
        <v>157094</v>
      </c>
      <c r="V1371" s="266">
        <v>1904</v>
      </c>
      <c r="W1371" s="266">
        <v>1886</v>
      </c>
      <c r="X1371" s="266">
        <v>2</v>
      </c>
      <c r="Y1371" s="264">
        <v>1722</v>
      </c>
      <c r="Z1371" s="267">
        <v>0.0121074006645703</v>
      </c>
      <c r="AA1371" s="267">
        <v>0.015625</v>
      </c>
      <c r="AB1371" s="267">
        <v>0.0162175053660863</v>
      </c>
      <c r="AC1371" s="268">
        <v>0.0113118352186392</v>
      </c>
      <c r="AD1371" s="269">
        <v>-0.000592505366086335</v>
      </c>
      <c r="AE1371" s="270">
        <v>36918</v>
      </c>
      <c r="AF1371" s="271">
        <v>468</v>
      </c>
      <c r="AG1371" s="271">
        <v>0</v>
      </c>
      <c r="AH1371" s="271">
        <v>37697</v>
      </c>
      <c r="AI1371" s="271">
        <v>463</v>
      </c>
      <c r="AJ1371" s="271">
        <v>0</v>
      </c>
      <c r="AK1371" s="268">
        <v>0.0126767430521697</v>
      </c>
      <c r="AL1371" s="268">
        <v>0.0122821444677295</v>
      </c>
      <c r="AM1371" s="269">
        <v>0.000394598584440147</v>
      </c>
    </row>
    <row r="1372" spans="1:39">
      <c r="A1372" s="279" t="s">
        <v>1972</v>
      </c>
      <c r="B1372" s="280" t="s">
        <v>3367</v>
      </c>
      <c r="C1372" s="262" t="s">
        <v>2182</v>
      </c>
      <c r="D1372" s="280" t="s">
        <v>2183</v>
      </c>
      <c r="E1372" s="263">
        <v>4068</v>
      </c>
      <c r="F1372" s="263">
        <v>111</v>
      </c>
      <c r="G1372" s="263">
        <v>89</v>
      </c>
      <c r="H1372" s="263">
        <v>1</v>
      </c>
      <c r="I1372" s="263">
        <v>0</v>
      </c>
      <c r="J1372" s="264">
        <v>4378</v>
      </c>
      <c r="K1372" s="264">
        <v>98</v>
      </c>
      <c r="L1372" s="264">
        <v>98</v>
      </c>
      <c r="M1372" s="264">
        <v>8</v>
      </c>
      <c r="N1372" s="264">
        <v>0</v>
      </c>
      <c r="O1372" s="264">
        <v>5918</v>
      </c>
      <c r="P1372" s="264">
        <v>122</v>
      </c>
      <c r="Q1372" s="264">
        <v>122</v>
      </c>
      <c r="R1372" s="264">
        <v>66</v>
      </c>
      <c r="S1372" s="264">
        <v>0</v>
      </c>
      <c r="T1372" s="265">
        <v>0.015</v>
      </c>
      <c r="U1372" s="266">
        <v>158102</v>
      </c>
      <c r="V1372" s="266">
        <v>3709</v>
      </c>
      <c r="W1372" s="266">
        <v>3687</v>
      </c>
      <c r="X1372" s="266">
        <v>3</v>
      </c>
      <c r="Y1372" s="264">
        <v>3403</v>
      </c>
      <c r="Z1372" s="267">
        <v>0.0234405636867339</v>
      </c>
      <c r="AA1372" s="267">
        <v>0.0272861356932153</v>
      </c>
      <c r="AB1372" s="267">
        <v>0.022384650525354</v>
      </c>
      <c r="AC1372" s="268">
        <v>0.0206150726596823</v>
      </c>
      <c r="AD1372" s="269">
        <v>0.00490148516786129</v>
      </c>
      <c r="AE1372" s="270">
        <v>36994</v>
      </c>
      <c r="AF1372" s="271">
        <v>842</v>
      </c>
      <c r="AG1372" s="271">
        <v>0</v>
      </c>
      <c r="AH1372" s="271">
        <v>37692</v>
      </c>
      <c r="AI1372" s="271">
        <v>893</v>
      </c>
      <c r="AJ1372" s="271">
        <v>0</v>
      </c>
      <c r="AK1372" s="268">
        <v>0.0227604476401579</v>
      </c>
      <c r="AL1372" s="268">
        <v>0.0236920301390215</v>
      </c>
      <c r="AM1372" s="269">
        <v>-0.00093158249886368</v>
      </c>
    </row>
    <row r="1373" spans="1:39">
      <c r="A1373" s="279" t="s">
        <v>1972</v>
      </c>
      <c r="B1373" s="280" t="s">
        <v>3367</v>
      </c>
      <c r="C1373" s="262" t="s">
        <v>2184</v>
      </c>
      <c r="D1373" s="280" t="s">
        <v>2185</v>
      </c>
      <c r="E1373" s="263">
        <v>3016</v>
      </c>
      <c r="F1373" s="263">
        <v>69</v>
      </c>
      <c r="G1373" s="263">
        <v>48</v>
      </c>
      <c r="H1373" s="263">
        <v>1</v>
      </c>
      <c r="I1373" s="263">
        <v>0</v>
      </c>
      <c r="J1373" s="264">
        <v>3441</v>
      </c>
      <c r="K1373" s="264">
        <v>83</v>
      </c>
      <c r="L1373" s="264">
        <v>83</v>
      </c>
      <c r="M1373" s="264">
        <v>3</v>
      </c>
      <c r="N1373" s="264">
        <v>0</v>
      </c>
      <c r="O1373" s="264">
        <v>4483</v>
      </c>
      <c r="P1373" s="264">
        <v>82</v>
      </c>
      <c r="Q1373" s="264">
        <v>82</v>
      </c>
      <c r="R1373" s="264">
        <v>38</v>
      </c>
      <c r="S1373" s="264">
        <v>0</v>
      </c>
      <c r="T1373" s="265">
        <v>0.015</v>
      </c>
      <c r="U1373" s="266">
        <v>124637</v>
      </c>
      <c r="V1373" s="266">
        <v>2215</v>
      </c>
      <c r="W1373" s="266">
        <v>2194</v>
      </c>
      <c r="X1373" s="266">
        <v>1</v>
      </c>
      <c r="Y1373" s="264">
        <v>1996</v>
      </c>
      <c r="Z1373" s="267">
        <v>0.0177635854521531</v>
      </c>
      <c r="AA1373" s="267">
        <v>0.0228779840848806</v>
      </c>
      <c r="AB1373" s="267">
        <v>0.024120895088637</v>
      </c>
      <c r="AC1373" s="268">
        <v>0.0182913227749275</v>
      </c>
      <c r="AD1373" s="269">
        <v>-0.00124291100375639</v>
      </c>
      <c r="AE1373" s="270">
        <v>29097</v>
      </c>
      <c r="AF1373" s="271">
        <v>568</v>
      </c>
      <c r="AG1373" s="271">
        <v>1</v>
      </c>
      <c r="AH1373" s="271">
        <v>29484</v>
      </c>
      <c r="AI1373" s="271">
        <v>523</v>
      </c>
      <c r="AJ1373" s="271">
        <v>0</v>
      </c>
      <c r="AK1373" s="268">
        <v>0.0194865450046397</v>
      </c>
      <c r="AL1373" s="268">
        <v>0.0177384344051011</v>
      </c>
      <c r="AM1373" s="269">
        <v>0.00174811059953858</v>
      </c>
    </row>
    <row r="1374" spans="1:39">
      <c r="A1374" s="279" t="s">
        <v>1972</v>
      </c>
      <c r="B1374" s="280" t="s">
        <v>3367</v>
      </c>
      <c r="C1374" s="262" t="s">
        <v>2186</v>
      </c>
      <c r="D1374" s="280" t="s">
        <v>2187</v>
      </c>
      <c r="E1374" s="263">
        <v>2428</v>
      </c>
      <c r="F1374" s="263">
        <v>67</v>
      </c>
      <c r="G1374" s="263">
        <v>55</v>
      </c>
      <c r="H1374" s="263">
        <v>0</v>
      </c>
      <c r="I1374" s="263">
        <v>0</v>
      </c>
      <c r="J1374" s="264">
        <v>2635</v>
      </c>
      <c r="K1374" s="264">
        <v>52</v>
      </c>
      <c r="L1374" s="264">
        <v>52</v>
      </c>
      <c r="M1374" s="264">
        <v>7</v>
      </c>
      <c r="N1374" s="264">
        <v>0</v>
      </c>
      <c r="O1374" s="264">
        <v>3504</v>
      </c>
      <c r="P1374" s="264">
        <v>51</v>
      </c>
      <c r="Q1374" s="264">
        <v>51</v>
      </c>
      <c r="R1374" s="264">
        <v>27</v>
      </c>
      <c r="S1374" s="264">
        <v>0</v>
      </c>
      <c r="T1374" s="265">
        <v>0.015</v>
      </c>
      <c r="U1374" s="266">
        <v>97060</v>
      </c>
      <c r="V1374" s="266">
        <v>1728</v>
      </c>
      <c r="W1374" s="266">
        <v>1716</v>
      </c>
      <c r="X1374" s="266">
        <v>0</v>
      </c>
      <c r="Y1374" s="264">
        <v>1557</v>
      </c>
      <c r="Z1374" s="267">
        <v>0.0178034205645992</v>
      </c>
      <c r="AA1374" s="267">
        <v>0.0275947281713344</v>
      </c>
      <c r="AB1374" s="267">
        <v>0.0197343453510436</v>
      </c>
      <c r="AC1374" s="268">
        <v>0.0145547945205479</v>
      </c>
      <c r="AD1374" s="269">
        <v>0.00786038282029079</v>
      </c>
      <c r="AE1374" s="270">
        <v>22985</v>
      </c>
      <c r="AF1374" s="271">
        <v>444</v>
      </c>
      <c r="AG1374" s="271">
        <v>0</v>
      </c>
      <c r="AH1374" s="271">
        <v>22831</v>
      </c>
      <c r="AI1374" s="271">
        <v>364</v>
      </c>
      <c r="AJ1374" s="271">
        <v>0</v>
      </c>
      <c r="AK1374" s="268">
        <v>0.0193169458342397</v>
      </c>
      <c r="AL1374" s="268">
        <v>0.0159432350751172</v>
      </c>
      <c r="AM1374" s="269">
        <v>0.00337371075912256</v>
      </c>
    </row>
    <row r="1375" spans="1:39">
      <c r="A1375" s="279" t="s">
        <v>1972</v>
      </c>
      <c r="B1375" s="280" t="s">
        <v>3368</v>
      </c>
      <c r="C1375" s="262" t="s">
        <v>2188</v>
      </c>
      <c r="D1375" s="280" t="s">
        <v>2189</v>
      </c>
      <c r="E1375" s="263">
        <v>3181</v>
      </c>
      <c r="F1375" s="263">
        <v>52</v>
      </c>
      <c r="G1375" s="263">
        <v>39</v>
      </c>
      <c r="H1375" s="263">
        <v>3</v>
      </c>
      <c r="I1375" s="263">
        <v>0</v>
      </c>
      <c r="J1375" s="264">
        <v>3431</v>
      </c>
      <c r="K1375" s="264">
        <v>113</v>
      </c>
      <c r="L1375" s="264">
        <v>113</v>
      </c>
      <c r="M1375" s="264">
        <v>3</v>
      </c>
      <c r="N1375" s="264">
        <v>0</v>
      </c>
      <c r="O1375" s="264">
        <v>3990</v>
      </c>
      <c r="P1375" s="264">
        <v>58</v>
      </c>
      <c r="Q1375" s="264">
        <v>58</v>
      </c>
      <c r="R1375" s="264">
        <v>21</v>
      </c>
      <c r="S1375" s="264">
        <v>1</v>
      </c>
      <c r="T1375" s="265">
        <v>0.015</v>
      </c>
      <c r="U1375" s="266">
        <v>120862</v>
      </c>
      <c r="V1375" s="266">
        <v>2418</v>
      </c>
      <c r="W1375" s="266">
        <v>2405</v>
      </c>
      <c r="X1375" s="266">
        <v>1</v>
      </c>
      <c r="Y1375" s="264">
        <v>2156</v>
      </c>
      <c r="Z1375" s="267">
        <v>0.0199980142642021</v>
      </c>
      <c r="AA1375" s="267">
        <v>0.0163470606727444</v>
      </c>
      <c r="AB1375" s="267">
        <v>0.0329350043719032</v>
      </c>
      <c r="AC1375" s="268">
        <v>0.0142857142857143</v>
      </c>
      <c r="AD1375" s="269">
        <v>-0.0165879436991588</v>
      </c>
      <c r="AE1375" s="270">
        <v>27439</v>
      </c>
      <c r="AF1375" s="271">
        <v>574</v>
      </c>
      <c r="AG1375" s="271">
        <v>1</v>
      </c>
      <c r="AH1375" s="271">
        <v>28162</v>
      </c>
      <c r="AI1375" s="271">
        <v>643</v>
      </c>
      <c r="AJ1375" s="271">
        <v>0</v>
      </c>
      <c r="AK1375" s="268">
        <v>0.0208826852290535</v>
      </c>
      <c r="AL1375" s="268">
        <v>0.0228321852141183</v>
      </c>
      <c r="AM1375" s="269">
        <v>-0.00194949998506478</v>
      </c>
    </row>
    <row r="1376" spans="1:39">
      <c r="A1376" s="279" t="s">
        <v>1972</v>
      </c>
      <c r="B1376" s="280" t="s">
        <v>3368</v>
      </c>
      <c r="C1376" s="262" t="s">
        <v>2190</v>
      </c>
      <c r="D1376" s="280" t="s">
        <v>2191</v>
      </c>
      <c r="E1376" s="263">
        <v>3527</v>
      </c>
      <c r="F1376" s="263">
        <v>53</v>
      </c>
      <c r="G1376" s="263">
        <v>31</v>
      </c>
      <c r="H1376" s="263">
        <v>0</v>
      </c>
      <c r="I1376" s="263">
        <v>0</v>
      </c>
      <c r="J1376" s="264">
        <v>3828</v>
      </c>
      <c r="K1376" s="264">
        <v>68</v>
      </c>
      <c r="L1376" s="264">
        <v>68</v>
      </c>
      <c r="M1376" s="264">
        <v>3</v>
      </c>
      <c r="N1376" s="264">
        <v>0</v>
      </c>
      <c r="O1376" s="264">
        <v>5180</v>
      </c>
      <c r="P1376" s="264">
        <v>80</v>
      </c>
      <c r="Q1376" s="264">
        <v>80</v>
      </c>
      <c r="R1376" s="264">
        <v>18</v>
      </c>
      <c r="S1376" s="264">
        <v>0</v>
      </c>
      <c r="T1376" s="265">
        <v>0.015</v>
      </c>
      <c r="U1376" s="266">
        <v>148516</v>
      </c>
      <c r="V1376" s="266">
        <v>2029</v>
      </c>
      <c r="W1376" s="266">
        <v>2007</v>
      </c>
      <c r="X1376" s="266">
        <v>7</v>
      </c>
      <c r="Y1376" s="264">
        <v>1793</v>
      </c>
      <c r="Z1376" s="267">
        <v>0.0136146947130276</v>
      </c>
      <c r="AA1376" s="267">
        <v>0.0150269350722994</v>
      </c>
      <c r="AB1376" s="267">
        <v>0.0177638453500522</v>
      </c>
      <c r="AC1376" s="268">
        <v>0.0154440154440154</v>
      </c>
      <c r="AD1376" s="269">
        <v>-0.00273691027775284</v>
      </c>
      <c r="AE1376" s="270">
        <v>33657</v>
      </c>
      <c r="AF1376" s="271">
        <v>462</v>
      </c>
      <c r="AG1376" s="271">
        <v>1</v>
      </c>
      <c r="AH1376" s="271">
        <v>35273</v>
      </c>
      <c r="AI1376" s="271">
        <v>516</v>
      </c>
      <c r="AJ1376" s="271">
        <v>1</v>
      </c>
      <c r="AK1376" s="268">
        <v>0.0136970021095166</v>
      </c>
      <c r="AL1376" s="268">
        <v>0.0146004025742069</v>
      </c>
      <c r="AM1376" s="269">
        <v>-0.000903400464690307</v>
      </c>
    </row>
    <row r="1377" spans="1:39">
      <c r="A1377" s="279" t="s">
        <v>1972</v>
      </c>
      <c r="B1377" s="280" t="s">
        <v>3368</v>
      </c>
      <c r="C1377" s="262" t="s">
        <v>2192</v>
      </c>
      <c r="D1377" s="280" t="s">
        <v>2193</v>
      </c>
      <c r="E1377" s="263">
        <v>2199</v>
      </c>
      <c r="F1377" s="263">
        <v>49</v>
      </c>
      <c r="G1377" s="263">
        <v>33</v>
      </c>
      <c r="H1377" s="263">
        <v>2</v>
      </c>
      <c r="I1377" s="263">
        <v>0</v>
      </c>
      <c r="J1377" s="264">
        <v>2373</v>
      </c>
      <c r="K1377" s="264">
        <v>70</v>
      </c>
      <c r="L1377" s="264">
        <v>70</v>
      </c>
      <c r="M1377" s="264">
        <v>2</v>
      </c>
      <c r="N1377" s="264">
        <v>0</v>
      </c>
      <c r="O1377" s="264">
        <v>2792</v>
      </c>
      <c r="P1377" s="264">
        <v>67</v>
      </c>
      <c r="Q1377" s="264">
        <v>67</v>
      </c>
      <c r="R1377" s="264">
        <v>18</v>
      </c>
      <c r="S1377" s="264">
        <v>0</v>
      </c>
      <c r="T1377" s="265">
        <v>0.015</v>
      </c>
      <c r="U1377" s="266">
        <v>84539</v>
      </c>
      <c r="V1377" s="266">
        <v>1856</v>
      </c>
      <c r="W1377" s="266">
        <v>1838</v>
      </c>
      <c r="X1377" s="266">
        <v>0</v>
      </c>
      <c r="Y1377" s="264">
        <v>1646</v>
      </c>
      <c r="Z1377" s="267">
        <v>0.0219543642579165</v>
      </c>
      <c r="AA1377" s="267">
        <v>0.0222828558435653</v>
      </c>
      <c r="AB1377" s="267">
        <v>0.0294985250737463</v>
      </c>
      <c r="AC1377" s="268">
        <v>0.0239971346704871</v>
      </c>
      <c r="AD1377" s="269">
        <v>-0.00721566923018106</v>
      </c>
      <c r="AE1377" s="270">
        <v>18992</v>
      </c>
      <c r="AF1377" s="271">
        <v>426</v>
      </c>
      <c r="AG1377" s="271">
        <v>0</v>
      </c>
      <c r="AH1377" s="271">
        <v>19622</v>
      </c>
      <c r="AI1377" s="271">
        <v>461</v>
      </c>
      <c r="AJ1377" s="271">
        <v>0</v>
      </c>
      <c r="AK1377" s="268">
        <v>0.0224304970513901</v>
      </c>
      <c r="AL1377" s="268">
        <v>0.0234940373050657</v>
      </c>
      <c r="AM1377" s="269">
        <v>-0.00106354025367568</v>
      </c>
    </row>
    <row r="1378" spans="1:39">
      <c r="A1378" s="279" t="s">
        <v>1972</v>
      </c>
      <c r="B1378" s="280" t="s">
        <v>3368</v>
      </c>
      <c r="C1378" s="262" t="s">
        <v>2194</v>
      </c>
      <c r="D1378" s="280" t="s">
        <v>2195</v>
      </c>
      <c r="E1378" s="263">
        <v>3100</v>
      </c>
      <c r="F1378" s="263">
        <v>45</v>
      </c>
      <c r="G1378" s="263">
        <v>33</v>
      </c>
      <c r="H1378" s="263">
        <v>0</v>
      </c>
      <c r="I1378" s="263">
        <v>0</v>
      </c>
      <c r="J1378" s="264">
        <v>2979</v>
      </c>
      <c r="K1378" s="264">
        <v>79</v>
      </c>
      <c r="L1378" s="264">
        <v>79</v>
      </c>
      <c r="M1378" s="264">
        <v>0</v>
      </c>
      <c r="N1378" s="264">
        <v>0</v>
      </c>
      <c r="O1378" s="264">
        <v>4298</v>
      </c>
      <c r="P1378" s="264">
        <v>92</v>
      </c>
      <c r="Q1378" s="264">
        <v>92</v>
      </c>
      <c r="R1378" s="264">
        <v>31</v>
      </c>
      <c r="S1378" s="264">
        <v>0</v>
      </c>
      <c r="T1378" s="265">
        <v>0.015</v>
      </c>
      <c r="U1378" s="266">
        <v>113399</v>
      </c>
      <c r="V1378" s="266">
        <v>2182</v>
      </c>
      <c r="W1378" s="266">
        <v>2170</v>
      </c>
      <c r="X1378" s="266">
        <v>0</v>
      </c>
      <c r="Y1378" s="264">
        <v>1970</v>
      </c>
      <c r="Z1378" s="267">
        <v>0.0192417922556636</v>
      </c>
      <c r="AA1378" s="267">
        <v>0.0145161290322581</v>
      </c>
      <c r="AB1378" s="267">
        <v>0.0265189660960054</v>
      </c>
      <c r="AC1378" s="268">
        <v>0.0214053047929269</v>
      </c>
      <c r="AD1378" s="269">
        <v>-0.0120028370637473</v>
      </c>
      <c r="AE1378" s="270">
        <v>26648</v>
      </c>
      <c r="AF1378" s="271">
        <v>440</v>
      </c>
      <c r="AG1378" s="271">
        <v>0</v>
      </c>
      <c r="AH1378" s="271">
        <v>26507</v>
      </c>
      <c r="AI1378" s="271">
        <v>427</v>
      </c>
      <c r="AJ1378" s="271">
        <v>0</v>
      </c>
      <c r="AK1378" s="268">
        <v>0.0165115580906635</v>
      </c>
      <c r="AL1378" s="268">
        <v>0.0161089523522089</v>
      </c>
      <c r="AM1378" s="269">
        <v>0.000402605738454614</v>
      </c>
    </row>
    <row r="1379" spans="1:39">
      <c r="A1379" s="279" t="s">
        <v>1972</v>
      </c>
      <c r="B1379" s="280" t="s">
        <v>3368</v>
      </c>
      <c r="C1379" s="262" t="s">
        <v>2196</v>
      </c>
      <c r="D1379" s="280" t="s">
        <v>2197</v>
      </c>
      <c r="E1379" s="263">
        <v>2294</v>
      </c>
      <c r="F1379" s="263">
        <v>72</v>
      </c>
      <c r="G1379" s="263">
        <v>49</v>
      </c>
      <c r="H1379" s="263">
        <v>0</v>
      </c>
      <c r="I1379" s="263">
        <v>0</v>
      </c>
      <c r="J1379" s="264">
        <v>2488</v>
      </c>
      <c r="K1379" s="264">
        <v>62</v>
      </c>
      <c r="L1379" s="264">
        <v>62</v>
      </c>
      <c r="M1379" s="264">
        <v>12</v>
      </c>
      <c r="N1379" s="264">
        <v>0</v>
      </c>
      <c r="O1379" s="264">
        <v>2725</v>
      </c>
      <c r="P1379" s="264">
        <v>90</v>
      </c>
      <c r="Q1379" s="264">
        <v>90</v>
      </c>
      <c r="R1379" s="264">
        <v>43</v>
      </c>
      <c r="S1379" s="264">
        <v>0</v>
      </c>
      <c r="T1379" s="265">
        <v>0.015</v>
      </c>
      <c r="U1379" s="266">
        <v>90284</v>
      </c>
      <c r="V1379" s="266">
        <v>2019</v>
      </c>
      <c r="W1379" s="266">
        <v>1995</v>
      </c>
      <c r="X1379" s="266">
        <v>0</v>
      </c>
      <c r="Y1379" s="264">
        <v>1814</v>
      </c>
      <c r="Z1379" s="267">
        <v>0.0223627663816402</v>
      </c>
      <c r="AA1379" s="267">
        <v>0.031386224934612</v>
      </c>
      <c r="AB1379" s="267">
        <v>0.02491961414791</v>
      </c>
      <c r="AC1379" s="268">
        <v>0.0330275229357798</v>
      </c>
      <c r="AD1379" s="269">
        <v>0.00646661078670206</v>
      </c>
      <c r="AE1379" s="270">
        <v>20194</v>
      </c>
      <c r="AF1379" s="271">
        <v>510</v>
      </c>
      <c r="AG1379" s="271">
        <v>0</v>
      </c>
      <c r="AH1379" s="271">
        <v>20702</v>
      </c>
      <c r="AI1379" s="271">
        <v>486</v>
      </c>
      <c r="AJ1379" s="271">
        <v>0</v>
      </c>
      <c r="AK1379" s="268">
        <v>0.0252550262454194</v>
      </c>
      <c r="AL1379" s="268">
        <v>0.0234759926577142</v>
      </c>
      <c r="AM1379" s="269">
        <v>0.0017790335877052</v>
      </c>
    </row>
    <row r="1380" spans="1:39">
      <c r="A1380" s="279" t="s">
        <v>1972</v>
      </c>
      <c r="B1380" s="280" t="s">
        <v>3368</v>
      </c>
      <c r="C1380" s="262" t="s">
        <v>2198</v>
      </c>
      <c r="D1380" s="280" t="s">
        <v>2199</v>
      </c>
      <c r="E1380" s="263">
        <v>3923</v>
      </c>
      <c r="F1380" s="263">
        <v>73</v>
      </c>
      <c r="G1380" s="263">
        <v>53</v>
      </c>
      <c r="H1380" s="263">
        <v>4</v>
      </c>
      <c r="I1380" s="263">
        <v>0</v>
      </c>
      <c r="J1380" s="264">
        <v>4198</v>
      </c>
      <c r="K1380" s="264">
        <v>93</v>
      </c>
      <c r="L1380" s="264">
        <v>93</v>
      </c>
      <c r="M1380" s="264">
        <v>7</v>
      </c>
      <c r="N1380" s="264">
        <v>0</v>
      </c>
      <c r="O1380" s="264">
        <v>5970</v>
      </c>
      <c r="P1380" s="264">
        <v>52</v>
      </c>
      <c r="Q1380" s="264">
        <v>52</v>
      </c>
      <c r="R1380" s="264">
        <v>21</v>
      </c>
      <c r="S1380" s="264">
        <v>0</v>
      </c>
      <c r="T1380" s="265">
        <v>0.015</v>
      </c>
      <c r="U1380" s="266">
        <v>155901</v>
      </c>
      <c r="V1380" s="266">
        <v>2125</v>
      </c>
      <c r="W1380" s="266">
        <v>2104</v>
      </c>
      <c r="X1380" s="266">
        <v>0</v>
      </c>
      <c r="Y1380" s="264">
        <v>1916</v>
      </c>
      <c r="Z1380" s="267">
        <v>0.0136304449618668</v>
      </c>
      <c r="AA1380" s="267">
        <v>0.0186082080040785</v>
      </c>
      <c r="AB1380" s="267">
        <v>0.0221534063839924</v>
      </c>
      <c r="AC1380" s="268">
        <v>0.00871021775544389</v>
      </c>
      <c r="AD1380" s="269">
        <v>-0.00354519837991386</v>
      </c>
      <c r="AE1380" s="270">
        <v>36721</v>
      </c>
      <c r="AF1380" s="271">
        <v>506</v>
      </c>
      <c r="AG1380" s="271">
        <v>0</v>
      </c>
      <c r="AH1380" s="271">
        <v>36776</v>
      </c>
      <c r="AI1380" s="271">
        <v>505</v>
      </c>
      <c r="AJ1380" s="271">
        <v>0</v>
      </c>
      <c r="AK1380" s="268">
        <v>0.0137795811660902</v>
      </c>
      <c r="AL1380" s="268">
        <v>0.0137317815966935</v>
      </c>
      <c r="AM1380" s="269">
        <v>4.77995693967531e-5</v>
      </c>
    </row>
    <row r="1381" spans="1:39">
      <c r="A1381" s="279" t="s">
        <v>1972</v>
      </c>
      <c r="B1381" s="280" t="s">
        <v>3368</v>
      </c>
      <c r="C1381" s="262" t="s">
        <v>2200</v>
      </c>
      <c r="D1381" s="280" t="s">
        <v>2201</v>
      </c>
      <c r="E1381" s="263">
        <v>2697</v>
      </c>
      <c r="F1381" s="263">
        <v>120</v>
      </c>
      <c r="G1381" s="263">
        <v>93</v>
      </c>
      <c r="H1381" s="263">
        <v>5</v>
      </c>
      <c r="I1381" s="263">
        <v>0</v>
      </c>
      <c r="J1381" s="264">
        <v>2836</v>
      </c>
      <c r="K1381" s="264">
        <v>3</v>
      </c>
      <c r="L1381" s="264">
        <v>3</v>
      </c>
      <c r="M1381" s="264">
        <v>1</v>
      </c>
      <c r="N1381" s="264">
        <v>0</v>
      </c>
      <c r="O1381" s="264">
        <v>3674</v>
      </c>
      <c r="P1381" s="264">
        <v>56</v>
      </c>
      <c r="Q1381" s="264">
        <v>56</v>
      </c>
      <c r="R1381" s="264">
        <v>35</v>
      </c>
      <c r="S1381" s="264">
        <v>0</v>
      </c>
      <c r="T1381" s="265">
        <v>0.015</v>
      </c>
      <c r="U1381" s="266">
        <v>100789</v>
      </c>
      <c r="V1381" s="266">
        <v>1749</v>
      </c>
      <c r="W1381" s="266">
        <v>1722</v>
      </c>
      <c r="X1381" s="266">
        <v>4</v>
      </c>
      <c r="Y1381" s="264">
        <v>1584</v>
      </c>
      <c r="Z1381" s="267">
        <v>0.0173133972953398</v>
      </c>
      <c r="AA1381" s="267">
        <v>0.0444938820912125</v>
      </c>
      <c r="AB1381" s="267">
        <v>0.00105782792665726</v>
      </c>
      <c r="AC1381" s="268">
        <v>0.015242242787153</v>
      </c>
      <c r="AD1381" s="269">
        <v>0.0434360541645552</v>
      </c>
      <c r="AE1381" s="270">
        <v>23679</v>
      </c>
      <c r="AF1381" s="271">
        <v>422</v>
      </c>
      <c r="AG1381" s="271">
        <v>0</v>
      </c>
      <c r="AH1381" s="271">
        <v>23300</v>
      </c>
      <c r="AI1381" s="271">
        <v>378</v>
      </c>
      <c r="AJ1381" s="271">
        <v>0</v>
      </c>
      <c r="AK1381" s="268">
        <v>0.0178216985514591</v>
      </c>
      <c r="AL1381" s="268">
        <v>0.0162231759656652</v>
      </c>
      <c r="AM1381" s="269">
        <v>0.00159852258579386</v>
      </c>
    </row>
    <row r="1382" spans="1:39">
      <c r="A1382" s="279" t="s">
        <v>1972</v>
      </c>
      <c r="B1382" s="280" t="s">
        <v>3368</v>
      </c>
      <c r="C1382" s="262" t="s">
        <v>2202</v>
      </c>
      <c r="D1382" s="280" t="s">
        <v>2203</v>
      </c>
      <c r="E1382" s="263">
        <v>3819</v>
      </c>
      <c r="F1382" s="263">
        <v>107</v>
      </c>
      <c r="G1382" s="263">
        <v>63</v>
      </c>
      <c r="H1382" s="263">
        <v>16</v>
      </c>
      <c r="I1382" s="263">
        <v>0</v>
      </c>
      <c r="J1382" s="264">
        <v>3788</v>
      </c>
      <c r="K1382" s="264">
        <v>80</v>
      </c>
      <c r="L1382" s="264">
        <v>80</v>
      </c>
      <c r="M1382" s="264">
        <v>9</v>
      </c>
      <c r="N1382" s="264">
        <v>0</v>
      </c>
      <c r="O1382" s="264">
        <v>5229</v>
      </c>
      <c r="P1382" s="264">
        <v>109</v>
      </c>
      <c r="Q1382" s="264">
        <v>109</v>
      </c>
      <c r="R1382" s="264">
        <v>23</v>
      </c>
      <c r="S1382" s="264">
        <v>0</v>
      </c>
      <c r="T1382" s="265">
        <v>0.015</v>
      </c>
      <c r="U1382" s="266">
        <v>138420</v>
      </c>
      <c r="V1382" s="266">
        <v>2162</v>
      </c>
      <c r="W1382" s="266">
        <v>2118</v>
      </c>
      <c r="X1382" s="266">
        <v>1</v>
      </c>
      <c r="Y1382" s="264">
        <v>1857</v>
      </c>
      <c r="Z1382" s="267">
        <v>0.0156119057939604</v>
      </c>
      <c r="AA1382" s="267">
        <v>0.0280178057083006</v>
      </c>
      <c r="AB1382" s="267">
        <v>0.0211193241816262</v>
      </c>
      <c r="AC1382" s="268">
        <v>0.0208452859055269</v>
      </c>
      <c r="AD1382" s="269">
        <v>0.00689848152667441</v>
      </c>
      <c r="AE1382" s="270">
        <v>32613</v>
      </c>
      <c r="AF1382" s="271">
        <v>530</v>
      </c>
      <c r="AG1382" s="271">
        <v>0</v>
      </c>
      <c r="AH1382" s="271">
        <v>31754</v>
      </c>
      <c r="AI1382" s="271">
        <v>492</v>
      </c>
      <c r="AJ1382" s="271">
        <v>0</v>
      </c>
      <c r="AK1382" s="268">
        <v>0.016251188176494</v>
      </c>
      <c r="AL1382" s="268">
        <v>0.0154941109781445</v>
      </c>
      <c r="AM1382" s="269">
        <v>0.000757077198349549</v>
      </c>
    </row>
    <row r="1383" spans="1:39">
      <c r="A1383" s="279" t="s">
        <v>1972</v>
      </c>
      <c r="B1383" s="280" t="s">
        <v>3368</v>
      </c>
      <c r="C1383" s="262" t="s">
        <v>2204</v>
      </c>
      <c r="D1383" s="280" t="s">
        <v>2205</v>
      </c>
      <c r="E1383" s="263">
        <v>0</v>
      </c>
      <c r="F1383" s="263">
        <v>7</v>
      </c>
      <c r="G1383" s="263">
        <v>7</v>
      </c>
      <c r="H1383" s="263">
        <v>7</v>
      </c>
      <c r="I1383" s="263">
        <v>0</v>
      </c>
      <c r="J1383" s="264">
        <v>0</v>
      </c>
      <c r="K1383" s="264">
        <v>15</v>
      </c>
      <c r="L1383" s="264">
        <v>15</v>
      </c>
      <c r="M1383" s="264">
        <v>15</v>
      </c>
      <c r="N1383" s="264">
        <v>0</v>
      </c>
      <c r="O1383" s="264">
        <v>0</v>
      </c>
      <c r="P1383" s="264">
        <v>0</v>
      </c>
      <c r="Q1383" s="264">
        <v>0</v>
      </c>
      <c r="R1383" s="264">
        <v>0</v>
      </c>
      <c r="S1383" s="264">
        <v>0</v>
      </c>
      <c r="T1383" s="265">
        <v>0.015</v>
      </c>
      <c r="U1383" s="266">
        <v>2</v>
      </c>
      <c r="V1383" s="266">
        <v>180</v>
      </c>
      <c r="W1383" s="266">
        <v>180</v>
      </c>
      <c r="X1383" s="266">
        <v>0</v>
      </c>
      <c r="Y1383" s="264">
        <v>177</v>
      </c>
      <c r="Z1383" s="267">
        <v>90</v>
      </c>
      <c r="AA1383" s="267">
        <v>0</v>
      </c>
      <c r="AB1383" s="267">
        <v>0</v>
      </c>
      <c r="AC1383" s="268">
        <v>0</v>
      </c>
      <c r="AD1383" s="269">
        <v>0</v>
      </c>
      <c r="AE1383" s="270">
        <v>0</v>
      </c>
      <c r="AF1383" s="271">
        <v>50</v>
      </c>
      <c r="AG1383" s="271">
        <v>0</v>
      </c>
      <c r="AH1383" s="271">
        <v>1</v>
      </c>
      <c r="AI1383" s="271">
        <v>31</v>
      </c>
      <c r="AJ1383" s="271">
        <v>0</v>
      </c>
      <c r="AK1383" s="268">
        <v>0</v>
      </c>
      <c r="AL1383" s="268">
        <v>31</v>
      </c>
      <c r="AM1383" s="269">
        <v>-31</v>
      </c>
    </row>
    <row r="1384" spans="1:39">
      <c r="A1384" s="279" t="s">
        <v>1972</v>
      </c>
      <c r="B1384" s="280" t="s">
        <v>3368</v>
      </c>
      <c r="C1384" s="262" t="s">
        <v>2206</v>
      </c>
      <c r="D1384" s="280" t="s">
        <v>2207</v>
      </c>
      <c r="E1384" s="263">
        <v>3192</v>
      </c>
      <c r="F1384" s="263">
        <v>70</v>
      </c>
      <c r="G1384" s="263">
        <v>41</v>
      </c>
      <c r="H1384" s="263">
        <v>0</v>
      </c>
      <c r="I1384" s="263">
        <v>0</v>
      </c>
      <c r="J1384" s="264">
        <v>3784</v>
      </c>
      <c r="K1384" s="264">
        <v>87</v>
      </c>
      <c r="L1384" s="264">
        <v>87</v>
      </c>
      <c r="M1384" s="264">
        <v>0</v>
      </c>
      <c r="N1384" s="264">
        <v>0</v>
      </c>
      <c r="O1384" s="264">
        <v>4491</v>
      </c>
      <c r="P1384" s="264">
        <v>79</v>
      </c>
      <c r="Q1384" s="264">
        <v>79</v>
      </c>
      <c r="R1384" s="264">
        <v>26</v>
      </c>
      <c r="S1384" s="264">
        <v>0</v>
      </c>
      <c r="T1384" s="265">
        <v>0.015</v>
      </c>
      <c r="U1384" s="266">
        <v>128934</v>
      </c>
      <c r="V1384" s="266">
        <v>2073</v>
      </c>
      <c r="W1384" s="266">
        <v>2044</v>
      </c>
      <c r="X1384" s="266">
        <v>0</v>
      </c>
      <c r="Y1384" s="264">
        <v>1830</v>
      </c>
      <c r="Z1384" s="267">
        <v>0.016077993391968</v>
      </c>
      <c r="AA1384" s="267">
        <v>0.0219298245614035</v>
      </c>
      <c r="AB1384" s="267">
        <v>0.0229915433403805</v>
      </c>
      <c r="AC1384" s="268">
        <v>0.0175907370296148</v>
      </c>
      <c r="AD1384" s="269">
        <v>-0.00106171877897704</v>
      </c>
      <c r="AE1384" s="270">
        <v>30290</v>
      </c>
      <c r="AF1384" s="271">
        <v>537</v>
      </c>
      <c r="AG1384" s="271">
        <v>0</v>
      </c>
      <c r="AH1384" s="271">
        <v>30674</v>
      </c>
      <c r="AI1384" s="271">
        <v>490</v>
      </c>
      <c r="AJ1384" s="271">
        <v>0</v>
      </c>
      <c r="AK1384" s="268">
        <v>0.0177286233080225</v>
      </c>
      <c r="AL1384" s="268">
        <v>0.0159744408945687</v>
      </c>
      <c r="AM1384" s="269">
        <v>0.00175418241345376</v>
      </c>
    </row>
    <row r="1385" spans="1:39">
      <c r="A1385" s="279" t="s">
        <v>1972</v>
      </c>
      <c r="B1385" s="280" t="s">
        <v>3368</v>
      </c>
      <c r="C1385" s="262" t="s">
        <v>2208</v>
      </c>
      <c r="D1385" s="280" t="s">
        <v>2209</v>
      </c>
      <c r="E1385" s="263">
        <v>3932</v>
      </c>
      <c r="F1385" s="263">
        <v>42</v>
      </c>
      <c r="G1385" s="263">
        <v>29</v>
      </c>
      <c r="H1385" s="263">
        <v>2</v>
      </c>
      <c r="I1385" s="263">
        <v>0</v>
      </c>
      <c r="J1385" s="264">
        <v>3722</v>
      </c>
      <c r="K1385" s="264">
        <v>65</v>
      </c>
      <c r="L1385" s="264">
        <v>64</v>
      </c>
      <c r="M1385" s="264">
        <v>0</v>
      </c>
      <c r="N1385" s="264">
        <v>0</v>
      </c>
      <c r="O1385" s="264">
        <v>5300</v>
      </c>
      <c r="P1385" s="264">
        <v>79</v>
      </c>
      <c r="Q1385" s="264">
        <v>79</v>
      </c>
      <c r="R1385" s="264">
        <v>20</v>
      </c>
      <c r="S1385" s="264">
        <v>0</v>
      </c>
      <c r="T1385" s="265">
        <v>0.015</v>
      </c>
      <c r="U1385" s="266">
        <v>140124</v>
      </c>
      <c r="V1385" s="266">
        <v>1629</v>
      </c>
      <c r="W1385" s="266">
        <v>1615</v>
      </c>
      <c r="X1385" s="266">
        <v>1</v>
      </c>
      <c r="Y1385" s="264">
        <v>1411</v>
      </c>
      <c r="Z1385" s="267">
        <v>0.0116182809511575</v>
      </c>
      <c r="AA1385" s="267">
        <v>0.0106815869786368</v>
      </c>
      <c r="AB1385" s="267">
        <v>0.0174637291778614</v>
      </c>
      <c r="AC1385" s="268">
        <v>0.0149056603773585</v>
      </c>
      <c r="AD1385" s="269">
        <v>-0.00678214219922454</v>
      </c>
      <c r="AE1385" s="270">
        <v>33240</v>
      </c>
      <c r="AF1385" s="271">
        <v>429</v>
      </c>
      <c r="AG1385" s="271">
        <v>0</v>
      </c>
      <c r="AH1385" s="271">
        <v>32644</v>
      </c>
      <c r="AI1385" s="271">
        <v>401</v>
      </c>
      <c r="AJ1385" s="271">
        <v>0</v>
      </c>
      <c r="AK1385" s="268">
        <v>0.0129061371841155</v>
      </c>
      <c r="AL1385" s="268">
        <v>0.0122840338193849</v>
      </c>
      <c r="AM1385" s="269">
        <v>0.000622103364730644</v>
      </c>
    </row>
    <row r="1386" spans="1:39">
      <c r="A1386" s="279" t="s">
        <v>1972</v>
      </c>
      <c r="B1386" s="280" t="s">
        <v>3368</v>
      </c>
      <c r="C1386" s="262" t="s">
        <v>2210</v>
      </c>
      <c r="D1386" s="280" t="s">
        <v>2211</v>
      </c>
      <c r="E1386" s="263">
        <v>2569</v>
      </c>
      <c r="F1386" s="263">
        <v>48</v>
      </c>
      <c r="G1386" s="263">
        <v>42</v>
      </c>
      <c r="H1386" s="263">
        <v>1</v>
      </c>
      <c r="I1386" s="263">
        <v>0</v>
      </c>
      <c r="J1386" s="264">
        <v>2648</v>
      </c>
      <c r="K1386" s="264">
        <v>49</v>
      </c>
      <c r="L1386" s="264">
        <v>49</v>
      </c>
      <c r="M1386" s="264">
        <v>1</v>
      </c>
      <c r="N1386" s="264">
        <v>0</v>
      </c>
      <c r="O1386" s="264">
        <v>3454</v>
      </c>
      <c r="P1386" s="264">
        <v>39</v>
      </c>
      <c r="Q1386" s="264">
        <v>39</v>
      </c>
      <c r="R1386" s="264">
        <v>9</v>
      </c>
      <c r="S1386" s="264">
        <v>0</v>
      </c>
      <c r="T1386" s="265">
        <v>0.015</v>
      </c>
      <c r="U1386" s="266">
        <v>95800</v>
      </c>
      <c r="V1386" s="266">
        <v>1397</v>
      </c>
      <c r="W1386" s="266">
        <v>1391</v>
      </c>
      <c r="X1386" s="266">
        <v>0</v>
      </c>
      <c r="Y1386" s="264">
        <v>1233</v>
      </c>
      <c r="Z1386" s="267">
        <v>0.0145824634655532</v>
      </c>
      <c r="AA1386" s="267">
        <v>0.0186843129622421</v>
      </c>
      <c r="AB1386" s="267">
        <v>0.0185045317220544</v>
      </c>
      <c r="AC1386" s="268">
        <v>0.0112912565141864</v>
      </c>
      <c r="AD1386" s="269">
        <v>0.000179781240187738</v>
      </c>
      <c r="AE1386" s="270">
        <v>22639</v>
      </c>
      <c r="AF1386" s="271">
        <v>367</v>
      </c>
      <c r="AG1386" s="271">
        <v>0</v>
      </c>
      <c r="AH1386" s="271">
        <v>22807</v>
      </c>
      <c r="AI1386" s="271">
        <v>313</v>
      </c>
      <c r="AJ1386" s="271">
        <v>0</v>
      </c>
      <c r="AK1386" s="268">
        <v>0.0162109633817748</v>
      </c>
      <c r="AL1386" s="268">
        <v>0.013723856710659</v>
      </c>
      <c r="AM1386" s="269">
        <v>0.00248710667111581</v>
      </c>
    </row>
    <row r="1387" spans="1:39">
      <c r="A1387" s="279" t="s">
        <v>1972</v>
      </c>
      <c r="B1387" s="280" t="s">
        <v>3368</v>
      </c>
      <c r="C1387" s="262" t="s">
        <v>2212</v>
      </c>
      <c r="D1387" s="280" t="s">
        <v>2213</v>
      </c>
      <c r="E1387" s="263">
        <v>4188</v>
      </c>
      <c r="F1387" s="263">
        <v>54</v>
      </c>
      <c r="G1387" s="263">
        <v>34</v>
      </c>
      <c r="H1387" s="263">
        <v>0</v>
      </c>
      <c r="I1387" s="263">
        <v>0</v>
      </c>
      <c r="J1387" s="264">
        <v>4305</v>
      </c>
      <c r="K1387" s="264">
        <v>110</v>
      </c>
      <c r="L1387" s="264">
        <v>110</v>
      </c>
      <c r="M1387" s="264">
        <v>0</v>
      </c>
      <c r="N1387" s="264">
        <v>0</v>
      </c>
      <c r="O1387" s="264">
        <v>6152</v>
      </c>
      <c r="P1387" s="264">
        <v>112</v>
      </c>
      <c r="Q1387" s="264">
        <v>112</v>
      </c>
      <c r="R1387" s="264">
        <v>29</v>
      </c>
      <c r="S1387" s="264">
        <v>0</v>
      </c>
      <c r="T1387" s="265">
        <v>0.015</v>
      </c>
      <c r="U1387" s="266">
        <v>161977</v>
      </c>
      <c r="V1387" s="266">
        <v>2663</v>
      </c>
      <c r="W1387" s="266">
        <v>2642</v>
      </c>
      <c r="X1387" s="266">
        <v>0</v>
      </c>
      <c r="Y1387" s="264">
        <v>2359</v>
      </c>
      <c r="Z1387" s="267">
        <v>0.016440605765016</v>
      </c>
      <c r="AA1387" s="267">
        <v>0.0128939828080229</v>
      </c>
      <c r="AB1387" s="267">
        <v>0.0255516840882695</v>
      </c>
      <c r="AC1387" s="268">
        <v>0.0182054616384915</v>
      </c>
      <c r="AD1387" s="269">
        <v>-0.0126577012802465</v>
      </c>
      <c r="AE1387" s="270">
        <v>38119</v>
      </c>
      <c r="AF1387" s="271">
        <v>642</v>
      </c>
      <c r="AG1387" s="271">
        <v>0</v>
      </c>
      <c r="AH1387" s="271">
        <v>37189</v>
      </c>
      <c r="AI1387" s="271">
        <v>653</v>
      </c>
      <c r="AJ1387" s="271">
        <v>0</v>
      </c>
      <c r="AK1387" s="268">
        <v>0.0168419948057399</v>
      </c>
      <c r="AL1387" s="268">
        <v>0.0175589556051521</v>
      </c>
      <c r="AM1387" s="269">
        <v>-0.000716960799412143</v>
      </c>
    </row>
    <row r="1388" spans="1:39">
      <c r="A1388" s="279" t="s">
        <v>1972</v>
      </c>
      <c r="B1388" s="280" t="s">
        <v>3368</v>
      </c>
      <c r="C1388" s="262" t="s">
        <v>2214</v>
      </c>
      <c r="D1388" s="280" t="s">
        <v>2215</v>
      </c>
      <c r="E1388" s="263">
        <v>4035</v>
      </c>
      <c r="F1388" s="263">
        <v>62</v>
      </c>
      <c r="G1388" s="263">
        <v>44</v>
      </c>
      <c r="H1388" s="263">
        <v>0</v>
      </c>
      <c r="I1388" s="263">
        <v>0</v>
      </c>
      <c r="J1388" s="264">
        <v>4101</v>
      </c>
      <c r="K1388" s="264">
        <v>112</v>
      </c>
      <c r="L1388" s="264">
        <v>112</v>
      </c>
      <c r="M1388" s="264">
        <v>5</v>
      </c>
      <c r="N1388" s="264">
        <v>0</v>
      </c>
      <c r="O1388" s="264">
        <v>5794</v>
      </c>
      <c r="P1388" s="264">
        <v>75</v>
      </c>
      <c r="Q1388" s="264">
        <v>75</v>
      </c>
      <c r="R1388" s="264">
        <v>27</v>
      </c>
      <c r="S1388" s="264">
        <v>0</v>
      </c>
      <c r="T1388" s="265">
        <v>0.015</v>
      </c>
      <c r="U1388" s="266">
        <v>155276</v>
      </c>
      <c r="V1388" s="266">
        <v>2574</v>
      </c>
      <c r="W1388" s="266">
        <v>2556</v>
      </c>
      <c r="X1388" s="266">
        <v>0</v>
      </c>
      <c r="Y1388" s="264">
        <v>2326</v>
      </c>
      <c r="Z1388" s="267">
        <v>0.0165769339756305</v>
      </c>
      <c r="AA1388" s="267">
        <v>0.015365551425031</v>
      </c>
      <c r="AB1388" s="267">
        <v>0.0273104120946111</v>
      </c>
      <c r="AC1388" s="268">
        <v>0.0129444252675181</v>
      </c>
      <c r="AD1388" s="269">
        <v>-0.0119448606695801</v>
      </c>
      <c r="AE1388" s="270">
        <v>36022</v>
      </c>
      <c r="AF1388" s="271">
        <v>601</v>
      </c>
      <c r="AG1388" s="271">
        <v>0</v>
      </c>
      <c r="AH1388" s="271">
        <v>36328</v>
      </c>
      <c r="AI1388" s="271">
        <v>642</v>
      </c>
      <c r="AJ1388" s="271">
        <v>0</v>
      </c>
      <c r="AK1388" s="268">
        <v>0.0166842485147965</v>
      </c>
      <c r="AL1388" s="268">
        <v>0.017672318872495</v>
      </c>
      <c r="AM1388" s="269">
        <v>-0.000988070357698531</v>
      </c>
    </row>
    <row r="1389" spans="1:39">
      <c r="A1389" s="279" t="s">
        <v>1972</v>
      </c>
      <c r="B1389" s="280" t="s">
        <v>3369</v>
      </c>
      <c r="C1389" s="262" t="s">
        <v>2216</v>
      </c>
      <c r="D1389" s="280" t="s">
        <v>2217</v>
      </c>
      <c r="E1389" s="263">
        <v>4283</v>
      </c>
      <c r="F1389" s="263">
        <v>142</v>
      </c>
      <c r="G1389" s="263">
        <v>99</v>
      </c>
      <c r="H1389" s="263">
        <v>11</v>
      </c>
      <c r="I1389" s="263">
        <v>0</v>
      </c>
      <c r="J1389" s="264">
        <v>6347</v>
      </c>
      <c r="K1389" s="264">
        <v>134</v>
      </c>
      <c r="L1389" s="264">
        <v>134</v>
      </c>
      <c r="M1389" s="264">
        <v>5</v>
      </c>
      <c r="N1389" s="264">
        <v>0</v>
      </c>
      <c r="O1389" s="264">
        <v>7196</v>
      </c>
      <c r="P1389" s="264">
        <v>219</v>
      </c>
      <c r="Q1389" s="264">
        <v>219</v>
      </c>
      <c r="R1389" s="264">
        <v>96</v>
      </c>
      <c r="S1389" s="264">
        <v>0</v>
      </c>
      <c r="T1389" s="265">
        <v>0.015</v>
      </c>
      <c r="U1389" s="266">
        <v>201231</v>
      </c>
      <c r="V1389" s="266">
        <v>4345</v>
      </c>
      <c r="W1389" s="266">
        <v>4301</v>
      </c>
      <c r="X1389" s="266">
        <v>8</v>
      </c>
      <c r="Y1389" s="264">
        <v>3886</v>
      </c>
      <c r="Z1389" s="267">
        <v>0.0215523453145887</v>
      </c>
      <c r="AA1389" s="267">
        <v>0.0331543310763484</v>
      </c>
      <c r="AB1389" s="267">
        <v>0.0211123365369466</v>
      </c>
      <c r="AC1389" s="268">
        <v>0.0304335742078933</v>
      </c>
      <c r="AD1389" s="269">
        <v>0.0120419945394018</v>
      </c>
      <c r="AE1389" s="270">
        <v>46763</v>
      </c>
      <c r="AF1389" s="271">
        <v>1084</v>
      </c>
      <c r="AG1389" s="271">
        <v>0</v>
      </c>
      <c r="AH1389" s="271">
        <v>46960</v>
      </c>
      <c r="AI1389" s="271">
        <v>1124</v>
      </c>
      <c r="AJ1389" s="271">
        <v>2</v>
      </c>
      <c r="AK1389" s="268">
        <v>0.0231807197998418</v>
      </c>
      <c r="AL1389" s="268">
        <v>0.0238926746166951</v>
      </c>
      <c r="AM1389" s="269">
        <v>-0.000711954816853304</v>
      </c>
    </row>
    <row r="1390" spans="1:39">
      <c r="A1390" s="279" t="s">
        <v>1972</v>
      </c>
      <c r="B1390" s="280" t="s">
        <v>3369</v>
      </c>
      <c r="C1390" s="262" t="s">
        <v>2218</v>
      </c>
      <c r="D1390" s="280" t="s">
        <v>2219</v>
      </c>
      <c r="E1390" s="263">
        <v>2734</v>
      </c>
      <c r="F1390" s="263">
        <v>42</v>
      </c>
      <c r="G1390" s="263">
        <v>28</v>
      </c>
      <c r="H1390" s="263">
        <v>0</v>
      </c>
      <c r="I1390" s="263">
        <v>0</v>
      </c>
      <c r="J1390" s="264">
        <v>3796</v>
      </c>
      <c r="K1390" s="264">
        <v>65</v>
      </c>
      <c r="L1390" s="264">
        <v>65</v>
      </c>
      <c r="M1390" s="264">
        <v>11</v>
      </c>
      <c r="N1390" s="264">
        <v>0</v>
      </c>
      <c r="O1390" s="264">
        <v>4919</v>
      </c>
      <c r="P1390" s="264">
        <v>60</v>
      </c>
      <c r="Q1390" s="264">
        <v>60</v>
      </c>
      <c r="R1390" s="264">
        <v>27</v>
      </c>
      <c r="S1390" s="264">
        <v>0</v>
      </c>
      <c r="T1390" s="265">
        <v>0.015</v>
      </c>
      <c r="U1390" s="266">
        <v>129421</v>
      </c>
      <c r="V1390" s="266">
        <v>1909</v>
      </c>
      <c r="W1390" s="266">
        <v>1895</v>
      </c>
      <c r="X1390" s="266">
        <v>2</v>
      </c>
      <c r="Y1390" s="264">
        <v>1739</v>
      </c>
      <c r="Z1390" s="267">
        <v>0.0147348575578925</v>
      </c>
      <c r="AA1390" s="267">
        <v>0.0153621068032187</v>
      </c>
      <c r="AB1390" s="267">
        <v>0.0171232876712329</v>
      </c>
      <c r="AC1390" s="268">
        <v>0.0121976011384428</v>
      </c>
      <c r="AD1390" s="269">
        <v>-0.00176118086801415</v>
      </c>
      <c r="AE1390" s="270">
        <v>30730</v>
      </c>
      <c r="AF1390" s="271">
        <v>444</v>
      </c>
      <c r="AG1390" s="271">
        <v>0</v>
      </c>
      <c r="AH1390" s="271">
        <v>30830</v>
      </c>
      <c r="AI1390" s="271">
        <v>443</v>
      </c>
      <c r="AJ1390" s="271">
        <v>1</v>
      </c>
      <c r="AK1390" s="268">
        <v>0.0144484217377156</v>
      </c>
      <c r="AL1390" s="268">
        <v>0.0143366850470321</v>
      </c>
      <c r="AM1390" s="269">
        <v>0.000111736690683477</v>
      </c>
    </row>
    <row r="1391" spans="1:39">
      <c r="A1391" s="279" t="s">
        <v>1972</v>
      </c>
      <c r="B1391" s="280" t="s">
        <v>3369</v>
      </c>
      <c r="C1391" s="262" t="s">
        <v>2220</v>
      </c>
      <c r="D1391" s="280" t="s">
        <v>2221</v>
      </c>
      <c r="E1391" s="263">
        <v>4955</v>
      </c>
      <c r="F1391" s="263">
        <v>126</v>
      </c>
      <c r="G1391" s="263">
        <v>86</v>
      </c>
      <c r="H1391" s="263">
        <v>3</v>
      </c>
      <c r="I1391" s="263">
        <v>0</v>
      </c>
      <c r="J1391" s="264">
        <v>6977</v>
      </c>
      <c r="K1391" s="264">
        <v>135</v>
      </c>
      <c r="L1391" s="264">
        <v>135</v>
      </c>
      <c r="M1391" s="264">
        <v>19</v>
      </c>
      <c r="N1391" s="264">
        <v>0</v>
      </c>
      <c r="O1391" s="264">
        <v>8315</v>
      </c>
      <c r="P1391" s="264">
        <v>130</v>
      </c>
      <c r="Q1391" s="264">
        <v>130</v>
      </c>
      <c r="R1391" s="264">
        <v>85</v>
      </c>
      <c r="S1391" s="264">
        <v>0</v>
      </c>
      <c r="T1391" s="265">
        <v>0.015</v>
      </c>
      <c r="U1391" s="266">
        <v>232949</v>
      </c>
      <c r="V1391" s="266">
        <v>3841</v>
      </c>
      <c r="W1391" s="266">
        <v>3801</v>
      </c>
      <c r="X1391" s="266">
        <v>1</v>
      </c>
      <c r="Y1391" s="264">
        <v>3504</v>
      </c>
      <c r="Z1391" s="267">
        <v>0.0164842948456529</v>
      </c>
      <c r="AA1391" s="267">
        <v>0.0254288597376388</v>
      </c>
      <c r="AB1391" s="267">
        <v>0.019349290526014</v>
      </c>
      <c r="AC1391" s="268">
        <v>0.015634395670475</v>
      </c>
      <c r="AD1391" s="269">
        <v>0.0060795692116247</v>
      </c>
      <c r="AE1391" s="270">
        <v>53833</v>
      </c>
      <c r="AF1391" s="271">
        <v>891</v>
      </c>
      <c r="AG1391" s="271">
        <v>0</v>
      </c>
      <c r="AH1391" s="271">
        <v>55882</v>
      </c>
      <c r="AI1391" s="271">
        <v>910</v>
      </c>
      <c r="AJ1391" s="271">
        <v>1</v>
      </c>
      <c r="AK1391" s="268">
        <v>0.0165511860754556</v>
      </c>
      <c r="AL1391" s="268">
        <v>0.0162664185247486</v>
      </c>
      <c r="AM1391" s="269">
        <v>0.000284767550706999</v>
      </c>
    </row>
    <row r="1392" spans="1:39">
      <c r="A1392" s="279" t="s">
        <v>1972</v>
      </c>
      <c r="B1392" s="280" t="s">
        <v>3369</v>
      </c>
      <c r="C1392" s="262" t="s">
        <v>2222</v>
      </c>
      <c r="D1392" s="280" t="s">
        <v>2223</v>
      </c>
      <c r="E1392" s="263">
        <v>1305</v>
      </c>
      <c r="F1392" s="263">
        <v>51</v>
      </c>
      <c r="G1392" s="263">
        <v>35</v>
      </c>
      <c r="H1392" s="263">
        <v>0</v>
      </c>
      <c r="I1392" s="263">
        <v>0</v>
      </c>
      <c r="J1392" s="264">
        <v>2000</v>
      </c>
      <c r="K1392" s="264">
        <v>32</v>
      </c>
      <c r="L1392" s="264">
        <v>32</v>
      </c>
      <c r="M1392" s="264">
        <v>2</v>
      </c>
      <c r="N1392" s="264">
        <v>0</v>
      </c>
      <c r="O1392" s="264">
        <v>2429</v>
      </c>
      <c r="P1392" s="264">
        <v>36</v>
      </c>
      <c r="Q1392" s="264">
        <v>36</v>
      </c>
      <c r="R1392" s="264">
        <v>6</v>
      </c>
      <c r="S1392" s="264">
        <v>0</v>
      </c>
      <c r="T1392" s="265">
        <v>0.015</v>
      </c>
      <c r="U1392" s="266">
        <v>70509</v>
      </c>
      <c r="V1392" s="266">
        <v>1203</v>
      </c>
      <c r="W1392" s="266">
        <v>1187</v>
      </c>
      <c r="X1392" s="266">
        <v>3</v>
      </c>
      <c r="Y1392" s="264">
        <v>1063</v>
      </c>
      <c r="Z1392" s="267">
        <v>0.0170191039441773</v>
      </c>
      <c r="AA1392" s="267">
        <v>0.0390804597701149</v>
      </c>
      <c r="AB1392" s="267">
        <v>0.016</v>
      </c>
      <c r="AC1392" s="268">
        <v>0.0148209139563606</v>
      </c>
      <c r="AD1392" s="269">
        <v>0.0230804597701149</v>
      </c>
      <c r="AE1392" s="270">
        <v>15983</v>
      </c>
      <c r="AF1392" s="271">
        <v>273</v>
      </c>
      <c r="AG1392" s="271">
        <v>0</v>
      </c>
      <c r="AH1392" s="271">
        <v>16871</v>
      </c>
      <c r="AI1392" s="271">
        <v>317</v>
      </c>
      <c r="AJ1392" s="271">
        <v>2</v>
      </c>
      <c r="AK1392" s="268">
        <v>0.0170806481887005</v>
      </c>
      <c r="AL1392" s="268">
        <v>0.0186710924070891</v>
      </c>
      <c r="AM1392" s="269">
        <v>-0.0015904442183886</v>
      </c>
    </row>
    <row r="1393" spans="1:39">
      <c r="A1393" s="279" t="s">
        <v>1972</v>
      </c>
      <c r="B1393" s="280" t="s">
        <v>3369</v>
      </c>
      <c r="C1393" s="262" t="s">
        <v>2224</v>
      </c>
      <c r="D1393" s="280" t="s">
        <v>2225</v>
      </c>
      <c r="E1393" s="263">
        <v>2878</v>
      </c>
      <c r="F1393" s="263">
        <v>22</v>
      </c>
      <c r="G1393" s="263">
        <v>14</v>
      </c>
      <c r="H1393" s="263">
        <v>0</v>
      </c>
      <c r="I1393" s="263">
        <v>0</v>
      </c>
      <c r="J1393" s="264">
        <v>3980</v>
      </c>
      <c r="K1393" s="264">
        <v>71</v>
      </c>
      <c r="L1393" s="264">
        <v>71</v>
      </c>
      <c r="M1393" s="264">
        <v>6</v>
      </c>
      <c r="N1393" s="264">
        <v>0</v>
      </c>
      <c r="O1393" s="264">
        <v>4843</v>
      </c>
      <c r="P1393" s="264">
        <v>63</v>
      </c>
      <c r="Q1393" s="264">
        <v>63</v>
      </c>
      <c r="R1393" s="264">
        <v>42</v>
      </c>
      <c r="S1393" s="264">
        <v>0</v>
      </c>
      <c r="T1393" s="265">
        <v>0.015</v>
      </c>
      <c r="U1393" s="266">
        <v>134095</v>
      </c>
      <c r="V1393" s="266">
        <v>2126</v>
      </c>
      <c r="W1393" s="266">
        <v>2118</v>
      </c>
      <c r="X1393" s="266">
        <v>0</v>
      </c>
      <c r="Y1393" s="264">
        <v>1990</v>
      </c>
      <c r="Z1393" s="267">
        <v>0.0158544315597151</v>
      </c>
      <c r="AA1393" s="267">
        <v>0.00764419735927728</v>
      </c>
      <c r="AB1393" s="267">
        <v>0.0178391959798995</v>
      </c>
      <c r="AC1393" s="268">
        <v>0.0130084658269668</v>
      </c>
      <c r="AD1393" s="269">
        <v>-0.0101949986206222</v>
      </c>
      <c r="AE1393" s="270">
        <v>31299</v>
      </c>
      <c r="AF1393" s="271">
        <v>485</v>
      </c>
      <c r="AG1393" s="271">
        <v>0</v>
      </c>
      <c r="AH1393" s="271">
        <v>31974</v>
      </c>
      <c r="AI1393" s="271">
        <v>453</v>
      </c>
      <c r="AJ1393" s="271">
        <v>0</v>
      </c>
      <c r="AK1393" s="268">
        <v>0.0154957027381066</v>
      </c>
      <c r="AL1393" s="268">
        <v>0.0141677613060612</v>
      </c>
      <c r="AM1393" s="269">
        <v>0.00132794143204547</v>
      </c>
    </row>
    <row r="1394" spans="1:39">
      <c r="A1394" s="279" t="s">
        <v>1972</v>
      </c>
      <c r="B1394" s="280" t="s">
        <v>3369</v>
      </c>
      <c r="C1394" s="262" t="s">
        <v>2226</v>
      </c>
      <c r="D1394" s="280" t="s">
        <v>2227</v>
      </c>
      <c r="E1394" s="263">
        <v>2052</v>
      </c>
      <c r="F1394" s="263">
        <v>86</v>
      </c>
      <c r="G1394" s="263">
        <v>63</v>
      </c>
      <c r="H1394" s="263">
        <v>0</v>
      </c>
      <c r="I1394" s="263">
        <v>0</v>
      </c>
      <c r="J1394" s="264">
        <v>2819</v>
      </c>
      <c r="K1394" s="264">
        <v>32</v>
      </c>
      <c r="L1394" s="264">
        <v>32</v>
      </c>
      <c r="M1394" s="264">
        <v>0</v>
      </c>
      <c r="N1394" s="264">
        <v>0</v>
      </c>
      <c r="O1394" s="264">
        <v>3455</v>
      </c>
      <c r="P1394" s="264">
        <v>111</v>
      </c>
      <c r="Q1394" s="264">
        <v>110</v>
      </c>
      <c r="R1394" s="264">
        <v>39</v>
      </c>
      <c r="S1394" s="264">
        <v>0</v>
      </c>
      <c r="T1394" s="265">
        <v>0.015</v>
      </c>
      <c r="U1394" s="266">
        <v>96502</v>
      </c>
      <c r="V1394" s="266">
        <v>1950</v>
      </c>
      <c r="W1394" s="266">
        <v>1926</v>
      </c>
      <c r="X1394" s="266">
        <v>1</v>
      </c>
      <c r="Y1394" s="264">
        <v>1716</v>
      </c>
      <c r="Z1394" s="267">
        <v>0.0201964726119666</v>
      </c>
      <c r="AA1394" s="267">
        <v>0.0419103313840156</v>
      </c>
      <c r="AB1394" s="267">
        <v>0.0113515431003902</v>
      </c>
      <c r="AC1394" s="268">
        <v>0.0321273516642547</v>
      </c>
      <c r="AD1394" s="269">
        <v>0.0305587882836254</v>
      </c>
      <c r="AE1394" s="270">
        <v>22266</v>
      </c>
      <c r="AF1394" s="271">
        <v>454</v>
      </c>
      <c r="AG1394" s="271">
        <v>0</v>
      </c>
      <c r="AH1394" s="271">
        <v>22416</v>
      </c>
      <c r="AI1394" s="271">
        <v>443</v>
      </c>
      <c r="AJ1394" s="271">
        <v>0</v>
      </c>
      <c r="AK1394" s="268">
        <v>0.0203898320308991</v>
      </c>
      <c r="AL1394" s="268">
        <v>0.0197626695217702</v>
      </c>
      <c r="AM1394" s="269">
        <v>0.000627162509128962</v>
      </c>
    </row>
    <row r="1395" spans="1:39">
      <c r="A1395" s="279" t="s">
        <v>1972</v>
      </c>
      <c r="B1395" s="280" t="s">
        <v>3369</v>
      </c>
      <c r="C1395" s="262" t="s">
        <v>2228</v>
      </c>
      <c r="D1395" s="280" t="s">
        <v>2229</v>
      </c>
      <c r="E1395" s="263">
        <v>1092</v>
      </c>
      <c r="F1395" s="263">
        <v>9</v>
      </c>
      <c r="G1395" s="263">
        <v>5</v>
      </c>
      <c r="H1395" s="263">
        <v>0</v>
      </c>
      <c r="I1395" s="263">
        <v>0</v>
      </c>
      <c r="J1395" s="264">
        <v>1557</v>
      </c>
      <c r="K1395" s="264">
        <v>17</v>
      </c>
      <c r="L1395" s="264">
        <v>17</v>
      </c>
      <c r="M1395" s="264">
        <v>0</v>
      </c>
      <c r="N1395" s="264">
        <v>0</v>
      </c>
      <c r="O1395" s="264">
        <v>1877</v>
      </c>
      <c r="P1395" s="264">
        <v>46</v>
      </c>
      <c r="Q1395" s="264">
        <v>46</v>
      </c>
      <c r="R1395" s="264">
        <v>28</v>
      </c>
      <c r="S1395" s="264">
        <v>0</v>
      </c>
      <c r="T1395" s="265">
        <v>0.015</v>
      </c>
      <c r="U1395" s="266">
        <v>51327</v>
      </c>
      <c r="V1395" s="266">
        <v>682</v>
      </c>
      <c r="W1395" s="266">
        <v>678</v>
      </c>
      <c r="X1395" s="266">
        <v>0</v>
      </c>
      <c r="Y1395" s="264">
        <v>631</v>
      </c>
      <c r="Z1395" s="267">
        <v>0.0132873536345393</v>
      </c>
      <c r="AA1395" s="267">
        <v>0.00824175824175824</v>
      </c>
      <c r="AB1395" s="267">
        <v>0.0109184328837508</v>
      </c>
      <c r="AC1395" s="268">
        <v>0.0245071923281833</v>
      </c>
      <c r="AD1395" s="269">
        <v>-0.00267667464199256</v>
      </c>
      <c r="AE1395" s="270">
        <v>11863</v>
      </c>
      <c r="AF1395" s="271">
        <v>156</v>
      </c>
      <c r="AG1395" s="271">
        <v>0</v>
      </c>
      <c r="AH1395" s="271">
        <v>12273</v>
      </c>
      <c r="AI1395" s="271">
        <v>157</v>
      </c>
      <c r="AJ1395" s="271">
        <v>0</v>
      </c>
      <c r="AK1395" s="268">
        <v>0.0131501306583495</v>
      </c>
      <c r="AL1395" s="268">
        <v>0.0127923083190744</v>
      </c>
      <c r="AM1395" s="269">
        <v>0.0003578223392751</v>
      </c>
    </row>
    <row r="1396" spans="1:39">
      <c r="A1396" s="279" t="s">
        <v>1972</v>
      </c>
      <c r="B1396" s="280" t="s">
        <v>3369</v>
      </c>
      <c r="C1396" s="262" t="s">
        <v>2230</v>
      </c>
      <c r="D1396" s="280" t="s">
        <v>2231</v>
      </c>
      <c r="E1396" s="263">
        <v>2373</v>
      </c>
      <c r="F1396" s="263">
        <v>41</v>
      </c>
      <c r="G1396" s="263">
        <v>31</v>
      </c>
      <c r="H1396" s="263">
        <v>0</v>
      </c>
      <c r="I1396" s="263">
        <v>0</v>
      </c>
      <c r="J1396" s="264">
        <v>4112</v>
      </c>
      <c r="K1396" s="264">
        <v>62</v>
      </c>
      <c r="L1396" s="264">
        <v>62</v>
      </c>
      <c r="M1396" s="264">
        <v>3</v>
      </c>
      <c r="N1396" s="264">
        <v>0</v>
      </c>
      <c r="O1396" s="264">
        <v>4638</v>
      </c>
      <c r="P1396" s="264">
        <v>62</v>
      </c>
      <c r="Q1396" s="264">
        <v>62</v>
      </c>
      <c r="R1396" s="264">
        <v>32</v>
      </c>
      <c r="S1396" s="264">
        <v>0</v>
      </c>
      <c r="T1396" s="265">
        <v>0.015</v>
      </c>
      <c r="U1396" s="266">
        <v>125111</v>
      </c>
      <c r="V1396" s="266">
        <v>1742</v>
      </c>
      <c r="W1396" s="266">
        <v>1732</v>
      </c>
      <c r="X1396" s="266">
        <v>0</v>
      </c>
      <c r="Y1396" s="264">
        <v>1597</v>
      </c>
      <c r="Z1396" s="267">
        <v>0.0139236358113995</v>
      </c>
      <c r="AA1396" s="267">
        <v>0.0172777075431943</v>
      </c>
      <c r="AB1396" s="267">
        <v>0.0150778210116732</v>
      </c>
      <c r="AC1396" s="268">
        <v>0.0133678309616214</v>
      </c>
      <c r="AD1396" s="269">
        <v>0.00219988653152112</v>
      </c>
      <c r="AE1396" s="270">
        <v>29161</v>
      </c>
      <c r="AF1396" s="271">
        <v>416</v>
      </c>
      <c r="AG1396" s="271">
        <v>0</v>
      </c>
      <c r="AH1396" s="271">
        <v>29959</v>
      </c>
      <c r="AI1396" s="271">
        <v>397</v>
      </c>
      <c r="AJ1396" s="271">
        <v>0</v>
      </c>
      <c r="AK1396" s="268">
        <v>0.0142656287507287</v>
      </c>
      <c r="AL1396" s="268">
        <v>0.0132514436396408</v>
      </c>
      <c r="AM1396" s="269">
        <v>0.00101418511108787</v>
      </c>
    </row>
    <row r="1397" spans="1:39">
      <c r="A1397" s="279" t="s">
        <v>1972</v>
      </c>
      <c r="B1397" s="280" t="s">
        <v>3369</v>
      </c>
      <c r="C1397" s="262" t="s">
        <v>2232</v>
      </c>
      <c r="D1397" s="280" t="s">
        <v>2233</v>
      </c>
      <c r="E1397" s="263">
        <v>3514</v>
      </c>
      <c r="F1397" s="263">
        <v>93</v>
      </c>
      <c r="G1397" s="263">
        <v>57</v>
      </c>
      <c r="H1397" s="263">
        <v>0</v>
      </c>
      <c r="I1397" s="263">
        <v>0</v>
      </c>
      <c r="J1397" s="264">
        <v>6477</v>
      </c>
      <c r="K1397" s="264">
        <v>144</v>
      </c>
      <c r="L1397" s="264">
        <v>144</v>
      </c>
      <c r="M1397" s="264">
        <v>4</v>
      </c>
      <c r="N1397" s="264">
        <v>0</v>
      </c>
      <c r="O1397" s="264">
        <v>7169</v>
      </c>
      <c r="P1397" s="264">
        <v>77</v>
      </c>
      <c r="Q1397" s="264">
        <v>77</v>
      </c>
      <c r="R1397" s="264">
        <v>18</v>
      </c>
      <c r="S1397" s="264">
        <v>0</v>
      </c>
      <c r="T1397" s="265">
        <v>0.015</v>
      </c>
      <c r="U1397" s="266">
        <v>198706</v>
      </c>
      <c r="V1397" s="266">
        <v>3381</v>
      </c>
      <c r="W1397" s="266">
        <v>3345</v>
      </c>
      <c r="X1397" s="266">
        <v>1</v>
      </c>
      <c r="Y1397" s="264">
        <v>3017</v>
      </c>
      <c r="Z1397" s="267">
        <v>0.0170100550562137</v>
      </c>
      <c r="AA1397" s="267">
        <v>0.0264655663062038</v>
      </c>
      <c r="AB1397" s="267">
        <v>0.0222325150532654</v>
      </c>
      <c r="AC1397" s="268">
        <v>0.0107406890779746</v>
      </c>
      <c r="AD1397" s="269">
        <v>0.00423305125293836</v>
      </c>
      <c r="AE1397" s="270">
        <v>46306</v>
      </c>
      <c r="AF1397" s="271">
        <v>819</v>
      </c>
      <c r="AG1397" s="271">
        <v>1</v>
      </c>
      <c r="AH1397" s="271">
        <v>48884</v>
      </c>
      <c r="AI1397" s="271">
        <v>844</v>
      </c>
      <c r="AJ1397" s="271">
        <v>0</v>
      </c>
      <c r="AK1397" s="268">
        <v>0.0176650973955859</v>
      </c>
      <c r="AL1397" s="268">
        <v>0.0172653628999264</v>
      </c>
      <c r="AM1397" s="269">
        <v>0.00039973449565953</v>
      </c>
    </row>
    <row r="1398" spans="1:39">
      <c r="A1398" s="279" t="s">
        <v>1972</v>
      </c>
      <c r="B1398" s="280" t="s">
        <v>3369</v>
      </c>
      <c r="C1398" s="262" t="s">
        <v>2234</v>
      </c>
      <c r="D1398" s="280" t="s">
        <v>2235</v>
      </c>
      <c r="E1398" s="263">
        <v>1439</v>
      </c>
      <c r="F1398" s="263">
        <v>23</v>
      </c>
      <c r="G1398" s="263">
        <v>14</v>
      </c>
      <c r="H1398" s="263">
        <v>0</v>
      </c>
      <c r="I1398" s="263">
        <v>0</v>
      </c>
      <c r="J1398" s="264">
        <v>2566</v>
      </c>
      <c r="K1398" s="264">
        <v>28</v>
      </c>
      <c r="L1398" s="264">
        <v>28</v>
      </c>
      <c r="M1398" s="264">
        <v>0</v>
      </c>
      <c r="N1398" s="264">
        <v>0</v>
      </c>
      <c r="O1398" s="264">
        <v>2804</v>
      </c>
      <c r="P1398" s="264">
        <v>43</v>
      </c>
      <c r="Q1398" s="264">
        <v>43</v>
      </c>
      <c r="R1398" s="264">
        <v>8</v>
      </c>
      <c r="S1398" s="264">
        <v>0</v>
      </c>
      <c r="T1398" s="265">
        <v>0.015</v>
      </c>
      <c r="U1398" s="266">
        <v>78481</v>
      </c>
      <c r="V1398" s="266">
        <v>914</v>
      </c>
      <c r="W1398" s="266">
        <v>905</v>
      </c>
      <c r="X1398" s="266">
        <v>0</v>
      </c>
      <c r="Y1398" s="264">
        <v>799</v>
      </c>
      <c r="Z1398" s="267">
        <v>0.0116461309106663</v>
      </c>
      <c r="AA1398" s="267">
        <v>0.0159833217512161</v>
      </c>
      <c r="AB1398" s="267">
        <v>0.0109119251753702</v>
      </c>
      <c r="AC1398" s="268">
        <v>0.0153352353780314</v>
      </c>
      <c r="AD1398" s="269">
        <v>0.0050713965758459</v>
      </c>
      <c r="AE1398" s="270">
        <v>18266</v>
      </c>
      <c r="AF1398" s="271">
        <v>244</v>
      </c>
      <c r="AG1398" s="271">
        <v>0</v>
      </c>
      <c r="AH1398" s="271">
        <v>18995</v>
      </c>
      <c r="AI1398" s="271">
        <v>188</v>
      </c>
      <c r="AJ1398" s="271">
        <v>0</v>
      </c>
      <c r="AK1398" s="268">
        <v>0.0133581517573634</v>
      </c>
      <c r="AL1398" s="268">
        <v>0.00989734140563306</v>
      </c>
      <c r="AM1398" s="269">
        <v>0.00346081035173035</v>
      </c>
    </row>
    <row r="1399" spans="1:39">
      <c r="A1399" s="279" t="s">
        <v>1972</v>
      </c>
      <c r="B1399" s="280" t="s">
        <v>3369</v>
      </c>
      <c r="C1399" s="262" t="s">
        <v>2236</v>
      </c>
      <c r="D1399" s="280" t="s">
        <v>2237</v>
      </c>
      <c r="E1399" s="263">
        <v>3489</v>
      </c>
      <c r="F1399" s="263">
        <v>147</v>
      </c>
      <c r="G1399" s="263">
        <v>98</v>
      </c>
      <c r="H1399" s="263">
        <v>0</v>
      </c>
      <c r="I1399" s="263">
        <v>0</v>
      </c>
      <c r="J1399" s="264">
        <v>6431</v>
      </c>
      <c r="K1399" s="264">
        <v>133</v>
      </c>
      <c r="L1399" s="264">
        <v>133</v>
      </c>
      <c r="M1399" s="264">
        <v>14</v>
      </c>
      <c r="N1399" s="264">
        <v>0</v>
      </c>
      <c r="O1399" s="264">
        <v>7054</v>
      </c>
      <c r="P1399" s="264">
        <v>99</v>
      </c>
      <c r="Q1399" s="264">
        <v>99</v>
      </c>
      <c r="R1399" s="264">
        <v>43</v>
      </c>
      <c r="S1399" s="264">
        <v>0</v>
      </c>
      <c r="T1399" s="265">
        <v>0.015</v>
      </c>
      <c r="U1399" s="266">
        <v>196637</v>
      </c>
      <c r="V1399" s="266">
        <v>3547</v>
      </c>
      <c r="W1399" s="266">
        <v>3498</v>
      </c>
      <c r="X1399" s="266">
        <v>3</v>
      </c>
      <c r="Y1399" s="264">
        <v>3167</v>
      </c>
      <c r="Z1399" s="267">
        <v>0.0180230577154859</v>
      </c>
      <c r="AA1399" s="267">
        <v>0.0421324161650903</v>
      </c>
      <c r="AB1399" s="267">
        <v>0.0206810760379412</v>
      </c>
      <c r="AC1399" s="268">
        <v>0.014034590303374</v>
      </c>
      <c r="AD1399" s="269">
        <v>0.0214513401271491</v>
      </c>
      <c r="AE1399" s="270">
        <v>46166</v>
      </c>
      <c r="AF1399" s="271">
        <v>874</v>
      </c>
      <c r="AG1399" s="271">
        <v>0</v>
      </c>
      <c r="AH1399" s="271">
        <v>47382</v>
      </c>
      <c r="AI1399" s="271">
        <v>876</v>
      </c>
      <c r="AJ1399" s="271">
        <v>0</v>
      </c>
      <c r="AK1399" s="268">
        <v>0.018931681323918</v>
      </c>
      <c r="AL1399" s="268">
        <v>0.0184880334304166</v>
      </c>
      <c r="AM1399" s="269">
        <v>0.000443647893501421</v>
      </c>
    </row>
    <row r="1400" spans="1:39">
      <c r="A1400" s="279" t="s">
        <v>1972</v>
      </c>
      <c r="B1400" s="280" t="s">
        <v>3370</v>
      </c>
      <c r="C1400" s="262" t="s">
        <v>2238</v>
      </c>
      <c r="D1400" s="280" t="s">
        <v>2239</v>
      </c>
      <c r="E1400" s="263">
        <v>2103</v>
      </c>
      <c r="F1400" s="263">
        <v>32</v>
      </c>
      <c r="G1400" s="263">
        <v>26</v>
      </c>
      <c r="H1400" s="263">
        <v>0</v>
      </c>
      <c r="I1400" s="263">
        <v>0</v>
      </c>
      <c r="J1400" s="264">
        <v>2135</v>
      </c>
      <c r="K1400" s="264">
        <v>54</v>
      </c>
      <c r="L1400" s="264">
        <v>53</v>
      </c>
      <c r="M1400" s="264">
        <v>4</v>
      </c>
      <c r="N1400" s="264">
        <v>0</v>
      </c>
      <c r="O1400" s="264">
        <v>2734</v>
      </c>
      <c r="P1400" s="264">
        <v>40</v>
      </c>
      <c r="Q1400" s="264">
        <v>40</v>
      </c>
      <c r="R1400" s="264">
        <v>10</v>
      </c>
      <c r="S1400" s="264">
        <v>0</v>
      </c>
      <c r="T1400" s="265">
        <v>0.015</v>
      </c>
      <c r="U1400" s="266">
        <v>80110</v>
      </c>
      <c r="V1400" s="266">
        <v>1177</v>
      </c>
      <c r="W1400" s="266">
        <v>1170</v>
      </c>
      <c r="X1400" s="266">
        <v>0</v>
      </c>
      <c r="Y1400" s="264">
        <v>1034</v>
      </c>
      <c r="Z1400" s="267">
        <v>0.0146922980901261</v>
      </c>
      <c r="AA1400" s="267">
        <v>0.0152163575844032</v>
      </c>
      <c r="AB1400" s="267">
        <v>0.0252927400468384</v>
      </c>
      <c r="AC1400" s="268">
        <v>0.0146305779078274</v>
      </c>
      <c r="AD1400" s="269">
        <v>-0.0100763824624352</v>
      </c>
      <c r="AE1400" s="270">
        <v>18673</v>
      </c>
      <c r="AF1400" s="271">
        <v>292</v>
      </c>
      <c r="AG1400" s="271">
        <v>0</v>
      </c>
      <c r="AH1400" s="271">
        <v>18604</v>
      </c>
      <c r="AI1400" s="271">
        <v>299</v>
      </c>
      <c r="AJ1400" s="271">
        <v>0</v>
      </c>
      <c r="AK1400" s="268">
        <v>0.0156375515450115</v>
      </c>
      <c r="AL1400" s="268">
        <v>0.016071812513438</v>
      </c>
      <c r="AM1400" s="269">
        <v>-0.000434260968426456</v>
      </c>
    </row>
    <row r="1401" spans="1:39">
      <c r="A1401" s="279" t="s">
        <v>1972</v>
      </c>
      <c r="B1401" s="280" t="s">
        <v>3370</v>
      </c>
      <c r="C1401" s="262" t="s">
        <v>2240</v>
      </c>
      <c r="D1401" s="280" t="s">
        <v>2241</v>
      </c>
      <c r="E1401" s="263">
        <v>5874</v>
      </c>
      <c r="F1401" s="263">
        <v>116</v>
      </c>
      <c r="G1401" s="263">
        <v>92</v>
      </c>
      <c r="H1401" s="263">
        <v>2</v>
      </c>
      <c r="I1401" s="263">
        <v>0</v>
      </c>
      <c r="J1401" s="264">
        <v>5916</v>
      </c>
      <c r="K1401" s="264">
        <v>128</v>
      </c>
      <c r="L1401" s="264">
        <v>127</v>
      </c>
      <c r="M1401" s="264">
        <v>22</v>
      </c>
      <c r="N1401" s="264">
        <v>0</v>
      </c>
      <c r="O1401" s="264">
        <v>7442</v>
      </c>
      <c r="P1401" s="264">
        <v>130</v>
      </c>
      <c r="Q1401" s="264">
        <v>130</v>
      </c>
      <c r="R1401" s="264">
        <v>62</v>
      </c>
      <c r="S1401" s="264">
        <v>0</v>
      </c>
      <c r="T1401" s="265">
        <v>0.015</v>
      </c>
      <c r="U1401" s="266">
        <v>212348</v>
      </c>
      <c r="V1401" s="266">
        <v>3364</v>
      </c>
      <c r="W1401" s="266">
        <v>3338</v>
      </c>
      <c r="X1401" s="266">
        <v>1</v>
      </c>
      <c r="Y1401" s="264">
        <v>3001</v>
      </c>
      <c r="Z1401" s="267">
        <v>0.0158372106165351</v>
      </c>
      <c r="AA1401" s="267">
        <v>0.0197480422199523</v>
      </c>
      <c r="AB1401" s="267">
        <v>0.0216362407031778</v>
      </c>
      <c r="AC1401" s="268">
        <v>0.0174684224670787</v>
      </c>
      <c r="AD1401" s="269">
        <v>-0.00188819848322549</v>
      </c>
      <c r="AE1401" s="270">
        <v>49441</v>
      </c>
      <c r="AF1401" s="271">
        <v>875</v>
      </c>
      <c r="AG1401" s="271">
        <v>0</v>
      </c>
      <c r="AH1401" s="271">
        <v>49349</v>
      </c>
      <c r="AI1401" s="271">
        <v>808</v>
      </c>
      <c r="AJ1401" s="271">
        <v>0</v>
      </c>
      <c r="AK1401" s="268">
        <v>0.0176978620982585</v>
      </c>
      <c r="AL1401" s="268">
        <v>0.0163731787878174</v>
      </c>
      <c r="AM1401" s="269">
        <v>0.00132468331044115</v>
      </c>
    </row>
    <row r="1402" spans="1:39">
      <c r="A1402" s="279" t="s">
        <v>1972</v>
      </c>
      <c r="B1402" s="280" t="s">
        <v>3370</v>
      </c>
      <c r="C1402" s="262" t="s">
        <v>2242</v>
      </c>
      <c r="D1402" s="280" t="s">
        <v>2243</v>
      </c>
      <c r="E1402" s="263">
        <v>2880</v>
      </c>
      <c r="F1402" s="263">
        <v>87</v>
      </c>
      <c r="G1402" s="263">
        <v>68</v>
      </c>
      <c r="H1402" s="263">
        <v>14</v>
      </c>
      <c r="I1402" s="263">
        <v>0</v>
      </c>
      <c r="J1402" s="264">
        <v>2746</v>
      </c>
      <c r="K1402" s="264">
        <v>85</v>
      </c>
      <c r="L1402" s="264">
        <v>84</v>
      </c>
      <c r="M1402" s="264">
        <v>5</v>
      </c>
      <c r="N1402" s="264">
        <v>0</v>
      </c>
      <c r="O1402" s="264">
        <v>3611</v>
      </c>
      <c r="P1402" s="264">
        <v>68</v>
      </c>
      <c r="Q1402" s="264">
        <v>67</v>
      </c>
      <c r="R1402" s="264">
        <v>21</v>
      </c>
      <c r="S1402" s="264">
        <v>0</v>
      </c>
      <c r="T1402" s="265">
        <v>0.015</v>
      </c>
      <c r="U1402" s="266">
        <v>101644</v>
      </c>
      <c r="V1402" s="266">
        <v>1701</v>
      </c>
      <c r="W1402" s="266">
        <v>1680</v>
      </c>
      <c r="X1402" s="266">
        <v>0</v>
      </c>
      <c r="Y1402" s="264">
        <v>1476</v>
      </c>
      <c r="Z1402" s="267">
        <v>0.0167348785958837</v>
      </c>
      <c r="AA1402" s="267">
        <v>0.0302083333333333</v>
      </c>
      <c r="AB1402" s="267">
        <v>0.0309541150764749</v>
      </c>
      <c r="AC1402" s="268">
        <v>0.0188313486568818</v>
      </c>
      <c r="AD1402" s="269">
        <v>-0.000745781743141539</v>
      </c>
      <c r="AE1402" s="270">
        <v>23624</v>
      </c>
      <c r="AF1402" s="271">
        <v>481</v>
      </c>
      <c r="AG1402" s="271">
        <v>0</v>
      </c>
      <c r="AH1402" s="271">
        <v>23700</v>
      </c>
      <c r="AI1402" s="271">
        <v>394</v>
      </c>
      <c r="AJ1402" s="271">
        <v>0</v>
      </c>
      <c r="AK1402" s="268">
        <v>0.0203606501862513</v>
      </c>
      <c r="AL1402" s="268">
        <v>0.0166244725738397</v>
      </c>
      <c r="AM1402" s="269">
        <v>0.00373617761241161</v>
      </c>
    </row>
    <row r="1403" spans="1:39">
      <c r="A1403" s="279" t="s">
        <v>1972</v>
      </c>
      <c r="B1403" s="280" t="s">
        <v>3370</v>
      </c>
      <c r="C1403" s="262" t="s">
        <v>2244</v>
      </c>
      <c r="D1403" s="280" t="s">
        <v>2245</v>
      </c>
      <c r="E1403" s="263">
        <v>4644</v>
      </c>
      <c r="F1403" s="263">
        <v>114</v>
      </c>
      <c r="G1403" s="263">
        <v>81</v>
      </c>
      <c r="H1403" s="263">
        <v>0</v>
      </c>
      <c r="I1403" s="263">
        <v>0</v>
      </c>
      <c r="J1403" s="264">
        <v>5325</v>
      </c>
      <c r="K1403" s="264">
        <v>128</v>
      </c>
      <c r="L1403" s="264">
        <v>128</v>
      </c>
      <c r="M1403" s="264">
        <v>1</v>
      </c>
      <c r="N1403" s="264">
        <v>0</v>
      </c>
      <c r="O1403" s="264">
        <v>6415</v>
      </c>
      <c r="P1403" s="264">
        <v>129</v>
      </c>
      <c r="Q1403" s="264">
        <v>129</v>
      </c>
      <c r="R1403" s="264">
        <v>41</v>
      </c>
      <c r="S1403" s="264">
        <v>0</v>
      </c>
      <c r="T1403" s="265">
        <v>0.015</v>
      </c>
      <c r="U1403" s="266">
        <v>184396</v>
      </c>
      <c r="V1403" s="266">
        <v>3898</v>
      </c>
      <c r="W1403" s="266">
        <v>3864</v>
      </c>
      <c r="X1403" s="266">
        <v>0</v>
      </c>
      <c r="Y1403" s="264">
        <v>3512</v>
      </c>
      <c r="Z1403" s="267">
        <v>0.021139287186273</v>
      </c>
      <c r="AA1403" s="267">
        <v>0.0245478036175711</v>
      </c>
      <c r="AB1403" s="267">
        <v>0.024037558685446</v>
      </c>
      <c r="AC1403" s="268">
        <v>0.0201091192517537</v>
      </c>
      <c r="AD1403" s="269">
        <v>0.000510244932125051</v>
      </c>
      <c r="AE1403" s="270">
        <v>42513</v>
      </c>
      <c r="AF1403" s="271">
        <v>985</v>
      </c>
      <c r="AG1403" s="271">
        <v>0</v>
      </c>
      <c r="AH1403" s="271">
        <v>43438</v>
      </c>
      <c r="AI1403" s="271">
        <v>907</v>
      </c>
      <c r="AJ1403" s="271">
        <v>0</v>
      </c>
      <c r="AK1403" s="268">
        <v>0.0231693834826994</v>
      </c>
      <c r="AL1403" s="268">
        <v>0.0208803351903863</v>
      </c>
      <c r="AM1403" s="269">
        <v>0.00228904829231311</v>
      </c>
    </row>
    <row r="1404" spans="1:39">
      <c r="A1404" s="279" t="s">
        <v>1972</v>
      </c>
      <c r="B1404" s="280" t="s">
        <v>3370</v>
      </c>
      <c r="C1404" s="262" t="s">
        <v>2246</v>
      </c>
      <c r="D1404" s="280" t="s">
        <v>2247</v>
      </c>
      <c r="E1404" s="263">
        <v>1615</v>
      </c>
      <c r="F1404" s="263">
        <v>40</v>
      </c>
      <c r="G1404" s="263">
        <v>33</v>
      </c>
      <c r="H1404" s="263">
        <v>0</v>
      </c>
      <c r="I1404" s="263">
        <v>0</v>
      </c>
      <c r="J1404" s="264">
        <v>1698</v>
      </c>
      <c r="K1404" s="264">
        <v>38</v>
      </c>
      <c r="L1404" s="264">
        <v>38</v>
      </c>
      <c r="M1404" s="264">
        <v>0</v>
      </c>
      <c r="N1404" s="264">
        <v>0</v>
      </c>
      <c r="O1404" s="264">
        <v>2212</v>
      </c>
      <c r="P1404" s="264">
        <v>44</v>
      </c>
      <c r="Q1404" s="264">
        <v>44</v>
      </c>
      <c r="R1404" s="264">
        <v>14</v>
      </c>
      <c r="S1404" s="264">
        <v>0</v>
      </c>
      <c r="T1404" s="265">
        <v>0.015</v>
      </c>
      <c r="U1404" s="266">
        <v>62506</v>
      </c>
      <c r="V1404" s="266">
        <v>1145</v>
      </c>
      <c r="W1404" s="266">
        <v>1138</v>
      </c>
      <c r="X1404" s="266">
        <v>0</v>
      </c>
      <c r="Y1404" s="264">
        <v>1008</v>
      </c>
      <c r="Z1404" s="267">
        <v>0.0183182414488209</v>
      </c>
      <c r="AA1404" s="267">
        <v>0.0247678018575851</v>
      </c>
      <c r="AB1404" s="267">
        <v>0.0223792697290931</v>
      </c>
      <c r="AC1404" s="268">
        <v>0.0198915009041591</v>
      </c>
      <c r="AD1404" s="269">
        <v>0.00238853212849209</v>
      </c>
      <c r="AE1404" s="270">
        <v>14208</v>
      </c>
      <c r="AF1404" s="271">
        <v>266</v>
      </c>
      <c r="AG1404" s="271">
        <v>0</v>
      </c>
      <c r="AH1404" s="271">
        <v>14333</v>
      </c>
      <c r="AI1404" s="271">
        <v>247</v>
      </c>
      <c r="AJ1404" s="271">
        <v>0</v>
      </c>
      <c r="AK1404" s="268">
        <v>0.0187218468468468</v>
      </c>
      <c r="AL1404" s="268">
        <v>0.0172329589060211</v>
      </c>
      <c r="AM1404" s="269">
        <v>0.00148888794082578</v>
      </c>
    </row>
    <row r="1405" spans="1:39">
      <c r="A1405" s="279" t="s">
        <v>1972</v>
      </c>
      <c r="B1405" s="280" t="s">
        <v>3370</v>
      </c>
      <c r="C1405" s="262" t="s">
        <v>2248</v>
      </c>
      <c r="D1405" s="280" t="s">
        <v>2249</v>
      </c>
      <c r="E1405" s="263">
        <v>3855</v>
      </c>
      <c r="F1405" s="263">
        <v>26</v>
      </c>
      <c r="G1405" s="263">
        <v>16</v>
      </c>
      <c r="H1405" s="263">
        <v>1</v>
      </c>
      <c r="I1405" s="263">
        <v>0</v>
      </c>
      <c r="J1405" s="264">
        <v>4083</v>
      </c>
      <c r="K1405" s="264">
        <v>122</v>
      </c>
      <c r="L1405" s="264">
        <v>122</v>
      </c>
      <c r="M1405" s="264">
        <v>5</v>
      </c>
      <c r="N1405" s="264">
        <v>0</v>
      </c>
      <c r="O1405" s="264">
        <v>5324</v>
      </c>
      <c r="P1405" s="264">
        <v>71</v>
      </c>
      <c r="Q1405" s="264">
        <v>71</v>
      </c>
      <c r="R1405" s="264">
        <v>4</v>
      </c>
      <c r="S1405" s="264">
        <v>0</v>
      </c>
      <c r="T1405" s="265">
        <v>0.015</v>
      </c>
      <c r="U1405" s="266">
        <v>147028</v>
      </c>
      <c r="V1405" s="266">
        <v>2644</v>
      </c>
      <c r="W1405" s="266">
        <v>2634</v>
      </c>
      <c r="X1405" s="266">
        <v>0</v>
      </c>
      <c r="Y1405" s="264">
        <v>2330</v>
      </c>
      <c r="Z1405" s="267">
        <v>0.0179829692303507</v>
      </c>
      <c r="AA1405" s="267">
        <v>0.00674448767833982</v>
      </c>
      <c r="AB1405" s="267">
        <v>0.0298799902032819</v>
      </c>
      <c r="AC1405" s="268">
        <v>0.013335837716003</v>
      </c>
      <c r="AD1405" s="269">
        <v>-0.0231355025249421</v>
      </c>
      <c r="AE1405" s="270">
        <v>33728</v>
      </c>
      <c r="AF1405" s="271">
        <v>631</v>
      </c>
      <c r="AG1405" s="271">
        <v>0</v>
      </c>
      <c r="AH1405" s="271">
        <v>33697</v>
      </c>
      <c r="AI1405" s="271">
        <v>573</v>
      </c>
      <c r="AJ1405" s="271">
        <v>0</v>
      </c>
      <c r="AK1405" s="268">
        <v>0.0187084914611006</v>
      </c>
      <c r="AL1405" s="268">
        <v>0.0170044811110781</v>
      </c>
      <c r="AM1405" s="269">
        <v>0.00170401035002243</v>
      </c>
    </row>
    <row r="1406" spans="1:39">
      <c r="A1406" s="279" t="s">
        <v>1972</v>
      </c>
      <c r="B1406" s="280" t="s">
        <v>3370</v>
      </c>
      <c r="C1406" s="262" t="s">
        <v>2250</v>
      </c>
      <c r="D1406" s="280" t="s">
        <v>2251</v>
      </c>
      <c r="E1406" s="263">
        <v>4899</v>
      </c>
      <c r="F1406" s="263">
        <v>86</v>
      </c>
      <c r="G1406" s="263">
        <v>51</v>
      </c>
      <c r="H1406" s="263">
        <v>2</v>
      </c>
      <c r="I1406" s="263">
        <v>0</v>
      </c>
      <c r="J1406" s="264">
        <v>4797</v>
      </c>
      <c r="K1406" s="264">
        <v>88</v>
      </c>
      <c r="L1406" s="264">
        <v>88</v>
      </c>
      <c r="M1406" s="264">
        <v>7</v>
      </c>
      <c r="N1406" s="264">
        <v>0</v>
      </c>
      <c r="O1406" s="264">
        <v>6688</v>
      </c>
      <c r="P1406" s="264">
        <v>137</v>
      </c>
      <c r="Q1406" s="264">
        <v>137</v>
      </c>
      <c r="R1406" s="264">
        <v>32</v>
      </c>
      <c r="S1406" s="264">
        <v>0</v>
      </c>
      <c r="T1406" s="265">
        <v>0.015</v>
      </c>
      <c r="U1406" s="266">
        <v>181036</v>
      </c>
      <c r="V1406" s="266">
        <v>3159</v>
      </c>
      <c r="W1406" s="266">
        <v>3124</v>
      </c>
      <c r="X1406" s="266">
        <v>0</v>
      </c>
      <c r="Y1406" s="264">
        <v>2804</v>
      </c>
      <c r="Z1406" s="267">
        <v>0.0174495680417155</v>
      </c>
      <c r="AA1406" s="267">
        <v>0.0175546029802</v>
      </c>
      <c r="AB1406" s="267">
        <v>0.0183447988326037</v>
      </c>
      <c r="AC1406" s="268">
        <v>0.0204844497607655</v>
      </c>
      <c r="AD1406" s="269">
        <v>-0.000790195852403669</v>
      </c>
      <c r="AE1406" s="270">
        <v>42338</v>
      </c>
      <c r="AF1406" s="271">
        <v>734</v>
      </c>
      <c r="AG1406" s="271">
        <v>0</v>
      </c>
      <c r="AH1406" s="271">
        <v>41867</v>
      </c>
      <c r="AI1406" s="271">
        <v>751</v>
      </c>
      <c r="AJ1406" s="271">
        <v>0</v>
      </c>
      <c r="AK1406" s="268">
        <v>0.0173366715480183</v>
      </c>
      <c r="AL1406" s="268">
        <v>0.0179377552726491</v>
      </c>
      <c r="AM1406" s="269">
        <v>-0.000601083724630774</v>
      </c>
    </row>
    <row r="1407" spans="1:39">
      <c r="A1407" s="279" t="s">
        <v>1972</v>
      </c>
      <c r="B1407" s="280" t="s">
        <v>3368</v>
      </c>
      <c r="C1407" s="262" t="s">
        <v>2252</v>
      </c>
      <c r="D1407" s="280" t="s">
        <v>2253</v>
      </c>
      <c r="E1407" s="263">
        <v>3114</v>
      </c>
      <c r="F1407" s="263">
        <v>59</v>
      </c>
      <c r="G1407" s="263">
        <v>41</v>
      </c>
      <c r="H1407" s="263">
        <v>0</v>
      </c>
      <c r="I1407" s="263">
        <v>0</v>
      </c>
      <c r="J1407" s="264">
        <v>3502</v>
      </c>
      <c r="K1407" s="264">
        <v>45</v>
      </c>
      <c r="L1407" s="264">
        <v>44</v>
      </c>
      <c r="M1407" s="264">
        <v>3</v>
      </c>
      <c r="N1407" s="264">
        <v>0</v>
      </c>
      <c r="O1407" s="264">
        <v>4548</v>
      </c>
      <c r="P1407" s="264">
        <v>59</v>
      </c>
      <c r="Q1407" s="264">
        <v>59</v>
      </c>
      <c r="R1407" s="264">
        <v>7</v>
      </c>
      <c r="S1407" s="264">
        <v>0</v>
      </c>
      <c r="T1407" s="265">
        <v>0.015</v>
      </c>
      <c r="U1407" s="266">
        <v>126768</v>
      </c>
      <c r="V1407" s="266">
        <v>1872</v>
      </c>
      <c r="W1407" s="266">
        <v>1853</v>
      </c>
      <c r="X1407" s="266">
        <v>1</v>
      </c>
      <c r="Y1407" s="264">
        <v>1699</v>
      </c>
      <c r="Z1407" s="267">
        <v>0.0147592452353906</v>
      </c>
      <c r="AA1407" s="267">
        <v>0.018946692357097</v>
      </c>
      <c r="AB1407" s="267">
        <v>0.0128498001142204</v>
      </c>
      <c r="AC1407" s="268">
        <v>0.0129727352682498</v>
      </c>
      <c r="AD1407" s="269">
        <v>0.00609689224287654</v>
      </c>
      <c r="AE1407" s="270">
        <v>29482</v>
      </c>
      <c r="AF1407" s="271">
        <v>390</v>
      </c>
      <c r="AG1407" s="271">
        <v>0</v>
      </c>
      <c r="AH1407" s="271">
        <v>29920</v>
      </c>
      <c r="AI1407" s="271">
        <v>485</v>
      </c>
      <c r="AJ1407" s="271">
        <v>1</v>
      </c>
      <c r="AK1407" s="268">
        <v>0.0132284105555932</v>
      </c>
      <c r="AL1407" s="268">
        <v>0.0161764705882353</v>
      </c>
      <c r="AM1407" s="269">
        <v>-0.00294806003264205</v>
      </c>
    </row>
    <row r="1408" spans="1:39">
      <c r="A1408" s="279" t="s">
        <v>1972</v>
      </c>
      <c r="B1408" s="280" t="s">
        <v>3368</v>
      </c>
      <c r="C1408" s="262" t="s">
        <v>2254</v>
      </c>
      <c r="D1408" s="280" t="s">
        <v>2255</v>
      </c>
      <c r="E1408" s="263">
        <v>4365</v>
      </c>
      <c r="F1408" s="263">
        <v>43</v>
      </c>
      <c r="G1408" s="263">
        <v>34</v>
      </c>
      <c r="H1408" s="263">
        <v>0</v>
      </c>
      <c r="I1408" s="263">
        <v>0</v>
      </c>
      <c r="J1408" s="264">
        <v>4746</v>
      </c>
      <c r="K1408" s="264">
        <v>53</v>
      </c>
      <c r="L1408" s="264">
        <v>53</v>
      </c>
      <c r="M1408" s="264">
        <v>0</v>
      </c>
      <c r="N1408" s="264">
        <v>0</v>
      </c>
      <c r="O1408" s="264">
        <v>6399</v>
      </c>
      <c r="P1408" s="264">
        <v>59</v>
      </c>
      <c r="Q1408" s="264">
        <v>59</v>
      </c>
      <c r="R1408" s="264">
        <v>14</v>
      </c>
      <c r="S1408" s="264">
        <v>0</v>
      </c>
      <c r="T1408" s="265">
        <v>0.015</v>
      </c>
      <c r="U1408" s="266">
        <v>175488</v>
      </c>
      <c r="V1408" s="266">
        <v>1752</v>
      </c>
      <c r="W1408" s="266">
        <v>1742</v>
      </c>
      <c r="X1408" s="266">
        <v>0</v>
      </c>
      <c r="Y1408" s="264">
        <v>1575</v>
      </c>
      <c r="Z1408" s="267">
        <v>0.0099835886214442</v>
      </c>
      <c r="AA1408" s="267">
        <v>0.00985108820160367</v>
      </c>
      <c r="AB1408" s="267">
        <v>0.0111672987779182</v>
      </c>
      <c r="AC1408" s="268">
        <v>0.00922019065478981</v>
      </c>
      <c r="AD1408" s="269">
        <v>-0.00131621057631458</v>
      </c>
      <c r="AE1408" s="270">
        <v>40654</v>
      </c>
      <c r="AF1408" s="271">
        <v>368</v>
      </c>
      <c r="AG1408" s="271">
        <v>0</v>
      </c>
      <c r="AH1408" s="271">
        <v>40975</v>
      </c>
      <c r="AI1408" s="271">
        <v>403</v>
      </c>
      <c r="AJ1408" s="271">
        <v>0</v>
      </c>
      <c r="AK1408" s="268">
        <v>0.0090519998032174</v>
      </c>
      <c r="AL1408" s="268">
        <v>0.00983526540573521</v>
      </c>
      <c r="AM1408" s="269">
        <v>-0.00078326560251781</v>
      </c>
    </row>
    <row r="1409" spans="1:39">
      <c r="A1409" s="279" t="s">
        <v>1972</v>
      </c>
      <c r="B1409" s="280" t="s">
        <v>3368</v>
      </c>
      <c r="C1409" s="262" t="s">
        <v>2256</v>
      </c>
      <c r="D1409" s="280" t="s">
        <v>2257</v>
      </c>
      <c r="E1409" s="263">
        <v>5158</v>
      </c>
      <c r="F1409" s="263">
        <v>86</v>
      </c>
      <c r="G1409" s="263">
        <v>68</v>
      </c>
      <c r="H1409" s="263">
        <v>0</v>
      </c>
      <c r="I1409" s="263">
        <v>0</v>
      </c>
      <c r="J1409" s="264">
        <v>5516</v>
      </c>
      <c r="K1409" s="264">
        <v>104</v>
      </c>
      <c r="L1409" s="264">
        <v>104</v>
      </c>
      <c r="M1409" s="264">
        <v>5</v>
      </c>
      <c r="N1409" s="264">
        <v>0</v>
      </c>
      <c r="O1409" s="264">
        <v>7429</v>
      </c>
      <c r="P1409" s="264">
        <v>106</v>
      </c>
      <c r="Q1409" s="264">
        <v>106</v>
      </c>
      <c r="R1409" s="264">
        <v>41</v>
      </c>
      <c r="S1409" s="264">
        <v>0</v>
      </c>
      <c r="T1409" s="265">
        <v>0.015</v>
      </c>
      <c r="U1409" s="266">
        <v>205015</v>
      </c>
      <c r="V1409" s="266">
        <v>2952</v>
      </c>
      <c r="W1409" s="266">
        <v>2932</v>
      </c>
      <c r="X1409" s="266">
        <v>2</v>
      </c>
      <c r="Y1409" s="264">
        <v>2647</v>
      </c>
      <c r="Z1409" s="267">
        <v>0.0143891910348023</v>
      </c>
      <c r="AA1409" s="267">
        <v>0.0166731291198139</v>
      </c>
      <c r="AB1409" s="267">
        <v>0.018854242204496</v>
      </c>
      <c r="AC1409" s="268">
        <v>0.0142684075918697</v>
      </c>
      <c r="AD1409" s="269">
        <v>-0.00218111308468213</v>
      </c>
      <c r="AE1409" s="270">
        <v>48133</v>
      </c>
      <c r="AF1409" s="271">
        <v>702</v>
      </c>
      <c r="AG1409" s="271">
        <v>1</v>
      </c>
      <c r="AH1409" s="271">
        <v>48790</v>
      </c>
      <c r="AI1409" s="271">
        <v>688</v>
      </c>
      <c r="AJ1409" s="271">
        <v>1</v>
      </c>
      <c r="AK1409" s="268">
        <v>0.0145638127687865</v>
      </c>
      <c r="AL1409" s="268">
        <v>0.0140807542529207</v>
      </c>
      <c r="AM1409" s="269">
        <v>0.000483058515865808</v>
      </c>
    </row>
    <row r="1410" spans="1:39">
      <c r="A1410" s="279" t="s">
        <v>1972</v>
      </c>
      <c r="B1410" s="280" t="s">
        <v>3368</v>
      </c>
      <c r="C1410" s="262" t="s">
        <v>2258</v>
      </c>
      <c r="D1410" s="280" t="s">
        <v>2259</v>
      </c>
      <c r="E1410" s="263">
        <v>2552</v>
      </c>
      <c r="F1410" s="263">
        <v>24</v>
      </c>
      <c r="G1410" s="263">
        <v>15</v>
      </c>
      <c r="H1410" s="263">
        <v>0</v>
      </c>
      <c r="I1410" s="263">
        <v>0</v>
      </c>
      <c r="J1410" s="264">
        <v>2680</v>
      </c>
      <c r="K1410" s="264">
        <v>38</v>
      </c>
      <c r="L1410" s="264">
        <v>38</v>
      </c>
      <c r="M1410" s="264">
        <v>0</v>
      </c>
      <c r="N1410" s="264">
        <v>0</v>
      </c>
      <c r="O1410" s="264">
        <v>3484</v>
      </c>
      <c r="P1410" s="264">
        <v>20</v>
      </c>
      <c r="Q1410" s="264">
        <v>20</v>
      </c>
      <c r="R1410" s="264">
        <v>9</v>
      </c>
      <c r="S1410" s="264">
        <v>0</v>
      </c>
      <c r="T1410" s="265">
        <v>0.015</v>
      </c>
      <c r="U1410" s="266">
        <v>100149</v>
      </c>
      <c r="V1410" s="266">
        <v>969</v>
      </c>
      <c r="W1410" s="266">
        <v>960</v>
      </c>
      <c r="X1410" s="266">
        <v>0</v>
      </c>
      <c r="Y1410" s="264">
        <v>878</v>
      </c>
      <c r="Z1410" s="267">
        <v>0.00967558338076266</v>
      </c>
      <c r="AA1410" s="267">
        <v>0.00940438871473354</v>
      </c>
      <c r="AB1410" s="267">
        <v>0.0141791044776119</v>
      </c>
      <c r="AC1410" s="268">
        <v>0.00574052812858783</v>
      </c>
      <c r="AD1410" s="269">
        <v>-0.0047747157628784</v>
      </c>
      <c r="AE1410" s="270">
        <v>23005</v>
      </c>
      <c r="AF1410" s="271">
        <v>212</v>
      </c>
      <c r="AG1410" s="271">
        <v>0</v>
      </c>
      <c r="AH1410" s="271">
        <v>23223</v>
      </c>
      <c r="AI1410" s="271">
        <v>188</v>
      </c>
      <c r="AJ1410" s="271">
        <v>0</v>
      </c>
      <c r="AK1410" s="268">
        <v>0.00921538795913932</v>
      </c>
      <c r="AL1410" s="268">
        <v>0.00809542264134694</v>
      </c>
      <c r="AM1410" s="269">
        <v>0.00111996531779238</v>
      </c>
    </row>
    <row r="1411" spans="1:39">
      <c r="A1411" s="279" t="s">
        <v>1972</v>
      </c>
      <c r="B1411" s="280" t="s">
        <v>3368</v>
      </c>
      <c r="C1411" s="262" t="s">
        <v>2260</v>
      </c>
      <c r="D1411" s="280" t="s">
        <v>2261</v>
      </c>
      <c r="E1411" s="263">
        <v>3254</v>
      </c>
      <c r="F1411" s="263">
        <v>18</v>
      </c>
      <c r="G1411" s="263">
        <v>14</v>
      </c>
      <c r="H1411" s="263">
        <v>2</v>
      </c>
      <c r="I1411" s="263">
        <v>0</v>
      </c>
      <c r="J1411" s="264">
        <v>3411</v>
      </c>
      <c r="K1411" s="264">
        <v>40</v>
      </c>
      <c r="L1411" s="264">
        <v>40</v>
      </c>
      <c r="M1411" s="264">
        <v>1</v>
      </c>
      <c r="N1411" s="264">
        <v>0</v>
      </c>
      <c r="O1411" s="264">
        <v>4518</v>
      </c>
      <c r="P1411" s="264">
        <v>41</v>
      </c>
      <c r="Q1411" s="264">
        <v>41</v>
      </c>
      <c r="R1411" s="264">
        <v>14</v>
      </c>
      <c r="S1411" s="264">
        <v>0</v>
      </c>
      <c r="T1411" s="265">
        <v>0.015</v>
      </c>
      <c r="U1411" s="266">
        <v>125819</v>
      </c>
      <c r="V1411" s="266">
        <v>1174</v>
      </c>
      <c r="W1411" s="266">
        <v>1170</v>
      </c>
      <c r="X1411" s="266">
        <v>0</v>
      </c>
      <c r="Y1411" s="264">
        <v>1078</v>
      </c>
      <c r="Z1411" s="267">
        <v>0.00933086417790636</v>
      </c>
      <c r="AA1411" s="267">
        <v>0.00553165334972342</v>
      </c>
      <c r="AB1411" s="267">
        <v>0.0117267663441806</v>
      </c>
      <c r="AC1411" s="268">
        <v>0.00907481186365649</v>
      </c>
      <c r="AD1411" s="269">
        <v>-0.00619511299445717</v>
      </c>
      <c r="AE1411" s="270">
        <v>29444</v>
      </c>
      <c r="AF1411" s="271">
        <v>262</v>
      </c>
      <c r="AG1411" s="271">
        <v>0</v>
      </c>
      <c r="AH1411" s="271">
        <v>29192</v>
      </c>
      <c r="AI1411" s="271">
        <v>275</v>
      </c>
      <c r="AJ1411" s="271">
        <v>0</v>
      </c>
      <c r="AK1411" s="268">
        <v>0.00889824752071729</v>
      </c>
      <c r="AL1411" s="268">
        <v>0.0094203891477117</v>
      </c>
      <c r="AM1411" s="269">
        <v>-0.000522141626994408</v>
      </c>
    </row>
    <row r="1412" spans="1:39">
      <c r="A1412" s="279" t="s">
        <v>1972</v>
      </c>
      <c r="B1412" s="280" t="s">
        <v>3368</v>
      </c>
      <c r="C1412" s="262" t="s">
        <v>2262</v>
      </c>
      <c r="D1412" s="280" t="s">
        <v>2263</v>
      </c>
      <c r="E1412" s="263">
        <v>5564</v>
      </c>
      <c r="F1412" s="263">
        <v>90</v>
      </c>
      <c r="G1412" s="263">
        <v>71</v>
      </c>
      <c r="H1412" s="263">
        <v>1</v>
      </c>
      <c r="I1412" s="263">
        <v>0</v>
      </c>
      <c r="J1412" s="264">
        <v>6070</v>
      </c>
      <c r="K1412" s="264">
        <v>123</v>
      </c>
      <c r="L1412" s="264">
        <v>123</v>
      </c>
      <c r="M1412" s="264">
        <v>15</v>
      </c>
      <c r="N1412" s="264">
        <v>0</v>
      </c>
      <c r="O1412" s="264">
        <v>8120</v>
      </c>
      <c r="P1412" s="264">
        <v>79</v>
      </c>
      <c r="Q1412" s="264">
        <v>79</v>
      </c>
      <c r="R1412" s="264">
        <v>44</v>
      </c>
      <c r="S1412" s="264">
        <v>0</v>
      </c>
      <c r="T1412" s="265">
        <v>0.015</v>
      </c>
      <c r="U1412" s="266">
        <v>225697</v>
      </c>
      <c r="V1412" s="266">
        <v>3120</v>
      </c>
      <c r="W1412" s="266">
        <v>3098</v>
      </c>
      <c r="X1412" s="266">
        <v>0</v>
      </c>
      <c r="Y1412" s="264">
        <v>2825</v>
      </c>
      <c r="Z1412" s="267">
        <v>0.013823843471557</v>
      </c>
      <c r="AA1412" s="267">
        <v>0.0161754133716751</v>
      </c>
      <c r="AB1412" s="267">
        <v>0.0202635914332784</v>
      </c>
      <c r="AC1412" s="268">
        <v>0.00972906403940887</v>
      </c>
      <c r="AD1412" s="269">
        <v>-0.00408817806160336</v>
      </c>
      <c r="AE1412" s="270">
        <v>52760</v>
      </c>
      <c r="AF1412" s="271">
        <v>720</v>
      </c>
      <c r="AG1412" s="271">
        <v>0</v>
      </c>
      <c r="AH1412" s="271">
        <v>54137</v>
      </c>
      <c r="AI1412" s="271">
        <v>808</v>
      </c>
      <c r="AJ1412" s="271">
        <v>0</v>
      </c>
      <c r="AK1412" s="268">
        <v>0.0136467020470053</v>
      </c>
      <c r="AL1412" s="268">
        <v>0.0149250974379814</v>
      </c>
      <c r="AM1412" s="269">
        <v>-0.00127839539097611</v>
      </c>
    </row>
    <row r="1413" spans="1:39">
      <c r="A1413" s="279" t="s">
        <v>1972</v>
      </c>
      <c r="B1413" s="280" t="s">
        <v>3370</v>
      </c>
      <c r="C1413" s="262" t="s">
        <v>2264</v>
      </c>
      <c r="D1413" s="280" t="s">
        <v>2265</v>
      </c>
      <c r="E1413" s="263">
        <v>4218</v>
      </c>
      <c r="F1413" s="263">
        <v>93</v>
      </c>
      <c r="G1413" s="263">
        <v>76</v>
      </c>
      <c r="H1413" s="263">
        <v>4</v>
      </c>
      <c r="I1413" s="263">
        <v>0</v>
      </c>
      <c r="J1413" s="264">
        <v>4343</v>
      </c>
      <c r="K1413" s="264">
        <v>96</v>
      </c>
      <c r="L1413" s="264">
        <v>96</v>
      </c>
      <c r="M1413" s="264">
        <v>4</v>
      </c>
      <c r="N1413" s="264">
        <v>0</v>
      </c>
      <c r="O1413" s="264">
        <v>5624</v>
      </c>
      <c r="P1413" s="264">
        <v>107</v>
      </c>
      <c r="Q1413" s="264">
        <v>107</v>
      </c>
      <c r="R1413" s="264">
        <v>57</v>
      </c>
      <c r="S1413" s="264">
        <v>0</v>
      </c>
      <c r="T1413" s="265">
        <v>0.015</v>
      </c>
      <c r="U1413" s="266">
        <v>162706</v>
      </c>
      <c r="V1413" s="266">
        <v>2451</v>
      </c>
      <c r="W1413" s="266">
        <v>2434</v>
      </c>
      <c r="X1413" s="266">
        <v>0</v>
      </c>
      <c r="Y1413" s="264">
        <v>2173</v>
      </c>
      <c r="Z1413" s="267">
        <v>0.0150639804309614</v>
      </c>
      <c r="AA1413" s="267">
        <v>0.0220483641536273</v>
      </c>
      <c r="AB1413" s="267">
        <v>0.0221045360349988</v>
      </c>
      <c r="AC1413" s="268">
        <v>0.0190256045519203</v>
      </c>
      <c r="AD1413" s="269">
        <v>-5.61718813715355e-5</v>
      </c>
      <c r="AE1413" s="270">
        <v>37461</v>
      </c>
      <c r="AF1413" s="271">
        <v>690</v>
      </c>
      <c r="AG1413" s="271">
        <v>0</v>
      </c>
      <c r="AH1413" s="271">
        <v>37565</v>
      </c>
      <c r="AI1413" s="271">
        <v>577</v>
      </c>
      <c r="AJ1413" s="271">
        <v>0</v>
      </c>
      <c r="AK1413" s="268">
        <v>0.018419155922159</v>
      </c>
      <c r="AL1413" s="268">
        <v>0.0153600425928391</v>
      </c>
      <c r="AM1413" s="269">
        <v>0.00305911332931997</v>
      </c>
    </row>
    <row r="1414" spans="1:39">
      <c r="A1414" s="279" t="s">
        <v>1972</v>
      </c>
      <c r="B1414" s="280" t="s">
        <v>3370</v>
      </c>
      <c r="C1414" s="262" t="s">
        <v>2266</v>
      </c>
      <c r="D1414" s="280" t="s">
        <v>2267</v>
      </c>
      <c r="E1414" s="263">
        <v>5847</v>
      </c>
      <c r="F1414" s="263">
        <v>101</v>
      </c>
      <c r="G1414" s="263">
        <v>80</v>
      </c>
      <c r="H1414" s="263">
        <v>0</v>
      </c>
      <c r="I1414" s="263">
        <v>0</v>
      </c>
      <c r="J1414" s="264">
        <v>5752</v>
      </c>
      <c r="K1414" s="264">
        <v>110</v>
      </c>
      <c r="L1414" s="264">
        <v>110</v>
      </c>
      <c r="M1414" s="264">
        <v>0</v>
      </c>
      <c r="N1414" s="264">
        <v>0</v>
      </c>
      <c r="O1414" s="264">
        <v>6940</v>
      </c>
      <c r="P1414" s="264">
        <v>105</v>
      </c>
      <c r="Q1414" s="264">
        <v>105</v>
      </c>
      <c r="R1414" s="264">
        <v>23</v>
      </c>
      <c r="S1414" s="264">
        <v>0</v>
      </c>
      <c r="T1414" s="265">
        <v>0.015</v>
      </c>
      <c r="U1414" s="266">
        <v>210403</v>
      </c>
      <c r="V1414" s="266">
        <v>3470</v>
      </c>
      <c r="W1414" s="266">
        <v>3449</v>
      </c>
      <c r="X1414" s="266">
        <v>1</v>
      </c>
      <c r="Y1414" s="264">
        <v>3092</v>
      </c>
      <c r="Z1414" s="267">
        <v>0.0164874074989425</v>
      </c>
      <c r="AA1414" s="267">
        <v>0.017273815631948</v>
      </c>
      <c r="AB1414" s="267">
        <v>0.0191237830319889</v>
      </c>
      <c r="AC1414" s="268">
        <v>0.0151296829971182</v>
      </c>
      <c r="AD1414" s="269">
        <v>-0.00184996740004086</v>
      </c>
      <c r="AE1414" s="270">
        <v>47975</v>
      </c>
      <c r="AF1414" s="271">
        <v>796</v>
      </c>
      <c r="AG1414" s="271">
        <v>0</v>
      </c>
      <c r="AH1414" s="271">
        <v>48964</v>
      </c>
      <c r="AI1414" s="271">
        <v>791</v>
      </c>
      <c r="AJ1414" s="271">
        <v>0</v>
      </c>
      <c r="AK1414" s="268">
        <v>0.0165919749869724</v>
      </c>
      <c r="AL1414" s="268">
        <v>0.0161547259210849</v>
      </c>
      <c r="AM1414" s="269">
        <v>0.000437249065887501</v>
      </c>
    </row>
    <row r="1415" spans="1:39">
      <c r="A1415" s="279" t="s">
        <v>1972</v>
      </c>
      <c r="B1415" s="280" t="s">
        <v>3370</v>
      </c>
      <c r="C1415" s="262" t="s">
        <v>2268</v>
      </c>
      <c r="D1415" s="280" t="s">
        <v>2269</v>
      </c>
      <c r="E1415" s="263">
        <v>2651</v>
      </c>
      <c r="F1415" s="263">
        <v>30</v>
      </c>
      <c r="G1415" s="263">
        <v>21</v>
      </c>
      <c r="H1415" s="263">
        <v>0</v>
      </c>
      <c r="I1415" s="263">
        <v>0</v>
      </c>
      <c r="J1415" s="264">
        <v>2588</v>
      </c>
      <c r="K1415" s="264">
        <v>43</v>
      </c>
      <c r="L1415" s="264">
        <v>43</v>
      </c>
      <c r="M1415" s="264">
        <v>1</v>
      </c>
      <c r="N1415" s="264">
        <v>0</v>
      </c>
      <c r="O1415" s="264">
        <v>3056</v>
      </c>
      <c r="P1415" s="264">
        <v>37</v>
      </c>
      <c r="Q1415" s="264">
        <v>37</v>
      </c>
      <c r="R1415" s="264">
        <v>20</v>
      </c>
      <c r="S1415" s="264">
        <v>0</v>
      </c>
      <c r="T1415" s="265">
        <v>0.015</v>
      </c>
      <c r="U1415" s="266">
        <v>93023</v>
      </c>
      <c r="V1415" s="266">
        <v>1373</v>
      </c>
      <c r="W1415" s="266">
        <v>1364</v>
      </c>
      <c r="X1415" s="266">
        <v>2</v>
      </c>
      <c r="Y1415" s="264">
        <v>1250</v>
      </c>
      <c r="Z1415" s="267">
        <v>0.014738290530299</v>
      </c>
      <c r="AA1415" s="267">
        <v>0.01131648434553</v>
      </c>
      <c r="AB1415" s="267">
        <v>0.0166151468315301</v>
      </c>
      <c r="AC1415" s="268">
        <v>0.0121073298429319</v>
      </c>
      <c r="AD1415" s="269">
        <v>-0.00529866248600015</v>
      </c>
      <c r="AE1415" s="270">
        <v>21274</v>
      </c>
      <c r="AF1415" s="271">
        <v>311</v>
      </c>
      <c r="AG1415" s="271">
        <v>0</v>
      </c>
      <c r="AH1415" s="271">
        <v>21946</v>
      </c>
      <c r="AI1415" s="271">
        <v>283</v>
      </c>
      <c r="AJ1415" s="271">
        <v>0</v>
      </c>
      <c r="AK1415" s="268">
        <v>0.014618783491586</v>
      </c>
      <c r="AL1415" s="268">
        <v>0.0128952884352502</v>
      </c>
      <c r="AM1415" s="269">
        <v>0.00172349505633581</v>
      </c>
    </row>
    <row r="1416" spans="1:39">
      <c r="A1416" s="279" t="s">
        <v>1972</v>
      </c>
      <c r="B1416" s="280" t="s">
        <v>3370</v>
      </c>
      <c r="C1416" s="262" t="s">
        <v>2270</v>
      </c>
      <c r="D1416" s="280" t="s">
        <v>2271</v>
      </c>
      <c r="E1416" s="263">
        <v>2659</v>
      </c>
      <c r="F1416" s="263">
        <v>36</v>
      </c>
      <c r="G1416" s="263">
        <v>31</v>
      </c>
      <c r="H1416" s="263">
        <v>0</v>
      </c>
      <c r="I1416" s="263">
        <v>0</v>
      </c>
      <c r="J1416" s="264">
        <v>2710</v>
      </c>
      <c r="K1416" s="264">
        <v>33</v>
      </c>
      <c r="L1416" s="264">
        <v>33</v>
      </c>
      <c r="M1416" s="264">
        <v>2</v>
      </c>
      <c r="N1416" s="264">
        <v>0</v>
      </c>
      <c r="O1416" s="264">
        <v>3352</v>
      </c>
      <c r="P1416" s="264">
        <v>31</v>
      </c>
      <c r="Q1416" s="264">
        <v>31</v>
      </c>
      <c r="R1416" s="264">
        <v>18</v>
      </c>
      <c r="S1416" s="264">
        <v>0</v>
      </c>
      <c r="T1416" s="265">
        <v>0.015</v>
      </c>
      <c r="U1416" s="266">
        <v>97702</v>
      </c>
      <c r="V1416" s="266">
        <v>1243</v>
      </c>
      <c r="W1416" s="266">
        <v>1237</v>
      </c>
      <c r="X1416" s="266">
        <v>0</v>
      </c>
      <c r="Y1416" s="264">
        <v>1154</v>
      </c>
      <c r="Z1416" s="267">
        <v>0.0127223598288674</v>
      </c>
      <c r="AA1416" s="267">
        <v>0.0135389244076721</v>
      </c>
      <c r="AB1416" s="267">
        <v>0.0121771217712177</v>
      </c>
      <c r="AC1416" s="268">
        <v>0.00924821002386635</v>
      </c>
      <c r="AD1416" s="269">
        <v>0.00136180263645434</v>
      </c>
      <c r="AE1416" s="270">
        <v>22717</v>
      </c>
      <c r="AF1416" s="271">
        <v>274</v>
      </c>
      <c r="AG1416" s="271">
        <v>0</v>
      </c>
      <c r="AH1416" s="271">
        <v>22564</v>
      </c>
      <c r="AI1416" s="271">
        <v>312</v>
      </c>
      <c r="AJ1416" s="271">
        <v>0</v>
      </c>
      <c r="AK1416" s="268">
        <v>0.0120614517762028</v>
      </c>
      <c r="AL1416" s="268">
        <v>0.0138273355787981</v>
      </c>
      <c r="AM1416" s="269">
        <v>-0.00176588380259524</v>
      </c>
    </row>
    <row r="1417" spans="1:39">
      <c r="A1417" s="279" t="s">
        <v>1972</v>
      </c>
      <c r="B1417" s="280" t="s">
        <v>3370</v>
      </c>
      <c r="C1417" s="262" t="s">
        <v>2272</v>
      </c>
      <c r="D1417" s="280" t="s">
        <v>2273</v>
      </c>
      <c r="E1417" s="263">
        <v>3113</v>
      </c>
      <c r="F1417" s="263">
        <v>33</v>
      </c>
      <c r="G1417" s="263">
        <v>19</v>
      </c>
      <c r="H1417" s="263">
        <v>1</v>
      </c>
      <c r="I1417" s="263">
        <v>0</v>
      </c>
      <c r="J1417" s="264">
        <v>3059</v>
      </c>
      <c r="K1417" s="264">
        <v>48</v>
      </c>
      <c r="L1417" s="264">
        <v>48</v>
      </c>
      <c r="M1417" s="264">
        <v>0</v>
      </c>
      <c r="N1417" s="264">
        <v>0</v>
      </c>
      <c r="O1417" s="264">
        <v>3908</v>
      </c>
      <c r="P1417" s="264">
        <v>46</v>
      </c>
      <c r="Q1417" s="264">
        <v>46</v>
      </c>
      <c r="R1417" s="264">
        <v>21</v>
      </c>
      <c r="S1417" s="264">
        <v>0</v>
      </c>
      <c r="T1417" s="265">
        <v>0.015</v>
      </c>
      <c r="U1417" s="266">
        <v>114644</v>
      </c>
      <c r="V1417" s="266">
        <v>1521</v>
      </c>
      <c r="W1417" s="266">
        <v>1507</v>
      </c>
      <c r="X1417" s="266">
        <v>0</v>
      </c>
      <c r="Y1417" s="264">
        <v>1380</v>
      </c>
      <c r="Z1417" s="267">
        <v>0.0132671574613586</v>
      </c>
      <c r="AA1417" s="267">
        <v>0.0106007067137809</v>
      </c>
      <c r="AB1417" s="267">
        <v>0.0156914024190912</v>
      </c>
      <c r="AC1417" s="268">
        <v>0.0117707267144319</v>
      </c>
      <c r="AD1417" s="269">
        <v>-0.00509069570531029</v>
      </c>
      <c r="AE1417" s="270">
        <v>26567</v>
      </c>
      <c r="AF1417" s="271">
        <v>367</v>
      </c>
      <c r="AG1417" s="271">
        <v>0</v>
      </c>
      <c r="AH1417" s="271">
        <v>27098</v>
      </c>
      <c r="AI1417" s="271">
        <v>374</v>
      </c>
      <c r="AJ1417" s="271">
        <v>0</v>
      </c>
      <c r="AK1417" s="268">
        <v>0.0138141303120413</v>
      </c>
      <c r="AL1417" s="268">
        <v>0.013801756587202</v>
      </c>
      <c r="AM1417" s="269">
        <v>1.23737248392472e-5</v>
      </c>
    </row>
    <row r="1418" spans="1:39">
      <c r="A1418" s="279" t="s">
        <v>1972</v>
      </c>
      <c r="B1418" s="280" t="s">
        <v>3370</v>
      </c>
      <c r="C1418" s="262" t="s">
        <v>2274</v>
      </c>
      <c r="D1418" s="280" t="s">
        <v>2275</v>
      </c>
      <c r="E1418" s="263">
        <v>2143</v>
      </c>
      <c r="F1418" s="263">
        <v>29</v>
      </c>
      <c r="G1418" s="263">
        <v>24</v>
      </c>
      <c r="H1418" s="263">
        <v>0</v>
      </c>
      <c r="I1418" s="263">
        <v>0</v>
      </c>
      <c r="J1418" s="264">
        <v>2142</v>
      </c>
      <c r="K1418" s="264">
        <v>37</v>
      </c>
      <c r="L1418" s="264">
        <v>37</v>
      </c>
      <c r="M1418" s="264">
        <v>0</v>
      </c>
      <c r="N1418" s="264">
        <v>0</v>
      </c>
      <c r="O1418" s="264">
        <v>2674</v>
      </c>
      <c r="P1418" s="264">
        <v>39</v>
      </c>
      <c r="Q1418" s="264">
        <v>39</v>
      </c>
      <c r="R1418" s="264">
        <v>18</v>
      </c>
      <c r="S1418" s="264">
        <v>0</v>
      </c>
      <c r="T1418" s="265">
        <v>0.015</v>
      </c>
      <c r="U1418" s="266">
        <v>77853</v>
      </c>
      <c r="V1418" s="266">
        <v>1128</v>
      </c>
      <c r="W1418" s="266">
        <v>1123</v>
      </c>
      <c r="X1418" s="266">
        <v>2</v>
      </c>
      <c r="Y1418" s="264">
        <v>1024</v>
      </c>
      <c r="Z1418" s="267">
        <v>0.0144631549201701</v>
      </c>
      <c r="AA1418" s="267">
        <v>0.0135324311712552</v>
      </c>
      <c r="AB1418" s="267">
        <v>0.0172735760971055</v>
      </c>
      <c r="AC1418" s="268">
        <v>0.0145848915482423</v>
      </c>
      <c r="AD1418" s="269">
        <v>-0.00374114492585026</v>
      </c>
      <c r="AE1418" s="270">
        <v>18002</v>
      </c>
      <c r="AF1418" s="271">
        <v>298</v>
      </c>
      <c r="AG1418" s="271">
        <v>1</v>
      </c>
      <c r="AH1418" s="271">
        <v>18047</v>
      </c>
      <c r="AI1418" s="271">
        <v>259</v>
      </c>
      <c r="AJ1418" s="271">
        <v>0</v>
      </c>
      <c r="AK1418" s="268">
        <v>0.0164981668703477</v>
      </c>
      <c r="AL1418" s="268">
        <v>0.0143514157477697</v>
      </c>
      <c r="AM1418" s="269">
        <v>0.00214675112257803</v>
      </c>
    </row>
    <row r="1419" spans="1:39">
      <c r="A1419" s="279" t="s">
        <v>1972</v>
      </c>
      <c r="B1419" s="280" t="s">
        <v>3370</v>
      </c>
      <c r="C1419" s="262" t="s">
        <v>2276</v>
      </c>
      <c r="D1419" s="280" t="s">
        <v>2277</v>
      </c>
      <c r="E1419" s="263">
        <v>3654</v>
      </c>
      <c r="F1419" s="263">
        <v>54</v>
      </c>
      <c r="G1419" s="263">
        <v>46</v>
      </c>
      <c r="H1419" s="263">
        <v>1</v>
      </c>
      <c r="I1419" s="263">
        <v>0</v>
      </c>
      <c r="J1419" s="264">
        <v>3648</v>
      </c>
      <c r="K1419" s="264">
        <v>105</v>
      </c>
      <c r="L1419" s="264">
        <v>105</v>
      </c>
      <c r="M1419" s="264">
        <v>8</v>
      </c>
      <c r="N1419" s="264">
        <v>0</v>
      </c>
      <c r="O1419" s="264">
        <v>4713</v>
      </c>
      <c r="P1419" s="264">
        <v>59</v>
      </c>
      <c r="Q1419" s="264">
        <v>59</v>
      </c>
      <c r="R1419" s="264">
        <v>24</v>
      </c>
      <c r="S1419" s="264">
        <v>0</v>
      </c>
      <c r="T1419" s="265">
        <v>0.015</v>
      </c>
      <c r="U1419" s="266">
        <v>139462</v>
      </c>
      <c r="V1419" s="266">
        <v>2339</v>
      </c>
      <c r="W1419" s="266">
        <v>2331</v>
      </c>
      <c r="X1419" s="266">
        <v>0</v>
      </c>
      <c r="Y1419" s="264">
        <v>2122</v>
      </c>
      <c r="Z1419" s="267">
        <v>0.0167715936957738</v>
      </c>
      <c r="AA1419" s="267">
        <v>0.0147783251231527</v>
      </c>
      <c r="AB1419" s="267">
        <v>0.0287828947368421</v>
      </c>
      <c r="AC1419" s="268">
        <v>0.012518565669425</v>
      </c>
      <c r="AD1419" s="269">
        <v>-0.0140045696136894</v>
      </c>
      <c r="AE1419" s="270">
        <v>31726</v>
      </c>
      <c r="AF1419" s="271">
        <v>548</v>
      </c>
      <c r="AG1419" s="271">
        <v>0</v>
      </c>
      <c r="AH1419" s="271">
        <v>31968</v>
      </c>
      <c r="AI1419" s="271">
        <v>590</v>
      </c>
      <c r="AJ1419" s="271">
        <v>0</v>
      </c>
      <c r="AK1419" s="268">
        <v>0.0172728991993948</v>
      </c>
      <c r="AL1419" s="268">
        <v>0.018455955955956</v>
      </c>
      <c r="AM1419" s="269">
        <v>-0.00118305675656114</v>
      </c>
    </row>
    <row r="1420" spans="1:39">
      <c r="A1420" s="279" t="s">
        <v>1972</v>
      </c>
      <c r="B1420" s="280" t="s">
        <v>3370</v>
      </c>
      <c r="C1420" s="262" t="s">
        <v>2278</v>
      </c>
      <c r="D1420" s="280" t="s">
        <v>2279</v>
      </c>
      <c r="E1420" s="263">
        <v>2656</v>
      </c>
      <c r="F1420" s="263">
        <v>53</v>
      </c>
      <c r="G1420" s="263">
        <v>46</v>
      </c>
      <c r="H1420" s="263">
        <v>1</v>
      </c>
      <c r="I1420" s="263">
        <v>0</v>
      </c>
      <c r="J1420" s="264">
        <v>2544</v>
      </c>
      <c r="K1420" s="264">
        <v>46</v>
      </c>
      <c r="L1420" s="264">
        <v>46</v>
      </c>
      <c r="M1420" s="264">
        <v>8</v>
      </c>
      <c r="N1420" s="264">
        <v>0</v>
      </c>
      <c r="O1420" s="264">
        <v>3329</v>
      </c>
      <c r="P1420" s="264">
        <v>40</v>
      </c>
      <c r="Q1420" s="264">
        <v>40</v>
      </c>
      <c r="R1420" s="264">
        <v>26</v>
      </c>
      <c r="S1420" s="264">
        <v>0</v>
      </c>
      <c r="T1420" s="265">
        <v>0.015</v>
      </c>
      <c r="U1420" s="266">
        <v>100988</v>
      </c>
      <c r="V1420" s="266">
        <v>1425</v>
      </c>
      <c r="W1420" s="266">
        <v>1418</v>
      </c>
      <c r="X1420" s="266">
        <v>1</v>
      </c>
      <c r="Y1420" s="264">
        <v>1300</v>
      </c>
      <c r="Z1420" s="267">
        <v>0.0141006852299283</v>
      </c>
      <c r="AA1420" s="267">
        <v>0.0199548192771084</v>
      </c>
      <c r="AB1420" s="267">
        <v>0.0180817610062893</v>
      </c>
      <c r="AC1420" s="268">
        <v>0.0120156203063983</v>
      </c>
      <c r="AD1420" s="269">
        <v>0.00187305827081912</v>
      </c>
      <c r="AE1420" s="270">
        <v>22692</v>
      </c>
      <c r="AF1420" s="271">
        <v>336</v>
      </c>
      <c r="AG1420" s="271">
        <v>0</v>
      </c>
      <c r="AH1420" s="271">
        <v>23217</v>
      </c>
      <c r="AI1420" s="271">
        <v>311</v>
      </c>
      <c r="AJ1420" s="271">
        <v>0</v>
      </c>
      <c r="AK1420" s="268">
        <v>0.014806980433633</v>
      </c>
      <c r="AL1420" s="268">
        <v>0.0133953568505836</v>
      </c>
      <c r="AM1420" s="269">
        <v>0.00141162358304938</v>
      </c>
    </row>
    <row r="1421" spans="1:39">
      <c r="A1421" s="279" t="s">
        <v>1972</v>
      </c>
      <c r="B1421" s="280" t="s">
        <v>3370</v>
      </c>
      <c r="C1421" s="262" t="s">
        <v>2280</v>
      </c>
      <c r="D1421" s="280" t="s">
        <v>2281</v>
      </c>
      <c r="E1421" s="263">
        <v>2337</v>
      </c>
      <c r="F1421" s="263">
        <v>3</v>
      </c>
      <c r="G1421" s="263">
        <v>3</v>
      </c>
      <c r="H1421" s="263">
        <v>0</v>
      </c>
      <c r="I1421" s="263">
        <v>0</v>
      </c>
      <c r="J1421" s="264">
        <v>2446</v>
      </c>
      <c r="K1421" s="264">
        <v>54</v>
      </c>
      <c r="L1421" s="264">
        <v>54</v>
      </c>
      <c r="M1421" s="264">
        <v>0</v>
      </c>
      <c r="N1421" s="264">
        <v>0</v>
      </c>
      <c r="O1421" s="264">
        <v>3081</v>
      </c>
      <c r="P1421" s="264">
        <v>74</v>
      </c>
      <c r="Q1421" s="264">
        <v>74</v>
      </c>
      <c r="R1421" s="264">
        <v>22</v>
      </c>
      <c r="S1421" s="264">
        <v>0</v>
      </c>
      <c r="T1421" s="265">
        <v>0.015</v>
      </c>
      <c r="U1421" s="266">
        <v>90777</v>
      </c>
      <c r="V1421" s="266">
        <v>1508</v>
      </c>
      <c r="W1421" s="266">
        <v>1506</v>
      </c>
      <c r="X1421" s="266">
        <v>1</v>
      </c>
      <c r="Y1421" s="264">
        <v>1384</v>
      </c>
      <c r="Z1421" s="267">
        <v>0.016601121429437</v>
      </c>
      <c r="AA1421" s="267">
        <v>0.00128369704749679</v>
      </c>
      <c r="AB1421" s="267">
        <v>0.0220768601798855</v>
      </c>
      <c r="AC1421" s="268">
        <v>0.0240181759169101</v>
      </c>
      <c r="AD1421" s="269">
        <v>-0.0207931631323887</v>
      </c>
      <c r="AE1421" s="270">
        <v>20646</v>
      </c>
      <c r="AF1421" s="271">
        <v>348</v>
      </c>
      <c r="AG1421" s="271">
        <v>1</v>
      </c>
      <c r="AH1421" s="271">
        <v>20630</v>
      </c>
      <c r="AI1421" s="271">
        <v>340</v>
      </c>
      <c r="AJ1421" s="271">
        <v>0</v>
      </c>
      <c r="AK1421" s="268">
        <v>0.0168071297103555</v>
      </c>
      <c r="AL1421" s="268">
        <v>0.0164808531265148</v>
      </c>
      <c r="AM1421" s="269">
        <v>0.000326276583840733</v>
      </c>
    </row>
    <row r="1422" spans="1:39">
      <c r="A1422" s="279" t="s">
        <v>1972</v>
      </c>
      <c r="B1422" s="280" t="s">
        <v>3370</v>
      </c>
      <c r="C1422" s="262" t="s">
        <v>2282</v>
      </c>
      <c r="D1422" s="280" t="s">
        <v>2283</v>
      </c>
      <c r="E1422" s="263">
        <v>4090</v>
      </c>
      <c r="F1422" s="263">
        <v>52</v>
      </c>
      <c r="G1422" s="263">
        <v>40</v>
      </c>
      <c r="H1422" s="263">
        <v>0</v>
      </c>
      <c r="I1422" s="263">
        <v>0</v>
      </c>
      <c r="J1422" s="264">
        <v>4039</v>
      </c>
      <c r="K1422" s="264">
        <v>66</v>
      </c>
      <c r="L1422" s="264">
        <v>66</v>
      </c>
      <c r="M1422" s="264">
        <v>8</v>
      </c>
      <c r="N1422" s="264">
        <v>0</v>
      </c>
      <c r="O1422" s="264">
        <v>5501</v>
      </c>
      <c r="P1422" s="264">
        <v>49</v>
      </c>
      <c r="Q1422" s="264">
        <v>48</v>
      </c>
      <c r="R1422" s="264">
        <v>25</v>
      </c>
      <c r="S1422" s="264">
        <v>0</v>
      </c>
      <c r="T1422" s="265">
        <v>0.015</v>
      </c>
      <c r="U1422" s="266">
        <v>157645</v>
      </c>
      <c r="V1422" s="266">
        <v>1935</v>
      </c>
      <c r="W1422" s="266">
        <v>1922</v>
      </c>
      <c r="X1422" s="266">
        <v>1</v>
      </c>
      <c r="Y1422" s="264">
        <v>1771</v>
      </c>
      <c r="Z1422" s="267">
        <v>0.012268070665102</v>
      </c>
      <c r="AA1422" s="267">
        <v>0.0127139364303178</v>
      </c>
      <c r="AB1422" s="267">
        <v>0.016340678385739</v>
      </c>
      <c r="AC1422" s="268">
        <v>0.00890747136884203</v>
      </c>
      <c r="AD1422" s="269">
        <v>-0.0036267419554212</v>
      </c>
      <c r="AE1422" s="270">
        <v>36462</v>
      </c>
      <c r="AF1422" s="271">
        <v>470</v>
      </c>
      <c r="AG1422" s="271">
        <v>0</v>
      </c>
      <c r="AH1422" s="271">
        <v>36847</v>
      </c>
      <c r="AI1422" s="271">
        <v>468</v>
      </c>
      <c r="AJ1422" s="271">
        <v>0</v>
      </c>
      <c r="AK1422" s="268">
        <v>0.0128901321924195</v>
      </c>
      <c r="AL1422" s="268">
        <v>0.0127011697017396</v>
      </c>
      <c r="AM1422" s="269">
        <v>0.00018896249067988</v>
      </c>
    </row>
    <row r="1423" spans="1:39">
      <c r="A1423" s="279" t="s">
        <v>1972</v>
      </c>
      <c r="B1423" s="280" t="s">
        <v>3371</v>
      </c>
      <c r="C1423" s="262" t="s">
        <v>2284</v>
      </c>
      <c r="D1423" s="280" t="s">
        <v>2285</v>
      </c>
      <c r="E1423" s="263">
        <v>3274</v>
      </c>
      <c r="F1423" s="263">
        <v>106</v>
      </c>
      <c r="G1423" s="263">
        <v>66</v>
      </c>
      <c r="H1423" s="263">
        <v>0</v>
      </c>
      <c r="I1423" s="263">
        <v>0</v>
      </c>
      <c r="J1423" s="264">
        <v>3462</v>
      </c>
      <c r="K1423" s="264">
        <v>138</v>
      </c>
      <c r="L1423" s="264">
        <v>137</v>
      </c>
      <c r="M1423" s="264">
        <v>2</v>
      </c>
      <c r="N1423" s="264">
        <v>0</v>
      </c>
      <c r="O1423" s="264">
        <v>4057</v>
      </c>
      <c r="P1423" s="264">
        <v>91</v>
      </c>
      <c r="Q1423" s="264">
        <v>91</v>
      </c>
      <c r="R1423" s="264">
        <v>26</v>
      </c>
      <c r="S1423" s="264">
        <v>0</v>
      </c>
      <c r="T1423" s="265">
        <v>0.015</v>
      </c>
      <c r="U1423" s="266">
        <v>114284</v>
      </c>
      <c r="V1423" s="266">
        <v>3810</v>
      </c>
      <c r="W1423" s="266">
        <v>3768</v>
      </c>
      <c r="X1423" s="266">
        <v>11</v>
      </c>
      <c r="Y1423" s="264">
        <v>3412</v>
      </c>
      <c r="Z1423" s="267">
        <v>0.0332417486262294</v>
      </c>
      <c r="AA1423" s="267">
        <v>0.032376298106292</v>
      </c>
      <c r="AB1423" s="267">
        <v>0.0398613518197574</v>
      </c>
      <c r="AC1423" s="268">
        <v>0.022430367266453</v>
      </c>
      <c r="AD1423" s="269">
        <v>-0.00748505371346536</v>
      </c>
      <c r="AE1423" s="270">
        <v>26590</v>
      </c>
      <c r="AF1423" s="271">
        <v>860</v>
      </c>
      <c r="AG1423" s="271">
        <v>1</v>
      </c>
      <c r="AH1423" s="271">
        <v>25878</v>
      </c>
      <c r="AI1423" s="271">
        <v>806</v>
      </c>
      <c r="AJ1423" s="271">
        <v>1</v>
      </c>
      <c r="AK1423" s="268">
        <v>0.0323053779616397</v>
      </c>
      <c r="AL1423" s="268">
        <v>0.0311075044439292</v>
      </c>
      <c r="AM1423" s="269">
        <v>0.00119787351771051</v>
      </c>
    </row>
    <row r="1424" spans="1:39">
      <c r="A1424" s="279" t="s">
        <v>1972</v>
      </c>
      <c r="B1424" s="280" t="s">
        <v>3371</v>
      </c>
      <c r="C1424" s="262" t="s">
        <v>2286</v>
      </c>
      <c r="D1424" s="280" t="s">
        <v>2287</v>
      </c>
      <c r="E1424" s="263">
        <v>4625</v>
      </c>
      <c r="F1424" s="263">
        <v>129</v>
      </c>
      <c r="G1424" s="263">
        <v>88</v>
      </c>
      <c r="H1424" s="263">
        <v>0</v>
      </c>
      <c r="I1424" s="263">
        <v>0</v>
      </c>
      <c r="J1424" s="264">
        <v>4537</v>
      </c>
      <c r="K1424" s="264">
        <v>180</v>
      </c>
      <c r="L1424" s="264">
        <v>180</v>
      </c>
      <c r="M1424" s="264">
        <v>6</v>
      </c>
      <c r="N1424" s="264">
        <v>0</v>
      </c>
      <c r="O1424" s="264">
        <v>5118</v>
      </c>
      <c r="P1424" s="264">
        <v>152</v>
      </c>
      <c r="Q1424" s="264">
        <v>152</v>
      </c>
      <c r="R1424" s="264">
        <v>65</v>
      </c>
      <c r="S1424" s="264">
        <v>0</v>
      </c>
      <c r="T1424" s="265">
        <v>0.015</v>
      </c>
      <c r="U1424" s="266">
        <v>148611</v>
      </c>
      <c r="V1424" s="266">
        <v>5011</v>
      </c>
      <c r="W1424" s="266">
        <v>4968</v>
      </c>
      <c r="X1424" s="266">
        <v>2</v>
      </c>
      <c r="Y1424" s="264">
        <v>4520</v>
      </c>
      <c r="Z1424" s="267">
        <v>0.0337054457610809</v>
      </c>
      <c r="AA1424" s="267">
        <v>0.0278918918918919</v>
      </c>
      <c r="AB1424" s="267">
        <v>0.0396737932554551</v>
      </c>
      <c r="AC1424" s="268">
        <v>0.0296991012114107</v>
      </c>
      <c r="AD1424" s="269">
        <v>-0.0117819013635633</v>
      </c>
      <c r="AE1424" s="270">
        <v>35032</v>
      </c>
      <c r="AF1424" s="271">
        <v>1156</v>
      </c>
      <c r="AG1424" s="271">
        <v>0</v>
      </c>
      <c r="AH1424" s="271">
        <v>34213</v>
      </c>
      <c r="AI1424" s="271">
        <v>1132</v>
      </c>
      <c r="AJ1424" s="271">
        <v>1</v>
      </c>
      <c r="AK1424" s="268">
        <v>0.0329984014615209</v>
      </c>
      <c r="AL1424" s="268">
        <v>0.0330576096805308</v>
      </c>
      <c r="AM1424" s="269">
        <v>-5.92082190098986e-5</v>
      </c>
    </row>
    <row r="1425" spans="1:39">
      <c r="A1425" s="279" t="s">
        <v>1972</v>
      </c>
      <c r="B1425" s="280" t="s">
        <v>3371</v>
      </c>
      <c r="C1425" s="262" t="s">
        <v>2288</v>
      </c>
      <c r="D1425" s="280" t="s">
        <v>2289</v>
      </c>
      <c r="E1425" s="263">
        <v>4157</v>
      </c>
      <c r="F1425" s="263">
        <v>164</v>
      </c>
      <c r="G1425" s="263">
        <v>102</v>
      </c>
      <c r="H1425" s="263">
        <v>0</v>
      </c>
      <c r="I1425" s="263">
        <v>0</v>
      </c>
      <c r="J1425" s="264">
        <v>3997</v>
      </c>
      <c r="K1425" s="264">
        <v>156</v>
      </c>
      <c r="L1425" s="264">
        <v>156</v>
      </c>
      <c r="M1425" s="264">
        <v>7</v>
      </c>
      <c r="N1425" s="264">
        <v>0</v>
      </c>
      <c r="O1425" s="264">
        <v>4870</v>
      </c>
      <c r="P1425" s="264">
        <v>155</v>
      </c>
      <c r="Q1425" s="264">
        <v>155</v>
      </c>
      <c r="R1425" s="264">
        <v>81</v>
      </c>
      <c r="S1425" s="264">
        <v>1</v>
      </c>
      <c r="T1425" s="265">
        <v>0.015</v>
      </c>
      <c r="U1425" s="266">
        <v>134284</v>
      </c>
      <c r="V1425" s="266">
        <v>5126</v>
      </c>
      <c r="W1425" s="266">
        <v>5062</v>
      </c>
      <c r="X1425" s="266">
        <v>11</v>
      </c>
      <c r="Y1425" s="264">
        <v>4658</v>
      </c>
      <c r="Z1425" s="267">
        <v>0.038090911798874</v>
      </c>
      <c r="AA1425" s="267">
        <v>0.0394515275439019</v>
      </c>
      <c r="AB1425" s="267">
        <v>0.0390292719539655</v>
      </c>
      <c r="AC1425" s="268">
        <v>0.0316221765913758</v>
      </c>
      <c r="AD1425" s="269">
        <v>0.000422255589936381</v>
      </c>
      <c r="AE1425" s="270">
        <v>31464</v>
      </c>
      <c r="AF1425" s="271">
        <v>1298</v>
      </c>
      <c r="AG1425" s="271">
        <v>1</v>
      </c>
      <c r="AH1425" s="271">
        <v>30684</v>
      </c>
      <c r="AI1425" s="271">
        <v>1127</v>
      </c>
      <c r="AJ1425" s="271">
        <v>0</v>
      </c>
      <c r="AK1425" s="268">
        <v>0.0412217137045512</v>
      </c>
      <c r="AL1425" s="268">
        <v>0.0367292399947856</v>
      </c>
      <c r="AM1425" s="269">
        <v>0.00449247370976567</v>
      </c>
    </row>
    <row r="1426" spans="1:39">
      <c r="A1426" s="279" t="s">
        <v>1972</v>
      </c>
      <c r="B1426" s="280" t="s">
        <v>3371</v>
      </c>
      <c r="C1426" s="262" t="s">
        <v>2290</v>
      </c>
      <c r="D1426" s="280" t="s">
        <v>2291</v>
      </c>
      <c r="E1426" s="263">
        <v>0</v>
      </c>
      <c r="F1426" s="263">
        <v>1</v>
      </c>
      <c r="G1426" s="263">
        <v>0</v>
      </c>
      <c r="H1426" s="263">
        <v>0</v>
      </c>
      <c r="I1426" s="263">
        <v>0</v>
      </c>
      <c r="J1426" s="264">
        <v>0</v>
      </c>
      <c r="K1426" s="264">
        <v>3</v>
      </c>
      <c r="L1426" s="264">
        <v>3</v>
      </c>
      <c r="M1426" s="264">
        <v>3</v>
      </c>
      <c r="N1426" s="264">
        <v>0</v>
      </c>
      <c r="O1426" s="264">
        <v>0</v>
      </c>
      <c r="P1426" s="264">
        <v>0</v>
      </c>
      <c r="Q1426" s="264">
        <v>0</v>
      </c>
      <c r="R1426" s="264">
        <v>0</v>
      </c>
      <c r="S1426" s="264">
        <v>0</v>
      </c>
      <c r="T1426" s="265">
        <v>0.015</v>
      </c>
      <c r="U1426" s="266">
        <v>0</v>
      </c>
      <c r="V1426" s="266">
        <v>35</v>
      </c>
      <c r="W1426" s="266">
        <v>34</v>
      </c>
      <c r="X1426" s="266">
        <v>0</v>
      </c>
      <c r="Y1426" s="264">
        <v>34</v>
      </c>
      <c r="Z1426" s="267">
        <v>0</v>
      </c>
      <c r="AA1426" s="267">
        <v>0</v>
      </c>
      <c r="AB1426" s="267">
        <v>0</v>
      </c>
      <c r="AC1426" s="268">
        <v>0</v>
      </c>
      <c r="AD1426" s="269">
        <v>0</v>
      </c>
      <c r="AE1426" s="270">
        <v>0</v>
      </c>
      <c r="AF1426" s="271">
        <v>7</v>
      </c>
      <c r="AG1426" s="271">
        <v>0</v>
      </c>
      <c r="AH1426" s="271">
        <v>0</v>
      </c>
      <c r="AI1426" s="271">
        <v>5</v>
      </c>
      <c r="AJ1426" s="271">
        <v>0</v>
      </c>
      <c r="AK1426" s="268">
        <v>0</v>
      </c>
      <c r="AL1426" s="268">
        <v>0</v>
      </c>
      <c r="AM1426" s="269">
        <v>0</v>
      </c>
    </row>
    <row r="1427" spans="1:39">
      <c r="A1427" s="279" t="s">
        <v>1972</v>
      </c>
      <c r="B1427" s="280" t="s">
        <v>3371</v>
      </c>
      <c r="C1427" s="262" t="s">
        <v>2292</v>
      </c>
      <c r="D1427" s="280" t="s">
        <v>2293</v>
      </c>
      <c r="E1427" s="263">
        <v>5074</v>
      </c>
      <c r="F1427" s="263">
        <v>152</v>
      </c>
      <c r="G1427" s="263">
        <v>103</v>
      </c>
      <c r="H1427" s="263">
        <v>1</v>
      </c>
      <c r="I1427" s="263">
        <v>0</v>
      </c>
      <c r="J1427" s="264">
        <v>5561</v>
      </c>
      <c r="K1427" s="264">
        <v>182</v>
      </c>
      <c r="L1427" s="264">
        <v>182</v>
      </c>
      <c r="M1427" s="264">
        <v>1</v>
      </c>
      <c r="N1427" s="264">
        <v>0</v>
      </c>
      <c r="O1427" s="264">
        <v>5877</v>
      </c>
      <c r="P1427" s="264">
        <v>117</v>
      </c>
      <c r="Q1427" s="264">
        <v>117</v>
      </c>
      <c r="R1427" s="264">
        <v>44</v>
      </c>
      <c r="S1427" s="264">
        <v>0</v>
      </c>
      <c r="T1427" s="265">
        <v>0.015</v>
      </c>
      <c r="U1427" s="266">
        <v>175128</v>
      </c>
      <c r="V1427" s="266">
        <v>4549</v>
      </c>
      <c r="W1427" s="266">
        <v>4500</v>
      </c>
      <c r="X1427" s="266">
        <v>0</v>
      </c>
      <c r="Y1427" s="264">
        <v>4052</v>
      </c>
      <c r="Z1427" s="267">
        <v>0.0259752866474807</v>
      </c>
      <c r="AA1427" s="267">
        <v>0.0299566417027986</v>
      </c>
      <c r="AB1427" s="267">
        <v>0.0327279266319007</v>
      </c>
      <c r="AC1427" s="268">
        <v>0.0199081163859112</v>
      </c>
      <c r="AD1427" s="269">
        <v>-0.00277128492910216</v>
      </c>
      <c r="AE1427" s="270">
        <v>39907</v>
      </c>
      <c r="AF1427" s="271">
        <v>1028</v>
      </c>
      <c r="AG1427" s="271">
        <v>0</v>
      </c>
      <c r="AH1427" s="271">
        <v>39566</v>
      </c>
      <c r="AI1427" s="271">
        <v>939</v>
      </c>
      <c r="AJ1427" s="271">
        <v>0</v>
      </c>
      <c r="AK1427" s="268">
        <v>0.0257598917483148</v>
      </c>
      <c r="AL1427" s="268">
        <v>0.0237324975989486</v>
      </c>
      <c r="AM1427" s="269">
        <v>0.00202739414936624</v>
      </c>
    </row>
    <row r="1428" spans="1:39">
      <c r="A1428" s="279" t="s">
        <v>1972</v>
      </c>
      <c r="B1428" s="280" t="s">
        <v>3371</v>
      </c>
      <c r="C1428" s="262" t="s">
        <v>2294</v>
      </c>
      <c r="D1428" s="280" t="s">
        <v>2295</v>
      </c>
      <c r="E1428" s="263">
        <v>2672</v>
      </c>
      <c r="F1428" s="263">
        <v>81</v>
      </c>
      <c r="G1428" s="263">
        <v>40</v>
      </c>
      <c r="H1428" s="263">
        <v>0</v>
      </c>
      <c r="I1428" s="263">
        <v>0</v>
      </c>
      <c r="J1428" s="264">
        <v>2858</v>
      </c>
      <c r="K1428" s="264">
        <v>122</v>
      </c>
      <c r="L1428" s="264">
        <v>122</v>
      </c>
      <c r="M1428" s="264">
        <v>3</v>
      </c>
      <c r="N1428" s="264">
        <v>0</v>
      </c>
      <c r="O1428" s="264">
        <v>3068</v>
      </c>
      <c r="P1428" s="264">
        <v>80</v>
      </c>
      <c r="Q1428" s="264">
        <v>79</v>
      </c>
      <c r="R1428" s="264">
        <v>24</v>
      </c>
      <c r="S1428" s="264">
        <v>0</v>
      </c>
      <c r="T1428" s="265">
        <v>0.015</v>
      </c>
      <c r="U1428" s="266">
        <v>91457</v>
      </c>
      <c r="V1428" s="266">
        <v>3351</v>
      </c>
      <c r="W1428" s="266">
        <v>3309</v>
      </c>
      <c r="X1428" s="266">
        <v>2</v>
      </c>
      <c r="Y1428" s="264">
        <v>3029</v>
      </c>
      <c r="Z1428" s="267">
        <v>0.0366183014968783</v>
      </c>
      <c r="AA1428" s="267">
        <v>0.030314371257485</v>
      </c>
      <c r="AB1428" s="267">
        <v>0.0426871938418474</v>
      </c>
      <c r="AC1428" s="268">
        <v>0.0260756192959583</v>
      </c>
      <c r="AD1428" s="269">
        <v>-0.0123728225843624</v>
      </c>
      <c r="AE1428" s="270">
        <v>21032</v>
      </c>
      <c r="AF1428" s="271">
        <v>774</v>
      </c>
      <c r="AG1428" s="271">
        <v>1</v>
      </c>
      <c r="AH1428" s="271">
        <v>20516</v>
      </c>
      <c r="AI1428" s="271">
        <v>750</v>
      </c>
      <c r="AJ1428" s="271">
        <v>1</v>
      </c>
      <c r="AK1428" s="268">
        <v>0.0367535184480791</v>
      </c>
      <c r="AL1428" s="268">
        <v>0.0365080912458569</v>
      </c>
      <c r="AM1428" s="269">
        <v>0.000245427202222225</v>
      </c>
    </row>
    <row r="1429" spans="1:39">
      <c r="A1429" s="279" t="s">
        <v>1972</v>
      </c>
      <c r="B1429" s="280" t="s">
        <v>3371</v>
      </c>
      <c r="C1429" s="262" t="s">
        <v>2296</v>
      </c>
      <c r="D1429" s="280" t="s">
        <v>2297</v>
      </c>
      <c r="E1429" s="263">
        <v>0</v>
      </c>
      <c r="F1429" s="263">
        <v>2</v>
      </c>
      <c r="G1429" s="263">
        <v>2</v>
      </c>
      <c r="H1429" s="263">
        <v>2</v>
      </c>
      <c r="I1429" s="263">
        <v>0</v>
      </c>
      <c r="J1429" s="264">
        <v>0</v>
      </c>
      <c r="K1429" s="264">
        <v>2</v>
      </c>
      <c r="L1429" s="264">
        <v>2</v>
      </c>
      <c r="M1429" s="264">
        <v>2</v>
      </c>
      <c r="N1429" s="264">
        <v>0</v>
      </c>
      <c r="O1429" s="264">
        <v>0</v>
      </c>
      <c r="P1429" s="264">
        <v>0</v>
      </c>
      <c r="Q1429" s="264">
        <v>0</v>
      </c>
      <c r="R1429" s="264">
        <v>0</v>
      </c>
      <c r="S1429" s="264">
        <v>0</v>
      </c>
      <c r="T1429" s="265">
        <v>0.015</v>
      </c>
      <c r="U1429" s="266">
        <v>1</v>
      </c>
      <c r="V1429" s="266">
        <v>105</v>
      </c>
      <c r="W1429" s="266">
        <v>105</v>
      </c>
      <c r="X1429" s="266">
        <v>0</v>
      </c>
      <c r="Y1429" s="264">
        <v>102</v>
      </c>
      <c r="Z1429" s="267">
        <v>105</v>
      </c>
      <c r="AA1429" s="267">
        <v>0</v>
      </c>
      <c r="AB1429" s="267">
        <v>0</v>
      </c>
      <c r="AC1429" s="268">
        <v>0</v>
      </c>
      <c r="AD1429" s="269">
        <v>0</v>
      </c>
      <c r="AE1429" s="270">
        <v>0</v>
      </c>
      <c r="AF1429" s="271">
        <v>17</v>
      </c>
      <c r="AG1429" s="271">
        <v>0</v>
      </c>
      <c r="AH1429" s="271">
        <v>0</v>
      </c>
      <c r="AI1429" s="271">
        <v>12</v>
      </c>
      <c r="AJ1429" s="271">
        <v>0</v>
      </c>
      <c r="AK1429" s="268">
        <v>0</v>
      </c>
      <c r="AL1429" s="268">
        <v>0</v>
      </c>
      <c r="AM1429" s="269">
        <v>0</v>
      </c>
    </row>
    <row r="1430" spans="1:39">
      <c r="A1430" s="279" t="s">
        <v>1972</v>
      </c>
      <c r="B1430" s="280" t="s">
        <v>3371</v>
      </c>
      <c r="C1430" s="262" t="s">
        <v>2298</v>
      </c>
      <c r="D1430" s="280" t="s">
        <v>2299</v>
      </c>
      <c r="E1430" s="263">
        <v>541</v>
      </c>
      <c r="F1430" s="263">
        <v>2</v>
      </c>
      <c r="G1430" s="263">
        <v>2</v>
      </c>
      <c r="H1430" s="263">
        <v>2</v>
      </c>
      <c r="I1430" s="263">
        <v>0</v>
      </c>
      <c r="J1430" s="264">
        <v>1040</v>
      </c>
      <c r="K1430" s="264">
        <v>2</v>
      </c>
      <c r="L1430" s="264">
        <v>2</v>
      </c>
      <c r="M1430" s="264">
        <v>2</v>
      </c>
      <c r="N1430" s="264">
        <v>0</v>
      </c>
      <c r="O1430" s="264">
        <v>514</v>
      </c>
      <c r="P1430" s="264">
        <v>0</v>
      </c>
      <c r="Q1430" s="264">
        <v>0</v>
      </c>
      <c r="R1430" s="264">
        <v>0</v>
      </c>
      <c r="S1430" s="264">
        <v>0</v>
      </c>
      <c r="T1430" s="265">
        <v>0.015</v>
      </c>
      <c r="U1430" s="266">
        <v>22031</v>
      </c>
      <c r="V1430" s="266">
        <v>70</v>
      </c>
      <c r="W1430" s="266">
        <v>70</v>
      </c>
      <c r="X1430" s="266">
        <v>0</v>
      </c>
      <c r="Y1430" s="264">
        <v>70</v>
      </c>
      <c r="Z1430" s="267">
        <v>0.00317734101947256</v>
      </c>
      <c r="AA1430" s="267">
        <v>0.00369685767097967</v>
      </c>
      <c r="AB1430" s="267">
        <v>0.00192307692307692</v>
      </c>
      <c r="AC1430" s="268">
        <v>0</v>
      </c>
      <c r="AD1430" s="269">
        <v>0.00177378074790274</v>
      </c>
      <c r="AE1430" s="270">
        <v>4796</v>
      </c>
      <c r="AF1430" s="271">
        <v>11</v>
      </c>
      <c r="AG1430" s="271">
        <v>0</v>
      </c>
      <c r="AH1430" s="271">
        <v>5493</v>
      </c>
      <c r="AI1430" s="271">
        <v>7</v>
      </c>
      <c r="AJ1430" s="271">
        <v>0</v>
      </c>
      <c r="AK1430" s="268">
        <v>0.00229357798165138</v>
      </c>
      <c r="AL1430" s="268">
        <v>0.00127434917167304</v>
      </c>
      <c r="AM1430" s="269">
        <v>0.00101922880997834</v>
      </c>
    </row>
    <row r="1431" spans="1:39">
      <c r="A1431" s="279" t="s">
        <v>1972</v>
      </c>
      <c r="B1431" s="280" t="s">
        <v>3372</v>
      </c>
      <c r="C1431" s="262" t="s">
        <v>2300</v>
      </c>
      <c r="D1431" s="280" t="s">
        <v>2301</v>
      </c>
      <c r="E1431" s="263">
        <v>1747</v>
      </c>
      <c r="F1431" s="263">
        <v>67</v>
      </c>
      <c r="G1431" s="263">
        <v>47</v>
      </c>
      <c r="H1431" s="263">
        <v>3</v>
      </c>
      <c r="I1431" s="263">
        <v>0</v>
      </c>
      <c r="J1431" s="264">
        <v>1857</v>
      </c>
      <c r="K1431" s="264">
        <v>67</v>
      </c>
      <c r="L1431" s="264">
        <v>67</v>
      </c>
      <c r="M1431" s="264">
        <v>2</v>
      </c>
      <c r="N1431" s="264">
        <v>0</v>
      </c>
      <c r="O1431" s="264">
        <v>2177</v>
      </c>
      <c r="P1431" s="264">
        <v>42</v>
      </c>
      <c r="Q1431" s="264">
        <v>42</v>
      </c>
      <c r="R1431" s="264">
        <v>14</v>
      </c>
      <c r="S1431" s="264">
        <v>0</v>
      </c>
      <c r="T1431" s="265">
        <v>0.015</v>
      </c>
      <c r="U1431" s="266">
        <v>61871</v>
      </c>
      <c r="V1431" s="266">
        <v>1953</v>
      </c>
      <c r="W1431" s="266">
        <v>1933</v>
      </c>
      <c r="X1431" s="266">
        <v>3</v>
      </c>
      <c r="Y1431" s="264">
        <v>1744</v>
      </c>
      <c r="Z1431" s="267">
        <v>0.0315171889899953</v>
      </c>
      <c r="AA1431" s="267">
        <v>0.0383514596451059</v>
      </c>
      <c r="AB1431" s="267">
        <v>0.0360796984383414</v>
      </c>
      <c r="AC1431" s="268">
        <v>0.0192926045016077</v>
      </c>
      <c r="AD1431" s="269">
        <v>0.00227176120676448</v>
      </c>
      <c r="AE1431" s="270">
        <v>14518</v>
      </c>
      <c r="AF1431" s="271">
        <v>482</v>
      </c>
      <c r="AG1431" s="271">
        <v>0</v>
      </c>
      <c r="AH1431" s="271">
        <v>14382</v>
      </c>
      <c r="AI1431" s="271">
        <v>482</v>
      </c>
      <c r="AJ1431" s="271">
        <v>0</v>
      </c>
      <c r="AK1431" s="268">
        <v>0.0332001653120265</v>
      </c>
      <c r="AL1431" s="268">
        <v>0.0335141148658045</v>
      </c>
      <c r="AM1431" s="269">
        <v>-0.000313949553778024</v>
      </c>
    </row>
    <row r="1432" spans="1:39">
      <c r="A1432" s="279" t="s">
        <v>1972</v>
      </c>
      <c r="B1432" s="280" t="s">
        <v>3372</v>
      </c>
      <c r="C1432" s="262" t="s">
        <v>2302</v>
      </c>
      <c r="D1432" s="280" t="s">
        <v>2303</v>
      </c>
      <c r="E1432" s="263">
        <v>0</v>
      </c>
      <c r="F1432" s="263">
        <v>1</v>
      </c>
      <c r="G1432" s="263">
        <v>1</v>
      </c>
      <c r="H1432" s="263">
        <v>1</v>
      </c>
      <c r="I1432" s="263">
        <v>0</v>
      </c>
      <c r="J1432" s="264">
        <v>0</v>
      </c>
      <c r="K1432" s="264">
        <v>5</v>
      </c>
      <c r="L1432" s="264">
        <v>5</v>
      </c>
      <c r="M1432" s="264">
        <v>5</v>
      </c>
      <c r="N1432" s="264">
        <v>0</v>
      </c>
      <c r="O1432" s="264">
        <v>0</v>
      </c>
      <c r="P1432" s="264">
        <v>0</v>
      </c>
      <c r="Q1432" s="264">
        <v>0</v>
      </c>
      <c r="R1432" s="264">
        <v>0</v>
      </c>
      <c r="S1432" s="264">
        <v>0</v>
      </c>
      <c r="T1432" s="265">
        <v>0.015</v>
      </c>
      <c r="U1432" s="266">
        <v>51</v>
      </c>
      <c r="V1432" s="266">
        <v>170</v>
      </c>
      <c r="W1432" s="266">
        <v>170</v>
      </c>
      <c r="X1432" s="266">
        <v>0</v>
      </c>
      <c r="Y1432" s="264">
        <v>168</v>
      </c>
      <c r="Z1432" s="267">
        <v>3.33333333333333</v>
      </c>
      <c r="AA1432" s="267">
        <v>0</v>
      </c>
      <c r="AB1432" s="267">
        <v>0</v>
      </c>
      <c r="AC1432" s="268">
        <v>0</v>
      </c>
      <c r="AD1432" s="269">
        <v>0</v>
      </c>
      <c r="AE1432" s="270">
        <v>0</v>
      </c>
      <c r="AF1432" s="271">
        <v>15</v>
      </c>
      <c r="AG1432" s="271">
        <v>0</v>
      </c>
      <c r="AH1432" s="271">
        <v>51</v>
      </c>
      <c r="AI1432" s="271">
        <v>33</v>
      </c>
      <c r="AJ1432" s="271">
        <v>0</v>
      </c>
      <c r="AK1432" s="268">
        <v>0</v>
      </c>
      <c r="AL1432" s="268">
        <v>0.647058823529412</v>
      </c>
      <c r="AM1432" s="269">
        <v>-0.647058823529412</v>
      </c>
    </row>
    <row r="1433" spans="1:39">
      <c r="A1433" s="279" t="s">
        <v>1972</v>
      </c>
      <c r="B1433" s="280" t="s">
        <v>3372</v>
      </c>
      <c r="C1433" s="262" t="s">
        <v>2304</v>
      </c>
      <c r="D1433" s="280" t="s">
        <v>2305</v>
      </c>
      <c r="E1433" s="263">
        <v>8121</v>
      </c>
      <c r="F1433" s="263">
        <v>224</v>
      </c>
      <c r="G1433" s="263">
        <v>164</v>
      </c>
      <c r="H1433" s="263">
        <v>47</v>
      </c>
      <c r="I1433" s="263">
        <v>0</v>
      </c>
      <c r="J1433" s="264">
        <v>8671</v>
      </c>
      <c r="K1433" s="264">
        <v>209</v>
      </c>
      <c r="L1433" s="264">
        <v>208</v>
      </c>
      <c r="M1433" s="264">
        <v>4</v>
      </c>
      <c r="N1433" s="264">
        <v>0</v>
      </c>
      <c r="O1433" s="264">
        <v>10044</v>
      </c>
      <c r="P1433" s="264">
        <v>261</v>
      </c>
      <c r="Q1433" s="264">
        <v>261</v>
      </c>
      <c r="R1433" s="264">
        <v>96</v>
      </c>
      <c r="S1433" s="264">
        <v>0</v>
      </c>
      <c r="T1433" s="265">
        <v>0.015</v>
      </c>
      <c r="U1433" s="266">
        <v>292006</v>
      </c>
      <c r="V1433" s="266">
        <v>6459</v>
      </c>
      <c r="W1433" s="266">
        <v>6395</v>
      </c>
      <c r="X1433" s="266">
        <v>14</v>
      </c>
      <c r="Y1433" s="264">
        <v>5772</v>
      </c>
      <c r="Z1433" s="267">
        <v>0.0220714642849804</v>
      </c>
      <c r="AA1433" s="267">
        <v>0.0275828099987686</v>
      </c>
      <c r="AB1433" s="267">
        <v>0.0241033329489102</v>
      </c>
      <c r="AC1433" s="268">
        <v>0.0259856630824373</v>
      </c>
      <c r="AD1433" s="269">
        <v>0.00347947704985846</v>
      </c>
      <c r="AE1433" s="270">
        <v>66432</v>
      </c>
      <c r="AF1433" s="271">
        <v>1491</v>
      </c>
      <c r="AG1433" s="271">
        <v>0</v>
      </c>
      <c r="AH1433" s="271">
        <v>68370</v>
      </c>
      <c r="AI1433" s="271">
        <v>1402</v>
      </c>
      <c r="AJ1433" s="271">
        <v>3</v>
      </c>
      <c r="AK1433" s="268">
        <v>0.0224440028901734</v>
      </c>
      <c r="AL1433" s="268">
        <v>0.020462191019453</v>
      </c>
      <c r="AM1433" s="269">
        <v>0.00198181187072044</v>
      </c>
    </row>
    <row r="1434" spans="1:39">
      <c r="A1434" s="279" t="s">
        <v>1972</v>
      </c>
      <c r="B1434" s="280" t="s">
        <v>3372</v>
      </c>
      <c r="C1434" s="262" t="s">
        <v>2306</v>
      </c>
      <c r="D1434" s="280" t="s">
        <v>2307</v>
      </c>
      <c r="E1434" s="263">
        <v>6426</v>
      </c>
      <c r="F1434" s="263">
        <v>102</v>
      </c>
      <c r="G1434" s="263">
        <v>62</v>
      </c>
      <c r="H1434" s="263">
        <v>0</v>
      </c>
      <c r="I1434" s="263">
        <v>0</v>
      </c>
      <c r="J1434" s="264">
        <v>6556</v>
      </c>
      <c r="K1434" s="264">
        <v>318</v>
      </c>
      <c r="L1434" s="264">
        <v>317</v>
      </c>
      <c r="M1434" s="264">
        <v>14</v>
      </c>
      <c r="N1434" s="264">
        <v>0</v>
      </c>
      <c r="O1434" s="264">
        <v>8136</v>
      </c>
      <c r="P1434" s="264">
        <v>269</v>
      </c>
      <c r="Q1434" s="264">
        <v>268</v>
      </c>
      <c r="R1434" s="264">
        <v>116</v>
      </c>
      <c r="S1434" s="264">
        <v>0</v>
      </c>
      <c r="T1434" s="265">
        <v>0.015</v>
      </c>
      <c r="U1434" s="266">
        <v>217377</v>
      </c>
      <c r="V1434" s="266">
        <v>7829</v>
      </c>
      <c r="W1434" s="266">
        <v>7785</v>
      </c>
      <c r="X1434" s="266">
        <v>1</v>
      </c>
      <c r="Y1434" s="264">
        <v>7131</v>
      </c>
      <c r="Z1434" s="267">
        <v>0.0360111695349554</v>
      </c>
      <c r="AA1434" s="267">
        <v>0.0158730158730159</v>
      </c>
      <c r="AB1434" s="267">
        <v>0.0485051860890787</v>
      </c>
      <c r="AC1434" s="268">
        <v>0.033062930186824</v>
      </c>
      <c r="AD1434" s="269">
        <v>-0.0326321702160628</v>
      </c>
      <c r="AE1434" s="270">
        <v>51808</v>
      </c>
      <c r="AF1434" s="271">
        <v>1697</v>
      </c>
      <c r="AG1434" s="271">
        <v>0</v>
      </c>
      <c r="AH1434" s="271">
        <v>50533</v>
      </c>
      <c r="AI1434" s="271">
        <v>2082</v>
      </c>
      <c r="AJ1434" s="271">
        <v>1</v>
      </c>
      <c r="AK1434" s="268">
        <v>0.032755558987029</v>
      </c>
      <c r="AL1434" s="268">
        <v>0.0411810104288287</v>
      </c>
      <c r="AM1434" s="269">
        <v>-0.00842545144179965</v>
      </c>
    </row>
    <row r="1435" spans="1:39">
      <c r="A1435" s="279" t="s">
        <v>1972</v>
      </c>
      <c r="B1435" s="280" t="s">
        <v>3372</v>
      </c>
      <c r="C1435" s="262" t="s">
        <v>2308</v>
      </c>
      <c r="D1435" s="280" t="s">
        <v>2309</v>
      </c>
      <c r="E1435" s="263">
        <v>41</v>
      </c>
      <c r="F1435" s="263">
        <v>0</v>
      </c>
      <c r="G1435" s="263">
        <v>0</v>
      </c>
      <c r="H1435" s="263">
        <v>0</v>
      </c>
      <c r="I1435" s="263">
        <v>0</v>
      </c>
      <c r="J1435" s="264">
        <v>40</v>
      </c>
      <c r="K1435" s="264">
        <v>2</v>
      </c>
      <c r="L1435" s="264">
        <v>2</v>
      </c>
      <c r="M1435" s="264">
        <v>2</v>
      </c>
      <c r="N1435" s="264">
        <v>0</v>
      </c>
      <c r="O1435" s="264">
        <v>59</v>
      </c>
      <c r="P1435" s="264">
        <v>0</v>
      </c>
      <c r="Q1435" s="264">
        <v>0</v>
      </c>
      <c r="R1435" s="264">
        <v>0</v>
      </c>
      <c r="S1435" s="264">
        <v>0</v>
      </c>
      <c r="T1435" s="265">
        <v>0.015</v>
      </c>
      <c r="U1435" s="266">
        <v>1668</v>
      </c>
      <c r="V1435" s="266">
        <v>36</v>
      </c>
      <c r="W1435" s="266">
        <v>36</v>
      </c>
      <c r="X1435" s="266">
        <v>0</v>
      </c>
      <c r="Y1435" s="264">
        <v>36</v>
      </c>
      <c r="Z1435" s="267">
        <v>0.0215827338129496</v>
      </c>
      <c r="AA1435" s="267">
        <v>0</v>
      </c>
      <c r="AB1435" s="267">
        <v>0.05</v>
      </c>
      <c r="AC1435" s="268">
        <v>0</v>
      </c>
      <c r="AD1435" s="269">
        <v>-0.05</v>
      </c>
      <c r="AE1435" s="270">
        <v>384</v>
      </c>
      <c r="AF1435" s="271">
        <v>3</v>
      </c>
      <c r="AG1435" s="271">
        <v>0</v>
      </c>
      <c r="AH1435" s="271">
        <v>469</v>
      </c>
      <c r="AI1435" s="271">
        <v>10</v>
      </c>
      <c r="AJ1435" s="271">
        <v>0</v>
      </c>
      <c r="AK1435" s="268">
        <v>0.0078125</v>
      </c>
      <c r="AL1435" s="268">
        <v>0.0213219616204691</v>
      </c>
      <c r="AM1435" s="269">
        <v>-0.0135094616204691</v>
      </c>
    </row>
    <row r="1436" spans="1:39">
      <c r="A1436" s="279" t="s">
        <v>1972</v>
      </c>
      <c r="B1436" s="280" t="s">
        <v>3372</v>
      </c>
      <c r="C1436" s="262" t="s">
        <v>2310</v>
      </c>
      <c r="D1436" s="280" t="s">
        <v>2311</v>
      </c>
      <c r="E1436" s="263">
        <v>4917</v>
      </c>
      <c r="F1436" s="263">
        <v>98</v>
      </c>
      <c r="G1436" s="263">
        <v>53</v>
      </c>
      <c r="H1436" s="263">
        <v>0</v>
      </c>
      <c r="I1436" s="263">
        <v>0</v>
      </c>
      <c r="J1436" s="264">
        <v>5170</v>
      </c>
      <c r="K1436" s="264">
        <v>115</v>
      </c>
      <c r="L1436" s="264">
        <v>115</v>
      </c>
      <c r="M1436" s="264">
        <v>1</v>
      </c>
      <c r="N1436" s="264">
        <v>0</v>
      </c>
      <c r="O1436" s="264">
        <v>5871</v>
      </c>
      <c r="P1436" s="264">
        <v>123</v>
      </c>
      <c r="Q1436" s="264">
        <v>123</v>
      </c>
      <c r="R1436" s="264">
        <v>25</v>
      </c>
      <c r="S1436" s="264">
        <v>0</v>
      </c>
      <c r="T1436" s="265">
        <v>0.015</v>
      </c>
      <c r="U1436" s="266">
        <v>174659</v>
      </c>
      <c r="V1436" s="266">
        <v>3540</v>
      </c>
      <c r="W1436" s="266">
        <v>3495</v>
      </c>
      <c r="X1436" s="266">
        <v>2</v>
      </c>
      <c r="Y1436" s="264">
        <v>3165</v>
      </c>
      <c r="Z1436" s="267">
        <v>0.0202566143170406</v>
      </c>
      <c r="AA1436" s="267">
        <v>0.0199308521456172</v>
      </c>
      <c r="AB1436" s="267">
        <v>0.0222437137330754</v>
      </c>
      <c r="AC1436" s="268">
        <v>0.0209504343382729</v>
      </c>
      <c r="AD1436" s="269">
        <v>-0.00231286158745819</v>
      </c>
      <c r="AE1436" s="270">
        <v>39599</v>
      </c>
      <c r="AF1436" s="271">
        <v>799</v>
      </c>
      <c r="AG1436" s="271">
        <v>0</v>
      </c>
      <c r="AH1436" s="271">
        <v>39077</v>
      </c>
      <c r="AI1436" s="271">
        <v>783</v>
      </c>
      <c r="AJ1436" s="271">
        <v>0</v>
      </c>
      <c r="AK1436" s="268">
        <v>0.0201772772039698</v>
      </c>
      <c r="AL1436" s="268">
        <v>0.0200373621311769</v>
      </c>
      <c r="AM1436" s="269">
        <v>0.000139915072792891</v>
      </c>
    </row>
    <row r="1437" spans="1:39">
      <c r="A1437" s="279" t="s">
        <v>1972</v>
      </c>
      <c r="B1437" s="280" t="s">
        <v>3372</v>
      </c>
      <c r="C1437" s="262" t="s">
        <v>2312</v>
      </c>
      <c r="D1437" s="280" t="s">
        <v>2313</v>
      </c>
      <c r="E1437" s="263">
        <v>0</v>
      </c>
      <c r="F1437" s="263">
        <v>53</v>
      </c>
      <c r="G1437" s="263">
        <v>53</v>
      </c>
      <c r="H1437" s="263">
        <v>53</v>
      </c>
      <c r="I1437" s="263">
        <v>0</v>
      </c>
      <c r="J1437" s="264">
        <v>0</v>
      </c>
      <c r="K1437" s="264">
        <v>4</v>
      </c>
      <c r="L1437" s="264">
        <v>4</v>
      </c>
      <c r="M1437" s="264">
        <v>4</v>
      </c>
      <c r="N1437" s="264">
        <v>0</v>
      </c>
      <c r="O1437" s="264">
        <v>0</v>
      </c>
      <c r="P1437" s="264">
        <v>20</v>
      </c>
      <c r="Q1437" s="264">
        <v>20</v>
      </c>
      <c r="R1437" s="264">
        <v>20</v>
      </c>
      <c r="S1437" s="264">
        <v>0</v>
      </c>
      <c r="T1437" s="265">
        <v>0.015</v>
      </c>
      <c r="U1437" s="266">
        <v>0</v>
      </c>
      <c r="V1437" s="266">
        <v>584</v>
      </c>
      <c r="W1437" s="266">
        <v>584</v>
      </c>
      <c r="X1437" s="266">
        <v>0</v>
      </c>
      <c r="Y1437" s="264">
        <v>584</v>
      </c>
      <c r="Z1437" s="267">
        <v>0</v>
      </c>
      <c r="AA1437" s="267">
        <v>0</v>
      </c>
      <c r="AB1437" s="267">
        <v>0</v>
      </c>
      <c r="AC1437" s="268">
        <v>0</v>
      </c>
      <c r="AD1437" s="269">
        <v>0</v>
      </c>
      <c r="AE1437" s="270">
        <v>0</v>
      </c>
      <c r="AF1437" s="271">
        <v>153</v>
      </c>
      <c r="AG1437" s="271">
        <v>0</v>
      </c>
      <c r="AH1437" s="271">
        <v>0</v>
      </c>
      <c r="AI1437" s="271">
        <v>52</v>
      </c>
      <c r="AJ1437" s="271">
        <v>0</v>
      </c>
      <c r="AK1437" s="268">
        <v>0</v>
      </c>
      <c r="AL1437" s="268">
        <v>0</v>
      </c>
      <c r="AM1437" s="269">
        <v>0</v>
      </c>
    </row>
    <row r="1438" spans="1:39">
      <c r="A1438" s="279" t="s">
        <v>1972</v>
      </c>
      <c r="B1438" s="280" t="s">
        <v>3371</v>
      </c>
      <c r="C1438" s="262" t="s">
        <v>2314</v>
      </c>
      <c r="D1438" s="280" t="s">
        <v>2315</v>
      </c>
      <c r="E1438" s="263">
        <v>0</v>
      </c>
      <c r="F1438" s="263">
        <v>1</v>
      </c>
      <c r="G1438" s="263">
        <v>0</v>
      </c>
      <c r="H1438" s="263">
        <v>0</v>
      </c>
      <c r="I1438" s="263">
        <v>0</v>
      </c>
      <c r="J1438" s="264">
        <v>0</v>
      </c>
      <c r="K1438" s="264">
        <v>2</v>
      </c>
      <c r="L1438" s="264">
        <v>2</v>
      </c>
      <c r="M1438" s="264">
        <v>1</v>
      </c>
      <c r="N1438" s="264">
        <v>0</v>
      </c>
      <c r="O1438" s="264">
        <v>0</v>
      </c>
      <c r="P1438" s="264">
        <v>0</v>
      </c>
      <c r="Q1438" s="264">
        <v>0</v>
      </c>
      <c r="R1438" s="264">
        <v>0</v>
      </c>
      <c r="S1438" s="264">
        <v>0</v>
      </c>
      <c r="T1438" s="265">
        <v>0.015</v>
      </c>
      <c r="U1438" s="266">
        <v>0</v>
      </c>
      <c r="V1438" s="266">
        <v>42</v>
      </c>
      <c r="W1438" s="266">
        <v>40</v>
      </c>
      <c r="X1438" s="266">
        <v>0</v>
      </c>
      <c r="Y1438" s="264">
        <v>39</v>
      </c>
      <c r="Z1438" s="267">
        <v>0</v>
      </c>
      <c r="AA1438" s="267">
        <v>0</v>
      </c>
      <c r="AB1438" s="267">
        <v>0</v>
      </c>
      <c r="AC1438" s="268">
        <v>0</v>
      </c>
      <c r="AD1438" s="269">
        <v>0</v>
      </c>
      <c r="AE1438" s="270">
        <v>0</v>
      </c>
      <c r="AF1438" s="271">
        <v>13</v>
      </c>
      <c r="AG1438" s="271">
        <v>0</v>
      </c>
      <c r="AH1438" s="271">
        <v>0</v>
      </c>
      <c r="AI1438" s="271">
        <v>16</v>
      </c>
      <c r="AJ1438" s="271">
        <v>0</v>
      </c>
      <c r="AK1438" s="268">
        <v>0</v>
      </c>
      <c r="AL1438" s="268">
        <v>0</v>
      </c>
      <c r="AM1438" s="269">
        <v>0</v>
      </c>
    </row>
    <row r="1439" spans="1:39">
      <c r="A1439" s="279" t="s">
        <v>1972</v>
      </c>
      <c r="B1439" s="280" t="s">
        <v>3371</v>
      </c>
      <c r="C1439" s="262" t="s">
        <v>2316</v>
      </c>
      <c r="D1439" s="280" t="s">
        <v>2317</v>
      </c>
      <c r="E1439" s="263">
        <v>2364</v>
      </c>
      <c r="F1439" s="263">
        <v>45</v>
      </c>
      <c r="G1439" s="263">
        <v>33</v>
      </c>
      <c r="H1439" s="263">
        <v>3</v>
      </c>
      <c r="I1439" s="263">
        <v>0</v>
      </c>
      <c r="J1439" s="264">
        <v>2433</v>
      </c>
      <c r="K1439" s="264">
        <v>72</v>
      </c>
      <c r="L1439" s="264">
        <v>72</v>
      </c>
      <c r="M1439" s="264">
        <v>19</v>
      </c>
      <c r="N1439" s="264">
        <v>0</v>
      </c>
      <c r="O1439" s="264">
        <v>2935</v>
      </c>
      <c r="P1439" s="264">
        <v>62</v>
      </c>
      <c r="Q1439" s="264">
        <v>62</v>
      </c>
      <c r="R1439" s="264">
        <v>25</v>
      </c>
      <c r="S1439" s="264">
        <v>0</v>
      </c>
      <c r="T1439" s="265">
        <v>0.015</v>
      </c>
      <c r="U1439" s="266">
        <v>81725</v>
      </c>
      <c r="V1439" s="266">
        <v>1937</v>
      </c>
      <c r="W1439" s="266">
        <v>1923</v>
      </c>
      <c r="X1439" s="266">
        <v>1</v>
      </c>
      <c r="Y1439" s="264">
        <v>1772</v>
      </c>
      <c r="Z1439" s="267">
        <v>0.0236892015907005</v>
      </c>
      <c r="AA1439" s="267">
        <v>0.0190355329949239</v>
      </c>
      <c r="AB1439" s="267">
        <v>0.0295930949445129</v>
      </c>
      <c r="AC1439" s="268">
        <v>0.0211243611584327</v>
      </c>
      <c r="AD1439" s="269">
        <v>-0.0105575619495891</v>
      </c>
      <c r="AE1439" s="270">
        <v>18785</v>
      </c>
      <c r="AF1439" s="271">
        <v>449</v>
      </c>
      <c r="AG1439" s="271">
        <v>1</v>
      </c>
      <c r="AH1439" s="271">
        <v>18397</v>
      </c>
      <c r="AI1439" s="271">
        <v>446</v>
      </c>
      <c r="AJ1439" s="271">
        <v>0</v>
      </c>
      <c r="AK1439" s="268">
        <v>0.0238488155443173</v>
      </c>
      <c r="AL1439" s="268">
        <v>0.0242430831113769</v>
      </c>
      <c r="AM1439" s="269">
        <v>-0.00039426756705958</v>
      </c>
    </row>
    <row r="1440" spans="1:39">
      <c r="A1440" s="279" t="s">
        <v>1972</v>
      </c>
      <c r="B1440" s="280" t="s">
        <v>3371</v>
      </c>
      <c r="C1440" s="262" t="s">
        <v>2318</v>
      </c>
      <c r="D1440" s="280" t="s">
        <v>2319</v>
      </c>
      <c r="E1440" s="263">
        <v>3165</v>
      </c>
      <c r="F1440" s="263">
        <v>86</v>
      </c>
      <c r="G1440" s="263">
        <v>74</v>
      </c>
      <c r="H1440" s="263">
        <v>6</v>
      </c>
      <c r="I1440" s="263">
        <v>0</v>
      </c>
      <c r="J1440" s="264">
        <v>2725</v>
      </c>
      <c r="K1440" s="264">
        <v>51</v>
      </c>
      <c r="L1440" s="264">
        <v>51</v>
      </c>
      <c r="M1440" s="264">
        <v>14</v>
      </c>
      <c r="N1440" s="264">
        <v>0</v>
      </c>
      <c r="O1440" s="264">
        <v>3678</v>
      </c>
      <c r="P1440" s="264">
        <v>103</v>
      </c>
      <c r="Q1440" s="264">
        <v>103</v>
      </c>
      <c r="R1440" s="264">
        <v>65</v>
      </c>
      <c r="S1440" s="264">
        <v>0</v>
      </c>
      <c r="T1440" s="265">
        <v>0.015</v>
      </c>
      <c r="U1440" s="266">
        <v>104338</v>
      </c>
      <c r="V1440" s="266">
        <v>2062</v>
      </c>
      <c r="W1440" s="266">
        <v>2049</v>
      </c>
      <c r="X1440" s="266">
        <v>0</v>
      </c>
      <c r="Y1440" s="264">
        <v>1885</v>
      </c>
      <c r="Z1440" s="267">
        <v>0.0197626943203818</v>
      </c>
      <c r="AA1440" s="267">
        <v>0.027172195892575</v>
      </c>
      <c r="AB1440" s="267">
        <v>0.0187155963302752</v>
      </c>
      <c r="AC1440" s="268">
        <v>0.0280043501903208</v>
      </c>
      <c r="AD1440" s="269">
        <v>0.00845659956229981</v>
      </c>
      <c r="AE1440" s="270">
        <v>24074</v>
      </c>
      <c r="AF1440" s="271">
        <v>526</v>
      </c>
      <c r="AG1440" s="271">
        <v>0</v>
      </c>
      <c r="AH1440" s="271">
        <v>23262</v>
      </c>
      <c r="AI1440" s="271">
        <v>434</v>
      </c>
      <c r="AJ1440" s="271">
        <v>0</v>
      </c>
      <c r="AK1440" s="268">
        <v>0.02184929799784</v>
      </c>
      <c r="AL1440" s="268">
        <v>0.0186570372280973</v>
      </c>
      <c r="AM1440" s="269">
        <v>0.00319226076974267</v>
      </c>
    </row>
    <row r="1441" spans="1:39">
      <c r="A1441" s="279" t="s">
        <v>1972</v>
      </c>
      <c r="B1441" s="280" t="s">
        <v>3371</v>
      </c>
      <c r="C1441" s="262" t="s">
        <v>2320</v>
      </c>
      <c r="D1441" s="280" t="s">
        <v>2321</v>
      </c>
      <c r="E1441" s="263">
        <v>7907</v>
      </c>
      <c r="F1441" s="263">
        <v>163</v>
      </c>
      <c r="G1441" s="263">
        <v>74</v>
      </c>
      <c r="H1441" s="263">
        <v>0</v>
      </c>
      <c r="I1441" s="263">
        <v>0</v>
      </c>
      <c r="J1441" s="264">
        <v>7736</v>
      </c>
      <c r="K1441" s="264">
        <v>276</v>
      </c>
      <c r="L1441" s="264">
        <v>274</v>
      </c>
      <c r="M1441" s="264">
        <v>8</v>
      </c>
      <c r="N1441" s="264">
        <v>0</v>
      </c>
      <c r="O1441" s="264">
        <v>8649</v>
      </c>
      <c r="P1441" s="264">
        <v>207</v>
      </c>
      <c r="Q1441" s="264">
        <v>207</v>
      </c>
      <c r="R1441" s="264">
        <v>13</v>
      </c>
      <c r="S1441" s="264">
        <v>0</v>
      </c>
      <c r="T1441" s="265">
        <v>0.015</v>
      </c>
      <c r="U1441" s="266">
        <v>256466</v>
      </c>
      <c r="V1441" s="266">
        <v>7082</v>
      </c>
      <c r="W1441" s="266">
        <v>6991</v>
      </c>
      <c r="X1441" s="266">
        <v>1</v>
      </c>
      <c r="Y1441" s="264">
        <v>6187</v>
      </c>
      <c r="Z1441" s="267">
        <v>0.02760989760826</v>
      </c>
      <c r="AA1441" s="267">
        <v>0.0206146452510434</v>
      </c>
      <c r="AB1441" s="267">
        <v>0.0356773526370217</v>
      </c>
      <c r="AC1441" s="268">
        <v>0.0239334027055151</v>
      </c>
      <c r="AD1441" s="269">
        <v>-0.0150627073859783</v>
      </c>
      <c r="AE1441" s="270">
        <v>59676</v>
      </c>
      <c r="AF1441" s="271">
        <v>1732</v>
      </c>
      <c r="AG1441" s="271">
        <v>0</v>
      </c>
      <c r="AH1441" s="271">
        <v>57140</v>
      </c>
      <c r="AI1441" s="271">
        <v>1646</v>
      </c>
      <c r="AJ1441" s="271">
        <v>0</v>
      </c>
      <c r="AK1441" s="268">
        <v>0.0290233929888062</v>
      </c>
      <c r="AL1441" s="268">
        <v>0.0288064403220161</v>
      </c>
      <c r="AM1441" s="269">
        <v>0.000216952666790119</v>
      </c>
    </row>
    <row r="1442" spans="1:39">
      <c r="A1442" s="279" t="s">
        <v>1972</v>
      </c>
      <c r="B1442" s="280" t="s">
        <v>3371</v>
      </c>
      <c r="C1442" s="262" t="s">
        <v>2322</v>
      </c>
      <c r="D1442" s="280" t="s">
        <v>2323</v>
      </c>
      <c r="E1442" s="263">
        <v>0</v>
      </c>
      <c r="F1442" s="263">
        <v>0</v>
      </c>
      <c r="G1442" s="263">
        <v>0</v>
      </c>
      <c r="H1442" s="263">
        <v>0</v>
      </c>
      <c r="I1442" s="263">
        <v>0</v>
      </c>
      <c r="J1442" s="264">
        <v>0</v>
      </c>
      <c r="K1442" s="264">
        <v>0</v>
      </c>
      <c r="L1442" s="264">
        <v>0</v>
      </c>
      <c r="M1442" s="264">
        <v>0</v>
      </c>
      <c r="N1442" s="264">
        <v>0</v>
      </c>
      <c r="O1442" s="264">
        <v>0</v>
      </c>
      <c r="P1442" s="264">
        <v>0</v>
      </c>
      <c r="Q1442" s="264">
        <v>0</v>
      </c>
      <c r="R1442" s="264">
        <v>0</v>
      </c>
      <c r="S1442" s="264">
        <v>0</v>
      </c>
      <c r="T1442" s="265">
        <v>0.015</v>
      </c>
      <c r="U1442" s="266">
        <v>0</v>
      </c>
      <c r="V1442" s="266">
        <v>0</v>
      </c>
      <c r="W1442" s="266">
        <v>0</v>
      </c>
      <c r="X1442" s="266">
        <v>0</v>
      </c>
      <c r="Y1442" s="264">
        <v>0</v>
      </c>
      <c r="Z1442" s="267">
        <v>0</v>
      </c>
      <c r="AA1442" s="267">
        <v>0</v>
      </c>
      <c r="AB1442" s="267">
        <v>0</v>
      </c>
      <c r="AC1442" s="268">
        <v>0</v>
      </c>
      <c r="AD1442" s="269">
        <v>0</v>
      </c>
      <c r="AE1442" s="270">
        <v>0</v>
      </c>
      <c r="AF1442" s="271">
        <v>0</v>
      </c>
      <c r="AG1442" s="271">
        <v>0</v>
      </c>
      <c r="AH1442" s="271">
        <v>0</v>
      </c>
      <c r="AI1442" s="271">
        <v>0</v>
      </c>
      <c r="AJ1442" s="271">
        <v>0</v>
      </c>
      <c r="AK1442" s="268">
        <v>0</v>
      </c>
      <c r="AL1442" s="268">
        <v>0</v>
      </c>
      <c r="AM1442" s="269">
        <v>0</v>
      </c>
    </row>
    <row r="1443" spans="1:39">
      <c r="A1443" s="279" t="s">
        <v>1972</v>
      </c>
      <c r="B1443" s="280" t="s">
        <v>3371</v>
      </c>
      <c r="C1443" s="262" t="s">
        <v>2324</v>
      </c>
      <c r="D1443" s="280" t="s">
        <v>2325</v>
      </c>
      <c r="E1443" s="263">
        <v>3424</v>
      </c>
      <c r="F1443" s="263">
        <v>97</v>
      </c>
      <c r="G1443" s="263">
        <v>52</v>
      </c>
      <c r="H1443" s="263">
        <v>0</v>
      </c>
      <c r="I1443" s="263">
        <v>0</v>
      </c>
      <c r="J1443" s="264">
        <v>3767</v>
      </c>
      <c r="K1443" s="264">
        <v>113</v>
      </c>
      <c r="L1443" s="264">
        <v>113</v>
      </c>
      <c r="M1443" s="264">
        <v>1</v>
      </c>
      <c r="N1443" s="264">
        <v>0</v>
      </c>
      <c r="O1443" s="264">
        <v>4321</v>
      </c>
      <c r="P1443" s="264">
        <v>105</v>
      </c>
      <c r="Q1443" s="264">
        <v>105</v>
      </c>
      <c r="R1443" s="264">
        <v>37</v>
      </c>
      <c r="S1443" s="264">
        <v>0</v>
      </c>
      <c r="T1443" s="265">
        <v>0.015</v>
      </c>
      <c r="U1443" s="266">
        <v>126134</v>
      </c>
      <c r="V1443" s="266">
        <v>3222</v>
      </c>
      <c r="W1443" s="266">
        <v>3177</v>
      </c>
      <c r="X1443" s="266">
        <v>0</v>
      </c>
      <c r="Y1443" s="264">
        <v>2910</v>
      </c>
      <c r="Z1443" s="267">
        <v>0.0255442624510441</v>
      </c>
      <c r="AA1443" s="267">
        <v>0.0283294392523364</v>
      </c>
      <c r="AB1443" s="267">
        <v>0.0299973453676666</v>
      </c>
      <c r="AC1443" s="268">
        <v>0.0242999305716269</v>
      </c>
      <c r="AD1443" s="269">
        <v>-0.00166790611533013</v>
      </c>
      <c r="AE1443" s="270">
        <v>28485</v>
      </c>
      <c r="AF1443" s="271">
        <v>728</v>
      </c>
      <c r="AG1443" s="271">
        <v>0</v>
      </c>
      <c r="AH1443" s="271">
        <v>28724</v>
      </c>
      <c r="AI1443" s="271">
        <v>743</v>
      </c>
      <c r="AJ1443" s="271">
        <v>0</v>
      </c>
      <c r="AK1443" s="268">
        <v>0.0255573108653677</v>
      </c>
      <c r="AL1443" s="268">
        <v>0.0258668709093441</v>
      </c>
      <c r="AM1443" s="269">
        <v>-0.000309560043976365</v>
      </c>
    </row>
    <row r="1444" spans="1:39">
      <c r="A1444" s="279" t="s">
        <v>1972</v>
      </c>
      <c r="B1444" s="280" t="s">
        <v>3371</v>
      </c>
      <c r="C1444" s="262" t="s">
        <v>2326</v>
      </c>
      <c r="D1444" s="280" t="s">
        <v>2327</v>
      </c>
      <c r="E1444" s="263">
        <v>0</v>
      </c>
      <c r="F1444" s="263">
        <v>0</v>
      </c>
      <c r="G1444" s="263">
        <v>0</v>
      </c>
      <c r="H1444" s="263">
        <v>0</v>
      </c>
      <c r="I1444" s="263">
        <v>0</v>
      </c>
      <c r="J1444" s="264">
        <v>0</v>
      </c>
      <c r="K1444" s="264">
        <v>0</v>
      </c>
      <c r="L1444" s="264">
        <v>0</v>
      </c>
      <c r="M1444" s="264">
        <v>0</v>
      </c>
      <c r="N1444" s="264">
        <v>0</v>
      </c>
      <c r="O1444" s="264">
        <v>0</v>
      </c>
      <c r="P1444" s="264">
        <v>0</v>
      </c>
      <c r="Q1444" s="264">
        <v>0</v>
      </c>
      <c r="R1444" s="264">
        <v>0</v>
      </c>
      <c r="S1444" s="264">
        <v>0</v>
      </c>
      <c r="T1444" s="265">
        <v>0.015</v>
      </c>
      <c r="U1444" s="266">
        <v>0</v>
      </c>
      <c r="V1444" s="266">
        <v>19</v>
      </c>
      <c r="W1444" s="266">
        <v>19</v>
      </c>
      <c r="X1444" s="266">
        <v>0</v>
      </c>
      <c r="Y1444" s="264">
        <v>19</v>
      </c>
      <c r="Z1444" s="267">
        <v>0</v>
      </c>
      <c r="AA1444" s="267">
        <v>0</v>
      </c>
      <c r="AB1444" s="267">
        <v>0</v>
      </c>
      <c r="AC1444" s="268">
        <v>0</v>
      </c>
      <c r="AD1444" s="269">
        <v>0</v>
      </c>
      <c r="AE1444" s="270">
        <v>0</v>
      </c>
      <c r="AF1444" s="271">
        <v>1</v>
      </c>
      <c r="AG1444" s="271">
        <v>0</v>
      </c>
      <c r="AH1444" s="271">
        <v>0</v>
      </c>
      <c r="AI1444" s="271">
        <v>1</v>
      </c>
      <c r="AJ1444" s="271">
        <v>0</v>
      </c>
      <c r="AK1444" s="268">
        <v>0</v>
      </c>
      <c r="AL1444" s="268">
        <v>0</v>
      </c>
      <c r="AM1444" s="269">
        <v>0</v>
      </c>
    </row>
    <row r="1445" spans="1:39">
      <c r="A1445" s="279" t="s">
        <v>1972</v>
      </c>
      <c r="B1445" s="280" t="s">
        <v>3371</v>
      </c>
      <c r="C1445" s="262" t="s">
        <v>2328</v>
      </c>
      <c r="D1445" s="280" t="s">
        <v>2329</v>
      </c>
      <c r="E1445" s="263">
        <v>6727</v>
      </c>
      <c r="F1445" s="263">
        <v>282</v>
      </c>
      <c r="G1445" s="263">
        <v>135</v>
      </c>
      <c r="H1445" s="263">
        <v>0</v>
      </c>
      <c r="I1445" s="263">
        <v>0</v>
      </c>
      <c r="J1445" s="264">
        <v>6941</v>
      </c>
      <c r="K1445" s="264">
        <v>395</v>
      </c>
      <c r="L1445" s="264">
        <v>394</v>
      </c>
      <c r="M1445" s="264">
        <v>3</v>
      </c>
      <c r="N1445" s="264">
        <v>0</v>
      </c>
      <c r="O1445" s="264">
        <v>7578</v>
      </c>
      <c r="P1445" s="264">
        <v>299</v>
      </c>
      <c r="Q1445" s="264">
        <v>299</v>
      </c>
      <c r="R1445" s="264">
        <v>81</v>
      </c>
      <c r="S1445" s="264">
        <v>0</v>
      </c>
      <c r="T1445" s="265">
        <v>0.015</v>
      </c>
      <c r="U1445" s="266">
        <v>225066</v>
      </c>
      <c r="V1445" s="266">
        <v>9921</v>
      </c>
      <c r="W1445" s="266">
        <v>9773</v>
      </c>
      <c r="X1445" s="266">
        <v>4</v>
      </c>
      <c r="Y1445" s="264">
        <v>8763</v>
      </c>
      <c r="Z1445" s="267">
        <v>0.0440626305172705</v>
      </c>
      <c r="AA1445" s="267">
        <v>0.0419206184034488</v>
      </c>
      <c r="AB1445" s="267">
        <v>0.0569082264803342</v>
      </c>
      <c r="AC1445" s="268">
        <v>0.039456320929005</v>
      </c>
      <c r="AD1445" s="269">
        <v>-0.0149876080768855</v>
      </c>
      <c r="AE1445" s="270">
        <v>52538</v>
      </c>
      <c r="AF1445" s="271">
        <v>2492</v>
      </c>
      <c r="AG1445" s="271">
        <v>0</v>
      </c>
      <c r="AH1445" s="271">
        <v>51314</v>
      </c>
      <c r="AI1445" s="271">
        <v>2241</v>
      </c>
      <c r="AJ1445" s="271">
        <v>1</v>
      </c>
      <c r="AK1445" s="268">
        <v>0.0474323346910807</v>
      </c>
      <c r="AL1445" s="268">
        <v>0.0436528043029193</v>
      </c>
      <c r="AM1445" s="269">
        <v>0.00377953038816146</v>
      </c>
    </row>
    <row r="1446" spans="1:39">
      <c r="A1446" s="279" t="s">
        <v>1972</v>
      </c>
      <c r="B1446" s="280" t="s">
        <v>3371</v>
      </c>
      <c r="C1446" s="262" t="s">
        <v>2330</v>
      </c>
      <c r="D1446" s="280" t="s">
        <v>2331</v>
      </c>
      <c r="E1446" s="263">
        <v>3908</v>
      </c>
      <c r="F1446" s="263">
        <v>79</v>
      </c>
      <c r="G1446" s="263">
        <v>44</v>
      </c>
      <c r="H1446" s="263">
        <v>5</v>
      </c>
      <c r="I1446" s="263">
        <v>0</v>
      </c>
      <c r="J1446" s="264">
        <v>4176</v>
      </c>
      <c r="K1446" s="264">
        <v>101</v>
      </c>
      <c r="L1446" s="264">
        <v>101</v>
      </c>
      <c r="M1446" s="264">
        <v>14</v>
      </c>
      <c r="N1446" s="264">
        <v>0</v>
      </c>
      <c r="O1446" s="264">
        <v>4785</v>
      </c>
      <c r="P1446" s="264">
        <v>62</v>
      </c>
      <c r="Q1446" s="264">
        <v>62</v>
      </c>
      <c r="R1446" s="264">
        <v>26</v>
      </c>
      <c r="S1446" s="264">
        <v>0</v>
      </c>
      <c r="T1446" s="265">
        <v>0.015</v>
      </c>
      <c r="U1446" s="266">
        <v>139362</v>
      </c>
      <c r="V1446" s="266">
        <v>2620</v>
      </c>
      <c r="W1446" s="266">
        <v>2584</v>
      </c>
      <c r="X1446" s="266">
        <v>3</v>
      </c>
      <c r="Y1446" s="264">
        <v>2369</v>
      </c>
      <c r="Z1446" s="267">
        <v>0.0187784331453337</v>
      </c>
      <c r="AA1446" s="267">
        <v>0.0202149437052201</v>
      </c>
      <c r="AB1446" s="267">
        <v>0.0241858237547893</v>
      </c>
      <c r="AC1446" s="268">
        <v>0.012957157784744</v>
      </c>
      <c r="AD1446" s="269">
        <v>-0.00397088004956921</v>
      </c>
      <c r="AE1446" s="270">
        <v>31954</v>
      </c>
      <c r="AF1446" s="271">
        <v>594</v>
      </c>
      <c r="AG1446" s="271">
        <v>0</v>
      </c>
      <c r="AH1446" s="271">
        <v>31525</v>
      </c>
      <c r="AI1446" s="271">
        <v>566</v>
      </c>
      <c r="AJ1446" s="271">
        <v>0</v>
      </c>
      <c r="AK1446" s="268">
        <v>0.0185892220066345</v>
      </c>
      <c r="AL1446" s="268">
        <v>0.0179540047581285</v>
      </c>
      <c r="AM1446" s="269">
        <v>0.000635217248506067</v>
      </c>
    </row>
    <row r="1447" spans="1:39">
      <c r="A1447" s="279" t="s">
        <v>1972</v>
      </c>
      <c r="B1447" s="280" t="s">
        <v>3371</v>
      </c>
      <c r="C1447" s="262" t="s">
        <v>2332</v>
      </c>
      <c r="D1447" s="280" t="s">
        <v>2333</v>
      </c>
      <c r="E1447" s="263">
        <v>453</v>
      </c>
      <c r="F1447" s="263">
        <v>1</v>
      </c>
      <c r="G1447" s="263">
        <v>1</v>
      </c>
      <c r="H1447" s="263">
        <v>0</v>
      </c>
      <c r="I1447" s="263">
        <v>0</v>
      </c>
      <c r="J1447" s="264">
        <v>795</v>
      </c>
      <c r="K1447" s="264">
        <v>6</v>
      </c>
      <c r="L1447" s="264">
        <v>6</v>
      </c>
      <c r="M1447" s="264">
        <v>5</v>
      </c>
      <c r="N1447" s="264">
        <v>0</v>
      </c>
      <c r="O1447" s="264">
        <v>0</v>
      </c>
      <c r="P1447" s="264">
        <v>0</v>
      </c>
      <c r="Q1447" s="264">
        <v>0</v>
      </c>
      <c r="R1447" s="264">
        <v>0</v>
      </c>
      <c r="S1447" s="264">
        <v>0</v>
      </c>
      <c r="T1447" s="265">
        <v>0.015</v>
      </c>
      <c r="U1447" s="266">
        <v>14446</v>
      </c>
      <c r="V1447" s="266">
        <v>275</v>
      </c>
      <c r="W1447" s="266">
        <v>275</v>
      </c>
      <c r="X1447" s="266">
        <v>0</v>
      </c>
      <c r="Y1447" s="264">
        <v>273</v>
      </c>
      <c r="Z1447" s="267">
        <v>0.0190364114633809</v>
      </c>
      <c r="AA1447" s="267">
        <v>0.0022075055187638</v>
      </c>
      <c r="AB1447" s="267">
        <v>0.00754716981132075</v>
      </c>
      <c r="AC1447" s="268">
        <v>0</v>
      </c>
      <c r="AD1447" s="269">
        <v>-0.00533966429255696</v>
      </c>
      <c r="AE1447" s="270">
        <v>3286</v>
      </c>
      <c r="AF1447" s="271">
        <v>46</v>
      </c>
      <c r="AG1447" s="271">
        <v>0</v>
      </c>
      <c r="AH1447" s="271">
        <v>3394</v>
      </c>
      <c r="AI1447" s="271">
        <v>51</v>
      </c>
      <c r="AJ1447" s="271">
        <v>0</v>
      </c>
      <c r="AK1447" s="268">
        <v>0.0139987827145466</v>
      </c>
      <c r="AL1447" s="268">
        <v>0.0150265173836181</v>
      </c>
      <c r="AM1447" s="269">
        <v>-0.00102773466907159</v>
      </c>
    </row>
    <row r="1448" spans="1:39">
      <c r="A1448" s="279" t="s">
        <v>1972</v>
      </c>
      <c r="B1448" s="280" t="s">
        <v>3373</v>
      </c>
      <c r="C1448" s="262" t="s">
        <v>2334</v>
      </c>
      <c r="D1448" s="280" t="s">
        <v>2335</v>
      </c>
      <c r="E1448" s="263">
        <v>6877</v>
      </c>
      <c r="F1448" s="263">
        <v>160</v>
      </c>
      <c r="G1448" s="263">
        <v>108</v>
      </c>
      <c r="H1448" s="263">
        <v>0</v>
      </c>
      <c r="I1448" s="263">
        <v>0</v>
      </c>
      <c r="J1448" s="264">
        <v>7039</v>
      </c>
      <c r="K1448" s="264">
        <v>153</v>
      </c>
      <c r="L1448" s="264">
        <v>152</v>
      </c>
      <c r="M1448" s="264">
        <v>3</v>
      </c>
      <c r="N1448" s="264">
        <v>0</v>
      </c>
      <c r="O1448" s="264">
        <v>7573</v>
      </c>
      <c r="P1448" s="264">
        <v>145</v>
      </c>
      <c r="Q1448" s="264">
        <v>145</v>
      </c>
      <c r="R1448" s="264">
        <v>68</v>
      </c>
      <c r="S1448" s="264">
        <v>0</v>
      </c>
      <c r="T1448" s="265">
        <v>0.015</v>
      </c>
      <c r="U1448" s="266">
        <v>220133</v>
      </c>
      <c r="V1448" s="266">
        <v>4707</v>
      </c>
      <c r="W1448" s="266">
        <v>4654</v>
      </c>
      <c r="X1448" s="266">
        <v>3</v>
      </c>
      <c r="Y1448" s="264">
        <v>4248</v>
      </c>
      <c r="Z1448" s="267">
        <v>0.0213688997106295</v>
      </c>
      <c r="AA1448" s="267">
        <v>0.0232659589937473</v>
      </c>
      <c r="AB1448" s="267">
        <v>0.0217360420514278</v>
      </c>
      <c r="AC1448" s="268">
        <v>0.0191469694968969</v>
      </c>
      <c r="AD1448" s="269">
        <v>0.00152991694231952</v>
      </c>
      <c r="AE1448" s="270">
        <v>51839</v>
      </c>
      <c r="AF1448" s="271">
        <v>1114</v>
      </c>
      <c r="AG1448" s="271">
        <v>0</v>
      </c>
      <c r="AH1448" s="271">
        <v>50836</v>
      </c>
      <c r="AI1448" s="271">
        <v>1099</v>
      </c>
      <c r="AJ1448" s="271">
        <v>2</v>
      </c>
      <c r="AK1448" s="268">
        <v>0.021489612068134</v>
      </c>
      <c r="AL1448" s="268">
        <v>0.0215791958454638</v>
      </c>
      <c r="AM1448" s="269">
        <v>-8.95837773298123e-5</v>
      </c>
    </row>
    <row r="1449" spans="1:39">
      <c r="A1449" s="279" t="s">
        <v>1972</v>
      </c>
      <c r="B1449" s="280" t="s">
        <v>3372</v>
      </c>
      <c r="C1449" s="262" t="s">
        <v>2336</v>
      </c>
      <c r="D1449" s="280" t="s">
        <v>2337</v>
      </c>
      <c r="E1449" s="263">
        <v>0</v>
      </c>
      <c r="F1449" s="263">
        <v>0</v>
      </c>
      <c r="G1449" s="263">
        <v>0</v>
      </c>
      <c r="H1449" s="263">
        <v>0</v>
      </c>
      <c r="I1449" s="263">
        <v>0</v>
      </c>
      <c r="J1449" s="264">
        <v>0</v>
      </c>
      <c r="K1449" s="264">
        <v>0</v>
      </c>
      <c r="L1449" s="264">
        <v>0</v>
      </c>
      <c r="M1449" s="264">
        <v>0</v>
      </c>
      <c r="N1449" s="264">
        <v>0</v>
      </c>
      <c r="O1449" s="264">
        <v>0</v>
      </c>
      <c r="P1449" s="264">
        <v>0</v>
      </c>
      <c r="Q1449" s="264">
        <v>0</v>
      </c>
      <c r="R1449" s="264">
        <v>0</v>
      </c>
      <c r="S1449" s="264">
        <v>0</v>
      </c>
      <c r="T1449" s="265">
        <v>0.015</v>
      </c>
      <c r="U1449" s="266">
        <v>0</v>
      </c>
      <c r="V1449" s="266">
        <v>0</v>
      </c>
      <c r="W1449" s="266">
        <v>0</v>
      </c>
      <c r="X1449" s="266">
        <v>0</v>
      </c>
      <c r="Y1449" s="264">
        <v>0</v>
      </c>
      <c r="Z1449" s="267">
        <v>0</v>
      </c>
      <c r="AA1449" s="267">
        <v>0</v>
      </c>
      <c r="AB1449" s="267">
        <v>0</v>
      </c>
      <c r="AC1449" s="268">
        <v>0</v>
      </c>
      <c r="AD1449" s="269">
        <v>0</v>
      </c>
      <c r="AE1449" s="270">
        <v>0</v>
      </c>
      <c r="AF1449" s="271">
        <v>0</v>
      </c>
      <c r="AG1449" s="271">
        <v>0</v>
      </c>
      <c r="AH1449" s="271">
        <v>0</v>
      </c>
      <c r="AI1449" s="271">
        <v>0</v>
      </c>
      <c r="AJ1449" s="271">
        <v>0</v>
      </c>
      <c r="AK1449" s="268">
        <v>0</v>
      </c>
      <c r="AL1449" s="268">
        <v>0</v>
      </c>
      <c r="AM1449" s="269">
        <v>0</v>
      </c>
    </row>
    <row r="1450" spans="1:39">
      <c r="A1450" s="279" t="s">
        <v>1972</v>
      </c>
      <c r="B1450" s="280" t="s">
        <v>3372</v>
      </c>
      <c r="C1450" s="262" t="s">
        <v>2338</v>
      </c>
      <c r="D1450" s="280" t="s">
        <v>2339</v>
      </c>
      <c r="E1450" s="263">
        <v>0</v>
      </c>
      <c r="F1450" s="263">
        <v>7</v>
      </c>
      <c r="G1450" s="263">
        <v>7</v>
      </c>
      <c r="H1450" s="263">
        <v>7</v>
      </c>
      <c r="I1450" s="263">
        <v>0</v>
      </c>
      <c r="J1450" s="264">
        <v>0</v>
      </c>
      <c r="K1450" s="264">
        <v>11</v>
      </c>
      <c r="L1450" s="264">
        <v>11</v>
      </c>
      <c r="M1450" s="264">
        <v>11</v>
      </c>
      <c r="N1450" s="264">
        <v>0</v>
      </c>
      <c r="O1450" s="264">
        <v>0</v>
      </c>
      <c r="P1450" s="264">
        <v>3</v>
      </c>
      <c r="Q1450" s="264">
        <v>3</v>
      </c>
      <c r="R1450" s="264">
        <v>3</v>
      </c>
      <c r="S1450" s="264">
        <v>0</v>
      </c>
      <c r="T1450" s="265">
        <v>0.015</v>
      </c>
      <c r="U1450" s="266">
        <v>19</v>
      </c>
      <c r="V1450" s="266">
        <v>209</v>
      </c>
      <c r="W1450" s="266">
        <v>208</v>
      </c>
      <c r="X1450" s="266">
        <v>0</v>
      </c>
      <c r="Y1450" s="264">
        <v>208</v>
      </c>
      <c r="Z1450" s="267">
        <v>11</v>
      </c>
      <c r="AA1450" s="267">
        <v>0</v>
      </c>
      <c r="AB1450" s="267">
        <v>0</v>
      </c>
      <c r="AC1450" s="268">
        <v>0</v>
      </c>
      <c r="AD1450" s="269">
        <v>0</v>
      </c>
      <c r="AE1450" s="270">
        <v>18</v>
      </c>
      <c r="AF1450" s="271">
        <v>35</v>
      </c>
      <c r="AG1450" s="271">
        <v>0</v>
      </c>
      <c r="AH1450" s="271">
        <v>1</v>
      </c>
      <c r="AI1450" s="271">
        <v>36</v>
      </c>
      <c r="AJ1450" s="271">
        <v>0</v>
      </c>
      <c r="AK1450" s="268">
        <v>1.94444444444444</v>
      </c>
      <c r="AL1450" s="268">
        <v>36</v>
      </c>
      <c r="AM1450" s="269">
        <v>-34.0555555555556</v>
      </c>
    </row>
    <row r="1451" spans="1:39">
      <c r="A1451" s="279" t="s">
        <v>1972</v>
      </c>
      <c r="B1451" s="280" t="s">
        <v>3372</v>
      </c>
      <c r="C1451" s="262" t="s">
        <v>2340</v>
      </c>
      <c r="D1451" s="280" t="s">
        <v>2341</v>
      </c>
      <c r="E1451" s="263">
        <v>0</v>
      </c>
      <c r="F1451" s="263">
        <v>3</v>
      </c>
      <c r="G1451" s="263">
        <v>3</v>
      </c>
      <c r="H1451" s="263">
        <v>1</v>
      </c>
      <c r="I1451" s="263">
        <v>0</v>
      </c>
      <c r="J1451" s="264">
        <v>0</v>
      </c>
      <c r="K1451" s="264">
        <v>7</v>
      </c>
      <c r="L1451" s="264">
        <v>7</v>
      </c>
      <c r="M1451" s="264">
        <v>7</v>
      </c>
      <c r="N1451" s="264">
        <v>0</v>
      </c>
      <c r="O1451" s="264">
        <v>0</v>
      </c>
      <c r="P1451" s="264">
        <v>0</v>
      </c>
      <c r="Q1451" s="264">
        <v>0</v>
      </c>
      <c r="R1451" s="264">
        <v>0</v>
      </c>
      <c r="S1451" s="264">
        <v>0</v>
      </c>
      <c r="T1451" s="265">
        <v>0.015</v>
      </c>
      <c r="U1451" s="266">
        <v>0</v>
      </c>
      <c r="V1451" s="266">
        <v>92</v>
      </c>
      <c r="W1451" s="266">
        <v>92</v>
      </c>
      <c r="X1451" s="266">
        <v>0</v>
      </c>
      <c r="Y1451" s="264">
        <v>90</v>
      </c>
      <c r="Z1451" s="267">
        <v>0</v>
      </c>
      <c r="AA1451" s="267">
        <v>0</v>
      </c>
      <c r="AB1451" s="267">
        <v>0</v>
      </c>
      <c r="AC1451" s="268">
        <v>0</v>
      </c>
      <c r="AD1451" s="269">
        <v>0</v>
      </c>
      <c r="AE1451" s="270">
        <v>0</v>
      </c>
      <c r="AF1451" s="271">
        <v>13</v>
      </c>
      <c r="AG1451" s="271">
        <v>0</v>
      </c>
      <c r="AH1451" s="271">
        <v>0</v>
      </c>
      <c r="AI1451" s="271">
        <v>26</v>
      </c>
      <c r="AJ1451" s="271">
        <v>0</v>
      </c>
      <c r="AK1451" s="268">
        <v>0</v>
      </c>
      <c r="AL1451" s="268">
        <v>0</v>
      </c>
      <c r="AM1451" s="269">
        <v>0</v>
      </c>
    </row>
    <row r="1452" spans="1:39">
      <c r="A1452" s="279" t="s">
        <v>1972</v>
      </c>
      <c r="B1452" s="280" t="s">
        <v>3372</v>
      </c>
      <c r="C1452" s="262" t="s">
        <v>2342</v>
      </c>
      <c r="D1452" s="280" t="s">
        <v>2343</v>
      </c>
      <c r="E1452" s="263">
        <v>8144</v>
      </c>
      <c r="F1452" s="263">
        <v>197</v>
      </c>
      <c r="G1452" s="263">
        <v>151</v>
      </c>
      <c r="H1452" s="263">
        <v>0</v>
      </c>
      <c r="I1452" s="263">
        <v>0</v>
      </c>
      <c r="J1452" s="264">
        <v>8771</v>
      </c>
      <c r="K1452" s="264">
        <v>144</v>
      </c>
      <c r="L1452" s="264">
        <v>143</v>
      </c>
      <c r="M1452" s="264">
        <v>7</v>
      </c>
      <c r="N1452" s="264">
        <v>0</v>
      </c>
      <c r="O1452" s="264">
        <v>9210</v>
      </c>
      <c r="P1452" s="264">
        <v>218</v>
      </c>
      <c r="Q1452" s="264">
        <v>218</v>
      </c>
      <c r="R1452" s="264">
        <v>85</v>
      </c>
      <c r="S1452" s="264">
        <v>0</v>
      </c>
      <c r="T1452" s="265">
        <v>0.015</v>
      </c>
      <c r="U1452" s="266">
        <v>277224</v>
      </c>
      <c r="V1452" s="266">
        <v>6112</v>
      </c>
      <c r="W1452" s="266">
        <v>6063</v>
      </c>
      <c r="X1452" s="266">
        <v>2</v>
      </c>
      <c r="Y1452" s="264">
        <v>5522</v>
      </c>
      <c r="Z1452" s="267">
        <v>0.0220399388220356</v>
      </c>
      <c r="AA1452" s="267">
        <v>0.0241895874263261</v>
      </c>
      <c r="AB1452" s="267">
        <v>0.0164177402804697</v>
      </c>
      <c r="AC1452" s="268">
        <v>0.0236699239956569</v>
      </c>
      <c r="AD1452" s="269">
        <v>0.0077718471458564</v>
      </c>
      <c r="AE1452" s="270">
        <v>64218</v>
      </c>
      <c r="AF1452" s="271">
        <v>1409</v>
      </c>
      <c r="AG1452" s="271">
        <v>0</v>
      </c>
      <c r="AH1452" s="271">
        <v>62114</v>
      </c>
      <c r="AI1452" s="271">
        <v>1465</v>
      </c>
      <c r="AJ1452" s="271">
        <v>0</v>
      </c>
      <c r="AK1452" s="268">
        <v>0.0219408888473637</v>
      </c>
      <c r="AL1452" s="268">
        <v>0.0235856650674566</v>
      </c>
      <c r="AM1452" s="269">
        <v>-0.00164477622009294</v>
      </c>
    </row>
    <row r="1453" spans="1:39">
      <c r="A1453" s="279" t="s">
        <v>1972</v>
      </c>
      <c r="B1453" s="280" t="s">
        <v>3372</v>
      </c>
      <c r="C1453" s="262" t="s">
        <v>2344</v>
      </c>
      <c r="D1453" s="280" t="s">
        <v>2345</v>
      </c>
      <c r="E1453" s="263">
        <v>0</v>
      </c>
      <c r="F1453" s="263">
        <v>4</v>
      </c>
      <c r="G1453" s="263">
        <v>4</v>
      </c>
      <c r="H1453" s="263">
        <v>3</v>
      </c>
      <c r="I1453" s="263">
        <v>0</v>
      </c>
      <c r="J1453" s="264">
        <v>0</v>
      </c>
      <c r="K1453" s="264">
        <v>0</v>
      </c>
      <c r="L1453" s="264">
        <v>0</v>
      </c>
      <c r="M1453" s="264">
        <v>0</v>
      </c>
      <c r="N1453" s="264">
        <v>0</v>
      </c>
      <c r="O1453" s="264">
        <v>0</v>
      </c>
      <c r="P1453" s="264">
        <v>0</v>
      </c>
      <c r="Q1453" s="264">
        <v>0</v>
      </c>
      <c r="R1453" s="264">
        <v>0</v>
      </c>
      <c r="S1453" s="264">
        <v>0</v>
      </c>
      <c r="T1453" s="265">
        <v>0.015</v>
      </c>
      <c r="U1453" s="266">
        <v>0</v>
      </c>
      <c r="V1453" s="266">
        <v>63</v>
      </c>
      <c r="W1453" s="266">
        <v>63</v>
      </c>
      <c r="X1453" s="266">
        <v>0</v>
      </c>
      <c r="Y1453" s="264">
        <v>62</v>
      </c>
      <c r="Z1453" s="267">
        <v>0</v>
      </c>
      <c r="AA1453" s="267">
        <v>0</v>
      </c>
      <c r="AB1453" s="267">
        <v>0</v>
      </c>
      <c r="AC1453" s="268">
        <v>0</v>
      </c>
      <c r="AD1453" s="269">
        <v>0</v>
      </c>
      <c r="AE1453" s="270">
        <v>0</v>
      </c>
      <c r="AF1453" s="271">
        <v>15</v>
      </c>
      <c r="AG1453" s="271">
        <v>0</v>
      </c>
      <c r="AH1453" s="271">
        <v>0</v>
      </c>
      <c r="AI1453" s="271">
        <v>15</v>
      </c>
      <c r="AJ1453" s="271">
        <v>0</v>
      </c>
      <c r="AK1453" s="268">
        <v>0</v>
      </c>
      <c r="AL1453" s="268">
        <v>0</v>
      </c>
      <c r="AM1453" s="269">
        <v>0</v>
      </c>
    </row>
    <row r="1454" spans="1:39">
      <c r="A1454" s="279" t="s">
        <v>1972</v>
      </c>
      <c r="B1454" s="280" t="s">
        <v>3373</v>
      </c>
      <c r="C1454" s="262" t="s">
        <v>2346</v>
      </c>
      <c r="D1454" s="280" t="s">
        <v>2347</v>
      </c>
      <c r="E1454" s="263">
        <v>4498</v>
      </c>
      <c r="F1454" s="263">
        <v>161</v>
      </c>
      <c r="G1454" s="263">
        <v>115</v>
      </c>
      <c r="H1454" s="263">
        <v>5</v>
      </c>
      <c r="I1454" s="263">
        <v>0</v>
      </c>
      <c r="J1454" s="264">
        <v>5045</v>
      </c>
      <c r="K1454" s="264">
        <v>206</v>
      </c>
      <c r="L1454" s="264">
        <v>206</v>
      </c>
      <c r="M1454" s="264">
        <v>14</v>
      </c>
      <c r="N1454" s="264">
        <v>0</v>
      </c>
      <c r="O1454" s="264">
        <v>5210</v>
      </c>
      <c r="P1454" s="264">
        <v>154</v>
      </c>
      <c r="Q1454" s="264">
        <v>154</v>
      </c>
      <c r="R1454" s="264">
        <v>71</v>
      </c>
      <c r="S1454" s="264">
        <v>0</v>
      </c>
      <c r="T1454" s="265">
        <v>0.015</v>
      </c>
      <c r="U1454" s="266">
        <v>147673</v>
      </c>
      <c r="V1454" s="266">
        <v>5909</v>
      </c>
      <c r="W1454" s="266">
        <v>5860</v>
      </c>
      <c r="X1454" s="266">
        <v>2</v>
      </c>
      <c r="Y1454" s="264">
        <v>5386</v>
      </c>
      <c r="Z1454" s="267">
        <v>0.0400005417374876</v>
      </c>
      <c r="AA1454" s="267">
        <v>0.0357936860827034</v>
      </c>
      <c r="AB1454" s="267">
        <v>0.0408325074331021</v>
      </c>
      <c r="AC1454" s="268">
        <v>0.0295585412667946</v>
      </c>
      <c r="AD1454" s="269">
        <v>-0.00503882135039865</v>
      </c>
      <c r="AE1454" s="270">
        <v>35260</v>
      </c>
      <c r="AF1454" s="271">
        <v>1370</v>
      </c>
      <c r="AG1454" s="271">
        <v>0</v>
      </c>
      <c r="AH1454" s="271">
        <v>34180</v>
      </c>
      <c r="AI1454" s="271">
        <v>1365</v>
      </c>
      <c r="AJ1454" s="271">
        <v>0</v>
      </c>
      <c r="AK1454" s="268">
        <v>0.0388542257515598</v>
      </c>
      <c r="AL1454" s="268">
        <v>0.0399356348741954</v>
      </c>
      <c r="AM1454" s="269">
        <v>-0.00108140912263559</v>
      </c>
    </row>
    <row r="1455" spans="1:39">
      <c r="A1455" s="279" t="s">
        <v>1972</v>
      </c>
      <c r="B1455" s="280" t="s">
        <v>3373</v>
      </c>
      <c r="C1455" s="262" t="s">
        <v>2348</v>
      </c>
      <c r="D1455" s="280" t="s">
        <v>2349</v>
      </c>
      <c r="E1455" s="263">
        <v>4875</v>
      </c>
      <c r="F1455" s="263">
        <v>125</v>
      </c>
      <c r="G1455" s="263">
        <v>90</v>
      </c>
      <c r="H1455" s="263">
        <v>2</v>
      </c>
      <c r="I1455" s="263">
        <v>0</v>
      </c>
      <c r="J1455" s="264">
        <v>5125</v>
      </c>
      <c r="K1455" s="264">
        <v>174</v>
      </c>
      <c r="L1455" s="264">
        <v>174</v>
      </c>
      <c r="M1455" s="264">
        <v>22</v>
      </c>
      <c r="N1455" s="264">
        <v>0</v>
      </c>
      <c r="O1455" s="264">
        <v>5941</v>
      </c>
      <c r="P1455" s="264">
        <v>153</v>
      </c>
      <c r="Q1455" s="264">
        <v>152</v>
      </c>
      <c r="R1455" s="264">
        <v>84</v>
      </c>
      <c r="S1455" s="264">
        <v>0</v>
      </c>
      <c r="T1455" s="265">
        <v>0.015</v>
      </c>
      <c r="U1455" s="266">
        <v>175389</v>
      </c>
      <c r="V1455" s="266">
        <v>4583</v>
      </c>
      <c r="W1455" s="266">
        <v>4547</v>
      </c>
      <c r="X1455" s="266">
        <v>0</v>
      </c>
      <c r="Y1455" s="264">
        <v>4171</v>
      </c>
      <c r="Z1455" s="267">
        <v>0.0261304870887</v>
      </c>
      <c r="AA1455" s="267">
        <v>0.0256410256410256</v>
      </c>
      <c r="AB1455" s="267">
        <v>0.0339512195121951</v>
      </c>
      <c r="AC1455" s="268">
        <v>0.0257532401952533</v>
      </c>
      <c r="AD1455" s="269">
        <v>-0.00831019387116948</v>
      </c>
      <c r="AE1455" s="270">
        <v>40260</v>
      </c>
      <c r="AF1455" s="271">
        <v>1082</v>
      </c>
      <c r="AG1455" s="271">
        <v>0</v>
      </c>
      <c r="AH1455" s="271">
        <v>39890</v>
      </c>
      <c r="AI1455" s="271">
        <v>1003</v>
      </c>
      <c r="AJ1455" s="271">
        <v>0</v>
      </c>
      <c r="AK1455" s="268">
        <v>0.0268753104818679</v>
      </c>
      <c r="AL1455" s="268">
        <v>0.0251441464026072</v>
      </c>
      <c r="AM1455" s="269">
        <v>0.00173116407926069</v>
      </c>
    </row>
    <row r="1456" spans="1:39">
      <c r="A1456" s="279" t="s">
        <v>1972</v>
      </c>
      <c r="B1456" s="280" t="s">
        <v>3373</v>
      </c>
      <c r="C1456" s="262" t="s">
        <v>2350</v>
      </c>
      <c r="D1456" s="280" t="s">
        <v>2351</v>
      </c>
      <c r="E1456" s="263">
        <v>2711</v>
      </c>
      <c r="F1456" s="263">
        <v>36</v>
      </c>
      <c r="G1456" s="263">
        <v>24</v>
      </c>
      <c r="H1456" s="263">
        <v>0</v>
      </c>
      <c r="I1456" s="263">
        <v>0</v>
      </c>
      <c r="J1456" s="264">
        <v>2779</v>
      </c>
      <c r="K1456" s="264">
        <v>62</v>
      </c>
      <c r="L1456" s="264">
        <v>61</v>
      </c>
      <c r="M1456" s="264">
        <v>6</v>
      </c>
      <c r="N1456" s="264">
        <v>0</v>
      </c>
      <c r="O1456" s="264">
        <v>3341</v>
      </c>
      <c r="P1456" s="264">
        <v>42</v>
      </c>
      <c r="Q1456" s="264">
        <v>42</v>
      </c>
      <c r="R1456" s="264">
        <v>13</v>
      </c>
      <c r="S1456" s="264">
        <v>0</v>
      </c>
      <c r="T1456" s="265">
        <v>0.015</v>
      </c>
      <c r="U1456" s="266">
        <v>97091</v>
      </c>
      <c r="V1456" s="266">
        <v>1785</v>
      </c>
      <c r="W1456" s="266">
        <v>1768</v>
      </c>
      <c r="X1456" s="266">
        <v>2</v>
      </c>
      <c r="Y1456" s="264">
        <v>1628</v>
      </c>
      <c r="Z1456" s="267">
        <v>0.0183642150147799</v>
      </c>
      <c r="AA1456" s="267">
        <v>0.0132792327554408</v>
      </c>
      <c r="AB1456" s="267">
        <v>0.0223101835192515</v>
      </c>
      <c r="AC1456" s="268">
        <v>0.0125710865010476</v>
      </c>
      <c r="AD1456" s="269">
        <v>-0.00903095076381073</v>
      </c>
      <c r="AE1456" s="270">
        <v>22162</v>
      </c>
      <c r="AF1456" s="271">
        <v>390</v>
      </c>
      <c r="AG1456" s="271">
        <v>0</v>
      </c>
      <c r="AH1456" s="271">
        <v>22058</v>
      </c>
      <c r="AI1456" s="271">
        <v>418</v>
      </c>
      <c r="AJ1456" s="271">
        <v>0</v>
      </c>
      <c r="AK1456" s="268">
        <v>0.0175976897391932</v>
      </c>
      <c r="AL1456" s="268">
        <v>0.0189500408015233</v>
      </c>
      <c r="AM1456" s="269">
        <v>-0.00135235106233004</v>
      </c>
    </row>
    <row r="1457" spans="1:39">
      <c r="A1457" s="279" t="s">
        <v>1972</v>
      </c>
      <c r="B1457" s="280" t="s">
        <v>3373</v>
      </c>
      <c r="C1457" s="262" t="s">
        <v>2352</v>
      </c>
      <c r="D1457" s="280" t="s">
        <v>2353</v>
      </c>
      <c r="E1457" s="263">
        <v>112</v>
      </c>
      <c r="F1457" s="263">
        <v>14</v>
      </c>
      <c r="G1457" s="263">
        <v>14</v>
      </c>
      <c r="H1457" s="263">
        <v>13</v>
      </c>
      <c r="I1457" s="263">
        <v>0</v>
      </c>
      <c r="J1457" s="264">
        <v>309</v>
      </c>
      <c r="K1457" s="264">
        <v>6</v>
      </c>
      <c r="L1457" s="264">
        <v>6</v>
      </c>
      <c r="M1457" s="264">
        <v>6</v>
      </c>
      <c r="N1457" s="264">
        <v>0</v>
      </c>
      <c r="O1457" s="264">
        <v>0</v>
      </c>
      <c r="P1457" s="264">
        <v>6</v>
      </c>
      <c r="Q1457" s="264">
        <v>6</v>
      </c>
      <c r="R1457" s="264">
        <v>5</v>
      </c>
      <c r="S1457" s="264">
        <v>0</v>
      </c>
      <c r="T1457" s="265">
        <v>0.015</v>
      </c>
      <c r="U1457" s="266">
        <v>4608</v>
      </c>
      <c r="V1457" s="266">
        <v>213</v>
      </c>
      <c r="W1457" s="266">
        <v>213</v>
      </c>
      <c r="X1457" s="266">
        <v>0</v>
      </c>
      <c r="Y1457" s="264">
        <v>210</v>
      </c>
      <c r="Z1457" s="267">
        <v>0.0462239583333333</v>
      </c>
      <c r="AA1457" s="267">
        <v>0.125</v>
      </c>
      <c r="AB1457" s="267">
        <v>0.0194174757281553</v>
      </c>
      <c r="AC1457" s="268">
        <v>0</v>
      </c>
      <c r="AD1457" s="269">
        <v>0.105582524271845</v>
      </c>
      <c r="AE1457" s="270">
        <v>1036</v>
      </c>
      <c r="AF1457" s="271">
        <v>36</v>
      </c>
      <c r="AG1457" s="271">
        <v>0</v>
      </c>
      <c r="AH1457" s="271">
        <v>1132</v>
      </c>
      <c r="AI1457" s="271">
        <v>41</v>
      </c>
      <c r="AJ1457" s="271">
        <v>0</v>
      </c>
      <c r="AK1457" s="268">
        <v>0.0347490347490347</v>
      </c>
      <c r="AL1457" s="268">
        <v>0.0362190812720848</v>
      </c>
      <c r="AM1457" s="269">
        <v>-0.00147004652305006</v>
      </c>
    </row>
    <row r="1458" spans="1:39">
      <c r="A1458" s="279" t="s">
        <v>1972</v>
      </c>
      <c r="B1458" s="280" t="s">
        <v>3373</v>
      </c>
      <c r="C1458" s="262" t="s">
        <v>2354</v>
      </c>
      <c r="D1458" s="280" t="s">
        <v>2355</v>
      </c>
      <c r="E1458" s="263">
        <v>0</v>
      </c>
      <c r="F1458" s="263">
        <v>0</v>
      </c>
      <c r="G1458" s="263">
        <v>0</v>
      </c>
      <c r="H1458" s="263">
        <v>0</v>
      </c>
      <c r="I1458" s="263">
        <v>0</v>
      </c>
      <c r="J1458" s="264">
        <v>0</v>
      </c>
      <c r="K1458" s="264">
        <v>4</v>
      </c>
      <c r="L1458" s="264">
        <v>4</v>
      </c>
      <c r="M1458" s="264">
        <v>4</v>
      </c>
      <c r="N1458" s="264">
        <v>0</v>
      </c>
      <c r="O1458" s="264">
        <v>0</v>
      </c>
      <c r="P1458" s="264">
        <v>0</v>
      </c>
      <c r="Q1458" s="264">
        <v>0</v>
      </c>
      <c r="R1458" s="264">
        <v>0</v>
      </c>
      <c r="S1458" s="264">
        <v>0</v>
      </c>
      <c r="T1458" s="265">
        <v>0.015</v>
      </c>
      <c r="U1458" s="266">
        <v>0</v>
      </c>
      <c r="V1458" s="266">
        <v>70</v>
      </c>
      <c r="W1458" s="266">
        <v>70</v>
      </c>
      <c r="X1458" s="266">
        <v>0</v>
      </c>
      <c r="Y1458" s="264">
        <v>70</v>
      </c>
      <c r="Z1458" s="267">
        <v>0</v>
      </c>
      <c r="AA1458" s="267">
        <v>0</v>
      </c>
      <c r="AB1458" s="267">
        <v>0</v>
      </c>
      <c r="AC1458" s="268">
        <v>0</v>
      </c>
      <c r="AD1458" s="269">
        <v>0</v>
      </c>
      <c r="AE1458" s="270">
        <v>0</v>
      </c>
      <c r="AF1458" s="271">
        <v>12</v>
      </c>
      <c r="AG1458" s="271">
        <v>0</v>
      </c>
      <c r="AH1458" s="271">
        <v>0</v>
      </c>
      <c r="AI1458" s="271">
        <v>14</v>
      </c>
      <c r="AJ1458" s="271">
        <v>0</v>
      </c>
      <c r="AK1458" s="268">
        <v>0</v>
      </c>
      <c r="AL1458" s="268">
        <v>0</v>
      </c>
      <c r="AM1458" s="269">
        <v>0</v>
      </c>
    </row>
    <row r="1459" spans="1:39">
      <c r="A1459" s="279" t="s">
        <v>1972</v>
      </c>
      <c r="B1459" s="280" t="s">
        <v>3373</v>
      </c>
      <c r="C1459" s="262" t="s">
        <v>2356</v>
      </c>
      <c r="D1459" s="280" t="s">
        <v>2357</v>
      </c>
      <c r="E1459" s="263">
        <v>5644</v>
      </c>
      <c r="F1459" s="263">
        <v>118</v>
      </c>
      <c r="G1459" s="263">
        <v>73</v>
      </c>
      <c r="H1459" s="263">
        <v>9</v>
      </c>
      <c r="I1459" s="263">
        <v>0</v>
      </c>
      <c r="J1459" s="264">
        <v>7141</v>
      </c>
      <c r="K1459" s="264">
        <v>146</v>
      </c>
      <c r="L1459" s="264">
        <v>146</v>
      </c>
      <c r="M1459" s="264">
        <v>19</v>
      </c>
      <c r="N1459" s="264">
        <v>0</v>
      </c>
      <c r="O1459" s="264">
        <v>6912</v>
      </c>
      <c r="P1459" s="264">
        <v>122</v>
      </c>
      <c r="Q1459" s="264">
        <v>122</v>
      </c>
      <c r="R1459" s="264">
        <v>54</v>
      </c>
      <c r="S1459" s="264">
        <v>0</v>
      </c>
      <c r="T1459" s="265">
        <v>0.015</v>
      </c>
      <c r="U1459" s="266">
        <v>194587</v>
      </c>
      <c r="V1459" s="266">
        <v>4365</v>
      </c>
      <c r="W1459" s="266">
        <v>4318</v>
      </c>
      <c r="X1459" s="266">
        <v>6</v>
      </c>
      <c r="Y1459" s="264">
        <v>3974</v>
      </c>
      <c r="Z1459" s="267">
        <v>0.0224012909392714</v>
      </c>
      <c r="AA1459" s="267">
        <v>0.0209071580439405</v>
      </c>
      <c r="AB1459" s="267">
        <v>0.0204453157821033</v>
      </c>
      <c r="AC1459" s="268">
        <v>0.017650462962963</v>
      </c>
      <c r="AD1459" s="269">
        <v>0.000461842261837122</v>
      </c>
      <c r="AE1459" s="270">
        <v>46480</v>
      </c>
      <c r="AF1459" s="271">
        <v>871</v>
      </c>
      <c r="AG1459" s="271">
        <v>0</v>
      </c>
      <c r="AH1459" s="271">
        <v>44779</v>
      </c>
      <c r="AI1459" s="271">
        <v>1174</v>
      </c>
      <c r="AJ1459" s="271">
        <v>1</v>
      </c>
      <c r="AK1459" s="268">
        <v>0.0187392426850258</v>
      </c>
      <c r="AL1459" s="268">
        <v>0.0261953147680833</v>
      </c>
      <c r="AM1459" s="269">
        <v>-0.00745607208305744</v>
      </c>
    </row>
    <row r="1460" spans="1:39">
      <c r="A1460" s="279" t="s">
        <v>1972</v>
      </c>
      <c r="B1460" s="280" t="s">
        <v>3373</v>
      </c>
      <c r="C1460" s="262" t="s">
        <v>2358</v>
      </c>
      <c r="D1460" s="280" t="s">
        <v>2359</v>
      </c>
      <c r="E1460" s="263">
        <v>0</v>
      </c>
      <c r="F1460" s="263">
        <v>5</v>
      </c>
      <c r="G1460" s="263">
        <v>5</v>
      </c>
      <c r="H1460" s="263">
        <v>5</v>
      </c>
      <c r="I1460" s="263">
        <v>0</v>
      </c>
      <c r="J1460" s="264">
        <v>0</v>
      </c>
      <c r="K1460" s="264">
        <v>18</v>
      </c>
      <c r="L1460" s="264">
        <v>18</v>
      </c>
      <c r="M1460" s="264">
        <v>18</v>
      </c>
      <c r="N1460" s="264">
        <v>0</v>
      </c>
      <c r="O1460" s="264">
        <v>0</v>
      </c>
      <c r="P1460" s="264">
        <v>0</v>
      </c>
      <c r="Q1460" s="264">
        <v>0</v>
      </c>
      <c r="R1460" s="264">
        <v>0</v>
      </c>
      <c r="S1460" s="264">
        <v>0</v>
      </c>
      <c r="T1460" s="265">
        <v>0.015</v>
      </c>
      <c r="U1460" s="266">
        <v>0</v>
      </c>
      <c r="V1460" s="266">
        <v>350</v>
      </c>
      <c r="W1460" s="266">
        <v>350</v>
      </c>
      <c r="X1460" s="266">
        <v>1</v>
      </c>
      <c r="Y1460" s="264">
        <v>349</v>
      </c>
      <c r="Z1460" s="267">
        <v>0</v>
      </c>
      <c r="AA1460" s="267">
        <v>0</v>
      </c>
      <c r="AB1460" s="267">
        <v>0</v>
      </c>
      <c r="AC1460" s="268">
        <v>0</v>
      </c>
      <c r="AD1460" s="269">
        <v>0</v>
      </c>
      <c r="AE1460" s="270">
        <v>0</v>
      </c>
      <c r="AF1460" s="271">
        <v>71</v>
      </c>
      <c r="AG1460" s="271">
        <v>0</v>
      </c>
      <c r="AH1460" s="271">
        <v>0</v>
      </c>
      <c r="AI1460" s="271">
        <v>52</v>
      </c>
      <c r="AJ1460" s="271">
        <v>0</v>
      </c>
      <c r="AK1460" s="268">
        <v>0</v>
      </c>
      <c r="AL1460" s="268">
        <v>0</v>
      </c>
      <c r="AM1460" s="269">
        <v>0</v>
      </c>
    </row>
    <row r="1461" spans="1:39">
      <c r="A1461" s="279" t="s">
        <v>1972</v>
      </c>
      <c r="B1461" s="280" t="s">
        <v>3373</v>
      </c>
      <c r="C1461" s="262" t="s">
        <v>2360</v>
      </c>
      <c r="D1461" s="280" t="s">
        <v>2361</v>
      </c>
      <c r="E1461" s="263">
        <v>7625</v>
      </c>
      <c r="F1461" s="263">
        <v>227</v>
      </c>
      <c r="G1461" s="263">
        <v>165</v>
      </c>
      <c r="H1461" s="263">
        <v>4</v>
      </c>
      <c r="I1461" s="263">
        <v>0</v>
      </c>
      <c r="J1461" s="264">
        <v>8503</v>
      </c>
      <c r="K1461" s="264">
        <v>255</v>
      </c>
      <c r="L1461" s="264">
        <v>255</v>
      </c>
      <c r="M1461" s="264">
        <v>2</v>
      </c>
      <c r="N1461" s="264">
        <v>0</v>
      </c>
      <c r="O1461" s="264">
        <v>9182</v>
      </c>
      <c r="P1461" s="264">
        <v>226</v>
      </c>
      <c r="Q1461" s="264">
        <v>226</v>
      </c>
      <c r="R1461" s="264">
        <v>82</v>
      </c>
      <c r="S1461" s="264">
        <v>0</v>
      </c>
      <c r="T1461" s="265">
        <v>0.015</v>
      </c>
      <c r="U1461" s="266">
        <v>265325</v>
      </c>
      <c r="V1461" s="266">
        <v>7765</v>
      </c>
      <c r="W1461" s="266">
        <v>7702</v>
      </c>
      <c r="X1461" s="266">
        <v>4</v>
      </c>
      <c r="Y1461" s="264">
        <v>7025</v>
      </c>
      <c r="Z1461" s="267">
        <v>0.0292509186846321</v>
      </c>
      <c r="AA1461" s="267">
        <v>0.0297704918032787</v>
      </c>
      <c r="AB1461" s="267">
        <v>0.0299894155004116</v>
      </c>
      <c r="AC1461" s="268">
        <v>0.0246133739925942</v>
      </c>
      <c r="AD1461" s="269">
        <v>-0.000218923697132931</v>
      </c>
      <c r="AE1461" s="270">
        <v>61500</v>
      </c>
      <c r="AF1461" s="271">
        <v>1808</v>
      </c>
      <c r="AG1461" s="271">
        <v>0</v>
      </c>
      <c r="AH1461" s="271">
        <v>60437</v>
      </c>
      <c r="AI1461" s="271">
        <v>1821</v>
      </c>
      <c r="AJ1461" s="271">
        <v>0</v>
      </c>
      <c r="AK1461" s="268">
        <v>0.0293983739837398</v>
      </c>
      <c r="AL1461" s="268">
        <v>0.0301305491669011</v>
      </c>
      <c r="AM1461" s="269">
        <v>-0.000732175183161231</v>
      </c>
    </row>
    <row r="1462" spans="1:39">
      <c r="A1462" s="279" t="s">
        <v>1972</v>
      </c>
      <c r="B1462" s="280" t="s">
        <v>3373</v>
      </c>
      <c r="C1462" s="262" t="s">
        <v>2362</v>
      </c>
      <c r="D1462" s="280" t="s">
        <v>2363</v>
      </c>
      <c r="E1462" s="263">
        <v>6054</v>
      </c>
      <c r="F1462" s="263">
        <v>241</v>
      </c>
      <c r="G1462" s="263">
        <v>88</v>
      </c>
      <c r="H1462" s="263">
        <v>1</v>
      </c>
      <c r="I1462" s="263">
        <v>0</v>
      </c>
      <c r="J1462" s="264">
        <v>6563</v>
      </c>
      <c r="K1462" s="264">
        <v>95</v>
      </c>
      <c r="L1462" s="264">
        <v>94</v>
      </c>
      <c r="M1462" s="264">
        <v>12</v>
      </c>
      <c r="N1462" s="264">
        <v>0</v>
      </c>
      <c r="O1462" s="264">
        <v>6985</v>
      </c>
      <c r="P1462" s="264">
        <v>251</v>
      </c>
      <c r="Q1462" s="264">
        <v>251</v>
      </c>
      <c r="R1462" s="264">
        <v>126</v>
      </c>
      <c r="S1462" s="264">
        <v>0</v>
      </c>
      <c r="T1462" s="265">
        <v>0.015</v>
      </c>
      <c r="U1462" s="266">
        <v>205289</v>
      </c>
      <c r="V1462" s="266">
        <v>6623</v>
      </c>
      <c r="W1462" s="266">
        <v>6467</v>
      </c>
      <c r="X1462" s="266">
        <v>8</v>
      </c>
      <c r="Y1462" s="264">
        <v>6050</v>
      </c>
      <c r="Z1462" s="267">
        <v>0.0322228663006786</v>
      </c>
      <c r="AA1462" s="267">
        <v>0.0398083911463495</v>
      </c>
      <c r="AB1462" s="267">
        <v>0.0144750876123724</v>
      </c>
      <c r="AC1462" s="268">
        <v>0.0359341445955619</v>
      </c>
      <c r="AD1462" s="269">
        <v>0.0253333035339771</v>
      </c>
      <c r="AE1462" s="270">
        <v>47120</v>
      </c>
      <c r="AF1462" s="271">
        <v>1406</v>
      </c>
      <c r="AG1462" s="271">
        <v>0</v>
      </c>
      <c r="AH1462" s="271">
        <v>46298</v>
      </c>
      <c r="AI1462" s="271">
        <v>1416</v>
      </c>
      <c r="AJ1462" s="271">
        <v>0</v>
      </c>
      <c r="AK1462" s="268">
        <v>0.0298387096774194</v>
      </c>
      <c r="AL1462" s="268">
        <v>0.0305844744913387</v>
      </c>
      <c r="AM1462" s="269">
        <v>-0.000745764813919365</v>
      </c>
    </row>
    <row r="1463" spans="1:39">
      <c r="A1463" s="279" t="s">
        <v>1972</v>
      </c>
      <c r="B1463" s="280" t="s">
        <v>3372</v>
      </c>
      <c r="C1463" s="262" t="s">
        <v>2364</v>
      </c>
      <c r="D1463" s="280" t="s">
        <v>2365</v>
      </c>
      <c r="E1463" s="263">
        <v>2663</v>
      </c>
      <c r="F1463" s="263">
        <v>95</v>
      </c>
      <c r="G1463" s="263">
        <v>69</v>
      </c>
      <c r="H1463" s="263">
        <v>4</v>
      </c>
      <c r="I1463" s="263">
        <v>0</v>
      </c>
      <c r="J1463" s="264">
        <v>3112</v>
      </c>
      <c r="K1463" s="264">
        <v>141</v>
      </c>
      <c r="L1463" s="264">
        <v>140</v>
      </c>
      <c r="M1463" s="264">
        <v>21</v>
      </c>
      <c r="N1463" s="264">
        <v>0</v>
      </c>
      <c r="O1463" s="264">
        <v>3220</v>
      </c>
      <c r="P1463" s="264">
        <v>97</v>
      </c>
      <c r="Q1463" s="264">
        <v>97</v>
      </c>
      <c r="R1463" s="264">
        <v>64</v>
      </c>
      <c r="S1463" s="264">
        <v>1</v>
      </c>
      <c r="T1463" s="265">
        <v>0.015</v>
      </c>
      <c r="U1463" s="266">
        <v>94787</v>
      </c>
      <c r="V1463" s="266">
        <v>3382</v>
      </c>
      <c r="W1463" s="266">
        <v>3355</v>
      </c>
      <c r="X1463" s="266">
        <v>3</v>
      </c>
      <c r="Y1463" s="264">
        <v>3074</v>
      </c>
      <c r="Z1463" s="267">
        <v>0.0356483484022071</v>
      </c>
      <c r="AA1463" s="267">
        <v>0.0356740518212542</v>
      </c>
      <c r="AB1463" s="267">
        <v>0.0453084832904884</v>
      </c>
      <c r="AC1463" s="268">
        <v>0.0298136645962733</v>
      </c>
      <c r="AD1463" s="269">
        <v>-0.00963443146923421</v>
      </c>
      <c r="AE1463" s="270">
        <v>21986</v>
      </c>
      <c r="AF1463" s="271">
        <v>843</v>
      </c>
      <c r="AG1463" s="271">
        <v>1</v>
      </c>
      <c r="AH1463" s="271">
        <v>21713</v>
      </c>
      <c r="AI1463" s="271">
        <v>734</v>
      </c>
      <c r="AJ1463" s="271">
        <v>1</v>
      </c>
      <c r="AK1463" s="268">
        <v>0.0382970981533703</v>
      </c>
      <c r="AL1463" s="268">
        <v>0.0337585778105283</v>
      </c>
      <c r="AM1463" s="269">
        <v>0.00453852034284207</v>
      </c>
    </row>
    <row r="1464" spans="1:39">
      <c r="A1464" s="279" t="s">
        <v>1972</v>
      </c>
      <c r="B1464" s="280" t="s">
        <v>3372</v>
      </c>
      <c r="C1464" s="262" t="s">
        <v>2366</v>
      </c>
      <c r="D1464" s="280" t="s">
        <v>2367</v>
      </c>
      <c r="E1464" s="263">
        <v>5774</v>
      </c>
      <c r="F1464" s="263">
        <v>246</v>
      </c>
      <c r="G1464" s="263">
        <v>171</v>
      </c>
      <c r="H1464" s="263">
        <v>1</v>
      </c>
      <c r="I1464" s="263">
        <v>0</v>
      </c>
      <c r="J1464" s="264">
        <v>6703</v>
      </c>
      <c r="K1464" s="264">
        <v>366</v>
      </c>
      <c r="L1464" s="264">
        <v>365</v>
      </c>
      <c r="M1464" s="264">
        <v>7</v>
      </c>
      <c r="N1464" s="264">
        <v>0</v>
      </c>
      <c r="O1464" s="264">
        <v>7375</v>
      </c>
      <c r="P1464" s="264">
        <v>272</v>
      </c>
      <c r="Q1464" s="264">
        <v>272</v>
      </c>
      <c r="R1464" s="264">
        <v>93</v>
      </c>
      <c r="S1464" s="264">
        <v>0</v>
      </c>
      <c r="T1464" s="265">
        <v>0.015</v>
      </c>
      <c r="U1464" s="266">
        <v>194648</v>
      </c>
      <c r="V1464" s="266">
        <v>8363</v>
      </c>
      <c r="W1464" s="266">
        <v>8286</v>
      </c>
      <c r="X1464" s="266">
        <v>2</v>
      </c>
      <c r="Y1464" s="264">
        <v>7438</v>
      </c>
      <c r="Z1464" s="267">
        <v>0.0429544613867083</v>
      </c>
      <c r="AA1464" s="267">
        <v>0.0426047800484932</v>
      </c>
      <c r="AB1464" s="267">
        <v>0.0546024168282858</v>
      </c>
      <c r="AC1464" s="268">
        <v>0.0368813559322034</v>
      </c>
      <c r="AD1464" s="269">
        <v>-0.0119976367797926</v>
      </c>
      <c r="AE1464" s="270">
        <v>47427</v>
      </c>
      <c r="AF1464" s="271">
        <v>2112</v>
      </c>
      <c r="AG1464" s="271">
        <v>1</v>
      </c>
      <c r="AH1464" s="271">
        <v>44460</v>
      </c>
      <c r="AI1464" s="271">
        <v>2034</v>
      </c>
      <c r="AJ1464" s="271">
        <v>0</v>
      </c>
      <c r="AK1464" s="268">
        <v>0.0445105108904211</v>
      </c>
      <c r="AL1464" s="268">
        <v>0.045748987854251</v>
      </c>
      <c r="AM1464" s="269">
        <v>-0.00123847696382995</v>
      </c>
    </row>
    <row r="1465" spans="1:39">
      <c r="A1465" s="279" t="s">
        <v>1972</v>
      </c>
      <c r="B1465" s="280" t="s">
        <v>3372</v>
      </c>
      <c r="C1465" s="262" t="s">
        <v>2368</v>
      </c>
      <c r="D1465" s="280" t="s">
        <v>2369</v>
      </c>
      <c r="E1465" s="263">
        <v>2685</v>
      </c>
      <c r="F1465" s="263">
        <v>138</v>
      </c>
      <c r="G1465" s="263">
        <v>89</v>
      </c>
      <c r="H1465" s="263">
        <v>3</v>
      </c>
      <c r="I1465" s="263">
        <v>0</v>
      </c>
      <c r="J1465" s="264">
        <v>3064</v>
      </c>
      <c r="K1465" s="264">
        <v>193</v>
      </c>
      <c r="L1465" s="264">
        <v>193</v>
      </c>
      <c r="M1465" s="264">
        <v>20</v>
      </c>
      <c r="N1465" s="264">
        <v>0</v>
      </c>
      <c r="O1465" s="264">
        <v>3412</v>
      </c>
      <c r="P1465" s="264">
        <v>156</v>
      </c>
      <c r="Q1465" s="264">
        <v>156</v>
      </c>
      <c r="R1465" s="264">
        <v>102</v>
      </c>
      <c r="S1465" s="264">
        <v>0</v>
      </c>
      <c r="T1465" s="265">
        <v>0.015</v>
      </c>
      <c r="U1465" s="266">
        <v>95528</v>
      </c>
      <c r="V1465" s="266">
        <v>4806</v>
      </c>
      <c r="W1465" s="266">
        <v>4757</v>
      </c>
      <c r="X1465" s="266">
        <v>2</v>
      </c>
      <c r="Y1465" s="264">
        <v>4389</v>
      </c>
      <c r="Z1465" s="267">
        <v>0.0502889205259191</v>
      </c>
      <c r="AA1465" s="267">
        <v>0.0513966480446927</v>
      </c>
      <c r="AB1465" s="267">
        <v>0.0629895561357702</v>
      </c>
      <c r="AC1465" s="268">
        <v>0.0457209847596717</v>
      </c>
      <c r="AD1465" s="269">
        <v>-0.0115929080910775</v>
      </c>
      <c r="AE1465" s="270">
        <v>22130</v>
      </c>
      <c r="AF1465" s="271">
        <v>1165</v>
      </c>
      <c r="AG1465" s="271">
        <v>0</v>
      </c>
      <c r="AH1465" s="271">
        <v>21813</v>
      </c>
      <c r="AI1465" s="271">
        <v>1091</v>
      </c>
      <c r="AJ1465" s="271">
        <v>0</v>
      </c>
      <c r="AK1465" s="268">
        <v>0.052643470402169</v>
      </c>
      <c r="AL1465" s="268">
        <v>0.0500160454774676</v>
      </c>
      <c r="AM1465" s="269">
        <v>0.00262742492470144</v>
      </c>
    </row>
    <row r="1466" spans="1:39">
      <c r="A1466" s="279" t="s">
        <v>1972</v>
      </c>
      <c r="B1466" s="280" t="s">
        <v>3372</v>
      </c>
      <c r="C1466" s="262" t="s">
        <v>2370</v>
      </c>
      <c r="D1466" s="280" t="s">
        <v>2371</v>
      </c>
      <c r="E1466" s="263">
        <v>5613</v>
      </c>
      <c r="F1466" s="263">
        <v>283</v>
      </c>
      <c r="G1466" s="263">
        <v>177</v>
      </c>
      <c r="H1466" s="263">
        <v>1</v>
      </c>
      <c r="I1466" s="263">
        <v>0</v>
      </c>
      <c r="J1466" s="264">
        <v>5462</v>
      </c>
      <c r="K1466" s="264">
        <v>251</v>
      </c>
      <c r="L1466" s="264">
        <v>251</v>
      </c>
      <c r="M1466" s="264">
        <v>4</v>
      </c>
      <c r="N1466" s="264">
        <v>1</v>
      </c>
      <c r="O1466" s="264">
        <v>6898</v>
      </c>
      <c r="P1466" s="264">
        <v>311</v>
      </c>
      <c r="Q1466" s="264">
        <v>311</v>
      </c>
      <c r="R1466" s="264">
        <v>79</v>
      </c>
      <c r="S1466" s="264">
        <v>0</v>
      </c>
      <c r="T1466" s="265">
        <v>0.015</v>
      </c>
      <c r="U1466" s="266">
        <v>181001</v>
      </c>
      <c r="V1466" s="266">
        <v>8501</v>
      </c>
      <c r="W1466" s="266">
        <v>8395</v>
      </c>
      <c r="X1466" s="266">
        <v>3</v>
      </c>
      <c r="Y1466" s="264">
        <v>7573</v>
      </c>
      <c r="Z1466" s="267">
        <v>0.0469500168507356</v>
      </c>
      <c r="AA1466" s="267">
        <v>0.050418670942455</v>
      </c>
      <c r="AB1466" s="267">
        <v>0.0457707799340901</v>
      </c>
      <c r="AC1466" s="268">
        <v>0.045085532038272</v>
      </c>
      <c r="AD1466" s="269">
        <v>0.00464789100836494</v>
      </c>
      <c r="AE1466" s="270">
        <v>43348</v>
      </c>
      <c r="AF1466" s="271">
        <v>2000</v>
      </c>
      <c r="AG1466" s="271">
        <v>1</v>
      </c>
      <c r="AH1466" s="271">
        <v>41361</v>
      </c>
      <c r="AI1466" s="271">
        <v>1934</v>
      </c>
      <c r="AJ1466" s="271">
        <v>1</v>
      </c>
      <c r="AK1466" s="268">
        <v>0.0461151610224232</v>
      </c>
      <c r="AL1466" s="268">
        <v>0.0467348468363918</v>
      </c>
      <c r="AM1466" s="269">
        <v>-0.000619685813968589</v>
      </c>
    </row>
    <row r="1467" spans="1:39">
      <c r="A1467" s="279" t="s">
        <v>1972</v>
      </c>
      <c r="B1467" s="280" t="s">
        <v>3372</v>
      </c>
      <c r="C1467" s="262" t="s">
        <v>2372</v>
      </c>
      <c r="D1467" s="280" t="s">
        <v>2373</v>
      </c>
      <c r="E1467" s="263">
        <v>332</v>
      </c>
      <c r="F1467" s="263">
        <v>4</v>
      </c>
      <c r="G1467" s="263">
        <v>4</v>
      </c>
      <c r="H1467" s="263">
        <v>3</v>
      </c>
      <c r="I1467" s="263">
        <v>0</v>
      </c>
      <c r="J1467" s="264">
        <v>488</v>
      </c>
      <c r="K1467" s="264">
        <v>1</v>
      </c>
      <c r="L1467" s="264">
        <v>1</v>
      </c>
      <c r="M1467" s="264">
        <v>1</v>
      </c>
      <c r="N1467" s="264">
        <v>0</v>
      </c>
      <c r="O1467" s="264">
        <v>43</v>
      </c>
      <c r="P1467" s="264">
        <v>1</v>
      </c>
      <c r="Q1467" s="264">
        <v>1</v>
      </c>
      <c r="R1467" s="264">
        <v>1</v>
      </c>
      <c r="S1467" s="264">
        <v>0</v>
      </c>
      <c r="T1467" s="265">
        <v>0.015</v>
      </c>
      <c r="U1467" s="266">
        <v>10053</v>
      </c>
      <c r="V1467" s="266">
        <v>85</v>
      </c>
      <c r="W1467" s="266">
        <v>85</v>
      </c>
      <c r="X1467" s="266">
        <v>0</v>
      </c>
      <c r="Y1467" s="264">
        <v>84</v>
      </c>
      <c r="Z1467" s="267">
        <v>0.00845518750621705</v>
      </c>
      <c r="AA1467" s="267">
        <v>0.0120481927710843</v>
      </c>
      <c r="AB1467" s="267">
        <v>0.00204918032786885</v>
      </c>
      <c r="AC1467" s="268">
        <v>0.0232558139534884</v>
      </c>
      <c r="AD1467" s="269">
        <v>0.00999901244321548</v>
      </c>
      <c r="AE1467" s="270">
        <v>2194</v>
      </c>
      <c r="AF1467" s="271">
        <v>13</v>
      </c>
      <c r="AG1467" s="271">
        <v>0</v>
      </c>
      <c r="AH1467" s="271">
        <v>2430</v>
      </c>
      <c r="AI1467" s="271">
        <v>19</v>
      </c>
      <c r="AJ1467" s="271">
        <v>0</v>
      </c>
      <c r="AK1467" s="268">
        <v>0.00592525068368277</v>
      </c>
      <c r="AL1467" s="268">
        <v>0.00781893004115226</v>
      </c>
      <c r="AM1467" s="269">
        <v>-0.00189367935746949</v>
      </c>
    </row>
    <row r="1468" spans="1:39">
      <c r="A1468" s="279" t="s">
        <v>1972</v>
      </c>
      <c r="B1468" s="280" t="s">
        <v>3374</v>
      </c>
      <c r="C1468" s="262" t="s">
        <v>2374</v>
      </c>
      <c r="D1468" s="280" t="s">
        <v>2375</v>
      </c>
      <c r="E1468" s="263">
        <v>2482</v>
      </c>
      <c r="F1468" s="263">
        <v>60</v>
      </c>
      <c r="G1468" s="263">
        <v>45</v>
      </c>
      <c r="H1468" s="263">
        <v>0</v>
      </c>
      <c r="I1468" s="263">
        <v>0</v>
      </c>
      <c r="J1468" s="264">
        <v>3626</v>
      </c>
      <c r="K1468" s="264">
        <v>50</v>
      </c>
      <c r="L1468" s="264">
        <v>50</v>
      </c>
      <c r="M1468" s="264">
        <v>3</v>
      </c>
      <c r="N1468" s="264">
        <v>0</v>
      </c>
      <c r="O1468" s="264">
        <v>3914</v>
      </c>
      <c r="P1468" s="264">
        <v>59</v>
      </c>
      <c r="Q1468" s="264">
        <v>59</v>
      </c>
      <c r="R1468" s="264">
        <v>23</v>
      </c>
      <c r="S1468" s="264">
        <v>0</v>
      </c>
      <c r="T1468" s="265">
        <v>0.015</v>
      </c>
      <c r="U1468" s="266">
        <v>114586</v>
      </c>
      <c r="V1468" s="266">
        <v>1590</v>
      </c>
      <c r="W1468" s="266">
        <v>1575</v>
      </c>
      <c r="X1468" s="266">
        <v>0</v>
      </c>
      <c r="Y1468" s="264">
        <v>1424</v>
      </c>
      <c r="Z1468" s="267">
        <v>0.0138760407030527</v>
      </c>
      <c r="AA1468" s="267">
        <v>0.024174053182917</v>
      </c>
      <c r="AB1468" s="267">
        <v>0.0137892995035852</v>
      </c>
      <c r="AC1468" s="268">
        <v>0.015074092999489</v>
      </c>
      <c r="AD1468" s="269">
        <v>0.0103847536793318</v>
      </c>
      <c r="AE1468" s="270">
        <v>27016</v>
      </c>
      <c r="AF1468" s="271">
        <v>392</v>
      </c>
      <c r="AG1468" s="271">
        <v>0</v>
      </c>
      <c r="AH1468" s="271">
        <v>27523</v>
      </c>
      <c r="AI1468" s="271">
        <v>376</v>
      </c>
      <c r="AJ1468" s="271">
        <v>0</v>
      </c>
      <c r="AK1468" s="268">
        <v>0.0145099200473793</v>
      </c>
      <c r="AL1468" s="268">
        <v>0.0136613014569633</v>
      </c>
      <c r="AM1468" s="269">
        <v>0.000848618590416064</v>
      </c>
    </row>
    <row r="1469" spans="1:39">
      <c r="A1469" s="279" t="s">
        <v>1972</v>
      </c>
      <c r="B1469" s="280" t="s">
        <v>3374</v>
      </c>
      <c r="C1469" s="262" t="s">
        <v>2376</v>
      </c>
      <c r="D1469" s="280" t="s">
        <v>2377</v>
      </c>
      <c r="E1469" s="263">
        <v>2696</v>
      </c>
      <c r="F1469" s="263">
        <v>82</v>
      </c>
      <c r="G1469" s="263">
        <v>64</v>
      </c>
      <c r="H1469" s="263">
        <v>0</v>
      </c>
      <c r="I1469" s="263">
        <v>0</v>
      </c>
      <c r="J1469" s="264">
        <v>4079</v>
      </c>
      <c r="K1469" s="264">
        <v>150</v>
      </c>
      <c r="L1469" s="264">
        <v>150</v>
      </c>
      <c r="M1469" s="264">
        <v>7</v>
      </c>
      <c r="N1469" s="264">
        <v>0</v>
      </c>
      <c r="O1469" s="264">
        <v>4186</v>
      </c>
      <c r="P1469" s="264">
        <v>116</v>
      </c>
      <c r="Q1469" s="264">
        <v>116</v>
      </c>
      <c r="R1469" s="264">
        <v>34</v>
      </c>
      <c r="S1469" s="264">
        <v>0</v>
      </c>
      <c r="T1469" s="265">
        <v>0.015</v>
      </c>
      <c r="U1469" s="266">
        <v>125143</v>
      </c>
      <c r="V1469" s="266">
        <v>3496</v>
      </c>
      <c r="W1469" s="266">
        <v>3478</v>
      </c>
      <c r="X1469" s="266">
        <v>0</v>
      </c>
      <c r="Y1469" s="264">
        <v>3108</v>
      </c>
      <c r="Z1469" s="267">
        <v>0.0279360411689028</v>
      </c>
      <c r="AA1469" s="267">
        <v>0.0304154302670623</v>
      </c>
      <c r="AB1469" s="267">
        <v>0.0367737190487865</v>
      </c>
      <c r="AC1469" s="268">
        <v>0.0277114190157668</v>
      </c>
      <c r="AD1469" s="269">
        <v>-0.00635828878172415</v>
      </c>
      <c r="AE1469" s="270">
        <v>29218</v>
      </c>
      <c r="AF1469" s="271">
        <v>901</v>
      </c>
      <c r="AG1469" s="271">
        <v>0</v>
      </c>
      <c r="AH1469" s="271">
        <v>29734</v>
      </c>
      <c r="AI1469" s="271">
        <v>845</v>
      </c>
      <c r="AJ1469" s="271">
        <v>0</v>
      </c>
      <c r="AK1469" s="268">
        <v>0.0308371551783147</v>
      </c>
      <c r="AL1469" s="268">
        <v>0.0284186453218538</v>
      </c>
      <c r="AM1469" s="269">
        <v>0.00241850985646097</v>
      </c>
    </row>
    <row r="1470" spans="1:39">
      <c r="A1470" s="279" t="s">
        <v>1972</v>
      </c>
      <c r="B1470" s="280" t="s">
        <v>3374</v>
      </c>
      <c r="C1470" s="262" t="s">
        <v>2378</v>
      </c>
      <c r="D1470" s="280" t="s">
        <v>2379</v>
      </c>
      <c r="E1470" s="263">
        <v>2726</v>
      </c>
      <c r="F1470" s="263">
        <v>90</v>
      </c>
      <c r="G1470" s="263">
        <v>61</v>
      </c>
      <c r="H1470" s="263">
        <v>0</v>
      </c>
      <c r="I1470" s="263">
        <v>0</v>
      </c>
      <c r="J1470" s="264">
        <v>4267</v>
      </c>
      <c r="K1470" s="264">
        <v>128</v>
      </c>
      <c r="L1470" s="264">
        <v>128</v>
      </c>
      <c r="M1470" s="264">
        <v>2</v>
      </c>
      <c r="N1470" s="264">
        <v>0</v>
      </c>
      <c r="O1470" s="264">
        <v>4628</v>
      </c>
      <c r="P1470" s="264">
        <v>97</v>
      </c>
      <c r="Q1470" s="264">
        <v>97</v>
      </c>
      <c r="R1470" s="264">
        <v>21</v>
      </c>
      <c r="S1470" s="264">
        <v>0</v>
      </c>
      <c r="T1470" s="265">
        <v>0.015</v>
      </c>
      <c r="U1470" s="266">
        <v>132394</v>
      </c>
      <c r="V1470" s="266">
        <v>2803</v>
      </c>
      <c r="W1470" s="266">
        <v>2773</v>
      </c>
      <c r="X1470" s="266">
        <v>5</v>
      </c>
      <c r="Y1470" s="264">
        <v>2449</v>
      </c>
      <c r="Z1470" s="267">
        <v>0.0211338882426696</v>
      </c>
      <c r="AA1470" s="267">
        <v>0.033015407190022</v>
      </c>
      <c r="AB1470" s="267">
        <v>0.0299976564330912</v>
      </c>
      <c r="AC1470" s="268">
        <v>0.0209593777009507</v>
      </c>
      <c r="AD1470" s="269">
        <v>0.00301775075693084</v>
      </c>
      <c r="AE1470" s="270">
        <v>30519</v>
      </c>
      <c r="AF1470" s="271">
        <v>686</v>
      </c>
      <c r="AG1470" s="271">
        <v>0</v>
      </c>
      <c r="AH1470" s="271">
        <v>31243</v>
      </c>
      <c r="AI1470" s="271">
        <v>616</v>
      </c>
      <c r="AJ1470" s="271">
        <v>0</v>
      </c>
      <c r="AK1470" s="268">
        <v>0.0224778007143091</v>
      </c>
      <c r="AL1470" s="268">
        <v>0.0197164164772909</v>
      </c>
      <c r="AM1470" s="269">
        <v>0.00276138423701821</v>
      </c>
    </row>
    <row r="1471" spans="1:39">
      <c r="A1471" s="279" t="s">
        <v>1972</v>
      </c>
      <c r="B1471" s="280" t="s">
        <v>3374</v>
      </c>
      <c r="C1471" s="262" t="s">
        <v>2380</v>
      </c>
      <c r="D1471" s="280" t="s">
        <v>2381</v>
      </c>
      <c r="E1471" s="263">
        <v>2765</v>
      </c>
      <c r="F1471" s="263">
        <v>54</v>
      </c>
      <c r="G1471" s="263">
        <v>41</v>
      </c>
      <c r="H1471" s="263">
        <v>0</v>
      </c>
      <c r="I1471" s="263">
        <v>0</v>
      </c>
      <c r="J1471" s="264">
        <v>4122</v>
      </c>
      <c r="K1471" s="264">
        <v>82</v>
      </c>
      <c r="L1471" s="264">
        <v>82</v>
      </c>
      <c r="M1471" s="264">
        <v>3</v>
      </c>
      <c r="N1471" s="264">
        <v>0</v>
      </c>
      <c r="O1471" s="264">
        <v>4559</v>
      </c>
      <c r="P1471" s="264">
        <v>66</v>
      </c>
      <c r="Q1471" s="264">
        <v>66</v>
      </c>
      <c r="R1471" s="264">
        <v>34</v>
      </c>
      <c r="S1471" s="264">
        <v>0</v>
      </c>
      <c r="T1471" s="265">
        <v>0.015</v>
      </c>
      <c r="U1471" s="266">
        <v>125930</v>
      </c>
      <c r="V1471" s="266">
        <v>2058</v>
      </c>
      <c r="W1471" s="266">
        <v>2045</v>
      </c>
      <c r="X1471" s="266">
        <v>0</v>
      </c>
      <c r="Y1471" s="264">
        <v>1860</v>
      </c>
      <c r="Z1471" s="267">
        <v>0.0163424124513619</v>
      </c>
      <c r="AA1471" s="267">
        <v>0.0195298372513562</v>
      </c>
      <c r="AB1471" s="267">
        <v>0.019893255701116</v>
      </c>
      <c r="AC1471" s="268">
        <v>0.0144768589602983</v>
      </c>
      <c r="AD1471" s="269">
        <v>-0.000363418449759723</v>
      </c>
      <c r="AE1471" s="270">
        <v>30234</v>
      </c>
      <c r="AF1471" s="271">
        <v>473</v>
      </c>
      <c r="AG1471" s="271">
        <v>0</v>
      </c>
      <c r="AH1471" s="271">
        <v>29829</v>
      </c>
      <c r="AI1471" s="271">
        <v>464</v>
      </c>
      <c r="AJ1471" s="271">
        <v>0</v>
      </c>
      <c r="AK1471" s="268">
        <v>0.0156446384864722</v>
      </c>
      <c r="AL1471" s="268">
        <v>0.0155553320594053</v>
      </c>
      <c r="AM1471" s="269">
        <v>8.93064270669069e-5</v>
      </c>
    </row>
    <row r="1472" spans="1:39">
      <c r="A1472" s="279" t="s">
        <v>1972</v>
      </c>
      <c r="B1472" s="280" t="s">
        <v>3374</v>
      </c>
      <c r="C1472" s="262" t="s">
        <v>2382</v>
      </c>
      <c r="D1472" s="280" t="s">
        <v>2383</v>
      </c>
      <c r="E1472" s="263">
        <v>1842</v>
      </c>
      <c r="F1472" s="263">
        <v>32</v>
      </c>
      <c r="G1472" s="263">
        <v>25</v>
      </c>
      <c r="H1472" s="263">
        <v>1</v>
      </c>
      <c r="I1472" s="263">
        <v>0</v>
      </c>
      <c r="J1472" s="264">
        <v>2562</v>
      </c>
      <c r="K1472" s="264">
        <v>56</v>
      </c>
      <c r="L1472" s="264">
        <v>55</v>
      </c>
      <c r="M1472" s="264">
        <v>3</v>
      </c>
      <c r="N1472" s="264">
        <v>0</v>
      </c>
      <c r="O1472" s="264">
        <v>2623</v>
      </c>
      <c r="P1472" s="264">
        <v>49</v>
      </c>
      <c r="Q1472" s="264">
        <v>49</v>
      </c>
      <c r="R1472" s="264">
        <v>22</v>
      </c>
      <c r="S1472" s="264">
        <v>0</v>
      </c>
      <c r="T1472" s="265">
        <v>0.015</v>
      </c>
      <c r="U1472" s="266">
        <v>82286</v>
      </c>
      <c r="V1472" s="266">
        <v>1457</v>
      </c>
      <c r="W1472" s="266">
        <v>1447</v>
      </c>
      <c r="X1472" s="266">
        <v>0</v>
      </c>
      <c r="Y1472" s="264">
        <v>1319</v>
      </c>
      <c r="Z1472" s="267">
        <v>0.0177065357411953</v>
      </c>
      <c r="AA1472" s="267">
        <v>0.0173724212812161</v>
      </c>
      <c r="AB1472" s="267">
        <v>0.0218579234972678</v>
      </c>
      <c r="AC1472" s="268">
        <v>0.01868089973313</v>
      </c>
      <c r="AD1472" s="269">
        <v>-0.00448550221605169</v>
      </c>
      <c r="AE1472" s="270">
        <v>18749</v>
      </c>
      <c r="AF1472" s="271">
        <v>342</v>
      </c>
      <c r="AG1472" s="271">
        <v>0</v>
      </c>
      <c r="AH1472" s="271">
        <v>19545</v>
      </c>
      <c r="AI1472" s="271">
        <v>304</v>
      </c>
      <c r="AJ1472" s="271">
        <v>0</v>
      </c>
      <c r="AK1472" s="268">
        <v>0.0182409728518854</v>
      </c>
      <c r="AL1472" s="268">
        <v>0.015553850089537</v>
      </c>
      <c r="AM1472" s="269">
        <v>0.00268712276234847</v>
      </c>
    </row>
    <row r="1473" spans="1:39">
      <c r="A1473" s="279" t="s">
        <v>1972</v>
      </c>
      <c r="B1473" s="280" t="s">
        <v>3374</v>
      </c>
      <c r="C1473" s="262" t="s">
        <v>2384</v>
      </c>
      <c r="D1473" s="280" t="s">
        <v>2385</v>
      </c>
      <c r="E1473" s="263">
        <v>2180</v>
      </c>
      <c r="F1473" s="263">
        <v>56</v>
      </c>
      <c r="G1473" s="263">
        <v>44</v>
      </c>
      <c r="H1473" s="263">
        <v>0</v>
      </c>
      <c r="I1473" s="263">
        <v>0</v>
      </c>
      <c r="J1473" s="264">
        <v>3038</v>
      </c>
      <c r="K1473" s="264">
        <v>46</v>
      </c>
      <c r="L1473" s="264">
        <v>46</v>
      </c>
      <c r="M1473" s="264">
        <v>0</v>
      </c>
      <c r="N1473" s="264">
        <v>0</v>
      </c>
      <c r="O1473" s="264">
        <v>4484</v>
      </c>
      <c r="P1473" s="264">
        <v>50</v>
      </c>
      <c r="Q1473" s="264">
        <v>50</v>
      </c>
      <c r="R1473" s="264">
        <v>9</v>
      </c>
      <c r="S1473" s="264">
        <v>0</v>
      </c>
      <c r="T1473" s="265">
        <v>0.015</v>
      </c>
      <c r="U1473" s="266">
        <v>104351</v>
      </c>
      <c r="V1473" s="266">
        <v>1455</v>
      </c>
      <c r="W1473" s="266">
        <v>1443</v>
      </c>
      <c r="X1473" s="266">
        <v>0</v>
      </c>
      <c r="Y1473" s="264">
        <v>1293</v>
      </c>
      <c r="Z1473" s="267">
        <v>0.0139433258905042</v>
      </c>
      <c r="AA1473" s="267">
        <v>0.0256880733944954</v>
      </c>
      <c r="AB1473" s="267">
        <v>0.0151415404871626</v>
      </c>
      <c r="AC1473" s="268">
        <v>0.0111507582515611</v>
      </c>
      <c r="AD1473" s="269">
        <v>0.0105465329073328</v>
      </c>
      <c r="AE1473" s="270">
        <v>23995</v>
      </c>
      <c r="AF1473" s="271">
        <v>299</v>
      </c>
      <c r="AG1473" s="271">
        <v>0</v>
      </c>
      <c r="AH1473" s="271">
        <v>24703</v>
      </c>
      <c r="AI1473" s="271">
        <v>313</v>
      </c>
      <c r="AJ1473" s="271">
        <v>0</v>
      </c>
      <c r="AK1473" s="268">
        <v>0.0124609293602834</v>
      </c>
      <c r="AL1473" s="268">
        <v>0.0126705258470631</v>
      </c>
      <c r="AM1473" s="269">
        <v>-0.000209596486779717</v>
      </c>
    </row>
    <row r="1474" spans="1:39">
      <c r="A1474" s="279" t="s">
        <v>1972</v>
      </c>
      <c r="B1474" s="280" t="s">
        <v>3374</v>
      </c>
      <c r="C1474" s="262" t="s">
        <v>2386</v>
      </c>
      <c r="D1474" s="280" t="s">
        <v>2387</v>
      </c>
      <c r="E1474" s="263">
        <v>2426</v>
      </c>
      <c r="F1474" s="263">
        <v>49</v>
      </c>
      <c r="G1474" s="263">
        <v>31</v>
      </c>
      <c r="H1474" s="263">
        <v>0</v>
      </c>
      <c r="I1474" s="263">
        <v>0</v>
      </c>
      <c r="J1474" s="264">
        <v>3688</v>
      </c>
      <c r="K1474" s="264">
        <v>52</v>
      </c>
      <c r="L1474" s="264">
        <v>52</v>
      </c>
      <c r="M1474" s="264">
        <v>0</v>
      </c>
      <c r="N1474" s="264">
        <v>0</v>
      </c>
      <c r="O1474" s="264">
        <v>3730</v>
      </c>
      <c r="P1474" s="264">
        <v>45</v>
      </c>
      <c r="Q1474" s="264">
        <v>45</v>
      </c>
      <c r="R1474" s="264">
        <v>8</v>
      </c>
      <c r="S1474" s="264">
        <v>0</v>
      </c>
      <c r="T1474" s="265">
        <v>0.015</v>
      </c>
      <c r="U1474" s="266">
        <v>111258</v>
      </c>
      <c r="V1474" s="266">
        <v>1410</v>
      </c>
      <c r="W1474" s="266">
        <v>1391</v>
      </c>
      <c r="X1474" s="266">
        <v>0</v>
      </c>
      <c r="Y1474" s="264">
        <v>1232</v>
      </c>
      <c r="Z1474" s="267">
        <v>0.0126732459688292</v>
      </c>
      <c r="AA1474" s="267">
        <v>0.0201978565539984</v>
      </c>
      <c r="AB1474" s="267">
        <v>0.0140997830802603</v>
      </c>
      <c r="AC1474" s="268">
        <v>0.0120643431635389</v>
      </c>
      <c r="AD1474" s="269">
        <v>0.00609807347373805</v>
      </c>
      <c r="AE1474" s="270">
        <v>26251</v>
      </c>
      <c r="AF1474" s="271">
        <v>351</v>
      </c>
      <c r="AG1474" s="271">
        <v>0</v>
      </c>
      <c r="AH1474" s="271">
        <v>26570</v>
      </c>
      <c r="AI1474" s="271">
        <v>320</v>
      </c>
      <c r="AJ1474" s="271">
        <v>0</v>
      </c>
      <c r="AK1474" s="268">
        <v>0.013370919203078</v>
      </c>
      <c r="AL1474" s="268">
        <v>0.0120436582611968</v>
      </c>
      <c r="AM1474" s="269">
        <v>0.00132726094188114</v>
      </c>
    </row>
    <row r="1475" spans="1:39">
      <c r="A1475" s="279" t="s">
        <v>1972</v>
      </c>
      <c r="B1475" s="280" t="s">
        <v>3374</v>
      </c>
      <c r="C1475" s="262" t="s">
        <v>2388</v>
      </c>
      <c r="D1475" s="280" t="s">
        <v>2389</v>
      </c>
      <c r="E1475" s="263">
        <v>1303</v>
      </c>
      <c r="F1475" s="263">
        <v>12</v>
      </c>
      <c r="G1475" s="263">
        <v>8</v>
      </c>
      <c r="H1475" s="263">
        <v>0</v>
      </c>
      <c r="I1475" s="263">
        <v>0</v>
      </c>
      <c r="J1475" s="264">
        <v>2036</v>
      </c>
      <c r="K1475" s="264">
        <v>21</v>
      </c>
      <c r="L1475" s="264">
        <v>21</v>
      </c>
      <c r="M1475" s="264">
        <v>1</v>
      </c>
      <c r="N1475" s="264">
        <v>0</v>
      </c>
      <c r="O1475" s="264">
        <v>1961</v>
      </c>
      <c r="P1475" s="264">
        <v>29</v>
      </c>
      <c r="Q1475" s="264">
        <v>29</v>
      </c>
      <c r="R1475" s="264">
        <v>5</v>
      </c>
      <c r="S1475" s="264">
        <v>0</v>
      </c>
      <c r="T1475" s="265">
        <v>0.015</v>
      </c>
      <c r="U1475" s="266">
        <v>62343</v>
      </c>
      <c r="V1475" s="266">
        <v>795</v>
      </c>
      <c r="W1475" s="266">
        <v>791</v>
      </c>
      <c r="X1475" s="266">
        <v>0</v>
      </c>
      <c r="Y1475" s="264">
        <v>726</v>
      </c>
      <c r="Z1475" s="267">
        <v>0.0127520331071652</v>
      </c>
      <c r="AA1475" s="267">
        <v>0.00920951650038373</v>
      </c>
      <c r="AB1475" s="267">
        <v>0.0103143418467584</v>
      </c>
      <c r="AC1475" s="268">
        <v>0.0147883732789393</v>
      </c>
      <c r="AD1475" s="269">
        <v>-0.00110482534637462</v>
      </c>
      <c r="AE1475" s="270">
        <v>14277</v>
      </c>
      <c r="AF1475" s="271">
        <v>188</v>
      </c>
      <c r="AG1475" s="271">
        <v>0</v>
      </c>
      <c r="AH1475" s="271">
        <v>14560</v>
      </c>
      <c r="AI1475" s="271">
        <v>174</v>
      </c>
      <c r="AJ1475" s="271">
        <v>0</v>
      </c>
      <c r="AK1475" s="268">
        <v>0.0131680324998249</v>
      </c>
      <c r="AL1475" s="268">
        <v>0.0119505494505494</v>
      </c>
      <c r="AM1475" s="269">
        <v>0.00121748304927544</v>
      </c>
    </row>
    <row r="1476" spans="1:39">
      <c r="A1476" s="279" t="s">
        <v>1972</v>
      </c>
      <c r="B1476" s="280" t="s">
        <v>3374</v>
      </c>
      <c r="C1476" s="262" t="s">
        <v>2390</v>
      </c>
      <c r="D1476" s="280" t="s">
        <v>2391</v>
      </c>
      <c r="E1476" s="263">
        <v>2210</v>
      </c>
      <c r="F1476" s="263">
        <v>61</v>
      </c>
      <c r="G1476" s="263">
        <v>50</v>
      </c>
      <c r="H1476" s="263">
        <v>0</v>
      </c>
      <c r="I1476" s="263">
        <v>0</v>
      </c>
      <c r="J1476" s="264">
        <v>3308</v>
      </c>
      <c r="K1476" s="264">
        <v>70</v>
      </c>
      <c r="L1476" s="264">
        <v>70</v>
      </c>
      <c r="M1476" s="264">
        <v>0</v>
      </c>
      <c r="N1476" s="264">
        <v>0</v>
      </c>
      <c r="O1476" s="264">
        <v>3510</v>
      </c>
      <c r="P1476" s="264">
        <v>62</v>
      </c>
      <c r="Q1476" s="264">
        <v>62</v>
      </c>
      <c r="R1476" s="264">
        <v>8</v>
      </c>
      <c r="S1476" s="264">
        <v>0</v>
      </c>
      <c r="T1476" s="265">
        <v>0.015</v>
      </c>
      <c r="U1476" s="266">
        <v>104166</v>
      </c>
      <c r="V1476" s="266">
        <v>1854</v>
      </c>
      <c r="W1476" s="266">
        <v>1843</v>
      </c>
      <c r="X1476" s="266">
        <v>0</v>
      </c>
      <c r="Y1476" s="264">
        <v>1638</v>
      </c>
      <c r="Z1476" s="267">
        <v>0.017798513910489</v>
      </c>
      <c r="AA1476" s="267">
        <v>0.0276018099547511</v>
      </c>
      <c r="AB1476" s="267">
        <v>0.0211608222490931</v>
      </c>
      <c r="AC1476" s="268">
        <v>0.0176638176638177</v>
      </c>
      <c r="AD1476" s="269">
        <v>0.00644098770565802</v>
      </c>
      <c r="AE1476" s="270">
        <v>24207</v>
      </c>
      <c r="AF1476" s="271">
        <v>430</v>
      </c>
      <c r="AG1476" s="271">
        <v>0</v>
      </c>
      <c r="AH1476" s="271">
        <v>24233</v>
      </c>
      <c r="AI1476" s="271">
        <v>399</v>
      </c>
      <c r="AJ1476" s="271">
        <v>0</v>
      </c>
      <c r="AK1476" s="268">
        <v>0.017763456851324</v>
      </c>
      <c r="AL1476" s="268">
        <v>0.0164651508273841</v>
      </c>
      <c r="AM1476" s="269">
        <v>0.00129830602393985</v>
      </c>
    </row>
    <row r="1477" spans="1:39">
      <c r="A1477" s="279" t="s">
        <v>1972</v>
      </c>
      <c r="B1477" s="280" t="s">
        <v>3374</v>
      </c>
      <c r="C1477" s="262" t="s">
        <v>2392</v>
      </c>
      <c r="D1477" s="280" t="s">
        <v>2393</v>
      </c>
      <c r="E1477" s="263">
        <v>1675</v>
      </c>
      <c r="F1477" s="263">
        <v>19</v>
      </c>
      <c r="G1477" s="263">
        <v>11</v>
      </c>
      <c r="H1477" s="263">
        <v>0</v>
      </c>
      <c r="I1477" s="263">
        <v>0</v>
      </c>
      <c r="J1477" s="264">
        <v>2401</v>
      </c>
      <c r="K1477" s="264">
        <v>20</v>
      </c>
      <c r="L1477" s="264">
        <v>20</v>
      </c>
      <c r="M1477" s="264">
        <v>0</v>
      </c>
      <c r="N1477" s="264">
        <v>0</v>
      </c>
      <c r="O1477" s="264">
        <v>2681</v>
      </c>
      <c r="P1477" s="264">
        <v>18</v>
      </c>
      <c r="Q1477" s="264">
        <v>18</v>
      </c>
      <c r="R1477" s="264">
        <v>11</v>
      </c>
      <c r="S1477" s="264">
        <v>0</v>
      </c>
      <c r="T1477" s="265">
        <v>0.015</v>
      </c>
      <c r="U1477" s="266">
        <v>76614</v>
      </c>
      <c r="V1477" s="266">
        <v>565</v>
      </c>
      <c r="W1477" s="266">
        <v>557</v>
      </c>
      <c r="X1477" s="266">
        <v>0</v>
      </c>
      <c r="Y1477" s="264">
        <v>508</v>
      </c>
      <c r="Z1477" s="267">
        <v>0.00737463126843658</v>
      </c>
      <c r="AA1477" s="267">
        <v>0.0113432835820896</v>
      </c>
      <c r="AB1477" s="267">
        <v>0.00832986255726781</v>
      </c>
      <c r="AC1477" s="268">
        <v>0.00671391271913465</v>
      </c>
      <c r="AD1477" s="269">
        <v>0.00301342102482175</v>
      </c>
      <c r="AE1477" s="270">
        <v>17915</v>
      </c>
      <c r="AF1477" s="271">
        <v>142</v>
      </c>
      <c r="AG1477" s="271">
        <v>0</v>
      </c>
      <c r="AH1477" s="271">
        <v>17379</v>
      </c>
      <c r="AI1477" s="271">
        <v>123</v>
      </c>
      <c r="AJ1477" s="271">
        <v>0</v>
      </c>
      <c r="AK1477" s="268">
        <v>0.00792631872732347</v>
      </c>
      <c r="AL1477" s="268">
        <v>0.00707750733644053</v>
      </c>
      <c r="AM1477" s="269">
        <v>0.00084881139088294</v>
      </c>
    </row>
    <row r="1478" spans="1:39">
      <c r="A1478" s="279" t="s">
        <v>1972</v>
      </c>
      <c r="B1478" s="280" t="s">
        <v>3374</v>
      </c>
      <c r="C1478" s="262" t="s">
        <v>2394</v>
      </c>
      <c r="D1478" s="280" t="s">
        <v>2395</v>
      </c>
      <c r="E1478" s="263">
        <v>2221</v>
      </c>
      <c r="F1478" s="263">
        <v>73</v>
      </c>
      <c r="G1478" s="263">
        <v>57</v>
      </c>
      <c r="H1478" s="263">
        <v>0</v>
      </c>
      <c r="I1478" s="263">
        <v>0</v>
      </c>
      <c r="J1478" s="264">
        <v>3454</v>
      </c>
      <c r="K1478" s="264">
        <v>128</v>
      </c>
      <c r="L1478" s="264">
        <v>128</v>
      </c>
      <c r="M1478" s="264">
        <v>0</v>
      </c>
      <c r="N1478" s="264">
        <v>0</v>
      </c>
      <c r="O1478" s="264">
        <v>3711</v>
      </c>
      <c r="P1478" s="264">
        <v>124</v>
      </c>
      <c r="Q1478" s="264">
        <v>124</v>
      </c>
      <c r="R1478" s="264">
        <v>11</v>
      </c>
      <c r="S1478" s="264">
        <v>0</v>
      </c>
      <c r="T1478" s="265">
        <v>0.015</v>
      </c>
      <c r="U1478" s="266">
        <v>110664</v>
      </c>
      <c r="V1478" s="266">
        <v>3186</v>
      </c>
      <c r="W1478" s="266">
        <v>3170</v>
      </c>
      <c r="X1478" s="266">
        <v>12</v>
      </c>
      <c r="Y1478" s="264">
        <v>2700</v>
      </c>
      <c r="Z1478" s="267">
        <v>0.0286814140099761</v>
      </c>
      <c r="AA1478" s="267">
        <v>0.0328680774425934</v>
      </c>
      <c r="AB1478" s="267">
        <v>0.0370584829183555</v>
      </c>
      <c r="AC1478" s="268">
        <v>0.0334141740770682</v>
      </c>
      <c r="AD1478" s="269">
        <v>-0.0041904054757621</v>
      </c>
      <c r="AE1478" s="270">
        <v>25315</v>
      </c>
      <c r="AF1478" s="271">
        <v>688</v>
      </c>
      <c r="AG1478" s="271">
        <v>0</v>
      </c>
      <c r="AH1478" s="271">
        <v>26215</v>
      </c>
      <c r="AI1478" s="271">
        <v>798</v>
      </c>
      <c r="AJ1478" s="271">
        <v>1</v>
      </c>
      <c r="AK1478" s="268">
        <v>0.0271775627098558</v>
      </c>
      <c r="AL1478" s="268">
        <v>0.0304024413503719</v>
      </c>
      <c r="AM1478" s="269">
        <v>-0.00322487864051611</v>
      </c>
    </row>
    <row r="1479" spans="1:39">
      <c r="A1479" s="279" t="s">
        <v>1972</v>
      </c>
      <c r="B1479" s="280" t="s">
        <v>3375</v>
      </c>
      <c r="C1479" s="262" t="s">
        <v>2396</v>
      </c>
      <c r="D1479" s="280" t="s">
        <v>2397</v>
      </c>
      <c r="E1479" s="263">
        <v>1237</v>
      </c>
      <c r="F1479" s="263">
        <v>13</v>
      </c>
      <c r="G1479" s="263">
        <v>8</v>
      </c>
      <c r="H1479" s="263">
        <v>0</v>
      </c>
      <c r="I1479" s="263">
        <v>0</v>
      </c>
      <c r="J1479" s="264">
        <v>2085</v>
      </c>
      <c r="K1479" s="264">
        <v>60</v>
      </c>
      <c r="L1479" s="264">
        <v>60</v>
      </c>
      <c r="M1479" s="264">
        <v>0</v>
      </c>
      <c r="N1479" s="264">
        <v>0</v>
      </c>
      <c r="O1479" s="264">
        <v>2135</v>
      </c>
      <c r="P1479" s="264">
        <v>24</v>
      </c>
      <c r="Q1479" s="264">
        <v>24</v>
      </c>
      <c r="R1479" s="264">
        <v>3</v>
      </c>
      <c r="S1479" s="264">
        <v>0</v>
      </c>
      <c r="T1479" s="265">
        <v>0.015</v>
      </c>
      <c r="U1479" s="266">
        <v>64134</v>
      </c>
      <c r="V1479" s="266">
        <v>1154</v>
      </c>
      <c r="W1479" s="266">
        <v>1149</v>
      </c>
      <c r="X1479" s="266">
        <v>0</v>
      </c>
      <c r="Y1479" s="264">
        <v>1044</v>
      </c>
      <c r="Z1479" s="267">
        <v>0.0179935759503539</v>
      </c>
      <c r="AA1479" s="267">
        <v>0.0105092966855295</v>
      </c>
      <c r="AB1479" s="267">
        <v>0.0287769784172662</v>
      </c>
      <c r="AC1479" s="268">
        <v>0.0112412177985948</v>
      </c>
      <c r="AD1479" s="269">
        <v>-0.0182676817317367</v>
      </c>
      <c r="AE1479" s="270">
        <v>14712</v>
      </c>
      <c r="AF1479" s="271">
        <v>228</v>
      </c>
      <c r="AG1479" s="271">
        <v>0</v>
      </c>
      <c r="AH1479" s="271">
        <v>15415</v>
      </c>
      <c r="AI1479" s="271">
        <v>280</v>
      </c>
      <c r="AJ1479" s="271">
        <v>0</v>
      </c>
      <c r="AK1479" s="268">
        <v>0.0154975530179445</v>
      </c>
      <c r="AL1479" s="268">
        <v>0.0181641258514434</v>
      </c>
      <c r="AM1479" s="269">
        <v>-0.00266657283349886</v>
      </c>
    </row>
    <row r="1480" spans="1:39">
      <c r="A1480" s="279" t="s">
        <v>1972</v>
      </c>
      <c r="B1480" s="280" t="s">
        <v>3375</v>
      </c>
      <c r="C1480" s="262" t="s">
        <v>2398</v>
      </c>
      <c r="D1480" s="280" t="s">
        <v>2399</v>
      </c>
      <c r="E1480" s="263">
        <v>926</v>
      </c>
      <c r="F1480" s="263">
        <v>21</v>
      </c>
      <c r="G1480" s="263">
        <v>18</v>
      </c>
      <c r="H1480" s="263">
        <v>1</v>
      </c>
      <c r="I1480" s="263">
        <v>0</v>
      </c>
      <c r="J1480" s="264">
        <v>1633</v>
      </c>
      <c r="K1480" s="264">
        <v>30</v>
      </c>
      <c r="L1480" s="264">
        <v>30</v>
      </c>
      <c r="M1480" s="264">
        <v>2</v>
      </c>
      <c r="N1480" s="264">
        <v>0</v>
      </c>
      <c r="O1480" s="264">
        <v>1843</v>
      </c>
      <c r="P1480" s="264">
        <v>20</v>
      </c>
      <c r="Q1480" s="264">
        <v>20</v>
      </c>
      <c r="R1480" s="264">
        <v>9</v>
      </c>
      <c r="S1480" s="264">
        <v>0</v>
      </c>
      <c r="T1480" s="265">
        <v>0.015</v>
      </c>
      <c r="U1480" s="266">
        <v>46171</v>
      </c>
      <c r="V1480" s="266">
        <v>657</v>
      </c>
      <c r="W1480" s="266">
        <v>654</v>
      </c>
      <c r="X1480" s="266">
        <v>1</v>
      </c>
      <c r="Y1480" s="264">
        <v>578</v>
      </c>
      <c r="Z1480" s="267">
        <v>0.0142080526737563</v>
      </c>
      <c r="AA1480" s="267">
        <v>0.0226781857451404</v>
      </c>
      <c r="AB1480" s="267">
        <v>0.0183710961420698</v>
      </c>
      <c r="AC1480" s="268">
        <v>0.010851871947911</v>
      </c>
      <c r="AD1480" s="269">
        <v>0.00430708960307058</v>
      </c>
      <c r="AE1480" s="270">
        <v>10471</v>
      </c>
      <c r="AF1480" s="271">
        <v>152</v>
      </c>
      <c r="AG1480" s="271">
        <v>0</v>
      </c>
      <c r="AH1480" s="271">
        <v>11777</v>
      </c>
      <c r="AI1480" s="271">
        <v>145</v>
      </c>
      <c r="AJ1480" s="271">
        <v>1</v>
      </c>
      <c r="AK1480" s="268">
        <v>0.0145162830675198</v>
      </c>
      <c r="AL1480" s="268">
        <v>0.0122272225524327</v>
      </c>
      <c r="AM1480" s="269">
        <v>0.00228906051508711</v>
      </c>
    </row>
    <row r="1481" spans="1:39">
      <c r="A1481" s="279" t="s">
        <v>1972</v>
      </c>
      <c r="B1481" s="280" t="s">
        <v>3375</v>
      </c>
      <c r="C1481" s="262" t="s">
        <v>2400</v>
      </c>
      <c r="D1481" s="280" t="s">
        <v>2401</v>
      </c>
      <c r="E1481" s="263">
        <v>598</v>
      </c>
      <c r="F1481" s="263">
        <v>6</v>
      </c>
      <c r="G1481" s="263">
        <v>5</v>
      </c>
      <c r="H1481" s="263">
        <v>0</v>
      </c>
      <c r="I1481" s="263">
        <v>0</v>
      </c>
      <c r="J1481" s="264">
        <v>989</v>
      </c>
      <c r="K1481" s="264">
        <v>48</v>
      </c>
      <c r="L1481" s="264">
        <v>48</v>
      </c>
      <c r="M1481" s="264">
        <v>4</v>
      </c>
      <c r="N1481" s="264">
        <v>0</v>
      </c>
      <c r="O1481" s="264">
        <v>951</v>
      </c>
      <c r="P1481" s="264">
        <v>0</v>
      </c>
      <c r="Q1481" s="264">
        <v>0</v>
      </c>
      <c r="R1481" s="264">
        <v>0</v>
      </c>
      <c r="S1481" s="264">
        <v>0</v>
      </c>
      <c r="T1481" s="265">
        <v>0.015</v>
      </c>
      <c r="U1481" s="266">
        <v>26648</v>
      </c>
      <c r="V1481" s="266">
        <v>553</v>
      </c>
      <c r="W1481" s="266">
        <v>552</v>
      </c>
      <c r="X1481" s="266">
        <v>0</v>
      </c>
      <c r="Y1481" s="264">
        <v>491</v>
      </c>
      <c r="Z1481" s="267">
        <v>0.0207520264184929</v>
      </c>
      <c r="AA1481" s="267">
        <v>0.0100334448160535</v>
      </c>
      <c r="AB1481" s="267">
        <v>0.0485338725985844</v>
      </c>
      <c r="AC1481" s="268">
        <v>0</v>
      </c>
      <c r="AD1481" s="269">
        <v>-0.0385004277825309</v>
      </c>
      <c r="AE1481" s="270">
        <v>6279</v>
      </c>
      <c r="AF1481" s="271">
        <v>134</v>
      </c>
      <c r="AG1481" s="271">
        <v>0</v>
      </c>
      <c r="AH1481" s="271">
        <v>6577</v>
      </c>
      <c r="AI1481" s="271">
        <v>143</v>
      </c>
      <c r="AJ1481" s="271">
        <v>0</v>
      </c>
      <c r="AK1481" s="268">
        <v>0.021340977862717</v>
      </c>
      <c r="AL1481" s="268">
        <v>0.0217424357609853</v>
      </c>
      <c r="AM1481" s="269">
        <v>-0.000401457898268259</v>
      </c>
    </row>
    <row r="1482" spans="1:39">
      <c r="A1482" s="279" t="s">
        <v>1972</v>
      </c>
      <c r="B1482" s="280" t="s">
        <v>3375</v>
      </c>
      <c r="C1482" s="262" t="s">
        <v>2402</v>
      </c>
      <c r="D1482" s="280" t="s">
        <v>2403</v>
      </c>
      <c r="E1482" s="263">
        <v>3434</v>
      </c>
      <c r="F1482" s="263">
        <v>111</v>
      </c>
      <c r="G1482" s="263">
        <v>73</v>
      </c>
      <c r="H1482" s="263">
        <v>0</v>
      </c>
      <c r="I1482" s="263">
        <v>0</v>
      </c>
      <c r="J1482" s="264">
        <v>4412</v>
      </c>
      <c r="K1482" s="264">
        <v>103</v>
      </c>
      <c r="L1482" s="264">
        <v>102</v>
      </c>
      <c r="M1482" s="264">
        <v>1</v>
      </c>
      <c r="N1482" s="264">
        <v>0</v>
      </c>
      <c r="O1482" s="264">
        <v>5195</v>
      </c>
      <c r="P1482" s="264">
        <v>138</v>
      </c>
      <c r="Q1482" s="264">
        <v>137</v>
      </c>
      <c r="R1482" s="264">
        <v>40</v>
      </c>
      <c r="S1482" s="264">
        <v>0</v>
      </c>
      <c r="T1482" s="265">
        <v>0.015</v>
      </c>
      <c r="U1482" s="266">
        <v>147494</v>
      </c>
      <c r="V1482" s="266">
        <v>2599</v>
      </c>
      <c r="W1482" s="266">
        <v>2559</v>
      </c>
      <c r="X1482" s="266">
        <v>0</v>
      </c>
      <c r="Y1482" s="264">
        <v>2247</v>
      </c>
      <c r="Z1482" s="267">
        <v>0.0176210557717602</v>
      </c>
      <c r="AA1482" s="267">
        <v>0.0323238206173559</v>
      </c>
      <c r="AB1482" s="267">
        <v>0.0233454215775159</v>
      </c>
      <c r="AC1482" s="268">
        <v>0.0265640038498556</v>
      </c>
      <c r="AD1482" s="269">
        <v>0.00897839903983998</v>
      </c>
      <c r="AE1482" s="270">
        <v>34729</v>
      </c>
      <c r="AF1482" s="271">
        <v>662</v>
      </c>
      <c r="AG1482" s="271">
        <v>0</v>
      </c>
      <c r="AH1482" s="271">
        <v>35663</v>
      </c>
      <c r="AI1482" s="271">
        <v>634</v>
      </c>
      <c r="AJ1482" s="271">
        <v>0</v>
      </c>
      <c r="AK1482" s="268">
        <v>0.0190618791211955</v>
      </c>
      <c r="AL1482" s="268">
        <v>0.0177775285309705</v>
      </c>
      <c r="AM1482" s="269">
        <v>0.00128435059022507</v>
      </c>
    </row>
    <row r="1483" spans="1:39">
      <c r="A1483" s="279" t="s">
        <v>1972</v>
      </c>
      <c r="B1483" s="280" t="s">
        <v>3375</v>
      </c>
      <c r="C1483" s="262" t="s">
        <v>2404</v>
      </c>
      <c r="D1483" s="280" t="s">
        <v>2405</v>
      </c>
      <c r="E1483" s="263">
        <v>3055</v>
      </c>
      <c r="F1483" s="263">
        <v>92</v>
      </c>
      <c r="G1483" s="263">
        <v>62</v>
      </c>
      <c r="H1483" s="263">
        <v>0</v>
      </c>
      <c r="I1483" s="263">
        <v>0</v>
      </c>
      <c r="J1483" s="264">
        <v>4114</v>
      </c>
      <c r="K1483" s="264">
        <v>101</v>
      </c>
      <c r="L1483" s="264">
        <v>101</v>
      </c>
      <c r="M1483" s="264">
        <v>0</v>
      </c>
      <c r="N1483" s="264">
        <v>0</v>
      </c>
      <c r="O1483" s="264">
        <v>5050</v>
      </c>
      <c r="P1483" s="264">
        <v>79</v>
      </c>
      <c r="Q1483" s="264">
        <v>79</v>
      </c>
      <c r="R1483" s="264">
        <v>7</v>
      </c>
      <c r="S1483" s="264">
        <v>0</v>
      </c>
      <c r="T1483" s="265">
        <v>0.015</v>
      </c>
      <c r="U1483" s="266">
        <v>138498</v>
      </c>
      <c r="V1483" s="266">
        <v>2279</v>
      </c>
      <c r="W1483" s="266">
        <v>2249</v>
      </c>
      <c r="X1483" s="266">
        <v>0</v>
      </c>
      <c r="Y1483" s="264">
        <v>1953</v>
      </c>
      <c r="Z1483" s="267">
        <v>0.0164551112651446</v>
      </c>
      <c r="AA1483" s="267">
        <v>0.030114566284779</v>
      </c>
      <c r="AB1483" s="267">
        <v>0.0245503159941663</v>
      </c>
      <c r="AC1483" s="268">
        <v>0.0156435643564356</v>
      </c>
      <c r="AD1483" s="269">
        <v>0.00556425029061279</v>
      </c>
      <c r="AE1483" s="270">
        <v>32590</v>
      </c>
      <c r="AF1483" s="271">
        <v>607</v>
      </c>
      <c r="AG1483" s="271">
        <v>0</v>
      </c>
      <c r="AH1483" s="271">
        <v>33217</v>
      </c>
      <c r="AI1483" s="271">
        <v>490</v>
      </c>
      <c r="AJ1483" s="271">
        <v>0</v>
      </c>
      <c r="AK1483" s="268">
        <v>0.0186253451979135</v>
      </c>
      <c r="AL1483" s="268">
        <v>0.0147514826745341</v>
      </c>
      <c r="AM1483" s="269">
        <v>0.00387386252337935</v>
      </c>
    </row>
    <row r="1484" spans="1:39">
      <c r="A1484" s="279" t="s">
        <v>1972</v>
      </c>
      <c r="B1484" s="280" t="s">
        <v>3375</v>
      </c>
      <c r="C1484" s="262" t="s">
        <v>2406</v>
      </c>
      <c r="D1484" s="280" t="s">
        <v>2407</v>
      </c>
      <c r="E1484" s="263">
        <v>1745</v>
      </c>
      <c r="F1484" s="263">
        <v>13</v>
      </c>
      <c r="G1484" s="263">
        <v>6</v>
      </c>
      <c r="H1484" s="263">
        <v>0</v>
      </c>
      <c r="I1484" s="263">
        <v>0</v>
      </c>
      <c r="J1484" s="264">
        <v>2007</v>
      </c>
      <c r="K1484" s="264">
        <v>14</v>
      </c>
      <c r="L1484" s="264">
        <v>14</v>
      </c>
      <c r="M1484" s="264">
        <v>0</v>
      </c>
      <c r="N1484" s="264">
        <v>0</v>
      </c>
      <c r="O1484" s="264">
        <v>2605</v>
      </c>
      <c r="P1484" s="264">
        <v>44</v>
      </c>
      <c r="Q1484" s="264">
        <v>44</v>
      </c>
      <c r="R1484" s="264">
        <v>7</v>
      </c>
      <c r="S1484" s="264">
        <v>0</v>
      </c>
      <c r="T1484" s="265">
        <v>0.015</v>
      </c>
      <c r="U1484" s="266">
        <v>73919</v>
      </c>
      <c r="V1484" s="266">
        <v>1210</v>
      </c>
      <c r="W1484" s="266">
        <v>1202</v>
      </c>
      <c r="X1484" s="266">
        <v>0</v>
      </c>
      <c r="Y1484" s="264">
        <v>1118</v>
      </c>
      <c r="Z1484" s="267">
        <v>0.0163692690647871</v>
      </c>
      <c r="AA1484" s="267">
        <v>0.00744985673352436</v>
      </c>
      <c r="AB1484" s="267">
        <v>0.00697558545092177</v>
      </c>
      <c r="AC1484" s="268">
        <v>0.0168905950095969</v>
      </c>
      <c r="AD1484" s="269">
        <v>0.000474271282602581</v>
      </c>
      <c r="AE1484" s="270">
        <v>16663</v>
      </c>
      <c r="AF1484" s="271">
        <v>234</v>
      </c>
      <c r="AG1484" s="271">
        <v>0</v>
      </c>
      <c r="AH1484" s="271">
        <v>18027</v>
      </c>
      <c r="AI1484" s="271">
        <v>315</v>
      </c>
      <c r="AJ1484" s="271">
        <v>0</v>
      </c>
      <c r="AK1484" s="268">
        <v>0.0140430894796855</v>
      </c>
      <c r="AL1484" s="268">
        <v>0.017473789316026</v>
      </c>
      <c r="AM1484" s="269">
        <v>-0.00343069983634043</v>
      </c>
    </row>
    <row r="1485" spans="1:39">
      <c r="A1485" s="279" t="s">
        <v>1972</v>
      </c>
      <c r="B1485" s="280" t="s">
        <v>3375</v>
      </c>
      <c r="C1485" s="262" t="s">
        <v>2408</v>
      </c>
      <c r="D1485" s="280" t="s">
        <v>2409</v>
      </c>
      <c r="E1485" s="263">
        <v>2119</v>
      </c>
      <c r="F1485" s="263">
        <v>34</v>
      </c>
      <c r="G1485" s="263">
        <v>28</v>
      </c>
      <c r="H1485" s="263">
        <v>0</v>
      </c>
      <c r="I1485" s="263">
        <v>0</v>
      </c>
      <c r="J1485" s="264">
        <v>3456</v>
      </c>
      <c r="K1485" s="264">
        <v>44</v>
      </c>
      <c r="L1485" s="264">
        <v>44</v>
      </c>
      <c r="M1485" s="264">
        <v>0</v>
      </c>
      <c r="N1485" s="264">
        <v>0</v>
      </c>
      <c r="O1485" s="264">
        <v>3545</v>
      </c>
      <c r="P1485" s="264">
        <v>40</v>
      </c>
      <c r="Q1485" s="264">
        <v>40</v>
      </c>
      <c r="R1485" s="264">
        <v>7</v>
      </c>
      <c r="S1485" s="264">
        <v>0</v>
      </c>
      <c r="T1485" s="265">
        <v>0.015</v>
      </c>
      <c r="U1485" s="266">
        <v>104037</v>
      </c>
      <c r="V1485" s="266">
        <v>1274</v>
      </c>
      <c r="W1485" s="266">
        <v>1268</v>
      </c>
      <c r="X1485" s="266">
        <v>0</v>
      </c>
      <c r="Y1485" s="264">
        <v>1147</v>
      </c>
      <c r="Z1485" s="267">
        <v>0.0122456433768755</v>
      </c>
      <c r="AA1485" s="267">
        <v>0.0160453043888627</v>
      </c>
      <c r="AB1485" s="267">
        <v>0.0127314814814815</v>
      </c>
      <c r="AC1485" s="268">
        <v>0.0112834978843441</v>
      </c>
      <c r="AD1485" s="269">
        <v>0.00331382290738119</v>
      </c>
      <c r="AE1485" s="270">
        <v>24460</v>
      </c>
      <c r="AF1485" s="271">
        <v>278</v>
      </c>
      <c r="AG1485" s="271">
        <v>0</v>
      </c>
      <c r="AH1485" s="271">
        <v>24857</v>
      </c>
      <c r="AI1485" s="271">
        <v>297</v>
      </c>
      <c r="AJ1485" s="271">
        <v>0</v>
      </c>
      <c r="AK1485" s="268">
        <v>0.0113654946852003</v>
      </c>
      <c r="AL1485" s="268">
        <v>0.0119483445307157</v>
      </c>
      <c r="AM1485" s="269">
        <v>-0.000582849845515366</v>
      </c>
    </row>
    <row r="1486" spans="1:39">
      <c r="A1486" s="279" t="s">
        <v>1972</v>
      </c>
      <c r="B1486" s="280" t="s">
        <v>3375</v>
      </c>
      <c r="C1486" s="262" t="s">
        <v>2410</v>
      </c>
      <c r="D1486" s="280" t="s">
        <v>2411</v>
      </c>
      <c r="E1486" s="263">
        <v>1465</v>
      </c>
      <c r="F1486" s="263">
        <v>0</v>
      </c>
      <c r="G1486" s="263">
        <v>0</v>
      </c>
      <c r="H1486" s="263">
        <v>0</v>
      </c>
      <c r="I1486" s="263">
        <v>0</v>
      </c>
      <c r="J1486" s="264">
        <v>2287</v>
      </c>
      <c r="K1486" s="264">
        <v>70</v>
      </c>
      <c r="L1486" s="264">
        <v>70</v>
      </c>
      <c r="M1486" s="264">
        <v>7</v>
      </c>
      <c r="N1486" s="264">
        <v>0</v>
      </c>
      <c r="O1486" s="264">
        <v>2414</v>
      </c>
      <c r="P1486" s="264">
        <v>51</v>
      </c>
      <c r="Q1486" s="264">
        <v>51</v>
      </c>
      <c r="R1486" s="264">
        <v>21</v>
      </c>
      <c r="S1486" s="264">
        <v>0</v>
      </c>
      <c r="T1486" s="265">
        <v>0.015</v>
      </c>
      <c r="U1486" s="266">
        <v>70340</v>
      </c>
      <c r="V1486" s="266">
        <v>1612</v>
      </c>
      <c r="W1486" s="266">
        <v>1612</v>
      </c>
      <c r="X1486" s="266">
        <v>1</v>
      </c>
      <c r="Y1486" s="264">
        <v>1486</v>
      </c>
      <c r="Z1486" s="267">
        <v>0.0229030423656525</v>
      </c>
      <c r="AA1486" s="267">
        <v>0</v>
      </c>
      <c r="AB1486" s="267">
        <v>0.0306077831219939</v>
      </c>
      <c r="AC1486" s="268">
        <v>0.0211267605633803</v>
      </c>
      <c r="AD1486" s="269">
        <v>-0.0306077831219939</v>
      </c>
      <c r="AE1486" s="270">
        <v>16425</v>
      </c>
      <c r="AF1486" s="271">
        <v>402</v>
      </c>
      <c r="AG1486" s="271">
        <v>0</v>
      </c>
      <c r="AH1486" s="271">
        <v>17380</v>
      </c>
      <c r="AI1486" s="271">
        <v>354</v>
      </c>
      <c r="AJ1486" s="271">
        <v>0</v>
      </c>
      <c r="AK1486" s="268">
        <v>0.0244748858447489</v>
      </c>
      <c r="AL1486" s="268">
        <v>0.0203682393555811</v>
      </c>
      <c r="AM1486" s="269">
        <v>0.00410664648916773</v>
      </c>
    </row>
    <row r="1487" spans="1:39">
      <c r="A1487" s="279" t="s">
        <v>1972</v>
      </c>
      <c r="B1487" s="280" t="s">
        <v>3375</v>
      </c>
      <c r="C1487" s="262" t="s">
        <v>2412</v>
      </c>
      <c r="D1487" s="280" t="s">
        <v>2413</v>
      </c>
      <c r="E1487" s="263">
        <v>1924</v>
      </c>
      <c r="F1487" s="263">
        <v>68</v>
      </c>
      <c r="G1487" s="263">
        <v>53</v>
      </c>
      <c r="H1487" s="263">
        <v>0</v>
      </c>
      <c r="I1487" s="263">
        <v>0</v>
      </c>
      <c r="J1487" s="264">
        <v>2738</v>
      </c>
      <c r="K1487" s="264">
        <v>85</v>
      </c>
      <c r="L1487" s="264">
        <v>85</v>
      </c>
      <c r="M1487" s="264">
        <v>9</v>
      </c>
      <c r="N1487" s="264">
        <v>0</v>
      </c>
      <c r="O1487" s="264">
        <v>2737</v>
      </c>
      <c r="P1487" s="264">
        <v>78</v>
      </c>
      <c r="Q1487" s="264">
        <v>78</v>
      </c>
      <c r="R1487" s="264">
        <v>34</v>
      </c>
      <c r="S1487" s="264">
        <v>0</v>
      </c>
      <c r="T1487" s="265">
        <v>0.015</v>
      </c>
      <c r="U1487" s="266">
        <v>82461</v>
      </c>
      <c r="V1487" s="266">
        <v>2155</v>
      </c>
      <c r="W1487" s="266">
        <v>2140</v>
      </c>
      <c r="X1487" s="266">
        <v>4</v>
      </c>
      <c r="Y1487" s="264">
        <v>1943</v>
      </c>
      <c r="Z1487" s="267">
        <v>0.0260850583912395</v>
      </c>
      <c r="AA1487" s="267">
        <v>0.0353430353430353</v>
      </c>
      <c r="AB1487" s="267">
        <v>0.0310445580715851</v>
      </c>
      <c r="AC1487" s="268">
        <v>0.0284983558640848</v>
      </c>
      <c r="AD1487" s="269">
        <v>0.00429847727145025</v>
      </c>
      <c r="AE1487" s="270">
        <v>18774</v>
      </c>
      <c r="AF1487" s="271">
        <v>489</v>
      </c>
      <c r="AG1487" s="271">
        <v>0</v>
      </c>
      <c r="AH1487" s="271">
        <v>19684</v>
      </c>
      <c r="AI1487" s="271">
        <v>523</v>
      </c>
      <c r="AJ1487" s="271">
        <v>1</v>
      </c>
      <c r="AK1487" s="268">
        <v>0.0260466602748482</v>
      </c>
      <c r="AL1487" s="268">
        <v>0.0265190002032107</v>
      </c>
      <c r="AM1487" s="269">
        <v>-0.000472339928362535</v>
      </c>
    </row>
    <row r="1488" spans="1:39">
      <c r="A1488" s="279" t="s">
        <v>1972</v>
      </c>
      <c r="B1488" s="280" t="s">
        <v>3375</v>
      </c>
      <c r="C1488" s="262" t="s">
        <v>2414</v>
      </c>
      <c r="D1488" s="280" t="s">
        <v>2415</v>
      </c>
      <c r="E1488" s="263">
        <v>1066</v>
      </c>
      <c r="F1488" s="263">
        <v>30</v>
      </c>
      <c r="G1488" s="263">
        <v>19</v>
      </c>
      <c r="H1488" s="263">
        <v>0</v>
      </c>
      <c r="I1488" s="263">
        <v>0</v>
      </c>
      <c r="J1488" s="264">
        <v>1753</v>
      </c>
      <c r="K1488" s="264">
        <v>45</v>
      </c>
      <c r="L1488" s="264">
        <v>45</v>
      </c>
      <c r="M1488" s="264">
        <v>3</v>
      </c>
      <c r="N1488" s="264">
        <v>3</v>
      </c>
      <c r="O1488" s="264">
        <v>1712</v>
      </c>
      <c r="P1488" s="264">
        <v>36</v>
      </c>
      <c r="Q1488" s="264">
        <v>36</v>
      </c>
      <c r="R1488" s="264">
        <v>9</v>
      </c>
      <c r="S1488" s="264">
        <v>0</v>
      </c>
      <c r="T1488" s="265">
        <v>0.015</v>
      </c>
      <c r="U1488" s="266">
        <v>51835</v>
      </c>
      <c r="V1488" s="266">
        <v>1093</v>
      </c>
      <c r="W1488" s="266">
        <v>1082</v>
      </c>
      <c r="X1488" s="266">
        <v>9</v>
      </c>
      <c r="Y1488" s="264">
        <v>971</v>
      </c>
      <c r="Z1488" s="267">
        <v>0.0209125108517411</v>
      </c>
      <c r="AA1488" s="267">
        <v>0.0281425891181989</v>
      </c>
      <c r="AB1488" s="267">
        <v>0.0239589275527667</v>
      </c>
      <c r="AC1488" s="268">
        <v>0.0210280373831776</v>
      </c>
      <c r="AD1488" s="269">
        <v>0.00418366156543219</v>
      </c>
      <c r="AE1488" s="270">
        <v>12020</v>
      </c>
      <c r="AF1488" s="271">
        <v>257</v>
      </c>
      <c r="AG1488" s="271">
        <v>5</v>
      </c>
      <c r="AH1488" s="271">
        <v>12641</v>
      </c>
      <c r="AI1488" s="271">
        <v>275</v>
      </c>
      <c r="AJ1488" s="271">
        <v>1</v>
      </c>
      <c r="AK1488" s="268">
        <v>0.0209650582362729</v>
      </c>
      <c r="AL1488" s="268">
        <v>0.0216755003559845</v>
      </c>
      <c r="AM1488" s="269">
        <v>-0.000710442119711618</v>
      </c>
    </row>
    <row r="1489" spans="1:39">
      <c r="A1489" s="279" t="s">
        <v>1972</v>
      </c>
      <c r="B1489" s="280" t="s">
        <v>3375</v>
      </c>
      <c r="C1489" s="262" t="s">
        <v>2416</v>
      </c>
      <c r="D1489" s="280" t="s">
        <v>2417</v>
      </c>
      <c r="E1489" s="263">
        <v>1063</v>
      </c>
      <c r="F1489" s="263">
        <v>28</v>
      </c>
      <c r="G1489" s="263">
        <v>23</v>
      </c>
      <c r="H1489" s="263">
        <v>0</v>
      </c>
      <c r="I1489" s="263">
        <v>0</v>
      </c>
      <c r="J1489" s="264">
        <v>1776</v>
      </c>
      <c r="K1489" s="264">
        <v>21</v>
      </c>
      <c r="L1489" s="264">
        <v>21</v>
      </c>
      <c r="M1489" s="264">
        <v>0</v>
      </c>
      <c r="N1489" s="264">
        <v>0</v>
      </c>
      <c r="O1489" s="264">
        <v>1837</v>
      </c>
      <c r="P1489" s="264">
        <v>28</v>
      </c>
      <c r="Q1489" s="264">
        <v>28</v>
      </c>
      <c r="R1489" s="264">
        <v>0</v>
      </c>
      <c r="S1489" s="264">
        <v>0</v>
      </c>
      <c r="T1489" s="265">
        <v>0.015</v>
      </c>
      <c r="U1489" s="266">
        <v>52244</v>
      </c>
      <c r="V1489" s="266">
        <v>864</v>
      </c>
      <c r="W1489" s="266">
        <v>859</v>
      </c>
      <c r="X1489" s="266">
        <v>0</v>
      </c>
      <c r="Y1489" s="264">
        <v>747</v>
      </c>
      <c r="Z1489" s="267">
        <v>0.0165377842431667</v>
      </c>
      <c r="AA1489" s="267">
        <v>0.026340545625588</v>
      </c>
      <c r="AB1489" s="267">
        <v>0.0118243243243243</v>
      </c>
      <c r="AC1489" s="268">
        <v>0.015242242787153</v>
      </c>
      <c r="AD1489" s="269">
        <v>0.0145162213012636</v>
      </c>
      <c r="AE1489" s="270">
        <v>12113</v>
      </c>
      <c r="AF1489" s="271">
        <v>210</v>
      </c>
      <c r="AG1489" s="271">
        <v>0</v>
      </c>
      <c r="AH1489" s="271">
        <v>12352</v>
      </c>
      <c r="AI1489" s="271">
        <v>232</v>
      </c>
      <c r="AJ1489" s="271">
        <v>0</v>
      </c>
      <c r="AK1489" s="268">
        <v>0.0173367456451746</v>
      </c>
      <c r="AL1489" s="268">
        <v>0.0187823834196891</v>
      </c>
      <c r="AM1489" s="269">
        <v>-0.00144563777451451</v>
      </c>
    </row>
    <row r="1490" spans="1:39">
      <c r="A1490" s="279" t="s">
        <v>1972</v>
      </c>
      <c r="B1490" s="280" t="s">
        <v>3375</v>
      </c>
      <c r="C1490" s="262" t="s">
        <v>2418</v>
      </c>
      <c r="D1490" s="280" t="s">
        <v>2419</v>
      </c>
      <c r="E1490" s="263">
        <v>1137</v>
      </c>
      <c r="F1490" s="263">
        <v>26</v>
      </c>
      <c r="G1490" s="263">
        <v>16</v>
      </c>
      <c r="H1490" s="263">
        <v>0</v>
      </c>
      <c r="I1490" s="263">
        <v>0</v>
      </c>
      <c r="J1490" s="264">
        <v>1876</v>
      </c>
      <c r="K1490" s="264">
        <v>27</v>
      </c>
      <c r="L1490" s="264">
        <v>27</v>
      </c>
      <c r="M1490" s="264">
        <v>2</v>
      </c>
      <c r="N1490" s="264">
        <v>0</v>
      </c>
      <c r="O1490" s="264">
        <v>1912</v>
      </c>
      <c r="P1490" s="264">
        <v>23</v>
      </c>
      <c r="Q1490" s="264">
        <v>23</v>
      </c>
      <c r="R1490" s="264">
        <v>10</v>
      </c>
      <c r="S1490" s="264">
        <v>0</v>
      </c>
      <c r="T1490" s="265">
        <v>0.015</v>
      </c>
      <c r="U1490" s="266">
        <v>55352</v>
      </c>
      <c r="V1490" s="266">
        <v>722</v>
      </c>
      <c r="W1490" s="266">
        <v>712</v>
      </c>
      <c r="X1490" s="266">
        <v>0</v>
      </c>
      <c r="Y1490" s="264">
        <v>643</v>
      </c>
      <c r="Z1490" s="267">
        <v>0.0130437924555572</v>
      </c>
      <c r="AA1490" s="267">
        <v>0.0228671943711522</v>
      </c>
      <c r="AB1490" s="267">
        <v>0.0143923240938166</v>
      </c>
      <c r="AC1490" s="268">
        <v>0.0120292887029289</v>
      </c>
      <c r="AD1490" s="269">
        <v>0.00847487027733552</v>
      </c>
      <c r="AE1490" s="270">
        <v>12832</v>
      </c>
      <c r="AF1490" s="271">
        <v>177</v>
      </c>
      <c r="AG1490" s="271">
        <v>0</v>
      </c>
      <c r="AH1490" s="271">
        <v>13419</v>
      </c>
      <c r="AI1490" s="271">
        <v>143</v>
      </c>
      <c r="AJ1490" s="271">
        <v>0</v>
      </c>
      <c r="AK1490" s="268">
        <v>0.0137936408977556</v>
      </c>
      <c r="AL1490" s="268">
        <v>0.0106565317832923</v>
      </c>
      <c r="AM1490" s="269">
        <v>0.00313710911446326</v>
      </c>
    </row>
    <row r="1491" spans="1:39">
      <c r="A1491" s="279" t="s">
        <v>1972</v>
      </c>
      <c r="B1491" s="280" t="s">
        <v>3375</v>
      </c>
      <c r="C1491" s="262" t="s">
        <v>2420</v>
      </c>
      <c r="D1491" s="280" t="s">
        <v>2421</v>
      </c>
      <c r="E1491" s="263">
        <v>3120</v>
      </c>
      <c r="F1491" s="263">
        <v>79</v>
      </c>
      <c r="G1491" s="263">
        <v>54</v>
      </c>
      <c r="H1491" s="263">
        <v>0</v>
      </c>
      <c r="I1491" s="263">
        <v>0</v>
      </c>
      <c r="J1491" s="264">
        <v>4261</v>
      </c>
      <c r="K1491" s="264">
        <v>185</v>
      </c>
      <c r="L1491" s="264">
        <v>185</v>
      </c>
      <c r="M1491" s="264">
        <v>0</v>
      </c>
      <c r="N1491" s="264">
        <v>0</v>
      </c>
      <c r="O1491" s="264">
        <v>5100</v>
      </c>
      <c r="P1491" s="264">
        <v>166</v>
      </c>
      <c r="Q1491" s="264">
        <v>166</v>
      </c>
      <c r="R1491" s="264">
        <v>39</v>
      </c>
      <c r="S1491" s="264">
        <v>0</v>
      </c>
      <c r="T1491" s="265">
        <v>0.015</v>
      </c>
      <c r="U1491" s="266">
        <v>142297</v>
      </c>
      <c r="V1491" s="266">
        <v>4774</v>
      </c>
      <c r="W1491" s="266">
        <v>4748</v>
      </c>
      <c r="X1491" s="266">
        <v>0</v>
      </c>
      <c r="Y1491" s="264">
        <v>4299</v>
      </c>
      <c r="Z1491" s="267">
        <v>0.033549547776833</v>
      </c>
      <c r="AA1491" s="267">
        <v>0.0253205128205128</v>
      </c>
      <c r="AB1491" s="267">
        <v>0.043417038253931</v>
      </c>
      <c r="AC1491" s="268">
        <v>0.0325490196078431</v>
      </c>
      <c r="AD1491" s="269">
        <v>-0.0180965254334182</v>
      </c>
      <c r="AE1491" s="270">
        <v>33260</v>
      </c>
      <c r="AF1491" s="271">
        <v>1068</v>
      </c>
      <c r="AG1491" s="271">
        <v>0</v>
      </c>
      <c r="AH1491" s="271">
        <v>33682</v>
      </c>
      <c r="AI1491" s="271">
        <v>1126</v>
      </c>
      <c r="AJ1491" s="271">
        <v>0</v>
      </c>
      <c r="AK1491" s="268">
        <v>0.0321106434155141</v>
      </c>
      <c r="AL1491" s="268">
        <v>0.0334303188646755</v>
      </c>
      <c r="AM1491" s="269">
        <v>-0.00131967544916136</v>
      </c>
    </row>
    <row r="1492" spans="1:39">
      <c r="A1492" s="279" t="s">
        <v>1972</v>
      </c>
      <c r="B1492" s="280" t="s">
        <v>3375</v>
      </c>
      <c r="C1492" s="262" t="s">
        <v>2422</v>
      </c>
      <c r="D1492" s="280" t="s">
        <v>2423</v>
      </c>
      <c r="E1492" s="263">
        <v>5006</v>
      </c>
      <c r="F1492" s="263">
        <v>163</v>
      </c>
      <c r="G1492" s="263">
        <v>123</v>
      </c>
      <c r="H1492" s="263">
        <v>0</v>
      </c>
      <c r="I1492" s="263">
        <v>0</v>
      </c>
      <c r="J1492" s="264">
        <v>6464</v>
      </c>
      <c r="K1492" s="264">
        <v>265</v>
      </c>
      <c r="L1492" s="264">
        <v>265</v>
      </c>
      <c r="M1492" s="264">
        <v>2</v>
      </c>
      <c r="N1492" s="264">
        <v>0</v>
      </c>
      <c r="O1492" s="264">
        <v>7998</v>
      </c>
      <c r="P1492" s="264">
        <v>68</v>
      </c>
      <c r="Q1492" s="264">
        <v>68</v>
      </c>
      <c r="R1492" s="264">
        <v>15</v>
      </c>
      <c r="S1492" s="264">
        <v>0</v>
      </c>
      <c r="T1492" s="265">
        <v>0.015</v>
      </c>
      <c r="U1492" s="266">
        <v>219126</v>
      </c>
      <c r="V1492" s="266">
        <v>4643</v>
      </c>
      <c r="W1492" s="266">
        <v>4603</v>
      </c>
      <c r="X1492" s="266">
        <v>0</v>
      </c>
      <c r="Y1492" s="264">
        <v>4039</v>
      </c>
      <c r="Z1492" s="267">
        <v>0.021188722470177</v>
      </c>
      <c r="AA1492" s="267">
        <v>0.0325609268877347</v>
      </c>
      <c r="AB1492" s="267">
        <v>0.0409962871287129</v>
      </c>
      <c r="AC1492" s="268">
        <v>0.00850212553138284</v>
      </c>
      <c r="AD1492" s="269">
        <v>-0.00843536024097816</v>
      </c>
      <c r="AE1492" s="270">
        <v>50787</v>
      </c>
      <c r="AF1492" s="271">
        <v>1122</v>
      </c>
      <c r="AG1492" s="271">
        <v>0</v>
      </c>
      <c r="AH1492" s="271">
        <v>51730</v>
      </c>
      <c r="AI1492" s="271">
        <v>1131</v>
      </c>
      <c r="AJ1492" s="271">
        <v>0</v>
      </c>
      <c r="AK1492" s="268">
        <v>0.0220922677063028</v>
      </c>
      <c r="AL1492" s="268">
        <v>0.0218635221341581</v>
      </c>
      <c r="AM1492" s="269">
        <v>0.000228745572144664</v>
      </c>
    </row>
    <row r="1493" spans="1:39">
      <c r="A1493" s="279" t="s">
        <v>1972</v>
      </c>
      <c r="B1493" s="280" t="s">
        <v>3375</v>
      </c>
      <c r="C1493" s="262" t="s">
        <v>2424</v>
      </c>
      <c r="D1493" s="280" t="s">
        <v>2425</v>
      </c>
      <c r="E1493" s="263">
        <v>1793</v>
      </c>
      <c r="F1493" s="263">
        <v>64</v>
      </c>
      <c r="G1493" s="263">
        <v>45</v>
      </c>
      <c r="H1493" s="263">
        <v>0</v>
      </c>
      <c r="I1493" s="263">
        <v>0</v>
      </c>
      <c r="J1493" s="264">
        <v>2548</v>
      </c>
      <c r="K1493" s="264">
        <v>96</v>
      </c>
      <c r="L1493" s="264">
        <v>96</v>
      </c>
      <c r="M1493" s="264">
        <v>5</v>
      </c>
      <c r="N1493" s="264">
        <v>0</v>
      </c>
      <c r="O1493" s="264">
        <v>2685</v>
      </c>
      <c r="P1493" s="264">
        <v>84</v>
      </c>
      <c r="Q1493" s="264">
        <v>84</v>
      </c>
      <c r="R1493" s="264">
        <v>20</v>
      </c>
      <c r="S1493" s="264">
        <v>0</v>
      </c>
      <c r="T1493" s="265">
        <v>0.015</v>
      </c>
      <c r="U1493" s="266">
        <v>78721</v>
      </c>
      <c r="V1493" s="266">
        <v>2018</v>
      </c>
      <c r="W1493" s="266">
        <v>1998</v>
      </c>
      <c r="X1493" s="266">
        <v>0</v>
      </c>
      <c r="Y1493" s="264">
        <v>1761</v>
      </c>
      <c r="Z1493" s="267">
        <v>0.0256348369558314</v>
      </c>
      <c r="AA1493" s="267">
        <v>0.0356943669827105</v>
      </c>
      <c r="AB1493" s="267">
        <v>0.0376766091051805</v>
      </c>
      <c r="AC1493" s="268">
        <v>0.0312849162011173</v>
      </c>
      <c r="AD1493" s="269">
        <v>-0.00198224212246999</v>
      </c>
      <c r="AE1493" s="270">
        <v>18569</v>
      </c>
      <c r="AF1493" s="271">
        <v>537</v>
      </c>
      <c r="AG1493" s="271">
        <v>0</v>
      </c>
      <c r="AH1493" s="271">
        <v>19239</v>
      </c>
      <c r="AI1493" s="271">
        <v>494</v>
      </c>
      <c r="AJ1493" s="271">
        <v>0</v>
      </c>
      <c r="AK1493" s="268">
        <v>0.028919166352523</v>
      </c>
      <c r="AL1493" s="268">
        <v>0.0256770102396174</v>
      </c>
      <c r="AM1493" s="269">
        <v>0.00324215611290558</v>
      </c>
    </row>
    <row r="1494" spans="1:39">
      <c r="A1494" s="279" t="s">
        <v>1972</v>
      </c>
      <c r="B1494" s="280" t="s">
        <v>3375</v>
      </c>
      <c r="C1494" s="262" t="s">
        <v>2426</v>
      </c>
      <c r="D1494" s="280" t="s">
        <v>2427</v>
      </c>
      <c r="E1494" s="263">
        <v>3807</v>
      </c>
      <c r="F1494" s="263">
        <v>137</v>
      </c>
      <c r="G1494" s="263">
        <v>99</v>
      </c>
      <c r="H1494" s="263">
        <v>0</v>
      </c>
      <c r="I1494" s="263">
        <v>0</v>
      </c>
      <c r="J1494" s="264">
        <v>4516</v>
      </c>
      <c r="K1494" s="264">
        <v>190</v>
      </c>
      <c r="L1494" s="264">
        <v>190</v>
      </c>
      <c r="M1494" s="264">
        <v>28</v>
      </c>
      <c r="N1494" s="264">
        <v>0</v>
      </c>
      <c r="O1494" s="264">
        <v>5835</v>
      </c>
      <c r="P1494" s="264">
        <v>196</v>
      </c>
      <c r="Q1494" s="264">
        <v>196</v>
      </c>
      <c r="R1494" s="264">
        <v>95</v>
      </c>
      <c r="S1494" s="264">
        <v>0</v>
      </c>
      <c r="T1494" s="265">
        <v>0.015</v>
      </c>
      <c r="U1494" s="266">
        <v>161565</v>
      </c>
      <c r="V1494" s="266">
        <v>5251</v>
      </c>
      <c r="W1494" s="266">
        <v>5213</v>
      </c>
      <c r="X1494" s="266">
        <v>0</v>
      </c>
      <c r="Y1494" s="264">
        <v>4779</v>
      </c>
      <c r="Z1494" s="267">
        <v>0.0325008510506607</v>
      </c>
      <c r="AA1494" s="267">
        <v>0.03598634095088</v>
      </c>
      <c r="AB1494" s="267">
        <v>0.0420726306465899</v>
      </c>
      <c r="AC1494" s="268">
        <v>0.0335904027420737</v>
      </c>
      <c r="AD1494" s="269">
        <v>-0.00608628969570994</v>
      </c>
      <c r="AE1494" s="270">
        <v>37546</v>
      </c>
      <c r="AF1494" s="271">
        <v>1224</v>
      </c>
      <c r="AG1494" s="271">
        <v>0</v>
      </c>
      <c r="AH1494" s="271">
        <v>38953</v>
      </c>
      <c r="AI1494" s="271">
        <v>1265</v>
      </c>
      <c r="AJ1494" s="271">
        <v>0</v>
      </c>
      <c r="AK1494" s="268">
        <v>0.0326000106535983</v>
      </c>
      <c r="AL1494" s="268">
        <v>0.0324750340153518</v>
      </c>
      <c r="AM1494" s="269">
        <v>0.000124976638246413</v>
      </c>
    </row>
    <row r="1495" spans="1:39">
      <c r="A1495" s="279" t="s">
        <v>1972</v>
      </c>
      <c r="B1495" s="280" t="s">
        <v>3375</v>
      </c>
      <c r="C1495" s="262" t="s">
        <v>2428</v>
      </c>
      <c r="D1495" s="280" t="s">
        <v>2429</v>
      </c>
      <c r="E1495" s="263">
        <v>2041</v>
      </c>
      <c r="F1495" s="263">
        <v>20</v>
      </c>
      <c r="G1495" s="263">
        <v>15</v>
      </c>
      <c r="H1495" s="263">
        <v>0</v>
      </c>
      <c r="I1495" s="263">
        <v>0</v>
      </c>
      <c r="J1495" s="264">
        <v>2397</v>
      </c>
      <c r="K1495" s="264">
        <v>46</v>
      </c>
      <c r="L1495" s="264">
        <v>46</v>
      </c>
      <c r="M1495" s="264">
        <v>0</v>
      </c>
      <c r="N1495" s="264">
        <v>0</v>
      </c>
      <c r="O1495" s="264">
        <v>2994</v>
      </c>
      <c r="P1495" s="264">
        <v>65</v>
      </c>
      <c r="Q1495" s="264">
        <v>65</v>
      </c>
      <c r="R1495" s="264">
        <v>16</v>
      </c>
      <c r="S1495" s="264">
        <v>0</v>
      </c>
      <c r="T1495" s="265">
        <v>0.015</v>
      </c>
      <c r="U1495" s="266">
        <v>82130</v>
      </c>
      <c r="V1495" s="266">
        <v>1594</v>
      </c>
      <c r="W1495" s="266">
        <v>1589</v>
      </c>
      <c r="X1495" s="266">
        <v>0</v>
      </c>
      <c r="Y1495" s="264">
        <v>1454</v>
      </c>
      <c r="Z1495" s="267">
        <v>0.0194082552051625</v>
      </c>
      <c r="AA1495" s="267">
        <v>0.00979911807937286</v>
      </c>
      <c r="AB1495" s="267">
        <v>0.0191906549853984</v>
      </c>
      <c r="AC1495" s="268">
        <v>0.0217100868403474</v>
      </c>
      <c r="AD1495" s="269">
        <v>-0.00939153690602556</v>
      </c>
      <c r="AE1495" s="270">
        <v>19663</v>
      </c>
      <c r="AF1495" s="271">
        <v>376</v>
      </c>
      <c r="AG1495" s="271">
        <v>0</v>
      </c>
      <c r="AH1495" s="271">
        <v>19823</v>
      </c>
      <c r="AI1495" s="271">
        <v>370</v>
      </c>
      <c r="AJ1495" s="271">
        <v>0</v>
      </c>
      <c r="AK1495" s="268">
        <v>0.0191222092254488</v>
      </c>
      <c r="AL1495" s="268">
        <v>0.0186651869041013</v>
      </c>
      <c r="AM1495" s="269">
        <v>0.000457022321347516</v>
      </c>
    </row>
    <row r="1496" spans="1:39">
      <c r="A1496" s="279" t="s">
        <v>1972</v>
      </c>
      <c r="B1496" s="280" t="s">
        <v>3375</v>
      </c>
      <c r="C1496" s="262" t="s">
        <v>2430</v>
      </c>
      <c r="D1496" s="280" t="s">
        <v>2431</v>
      </c>
      <c r="E1496" s="263">
        <v>4118</v>
      </c>
      <c r="F1496" s="263">
        <v>78</v>
      </c>
      <c r="G1496" s="263">
        <v>62</v>
      </c>
      <c r="H1496" s="263">
        <v>1</v>
      </c>
      <c r="I1496" s="263">
        <v>0</v>
      </c>
      <c r="J1496" s="264">
        <v>5068</v>
      </c>
      <c r="K1496" s="264">
        <v>96</v>
      </c>
      <c r="L1496" s="264">
        <v>96</v>
      </c>
      <c r="M1496" s="264">
        <v>10</v>
      </c>
      <c r="N1496" s="264">
        <v>0</v>
      </c>
      <c r="O1496" s="264">
        <v>6333</v>
      </c>
      <c r="P1496" s="264">
        <v>105</v>
      </c>
      <c r="Q1496" s="264">
        <v>105</v>
      </c>
      <c r="R1496" s="264">
        <v>56</v>
      </c>
      <c r="S1496" s="264">
        <v>0</v>
      </c>
      <c r="T1496" s="265">
        <v>0.015</v>
      </c>
      <c r="U1496" s="266">
        <v>171106</v>
      </c>
      <c r="V1496" s="266">
        <v>2914</v>
      </c>
      <c r="W1496" s="266">
        <v>2898</v>
      </c>
      <c r="X1496" s="266">
        <v>1</v>
      </c>
      <c r="Y1496" s="264">
        <v>2662</v>
      </c>
      <c r="Z1496" s="267">
        <v>0.0170245344990824</v>
      </c>
      <c r="AA1496" s="267">
        <v>0.0189412336085478</v>
      </c>
      <c r="AB1496" s="267">
        <v>0.0189423835832676</v>
      </c>
      <c r="AC1496" s="268">
        <v>0.0165798199905258</v>
      </c>
      <c r="AD1496" s="269">
        <v>-1.14997471972397e-6</v>
      </c>
      <c r="AE1496" s="270">
        <v>41235</v>
      </c>
      <c r="AF1496" s="271">
        <v>683</v>
      </c>
      <c r="AG1496" s="271">
        <v>0</v>
      </c>
      <c r="AH1496" s="271">
        <v>41467</v>
      </c>
      <c r="AI1496" s="271">
        <v>687</v>
      </c>
      <c r="AJ1496" s="271">
        <v>1</v>
      </c>
      <c r="AK1496" s="268">
        <v>0.0165635988844428</v>
      </c>
      <c r="AL1496" s="268">
        <v>0.0165432753755999</v>
      </c>
      <c r="AM1496" s="269">
        <v>2.03235088429531e-5</v>
      </c>
    </row>
    <row r="1497" spans="1:39">
      <c r="A1497" s="279" t="s">
        <v>1972</v>
      </c>
      <c r="B1497" s="280" t="s">
        <v>3375</v>
      </c>
      <c r="C1497" s="262" t="s">
        <v>2432</v>
      </c>
      <c r="D1497" s="280" t="s">
        <v>2433</v>
      </c>
      <c r="E1497" s="263">
        <v>2101</v>
      </c>
      <c r="F1497" s="263">
        <v>46</v>
      </c>
      <c r="G1497" s="263">
        <v>38</v>
      </c>
      <c r="H1497" s="263">
        <v>0</v>
      </c>
      <c r="I1497" s="263">
        <v>0</v>
      </c>
      <c r="J1497" s="264">
        <v>2749</v>
      </c>
      <c r="K1497" s="264">
        <v>60</v>
      </c>
      <c r="L1497" s="264">
        <v>59</v>
      </c>
      <c r="M1497" s="264">
        <v>0</v>
      </c>
      <c r="N1497" s="264">
        <v>0</v>
      </c>
      <c r="O1497" s="264">
        <v>3284</v>
      </c>
      <c r="P1497" s="264">
        <v>61</v>
      </c>
      <c r="Q1497" s="264">
        <v>61</v>
      </c>
      <c r="R1497" s="264">
        <v>34</v>
      </c>
      <c r="S1497" s="264">
        <v>0</v>
      </c>
      <c r="T1497" s="265">
        <v>0.015</v>
      </c>
      <c r="U1497" s="266">
        <v>91081</v>
      </c>
      <c r="V1497" s="266">
        <v>1682</v>
      </c>
      <c r="W1497" s="266">
        <v>1673</v>
      </c>
      <c r="X1497" s="266">
        <v>0</v>
      </c>
      <c r="Y1497" s="264">
        <v>1518</v>
      </c>
      <c r="Z1497" s="267">
        <v>0.018467078754076</v>
      </c>
      <c r="AA1497" s="267">
        <v>0.0218943360304617</v>
      </c>
      <c r="AB1497" s="267">
        <v>0.0218261185885777</v>
      </c>
      <c r="AC1497" s="268">
        <v>0.0185749086479903</v>
      </c>
      <c r="AD1497" s="269">
        <v>6.82174418840213e-5</v>
      </c>
      <c r="AE1497" s="270">
        <v>21698</v>
      </c>
      <c r="AF1497" s="271">
        <v>387</v>
      </c>
      <c r="AG1497" s="271">
        <v>0</v>
      </c>
      <c r="AH1497" s="271">
        <v>22649</v>
      </c>
      <c r="AI1497" s="271">
        <v>395</v>
      </c>
      <c r="AJ1497" s="271">
        <v>0</v>
      </c>
      <c r="AK1497" s="268">
        <v>0.0178357452299751</v>
      </c>
      <c r="AL1497" s="268">
        <v>0.017440063578966</v>
      </c>
      <c r="AM1497" s="269">
        <v>0.000395681651009155</v>
      </c>
    </row>
    <row r="1498" spans="1:39">
      <c r="A1498" s="279" t="s">
        <v>1972</v>
      </c>
      <c r="B1498" s="280" t="s">
        <v>3375</v>
      </c>
      <c r="C1498" s="262" t="s">
        <v>2434</v>
      </c>
      <c r="D1498" s="280" t="s">
        <v>2435</v>
      </c>
      <c r="E1498" s="263">
        <v>1595</v>
      </c>
      <c r="F1498" s="263">
        <v>43</v>
      </c>
      <c r="G1498" s="263">
        <v>34</v>
      </c>
      <c r="H1498" s="263">
        <v>0</v>
      </c>
      <c r="I1498" s="263">
        <v>0</v>
      </c>
      <c r="J1498" s="264">
        <v>2580</v>
      </c>
      <c r="K1498" s="264">
        <v>55</v>
      </c>
      <c r="L1498" s="264">
        <v>55</v>
      </c>
      <c r="M1498" s="264">
        <v>0</v>
      </c>
      <c r="N1498" s="264">
        <v>0</v>
      </c>
      <c r="O1498" s="264">
        <v>2650</v>
      </c>
      <c r="P1498" s="264">
        <v>47</v>
      </c>
      <c r="Q1498" s="264">
        <v>47</v>
      </c>
      <c r="R1498" s="264">
        <v>7</v>
      </c>
      <c r="S1498" s="264">
        <v>0</v>
      </c>
      <c r="T1498" s="265">
        <v>0.015</v>
      </c>
      <c r="U1498" s="266">
        <v>80325</v>
      </c>
      <c r="V1498" s="266">
        <v>1675</v>
      </c>
      <c r="W1498" s="266">
        <v>1666</v>
      </c>
      <c r="X1498" s="266">
        <v>0</v>
      </c>
      <c r="Y1498" s="264">
        <v>1509</v>
      </c>
      <c r="Z1498" s="267">
        <v>0.0208527855586679</v>
      </c>
      <c r="AA1498" s="267">
        <v>0.0269592476489028</v>
      </c>
      <c r="AB1498" s="267">
        <v>0.0213178294573643</v>
      </c>
      <c r="AC1498" s="268">
        <v>0.0177358490566038</v>
      </c>
      <c r="AD1498" s="269">
        <v>0.00564141819153848</v>
      </c>
      <c r="AE1498" s="270">
        <v>18178</v>
      </c>
      <c r="AF1498" s="271">
        <v>381</v>
      </c>
      <c r="AG1498" s="271">
        <v>0</v>
      </c>
      <c r="AH1498" s="271">
        <v>18919</v>
      </c>
      <c r="AI1498" s="271">
        <v>392</v>
      </c>
      <c r="AJ1498" s="271">
        <v>0</v>
      </c>
      <c r="AK1498" s="268">
        <v>0.0209594014743096</v>
      </c>
      <c r="AL1498" s="268">
        <v>0.0207199112003806</v>
      </c>
      <c r="AM1498" s="269">
        <v>0.000239490273929034</v>
      </c>
    </row>
    <row r="1499" spans="1:39">
      <c r="A1499" s="279" t="s">
        <v>1972</v>
      </c>
      <c r="B1499" s="280" t="s">
        <v>3375</v>
      </c>
      <c r="C1499" s="262" t="s">
        <v>2436</v>
      </c>
      <c r="D1499" s="280" t="s">
        <v>2437</v>
      </c>
      <c r="E1499" s="263">
        <v>3149</v>
      </c>
      <c r="F1499" s="263">
        <v>70</v>
      </c>
      <c r="G1499" s="263">
        <v>58</v>
      </c>
      <c r="H1499" s="263">
        <v>0</v>
      </c>
      <c r="I1499" s="263">
        <v>0</v>
      </c>
      <c r="J1499" s="264">
        <v>3717</v>
      </c>
      <c r="K1499" s="264">
        <v>82</v>
      </c>
      <c r="L1499" s="264">
        <v>82</v>
      </c>
      <c r="M1499" s="264">
        <v>2</v>
      </c>
      <c r="N1499" s="264">
        <v>0</v>
      </c>
      <c r="O1499" s="264">
        <v>4768</v>
      </c>
      <c r="P1499" s="264">
        <v>83</v>
      </c>
      <c r="Q1499" s="264">
        <v>83</v>
      </c>
      <c r="R1499" s="264">
        <v>32</v>
      </c>
      <c r="S1499" s="264">
        <v>0</v>
      </c>
      <c r="T1499" s="265">
        <v>0.015</v>
      </c>
      <c r="U1499" s="266">
        <v>128422</v>
      </c>
      <c r="V1499" s="266">
        <v>2357</v>
      </c>
      <c r="W1499" s="266">
        <v>2344</v>
      </c>
      <c r="X1499" s="266">
        <v>0</v>
      </c>
      <c r="Y1499" s="264">
        <v>2131</v>
      </c>
      <c r="Z1499" s="267">
        <v>0.0183535531295261</v>
      </c>
      <c r="AA1499" s="267">
        <v>0.0222292791362337</v>
      </c>
      <c r="AB1499" s="267">
        <v>0.0220608017218187</v>
      </c>
      <c r="AC1499" s="268">
        <v>0.0174077181208054</v>
      </c>
      <c r="AD1499" s="269">
        <v>0.000168477414415051</v>
      </c>
      <c r="AE1499" s="270">
        <v>30610</v>
      </c>
      <c r="AF1499" s="271">
        <v>554</v>
      </c>
      <c r="AG1499" s="271">
        <v>0</v>
      </c>
      <c r="AH1499" s="271">
        <v>31003</v>
      </c>
      <c r="AI1499" s="271">
        <v>549</v>
      </c>
      <c r="AJ1499" s="271">
        <v>0</v>
      </c>
      <c r="AK1499" s="268">
        <v>0.0180986605684417</v>
      </c>
      <c r="AL1499" s="268">
        <v>0.017707963745444</v>
      </c>
      <c r="AM1499" s="269">
        <v>0.000390696822997697</v>
      </c>
    </row>
    <row r="1500" spans="1:39">
      <c r="A1500" s="279" t="s">
        <v>1972</v>
      </c>
      <c r="B1500" s="280" t="s">
        <v>3375</v>
      </c>
      <c r="C1500" s="262" t="s">
        <v>2438</v>
      </c>
      <c r="D1500" s="280" t="s">
        <v>2439</v>
      </c>
      <c r="E1500" s="263">
        <v>1756</v>
      </c>
      <c r="F1500" s="263">
        <v>48</v>
      </c>
      <c r="G1500" s="263">
        <v>31</v>
      </c>
      <c r="H1500" s="263">
        <v>0</v>
      </c>
      <c r="I1500" s="263">
        <v>0</v>
      </c>
      <c r="J1500" s="264">
        <v>2058</v>
      </c>
      <c r="K1500" s="264">
        <v>58</v>
      </c>
      <c r="L1500" s="264">
        <v>58</v>
      </c>
      <c r="M1500" s="264">
        <v>0</v>
      </c>
      <c r="N1500" s="264">
        <v>0</v>
      </c>
      <c r="O1500" s="264">
        <v>2654</v>
      </c>
      <c r="P1500" s="264">
        <v>55</v>
      </c>
      <c r="Q1500" s="264">
        <v>55</v>
      </c>
      <c r="R1500" s="264">
        <v>2</v>
      </c>
      <c r="S1500" s="264">
        <v>0</v>
      </c>
      <c r="T1500" s="265">
        <v>0.015</v>
      </c>
      <c r="U1500" s="266">
        <v>73553</v>
      </c>
      <c r="V1500" s="266">
        <v>1759</v>
      </c>
      <c r="W1500" s="266">
        <v>1742</v>
      </c>
      <c r="X1500" s="266">
        <v>0</v>
      </c>
      <c r="Y1500" s="264">
        <v>1555</v>
      </c>
      <c r="Z1500" s="267">
        <v>0.0239147281552078</v>
      </c>
      <c r="AA1500" s="267">
        <v>0.0273348519362187</v>
      </c>
      <c r="AB1500" s="267">
        <v>0.0281827016520894</v>
      </c>
      <c r="AC1500" s="268">
        <v>0.020723436322532</v>
      </c>
      <c r="AD1500" s="269">
        <v>-0.000847849715870728</v>
      </c>
      <c r="AE1500" s="270">
        <v>17251</v>
      </c>
      <c r="AF1500" s="271">
        <v>415</v>
      </c>
      <c r="AG1500" s="271">
        <v>0</v>
      </c>
      <c r="AH1500" s="271">
        <v>17796</v>
      </c>
      <c r="AI1500" s="271">
        <v>443</v>
      </c>
      <c r="AJ1500" s="271">
        <v>0</v>
      </c>
      <c r="AK1500" s="268">
        <v>0.0240565764303519</v>
      </c>
      <c r="AL1500" s="268">
        <v>0.0248932344347044</v>
      </c>
      <c r="AM1500" s="269">
        <v>-0.000836658004352564</v>
      </c>
    </row>
    <row r="1501" spans="1:39">
      <c r="A1501" s="279" t="s">
        <v>1972</v>
      </c>
      <c r="B1501" s="280" t="s">
        <v>3375</v>
      </c>
      <c r="C1501" s="262" t="s">
        <v>2440</v>
      </c>
      <c r="D1501" s="280" t="s">
        <v>2441</v>
      </c>
      <c r="E1501" s="263">
        <v>2227</v>
      </c>
      <c r="F1501" s="263">
        <v>87</v>
      </c>
      <c r="G1501" s="263">
        <v>67</v>
      </c>
      <c r="H1501" s="263">
        <v>0</v>
      </c>
      <c r="I1501" s="263">
        <v>0</v>
      </c>
      <c r="J1501" s="264">
        <v>3573</v>
      </c>
      <c r="K1501" s="264">
        <v>78</v>
      </c>
      <c r="L1501" s="264">
        <v>78</v>
      </c>
      <c r="M1501" s="264">
        <v>0</v>
      </c>
      <c r="N1501" s="264">
        <v>0</v>
      </c>
      <c r="O1501" s="264">
        <v>3568</v>
      </c>
      <c r="P1501" s="264">
        <v>115</v>
      </c>
      <c r="Q1501" s="264">
        <v>115</v>
      </c>
      <c r="R1501" s="264">
        <v>22</v>
      </c>
      <c r="S1501" s="264">
        <v>0</v>
      </c>
      <c r="T1501" s="265">
        <v>0.015</v>
      </c>
      <c r="U1501" s="266">
        <v>108757</v>
      </c>
      <c r="V1501" s="266">
        <v>2493</v>
      </c>
      <c r="W1501" s="266">
        <v>2473</v>
      </c>
      <c r="X1501" s="266">
        <v>0</v>
      </c>
      <c r="Y1501" s="264">
        <v>2193</v>
      </c>
      <c r="Z1501" s="267">
        <v>0.0229226624493136</v>
      </c>
      <c r="AA1501" s="267">
        <v>0.0390660080826224</v>
      </c>
      <c r="AB1501" s="267">
        <v>0.0218303946263644</v>
      </c>
      <c r="AC1501" s="268">
        <v>0.0322309417040359</v>
      </c>
      <c r="AD1501" s="269">
        <v>0.017235613456258</v>
      </c>
      <c r="AE1501" s="270">
        <v>24701</v>
      </c>
      <c r="AF1501" s="271">
        <v>599</v>
      </c>
      <c r="AG1501" s="271">
        <v>0</v>
      </c>
      <c r="AH1501" s="271">
        <v>26156</v>
      </c>
      <c r="AI1501" s="271">
        <v>604</v>
      </c>
      <c r="AJ1501" s="271">
        <v>0</v>
      </c>
      <c r="AK1501" s="268">
        <v>0.0242500303631432</v>
      </c>
      <c r="AL1501" s="268">
        <v>0.0230922159351583</v>
      </c>
      <c r="AM1501" s="269">
        <v>0.00115781442798491</v>
      </c>
    </row>
    <row r="1502" spans="1:39">
      <c r="A1502" s="279" t="s">
        <v>1972</v>
      </c>
      <c r="B1502" s="280" t="s">
        <v>3375</v>
      </c>
      <c r="C1502" s="262" t="s">
        <v>2442</v>
      </c>
      <c r="D1502" s="280" t="s">
        <v>2443</v>
      </c>
      <c r="E1502" s="263">
        <v>1192</v>
      </c>
      <c r="F1502" s="263">
        <v>31</v>
      </c>
      <c r="G1502" s="263">
        <v>20</v>
      </c>
      <c r="H1502" s="263">
        <v>1</v>
      </c>
      <c r="I1502" s="263">
        <v>0</v>
      </c>
      <c r="J1502" s="264">
        <v>1596</v>
      </c>
      <c r="K1502" s="264">
        <v>45</v>
      </c>
      <c r="L1502" s="264">
        <v>45</v>
      </c>
      <c r="M1502" s="264">
        <v>0</v>
      </c>
      <c r="N1502" s="264">
        <v>0</v>
      </c>
      <c r="O1502" s="264">
        <v>1935</v>
      </c>
      <c r="P1502" s="264">
        <v>35</v>
      </c>
      <c r="Q1502" s="264">
        <v>35</v>
      </c>
      <c r="R1502" s="264">
        <v>8</v>
      </c>
      <c r="S1502" s="264">
        <v>0</v>
      </c>
      <c r="T1502" s="265">
        <v>0.015</v>
      </c>
      <c r="U1502" s="266">
        <v>53059</v>
      </c>
      <c r="V1502" s="266">
        <v>1117</v>
      </c>
      <c r="W1502" s="266">
        <v>1106</v>
      </c>
      <c r="X1502" s="266">
        <v>0</v>
      </c>
      <c r="Y1502" s="264">
        <v>995</v>
      </c>
      <c r="Z1502" s="267">
        <v>0.0210520364122957</v>
      </c>
      <c r="AA1502" s="267">
        <v>0.026006711409396</v>
      </c>
      <c r="AB1502" s="267">
        <v>0.0281954887218045</v>
      </c>
      <c r="AC1502" s="268">
        <v>0.0180878552971576</v>
      </c>
      <c r="AD1502" s="269">
        <v>-0.00218877731240854</v>
      </c>
      <c r="AE1502" s="270">
        <v>12491</v>
      </c>
      <c r="AF1502" s="271">
        <v>260</v>
      </c>
      <c r="AG1502" s="271">
        <v>0</v>
      </c>
      <c r="AH1502" s="271">
        <v>13249</v>
      </c>
      <c r="AI1502" s="271">
        <v>281</v>
      </c>
      <c r="AJ1502" s="271">
        <v>0</v>
      </c>
      <c r="AK1502" s="268">
        <v>0.0208149867904892</v>
      </c>
      <c r="AL1502" s="268">
        <v>0.0212091478602159</v>
      </c>
      <c r="AM1502" s="269">
        <v>-0.000394161069726711</v>
      </c>
    </row>
    <row r="1503" spans="1:39">
      <c r="A1503" s="279" t="s">
        <v>1972</v>
      </c>
      <c r="B1503" s="280" t="s">
        <v>3374</v>
      </c>
      <c r="C1503" s="262" t="s">
        <v>2444</v>
      </c>
      <c r="D1503" s="280" t="s">
        <v>2445</v>
      </c>
      <c r="E1503" s="263">
        <v>0</v>
      </c>
      <c r="F1503" s="263">
        <v>0</v>
      </c>
      <c r="G1503" s="263">
        <v>0</v>
      </c>
      <c r="H1503" s="263">
        <v>0</v>
      </c>
      <c r="I1503" s="263">
        <v>0</v>
      </c>
      <c r="J1503" s="264">
        <v>48</v>
      </c>
      <c r="K1503" s="264">
        <v>0</v>
      </c>
      <c r="L1503" s="264">
        <v>0</v>
      </c>
      <c r="M1503" s="264">
        <v>0</v>
      </c>
      <c r="N1503" s="264">
        <v>0</v>
      </c>
      <c r="O1503" s="264">
        <v>0</v>
      </c>
      <c r="P1503" s="264">
        <v>0</v>
      </c>
      <c r="Q1503" s="264">
        <v>0</v>
      </c>
      <c r="R1503" s="264">
        <v>0</v>
      </c>
      <c r="S1503" s="264">
        <v>0</v>
      </c>
      <c r="T1503" s="265">
        <v>0.015</v>
      </c>
      <c r="U1503" s="266">
        <v>210</v>
      </c>
      <c r="V1503" s="266">
        <v>4</v>
      </c>
      <c r="W1503" s="266">
        <v>4</v>
      </c>
      <c r="X1503" s="266">
        <v>0</v>
      </c>
      <c r="Y1503" s="264">
        <v>4</v>
      </c>
      <c r="Z1503" s="267">
        <v>0.019047619047619</v>
      </c>
      <c r="AA1503" s="267">
        <v>0</v>
      </c>
      <c r="AB1503" s="267">
        <v>0</v>
      </c>
      <c r="AC1503" s="268">
        <v>0</v>
      </c>
      <c r="AD1503" s="269">
        <v>0</v>
      </c>
      <c r="AE1503" s="270">
        <v>77</v>
      </c>
      <c r="AF1503" s="271">
        <v>0</v>
      </c>
      <c r="AG1503" s="271">
        <v>0</v>
      </c>
      <c r="AH1503" s="271">
        <v>29</v>
      </c>
      <c r="AI1503" s="271">
        <v>0</v>
      </c>
      <c r="AJ1503" s="271">
        <v>0</v>
      </c>
      <c r="AK1503" s="268">
        <v>0</v>
      </c>
      <c r="AL1503" s="268">
        <v>0</v>
      </c>
      <c r="AM1503" s="269">
        <v>0</v>
      </c>
    </row>
    <row r="1504" spans="1:39">
      <c r="A1504" s="279" t="s">
        <v>1972</v>
      </c>
      <c r="B1504" s="280" t="s">
        <v>3374</v>
      </c>
      <c r="C1504" s="262" t="s">
        <v>2446</v>
      </c>
      <c r="D1504" s="280" t="s">
        <v>2447</v>
      </c>
      <c r="E1504" s="263">
        <v>2974</v>
      </c>
      <c r="F1504" s="263">
        <v>39</v>
      </c>
      <c r="G1504" s="263">
        <v>28</v>
      </c>
      <c r="H1504" s="263">
        <v>0</v>
      </c>
      <c r="I1504" s="263">
        <v>0</v>
      </c>
      <c r="J1504" s="264">
        <v>4213</v>
      </c>
      <c r="K1504" s="264">
        <v>102</v>
      </c>
      <c r="L1504" s="264">
        <v>102</v>
      </c>
      <c r="M1504" s="264">
        <v>0</v>
      </c>
      <c r="N1504" s="264">
        <v>0</v>
      </c>
      <c r="O1504" s="264">
        <v>4548</v>
      </c>
      <c r="P1504" s="264">
        <v>60</v>
      </c>
      <c r="Q1504" s="264">
        <v>60</v>
      </c>
      <c r="R1504" s="264">
        <v>11</v>
      </c>
      <c r="S1504" s="264">
        <v>0</v>
      </c>
      <c r="T1504" s="265">
        <v>0.015</v>
      </c>
      <c r="U1504" s="266">
        <v>131206</v>
      </c>
      <c r="V1504" s="266">
        <v>1966</v>
      </c>
      <c r="W1504" s="266">
        <v>1954</v>
      </c>
      <c r="X1504" s="266">
        <v>4</v>
      </c>
      <c r="Y1504" s="264">
        <v>1731</v>
      </c>
      <c r="Z1504" s="267">
        <v>0.014953584439736</v>
      </c>
      <c r="AA1504" s="267">
        <v>0.0131136516476126</v>
      </c>
      <c r="AB1504" s="267">
        <v>0.0242107761690007</v>
      </c>
      <c r="AC1504" s="268">
        <v>0.0131926121372032</v>
      </c>
      <c r="AD1504" s="269">
        <v>-0.0110971245213881</v>
      </c>
      <c r="AE1504" s="270">
        <v>30513</v>
      </c>
      <c r="AF1504" s="271">
        <v>438</v>
      </c>
      <c r="AG1504" s="271">
        <v>0</v>
      </c>
      <c r="AH1504" s="271">
        <v>31602</v>
      </c>
      <c r="AI1504" s="271">
        <v>498</v>
      </c>
      <c r="AJ1504" s="271">
        <v>2</v>
      </c>
      <c r="AK1504" s="268">
        <v>0.0143545374102841</v>
      </c>
      <c r="AL1504" s="268">
        <v>0.015695209163977</v>
      </c>
      <c r="AM1504" s="269">
        <v>-0.00134067175369282</v>
      </c>
    </row>
    <row r="1505" spans="1:39">
      <c r="A1505" s="279" t="s">
        <v>1972</v>
      </c>
      <c r="B1505" s="280" t="s">
        <v>3374</v>
      </c>
      <c r="C1505" s="262" t="s">
        <v>2448</v>
      </c>
      <c r="D1505" s="280" t="s">
        <v>2449</v>
      </c>
      <c r="E1505" s="263">
        <v>3459</v>
      </c>
      <c r="F1505" s="263">
        <v>94</v>
      </c>
      <c r="G1505" s="263">
        <v>52</v>
      </c>
      <c r="H1505" s="263">
        <v>0</v>
      </c>
      <c r="I1505" s="263">
        <v>0</v>
      </c>
      <c r="J1505" s="264">
        <v>4914</v>
      </c>
      <c r="K1505" s="264">
        <v>92</v>
      </c>
      <c r="L1505" s="264">
        <v>92</v>
      </c>
      <c r="M1505" s="264">
        <v>1</v>
      </c>
      <c r="N1505" s="264">
        <v>0</v>
      </c>
      <c r="O1505" s="264">
        <v>5023</v>
      </c>
      <c r="P1505" s="264">
        <v>121</v>
      </c>
      <c r="Q1505" s="264">
        <v>121</v>
      </c>
      <c r="R1505" s="264">
        <v>18</v>
      </c>
      <c r="S1505" s="264">
        <v>0</v>
      </c>
      <c r="T1505" s="265">
        <v>0.015</v>
      </c>
      <c r="U1505" s="266">
        <v>154229</v>
      </c>
      <c r="V1505" s="266">
        <v>3093</v>
      </c>
      <c r="W1505" s="266">
        <v>3050</v>
      </c>
      <c r="X1505" s="266">
        <v>5</v>
      </c>
      <c r="Y1505" s="264">
        <v>2701</v>
      </c>
      <c r="Z1505" s="267">
        <v>0.0200221748179655</v>
      </c>
      <c r="AA1505" s="267">
        <v>0.0271754842440012</v>
      </c>
      <c r="AB1505" s="267">
        <v>0.0187220187220187</v>
      </c>
      <c r="AC1505" s="268">
        <v>0.0240891897272546</v>
      </c>
      <c r="AD1505" s="269">
        <v>0.00845346552198243</v>
      </c>
      <c r="AE1505" s="270">
        <v>35294</v>
      </c>
      <c r="AF1505" s="271">
        <v>730</v>
      </c>
      <c r="AG1505" s="271">
        <v>0</v>
      </c>
      <c r="AH1505" s="271">
        <v>36387</v>
      </c>
      <c r="AI1505" s="271">
        <v>751</v>
      </c>
      <c r="AJ1505" s="271">
        <v>0</v>
      </c>
      <c r="AK1505" s="268">
        <v>0.0206834022780076</v>
      </c>
      <c r="AL1505" s="268">
        <v>0.020639239288757</v>
      </c>
      <c r="AM1505" s="269">
        <v>4.41629892506193e-5</v>
      </c>
    </row>
    <row r="1506" spans="1:39">
      <c r="A1506" s="279" t="s">
        <v>1972</v>
      </c>
      <c r="B1506" s="280" t="s">
        <v>3374</v>
      </c>
      <c r="C1506" s="262" t="s">
        <v>2450</v>
      </c>
      <c r="D1506" s="280" t="s">
        <v>2451</v>
      </c>
      <c r="E1506" s="263">
        <v>6179</v>
      </c>
      <c r="F1506" s="263">
        <v>136</v>
      </c>
      <c r="G1506" s="263">
        <v>97</v>
      </c>
      <c r="H1506" s="263">
        <v>7</v>
      </c>
      <c r="I1506" s="263">
        <v>0</v>
      </c>
      <c r="J1506" s="264">
        <v>8216</v>
      </c>
      <c r="K1506" s="264">
        <v>151</v>
      </c>
      <c r="L1506" s="264">
        <v>151</v>
      </c>
      <c r="M1506" s="264">
        <v>5</v>
      </c>
      <c r="N1506" s="264">
        <v>0</v>
      </c>
      <c r="O1506" s="264">
        <v>8210</v>
      </c>
      <c r="P1506" s="264">
        <v>157</v>
      </c>
      <c r="Q1506" s="264">
        <v>157</v>
      </c>
      <c r="R1506" s="264">
        <v>32</v>
      </c>
      <c r="S1506" s="264">
        <v>0</v>
      </c>
      <c r="T1506" s="265">
        <v>0.015</v>
      </c>
      <c r="U1506" s="266">
        <v>260922</v>
      </c>
      <c r="V1506" s="266">
        <v>4816</v>
      </c>
      <c r="W1506" s="266">
        <v>4776</v>
      </c>
      <c r="X1506" s="266">
        <v>0</v>
      </c>
      <c r="Y1506" s="264">
        <v>4269</v>
      </c>
      <c r="Z1506" s="267">
        <v>0.0184576233510398</v>
      </c>
      <c r="AA1506" s="267">
        <v>0.0220100339860819</v>
      </c>
      <c r="AB1506" s="267">
        <v>0.0183787731256086</v>
      </c>
      <c r="AC1506" s="268">
        <v>0.0191230207064555</v>
      </c>
      <c r="AD1506" s="269">
        <v>0.00363126086047332</v>
      </c>
      <c r="AE1506" s="270">
        <v>59914</v>
      </c>
      <c r="AF1506" s="271">
        <v>1148</v>
      </c>
      <c r="AG1506" s="271">
        <v>0</v>
      </c>
      <c r="AH1506" s="271">
        <v>62233</v>
      </c>
      <c r="AI1506" s="271">
        <v>1184</v>
      </c>
      <c r="AJ1506" s="271">
        <v>0</v>
      </c>
      <c r="AK1506" s="268">
        <v>0.019160797142571</v>
      </c>
      <c r="AL1506" s="268">
        <v>0.0190252759789822</v>
      </c>
      <c r="AM1506" s="269">
        <v>0.000135521163588805</v>
      </c>
    </row>
    <row r="1507" spans="1:39">
      <c r="A1507" s="279" t="s">
        <v>1972</v>
      </c>
      <c r="B1507" s="280" t="s">
        <v>3374</v>
      </c>
      <c r="C1507" s="262" t="s">
        <v>2452</v>
      </c>
      <c r="D1507" s="280" t="s">
        <v>2453</v>
      </c>
      <c r="E1507" s="263">
        <v>4683</v>
      </c>
      <c r="F1507" s="263">
        <v>173</v>
      </c>
      <c r="G1507" s="263">
        <v>125</v>
      </c>
      <c r="H1507" s="263">
        <v>3</v>
      </c>
      <c r="I1507" s="263">
        <v>0</v>
      </c>
      <c r="J1507" s="264">
        <v>6725</v>
      </c>
      <c r="K1507" s="264">
        <v>143</v>
      </c>
      <c r="L1507" s="264">
        <v>143</v>
      </c>
      <c r="M1507" s="264">
        <v>0</v>
      </c>
      <c r="N1507" s="264">
        <v>0</v>
      </c>
      <c r="O1507" s="264">
        <v>6280</v>
      </c>
      <c r="P1507" s="264">
        <v>159</v>
      </c>
      <c r="Q1507" s="264">
        <v>159</v>
      </c>
      <c r="R1507" s="264">
        <v>21</v>
      </c>
      <c r="S1507" s="264">
        <v>0</v>
      </c>
      <c r="T1507" s="265">
        <v>0.015</v>
      </c>
      <c r="U1507" s="266">
        <v>204001</v>
      </c>
      <c r="V1507" s="266">
        <v>4412</v>
      </c>
      <c r="W1507" s="266">
        <v>4364</v>
      </c>
      <c r="X1507" s="266">
        <v>0</v>
      </c>
      <c r="Y1507" s="264">
        <v>3865</v>
      </c>
      <c r="Z1507" s="267">
        <v>0.0216273449639953</v>
      </c>
      <c r="AA1507" s="267">
        <v>0.0369421311125347</v>
      </c>
      <c r="AB1507" s="267">
        <v>0.0212639405204461</v>
      </c>
      <c r="AC1507" s="268">
        <v>0.0253184713375796</v>
      </c>
      <c r="AD1507" s="269">
        <v>0.0156781905920886</v>
      </c>
      <c r="AE1507" s="270">
        <v>46394</v>
      </c>
      <c r="AF1507" s="271">
        <v>1100</v>
      </c>
      <c r="AG1507" s="271">
        <v>0</v>
      </c>
      <c r="AH1507" s="271">
        <v>47054</v>
      </c>
      <c r="AI1507" s="271">
        <v>1031</v>
      </c>
      <c r="AJ1507" s="271">
        <v>0</v>
      </c>
      <c r="AK1507" s="268">
        <v>0.0237099624951502</v>
      </c>
      <c r="AL1507" s="268">
        <v>0.0219109958770774</v>
      </c>
      <c r="AM1507" s="269">
        <v>0.00179896661807284</v>
      </c>
    </row>
    <row r="1508" spans="1:39">
      <c r="A1508" s="279" t="s">
        <v>1972</v>
      </c>
      <c r="B1508" s="280" t="s">
        <v>3374</v>
      </c>
      <c r="C1508" s="262" t="s">
        <v>2454</v>
      </c>
      <c r="D1508" s="280" t="s">
        <v>2455</v>
      </c>
      <c r="E1508" s="263">
        <v>1131</v>
      </c>
      <c r="F1508" s="263">
        <v>52</v>
      </c>
      <c r="G1508" s="263">
        <v>40</v>
      </c>
      <c r="H1508" s="263">
        <v>0</v>
      </c>
      <c r="I1508" s="263">
        <v>0</v>
      </c>
      <c r="J1508" s="264">
        <v>1861</v>
      </c>
      <c r="K1508" s="264">
        <v>14</v>
      </c>
      <c r="L1508" s="264">
        <v>14</v>
      </c>
      <c r="M1508" s="264">
        <v>0</v>
      </c>
      <c r="N1508" s="264">
        <v>0</v>
      </c>
      <c r="O1508" s="264">
        <v>1865</v>
      </c>
      <c r="P1508" s="264">
        <v>37</v>
      </c>
      <c r="Q1508" s="264">
        <v>37</v>
      </c>
      <c r="R1508" s="264">
        <v>4</v>
      </c>
      <c r="S1508" s="264">
        <v>0</v>
      </c>
      <c r="T1508" s="265">
        <v>0.015</v>
      </c>
      <c r="U1508" s="266">
        <v>59908</v>
      </c>
      <c r="V1508" s="266">
        <v>1318</v>
      </c>
      <c r="W1508" s="266">
        <v>1306</v>
      </c>
      <c r="X1508" s="266">
        <v>2</v>
      </c>
      <c r="Y1508" s="264">
        <v>1196</v>
      </c>
      <c r="Z1508" s="267">
        <v>0.0219670160913401</v>
      </c>
      <c r="AA1508" s="267">
        <v>0.0459770114942529</v>
      </c>
      <c r="AB1508" s="267">
        <v>0.00752283718430951</v>
      </c>
      <c r="AC1508" s="268">
        <v>0.0198391420911528</v>
      </c>
      <c r="AD1508" s="269">
        <v>0.0384541743099434</v>
      </c>
      <c r="AE1508" s="270">
        <v>13315</v>
      </c>
      <c r="AF1508" s="271">
        <v>273</v>
      </c>
      <c r="AG1508" s="271">
        <v>0</v>
      </c>
      <c r="AH1508" s="271">
        <v>14312</v>
      </c>
      <c r="AI1508" s="271">
        <v>328</v>
      </c>
      <c r="AJ1508" s="271">
        <v>0</v>
      </c>
      <c r="AK1508" s="268">
        <v>0.0205031918888472</v>
      </c>
      <c r="AL1508" s="268">
        <v>0.0229178311906093</v>
      </c>
      <c r="AM1508" s="269">
        <v>-0.00241463930176211</v>
      </c>
    </row>
    <row r="1509" spans="1:39">
      <c r="A1509" s="279" t="s">
        <v>1972</v>
      </c>
      <c r="B1509" s="280" t="s">
        <v>3374</v>
      </c>
      <c r="C1509" s="262" t="s">
        <v>2456</v>
      </c>
      <c r="D1509" s="280" t="s">
        <v>2457</v>
      </c>
      <c r="E1509" s="263">
        <v>968</v>
      </c>
      <c r="F1509" s="263">
        <v>34</v>
      </c>
      <c r="G1509" s="263">
        <v>22</v>
      </c>
      <c r="H1509" s="263">
        <v>0</v>
      </c>
      <c r="I1509" s="263">
        <v>0</v>
      </c>
      <c r="J1509" s="264">
        <v>1458</v>
      </c>
      <c r="K1509" s="264">
        <v>26</v>
      </c>
      <c r="L1509" s="264">
        <v>26</v>
      </c>
      <c r="M1509" s="264">
        <v>0</v>
      </c>
      <c r="N1509" s="264">
        <v>0</v>
      </c>
      <c r="O1509" s="264">
        <v>1544</v>
      </c>
      <c r="P1509" s="264">
        <v>32</v>
      </c>
      <c r="Q1509" s="264">
        <v>32</v>
      </c>
      <c r="R1509" s="264">
        <v>13</v>
      </c>
      <c r="S1509" s="264">
        <v>0</v>
      </c>
      <c r="T1509" s="265">
        <v>0.015</v>
      </c>
      <c r="U1509" s="266">
        <v>45887</v>
      </c>
      <c r="V1509" s="266">
        <v>1130</v>
      </c>
      <c r="W1509" s="266">
        <v>1118</v>
      </c>
      <c r="X1509" s="266">
        <v>0</v>
      </c>
      <c r="Y1509" s="264">
        <v>1027</v>
      </c>
      <c r="Z1509" s="267">
        <v>0.0246257109856822</v>
      </c>
      <c r="AA1509" s="267">
        <v>0.0351239669421488</v>
      </c>
      <c r="AB1509" s="267">
        <v>0.0178326474622771</v>
      </c>
      <c r="AC1509" s="268">
        <v>0.0207253886010363</v>
      </c>
      <c r="AD1509" s="269">
        <v>0.0172913194798717</v>
      </c>
      <c r="AE1509" s="270">
        <v>10400</v>
      </c>
      <c r="AF1509" s="271">
        <v>233</v>
      </c>
      <c r="AG1509" s="271">
        <v>0</v>
      </c>
      <c r="AH1509" s="271">
        <v>11055</v>
      </c>
      <c r="AI1509" s="271">
        <v>274</v>
      </c>
      <c r="AJ1509" s="271">
        <v>0</v>
      </c>
      <c r="AK1509" s="268">
        <v>0.0224038461538462</v>
      </c>
      <c r="AL1509" s="268">
        <v>0.0247851650836725</v>
      </c>
      <c r="AM1509" s="269">
        <v>-0.00238131892982639</v>
      </c>
    </row>
    <row r="1510" spans="1:39">
      <c r="A1510" s="279" t="s">
        <v>1972</v>
      </c>
      <c r="B1510" s="280" t="s">
        <v>3374</v>
      </c>
      <c r="C1510" s="262" t="s">
        <v>2458</v>
      </c>
      <c r="D1510" s="280" t="s">
        <v>2459</v>
      </c>
      <c r="E1510" s="263">
        <v>854</v>
      </c>
      <c r="F1510" s="263">
        <v>17</v>
      </c>
      <c r="G1510" s="263">
        <v>12</v>
      </c>
      <c r="H1510" s="263">
        <v>0</v>
      </c>
      <c r="I1510" s="263">
        <v>0</v>
      </c>
      <c r="J1510" s="264">
        <v>1415</v>
      </c>
      <c r="K1510" s="264">
        <v>35</v>
      </c>
      <c r="L1510" s="264">
        <v>35</v>
      </c>
      <c r="M1510" s="264">
        <v>0</v>
      </c>
      <c r="N1510" s="264">
        <v>0</v>
      </c>
      <c r="O1510" s="264">
        <v>1043</v>
      </c>
      <c r="P1510" s="264">
        <v>22</v>
      </c>
      <c r="Q1510" s="264">
        <v>22</v>
      </c>
      <c r="R1510" s="264">
        <v>8</v>
      </c>
      <c r="S1510" s="264">
        <v>0</v>
      </c>
      <c r="T1510" s="265">
        <v>0.015</v>
      </c>
      <c r="U1510" s="266">
        <v>38110</v>
      </c>
      <c r="V1510" s="266">
        <v>906</v>
      </c>
      <c r="W1510" s="266">
        <v>901</v>
      </c>
      <c r="X1510" s="266">
        <v>0</v>
      </c>
      <c r="Y1510" s="264">
        <v>813</v>
      </c>
      <c r="Z1510" s="267">
        <v>0.0237732878509578</v>
      </c>
      <c r="AA1510" s="267">
        <v>0.0199063231850117</v>
      </c>
      <c r="AB1510" s="267">
        <v>0.0247349823321555</v>
      </c>
      <c r="AC1510" s="268">
        <v>0.0210930009587728</v>
      </c>
      <c r="AD1510" s="269">
        <v>-0.00482865914714376</v>
      </c>
      <c r="AE1510" s="270">
        <v>8802</v>
      </c>
      <c r="AF1510" s="271">
        <v>210</v>
      </c>
      <c r="AG1510" s="271">
        <v>0</v>
      </c>
      <c r="AH1510" s="271">
        <v>9377</v>
      </c>
      <c r="AI1510" s="271">
        <v>211</v>
      </c>
      <c r="AJ1510" s="271">
        <v>0</v>
      </c>
      <c r="AK1510" s="268">
        <v>0.0238582140422631</v>
      </c>
      <c r="AL1510" s="268">
        <v>0.0225018662685294</v>
      </c>
      <c r="AM1510" s="269">
        <v>0.00135634777373374</v>
      </c>
    </row>
    <row r="1511" spans="1:39">
      <c r="A1511" s="279" t="s">
        <v>1972</v>
      </c>
      <c r="B1511" s="280" t="s">
        <v>3374</v>
      </c>
      <c r="C1511" s="262" t="s">
        <v>2460</v>
      </c>
      <c r="D1511" s="280" t="s">
        <v>2461</v>
      </c>
      <c r="E1511" s="263">
        <v>3011</v>
      </c>
      <c r="F1511" s="263">
        <v>51</v>
      </c>
      <c r="G1511" s="263">
        <v>33</v>
      </c>
      <c r="H1511" s="263">
        <v>0</v>
      </c>
      <c r="I1511" s="263">
        <v>0</v>
      </c>
      <c r="J1511" s="264">
        <v>4493</v>
      </c>
      <c r="K1511" s="264">
        <v>91</v>
      </c>
      <c r="L1511" s="264">
        <v>90</v>
      </c>
      <c r="M1511" s="264">
        <v>1</v>
      </c>
      <c r="N1511" s="264">
        <v>0</v>
      </c>
      <c r="O1511" s="264">
        <v>4955</v>
      </c>
      <c r="P1511" s="264">
        <v>73</v>
      </c>
      <c r="Q1511" s="264">
        <v>73</v>
      </c>
      <c r="R1511" s="264">
        <v>21</v>
      </c>
      <c r="S1511" s="264">
        <v>0</v>
      </c>
      <c r="T1511" s="265">
        <v>0.015</v>
      </c>
      <c r="U1511" s="266">
        <v>143924</v>
      </c>
      <c r="V1511" s="266">
        <v>2027</v>
      </c>
      <c r="W1511" s="266">
        <v>2008</v>
      </c>
      <c r="X1511" s="266">
        <v>1</v>
      </c>
      <c r="Y1511" s="264">
        <v>1803</v>
      </c>
      <c r="Z1511" s="267">
        <v>0.0140768739056724</v>
      </c>
      <c r="AA1511" s="267">
        <v>0.0169378943872468</v>
      </c>
      <c r="AB1511" s="267">
        <v>0.0202537280213666</v>
      </c>
      <c r="AC1511" s="268">
        <v>0.0147325933400605</v>
      </c>
      <c r="AD1511" s="269">
        <v>-0.00331583363411981</v>
      </c>
      <c r="AE1511" s="270">
        <v>33687</v>
      </c>
      <c r="AF1511" s="271">
        <v>488</v>
      </c>
      <c r="AG1511" s="271">
        <v>0</v>
      </c>
      <c r="AH1511" s="271">
        <v>34024</v>
      </c>
      <c r="AI1511" s="271">
        <v>464</v>
      </c>
      <c r="AJ1511" s="271">
        <v>1</v>
      </c>
      <c r="AK1511" s="268">
        <v>0.014486300353252</v>
      </c>
      <c r="AL1511" s="268">
        <v>0.0136080413825535</v>
      </c>
      <c r="AM1511" s="269">
        <v>0.000878258970698504</v>
      </c>
    </row>
    <row r="1512" spans="1:39">
      <c r="A1512" s="279" t="s">
        <v>1972</v>
      </c>
      <c r="B1512" s="280" t="s">
        <v>3374</v>
      </c>
      <c r="C1512" s="262" t="s">
        <v>2462</v>
      </c>
      <c r="D1512" s="280" t="s">
        <v>2463</v>
      </c>
      <c r="E1512" s="263">
        <v>1947</v>
      </c>
      <c r="F1512" s="263">
        <v>46</v>
      </c>
      <c r="G1512" s="263">
        <v>30</v>
      </c>
      <c r="H1512" s="263">
        <v>0</v>
      </c>
      <c r="I1512" s="263">
        <v>0</v>
      </c>
      <c r="J1512" s="264">
        <v>2959</v>
      </c>
      <c r="K1512" s="264">
        <v>44</v>
      </c>
      <c r="L1512" s="264">
        <v>44</v>
      </c>
      <c r="M1512" s="264">
        <v>0</v>
      </c>
      <c r="N1512" s="264">
        <v>0</v>
      </c>
      <c r="O1512" s="264">
        <v>3295</v>
      </c>
      <c r="P1512" s="264">
        <v>63</v>
      </c>
      <c r="Q1512" s="264">
        <v>63</v>
      </c>
      <c r="R1512" s="264">
        <v>15</v>
      </c>
      <c r="S1512" s="264">
        <v>0</v>
      </c>
      <c r="T1512" s="265">
        <v>0.015</v>
      </c>
      <c r="U1512" s="266">
        <v>93809</v>
      </c>
      <c r="V1512" s="266">
        <v>1559</v>
      </c>
      <c r="W1512" s="266">
        <v>1542</v>
      </c>
      <c r="X1512" s="266">
        <v>1</v>
      </c>
      <c r="Y1512" s="264">
        <v>1400</v>
      </c>
      <c r="Z1512" s="267">
        <v>0.0166082145636346</v>
      </c>
      <c r="AA1512" s="267">
        <v>0.0236260914227016</v>
      </c>
      <c r="AB1512" s="267">
        <v>0.0148698884758364</v>
      </c>
      <c r="AC1512" s="268">
        <v>0.0191198786039454</v>
      </c>
      <c r="AD1512" s="269">
        <v>0.00875620294686516</v>
      </c>
      <c r="AE1512" s="270">
        <v>22155</v>
      </c>
      <c r="AF1512" s="271">
        <v>360</v>
      </c>
      <c r="AG1512" s="271">
        <v>0</v>
      </c>
      <c r="AH1512" s="271">
        <v>22735</v>
      </c>
      <c r="AI1512" s="271">
        <v>407</v>
      </c>
      <c r="AJ1512" s="271">
        <v>1</v>
      </c>
      <c r="AK1512" s="268">
        <v>0.016249153689912</v>
      </c>
      <c r="AL1512" s="268">
        <v>0.0178579283043765</v>
      </c>
      <c r="AM1512" s="269">
        <v>-0.00160877461446453</v>
      </c>
    </row>
    <row r="1513" spans="1:39">
      <c r="A1513" s="279" t="s">
        <v>1972</v>
      </c>
      <c r="B1513" s="280" t="s">
        <v>3374</v>
      </c>
      <c r="C1513" s="262" t="s">
        <v>2464</v>
      </c>
      <c r="D1513" s="280" t="s">
        <v>2465</v>
      </c>
      <c r="E1513" s="263">
        <v>2293</v>
      </c>
      <c r="F1513" s="263">
        <v>62</v>
      </c>
      <c r="G1513" s="263">
        <v>50</v>
      </c>
      <c r="H1513" s="263">
        <v>0</v>
      </c>
      <c r="I1513" s="263">
        <v>0</v>
      </c>
      <c r="J1513" s="264">
        <v>3589</v>
      </c>
      <c r="K1513" s="264">
        <v>106</v>
      </c>
      <c r="L1513" s="264">
        <v>106</v>
      </c>
      <c r="M1513" s="264">
        <v>14</v>
      </c>
      <c r="N1513" s="264">
        <v>0</v>
      </c>
      <c r="O1513" s="264">
        <v>3798</v>
      </c>
      <c r="P1513" s="264">
        <v>125</v>
      </c>
      <c r="Q1513" s="264">
        <v>125</v>
      </c>
      <c r="R1513" s="264">
        <v>58</v>
      </c>
      <c r="S1513" s="264">
        <v>0</v>
      </c>
      <c r="T1513" s="265">
        <v>0.015</v>
      </c>
      <c r="U1513" s="266">
        <v>116938</v>
      </c>
      <c r="V1513" s="266">
        <v>3192</v>
      </c>
      <c r="W1513" s="266">
        <v>3180</v>
      </c>
      <c r="X1513" s="266">
        <v>0</v>
      </c>
      <c r="Y1513" s="264">
        <v>2924</v>
      </c>
      <c r="Z1513" s="267">
        <v>0.0272965161025501</v>
      </c>
      <c r="AA1513" s="267">
        <v>0.0270388137810728</v>
      </c>
      <c r="AB1513" s="267">
        <v>0.0295346893285038</v>
      </c>
      <c r="AC1513" s="268">
        <v>0.0329120589784097</v>
      </c>
      <c r="AD1513" s="269">
        <v>-0.00249587554743093</v>
      </c>
      <c r="AE1513" s="270">
        <v>25728</v>
      </c>
      <c r="AF1513" s="271">
        <v>688</v>
      </c>
      <c r="AG1513" s="271">
        <v>0</v>
      </c>
      <c r="AH1513" s="271">
        <v>28185</v>
      </c>
      <c r="AI1513" s="271">
        <v>810</v>
      </c>
      <c r="AJ1513" s="271">
        <v>0</v>
      </c>
      <c r="AK1513" s="268">
        <v>0.0267412935323383</v>
      </c>
      <c r="AL1513" s="268">
        <v>0.028738690792975</v>
      </c>
      <c r="AM1513" s="269">
        <v>-0.00199739726063668</v>
      </c>
    </row>
    <row r="1514" spans="1:39">
      <c r="A1514" s="279" t="s">
        <v>1972</v>
      </c>
      <c r="B1514" s="280" t="s">
        <v>3374</v>
      </c>
      <c r="C1514" s="262" t="s">
        <v>2466</v>
      </c>
      <c r="D1514" s="280" t="s">
        <v>2467</v>
      </c>
      <c r="E1514" s="263">
        <v>9</v>
      </c>
      <c r="F1514" s="263">
        <v>0</v>
      </c>
      <c r="G1514" s="263">
        <v>0</v>
      </c>
      <c r="H1514" s="263">
        <v>0</v>
      </c>
      <c r="I1514" s="263">
        <v>0</v>
      </c>
      <c r="J1514" s="264">
        <v>83</v>
      </c>
      <c r="K1514" s="264">
        <v>0</v>
      </c>
      <c r="L1514" s="264">
        <v>0</v>
      </c>
      <c r="M1514" s="264">
        <v>0</v>
      </c>
      <c r="N1514" s="264">
        <v>0</v>
      </c>
      <c r="O1514" s="264">
        <v>0</v>
      </c>
      <c r="P1514" s="264">
        <v>0</v>
      </c>
      <c r="Q1514" s="264">
        <v>0</v>
      </c>
      <c r="R1514" s="264">
        <v>0</v>
      </c>
      <c r="S1514" s="264">
        <v>0</v>
      </c>
      <c r="T1514" s="265">
        <v>0.015</v>
      </c>
      <c r="U1514" s="266">
        <v>467</v>
      </c>
      <c r="V1514" s="266">
        <v>0</v>
      </c>
      <c r="W1514" s="266">
        <v>0</v>
      </c>
      <c r="X1514" s="266">
        <v>0</v>
      </c>
      <c r="Y1514" s="264">
        <v>0</v>
      </c>
      <c r="Z1514" s="267">
        <v>0</v>
      </c>
      <c r="AA1514" s="267">
        <v>0</v>
      </c>
      <c r="AB1514" s="267">
        <v>0</v>
      </c>
      <c r="AC1514" s="268">
        <v>0</v>
      </c>
      <c r="AD1514" s="269">
        <v>0</v>
      </c>
      <c r="AE1514" s="270">
        <v>122</v>
      </c>
      <c r="AF1514" s="271">
        <v>0</v>
      </c>
      <c r="AG1514" s="271">
        <v>0</v>
      </c>
      <c r="AH1514" s="271">
        <v>109</v>
      </c>
      <c r="AI1514" s="271">
        <v>0</v>
      </c>
      <c r="AJ1514" s="271">
        <v>0</v>
      </c>
      <c r="AK1514" s="268">
        <v>0</v>
      </c>
      <c r="AL1514" s="268">
        <v>0</v>
      </c>
      <c r="AM1514" s="269">
        <v>0</v>
      </c>
    </row>
    <row r="1515" spans="1:39">
      <c r="A1515" s="279" t="s">
        <v>1972</v>
      </c>
      <c r="B1515" s="280" t="s">
        <v>3374</v>
      </c>
      <c r="C1515" s="262" t="s">
        <v>2468</v>
      </c>
      <c r="D1515" s="280" t="s">
        <v>2469</v>
      </c>
      <c r="E1515" s="263">
        <v>1305</v>
      </c>
      <c r="F1515" s="263">
        <v>19</v>
      </c>
      <c r="G1515" s="263">
        <v>10</v>
      </c>
      <c r="H1515" s="263">
        <v>0</v>
      </c>
      <c r="I1515" s="263">
        <v>0</v>
      </c>
      <c r="J1515" s="264">
        <v>1840</v>
      </c>
      <c r="K1515" s="264">
        <v>31</v>
      </c>
      <c r="L1515" s="264">
        <v>31</v>
      </c>
      <c r="M1515" s="264">
        <v>2</v>
      </c>
      <c r="N1515" s="264">
        <v>0</v>
      </c>
      <c r="O1515" s="264">
        <v>2090</v>
      </c>
      <c r="P1515" s="264">
        <v>28</v>
      </c>
      <c r="Q1515" s="264">
        <v>28</v>
      </c>
      <c r="R1515" s="264">
        <v>8</v>
      </c>
      <c r="S1515" s="264">
        <v>0</v>
      </c>
      <c r="T1515" s="265">
        <v>0.015</v>
      </c>
      <c r="U1515" s="266">
        <v>59402</v>
      </c>
      <c r="V1515" s="266">
        <v>973</v>
      </c>
      <c r="W1515" s="266">
        <v>964</v>
      </c>
      <c r="X1515" s="266">
        <v>0</v>
      </c>
      <c r="Y1515" s="264">
        <v>879</v>
      </c>
      <c r="Z1515" s="267">
        <v>0.0163799198680179</v>
      </c>
      <c r="AA1515" s="267">
        <v>0.0145593869731801</v>
      </c>
      <c r="AB1515" s="267">
        <v>0.0168478260869565</v>
      </c>
      <c r="AC1515" s="268">
        <v>0.0133971291866029</v>
      </c>
      <c r="AD1515" s="269">
        <v>-0.00228843911377644</v>
      </c>
      <c r="AE1515" s="270">
        <v>13854</v>
      </c>
      <c r="AF1515" s="271">
        <v>192</v>
      </c>
      <c r="AG1515" s="271">
        <v>0</v>
      </c>
      <c r="AH1515" s="271">
        <v>14106</v>
      </c>
      <c r="AI1515" s="271">
        <v>261</v>
      </c>
      <c r="AJ1515" s="271">
        <v>0</v>
      </c>
      <c r="AK1515" s="268">
        <v>0.0138588133391078</v>
      </c>
      <c r="AL1515" s="268">
        <v>0.0185027647809443</v>
      </c>
      <c r="AM1515" s="269">
        <v>-0.00464395144183644</v>
      </c>
    </row>
    <row r="1516" spans="1:39">
      <c r="A1516" s="279" t="s">
        <v>1972</v>
      </c>
      <c r="B1516" s="280" t="s">
        <v>3375</v>
      </c>
      <c r="C1516" s="262" t="s">
        <v>2470</v>
      </c>
      <c r="D1516" s="280" t="s">
        <v>2471</v>
      </c>
      <c r="E1516" s="263">
        <v>3744</v>
      </c>
      <c r="F1516" s="263">
        <v>84</v>
      </c>
      <c r="G1516" s="263">
        <v>53</v>
      </c>
      <c r="H1516" s="263">
        <v>0</v>
      </c>
      <c r="I1516" s="263">
        <v>0</v>
      </c>
      <c r="J1516" s="264">
        <v>4972</v>
      </c>
      <c r="K1516" s="264">
        <v>87</v>
      </c>
      <c r="L1516" s="264">
        <v>87</v>
      </c>
      <c r="M1516" s="264">
        <v>0</v>
      </c>
      <c r="N1516" s="264">
        <v>0</v>
      </c>
      <c r="O1516" s="264">
        <v>4876</v>
      </c>
      <c r="P1516" s="264">
        <v>120</v>
      </c>
      <c r="Q1516" s="264">
        <v>120</v>
      </c>
      <c r="R1516" s="264">
        <v>11</v>
      </c>
      <c r="S1516" s="264">
        <v>0</v>
      </c>
      <c r="T1516" s="265">
        <v>0.015</v>
      </c>
      <c r="U1516" s="266">
        <v>152117</v>
      </c>
      <c r="V1516" s="266">
        <v>2971</v>
      </c>
      <c r="W1516" s="266">
        <v>2940</v>
      </c>
      <c r="X1516" s="266">
        <v>4</v>
      </c>
      <c r="Y1516" s="264">
        <v>2611</v>
      </c>
      <c r="Z1516" s="267">
        <v>0.019504723337957</v>
      </c>
      <c r="AA1516" s="267">
        <v>0.0224358974358974</v>
      </c>
      <c r="AB1516" s="267">
        <v>0.0174979887369268</v>
      </c>
      <c r="AC1516" s="268">
        <v>0.0246103363412633</v>
      </c>
      <c r="AD1516" s="269">
        <v>0.00493790869897065</v>
      </c>
      <c r="AE1516" s="270">
        <v>34722</v>
      </c>
      <c r="AF1516" s="271">
        <v>712</v>
      </c>
      <c r="AG1516" s="271">
        <v>0</v>
      </c>
      <c r="AH1516" s="271">
        <v>36785</v>
      </c>
      <c r="AI1516" s="271">
        <v>685</v>
      </c>
      <c r="AJ1516" s="271">
        <v>2</v>
      </c>
      <c r="AK1516" s="268">
        <v>0.0205057312366799</v>
      </c>
      <c r="AL1516" s="268">
        <v>0.0185673508223461</v>
      </c>
      <c r="AM1516" s="269">
        <v>0.00193838041433385</v>
      </c>
    </row>
    <row r="1517" spans="1:39">
      <c r="A1517" s="279" t="s">
        <v>1972</v>
      </c>
      <c r="B1517" s="280" t="s">
        <v>3375</v>
      </c>
      <c r="C1517" s="262" t="s">
        <v>2472</v>
      </c>
      <c r="D1517" s="280" t="s">
        <v>2473</v>
      </c>
      <c r="E1517" s="263">
        <v>2593</v>
      </c>
      <c r="F1517" s="263">
        <v>86</v>
      </c>
      <c r="G1517" s="263">
        <v>68</v>
      </c>
      <c r="H1517" s="263">
        <v>0</v>
      </c>
      <c r="I1517" s="263">
        <v>0</v>
      </c>
      <c r="J1517" s="264">
        <v>3592</v>
      </c>
      <c r="K1517" s="264">
        <v>85</v>
      </c>
      <c r="L1517" s="264">
        <v>85</v>
      </c>
      <c r="M1517" s="264">
        <v>0</v>
      </c>
      <c r="N1517" s="264">
        <v>0</v>
      </c>
      <c r="O1517" s="264">
        <v>3664</v>
      </c>
      <c r="P1517" s="264">
        <v>97</v>
      </c>
      <c r="Q1517" s="264">
        <v>97</v>
      </c>
      <c r="R1517" s="264">
        <v>16</v>
      </c>
      <c r="S1517" s="264">
        <v>0</v>
      </c>
      <c r="T1517" s="265">
        <v>0.015</v>
      </c>
      <c r="U1517" s="266">
        <v>107608</v>
      </c>
      <c r="V1517" s="266">
        <v>2326</v>
      </c>
      <c r="W1517" s="266">
        <v>2308</v>
      </c>
      <c r="X1517" s="266">
        <v>74</v>
      </c>
      <c r="Y1517" s="264">
        <v>1947</v>
      </c>
      <c r="Z1517" s="267">
        <v>0.020927812058583</v>
      </c>
      <c r="AA1517" s="267">
        <v>0.0331662167373698</v>
      </c>
      <c r="AB1517" s="267">
        <v>0.0236636971046771</v>
      </c>
      <c r="AC1517" s="268">
        <v>0.0264737991266376</v>
      </c>
      <c r="AD1517" s="269">
        <v>0.00950251963269278</v>
      </c>
      <c r="AE1517" s="270">
        <v>25356</v>
      </c>
      <c r="AF1517" s="271">
        <v>573</v>
      </c>
      <c r="AG1517" s="271">
        <v>8</v>
      </c>
      <c r="AH1517" s="271">
        <v>26071</v>
      </c>
      <c r="AI1517" s="271">
        <v>465</v>
      </c>
      <c r="AJ1517" s="271">
        <v>11</v>
      </c>
      <c r="AK1517" s="268">
        <v>0.0222826944312983</v>
      </c>
      <c r="AL1517" s="268">
        <v>0.0174139848874228</v>
      </c>
      <c r="AM1517" s="269">
        <v>0.00486870954387551</v>
      </c>
    </row>
    <row r="1518" spans="1:39">
      <c r="A1518" s="279" t="s">
        <v>1972</v>
      </c>
      <c r="B1518" s="280" t="s">
        <v>3375</v>
      </c>
      <c r="C1518" s="262" t="s">
        <v>2474</v>
      </c>
      <c r="D1518" s="280" t="s">
        <v>2475</v>
      </c>
      <c r="E1518" s="263">
        <v>2553</v>
      </c>
      <c r="F1518" s="263">
        <v>96</v>
      </c>
      <c r="G1518" s="263">
        <v>65</v>
      </c>
      <c r="H1518" s="263">
        <v>0</v>
      </c>
      <c r="I1518" s="263">
        <v>0</v>
      </c>
      <c r="J1518" s="264">
        <v>3606</v>
      </c>
      <c r="K1518" s="264">
        <v>69</v>
      </c>
      <c r="L1518" s="264">
        <v>69</v>
      </c>
      <c r="M1518" s="264">
        <v>0</v>
      </c>
      <c r="N1518" s="264">
        <v>0</v>
      </c>
      <c r="O1518" s="264">
        <v>3463</v>
      </c>
      <c r="P1518" s="264">
        <v>82</v>
      </c>
      <c r="Q1518" s="264">
        <v>82</v>
      </c>
      <c r="R1518" s="264">
        <v>17</v>
      </c>
      <c r="S1518" s="264">
        <v>0</v>
      </c>
      <c r="T1518" s="265">
        <v>0.015</v>
      </c>
      <c r="U1518" s="266">
        <v>104550</v>
      </c>
      <c r="V1518" s="266">
        <v>2196</v>
      </c>
      <c r="W1518" s="266">
        <v>2165</v>
      </c>
      <c r="X1518" s="266">
        <v>0</v>
      </c>
      <c r="Y1518" s="264">
        <v>1917</v>
      </c>
      <c r="Z1518" s="267">
        <v>0.0210043041606887</v>
      </c>
      <c r="AA1518" s="267">
        <v>0.0376028202115159</v>
      </c>
      <c r="AB1518" s="267">
        <v>0.019134775374376</v>
      </c>
      <c r="AC1518" s="268">
        <v>0.0236788911348542</v>
      </c>
      <c r="AD1518" s="269">
        <v>0.0184680448371398</v>
      </c>
      <c r="AE1518" s="270">
        <v>24964</v>
      </c>
      <c r="AF1518" s="271">
        <v>534</v>
      </c>
      <c r="AG1518" s="271">
        <v>0</v>
      </c>
      <c r="AH1518" s="271">
        <v>25682</v>
      </c>
      <c r="AI1518" s="271">
        <v>506</v>
      </c>
      <c r="AJ1518" s="271">
        <v>0</v>
      </c>
      <c r="AK1518" s="268">
        <v>0.0213908027559686</v>
      </c>
      <c r="AL1518" s="268">
        <v>0.0197025153804221</v>
      </c>
      <c r="AM1518" s="269">
        <v>0.00168828737554651</v>
      </c>
    </row>
    <row r="1519" spans="1:39">
      <c r="A1519" s="279" t="s">
        <v>1972</v>
      </c>
      <c r="B1519" s="280" t="s">
        <v>3375</v>
      </c>
      <c r="C1519" s="262" t="s">
        <v>2476</v>
      </c>
      <c r="D1519" s="280" t="s">
        <v>2477</v>
      </c>
      <c r="E1519" s="263">
        <v>1739</v>
      </c>
      <c r="F1519" s="263">
        <v>54</v>
      </c>
      <c r="G1519" s="263">
        <v>35</v>
      </c>
      <c r="H1519" s="263">
        <v>0</v>
      </c>
      <c r="I1519" s="263">
        <v>0</v>
      </c>
      <c r="J1519" s="264">
        <v>2422</v>
      </c>
      <c r="K1519" s="264">
        <v>59</v>
      </c>
      <c r="L1519" s="264">
        <v>59</v>
      </c>
      <c r="M1519" s="264">
        <v>0</v>
      </c>
      <c r="N1519" s="264">
        <v>0</v>
      </c>
      <c r="O1519" s="264">
        <v>2415</v>
      </c>
      <c r="P1519" s="264">
        <v>47</v>
      </c>
      <c r="Q1519" s="264">
        <v>47</v>
      </c>
      <c r="R1519" s="264">
        <v>16</v>
      </c>
      <c r="S1519" s="264">
        <v>1</v>
      </c>
      <c r="T1519" s="265">
        <v>0.015</v>
      </c>
      <c r="U1519" s="266">
        <v>72280</v>
      </c>
      <c r="V1519" s="266">
        <v>1718</v>
      </c>
      <c r="W1519" s="266">
        <v>1699</v>
      </c>
      <c r="X1519" s="266">
        <v>2</v>
      </c>
      <c r="Y1519" s="264">
        <v>1518</v>
      </c>
      <c r="Z1519" s="267">
        <v>0.0237410071942446</v>
      </c>
      <c r="AA1519" s="267">
        <v>0.0310523289246693</v>
      </c>
      <c r="AB1519" s="267">
        <v>0.0243600330305533</v>
      </c>
      <c r="AC1519" s="268">
        <v>0.019047619047619</v>
      </c>
      <c r="AD1519" s="269">
        <v>0.00669229589411609</v>
      </c>
      <c r="AE1519" s="270">
        <v>16896</v>
      </c>
      <c r="AF1519" s="271">
        <v>430</v>
      </c>
      <c r="AG1519" s="271">
        <v>1</v>
      </c>
      <c r="AH1519" s="271">
        <v>17815</v>
      </c>
      <c r="AI1519" s="271">
        <v>386</v>
      </c>
      <c r="AJ1519" s="271">
        <v>0</v>
      </c>
      <c r="AK1519" s="268">
        <v>0.025390625</v>
      </c>
      <c r="AL1519" s="268">
        <v>0.021667134437272</v>
      </c>
      <c r="AM1519" s="269">
        <v>0.00372349056272804</v>
      </c>
    </row>
    <row r="1520" spans="1:39">
      <c r="A1520" s="279" t="s">
        <v>1972</v>
      </c>
      <c r="B1520" s="280" t="s">
        <v>3375</v>
      </c>
      <c r="C1520" s="262" t="s">
        <v>2478</v>
      </c>
      <c r="D1520" s="280" t="s">
        <v>2479</v>
      </c>
      <c r="E1520" s="263">
        <v>2417</v>
      </c>
      <c r="F1520" s="263">
        <v>79</v>
      </c>
      <c r="G1520" s="263">
        <v>57</v>
      </c>
      <c r="H1520" s="263">
        <v>0</v>
      </c>
      <c r="I1520" s="263">
        <v>0</v>
      </c>
      <c r="J1520" s="264">
        <v>3346</v>
      </c>
      <c r="K1520" s="264">
        <v>67</v>
      </c>
      <c r="L1520" s="264">
        <v>67</v>
      </c>
      <c r="M1520" s="264">
        <v>0</v>
      </c>
      <c r="N1520" s="264">
        <v>0</v>
      </c>
      <c r="O1520" s="264">
        <v>3253</v>
      </c>
      <c r="P1520" s="264">
        <v>71</v>
      </c>
      <c r="Q1520" s="264">
        <v>71</v>
      </c>
      <c r="R1520" s="264">
        <v>13</v>
      </c>
      <c r="S1520" s="264">
        <v>0</v>
      </c>
      <c r="T1520" s="265">
        <v>0.015</v>
      </c>
      <c r="U1520" s="266">
        <v>99433</v>
      </c>
      <c r="V1520" s="266">
        <v>2145</v>
      </c>
      <c r="W1520" s="266">
        <v>2123</v>
      </c>
      <c r="X1520" s="266">
        <v>8</v>
      </c>
      <c r="Y1520" s="264">
        <v>1877</v>
      </c>
      <c r="Z1520" s="267">
        <v>0.0214918588396206</v>
      </c>
      <c r="AA1520" s="267">
        <v>0.0326851468762929</v>
      </c>
      <c r="AB1520" s="267">
        <v>0.0200239091452481</v>
      </c>
      <c r="AC1520" s="268">
        <v>0.021826006762988</v>
      </c>
      <c r="AD1520" s="269">
        <v>0.0126612377310449</v>
      </c>
      <c r="AE1520" s="270">
        <v>22951</v>
      </c>
      <c r="AF1520" s="271">
        <v>461</v>
      </c>
      <c r="AG1520" s="271">
        <v>0</v>
      </c>
      <c r="AH1520" s="271">
        <v>24607</v>
      </c>
      <c r="AI1520" s="271">
        <v>529</v>
      </c>
      <c r="AJ1520" s="271">
        <v>3</v>
      </c>
      <c r="AK1520" s="268">
        <v>0.0200862707507298</v>
      </c>
      <c r="AL1520" s="268">
        <v>0.0213760312106311</v>
      </c>
      <c r="AM1520" s="269">
        <v>-0.00128976045990131</v>
      </c>
    </row>
    <row r="1521" spans="1:39">
      <c r="A1521" s="279" t="s">
        <v>1972</v>
      </c>
      <c r="B1521" s="280" t="s">
        <v>3375</v>
      </c>
      <c r="C1521" s="262" t="s">
        <v>2480</v>
      </c>
      <c r="D1521" s="280" t="s">
        <v>2481</v>
      </c>
      <c r="E1521" s="263">
        <v>1325</v>
      </c>
      <c r="F1521" s="263">
        <v>59</v>
      </c>
      <c r="G1521" s="263">
        <v>46</v>
      </c>
      <c r="H1521" s="263">
        <v>0</v>
      </c>
      <c r="I1521" s="263">
        <v>0</v>
      </c>
      <c r="J1521" s="264">
        <v>1779</v>
      </c>
      <c r="K1521" s="264">
        <v>32</v>
      </c>
      <c r="L1521" s="264">
        <v>32</v>
      </c>
      <c r="M1521" s="264">
        <v>0</v>
      </c>
      <c r="N1521" s="264">
        <v>0</v>
      </c>
      <c r="O1521" s="264">
        <v>1718</v>
      </c>
      <c r="P1521" s="264">
        <v>43</v>
      </c>
      <c r="Q1521" s="264">
        <v>43</v>
      </c>
      <c r="R1521" s="264">
        <v>9</v>
      </c>
      <c r="S1521" s="264">
        <v>0</v>
      </c>
      <c r="T1521" s="265">
        <v>0.015</v>
      </c>
      <c r="U1521" s="266">
        <v>53216</v>
      </c>
      <c r="V1521" s="266">
        <v>1036</v>
      </c>
      <c r="W1521" s="266">
        <v>1023</v>
      </c>
      <c r="X1521" s="266">
        <v>0</v>
      </c>
      <c r="Y1521" s="264">
        <v>877</v>
      </c>
      <c r="Z1521" s="267">
        <v>0.0194678292242934</v>
      </c>
      <c r="AA1521" s="267">
        <v>0.0445283018867925</v>
      </c>
      <c r="AB1521" s="267">
        <v>0.0179876335019674</v>
      </c>
      <c r="AC1521" s="268">
        <v>0.0250291036088475</v>
      </c>
      <c r="AD1521" s="269">
        <v>0.0265406683848251</v>
      </c>
      <c r="AE1521" s="270">
        <v>12336</v>
      </c>
      <c r="AF1521" s="271">
        <v>288</v>
      </c>
      <c r="AG1521" s="271">
        <v>0</v>
      </c>
      <c r="AH1521" s="271">
        <v>13080</v>
      </c>
      <c r="AI1521" s="271">
        <v>239</v>
      </c>
      <c r="AJ1521" s="271">
        <v>0</v>
      </c>
      <c r="AK1521" s="268">
        <v>0.0233463035019455</v>
      </c>
      <c r="AL1521" s="268">
        <v>0.0182721712538226</v>
      </c>
      <c r="AM1521" s="269">
        <v>0.0050741322481229</v>
      </c>
    </row>
    <row r="1522" spans="1:39">
      <c r="A1522" s="279" t="s">
        <v>1972</v>
      </c>
      <c r="B1522" s="280" t="s">
        <v>3375</v>
      </c>
      <c r="C1522" s="262" t="s">
        <v>2482</v>
      </c>
      <c r="D1522" s="280" t="s">
        <v>2483</v>
      </c>
      <c r="E1522" s="263">
        <v>1006</v>
      </c>
      <c r="F1522" s="263">
        <v>20</v>
      </c>
      <c r="G1522" s="263">
        <v>15</v>
      </c>
      <c r="H1522" s="263">
        <v>0</v>
      </c>
      <c r="I1522" s="263">
        <v>0</v>
      </c>
      <c r="J1522" s="264">
        <v>1518</v>
      </c>
      <c r="K1522" s="264">
        <v>45</v>
      </c>
      <c r="L1522" s="264">
        <v>45</v>
      </c>
      <c r="M1522" s="264">
        <v>0</v>
      </c>
      <c r="N1522" s="264">
        <v>0</v>
      </c>
      <c r="O1522" s="264">
        <v>1587</v>
      </c>
      <c r="P1522" s="264">
        <v>33</v>
      </c>
      <c r="Q1522" s="264">
        <v>33</v>
      </c>
      <c r="R1522" s="264">
        <v>4</v>
      </c>
      <c r="S1522" s="264">
        <v>0</v>
      </c>
      <c r="T1522" s="265">
        <v>0.015</v>
      </c>
      <c r="U1522" s="266">
        <v>46930</v>
      </c>
      <c r="V1522" s="266">
        <v>1018</v>
      </c>
      <c r="W1522" s="266">
        <v>1013</v>
      </c>
      <c r="X1522" s="266">
        <v>0</v>
      </c>
      <c r="Y1522" s="264">
        <v>909</v>
      </c>
      <c r="Z1522" s="267">
        <v>0.0216918815256765</v>
      </c>
      <c r="AA1522" s="267">
        <v>0.0198807157057654</v>
      </c>
      <c r="AB1522" s="267">
        <v>0.0296442687747036</v>
      </c>
      <c r="AC1522" s="268">
        <v>0.0207939508506616</v>
      </c>
      <c r="AD1522" s="269">
        <v>-0.00976355306893815</v>
      </c>
      <c r="AE1522" s="270">
        <v>11317</v>
      </c>
      <c r="AF1522" s="271">
        <v>240</v>
      </c>
      <c r="AG1522" s="271">
        <v>0</v>
      </c>
      <c r="AH1522" s="271">
        <v>11504</v>
      </c>
      <c r="AI1522" s="271">
        <v>249</v>
      </c>
      <c r="AJ1522" s="271">
        <v>0</v>
      </c>
      <c r="AK1522" s="268">
        <v>0.0212070336661659</v>
      </c>
      <c r="AL1522" s="268">
        <v>0.021644645340751</v>
      </c>
      <c r="AM1522" s="269">
        <v>-0.000437611674585097</v>
      </c>
    </row>
    <row r="1523" spans="1:39">
      <c r="A1523" s="279" t="s">
        <v>1972</v>
      </c>
      <c r="B1523" s="280" t="s">
        <v>3375</v>
      </c>
      <c r="C1523" s="262" t="s">
        <v>2484</v>
      </c>
      <c r="D1523" s="280" t="s">
        <v>2485</v>
      </c>
      <c r="E1523" s="263">
        <v>1635</v>
      </c>
      <c r="F1523" s="263">
        <v>35</v>
      </c>
      <c r="G1523" s="263">
        <v>30</v>
      </c>
      <c r="H1523" s="263">
        <v>0</v>
      </c>
      <c r="I1523" s="263">
        <v>0</v>
      </c>
      <c r="J1523" s="264">
        <v>2233</v>
      </c>
      <c r="K1523" s="264">
        <v>54</v>
      </c>
      <c r="L1523" s="264">
        <v>54</v>
      </c>
      <c r="M1523" s="264">
        <v>2</v>
      </c>
      <c r="N1523" s="264">
        <v>0</v>
      </c>
      <c r="O1523" s="264">
        <v>2241</v>
      </c>
      <c r="P1523" s="264">
        <v>45</v>
      </c>
      <c r="Q1523" s="264">
        <v>45</v>
      </c>
      <c r="R1523" s="264">
        <v>13</v>
      </c>
      <c r="S1523" s="264">
        <v>0</v>
      </c>
      <c r="T1523" s="265">
        <v>0.015</v>
      </c>
      <c r="U1523" s="266">
        <v>68114</v>
      </c>
      <c r="V1523" s="266">
        <v>1327</v>
      </c>
      <c r="W1523" s="266">
        <v>1321</v>
      </c>
      <c r="X1523" s="266">
        <v>9</v>
      </c>
      <c r="Y1523" s="264">
        <v>1165</v>
      </c>
      <c r="Z1523" s="267">
        <v>0.0193499133805091</v>
      </c>
      <c r="AA1523" s="267">
        <v>0.0214067278287462</v>
      </c>
      <c r="AB1523" s="267">
        <v>0.0241827138378863</v>
      </c>
      <c r="AC1523" s="268">
        <v>0.0200803212851406</v>
      </c>
      <c r="AD1523" s="269">
        <v>-0.00277598600914008</v>
      </c>
      <c r="AE1523" s="270">
        <v>15632</v>
      </c>
      <c r="AF1523" s="271">
        <v>292</v>
      </c>
      <c r="AG1523" s="271">
        <v>0</v>
      </c>
      <c r="AH1523" s="271">
        <v>16813</v>
      </c>
      <c r="AI1523" s="271">
        <v>311</v>
      </c>
      <c r="AJ1523" s="271">
        <v>1</v>
      </c>
      <c r="AK1523" s="268">
        <v>0.0186796315250768</v>
      </c>
      <c r="AL1523" s="268">
        <v>0.0184381133646583</v>
      </c>
      <c r="AM1523" s="269">
        <v>0.000241518160418466</v>
      </c>
    </row>
    <row r="1524" spans="1:39">
      <c r="A1524" s="279" t="s">
        <v>1972</v>
      </c>
      <c r="B1524" s="280" t="s">
        <v>3376</v>
      </c>
      <c r="C1524" s="262" t="s">
        <v>2486</v>
      </c>
      <c r="D1524" s="280" t="s">
        <v>2487</v>
      </c>
      <c r="E1524" s="263">
        <v>1708</v>
      </c>
      <c r="F1524" s="263">
        <v>39</v>
      </c>
      <c r="G1524" s="263">
        <v>28</v>
      </c>
      <c r="H1524" s="263">
        <v>0</v>
      </c>
      <c r="I1524" s="263">
        <v>0</v>
      </c>
      <c r="J1524" s="264">
        <v>2028</v>
      </c>
      <c r="K1524" s="264">
        <v>78</v>
      </c>
      <c r="L1524" s="264">
        <v>78</v>
      </c>
      <c r="M1524" s="264">
        <v>1</v>
      </c>
      <c r="N1524" s="264">
        <v>0</v>
      </c>
      <c r="O1524" s="264">
        <v>2460</v>
      </c>
      <c r="P1524" s="264">
        <v>55</v>
      </c>
      <c r="Q1524" s="264">
        <v>55</v>
      </c>
      <c r="R1524" s="264">
        <v>11</v>
      </c>
      <c r="S1524" s="264">
        <v>0</v>
      </c>
      <c r="T1524" s="265">
        <v>0.015</v>
      </c>
      <c r="U1524" s="266">
        <v>70924</v>
      </c>
      <c r="V1524" s="266">
        <v>1958</v>
      </c>
      <c r="W1524" s="266">
        <v>1947</v>
      </c>
      <c r="X1524" s="266">
        <v>1</v>
      </c>
      <c r="Y1524" s="264">
        <v>1762</v>
      </c>
      <c r="Z1524" s="267">
        <v>0.0275929163611753</v>
      </c>
      <c r="AA1524" s="267">
        <v>0.0228337236533958</v>
      </c>
      <c r="AB1524" s="267">
        <v>0.0384615384615385</v>
      </c>
      <c r="AC1524" s="268">
        <v>0.0223577235772358</v>
      </c>
      <c r="AD1524" s="269">
        <v>-0.0156278148081427</v>
      </c>
      <c r="AE1524" s="270">
        <v>16040</v>
      </c>
      <c r="AF1524" s="271">
        <v>444</v>
      </c>
      <c r="AG1524" s="271">
        <v>0</v>
      </c>
      <c r="AH1524" s="271">
        <v>16922</v>
      </c>
      <c r="AI1524" s="271">
        <v>498</v>
      </c>
      <c r="AJ1524" s="271">
        <v>0</v>
      </c>
      <c r="AK1524" s="268">
        <v>0.0276807980049875</v>
      </c>
      <c r="AL1524" s="268">
        <v>0.0294291454910767</v>
      </c>
      <c r="AM1524" s="269">
        <v>-0.00174834748608917</v>
      </c>
    </row>
    <row r="1525" spans="1:39">
      <c r="A1525" s="279" t="s">
        <v>1972</v>
      </c>
      <c r="B1525" s="280" t="s">
        <v>3376</v>
      </c>
      <c r="C1525" s="262" t="s">
        <v>2488</v>
      </c>
      <c r="D1525" s="280" t="s">
        <v>2489</v>
      </c>
      <c r="E1525" s="263">
        <v>2307</v>
      </c>
      <c r="F1525" s="263">
        <v>34</v>
      </c>
      <c r="G1525" s="263">
        <v>23</v>
      </c>
      <c r="H1525" s="263">
        <v>0</v>
      </c>
      <c r="I1525" s="263">
        <v>0</v>
      </c>
      <c r="J1525" s="264">
        <v>2605</v>
      </c>
      <c r="K1525" s="264">
        <v>47</v>
      </c>
      <c r="L1525" s="264">
        <v>47</v>
      </c>
      <c r="M1525" s="264">
        <v>0</v>
      </c>
      <c r="N1525" s="264">
        <v>0</v>
      </c>
      <c r="O1525" s="264">
        <v>3432</v>
      </c>
      <c r="P1525" s="264">
        <v>49</v>
      </c>
      <c r="Q1525" s="264">
        <v>49</v>
      </c>
      <c r="R1525" s="264">
        <v>15</v>
      </c>
      <c r="S1525" s="264">
        <v>0</v>
      </c>
      <c r="T1525" s="265">
        <v>0.015</v>
      </c>
      <c r="U1525" s="266">
        <v>93834</v>
      </c>
      <c r="V1525" s="266">
        <v>1476</v>
      </c>
      <c r="W1525" s="266">
        <v>1465</v>
      </c>
      <c r="X1525" s="266">
        <v>0</v>
      </c>
      <c r="Y1525" s="264">
        <v>1333</v>
      </c>
      <c r="Z1525" s="267">
        <v>0.0157299060042202</v>
      </c>
      <c r="AA1525" s="267">
        <v>0.0147377546597313</v>
      </c>
      <c r="AB1525" s="267">
        <v>0.018042226487524</v>
      </c>
      <c r="AC1525" s="268">
        <v>0.0142773892773893</v>
      </c>
      <c r="AD1525" s="269">
        <v>-0.00330447182779274</v>
      </c>
      <c r="AE1525" s="270">
        <v>21804</v>
      </c>
      <c r="AF1525" s="271">
        <v>314</v>
      </c>
      <c r="AG1525" s="271">
        <v>0</v>
      </c>
      <c r="AH1525" s="271">
        <v>22519</v>
      </c>
      <c r="AI1525" s="271">
        <v>318</v>
      </c>
      <c r="AJ1525" s="271">
        <v>0</v>
      </c>
      <c r="AK1525" s="268">
        <v>0.014401027334434</v>
      </c>
      <c r="AL1525" s="268">
        <v>0.0141214085883032</v>
      </c>
      <c r="AM1525" s="269">
        <v>0.000279618746130838</v>
      </c>
    </row>
    <row r="1526" spans="1:39">
      <c r="A1526" s="279" t="s">
        <v>1972</v>
      </c>
      <c r="B1526" s="280" t="s">
        <v>3376</v>
      </c>
      <c r="C1526" s="262" t="s">
        <v>2490</v>
      </c>
      <c r="D1526" s="280" t="s">
        <v>2491</v>
      </c>
      <c r="E1526" s="263">
        <v>3107</v>
      </c>
      <c r="F1526" s="263">
        <v>81</v>
      </c>
      <c r="G1526" s="263">
        <v>47</v>
      </c>
      <c r="H1526" s="263">
        <v>1</v>
      </c>
      <c r="I1526" s="263">
        <v>0</v>
      </c>
      <c r="J1526" s="264">
        <v>3533</v>
      </c>
      <c r="K1526" s="264">
        <v>122</v>
      </c>
      <c r="L1526" s="264">
        <v>121</v>
      </c>
      <c r="M1526" s="264">
        <v>0</v>
      </c>
      <c r="N1526" s="264">
        <v>0</v>
      </c>
      <c r="O1526" s="264">
        <v>4832</v>
      </c>
      <c r="P1526" s="264">
        <v>152</v>
      </c>
      <c r="Q1526" s="264">
        <v>152</v>
      </c>
      <c r="R1526" s="264">
        <v>3</v>
      </c>
      <c r="S1526" s="264">
        <v>0</v>
      </c>
      <c r="T1526" s="265">
        <v>0.015</v>
      </c>
      <c r="U1526" s="266">
        <v>135907</v>
      </c>
      <c r="V1526" s="266">
        <v>3791</v>
      </c>
      <c r="W1526" s="266">
        <v>3755</v>
      </c>
      <c r="X1526" s="266">
        <v>5</v>
      </c>
      <c r="Y1526" s="264">
        <v>3210</v>
      </c>
      <c r="Z1526" s="267">
        <v>0.0278572847609027</v>
      </c>
      <c r="AA1526" s="267">
        <v>0.026070164145478</v>
      </c>
      <c r="AB1526" s="267">
        <v>0.0345315595810926</v>
      </c>
      <c r="AC1526" s="268">
        <v>0.0314569536423841</v>
      </c>
      <c r="AD1526" s="269">
        <v>-0.00846139543561461</v>
      </c>
      <c r="AE1526" s="270">
        <v>30911</v>
      </c>
      <c r="AF1526" s="271">
        <v>992</v>
      </c>
      <c r="AG1526" s="271">
        <v>0</v>
      </c>
      <c r="AH1526" s="271">
        <v>32399</v>
      </c>
      <c r="AI1526" s="271">
        <v>966</v>
      </c>
      <c r="AJ1526" s="271">
        <v>3</v>
      </c>
      <c r="AK1526" s="268">
        <v>0.0320921354857494</v>
      </c>
      <c r="AL1526" s="268">
        <v>0.0297231396030742</v>
      </c>
      <c r="AM1526" s="269">
        <v>0.00236899588267524</v>
      </c>
    </row>
    <row r="1527" spans="1:39">
      <c r="A1527" s="279" t="s">
        <v>1972</v>
      </c>
      <c r="B1527" s="280" t="s">
        <v>3376</v>
      </c>
      <c r="C1527" s="262" t="s">
        <v>2492</v>
      </c>
      <c r="D1527" s="280" t="s">
        <v>2493</v>
      </c>
      <c r="E1527" s="263">
        <v>2386</v>
      </c>
      <c r="F1527" s="263">
        <v>67</v>
      </c>
      <c r="G1527" s="263">
        <v>42</v>
      </c>
      <c r="H1527" s="263">
        <v>0</v>
      </c>
      <c r="I1527" s="263">
        <v>0</v>
      </c>
      <c r="J1527" s="264">
        <v>3043</v>
      </c>
      <c r="K1527" s="264">
        <v>142</v>
      </c>
      <c r="L1527" s="264">
        <v>142</v>
      </c>
      <c r="M1527" s="264">
        <v>3</v>
      </c>
      <c r="N1527" s="264">
        <v>0</v>
      </c>
      <c r="O1527" s="264">
        <v>3710</v>
      </c>
      <c r="P1527" s="264">
        <v>160</v>
      </c>
      <c r="Q1527" s="264">
        <v>160</v>
      </c>
      <c r="R1527" s="264">
        <v>35</v>
      </c>
      <c r="S1527" s="264">
        <v>0</v>
      </c>
      <c r="T1527" s="265">
        <v>0.015</v>
      </c>
      <c r="U1527" s="266">
        <v>103810</v>
      </c>
      <c r="V1527" s="266">
        <v>3658</v>
      </c>
      <c r="W1527" s="266">
        <v>3633</v>
      </c>
      <c r="X1527" s="266">
        <v>4</v>
      </c>
      <c r="Y1527" s="264">
        <v>3238</v>
      </c>
      <c r="Z1527" s="267">
        <v>0.0351989211058665</v>
      </c>
      <c r="AA1527" s="267">
        <v>0.0280804694048617</v>
      </c>
      <c r="AB1527" s="267">
        <v>0.0466644758462044</v>
      </c>
      <c r="AC1527" s="268">
        <v>0.0431266846361186</v>
      </c>
      <c r="AD1527" s="269">
        <v>-0.0185840064413427</v>
      </c>
      <c r="AE1527" s="270">
        <v>24022</v>
      </c>
      <c r="AF1527" s="271">
        <v>866</v>
      </c>
      <c r="AG1527" s="271">
        <v>1</v>
      </c>
      <c r="AH1527" s="271">
        <v>24804</v>
      </c>
      <c r="AI1527" s="271">
        <v>878</v>
      </c>
      <c r="AJ1527" s="271">
        <v>0</v>
      </c>
      <c r="AK1527" s="268">
        <v>0.036008658729498</v>
      </c>
      <c r="AL1527" s="268">
        <v>0.035397516529592</v>
      </c>
      <c r="AM1527" s="269">
        <v>0.000611142199905962</v>
      </c>
    </row>
    <row r="1528" spans="1:39">
      <c r="A1528" s="279" t="s">
        <v>1972</v>
      </c>
      <c r="B1528" s="280" t="s">
        <v>3376</v>
      </c>
      <c r="C1528" s="262" t="s">
        <v>2494</v>
      </c>
      <c r="D1528" s="280" t="s">
        <v>2495</v>
      </c>
      <c r="E1528" s="263">
        <v>1017</v>
      </c>
      <c r="F1528" s="263">
        <v>38</v>
      </c>
      <c r="G1528" s="263">
        <v>22</v>
      </c>
      <c r="H1528" s="263">
        <v>0</v>
      </c>
      <c r="I1528" s="263">
        <v>0</v>
      </c>
      <c r="J1528" s="264">
        <v>1298</v>
      </c>
      <c r="K1528" s="264">
        <v>31</v>
      </c>
      <c r="L1528" s="264">
        <v>31</v>
      </c>
      <c r="M1528" s="264">
        <v>0</v>
      </c>
      <c r="N1528" s="264">
        <v>0</v>
      </c>
      <c r="O1528" s="264">
        <v>1428</v>
      </c>
      <c r="P1528" s="264">
        <v>8</v>
      </c>
      <c r="Q1528" s="264">
        <v>8</v>
      </c>
      <c r="R1528" s="264">
        <v>0</v>
      </c>
      <c r="S1528" s="264">
        <v>0</v>
      </c>
      <c r="T1528" s="265">
        <v>0.015</v>
      </c>
      <c r="U1528" s="266">
        <v>41028</v>
      </c>
      <c r="V1528" s="266">
        <v>1023</v>
      </c>
      <c r="W1528" s="266">
        <v>1007</v>
      </c>
      <c r="X1528" s="266">
        <v>1</v>
      </c>
      <c r="Y1528" s="264">
        <v>923</v>
      </c>
      <c r="Z1528" s="267">
        <v>0.0249098176854831</v>
      </c>
      <c r="AA1528" s="267">
        <v>0.0373647984267453</v>
      </c>
      <c r="AB1528" s="267">
        <v>0.0238828967642527</v>
      </c>
      <c r="AC1528" s="268">
        <v>0.00560224089635854</v>
      </c>
      <c r="AD1528" s="269">
        <v>0.0134819016624926</v>
      </c>
      <c r="AE1528" s="270">
        <v>9892</v>
      </c>
      <c r="AF1528" s="271">
        <v>215</v>
      </c>
      <c r="AG1528" s="271">
        <v>0</v>
      </c>
      <c r="AH1528" s="271">
        <v>10091</v>
      </c>
      <c r="AI1528" s="271">
        <v>275</v>
      </c>
      <c r="AJ1528" s="271">
        <v>0</v>
      </c>
      <c r="AK1528" s="268">
        <v>0.0217347351395067</v>
      </c>
      <c r="AL1528" s="268">
        <v>0.027252006738678</v>
      </c>
      <c r="AM1528" s="269">
        <v>-0.00551727159917136</v>
      </c>
    </row>
    <row r="1529" spans="1:39">
      <c r="A1529" s="279" t="s">
        <v>1972</v>
      </c>
      <c r="B1529" s="280" t="s">
        <v>3376</v>
      </c>
      <c r="C1529" s="262" t="s">
        <v>2496</v>
      </c>
      <c r="D1529" s="280" t="s">
        <v>2497</v>
      </c>
      <c r="E1529" s="263">
        <v>3574</v>
      </c>
      <c r="F1529" s="263">
        <v>59</v>
      </c>
      <c r="G1529" s="263">
        <v>45</v>
      </c>
      <c r="H1529" s="263">
        <v>1</v>
      </c>
      <c r="I1529" s="263">
        <v>0</v>
      </c>
      <c r="J1529" s="264">
        <v>4284</v>
      </c>
      <c r="K1529" s="264">
        <v>158</v>
      </c>
      <c r="L1529" s="264">
        <v>158</v>
      </c>
      <c r="M1529" s="264">
        <v>12</v>
      </c>
      <c r="N1529" s="264">
        <v>0</v>
      </c>
      <c r="O1529" s="264">
        <v>5436</v>
      </c>
      <c r="P1529" s="264">
        <v>130</v>
      </c>
      <c r="Q1529" s="264">
        <v>130</v>
      </c>
      <c r="R1529" s="264">
        <v>54</v>
      </c>
      <c r="S1529" s="264">
        <v>0</v>
      </c>
      <c r="T1529" s="265">
        <v>0.015</v>
      </c>
      <c r="U1529" s="266">
        <v>155092</v>
      </c>
      <c r="V1529" s="266">
        <v>3563</v>
      </c>
      <c r="W1529" s="266">
        <v>3548</v>
      </c>
      <c r="X1529" s="266">
        <v>0</v>
      </c>
      <c r="Y1529" s="264">
        <v>3221</v>
      </c>
      <c r="Z1529" s="267">
        <v>0.0229734609135223</v>
      </c>
      <c r="AA1529" s="267">
        <v>0.0165081141578064</v>
      </c>
      <c r="AB1529" s="267">
        <v>0.0368814192343604</v>
      </c>
      <c r="AC1529" s="268">
        <v>0.0239146431199411</v>
      </c>
      <c r="AD1529" s="269">
        <v>-0.020373305076554</v>
      </c>
      <c r="AE1529" s="270">
        <v>35434</v>
      </c>
      <c r="AF1529" s="271">
        <v>805</v>
      </c>
      <c r="AG1529" s="271">
        <v>0</v>
      </c>
      <c r="AH1529" s="271">
        <v>36838</v>
      </c>
      <c r="AI1529" s="271">
        <v>808</v>
      </c>
      <c r="AJ1529" s="271">
        <v>0</v>
      </c>
      <c r="AK1529" s="268">
        <v>0.022718293164757</v>
      </c>
      <c r="AL1529" s="268">
        <v>0.0219338726315218</v>
      </c>
      <c r="AM1529" s="269">
        <v>0.000784420533235217</v>
      </c>
    </row>
    <row r="1530" spans="1:39">
      <c r="A1530" s="279" t="s">
        <v>1972</v>
      </c>
      <c r="B1530" s="280" t="s">
        <v>3376</v>
      </c>
      <c r="C1530" s="262" t="s">
        <v>2498</v>
      </c>
      <c r="D1530" s="280" t="s">
        <v>2499</v>
      </c>
      <c r="E1530" s="263">
        <v>1380</v>
      </c>
      <c r="F1530" s="263">
        <v>2</v>
      </c>
      <c r="G1530" s="263">
        <v>2</v>
      </c>
      <c r="H1530" s="263">
        <v>0</v>
      </c>
      <c r="I1530" s="263">
        <v>0</v>
      </c>
      <c r="J1530" s="264">
        <v>2364</v>
      </c>
      <c r="K1530" s="264">
        <v>65</v>
      </c>
      <c r="L1530" s="264">
        <v>65</v>
      </c>
      <c r="M1530" s="264">
        <v>0</v>
      </c>
      <c r="N1530" s="264">
        <v>0</v>
      </c>
      <c r="O1530" s="264">
        <v>2144</v>
      </c>
      <c r="P1530" s="264">
        <v>83</v>
      </c>
      <c r="Q1530" s="264">
        <v>83</v>
      </c>
      <c r="R1530" s="264">
        <v>14</v>
      </c>
      <c r="S1530" s="264">
        <v>0</v>
      </c>
      <c r="T1530" s="265">
        <v>0.015</v>
      </c>
      <c r="U1530" s="266">
        <v>65875</v>
      </c>
      <c r="V1530" s="266">
        <v>1659</v>
      </c>
      <c r="W1530" s="266">
        <v>1659</v>
      </c>
      <c r="X1530" s="266">
        <v>11</v>
      </c>
      <c r="Y1530" s="264">
        <v>1477</v>
      </c>
      <c r="Z1530" s="267">
        <v>0.0250170777988615</v>
      </c>
      <c r="AA1530" s="267">
        <v>0.00144927536231884</v>
      </c>
      <c r="AB1530" s="267">
        <v>0.0274957698815567</v>
      </c>
      <c r="AC1530" s="268">
        <v>0.0387126865671642</v>
      </c>
      <c r="AD1530" s="269">
        <v>-0.0260464945192378</v>
      </c>
      <c r="AE1530" s="270">
        <v>15311</v>
      </c>
      <c r="AF1530" s="271">
        <v>436</v>
      </c>
      <c r="AG1530" s="271">
        <v>1</v>
      </c>
      <c r="AH1530" s="271">
        <v>16138</v>
      </c>
      <c r="AI1530" s="271">
        <v>440</v>
      </c>
      <c r="AJ1530" s="271">
        <v>1</v>
      </c>
      <c r="AK1530" s="268">
        <v>0.0284109463784207</v>
      </c>
      <c r="AL1530" s="268">
        <v>0.027202875201388</v>
      </c>
      <c r="AM1530" s="269">
        <v>0.00120807117703271</v>
      </c>
    </row>
    <row r="1531" spans="1:39">
      <c r="A1531" s="279" t="s">
        <v>1972</v>
      </c>
      <c r="B1531" s="280" t="s">
        <v>3376</v>
      </c>
      <c r="C1531" s="262" t="s">
        <v>2500</v>
      </c>
      <c r="D1531" s="280" t="s">
        <v>2501</v>
      </c>
      <c r="E1531" s="263">
        <v>1187</v>
      </c>
      <c r="F1531" s="263">
        <v>27</v>
      </c>
      <c r="G1531" s="263">
        <v>15</v>
      </c>
      <c r="H1531" s="263">
        <v>0</v>
      </c>
      <c r="I1531" s="263">
        <v>0</v>
      </c>
      <c r="J1531" s="264">
        <v>2053</v>
      </c>
      <c r="K1531" s="264">
        <v>46</v>
      </c>
      <c r="L1531" s="264">
        <v>46</v>
      </c>
      <c r="M1531" s="264">
        <v>0</v>
      </c>
      <c r="N1531" s="264">
        <v>0</v>
      </c>
      <c r="O1531" s="264">
        <v>1970</v>
      </c>
      <c r="P1531" s="264">
        <v>41</v>
      </c>
      <c r="Q1531" s="264">
        <v>41</v>
      </c>
      <c r="R1531" s="264">
        <v>14</v>
      </c>
      <c r="S1531" s="264">
        <v>0</v>
      </c>
      <c r="T1531" s="265">
        <v>0.015</v>
      </c>
      <c r="U1531" s="266">
        <v>59399</v>
      </c>
      <c r="V1531" s="266">
        <v>1161</v>
      </c>
      <c r="W1531" s="266">
        <v>1149</v>
      </c>
      <c r="X1531" s="266">
        <v>2</v>
      </c>
      <c r="Y1531" s="264">
        <v>1035</v>
      </c>
      <c r="Z1531" s="267">
        <v>0.0195121129985353</v>
      </c>
      <c r="AA1531" s="267">
        <v>0.0227464195450716</v>
      </c>
      <c r="AB1531" s="267">
        <v>0.0224062347783731</v>
      </c>
      <c r="AC1531" s="268">
        <v>0.0208121827411167</v>
      </c>
      <c r="AD1531" s="269">
        <v>0.000340184766698497</v>
      </c>
      <c r="AE1531" s="270">
        <v>13393</v>
      </c>
      <c r="AF1531" s="271">
        <v>272</v>
      </c>
      <c r="AG1531" s="271">
        <v>0</v>
      </c>
      <c r="AH1531" s="271">
        <v>14585</v>
      </c>
      <c r="AI1531" s="271">
        <v>294</v>
      </c>
      <c r="AJ1531" s="271">
        <v>1</v>
      </c>
      <c r="AK1531" s="268">
        <v>0.0203091167027552</v>
      </c>
      <c r="AL1531" s="268">
        <v>0.0200891326705519</v>
      </c>
      <c r="AM1531" s="269">
        <v>0.000219984032203236</v>
      </c>
    </row>
    <row r="1532" spans="1:39">
      <c r="A1532" s="279" t="s">
        <v>1972</v>
      </c>
      <c r="B1532" s="280" t="s">
        <v>3376</v>
      </c>
      <c r="C1532" s="262" t="s">
        <v>2502</v>
      </c>
      <c r="D1532" s="280" t="s">
        <v>2503</v>
      </c>
      <c r="E1532" s="263">
        <v>1740</v>
      </c>
      <c r="F1532" s="263">
        <v>16</v>
      </c>
      <c r="G1532" s="263">
        <v>11</v>
      </c>
      <c r="H1532" s="263">
        <v>0</v>
      </c>
      <c r="I1532" s="263">
        <v>0</v>
      </c>
      <c r="J1532" s="264">
        <v>2362</v>
      </c>
      <c r="K1532" s="264">
        <v>26</v>
      </c>
      <c r="L1532" s="264">
        <v>26</v>
      </c>
      <c r="M1532" s="264">
        <v>0</v>
      </c>
      <c r="N1532" s="264">
        <v>0</v>
      </c>
      <c r="O1532" s="264">
        <v>2189</v>
      </c>
      <c r="P1532" s="264">
        <v>30</v>
      </c>
      <c r="Q1532" s="264">
        <v>30</v>
      </c>
      <c r="R1532" s="264">
        <v>0</v>
      </c>
      <c r="S1532" s="264">
        <v>0</v>
      </c>
      <c r="T1532" s="265">
        <v>0.015</v>
      </c>
      <c r="U1532" s="266">
        <v>66754</v>
      </c>
      <c r="V1532" s="266">
        <v>666</v>
      </c>
      <c r="W1532" s="266">
        <v>660</v>
      </c>
      <c r="X1532" s="266">
        <v>3</v>
      </c>
      <c r="Y1532" s="264">
        <v>569</v>
      </c>
      <c r="Z1532" s="267">
        <v>0.00993198909428649</v>
      </c>
      <c r="AA1532" s="267">
        <v>0.00919540229885057</v>
      </c>
      <c r="AB1532" s="267">
        <v>0.0110076206604572</v>
      </c>
      <c r="AC1532" s="268">
        <v>0.0137048880767474</v>
      </c>
      <c r="AD1532" s="269">
        <v>-0.00181221836160667</v>
      </c>
      <c r="AE1532" s="270">
        <v>16116</v>
      </c>
      <c r="AF1532" s="271">
        <v>167</v>
      </c>
      <c r="AG1532" s="271">
        <v>0</v>
      </c>
      <c r="AH1532" s="271">
        <v>16149</v>
      </c>
      <c r="AI1532" s="271">
        <v>169</v>
      </c>
      <c r="AJ1532" s="271">
        <v>0</v>
      </c>
      <c r="AK1532" s="268">
        <v>0.0103623727972202</v>
      </c>
      <c r="AL1532" s="268">
        <v>0.0104650442751873</v>
      </c>
      <c r="AM1532" s="269">
        <v>-0.000102671477967164</v>
      </c>
    </row>
    <row r="1533" spans="1:39">
      <c r="A1533" s="279" t="s">
        <v>1972</v>
      </c>
      <c r="B1533" s="280" t="s">
        <v>3376</v>
      </c>
      <c r="C1533" s="262" t="s">
        <v>2504</v>
      </c>
      <c r="D1533" s="280" t="s">
        <v>2505</v>
      </c>
      <c r="E1533" s="263">
        <v>1852</v>
      </c>
      <c r="F1533" s="263">
        <v>83</v>
      </c>
      <c r="G1533" s="263">
        <v>55</v>
      </c>
      <c r="H1533" s="263">
        <v>24</v>
      </c>
      <c r="I1533" s="263">
        <v>0</v>
      </c>
      <c r="J1533" s="264">
        <v>2760</v>
      </c>
      <c r="K1533" s="264">
        <v>72</v>
      </c>
      <c r="L1533" s="264">
        <v>72</v>
      </c>
      <c r="M1533" s="264">
        <v>1</v>
      </c>
      <c r="N1533" s="264">
        <v>0</v>
      </c>
      <c r="O1533" s="264">
        <v>2385</v>
      </c>
      <c r="P1533" s="264">
        <v>93</v>
      </c>
      <c r="Q1533" s="264">
        <v>93</v>
      </c>
      <c r="R1533" s="264">
        <v>12</v>
      </c>
      <c r="S1533" s="264">
        <v>0</v>
      </c>
      <c r="T1533" s="265">
        <v>0.015</v>
      </c>
      <c r="U1533" s="266">
        <v>73525</v>
      </c>
      <c r="V1533" s="266">
        <v>2307</v>
      </c>
      <c r="W1533" s="266">
        <v>2277</v>
      </c>
      <c r="X1533" s="266">
        <v>6</v>
      </c>
      <c r="Y1533" s="264">
        <v>2018</v>
      </c>
      <c r="Z1533" s="267">
        <v>0.0312954777286637</v>
      </c>
      <c r="AA1533" s="267">
        <v>0.0448164146868251</v>
      </c>
      <c r="AB1533" s="267">
        <v>0.0260869565217391</v>
      </c>
      <c r="AC1533" s="268">
        <v>0.0389937106918239</v>
      </c>
      <c r="AD1533" s="269">
        <v>0.0187294581650859</v>
      </c>
      <c r="AE1533" s="270">
        <v>17332</v>
      </c>
      <c r="AF1533" s="271">
        <v>575</v>
      </c>
      <c r="AG1533" s="271">
        <v>0</v>
      </c>
      <c r="AH1533" s="271">
        <v>17122</v>
      </c>
      <c r="AI1533" s="271">
        <v>536</v>
      </c>
      <c r="AJ1533" s="271">
        <v>3</v>
      </c>
      <c r="AK1533" s="268">
        <v>0.0331756288945304</v>
      </c>
      <c r="AL1533" s="268">
        <v>0.0311295409414788</v>
      </c>
      <c r="AM1533" s="269">
        <v>0.00204608795305155</v>
      </c>
    </row>
    <row r="1534" spans="1:39">
      <c r="A1534" s="279" t="s">
        <v>1972</v>
      </c>
      <c r="B1534" s="280" t="s">
        <v>3376</v>
      </c>
      <c r="C1534" s="262" t="s">
        <v>2506</v>
      </c>
      <c r="D1534" s="280" t="s">
        <v>2507</v>
      </c>
      <c r="E1534" s="263">
        <v>3909</v>
      </c>
      <c r="F1534" s="263">
        <v>79</v>
      </c>
      <c r="G1534" s="263">
        <v>51</v>
      </c>
      <c r="H1534" s="263">
        <v>0</v>
      </c>
      <c r="I1534" s="263">
        <v>0</v>
      </c>
      <c r="J1534" s="264">
        <v>5654</v>
      </c>
      <c r="K1534" s="264">
        <v>188</v>
      </c>
      <c r="L1534" s="264">
        <v>188</v>
      </c>
      <c r="M1534" s="264">
        <v>1</v>
      </c>
      <c r="N1534" s="264">
        <v>0</v>
      </c>
      <c r="O1534" s="264">
        <v>5784</v>
      </c>
      <c r="P1534" s="264">
        <v>171</v>
      </c>
      <c r="Q1534" s="264">
        <v>171</v>
      </c>
      <c r="R1534" s="264">
        <v>35</v>
      </c>
      <c r="S1534" s="264">
        <v>0</v>
      </c>
      <c r="T1534" s="265">
        <v>0.015</v>
      </c>
      <c r="U1534" s="266">
        <v>176408</v>
      </c>
      <c r="V1534" s="266">
        <v>4706</v>
      </c>
      <c r="W1534" s="266">
        <v>4678</v>
      </c>
      <c r="X1534" s="266">
        <v>1</v>
      </c>
      <c r="Y1534" s="264">
        <v>4201</v>
      </c>
      <c r="Z1534" s="267">
        <v>0.0266711260260306</v>
      </c>
      <c r="AA1534" s="267">
        <v>0.0202097723202865</v>
      </c>
      <c r="AB1534" s="267">
        <v>0.0332507958967103</v>
      </c>
      <c r="AC1534" s="268">
        <v>0.0295643153526971</v>
      </c>
      <c r="AD1534" s="269">
        <v>-0.0130410235764238</v>
      </c>
      <c r="AE1534" s="270">
        <v>40861</v>
      </c>
      <c r="AF1534" s="271">
        <v>1122</v>
      </c>
      <c r="AG1534" s="271">
        <v>0</v>
      </c>
      <c r="AH1534" s="271">
        <v>41917</v>
      </c>
      <c r="AI1534" s="271">
        <v>1192</v>
      </c>
      <c r="AJ1534" s="271">
        <v>1</v>
      </c>
      <c r="AK1534" s="268">
        <v>0.0274589461834023</v>
      </c>
      <c r="AL1534" s="268">
        <v>0.0284132929360403</v>
      </c>
      <c r="AM1534" s="269">
        <v>-0.000954346752638002</v>
      </c>
    </row>
    <row r="1535" spans="1:39">
      <c r="A1535" s="279" t="s">
        <v>1972</v>
      </c>
      <c r="B1535" s="280" t="s">
        <v>3376</v>
      </c>
      <c r="C1535" s="262" t="s">
        <v>2508</v>
      </c>
      <c r="D1535" s="280" t="s">
        <v>2509</v>
      </c>
      <c r="E1535" s="263">
        <v>2377</v>
      </c>
      <c r="F1535" s="263">
        <v>61</v>
      </c>
      <c r="G1535" s="263">
        <v>45</v>
      </c>
      <c r="H1535" s="263">
        <v>0</v>
      </c>
      <c r="I1535" s="263">
        <v>0</v>
      </c>
      <c r="J1535" s="264">
        <v>3225</v>
      </c>
      <c r="K1535" s="264">
        <v>82</v>
      </c>
      <c r="L1535" s="264">
        <v>82</v>
      </c>
      <c r="M1535" s="264">
        <v>4</v>
      </c>
      <c r="N1535" s="264">
        <v>0</v>
      </c>
      <c r="O1535" s="264">
        <v>2893</v>
      </c>
      <c r="P1535" s="264">
        <v>57</v>
      </c>
      <c r="Q1535" s="264">
        <v>57</v>
      </c>
      <c r="R1535" s="264">
        <v>18</v>
      </c>
      <c r="S1535" s="264">
        <v>0</v>
      </c>
      <c r="T1535" s="265">
        <v>0.015</v>
      </c>
      <c r="U1535" s="266">
        <v>92963</v>
      </c>
      <c r="V1535" s="266">
        <v>2218</v>
      </c>
      <c r="W1535" s="266">
        <v>2200</v>
      </c>
      <c r="X1535" s="266">
        <v>4</v>
      </c>
      <c r="Y1535" s="264">
        <v>1998</v>
      </c>
      <c r="Z1535" s="267">
        <v>0.023815926766563</v>
      </c>
      <c r="AA1535" s="267">
        <v>0.0256625999158603</v>
      </c>
      <c r="AB1535" s="267">
        <v>0.0254263565891473</v>
      </c>
      <c r="AC1535" s="268">
        <v>0.0197027307293467</v>
      </c>
      <c r="AD1535" s="269">
        <v>0.000236243326713043</v>
      </c>
      <c r="AE1535" s="270">
        <v>21884</v>
      </c>
      <c r="AF1535" s="271">
        <v>564</v>
      </c>
      <c r="AG1535" s="271">
        <v>3</v>
      </c>
      <c r="AH1535" s="271">
        <v>21967</v>
      </c>
      <c r="AI1535" s="271">
        <v>500</v>
      </c>
      <c r="AJ1535" s="271">
        <v>0</v>
      </c>
      <c r="AK1535" s="268">
        <v>0.0256351672454761</v>
      </c>
      <c r="AL1535" s="268">
        <v>0.022761414849547</v>
      </c>
      <c r="AM1535" s="269">
        <v>0.0028737523959291</v>
      </c>
    </row>
    <row r="1536" spans="1:39">
      <c r="A1536" s="279" t="s">
        <v>1972</v>
      </c>
      <c r="B1536" s="280" t="s">
        <v>3376</v>
      </c>
      <c r="C1536" s="262" t="s">
        <v>2510</v>
      </c>
      <c r="D1536" s="280" t="s">
        <v>2511</v>
      </c>
      <c r="E1536" s="263">
        <v>1713</v>
      </c>
      <c r="F1536" s="263">
        <v>37</v>
      </c>
      <c r="G1536" s="263">
        <v>23</v>
      </c>
      <c r="H1536" s="263">
        <v>0</v>
      </c>
      <c r="I1536" s="263">
        <v>0</v>
      </c>
      <c r="J1536" s="264">
        <v>2382</v>
      </c>
      <c r="K1536" s="264">
        <v>35</v>
      </c>
      <c r="L1536" s="264">
        <v>35</v>
      </c>
      <c r="M1536" s="264">
        <v>0</v>
      </c>
      <c r="N1536" s="264">
        <v>0</v>
      </c>
      <c r="O1536" s="264">
        <v>2183</v>
      </c>
      <c r="P1536" s="264">
        <v>37</v>
      </c>
      <c r="Q1536" s="264">
        <v>37</v>
      </c>
      <c r="R1536" s="264">
        <v>5</v>
      </c>
      <c r="S1536" s="264">
        <v>0</v>
      </c>
      <c r="T1536" s="265">
        <v>0.015</v>
      </c>
      <c r="U1536" s="266">
        <v>66733</v>
      </c>
      <c r="V1536" s="266">
        <v>1003</v>
      </c>
      <c r="W1536" s="266">
        <v>989</v>
      </c>
      <c r="X1536" s="266">
        <v>0</v>
      </c>
      <c r="Y1536" s="264">
        <v>870</v>
      </c>
      <c r="Z1536" s="267">
        <v>0.0150300451051204</v>
      </c>
      <c r="AA1536" s="267">
        <v>0.0215995329830706</v>
      </c>
      <c r="AB1536" s="267">
        <v>0.0146935348446683</v>
      </c>
      <c r="AC1536" s="268">
        <v>0.0169491525423729</v>
      </c>
      <c r="AD1536" s="269">
        <v>0.00690599813840229</v>
      </c>
      <c r="AE1536" s="270">
        <v>15637</v>
      </c>
      <c r="AF1536" s="271">
        <v>246</v>
      </c>
      <c r="AG1536" s="271">
        <v>0</v>
      </c>
      <c r="AH1536" s="271">
        <v>15864</v>
      </c>
      <c r="AI1536" s="271">
        <v>242</v>
      </c>
      <c r="AJ1536" s="271">
        <v>0</v>
      </c>
      <c r="AK1536" s="268">
        <v>0.0157319178870627</v>
      </c>
      <c r="AL1536" s="268">
        <v>0.0152546646495209</v>
      </c>
      <c r="AM1536" s="269">
        <v>0.00047725323754181</v>
      </c>
    </row>
    <row r="1537" spans="1:39">
      <c r="A1537" s="279" t="s">
        <v>1972</v>
      </c>
      <c r="B1537" s="280" t="s">
        <v>3376</v>
      </c>
      <c r="C1537" s="262" t="s">
        <v>2512</v>
      </c>
      <c r="D1537" s="280" t="s">
        <v>2513</v>
      </c>
      <c r="E1537" s="263">
        <v>1598</v>
      </c>
      <c r="F1537" s="263">
        <v>21</v>
      </c>
      <c r="G1537" s="263">
        <v>14</v>
      </c>
      <c r="H1537" s="263">
        <v>0</v>
      </c>
      <c r="I1537" s="263">
        <v>0</v>
      </c>
      <c r="J1537" s="264">
        <v>2262</v>
      </c>
      <c r="K1537" s="264">
        <v>24</v>
      </c>
      <c r="L1537" s="264">
        <v>24</v>
      </c>
      <c r="M1537" s="264">
        <v>1</v>
      </c>
      <c r="N1537" s="264">
        <v>0</v>
      </c>
      <c r="O1537" s="264">
        <v>1962</v>
      </c>
      <c r="P1537" s="264">
        <v>29</v>
      </c>
      <c r="Q1537" s="264">
        <v>29</v>
      </c>
      <c r="R1537" s="264">
        <v>13</v>
      </c>
      <c r="S1537" s="264">
        <v>0</v>
      </c>
      <c r="T1537" s="265">
        <v>0.015</v>
      </c>
      <c r="U1537" s="266">
        <v>64433</v>
      </c>
      <c r="V1537" s="266">
        <v>965</v>
      </c>
      <c r="W1537" s="266">
        <v>958</v>
      </c>
      <c r="X1537" s="266">
        <v>0</v>
      </c>
      <c r="Y1537" s="264">
        <v>896</v>
      </c>
      <c r="Z1537" s="267">
        <v>0.0149767976037124</v>
      </c>
      <c r="AA1537" s="267">
        <v>0.0131414267834793</v>
      </c>
      <c r="AB1537" s="267">
        <v>0.0106100795755968</v>
      </c>
      <c r="AC1537" s="268">
        <v>0.0147808358817533</v>
      </c>
      <c r="AD1537" s="269">
        <v>0.00253134720788253</v>
      </c>
      <c r="AE1537" s="270">
        <v>14508</v>
      </c>
      <c r="AF1537" s="271">
        <v>210</v>
      </c>
      <c r="AG1537" s="271">
        <v>0</v>
      </c>
      <c r="AH1537" s="271">
        <v>15403</v>
      </c>
      <c r="AI1537" s="271">
        <v>231</v>
      </c>
      <c r="AJ1537" s="271">
        <v>0</v>
      </c>
      <c r="AK1537" s="268">
        <v>0.0144747725392887</v>
      </c>
      <c r="AL1537" s="268">
        <v>0.014997078491203</v>
      </c>
      <c r="AM1537" s="269">
        <v>-0.000522305951914345</v>
      </c>
    </row>
    <row r="1538" spans="1:39">
      <c r="A1538" s="279" t="s">
        <v>1972</v>
      </c>
      <c r="B1538" s="280" t="s">
        <v>3376</v>
      </c>
      <c r="C1538" s="262" t="s">
        <v>2514</v>
      </c>
      <c r="D1538" s="280" t="s">
        <v>2515</v>
      </c>
      <c r="E1538" s="263">
        <v>3197</v>
      </c>
      <c r="F1538" s="263">
        <v>124</v>
      </c>
      <c r="G1538" s="263">
        <v>100</v>
      </c>
      <c r="H1538" s="263">
        <v>0</v>
      </c>
      <c r="I1538" s="263">
        <v>0</v>
      </c>
      <c r="J1538" s="264">
        <v>4620</v>
      </c>
      <c r="K1538" s="264">
        <v>100</v>
      </c>
      <c r="L1538" s="264">
        <v>100</v>
      </c>
      <c r="M1538" s="264">
        <v>0</v>
      </c>
      <c r="N1538" s="264">
        <v>0</v>
      </c>
      <c r="O1538" s="264">
        <v>4745</v>
      </c>
      <c r="P1538" s="264">
        <v>83</v>
      </c>
      <c r="Q1538" s="264">
        <v>83</v>
      </c>
      <c r="R1538" s="264">
        <v>10</v>
      </c>
      <c r="S1538" s="264">
        <v>0</v>
      </c>
      <c r="T1538" s="265">
        <v>0.015</v>
      </c>
      <c r="U1538" s="266">
        <v>137061</v>
      </c>
      <c r="V1538" s="266">
        <v>3047</v>
      </c>
      <c r="W1538" s="266">
        <v>3023</v>
      </c>
      <c r="X1538" s="266">
        <v>8</v>
      </c>
      <c r="Y1538" s="264">
        <v>2653</v>
      </c>
      <c r="Z1538" s="267">
        <v>0.0221726092761617</v>
      </c>
      <c r="AA1538" s="267">
        <v>0.0387863622145762</v>
      </c>
      <c r="AB1538" s="267">
        <v>0.0216450216450216</v>
      </c>
      <c r="AC1538" s="268">
        <v>0.0174920969441517</v>
      </c>
      <c r="AD1538" s="269">
        <v>0.0171413405695545</v>
      </c>
      <c r="AE1538" s="270">
        <v>32205</v>
      </c>
      <c r="AF1538" s="271">
        <v>720</v>
      </c>
      <c r="AG1538" s="271">
        <v>0</v>
      </c>
      <c r="AH1538" s="271">
        <v>32202</v>
      </c>
      <c r="AI1538" s="271">
        <v>684</v>
      </c>
      <c r="AJ1538" s="271">
        <v>3</v>
      </c>
      <c r="AK1538" s="268">
        <v>0.0223567768979972</v>
      </c>
      <c r="AL1538" s="268">
        <v>0.0211477547978386</v>
      </c>
      <c r="AM1538" s="269">
        <v>0.00120902210015856</v>
      </c>
    </row>
    <row r="1539" spans="1:39">
      <c r="A1539" s="279" t="s">
        <v>1972</v>
      </c>
      <c r="B1539" s="280" t="s">
        <v>3376</v>
      </c>
      <c r="C1539" s="262" t="s">
        <v>2516</v>
      </c>
      <c r="D1539" s="280" t="s">
        <v>2517</v>
      </c>
      <c r="E1539" s="263">
        <v>4738</v>
      </c>
      <c r="F1539" s="263">
        <v>97</v>
      </c>
      <c r="G1539" s="263">
        <v>65</v>
      </c>
      <c r="H1539" s="263">
        <v>0</v>
      </c>
      <c r="I1539" s="263">
        <v>0</v>
      </c>
      <c r="J1539" s="264">
        <v>6843</v>
      </c>
      <c r="K1539" s="264">
        <v>136</v>
      </c>
      <c r="L1539" s="264">
        <v>136</v>
      </c>
      <c r="M1539" s="264">
        <v>3</v>
      </c>
      <c r="N1539" s="264">
        <v>0</v>
      </c>
      <c r="O1539" s="264">
        <v>7210</v>
      </c>
      <c r="P1539" s="264">
        <v>108</v>
      </c>
      <c r="Q1539" s="264">
        <v>108</v>
      </c>
      <c r="R1539" s="264">
        <v>34</v>
      </c>
      <c r="S1539" s="264">
        <v>0</v>
      </c>
      <c r="T1539" s="265">
        <v>0.015</v>
      </c>
      <c r="U1539" s="266">
        <v>211202</v>
      </c>
      <c r="V1539" s="266">
        <v>3640</v>
      </c>
      <c r="W1539" s="266">
        <v>3608</v>
      </c>
      <c r="X1539" s="266">
        <v>1</v>
      </c>
      <c r="Y1539" s="264">
        <v>3255</v>
      </c>
      <c r="Z1539" s="267">
        <v>0.0172299504739538</v>
      </c>
      <c r="AA1539" s="267">
        <v>0.0204727733220768</v>
      </c>
      <c r="AB1539" s="267">
        <v>0.0198743241268449</v>
      </c>
      <c r="AC1539" s="268">
        <v>0.0149791955617198</v>
      </c>
      <c r="AD1539" s="269">
        <v>0.000598449195231877</v>
      </c>
      <c r="AE1539" s="270">
        <v>49427</v>
      </c>
      <c r="AF1539" s="271">
        <v>892</v>
      </c>
      <c r="AG1539" s="271">
        <v>0</v>
      </c>
      <c r="AH1539" s="271">
        <v>50410</v>
      </c>
      <c r="AI1539" s="271">
        <v>906</v>
      </c>
      <c r="AJ1539" s="271">
        <v>0</v>
      </c>
      <c r="AK1539" s="268">
        <v>0.0180468165172881</v>
      </c>
      <c r="AL1539" s="268">
        <v>0.01797262447927</v>
      </c>
      <c r="AM1539" s="269">
        <v>7.41920380181345e-5</v>
      </c>
    </row>
    <row r="1540" spans="1:39">
      <c r="A1540" s="279" t="s">
        <v>1972</v>
      </c>
      <c r="B1540" s="280" t="s">
        <v>3376</v>
      </c>
      <c r="C1540" s="262" t="s">
        <v>2518</v>
      </c>
      <c r="D1540" s="280" t="s">
        <v>2519</v>
      </c>
      <c r="E1540" s="263">
        <v>1133</v>
      </c>
      <c r="F1540" s="263">
        <v>11</v>
      </c>
      <c r="G1540" s="263">
        <v>9</v>
      </c>
      <c r="H1540" s="263">
        <v>2</v>
      </c>
      <c r="I1540" s="263">
        <v>0</v>
      </c>
      <c r="J1540" s="264">
        <v>1623</v>
      </c>
      <c r="K1540" s="264">
        <v>17</v>
      </c>
      <c r="L1540" s="264">
        <v>17</v>
      </c>
      <c r="M1540" s="264">
        <v>2</v>
      </c>
      <c r="N1540" s="264">
        <v>0</v>
      </c>
      <c r="O1540" s="264">
        <v>1442</v>
      </c>
      <c r="P1540" s="264">
        <v>21</v>
      </c>
      <c r="Q1540" s="264">
        <v>21</v>
      </c>
      <c r="R1540" s="264">
        <v>13</v>
      </c>
      <c r="S1540" s="264">
        <v>0</v>
      </c>
      <c r="T1540" s="265">
        <v>0.015</v>
      </c>
      <c r="U1540" s="266">
        <v>46998</v>
      </c>
      <c r="V1540" s="266">
        <v>485</v>
      </c>
      <c r="W1540" s="266">
        <v>483</v>
      </c>
      <c r="X1540" s="266">
        <v>0</v>
      </c>
      <c r="Y1540" s="264">
        <v>445</v>
      </c>
      <c r="Z1540" s="267">
        <v>0.0103195880675773</v>
      </c>
      <c r="AA1540" s="267">
        <v>0.00970873786407767</v>
      </c>
      <c r="AB1540" s="267">
        <v>0.0104744300677757</v>
      </c>
      <c r="AC1540" s="268">
        <v>0.0145631067961165</v>
      </c>
      <c r="AD1540" s="269">
        <v>-0.000765692203698055</v>
      </c>
      <c r="AE1540" s="270">
        <v>10909</v>
      </c>
      <c r="AF1540" s="271">
        <v>97</v>
      </c>
      <c r="AG1540" s="271">
        <v>0</v>
      </c>
      <c r="AH1540" s="271">
        <v>10798</v>
      </c>
      <c r="AI1540" s="271">
        <v>114</v>
      </c>
      <c r="AJ1540" s="271">
        <v>0</v>
      </c>
      <c r="AK1540" s="268">
        <v>0.00889174076450637</v>
      </c>
      <c r="AL1540" s="268">
        <v>0.0105575106501204</v>
      </c>
      <c r="AM1540" s="269">
        <v>-0.00166576988561402</v>
      </c>
    </row>
    <row r="1541" spans="1:39">
      <c r="A1541" s="279" t="s">
        <v>1972</v>
      </c>
      <c r="B1541" s="280" t="s">
        <v>3376</v>
      </c>
      <c r="C1541" s="262" t="s">
        <v>2520</v>
      </c>
      <c r="D1541" s="280" t="s">
        <v>2521</v>
      </c>
      <c r="E1541" s="263">
        <v>1779</v>
      </c>
      <c r="F1541" s="263">
        <v>25</v>
      </c>
      <c r="G1541" s="263">
        <v>21</v>
      </c>
      <c r="H1541" s="263">
        <v>0</v>
      </c>
      <c r="I1541" s="263">
        <v>0</v>
      </c>
      <c r="J1541" s="264">
        <v>2403</v>
      </c>
      <c r="K1541" s="264">
        <v>22</v>
      </c>
      <c r="L1541" s="264">
        <v>22</v>
      </c>
      <c r="M1541" s="264">
        <v>0</v>
      </c>
      <c r="N1541" s="264">
        <v>0</v>
      </c>
      <c r="O1541" s="264">
        <v>2265</v>
      </c>
      <c r="P1541" s="264">
        <v>26</v>
      </c>
      <c r="Q1541" s="264">
        <v>26</v>
      </c>
      <c r="R1541" s="264">
        <v>6</v>
      </c>
      <c r="S1541" s="264">
        <v>0</v>
      </c>
      <c r="T1541" s="265">
        <v>0.015</v>
      </c>
      <c r="U1541" s="266">
        <v>70624</v>
      </c>
      <c r="V1541" s="266">
        <v>673</v>
      </c>
      <c r="W1541" s="266">
        <v>669</v>
      </c>
      <c r="X1541" s="266">
        <v>0</v>
      </c>
      <c r="Y1541" s="264">
        <v>588</v>
      </c>
      <c r="Z1541" s="267">
        <v>0.00952933846850929</v>
      </c>
      <c r="AA1541" s="267">
        <v>0.014052838673412</v>
      </c>
      <c r="AB1541" s="267">
        <v>0.00915522263836871</v>
      </c>
      <c r="AC1541" s="268">
        <v>0.0114790286975717</v>
      </c>
      <c r="AD1541" s="269">
        <v>0.00489761603504332</v>
      </c>
      <c r="AE1541" s="270">
        <v>16441</v>
      </c>
      <c r="AF1541" s="271">
        <v>166</v>
      </c>
      <c r="AG1541" s="271">
        <v>0</v>
      </c>
      <c r="AH1541" s="271">
        <v>16553</v>
      </c>
      <c r="AI1541" s="271">
        <v>157</v>
      </c>
      <c r="AJ1541" s="271">
        <v>0</v>
      </c>
      <c r="AK1541" s="268">
        <v>0.0100967094458975</v>
      </c>
      <c r="AL1541" s="268">
        <v>0.00948468555548843</v>
      </c>
      <c r="AM1541" s="269">
        <v>0.000612023890409021</v>
      </c>
    </row>
    <row r="1542" spans="1:39">
      <c r="A1542" s="279" t="s">
        <v>1972</v>
      </c>
      <c r="B1542" s="280" t="s">
        <v>3376</v>
      </c>
      <c r="C1542" s="262" t="s">
        <v>2522</v>
      </c>
      <c r="D1542" s="280" t="s">
        <v>2523</v>
      </c>
      <c r="E1542" s="263">
        <v>2248</v>
      </c>
      <c r="F1542" s="263">
        <v>68</v>
      </c>
      <c r="G1542" s="263">
        <v>49</v>
      </c>
      <c r="H1542" s="263">
        <v>0</v>
      </c>
      <c r="I1542" s="263">
        <v>0</v>
      </c>
      <c r="J1542" s="264">
        <v>3175</v>
      </c>
      <c r="K1542" s="264">
        <v>58</v>
      </c>
      <c r="L1542" s="264">
        <v>58</v>
      </c>
      <c r="M1542" s="264">
        <v>2</v>
      </c>
      <c r="N1542" s="264">
        <v>0</v>
      </c>
      <c r="O1542" s="264">
        <v>2890</v>
      </c>
      <c r="P1542" s="264">
        <v>43</v>
      </c>
      <c r="Q1542" s="264">
        <v>43</v>
      </c>
      <c r="R1542" s="264">
        <v>19</v>
      </c>
      <c r="S1542" s="264">
        <v>0</v>
      </c>
      <c r="T1542" s="265">
        <v>0.015</v>
      </c>
      <c r="U1542" s="266">
        <v>93754</v>
      </c>
      <c r="V1542" s="266">
        <v>1671</v>
      </c>
      <c r="W1542" s="266">
        <v>1652</v>
      </c>
      <c r="X1542" s="266">
        <v>2</v>
      </c>
      <c r="Y1542" s="264">
        <v>1502</v>
      </c>
      <c r="Z1542" s="267">
        <v>0.0178019071186296</v>
      </c>
      <c r="AA1542" s="267">
        <v>0.0302491103202847</v>
      </c>
      <c r="AB1542" s="267">
        <v>0.0182677165354331</v>
      </c>
      <c r="AC1542" s="268">
        <v>0.014878892733564</v>
      </c>
      <c r="AD1542" s="269">
        <v>0.0119813937848516</v>
      </c>
      <c r="AE1542" s="270">
        <v>21234</v>
      </c>
      <c r="AF1542" s="271">
        <v>364</v>
      </c>
      <c r="AG1542" s="271">
        <v>0</v>
      </c>
      <c r="AH1542" s="271">
        <v>23030</v>
      </c>
      <c r="AI1542" s="271">
        <v>430</v>
      </c>
      <c r="AJ1542" s="271">
        <v>1</v>
      </c>
      <c r="AK1542" s="268">
        <v>0.0171423189224828</v>
      </c>
      <c r="AL1542" s="268">
        <v>0.0186278766825879</v>
      </c>
      <c r="AM1542" s="269">
        <v>-0.00148555776010512</v>
      </c>
    </row>
    <row r="1543" spans="1:39">
      <c r="A1543" s="279" t="s">
        <v>1972</v>
      </c>
      <c r="B1543" s="280" t="s">
        <v>3376</v>
      </c>
      <c r="C1543" s="262" t="s">
        <v>2524</v>
      </c>
      <c r="D1543" s="280" t="s">
        <v>2525</v>
      </c>
      <c r="E1543" s="263">
        <v>2493</v>
      </c>
      <c r="F1543" s="263">
        <v>56</v>
      </c>
      <c r="G1543" s="263">
        <v>41</v>
      </c>
      <c r="H1543" s="263">
        <v>0</v>
      </c>
      <c r="I1543" s="263">
        <v>0</v>
      </c>
      <c r="J1543" s="264">
        <v>3350</v>
      </c>
      <c r="K1543" s="264">
        <v>77</v>
      </c>
      <c r="L1543" s="264">
        <v>77</v>
      </c>
      <c r="M1543" s="264">
        <v>7</v>
      </c>
      <c r="N1543" s="264">
        <v>0</v>
      </c>
      <c r="O1543" s="264">
        <v>3563</v>
      </c>
      <c r="P1543" s="264">
        <v>65</v>
      </c>
      <c r="Q1543" s="264">
        <v>65</v>
      </c>
      <c r="R1543" s="264">
        <v>17</v>
      </c>
      <c r="S1543" s="264">
        <v>0</v>
      </c>
      <c r="T1543" s="265">
        <v>0.015</v>
      </c>
      <c r="U1543" s="266">
        <v>107114</v>
      </c>
      <c r="V1543" s="266">
        <v>1905</v>
      </c>
      <c r="W1543" s="266">
        <v>1890</v>
      </c>
      <c r="X1543" s="266">
        <v>0</v>
      </c>
      <c r="Y1543" s="264">
        <v>1702</v>
      </c>
      <c r="Z1543" s="267">
        <v>0.0177847900367832</v>
      </c>
      <c r="AA1543" s="267">
        <v>0.0224628961091055</v>
      </c>
      <c r="AB1543" s="267">
        <v>0.0229850746268657</v>
      </c>
      <c r="AC1543" s="268">
        <v>0.0182430536065114</v>
      </c>
      <c r="AD1543" s="269">
        <v>-0.000522178517760177</v>
      </c>
      <c r="AE1543" s="270">
        <v>24733</v>
      </c>
      <c r="AF1543" s="271">
        <v>429</v>
      </c>
      <c r="AG1543" s="271">
        <v>0</v>
      </c>
      <c r="AH1543" s="271">
        <v>25031</v>
      </c>
      <c r="AI1543" s="271">
        <v>428</v>
      </c>
      <c r="AJ1543" s="271">
        <v>0</v>
      </c>
      <c r="AK1543" s="268">
        <v>0.0173452472405288</v>
      </c>
      <c r="AL1543" s="268">
        <v>0.017098797491111</v>
      </c>
      <c r="AM1543" s="269">
        <v>0.000246449749417826</v>
      </c>
    </row>
    <row r="1544" spans="1:39">
      <c r="A1544" s="279" t="s">
        <v>1972</v>
      </c>
      <c r="B1544" s="280" t="s">
        <v>3376</v>
      </c>
      <c r="C1544" s="262" t="s">
        <v>2526</v>
      </c>
      <c r="D1544" s="280" t="s">
        <v>2527</v>
      </c>
      <c r="E1544" s="263">
        <v>4386</v>
      </c>
      <c r="F1544" s="263">
        <v>147</v>
      </c>
      <c r="G1544" s="263">
        <v>114</v>
      </c>
      <c r="H1544" s="263">
        <v>1</v>
      </c>
      <c r="I1544" s="263">
        <v>0</v>
      </c>
      <c r="J1544" s="264">
        <v>5992</v>
      </c>
      <c r="K1544" s="264">
        <v>180</v>
      </c>
      <c r="L1544" s="264">
        <v>180</v>
      </c>
      <c r="M1544" s="264">
        <v>8</v>
      </c>
      <c r="N1544" s="264">
        <v>0</v>
      </c>
      <c r="O1544" s="264">
        <v>6478</v>
      </c>
      <c r="P1544" s="264">
        <v>148</v>
      </c>
      <c r="Q1544" s="264">
        <v>148</v>
      </c>
      <c r="R1544" s="264">
        <v>61</v>
      </c>
      <c r="S1544" s="264">
        <v>0</v>
      </c>
      <c r="T1544" s="265">
        <v>0.015</v>
      </c>
      <c r="U1544" s="266">
        <v>188542</v>
      </c>
      <c r="V1544" s="266">
        <v>4566</v>
      </c>
      <c r="W1544" s="266">
        <v>4531</v>
      </c>
      <c r="X1544" s="266">
        <v>7</v>
      </c>
      <c r="Y1544" s="264">
        <v>4058</v>
      </c>
      <c r="Z1544" s="267">
        <v>0.024180288742031</v>
      </c>
      <c r="AA1544" s="267">
        <v>0.033515731874145</v>
      </c>
      <c r="AB1544" s="267">
        <v>0.0300400534045394</v>
      </c>
      <c r="AC1544" s="268">
        <v>0.0228465575794998</v>
      </c>
      <c r="AD1544" s="269">
        <v>0.00347567846960562</v>
      </c>
      <c r="AE1544" s="270">
        <v>43743</v>
      </c>
      <c r="AF1544" s="271">
        <v>1118</v>
      </c>
      <c r="AG1544" s="271">
        <v>0</v>
      </c>
      <c r="AH1544" s="271">
        <v>44466</v>
      </c>
      <c r="AI1544" s="271">
        <v>1119</v>
      </c>
      <c r="AJ1544" s="271">
        <v>1</v>
      </c>
      <c r="AK1544" s="268">
        <v>0.0255583750542944</v>
      </c>
      <c r="AL1544" s="268">
        <v>0.0251428057392165</v>
      </c>
      <c r="AM1544" s="269">
        <v>0.00041556931507792</v>
      </c>
    </row>
    <row r="1545" spans="1:39">
      <c r="A1545" s="279" t="s">
        <v>1972</v>
      </c>
      <c r="B1545" s="280" t="s">
        <v>3376</v>
      </c>
      <c r="C1545" s="262" t="s">
        <v>2528</v>
      </c>
      <c r="D1545" s="280" t="s">
        <v>2529</v>
      </c>
      <c r="E1545" s="263">
        <v>2303</v>
      </c>
      <c r="F1545" s="263">
        <v>41</v>
      </c>
      <c r="G1545" s="263">
        <v>32</v>
      </c>
      <c r="H1545" s="263">
        <v>0</v>
      </c>
      <c r="I1545" s="263">
        <v>0</v>
      </c>
      <c r="J1545" s="264">
        <v>3125</v>
      </c>
      <c r="K1545" s="264">
        <v>96</v>
      </c>
      <c r="L1545" s="264">
        <v>96</v>
      </c>
      <c r="M1545" s="264">
        <v>5</v>
      </c>
      <c r="N1545" s="264">
        <v>0</v>
      </c>
      <c r="O1545" s="264">
        <v>2971</v>
      </c>
      <c r="P1545" s="264">
        <v>68</v>
      </c>
      <c r="Q1545" s="264">
        <v>68</v>
      </c>
      <c r="R1545" s="264">
        <v>23</v>
      </c>
      <c r="S1545" s="264">
        <v>0</v>
      </c>
      <c r="T1545" s="265">
        <v>0.015</v>
      </c>
      <c r="U1545" s="266">
        <v>93183</v>
      </c>
      <c r="V1545" s="266">
        <v>2092</v>
      </c>
      <c r="W1545" s="266">
        <v>2083</v>
      </c>
      <c r="X1545" s="266">
        <v>6</v>
      </c>
      <c r="Y1545" s="264">
        <v>1869</v>
      </c>
      <c r="Z1545" s="267">
        <v>0.0223860575426848</v>
      </c>
      <c r="AA1545" s="267">
        <v>0.0178028658271819</v>
      </c>
      <c r="AB1545" s="267">
        <v>0.03072</v>
      </c>
      <c r="AC1545" s="268">
        <v>0.0228879165264221</v>
      </c>
      <c r="AD1545" s="269">
        <v>-0.0129171341728181</v>
      </c>
      <c r="AE1545" s="270">
        <v>21723</v>
      </c>
      <c r="AF1545" s="271">
        <v>489</v>
      </c>
      <c r="AG1545" s="271">
        <v>0</v>
      </c>
      <c r="AH1545" s="271">
        <v>22330</v>
      </c>
      <c r="AI1545" s="271">
        <v>578</v>
      </c>
      <c r="AJ1545" s="271">
        <v>3</v>
      </c>
      <c r="AK1545" s="268">
        <v>0.0225107029415827</v>
      </c>
      <c r="AL1545" s="268">
        <v>0.0257501119570085</v>
      </c>
      <c r="AM1545" s="269">
        <v>-0.00323940901542586</v>
      </c>
    </row>
    <row r="1546" spans="1:39">
      <c r="A1546" s="279" t="s">
        <v>1972</v>
      </c>
      <c r="B1546" s="280" t="s">
        <v>3376</v>
      </c>
      <c r="C1546" s="262" t="s">
        <v>2530</v>
      </c>
      <c r="D1546" s="280" t="s">
        <v>2531</v>
      </c>
      <c r="E1546" s="263">
        <v>1885</v>
      </c>
      <c r="F1546" s="263">
        <v>39</v>
      </c>
      <c r="G1546" s="263">
        <v>29</v>
      </c>
      <c r="H1546" s="263">
        <v>0</v>
      </c>
      <c r="I1546" s="263">
        <v>0</v>
      </c>
      <c r="J1546" s="264">
        <v>2490</v>
      </c>
      <c r="K1546" s="264">
        <v>31</v>
      </c>
      <c r="L1546" s="264">
        <v>31</v>
      </c>
      <c r="M1546" s="264">
        <v>2</v>
      </c>
      <c r="N1546" s="264">
        <v>0</v>
      </c>
      <c r="O1546" s="264">
        <v>2272</v>
      </c>
      <c r="P1546" s="264">
        <v>31</v>
      </c>
      <c r="Q1546" s="264">
        <v>31</v>
      </c>
      <c r="R1546" s="264">
        <v>6</v>
      </c>
      <c r="S1546" s="264">
        <v>0</v>
      </c>
      <c r="T1546" s="265">
        <v>0.015</v>
      </c>
      <c r="U1546" s="266">
        <v>72366</v>
      </c>
      <c r="V1546" s="266">
        <v>1069</v>
      </c>
      <c r="W1546" s="266">
        <v>1059</v>
      </c>
      <c r="X1546" s="266">
        <v>1</v>
      </c>
      <c r="Y1546" s="264">
        <v>952</v>
      </c>
      <c r="Z1546" s="267">
        <v>0.014758311914435</v>
      </c>
      <c r="AA1546" s="267">
        <v>0.0206896551724138</v>
      </c>
      <c r="AB1546" s="267">
        <v>0.0124497991967871</v>
      </c>
      <c r="AC1546" s="268">
        <v>0.0136443661971831</v>
      </c>
      <c r="AD1546" s="269">
        <v>0.00823985597562664</v>
      </c>
      <c r="AE1546" s="270">
        <v>16962</v>
      </c>
      <c r="AF1546" s="271">
        <v>249</v>
      </c>
      <c r="AG1546" s="271">
        <v>0</v>
      </c>
      <c r="AH1546" s="271">
        <v>17584</v>
      </c>
      <c r="AI1546" s="271">
        <v>283</v>
      </c>
      <c r="AJ1546" s="271">
        <v>0</v>
      </c>
      <c r="AK1546" s="268">
        <v>0.0146798726565264</v>
      </c>
      <c r="AL1546" s="268">
        <v>0.0160941765241128</v>
      </c>
      <c r="AM1546" s="269">
        <v>-0.00141430386758648</v>
      </c>
    </row>
    <row r="1547" spans="1:39">
      <c r="A1547" s="279" t="s">
        <v>1972</v>
      </c>
      <c r="B1547" s="280" t="s">
        <v>3376</v>
      </c>
      <c r="C1547" s="262" t="s">
        <v>2532</v>
      </c>
      <c r="D1547" s="280" t="s">
        <v>2533</v>
      </c>
      <c r="E1547" s="263">
        <v>1576</v>
      </c>
      <c r="F1547" s="263">
        <v>47</v>
      </c>
      <c r="G1547" s="263">
        <v>37</v>
      </c>
      <c r="H1547" s="263">
        <v>0</v>
      </c>
      <c r="I1547" s="263">
        <v>0</v>
      </c>
      <c r="J1547" s="264">
        <v>2110</v>
      </c>
      <c r="K1547" s="264">
        <v>72</v>
      </c>
      <c r="L1547" s="264">
        <v>72</v>
      </c>
      <c r="M1547" s="264">
        <v>0</v>
      </c>
      <c r="N1547" s="264">
        <v>1</v>
      </c>
      <c r="O1547" s="264">
        <v>1845</v>
      </c>
      <c r="P1547" s="264">
        <v>43</v>
      </c>
      <c r="Q1547" s="264">
        <v>43</v>
      </c>
      <c r="R1547" s="264">
        <v>2</v>
      </c>
      <c r="S1547" s="264">
        <v>0</v>
      </c>
      <c r="T1547" s="265">
        <v>0.015</v>
      </c>
      <c r="U1547" s="266">
        <v>60998</v>
      </c>
      <c r="V1547" s="266">
        <v>1523</v>
      </c>
      <c r="W1547" s="266">
        <v>1513</v>
      </c>
      <c r="X1547" s="266">
        <v>4</v>
      </c>
      <c r="Y1547" s="264">
        <v>1325</v>
      </c>
      <c r="Z1547" s="267">
        <v>0.0249024558182235</v>
      </c>
      <c r="AA1547" s="267">
        <v>0.0298223350253807</v>
      </c>
      <c r="AB1547" s="267">
        <v>0.0336492890995261</v>
      </c>
      <c r="AC1547" s="268">
        <v>0.0233062330623306</v>
      </c>
      <c r="AD1547" s="269">
        <v>-0.00382695407414536</v>
      </c>
      <c r="AE1547" s="270">
        <v>14233</v>
      </c>
      <c r="AF1547" s="271">
        <v>376</v>
      </c>
      <c r="AG1547" s="271">
        <v>2</v>
      </c>
      <c r="AH1547" s="271">
        <v>14801</v>
      </c>
      <c r="AI1547" s="271">
        <v>392</v>
      </c>
      <c r="AJ1547" s="271">
        <v>1</v>
      </c>
      <c r="AK1547" s="268">
        <v>0.0262769619897421</v>
      </c>
      <c r="AL1547" s="268">
        <v>0.026417133977434</v>
      </c>
      <c r="AM1547" s="269">
        <v>-0.000140171987691808</v>
      </c>
    </row>
    <row r="1548" spans="1:39">
      <c r="A1548" s="279" t="s">
        <v>1972</v>
      </c>
      <c r="B1548" s="280" t="s">
        <v>3376</v>
      </c>
      <c r="C1548" s="262" t="s">
        <v>2534</v>
      </c>
      <c r="D1548" s="280" t="s">
        <v>2535</v>
      </c>
      <c r="E1548" s="263">
        <v>2524</v>
      </c>
      <c r="F1548" s="263">
        <v>53</v>
      </c>
      <c r="G1548" s="263">
        <v>45</v>
      </c>
      <c r="H1548" s="263">
        <v>0</v>
      </c>
      <c r="I1548" s="263">
        <v>0</v>
      </c>
      <c r="J1548" s="264">
        <v>3481</v>
      </c>
      <c r="K1548" s="264">
        <v>71</v>
      </c>
      <c r="L1548" s="264">
        <v>71</v>
      </c>
      <c r="M1548" s="264">
        <v>0</v>
      </c>
      <c r="N1548" s="264">
        <v>0</v>
      </c>
      <c r="O1548" s="264">
        <v>3170</v>
      </c>
      <c r="P1548" s="264">
        <v>51</v>
      </c>
      <c r="Q1548" s="264">
        <v>51</v>
      </c>
      <c r="R1548" s="264">
        <v>4</v>
      </c>
      <c r="S1548" s="264">
        <v>0</v>
      </c>
      <c r="T1548" s="265">
        <v>0.015</v>
      </c>
      <c r="U1548" s="266">
        <v>102827</v>
      </c>
      <c r="V1548" s="266">
        <v>2004</v>
      </c>
      <c r="W1548" s="266">
        <v>1996</v>
      </c>
      <c r="X1548" s="266">
        <v>1</v>
      </c>
      <c r="Y1548" s="264">
        <v>1786</v>
      </c>
      <c r="Z1548" s="267">
        <v>0.0194793196339483</v>
      </c>
      <c r="AA1548" s="267">
        <v>0.0209984152139461</v>
      </c>
      <c r="AB1548" s="267">
        <v>0.0203964378052284</v>
      </c>
      <c r="AC1548" s="268">
        <v>0.0160883280757098</v>
      </c>
      <c r="AD1548" s="269">
        <v>0.000601977408717733</v>
      </c>
      <c r="AE1548" s="270">
        <v>23882</v>
      </c>
      <c r="AF1548" s="271">
        <v>493</v>
      </c>
      <c r="AG1548" s="271">
        <v>0</v>
      </c>
      <c r="AH1548" s="271">
        <v>24335</v>
      </c>
      <c r="AI1548" s="271">
        <v>445</v>
      </c>
      <c r="AJ1548" s="271">
        <v>0</v>
      </c>
      <c r="AK1548" s="268">
        <v>0.0206431622142199</v>
      </c>
      <c r="AL1548" s="268">
        <v>0.0182864187384426</v>
      </c>
      <c r="AM1548" s="269">
        <v>0.00235674347577734</v>
      </c>
    </row>
    <row r="1549" spans="1:39">
      <c r="A1549" s="279" t="s">
        <v>1972</v>
      </c>
      <c r="B1549" s="280" t="s">
        <v>3376</v>
      </c>
      <c r="C1549" s="262" t="s">
        <v>2536</v>
      </c>
      <c r="D1549" s="280" t="s">
        <v>2537</v>
      </c>
      <c r="E1549" s="263">
        <v>0</v>
      </c>
      <c r="F1549" s="263">
        <v>0</v>
      </c>
      <c r="G1549" s="263">
        <v>0</v>
      </c>
      <c r="H1549" s="263">
        <v>0</v>
      </c>
      <c r="I1549" s="263">
        <v>0</v>
      </c>
      <c r="J1549" s="264">
        <v>0</v>
      </c>
      <c r="K1549" s="264">
        <v>0</v>
      </c>
      <c r="L1549" s="264">
        <v>0</v>
      </c>
      <c r="M1549" s="264">
        <v>0</v>
      </c>
      <c r="N1549" s="264">
        <v>0</v>
      </c>
      <c r="O1549" s="264">
        <v>0</v>
      </c>
      <c r="P1549" s="264">
        <v>0</v>
      </c>
      <c r="Q1549" s="264">
        <v>0</v>
      </c>
      <c r="R1549" s="264">
        <v>0</v>
      </c>
      <c r="S1549" s="264">
        <v>0</v>
      </c>
      <c r="T1549" s="265">
        <v>0.015</v>
      </c>
      <c r="U1549" s="266">
        <v>0</v>
      </c>
      <c r="V1549" s="266">
        <v>0</v>
      </c>
      <c r="W1549" s="266">
        <v>0</v>
      </c>
      <c r="X1549" s="266">
        <v>0</v>
      </c>
      <c r="Y1549" s="264">
        <v>0</v>
      </c>
      <c r="Z1549" s="267">
        <v>0</v>
      </c>
      <c r="AA1549" s="267">
        <v>0</v>
      </c>
      <c r="AB1549" s="267">
        <v>0</v>
      </c>
      <c r="AC1549" s="268">
        <v>0</v>
      </c>
      <c r="AD1549" s="269">
        <v>0</v>
      </c>
      <c r="AE1549" s="270">
        <v>0</v>
      </c>
      <c r="AF1549" s="271">
        <v>0</v>
      </c>
      <c r="AG1549" s="271">
        <v>0</v>
      </c>
      <c r="AH1549" s="271">
        <v>0</v>
      </c>
      <c r="AI1549" s="271">
        <v>0</v>
      </c>
      <c r="AJ1549" s="271">
        <v>0</v>
      </c>
      <c r="AK1549" s="268">
        <v>0</v>
      </c>
      <c r="AL1549" s="268">
        <v>0</v>
      </c>
      <c r="AM1549" s="269">
        <v>0</v>
      </c>
    </row>
    <row r="1550" spans="1:39">
      <c r="A1550" s="279" t="s">
        <v>1972</v>
      </c>
      <c r="B1550" s="280" t="s">
        <v>3376</v>
      </c>
      <c r="C1550" s="262" t="s">
        <v>2538</v>
      </c>
      <c r="D1550" s="280" t="s">
        <v>2539</v>
      </c>
      <c r="E1550" s="263">
        <v>2203</v>
      </c>
      <c r="F1550" s="263">
        <v>39</v>
      </c>
      <c r="G1550" s="263">
        <v>25</v>
      </c>
      <c r="H1550" s="263">
        <v>1</v>
      </c>
      <c r="I1550" s="263">
        <v>0</v>
      </c>
      <c r="J1550" s="264">
        <v>3127</v>
      </c>
      <c r="K1550" s="264">
        <v>50</v>
      </c>
      <c r="L1550" s="264">
        <v>50</v>
      </c>
      <c r="M1550" s="264">
        <v>2</v>
      </c>
      <c r="N1550" s="264">
        <v>0</v>
      </c>
      <c r="O1550" s="264">
        <v>3366</v>
      </c>
      <c r="P1550" s="264">
        <v>51</v>
      </c>
      <c r="Q1550" s="264">
        <v>51</v>
      </c>
      <c r="R1550" s="264">
        <v>18</v>
      </c>
      <c r="S1550" s="264">
        <v>0</v>
      </c>
      <c r="T1550" s="265">
        <v>0.015</v>
      </c>
      <c r="U1550" s="266">
        <v>99963</v>
      </c>
      <c r="V1550" s="266">
        <v>1452</v>
      </c>
      <c r="W1550" s="266">
        <v>1438</v>
      </c>
      <c r="X1550" s="266">
        <v>4</v>
      </c>
      <c r="Y1550" s="264">
        <v>1298</v>
      </c>
      <c r="Z1550" s="267">
        <v>0.0144853595830457</v>
      </c>
      <c r="AA1550" s="267">
        <v>0.017703132092601</v>
      </c>
      <c r="AB1550" s="267">
        <v>0.0159897665494084</v>
      </c>
      <c r="AC1550" s="268">
        <v>0.0151515151515152</v>
      </c>
      <c r="AD1550" s="269">
        <v>0.00171336554319262</v>
      </c>
      <c r="AE1550" s="270">
        <v>23174</v>
      </c>
      <c r="AF1550" s="271">
        <v>358</v>
      </c>
      <c r="AG1550" s="271">
        <v>1</v>
      </c>
      <c r="AH1550" s="271">
        <v>23813</v>
      </c>
      <c r="AI1550" s="271">
        <v>353</v>
      </c>
      <c r="AJ1550" s="271">
        <v>2</v>
      </c>
      <c r="AK1550" s="268">
        <v>0.0154051954776905</v>
      </c>
      <c r="AL1550" s="268">
        <v>0.0147398479821946</v>
      </c>
      <c r="AM1550" s="269">
        <v>0.000665347495495915</v>
      </c>
    </row>
    <row r="1551" spans="1:39">
      <c r="A1551" s="279" t="s">
        <v>1972</v>
      </c>
      <c r="B1551" s="280" t="s">
        <v>3377</v>
      </c>
      <c r="C1551" s="262" t="s">
        <v>2540</v>
      </c>
      <c r="D1551" s="280" t="s">
        <v>2541</v>
      </c>
      <c r="E1551" s="263">
        <v>3338</v>
      </c>
      <c r="F1551" s="263">
        <v>83</v>
      </c>
      <c r="G1551" s="263">
        <v>58</v>
      </c>
      <c r="H1551" s="263">
        <v>0</v>
      </c>
      <c r="I1551" s="263">
        <v>0</v>
      </c>
      <c r="J1551" s="264">
        <v>3589</v>
      </c>
      <c r="K1551" s="264">
        <v>68</v>
      </c>
      <c r="L1551" s="264">
        <v>68</v>
      </c>
      <c r="M1551" s="264">
        <v>1</v>
      </c>
      <c r="N1551" s="264">
        <v>0</v>
      </c>
      <c r="O1551" s="264">
        <v>4692</v>
      </c>
      <c r="P1551" s="264">
        <v>99</v>
      </c>
      <c r="Q1551" s="264">
        <v>99</v>
      </c>
      <c r="R1551" s="264">
        <v>16</v>
      </c>
      <c r="S1551" s="264">
        <v>0</v>
      </c>
      <c r="T1551" s="265">
        <v>0.015</v>
      </c>
      <c r="U1551" s="266">
        <v>128028</v>
      </c>
      <c r="V1551" s="266">
        <v>2603</v>
      </c>
      <c r="W1551" s="266">
        <v>2573</v>
      </c>
      <c r="X1551" s="266">
        <v>0</v>
      </c>
      <c r="Y1551" s="264">
        <v>2286</v>
      </c>
      <c r="Z1551" s="267">
        <v>0.0203314899865654</v>
      </c>
      <c r="AA1551" s="267">
        <v>0.0248651887357699</v>
      </c>
      <c r="AB1551" s="267">
        <v>0.0189467818333798</v>
      </c>
      <c r="AC1551" s="268">
        <v>0.0210997442455243</v>
      </c>
      <c r="AD1551" s="269">
        <v>0.00591840690239015</v>
      </c>
      <c r="AE1551" s="270">
        <v>29034</v>
      </c>
      <c r="AF1551" s="271">
        <v>645</v>
      </c>
      <c r="AG1551" s="271">
        <v>0</v>
      </c>
      <c r="AH1551" s="271">
        <v>29776</v>
      </c>
      <c r="AI1551" s="271">
        <v>633</v>
      </c>
      <c r="AJ1551" s="271">
        <v>0</v>
      </c>
      <c r="AK1551" s="268">
        <v>0.0222153337466419</v>
      </c>
      <c r="AL1551" s="268">
        <v>0.0212587318645889</v>
      </c>
      <c r="AM1551" s="269">
        <v>0.000956601882052936</v>
      </c>
    </row>
    <row r="1552" spans="1:39">
      <c r="A1552" s="279" t="s">
        <v>1972</v>
      </c>
      <c r="B1552" s="280" t="s">
        <v>3377</v>
      </c>
      <c r="C1552" s="262" t="s">
        <v>2542</v>
      </c>
      <c r="D1552" s="280" t="s">
        <v>2543</v>
      </c>
      <c r="E1552" s="263">
        <v>2981</v>
      </c>
      <c r="F1552" s="263">
        <v>67</v>
      </c>
      <c r="G1552" s="263">
        <v>51</v>
      </c>
      <c r="H1552" s="263">
        <v>0</v>
      </c>
      <c r="I1552" s="263">
        <v>0</v>
      </c>
      <c r="J1552" s="264">
        <v>3110</v>
      </c>
      <c r="K1552" s="264">
        <v>84</v>
      </c>
      <c r="L1552" s="264">
        <v>84</v>
      </c>
      <c r="M1552" s="264">
        <v>10</v>
      </c>
      <c r="N1552" s="264">
        <v>0</v>
      </c>
      <c r="O1552" s="264">
        <v>4008</v>
      </c>
      <c r="P1552" s="264">
        <v>68</v>
      </c>
      <c r="Q1552" s="264">
        <v>68</v>
      </c>
      <c r="R1552" s="264">
        <v>25</v>
      </c>
      <c r="S1552" s="264">
        <v>0</v>
      </c>
      <c r="T1552" s="265">
        <v>0.015</v>
      </c>
      <c r="U1552" s="266">
        <v>109466</v>
      </c>
      <c r="V1552" s="266">
        <v>2234</v>
      </c>
      <c r="W1552" s="266">
        <v>2218</v>
      </c>
      <c r="X1552" s="266">
        <v>0</v>
      </c>
      <c r="Y1552" s="264">
        <v>2022</v>
      </c>
      <c r="Z1552" s="267">
        <v>0.0204081632653061</v>
      </c>
      <c r="AA1552" s="267">
        <v>0.0224756793022476</v>
      </c>
      <c r="AB1552" s="267">
        <v>0.0270096463022508</v>
      </c>
      <c r="AC1552" s="268">
        <v>0.0169660678642715</v>
      </c>
      <c r="AD1552" s="269">
        <v>-0.00453396700000323</v>
      </c>
      <c r="AE1552" s="270">
        <v>24723</v>
      </c>
      <c r="AF1552" s="271">
        <v>533</v>
      </c>
      <c r="AG1552" s="271">
        <v>0</v>
      </c>
      <c r="AH1552" s="271">
        <v>24870</v>
      </c>
      <c r="AI1552" s="271">
        <v>480</v>
      </c>
      <c r="AJ1552" s="271">
        <v>0</v>
      </c>
      <c r="AK1552" s="268">
        <v>0.021558872305141</v>
      </c>
      <c r="AL1552" s="268">
        <v>0.0193003618817853</v>
      </c>
      <c r="AM1552" s="269">
        <v>0.00225851042335568</v>
      </c>
    </row>
    <row r="1553" spans="1:39">
      <c r="A1553" s="279" t="s">
        <v>1972</v>
      </c>
      <c r="B1553" s="280" t="s">
        <v>3377</v>
      </c>
      <c r="C1553" s="262" t="s">
        <v>2544</v>
      </c>
      <c r="D1553" s="280" t="s">
        <v>2545</v>
      </c>
      <c r="E1553" s="263">
        <v>49</v>
      </c>
      <c r="F1553" s="263">
        <v>6</v>
      </c>
      <c r="G1553" s="263">
        <v>6</v>
      </c>
      <c r="H1553" s="263">
        <v>3</v>
      </c>
      <c r="I1553" s="263">
        <v>0</v>
      </c>
      <c r="J1553" s="264">
        <v>53</v>
      </c>
      <c r="K1553" s="264">
        <v>8</v>
      </c>
      <c r="L1553" s="264">
        <v>8</v>
      </c>
      <c r="M1553" s="264">
        <v>8</v>
      </c>
      <c r="N1553" s="264">
        <v>0</v>
      </c>
      <c r="O1553" s="264">
        <v>0</v>
      </c>
      <c r="P1553" s="264">
        <v>1</v>
      </c>
      <c r="Q1553" s="264">
        <v>1</v>
      </c>
      <c r="R1553" s="264">
        <v>1</v>
      </c>
      <c r="S1553" s="264">
        <v>0</v>
      </c>
      <c r="T1553" s="265">
        <v>0.015</v>
      </c>
      <c r="U1553" s="266">
        <v>1236</v>
      </c>
      <c r="V1553" s="266">
        <v>151</v>
      </c>
      <c r="W1553" s="266">
        <v>151</v>
      </c>
      <c r="X1553" s="266">
        <v>0</v>
      </c>
      <c r="Y1553" s="264">
        <v>148</v>
      </c>
      <c r="Z1553" s="267">
        <v>0.122168284789644</v>
      </c>
      <c r="AA1553" s="267">
        <v>0.122448979591837</v>
      </c>
      <c r="AB1553" s="267">
        <v>0.150943396226415</v>
      </c>
      <c r="AC1553" s="268">
        <v>0</v>
      </c>
      <c r="AD1553" s="269">
        <v>-0.0284944166345784</v>
      </c>
      <c r="AE1553" s="270">
        <v>292</v>
      </c>
      <c r="AF1553" s="271">
        <v>24</v>
      </c>
      <c r="AG1553" s="271">
        <v>0</v>
      </c>
      <c r="AH1553" s="271">
        <v>386</v>
      </c>
      <c r="AI1553" s="271">
        <v>44</v>
      </c>
      <c r="AJ1553" s="271">
        <v>0</v>
      </c>
      <c r="AK1553" s="268">
        <v>0.0821917808219178</v>
      </c>
      <c r="AL1553" s="268">
        <v>0.113989637305699</v>
      </c>
      <c r="AM1553" s="269">
        <v>-0.0317978564837817</v>
      </c>
    </row>
    <row r="1554" spans="1:39">
      <c r="A1554" s="279" t="s">
        <v>1972</v>
      </c>
      <c r="B1554" s="280" t="s">
        <v>3377</v>
      </c>
      <c r="C1554" s="262" t="s">
        <v>2546</v>
      </c>
      <c r="D1554" s="280" t="s">
        <v>2547</v>
      </c>
      <c r="E1554" s="263">
        <v>1435</v>
      </c>
      <c r="F1554" s="263">
        <v>34</v>
      </c>
      <c r="G1554" s="263">
        <v>28</v>
      </c>
      <c r="H1554" s="263">
        <v>1</v>
      </c>
      <c r="I1554" s="263">
        <v>0</v>
      </c>
      <c r="J1554" s="264">
        <v>1734</v>
      </c>
      <c r="K1554" s="264">
        <v>39</v>
      </c>
      <c r="L1554" s="264">
        <v>39</v>
      </c>
      <c r="M1554" s="264">
        <v>4</v>
      </c>
      <c r="N1554" s="264">
        <v>0</v>
      </c>
      <c r="O1554" s="264">
        <v>1981</v>
      </c>
      <c r="P1554" s="264">
        <v>67</v>
      </c>
      <c r="Q1554" s="264">
        <v>67</v>
      </c>
      <c r="R1554" s="264">
        <v>28</v>
      </c>
      <c r="S1554" s="264">
        <v>0</v>
      </c>
      <c r="T1554" s="265">
        <v>0.015</v>
      </c>
      <c r="U1554" s="266">
        <v>58717</v>
      </c>
      <c r="V1554" s="266">
        <v>1149</v>
      </c>
      <c r="W1554" s="266">
        <v>1143</v>
      </c>
      <c r="X1554" s="266">
        <v>2</v>
      </c>
      <c r="Y1554" s="264">
        <v>1025</v>
      </c>
      <c r="Z1554" s="267">
        <v>0.0195343767563057</v>
      </c>
      <c r="AA1554" s="267">
        <v>0.0236933797909408</v>
      </c>
      <c r="AB1554" s="267">
        <v>0.0224913494809689</v>
      </c>
      <c r="AC1554" s="268">
        <v>0.0338213023725391</v>
      </c>
      <c r="AD1554" s="269">
        <v>0.00120203030997191</v>
      </c>
      <c r="AE1554" s="270">
        <v>13000</v>
      </c>
      <c r="AF1554" s="271">
        <v>286</v>
      </c>
      <c r="AG1554" s="271">
        <v>0</v>
      </c>
      <c r="AH1554" s="271">
        <v>13747</v>
      </c>
      <c r="AI1554" s="271">
        <v>255</v>
      </c>
      <c r="AJ1554" s="271">
        <v>0</v>
      </c>
      <c r="AK1554" s="268">
        <v>0.022</v>
      </c>
      <c r="AL1554" s="268">
        <v>0.0185495017094639</v>
      </c>
      <c r="AM1554" s="269">
        <v>0.00345049829053612</v>
      </c>
    </row>
    <row r="1555" spans="1:39">
      <c r="A1555" s="279" t="s">
        <v>1972</v>
      </c>
      <c r="B1555" s="280" t="s">
        <v>3377</v>
      </c>
      <c r="C1555" s="262" t="s">
        <v>2548</v>
      </c>
      <c r="D1555" s="280" t="s">
        <v>2549</v>
      </c>
      <c r="E1555" s="263">
        <v>2548</v>
      </c>
      <c r="F1555" s="263">
        <v>54</v>
      </c>
      <c r="G1555" s="263">
        <v>36</v>
      </c>
      <c r="H1555" s="263">
        <v>5</v>
      </c>
      <c r="I1555" s="263">
        <v>0</v>
      </c>
      <c r="J1555" s="264">
        <v>3016</v>
      </c>
      <c r="K1555" s="264">
        <v>63</v>
      </c>
      <c r="L1555" s="264">
        <v>63</v>
      </c>
      <c r="M1555" s="264">
        <v>7</v>
      </c>
      <c r="N1555" s="264">
        <v>0</v>
      </c>
      <c r="O1555" s="264">
        <v>3332</v>
      </c>
      <c r="P1555" s="264">
        <v>64</v>
      </c>
      <c r="Q1555" s="264">
        <v>64</v>
      </c>
      <c r="R1555" s="264">
        <v>15</v>
      </c>
      <c r="S1555" s="264">
        <v>0</v>
      </c>
      <c r="T1555" s="265">
        <v>0.015</v>
      </c>
      <c r="U1555" s="266">
        <v>102207</v>
      </c>
      <c r="V1555" s="266">
        <v>1713</v>
      </c>
      <c r="W1555" s="266">
        <v>1695</v>
      </c>
      <c r="X1555" s="266">
        <v>0</v>
      </c>
      <c r="Y1555" s="264">
        <v>1534</v>
      </c>
      <c r="Z1555" s="267">
        <v>0.0167601044938214</v>
      </c>
      <c r="AA1555" s="267">
        <v>0.0211930926216641</v>
      </c>
      <c r="AB1555" s="267">
        <v>0.0208885941644562</v>
      </c>
      <c r="AC1555" s="268">
        <v>0.0192076830732293</v>
      </c>
      <c r="AD1555" s="269">
        <v>0.000304498457207817</v>
      </c>
      <c r="AE1555" s="270">
        <v>22538</v>
      </c>
      <c r="AF1555" s="271">
        <v>399</v>
      </c>
      <c r="AG1555" s="271">
        <v>0</v>
      </c>
      <c r="AH1555" s="271">
        <v>22934</v>
      </c>
      <c r="AI1555" s="271">
        <v>357</v>
      </c>
      <c r="AJ1555" s="271">
        <v>0</v>
      </c>
      <c r="AK1555" s="268">
        <v>0.0177034342000177</v>
      </c>
      <c r="AL1555" s="268">
        <v>0.0155664079532572</v>
      </c>
      <c r="AM1555" s="269">
        <v>0.00213702624676058</v>
      </c>
    </row>
    <row r="1556" spans="1:39">
      <c r="A1556" s="279" t="s">
        <v>1972</v>
      </c>
      <c r="B1556" s="280" t="s">
        <v>3377</v>
      </c>
      <c r="C1556" s="262" t="s">
        <v>2550</v>
      </c>
      <c r="D1556" s="280" t="s">
        <v>2551</v>
      </c>
      <c r="E1556" s="263">
        <v>454</v>
      </c>
      <c r="F1556" s="263">
        <v>0</v>
      </c>
      <c r="G1556" s="263">
        <v>0</v>
      </c>
      <c r="H1556" s="263">
        <v>0</v>
      </c>
      <c r="I1556" s="263">
        <v>0</v>
      </c>
      <c r="J1556" s="264">
        <v>393</v>
      </c>
      <c r="K1556" s="264">
        <v>0</v>
      </c>
      <c r="L1556" s="264">
        <v>0</v>
      </c>
      <c r="M1556" s="264">
        <v>0</v>
      </c>
      <c r="N1556" s="264">
        <v>0</v>
      </c>
      <c r="O1556" s="264">
        <v>550</v>
      </c>
      <c r="P1556" s="264">
        <v>0</v>
      </c>
      <c r="Q1556" s="264">
        <v>0</v>
      </c>
      <c r="R1556" s="264">
        <v>0</v>
      </c>
      <c r="S1556" s="264">
        <v>0</v>
      </c>
      <c r="T1556" s="265">
        <v>0.015</v>
      </c>
      <c r="U1556" s="266">
        <v>14298</v>
      </c>
      <c r="V1556" s="266">
        <v>18</v>
      </c>
      <c r="W1556" s="266">
        <v>18</v>
      </c>
      <c r="X1556" s="266">
        <v>0</v>
      </c>
      <c r="Y1556" s="264">
        <v>18</v>
      </c>
      <c r="Z1556" s="267">
        <v>0.00125891733109526</v>
      </c>
      <c r="AA1556" s="267">
        <v>0</v>
      </c>
      <c r="AB1556" s="267">
        <v>0</v>
      </c>
      <c r="AC1556" s="268">
        <v>0</v>
      </c>
      <c r="AD1556" s="269">
        <v>0</v>
      </c>
      <c r="AE1556" s="270">
        <v>3236</v>
      </c>
      <c r="AF1556" s="271">
        <v>0</v>
      </c>
      <c r="AG1556" s="271">
        <v>0</v>
      </c>
      <c r="AH1556" s="271">
        <v>3538</v>
      </c>
      <c r="AI1556" s="271">
        <v>6</v>
      </c>
      <c r="AJ1556" s="271">
        <v>0</v>
      </c>
      <c r="AK1556" s="268">
        <v>0</v>
      </c>
      <c r="AL1556" s="268">
        <v>0.00169587337478802</v>
      </c>
      <c r="AM1556" s="269">
        <v>-0.00169587337478802</v>
      </c>
    </row>
    <row r="1557" spans="1:39">
      <c r="A1557" s="279" t="s">
        <v>1972</v>
      </c>
      <c r="B1557" s="280" t="s">
        <v>3377</v>
      </c>
      <c r="C1557" s="262" t="s">
        <v>2552</v>
      </c>
      <c r="D1557" s="280" t="s">
        <v>2553</v>
      </c>
      <c r="E1557" s="263">
        <v>2121</v>
      </c>
      <c r="F1557" s="263">
        <v>49</v>
      </c>
      <c r="G1557" s="263">
        <v>30</v>
      </c>
      <c r="H1557" s="263">
        <v>0</v>
      </c>
      <c r="I1557" s="263">
        <v>0</v>
      </c>
      <c r="J1557" s="264">
        <v>2466</v>
      </c>
      <c r="K1557" s="264">
        <v>49</v>
      </c>
      <c r="L1557" s="264">
        <v>49</v>
      </c>
      <c r="M1557" s="264">
        <v>2</v>
      </c>
      <c r="N1557" s="264">
        <v>1</v>
      </c>
      <c r="O1557" s="264">
        <v>2917</v>
      </c>
      <c r="P1557" s="264">
        <v>66</v>
      </c>
      <c r="Q1557" s="264">
        <v>66</v>
      </c>
      <c r="R1557" s="264">
        <v>21</v>
      </c>
      <c r="S1557" s="264">
        <v>0</v>
      </c>
      <c r="T1557" s="265">
        <v>0.015</v>
      </c>
      <c r="U1557" s="266">
        <v>82957</v>
      </c>
      <c r="V1557" s="266">
        <v>1646</v>
      </c>
      <c r="W1557" s="266">
        <v>1627</v>
      </c>
      <c r="X1557" s="266">
        <v>1</v>
      </c>
      <c r="Y1557" s="264">
        <v>1479</v>
      </c>
      <c r="Z1557" s="267">
        <v>0.0198295502489241</v>
      </c>
      <c r="AA1557" s="267">
        <v>0.0231023102310231</v>
      </c>
      <c r="AB1557" s="267">
        <v>0.0194647201946472</v>
      </c>
      <c r="AC1557" s="268">
        <v>0.0226259856016455</v>
      </c>
      <c r="AD1557" s="269">
        <v>0.0036375900363759</v>
      </c>
      <c r="AE1557" s="270">
        <v>18758</v>
      </c>
      <c r="AF1557" s="271">
        <v>395</v>
      </c>
      <c r="AG1557" s="271">
        <v>1</v>
      </c>
      <c r="AH1557" s="271">
        <v>19010</v>
      </c>
      <c r="AI1557" s="271">
        <v>384</v>
      </c>
      <c r="AJ1557" s="271">
        <v>0</v>
      </c>
      <c r="AK1557" s="268">
        <v>0.0210043714681736</v>
      </c>
      <c r="AL1557" s="268">
        <v>0.0201998947922146</v>
      </c>
      <c r="AM1557" s="269">
        <v>0.000804476675958957</v>
      </c>
    </row>
    <row r="1558" spans="1:39">
      <c r="A1558" s="279" t="s">
        <v>1972</v>
      </c>
      <c r="B1558" s="280" t="s">
        <v>3377</v>
      </c>
      <c r="C1558" s="262" t="s">
        <v>2554</v>
      </c>
      <c r="D1558" s="280" t="s">
        <v>2555</v>
      </c>
      <c r="E1558" s="263">
        <v>4524</v>
      </c>
      <c r="F1558" s="263">
        <v>118</v>
      </c>
      <c r="G1558" s="263">
        <v>76</v>
      </c>
      <c r="H1558" s="263">
        <v>0</v>
      </c>
      <c r="I1558" s="263">
        <v>0</v>
      </c>
      <c r="J1558" s="264">
        <v>5175</v>
      </c>
      <c r="K1558" s="264">
        <v>92</v>
      </c>
      <c r="L1558" s="264">
        <v>91</v>
      </c>
      <c r="M1558" s="264">
        <v>0</v>
      </c>
      <c r="N1558" s="264">
        <v>0</v>
      </c>
      <c r="O1558" s="264">
        <v>6332</v>
      </c>
      <c r="P1558" s="264">
        <v>114</v>
      </c>
      <c r="Q1558" s="264">
        <v>114</v>
      </c>
      <c r="R1558" s="264">
        <v>53</v>
      </c>
      <c r="S1558" s="264">
        <v>0</v>
      </c>
      <c r="T1558" s="265">
        <v>0.015</v>
      </c>
      <c r="U1558" s="266">
        <v>180358</v>
      </c>
      <c r="V1558" s="266">
        <v>3256</v>
      </c>
      <c r="W1558" s="266">
        <v>3212</v>
      </c>
      <c r="X1558" s="266">
        <v>0</v>
      </c>
      <c r="Y1558" s="264">
        <v>2927</v>
      </c>
      <c r="Z1558" s="267">
        <v>0.0180529835105734</v>
      </c>
      <c r="AA1558" s="267">
        <v>0.0260831122900088</v>
      </c>
      <c r="AB1558" s="267">
        <v>0.0177777777777778</v>
      </c>
      <c r="AC1558" s="268">
        <v>0.0180037902716361</v>
      </c>
      <c r="AD1558" s="269">
        <v>0.00830533451223106</v>
      </c>
      <c r="AE1558" s="270">
        <v>39979</v>
      </c>
      <c r="AF1558" s="271">
        <v>780</v>
      </c>
      <c r="AG1558" s="271">
        <v>0</v>
      </c>
      <c r="AH1558" s="271">
        <v>40115</v>
      </c>
      <c r="AI1558" s="271">
        <v>708</v>
      </c>
      <c r="AJ1558" s="271">
        <v>0</v>
      </c>
      <c r="AK1558" s="268">
        <v>0.0195102428775107</v>
      </c>
      <c r="AL1558" s="268">
        <v>0.0176492583821513</v>
      </c>
      <c r="AM1558" s="269">
        <v>0.00186098449535938</v>
      </c>
    </row>
    <row r="1559" spans="1:39">
      <c r="A1559" s="279" t="s">
        <v>1972</v>
      </c>
      <c r="B1559" s="280" t="s">
        <v>3377</v>
      </c>
      <c r="C1559" s="262" t="s">
        <v>2556</v>
      </c>
      <c r="D1559" s="280" t="s">
        <v>2557</v>
      </c>
      <c r="E1559" s="263">
        <v>1849</v>
      </c>
      <c r="F1559" s="263">
        <v>26</v>
      </c>
      <c r="G1559" s="263">
        <v>19</v>
      </c>
      <c r="H1559" s="263">
        <v>0</v>
      </c>
      <c r="I1559" s="263">
        <v>0</v>
      </c>
      <c r="J1559" s="264">
        <v>2227</v>
      </c>
      <c r="K1559" s="264">
        <v>38</v>
      </c>
      <c r="L1559" s="264">
        <v>38</v>
      </c>
      <c r="M1559" s="264">
        <v>3</v>
      </c>
      <c r="N1559" s="264">
        <v>0</v>
      </c>
      <c r="O1559" s="264">
        <v>2643</v>
      </c>
      <c r="P1559" s="264">
        <v>56</v>
      </c>
      <c r="Q1559" s="264">
        <v>56</v>
      </c>
      <c r="R1559" s="264">
        <v>22</v>
      </c>
      <c r="S1559" s="264">
        <v>0</v>
      </c>
      <c r="T1559" s="265">
        <v>0.015</v>
      </c>
      <c r="U1559" s="266">
        <v>77120</v>
      </c>
      <c r="V1559" s="266">
        <v>1443</v>
      </c>
      <c r="W1559" s="266">
        <v>1434</v>
      </c>
      <c r="X1559" s="266">
        <v>0</v>
      </c>
      <c r="Y1559" s="264">
        <v>1321</v>
      </c>
      <c r="Z1559" s="267">
        <v>0.0187110995850622</v>
      </c>
      <c r="AA1559" s="267">
        <v>0.0140616549486209</v>
      </c>
      <c r="AB1559" s="267">
        <v>0.0170633138751684</v>
      </c>
      <c r="AC1559" s="268">
        <v>0.0211880438895195</v>
      </c>
      <c r="AD1559" s="269">
        <v>-0.00300165892654751</v>
      </c>
      <c r="AE1559" s="270">
        <v>17070</v>
      </c>
      <c r="AF1559" s="271">
        <v>348</v>
      </c>
      <c r="AG1559" s="271">
        <v>0</v>
      </c>
      <c r="AH1559" s="271">
        <v>17422</v>
      </c>
      <c r="AI1559" s="271">
        <v>317</v>
      </c>
      <c r="AJ1559" s="271">
        <v>0</v>
      </c>
      <c r="AK1559" s="268">
        <v>0.0203866432337434</v>
      </c>
      <c r="AL1559" s="268">
        <v>0.0181953851452187</v>
      </c>
      <c r="AM1559" s="269">
        <v>0.00219125808852472</v>
      </c>
    </row>
    <row r="1560" spans="1:39">
      <c r="A1560" s="279" t="s">
        <v>1972</v>
      </c>
      <c r="B1560" s="280" t="s">
        <v>3377</v>
      </c>
      <c r="C1560" s="262" t="s">
        <v>2558</v>
      </c>
      <c r="D1560" s="280" t="s">
        <v>2559</v>
      </c>
      <c r="E1560" s="263">
        <v>2059</v>
      </c>
      <c r="F1560" s="263">
        <v>47</v>
      </c>
      <c r="G1560" s="263">
        <v>23</v>
      </c>
      <c r="H1560" s="263">
        <v>0</v>
      </c>
      <c r="I1560" s="263">
        <v>0</v>
      </c>
      <c r="J1560" s="264">
        <v>2031</v>
      </c>
      <c r="K1560" s="264">
        <v>33</v>
      </c>
      <c r="L1560" s="264">
        <v>33</v>
      </c>
      <c r="M1560" s="264">
        <v>0</v>
      </c>
      <c r="N1560" s="264">
        <v>0</v>
      </c>
      <c r="O1560" s="264">
        <v>2709</v>
      </c>
      <c r="P1560" s="264">
        <v>31</v>
      </c>
      <c r="Q1560" s="264">
        <v>31</v>
      </c>
      <c r="R1560" s="264">
        <v>9</v>
      </c>
      <c r="S1560" s="264">
        <v>0</v>
      </c>
      <c r="T1560" s="265">
        <v>0.015</v>
      </c>
      <c r="U1560" s="266">
        <v>76082</v>
      </c>
      <c r="V1560" s="266">
        <v>1160</v>
      </c>
      <c r="W1560" s="266">
        <v>1134</v>
      </c>
      <c r="X1560" s="266">
        <v>1</v>
      </c>
      <c r="Y1560" s="264">
        <v>1014</v>
      </c>
      <c r="Z1560" s="267">
        <v>0.0152335637864409</v>
      </c>
      <c r="AA1560" s="267">
        <v>0.0228266148615833</v>
      </c>
      <c r="AB1560" s="267">
        <v>0.0162481536189069</v>
      </c>
      <c r="AC1560" s="268">
        <v>0.0114433370247324</v>
      </c>
      <c r="AD1560" s="269">
        <v>0.00657846124267635</v>
      </c>
      <c r="AE1560" s="270">
        <v>17215</v>
      </c>
      <c r="AF1560" s="271">
        <v>282</v>
      </c>
      <c r="AG1560" s="271">
        <v>0</v>
      </c>
      <c r="AH1560" s="271">
        <v>17967</v>
      </c>
      <c r="AI1560" s="271">
        <v>293</v>
      </c>
      <c r="AJ1560" s="271">
        <v>0</v>
      </c>
      <c r="AK1560" s="268">
        <v>0.0163810630264304</v>
      </c>
      <c r="AL1560" s="268">
        <v>0.0163076751822786</v>
      </c>
      <c r="AM1560" s="269">
        <v>7.33878441518156e-5</v>
      </c>
    </row>
    <row r="1561" spans="1:39">
      <c r="A1561" s="279" t="s">
        <v>1972</v>
      </c>
      <c r="B1561" s="280" t="s">
        <v>3377</v>
      </c>
      <c r="C1561" s="262" t="s">
        <v>2560</v>
      </c>
      <c r="D1561" s="280" t="s">
        <v>2561</v>
      </c>
      <c r="E1561" s="263">
        <v>1301</v>
      </c>
      <c r="F1561" s="263">
        <v>29</v>
      </c>
      <c r="G1561" s="263">
        <v>24</v>
      </c>
      <c r="H1561" s="263">
        <v>2</v>
      </c>
      <c r="I1561" s="263">
        <v>0</v>
      </c>
      <c r="J1561" s="264">
        <v>1294</v>
      </c>
      <c r="K1561" s="264">
        <v>19</v>
      </c>
      <c r="L1561" s="264">
        <v>19</v>
      </c>
      <c r="M1561" s="264">
        <v>2</v>
      </c>
      <c r="N1561" s="264">
        <v>0</v>
      </c>
      <c r="O1561" s="264">
        <v>1553</v>
      </c>
      <c r="P1561" s="264">
        <v>18</v>
      </c>
      <c r="Q1561" s="264">
        <v>18</v>
      </c>
      <c r="R1561" s="264">
        <v>4</v>
      </c>
      <c r="S1561" s="264">
        <v>0</v>
      </c>
      <c r="T1561" s="265">
        <v>0.015</v>
      </c>
      <c r="U1561" s="266">
        <v>47135</v>
      </c>
      <c r="V1561" s="266">
        <v>820</v>
      </c>
      <c r="W1561" s="266">
        <v>815</v>
      </c>
      <c r="X1561" s="266">
        <v>0</v>
      </c>
      <c r="Y1561" s="264">
        <v>740</v>
      </c>
      <c r="Z1561" s="267">
        <v>0.0173968388670839</v>
      </c>
      <c r="AA1561" s="267">
        <v>0.0222905457340507</v>
      </c>
      <c r="AB1561" s="267">
        <v>0.0146831530139104</v>
      </c>
      <c r="AC1561" s="268">
        <v>0.0115904700579523</v>
      </c>
      <c r="AD1561" s="269">
        <v>0.00760739272014038</v>
      </c>
      <c r="AE1561" s="270">
        <v>10166</v>
      </c>
      <c r="AF1561" s="271">
        <v>179</v>
      </c>
      <c r="AG1561" s="271">
        <v>0</v>
      </c>
      <c r="AH1561" s="271">
        <v>10242</v>
      </c>
      <c r="AI1561" s="271">
        <v>210</v>
      </c>
      <c r="AJ1561" s="271">
        <v>0</v>
      </c>
      <c r="AK1561" s="268">
        <v>0.0176077119811135</v>
      </c>
      <c r="AL1561" s="268">
        <v>0.0205038078500293</v>
      </c>
      <c r="AM1561" s="269">
        <v>-0.00289609586891578</v>
      </c>
    </row>
    <row r="1562" spans="1:39">
      <c r="A1562" s="279" t="s">
        <v>1972</v>
      </c>
      <c r="B1562" s="280" t="s">
        <v>3377</v>
      </c>
      <c r="C1562" s="262" t="s">
        <v>2562</v>
      </c>
      <c r="D1562" s="280" t="s">
        <v>2563</v>
      </c>
      <c r="E1562" s="263">
        <v>2802</v>
      </c>
      <c r="F1562" s="263">
        <v>57</v>
      </c>
      <c r="G1562" s="263">
        <v>44</v>
      </c>
      <c r="H1562" s="263">
        <v>0</v>
      </c>
      <c r="I1562" s="263">
        <v>0</v>
      </c>
      <c r="J1562" s="264">
        <v>2977</v>
      </c>
      <c r="K1562" s="264">
        <v>58</v>
      </c>
      <c r="L1562" s="264">
        <v>58</v>
      </c>
      <c r="M1562" s="264">
        <v>3</v>
      </c>
      <c r="N1562" s="264">
        <v>0</v>
      </c>
      <c r="O1562" s="264">
        <v>4188</v>
      </c>
      <c r="P1562" s="264">
        <v>88</v>
      </c>
      <c r="Q1562" s="264">
        <v>88</v>
      </c>
      <c r="R1562" s="264">
        <v>35</v>
      </c>
      <c r="S1562" s="264">
        <v>0</v>
      </c>
      <c r="T1562" s="265">
        <v>0.015</v>
      </c>
      <c r="U1562" s="266">
        <v>108473</v>
      </c>
      <c r="V1562" s="266">
        <v>1865</v>
      </c>
      <c r="W1562" s="266">
        <v>1852</v>
      </c>
      <c r="X1562" s="266">
        <v>0</v>
      </c>
      <c r="Y1562" s="264">
        <v>1668</v>
      </c>
      <c r="Z1562" s="267">
        <v>0.0171932185889576</v>
      </c>
      <c r="AA1562" s="267">
        <v>0.0203426124197002</v>
      </c>
      <c r="AB1562" s="267">
        <v>0.0194827007054081</v>
      </c>
      <c r="AC1562" s="268">
        <v>0.0210124164278892</v>
      </c>
      <c r="AD1562" s="269">
        <v>0.000859911714292085</v>
      </c>
      <c r="AE1562" s="270">
        <v>24780</v>
      </c>
      <c r="AF1562" s="271">
        <v>458</v>
      </c>
      <c r="AG1562" s="271">
        <v>0</v>
      </c>
      <c r="AH1562" s="271">
        <v>25421</v>
      </c>
      <c r="AI1562" s="271">
        <v>483</v>
      </c>
      <c r="AJ1562" s="271">
        <v>0</v>
      </c>
      <c r="AK1562" s="268">
        <v>0.0184826472962066</v>
      </c>
      <c r="AL1562" s="268">
        <v>0.0190000393375556</v>
      </c>
      <c r="AM1562" s="269">
        <v>-0.000517392041348944</v>
      </c>
    </row>
    <row r="1563" spans="1:39">
      <c r="A1563" s="279" t="s">
        <v>1972</v>
      </c>
      <c r="B1563" s="280" t="s">
        <v>3377</v>
      </c>
      <c r="C1563" s="262" t="s">
        <v>2564</v>
      </c>
      <c r="D1563" s="280" t="s">
        <v>2565</v>
      </c>
      <c r="E1563" s="263">
        <v>4177</v>
      </c>
      <c r="F1563" s="263">
        <v>93</v>
      </c>
      <c r="G1563" s="263">
        <v>64</v>
      </c>
      <c r="H1563" s="263">
        <v>0</v>
      </c>
      <c r="I1563" s="263">
        <v>0</v>
      </c>
      <c r="J1563" s="264">
        <v>4276</v>
      </c>
      <c r="K1563" s="264">
        <v>78</v>
      </c>
      <c r="L1563" s="264">
        <v>78</v>
      </c>
      <c r="M1563" s="264">
        <v>6</v>
      </c>
      <c r="N1563" s="264">
        <v>0</v>
      </c>
      <c r="O1563" s="264">
        <v>5483</v>
      </c>
      <c r="P1563" s="264">
        <v>117</v>
      </c>
      <c r="Q1563" s="264">
        <v>117</v>
      </c>
      <c r="R1563" s="264">
        <v>59</v>
      </c>
      <c r="S1563" s="264">
        <v>0</v>
      </c>
      <c r="T1563" s="265">
        <v>0.015</v>
      </c>
      <c r="U1563" s="266">
        <v>154562</v>
      </c>
      <c r="V1563" s="266">
        <v>2828</v>
      </c>
      <c r="W1563" s="266">
        <v>2799</v>
      </c>
      <c r="X1563" s="266">
        <v>0</v>
      </c>
      <c r="Y1563" s="264">
        <v>2551</v>
      </c>
      <c r="Z1563" s="267">
        <v>0.0182968646886039</v>
      </c>
      <c r="AA1563" s="267">
        <v>0.0222647833373234</v>
      </c>
      <c r="AB1563" s="267">
        <v>0.0182413470533209</v>
      </c>
      <c r="AC1563" s="268">
        <v>0.0213386832026263</v>
      </c>
      <c r="AD1563" s="269">
        <v>0.00402343628400258</v>
      </c>
      <c r="AE1563" s="270">
        <v>34966</v>
      </c>
      <c r="AF1563" s="271">
        <v>683</v>
      </c>
      <c r="AG1563" s="271">
        <v>0</v>
      </c>
      <c r="AH1563" s="271">
        <v>36085</v>
      </c>
      <c r="AI1563" s="271">
        <v>660</v>
      </c>
      <c r="AJ1563" s="271">
        <v>0</v>
      </c>
      <c r="AK1563" s="268">
        <v>0.0195332608819997</v>
      </c>
      <c r="AL1563" s="268">
        <v>0.0182901482610503</v>
      </c>
      <c r="AM1563" s="269">
        <v>0.00124311262094936</v>
      </c>
    </row>
    <row r="1564" spans="1:39">
      <c r="A1564" s="279" t="s">
        <v>1972</v>
      </c>
      <c r="B1564" s="280" t="s">
        <v>3377</v>
      </c>
      <c r="C1564" s="262" t="s">
        <v>2566</v>
      </c>
      <c r="D1564" s="280" t="s">
        <v>2567</v>
      </c>
      <c r="E1564" s="263">
        <v>1856</v>
      </c>
      <c r="F1564" s="263">
        <v>45</v>
      </c>
      <c r="G1564" s="263">
        <v>30</v>
      </c>
      <c r="H1564" s="263">
        <v>0</v>
      </c>
      <c r="I1564" s="263">
        <v>0</v>
      </c>
      <c r="J1564" s="264">
        <v>2141</v>
      </c>
      <c r="K1564" s="264">
        <v>69</v>
      </c>
      <c r="L1564" s="264">
        <v>69</v>
      </c>
      <c r="M1564" s="264">
        <v>11</v>
      </c>
      <c r="N1564" s="264">
        <v>0</v>
      </c>
      <c r="O1564" s="264">
        <v>2625</v>
      </c>
      <c r="P1564" s="264">
        <v>53</v>
      </c>
      <c r="Q1564" s="264">
        <v>53</v>
      </c>
      <c r="R1564" s="264">
        <v>24</v>
      </c>
      <c r="S1564" s="264">
        <v>0</v>
      </c>
      <c r="T1564" s="265">
        <v>0.015</v>
      </c>
      <c r="U1564" s="266">
        <v>71367</v>
      </c>
      <c r="V1564" s="266">
        <v>1268</v>
      </c>
      <c r="W1564" s="266">
        <v>1253</v>
      </c>
      <c r="X1564" s="266">
        <v>0</v>
      </c>
      <c r="Y1564" s="264">
        <v>1116</v>
      </c>
      <c r="Z1564" s="267">
        <v>0.0177673154258971</v>
      </c>
      <c r="AA1564" s="267">
        <v>0.0242456896551724</v>
      </c>
      <c r="AB1564" s="267">
        <v>0.0322279308734236</v>
      </c>
      <c r="AC1564" s="268">
        <v>0.0201904761904762</v>
      </c>
      <c r="AD1564" s="269">
        <v>-0.00798224121825122</v>
      </c>
      <c r="AE1564" s="270">
        <v>16293</v>
      </c>
      <c r="AF1564" s="271">
        <v>317</v>
      </c>
      <c r="AG1564" s="271">
        <v>0</v>
      </c>
      <c r="AH1564" s="271">
        <v>16195</v>
      </c>
      <c r="AI1564" s="271">
        <v>294</v>
      </c>
      <c r="AJ1564" s="271">
        <v>0</v>
      </c>
      <c r="AK1564" s="268">
        <v>0.0194562081875652</v>
      </c>
      <c r="AL1564" s="268">
        <v>0.0181537511577647</v>
      </c>
      <c r="AM1564" s="269">
        <v>0.00130245702980047</v>
      </c>
    </row>
    <row r="1565" spans="1:39">
      <c r="A1565" s="279" t="s">
        <v>1972</v>
      </c>
      <c r="B1565" s="280" t="s">
        <v>3377</v>
      </c>
      <c r="C1565" s="262" t="s">
        <v>2568</v>
      </c>
      <c r="D1565" s="280" t="s">
        <v>2569</v>
      </c>
      <c r="E1565" s="263">
        <v>2768</v>
      </c>
      <c r="F1565" s="263">
        <v>70</v>
      </c>
      <c r="G1565" s="263">
        <v>54</v>
      </c>
      <c r="H1565" s="263">
        <v>2</v>
      </c>
      <c r="I1565" s="263">
        <v>0</v>
      </c>
      <c r="J1565" s="264">
        <v>2852</v>
      </c>
      <c r="K1565" s="264">
        <v>86</v>
      </c>
      <c r="L1565" s="264">
        <v>86</v>
      </c>
      <c r="M1565" s="264">
        <v>10</v>
      </c>
      <c r="N1565" s="264">
        <v>0</v>
      </c>
      <c r="O1565" s="264">
        <v>3574</v>
      </c>
      <c r="P1565" s="264">
        <v>52</v>
      </c>
      <c r="Q1565" s="264">
        <v>52</v>
      </c>
      <c r="R1565" s="264">
        <v>14</v>
      </c>
      <c r="S1565" s="264">
        <v>0</v>
      </c>
      <c r="T1565" s="265">
        <v>0.015</v>
      </c>
      <c r="U1565" s="266">
        <v>100751</v>
      </c>
      <c r="V1565" s="266">
        <v>2287</v>
      </c>
      <c r="W1565" s="266">
        <v>2271</v>
      </c>
      <c r="X1565" s="266">
        <v>1</v>
      </c>
      <c r="Y1565" s="264">
        <v>2069</v>
      </c>
      <c r="Z1565" s="267">
        <v>0.0226896010957708</v>
      </c>
      <c r="AA1565" s="267">
        <v>0.0252890173410405</v>
      </c>
      <c r="AB1565" s="267">
        <v>0.0301542776998597</v>
      </c>
      <c r="AC1565" s="268">
        <v>0.0145495243424734</v>
      </c>
      <c r="AD1565" s="269">
        <v>-0.00486526035881928</v>
      </c>
      <c r="AE1565" s="270">
        <v>23573</v>
      </c>
      <c r="AF1565" s="271">
        <v>582</v>
      </c>
      <c r="AG1565" s="271">
        <v>0</v>
      </c>
      <c r="AH1565" s="271">
        <v>23826</v>
      </c>
      <c r="AI1565" s="271">
        <v>562</v>
      </c>
      <c r="AJ1565" s="271">
        <v>0</v>
      </c>
      <c r="AK1565" s="268">
        <v>0.0246892631400331</v>
      </c>
      <c r="AL1565" s="268">
        <v>0.0235876773272895</v>
      </c>
      <c r="AM1565" s="269">
        <v>0.00110158581274357</v>
      </c>
    </row>
    <row r="1566" spans="1:39">
      <c r="A1566" s="279" t="s">
        <v>1972</v>
      </c>
      <c r="B1566" s="280" t="s">
        <v>3377</v>
      </c>
      <c r="C1566" s="262" t="s">
        <v>2570</v>
      </c>
      <c r="D1566" s="280" t="s">
        <v>2571</v>
      </c>
      <c r="E1566" s="263">
        <v>2192</v>
      </c>
      <c r="F1566" s="263">
        <v>43</v>
      </c>
      <c r="G1566" s="263">
        <v>34</v>
      </c>
      <c r="H1566" s="263">
        <v>0</v>
      </c>
      <c r="I1566" s="263">
        <v>0</v>
      </c>
      <c r="J1566" s="264">
        <v>2240</v>
      </c>
      <c r="K1566" s="264">
        <v>70</v>
      </c>
      <c r="L1566" s="264">
        <v>69</v>
      </c>
      <c r="M1566" s="264">
        <v>4</v>
      </c>
      <c r="N1566" s="264">
        <v>0</v>
      </c>
      <c r="O1566" s="264">
        <v>3087</v>
      </c>
      <c r="P1566" s="264">
        <v>61</v>
      </c>
      <c r="Q1566" s="264">
        <v>61</v>
      </c>
      <c r="R1566" s="264">
        <v>13</v>
      </c>
      <c r="S1566" s="264">
        <v>0</v>
      </c>
      <c r="T1566" s="265">
        <v>0.015</v>
      </c>
      <c r="U1566" s="266">
        <v>82478</v>
      </c>
      <c r="V1566" s="266">
        <v>1702</v>
      </c>
      <c r="W1566" s="266">
        <v>1692</v>
      </c>
      <c r="X1566" s="266">
        <v>0</v>
      </c>
      <c r="Y1566" s="264">
        <v>1505</v>
      </c>
      <c r="Z1566" s="267">
        <v>0.0206358059118795</v>
      </c>
      <c r="AA1566" s="267">
        <v>0.0196167883211679</v>
      </c>
      <c r="AB1566" s="267">
        <v>0.03125</v>
      </c>
      <c r="AC1566" s="268">
        <v>0.0197602850664075</v>
      </c>
      <c r="AD1566" s="269">
        <v>-0.0116332116788321</v>
      </c>
      <c r="AE1566" s="270">
        <v>18903</v>
      </c>
      <c r="AF1566" s="271">
        <v>415</v>
      </c>
      <c r="AG1566" s="271">
        <v>0</v>
      </c>
      <c r="AH1566" s="271">
        <v>18825</v>
      </c>
      <c r="AI1566" s="271">
        <v>370</v>
      </c>
      <c r="AJ1566" s="271">
        <v>0</v>
      </c>
      <c r="AK1566" s="268">
        <v>0.0219541871660583</v>
      </c>
      <c r="AL1566" s="268">
        <v>0.0196547144754316</v>
      </c>
      <c r="AM1566" s="269">
        <v>0.00229947269062669</v>
      </c>
    </row>
    <row r="1567" spans="1:39">
      <c r="A1567" s="279" t="s">
        <v>1972</v>
      </c>
      <c r="B1567" s="280" t="s">
        <v>3377</v>
      </c>
      <c r="C1567" s="262" t="s">
        <v>2572</v>
      </c>
      <c r="D1567" s="280" t="s">
        <v>2573</v>
      </c>
      <c r="E1567" s="263">
        <v>1691</v>
      </c>
      <c r="F1567" s="263">
        <v>44</v>
      </c>
      <c r="G1567" s="263">
        <v>28</v>
      </c>
      <c r="H1567" s="263">
        <v>0</v>
      </c>
      <c r="I1567" s="263">
        <v>0</v>
      </c>
      <c r="J1567" s="264">
        <v>1892</v>
      </c>
      <c r="K1567" s="264">
        <v>55</v>
      </c>
      <c r="L1567" s="264">
        <v>55</v>
      </c>
      <c r="M1567" s="264">
        <v>9</v>
      </c>
      <c r="N1567" s="264">
        <v>0</v>
      </c>
      <c r="O1567" s="264">
        <v>2496</v>
      </c>
      <c r="P1567" s="264">
        <v>34</v>
      </c>
      <c r="Q1567" s="264">
        <v>34</v>
      </c>
      <c r="R1567" s="264">
        <v>17</v>
      </c>
      <c r="S1567" s="264">
        <v>0</v>
      </c>
      <c r="T1567" s="265">
        <v>0.015</v>
      </c>
      <c r="U1567" s="266">
        <v>58063</v>
      </c>
      <c r="V1567" s="266">
        <v>1182</v>
      </c>
      <c r="W1567" s="266">
        <v>1166</v>
      </c>
      <c r="X1567" s="266">
        <v>0</v>
      </c>
      <c r="Y1567" s="264">
        <v>1058</v>
      </c>
      <c r="Z1567" s="267">
        <v>0.0203571982157312</v>
      </c>
      <c r="AA1567" s="267">
        <v>0.02602010644589</v>
      </c>
      <c r="AB1567" s="267">
        <v>0.0290697674418605</v>
      </c>
      <c r="AC1567" s="268">
        <v>0.0136217948717949</v>
      </c>
      <c r="AD1567" s="269">
        <v>-0.00304966099597046</v>
      </c>
      <c r="AE1567" s="270">
        <v>14753</v>
      </c>
      <c r="AF1567" s="271">
        <v>291</v>
      </c>
      <c r="AG1567" s="271">
        <v>0</v>
      </c>
      <c r="AH1567" s="271">
        <v>13563</v>
      </c>
      <c r="AI1567" s="271">
        <v>267</v>
      </c>
      <c r="AJ1567" s="271">
        <v>0</v>
      </c>
      <c r="AK1567" s="268">
        <v>0.0197248017352403</v>
      </c>
      <c r="AL1567" s="268">
        <v>0.0196859101968591</v>
      </c>
      <c r="AM1567" s="269">
        <v>3.88915383811861e-5</v>
      </c>
    </row>
    <row r="1568" spans="1:39">
      <c r="A1568" s="279" t="s">
        <v>1972</v>
      </c>
      <c r="B1568" s="280" t="s">
        <v>3377</v>
      </c>
      <c r="C1568" s="262" t="s">
        <v>2574</v>
      </c>
      <c r="D1568" s="280" t="s">
        <v>2575</v>
      </c>
      <c r="E1568" s="263">
        <v>1287</v>
      </c>
      <c r="F1568" s="263">
        <v>15</v>
      </c>
      <c r="G1568" s="263">
        <v>14</v>
      </c>
      <c r="H1568" s="263">
        <v>0</v>
      </c>
      <c r="I1568" s="263">
        <v>0</v>
      </c>
      <c r="J1568" s="264">
        <v>1378</v>
      </c>
      <c r="K1568" s="264">
        <v>22</v>
      </c>
      <c r="L1568" s="264">
        <v>22</v>
      </c>
      <c r="M1568" s="264">
        <v>6</v>
      </c>
      <c r="N1568" s="264">
        <v>0</v>
      </c>
      <c r="O1568" s="264">
        <v>1891</v>
      </c>
      <c r="P1568" s="264">
        <v>18</v>
      </c>
      <c r="Q1568" s="264">
        <v>18</v>
      </c>
      <c r="R1568" s="264">
        <v>14</v>
      </c>
      <c r="S1568" s="264">
        <v>0</v>
      </c>
      <c r="T1568" s="265">
        <v>0.015</v>
      </c>
      <c r="U1568" s="266">
        <v>52381</v>
      </c>
      <c r="V1568" s="266">
        <v>556</v>
      </c>
      <c r="W1568" s="266">
        <v>554</v>
      </c>
      <c r="X1568" s="266">
        <v>0</v>
      </c>
      <c r="Y1568" s="264">
        <v>510</v>
      </c>
      <c r="Z1568" s="267">
        <v>0.0106145358049674</v>
      </c>
      <c r="AA1568" s="267">
        <v>0.0116550116550117</v>
      </c>
      <c r="AB1568" s="267">
        <v>0.0159651669085631</v>
      </c>
      <c r="AC1568" s="268">
        <v>0.00951877313590693</v>
      </c>
      <c r="AD1568" s="269">
        <v>-0.00431015525355148</v>
      </c>
      <c r="AE1568" s="270">
        <v>11915</v>
      </c>
      <c r="AF1568" s="271">
        <v>135</v>
      </c>
      <c r="AG1568" s="271">
        <v>0</v>
      </c>
      <c r="AH1568" s="271">
        <v>12506</v>
      </c>
      <c r="AI1568" s="271">
        <v>133</v>
      </c>
      <c r="AJ1568" s="271">
        <v>0</v>
      </c>
      <c r="AK1568" s="268">
        <v>0.0113302559798573</v>
      </c>
      <c r="AL1568" s="268">
        <v>0.0106348952502799</v>
      </c>
      <c r="AM1568" s="269">
        <v>0.000695360729577457</v>
      </c>
    </row>
    <row r="1569" spans="1:39">
      <c r="A1569" s="279" t="s">
        <v>1972</v>
      </c>
      <c r="B1569" s="280" t="s">
        <v>3377</v>
      </c>
      <c r="C1569" s="262" t="s">
        <v>2576</v>
      </c>
      <c r="D1569" s="280" t="s">
        <v>2577</v>
      </c>
      <c r="E1569" s="263">
        <v>2062</v>
      </c>
      <c r="F1569" s="263">
        <v>31</v>
      </c>
      <c r="G1569" s="263">
        <v>27</v>
      </c>
      <c r="H1569" s="263">
        <v>0</v>
      </c>
      <c r="I1569" s="263">
        <v>0</v>
      </c>
      <c r="J1569" s="264">
        <v>1994</v>
      </c>
      <c r="K1569" s="264">
        <v>50</v>
      </c>
      <c r="L1569" s="264">
        <v>50</v>
      </c>
      <c r="M1569" s="264">
        <v>1</v>
      </c>
      <c r="N1569" s="264">
        <v>0</v>
      </c>
      <c r="O1569" s="264">
        <v>2798</v>
      </c>
      <c r="P1569" s="264">
        <v>22</v>
      </c>
      <c r="Q1569" s="264">
        <v>22</v>
      </c>
      <c r="R1569" s="264">
        <v>6</v>
      </c>
      <c r="S1569" s="264">
        <v>0</v>
      </c>
      <c r="T1569" s="265">
        <v>0.015</v>
      </c>
      <c r="U1569" s="266">
        <v>74554</v>
      </c>
      <c r="V1569" s="266">
        <v>1250</v>
      </c>
      <c r="W1569" s="266">
        <v>1246</v>
      </c>
      <c r="X1569" s="266">
        <v>0</v>
      </c>
      <c r="Y1569" s="264">
        <v>1132</v>
      </c>
      <c r="Z1569" s="267">
        <v>0.0167663706843362</v>
      </c>
      <c r="AA1569" s="267">
        <v>0.0150339476236663</v>
      </c>
      <c r="AB1569" s="267">
        <v>0.0250752256770311</v>
      </c>
      <c r="AC1569" s="268">
        <v>0.00786275911365261</v>
      </c>
      <c r="AD1569" s="269">
        <v>-0.0100412780533648</v>
      </c>
      <c r="AE1569" s="270">
        <v>17166</v>
      </c>
      <c r="AF1569" s="271">
        <v>273</v>
      </c>
      <c r="AG1569" s="271">
        <v>0</v>
      </c>
      <c r="AH1569" s="271">
        <v>17563</v>
      </c>
      <c r="AI1569" s="271">
        <v>273</v>
      </c>
      <c r="AJ1569" s="271">
        <v>0</v>
      </c>
      <c r="AK1569" s="268">
        <v>0.0159035302341839</v>
      </c>
      <c r="AL1569" s="268">
        <v>0.0155440414507772</v>
      </c>
      <c r="AM1569" s="269">
        <v>0.00035948878340665</v>
      </c>
    </row>
    <row r="1570" spans="1:39">
      <c r="A1570" s="279" t="s">
        <v>1972</v>
      </c>
      <c r="B1570" s="280" t="s">
        <v>3377</v>
      </c>
      <c r="C1570" s="262" t="s">
        <v>2578</v>
      </c>
      <c r="D1570" s="280" t="s">
        <v>2579</v>
      </c>
      <c r="E1570" s="263">
        <v>1659</v>
      </c>
      <c r="F1570" s="263">
        <v>3</v>
      </c>
      <c r="G1570" s="263">
        <v>1</v>
      </c>
      <c r="H1570" s="263">
        <v>0</v>
      </c>
      <c r="I1570" s="263">
        <v>0</v>
      </c>
      <c r="J1570" s="264">
        <v>1854</v>
      </c>
      <c r="K1570" s="264">
        <v>32</v>
      </c>
      <c r="L1570" s="264">
        <v>32</v>
      </c>
      <c r="M1570" s="264">
        <v>0</v>
      </c>
      <c r="N1570" s="264">
        <v>0</v>
      </c>
      <c r="O1570" s="264">
        <v>2155</v>
      </c>
      <c r="P1570" s="264">
        <v>26</v>
      </c>
      <c r="Q1570" s="264">
        <v>26</v>
      </c>
      <c r="R1570" s="264">
        <v>6</v>
      </c>
      <c r="S1570" s="264">
        <v>0</v>
      </c>
      <c r="T1570" s="265">
        <v>0.015</v>
      </c>
      <c r="U1570" s="266">
        <v>59588</v>
      </c>
      <c r="V1570" s="266">
        <v>891</v>
      </c>
      <c r="W1570" s="266">
        <v>889</v>
      </c>
      <c r="X1570" s="266">
        <v>0</v>
      </c>
      <c r="Y1570" s="264">
        <v>821</v>
      </c>
      <c r="Z1570" s="267">
        <v>0.014952675035242</v>
      </c>
      <c r="AA1570" s="267">
        <v>0.00180831826401447</v>
      </c>
      <c r="AB1570" s="267">
        <v>0.017259978425027</v>
      </c>
      <c r="AC1570" s="268">
        <v>0.0120649651972158</v>
      </c>
      <c r="AD1570" s="269">
        <v>-0.0154516601610125</v>
      </c>
      <c r="AE1570" s="270">
        <v>13709</v>
      </c>
      <c r="AF1570" s="271">
        <v>186</v>
      </c>
      <c r="AG1570" s="271">
        <v>0</v>
      </c>
      <c r="AH1570" s="271">
        <v>13867</v>
      </c>
      <c r="AI1570" s="271">
        <v>207</v>
      </c>
      <c r="AJ1570" s="271">
        <v>0</v>
      </c>
      <c r="AK1570" s="268">
        <v>0.0135677292289737</v>
      </c>
      <c r="AL1570" s="268">
        <v>0.0149275257806303</v>
      </c>
      <c r="AM1570" s="269">
        <v>-0.00135979655165661</v>
      </c>
    </row>
    <row r="1571" spans="1:39">
      <c r="A1571" s="279" t="s">
        <v>1972</v>
      </c>
      <c r="B1571" s="280" t="s">
        <v>3377</v>
      </c>
      <c r="C1571" s="262" t="s">
        <v>2580</v>
      </c>
      <c r="D1571" s="280" t="s">
        <v>2581</v>
      </c>
      <c r="E1571" s="263">
        <v>568</v>
      </c>
      <c r="F1571" s="263">
        <v>13</v>
      </c>
      <c r="G1571" s="263">
        <v>9</v>
      </c>
      <c r="H1571" s="263">
        <v>0</v>
      </c>
      <c r="I1571" s="263">
        <v>0</v>
      </c>
      <c r="J1571" s="264">
        <v>649</v>
      </c>
      <c r="K1571" s="264">
        <v>21</v>
      </c>
      <c r="L1571" s="264">
        <v>21</v>
      </c>
      <c r="M1571" s="264">
        <v>1</v>
      </c>
      <c r="N1571" s="264">
        <v>0</v>
      </c>
      <c r="O1571" s="264">
        <v>892</v>
      </c>
      <c r="P1571" s="264">
        <v>0</v>
      </c>
      <c r="Q1571" s="264">
        <v>0</v>
      </c>
      <c r="R1571" s="264">
        <v>0</v>
      </c>
      <c r="S1571" s="264">
        <v>0</v>
      </c>
      <c r="T1571" s="265">
        <v>0.015</v>
      </c>
      <c r="U1571" s="266">
        <v>24384</v>
      </c>
      <c r="V1571" s="266">
        <v>376</v>
      </c>
      <c r="W1571" s="266">
        <v>371</v>
      </c>
      <c r="X1571" s="266">
        <v>0</v>
      </c>
      <c r="Y1571" s="264">
        <v>336</v>
      </c>
      <c r="Z1571" s="267">
        <v>0.0154199475065617</v>
      </c>
      <c r="AA1571" s="267">
        <v>0.022887323943662</v>
      </c>
      <c r="AB1571" s="267">
        <v>0.0323574730354391</v>
      </c>
      <c r="AC1571" s="268">
        <v>0</v>
      </c>
      <c r="AD1571" s="269">
        <v>-0.00947014909177716</v>
      </c>
      <c r="AE1571" s="270">
        <v>5468</v>
      </c>
      <c r="AF1571" s="271">
        <v>76</v>
      </c>
      <c r="AG1571" s="271">
        <v>0</v>
      </c>
      <c r="AH1571" s="271">
        <v>5737</v>
      </c>
      <c r="AI1571" s="271">
        <v>81</v>
      </c>
      <c r="AJ1571" s="271">
        <v>0</v>
      </c>
      <c r="AK1571" s="268">
        <v>0.013899049012436</v>
      </c>
      <c r="AL1571" s="268">
        <v>0.0141188774620882</v>
      </c>
      <c r="AM1571" s="269">
        <v>-0.000219828449652208</v>
      </c>
    </row>
    <row r="1572" spans="1:39">
      <c r="A1572" s="279" t="s">
        <v>1972</v>
      </c>
      <c r="B1572" s="280" t="s">
        <v>3377</v>
      </c>
      <c r="C1572" s="262" t="s">
        <v>2582</v>
      </c>
      <c r="D1572" s="280" t="s">
        <v>2583</v>
      </c>
      <c r="E1572" s="263">
        <v>2758</v>
      </c>
      <c r="F1572" s="263">
        <v>47</v>
      </c>
      <c r="G1572" s="263">
        <v>34</v>
      </c>
      <c r="H1572" s="263">
        <v>0</v>
      </c>
      <c r="I1572" s="263">
        <v>0</v>
      </c>
      <c r="J1572" s="264">
        <v>2874</v>
      </c>
      <c r="K1572" s="264">
        <v>55</v>
      </c>
      <c r="L1572" s="264">
        <v>55</v>
      </c>
      <c r="M1572" s="264">
        <v>0</v>
      </c>
      <c r="N1572" s="264">
        <v>0</v>
      </c>
      <c r="O1572" s="264">
        <v>3801</v>
      </c>
      <c r="P1572" s="264">
        <v>83</v>
      </c>
      <c r="Q1572" s="264">
        <v>83</v>
      </c>
      <c r="R1572" s="264">
        <v>18</v>
      </c>
      <c r="S1572" s="264">
        <v>0</v>
      </c>
      <c r="T1572" s="265">
        <v>0.015</v>
      </c>
      <c r="U1572" s="266">
        <v>102218</v>
      </c>
      <c r="V1572" s="266">
        <v>1613</v>
      </c>
      <c r="W1572" s="266">
        <v>1600</v>
      </c>
      <c r="X1572" s="266">
        <v>0</v>
      </c>
      <c r="Y1572" s="264">
        <v>1426</v>
      </c>
      <c r="Z1572" s="267">
        <v>0.0157799996086795</v>
      </c>
      <c r="AA1572" s="267">
        <v>0.0170413343002176</v>
      </c>
      <c r="AB1572" s="267">
        <v>0.0191370911621434</v>
      </c>
      <c r="AC1572" s="268">
        <v>0.0218363588529334</v>
      </c>
      <c r="AD1572" s="269">
        <v>-0.0020957568619258</v>
      </c>
      <c r="AE1572" s="270">
        <v>23333</v>
      </c>
      <c r="AF1572" s="271">
        <v>391</v>
      </c>
      <c r="AG1572" s="271">
        <v>0</v>
      </c>
      <c r="AH1572" s="271">
        <v>23463</v>
      </c>
      <c r="AI1572" s="271">
        <v>362</v>
      </c>
      <c r="AJ1572" s="271">
        <v>0</v>
      </c>
      <c r="AK1572" s="268">
        <v>0.0167573822483178</v>
      </c>
      <c r="AL1572" s="268">
        <v>0.0154285470741167</v>
      </c>
      <c r="AM1572" s="269">
        <v>0.00132883517420114</v>
      </c>
    </row>
    <row r="1573" spans="1:39">
      <c r="A1573" s="279" t="s">
        <v>1972</v>
      </c>
      <c r="B1573" s="280" t="s">
        <v>3378</v>
      </c>
      <c r="C1573" s="262" t="s">
        <v>2584</v>
      </c>
      <c r="D1573" s="280" t="s">
        <v>2585</v>
      </c>
      <c r="E1573" s="263">
        <v>4062</v>
      </c>
      <c r="F1573" s="263">
        <v>94</v>
      </c>
      <c r="G1573" s="263">
        <v>70</v>
      </c>
      <c r="H1573" s="263">
        <v>0</v>
      </c>
      <c r="I1573" s="263">
        <v>0</v>
      </c>
      <c r="J1573" s="264">
        <v>4436</v>
      </c>
      <c r="K1573" s="264">
        <v>79</v>
      </c>
      <c r="L1573" s="264">
        <v>79</v>
      </c>
      <c r="M1573" s="264">
        <v>5</v>
      </c>
      <c r="N1573" s="264">
        <v>0</v>
      </c>
      <c r="O1573" s="264">
        <v>5907</v>
      </c>
      <c r="P1573" s="264">
        <v>97</v>
      </c>
      <c r="Q1573" s="264">
        <v>97</v>
      </c>
      <c r="R1573" s="264">
        <v>35</v>
      </c>
      <c r="S1573" s="264">
        <v>0</v>
      </c>
      <c r="T1573" s="265">
        <v>0.015</v>
      </c>
      <c r="U1573" s="266">
        <v>154655</v>
      </c>
      <c r="V1573" s="266">
        <v>2428</v>
      </c>
      <c r="W1573" s="266">
        <v>2401</v>
      </c>
      <c r="X1573" s="266">
        <v>1</v>
      </c>
      <c r="Y1573" s="264">
        <v>2152</v>
      </c>
      <c r="Z1573" s="267">
        <v>0.0156929940836054</v>
      </c>
      <c r="AA1573" s="267">
        <v>0.0231413096996553</v>
      </c>
      <c r="AB1573" s="267">
        <v>0.0178088367899008</v>
      </c>
      <c r="AC1573" s="268">
        <v>0.0164211951921449</v>
      </c>
      <c r="AD1573" s="269">
        <v>0.00533247290975453</v>
      </c>
      <c r="AE1573" s="270">
        <v>36393</v>
      </c>
      <c r="AF1573" s="271">
        <v>578</v>
      </c>
      <c r="AG1573" s="271">
        <v>0</v>
      </c>
      <c r="AH1573" s="271">
        <v>35429</v>
      </c>
      <c r="AI1573" s="271">
        <v>491</v>
      </c>
      <c r="AJ1573" s="271">
        <v>0</v>
      </c>
      <c r="AK1573" s="268">
        <v>0.0158821751435716</v>
      </c>
      <c r="AL1573" s="268">
        <v>0.0138587033221372</v>
      </c>
      <c r="AM1573" s="269">
        <v>0.00202347182143433</v>
      </c>
    </row>
    <row r="1574" spans="1:39">
      <c r="A1574" s="279" t="s">
        <v>1972</v>
      </c>
      <c r="B1574" s="280" t="s">
        <v>3378</v>
      </c>
      <c r="C1574" s="262" t="s">
        <v>2586</v>
      </c>
      <c r="D1574" s="280" t="s">
        <v>2587</v>
      </c>
      <c r="E1574" s="263">
        <v>5501</v>
      </c>
      <c r="F1574" s="263">
        <v>88</v>
      </c>
      <c r="G1574" s="263">
        <v>69</v>
      </c>
      <c r="H1574" s="263">
        <v>0</v>
      </c>
      <c r="I1574" s="263">
        <v>0</v>
      </c>
      <c r="J1574" s="264">
        <v>6543</v>
      </c>
      <c r="K1574" s="264">
        <v>122</v>
      </c>
      <c r="L1574" s="264">
        <v>122</v>
      </c>
      <c r="M1574" s="264">
        <v>5</v>
      </c>
      <c r="N1574" s="264">
        <v>0</v>
      </c>
      <c r="O1574" s="264">
        <v>8352</v>
      </c>
      <c r="P1574" s="264">
        <v>73</v>
      </c>
      <c r="Q1574" s="264">
        <v>73</v>
      </c>
      <c r="R1574" s="264">
        <v>8</v>
      </c>
      <c r="S1574" s="264">
        <v>0</v>
      </c>
      <c r="T1574" s="265">
        <v>0.015</v>
      </c>
      <c r="U1574" s="266">
        <v>222170</v>
      </c>
      <c r="V1574" s="266">
        <v>3038</v>
      </c>
      <c r="W1574" s="266">
        <v>3017</v>
      </c>
      <c r="X1574" s="266">
        <v>0</v>
      </c>
      <c r="Y1574" s="264">
        <v>2690</v>
      </c>
      <c r="Z1574" s="267">
        <v>0.0136742134401584</v>
      </c>
      <c r="AA1574" s="267">
        <v>0.0159970914379204</v>
      </c>
      <c r="AB1574" s="267">
        <v>0.0186458810942993</v>
      </c>
      <c r="AC1574" s="268">
        <v>0.0087404214559387</v>
      </c>
      <c r="AD1574" s="269">
        <v>-0.00264878965637887</v>
      </c>
      <c r="AE1574" s="270">
        <v>51905</v>
      </c>
      <c r="AF1574" s="271">
        <v>704</v>
      </c>
      <c r="AG1574" s="271">
        <v>0</v>
      </c>
      <c r="AH1574" s="271">
        <v>52130</v>
      </c>
      <c r="AI1574" s="271">
        <v>773</v>
      </c>
      <c r="AJ1574" s="271">
        <v>0</v>
      </c>
      <c r="AK1574" s="268">
        <v>0.0135632405355939</v>
      </c>
      <c r="AL1574" s="268">
        <v>0.0148283138308076</v>
      </c>
      <c r="AM1574" s="269">
        <v>-0.00126507329521372</v>
      </c>
    </row>
    <row r="1575" spans="1:39">
      <c r="A1575" s="279" t="s">
        <v>1972</v>
      </c>
      <c r="B1575" s="280" t="s">
        <v>3378</v>
      </c>
      <c r="C1575" s="262" t="s">
        <v>2588</v>
      </c>
      <c r="D1575" s="280" t="s">
        <v>2589</v>
      </c>
      <c r="E1575" s="263">
        <v>1702</v>
      </c>
      <c r="F1575" s="263">
        <v>28</v>
      </c>
      <c r="G1575" s="263">
        <v>20</v>
      </c>
      <c r="H1575" s="263">
        <v>0</v>
      </c>
      <c r="I1575" s="263">
        <v>0</v>
      </c>
      <c r="J1575" s="264">
        <v>2062</v>
      </c>
      <c r="K1575" s="264">
        <v>41</v>
      </c>
      <c r="L1575" s="264">
        <v>41</v>
      </c>
      <c r="M1575" s="264">
        <v>4</v>
      </c>
      <c r="N1575" s="264">
        <v>0</v>
      </c>
      <c r="O1575" s="264">
        <v>2653</v>
      </c>
      <c r="P1575" s="264">
        <v>30</v>
      </c>
      <c r="Q1575" s="264">
        <v>30</v>
      </c>
      <c r="R1575" s="264">
        <v>8</v>
      </c>
      <c r="S1575" s="264">
        <v>0</v>
      </c>
      <c r="T1575" s="265">
        <v>0.015</v>
      </c>
      <c r="U1575" s="266">
        <v>68410</v>
      </c>
      <c r="V1575" s="266">
        <v>905</v>
      </c>
      <c r="W1575" s="266">
        <v>897</v>
      </c>
      <c r="X1575" s="266">
        <v>0</v>
      </c>
      <c r="Y1575" s="264">
        <v>808</v>
      </c>
      <c r="Z1575" s="267">
        <v>0.0132290600789358</v>
      </c>
      <c r="AA1575" s="267">
        <v>0.0164512338425382</v>
      </c>
      <c r="AB1575" s="267">
        <v>0.0198836081474297</v>
      </c>
      <c r="AC1575" s="268">
        <v>0.0113079532604599</v>
      </c>
      <c r="AD1575" s="269">
        <v>-0.00343237430489149</v>
      </c>
      <c r="AE1575" s="270">
        <v>16317</v>
      </c>
      <c r="AF1575" s="271">
        <v>219</v>
      </c>
      <c r="AG1575" s="271">
        <v>0</v>
      </c>
      <c r="AH1575" s="271">
        <v>16056</v>
      </c>
      <c r="AI1575" s="271">
        <v>198</v>
      </c>
      <c r="AJ1575" s="271">
        <v>0</v>
      </c>
      <c r="AK1575" s="268">
        <v>0.0134215848501563</v>
      </c>
      <c r="AL1575" s="268">
        <v>0.0123318385650224</v>
      </c>
      <c r="AM1575" s="269">
        <v>0.00108974628513386</v>
      </c>
    </row>
    <row r="1576" spans="1:39">
      <c r="A1576" s="279" t="s">
        <v>1972</v>
      </c>
      <c r="B1576" s="280" t="s">
        <v>3378</v>
      </c>
      <c r="C1576" s="262" t="s">
        <v>2590</v>
      </c>
      <c r="D1576" s="280" t="s">
        <v>2591</v>
      </c>
      <c r="E1576" s="263">
        <v>4714</v>
      </c>
      <c r="F1576" s="263">
        <v>81</v>
      </c>
      <c r="G1576" s="263">
        <v>64</v>
      </c>
      <c r="H1576" s="263">
        <v>1</v>
      </c>
      <c r="I1576" s="263">
        <v>0</v>
      </c>
      <c r="J1576" s="264">
        <v>5302</v>
      </c>
      <c r="K1576" s="264">
        <v>142</v>
      </c>
      <c r="L1576" s="264">
        <v>142</v>
      </c>
      <c r="M1576" s="264">
        <v>1</v>
      </c>
      <c r="N1576" s="264">
        <v>0</v>
      </c>
      <c r="O1576" s="264">
        <v>6844</v>
      </c>
      <c r="P1576" s="264">
        <v>103</v>
      </c>
      <c r="Q1576" s="264">
        <v>103</v>
      </c>
      <c r="R1576" s="264">
        <v>13</v>
      </c>
      <c r="S1576" s="264">
        <v>0</v>
      </c>
      <c r="T1576" s="265">
        <v>0.015</v>
      </c>
      <c r="U1576" s="266">
        <v>180368</v>
      </c>
      <c r="V1576" s="266">
        <v>3209</v>
      </c>
      <c r="W1576" s="266">
        <v>3192</v>
      </c>
      <c r="X1576" s="266">
        <v>1</v>
      </c>
      <c r="Y1576" s="264">
        <v>2793</v>
      </c>
      <c r="Z1576" s="267">
        <v>0.0177858600195157</v>
      </c>
      <c r="AA1576" s="267">
        <v>0.0171828595672465</v>
      </c>
      <c r="AB1576" s="267">
        <v>0.026782346284421</v>
      </c>
      <c r="AC1576" s="268">
        <v>0.0150496785505552</v>
      </c>
      <c r="AD1576" s="269">
        <v>-0.00959948671717447</v>
      </c>
      <c r="AE1576" s="270">
        <v>42167</v>
      </c>
      <c r="AF1576" s="271">
        <v>793</v>
      </c>
      <c r="AG1576" s="271">
        <v>1</v>
      </c>
      <c r="AH1576" s="271">
        <v>41967</v>
      </c>
      <c r="AI1576" s="271">
        <v>678</v>
      </c>
      <c r="AJ1576" s="271">
        <v>0</v>
      </c>
      <c r="AK1576" s="268">
        <v>0.0187824602177058</v>
      </c>
      <c r="AL1576" s="268">
        <v>0.0161555507899064</v>
      </c>
      <c r="AM1576" s="269">
        <v>0.00262690942779943</v>
      </c>
    </row>
    <row r="1577" spans="1:39">
      <c r="A1577" s="279" t="s">
        <v>1972</v>
      </c>
      <c r="B1577" s="280" t="s">
        <v>3378</v>
      </c>
      <c r="C1577" s="262" t="s">
        <v>2592</v>
      </c>
      <c r="D1577" s="280" t="s">
        <v>2593</v>
      </c>
      <c r="E1577" s="263">
        <v>5230</v>
      </c>
      <c r="F1577" s="263">
        <v>113</v>
      </c>
      <c r="G1577" s="263">
        <v>81</v>
      </c>
      <c r="H1577" s="263">
        <v>0</v>
      </c>
      <c r="I1577" s="263">
        <v>0</v>
      </c>
      <c r="J1577" s="264">
        <v>6551</v>
      </c>
      <c r="K1577" s="264">
        <v>117</v>
      </c>
      <c r="L1577" s="264">
        <v>117</v>
      </c>
      <c r="M1577" s="264">
        <v>8</v>
      </c>
      <c r="N1577" s="264">
        <v>0</v>
      </c>
      <c r="O1577" s="264">
        <v>8097</v>
      </c>
      <c r="P1577" s="264">
        <v>134</v>
      </c>
      <c r="Q1577" s="264">
        <v>134</v>
      </c>
      <c r="R1577" s="264">
        <v>63</v>
      </c>
      <c r="S1577" s="264">
        <v>0</v>
      </c>
      <c r="T1577" s="265">
        <v>0.015</v>
      </c>
      <c r="U1577" s="266">
        <v>209612</v>
      </c>
      <c r="V1577" s="266">
        <v>3499</v>
      </c>
      <c r="W1577" s="266">
        <v>3466</v>
      </c>
      <c r="X1577" s="266">
        <v>3</v>
      </c>
      <c r="Y1577" s="264">
        <v>3165</v>
      </c>
      <c r="Z1577" s="267">
        <v>0.0166784344407763</v>
      </c>
      <c r="AA1577" s="267">
        <v>0.0216061185468451</v>
      </c>
      <c r="AB1577" s="267">
        <v>0.0178598687223325</v>
      </c>
      <c r="AC1577" s="268">
        <v>0.0165493392614549</v>
      </c>
      <c r="AD1577" s="269">
        <v>0.00374624982451266</v>
      </c>
      <c r="AE1577" s="270">
        <v>49466</v>
      </c>
      <c r="AF1577" s="271">
        <v>831</v>
      </c>
      <c r="AG1577" s="271">
        <v>0</v>
      </c>
      <c r="AH1577" s="271">
        <v>49037</v>
      </c>
      <c r="AI1577" s="271">
        <v>745</v>
      </c>
      <c r="AJ1577" s="271">
        <v>1</v>
      </c>
      <c r="AK1577" s="268">
        <v>0.0167994177819108</v>
      </c>
      <c r="AL1577" s="268">
        <v>0.0151722168974448</v>
      </c>
      <c r="AM1577" s="269">
        <v>0.00162720088446602</v>
      </c>
    </row>
    <row r="1578" spans="1:39">
      <c r="A1578" s="279" t="s">
        <v>1972</v>
      </c>
      <c r="B1578" s="280" t="s">
        <v>3378</v>
      </c>
      <c r="C1578" s="262" t="s">
        <v>2594</v>
      </c>
      <c r="D1578" s="280" t="s">
        <v>2595</v>
      </c>
      <c r="E1578" s="263">
        <v>3266</v>
      </c>
      <c r="F1578" s="263">
        <v>51</v>
      </c>
      <c r="G1578" s="263">
        <v>41</v>
      </c>
      <c r="H1578" s="263">
        <v>0</v>
      </c>
      <c r="I1578" s="263">
        <v>0</v>
      </c>
      <c r="J1578" s="264">
        <v>3536</v>
      </c>
      <c r="K1578" s="264">
        <v>66</v>
      </c>
      <c r="L1578" s="264">
        <v>66</v>
      </c>
      <c r="M1578" s="264">
        <v>10</v>
      </c>
      <c r="N1578" s="264">
        <v>0</v>
      </c>
      <c r="O1578" s="264">
        <v>4901</v>
      </c>
      <c r="P1578" s="264">
        <v>47</v>
      </c>
      <c r="Q1578" s="264">
        <v>47</v>
      </c>
      <c r="R1578" s="264">
        <v>22</v>
      </c>
      <c r="S1578" s="264">
        <v>0</v>
      </c>
      <c r="T1578" s="265">
        <v>0.015</v>
      </c>
      <c r="U1578" s="266">
        <v>122197</v>
      </c>
      <c r="V1578" s="266">
        <v>1691</v>
      </c>
      <c r="W1578" s="266">
        <v>1681</v>
      </c>
      <c r="X1578" s="266">
        <v>0</v>
      </c>
      <c r="Y1578" s="264">
        <v>1539</v>
      </c>
      <c r="Z1578" s="267">
        <v>0.0138383102694829</v>
      </c>
      <c r="AA1578" s="267">
        <v>0.0156154317207593</v>
      </c>
      <c r="AB1578" s="267">
        <v>0.0186651583710407</v>
      </c>
      <c r="AC1578" s="268">
        <v>0.00958987961640482</v>
      </c>
      <c r="AD1578" s="269">
        <v>-0.00304972665028139</v>
      </c>
      <c r="AE1578" s="270">
        <v>29463</v>
      </c>
      <c r="AF1578" s="271">
        <v>415</v>
      </c>
      <c r="AG1578" s="271">
        <v>0</v>
      </c>
      <c r="AH1578" s="271">
        <v>28452</v>
      </c>
      <c r="AI1578" s="271">
        <v>361</v>
      </c>
      <c r="AJ1578" s="271">
        <v>0</v>
      </c>
      <c r="AK1578" s="268">
        <v>0.0140854631232393</v>
      </c>
      <c r="AL1578" s="268">
        <v>0.01268803599044</v>
      </c>
      <c r="AM1578" s="269">
        <v>0.00139742713279928</v>
      </c>
    </row>
    <row r="1579" spans="1:39">
      <c r="A1579" s="279" t="s">
        <v>1972</v>
      </c>
      <c r="B1579" s="280" t="s">
        <v>3378</v>
      </c>
      <c r="C1579" s="262" t="s">
        <v>2596</v>
      </c>
      <c r="D1579" s="280" t="s">
        <v>2597</v>
      </c>
      <c r="E1579" s="263">
        <v>3282</v>
      </c>
      <c r="F1579" s="263">
        <v>48</v>
      </c>
      <c r="G1579" s="263">
        <v>35</v>
      </c>
      <c r="H1579" s="263">
        <v>0</v>
      </c>
      <c r="I1579" s="263">
        <v>0</v>
      </c>
      <c r="J1579" s="264">
        <v>3507</v>
      </c>
      <c r="K1579" s="264">
        <v>40</v>
      </c>
      <c r="L1579" s="264">
        <v>39</v>
      </c>
      <c r="M1579" s="264">
        <v>3</v>
      </c>
      <c r="N1579" s="264">
        <v>0</v>
      </c>
      <c r="O1579" s="264">
        <v>4908</v>
      </c>
      <c r="P1579" s="264">
        <v>69</v>
      </c>
      <c r="Q1579" s="264">
        <v>69</v>
      </c>
      <c r="R1579" s="264">
        <v>30</v>
      </c>
      <c r="S1579" s="264">
        <v>0</v>
      </c>
      <c r="T1579" s="265">
        <v>0.015</v>
      </c>
      <c r="U1579" s="266">
        <v>128509</v>
      </c>
      <c r="V1579" s="266">
        <v>1398</v>
      </c>
      <c r="W1579" s="266">
        <v>1384</v>
      </c>
      <c r="X1579" s="266">
        <v>0</v>
      </c>
      <c r="Y1579" s="264">
        <v>1257</v>
      </c>
      <c r="Z1579" s="267">
        <v>0.0108786155055288</v>
      </c>
      <c r="AA1579" s="267">
        <v>0.0146252285191956</v>
      </c>
      <c r="AB1579" s="267">
        <v>0.0114057599087539</v>
      </c>
      <c r="AC1579" s="268">
        <v>0.0140586797066015</v>
      </c>
      <c r="AD1579" s="269">
        <v>0.00321946861044169</v>
      </c>
      <c r="AE1579" s="270">
        <v>30191</v>
      </c>
      <c r="AF1579" s="271">
        <v>351</v>
      </c>
      <c r="AG1579" s="271">
        <v>0</v>
      </c>
      <c r="AH1579" s="271">
        <v>30439</v>
      </c>
      <c r="AI1579" s="271">
        <v>321</v>
      </c>
      <c r="AJ1579" s="271">
        <v>0</v>
      </c>
      <c r="AK1579" s="268">
        <v>0.0116259812526912</v>
      </c>
      <c r="AL1579" s="268">
        <v>0.0105456815269884</v>
      </c>
      <c r="AM1579" s="269">
        <v>0.0010802997257028</v>
      </c>
    </row>
    <row r="1580" spans="1:39">
      <c r="A1580" s="279" t="s">
        <v>1972</v>
      </c>
      <c r="B1580" s="280" t="s">
        <v>3378</v>
      </c>
      <c r="C1580" s="262" t="s">
        <v>2598</v>
      </c>
      <c r="D1580" s="280" t="s">
        <v>2599</v>
      </c>
      <c r="E1580" s="263">
        <v>2949</v>
      </c>
      <c r="F1580" s="263">
        <v>59</v>
      </c>
      <c r="G1580" s="263">
        <v>30</v>
      </c>
      <c r="H1580" s="263">
        <v>1</v>
      </c>
      <c r="I1580" s="263">
        <v>0</v>
      </c>
      <c r="J1580" s="264">
        <v>3232</v>
      </c>
      <c r="K1580" s="264">
        <v>74</v>
      </c>
      <c r="L1580" s="264">
        <v>74</v>
      </c>
      <c r="M1580" s="264">
        <v>0</v>
      </c>
      <c r="N1580" s="264">
        <v>0</v>
      </c>
      <c r="O1580" s="264">
        <v>4426</v>
      </c>
      <c r="P1580" s="264">
        <v>128</v>
      </c>
      <c r="Q1580" s="264">
        <v>128</v>
      </c>
      <c r="R1580" s="264">
        <v>26</v>
      </c>
      <c r="S1580" s="264">
        <v>0</v>
      </c>
      <c r="T1580" s="265">
        <v>0.015</v>
      </c>
      <c r="U1580" s="266">
        <v>116557</v>
      </c>
      <c r="V1580" s="266">
        <v>2546</v>
      </c>
      <c r="W1580" s="266">
        <v>2516</v>
      </c>
      <c r="X1580" s="266">
        <v>1</v>
      </c>
      <c r="Y1580" s="264">
        <v>2247</v>
      </c>
      <c r="Z1580" s="267">
        <v>0.0218348104360956</v>
      </c>
      <c r="AA1580" s="267">
        <v>0.0200067819599864</v>
      </c>
      <c r="AB1580" s="267">
        <v>0.0228960396039604</v>
      </c>
      <c r="AC1580" s="268">
        <v>0.0289200180750113</v>
      </c>
      <c r="AD1580" s="269">
        <v>-0.00288925764397396</v>
      </c>
      <c r="AE1580" s="270">
        <v>26815</v>
      </c>
      <c r="AF1580" s="271">
        <v>645</v>
      </c>
      <c r="AG1580" s="271">
        <v>0</v>
      </c>
      <c r="AH1580" s="271">
        <v>27785</v>
      </c>
      <c r="AI1580" s="271">
        <v>608</v>
      </c>
      <c r="AJ1580" s="271">
        <v>0</v>
      </c>
      <c r="AK1580" s="268">
        <v>0.0240537012865933</v>
      </c>
      <c r="AL1580" s="268">
        <v>0.0218823105992442</v>
      </c>
      <c r="AM1580" s="269">
        <v>0.00217139068734913</v>
      </c>
    </row>
    <row r="1581" spans="1:39">
      <c r="A1581" s="279" t="s">
        <v>1972</v>
      </c>
      <c r="B1581" s="280" t="s">
        <v>3378</v>
      </c>
      <c r="C1581" s="262" t="s">
        <v>2600</v>
      </c>
      <c r="D1581" s="280" t="s">
        <v>2601</v>
      </c>
      <c r="E1581" s="263">
        <v>2738</v>
      </c>
      <c r="F1581" s="263">
        <v>41</v>
      </c>
      <c r="G1581" s="263">
        <v>27</v>
      </c>
      <c r="H1581" s="263">
        <v>0</v>
      </c>
      <c r="I1581" s="263">
        <v>0</v>
      </c>
      <c r="J1581" s="264">
        <v>2996</v>
      </c>
      <c r="K1581" s="264">
        <v>55</v>
      </c>
      <c r="L1581" s="264">
        <v>55</v>
      </c>
      <c r="M1581" s="264">
        <v>5</v>
      </c>
      <c r="N1581" s="264">
        <v>0</v>
      </c>
      <c r="O1581" s="264">
        <v>3948</v>
      </c>
      <c r="P1581" s="264">
        <v>56</v>
      </c>
      <c r="Q1581" s="264">
        <v>56</v>
      </c>
      <c r="R1581" s="264">
        <v>26</v>
      </c>
      <c r="S1581" s="264">
        <v>0</v>
      </c>
      <c r="T1581" s="265">
        <v>0.015</v>
      </c>
      <c r="U1581" s="266">
        <v>104745</v>
      </c>
      <c r="V1581" s="266">
        <v>1478</v>
      </c>
      <c r="W1581" s="266">
        <v>1463</v>
      </c>
      <c r="X1581" s="266">
        <v>1</v>
      </c>
      <c r="Y1581" s="264">
        <v>1332</v>
      </c>
      <c r="Z1581" s="267">
        <v>0.0141009117380305</v>
      </c>
      <c r="AA1581" s="267">
        <v>0.0149744338933528</v>
      </c>
      <c r="AB1581" s="267">
        <v>0.0183578104138852</v>
      </c>
      <c r="AC1581" s="268">
        <v>0.0141843971631206</v>
      </c>
      <c r="AD1581" s="269">
        <v>-0.00338337652053237</v>
      </c>
      <c r="AE1581" s="270">
        <v>24160</v>
      </c>
      <c r="AF1581" s="271">
        <v>357</v>
      </c>
      <c r="AG1581" s="271">
        <v>0</v>
      </c>
      <c r="AH1581" s="271">
        <v>24800</v>
      </c>
      <c r="AI1581" s="271">
        <v>321</v>
      </c>
      <c r="AJ1581" s="271">
        <v>0</v>
      </c>
      <c r="AK1581" s="268">
        <v>0.0147764900662252</v>
      </c>
      <c r="AL1581" s="268">
        <v>0.0129435483870968</v>
      </c>
      <c r="AM1581" s="269">
        <v>0.00183294167912839</v>
      </c>
    </row>
    <row r="1582" spans="1:39">
      <c r="A1582" s="279" t="s">
        <v>1972</v>
      </c>
      <c r="B1582" s="280" t="s">
        <v>3378</v>
      </c>
      <c r="C1582" s="262" t="s">
        <v>2602</v>
      </c>
      <c r="D1582" s="280" t="s">
        <v>2603</v>
      </c>
      <c r="E1582" s="263">
        <v>2345</v>
      </c>
      <c r="F1582" s="263">
        <v>29</v>
      </c>
      <c r="G1582" s="263">
        <v>23</v>
      </c>
      <c r="H1582" s="263">
        <v>0</v>
      </c>
      <c r="I1582" s="263">
        <v>0</v>
      </c>
      <c r="J1582" s="264">
        <v>2530</v>
      </c>
      <c r="K1582" s="264">
        <v>57</v>
      </c>
      <c r="L1582" s="264">
        <v>57</v>
      </c>
      <c r="M1582" s="264">
        <v>2</v>
      </c>
      <c r="N1582" s="264">
        <v>0</v>
      </c>
      <c r="O1582" s="264">
        <v>3681</v>
      </c>
      <c r="P1582" s="264">
        <v>76</v>
      </c>
      <c r="Q1582" s="264">
        <v>75</v>
      </c>
      <c r="R1582" s="264">
        <v>22</v>
      </c>
      <c r="S1582" s="264">
        <v>0</v>
      </c>
      <c r="T1582" s="265">
        <v>0.015</v>
      </c>
      <c r="U1582" s="266">
        <v>95635</v>
      </c>
      <c r="V1582" s="266">
        <v>1818</v>
      </c>
      <c r="W1582" s="266">
        <v>1811</v>
      </c>
      <c r="X1582" s="266">
        <v>0</v>
      </c>
      <c r="Y1582" s="264">
        <v>1651</v>
      </c>
      <c r="Z1582" s="267">
        <v>0.019009776755372</v>
      </c>
      <c r="AA1582" s="267">
        <v>0.0123667377398721</v>
      </c>
      <c r="AB1582" s="267">
        <v>0.0225296442687747</v>
      </c>
      <c r="AC1582" s="268">
        <v>0.0206465634338495</v>
      </c>
      <c r="AD1582" s="269">
        <v>-0.0101629065289026</v>
      </c>
      <c r="AE1582" s="270">
        <v>21923</v>
      </c>
      <c r="AF1582" s="271">
        <v>418</v>
      </c>
      <c r="AG1582" s="271">
        <v>0</v>
      </c>
      <c r="AH1582" s="271">
        <v>22660</v>
      </c>
      <c r="AI1582" s="271">
        <v>457</v>
      </c>
      <c r="AJ1582" s="271">
        <v>0</v>
      </c>
      <c r="AK1582" s="268">
        <v>0.0190667335674862</v>
      </c>
      <c r="AL1582" s="268">
        <v>0.0201676963812886</v>
      </c>
      <c r="AM1582" s="269">
        <v>-0.00110096281380241</v>
      </c>
    </row>
    <row r="1583" spans="1:39">
      <c r="A1583" s="279" t="s">
        <v>1972</v>
      </c>
      <c r="B1583" s="280" t="s">
        <v>3378</v>
      </c>
      <c r="C1583" s="262" t="s">
        <v>2604</v>
      </c>
      <c r="D1583" s="280" t="s">
        <v>2605</v>
      </c>
      <c r="E1583" s="263">
        <v>2346</v>
      </c>
      <c r="F1583" s="263">
        <v>41</v>
      </c>
      <c r="G1583" s="263">
        <v>31</v>
      </c>
      <c r="H1583" s="263">
        <v>0</v>
      </c>
      <c r="I1583" s="263">
        <v>0</v>
      </c>
      <c r="J1583" s="264">
        <v>2572</v>
      </c>
      <c r="K1583" s="264">
        <v>68</v>
      </c>
      <c r="L1583" s="264">
        <v>68</v>
      </c>
      <c r="M1583" s="264">
        <v>8</v>
      </c>
      <c r="N1583" s="264">
        <v>0</v>
      </c>
      <c r="O1583" s="264">
        <v>2947</v>
      </c>
      <c r="P1583" s="264">
        <v>53</v>
      </c>
      <c r="Q1583" s="264">
        <v>53</v>
      </c>
      <c r="R1583" s="264">
        <v>26</v>
      </c>
      <c r="S1583" s="264">
        <v>0</v>
      </c>
      <c r="T1583" s="265">
        <v>0.015</v>
      </c>
      <c r="U1583" s="266">
        <v>93326</v>
      </c>
      <c r="V1583" s="266">
        <v>1545</v>
      </c>
      <c r="W1583" s="266">
        <v>1533</v>
      </c>
      <c r="X1583" s="266">
        <v>0</v>
      </c>
      <c r="Y1583" s="264">
        <v>1388</v>
      </c>
      <c r="Z1583" s="267">
        <v>0.0165548721685275</v>
      </c>
      <c r="AA1583" s="267">
        <v>0.0174765558397272</v>
      </c>
      <c r="AB1583" s="267">
        <v>0.0264385692068429</v>
      </c>
      <c r="AC1583" s="268">
        <v>0.0179843909060061</v>
      </c>
      <c r="AD1583" s="269">
        <v>-0.00896201336711573</v>
      </c>
      <c r="AE1583" s="270">
        <v>20838</v>
      </c>
      <c r="AF1583" s="271">
        <v>393</v>
      </c>
      <c r="AG1583" s="271">
        <v>0</v>
      </c>
      <c r="AH1583" s="271">
        <v>22101</v>
      </c>
      <c r="AI1583" s="271">
        <v>323</v>
      </c>
      <c r="AJ1583" s="271">
        <v>0</v>
      </c>
      <c r="AK1583" s="268">
        <v>0.0188597754103081</v>
      </c>
      <c r="AL1583" s="268">
        <v>0.0146147233156871</v>
      </c>
      <c r="AM1583" s="269">
        <v>0.00424505209462102</v>
      </c>
    </row>
    <row r="1584" spans="1:39">
      <c r="A1584" s="279" t="s">
        <v>1972</v>
      </c>
      <c r="B1584" s="280" t="s">
        <v>3378</v>
      </c>
      <c r="C1584" s="262" t="s">
        <v>2606</v>
      </c>
      <c r="D1584" s="280" t="s">
        <v>2607</v>
      </c>
      <c r="E1584" s="263">
        <v>2033</v>
      </c>
      <c r="F1584" s="263">
        <v>37</v>
      </c>
      <c r="G1584" s="263">
        <v>30</v>
      </c>
      <c r="H1584" s="263">
        <v>0</v>
      </c>
      <c r="I1584" s="263">
        <v>0</v>
      </c>
      <c r="J1584" s="264">
        <v>1974</v>
      </c>
      <c r="K1584" s="264">
        <v>34</v>
      </c>
      <c r="L1584" s="264">
        <v>34</v>
      </c>
      <c r="M1584" s="264">
        <v>2</v>
      </c>
      <c r="N1584" s="264">
        <v>0</v>
      </c>
      <c r="O1584" s="264">
        <v>2807</v>
      </c>
      <c r="P1584" s="264">
        <v>55</v>
      </c>
      <c r="Q1584" s="264">
        <v>55</v>
      </c>
      <c r="R1584" s="264">
        <v>27</v>
      </c>
      <c r="S1584" s="264">
        <v>0</v>
      </c>
      <c r="T1584" s="265">
        <v>0.015</v>
      </c>
      <c r="U1584" s="266">
        <v>72109</v>
      </c>
      <c r="V1584" s="266">
        <v>1240</v>
      </c>
      <c r="W1584" s="266">
        <v>1233</v>
      </c>
      <c r="X1584" s="266">
        <v>1</v>
      </c>
      <c r="Y1584" s="264">
        <v>1133</v>
      </c>
      <c r="Z1584" s="267">
        <v>0.017182321208171</v>
      </c>
      <c r="AA1584" s="267">
        <v>0.0181997048696508</v>
      </c>
      <c r="AB1584" s="267">
        <v>0.0172239108409321</v>
      </c>
      <c r="AC1584" s="268">
        <v>0.0195938724617029</v>
      </c>
      <c r="AD1584" s="269">
        <v>0.000975794028718644</v>
      </c>
      <c r="AE1584" s="270">
        <v>16501</v>
      </c>
      <c r="AF1584" s="271">
        <v>302</v>
      </c>
      <c r="AG1584" s="271">
        <v>0</v>
      </c>
      <c r="AH1584" s="271">
        <v>16705</v>
      </c>
      <c r="AI1584" s="271">
        <v>310</v>
      </c>
      <c r="AJ1584" s="271">
        <v>0</v>
      </c>
      <c r="AK1584" s="268">
        <v>0.0183019210956912</v>
      </c>
      <c r="AL1584" s="268">
        <v>0.0185573181682131</v>
      </c>
      <c r="AM1584" s="269">
        <v>-0.000255397072521941</v>
      </c>
    </row>
    <row r="1585" spans="1:39">
      <c r="A1585" s="279" t="s">
        <v>1972</v>
      </c>
      <c r="B1585" s="280" t="s">
        <v>3378</v>
      </c>
      <c r="C1585" s="262" t="s">
        <v>2608</v>
      </c>
      <c r="D1585" s="280" t="s">
        <v>2609</v>
      </c>
      <c r="E1585" s="263">
        <v>3294</v>
      </c>
      <c r="F1585" s="263">
        <v>70</v>
      </c>
      <c r="G1585" s="263">
        <v>50</v>
      </c>
      <c r="H1585" s="263">
        <v>0</v>
      </c>
      <c r="I1585" s="263">
        <v>0</v>
      </c>
      <c r="J1585" s="264">
        <v>3422</v>
      </c>
      <c r="K1585" s="264">
        <v>112</v>
      </c>
      <c r="L1585" s="264">
        <v>112</v>
      </c>
      <c r="M1585" s="264">
        <v>14</v>
      </c>
      <c r="N1585" s="264">
        <v>0</v>
      </c>
      <c r="O1585" s="264">
        <v>4732</v>
      </c>
      <c r="P1585" s="264">
        <v>87</v>
      </c>
      <c r="Q1585" s="264">
        <v>87</v>
      </c>
      <c r="R1585" s="264">
        <v>40</v>
      </c>
      <c r="S1585" s="264">
        <v>0</v>
      </c>
      <c r="T1585" s="265">
        <v>0.015</v>
      </c>
      <c r="U1585" s="266">
        <v>129308</v>
      </c>
      <c r="V1585" s="266">
        <v>3031</v>
      </c>
      <c r="W1585" s="266">
        <v>3011</v>
      </c>
      <c r="X1585" s="266">
        <v>0</v>
      </c>
      <c r="Y1585" s="264">
        <v>2779</v>
      </c>
      <c r="Z1585" s="267">
        <v>0.0234401583815387</v>
      </c>
      <c r="AA1585" s="267">
        <v>0.021250758955677</v>
      </c>
      <c r="AB1585" s="267">
        <v>0.032729398012858</v>
      </c>
      <c r="AC1585" s="268">
        <v>0.018385460693153</v>
      </c>
      <c r="AD1585" s="269">
        <v>-0.011478639057181</v>
      </c>
      <c r="AE1585" s="270">
        <v>29544</v>
      </c>
      <c r="AF1585" s="271">
        <v>697</v>
      </c>
      <c r="AG1585" s="271">
        <v>0</v>
      </c>
      <c r="AH1585" s="271">
        <v>30610</v>
      </c>
      <c r="AI1585" s="271">
        <v>727</v>
      </c>
      <c r="AJ1585" s="271">
        <v>0</v>
      </c>
      <c r="AK1585" s="268">
        <v>0.0235919306796642</v>
      </c>
      <c r="AL1585" s="268">
        <v>0.02375040836328</v>
      </c>
      <c r="AM1585" s="269">
        <v>-0.000158477683615744</v>
      </c>
    </row>
    <row r="1586" spans="1:39">
      <c r="A1586" s="279" t="s">
        <v>1972</v>
      </c>
      <c r="B1586" s="280" t="s">
        <v>3378</v>
      </c>
      <c r="C1586" s="262" t="s">
        <v>2610</v>
      </c>
      <c r="D1586" s="280" t="s">
        <v>2611</v>
      </c>
      <c r="E1586" s="263">
        <v>1558</v>
      </c>
      <c r="F1586" s="263">
        <v>17</v>
      </c>
      <c r="G1586" s="263">
        <v>12</v>
      </c>
      <c r="H1586" s="263">
        <v>0</v>
      </c>
      <c r="I1586" s="263">
        <v>0</v>
      </c>
      <c r="J1586" s="264">
        <v>1694</v>
      </c>
      <c r="K1586" s="264">
        <v>26</v>
      </c>
      <c r="L1586" s="264">
        <v>26</v>
      </c>
      <c r="M1586" s="264">
        <v>4</v>
      </c>
      <c r="N1586" s="264">
        <v>0</v>
      </c>
      <c r="O1586" s="264">
        <v>1995</v>
      </c>
      <c r="P1586" s="264">
        <v>72</v>
      </c>
      <c r="Q1586" s="264">
        <v>72</v>
      </c>
      <c r="R1586" s="264">
        <v>27</v>
      </c>
      <c r="S1586" s="264">
        <v>1</v>
      </c>
      <c r="T1586" s="265">
        <v>0.015</v>
      </c>
      <c r="U1586" s="266">
        <v>53288</v>
      </c>
      <c r="V1586" s="266">
        <v>1103</v>
      </c>
      <c r="W1586" s="266">
        <v>1098</v>
      </c>
      <c r="X1586" s="266">
        <v>5</v>
      </c>
      <c r="Y1586" s="264">
        <v>998</v>
      </c>
      <c r="Z1586" s="267">
        <v>0.0206050142621228</v>
      </c>
      <c r="AA1586" s="267">
        <v>0.0109114249037227</v>
      </c>
      <c r="AB1586" s="267">
        <v>0.0153482880755608</v>
      </c>
      <c r="AC1586" s="268">
        <v>0.0355889724310777</v>
      </c>
      <c r="AD1586" s="269">
        <v>-0.00443686317183808</v>
      </c>
      <c r="AE1586" s="270">
        <v>12777</v>
      </c>
      <c r="AF1586" s="271">
        <v>283</v>
      </c>
      <c r="AG1586" s="271">
        <v>1</v>
      </c>
      <c r="AH1586" s="271">
        <v>12311</v>
      </c>
      <c r="AI1586" s="271">
        <v>272</v>
      </c>
      <c r="AJ1586" s="271">
        <v>1</v>
      </c>
      <c r="AK1586" s="268">
        <v>0.0220709086640056</v>
      </c>
      <c r="AL1586" s="268">
        <v>0.0220128340508488</v>
      </c>
      <c r="AM1586" s="269">
        <v>5.80746131568013e-5</v>
      </c>
    </row>
    <row r="1587" spans="1:39">
      <c r="A1587" s="279" t="s">
        <v>1972</v>
      </c>
      <c r="B1587" s="280" t="s">
        <v>3378</v>
      </c>
      <c r="C1587" s="262" t="s">
        <v>2612</v>
      </c>
      <c r="D1587" s="280" t="s">
        <v>2613</v>
      </c>
      <c r="E1587" s="263">
        <v>3356</v>
      </c>
      <c r="F1587" s="263">
        <v>65</v>
      </c>
      <c r="G1587" s="263">
        <v>46</v>
      </c>
      <c r="H1587" s="263">
        <v>0</v>
      </c>
      <c r="I1587" s="263">
        <v>0</v>
      </c>
      <c r="J1587" s="264">
        <v>2468</v>
      </c>
      <c r="K1587" s="264">
        <v>71</v>
      </c>
      <c r="L1587" s="264">
        <v>71</v>
      </c>
      <c r="M1587" s="264">
        <v>0</v>
      </c>
      <c r="N1587" s="264">
        <v>0</v>
      </c>
      <c r="O1587" s="264">
        <v>3711</v>
      </c>
      <c r="P1587" s="264">
        <v>71</v>
      </c>
      <c r="Q1587" s="264">
        <v>71</v>
      </c>
      <c r="R1587" s="264">
        <v>16</v>
      </c>
      <c r="S1587" s="264">
        <v>0</v>
      </c>
      <c r="T1587" s="265">
        <v>0.015</v>
      </c>
      <c r="U1587" s="266">
        <v>104629</v>
      </c>
      <c r="V1587" s="266">
        <v>2145</v>
      </c>
      <c r="W1587" s="266">
        <v>2126</v>
      </c>
      <c r="X1587" s="266">
        <v>1</v>
      </c>
      <c r="Y1587" s="264">
        <v>1933</v>
      </c>
      <c r="Z1587" s="267">
        <v>0.0204914507450133</v>
      </c>
      <c r="AA1587" s="267">
        <v>0.0193682955899881</v>
      </c>
      <c r="AB1587" s="267">
        <v>0.0287682333873582</v>
      </c>
      <c r="AC1587" s="268">
        <v>0.0191323093505794</v>
      </c>
      <c r="AD1587" s="269">
        <v>-0.0093999377973701</v>
      </c>
      <c r="AE1587" s="270">
        <v>24200</v>
      </c>
      <c r="AF1587" s="271">
        <v>506</v>
      </c>
      <c r="AG1587" s="271">
        <v>0</v>
      </c>
      <c r="AH1587" s="271">
        <v>24519</v>
      </c>
      <c r="AI1587" s="271">
        <v>517</v>
      </c>
      <c r="AJ1587" s="271">
        <v>0</v>
      </c>
      <c r="AK1587" s="268">
        <v>0.0209090909090909</v>
      </c>
      <c r="AL1587" s="268">
        <v>0.0210856886496187</v>
      </c>
      <c r="AM1587" s="269">
        <v>-0.000176597740527754</v>
      </c>
    </row>
    <row r="1588" spans="1:39">
      <c r="A1588" s="279" t="s">
        <v>1972</v>
      </c>
      <c r="B1588" s="280" t="s">
        <v>3378</v>
      </c>
      <c r="C1588" s="262" t="s">
        <v>2614</v>
      </c>
      <c r="D1588" s="280" t="s">
        <v>2615</v>
      </c>
      <c r="E1588" s="263">
        <v>2353</v>
      </c>
      <c r="F1588" s="263">
        <v>30</v>
      </c>
      <c r="G1588" s="263">
        <v>24</v>
      </c>
      <c r="H1588" s="263">
        <v>0</v>
      </c>
      <c r="I1588" s="263">
        <v>0</v>
      </c>
      <c r="J1588" s="264">
        <v>2485</v>
      </c>
      <c r="K1588" s="264">
        <v>62</v>
      </c>
      <c r="L1588" s="264">
        <v>62</v>
      </c>
      <c r="M1588" s="264">
        <v>0</v>
      </c>
      <c r="N1588" s="264">
        <v>0</v>
      </c>
      <c r="O1588" s="264">
        <v>3525</v>
      </c>
      <c r="P1588" s="264">
        <v>80</v>
      </c>
      <c r="Q1588" s="264">
        <v>80</v>
      </c>
      <c r="R1588" s="264">
        <v>18</v>
      </c>
      <c r="S1588" s="264">
        <v>0</v>
      </c>
      <c r="T1588" s="265">
        <v>0.015</v>
      </c>
      <c r="U1588" s="266">
        <v>91385</v>
      </c>
      <c r="V1588" s="266">
        <v>1687</v>
      </c>
      <c r="W1588" s="266">
        <v>1681</v>
      </c>
      <c r="X1588" s="266">
        <v>1</v>
      </c>
      <c r="Y1588" s="264">
        <v>1491</v>
      </c>
      <c r="Z1588" s="267">
        <v>0.0184494173004322</v>
      </c>
      <c r="AA1588" s="267">
        <v>0.0127496812579686</v>
      </c>
      <c r="AB1588" s="267">
        <v>0.0249496981891348</v>
      </c>
      <c r="AC1588" s="268">
        <v>0.0226950354609929</v>
      </c>
      <c r="AD1588" s="269">
        <v>-0.0122000169311663</v>
      </c>
      <c r="AE1588" s="270">
        <v>21153</v>
      </c>
      <c r="AF1588" s="271">
        <v>441</v>
      </c>
      <c r="AG1588" s="271">
        <v>0</v>
      </c>
      <c r="AH1588" s="271">
        <v>21633</v>
      </c>
      <c r="AI1588" s="271">
        <v>362</v>
      </c>
      <c r="AJ1588" s="271">
        <v>0</v>
      </c>
      <c r="AK1588" s="268">
        <v>0.0208481066515388</v>
      </c>
      <c r="AL1588" s="268">
        <v>0.0167336938935885</v>
      </c>
      <c r="AM1588" s="269">
        <v>0.00411441275795029</v>
      </c>
    </row>
    <row r="1589" spans="1:39">
      <c r="A1589" s="279" t="s">
        <v>1972</v>
      </c>
      <c r="B1589" s="280" t="s">
        <v>3378</v>
      </c>
      <c r="C1589" s="262" t="s">
        <v>2616</v>
      </c>
      <c r="D1589" s="280" t="s">
        <v>2617</v>
      </c>
      <c r="E1589" s="263">
        <v>2241</v>
      </c>
      <c r="F1589" s="263">
        <v>51</v>
      </c>
      <c r="G1589" s="263">
        <v>38</v>
      </c>
      <c r="H1589" s="263">
        <v>0</v>
      </c>
      <c r="I1589" s="263">
        <v>0</v>
      </c>
      <c r="J1589" s="264">
        <v>2660</v>
      </c>
      <c r="K1589" s="264">
        <v>41</v>
      </c>
      <c r="L1589" s="264">
        <v>41</v>
      </c>
      <c r="M1589" s="264">
        <v>2</v>
      </c>
      <c r="N1589" s="264">
        <v>0</v>
      </c>
      <c r="O1589" s="264">
        <v>3254</v>
      </c>
      <c r="P1589" s="264">
        <v>45</v>
      </c>
      <c r="Q1589" s="264">
        <v>45</v>
      </c>
      <c r="R1589" s="264">
        <v>14</v>
      </c>
      <c r="S1589" s="264">
        <v>0</v>
      </c>
      <c r="T1589" s="265">
        <v>0.015</v>
      </c>
      <c r="U1589" s="266">
        <v>91294</v>
      </c>
      <c r="V1589" s="266">
        <v>1394</v>
      </c>
      <c r="W1589" s="266">
        <v>1379</v>
      </c>
      <c r="X1589" s="266">
        <v>2</v>
      </c>
      <c r="Y1589" s="264">
        <v>1240</v>
      </c>
      <c r="Z1589" s="267">
        <v>0.0152474423291783</v>
      </c>
      <c r="AA1589" s="267">
        <v>0.0227576974564926</v>
      </c>
      <c r="AB1589" s="267">
        <v>0.0154135338345865</v>
      </c>
      <c r="AC1589" s="268">
        <v>0.0138291333743085</v>
      </c>
      <c r="AD1589" s="269">
        <v>0.00734416362190617</v>
      </c>
      <c r="AE1589" s="270">
        <v>21197</v>
      </c>
      <c r="AF1589" s="271">
        <v>321</v>
      </c>
      <c r="AG1589" s="271">
        <v>2</v>
      </c>
      <c r="AH1589" s="271">
        <v>21376</v>
      </c>
      <c r="AI1589" s="271">
        <v>353</v>
      </c>
      <c r="AJ1589" s="271">
        <v>0</v>
      </c>
      <c r="AK1589" s="268">
        <v>0.0150492994291645</v>
      </c>
      <c r="AL1589" s="268">
        <v>0.0165138473053892</v>
      </c>
      <c r="AM1589" s="269">
        <v>-0.00146454787622472</v>
      </c>
    </row>
    <row r="1590" spans="1:39">
      <c r="A1590" s="279" t="s">
        <v>1972</v>
      </c>
      <c r="B1590" s="280" t="s">
        <v>3378</v>
      </c>
      <c r="C1590" s="262" t="s">
        <v>2618</v>
      </c>
      <c r="D1590" s="280" t="s">
        <v>2619</v>
      </c>
      <c r="E1590" s="263">
        <v>2265</v>
      </c>
      <c r="F1590" s="263">
        <v>59</v>
      </c>
      <c r="G1590" s="263">
        <v>35</v>
      </c>
      <c r="H1590" s="263">
        <v>0</v>
      </c>
      <c r="I1590" s="263">
        <v>0</v>
      </c>
      <c r="J1590" s="264">
        <v>2673</v>
      </c>
      <c r="K1590" s="264">
        <v>47</v>
      </c>
      <c r="L1590" s="264">
        <v>47</v>
      </c>
      <c r="M1590" s="264">
        <v>0</v>
      </c>
      <c r="N1590" s="264">
        <v>0</v>
      </c>
      <c r="O1590" s="264">
        <v>3170</v>
      </c>
      <c r="P1590" s="264">
        <v>47</v>
      </c>
      <c r="Q1590" s="264">
        <v>47</v>
      </c>
      <c r="R1590" s="264">
        <v>25</v>
      </c>
      <c r="S1590" s="264">
        <v>0</v>
      </c>
      <c r="T1590" s="265">
        <v>0.015</v>
      </c>
      <c r="U1590" s="266">
        <v>88806</v>
      </c>
      <c r="V1590" s="266">
        <v>1646</v>
      </c>
      <c r="W1590" s="266">
        <v>1621</v>
      </c>
      <c r="X1590" s="266">
        <v>1</v>
      </c>
      <c r="Y1590" s="264">
        <v>1494</v>
      </c>
      <c r="Z1590" s="267">
        <v>0.0185235231853704</v>
      </c>
      <c r="AA1590" s="267">
        <v>0.0260485651214128</v>
      </c>
      <c r="AB1590" s="267">
        <v>0.017583239805462</v>
      </c>
      <c r="AC1590" s="268">
        <v>0.0148264984227129</v>
      </c>
      <c r="AD1590" s="269">
        <v>0.00846532531595078</v>
      </c>
      <c r="AE1590" s="270">
        <v>20887</v>
      </c>
      <c r="AF1590" s="271">
        <v>370</v>
      </c>
      <c r="AG1590" s="271">
        <v>0</v>
      </c>
      <c r="AH1590" s="271">
        <v>20934</v>
      </c>
      <c r="AI1590" s="271">
        <v>373</v>
      </c>
      <c r="AJ1590" s="271">
        <v>0</v>
      </c>
      <c r="AK1590" s="268">
        <v>0.0177143677885766</v>
      </c>
      <c r="AL1590" s="268">
        <v>0.0178179038884112</v>
      </c>
      <c r="AM1590" s="269">
        <v>-0.000103536099834572</v>
      </c>
    </row>
    <row r="1591" spans="1:39">
      <c r="A1591" s="279" t="s">
        <v>1972</v>
      </c>
      <c r="B1591" s="280" t="s">
        <v>3378</v>
      </c>
      <c r="C1591" s="262" t="s">
        <v>2620</v>
      </c>
      <c r="D1591" s="280" t="s">
        <v>2621</v>
      </c>
      <c r="E1591" s="263">
        <v>1936</v>
      </c>
      <c r="F1591" s="263">
        <v>35</v>
      </c>
      <c r="G1591" s="263">
        <v>28</v>
      </c>
      <c r="H1591" s="263">
        <v>0</v>
      </c>
      <c r="I1591" s="263">
        <v>0</v>
      </c>
      <c r="J1591" s="264">
        <v>2436</v>
      </c>
      <c r="K1591" s="264">
        <v>50</v>
      </c>
      <c r="L1591" s="264">
        <v>50</v>
      </c>
      <c r="M1591" s="264">
        <v>5</v>
      </c>
      <c r="N1591" s="264">
        <v>0</v>
      </c>
      <c r="O1591" s="264">
        <v>2873</v>
      </c>
      <c r="P1591" s="264">
        <v>71</v>
      </c>
      <c r="Q1591" s="264">
        <v>71</v>
      </c>
      <c r="R1591" s="264">
        <v>28</v>
      </c>
      <c r="S1591" s="264">
        <v>0</v>
      </c>
      <c r="T1591" s="265">
        <v>0.015</v>
      </c>
      <c r="U1591" s="266">
        <v>78181</v>
      </c>
      <c r="V1591" s="266">
        <v>1505</v>
      </c>
      <c r="W1591" s="266">
        <v>1498</v>
      </c>
      <c r="X1591" s="266">
        <v>1</v>
      </c>
      <c r="Y1591" s="264">
        <v>1355</v>
      </c>
      <c r="Z1591" s="267">
        <v>0.0192374106240647</v>
      </c>
      <c r="AA1591" s="267">
        <v>0.0180785123966942</v>
      </c>
      <c r="AB1591" s="267">
        <v>0.0205254515599343</v>
      </c>
      <c r="AC1591" s="268">
        <v>0.0247128437173686</v>
      </c>
      <c r="AD1591" s="269">
        <v>-0.0024469391632401</v>
      </c>
      <c r="AE1591" s="270">
        <v>18051</v>
      </c>
      <c r="AF1591" s="271">
        <v>350</v>
      </c>
      <c r="AG1591" s="271">
        <v>1</v>
      </c>
      <c r="AH1591" s="271">
        <v>18791</v>
      </c>
      <c r="AI1591" s="271">
        <v>368</v>
      </c>
      <c r="AJ1591" s="271">
        <v>0</v>
      </c>
      <c r="AK1591" s="268">
        <v>0.0193341089136336</v>
      </c>
      <c r="AL1591" s="268">
        <v>0.0195838433292534</v>
      </c>
      <c r="AM1591" s="269">
        <v>-0.000249734415619769</v>
      </c>
    </row>
    <row r="1592" spans="1:39">
      <c r="A1592" s="279" t="s">
        <v>1972</v>
      </c>
      <c r="B1592" s="280" t="s">
        <v>3378</v>
      </c>
      <c r="C1592" s="262" t="s">
        <v>2622</v>
      </c>
      <c r="D1592" s="280" t="s">
        <v>2623</v>
      </c>
      <c r="E1592" s="263">
        <v>1387</v>
      </c>
      <c r="F1592" s="263">
        <v>28</v>
      </c>
      <c r="G1592" s="263">
        <v>22</v>
      </c>
      <c r="H1592" s="263">
        <v>0</v>
      </c>
      <c r="I1592" s="263">
        <v>0</v>
      </c>
      <c r="J1592" s="264">
        <v>1598</v>
      </c>
      <c r="K1592" s="264">
        <v>41</v>
      </c>
      <c r="L1592" s="264">
        <v>40</v>
      </c>
      <c r="M1592" s="264">
        <v>5</v>
      </c>
      <c r="N1592" s="264">
        <v>0</v>
      </c>
      <c r="O1592" s="264">
        <v>2196</v>
      </c>
      <c r="P1592" s="264">
        <v>49</v>
      </c>
      <c r="Q1592" s="264">
        <v>49</v>
      </c>
      <c r="R1592" s="264">
        <v>18</v>
      </c>
      <c r="S1592" s="264">
        <v>0</v>
      </c>
      <c r="T1592" s="265">
        <v>0.015</v>
      </c>
      <c r="U1592" s="266">
        <v>60651</v>
      </c>
      <c r="V1592" s="266">
        <v>1073</v>
      </c>
      <c r="W1592" s="266">
        <v>1066</v>
      </c>
      <c r="X1592" s="266">
        <v>3</v>
      </c>
      <c r="Y1592" s="264">
        <v>960</v>
      </c>
      <c r="Z1592" s="267">
        <v>0.0176419185174193</v>
      </c>
      <c r="AA1592" s="267">
        <v>0.0201874549387167</v>
      </c>
      <c r="AB1592" s="267">
        <v>0.025657071339174</v>
      </c>
      <c r="AC1592" s="268">
        <v>0.0223132969034608</v>
      </c>
      <c r="AD1592" s="269">
        <v>-0.00546961640045731</v>
      </c>
      <c r="AE1592" s="270">
        <v>13895</v>
      </c>
      <c r="AF1592" s="271">
        <v>285</v>
      </c>
      <c r="AG1592" s="271">
        <v>0</v>
      </c>
      <c r="AH1592" s="271">
        <v>14488</v>
      </c>
      <c r="AI1592" s="271">
        <v>270</v>
      </c>
      <c r="AJ1592" s="271">
        <v>2</v>
      </c>
      <c r="AK1592" s="268">
        <v>0.0205109751709248</v>
      </c>
      <c r="AL1592" s="268">
        <v>0.0184980673660961</v>
      </c>
      <c r="AM1592" s="269">
        <v>0.00201290780482871</v>
      </c>
    </row>
    <row r="1593" spans="1:39">
      <c r="A1593" s="279" t="s">
        <v>1972</v>
      </c>
      <c r="B1593" s="280" t="s">
        <v>3378</v>
      </c>
      <c r="C1593" s="262" t="s">
        <v>2624</v>
      </c>
      <c r="D1593" s="280" t="s">
        <v>2625</v>
      </c>
      <c r="E1593" s="263">
        <v>1212</v>
      </c>
      <c r="F1593" s="263">
        <v>26</v>
      </c>
      <c r="G1593" s="263">
        <v>15</v>
      </c>
      <c r="H1593" s="263">
        <v>0</v>
      </c>
      <c r="I1593" s="263">
        <v>0</v>
      </c>
      <c r="J1593" s="264">
        <v>1142</v>
      </c>
      <c r="K1593" s="264">
        <v>21</v>
      </c>
      <c r="L1593" s="264">
        <v>20</v>
      </c>
      <c r="M1593" s="264">
        <v>3</v>
      </c>
      <c r="N1593" s="264">
        <v>0</v>
      </c>
      <c r="O1593" s="264">
        <v>1528</v>
      </c>
      <c r="P1593" s="264">
        <v>19</v>
      </c>
      <c r="Q1593" s="264">
        <v>19</v>
      </c>
      <c r="R1593" s="264">
        <v>6</v>
      </c>
      <c r="S1593" s="264">
        <v>0</v>
      </c>
      <c r="T1593" s="265">
        <v>0.015</v>
      </c>
      <c r="U1593" s="266">
        <v>40583</v>
      </c>
      <c r="V1593" s="266">
        <v>700</v>
      </c>
      <c r="W1593" s="266">
        <v>688</v>
      </c>
      <c r="X1593" s="266">
        <v>0</v>
      </c>
      <c r="Y1593" s="264">
        <v>636</v>
      </c>
      <c r="Z1593" s="267">
        <v>0.0172486016312249</v>
      </c>
      <c r="AA1593" s="267">
        <v>0.0214521452145215</v>
      </c>
      <c r="AB1593" s="267">
        <v>0.0183887915936953</v>
      </c>
      <c r="AC1593" s="268">
        <v>0.012434554973822</v>
      </c>
      <c r="AD1593" s="269">
        <v>0.00306335362082618</v>
      </c>
      <c r="AE1593" s="270">
        <v>9502</v>
      </c>
      <c r="AF1593" s="271">
        <v>177</v>
      </c>
      <c r="AG1593" s="271">
        <v>0</v>
      </c>
      <c r="AH1593" s="271">
        <v>9566</v>
      </c>
      <c r="AI1593" s="271">
        <v>163</v>
      </c>
      <c r="AJ1593" s="271">
        <v>0</v>
      </c>
      <c r="AK1593" s="268">
        <v>0.0186276573352978</v>
      </c>
      <c r="AL1593" s="268">
        <v>0.0170395149487769</v>
      </c>
      <c r="AM1593" s="269">
        <v>0.00158814238652092</v>
      </c>
    </row>
    <row r="1594" spans="1:39">
      <c r="A1594" s="279" t="s">
        <v>1972</v>
      </c>
      <c r="B1594" s="280" t="s">
        <v>3378</v>
      </c>
      <c r="C1594" s="262" t="s">
        <v>2626</v>
      </c>
      <c r="D1594" s="280" t="s">
        <v>2627</v>
      </c>
      <c r="E1594" s="263">
        <v>3539</v>
      </c>
      <c r="F1594" s="263">
        <v>47</v>
      </c>
      <c r="G1594" s="263">
        <v>34</v>
      </c>
      <c r="H1594" s="263">
        <v>0</v>
      </c>
      <c r="I1594" s="263">
        <v>0</v>
      </c>
      <c r="J1594" s="264">
        <v>4090</v>
      </c>
      <c r="K1594" s="264">
        <v>91</v>
      </c>
      <c r="L1594" s="264">
        <v>91</v>
      </c>
      <c r="M1594" s="264">
        <v>0</v>
      </c>
      <c r="N1594" s="264">
        <v>0</v>
      </c>
      <c r="O1594" s="264">
        <v>5589</v>
      </c>
      <c r="P1594" s="264">
        <v>90</v>
      </c>
      <c r="Q1594" s="264">
        <v>90</v>
      </c>
      <c r="R1594" s="264">
        <v>17</v>
      </c>
      <c r="S1594" s="264">
        <v>0</v>
      </c>
      <c r="T1594" s="265">
        <v>0.015</v>
      </c>
      <c r="U1594" s="266">
        <v>143739</v>
      </c>
      <c r="V1594" s="266">
        <v>2509</v>
      </c>
      <c r="W1594" s="266">
        <v>2496</v>
      </c>
      <c r="X1594" s="266">
        <v>3</v>
      </c>
      <c r="Y1594" s="264">
        <v>2241</v>
      </c>
      <c r="Z1594" s="267">
        <v>0.0174343775871545</v>
      </c>
      <c r="AA1594" s="267">
        <v>0.0132805877366488</v>
      </c>
      <c r="AB1594" s="267">
        <v>0.0222493887530562</v>
      </c>
      <c r="AC1594" s="268">
        <v>0.0161030595813204</v>
      </c>
      <c r="AD1594" s="269">
        <v>-0.00896880101640746</v>
      </c>
      <c r="AE1594" s="270">
        <v>33762</v>
      </c>
      <c r="AF1594" s="271">
        <v>611</v>
      </c>
      <c r="AG1594" s="271">
        <v>0</v>
      </c>
      <c r="AH1594" s="271">
        <v>34346</v>
      </c>
      <c r="AI1594" s="271">
        <v>698</v>
      </c>
      <c r="AJ1594" s="271">
        <v>3</v>
      </c>
      <c r="AK1594" s="268">
        <v>0.018097269119128</v>
      </c>
      <c r="AL1594" s="268">
        <v>0.0202352530134513</v>
      </c>
      <c r="AM1594" s="269">
        <v>-0.00213798389432334</v>
      </c>
    </row>
    <row r="1595" spans="1:39">
      <c r="A1595" s="279" t="s">
        <v>1972</v>
      </c>
      <c r="B1595" s="280" t="s">
        <v>3378</v>
      </c>
      <c r="C1595" s="262" t="s">
        <v>2628</v>
      </c>
      <c r="D1595" s="280" t="s">
        <v>2629</v>
      </c>
      <c r="E1595" s="263">
        <v>5702</v>
      </c>
      <c r="F1595" s="263">
        <v>134</v>
      </c>
      <c r="G1595" s="263">
        <v>98</v>
      </c>
      <c r="H1595" s="263">
        <v>0</v>
      </c>
      <c r="I1595" s="263">
        <v>0</v>
      </c>
      <c r="J1595" s="264">
        <v>6071</v>
      </c>
      <c r="K1595" s="264">
        <v>164</v>
      </c>
      <c r="L1595" s="264">
        <v>164</v>
      </c>
      <c r="M1595" s="264">
        <v>11</v>
      </c>
      <c r="N1595" s="264">
        <v>0</v>
      </c>
      <c r="O1595" s="264">
        <v>7709</v>
      </c>
      <c r="P1595" s="264">
        <v>146</v>
      </c>
      <c r="Q1595" s="264">
        <v>146</v>
      </c>
      <c r="R1595" s="264">
        <v>68</v>
      </c>
      <c r="S1595" s="264">
        <v>0</v>
      </c>
      <c r="T1595" s="265">
        <v>0.015</v>
      </c>
      <c r="U1595" s="266">
        <v>210146</v>
      </c>
      <c r="V1595" s="266">
        <v>4432</v>
      </c>
      <c r="W1595" s="266">
        <v>4396</v>
      </c>
      <c r="X1595" s="266">
        <v>2</v>
      </c>
      <c r="Y1595" s="264">
        <v>4010</v>
      </c>
      <c r="Z1595" s="267">
        <v>0.0210805820715122</v>
      </c>
      <c r="AA1595" s="267">
        <v>0.023500526131182</v>
      </c>
      <c r="AB1595" s="267">
        <v>0.0270136715532861</v>
      </c>
      <c r="AC1595" s="268">
        <v>0.0189389025813984</v>
      </c>
      <c r="AD1595" s="269">
        <v>-0.00351314542210407</v>
      </c>
      <c r="AE1595" s="270">
        <v>48272</v>
      </c>
      <c r="AF1595" s="271">
        <v>1070</v>
      </c>
      <c r="AG1595" s="271">
        <v>0</v>
      </c>
      <c r="AH1595" s="271">
        <v>48253</v>
      </c>
      <c r="AI1595" s="271">
        <v>1079</v>
      </c>
      <c r="AJ1595" s="271">
        <v>0</v>
      </c>
      <c r="AK1595" s="268">
        <v>0.0221660589990056</v>
      </c>
      <c r="AL1595" s="268">
        <v>0.0223613039603755</v>
      </c>
      <c r="AM1595" s="269">
        <v>-0.000195244961369887</v>
      </c>
    </row>
    <row r="1596" spans="1:39">
      <c r="A1596" s="279" t="s">
        <v>1972</v>
      </c>
      <c r="B1596" s="280" t="s">
        <v>3378</v>
      </c>
      <c r="C1596" s="262" t="s">
        <v>2630</v>
      </c>
      <c r="D1596" s="280" t="s">
        <v>2631</v>
      </c>
      <c r="E1596" s="263">
        <v>5236</v>
      </c>
      <c r="F1596" s="263">
        <v>134</v>
      </c>
      <c r="G1596" s="263">
        <v>94</v>
      </c>
      <c r="H1596" s="263">
        <v>0</v>
      </c>
      <c r="I1596" s="263">
        <v>0</v>
      </c>
      <c r="J1596" s="264">
        <v>5292</v>
      </c>
      <c r="K1596" s="264">
        <v>165</v>
      </c>
      <c r="L1596" s="264">
        <v>165</v>
      </c>
      <c r="M1596" s="264">
        <v>4</v>
      </c>
      <c r="N1596" s="264">
        <v>0</v>
      </c>
      <c r="O1596" s="264">
        <v>7318</v>
      </c>
      <c r="P1596" s="264">
        <v>135</v>
      </c>
      <c r="Q1596" s="264">
        <v>135</v>
      </c>
      <c r="R1596" s="264">
        <v>29</v>
      </c>
      <c r="S1596" s="264">
        <v>0</v>
      </c>
      <c r="T1596" s="265">
        <v>0.015</v>
      </c>
      <c r="U1596" s="266">
        <v>197258</v>
      </c>
      <c r="V1596" s="266">
        <v>4325</v>
      </c>
      <c r="W1596" s="266">
        <v>4284</v>
      </c>
      <c r="X1596" s="266">
        <v>2</v>
      </c>
      <c r="Y1596" s="264">
        <v>3860</v>
      </c>
      <c r="Z1596" s="267">
        <v>0.0219154609698973</v>
      </c>
      <c r="AA1596" s="267">
        <v>0.0255920550038197</v>
      </c>
      <c r="AB1596" s="267">
        <v>0.0311791383219955</v>
      </c>
      <c r="AC1596" s="268">
        <v>0.0184476632959825</v>
      </c>
      <c r="AD1596" s="269">
        <v>-0.00558708331817575</v>
      </c>
      <c r="AE1596" s="270">
        <v>44998</v>
      </c>
      <c r="AF1596" s="271">
        <v>968</v>
      </c>
      <c r="AG1596" s="271">
        <v>0</v>
      </c>
      <c r="AH1596" s="271">
        <v>45089</v>
      </c>
      <c r="AI1596" s="271">
        <v>960</v>
      </c>
      <c r="AJ1596" s="271">
        <v>0</v>
      </c>
      <c r="AK1596" s="268">
        <v>0.0215120672029868</v>
      </c>
      <c r="AL1596" s="268">
        <v>0.0212912240235978</v>
      </c>
      <c r="AM1596" s="269">
        <v>0.000220843179389026</v>
      </c>
    </row>
    <row r="1597" spans="1:39">
      <c r="A1597" s="279" t="s">
        <v>1972</v>
      </c>
      <c r="B1597" s="280" t="s">
        <v>3379</v>
      </c>
      <c r="C1597" s="262" t="s">
        <v>2632</v>
      </c>
      <c r="D1597" s="280" t="s">
        <v>2633</v>
      </c>
      <c r="E1597" s="263">
        <v>3241</v>
      </c>
      <c r="F1597" s="263">
        <v>45</v>
      </c>
      <c r="G1597" s="263">
        <v>35</v>
      </c>
      <c r="H1597" s="263">
        <v>1</v>
      </c>
      <c r="I1597" s="263">
        <v>0</v>
      </c>
      <c r="J1597" s="264">
        <v>4310</v>
      </c>
      <c r="K1597" s="264">
        <v>56</v>
      </c>
      <c r="L1597" s="264">
        <v>56</v>
      </c>
      <c r="M1597" s="264">
        <v>0</v>
      </c>
      <c r="N1597" s="264">
        <v>0</v>
      </c>
      <c r="O1597" s="264">
        <v>5221</v>
      </c>
      <c r="P1597" s="264">
        <v>60</v>
      </c>
      <c r="Q1597" s="264">
        <v>60</v>
      </c>
      <c r="R1597" s="264">
        <v>8</v>
      </c>
      <c r="S1597" s="264">
        <v>0</v>
      </c>
      <c r="T1597" s="265">
        <v>0.015</v>
      </c>
      <c r="U1597" s="266">
        <v>153271</v>
      </c>
      <c r="V1597" s="266">
        <v>1617</v>
      </c>
      <c r="W1597" s="266">
        <v>1607</v>
      </c>
      <c r="X1597" s="266">
        <v>0</v>
      </c>
      <c r="Y1597" s="264">
        <v>1444</v>
      </c>
      <c r="Z1597" s="267">
        <v>0.0105499409542575</v>
      </c>
      <c r="AA1597" s="267">
        <v>0.0138846035174329</v>
      </c>
      <c r="AB1597" s="267">
        <v>0.0129930394431555</v>
      </c>
      <c r="AC1597" s="268">
        <v>0.0114920513311626</v>
      </c>
      <c r="AD1597" s="269">
        <v>0.000891564074277438</v>
      </c>
      <c r="AE1597" s="270">
        <v>34406</v>
      </c>
      <c r="AF1597" s="271">
        <v>369</v>
      </c>
      <c r="AG1597" s="271">
        <v>0</v>
      </c>
      <c r="AH1597" s="271">
        <v>35992</v>
      </c>
      <c r="AI1597" s="271">
        <v>407</v>
      </c>
      <c r="AJ1597" s="271">
        <v>0</v>
      </c>
      <c r="AK1597" s="268">
        <v>0.0107248735685636</v>
      </c>
      <c r="AL1597" s="268">
        <v>0.0113080684596577</v>
      </c>
      <c r="AM1597" s="269">
        <v>-0.000583194891094079</v>
      </c>
    </row>
    <row r="1598" spans="1:39">
      <c r="A1598" s="279" t="s">
        <v>1972</v>
      </c>
      <c r="B1598" s="280" t="s">
        <v>3379</v>
      </c>
      <c r="C1598" s="262" t="s">
        <v>2634</v>
      </c>
      <c r="D1598" s="280" t="s">
        <v>2635</v>
      </c>
      <c r="E1598" s="263">
        <v>2244</v>
      </c>
      <c r="F1598" s="263">
        <v>30</v>
      </c>
      <c r="G1598" s="263">
        <v>25</v>
      </c>
      <c r="H1598" s="263">
        <v>0</v>
      </c>
      <c r="I1598" s="263">
        <v>0</v>
      </c>
      <c r="J1598" s="264">
        <v>2812</v>
      </c>
      <c r="K1598" s="264">
        <v>14</v>
      </c>
      <c r="L1598" s="264">
        <v>14</v>
      </c>
      <c r="M1598" s="264">
        <v>0</v>
      </c>
      <c r="N1598" s="264">
        <v>0</v>
      </c>
      <c r="O1598" s="264">
        <v>3488</v>
      </c>
      <c r="P1598" s="264">
        <v>35</v>
      </c>
      <c r="Q1598" s="264">
        <v>35</v>
      </c>
      <c r="R1598" s="264">
        <v>18</v>
      </c>
      <c r="S1598" s="264">
        <v>0</v>
      </c>
      <c r="T1598" s="265">
        <v>0.015</v>
      </c>
      <c r="U1598" s="266">
        <v>98305</v>
      </c>
      <c r="V1598" s="266">
        <v>848</v>
      </c>
      <c r="W1598" s="266">
        <v>843</v>
      </c>
      <c r="X1598" s="266">
        <v>0</v>
      </c>
      <c r="Y1598" s="264">
        <v>771</v>
      </c>
      <c r="Z1598" s="267">
        <v>0.00862621433294339</v>
      </c>
      <c r="AA1598" s="267">
        <v>0.0133689839572193</v>
      </c>
      <c r="AB1598" s="267">
        <v>0.00497866287339972</v>
      </c>
      <c r="AC1598" s="268">
        <v>0.0100344036697248</v>
      </c>
      <c r="AD1598" s="269">
        <v>0.00839032108381954</v>
      </c>
      <c r="AE1598" s="270">
        <v>22455</v>
      </c>
      <c r="AF1598" s="271">
        <v>183</v>
      </c>
      <c r="AG1598" s="271">
        <v>0</v>
      </c>
      <c r="AH1598" s="271">
        <v>22507</v>
      </c>
      <c r="AI1598" s="271">
        <v>182</v>
      </c>
      <c r="AJ1598" s="271">
        <v>0</v>
      </c>
      <c r="AK1598" s="268">
        <v>0.00814963259853039</v>
      </c>
      <c r="AL1598" s="268">
        <v>0.00808637312836007</v>
      </c>
      <c r="AM1598" s="269">
        <v>6.32594701703276e-5</v>
      </c>
    </row>
    <row r="1599" spans="1:39">
      <c r="A1599" s="279" t="s">
        <v>1972</v>
      </c>
      <c r="B1599" s="280" t="s">
        <v>3379</v>
      </c>
      <c r="C1599" s="262" t="s">
        <v>2636</v>
      </c>
      <c r="D1599" s="280" t="s">
        <v>2637</v>
      </c>
      <c r="E1599" s="263">
        <v>2241</v>
      </c>
      <c r="F1599" s="263">
        <v>19</v>
      </c>
      <c r="G1599" s="263">
        <v>16</v>
      </c>
      <c r="H1599" s="263">
        <v>0</v>
      </c>
      <c r="I1599" s="263">
        <v>0</v>
      </c>
      <c r="J1599" s="264">
        <v>3000</v>
      </c>
      <c r="K1599" s="264">
        <v>29</v>
      </c>
      <c r="L1599" s="264">
        <v>29</v>
      </c>
      <c r="M1599" s="264">
        <v>0</v>
      </c>
      <c r="N1599" s="264">
        <v>0</v>
      </c>
      <c r="O1599" s="264">
        <v>3652</v>
      </c>
      <c r="P1599" s="264">
        <v>33</v>
      </c>
      <c r="Q1599" s="264">
        <v>33</v>
      </c>
      <c r="R1599" s="264">
        <v>5</v>
      </c>
      <c r="S1599" s="264">
        <v>0</v>
      </c>
      <c r="T1599" s="265">
        <v>0.015</v>
      </c>
      <c r="U1599" s="266">
        <v>99197</v>
      </c>
      <c r="V1599" s="266">
        <v>811</v>
      </c>
      <c r="W1599" s="266">
        <v>807</v>
      </c>
      <c r="X1599" s="266">
        <v>2</v>
      </c>
      <c r="Y1599" s="264">
        <v>719</v>
      </c>
      <c r="Z1599" s="267">
        <v>0.00815548857324314</v>
      </c>
      <c r="AA1599" s="267">
        <v>0.00847835787594824</v>
      </c>
      <c r="AB1599" s="267">
        <v>0.00966666666666667</v>
      </c>
      <c r="AC1599" s="268">
        <v>0.00903614457831325</v>
      </c>
      <c r="AD1599" s="269">
        <v>-0.00118830879071843</v>
      </c>
      <c r="AE1599" s="270">
        <v>22939</v>
      </c>
      <c r="AF1599" s="271">
        <v>195</v>
      </c>
      <c r="AG1599" s="271">
        <v>0</v>
      </c>
      <c r="AH1599" s="271">
        <v>22782</v>
      </c>
      <c r="AI1599" s="271">
        <v>218</v>
      </c>
      <c r="AJ1599" s="271">
        <v>1</v>
      </c>
      <c r="AK1599" s="268">
        <v>0.00850080648676926</v>
      </c>
      <c r="AL1599" s="268">
        <v>0.00952506364673865</v>
      </c>
      <c r="AM1599" s="269">
        <v>-0.00102425715996939</v>
      </c>
    </row>
    <row r="1600" spans="1:39">
      <c r="A1600" s="279" t="s">
        <v>1972</v>
      </c>
      <c r="B1600" s="280" t="s">
        <v>3379</v>
      </c>
      <c r="C1600" s="262" t="s">
        <v>2638</v>
      </c>
      <c r="D1600" s="280" t="s">
        <v>2639</v>
      </c>
      <c r="E1600" s="263">
        <v>1708</v>
      </c>
      <c r="F1600" s="263">
        <v>37</v>
      </c>
      <c r="G1600" s="263">
        <v>22</v>
      </c>
      <c r="H1600" s="263">
        <v>0</v>
      </c>
      <c r="I1600" s="263">
        <v>0</v>
      </c>
      <c r="J1600" s="264">
        <v>2421</v>
      </c>
      <c r="K1600" s="264">
        <v>32</v>
      </c>
      <c r="L1600" s="264">
        <v>32</v>
      </c>
      <c r="M1600" s="264">
        <v>0</v>
      </c>
      <c r="N1600" s="264">
        <v>0</v>
      </c>
      <c r="O1600" s="264">
        <v>2801</v>
      </c>
      <c r="P1600" s="264">
        <v>15</v>
      </c>
      <c r="Q1600" s="264">
        <v>15</v>
      </c>
      <c r="R1600" s="264">
        <v>0</v>
      </c>
      <c r="S1600" s="264">
        <v>0</v>
      </c>
      <c r="T1600" s="265">
        <v>0.015</v>
      </c>
      <c r="U1600" s="266">
        <v>77025</v>
      </c>
      <c r="V1600" s="266">
        <v>808</v>
      </c>
      <c r="W1600" s="266">
        <v>793</v>
      </c>
      <c r="X1600" s="266">
        <v>0</v>
      </c>
      <c r="Y1600" s="264">
        <v>704</v>
      </c>
      <c r="Z1600" s="267">
        <v>0.0104901006166829</v>
      </c>
      <c r="AA1600" s="267">
        <v>0.0216627634660422</v>
      </c>
      <c r="AB1600" s="267">
        <v>0.0132176786451879</v>
      </c>
      <c r="AC1600" s="268">
        <v>0.00535523027490182</v>
      </c>
      <c r="AD1600" s="269">
        <v>0.00844508482085421</v>
      </c>
      <c r="AE1600" s="270">
        <v>17741</v>
      </c>
      <c r="AF1600" s="271">
        <v>193</v>
      </c>
      <c r="AG1600" s="271">
        <v>0</v>
      </c>
      <c r="AH1600" s="271">
        <v>17592</v>
      </c>
      <c r="AI1600" s="271">
        <v>202</v>
      </c>
      <c r="AJ1600" s="271">
        <v>0</v>
      </c>
      <c r="AK1600" s="268">
        <v>0.0108787554252861</v>
      </c>
      <c r="AL1600" s="268">
        <v>0.0114824920418372</v>
      </c>
      <c r="AM1600" s="269">
        <v>-0.000603736616551139</v>
      </c>
    </row>
    <row r="1601" spans="1:39">
      <c r="A1601" s="279" t="s">
        <v>1972</v>
      </c>
      <c r="B1601" s="280" t="s">
        <v>3379</v>
      </c>
      <c r="C1601" s="262" t="s">
        <v>2640</v>
      </c>
      <c r="D1601" s="280" t="s">
        <v>2641</v>
      </c>
      <c r="E1601" s="263">
        <v>1097</v>
      </c>
      <c r="F1601" s="263">
        <v>40</v>
      </c>
      <c r="G1601" s="263">
        <v>30</v>
      </c>
      <c r="H1601" s="263">
        <v>0</v>
      </c>
      <c r="I1601" s="263">
        <v>0</v>
      </c>
      <c r="J1601" s="264">
        <v>1842</v>
      </c>
      <c r="K1601" s="264">
        <v>18</v>
      </c>
      <c r="L1601" s="264">
        <v>18</v>
      </c>
      <c r="M1601" s="264">
        <v>0</v>
      </c>
      <c r="N1601" s="264">
        <v>0</v>
      </c>
      <c r="O1601" s="264">
        <v>1717</v>
      </c>
      <c r="P1601" s="264">
        <v>28</v>
      </c>
      <c r="Q1601" s="264">
        <v>28</v>
      </c>
      <c r="R1601" s="264">
        <v>5</v>
      </c>
      <c r="S1601" s="264">
        <v>0</v>
      </c>
      <c r="T1601" s="265">
        <v>0.015</v>
      </c>
      <c r="U1601" s="266">
        <v>50749</v>
      </c>
      <c r="V1601" s="266">
        <v>714</v>
      </c>
      <c r="W1601" s="266">
        <v>704</v>
      </c>
      <c r="X1601" s="266">
        <v>0</v>
      </c>
      <c r="Y1601" s="264">
        <v>620</v>
      </c>
      <c r="Z1601" s="267">
        <v>0.0140692427436994</v>
      </c>
      <c r="AA1601" s="267">
        <v>0.0364630811303555</v>
      </c>
      <c r="AB1601" s="267">
        <v>0.00977198697068404</v>
      </c>
      <c r="AC1601" s="268">
        <v>0.0163075131042516</v>
      </c>
      <c r="AD1601" s="269">
        <v>0.0266910941596715</v>
      </c>
      <c r="AE1601" s="270">
        <v>11777</v>
      </c>
      <c r="AF1601" s="271">
        <v>173</v>
      </c>
      <c r="AG1601" s="271">
        <v>0</v>
      </c>
      <c r="AH1601" s="271">
        <v>12152</v>
      </c>
      <c r="AI1601" s="271">
        <v>171</v>
      </c>
      <c r="AJ1601" s="271">
        <v>0</v>
      </c>
      <c r="AK1601" s="268">
        <v>0.0146896493164643</v>
      </c>
      <c r="AL1601" s="268">
        <v>0.0140717577353522</v>
      </c>
      <c r="AM1601" s="269">
        <v>0.00061789158111209</v>
      </c>
    </row>
    <row r="1602" spans="1:39">
      <c r="A1602" s="279" t="s">
        <v>1972</v>
      </c>
      <c r="B1602" s="280" t="s">
        <v>3379</v>
      </c>
      <c r="C1602" s="262" t="s">
        <v>2642</v>
      </c>
      <c r="D1602" s="280" t="s">
        <v>2643</v>
      </c>
      <c r="E1602" s="263">
        <v>2492</v>
      </c>
      <c r="F1602" s="263">
        <v>50</v>
      </c>
      <c r="G1602" s="263">
        <v>36</v>
      </c>
      <c r="H1602" s="263">
        <v>0</v>
      </c>
      <c r="I1602" s="263">
        <v>0</v>
      </c>
      <c r="J1602" s="264">
        <v>3249</v>
      </c>
      <c r="K1602" s="264">
        <v>44</v>
      </c>
      <c r="L1602" s="264">
        <v>44</v>
      </c>
      <c r="M1602" s="264">
        <v>1</v>
      </c>
      <c r="N1602" s="264">
        <v>0</v>
      </c>
      <c r="O1602" s="264">
        <v>3770</v>
      </c>
      <c r="P1602" s="264">
        <v>45</v>
      </c>
      <c r="Q1602" s="264">
        <v>45</v>
      </c>
      <c r="R1602" s="264">
        <v>12</v>
      </c>
      <c r="S1602" s="264">
        <v>0</v>
      </c>
      <c r="T1602" s="265">
        <v>0.015</v>
      </c>
      <c r="U1602" s="266">
        <v>111200</v>
      </c>
      <c r="V1602" s="266">
        <v>1456</v>
      </c>
      <c r="W1602" s="266">
        <v>1442</v>
      </c>
      <c r="X1602" s="266">
        <v>0</v>
      </c>
      <c r="Y1602" s="264">
        <v>1306</v>
      </c>
      <c r="Z1602" s="267">
        <v>0.0130935251798561</v>
      </c>
      <c r="AA1602" s="267">
        <v>0.0200642054574639</v>
      </c>
      <c r="AB1602" s="267">
        <v>0.0135426285010773</v>
      </c>
      <c r="AC1602" s="268">
        <v>0.0119363395225464</v>
      </c>
      <c r="AD1602" s="269">
        <v>0.00652157695638663</v>
      </c>
      <c r="AE1602" s="270">
        <v>25185</v>
      </c>
      <c r="AF1602" s="271">
        <v>312</v>
      </c>
      <c r="AG1602" s="271">
        <v>0</v>
      </c>
      <c r="AH1602" s="271">
        <v>26494</v>
      </c>
      <c r="AI1602" s="271">
        <v>343</v>
      </c>
      <c r="AJ1602" s="271">
        <v>0</v>
      </c>
      <c r="AK1602" s="268">
        <v>0.0123883263847528</v>
      </c>
      <c r="AL1602" s="268">
        <v>0.0129463274703706</v>
      </c>
      <c r="AM1602" s="269">
        <v>-0.000558001085617821</v>
      </c>
    </row>
    <row r="1603" spans="1:39">
      <c r="A1603" s="279" t="s">
        <v>1972</v>
      </c>
      <c r="B1603" s="280" t="s">
        <v>3379</v>
      </c>
      <c r="C1603" s="262" t="s">
        <v>2644</v>
      </c>
      <c r="D1603" s="280" t="s">
        <v>2645</v>
      </c>
      <c r="E1603" s="263">
        <v>3169</v>
      </c>
      <c r="F1603" s="263">
        <v>98</v>
      </c>
      <c r="G1603" s="263">
        <v>75</v>
      </c>
      <c r="H1603" s="263">
        <v>0</v>
      </c>
      <c r="I1603" s="263">
        <v>0</v>
      </c>
      <c r="J1603" s="264">
        <v>3903</v>
      </c>
      <c r="K1603" s="264">
        <v>70</v>
      </c>
      <c r="L1603" s="264">
        <v>70</v>
      </c>
      <c r="M1603" s="264">
        <v>1</v>
      </c>
      <c r="N1603" s="264">
        <v>0</v>
      </c>
      <c r="O1603" s="264">
        <v>4710</v>
      </c>
      <c r="P1603" s="264">
        <v>93</v>
      </c>
      <c r="Q1603" s="264">
        <v>93</v>
      </c>
      <c r="R1603" s="264">
        <v>51</v>
      </c>
      <c r="S1603" s="264">
        <v>0</v>
      </c>
      <c r="T1603" s="265">
        <v>0.015</v>
      </c>
      <c r="U1603" s="266">
        <v>131681</v>
      </c>
      <c r="V1603" s="266">
        <v>2502</v>
      </c>
      <c r="W1603" s="266">
        <v>2479</v>
      </c>
      <c r="X1603" s="266">
        <v>0</v>
      </c>
      <c r="Y1603" s="264">
        <v>2261</v>
      </c>
      <c r="Z1603" s="267">
        <v>0.0190004632407105</v>
      </c>
      <c r="AA1603" s="267">
        <v>0.0309245818870306</v>
      </c>
      <c r="AB1603" s="267">
        <v>0.0179349218549833</v>
      </c>
      <c r="AC1603" s="268">
        <v>0.0197452229299363</v>
      </c>
      <c r="AD1603" s="269">
        <v>0.0129896600320473</v>
      </c>
      <c r="AE1603" s="270">
        <v>30357</v>
      </c>
      <c r="AF1603" s="271">
        <v>588</v>
      </c>
      <c r="AG1603" s="271">
        <v>0</v>
      </c>
      <c r="AH1603" s="271">
        <v>31183</v>
      </c>
      <c r="AI1603" s="271">
        <v>649</v>
      </c>
      <c r="AJ1603" s="271">
        <v>0</v>
      </c>
      <c r="AK1603" s="268">
        <v>0.0193695029153078</v>
      </c>
      <c r="AL1603" s="268">
        <v>0.02081262226213</v>
      </c>
      <c r="AM1603" s="269">
        <v>-0.00144311934682217</v>
      </c>
    </row>
    <row r="1604" spans="1:39">
      <c r="A1604" s="279" t="s">
        <v>1972</v>
      </c>
      <c r="B1604" s="280" t="s">
        <v>3379</v>
      </c>
      <c r="C1604" s="262" t="s">
        <v>2646</v>
      </c>
      <c r="D1604" s="280" t="s">
        <v>2647</v>
      </c>
      <c r="E1604" s="263">
        <v>1718</v>
      </c>
      <c r="F1604" s="263">
        <v>44</v>
      </c>
      <c r="G1604" s="263">
        <v>33</v>
      </c>
      <c r="H1604" s="263">
        <v>0</v>
      </c>
      <c r="I1604" s="263">
        <v>0</v>
      </c>
      <c r="J1604" s="264">
        <v>2162</v>
      </c>
      <c r="K1604" s="264">
        <v>60</v>
      </c>
      <c r="L1604" s="264">
        <v>60</v>
      </c>
      <c r="M1604" s="264">
        <v>2</v>
      </c>
      <c r="N1604" s="264">
        <v>0</v>
      </c>
      <c r="O1604" s="264">
        <v>2639</v>
      </c>
      <c r="P1604" s="264">
        <v>52</v>
      </c>
      <c r="Q1604" s="264">
        <v>52</v>
      </c>
      <c r="R1604" s="264">
        <v>22</v>
      </c>
      <c r="S1604" s="264">
        <v>0</v>
      </c>
      <c r="T1604" s="265">
        <v>0.015</v>
      </c>
      <c r="U1604" s="266">
        <v>74782</v>
      </c>
      <c r="V1604" s="266">
        <v>1670</v>
      </c>
      <c r="W1604" s="266">
        <v>1658</v>
      </c>
      <c r="X1604" s="266">
        <v>0</v>
      </c>
      <c r="Y1604" s="264">
        <v>1496</v>
      </c>
      <c r="Z1604" s="267">
        <v>0.0223315771174882</v>
      </c>
      <c r="AA1604" s="267">
        <v>0.0256111757857974</v>
      </c>
      <c r="AB1604" s="267">
        <v>0.0277520814061055</v>
      </c>
      <c r="AC1604" s="268">
        <v>0.0197044334975369</v>
      </c>
      <c r="AD1604" s="269">
        <v>-0.00214090562030802</v>
      </c>
      <c r="AE1604" s="270">
        <v>17363</v>
      </c>
      <c r="AF1604" s="271">
        <v>410</v>
      </c>
      <c r="AG1604" s="271">
        <v>0</v>
      </c>
      <c r="AH1604" s="271">
        <v>17814</v>
      </c>
      <c r="AI1604" s="271">
        <v>398</v>
      </c>
      <c r="AJ1604" s="271">
        <v>0</v>
      </c>
      <c r="AK1604" s="268">
        <v>0.0236134308587226</v>
      </c>
      <c r="AL1604" s="268">
        <v>0.022341978219378</v>
      </c>
      <c r="AM1604" s="269">
        <v>0.00127145263934455</v>
      </c>
    </row>
    <row r="1605" spans="1:39">
      <c r="A1605" s="279" t="s">
        <v>1972</v>
      </c>
      <c r="B1605" s="280" t="s">
        <v>3379</v>
      </c>
      <c r="C1605" s="262" t="s">
        <v>2648</v>
      </c>
      <c r="D1605" s="280" t="s">
        <v>2649</v>
      </c>
      <c r="E1605" s="263">
        <v>4147</v>
      </c>
      <c r="F1605" s="263">
        <v>81</v>
      </c>
      <c r="G1605" s="263">
        <v>43</v>
      </c>
      <c r="H1605" s="263">
        <v>0</v>
      </c>
      <c r="I1605" s="263">
        <v>0</v>
      </c>
      <c r="J1605" s="264">
        <v>5215</v>
      </c>
      <c r="K1605" s="264">
        <v>80</v>
      </c>
      <c r="L1605" s="264">
        <v>80</v>
      </c>
      <c r="M1605" s="264">
        <v>1</v>
      </c>
      <c r="N1605" s="264">
        <v>0</v>
      </c>
      <c r="O1605" s="264">
        <v>6251</v>
      </c>
      <c r="P1605" s="264">
        <v>96</v>
      </c>
      <c r="Q1605" s="264">
        <v>96</v>
      </c>
      <c r="R1605" s="264">
        <v>21</v>
      </c>
      <c r="S1605" s="264">
        <v>0</v>
      </c>
      <c r="T1605" s="265">
        <v>0.015</v>
      </c>
      <c r="U1605" s="266">
        <v>179355</v>
      </c>
      <c r="V1605" s="266">
        <v>2444</v>
      </c>
      <c r="W1605" s="266">
        <v>2404</v>
      </c>
      <c r="X1605" s="266">
        <v>0</v>
      </c>
      <c r="Y1605" s="264">
        <v>2151</v>
      </c>
      <c r="Z1605" s="267">
        <v>0.0136266064508935</v>
      </c>
      <c r="AA1605" s="267">
        <v>0.019532191945985</v>
      </c>
      <c r="AB1605" s="267">
        <v>0.0153403643336529</v>
      </c>
      <c r="AC1605" s="268">
        <v>0.0153575427931531</v>
      </c>
      <c r="AD1605" s="269">
        <v>0.00419182761233212</v>
      </c>
      <c r="AE1605" s="270">
        <v>40784</v>
      </c>
      <c r="AF1605" s="271">
        <v>562</v>
      </c>
      <c r="AG1605" s="271">
        <v>0</v>
      </c>
      <c r="AH1605" s="271">
        <v>41135</v>
      </c>
      <c r="AI1605" s="271">
        <v>586</v>
      </c>
      <c r="AJ1605" s="271">
        <v>0</v>
      </c>
      <c r="AK1605" s="268">
        <v>0.0137799136916438</v>
      </c>
      <c r="AL1605" s="268">
        <v>0.0142457761030752</v>
      </c>
      <c r="AM1605" s="269">
        <v>-0.000465862411431458</v>
      </c>
    </row>
    <row r="1606" spans="1:39">
      <c r="A1606" s="279" t="s">
        <v>1972</v>
      </c>
      <c r="B1606" s="280" t="s">
        <v>3379</v>
      </c>
      <c r="C1606" s="262" t="s">
        <v>2650</v>
      </c>
      <c r="D1606" s="280" t="s">
        <v>2651</v>
      </c>
      <c r="E1606" s="263">
        <v>2615</v>
      </c>
      <c r="F1606" s="263">
        <v>48</v>
      </c>
      <c r="G1606" s="263">
        <v>36</v>
      </c>
      <c r="H1606" s="263">
        <v>0</v>
      </c>
      <c r="I1606" s="263">
        <v>0</v>
      </c>
      <c r="J1606" s="264">
        <v>3261</v>
      </c>
      <c r="K1606" s="264">
        <v>73</v>
      </c>
      <c r="L1606" s="264">
        <v>73</v>
      </c>
      <c r="M1606" s="264">
        <v>0</v>
      </c>
      <c r="N1606" s="264">
        <v>0</v>
      </c>
      <c r="O1606" s="264">
        <v>4042</v>
      </c>
      <c r="P1606" s="264">
        <v>69</v>
      </c>
      <c r="Q1606" s="264">
        <v>69</v>
      </c>
      <c r="R1606" s="264">
        <v>10</v>
      </c>
      <c r="S1606" s="264">
        <v>0</v>
      </c>
      <c r="T1606" s="265">
        <v>0.015</v>
      </c>
      <c r="U1606" s="266">
        <v>110139</v>
      </c>
      <c r="V1606" s="266">
        <v>1502</v>
      </c>
      <c r="W1606" s="266">
        <v>1490</v>
      </c>
      <c r="X1606" s="266">
        <v>0</v>
      </c>
      <c r="Y1606" s="264">
        <v>1309</v>
      </c>
      <c r="Z1606" s="267">
        <v>0.0136373128501257</v>
      </c>
      <c r="AA1606" s="267">
        <v>0.0183556405353728</v>
      </c>
      <c r="AB1606" s="267">
        <v>0.0223857712358172</v>
      </c>
      <c r="AC1606" s="268">
        <v>0.0170707570509649</v>
      </c>
      <c r="AD1606" s="269">
        <v>-0.00403013070044438</v>
      </c>
      <c r="AE1606" s="270">
        <v>25194</v>
      </c>
      <c r="AF1606" s="271">
        <v>349</v>
      </c>
      <c r="AG1606" s="271">
        <v>0</v>
      </c>
      <c r="AH1606" s="271">
        <v>25424</v>
      </c>
      <c r="AI1606" s="271">
        <v>363</v>
      </c>
      <c r="AJ1606" s="271">
        <v>0</v>
      </c>
      <c r="AK1606" s="268">
        <v>0.0138525045645789</v>
      </c>
      <c r="AL1606" s="268">
        <v>0.0142778477029578</v>
      </c>
      <c r="AM1606" s="269">
        <v>-0.000425343138378968</v>
      </c>
    </row>
    <row r="1607" spans="1:39">
      <c r="A1607" s="279" t="s">
        <v>1972</v>
      </c>
      <c r="B1607" s="280" t="s">
        <v>3379</v>
      </c>
      <c r="C1607" s="262" t="s">
        <v>2652</v>
      </c>
      <c r="D1607" s="280" t="s">
        <v>2653</v>
      </c>
      <c r="E1607" s="263">
        <v>2580</v>
      </c>
      <c r="F1607" s="263">
        <v>86</v>
      </c>
      <c r="G1607" s="263">
        <v>65</v>
      </c>
      <c r="H1607" s="263">
        <v>0</v>
      </c>
      <c r="I1607" s="263">
        <v>0</v>
      </c>
      <c r="J1607" s="264">
        <v>3159</v>
      </c>
      <c r="K1607" s="264">
        <v>51</v>
      </c>
      <c r="L1607" s="264">
        <v>51</v>
      </c>
      <c r="M1607" s="264">
        <v>0</v>
      </c>
      <c r="N1607" s="264">
        <v>0</v>
      </c>
      <c r="O1607" s="264">
        <v>3942</v>
      </c>
      <c r="P1607" s="264">
        <v>81</v>
      </c>
      <c r="Q1607" s="264">
        <v>81</v>
      </c>
      <c r="R1607" s="264">
        <v>15</v>
      </c>
      <c r="S1607" s="264">
        <v>0</v>
      </c>
      <c r="T1607" s="265">
        <v>0.015</v>
      </c>
      <c r="U1607" s="266">
        <v>111846</v>
      </c>
      <c r="V1607" s="266">
        <v>1928</v>
      </c>
      <c r="W1607" s="266">
        <v>1907</v>
      </c>
      <c r="X1607" s="266">
        <v>1</v>
      </c>
      <c r="Y1607" s="264">
        <v>1679</v>
      </c>
      <c r="Z1607" s="267">
        <v>0.0172290470825957</v>
      </c>
      <c r="AA1607" s="267">
        <v>0.0333333333333333</v>
      </c>
      <c r="AB1607" s="267">
        <v>0.0161443494776828</v>
      </c>
      <c r="AC1607" s="268">
        <v>0.0205479452054795</v>
      </c>
      <c r="AD1607" s="269">
        <v>0.0171889838556505</v>
      </c>
      <c r="AE1607" s="270">
        <v>25889</v>
      </c>
      <c r="AF1607" s="271">
        <v>494</v>
      </c>
      <c r="AG1607" s="271">
        <v>0</v>
      </c>
      <c r="AH1607" s="271">
        <v>26048</v>
      </c>
      <c r="AI1607" s="271">
        <v>495</v>
      </c>
      <c r="AJ1607" s="271">
        <v>1</v>
      </c>
      <c r="AK1607" s="268">
        <v>0.019081463169686</v>
      </c>
      <c r="AL1607" s="268">
        <v>0.0189649877149877</v>
      </c>
      <c r="AM1607" s="269">
        <v>0.000116475454698253</v>
      </c>
    </row>
    <row r="1608" spans="1:39">
      <c r="A1608" s="279" t="s">
        <v>1972</v>
      </c>
      <c r="B1608" s="280" t="s">
        <v>3379</v>
      </c>
      <c r="C1608" s="262" t="s">
        <v>2654</v>
      </c>
      <c r="D1608" s="280" t="s">
        <v>2655</v>
      </c>
      <c r="E1608" s="263">
        <v>3147</v>
      </c>
      <c r="F1608" s="263">
        <v>102</v>
      </c>
      <c r="G1608" s="263">
        <v>79</v>
      </c>
      <c r="H1608" s="263">
        <v>0</v>
      </c>
      <c r="I1608" s="263">
        <v>0</v>
      </c>
      <c r="J1608" s="264">
        <v>5366</v>
      </c>
      <c r="K1608" s="264">
        <v>148</v>
      </c>
      <c r="L1608" s="264">
        <v>147</v>
      </c>
      <c r="M1608" s="264">
        <v>5</v>
      </c>
      <c r="N1608" s="264">
        <v>0</v>
      </c>
      <c r="O1608" s="264">
        <v>5187</v>
      </c>
      <c r="P1608" s="264">
        <v>139</v>
      </c>
      <c r="Q1608" s="264">
        <v>139</v>
      </c>
      <c r="R1608" s="264">
        <v>45</v>
      </c>
      <c r="S1608" s="264">
        <v>0</v>
      </c>
      <c r="T1608" s="265">
        <v>0.015</v>
      </c>
      <c r="U1608" s="266">
        <v>149656</v>
      </c>
      <c r="V1608" s="266">
        <v>3755</v>
      </c>
      <c r="W1608" s="266">
        <v>3731</v>
      </c>
      <c r="X1608" s="266">
        <v>1</v>
      </c>
      <c r="Y1608" s="264">
        <v>3359</v>
      </c>
      <c r="Z1608" s="267">
        <v>0.0250841930828032</v>
      </c>
      <c r="AA1608" s="267">
        <v>0.0324118207816969</v>
      </c>
      <c r="AB1608" s="267">
        <v>0.0275810659709281</v>
      </c>
      <c r="AC1608" s="268">
        <v>0.0267977636398689</v>
      </c>
      <c r="AD1608" s="269">
        <v>0.00483075481076879</v>
      </c>
      <c r="AE1608" s="270">
        <v>34763</v>
      </c>
      <c r="AF1608" s="271">
        <v>897</v>
      </c>
      <c r="AG1608" s="271">
        <v>0</v>
      </c>
      <c r="AH1608" s="271">
        <v>35455</v>
      </c>
      <c r="AI1608" s="271">
        <v>937</v>
      </c>
      <c r="AJ1608" s="271">
        <v>0</v>
      </c>
      <c r="AK1608" s="268">
        <v>0.025803296608463</v>
      </c>
      <c r="AL1608" s="268">
        <v>0.0264278663094063</v>
      </c>
      <c r="AM1608" s="269">
        <v>-0.000624569700943271</v>
      </c>
    </row>
    <row r="1609" spans="1:39">
      <c r="A1609" s="279" t="s">
        <v>1972</v>
      </c>
      <c r="B1609" s="280" t="s">
        <v>3379</v>
      </c>
      <c r="C1609" s="262" t="s">
        <v>2656</v>
      </c>
      <c r="D1609" s="280" t="s">
        <v>2657</v>
      </c>
      <c r="E1609" s="263">
        <v>2756</v>
      </c>
      <c r="F1609" s="263">
        <v>40</v>
      </c>
      <c r="G1609" s="263">
        <v>28</v>
      </c>
      <c r="H1609" s="263">
        <v>0</v>
      </c>
      <c r="I1609" s="263">
        <v>0</v>
      </c>
      <c r="J1609" s="264">
        <v>3383</v>
      </c>
      <c r="K1609" s="264">
        <v>50</v>
      </c>
      <c r="L1609" s="264">
        <v>49</v>
      </c>
      <c r="M1609" s="264">
        <v>8</v>
      </c>
      <c r="N1609" s="264">
        <v>0</v>
      </c>
      <c r="O1609" s="264">
        <v>4066</v>
      </c>
      <c r="P1609" s="264">
        <v>41</v>
      </c>
      <c r="Q1609" s="264">
        <v>41</v>
      </c>
      <c r="R1609" s="264">
        <v>8</v>
      </c>
      <c r="S1609" s="264">
        <v>0</v>
      </c>
      <c r="T1609" s="265">
        <v>0.015</v>
      </c>
      <c r="U1609" s="266">
        <v>123381</v>
      </c>
      <c r="V1609" s="266">
        <v>2955</v>
      </c>
      <c r="W1609" s="266">
        <v>2942</v>
      </c>
      <c r="X1609" s="266">
        <v>0</v>
      </c>
      <c r="Y1609" s="264">
        <v>2817</v>
      </c>
      <c r="Z1609" s="267">
        <v>0.0239502030296399</v>
      </c>
      <c r="AA1609" s="267">
        <v>0.0145137880986938</v>
      </c>
      <c r="AB1609" s="267">
        <v>0.0147797812592374</v>
      </c>
      <c r="AC1609" s="268">
        <v>0.0100836202656173</v>
      </c>
      <c r="AD1609" s="269">
        <v>-0.000265993160543604</v>
      </c>
      <c r="AE1609" s="270">
        <v>26659</v>
      </c>
      <c r="AF1609" s="271">
        <v>282</v>
      </c>
      <c r="AG1609" s="271">
        <v>0</v>
      </c>
      <c r="AH1609" s="271">
        <v>27110</v>
      </c>
      <c r="AI1609" s="271">
        <v>275</v>
      </c>
      <c r="AJ1609" s="271">
        <v>0</v>
      </c>
      <c r="AK1609" s="268">
        <v>0.0105780411868412</v>
      </c>
      <c r="AL1609" s="268">
        <v>0.0101438583548506</v>
      </c>
      <c r="AM1609" s="269">
        <v>0.000434182831990608</v>
      </c>
    </row>
    <row r="1610" spans="1:39">
      <c r="A1610" s="279" t="s">
        <v>1972</v>
      </c>
      <c r="B1610" s="280" t="s">
        <v>3379</v>
      </c>
      <c r="C1610" s="262" t="s">
        <v>2658</v>
      </c>
      <c r="D1610" s="280" t="s">
        <v>2659</v>
      </c>
      <c r="E1610" s="263">
        <v>4961</v>
      </c>
      <c r="F1610" s="263">
        <v>124</v>
      </c>
      <c r="G1610" s="263">
        <v>93</v>
      </c>
      <c r="H1610" s="263">
        <v>0</v>
      </c>
      <c r="I1610" s="263">
        <v>0</v>
      </c>
      <c r="J1610" s="264">
        <v>6245</v>
      </c>
      <c r="K1610" s="264">
        <v>195</v>
      </c>
      <c r="L1610" s="264">
        <v>195</v>
      </c>
      <c r="M1610" s="264">
        <v>8</v>
      </c>
      <c r="N1610" s="264">
        <v>0</v>
      </c>
      <c r="O1610" s="264">
        <v>7905</v>
      </c>
      <c r="P1610" s="264">
        <v>158</v>
      </c>
      <c r="Q1610" s="264">
        <v>158</v>
      </c>
      <c r="R1610" s="264">
        <v>58</v>
      </c>
      <c r="S1610" s="264">
        <v>0</v>
      </c>
      <c r="T1610" s="265">
        <v>0.015</v>
      </c>
      <c r="U1610" s="266">
        <v>216458</v>
      </c>
      <c r="V1610" s="266">
        <v>4825</v>
      </c>
      <c r="W1610" s="266">
        <v>4794</v>
      </c>
      <c r="X1610" s="266">
        <v>2</v>
      </c>
      <c r="Y1610" s="264">
        <v>4342</v>
      </c>
      <c r="Z1610" s="267">
        <v>0.022281458758743</v>
      </c>
      <c r="AA1610" s="267">
        <v>0.0249949606934086</v>
      </c>
      <c r="AB1610" s="267">
        <v>0.0312249799839872</v>
      </c>
      <c r="AC1610" s="268">
        <v>0.0199873497786211</v>
      </c>
      <c r="AD1610" s="269">
        <v>-0.0062300192905786</v>
      </c>
      <c r="AE1610" s="270">
        <v>50455</v>
      </c>
      <c r="AF1610" s="271">
        <v>1180</v>
      </c>
      <c r="AG1610" s="271">
        <v>0</v>
      </c>
      <c r="AH1610" s="271">
        <v>50317</v>
      </c>
      <c r="AI1610" s="271">
        <v>1108</v>
      </c>
      <c r="AJ1610" s="271">
        <v>0</v>
      </c>
      <c r="AK1610" s="268">
        <v>0.0233871766921019</v>
      </c>
      <c r="AL1610" s="268">
        <v>0.0220203907228173</v>
      </c>
      <c r="AM1610" s="269">
        <v>0.00136678596928453</v>
      </c>
    </row>
    <row r="1611" spans="1:39">
      <c r="A1611" s="279" t="s">
        <v>1972</v>
      </c>
      <c r="B1611" s="280" t="s">
        <v>3379</v>
      </c>
      <c r="C1611" s="262" t="s">
        <v>2660</v>
      </c>
      <c r="D1611" s="280" t="s">
        <v>2661</v>
      </c>
      <c r="E1611" s="263">
        <v>979</v>
      </c>
      <c r="F1611" s="263">
        <v>34</v>
      </c>
      <c r="G1611" s="263">
        <v>23</v>
      </c>
      <c r="H1611" s="263">
        <v>0</v>
      </c>
      <c r="I1611" s="263">
        <v>0</v>
      </c>
      <c r="J1611" s="264">
        <v>1326</v>
      </c>
      <c r="K1611" s="264">
        <v>33</v>
      </c>
      <c r="L1611" s="264">
        <v>33</v>
      </c>
      <c r="M1611" s="264">
        <v>0</v>
      </c>
      <c r="N1611" s="264">
        <v>0</v>
      </c>
      <c r="O1611" s="264">
        <v>1489</v>
      </c>
      <c r="P1611" s="264">
        <v>44</v>
      </c>
      <c r="Q1611" s="264">
        <v>44</v>
      </c>
      <c r="R1611" s="264">
        <v>7</v>
      </c>
      <c r="S1611" s="264">
        <v>0</v>
      </c>
      <c r="T1611" s="265">
        <v>0.015</v>
      </c>
      <c r="U1611" s="266">
        <v>41068</v>
      </c>
      <c r="V1611" s="266">
        <v>1083</v>
      </c>
      <c r="W1611" s="266">
        <v>1072</v>
      </c>
      <c r="X1611" s="266">
        <v>2</v>
      </c>
      <c r="Y1611" s="264">
        <v>945</v>
      </c>
      <c r="Z1611" s="267">
        <v>0.0263221973312555</v>
      </c>
      <c r="AA1611" s="267">
        <v>0.034729315628192</v>
      </c>
      <c r="AB1611" s="267">
        <v>0.0248868778280543</v>
      </c>
      <c r="AC1611" s="268">
        <v>0.0295500335795836</v>
      </c>
      <c r="AD1611" s="269">
        <v>0.00984243780013773</v>
      </c>
      <c r="AE1611" s="270">
        <v>9746</v>
      </c>
      <c r="AF1611" s="271">
        <v>267</v>
      </c>
      <c r="AG1611" s="271">
        <v>1</v>
      </c>
      <c r="AH1611" s="271">
        <v>9561</v>
      </c>
      <c r="AI1611" s="271">
        <v>239</v>
      </c>
      <c r="AJ1611" s="271">
        <v>1</v>
      </c>
      <c r="AK1611" s="268">
        <v>0.0272932485122101</v>
      </c>
      <c r="AL1611" s="268">
        <v>0.0248927936408326</v>
      </c>
      <c r="AM1611" s="269">
        <v>0.00240045487137759</v>
      </c>
    </row>
    <row r="1612" spans="1:39">
      <c r="A1612" s="279" t="s">
        <v>1972</v>
      </c>
      <c r="B1612" s="280" t="s">
        <v>3379</v>
      </c>
      <c r="C1612" s="262" t="s">
        <v>2662</v>
      </c>
      <c r="D1612" s="280" t="s">
        <v>2663</v>
      </c>
      <c r="E1612" s="263">
        <v>2611</v>
      </c>
      <c r="F1612" s="263">
        <v>44</v>
      </c>
      <c r="G1612" s="263">
        <v>31</v>
      </c>
      <c r="H1612" s="263">
        <v>0</v>
      </c>
      <c r="I1612" s="263">
        <v>0</v>
      </c>
      <c r="J1612" s="264">
        <v>3393</v>
      </c>
      <c r="K1612" s="264">
        <v>67</v>
      </c>
      <c r="L1612" s="264">
        <v>67</v>
      </c>
      <c r="M1612" s="264">
        <v>7</v>
      </c>
      <c r="N1612" s="264">
        <v>0</v>
      </c>
      <c r="O1612" s="264">
        <v>4029</v>
      </c>
      <c r="P1612" s="264">
        <v>55</v>
      </c>
      <c r="Q1612" s="264">
        <v>55</v>
      </c>
      <c r="R1612" s="264">
        <v>32</v>
      </c>
      <c r="S1612" s="264">
        <v>0</v>
      </c>
      <c r="T1612" s="265">
        <v>0.015</v>
      </c>
      <c r="U1612" s="266">
        <v>111717</v>
      </c>
      <c r="V1612" s="266">
        <v>1939</v>
      </c>
      <c r="W1612" s="266">
        <v>1926</v>
      </c>
      <c r="X1612" s="266">
        <v>0</v>
      </c>
      <c r="Y1612" s="264">
        <v>1788</v>
      </c>
      <c r="Z1612" s="267">
        <v>0.017356355791867</v>
      </c>
      <c r="AA1612" s="267">
        <v>0.0168517809268479</v>
      </c>
      <c r="AB1612" s="267">
        <v>0.0197465369879163</v>
      </c>
      <c r="AC1612" s="268">
        <v>0.0136510300322661</v>
      </c>
      <c r="AD1612" s="269">
        <v>-0.00289475606106835</v>
      </c>
      <c r="AE1612" s="270">
        <v>26004</v>
      </c>
      <c r="AF1612" s="271">
        <v>424</v>
      </c>
      <c r="AG1612" s="271">
        <v>0</v>
      </c>
      <c r="AH1612" s="271">
        <v>26337</v>
      </c>
      <c r="AI1612" s="271">
        <v>511</v>
      </c>
      <c r="AJ1612" s="271">
        <v>0</v>
      </c>
      <c r="AK1612" s="268">
        <v>0.0163051838178742</v>
      </c>
      <c r="AL1612" s="268">
        <v>0.0194023616964726</v>
      </c>
      <c r="AM1612" s="269">
        <v>-0.00309717787859847</v>
      </c>
    </row>
    <row r="1613" spans="1:39">
      <c r="A1613" s="279" t="s">
        <v>1972</v>
      </c>
      <c r="B1613" s="280" t="s">
        <v>3379</v>
      </c>
      <c r="C1613" s="262" t="s">
        <v>2664</v>
      </c>
      <c r="D1613" s="280" t="s">
        <v>2665</v>
      </c>
      <c r="E1613" s="263">
        <v>2916</v>
      </c>
      <c r="F1613" s="263">
        <v>110</v>
      </c>
      <c r="G1613" s="263">
        <v>90</v>
      </c>
      <c r="H1613" s="263">
        <v>0</v>
      </c>
      <c r="I1613" s="263">
        <v>0</v>
      </c>
      <c r="J1613" s="264">
        <v>3539</v>
      </c>
      <c r="K1613" s="264">
        <v>103</v>
      </c>
      <c r="L1613" s="264">
        <v>103</v>
      </c>
      <c r="M1613" s="264">
        <v>17</v>
      </c>
      <c r="N1613" s="264">
        <v>0</v>
      </c>
      <c r="O1613" s="264">
        <v>4405</v>
      </c>
      <c r="P1613" s="264">
        <v>94</v>
      </c>
      <c r="Q1613" s="264">
        <v>94</v>
      </c>
      <c r="R1613" s="264">
        <v>58</v>
      </c>
      <c r="S1613" s="264">
        <v>0</v>
      </c>
      <c r="T1613" s="265">
        <v>0.015</v>
      </c>
      <c r="U1613" s="266">
        <v>120323</v>
      </c>
      <c r="V1613" s="266">
        <v>3039</v>
      </c>
      <c r="W1613" s="266">
        <v>3019</v>
      </c>
      <c r="X1613" s="266">
        <v>0</v>
      </c>
      <c r="Y1613" s="264">
        <v>2760</v>
      </c>
      <c r="Z1613" s="267">
        <v>0.0252570165305054</v>
      </c>
      <c r="AA1613" s="267">
        <v>0.0377229080932785</v>
      </c>
      <c r="AB1613" s="267">
        <v>0.0291042667420175</v>
      </c>
      <c r="AC1613" s="268">
        <v>0.0213393870601589</v>
      </c>
      <c r="AD1613" s="269">
        <v>0.00861864135126094</v>
      </c>
      <c r="AE1613" s="270">
        <v>28010</v>
      </c>
      <c r="AF1613" s="271">
        <v>711</v>
      </c>
      <c r="AG1613" s="271">
        <v>0</v>
      </c>
      <c r="AH1613" s="271">
        <v>28363</v>
      </c>
      <c r="AI1613" s="271">
        <v>788</v>
      </c>
      <c r="AJ1613" s="271">
        <v>0</v>
      </c>
      <c r="AK1613" s="268">
        <v>0.0253837915030346</v>
      </c>
      <c r="AL1613" s="268">
        <v>0.0277826746112894</v>
      </c>
      <c r="AM1613" s="269">
        <v>-0.00239888310825473</v>
      </c>
    </row>
    <row r="1614" spans="1:39">
      <c r="A1614" s="279" t="s">
        <v>1972</v>
      </c>
      <c r="B1614" s="280" t="s">
        <v>3380</v>
      </c>
      <c r="C1614" s="262" t="s">
        <v>2666</v>
      </c>
      <c r="D1614" s="280" t="s">
        <v>2667</v>
      </c>
      <c r="E1614" s="263">
        <v>3872</v>
      </c>
      <c r="F1614" s="263">
        <v>80</v>
      </c>
      <c r="G1614" s="263">
        <v>54</v>
      </c>
      <c r="H1614" s="263">
        <v>0</v>
      </c>
      <c r="I1614" s="263">
        <v>0</v>
      </c>
      <c r="J1614" s="264">
        <v>3797</v>
      </c>
      <c r="K1614" s="264">
        <v>64</v>
      </c>
      <c r="L1614" s="264">
        <v>64</v>
      </c>
      <c r="M1614" s="264">
        <v>14</v>
      </c>
      <c r="N1614" s="264">
        <v>0</v>
      </c>
      <c r="O1614" s="264">
        <v>4915</v>
      </c>
      <c r="P1614" s="264">
        <v>31</v>
      </c>
      <c r="Q1614" s="264">
        <v>31</v>
      </c>
      <c r="R1614" s="264">
        <v>5</v>
      </c>
      <c r="S1614" s="264">
        <v>0</v>
      </c>
      <c r="T1614" s="265">
        <v>0.015</v>
      </c>
      <c r="U1614" s="266">
        <v>135842</v>
      </c>
      <c r="V1614" s="266">
        <v>1906</v>
      </c>
      <c r="W1614" s="266">
        <v>1880</v>
      </c>
      <c r="X1614" s="266">
        <v>0</v>
      </c>
      <c r="Y1614" s="264">
        <v>1719</v>
      </c>
      <c r="Z1614" s="267">
        <v>0.0140310066106212</v>
      </c>
      <c r="AA1614" s="267">
        <v>0.0206611570247934</v>
      </c>
      <c r="AB1614" s="267">
        <v>0.0168554121675007</v>
      </c>
      <c r="AC1614" s="268">
        <v>0.00630722278738555</v>
      </c>
      <c r="AD1614" s="269">
        <v>0.00380574485729273</v>
      </c>
      <c r="AE1614" s="270">
        <v>31898</v>
      </c>
      <c r="AF1614" s="271">
        <v>444</v>
      </c>
      <c r="AG1614" s="271">
        <v>0</v>
      </c>
      <c r="AH1614" s="271">
        <v>31143</v>
      </c>
      <c r="AI1614" s="271">
        <v>427</v>
      </c>
      <c r="AJ1614" s="271">
        <v>0</v>
      </c>
      <c r="AK1614" s="268">
        <v>0.0139193679854536</v>
      </c>
      <c r="AL1614" s="268">
        <v>0.0137109462800629</v>
      </c>
      <c r="AM1614" s="269">
        <v>0.000208421705390698</v>
      </c>
    </row>
    <row r="1615" spans="1:39">
      <c r="A1615" s="279" t="s">
        <v>1972</v>
      </c>
      <c r="B1615" s="280" t="s">
        <v>3380</v>
      </c>
      <c r="C1615" s="262" t="s">
        <v>2668</v>
      </c>
      <c r="D1615" s="280" t="s">
        <v>2669</v>
      </c>
      <c r="E1615" s="263">
        <v>2925</v>
      </c>
      <c r="F1615" s="263">
        <v>40</v>
      </c>
      <c r="G1615" s="263">
        <v>24</v>
      </c>
      <c r="H1615" s="263">
        <v>0</v>
      </c>
      <c r="I1615" s="263">
        <v>0</v>
      </c>
      <c r="J1615" s="264">
        <v>2823</v>
      </c>
      <c r="K1615" s="264">
        <v>22</v>
      </c>
      <c r="L1615" s="264">
        <v>22</v>
      </c>
      <c r="M1615" s="264">
        <v>5</v>
      </c>
      <c r="N1615" s="264">
        <v>0</v>
      </c>
      <c r="O1615" s="264">
        <v>3450</v>
      </c>
      <c r="P1615" s="264">
        <v>51</v>
      </c>
      <c r="Q1615" s="264">
        <v>51</v>
      </c>
      <c r="R1615" s="264">
        <v>31</v>
      </c>
      <c r="S1615" s="264">
        <v>0</v>
      </c>
      <c r="T1615" s="265">
        <v>0.015</v>
      </c>
      <c r="U1615" s="266">
        <v>95040</v>
      </c>
      <c r="V1615" s="266">
        <v>1346</v>
      </c>
      <c r="W1615" s="266">
        <v>1330</v>
      </c>
      <c r="X1615" s="266">
        <v>0</v>
      </c>
      <c r="Y1615" s="264">
        <v>1248</v>
      </c>
      <c r="Z1615" s="267">
        <v>0.0141624579124579</v>
      </c>
      <c r="AA1615" s="267">
        <v>0.0136752136752137</v>
      </c>
      <c r="AB1615" s="267">
        <v>0.00779312787814382</v>
      </c>
      <c r="AC1615" s="268">
        <v>0.0147826086956522</v>
      </c>
      <c r="AD1615" s="269">
        <v>0.00588208579706986</v>
      </c>
      <c r="AE1615" s="270">
        <v>22851</v>
      </c>
      <c r="AF1615" s="271">
        <v>291</v>
      </c>
      <c r="AG1615" s="271">
        <v>0</v>
      </c>
      <c r="AH1615" s="271">
        <v>21727</v>
      </c>
      <c r="AI1615" s="271">
        <v>295</v>
      </c>
      <c r="AJ1615" s="271">
        <v>0</v>
      </c>
      <c r="AK1615" s="268">
        <v>0.0127346724432191</v>
      </c>
      <c r="AL1615" s="268">
        <v>0.0135775762875685</v>
      </c>
      <c r="AM1615" s="269">
        <v>-0.000842903844349348</v>
      </c>
    </row>
    <row r="1616" spans="1:39">
      <c r="A1616" s="279" t="s">
        <v>1972</v>
      </c>
      <c r="B1616" s="280" t="s">
        <v>3380</v>
      </c>
      <c r="C1616" s="262" t="s">
        <v>2670</v>
      </c>
      <c r="D1616" s="280" t="s">
        <v>2671</v>
      </c>
      <c r="E1616" s="263">
        <v>0</v>
      </c>
      <c r="F1616" s="263">
        <v>0</v>
      </c>
      <c r="G1616" s="263">
        <v>0</v>
      </c>
      <c r="H1616" s="263">
        <v>0</v>
      </c>
      <c r="I1616" s="263">
        <v>0</v>
      </c>
      <c r="J1616" s="264">
        <v>0</v>
      </c>
      <c r="K1616" s="264">
        <v>0</v>
      </c>
      <c r="L1616" s="264">
        <v>0</v>
      </c>
      <c r="M1616" s="264">
        <v>0</v>
      </c>
      <c r="N1616" s="264">
        <v>0</v>
      </c>
      <c r="O1616" s="264">
        <v>0</v>
      </c>
      <c r="P1616" s="264">
        <v>0</v>
      </c>
      <c r="Q1616" s="264">
        <v>0</v>
      </c>
      <c r="R1616" s="264">
        <v>0</v>
      </c>
      <c r="S1616" s="264">
        <v>0</v>
      </c>
      <c r="T1616" s="265">
        <v>0.015</v>
      </c>
      <c r="U1616" s="266">
        <v>2446</v>
      </c>
      <c r="V1616" s="266">
        <v>65</v>
      </c>
      <c r="W1616" s="266">
        <v>65</v>
      </c>
      <c r="X1616" s="266">
        <v>0</v>
      </c>
      <c r="Y1616" s="264">
        <v>65</v>
      </c>
      <c r="Z1616" s="267">
        <v>0.026573998364677</v>
      </c>
      <c r="AA1616" s="267">
        <v>0</v>
      </c>
      <c r="AB1616" s="267">
        <v>0</v>
      </c>
      <c r="AC1616" s="268">
        <v>0</v>
      </c>
      <c r="AD1616" s="269">
        <v>0</v>
      </c>
      <c r="AE1616" s="270">
        <v>0</v>
      </c>
      <c r="AF1616" s="271">
        <v>0</v>
      </c>
      <c r="AG1616" s="271">
        <v>0</v>
      </c>
      <c r="AH1616" s="271">
        <v>0</v>
      </c>
      <c r="AI1616" s="271">
        <v>0</v>
      </c>
      <c r="AJ1616" s="271">
        <v>0</v>
      </c>
      <c r="AK1616" s="268">
        <v>0</v>
      </c>
      <c r="AL1616" s="268">
        <v>0</v>
      </c>
      <c r="AM1616" s="269">
        <v>0</v>
      </c>
    </row>
    <row r="1617" spans="1:39">
      <c r="A1617" s="279" t="s">
        <v>1972</v>
      </c>
      <c r="B1617" s="280" t="s">
        <v>3380</v>
      </c>
      <c r="C1617" s="262" t="s">
        <v>2672</v>
      </c>
      <c r="D1617" s="280" t="s">
        <v>2673</v>
      </c>
      <c r="E1617" s="263">
        <v>2369</v>
      </c>
      <c r="F1617" s="263">
        <v>37</v>
      </c>
      <c r="G1617" s="263">
        <v>29</v>
      </c>
      <c r="H1617" s="263">
        <v>0</v>
      </c>
      <c r="I1617" s="263">
        <v>0</v>
      </c>
      <c r="J1617" s="264">
        <v>2324</v>
      </c>
      <c r="K1617" s="264">
        <v>53</v>
      </c>
      <c r="L1617" s="264">
        <v>53</v>
      </c>
      <c r="M1617" s="264">
        <v>5</v>
      </c>
      <c r="N1617" s="264">
        <v>0</v>
      </c>
      <c r="O1617" s="264">
        <v>2997</v>
      </c>
      <c r="P1617" s="264">
        <v>57</v>
      </c>
      <c r="Q1617" s="264">
        <v>57</v>
      </c>
      <c r="R1617" s="264">
        <v>38</v>
      </c>
      <c r="S1617" s="264">
        <v>0</v>
      </c>
      <c r="T1617" s="265">
        <v>0.015</v>
      </c>
      <c r="U1617" s="266">
        <v>82109</v>
      </c>
      <c r="V1617" s="266">
        <v>1570</v>
      </c>
      <c r="W1617" s="266">
        <v>1562</v>
      </c>
      <c r="X1617" s="266">
        <v>1</v>
      </c>
      <c r="Y1617" s="264">
        <v>1442</v>
      </c>
      <c r="Z1617" s="267">
        <v>0.0191087456917025</v>
      </c>
      <c r="AA1617" s="267">
        <v>0.015618404390038</v>
      </c>
      <c r="AB1617" s="267">
        <v>0.0228055077452668</v>
      </c>
      <c r="AC1617" s="268">
        <v>0.019019019019019</v>
      </c>
      <c r="AD1617" s="269">
        <v>-0.00718710335522879</v>
      </c>
      <c r="AE1617" s="270">
        <v>19203</v>
      </c>
      <c r="AF1617" s="271">
        <v>411</v>
      </c>
      <c r="AG1617" s="271">
        <v>0</v>
      </c>
      <c r="AH1617" s="271">
        <v>18538</v>
      </c>
      <c r="AI1617" s="271">
        <v>359</v>
      </c>
      <c r="AJ1617" s="271">
        <v>1</v>
      </c>
      <c r="AK1617" s="268">
        <v>0.0214029057959694</v>
      </c>
      <c r="AL1617" s="268">
        <v>0.019311684108318</v>
      </c>
      <c r="AM1617" s="269">
        <v>0.00209122168765133</v>
      </c>
    </row>
    <row r="1618" spans="1:39">
      <c r="A1618" s="279" t="s">
        <v>1972</v>
      </c>
      <c r="B1618" s="280" t="s">
        <v>3380</v>
      </c>
      <c r="C1618" s="262" t="s">
        <v>2674</v>
      </c>
      <c r="D1618" s="280" t="s">
        <v>2675</v>
      </c>
      <c r="E1618" s="263">
        <v>7699</v>
      </c>
      <c r="F1618" s="263">
        <v>171</v>
      </c>
      <c r="G1618" s="263">
        <v>110</v>
      </c>
      <c r="H1618" s="263">
        <v>0</v>
      </c>
      <c r="I1618" s="263">
        <v>0</v>
      </c>
      <c r="J1618" s="264">
        <v>7041</v>
      </c>
      <c r="K1618" s="264">
        <v>165</v>
      </c>
      <c r="L1618" s="264">
        <v>165</v>
      </c>
      <c r="M1618" s="264">
        <v>1</v>
      </c>
      <c r="N1618" s="264">
        <v>0</v>
      </c>
      <c r="O1618" s="264">
        <v>8547</v>
      </c>
      <c r="P1618" s="264">
        <v>198</v>
      </c>
      <c r="Q1618" s="264">
        <v>198</v>
      </c>
      <c r="R1618" s="264">
        <v>79</v>
      </c>
      <c r="S1618" s="264">
        <v>0</v>
      </c>
      <c r="T1618" s="265">
        <v>0.015</v>
      </c>
      <c r="U1618" s="266">
        <v>246219</v>
      </c>
      <c r="V1618" s="266">
        <v>5455</v>
      </c>
      <c r="W1618" s="266">
        <v>5393</v>
      </c>
      <c r="X1618" s="266">
        <v>1</v>
      </c>
      <c r="Y1618" s="264">
        <v>4855</v>
      </c>
      <c r="Z1618" s="267">
        <v>0.0221510119040366</v>
      </c>
      <c r="AA1618" s="267">
        <v>0.0222106767112612</v>
      </c>
      <c r="AB1618" s="267">
        <v>0.0234341712824883</v>
      </c>
      <c r="AC1618" s="268">
        <v>0.0231660231660232</v>
      </c>
      <c r="AD1618" s="269">
        <v>-0.00122349457122708</v>
      </c>
      <c r="AE1618" s="270">
        <v>58223</v>
      </c>
      <c r="AF1618" s="271">
        <v>1318</v>
      </c>
      <c r="AG1618" s="271">
        <v>0</v>
      </c>
      <c r="AH1618" s="271">
        <v>55471</v>
      </c>
      <c r="AI1618" s="271">
        <v>1246</v>
      </c>
      <c r="AJ1618" s="271">
        <v>0</v>
      </c>
      <c r="AK1618" s="268">
        <v>0.022637102176116</v>
      </c>
      <c r="AL1618" s="268">
        <v>0.0224621874492978</v>
      </c>
      <c r="AM1618" s="269">
        <v>0.000174914726818139</v>
      </c>
    </row>
    <row r="1619" spans="1:39">
      <c r="A1619" s="279" t="s">
        <v>1972</v>
      </c>
      <c r="B1619" s="280" t="s">
        <v>3380</v>
      </c>
      <c r="C1619" s="262" t="s">
        <v>2676</v>
      </c>
      <c r="D1619" s="280" t="s">
        <v>2677</v>
      </c>
      <c r="E1619" s="263">
        <v>1867</v>
      </c>
      <c r="F1619" s="263">
        <v>29</v>
      </c>
      <c r="G1619" s="263">
        <v>23</v>
      </c>
      <c r="H1619" s="263">
        <v>0</v>
      </c>
      <c r="I1619" s="263">
        <v>0</v>
      </c>
      <c r="J1619" s="264">
        <v>1749</v>
      </c>
      <c r="K1619" s="264">
        <v>29</v>
      </c>
      <c r="L1619" s="264">
        <v>29</v>
      </c>
      <c r="M1619" s="264">
        <v>1</v>
      </c>
      <c r="N1619" s="264">
        <v>0</v>
      </c>
      <c r="O1619" s="264">
        <v>2275</v>
      </c>
      <c r="P1619" s="264">
        <v>29</v>
      </c>
      <c r="Q1619" s="264">
        <v>29</v>
      </c>
      <c r="R1619" s="264">
        <v>11</v>
      </c>
      <c r="S1619" s="264">
        <v>0</v>
      </c>
      <c r="T1619" s="265">
        <v>0.015</v>
      </c>
      <c r="U1619" s="266">
        <v>63014</v>
      </c>
      <c r="V1619" s="266">
        <v>1144</v>
      </c>
      <c r="W1619" s="266">
        <v>1138</v>
      </c>
      <c r="X1619" s="266">
        <v>0</v>
      </c>
      <c r="Y1619" s="264">
        <v>1044</v>
      </c>
      <c r="Z1619" s="267">
        <v>0.0181546957818897</v>
      </c>
      <c r="AA1619" s="267">
        <v>0.015532940546331</v>
      </c>
      <c r="AB1619" s="267">
        <v>0.0165809033733562</v>
      </c>
      <c r="AC1619" s="268">
        <v>0.0127472527472527</v>
      </c>
      <c r="AD1619" s="269">
        <v>-0.00104796282702519</v>
      </c>
      <c r="AE1619" s="270">
        <v>14950</v>
      </c>
      <c r="AF1619" s="271">
        <v>261</v>
      </c>
      <c r="AG1619" s="271">
        <v>0</v>
      </c>
      <c r="AH1619" s="271">
        <v>14452</v>
      </c>
      <c r="AI1619" s="271">
        <v>266</v>
      </c>
      <c r="AJ1619" s="271">
        <v>0</v>
      </c>
      <c r="AK1619" s="268">
        <v>0.0174581939799331</v>
      </c>
      <c r="AL1619" s="268">
        <v>0.0184057569886521</v>
      </c>
      <c r="AM1619" s="269">
        <v>-0.000947563008718979</v>
      </c>
    </row>
    <row r="1620" spans="1:39">
      <c r="A1620" s="279" t="s">
        <v>1972</v>
      </c>
      <c r="B1620" s="280" t="s">
        <v>3380</v>
      </c>
      <c r="C1620" s="262" t="s">
        <v>2678</v>
      </c>
      <c r="D1620" s="280" t="s">
        <v>2679</v>
      </c>
      <c r="E1620" s="263">
        <v>5097</v>
      </c>
      <c r="F1620" s="263">
        <v>67</v>
      </c>
      <c r="G1620" s="263">
        <v>52</v>
      </c>
      <c r="H1620" s="263">
        <v>0</v>
      </c>
      <c r="I1620" s="263">
        <v>0</v>
      </c>
      <c r="J1620" s="264">
        <v>5076</v>
      </c>
      <c r="K1620" s="264">
        <v>116</v>
      </c>
      <c r="L1620" s="264">
        <v>116</v>
      </c>
      <c r="M1620" s="264">
        <v>16</v>
      </c>
      <c r="N1620" s="264">
        <v>0</v>
      </c>
      <c r="O1620" s="264">
        <v>6612</v>
      </c>
      <c r="P1620" s="264">
        <v>91</v>
      </c>
      <c r="Q1620" s="264">
        <v>91</v>
      </c>
      <c r="R1620" s="264">
        <v>45</v>
      </c>
      <c r="S1620" s="264">
        <v>0</v>
      </c>
      <c r="T1620" s="265">
        <v>0.015</v>
      </c>
      <c r="U1620" s="266">
        <v>177228</v>
      </c>
      <c r="V1620" s="266">
        <v>2758</v>
      </c>
      <c r="W1620" s="266">
        <v>2743</v>
      </c>
      <c r="X1620" s="266">
        <v>1</v>
      </c>
      <c r="Y1620" s="264">
        <v>2512</v>
      </c>
      <c r="Z1620" s="267">
        <v>0.0155562326494685</v>
      </c>
      <c r="AA1620" s="267">
        <v>0.0131449872474004</v>
      </c>
      <c r="AB1620" s="267">
        <v>0.0228526398739165</v>
      </c>
      <c r="AC1620" s="268">
        <v>0.0137628554143981</v>
      </c>
      <c r="AD1620" s="269">
        <v>-0.00970765262651604</v>
      </c>
      <c r="AE1620" s="270">
        <v>41552</v>
      </c>
      <c r="AF1620" s="271">
        <v>631</v>
      </c>
      <c r="AG1620" s="271">
        <v>0</v>
      </c>
      <c r="AH1620" s="271">
        <v>40050</v>
      </c>
      <c r="AI1620" s="271">
        <v>563</v>
      </c>
      <c r="AJ1620" s="271">
        <v>0</v>
      </c>
      <c r="AK1620" s="268">
        <v>0.0151857912976511</v>
      </c>
      <c r="AL1620" s="268">
        <v>0.0140574282147316</v>
      </c>
      <c r="AM1620" s="269">
        <v>0.00112836308291955</v>
      </c>
    </row>
    <row r="1621" spans="1:39">
      <c r="A1621" s="279" t="s">
        <v>1972</v>
      </c>
      <c r="B1621" s="280" t="s">
        <v>3380</v>
      </c>
      <c r="C1621" s="262" t="s">
        <v>2680</v>
      </c>
      <c r="D1621" s="280" t="s">
        <v>2681</v>
      </c>
      <c r="E1621" s="263">
        <v>10319</v>
      </c>
      <c r="F1621" s="263">
        <v>279</v>
      </c>
      <c r="G1621" s="263">
        <v>187</v>
      </c>
      <c r="H1621" s="263">
        <v>0</v>
      </c>
      <c r="I1621" s="263">
        <v>0</v>
      </c>
      <c r="J1621" s="264">
        <v>9419</v>
      </c>
      <c r="K1621" s="264">
        <v>168</v>
      </c>
      <c r="L1621" s="264">
        <v>168</v>
      </c>
      <c r="M1621" s="264">
        <v>10</v>
      </c>
      <c r="N1621" s="264">
        <v>0</v>
      </c>
      <c r="O1621" s="264">
        <v>11841</v>
      </c>
      <c r="P1621" s="264">
        <v>307</v>
      </c>
      <c r="Q1621" s="264">
        <v>307</v>
      </c>
      <c r="R1621" s="264">
        <v>100</v>
      </c>
      <c r="S1621" s="264">
        <v>0</v>
      </c>
      <c r="T1621" s="265">
        <v>0.015</v>
      </c>
      <c r="U1621" s="266">
        <v>331328</v>
      </c>
      <c r="V1621" s="266">
        <v>6928</v>
      </c>
      <c r="W1621" s="266">
        <v>6835</v>
      </c>
      <c r="X1621" s="266">
        <v>2</v>
      </c>
      <c r="Y1621" s="264">
        <v>6161</v>
      </c>
      <c r="Z1621" s="267">
        <v>0.0209037570021248</v>
      </c>
      <c r="AA1621" s="267">
        <v>0.0270375036340731</v>
      </c>
      <c r="AB1621" s="267">
        <v>0.0178362883533284</v>
      </c>
      <c r="AC1621" s="268">
        <v>0.0259268642851111</v>
      </c>
      <c r="AD1621" s="269">
        <v>0.00920121528074469</v>
      </c>
      <c r="AE1621" s="270">
        <v>78250</v>
      </c>
      <c r="AF1621" s="271">
        <v>1630</v>
      </c>
      <c r="AG1621" s="271">
        <v>0</v>
      </c>
      <c r="AH1621" s="271">
        <v>75997</v>
      </c>
      <c r="AI1621" s="271">
        <v>1636</v>
      </c>
      <c r="AJ1621" s="271">
        <v>0</v>
      </c>
      <c r="AK1621" s="268">
        <v>0.0208306709265176</v>
      </c>
      <c r="AL1621" s="268">
        <v>0.0215271655460084</v>
      </c>
      <c r="AM1621" s="269">
        <v>-0.000696494619490822</v>
      </c>
    </row>
    <row r="1622" spans="1:39">
      <c r="A1622" s="279" t="s">
        <v>1972</v>
      </c>
      <c r="B1622" s="280" t="s">
        <v>3381</v>
      </c>
      <c r="C1622" s="262" t="s">
        <v>2682</v>
      </c>
      <c r="D1622" s="280" t="s">
        <v>2683</v>
      </c>
      <c r="E1622" s="263">
        <v>6989</v>
      </c>
      <c r="F1622" s="263">
        <v>184</v>
      </c>
      <c r="G1622" s="263">
        <v>126</v>
      </c>
      <c r="H1622" s="263">
        <v>13</v>
      </c>
      <c r="I1622" s="263">
        <v>0</v>
      </c>
      <c r="J1622" s="264">
        <v>6831</v>
      </c>
      <c r="K1622" s="264">
        <v>166</v>
      </c>
      <c r="L1622" s="264">
        <v>165</v>
      </c>
      <c r="M1622" s="264">
        <v>22</v>
      </c>
      <c r="N1622" s="264">
        <v>0</v>
      </c>
      <c r="O1622" s="264">
        <v>7846</v>
      </c>
      <c r="P1622" s="264">
        <v>121</v>
      </c>
      <c r="Q1622" s="264">
        <v>121</v>
      </c>
      <c r="R1622" s="264">
        <v>55</v>
      </c>
      <c r="S1622" s="264">
        <v>0</v>
      </c>
      <c r="T1622" s="265">
        <v>0.015</v>
      </c>
      <c r="U1622" s="266">
        <v>221818</v>
      </c>
      <c r="V1622" s="266">
        <v>5170</v>
      </c>
      <c r="W1622" s="266">
        <v>5107</v>
      </c>
      <c r="X1622" s="266">
        <v>8</v>
      </c>
      <c r="Y1622" s="264">
        <v>4695</v>
      </c>
      <c r="Z1622" s="267">
        <v>0.0232713305502709</v>
      </c>
      <c r="AA1622" s="267">
        <v>0.0263270854199456</v>
      </c>
      <c r="AB1622" s="267">
        <v>0.02430098082272</v>
      </c>
      <c r="AC1622" s="268">
        <v>0.0154218710170788</v>
      </c>
      <c r="AD1622" s="269">
        <v>0.00202610459722568</v>
      </c>
      <c r="AE1622" s="270">
        <v>52763</v>
      </c>
      <c r="AF1622" s="271">
        <v>1151</v>
      </c>
      <c r="AG1622" s="271">
        <v>0</v>
      </c>
      <c r="AH1622" s="271">
        <v>49539</v>
      </c>
      <c r="AI1622" s="271">
        <v>1084</v>
      </c>
      <c r="AJ1622" s="271">
        <v>1</v>
      </c>
      <c r="AK1622" s="268">
        <v>0.0218145291207854</v>
      </c>
      <c r="AL1622" s="268">
        <v>0.0218615636165445</v>
      </c>
      <c r="AM1622" s="269">
        <v>-4.70344957591434e-5</v>
      </c>
    </row>
    <row r="1623" spans="1:39">
      <c r="A1623" s="279" t="s">
        <v>1972</v>
      </c>
      <c r="B1623" s="280" t="s">
        <v>3381</v>
      </c>
      <c r="C1623" s="262" t="s">
        <v>2684</v>
      </c>
      <c r="D1623" s="280" t="s">
        <v>2685</v>
      </c>
      <c r="E1623" s="263">
        <v>6128</v>
      </c>
      <c r="F1623" s="263">
        <v>103</v>
      </c>
      <c r="G1623" s="263">
        <v>72</v>
      </c>
      <c r="H1623" s="263">
        <v>0</v>
      </c>
      <c r="I1623" s="263">
        <v>0</v>
      </c>
      <c r="J1623" s="264">
        <v>5736</v>
      </c>
      <c r="K1623" s="264">
        <v>144</v>
      </c>
      <c r="L1623" s="264">
        <v>144</v>
      </c>
      <c r="M1623" s="264">
        <v>15</v>
      </c>
      <c r="N1623" s="264">
        <v>0</v>
      </c>
      <c r="O1623" s="264">
        <v>7592</v>
      </c>
      <c r="P1623" s="264">
        <v>149</v>
      </c>
      <c r="Q1623" s="264">
        <v>149</v>
      </c>
      <c r="R1623" s="264">
        <v>62</v>
      </c>
      <c r="S1623" s="264">
        <v>0</v>
      </c>
      <c r="T1623" s="265">
        <v>0.015</v>
      </c>
      <c r="U1623" s="266">
        <v>201444</v>
      </c>
      <c r="V1623" s="266">
        <v>4229</v>
      </c>
      <c r="W1623" s="266">
        <v>4198</v>
      </c>
      <c r="X1623" s="266">
        <v>0</v>
      </c>
      <c r="Y1623" s="264">
        <v>3845</v>
      </c>
      <c r="Z1623" s="267">
        <v>0.0209934274537837</v>
      </c>
      <c r="AA1623" s="267">
        <v>0.0168080939947781</v>
      </c>
      <c r="AB1623" s="267">
        <v>0.0251046025104603</v>
      </c>
      <c r="AC1623" s="268">
        <v>0.0196259220231823</v>
      </c>
      <c r="AD1623" s="269">
        <v>-0.00829650851568218</v>
      </c>
      <c r="AE1623" s="270">
        <v>47628</v>
      </c>
      <c r="AF1623" s="271">
        <v>973</v>
      </c>
      <c r="AG1623" s="271">
        <v>0</v>
      </c>
      <c r="AH1623" s="271">
        <v>45777</v>
      </c>
      <c r="AI1623" s="271">
        <v>1005</v>
      </c>
      <c r="AJ1623" s="271">
        <v>0</v>
      </c>
      <c r="AK1623" s="268">
        <v>0.0204291593180482</v>
      </c>
      <c r="AL1623" s="268">
        <v>0.0219542565043581</v>
      </c>
      <c r="AM1623" s="269">
        <v>-0.00152509718630988</v>
      </c>
    </row>
    <row r="1624" spans="1:39">
      <c r="A1624" s="279" t="s">
        <v>1972</v>
      </c>
      <c r="B1624" s="280" t="s">
        <v>3381</v>
      </c>
      <c r="C1624" s="262" t="s">
        <v>2686</v>
      </c>
      <c r="D1624" s="280" t="s">
        <v>2687</v>
      </c>
      <c r="E1624" s="263">
        <v>1850</v>
      </c>
      <c r="F1624" s="263">
        <v>34</v>
      </c>
      <c r="G1624" s="263">
        <v>28</v>
      </c>
      <c r="H1624" s="263">
        <v>0</v>
      </c>
      <c r="I1624" s="263">
        <v>0</v>
      </c>
      <c r="J1624" s="264">
        <v>1951</v>
      </c>
      <c r="K1624" s="264">
        <v>50</v>
      </c>
      <c r="L1624" s="264">
        <v>50</v>
      </c>
      <c r="M1624" s="264">
        <v>9</v>
      </c>
      <c r="N1624" s="264">
        <v>0</v>
      </c>
      <c r="O1624" s="264">
        <v>2263</v>
      </c>
      <c r="P1624" s="264">
        <v>34</v>
      </c>
      <c r="Q1624" s="264">
        <v>34</v>
      </c>
      <c r="R1624" s="264">
        <v>11</v>
      </c>
      <c r="S1624" s="264">
        <v>0</v>
      </c>
      <c r="T1624" s="265">
        <v>0.015</v>
      </c>
      <c r="U1624" s="266">
        <v>63154</v>
      </c>
      <c r="V1624" s="266">
        <v>1448</v>
      </c>
      <c r="W1624" s="266">
        <v>1441</v>
      </c>
      <c r="X1624" s="266">
        <v>0</v>
      </c>
      <c r="Y1624" s="264">
        <v>1329</v>
      </c>
      <c r="Z1624" s="267">
        <v>0.0229280805649682</v>
      </c>
      <c r="AA1624" s="267">
        <v>0.0183783783783784</v>
      </c>
      <c r="AB1624" s="267">
        <v>0.0256278831368529</v>
      </c>
      <c r="AC1624" s="268">
        <v>0.0150243040212108</v>
      </c>
      <c r="AD1624" s="269">
        <v>-0.00724950475847452</v>
      </c>
      <c r="AE1624" s="270">
        <v>15006</v>
      </c>
      <c r="AF1624" s="271">
        <v>333</v>
      </c>
      <c r="AG1624" s="271">
        <v>0</v>
      </c>
      <c r="AH1624" s="271">
        <v>14396</v>
      </c>
      <c r="AI1624" s="271">
        <v>360</v>
      </c>
      <c r="AJ1624" s="271">
        <v>0</v>
      </c>
      <c r="AK1624" s="268">
        <v>0.0221911235505798</v>
      </c>
      <c r="AL1624" s="268">
        <v>0.0250069463739928</v>
      </c>
      <c r="AM1624" s="269">
        <v>-0.00281582282341301</v>
      </c>
    </row>
    <row r="1625" spans="1:39">
      <c r="A1625" s="279" t="s">
        <v>1972</v>
      </c>
      <c r="B1625" s="280" t="s">
        <v>3381</v>
      </c>
      <c r="C1625" s="262" t="s">
        <v>2688</v>
      </c>
      <c r="D1625" s="280" t="s">
        <v>2689</v>
      </c>
      <c r="E1625" s="263">
        <v>2170</v>
      </c>
      <c r="F1625" s="263">
        <v>32</v>
      </c>
      <c r="G1625" s="263">
        <v>21</v>
      </c>
      <c r="H1625" s="263">
        <v>0</v>
      </c>
      <c r="I1625" s="263">
        <v>0</v>
      </c>
      <c r="J1625" s="264">
        <v>2101</v>
      </c>
      <c r="K1625" s="264">
        <v>29</v>
      </c>
      <c r="L1625" s="264">
        <v>29</v>
      </c>
      <c r="M1625" s="264">
        <v>7</v>
      </c>
      <c r="N1625" s="264">
        <v>0</v>
      </c>
      <c r="O1625" s="264">
        <v>2573</v>
      </c>
      <c r="P1625" s="264">
        <v>38</v>
      </c>
      <c r="Q1625" s="264">
        <v>38</v>
      </c>
      <c r="R1625" s="264">
        <v>20</v>
      </c>
      <c r="S1625" s="264">
        <v>0</v>
      </c>
      <c r="T1625" s="265">
        <v>0.015</v>
      </c>
      <c r="U1625" s="266">
        <v>72327</v>
      </c>
      <c r="V1625" s="266">
        <v>1094</v>
      </c>
      <c r="W1625" s="266">
        <v>1083</v>
      </c>
      <c r="X1625" s="266">
        <v>0</v>
      </c>
      <c r="Y1625" s="264">
        <v>1004</v>
      </c>
      <c r="Z1625" s="267">
        <v>0.015125748337412</v>
      </c>
      <c r="AA1625" s="267">
        <v>0.0147465437788018</v>
      </c>
      <c r="AB1625" s="267">
        <v>0.0138029509757258</v>
      </c>
      <c r="AC1625" s="268">
        <v>0.0147687524290711</v>
      </c>
      <c r="AD1625" s="269">
        <v>0.000943592803075998</v>
      </c>
      <c r="AE1625" s="270">
        <v>16731</v>
      </c>
      <c r="AF1625" s="271">
        <v>253</v>
      </c>
      <c r="AG1625" s="271">
        <v>0</v>
      </c>
      <c r="AH1625" s="271">
        <v>16295</v>
      </c>
      <c r="AI1625" s="271">
        <v>252</v>
      </c>
      <c r="AJ1625" s="271">
        <v>0</v>
      </c>
      <c r="AK1625" s="268">
        <v>0.0151216305062459</v>
      </c>
      <c r="AL1625" s="268">
        <v>0.0154648665234735</v>
      </c>
      <c r="AM1625" s="269">
        <v>-0.000343236017227567</v>
      </c>
    </row>
    <row r="1626" spans="1:39">
      <c r="A1626" s="279" t="s">
        <v>1972</v>
      </c>
      <c r="B1626" s="280" t="s">
        <v>3381</v>
      </c>
      <c r="C1626" s="262" t="s">
        <v>2690</v>
      </c>
      <c r="D1626" s="280" t="s">
        <v>2691</v>
      </c>
      <c r="E1626" s="263">
        <v>3852</v>
      </c>
      <c r="F1626" s="263">
        <v>89</v>
      </c>
      <c r="G1626" s="263">
        <v>58</v>
      </c>
      <c r="H1626" s="263">
        <v>1</v>
      </c>
      <c r="I1626" s="263">
        <v>0</v>
      </c>
      <c r="J1626" s="264">
        <v>3982</v>
      </c>
      <c r="K1626" s="264">
        <v>85</v>
      </c>
      <c r="L1626" s="264">
        <v>85</v>
      </c>
      <c r="M1626" s="264">
        <v>13</v>
      </c>
      <c r="N1626" s="264">
        <v>0</v>
      </c>
      <c r="O1626" s="264">
        <v>4615</v>
      </c>
      <c r="P1626" s="264">
        <v>75</v>
      </c>
      <c r="Q1626" s="264">
        <v>75</v>
      </c>
      <c r="R1626" s="264">
        <v>26</v>
      </c>
      <c r="S1626" s="264">
        <v>0</v>
      </c>
      <c r="T1626" s="265">
        <v>0.015</v>
      </c>
      <c r="U1626" s="266">
        <v>134323</v>
      </c>
      <c r="V1626" s="266">
        <v>2748</v>
      </c>
      <c r="W1626" s="266">
        <v>2717</v>
      </c>
      <c r="X1626" s="266">
        <v>0</v>
      </c>
      <c r="Y1626" s="264">
        <v>2504</v>
      </c>
      <c r="Z1626" s="267">
        <v>0.0204581493861811</v>
      </c>
      <c r="AA1626" s="267">
        <v>0.0231048805815161</v>
      </c>
      <c r="AB1626" s="267">
        <v>0.0213460572576595</v>
      </c>
      <c r="AC1626" s="268">
        <v>0.0162513542795233</v>
      </c>
      <c r="AD1626" s="269">
        <v>0.00175882332385663</v>
      </c>
      <c r="AE1626" s="270">
        <v>30783</v>
      </c>
      <c r="AF1626" s="271">
        <v>578</v>
      </c>
      <c r="AG1626" s="271">
        <v>0</v>
      </c>
      <c r="AH1626" s="271">
        <v>30546</v>
      </c>
      <c r="AI1626" s="271">
        <v>659</v>
      </c>
      <c r="AJ1626" s="271">
        <v>0</v>
      </c>
      <c r="AK1626" s="268">
        <v>0.018776597472631</v>
      </c>
      <c r="AL1626" s="268">
        <v>0.0215740195115563</v>
      </c>
      <c r="AM1626" s="269">
        <v>-0.00279742203892534</v>
      </c>
    </row>
    <row r="1627" spans="1:39">
      <c r="A1627" s="279" t="s">
        <v>1972</v>
      </c>
      <c r="B1627" s="280" t="s">
        <v>3381</v>
      </c>
      <c r="C1627" s="262" t="s">
        <v>2692</v>
      </c>
      <c r="D1627" s="280" t="s">
        <v>2693</v>
      </c>
      <c r="E1627" s="263">
        <v>0</v>
      </c>
      <c r="F1627" s="263">
        <v>0</v>
      </c>
      <c r="G1627" s="263">
        <v>0</v>
      </c>
      <c r="H1627" s="263">
        <v>0</v>
      </c>
      <c r="I1627" s="263">
        <v>0</v>
      </c>
      <c r="J1627" s="264">
        <v>0</v>
      </c>
      <c r="K1627" s="264">
        <v>2</v>
      </c>
      <c r="L1627" s="264">
        <v>2</v>
      </c>
      <c r="M1627" s="264">
        <v>2</v>
      </c>
      <c r="N1627" s="264">
        <v>0</v>
      </c>
      <c r="O1627" s="264">
        <v>0</v>
      </c>
      <c r="P1627" s="264">
        <v>0</v>
      </c>
      <c r="Q1627" s="264">
        <v>0</v>
      </c>
      <c r="R1627" s="264">
        <v>0</v>
      </c>
      <c r="S1627" s="264">
        <v>0</v>
      </c>
      <c r="T1627" s="265">
        <v>0.015</v>
      </c>
      <c r="U1627" s="266">
        <v>0</v>
      </c>
      <c r="V1627" s="266">
        <v>25</v>
      </c>
      <c r="W1627" s="266">
        <v>25</v>
      </c>
      <c r="X1627" s="266">
        <v>0</v>
      </c>
      <c r="Y1627" s="264">
        <v>25</v>
      </c>
      <c r="Z1627" s="267">
        <v>0</v>
      </c>
      <c r="AA1627" s="267">
        <v>0</v>
      </c>
      <c r="AB1627" s="267">
        <v>0</v>
      </c>
      <c r="AC1627" s="268">
        <v>0</v>
      </c>
      <c r="AD1627" s="269">
        <v>0</v>
      </c>
      <c r="AE1627" s="270">
        <v>0</v>
      </c>
      <c r="AF1627" s="271">
        <v>8</v>
      </c>
      <c r="AG1627" s="271">
        <v>0</v>
      </c>
      <c r="AH1627" s="271">
        <v>0</v>
      </c>
      <c r="AI1627" s="271">
        <v>3</v>
      </c>
      <c r="AJ1627" s="271">
        <v>0</v>
      </c>
      <c r="AK1627" s="268">
        <v>0</v>
      </c>
      <c r="AL1627" s="268">
        <v>0</v>
      </c>
      <c r="AM1627" s="269">
        <v>0</v>
      </c>
    </row>
    <row r="1628" spans="1:39">
      <c r="A1628" s="279" t="s">
        <v>1972</v>
      </c>
      <c r="B1628" s="280" t="s">
        <v>3381</v>
      </c>
      <c r="C1628" s="262" t="s">
        <v>2694</v>
      </c>
      <c r="D1628" s="280" t="s">
        <v>2695</v>
      </c>
      <c r="E1628" s="263">
        <v>7664</v>
      </c>
      <c r="F1628" s="263">
        <v>169</v>
      </c>
      <c r="G1628" s="263">
        <v>85</v>
      </c>
      <c r="H1628" s="263">
        <v>5</v>
      </c>
      <c r="I1628" s="263">
        <v>0</v>
      </c>
      <c r="J1628" s="264">
        <v>9768</v>
      </c>
      <c r="K1628" s="264">
        <v>183</v>
      </c>
      <c r="L1628" s="264">
        <v>182</v>
      </c>
      <c r="M1628" s="264">
        <v>56</v>
      </c>
      <c r="N1628" s="264">
        <v>0</v>
      </c>
      <c r="O1628" s="264">
        <v>7322</v>
      </c>
      <c r="P1628" s="264">
        <v>122</v>
      </c>
      <c r="Q1628" s="264">
        <v>122</v>
      </c>
      <c r="R1628" s="264">
        <v>42</v>
      </c>
      <c r="S1628" s="264">
        <v>0</v>
      </c>
      <c r="T1628" s="265">
        <v>0.015</v>
      </c>
      <c r="U1628" s="266">
        <v>229379</v>
      </c>
      <c r="V1628" s="266">
        <v>4023</v>
      </c>
      <c r="W1628" s="266">
        <v>3938</v>
      </c>
      <c r="X1628" s="266">
        <v>3</v>
      </c>
      <c r="Y1628" s="264">
        <v>3576</v>
      </c>
      <c r="Z1628" s="267">
        <v>0.0175255799353908</v>
      </c>
      <c r="AA1628" s="267">
        <v>0.0220511482254697</v>
      </c>
      <c r="AB1628" s="267">
        <v>0.0187346437346437</v>
      </c>
      <c r="AC1628" s="268">
        <v>0.0166621141764545</v>
      </c>
      <c r="AD1628" s="269">
        <v>0.003316504490826</v>
      </c>
      <c r="AE1628" s="270">
        <v>56803</v>
      </c>
      <c r="AF1628" s="271">
        <v>1028</v>
      </c>
      <c r="AG1628" s="271">
        <v>0</v>
      </c>
      <c r="AH1628" s="271">
        <v>52088</v>
      </c>
      <c r="AI1628" s="271">
        <v>777</v>
      </c>
      <c r="AJ1628" s="271">
        <v>1</v>
      </c>
      <c r="AK1628" s="268">
        <v>0.0180976356882559</v>
      </c>
      <c r="AL1628" s="268">
        <v>0.0148978651512824</v>
      </c>
      <c r="AM1628" s="269">
        <v>0.00319977053697346</v>
      </c>
    </row>
    <row r="1629" spans="1:39">
      <c r="A1629" s="279" t="s">
        <v>1972</v>
      </c>
      <c r="B1629" s="280" t="s">
        <v>3381</v>
      </c>
      <c r="C1629" s="262" t="s">
        <v>2696</v>
      </c>
      <c r="D1629" s="280" t="s">
        <v>2697</v>
      </c>
      <c r="E1629" s="263">
        <v>5396</v>
      </c>
      <c r="F1629" s="263">
        <v>128</v>
      </c>
      <c r="G1629" s="263">
        <v>82</v>
      </c>
      <c r="H1629" s="263">
        <v>14</v>
      </c>
      <c r="I1629" s="263">
        <v>0</v>
      </c>
      <c r="J1629" s="264">
        <v>5301</v>
      </c>
      <c r="K1629" s="264">
        <v>154</v>
      </c>
      <c r="L1629" s="264">
        <v>154</v>
      </c>
      <c r="M1629" s="264">
        <v>40</v>
      </c>
      <c r="N1629" s="264">
        <v>0</v>
      </c>
      <c r="O1629" s="264">
        <v>5967</v>
      </c>
      <c r="P1629" s="264">
        <v>126</v>
      </c>
      <c r="Q1629" s="264">
        <v>126</v>
      </c>
      <c r="R1629" s="264">
        <v>52</v>
      </c>
      <c r="S1629" s="264">
        <v>0</v>
      </c>
      <c r="T1629" s="265">
        <v>0.015</v>
      </c>
      <c r="U1629" s="266">
        <v>175138</v>
      </c>
      <c r="V1629" s="266">
        <v>4130</v>
      </c>
      <c r="W1629" s="266">
        <v>4083</v>
      </c>
      <c r="X1629" s="266">
        <v>11</v>
      </c>
      <c r="Y1629" s="264">
        <v>3746</v>
      </c>
      <c r="Z1629" s="267">
        <v>0.0235185967636949</v>
      </c>
      <c r="AA1629" s="267">
        <v>0.0237212750185322</v>
      </c>
      <c r="AB1629" s="267">
        <v>0.0290511224297302</v>
      </c>
      <c r="AC1629" s="268">
        <v>0.0211161387631976</v>
      </c>
      <c r="AD1629" s="269">
        <v>-0.00532984741119799</v>
      </c>
      <c r="AE1629" s="270">
        <v>41213</v>
      </c>
      <c r="AF1629" s="271">
        <v>1032</v>
      </c>
      <c r="AG1629" s="271">
        <v>1</v>
      </c>
      <c r="AH1629" s="271">
        <v>40107</v>
      </c>
      <c r="AI1629" s="271">
        <v>882</v>
      </c>
      <c r="AJ1629" s="271">
        <v>4</v>
      </c>
      <c r="AK1629" s="268">
        <v>0.0250163783272268</v>
      </c>
      <c r="AL1629" s="268">
        <v>0.0218914403969382</v>
      </c>
      <c r="AM1629" s="269">
        <v>0.00312493793028866</v>
      </c>
    </row>
    <row r="1630" spans="1:39">
      <c r="A1630" s="279" t="s">
        <v>1972</v>
      </c>
      <c r="B1630" s="280" t="s">
        <v>3381</v>
      </c>
      <c r="C1630" s="262" t="s">
        <v>2698</v>
      </c>
      <c r="D1630" s="280" t="s">
        <v>2699</v>
      </c>
      <c r="E1630" s="263">
        <v>5455</v>
      </c>
      <c r="F1630" s="263">
        <v>139</v>
      </c>
      <c r="G1630" s="263">
        <v>91</v>
      </c>
      <c r="H1630" s="263">
        <v>2</v>
      </c>
      <c r="I1630" s="263">
        <v>0</v>
      </c>
      <c r="J1630" s="264">
        <v>4968</v>
      </c>
      <c r="K1630" s="264">
        <v>112</v>
      </c>
      <c r="L1630" s="264">
        <v>112</v>
      </c>
      <c r="M1630" s="264">
        <v>14</v>
      </c>
      <c r="N1630" s="264">
        <v>0</v>
      </c>
      <c r="O1630" s="264">
        <v>6292</v>
      </c>
      <c r="P1630" s="264">
        <v>121</v>
      </c>
      <c r="Q1630" s="264">
        <v>121</v>
      </c>
      <c r="R1630" s="264">
        <v>56</v>
      </c>
      <c r="S1630" s="264">
        <v>0</v>
      </c>
      <c r="T1630" s="265">
        <v>0.015</v>
      </c>
      <c r="U1630" s="266">
        <v>177492</v>
      </c>
      <c r="V1630" s="266">
        <v>4111</v>
      </c>
      <c r="W1630" s="266">
        <v>4063</v>
      </c>
      <c r="X1630" s="266">
        <v>1</v>
      </c>
      <c r="Y1630" s="264">
        <v>3746</v>
      </c>
      <c r="Z1630" s="267">
        <v>0.0231559732269623</v>
      </c>
      <c r="AA1630" s="267">
        <v>0.0254812098991751</v>
      </c>
      <c r="AB1630" s="267">
        <v>0.0225442834138486</v>
      </c>
      <c r="AC1630" s="268">
        <v>0.0192307692307692</v>
      </c>
      <c r="AD1630" s="269">
        <v>0.00293692648532644</v>
      </c>
      <c r="AE1630" s="270">
        <v>41357</v>
      </c>
      <c r="AF1630" s="271">
        <v>987</v>
      </c>
      <c r="AG1630" s="271">
        <v>0</v>
      </c>
      <c r="AH1630" s="271">
        <v>39636</v>
      </c>
      <c r="AI1630" s="271">
        <v>886</v>
      </c>
      <c r="AJ1630" s="271">
        <v>0</v>
      </c>
      <c r="AK1630" s="268">
        <v>0.0238653674105955</v>
      </c>
      <c r="AL1630" s="268">
        <v>0.0223534160863861</v>
      </c>
      <c r="AM1630" s="269">
        <v>0.00151195132420943</v>
      </c>
    </row>
    <row r="1631" spans="1:39">
      <c r="A1631" s="279" t="s">
        <v>1972</v>
      </c>
      <c r="B1631" s="280" t="s">
        <v>3381</v>
      </c>
      <c r="C1631" s="262" t="s">
        <v>2700</v>
      </c>
      <c r="D1631" s="280" t="s">
        <v>2701</v>
      </c>
      <c r="E1631" s="263">
        <v>4864</v>
      </c>
      <c r="F1631" s="263">
        <v>110</v>
      </c>
      <c r="G1631" s="263">
        <v>82</v>
      </c>
      <c r="H1631" s="263">
        <v>0</v>
      </c>
      <c r="I1631" s="263">
        <v>0</v>
      </c>
      <c r="J1631" s="264">
        <v>4914</v>
      </c>
      <c r="K1631" s="264">
        <v>147</v>
      </c>
      <c r="L1631" s="264">
        <v>147</v>
      </c>
      <c r="M1631" s="264">
        <v>4</v>
      </c>
      <c r="N1631" s="264">
        <v>0</v>
      </c>
      <c r="O1631" s="264">
        <v>5896</v>
      </c>
      <c r="P1631" s="264">
        <v>113</v>
      </c>
      <c r="Q1631" s="264">
        <v>113</v>
      </c>
      <c r="R1631" s="264">
        <v>41</v>
      </c>
      <c r="S1631" s="264">
        <v>1</v>
      </c>
      <c r="T1631" s="265">
        <v>0.015</v>
      </c>
      <c r="U1631" s="266">
        <v>167271</v>
      </c>
      <c r="V1631" s="266">
        <v>3426</v>
      </c>
      <c r="W1631" s="266">
        <v>3398</v>
      </c>
      <c r="X1631" s="266">
        <v>1</v>
      </c>
      <c r="Y1631" s="264">
        <v>3025</v>
      </c>
      <c r="Z1631" s="267">
        <v>0.0204757549126866</v>
      </c>
      <c r="AA1631" s="267">
        <v>0.0226151315789474</v>
      </c>
      <c r="AB1631" s="267">
        <v>0.0299145299145299</v>
      </c>
      <c r="AC1631" s="268">
        <v>0.0189959294436906</v>
      </c>
      <c r="AD1631" s="269">
        <v>-0.00729939833558255</v>
      </c>
      <c r="AE1631" s="270">
        <v>38874</v>
      </c>
      <c r="AF1631" s="271">
        <v>815</v>
      </c>
      <c r="AG1631" s="271">
        <v>1</v>
      </c>
      <c r="AH1631" s="271">
        <v>38105</v>
      </c>
      <c r="AI1631" s="271">
        <v>753</v>
      </c>
      <c r="AJ1631" s="271">
        <v>0</v>
      </c>
      <c r="AK1631" s="268">
        <v>0.0209394453876627</v>
      </c>
      <c r="AL1631" s="268">
        <v>0.0197611861960373</v>
      </c>
      <c r="AM1631" s="269">
        <v>0.00117825919162544</v>
      </c>
    </row>
    <row r="1632" spans="1:39">
      <c r="A1632" s="279" t="s">
        <v>1972</v>
      </c>
      <c r="B1632" s="280" t="s">
        <v>3381</v>
      </c>
      <c r="C1632" s="262" t="s">
        <v>2702</v>
      </c>
      <c r="D1632" s="280" t="s">
        <v>2703</v>
      </c>
      <c r="E1632" s="263">
        <v>4500</v>
      </c>
      <c r="F1632" s="263">
        <v>114</v>
      </c>
      <c r="G1632" s="263">
        <v>76</v>
      </c>
      <c r="H1632" s="263">
        <v>3</v>
      </c>
      <c r="I1632" s="263">
        <v>0</v>
      </c>
      <c r="J1632" s="264">
        <v>4153</v>
      </c>
      <c r="K1632" s="264">
        <v>104</v>
      </c>
      <c r="L1632" s="264">
        <v>104</v>
      </c>
      <c r="M1632" s="264">
        <v>18</v>
      </c>
      <c r="N1632" s="264">
        <v>0</v>
      </c>
      <c r="O1632" s="264">
        <v>5125</v>
      </c>
      <c r="P1632" s="264">
        <v>71</v>
      </c>
      <c r="Q1632" s="264">
        <v>70</v>
      </c>
      <c r="R1632" s="264">
        <v>35</v>
      </c>
      <c r="S1632" s="264">
        <v>0</v>
      </c>
      <c r="T1632" s="265">
        <v>0.015</v>
      </c>
      <c r="U1632" s="266">
        <v>151084</v>
      </c>
      <c r="V1632" s="266">
        <v>3226</v>
      </c>
      <c r="W1632" s="266">
        <v>3183</v>
      </c>
      <c r="X1632" s="266">
        <v>0</v>
      </c>
      <c r="Y1632" s="264">
        <v>2948</v>
      </c>
      <c r="Z1632" s="267">
        <v>0.0213523602764025</v>
      </c>
      <c r="AA1632" s="267">
        <v>0.0253333333333333</v>
      </c>
      <c r="AB1632" s="267">
        <v>0.0250421382133398</v>
      </c>
      <c r="AC1632" s="268">
        <v>0.0138536585365854</v>
      </c>
      <c r="AD1632" s="269">
        <v>0.000291195119993579</v>
      </c>
      <c r="AE1632" s="270">
        <v>34602</v>
      </c>
      <c r="AF1632" s="271">
        <v>709</v>
      </c>
      <c r="AG1632" s="271">
        <v>0</v>
      </c>
      <c r="AH1632" s="271">
        <v>34183</v>
      </c>
      <c r="AI1632" s="271">
        <v>794</v>
      </c>
      <c r="AJ1632" s="271">
        <v>0</v>
      </c>
      <c r="AK1632" s="268">
        <v>0.0204901450783192</v>
      </c>
      <c r="AL1632" s="268">
        <v>0.0232279203112658</v>
      </c>
      <c r="AM1632" s="269">
        <v>-0.00273777523294666</v>
      </c>
    </row>
    <row r="1633" spans="1:39">
      <c r="A1633" s="279" t="s">
        <v>1972</v>
      </c>
      <c r="B1633" s="280" t="s">
        <v>40</v>
      </c>
      <c r="C1633" s="262" t="s">
        <v>2704</v>
      </c>
      <c r="D1633" s="280" t="s">
        <v>2704</v>
      </c>
      <c r="E1633" s="263">
        <v>0</v>
      </c>
      <c r="F1633" s="263">
        <v>0</v>
      </c>
      <c r="G1633" s="263">
        <v>0</v>
      </c>
      <c r="H1633" s="263">
        <v>0</v>
      </c>
      <c r="I1633" s="263">
        <v>0</v>
      </c>
      <c r="J1633" s="264">
        <v>0</v>
      </c>
      <c r="K1633" s="264">
        <v>0</v>
      </c>
      <c r="L1633" s="264">
        <v>0</v>
      </c>
      <c r="M1633" s="264">
        <v>0</v>
      </c>
      <c r="N1633" s="264">
        <v>0</v>
      </c>
      <c r="O1633" s="264">
        <v>0</v>
      </c>
      <c r="P1633" s="264">
        <v>0</v>
      </c>
      <c r="Q1633" s="264">
        <v>0</v>
      </c>
      <c r="R1633" s="264">
        <v>0</v>
      </c>
      <c r="S1633" s="264">
        <v>0</v>
      </c>
      <c r="T1633" s="265">
        <v>0.015</v>
      </c>
      <c r="U1633" s="266">
        <v>0</v>
      </c>
      <c r="V1633" s="266">
        <v>0</v>
      </c>
      <c r="W1633" s="266">
        <v>0</v>
      </c>
      <c r="X1633" s="266">
        <v>0</v>
      </c>
      <c r="Y1633" s="264">
        <v>0</v>
      </c>
      <c r="Z1633" s="267">
        <v>0</v>
      </c>
      <c r="AA1633" s="267">
        <v>0</v>
      </c>
      <c r="AB1633" s="267">
        <v>0</v>
      </c>
      <c r="AC1633" s="268">
        <v>0</v>
      </c>
      <c r="AD1633" s="269">
        <v>0</v>
      </c>
      <c r="AE1633" s="270">
        <v>0</v>
      </c>
      <c r="AF1633" s="271">
        <v>0</v>
      </c>
      <c r="AG1633" s="271">
        <v>0</v>
      </c>
      <c r="AH1633" s="271">
        <v>0</v>
      </c>
      <c r="AI1633" s="271">
        <v>0</v>
      </c>
      <c r="AJ1633" s="271">
        <v>0</v>
      </c>
      <c r="AK1633" s="268">
        <v>0</v>
      </c>
      <c r="AL1633" s="268">
        <v>0</v>
      </c>
      <c r="AM1633" s="269">
        <v>0</v>
      </c>
    </row>
    <row r="1634" spans="1:39">
      <c r="A1634" s="279" t="s">
        <v>1972</v>
      </c>
      <c r="B1634" s="280" t="s">
        <v>40</v>
      </c>
      <c r="C1634" s="262" t="s">
        <v>2705</v>
      </c>
      <c r="D1634" s="280" t="s">
        <v>2705</v>
      </c>
      <c r="E1634" s="263">
        <v>0</v>
      </c>
      <c r="F1634" s="263">
        <v>0</v>
      </c>
      <c r="G1634" s="263">
        <v>0</v>
      </c>
      <c r="H1634" s="263">
        <v>0</v>
      </c>
      <c r="I1634" s="263">
        <v>0</v>
      </c>
      <c r="J1634" s="264">
        <v>0</v>
      </c>
      <c r="K1634" s="264">
        <v>0</v>
      </c>
      <c r="L1634" s="264">
        <v>0</v>
      </c>
      <c r="M1634" s="264">
        <v>0</v>
      </c>
      <c r="N1634" s="264">
        <v>0</v>
      </c>
      <c r="O1634" s="264">
        <v>0</v>
      </c>
      <c r="P1634" s="264">
        <v>0</v>
      </c>
      <c r="Q1634" s="264">
        <v>0</v>
      </c>
      <c r="R1634" s="264">
        <v>0</v>
      </c>
      <c r="S1634" s="264">
        <v>0</v>
      </c>
      <c r="T1634" s="265">
        <v>0.015</v>
      </c>
      <c r="U1634" s="266">
        <v>0</v>
      </c>
      <c r="V1634" s="266">
        <v>0</v>
      </c>
      <c r="W1634" s="266">
        <v>0</v>
      </c>
      <c r="X1634" s="266">
        <v>0</v>
      </c>
      <c r="Y1634" s="264">
        <v>0</v>
      </c>
      <c r="Z1634" s="267">
        <v>0</v>
      </c>
      <c r="AA1634" s="267">
        <v>0</v>
      </c>
      <c r="AB1634" s="267">
        <v>0</v>
      </c>
      <c r="AC1634" s="268">
        <v>0</v>
      </c>
      <c r="AD1634" s="269">
        <v>0</v>
      </c>
      <c r="AE1634" s="270">
        <v>0</v>
      </c>
      <c r="AF1634" s="271">
        <v>0</v>
      </c>
      <c r="AG1634" s="271">
        <v>0</v>
      </c>
      <c r="AH1634" s="271">
        <v>0</v>
      </c>
      <c r="AI1634" s="271">
        <v>0</v>
      </c>
      <c r="AJ1634" s="271">
        <v>0</v>
      </c>
      <c r="AK1634" s="268">
        <v>0</v>
      </c>
      <c r="AL1634" s="268">
        <v>0</v>
      </c>
      <c r="AM1634" s="269">
        <v>0</v>
      </c>
    </row>
  </sheetData>
  <mergeCells count="39">
    <mergeCell ref="A1:AM1"/>
    <mergeCell ref="A2:G2"/>
    <mergeCell ref="H2:AM2"/>
    <mergeCell ref="AA3:AC3"/>
    <mergeCell ref="AK3:AL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D3:AD4"/>
    <mergeCell ref="AE3:AE4"/>
    <mergeCell ref="AF3:AF4"/>
    <mergeCell ref="AG3:AG4"/>
    <mergeCell ref="AH3:AH4"/>
    <mergeCell ref="AI3:AI4"/>
    <mergeCell ref="AJ3:AJ4"/>
    <mergeCell ref="AM3:AM4"/>
  </mergeCells>
  <conditionalFormatting sqref="D34">
    <cfRule type="duplicateValues" dxfId="3" priority="8"/>
  </conditionalFormatting>
  <conditionalFormatting sqref="D35">
    <cfRule type="duplicateValues" dxfId="3" priority="7"/>
  </conditionalFormatting>
  <conditionalFormatting sqref="D38">
    <cfRule type="duplicateValues" dxfId="3" priority="11"/>
  </conditionalFormatting>
  <conditionalFormatting sqref="D39">
    <cfRule type="duplicateValues" dxfId="3" priority="10"/>
  </conditionalFormatting>
  <conditionalFormatting sqref="D261">
    <cfRule type="expression" dxfId="4" priority="2">
      <formula>#REF!="TIDAK TERCAPAI"</formula>
    </cfRule>
    <cfRule type="duplicateValues" dxfId="3" priority="3"/>
  </conditionalFormatting>
  <conditionalFormatting sqref="D7:D39">
    <cfRule type="duplicateValues" dxfId="0" priority="5"/>
    <cfRule type="expression" dxfId="4" priority="6">
      <formula>#REF!="TIDAK TERCAPAI"</formula>
    </cfRule>
  </conditionalFormatting>
  <conditionalFormatting sqref="D22:D33">
    <cfRule type="duplicateValues" dxfId="3" priority="9"/>
  </conditionalFormatting>
  <conditionalFormatting sqref="D851:D855">
    <cfRule type="duplicateValues" dxfId="0" priority="1"/>
  </conditionalFormatting>
  <conditionalFormatting sqref="E7:E1634">
    <cfRule type="cellIs" dxfId="5" priority="21" operator="lessThan">
      <formula>100</formula>
    </cfRule>
  </conditionalFormatting>
  <conditionalFormatting sqref="F7:F1634">
    <cfRule type="cellIs" dxfId="5" priority="20" operator="lessThan">
      <formula>100</formula>
    </cfRule>
  </conditionalFormatting>
  <conditionalFormatting sqref="G7:G1634">
    <cfRule type="cellIs" dxfId="5" priority="19" operator="lessThan">
      <formula>100</formula>
    </cfRule>
  </conditionalFormatting>
  <conditionalFormatting sqref="H7:H1634">
    <cfRule type="cellIs" dxfId="5" priority="18" operator="lessThan">
      <formula>100</formula>
    </cfRule>
  </conditionalFormatting>
  <conditionalFormatting sqref="D1:D6;D40:D260;D262:D850;D856:D1048576">
    <cfRule type="duplicateValues" dxfId="0" priority="12"/>
  </conditionalFormatting>
  <conditionalFormatting sqref="I7:S1634">
    <cfRule type="cellIs" dxfId="5" priority="17" operator="lessThan">
      <formula>100</formula>
    </cfRule>
  </conditionalFormatting>
  <conditionalFormatting sqref="Z7:AC1634">
    <cfRule type="cellIs" dxfId="1" priority="15" operator="lessThan">
      <formula>0.015</formula>
    </cfRule>
    <cfRule type="cellIs" dxfId="2" priority="16" operator="greaterThan">
      <formula>0.015</formula>
    </cfRule>
  </conditionalFormatting>
  <conditionalFormatting sqref="AK7:AL1634">
    <cfRule type="cellIs" dxfId="1" priority="13" operator="lessThan">
      <formula>0.015</formula>
    </cfRule>
    <cfRule type="cellIs" dxfId="2" priority="14" operator="greater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9"/>
  <sheetViews>
    <sheetView topLeftCell="A2" workbookViewId="0">
      <selection activeCell="A2" sqref="A2:A3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27.3333333333333" style="136" hidden="1" customWidth="1"/>
    <col min="7" max="7" width="27.775" style="136" hidden="1" customWidth="1"/>
    <col min="8" max="8" width="29.2166666666667" style="136" hidden="1" customWidth="1"/>
    <col min="9" max="9" width="28.2166666666667" style="135" customWidth="1"/>
    <col min="10" max="10" width="12.1083333333333" style="135" customWidth="1"/>
    <col min="11" max="11" width="14.8833333333333" style="135" customWidth="1"/>
    <col min="12" max="14" width="14.1083333333333" style="135" customWidth="1"/>
    <col min="15" max="15" width="9.10833333333333" style="135" customWidth="1"/>
    <col min="16" max="16" width="2.10833333333333" style="137" customWidth="1"/>
    <col min="17" max="18" width="12.6666666666667" style="135" customWidth="1"/>
    <col min="19" max="19" width="13.775" style="135" customWidth="1"/>
    <col min="20" max="16384" width="9" style="135"/>
  </cols>
  <sheetData>
    <row r="1" ht="12" customHeight="1" spans="1:25">
      <c r="A1" s="138"/>
      <c r="B1" s="139" t="str">
        <f>"网管-雅加达网点质量达成 "&amp;TEXT(R2,"YYYY-MM-DD")&amp;"
"&amp;"NM - Pencapaian Ketepatan Waktu Kehadiran Sprinter "&amp;TEXT(R2,"YYYY-MM-DD")</f>
        <v>网管-雅加达网点质量达成 2026-09-29
NM - Pencapaian Ketepatan Waktu Kehadiran Sprinter 2026-09-29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  <c r="R1" s="135" t="s">
        <v>0</v>
      </c>
    </row>
    <row r="2" ht="61.5" customHeight="1" spans="1: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0"/>
      <c r="R2" s="141">
        <f>'06.30, 07.30, &amp; 12.00'!F4</f>
        <v>46294</v>
      </c>
      <c r="S2" s="141">
        <f>EOMONTH(R2,-1)+1</f>
        <v>46266</v>
      </c>
      <c r="T2" s="135" t="s">
        <v>1</v>
      </c>
      <c r="W2" s="135" t="e">
        <f>COUNTIFS(#REF!,I:I,#REF!,1,#REF!,"&lt;="&amp;#REF!)</f>
        <v>#REF!</v>
      </c>
      <c r="X2" s="135" t="e">
        <f>COUNTIFS(#REF!,I:I,#REF!,1)</f>
        <v>#REF!</v>
      </c>
      <c r="Y2" s="135" t="e">
        <f>W2/X2</f>
        <v>#REF!</v>
      </c>
    </row>
    <row r="3" ht="36" customHeight="1" spans="1:25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2"/>
      <c r="P3" s="140"/>
      <c r="R3" s="141">
        <f>R2-2</f>
        <v>46292</v>
      </c>
      <c r="S3" s="141">
        <f>EOMONTH(R3,-1)+1</f>
        <v>46266</v>
      </c>
      <c r="T3" s="135" t="s">
        <v>2</v>
      </c>
    </row>
    <row r="4" ht="249" hidden="1" customHeight="1" spans="1:25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2"/>
      <c r="P4" s="140"/>
    </row>
    <row r="5" ht="9" customHeight="1" spans="1:25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2"/>
      <c r="P5" s="140"/>
    </row>
    <row r="6" ht="57" customHeight="1" spans="1:25">
      <c r="A6" s="138"/>
      <c r="B6" s="142"/>
      <c r="C6" s="146" t="s">
        <v>5</v>
      </c>
      <c r="D6" s="12" t="s">
        <v>6</v>
      </c>
      <c r="E6" s="12" t="s">
        <v>7</v>
      </c>
      <c r="F6" s="146" t="s">
        <v>9</v>
      </c>
      <c r="G6" s="147" t="s">
        <v>10</v>
      </c>
      <c r="H6" s="148"/>
      <c r="I6" s="149" t="s">
        <v>7</v>
      </c>
      <c r="J6" s="150" t="s">
        <v>14</v>
      </c>
      <c r="K6" s="148"/>
      <c r="L6" s="148"/>
      <c r="M6" s="148"/>
      <c r="N6" s="151"/>
      <c r="O6" s="142"/>
      <c r="P6" s="140"/>
    </row>
    <row r="7" ht="54.45" customHeight="1" spans="1:25">
      <c r="A7" s="138"/>
      <c r="B7" s="142"/>
      <c r="C7" s="11"/>
      <c r="D7" s="152"/>
      <c r="E7" s="152"/>
      <c r="F7" s="11"/>
      <c r="G7" s="9"/>
      <c r="H7" s="153"/>
      <c r="I7" s="154"/>
      <c r="J7" s="155"/>
      <c r="K7" s="156"/>
      <c r="L7" s="156"/>
      <c r="M7" s="156"/>
      <c r="N7" s="157"/>
      <c r="O7" s="142"/>
      <c r="P7" s="140"/>
      <c r="R7" s="158">
        <f>R2-1</f>
        <v>46293</v>
      </c>
    </row>
    <row r="8" ht="56.25" customHeight="1" spans="1:25">
      <c r="A8" s="138"/>
      <c r="B8" s="142"/>
      <c r="C8" s="159"/>
      <c r="D8" s="152"/>
      <c r="E8" s="152"/>
      <c r="F8" s="159"/>
      <c r="G8" s="160"/>
      <c r="H8" s="161"/>
      <c r="I8" s="162"/>
      <c r="J8" s="146" t="s">
        <v>22</v>
      </c>
      <c r="K8" s="163">
        <f>$R$2</f>
        <v>46294</v>
      </c>
      <c r="L8" s="164">
        <f>R7</f>
        <v>46293</v>
      </c>
      <c r="M8" s="164">
        <f>R3</f>
        <v>46292</v>
      </c>
      <c r="N8" s="146" t="s">
        <v>23</v>
      </c>
      <c r="O8" s="142"/>
      <c r="P8" s="140"/>
    </row>
    <row r="9" spans="1:25">
      <c r="A9" s="138"/>
      <c r="B9" s="142"/>
      <c r="C9" s="165" t="s">
        <v>25</v>
      </c>
      <c r="D9" s="166" t="s">
        <v>26</v>
      </c>
      <c r="E9" s="166" t="s">
        <v>27</v>
      </c>
      <c r="F9" s="167" t="s">
        <v>29</v>
      </c>
      <c r="G9" s="167" t="s">
        <v>29</v>
      </c>
      <c r="H9" s="167" t="s">
        <v>29</v>
      </c>
      <c r="I9" s="167" t="s">
        <v>29</v>
      </c>
      <c r="J9" s="168">
        <v>0.9</v>
      </c>
      <c r="K9" s="169" t="str">
        <f>IFERROR(SUMIFS(#REF!,#REF!,$I9,#REF!,$R$2)/SUMIFS(#REF!,#REF!,$I9,#REF!,$R$2),"-")</f>
        <v>-</v>
      </c>
      <c r="L9" s="169" t="str">
        <f>IFERROR(SUMIFS(#REF!,#REF!,$I9,#REF!,$R$7)/SUMIFS(#REF!,#REF!,$I9,#REF!,$R$7),"-")</f>
        <v>-</v>
      </c>
      <c r="M9" s="170" t="str">
        <f>IFERROR(SUMIFS(#REF!,#REF!,$I9,#REF!,$R$3)/SUMIFS(#REF!,#REF!,$I9,#REF!,$R$3),"-")</f>
        <v>-</v>
      </c>
      <c r="N9" s="170" t="str">
        <f>IFERROR(SUMIFS(#REF!,#REF!,$I9,#REF!,"&lt;="&amp;$R$2,#REF!,"&gt;="&amp;$S$2)/SUMIFS(#REF!,#REF!,$I9,#REF!,"&lt;="&amp;$R$2,#REF!,"&gt;="&amp;$S$2),"-")</f>
        <v>-</v>
      </c>
      <c r="O9" s="142"/>
      <c r="P9" s="140"/>
    </row>
    <row r="10" spans="1:25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31</v>
      </c>
      <c r="G10" s="167" t="s">
        <v>31</v>
      </c>
      <c r="H10" s="167" t="s">
        <v>31</v>
      </c>
      <c r="I10" s="167" t="s">
        <v>31</v>
      </c>
      <c r="J10" s="168">
        <v>0.9</v>
      </c>
      <c r="K10" s="169" t="str">
        <f>IFERROR(SUMIFS(#REF!,#REF!,$I10,#REF!,$R$2)/SUMIFS(#REF!,#REF!,$I10,#REF!,$R$2),"-")</f>
        <v>-</v>
      </c>
      <c r="L10" s="169" t="str">
        <f>IFERROR(SUMIFS(#REF!,#REF!,$I10,#REF!,$R$7)/SUMIFS(#REF!,#REF!,$I10,#REF!,$R$7),"-")</f>
        <v>-</v>
      </c>
      <c r="M10" s="170" t="str">
        <f>IFERROR(SUMIFS(#REF!,#REF!,$I10,#REF!,$R$3)/SUMIFS(#REF!,#REF!,$I10,#REF!,$R$3),"-")</f>
        <v>-</v>
      </c>
      <c r="N10" s="170" t="str">
        <f>IFERROR(SUMIFS(#REF!,#REF!,$I10,#REF!,"&lt;="&amp;$R$2,#REF!,"&gt;="&amp;$S$2)/SUMIFS(#REF!,#REF!,$I10,#REF!,"&lt;="&amp;$R$2,#REF!,"&gt;="&amp;$S$2),"-")</f>
        <v>-</v>
      </c>
      <c r="O10" s="142"/>
      <c r="P10" s="140"/>
    </row>
    <row r="11" spans="1:25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33</v>
      </c>
      <c r="G11" s="167" t="s">
        <v>33</v>
      </c>
      <c r="H11" s="167" t="s">
        <v>33</v>
      </c>
      <c r="I11" s="167" t="s">
        <v>33</v>
      </c>
      <c r="J11" s="168">
        <v>0.9</v>
      </c>
      <c r="K11" s="169" t="str">
        <f>IFERROR(SUMIFS(#REF!,#REF!,$I11,#REF!,$R$2)/SUMIFS(#REF!,#REF!,$I11,#REF!,$R$2),"-")</f>
        <v>-</v>
      </c>
      <c r="L11" s="169" t="str">
        <f>IFERROR(SUMIFS(#REF!,#REF!,$I11,#REF!,$R$7)/SUMIFS(#REF!,#REF!,$I11,#REF!,$R$7),"-")</f>
        <v>-</v>
      </c>
      <c r="M11" s="170" t="str">
        <f>IFERROR(SUMIFS(#REF!,#REF!,$I11,#REF!,$R$3)/SUMIFS(#REF!,#REF!,$I11,#REF!,$R$3),"-")</f>
        <v>-</v>
      </c>
      <c r="N11" s="170" t="str">
        <f>IFERROR(SUMIFS(#REF!,#REF!,$I11,#REF!,"&lt;="&amp;$R$2,#REF!,"&gt;="&amp;$S$2)/SUMIFS(#REF!,#REF!,$I11,#REF!,"&lt;="&amp;$R$2,#REF!,"&gt;="&amp;$S$2),"-")</f>
        <v>-</v>
      </c>
      <c r="O11" s="142"/>
      <c r="P11" s="140"/>
    </row>
    <row r="12" spans="1:25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35</v>
      </c>
      <c r="G12" s="167" t="s">
        <v>35</v>
      </c>
      <c r="H12" s="167" t="s">
        <v>35</v>
      </c>
      <c r="I12" s="167" t="s">
        <v>35</v>
      </c>
      <c r="J12" s="168">
        <v>0.9</v>
      </c>
      <c r="K12" s="169" t="str">
        <f>IFERROR(SUMIFS(#REF!,#REF!,$I12,#REF!,$R$2)/SUMIFS(#REF!,#REF!,$I12,#REF!,$R$2),"-")</f>
        <v>-</v>
      </c>
      <c r="L12" s="169" t="str">
        <f>IFERROR(SUMIFS(#REF!,#REF!,$I12,#REF!,$R$7)/SUMIFS(#REF!,#REF!,$I12,#REF!,$R$7),"-")</f>
        <v>-</v>
      </c>
      <c r="M12" s="170" t="str">
        <f>IFERROR(SUMIFS(#REF!,#REF!,$I12,#REF!,$R$3)/SUMIFS(#REF!,#REF!,$I12,#REF!,$R$3),"-")</f>
        <v>-</v>
      </c>
      <c r="N12" s="170" t="str">
        <f>IFERROR(SUMIFS(#REF!,#REF!,$I12,#REF!,"&lt;="&amp;$R$2,#REF!,"&gt;="&amp;$S$2)/SUMIFS(#REF!,#REF!,$I12,#REF!,"&lt;="&amp;$R$2,#REF!,"&gt;="&amp;$S$2),"-")</f>
        <v>-</v>
      </c>
      <c r="O12" s="142"/>
      <c r="P12" s="140"/>
    </row>
    <row r="13" spans="1:25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37</v>
      </c>
      <c r="G13" s="167" t="s">
        <v>37</v>
      </c>
      <c r="H13" s="167" t="s">
        <v>37</v>
      </c>
      <c r="I13" s="167" t="s">
        <v>37</v>
      </c>
      <c r="J13" s="168">
        <v>0.9</v>
      </c>
      <c r="K13" s="169" t="str">
        <f>IFERROR(SUMIFS(#REF!,#REF!,$I13,#REF!,$R$2)/SUMIFS(#REF!,#REF!,$I13,#REF!,$R$2),"-")</f>
        <v>-</v>
      </c>
      <c r="L13" s="169" t="str">
        <f>IFERROR(SUMIFS(#REF!,#REF!,$I13,#REF!,$R$7)/SUMIFS(#REF!,#REF!,$I13,#REF!,$R$7),"-")</f>
        <v>-</v>
      </c>
      <c r="M13" s="170" t="str">
        <f>IFERROR(SUMIFS(#REF!,#REF!,$I13,#REF!,$R$3)/SUMIFS(#REF!,#REF!,$I13,#REF!,$R$3),"-")</f>
        <v>-</v>
      </c>
      <c r="N13" s="170" t="str">
        <f>IFERROR(SUMIFS(#REF!,#REF!,$I13,#REF!,"&lt;="&amp;$R$2,#REF!,"&gt;="&amp;$S$2)/SUMIFS(#REF!,#REF!,$I13,#REF!,"&lt;="&amp;$R$2,#REF!,"&gt;="&amp;$S$2),"-")</f>
        <v>-</v>
      </c>
      <c r="O13" s="142"/>
      <c r="P13" s="140"/>
    </row>
    <row r="14" spans="1:25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39</v>
      </c>
      <c r="G14" s="167" t="s">
        <v>39</v>
      </c>
      <c r="H14" s="167" t="s">
        <v>39</v>
      </c>
      <c r="I14" s="167" t="s">
        <v>39</v>
      </c>
      <c r="J14" s="168">
        <v>0.9</v>
      </c>
      <c r="K14" s="169" t="str">
        <f>IFERROR(SUMIFS(#REF!,#REF!,$I14,#REF!,$R$2)/SUMIFS(#REF!,#REF!,$I14,#REF!,$R$2),"-")</f>
        <v>-</v>
      </c>
      <c r="L14" s="169" t="str">
        <f>IFERROR(SUMIFS(#REF!,#REF!,$I14,#REF!,$R$7)/SUMIFS(#REF!,#REF!,$I14,#REF!,$R$7),"-")</f>
        <v>-</v>
      </c>
      <c r="M14" s="170" t="str">
        <f>IFERROR(SUMIFS(#REF!,#REF!,$I14,#REF!,$R$3)/SUMIFS(#REF!,#REF!,$I14,#REF!,$R$3),"-")</f>
        <v>-</v>
      </c>
      <c r="N14" s="170" t="str">
        <f>IFERROR(SUMIFS(#REF!,#REF!,$I14,#REF!,"&lt;="&amp;$R$2,#REF!,"&gt;="&amp;$S$2)/SUMIFS(#REF!,#REF!,$I14,#REF!,"&lt;="&amp;$R$2,#REF!,"&gt;="&amp;$S$2),"-")</f>
        <v>-</v>
      </c>
      <c r="O14" s="142"/>
      <c r="P14" s="140"/>
    </row>
    <row r="15" spans="1:25">
      <c r="A15" s="138"/>
      <c r="B15" s="142"/>
      <c r="C15" s="165" t="s">
        <v>25</v>
      </c>
      <c r="D15" s="166" t="s">
        <v>26</v>
      </c>
      <c r="E15" s="166" t="s">
        <v>27</v>
      </c>
      <c r="F15" s="171" t="s">
        <v>42</v>
      </c>
      <c r="G15" s="171" t="s">
        <v>42</v>
      </c>
      <c r="H15" s="171" t="s">
        <v>42</v>
      </c>
      <c r="I15" s="171" t="s">
        <v>42</v>
      </c>
      <c r="J15" s="168">
        <v>0.9</v>
      </c>
      <c r="K15" s="169" t="str">
        <f>IFERROR(SUMIFS(#REF!,#REF!,$I15,#REF!,$R$2)/SUMIFS(#REF!,#REF!,$I15,#REF!,$R$2),"-")</f>
        <v>-</v>
      </c>
      <c r="L15" s="169" t="str">
        <f>IFERROR(SUMIFS(#REF!,#REF!,$I15,#REF!,$R$7)/SUMIFS(#REF!,#REF!,$I15,#REF!,$R$7),"-")</f>
        <v>-</v>
      </c>
      <c r="M15" s="170" t="str">
        <f>IFERROR(SUMIFS(#REF!,#REF!,$I15,#REF!,$R$3)/SUMIFS(#REF!,#REF!,$I15,#REF!,$R$3),"-")</f>
        <v>-</v>
      </c>
      <c r="N15" s="170" t="str">
        <f>IFERROR(SUMIFS(#REF!,#REF!,$I15,#REF!,"&lt;="&amp;$R$2,#REF!,"&gt;="&amp;$S$2)/SUMIFS(#REF!,#REF!,$I15,#REF!,"&lt;="&amp;$R$2,#REF!,"&gt;="&amp;$S$2),"-")</f>
        <v>-</v>
      </c>
      <c r="O15" s="142"/>
      <c r="P15" s="140"/>
    </row>
    <row r="16" spans="1:25">
      <c r="A16" s="138"/>
      <c r="B16" s="142"/>
      <c r="C16" s="165" t="s">
        <v>25</v>
      </c>
      <c r="D16" s="166" t="s">
        <v>26</v>
      </c>
      <c r="E16" s="166" t="s">
        <v>27</v>
      </c>
      <c r="F16" s="171" t="s">
        <v>44</v>
      </c>
      <c r="G16" s="171" t="s">
        <v>44</v>
      </c>
      <c r="H16" s="171" t="s">
        <v>44</v>
      </c>
      <c r="I16" s="171" t="s">
        <v>44</v>
      </c>
      <c r="J16" s="168">
        <v>0.9</v>
      </c>
      <c r="K16" s="169" t="str">
        <f>IFERROR(SUMIFS(#REF!,#REF!,$I16,#REF!,$R$2)/SUMIFS(#REF!,#REF!,$I16,#REF!,$R$2),"-")</f>
        <v>-</v>
      </c>
      <c r="L16" s="169" t="str">
        <f>IFERROR(SUMIFS(#REF!,#REF!,$I16,#REF!,$R$7)/SUMIFS(#REF!,#REF!,$I16,#REF!,$R$7),"-")</f>
        <v>-</v>
      </c>
      <c r="M16" s="170" t="str">
        <f>IFERROR(SUMIFS(#REF!,#REF!,$I16,#REF!,$R$3)/SUMIFS(#REF!,#REF!,$I16,#REF!,$R$3),"-")</f>
        <v>-</v>
      </c>
      <c r="N16" s="170" t="str">
        <f>IFERROR(SUMIFS(#REF!,#REF!,$I16,#REF!,"&lt;="&amp;$R$2,#REF!,"&gt;="&amp;$S$2)/SUMIFS(#REF!,#REF!,$I16,#REF!,"&lt;="&amp;$R$2,#REF!,"&gt;="&amp;$S$2),"-")</f>
        <v>-</v>
      </c>
      <c r="O16" s="142"/>
      <c r="P16" s="140"/>
    </row>
    <row r="17" spans="1:16">
      <c r="A17" s="138"/>
      <c r="B17" s="142"/>
      <c r="C17" s="165" t="s">
        <v>25</v>
      </c>
      <c r="D17" s="166" t="s">
        <v>26</v>
      </c>
      <c r="E17" s="166" t="s">
        <v>27</v>
      </c>
      <c r="F17" s="171" t="s">
        <v>46</v>
      </c>
      <c r="G17" s="171" t="s">
        <v>46</v>
      </c>
      <c r="H17" s="171" t="s">
        <v>46</v>
      </c>
      <c r="I17" s="171" t="s">
        <v>46</v>
      </c>
      <c r="J17" s="168">
        <v>0.9</v>
      </c>
      <c r="K17" s="169" t="str">
        <f>IFERROR(SUMIFS(#REF!,#REF!,$I17,#REF!,$R$2)/SUMIFS(#REF!,#REF!,$I17,#REF!,$R$2),"-")</f>
        <v>-</v>
      </c>
      <c r="L17" s="169" t="str">
        <f>IFERROR(SUMIFS(#REF!,#REF!,$I17,#REF!,$R$7)/SUMIFS(#REF!,#REF!,$I17,#REF!,$R$7),"-")</f>
        <v>-</v>
      </c>
      <c r="M17" s="170" t="str">
        <f>IFERROR(SUMIFS(#REF!,#REF!,$I17,#REF!,$R$3)/SUMIFS(#REF!,#REF!,$I17,#REF!,$R$3),"-")</f>
        <v>-</v>
      </c>
      <c r="N17" s="170" t="str">
        <f>IFERROR(SUMIFS(#REF!,#REF!,$I17,#REF!,"&lt;="&amp;$R$2,#REF!,"&gt;="&amp;$S$2)/SUMIFS(#REF!,#REF!,$I17,#REF!,"&lt;="&amp;$R$2,#REF!,"&gt;="&amp;$S$2),"-")</f>
        <v>-</v>
      </c>
      <c r="O17" s="142"/>
      <c r="P17" s="140"/>
    </row>
    <row r="18" spans="1:16">
      <c r="A18" s="138"/>
      <c r="B18" s="142"/>
      <c r="C18" s="165" t="s">
        <v>25</v>
      </c>
      <c r="D18" s="166" t="s">
        <v>26</v>
      </c>
      <c r="E18" s="166" t="s">
        <v>27</v>
      </c>
      <c r="F18" s="171" t="s">
        <v>48</v>
      </c>
      <c r="G18" s="171" t="s">
        <v>48</v>
      </c>
      <c r="H18" s="171" t="s">
        <v>48</v>
      </c>
      <c r="I18" s="171" t="s">
        <v>48</v>
      </c>
      <c r="J18" s="168">
        <v>0.9</v>
      </c>
      <c r="K18" s="169" t="str">
        <f>IFERROR(SUMIFS(#REF!,#REF!,$I18,#REF!,$R$2)/SUMIFS(#REF!,#REF!,$I18,#REF!,$R$2),"-")</f>
        <v>-</v>
      </c>
      <c r="L18" s="169" t="str">
        <f>IFERROR(SUMIFS(#REF!,#REF!,$I18,#REF!,$R$7)/SUMIFS(#REF!,#REF!,$I18,#REF!,$R$7),"-")</f>
        <v>-</v>
      </c>
      <c r="M18" s="170" t="str">
        <f>IFERROR(SUMIFS(#REF!,#REF!,$I18,#REF!,$R$3)/SUMIFS(#REF!,#REF!,$I18,#REF!,$R$3),"-")</f>
        <v>-</v>
      </c>
      <c r="N18" s="170" t="str">
        <f>IFERROR(SUMIFS(#REF!,#REF!,$I18,#REF!,"&lt;="&amp;$R$2,#REF!,"&gt;="&amp;$S$2)/SUMIFS(#REF!,#REF!,$I18,#REF!,"&lt;="&amp;$R$2,#REF!,"&gt;="&amp;$S$2),"-")</f>
        <v>-</v>
      </c>
      <c r="O18" s="142"/>
      <c r="P18" s="140"/>
    </row>
    <row r="19" spans="1:16">
      <c r="A19" s="138"/>
      <c r="B19" s="142"/>
      <c r="C19" s="165" t="s">
        <v>25</v>
      </c>
      <c r="D19" s="166" t="s">
        <v>26</v>
      </c>
      <c r="E19" s="166" t="s">
        <v>27</v>
      </c>
      <c r="F19" s="171" t="s">
        <v>50</v>
      </c>
      <c r="G19" s="171" t="s">
        <v>50</v>
      </c>
      <c r="H19" s="171" t="s">
        <v>50</v>
      </c>
      <c r="I19" s="171" t="s">
        <v>50</v>
      </c>
      <c r="J19" s="168">
        <v>0.9</v>
      </c>
      <c r="K19" s="169" t="str">
        <f>IFERROR(SUMIFS(#REF!,#REF!,$I19,#REF!,$R$2)/SUMIFS(#REF!,#REF!,$I19,#REF!,$R$2),"-")</f>
        <v>-</v>
      </c>
      <c r="L19" s="169" t="str">
        <f>IFERROR(SUMIFS(#REF!,#REF!,$I19,#REF!,$R$7)/SUMIFS(#REF!,#REF!,$I19,#REF!,$R$7),"-")</f>
        <v>-</v>
      </c>
      <c r="M19" s="170" t="str">
        <f>IFERROR(SUMIFS(#REF!,#REF!,$I19,#REF!,$R$3)/SUMIFS(#REF!,#REF!,$I19,#REF!,$R$3),"-")</f>
        <v>-</v>
      </c>
      <c r="N19" s="170" t="str">
        <f>IFERROR(SUMIFS(#REF!,#REF!,$I19,#REF!,"&lt;="&amp;$R$2,#REF!,"&gt;="&amp;$S$2)/SUMIFS(#REF!,#REF!,$I19,#REF!,"&lt;="&amp;$R$2,#REF!,"&gt;="&amp;$S$2),"-")</f>
        <v>-</v>
      </c>
      <c r="O19" s="142"/>
      <c r="P19" s="140"/>
    </row>
    <row r="20" spans="1:16">
      <c r="A20" s="138"/>
      <c r="B20" s="142"/>
      <c r="C20" s="165" t="s">
        <v>25</v>
      </c>
      <c r="D20" s="166" t="s">
        <v>26</v>
      </c>
      <c r="E20" s="166" t="s">
        <v>27</v>
      </c>
      <c r="F20" s="171" t="s">
        <v>52</v>
      </c>
      <c r="G20" s="171" t="s">
        <v>52</v>
      </c>
      <c r="H20" s="171" t="s">
        <v>52</v>
      </c>
      <c r="I20" s="171" t="s">
        <v>52</v>
      </c>
      <c r="J20" s="168">
        <v>0.9</v>
      </c>
      <c r="K20" s="169" t="str">
        <f>IFERROR(SUMIFS(#REF!,#REF!,$I20,#REF!,$R$2)/SUMIFS(#REF!,#REF!,$I20,#REF!,$R$2),"-")</f>
        <v>-</v>
      </c>
      <c r="L20" s="169" t="str">
        <f>IFERROR(SUMIFS(#REF!,#REF!,$I20,#REF!,$R$7)/SUMIFS(#REF!,#REF!,$I20,#REF!,$R$7),"-")</f>
        <v>-</v>
      </c>
      <c r="M20" s="170" t="str">
        <f>IFERROR(SUMIFS(#REF!,#REF!,$I20,#REF!,$R$3)/SUMIFS(#REF!,#REF!,$I20,#REF!,$R$3),"-")</f>
        <v>-</v>
      </c>
      <c r="N20" s="170" t="str">
        <f>IFERROR(SUMIFS(#REF!,#REF!,$I20,#REF!,"&lt;="&amp;$R$2,#REF!,"&gt;="&amp;$S$2)/SUMIFS(#REF!,#REF!,$I20,#REF!,"&lt;="&amp;$R$2,#REF!,"&gt;="&amp;$S$2),"-")</f>
        <v>-</v>
      </c>
      <c r="O20" s="142"/>
      <c r="P20" s="140"/>
    </row>
    <row r="21" spans="1:16">
      <c r="A21" s="138"/>
      <c r="B21" s="142"/>
      <c r="C21" s="165" t="s">
        <v>25</v>
      </c>
      <c r="D21" s="166" t="s">
        <v>26</v>
      </c>
      <c r="E21" s="166" t="s">
        <v>27</v>
      </c>
      <c r="F21" s="171" t="s">
        <v>54</v>
      </c>
      <c r="G21" s="171" t="s">
        <v>54</v>
      </c>
      <c r="H21" s="171" t="s">
        <v>54</v>
      </c>
      <c r="I21" s="171" t="s">
        <v>54</v>
      </c>
      <c r="J21" s="168">
        <v>0.9</v>
      </c>
      <c r="K21" s="169" t="str">
        <f>IFERROR(SUMIFS(#REF!,#REF!,$I21,#REF!,$R$2)/SUMIFS(#REF!,#REF!,$I21,#REF!,$R$2),"-")</f>
        <v>-</v>
      </c>
      <c r="L21" s="169" t="str">
        <f>IFERROR(SUMIFS(#REF!,#REF!,$I21,#REF!,$R$7)/SUMIFS(#REF!,#REF!,$I21,#REF!,$R$7),"-")</f>
        <v>-</v>
      </c>
      <c r="M21" s="170" t="str">
        <f>IFERROR(SUMIFS(#REF!,#REF!,$I21,#REF!,$R$3)/SUMIFS(#REF!,#REF!,$I21,#REF!,$R$3),"-")</f>
        <v>-</v>
      </c>
      <c r="N21" s="170" t="str">
        <f>IFERROR(SUMIFS(#REF!,#REF!,$I21,#REF!,"&lt;="&amp;$R$2,#REF!,"&gt;="&amp;$S$2)/SUMIFS(#REF!,#REF!,$I21,#REF!,"&lt;="&amp;$R$2,#REF!,"&gt;="&amp;$S$2),"-")</f>
        <v>-</v>
      </c>
      <c r="O21" s="142"/>
      <c r="P21" s="140"/>
    </row>
    <row r="22" spans="1:16">
      <c r="A22" s="138"/>
      <c r="B22" s="142"/>
      <c r="C22" s="165" t="s">
        <v>25</v>
      </c>
      <c r="D22" s="166" t="s">
        <v>26</v>
      </c>
      <c r="E22" s="166" t="s">
        <v>27</v>
      </c>
      <c r="F22" s="171" t="s">
        <v>56</v>
      </c>
      <c r="G22" s="171" t="s">
        <v>56</v>
      </c>
      <c r="H22" s="171" t="s">
        <v>56</v>
      </c>
      <c r="I22" s="171" t="s">
        <v>56</v>
      </c>
      <c r="J22" s="168">
        <v>0.9</v>
      </c>
      <c r="K22" s="169" t="str">
        <f>IFERROR(SUMIFS(#REF!,#REF!,$I22,#REF!,$R$2)/SUMIFS(#REF!,#REF!,$I22,#REF!,$R$2),"-")</f>
        <v>-</v>
      </c>
      <c r="L22" s="169" t="str">
        <f>IFERROR(SUMIFS(#REF!,#REF!,$I22,#REF!,$R$7)/SUMIFS(#REF!,#REF!,$I22,#REF!,$R$7),"-")</f>
        <v>-</v>
      </c>
      <c r="M22" s="170" t="str">
        <f>IFERROR(SUMIFS(#REF!,#REF!,$I22,#REF!,$R$3)/SUMIFS(#REF!,#REF!,$I22,#REF!,$R$3),"-")</f>
        <v>-</v>
      </c>
      <c r="N22" s="170" t="str">
        <f>IFERROR(SUMIFS(#REF!,#REF!,$I22,#REF!,"&lt;="&amp;$R$2,#REF!,"&gt;="&amp;$S$2)/SUMIFS(#REF!,#REF!,$I22,#REF!,"&lt;="&amp;$R$2,#REF!,"&gt;="&amp;$S$2),"-")</f>
        <v>-</v>
      </c>
      <c r="O22" s="142"/>
      <c r="P22" s="140"/>
    </row>
    <row r="23" spans="1:16">
      <c r="A23" s="138"/>
      <c r="B23" s="142"/>
      <c r="C23" s="165" t="s">
        <v>25</v>
      </c>
      <c r="D23" s="166" t="s">
        <v>26</v>
      </c>
      <c r="E23" s="166" t="s">
        <v>27</v>
      </c>
      <c r="F23" s="171" t="s">
        <v>58</v>
      </c>
      <c r="G23" s="171" t="s">
        <v>58</v>
      </c>
      <c r="H23" s="171" t="s">
        <v>58</v>
      </c>
      <c r="I23" s="171" t="s">
        <v>58</v>
      </c>
      <c r="J23" s="168">
        <v>0.9</v>
      </c>
      <c r="K23" s="169" t="str">
        <f>IFERROR(SUMIFS(#REF!,#REF!,$I23,#REF!,$R$2)/SUMIFS(#REF!,#REF!,$I23,#REF!,$R$2),"-")</f>
        <v>-</v>
      </c>
      <c r="L23" s="169" t="str">
        <f>IFERROR(SUMIFS(#REF!,#REF!,$I23,#REF!,$R$7)/SUMIFS(#REF!,#REF!,$I23,#REF!,$R$7),"-")</f>
        <v>-</v>
      </c>
      <c r="M23" s="170" t="str">
        <f>IFERROR(SUMIFS(#REF!,#REF!,$I23,#REF!,$R$3)/SUMIFS(#REF!,#REF!,$I23,#REF!,$R$3),"-")</f>
        <v>-</v>
      </c>
      <c r="N23" s="170" t="str">
        <f>IFERROR(SUMIFS(#REF!,#REF!,$I23,#REF!,"&lt;="&amp;$R$2,#REF!,"&gt;="&amp;$S$2)/SUMIFS(#REF!,#REF!,$I23,#REF!,"&lt;="&amp;$R$2,#REF!,"&gt;="&amp;$S$2),"-")</f>
        <v>-</v>
      </c>
      <c r="O23" s="142"/>
      <c r="P23" s="140"/>
    </row>
    <row r="24" spans="1:16">
      <c r="A24" s="138"/>
      <c r="B24" s="142"/>
      <c r="C24" s="165" t="s">
        <v>25</v>
      </c>
      <c r="D24" s="166" t="s">
        <v>26</v>
      </c>
      <c r="E24" s="166" t="s">
        <v>27</v>
      </c>
      <c r="F24" s="171" t="s">
        <v>60</v>
      </c>
      <c r="G24" s="171" t="s">
        <v>60</v>
      </c>
      <c r="H24" s="171" t="s">
        <v>60</v>
      </c>
      <c r="I24" s="171" t="s">
        <v>60</v>
      </c>
      <c r="J24" s="168">
        <v>0.9</v>
      </c>
      <c r="K24" s="169" t="str">
        <f>IFERROR(SUMIFS(#REF!,#REF!,$I24,#REF!,$R$2)/SUMIFS(#REF!,#REF!,$I24,#REF!,$R$2),"-")</f>
        <v>-</v>
      </c>
      <c r="L24" s="169" t="str">
        <f>IFERROR(SUMIFS(#REF!,#REF!,$I24,#REF!,$R$7)/SUMIFS(#REF!,#REF!,$I24,#REF!,$R$7),"-")</f>
        <v>-</v>
      </c>
      <c r="M24" s="170" t="str">
        <f>IFERROR(SUMIFS(#REF!,#REF!,$I24,#REF!,$R$3)/SUMIFS(#REF!,#REF!,$I24,#REF!,$R$3),"-")</f>
        <v>-</v>
      </c>
      <c r="N24" s="170" t="str">
        <f>IFERROR(SUMIFS(#REF!,#REF!,$I24,#REF!,"&lt;="&amp;$R$2,#REF!,"&gt;="&amp;$S$2)/SUMIFS(#REF!,#REF!,$I24,#REF!,"&lt;="&amp;$R$2,#REF!,"&gt;="&amp;$S$2),"-")</f>
        <v>-</v>
      </c>
      <c r="O24" s="142"/>
      <c r="P24" s="140"/>
    </row>
    <row r="25" spans="1:16">
      <c r="A25" s="138"/>
      <c r="B25" s="142"/>
      <c r="C25" s="165" t="s">
        <v>25</v>
      </c>
      <c r="D25" s="166" t="s">
        <v>26</v>
      </c>
      <c r="E25" s="166" t="s">
        <v>27</v>
      </c>
      <c r="F25" s="171" t="s">
        <v>62</v>
      </c>
      <c r="G25" s="171" t="s">
        <v>62</v>
      </c>
      <c r="H25" s="171" t="s">
        <v>62</v>
      </c>
      <c r="I25" s="171" t="s">
        <v>62</v>
      </c>
      <c r="J25" s="168">
        <v>0.9</v>
      </c>
      <c r="K25" s="169" t="str">
        <f>IFERROR(SUMIFS(#REF!,#REF!,$I25,#REF!,$R$2)/SUMIFS(#REF!,#REF!,$I25,#REF!,$R$2),"-")</f>
        <v>-</v>
      </c>
      <c r="L25" s="169" t="str">
        <f>IFERROR(SUMIFS(#REF!,#REF!,$I25,#REF!,$R$7)/SUMIFS(#REF!,#REF!,$I25,#REF!,$R$7),"-")</f>
        <v>-</v>
      </c>
      <c r="M25" s="170" t="str">
        <f>IFERROR(SUMIFS(#REF!,#REF!,$I25,#REF!,$R$3)/SUMIFS(#REF!,#REF!,$I25,#REF!,$R$3),"-")</f>
        <v>-</v>
      </c>
      <c r="N25" s="170" t="str">
        <f>IFERROR(SUMIFS(#REF!,#REF!,$I25,#REF!,"&lt;="&amp;$R$2,#REF!,"&gt;="&amp;$S$2)/SUMIFS(#REF!,#REF!,$I25,#REF!,"&lt;="&amp;$R$2,#REF!,"&gt;="&amp;$S$2),"-")</f>
        <v>-</v>
      </c>
      <c r="O25" s="142"/>
      <c r="P25" s="140"/>
    </row>
    <row r="26" spans="1:16">
      <c r="A26" s="138"/>
      <c r="B26" s="142"/>
      <c r="C26" s="165" t="s">
        <v>25</v>
      </c>
      <c r="D26" s="166" t="s">
        <v>26</v>
      </c>
      <c r="E26" s="166" t="s">
        <v>27</v>
      </c>
      <c r="F26" s="171" t="s">
        <v>64</v>
      </c>
      <c r="G26" s="171" t="s">
        <v>64</v>
      </c>
      <c r="H26" s="171" t="s">
        <v>64</v>
      </c>
      <c r="I26" s="171" t="s">
        <v>64</v>
      </c>
      <c r="J26" s="168">
        <v>0.9</v>
      </c>
      <c r="K26" s="169" t="str">
        <f>IFERROR(SUMIFS(#REF!,#REF!,$I26,#REF!,$R$2)/SUMIFS(#REF!,#REF!,$I26,#REF!,$R$2),"-")</f>
        <v>-</v>
      </c>
      <c r="L26" s="169" t="str">
        <f>IFERROR(SUMIFS(#REF!,#REF!,$I26,#REF!,$R$7)/SUMIFS(#REF!,#REF!,$I26,#REF!,$R$7),"-")</f>
        <v>-</v>
      </c>
      <c r="M26" s="170" t="str">
        <f>IFERROR(SUMIFS(#REF!,#REF!,$I26,#REF!,$R$3)/SUMIFS(#REF!,#REF!,$I26,#REF!,$R$3),"-")</f>
        <v>-</v>
      </c>
      <c r="N26" s="170" t="str">
        <f>IFERROR(SUMIFS(#REF!,#REF!,$I26,#REF!,"&lt;="&amp;$R$2,#REF!,"&gt;="&amp;$S$2)/SUMIFS(#REF!,#REF!,$I26,#REF!,"&lt;="&amp;$R$2,#REF!,"&gt;="&amp;$S$2),"-")</f>
        <v>-</v>
      </c>
      <c r="O26" s="142"/>
      <c r="P26" s="140"/>
    </row>
    <row r="27" spans="1:16">
      <c r="A27" s="138"/>
      <c r="B27" s="142"/>
      <c r="C27" s="165" t="s">
        <v>25</v>
      </c>
      <c r="D27" s="166" t="s">
        <v>26</v>
      </c>
      <c r="E27" s="166" t="s">
        <v>27</v>
      </c>
      <c r="F27" s="171" t="s">
        <v>66</v>
      </c>
      <c r="G27" s="171" t="s">
        <v>66</v>
      </c>
      <c r="H27" s="171" t="s">
        <v>66</v>
      </c>
      <c r="I27" s="171" t="s">
        <v>66</v>
      </c>
      <c r="J27" s="168">
        <v>0.9</v>
      </c>
      <c r="K27" s="169" t="str">
        <f>IFERROR(SUMIFS(#REF!,#REF!,$I27,#REF!,$R$2)/SUMIFS(#REF!,#REF!,$I27,#REF!,$R$2),"-")</f>
        <v>-</v>
      </c>
      <c r="L27" s="169" t="str">
        <f>IFERROR(SUMIFS(#REF!,#REF!,$I27,#REF!,$R$7)/SUMIFS(#REF!,#REF!,$I27,#REF!,$R$7),"-")</f>
        <v>-</v>
      </c>
      <c r="M27" s="170" t="str">
        <f>IFERROR(SUMIFS(#REF!,#REF!,$I27,#REF!,$R$3)/SUMIFS(#REF!,#REF!,$I27,#REF!,$R$3),"-")</f>
        <v>-</v>
      </c>
      <c r="N27" s="170" t="str">
        <f>IFERROR(SUMIFS(#REF!,#REF!,$I27,#REF!,"&lt;="&amp;$R$2,#REF!,"&gt;="&amp;$S$2)/SUMIFS(#REF!,#REF!,$I27,#REF!,"&lt;="&amp;$R$2,#REF!,"&gt;="&amp;$S$2),"-")</f>
        <v>-</v>
      </c>
      <c r="O27" s="142"/>
      <c r="P27" s="140"/>
    </row>
    <row r="28" spans="1:16">
      <c r="A28" s="138"/>
      <c r="B28" s="142"/>
      <c r="C28" s="165" t="s">
        <v>25</v>
      </c>
      <c r="D28" s="166" t="s">
        <v>26</v>
      </c>
      <c r="E28" s="166" t="s">
        <v>27</v>
      </c>
      <c r="F28" s="171" t="s">
        <v>68</v>
      </c>
      <c r="G28" s="171" t="s">
        <v>68</v>
      </c>
      <c r="H28" s="171" t="s">
        <v>68</v>
      </c>
      <c r="I28" s="171" t="s">
        <v>68</v>
      </c>
      <c r="J28" s="168">
        <v>0.9</v>
      </c>
      <c r="K28" s="169" t="str">
        <f>IFERROR(SUMIFS(#REF!,#REF!,$I28,#REF!,$R$2)/SUMIFS(#REF!,#REF!,$I28,#REF!,$R$2),"-")</f>
        <v>-</v>
      </c>
      <c r="L28" s="169" t="str">
        <f>IFERROR(SUMIFS(#REF!,#REF!,$I28,#REF!,$R$7)/SUMIFS(#REF!,#REF!,$I28,#REF!,$R$7),"-")</f>
        <v>-</v>
      </c>
      <c r="M28" s="170" t="str">
        <f>IFERROR(SUMIFS(#REF!,#REF!,$I28,#REF!,$R$3)/SUMIFS(#REF!,#REF!,$I28,#REF!,$R$3),"-")</f>
        <v>-</v>
      </c>
      <c r="N28" s="170" t="str">
        <f>IFERROR(SUMIFS(#REF!,#REF!,$I28,#REF!,"&lt;="&amp;$R$2,#REF!,"&gt;="&amp;$S$2)/SUMIFS(#REF!,#REF!,$I28,#REF!,"&lt;="&amp;$R$2,#REF!,"&gt;="&amp;$S$2),"-")</f>
        <v>-</v>
      </c>
      <c r="O28" s="142"/>
      <c r="P28" s="140"/>
    </row>
    <row r="29" spans="1:16">
      <c r="A29" s="138"/>
      <c r="B29" s="142"/>
      <c r="C29" s="165" t="s">
        <v>25</v>
      </c>
      <c r="D29" s="166" t="s">
        <v>26</v>
      </c>
      <c r="E29" s="166" t="s">
        <v>27</v>
      </c>
      <c r="F29" s="171" t="s">
        <v>70</v>
      </c>
      <c r="G29" s="171" t="s">
        <v>70</v>
      </c>
      <c r="H29" s="171" t="s">
        <v>70</v>
      </c>
      <c r="I29" s="171" t="s">
        <v>70</v>
      </c>
      <c r="J29" s="168">
        <v>0.9</v>
      </c>
      <c r="K29" s="169" t="str">
        <f>IFERROR(SUMIFS(#REF!,#REF!,$I29,#REF!,$R$2)/SUMIFS(#REF!,#REF!,$I29,#REF!,$R$2),"-")</f>
        <v>-</v>
      </c>
      <c r="L29" s="169" t="str">
        <f>IFERROR(SUMIFS(#REF!,#REF!,$I29,#REF!,$R$7)/SUMIFS(#REF!,#REF!,$I29,#REF!,$R$7),"-")</f>
        <v>-</v>
      </c>
      <c r="M29" s="170" t="str">
        <f>IFERROR(SUMIFS(#REF!,#REF!,$I29,#REF!,$R$3)/SUMIFS(#REF!,#REF!,$I29,#REF!,$R$3),"-")</f>
        <v>-</v>
      </c>
      <c r="N29" s="170" t="str">
        <f>IFERROR(SUMIFS(#REF!,#REF!,$I29,#REF!,"&lt;="&amp;$R$2,#REF!,"&gt;="&amp;$S$2)/SUMIFS(#REF!,#REF!,$I29,#REF!,"&lt;="&amp;$R$2,#REF!,"&gt;="&amp;$S$2),"-")</f>
        <v>-</v>
      </c>
      <c r="O29" s="142"/>
      <c r="P29" s="140"/>
    </row>
    <row r="30" spans="1:16">
      <c r="A30" s="138"/>
      <c r="B30" s="142"/>
      <c r="C30" s="165" t="s">
        <v>25</v>
      </c>
      <c r="D30" s="166" t="s">
        <v>26</v>
      </c>
      <c r="E30" s="166" t="s">
        <v>27</v>
      </c>
      <c r="F30" s="171" t="s">
        <v>72</v>
      </c>
      <c r="G30" s="171" t="s">
        <v>72</v>
      </c>
      <c r="H30" s="171" t="s">
        <v>72</v>
      </c>
      <c r="I30" s="171" t="s">
        <v>72</v>
      </c>
      <c r="J30" s="168">
        <v>0.9</v>
      </c>
      <c r="K30" s="169" t="str">
        <f>IFERROR(SUMIFS(#REF!,#REF!,$I30,#REF!,$R$2)/SUMIFS(#REF!,#REF!,$I30,#REF!,$R$2),"-")</f>
        <v>-</v>
      </c>
      <c r="L30" s="169" t="str">
        <f>IFERROR(SUMIFS(#REF!,#REF!,$I30,#REF!,$R$7)/SUMIFS(#REF!,#REF!,$I30,#REF!,$R$7),"-")</f>
        <v>-</v>
      </c>
      <c r="M30" s="170" t="str">
        <f>IFERROR(SUMIFS(#REF!,#REF!,$I30,#REF!,$R$3)/SUMIFS(#REF!,#REF!,$I30,#REF!,$R$3),"-")</f>
        <v>-</v>
      </c>
      <c r="N30" s="170" t="str">
        <f>IFERROR(SUMIFS(#REF!,#REF!,$I30,#REF!,"&lt;="&amp;$R$2,#REF!,"&gt;="&amp;$S$2)/SUMIFS(#REF!,#REF!,$I30,#REF!,"&lt;="&amp;$R$2,#REF!,"&gt;="&amp;$S$2),"-")</f>
        <v>-</v>
      </c>
      <c r="O30" s="142"/>
      <c r="P30" s="140"/>
    </row>
    <row r="31" spans="1:16">
      <c r="A31" s="138"/>
      <c r="B31" s="142"/>
      <c r="C31" s="165" t="s">
        <v>25</v>
      </c>
      <c r="D31" s="166" t="s">
        <v>26</v>
      </c>
      <c r="E31" s="166" t="s">
        <v>27</v>
      </c>
      <c r="F31" s="171" t="s">
        <v>74</v>
      </c>
      <c r="G31" s="171" t="s">
        <v>74</v>
      </c>
      <c r="H31" s="171" t="s">
        <v>74</v>
      </c>
      <c r="I31" s="171" t="s">
        <v>74</v>
      </c>
      <c r="J31" s="168">
        <v>0.9</v>
      </c>
      <c r="K31" s="169" t="str">
        <f>IFERROR(SUMIFS(#REF!,#REF!,$I31,#REF!,$R$2)/SUMIFS(#REF!,#REF!,$I31,#REF!,$R$2),"-")</f>
        <v>-</v>
      </c>
      <c r="L31" s="169" t="str">
        <f>IFERROR(SUMIFS(#REF!,#REF!,$I31,#REF!,$R$7)/SUMIFS(#REF!,#REF!,$I31,#REF!,$R$7),"-")</f>
        <v>-</v>
      </c>
      <c r="M31" s="170" t="str">
        <f>IFERROR(SUMIFS(#REF!,#REF!,$I31,#REF!,$R$3)/SUMIFS(#REF!,#REF!,$I31,#REF!,$R$3),"-")</f>
        <v>-</v>
      </c>
      <c r="N31" s="170" t="str">
        <f>IFERROR(SUMIFS(#REF!,#REF!,$I31,#REF!,"&lt;="&amp;$R$2,#REF!,"&gt;="&amp;$S$2)/SUMIFS(#REF!,#REF!,$I31,#REF!,"&lt;="&amp;$R$2,#REF!,"&gt;="&amp;$S$2),"-")</f>
        <v>-</v>
      </c>
      <c r="O31" s="142"/>
      <c r="P31" s="140"/>
    </row>
    <row r="32" spans="1:16">
      <c r="A32" s="138"/>
      <c r="B32" s="142"/>
      <c r="C32" s="165" t="s">
        <v>25</v>
      </c>
      <c r="D32" s="166" t="s">
        <v>26</v>
      </c>
      <c r="E32" s="166" t="s">
        <v>27</v>
      </c>
      <c r="F32" s="171" t="s">
        <v>76</v>
      </c>
      <c r="G32" s="171" t="s">
        <v>76</v>
      </c>
      <c r="H32" s="171" t="s">
        <v>76</v>
      </c>
      <c r="I32" s="171" t="s">
        <v>76</v>
      </c>
      <c r="J32" s="168">
        <v>0.9</v>
      </c>
      <c r="K32" s="169" t="str">
        <f>IFERROR(SUMIFS(#REF!,#REF!,$I32,#REF!,$R$2)/SUMIFS(#REF!,#REF!,$I32,#REF!,$R$2),"-")</f>
        <v>-</v>
      </c>
      <c r="L32" s="169" t="str">
        <f>IFERROR(SUMIFS(#REF!,#REF!,$I32,#REF!,$R$7)/SUMIFS(#REF!,#REF!,$I32,#REF!,$R$7),"-")</f>
        <v>-</v>
      </c>
      <c r="M32" s="170" t="str">
        <f>IFERROR(SUMIFS(#REF!,#REF!,$I32,#REF!,$R$3)/SUMIFS(#REF!,#REF!,$I32,#REF!,$R$3),"-")</f>
        <v>-</v>
      </c>
      <c r="N32" s="170" t="str">
        <f>IFERROR(SUMIFS(#REF!,#REF!,$I32,#REF!,"&lt;="&amp;$R$2,#REF!,"&gt;="&amp;$S$2)/SUMIFS(#REF!,#REF!,$I32,#REF!,"&lt;="&amp;$R$2,#REF!,"&gt;="&amp;$S$2),"-")</f>
        <v>-</v>
      </c>
      <c r="O32" s="142"/>
      <c r="P32" s="140"/>
    </row>
    <row r="33" spans="1:16">
      <c r="A33" s="138"/>
      <c r="B33" s="142"/>
      <c r="C33" s="165" t="s">
        <v>25</v>
      </c>
      <c r="D33" s="166" t="s">
        <v>26</v>
      </c>
      <c r="E33" s="166" t="s">
        <v>27</v>
      </c>
      <c r="F33" s="171" t="s">
        <v>78</v>
      </c>
      <c r="G33" s="171" t="s">
        <v>78</v>
      </c>
      <c r="H33" s="171" t="s">
        <v>78</v>
      </c>
      <c r="I33" s="171" t="s">
        <v>78</v>
      </c>
      <c r="J33" s="168">
        <v>0.9</v>
      </c>
      <c r="K33" s="169" t="str">
        <f>IFERROR(SUMIFS(#REF!,#REF!,$I33,#REF!,$R$2)/SUMIFS(#REF!,#REF!,$I33,#REF!,$R$2),"-")</f>
        <v>-</v>
      </c>
      <c r="L33" s="169" t="str">
        <f>IFERROR(SUMIFS(#REF!,#REF!,$I33,#REF!,$R$7)/SUMIFS(#REF!,#REF!,$I33,#REF!,$R$7),"-")</f>
        <v>-</v>
      </c>
      <c r="M33" s="170" t="str">
        <f>IFERROR(SUMIFS(#REF!,#REF!,$I33,#REF!,$R$3)/SUMIFS(#REF!,#REF!,$I33,#REF!,$R$3),"-")</f>
        <v>-</v>
      </c>
      <c r="N33" s="170" t="str">
        <f>IFERROR(SUMIFS(#REF!,#REF!,$I33,#REF!,"&lt;="&amp;$R$2,#REF!,"&gt;="&amp;$S$2)/SUMIFS(#REF!,#REF!,$I33,#REF!,"&lt;="&amp;$R$2,#REF!,"&gt;="&amp;$S$2),"-")</f>
        <v>-</v>
      </c>
      <c r="O33" s="142"/>
      <c r="P33" s="140"/>
    </row>
    <row r="34" spans="1:16">
      <c r="A34" s="138"/>
      <c r="B34" s="142"/>
      <c r="C34" s="165" t="s">
        <v>25</v>
      </c>
      <c r="D34" s="166" t="s">
        <v>26</v>
      </c>
      <c r="E34" s="166" t="s">
        <v>27</v>
      </c>
      <c r="F34" s="171" t="s">
        <v>80</v>
      </c>
      <c r="G34" s="171" t="s">
        <v>80</v>
      </c>
      <c r="H34" s="171" t="s">
        <v>80</v>
      </c>
      <c r="I34" s="171" t="s">
        <v>80</v>
      </c>
      <c r="J34" s="168">
        <v>0.9</v>
      </c>
      <c r="K34" s="169" t="str">
        <f>IFERROR(SUMIFS(#REF!,#REF!,$I34,#REF!,$R$2)/SUMIFS(#REF!,#REF!,$I34,#REF!,$R$2),"-")</f>
        <v>-</v>
      </c>
      <c r="L34" s="169" t="str">
        <f>IFERROR(SUMIFS(#REF!,#REF!,$I34,#REF!,$R$7)/SUMIFS(#REF!,#REF!,$I34,#REF!,$R$7),"-")</f>
        <v>-</v>
      </c>
      <c r="M34" s="170" t="str">
        <f>IFERROR(SUMIFS(#REF!,#REF!,$I34,#REF!,$R$3)/SUMIFS(#REF!,#REF!,$I34,#REF!,$R$3),"-")</f>
        <v>-</v>
      </c>
      <c r="N34" s="170" t="str">
        <f>IFERROR(SUMIFS(#REF!,#REF!,$I34,#REF!,"&lt;="&amp;$R$2,#REF!,"&gt;="&amp;$S$2)/SUMIFS(#REF!,#REF!,$I34,#REF!,"&lt;="&amp;$R$2,#REF!,"&gt;="&amp;$S$2),"-")</f>
        <v>-</v>
      </c>
      <c r="O34" s="142"/>
      <c r="P34" s="140"/>
    </row>
    <row r="35" spans="1:16">
      <c r="A35" s="138"/>
      <c r="B35" s="142"/>
      <c r="C35" s="165" t="s">
        <v>25</v>
      </c>
      <c r="D35" s="166" t="s">
        <v>26</v>
      </c>
      <c r="E35" s="166" t="s">
        <v>27</v>
      </c>
      <c r="F35" s="171" t="s">
        <v>82</v>
      </c>
      <c r="G35" s="171" t="s">
        <v>82</v>
      </c>
      <c r="H35" s="171" t="s">
        <v>82</v>
      </c>
      <c r="I35" s="171" t="s">
        <v>82</v>
      </c>
      <c r="J35" s="168">
        <v>0.9</v>
      </c>
      <c r="K35" s="169" t="str">
        <f>IFERROR(SUMIFS(#REF!,#REF!,$I35,#REF!,$R$2)/SUMIFS(#REF!,#REF!,$I35,#REF!,$R$2),"-")</f>
        <v>-</v>
      </c>
      <c r="L35" s="169" t="str">
        <f>IFERROR(SUMIFS(#REF!,#REF!,$I35,#REF!,$R$7)/SUMIFS(#REF!,#REF!,$I35,#REF!,$R$7),"-")</f>
        <v>-</v>
      </c>
      <c r="M35" s="170" t="str">
        <f>IFERROR(SUMIFS(#REF!,#REF!,$I35,#REF!,$R$3)/SUMIFS(#REF!,#REF!,$I35,#REF!,$R$3),"-")</f>
        <v>-</v>
      </c>
      <c r="N35" s="170" t="str">
        <f>IFERROR(SUMIFS(#REF!,#REF!,$I35,#REF!,"&lt;="&amp;$R$2,#REF!,"&gt;="&amp;$S$2)/SUMIFS(#REF!,#REF!,$I35,#REF!,"&lt;="&amp;$R$2,#REF!,"&gt;="&amp;$S$2),"-")</f>
        <v>-</v>
      </c>
      <c r="O35" s="142"/>
      <c r="P35" s="140"/>
    </row>
    <row r="36" spans="1:16">
      <c r="A36" s="138"/>
      <c r="B36" s="142"/>
      <c r="C36" s="165" t="s">
        <v>25</v>
      </c>
      <c r="D36" s="166" t="s">
        <v>26</v>
      </c>
      <c r="E36" s="166" t="s">
        <v>27</v>
      </c>
      <c r="F36" s="171" t="s">
        <v>84</v>
      </c>
      <c r="G36" s="171" t="s">
        <v>84</v>
      </c>
      <c r="H36" s="171" t="s">
        <v>84</v>
      </c>
      <c r="I36" s="171" t="s">
        <v>84</v>
      </c>
      <c r="J36" s="168">
        <v>0.9</v>
      </c>
      <c r="K36" s="169" t="str">
        <f>IFERROR(SUMIFS(#REF!,#REF!,$I36,#REF!,$R$2)/SUMIFS(#REF!,#REF!,$I36,#REF!,$R$2),"-")</f>
        <v>-</v>
      </c>
      <c r="L36" s="169" t="str">
        <f>IFERROR(SUMIFS(#REF!,#REF!,$I36,#REF!,$R$7)/SUMIFS(#REF!,#REF!,$I36,#REF!,$R$7),"-")</f>
        <v>-</v>
      </c>
      <c r="M36" s="170" t="str">
        <f>IFERROR(SUMIFS(#REF!,#REF!,$I36,#REF!,$R$3)/SUMIFS(#REF!,#REF!,$I36,#REF!,$R$3),"-")</f>
        <v>-</v>
      </c>
      <c r="N36" s="170" t="str">
        <f>IFERROR(SUMIFS(#REF!,#REF!,$I36,#REF!,"&lt;="&amp;$R$2,#REF!,"&gt;="&amp;$S$2)/SUMIFS(#REF!,#REF!,$I36,#REF!,"&lt;="&amp;$R$2,#REF!,"&gt;="&amp;$S$2),"-")</f>
        <v>-</v>
      </c>
      <c r="O36" s="142"/>
      <c r="P36" s="140"/>
    </row>
    <row r="37" spans="1:16">
      <c r="A37" s="138"/>
      <c r="B37" s="142"/>
      <c r="C37" s="165" t="s">
        <v>25</v>
      </c>
      <c r="D37" s="166" t="s">
        <v>26</v>
      </c>
      <c r="E37" s="166" t="s">
        <v>27</v>
      </c>
      <c r="F37" s="171" t="s">
        <v>86</v>
      </c>
      <c r="G37" s="171" t="s">
        <v>86</v>
      </c>
      <c r="H37" s="171" t="s">
        <v>86</v>
      </c>
      <c r="I37" s="171" t="s">
        <v>86</v>
      </c>
      <c r="J37" s="168">
        <v>0.9</v>
      </c>
      <c r="K37" s="169" t="str">
        <f>IFERROR(SUMIFS(#REF!,#REF!,$I37,#REF!,$R$2)/SUMIFS(#REF!,#REF!,$I37,#REF!,$R$2),"-")</f>
        <v>-</v>
      </c>
      <c r="L37" s="169" t="str">
        <f>IFERROR(SUMIFS(#REF!,#REF!,$I37,#REF!,$R$7)/SUMIFS(#REF!,#REF!,$I37,#REF!,$R$7),"-")</f>
        <v>-</v>
      </c>
      <c r="M37" s="170" t="str">
        <f>IFERROR(SUMIFS(#REF!,#REF!,$I37,#REF!,$R$3)/SUMIFS(#REF!,#REF!,$I37,#REF!,$R$3),"-")</f>
        <v>-</v>
      </c>
      <c r="N37" s="170" t="str">
        <f>IFERROR(SUMIFS(#REF!,#REF!,$I37,#REF!,"&lt;="&amp;$R$2,#REF!,"&gt;="&amp;$S$2)/SUMIFS(#REF!,#REF!,$I37,#REF!,"&lt;="&amp;$R$2,#REF!,"&gt;="&amp;$S$2),"-")</f>
        <v>-</v>
      </c>
      <c r="O37" s="142"/>
      <c r="P37" s="140"/>
    </row>
    <row r="38" spans="1:16">
      <c r="A38" s="138"/>
      <c r="B38" s="142"/>
      <c r="C38" s="165" t="s">
        <v>25</v>
      </c>
      <c r="D38" s="166" t="s">
        <v>26</v>
      </c>
      <c r="E38" s="166" t="s">
        <v>27</v>
      </c>
      <c r="F38" s="171" t="s">
        <v>88</v>
      </c>
      <c r="G38" s="171" t="s">
        <v>88</v>
      </c>
      <c r="H38" s="171" t="s">
        <v>88</v>
      </c>
      <c r="I38" s="171" t="s">
        <v>88</v>
      </c>
      <c r="J38" s="168">
        <v>0.9</v>
      </c>
      <c r="K38" s="169" t="str">
        <f>IFERROR(SUMIFS(#REF!,#REF!,$I38,#REF!,$R$2)/SUMIFS(#REF!,#REF!,$I38,#REF!,$R$2),"-")</f>
        <v>-</v>
      </c>
      <c r="L38" s="169" t="str">
        <f>IFERROR(SUMIFS(#REF!,#REF!,$I38,#REF!,$R$7)/SUMIFS(#REF!,#REF!,$I38,#REF!,$R$7),"-")</f>
        <v>-</v>
      </c>
      <c r="M38" s="170" t="str">
        <f>IFERROR(SUMIFS(#REF!,#REF!,$I38,#REF!,$R$3)/SUMIFS(#REF!,#REF!,$I38,#REF!,$R$3),"-")</f>
        <v>-</v>
      </c>
      <c r="N38" s="170" t="str">
        <f>IFERROR(SUMIFS(#REF!,#REF!,$I38,#REF!,"&lt;="&amp;$R$2,#REF!,"&gt;="&amp;$S$2)/SUMIFS(#REF!,#REF!,$I38,#REF!,"&lt;="&amp;$R$2,#REF!,"&gt;="&amp;$S$2),"-")</f>
        <v>-</v>
      </c>
      <c r="O38" s="142"/>
      <c r="P38" s="140"/>
    </row>
    <row r="39" spans="1:16">
      <c r="A39" s="138"/>
      <c r="B39" s="142"/>
      <c r="C39" s="165" t="s">
        <v>25</v>
      </c>
      <c r="D39" s="166" t="s">
        <v>26</v>
      </c>
      <c r="E39" s="166" t="s">
        <v>27</v>
      </c>
      <c r="F39" s="171" t="s">
        <v>90</v>
      </c>
      <c r="G39" s="171" t="s">
        <v>90</v>
      </c>
      <c r="H39" s="171" t="s">
        <v>90</v>
      </c>
      <c r="I39" s="171" t="s">
        <v>90</v>
      </c>
      <c r="J39" s="168">
        <v>0.9</v>
      </c>
      <c r="K39" s="169" t="str">
        <f>IFERROR(SUMIFS(#REF!,#REF!,$I39,#REF!,$R$2)/SUMIFS(#REF!,#REF!,$I39,#REF!,$R$2),"-")</f>
        <v>-</v>
      </c>
      <c r="L39" s="169" t="str">
        <f>IFERROR(SUMIFS(#REF!,#REF!,$I39,#REF!,$R$7)/SUMIFS(#REF!,#REF!,$I39,#REF!,$R$7),"-")</f>
        <v>-</v>
      </c>
      <c r="M39" s="170" t="str">
        <f>IFERROR(SUMIFS(#REF!,#REF!,$I39,#REF!,$R$3)/SUMIFS(#REF!,#REF!,$I39,#REF!,$R$3),"-")</f>
        <v>-</v>
      </c>
      <c r="N39" s="170" t="str">
        <f>IFERROR(SUMIFS(#REF!,#REF!,$I39,#REF!,"&lt;="&amp;$R$2,#REF!,"&gt;="&amp;$S$2)/SUMIFS(#REF!,#REF!,$I39,#REF!,"&lt;="&amp;$R$2,#REF!,"&gt;="&amp;$S$2),"-")</f>
        <v>-</v>
      </c>
      <c r="O39" s="142"/>
      <c r="P39" s="140"/>
    </row>
    <row r="40" spans="1:16">
      <c r="A40" s="138"/>
      <c r="B40" s="142"/>
      <c r="C40" s="165" t="s">
        <v>25</v>
      </c>
      <c r="D40" s="166" t="s">
        <v>26</v>
      </c>
      <c r="E40" s="166" t="s">
        <v>27</v>
      </c>
      <c r="F40" s="171" t="s">
        <v>92</v>
      </c>
      <c r="G40" s="171" t="s">
        <v>92</v>
      </c>
      <c r="H40" s="171" t="s">
        <v>92</v>
      </c>
      <c r="I40" s="171" t="s">
        <v>92</v>
      </c>
      <c r="J40" s="168">
        <v>0.9</v>
      </c>
      <c r="K40" s="169" t="str">
        <f>IFERROR(SUMIFS(#REF!,#REF!,$I40,#REF!,$R$2)/SUMIFS(#REF!,#REF!,$I40,#REF!,$R$2),"-")</f>
        <v>-</v>
      </c>
      <c r="L40" s="169" t="str">
        <f>IFERROR(SUMIFS(#REF!,#REF!,$I40,#REF!,$R$7)/SUMIFS(#REF!,#REF!,$I40,#REF!,$R$7),"-")</f>
        <v>-</v>
      </c>
      <c r="M40" s="170" t="str">
        <f>IFERROR(SUMIFS(#REF!,#REF!,$I40,#REF!,$R$3)/SUMIFS(#REF!,#REF!,$I40,#REF!,$R$3),"-")</f>
        <v>-</v>
      </c>
      <c r="N40" s="170" t="str">
        <f>IFERROR(SUMIFS(#REF!,#REF!,$I40,#REF!,"&lt;="&amp;$R$2,#REF!,"&gt;="&amp;$S$2)/SUMIFS(#REF!,#REF!,$I40,#REF!,"&lt;="&amp;$R$2,#REF!,"&gt;="&amp;$S$2),"-")</f>
        <v>-</v>
      </c>
      <c r="O40" s="142"/>
      <c r="P40" s="140"/>
    </row>
    <row r="41" spans="1:16">
      <c r="A41" s="138"/>
      <c r="B41" s="142"/>
      <c r="C41" s="165" t="s">
        <v>25</v>
      </c>
      <c r="D41" s="166" t="s">
        <v>26</v>
      </c>
      <c r="E41" s="166" t="s">
        <v>27</v>
      </c>
      <c r="F41" s="171" t="s">
        <v>94</v>
      </c>
      <c r="G41" s="171" t="s">
        <v>94</v>
      </c>
      <c r="H41" s="171" t="s">
        <v>94</v>
      </c>
      <c r="I41" s="171" t="s">
        <v>94</v>
      </c>
      <c r="J41" s="168">
        <v>0.9</v>
      </c>
      <c r="K41" s="169" t="str">
        <f>IFERROR(SUMIFS(#REF!,#REF!,$I41,#REF!,$R$2)/SUMIFS(#REF!,#REF!,$I41,#REF!,$R$2),"-")</f>
        <v>-</v>
      </c>
      <c r="L41" s="169" t="str">
        <f>IFERROR(SUMIFS(#REF!,#REF!,$I41,#REF!,$R$7)/SUMIFS(#REF!,#REF!,$I41,#REF!,$R$7),"-")</f>
        <v>-</v>
      </c>
      <c r="M41" s="170" t="str">
        <f>IFERROR(SUMIFS(#REF!,#REF!,$I41,#REF!,$R$3)/SUMIFS(#REF!,#REF!,$I41,#REF!,$R$3),"-")</f>
        <v>-</v>
      </c>
      <c r="N41" s="170" t="str">
        <f>IFERROR(SUMIFS(#REF!,#REF!,$I41,#REF!,"&lt;="&amp;$R$2,#REF!,"&gt;="&amp;$S$2)/SUMIFS(#REF!,#REF!,$I41,#REF!,"&lt;="&amp;$R$2,#REF!,"&gt;="&amp;$S$2),"-")</f>
        <v>-</v>
      </c>
      <c r="O41" s="142"/>
      <c r="P41" s="140"/>
    </row>
    <row r="42" spans="1:16">
      <c r="A42" s="138"/>
      <c r="B42" s="142"/>
      <c r="C42" s="165" t="s">
        <v>25</v>
      </c>
      <c r="D42" s="166" t="s">
        <v>26</v>
      </c>
      <c r="E42" s="166" t="s">
        <v>27</v>
      </c>
      <c r="F42" s="171" t="s">
        <v>96</v>
      </c>
      <c r="G42" s="171" t="s">
        <v>96</v>
      </c>
      <c r="H42" s="171" t="s">
        <v>96</v>
      </c>
      <c r="I42" s="171" t="s">
        <v>96</v>
      </c>
      <c r="J42" s="168">
        <v>0.9</v>
      </c>
      <c r="K42" s="169" t="str">
        <f>IFERROR(SUMIFS(#REF!,#REF!,$I42,#REF!,$R$2)/SUMIFS(#REF!,#REF!,$I42,#REF!,$R$2),"-")</f>
        <v>-</v>
      </c>
      <c r="L42" s="169" t="str">
        <f>IFERROR(SUMIFS(#REF!,#REF!,$I42,#REF!,$R$7)/SUMIFS(#REF!,#REF!,$I42,#REF!,$R$7),"-")</f>
        <v>-</v>
      </c>
      <c r="M42" s="170" t="str">
        <f>IFERROR(SUMIFS(#REF!,#REF!,$I42,#REF!,$R$3)/SUMIFS(#REF!,#REF!,$I42,#REF!,$R$3),"-")</f>
        <v>-</v>
      </c>
      <c r="N42" s="170" t="str">
        <f>IFERROR(SUMIFS(#REF!,#REF!,$I42,#REF!,"&lt;="&amp;$R$2,#REF!,"&gt;="&amp;$S$2)/SUMIFS(#REF!,#REF!,$I42,#REF!,"&lt;="&amp;$R$2,#REF!,"&gt;="&amp;$S$2),"-")</f>
        <v>-</v>
      </c>
      <c r="O42" s="142"/>
      <c r="P42" s="140"/>
    </row>
    <row r="43" spans="1:16">
      <c r="A43" s="138"/>
      <c r="B43" s="142"/>
      <c r="C43" s="165" t="s">
        <v>25</v>
      </c>
      <c r="D43" s="166" t="s">
        <v>26</v>
      </c>
      <c r="E43" s="166" t="s">
        <v>27</v>
      </c>
      <c r="F43" s="171" t="s">
        <v>98</v>
      </c>
      <c r="G43" s="171" t="s">
        <v>98</v>
      </c>
      <c r="H43" s="171" t="s">
        <v>98</v>
      </c>
      <c r="I43" s="171" t="s">
        <v>98</v>
      </c>
      <c r="J43" s="168">
        <v>0.9</v>
      </c>
      <c r="K43" s="169" t="str">
        <f>IFERROR(SUMIFS(#REF!,#REF!,$I43,#REF!,$R$2)/SUMIFS(#REF!,#REF!,$I43,#REF!,$R$2),"-")</f>
        <v>-</v>
      </c>
      <c r="L43" s="169" t="str">
        <f>IFERROR(SUMIFS(#REF!,#REF!,$I43,#REF!,$R$7)/SUMIFS(#REF!,#REF!,$I43,#REF!,$R$7),"-")</f>
        <v>-</v>
      </c>
      <c r="M43" s="170" t="str">
        <f>IFERROR(SUMIFS(#REF!,#REF!,$I43,#REF!,$R$3)/SUMIFS(#REF!,#REF!,$I43,#REF!,$R$3),"-")</f>
        <v>-</v>
      </c>
      <c r="N43" s="170" t="str">
        <f>IFERROR(SUMIFS(#REF!,#REF!,$I43,#REF!,"&lt;="&amp;$R$2,#REF!,"&gt;="&amp;$S$2)/SUMIFS(#REF!,#REF!,$I43,#REF!,"&lt;="&amp;$R$2,#REF!,"&gt;="&amp;$S$2),"-")</f>
        <v>-</v>
      </c>
      <c r="O43" s="142"/>
      <c r="P43" s="140"/>
    </row>
    <row r="44" spans="1:16">
      <c r="A44" s="138"/>
      <c r="B44" s="142"/>
      <c r="C44" s="165" t="s">
        <v>25</v>
      </c>
      <c r="D44" s="166" t="s">
        <v>26</v>
      </c>
      <c r="E44" s="166" t="s">
        <v>27</v>
      </c>
      <c r="F44" s="171" t="s">
        <v>100</v>
      </c>
      <c r="G44" s="171" t="s">
        <v>100</v>
      </c>
      <c r="H44" s="171" t="s">
        <v>100</v>
      </c>
      <c r="I44" s="171" t="s">
        <v>100</v>
      </c>
      <c r="J44" s="168">
        <v>0.9</v>
      </c>
      <c r="K44" s="169" t="str">
        <f>IFERROR(SUMIFS(#REF!,#REF!,$I44,#REF!,$R$2)/SUMIFS(#REF!,#REF!,$I44,#REF!,$R$2),"-")</f>
        <v>-</v>
      </c>
      <c r="L44" s="169" t="str">
        <f>IFERROR(SUMIFS(#REF!,#REF!,$I44,#REF!,$R$7)/SUMIFS(#REF!,#REF!,$I44,#REF!,$R$7),"-")</f>
        <v>-</v>
      </c>
      <c r="M44" s="170" t="str">
        <f>IFERROR(SUMIFS(#REF!,#REF!,$I44,#REF!,$R$3)/SUMIFS(#REF!,#REF!,$I44,#REF!,$R$3),"-")</f>
        <v>-</v>
      </c>
      <c r="N44" s="170" t="str">
        <f>IFERROR(SUMIFS(#REF!,#REF!,$I44,#REF!,"&lt;="&amp;$R$2,#REF!,"&gt;="&amp;$S$2)/SUMIFS(#REF!,#REF!,$I44,#REF!,"&lt;="&amp;$R$2,#REF!,"&gt;="&amp;$S$2),"-")</f>
        <v>-</v>
      </c>
      <c r="O44" s="142"/>
      <c r="P44" s="140"/>
    </row>
    <row r="45" spans="1:16">
      <c r="A45" s="138"/>
      <c r="B45" s="142"/>
      <c r="C45" s="165" t="s">
        <v>25</v>
      </c>
      <c r="D45" s="166" t="s">
        <v>26</v>
      </c>
      <c r="E45" s="166" t="s">
        <v>27</v>
      </c>
      <c r="F45" s="171" t="s">
        <v>102</v>
      </c>
      <c r="G45" s="171" t="s">
        <v>102</v>
      </c>
      <c r="H45" s="171" t="s">
        <v>102</v>
      </c>
      <c r="I45" s="171" t="s">
        <v>102</v>
      </c>
      <c r="J45" s="168">
        <v>0.9</v>
      </c>
      <c r="K45" s="169" t="str">
        <f>IFERROR(SUMIFS(#REF!,#REF!,$I45,#REF!,$R$2)/SUMIFS(#REF!,#REF!,$I45,#REF!,$R$2),"-")</f>
        <v>-</v>
      </c>
      <c r="L45" s="169" t="str">
        <f>IFERROR(SUMIFS(#REF!,#REF!,$I45,#REF!,$R$7)/SUMIFS(#REF!,#REF!,$I45,#REF!,$R$7),"-")</f>
        <v>-</v>
      </c>
      <c r="M45" s="170" t="str">
        <f>IFERROR(SUMIFS(#REF!,#REF!,$I45,#REF!,$R$3)/SUMIFS(#REF!,#REF!,$I45,#REF!,$R$3),"-")</f>
        <v>-</v>
      </c>
      <c r="N45" s="170" t="str">
        <f>IFERROR(SUMIFS(#REF!,#REF!,$I45,#REF!,"&lt;="&amp;$R$2,#REF!,"&gt;="&amp;$S$2)/SUMIFS(#REF!,#REF!,$I45,#REF!,"&lt;="&amp;$R$2,#REF!,"&gt;="&amp;$S$2),"-")</f>
        <v>-</v>
      </c>
      <c r="O45" s="142"/>
      <c r="P45" s="140"/>
    </row>
    <row r="46" spans="1:16">
      <c r="A46" s="138"/>
      <c r="B46" s="142"/>
      <c r="C46" s="165" t="s">
        <v>25</v>
      </c>
      <c r="D46" s="166" t="s">
        <v>26</v>
      </c>
      <c r="E46" s="166" t="s">
        <v>27</v>
      </c>
      <c r="F46" s="171" t="s">
        <v>104</v>
      </c>
      <c r="G46" s="171" t="s">
        <v>104</v>
      </c>
      <c r="H46" s="171" t="s">
        <v>104</v>
      </c>
      <c r="I46" s="171" t="s">
        <v>104</v>
      </c>
      <c r="J46" s="168">
        <v>0.9</v>
      </c>
      <c r="K46" s="169" t="str">
        <f>IFERROR(SUMIFS(#REF!,#REF!,$I46,#REF!,$R$2)/SUMIFS(#REF!,#REF!,$I46,#REF!,$R$2),"-")</f>
        <v>-</v>
      </c>
      <c r="L46" s="169" t="str">
        <f>IFERROR(SUMIFS(#REF!,#REF!,$I46,#REF!,$R$7)/SUMIFS(#REF!,#REF!,$I46,#REF!,$R$7),"-")</f>
        <v>-</v>
      </c>
      <c r="M46" s="170" t="str">
        <f>IFERROR(SUMIFS(#REF!,#REF!,$I46,#REF!,$R$3)/SUMIFS(#REF!,#REF!,$I46,#REF!,$R$3),"-")</f>
        <v>-</v>
      </c>
      <c r="N46" s="170" t="str">
        <f>IFERROR(SUMIFS(#REF!,#REF!,$I46,#REF!,"&lt;="&amp;$R$2,#REF!,"&gt;="&amp;$S$2)/SUMIFS(#REF!,#REF!,$I46,#REF!,"&lt;="&amp;$R$2,#REF!,"&gt;="&amp;$S$2),"-")</f>
        <v>-</v>
      </c>
      <c r="O46" s="142"/>
      <c r="P46" s="140"/>
    </row>
    <row r="47" spans="1:16">
      <c r="A47" s="138"/>
      <c r="B47" s="142"/>
      <c r="C47" s="165" t="s">
        <v>25</v>
      </c>
      <c r="D47" s="166" t="s">
        <v>26</v>
      </c>
      <c r="E47" s="166" t="s">
        <v>27</v>
      </c>
      <c r="F47" s="171" t="s">
        <v>106</v>
      </c>
      <c r="G47" s="171" t="s">
        <v>106</v>
      </c>
      <c r="H47" s="171" t="s">
        <v>106</v>
      </c>
      <c r="I47" s="171" t="s">
        <v>106</v>
      </c>
      <c r="J47" s="168">
        <v>0.9</v>
      </c>
      <c r="K47" s="169" t="str">
        <f>IFERROR(SUMIFS(#REF!,#REF!,$I47,#REF!,$R$2)/SUMIFS(#REF!,#REF!,$I47,#REF!,$R$2),"-")</f>
        <v>-</v>
      </c>
      <c r="L47" s="169" t="str">
        <f>IFERROR(SUMIFS(#REF!,#REF!,$I47,#REF!,$R$7)/SUMIFS(#REF!,#REF!,$I47,#REF!,$R$7),"-")</f>
        <v>-</v>
      </c>
      <c r="M47" s="170" t="str">
        <f>IFERROR(SUMIFS(#REF!,#REF!,$I47,#REF!,$R$3)/SUMIFS(#REF!,#REF!,$I47,#REF!,$R$3),"-")</f>
        <v>-</v>
      </c>
      <c r="N47" s="170" t="str">
        <f>IFERROR(SUMIFS(#REF!,#REF!,$I47,#REF!,"&lt;="&amp;$R$2,#REF!,"&gt;="&amp;$S$2)/SUMIFS(#REF!,#REF!,$I47,#REF!,"&lt;="&amp;$R$2,#REF!,"&gt;="&amp;$S$2),"-")</f>
        <v>-</v>
      </c>
      <c r="O47" s="142"/>
      <c r="P47" s="140"/>
    </row>
    <row r="48" spans="1:16">
      <c r="A48" s="138"/>
      <c r="B48" s="142"/>
      <c r="C48" s="165" t="s">
        <v>25</v>
      </c>
      <c r="D48" s="166" t="s">
        <v>26</v>
      </c>
      <c r="E48" s="166" t="s">
        <v>27</v>
      </c>
      <c r="F48" s="171" t="s">
        <v>108</v>
      </c>
      <c r="G48" s="171" t="s">
        <v>108</v>
      </c>
      <c r="H48" s="171" t="s">
        <v>108</v>
      </c>
      <c r="I48" s="171" t="s">
        <v>108</v>
      </c>
      <c r="J48" s="168">
        <v>0.9</v>
      </c>
      <c r="K48" s="169" t="str">
        <f>IFERROR(SUMIFS(#REF!,#REF!,$I48,#REF!,$R$2)/SUMIFS(#REF!,#REF!,$I48,#REF!,$R$2),"-")</f>
        <v>-</v>
      </c>
      <c r="L48" s="169" t="str">
        <f>IFERROR(SUMIFS(#REF!,#REF!,$I48,#REF!,$R$7)/SUMIFS(#REF!,#REF!,$I48,#REF!,$R$7),"-")</f>
        <v>-</v>
      </c>
      <c r="M48" s="170" t="str">
        <f>IFERROR(SUMIFS(#REF!,#REF!,$I48,#REF!,$R$3)/SUMIFS(#REF!,#REF!,$I48,#REF!,$R$3),"-")</f>
        <v>-</v>
      </c>
      <c r="N48" s="170" t="str">
        <f>IFERROR(SUMIFS(#REF!,#REF!,$I48,#REF!,"&lt;="&amp;$R$2,#REF!,"&gt;="&amp;$S$2)/SUMIFS(#REF!,#REF!,$I48,#REF!,"&lt;="&amp;$R$2,#REF!,"&gt;="&amp;$S$2),"-")</f>
        <v>-</v>
      </c>
      <c r="O48" s="142"/>
      <c r="P48" s="140"/>
    </row>
    <row r="49" spans="1:16">
      <c r="A49" s="138"/>
      <c r="B49" s="142"/>
      <c r="C49" s="165" t="s">
        <v>25</v>
      </c>
      <c r="D49" s="166" t="s">
        <v>26</v>
      </c>
      <c r="E49" s="166" t="s">
        <v>27</v>
      </c>
      <c r="F49" s="171" t="s">
        <v>110</v>
      </c>
      <c r="G49" s="171" t="s">
        <v>110</v>
      </c>
      <c r="H49" s="171" t="s">
        <v>110</v>
      </c>
      <c r="I49" s="171" t="s">
        <v>110</v>
      </c>
      <c r="J49" s="168">
        <v>0.9</v>
      </c>
      <c r="K49" s="169" t="str">
        <f>IFERROR(SUMIFS(#REF!,#REF!,$I49,#REF!,$R$2)/SUMIFS(#REF!,#REF!,$I49,#REF!,$R$2),"-")</f>
        <v>-</v>
      </c>
      <c r="L49" s="169" t="str">
        <f>IFERROR(SUMIFS(#REF!,#REF!,$I49,#REF!,$R$7)/SUMIFS(#REF!,#REF!,$I49,#REF!,$R$7),"-")</f>
        <v>-</v>
      </c>
      <c r="M49" s="170" t="str">
        <f>IFERROR(SUMIFS(#REF!,#REF!,$I49,#REF!,$R$3)/SUMIFS(#REF!,#REF!,$I49,#REF!,$R$3),"-")</f>
        <v>-</v>
      </c>
      <c r="N49" s="170" t="str">
        <f>IFERROR(SUMIFS(#REF!,#REF!,$I49,#REF!,"&lt;="&amp;$R$2,#REF!,"&gt;="&amp;$S$2)/SUMIFS(#REF!,#REF!,$I49,#REF!,"&lt;="&amp;$R$2,#REF!,"&gt;="&amp;$S$2),"-")</f>
        <v>-</v>
      </c>
      <c r="O49" s="142"/>
      <c r="P49" s="140"/>
    </row>
    <row r="50" spans="1:16">
      <c r="A50" s="138"/>
      <c r="B50" s="142"/>
      <c r="C50" s="165" t="s">
        <v>25</v>
      </c>
      <c r="D50" s="166" t="s">
        <v>26</v>
      </c>
      <c r="E50" s="166" t="s">
        <v>27</v>
      </c>
      <c r="F50" s="171" t="s">
        <v>112</v>
      </c>
      <c r="G50" s="171" t="s">
        <v>112</v>
      </c>
      <c r="H50" s="171" t="s">
        <v>112</v>
      </c>
      <c r="I50" s="171" t="s">
        <v>112</v>
      </c>
      <c r="J50" s="168">
        <v>0.9</v>
      </c>
      <c r="K50" s="169" t="str">
        <f>IFERROR(SUMIFS(#REF!,#REF!,$I50,#REF!,$R$2)/SUMIFS(#REF!,#REF!,$I50,#REF!,$R$2),"-")</f>
        <v>-</v>
      </c>
      <c r="L50" s="169" t="str">
        <f>IFERROR(SUMIFS(#REF!,#REF!,$I50,#REF!,$R$7)/SUMIFS(#REF!,#REF!,$I50,#REF!,$R$7),"-")</f>
        <v>-</v>
      </c>
      <c r="M50" s="170" t="str">
        <f>IFERROR(SUMIFS(#REF!,#REF!,$I50,#REF!,$R$3)/SUMIFS(#REF!,#REF!,$I50,#REF!,$R$3),"-")</f>
        <v>-</v>
      </c>
      <c r="N50" s="170" t="str">
        <f>IFERROR(SUMIFS(#REF!,#REF!,$I50,#REF!,"&lt;="&amp;$R$2,#REF!,"&gt;="&amp;$S$2)/SUMIFS(#REF!,#REF!,$I50,#REF!,"&lt;="&amp;$R$2,#REF!,"&gt;="&amp;$S$2),"-")</f>
        <v>-</v>
      </c>
      <c r="O50" s="142"/>
      <c r="P50" s="140"/>
    </row>
    <row r="51" spans="1:16">
      <c r="A51" s="138"/>
      <c r="B51" s="142"/>
      <c r="C51" s="165" t="s">
        <v>25</v>
      </c>
      <c r="D51" s="166" t="s">
        <v>26</v>
      </c>
      <c r="E51" s="166" t="s">
        <v>27</v>
      </c>
      <c r="F51" s="171" t="s">
        <v>114</v>
      </c>
      <c r="G51" s="171" t="s">
        <v>114</v>
      </c>
      <c r="H51" s="171" t="s">
        <v>114</v>
      </c>
      <c r="I51" s="171" t="s">
        <v>114</v>
      </c>
      <c r="J51" s="168">
        <v>0.9</v>
      </c>
      <c r="K51" s="169" t="str">
        <f>IFERROR(SUMIFS(#REF!,#REF!,$I51,#REF!,$R$2)/SUMIFS(#REF!,#REF!,$I51,#REF!,$R$2),"-")</f>
        <v>-</v>
      </c>
      <c r="L51" s="169" t="str">
        <f>IFERROR(SUMIFS(#REF!,#REF!,$I51,#REF!,$R$7)/SUMIFS(#REF!,#REF!,$I51,#REF!,$R$7),"-")</f>
        <v>-</v>
      </c>
      <c r="M51" s="170" t="str">
        <f>IFERROR(SUMIFS(#REF!,#REF!,$I51,#REF!,$R$3)/SUMIFS(#REF!,#REF!,$I51,#REF!,$R$3),"-")</f>
        <v>-</v>
      </c>
      <c r="N51" s="170" t="str">
        <f>IFERROR(SUMIFS(#REF!,#REF!,$I51,#REF!,"&lt;="&amp;$R$2,#REF!,"&gt;="&amp;$S$2)/SUMIFS(#REF!,#REF!,$I51,#REF!,"&lt;="&amp;$R$2,#REF!,"&gt;="&amp;$S$2),"-")</f>
        <v>-</v>
      </c>
      <c r="O51" s="142"/>
      <c r="P51" s="140"/>
    </row>
    <row r="52" spans="1:16">
      <c r="A52" s="138"/>
      <c r="B52" s="142"/>
      <c r="C52" s="165" t="s">
        <v>25</v>
      </c>
      <c r="D52" s="166" t="s">
        <v>26</v>
      </c>
      <c r="E52" s="166" t="s">
        <v>27</v>
      </c>
      <c r="F52" s="171" t="s">
        <v>116</v>
      </c>
      <c r="G52" s="171" t="s">
        <v>116</v>
      </c>
      <c r="H52" s="171" t="s">
        <v>116</v>
      </c>
      <c r="I52" s="171" t="s">
        <v>116</v>
      </c>
      <c r="J52" s="168">
        <v>0.9</v>
      </c>
      <c r="K52" s="169" t="str">
        <f>IFERROR(SUMIFS(#REF!,#REF!,$I52,#REF!,$R$2)/SUMIFS(#REF!,#REF!,$I52,#REF!,$R$2),"-")</f>
        <v>-</v>
      </c>
      <c r="L52" s="169" t="str">
        <f>IFERROR(SUMIFS(#REF!,#REF!,$I52,#REF!,$R$7)/SUMIFS(#REF!,#REF!,$I52,#REF!,$R$7),"-")</f>
        <v>-</v>
      </c>
      <c r="M52" s="170" t="str">
        <f>IFERROR(SUMIFS(#REF!,#REF!,$I52,#REF!,$R$3)/SUMIFS(#REF!,#REF!,$I52,#REF!,$R$3),"-")</f>
        <v>-</v>
      </c>
      <c r="N52" s="170" t="str">
        <f>IFERROR(SUMIFS(#REF!,#REF!,$I52,#REF!,"&lt;="&amp;$R$2,#REF!,"&gt;="&amp;$S$2)/SUMIFS(#REF!,#REF!,$I52,#REF!,"&lt;="&amp;$R$2,#REF!,"&gt;="&amp;$S$2),"-")</f>
        <v>-</v>
      </c>
      <c r="O52" s="142"/>
      <c r="P52" s="140"/>
    </row>
    <row r="53" spans="1:16">
      <c r="A53" s="138"/>
      <c r="B53" s="142"/>
      <c r="C53" s="165" t="s">
        <v>25</v>
      </c>
      <c r="D53" s="166" t="s">
        <v>26</v>
      </c>
      <c r="E53" s="166" t="s">
        <v>27</v>
      </c>
      <c r="F53" s="171" t="s">
        <v>118</v>
      </c>
      <c r="G53" s="171" t="s">
        <v>118</v>
      </c>
      <c r="H53" s="171" t="s">
        <v>118</v>
      </c>
      <c r="I53" s="171" t="s">
        <v>118</v>
      </c>
      <c r="J53" s="168">
        <v>0.9</v>
      </c>
      <c r="K53" s="169" t="str">
        <f>IFERROR(SUMIFS(#REF!,#REF!,$I53,#REF!,$R$2)/SUMIFS(#REF!,#REF!,$I53,#REF!,$R$2),"-")</f>
        <v>-</v>
      </c>
      <c r="L53" s="169" t="str">
        <f>IFERROR(SUMIFS(#REF!,#REF!,$I53,#REF!,$R$7)/SUMIFS(#REF!,#REF!,$I53,#REF!,$R$7),"-")</f>
        <v>-</v>
      </c>
      <c r="M53" s="170" t="str">
        <f>IFERROR(SUMIFS(#REF!,#REF!,$I53,#REF!,$R$3)/SUMIFS(#REF!,#REF!,$I53,#REF!,$R$3),"-")</f>
        <v>-</v>
      </c>
      <c r="N53" s="170" t="str">
        <f>IFERROR(SUMIFS(#REF!,#REF!,$I53,#REF!,"&lt;="&amp;$R$2,#REF!,"&gt;="&amp;$S$2)/SUMIFS(#REF!,#REF!,$I53,#REF!,"&lt;="&amp;$R$2,#REF!,"&gt;="&amp;$S$2),"-")</f>
        <v>-</v>
      </c>
      <c r="O53" s="142"/>
      <c r="P53" s="140"/>
    </row>
    <row r="54" spans="1:16">
      <c r="A54" s="138"/>
      <c r="B54" s="142"/>
      <c r="C54" s="165" t="s">
        <v>25</v>
      </c>
      <c r="D54" s="166" t="s">
        <v>26</v>
      </c>
      <c r="E54" s="166" t="s">
        <v>27</v>
      </c>
      <c r="F54" s="171" t="s">
        <v>120</v>
      </c>
      <c r="G54" s="171" t="s">
        <v>120</v>
      </c>
      <c r="H54" s="171" t="s">
        <v>120</v>
      </c>
      <c r="I54" s="171" t="s">
        <v>120</v>
      </c>
      <c r="J54" s="168">
        <v>0.9</v>
      </c>
      <c r="K54" s="169" t="str">
        <f>IFERROR(SUMIFS(#REF!,#REF!,$I54,#REF!,$R$2)/SUMIFS(#REF!,#REF!,$I54,#REF!,$R$2),"-")</f>
        <v>-</v>
      </c>
      <c r="L54" s="169" t="str">
        <f>IFERROR(SUMIFS(#REF!,#REF!,$I54,#REF!,$R$7)/SUMIFS(#REF!,#REF!,$I54,#REF!,$R$7),"-")</f>
        <v>-</v>
      </c>
      <c r="M54" s="170" t="str">
        <f>IFERROR(SUMIFS(#REF!,#REF!,$I54,#REF!,$R$3)/SUMIFS(#REF!,#REF!,$I54,#REF!,$R$3),"-")</f>
        <v>-</v>
      </c>
      <c r="N54" s="170" t="str">
        <f>IFERROR(SUMIFS(#REF!,#REF!,$I54,#REF!,"&lt;="&amp;$R$2,#REF!,"&gt;="&amp;$S$2)/SUMIFS(#REF!,#REF!,$I54,#REF!,"&lt;="&amp;$R$2,#REF!,"&gt;="&amp;$S$2),"-")</f>
        <v>-</v>
      </c>
      <c r="O54" s="142"/>
      <c r="P54" s="140"/>
    </row>
    <row r="55" spans="1:16">
      <c r="A55" s="138"/>
      <c r="B55" s="142"/>
      <c r="C55" s="165" t="s">
        <v>25</v>
      </c>
      <c r="D55" s="166" t="s">
        <v>26</v>
      </c>
      <c r="E55" s="166" t="s">
        <v>27</v>
      </c>
      <c r="F55" s="171" t="s">
        <v>122</v>
      </c>
      <c r="G55" s="171" t="s">
        <v>122</v>
      </c>
      <c r="H55" s="171" t="s">
        <v>122</v>
      </c>
      <c r="I55" s="171" t="s">
        <v>122</v>
      </c>
      <c r="J55" s="168">
        <v>0.9</v>
      </c>
      <c r="K55" s="169" t="str">
        <f>IFERROR(SUMIFS(#REF!,#REF!,$I55,#REF!,$R$2)/SUMIFS(#REF!,#REF!,$I55,#REF!,$R$2),"-")</f>
        <v>-</v>
      </c>
      <c r="L55" s="169" t="str">
        <f>IFERROR(SUMIFS(#REF!,#REF!,$I55,#REF!,$R$7)/SUMIFS(#REF!,#REF!,$I55,#REF!,$R$7),"-")</f>
        <v>-</v>
      </c>
      <c r="M55" s="170" t="str">
        <f>IFERROR(SUMIFS(#REF!,#REF!,$I55,#REF!,$R$3)/SUMIFS(#REF!,#REF!,$I55,#REF!,$R$3),"-")</f>
        <v>-</v>
      </c>
      <c r="N55" s="170" t="str">
        <f>IFERROR(SUMIFS(#REF!,#REF!,$I55,#REF!,"&lt;="&amp;$R$2,#REF!,"&gt;="&amp;$S$2)/SUMIFS(#REF!,#REF!,$I55,#REF!,"&lt;="&amp;$R$2,#REF!,"&gt;="&amp;$S$2),"-")</f>
        <v>-</v>
      </c>
      <c r="O55" s="142"/>
      <c r="P55" s="140"/>
    </row>
    <row r="56" spans="1:16">
      <c r="A56" s="138"/>
      <c r="B56" s="142"/>
      <c r="C56" s="165" t="s">
        <v>25</v>
      </c>
      <c r="D56" s="166" t="s">
        <v>26</v>
      </c>
      <c r="E56" s="166" t="s">
        <v>27</v>
      </c>
      <c r="F56" s="171" t="s">
        <v>124</v>
      </c>
      <c r="G56" s="171" t="s">
        <v>124</v>
      </c>
      <c r="H56" s="171" t="s">
        <v>124</v>
      </c>
      <c r="I56" s="171" t="s">
        <v>124</v>
      </c>
      <c r="J56" s="168">
        <v>0.9</v>
      </c>
      <c r="K56" s="169" t="str">
        <f>IFERROR(SUMIFS(#REF!,#REF!,$I56,#REF!,$R$2)/SUMIFS(#REF!,#REF!,$I56,#REF!,$R$2),"-")</f>
        <v>-</v>
      </c>
      <c r="L56" s="169" t="str">
        <f>IFERROR(SUMIFS(#REF!,#REF!,$I56,#REF!,$R$7)/SUMIFS(#REF!,#REF!,$I56,#REF!,$R$7),"-")</f>
        <v>-</v>
      </c>
      <c r="M56" s="170" t="str">
        <f>IFERROR(SUMIFS(#REF!,#REF!,$I56,#REF!,$R$3)/SUMIFS(#REF!,#REF!,$I56,#REF!,$R$3),"-")</f>
        <v>-</v>
      </c>
      <c r="N56" s="170" t="str">
        <f>IFERROR(SUMIFS(#REF!,#REF!,$I56,#REF!,"&lt;="&amp;$R$2,#REF!,"&gt;="&amp;$S$2)/SUMIFS(#REF!,#REF!,$I56,#REF!,"&lt;="&amp;$R$2,#REF!,"&gt;="&amp;$S$2),"-")</f>
        <v>-</v>
      </c>
      <c r="O56" s="142"/>
      <c r="P56" s="140"/>
    </row>
    <row r="57" spans="1:16">
      <c r="A57" s="138"/>
      <c r="B57" s="142"/>
      <c r="C57" s="165" t="s">
        <v>25</v>
      </c>
      <c r="D57" s="166" t="s">
        <v>26</v>
      </c>
      <c r="E57" s="166" t="s">
        <v>27</v>
      </c>
      <c r="F57" s="171" t="s">
        <v>126</v>
      </c>
      <c r="G57" s="171" t="s">
        <v>126</v>
      </c>
      <c r="H57" s="171" t="s">
        <v>126</v>
      </c>
      <c r="I57" s="171" t="s">
        <v>126</v>
      </c>
      <c r="J57" s="168">
        <v>0.9</v>
      </c>
      <c r="K57" s="169" t="str">
        <f>IFERROR(SUMIFS(#REF!,#REF!,$I57,#REF!,$R$2)/SUMIFS(#REF!,#REF!,$I57,#REF!,$R$2),"-")</f>
        <v>-</v>
      </c>
      <c r="L57" s="169" t="str">
        <f>IFERROR(SUMIFS(#REF!,#REF!,$I57,#REF!,$R$7)/SUMIFS(#REF!,#REF!,$I57,#REF!,$R$7),"-")</f>
        <v>-</v>
      </c>
      <c r="M57" s="170" t="str">
        <f>IFERROR(SUMIFS(#REF!,#REF!,$I57,#REF!,$R$3)/SUMIFS(#REF!,#REF!,$I57,#REF!,$R$3),"-")</f>
        <v>-</v>
      </c>
      <c r="N57" s="170" t="str">
        <f>IFERROR(SUMIFS(#REF!,#REF!,$I57,#REF!,"&lt;="&amp;$R$2,#REF!,"&gt;="&amp;$S$2)/SUMIFS(#REF!,#REF!,$I57,#REF!,"&lt;="&amp;$R$2,#REF!,"&gt;="&amp;$S$2),"-")</f>
        <v>-</v>
      </c>
      <c r="O57" s="142"/>
      <c r="P57" s="140"/>
    </row>
    <row r="58" spans="1:16">
      <c r="A58" s="138"/>
      <c r="B58" s="142"/>
      <c r="C58" s="165" t="s">
        <v>25</v>
      </c>
      <c r="D58" s="166" t="s">
        <v>26</v>
      </c>
      <c r="E58" s="166" t="s">
        <v>27</v>
      </c>
      <c r="F58" s="171" t="s">
        <v>128</v>
      </c>
      <c r="G58" s="171" t="s">
        <v>128</v>
      </c>
      <c r="H58" s="171" t="s">
        <v>128</v>
      </c>
      <c r="I58" s="171" t="s">
        <v>128</v>
      </c>
      <c r="J58" s="168">
        <v>0.9</v>
      </c>
      <c r="K58" s="169" t="str">
        <f>IFERROR(SUMIFS(#REF!,#REF!,$I58,#REF!,$R$2)/SUMIFS(#REF!,#REF!,$I58,#REF!,$R$2),"-")</f>
        <v>-</v>
      </c>
      <c r="L58" s="169" t="str">
        <f>IFERROR(SUMIFS(#REF!,#REF!,$I58,#REF!,$R$7)/SUMIFS(#REF!,#REF!,$I58,#REF!,$R$7),"-")</f>
        <v>-</v>
      </c>
      <c r="M58" s="170" t="str">
        <f>IFERROR(SUMIFS(#REF!,#REF!,$I58,#REF!,$R$3)/SUMIFS(#REF!,#REF!,$I58,#REF!,$R$3),"-")</f>
        <v>-</v>
      </c>
      <c r="N58" s="170" t="str">
        <f>IFERROR(SUMIFS(#REF!,#REF!,$I58,#REF!,"&lt;="&amp;$R$2,#REF!,"&gt;="&amp;$S$2)/SUMIFS(#REF!,#REF!,$I58,#REF!,"&lt;="&amp;$R$2,#REF!,"&gt;="&amp;$S$2),"-")</f>
        <v>-</v>
      </c>
      <c r="O58" s="142"/>
      <c r="P58" s="140"/>
    </row>
    <row r="59" spans="1:16">
      <c r="A59" s="138"/>
      <c r="B59" s="142"/>
      <c r="C59" s="165" t="s">
        <v>25</v>
      </c>
      <c r="D59" s="166" t="s">
        <v>26</v>
      </c>
      <c r="E59" s="166" t="s">
        <v>27</v>
      </c>
      <c r="F59" s="171" t="s">
        <v>130</v>
      </c>
      <c r="G59" s="171" t="s">
        <v>130</v>
      </c>
      <c r="H59" s="171" t="s">
        <v>130</v>
      </c>
      <c r="I59" s="171" t="s">
        <v>130</v>
      </c>
      <c r="J59" s="168">
        <v>0.9</v>
      </c>
      <c r="K59" s="169" t="str">
        <f>IFERROR(SUMIFS(#REF!,#REF!,$I59,#REF!,$R$2)/SUMIFS(#REF!,#REF!,$I59,#REF!,$R$2),"-")</f>
        <v>-</v>
      </c>
      <c r="L59" s="169" t="str">
        <f>IFERROR(SUMIFS(#REF!,#REF!,$I59,#REF!,$R$7)/SUMIFS(#REF!,#REF!,$I59,#REF!,$R$7),"-")</f>
        <v>-</v>
      </c>
      <c r="M59" s="170" t="str">
        <f>IFERROR(SUMIFS(#REF!,#REF!,$I59,#REF!,$R$3)/SUMIFS(#REF!,#REF!,$I59,#REF!,$R$3),"-")</f>
        <v>-</v>
      </c>
      <c r="N59" s="170" t="str">
        <f>IFERROR(SUMIFS(#REF!,#REF!,$I59,#REF!,"&lt;="&amp;$R$2,#REF!,"&gt;="&amp;$S$2)/SUMIFS(#REF!,#REF!,$I59,#REF!,"&lt;="&amp;$R$2,#REF!,"&gt;="&amp;$S$2),"-")</f>
        <v>-</v>
      </c>
      <c r="O59" s="142"/>
      <c r="P59" s="140"/>
    </row>
    <row r="60" spans="1:16">
      <c r="A60" s="138"/>
      <c r="B60" s="142"/>
      <c r="C60" s="165" t="s">
        <v>25</v>
      </c>
      <c r="D60" s="166" t="s">
        <v>26</v>
      </c>
      <c r="E60" s="166" t="s">
        <v>27</v>
      </c>
      <c r="F60" s="171" t="s">
        <v>132</v>
      </c>
      <c r="G60" s="171" t="s">
        <v>132</v>
      </c>
      <c r="H60" s="171" t="s">
        <v>132</v>
      </c>
      <c r="I60" s="171" t="s">
        <v>132</v>
      </c>
      <c r="J60" s="168">
        <v>0.9</v>
      </c>
      <c r="K60" s="169" t="str">
        <f>IFERROR(SUMIFS(#REF!,#REF!,$I60,#REF!,$R$2)/SUMIFS(#REF!,#REF!,$I60,#REF!,$R$2),"-")</f>
        <v>-</v>
      </c>
      <c r="L60" s="169" t="str">
        <f>IFERROR(SUMIFS(#REF!,#REF!,$I60,#REF!,$R$7)/SUMIFS(#REF!,#REF!,$I60,#REF!,$R$7),"-")</f>
        <v>-</v>
      </c>
      <c r="M60" s="170" t="str">
        <f>IFERROR(SUMIFS(#REF!,#REF!,$I60,#REF!,$R$3)/SUMIFS(#REF!,#REF!,$I60,#REF!,$R$3),"-")</f>
        <v>-</v>
      </c>
      <c r="N60" s="170" t="str">
        <f>IFERROR(SUMIFS(#REF!,#REF!,$I60,#REF!,"&lt;="&amp;$R$2,#REF!,"&gt;="&amp;$S$2)/SUMIFS(#REF!,#REF!,$I60,#REF!,"&lt;="&amp;$R$2,#REF!,"&gt;="&amp;$S$2),"-")</f>
        <v>-</v>
      </c>
      <c r="O60" s="142"/>
      <c r="P60" s="140"/>
    </row>
    <row r="61" spans="1:16">
      <c r="A61" s="138"/>
      <c r="B61" s="142"/>
      <c r="C61" s="165" t="s">
        <v>25</v>
      </c>
      <c r="D61" s="166" t="s">
        <v>26</v>
      </c>
      <c r="E61" s="166" t="s">
        <v>27</v>
      </c>
      <c r="F61" s="171" t="s">
        <v>134</v>
      </c>
      <c r="G61" s="171" t="s">
        <v>134</v>
      </c>
      <c r="H61" s="171" t="s">
        <v>134</v>
      </c>
      <c r="I61" s="171" t="s">
        <v>134</v>
      </c>
      <c r="J61" s="168">
        <v>0.9</v>
      </c>
      <c r="K61" s="169" t="str">
        <f>IFERROR(SUMIFS(#REF!,#REF!,$I61,#REF!,$R$2)/SUMIFS(#REF!,#REF!,$I61,#REF!,$R$2),"-")</f>
        <v>-</v>
      </c>
      <c r="L61" s="169" t="str">
        <f>IFERROR(SUMIFS(#REF!,#REF!,$I61,#REF!,$R$7)/SUMIFS(#REF!,#REF!,$I61,#REF!,$R$7),"-")</f>
        <v>-</v>
      </c>
      <c r="M61" s="170" t="str">
        <f>IFERROR(SUMIFS(#REF!,#REF!,$I61,#REF!,$R$3)/SUMIFS(#REF!,#REF!,$I61,#REF!,$R$3),"-")</f>
        <v>-</v>
      </c>
      <c r="N61" s="170" t="str">
        <f>IFERROR(SUMIFS(#REF!,#REF!,$I61,#REF!,"&lt;="&amp;$R$2,#REF!,"&gt;="&amp;$S$2)/SUMIFS(#REF!,#REF!,$I61,#REF!,"&lt;="&amp;$R$2,#REF!,"&gt;="&amp;$S$2),"-")</f>
        <v>-</v>
      </c>
      <c r="O61" s="142"/>
      <c r="P61" s="140"/>
    </row>
    <row r="62" spans="1:16">
      <c r="A62" s="138"/>
      <c r="B62" s="142"/>
      <c r="C62" s="165" t="s">
        <v>25</v>
      </c>
      <c r="D62" s="166" t="s">
        <v>135</v>
      </c>
      <c r="E62" s="166" t="s">
        <v>27</v>
      </c>
      <c r="F62" s="171" t="s">
        <v>137</v>
      </c>
      <c r="G62" s="171" t="s">
        <v>137</v>
      </c>
      <c r="H62" s="171" t="s">
        <v>137</v>
      </c>
      <c r="I62" s="171" t="s">
        <v>137</v>
      </c>
      <c r="J62" s="168">
        <v>0.9</v>
      </c>
      <c r="K62" s="169" t="str">
        <f>IFERROR(SUMIFS(#REF!,#REF!,$I62,#REF!,$R$2)/SUMIFS(#REF!,#REF!,$I62,#REF!,$R$2),"-")</f>
        <v>-</v>
      </c>
      <c r="L62" s="169" t="str">
        <f>IFERROR(SUMIFS(#REF!,#REF!,$I62,#REF!,$R$7)/SUMIFS(#REF!,#REF!,$I62,#REF!,$R$7),"-")</f>
        <v>-</v>
      </c>
      <c r="M62" s="170" t="str">
        <f>IFERROR(SUMIFS(#REF!,#REF!,$I62,#REF!,$R$3)/SUMIFS(#REF!,#REF!,$I62,#REF!,$R$3),"-")</f>
        <v>-</v>
      </c>
      <c r="N62" s="170" t="str">
        <f>IFERROR(SUMIFS(#REF!,#REF!,$I62,#REF!,"&lt;="&amp;$R$2,#REF!,"&gt;="&amp;$S$2)/SUMIFS(#REF!,#REF!,$I62,#REF!,"&lt;="&amp;$R$2,#REF!,"&gt;="&amp;$S$2),"-")</f>
        <v>-</v>
      </c>
      <c r="O62" s="142"/>
      <c r="P62" s="140"/>
    </row>
    <row r="63" spans="1:16">
      <c r="A63" s="138"/>
      <c r="B63" s="142"/>
      <c r="C63" s="165" t="s">
        <v>25</v>
      </c>
      <c r="D63" s="166" t="s">
        <v>26</v>
      </c>
      <c r="E63" s="166" t="s">
        <v>27</v>
      </c>
      <c r="F63" s="171" t="s">
        <v>139</v>
      </c>
      <c r="G63" s="171" t="s">
        <v>139</v>
      </c>
      <c r="H63" s="171" t="s">
        <v>139</v>
      </c>
      <c r="I63" s="171" t="s">
        <v>139</v>
      </c>
      <c r="J63" s="168">
        <v>0.9</v>
      </c>
      <c r="K63" s="169" t="str">
        <f>IFERROR(SUMIFS(#REF!,#REF!,$I63,#REF!,$R$2)/SUMIFS(#REF!,#REF!,$I63,#REF!,$R$2),"-")</f>
        <v>-</v>
      </c>
      <c r="L63" s="169" t="str">
        <f>IFERROR(SUMIFS(#REF!,#REF!,$I63,#REF!,$R$7)/SUMIFS(#REF!,#REF!,$I63,#REF!,$R$7),"-")</f>
        <v>-</v>
      </c>
      <c r="M63" s="170" t="str">
        <f>IFERROR(SUMIFS(#REF!,#REF!,$I63,#REF!,$R$3)/SUMIFS(#REF!,#REF!,$I63,#REF!,$R$3),"-")</f>
        <v>-</v>
      </c>
      <c r="N63" s="170" t="str">
        <f>IFERROR(SUMIFS(#REF!,#REF!,$I63,#REF!,"&lt;="&amp;$R$2,#REF!,"&gt;="&amp;$S$2)/SUMIFS(#REF!,#REF!,$I63,#REF!,"&lt;="&amp;$R$2,#REF!,"&gt;="&amp;$S$2),"-")</f>
        <v>-</v>
      </c>
      <c r="O63" s="142"/>
      <c r="P63" s="140"/>
    </row>
    <row r="64" spans="1:16">
      <c r="A64" s="138"/>
      <c r="B64" s="142"/>
      <c r="C64" s="165" t="s">
        <v>25</v>
      </c>
      <c r="D64" s="166" t="s">
        <v>26</v>
      </c>
      <c r="E64" s="166" t="s">
        <v>27</v>
      </c>
      <c r="F64" s="171" t="s">
        <v>141</v>
      </c>
      <c r="G64" s="171" t="s">
        <v>141</v>
      </c>
      <c r="H64" s="171" t="s">
        <v>141</v>
      </c>
      <c r="I64" s="171" t="s">
        <v>141</v>
      </c>
      <c r="J64" s="168">
        <v>0.9</v>
      </c>
      <c r="K64" s="169" t="str">
        <f>IFERROR(SUMIFS(#REF!,#REF!,$I64,#REF!,$R$2)/SUMIFS(#REF!,#REF!,$I64,#REF!,$R$2),"-")</f>
        <v>-</v>
      </c>
      <c r="L64" s="169" t="str">
        <f>IFERROR(SUMIFS(#REF!,#REF!,$I64,#REF!,$R$7)/SUMIFS(#REF!,#REF!,$I64,#REF!,$R$7),"-")</f>
        <v>-</v>
      </c>
      <c r="M64" s="170" t="str">
        <f>IFERROR(SUMIFS(#REF!,#REF!,$I64,#REF!,$R$3)/SUMIFS(#REF!,#REF!,$I64,#REF!,$R$3),"-")</f>
        <v>-</v>
      </c>
      <c r="N64" s="170" t="str">
        <f>IFERROR(SUMIFS(#REF!,#REF!,$I64,#REF!,"&lt;="&amp;$R$2,#REF!,"&gt;="&amp;$S$2)/SUMIFS(#REF!,#REF!,$I64,#REF!,"&lt;="&amp;$R$2,#REF!,"&gt;="&amp;$S$2),"-")</f>
        <v>-</v>
      </c>
      <c r="O64" s="142"/>
      <c r="P64" s="140"/>
    </row>
    <row r="65" spans="1:16">
      <c r="A65" s="138"/>
      <c r="B65" s="142"/>
      <c r="C65" s="165" t="s">
        <v>25</v>
      </c>
      <c r="D65" s="166" t="s">
        <v>26</v>
      </c>
      <c r="E65" s="166" t="s">
        <v>27</v>
      </c>
      <c r="F65" s="171" t="s">
        <v>143</v>
      </c>
      <c r="G65" s="171" t="s">
        <v>143</v>
      </c>
      <c r="H65" s="171" t="s">
        <v>143</v>
      </c>
      <c r="I65" s="171" t="s">
        <v>143</v>
      </c>
      <c r="J65" s="168">
        <v>0.9</v>
      </c>
      <c r="K65" s="169" t="str">
        <f>IFERROR(SUMIFS(#REF!,#REF!,$I65,#REF!,$R$2)/SUMIFS(#REF!,#REF!,$I65,#REF!,$R$2),"-")</f>
        <v>-</v>
      </c>
      <c r="L65" s="169" t="str">
        <f>IFERROR(SUMIFS(#REF!,#REF!,$I65,#REF!,$R$7)/SUMIFS(#REF!,#REF!,$I65,#REF!,$R$7),"-")</f>
        <v>-</v>
      </c>
      <c r="M65" s="170" t="str">
        <f>IFERROR(SUMIFS(#REF!,#REF!,$I65,#REF!,$R$3)/SUMIFS(#REF!,#REF!,$I65,#REF!,$R$3),"-")</f>
        <v>-</v>
      </c>
      <c r="N65" s="170" t="str">
        <f>IFERROR(SUMIFS(#REF!,#REF!,$I65,#REF!,"&lt;="&amp;$R$2,#REF!,"&gt;="&amp;$S$2)/SUMIFS(#REF!,#REF!,$I65,#REF!,"&lt;="&amp;$R$2,#REF!,"&gt;="&amp;$S$2),"-")</f>
        <v>-</v>
      </c>
      <c r="O65" s="142"/>
      <c r="P65" s="140"/>
    </row>
    <row r="66" spans="1:16">
      <c r="A66" s="138"/>
      <c r="B66" s="142"/>
      <c r="C66" s="165" t="s">
        <v>25</v>
      </c>
      <c r="D66" s="166" t="s">
        <v>26</v>
      </c>
      <c r="E66" s="166" t="s">
        <v>27</v>
      </c>
      <c r="F66" s="171" t="s">
        <v>145</v>
      </c>
      <c r="G66" s="171" t="s">
        <v>145</v>
      </c>
      <c r="H66" s="171" t="s">
        <v>145</v>
      </c>
      <c r="I66" s="171" t="s">
        <v>145</v>
      </c>
      <c r="J66" s="168">
        <v>0.9</v>
      </c>
      <c r="K66" s="169" t="str">
        <f>IFERROR(SUMIFS(#REF!,#REF!,$I66,#REF!,$R$2)/SUMIFS(#REF!,#REF!,$I66,#REF!,$R$2),"-")</f>
        <v>-</v>
      </c>
      <c r="L66" s="169" t="str">
        <f>IFERROR(SUMIFS(#REF!,#REF!,$I66,#REF!,$R$7)/SUMIFS(#REF!,#REF!,$I66,#REF!,$R$7),"-")</f>
        <v>-</v>
      </c>
      <c r="M66" s="170" t="str">
        <f>IFERROR(SUMIFS(#REF!,#REF!,$I66,#REF!,$R$3)/SUMIFS(#REF!,#REF!,$I66,#REF!,$R$3),"-")</f>
        <v>-</v>
      </c>
      <c r="N66" s="170" t="str">
        <f>IFERROR(SUMIFS(#REF!,#REF!,$I66,#REF!,"&lt;="&amp;$R$2,#REF!,"&gt;="&amp;$S$2)/SUMIFS(#REF!,#REF!,$I66,#REF!,"&lt;="&amp;$R$2,#REF!,"&gt;="&amp;$S$2),"-")</f>
        <v>-</v>
      </c>
      <c r="O66" s="142"/>
      <c r="P66" s="140"/>
    </row>
    <row r="67" spans="1:16">
      <c r="A67" s="138"/>
      <c r="B67" s="142"/>
      <c r="C67" s="165" t="s">
        <v>25</v>
      </c>
      <c r="D67" s="166" t="s">
        <v>26</v>
      </c>
      <c r="E67" s="166" t="s">
        <v>27</v>
      </c>
      <c r="F67" s="171" t="s">
        <v>147</v>
      </c>
      <c r="G67" s="171" t="s">
        <v>147</v>
      </c>
      <c r="H67" s="171" t="s">
        <v>147</v>
      </c>
      <c r="I67" s="171" t="s">
        <v>147</v>
      </c>
      <c r="J67" s="168">
        <v>0.9</v>
      </c>
      <c r="K67" s="169" t="str">
        <f>IFERROR(SUMIFS(#REF!,#REF!,$I67,#REF!,$R$2)/SUMIFS(#REF!,#REF!,$I67,#REF!,$R$2),"-")</f>
        <v>-</v>
      </c>
      <c r="L67" s="169" t="str">
        <f>IFERROR(SUMIFS(#REF!,#REF!,$I67,#REF!,$R$7)/SUMIFS(#REF!,#REF!,$I67,#REF!,$R$7),"-")</f>
        <v>-</v>
      </c>
      <c r="M67" s="170" t="str">
        <f>IFERROR(SUMIFS(#REF!,#REF!,$I67,#REF!,$R$3)/SUMIFS(#REF!,#REF!,$I67,#REF!,$R$3),"-")</f>
        <v>-</v>
      </c>
      <c r="N67" s="170" t="str">
        <f>IFERROR(SUMIFS(#REF!,#REF!,$I67,#REF!,"&lt;="&amp;$R$2,#REF!,"&gt;="&amp;$S$2)/SUMIFS(#REF!,#REF!,$I67,#REF!,"&lt;="&amp;$R$2,#REF!,"&gt;="&amp;$S$2),"-")</f>
        <v>-</v>
      </c>
      <c r="O67" s="142"/>
      <c r="P67" s="140"/>
    </row>
    <row r="68" spans="1:16">
      <c r="A68" s="138"/>
      <c r="B68" s="142"/>
      <c r="C68" s="165" t="s">
        <v>25</v>
      </c>
      <c r="D68" s="166" t="s">
        <v>26</v>
      </c>
      <c r="E68" s="166" t="s">
        <v>27</v>
      </c>
      <c r="F68" s="171" t="s">
        <v>149</v>
      </c>
      <c r="G68" s="171" t="s">
        <v>149</v>
      </c>
      <c r="H68" s="171" t="s">
        <v>149</v>
      </c>
      <c r="I68" s="171" t="s">
        <v>149</v>
      </c>
      <c r="J68" s="168">
        <v>0.9</v>
      </c>
      <c r="K68" s="169" t="str">
        <f>IFERROR(SUMIFS(#REF!,#REF!,$I68,#REF!,$R$2)/SUMIFS(#REF!,#REF!,$I68,#REF!,$R$2),"-")</f>
        <v>-</v>
      </c>
      <c r="L68" s="169" t="str">
        <f>IFERROR(SUMIFS(#REF!,#REF!,$I68,#REF!,$R$7)/SUMIFS(#REF!,#REF!,$I68,#REF!,$R$7),"-")</f>
        <v>-</v>
      </c>
      <c r="M68" s="170" t="str">
        <f>IFERROR(SUMIFS(#REF!,#REF!,$I68,#REF!,$R$3)/SUMIFS(#REF!,#REF!,$I68,#REF!,$R$3),"-")</f>
        <v>-</v>
      </c>
      <c r="N68" s="170" t="str">
        <f>IFERROR(SUMIFS(#REF!,#REF!,$I68,#REF!,"&lt;="&amp;$R$2,#REF!,"&gt;="&amp;$S$2)/SUMIFS(#REF!,#REF!,$I68,#REF!,"&lt;="&amp;$R$2,#REF!,"&gt;="&amp;$S$2),"-")</f>
        <v>-</v>
      </c>
      <c r="O68" s="142"/>
      <c r="P68" s="140"/>
    </row>
    <row r="69" spans="1:16">
      <c r="A69" s="138"/>
      <c r="B69" s="142"/>
      <c r="C69" s="165" t="s">
        <v>25</v>
      </c>
      <c r="D69" s="166" t="s">
        <v>26</v>
      </c>
      <c r="E69" s="166" t="s">
        <v>27</v>
      </c>
      <c r="F69" s="171" t="s">
        <v>151</v>
      </c>
      <c r="G69" s="171" t="s">
        <v>151</v>
      </c>
      <c r="H69" s="171" t="s">
        <v>151</v>
      </c>
      <c r="I69" s="171" t="s">
        <v>151</v>
      </c>
      <c r="J69" s="168">
        <v>0.9</v>
      </c>
      <c r="K69" s="169" t="str">
        <f>IFERROR(SUMIFS(#REF!,#REF!,$I69,#REF!,$R$2)/SUMIFS(#REF!,#REF!,$I69,#REF!,$R$2),"-")</f>
        <v>-</v>
      </c>
      <c r="L69" s="169" t="str">
        <f>IFERROR(SUMIFS(#REF!,#REF!,$I69,#REF!,$R$7)/SUMIFS(#REF!,#REF!,$I69,#REF!,$R$7),"-")</f>
        <v>-</v>
      </c>
      <c r="M69" s="170" t="str">
        <f>IFERROR(SUMIFS(#REF!,#REF!,$I69,#REF!,$R$3)/SUMIFS(#REF!,#REF!,$I69,#REF!,$R$3),"-")</f>
        <v>-</v>
      </c>
      <c r="N69" s="170" t="str">
        <f>IFERROR(SUMIFS(#REF!,#REF!,$I69,#REF!,"&lt;="&amp;$R$2,#REF!,"&gt;="&amp;$S$2)/SUMIFS(#REF!,#REF!,$I69,#REF!,"&lt;="&amp;$R$2,#REF!,"&gt;="&amp;$S$2),"-")</f>
        <v>-</v>
      </c>
      <c r="O69" s="142"/>
      <c r="P69" s="140"/>
    </row>
    <row r="70" spans="1:16">
      <c r="A70" s="138"/>
      <c r="B70" s="142"/>
      <c r="C70" s="165" t="s">
        <v>25</v>
      </c>
      <c r="D70" s="166" t="s">
        <v>26</v>
      </c>
      <c r="E70" s="166" t="s">
        <v>27</v>
      </c>
      <c r="F70" s="171" t="s">
        <v>153</v>
      </c>
      <c r="G70" s="171" t="s">
        <v>153</v>
      </c>
      <c r="H70" s="171" t="s">
        <v>153</v>
      </c>
      <c r="I70" s="171" t="s">
        <v>153</v>
      </c>
      <c r="J70" s="168">
        <v>0.9</v>
      </c>
      <c r="K70" s="169" t="str">
        <f>IFERROR(SUMIFS(#REF!,#REF!,$I70,#REF!,$R$2)/SUMIFS(#REF!,#REF!,$I70,#REF!,$R$2),"-")</f>
        <v>-</v>
      </c>
      <c r="L70" s="169" t="str">
        <f>IFERROR(SUMIFS(#REF!,#REF!,$I70,#REF!,$R$7)/SUMIFS(#REF!,#REF!,$I70,#REF!,$R$7),"-")</f>
        <v>-</v>
      </c>
      <c r="M70" s="170" t="str">
        <f>IFERROR(SUMIFS(#REF!,#REF!,$I70,#REF!,$R$3)/SUMIFS(#REF!,#REF!,$I70,#REF!,$R$3),"-")</f>
        <v>-</v>
      </c>
      <c r="N70" s="170" t="str">
        <f>IFERROR(SUMIFS(#REF!,#REF!,$I70,#REF!,"&lt;="&amp;$R$2,#REF!,"&gt;="&amp;$S$2)/SUMIFS(#REF!,#REF!,$I70,#REF!,"&lt;="&amp;$R$2,#REF!,"&gt;="&amp;$S$2),"-")</f>
        <v>-</v>
      </c>
      <c r="O70" s="142"/>
      <c r="P70" s="140"/>
    </row>
    <row r="71" spans="1:16">
      <c r="A71" s="138"/>
      <c r="B71" s="142"/>
      <c r="C71" s="165" t="s">
        <v>25</v>
      </c>
      <c r="D71" s="166" t="s">
        <v>26</v>
      </c>
      <c r="E71" s="166" t="s">
        <v>27</v>
      </c>
      <c r="F71" s="171" t="s">
        <v>155</v>
      </c>
      <c r="G71" s="171" t="s">
        <v>155</v>
      </c>
      <c r="H71" s="171" t="s">
        <v>155</v>
      </c>
      <c r="I71" s="171" t="s">
        <v>155</v>
      </c>
      <c r="J71" s="168">
        <v>0.9</v>
      </c>
      <c r="K71" s="169" t="str">
        <f>IFERROR(SUMIFS(#REF!,#REF!,$I71,#REF!,$R$2)/SUMIFS(#REF!,#REF!,$I71,#REF!,$R$2),"-")</f>
        <v>-</v>
      </c>
      <c r="L71" s="169" t="str">
        <f>IFERROR(SUMIFS(#REF!,#REF!,$I71,#REF!,$R$7)/SUMIFS(#REF!,#REF!,$I71,#REF!,$R$7),"-")</f>
        <v>-</v>
      </c>
      <c r="M71" s="170" t="str">
        <f>IFERROR(SUMIFS(#REF!,#REF!,$I71,#REF!,$R$3)/SUMIFS(#REF!,#REF!,$I71,#REF!,$R$3),"-")</f>
        <v>-</v>
      </c>
      <c r="N71" s="170" t="str">
        <f>IFERROR(SUMIFS(#REF!,#REF!,$I71,#REF!,"&lt;="&amp;$R$2,#REF!,"&gt;="&amp;$S$2)/SUMIFS(#REF!,#REF!,$I71,#REF!,"&lt;="&amp;$R$2,#REF!,"&gt;="&amp;$S$2),"-")</f>
        <v>-</v>
      </c>
      <c r="O71" s="142"/>
      <c r="P71" s="140"/>
    </row>
    <row r="72" spans="1:16">
      <c r="A72" s="138"/>
      <c r="B72" s="142"/>
      <c r="C72" s="165" t="s">
        <v>25</v>
      </c>
      <c r="D72" s="166" t="s">
        <v>26</v>
      </c>
      <c r="E72" s="166" t="s">
        <v>27</v>
      </c>
      <c r="F72" s="171" t="s">
        <v>157</v>
      </c>
      <c r="G72" s="171" t="s">
        <v>157</v>
      </c>
      <c r="H72" s="171" t="s">
        <v>157</v>
      </c>
      <c r="I72" s="171" t="s">
        <v>157</v>
      </c>
      <c r="J72" s="168">
        <v>0.9</v>
      </c>
      <c r="K72" s="169" t="str">
        <f>IFERROR(SUMIFS(#REF!,#REF!,$I72,#REF!,$R$2)/SUMIFS(#REF!,#REF!,$I72,#REF!,$R$2),"-")</f>
        <v>-</v>
      </c>
      <c r="L72" s="169" t="str">
        <f>IFERROR(SUMIFS(#REF!,#REF!,$I72,#REF!,$R$7)/SUMIFS(#REF!,#REF!,$I72,#REF!,$R$7),"-")</f>
        <v>-</v>
      </c>
      <c r="M72" s="170" t="str">
        <f>IFERROR(SUMIFS(#REF!,#REF!,$I72,#REF!,$R$3)/SUMIFS(#REF!,#REF!,$I72,#REF!,$R$3),"-")</f>
        <v>-</v>
      </c>
      <c r="N72" s="170" t="str">
        <f>IFERROR(SUMIFS(#REF!,#REF!,$I72,#REF!,"&lt;="&amp;$R$2,#REF!,"&gt;="&amp;$S$2)/SUMIFS(#REF!,#REF!,$I72,#REF!,"&lt;="&amp;$R$2,#REF!,"&gt;="&amp;$S$2),"-")</f>
        <v>-</v>
      </c>
      <c r="O72" s="142"/>
      <c r="P72" s="140"/>
    </row>
    <row r="73" spans="1:16">
      <c r="A73" s="138"/>
      <c r="B73" s="142"/>
      <c r="C73" s="165" t="s">
        <v>25</v>
      </c>
      <c r="D73" s="166" t="s">
        <v>26</v>
      </c>
      <c r="E73" s="166" t="s">
        <v>27</v>
      </c>
      <c r="F73" s="171" t="s">
        <v>159</v>
      </c>
      <c r="G73" s="171" t="s">
        <v>159</v>
      </c>
      <c r="H73" s="171" t="s">
        <v>159</v>
      </c>
      <c r="I73" s="171" t="s">
        <v>159</v>
      </c>
      <c r="J73" s="168">
        <v>0.9</v>
      </c>
      <c r="K73" s="169" t="str">
        <f>IFERROR(SUMIFS(#REF!,#REF!,$I73,#REF!,$R$2)/SUMIFS(#REF!,#REF!,$I73,#REF!,$R$2),"-")</f>
        <v>-</v>
      </c>
      <c r="L73" s="169" t="str">
        <f>IFERROR(SUMIFS(#REF!,#REF!,$I73,#REF!,$R$7)/SUMIFS(#REF!,#REF!,$I73,#REF!,$R$7),"-")</f>
        <v>-</v>
      </c>
      <c r="M73" s="170" t="str">
        <f>IFERROR(SUMIFS(#REF!,#REF!,$I73,#REF!,$R$3)/SUMIFS(#REF!,#REF!,$I73,#REF!,$R$3),"-")</f>
        <v>-</v>
      </c>
      <c r="N73" s="170" t="str">
        <f>IFERROR(SUMIFS(#REF!,#REF!,$I73,#REF!,"&lt;="&amp;$R$2,#REF!,"&gt;="&amp;$S$2)/SUMIFS(#REF!,#REF!,$I73,#REF!,"&lt;="&amp;$R$2,#REF!,"&gt;="&amp;$S$2),"-")</f>
        <v>-</v>
      </c>
      <c r="O73" s="142"/>
      <c r="P73" s="140"/>
    </row>
    <row r="74" spans="1:16">
      <c r="A74" s="138"/>
      <c r="B74" s="142"/>
      <c r="C74" s="165" t="s">
        <v>25</v>
      </c>
      <c r="D74" s="166" t="s">
        <v>26</v>
      </c>
      <c r="E74" s="166" t="s">
        <v>27</v>
      </c>
      <c r="F74" s="171" t="s">
        <v>161</v>
      </c>
      <c r="G74" s="171" t="s">
        <v>161</v>
      </c>
      <c r="H74" s="171" t="s">
        <v>161</v>
      </c>
      <c r="I74" s="171" t="s">
        <v>161</v>
      </c>
      <c r="J74" s="168">
        <v>0.9</v>
      </c>
      <c r="K74" s="169" t="str">
        <f>IFERROR(SUMIFS(#REF!,#REF!,$I74,#REF!,$R$2)/SUMIFS(#REF!,#REF!,$I74,#REF!,$R$2),"-")</f>
        <v>-</v>
      </c>
      <c r="L74" s="169" t="str">
        <f>IFERROR(SUMIFS(#REF!,#REF!,$I74,#REF!,$R$7)/SUMIFS(#REF!,#REF!,$I74,#REF!,$R$7),"-")</f>
        <v>-</v>
      </c>
      <c r="M74" s="170" t="str">
        <f>IFERROR(SUMIFS(#REF!,#REF!,$I74,#REF!,$R$3)/SUMIFS(#REF!,#REF!,$I74,#REF!,$R$3),"-")</f>
        <v>-</v>
      </c>
      <c r="N74" s="170" t="str">
        <f>IFERROR(SUMIFS(#REF!,#REF!,$I74,#REF!,"&lt;="&amp;$R$2,#REF!,"&gt;="&amp;$S$2)/SUMIFS(#REF!,#REF!,$I74,#REF!,"&lt;="&amp;$R$2,#REF!,"&gt;="&amp;$S$2),"-")</f>
        <v>-</v>
      </c>
      <c r="O74" s="142"/>
      <c r="P74" s="140"/>
    </row>
    <row r="75" spans="1:16">
      <c r="A75" s="138"/>
      <c r="B75" s="142"/>
      <c r="C75" s="165" t="s">
        <v>25</v>
      </c>
      <c r="D75" s="166" t="s">
        <v>26</v>
      </c>
      <c r="E75" s="166" t="s">
        <v>27</v>
      </c>
      <c r="F75" s="171" t="s">
        <v>163</v>
      </c>
      <c r="G75" s="171" t="s">
        <v>163</v>
      </c>
      <c r="H75" s="171" t="s">
        <v>163</v>
      </c>
      <c r="I75" s="171" t="s">
        <v>163</v>
      </c>
      <c r="J75" s="168">
        <v>0.9</v>
      </c>
      <c r="K75" s="169" t="str">
        <f>IFERROR(SUMIFS(#REF!,#REF!,$I75,#REF!,$R$2)/SUMIFS(#REF!,#REF!,$I75,#REF!,$R$2),"-")</f>
        <v>-</v>
      </c>
      <c r="L75" s="169" t="str">
        <f>IFERROR(SUMIFS(#REF!,#REF!,$I75,#REF!,$R$7)/SUMIFS(#REF!,#REF!,$I75,#REF!,$R$7),"-")</f>
        <v>-</v>
      </c>
      <c r="M75" s="170" t="str">
        <f>IFERROR(SUMIFS(#REF!,#REF!,$I75,#REF!,$R$3)/SUMIFS(#REF!,#REF!,$I75,#REF!,$R$3),"-")</f>
        <v>-</v>
      </c>
      <c r="N75" s="170" t="str">
        <f>IFERROR(SUMIFS(#REF!,#REF!,$I75,#REF!,"&lt;="&amp;$R$2,#REF!,"&gt;="&amp;$S$2)/SUMIFS(#REF!,#REF!,$I75,#REF!,"&lt;="&amp;$R$2,#REF!,"&gt;="&amp;$S$2),"-")</f>
        <v>-</v>
      </c>
      <c r="O75" s="142"/>
      <c r="P75" s="140"/>
    </row>
    <row r="76" spans="1:16">
      <c r="A76" s="138"/>
      <c r="B76" s="142"/>
      <c r="C76" s="165" t="s">
        <v>25</v>
      </c>
      <c r="D76" s="166" t="s">
        <v>26</v>
      </c>
      <c r="E76" s="166" t="s">
        <v>27</v>
      </c>
      <c r="F76" s="171" t="s">
        <v>165</v>
      </c>
      <c r="G76" s="171" t="s">
        <v>165</v>
      </c>
      <c r="H76" s="171" t="s">
        <v>165</v>
      </c>
      <c r="I76" s="171" t="s">
        <v>165</v>
      </c>
      <c r="J76" s="168">
        <v>0.9</v>
      </c>
      <c r="K76" s="169" t="str">
        <f>IFERROR(SUMIFS(#REF!,#REF!,$I76,#REF!,$R$2)/SUMIFS(#REF!,#REF!,$I76,#REF!,$R$2),"-")</f>
        <v>-</v>
      </c>
      <c r="L76" s="169" t="str">
        <f>IFERROR(SUMIFS(#REF!,#REF!,$I76,#REF!,$R$7)/SUMIFS(#REF!,#REF!,$I76,#REF!,$R$7),"-")</f>
        <v>-</v>
      </c>
      <c r="M76" s="170" t="str">
        <f>IFERROR(SUMIFS(#REF!,#REF!,$I76,#REF!,$R$3)/SUMIFS(#REF!,#REF!,$I76,#REF!,$R$3),"-")</f>
        <v>-</v>
      </c>
      <c r="N76" s="170" t="str">
        <f>IFERROR(SUMIFS(#REF!,#REF!,$I76,#REF!,"&lt;="&amp;$R$2,#REF!,"&gt;="&amp;$S$2)/SUMIFS(#REF!,#REF!,$I76,#REF!,"&lt;="&amp;$R$2,#REF!,"&gt;="&amp;$S$2),"-")</f>
        <v>-</v>
      </c>
      <c r="O76" s="142"/>
      <c r="P76" s="140"/>
    </row>
    <row r="77" spans="1:16">
      <c r="A77" s="138"/>
      <c r="B77" s="142"/>
      <c r="C77" s="165" t="s">
        <v>25</v>
      </c>
      <c r="D77" s="166" t="s">
        <v>26</v>
      </c>
      <c r="E77" s="166" t="s">
        <v>27</v>
      </c>
      <c r="F77" s="171" t="s">
        <v>167</v>
      </c>
      <c r="G77" s="171" t="s">
        <v>167</v>
      </c>
      <c r="H77" s="171" t="s">
        <v>167</v>
      </c>
      <c r="I77" s="171" t="s">
        <v>167</v>
      </c>
      <c r="J77" s="168">
        <v>0.9</v>
      </c>
      <c r="K77" s="169" t="str">
        <f>IFERROR(SUMIFS(#REF!,#REF!,$I77,#REF!,$R$2)/SUMIFS(#REF!,#REF!,$I77,#REF!,$R$2),"-")</f>
        <v>-</v>
      </c>
      <c r="L77" s="169" t="str">
        <f>IFERROR(SUMIFS(#REF!,#REF!,$I77,#REF!,$R$7)/SUMIFS(#REF!,#REF!,$I77,#REF!,$R$7),"-")</f>
        <v>-</v>
      </c>
      <c r="M77" s="170" t="str">
        <f>IFERROR(SUMIFS(#REF!,#REF!,$I77,#REF!,$R$3)/SUMIFS(#REF!,#REF!,$I77,#REF!,$R$3),"-")</f>
        <v>-</v>
      </c>
      <c r="N77" s="170" t="str">
        <f>IFERROR(SUMIFS(#REF!,#REF!,$I77,#REF!,"&lt;="&amp;$R$2,#REF!,"&gt;="&amp;$S$2)/SUMIFS(#REF!,#REF!,$I77,#REF!,"&lt;="&amp;$R$2,#REF!,"&gt;="&amp;$S$2),"-")</f>
        <v>-</v>
      </c>
      <c r="O77" s="142"/>
      <c r="P77" s="140"/>
    </row>
    <row r="78" spans="1:16">
      <c r="A78" s="138"/>
      <c r="B78" s="142"/>
      <c r="C78" s="165" t="s">
        <v>25</v>
      </c>
      <c r="D78" s="166" t="s">
        <v>26</v>
      </c>
      <c r="E78" s="166" t="s">
        <v>27</v>
      </c>
      <c r="F78" s="171" t="s">
        <v>169</v>
      </c>
      <c r="G78" s="171" t="s">
        <v>169</v>
      </c>
      <c r="H78" s="171" t="s">
        <v>169</v>
      </c>
      <c r="I78" s="171" t="s">
        <v>169</v>
      </c>
      <c r="J78" s="168">
        <v>0.9</v>
      </c>
      <c r="K78" s="169" t="str">
        <f>IFERROR(SUMIFS(#REF!,#REF!,$I78,#REF!,$R$2)/SUMIFS(#REF!,#REF!,$I78,#REF!,$R$2),"-")</f>
        <v>-</v>
      </c>
      <c r="L78" s="169" t="str">
        <f>IFERROR(SUMIFS(#REF!,#REF!,$I78,#REF!,$R$7)/SUMIFS(#REF!,#REF!,$I78,#REF!,$R$7),"-")</f>
        <v>-</v>
      </c>
      <c r="M78" s="170" t="str">
        <f>IFERROR(SUMIFS(#REF!,#REF!,$I78,#REF!,$R$3)/SUMIFS(#REF!,#REF!,$I78,#REF!,$R$3),"-")</f>
        <v>-</v>
      </c>
      <c r="N78" s="170" t="str">
        <f>IFERROR(SUMIFS(#REF!,#REF!,$I78,#REF!,"&lt;="&amp;$R$2,#REF!,"&gt;="&amp;$S$2)/SUMIFS(#REF!,#REF!,$I78,#REF!,"&lt;="&amp;$R$2,#REF!,"&gt;="&amp;$S$2),"-")</f>
        <v>-</v>
      </c>
      <c r="O78" s="142"/>
      <c r="P78" s="140"/>
    </row>
    <row r="79" spans="1:16">
      <c r="A79" s="138"/>
      <c r="B79" s="142"/>
      <c r="C79" s="172" t="s">
        <v>186</v>
      </c>
      <c r="D79" s="166" t="s">
        <v>26</v>
      </c>
      <c r="E79" s="166" t="s">
        <v>187</v>
      </c>
      <c r="F79" s="173" t="s">
        <v>189</v>
      </c>
      <c r="G79" s="173" t="s">
        <v>189</v>
      </c>
      <c r="H79" s="173" t="s">
        <v>189</v>
      </c>
      <c r="I79" s="173" t="s">
        <v>189</v>
      </c>
      <c r="J79" s="168">
        <v>0.9</v>
      </c>
      <c r="K79" s="169" t="str">
        <f>IFERROR(SUMIFS(#REF!,#REF!,$I79,#REF!,$R$2)/SUMIFS(#REF!,#REF!,$I79,#REF!,$R$2),"-")</f>
        <v>-</v>
      </c>
      <c r="L79" s="169" t="str">
        <f>IFERROR(SUMIFS(#REF!,#REF!,$I79,#REF!,$R$7)/SUMIFS(#REF!,#REF!,$I79,#REF!,$R$7),"-")</f>
        <v>-</v>
      </c>
      <c r="M79" s="170" t="str">
        <f>IFERROR(SUMIFS(#REF!,#REF!,$I79,#REF!,$R$3)/SUMIFS(#REF!,#REF!,$I79,#REF!,$R$3),"-")</f>
        <v>-</v>
      </c>
      <c r="N79" s="170" t="str">
        <f>IFERROR(SUMIFS(#REF!,#REF!,$I79,#REF!,"&lt;="&amp;$R$2,#REF!,"&gt;="&amp;$S$2)/SUMIFS(#REF!,#REF!,$I79,#REF!,"&lt;="&amp;$R$2,#REF!,"&gt;="&amp;$S$2),"-")</f>
        <v>-</v>
      </c>
      <c r="O79" s="142"/>
      <c r="P79" s="140"/>
    </row>
    <row r="80" spans="1:16">
      <c r="A80" s="138"/>
      <c r="B80" s="142"/>
      <c r="C80" s="172" t="s">
        <v>186</v>
      </c>
      <c r="D80" s="166" t="s">
        <v>26</v>
      </c>
      <c r="E80" s="166" t="s">
        <v>187</v>
      </c>
      <c r="F80" s="173" t="s">
        <v>191</v>
      </c>
      <c r="G80" s="173" t="s">
        <v>191</v>
      </c>
      <c r="H80" s="173" t="s">
        <v>191</v>
      </c>
      <c r="I80" s="173" t="s">
        <v>191</v>
      </c>
      <c r="J80" s="168">
        <v>0.9</v>
      </c>
      <c r="K80" s="169" t="str">
        <f>IFERROR(SUMIFS(#REF!,#REF!,$I80,#REF!,$R$2)/SUMIFS(#REF!,#REF!,$I80,#REF!,$R$2),"-")</f>
        <v>-</v>
      </c>
      <c r="L80" s="169" t="str">
        <f>IFERROR(SUMIFS(#REF!,#REF!,$I80,#REF!,$R$7)/SUMIFS(#REF!,#REF!,$I80,#REF!,$R$7),"-")</f>
        <v>-</v>
      </c>
      <c r="M80" s="170" t="str">
        <f>IFERROR(SUMIFS(#REF!,#REF!,$I80,#REF!,$R$3)/SUMIFS(#REF!,#REF!,$I80,#REF!,$R$3),"-")</f>
        <v>-</v>
      </c>
      <c r="N80" s="170" t="str">
        <f>IFERROR(SUMIFS(#REF!,#REF!,$I80,#REF!,"&lt;="&amp;$R$2,#REF!,"&gt;="&amp;$S$2)/SUMIFS(#REF!,#REF!,$I80,#REF!,"&lt;="&amp;$R$2,#REF!,"&gt;="&amp;$S$2),"-")</f>
        <v>-</v>
      </c>
      <c r="O80" s="142"/>
      <c r="P80" s="140"/>
    </row>
    <row r="81" spans="1:16">
      <c r="A81" s="138"/>
      <c r="B81" s="142"/>
      <c r="C81" s="172" t="s">
        <v>186</v>
      </c>
      <c r="D81" s="166" t="s">
        <v>26</v>
      </c>
      <c r="E81" s="166" t="s">
        <v>187</v>
      </c>
      <c r="F81" s="173" t="s">
        <v>193</v>
      </c>
      <c r="G81" s="173" t="s">
        <v>193</v>
      </c>
      <c r="H81" s="173" t="s">
        <v>193</v>
      </c>
      <c r="I81" s="173" t="s">
        <v>193</v>
      </c>
      <c r="J81" s="168">
        <v>0.9</v>
      </c>
      <c r="K81" s="169" t="str">
        <f>IFERROR(SUMIFS(#REF!,#REF!,$I81,#REF!,$R$2)/SUMIFS(#REF!,#REF!,$I81,#REF!,$R$2),"-")</f>
        <v>-</v>
      </c>
      <c r="L81" s="169" t="str">
        <f>IFERROR(SUMIFS(#REF!,#REF!,$I81,#REF!,$R$7)/SUMIFS(#REF!,#REF!,$I81,#REF!,$R$7),"-")</f>
        <v>-</v>
      </c>
      <c r="M81" s="170" t="str">
        <f>IFERROR(SUMIFS(#REF!,#REF!,$I81,#REF!,$R$3)/SUMIFS(#REF!,#REF!,$I81,#REF!,$R$3),"-")</f>
        <v>-</v>
      </c>
      <c r="N81" s="170" t="str">
        <f>IFERROR(SUMIFS(#REF!,#REF!,$I81,#REF!,"&lt;="&amp;$R$2,#REF!,"&gt;="&amp;$S$2)/SUMIFS(#REF!,#REF!,$I81,#REF!,"&lt;="&amp;$R$2,#REF!,"&gt;="&amp;$S$2),"-")</f>
        <v>-</v>
      </c>
      <c r="O81" s="142"/>
      <c r="P81" s="140"/>
    </row>
    <row r="82" spans="1:16">
      <c r="A82" s="138"/>
      <c r="B82" s="142"/>
      <c r="C82" s="172" t="s">
        <v>186</v>
      </c>
      <c r="D82" s="166" t="s">
        <v>26</v>
      </c>
      <c r="E82" s="166" t="s">
        <v>187</v>
      </c>
      <c r="F82" s="173" t="s">
        <v>195</v>
      </c>
      <c r="G82" s="173" t="s">
        <v>195</v>
      </c>
      <c r="H82" s="173" t="s">
        <v>195</v>
      </c>
      <c r="I82" s="173" t="s">
        <v>195</v>
      </c>
      <c r="J82" s="168">
        <v>0.9</v>
      </c>
      <c r="K82" s="169" t="str">
        <f>IFERROR(SUMIFS(#REF!,#REF!,$I82,#REF!,$R$2)/SUMIFS(#REF!,#REF!,$I82,#REF!,$R$2),"-")</f>
        <v>-</v>
      </c>
      <c r="L82" s="169" t="str">
        <f>IFERROR(SUMIFS(#REF!,#REF!,$I82,#REF!,$R$7)/SUMIFS(#REF!,#REF!,$I82,#REF!,$R$7),"-")</f>
        <v>-</v>
      </c>
      <c r="M82" s="170" t="str">
        <f>IFERROR(SUMIFS(#REF!,#REF!,$I82,#REF!,$R$3)/SUMIFS(#REF!,#REF!,$I82,#REF!,$R$3),"-")</f>
        <v>-</v>
      </c>
      <c r="N82" s="170" t="str">
        <f>IFERROR(SUMIFS(#REF!,#REF!,$I82,#REF!,"&lt;="&amp;$R$2,#REF!,"&gt;="&amp;$S$2)/SUMIFS(#REF!,#REF!,$I82,#REF!,"&lt;="&amp;$R$2,#REF!,"&gt;="&amp;$S$2),"-")</f>
        <v>-</v>
      </c>
      <c r="O82" s="142"/>
      <c r="P82" s="140"/>
    </row>
    <row r="83" spans="1:16">
      <c r="A83" s="138"/>
      <c r="B83" s="142"/>
      <c r="C83" s="172" t="s">
        <v>186</v>
      </c>
      <c r="D83" s="166" t="s">
        <v>26</v>
      </c>
      <c r="E83" s="166" t="s">
        <v>187</v>
      </c>
      <c r="F83" s="173" t="s">
        <v>197</v>
      </c>
      <c r="G83" s="173" t="s">
        <v>197</v>
      </c>
      <c r="H83" s="173" t="s">
        <v>197</v>
      </c>
      <c r="I83" s="173" t="s">
        <v>197</v>
      </c>
      <c r="J83" s="168">
        <v>0.9</v>
      </c>
      <c r="K83" s="169" t="str">
        <f>IFERROR(SUMIFS(#REF!,#REF!,$I83,#REF!,$R$2)/SUMIFS(#REF!,#REF!,$I83,#REF!,$R$2),"-")</f>
        <v>-</v>
      </c>
      <c r="L83" s="169" t="str">
        <f>IFERROR(SUMIFS(#REF!,#REF!,$I83,#REF!,$R$7)/SUMIFS(#REF!,#REF!,$I83,#REF!,$R$7),"-")</f>
        <v>-</v>
      </c>
      <c r="M83" s="170" t="str">
        <f>IFERROR(SUMIFS(#REF!,#REF!,$I83,#REF!,$R$3)/SUMIFS(#REF!,#REF!,$I83,#REF!,$R$3),"-")</f>
        <v>-</v>
      </c>
      <c r="N83" s="170" t="str">
        <f>IFERROR(SUMIFS(#REF!,#REF!,$I83,#REF!,"&lt;="&amp;$R$2,#REF!,"&gt;="&amp;$S$2)/SUMIFS(#REF!,#REF!,$I83,#REF!,"&lt;="&amp;$R$2,#REF!,"&gt;="&amp;$S$2),"-")</f>
        <v>-</v>
      </c>
      <c r="O83" s="142"/>
      <c r="P83" s="140"/>
    </row>
    <row r="84" spans="1:16">
      <c r="A84" s="138"/>
      <c r="B84" s="142"/>
      <c r="C84" s="172" t="s">
        <v>186</v>
      </c>
      <c r="D84" s="166" t="s">
        <v>26</v>
      </c>
      <c r="E84" s="166" t="s">
        <v>187</v>
      </c>
      <c r="F84" s="173" t="s">
        <v>199</v>
      </c>
      <c r="G84" s="173" t="s">
        <v>199</v>
      </c>
      <c r="H84" s="173" t="s">
        <v>199</v>
      </c>
      <c r="I84" s="173" t="s">
        <v>199</v>
      </c>
      <c r="J84" s="168">
        <v>0.9</v>
      </c>
      <c r="K84" s="169" t="str">
        <f>IFERROR(SUMIFS(#REF!,#REF!,$I84,#REF!,$R$2)/SUMIFS(#REF!,#REF!,$I84,#REF!,$R$2),"-")</f>
        <v>-</v>
      </c>
      <c r="L84" s="169" t="str">
        <f>IFERROR(SUMIFS(#REF!,#REF!,$I84,#REF!,$R$7)/SUMIFS(#REF!,#REF!,$I84,#REF!,$R$7),"-")</f>
        <v>-</v>
      </c>
      <c r="M84" s="170" t="str">
        <f>IFERROR(SUMIFS(#REF!,#REF!,$I84,#REF!,$R$3)/SUMIFS(#REF!,#REF!,$I84,#REF!,$R$3),"-")</f>
        <v>-</v>
      </c>
      <c r="N84" s="170" t="str">
        <f>IFERROR(SUMIFS(#REF!,#REF!,$I84,#REF!,"&lt;="&amp;$R$2,#REF!,"&gt;="&amp;$S$2)/SUMIFS(#REF!,#REF!,$I84,#REF!,"&lt;="&amp;$R$2,#REF!,"&gt;="&amp;$S$2),"-")</f>
        <v>-</v>
      </c>
      <c r="O84" s="142"/>
      <c r="P84" s="140"/>
    </row>
    <row r="85" spans="1:16">
      <c r="A85" s="138"/>
      <c r="B85" s="142"/>
      <c r="C85" s="172" t="s">
        <v>186</v>
      </c>
      <c r="D85" s="166" t="s">
        <v>26</v>
      </c>
      <c r="E85" s="166" t="s">
        <v>187</v>
      </c>
      <c r="F85" s="173" t="s">
        <v>201</v>
      </c>
      <c r="G85" s="173" t="s">
        <v>201</v>
      </c>
      <c r="H85" s="173" t="s">
        <v>201</v>
      </c>
      <c r="I85" s="173" t="s">
        <v>201</v>
      </c>
      <c r="J85" s="168">
        <v>0.9</v>
      </c>
      <c r="K85" s="169" t="str">
        <f>IFERROR(SUMIFS(#REF!,#REF!,$I85,#REF!,$R$2)/SUMIFS(#REF!,#REF!,$I85,#REF!,$R$2),"-")</f>
        <v>-</v>
      </c>
      <c r="L85" s="169" t="str">
        <f>IFERROR(SUMIFS(#REF!,#REF!,$I85,#REF!,$R$7)/SUMIFS(#REF!,#REF!,$I85,#REF!,$R$7),"-")</f>
        <v>-</v>
      </c>
      <c r="M85" s="170" t="str">
        <f>IFERROR(SUMIFS(#REF!,#REF!,$I85,#REF!,$R$3)/SUMIFS(#REF!,#REF!,$I85,#REF!,$R$3),"-")</f>
        <v>-</v>
      </c>
      <c r="N85" s="170" t="str">
        <f>IFERROR(SUMIFS(#REF!,#REF!,$I85,#REF!,"&lt;="&amp;$R$2,#REF!,"&gt;="&amp;$S$2)/SUMIFS(#REF!,#REF!,$I85,#REF!,"&lt;="&amp;$R$2,#REF!,"&gt;="&amp;$S$2),"-")</f>
        <v>-</v>
      </c>
      <c r="O85" s="142"/>
      <c r="P85" s="140"/>
    </row>
    <row r="86" spans="1:16">
      <c r="A86" s="138"/>
      <c r="B86" s="142"/>
      <c r="C86" s="172" t="s">
        <v>186</v>
      </c>
      <c r="D86" s="166" t="s">
        <v>26</v>
      </c>
      <c r="E86" s="166" t="s">
        <v>187</v>
      </c>
      <c r="F86" s="173" t="s">
        <v>203</v>
      </c>
      <c r="G86" s="173" t="s">
        <v>203</v>
      </c>
      <c r="H86" s="173" t="s">
        <v>203</v>
      </c>
      <c r="I86" s="173" t="s">
        <v>203</v>
      </c>
      <c r="J86" s="168">
        <v>0.9</v>
      </c>
      <c r="K86" s="169" t="str">
        <f>IFERROR(SUMIFS(#REF!,#REF!,$I86,#REF!,$R$2)/SUMIFS(#REF!,#REF!,$I86,#REF!,$R$2),"-")</f>
        <v>-</v>
      </c>
      <c r="L86" s="169" t="str">
        <f>IFERROR(SUMIFS(#REF!,#REF!,$I86,#REF!,$R$7)/SUMIFS(#REF!,#REF!,$I86,#REF!,$R$7),"-")</f>
        <v>-</v>
      </c>
      <c r="M86" s="170" t="str">
        <f>IFERROR(SUMIFS(#REF!,#REF!,$I86,#REF!,$R$3)/SUMIFS(#REF!,#REF!,$I86,#REF!,$R$3),"-")</f>
        <v>-</v>
      </c>
      <c r="N86" s="170" t="str">
        <f>IFERROR(SUMIFS(#REF!,#REF!,$I86,#REF!,"&lt;="&amp;$R$2,#REF!,"&gt;="&amp;$S$2)/SUMIFS(#REF!,#REF!,$I86,#REF!,"&lt;="&amp;$R$2,#REF!,"&gt;="&amp;$S$2),"-")</f>
        <v>-</v>
      </c>
      <c r="O86" s="142"/>
      <c r="P86" s="140"/>
    </row>
    <row r="87" spans="1:16">
      <c r="A87" s="138"/>
      <c r="B87" s="142"/>
      <c r="C87" s="172" t="s">
        <v>186</v>
      </c>
      <c r="D87" s="166" t="s">
        <v>26</v>
      </c>
      <c r="E87" s="166" t="s">
        <v>187</v>
      </c>
      <c r="F87" s="173" t="s">
        <v>205</v>
      </c>
      <c r="G87" s="173" t="s">
        <v>205</v>
      </c>
      <c r="H87" s="173" t="s">
        <v>205</v>
      </c>
      <c r="I87" s="173" t="s">
        <v>205</v>
      </c>
      <c r="J87" s="168">
        <v>0.9</v>
      </c>
      <c r="K87" s="169" t="str">
        <f>IFERROR(SUMIFS(#REF!,#REF!,$I87,#REF!,$R$2)/SUMIFS(#REF!,#REF!,$I87,#REF!,$R$2),"-")</f>
        <v>-</v>
      </c>
      <c r="L87" s="169" t="str">
        <f>IFERROR(SUMIFS(#REF!,#REF!,$I87,#REF!,$R$7)/SUMIFS(#REF!,#REF!,$I87,#REF!,$R$7),"-")</f>
        <v>-</v>
      </c>
      <c r="M87" s="170" t="str">
        <f>IFERROR(SUMIFS(#REF!,#REF!,$I87,#REF!,$R$3)/SUMIFS(#REF!,#REF!,$I87,#REF!,$R$3),"-")</f>
        <v>-</v>
      </c>
      <c r="N87" s="170" t="str">
        <f>IFERROR(SUMIFS(#REF!,#REF!,$I87,#REF!,"&lt;="&amp;$R$2,#REF!,"&gt;="&amp;$S$2)/SUMIFS(#REF!,#REF!,$I87,#REF!,"&lt;="&amp;$R$2,#REF!,"&gt;="&amp;$S$2),"-")</f>
        <v>-</v>
      </c>
      <c r="O87" s="142"/>
      <c r="P87" s="140"/>
    </row>
    <row r="88" spans="1:16">
      <c r="A88" s="138"/>
      <c r="B88" s="142"/>
      <c r="C88" s="172" t="s">
        <v>186</v>
      </c>
      <c r="D88" s="166" t="s">
        <v>26</v>
      </c>
      <c r="E88" s="166" t="s">
        <v>187</v>
      </c>
      <c r="F88" s="173" t="s">
        <v>207</v>
      </c>
      <c r="G88" s="173" t="s">
        <v>207</v>
      </c>
      <c r="H88" s="173" t="s">
        <v>207</v>
      </c>
      <c r="I88" s="173" t="s">
        <v>207</v>
      </c>
      <c r="J88" s="168">
        <v>0.9</v>
      </c>
      <c r="K88" s="169" t="str">
        <f>IFERROR(SUMIFS(#REF!,#REF!,$I88,#REF!,$R$2)/SUMIFS(#REF!,#REF!,$I88,#REF!,$R$2),"-")</f>
        <v>-</v>
      </c>
      <c r="L88" s="169" t="str">
        <f>IFERROR(SUMIFS(#REF!,#REF!,$I88,#REF!,$R$7)/SUMIFS(#REF!,#REF!,$I88,#REF!,$R$7),"-")</f>
        <v>-</v>
      </c>
      <c r="M88" s="170" t="str">
        <f>IFERROR(SUMIFS(#REF!,#REF!,$I88,#REF!,$R$3)/SUMIFS(#REF!,#REF!,$I88,#REF!,$R$3),"-")</f>
        <v>-</v>
      </c>
      <c r="N88" s="170" t="str">
        <f>IFERROR(SUMIFS(#REF!,#REF!,$I88,#REF!,"&lt;="&amp;$R$2,#REF!,"&gt;="&amp;$S$2)/SUMIFS(#REF!,#REF!,$I88,#REF!,"&lt;="&amp;$R$2,#REF!,"&gt;="&amp;$S$2),"-")</f>
        <v>-</v>
      </c>
      <c r="O88" s="142"/>
      <c r="P88" s="140"/>
    </row>
    <row r="89" spans="1:16">
      <c r="A89" s="138"/>
      <c r="B89" s="142"/>
      <c r="C89" s="172" t="s">
        <v>186</v>
      </c>
      <c r="D89" s="166" t="s">
        <v>26</v>
      </c>
      <c r="E89" s="166" t="s">
        <v>187</v>
      </c>
      <c r="F89" s="173" t="s">
        <v>209</v>
      </c>
      <c r="G89" s="173" t="s">
        <v>209</v>
      </c>
      <c r="H89" s="173" t="s">
        <v>209</v>
      </c>
      <c r="I89" s="173" t="s">
        <v>209</v>
      </c>
      <c r="J89" s="168">
        <v>0.9</v>
      </c>
      <c r="K89" s="169" t="str">
        <f>IFERROR(SUMIFS(#REF!,#REF!,$I89,#REF!,$R$2)/SUMIFS(#REF!,#REF!,$I89,#REF!,$R$2),"-")</f>
        <v>-</v>
      </c>
      <c r="L89" s="169" t="str">
        <f>IFERROR(SUMIFS(#REF!,#REF!,$I89,#REF!,$R$7)/SUMIFS(#REF!,#REF!,$I89,#REF!,$R$7),"-")</f>
        <v>-</v>
      </c>
      <c r="M89" s="170" t="str">
        <f>IFERROR(SUMIFS(#REF!,#REF!,$I89,#REF!,$R$3)/SUMIFS(#REF!,#REF!,$I89,#REF!,$R$3),"-")</f>
        <v>-</v>
      </c>
      <c r="N89" s="170" t="str">
        <f>IFERROR(SUMIFS(#REF!,#REF!,$I89,#REF!,"&lt;="&amp;$R$2,#REF!,"&gt;="&amp;$S$2)/SUMIFS(#REF!,#REF!,$I89,#REF!,"&lt;="&amp;$R$2,#REF!,"&gt;="&amp;$S$2),"-")</f>
        <v>-</v>
      </c>
      <c r="O89" s="142"/>
      <c r="P89" s="140"/>
    </row>
    <row r="90" spans="1:16">
      <c r="A90" s="138"/>
      <c r="B90" s="142"/>
      <c r="C90" s="172" t="s">
        <v>186</v>
      </c>
      <c r="D90" s="166" t="s">
        <v>26</v>
      </c>
      <c r="E90" s="166" t="s">
        <v>187</v>
      </c>
      <c r="F90" s="173" t="s">
        <v>210</v>
      </c>
      <c r="G90" s="173" t="s">
        <v>210</v>
      </c>
      <c r="H90" s="173" t="s">
        <v>210</v>
      </c>
      <c r="I90" s="173" t="s">
        <v>210</v>
      </c>
      <c r="J90" s="168">
        <v>0.9</v>
      </c>
      <c r="K90" s="169" t="str">
        <f>IFERROR(SUMIFS(#REF!,#REF!,$I90,#REF!,$R$2)/SUMIFS(#REF!,#REF!,$I90,#REF!,$R$2),"-")</f>
        <v>-</v>
      </c>
      <c r="L90" s="169" t="str">
        <f>IFERROR(SUMIFS(#REF!,#REF!,$I90,#REF!,$R$7)/SUMIFS(#REF!,#REF!,$I90,#REF!,$R$7),"-")</f>
        <v>-</v>
      </c>
      <c r="M90" s="170" t="str">
        <f>IFERROR(SUMIFS(#REF!,#REF!,$I90,#REF!,$R$3)/SUMIFS(#REF!,#REF!,$I90,#REF!,$R$3),"-")</f>
        <v>-</v>
      </c>
      <c r="N90" s="170" t="str">
        <f>IFERROR(SUMIFS(#REF!,#REF!,$I90,#REF!,"&lt;="&amp;$R$2,#REF!,"&gt;="&amp;$S$2)/SUMIFS(#REF!,#REF!,$I90,#REF!,"&lt;="&amp;$R$2,#REF!,"&gt;="&amp;$S$2),"-")</f>
        <v>-</v>
      </c>
      <c r="O90" s="142"/>
      <c r="P90" s="140"/>
    </row>
    <row r="91" spans="1:16">
      <c r="A91" s="138"/>
      <c r="B91" s="142"/>
      <c r="C91" s="172" t="s">
        <v>186</v>
      </c>
      <c r="D91" s="166" t="s">
        <v>26</v>
      </c>
      <c r="E91" s="166" t="s">
        <v>187</v>
      </c>
      <c r="F91" s="173" t="s">
        <v>212</v>
      </c>
      <c r="G91" s="173" t="s">
        <v>212</v>
      </c>
      <c r="H91" s="173" t="s">
        <v>212</v>
      </c>
      <c r="I91" s="173" t="s">
        <v>212</v>
      </c>
      <c r="J91" s="168">
        <v>0.9</v>
      </c>
      <c r="K91" s="169" t="str">
        <f>IFERROR(SUMIFS(#REF!,#REF!,$I91,#REF!,$R$2)/SUMIFS(#REF!,#REF!,$I91,#REF!,$R$2),"-")</f>
        <v>-</v>
      </c>
      <c r="L91" s="169" t="str">
        <f>IFERROR(SUMIFS(#REF!,#REF!,$I91,#REF!,$R$7)/SUMIFS(#REF!,#REF!,$I91,#REF!,$R$7),"-")</f>
        <v>-</v>
      </c>
      <c r="M91" s="170" t="str">
        <f>IFERROR(SUMIFS(#REF!,#REF!,$I91,#REF!,$R$3)/SUMIFS(#REF!,#REF!,$I91,#REF!,$R$3),"-")</f>
        <v>-</v>
      </c>
      <c r="N91" s="170" t="str">
        <f>IFERROR(SUMIFS(#REF!,#REF!,$I91,#REF!,"&lt;="&amp;$R$2,#REF!,"&gt;="&amp;$S$2)/SUMIFS(#REF!,#REF!,$I91,#REF!,"&lt;="&amp;$R$2,#REF!,"&gt;="&amp;$S$2),"-")</f>
        <v>-</v>
      </c>
      <c r="O91" s="142"/>
      <c r="P91" s="140"/>
    </row>
    <row r="92" spans="1:16">
      <c r="A92" s="138"/>
      <c r="B92" s="142"/>
      <c r="C92" s="172" t="s">
        <v>186</v>
      </c>
      <c r="D92" s="166" t="s">
        <v>26</v>
      </c>
      <c r="E92" s="166" t="s">
        <v>187</v>
      </c>
      <c r="F92" s="173" t="s">
        <v>214</v>
      </c>
      <c r="G92" s="173" t="s">
        <v>214</v>
      </c>
      <c r="H92" s="173" t="s">
        <v>214</v>
      </c>
      <c r="I92" s="173" t="s">
        <v>214</v>
      </c>
      <c r="J92" s="168">
        <v>0.9</v>
      </c>
      <c r="K92" s="169" t="str">
        <f>IFERROR(SUMIFS(#REF!,#REF!,$I92,#REF!,$R$2)/SUMIFS(#REF!,#REF!,$I92,#REF!,$R$2),"-")</f>
        <v>-</v>
      </c>
      <c r="L92" s="169" t="str">
        <f>IFERROR(SUMIFS(#REF!,#REF!,$I92,#REF!,$R$7)/SUMIFS(#REF!,#REF!,$I92,#REF!,$R$7),"-")</f>
        <v>-</v>
      </c>
      <c r="M92" s="170" t="str">
        <f>IFERROR(SUMIFS(#REF!,#REF!,$I92,#REF!,$R$3)/SUMIFS(#REF!,#REF!,$I92,#REF!,$R$3),"-")</f>
        <v>-</v>
      </c>
      <c r="N92" s="170" t="str">
        <f>IFERROR(SUMIFS(#REF!,#REF!,$I92,#REF!,"&lt;="&amp;$R$2,#REF!,"&gt;="&amp;$S$2)/SUMIFS(#REF!,#REF!,$I92,#REF!,"&lt;="&amp;$R$2,#REF!,"&gt;="&amp;$S$2),"-")</f>
        <v>-</v>
      </c>
      <c r="O92" s="142"/>
      <c r="P92" s="140"/>
    </row>
    <row r="93" spans="1:16">
      <c r="A93" s="138"/>
      <c r="B93" s="142"/>
      <c r="C93" s="172" t="s">
        <v>186</v>
      </c>
      <c r="D93" s="166" t="s">
        <v>26</v>
      </c>
      <c r="E93" s="166" t="s">
        <v>187</v>
      </c>
      <c r="F93" s="173" t="s">
        <v>216</v>
      </c>
      <c r="G93" s="173" t="s">
        <v>216</v>
      </c>
      <c r="H93" s="173" t="s">
        <v>216</v>
      </c>
      <c r="I93" s="173" t="s">
        <v>216</v>
      </c>
      <c r="J93" s="168">
        <v>0.9</v>
      </c>
      <c r="K93" s="169" t="str">
        <f>IFERROR(SUMIFS(#REF!,#REF!,$I93,#REF!,$R$2)/SUMIFS(#REF!,#REF!,$I93,#REF!,$R$2),"-")</f>
        <v>-</v>
      </c>
      <c r="L93" s="169" t="str">
        <f>IFERROR(SUMIFS(#REF!,#REF!,$I93,#REF!,$R$7)/SUMIFS(#REF!,#REF!,$I93,#REF!,$R$7),"-")</f>
        <v>-</v>
      </c>
      <c r="M93" s="170" t="str">
        <f>IFERROR(SUMIFS(#REF!,#REF!,$I93,#REF!,$R$3)/SUMIFS(#REF!,#REF!,$I93,#REF!,$R$3),"-")</f>
        <v>-</v>
      </c>
      <c r="N93" s="170" t="str">
        <f>IFERROR(SUMIFS(#REF!,#REF!,$I93,#REF!,"&lt;="&amp;$R$2,#REF!,"&gt;="&amp;$S$2)/SUMIFS(#REF!,#REF!,$I93,#REF!,"&lt;="&amp;$R$2,#REF!,"&gt;="&amp;$S$2),"-")</f>
        <v>-</v>
      </c>
      <c r="O93" s="142"/>
      <c r="P93" s="140"/>
    </row>
    <row r="94" spans="1:16">
      <c r="A94" s="138"/>
      <c r="B94" s="142"/>
      <c r="C94" s="172" t="s">
        <v>186</v>
      </c>
      <c r="D94" s="166" t="s">
        <v>26</v>
      </c>
      <c r="E94" s="166" t="s">
        <v>187</v>
      </c>
      <c r="F94" s="173" t="s">
        <v>218</v>
      </c>
      <c r="G94" s="173" t="s">
        <v>218</v>
      </c>
      <c r="H94" s="173" t="s">
        <v>218</v>
      </c>
      <c r="I94" s="173" t="s">
        <v>218</v>
      </c>
      <c r="J94" s="168">
        <v>0.9</v>
      </c>
      <c r="K94" s="169" t="str">
        <f>IFERROR(SUMIFS(#REF!,#REF!,$I94,#REF!,$R$2)/SUMIFS(#REF!,#REF!,$I94,#REF!,$R$2),"-")</f>
        <v>-</v>
      </c>
      <c r="L94" s="169" t="str">
        <f>IFERROR(SUMIFS(#REF!,#REF!,$I94,#REF!,$R$7)/SUMIFS(#REF!,#REF!,$I94,#REF!,$R$7),"-")</f>
        <v>-</v>
      </c>
      <c r="M94" s="170" t="str">
        <f>IFERROR(SUMIFS(#REF!,#REF!,$I94,#REF!,$R$3)/SUMIFS(#REF!,#REF!,$I94,#REF!,$R$3),"-")</f>
        <v>-</v>
      </c>
      <c r="N94" s="170" t="str">
        <f>IFERROR(SUMIFS(#REF!,#REF!,$I94,#REF!,"&lt;="&amp;$R$2,#REF!,"&gt;="&amp;$S$2)/SUMIFS(#REF!,#REF!,$I94,#REF!,"&lt;="&amp;$R$2,#REF!,"&gt;="&amp;$S$2),"-")</f>
        <v>-</v>
      </c>
      <c r="O94" s="142"/>
      <c r="P94" s="140"/>
    </row>
    <row r="95" spans="1:16">
      <c r="A95" s="138"/>
      <c r="B95" s="142"/>
      <c r="C95" s="172" t="s">
        <v>186</v>
      </c>
      <c r="D95" s="166" t="s">
        <v>26</v>
      </c>
      <c r="E95" s="166" t="s">
        <v>187</v>
      </c>
      <c r="F95" s="173" t="s">
        <v>220</v>
      </c>
      <c r="G95" s="173" t="s">
        <v>220</v>
      </c>
      <c r="H95" s="173" t="s">
        <v>220</v>
      </c>
      <c r="I95" s="173" t="s">
        <v>220</v>
      </c>
      <c r="J95" s="168">
        <v>0.9</v>
      </c>
      <c r="K95" s="169" t="str">
        <f>IFERROR(SUMIFS(#REF!,#REF!,$I95,#REF!,$R$2)/SUMIFS(#REF!,#REF!,$I95,#REF!,$R$2),"-")</f>
        <v>-</v>
      </c>
      <c r="L95" s="169" t="str">
        <f>IFERROR(SUMIFS(#REF!,#REF!,$I95,#REF!,$R$7)/SUMIFS(#REF!,#REF!,$I95,#REF!,$R$7),"-")</f>
        <v>-</v>
      </c>
      <c r="M95" s="170" t="str">
        <f>IFERROR(SUMIFS(#REF!,#REF!,$I95,#REF!,$R$3)/SUMIFS(#REF!,#REF!,$I95,#REF!,$R$3),"-")</f>
        <v>-</v>
      </c>
      <c r="N95" s="170" t="str">
        <f>IFERROR(SUMIFS(#REF!,#REF!,$I95,#REF!,"&lt;="&amp;$R$2,#REF!,"&gt;="&amp;$S$2)/SUMIFS(#REF!,#REF!,$I95,#REF!,"&lt;="&amp;$R$2,#REF!,"&gt;="&amp;$S$2),"-")</f>
        <v>-</v>
      </c>
      <c r="O95" s="142"/>
      <c r="P95" s="140"/>
    </row>
    <row r="96" spans="1:16">
      <c r="A96" s="138"/>
      <c r="B96" s="142"/>
      <c r="C96" s="172" t="s">
        <v>186</v>
      </c>
      <c r="D96" s="166" t="s">
        <v>26</v>
      </c>
      <c r="E96" s="166" t="s">
        <v>187</v>
      </c>
      <c r="F96" s="173" t="s">
        <v>222</v>
      </c>
      <c r="G96" s="173" t="s">
        <v>222</v>
      </c>
      <c r="H96" s="173" t="s">
        <v>222</v>
      </c>
      <c r="I96" s="173" t="s">
        <v>222</v>
      </c>
      <c r="J96" s="168">
        <v>0.9</v>
      </c>
      <c r="K96" s="169" t="str">
        <f>IFERROR(SUMIFS(#REF!,#REF!,$I96,#REF!,$R$2)/SUMIFS(#REF!,#REF!,$I96,#REF!,$R$2),"-")</f>
        <v>-</v>
      </c>
      <c r="L96" s="169" t="str">
        <f>IFERROR(SUMIFS(#REF!,#REF!,$I96,#REF!,$R$7)/SUMIFS(#REF!,#REF!,$I96,#REF!,$R$7),"-")</f>
        <v>-</v>
      </c>
      <c r="M96" s="170" t="str">
        <f>IFERROR(SUMIFS(#REF!,#REF!,$I96,#REF!,$R$3)/SUMIFS(#REF!,#REF!,$I96,#REF!,$R$3),"-")</f>
        <v>-</v>
      </c>
      <c r="N96" s="170" t="str">
        <f>IFERROR(SUMIFS(#REF!,#REF!,$I96,#REF!,"&lt;="&amp;$R$2,#REF!,"&gt;="&amp;$S$2)/SUMIFS(#REF!,#REF!,$I96,#REF!,"&lt;="&amp;$R$2,#REF!,"&gt;="&amp;$S$2),"-")</f>
        <v>-</v>
      </c>
      <c r="O96" s="142"/>
      <c r="P96" s="140"/>
    </row>
    <row r="97" spans="1:16">
      <c r="A97" s="138"/>
      <c r="B97" s="142"/>
      <c r="C97" s="172" t="s">
        <v>186</v>
      </c>
      <c r="D97" s="166" t="s">
        <v>26</v>
      </c>
      <c r="E97" s="166" t="s">
        <v>187</v>
      </c>
      <c r="F97" s="173" t="s">
        <v>224</v>
      </c>
      <c r="G97" s="173" t="s">
        <v>224</v>
      </c>
      <c r="H97" s="173" t="s">
        <v>224</v>
      </c>
      <c r="I97" s="173" t="s">
        <v>224</v>
      </c>
      <c r="J97" s="168">
        <v>0.9</v>
      </c>
      <c r="K97" s="169" t="str">
        <f>IFERROR(SUMIFS(#REF!,#REF!,$I97,#REF!,$R$2)/SUMIFS(#REF!,#REF!,$I97,#REF!,$R$2),"-")</f>
        <v>-</v>
      </c>
      <c r="L97" s="169" t="str">
        <f>IFERROR(SUMIFS(#REF!,#REF!,$I97,#REF!,$R$7)/SUMIFS(#REF!,#REF!,$I97,#REF!,$R$7),"-")</f>
        <v>-</v>
      </c>
      <c r="M97" s="170" t="str">
        <f>IFERROR(SUMIFS(#REF!,#REF!,$I97,#REF!,$R$3)/SUMIFS(#REF!,#REF!,$I97,#REF!,$R$3),"-")</f>
        <v>-</v>
      </c>
      <c r="N97" s="170" t="str">
        <f>IFERROR(SUMIFS(#REF!,#REF!,$I97,#REF!,"&lt;="&amp;$R$2,#REF!,"&gt;="&amp;$S$2)/SUMIFS(#REF!,#REF!,$I97,#REF!,"&lt;="&amp;$R$2,#REF!,"&gt;="&amp;$S$2),"-")</f>
        <v>-</v>
      </c>
      <c r="O97" s="142"/>
      <c r="P97" s="140"/>
    </row>
    <row r="98" spans="1:16">
      <c r="A98" s="138"/>
      <c r="B98" s="142"/>
      <c r="C98" s="172" t="s">
        <v>186</v>
      </c>
      <c r="D98" s="166" t="s">
        <v>26</v>
      </c>
      <c r="E98" s="166" t="s">
        <v>187</v>
      </c>
      <c r="F98" s="173" t="s">
        <v>226</v>
      </c>
      <c r="G98" s="173" t="s">
        <v>226</v>
      </c>
      <c r="H98" s="173" t="s">
        <v>226</v>
      </c>
      <c r="I98" s="173" t="s">
        <v>226</v>
      </c>
      <c r="J98" s="168">
        <v>0.9</v>
      </c>
      <c r="K98" s="169" t="str">
        <f>IFERROR(SUMIFS(#REF!,#REF!,$I98,#REF!,$R$2)/SUMIFS(#REF!,#REF!,$I98,#REF!,$R$2),"-")</f>
        <v>-</v>
      </c>
      <c r="L98" s="169" t="str">
        <f>IFERROR(SUMIFS(#REF!,#REF!,$I98,#REF!,$R$7)/SUMIFS(#REF!,#REF!,$I98,#REF!,$R$7),"-")</f>
        <v>-</v>
      </c>
      <c r="M98" s="170" t="str">
        <f>IFERROR(SUMIFS(#REF!,#REF!,$I98,#REF!,$R$3)/SUMIFS(#REF!,#REF!,$I98,#REF!,$R$3),"-")</f>
        <v>-</v>
      </c>
      <c r="N98" s="170" t="str">
        <f>IFERROR(SUMIFS(#REF!,#REF!,$I98,#REF!,"&lt;="&amp;$R$2,#REF!,"&gt;="&amp;$S$2)/SUMIFS(#REF!,#REF!,$I98,#REF!,"&lt;="&amp;$R$2,#REF!,"&gt;="&amp;$S$2),"-")</f>
        <v>-</v>
      </c>
      <c r="O98" s="142"/>
      <c r="P98" s="140"/>
    </row>
    <row r="99" spans="1:16">
      <c r="A99" s="138"/>
      <c r="B99" s="142"/>
      <c r="C99" s="172" t="s">
        <v>186</v>
      </c>
      <c r="D99" s="166" t="s">
        <v>26</v>
      </c>
      <c r="E99" s="166" t="s">
        <v>187</v>
      </c>
      <c r="F99" s="173" t="s">
        <v>228</v>
      </c>
      <c r="G99" s="173" t="s">
        <v>228</v>
      </c>
      <c r="H99" s="173" t="s">
        <v>228</v>
      </c>
      <c r="I99" s="173" t="s">
        <v>228</v>
      </c>
      <c r="J99" s="168">
        <v>0.9</v>
      </c>
      <c r="K99" s="169" t="str">
        <f>IFERROR(SUMIFS(#REF!,#REF!,$I99,#REF!,$R$2)/SUMIFS(#REF!,#REF!,$I99,#REF!,$R$2),"-")</f>
        <v>-</v>
      </c>
      <c r="L99" s="169" t="str">
        <f>IFERROR(SUMIFS(#REF!,#REF!,$I99,#REF!,$R$7)/SUMIFS(#REF!,#REF!,$I99,#REF!,$R$7),"-")</f>
        <v>-</v>
      </c>
      <c r="M99" s="170" t="str">
        <f>IFERROR(SUMIFS(#REF!,#REF!,$I99,#REF!,$R$3)/SUMIFS(#REF!,#REF!,$I99,#REF!,$R$3),"-")</f>
        <v>-</v>
      </c>
      <c r="N99" s="170" t="str">
        <f>IFERROR(SUMIFS(#REF!,#REF!,$I99,#REF!,"&lt;="&amp;$R$2,#REF!,"&gt;="&amp;$S$2)/SUMIFS(#REF!,#REF!,$I99,#REF!,"&lt;="&amp;$R$2,#REF!,"&gt;="&amp;$S$2),"-")</f>
        <v>-</v>
      </c>
      <c r="O99" s="142"/>
      <c r="P99" s="140"/>
    </row>
    <row r="100" spans="1:16">
      <c r="A100" s="138"/>
      <c r="B100" s="142"/>
      <c r="C100" s="172" t="s">
        <v>186</v>
      </c>
      <c r="D100" s="166" t="s">
        <v>26</v>
      </c>
      <c r="E100" s="166" t="s">
        <v>187</v>
      </c>
      <c r="F100" s="173" t="s">
        <v>230</v>
      </c>
      <c r="G100" s="173" t="s">
        <v>230</v>
      </c>
      <c r="H100" s="173" t="s">
        <v>230</v>
      </c>
      <c r="I100" s="173" t="s">
        <v>230</v>
      </c>
      <c r="J100" s="168">
        <v>0.9</v>
      </c>
      <c r="K100" s="169" t="str">
        <f>IFERROR(SUMIFS(#REF!,#REF!,$I100,#REF!,$R$2)/SUMIFS(#REF!,#REF!,$I100,#REF!,$R$2),"-")</f>
        <v>-</v>
      </c>
      <c r="L100" s="169" t="str">
        <f>IFERROR(SUMIFS(#REF!,#REF!,$I100,#REF!,$R$7)/SUMIFS(#REF!,#REF!,$I100,#REF!,$R$7),"-")</f>
        <v>-</v>
      </c>
      <c r="M100" s="170" t="str">
        <f>IFERROR(SUMIFS(#REF!,#REF!,$I100,#REF!,$R$3)/SUMIFS(#REF!,#REF!,$I100,#REF!,$R$3),"-")</f>
        <v>-</v>
      </c>
      <c r="N100" s="170" t="str">
        <f>IFERROR(SUMIFS(#REF!,#REF!,$I100,#REF!,"&lt;="&amp;$R$2,#REF!,"&gt;="&amp;$S$2)/SUMIFS(#REF!,#REF!,$I100,#REF!,"&lt;="&amp;$R$2,#REF!,"&gt;="&amp;$S$2),"-")</f>
        <v>-</v>
      </c>
      <c r="O100" s="142"/>
      <c r="P100" s="140"/>
    </row>
    <row r="101" spans="1:16">
      <c r="A101" s="138"/>
      <c r="B101" s="142"/>
      <c r="C101" s="172" t="s">
        <v>186</v>
      </c>
      <c r="D101" s="166" t="s">
        <v>26</v>
      </c>
      <c r="E101" s="166" t="s">
        <v>187</v>
      </c>
      <c r="F101" s="173" t="s">
        <v>232</v>
      </c>
      <c r="G101" s="173" t="s">
        <v>232</v>
      </c>
      <c r="H101" s="173" t="s">
        <v>232</v>
      </c>
      <c r="I101" s="173" t="s">
        <v>232</v>
      </c>
      <c r="J101" s="168">
        <v>0.9</v>
      </c>
      <c r="K101" s="169" t="str">
        <f>IFERROR(SUMIFS(#REF!,#REF!,$I101,#REF!,$R$2)/SUMIFS(#REF!,#REF!,$I101,#REF!,$R$2),"-")</f>
        <v>-</v>
      </c>
      <c r="L101" s="169" t="str">
        <f>IFERROR(SUMIFS(#REF!,#REF!,$I101,#REF!,$R$7)/SUMIFS(#REF!,#REF!,$I101,#REF!,$R$7),"-")</f>
        <v>-</v>
      </c>
      <c r="M101" s="170" t="str">
        <f>IFERROR(SUMIFS(#REF!,#REF!,$I101,#REF!,$R$3)/SUMIFS(#REF!,#REF!,$I101,#REF!,$R$3),"-")</f>
        <v>-</v>
      </c>
      <c r="N101" s="170" t="str">
        <f>IFERROR(SUMIFS(#REF!,#REF!,$I101,#REF!,"&lt;="&amp;$R$2,#REF!,"&gt;="&amp;$S$2)/SUMIFS(#REF!,#REF!,$I101,#REF!,"&lt;="&amp;$R$2,#REF!,"&gt;="&amp;$S$2),"-")</f>
        <v>-</v>
      </c>
      <c r="O101" s="142"/>
      <c r="P101" s="140"/>
    </row>
    <row r="102" spans="1:16">
      <c r="A102" s="138"/>
      <c r="B102" s="142"/>
      <c r="C102" s="172" t="s">
        <v>186</v>
      </c>
      <c r="D102" s="166" t="s">
        <v>26</v>
      </c>
      <c r="E102" s="166" t="s">
        <v>187</v>
      </c>
      <c r="F102" s="173" t="s">
        <v>234</v>
      </c>
      <c r="G102" s="173" t="s">
        <v>234</v>
      </c>
      <c r="H102" s="173" t="s">
        <v>234</v>
      </c>
      <c r="I102" s="173" t="s">
        <v>234</v>
      </c>
      <c r="J102" s="168">
        <v>0.9</v>
      </c>
      <c r="K102" s="169" t="str">
        <f>IFERROR(SUMIFS(#REF!,#REF!,$I102,#REF!,$R$2)/SUMIFS(#REF!,#REF!,$I102,#REF!,$R$2),"-")</f>
        <v>-</v>
      </c>
      <c r="L102" s="169" t="str">
        <f>IFERROR(SUMIFS(#REF!,#REF!,$I102,#REF!,$R$7)/SUMIFS(#REF!,#REF!,$I102,#REF!,$R$7),"-")</f>
        <v>-</v>
      </c>
      <c r="M102" s="170" t="str">
        <f>IFERROR(SUMIFS(#REF!,#REF!,$I102,#REF!,$R$3)/SUMIFS(#REF!,#REF!,$I102,#REF!,$R$3),"-")</f>
        <v>-</v>
      </c>
      <c r="N102" s="170" t="str">
        <f>IFERROR(SUMIFS(#REF!,#REF!,$I102,#REF!,"&lt;="&amp;$R$2,#REF!,"&gt;="&amp;$S$2)/SUMIFS(#REF!,#REF!,$I102,#REF!,"&lt;="&amp;$R$2,#REF!,"&gt;="&amp;$S$2),"-")</f>
        <v>-</v>
      </c>
      <c r="O102" s="142"/>
      <c r="P102" s="140"/>
    </row>
    <row r="103" spans="1:16">
      <c r="A103" s="138"/>
      <c r="B103" s="142"/>
      <c r="C103" s="172" t="s">
        <v>186</v>
      </c>
      <c r="D103" s="166" t="s">
        <v>235</v>
      </c>
      <c r="E103" s="166" t="s">
        <v>187</v>
      </c>
      <c r="F103" s="173" t="s">
        <v>236</v>
      </c>
      <c r="G103" s="173" t="s">
        <v>236</v>
      </c>
      <c r="H103" s="173" t="s">
        <v>236</v>
      </c>
      <c r="I103" s="173" t="s">
        <v>236</v>
      </c>
      <c r="J103" s="168">
        <v>0.9</v>
      </c>
      <c r="K103" s="169" t="str">
        <f>IFERROR(SUMIFS(#REF!,#REF!,$I103,#REF!,$R$2)/SUMIFS(#REF!,#REF!,$I103,#REF!,$R$2),"-")</f>
        <v>-</v>
      </c>
      <c r="L103" s="169" t="str">
        <f>IFERROR(SUMIFS(#REF!,#REF!,$I103,#REF!,$R$7)/SUMIFS(#REF!,#REF!,$I103,#REF!,$R$7),"-")</f>
        <v>-</v>
      </c>
      <c r="M103" s="170" t="str">
        <f>IFERROR(SUMIFS(#REF!,#REF!,$I103,#REF!,$R$3)/SUMIFS(#REF!,#REF!,$I103,#REF!,$R$3),"-")</f>
        <v>-</v>
      </c>
      <c r="N103" s="170" t="str">
        <f>IFERROR(SUMIFS(#REF!,#REF!,$I103,#REF!,"&lt;="&amp;$R$2,#REF!,"&gt;="&amp;$S$2)/SUMIFS(#REF!,#REF!,$I103,#REF!,"&lt;="&amp;$R$2,#REF!,"&gt;="&amp;$S$2),"-")</f>
        <v>-</v>
      </c>
      <c r="O103" s="142"/>
      <c r="P103" s="140"/>
    </row>
    <row r="104" spans="1:16">
      <c r="A104" s="138"/>
      <c r="B104" s="142"/>
      <c r="C104" s="172" t="s">
        <v>186</v>
      </c>
      <c r="D104" s="166" t="s">
        <v>26</v>
      </c>
      <c r="E104" s="166" t="s">
        <v>187</v>
      </c>
      <c r="F104" s="173" t="s">
        <v>238</v>
      </c>
      <c r="G104" s="173" t="s">
        <v>238</v>
      </c>
      <c r="H104" s="173" t="s">
        <v>238</v>
      </c>
      <c r="I104" s="173" t="s">
        <v>238</v>
      </c>
      <c r="J104" s="168">
        <v>0.9</v>
      </c>
      <c r="K104" s="169" t="str">
        <f>IFERROR(SUMIFS(#REF!,#REF!,$I104,#REF!,$R$2)/SUMIFS(#REF!,#REF!,$I104,#REF!,$R$2),"-")</f>
        <v>-</v>
      </c>
      <c r="L104" s="169" t="str">
        <f>IFERROR(SUMIFS(#REF!,#REF!,$I104,#REF!,$R$7)/SUMIFS(#REF!,#REF!,$I104,#REF!,$R$7),"-")</f>
        <v>-</v>
      </c>
      <c r="M104" s="170" t="str">
        <f>IFERROR(SUMIFS(#REF!,#REF!,$I104,#REF!,$R$3)/SUMIFS(#REF!,#REF!,$I104,#REF!,$R$3),"-")</f>
        <v>-</v>
      </c>
      <c r="N104" s="170" t="str">
        <f>IFERROR(SUMIFS(#REF!,#REF!,$I104,#REF!,"&lt;="&amp;$R$2,#REF!,"&gt;="&amp;$S$2)/SUMIFS(#REF!,#REF!,$I104,#REF!,"&lt;="&amp;$R$2,#REF!,"&gt;="&amp;$S$2),"-")</f>
        <v>-</v>
      </c>
      <c r="O104" s="142"/>
      <c r="P104" s="140"/>
    </row>
    <row r="105" spans="1:16">
      <c r="A105" s="138"/>
      <c r="B105" s="142"/>
      <c r="C105" s="172" t="s">
        <v>186</v>
      </c>
      <c r="D105" s="166" t="s">
        <v>26</v>
      </c>
      <c r="E105" s="166" t="s">
        <v>187</v>
      </c>
      <c r="F105" s="173" t="s">
        <v>240</v>
      </c>
      <c r="G105" s="173" t="s">
        <v>240</v>
      </c>
      <c r="H105" s="173" t="s">
        <v>240</v>
      </c>
      <c r="I105" s="173" t="s">
        <v>240</v>
      </c>
      <c r="J105" s="168">
        <v>0.9</v>
      </c>
      <c r="K105" s="169" t="str">
        <f>IFERROR(SUMIFS(#REF!,#REF!,$I105,#REF!,$R$2)/SUMIFS(#REF!,#REF!,$I105,#REF!,$R$2),"-")</f>
        <v>-</v>
      </c>
      <c r="L105" s="169" t="str">
        <f>IFERROR(SUMIFS(#REF!,#REF!,$I105,#REF!,$R$7)/SUMIFS(#REF!,#REF!,$I105,#REF!,$R$7),"-")</f>
        <v>-</v>
      </c>
      <c r="M105" s="170" t="str">
        <f>IFERROR(SUMIFS(#REF!,#REF!,$I105,#REF!,$R$3)/SUMIFS(#REF!,#REF!,$I105,#REF!,$R$3),"-")</f>
        <v>-</v>
      </c>
      <c r="N105" s="170" t="str">
        <f>IFERROR(SUMIFS(#REF!,#REF!,$I105,#REF!,"&lt;="&amp;$R$2,#REF!,"&gt;="&amp;$S$2)/SUMIFS(#REF!,#REF!,$I105,#REF!,"&lt;="&amp;$R$2,#REF!,"&gt;="&amp;$S$2),"-")</f>
        <v>-</v>
      </c>
      <c r="O105" s="142"/>
      <c r="P105" s="140"/>
    </row>
    <row r="106" spans="1:16">
      <c r="A106" s="138"/>
      <c r="B106" s="142"/>
      <c r="C106" s="172" t="s">
        <v>186</v>
      </c>
      <c r="D106" s="166" t="s">
        <v>26</v>
      </c>
      <c r="E106" s="166" t="s">
        <v>187</v>
      </c>
      <c r="F106" s="173" t="s">
        <v>242</v>
      </c>
      <c r="G106" s="173" t="s">
        <v>242</v>
      </c>
      <c r="H106" s="173" t="s">
        <v>242</v>
      </c>
      <c r="I106" s="173" t="s">
        <v>242</v>
      </c>
      <c r="J106" s="168">
        <v>0.9</v>
      </c>
      <c r="K106" s="169" t="str">
        <f>IFERROR(SUMIFS(#REF!,#REF!,$I106,#REF!,$R$2)/SUMIFS(#REF!,#REF!,$I106,#REF!,$R$2),"-")</f>
        <v>-</v>
      </c>
      <c r="L106" s="169" t="str">
        <f>IFERROR(SUMIFS(#REF!,#REF!,$I106,#REF!,$R$7)/SUMIFS(#REF!,#REF!,$I106,#REF!,$R$7),"-")</f>
        <v>-</v>
      </c>
      <c r="M106" s="170" t="str">
        <f>IFERROR(SUMIFS(#REF!,#REF!,$I106,#REF!,$R$3)/SUMIFS(#REF!,#REF!,$I106,#REF!,$R$3),"-")</f>
        <v>-</v>
      </c>
      <c r="N106" s="170" t="str">
        <f>IFERROR(SUMIFS(#REF!,#REF!,$I106,#REF!,"&lt;="&amp;$R$2,#REF!,"&gt;="&amp;$S$2)/SUMIFS(#REF!,#REF!,$I106,#REF!,"&lt;="&amp;$R$2,#REF!,"&gt;="&amp;$S$2),"-")</f>
        <v>-</v>
      </c>
      <c r="O106" s="142"/>
      <c r="P106" s="140"/>
    </row>
    <row r="107" spans="1:16">
      <c r="A107" s="138"/>
      <c r="B107" s="142"/>
      <c r="C107" s="172" t="s">
        <v>186</v>
      </c>
      <c r="D107" s="166" t="s">
        <v>26</v>
      </c>
      <c r="E107" s="166" t="s">
        <v>187</v>
      </c>
      <c r="F107" s="173" t="s">
        <v>244</v>
      </c>
      <c r="G107" s="173" t="s">
        <v>244</v>
      </c>
      <c r="H107" s="173" t="s">
        <v>244</v>
      </c>
      <c r="I107" s="173" t="s">
        <v>244</v>
      </c>
      <c r="J107" s="168">
        <v>0.9</v>
      </c>
      <c r="K107" s="169" t="str">
        <f>IFERROR(SUMIFS(#REF!,#REF!,$I107,#REF!,$R$2)/SUMIFS(#REF!,#REF!,$I107,#REF!,$R$2),"-")</f>
        <v>-</v>
      </c>
      <c r="L107" s="169" t="str">
        <f>IFERROR(SUMIFS(#REF!,#REF!,$I107,#REF!,$R$7)/SUMIFS(#REF!,#REF!,$I107,#REF!,$R$7),"-")</f>
        <v>-</v>
      </c>
      <c r="M107" s="170" t="str">
        <f>IFERROR(SUMIFS(#REF!,#REF!,$I107,#REF!,$R$3)/SUMIFS(#REF!,#REF!,$I107,#REF!,$R$3),"-")</f>
        <v>-</v>
      </c>
      <c r="N107" s="170" t="str">
        <f>IFERROR(SUMIFS(#REF!,#REF!,$I107,#REF!,"&lt;="&amp;$R$2,#REF!,"&gt;="&amp;$S$2)/SUMIFS(#REF!,#REF!,$I107,#REF!,"&lt;="&amp;$R$2,#REF!,"&gt;="&amp;$S$2),"-")</f>
        <v>-</v>
      </c>
      <c r="O107" s="142"/>
      <c r="P107" s="140"/>
    </row>
    <row r="108" spans="1:16">
      <c r="A108" s="138"/>
      <c r="B108" s="142"/>
      <c r="C108" s="172" t="s">
        <v>186</v>
      </c>
      <c r="D108" s="166" t="s">
        <v>26</v>
      </c>
      <c r="E108" s="166" t="s">
        <v>187</v>
      </c>
      <c r="F108" s="173" t="s">
        <v>246</v>
      </c>
      <c r="G108" s="173" t="s">
        <v>246</v>
      </c>
      <c r="H108" s="173" t="s">
        <v>246</v>
      </c>
      <c r="I108" s="173" t="s">
        <v>246</v>
      </c>
      <c r="J108" s="168">
        <v>0.9</v>
      </c>
      <c r="K108" s="169" t="str">
        <f>IFERROR(SUMIFS(#REF!,#REF!,$I108,#REF!,$R$2)/SUMIFS(#REF!,#REF!,$I108,#REF!,$R$2),"-")</f>
        <v>-</v>
      </c>
      <c r="L108" s="169" t="str">
        <f>IFERROR(SUMIFS(#REF!,#REF!,$I108,#REF!,$R$7)/SUMIFS(#REF!,#REF!,$I108,#REF!,$R$7),"-")</f>
        <v>-</v>
      </c>
      <c r="M108" s="170" t="str">
        <f>IFERROR(SUMIFS(#REF!,#REF!,$I108,#REF!,$R$3)/SUMIFS(#REF!,#REF!,$I108,#REF!,$R$3),"-")</f>
        <v>-</v>
      </c>
      <c r="N108" s="170" t="str">
        <f>IFERROR(SUMIFS(#REF!,#REF!,$I108,#REF!,"&lt;="&amp;$R$2,#REF!,"&gt;="&amp;$S$2)/SUMIFS(#REF!,#REF!,$I108,#REF!,"&lt;="&amp;$R$2,#REF!,"&gt;="&amp;$S$2),"-")</f>
        <v>-</v>
      </c>
      <c r="O108" s="142"/>
      <c r="P108" s="140"/>
    </row>
    <row r="109" spans="1:16">
      <c r="A109" s="138"/>
      <c r="B109" s="142"/>
      <c r="C109" s="172" t="s">
        <v>186</v>
      </c>
      <c r="D109" s="166" t="s">
        <v>26</v>
      </c>
      <c r="E109" s="166" t="s">
        <v>187</v>
      </c>
      <c r="F109" s="173" t="s">
        <v>248</v>
      </c>
      <c r="G109" s="173" t="s">
        <v>248</v>
      </c>
      <c r="H109" s="173" t="s">
        <v>248</v>
      </c>
      <c r="I109" s="173" t="s">
        <v>248</v>
      </c>
      <c r="J109" s="168">
        <v>0.9</v>
      </c>
      <c r="K109" s="169" t="str">
        <f>IFERROR(SUMIFS(#REF!,#REF!,$I109,#REF!,$R$2)/SUMIFS(#REF!,#REF!,$I109,#REF!,$R$2),"-")</f>
        <v>-</v>
      </c>
      <c r="L109" s="169" t="str">
        <f>IFERROR(SUMIFS(#REF!,#REF!,$I109,#REF!,$R$7)/SUMIFS(#REF!,#REF!,$I109,#REF!,$R$7),"-")</f>
        <v>-</v>
      </c>
      <c r="M109" s="170" t="str">
        <f>IFERROR(SUMIFS(#REF!,#REF!,$I109,#REF!,$R$3)/SUMIFS(#REF!,#REF!,$I109,#REF!,$R$3),"-")</f>
        <v>-</v>
      </c>
      <c r="N109" s="170" t="str">
        <f>IFERROR(SUMIFS(#REF!,#REF!,$I109,#REF!,"&lt;="&amp;$R$2,#REF!,"&gt;="&amp;$S$2)/SUMIFS(#REF!,#REF!,$I109,#REF!,"&lt;="&amp;$R$2,#REF!,"&gt;="&amp;$S$2),"-")</f>
        <v>-</v>
      </c>
      <c r="O109" s="142"/>
      <c r="P109" s="140"/>
    </row>
    <row r="110" spans="1:16">
      <c r="A110" s="138"/>
      <c r="B110" s="142"/>
      <c r="C110" s="172" t="s">
        <v>186</v>
      </c>
      <c r="D110" s="166" t="s">
        <v>26</v>
      </c>
      <c r="E110" s="166" t="s">
        <v>187</v>
      </c>
      <c r="F110" s="173" t="s">
        <v>250</v>
      </c>
      <c r="G110" s="173" t="s">
        <v>250</v>
      </c>
      <c r="H110" s="173" t="s">
        <v>250</v>
      </c>
      <c r="I110" s="173" t="s">
        <v>250</v>
      </c>
      <c r="J110" s="168">
        <v>0.9</v>
      </c>
      <c r="K110" s="169" t="str">
        <f>IFERROR(SUMIFS(#REF!,#REF!,$I110,#REF!,$R$2)/SUMIFS(#REF!,#REF!,$I110,#REF!,$R$2),"-")</f>
        <v>-</v>
      </c>
      <c r="L110" s="169" t="str">
        <f>IFERROR(SUMIFS(#REF!,#REF!,$I110,#REF!,$R$7)/SUMIFS(#REF!,#REF!,$I110,#REF!,$R$7),"-")</f>
        <v>-</v>
      </c>
      <c r="M110" s="170" t="str">
        <f>IFERROR(SUMIFS(#REF!,#REF!,$I110,#REF!,$R$3)/SUMIFS(#REF!,#REF!,$I110,#REF!,$R$3),"-")</f>
        <v>-</v>
      </c>
      <c r="N110" s="170" t="str">
        <f>IFERROR(SUMIFS(#REF!,#REF!,$I110,#REF!,"&lt;="&amp;$R$2,#REF!,"&gt;="&amp;$S$2)/SUMIFS(#REF!,#REF!,$I110,#REF!,"&lt;="&amp;$R$2,#REF!,"&gt;="&amp;$S$2),"-")</f>
        <v>-</v>
      </c>
      <c r="O110" s="142"/>
      <c r="P110" s="140"/>
    </row>
    <row r="111" spans="1:16">
      <c r="A111" s="138"/>
      <c r="B111" s="142"/>
      <c r="C111" s="172" t="s">
        <v>186</v>
      </c>
      <c r="D111" s="166" t="s">
        <v>235</v>
      </c>
      <c r="E111" s="166" t="s">
        <v>187</v>
      </c>
      <c r="F111" s="173" t="s">
        <v>251</v>
      </c>
      <c r="G111" s="173" t="s">
        <v>251</v>
      </c>
      <c r="H111" s="173" t="s">
        <v>251</v>
      </c>
      <c r="I111" s="173" t="s">
        <v>251</v>
      </c>
      <c r="J111" s="168">
        <v>0.9</v>
      </c>
      <c r="K111" s="169" t="str">
        <f>IFERROR(SUMIFS(#REF!,#REF!,$I111,#REF!,$R$2)/SUMIFS(#REF!,#REF!,$I111,#REF!,$R$2),"-")</f>
        <v>-</v>
      </c>
      <c r="L111" s="169" t="str">
        <f>IFERROR(SUMIFS(#REF!,#REF!,$I111,#REF!,$R$7)/SUMIFS(#REF!,#REF!,$I111,#REF!,$R$7),"-")</f>
        <v>-</v>
      </c>
      <c r="M111" s="170" t="str">
        <f>IFERROR(SUMIFS(#REF!,#REF!,$I111,#REF!,$R$3)/SUMIFS(#REF!,#REF!,$I111,#REF!,$R$3),"-")</f>
        <v>-</v>
      </c>
      <c r="N111" s="170" t="str">
        <f>IFERROR(SUMIFS(#REF!,#REF!,$I111,#REF!,"&lt;="&amp;$R$2,#REF!,"&gt;="&amp;$S$2)/SUMIFS(#REF!,#REF!,$I111,#REF!,"&lt;="&amp;$R$2,#REF!,"&gt;="&amp;$S$2),"-")</f>
        <v>-</v>
      </c>
      <c r="O111" s="142"/>
      <c r="P111" s="140"/>
    </row>
    <row r="112" spans="1:16">
      <c r="A112" s="138"/>
      <c r="B112" s="142"/>
      <c r="C112" s="172" t="s">
        <v>186</v>
      </c>
      <c r="D112" s="166" t="s">
        <v>26</v>
      </c>
      <c r="E112" s="166" t="s">
        <v>187</v>
      </c>
      <c r="F112" s="173" t="s">
        <v>253</v>
      </c>
      <c r="G112" s="173" t="s">
        <v>253</v>
      </c>
      <c r="H112" s="173" t="s">
        <v>253</v>
      </c>
      <c r="I112" s="173" t="s">
        <v>253</v>
      </c>
      <c r="J112" s="168">
        <v>0.9</v>
      </c>
      <c r="K112" s="169" t="str">
        <f>IFERROR(SUMIFS(#REF!,#REF!,$I112,#REF!,$R$2)/SUMIFS(#REF!,#REF!,$I112,#REF!,$R$2),"-")</f>
        <v>-</v>
      </c>
      <c r="L112" s="169" t="str">
        <f>IFERROR(SUMIFS(#REF!,#REF!,$I112,#REF!,$R$7)/SUMIFS(#REF!,#REF!,$I112,#REF!,$R$7),"-")</f>
        <v>-</v>
      </c>
      <c r="M112" s="170" t="str">
        <f>IFERROR(SUMIFS(#REF!,#REF!,$I112,#REF!,$R$3)/SUMIFS(#REF!,#REF!,$I112,#REF!,$R$3),"-")</f>
        <v>-</v>
      </c>
      <c r="N112" s="170" t="str">
        <f>IFERROR(SUMIFS(#REF!,#REF!,$I112,#REF!,"&lt;="&amp;$R$2,#REF!,"&gt;="&amp;$S$2)/SUMIFS(#REF!,#REF!,$I112,#REF!,"&lt;="&amp;$R$2,#REF!,"&gt;="&amp;$S$2),"-")</f>
        <v>-</v>
      </c>
      <c r="O112" s="142"/>
      <c r="P112" s="140"/>
    </row>
    <row r="113" spans="1:16">
      <c r="A113" s="138"/>
      <c r="B113" s="142"/>
      <c r="C113" s="172" t="s">
        <v>186</v>
      </c>
      <c r="D113" s="166" t="s">
        <v>26</v>
      </c>
      <c r="E113" s="166" t="s">
        <v>187</v>
      </c>
      <c r="F113" s="173" t="s">
        <v>255</v>
      </c>
      <c r="G113" s="173" t="s">
        <v>255</v>
      </c>
      <c r="H113" s="173" t="s">
        <v>255</v>
      </c>
      <c r="I113" s="173" t="s">
        <v>255</v>
      </c>
      <c r="J113" s="168">
        <v>0.9</v>
      </c>
      <c r="K113" s="169" t="str">
        <f>IFERROR(SUMIFS(#REF!,#REF!,$I113,#REF!,$R$2)/SUMIFS(#REF!,#REF!,$I113,#REF!,$R$2),"-")</f>
        <v>-</v>
      </c>
      <c r="L113" s="169" t="str">
        <f>IFERROR(SUMIFS(#REF!,#REF!,$I113,#REF!,$R$7)/SUMIFS(#REF!,#REF!,$I113,#REF!,$R$7),"-")</f>
        <v>-</v>
      </c>
      <c r="M113" s="170" t="str">
        <f>IFERROR(SUMIFS(#REF!,#REF!,$I113,#REF!,$R$3)/SUMIFS(#REF!,#REF!,$I113,#REF!,$R$3),"-")</f>
        <v>-</v>
      </c>
      <c r="N113" s="170" t="str">
        <f>IFERROR(SUMIFS(#REF!,#REF!,$I113,#REF!,"&lt;="&amp;$R$2,#REF!,"&gt;="&amp;$S$2)/SUMIFS(#REF!,#REF!,$I113,#REF!,"&lt;="&amp;$R$2,#REF!,"&gt;="&amp;$S$2),"-")</f>
        <v>-</v>
      </c>
      <c r="O113" s="142"/>
      <c r="P113" s="140"/>
    </row>
    <row r="114" spans="1:16">
      <c r="A114" s="138"/>
      <c r="B114" s="142"/>
      <c r="C114" s="172" t="s">
        <v>186</v>
      </c>
      <c r="D114" s="166" t="s">
        <v>26</v>
      </c>
      <c r="E114" s="166" t="s">
        <v>187</v>
      </c>
      <c r="F114" s="173" t="s">
        <v>257</v>
      </c>
      <c r="G114" s="173" t="s">
        <v>257</v>
      </c>
      <c r="H114" s="173" t="s">
        <v>257</v>
      </c>
      <c r="I114" s="173" t="s">
        <v>257</v>
      </c>
      <c r="J114" s="168">
        <v>0.9</v>
      </c>
      <c r="K114" s="169" t="str">
        <f>IFERROR(SUMIFS(#REF!,#REF!,$I114,#REF!,$R$2)/SUMIFS(#REF!,#REF!,$I114,#REF!,$R$2),"-")</f>
        <v>-</v>
      </c>
      <c r="L114" s="169" t="str">
        <f>IFERROR(SUMIFS(#REF!,#REF!,$I114,#REF!,$R$7)/SUMIFS(#REF!,#REF!,$I114,#REF!,$R$7),"-")</f>
        <v>-</v>
      </c>
      <c r="M114" s="170" t="str">
        <f>IFERROR(SUMIFS(#REF!,#REF!,$I114,#REF!,$R$3)/SUMIFS(#REF!,#REF!,$I114,#REF!,$R$3),"-")</f>
        <v>-</v>
      </c>
      <c r="N114" s="170" t="str">
        <f>IFERROR(SUMIFS(#REF!,#REF!,$I114,#REF!,"&lt;="&amp;$R$2,#REF!,"&gt;="&amp;$S$2)/SUMIFS(#REF!,#REF!,$I114,#REF!,"&lt;="&amp;$R$2,#REF!,"&gt;="&amp;$S$2),"-")</f>
        <v>-</v>
      </c>
      <c r="O114" s="142"/>
      <c r="P114" s="140"/>
    </row>
    <row r="115" spans="1:16">
      <c r="A115" s="138"/>
      <c r="B115" s="142"/>
      <c r="C115" s="172" t="s">
        <v>186</v>
      </c>
      <c r="D115" s="166" t="s">
        <v>26</v>
      </c>
      <c r="E115" s="166" t="s">
        <v>187</v>
      </c>
      <c r="F115" s="173" t="s">
        <v>258</v>
      </c>
      <c r="G115" s="173" t="s">
        <v>258</v>
      </c>
      <c r="H115" s="173" t="s">
        <v>258</v>
      </c>
      <c r="I115" s="173" t="s">
        <v>258</v>
      </c>
      <c r="J115" s="168">
        <v>0.9</v>
      </c>
      <c r="K115" s="169" t="str">
        <f>IFERROR(SUMIFS(#REF!,#REF!,$I115,#REF!,$R$2)/SUMIFS(#REF!,#REF!,$I115,#REF!,$R$2),"-")</f>
        <v>-</v>
      </c>
      <c r="L115" s="169" t="str">
        <f>IFERROR(SUMIFS(#REF!,#REF!,$I115,#REF!,$R$7)/SUMIFS(#REF!,#REF!,$I115,#REF!,$R$7),"-")</f>
        <v>-</v>
      </c>
      <c r="M115" s="170" t="str">
        <f>IFERROR(SUMIFS(#REF!,#REF!,$I115,#REF!,$R$3)/SUMIFS(#REF!,#REF!,$I115,#REF!,$R$3),"-")</f>
        <v>-</v>
      </c>
      <c r="N115" s="170" t="str">
        <f>IFERROR(SUMIFS(#REF!,#REF!,$I115,#REF!,"&lt;="&amp;$R$2,#REF!,"&gt;="&amp;$S$2)/SUMIFS(#REF!,#REF!,$I115,#REF!,"&lt;="&amp;$R$2,#REF!,"&gt;="&amp;$S$2),"-")</f>
        <v>-</v>
      </c>
      <c r="O115" s="142"/>
      <c r="P115" s="140"/>
    </row>
    <row r="116" spans="1:16">
      <c r="A116" s="138"/>
      <c r="B116" s="142"/>
      <c r="C116" s="172" t="s">
        <v>186</v>
      </c>
      <c r="D116" s="166" t="s">
        <v>26</v>
      </c>
      <c r="E116" s="166" t="s">
        <v>187</v>
      </c>
      <c r="F116" s="173" t="s">
        <v>260</v>
      </c>
      <c r="G116" s="173" t="s">
        <v>260</v>
      </c>
      <c r="H116" s="173" t="s">
        <v>260</v>
      </c>
      <c r="I116" s="173" t="s">
        <v>260</v>
      </c>
      <c r="J116" s="168">
        <v>0.9</v>
      </c>
      <c r="K116" s="169" t="str">
        <f>IFERROR(SUMIFS(#REF!,#REF!,$I116,#REF!,$R$2)/SUMIFS(#REF!,#REF!,$I116,#REF!,$R$2),"-")</f>
        <v>-</v>
      </c>
      <c r="L116" s="169" t="str">
        <f>IFERROR(SUMIFS(#REF!,#REF!,$I116,#REF!,$R$7)/SUMIFS(#REF!,#REF!,$I116,#REF!,$R$7),"-")</f>
        <v>-</v>
      </c>
      <c r="M116" s="170" t="str">
        <f>IFERROR(SUMIFS(#REF!,#REF!,$I116,#REF!,$R$3)/SUMIFS(#REF!,#REF!,$I116,#REF!,$R$3),"-")</f>
        <v>-</v>
      </c>
      <c r="N116" s="170" t="str">
        <f>IFERROR(SUMIFS(#REF!,#REF!,$I116,#REF!,"&lt;="&amp;$R$2,#REF!,"&gt;="&amp;$S$2)/SUMIFS(#REF!,#REF!,$I116,#REF!,"&lt;="&amp;$R$2,#REF!,"&gt;="&amp;$S$2),"-")</f>
        <v>-</v>
      </c>
      <c r="O116" s="142"/>
      <c r="P116" s="140"/>
    </row>
    <row r="117" spans="1:16">
      <c r="A117" s="138"/>
      <c r="B117" s="142"/>
      <c r="C117" s="172" t="s">
        <v>186</v>
      </c>
      <c r="D117" s="166" t="s">
        <v>26</v>
      </c>
      <c r="E117" s="166" t="s">
        <v>187</v>
      </c>
      <c r="F117" s="173" t="s">
        <v>262</v>
      </c>
      <c r="G117" s="173" t="s">
        <v>262</v>
      </c>
      <c r="H117" s="173" t="s">
        <v>262</v>
      </c>
      <c r="I117" s="173" t="s">
        <v>262</v>
      </c>
      <c r="J117" s="168">
        <v>0.9</v>
      </c>
      <c r="K117" s="169" t="str">
        <f>IFERROR(SUMIFS(#REF!,#REF!,$I117,#REF!,$R$2)/SUMIFS(#REF!,#REF!,$I117,#REF!,$R$2),"-")</f>
        <v>-</v>
      </c>
      <c r="L117" s="169" t="str">
        <f>IFERROR(SUMIFS(#REF!,#REF!,$I117,#REF!,$R$7)/SUMIFS(#REF!,#REF!,$I117,#REF!,$R$7),"-")</f>
        <v>-</v>
      </c>
      <c r="M117" s="170" t="str">
        <f>IFERROR(SUMIFS(#REF!,#REF!,$I117,#REF!,$R$3)/SUMIFS(#REF!,#REF!,$I117,#REF!,$R$3),"-")</f>
        <v>-</v>
      </c>
      <c r="N117" s="170" t="str">
        <f>IFERROR(SUMIFS(#REF!,#REF!,$I117,#REF!,"&lt;="&amp;$R$2,#REF!,"&gt;="&amp;$S$2)/SUMIFS(#REF!,#REF!,$I117,#REF!,"&lt;="&amp;$R$2,#REF!,"&gt;="&amp;$S$2),"-")</f>
        <v>-</v>
      </c>
      <c r="O117" s="142"/>
      <c r="P117" s="140"/>
    </row>
    <row r="118" spans="1:16">
      <c r="A118" s="138"/>
      <c r="B118" s="142"/>
      <c r="C118" s="172" t="s">
        <v>186</v>
      </c>
      <c r="D118" s="166" t="s">
        <v>26</v>
      </c>
      <c r="E118" s="166" t="s">
        <v>187</v>
      </c>
      <c r="F118" s="173" t="s">
        <v>264</v>
      </c>
      <c r="G118" s="173" t="s">
        <v>264</v>
      </c>
      <c r="H118" s="173" t="s">
        <v>264</v>
      </c>
      <c r="I118" s="173" t="s">
        <v>264</v>
      </c>
      <c r="J118" s="168">
        <v>0.9</v>
      </c>
      <c r="K118" s="169" t="str">
        <f>IFERROR(SUMIFS(#REF!,#REF!,$I118,#REF!,$R$2)/SUMIFS(#REF!,#REF!,$I118,#REF!,$R$2),"-")</f>
        <v>-</v>
      </c>
      <c r="L118" s="169" t="str">
        <f>IFERROR(SUMIFS(#REF!,#REF!,$I118,#REF!,$R$7)/SUMIFS(#REF!,#REF!,$I118,#REF!,$R$7),"-")</f>
        <v>-</v>
      </c>
      <c r="M118" s="170" t="str">
        <f>IFERROR(SUMIFS(#REF!,#REF!,$I118,#REF!,$R$3)/SUMIFS(#REF!,#REF!,$I118,#REF!,$R$3),"-")</f>
        <v>-</v>
      </c>
      <c r="N118" s="170" t="str">
        <f>IFERROR(SUMIFS(#REF!,#REF!,$I118,#REF!,"&lt;="&amp;$R$2,#REF!,"&gt;="&amp;$S$2)/SUMIFS(#REF!,#REF!,$I118,#REF!,"&lt;="&amp;$R$2,#REF!,"&gt;="&amp;$S$2),"-")</f>
        <v>-</v>
      </c>
      <c r="O118" s="142"/>
      <c r="P118" s="140"/>
    </row>
    <row r="119" spans="1:16">
      <c r="A119" s="138"/>
      <c r="B119" s="142"/>
      <c r="C119" s="172" t="s">
        <v>186</v>
      </c>
      <c r="D119" s="166" t="s">
        <v>26</v>
      </c>
      <c r="E119" s="166" t="s">
        <v>187</v>
      </c>
      <c r="F119" s="173" t="s">
        <v>266</v>
      </c>
      <c r="G119" s="173" t="s">
        <v>266</v>
      </c>
      <c r="H119" s="173" t="s">
        <v>266</v>
      </c>
      <c r="I119" s="173" t="s">
        <v>266</v>
      </c>
      <c r="J119" s="168">
        <v>0.9</v>
      </c>
      <c r="K119" s="169" t="str">
        <f>IFERROR(SUMIFS(#REF!,#REF!,$I119,#REF!,$R$2)/SUMIFS(#REF!,#REF!,$I119,#REF!,$R$2),"-")</f>
        <v>-</v>
      </c>
      <c r="L119" s="169" t="str">
        <f>IFERROR(SUMIFS(#REF!,#REF!,$I119,#REF!,$R$7)/SUMIFS(#REF!,#REF!,$I119,#REF!,$R$7),"-")</f>
        <v>-</v>
      </c>
      <c r="M119" s="170" t="str">
        <f>IFERROR(SUMIFS(#REF!,#REF!,$I119,#REF!,$R$3)/SUMIFS(#REF!,#REF!,$I119,#REF!,$R$3),"-")</f>
        <v>-</v>
      </c>
      <c r="N119" s="170" t="str">
        <f>IFERROR(SUMIFS(#REF!,#REF!,$I119,#REF!,"&lt;="&amp;$R$2,#REF!,"&gt;="&amp;$S$2)/SUMIFS(#REF!,#REF!,$I119,#REF!,"&lt;="&amp;$R$2,#REF!,"&gt;="&amp;$S$2),"-")</f>
        <v>-</v>
      </c>
      <c r="O119" s="142"/>
      <c r="P119" s="140"/>
    </row>
    <row r="120" spans="1:16">
      <c r="A120" s="138"/>
      <c r="B120" s="142"/>
      <c r="C120" s="172" t="s">
        <v>186</v>
      </c>
      <c r="D120" s="166" t="s">
        <v>26</v>
      </c>
      <c r="E120" s="166" t="s">
        <v>187</v>
      </c>
      <c r="F120" s="173" t="s">
        <v>268</v>
      </c>
      <c r="G120" s="173" t="s">
        <v>268</v>
      </c>
      <c r="H120" s="173" t="s">
        <v>268</v>
      </c>
      <c r="I120" s="173" t="s">
        <v>268</v>
      </c>
      <c r="J120" s="168">
        <v>0.9</v>
      </c>
      <c r="K120" s="169" t="str">
        <f>IFERROR(SUMIFS(#REF!,#REF!,$I120,#REF!,$R$2)/SUMIFS(#REF!,#REF!,$I120,#REF!,$R$2),"-")</f>
        <v>-</v>
      </c>
      <c r="L120" s="169" t="str">
        <f>IFERROR(SUMIFS(#REF!,#REF!,$I120,#REF!,$R$7)/SUMIFS(#REF!,#REF!,$I120,#REF!,$R$7),"-")</f>
        <v>-</v>
      </c>
      <c r="M120" s="170" t="str">
        <f>IFERROR(SUMIFS(#REF!,#REF!,$I120,#REF!,$R$3)/SUMIFS(#REF!,#REF!,$I120,#REF!,$R$3),"-")</f>
        <v>-</v>
      </c>
      <c r="N120" s="170" t="str">
        <f>IFERROR(SUMIFS(#REF!,#REF!,$I120,#REF!,"&lt;="&amp;$R$2,#REF!,"&gt;="&amp;$S$2)/SUMIFS(#REF!,#REF!,$I120,#REF!,"&lt;="&amp;$R$2,#REF!,"&gt;="&amp;$S$2),"-")</f>
        <v>-</v>
      </c>
      <c r="O120" s="142"/>
      <c r="P120" s="140"/>
    </row>
    <row r="121" spans="1:16">
      <c r="A121" s="138"/>
      <c r="B121" s="142"/>
      <c r="C121" s="172" t="s">
        <v>186</v>
      </c>
      <c r="D121" s="166" t="s">
        <v>26</v>
      </c>
      <c r="E121" s="166" t="s">
        <v>187</v>
      </c>
      <c r="F121" s="173" t="s">
        <v>270</v>
      </c>
      <c r="G121" s="173" t="s">
        <v>270</v>
      </c>
      <c r="H121" s="173" t="s">
        <v>270</v>
      </c>
      <c r="I121" s="173" t="s">
        <v>270</v>
      </c>
      <c r="J121" s="168">
        <v>0.9</v>
      </c>
      <c r="K121" s="169" t="str">
        <f>IFERROR(SUMIFS(#REF!,#REF!,$I121,#REF!,$R$2)/SUMIFS(#REF!,#REF!,$I121,#REF!,$R$2),"-")</f>
        <v>-</v>
      </c>
      <c r="L121" s="169" t="str">
        <f>IFERROR(SUMIFS(#REF!,#REF!,$I121,#REF!,$R$7)/SUMIFS(#REF!,#REF!,$I121,#REF!,$R$7),"-")</f>
        <v>-</v>
      </c>
      <c r="M121" s="170" t="str">
        <f>IFERROR(SUMIFS(#REF!,#REF!,$I121,#REF!,$R$3)/SUMIFS(#REF!,#REF!,$I121,#REF!,$R$3),"-")</f>
        <v>-</v>
      </c>
      <c r="N121" s="170" t="str">
        <f>IFERROR(SUMIFS(#REF!,#REF!,$I121,#REF!,"&lt;="&amp;$R$2,#REF!,"&gt;="&amp;$S$2)/SUMIFS(#REF!,#REF!,$I121,#REF!,"&lt;="&amp;$R$2,#REF!,"&gt;="&amp;$S$2),"-")</f>
        <v>-</v>
      </c>
      <c r="O121" s="142"/>
      <c r="P121" s="140"/>
    </row>
    <row r="122" spans="1:16">
      <c r="A122" s="138"/>
      <c r="B122" s="142"/>
      <c r="C122" s="172" t="s">
        <v>186</v>
      </c>
      <c r="D122" s="166" t="s">
        <v>26</v>
      </c>
      <c r="E122" s="166" t="s">
        <v>187</v>
      </c>
      <c r="F122" s="173" t="s">
        <v>272</v>
      </c>
      <c r="G122" s="173" t="s">
        <v>272</v>
      </c>
      <c r="H122" s="173" t="s">
        <v>272</v>
      </c>
      <c r="I122" s="173" t="s">
        <v>272</v>
      </c>
      <c r="J122" s="168">
        <v>0.9</v>
      </c>
      <c r="K122" s="169" t="str">
        <f>IFERROR(SUMIFS(#REF!,#REF!,$I122,#REF!,$R$2)/SUMIFS(#REF!,#REF!,$I122,#REF!,$R$2),"-")</f>
        <v>-</v>
      </c>
      <c r="L122" s="169" t="str">
        <f>IFERROR(SUMIFS(#REF!,#REF!,$I122,#REF!,$R$7)/SUMIFS(#REF!,#REF!,$I122,#REF!,$R$7),"-")</f>
        <v>-</v>
      </c>
      <c r="M122" s="170" t="str">
        <f>IFERROR(SUMIFS(#REF!,#REF!,$I122,#REF!,$R$3)/SUMIFS(#REF!,#REF!,$I122,#REF!,$R$3),"-")</f>
        <v>-</v>
      </c>
      <c r="N122" s="170" t="str">
        <f>IFERROR(SUMIFS(#REF!,#REF!,$I122,#REF!,"&lt;="&amp;$R$2,#REF!,"&gt;="&amp;$S$2)/SUMIFS(#REF!,#REF!,$I122,#REF!,"&lt;="&amp;$R$2,#REF!,"&gt;="&amp;$S$2),"-")</f>
        <v>-</v>
      </c>
      <c r="O122" s="142"/>
      <c r="P122" s="140"/>
    </row>
    <row r="123" spans="1:16">
      <c r="A123" s="138"/>
      <c r="B123" s="142"/>
      <c r="C123" s="172" t="s">
        <v>186</v>
      </c>
      <c r="D123" s="166" t="s">
        <v>26</v>
      </c>
      <c r="E123" s="166" t="s">
        <v>187</v>
      </c>
      <c r="F123" s="173" t="s">
        <v>274</v>
      </c>
      <c r="G123" s="173" t="s">
        <v>274</v>
      </c>
      <c r="H123" s="173" t="s">
        <v>274</v>
      </c>
      <c r="I123" s="173" t="s">
        <v>274</v>
      </c>
      <c r="J123" s="168">
        <v>0.9</v>
      </c>
      <c r="K123" s="169" t="str">
        <f>IFERROR(SUMIFS(#REF!,#REF!,$I123,#REF!,$R$2)/SUMIFS(#REF!,#REF!,$I123,#REF!,$R$2),"-")</f>
        <v>-</v>
      </c>
      <c r="L123" s="169" t="str">
        <f>IFERROR(SUMIFS(#REF!,#REF!,$I123,#REF!,$R$7)/SUMIFS(#REF!,#REF!,$I123,#REF!,$R$7),"-")</f>
        <v>-</v>
      </c>
      <c r="M123" s="170" t="str">
        <f>IFERROR(SUMIFS(#REF!,#REF!,$I123,#REF!,$R$3)/SUMIFS(#REF!,#REF!,$I123,#REF!,$R$3),"-")</f>
        <v>-</v>
      </c>
      <c r="N123" s="170" t="str">
        <f>IFERROR(SUMIFS(#REF!,#REF!,$I123,#REF!,"&lt;="&amp;$R$2,#REF!,"&gt;="&amp;$S$2)/SUMIFS(#REF!,#REF!,$I123,#REF!,"&lt;="&amp;$R$2,#REF!,"&gt;="&amp;$S$2),"-")</f>
        <v>-</v>
      </c>
      <c r="O123" s="142"/>
      <c r="P123" s="140"/>
    </row>
    <row r="124" spans="1:16">
      <c r="A124" s="138"/>
      <c r="B124" s="142"/>
      <c r="C124" s="172" t="s">
        <v>186</v>
      </c>
      <c r="D124" s="166" t="s">
        <v>26</v>
      </c>
      <c r="E124" s="166" t="s">
        <v>187</v>
      </c>
      <c r="F124" s="173" t="s">
        <v>276</v>
      </c>
      <c r="G124" s="173" t="s">
        <v>276</v>
      </c>
      <c r="H124" s="173" t="s">
        <v>276</v>
      </c>
      <c r="I124" s="173" t="s">
        <v>276</v>
      </c>
      <c r="J124" s="168">
        <v>0.9</v>
      </c>
      <c r="K124" s="169" t="str">
        <f>IFERROR(SUMIFS(#REF!,#REF!,$I124,#REF!,$R$2)/SUMIFS(#REF!,#REF!,$I124,#REF!,$R$2),"-")</f>
        <v>-</v>
      </c>
      <c r="L124" s="169" t="str">
        <f>IFERROR(SUMIFS(#REF!,#REF!,$I124,#REF!,$R$7)/SUMIFS(#REF!,#REF!,$I124,#REF!,$R$7),"-")</f>
        <v>-</v>
      </c>
      <c r="M124" s="170" t="str">
        <f>IFERROR(SUMIFS(#REF!,#REF!,$I124,#REF!,$R$3)/SUMIFS(#REF!,#REF!,$I124,#REF!,$R$3),"-")</f>
        <v>-</v>
      </c>
      <c r="N124" s="170" t="str">
        <f>IFERROR(SUMIFS(#REF!,#REF!,$I124,#REF!,"&lt;="&amp;$R$2,#REF!,"&gt;="&amp;$S$2)/SUMIFS(#REF!,#REF!,$I124,#REF!,"&lt;="&amp;$R$2,#REF!,"&gt;="&amp;$S$2),"-")</f>
        <v>-</v>
      </c>
      <c r="O124" s="142"/>
      <c r="P124" s="140"/>
    </row>
    <row r="125" spans="1:16">
      <c r="A125" s="138"/>
      <c r="B125" s="142"/>
      <c r="C125" s="172" t="s">
        <v>186</v>
      </c>
      <c r="D125" s="166" t="s">
        <v>26</v>
      </c>
      <c r="E125" s="166" t="s">
        <v>187</v>
      </c>
      <c r="F125" s="173" t="s">
        <v>278</v>
      </c>
      <c r="G125" s="173" t="s">
        <v>278</v>
      </c>
      <c r="H125" s="173" t="s">
        <v>278</v>
      </c>
      <c r="I125" s="173" t="s">
        <v>278</v>
      </c>
      <c r="J125" s="168">
        <v>0.9</v>
      </c>
      <c r="K125" s="169" t="str">
        <f>IFERROR(SUMIFS(#REF!,#REF!,$I125,#REF!,$R$2)/SUMIFS(#REF!,#REF!,$I125,#REF!,$R$2),"-")</f>
        <v>-</v>
      </c>
      <c r="L125" s="169" t="str">
        <f>IFERROR(SUMIFS(#REF!,#REF!,$I125,#REF!,$R$7)/SUMIFS(#REF!,#REF!,$I125,#REF!,$R$7),"-")</f>
        <v>-</v>
      </c>
      <c r="M125" s="170" t="str">
        <f>IFERROR(SUMIFS(#REF!,#REF!,$I125,#REF!,$R$3)/SUMIFS(#REF!,#REF!,$I125,#REF!,$R$3),"-")</f>
        <v>-</v>
      </c>
      <c r="N125" s="170" t="str">
        <f>IFERROR(SUMIFS(#REF!,#REF!,$I125,#REF!,"&lt;="&amp;$R$2,#REF!,"&gt;="&amp;$S$2)/SUMIFS(#REF!,#REF!,$I125,#REF!,"&lt;="&amp;$R$2,#REF!,"&gt;="&amp;$S$2),"-")</f>
        <v>-</v>
      </c>
      <c r="O125" s="142"/>
      <c r="P125" s="140"/>
    </row>
    <row r="126" spans="1:16">
      <c r="A126" s="138"/>
      <c r="B126" s="142"/>
      <c r="C126" s="172" t="s">
        <v>186</v>
      </c>
      <c r="D126" s="166" t="s">
        <v>26</v>
      </c>
      <c r="E126" s="166" t="s">
        <v>187</v>
      </c>
      <c r="F126" s="173" t="s">
        <v>280</v>
      </c>
      <c r="G126" s="173" t="s">
        <v>280</v>
      </c>
      <c r="H126" s="173" t="s">
        <v>280</v>
      </c>
      <c r="I126" s="173" t="s">
        <v>280</v>
      </c>
      <c r="J126" s="168">
        <v>0.9</v>
      </c>
      <c r="K126" s="169" t="str">
        <f>IFERROR(SUMIFS(#REF!,#REF!,$I126,#REF!,$R$2)/SUMIFS(#REF!,#REF!,$I126,#REF!,$R$2),"-")</f>
        <v>-</v>
      </c>
      <c r="L126" s="169" t="str">
        <f>IFERROR(SUMIFS(#REF!,#REF!,$I126,#REF!,$R$7)/SUMIFS(#REF!,#REF!,$I126,#REF!,$R$7),"-")</f>
        <v>-</v>
      </c>
      <c r="M126" s="170" t="str">
        <f>IFERROR(SUMIFS(#REF!,#REF!,$I126,#REF!,$R$3)/SUMIFS(#REF!,#REF!,$I126,#REF!,$R$3),"-")</f>
        <v>-</v>
      </c>
      <c r="N126" s="170" t="str">
        <f>IFERROR(SUMIFS(#REF!,#REF!,$I126,#REF!,"&lt;="&amp;$R$2,#REF!,"&gt;="&amp;$S$2)/SUMIFS(#REF!,#REF!,$I126,#REF!,"&lt;="&amp;$R$2,#REF!,"&gt;="&amp;$S$2),"-")</f>
        <v>-</v>
      </c>
      <c r="O126" s="142"/>
      <c r="P126" s="140"/>
    </row>
    <row r="127" spans="1:16">
      <c r="A127" s="138"/>
      <c r="B127" s="142"/>
      <c r="C127" s="172" t="s">
        <v>186</v>
      </c>
      <c r="D127" s="166" t="s">
        <v>26</v>
      </c>
      <c r="E127" s="166" t="s">
        <v>187</v>
      </c>
      <c r="F127" s="173" t="s">
        <v>282</v>
      </c>
      <c r="G127" s="173" t="s">
        <v>282</v>
      </c>
      <c r="H127" s="173" t="s">
        <v>282</v>
      </c>
      <c r="I127" s="173" t="s">
        <v>282</v>
      </c>
      <c r="J127" s="168">
        <v>0.9</v>
      </c>
      <c r="K127" s="169" t="str">
        <f>IFERROR(SUMIFS(#REF!,#REF!,$I127,#REF!,$R$2)/SUMIFS(#REF!,#REF!,$I127,#REF!,$R$2),"-")</f>
        <v>-</v>
      </c>
      <c r="L127" s="169" t="str">
        <f>IFERROR(SUMIFS(#REF!,#REF!,$I127,#REF!,$R$7)/SUMIFS(#REF!,#REF!,$I127,#REF!,$R$7),"-")</f>
        <v>-</v>
      </c>
      <c r="M127" s="170" t="str">
        <f>IFERROR(SUMIFS(#REF!,#REF!,$I127,#REF!,$R$3)/SUMIFS(#REF!,#REF!,$I127,#REF!,$R$3),"-")</f>
        <v>-</v>
      </c>
      <c r="N127" s="170" t="str">
        <f>IFERROR(SUMIFS(#REF!,#REF!,$I127,#REF!,"&lt;="&amp;$R$2,#REF!,"&gt;="&amp;$S$2)/SUMIFS(#REF!,#REF!,$I127,#REF!,"&lt;="&amp;$R$2,#REF!,"&gt;="&amp;$S$2),"-")</f>
        <v>-</v>
      </c>
      <c r="O127" s="142"/>
      <c r="P127" s="140"/>
    </row>
    <row r="128" spans="1:16">
      <c r="A128" s="138"/>
      <c r="B128" s="142"/>
      <c r="C128" s="172" t="s">
        <v>186</v>
      </c>
      <c r="D128" s="166" t="s">
        <v>26</v>
      </c>
      <c r="E128" s="166" t="s">
        <v>187</v>
      </c>
      <c r="F128" s="173" t="s">
        <v>284</v>
      </c>
      <c r="G128" s="173" t="s">
        <v>284</v>
      </c>
      <c r="H128" s="173" t="s">
        <v>284</v>
      </c>
      <c r="I128" s="173" t="s">
        <v>284</v>
      </c>
      <c r="J128" s="168">
        <v>0.9</v>
      </c>
      <c r="K128" s="169" t="str">
        <f>IFERROR(SUMIFS(#REF!,#REF!,$I128,#REF!,$R$2)/SUMIFS(#REF!,#REF!,$I128,#REF!,$R$2),"-")</f>
        <v>-</v>
      </c>
      <c r="L128" s="169" t="str">
        <f>IFERROR(SUMIFS(#REF!,#REF!,$I128,#REF!,$R$7)/SUMIFS(#REF!,#REF!,$I128,#REF!,$R$7),"-")</f>
        <v>-</v>
      </c>
      <c r="M128" s="170" t="str">
        <f>IFERROR(SUMIFS(#REF!,#REF!,$I128,#REF!,$R$3)/SUMIFS(#REF!,#REF!,$I128,#REF!,$R$3),"-")</f>
        <v>-</v>
      </c>
      <c r="N128" s="170" t="str">
        <f>IFERROR(SUMIFS(#REF!,#REF!,$I128,#REF!,"&lt;="&amp;$R$2,#REF!,"&gt;="&amp;$S$2)/SUMIFS(#REF!,#REF!,$I128,#REF!,"&lt;="&amp;$R$2,#REF!,"&gt;="&amp;$S$2),"-")</f>
        <v>-</v>
      </c>
      <c r="O128" s="142"/>
      <c r="P128" s="140"/>
    </row>
    <row r="129" spans="1:16">
      <c r="A129" s="138"/>
      <c r="B129" s="142"/>
      <c r="C129" s="172" t="s">
        <v>186</v>
      </c>
      <c r="D129" s="166" t="s">
        <v>26</v>
      </c>
      <c r="E129" s="166" t="s">
        <v>187</v>
      </c>
      <c r="F129" s="173" t="s">
        <v>286</v>
      </c>
      <c r="G129" s="173" t="s">
        <v>286</v>
      </c>
      <c r="H129" s="173" t="s">
        <v>286</v>
      </c>
      <c r="I129" s="173" t="s">
        <v>286</v>
      </c>
      <c r="J129" s="168">
        <v>0.9</v>
      </c>
      <c r="K129" s="169" t="str">
        <f>IFERROR(SUMIFS(#REF!,#REF!,$I129,#REF!,$R$2)/SUMIFS(#REF!,#REF!,$I129,#REF!,$R$2),"-")</f>
        <v>-</v>
      </c>
      <c r="L129" s="169" t="str">
        <f>IFERROR(SUMIFS(#REF!,#REF!,$I129,#REF!,$R$7)/SUMIFS(#REF!,#REF!,$I129,#REF!,$R$7),"-")</f>
        <v>-</v>
      </c>
      <c r="M129" s="170" t="str">
        <f>IFERROR(SUMIFS(#REF!,#REF!,$I129,#REF!,$R$3)/SUMIFS(#REF!,#REF!,$I129,#REF!,$R$3),"-")</f>
        <v>-</v>
      </c>
      <c r="N129" s="170" t="str">
        <f>IFERROR(SUMIFS(#REF!,#REF!,$I129,#REF!,"&lt;="&amp;$R$2,#REF!,"&gt;="&amp;$S$2)/SUMIFS(#REF!,#REF!,$I129,#REF!,"&lt;="&amp;$R$2,#REF!,"&gt;="&amp;$S$2),"-")</f>
        <v>-</v>
      </c>
      <c r="O129" s="142"/>
      <c r="P129" s="140"/>
    </row>
    <row r="130" spans="1:16">
      <c r="A130" s="138"/>
      <c r="B130" s="142"/>
      <c r="C130" s="172" t="s">
        <v>186</v>
      </c>
      <c r="D130" s="166" t="s">
        <v>26</v>
      </c>
      <c r="E130" s="166" t="s">
        <v>187</v>
      </c>
      <c r="F130" s="173" t="s">
        <v>288</v>
      </c>
      <c r="G130" s="173" t="s">
        <v>288</v>
      </c>
      <c r="H130" s="173" t="s">
        <v>288</v>
      </c>
      <c r="I130" s="173" t="s">
        <v>288</v>
      </c>
      <c r="J130" s="168">
        <v>0.9</v>
      </c>
      <c r="K130" s="169" t="str">
        <f>IFERROR(SUMIFS(#REF!,#REF!,$I130,#REF!,$R$2)/SUMIFS(#REF!,#REF!,$I130,#REF!,$R$2),"-")</f>
        <v>-</v>
      </c>
      <c r="L130" s="169" t="str">
        <f>IFERROR(SUMIFS(#REF!,#REF!,$I130,#REF!,$R$7)/SUMIFS(#REF!,#REF!,$I130,#REF!,$R$7),"-")</f>
        <v>-</v>
      </c>
      <c r="M130" s="170" t="str">
        <f>IFERROR(SUMIFS(#REF!,#REF!,$I130,#REF!,$R$3)/SUMIFS(#REF!,#REF!,$I130,#REF!,$R$3),"-")</f>
        <v>-</v>
      </c>
      <c r="N130" s="170" t="str">
        <f>IFERROR(SUMIFS(#REF!,#REF!,$I130,#REF!,"&lt;="&amp;$R$2,#REF!,"&gt;="&amp;$S$2)/SUMIFS(#REF!,#REF!,$I130,#REF!,"&lt;="&amp;$R$2,#REF!,"&gt;="&amp;$S$2),"-")</f>
        <v>-</v>
      </c>
      <c r="O130" s="142"/>
      <c r="P130" s="140"/>
    </row>
    <row r="131" spans="1:16">
      <c r="A131" s="138"/>
      <c r="B131" s="142"/>
      <c r="C131" s="172" t="s">
        <v>186</v>
      </c>
      <c r="D131" s="166" t="s">
        <v>26</v>
      </c>
      <c r="E131" s="166" t="s">
        <v>187</v>
      </c>
      <c r="F131" s="173" t="s">
        <v>290</v>
      </c>
      <c r="G131" s="173" t="s">
        <v>290</v>
      </c>
      <c r="H131" s="173" t="s">
        <v>290</v>
      </c>
      <c r="I131" s="173" t="s">
        <v>290</v>
      </c>
      <c r="J131" s="168">
        <v>0.9</v>
      </c>
      <c r="K131" s="169" t="str">
        <f>IFERROR(SUMIFS(#REF!,#REF!,$I131,#REF!,$R$2)/SUMIFS(#REF!,#REF!,$I131,#REF!,$R$2),"-")</f>
        <v>-</v>
      </c>
      <c r="L131" s="169" t="str">
        <f>IFERROR(SUMIFS(#REF!,#REF!,$I131,#REF!,$R$7)/SUMIFS(#REF!,#REF!,$I131,#REF!,$R$7),"-")</f>
        <v>-</v>
      </c>
      <c r="M131" s="170" t="str">
        <f>IFERROR(SUMIFS(#REF!,#REF!,$I131,#REF!,$R$3)/SUMIFS(#REF!,#REF!,$I131,#REF!,$R$3),"-")</f>
        <v>-</v>
      </c>
      <c r="N131" s="170" t="str">
        <f>IFERROR(SUMIFS(#REF!,#REF!,$I131,#REF!,"&lt;="&amp;$R$2,#REF!,"&gt;="&amp;$S$2)/SUMIFS(#REF!,#REF!,$I131,#REF!,"&lt;="&amp;$R$2,#REF!,"&gt;="&amp;$S$2),"-")</f>
        <v>-</v>
      </c>
      <c r="O131" s="142"/>
      <c r="P131" s="140"/>
    </row>
    <row r="132" spans="1:16">
      <c r="A132" s="138"/>
      <c r="B132" s="142"/>
      <c r="C132" s="172" t="s">
        <v>186</v>
      </c>
      <c r="D132" s="166" t="s">
        <v>26</v>
      </c>
      <c r="E132" s="166" t="s">
        <v>187</v>
      </c>
      <c r="F132" s="173" t="s">
        <v>292</v>
      </c>
      <c r="G132" s="173" t="s">
        <v>292</v>
      </c>
      <c r="H132" s="173" t="s">
        <v>292</v>
      </c>
      <c r="I132" s="173" t="s">
        <v>292</v>
      </c>
      <c r="J132" s="168">
        <v>0.9</v>
      </c>
      <c r="K132" s="169" t="str">
        <f>IFERROR(SUMIFS(#REF!,#REF!,$I132,#REF!,$R$2)/SUMIFS(#REF!,#REF!,$I132,#REF!,$R$2),"-")</f>
        <v>-</v>
      </c>
      <c r="L132" s="169" t="str">
        <f>IFERROR(SUMIFS(#REF!,#REF!,$I132,#REF!,$R$7)/SUMIFS(#REF!,#REF!,$I132,#REF!,$R$7),"-")</f>
        <v>-</v>
      </c>
      <c r="M132" s="170" t="str">
        <f>IFERROR(SUMIFS(#REF!,#REF!,$I132,#REF!,$R$3)/SUMIFS(#REF!,#REF!,$I132,#REF!,$R$3),"-")</f>
        <v>-</v>
      </c>
      <c r="N132" s="170" t="str">
        <f>IFERROR(SUMIFS(#REF!,#REF!,$I132,#REF!,"&lt;="&amp;$R$2,#REF!,"&gt;="&amp;$S$2)/SUMIFS(#REF!,#REF!,$I132,#REF!,"&lt;="&amp;$R$2,#REF!,"&gt;="&amp;$S$2),"-")</f>
        <v>-</v>
      </c>
      <c r="O132" s="142"/>
      <c r="P132" s="140"/>
    </row>
    <row r="133" spans="1:16">
      <c r="A133" s="138"/>
      <c r="B133" s="142"/>
      <c r="C133" s="172" t="s">
        <v>186</v>
      </c>
      <c r="D133" s="166" t="s">
        <v>26</v>
      </c>
      <c r="E133" s="166" t="s">
        <v>187</v>
      </c>
      <c r="F133" s="173" t="s">
        <v>294</v>
      </c>
      <c r="G133" s="173" t="s">
        <v>294</v>
      </c>
      <c r="H133" s="173" t="s">
        <v>294</v>
      </c>
      <c r="I133" s="173" t="s">
        <v>294</v>
      </c>
      <c r="J133" s="168">
        <v>0.9</v>
      </c>
      <c r="K133" s="169" t="str">
        <f>IFERROR(SUMIFS(#REF!,#REF!,$I133,#REF!,$R$2)/SUMIFS(#REF!,#REF!,$I133,#REF!,$R$2),"-")</f>
        <v>-</v>
      </c>
      <c r="L133" s="169" t="str">
        <f>IFERROR(SUMIFS(#REF!,#REF!,$I133,#REF!,$R$7)/SUMIFS(#REF!,#REF!,$I133,#REF!,$R$7),"-")</f>
        <v>-</v>
      </c>
      <c r="M133" s="170" t="str">
        <f>IFERROR(SUMIFS(#REF!,#REF!,$I133,#REF!,$R$3)/SUMIFS(#REF!,#REF!,$I133,#REF!,$R$3),"-")</f>
        <v>-</v>
      </c>
      <c r="N133" s="170" t="str">
        <f>IFERROR(SUMIFS(#REF!,#REF!,$I133,#REF!,"&lt;="&amp;$R$2,#REF!,"&gt;="&amp;$S$2)/SUMIFS(#REF!,#REF!,$I133,#REF!,"&lt;="&amp;$R$2,#REF!,"&gt;="&amp;$S$2),"-")</f>
        <v>-</v>
      </c>
      <c r="O133" s="142"/>
      <c r="P133" s="140"/>
    </row>
    <row r="134" spans="1:16">
      <c r="A134" s="138"/>
      <c r="B134" s="142"/>
      <c r="C134" s="172" t="s">
        <v>186</v>
      </c>
      <c r="D134" s="166" t="s">
        <v>26</v>
      </c>
      <c r="E134" s="166" t="s">
        <v>187</v>
      </c>
      <c r="F134" s="173" t="s">
        <v>296</v>
      </c>
      <c r="G134" s="173" t="s">
        <v>296</v>
      </c>
      <c r="H134" s="173" t="s">
        <v>296</v>
      </c>
      <c r="I134" s="173" t="s">
        <v>296</v>
      </c>
      <c r="J134" s="168">
        <v>0.9</v>
      </c>
      <c r="K134" s="169" t="str">
        <f>IFERROR(SUMIFS(#REF!,#REF!,$I134,#REF!,$R$2)/SUMIFS(#REF!,#REF!,$I134,#REF!,$R$2),"-")</f>
        <v>-</v>
      </c>
      <c r="L134" s="169" t="str">
        <f>IFERROR(SUMIFS(#REF!,#REF!,$I134,#REF!,$R$7)/SUMIFS(#REF!,#REF!,$I134,#REF!,$R$7),"-")</f>
        <v>-</v>
      </c>
      <c r="M134" s="170" t="str">
        <f>IFERROR(SUMIFS(#REF!,#REF!,$I134,#REF!,$R$3)/SUMIFS(#REF!,#REF!,$I134,#REF!,$R$3),"-")</f>
        <v>-</v>
      </c>
      <c r="N134" s="170" t="str">
        <f>IFERROR(SUMIFS(#REF!,#REF!,$I134,#REF!,"&lt;="&amp;$R$2,#REF!,"&gt;="&amp;$S$2)/SUMIFS(#REF!,#REF!,$I134,#REF!,"&lt;="&amp;$R$2,#REF!,"&gt;="&amp;$S$2),"-")</f>
        <v>-</v>
      </c>
      <c r="O134" s="142"/>
      <c r="P134" s="140"/>
    </row>
    <row r="135" spans="1:16">
      <c r="A135" s="138"/>
      <c r="B135" s="142"/>
      <c r="C135" s="172" t="s">
        <v>186</v>
      </c>
      <c r="D135" s="166" t="s">
        <v>26</v>
      </c>
      <c r="E135" s="166" t="s">
        <v>187</v>
      </c>
      <c r="F135" s="173" t="s">
        <v>298</v>
      </c>
      <c r="G135" s="173" t="s">
        <v>298</v>
      </c>
      <c r="H135" s="173" t="s">
        <v>298</v>
      </c>
      <c r="I135" s="173" t="s">
        <v>298</v>
      </c>
      <c r="J135" s="168">
        <v>0.9</v>
      </c>
      <c r="K135" s="169" t="str">
        <f>IFERROR(SUMIFS(#REF!,#REF!,$I135,#REF!,$R$2)/SUMIFS(#REF!,#REF!,$I135,#REF!,$R$2),"-")</f>
        <v>-</v>
      </c>
      <c r="L135" s="169" t="str">
        <f>IFERROR(SUMIFS(#REF!,#REF!,$I135,#REF!,$R$7)/SUMIFS(#REF!,#REF!,$I135,#REF!,$R$7),"-")</f>
        <v>-</v>
      </c>
      <c r="M135" s="170" t="str">
        <f>IFERROR(SUMIFS(#REF!,#REF!,$I135,#REF!,$R$3)/SUMIFS(#REF!,#REF!,$I135,#REF!,$R$3),"-")</f>
        <v>-</v>
      </c>
      <c r="N135" s="170" t="str">
        <f>IFERROR(SUMIFS(#REF!,#REF!,$I135,#REF!,"&lt;="&amp;$R$2,#REF!,"&gt;="&amp;$S$2)/SUMIFS(#REF!,#REF!,$I135,#REF!,"&lt;="&amp;$R$2,#REF!,"&gt;="&amp;$S$2),"-")</f>
        <v>-</v>
      </c>
      <c r="O135" s="142"/>
      <c r="P135" s="140"/>
    </row>
    <row r="136" spans="1:16">
      <c r="A136" s="138"/>
      <c r="B136" s="142"/>
      <c r="C136" s="172" t="s">
        <v>186</v>
      </c>
      <c r="D136" s="166" t="s">
        <v>26</v>
      </c>
      <c r="E136" s="166" t="s">
        <v>187</v>
      </c>
      <c r="F136" s="173" t="s">
        <v>300</v>
      </c>
      <c r="G136" s="173" t="s">
        <v>300</v>
      </c>
      <c r="H136" s="173" t="s">
        <v>300</v>
      </c>
      <c r="I136" s="173" t="s">
        <v>300</v>
      </c>
      <c r="J136" s="168">
        <v>0.9</v>
      </c>
      <c r="K136" s="169" t="str">
        <f>IFERROR(SUMIFS(#REF!,#REF!,$I136,#REF!,$R$2)/SUMIFS(#REF!,#REF!,$I136,#REF!,$R$2),"-")</f>
        <v>-</v>
      </c>
      <c r="L136" s="169" t="str">
        <f>IFERROR(SUMIFS(#REF!,#REF!,$I136,#REF!,$R$7)/SUMIFS(#REF!,#REF!,$I136,#REF!,$R$7),"-")</f>
        <v>-</v>
      </c>
      <c r="M136" s="170" t="str">
        <f>IFERROR(SUMIFS(#REF!,#REF!,$I136,#REF!,$R$3)/SUMIFS(#REF!,#REF!,$I136,#REF!,$R$3),"-")</f>
        <v>-</v>
      </c>
      <c r="N136" s="170" t="str">
        <f>IFERROR(SUMIFS(#REF!,#REF!,$I136,#REF!,"&lt;="&amp;$R$2,#REF!,"&gt;="&amp;$S$2)/SUMIFS(#REF!,#REF!,$I136,#REF!,"&lt;="&amp;$R$2,#REF!,"&gt;="&amp;$S$2),"-")</f>
        <v>-</v>
      </c>
      <c r="O136" s="142"/>
      <c r="P136" s="140"/>
    </row>
    <row r="137" spans="1:16">
      <c r="A137" s="138"/>
      <c r="B137" s="142"/>
      <c r="C137" s="172" t="s">
        <v>186</v>
      </c>
      <c r="D137" s="166" t="s">
        <v>26</v>
      </c>
      <c r="E137" s="166" t="s">
        <v>187</v>
      </c>
      <c r="F137" s="173" t="s">
        <v>302</v>
      </c>
      <c r="G137" s="173" t="s">
        <v>302</v>
      </c>
      <c r="H137" s="173" t="s">
        <v>302</v>
      </c>
      <c r="I137" s="173" t="s">
        <v>302</v>
      </c>
      <c r="J137" s="168">
        <v>0.9</v>
      </c>
      <c r="K137" s="169" t="str">
        <f>IFERROR(SUMIFS(#REF!,#REF!,$I137,#REF!,$R$2)/SUMIFS(#REF!,#REF!,$I137,#REF!,$R$2),"-")</f>
        <v>-</v>
      </c>
      <c r="L137" s="169" t="str">
        <f>IFERROR(SUMIFS(#REF!,#REF!,$I137,#REF!,$R$7)/SUMIFS(#REF!,#REF!,$I137,#REF!,$R$7),"-")</f>
        <v>-</v>
      </c>
      <c r="M137" s="170" t="str">
        <f>IFERROR(SUMIFS(#REF!,#REF!,$I137,#REF!,$R$3)/SUMIFS(#REF!,#REF!,$I137,#REF!,$R$3),"-")</f>
        <v>-</v>
      </c>
      <c r="N137" s="170" t="str">
        <f>IFERROR(SUMIFS(#REF!,#REF!,$I137,#REF!,"&lt;="&amp;$R$2,#REF!,"&gt;="&amp;$S$2)/SUMIFS(#REF!,#REF!,$I137,#REF!,"&lt;="&amp;$R$2,#REF!,"&gt;="&amp;$S$2),"-")</f>
        <v>-</v>
      </c>
      <c r="O137" s="142"/>
      <c r="P137" s="140"/>
    </row>
    <row r="138" spans="1:16">
      <c r="A138" s="138"/>
      <c r="B138" s="142"/>
      <c r="C138" s="172" t="s">
        <v>186</v>
      </c>
      <c r="D138" s="166" t="s">
        <v>26</v>
      </c>
      <c r="E138" s="166" t="s">
        <v>187</v>
      </c>
      <c r="F138" s="173" t="s">
        <v>304</v>
      </c>
      <c r="G138" s="173" t="s">
        <v>304</v>
      </c>
      <c r="H138" s="173" t="s">
        <v>304</v>
      </c>
      <c r="I138" s="173" t="s">
        <v>304</v>
      </c>
      <c r="J138" s="168">
        <v>0.9</v>
      </c>
      <c r="K138" s="169" t="str">
        <f>IFERROR(SUMIFS(#REF!,#REF!,$I138,#REF!,$R$2)/SUMIFS(#REF!,#REF!,$I138,#REF!,$R$2),"-")</f>
        <v>-</v>
      </c>
      <c r="L138" s="169" t="str">
        <f>IFERROR(SUMIFS(#REF!,#REF!,$I138,#REF!,$R$7)/SUMIFS(#REF!,#REF!,$I138,#REF!,$R$7),"-")</f>
        <v>-</v>
      </c>
      <c r="M138" s="170" t="str">
        <f>IFERROR(SUMIFS(#REF!,#REF!,$I138,#REF!,$R$3)/SUMIFS(#REF!,#REF!,$I138,#REF!,$R$3),"-")</f>
        <v>-</v>
      </c>
      <c r="N138" s="170" t="str">
        <f>IFERROR(SUMIFS(#REF!,#REF!,$I138,#REF!,"&lt;="&amp;$R$2,#REF!,"&gt;="&amp;$S$2)/SUMIFS(#REF!,#REF!,$I138,#REF!,"&lt;="&amp;$R$2,#REF!,"&gt;="&amp;$S$2),"-")</f>
        <v>-</v>
      </c>
      <c r="O138" s="142"/>
      <c r="P138" s="140"/>
    </row>
    <row r="139" spans="1:16">
      <c r="A139" s="138"/>
      <c r="B139" s="142"/>
      <c r="C139" s="172" t="s">
        <v>186</v>
      </c>
      <c r="D139" s="166" t="s">
        <v>26</v>
      </c>
      <c r="E139" s="166" t="s">
        <v>187</v>
      </c>
      <c r="F139" s="173" t="s">
        <v>306</v>
      </c>
      <c r="G139" s="173" t="s">
        <v>306</v>
      </c>
      <c r="H139" s="173" t="s">
        <v>306</v>
      </c>
      <c r="I139" s="173" t="s">
        <v>306</v>
      </c>
      <c r="J139" s="168">
        <v>0.9</v>
      </c>
      <c r="K139" s="169" t="str">
        <f>IFERROR(SUMIFS(#REF!,#REF!,$I139,#REF!,$R$2)/SUMIFS(#REF!,#REF!,$I139,#REF!,$R$2),"-")</f>
        <v>-</v>
      </c>
      <c r="L139" s="169" t="str">
        <f>IFERROR(SUMIFS(#REF!,#REF!,$I139,#REF!,$R$7)/SUMIFS(#REF!,#REF!,$I139,#REF!,$R$7),"-")</f>
        <v>-</v>
      </c>
      <c r="M139" s="170" t="str">
        <f>IFERROR(SUMIFS(#REF!,#REF!,$I139,#REF!,$R$3)/SUMIFS(#REF!,#REF!,$I139,#REF!,$R$3),"-")</f>
        <v>-</v>
      </c>
      <c r="N139" s="170" t="str">
        <f>IFERROR(SUMIFS(#REF!,#REF!,$I139,#REF!,"&lt;="&amp;$R$2,#REF!,"&gt;="&amp;$S$2)/SUMIFS(#REF!,#REF!,$I139,#REF!,"&lt;="&amp;$R$2,#REF!,"&gt;="&amp;$S$2),"-")</f>
        <v>-</v>
      </c>
      <c r="O139" s="142"/>
      <c r="P139" s="140"/>
    </row>
    <row r="140" spans="1:16">
      <c r="A140" s="138"/>
      <c r="B140" s="142"/>
      <c r="C140" s="172" t="s">
        <v>186</v>
      </c>
      <c r="D140" s="166" t="s">
        <v>26</v>
      </c>
      <c r="E140" s="166" t="s">
        <v>187</v>
      </c>
      <c r="F140" s="173" t="s">
        <v>308</v>
      </c>
      <c r="G140" s="173" t="s">
        <v>308</v>
      </c>
      <c r="H140" s="173" t="s">
        <v>308</v>
      </c>
      <c r="I140" s="173" t="s">
        <v>308</v>
      </c>
      <c r="J140" s="168">
        <v>0.9</v>
      </c>
      <c r="K140" s="169" t="str">
        <f>IFERROR(SUMIFS(#REF!,#REF!,$I140,#REF!,$R$2)/SUMIFS(#REF!,#REF!,$I140,#REF!,$R$2),"-")</f>
        <v>-</v>
      </c>
      <c r="L140" s="169" t="str">
        <f>IFERROR(SUMIFS(#REF!,#REF!,$I140,#REF!,$R$7)/SUMIFS(#REF!,#REF!,$I140,#REF!,$R$7),"-")</f>
        <v>-</v>
      </c>
      <c r="M140" s="170" t="str">
        <f>IFERROR(SUMIFS(#REF!,#REF!,$I140,#REF!,$R$3)/SUMIFS(#REF!,#REF!,$I140,#REF!,$R$3),"-")</f>
        <v>-</v>
      </c>
      <c r="N140" s="170" t="str">
        <f>IFERROR(SUMIFS(#REF!,#REF!,$I140,#REF!,"&lt;="&amp;$R$2,#REF!,"&gt;="&amp;$S$2)/SUMIFS(#REF!,#REF!,$I140,#REF!,"&lt;="&amp;$R$2,#REF!,"&gt;="&amp;$S$2),"-")</f>
        <v>-</v>
      </c>
      <c r="O140" s="142"/>
      <c r="P140" s="140"/>
    </row>
    <row r="141" spans="1:16">
      <c r="A141" s="138"/>
      <c r="B141" s="142"/>
      <c r="C141" s="172" t="s">
        <v>186</v>
      </c>
      <c r="D141" s="166" t="s">
        <v>135</v>
      </c>
      <c r="E141" s="166" t="s">
        <v>187</v>
      </c>
      <c r="F141" s="173" t="s">
        <v>310</v>
      </c>
      <c r="G141" s="173" t="s">
        <v>310</v>
      </c>
      <c r="H141" s="173" t="s">
        <v>310</v>
      </c>
      <c r="I141" s="173" t="s">
        <v>310</v>
      </c>
      <c r="J141" s="168">
        <v>0.9</v>
      </c>
      <c r="K141" s="169" t="str">
        <f>IFERROR(SUMIFS(#REF!,#REF!,$I141,#REF!,$R$2)/SUMIFS(#REF!,#REF!,$I141,#REF!,$R$2),"-")</f>
        <v>-</v>
      </c>
      <c r="L141" s="169" t="str">
        <f>IFERROR(SUMIFS(#REF!,#REF!,$I141,#REF!,$R$7)/SUMIFS(#REF!,#REF!,$I141,#REF!,$R$7),"-")</f>
        <v>-</v>
      </c>
      <c r="M141" s="170" t="str">
        <f>IFERROR(SUMIFS(#REF!,#REF!,$I141,#REF!,$R$3)/SUMIFS(#REF!,#REF!,$I141,#REF!,$R$3),"-")</f>
        <v>-</v>
      </c>
      <c r="N141" s="170" t="str">
        <f>IFERROR(SUMIFS(#REF!,#REF!,$I141,#REF!,"&lt;="&amp;$R$2,#REF!,"&gt;="&amp;$S$2)/SUMIFS(#REF!,#REF!,$I141,#REF!,"&lt;="&amp;$R$2,#REF!,"&gt;="&amp;$S$2),"-")</f>
        <v>-</v>
      </c>
      <c r="O141" s="142"/>
      <c r="P141" s="140"/>
    </row>
    <row r="142" spans="1:16">
      <c r="A142" s="138"/>
      <c r="B142" s="142"/>
      <c r="C142" s="172" t="s">
        <v>186</v>
      </c>
      <c r="D142" s="166" t="s">
        <v>26</v>
      </c>
      <c r="E142" s="166" t="s">
        <v>187</v>
      </c>
      <c r="F142" s="173" t="s">
        <v>312</v>
      </c>
      <c r="G142" s="173" t="s">
        <v>312</v>
      </c>
      <c r="H142" s="173" t="s">
        <v>312</v>
      </c>
      <c r="I142" s="173" t="s">
        <v>312</v>
      </c>
      <c r="J142" s="168">
        <v>0.9</v>
      </c>
      <c r="K142" s="169" t="str">
        <f>IFERROR(SUMIFS(#REF!,#REF!,$I142,#REF!,$R$2)/SUMIFS(#REF!,#REF!,$I142,#REF!,$R$2),"-")</f>
        <v>-</v>
      </c>
      <c r="L142" s="169" t="str">
        <f>IFERROR(SUMIFS(#REF!,#REF!,$I142,#REF!,$R$7)/SUMIFS(#REF!,#REF!,$I142,#REF!,$R$7),"-")</f>
        <v>-</v>
      </c>
      <c r="M142" s="170" t="str">
        <f>IFERROR(SUMIFS(#REF!,#REF!,$I142,#REF!,$R$3)/SUMIFS(#REF!,#REF!,$I142,#REF!,$R$3),"-")</f>
        <v>-</v>
      </c>
      <c r="N142" s="170" t="str">
        <f>IFERROR(SUMIFS(#REF!,#REF!,$I142,#REF!,"&lt;="&amp;$R$2,#REF!,"&gt;="&amp;$S$2)/SUMIFS(#REF!,#REF!,$I142,#REF!,"&lt;="&amp;$R$2,#REF!,"&gt;="&amp;$S$2),"-")</f>
        <v>-</v>
      </c>
      <c r="O142" s="142"/>
      <c r="P142" s="140"/>
    </row>
    <row r="143" spans="1:16">
      <c r="A143" s="138"/>
      <c r="B143" s="142"/>
      <c r="C143" s="172" t="s">
        <v>186</v>
      </c>
      <c r="D143" s="166" t="s">
        <v>26</v>
      </c>
      <c r="E143" s="166" t="s">
        <v>187</v>
      </c>
      <c r="F143" s="173" t="s">
        <v>314</v>
      </c>
      <c r="G143" s="173" t="s">
        <v>314</v>
      </c>
      <c r="H143" s="173" t="s">
        <v>314</v>
      </c>
      <c r="I143" s="173" t="s">
        <v>314</v>
      </c>
      <c r="J143" s="168">
        <v>0.9</v>
      </c>
      <c r="K143" s="169" t="str">
        <f>IFERROR(SUMIFS(#REF!,#REF!,$I143,#REF!,$R$2)/SUMIFS(#REF!,#REF!,$I143,#REF!,$R$2),"-")</f>
        <v>-</v>
      </c>
      <c r="L143" s="169" t="str">
        <f>IFERROR(SUMIFS(#REF!,#REF!,$I143,#REF!,$R$7)/SUMIFS(#REF!,#REF!,$I143,#REF!,$R$7),"-")</f>
        <v>-</v>
      </c>
      <c r="M143" s="170" t="str">
        <f>IFERROR(SUMIFS(#REF!,#REF!,$I143,#REF!,$R$3)/SUMIFS(#REF!,#REF!,$I143,#REF!,$R$3),"-")</f>
        <v>-</v>
      </c>
      <c r="N143" s="170" t="str">
        <f>IFERROR(SUMIFS(#REF!,#REF!,$I143,#REF!,"&lt;="&amp;$R$2,#REF!,"&gt;="&amp;$S$2)/SUMIFS(#REF!,#REF!,$I143,#REF!,"&lt;="&amp;$R$2,#REF!,"&gt;="&amp;$S$2),"-")</f>
        <v>-</v>
      </c>
      <c r="O143" s="142"/>
      <c r="P143" s="140"/>
    </row>
    <row r="144" spans="1:16">
      <c r="A144" s="138"/>
      <c r="B144" s="142"/>
      <c r="C144" s="172" t="s">
        <v>186</v>
      </c>
      <c r="D144" s="166" t="s">
        <v>26</v>
      </c>
      <c r="E144" s="166" t="s">
        <v>187</v>
      </c>
      <c r="F144" s="173" t="s">
        <v>316</v>
      </c>
      <c r="G144" s="173" t="s">
        <v>316</v>
      </c>
      <c r="H144" s="173" t="s">
        <v>316</v>
      </c>
      <c r="I144" s="173" t="s">
        <v>316</v>
      </c>
      <c r="J144" s="168">
        <v>0.9</v>
      </c>
      <c r="K144" s="169" t="str">
        <f>IFERROR(SUMIFS(#REF!,#REF!,$I144,#REF!,$R$2)/SUMIFS(#REF!,#REF!,$I144,#REF!,$R$2),"-")</f>
        <v>-</v>
      </c>
      <c r="L144" s="169" t="str">
        <f>IFERROR(SUMIFS(#REF!,#REF!,$I144,#REF!,$R$7)/SUMIFS(#REF!,#REF!,$I144,#REF!,$R$7),"-")</f>
        <v>-</v>
      </c>
      <c r="M144" s="170" t="str">
        <f>IFERROR(SUMIFS(#REF!,#REF!,$I144,#REF!,$R$3)/SUMIFS(#REF!,#REF!,$I144,#REF!,$R$3),"-")</f>
        <v>-</v>
      </c>
      <c r="N144" s="170" t="str">
        <f>IFERROR(SUMIFS(#REF!,#REF!,$I144,#REF!,"&lt;="&amp;$R$2,#REF!,"&gt;="&amp;$S$2)/SUMIFS(#REF!,#REF!,$I144,#REF!,"&lt;="&amp;$R$2,#REF!,"&gt;="&amp;$S$2),"-")</f>
        <v>-</v>
      </c>
      <c r="O144" s="142"/>
      <c r="P144" s="140"/>
    </row>
    <row r="145" spans="1:16">
      <c r="A145" s="138"/>
      <c r="B145" s="142"/>
      <c r="C145" s="172" t="s">
        <v>186</v>
      </c>
      <c r="D145" s="166" t="s">
        <v>26</v>
      </c>
      <c r="E145" s="166" t="s">
        <v>187</v>
      </c>
      <c r="F145" s="173" t="s">
        <v>317</v>
      </c>
      <c r="G145" s="173" t="s">
        <v>317</v>
      </c>
      <c r="H145" s="173" t="s">
        <v>317</v>
      </c>
      <c r="I145" s="173" t="s">
        <v>317</v>
      </c>
      <c r="J145" s="168">
        <v>0.9</v>
      </c>
      <c r="K145" s="169" t="str">
        <f>IFERROR(SUMIFS(#REF!,#REF!,$I145,#REF!,$R$2)/SUMIFS(#REF!,#REF!,$I145,#REF!,$R$2),"-")</f>
        <v>-</v>
      </c>
      <c r="L145" s="169" t="str">
        <f>IFERROR(SUMIFS(#REF!,#REF!,$I145,#REF!,$R$7)/SUMIFS(#REF!,#REF!,$I145,#REF!,$R$7),"-")</f>
        <v>-</v>
      </c>
      <c r="M145" s="170" t="str">
        <f>IFERROR(SUMIFS(#REF!,#REF!,$I145,#REF!,$R$3)/SUMIFS(#REF!,#REF!,$I145,#REF!,$R$3),"-")</f>
        <v>-</v>
      </c>
      <c r="N145" s="170" t="str">
        <f>IFERROR(SUMIFS(#REF!,#REF!,$I145,#REF!,"&lt;="&amp;$R$2,#REF!,"&gt;="&amp;$S$2)/SUMIFS(#REF!,#REF!,$I145,#REF!,"&lt;="&amp;$R$2,#REF!,"&gt;="&amp;$S$2),"-")</f>
        <v>-</v>
      </c>
      <c r="O145" s="142"/>
      <c r="P145" s="140"/>
    </row>
    <row r="146" spans="1:16">
      <c r="A146" s="138"/>
      <c r="B146" s="142"/>
      <c r="C146" s="172" t="s">
        <v>186</v>
      </c>
      <c r="D146" s="166" t="s">
        <v>26</v>
      </c>
      <c r="E146" s="166" t="s">
        <v>187</v>
      </c>
      <c r="F146" s="173" t="s">
        <v>318</v>
      </c>
      <c r="G146" s="173" t="s">
        <v>318</v>
      </c>
      <c r="H146" s="173" t="s">
        <v>318</v>
      </c>
      <c r="I146" s="173" t="s">
        <v>318</v>
      </c>
      <c r="J146" s="168">
        <v>0.9</v>
      </c>
      <c r="K146" s="169" t="str">
        <f>IFERROR(SUMIFS(#REF!,#REF!,$I146,#REF!,$R$2)/SUMIFS(#REF!,#REF!,$I146,#REF!,$R$2),"-")</f>
        <v>-</v>
      </c>
      <c r="L146" s="169" t="str">
        <f>IFERROR(SUMIFS(#REF!,#REF!,$I146,#REF!,$R$7)/SUMIFS(#REF!,#REF!,$I146,#REF!,$R$7),"-")</f>
        <v>-</v>
      </c>
      <c r="M146" s="170" t="str">
        <f>IFERROR(SUMIFS(#REF!,#REF!,$I146,#REF!,$R$3)/SUMIFS(#REF!,#REF!,$I146,#REF!,$R$3),"-")</f>
        <v>-</v>
      </c>
      <c r="N146" s="170" t="str">
        <f>IFERROR(SUMIFS(#REF!,#REF!,$I146,#REF!,"&lt;="&amp;$R$2,#REF!,"&gt;="&amp;$S$2)/SUMIFS(#REF!,#REF!,$I146,#REF!,"&lt;="&amp;$R$2,#REF!,"&gt;="&amp;$S$2),"-")</f>
        <v>-</v>
      </c>
      <c r="O146" s="142"/>
      <c r="P146" s="140"/>
    </row>
    <row r="147" spans="1:16">
      <c r="A147" s="138"/>
      <c r="B147" s="142"/>
      <c r="C147" s="172" t="s">
        <v>186</v>
      </c>
      <c r="D147" s="166" t="s">
        <v>26</v>
      </c>
      <c r="E147" s="166" t="s">
        <v>187</v>
      </c>
      <c r="F147" s="173" t="s">
        <v>320</v>
      </c>
      <c r="G147" s="173" t="s">
        <v>320</v>
      </c>
      <c r="H147" s="173" t="s">
        <v>320</v>
      </c>
      <c r="I147" s="173" t="s">
        <v>320</v>
      </c>
      <c r="J147" s="168">
        <v>0.9</v>
      </c>
      <c r="K147" s="169" t="str">
        <f>IFERROR(SUMIFS(#REF!,#REF!,$I147,#REF!,$R$2)/SUMIFS(#REF!,#REF!,$I147,#REF!,$R$2),"-")</f>
        <v>-</v>
      </c>
      <c r="L147" s="169" t="str">
        <f>IFERROR(SUMIFS(#REF!,#REF!,$I147,#REF!,$R$7)/SUMIFS(#REF!,#REF!,$I147,#REF!,$R$7),"-")</f>
        <v>-</v>
      </c>
      <c r="M147" s="170" t="str">
        <f>IFERROR(SUMIFS(#REF!,#REF!,$I147,#REF!,$R$3)/SUMIFS(#REF!,#REF!,$I147,#REF!,$R$3),"-")</f>
        <v>-</v>
      </c>
      <c r="N147" s="170" t="str">
        <f>IFERROR(SUMIFS(#REF!,#REF!,$I147,#REF!,"&lt;="&amp;$R$2,#REF!,"&gt;="&amp;$S$2)/SUMIFS(#REF!,#REF!,$I147,#REF!,"&lt;="&amp;$R$2,#REF!,"&gt;="&amp;$S$2),"-")</f>
        <v>-</v>
      </c>
      <c r="O147" s="142"/>
      <c r="P147" s="140"/>
    </row>
    <row r="148" spans="1:16">
      <c r="A148" s="138"/>
      <c r="B148" s="142"/>
      <c r="C148" s="172" t="s">
        <v>186</v>
      </c>
      <c r="D148" s="166" t="s">
        <v>26</v>
      </c>
      <c r="E148" s="166" t="s">
        <v>187</v>
      </c>
      <c r="F148" s="173" t="s">
        <v>321</v>
      </c>
      <c r="G148" s="173" t="s">
        <v>321</v>
      </c>
      <c r="H148" s="173" t="s">
        <v>321</v>
      </c>
      <c r="I148" s="173" t="s">
        <v>321</v>
      </c>
      <c r="J148" s="168">
        <v>0.9</v>
      </c>
      <c r="K148" s="169" t="str">
        <f>IFERROR(SUMIFS(#REF!,#REF!,$I148,#REF!,$R$2)/SUMIFS(#REF!,#REF!,$I148,#REF!,$R$2),"-")</f>
        <v>-</v>
      </c>
      <c r="L148" s="169" t="str">
        <f>IFERROR(SUMIFS(#REF!,#REF!,$I148,#REF!,$R$7)/SUMIFS(#REF!,#REF!,$I148,#REF!,$R$7),"-")</f>
        <v>-</v>
      </c>
      <c r="M148" s="170" t="str">
        <f>IFERROR(SUMIFS(#REF!,#REF!,$I148,#REF!,$R$3)/SUMIFS(#REF!,#REF!,$I148,#REF!,$R$3),"-")</f>
        <v>-</v>
      </c>
      <c r="N148" s="170" t="str">
        <f>IFERROR(SUMIFS(#REF!,#REF!,$I148,#REF!,"&lt;="&amp;$R$2,#REF!,"&gt;="&amp;$S$2)/SUMIFS(#REF!,#REF!,$I148,#REF!,"&lt;="&amp;$R$2,#REF!,"&gt;="&amp;$S$2),"-")</f>
        <v>-</v>
      </c>
      <c r="O148" s="142"/>
      <c r="P148" s="140"/>
    </row>
    <row r="149" spans="1:16">
      <c r="A149" s="138"/>
      <c r="B149" s="142"/>
      <c r="C149" s="172" t="s">
        <v>186</v>
      </c>
      <c r="D149" s="166" t="s">
        <v>26</v>
      </c>
      <c r="E149" s="166" t="s">
        <v>187</v>
      </c>
      <c r="F149" s="173" t="s">
        <v>323</v>
      </c>
      <c r="G149" s="173" t="s">
        <v>323</v>
      </c>
      <c r="H149" s="173" t="s">
        <v>323</v>
      </c>
      <c r="I149" s="173" t="s">
        <v>323</v>
      </c>
      <c r="J149" s="168">
        <v>0.9</v>
      </c>
      <c r="K149" s="169" t="str">
        <f>IFERROR(SUMIFS(#REF!,#REF!,$I149,#REF!,$R$2)/SUMIFS(#REF!,#REF!,$I149,#REF!,$R$2),"-")</f>
        <v>-</v>
      </c>
      <c r="L149" s="169" t="str">
        <f>IFERROR(SUMIFS(#REF!,#REF!,$I149,#REF!,$R$7)/SUMIFS(#REF!,#REF!,$I149,#REF!,$R$7),"-")</f>
        <v>-</v>
      </c>
      <c r="M149" s="170" t="str">
        <f>IFERROR(SUMIFS(#REF!,#REF!,$I149,#REF!,$R$3)/SUMIFS(#REF!,#REF!,$I149,#REF!,$R$3),"-")</f>
        <v>-</v>
      </c>
      <c r="N149" s="170" t="str">
        <f>IFERROR(SUMIFS(#REF!,#REF!,$I149,#REF!,"&lt;="&amp;$R$2,#REF!,"&gt;="&amp;$S$2)/SUMIFS(#REF!,#REF!,$I149,#REF!,"&lt;="&amp;$R$2,#REF!,"&gt;="&amp;$S$2),"-")</f>
        <v>-</v>
      </c>
      <c r="O149" s="142"/>
      <c r="P149" s="140"/>
    </row>
    <row r="150" spans="1:16">
      <c r="A150" s="138"/>
      <c r="B150" s="142"/>
      <c r="C150" s="172" t="s">
        <v>186</v>
      </c>
      <c r="D150" s="166" t="s">
        <v>26</v>
      </c>
      <c r="E150" s="166" t="s">
        <v>187</v>
      </c>
      <c r="F150" s="173" t="s">
        <v>325</v>
      </c>
      <c r="G150" s="173" t="s">
        <v>325</v>
      </c>
      <c r="H150" s="173" t="s">
        <v>325</v>
      </c>
      <c r="I150" s="173" t="s">
        <v>325</v>
      </c>
      <c r="J150" s="168">
        <v>0.9</v>
      </c>
      <c r="K150" s="169" t="str">
        <f>IFERROR(SUMIFS(#REF!,#REF!,$I150,#REF!,$R$2)/SUMIFS(#REF!,#REF!,$I150,#REF!,$R$2),"-")</f>
        <v>-</v>
      </c>
      <c r="L150" s="169" t="str">
        <f>IFERROR(SUMIFS(#REF!,#REF!,$I150,#REF!,$R$7)/SUMIFS(#REF!,#REF!,$I150,#REF!,$R$7),"-")</f>
        <v>-</v>
      </c>
      <c r="M150" s="170" t="str">
        <f>IFERROR(SUMIFS(#REF!,#REF!,$I150,#REF!,$R$3)/SUMIFS(#REF!,#REF!,$I150,#REF!,$R$3),"-")</f>
        <v>-</v>
      </c>
      <c r="N150" s="170" t="str">
        <f>IFERROR(SUMIFS(#REF!,#REF!,$I150,#REF!,"&lt;="&amp;$R$2,#REF!,"&gt;="&amp;$S$2)/SUMIFS(#REF!,#REF!,$I150,#REF!,"&lt;="&amp;$R$2,#REF!,"&gt;="&amp;$S$2),"-")</f>
        <v>-</v>
      </c>
      <c r="O150" s="142"/>
      <c r="P150" s="140"/>
    </row>
    <row r="151" spans="1:16">
      <c r="A151" s="138"/>
      <c r="B151" s="142"/>
      <c r="C151" s="172" t="s">
        <v>186</v>
      </c>
      <c r="D151" s="166" t="s">
        <v>26</v>
      </c>
      <c r="E151" s="166" t="s">
        <v>187</v>
      </c>
      <c r="F151" s="173" t="s">
        <v>327</v>
      </c>
      <c r="G151" s="173" t="s">
        <v>327</v>
      </c>
      <c r="H151" s="173" t="s">
        <v>327</v>
      </c>
      <c r="I151" s="173" t="s">
        <v>327</v>
      </c>
      <c r="J151" s="168">
        <v>0.9</v>
      </c>
      <c r="K151" s="169" t="str">
        <f>IFERROR(SUMIFS(#REF!,#REF!,$I151,#REF!,$R$2)/SUMIFS(#REF!,#REF!,$I151,#REF!,$R$2),"-")</f>
        <v>-</v>
      </c>
      <c r="L151" s="169" t="str">
        <f>IFERROR(SUMIFS(#REF!,#REF!,$I151,#REF!,$R$7)/SUMIFS(#REF!,#REF!,$I151,#REF!,$R$7),"-")</f>
        <v>-</v>
      </c>
      <c r="M151" s="170" t="str">
        <f>IFERROR(SUMIFS(#REF!,#REF!,$I151,#REF!,$R$3)/SUMIFS(#REF!,#REF!,$I151,#REF!,$R$3),"-")</f>
        <v>-</v>
      </c>
      <c r="N151" s="170" t="str">
        <f>IFERROR(SUMIFS(#REF!,#REF!,$I151,#REF!,"&lt;="&amp;$R$2,#REF!,"&gt;="&amp;$S$2)/SUMIFS(#REF!,#REF!,$I151,#REF!,"&lt;="&amp;$R$2,#REF!,"&gt;="&amp;$S$2),"-")</f>
        <v>-</v>
      </c>
      <c r="O151" s="142"/>
      <c r="P151" s="140"/>
    </row>
    <row r="152" spans="1:16">
      <c r="A152" s="138"/>
      <c r="B152" s="142"/>
      <c r="C152" s="172" t="s">
        <v>186</v>
      </c>
      <c r="D152" s="166" t="s">
        <v>26</v>
      </c>
      <c r="E152" s="166" t="s">
        <v>187</v>
      </c>
      <c r="F152" s="173" t="s">
        <v>329</v>
      </c>
      <c r="G152" s="173" t="s">
        <v>329</v>
      </c>
      <c r="H152" s="173" t="s">
        <v>329</v>
      </c>
      <c r="I152" s="173" t="s">
        <v>329</v>
      </c>
      <c r="J152" s="168">
        <v>0.9</v>
      </c>
      <c r="K152" s="169" t="str">
        <f>IFERROR(SUMIFS(#REF!,#REF!,$I152,#REF!,$R$2)/SUMIFS(#REF!,#REF!,$I152,#REF!,$R$2),"-")</f>
        <v>-</v>
      </c>
      <c r="L152" s="169" t="str">
        <f>IFERROR(SUMIFS(#REF!,#REF!,$I152,#REF!,$R$7)/SUMIFS(#REF!,#REF!,$I152,#REF!,$R$7),"-")</f>
        <v>-</v>
      </c>
      <c r="M152" s="170" t="str">
        <f>IFERROR(SUMIFS(#REF!,#REF!,$I152,#REF!,$R$3)/SUMIFS(#REF!,#REF!,$I152,#REF!,$R$3),"-")</f>
        <v>-</v>
      </c>
      <c r="N152" s="170" t="str">
        <f>IFERROR(SUMIFS(#REF!,#REF!,$I152,#REF!,"&lt;="&amp;$R$2,#REF!,"&gt;="&amp;$S$2)/SUMIFS(#REF!,#REF!,$I152,#REF!,"&lt;="&amp;$R$2,#REF!,"&gt;="&amp;$S$2),"-")</f>
        <v>-</v>
      </c>
      <c r="O152" s="142"/>
      <c r="P152" s="140"/>
    </row>
    <row r="153" spans="1:16">
      <c r="A153" s="138"/>
      <c r="B153" s="142"/>
      <c r="C153" s="172" t="s">
        <v>186</v>
      </c>
      <c r="D153" s="166" t="s">
        <v>26</v>
      </c>
      <c r="E153" s="166" t="s">
        <v>187</v>
      </c>
      <c r="F153" s="173" t="s">
        <v>331</v>
      </c>
      <c r="G153" s="173" t="s">
        <v>331</v>
      </c>
      <c r="H153" s="173" t="s">
        <v>331</v>
      </c>
      <c r="I153" s="173" t="s">
        <v>331</v>
      </c>
      <c r="J153" s="168">
        <v>0.9</v>
      </c>
      <c r="K153" s="169" t="str">
        <f>IFERROR(SUMIFS(#REF!,#REF!,$I153,#REF!,$R$2)/SUMIFS(#REF!,#REF!,$I153,#REF!,$R$2),"-")</f>
        <v>-</v>
      </c>
      <c r="L153" s="169" t="str">
        <f>IFERROR(SUMIFS(#REF!,#REF!,$I153,#REF!,$R$7)/SUMIFS(#REF!,#REF!,$I153,#REF!,$R$7),"-")</f>
        <v>-</v>
      </c>
      <c r="M153" s="170" t="str">
        <f>IFERROR(SUMIFS(#REF!,#REF!,$I153,#REF!,$R$3)/SUMIFS(#REF!,#REF!,$I153,#REF!,$R$3),"-")</f>
        <v>-</v>
      </c>
      <c r="N153" s="170" t="str">
        <f>IFERROR(SUMIFS(#REF!,#REF!,$I153,#REF!,"&lt;="&amp;$R$2,#REF!,"&gt;="&amp;$S$2)/SUMIFS(#REF!,#REF!,$I153,#REF!,"&lt;="&amp;$R$2,#REF!,"&gt;="&amp;$S$2),"-")</f>
        <v>-</v>
      </c>
      <c r="O153" s="142"/>
      <c r="P153" s="140"/>
    </row>
    <row r="154" spans="1:16">
      <c r="A154" s="138"/>
      <c r="B154" s="142"/>
      <c r="C154" s="172" t="s">
        <v>186</v>
      </c>
      <c r="D154" s="166" t="s">
        <v>26</v>
      </c>
      <c r="E154" s="166" t="s">
        <v>187</v>
      </c>
      <c r="F154" s="173" t="s">
        <v>333</v>
      </c>
      <c r="G154" s="173" t="s">
        <v>333</v>
      </c>
      <c r="H154" s="173" t="s">
        <v>333</v>
      </c>
      <c r="I154" s="173" t="s">
        <v>333</v>
      </c>
      <c r="J154" s="168">
        <v>0.9</v>
      </c>
      <c r="K154" s="169" t="str">
        <f>IFERROR(SUMIFS(#REF!,#REF!,$I154,#REF!,$R$2)/SUMIFS(#REF!,#REF!,$I154,#REF!,$R$2),"-")</f>
        <v>-</v>
      </c>
      <c r="L154" s="169" t="str">
        <f>IFERROR(SUMIFS(#REF!,#REF!,$I154,#REF!,$R$7)/SUMIFS(#REF!,#REF!,$I154,#REF!,$R$7),"-")</f>
        <v>-</v>
      </c>
      <c r="M154" s="170" t="str">
        <f>IFERROR(SUMIFS(#REF!,#REF!,$I154,#REF!,$R$3)/SUMIFS(#REF!,#REF!,$I154,#REF!,$R$3),"-")</f>
        <v>-</v>
      </c>
      <c r="N154" s="170" t="str">
        <f>IFERROR(SUMIFS(#REF!,#REF!,$I154,#REF!,"&lt;="&amp;$R$2,#REF!,"&gt;="&amp;$S$2)/SUMIFS(#REF!,#REF!,$I154,#REF!,"&lt;="&amp;$R$2,#REF!,"&gt;="&amp;$S$2),"-")</f>
        <v>-</v>
      </c>
      <c r="O154" s="142"/>
      <c r="P154" s="140"/>
    </row>
    <row r="155" spans="1:16">
      <c r="A155" s="138"/>
      <c r="B155" s="142"/>
      <c r="C155" s="172" t="s">
        <v>186</v>
      </c>
      <c r="D155" s="166" t="s">
        <v>26</v>
      </c>
      <c r="E155" s="166" t="s">
        <v>187</v>
      </c>
      <c r="F155" s="173" t="s">
        <v>335</v>
      </c>
      <c r="G155" s="173" t="s">
        <v>335</v>
      </c>
      <c r="H155" s="173" t="s">
        <v>335</v>
      </c>
      <c r="I155" s="173" t="s">
        <v>335</v>
      </c>
      <c r="J155" s="168">
        <v>0.9</v>
      </c>
      <c r="K155" s="169" t="str">
        <f>IFERROR(SUMIFS(#REF!,#REF!,$I155,#REF!,$R$2)/SUMIFS(#REF!,#REF!,$I155,#REF!,$R$2),"-")</f>
        <v>-</v>
      </c>
      <c r="L155" s="169" t="str">
        <f>IFERROR(SUMIFS(#REF!,#REF!,$I155,#REF!,$R$7)/SUMIFS(#REF!,#REF!,$I155,#REF!,$R$7),"-")</f>
        <v>-</v>
      </c>
      <c r="M155" s="170" t="str">
        <f>IFERROR(SUMIFS(#REF!,#REF!,$I155,#REF!,$R$3)/SUMIFS(#REF!,#REF!,$I155,#REF!,$R$3),"-")</f>
        <v>-</v>
      </c>
      <c r="N155" s="170" t="str">
        <f>IFERROR(SUMIFS(#REF!,#REF!,$I155,#REF!,"&lt;="&amp;$R$2,#REF!,"&gt;="&amp;$S$2)/SUMIFS(#REF!,#REF!,$I155,#REF!,"&lt;="&amp;$R$2,#REF!,"&gt;="&amp;$S$2),"-")</f>
        <v>-</v>
      </c>
      <c r="O155" s="142"/>
      <c r="P155" s="140"/>
    </row>
    <row r="156" spans="1:16">
      <c r="A156" s="138"/>
      <c r="B156" s="142"/>
      <c r="C156" s="172" t="s">
        <v>186</v>
      </c>
      <c r="D156" s="166" t="s">
        <v>26</v>
      </c>
      <c r="E156" s="166" t="s">
        <v>187</v>
      </c>
      <c r="F156" s="173" t="s">
        <v>337</v>
      </c>
      <c r="G156" s="173" t="s">
        <v>337</v>
      </c>
      <c r="H156" s="173" t="s">
        <v>337</v>
      </c>
      <c r="I156" s="173" t="s">
        <v>337</v>
      </c>
      <c r="J156" s="168">
        <v>0.9</v>
      </c>
      <c r="K156" s="169" t="str">
        <f>IFERROR(SUMIFS(#REF!,#REF!,$I156,#REF!,$R$2)/SUMIFS(#REF!,#REF!,$I156,#REF!,$R$2),"-")</f>
        <v>-</v>
      </c>
      <c r="L156" s="169" t="str">
        <f>IFERROR(SUMIFS(#REF!,#REF!,$I156,#REF!,$R$7)/SUMIFS(#REF!,#REF!,$I156,#REF!,$R$7),"-")</f>
        <v>-</v>
      </c>
      <c r="M156" s="170" t="str">
        <f>IFERROR(SUMIFS(#REF!,#REF!,$I156,#REF!,$R$3)/SUMIFS(#REF!,#REF!,$I156,#REF!,$R$3),"-")</f>
        <v>-</v>
      </c>
      <c r="N156" s="170" t="str">
        <f>IFERROR(SUMIFS(#REF!,#REF!,$I156,#REF!,"&lt;="&amp;$R$2,#REF!,"&gt;="&amp;$S$2)/SUMIFS(#REF!,#REF!,$I156,#REF!,"&lt;="&amp;$R$2,#REF!,"&gt;="&amp;$S$2),"-")</f>
        <v>-</v>
      </c>
      <c r="O156" s="142"/>
      <c r="P156" s="140"/>
    </row>
    <row r="157" spans="1:16">
      <c r="A157" s="138"/>
      <c r="B157" s="142"/>
      <c r="C157" s="172" t="s">
        <v>186</v>
      </c>
      <c r="D157" s="166" t="s">
        <v>26</v>
      </c>
      <c r="E157" s="166" t="s">
        <v>187</v>
      </c>
      <c r="F157" s="173" t="s">
        <v>339</v>
      </c>
      <c r="G157" s="173" t="s">
        <v>339</v>
      </c>
      <c r="H157" s="173" t="s">
        <v>339</v>
      </c>
      <c r="I157" s="173" t="s">
        <v>339</v>
      </c>
      <c r="J157" s="168">
        <v>0.9</v>
      </c>
      <c r="K157" s="169" t="str">
        <f>IFERROR(SUMIFS(#REF!,#REF!,$I157,#REF!,$R$2)/SUMIFS(#REF!,#REF!,$I157,#REF!,$R$2),"-")</f>
        <v>-</v>
      </c>
      <c r="L157" s="169" t="str">
        <f>IFERROR(SUMIFS(#REF!,#REF!,$I157,#REF!,$R$7)/SUMIFS(#REF!,#REF!,$I157,#REF!,$R$7),"-")</f>
        <v>-</v>
      </c>
      <c r="M157" s="170" t="str">
        <f>IFERROR(SUMIFS(#REF!,#REF!,$I157,#REF!,$R$3)/SUMIFS(#REF!,#REF!,$I157,#REF!,$R$3),"-")</f>
        <v>-</v>
      </c>
      <c r="N157" s="170" t="str">
        <f>IFERROR(SUMIFS(#REF!,#REF!,$I157,#REF!,"&lt;="&amp;$R$2,#REF!,"&gt;="&amp;$S$2)/SUMIFS(#REF!,#REF!,$I157,#REF!,"&lt;="&amp;$R$2,#REF!,"&gt;="&amp;$S$2),"-")</f>
        <v>-</v>
      </c>
      <c r="O157" s="142"/>
      <c r="P157" s="140"/>
    </row>
    <row r="158" spans="1:16">
      <c r="A158" s="138"/>
      <c r="B158" s="142"/>
      <c r="C158" s="172" t="s">
        <v>186</v>
      </c>
      <c r="D158" s="166" t="s">
        <v>26</v>
      </c>
      <c r="E158" s="166" t="s">
        <v>187</v>
      </c>
      <c r="F158" s="173" t="s">
        <v>341</v>
      </c>
      <c r="G158" s="173" t="s">
        <v>341</v>
      </c>
      <c r="H158" s="173" t="s">
        <v>341</v>
      </c>
      <c r="I158" s="173" t="s">
        <v>341</v>
      </c>
      <c r="J158" s="168">
        <v>0.9</v>
      </c>
      <c r="K158" s="169" t="str">
        <f>IFERROR(SUMIFS(#REF!,#REF!,$I158,#REF!,$R$2)/SUMIFS(#REF!,#REF!,$I158,#REF!,$R$2),"-")</f>
        <v>-</v>
      </c>
      <c r="L158" s="169" t="str">
        <f>IFERROR(SUMIFS(#REF!,#REF!,$I158,#REF!,$R$7)/SUMIFS(#REF!,#REF!,$I158,#REF!,$R$7),"-")</f>
        <v>-</v>
      </c>
      <c r="M158" s="170" t="str">
        <f>IFERROR(SUMIFS(#REF!,#REF!,$I158,#REF!,$R$3)/SUMIFS(#REF!,#REF!,$I158,#REF!,$R$3),"-")</f>
        <v>-</v>
      </c>
      <c r="N158" s="170" t="str">
        <f>IFERROR(SUMIFS(#REF!,#REF!,$I158,#REF!,"&lt;="&amp;$R$2,#REF!,"&gt;="&amp;$S$2)/SUMIFS(#REF!,#REF!,$I158,#REF!,"&lt;="&amp;$R$2,#REF!,"&gt;="&amp;$S$2),"-")</f>
        <v>-</v>
      </c>
      <c r="O158" s="142"/>
      <c r="P158" s="140"/>
    </row>
    <row r="159" spans="1:16">
      <c r="A159" s="138"/>
      <c r="B159" s="142"/>
      <c r="C159" s="172" t="s">
        <v>186</v>
      </c>
      <c r="D159" s="166" t="s">
        <v>26</v>
      </c>
      <c r="E159" s="166" t="s">
        <v>187</v>
      </c>
      <c r="F159" s="173" t="s">
        <v>343</v>
      </c>
      <c r="G159" s="173" t="s">
        <v>343</v>
      </c>
      <c r="H159" s="173" t="s">
        <v>343</v>
      </c>
      <c r="I159" s="173" t="s">
        <v>343</v>
      </c>
      <c r="J159" s="168">
        <v>0.9</v>
      </c>
      <c r="K159" s="169" t="str">
        <f>IFERROR(SUMIFS(#REF!,#REF!,$I159,#REF!,$R$2)/SUMIFS(#REF!,#REF!,$I159,#REF!,$R$2),"-")</f>
        <v>-</v>
      </c>
      <c r="L159" s="169" t="str">
        <f>IFERROR(SUMIFS(#REF!,#REF!,$I159,#REF!,$R$7)/SUMIFS(#REF!,#REF!,$I159,#REF!,$R$7),"-")</f>
        <v>-</v>
      </c>
      <c r="M159" s="170" t="str">
        <f>IFERROR(SUMIFS(#REF!,#REF!,$I159,#REF!,$R$3)/SUMIFS(#REF!,#REF!,$I159,#REF!,$R$3),"-")</f>
        <v>-</v>
      </c>
      <c r="N159" s="170" t="str">
        <f>IFERROR(SUMIFS(#REF!,#REF!,$I159,#REF!,"&lt;="&amp;$R$2,#REF!,"&gt;="&amp;$S$2)/SUMIFS(#REF!,#REF!,$I159,#REF!,"&lt;="&amp;$R$2,#REF!,"&gt;="&amp;$S$2),"-")</f>
        <v>-</v>
      </c>
      <c r="O159" s="142"/>
      <c r="P159" s="140"/>
    </row>
    <row r="160" spans="1:16">
      <c r="A160" s="138"/>
      <c r="B160" s="142"/>
      <c r="C160" s="172" t="s">
        <v>186</v>
      </c>
      <c r="D160" s="166" t="s">
        <v>26</v>
      </c>
      <c r="E160" s="166" t="s">
        <v>187</v>
      </c>
      <c r="F160" s="173" t="s">
        <v>345</v>
      </c>
      <c r="G160" s="173" t="s">
        <v>345</v>
      </c>
      <c r="H160" s="173" t="s">
        <v>345</v>
      </c>
      <c r="I160" s="173" t="s">
        <v>345</v>
      </c>
      <c r="J160" s="168">
        <v>0.9</v>
      </c>
      <c r="K160" s="169" t="str">
        <f>IFERROR(SUMIFS(#REF!,#REF!,$I160,#REF!,$R$2)/SUMIFS(#REF!,#REF!,$I160,#REF!,$R$2),"-")</f>
        <v>-</v>
      </c>
      <c r="L160" s="169" t="str">
        <f>IFERROR(SUMIFS(#REF!,#REF!,$I160,#REF!,$R$7)/SUMIFS(#REF!,#REF!,$I160,#REF!,$R$7),"-")</f>
        <v>-</v>
      </c>
      <c r="M160" s="170" t="str">
        <f>IFERROR(SUMIFS(#REF!,#REF!,$I160,#REF!,$R$3)/SUMIFS(#REF!,#REF!,$I160,#REF!,$R$3),"-")</f>
        <v>-</v>
      </c>
      <c r="N160" s="170" t="str">
        <f>IFERROR(SUMIFS(#REF!,#REF!,$I160,#REF!,"&lt;="&amp;$R$2,#REF!,"&gt;="&amp;$S$2)/SUMIFS(#REF!,#REF!,$I160,#REF!,"&lt;="&amp;$R$2,#REF!,"&gt;="&amp;$S$2),"-")</f>
        <v>-</v>
      </c>
      <c r="O160" s="142"/>
      <c r="P160" s="140"/>
    </row>
    <row r="161" spans="1:16">
      <c r="A161" s="138"/>
      <c r="B161" s="142"/>
      <c r="C161" s="172" t="s">
        <v>186</v>
      </c>
      <c r="D161" s="166" t="s">
        <v>26</v>
      </c>
      <c r="E161" s="166" t="s">
        <v>187</v>
      </c>
      <c r="F161" s="173" t="s">
        <v>347</v>
      </c>
      <c r="G161" s="173" t="s">
        <v>347</v>
      </c>
      <c r="H161" s="173" t="s">
        <v>347</v>
      </c>
      <c r="I161" s="173" t="s">
        <v>347</v>
      </c>
      <c r="J161" s="168">
        <v>0.9</v>
      </c>
      <c r="K161" s="169" t="str">
        <f>IFERROR(SUMIFS(#REF!,#REF!,$I161,#REF!,$R$2)/SUMIFS(#REF!,#REF!,$I161,#REF!,$R$2),"-")</f>
        <v>-</v>
      </c>
      <c r="L161" s="169" t="str">
        <f>IFERROR(SUMIFS(#REF!,#REF!,$I161,#REF!,$R$7)/SUMIFS(#REF!,#REF!,$I161,#REF!,$R$7),"-")</f>
        <v>-</v>
      </c>
      <c r="M161" s="170" t="str">
        <f>IFERROR(SUMIFS(#REF!,#REF!,$I161,#REF!,$R$3)/SUMIFS(#REF!,#REF!,$I161,#REF!,$R$3),"-")</f>
        <v>-</v>
      </c>
      <c r="N161" s="170" t="str">
        <f>IFERROR(SUMIFS(#REF!,#REF!,$I161,#REF!,"&lt;="&amp;$R$2,#REF!,"&gt;="&amp;$S$2)/SUMIFS(#REF!,#REF!,$I161,#REF!,"&lt;="&amp;$R$2,#REF!,"&gt;="&amp;$S$2),"-")</f>
        <v>-</v>
      </c>
      <c r="O161" s="142"/>
      <c r="P161" s="140"/>
    </row>
    <row r="162" spans="1:16">
      <c r="A162" s="138"/>
      <c r="B162" s="142"/>
      <c r="C162" s="172" t="s">
        <v>186</v>
      </c>
      <c r="D162" s="166" t="s">
        <v>26</v>
      </c>
      <c r="E162" s="166" t="s">
        <v>187</v>
      </c>
      <c r="F162" s="173" t="s">
        <v>349</v>
      </c>
      <c r="G162" s="173" t="s">
        <v>349</v>
      </c>
      <c r="H162" s="173" t="s">
        <v>349</v>
      </c>
      <c r="I162" s="173" t="s">
        <v>349</v>
      </c>
      <c r="J162" s="168">
        <v>0.9</v>
      </c>
      <c r="K162" s="169" t="str">
        <f>IFERROR(SUMIFS(#REF!,#REF!,$I162,#REF!,$R$2)/SUMIFS(#REF!,#REF!,$I162,#REF!,$R$2),"-")</f>
        <v>-</v>
      </c>
      <c r="L162" s="169" t="str">
        <f>IFERROR(SUMIFS(#REF!,#REF!,$I162,#REF!,$R$7)/SUMIFS(#REF!,#REF!,$I162,#REF!,$R$7),"-")</f>
        <v>-</v>
      </c>
      <c r="M162" s="170" t="str">
        <f>IFERROR(SUMIFS(#REF!,#REF!,$I162,#REF!,$R$3)/SUMIFS(#REF!,#REF!,$I162,#REF!,$R$3),"-")</f>
        <v>-</v>
      </c>
      <c r="N162" s="170" t="str">
        <f>IFERROR(SUMIFS(#REF!,#REF!,$I162,#REF!,"&lt;="&amp;$R$2,#REF!,"&gt;="&amp;$S$2)/SUMIFS(#REF!,#REF!,$I162,#REF!,"&lt;="&amp;$R$2,#REF!,"&gt;="&amp;$S$2),"-")</f>
        <v>-</v>
      </c>
      <c r="O162" s="142"/>
      <c r="P162" s="140"/>
    </row>
    <row r="163" spans="1:16">
      <c r="A163" s="138"/>
      <c r="B163" s="142"/>
      <c r="C163" s="172" t="s">
        <v>186</v>
      </c>
      <c r="D163" s="166" t="s">
        <v>26</v>
      </c>
      <c r="E163" s="166" t="s">
        <v>187</v>
      </c>
      <c r="F163" s="173" t="s">
        <v>351</v>
      </c>
      <c r="G163" s="173" t="s">
        <v>351</v>
      </c>
      <c r="H163" s="173" t="s">
        <v>351</v>
      </c>
      <c r="I163" s="173" t="s">
        <v>351</v>
      </c>
      <c r="J163" s="168">
        <v>0.9</v>
      </c>
      <c r="K163" s="169" t="str">
        <f>IFERROR(SUMIFS(#REF!,#REF!,$I163,#REF!,$R$2)/SUMIFS(#REF!,#REF!,$I163,#REF!,$R$2),"-")</f>
        <v>-</v>
      </c>
      <c r="L163" s="169" t="str">
        <f>IFERROR(SUMIFS(#REF!,#REF!,$I163,#REF!,$R$7)/SUMIFS(#REF!,#REF!,$I163,#REF!,$R$7),"-")</f>
        <v>-</v>
      </c>
      <c r="M163" s="170" t="str">
        <f>IFERROR(SUMIFS(#REF!,#REF!,$I163,#REF!,$R$3)/SUMIFS(#REF!,#REF!,$I163,#REF!,$R$3),"-")</f>
        <v>-</v>
      </c>
      <c r="N163" s="170" t="str">
        <f>IFERROR(SUMIFS(#REF!,#REF!,$I163,#REF!,"&lt;="&amp;$R$2,#REF!,"&gt;="&amp;$S$2)/SUMIFS(#REF!,#REF!,$I163,#REF!,"&lt;="&amp;$R$2,#REF!,"&gt;="&amp;$S$2),"-")</f>
        <v>-</v>
      </c>
      <c r="O163" s="142"/>
      <c r="P163" s="140"/>
    </row>
    <row r="164" spans="1:16">
      <c r="A164" s="138"/>
      <c r="B164" s="142"/>
      <c r="C164" s="172" t="s">
        <v>186</v>
      </c>
      <c r="D164" s="166" t="s">
        <v>26</v>
      </c>
      <c r="E164" s="166" t="s">
        <v>187</v>
      </c>
      <c r="F164" s="173" t="s">
        <v>353</v>
      </c>
      <c r="G164" s="173" t="s">
        <v>353</v>
      </c>
      <c r="H164" s="173" t="s">
        <v>353</v>
      </c>
      <c r="I164" s="173" t="s">
        <v>353</v>
      </c>
      <c r="J164" s="168">
        <v>0.9</v>
      </c>
      <c r="K164" s="169" t="str">
        <f>IFERROR(SUMIFS(#REF!,#REF!,$I164,#REF!,$R$2)/SUMIFS(#REF!,#REF!,$I164,#REF!,$R$2),"-")</f>
        <v>-</v>
      </c>
      <c r="L164" s="169" t="str">
        <f>IFERROR(SUMIFS(#REF!,#REF!,$I164,#REF!,$R$7)/SUMIFS(#REF!,#REF!,$I164,#REF!,$R$7),"-")</f>
        <v>-</v>
      </c>
      <c r="M164" s="170" t="str">
        <f>IFERROR(SUMIFS(#REF!,#REF!,$I164,#REF!,$R$3)/SUMIFS(#REF!,#REF!,$I164,#REF!,$R$3),"-")</f>
        <v>-</v>
      </c>
      <c r="N164" s="170" t="str">
        <f>IFERROR(SUMIFS(#REF!,#REF!,$I164,#REF!,"&lt;="&amp;$R$2,#REF!,"&gt;="&amp;$S$2)/SUMIFS(#REF!,#REF!,$I164,#REF!,"&lt;="&amp;$R$2,#REF!,"&gt;="&amp;$S$2),"-")</f>
        <v>-</v>
      </c>
      <c r="O164" s="142"/>
      <c r="P164" s="140"/>
    </row>
    <row r="165" spans="1:16">
      <c r="A165" s="138"/>
      <c r="B165" s="142"/>
      <c r="C165" s="172" t="s">
        <v>186</v>
      </c>
      <c r="D165" s="166" t="s">
        <v>26</v>
      </c>
      <c r="E165" s="166" t="s">
        <v>187</v>
      </c>
      <c r="F165" s="173" t="s">
        <v>355</v>
      </c>
      <c r="G165" s="173" t="s">
        <v>355</v>
      </c>
      <c r="H165" s="173" t="s">
        <v>355</v>
      </c>
      <c r="I165" s="173" t="s">
        <v>355</v>
      </c>
      <c r="J165" s="168">
        <v>0.9</v>
      </c>
      <c r="K165" s="169" t="str">
        <f>IFERROR(SUMIFS(#REF!,#REF!,$I165,#REF!,$R$2)/SUMIFS(#REF!,#REF!,$I165,#REF!,$R$2),"-")</f>
        <v>-</v>
      </c>
      <c r="L165" s="169" t="str">
        <f>IFERROR(SUMIFS(#REF!,#REF!,$I165,#REF!,$R$7)/SUMIFS(#REF!,#REF!,$I165,#REF!,$R$7),"-")</f>
        <v>-</v>
      </c>
      <c r="M165" s="170" t="str">
        <f>IFERROR(SUMIFS(#REF!,#REF!,$I165,#REF!,$R$3)/SUMIFS(#REF!,#REF!,$I165,#REF!,$R$3),"-")</f>
        <v>-</v>
      </c>
      <c r="N165" s="170" t="str">
        <f>IFERROR(SUMIFS(#REF!,#REF!,$I165,#REF!,"&lt;="&amp;$R$2,#REF!,"&gt;="&amp;$S$2)/SUMIFS(#REF!,#REF!,$I165,#REF!,"&lt;="&amp;$R$2,#REF!,"&gt;="&amp;$S$2),"-")</f>
        <v>-</v>
      </c>
      <c r="O165" s="142"/>
      <c r="P165" s="140"/>
    </row>
    <row r="166" spans="1:16">
      <c r="A166" s="138"/>
      <c r="B166" s="142"/>
      <c r="C166" s="172" t="s">
        <v>186</v>
      </c>
      <c r="D166" s="166" t="s">
        <v>26</v>
      </c>
      <c r="E166" s="166" t="s">
        <v>187</v>
      </c>
      <c r="F166" s="173" t="s">
        <v>357</v>
      </c>
      <c r="G166" s="173" t="s">
        <v>357</v>
      </c>
      <c r="H166" s="173" t="s">
        <v>357</v>
      </c>
      <c r="I166" s="173" t="s">
        <v>357</v>
      </c>
      <c r="J166" s="168">
        <v>0.9</v>
      </c>
      <c r="K166" s="169" t="str">
        <f>IFERROR(SUMIFS(#REF!,#REF!,$I166,#REF!,$R$2)/SUMIFS(#REF!,#REF!,$I166,#REF!,$R$2),"-")</f>
        <v>-</v>
      </c>
      <c r="L166" s="169" t="str">
        <f>IFERROR(SUMIFS(#REF!,#REF!,$I166,#REF!,$R$7)/SUMIFS(#REF!,#REF!,$I166,#REF!,$R$7),"-")</f>
        <v>-</v>
      </c>
      <c r="M166" s="170" t="str">
        <f>IFERROR(SUMIFS(#REF!,#REF!,$I166,#REF!,$R$3)/SUMIFS(#REF!,#REF!,$I166,#REF!,$R$3),"-")</f>
        <v>-</v>
      </c>
      <c r="N166" s="170" t="str">
        <f>IFERROR(SUMIFS(#REF!,#REF!,$I166,#REF!,"&lt;="&amp;$R$2,#REF!,"&gt;="&amp;$S$2)/SUMIFS(#REF!,#REF!,$I166,#REF!,"&lt;="&amp;$R$2,#REF!,"&gt;="&amp;$S$2),"-")</f>
        <v>-</v>
      </c>
      <c r="O166" s="142"/>
      <c r="P166" s="140"/>
    </row>
    <row r="167" spans="1:16">
      <c r="A167" s="138"/>
      <c r="B167" s="142"/>
      <c r="C167" s="172" t="s">
        <v>186</v>
      </c>
      <c r="D167" s="166" t="s">
        <v>26</v>
      </c>
      <c r="E167" s="166" t="s">
        <v>187</v>
      </c>
      <c r="F167" s="173" t="s">
        <v>359</v>
      </c>
      <c r="G167" s="173" t="s">
        <v>359</v>
      </c>
      <c r="H167" s="173" t="s">
        <v>359</v>
      </c>
      <c r="I167" s="173" t="s">
        <v>359</v>
      </c>
      <c r="J167" s="168">
        <v>0.9</v>
      </c>
      <c r="K167" s="169" t="str">
        <f>IFERROR(SUMIFS(#REF!,#REF!,$I167,#REF!,$R$2)/SUMIFS(#REF!,#REF!,$I167,#REF!,$R$2),"-")</f>
        <v>-</v>
      </c>
      <c r="L167" s="169" t="str">
        <f>IFERROR(SUMIFS(#REF!,#REF!,$I167,#REF!,$R$7)/SUMIFS(#REF!,#REF!,$I167,#REF!,$R$7),"-")</f>
        <v>-</v>
      </c>
      <c r="M167" s="170" t="str">
        <f>IFERROR(SUMIFS(#REF!,#REF!,$I167,#REF!,$R$3)/SUMIFS(#REF!,#REF!,$I167,#REF!,$R$3),"-")</f>
        <v>-</v>
      </c>
      <c r="N167" s="170" t="str">
        <f>IFERROR(SUMIFS(#REF!,#REF!,$I167,#REF!,"&lt;="&amp;$R$2,#REF!,"&gt;="&amp;$S$2)/SUMIFS(#REF!,#REF!,$I167,#REF!,"&lt;="&amp;$R$2,#REF!,"&gt;="&amp;$S$2),"-")</f>
        <v>-</v>
      </c>
      <c r="O167" s="142"/>
      <c r="P167" s="140"/>
    </row>
    <row r="168" spans="1:16">
      <c r="A168" s="138"/>
      <c r="B168" s="142"/>
      <c r="C168" s="172" t="s">
        <v>186</v>
      </c>
      <c r="D168" s="166" t="s">
        <v>26</v>
      </c>
      <c r="E168" s="166" t="s">
        <v>187</v>
      </c>
      <c r="F168" s="173" t="s">
        <v>361</v>
      </c>
      <c r="G168" s="173" t="s">
        <v>361</v>
      </c>
      <c r="H168" s="173" t="s">
        <v>361</v>
      </c>
      <c r="I168" s="173" t="s">
        <v>361</v>
      </c>
      <c r="J168" s="168">
        <v>0.9</v>
      </c>
      <c r="K168" s="169" t="str">
        <f>IFERROR(SUMIFS(#REF!,#REF!,$I168,#REF!,$R$2)/SUMIFS(#REF!,#REF!,$I168,#REF!,$R$2),"-")</f>
        <v>-</v>
      </c>
      <c r="L168" s="169" t="str">
        <f>IFERROR(SUMIFS(#REF!,#REF!,$I168,#REF!,$R$7)/SUMIFS(#REF!,#REF!,$I168,#REF!,$R$7),"-")</f>
        <v>-</v>
      </c>
      <c r="M168" s="170" t="str">
        <f>IFERROR(SUMIFS(#REF!,#REF!,$I168,#REF!,$R$3)/SUMIFS(#REF!,#REF!,$I168,#REF!,$R$3),"-")</f>
        <v>-</v>
      </c>
      <c r="N168" s="170" t="str">
        <f>IFERROR(SUMIFS(#REF!,#REF!,$I168,#REF!,"&lt;="&amp;$R$2,#REF!,"&gt;="&amp;$S$2)/SUMIFS(#REF!,#REF!,$I168,#REF!,"&lt;="&amp;$R$2,#REF!,"&gt;="&amp;$S$2),"-")</f>
        <v>-</v>
      </c>
      <c r="O168" s="142"/>
      <c r="P168" s="140"/>
    </row>
    <row r="169" spans="1:16">
      <c r="A169" s="138"/>
      <c r="B169" s="142"/>
      <c r="C169" s="172" t="s">
        <v>186</v>
      </c>
      <c r="D169" s="166" t="s">
        <v>26</v>
      </c>
      <c r="E169" s="166" t="s">
        <v>187</v>
      </c>
      <c r="F169" s="173" t="s">
        <v>363</v>
      </c>
      <c r="G169" s="173" t="s">
        <v>363</v>
      </c>
      <c r="H169" s="173" t="s">
        <v>363</v>
      </c>
      <c r="I169" s="173" t="s">
        <v>363</v>
      </c>
      <c r="J169" s="168">
        <v>0.9</v>
      </c>
      <c r="K169" s="169" t="str">
        <f>IFERROR(SUMIFS(#REF!,#REF!,$I169,#REF!,$R$2)/SUMIFS(#REF!,#REF!,$I169,#REF!,$R$2),"-")</f>
        <v>-</v>
      </c>
      <c r="L169" s="169" t="str">
        <f>IFERROR(SUMIFS(#REF!,#REF!,$I169,#REF!,$R$7)/SUMIFS(#REF!,#REF!,$I169,#REF!,$R$7),"-")</f>
        <v>-</v>
      </c>
      <c r="M169" s="170" t="str">
        <f>IFERROR(SUMIFS(#REF!,#REF!,$I169,#REF!,$R$3)/SUMIFS(#REF!,#REF!,$I169,#REF!,$R$3),"-")</f>
        <v>-</v>
      </c>
      <c r="N169" s="170" t="str">
        <f>IFERROR(SUMIFS(#REF!,#REF!,$I169,#REF!,"&lt;="&amp;$R$2,#REF!,"&gt;="&amp;$S$2)/SUMIFS(#REF!,#REF!,$I169,#REF!,"&lt;="&amp;$R$2,#REF!,"&gt;="&amp;$S$2),"-")</f>
        <v>-</v>
      </c>
      <c r="O169" s="142"/>
      <c r="P169" s="140"/>
    </row>
    <row r="170" spans="1:16">
      <c r="A170" s="138"/>
      <c r="B170" s="142"/>
      <c r="C170" s="172" t="s">
        <v>186</v>
      </c>
      <c r="D170" s="166" t="s">
        <v>26</v>
      </c>
      <c r="E170" s="166" t="s">
        <v>187</v>
      </c>
      <c r="F170" s="173" t="s">
        <v>365</v>
      </c>
      <c r="G170" s="173" t="s">
        <v>365</v>
      </c>
      <c r="H170" s="173" t="s">
        <v>365</v>
      </c>
      <c r="I170" s="173" t="s">
        <v>365</v>
      </c>
      <c r="J170" s="168">
        <v>0.9</v>
      </c>
      <c r="K170" s="169" t="str">
        <f>IFERROR(SUMIFS(#REF!,#REF!,$I170,#REF!,$R$2)/SUMIFS(#REF!,#REF!,$I170,#REF!,$R$2),"-")</f>
        <v>-</v>
      </c>
      <c r="L170" s="169" t="str">
        <f>IFERROR(SUMIFS(#REF!,#REF!,$I170,#REF!,$R$7)/SUMIFS(#REF!,#REF!,$I170,#REF!,$R$7),"-")</f>
        <v>-</v>
      </c>
      <c r="M170" s="170" t="str">
        <f>IFERROR(SUMIFS(#REF!,#REF!,$I170,#REF!,$R$3)/SUMIFS(#REF!,#REF!,$I170,#REF!,$R$3),"-")</f>
        <v>-</v>
      </c>
      <c r="N170" s="170" t="str">
        <f>IFERROR(SUMIFS(#REF!,#REF!,$I170,#REF!,"&lt;="&amp;$R$2,#REF!,"&gt;="&amp;$S$2)/SUMIFS(#REF!,#REF!,$I170,#REF!,"&lt;="&amp;$R$2,#REF!,"&gt;="&amp;$S$2),"-")</f>
        <v>-</v>
      </c>
      <c r="O170" s="142"/>
      <c r="P170" s="140"/>
    </row>
    <row r="171" spans="1:16">
      <c r="A171" s="138"/>
      <c r="B171" s="142"/>
      <c r="C171" s="172" t="s">
        <v>186</v>
      </c>
      <c r="D171" s="166" t="s">
        <v>26</v>
      </c>
      <c r="E171" s="166" t="s">
        <v>187</v>
      </c>
      <c r="F171" s="173" t="s">
        <v>367</v>
      </c>
      <c r="G171" s="173" t="s">
        <v>367</v>
      </c>
      <c r="H171" s="173" t="s">
        <v>367</v>
      </c>
      <c r="I171" s="173" t="s">
        <v>367</v>
      </c>
      <c r="J171" s="168">
        <v>0.9</v>
      </c>
      <c r="K171" s="169" t="str">
        <f>IFERROR(SUMIFS(#REF!,#REF!,$I171,#REF!,$R$2)/SUMIFS(#REF!,#REF!,$I171,#REF!,$R$2),"-")</f>
        <v>-</v>
      </c>
      <c r="L171" s="169" t="str">
        <f>IFERROR(SUMIFS(#REF!,#REF!,$I171,#REF!,$R$7)/SUMIFS(#REF!,#REF!,$I171,#REF!,$R$7),"-")</f>
        <v>-</v>
      </c>
      <c r="M171" s="170" t="str">
        <f>IFERROR(SUMIFS(#REF!,#REF!,$I171,#REF!,$R$3)/SUMIFS(#REF!,#REF!,$I171,#REF!,$R$3),"-")</f>
        <v>-</v>
      </c>
      <c r="N171" s="170" t="str">
        <f>IFERROR(SUMIFS(#REF!,#REF!,$I171,#REF!,"&lt;="&amp;$R$2,#REF!,"&gt;="&amp;$S$2)/SUMIFS(#REF!,#REF!,$I171,#REF!,"&lt;="&amp;$R$2,#REF!,"&gt;="&amp;$S$2),"-")</f>
        <v>-</v>
      </c>
      <c r="O171" s="142"/>
      <c r="P171" s="140"/>
    </row>
    <row r="172" spans="1:16">
      <c r="A172" s="138"/>
      <c r="B172" s="142"/>
      <c r="C172" s="172" t="s">
        <v>186</v>
      </c>
      <c r="D172" s="166" t="s">
        <v>26</v>
      </c>
      <c r="E172" s="166" t="s">
        <v>187</v>
      </c>
      <c r="F172" s="173" t="s">
        <v>369</v>
      </c>
      <c r="G172" s="173" t="s">
        <v>369</v>
      </c>
      <c r="H172" s="173" t="s">
        <v>369</v>
      </c>
      <c r="I172" s="173" t="s">
        <v>369</v>
      </c>
      <c r="J172" s="168">
        <v>0.9</v>
      </c>
      <c r="K172" s="169" t="str">
        <f>IFERROR(SUMIFS(#REF!,#REF!,$I172,#REF!,$R$2)/SUMIFS(#REF!,#REF!,$I172,#REF!,$R$2),"-")</f>
        <v>-</v>
      </c>
      <c r="L172" s="169" t="str">
        <f>IFERROR(SUMIFS(#REF!,#REF!,$I172,#REF!,$R$7)/SUMIFS(#REF!,#REF!,$I172,#REF!,$R$7),"-")</f>
        <v>-</v>
      </c>
      <c r="M172" s="170" t="str">
        <f>IFERROR(SUMIFS(#REF!,#REF!,$I172,#REF!,$R$3)/SUMIFS(#REF!,#REF!,$I172,#REF!,$R$3),"-")</f>
        <v>-</v>
      </c>
      <c r="N172" s="170" t="str">
        <f>IFERROR(SUMIFS(#REF!,#REF!,$I172,#REF!,"&lt;="&amp;$R$2,#REF!,"&gt;="&amp;$S$2)/SUMIFS(#REF!,#REF!,$I172,#REF!,"&lt;="&amp;$R$2,#REF!,"&gt;="&amp;$S$2),"-")</f>
        <v>-</v>
      </c>
      <c r="O172" s="142"/>
      <c r="P172" s="140"/>
    </row>
    <row r="173" spans="1:16">
      <c r="A173" s="138"/>
      <c r="B173" s="142"/>
      <c r="C173" s="172" t="s">
        <v>186</v>
      </c>
      <c r="D173" s="166" t="s">
        <v>26</v>
      </c>
      <c r="E173" s="166" t="s">
        <v>187</v>
      </c>
      <c r="F173" s="173" t="s">
        <v>371</v>
      </c>
      <c r="G173" s="173" t="s">
        <v>371</v>
      </c>
      <c r="H173" s="173" t="s">
        <v>371</v>
      </c>
      <c r="I173" s="173" t="s">
        <v>371</v>
      </c>
      <c r="J173" s="168">
        <v>0.9</v>
      </c>
      <c r="K173" s="169" t="str">
        <f>IFERROR(SUMIFS(#REF!,#REF!,$I173,#REF!,$R$2)/SUMIFS(#REF!,#REF!,$I173,#REF!,$R$2),"-")</f>
        <v>-</v>
      </c>
      <c r="L173" s="169" t="str">
        <f>IFERROR(SUMIFS(#REF!,#REF!,$I173,#REF!,$R$7)/SUMIFS(#REF!,#REF!,$I173,#REF!,$R$7),"-")</f>
        <v>-</v>
      </c>
      <c r="M173" s="170" t="str">
        <f>IFERROR(SUMIFS(#REF!,#REF!,$I173,#REF!,$R$3)/SUMIFS(#REF!,#REF!,$I173,#REF!,$R$3),"-")</f>
        <v>-</v>
      </c>
      <c r="N173" s="170" t="str">
        <f>IFERROR(SUMIFS(#REF!,#REF!,$I173,#REF!,"&lt;="&amp;$R$2,#REF!,"&gt;="&amp;$S$2)/SUMIFS(#REF!,#REF!,$I173,#REF!,"&lt;="&amp;$R$2,#REF!,"&gt;="&amp;$S$2),"-")</f>
        <v>-</v>
      </c>
      <c r="O173" s="142"/>
      <c r="P173" s="140"/>
    </row>
    <row r="174" spans="1:16">
      <c r="A174" s="138"/>
      <c r="B174" s="142"/>
      <c r="C174" s="172" t="s">
        <v>186</v>
      </c>
      <c r="D174" s="166" t="s">
        <v>26</v>
      </c>
      <c r="E174" s="166" t="s">
        <v>187</v>
      </c>
      <c r="F174" s="173" t="s">
        <v>373</v>
      </c>
      <c r="G174" s="173" t="s">
        <v>373</v>
      </c>
      <c r="H174" s="173" t="s">
        <v>373</v>
      </c>
      <c r="I174" s="173" t="s">
        <v>373</v>
      </c>
      <c r="J174" s="168">
        <v>0.9</v>
      </c>
      <c r="K174" s="169" t="str">
        <f>IFERROR(SUMIFS(#REF!,#REF!,$I174,#REF!,$R$2)/SUMIFS(#REF!,#REF!,$I174,#REF!,$R$2),"-")</f>
        <v>-</v>
      </c>
      <c r="L174" s="169" t="str">
        <f>IFERROR(SUMIFS(#REF!,#REF!,$I174,#REF!,$R$7)/SUMIFS(#REF!,#REF!,$I174,#REF!,$R$7),"-")</f>
        <v>-</v>
      </c>
      <c r="M174" s="170" t="str">
        <f>IFERROR(SUMIFS(#REF!,#REF!,$I174,#REF!,$R$3)/SUMIFS(#REF!,#REF!,$I174,#REF!,$R$3),"-")</f>
        <v>-</v>
      </c>
      <c r="N174" s="170" t="str">
        <f>IFERROR(SUMIFS(#REF!,#REF!,$I174,#REF!,"&lt;="&amp;$R$2,#REF!,"&gt;="&amp;$S$2)/SUMIFS(#REF!,#REF!,$I174,#REF!,"&lt;="&amp;$R$2,#REF!,"&gt;="&amp;$S$2),"-")</f>
        <v>-</v>
      </c>
      <c r="O174" s="142"/>
      <c r="P174" s="140"/>
    </row>
    <row r="175" spans="1:16">
      <c r="A175" s="138"/>
      <c r="B175" s="142"/>
      <c r="C175" s="172" t="s">
        <v>186</v>
      </c>
      <c r="D175" s="166" t="s">
        <v>26</v>
      </c>
      <c r="E175" s="166" t="s">
        <v>187</v>
      </c>
      <c r="F175" s="173" t="s">
        <v>375</v>
      </c>
      <c r="G175" s="173" t="s">
        <v>375</v>
      </c>
      <c r="H175" s="173" t="s">
        <v>375</v>
      </c>
      <c r="I175" s="173" t="s">
        <v>375</v>
      </c>
      <c r="J175" s="168">
        <v>0.9</v>
      </c>
      <c r="K175" s="169" t="str">
        <f>IFERROR(SUMIFS(#REF!,#REF!,$I175,#REF!,$R$2)/SUMIFS(#REF!,#REF!,$I175,#REF!,$R$2),"-")</f>
        <v>-</v>
      </c>
      <c r="L175" s="169" t="str">
        <f>IFERROR(SUMIFS(#REF!,#REF!,$I175,#REF!,$R$7)/SUMIFS(#REF!,#REF!,$I175,#REF!,$R$7),"-")</f>
        <v>-</v>
      </c>
      <c r="M175" s="170" t="str">
        <f>IFERROR(SUMIFS(#REF!,#REF!,$I175,#REF!,$R$3)/SUMIFS(#REF!,#REF!,$I175,#REF!,$R$3),"-")</f>
        <v>-</v>
      </c>
      <c r="N175" s="170" t="str">
        <f>IFERROR(SUMIFS(#REF!,#REF!,$I175,#REF!,"&lt;="&amp;$R$2,#REF!,"&gt;="&amp;$S$2)/SUMIFS(#REF!,#REF!,$I175,#REF!,"&lt;="&amp;$R$2,#REF!,"&gt;="&amp;$S$2),"-")</f>
        <v>-</v>
      </c>
      <c r="O175" s="142"/>
      <c r="P175" s="140"/>
    </row>
    <row r="176" spans="1:16">
      <c r="A176" s="138"/>
      <c r="B176" s="142"/>
      <c r="C176" s="172" t="s">
        <v>186</v>
      </c>
      <c r="D176" s="166" t="s">
        <v>26</v>
      </c>
      <c r="E176" s="166" t="s">
        <v>187</v>
      </c>
      <c r="F176" s="173" t="s">
        <v>377</v>
      </c>
      <c r="G176" s="173" t="s">
        <v>377</v>
      </c>
      <c r="H176" s="173" t="s">
        <v>377</v>
      </c>
      <c r="I176" s="173" t="s">
        <v>377</v>
      </c>
      <c r="J176" s="168">
        <v>0.9</v>
      </c>
      <c r="K176" s="169" t="str">
        <f>IFERROR(SUMIFS(#REF!,#REF!,$I176,#REF!,$R$2)/SUMIFS(#REF!,#REF!,$I176,#REF!,$R$2),"-")</f>
        <v>-</v>
      </c>
      <c r="L176" s="169" t="str">
        <f>IFERROR(SUMIFS(#REF!,#REF!,$I176,#REF!,$R$7)/SUMIFS(#REF!,#REF!,$I176,#REF!,$R$7),"-")</f>
        <v>-</v>
      </c>
      <c r="M176" s="170" t="str">
        <f>IFERROR(SUMIFS(#REF!,#REF!,$I176,#REF!,$R$3)/SUMIFS(#REF!,#REF!,$I176,#REF!,$R$3),"-")</f>
        <v>-</v>
      </c>
      <c r="N176" s="170" t="str">
        <f>IFERROR(SUMIFS(#REF!,#REF!,$I176,#REF!,"&lt;="&amp;$R$2,#REF!,"&gt;="&amp;$S$2)/SUMIFS(#REF!,#REF!,$I176,#REF!,"&lt;="&amp;$R$2,#REF!,"&gt;="&amp;$S$2),"-")</f>
        <v>-</v>
      </c>
      <c r="O176" s="142"/>
      <c r="P176" s="140"/>
    </row>
    <row r="177" spans="1:16">
      <c r="A177" s="138"/>
      <c r="B177" s="142"/>
      <c r="C177" s="172" t="s">
        <v>186</v>
      </c>
      <c r="D177" s="166" t="s">
        <v>26</v>
      </c>
      <c r="E177" s="166" t="s">
        <v>187</v>
      </c>
      <c r="F177" s="173" t="s">
        <v>379</v>
      </c>
      <c r="G177" s="173" t="s">
        <v>379</v>
      </c>
      <c r="H177" s="173" t="s">
        <v>379</v>
      </c>
      <c r="I177" s="173" t="s">
        <v>379</v>
      </c>
      <c r="J177" s="168">
        <v>0.9</v>
      </c>
      <c r="K177" s="169" t="str">
        <f>IFERROR(SUMIFS(#REF!,#REF!,$I177,#REF!,$R$2)/SUMIFS(#REF!,#REF!,$I177,#REF!,$R$2),"-")</f>
        <v>-</v>
      </c>
      <c r="L177" s="169" t="str">
        <f>IFERROR(SUMIFS(#REF!,#REF!,$I177,#REF!,$R$7)/SUMIFS(#REF!,#REF!,$I177,#REF!,$R$7),"-")</f>
        <v>-</v>
      </c>
      <c r="M177" s="170" t="str">
        <f>IFERROR(SUMIFS(#REF!,#REF!,$I177,#REF!,$R$3)/SUMIFS(#REF!,#REF!,$I177,#REF!,$R$3),"-")</f>
        <v>-</v>
      </c>
      <c r="N177" s="170" t="str">
        <f>IFERROR(SUMIFS(#REF!,#REF!,$I177,#REF!,"&lt;="&amp;$R$2,#REF!,"&gt;="&amp;$S$2)/SUMIFS(#REF!,#REF!,$I177,#REF!,"&lt;="&amp;$R$2,#REF!,"&gt;="&amp;$S$2),"-")</f>
        <v>-</v>
      </c>
      <c r="O177" s="142"/>
      <c r="P177" s="140"/>
    </row>
    <row r="178" spans="1:16">
      <c r="A178" s="138"/>
      <c r="B178" s="142"/>
      <c r="C178" s="172" t="s">
        <v>186</v>
      </c>
      <c r="D178" s="166" t="s">
        <v>26</v>
      </c>
      <c r="E178" s="166" t="s">
        <v>187</v>
      </c>
      <c r="F178" s="173" t="s">
        <v>381</v>
      </c>
      <c r="G178" s="173" t="s">
        <v>381</v>
      </c>
      <c r="H178" s="173" t="s">
        <v>381</v>
      </c>
      <c r="I178" s="173" t="s">
        <v>381</v>
      </c>
      <c r="J178" s="168">
        <v>0.9</v>
      </c>
      <c r="K178" s="169" t="str">
        <f>IFERROR(SUMIFS(#REF!,#REF!,$I178,#REF!,$R$2)/SUMIFS(#REF!,#REF!,$I178,#REF!,$R$2),"-")</f>
        <v>-</v>
      </c>
      <c r="L178" s="169" t="str">
        <f>IFERROR(SUMIFS(#REF!,#REF!,$I178,#REF!,$R$7)/SUMIFS(#REF!,#REF!,$I178,#REF!,$R$7),"-")</f>
        <v>-</v>
      </c>
      <c r="M178" s="170" t="str">
        <f>IFERROR(SUMIFS(#REF!,#REF!,$I178,#REF!,$R$3)/SUMIFS(#REF!,#REF!,$I178,#REF!,$R$3),"-")</f>
        <v>-</v>
      </c>
      <c r="N178" s="170" t="str">
        <f>IFERROR(SUMIFS(#REF!,#REF!,$I178,#REF!,"&lt;="&amp;$R$2,#REF!,"&gt;="&amp;$S$2)/SUMIFS(#REF!,#REF!,$I178,#REF!,"&lt;="&amp;$R$2,#REF!,"&gt;="&amp;$S$2),"-")</f>
        <v>-</v>
      </c>
      <c r="O178" s="142"/>
      <c r="P178" s="140"/>
    </row>
    <row r="179" spans="1:16">
      <c r="A179" s="138"/>
      <c r="B179" s="142"/>
      <c r="C179" s="172" t="s">
        <v>186</v>
      </c>
      <c r="D179" s="166" t="s">
        <v>26</v>
      </c>
      <c r="E179" s="166" t="s">
        <v>187</v>
      </c>
      <c r="F179" s="173" t="s">
        <v>383</v>
      </c>
      <c r="G179" s="173" t="s">
        <v>383</v>
      </c>
      <c r="H179" s="173" t="s">
        <v>383</v>
      </c>
      <c r="I179" s="173" t="s">
        <v>383</v>
      </c>
      <c r="J179" s="168">
        <v>0.9</v>
      </c>
      <c r="K179" s="169" t="str">
        <f>IFERROR(SUMIFS(#REF!,#REF!,$I179,#REF!,$R$2)/SUMIFS(#REF!,#REF!,$I179,#REF!,$R$2),"-")</f>
        <v>-</v>
      </c>
      <c r="L179" s="169" t="str">
        <f>IFERROR(SUMIFS(#REF!,#REF!,$I179,#REF!,$R$7)/SUMIFS(#REF!,#REF!,$I179,#REF!,$R$7),"-")</f>
        <v>-</v>
      </c>
      <c r="M179" s="170" t="str">
        <f>IFERROR(SUMIFS(#REF!,#REF!,$I179,#REF!,$R$3)/SUMIFS(#REF!,#REF!,$I179,#REF!,$R$3),"-")</f>
        <v>-</v>
      </c>
      <c r="N179" s="170" t="str">
        <f>IFERROR(SUMIFS(#REF!,#REF!,$I179,#REF!,"&lt;="&amp;$R$2,#REF!,"&gt;="&amp;$S$2)/SUMIFS(#REF!,#REF!,$I179,#REF!,"&lt;="&amp;$R$2,#REF!,"&gt;="&amp;$S$2),"-")</f>
        <v>-</v>
      </c>
      <c r="O179" s="142"/>
      <c r="P179" s="140"/>
    </row>
    <row r="180" spans="1:16">
      <c r="A180" s="138"/>
      <c r="B180" s="142"/>
      <c r="C180" s="172" t="s">
        <v>186</v>
      </c>
      <c r="D180" s="166" t="s">
        <v>26</v>
      </c>
      <c r="E180" s="166" t="s">
        <v>187</v>
      </c>
      <c r="F180" s="173" t="s">
        <v>385</v>
      </c>
      <c r="G180" s="173" t="s">
        <v>385</v>
      </c>
      <c r="H180" s="173" t="s">
        <v>385</v>
      </c>
      <c r="I180" s="173" t="s">
        <v>385</v>
      </c>
      <c r="J180" s="168">
        <v>0.9</v>
      </c>
      <c r="K180" s="169" t="str">
        <f>IFERROR(SUMIFS(#REF!,#REF!,$I180,#REF!,$R$2)/SUMIFS(#REF!,#REF!,$I180,#REF!,$R$2),"-")</f>
        <v>-</v>
      </c>
      <c r="L180" s="169" t="str">
        <f>IFERROR(SUMIFS(#REF!,#REF!,$I180,#REF!,$R$7)/SUMIFS(#REF!,#REF!,$I180,#REF!,$R$7),"-")</f>
        <v>-</v>
      </c>
      <c r="M180" s="170" t="str">
        <f>IFERROR(SUMIFS(#REF!,#REF!,$I180,#REF!,$R$3)/SUMIFS(#REF!,#REF!,$I180,#REF!,$R$3),"-")</f>
        <v>-</v>
      </c>
      <c r="N180" s="170" t="str">
        <f>IFERROR(SUMIFS(#REF!,#REF!,$I180,#REF!,"&lt;="&amp;$R$2,#REF!,"&gt;="&amp;$S$2)/SUMIFS(#REF!,#REF!,$I180,#REF!,"&lt;="&amp;$R$2,#REF!,"&gt;="&amp;$S$2),"-")</f>
        <v>-</v>
      </c>
      <c r="O180" s="142"/>
      <c r="P180" s="140"/>
    </row>
    <row r="181" spans="1:16">
      <c r="A181" s="138"/>
      <c r="B181" s="142"/>
      <c r="C181" s="172" t="s">
        <v>186</v>
      </c>
      <c r="D181" s="166" t="s">
        <v>26</v>
      </c>
      <c r="E181" s="166" t="s">
        <v>187</v>
      </c>
      <c r="F181" s="173" t="s">
        <v>387</v>
      </c>
      <c r="G181" s="173" t="s">
        <v>387</v>
      </c>
      <c r="H181" s="173" t="s">
        <v>387</v>
      </c>
      <c r="I181" s="173" t="s">
        <v>387</v>
      </c>
      <c r="J181" s="168">
        <v>0.9</v>
      </c>
      <c r="K181" s="169" t="str">
        <f>IFERROR(SUMIFS(#REF!,#REF!,$I181,#REF!,$R$2)/SUMIFS(#REF!,#REF!,$I181,#REF!,$R$2),"-")</f>
        <v>-</v>
      </c>
      <c r="L181" s="169" t="str">
        <f>IFERROR(SUMIFS(#REF!,#REF!,$I181,#REF!,$R$7)/SUMIFS(#REF!,#REF!,$I181,#REF!,$R$7),"-")</f>
        <v>-</v>
      </c>
      <c r="M181" s="170" t="str">
        <f>IFERROR(SUMIFS(#REF!,#REF!,$I181,#REF!,$R$3)/SUMIFS(#REF!,#REF!,$I181,#REF!,$R$3),"-")</f>
        <v>-</v>
      </c>
      <c r="N181" s="170" t="str">
        <f>IFERROR(SUMIFS(#REF!,#REF!,$I181,#REF!,"&lt;="&amp;$R$2,#REF!,"&gt;="&amp;$S$2)/SUMIFS(#REF!,#REF!,$I181,#REF!,"&lt;="&amp;$R$2,#REF!,"&gt;="&amp;$S$2),"-")</f>
        <v>-</v>
      </c>
      <c r="O181" s="142"/>
      <c r="P181" s="140"/>
    </row>
    <row r="182" spans="1:16">
      <c r="A182" s="138"/>
      <c r="B182" s="142"/>
      <c r="C182" s="172" t="s">
        <v>186</v>
      </c>
      <c r="D182" s="166" t="s">
        <v>26</v>
      </c>
      <c r="E182" s="166" t="s">
        <v>187</v>
      </c>
      <c r="F182" s="173" t="s">
        <v>389</v>
      </c>
      <c r="G182" s="173" t="s">
        <v>389</v>
      </c>
      <c r="H182" s="173" t="s">
        <v>389</v>
      </c>
      <c r="I182" s="173" t="s">
        <v>389</v>
      </c>
      <c r="J182" s="168">
        <v>0.9</v>
      </c>
      <c r="K182" s="169" t="str">
        <f>IFERROR(SUMIFS(#REF!,#REF!,$I182,#REF!,$R$2)/SUMIFS(#REF!,#REF!,$I182,#REF!,$R$2),"-")</f>
        <v>-</v>
      </c>
      <c r="L182" s="169" t="str">
        <f>IFERROR(SUMIFS(#REF!,#REF!,$I182,#REF!,$R$7)/SUMIFS(#REF!,#REF!,$I182,#REF!,$R$7),"-")</f>
        <v>-</v>
      </c>
      <c r="M182" s="170" t="str">
        <f>IFERROR(SUMIFS(#REF!,#REF!,$I182,#REF!,$R$3)/SUMIFS(#REF!,#REF!,$I182,#REF!,$R$3),"-")</f>
        <v>-</v>
      </c>
      <c r="N182" s="170" t="str">
        <f>IFERROR(SUMIFS(#REF!,#REF!,$I182,#REF!,"&lt;="&amp;$R$2,#REF!,"&gt;="&amp;$S$2)/SUMIFS(#REF!,#REF!,$I182,#REF!,"&lt;="&amp;$R$2,#REF!,"&gt;="&amp;$S$2),"-")</f>
        <v>-</v>
      </c>
      <c r="O182" s="142"/>
      <c r="P182" s="140"/>
    </row>
    <row r="183" spans="1:16">
      <c r="A183" s="138"/>
      <c r="B183" s="142"/>
      <c r="C183" s="172" t="s">
        <v>186</v>
      </c>
      <c r="D183" s="166" t="s">
        <v>26</v>
      </c>
      <c r="E183" s="166" t="s">
        <v>187</v>
      </c>
      <c r="F183" s="173" t="s">
        <v>391</v>
      </c>
      <c r="G183" s="173" t="s">
        <v>391</v>
      </c>
      <c r="H183" s="173" t="s">
        <v>391</v>
      </c>
      <c r="I183" s="173" t="s">
        <v>391</v>
      </c>
      <c r="J183" s="168">
        <v>0.9</v>
      </c>
      <c r="K183" s="169" t="str">
        <f>IFERROR(SUMIFS(#REF!,#REF!,$I183,#REF!,$R$2)/SUMIFS(#REF!,#REF!,$I183,#REF!,$R$2),"-")</f>
        <v>-</v>
      </c>
      <c r="L183" s="169" t="str">
        <f>IFERROR(SUMIFS(#REF!,#REF!,$I183,#REF!,$R$7)/SUMIFS(#REF!,#REF!,$I183,#REF!,$R$7),"-")</f>
        <v>-</v>
      </c>
      <c r="M183" s="170" t="str">
        <f>IFERROR(SUMIFS(#REF!,#REF!,$I183,#REF!,$R$3)/SUMIFS(#REF!,#REF!,$I183,#REF!,$R$3),"-")</f>
        <v>-</v>
      </c>
      <c r="N183" s="170" t="str">
        <f>IFERROR(SUMIFS(#REF!,#REF!,$I183,#REF!,"&lt;="&amp;$R$2,#REF!,"&gt;="&amp;$S$2)/SUMIFS(#REF!,#REF!,$I183,#REF!,"&lt;="&amp;$R$2,#REF!,"&gt;="&amp;$S$2),"-")</f>
        <v>-</v>
      </c>
      <c r="O183" s="142"/>
      <c r="P183" s="140"/>
    </row>
    <row r="184" spans="1:16">
      <c r="A184" s="138"/>
      <c r="B184" s="142"/>
      <c r="C184" s="172" t="s">
        <v>186</v>
      </c>
      <c r="D184" s="166" t="s">
        <v>26</v>
      </c>
      <c r="E184" s="166" t="s">
        <v>187</v>
      </c>
      <c r="F184" s="173" t="s">
        <v>393</v>
      </c>
      <c r="G184" s="173" t="s">
        <v>393</v>
      </c>
      <c r="H184" s="173" t="s">
        <v>393</v>
      </c>
      <c r="I184" s="173" t="s">
        <v>393</v>
      </c>
      <c r="J184" s="168">
        <v>0.9</v>
      </c>
      <c r="K184" s="169" t="str">
        <f>IFERROR(SUMIFS(#REF!,#REF!,$I184,#REF!,$R$2)/SUMIFS(#REF!,#REF!,$I184,#REF!,$R$2),"-")</f>
        <v>-</v>
      </c>
      <c r="L184" s="169" t="str">
        <f>IFERROR(SUMIFS(#REF!,#REF!,$I184,#REF!,$R$7)/SUMIFS(#REF!,#REF!,$I184,#REF!,$R$7),"-")</f>
        <v>-</v>
      </c>
      <c r="M184" s="170" t="str">
        <f>IFERROR(SUMIFS(#REF!,#REF!,$I184,#REF!,$R$3)/SUMIFS(#REF!,#REF!,$I184,#REF!,$R$3),"-")</f>
        <v>-</v>
      </c>
      <c r="N184" s="170" t="str">
        <f>IFERROR(SUMIFS(#REF!,#REF!,$I184,#REF!,"&lt;="&amp;$R$2,#REF!,"&gt;="&amp;$S$2)/SUMIFS(#REF!,#REF!,$I184,#REF!,"&lt;="&amp;$R$2,#REF!,"&gt;="&amp;$S$2),"-")</f>
        <v>-</v>
      </c>
      <c r="O184" s="142"/>
      <c r="P184" s="140"/>
    </row>
    <row r="185" spans="1:16">
      <c r="A185" s="138"/>
      <c r="B185" s="142"/>
      <c r="C185" s="172" t="s">
        <v>186</v>
      </c>
      <c r="D185" s="166" t="s">
        <v>26</v>
      </c>
      <c r="E185" s="166" t="s">
        <v>187</v>
      </c>
      <c r="F185" s="173" t="s">
        <v>395</v>
      </c>
      <c r="G185" s="173" t="s">
        <v>395</v>
      </c>
      <c r="H185" s="173" t="s">
        <v>395</v>
      </c>
      <c r="I185" s="173" t="s">
        <v>395</v>
      </c>
      <c r="J185" s="168">
        <v>0.9</v>
      </c>
      <c r="K185" s="169" t="str">
        <f>IFERROR(SUMIFS(#REF!,#REF!,$I185,#REF!,$R$2)/SUMIFS(#REF!,#REF!,$I185,#REF!,$R$2),"-")</f>
        <v>-</v>
      </c>
      <c r="L185" s="169" t="str">
        <f>IFERROR(SUMIFS(#REF!,#REF!,$I185,#REF!,$R$7)/SUMIFS(#REF!,#REF!,$I185,#REF!,$R$7),"-")</f>
        <v>-</v>
      </c>
      <c r="M185" s="170" t="str">
        <f>IFERROR(SUMIFS(#REF!,#REF!,$I185,#REF!,$R$3)/SUMIFS(#REF!,#REF!,$I185,#REF!,$R$3),"-")</f>
        <v>-</v>
      </c>
      <c r="N185" s="170" t="str">
        <f>IFERROR(SUMIFS(#REF!,#REF!,$I185,#REF!,"&lt;="&amp;$R$2,#REF!,"&gt;="&amp;$S$2)/SUMIFS(#REF!,#REF!,$I185,#REF!,"&lt;="&amp;$R$2,#REF!,"&gt;="&amp;$S$2),"-")</f>
        <v>-</v>
      </c>
      <c r="O185" s="142"/>
      <c r="P185" s="140"/>
    </row>
    <row r="186" spans="1:16">
      <c r="A186" s="138"/>
      <c r="B186" s="142"/>
      <c r="C186" s="172" t="s">
        <v>186</v>
      </c>
      <c r="D186" s="166" t="s">
        <v>26</v>
      </c>
      <c r="E186" s="166" t="s">
        <v>187</v>
      </c>
      <c r="F186" s="173" t="s">
        <v>397</v>
      </c>
      <c r="G186" s="173" t="s">
        <v>397</v>
      </c>
      <c r="H186" s="173" t="s">
        <v>397</v>
      </c>
      <c r="I186" s="173" t="s">
        <v>397</v>
      </c>
      <c r="J186" s="168">
        <v>0.9</v>
      </c>
      <c r="K186" s="169" t="str">
        <f>IFERROR(SUMIFS(#REF!,#REF!,$I186,#REF!,$R$2)/SUMIFS(#REF!,#REF!,$I186,#REF!,$R$2),"-")</f>
        <v>-</v>
      </c>
      <c r="L186" s="169" t="str">
        <f>IFERROR(SUMIFS(#REF!,#REF!,$I186,#REF!,$R$7)/SUMIFS(#REF!,#REF!,$I186,#REF!,$R$7),"-")</f>
        <v>-</v>
      </c>
      <c r="M186" s="170" t="str">
        <f>IFERROR(SUMIFS(#REF!,#REF!,$I186,#REF!,$R$3)/SUMIFS(#REF!,#REF!,$I186,#REF!,$R$3),"-")</f>
        <v>-</v>
      </c>
      <c r="N186" s="170" t="str">
        <f>IFERROR(SUMIFS(#REF!,#REF!,$I186,#REF!,"&lt;="&amp;$R$2,#REF!,"&gt;="&amp;$S$2)/SUMIFS(#REF!,#REF!,$I186,#REF!,"&lt;="&amp;$R$2,#REF!,"&gt;="&amp;$S$2),"-")</f>
        <v>-</v>
      </c>
      <c r="O186" s="142"/>
      <c r="P186" s="140"/>
    </row>
    <row r="187" spans="1:16">
      <c r="A187" s="138"/>
      <c r="B187" s="142"/>
      <c r="C187" s="172" t="s">
        <v>398</v>
      </c>
      <c r="D187" s="166" t="s">
        <v>235</v>
      </c>
      <c r="E187" s="166" t="s">
        <v>399</v>
      </c>
      <c r="F187" s="174" t="s">
        <v>401</v>
      </c>
      <c r="G187" s="174" t="s">
        <v>401</v>
      </c>
      <c r="H187" s="174" t="s">
        <v>401</v>
      </c>
      <c r="I187" s="174" t="s">
        <v>401</v>
      </c>
      <c r="J187" s="168">
        <v>0.9</v>
      </c>
      <c r="K187" s="169" t="str">
        <f>IFERROR(SUMIFS(#REF!,#REF!,$I187,#REF!,$R$2)/SUMIFS(#REF!,#REF!,$I187,#REF!,$R$2),"-")</f>
        <v>-</v>
      </c>
      <c r="L187" s="169" t="str">
        <f>IFERROR(SUMIFS(#REF!,#REF!,$I187,#REF!,$R$7)/SUMIFS(#REF!,#REF!,$I187,#REF!,$R$7),"-")</f>
        <v>-</v>
      </c>
      <c r="M187" s="170" t="str">
        <f>IFERROR(SUMIFS(#REF!,#REF!,$I187,#REF!,$R$3)/SUMIFS(#REF!,#REF!,$I187,#REF!,$R$3),"-")</f>
        <v>-</v>
      </c>
      <c r="N187" s="170" t="str">
        <f>IFERROR(SUMIFS(#REF!,#REF!,$I187,#REF!,"&lt;="&amp;$R$2,#REF!,"&gt;="&amp;$S$2)/SUMIFS(#REF!,#REF!,$I187,#REF!,"&lt;="&amp;$R$2,#REF!,"&gt;="&amp;$S$2),"-")</f>
        <v>-</v>
      </c>
      <c r="O187" s="142"/>
      <c r="P187" s="140"/>
    </row>
    <row r="188" spans="1:16">
      <c r="A188" s="138"/>
      <c r="B188" s="142"/>
      <c r="C188" s="172" t="s">
        <v>398</v>
      </c>
      <c r="D188" s="166" t="s">
        <v>26</v>
      </c>
      <c r="E188" s="166" t="s">
        <v>399</v>
      </c>
      <c r="F188" s="174" t="s">
        <v>403</v>
      </c>
      <c r="G188" s="174" t="s">
        <v>403</v>
      </c>
      <c r="H188" s="174" t="s">
        <v>403</v>
      </c>
      <c r="I188" s="174" t="s">
        <v>403</v>
      </c>
      <c r="J188" s="168">
        <v>0.9</v>
      </c>
      <c r="K188" s="169" t="str">
        <f>IFERROR(SUMIFS(#REF!,#REF!,$I188,#REF!,$R$2)/SUMIFS(#REF!,#REF!,$I188,#REF!,$R$2),"-")</f>
        <v>-</v>
      </c>
      <c r="L188" s="169" t="str">
        <f>IFERROR(SUMIFS(#REF!,#REF!,$I188,#REF!,$R$7)/SUMIFS(#REF!,#REF!,$I188,#REF!,$R$7),"-")</f>
        <v>-</v>
      </c>
      <c r="M188" s="170" t="str">
        <f>IFERROR(SUMIFS(#REF!,#REF!,$I188,#REF!,$R$3)/SUMIFS(#REF!,#REF!,$I188,#REF!,$R$3),"-")</f>
        <v>-</v>
      </c>
      <c r="N188" s="170" t="str">
        <f>IFERROR(SUMIFS(#REF!,#REF!,$I188,#REF!,"&lt;="&amp;$R$2,#REF!,"&gt;="&amp;$S$2)/SUMIFS(#REF!,#REF!,$I188,#REF!,"&lt;="&amp;$R$2,#REF!,"&gt;="&amp;$S$2),"-")</f>
        <v>-</v>
      </c>
      <c r="O188" s="142"/>
      <c r="P188" s="140"/>
    </row>
    <row r="189" spans="1:16">
      <c r="A189" s="138"/>
      <c r="B189" s="142"/>
      <c r="C189" s="172" t="s">
        <v>398</v>
      </c>
      <c r="D189" s="166" t="s">
        <v>26</v>
      </c>
      <c r="E189" s="166" t="s">
        <v>399</v>
      </c>
      <c r="F189" s="174" t="s">
        <v>405</v>
      </c>
      <c r="G189" s="174" t="s">
        <v>405</v>
      </c>
      <c r="H189" s="174" t="s">
        <v>405</v>
      </c>
      <c r="I189" s="174" t="s">
        <v>405</v>
      </c>
      <c r="J189" s="168">
        <v>0.9</v>
      </c>
      <c r="K189" s="169" t="str">
        <f>IFERROR(SUMIFS(#REF!,#REF!,$I189,#REF!,$R$2)/SUMIFS(#REF!,#REF!,$I189,#REF!,$R$2),"-")</f>
        <v>-</v>
      </c>
      <c r="L189" s="169" t="str">
        <f>IFERROR(SUMIFS(#REF!,#REF!,$I189,#REF!,$R$7)/SUMIFS(#REF!,#REF!,$I189,#REF!,$R$7),"-")</f>
        <v>-</v>
      </c>
      <c r="M189" s="170" t="str">
        <f>IFERROR(SUMIFS(#REF!,#REF!,$I189,#REF!,$R$3)/SUMIFS(#REF!,#REF!,$I189,#REF!,$R$3),"-")</f>
        <v>-</v>
      </c>
      <c r="N189" s="170" t="str">
        <f>IFERROR(SUMIFS(#REF!,#REF!,$I189,#REF!,"&lt;="&amp;$R$2,#REF!,"&gt;="&amp;$S$2)/SUMIFS(#REF!,#REF!,$I189,#REF!,"&lt;="&amp;$R$2,#REF!,"&gt;="&amp;$S$2),"-")</f>
        <v>-</v>
      </c>
      <c r="O189" s="142"/>
      <c r="P189" s="140"/>
    </row>
    <row r="190" spans="1:16">
      <c r="A190" s="138"/>
      <c r="B190" s="142"/>
      <c r="C190" s="172" t="s">
        <v>398</v>
      </c>
      <c r="D190" s="166" t="s">
        <v>235</v>
      </c>
      <c r="E190" s="166" t="s">
        <v>399</v>
      </c>
      <c r="F190" s="174" t="s">
        <v>407</v>
      </c>
      <c r="G190" s="174" t="s">
        <v>407</v>
      </c>
      <c r="H190" s="174" t="s">
        <v>407</v>
      </c>
      <c r="I190" s="174" t="s">
        <v>407</v>
      </c>
      <c r="J190" s="168">
        <v>0.9</v>
      </c>
      <c r="K190" s="169" t="str">
        <f>IFERROR(SUMIFS(#REF!,#REF!,$I190,#REF!,$R$2)/SUMIFS(#REF!,#REF!,$I190,#REF!,$R$2),"-")</f>
        <v>-</v>
      </c>
      <c r="L190" s="169" t="str">
        <f>IFERROR(SUMIFS(#REF!,#REF!,$I190,#REF!,$R$7)/SUMIFS(#REF!,#REF!,$I190,#REF!,$R$7),"-")</f>
        <v>-</v>
      </c>
      <c r="M190" s="170" t="str">
        <f>IFERROR(SUMIFS(#REF!,#REF!,$I190,#REF!,$R$3)/SUMIFS(#REF!,#REF!,$I190,#REF!,$R$3),"-")</f>
        <v>-</v>
      </c>
      <c r="N190" s="170" t="str">
        <f>IFERROR(SUMIFS(#REF!,#REF!,$I190,#REF!,"&lt;="&amp;$R$2,#REF!,"&gt;="&amp;$S$2)/SUMIFS(#REF!,#REF!,$I190,#REF!,"&lt;="&amp;$R$2,#REF!,"&gt;="&amp;$S$2),"-")</f>
        <v>-</v>
      </c>
      <c r="O190" s="142"/>
      <c r="P190" s="140"/>
    </row>
    <row r="191" s="133" customFormat="1" spans="1:16">
      <c r="A191" s="138"/>
      <c r="C191" s="172" t="s">
        <v>398</v>
      </c>
      <c r="D191" s="166" t="s">
        <v>26</v>
      </c>
      <c r="E191" s="166" t="s">
        <v>399</v>
      </c>
      <c r="F191" s="174" t="s">
        <v>409</v>
      </c>
      <c r="G191" s="174" t="s">
        <v>409</v>
      </c>
      <c r="H191" s="174" t="s">
        <v>409</v>
      </c>
      <c r="I191" s="174" t="s">
        <v>409</v>
      </c>
      <c r="J191" s="168">
        <v>0.9</v>
      </c>
      <c r="K191" s="169" t="str">
        <f>IFERROR(SUMIFS(#REF!,#REF!,$I191,#REF!,$R$2)/SUMIFS(#REF!,#REF!,$I191,#REF!,$R$2),"-")</f>
        <v>-</v>
      </c>
      <c r="L191" s="169" t="str">
        <f>IFERROR(SUMIFS(#REF!,#REF!,$I191,#REF!,$R$7)/SUMIFS(#REF!,#REF!,$I191,#REF!,$R$7),"-")</f>
        <v>-</v>
      </c>
      <c r="M191" s="170" t="str">
        <f>IFERROR(SUMIFS(#REF!,#REF!,$I191,#REF!,$R$3)/SUMIFS(#REF!,#REF!,$I191,#REF!,$R$3),"-")</f>
        <v>-</v>
      </c>
      <c r="N191" s="170" t="str">
        <f>IFERROR(SUMIFS(#REF!,#REF!,$I191,#REF!,"&lt;="&amp;$R$2,#REF!,"&gt;="&amp;$S$2)/SUMIFS(#REF!,#REF!,$I191,#REF!,"&lt;="&amp;$R$2,#REF!,"&gt;="&amp;$S$2),"-")</f>
        <v>-</v>
      </c>
      <c r="O191" s="135"/>
      <c r="P191" s="140"/>
    </row>
    <row r="192" spans="1:16">
      <c r="A192" s="138"/>
      <c r="B192" s="142"/>
      <c r="C192" s="172" t="s">
        <v>398</v>
      </c>
      <c r="D192" s="166" t="s">
        <v>26</v>
      </c>
      <c r="E192" s="166" t="s">
        <v>399</v>
      </c>
      <c r="F192" s="174" t="s">
        <v>411</v>
      </c>
      <c r="G192" s="174" t="s">
        <v>411</v>
      </c>
      <c r="H192" s="174" t="s">
        <v>411</v>
      </c>
      <c r="I192" s="174" t="s">
        <v>411</v>
      </c>
      <c r="J192" s="168">
        <v>0.9</v>
      </c>
      <c r="K192" s="169" t="str">
        <f>IFERROR(SUMIFS(#REF!,#REF!,$I192,#REF!,$R$2)/SUMIFS(#REF!,#REF!,$I192,#REF!,$R$2),"-")</f>
        <v>-</v>
      </c>
      <c r="L192" s="169" t="str">
        <f>IFERROR(SUMIFS(#REF!,#REF!,$I192,#REF!,$R$7)/SUMIFS(#REF!,#REF!,$I192,#REF!,$R$7),"-")</f>
        <v>-</v>
      </c>
      <c r="M192" s="170" t="str">
        <f>IFERROR(SUMIFS(#REF!,#REF!,$I192,#REF!,$R$3)/SUMIFS(#REF!,#REF!,$I192,#REF!,$R$3),"-")</f>
        <v>-</v>
      </c>
      <c r="N192" s="170" t="str">
        <f>IFERROR(SUMIFS(#REF!,#REF!,$I192,#REF!,"&lt;="&amp;$R$2,#REF!,"&gt;="&amp;$S$2)/SUMIFS(#REF!,#REF!,$I192,#REF!,"&lt;="&amp;$R$2,#REF!,"&gt;="&amp;$S$2),"-")</f>
        <v>-</v>
      </c>
      <c r="O192" s="142"/>
      <c r="P192" s="140"/>
    </row>
    <row r="193" spans="1:16">
      <c r="A193" s="138"/>
      <c r="B193" s="142"/>
      <c r="C193" s="172" t="s">
        <v>398</v>
      </c>
      <c r="D193" s="166" t="s">
        <v>26</v>
      </c>
      <c r="E193" s="166" t="s">
        <v>399</v>
      </c>
      <c r="F193" s="174" t="s">
        <v>413</v>
      </c>
      <c r="G193" s="174" t="s">
        <v>413</v>
      </c>
      <c r="H193" s="174" t="s">
        <v>413</v>
      </c>
      <c r="I193" s="174" t="s">
        <v>413</v>
      </c>
      <c r="J193" s="168">
        <v>0.9</v>
      </c>
      <c r="K193" s="169" t="str">
        <f>IFERROR(SUMIFS(#REF!,#REF!,$I193,#REF!,$R$2)/SUMIFS(#REF!,#REF!,$I193,#REF!,$R$2),"-")</f>
        <v>-</v>
      </c>
      <c r="L193" s="169" t="str">
        <f>IFERROR(SUMIFS(#REF!,#REF!,$I193,#REF!,$R$7)/SUMIFS(#REF!,#REF!,$I193,#REF!,$R$7),"-")</f>
        <v>-</v>
      </c>
      <c r="M193" s="170" t="str">
        <f>IFERROR(SUMIFS(#REF!,#REF!,$I193,#REF!,$R$3)/SUMIFS(#REF!,#REF!,$I193,#REF!,$R$3),"-")</f>
        <v>-</v>
      </c>
      <c r="N193" s="170" t="str">
        <f>IFERROR(SUMIFS(#REF!,#REF!,$I193,#REF!,"&lt;="&amp;$R$2,#REF!,"&gt;="&amp;$S$2)/SUMIFS(#REF!,#REF!,$I193,#REF!,"&lt;="&amp;$R$2,#REF!,"&gt;="&amp;$S$2),"-")</f>
        <v>-</v>
      </c>
      <c r="O193" s="142"/>
      <c r="P193" s="140"/>
    </row>
    <row r="194" spans="1:16">
      <c r="A194" s="138"/>
      <c r="B194" s="142"/>
      <c r="C194" s="172" t="s">
        <v>398</v>
      </c>
      <c r="D194" s="166" t="s">
        <v>235</v>
      </c>
      <c r="E194" s="166" t="s">
        <v>399</v>
      </c>
      <c r="F194" s="174" t="s">
        <v>415</v>
      </c>
      <c r="G194" s="174" t="s">
        <v>415</v>
      </c>
      <c r="H194" s="174" t="s">
        <v>415</v>
      </c>
      <c r="I194" s="174" t="s">
        <v>415</v>
      </c>
      <c r="J194" s="168">
        <v>0.9</v>
      </c>
      <c r="K194" s="169" t="str">
        <f>IFERROR(SUMIFS(#REF!,#REF!,$I194,#REF!,$R$2)/SUMIFS(#REF!,#REF!,$I194,#REF!,$R$2),"-")</f>
        <v>-</v>
      </c>
      <c r="L194" s="169" t="str">
        <f>IFERROR(SUMIFS(#REF!,#REF!,$I194,#REF!,$R$7)/SUMIFS(#REF!,#REF!,$I194,#REF!,$R$7),"-")</f>
        <v>-</v>
      </c>
      <c r="M194" s="170" t="str">
        <f>IFERROR(SUMIFS(#REF!,#REF!,$I194,#REF!,$R$3)/SUMIFS(#REF!,#REF!,$I194,#REF!,$R$3),"-")</f>
        <v>-</v>
      </c>
      <c r="N194" s="170" t="str">
        <f>IFERROR(SUMIFS(#REF!,#REF!,$I194,#REF!,"&lt;="&amp;$R$2,#REF!,"&gt;="&amp;$S$2)/SUMIFS(#REF!,#REF!,$I194,#REF!,"&lt;="&amp;$R$2,#REF!,"&gt;="&amp;$S$2),"-")</f>
        <v>-</v>
      </c>
      <c r="O194" s="142"/>
      <c r="P194" s="140"/>
    </row>
    <row r="195" spans="1:16">
      <c r="A195" s="138"/>
      <c r="B195" s="142"/>
      <c r="C195" s="172" t="s">
        <v>398</v>
      </c>
      <c r="D195" s="166" t="s">
        <v>26</v>
      </c>
      <c r="E195" s="166" t="s">
        <v>399</v>
      </c>
      <c r="F195" s="174" t="s">
        <v>417</v>
      </c>
      <c r="G195" s="174" t="s">
        <v>417</v>
      </c>
      <c r="H195" s="174" t="s">
        <v>417</v>
      </c>
      <c r="I195" s="174" t="s">
        <v>417</v>
      </c>
      <c r="J195" s="168">
        <v>0.9</v>
      </c>
      <c r="K195" s="169" t="str">
        <f>IFERROR(SUMIFS(#REF!,#REF!,$I195,#REF!,$R$2)/SUMIFS(#REF!,#REF!,$I195,#REF!,$R$2),"-")</f>
        <v>-</v>
      </c>
      <c r="L195" s="169" t="str">
        <f>IFERROR(SUMIFS(#REF!,#REF!,$I195,#REF!,$R$7)/SUMIFS(#REF!,#REF!,$I195,#REF!,$R$7),"-")</f>
        <v>-</v>
      </c>
      <c r="M195" s="170" t="str">
        <f>IFERROR(SUMIFS(#REF!,#REF!,$I195,#REF!,$R$3)/SUMIFS(#REF!,#REF!,$I195,#REF!,$R$3),"-")</f>
        <v>-</v>
      </c>
      <c r="N195" s="170" t="str">
        <f>IFERROR(SUMIFS(#REF!,#REF!,$I195,#REF!,"&lt;="&amp;$R$2,#REF!,"&gt;="&amp;$S$2)/SUMIFS(#REF!,#REF!,$I195,#REF!,"&lt;="&amp;$R$2,#REF!,"&gt;="&amp;$S$2),"-")</f>
        <v>-</v>
      </c>
      <c r="O195" s="142"/>
      <c r="P195" s="140"/>
    </row>
    <row r="196" s="134" customFormat="1" spans="1:16">
      <c r="A196" s="138"/>
      <c r="C196" s="172" t="s">
        <v>398</v>
      </c>
      <c r="D196" s="166" t="s">
        <v>26</v>
      </c>
      <c r="E196" s="166" t="s">
        <v>399</v>
      </c>
      <c r="F196" s="174" t="s">
        <v>419</v>
      </c>
      <c r="G196" s="174" t="s">
        <v>419</v>
      </c>
      <c r="H196" s="174" t="s">
        <v>419</v>
      </c>
      <c r="I196" s="174" t="s">
        <v>419</v>
      </c>
      <c r="J196" s="168">
        <v>0.9</v>
      </c>
      <c r="K196" s="169" t="str">
        <f>IFERROR(SUMIFS(#REF!,#REF!,$I196,#REF!,$R$2)/SUMIFS(#REF!,#REF!,$I196,#REF!,$R$2),"-")</f>
        <v>-</v>
      </c>
      <c r="L196" s="169" t="str">
        <f>IFERROR(SUMIFS(#REF!,#REF!,$I196,#REF!,$R$7)/SUMIFS(#REF!,#REF!,$I196,#REF!,$R$7),"-")</f>
        <v>-</v>
      </c>
      <c r="M196" s="170" t="str">
        <f>IFERROR(SUMIFS(#REF!,#REF!,$I196,#REF!,$R$3)/SUMIFS(#REF!,#REF!,$I196,#REF!,$R$3),"-")</f>
        <v>-</v>
      </c>
      <c r="N196" s="170" t="str">
        <f>IFERROR(SUMIFS(#REF!,#REF!,$I196,#REF!,"&lt;="&amp;$R$2,#REF!,"&gt;="&amp;$S$2)/SUMIFS(#REF!,#REF!,$I196,#REF!,"&lt;="&amp;$R$2,#REF!,"&gt;="&amp;$S$2),"-")</f>
        <v>-</v>
      </c>
      <c r="O196" s="135"/>
      <c r="P196" s="140"/>
    </row>
    <row r="197" spans="1:16">
      <c r="A197" s="138"/>
      <c r="B197" s="142"/>
      <c r="C197" s="172" t="s">
        <v>398</v>
      </c>
      <c r="D197" s="166" t="s">
        <v>26</v>
      </c>
      <c r="E197" s="166" t="s">
        <v>399</v>
      </c>
      <c r="F197" s="174" t="s">
        <v>421</v>
      </c>
      <c r="G197" s="174" t="s">
        <v>421</v>
      </c>
      <c r="H197" s="174" t="s">
        <v>421</v>
      </c>
      <c r="I197" s="174" t="s">
        <v>421</v>
      </c>
      <c r="J197" s="168">
        <v>0.9</v>
      </c>
      <c r="K197" s="169" t="str">
        <f>IFERROR(SUMIFS(#REF!,#REF!,$I197,#REF!,$R$2)/SUMIFS(#REF!,#REF!,$I197,#REF!,$R$2),"-")</f>
        <v>-</v>
      </c>
      <c r="L197" s="169" t="str">
        <f>IFERROR(SUMIFS(#REF!,#REF!,$I197,#REF!,$R$7)/SUMIFS(#REF!,#REF!,$I197,#REF!,$R$7),"-")</f>
        <v>-</v>
      </c>
      <c r="M197" s="170" t="str">
        <f>IFERROR(SUMIFS(#REF!,#REF!,$I197,#REF!,$R$3)/SUMIFS(#REF!,#REF!,$I197,#REF!,$R$3),"-")</f>
        <v>-</v>
      </c>
      <c r="N197" s="170" t="str">
        <f>IFERROR(SUMIFS(#REF!,#REF!,$I197,#REF!,"&lt;="&amp;$R$2,#REF!,"&gt;="&amp;$S$2)/SUMIFS(#REF!,#REF!,$I197,#REF!,"&lt;="&amp;$R$2,#REF!,"&gt;="&amp;$S$2),"-")</f>
        <v>-</v>
      </c>
      <c r="O197" s="142"/>
      <c r="P197" s="140"/>
    </row>
    <row r="198" spans="1:16">
      <c r="A198" s="138"/>
      <c r="B198" s="142"/>
      <c r="C198" s="172" t="s">
        <v>398</v>
      </c>
      <c r="D198" s="166" t="s">
        <v>26</v>
      </c>
      <c r="E198" s="166" t="s">
        <v>399</v>
      </c>
      <c r="F198" s="174" t="s">
        <v>423</v>
      </c>
      <c r="G198" s="174" t="s">
        <v>423</v>
      </c>
      <c r="H198" s="174" t="s">
        <v>423</v>
      </c>
      <c r="I198" s="174" t="s">
        <v>423</v>
      </c>
      <c r="J198" s="168">
        <v>0.9</v>
      </c>
      <c r="K198" s="169" t="str">
        <f>IFERROR(SUMIFS(#REF!,#REF!,$I198,#REF!,$R$2)/SUMIFS(#REF!,#REF!,$I198,#REF!,$R$2),"-")</f>
        <v>-</v>
      </c>
      <c r="L198" s="169" t="str">
        <f>IFERROR(SUMIFS(#REF!,#REF!,$I198,#REF!,$R$7)/SUMIFS(#REF!,#REF!,$I198,#REF!,$R$7),"-")</f>
        <v>-</v>
      </c>
      <c r="M198" s="170" t="str">
        <f>IFERROR(SUMIFS(#REF!,#REF!,$I198,#REF!,$R$3)/SUMIFS(#REF!,#REF!,$I198,#REF!,$R$3),"-")</f>
        <v>-</v>
      </c>
      <c r="N198" s="170" t="str">
        <f>IFERROR(SUMIFS(#REF!,#REF!,$I198,#REF!,"&lt;="&amp;$R$2,#REF!,"&gt;="&amp;$S$2)/SUMIFS(#REF!,#REF!,$I198,#REF!,"&lt;="&amp;$R$2,#REF!,"&gt;="&amp;$S$2),"-")</f>
        <v>-</v>
      </c>
      <c r="O198" s="142"/>
      <c r="P198" s="140"/>
    </row>
    <row r="199" spans="1:16">
      <c r="A199" s="138"/>
      <c r="B199" s="142"/>
      <c r="C199" s="172" t="s">
        <v>398</v>
      </c>
      <c r="D199" s="166" t="s">
        <v>235</v>
      </c>
      <c r="E199" s="166" t="s">
        <v>399</v>
      </c>
      <c r="F199" s="174" t="s">
        <v>425</v>
      </c>
      <c r="G199" s="174" t="s">
        <v>425</v>
      </c>
      <c r="H199" s="174" t="s">
        <v>425</v>
      </c>
      <c r="I199" s="174" t="s">
        <v>425</v>
      </c>
      <c r="J199" s="168">
        <v>0.9</v>
      </c>
      <c r="K199" s="169" t="str">
        <f>IFERROR(SUMIFS(#REF!,#REF!,$I199,#REF!,$R$2)/SUMIFS(#REF!,#REF!,$I199,#REF!,$R$2),"-")</f>
        <v>-</v>
      </c>
      <c r="L199" s="169" t="str">
        <f>IFERROR(SUMIFS(#REF!,#REF!,$I199,#REF!,$R$7)/SUMIFS(#REF!,#REF!,$I199,#REF!,$R$7),"-")</f>
        <v>-</v>
      </c>
      <c r="M199" s="170" t="str">
        <f>IFERROR(SUMIFS(#REF!,#REF!,$I199,#REF!,$R$3)/SUMIFS(#REF!,#REF!,$I199,#REF!,$R$3),"-")</f>
        <v>-</v>
      </c>
      <c r="N199" s="170" t="str">
        <f>IFERROR(SUMIFS(#REF!,#REF!,$I199,#REF!,"&lt;="&amp;$R$2,#REF!,"&gt;="&amp;$S$2)/SUMIFS(#REF!,#REF!,$I199,#REF!,"&lt;="&amp;$R$2,#REF!,"&gt;="&amp;$S$2),"-")</f>
        <v>-</v>
      </c>
      <c r="O199" s="142"/>
      <c r="P199" s="140"/>
    </row>
    <row r="200" spans="1:16">
      <c r="A200" s="138"/>
      <c r="B200" s="142"/>
      <c r="C200" s="172" t="s">
        <v>398</v>
      </c>
      <c r="D200" s="166" t="s">
        <v>26</v>
      </c>
      <c r="E200" s="166" t="s">
        <v>399</v>
      </c>
      <c r="F200" s="174" t="s">
        <v>427</v>
      </c>
      <c r="G200" s="174" t="s">
        <v>427</v>
      </c>
      <c r="H200" s="174" t="s">
        <v>427</v>
      </c>
      <c r="I200" s="174" t="s">
        <v>427</v>
      </c>
      <c r="J200" s="168">
        <v>0.9</v>
      </c>
      <c r="K200" s="169" t="str">
        <f>IFERROR(SUMIFS(#REF!,#REF!,$I200,#REF!,$R$2)/SUMIFS(#REF!,#REF!,$I200,#REF!,$R$2),"-")</f>
        <v>-</v>
      </c>
      <c r="L200" s="169" t="str">
        <f>IFERROR(SUMIFS(#REF!,#REF!,$I200,#REF!,$R$7)/SUMIFS(#REF!,#REF!,$I200,#REF!,$R$7),"-")</f>
        <v>-</v>
      </c>
      <c r="M200" s="170" t="str">
        <f>IFERROR(SUMIFS(#REF!,#REF!,$I200,#REF!,$R$3)/SUMIFS(#REF!,#REF!,$I200,#REF!,$R$3),"-")</f>
        <v>-</v>
      </c>
      <c r="N200" s="170" t="str">
        <f>IFERROR(SUMIFS(#REF!,#REF!,$I200,#REF!,"&lt;="&amp;$R$2,#REF!,"&gt;="&amp;$S$2)/SUMIFS(#REF!,#REF!,$I200,#REF!,"&lt;="&amp;$R$2,#REF!,"&gt;="&amp;$S$2),"-")</f>
        <v>-</v>
      </c>
      <c r="O200" s="142"/>
      <c r="P200" s="140"/>
    </row>
    <row r="201" spans="1:16">
      <c r="A201" s="138"/>
      <c r="B201" s="142"/>
      <c r="C201" s="172" t="s">
        <v>398</v>
      </c>
      <c r="D201" s="166" t="s">
        <v>235</v>
      </c>
      <c r="E201" s="166" t="s">
        <v>399</v>
      </c>
      <c r="F201" s="174" t="s">
        <v>429</v>
      </c>
      <c r="G201" s="174" t="s">
        <v>429</v>
      </c>
      <c r="H201" s="174" t="s">
        <v>429</v>
      </c>
      <c r="I201" s="174" t="s">
        <v>429</v>
      </c>
      <c r="J201" s="168">
        <v>0.9</v>
      </c>
      <c r="K201" s="169" t="str">
        <f>IFERROR(SUMIFS(#REF!,#REF!,$I201,#REF!,$R$2)/SUMIFS(#REF!,#REF!,$I201,#REF!,$R$2),"-")</f>
        <v>-</v>
      </c>
      <c r="L201" s="169" t="str">
        <f>IFERROR(SUMIFS(#REF!,#REF!,$I201,#REF!,$R$7)/SUMIFS(#REF!,#REF!,$I201,#REF!,$R$7),"-")</f>
        <v>-</v>
      </c>
      <c r="M201" s="170" t="str">
        <f>IFERROR(SUMIFS(#REF!,#REF!,$I201,#REF!,$R$3)/SUMIFS(#REF!,#REF!,$I201,#REF!,$R$3),"-")</f>
        <v>-</v>
      </c>
      <c r="N201" s="170" t="str">
        <f>IFERROR(SUMIFS(#REF!,#REF!,$I201,#REF!,"&lt;="&amp;$R$2,#REF!,"&gt;="&amp;$S$2)/SUMIFS(#REF!,#REF!,$I201,#REF!,"&lt;="&amp;$R$2,#REF!,"&gt;="&amp;$S$2),"-")</f>
        <v>-</v>
      </c>
      <c r="O201" s="142"/>
      <c r="P201" s="140"/>
    </row>
    <row r="202" spans="1:16">
      <c r="A202" s="138"/>
      <c r="B202" s="142"/>
      <c r="C202" s="172" t="s">
        <v>398</v>
      </c>
      <c r="D202" s="166" t="s">
        <v>26</v>
      </c>
      <c r="E202" s="166" t="s">
        <v>399</v>
      </c>
      <c r="F202" s="174" t="s">
        <v>431</v>
      </c>
      <c r="G202" s="174" t="s">
        <v>431</v>
      </c>
      <c r="H202" s="174" t="s">
        <v>431</v>
      </c>
      <c r="I202" s="174" t="s">
        <v>431</v>
      </c>
      <c r="J202" s="168">
        <v>0.9</v>
      </c>
      <c r="K202" s="169" t="str">
        <f>IFERROR(SUMIFS(#REF!,#REF!,$I202,#REF!,$R$2)/SUMIFS(#REF!,#REF!,$I202,#REF!,$R$2),"-")</f>
        <v>-</v>
      </c>
      <c r="L202" s="169" t="str">
        <f>IFERROR(SUMIFS(#REF!,#REF!,$I202,#REF!,$R$7)/SUMIFS(#REF!,#REF!,$I202,#REF!,$R$7),"-")</f>
        <v>-</v>
      </c>
      <c r="M202" s="170" t="str">
        <f>IFERROR(SUMIFS(#REF!,#REF!,$I202,#REF!,$R$3)/SUMIFS(#REF!,#REF!,$I202,#REF!,$R$3),"-")</f>
        <v>-</v>
      </c>
      <c r="N202" s="170" t="str">
        <f>IFERROR(SUMIFS(#REF!,#REF!,$I202,#REF!,"&lt;="&amp;$R$2,#REF!,"&gt;="&amp;$S$2)/SUMIFS(#REF!,#REF!,$I202,#REF!,"&lt;="&amp;$R$2,#REF!,"&gt;="&amp;$S$2),"-")</f>
        <v>-</v>
      </c>
      <c r="O202" s="142"/>
      <c r="P202" s="140"/>
    </row>
    <row r="203" spans="1:16">
      <c r="A203" s="138"/>
      <c r="B203" s="142"/>
      <c r="C203" s="172" t="s">
        <v>398</v>
      </c>
      <c r="D203" s="166" t="s">
        <v>235</v>
      </c>
      <c r="E203" s="166" t="s">
        <v>399</v>
      </c>
      <c r="F203" s="174" t="s">
        <v>433</v>
      </c>
      <c r="G203" s="174" t="s">
        <v>433</v>
      </c>
      <c r="H203" s="174" t="s">
        <v>433</v>
      </c>
      <c r="I203" s="174" t="s">
        <v>433</v>
      </c>
      <c r="J203" s="168">
        <v>0.9</v>
      </c>
      <c r="K203" s="169" t="str">
        <f>IFERROR(SUMIFS(#REF!,#REF!,$I203,#REF!,$R$2)/SUMIFS(#REF!,#REF!,$I203,#REF!,$R$2),"-")</f>
        <v>-</v>
      </c>
      <c r="L203" s="169" t="str">
        <f>IFERROR(SUMIFS(#REF!,#REF!,$I203,#REF!,$R$7)/SUMIFS(#REF!,#REF!,$I203,#REF!,$R$7),"-")</f>
        <v>-</v>
      </c>
      <c r="M203" s="170" t="str">
        <f>IFERROR(SUMIFS(#REF!,#REF!,$I203,#REF!,$R$3)/SUMIFS(#REF!,#REF!,$I203,#REF!,$R$3),"-")</f>
        <v>-</v>
      </c>
      <c r="N203" s="170" t="str">
        <f>IFERROR(SUMIFS(#REF!,#REF!,$I203,#REF!,"&lt;="&amp;$R$2,#REF!,"&gt;="&amp;$S$2)/SUMIFS(#REF!,#REF!,$I203,#REF!,"&lt;="&amp;$R$2,#REF!,"&gt;="&amp;$S$2),"-")</f>
        <v>-</v>
      </c>
      <c r="O203" s="142"/>
      <c r="P203" s="140"/>
    </row>
    <row r="204" spans="1:16">
      <c r="A204" s="138"/>
      <c r="B204" s="142"/>
      <c r="C204" s="172" t="s">
        <v>398</v>
      </c>
      <c r="D204" s="166" t="s">
        <v>26</v>
      </c>
      <c r="E204" s="166" t="s">
        <v>399</v>
      </c>
      <c r="F204" s="174" t="s">
        <v>435</v>
      </c>
      <c r="G204" s="174" t="s">
        <v>435</v>
      </c>
      <c r="H204" s="174" t="s">
        <v>435</v>
      </c>
      <c r="I204" s="174" t="s">
        <v>435</v>
      </c>
      <c r="J204" s="168">
        <v>0.9</v>
      </c>
      <c r="K204" s="169" t="str">
        <f>IFERROR(SUMIFS(#REF!,#REF!,$I204,#REF!,$R$2)/SUMIFS(#REF!,#REF!,$I204,#REF!,$R$2),"-")</f>
        <v>-</v>
      </c>
      <c r="L204" s="169" t="str">
        <f>IFERROR(SUMIFS(#REF!,#REF!,$I204,#REF!,$R$7)/SUMIFS(#REF!,#REF!,$I204,#REF!,$R$7),"-")</f>
        <v>-</v>
      </c>
      <c r="M204" s="170" t="str">
        <f>IFERROR(SUMIFS(#REF!,#REF!,$I204,#REF!,$R$3)/SUMIFS(#REF!,#REF!,$I204,#REF!,$R$3),"-")</f>
        <v>-</v>
      </c>
      <c r="N204" s="170" t="str">
        <f>IFERROR(SUMIFS(#REF!,#REF!,$I204,#REF!,"&lt;="&amp;$R$2,#REF!,"&gt;="&amp;$S$2)/SUMIFS(#REF!,#REF!,$I204,#REF!,"&lt;="&amp;$R$2,#REF!,"&gt;="&amp;$S$2),"-")</f>
        <v>-</v>
      </c>
      <c r="O204" s="142"/>
      <c r="P204" s="140"/>
    </row>
    <row r="205" spans="1:16">
      <c r="A205" s="138"/>
      <c r="B205" s="142"/>
      <c r="C205" s="172" t="s">
        <v>398</v>
      </c>
      <c r="D205" s="166" t="s">
        <v>26</v>
      </c>
      <c r="E205" s="166" t="s">
        <v>399</v>
      </c>
      <c r="F205" s="174" t="s">
        <v>437</v>
      </c>
      <c r="G205" s="174" t="s">
        <v>437</v>
      </c>
      <c r="H205" s="174" t="s">
        <v>437</v>
      </c>
      <c r="I205" s="174" t="s">
        <v>437</v>
      </c>
      <c r="J205" s="168">
        <v>0.9</v>
      </c>
      <c r="K205" s="169" t="str">
        <f>IFERROR(SUMIFS(#REF!,#REF!,$I205,#REF!,$R$2)/SUMIFS(#REF!,#REF!,$I205,#REF!,$R$2),"-")</f>
        <v>-</v>
      </c>
      <c r="L205" s="169" t="str">
        <f>IFERROR(SUMIFS(#REF!,#REF!,$I205,#REF!,$R$7)/SUMIFS(#REF!,#REF!,$I205,#REF!,$R$7),"-")</f>
        <v>-</v>
      </c>
      <c r="M205" s="170" t="str">
        <f>IFERROR(SUMIFS(#REF!,#REF!,$I205,#REF!,$R$3)/SUMIFS(#REF!,#REF!,$I205,#REF!,$R$3),"-")</f>
        <v>-</v>
      </c>
      <c r="N205" s="170" t="str">
        <f>IFERROR(SUMIFS(#REF!,#REF!,$I205,#REF!,"&lt;="&amp;$R$2,#REF!,"&gt;="&amp;$S$2)/SUMIFS(#REF!,#REF!,$I205,#REF!,"&lt;="&amp;$R$2,#REF!,"&gt;="&amp;$S$2),"-")</f>
        <v>-</v>
      </c>
      <c r="O205" s="142"/>
      <c r="P205" s="140"/>
    </row>
    <row r="206" spans="1:16">
      <c r="A206" s="138"/>
      <c r="B206" s="142"/>
      <c r="C206" s="172" t="s">
        <v>398</v>
      </c>
      <c r="D206" s="166" t="s">
        <v>235</v>
      </c>
      <c r="E206" s="166" t="s">
        <v>399</v>
      </c>
      <c r="F206" s="174" t="s">
        <v>439</v>
      </c>
      <c r="G206" s="174" t="s">
        <v>439</v>
      </c>
      <c r="H206" s="174" t="s">
        <v>439</v>
      </c>
      <c r="I206" s="174" t="s">
        <v>439</v>
      </c>
      <c r="J206" s="168">
        <v>0.9</v>
      </c>
      <c r="K206" s="169" t="str">
        <f>IFERROR(SUMIFS(#REF!,#REF!,$I206,#REF!,$R$2)/SUMIFS(#REF!,#REF!,$I206,#REF!,$R$2),"-")</f>
        <v>-</v>
      </c>
      <c r="L206" s="169" t="str">
        <f>IFERROR(SUMIFS(#REF!,#REF!,$I206,#REF!,$R$7)/SUMIFS(#REF!,#REF!,$I206,#REF!,$R$7),"-")</f>
        <v>-</v>
      </c>
      <c r="M206" s="170" t="str">
        <f>IFERROR(SUMIFS(#REF!,#REF!,$I206,#REF!,$R$3)/SUMIFS(#REF!,#REF!,$I206,#REF!,$R$3),"-")</f>
        <v>-</v>
      </c>
      <c r="N206" s="170" t="str">
        <f>IFERROR(SUMIFS(#REF!,#REF!,$I206,#REF!,"&lt;="&amp;$R$2,#REF!,"&gt;="&amp;$S$2)/SUMIFS(#REF!,#REF!,$I206,#REF!,"&lt;="&amp;$R$2,#REF!,"&gt;="&amp;$S$2),"-")</f>
        <v>-</v>
      </c>
      <c r="O206" s="142"/>
      <c r="P206" s="140"/>
    </row>
    <row r="207" spans="1:16">
      <c r="A207" s="138"/>
      <c r="C207" s="172" t="s">
        <v>398</v>
      </c>
      <c r="D207" s="166" t="s">
        <v>26</v>
      </c>
      <c r="E207" s="166" t="s">
        <v>399</v>
      </c>
      <c r="F207" s="174" t="s">
        <v>441</v>
      </c>
      <c r="G207" s="174" t="s">
        <v>441</v>
      </c>
      <c r="H207" s="174" t="s">
        <v>441</v>
      </c>
      <c r="I207" s="174" t="s">
        <v>441</v>
      </c>
      <c r="J207" s="168">
        <v>0.9</v>
      </c>
      <c r="K207" s="169" t="str">
        <f>IFERROR(SUMIFS(#REF!,#REF!,$I207,#REF!,$R$2)/SUMIFS(#REF!,#REF!,$I207,#REF!,$R$2),"-")</f>
        <v>-</v>
      </c>
      <c r="L207" s="169" t="str">
        <f>IFERROR(SUMIFS(#REF!,#REF!,$I207,#REF!,$R$7)/SUMIFS(#REF!,#REF!,$I207,#REF!,$R$7),"-")</f>
        <v>-</v>
      </c>
      <c r="M207" s="170" t="str">
        <f>IFERROR(SUMIFS(#REF!,#REF!,$I207,#REF!,$R$3)/SUMIFS(#REF!,#REF!,$I207,#REF!,$R$3),"-")</f>
        <v>-</v>
      </c>
      <c r="N207" s="170" t="str">
        <f>IFERROR(SUMIFS(#REF!,#REF!,$I207,#REF!,"&lt;="&amp;$R$2,#REF!,"&gt;="&amp;$S$2)/SUMIFS(#REF!,#REF!,$I207,#REF!,"&lt;="&amp;$R$2,#REF!,"&gt;="&amp;$S$2),"-")</f>
        <v>-</v>
      </c>
      <c r="O207" s="142"/>
      <c r="P207" s="140"/>
    </row>
    <row r="208" spans="1:16">
      <c r="A208" s="138"/>
      <c r="C208" s="172" t="s">
        <v>398</v>
      </c>
      <c r="D208" s="166" t="s">
        <v>26</v>
      </c>
      <c r="E208" s="166" t="s">
        <v>399</v>
      </c>
      <c r="F208" s="174" t="s">
        <v>443</v>
      </c>
      <c r="G208" s="174" t="s">
        <v>443</v>
      </c>
      <c r="H208" s="174" t="s">
        <v>443</v>
      </c>
      <c r="I208" s="174" t="s">
        <v>443</v>
      </c>
      <c r="J208" s="168">
        <v>0.9</v>
      </c>
      <c r="K208" s="169" t="str">
        <f>IFERROR(SUMIFS(#REF!,#REF!,$I208,#REF!,$R$2)/SUMIFS(#REF!,#REF!,$I208,#REF!,$R$2),"-")</f>
        <v>-</v>
      </c>
      <c r="L208" s="169" t="str">
        <f>IFERROR(SUMIFS(#REF!,#REF!,$I208,#REF!,$R$7)/SUMIFS(#REF!,#REF!,$I208,#REF!,$R$7),"-")</f>
        <v>-</v>
      </c>
      <c r="M208" s="170" t="str">
        <f>IFERROR(SUMIFS(#REF!,#REF!,$I208,#REF!,$R$3)/SUMIFS(#REF!,#REF!,$I208,#REF!,$R$3),"-")</f>
        <v>-</v>
      </c>
      <c r="N208" s="170" t="str">
        <f>IFERROR(SUMIFS(#REF!,#REF!,$I208,#REF!,"&lt;="&amp;$R$2,#REF!,"&gt;="&amp;$S$2)/SUMIFS(#REF!,#REF!,$I208,#REF!,"&lt;="&amp;$R$2,#REF!,"&gt;="&amp;$S$2),"-")</f>
        <v>-</v>
      </c>
      <c r="O208" s="142"/>
      <c r="P208" s="140"/>
    </row>
    <row r="209" spans="1:16">
      <c r="A209" s="138"/>
      <c r="C209" s="172" t="s">
        <v>398</v>
      </c>
      <c r="D209" s="166" t="s">
        <v>26</v>
      </c>
      <c r="E209" s="166" t="s">
        <v>399</v>
      </c>
      <c r="F209" s="174" t="s">
        <v>445</v>
      </c>
      <c r="G209" s="174" t="s">
        <v>445</v>
      </c>
      <c r="H209" s="174" t="s">
        <v>445</v>
      </c>
      <c r="I209" s="174" t="s">
        <v>445</v>
      </c>
      <c r="J209" s="168">
        <v>0.9</v>
      </c>
      <c r="K209" s="169" t="str">
        <f>IFERROR(SUMIFS(#REF!,#REF!,$I209,#REF!,$R$2)/SUMIFS(#REF!,#REF!,$I209,#REF!,$R$2),"-")</f>
        <v>-</v>
      </c>
      <c r="L209" s="169" t="str">
        <f>IFERROR(SUMIFS(#REF!,#REF!,$I209,#REF!,$R$7)/SUMIFS(#REF!,#REF!,$I209,#REF!,$R$7),"-")</f>
        <v>-</v>
      </c>
      <c r="M209" s="170" t="str">
        <f>IFERROR(SUMIFS(#REF!,#REF!,$I209,#REF!,$R$3)/SUMIFS(#REF!,#REF!,$I209,#REF!,$R$3),"-")</f>
        <v>-</v>
      </c>
      <c r="N209" s="170" t="str">
        <f>IFERROR(SUMIFS(#REF!,#REF!,$I209,#REF!,"&lt;="&amp;$R$2,#REF!,"&gt;="&amp;$S$2)/SUMIFS(#REF!,#REF!,$I209,#REF!,"&lt;="&amp;$R$2,#REF!,"&gt;="&amp;$S$2),"-")</f>
        <v>-</v>
      </c>
      <c r="O209" s="142"/>
      <c r="P209" s="140"/>
    </row>
    <row r="210" spans="1:16">
      <c r="A210" s="138"/>
      <c r="C210" s="172" t="s">
        <v>398</v>
      </c>
      <c r="D210" s="166" t="s">
        <v>26</v>
      </c>
      <c r="E210" s="166" t="s">
        <v>399</v>
      </c>
      <c r="F210" s="174" t="s">
        <v>447</v>
      </c>
      <c r="G210" s="174" t="s">
        <v>447</v>
      </c>
      <c r="H210" s="174" t="s">
        <v>447</v>
      </c>
      <c r="I210" s="174" t="s">
        <v>447</v>
      </c>
      <c r="J210" s="168">
        <v>0.9</v>
      </c>
      <c r="K210" s="169" t="str">
        <f>IFERROR(SUMIFS(#REF!,#REF!,$I210,#REF!,$R$2)/SUMIFS(#REF!,#REF!,$I210,#REF!,$R$2),"-")</f>
        <v>-</v>
      </c>
      <c r="L210" s="169" t="str">
        <f>IFERROR(SUMIFS(#REF!,#REF!,$I210,#REF!,$R$7)/SUMIFS(#REF!,#REF!,$I210,#REF!,$R$7),"-")</f>
        <v>-</v>
      </c>
      <c r="M210" s="170" t="str">
        <f>IFERROR(SUMIFS(#REF!,#REF!,$I210,#REF!,$R$3)/SUMIFS(#REF!,#REF!,$I210,#REF!,$R$3),"-")</f>
        <v>-</v>
      </c>
      <c r="N210" s="170" t="str">
        <f>IFERROR(SUMIFS(#REF!,#REF!,$I210,#REF!,"&lt;="&amp;$R$2,#REF!,"&gt;="&amp;$S$2)/SUMIFS(#REF!,#REF!,$I210,#REF!,"&lt;="&amp;$R$2,#REF!,"&gt;="&amp;$S$2),"-")</f>
        <v>-</v>
      </c>
      <c r="O210" s="142"/>
      <c r="P210" s="140"/>
    </row>
    <row r="211" spans="1:16">
      <c r="A211" s="138"/>
      <c r="C211" s="172" t="s">
        <v>398</v>
      </c>
      <c r="D211" s="166" t="s">
        <v>26</v>
      </c>
      <c r="E211" s="166" t="s">
        <v>399</v>
      </c>
      <c r="F211" s="174" t="s">
        <v>449</v>
      </c>
      <c r="G211" s="174" t="s">
        <v>449</v>
      </c>
      <c r="H211" s="174" t="s">
        <v>449</v>
      </c>
      <c r="I211" s="174" t="s">
        <v>449</v>
      </c>
      <c r="J211" s="168">
        <v>0.9</v>
      </c>
      <c r="K211" s="169" t="str">
        <f>IFERROR(SUMIFS(#REF!,#REF!,$I211,#REF!,$R$2)/SUMIFS(#REF!,#REF!,$I211,#REF!,$R$2),"-")</f>
        <v>-</v>
      </c>
      <c r="L211" s="169" t="str">
        <f>IFERROR(SUMIFS(#REF!,#REF!,$I211,#REF!,$R$7)/SUMIFS(#REF!,#REF!,$I211,#REF!,$R$7),"-")</f>
        <v>-</v>
      </c>
      <c r="M211" s="170" t="str">
        <f>IFERROR(SUMIFS(#REF!,#REF!,$I211,#REF!,$R$3)/SUMIFS(#REF!,#REF!,$I211,#REF!,$R$3),"-")</f>
        <v>-</v>
      </c>
      <c r="N211" s="170" t="str">
        <f>IFERROR(SUMIFS(#REF!,#REF!,$I211,#REF!,"&lt;="&amp;$R$2,#REF!,"&gt;="&amp;$S$2)/SUMIFS(#REF!,#REF!,$I211,#REF!,"&lt;="&amp;$R$2,#REF!,"&gt;="&amp;$S$2),"-")</f>
        <v>-</v>
      </c>
      <c r="O211" s="142"/>
      <c r="P211" s="140"/>
    </row>
    <row r="212" spans="1:16">
      <c r="A212" s="138"/>
      <c r="C212" s="172" t="s">
        <v>398</v>
      </c>
      <c r="D212" s="166" t="s">
        <v>26</v>
      </c>
      <c r="E212" s="166" t="s">
        <v>399</v>
      </c>
      <c r="F212" s="174" t="s">
        <v>451</v>
      </c>
      <c r="G212" s="174" t="s">
        <v>451</v>
      </c>
      <c r="H212" s="174" t="s">
        <v>451</v>
      </c>
      <c r="I212" s="174" t="s">
        <v>451</v>
      </c>
      <c r="J212" s="168">
        <v>0.9</v>
      </c>
      <c r="K212" s="169" t="str">
        <f>IFERROR(SUMIFS(#REF!,#REF!,$I212,#REF!,$R$2)/SUMIFS(#REF!,#REF!,$I212,#REF!,$R$2),"-")</f>
        <v>-</v>
      </c>
      <c r="L212" s="169" t="str">
        <f>IFERROR(SUMIFS(#REF!,#REF!,$I212,#REF!,$R$7)/SUMIFS(#REF!,#REF!,$I212,#REF!,$R$7),"-")</f>
        <v>-</v>
      </c>
      <c r="M212" s="170" t="str">
        <f>IFERROR(SUMIFS(#REF!,#REF!,$I212,#REF!,$R$3)/SUMIFS(#REF!,#REF!,$I212,#REF!,$R$3),"-")</f>
        <v>-</v>
      </c>
      <c r="N212" s="170" t="str">
        <f>IFERROR(SUMIFS(#REF!,#REF!,$I212,#REF!,"&lt;="&amp;$R$2,#REF!,"&gt;="&amp;$S$2)/SUMIFS(#REF!,#REF!,$I212,#REF!,"&lt;="&amp;$R$2,#REF!,"&gt;="&amp;$S$2),"-")</f>
        <v>-</v>
      </c>
      <c r="O212" s="142"/>
      <c r="P212" s="140"/>
    </row>
    <row r="213" s="134" customFormat="1" spans="1:16">
      <c r="A213" s="138"/>
      <c r="B213" s="135"/>
      <c r="C213" s="172" t="s">
        <v>398</v>
      </c>
      <c r="D213" s="166" t="s">
        <v>26</v>
      </c>
      <c r="E213" s="166" t="s">
        <v>399</v>
      </c>
      <c r="F213" s="174" t="s">
        <v>453</v>
      </c>
      <c r="G213" s="174" t="s">
        <v>453</v>
      </c>
      <c r="H213" s="174" t="s">
        <v>453</v>
      </c>
      <c r="I213" s="174" t="s">
        <v>453</v>
      </c>
      <c r="J213" s="168">
        <v>0.9</v>
      </c>
      <c r="K213" s="169" t="str">
        <f>IFERROR(SUMIFS(#REF!,#REF!,$I213,#REF!,$R$2)/SUMIFS(#REF!,#REF!,$I213,#REF!,$R$2),"-")</f>
        <v>-</v>
      </c>
      <c r="L213" s="169" t="str">
        <f>IFERROR(SUMIFS(#REF!,#REF!,$I213,#REF!,$R$7)/SUMIFS(#REF!,#REF!,$I213,#REF!,$R$7),"-")</f>
        <v>-</v>
      </c>
      <c r="M213" s="170" t="str">
        <f>IFERROR(SUMIFS(#REF!,#REF!,$I213,#REF!,$R$3)/SUMIFS(#REF!,#REF!,$I213,#REF!,$R$3),"-")</f>
        <v>-</v>
      </c>
      <c r="N213" s="170" t="str">
        <f>IFERROR(SUMIFS(#REF!,#REF!,$I213,#REF!,"&lt;="&amp;$R$2,#REF!,"&gt;="&amp;$S$2)/SUMIFS(#REF!,#REF!,$I213,#REF!,"&lt;="&amp;$R$2,#REF!,"&gt;="&amp;$S$2),"-")</f>
        <v>-</v>
      </c>
      <c r="O213" s="135"/>
      <c r="P213" s="140"/>
    </row>
    <row r="214" s="134" customFormat="1" spans="1:16">
      <c r="A214" s="138"/>
      <c r="B214" s="135"/>
      <c r="C214" s="172" t="s">
        <v>398</v>
      </c>
      <c r="D214" s="166" t="s">
        <v>26</v>
      </c>
      <c r="E214" s="166" t="s">
        <v>399</v>
      </c>
      <c r="F214" s="174" t="s">
        <v>455</v>
      </c>
      <c r="G214" s="174" t="s">
        <v>455</v>
      </c>
      <c r="H214" s="174" t="s">
        <v>455</v>
      </c>
      <c r="I214" s="174" t="s">
        <v>455</v>
      </c>
      <c r="J214" s="168">
        <v>0.9</v>
      </c>
      <c r="K214" s="169" t="str">
        <f>IFERROR(SUMIFS(#REF!,#REF!,$I214,#REF!,$R$2)/SUMIFS(#REF!,#REF!,$I214,#REF!,$R$2),"-")</f>
        <v>-</v>
      </c>
      <c r="L214" s="169" t="str">
        <f>IFERROR(SUMIFS(#REF!,#REF!,$I214,#REF!,$R$7)/SUMIFS(#REF!,#REF!,$I214,#REF!,$R$7),"-")</f>
        <v>-</v>
      </c>
      <c r="M214" s="170" t="str">
        <f>IFERROR(SUMIFS(#REF!,#REF!,$I214,#REF!,$R$3)/SUMIFS(#REF!,#REF!,$I214,#REF!,$R$3),"-")</f>
        <v>-</v>
      </c>
      <c r="N214" s="170" t="str">
        <f>IFERROR(SUMIFS(#REF!,#REF!,$I214,#REF!,"&lt;="&amp;$R$2,#REF!,"&gt;="&amp;$S$2)/SUMIFS(#REF!,#REF!,$I214,#REF!,"&lt;="&amp;$R$2,#REF!,"&gt;="&amp;$S$2),"-")</f>
        <v>-</v>
      </c>
      <c r="O214" s="135"/>
      <c r="P214" s="140"/>
    </row>
    <row r="215" s="134" customFormat="1" spans="1:16">
      <c r="A215" s="138"/>
      <c r="B215" s="135"/>
      <c r="C215" s="172" t="s">
        <v>398</v>
      </c>
      <c r="D215" s="166" t="s">
        <v>26</v>
      </c>
      <c r="E215" s="166" t="s">
        <v>399</v>
      </c>
      <c r="F215" s="174" t="s">
        <v>457</v>
      </c>
      <c r="G215" s="174" t="s">
        <v>457</v>
      </c>
      <c r="H215" s="174" t="s">
        <v>457</v>
      </c>
      <c r="I215" s="174" t="s">
        <v>457</v>
      </c>
      <c r="J215" s="168">
        <v>0.9</v>
      </c>
      <c r="K215" s="169" t="str">
        <f>IFERROR(SUMIFS(#REF!,#REF!,$I215,#REF!,$R$2)/SUMIFS(#REF!,#REF!,$I215,#REF!,$R$2),"-")</f>
        <v>-</v>
      </c>
      <c r="L215" s="169" t="str">
        <f>IFERROR(SUMIFS(#REF!,#REF!,$I215,#REF!,$R$7)/SUMIFS(#REF!,#REF!,$I215,#REF!,$R$7),"-")</f>
        <v>-</v>
      </c>
      <c r="M215" s="170" t="str">
        <f>IFERROR(SUMIFS(#REF!,#REF!,$I215,#REF!,$R$3)/SUMIFS(#REF!,#REF!,$I215,#REF!,$R$3),"-")</f>
        <v>-</v>
      </c>
      <c r="N215" s="170" t="str">
        <f>IFERROR(SUMIFS(#REF!,#REF!,$I215,#REF!,"&lt;="&amp;$R$2,#REF!,"&gt;="&amp;$S$2)/SUMIFS(#REF!,#REF!,$I215,#REF!,"&lt;="&amp;$R$2,#REF!,"&gt;="&amp;$S$2),"-")</f>
        <v>-</v>
      </c>
      <c r="O215" s="135"/>
      <c r="P215" s="140"/>
    </row>
    <row r="216" s="134" customFormat="1" spans="1:16">
      <c r="A216" s="138"/>
      <c r="B216" s="135"/>
      <c r="C216" s="172" t="s">
        <v>398</v>
      </c>
      <c r="D216" s="166" t="s">
        <v>26</v>
      </c>
      <c r="E216" s="166" t="s">
        <v>399</v>
      </c>
      <c r="F216" s="174" t="s">
        <v>459</v>
      </c>
      <c r="G216" s="174" t="s">
        <v>459</v>
      </c>
      <c r="H216" s="174" t="s">
        <v>459</v>
      </c>
      <c r="I216" s="174" t="s">
        <v>459</v>
      </c>
      <c r="J216" s="168">
        <v>0.9</v>
      </c>
      <c r="K216" s="169" t="str">
        <f>IFERROR(SUMIFS(#REF!,#REF!,$I216,#REF!,$R$2)/SUMIFS(#REF!,#REF!,$I216,#REF!,$R$2),"-")</f>
        <v>-</v>
      </c>
      <c r="L216" s="169" t="str">
        <f>IFERROR(SUMIFS(#REF!,#REF!,$I216,#REF!,$R$7)/SUMIFS(#REF!,#REF!,$I216,#REF!,$R$7),"-")</f>
        <v>-</v>
      </c>
      <c r="M216" s="170" t="str">
        <f>IFERROR(SUMIFS(#REF!,#REF!,$I216,#REF!,$R$3)/SUMIFS(#REF!,#REF!,$I216,#REF!,$R$3),"-")</f>
        <v>-</v>
      </c>
      <c r="N216" s="170" t="str">
        <f>IFERROR(SUMIFS(#REF!,#REF!,$I216,#REF!,"&lt;="&amp;$R$2,#REF!,"&gt;="&amp;$S$2)/SUMIFS(#REF!,#REF!,$I216,#REF!,"&lt;="&amp;$R$2,#REF!,"&gt;="&amp;$S$2),"-")</f>
        <v>-</v>
      </c>
      <c r="O216" s="135"/>
      <c r="P216" s="140"/>
    </row>
    <row r="217" s="134" customFormat="1" spans="1:16">
      <c r="A217" s="138"/>
      <c r="B217" s="135"/>
      <c r="C217" s="172" t="s">
        <v>398</v>
      </c>
      <c r="D217" s="166" t="s">
        <v>26</v>
      </c>
      <c r="E217" s="166" t="s">
        <v>399</v>
      </c>
      <c r="F217" s="174" t="s">
        <v>461</v>
      </c>
      <c r="G217" s="174" t="s">
        <v>461</v>
      </c>
      <c r="H217" s="174" t="s">
        <v>461</v>
      </c>
      <c r="I217" s="174" t="s">
        <v>461</v>
      </c>
      <c r="J217" s="168">
        <v>0.9</v>
      </c>
      <c r="K217" s="169" t="str">
        <f>IFERROR(SUMIFS(#REF!,#REF!,$I217,#REF!,$R$2)/SUMIFS(#REF!,#REF!,$I217,#REF!,$R$2),"-")</f>
        <v>-</v>
      </c>
      <c r="L217" s="169" t="str">
        <f>IFERROR(SUMIFS(#REF!,#REF!,$I217,#REF!,$R$7)/SUMIFS(#REF!,#REF!,$I217,#REF!,$R$7),"-")</f>
        <v>-</v>
      </c>
      <c r="M217" s="170" t="str">
        <f>IFERROR(SUMIFS(#REF!,#REF!,$I217,#REF!,$R$3)/SUMIFS(#REF!,#REF!,$I217,#REF!,$R$3),"-")</f>
        <v>-</v>
      </c>
      <c r="N217" s="170" t="str">
        <f>IFERROR(SUMIFS(#REF!,#REF!,$I217,#REF!,"&lt;="&amp;$R$2,#REF!,"&gt;="&amp;$S$2)/SUMIFS(#REF!,#REF!,$I217,#REF!,"&lt;="&amp;$R$2,#REF!,"&gt;="&amp;$S$2),"-")</f>
        <v>-</v>
      </c>
      <c r="O217" s="135"/>
      <c r="P217" s="140"/>
    </row>
    <row r="218" s="134" customFormat="1" spans="1:16">
      <c r="A218" s="138"/>
      <c r="B218" s="135"/>
      <c r="C218" s="172" t="s">
        <v>398</v>
      </c>
      <c r="D218" s="166" t="s">
        <v>26</v>
      </c>
      <c r="E218" s="166" t="s">
        <v>399</v>
      </c>
      <c r="F218" s="174" t="s">
        <v>463</v>
      </c>
      <c r="G218" s="174" t="s">
        <v>463</v>
      </c>
      <c r="H218" s="174" t="s">
        <v>463</v>
      </c>
      <c r="I218" s="174" t="s">
        <v>463</v>
      </c>
      <c r="J218" s="168">
        <v>0.9</v>
      </c>
      <c r="K218" s="169" t="str">
        <f>IFERROR(SUMIFS(#REF!,#REF!,$I218,#REF!,$R$2)/SUMIFS(#REF!,#REF!,$I218,#REF!,$R$2),"-")</f>
        <v>-</v>
      </c>
      <c r="L218" s="169" t="str">
        <f>IFERROR(SUMIFS(#REF!,#REF!,$I218,#REF!,$R$7)/SUMIFS(#REF!,#REF!,$I218,#REF!,$R$7),"-")</f>
        <v>-</v>
      </c>
      <c r="M218" s="170" t="str">
        <f>IFERROR(SUMIFS(#REF!,#REF!,$I218,#REF!,$R$3)/SUMIFS(#REF!,#REF!,$I218,#REF!,$R$3),"-")</f>
        <v>-</v>
      </c>
      <c r="N218" s="170" t="str">
        <f>IFERROR(SUMIFS(#REF!,#REF!,$I218,#REF!,"&lt;="&amp;$R$2,#REF!,"&gt;="&amp;$S$2)/SUMIFS(#REF!,#REF!,$I218,#REF!,"&lt;="&amp;$R$2,#REF!,"&gt;="&amp;$S$2),"-")</f>
        <v>-</v>
      </c>
      <c r="O218" s="135"/>
      <c r="P218" s="140"/>
    </row>
    <row r="219" s="134" customFormat="1" spans="1:16">
      <c r="A219" s="138"/>
      <c r="B219" s="135"/>
      <c r="C219" s="172" t="s">
        <v>398</v>
      </c>
      <c r="D219" s="166" t="s">
        <v>26</v>
      </c>
      <c r="E219" s="166" t="s">
        <v>399</v>
      </c>
      <c r="F219" s="174" t="s">
        <v>465</v>
      </c>
      <c r="G219" s="174" t="s">
        <v>465</v>
      </c>
      <c r="H219" s="174" t="s">
        <v>465</v>
      </c>
      <c r="I219" s="174" t="s">
        <v>465</v>
      </c>
      <c r="J219" s="168">
        <v>0.9</v>
      </c>
      <c r="K219" s="169" t="str">
        <f>IFERROR(SUMIFS(#REF!,#REF!,$I219,#REF!,$R$2)/SUMIFS(#REF!,#REF!,$I219,#REF!,$R$2),"-")</f>
        <v>-</v>
      </c>
      <c r="L219" s="169" t="str">
        <f>IFERROR(SUMIFS(#REF!,#REF!,$I219,#REF!,$R$7)/SUMIFS(#REF!,#REF!,$I219,#REF!,$R$7),"-")</f>
        <v>-</v>
      </c>
      <c r="M219" s="170" t="str">
        <f>IFERROR(SUMIFS(#REF!,#REF!,$I219,#REF!,$R$3)/SUMIFS(#REF!,#REF!,$I219,#REF!,$R$3),"-")</f>
        <v>-</v>
      </c>
      <c r="N219" s="170" t="str">
        <f>IFERROR(SUMIFS(#REF!,#REF!,$I219,#REF!,"&lt;="&amp;$R$2,#REF!,"&gt;="&amp;$S$2)/SUMIFS(#REF!,#REF!,$I219,#REF!,"&lt;="&amp;$R$2,#REF!,"&gt;="&amp;$S$2),"-")</f>
        <v>-</v>
      </c>
      <c r="O219" s="135"/>
      <c r="P219" s="140"/>
    </row>
    <row r="220" s="134" customFormat="1" spans="1:16">
      <c r="A220" s="138"/>
      <c r="B220" s="135"/>
      <c r="C220" s="172" t="s">
        <v>398</v>
      </c>
      <c r="D220" s="166" t="s">
        <v>26</v>
      </c>
      <c r="E220" s="166" t="s">
        <v>399</v>
      </c>
      <c r="F220" s="174" t="s">
        <v>467</v>
      </c>
      <c r="G220" s="174" t="s">
        <v>467</v>
      </c>
      <c r="H220" s="174" t="s">
        <v>467</v>
      </c>
      <c r="I220" s="174" t="s">
        <v>467</v>
      </c>
      <c r="J220" s="168">
        <v>0.9</v>
      </c>
      <c r="K220" s="169" t="str">
        <f>IFERROR(SUMIFS(#REF!,#REF!,$I220,#REF!,$R$2)/SUMIFS(#REF!,#REF!,$I220,#REF!,$R$2),"-")</f>
        <v>-</v>
      </c>
      <c r="L220" s="169" t="str">
        <f>IFERROR(SUMIFS(#REF!,#REF!,$I220,#REF!,$R$7)/SUMIFS(#REF!,#REF!,$I220,#REF!,$R$7),"-")</f>
        <v>-</v>
      </c>
      <c r="M220" s="170" t="str">
        <f>IFERROR(SUMIFS(#REF!,#REF!,$I220,#REF!,$R$3)/SUMIFS(#REF!,#REF!,$I220,#REF!,$R$3),"-")</f>
        <v>-</v>
      </c>
      <c r="N220" s="170" t="str">
        <f>IFERROR(SUMIFS(#REF!,#REF!,$I220,#REF!,"&lt;="&amp;$R$2,#REF!,"&gt;="&amp;$S$2)/SUMIFS(#REF!,#REF!,$I220,#REF!,"&lt;="&amp;$R$2,#REF!,"&gt;="&amp;$S$2),"-")</f>
        <v>-</v>
      </c>
      <c r="O220" s="135"/>
      <c r="P220" s="140"/>
    </row>
    <row r="221" spans="1:16">
      <c r="A221" s="138"/>
      <c r="C221" s="172" t="s">
        <v>398</v>
      </c>
      <c r="D221" s="166" t="s">
        <v>26</v>
      </c>
      <c r="E221" s="166" t="s">
        <v>399</v>
      </c>
      <c r="F221" s="174" t="s">
        <v>469</v>
      </c>
      <c r="G221" s="174" t="s">
        <v>469</v>
      </c>
      <c r="H221" s="174" t="s">
        <v>469</v>
      </c>
      <c r="I221" s="174" t="s">
        <v>469</v>
      </c>
      <c r="J221" s="168">
        <v>0.9</v>
      </c>
      <c r="K221" s="169" t="str">
        <f>IFERROR(SUMIFS(#REF!,#REF!,$I221,#REF!,$R$2)/SUMIFS(#REF!,#REF!,$I221,#REF!,$R$2),"-")</f>
        <v>-</v>
      </c>
      <c r="L221" s="169" t="str">
        <f>IFERROR(SUMIFS(#REF!,#REF!,$I221,#REF!,$R$7)/SUMIFS(#REF!,#REF!,$I221,#REF!,$R$7),"-")</f>
        <v>-</v>
      </c>
      <c r="M221" s="170" t="str">
        <f>IFERROR(SUMIFS(#REF!,#REF!,$I221,#REF!,$R$3)/SUMIFS(#REF!,#REF!,$I221,#REF!,$R$3),"-")</f>
        <v>-</v>
      </c>
      <c r="N221" s="170" t="str">
        <f>IFERROR(SUMIFS(#REF!,#REF!,$I221,#REF!,"&lt;="&amp;$R$2,#REF!,"&gt;="&amp;$S$2)/SUMIFS(#REF!,#REF!,$I221,#REF!,"&lt;="&amp;$R$2,#REF!,"&gt;="&amp;$S$2),"-")</f>
        <v>-</v>
      </c>
      <c r="O221" s="142"/>
      <c r="P221" s="140"/>
    </row>
    <row r="222" spans="1:16">
      <c r="A222" s="138"/>
      <c r="C222" s="172" t="s">
        <v>398</v>
      </c>
      <c r="D222" s="166" t="s">
        <v>26</v>
      </c>
      <c r="E222" s="166" t="s">
        <v>399</v>
      </c>
      <c r="F222" s="174" t="s">
        <v>471</v>
      </c>
      <c r="G222" s="174" t="s">
        <v>471</v>
      </c>
      <c r="H222" s="174" t="s">
        <v>471</v>
      </c>
      <c r="I222" s="174" t="s">
        <v>471</v>
      </c>
      <c r="J222" s="168">
        <v>0.9</v>
      </c>
      <c r="K222" s="169" t="str">
        <f>IFERROR(SUMIFS(#REF!,#REF!,$I222,#REF!,$R$2)/SUMIFS(#REF!,#REF!,$I222,#REF!,$R$2),"-")</f>
        <v>-</v>
      </c>
      <c r="L222" s="169" t="str">
        <f>IFERROR(SUMIFS(#REF!,#REF!,$I222,#REF!,$R$7)/SUMIFS(#REF!,#REF!,$I222,#REF!,$R$7),"-")</f>
        <v>-</v>
      </c>
      <c r="M222" s="170" t="str">
        <f>IFERROR(SUMIFS(#REF!,#REF!,$I222,#REF!,$R$3)/SUMIFS(#REF!,#REF!,$I222,#REF!,$R$3),"-")</f>
        <v>-</v>
      </c>
      <c r="N222" s="170" t="str">
        <f>IFERROR(SUMIFS(#REF!,#REF!,$I222,#REF!,"&lt;="&amp;$R$2,#REF!,"&gt;="&amp;$S$2)/SUMIFS(#REF!,#REF!,$I222,#REF!,"&lt;="&amp;$R$2,#REF!,"&gt;="&amp;$S$2),"-")</f>
        <v>-</v>
      </c>
      <c r="O222" s="142"/>
      <c r="P222" s="140"/>
    </row>
    <row r="223" spans="1:16">
      <c r="A223" s="138"/>
      <c r="C223" s="172" t="s">
        <v>398</v>
      </c>
      <c r="D223" s="166" t="s">
        <v>26</v>
      </c>
      <c r="E223" s="166" t="s">
        <v>399</v>
      </c>
      <c r="F223" s="174" t="s">
        <v>473</v>
      </c>
      <c r="G223" s="174" t="s">
        <v>473</v>
      </c>
      <c r="H223" s="174" t="s">
        <v>473</v>
      </c>
      <c r="I223" s="174" t="s">
        <v>473</v>
      </c>
      <c r="J223" s="168">
        <v>0.9</v>
      </c>
      <c r="K223" s="169" t="str">
        <f>IFERROR(SUMIFS(#REF!,#REF!,$I223,#REF!,$R$2)/SUMIFS(#REF!,#REF!,$I223,#REF!,$R$2),"-")</f>
        <v>-</v>
      </c>
      <c r="L223" s="169" t="str">
        <f>IFERROR(SUMIFS(#REF!,#REF!,$I223,#REF!,$R$7)/SUMIFS(#REF!,#REF!,$I223,#REF!,$R$7),"-")</f>
        <v>-</v>
      </c>
      <c r="M223" s="170" t="str">
        <f>IFERROR(SUMIFS(#REF!,#REF!,$I223,#REF!,$R$3)/SUMIFS(#REF!,#REF!,$I223,#REF!,$R$3),"-")</f>
        <v>-</v>
      </c>
      <c r="N223" s="170" t="str">
        <f>IFERROR(SUMIFS(#REF!,#REF!,$I223,#REF!,"&lt;="&amp;$R$2,#REF!,"&gt;="&amp;$S$2)/SUMIFS(#REF!,#REF!,$I223,#REF!,"&lt;="&amp;$R$2,#REF!,"&gt;="&amp;$S$2),"-")</f>
        <v>-</v>
      </c>
      <c r="O223" s="142"/>
      <c r="P223" s="140"/>
    </row>
    <row r="224" spans="1:16">
      <c r="A224" s="138"/>
      <c r="C224" s="172" t="s">
        <v>398</v>
      </c>
      <c r="D224" s="166" t="s">
        <v>26</v>
      </c>
      <c r="E224" s="166" t="s">
        <v>399</v>
      </c>
      <c r="F224" s="174" t="s">
        <v>475</v>
      </c>
      <c r="G224" s="174" t="s">
        <v>475</v>
      </c>
      <c r="H224" s="174" t="s">
        <v>475</v>
      </c>
      <c r="I224" s="174" t="s">
        <v>475</v>
      </c>
      <c r="J224" s="168">
        <v>0.9</v>
      </c>
      <c r="K224" s="169" t="str">
        <f>IFERROR(SUMIFS(#REF!,#REF!,$I224,#REF!,$R$2)/SUMIFS(#REF!,#REF!,$I224,#REF!,$R$2),"-")</f>
        <v>-</v>
      </c>
      <c r="L224" s="169" t="str">
        <f>IFERROR(SUMIFS(#REF!,#REF!,$I224,#REF!,$R$7)/SUMIFS(#REF!,#REF!,$I224,#REF!,$R$7),"-")</f>
        <v>-</v>
      </c>
      <c r="M224" s="170" t="str">
        <f>IFERROR(SUMIFS(#REF!,#REF!,$I224,#REF!,$R$3)/SUMIFS(#REF!,#REF!,$I224,#REF!,$R$3),"-")</f>
        <v>-</v>
      </c>
      <c r="N224" s="170" t="str">
        <f>IFERROR(SUMIFS(#REF!,#REF!,$I224,#REF!,"&lt;="&amp;$R$2,#REF!,"&gt;="&amp;$S$2)/SUMIFS(#REF!,#REF!,$I224,#REF!,"&lt;="&amp;$R$2,#REF!,"&gt;="&amp;$S$2),"-")</f>
        <v>-</v>
      </c>
      <c r="O224" s="142"/>
      <c r="P224" s="140"/>
    </row>
    <row r="225" spans="1:16">
      <c r="A225" s="138"/>
      <c r="C225" s="172" t="s">
        <v>398</v>
      </c>
      <c r="D225" s="166" t="s">
        <v>26</v>
      </c>
      <c r="E225" s="166" t="s">
        <v>399</v>
      </c>
      <c r="F225" s="174" t="s">
        <v>477</v>
      </c>
      <c r="G225" s="174" t="s">
        <v>477</v>
      </c>
      <c r="H225" s="174" t="s">
        <v>477</v>
      </c>
      <c r="I225" s="174" t="s">
        <v>477</v>
      </c>
      <c r="J225" s="168">
        <v>0.9</v>
      </c>
      <c r="K225" s="169" t="str">
        <f>IFERROR(SUMIFS(#REF!,#REF!,$I225,#REF!,$R$2)/SUMIFS(#REF!,#REF!,$I225,#REF!,$R$2),"-")</f>
        <v>-</v>
      </c>
      <c r="L225" s="169" t="str">
        <f>IFERROR(SUMIFS(#REF!,#REF!,$I225,#REF!,$R$7)/SUMIFS(#REF!,#REF!,$I225,#REF!,$R$7),"-")</f>
        <v>-</v>
      </c>
      <c r="M225" s="170" t="str">
        <f>IFERROR(SUMIFS(#REF!,#REF!,$I225,#REF!,$R$3)/SUMIFS(#REF!,#REF!,$I225,#REF!,$R$3),"-")</f>
        <v>-</v>
      </c>
      <c r="N225" s="170" t="str">
        <f>IFERROR(SUMIFS(#REF!,#REF!,$I225,#REF!,"&lt;="&amp;$R$2,#REF!,"&gt;="&amp;$S$2)/SUMIFS(#REF!,#REF!,$I225,#REF!,"&lt;="&amp;$R$2,#REF!,"&gt;="&amp;$S$2),"-")</f>
        <v>-</v>
      </c>
      <c r="O225" s="142"/>
      <c r="P225" s="140"/>
    </row>
    <row r="226" spans="1:16">
      <c r="A226" s="138"/>
      <c r="C226" s="172" t="s">
        <v>398</v>
      </c>
      <c r="D226" s="166" t="s">
        <v>235</v>
      </c>
      <c r="E226" s="166" t="s">
        <v>399</v>
      </c>
      <c r="F226" s="174" t="s">
        <v>479</v>
      </c>
      <c r="G226" s="174" t="s">
        <v>479</v>
      </c>
      <c r="H226" s="174" t="s">
        <v>479</v>
      </c>
      <c r="I226" s="174" t="s">
        <v>479</v>
      </c>
      <c r="J226" s="168">
        <v>0.9</v>
      </c>
      <c r="K226" s="169" t="str">
        <f>IFERROR(SUMIFS(#REF!,#REF!,$I226,#REF!,$R$2)/SUMIFS(#REF!,#REF!,$I226,#REF!,$R$2),"-")</f>
        <v>-</v>
      </c>
      <c r="L226" s="169" t="str">
        <f>IFERROR(SUMIFS(#REF!,#REF!,$I226,#REF!,$R$7)/SUMIFS(#REF!,#REF!,$I226,#REF!,$R$7),"-")</f>
        <v>-</v>
      </c>
      <c r="M226" s="170" t="str">
        <f>IFERROR(SUMIFS(#REF!,#REF!,$I226,#REF!,$R$3)/SUMIFS(#REF!,#REF!,$I226,#REF!,$R$3),"-")</f>
        <v>-</v>
      </c>
      <c r="N226" s="170" t="str">
        <f>IFERROR(SUMIFS(#REF!,#REF!,$I226,#REF!,"&lt;="&amp;$R$2,#REF!,"&gt;="&amp;$S$2)/SUMIFS(#REF!,#REF!,$I226,#REF!,"&lt;="&amp;$R$2,#REF!,"&gt;="&amp;$S$2),"-")</f>
        <v>-</v>
      </c>
      <c r="O226" s="142"/>
      <c r="P226" s="140"/>
    </row>
    <row r="227" spans="1:16">
      <c r="A227" s="138"/>
      <c r="C227" s="172" t="s">
        <v>398</v>
      </c>
      <c r="D227" s="166" t="s">
        <v>26</v>
      </c>
      <c r="E227" s="166" t="s">
        <v>399</v>
      </c>
      <c r="F227" s="174" t="s">
        <v>481</v>
      </c>
      <c r="G227" s="174" t="s">
        <v>481</v>
      </c>
      <c r="H227" s="174" t="s">
        <v>481</v>
      </c>
      <c r="I227" s="174" t="s">
        <v>481</v>
      </c>
      <c r="J227" s="168">
        <v>0.9</v>
      </c>
      <c r="K227" s="169" t="str">
        <f>IFERROR(SUMIFS(#REF!,#REF!,$I227,#REF!,$R$2)/SUMIFS(#REF!,#REF!,$I227,#REF!,$R$2),"-")</f>
        <v>-</v>
      </c>
      <c r="L227" s="169" t="str">
        <f>IFERROR(SUMIFS(#REF!,#REF!,$I227,#REF!,$R$7)/SUMIFS(#REF!,#REF!,$I227,#REF!,$R$7),"-")</f>
        <v>-</v>
      </c>
      <c r="M227" s="170" t="str">
        <f>IFERROR(SUMIFS(#REF!,#REF!,$I227,#REF!,$R$3)/SUMIFS(#REF!,#REF!,$I227,#REF!,$R$3),"-")</f>
        <v>-</v>
      </c>
      <c r="N227" s="170" t="str">
        <f>IFERROR(SUMIFS(#REF!,#REF!,$I227,#REF!,"&lt;="&amp;$R$2,#REF!,"&gt;="&amp;$S$2)/SUMIFS(#REF!,#REF!,$I227,#REF!,"&lt;="&amp;$R$2,#REF!,"&gt;="&amp;$S$2),"-")</f>
        <v>-</v>
      </c>
      <c r="O227" s="142"/>
      <c r="P227" s="140"/>
    </row>
    <row r="228" spans="1:16">
      <c r="A228" s="138"/>
      <c r="C228" s="172" t="s">
        <v>398</v>
      </c>
      <c r="D228" s="166" t="s">
        <v>26</v>
      </c>
      <c r="E228" s="166" t="s">
        <v>399</v>
      </c>
      <c r="F228" s="174" t="s">
        <v>483</v>
      </c>
      <c r="G228" s="174" t="s">
        <v>483</v>
      </c>
      <c r="H228" s="174" t="s">
        <v>483</v>
      </c>
      <c r="I228" s="174" t="s">
        <v>483</v>
      </c>
      <c r="J228" s="168">
        <v>0.9</v>
      </c>
      <c r="K228" s="169" t="str">
        <f>IFERROR(SUMIFS(#REF!,#REF!,$I228,#REF!,$R$2)/SUMIFS(#REF!,#REF!,$I228,#REF!,$R$2),"-")</f>
        <v>-</v>
      </c>
      <c r="L228" s="169" t="str">
        <f>IFERROR(SUMIFS(#REF!,#REF!,$I228,#REF!,$R$7)/SUMIFS(#REF!,#REF!,$I228,#REF!,$R$7),"-")</f>
        <v>-</v>
      </c>
      <c r="M228" s="170" t="str">
        <f>IFERROR(SUMIFS(#REF!,#REF!,$I228,#REF!,$R$3)/SUMIFS(#REF!,#REF!,$I228,#REF!,$R$3),"-")</f>
        <v>-</v>
      </c>
      <c r="N228" s="170" t="str">
        <f>IFERROR(SUMIFS(#REF!,#REF!,$I228,#REF!,"&lt;="&amp;$R$2,#REF!,"&gt;="&amp;$S$2)/SUMIFS(#REF!,#REF!,$I228,#REF!,"&lt;="&amp;$R$2,#REF!,"&gt;="&amp;$S$2),"-")</f>
        <v>-</v>
      </c>
      <c r="O228" s="142"/>
      <c r="P228" s="140"/>
    </row>
    <row r="229" s="134" customFormat="1" spans="1:16">
      <c r="A229" s="138"/>
      <c r="B229" s="135"/>
      <c r="C229" s="172" t="s">
        <v>398</v>
      </c>
      <c r="D229" s="166" t="s">
        <v>26</v>
      </c>
      <c r="E229" s="166" t="s">
        <v>399</v>
      </c>
      <c r="F229" s="174" t="s">
        <v>485</v>
      </c>
      <c r="G229" s="174" t="s">
        <v>485</v>
      </c>
      <c r="H229" s="174" t="s">
        <v>485</v>
      </c>
      <c r="I229" s="174" t="s">
        <v>485</v>
      </c>
      <c r="J229" s="168">
        <v>0.9</v>
      </c>
      <c r="K229" s="169" t="str">
        <f>IFERROR(SUMIFS(#REF!,#REF!,$I229,#REF!,$R$2)/SUMIFS(#REF!,#REF!,$I229,#REF!,$R$2),"-")</f>
        <v>-</v>
      </c>
      <c r="L229" s="169" t="str">
        <f>IFERROR(SUMIFS(#REF!,#REF!,$I229,#REF!,$R$7)/SUMIFS(#REF!,#REF!,$I229,#REF!,$R$7),"-")</f>
        <v>-</v>
      </c>
      <c r="M229" s="170" t="str">
        <f>IFERROR(SUMIFS(#REF!,#REF!,$I229,#REF!,$R$3)/SUMIFS(#REF!,#REF!,$I229,#REF!,$R$3),"-")</f>
        <v>-</v>
      </c>
      <c r="N229" s="170" t="str">
        <f>IFERROR(SUMIFS(#REF!,#REF!,$I229,#REF!,"&lt;="&amp;$R$2,#REF!,"&gt;="&amp;$S$2)/SUMIFS(#REF!,#REF!,$I229,#REF!,"&lt;="&amp;$R$2,#REF!,"&gt;="&amp;$S$2),"-")</f>
        <v>-</v>
      </c>
      <c r="O229" s="135"/>
      <c r="P229" s="140"/>
    </row>
    <row r="230" spans="1:16">
      <c r="A230" s="138"/>
      <c r="C230" s="172" t="s">
        <v>398</v>
      </c>
      <c r="D230" s="166" t="s">
        <v>26</v>
      </c>
      <c r="E230" s="166" t="s">
        <v>399</v>
      </c>
      <c r="F230" s="174" t="s">
        <v>487</v>
      </c>
      <c r="G230" s="174" t="s">
        <v>487</v>
      </c>
      <c r="H230" s="174" t="s">
        <v>487</v>
      </c>
      <c r="I230" s="174" t="s">
        <v>487</v>
      </c>
      <c r="J230" s="168">
        <v>0.9</v>
      </c>
      <c r="K230" s="169" t="str">
        <f>IFERROR(SUMIFS(#REF!,#REF!,$I230,#REF!,$R$2)/SUMIFS(#REF!,#REF!,$I230,#REF!,$R$2),"-")</f>
        <v>-</v>
      </c>
      <c r="L230" s="169" t="str">
        <f>IFERROR(SUMIFS(#REF!,#REF!,$I230,#REF!,$R$7)/SUMIFS(#REF!,#REF!,$I230,#REF!,$R$7),"-")</f>
        <v>-</v>
      </c>
      <c r="M230" s="170" t="str">
        <f>IFERROR(SUMIFS(#REF!,#REF!,$I230,#REF!,$R$3)/SUMIFS(#REF!,#REF!,$I230,#REF!,$R$3),"-")</f>
        <v>-</v>
      </c>
      <c r="N230" s="170" t="str">
        <f>IFERROR(SUMIFS(#REF!,#REF!,$I230,#REF!,"&lt;="&amp;$R$2,#REF!,"&gt;="&amp;$S$2)/SUMIFS(#REF!,#REF!,$I230,#REF!,"&lt;="&amp;$R$2,#REF!,"&gt;="&amp;$S$2),"-")</f>
        <v>-</v>
      </c>
      <c r="O230" s="142"/>
      <c r="P230" s="140"/>
    </row>
    <row r="231" spans="1:16">
      <c r="A231" s="138"/>
      <c r="C231" s="172" t="s">
        <v>398</v>
      </c>
      <c r="D231" s="166" t="s">
        <v>26</v>
      </c>
      <c r="E231" s="166" t="s">
        <v>399</v>
      </c>
      <c r="F231" s="174" t="s">
        <v>489</v>
      </c>
      <c r="G231" s="174" t="s">
        <v>489</v>
      </c>
      <c r="H231" s="174" t="s">
        <v>489</v>
      </c>
      <c r="I231" s="174" t="s">
        <v>489</v>
      </c>
      <c r="J231" s="168">
        <v>0.9</v>
      </c>
      <c r="K231" s="169" t="str">
        <f>IFERROR(SUMIFS(#REF!,#REF!,$I231,#REF!,$R$2)/SUMIFS(#REF!,#REF!,$I231,#REF!,$R$2),"-")</f>
        <v>-</v>
      </c>
      <c r="L231" s="169" t="str">
        <f>IFERROR(SUMIFS(#REF!,#REF!,$I231,#REF!,$R$7)/SUMIFS(#REF!,#REF!,$I231,#REF!,$R$7),"-")</f>
        <v>-</v>
      </c>
      <c r="M231" s="170" t="str">
        <f>IFERROR(SUMIFS(#REF!,#REF!,$I231,#REF!,$R$3)/SUMIFS(#REF!,#REF!,$I231,#REF!,$R$3),"-")</f>
        <v>-</v>
      </c>
      <c r="N231" s="170" t="str">
        <f>IFERROR(SUMIFS(#REF!,#REF!,$I231,#REF!,"&lt;="&amp;$R$2,#REF!,"&gt;="&amp;$S$2)/SUMIFS(#REF!,#REF!,$I231,#REF!,"&lt;="&amp;$R$2,#REF!,"&gt;="&amp;$S$2),"-")</f>
        <v>-</v>
      </c>
      <c r="O231" s="142"/>
      <c r="P231" s="140"/>
    </row>
    <row r="232" s="134" customFormat="1" spans="1:16">
      <c r="A232" s="138"/>
      <c r="B232" s="135"/>
      <c r="C232" s="172" t="s">
        <v>398</v>
      </c>
      <c r="D232" s="166" t="s">
        <v>26</v>
      </c>
      <c r="E232" s="166" t="s">
        <v>399</v>
      </c>
      <c r="F232" s="174" t="s">
        <v>491</v>
      </c>
      <c r="G232" s="174" t="s">
        <v>491</v>
      </c>
      <c r="H232" s="174" t="s">
        <v>491</v>
      </c>
      <c r="I232" s="174" t="s">
        <v>491</v>
      </c>
      <c r="J232" s="168">
        <v>0.9</v>
      </c>
      <c r="K232" s="169" t="str">
        <f>IFERROR(SUMIFS(#REF!,#REF!,$I232,#REF!,$R$2)/SUMIFS(#REF!,#REF!,$I232,#REF!,$R$2),"-")</f>
        <v>-</v>
      </c>
      <c r="L232" s="169" t="str">
        <f>IFERROR(SUMIFS(#REF!,#REF!,$I232,#REF!,$R$7)/SUMIFS(#REF!,#REF!,$I232,#REF!,$R$7),"-")</f>
        <v>-</v>
      </c>
      <c r="M232" s="170" t="str">
        <f>IFERROR(SUMIFS(#REF!,#REF!,$I232,#REF!,$R$3)/SUMIFS(#REF!,#REF!,$I232,#REF!,$R$3),"-")</f>
        <v>-</v>
      </c>
      <c r="N232" s="170" t="str">
        <f>IFERROR(SUMIFS(#REF!,#REF!,$I232,#REF!,"&lt;="&amp;$R$2,#REF!,"&gt;="&amp;$S$2)/SUMIFS(#REF!,#REF!,$I232,#REF!,"&lt;="&amp;$R$2,#REF!,"&gt;="&amp;$S$2),"-")</f>
        <v>-</v>
      </c>
      <c r="O232" s="135"/>
      <c r="P232" s="140"/>
    </row>
    <row r="233" s="134" customFormat="1" spans="1:16">
      <c r="A233" s="138"/>
      <c r="B233" s="135"/>
      <c r="C233" s="172" t="s">
        <v>398</v>
      </c>
      <c r="D233" s="166" t="s">
        <v>26</v>
      </c>
      <c r="E233" s="166" t="s">
        <v>399</v>
      </c>
      <c r="F233" s="174" t="s">
        <v>493</v>
      </c>
      <c r="G233" s="174" t="s">
        <v>493</v>
      </c>
      <c r="H233" s="174" t="s">
        <v>493</v>
      </c>
      <c r="I233" s="174" t="s">
        <v>493</v>
      </c>
      <c r="J233" s="168">
        <v>0.9</v>
      </c>
      <c r="K233" s="169" t="str">
        <f>IFERROR(SUMIFS(#REF!,#REF!,$I233,#REF!,$R$2)/SUMIFS(#REF!,#REF!,$I233,#REF!,$R$2),"-")</f>
        <v>-</v>
      </c>
      <c r="L233" s="169" t="str">
        <f>IFERROR(SUMIFS(#REF!,#REF!,$I233,#REF!,$R$7)/SUMIFS(#REF!,#REF!,$I233,#REF!,$R$7),"-")</f>
        <v>-</v>
      </c>
      <c r="M233" s="170" t="str">
        <f>IFERROR(SUMIFS(#REF!,#REF!,$I233,#REF!,$R$3)/SUMIFS(#REF!,#REF!,$I233,#REF!,$R$3),"-")</f>
        <v>-</v>
      </c>
      <c r="N233" s="170" t="str">
        <f>IFERROR(SUMIFS(#REF!,#REF!,$I233,#REF!,"&lt;="&amp;$R$2,#REF!,"&gt;="&amp;$S$2)/SUMIFS(#REF!,#REF!,$I233,#REF!,"&lt;="&amp;$R$2,#REF!,"&gt;="&amp;$S$2),"-")</f>
        <v>-</v>
      </c>
      <c r="O233" s="135"/>
      <c r="P233" s="140"/>
    </row>
    <row r="234" s="134" customFormat="1" spans="1:16">
      <c r="A234" s="138"/>
      <c r="B234" s="135"/>
      <c r="C234" s="172" t="s">
        <v>398</v>
      </c>
      <c r="D234" s="166" t="s">
        <v>26</v>
      </c>
      <c r="E234" s="166" t="s">
        <v>399</v>
      </c>
      <c r="F234" s="174" t="s">
        <v>495</v>
      </c>
      <c r="G234" s="174" t="s">
        <v>495</v>
      </c>
      <c r="H234" s="174" t="s">
        <v>495</v>
      </c>
      <c r="I234" s="174" t="s">
        <v>495</v>
      </c>
      <c r="J234" s="168">
        <v>0.9</v>
      </c>
      <c r="K234" s="169" t="str">
        <f>IFERROR(SUMIFS(#REF!,#REF!,$I234,#REF!,$R$2)/SUMIFS(#REF!,#REF!,$I234,#REF!,$R$2),"-")</f>
        <v>-</v>
      </c>
      <c r="L234" s="169" t="str">
        <f>IFERROR(SUMIFS(#REF!,#REF!,$I234,#REF!,$R$7)/SUMIFS(#REF!,#REF!,$I234,#REF!,$R$7),"-")</f>
        <v>-</v>
      </c>
      <c r="M234" s="170" t="str">
        <f>IFERROR(SUMIFS(#REF!,#REF!,$I234,#REF!,$R$3)/SUMIFS(#REF!,#REF!,$I234,#REF!,$R$3),"-")</f>
        <v>-</v>
      </c>
      <c r="N234" s="170" t="str">
        <f>IFERROR(SUMIFS(#REF!,#REF!,$I234,#REF!,"&lt;="&amp;$R$2,#REF!,"&gt;="&amp;$S$2)/SUMIFS(#REF!,#REF!,$I234,#REF!,"&lt;="&amp;$R$2,#REF!,"&gt;="&amp;$S$2),"-")</f>
        <v>-</v>
      </c>
      <c r="O234" s="135"/>
      <c r="P234" s="140"/>
    </row>
    <row r="235" spans="1:16">
      <c r="A235" s="138"/>
      <c r="B235" s="142"/>
      <c r="C235" s="175" t="s">
        <v>496</v>
      </c>
      <c r="D235" s="166" t="s">
        <v>26</v>
      </c>
      <c r="E235" s="166" t="s">
        <v>497</v>
      </c>
      <c r="F235" s="176" t="s">
        <v>498</v>
      </c>
      <c r="G235" s="176" t="s">
        <v>498</v>
      </c>
      <c r="H235" s="176" t="s">
        <v>498</v>
      </c>
      <c r="I235" s="176" t="s">
        <v>498</v>
      </c>
      <c r="J235" s="168">
        <v>0.9</v>
      </c>
      <c r="K235" s="169" t="str">
        <f>IFERROR(SUMIFS(#REF!,#REF!,$I235,#REF!,$R$2)/SUMIFS(#REF!,#REF!,$I235,#REF!,$R$2),"-")</f>
        <v>-</v>
      </c>
      <c r="L235" s="169" t="str">
        <f>IFERROR(SUMIFS(#REF!,#REF!,$I235,#REF!,$R$7)/SUMIFS(#REF!,#REF!,$I235,#REF!,$R$7),"-")</f>
        <v>-</v>
      </c>
      <c r="M235" s="170" t="str">
        <f>IFERROR(SUMIFS(#REF!,#REF!,$I235,#REF!,$R$3)/SUMIFS(#REF!,#REF!,$I235,#REF!,$R$3),"-")</f>
        <v>-</v>
      </c>
      <c r="N235" s="170" t="str">
        <f>IFERROR(SUMIFS(#REF!,#REF!,$I235,#REF!,"&lt;="&amp;$R$2,#REF!,"&gt;="&amp;$S$2)/SUMIFS(#REF!,#REF!,$I235,#REF!,"&lt;="&amp;$R$2,#REF!,"&gt;="&amp;$S$2),"-")</f>
        <v>-</v>
      </c>
      <c r="O235" s="142"/>
      <c r="P235" s="140"/>
    </row>
    <row r="236" spans="1:16">
      <c r="A236" s="138"/>
      <c r="B236" s="142"/>
      <c r="C236" s="175" t="s">
        <v>496</v>
      </c>
      <c r="D236" s="166" t="s">
        <v>26</v>
      </c>
      <c r="E236" s="166" t="s">
        <v>497</v>
      </c>
      <c r="F236" s="176" t="s">
        <v>500</v>
      </c>
      <c r="G236" s="176" t="s">
        <v>500</v>
      </c>
      <c r="H236" s="176" t="s">
        <v>500</v>
      </c>
      <c r="I236" s="176" t="s">
        <v>500</v>
      </c>
      <c r="J236" s="168">
        <v>0.9</v>
      </c>
      <c r="K236" s="169" t="str">
        <f>IFERROR(SUMIFS(#REF!,#REF!,$I236,#REF!,$R$2)/SUMIFS(#REF!,#REF!,$I236,#REF!,$R$2),"-")</f>
        <v>-</v>
      </c>
      <c r="L236" s="169" t="str">
        <f>IFERROR(SUMIFS(#REF!,#REF!,$I236,#REF!,$R$7)/SUMIFS(#REF!,#REF!,$I236,#REF!,$R$7),"-")</f>
        <v>-</v>
      </c>
      <c r="M236" s="170" t="str">
        <f>IFERROR(SUMIFS(#REF!,#REF!,$I236,#REF!,$R$3)/SUMIFS(#REF!,#REF!,$I236,#REF!,$R$3),"-")</f>
        <v>-</v>
      </c>
      <c r="N236" s="170" t="str">
        <f>IFERROR(SUMIFS(#REF!,#REF!,$I236,#REF!,"&lt;="&amp;$R$2,#REF!,"&gt;="&amp;$S$2)/SUMIFS(#REF!,#REF!,$I236,#REF!,"&lt;="&amp;$R$2,#REF!,"&gt;="&amp;$S$2),"-")</f>
        <v>-</v>
      </c>
      <c r="O236" s="142"/>
      <c r="P236" s="140"/>
    </row>
    <row r="237" spans="1:16">
      <c r="A237" s="138"/>
      <c r="B237" s="142"/>
      <c r="C237" s="175" t="s">
        <v>496</v>
      </c>
      <c r="D237" s="166" t="s">
        <v>26</v>
      </c>
      <c r="E237" s="166" t="s">
        <v>497</v>
      </c>
      <c r="F237" s="176" t="s">
        <v>502</v>
      </c>
      <c r="G237" s="176" t="s">
        <v>502</v>
      </c>
      <c r="H237" s="176" t="s">
        <v>502</v>
      </c>
      <c r="I237" s="176" t="s">
        <v>502</v>
      </c>
      <c r="J237" s="168">
        <v>0.9</v>
      </c>
      <c r="K237" s="169" t="str">
        <f>IFERROR(SUMIFS(#REF!,#REF!,$I237,#REF!,$R$2)/SUMIFS(#REF!,#REF!,$I237,#REF!,$R$2),"-")</f>
        <v>-</v>
      </c>
      <c r="L237" s="169" t="str">
        <f>IFERROR(SUMIFS(#REF!,#REF!,$I237,#REF!,$R$7)/SUMIFS(#REF!,#REF!,$I237,#REF!,$R$7),"-")</f>
        <v>-</v>
      </c>
      <c r="M237" s="170" t="str">
        <f>IFERROR(SUMIFS(#REF!,#REF!,$I237,#REF!,$R$3)/SUMIFS(#REF!,#REF!,$I237,#REF!,$R$3),"-")</f>
        <v>-</v>
      </c>
      <c r="N237" s="170" t="str">
        <f>IFERROR(SUMIFS(#REF!,#REF!,$I237,#REF!,"&lt;="&amp;$R$2,#REF!,"&gt;="&amp;$S$2)/SUMIFS(#REF!,#REF!,$I237,#REF!,"&lt;="&amp;$R$2,#REF!,"&gt;="&amp;$S$2),"-")</f>
        <v>-</v>
      </c>
      <c r="O237" s="142"/>
      <c r="P237" s="140"/>
    </row>
    <row r="238" spans="1:16">
      <c r="A238" s="138"/>
      <c r="B238" s="142"/>
      <c r="C238" s="175" t="s">
        <v>496</v>
      </c>
      <c r="D238" s="166" t="s">
        <v>26</v>
      </c>
      <c r="E238" s="166" t="s">
        <v>497</v>
      </c>
      <c r="F238" s="176" t="s">
        <v>504</v>
      </c>
      <c r="G238" s="176" t="s">
        <v>504</v>
      </c>
      <c r="H238" s="176" t="s">
        <v>504</v>
      </c>
      <c r="I238" s="176" t="s">
        <v>504</v>
      </c>
      <c r="J238" s="168">
        <v>0.9</v>
      </c>
      <c r="K238" s="169" t="str">
        <f>IFERROR(SUMIFS(#REF!,#REF!,$I238,#REF!,$R$2)/SUMIFS(#REF!,#REF!,$I238,#REF!,$R$2),"-")</f>
        <v>-</v>
      </c>
      <c r="L238" s="169" t="str">
        <f>IFERROR(SUMIFS(#REF!,#REF!,$I238,#REF!,$R$7)/SUMIFS(#REF!,#REF!,$I238,#REF!,$R$7),"-")</f>
        <v>-</v>
      </c>
      <c r="M238" s="170" t="str">
        <f>IFERROR(SUMIFS(#REF!,#REF!,$I238,#REF!,$R$3)/SUMIFS(#REF!,#REF!,$I238,#REF!,$R$3),"-")</f>
        <v>-</v>
      </c>
      <c r="N238" s="170" t="str">
        <f>IFERROR(SUMIFS(#REF!,#REF!,$I238,#REF!,"&lt;="&amp;$R$2,#REF!,"&gt;="&amp;$S$2)/SUMIFS(#REF!,#REF!,$I238,#REF!,"&lt;="&amp;$R$2,#REF!,"&gt;="&amp;$S$2),"-")</f>
        <v>-</v>
      </c>
      <c r="O238" s="142"/>
      <c r="P238" s="140"/>
    </row>
    <row r="239" spans="1:16">
      <c r="A239" s="138"/>
      <c r="B239" s="142"/>
      <c r="C239" s="175" t="s">
        <v>496</v>
      </c>
      <c r="D239" s="166" t="s">
        <v>26</v>
      </c>
      <c r="E239" s="166" t="s">
        <v>497</v>
      </c>
      <c r="F239" s="176" t="s">
        <v>506</v>
      </c>
      <c r="G239" s="176" t="s">
        <v>506</v>
      </c>
      <c r="H239" s="176" t="s">
        <v>506</v>
      </c>
      <c r="I239" s="176" t="s">
        <v>506</v>
      </c>
      <c r="J239" s="168">
        <v>0.9</v>
      </c>
      <c r="K239" s="169" t="str">
        <f>IFERROR(SUMIFS(#REF!,#REF!,$I239,#REF!,$R$2)/SUMIFS(#REF!,#REF!,$I239,#REF!,$R$2),"-")</f>
        <v>-</v>
      </c>
      <c r="L239" s="169" t="str">
        <f>IFERROR(SUMIFS(#REF!,#REF!,$I239,#REF!,$R$7)/SUMIFS(#REF!,#REF!,$I239,#REF!,$R$7),"-")</f>
        <v>-</v>
      </c>
      <c r="M239" s="170" t="str">
        <f>IFERROR(SUMIFS(#REF!,#REF!,$I239,#REF!,$R$3)/SUMIFS(#REF!,#REF!,$I239,#REF!,$R$3),"-")</f>
        <v>-</v>
      </c>
      <c r="N239" s="170" t="str">
        <f>IFERROR(SUMIFS(#REF!,#REF!,$I239,#REF!,"&lt;="&amp;$R$2,#REF!,"&gt;="&amp;$S$2)/SUMIFS(#REF!,#REF!,$I239,#REF!,"&lt;="&amp;$R$2,#REF!,"&gt;="&amp;$S$2),"-")</f>
        <v>-</v>
      </c>
      <c r="O239" s="142"/>
      <c r="P239" s="140"/>
    </row>
    <row r="240" spans="1:16">
      <c r="A240" s="138"/>
      <c r="B240" s="142"/>
      <c r="C240" s="175" t="s">
        <v>496</v>
      </c>
      <c r="D240" s="166" t="s">
        <v>26</v>
      </c>
      <c r="E240" s="166" t="s">
        <v>497</v>
      </c>
      <c r="F240" s="176" t="s">
        <v>508</v>
      </c>
      <c r="G240" s="176" t="s">
        <v>508</v>
      </c>
      <c r="H240" s="176" t="s">
        <v>508</v>
      </c>
      <c r="I240" s="176" t="s">
        <v>508</v>
      </c>
      <c r="J240" s="168">
        <v>0.9</v>
      </c>
      <c r="K240" s="169" t="str">
        <f>IFERROR(SUMIFS(#REF!,#REF!,$I240,#REF!,$R$2)/SUMIFS(#REF!,#REF!,$I240,#REF!,$R$2),"-")</f>
        <v>-</v>
      </c>
      <c r="L240" s="169" t="str">
        <f>IFERROR(SUMIFS(#REF!,#REF!,$I240,#REF!,$R$7)/SUMIFS(#REF!,#REF!,$I240,#REF!,$R$7),"-")</f>
        <v>-</v>
      </c>
      <c r="M240" s="170" t="str">
        <f>IFERROR(SUMIFS(#REF!,#REF!,$I240,#REF!,$R$3)/SUMIFS(#REF!,#REF!,$I240,#REF!,$R$3),"-")</f>
        <v>-</v>
      </c>
      <c r="N240" s="170" t="str">
        <f>IFERROR(SUMIFS(#REF!,#REF!,$I240,#REF!,"&lt;="&amp;$R$2,#REF!,"&gt;="&amp;$S$2)/SUMIFS(#REF!,#REF!,$I240,#REF!,"&lt;="&amp;$R$2,#REF!,"&gt;="&amp;$S$2),"-")</f>
        <v>-</v>
      </c>
      <c r="O240" s="142"/>
      <c r="P240" s="140"/>
    </row>
    <row r="241" spans="1:16">
      <c r="A241" s="138"/>
      <c r="B241" s="142"/>
      <c r="C241" s="175" t="s">
        <v>496</v>
      </c>
      <c r="D241" s="166" t="s">
        <v>26</v>
      </c>
      <c r="E241" s="166" t="s">
        <v>497</v>
      </c>
      <c r="F241" s="176" t="s">
        <v>510</v>
      </c>
      <c r="G241" s="176" t="s">
        <v>510</v>
      </c>
      <c r="H241" s="176" t="s">
        <v>510</v>
      </c>
      <c r="I241" s="176" t="s">
        <v>510</v>
      </c>
      <c r="J241" s="168">
        <v>0.9</v>
      </c>
      <c r="K241" s="169" t="str">
        <f>IFERROR(SUMIFS(#REF!,#REF!,$I241,#REF!,$R$2)/SUMIFS(#REF!,#REF!,$I241,#REF!,$R$2),"-")</f>
        <v>-</v>
      </c>
      <c r="L241" s="169" t="str">
        <f>IFERROR(SUMIFS(#REF!,#REF!,$I241,#REF!,$R$7)/SUMIFS(#REF!,#REF!,$I241,#REF!,$R$7),"-")</f>
        <v>-</v>
      </c>
      <c r="M241" s="170" t="str">
        <f>IFERROR(SUMIFS(#REF!,#REF!,$I241,#REF!,$R$3)/SUMIFS(#REF!,#REF!,$I241,#REF!,$R$3),"-")</f>
        <v>-</v>
      </c>
      <c r="N241" s="170" t="str">
        <f>IFERROR(SUMIFS(#REF!,#REF!,$I241,#REF!,"&lt;="&amp;$R$2,#REF!,"&gt;="&amp;$S$2)/SUMIFS(#REF!,#REF!,$I241,#REF!,"&lt;="&amp;$R$2,#REF!,"&gt;="&amp;$S$2),"-")</f>
        <v>-</v>
      </c>
      <c r="O241" s="142"/>
      <c r="P241" s="140"/>
    </row>
    <row r="242" spans="1:16">
      <c r="A242" s="138"/>
      <c r="B242" s="142"/>
      <c r="C242" s="175" t="s">
        <v>496</v>
      </c>
      <c r="D242" s="166" t="s">
        <v>26</v>
      </c>
      <c r="E242" s="166" t="s">
        <v>497</v>
      </c>
      <c r="F242" s="176" t="s">
        <v>512</v>
      </c>
      <c r="G242" s="176" t="s">
        <v>512</v>
      </c>
      <c r="H242" s="176" t="s">
        <v>512</v>
      </c>
      <c r="I242" s="176" t="s">
        <v>512</v>
      </c>
      <c r="J242" s="168">
        <v>0.9</v>
      </c>
      <c r="K242" s="169" t="str">
        <f>IFERROR(SUMIFS(#REF!,#REF!,$I242,#REF!,$R$2)/SUMIFS(#REF!,#REF!,$I242,#REF!,$R$2),"-")</f>
        <v>-</v>
      </c>
      <c r="L242" s="169" t="str">
        <f>IFERROR(SUMIFS(#REF!,#REF!,$I242,#REF!,$R$7)/SUMIFS(#REF!,#REF!,$I242,#REF!,$R$7),"-")</f>
        <v>-</v>
      </c>
      <c r="M242" s="170" t="str">
        <f>IFERROR(SUMIFS(#REF!,#REF!,$I242,#REF!,$R$3)/SUMIFS(#REF!,#REF!,$I242,#REF!,$R$3),"-")</f>
        <v>-</v>
      </c>
      <c r="N242" s="170" t="str">
        <f>IFERROR(SUMIFS(#REF!,#REF!,$I242,#REF!,"&lt;="&amp;$R$2,#REF!,"&gt;="&amp;$S$2)/SUMIFS(#REF!,#REF!,$I242,#REF!,"&lt;="&amp;$R$2,#REF!,"&gt;="&amp;$S$2),"-")</f>
        <v>-</v>
      </c>
      <c r="O242" s="142"/>
      <c r="P242" s="140"/>
    </row>
    <row r="243" spans="1:16">
      <c r="A243" s="138"/>
      <c r="B243" s="142"/>
      <c r="C243" s="175" t="s">
        <v>496</v>
      </c>
      <c r="D243" s="166" t="s">
        <v>235</v>
      </c>
      <c r="E243" s="166" t="s">
        <v>497</v>
      </c>
      <c r="F243" s="176" t="s">
        <v>514</v>
      </c>
      <c r="G243" s="176" t="s">
        <v>514</v>
      </c>
      <c r="H243" s="176" t="s">
        <v>514</v>
      </c>
      <c r="I243" s="176" t="s">
        <v>514</v>
      </c>
      <c r="J243" s="168">
        <v>0.9</v>
      </c>
      <c r="K243" s="169" t="str">
        <f>IFERROR(SUMIFS(#REF!,#REF!,$I243,#REF!,$R$2)/SUMIFS(#REF!,#REF!,$I243,#REF!,$R$2),"-")</f>
        <v>-</v>
      </c>
      <c r="L243" s="169" t="str">
        <f>IFERROR(SUMIFS(#REF!,#REF!,$I243,#REF!,$R$7)/SUMIFS(#REF!,#REF!,$I243,#REF!,$R$7),"-")</f>
        <v>-</v>
      </c>
      <c r="M243" s="170" t="str">
        <f>IFERROR(SUMIFS(#REF!,#REF!,$I243,#REF!,$R$3)/SUMIFS(#REF!,#REF!,$I243,#REF!,$R$3),"-")</f>
        <v>-</v>
      </c>
      <c r="N243" s="170" t="str">
        <f>IFERROR(SUMIFS(#REF!,#REF!,$I243,#REF!,"&lt;="&amp;$R$2,#REF!,"&gt;="&amp;$S$2)/SUMIFS(#REF!,#REF!,$I243,#REF!,"&lt;="&amp;$R$2,#REF!,"&gt;="&amp;$S$2),"-")</f>
        <v>-</v>
      </c>
      <c r="O243" s="142"/>
      <c r="P243" s="140"/>
    </row>
    <row r="244" spans="1:16">
      <c r="A244" s="138"/>
      <c r="B244" s="142"/>
      <c r="C244" s="175" t="s">
        <v>496</v>
      </c>
      <c r="D244" s="166" t="s">
        <v>26</v>
      </c>
      <c r="E244" s="166" t="s">
        <v>497</v>
      </c>
      <c r="F244" s="176" t="s">
        <v>516</v>
      </c>
      <c r="G244" s="176" t="s">
        <v>516</v>
      </c>
      <c r="H244" s="176" t="s">
        <v>516</v>
      </c>
      <c r="I244" s="176" t="s">
        <v>516</v>
      </c>
      <c r="J244" s="168">
        <v>0.9</v>
      </c>
      <c r="K244" s="169" t="str">
        <f>IFERROR(SUMIFS(#REF!,#REF!,$I244,#REF!,$R$2)/SUMIFS(#REF!,#REF!,$I244,#REF!,$R$2),"-")</f>
        <v>-</v>
      </c>
      <c r="L244" s="169" t="str">
        <f>IFERROR(SUMIFS(#REF!,#REF!,$I244,#REF!,$R$7)/SUMIFS(#REF!,#REF!,$I244,#REF!,$R$7),"-")</f>
        <v>-</v>
      </c>
      <c r="M244" s="170" t="str">
        <f>IFERROR(SUMIFS(#REF!,#REF!,$I244,#REF!,$R$3)/SUMIFS(#REF!,#REF!,$I244,#REF!,$R$3),"-")</f>
        <v>-</v>
      </c>
      <c r="N244" s="170" t="str">
        <f>IFERROR(SUMIFS(#REF!,#REF!,$I244,#REF!,"&lt;="&amp;$R$2,#REF!,"&gt;="&amp;$S$2)/SUMIFS(#REF!,#REF!,$I244,#REF!,"&lt;="&amp;$R$2,#REF!,"&gt;="&amp;$S$2),"-")</f>
        <v>-</v>
      </c>
      <c r="O244" s="142"/>
      <c r="P244" s="140"/>
    </row>
    <row r="245" spans="1:16">
      <c r="A245" s="138"/>
      <c r="B245" s="142"/>
      <c r="C245" s="175" t="s">
        <v>496</v>
      </c>
      <c r="D245" s="166" t="s">
        <v>235</v>
      </c>
      <c r="E245" s="166" t="s">
        <v>497</v>
      </c>
      <c r="F245" s="176" t="s">
        <v>518</v>
      </c>
      <c r="G245" s="176" t="s">
        <v>518</v>
      </c>
      <c r="H245" s="176" t="s">
        <v>518</v>
      </c>
      <c r="I245" s="176" t="s">
        <v>518</v>
      </c>
      <c r="J245" s="168">
        <v>0.9</v>
      </c>
      <c r="K245" s="169" t="str">
        <f>IFERROR(SUMIFS(#REF!,#REF!,$I245,#REF!,$R$2)/SUMIFS(#REF!,#REF!,$I245,#REF!,$R$2),"-")</f>
        <v>-</v>
      </c>
      <c r="L245" s="169" t="str">
        <f>IFERROR(SUMIFS(#REF!,#REF!,$I245,#REF!,$R$7)/SUMIFS(#REF!,#REF!,$I245,#REF!,$R$7),"-")</f>
        <v>-</v>
      </c>
      <c r="M245" s="170" t="str">
        <f>IFERROR(SUMIFS(#REF!,#REF!,$I245,#REF!,$R$3)/SUMIFS(#REF!,#REF!,$I245,#REF!,$R$3),"-")</f>
        <v>-</v>
      </c>
      <c r="N245" s="170" t="str">
        <f>IFERROR(SUMIFS(#REF!,#REF!,$I245,#REF!,"&lt;="&amp;$R$2,#REF!,"&gt;="&amp;$S$2)/SUMIFS(#REF!,#REF!,$I245,#REF!,"&lt;="&amp;$R$2,#REF!,"&gt;="&amp;$S$2),"-")</f>
        <v>-</v>
      </c>
      <c r="O245" s="142"/>
      <c r="P245" s="140"/>
    </row>
    <row r="246" spans="1:16">
      <c r="A246" s="138"/>
      <c r="B246" s="142"/>
      <c r="C246" s="175" t="s">
        <v>496</v>
      </c>
      <c r="D246" s="166" t="s">
        <v>235</v>
      </c>
      <c r="E246" s="166" t="s">
        <v>497</v>
      </c>
      <c r="F246" s="176" t="s">
        <v>520</v>
      </c>
      <c r="G246" s="176" t="s">
        <v>520</v>
      </c>
      <c r="H246" s="176" t="s">
        <v>520</v>
      </c>
      <c r="I246" s="176" t="s">
        <v>520</v>
      </c>
      <c r="J246" s="168">
        <v>0.9</v>
      </c>
      <c r="K246" s="169" t="str">
        <f>IFERROR(SUMIFS(#REF!,#REF!,$I246,#REF!,$R$2)/SUMIFS(#REF!,#REF!,$I246,#REF!,$R$2),"-")</f>
        <v>-</v>
      </c>
      <c r="L246" s="169" t="str">
        <f>IFERROR(SUMIFS(#REF!,#REF!,$I246,#REF!,$R$7)/SUMIFS(#REF!,#REF!,$I246,#REF!,$R$7),"-")</f>
        <v>-</v>
      </c>
      <c r="M246" s="170" t="str">
        <f>IFERROR(SUMIFS(#REF!,#REF!,$I246,#REF!,$R$3)/SUMIFS(#REF!,#REF!,$I246,#REF!,$R$3),"-")</f>
        <v>-</v>
      </c>
      <c r="N246" s="170" t="str">
        <f>IFERROR(SUMIFS(#REF!,#REF!,$I246,#REF!,"&lt;="&amp;$R$2,#REF!,"&gt;="&amp;$S$2)/SUMIFS(#REF!,#REF!,$I246,#REF!,"&lt;="&amp;$R$2,#REF!,"&gt;="&amp;$S$2),"-")</f>
        <v>-</v>
      </c>
      <c r="O246" s="142"/>
      <c r="P246" s="140"/>
    </row>
    <row r="247" spans="1:16">
      <c r="A247" s="138"/>
      <c r="B247" s="142"/>
      <c r="C247" s="175" t="s">
        <v>496</v>
      </c>
      <c r="D247" s="166" t="s">
        <v>235</v>
      </c>
      <c r="E247" s="166" t="s">
        <v>497</v>
      </c>
      <c r="F247" s="176" t="s">
        <v>522</v>
      </c>
      <c r="G247" s="176" t="s">
        <v>522</v>
      </c>
      <c r="H247" s="176" t="s">
        <v>522</v>
      </c>
      <c r="I247" s="176" t="s">
        <v>522</v>
      </c>
      <c r="J247" s="168">
        <v>0.9</v>
      </c>
      <c r="K247" s="169" t="str">
        <f>IFERROR(SUMIFS(#REF!,#REF!,$I247,#REF!,$R$2)/SUMIFS(#REF!,#REF!,$I247,#REF!,$R$2),"-")</f>
        <v>-</v>
      </c>
      <c r="L247" s="169" t="str">
        <f>IFERROR(SUMIFS(#REF!,#REF!,$I247,#REF!,$R$7)/SUMIFS(#REF!,#REF!,$I247,#REF!,$R$7),"-")</f>
        <v>-</v>
      </c>
      <c r="M247" s="170" t="str">
        <f>IFERROR(SUMIFS(#REF!,#REF!,$I247,#REF!,$R$3)/SUMIFS(#REF!,#REF!,$I247,#REF!,$R$3),"-")</f>
        <v>-</v>
      </c>
      <c r="N247" s="170" t="str">
        <f>IFERROR(SUMIFS(#REF!,#REF!,$I247,#REF!,"&lt;="&amp;$R$2,#REF!,"&gt;="&amp;$S$2)/SUMIFS(#REF!,#REF!,$I247,#REF!,"&lt;="&amp;$R$2,#REF!,"&gt;="&amp;$S$2),"-")</f>
        <v>-</v>
      </c>
      <c r="O247" s="142"/>
      <c r="P247" s="140"/>
    </row>
    <row r="248" spans="1:16">
      <c r="A248" s="138"/>
      <c r="B248" s="142"/>
      <c r="C248" s="175" t="s">
        <v>496</v>
      </c>
      <c r="D248" s="166" t="s">
        <v>235</v>
      </c>
      <c r="E248" s="166" t="s">
        <v>497</v>
      </c>
      <c r="F248" s="176" t="s">
        <v>524</v>
      </c>
      <c r="G248" s="176" t="s">
        <v>524</v>
      </c>
      <c r="H248" s="176" t="s">
        <v>524</v>
      </c>
      <c r="I248" s="176" t="s">
        <v>524</v>
      </c>
      <c r="J248" s="168">
        <v>0.9</v>
      </c>
      <c r="K248" s="169" t="str">
        <f>IFERROR(SUMIFS(#REF!,#REF!,$I248,#REF!,$R$2)/SUMIFS(#REF!,#REF!,$I248,#REF!,$R$2),"-")</f>
        <v>-</v>
      </c>
      <c r="L248" s="169" t="str">
        <f>IFERROR(SUMIFS(#REF!,#REF!,$I248,#REF!,$R$7)/SUMIFS(#REF!,#REF!,$I248,#REF!,$R$7),"-")</f>
        <v>-</v>
      </c>
      <c r="M248" s="170" t="str">
        <f>IFERROR(SUMIFS(#REF!,#REF!,$I248,#REF!,$R$3)/SUMIFS(#REF!,#REF!,$I248,#REF!,$R$3),"-")</f>
        <v>-</v>
      </c>
      <c r="N248" s="170" t="str">
        <f>IFERROR(SUMIFS(#REF!,#REF!,$I248,#REF!,"&lt;="&amp;$R$2,#REF!,"&gt;="&amp;$S$2)/SUMIFS(#REF!,#REF!,$I248,#REF!,"&lt;="&amp;$R$2,#REF!,"&gt;="&amp;$S$2),"-")</f>
        <v>-</v>
      </c>
      <c r="O248" s="142"/>
      <c r="P248" s="140"/>
    </row>
    <row r="249" spans="1:16">
      <c r="A249" s="138"/>
      <c r="B249" s="142"/>
      <c r="C249" s="175" t="s">
        <v>496</v>
      </c>
      <c r="D249" s="166" t="s">
        <v>26</v>
      </c>
      <c r="E249" s="166" t="s">
        <v>497</v>
      </c>
      <c r="F249" s="176" t="s">
        <v>525</v>
      </c>
      <c r="G249" s="176" t="s">
        <v>525</v>
      </c>
      <c r="H249" s="176" t="s">
        <v>525</v>
      </c>
      <c r="I249" s="176" t="s">
        <v>525</v>
      </c>
      <c r="J249" s="168">
        <v>0.9</v>
      </c>
      <c r="K249" s="169" t="str">
        <f>IFERROR(SUMIFS(#REF!,#REF!,$I249,#REF!,$R$2)/SUMIFS(#REF!,#REF!,$I249,#REF!,$R$2),"-")</f>
        <v>-</v>
      </c>
      <c r="L249" s="169" t="str">
        <f>IFERROR(SUMIFS(#REF!,#REF!,$I249,#REF!,$R$7)/SUMIFS(#REF!,#REF!,$I249,#REF!,$R$7),"-")</f>
        <v>-</v>
      </c>
      <c r="M249" s="170" t="str">
        <f>IFERROR(SUMIFS(#REF!,#REF!,$I249,#REF!,$R$3)/SUMIFS(#REF!,#REF!,$I249,#REF!,$R$3),"-")</f>
        <v>-</v>
      </c>
      <c r="N249" s="170" t="str">
        <f>IFERROR(SUMIFS(#REF!,#REF!,$I249,#REF!,"&lt;="&amp;$R$2,#REF!,"&gt;="&amp;$S$2)/SUMIFS(#REF!,#REF!,$I249,#REF!,"&lt;="&amp;$R$2,#REF!,"&gt;="&amp;$S$2),"-")</f>
        <v>-</v>
      </c>
      <c r="O249" s="142"/>
      <c r="P249" s="140"/>
    </row>
    <row r="250" spans="1:16">
      <c r="A250" s="138"/>
      <c r="B250" s="142"/>
      <c r="C250" s="175" t="s">
        <v>496</v>
      </c>
      <c r="D250" s="166" t="s">
        <v>26</v>
      </c>
      <c r="E250" s="166" t="s">
        <v>497</v>
      </c>
      <c r="F250" s="176" t="s">
        <v>527</v>
      </c>
      <c r="G250" s="176" t="s">
        <v>527</v>
      </c>
      <c r="H250" s="176" t="s">
        <v>527</v>
      </c>
      <c r="I250" s="176" t="s">
        <v>527</v>
      </c>
      <c r="J250" s="168">
        <v>0.9</v>
      </c>
      <c r="K250" s="169" t="str">
        <f>IFERROR(SUMIFS(#REF!,#REF!,$I250,#REF!,$R$2)/SUMIFS(#REF!,#REF!,$I250,#REF!,$R$2),"-")</f>
        <v>-</v>
      </c>
      <c r="L250" s="169" t="str">
        <f>IFERROR(SUMIFS(#REF!,#REF!,$I250,#REF!,$R$7)/SUMIFS(#REF!,#REF!,$I250,#REF!,$R$7),"-")</f>
        <v>-</v>
      </c>
      <c r="M250" s="170" t="str">
        <f>IFERROR(SUMIFS(#REF!,#REF!,$I250,#REF!,$R$3)/SUMIFS(#REF!,#REF!,$I250,#REF!,$R$3),"-")</f>
        <v>-</v>
      </c>
      <c r="N250" s="170" t="str">
        <f>IFERROR(SUMIFS(#REF!,#REF!,$I250,#REF!,"&lt;="&amp;$R$2,#REF!,"&gt;="&amp;$S$2)/SUMIFS(#REF!,#REF!,$I250,#REF!,"&lt;="&amp;$R$2,#REF!,"&gt;="&amp;$S$2),"-")</f>
        <v>-</v>
      </c>
      <c r="O250" s="142"/>
      <c r="P250" s="140"/>
    </row>
    <row r="251" spans="1:16">
      <c r="A251" s="138"/>
      <c r="B251" s="142"/>
      <c r="C251" s="175" t="s">
        <v>496</v>
      </c>
      <c r="D251" s="166" t="s">
        <v>26</v>
      </c>
      <c r="E251" s="166" t="s">
        <v>497</v>
      </c>
      <c r="F251" s="176" t="s">
        <v>529</v>
      </c>
      <c r="G251" s="176" t="s">
        <v>529</v>
      </c>
      <c r="H251" s="176" t="s">
        <v>529</v>
      </c>
      <c r="I251" s="176" t="s">
        <v>529</v>
      </c>
      <c r="J251" s="168">
        <v>0.9</v>
      </c>
      <c r="K251" s="169" t="str">
        <f>IFERROR(SUMIFS(#REF!,#REF!,$I251,#REF!,$R$2)/SUMIFS(#REF!,#REF!,$I251,#REF!,$R$2),"-")</f>
        <v>-</v>
      </c>
      <c r="L251" s="169" t="str">
        <f>IFERROR(SUMIFS(#REF!,#REF!,$I251,#REF!,$R$7)/SUMIFS(#REF!,#REF!,$I251,#REF!,$R$7),"-")</f>
        <v>-</v>
      </c>
      <c r="M251" s="170" t="str">
        <f>IFERROR(SUMIFS(#REF!,#REF!,$I251,#REF!,$R$3)/SUMIFS(#REF!,#REF!,$I251,#REF!,$R$3),"-")</f>
        <v>-</v>
      </c>
      <c r="N251" s="170" t="str">
        <f>IFERROR(SUMIFS(#REF!,#REF!,$I251,#REF!,"&lt;="&amp;$R$2,#REF!,"&gt;="&amp;$S$2)/SUMIFS(#REF!,#REF!,$I251,#REF!,"&lt;="&amp;$R$2,#REF!,"&gt;="&amp;$S$2),"-")</f>
        <v>-</v>
      </c>
      <c r="O251" s="142"/>
      <c r="P251" s="140"/>
    </row>
    <row r="252" spans="1:16">
      <c r="A252" s="138"/>
      <c r="B252" s="142"/>
      <c r="C252" s="175" t="s">
        <v>496</v>
      </c>
      <c r="D252" s="166" t="s">
        <v>235</v>
      </c>
      <c r="E252" s="166" t="s">
        <v>497</v>
      </c>
      <c r="F252" s="176" t="s">
        <v>531</v>
      </c>
      <c r="G252" s="176" t="s">
        <v>531</v>
      </c>
      <c r="H252" s="176" t="s">
        <v>531</v>
      </c>
      <c r="I252" s="176" t="s">
        <v>531</v>
      </c>
      <c r="J252" s="168">
        <v>0.9</v>
      </c>
      <c r="K252" s="169" t="str">
        <f>IFERROR(SUMIFS(#REF!,#REF!,$I252,#REF!,$R$2)/SUMIFS(#REF!,#REF!,$I252,#REF!,$R$2),"-")</f>
        <v>-</v>
      </c>
      <c r="L252" s="169" t="str">
        <f>IFERROR(SUMIFS(#REF!,#REF!,$I252,#REF!,$R$7)/SUMIFS(#REF!,#REF!,$I252,#REF!,$R$7),"-")</f>
        <v>-</v>
      </c>
      <c r="M252" s="170" t="str">
        <f>IFERROR(SUMIFS(#REF!,#REF!,$I252,#REF!,$R$3)/SUMIFS(#REF!,#REF!,$I252,#REF!,$R$3),"-")</f>
        <v>-</v>
      </c>
      <c r="N252" s="170" t="str">
        <f>IFERROR(SUMIFS(#REF!,#REF!,$I252,#REF!,"&lt;="&amp;$R$2,#REF!,"&gt;="&amp;$S$2)/SUMIFS(#REF!,#REF!,$I252,#REF!,"&lt;="&amp;$R$2,#REF!,"&gt;="&amp;$S$2),"-")</f>
        <v>-</v>
      </c>
      <c r="O252" s="142"/>
      <c r="P252" s="140"/>
    </row>
    <row r="253" spans="1:16">
      <c r="A253" s="138"/>
      <c r="B253" s="142"/>
      <c r="C253" s="175" t="s">
        <v>496</v>
      </c>
      <c r="D253" s="166" t="s">
        <v>235</v>
      </c>
      <c r="E253" s="166" t="s">
        <v>497</v>
      </c>
      <c r="F253" s="176" t="s">
        <v>533</v>
      </c>
      <c r="G253" s="176" t="s">
        <v>533</v>
      </c>
      <c r="H253" s="176" t="s">
        <v>533</v>
      </c>
      <c r="I253" s="176" t="s">
        <v>533</v>
      </c>
      <c r="J253" s="168">
        <v>0.9</v>
      </c>
      <c r="K253" s="169" t="str">
        <f>IFERROR(SUMIFS(#REF!,#REF!,$I253,#REF!,$R$2)/SUMIFS(#REF!,#REF!,$I253,#REF!,$R$2),"-")</f>
        <v>-</v>
      </c>
      <c r="L253" s="169" t="str">
        <f>IFERROR(SUMIFS(#REF!,#REF!,$I253,#REF!,$R$7)/SUMIFS(#REF!,#REF!,$I253,#REF!,$R$7),"-")</f>
        <v>-</v>
      </c>
      <c r="M253" s="170" t="str">
        <f>IFERROR(SUMIFS(#REF!,#REF!,$I253,#REF!,$R$3)/SUMIFS(#REF!,#REF!,$I253,#REF!,$R$3),"-")</f>
        <v>-</v>
      </c>
      <c r="N253" s="170" t="str">
        <f>IFERROR(SUMIFS(#REF!,#REF!,$I253,#REF!,"&lt;="&amp;$R$2,#REF!,"&gt;="&amp;$S$2)/SUMIFS(#REF!,#REF!,$I253,#REF!,"&lt;="&amp;$R$2,#REF!,"&gt;="&amp;$S$2),"-")</f>
        <v>-</v>
      </c>
      <c r="O253" s="142"/>
      <c r="P253" s="140"/>
    </row>
    <row r="254" spans="1:16">
      <c r="A254" s="138"/>
      <c r="B254" s="142"/>
      <c r="C254" s="175" t="s">
        <v>496</v>
      </c>
      <c r="D254" s="166" t="s">
        <v>26</v>
      </c>
      <c r="E254" s="166" t="s">
        <v>497</v>
      </c>
      <c r="F254" s="176" t="s">
        <v>535</v>
      </c>
      <c r="G254" s="176" t="s">
        <v>535</v>
      </c>
      <c r="H254" s="176" t="s">
        <v>535</v>
      </c>
      <c r="I254" s="176" t="s">
        <v>535</v>
      </c>
      <c r="J254" s="168">
        <v>0.9</v>
      </c>
      <c r="K254" s="169" t="str">
        <f>IFERROR(SUMIFS(#REF!,#REF!,$I254,#REF!,$R$2)/SUMIFS(#REF!,#REF!,$I254,#REF!,$R$2),"-")</f>
        <v>-</v>
      </c>
      <c r="L254" s="169" t="str">
        <f>IFERROR(SUMIFS(#REF!,#REF!,$I254,#REF!,$R$7)/SUMIFS(#REF!,#REF!,$I254,#REF!,$R$7),"-")</f>
        <v>-</v>
      </c>
      <c r="M254" s="170" t="str">
        <f>IFERROR(SUMIFS(#REF!,#REF!,$I254,#REF!,$R$3)/SUMIFS(#REF!,#REF!,$I254,#REF!,$R$3),"-")</f>
        <v>-</v>
      </c>
      <c r="N254" s="170" t="str">
        <f>IFERROR(SUMIFS(#REF!,#REF!,$I254,#REF!,"&lt;="&amp;$R$2,#REF!,"&gt;="&amp;$S$2)/SUMIFS(#REF!,#REF!,$I254,#REF!,"&lt;="&amp;$R$2,#REF!,"&gt;="&amp;$S$2),"-")</f>
        <v>-</v>
      </c>
      <c r="O254" s="142"/>
      <c r="P254" s="140"/>
    </row>
    <row r="255" spans="1:16">
      <c r="A255" s="138"/>
      <c r="B255" s="142"/>
      <c r="C255" s="175" t="s">
        <v>496</v>
      </c>
      <c r="D255" s="166" t="s">
        <v>26</v>
      </c>
      <c r="E255" s="166" t="s">
        <v>497</v>
      </c>
      <c r="F255" s="176" t="s">
        <v>537</v>
      </c>
      <c r="G255" s="176" t="s">
        <v>537</v>
      </c>
      <c r="H255" s="176" t="s">
        <v>537</v>
      </c>
      <c r="I255" s="176" t="s">
        <v>537</v>
      </c>
      <c r="J255" s="168">
        <v>0.9</v>
      </c>
      <c r="K255" s="169" t="str">
        <f>IFERROR(SUMIFS(#REF!,#REF!,$I255,#REF!,$R$2)/SUMIFS(#REF!,#REF!,$I255,#REF!,$R$2),"-")</f>
        <v>-</v>
      </c>
      <c r="L255" s="169" t="str">
        <f>IFERROR(SUMIFS(#REF!,#REF!,$I255,#REF!,$R$7)/SUMIFS(#REF!,#REF!,$I255,#REF!,$R$7),"-")</f>
        <v>-</v>
      </c>
      <c r="M255" s="170" t="str">
        <f>IFERROR(SUMIFS(#REF!,#REF!,$I255,#REF!,$R$3)/SUMIFS(#REF!,#REF!,$I255,#REF!,$R$3),"-")</f>
        <v>-</v>
      </c>
      <c r="N255" s="170" t="str">
        <f>IFERROR(SUMIFS(#REF!,#REF!,$I255,#REF!,"&lt;="&amp;$R$2,#REF!,"&gt;="&amp;$S$2)/SUMIFS(#REF!,#REF!,$I255,#REF!,"&lt;="&amp;$R$2,#REF!,"&gt;="&amp;$S$2),"-")</f>
        <v>-</v>
      </c>
      <c r="O255" s="142"/>
      <c r="P255" s="140"/>
    </row>
    <row r="256" spans="1:16">
      <c r="A256" s="138"/>
      <c r="B256" s="142"/>
      <c r="C256" s="175" t="s">
        <v>496</v>
      </c>
      <c r="D256" s="166" t="s">
        <v>235</v>
      </c>
      <c r="E256" s="166" t="s">
        <v>497</v>
      </c>
      <c r="F256" s="176" t="s">
        <v>539</v>
      </c>
      <c r="G256" s="176" t="s">
        <v>539</v>
      </c>
      <c r="H256" s="176" t="s">
        <v>539</v>
      </c>
      <c r="I256" s="176" t="s">
        <v>539</v>
      </c>
      <c r="J256" s="168">
        <v>0.9</v>
      </c>
      <c r="K256" s="169" t="str">
        <f>IFERROR(SUMIFS(#REF!,#REF!,$I256,#REF!,$R$2)/SUMIFS(#REF!,#REF!,$I256,#REF!,$R$2),"-")</f>
        <v>-</v>
      </c>
      <c r="L256" s="169" t="str">
        <f>IFERROR(SUMIFS(#REF!,#REF!,$I256,#REF!,$R$7)/SUMIFS(#REF!,#REF!,$I256,#REF!,$R$7),"-")</f>
        <v>-</v>
      </c>
      <c r="M256" s="170" t="str">
        <f>IFERROR(SUMIFS(#REF!,#REF!,$I256,#REF!,$R$3)/SUMIFS(#REF!,#REF!,$I256,#REF!,$R$3),"-")</f>
        <v>-</v>
      </c>
      <c r="N256" s="170" t="str">
        <f>IFERROR(SUMIFS(#REF!,#REF!,$I256,#REF!,"&lt;="&amp;$R$2,#REF!,"&gt;="&amp;$S$2)/SUMIFS(#REF!,#REF!,$I256,#REF!,"&lt;="&amp;$R$2,#REF!,"&gt;="&amp;$S$2),"-")</f>
        <v>-</v>
      </c>
      <c r="O256" s="142"/>
      <c r="P256" s="140"/>
    </row>
    <row r="257" spans="1:16">
      <c r="A257" s="138"/>
      <c r="B257" s="142"/>
      <c r="C257" s="175" t="s">
        <v>496</v>
      </c>
      <c r="D257" s="166" t="s">
        <v>235</v>
      </c>
      <c r="E257" s="166" t="s">
        <v>497</v>
      </c>
      <c r="F257" s="176" t="s">
        <v>541</v>
      </c>
      <c r="G257" s="176" t="s">
        <v>541</v>
      </c>
      <c r="H257" s="176" t="s">
        <v>541</v>
      </c>
      <c r="I257" s="176" t="s">
        <v>541</v>
      </c>
      <c r="J257" s="168">
        <v>0.9</v>
      </c>
      <c r="K257" s="169" t="str">
        <f>IFERROR(SUMIFS(#REF!,#REF!,$I257,#REF!,$R$2)/SUMIFS(#REF!,#REF!,$I257,#REF!,$R$2),"-")</f>
        <v>-</v>
      </c>
      <c r="L257" s="169" t="str">
        <f>IFERROR(SUMIFS(#REF!,#REF!,$I257,#REF!,$R$7)/SUMIFS(#REF!,#REF!,$I257,#REF!,$R$7),"-")</f>
        <v>-</v>
      </c>
      <c r="M257" s="170" t="str">
        <f>IFERROR(SUMIFS(#REF!,#REF!,$I257,#REF!,$R$3)/SUMIFS(#REF!,#REF!,$I257,#REF!,$R$3),"-")</f>
        <v>-</v>
      </c>
      <c r="N257" s="170" t="str">
        <f>IFERROR(SUMIFS(#REF!,#REF!,$I257,#REF!,"&lt;="&amp;$R$2,#REF!,"&gt;="&amp;$S$2)/SUMIFS(#REF!,#REF!,$I257,#REF!,"&lt;="&amp;$R$2,#REF!,"&gt;="&amp;$S$2),"-")</f>
        <v>-</v>
      </c>
      <c r="O257" s="142"/>
      <c r="P257" s="140"/>
    </row>
    <row r="258" spans="1:16">
      <c r="A258" s="138"/>
      <c r="B258" s="142"/>
      <c r="C258" s="175" t="s">
        <v>496</v>
      </c>
      <c r="D258" s="166" t="s">
        <v>235</v>
      </c>
      <c r="E258" s="166" t="s">
        <v>497</v>
      </c>
      <c r="F258" s="176" t="s">
        <v>543</v>
      </c>
      <c r="G258" s="176" t="s">
        <v>543</v>
      </c>
      <c r="H258" s="176" t="s">
        <v>543</v>
      </c>
      <c r="I258" s="176" t="s">
        <v>543</v>
      </c>
      <c r="J258" s="168">
        <v>0.9</v>
      </c>
      <c r="K258" s="169" t="str">
        <f>IFERROR(SUMIFS(#REF!,#REF!,$I258,#REF!,$R$2)/SUMIFS(#REF!,#REF!,$I258,#REF!,$R$2),"-")</f>
        <v>-</v>
      </c>
      <c r="L258" s="169" t="str">
        <f>IFERROR(SUMIFS(#REF!,#REF!,$I258,#REF!,$R$7)/SUMIFS(#REF!,#REF!,$I258,#REF!,$R$7),"-")</f>
        <v>-</v>
      </c>
      <c r="M258" s="170" t="str">
        <f>IFERROR(SUMIFS(#REF!,#REF!,$I258,#REF!,$R$3)/SUMIFS(#REF!,#REF!,$I258,#REF!,$R$3),"-")</f>
        <v>-</v>
      </c>
      <c r="N258" s="170" t="str">
        <f>IFERROR(SUMIFS(#REF!,#REF!,$I258,#REF!,"&lt;="&amp;$R$2,#REF!,"&gt;="&amp;$S$2)/SUMIFS(#REF!,#REF!,$I258,#REF!,"&lt;="&amp;$R$2,#REF!,"&gt;="&amp;$S$2),"-")</f>
        <v>-</v>
      </c>
      <c r="O258" s="142"/>
      <c r="P258" s="140"/>
    </row>
    <row r="259" spans="1:16">
      <c r="A259" s="138"/>
      <c r="B259" s="142"/>
      <c r="C259" s="175" t="s">
        <v>496</v>
      </c>
      <c r="D259" s="166" t="s">
        <v>235</v>
      </c>
      <c r="E259" s="166" t="s">
        <v>497</v>
      </c>
      <c r="F259" s="176" t="s">
        <v>545</v>
      </c>
      <c r="G259" s="176" t="s">
        <v>545</v>
      </c>
      <c r="H259" s="176" t="s">
        <v>545</v>
      </c>
      <c r="I259" s="176" t="s">
        <v>545</v>
      </c>
      <c r="J259" s="168">
        <v>0.9</v>
      </c>
      <c r="K259" s="169" t="str">
        <f>IFERROR(SUMIFS(#REF!,#REF!,$I259,#REF!,$R$2)/SUMIFS(#REF!,#REF!,$I259,#REF!,$R$2),"-")</f>
        <v>-</v>
      </c>
      <c r="L259" s="169" t="str">
        <f>IFERROR(SUMIFS(#REF!,#REF!,$I259,#REF!,$R$7)/SUMIFS(#REF!,#REF!,$I259,#REF!,$R$7),"-")</f>
        <v>-</v>
      </c>
      <c r="M259" s="170" t="str">
        <f>IFERROR(SUMIFS(#REF!,#REF!,$I259,#REF!,$R$3)/SUMIFS(#REF!,#REF!,$I259,#REF!,$R$3),"-")</f>
        <v>-</v>
      </c>
      <c r="N259" s="170" t="str">
        <f>IFERROR(SUMIFS(#REF!,#REF!,$I259,#REF!,"&lt;="&amp;$R$2,#REF!,"&gt;="&amp;$S$2)/SUMIFS(#REF!,#REF!,$I259,#REF!,"&lt;="&amp;$R$2,#REF!,"&gt;="&amp;$S$2),"-")</f>
        <v>-</v>
      </c>
      <c r="O259" s="142"/>
      <c r="P259" s="140"/>
    </row>
    <row r="260" spans="1:16">
      <c r="A260" s="138"/>
      <c r="B260" s="142"/>
      <c r="C260" s="175" t="s">
        <v>496</v>
      </c>
      <c r="D260" s="166" t="s">
        <v>235</v>
      </c>
      <c r="E260" s="166" t="s">
        <v>497</v>
      </c>
      <c r="F260" s="176" t="s">
        <v>547</v>
      </c>
      <c r="G260" s="176" t="s">
        <v>547</v>
      </c>
      <c r="H260" s="176" t="s">
        <v>547</v>
      </c>
      <c r="I260" s="176" t="s">
        <v>547</v>
      </c>
      <c r="J260" s="168">
        <v>0.9</v>
      </c>
      <c r="K260" s="169" t="str">
        <f>IFERROR(SUMIFS(#REF!,#REF!,$I260,#REF!,$R$2)/SUMIFS(#REF!,#REF!,$I260,#REF!,$R$2),"-")</f>
        <v>-</v>
      </c>
      <c r="L260" s="169" t="str">
        <f>IFERROR(SUMIFS(#REF!,#REF!,$I260,#REF!,$R$7)/SUMIFS(#REF!,#REF!,$I260,#REF!,$R$7),"-")</f>
        <v>-</v>
      </c>
      <c r="M260" s="170" t="str">
        <f>IFERROR(SUMIFS(#REF!,#REF!,$I260,#REF!,$R$3)/SUMIFS(#REF!,#REF!,$I260,#REF!,$R$3),"-")</f>
        <v>-</v>
      </c>
      <c r="N260" s="170" t="str">
        <f>IFERROR(SUMIFS(#REF!,#REF!,$I260,#REF!,"&lt;="&amp;$R$2,#REF!,"&gt;="&amp;$S$2)/SUMIFS(#REF!,#REF!,$I260,#REF!,"&lt;="&amp;$R$2,#REF!,"&gt;="&amp;$S$2),"-")</f>
        <v>-</v>
      </c>
      <c r="O260" s="142"/>
      <c r="P260" s="140"/>
    </row>
    <row r="261" spans="1:16">
      <c r="A261" s="138"/>
      <c r="B261" s="142"/>
      <c r="C261" s="175" t="s">
        <v>496</v>
      </c>
      <c r="D261" s="166" t="s">
        <v>235</v>
      </c>
      <c r="E261" s="166" t="s">
        <v>497</v>
      </c>
      <c r="F261" s="176" t="s">
        <v>549</v>
      </c>
      <c r="G261" s="176" t="s">
        <v>549</v>
      </c>
      <c r="H261" s="176" t="s">
        <v>549</v>
      </c>
      <c r="I261" s="176" t="s">
        <v>549</v>
      </c>
      <c r="J261" s="168">
        <v>0.9</v>
      </c>
      <c r="K261" s="169" t="str">
        <f>IFERROR(SUMIFS(#REF!,#REF!,$I261,#REF!,$R$2)/SUMIFS(#REF!,#REF!,$I261,#REF!,$R$2),"-")</f>
        <v>-</v>
      </c>
      <c r="L261" s="169" t="str">
        <f>IFERROR(SUMIFS(#REF!,#REF!,$I261,#REF!,$R$7)/SUMIFS(#REF!,#REF!,$I261,#REF!,$R$7),"-")</f>
        <v>-</v>
      </c>
      <c r="M261" s="170" t="str">
        <f>IFERROR(SUMIFS(#REF!,#REF!,$I261,#REF!,$R$3)/SUMIFS(#REF!,#REF!,$I261,#REF!,$R$3),"-")</f>
        <v>-</v>
      </c>
      <c r="N261" s="170" t="str">
        <f>IFERROR(SUMIFS(#REF!,#REF!,$I261,#REF!,"&lt;="&amp;$R$2,#REF!,"&gt;="&amp;$S$2)/SUMIFS(#REF!,#REF!,$I261,#REF!,"&lt;="&amp;$R$2,#REF!,"&gt;="&amp;$S$2),"-")</f>
        <v>-</v>
      </c>
      <c r="O261" s="142"/>
      <c r="P261" s="140"/>
    </row>
    <row r="262" spans="1:16">
      <c r="A262" s="138"/>
      <c r="B262" s="142"/>
      <c r="C262" s="175" t="s">
        <v>496</v>
      </c>
      <c r="D262" s="166" t="s">
        <v>235</v>
      </c>
      <c r="E262" s="166" t="s">
        <v>497</v>
      </c>
      <c r="F262" s="176" t="s">
        <v>551</v>
      </c>
      <c r="G262" s="176" t="s">
        <v>551</v>
      </c>
      <c r="H262" s="176" t="s">
        <v>551</v>
      </c>
      <c r="I262" s="176" t="s">
        <v>551</v>
      </c>
      <c r="J262" s="168">
        <v>0.9</v>
      </c>
      <c r="K262" s="169" t="str">
        <f>IFERROR(SUMIFS(#REF!,#REF!,$I262,#REF!,$R$2)/SUMIFS(#REF!,#REF!,$I262,#REF!,$R$2),"-")</f>
        <v>-</v>
      </c>
      <c r="L262" s="169" t="str">
        <f>IFERROR(SUMIFS(#REF!,#REF!,$I262,#REF!,$R$7)/SUMIFS(#REF!,#REF!,$I262,#REF!,$R$7),"-")</f>
        <v>-</v>
      </c>
      <c r="M262" s="170" t="str">
        <f>IFERROR(SUMIFS(#REF!,#REF!,$I262,#REF!,$R$3)/SUMIFS(#REF!,#REF!,$I262,#REF!,$R$3),"-")</f>
        <v>-</v>
      </c>
      <c r="N262" s="170" t="str">
        <f>IFERROR(SUMIFS(#REF!,#REF!,$I262,#REF!,"&lt;="&amp;$R$2,#REF!,"&gt;="&amp;$S$2)/SUMIFS(#REF!,#REF!,$I262,#REF!,"&lt;="&amp;$R$2,#REF!,"&gt;="&amp;$S$2),"-")</f>
        <v>-</v>
      </c>
      <c r="O262" s="142"/>
      <c r="P262" s="140"/>
    </row>
    <row r="263" spans="1:16">
      <c r="A263" s="138"/>
      <c r="B263" s="142"/>
      <c r="C263" s="175" t="s">
        <v>496</v>
      </c>
      <c r="D263" s="166" t="s">
        <v>235</v>
      </c>
      <c r="E263" s="166" t="s">
        <v>497</v>
      </c>
      <c r="F263" s="176" t="s">
        <v>553</v>
      </c>
      <c r="G263" s="176" t="s">
        <v>553</v>
      </c>
      <c r="H263" s="176" t="s">
        <v>553</v>
      </c>
      <c r="I263" s="176" t="s">
        <v>553</v>
      </c>
      <c r="J263" s="168">
        <v>0.9</v>
      </c>
      <c r="K263" s="169" t="str">
        <f>IFERROR(SUMIFS(#REF!,#REF!,$I263,#REF!,$R$2)/SUMIFS(#REF!,#REF!,$I263,#REF!,$R$2),"-")</f>
        <v>-</v>
      </c>
      <c r="L263" s="169" t="str">
        <f>IFERROR(SUMIFS(#REF!,#REF!,$I263,#REF!,$R$7)/SUMIFS(#REF!,#REF!,$I263,#REF!,$R$7),"-")</f>
        <v>-</v>
      </c>
      <c r="M263" s="170" t="str">
        <f>IFERROR(SUMIFS(#REF!,#REF!,$I263,#REF!,$R$3)/SUMIFS(#REF!,#REF!,$I263,#REF!,$R$3),"-")</f>
        <v>-</v>
      </c>
      <c r="N263" s="170" t="str">
        <f>IFERROR(SUMIFS(#REF!,#REF!,$I263,#REF!,"&lt;="&amp;$R$2,#REF!,"&gt;="&amp;$S$2)/SUMIFS(#REF!,#REF!,$I263,#REF!,"&lt;="&amp;$R$2,#REF!,"&gt;="&amp;$S$2),"-")</f>
        <v>-</v>
      </c>
      <c r="O263" s="142"/>
      <c r="P263" s="140"/>
    </row>
    <row r="264" spans="1:16">
      <c r="A264" s="138"/>
      <c r="B264" s="142"/>
      <c r="C264" s="175" t="s">
        <v>496</v>
      </c>
      <c r="D264" s="166" t="s">
        <v>26</v>
      </c>
      <c r="E264" s="166" t="s">
        <v>497</v>
      </c>
      <c r="F264" s="176" t="s">
        <v>555</v>
      </c>
      <c r="G264" s="176" t="s">
        <v>555</v>
      </c>
      <c r="H264" s="176" t="s">
        <v>555</v>
      </c>
      <c r="I264" s="176" t="s">
        <v>555</v>
      </c>
      <c r="J264" s="168">
        <v>0.9</v>
      </c>
      <c r="K264" s="169" t="str">
        <f>IFERROR(SUMIFS(#REF!,#REF!,$I264,#REF!,$R$2)/SUMIFS(#REF!,#REF!,$I264,#REF!,$R$2),"-")</f>
        <v>-</v>
      </c>
      <c r="L264" s="169" t="str">
        <f>IFERROR(SUMIFS(#REF!,#REF!,$I264,#REF!,$R$7)/SUMIFS(#REF!,#REF!,$I264,#REF!,$R$7),"-")</f>
        <v>-</v>
      </c>
      <c r="M264" s="170" t="str">
        <f>IFERROR(SUMIFS(#REF!,#REF!,$I264,#REF!,$R$3)/SUMIFS(#REF!,#REF!,$I264,#REF!,$R$3),"-")</f>
        <v>-</v>
      </c>
      <c r="N264" s="170" t="str">
        <f>IFERROR(SUMIFS(#REF!,#REF!,$I264,#REF!,"&lt;="&amp;$R$2,#REF!,"&gt;="&amp;$S$2)/SUMIFS(#REF!,#REF!,$I264,#REF!,"&lt;="&amp;$R$2,#REF!,"&gt;="&amp;$S$2),"-")</f>
        <v>-</v>
      </c>
      <c r="O264" s="142"/>
      <c r="P264" s="140"/>
    </row>
    <row r="265" spans="1:16">
      <c r="A265" s="138"/>
      <c r="B265" s="142"/>
      <c r="C265" s="175" t="s">
        <v>496</v>
      </c>
      <c r="D265" s="166" t="s">
        <v>26</v>
      </c>
      <c r="E265" s="166" t="s">
        <v>497</v>
      </c>
      <c r="F265" s="176" t="s">
        <v>557</v>
      </c>
      <c r="G265" s="176" t="s">
        <v>557</v>
      </c>
      <c r="H265" s="176" t="s">
        <v>557</v>
      </c>
      <c r="I265" s="176" t="s">
        <v>557</v>
      </c>
      <c r="J265" s="168">
        <v>0.9</v>
      </c>
      <c r="K265" s="169" t="str">
        <f>IFERROR(SUMIFS(#REF!,#REF!,$I265,#REF!,$R$2)/SUMIFS(#REF!,#REF!,$I265,#REF!,$R$2),"-")</f>
        <v>-</v>
      </c>
      <c r="L265" s="169" t="str">
        <f>IFERROR(SUMIFS(#REF!,#REF!,$I265,#REF!,$R$7)/SUMIFS(#REF!,#REF!,$I265,#REF!,$R$7),"-")</f>
        <v>-</v>
      </c>
      <c r="M265" s="170" t="str">
        <f>IFERROR(SUMIFS(#REF!,#REF!,$I265,#REF!,$R$3)/SUMIFS(#REF!,#REF!,$I265,#REF!,$R$3),"-")</f>
        <v>-</v>
      </c>
      <c r="N265" s="170" t="str">
        <f>IFERROR(SUMIFS(#REF!,#REF!,$I265,#REF!,"&lt;="&amp;$R$2,#REF!,"&gt;="&amp;$S$2)/SUMIFS(#REF!,#REF!,$I265,#REF!,"&lt;="&amp;$R$2,#REF!,"&gt;="&amp;$S$2),"-")</f>
        <v>-</v>
      </c>
      <c r="O265" s="142"/>
      <c r="P265" s="140"/>
    </row>
    <row r="266" spans="1:16">
      <c r="A266" s="138"/>
      <c r="B266" s="142"/>
      <c r="C266" s="175" t="s">
        <v>496</v>
      </c>
      <c r="D266" s="166" t="s">
        <v>235</v>
      </c>
      <c r="E266" s="166" t="s">
        <v>497</v>
      </c>
      <c r="F266" s="176" t="s">
        <v>559</v>
      </c>
      <c r="G266" s="176" t="s">
        <v>559</v>
      </c>
      <c r="H266" s="176" t="s">
        <v>559</v>
      </c>
      <c r="I266" s="176" t="s">
        <v>559</v>
      </c>
      <c r="J266" s="168">
        <v>0.9</v>
      </c>
      <c r="K266" s="169" t="str">
        <f>IFERROR(SUMIFS(#REF!,#REF!,$I266,#REF!,$R$2)/SUMIFS(#REF!,#REF!,$I266,#REF!,$R$2),"-")</f>
        <v>-</v>
      </c>
      <c r="L266" s="169" t="str">
        <f>IFERROR(SUMIFS(#REF!,#REF!,$I266,#REF!,$R$7)/SUMIFS(#REF!,#REF!,$I266,#REF!,$R$7),"-")</f>
        <v>-</v>
      </c>
      <c r="M266" s="170" t="str">
        <f>IFERROR(SUMIFS(#REF!,#REF!,$I266,#REF!,$R$3)/SUMIFS(#REF!,#REF!,$I266,#REF!,$R$3),"-")</f>
        <v>-</v>
      </c>
      <c r="N266" s="170" t="str">
        <f>IFERROR(SUMIFS(#REF!,#REF!,$I266,#REF!,"&lt;="&amp;$R$2,#REF!,"&gt;="&amp;$S$2)/SUMIFS(#REF!,#REF!,$I266,#REF!,"&lt;="&amp;$R$2,#REF!,"&gt;="&amp;$S$2),"-")</f>
        <v>-</v>
      </c>
      <c r="O266" s="142"/>
      <c r="P266" s="140"/>
    </row>
    <row r="267" spans="1:16">
      <c r="A267" s="138"/>
      <c r="B267" s="142"/>
      <c r="C267" s="175" t="s">
        <v>496</v>
      </c>
      <c r="D267" s="166" t="s">
        <v>26</v>
      </c>
      <c r="E267" s="166" t="s">
        <v>497</v>
      </c>
      <c r="F267" s="176" t="s">
        <v>561</v>
      </c>
      <c r="G267" s="176" t="s">
        <v>561</v>
      </c>
      <c r="H267" s="176" t="s">
        <v>561</v>
      </c>
      <c r="I267" s="176" t="s">
        <v>561</v>
      </c>
      <c r="J267" s="168">
        <v>0.9</v>
      </c>
      <c r="K267" s="169" t="str">
        <f>IFERROR(SUMIFS(#REF!,#REF!,$I267,#REF!,$R$2)/SUMIFS(#REF!,#REF!,$I267,#REF!,$R$2),"-")</f>
        <v>-</v>
      </c>
      <c r="L267" s="169" t="str">
        <f>IFERROR(SUMIFS(#REF!,#REF!,$I267,#REF!,$R$7)/SUMIFS(#REF!,#REF!,$I267,#REF!,$R$7),"-")</f>
        <v>-</v>
      </c>
      <c r="M267" s="170" t="str">
        <f>IFERROR(SUMIFS(#REF!,#REF!,$I267,#REF!,$R$3)/SUMIFS(#REF!,#REF!,$I267,#REF!,$R$3),"-")</f>
        <v>-</v>
      </c>
      <c r="N267" s="170" t="str">
        <f>IFERROR(SUMIFS(#REF!,#REF!,$I267,#REF!,"&lt;="&amp;$R$2,#REF!,"&gt;="&amp;$S$2)/SUMIFS(#REF!,#REF!,$I267,#REF!,"&lt;="&amp;$R$2,#REF!,"&gt;="&amp;$S$2),"-")</f>
        <v>-</v>
      </c>
      <c r="O267" s="142"/>
      <c r="P267" s="140"/>
    </row>
    <row r="268" spans="1:16">
      <c r="A268" s="138"/>
      <c r="B268" s="142"/>
      <c r="C268" s="175" t="s">
        <v>496</v>
      </c>
      <c r="D268" s="166" t="s">
        <v>26</v>
      </c>
      <c r="E268" s="166" t="s">
        <v>497</v>
      </c>
      <c r="F268" s="176" t="s">
        <v>563</v>
      </c>
      <c r="G268" s="176" t="s">
        <v>563</v>
      </c>
      <c r="H268" s="176" t="s">
        <v>563</v>
      </c>
      <c r="I268" s="176" t="s">
        <v>563</v>
      </c>
      <c r="J268" s="168">
        <v>0.9</v>
      </c>
      <c r="K268" s="169" t="str">
        <f>IFERROR(SUMIFS(#REF!,#REF!,$I268,#REF!,$R$2)/SUMIFS(#REF!,#REF!,$I268,#REF!,$R$2),"-")</f>
        <v>-</v>
      </c>
      <c r="L268" s="169" t="str">
        <f>IFERROR(SUMIFS(#REF!,#REF!,$I268,#REF!,$R$7)/SUMIFS(#REF!,#REF!,$I268,#REF!,$R$7),"-")</f>
        <v>-</v>
      </c>
      <c r="M268" s="170" t="str">
        <f>IFERROR(SUMIFS(#REF!,#REF!,$I268,#REF!,$R$3)/SUMIFS(#REF!,#REF!,$I268,#REF!,$R$3),"-")</f>
        <v>-</v>
      </c>
      <c r="N268" s="170" t="str">
        <f>IFERROR(SUMIFS(#REF!,#REF!,$I268,#REF!,"&lt;="&amp;$R$2,#REF!,"&gt;="&amp;$S$2)/SUMIFS(#REF!,#REF!,$I268,#REF!,"&lt;="&amp;$R$2,#REF!,"&gt;="&amp;$S$2),"-")</f>
        <v>-</v>
      </c>
      <c r="O268" s="142"/>
      <c r="P268" s="140"/>
    </row>
    <row r="269" spans="1:16">
      <c r="A269" s="138"/>
      <c r="B269" s="142"/>
      <c r="C269" s="175" t="s">
        <v>496</v>
      </c>
      <c r="D269" s="166" t="s">
        <v>26</v>
      </c>
      <c r="E269" s="166" t="s">
        <v>497</v>
      </c>
      <c r="F269" s="176" t="s">
        <v>565</v>
      </c>
      <c r="G269" s="176" t="s">
        <v>565</v>
      </c>
      <c r="H269" s="176" t="s">
        <v>565</v>
      </c>
      <c r="I269" s="176" t="s">
        <v>565</v>
      </c>
      <c r="J269" s="168">
        <v>0.9</v>
      </c>
      <c r="K269" s="169" t="str">
        <f>IFERROR(SUMIFS(#REF!,#REF!,$I269,#REF!,$R$2)/SUMIFS(#REF!,#REF!,$I269,#REF!,$R$2),"-")</f>
        <v>-</v>
      </c>
      <c r="L269" s="169" t="str">
        <f>IFERROR(SUMIFS(#REF!,#REF!,$I269,#REF!,$R$7)/SUMIFS(#REF!,#REF!,$I269,#REF!,$R$7),"-")</f>
        <v>-</v>
      </c>
      <c r="M269" s="170" t="str">
        <f>IFERROR(SUMIFS(#REF!,#REF!,$I269,#REF!,$R$3)/SUMIFS(#REF!,#REF!,$I269,#REF!,$R$3),"-")</f>
        <v>-</v>
      </c>
      <c r="N269" s="170" t="str">
        <f>IFERROR(SUMIFS(#REF!,#REF!,$I269,#REF!,"&lt;="&amp;$R$2,#REF!,"&gt;="&amp;$S$2)/SUMIFS(#REF!,#REF!,$I269,#REF!,"&lt;="&amp;$R$2,#REF!,"&gt;="&amp;$S$2),"-")</f>
        <v>-</v>
      </c>
      <c r="O269" s="142"/>
      <c r="P269" s="140"/>
    </row>
    <row r="270" spans="1:16">
      <c r="A270" s="138"/>
      <c r="B270" s="142"/>
      <c r="C270" s="175" t="s">
        <v>496</v>
      </c>
      <c r="D270" s="166" t="s">
        <v>26</v>
      </c>
      <c r="E270" s="166" t="s">
        <v>497</v>
      </c>
      <c r="F270" s="176" t="s">
        <v>567</v>
      </c>
      <c r="G270" s="176" t="s">
        <v>567</v>
      </c>
      <c r="H270" s="176" t="s">
        <v>567</v>
      </c>
      <c r="I270" s="176" t="s">
        <v>567</v>
      </c>
      <c r="J270" s="168">
        <v>0.9</v>
      </c>
      <c r="K270" s="169" t="str">
        <f>IFERROR(SUMIFS(#REF!,#REF!,$I270,#REF!,$R$2)/SUMIFS(#REF!,#REF!,$I270,#REF!,$R$2),"-")</f>
        <v>-</v>
      </c>
      <c r="L270" s="169" t="str">
        <f>IFERROR(SUMIFS(#REF!,#REF!,$I270,#REF!,$R$7)/SUMIFS(#REF!,#REF!,$I270,#REF!,$R$7),"-")</f>
        <v>-</v>
      </c>
      <c r="M270" s="170" t="str">
        <f>IFERROR(SUMIFS(#REF!,#REF!,$I270,#REF!,$R$3)/SUMIFS(#REF!,#REF!,$I270,#REF!,$R$3),"-")</f>
        <v>-</v>
      </c>
      <c r="N270" s="170" t="str">
        <f>IFERROR(SUMIFS(#REF!,#REF!,$I270,#REF!,"&lt;="&amp;$R$2,#REF!,"&gt;="&amp;$S$2)/SUMIFS(#REF!,#REF!,$I270,#REF!,"&lt;="&amp;$R$2,#REF!,"&gt;="&amp;$S$2),"-")</f>
        <v>-</v>
      </c>
      <c r="O270" s="142"/>
      <c r="P270" s="140"/>
    </row>
    <row r="271" spans="1:16">
      <c r="A271" s="138"/>
      <c r="B271" s="142"/>
      <c r="C271" s="175" t="s">
        <v>496</v>
      </c>
      <c r="D271" s="166" t="s">
        <v>26</v>
      </c>
      <c r="E271" s="166" t="s">
        <v>497</v>
      </c>
      <c r="F271" s="176" t="s">
        <v>569</v>
      </c>
      <c r="G271" s="176" t="s">
        <v>569</v>
      </c>
      <c r="H271" s="176" t="s">
        <v>569</v>
      </c>
      <c r="I271" s="176" t="s">
        <v>569</v>
      </c>
      <c r="J271" s="168">
        <v>0.9</v>
      </c>
      <c r="K271" s="169" t="str">
        <f>IFERROR(SUMIFS(#REF!,#REF!,$I271,#REF!,$R$2)/SUMIFS(#REF!,#REF!,$I271,#REF!,$R$2),"-")</f>
        <v>-</v>
      </c>
      <c r="L271" s="169" t="str">
        <f>IFERROR(SUMIFS(#REF!,#REF!,$I271,#REF!,$R$7)/SUMIFS(#REF!,#REF!,$I271,#REF!,$R$7),"-")</f>
        <v>-</v>
      </c>
      <c r="M271" s="170" t="str">
        <f>IFERROR(SUMIFS(#REF!,#REF!,$I271,#REF!,$R$3)/SUMIFS(#REF!,#REF!,$I271,#REF!,$R$3),"-")</f>
        <v>-</v>
      </c>
      <c r="N271" s="170" t="str">
        <f>IFERROR(SUMIFS(#REF!,#REF!,$I271,#REF!,"&lt;="&amp;$R$2,#REF!,"&gt;="&amp;$S$2)/SUMIFS(#REF!,#REF!,$I271,#REF!,"&lt;="&amp;$R$2,#REF!,"&gt;="&amp;$S$2),"-")</f>
        <v>-</v>
      </c>
      <c r="O271" s="142"/>
      <c r="P271" s="140"/>
    </row>
    <row r="272" spans="1:16">
      <c r="A272" s="138"/>
      <c r="B272" s="142"/>
      <c r="C272" s="175" t="s">
        <v>496</v>
      </c>
      <c r="D272" s="166" t="s">
        <v>26</v>
      </c>
      <c r="E272" s="166" t="s">
        <v>497</v>
      </c>
      <c r="F272" s="176" t="s">
        <v>571</v>
      </c>
      <c r="G272" s="176" t="s">
        <v>571</v>
      </c>
      <c r="H272" s="176" t="s">
        <v>571</v>
      </c>
      <c r="I272" s="176" t="s">
        <v>571</v>
      </c>
      <c r="J272" s="168">
        <v>0.9</v>
      </c>
      <c r="K272" s="169" t="str">
        <f>IFERROR(SUMIFS(#REF!,#REF!,$I272,#REF!,$R$2)/SUMIFS(#REF!,#REF!,$I272,#REF!,$R$2),"-")</f>
        <v>-</v>
      </c>
      <c r="L272" s="169" t="str">
        <f>IFERROR(SUMIFS(#REF!,#REF!,$I272,#REF!,$R$7)/SUMIFS(#REF!,#REF!,$I272,#REF!,$R$7),"-")</f>
        <v>-</v>
      </c>
      <c r="M272" s="170" t="str">
        <f>IFERROR(SUMIFS(#REF!,#REF!,$I272,#REF!,$R$3)/SUMIFS(#REF!,#REF!,$I272,#REF!,$R$3),"-")</f>
        <v>-</v>
      </c>
      <c r="N272" s="170" t="str">
        <f>IFERROR(SUMIFS(#REF!,#REF!,$I272,#REF!,"&lt;="&amp;$R$2,#REF!,"&gt;="&amp;$S$2)/SUMIFS(#REF!,#REF!,$I272,#REF!,"&lt;="&amp;$R$2,#REF!,"&gt;="&amp;$S$2),"-")</f>
        <v>-</v>
      </c>
      <c r="O272" s="142"/>
      <c r="P272" s="140"/>
    </row>
    <row r="273" spans="1:16">
      <c r="A273" s="138"/>
      <c r="B273" s="142"/>
      <c r="C273" s="175" t="s">
        <v>496</v>
      </c>
      <c r="D273" s="166" t="s">
        <v>26</v>
      </c>
      <c r="E273" s="166" t="s">
        <v>497</v>
      </c>
      <c r="F273" s="176" t="s">
        <v>573</v>
      </c>
      <c r="G273" s="176" t="s">
        <v>573</v>
      </c>
      <c r="H273" s="176" t="s">
        <v>573</v>
      </c>
      <c r="I273" s="176" t="s">
        <v>573</v>
      </c>
      <c r="J273" s="168">
        <v>0.9</v>
      </c>
      <c r="K273" s="169" t="str">
        <f>IFERROR(SUMIFS(#REF!,#REF!,$I273,#REF!,$R$2)/SUMIFS(#REF!,#REF!,$I273,#REF!,$R$2),"-")</f>
        <v>-</v>
      </c>
      <c r="L273" s="169" t="str">
        <f>IFERROR(SUMIFS(#REF!,#REF!,$I273,#REF!,$R$7)/SUMIFS(#REF!,#REF!,$I273,#REF!,$R$7),"-")</f>
        <v>-</v>
      </c>
      <c r="M273" s="170" t="str">
        <f>IFERROR(SUMIFS(#REF!,#REF!,$I273,#REF!,$R$3)/SUMIFS(#REF!,#REF!,$I273,#REF!,$R$3),"-")</f>
        <v>-</v>
      </c>
      <c r="N273" s="170" t="str">
        <f>IFERROR(SUMIFS(#REF!,#REF!,$I273,#REF!,"&lt;="&amp;$R$2,#REF!,"&gt;="&amp;$S$2)/SUMIFS(#REF!,#REF!,$I273,#REF!,"&lt;="&amp;$R$2,#REF!,"&gt;="&amp;$S$2),"-")</f>
        <v>-</v>
      </c>
      <c r="O273" s="142"/>
      <c r="P273" s="140"/>
    </row>
    <row r="274" spans="1:16">
      <c r="A274" s="138"/>
      <c r="B274" s="142"/>
      <c r="C274" s="175" t="s">
        <v>496</v>
      </c>
      <c r="D274" s="166" t="s">
        <v>235</v>
      </c>
      <c r="E274" s="166" t="s">
        <v>497</v>
      </c>
      <c r="F274" s="176" t="s">
        <v>575</v>
      </c>
      <c r="G274" s="176" t="s">
        <v>575</v>
      </c>
      <c r="H274" s="176" t="s">
        <v>575</v>
      </c>
      <c r="I274" s="176" t="s">
        <v>575</v>
      </c>
      <c r="J274" s="168">
        <v>0.9</v>
      </c>
      <c r="K274" s="169" t="str">
        <f>IFERROR(SUMIFS(#REF!,#REF!,$I274,#REF!,$R$2)/SUMIFS(#REF!,#REF!,$I274,#REF!,$R$2),"-")</f>
        <v>-</v>
      </c>
      <c r="L274" s="169" t="str">
        <f>IFERROR(SUMIFS(#REF!,#REF!,$I274,#REF!,$R$7)/SUMIFS(#REF!,#REF!,$I274,#REF!,$R$7),"-")</f>
        <v>-</v>
      </c>
      <c r="M274" s="170" t="str">
        <f>IFERROR(SUMIFS(#REF!,#REF!,$I274,#REF!,$R$3)/SUMIFS(#REF!,#REF!,$I274,#REF!,$R$3),"-")</f>
        <v>-</v>
      </c>
      <c r="N274" s="170" t="str">
        <f>IFERROR(SUMIFS(#REF!,#REF!,$I274,#REF!,"&lt;="&amp;$R$2,#REF!,"&gt;="&amp;$S$2)/SUMIFS(#REF!,#REF!,$I274,#REF!,"&lt;="&amp;$R$2,#REF!,"&gt;="&amp;$S$2),"-")</f>
        <v>-</v>
      </c>
      <c r="O274" s="142"/>
      <c r="P274" s="140"/>
    </row>
    <row r="275" spans="1:16">
      <c r="A275" s="138"/>
      <c r="B275" s="142"/>
      <c r="C275" s="175" t="s">
        <v>496</v>
      </c>
      <c r="D275" s="166" t="s">
        <v>235</v>
      </c>
      <c r="E275" s="166" t="s">
        <v>497</v>
      </c>
      <c r="F275" s="176" t="s">
        <v>577</v>
      </c>
      <c r="G275" s="176" t="s">
        <v>577</v>
      </c>
      <c r="H275" s="176" t="s">
        <v>577</v>
      </c>
      <c r="I275" s="176" t="s">
        <v>577</v>
      </c>
      <c r="J275" s="168">
        <v>0.9</v>
      </c>
      <c r="K275" s="169" t="str">
        <f>IFERROR(SUMIFS(#REF!,#REF!,$I275,#REF!,$R$2)/SUMIFS(#REF!,#REF!,$I275,#REF!,$R$2),"-")</f>
        <v>-</v>
      </c>
      <c r="L275" s="169" t="str">
        <f>IFERROR(SUMIFS(#REF!,#REF!,$I275,#REF!,$R$7)/SUMIFS(#REF!,#REF!,$I275,#REF!,$R$7),"-")</f>
        <v>-</v>
      </c>
      <c r="M275" s="170" t="str">
        <f>IFERROR(SUMIFS(#REF!,#REF!,$I275,#REF!,$R$3)/SUMIFS(#REF!,#REF!,$I275,#REF!,$R$3),"-")</f>
        <v>-</v>
      </c>
      <c r="N275" s="170" t="str">
        <f>IFERROR(SUMIFS(#REF!,#REF!,$I275,#REF!,"&lt;="&amp;$R$2,#REF!,"&gt;="&amp;$S$2)/SUMIFS(#REF!,#REF!,$I275,#REF!,"&lt;="&amp;$R$2,#REF!,"&gt;="&amp;$S$2),"-")</f>
        <v>-</v>
      </c>
      <c r="O275" s="142"/>
      <c r="P275" s="140"/>
    </row>
    <row r="276" spans="1:16">
      <c r="A276" s="138"/>
      <c r="B276" s="142"/>
      <c r="C276" s="175" t="s">
        <v>496</v>
      </c>
      <c r="D276" s="166" t="s">
        <v>235</v>
      </c>
      <c r="E276" s="166" t="s">
        <v>497</v>
      </c>
      <c r="F276" s="176" t="s">
        <v>579</v>
      </c>
      <c r="G276" s="176" t="s">
        <v>579</v>
      </c>
      <c r="H276" s="176" t="s">
        <v>579</v>
      </c>
      <c r="I276" s="176" t="s">
        <v>579</v>
      </c>
      <c r="J276" s="168">
        <v>0.9</v>
      </c>
      <c r="K276" s="169" t="str">
        <f>IFERROR(SUMIFS(#REF!,#REF!,$I276,#REF!,$R$2)/SUMIFS(#REF!,#REF!,$I276,#REF!,$R$2),"-")</f>
        <v>-</v>
      </c>
      <c r="L276" s="169" t="str">
        <f>IFERROR(SUMIFS(#REF!,#REF!,$I276,#REF!,$R$7)/SUMIFS(#REF!,#REF!,$I276,#REF!,$R$7),"-")</f>
        <v>-</v>
      </c>
      <c r="M276" s="170" t="str">
        <f>IFERROR(SUMIFS(#REF!,#REF!,$I276,#REF!,$R$3)/SUMIFS(#REF!,#REF!,$I276,#REF!,$R$3),"-")</f>
        <v>-</v>
      </c>
      <c r="N276" s="170" t="str">
        <f>IFERROR(SUMIFS(#REF!,#REF!,$I276,#REF!,"&lt;="&amp;$R$2,#REF!,"&gt;="&amp;$S$2)/SUMIFS(#REF!,#REF!,$I276,#REF!,"&lt;="&amp;$R$2,#REF!,"&gt;="&amp;$S$2),"-")</f>
        <v>-</v>
      </c>
      <c r="O276" s="142"/>
      <c r="P276" s="140"/>
    </row>
    <row r="277" spans="1:16">
      <c r="A277" s="138"/>
      <c r="B277" s="142"/>
      <c r="C277" s="175" t="s">
        <v>496</v>
      </c>
      <c r="D277" s="166" t="s">
        <v>235</v>
      </c>
      <c r="E277" s="166" t="s">
        <v>497</v>
      </c>
      <c r="F277" s="176" t="s">
        <v>581</v>
      </c>
      <c r="G277" s="176" t="s">
        <v>581</v>
      </c>
      <c r="H277" s="176" t="s">
        <v>581</v>
      </c>
      <c r="I277" s="176" t="s">
        <v>581</v>
      </c>
      <c r="J277" s="168">
        <v>0.9</v>
      </c>
      <c r="K277" s="169" t="str">
        <f>IFERROR(SUMIFS(#REF!,#REF!,$I277,#REF!,$R$2)/SUMIFS(#REF!,#REF!,$I277,#REF!,$R$2),"-")</f>
        <v>-</v>
      </c>
      <c r="L277" s="169" t="str">
        <f>IFERROR(SUMIFS(#REF!,#REF!,$I277,#REF!,$R$7)/SUMIFS(#REF!,#REF!,$I277,#REF!,$R$7),"-")</f>
        <v>-</v>
      </c>
      <c r="M277" s="170" t="str">
        <f>IFERROR(SUMIFS(#REF!,#REF!,$I277,#REF!,$R$3)/SUMIFS(#REF!,#REF!,$I277,#REF!,$R$3),"-")</f>
        <v>-</v>
      </c>
      <c r="N277" s="170" t="str">
        <f>IFERROR(SUMIFS(#REF!,#REF!,$I277,#REF!,"&lt;="&amp;$R$2,#REF!,"&gt;="&amp;$S$2)/SUMIFS(#REF!,#REF!,$I277,#REF!,"&lt;="&amp;$R$2,#REF!,"&gt;="&amp;$S$2),"-")</f>
        <v>-</v>
      </c>
      <c r="O277" s="142"/>
      <c r="P277" s="140"/>
    </row>
    <row r="278" spans="1:16">
      <c r="A278" s="138"/>
      <c r="B278" s="142"/>
      <c r="C278" s="175" t="s">
        <v>496</v>
      </c>
      <c r="D278" s="166" t="s">
        <v>26</v>
      </c>
      <c r="E278" s="166" t="s">
        <v>497</v>
      </c>
      <c r="F278" s="176" t="s">
        <v>583</v>
      </c>
      <c r="G278" s="176" t="s">
        <v>583</v>
      </c>
      <c r="H278" s="176" t="s">
        <v>583</v>
      </c>
      <c r="I278" s="176" t="s">
        <v>583</v>
      </c>
      <c r="J278" s="168">
        <v>0.9</v>
      </c>
      <c r="K278" s="169" t="str">
        <f>IFERROR(SUMIFS(#REF!,#REF!,$I278,#REF!,$R$2)/SUMIFS(#REF!,#REF!,$I278,#REF!,$R$2),"-")</f>
        <v>-</v>
      </c>
      <c r="L278" s="169" t="str">
        <f>IFERROR(SUMIFS(#REF!,#REF!,$I278,#REF!,$R$7)/SUMIFS(#REF!,#REF!,$I278,#REF!,$R$7),"-")</f>
        <v>-</v>
      </c>
      <c r="M278" s="170" t="str">
        <f>IFERROR(SUMIFS(#REF!,#REF!,$I278,#REF!,$R$3)/SUMIFS(#REF!,#REF!,$I278,#REF!,$R$3),"-")</f>
        <v>-</v>
      </c>
      <c r="N278" s="170" t="str">
        <f>IFERROR(SUMIFS(#REF!,#REF!,$I278,#REF!,"&lt;="&amp;$R$2,#REF!,"&gt;="&amp;$S$2)/SUMIFS(#REF!,#REF!,$I278,#REF!,"&lt;="&amp;$R$2,#REF!,"&gt;="&amp;$S$2),"-")</f>
        <v>-</v>
      </c>
      <c r="O278" s="142"/>
      <c r="P278" s="140"/>
    </row>
    <row r="279" spans="1:16">
      <c r="A279" s="138"/>
      <c r="B279" s="142"/>
      <c r="C279" s="175" t="s">
        <v>496</v>
      </c>
      <c r="D279" s="166" t="s">
        <v>235</v>
      </c>
      <c r="E279" s="166" t="s">
        <v>497</v>
      </c>
      <c r="F279" s="176" t="s">
        <v>585</v>
      </c>
      <c r="G279" s="176" t="s">
        <v>585</v>
      </c>
      <c r="H279" s="176" t="s">
        <v>585</v>
      </c>
      <c r="I279" s="176" t="s">
        <v>585</v>
      </c>
      <c r="J279" s="168">
        <v>0.9</v>
      </c>
      <c r="K279" s="169" t="str">
        <f>IFERROR(SUMIFS(#REF!,#REF!,$I279,#REF!,$R$2)/SUMIFS(#REF!,#REF!,$I279,#REF!,$R$2),"-")</f>
        <v>-</v>
      </c>
      <c r="L279" s="169" t="str">
        <f>IFERROR(SUMIFS(#REF!,#REF!,$I279,#REF!,$R$7)/SUMIFS(#REF!,#REF!,$I279,#REF!,$R$7),"-")</f>
        <v>-</v>
      </c>
      <c r="M279" s="170" t="str">
        <f>IFERROR(SUMIFS(#REF!,#REF!,$I279,#REF!,$R$3)/SUMIFS(#REF!,#REF!,$I279,#REF!,$R$3),"-")</f>
        <v>-</v>
      </c>
      <c r="N279" s="170" t="str">
        <f>IFERROR(SUMIFS(#REF!,#REF!,$I279,#REF!,"&lt;="&amp;$R$2,#REF!,"&gt;="&amp;$S$2)/SUMIFS(#REF!,#REF!,$I279,#REF!,"&lt;="&amp;$R$2,#REF!,"&gt;="&amp;$S$2),"-")</f>
        <v>-</v>
      </c>
      <c r="O279" s="142"/>
      <c r="P279" s="140"/>
    </row>
    <row r="280" s="134" customFormat="1" spans="1:16">
      <c r="A280" s="138"/>
      <c r="B280" s="135"/>
      <c r="C280" s="175" t="s">
        <v>496</v>
      </c>
      <c r="D280" s="166" t="s">
        <v>26</v>
      </c>
      <c r="E280" s="166" t="s">
        <v>497</v>
      </c>
      <c r="F280" s="176" t="s">
        <v>587</v>
      </c>
      <c r="G280" s="176" t="s">
        <v>587</v>
      </c>
      <c r="H280" s="176" t="s">
        <v>587</v>
      </c>
      <c r="I280" s="176" t="s">
        <v>587</v>
      </c>
      <c r="J280" s="168">
        <v>0.9</v>
      </c>
      <c r="K280" s="169" t="str">
        <f>IFERROR(SUMIFS(#REF!,#REF!,$I280,#REF!,$R$2)/SUMIFS(#REF!,#REF!,$I280,#REF!,$R$2),"-")</f>
        <v>-</v>
      </c>
      <c r="L280" s="169" t="str">
        <f>IFERROR(SUMIFS(#REF!,#REF!,$I280,#REF!,$R$7)/SUMIFS(#REF!,#REF!,$I280,#REF!,$R$7),"-")</f>
        <v>-</v>
      </c>
      <c r="M280" s="170" t="str">
        <f>IFERROR(SUMIFS(#REF!,#REF!,$I280,#REF!,$R$3)/SUMIFS(#REF!,#REF!,$I280,#REF!,$R$3),"-")</f>
        <v>-</v>
      </c>
      <c r="N280" s="170" t="str">
        <f>IFERROR(SUMIFS(#REF!,#REF!,$I280,#REF!,"&lt;="&amp;$R$2,#REF!,"&gt;="&amp;$S$2)/SUMIFS(#REF!,#REF!,$I280,#REF!,"&lt;="&amp;$R$2,#REF!,"&gt;="&amp;$S$2),"-")</f>
        <v>-</v>
      </c>
      <c r="O280" s="135"/>
      <c r="P280" s="140"/>
    </row>
    <row r="281" s="134" customFormat="1" spans="1:16">
      <c r="A281" s="138"/>
      <c r="B281" s="135"/>
      <c r="C281" s="175" t="s">
        <v>496</v>
      </c>
      <c r="D281" s="166" t="s">
        <v>26</v>
      </c>
      <c r="E281" s="166" t="s">
        <v>497</v>
      </c>
      <c r="F281" s="176" t="s">
        <v>589</v>
      </c>
      <c r="G281" s="176" t="s">
        <v>589</v>
      </c>
      <c r="H281" s="176" t="s">
        <v>589</v>
      </c>
      <c r="I281" s="176" t="s">
        <v>589</v>
      </c>
      <c r="J281" s="168">
        <v>0.9</v>
      </c>
      <c r="K281" s="169" t="str">
        <f>IFERROR(SUMIFS(#REF!,#REF!,$I281,#REF!,$R$2)/SUMIFS(#REF!,#REF!,$I281,#REF!,$R$2),"-")</f>
        <v>-</v>
      </c>
      <c r="L281" s="169" t="str">
        <f>IFERROR(SUMIFS(#REF!,#REF!,$I281,#REF!,$R$7)/SUMIFS(#REF!,#REF!,$I281,#REF!,$R$7),"-")</f>
        <v>-</v>
      </c>
      <c r="M281" s="170" t="str">
        <f>IFERROR(SUMIFS(#REF!,#REF!,$I281,#REF!,$R$3)/SUMIFS(#REF!,#REF!,$I281,#REF!,$R$3),"-")</f>
        <v>-</v>
      </c>
      <c r="N281" s="170" t="str">
        <f>IFERROR(SUMIFS(#REF!,#REF!,$I281,#REF!,"&lt;="&amp;$R$2,#REF!,"&gt;="&amp;$S$2)/SUMIFS(#REF!,#REF!,$I281,#REF!,"&lt;="&amp;$R$2,#REF!,"&gt;="&amp;$S$2),"-")</f>
        <v>-</v>
      </c>
      <c r="O281" s="135"/>
      <c r="P281" s="140"/>
    </row>
    <row r="282" s="134" customFormat="1" spans="1:16">
      <c r="A282" s="138"/>
      <c r="B282" s="135"/>
      <c r="C282" s="175" t="s">
        <v>496</v>
      </c>
      <c r="D282" s="166" t="s">
        <v>26</v>
      </c>
      <c r="E282" s="166" t="s">
        <v>497</v>
      </c>
      <c r="F282" s="176" t="s">
        <v>591</v>
      </c>
      <c r="G282" s="176" t="s">
        <v>591</v>
      </c>
      <c r="H282" s="176" t="s">
        <v>591</v>
      </c>
      <c r="I282" s="176" t="s">
        <v>591</v>
      </c>
      <c r="J282" s="168">
        <v>0.9</v>
      </c>
      <c r="K282" s="169" t="str">
        <f>IFERROR(SUMIFS(#REF!,#REF!,$I282,#REF!,$R$2)/SUMIFS(#REF!,#REF!,$I282,#REF!,$R$2),"-")</f>
        <v>-</v>
      </c>
      <c r="L282" s="169" t="str">
        <f>IFERROR(SUMIFS(#REF!,#REF!,$I282,#REF!,$R$7)/SUMIFS(#REF!,#REF!,$I282,#REF!,$R$7),"-")</f>
        <v>-</v>
      </c>
      <c r="M282" s="170" t="str">
        <f>IFERROR(SUMIFS(#REF!,#REF!,$I282,#REF!,$R$3)/SUMIFS(#REF!,#REF!,$I282,#REF!,$R$3),"-")</f>
        <v>-</v>
      </c>
      <c r="N282" s="170" t="str">
        <f>IFERROR(SUMIFS(#REF!,#REF!,$I282,#REF!,"&lt;="&amp;$R$2,#REF!,"&gt;="&amp;$S$2)/SUMIFS(#REF!,#REF!,$I282,#REF!,"&lt;="&amp;$R$2,#REF!,"&gt;="&amp;$S$2),"-")</f>
        <v>-</v>
      </c>
      <c r="O282" s="135"/>
      <c r="P282" s="140"/>
    </row>
    <row r="283" s="134" customFormat="1" spans="1:16">
      <c r="A283" s="138"/>
      <c r="B283" s="135"/>
      <c r="C283" s="175" t="s">
        <v>496</v>
      </c>
      <c r="D283" s="166" t="s">
        <v>26</v>
      </c>
      <c r="E283" s="166" t="s">
        <v>497</v>
      </c>
      <c r="F283" s="176" t="s">
        <v>593</v>
      </c>
      <c r="G283" s="176" t="s">
        <v>593</v>
      </c>
      <c r="H283" s="176" t="s">
        <v>593</v>
      </c>
      <c r="I283" s="176" t="s">
        <v>593</v>
      </c>
      <c r="J283" s="168">
        <v>0.9</v>
      </c>
      <c r="K283" s="169" t="str">
        <f>IFERROR(SUMIFS(#REF!,#REF!,$I283,#REF!,$R$2)/SUMIFS(#REF!,#REF!,$I283,#REF!,$R$2),"-")</f>
        <v>-</v>
      </c>
      <c r="L283" s="169" t="str">
        <f>IFERROR(SUMIFS(#REF!,#REF!,$I283,#REF!,$R$7)/SUMIFS(#REF!,#REF!,$I283,#REF!,$R$7),"-")</f>
        <v>-</v>
      </c>
      <c r="M283" s="170" t="str">
        <f>IFERROR(SUMIFS(#REF!,#REF!,$I283,#REF!,$R$3)/SUMIFS(#REF!,#REF!,$I283,#REF!,$R$3),"-")</f>
        <v>-</v>
      </c>
      <c r="N283" s="170" t="str">
        <f>IFERROR(SUMIFS(#REF!,#REF!,$I283,#REF!,"&lt;="&amp;$R$2,#REF!,"&gt;="&amp;$S$2)/SUMIFS(#REF!,#REF!,$I283,#REF!,"&lt;="&amp;$R$2,#REF!,"&gt;="&amp;$S$2),"-")</f>
        <v>-</v>
      </c>
      <c r="O283" s="135"/>
      <c r="P283" s="140"/>
    </row>
    <row r="284" s="134" customFormat="1" spans="1:16">
      <c r="A284" s="138"/>
      <c r="B284" s="135"/>
      <c r="C284" s="175" t="s">
        <v>496</v>
      </c>
      <c r="D284" s="166" t="s">
        <v>26</v>
      </c>
      <c r="E284" s="166" t="s">
        <v>497</v>
      </c>
      <c r="F284" s="176" t="s">
        <v>595</v>
      </c>
      <c r="G284" s="176" t="s">
        <v>595</v>
      </c>
      <c r="H284" s="176" t="s">
        <v>595</v>
      </c>
      <c r="I284" s="176" t="s">
        <v>595</v>
      </c>
      <c r="J284" s="168">
        <v>0.9</v>
      </c>
      <c r="K284" s="169" t="str">
        <f>IFERROR(SUMIFS(#REF!,#REF!,$I284,#REF!,$R$2)/SUMIFS(#REF!,#REF!,$I284,#REF!,$R$2),"-")</f>
        <v>-</v>
      </c>
      <c r="L284" s="169" t="str">
        <f>IFERROR(SUMIFS(#REF!,#REF!,$I284,#REF!,$R$7)/SUMIFS(#REF!,#REF!,$I284,#REF!,$R$7),"-")</f>
        <v>-</v>
      </c>
      <c r="M284" s="170" t="str">
        <f>IFERROR(SUMIFS(#REF!,#REF!,$I284,#REF!,$R$3)/SUMIFS(#REF!,#REF!,$I284,#REF!,$R$3),"-")</f>
        <v>-</v>
      </c>
      <c r="N284" s="170" t="str">
        <f>IFERROR(SUMIFS(#REF!,#REF!,$I284,#REF!,"&lt;="&amp;$R$2,#REF!,"&gt;="&amp;$S$2)/SUMIFS(#REF!,#REF!,$I284,#REF!,"&lt;="&amp;$R$2,#REF!,"&gt;="&amp;$S$2),"-")</f>
        <v>-</v>
      </c>
      <c r="O284" s="135"/>
      <c r="P284" s="140"/>
    </row>
    <row r="285" s="134" customFormat="1" spans="1:16">
      <c r="A285" s="138"/>
      <c r="B285" s="135"/>
      <c r="C285" s="175" t="s">
        <v>496</v>
      </c>
      <c r="D285" s="166" t="s">
        <v>26</v>
      </c>
      <c r="E285" s="166" t="s">
        <v>497</v>
      </c>
      <c r="F285" s="176" t="s">
        <v>597</v>
      </c>
      <c r="G285" s="176" t="s">
        <v>597</v>
      </c>
      <c r="H285" s="176" t="s">
        <v>597</v>
      </c>
      <c r="I285" s="176" t="s">
        <v>597</v>
      </c>
      <c r="J285" s="168">
        <v>0.9</v>
      </c>
      <c r="K285" s="169" t="str">
        <f>IFERROR(SUMIFS(#REF!,#REF!,$I285,#REF!,$R$2)/SUMIFS(#REF!,#REF!,$I285,#REF!,$R$2),"-")</f>
        <v>-</v>
      </c>
      <c r="L285" s="169" t="str">
        <f>IFERROR(SUMIFS(#REF!,#REF!,$I285,#REF!,$R$7)/SUMIFS(#REF!,#REF!,$I285,#REF!,$R$7),"-")</f>
        <v>-</v>
      </c>
      <c r="M285" s="170" t="str">
        <f>IFERROR(SUMIFS(#REF!,#REF!,$I285,#REF!,$R$3)/SUMIFS(#REF!,#REF!,$I285,#REF!,$R$3),"-")</f>
        <v>-</v>
      </c>
      <c r="N285" s="170" t="str">
        <f>IFERROR(SUMIFS(#REF!,#REF!,$I285,#REF!,"&lt;="&amp;$R$2,#REF!,"&gt;="&amp;$S$2)/SUMIFS(#REF!,#REF!,$I285,#REF!,"&lt;="&amp;$R$2,#REF!,"&gt;="&amp;$S$2),"-")</f>
        <v>-</v>
      </c>
      <c r="O285" s="135"/>
      <c r="P285" s="140"/>
    </row>
    <row r="286" s="134" customFormat="1" spans="1:16">
      <c r="A286" s="138"/>
      <c r="B286" s="135"/>
      <c r="C286" s="175" t="s">
        <v>496</v>
      </c>
      <c r="D286" s="166" t="s">
        <v>26</v>
      </c>
      <c r="E286" s="166" t="s">
        <v>497</v>
      </c>
      <c r="F286" s="176" t="s">
        <v>599</v>
      </c>
      <c r="G286" s="176" t="s">
        <v>599</v>
      </c>
      <c r="H286" s="176" t="s">
        <v>599</v>
      </c>
      <c r="I286" s="176" t="s">
        <v>599</v>
      </c>
      <c r="J286" s="168">
        <v>0.9</v>
      </c>
      <c r="K286" s="169" t="str">
        <f>IFERROR(SUMIFS(#REF!,#REF!,$I286,#REF!,$R$2)/SUMIFS(#REF!,#REF!,$I286,#REF!,$R$2),"-")</f>
        <v>-</v>
      </c>
      <c r="L286" s="169" t="str">
        <f>IFERROR(SUMIFS(#REF!,#REF!,$I286,#REF!,$R$7)/SUMIFS(#REF!,#REF!,$I286,#REF!,$R$7),"-")</f>
        <v>-</v>
      </c>
      <c r="M286" s="170" t="str">
        <f>IFERROR(SUMIFS(#REF!,#REF!,$I286,#REF!,$R$3)/SUMIFS(#REF!,#REF!,$I286,#REF!,$R$3),"-")</f>
        <v>-</v>
      </c>
      <c r="N286" s="170" t="str">
        <f>IFERROR(SUMIFS(#REF!,#REF!,$I286,#REF!,"&lt;="&amp;$R$2,#REF!,"&gt;="&amp;$S$2)/SUMIFS(#REF!,#REF!,$I286,#REF!,"&lt;="&amp;$R$2,#REF!,"&gt;="&amp;$S$2),"-")</f>
        <v>-</v>
      </c>
      <c r="O286" s="135"/>
      <c r="P286" s="140"/>
    </row>
    <row r="287" s="134" customFormat="1" spans="1:16">
      <c r="A287" s="138"/>
      <c r="B287" s="135"/>
      <c r="C287" s="175" t="s">
        <v>496</v>
      </c>
      <c r="D287" s="166" t="s">
        <v>235</v>
      </c>
      <c r="E287" s="166" t="s">
        <v>497</v>
      </c>
      <c r="F287" s="176" t="s">
        <v>601</v>
      </c>
      <c r="G287" s="176" t="s">
        <v>601</v>
      </c>
      <c r="H287" s="176" t="s">
        <v>601</v>
      </c>
      <c r="I287" s="176" t="s">
        <v>601</v>
      </c>
      <c r="J287" s="168">
        <v>0.9</v>
      </c>
      <c r="K287" s="169" t="str">
        <f>IFERROR(SUMIFS(#REF!,#REF!,$I287,#REF!,$R$2)/SUMIFS(#REF!,#REF!,$I287,#REF!,$R$2),"-")</f>
        <v>-</v>
      </c>
      <c r="L287" s="169" t="str">
        <f>IFERROR(SUMIFS(#REF!,#REF!,$I287,#REF!,$R$7)/SUMIFS(#REF!,#REF!,$I287,#REF!,$R$7),"-")</f>
        <v>-</v>
      </c>
      <c r="M287" s="170" t="str">
        <f>IFERROR(SUMIFS(#REF!,#REF!,$I287,#REF!,$R$3)/SUMIFS(#REF!,#REF!,$I287,#REF!,$R$3),"-")</f>
        <v>-</v>
      </c>
      <c r="N287" s="170" t="str">
        <f>IFERROR(SUMIFS(#REF!,#REF!,$I287,#REF!,"&lt;="&amp;$R$2,#REF!,"&gt;="&amp;$S$2)/SUMIFS(#REF!,#REF!,$I287,#REF!,"&lt;="&amp;$R$2,#REF!,"&gt;="&amp;$S$2),"-")</f>
        <v>-</v>
      </c>
      <c r="O287" s="135"/>
      <c r="P287" s="140"/>
    </row>
    <row r="288" s="134" customFormat="1" spans="1:16">
      <c r="A288" s="138"/>
      <c r="B288" s="135"/>
      <c r="C288" s="175" t="s">
        <v>496</v>
      </c>
      <c r="D288" s="166" t="s">
        <v>235</v>
      </c>
      <c r="E288" s="166" t="s">
        <v>497</v>
      </c>
      <c r="F288" s="176" t="s">
        <v>603</v>
      </c>
      <c r="G288" s="176" t="s">
        <v>603</v>
      </c>
      <c r="H288" s="176" t="s">
        <v>603</v>
      </c>
      <c r="I288" s="176" t="s">
        <v>603</v>
      </c>
      <c r="J288" s="168">
        <v>0.9</v>
      </c>
      <c r="K288" s="169" t="str">
        <f>IFERROR(SUMIFS(#REF!,#REF!,$I288,#REF!,$R$2)/SUMIFS(#REF!,#REF!,$I288,#REF!,$R$2),"-")</f>
        <v>-</v>
      </c>
      <c r="L288" s="169" t="str">
        <f>IFERROR(SUMIFS(#REF!,#REF!,$I288,#REF!,$R$7)/SUMIFS(#REF!,#REF!,$I288,#REF!,$R$7),"-")</f>
        <v>-</v>
      </c>
      <c r="M288" s="170" t="str">
        <f>IFERROR(SUMIFS(#REF!,#REF!,$I288,#REF!,$R$3)/SUMIFS(#REF!,#REF!,$I288,#REF!,$R$3),"-")</f>
        <v>-</v>
      </c>
      <c r="N288" s="170" t="str">
        <f>IFERROR(SUMIFS(#REF!,#REF!,$I288,#REF!,"&lt;="&amp;$R$2,#REF!,"&gt;="&amp;$S$2)/SUMIFS(#REF!,#REF!,$I288,#REF!,"&lt;="&amp;$R$2,#REF!,"&gt;="&amp;$S$2),"-")</f>
        <v>-</v>
      </c>
      <c r="O288" s="135"/>
      <c r="P288" s="140"/>
    </row>
    <row r="289" s="134" customFormat="1" spans="1:16">
      <c r="A289" s="138"/>
      <c r="B289" s="135"/>
      <c r="C289" s="175" t="s">
        <v>496</v>
      </c>
      <c r="D289" s="166" t="s">
        <v>235</v>
      </c>
      <c r="E289" s="166" t="s">
        <v>497</v>
      </c>
      <c r="F289" s="176" t="s">
        <v>605</v>
      </c>
      <c r="G289" s="176" t="s">
        <v>605</v>
      </c>
      <c r="H289" s="176" t="s">
        <v>605</v>
      </c>
      <c r="I289" s="176" t="s">
        <v>605</v>
      </c>
      <c r="J289" s="168">
        <v>0.9</v>
      </c>
      <c r="K289" s="169" t="str">
        <f>IFERROR(SUMIFS(#REF!,#REF!,$I289,#REF!,$R$2)/SUMIFS(#REF!,#REF!,$I289,#REF!,$R$2),"-")</f>
        <v>-</v>
      </c>
      <c r="L289" s="169" t="str">
        <f>IFERROR(SUMIFS(#REF!,#REF!,$I289,#REF!,$R$7)/SUMIFS(#REF!,#REF!,$I289,#REF!,$R$7),"-")</f>
        <v>-</v>
      </c>
      <c r="M289" s="170" t="str">
        <f>IFERROR(SUMIFS(#REF!,#REF!,$I289,#REF!,$R$3)/SUMIFS(#REF!,#REF!,$I289,#REF!,$R$3),"-")</f>
        <v>-</v>
      </c>
      <c r="N289" s="170" t="str">
        <f>IFERROR(SUMIFS(#REF!,#REF!,$I289,#REF!,"&lt;="&amp;$R$2,#REF!,"&gt;="&amp;$S$2)/SUMIFS(#REF!,#REF!,$I289,#REF!,"&lt;="&amp;$R$2,#REF!,"&gt;="&amp;$S$2),"-")</f>
        <v>-</v>
      </c>
      <c r="O289" s="135"/>
      <c r="P289" s="140"/>
    </row>
    <row r="290" s="134" customFormat="1" spans="1:16">
      <c r="A290" s="138"/>
      <c r="B290" s="135"/>
      <c r="C290" s="175" t="s">
        <v>496</v>
      </c>
      <c r="D290" s="166" t="s">
        <v>235</v>
      </c>
      <c r="E290" s="166" t="s">
        <v>497</v>
      </c>
      <c r="F290" s="176" t="s">
        <v>607</v>
      </c>
      <c r="G290" s="176" t="s">
        <v>607</v>
      </c>
      <c r="H290" s="176" t="s">
        <v>607</v>
      </c>
      <c r="I290" s="176" t="s">
        <v>607</v>
      </c>
      <c r="J290" s="168">
        <v>0.9</v>
      </c>
      <c r="K290" s="169" t="str">
        <f>IFERROR(SUMIFS(#REF!,#REF!,$I290,#REF!,$R$2)/SUMIFS(#REF!,#REF!,$I290,#REF!,$R$2),"-")</f>
        <v>-</v>
      </c>
      <c r="L290" s="169" t="str">
        <f>IFERROR(SUMIFS(#REF!,#REF!,$I290,#REF!,$R$7)/SUMIFS(#REF!,#REF!,$I290,#REF!,$R$7),"-")</f>
        <v>-</v>
      </c>
      <c r="M290" s="170" t="str">
        <f>IFERROR(SUMIFS(#REF!,#REF!,$I290,#REF!,$R$3)/SUMIFS(#REF!,#REF!,$I290,#REF!,$R$3),"-")</f>
        <v>-</v>
      </c>
      <c r="N290" s="170" t="str">
        <f>IFERROR(SUMIFS(#REF!,#REF!,$I290,#REF!,"&lt;="&amp;$R$2,#REF!,"&gt;="&amp;$S$2)/SUMIFS(#REF!,#REF!,$I290,#REF!,"&lt;="&amp;$R$2,#REF!,"&gt;="&amp;$S$2),"-")</f>
        <v>-</v>
      </c>
      <c r="O290" s="135"/>
      <c r="P290" s="140"/>
    </row>
    <row r="291" s="134" customFormat="1" spans="1:16">
      <c r="A291" s="138"/>
      <c r="B291" s="135"/>
      <c r="C291" s="175" t="s">
        <v>496</v>
      </c>
      <c r="D291" s="166" t="s">
        <v>235</v>
      </c>
      <c r="E291" s="166" t="s">
        <v>497</v>
      </c>
      <c r="F291" s="176" t="s">
        <v>609</v>
      </c>
      <c r="G291" s="176" t="s">
        <v>609</v>
      </c>
      <c r="H291" s="176" t="s">
        <v>609</v>
      </c>
      <c r="I291" s="176" t="s">
        <v>609</v>
      </c>
      <c r="J291" s="168">
        <v>0.9</v>
      </c>
      <c r="K291" s="169" t="str">
        <f>IFERROR(SUMIFS(#REF!,#REF!,$I291,#REF!,$R$2)/SUMIFS(#REF!,#REF!,$I291,#REF!,$R$2),"-")</f>
        <v>-</v>
      </c>
      <c r="L291" s="169" t="str">
        <f>IFERROR(SUMIFS(#REF!,#REF!,$I291,#REF!,$R$7)/SUMIFS(#REF!,#REF!,$I291,#REF!,$R$7),"-")</f>
        <v>-</v>
      </c>
      <c r="M291" s="170" t="str">
        <f>IFERROR(SUMIFS(#REF!,#REF!,$I291,#REF!,$R$3)/SUMIFS(#REF!,#REF!,$I291,#REF!,$R$3),"-")</f>
        <v>-</v>
      </c>
      <c r="N291" s="170" t="str">
        <f>IFERROR(SUMIFS(#REF!,#REF!,$I291,#REF!,"&lt;="&amp;$R$2,#REF!,"&gt;="&amp;$S$2)/SUMIFS(#REF!,#REF!,$I291,#REF!,"&lt;="&amp;$R$2,#REF!,"&gt;="&amp;$S$2),"-")</f>
        <v>-</v>
      </c>
      <c r="O291" s="135"/>
      <c r="P291" s="140"/>
    </row>
    <row r="292" s="134" customFormat="1" spans="1:16">
      <c r="A292" s="138"/>
      <c r="B292" s="135"/>
      <c r="C292" s="175" t="s">
        <v>496</v>
      </c>
      <c r="D292" s="166" t="s">
        <v>235</v>
      </c>
      <c r="E292" s="166" t="s">
        <v>497</v>
      </c>
      <c r="F292" s="176" t="s">
        <v>611</v>
      </c>
      <c r="G292" s="176" t="s">
        <v>611</v>
      </c>
      <c r="H292" s="176" t="s">
        <v>611</v>
      </c>
      <c r="I292" s="176" t="s">
        <v>611</v>
      </c>
      <c r="J292" s="168">
        <v>0.9</v>
      </c>
      <c r="K292" s="169" t="str">
        <f>IFERROR(SUMIFS(#REF!,#REF!,$I292,#REF!,$R$2)/SUMIFS(#REF!,#REF!,$I292,#REF!,$R$2),"-")</f>
        <v>-</v>
      </c>
      <c r="L292" s="169" t="str">
        <f>IFERROR(SUMIFS(#REF!,#REF!,$I292,#REF!,$R$7)/SUMIFS(#REF!,#REF!,$I292,#REF!,$R$7),"-")</f>
        <v>-</v>
      </c>
      <c r="M292" s="170" t="str">
        <f>IFERROR(SUMIFS(#REF!,#REF!,$I292,#REF!,$R$3)/SUMIFS(#REF!,#REF!,$I292,#REF!,$R$3),"-")</f>
        <v>-</v>
      </c>
      <c r="N292" s="170" t="str">
        <f>IFERROR(SUMIFS(#REF!,#REF!,$I292,#REF!,"&lt;="&amp;$R$2,#REF!,"&gt;="&amp;$S$2)/SUMIFS(#REF!,#REF!,$I292,#REF!,"&lt;="&amp;$R$2,#REF!,"&gt;="&amp;$S$2),"-")</f>
        <v>-</v>
      </c>
      <c r="O292" s="135"/>
      <c r="P292" s="140"/>
    </row>
    <row r="293" s="134" customFormat="1" spans="1:16">
      <c r="A293" s="138"/>
      <c r="B293" s="135"/>
      <c r="C293" s="175" t="s">
        <v>496</v>
      </c>
      <c r="D293" s="166" t="s">
        <v>26</v>
      </c>
      <c r="E293" s="166" t="s">
        <v>497</v>
      </c>
      <c r="F293" s="176" t="s">
        <v>613</v>
      </c>
      <c r="G293" s="176" t="s">
        <v>613</v>
      </c>
      <c r="H293" s="176" t="s">
        <v>613</v>
      </c>
      <c r="I293" s="176" t="s">
        <v>613</v>
      </c>
      <c r="J293" s="168">
        <v>0.9</v>
      </c>
      <c r="K293" s="169" t="str">
        <f>IFERROR(SUMIFS(#REF!,#REF!,$I293,#REF!,$R$2)/SUMIFS(#REF!,#REF!,$I293,#REF!,$R$2),"-")</f>
        <v>-</v>
      </c>
      <c r="L293" s="169" t="str">
        <f>IFERROR(SUMIFS(#REF!,#REF!,$I293,#REF!,$R$7)/SUMIFS(#REF!,#REF!,$I293,#REF!,$R$7),"-")</f>
        <v>-</v>
      </c>
      <c r="M293" s="170" t="str">
        <f>IFERROR(SUMIFS(#REF!,#REF!,$I293,#REF!,$R$3)/SUMIFS(#REF!,#REF!,$I293,#REF!,$R$3),"-")</f>
        <v>-</v>
      </c>
      <c r="N293" s="170" t="str">
        <f>IFERROR(SUMIFS(#REF!,#REF!,$I293,#REF!,"&lt;="&amp;$R$2,#REF!,"&gt;="&amp;$S$2)/SUMIFS(#REF!,#REF!,$I293,#REF!,"&lt;="&amp;$R$2,#REF!,"&gt;="&amp;$S$2),"-")</f>
        <v>-</v>
      </c>
      <c r="O293" s="135"/>
      <c r="P293" s="140"/>
    </row>
    <row r="294" s="134" customFormat="1" spans="1:16">
      <c r="A294" s="138"/>
      <c r="B294" s="135"/>
      <c r="C294" s="175" t="s">
        <v>496</v>
      </c>
      <c r="D294" s="166" t="s">
        <v>26</v>
      </c>
      <c r="E294" s="166" t="s">
        <v>497</v>
      </c>
      <c r="F294" s="177" t="s">
        <v>615</v>
      </c>
      <c r="G294" s="177" t="s">
        <v>615</v>
      </c>
      <c r="H294" s="177" t="s">
        <v>615</v>
      </c>
      <c r="I294" s="177" t="s">
        <v>615</v>
      </c>
      <c r="J294" s="168">
        <v>0.9</v>
      </c>
      <c r="K294" s="169" t="str">
        <f>IFERROR(SUMIFS(#REF!,#REF!,$I294,#REF!,$R$2)/SUMIFS(#REF!,#REF!,$I294,#REF!,$R$2),"-")</f>
        <v>-</v>
      </c>
      <c r="L294" s="169" t="str">
        <f>IFERROR(SUMIFS(#REF!,#REF!,$I294,#REF!,$R$7)/SUMIFS(#REF!,#REF!,$I294,#REF!,$R$7),"-")</f>
        <v>-</v>
      </c>
      <c r="M294" s="170" t="str">
        <f>IFERROR(SUMIFS(#REF!,#REF!,$I294,#REF!,$R$3)/SUMIFS(#REF!,#REF!,$I294,#REF!,$R$3),"-")</f>
        <v>-</v>
      </c>
      <c r="N294" s="170" t="str">
        <f>IFERROR(SUMIFS(#REF!,#REF!,$I294,#REF!,"&lt;="&amp;$R$2,#REF!,"&gt;="&amp;$S$2)/SUMIFS(#REF!,#REF!,$I294,#REF!,"&lt;="&amp;$R$2,#REF!,"&gt;="&amp;$S$2),"-")</f>
        <v>-</v>
      </c>
      <c r="O294" s="135"/>
      <c r="P294" s="140"/>
    </row>
    <row r="295" s="134" customFormat="1" spans="1:16">
      <c r="A295" s="138"/>
      <c r="B295" s="135"/>
      <c r="C295" s="175" t="s">
        <v>496</v>
      </c>
      <c r="D295" s="166" t="s">
        <v>26</v>
      </c>
      <c r="E295" s="166" t="s">
        <v>497</v>
      </c>
      <c r="F295" s="176" t="s">
        <v>617</v>
      </c>
      <c r="G295" s="176" t="s">
        <v>617</v>
      </c>
      <c r="H295" s="176" t="s">
        <v>617</v>
      </c>
      <c r="I295" s="176" t="s">
        <v>617</v>
      </c>
      <c r="J295" s="168">
        <v>0.9</v>
      </c>
      <c r="K295" s="169" t="str">
        <f>IFERROR(SUMIFS(#REF!,#REF!,$I295,#REF!,$R$2)/SUMIFS(#REF!,#REF!,$I295,#REF!,$R$2),"-")</f>
        <v>-</v>
      </c>
      <c r="L295" s="169" t="str">
        <f>IFERROR(SUMIFS(#REF!,#REF!,$I295,#REF!,$R$7)/SUMIFS(#REF!,#REF!,$I295,#REF!,$R$7),"-")</f>
        <v>-</v>
      </c>
      <c r="M295" s="170" t="str">
        <f>IFERROR(SUMIFS(#REF!,#REF!,$I295,#REF!,$R$3)/SUMIFS(#REF!,#REF!,$I295,#REF!,$R$3),"-")</f>
        <v>-</v>
      </c>
      <c r="N295" s="170" t="str">
        <f>IFERROR(SUMIFS(#REF!,#REF!,$I295,#REF!,"&lt;="&amp;$R$2,#REF!,"&gt;="&amp;$S$2)/SUMIFS(#REF!,#REF!,$I295,#REF!,"&lt;="&amp;$R$2,#REF!,"&gt;="&amp;$S$2),"-")</f>
        <v>-</v>
      </c>
      <c r="O295" s="135"/>
      <c r="P295" s="140"/>
    </row>
    <row r="296" s="134" customFormat="1" spans="1:16">
      <c r="A296" s="138"/>
      <c r="B296" s="135"/>
      <c r="C296" s="175" t="s">
        <v>496</v>
      </c>
      <c r="D296" s="166" t="s">
        <v>26</v>
      </c>
      <c r="E296" s="166" t="s">
        <v>497</v>
      </c>
      <c r="F296" s="176" t="s">
        <v>619</v>
      </c>
      <c r="G296" s="176" t="s">
        <v>619</v>
      </c>
      <c r="H296" s="176" t="s">
        <v>619</v>
      </c>
      <c r="I296" s="176" t="s">
        <v>619</v>
      </c>
      <c r="J296" s="168">
        <v>0.9</v>
      </c>
      <c r="K296" s="169" t="str">
        <f>IFERROR(SUMIFS(#REF!,#REF!,$I296,#REF!,$R$2)/SUMIFS(#REF!,#REF!,$I296,#REF!,$R$2),"-")</f>
        <v>-</v>
      </c>
      <c r="L296" s="169" t="str">
        <f>IFERROR(SUMIFS(#REF!,#REF!,$I296,#REF!,$R$7)/SUMIFS(#REF!,#REF!,$I296,#REF!,$R$7),"-")</f>
        <v>-</v>
      </c>
      <c r="M296" s="170" t="str">
        <f>IFERROR(SUMIFS(#REF!,#REF!,$I296,#REF!,$R$3)/SUMIFS(#REF!,#REF!,$I296,#REF!,$R$3),"-")</f>
        <v>-</v>
      </c>
      <c r="N296" s="170" t="str">
        <f>IFERROR(SUMIFS(#REF!,#REF!,$I296,#REF!,"&lt;="&amp;$R$2,#REF!,"&gt;="&amp;$S$2)/SUMIFS(#REF!,#REF!,$I296,#REF!,"&lt;="&amp;$R$2,#REF!,"&gt;="&amp;$S$2),"-")</f>
        <v>-</v>
      </c>
      <c r="O296" s="135"/>
      <c r="P296" s="140"/>
    </row>
    <row r="297" s="134" customFormat="1" spans="1:16">
      <c r="A297" s="138"/>
      <c r="B297" s="135"/>
      <c r="C297" s="175" t="s">
        <v>496</v>
      </c>
      <c r="D297" s="166" t="s">
        <v>235</v>
      </c>
      <c r="E297" s="166" t="s">
        <v>497</v>
      </c>
      <c r="F297" s="176" t="s">
        <v>621</v>
      </c>
      <c r="G297" s="176" t="s">
        <v>621</v>
      </c>
      <c r="H297" s="176" t="s">
        <v>621</v>
      </c>
      <c r="I297" s="176" t="s">
        <v>621</v>
      </c>
      <c r="J297" s="168">
        <v>0.9</v>
      </c>
      <c r="K297" s="169" t="str">
        <f>IFERROR(SUMIFS(#REF!,#REF!,$I297,#REF!,$R$2)/SUMIFS(#REF!,#REF!,$I297,#REF!,$R$2),"-")</f>
        <v>-</v>
      </c>
      <c r="L297" s="169" t="str">
        <f>IFERROR(SUMIFS(#REF!,#REF!,$I297,#REF!,$R$7)/SUMIFS(#REF!,#REF!,$I297,#REF!,$R$7),"-")</f>
        <v>-</v>
      </c>
      <c r="M297" s="170" t="str">
        <f>IFERROR(SUMIFS(#REF!,#REF!,$I297,#REF!,$R$3)/SUMIFS(#REF!,#REF!,$I297,#REF!,$R$3),"-")</f>
        <v>-</v>
      </c>
      <c r="N297" s="170" t="str">
        <f>IFERROR(SUMIFS(#REF!,#REF!,$I297,#REF!,"&lt;="&amp;$R$2,#REF!,"&gt;="&amp;$S$2)/SUMIFS(#REF!,#REF!,$I297,#REF!,"&lt;="&amp;$R$2,#REF!,"&gt;="&amp;$S$2),"-")</f>
        <v>-</v>
      </c>
      <c r="O297" s="135"/>
      <c r="P297" s="140"/>
    </row>
    <row r="298" s="134" customFormat="1" spans="1:16">
      <c r="A298" s="138"/>
      <c r="B298" s="135"/>
      <c r="C298" s="175" t="s">
        <v>496</v>
      </c>
      <c r="D298" s="166" t="s">
        <v>235</v>
      </c>
      <c r="E298" s="166" t="s">
        <v>497</v>
      </c>
      <c r="F298" s="176" t="s">
        <v>623</v>
      </c>
      <c r="G298" s="176" t="s">
        <v>623</v>
      </c>
      <c r="H298" s="176" t="s">
        <v>623</v>
      </c>
      <c r="I298" s="176" t="s">
        <v>623</v>
      </c>
      <c r="J298" s="168">
        <v>0.9</v>
      </c>
      <c r="K298" s="169" t="str">
        <f>IFERROR(SUMIFS(#REF!,#REF!,$I298,#REF!,$R$2)/SUMIFS(#REF!,#REF!,$I298,#REF!,$R$2),"-")</f>
        <v>-</v>
      </c>
      <c r="L298" s="169" t="str">
        <f>IFERROR(SUMIFS(#REF!,#REF!,$I298,#REF!,$R$7)/SUMIFS(#REF!,#REF!,$I298,#REF!,$R$7),"-")</f>
        <v>-</v>
      </c>
      <c r="M298" s="170" t="str">
        <f>IFERROR(SUMIFS(#REF!,#REF!,$I298,#REF!,$R$3)/SUMIFS(#REF!,#REF!,$I298,#REF!,$R$3),"-")</f>
        <v>-</v>
      </c>
      <c r="N298" s="170" t="str">
        <f>IFERROR(SUMIFS(#REF!,#REF!,$I298,#REF!,"&lt;="&amp;$R$2,#REF!,"&gt;="&amp;$S$2)/SUMIFS(#REF!,#REF!,$I298,#REF!,"&lt;="&amp;$R$2,#REF!,"&gt;="&amp;$S$2),"-")</f>
        <v>-</v>
      </c>
      <c r="O298" s="135"/>
      <c r="P298" s="140"/>
    </row>
    <row r="299" s="134" customFormat="1" spans="1:16">
      <c r="A299" s="138"/>
      <c r="B299" s="135"/>
      <c r="C299" s="175" t="s">
        <v>496</v>
      </c>
      <c r="D299" s="166" t="s">
        <v>235</v>
      </c>
      <c r="E299" s="166" t="s">
        <v>497</v>
      </c>
      <c r="F299" s="176" t="s">
        <v>625</v>
      </c>
      <c r="G299" s="176" t="s">
        <v>625</v>
      </c>
      <c r="H299" s="176" t="s">
        <v>625</v>
      </c>
      <c r="I299" s="176" t="s">
        <v>625</v>
      </c>
      <c r="J299" s="168">
        <v>0.9</v>
      </c>
      <c r="K299" s="169" t="str">
        <f>IFERROR(SUMIFS(#REF!,#REF!,$I299,#REF!,$R$2)/SUMIFS(#REF!,#REF!,$I299,#REF!,$R$2),"-")</f>
        <v>-</v>
      </c>
      <c r="L299" s="169" t="str">
        <f>IFERROR(SUMIFS(#REF!,#REF!,$I299,#REF!,$R$7)/SUMIFS(#REF!,#REF!,$I299,#REF!,$R$7),"-")</f>
        <v>-</v>
      </c>
      <c r="M299" s="170" t="str">
        <f>IFERROR(SUMIFS(#REF!,#REF!,$I299,#REF!,$R$3)/SUMIFS(#REF!,#REF!,$I299,#REF!,$R$3),"-")</f>
        <v>-</v>
      </c>
      <c r="N299" s="170" t="str">
        <f>IFERROR(SUMIFS(#REF!,#REF!,$I299,#REF!,"&lt;="&amp;$R$2,#REF!,"&gt;="&amp;$S$2)/SUMIFS(#REF!,#REF!,$I299,#REF!,"&lt;="&amp;$R$2,#REF!,"&gt;="&amp;$S$2),"-")</f>
        <v>-</v>
      </c>
      <c r="O299" s="135"/>
      <c r="P299" s="140"/>
    </row>
    <row r="300" s="134" customFormat="1" spans="1:16">
      <c r="A300" s="138"/>
      <c r="B300" s="135"/>
      <c r="C300" s="175" t="s">
        <v>496</v>
      </c>
      <c r="D300" s="166" t="s">
        <v>235</v>
      </c>
      <c r="E300" s="166" t="s">
        <v>497</v>
      </c>
      <c r="F300" s="176" t="s">
        <v>626</v>
      </c>
      <c r="G300" s="176" t="s">
        <v>626</v>
      </c>
      <c r="H300" s="176" t="s">
        <v>626</v>
      </c>
      <c r="I300" s="176" t="s">
        <v>626</v>
      </c>
      <c r="J300" s="168">
        <v>0.9</v>
      </c>
      <c r="K300" s="169" t="str">
        <f>IFERROR(SUMIFS(#REF!,#REF!,$I300,#REF!,$R$2)/SUMIFS(#REF!,#REF!,$I300,#REF!,$R$2),"-")</f>
        <v>-</v>
      </c>
      <c r="L300" s="169" t="str">
        <f>IFERROR(SUMIFS(#REF!,#REF!,$I300,#REF!,$R$7)/SUMIFS(#REF!,#REF!,$I300,#REF!,$R$7),"-")</f>
        <v>-</v>
      </c>
      <c r="M300" s="170" t="str">
        <f>IFERROR(SUMIFS(#REF!,#REF!,$I300,#REF!,$R$3)/SUMIFS(#REF!,#REF!,$I300,#REF!,$R$3),"-")</f>
        <v>-</v>
      </c>
      <c r="N300" s="170" t="str">
        <f>IFERROR(SUMIFS(#REF!,#REF!,$I300,#REF!,"&lt;="&amp;$R$2,#REF!,"&gt;="&amp;$S$2)/SUMIFS(#REF!,#REF!,$I300,#REF!,"&lt;="&amp;$R$2,#REF!,"&gt;="&amp;$S$2),"-")</f>
        <v>-</v>
      </c>
      <c r="O300" s="135"/>
      <c r="P300" s="140"/>
    </row>
    <row r="301" s="134" customFormat="1" spans="1:16">
      <c r="A301" s="138"/>
      <c r="B301" s="135"/>
      <c r="C301" s="175" t="s">
        <v>496</v>
      </c>
      <c r="D301" s="166" t="s">
        <v>235</v>
      </c>
      <c r="E301" s="166" t="s">
        <v>497</v>
      </c>
      <c r="F301" s="176" t="s">
        <v>628</v>
      </c>
      <c r="G301" s="176" t="s">
        <v>628</v>
      </c>
      <c r="H301" s="176" t="s">
        <v>628</v>
      </c>
      <c r="I301" s="176" t="s">
        <v>628</v>
      </c>
      <c r="J301" s="168">
        <v>0.9</v>
      </c>
      <c r="K301" s="169" t="str">
        <f>IFERROR(SUMIFS(#REF!,#REF!,$I301,#REF!,$R$2)/SUMIFS(#REF!,#REF!,$I301,#REF!,$R$2),"-")</f>
        <v>-</v>
      </c>
      <c r="L301" s="169" t="str">
        <f>IFERROR(SUMIFS(#REF!,#REF!,$I301,#REF!,$R$7)/SUMIFS(#REF!,#REF!,$I301,#REF!,$R$7),"-")</f>
        <v>-</v>
      </c>
      <c r="M301" s="170" t="str">
        <f>IFERROR(SUMIFS(#REF!,#REF!,$I301,#REF!,$R$3)/SUMIFS(#REF!,#REF!,$I301,#REF!,$R$3),"-")</f>
        <v>-</v>
      </c>
      <c r="N301" s="170" t="str">
        <f>IFERROR(SUMIFS(#REF!,#REF!,$I301,#REF!,"&lt;="&amp;$R$2,#REF!,"&gt;="&amp;$S$2)/SUMIFS(#REF!,#REF!,$I301,#REF!,"&lt;="&amp;$R$2,#REF!,"&gt;="&amp;$S$2),"-")</f>
        <v>-</v>
      </c>
      <c r="O301" s="135"/>
      <c r="P301" s="140"/>
    </row>
    <row r="302" s="134" customFormat="1" spans="1:16">
      <c r="A302" s="138"/>
      <c r="B302" s="135"/>
      <c r="C302" s="175" t="s">
        <v>496</v>
      </c>
      <c r="D302" s="166" t="s">
        <v>235</v>
      </c>
      <c r="E302" s="166" t="s">
        <v>497</v>
      </c>
      <c r="F302" s="176" t="s">
        <v>630</v>
      </c>
      <c r="G302" s="176" t="s">
        <v>630</v>
      </c>
      <c r="H302" s="176" t="s">
        <v>630</v>
      </c>
      <c r="I302" s="176" t="s">
        <v>630</v>
      </c>
      <c r="J302" s="168">
        <v>0.9</v>
      </c>
      <c r="K302" s="169" t="str">
        <f>IFERROR(SUMIFS(#REF!,#REF!,$I302,#REF!,$R$2)/SUMIFS(#REF!,#REF!,$I302,#REF!,$R$2),"-")</f>
        <v>-</v>
      </c>
      <c r="L302" s="169" t="str">
        <f>IFERROR(SUMIFS(#REF!,#REF!,$I302,#REF!,$R$7)/SUMIFS(#REF!,#REF!,$I302,#REF!,$R$7),"-")</f>
        <v>-</v>
      </c>
      <c r="M302" s="170" t="str">
        <f>IFERROR(SUMIFS(#REF!,#REF!,$I302,#REF!,$R$3)/SUMIFS(#REF!,#REF!,$I302,#REF!,$R$3),"-")</f>
        <v>-</v>
      </c>
      <c r="N302" s="170" t="str">
        <f>IFERROR(SUMIFS(#REF!,#REF!,$I302,#REF!,"&lt;="&amp;$R$2,#REF!,"&gt;="&amp;$S$2)/SUMIFS(#REF!,#REF!,$I302,#REF!,"&lt;="&amp;$R$2,#REF!,"&gt;="&amp;$S$2),"-")</f>
        <v>-</v>
      </c>
      <c r="O302" s="135"/>
      <c r="P302" s="140"/>
    </row>
    <row r="303" s="134" customFormat="1" spans="1:16">
      <c r="A303" s="138"/>
      <c r="B303" s="135"/>
      <c r="C303" s="175" t="s">
        <v>496</v>
      </c>
      <c r="D303" s="166" t="s">
        <v>235</v>
      </c>
      <c r="E303" s="166" t="s">
        <v>497</v>
      </c>
      <c r="F303" s="176" t="s">
        <v>632</v>
      </c>
      <c r="G303" s="176" t="s">
        <v>632</v>
      </c>
      <c r="H303" s="176" t="s">
        <v>632</v>
      </c>
      <c r="I303" s="176" t="s">
        <v>632</v>
      </c>
      <c r="J303" s="168">
        <v>0.9</v>
      </c>
      <c r="K303" s="169" t="str">
        <f>IFERROR(SUMIFS(#REF!,#REF!,$I303,#REF!,$R$2)/SUMIFS(#REF!,#REF!,$I303,#REF!,$R$2),"-")</f>
        <v>-</v>
      </c>
      <c r="L303" s="169" t="str">
        <f>IFERROR(SUMIFS(#REF!,#REF!,$I303,#REF!,$R$7)/SUMIFS(#REF!,#REF!,$I303,#REF!,$R$7),"-")</f>
        <v>-</v>
      </c>
      <c r="M303" s="170" t="str">
        <f>IFERROR(SUMIFS(#REF!,#REF!,$I303,#REF!,$R$3)/SUMIFS(#REF!,#REF!,$I303,#REF!,$R$3),"-")</f>
        <v>-</v>
      </c>
      <c r="N303" s="170" t="str">
        <f>IFERROR(SUMIFS(#REF!,#REF!,$I303,#REF!,"&lt;="&amp;$R$2,#REF!,"&gt;="&amp;$S$2)/SUMIFS(#REF!,#REF!,$I303,#REF!,"&lt;="&amp;$R$2,#REF!,"&gt;="&amp;$S$2),"-")</f>
        <v>-</v>
      </c>
      <c r="O303" s="135"/>
      <c r="P303" s="140"/>
    </row>
    <row r="304" s="134" customFormat="1" spans="1:16">
      <c r="A304" s="138"/>
      <c r="B304" s="135"/>
      <c r="C304" s="175" t="s">
        <v>496</v>
      </c>
      <c r="D304" s="166" t="s">
        <v>26</v>
      </c>
      <c r="E304" s="166" t="s">
        <v>497</v>
      </c>
      <c r="F304" s="176" t="s">
        <v>634</v>
      </c>
      <c r="G304" s="176" t="s">
        <v>634</v>
      </c>
      <c r="H304" s="176" t="s">
        <v>634</v>
      </c>
      <c r="I304" s="176" t="s">
        <v>634</v>
      </c>
      <c r="J304" s="168">
        <v>0.9</v>
      </c>
      <c r="K304" s="169" t="str">
        <f>IFERROR(SUMIFS(#REF!,#REF!,$I304,#REF!,$R$2)/SUMIFS(#REF!,#REF!,$I304,#REF!,$R$2),"-")</f>
        <v>-</v>
      </c>
      <c r="L304" s="169" t="str">
        <f>IFERROR(SUMIFS(#REF!,#REF!,$I304,#REF!,$R$7)/SUMIFS(#REF!,#REF!,$I304,#REF!,$R$7),"-")</f>
        <v>-</v>
      </c>
      <c r="M304" s="170" t="str">
        <f>IFERROR(SUMIFS(#REF!,#REF!,$I304,#REF!,$R$3)/SUMIFS(#REF!,#REF!,$I304,#REF!,$R$3),"-")</f>
        <v>-</v>
      </c>
      <c r="N304" s="170" t="str">
        <f>IFERROR(SUMIFS(#REF!,#REF!,$I304,#REF!,"&lt;="&amp;$R$2,#REF!,"&gt;="&amp;$S$2)/SUMIFS(#REF!,#REF!,$I304,#REF!,"&lt;="&amp;$R$2,#REF!,"&gt;="&amp;$S$2),"-")</f>
        <v>-</v>
      </c>
      <c r="O304" s="135"/>
      <c r="P304" s="140"/>
    </row>
    <row r="305" s="134" customFormat="1" spans="1:16">
      <c r="A305" s="138"/>
      <c r="B305" s="135"/>
      <c r="C305" s="175" t="s">
        <v>496</v>
      </c>
      <c r="D305" s="166" t="s">
        <v>235</v>
      </c>
      <c r="E305" s="166" t="s">
        <v>497</v>
      </c>
      <c r="F305" s="176" t="s">
        <v>636</v>
      </c>
      <c r="G305" s="176" t="s">
        <v>636</v>
      </c>
      <c r="H305" s="176" t="s">
        <v>636</v>
      </c>
      <c r="I305" s="176" t="s">
        <v>636</v>
      </c>
      <c r="J305" s="168">
        <v>0.9</v>
      </c>
      <c r="K305" s="169" t="str">
        <f>IFERROR(SUMIFS(#REF!,#REF!,$I305,#REF!,$R$2)/SUMIFS(#REF!,#REF!,$I305,#REF!,$R$2),"-")</f>
        <v>-</v>
      </c>
      <c r="L305" s="169" t="str">
        <f>IFERROR(SUMIFS(#REF!,#REF!,$I305,#REF!,$R$7)/SUMIFS(#REF!,#REF!,$I305,#REF!,$R$7),"-")</f>
        <v>-</v>
      </c>
      <c r="M305" s="170" t="str">
        <f>IFERROR(SUMIFS(#REF!,#REF!,$I305,#REF!,$R$3)/SUMIFS(#REF!,#REF!,$I305,#REF!,$R$3),"-")</f>
        <v>-</v>
      </c>
      <c r="N305" s="170" t="str">
        <f>IFERROR(SUMIFS(#REF!,#REF!,$I305,#REF!,"&lt;="&amp;$R$2,#REF!,"&gt;="&amp;$S$2)/SUMIFS(#REF!,#REF!,$I305,#REF!,"&lt;="&amp;$R$2,#REF!,"&gt;="&amp;$S$2),"-")</f>
        <v>-</v>
      </c>
      <c r="O305" s="135"/>
      <c r="P305" s="140"/>
    </row>
    <row r="306" s="134" customFormat="1" spans="1:16">
      <c r="A306" s="138"/>
      <c r="B306" s="135"/>
      <c r="C306" s="175" t="s">
        <v>496</v>
      </c>
      <c r="D306" s="166" t="s">
        <v>235</v>
      </c>
      <c r="E306" s="166" t="s">
        <v>497</v>
      </c>
      <c r="F306" s="176" t="s">
        <v>638</v>
      </c>
      <c r="G306" s="176" t="s">
        <v>638</v>
      </c>
      <c r="H306" s="176" t="s">
        <v>638</v>
      </c>
      <c r="I306" s="176" t="s">
        <v>638</v>
      </c>
      <c r="J306" s="168">
        <v>0.9</v>
      </c>
      <c r="K306" s="169" t="str">
        <f>IFERROR(SUMIFS(#REF!,#REF!,$I306,#REF!,$R$2)/SUMIFS(#REF!,#REF!,$I306,#REF!,$R$2),"-")</f>
        <v>-</v>
      </c>
      <c r="L306" s="169" t="str">
        <f>IFERROR(SUMIFS(#REF!,#REF!,$I306,#REF!,$R$7)/SUMIFS(#REF!,#REF!,$I306,#REF!,$R$7),"-")</f>
        <v>-</v>
      </c>
      <c r="M306" s="170" t="str">
        <f>IFERROR(SUMIFS(#REF!,#REF!,$I306,#REF!,$R$3)/SUMIFS(#REF!,#REF!,$I306,#REF!,$R$3),"-")</f>
        <v>-</v>
      </c>
      <c r="N306" s="170" t="str">
        <f>IFERROR(SUMIFS(#REF!,#REF!,$I306,#REF!,"&lt;="&amp;$R$2,#REF!,"&gt;="&amp;$S$2)/SUMIFS(#REF!,#REF!,$I306,#REF!,"&lt;="&amp;$R$2,#REF!,"&gt;="&amp;$S$2),"-")</f>
        <v>-</v>
      </c>
      <c r="O306" s="135"/>
      <c r="P306" s="140"/>
    </row>
    <row r="307" s="134" customFormat="1" spans="1:16">
      <c r="A307" s="138"/>
      <c r="B307" s="135"/>
      <c r="C307" s="175" t="s">
        <v>496</v>
      </c>
      <c r="D307" s="166" t="s">
        <v>26</v>
      </c>
      <c r="E307" s="166" t="s">
        <v>497</v>
      </c>
      <c r="F307" s="176" t="s">
        <v>640</v>
      </c>
      <c r="G307" s="176" t="s">
        <v>640</v>
      </c>
      <c r="H307" s="176" t="s">
        <v>640</v>
      </c>
      <c r="I307" s="176" t="s">
        <v>640</v>
      </c>
      <c r="J307" s="168">
        <v>0.9</v>
      </c>
      <c r="K307" s="169" t="str">
        <f>IFERROR(SUMIFS(#REF!,#REF!,$I307,#REF!,$R$2)/SUMIFS(#REF!,#REF!,$I307,#REF!,$R$2),"-")</f>
        <v>-</v>
      </c>
      <c r="L307" s="169" t="str">
        <f>IFERROR(SUMIFS(#REF!,#REF!,$I307,#REF!,$R$7)/SUMIFS(#REF!,#REF!,$I307,#REF!,$R$7),"-")</f>
        <v>-</v>
      </c>
      <c r="M307" s="170" t="str">
        <f>IFERROR(SUMIFS(#REF!,#REF!,$I307,#REF!,$R$3)/SUMIFS(#REF!,#REF!,$I307,#REF!,$R$3),"-")</f>
        <v>-</v>
      </c>
      <c r="N307" s="170" t="str">
        <f>IFERROR(SUMIFS(#REF!,#REF!,$I307,#REF!,"&lt;="&amp;$R$2,#REF!,"&gt;="&amp;$S$2)/SUMIFS(#REF!,#REF!,$I307,#REF!,"&lt;="&amp;$R$2,#REF!,"&gt;="&amp;$S$2),"-")</f>
        <v>-</v>
      </c>
      <c r="O307" s="135"/>
      <c r="P307" s="140"/>
    </row>
    <row r="308" s="134" customFormat="1" spans="1:16">
      <c r="A308" s="138"/>
      <c r="B308" s="135"/>
      <c r="C308" s="175" t="s">
        <v>496</v>
      </c>
      <c r="D308" s="166" t="s">
        <v>26</v>
      </c>
      <c r="E308" s="166" t="s">
        <v>497</v>
      </c>
      <c r="F308" s="176" t="s">
        <v>642</v>
      </c>
      <c r="G308" s="176" t="s">
        <v>642</v>
      </c>
      <c r="H308" s="176" t="s">
        <v>642</v>
      </c>
      <c r="I308" s="176" t="s">
        <v>642</v>
      </c>
      <c r="J308" s="168">
        <v>0.9</v>
      </c>
      <c r="K308" s="169" t="str">
        <f>IFERROR(SUMIFS(#REF!,#REF!,$I308,#REF!,$R$2)/SUMIFS(#REF!,#REF!,$I308,#REF!,$R$2),"-")</f>
        <v>-</v>
      </c>
      <c r="L308" s="169" t="str">
        <f>IFERROR(SUMIFS(#REF!,#REF!,$I308,#REF!,$R$7)/SUMIFS(#REF!,#REF!,$I308,#REF!,$R$7),"-")</f>
        <v>-</v>
      </c>
      <c r="M308" s="170" t="str">
        <f>IFERROR(SUMIFS(#REF!,#REF!,$I308,#REF!,$R$3)/SUMIFS(#REF!,#REF!,$I308,#REF!,$R$3),"-")</f>
        <v>-</v>
      </c>
      <c r="N308" s="170" t="str">
        <f>IFERROR(SUMIFS(#REF!,#REF!,$I308,#REF!,"&lt;="&amp;$R$2,#REF!,"&gt;="&amp;$S$2)/SUMIFS(#REF!,#REF!,$I308,#REF!,"&lt;="&amp;$R$2,#REF!,"&gt;="&amp;$S$2),"-")</f>
        <v>-</v>
      </c>
      <c r="O308" s="135"/>
      <c r="P308" s="140"/>
    </row>
    <row r="309" s="134" customFormat="1" spans="1:16">
      <c r="A309" s="138"/>
      <c r="B309" s="135"/>
      <c r="C309" s="175" t="s">
        <v>496</v>
      </c>
      <c r="D309" s="166" t="s">
        <v>26</v>
      </c>
      <c r="E309" s="166" t="s">
        <v>497</v>
      </c>
      <c r="F309" s="176" t="s">
        <v>644</v>
      </c>
      <c r="G309" s="176" t="s">
        <v>644</v>
      </c>
      <c r="H309" s="176" t="s">
        <v>644</v>
      </c>
      <c r="I309" s="176" t="s">
        <v>644</v>
      </c>
      <c r="J309" s="168">
        <v>0.9</v>
      </c>
      <c r="K309" s="169" t="str">
        <f>IFERROR(SUMIFS(#REF!,#REF!,$I309,#REF!,$R$2)/SUMIFS(#REF!,#REF!,$I309,#REF!,$R$2),"-")</f>
        <v>-</v>
      </c>
      <c r="L309" s="169" t="str">
        <f>IFERROR(SUMIFS(#REF!,#REF!,$I309,#REF!,$R$7)/SUMIFS(#REF!,#REF!,$I309,#REF!,$R$7),"-")</f>
        <v>-</v>
      </c>
      <c r="M309" s="170" t="str">
        <f>IFERROR(SUMIFS(#REF!,#REF!,$I309,#REF!,$R$3)/SUMIFS(#REF!,#REF!,$I309,#REF!,$R$3),"-")</f>
        <v>-</v>
      </c>
      <c r="N309" s="170" t="str">
        <f>IFERROR(SUMIFS(#REF!,#REF!,$I309,#REF!,"&lt;="&amp;$R$2,#REF!,"&gt;="&amp;$S$2)/SUMIFS(#REF!,#REF!,$I309,#REF!,"&lt;="&amp;$R$2,#REF!,"&gt;="&amp;$S$2),"-")</f>
        <v>-</v>
      </c>
      <c r="O309" s="135"/>
      <c r="P309" s="140"/>
    </row>
    <row r="310" s="134" customFormat="1" spans="1:16">
      <c r="A310" s="138"/>
      <c r="B310" s="135"/>
      <c r="C310" s="175" t="s">
        <v>496</v>
      </c>
      <c r="D310" s="166" t="s">
        <v>26</v>
      </c>
      <c r="E310" s="166" t="s">
        <v>497</v>
      </c>
      <c r="F310" s="176" t="s">
        <v>646</v>
      </c>
      <c r="G310" s="176" t="s">
        <v>646</v>
      </c>
      <c r="H310" s="176" t="s">
        <v>646</v>
      </c>
      <c r="I310" s="176" t="s">
        <v>646</v>
      </c>
      <c r="J310" s="168">
        <v>0.9</v>
      </c>
      <c r="K310" s="169" t="str">
        <f>IFERROR(SUMIFS(#REF!,#REF!,$I310,#REF!,$R$2)/SUMIFS(#REF!,#REF!,$I310,#REF!,$R$2),"-")</f>
        <v>-</v>
      </c>
      <c r="L310" s="169" t="str">
        <f>IFERROR(SUMIFS(#REF!,#REF!,$I310,#REF!,$R$7)/SUMIFS(#REF!,#REF!,$I310,#REF!,$R$7),"-")</f>
        <v>-</v>
      </c>
      <c r="M310" s="170" t="str">
        <f>IFERROR(SUMIFS(#REF!,#REF!,$I310,#REF!,$R$3)/SUMIFS(#REF!,#REF!,$I310,#REF!,$R$3),"-")</f>
        <v>-</v>
      </c>
      <c r="N310" s="170" t="str">
        <f>IFERROR(SUMIFS(#REF!,#REF!,$I310,#REF!,"&lt;="&amp;$R$2,#REF!,"&gt;="&amp;$S$2)/SUMIFS(#REF!,#REF!,$I310,#REF!,"&lt;="&amp;$R$2,#REF!,"&gt;="&amp;$S$2),"-")</f>
        <v>-</v>
      </c>
      <c r="O310" s="135"/>
      <c r="P310" s="140"/>
    </row>
    <row r="311" s="134" customFormat="1" spans="1:16">
      <c r="A311" s="138"/>
      <c r="B311" s="135"/>
      <c r="C311" s="175" t="s">
        <v>496</v>
      </c>
      <c r="D311" s="166" t="s">
        <v>26</v>
      </c>
      <c r="E311" s="166" t="s">
        <v>497</v>
      </c>
      <c r="F311" s="176" t="s">
        <v>648</v>
      </c>
      <c r="G311" s="176" t="s">
        <v>648</v>
      </c>
      <c r="H311" s="176" t="s">
        <v>648</v>
      </c>
      <c r="I311" s="176" t="s">
        <v>648</v>
      </c>
      <c r="J311" s="168">
        <v>0.9</v>
      </c>
      <c r="K311" s="169" t="str">
        <f>IFERROR(SUMIFS(#REF!,#REF!,$I311,#REF!,$R$2)/SUMIFS(#REF!,#REF!,$I311,#REF!,$R$2),"-")</f>
        <v>-</v>
      </c>
      <c r="L311" s="169" t="str">
        <f>IFERROR(SUMIFS(#REF!,#REF!,$I311,#REF!,$R$7)/SUMIFS(#REF!,#REF!,$I311,#REF!,$R$7),"-")</f>
        <v>-</v>
      </c>
      <c r="M311" s="170" t="str">
        <f>IFERROR(SUMIFS(#REF!,#REF!,$I311,#REF!,$R$3)/SUMIFS(#REF!,#REF!,$I311,#REF!,$R$3),"-")</f>
        <v>-</v>
      </c>
      <c r="N311" s="170" t="str">
        <f>IFERROR(SUMIFS(#REF!,#REF!,$I311,#REF!,"&lt;="&amp;$R$2,#REF!,"&gt;="&amp;$S$2)/SUMIFS(#REF!,#REF!,$I311,#REF!,"&lt;="&amp;$R$2,#REF!,"&gt;="&amp;$S$2),"-")</f>
        <v>-</v>
      </c>
      <c r="O311" s="135"/>
      <c r="P311" s="140"/>
    </row>
    <row r="312" s="134" customFormat="1" spans="1:16">
      <c r="A312" s="138"/>
      <c r="B312" s="135"/>
      <c r="C312" s="175" t="s">
        <v>496</v>
      </c>
      <c r="D312" s="166" t="s">
        <v>235</v>
      </c>
      <c r="E312" s="166" t="s">
        <v>497</v>
      </c>
      <c r="F312" s="176" t="s">
        <v>650</v>
      </c>
      <c r="G312" s="176" t="s">
        <v>650</v>
      </c>
      <c r="H312" s="176" t="s">
        <v>650</v>
      </c>
      <c r="I312" s="176" t="s">
        <v>650</v>
      </c>
      <c r="J312" s="168">
        <v>0.9</v>
      </c>
      <c r="K312" s="169" t="str">
        <f>IFERROR(SUMIFS(#REF!,#REF!,$I312,#REF!,$R$2)/SUMIFS(#REF!,#REF!,$I312,#REF!,$R$2),"-")</f>
        <v>-</v>
      </c>
      <c r="L312" s="169" t="str">
        <f>IFERROR(SUMIFS(#REF!,#REF!,$I312,#REF!,$R$7)/SUMIFS(#REF!,#REF!,$I312,#REF!,$R$7),"-")</f>
        <v>-</v>
      </c>
      <c r="M312" s="170" t="str">
        <f>IFERROR(SUMIFS(#REF!,#REF!,$I312,#REF!,$R$3)/SUMIFS(#REF!,#REF!,$I312,#REF!,$R$3),"-")</f>
        <v>-</v>
      </c>
      <c r="N312" s="170" t="str">
        <f>IFERROR(SUMIFS(#REF!,#REF!,$I312,#REF!,"&lt;="&amp;$R$2,#REF!,"&gt;="&amp;$S$2)/SUMIFS(#REF!,#REF!,$I312,#REF!,"&lt;="&amp;$R$2,#REF!,"&gt;="&amp;$S$2),"-")</f>
        <v>-</v>
      </c>
      <c r="O312" s="135"/>
      <c r="P312" s="140"/>
    </row>
    <row r="313" s="134" customFormat="1" spans="1:16">
      <c r="A313" s="138"/>
      <c r="B313" s="135"/>
      <c r="C313" s="175" t="s">
        <v>496</v>
      </c>
      <c r="D313" s="166" t="s">
        <v>235</v>
      </c>
      <c r="E313" s="166" t="s">
        <v>497</v>
      </c>
      <c r="F313" s="176" t="s">
        <v>652</v>
      </c>
      <c r="G313" s="176" t="s">
        <v>652</v>
      </c>
      <c r="H313" s="176" t="s">
        <v>652</v>
      </c>
      <c r="I313" s="176" t="s">
        <v>652</v>
      </c>
      <c r="J313" s="168">
        <v>0.9</v>
      </c>
      <c r="K313" s="169" t="str">
        <f>IFERROR(SUMIFS(#REF!,#REF!,$I313,#REF!,$R$2)/SUMIFS(#REF!,#REF!,$I313,#REF!,$R$2),"-")</f>
        <v>-</v>
      </c>
      <c r="L313" s="169" t="str">
        <f>IFERROR(SUMIFS(#REF!,#REF!,$I313,#REF!,$R$7)/SUMIFS(#REF!,#REF!,$I313,#REF!,$R$7),"-")</f>
        <v>-</v>
      </c>
      <c r="M313" s="170" t="str">
        <f>IFERROR(SUMIFS(#REF!,#REF!,$I313,#REF!,$R$3)/SUMIFS(#REF!,#REF!,$I313,#REF!,$R$3),"-")</f>
        <v>-</v>
      </c>
      <c r="N313" s="170" t="str">
        <f>IFERROR(SUMIFS(#REF!,#REF!,$I313,#REF!,"&lt;="&amp;$R$2,#REF!,"&gt;="&amp;$S$2)/SUMIFS(#REF!,#REF!,$I313,#REF!,"&lt;="&amp;$R$2,#REF!,"&gt;="&amp;$S$2),"-")</f>
        <v>-</v>
      </c>
      <c r="O313" s="135"/>
      <c r="P313" s="140"/>
    </row>
    <row r="314" s="134" customFormat="1" spans="1:16">
      <c r="A314" s="138"/>
      <c r="B314" s="135"/>
      <c r="C314" s="175" t="s">
        <v>496</v>
      </c>
      <c r="D314" s="166" t="s">
        <v>235</v>
      </c>
      <c r="E314" s="166" t="s">
        <v>497</v>
      </c>
      <c r="F314" s="176" t="s">
        <v>654</v>
      </c>
      <c r="G314" s="176" t="s">
        <v>654</v>
      </c>
      <c r="H314" s="176" t="s">
        <v>654</v>
      </c>
      <c r="I314" s="176" t="s">
        <v>654</v>
      </c>
      <c r="J314" s="168">
        <v>0.9</v>
      </c>
      <c r="K314" s="169" t="str">
        <f>IFERROR(SUMIFS(#REF!,#REF!,$I314,#REF!,$R$2)/SUMIFS(#REF!,#REF!,$I314,#REF!,$R$2),"-")</f>
        <v>-</v>
      </c>
      <c r="L314" s="169" t="str">
        <f>IFERROR(SUMIFS(#REF!,#REF!,$I314,#REF!,$R$7)/SUMIFS(#REF!,#REF!,$I314,#REF!,$R$7),"-")</f>
        <v>-</v>
      </c>
      <c r="M314" s="170" t="str">
        <f>IFERROR(SUMIFS(#REF!,#REF!,$I314,#REF!,$R$3)/SUMIFS(#REF!,#REF!,$I314,#REF!,$R$3),"-")</f>
        <v>-</v>
      </c>
      <c r="N314" s="170" t="str">
        <f>IFERROR(SUMIFS(#REF!,#REF!,$I314,#REF!,"&lt;="&amp;$R$2,#REF!,"&gt;="&amp;$S$2)/SUMIFS(#REF!,#REF!,$I314,#REF!,"&lt;="&amp;$R$2,#REF!,"&gt;="&amp;$S$2),"-")</f>
        <v>-</v>
      </c>
      <c r="O314" s="135"/>
      <c r="P314" s="140"/>
    </row>
    <row r="315" s="134" customFormat="1" spans="1:16">
      <c r="A315" s="138"/>
      <c r="B315" s="135"/>
      <c r="C315" s="175" t="s">
        <v>496</v>
      </c>
      <c r="D315" s="166" t="s">
        <v>235</v>
      </c>
      <c r="E315" s="166" t="s">
        <v>497</v>
      </c>
      <c r="F315" s="176" t="s">
        <v>656</v>
      </c>
      <c r="G315" s="176" t="s">
        <v>656</v>
      </c>
      <c r="H315" s="176" t="s">
        <v>656</v>
      </c>
      <c r="I315" s="176" t="s">
        <v>656</v>
      </c>
      <c r="J315" s="168">
        <v>0.9</v>
      </c>
      <c r="K315" s="169" t="str">
        <f>IFERROR(SUMIFS(#REF!,#REF!,$I315,#REF!,$R$2)/SUMIFS(#REF!,#REF!,$I315,#REF!,$R$2),"-")</f>
        <v>-</v>
      </c>
      <c r="L315" s="169" t="str">
        <f>IFERROR(SUMIFS(#REF!,#REF!,$I315,#REF!,$R$7)/SUMIFS(#REF!,#REF!,$I315,#REF!,$R$7),"-")</f>
        <v>-</v>
      </c>
      <c r="M315" s="170" t="str">
        <f>IFERROR(SUMIFS(#REF!,#REF!,$I315,#REF!,$R$3)/SUMIFS(#REF!,#REF!,$I315,#REF!,$R$3),"-")</f>
        <v>-</v>
      </c>
      <c r="N315" s="170" t="str">
        <f>IFERROR(SUMIFS(#REF!,#REF!,$I315,#REF!,"&lt;="&amp;$R$2,#REF!,"&gt;="&amp;$S$2)/SUMIFS(#REF!,#REF!,$I315,#REF!,"&lt;="&amp;$R$2,#REF!,"&gt;="&amp;$S$2),"-")</f>
        <v>-</v>
      </c>
      <c r="O315" s="135"/>
      <c r="P315" s="140"/>
    </row>
    <row r="316" s="134" customFormat="1" spans="1:16">
      <c r="A316" s="138"/>
      <c r="B316" s="135"/>
      <c r="C316" s="175" t="s">
        <v>496</v>
      </c>
      <c r="D316" s="166" t="s">
        <v>235</v>
      </c>
      <c r="E316" s="166" t="s">
        <v>497</v>
      </c>
      <c r="F316" s="176" t="s">
        <v>658</v>
      </c>
      <c r="G316" s="176" t="s">
        <v>658</v>
      </c>
      <c r="H316" s="176" t="s">
        <v>658</v>
      </c>
      <c r="I316" s="176" t="s">
        <v>658</v>
      </c>
      <c r="J316" s="168">
        <v>0.9</v>
      </c>
      <c r="K316" s="169" t="str">
        <f>IFERROR(SUMIFS(#REF!,#REF!,$I316,#REF!,$R$2)/SUMIFS(#REF!,#REF!,$I316,#REF!,$R$2),"-")</f>
        <v>-</v>
      </c>
      <c r="L316" s="169" t="str">
        <f>IFERROR(SUMIFS(#REF!,#REF!,$I316,#REF!,$R$7)/SUMIFS(#REF!,#REF!,$I316,#REF!,$R$7),"-")</f>
        <v>-</v>
      </c>
      <c r="M316" s="170" t="str">
        <f>IFERROR(SUMIFS(#REF!,#REF!,$I316,#REF!,$R$3)/SUMIFS(#REF!,#REF!,$I316,#REF!,$R$3),"-")</f>
        <v>-</v>
      </c>
      <c r="N316" s="170" t="str">
        <f>IFERROR(SUMIFS(#REF!,#REF!,$I316,#REF!,"&lt;="&amp;$R$2,#REF!,"&gt;="&amp;$S$2)/SUMIFS(#REF!,#REF!,$I316,#REF!,"&lt;="&amp;$R$2,#REF!,"&gt;="&amp;$S$2),"-")</f>
        <v>-</v>
      </c>
      <c r="O316" s="135"/>
      <c r="P316" s="140"/>
    </row>
    <row r="317" s="134" customFormat="1" spans="1:16">
      <c r="A317" s="138"/>
      <c r="B317" s="135"/>
      <c r="C317" s="175" t="s">
        <v>496</v>
      </c>
      <c r="D317" s="166" t="s">
        <v>235</v>
      </c>
      <c r="E317" s="166" t="s">
        <v>497</v>
      </c>
      <c r="F317" s="176" t="s">
        <v>660</v>
      </c>
      <c r="G317" s="176" t="s">
        <v>660</v>
      </c>
      <c r="H317" s="176" t="s">
        <v>660</v>
      </c>
      <c r="I317" s="176" t="s">
        <v>660</v>
      </c>
      <c r="J317" s="168">
        <v>0.9</v>
      </c>
      <c r="K317" s="169" t="str">
        <f>IFERROR(SUMIFS(#REF!,#REF!,$I317,#REF!,$R$2)/SUMIFS(#REF!,#REF!,$I317,#REF!,$R$2),"-")</f>
        <v>-</v>
      </c>
      <c r="L317" s="169" t="str">
        <f>IFERROR(SUMIFS(#REF!,#REF!,$I317,#REF!,$R$7)/SUMIFS(#REF!,#REF!,$I317,#REF!,$R$7),"-")</f>
        <v>-</v>
      </c>
      <c r="M317" s="170" t="str">
        <f>IFERROR(SUMIFS(#REF!,#REF!,$I317,#REF!,$R$3)/SUMIFS(#REF!,#REF!,$I317,#REF!,$R$3),"-")</f>
        <v>-</v>
      </c>
      <c r="N317" s="170" t="str">
        <f>IFERROR(SUMIFS(#REF!,#REF!,$I317,#REF!,"&lt;="&amp;$R$2,#REF!,"&gt;="&amp;$S$2)/SUMIFS(#REF!,#REF!,$I317,#REF!,"&lt;="&amp;$R$2,#REF!,"&gt;="&amp;$S$2),"-")</f>
        <v>-</v>
      </c>
      <c r="O317" s="135"/>
      <c r="P317" s="140"/>
    </row>
    <row r="318" s="134" customFormat="1" spans="1:16">
      <c r="A318" s="138"/>
      <c r="B318" s="135"/>
      <c r="C318" s="175" t="s">
        <v>496</v>
      </c>
      <c r="D318" s="166" t="s">
        <v>26</v>
      </c>
      <c r="E318" s="166" t="s">
        <v>497</v>
      </c>
      <c r="F318" s="176" t="s">
        <v>662</v>
      </c>
      <c r="G318" s="176" t="s">
        <v>662</v>
      </c>
      <c r="H318" s="176" t="s">
        <v>662</v>
      </c>
      <c r="I318" s="176" t="s">
        <v>662</v>
      </c>
      <c r="J318" s="168">
        <v>0.9</v>
      </c>
      <c r="K318" s="169" t="str">
        <f>IFERROR(SUMIFS(#REF!,#REF!,$I318,#REF!,$R$2)/SUMIFS(#REF!,#REF!,$I318,#REF!,$R$2),"-")</f>
        <v>-</v>
      </c>
      <c r="L318" s="169" t="str">
        <f>IFERROR(SUMIFS(#REF!,#REF!,$I318,#REF!,$R$7)/SUMIFS(#REF!,#REF!,$I318,#REF!,$R$7),"-")</f>
        <v>-</v>
      </c>
      <c r="M318" s="170" t="str">
        <f>IFERROR(SUMIFS(#REF!,#REF!,$I318,#REF!,$R$3)/SUMIFS(#REF!,#REF!,$I318,#REF!,$R$3),"-")</f>
        <v>-</v>
      </c>
      <c r="N318" s="170" t="str">
        <f>IFERROR(SUMIFS(#REF!,#REF!,$I318,#REF!,"&lt;="&amp;$R$2,#REF!,"&gt;="&amp;$S$2)/SUMIFS(#REF!,#REF!,$I318,#REF!,"&lt;="&amp;$R$2,#REF!,"&gt;="&amp;$S$2),"-")</f>
        <v>-</v>
      </c>
      <c r="O318" s="135"/>
      <c r="P318" s="140"/>
    </row>
    <row r="319" s="134" customFormat="1" spans="1:16">
      <c r="A319" s="138"/>
      <c r="B319" s="135"/>
      <c r="C319" s="175" t="s">
        <v>496</v>
      </c>
      <c r="D319" s="166" t="s">
        <v>235</v>
      </c>
      <c r="E319" s="166" t="s">
        <v>497</v>
      </c>
      <c r="F319" s="176" t="s">
        <v>664</v>
      </c>
      <c r="G319" s="176" t="s">
        <v>664</v>
      </c>
      <c r="H319" s="176" t="s">
        <v>664</v>
      </c>
      <c r="I319" s="176" t="s">
        <v>664</v>
      </c>
      <c r="J319" s="168">
        <v>0.9</v>
      </c>
      <c r="K319" s="169" t="str">
        <f>IFERROR(SUMIFS(#REF!,#REF!,$I319,#REF!,$R$2)/SUMIFS(#REF!,#REF!,$I319,#REF!,$R$2),"-")</f>
        <v>-</v>
      </c>
      <c r="L319" s="169" t="str">
        <f>IFERROR(SUMIFS(#REF!,#REF!,$I319,#REF!,$R$7)/SUMIFS(#REF!,#REF!,$I319,#REF!,$R$7),"-")</f>
        <v>-</v>
      </c>
      <c r="M319" s="170" t="str">
        <f>IFERROR(SUMIFS(#REF!,#REF!,$I319,#REF!,$R$3)/SUMIFS(#REF!,#REF!,$I319,#REF!,$R$3),"-")</f>
        <v>-</v>
      </c>
      <c r="N319" s="170" t="str">
        <f>IFERROR(SUMIFS(#REF!,#REF!,$I319,#REF!,"&lt;="&amp;$R$2,#REF!,"&gt;="&amp;$S$2)/SUMIFS(#REF!,#REF!,$I319,#REF!,"&lt;="&amp;$R$2,#REF!,"&gt;="&amp;$S$2),"-")</f>
        <v>-</v>
      </c>
      <c r="O319" s="135"/>
      <c r="P319" s="140"/>
    </row>
    <row r="320" s="134" customFormat="1" spans="1:16">
      <c r="A320" s="138"/>
      <c r="B320" s="135"/>
      <c r="C320" s="175" t="s">
        <v>496</v>
      </c>
      <c r="D320" s="166" t="s">
        <v>26</v>
      </c>
      <c r="E320" s="166" t="s">
        <v>497</v>
      </c>
      <c r="F320" s="176" t="s">
        <v>666</v>
      </c>
      <c r="G320" s="176" t="s">
        <v>666</v>
      </c>
      <c r="H320" s="176" t="s">
        <v>666</v>
      </c>
      <c r="I320" s="176" t="s">
        <v>666</v>
      </c>
      <c r="J320" s="168">
        <v>0.9</v>
      </c>
      <c r="K320" s="169" t="str">
        <f>IFERROR(SUMIFS(#REF!,#REF!,$I320,#REF!,$R$2)/SUMIFS(#REF!,#REF!,$I320,#REF!,$R$2),"-")</f>
        <v>-</v>
      </c>
      <c r="L320" s="169" t="str">
        <f>IFERROR(SUMIFS(#REF!,#REF!,$I320,#REF!,$R$7)/SUMIFS(#REF!,#REF!,$I320,#REF!,$R$7),"-")</f>
        <v>-</v>
      </c>
      <c r="M320" s="170" t="str">
        <f>IFERROR(SUMIFS(#REF!,#REF!,$I320,#REF!,$R$3)/SUMIFS(#REF!,#REF!,$I320,#REF!,$R$3),"-")</f>
        <v>-</v>
      </c>
      <c r="N320" s="170" t="str">
        <f>IFERROR(SUMIFS(#REF!,#REF!,$I320,#REF!,"&lt;="&amp;$R$2,#REF!,"&gt;="&amp;$S$2)/SUMIFS(#REF!,#REF!,$I320,#REF!,"&lt;="&amp;$R$2,#REF!,"&gt;="&amp;$S$2),"-")</f>
        <v>-</v>
      </c>
      <c r="O320" s="135"/>
      <c r="P320" s="140"/>
    </row>
    <row r="321" s="134" customFormat="1" spans="1:16">
      <c r="A321" s="138"/>
      <c r="B321" s="135"/>
      <c r="C321" s="175" t="s">
        <v>496</v>
      </c>
      <c r="D321" s="166" t="s">
        <v>26</v>
      </c>
      <c r="E321" s="166" t="s">
        <v>497</v>
      </c>
      <c r="F321" s="176" t="s">
        <v>668</v>
      </c>
      <c r="G321" s="176" t="s">
        <v>668</v>
      </c>
      <c r="H321" s="176" t="s">
        <v>668</v>
      </c>
      <c r="I321" s="176" t="s">
        <v>668</v>
      </c>
      <c r="J321" s="168">
        <v>0.9</v>
      </c>
      <c r="K321" s="169" t="str">
        <f>IFERROR(SUMIFS(#REF!,#REF!,$I321,#REF!,$R$2)/SUMIFS(#REF!,#REF!,$I321,#REF!,$R$2),"-")</f>
        <v>-</v>
      </c>
      <c r="L321" s="169" t="str">
        <f>IFERROR(SUMIFS(#REF!,#REF!,$I321,#REF!,$R$7)/SUMIFS(#REF!,#REF!,$I321,#REF!,$R$7),"-")</f>
        <v>-</v>
      </c>
      <c r="M321" s="170" t="str">
        <f>IFERROR(SUMIFS(#REF!,#REF!,$I321,#REF!,$R$3)/SUMIFS(#REF!,#REF!,$I321,#REF!,$R$3),"-")</f>
        <v>-</v>
      </c>
      <c r="N321" s="170" t="str">
        <f>IFERROR(SUMIFS(#REF!,#REF!,$I321,#REF!,"&lt;="&amp;$R$2,#REF!,"&gt;="&amp;$S$2)/SUMIFS(#REF!,#REF!,$I321,#REF!,"&lt;="&amp;$R$2,#REF!,"&gt;="&amp;$S$2),"-")</f>
        <v>-</v>
      </c>
      <c r="O321" s="135"/>
      <c r="P321" s="140"/>
    </row>
    <row r="322" s="134" customFormat="1" spans="1:16">
      <c r="A322" s="138"/>
      <c r="B322" s="135"/>
      <c r="C322" s="175" t="s">
        <v>496</v>
      </c>
      <c r="D322" s="166" t="s">
        <v>235</v>
      </c>
      <c r="E322" s="166" t="s">
        <v>497</v>
      </c>
      <c r="F322" s="176" t="s">
        <v>670</v>
      </c>
      <c r="G322" s="176" t="s">
        <v>670</v>
      </c>
      <c r="H322" s="176" t="s">
        <v>670</v>
      </c>
      <c r="I322" s="176" t="s">
        <v>670</v>
      </c>
      <c r="J322" s="168">
        <v>0.9</v>
      </c>
      <c r="K322" s="169" t="str">
        <f>IFERROR(SUMIFS(#REF!,#REF!,$I322,#REF!,$R$2)/SUMIFS(#REF!,#REF!,$I322,#REF!,$R$2),"-")</f>
        <v>-</v>
      </c>
      <c r="L322" s="169" t="str">
        <f>IFERROR(SUMIFS(#REF!,#REF!,$I322,#REF!,$R$7)/SUMIFS(#REF!,#REF!,$I322,#REF!,$R$7),"-")</f>
        <v>-</v>
      </c>
      <c r="M322" s="170" t="str">
        <f>IFERROR(SUMIFS(#REF!,#REF!,$I322,#REF!,$R$3)/SUMIFS(#REF!,#REF!,$I322,#REF!,$R$3),"-")</f>
        <v>-</v>
      </c>
      <c r="N322" s="170" t="str">
        <f>IFERROR(SUMIFS(#REF!,#REF!,$I322,#REF!,"&lt;="&amp;$R$2,#REF!,"&gt;="&amp;$S$2)/SUMIFS(#REF!,#REF!,$I322,#REF!,"&lt;="&amp;$R$2,#REF!,"&gt;="&amp;$S$2),"-")</f>
        <v>-</v>
      </c>
      <c r="O322" s="135"/>
      <c r="P322" s="140"/>
    </row>
    <row r="323" spans="1:16">
      <c r="A323" s="138"/>
      <c r="B323" s="142"/>
      <c r="C323" s="175" t="s">
        <v>671</v>
      </c>
      <c r="D323" s="166" t="s">
        <v>26</v>
      </c>
      <c r="E323" s="166" t="s">
        <v>672</v>
      </c>
      <c r="F323" s="178" t="s">
        <v>674</v>
      </c>
      <c r="G323" s="178" t="s">
        <v>674</v>
      </c>
      <c r="H323" s="178" t="s">
        <v>674</v>
      </c>
      <c r="I323" s="178" t="s">
        <v>674</v>
      </c>
      <c r="J323" s="168">
        <v>0.9</v>
      </c>
      <c r="K323" s="169" t="str">
        <f>IFERROR(SUMIFS(#REF!,#REF!,$I323,#REF!,$R$2)/SUMIFS(#REF!,#REF!,$I323,#REF!,$R$2),"-")</f>
        <v>-</v>
      </c>
      <c r="L323" s="169" t="str">
        <f>IFERROR(SUMIFS(#REF!,#REF!,$I323,#REF!,$R$7)/SUMIFS(#REF!,#REF!,$I323,#REF!,$R$7),"-")</f>
        <v>-</v>
      </c>
      <c r="M323" s="170" t="str">
        <f>IFERROR(SUMIFS(#REF!,#REF!,$I323,#REF!,$R$3)/SUMIFS(#REF!,#REF!,$I323,#REF!,$R$3),"-")</f>
        <v>-</v>
      </c>
      <c r="N323" s="170" t="str">
        <f>IFERROR(SUMIFS(#REF!,#REF!,$I323,#REF!,"&lt;="&amp;$R$2,#REF!,"&gt;="&amp;$S$2)/SUMIFS(#REF!,#REF!,$I323,#REF!,"&lt;="&amp;$R$2,#REF!,"&gt;="&amp;$S$2),"-")</f>
        <v>-</v>
      </c>
      <c r="O323" s="142"/>
      <c r="P323" s="140"/>
    </row>
    <row r="324" spans="1:16">
      <c r="A324" s="138"/>
      <c r="B324" s="142"/>
      <c r="C324" s="175" t="s">
        <v>671</v>
      </c>
      <c r="D324" s="166" t="s">
        <v>235</v>
      </c>
      <c r="E324" s="166" t="s">
        <v>672</v>
      </c>
      <c r="F324" s="178" t="s">
        <v>676</v>
      </c>
      <c r="G324" s="178" t="s">
        <v>676</v>
      </c>
      <c r="H324" s="178" t="s">
        <v>676</v>
      </c>
      <c r="I324" s="178" t="s">
        <v>676</v>
      </c>
      <c r="J324" s="168">
        <v>0.9</v>
      </c>
      <c r="K324" s="169" t="str">
        <f>IFERROR(SUMIFS(#REF!,#REF!,$I324,#REF!,$R$2)/SUMIFS(#REF!,#REF!,$I324,#REF!,$R$2),"-")</f>
        <v>-</v>
      </c>
      <c r="L324" s="169" t="str">
        <f>IFERROR(SUMIFS(#REF!,#REF!,$I324,#REF!,$R$7)/SUMIFS(#REF!,#REF!,$I324,#REF!,$R$7),"-")</f>
        <v>-</v>
      </c>
      <c r="M324" s="170" t="str">
        <f>IFERROR(SUMIFS(#REF!,#REF!,$I324,#REF!,$R$3)/SUMIFS(#REF!,#REF!,$I324,#REF!,$R$3),"-")</f>
        <v>-</v>
      </c>
      <c r="N324" s="170" t="str">
        <f>IFERROR(SUMIFS(#REF!,#REF!,$I324,#REF!,"&lt;="&amp;$R$2,#REF!,"&gt;="&amp;$S$2)/SUMIFS(#REF!,#REF!,$I324,#REF!,"&lt;="&amp;$R$2,#REF!,"&gt;="&amp;$S$2),"-")</f>
        <v>-</v>
      </c>
      <c r="O324" s="142"/>
      <c r="P324" s="140"/>
    </row>
    <row r="325" spans="1:16">
      <c r="A325" s="138"/>
      <c r="B325" s="142"/>
      <c r="C325" s="175" t="s">
        <v>671</v>
      </c>
      <c r="D325" s="166" t="s">
        <v>26</v>
      </c>
      <c r="E325" s="166" t="s">
        <v>672</v>
      </c>
      <c r="F325" s="178" t="s">
        <v>678</v>
      </c>
      <c r="G325" s="178" t="s">
        <v>678</v>
      </c>
      <c r="H325" s="178" t="s">
        <v>678</v>
      </c>
      <c r="I325" s="178" t="s">
        <v>678</v>
      </c>
      <c r="J325" s="168">
        <v>0.9</v>
      </c>
      <c r="K325" s="169" t="str">
        <f>IFERROR(SUMIFS(#REF!,#REF!,$I325,#REF!,$R$2)/SUMIFS(#REF!,#REF!,$I325,#REF!,$R$2),"-")</f>
        <v>-</v>
      </c>
      <c r="L325" s="169" t="str">
        <f>IFERROR(SUMIFS(#REF!,#REF!,$I325,#REF!,$R$7)/SUMIFS(#REF!,#REF!,$I325,#REF!,$R$7),"-")</f>
        <v>-</v>
      </c>
      <c r="M325" s="170" t="str">
        <f>IFERROR(SUMIFS(#REF!,#REF!,$I325,#REF!,$R$3)/SUMIFS(#REF!,#REF!,$I325,#REF!,$R$3),"-")</f>
        <v>-</v>
      </c>
      <c r="N325" s="170" t="str">
        <f>IFERROR(SUMIFS(#REF!,#REF!,$I325,#REF!,"&lt;="&amp;$R$2,#REF!,"&gt;="&amp;$S$2)/SUMIFS(#REF!,#REF!,$I325,#REF!,"&lt;="&amp;$R$2,#REF!,"&gt;="&amp;$S$2),"-")</f>
        <v>-</v>
      </c>
      <c r="O325" s="142"/>
      <c r="P325" s="140"/>
    </row>
    <row r="326" spans="1:16">
      <c r="A326" s="138"/>
      <c r="B326" s="142"/>
      <c r="C326" s="175" t="s">
        <v>671</v>
      </c>
      <c r="D326" s="166" t="s">
        <v>235</v>
      </c>
      <c r="E326" s="166" t="s">
        <v>672</v>
      </c>
      <c r="F326" s="178" t="s">
        <v>680</v>
      </c>
      <c r="G326" s="178" t="s">
        <v>680</v>
      </c>
      <c r="H326" s="178" t="s">
        <v>680</v>
      </c>
      <c r="I326" s="178" t="s">
        <v>680</v>
      </c>
      <c r="J326" s="168">
        <v>0.9</v>
      </c>
      <c r="K326" s="169" t="str">
        <f>IFERROR(SUMIFS(#REF!,#REF!,$I326,#REF!,$R$2)/SUMIFS(#REF!,#REF!,$I326,#REF!,$R$2),"-")</f>
        <v>-</v>
      </c>
      <c r="L326" s="169" t="str">
        <f>IFERROR(SUMIFS(#REF!,#REF!,$I326,#REF!,$R$7)/SUMIFS(#REF!,#REF!,$I326,#REF!,$R$7),"-")</f>
        <v>-</v>
      </c>
      <c r="M326" s="170" t="str">
        <f>IFERROR(SUMIFS(#REF!,#REF!,$I326,#REF!,$R$3)/SUMIFS(#REF!,#REF!,$I326,#REF!,$R$3),"-")</f>
        <v>-</v>
      </c>
      <c r="N326" s="170" t="str">
        <f>IFERROR(SUMIFS(#REF!,#REF!,$I326,#REF!,"&lt;="&amp;$R$2,#REF!,"&gt;="&amp;$S$2)/SUMIFS(#REF!,#REF!,$I326,#REF!,"&lt;="&amp;$R$2,#REF!,"&gt;="&amp;$S$2),"-")</f>
        <v>-</v>
      </c>
      <c r="O326" s="142"/>
      <c r="P326" s="140"/>
    </row>
    <row r="327" spans="1:16">
      <c r="A327" s="138"/>
      <c r="B327" s="142"/>
      <c r="C327" s="175" t="s">
        <v>671</v>
      </c>
      <c r="D327" s="166" t="s">
        <v>26</v>
      </c>
      <c r="E327" s="166" t="s">
        <v>672</v>
      </c>
      <c r="F327" s="178" t="s">
        <v>682</v>
      </c>
      <c r="G327" s="178" t="s">
        <v>682</v>
      </c>
      <c r="H327" s="178" t="s">
        <v>682</v>
      </c>
      <c r="I327" s="178" t="s">
        <v>682</v>
      </c>
      <c r="J327" s="168">
        <v>0.9</v>
      </c>
      <c r="K327" s="169" t="str">
        <f>IFERROR(SUMIFS(#REF!,#REF!,$I327,#REF!,$R$2)/SUMIFS(#REF!,#REF!,$I327,#REF!,$R$2),"-")</f>
        <v>-</v>
      </c>
      <c r="L327" s="169" t="str">
        <f>IFERROR(SUMIFS(#REF!,#REF!,$I327,#REF!,$R$7)/SUMIFS(#REF!,#REF!,$I327,#REF!,$R$7),"-")</f>
        <v>-</v>
      </c>
      <c r="M327" s="170" t="str">
        <f>IFERROR(SUMIFS(#REF!,#REF!,$I327,#REF!,$R$3)/SUMIFS(#REF!,#REF!,$I327,#REF!,$R$3),"-")</f>
        <v>-</v>
      </c>
      <c r="N327" s="170" t="str">
        <f>IFERROR(SUMIFS(#REF!,#REF!,$I327,#REF!,"&lt;="&amp;$R$2,#REF!,"&gt;="&amp;$S$2)/SUMIFS(#REF!,#REF!,$I327,#REF!,"&lt;="&amp;$R$2,#REF!,"&gt;="&amp;$S$2),"-")</f>
        <v>-</v>
      </c>
      <c r="O327" s="142"/>
      <c r="P327" s="140"/>
    </row>
    <row r="328" spans="1:16">
      <c r="A328" s="138"/>
      <c r="B328" s="142"/>
      <c r="C328" s="175" t="s">
        <v>671</v>
      </c>
      <c r="D328" s="166" t="s">
        <v>26</v>
      </c>
      <c r="E328" s="166" t="s">
        <v>672</v>
      </c>
      <c r="F328" s="178" t="s">
        <v>684</v>
      </c>
      <c r="G328" s="178" t="s">
        <v>684</v>
      </c>
      <c r="H328" s="178" t="s">
        <v>684</v>
      </c>
      <c r="I328" s="178" t="s">
        <v>684</v>
      </c>
      <c r="J328" s="168">
        <v>0.9</v>
      </c>
      <c r="K328" s="169" t="str">
        <f>IFERROR(SUMIFS(#REF!,#REF!,$I328,#REF!,$R$2)/SUMIFS(#REF!,#REF!,$I328,#REF!,$R$2),"-")</f>
        <v>-</v>
      </c>
      <c r="L328" s="169" t="str">
        <f>IFERROR(SUMIFS(#REF!,#REF!,$I328,#REF!,$R$7)/SUMIFS(#REF!,#REF!,$I328,#REF!,$R$7),"-")</f>
        <v>-</v>
      </c>
      <c r="M328" s="170" t="str">
        <f>IFERROR(SUMIFS(#REF!,#REF!,$I328,#REF!,$R$3)/SUMIFS(#REF!,#REF!,$I328,#REF!,$R$3),"-")</f>
        <v>-</v>
      </c>
      <c r="N328" s="170" t="str">
        <f>IFERROR(SUMIFS(#REF!,#REF!,$I328,#REF!,"&lt;="&amp;$R$2,#REF!,"&gt;="&amp;$S$2)/SUMIFS(#REF!,#REF!,$I328,#REF!,"&lt;="&amp;$R$2,#REF!,"&gt;="&amp;$S$2),"-")</f>
        <v>-</v>
      </c>
      <c r="O328" s="142"/>
      <c r="P328" s="140"/>
    </row>
    <row r="329" spans="1:16">
      <c r="A329" s="138"/>
      <c r="B329" s="142"/>
      <c r="C329" s="175" t="s">
        <v>671</v>
      </c>
      <c r="D329" s="166" t="s">
        <v>26</v>
      </c>
      <c r="E329" s="166" t="s">
        <v>672</v>
      </c>
      <c r="F329" s="178" t="s">
        <v>686</v>
      </c>
      <c r="G329" s="178" t="s">
        <v>686</v>
      </c>
      <c r="H329" s="178" t="s">
        <v>686</v>
      </c>
      <c r="I329" s="178" t="s">
        <v>686</v>
      </c>
      <c r="J329" s="168">
        <v>0.9</v>
      </c>
      <c r="K329" s="169" t="str">
        <f>IFERROR(SUMIFS(#REF!,#REF!,$I329,#REF!,$R$2)/SUMIFS(#REF!,#REF!,$I329,#REF!,$R$2),"-")</f>
        <v>-</v>
      </c>
      <c r="L329" s="169" t="str">
        <f>IFERROR(SUMIFS(#REF!,#REF!,$I329,#REF!,$R$7)/SUMIFS(#REF!,#REF!,$I329,#REF!,$R$7),"-")</f>
        <v>-</v>
      </c>
      <c r="M329" s="170" t="str">
        <f>IFERROR(SUMIFS(#REF!,#REF!,$I329,#REF!,$R$3)/SUMIFS(#REF!,#REF!,$I329,#REF!,$R$3),"-")</f>
        <v>-</v>
      </c>
      <c r="N329" s="170" t="str">
        <f>IFERROR(SUMIFS(#REF!,#REF!,$I329,#REF!,"&lt;="&amp;$R$2,#REF!,"&gt;="&amp;$S$2)/SUMIFS(#REF!,#REF!,$I329,#REF!,"&lt;="&amp;$R$2,#REF!,"&gt;="&amp;$S$2),"-")</f>
        <v>-</v>
      </c>
      <c r="O329" s="142"/>
      <c r="P329" s="140"/>
    </row>
    <row r="330" spans="1:16">
      <c r="A330" s="138"/>
      <c r="B330" s="142"/>
      <c r="C330" s="175" t="s">
        <v>671</v>
      </c>
      <c r="D330" s="166" t="s">
        <v>26</v>
      </c>
      <c r="E330" s="166" t="s">
        <v>672</v>
      </c>
      <c r="F330" s="178" t="s">
        <v>688</v>
      </c>
      <c r="G330" s="178" t="s">
        <v>688</v>
      </c>
      <c r="H330" s="178" t="s">
        <v>688</v>
      </c>
      <c r="I330" s="178" t="s">
        <v>688</v>
      </c>
      <c r="J330" s="168">
        <v>0.9</v>
      </c>
      <c r="K330" s="169" t="str">
        <f>IFERROR(SUMIFS(#REF!,#REF!,$I330,#REF!,$R$2)/SUMIFS(#REF!,#REF!,$I330,#REF!,$R$2),"-")</f>
        <v>-</v>
      </c>
      <c r="L330" s="169" t="str">
        <f>IFERROR(SUMIFS(#REF!,#REF!,$I330,#REF!,$R$7)/SUMIFS(#REF!,#REF!,$I330,#REF!,$R$7),"-")</f>
        <v>-</v>
      </c>
      <c r="M330" s="170" t="str">
        <f>IFERROR(SUMIFS(#REF!,#REF!,$I330,#REF!,$R$3)/SUMIFS(#REF!,#REF!,$I330,#REF!,$R$3),"-")</f>
        <v>-</v>
      </c>
      <c r="N330" s="170" t="str">
        <f>IFERROR(SUMIFS(#REF!,#REF!,$I330,#REF!,"&lt;="&amp;$R$2,#REF!,"&gt;="&amp;$S$2)/SUMIFS(#REF!,#REF!,$I330,#REF!,"&lt;="&amp;$R$2,#REF!,"&gt;="&amp;$S$2),"-")</f>
        <v>-</v>
      </c>
      <c r="O330" s="142"/>
      <c r="P330" s="140"/>
    </row>
    <row r="331" spans="1:16">
      <c r="A331" s="138"/>
      <c r="B331" s="142"/>
      <c r="C331" s="175" t="s">
        <v>671</v>
      </c>
      <c r="D331" s="166" t="s">
        <v>26</v>
      </c>
      <c r="E331" s="166" t="s">
        <v>672</v>
      </c>
      <c r="F331" s="178" t="s">
        <v>690</v>
      </c>
      <c r="G331" s="178" t="s">
        <v>690</v>
      </c>
      <c r="H331" s="178" t="s">
        <v>690</v>
      </c>
      <c r="I331" s="178" t="s">
        <v>690</v>
      </c>
      <c r="J331" s="168">
        <v>0.9</v>
      </c>
      <c r="K331" s="169" t="str">
        <f>IFERROR(SUMIFS(#REF!,#REF!,$I331,#REF!,$R$2)/SUMIFS(#REF!,#REF!,$I331,#REF!,$R$2),"-")</f>
        <v>-</v>
      </c>
      <c r="L331" s="169" t="str">
        <f>IFERROR(SUMIFS(#REF!,#REF!,$I331,#REF!,$R$7)/SUMIFS(#REF!,#REF!,$I331,#REF!,$R$7),"-")</f>
        <v>-</v>
      </c>
      <c r="M331" s="170" t="str">
        <f>IFERROR(SUMIFS(#REF!,#REF!,$I331,#REF!,$R$3)/SUMIFS(#REF!,#REF!,$I331,#REF!,$R$3),"-")</f>
        <v>-</v>
      </c>
      <c r="N331" s="170" t="str">
        <f>IFERROR(SUMIFS(#REF!,#REF!,$I331,#REF!,"&lt;="&amp;$R$2,#REF!,"&gt;="&amp;$S$2)/SUMIFS(#REF!,#REF!,$I331,#REF!,"&lt;="&amp;$R$2,#REF!,"&gt;="&amp;$S$2),"-")</f>
        <v>-</v>
      </c>
      <c r="O331" s="142"/>
      <c r="P331" s="140"/>
    </row>
    <row r="332" spans="1:16">
      <c r="A332" s="138"/>
      <c r="B332" s="142"/>
      <c r="C332" s="175" t="s">
        <v>671</v>
      </c>
      <c r="D332" s="166" t="s">
        <v>235</v>
      </c>
      <c r="E332" s="166" t="s">
        <v>672</v>
      </c>
      <c r="F332" s="178" t="s">
        <v>692</v>
      </c>
      <c r="G332" s="178" t="s">
        <v>692</v>
      </c>
      <c r="H332" s="178" t="s">
        <v>692</v>
      </c>
      <c r="I332" s="178" t="s">
        <v>692</v>
      </c>
      <c r="J332" s="168">
        <v>0.9</v>
      </c>
      <c r="K332" s="169" t="str">
        <f>IFERROR(SUMIFS(#REF!,#REF!,$I332,#REF!,$R$2)/SUMIFS(#REF!,#REF!,$I332,#REF!,$R$2),"-")</f>
        <v>-</v>
      </c>
      <c r="L332" s="169" t="str">
        <f>IFERROR(SUMIFS(#REF!,#REF!,$I332,#REF!,$R$7)/SUMIFS(#REF!,#REF!,$I332,#REF!,$R$7),"-")</f>
        <v>-</v>
      </c>
      <c r="M332" s="170" t="str">
        <f>IFERROR(SUMIFS(#REF!,#REF!,$I332,#REF!,$R$3)/SUMIFS(#REF!,#REF!,$I332,#REF!,$R$3),"-")</f>
        <v>-</v>
      </c>
      <c r="N332" s="170" t="str">
        <f>IFERROR(SUMIFS(#REF!,#REF!,$I332,#REF!,"&lt;="&amp;$R$2,#REF!,"&gt;="&amp;$S$2)/SUMIFS(#REF!,#REF!,$I332,#REF!,"&lt;="&amp;$R$2,#REF!,"&gt;="&amp;$S$2),"-")</f>
        <v>-</v>
      </c>
      <c r="O332" s="142"/>
      <c r="P332" s="140"/>
    </row>
    <row r="333" spans="1:16">
      <c r="A333" s="138"/>
      <c r="B333" s="142"/>
      <c r="C333" s="175" t="s">
        <v>671</v>
      </c>
      <c r="D333" s="166" t="s">
        <v>26</v>
      </c>
      <c r="E333" s="166" t="s">
        <v>672</v>
      </c>
      <c r="F333" s="178" t="s">
        <v>694</v>
      </c>
      <c r="G333" s="178" t="s">
        <v>694</v>
      </c>
      <c r="H333" s="178" t="s">
        <v>694</v>
      </c>
      <c r="I333" s="178" t="s">
        <v>694</v>
      </c>
      <c r="J333" s="168">
        <v>0.9</v>
      </c>
      <c r="K333" s="169" t="str">
        <f>IFERROR(SUMIFS(#REF!,#REF!,$I333,#REF!,$R$2)/SUMIFS(#REF!,#REF!,$I333,#REF!,$R$2),"-")</f>
        <v>-</v>
      </c>
      <c r="L333" s="169" t="str">
        <f>IFERROR(SUMIFS(#REF!,#REF!,$I333,#REF!,$R$7)/SUMIFS(#REF!,#REF!,$I333,#REF!,$R$7),"-")</f>
        <v>-</v>
      </c>
      <c r="M333" s="170" t="str">
        <f>IFERROR(SUMIFS(#REF!,#REF!,$I333,#REF!,$R$3)/SUMIFS(#REF!,#REF!,$I333,#REF!,$R$3),"-")</f>
        <v>-</v>
      </c>
      <c r="N333" s="170" t="str">
        <f>IFERROR(SUMIFS(#REF!,#REF!,$I333,#REF!,"&lt;="&amp;$R$2,#REF!,"&gt;="&amp;$S$2)/SUMIFS(#REF!,#REF!,$I333,#REF!,"&lt;="&amp;$R$2,#REF!,"&gt;="&amp;$S$2),"-")</f>
        <v>-</v>
      </c>
      <c r="O333" s="142"/>
      <c r="P333" s="140"/>
    </row>
    <row r="334" spans="1:16">
      <c r="A334" s="138"/>
      <c r="B334" s="142"/>
      <c r="C334" s="175" t="s">
        <v>671</v>
      </c>
      <c r="D334" s="166" t="s">
        <v>26</v>
      </c>
      <c r="E334" s="166" t="s">
        <v>672</v>
      </c>
      <c r="F334" s="178" t="s">
        <v>696</v>
      </c>
      <c r="G334" s="178" t="s">
        <v>696</v>
      </c>
      <c r="H334" s="178" t="s">
        <v>696</v>
      </c>
      <c r="I334" s="178" t="s">
        <v>696</v>
      </c>
      <c r="J334" s="168">
        <v>0.9</v>
      </c>
      <c r="K334" s="169" t="str">
        <f>IFERROR(SUMIFS(#REF!,#REF!,$I334,#REF!,$R$2)/SUMIFS(#REF!,#REF!,$I334,#REF!,$R$2),"-")</f>
        <v>-</v>
      </c>
      <c r="L334" s="169" t="str">
        <f>IFERROR(SUMIFS(#REF!,#REF!,$I334,#REF!,$R$7)/SUMIFS(#REF!,#REF!,$I334,#REF!,$R$7),"-")</f>
        <v>-</v>
      </c>
      <c r="M334" s="170" t="str">
        <f>IFERROR(SUMIFS(#REF!,#REF!,$I334,#REF!,$R$3)/SUMIFS(#REF!,#REF!,$I334,#REF!,$R$3),"-")</f>
        <v>-</v>
      </c>
      <c r="N334" s="170" t="str">
        <f>IFERROR(SUMIFS(#REF!,#REF!,$I334,#REF!,"&lt;="&amp;$R$2,#REF!,"&gt;="&amp;$S$2)/SUMIFS(#REF!,#REF!,$I334,#REF!,"&lt;="&amp;$R$2,#REF!,"&gt;="&amp;$S$2),"-")</f>
        <v>-</v>
      </c>
      <c r="O334" s="142"/>
      <c r="P334" s="140"/>
    </row>
    <row r="335" spans="1:16">
      <c r="A335" s="138"/>
      <c r="B335" s="142"/>
      <c r="C335" s="175" t="s">
        <v>671</v>
      </c>
      <c r="D335" s="166" t="s">
        <v>235</v>
      </c>
      <c r="E335" s="166" t="s">
        <v>672</v>
      </c>
      <c r="F335" s="178" t="s">
        <v>698</v>
      </c>
      <c r="G335" s="178" t="s">
        <v>698</v>
      </c>
      <c r="H335" s="178" t="s">
        <v>698</v>
      </c>
      <c r="I335" s="178" t="s">
        <v>698</v>
      </c>
      <c r="J335" s="168">
        <v>0.9</v>
      </c>
      <c r="K335" s="169" t="str">
        <f>IFERROR(SUMIFS(#REF!,#REF!,$I335,#REF!,$R$2)/SUMIFS(#REF!,#REF!,$I335,#REF!,$R$2),"-")</f>
        <v>-</v>
      </c>
      <c r="L335" s="169" t="str">
        <f>IFERROR(SUMIFS(#REF!,#REF!,$I335,#REF!,$R$7)/SUMIFS(#REF!,#REF!,$I335,#REF!,$R$7),"-")</f>
        <v>-</v>
      </c>
      <c r="M335" s="170" t="str">
        <f>IFERROR(SUMIFS(#REF!,#REF!,$I335,#REF!,$R$3)/SUMIFS(#REF!,#REF!,$I335,#REF!,$R$3),"-")</f>
        <v>-</v>
      </c>
      <c r="N335" s="170" t="str">
        <f>IFERROR(SUMIFS(#REF!,#REF!,$I335,#REF!,"&lt;="&amp;$R$2,#REF!,"&gt;="&amp;$S$2)/SUMIFS(#REF!,#REF!,$I335,#REF!,"&lt;="&amp;$R$2,#REF!,"&gt;="&amp;$S$2),"-")</f>
        <v>-</v>
      </c>
      <c r="O335" s="142"/>
      <c r="P335" s="140"/>
    </row>
    <row r="336" spans="1:16">
      <c r="A336" s="138"/>
      <c r="B336" s="142"/>
      <c r="C336" s="175" t="s">
        <v>671</v>
      </c>
      <c r="D336" s="166" t="s">
        <v>26</v>
      </c>
      <c r="E336" s="166" t="s">
        <v>672</v>
      </c>
      <c r="F336" s="178" t="s">
        <v>700</v>
      </c>
      <c r="G336" s="178" t="s">
        <v>700</v>
      </c>
      <c r="H336" s="178" t="s">
        <v>700</v>
      </c>
      <c r="I336" s="178" t="s">
        <v>700</v>
      </c>
      <c r="J336" s="168">
        <v>0.9</v>
      </c>
      <c r="K336" s="169" t="str">
        <f>IFERROR(SUMIFS(#REF!,#REF!,$I336,#REF!,$R$2)/SUMIFS(#REF!,#REF!,$I336,#REF!,$R$2),"-")</f>
        <v>-</v>
      </c>
      <c r="L336" s="169" t="str">
        <f>IFERROR(SUMIFS(#REF!,#REF!,$I336,#REF!,$R$7)/SUMIFS(#REF!,#REF!,$I336,#REF!,$R$7),"-")</f>
        <v>-</v>
      </c>
      <c r="M336" s="170" t="str">
        <f>IFERROR(SUMIFS(#REF!,#REF!,$I336,#REF!,$R$3)/SUMIFS(#REF!,#REF!,$I336,#REF!,$R$3),"-")</f>
        <v>-</v>
      </c>
      <c r="N336" s="170" t="str">
        <f>IFERROR(SUMIFS(#REF!,#REF!,$I336,#REF!,"&lt;="&amp;$R$2,#REF!,"&gt;="&amp;$S$2)/SUMIFS(#REF!,#REF!,$I336,#REF!,"&lt;="&amp;$R$2,#REF!,"&gt;="&amp;$S$2),"-")</f>
        <v>-</v>
      </c>
      <c r="O336" s="142"/>
      <c r="P336" s="140"/>
    </row>
    <row r="337" spans="1:16">
      <c r="A337" s="138"/>
      <c r="B337" s="142"/>
      <c r="C337" s="175" t="s">
        <v>671</v>
      </c>
      <c r="D337" s="166" t="s">
        <v>235</v>
      </c>
      <c r="E337" s="166" t="s">
        <v>672</v>
      </c>
      <c r="F337" s="178" t="s">
        <v>702</v>
      </c>
      <c r="G337" s="178" t="s">
        <v>702</v>
      </c>
      <c r="H337" s="178" t="s">
        <v>702</v>
      </c>
      <c r="I337" s="178" t="s">
        <v>702</v>
      </c>
      <c r="J337" s="168">
        <v>0.9</v>
      </c>
      <c r="K337" s="169" t="str">
        <f>IFERROR(SUMIFS(#REF!,#REF!,$I337,#REF!,$R$2)/SUMIFS(#REF!,#REF!,$I337,#REF!,$R$2),"-")</f>
        <v>-</v>
      </c>
      <c r="L337" s="169" t="str">
        <f>IFERROR(SUMIFS(#REF!,#REF!,$I337,#REF!,$R$7)/SUMIFS(#REF!,#REF!,$I337,#REF!,$R$7),"-")</f>
        <v>-</v>
      </c>
      <c r="M337" s="170" t="str">
        <f>IFERROR(SUMIFS(#REF!,#REF!,$I337,#REF!,$R$3)/SUMIFS(#REF!,#REF!,$I337,#REF!,$R$3),"-")</f>
        <v>-</v>
      </c>
      <c r="N337" s="170" t="str">
        <f>IFERROR(SUMIFS(#REF!,#REF!,$I337,#REF!,"&lt;="&amp;$R$2,#REF!,"&gt;="&amp;$S$2)/SUMIFS(#REF!,#REF!,$I337,#REF!,"&lt;="&amp;$R$2,#REF!,"&gt;="&amp;$S$2),"-")</f>
        <v>-</v>
      </c>
      <c r="O337" s="142"/>
      <c r="P337" s="140"/>
    </row>
    <row r="338" spans="1:16">
      <c r="A338" s="138"/>
      <c r="B338" s="142"/>
      <c r="C338" s="175" t="s">
        <v>671</v>
      </c>
      <c r="D338" s="166" t="s">
        <v>26</v>
      </c>
      <c r="E338" s="166" t="s">
        <v>672</v>
      </c>
      <c r="F338" s="178" t="s">
        <v>704</v>
      </c>
      <c r="G338" s="178" t="s">
        <v>704</v>
      </c>
      <c r="H338" s="178" t="s">
        <v>704</v>
      </c>
      <c r="I338" s="178" t="s">
        <v>704</v>
      </c>
      <c r="J338" s="168">
        <v>0.9</v>
      </c>
      <c r="K338" s="169" t="str">
        <f>IFERROR(SUMIFS(#REF!,#REF!,$I338,#REF!,$R$2)/SUMIFS(#REF!,#REF!,$I338,#REF!,$R$2),"-")</f>
        <v>-</v>
      </c>
      <c r="L338" s="169" t="str">
        <f>IFERROR(SUMIFS(#REF!,#REF!,$I338,#REF!,$R$7)/SUMIFS(#REF!,#REF!,$I338,#REF!,$R$7),"-")</f>
        <v>-</v>
      </c>
      <c r="M338" s="170" t="str">
        <f>IFERROR(SUMIFS(#REF!,#REF!,$I338,#REF!,$R$3)/SUMIFS(#REF!,#REF!,$I338,#REF!,$R$3),"-")</f>
        <v>-</v>
      </c>
      <c r="N338" s="170" t="str">
        <f>IFERROR(SUMIFS(#REF!,#REF!,$I338,#REF!,"&lt;="&amp;$R$2,#REF!,"&gt;="&amp;$S$2)/SUMIFS(#REF!,#REF!,$I338,#REF!,"&lt;="&amp;$R$2,#REF!,"&gt;="&amp;$S$2),"-")</f>
        <v>-</v>
      </c>
      <c r="O338" s="142"/>
      <c r="P338" s="140"/>
    </row>
    <row r="339" spans="1:16">
      <c r="A339" s="138"/>
      <c r="B339" s="142"/>
      <c r="C339" s="175" t="s">
        <v>671</v>
      </c>
      <c r="D339" s="166" t="s">
        <v>235</v>
      </c>
      <c r="E339" s="166" t="s">
        <v>672</v>
      </c>
      <c r="F339" s="178" t="s">
        <v>706</v>
      </c>
      <c r="G339" s="178" t="s">
        <v>706</v>
      </c>
      <c r="H339" s="178" t="s">
        <v>706</v>
      </c>
      <c r="I339" s="178" t="s">
        <v>706</v>
      </c>
      <c r="J339" s="168">
        <v>0.9</v>
      </c>
      <c r="K339" s="169" t="str">
        <f>IFERROR(SUMIFS(#REF!,#REF!,$I339,#REF!,$R$2)/SUMIFS(#REF!,#REF!,$I339,#REF!,$R$2),"-")</f>
        <v>-</v>
      </c>
      <c r="L339" s="169" t="str">
        <f>IFERROR(SUMIFS(#REF!,#REF!,$I339,#REF!,$R$7)/SUMIFS(#REF!,#REF!,$I339,#REF!,$R$7),"-")</f>
        <v>-</v>
      </c>
      <c r="M339" s="170" t="str">
        <f>IFERROR(SUMIFS(#REF!,#REF!,$I339,#REF!,$R$3)/SUMIFS(#REF!,#REF!,$I339,#REF!,$R$3),"-")</f>
        <v>-</v>
      </c>
      <c r="N339" s="170" t="str">
        <f>IFERROR(SUMIFS(#REF!,#REF!,$I339,#REF!,"&lt;="&amp;$R$2,#REF!,"&gt;="&amp;$S$2)/SUMIFS(#REF!,#REF!,$I339,#REF!,"&lt;="&amp;$R$2,#REF!,"&gt;="&amp;$S$2),"-")</f>
        <v>-</v>
      </c>
      <c r="O339" s="142"/>
      <c r="P339" s="140"/>
    </row>
    <row r="340" spans="1:16">
      <c r="A340" s="138"/>
      <c r="B340" s="142"/>
      <c r="C340" s="175" t="s">
        <v>671</v>
      </c>
      <c r="D340" s="166" t="s">
        <v>26</v>
      </c>
      <c r="E340" s="166" t="s">
        <v>672</v>
      </c>
      <c r="F340" s="178" t="s">
        <v>708</v>
      </c>
      <c r="G340" s="178" t="s">
        <v>708</v>
      </c>
      <c r="H340" s="178" t="s">
        <v>708</v>
      </c>
      <c r="I340" s="178" t="s">
        <v>708</v>
      </c>
      <c r="J340" s="168">
        <v>0.9</v>
      </c>
      <c r="K340" s="169" t="str">
        <f>IFERROR(SUMIFS(#REF!,#REF!,$I340,#REF!,$R$2)/SUMIFS(#REF!,#REF!,$I340,#REF!,$R$2),"-")</f>
        <v>-</v>
      </c>
      <c r="L340" s="169" t="str">
        <f>IFERROR(SUMIFS(#REF!,#REF!,$I340,#REF!,$R$7)/SUMIFS(#REF!,#REF!,$I340,#REF!,$R$7),"-")</f>
        <v>-</v>
      </c>
      <c r="M340" s="170" t="str">
        <f>IFERROR(SUMIFS(#REF!,#REF!,$I340,#REF!,$R$3)/SUMIFS(#REF!,#REF!,$I340,#REF!,$R$3),"-")</f>
        <v>-</v>
      </c>
      <c r="N340" s="170" t="str">
        <f>IFERROR(SUMIFS(#REF!,#REF!,$I340,#REF!,"&lt;="&amp;$R$2,#REF!,"&gt;="&amp;$S$2)/SUMIFS(#REF!,#REF!,$I340,#REF!,"&lt;="&amp;$R$2,#REF!,"&gt;="&amp;$S$2),"-")</f>
        <v>-</v>
      </c>
      <c r="O340" s="142"/>
      <c r="P340" s="140"/>
    </row>
    <row r="341" spans="1:16">
      <c r="A341" s="138"/>
      <c r="B341" s="142"/>
      <c r="C341" s="175" t="s">
        <v>671</v>
      </c>
      <c r="D341" s="166" t="s">
        <v>235</v>
      </c>
      <c r="E341" s="166" t="s">
        <v>672</v>
      </c>
      <c r="F341" s="178" t="s">
        <v>710</v>
      </c>
      <c r="G341" s="178" t="s">
        <v>710</v>
      </c>
      <c r="H341" s="178" t="s">
        <v>710</v>
      </c>
      <c r="I341" s="178" t="s">
        <v>710</v>
      </c>
      <c r="J341" s="168">
        <v>0.9</v>
      </c>
      <c r="K341" s="169" t="str">
        <f>IFERROR(SUMIFS(#REF!,#REF!,$I341,#REF!,$R$2)/SUMIFS(#REF!,#REF!,$I341,#REF!,$R$2),"-")</f>
        <v>-</v>
      </c>
      <c r="L341" s="169" t="str">
        <f>IFERROR(SUMIFS(#REF!,#REF!,$I341,#REF!,$R$7)/SUMIFS(#REF!,#REF!,$I341,#REF!,$R$7),"-")</f>
        <v>-</v>
      </c>
      <c r="M341" s="170" t="str">
        <f>IFERROR(SUMIFS(#REF!,#REF!,$I341,#REF!,$R$3)/SUMIFS(#REF!,#REF!,$I341,#REF!,$R$3),"-")</f>
        <v>-</v>
      </c>
      <c r="N341" s="170" t="str">
        <f>IFERROR(SUMIFS(#REF!,#REF!,$I341,#REF!,"&lt;="&amp;$R$2,#REF!,"&gt;="&amp;$S$2)/SUMIFS(#REF!,#REF!,$I341,#REF!,"&lt;="&amp;$R$2,#REF!,"&gt;="&amp;$S$2),"-")</f>
        <v>-</v>
      </c>
      <c r="O341" s="142"/>
      <c r="P341" s="140"/>
    </row>
    <row r="342" spans="1:16">
      <c r="A342" s="138"/>
      <c r="B342" s="142"/>
      <c r="C342" s="175" t="s">
        <v>671</v>
      </c>
      <c r="D342" s="166" t="s">
        <v>235</v>
      </c>
      <c r="E342" s="166" t="s">
        <v>672</v>
      </c>
      <c r="F342" s="178" t="s">
        <v>712</v>
      </c>
      <c r="G342" s="178" t="s">
        <v>712</v>
      </c>
      <c r="H342" s="178" t="s">
        <v>712</v>
      </c>
      <c r="I342" s="178" t="s">
        <v>712</v>
      </c>
      <c r="J342" s="168">
        <v>0.9</v>
      </c>
      <c r="K342" s="169" t="str">
        <f>IFERROR(SUMIFS(#REF!,#REF!,$I342,#REF!,$R$2)/SUMIFS(#REF!,#REF!,$I342,#REF!,$R$2),"-")</f>
        <v>-</v>
      </c>
      <c r="L342" s="169" t="str">
        <f>IFERROR(SUMIFS(#REF!,#REF!,$I342,#REF!,$R$7)/SUMIFS(#REF!,#REF!,$I342,#REF!,$R$7),"-")</f>
        <v>-</v>
      </c>
      <c r="M342" s="170" t="str">
        <f>IFERROR(SUMIFS(#REF!,#REF!,$I342,#REF!,$R$3)/SUMIFS(#REF!,#REF!,$I342,#REF!,$R$3),"-")</f>
        <v>-</v>
      </c>
      <c r="N342" s="170" t="str">
        <f>IFERROR(SUMIFS(#REF!,#REF!,$I342,#REF!,"&lt;="&amp;$R$2,#REF!,"&gt;="&amp;$S$2)/SUMIFS(#REF!,#REF!,$I342,#REF!,"&lt;="&amp;$R$2,#REF!,"&gt;="&amp;$S$2),"-")</f>
        <v>-</v>
      </c>
      <c r="O342" s="142"/>
      <c r="P342" s="140"/>
    </row>
    <row r="343" spans="1:16">
      <c r="A343" s="138"/>
      <c r="B343" s="142"/>
      <c r="C343" s="175" t="s">
        <v>671</v>
      </c>
      <c r="D343" s="166" t="s">
        <v>235</v>
      </c>
      <c r="E343" s="166" t="s">
        <v>672</v>
      </c>
      <c r="F343" s="178" t="s">
        <v>714</v>
      </c>
      <c r="G343" s="178" t="s">
        <v>714</v>
      </c>
      <c r="H343" s="178" t="s">
        <v>714</v>
      </c>
      <c r="I343" s="178" t="s">
        <v>714</v>
      </c>
      <c r="J343" s="168">
        <v>0.9</v>
      </c>
      <c r="K343" s="169" t="str">
        <f>IFERROR(SUMIFS(#REF!,#REF!,$I343,#REF!,$R$2)/SUMIFS(#REF!,#REF!,$I343,#REF!,$R$2),"-")</f>
        <v>-</v>
      </c>
      <c r="L343" s="169" t="str">
        <f>IFERROR(SUMIFS(#REF!,#REF!,$I343,#REF!,$R$7)/SUMIFS(#REF!,#REF!,$I343,#REF!,$R$7),"-")</f>
        <v>-</v>
      </c>
      <c r="M343" s="170" t="str">
        <f>IFERROR(SUMIFS(#REF!,#REF!,$I343,#REF!,$R$3)/SUMIFS(#REF!,#REF!,$I343,#REF!,$R$3),"-")</f>
        <v>-</v>
      </c>
      <c r="N343" s="170" t="str">
        <f>IFERROR(SUMIFS(#REF!,#REF!,$I343,#REF!,"&lt;="&amp;$R$2,#REF!,"&gt;="&amp;$S$2)/SUMIFS(#REF!,#REF!,$I343,#REF!,"&lt;="&amp;$R$2,#REF!,"&gt;="&amp;$S$2),"-")</f>
        <v>-</v>
      </c>
      <c r="O343" s="142"/>
      <c r="P343" s="140"/>
    </row>
    <row r="344" spans="1:16">
      <c r="A344" s="138"/>
      <c r="B344" s="142"/>
      <c r="C344" s="175" t="s">
        <v>671</v>
      </c>
      <c r="D344" s="166" t="s">
        <v>235</v>
      </c>
      <c r="E344" s="166" t="s">
        <v>672</v>
      </c>
      <c r="F344" s="178" t="s">
        <v>716</v>
      </c>
      <c r="G344" s="178" t="s">
        <v>716</v>
      </c>
      <c r="H344" s="178" t="s">
        <v>716</v>
      </c>
      <c r="I344" s="178" t="s">
        <v>716</v>
      </c>
      <c r="J344" s="168">
        <v>0.9</v>
      </c>
      <c r="K344" s="169" t="str">
        <f>IFERROR(SUMIFS(#REF!,#REF!,$I344,#REF!,$R$2)/SUMIFS(#REF!,#REF!,$I344,#REF!,$R$2),"-")</f>
        <v>-</v>
      </c>
      <c r="L344" s="169" t="str">
        <f>IFERROR(SUMIFS(#REF!,#REF!,$I344,#REF!,$R$7)/SUMIFS(#REF!,#REF!,$I344,#REF!,$R$7),"-")</f>
        <v>-</v>
      </c>
      <c r="M344" s="170" t="str">
        <f>IFERROR(SUMIFS(#REF!,#REF!,$I344,#REF!,$R$3)/SUMIFS(#REF!,#REF!,$I344,#REF!,$R$3),"-")</f>
        <v>-</v>
      </c>
      <c r="N344" s="170" t="str">
        <f>IFERROR(SUMIFS(#REF!,#REF!,$I344,#REF!,"&lt;="&amp;$R$2,#REF!,"&gt;="&amp;$S$2)/SUMIFS(#REF!,#REF!,$I344,#REF!,"&lt;="&amp;$R$2,#REF!,"&gt;="&amp;$S$2),"-")</f>
        <v>-</v>
      </c>
      <c r="O344" s="142"/>
      <c r="P344" s="140"/>
    </row>
    <row r="345" spans="1:16">
      <c r="A345" s="138"/>
      <c r="B345" s="142"/>
      <c r="C345" s="175" t="s">
        <v>671</v>
      </c>
      <c r="D345" s="166" t="s">
        <v>235</v>
      </c>
      <c r="E345" s="166" t="s">
        <v>672</v>
      </c>
      <c r="F345" s="178" t="s">
        <v>718</v>
      </c>
      <c r="G345" s="178" t="s">
        <v>718</v>
      </c>
      <c r="H345" s="178" t="s">
        <v>718</v>
      </c>
      <c r="I345" s="178" t="s">
        <v>718</v>
      </c>
      <c r="J345" s="168">
        <v>0.9</v>
      </c>
      <c r="K345" s="169" t="str">
        <f>IFERROR(SUMIFS(#REF!,#REF!,$I345,#REF!,$R$2)/SUMIFS(#REF!,#REF!,$I345,#REF!,$R$2),"-")</f>
        <v>-</v>
      </c>
      <c r="L345" s="169" t="str">
        <f>IFERROR(SUMIFS(#REF!,#REF!,$I345,#REF!,$R$7)/SUMIFS(#REF!,#REF!,$I345,#REF!,$R$7),"-")</f>
        <v>-</v>
      </c>
      <c r="M345" s="170" t="str">
        <f>IFERROR(SUMIFS(#REF!,#REF!,$I345,#REF!,$R$3)/SUMIFS(#REF!,#REF!,$I345,#REF!,$R$3),"-")</f>
        <v>-</v>
      </c>
      <c r="N345" s="170" t="str">
        <f>IFERROR(SUMIFS(#REF!,#REF!,$I345,#REF!,"&lt;="&amp;$R$2,#REF!,"&gt;="&amp;$S$2)/SUMIFS(#REF!,#REF!,$I345,#REF!,"&lt;="&amp;$R$2,#REF!,"&gt;="&amp;$S$2),"-")</f>
        <v>-</v>
      </c>
      <c r="O345" s="142"/>
      <c r="P345" s="140"/>
    </row>
    <row r="346" spans="1:16">
      <c r="A346" s="138"/>
      <c r="B346" s="142"/>
      <c r="C346" s="172" t="s">
        <v>719</v>
      </c>
      <c r="D346" s="166" t="s">
        <v>26</v>
      </c>
      <c r="E346" s="166" t="s">
        <v>720</v>
      </c>
      <c r="F346" s="173" t="s">
        <v>722</v>
      </c>
      <c r="G346" s="173" t="s">
        <v>722</v>
      </c>
      <c r="H346" s="173" t="s">
        <v>722</v>
      </c>
      <c r="I346" s="173" t="s">
        <v>722</v>
      </c>
      <c r="J346" s="168">
        <v>0.9</v>
      </c>
      <c r="K346" s="169" t="str">
        <f>IFERROR(SUMIFS(#REF!,#REF!,$I346,#REF!,$R$2)/SUMIFS(#REF!,#REF!,$I346,#REF!,$R$2),"-")</f>
        <v>-</v>
      </c>
      <c r="L346" s="169" t="str">
        <f>IFERROR(SUMIFS(#REF!,#REF!,$I346,#REF!,$R$7)/SUMIFS(#REF!,#REF!,$I346,#REF!,$R$7),"-")</f>
        <v>-</v>
      </c>
      <c r="M346" s="170" t="str">
        <f>IFERROR(SUMIFS(#REF!,#REF!,$I346,#REF!,$R$3)/SUMIFS(#REF!,#REF!,$I346,#REF!,$R$3),"-")</f>
        <v>-</v>
      </c>
      <c r="N346" s="170" t="str">
        <f>IFERROR(SUMIFS(#REF!,#REF!,$I346,#REF!,"&lt;="&amp;$R$2,#REF!,"&gt;="&amp;$S$2)/SUMIFS(#REF!,#REF!,$I346,#REF!,"&lt;="&amp;$R$2,#REF!,"&gt;="&amp;$S$2),"-")</f>
        <v>-</v>
      </c>
      <c r="O346" s="142"/>
      <c r="P346" s="140"/>
    </row>
    <row r="347" spans="1:16">
      <c r="A347" s="138"/>
      <c r="B347" s="142"/>
      <c r="C347" s="172" t="s">
        <v>719</v>
      </c>
      <c r="D347" s="166" t="s">
        <v>26</v>
      </c>
      <c r="E347" s="166" t="s">
        <v>720</v>
      </c>
      <c r="F347" s="173" t="s">
        <v>723</v>
      </c>
      <c r="G347" s="173" t="s">
        <v>723</v>
      </c>
      <c r="H347" s="173" t="s">
        <v>723</v>
      </c>
      <c r="I347" s="173" t="s">
        <v>723</v>
      </c>
      <c r="J347" s="168">
        <v>0.9</v>
      </c>
      <c r="K347" s="169" t="str">
        <f>IFERROR(SUMIFS(#REF!,#REF!,$I347,#REF!,$R$2)/SUMIFS(#REF!,#REF!,$I347,#REF!,$R$2),"-")</f>
        <v>-</v>
      </c>
      <c r="L347" s="169" t="str">
        <f>IFERROR(SUMIFS(#REF!,#REF!,$I347,#REF!,$R$7)/SUMIFS(#REF!,#REF!,$I347,#REF!,$R$7),"-")</f>
        <v>-</v>
      </c>
      <c r="M347" s="170" t="str">
        <f>IFERROR(SUMIFS(#REF!,#REF!,$I347,#REF!,$R$3)/SUMIFS(#REF!,#REF!,$I347,#REF!,$R$3),"-")</f>
        <v>-</v>
      </c>
      <c r="N347" s="170" t="str">
        <f>IFERROR(SUMIFS(#REF!,#REF!,$I347,#REF!,"&lt;="&amp;$R$2,#REF!,"&gt;="&amp;$S$2)/SUMIFS(#REF!,#REF!,$I347,#REF!,"&lt;="&amp;$R$2,#REF!,"&gt;="&amp;$S$2),"-")</f>
        <v>-</v>
      </c>
      <c r="O347" s="142"/>
      <c r="P347" s="140"/>
    </row>
    <row r="348" spans="1:16">
      <c r="A348" s="138"/>
      <c r="B348" s="142"/>
      <c r="C348" s="172" t="s">
        <v>719</v>
      </c>
      <c r="D348" s="166" t="s">
        <v>26</v>
      </c>
      <c r="E348" s="166" t="s">
        <v>720</v>
      </c>
      <c r="F348" s="173" t="s">
        <v>724</v>
      </c>
      <c r="G348" s="173" t="s">
        <v>724</v>
      </c>
      <c r="H348" s="173" t="s">
        <v>724</v>
      </c>
      <c r="I348" s="173" t="s">
        <v>724</v>
      </c>
      <c r="J348" s="168">
        <v>0.9</v>
      </c>
      <c r="K348" s="169" t="str">
        <f>IFERROR(SUMIFS(#REF!,#REF!,$I348,#REF!,$R$2)/SUMIFS(#REF!,#REF!,$I348,#REF!,$R$2),"-")</f>
        <v>-</v>
      </c>
      <c r="L348" s="169" t="str">
        <f>IFERROR(SUMIFS(#REF!,#REF!,$I348,#REF!,$R$7)/SUMIFS(#REF!,#REF!,$I348,#REF!,$R$7),"-")</f>
        <v>-</v>
      </c>
      <c r="M348" s="170" t="str">
        <f>IFERROR(SUMIFS(#REF!,#REF!,$I348,#REF!,$R$3)/SUMIFS(#REF!,#REF!,$I348,#REF!,$R$3),"-")</f>
        <v>-</v>
      </c>
      <c r="N348" s="170" t="str">
        <f>IFERROR(SUMIFS(#REF!,#REF!,$I348,#REF!,"&lt;="&amp;$R$2,#REF!,"&gt;="&amp;$S$2)/SUMIFS(#REF!,#REF!,$I348,#REF!,"&lt;="&amp;$R$2,#REF!,"&gt;="&amp;$S$2),"-")</f>
        <v>-</v>
      </c>
      <c r="O348" s="142"/>
      <c r="P348" s="140"/>
    </row>
    <row r="349" spans="1:16">
      <c r="A349" s="138"/>
      <c r="B349" s="142"/>
      <c r="C349" s="172" t="s">
        <v>719</v>
      </c>
      <c r="D349" s="166" t="s">
        <v>26</v>
      </c>
      <c r="E349" s="166" t="s">
        <v>720</v>
      </c>
      <c r="F349" s="173" t="s">
        <v>726</v>
      </c>
      <c r="G349" s="173" t="s">
        <v>726</v>
      </c>
      <c r="H349" s="173" t="s">
        <v>726</v>
      </c>
      <c r="I349" s="173" t="s">
        <v>726</v>
      </c>
      <c r="J349" s="168">
        <v>0.9</v>
      </c>
      <c r="K349" s="169" t="str">
        <f>IFERROR(SUMIFS(#REF!,#REF!,$I349,#REF!,$R$2)/SUMIFS(#REF!,#REF!,$I349,#REF!,$R$2),"-")</f>
        <v>-</v>
      </c>
      <c r="L349" s="169" t="str">
        <f>IFERROR(SUMIFS(#REF!,#REF!,$I349,#REF!,$R$7)/SUMIFS(#REF!,#REF!,$I349,#REF!,$R$7),"-")</f>
        <v>-</v>
      </c>
      <c r="M349" s="170" t="str">
        <f>IFERROR(SUMIFS(#REF!,#REF!,$I349,#REF!,$R$3)/SUMIFS(#REF!,#REF!,$I349,#REF!,$R$3),"-")</f>
        <v>-</v>
      </c>
      <c r="N349" s="170" t="str">
        <f>IFERROR(SUMIFS(#REF!,#REF!,$I349,#REF!,"&lt;="&amp;$R$2,#REF!,"&gt;="&amp;$S$2)/SUMIFS(#REF!,#REF!,$I349,#REF!,"&lt;="&amp;$R$2,#REF!,"&gt;="&amp;$S$2),"-")</f>
        <v>-</v>
      </c>
      <c r="O349" s="142"/>
      <c r="P349" s="140"/>
    </row>
    <row r="350" spans="1:16">
      <c r="A350" s="138"/>
      <c r="B350" s="142"/>
      <c r="C350" s="172" t="s">
        <v>719</v>
      </c>
      <c r="D350" s="166" t="s">
        <v>26</v>
      </c>
      <c r="E350" s="166" t="s">
        <v>720</v>
      </c>
      <c r="F350" s="173" t="s">
        <v>728</v>
      </c>
      <c r="G350" s="173" t="s">
        <v>728</v>
      </c>
      <c r="H350" s="173" t="s">
        <v>728</v>
      </c>
      <c r="I350" s="173" t="s">
        <v>728</v>
      </c>
      <c r="J350" s="168">
        <v>0.9</v>
      </c>
      <c r="K350" s="169" t="str">
        <f>IFERROR(SUMIFS(#REF!,#REF!,$I350,#REF!,$R$2)/SUMIFS(#REF!,#REF!,$I350,#REF!,$R$2),"-")</f>
        <v>-</v>
      </c>
      <c r="L350" s="169" t="str">
        <f>IFERROR(SUMIFS(#REF!,#REF!,$I350,#REF!,$R$7)/SUMIFS(#REF!,#REF!,$I350,#REF!,$R$7),"-")</f>
        <v>-</v>
      </c>
      <c r="M350" s="170" t="str">
        <f>IFERROR(SUMIFS(#REF!,#REF!,$I350,#REF!,$R$3)/SUMIFS(#REF!,#REF!,$I350,#REF!,$R$3),"-")</f>
        <v>-</v>
      </c>
      <c r="N350" s="170" t="str">
        <f>IFERROR(SUMIFS(#REF!,#REF!,$I350,#REF!,"&lt;="&amp;$R$2,#REF!,"&gt;="&amp;$S$2)/SUMIFS(#REF!,#REF!,$I350,#REF!,"&lt;="&amp;$R$2,#REF!,"&gt;="&amp;$S$2),"-")</f>
        <v>-</v>
      </c>
      <c r="O350" s="142"/>
      <c r="P350" s="140"/>
    </row>
    <row r="351" spans="1:16">
      <c r="A351" s="138"/>
      <c r="B351" s="142"/>
      <c r="C351" s="172" t="s">
        <v>719</v>
      </c>
      <c r="D351" s="166" t="s">
        <v>26</v>
      </c>
      <c r="E351" s="166" t="s">
        <v>720</v>
      </c>
      <c r="F351" s="173" t="s">
        <v>729</v>
      </c>
      <c r="G351" s="173" t="s">
        <v>729</v>
      </c>
      <c r="H351" s="173" t="s">
        <v>729</v>
      </c>
      <c r="I351" s="173" t="s">
        <v>729</v>
      </c>
      <c r="J351" s="168">
        <v>0.9</v>
      </c>
      <c r="K351" s="169" t="str">
        <f>IFERROR(SUMIFS(#REF!,#REF!,$I351,#REF!,$R$2)/SUMIFS(#REF!,#REF!,$I351,#REF!,$R$2),"-")</f>
        <v>-</v>
      </c>
      <c r="L351" s="169" t="str">
        <f>IFERROR(SUMIFS(#REF!,#REF!,$I351,#REF!,$R$7)/SUMIFS(#REF!,#REF!,$I351,#REF!,$R$7),"-")</f>
        <v>-</v>
      </c>
      <c r="M351" s="170" t="str">
        <f>IFERROR(SUMIFS(#REF!,#REF!,$I351,#REF!,$R$3)/SUMIFS(#REF!,#REF!,$I351,#REF!,$R$3),"-")</f>
        <v>-</v>
      </c>
      <c r="N351" s="170" t="str">
        <f>IFERROR(SUMIFS(#REF!,#REF!,$I351,#REF!,"&lt;="&amp;$R$2,#REF!,"&gt;="&amp;$S$2)/SUMIFS(#REF!,#REF!,$I351,#REF!,"&lt;="&amp;$R$2,#REF!,"&gt;="&amp;$S$2),"-")</f>
        <v>-</v>
      </c>
      <c r="O351" s="142"/>
      <c r="P351" s="140"/>
    </row>
    <row r="352" spans="1:16">
      <c r="A352" s="138"/>
      <c r="B352" s="142"/>
      <c r="C352" s="172" t="s">
        <v>719</v>
      </c>
      <c r="D352" s="166" t="s">
        <v>26</v>
      </c>
      <c r="E352" s="166" t="s">
        <v>720</v>
      </c>
      <c r="F352" s="173" t="s">
        <v>730</v>
      </c>
      <c r="G352" s="173" t="s">
        <v>730</v>
      </c>
      <c r="H352" s="173" t="s">
        <v>730</v>
      </c>
      <c r="I352" s="173" t="s">
        <v>730</v>
      </c>
      <c r="J352" s="168">
        <v>0.9</v>
      </c>
      <c r="K352" s="169" t="str">
        <f>IFERROR(SUMIFS(#REF!,#REF!,$I352,#REF!,$R$2)/SUMIFS(#REF!,#REF!,$I352,#REF!,$R$2),"-")</f>
        <v>-</v>
      </c>
      <c r="L352" s="169" t="str">
        <f>IFERROR(SUMIFS(#REF!,#REF!,$I352,#REF!,$R$7)/SUMIFS(#REF!,#REF!,$I352,#REF!,$R$7),"-")</f>
        <v>-</v>
      </c>
      <c r="M352" s="170" t="str">
        <f>IFERROR(SUMIFS(#REF!,#REF!,$I352,#REF!,$R$3)/SUMIFS(#REF!,#REF!,$I352,#REF!,$R$3),"-")</f>
        <v>-</v>
      </c>
      <c r="N352" s="170" t="str">
        <f>IFERROR(SUMIFS(#REF!,#REF!,$I352,#REF!,"&lt;="&amp;$R$2,#REF!,"&gt;="&amp;$S$2)/SUMIFS(#REF!,#REF!,$I352,#REF!,"&lt;="&amp;$R$2,#REF!,"&gt;="&amp;$S$2),"-")</f>
        <v>-</v>
      </c>
      <c r="O352" s="142"/>
      <c r="P352" s="140"/>
    </row>
    <row r="353" spans="1:16">
      <c r="A353" s="138"/>
      <c r="B353" s="142"/>
      <c r="C353" s="172" t="s">
        <v>719</v>
      </c>
      <c r="D353" s="166" t="s">
        <v>26</v>
      </c>
      <c r="E353" s="166" t="s">
        <v>720</v>
      </c>
      <c r="F353" s="179" t="s">
        <v>731</v>
      </c>
      <c r="G353" s="179" t="s">
        <v>731</v>
      </c>
      <c r="H353" s="179" t="s">
        <v>731</v>
      </c>
      <c r="I353" s="179" t="s">
        <v>731</v>
      </c>
      <c r="J353" s="168">
        <v>0.9</v>
      </c>
      <c r="K353" s="169" t="str">
        <f>IFERROR(SUMIFS(#REF!,#REF!,$I353,#REF!,$R$2)/SUMIFS(#REF!,#REF!,$I353,#REF!,$R$2),"-")</f>
        <v>-</v>
      </c>
      <c r="L353" s="169" t="str">
        <f>IFERROR(SUMIFS(#REF!,#REF!,$I353,#REF!,$R$7)/SUMIFS(#REF!,#REF!,$I353,#REF!,$R$7),"-")</f>
        <v>-</v>
      </c>
      <c r="M353" s="170" t="str">
        <f>IFERROR(SUMIFS(#REF!,#REF!,$I353,#REF!,$R$3)/SUMIFS(#REF!,#REF!,$I353,#REF!,$R$3),"-")</f>
        <v>-</v>
      </c>
      <c r="N353" s="170" t="str">
        <f>IFERROR(SUMIFS(#REF!,#REF!,$I353,#REF!,"&lt;="&amp;$R$2,#REF!,"&gt;="&amp;$S$2)/SUMIFS(#REF!,#REF!,$I353,#REF!,"&lt;="&amp;$R$2,#REF!,"&gt;="&amp;$S$2),"-")</f>
        <v>-</v>
      </c>
      <c r="O353" s="142"/>
      <c r="P353" s="140"/>
    </row>
    <row r="354" spans="1:16">
      <c r="A354" s="138"/>
      <c r="B354" s="142"/>
      <c r="C354" s="172" t="s">
        <v>719</v>
      </c>
      <c r="D354" s="166" t="s">
        <v>26</v>
      </c>
      <c r="E354" s="166" t="s">
        <v>720</v>
      </c>
      <c r="F354" s="173" t="s">
        <v>733</v>
      </c>
      <c r="G354" s="173" t="s">
        <v>733</v>
      </c>
      <c r="H354" s="173" t="s">
        <v>733</v>
      </c>
      <c r="I354" s="173" t="s">
        <v>733</v>
      </c>
      <c r="J354" s="168">
        <v>0.9</v>
      </c>
      <c r="K354" s="169" t="str">
        <f>IFERROR(SUMIFS(#REF!,#REF!,$I354,#REF!,$R$2)/SUMIFS(#REF!,#REF!,$I354,#REF!,$R$2),"-")</f>
        <v>-</v>
      </c>
      <c r="L354" s="169" t="str">
        <f>IFERROR(SUMIFS(#REF!,#REF!,$I354,#REF!,$R$7)/SUMIFS(#REF!,#REF!,$I354,#REF!,$R$7),"-")</f>
        <v>-</v>
      </c>
      <c r="M354" s="170" t="str">
        <f>IFERROR(SUMIFS(#REF!,#REF!,$I354,#REF!,$R$3)/SUMIFS(#REF!,#REF!,$I354,#REF!,$R$3),"-")</f>
        <v>-</v>
      </c>
      <c r="N354" s="170" t="str">
        <f>IFERROR(SUMIFS(#REF!,#REF!,$I354,#REF!,"&lt;="&amp;$R$2,#REF!,"&gt;="&amp;$S$2)/SUMIFS(#REF!,#REF!,$I354,#REF!,"&lt;="&amp;$R$2,#REF!,"&gt;="&amp;$S$2),"-")</f>
        <v>-</v>
      </c>
      <c r="O354" s="142"/>
      <c r="P354" s="140"/>
    </row>
    <row r="355" spans="1:16">
      <c r="A355" s="138"/>
      <c r="B355" s="142"/>
      <c r="C355" s="172" t="s">
        <v>719</v>
      </c>
      <c r="D355" s="166" t="s">
        <v>26</v>
      </c>
      <c r="E355" s="166" t="s">
        <v>720</v>
      </c>
      <c r="F355" s="173" t="s">
        <v>735</v>
      </c>
      <c r="G355" s="173" t="s">
        <v>735</v>
      </c>
      <c r="H355" s="173" t="s">
        <v>735</v>
      </c>
      <c r="I355" s="173" t="s">
        <v>735</v>
      </c>
      <c r="J355" s="168">
        <v>0.9</v>
      </c>
      <c r="K355" s="169" t="str">
        <f>IFERROR(SUMIFS(#REF!,#REF!,$I355,#REF!,$R$2)/SUMIFS(#REF!,#REF!,$I355,#REF!,$R$2),"-")</f>
        <v>-</v>
      </c>
      <c r="L355" s="169" t="str">
        <f>IFERROR(SUMIFS(#REF!,#REF!,$I355,#REF!,$R$7)/SUMIFS(#REF!,#REF!,$I355,#REF!,$R$7),"-")</f>
        <v>-</v>
      </c>
      <c r="M355" s="170" t="str">
        <f>IFERROR(SUMIFS(#REF!,#REF!,$I355,#REF!,$R$3)/SUMIFS(#REF!,#REF!,$I355,#REF!,$R$3),"-")</f>
        <v>-</v>
      </c>
      <c r="N355" s="170" t="str">
        <f>IFERROR(SUMIFS(#REF!,#REF!,$I355,#REF!,"&lt;="&amp;$R$2,#REF!,"&gt;="&amp;$S$2)/SUMIFS(#REF!,#REF!,$I355,#REF!,"&lt;="&amp;$R$2,#REF!,"&gt;="&amp;$S$2),"-")</f>
        <v>-</v>
      </c>
      <c r="O355" s="142"/>
      <c r="P355" s="140"/>
    </row>
    <row r="356" spans="1:16">
      <c r="A356" s="138"/>
      <c r="B356" s="142"/>
      <c r="C356" s="172" t="s">
        <v>719</v>
      </c>
      <c r="D356" s="166" t="s">
        <v>26</v>
      </c>
      <c r="E356" s="166" t="s">
        <v>720</v>
      </c>
      <c r="F356" s="173" t="s">
        <v>736</v>
      </c>
      <c r="G356" s="173" t="s">
        <v>736</v>
      </c>
      <c r="H356" s="173" t="s">
        <v>736</v>
      </c>
      <c r="I356" s="173" t="s">
        <v>736</v>
      </c>
      <c r="J356" s="168">
        <v>0.9</v>
      </c>
      <c r="K356" s="169" t="str">
        <f>IFERROR(SUMIFS(#REF!,#REF!,$I356,#REF!,$R$2)/SUMIFS(#REF!,#REF!,$I356,#REF!,$R$2),"-")</f>
        <v>-</v>
      </c>
      <c r="L356" s="169" t="str">
        <f>IFERROR(SUMIFS(#REF!,#REF!,$I356,#REF!,$R$7)/SUMIFS(#REF!,#REF!,$I356,#REF!,$R$7),"-")</f>
        <v>-</v>
      </c>
      <c r="M356" s="170" t="str">
        <f>IFERROR(SUMIFS(#REF!,#REF!,$I356,#REF!,$R$3)/SUMIFS(#REF!,#REF!,$I356,#REF!,$R$3),"-")</f>
        <v>-</v>
      </c>
      <c r="N356" s="170" t="str">
        <f>IFERROR(SUMIFS(#REF!,#REF!,$I356,#REF!,"&lt;="&amp;$R$2,#REF!,"&gt;="&amp;$S$2)/SUMIFS(#REF!,#REF!,$I356,#REF!,"&lt;="&amp;$R$2,#REF!,"&gt;="&amp;$S$2),"-")</f>
        <v>-</v>
      </c>
      <c r="O356" s="142"/>
      <c r="P356" s="140"/>
    </row>
    <row r="357" spans="1:16">
      <c r="A357" s="138"/>
      <c r="B357" s="142"/>
      <c r="C357" s="172" t="s">
        <v>719</v>
      </c>
      <c r="D357" s="166" t="s">
        <v>26</v>
      </c>
      <c r="E357" s="166" t="s">
        <v>720</v>
      </c>
      <c r="F357" s="173" t="s">
        <v>738</v>
      </c>
      <c r="G357" s="173" t="s">
        <v>738</v>
      </c>
      <c r="H357" s="173" t="s">
        <v>738</v>
      </c>
      <c r="I357" s="173" t="s">
        <v>738</v>
      </c>
      <c r="J357" s="168">
        <v>0.9</v>
      </c>
      <c r="K357" s="169" t="str">
        <f>IFERROR(SUMIFS(#REF!,#REF!,$I357,#REF!,$R$2)/SUMIFS(#REF!,#REF!,$I357,#REF!,$R$2),"-")</f>
        <v>-</v>
      </c>
      <c r="L357" s="169" t="str">
        <f>IFERROR(SUMIFS(#REF!,#REF!,$I357,#REF!,$R$7)/SUMIFS(#REF!,#REF!,$I357,#REF!,$R$7),"-")</f>
        <v>-</v>
      </c>
      <c r="M357" s="170" t="str">
        <f>IFERROR(SUMIFS(#REF!,#REF!,$I357,#REF!,$R$3)/SUMIFS(#REF!,#REF!,$I357,#REF!,$R$3),"-")</f>
        <v>-</v>
      </c>
      <c r="N357" s="170" t="str">
        <f>IFERROR(SUMIFS(#REF!,#REF!,$I357,#REF!,"&lt;="&amp;$R$2,#REF!,"&gt;="&amp;$S$2)/SUMIFS(#REF!,#REF!,$I357,#REF!,"&lt;="&amp;$R$2,#REF!,"&gt;="&amp;$S$2),"-")</f>
        <v>-</v>
      </c>
      <c r="O357" s="142"/>
      <c r="P357" s="140"/>
    </row>
    <row r="358" spans="1:16">
      <c r="A358" s="138"/>
      <c r="B358" s="142"/>
      <c r="C358" s="172" t="s">
        <v>719</v>
      </c>
      <c r="D358" s="166" t="s">
        <v>26</v>
      </c>
      <c r="E358" s="166" t="s">
        <v>720</v>
      </c>
      <c r="F358" s="173" t="s">
        <v>739</v>
      </c>
      <c r="G358" s="173" t="s">
        <v>739</v>
      </c>
      <c r="H358" s="173" t="s">
        <v>739</v>
      </c>
      <c r="I358" s="173" t="s">
        <v>739</v>
      </c>
      <c r="J358" s="168">
        <v>0.9</v>
      </c>
      <c r="K358" s="169" t="str">
        <f>IFERROR(SUMIFS(#REF!,#REF!,$I358,#REF!,$R$2)/SUMIFS(#REF!,#REF!,$I358,#REF!,$R$2),"-")</f>
        <v>-</v>
      </c>
      <c r="L358" s="169" t="str">
        <f>IFERROR(SUMIFS(#REF!,#REF!,$I358,#REF!,$R$7)/SUMIFS(#REF!,#REF!,$I358,#REF!,$R$7),"-")</f>
        <v>-</v>
      </c>
      <c r="M358" s="170" t="str">
        <f>IFERROR(SUMIFS(#REF!,#REF!,$I358,#REF!,$R$3)/SUMIFS(#REF!,#REF!,$I358,#REF!,$R$3),"-")</f>
        <v>-</v>
      </c>
      <c r="N358" s="170" t="str">
        <f>IFERROR(SUMIFS(#REF!,#REF!,$I358,#REF!,"&lt;="&amp;$R$2,#REF!,"&gt;="&amp;$S$2)/SUMIFS(#REF!,#REF!,$I358,#REF!,"&lt;="&amp;$R$2,#REF!,"&gt;="&amp;$S$2),"-")</f>
        <v>-</v>
      </c>
      <c r="O358" s="142"/>
      <c r="P358" s="140"/>
    </row>
    <row r="359" spans="1:16">
      <c r="A359" s="138"/>
      <c r="B359" s="142"/>
      <c r="C359" s="172" t="s">
        <v>719</v>
      </c>
      <c r="D359" s="166" t="s">
        <v>26</v>
      </c>
      <c r="E359" s="166" t="s">
        <v>720</v>
      </c>
      <c r="F359" s="173" t="s">
        <v>741</v>
      </c>
      <c r="G359" s="173" t="s">
        <v>741</v>
      </c>
      <c r="H359" s="173" t="s">
        <v>741</v>
      </c>
      <c r="I359" s="173" t="s">
        <v>741</v>
      </c>
      <c r="J359" s="168">
        <v>0.9</v>
      </c>
      <c r="K359" s="169" t="str">
        <f>IFERROR(SUMIFS(#REF!,#REF!,$I359,#REF!,$R$2)/SUMIFS(#REF!,#REF!,$I359,#REF!,$R$2),"-")</f>
        <v>-</v>
      </c>
      <c r="L359" s="169" t="str">
        <f>IFERROR(SUMIFS(#REF!,#REF!,$I359,#REF!,$R$7)/SUMIFS(#REF!,#REF!,$I359,#REF!,$R$7),"-")</f>
        <v>-</v>
      </c>
      <c r="M359" s="170" t="str">
        <f>IFERROR(SUMIFS(#REF!,#REF!,$I359,#REF!,$R$3)/SUMIFS(#REF!,#REF!,$I359,#REF!,$R$3),"-")</f>
        <v>-</v>
      </c>
      <c r="N359" s="170" t="str">
        <f>IFERROR(SUMIFS(#REF!,#REF!,$I359,#REF!,"&lt;="&amp;$R$2,#REF!,"&gt;="&amp;$S$2)/SUMIFS(#REF!,#REF!,$I359,#REF!,"&lt;="&amp;$R$2,#REF!,"&gt;="&amp;$S$2),"-")</f>
        <v>-</v>
      </c>
      <c r="O359" s="142"/>
      <c r="P359" s="140"/>
    </row>
    <row r="360" spans="1:16">
      <c r="A360" s="138"/>
      <c r="B360" s="142"/>
      <c r="C360" s="172" t="s">
        <v>719</v>
      </c>
      <c r="D360" s="166" t="s">
        <v>26</v>
      </c>
      <c r="E360" s="166" t="s">
        <v>720</v>
      </c>
      <c r="F360" s="173" t="s">
        <v>743</v>
      </c>
      <c r="G360" s="173" t="s">
        <v>743</v>
      </c>
      <c r="H360" s="173" t="s">
        <v>743</v>
      </c>
      <c r="I360" s="173" t="s">
        <v>743</v>
      </c>
      <c r="J360" s="168">
        <v>0.9</v>
      </c>
      <c r="K360" s="169" t="str">
        <f>IFERROR(SUMIFS(#REF!,#REF!,$I360,#REF!,$R$2)/SUMIFS(#REF!,#REF!,$I360,#REF!,$R$2),"-")</f>
        <v>-</v>
      </c>
      <c r="L360" s="169" t="str">
        <f>IFERROR(SUMIFS(#REF!,#REF!,$I360,#REF!,$R$7)/SUMIFS(#REF!,#REF!,$I360,#REF!,$R$7),"-")</f>
        <v>-</v>
      </c>
      <c r="M360" s="170" t="str">
        <f>IFERROR(SUMIFS(#REF!,#REF!,$I360,#REF!,$R$3)/SUMIFS(#REF!,#REF!,$I360,#REF!,$R$3),"-")</f>
        <v>-</v>
      </c>
      <c r="N360" s="170" t="str">
        <f>IFERROR(SUMIFS(#REF!,#REF!,$I360,#REF!,"&lt;="&amp;$R$2,#REF!,"&gt;="&amp;$S$2)/SUMIFS(#REF!,#REF!,$I360,#REF!,"&lt;="&amp;$R$2,#REF!,"&gt;="&amp;$S$2),"-")</f>
        <v>-</v>
      </c>
      <c r="O360" s="142"/>
      <c r="P360" s="140"/>
    </row>
    <row r="361" spans="1:16">
      <c r="A361" s="138"/>
      <c r="B361" s="142"/>
      <c r="C361" s="172" t="s">
        <v>719</v>
      </c>
      <c r="D361" s="166" t="s">
        <v>26</v>
      </c>
      <c r="E361" s="166" t="s">
        <v>720</v>
      </c>
      <c r="F361" s="173" t="s">
        <v>745</v>
      </c>
      <c r="G361" s="173" t="s">
        <v>745</v>
      </c>
      <c r="H361" s="173" t="s">
        <v>745</v>
      </c>
      <c r="I361" s="173" t="s">
        <v>745</v>
      </c>
      <c r="J361" s="168">
        <v>0.9</v>
      </c>
      <c r="K361" s="169" t="str">
        <f>IFERROR(SUMIFS(#REF!,#REF!,$I361,#REF!,$R$2)/SUMIFS(#REF!,#REF!,$I361,#REF!,$R$2),"-")</f>
        <v>-</v>
      </c>
      <c r="L361" s="169" t="str">
        <f>IFERROR(SUMIFS(#REF!,#REF!,$I361,#REF!,$R$7)/SUMIFS(#REF!,#REF!,$I361,#REF!,$R$7),"-")</f>
        <v>-</v>
      </c>
      <c r="M361" s="170" t="str">
        <f>IFERROR(SUMIFS(#REF!,#REF!,$I361,#REF!,$R$3)/SUMIFS(#REF!,#REF!,$I361,#REF!,$R$3),"-")</f>
        <v>-</v>
      </c>
      <c r="N361" s="170" t="str">
        <f>IFERROR(SUMIFS(#REF!,#REF!,$I361,#REF!,"&lt;="&amp;$R$2,#REF!,"&gt;="&amp;$S$2)/SUMIFS(#REF!,#REF!,$I361,#REF!,"&lt;="&amp;$R$2,#REF!,"&gt;="&amp;$S$2),"-")</f>
        <v>-</v>
      </c>
      <c r="O361" s="142"/>
      <c r="P361" s="140"/>
    </row>
    <row r="362" spans="1:16">
      <c r="A362" s="138"/>
      <c r="B362" s="142"/>
      <c r="C362" s="172" t="s">
        <v>719</v>
      </c>
      <c r="D362" s="166" t="s">
        <v>26</v>
      </c>
      <c r="E362" s="166" t="s">
        <v>720</v>
      </c>
      <c r="F362" s="173" t="s">
        <v>747</v>
      </c>
      <c r="G362" s="173" t="s">
        <v>747</v>
      </c>
      <c r="H362" s="173" t="s">
        <v>747</v>
      </c>
      <c r="I362" s="173" t="s">
        <v>747</v>
      </c>
      <c r="J362" s="168">
        <v>0.9</v>
      </c>
      <c r="K362" s="169" t="str">
        <f>IFERROR(SUMIFS(#REF!,#REF!,$I362,#REF!,$R$2)/SUMIFS(#REF!,#REF!,$I362,#REF!,$R$2),"-")</f>
        <v>-</v>
      </c>
      <c r="L362" s="169" t="str">
        <f>IFERROR(SUMIFS(#REF!,#REF!,$I362,#REF!,$R$7)/SUMIFS(#REF!,#REF!,$I362,#REF!,$R$7),"-")</f>
        <v>-</v>
      </c>
      <c r="M362" s="170" t="str">
        <f>IFERROR(SUMIFS(#REF!,#REF!,$I362,#REF!,$R$3)/SUMIFS(#REF!,#REF!,$I362,#REF!,$R$3),"-")</f>
        <v>-</v>
      </c>
      <c r="N362" s="170" t="str">
        <f>IFERROR(SUMIFS(#REF!,#REF!,$I362,#REF!,"&lt;="&amp;$R$2,#REF!,"&gt;="&amp;$S$2)/SUMIFS(#REF!,#REF!,$I362,#REF!,"&lt;="&amp;$R$2,#REF!,"&gt;="&amp;$S$2),"-")</f>
        <v>-</v>
      </c>
      <c r="O362" s="142"/>
      <c r="P362" s="140"/>
    </row>
    <row r="363" spans="1:16">
      <c r="A363" s="138"/>
      <c r="B363" s="142"/>
      <c r="C363" s="172" t="s">
        <v>719</v>
      </c>
      <c r="D363" s="166" t="s">
        <v>26</v>
      </c>
      <c r="E363" s="166" t="s">
        <v>720</v>
      </c>
      <c r="F363" s="173" t="s">
        <v>749</v>
      </c>
      <c r="G363" s="173" t="s">
        <v>749</v>
      </c>
      <c r="H363" s="173" t="s">
        <v>749</v>
      </c>
      <c r="I363" s="173" t="s">
        <v>749</v>
      </c>
      <c r="J363" s="168">
        <v>0.9</v>
      </c>
      <c r="K363" s="169" t="str">
        <f>IFERROR(SUMIFS(#REF!,#REF!,$I363,#REF!,$R$2)/SUMIFS(#REF!,#REF!,$I363,#REF!,$R$2),"-")</f>
        <v>-</v>
      </c>
      <c r="L363" s="169" t="str">
        <f>IFERROR(SUMIFS(#REF!,#REF!,$I363,#REF!,$R$7)/SUMIFS(#REF!,#REF!,$I363,#REF!,$R$7),"-")</f>
        <v>-</v>
      </c>
      <c r="M363" s="170" t="str">
        <f>IFERROR(SUMIFS(#REF!,#REF!,$I363,#REF!,$R$3)/SUMIFS(#REF!,#REF!,$I363,#REF!,$R$3),"-")</f>
        <v>-</v>
      </c>
      <c r="N363" s="170" t="str">
        <f>IFERROR(SUMIFS(#REF!,#REF!,$I363,#REF!,"&lt;="&amp;$R$2,#REF!,"&gt;="&amp;$S$2)/SUMIFS(#REF!,#REF!,$I363,#REF!,"&lt;="&amp;$R$2,#REF!,"&gt;="&amp;$S$2),"-")</f>
        <v>-</v>
      </c>
      <c r="O363" s="142"/>
      <c r="P363" s="140"/>
    </row>
    <row r="364" spans="1:16">
      <c r="A364" s="138"/>
      <c r="B364" s="142"/>
      <c r="C364" s="172" t="s">
        <v>719</v>
      </c>
      <c r="D364" s="166" t="s">
        <v>26</v>
      </c>
      <c r="E364" s="166" t="s">
        <v>720</v>
      </c>
      <c r="F364" s="173" t="s">
        <v>751</v>
      </c>
      <c r="G364" s="173" t="s">
        <v>751</v>
      </c>
      <c r="H364" s="173" t="s">
        <v>751</v>
      </c>
      <c r="I364" s="173" t="s">
        <v>751</v>
      </c>
      <c r="J364" s="168">
        <v>0.9</v>
      </c>
      <c r="K364" s="169" t="str">
        <f>IFERROR(SUMIFS(#REF!,#REF!,$I364,#REF!,$R$2)/SUMIFS(#REF!,#REF!,$I364,#REF!,$R$2),"-")</f>
        <v>-</v>
      </c>
      <c r="L364" s="169" t="str">
        <f>IFERROR(SUMIFS(#REF!,#REF!,$I364,#REF!,$R$7)/SUMIFS(#REF!,#REF!,$I364,#REF!,$R$7),"-")</f>
        <v>-</v>
      </c>
      <c r="M364" s="170" t="str">
        <f>IFERROR(SUMIFS(#REF!,#REF!,$I364,#REF!,$R$3)/SUMIFS(#REF!,#REF!,$I364,#REF!,$R$3),"-")</f>
        <v>-</v>
      </c>
      <c r="N364" s="170" t="str">
        <f>IFERROR(SUMIFS(#REF!,#REF!,$I364,#REF!,"&lt;="&amp;$R$2,#REF!,"&gt;="&amp;$S$2)/SUMIFS(#REF!,#REF!,$I364,#REF!,"&lt;="&amp;$R$2,#REF!,"&gt;="&amp;$S$2),"-")</f>
        <v>-</v>
      </c>
      <c r="O364" s="142"/>
      <c r="P364" s="140"/>
    </row>
    <row r="365" spans="1:16">
      <c r="A365" s="138"/>
      <c r="B365" s="142"/>
      <c r="C365" s="172" t="s">
        <v>719</v>
      </c>
      <c r="D365" s="166" t="s">
        <v>26</v>
      </c>
      <c r="E365" s="166" t="s">
        <v>720</v>
      </c>
      <c r="F365" s="173" t="s">
        <v>753</v>
      </c>
      <c r="G365" s="173" t="s">
        <v>753</v>
      </c>
      <c r="H365" s="173" t="s">
        <v>753</v>
      </c>
      <c r="I365" s="173" t="s">
        <v>753</v>
      </c>
      <c r="J365" s="168">
        <v>0.9</v>
      </c>
      <c r="K365" s="169" t="str">
        <f>IFERROR(SUMIFS(#REF!,#REF!,$I365,#REF!,$R$2)/SUMIFS(#REF!,#REF!,$I365,#REF!,$R$2),"-")</f>
        <v>-</v>
      </c>
      <c r="L365" s="169" t="str">
        <f>IFERROR(SUMIFS(#REF!,#REF!,$I365,#REF!,$R$7)/SUMIFS(#REF!,#REF!,$I365,#REF!,$R$7),"-")</f>
        <v>-</v>
      </c>
      <c r="M365" s="170" t="str">
        <f>IFERROR(SUMIFS(#REF!,#REF!,$I365,#REF!,$R$3)/SUMIFS(#REF!,#REF!,$I365,#REF!,$R$3),"-")</f>
        <v>-</v>
      </c>
      <c r="N365" s="170" t="str">
        <f>IFERROR(SUMIFS(#REF!,#REF!,$I365,#REF!,"&lt;="&amp;$R$2,#REF!,"&gt;="&amp;$S$2)/SUMIFS(#REF!,#REF!,$I365,#REF!,"&lt;="&amp;$R$2,#REF!,"&gt;="&amp;$S$2),"-")</f>
        <v>-</v>
      </c>
      <c r="O365" s="142"/>
      <c r="P365" s="140"/>
    </row>
    <row r="366" spans="1:16">
      <c r="A366" s="138"/>
      <c r="B366" s="142"/>
      <c r="C366" s="172" t="s">
        <v>719</v>
      </c>
      <c r="D366" s="166" t="s">
        <v>26</v>
      </c>
      <c r="E366" s="166" t="s">
        <v>720</v>
      </c>
      <c r="F366" s="173" t="s">
        <v>754</v>
      </c>
      <c r="G366" s="173" t="s">
        <v>754</v>
      </c>
      <c r="H366" s="173" t="s">
        <v>754</v>
      </c>
      <c r="I366" s="173" t="s">
        <v>754</v>
      </c>
      <c r="J366" s="168">
        <v>0.9</v>
      </c>
      <c r="K366" s="169" t="str">
        <f>IFERROR(SUMIFS(#REF!,#REF!,$I366,#REF!,$R$2)/SUMIFS(#REF!,#REF!,$I366,#REF!,$R$2),"-")</f>
        <v>-</v>
      </c>
      <c r="L366" s="169" t="str">
        <f>IFERROR(SUMIFS(#REF!,#REF!,$I366,#REF!,$R$7)/SUMIFS(#REF!,#REF!,$I366,#REF!,$R$7),"-")</f>
        <v>-</v>
      </c>
      <c r="M366" s="170" t="str">
        <f>IFERROR(SUMIFS(#REF!,#REF!,$I366,#REF!,$R$3)/SUMIFS(#REF!,#REF!,$I366,#REF!,$R$3),"-")</f>
        <v>-</v>
      </c>
      <c r="N366" s="170" t="str">
        <f>IFERROR(SUMIFS(#REF!,#REF!,$I366,#REF!,"&lt;="&amp;$R$2,#REF!,"&gt;="&amp;$S$2)/SUMIFS(#REF!,#REF!,$I366,#REF!,"&lt;="&amp;$R$2,#REF!,"&gt;="&amp;$S$2),"-")</f>
        <v>-</v>
      </c>
      <c r="O366" s="142"/>
      <c r="P366" s="140"/>
    </row>
    <row r="367" spans="1:16">
      <c r="A367" s="138"/>
      <c r="B367" s="142"/>
      <c r="C367" s="172" t="s">
        <v>719</v>
      </c>
      <c r="D367" s="166" t="s">
        <v>26</v>
      </c>
      <c r="E367" s="166" t="s">
        <v>720</v>
      </c>
      <c r="F367" s="173" t="s">
        <v>755</v>
      </c>
      <c r="G367" s="173" t="s">
        <v>755</v>
      </c>
      <c r="H367" s="173" t="s">
        <v>755</v>
      </c>
      <c r="I367" s="173" t="s">
        <v>755</v>
      </c>
      <c r="J367" s="168">
        <v>0.9</v>
      </c>
      <c r="K367" s="169" t="str">
        <f>IFERROR(SUMIFS(#REF!,#REF!,$I367,#REF!,$R$2)/SUMIFS(#REF!,#REF!,$I367,#REF!,$R$2),"-")</f>
        <v>-</v>
      </c>
      <c r="L367" s="169" t="str">
        <f>IFERROR(SUMIFS(#REF!,#REF!,$I367,#REF!,$R$7)/SUMIFS(#REF!,#REF!,$I367,#REF!,$R$7),"-")</f>
        <v>-</v>
      </c>
      <c r="M367" s="170" t="str">
        <f>IFERROR(SUMIFS(#REF!,#REF!,$I367,#REF!,$R$3)/SUMIFS(#REF!,#REF!,$I367,#REF!,$R$3),"-")</f>
        <v>-</v>
      </c>
      <c r="N367" s="170" t="str">
        <f>IFERROR(SUMIFS(#REF!,#REF!,$I367,#REF!,"&lt;="&amp;$R$2,#REF!,"&gt;="&amp;$S$2)/SUMIFS(#REF!,#REF!,$I367,#REF!,"&lt;="&amp;$R$2,#REF!,"&gt;="&amp;$S$2),"-")</f>
        <v>-</v>
      </c>
      <c r="O367" s="142"/>
      <c r="P367" s="140"/>
    </row>
    <row r="368" spans="1:16">
      <c r="A368" s="138"/>
      <c r="B368" s="142"/>
      <c r="C368" s="172" t="s">
        <v>719</v>
      </c>
      <c r="D368" s="166" t="s">
        <v>26</v>
      </c>
      <c r="E368" s="166" t="s">
        <v>720</v>
      </c>
      <c r="F368" s="173" t="s">
        <v>756</v>
      </c>
      <c r="G368" s="173" t="s">
        <v>756</v>
      </c>
      <c r="H368" s="173" t="s">
        <v>756</v>
      </c>
      <c r="I368" s="173" t="s">
        <v>756</v>
      </c>
      <c r="J368" s="168">
        <v>0.9</v>
      </c>
      <c r="K368" s="169" t="str">
        <f>IFERROR(SUMIFS(#REF!,#REF!,$I368,#REF!,$R$2)/SUMIFS(#REF!,#REF!,$I368,#REF!,$R$2),"-")</f>
        <v>-</v>
      </c>
      <c r="L368" s="169" t="str">
        <f>IFERROR(SUMIFS(#REF!,#REF!,$I368,#REF!,$R$7)/SUMIFS(#REF!,#REF!,$I368,#REF!,$R$7),"-")</f>
        <v>-</v>
      </c>
      <c r="M368" s="170" t="str">
        <f>IFERROR(SUMIFS(#REF!,#REF!,$I368,#REF!,$R$3)/SUMIFS(#REF!,#REF!,$I368,#REF!,$R$3),"-")</f>
        <v>-</v>
      </c>
      <c r="N368" s="170" t="str">
        <f>IFERROR(SUMIFS(#REF!,#REF!,$I368,#REF!,"&lt;="&amp;$R$2,#REF!,"&gt;="&amp;$S$2)/SUMIFS(#REF!,#REF!,$I368,#REF!,"&lt;="&amp;$R$2,#REF!,"&gt;="&amp;$S$2),"-")</f>
        <v>-</v>
      </c>
      <c r="O368" s="142"/>
      <c r="P368" s="140"/>
    </row>
    <row r="369" spans="1:16">
      <c r="A369" s="138"/>
      <c r="B369" s="142"/>
      <c r="C369" s="172" t="s">
        <v>719</v>
      </c>
      <c r="D369" s="166" t="s">
        <v>26</v>
      </c>
      <c r="E369" s="166" t="s">
        <v>720</v>
      </c>
      <c r="F369" s="173" t="s">
        <v>757</v>
      </c>
      <c r="G369" s="173" t="s">
        <v>757</v>
      </c>
      <c r="H369" s="173" t="s">
        <v>757</v>
      </c>
      <c r="I369" s="173" t="s">
        <v>757</v>
      </c>
      <c r="J369" s="168">
        <v>0.9</v>
      </c>
      <c r="K369" s="169" t="str">
        <f>IFERROR(SUMIFS(#REF!,#REF!,$I369,#REF!,$R$2)/SUMIFS(#REF!,#REF!,$I369,#REF!,$R$2),"-")</f>
        <v>-</v>
      </c>
      <c r="L369" s="169" t="str">
        <f>IFERROR(SUMIFS(#REF!,#REF!,$I369,#REF!,$R$7)/SUMIFS(#REF!,#REF!,$I369,#REF!,$R$7),"-")</f>
        <v>-</v>
      </c>
      <c r="M369" s="170" t="str">
        <f>IFERROR(SUMIFS(#REF!,#REF!,$I369,#REF!,$R$3)/SUMIFS(#REF!,#REF!,$I369,#REF!,$R$3),"-")</f>
        <v>-</v>
      </c>
      <c r="N369" s="170" t="str">
        <f>IFERROR(SUMIFS(#REF!,#REF!,$I369,#REF!,"&lt;="&amp;$R$2,#REF!,"&gt;="&amp;$S$2)/SUMIFS(#REF!,#REF!,$I369,#REF!,"&lt;="&amp;$R$2,#REF!,"&gt;="&amp;$S$2),"-")</f>
        <v>-</v>
      </c>
      <c r="O369" s="142"/>
      <c r="P369" s="140"/>
    </row>
    <row r="370" spans="1:16">
      <c r="A370" s="138"/>
      <c r="B370" s="142"/>
      <c r="C370" s="172" t="s">
        <v>719</v>
      </c>
      <c r="D370" s="166" t="s">
        <v>26</v>
      </c>
      <c r="E370" s="166" t="s">
        <v>720</v>
      </c>
      <c r="F370" s="173" t="s">
        <v>758</v>
      </c>
      <c r="G370" s="173" t="s">
        <v>758</v>
      </c>
      <c r="H370" s="173" t="s">
        <v>758</v>
      </c>
      <c r="I370" s="173" t="s">
        <v>758</v>
      </c>
      <c r="J370" s="168">
        <v>0.9</v>
      </c>
      <c r="K370" s="169" t="str">
        <f>IFERROR(SUMIFS(#REF!,#REF!,$I370,#REF!,$R$2)/SUMIFS(#REF!,#REF!,$I370,#REF!,$R$2),"-")</f>
        <v>-</v>
      </c>
      <c r="L370" s="169" t="str">
        <f>IFERROR(SUMIFS(#REF!,#REF!,$I370,#REF!,$R$7)/SUMIFS(#REF!,#REF!,$I370,#REF!,$R$7),"-")</f>
        <v>-</v>
      </c>
      <c r="M370" s="170" t="str">
        <f>IFERROR(SUMIFS(#REF!,#REF!,$I370,#REF!,$R$3)/SUMIFS(#REF!,#REF!,$I370,#REF!,$R$3),"-")</f>
        <v>-</v>
      </c>
      <c r="N370" s="170" t="str">
        <f>IFERROR(SUMIFS(#REF!,#REF!,$I370,#REF!,"&lt;="&amp;$R$2,#REF!,"&gt;="&amp;$S$2)/SUMIFS(#REF!,#REF!,$I370,#REF!,"&lt;="&amp;$R$2,#REF!,"&gt;="&amp;$S$2),"-")</f>
        <v>-</v>
      </c>
      <c r="O370" s="142"/>
      <c r="P370" s="140"/>
    </row>
    <row r="371" spans="1:16">
      <c r="A371" s="138"/>
      <c r="B371" s="142"/>
      <c r="C371" s="172" t="s">
        <v>719</v>
      </c>
      <c r="D371" s="166" t="s">
        <v>26</v>
      </c>
      <c r="E371" s="166" t="s">
        <v>720</v>
      </c>
      <c r="F371" s="173" t="s">
        <v>759</v>
      </c>
      <c r="G371" s="173" t="s">
        <v>759</v>
      </c>
      <c r="H371" s="173" t="s">
        <v>759</v>
      </c>
      <c r="I371" s="173" t="s">
        <v>759</v>
      </c>
      <c r="J371" s="168">
        <v>0.9</v>
      </c>
      <c r="K371" s="169" t="str">
        <f>IFERROR(SUMIFS(#REF!,#REF!,$I371,#REF!,$R$2)/SUMIFS(#REF!,#REF!,$I371,#REF!,$R$2),"-")</f>
        <v>-</v>
      </c>
      <c r="L371" s="169" t="str">
        <f>IFERROR(SUMIFS(#REF!,#REF!,$I371,#REF!,$R$7)/SUMIFS(#REF!,#REF!,$I371,#REF!,$R$7),"-")</f>
        <v>-</v>
      </c>
      <c r="M371" s="170" t="str">
        <f>IFERROR(SUMIFS(#REF!,#REF!,$I371,#REF!,$R$3)/SUMIFS(#REF!,#REF!,$I371,#REF!,$R$3),"-")</f>
        <v>-</v>
      </c>
      <c r="N371" s="170" t="str">
        <f>IFERROR(SUMIFS(#REF!,#REF!,$I371,#REF!,"&lt;="&amp;$R$2,#REF!,"&gt;="&amp;$S$2)/SUMIFS(#REF!,#REF!,$I371,#REF!,"&lt;="&amp;$R$2,#REF!,"&gt;="&amp;$S$2),"-")</f>
        <v>-</v>
      </c>
      <c r="O371" s="142"/>
      <c r="P371" s="140"/>
    </row>
    <row r="372" spans="1:16">
      <c r="A372" s="138"/>
      <c r="B372" s="142"/>
      <c r="C372" s="172" t="s">
        <v>719</v>
      </c>
      <c r="D372" s="166" t="s">
        <v>26</v>
      </c>
      <c r="E372" s="166" t="s">
        <v>720</v>
      </c>
      <c r="F372" s="173" t="s">
        <v>760</v>
      </c>
      <c r="G372" s="173" t="s">
        <v>760</v>
      </c>
      <c r="H372" s="173" t="s">
        <v>760</v>
      </c>
      <c r="I372" s="173" t="s">
        <v>760</v>
      </c>
      <c r="J372" s="168">
        <v>0.9</v>
      </c>
      <c r="K372" s="169" t="str">
        <f>IFERROR(SUMIFS(#REF!,#REF!,$I372,#REF!,$R$2)/SUMIFS(#REF!,#REF!,$I372,#REF!,$R$2),"-")</f>
        <v>-</v>
      </c>
      <c r="L372" s="169" t="str">
        <f>IFERROR(SUMIFS(#REF!,#REF!,$I372,#REF!,$R$7)/SUMIFS(#REF!,#REF!,$I372,#REF!,$R$7),"-")</f>
        <v>-</v>
      </c>
      <c r="M372" s="170" t="str">
        <f>IFERROR(SUMIFS(#REF!,#REF!,$I372,#REF!,$R$3)/SUMIFS(#REF!,#REF!,$I372,#REF!,$R$3),"-")</f>
        <v>-</v>
      </c>
      <c r="N372" s="170" t="str">
        <f>IFERROR(SUMIFS(#REF!,#REF!,$I372,#REF!,"&lt;="&amp;$R$2,#REF!,"&gt;="&amp;$S$2)/SUMIFS(#REF!,#REF!,$I372,#REF!,"&lt;="&amp;$R$2,#REF!,"&gt;="&amp;$S$2),"-")</f>
        <v>-</v>
      </c>
      <c r="O372" s="142"/>
      <c r="P372" s="140"/>
    </row>
    <row r="373" spans="1:16">
      <c r="A373" s="138"/>
      <c r="B373" s="142"/>
      <c r="C373" s="172" t="s">
        <v>719</v>
      </c>
      <c r="D373" s="166" t="s">
        <v>26</v>
      </c>
      <c r="E373" s="166" t="s">
        <v>720</v>
      </c>
      <c r="F373" s="173" t="s">
        <v>761</v>
      </c>
      <c r="G373" s="173" t="s">
        <v>761</v>
      </c>
      <c r="H373" s="173" t="s">
        <v>761</v>
      </c>
      <c r="I373" s="173" t="s">
        <v>761</v>
      </c>
      <c r="J373" s="168">
        <v>0.9</v>
      </c>
      <c r="K373" s="169" t="str">
        <f>IFERROR(SUMIFS(#REF!,#REF!,$I373,#REF!,$R$2)/SUMIFS(#REF!,#REF!,$I373,#REF!,$R$2),"-")</f>
        <v>-</v>
      </c>
      <c r="L373" s="169" t="str">
        <f>IFERROR(SUMIFS(#REF!,#REF!,$I373,#REF!,$R$7)/SUMIFS(#REF!,#REF!,$I373,#REF!,$R$7),"-")</f>
        <v>-</v>
      </c>
      <c r="M373" s="170" t="str">
        <f>IFERROR(SUMIFS(#REF!,#REF!,$I373,#REF!,$R$3)/SUMIFS(#REF!,#REF!,$I373,#REF!,$R$3),"-")</f>
        <v>-</v>
      </c>
      <c r="N373" s="170" t="str">
        <f>IFERROR(SUMIFS(#REF!,#REF!,$I373,#REF!,"&lt;="&amp;$R$2,#REF!,"&gt;="&amp;$S$2)/SUMIFS(#REF!,#REF!,$I373,#REF!,"&lt;="&amp;$R$2,#REF!,"&gt;="&amp;$S$2),"-")</f>
        <v>-</v>
      </c>
      <c r="O373" s="142"/>
      <c r="P373" s="140"/>
    </row>
    <row r="374" spans="1:16">
      <c r="A374" s="138"/>
      <c r="B374" s="142"/>
      <c r="C374" s="172" t="s">
        <v>719</v>
      </c>
      <c r="D374" s="166" t="s">
        <v>26</v>
      </c>
      <c r="E374" s="166" t="s">
        <v>720</v>
      </c>
      <c r="F374" s="173" t="s">
        <v>762</v>
      </c>
      <c r="G374" s="173" t="s">
        <v>762</v>
      </c>
      <c r="H374" s="173" t="s">
        <v>762</v>
      </c>
      <c r="I374" s="173" t="s">
        <v>762</v>
      </c>
      <c r="J374" s="168">
        <v>0.9</v>
      </c>
      <c r="K374" s="169" t="str">
        <f>IFERROR(SUMIFS(#REF!,#REF!,$I374,#REF!,$R$2)/SUMIFS(#REF!,#REF!,$I374,#REF!,$R$2),"-")</f>
        <v>-</v>
      </c>
      <c r="L374" s="169" t="str">
        <f>IFERROR(SUMIFS(#REF!,#REF!,$I374,#REF!,$R$7)/SUMIFS(#REF!,#REF!,$I374,#REF!,$R$7),"-")</f>
        <v>-</v>
      </c>
      <c r="M374" s="170" t="str">
        <f>IFERROR(SUMIFS(#REF!,#REF!,$I374,#REF!,$R$3)/SUMIFS(#REF!,#REF!,$I374,#REF!,$R$3),"-")</f>
        <v>-</v>
      </c>
      <c r="N374" s="170" t="str">
        <f>IFERROR(SUMIFS(#REF!,#REF!,$I374,#REF!,"&lt;="&amp;$R$2,#REF!,"&gt;="&amp;$S$2)/SUMIFS(#REF!,#REF!,$I374,#REF!,"&lt;="&amp;$R$2,#REF!,"&gt;="&amp;$S$2),"-")</f>
        <v>-</v>
      </c>
      <c r="O374" s="142"/>
      <c r="P374" s="140"/>
    </row>
    <row r="375" spans="1:16">
      <c r="A375" s="138"/>
      <c r="B375" s="142"/>
      <c r="C375" s="172" t="s">
        <v>719</v>
      </c>
      <c r="D375" s="166" t="s">
        <v>26</v>
      </c>
      <c r="E375" s="166" t="s">
        <v>720</v>
      </c>
      <c r="F375" s="173" t="s">
        <v>763</v>
      </c>
      <c r="G375" s="173" t="s">
        <v>763</v>
      </c>
      <c r="H375" s="173" t="s">
        <v>763</v>
      </c>
      <c r="I375" s="173" t="s">
        <v>763</v>
      </c>
      <c r="J375" s="168">
        <v>0.9</v>
      </c>
      <c r="K375" s="169" t="str">
        <f>IFERROR(SUMIFS(#REF!,#REF!,$I375,#REF!,$R$2)/SUMIFS(#REF!,#REF!,$I375,#REF!,$R$2),"-")</f>
        <v>-</v>
      </c>
      <c r="L375" s="169" t="str">
        <f>IFERROR(SUMIFS(#REF!,#REF!,$I375,#REF!,$R$7)/SUMIFS(#REF!,#REF!,$I375,#REF!,$R$7),"-")</f>
        <v>-</v>
      </c>
      <c r="M375" s="170" t="str">
        <f>IFERROR(SUMIFS(#REF!,#REF!,$I375,#REF!,$R$3)/SUMIFS(#REF!,#REF!,$I375,#REF!,$R$3),"-")</f>
        <v>-</v>
      </c>
      <c r="N375" s="170" t="str">
        <f>IFERROR(SUMIFS(#REF!,#REF!,$I375,#REF!,"&lt;="&amp;$R$2,#REF!,"&gt;="&amp;$S$2)/SUMIFS(#REF!,#REF!,$I375,#REF!,"&lt;="&amp;$R$2,#REF!,"&gt;="&amp;$S$2),"-")</f>
        <v>-</v>
      </c>
      <c r="O375" s="142"/>
      <c r="P375" s="140"/>
    </row>
    <row r="376" spans="1:16">
      <c r="A376" s="138"/>
      <c r="B376" s="142"/>
      <c r="C376" s="172" t="s">
        <v>719</v>
      </c>
      <c r="D376" s="166" t="s">
        <v>26</v>
      </c>
      <c r="E376" s="166" t="s">
        <v>720</v>
      </c>
      <c r="F376" s="173" t="s">
        <v>764</v>
      </c>
      <c r="G376" s="173" t="s">
        <v>764</v>
      </c>
      <c r="H376" s="173" t="s">
        <v>764</v>
      </c>
      <c r="I376" s="173" t="s">
        <v>764</v>
      </c>
      <c r="J376" s="168">
        <v>0.9</v>
      </c>
      <c r="K376" s="169" t="str">
        <f>IFERROR(SUMIFS(#REF!,#REF!,$I376,#REF!,$R$2)/SUMIFS(#REF!,#REF!,$I376,#REF!,$R$2),"-")</f>
        <v>-</v>
      </c>
      <c r="L376" s="169" t="str">
        <f>IFERROR(SUMIFS(#REF!,#REF!,$I376,#REF!,$R$7)/SUMIFS(#REF!,#REF!,$I376,#REF!,$R$7),"-")</f>
        <v>-</v>
      </c>
      <c r="M376" s="170" t="str">
        <f>IFERROR(SUMIFS(#REF!,#REF!,$I376,#REF!,$R$3)/SUMIFS(#REF!,#REF!,$I376,#REF!,$R$3),"-")</f>
        <v>-</v>
      </c>
      <c r="N376" s="170" t="str">
        <f>IFERROR(SUMIFS(#REF!,#REF!,$I376,#REF!,"&lt;="&amp;$R$2,#REF!,"&gt;="&amp;$S$2)/SUMIFS(#REF!,#REF!,$I376,#REF!,"&lt;="&amp;$R$2,#REF!,"&gt;="&amp;$S$2),"-")</f>
        <v>-</v>
      </c>
      <c r="O376" s="142"/>
      <c r="P376" s="140"/>
    </row>
    <row r="377" spans="1:16">
      <c r="A377" s="138"/>
      <c r="B377" s="142"/>
      <c r="C377" s="172" t="s">
        <v>719</v>
      </c>
      <c r="D377" s="166" t="s">
        <v>26</v>
      </c>
      <c r="E377" s="166" t="s">
        <v>720</v>
      </c>
      <c r="F377" s="173" t="s">
        <v>765</v>
      </c>
      <c r="G377" s="173" t="s">
        <v>765</v>
      </c>
      <c r="H377" s="173" t="s">
        <v>765</v>
      </c>
      <c r="I377" s="173" t="s">
        <v>765</v>
      </c>
      <c r="J377" s="168">
        <v>0.9</v>
      </c>
      <c r="K377" s="169" t="str">
        <f>IFERROR(SUMIFS(#REF!,#REF!,$I377,#REF!,$R$2)/SUMIFS(#REF!,#REF!,$I377,#REF!,$R$2),"-")</f>
        <v>-</v>
      </c>
      <c r="L377" s="169" t="str">
        <f>IFERROR(SUMIFS(#REF!,#REF!,$I377,#REF!,$R$7)/SUMIFS(#REF!,#REF!,$I377,#REF!,$R$7),"-")</f>
        <v>-</v>
      </c>
      <c r="M377" s="170" t="str">
        <f>IFERROR(SUMIFS(#REF!,#REF!,$I377,#REF!,$R$3)/SUMIFS(#REF!,#REF!,$I377,#REF!,$R$3),"-")</f>
        <v>-</v>
      </c>
      <c r="N377" s="170" t="str">
        <f>IFERROR(SUMIFS(#REF!,#REF!,$I377,#REF!,"&lt;="&amp;$R$2,#REF!,"&gt;="&amp;$S$2)/SUMIFS(#REF!,#REF!,$I377,#REF!,"&lt;="&amp;$R$2,#REF!,"&gt;="&amp;$S$2),"-")</f>
        <v>-</v>
      </c>
      <c r="O377" s="142"/>
      <c r="P377" s="140"/>
    </row>
    <row r="378" spans="1:16">
      <c r="A378" s="138"/>
      <c r="B378" s="142"/>
      <c r="C378" s="172" t="s">
        <v>719</v>
      </c>
      <c r="D378" s="166" t="s">
        <v>235</v>
      </c>
      <c r="E378" s="166" t="s">
        <v>720</v>
      </c>
      <c r="F378" s="173" t="s">
        <v>767</v>
      </c>
      <c r="G378" s="173" t="s">
        <v>767</v>
      </c>
      <c r="H378" s="173" t="s">
        <v>767</v>
      </c>
      <c r="I378" s="173" t="s">
        <v>767</v>
      </c>
      <c r="J378" s="168">
        <v>0.9</v>
      </c>
      <c r="K378" s="169" t="str">
        <f>IFERROR(SUMIFS(#REF!,#REF!,$I378,#REF!,$R$2)/SUMIFS(#REF!,#REF!,$I378,#REF!,$R$2),"-")</f>
        <v>-</v>
      </c>
      <c r="L378" s="169" t="str">
        <f>IFERROR(SUMIFS(#REF!,#REF!,$I378,#REF!,$R$7)/SUMIFS(#REF!,#REF!,$I378,#REF!,$R$7),"-")</f>
        <v>-</v>
      </c>
      <c r="M378" s="170" t="str">
        <f>IFERROR(SUMIFS(#REF!,#REF!,$I378,#REF!,$R$3)/SUMIFS(#REF!,#REF!,$I378,#REF!,$R$3),"-")</f>
        <v>-</v>
      </c>
      <c r="N378" s="170" t="str">
        <f>IFERROR(SUMIFS(#REF!,#REF!,$I378,#REF!,"&lt;="&amp;$R$2,#REF!,"&gt;="&amp;$S$2)/SUMIFS(#REF!,#REF!,$I378,#REF!,"&lt;="&amp;$R$2,#REF!,"&gt;="&amp;$S$2),"-")</f>
        <v>-</v>
      </c>
      <c r="O378" s="142"/>
      <c r="P378" s="140"/>
    </row>
    <row r="379" spans="1:16">
      <c r="A379" s="138"/>
      <c r="B379" s="142"/>
      <c r="C379" s="172" t="s">
        <v>719</v>
      </c>
      <c r="D379" s="166" t="s">
        <v>26</v>
      </c>
      <c r="E379" s="166" t="s">
        <v>720</v>
      </c>
      <c r="F379" s="173" t="s">
        <v>768</v>
      </c>
      <c r="G379" s="173" t="s">
        <v>768</v>
      </c>
      <c r="H379" s="173" t="s">
        <v>768</v>
      </c>
      <c r="I379" s="173" t="s">
        <v>768</v>
      </c>
      <c r="J379" s="168">
        <v>0.9</v>
      </c>
      <c r="K379" s="169" t="str">
        <f>IFERROR(SUMIFS(#REF!,#REF!,$I379,#REF!,$R$2)/SUMIFS(#REF!,#REF!,$I379,#REF!,$R$2),"-")</f>
        <v>-</v>
      </c>
      <c r="L379" s="169" t="str">
        <f>IFERROR(SUMIFS(#REF!,#REF!,$I379,#REF!,$R$7)/SUMIFS(#REF!,#REF!,$I379,#REF!,$R$7),"-")</f>
        <v>-</v>
      </c>
      <c r="M379" s="170" t="str">
        <f>IFERROR(SUMIFS(#REF!,#REF!,$I379,#REF!,$R$3)/SUMIFS(#REF!,#REF!,$I379,#REF!,$R$3),"-")</f>
        <v>-</v>
      </c>
      <c r="N379" s="170" t="str">
        <f>IFERROR(SUMIFS(#REF!,#REF!,$I379,#REF!,"&lt;="&amp;$R$2,#REF!,"&gt;="&amp;$S$2)/SUMIFS(#REF!,#REF!,$I379,#REF!,"&lt;="&amp;$R$2,#REF!,"&gt;="&amp;$S$2),"-")</f>
        <v>-</v>
      </c>
      <c r="O379" s="142"/>
      <c r="P379" s="140"/>
    </row>
    <row r="380" spans="1:16">
      <c r="A380" s="138"/>
      <c r="B380" s="142"/>
      <c r="C380" s="172" t="s">
        <v>719</v>
      </c>
      <c r="D380" s="166" t="s">
        <v>26</v>
      </c>
      <c r="E380" s="166" t="s">
        <v>720</v>
      </c>
      <c r="F380" s="173" t="s">
        <v>769</v>
      </c>
      <c r="G380" s="173" t="s">
        <v>769</v>
      </c>
      <c r="H380" s="173" t="s">
        <v>769</v>
      </c>
      <c r="I380" s="173" t="s">
        <v>769</v>
      </c>
      <c r="J380" s="168">
        <v>0.9</v>
      </c>
      <c r="K380" s="169" t="str">
        <f>IFERROR(SUMIFS(#REF!,#REF!,$I380,#REF!,$R$2)/SUMIFS(#REF!,#REF!,$I380,#REF!,$R$2),"-")</f>
        <v>-</v>
      </c>
      <c r="L380" s="169" t="str">
        <f>IFERROR(SUMIFS(#REF!,#REF!,$I380,#REF!,$R$7)/SUMIFS(#REF!,#REF!,$I380,#REF!,$R$7),"-")</f>
        <v>-</v>
      </c>
      <c r="M380" s="170" t="str">
        <f>IFERROR(SUMIFS(#REF!,#REF!,$I380,#REF!,$R$3)/SUMIFS(#REF!,#REF!,$I380,#REF!,$R$3),"-")</f>
        <v>-</v>
      </c>
      <c r="N380" s="170" t="str">
        <f>IFERROR(SUMIFS(#REF!,#REF!,$I380,#REF!,"&lt;="&amp;$R$2,#REF!,"&gt;="&amp;$S$2)/SUMIFS(#REF!,#REF!,$I380,#REF!,"&lt;="&amp;$R$2,#REF!,"&gt;="&amp;$S$2),"-")</f>
        <v>-</v>
      </c>
      <c r="O380" s="142"/>
      <c r="P380" s="140"/>
    </row>
    <row r="381" spans="1:16">
      <c r="A381" s="138"/>
      <c r="B381" s="142"/>
      <c r="C381" s="172" t="s">
        <v>719</v>
      </c>
      <c r="D381" s="166" t="s">
        <v>26</v>
      </c>
      <c r="E381" s="166" t="s">
        <v>720</v>
      </c>
      <c r="F381" s="173" t="s">
        <v>770</v>
      </c>
      <c r="G381" s="173" t="s">
        <v>770</v>
      </c>
      <c r="H381" s="173" t="s">
        <v>770</v>
      </c>
      <c r="I381" s="173" t="s">
        <v>770</v>
      </c>
      <c r="J381" s="168">
        <v>0.9</v>
      </c>
      <c r="K381" s="169" t="str">
        <f>IFERROR(SUMIFS(#REF!,#REF!,$I381,#REF!,$R$2)/SUMIFS(#REF!,#REF!,$I381,#REF!,$R$2),"-")</f>
        <v>-</v>
      </c>
      <c r="L381" s="169" t="str">
        <f>IFERROR(SUMIFS(#REF!,#REF!,$I381,#REF!,$R$7)/SUMIFS(#REF!,#REF!,$I381,#REF!,$R$7),"-")</f>
        <v>-</v>
      </c>
      <c r="M381" s="170" t="str">
        <f>IFERROR(SUMIFS(#REF!,#REF!,$I381,#REF!,$R$3)/SUMIFS(#REF!,#REF!,$I381,#REF!,$R$3),"-")</f>
        <v>-</v>
      </c>
      <c r="N381" s="170" t="str">
        <f>IFERROR(SUMIFS(#REF!,#REF!,$I381,#REF!,"&lt;="&amp;$R$2,#REF!,"&gt;="&amp;$S$2)/SUMIFS(#REF!,#REF!,$I381,#REF!,"&lt;="&amp;$R$2,#REF!,"&gt;="&amp;$S$2),"-")</f>
        <v>-</v>
      </c>
      <c r="O381" s="142"/>
      <c r="P381" s="140"/>
    </row>
    <row r="382" spans="1:16">
      <c r="A382" s="138"/>
      <c r="B382" s="142"/>
      <c r="C382" s="172" t="s">
        <v>719</v>
      </c>
      <c r="D382" s="166" t="s">
        <v>26</v>
      </c>
      <c r="E382" s="166" t="s">
        <v>720</v>
      </c>
      <c r="F382" s="173" t="s">
        <v>771</v>
      </c>
      <c r="G382" s="173" t="s">
        <v>771</v>
      </c>
      <c r="H382" s="173" t="s">
        <v>771</v>
      </c>
      <c r="I382" s="173" t="s">
        <v>771</v>
      </c>
      <c r="J382" s="168">
        <v>0.9</v>
      </c>
      <c r="K382" s="169" t="str">
        <f>IFERROR(SUMIFS(#REF!,#REF!,$I382,#REF!,$R$2)/SUMIFS(#REF!,#REF!,$I382,#REF!,$R$2),"-")</f>
        <v>-</v>
      </c>
      <c r="L382" s="169" t="str">
        <f>IFERROR(SUMIFS(#REF!,#REF!,$I382,#REF!,$R$7)/SUMIFS(#REF!,#REF!,$I382,#REF!,$R$7),"-")</f>
        <v>-</v>
      </c>
      <c r="M382" s="170" t="str">
        <f>IFERROR(SUMIFS(#REF!,#REF!,$I382,#REF!,$R$3)/SUMIFS(#REF!,#REF!,$I382,#REF!,$R$3),"-")</f>
        <v>-</v>
      </c>
      <c r="N382" s="170" t="str">
        <f>IFERROR(SUMIFS(#REF!,#REF!,$I382,#REF!,"&lt;="&amp;$R$2,#REF!,"&gt;="&amp;$S$2)/SUMIFS(#REF!,#REF!,$I382,#REF!,"&lt;="&amp;$R$2,#REF!,"&gt;="&amp;$S$2),"-")</f>
        <v>-</v>
      </c>
      <c r="O382" s="142"/>
      <c r="P382" s="140"/>
    </row>
    <row r="383" spans="1:16">
      <c r="A383" s="138"/>
      <c r="B383" s="142"/>
      <c r="C383" s="172" t="s">
        <v>719</v>
      </c>
      <c r="D383" s="166" t="s">
        <v>26</v>
      </c>
      <c r="E383" s="166" t="s">
        <v>720</v>
      </c>
      <c r="F383" s="173" t="s">
        <v>772</v>
      </c>
      <c r="G383" s="173" t="s">
        <v>772</v>
      </c>
      <c r="H383" s="173" t="s">
        <v>772</v>
      </c>
      <c r="I383" s="173" t="s">
        <v>772</v>
      </c>
      <c r="J383" s="168">
        <v>0.9</v>
      </c>
      <c r="K383" s="169" t="str">
        <f>IFERROR(SUMIFS(#REF!,#REF!,$I383,#REF!,$R$2)/SUMIFS(#REF!,#REF!,$I383,#REF!,$R$2),"-")</f>
        <v>-</v>
      </c>
      <c r="L383" s="169" t="str">
        <f>IFERROR(SUMIFS(#REF!,#REF!,$I383,#REF!,$R$7)/SUMIFS(#REF!,#REF!,$I383,#REF!,$R$7),"-")</f>
        <v>-</v>
      </c>
      <c r="M383" s="170" t="str">
        <f>IFERROR(SUMIFS(#REF!,#REF!,$I383,#REF!,$R$3)/SUMIFS(#REF!,#REF!,$I383,#REF!,$R$3),"-")</f>
        <v>-</v>
      </c>
      <c r="N383" s="170" t="str">
        <f>IFERROR(SUMIFS(#REF!,#REF!,$I383,#REF!,"&lt;="&amp;$R$2,#REF!,"&gt;="&amp;$S$2)/SUMIFS(#REF!,#REF!,$I383,#REF!,"&lt;="&amp;$R$2,#REF!,"&gt;="&amp;$S$2),"-")</f>
        <v>-</v>
      </c>
      <c r="O383" s="142"/>
      <c r="P383" s="140"/>
    </row>
    <row r="384" spans="1:16">
      <c r="A384" s="138"/>
      <c r="B384" s="142"/>
      <c r="C384" s="172" t="s">
        <v>719</v>
      </c>
      <c r="D384" s="166" t="s">
        <v>26</v>
      </c>
      <c r="E384" s="166" t="s">
        <v>720</v>
      </c>
      <c r="F384" s="173" t="s">
        <v>773</v>
      </c>
      <c r="G384" s="173" t="s">
        <v>773</v>
      </c>
      <c r="H384" s="173" t="s">
        <v>773</v>
      </c>
      <c r="I384" s="173" t="s">
        <v>773</v>
      </c>
      <c r="J384" s="168">
        <v>0.9</v>
      </c>
      <c r="K384" s="169" t="str">
        <f>IFERROR(SUMIFS(#REF!,#REF!,$I384,#REF!,$R$2)/SUMIFS(#REF!,#REF!,$I384,#REF!,$R$2),"-")</f>
        <v>-</v>
      </c>
      <c r="L384" s="169" t="str">
        <f>IFERROR(SUMIFS(#REF!,#REF!,$I384,#REF!,$R$7)/SUMIFS(#REF!,#REF!,$I384,#REF!,$R$7),"-")</f>
        <v>-</v>
      </c>
      <c r="M384" s="170" t="str">
        <f>IFERROR(SUMIFS(#REF!,#REF!,$I384,#REF!,$R$3)/SUMIFS(#REF!,#REF!,$I384,#REF!,$R$3),"-")</f>
        <v>-</v>
      </c>
      <c r="N384" s="170" t="str">
        <f>IFERROR(SUMIFS(#REF!,#REF!,$I384,#REF!,"&lt;="&amp;$R$2,#REF!,"&gt;="&amp;$S$2)/SUMIFS(#REF!,#REF!,$I384,#REF!,"&lt;="&amp;$R$2,#REF!,"&gt;="&amp;$S$2),"-")</f>
        <v>-</v>
      </c>
      <c r="O384" s="142"/>
      <c r="P384" s="140"/>
    </row>
    <row r="385" spans="1:16">
      <c r="A385" s="138"/>
      <c r="B385" s="142"/>
      <c r="C385" s="172" t="s">
        <v>719</v>
      </c>
      <c r="D385" s="166" t="s">
        <v>26</v>
      </c>
      <c r="E385" s="166" t="s">
        <v>720</v>
      </c>
      <c r="F385" s="173" t="s">
        <v>774</v>
      </c>
      <c r="G385" s="173" t="s">
        <v>774</v>
      </c>
      <c r="H385" s="173" t="s">
        <v>774</v>
      </c>
      <c r="I385" s="173" t="s">
        <v>774</v>
      </c>
      <c r="J385" s="168">
        <v>0.9</v>
      </c>
      <c r="K385" s="169" t="str">
        <f>IFERROR(SUMIFS(#REF!,#REF!,$I385,#REF!,$R$2)/SUMIFS(#REF!,#REF!,$I385,#REF!,$R$2),"-")</f>
        <v>-</v>
      </c>
      <c r="L385" s="169" t="str">
        <f>IFERROR(SUMIFS(#REF!,#REF!,$I385,#REF!,$R$7)/SUMIFS(#REF!,#REF!,$I385,#REF!,$R$7),"-")</f>
        <v>-</v>
      </c>
      <c r="M385" s="170" t="str">
        <f>IFERROR(SUMIFS(#REF!,#REF!,$I385,#REF!,$R$3)/SUMIFS(#REF!,#REF!,$I385,#REF!,$R$3),"-")</f>
        <v>-</v>
      </c>
      <c r="N385" s="170" t="str">
        <f>IFERROR(SUMIFS(#REF!,#REF!,$I385,#REF!,"&lt;="&amp;$R$2,#REF!,"&gt;="&amp;$S$2)/SUMIFS(#REF!,#REF!,$I385,#REF!,"&lt;="&amp;$R$2,#REF!,"&gt;="&amp;$S$2),"-")</f>
        <v>-</v>
      </c>
      <c r="O385" s="142"/>
      <c r="P385" s="140"/>
    </row>
    <row r="386" spans="1:16">
      <c r="A386" s="138"/>
      <c r="B386" s="142"/>
      <c r="C386" s="172" t="s">
        <v>719</v>
      </c>
      <c r="D386" s="166" t="s">
        <v>26</v>
      </c>
      <c r="E386" s="166" t="s">
        <v>720</v>
      </c>
      <c r="F386" s="173" t="s">
        <v>775</v>
      </c>
      <c r="G386" s="173" t="s">
        <v>775</v>
      </c>
      <c r="H386" s="173" t="s">
        <v>775</v>
      </c>
      <c r="I386" s="173" t="s">
        <v>775</v>
      </c>
      <c r="J386" s="168">
        <v>0.9</v>
      </c>
      <c r="K386" s="169" t="str">
        <f>IFERROR(SUMIFS(#REF!,#REF!,$I386,#REF!,$R$2)/SUMIFS(#REF!,#REF!,$I386,#REF!,$R$2),"-")</f>
        <v>-</v>
      </c>
      <c r="L386" s="169" t="str">
        <f>IFERROR(SUMIFS(#REF!,#REF!,$I386,#REF!,$R$7)/SUMIFS(#REF!,#REF!,$I386,#REF!,$R$7),"-")</f>
        <v>-</v>
      </c>
      <c r="M386" s="170" t="str">
        <f>IFERROR(SUMIFS(#REF!,#REF!,$I386,#REF!,$R$3)/SUMIFS(#REF!,#REF!,$I386,#REF!,$R$3),"-")</f>
        <v>-</v>
      </c>
      <c r="N386" s="170" t="str">
        <f>IFERROR(SUMIFS(#REF!,#REF!,$I386,#REF!,"&lt;="&amp;$R$2,#REF!,"&gt;="&amp;$S$2)/SUMIFS(#REF!,#REF!,$I386,#REF!,"&lt;="&amp;$R$2,#REF!,"&gt;="&amp;$S$2),"-")</f>
        <v>-</v>
      </c>
      <c r="O386" s="142"/>
      <c r="P386" s="140"/>
    </row>
    <row r="387" spans="1:16">
      <c r="A387" s="138"/>
      <c r="B387" s="142"/>
      <c r="C387" s="172" t="s">
        <v>719</v>
      </c>
      <c r="D387" s="166" t="s">
        <v>26</v>
      </c>
      <c r="E387" s="166" t="s">
        <v>720</v>
      </c>
      <c r="F387" s="173" t="s">
        <v>776</v>
      </c>
      <c r="G387" s="173" t="s">
        <v>776</v>
      </c>
      <c r="H387" s="173" t="s">
        <v>776</v>
      </c>
      <c r="I387" s="173" t="s">
        <v>776</v>
      </c>
      <c r="J387" s="168">
        <v>0.9</v>
      </c>
      <c r="K387" s="169" t="str">
        <f>IFERROR(SUMIFS(#REF!,#REF!,$I387,#REF!,$R$2)/SUMIFS(#REF!,#REF!,$I387,#REF!,$R$2),"-")</f>
        <v>-</v>
      </c>
      <c r="L387" s="169" t="str">
        <f>IFERROR(SUMIFS(#REF!,#REF!,$I387,#REF!,$R$7)/SUMIFS(#REF!,#REF!,$I387,#REF!,$R$7),"-")</f>
        <v>-</v>
      </c>
      <c r="M387" s="170" t="str">
        <f>IFERROR(SUMIFS(#REF!,#REF!,$I387,#REF!,$R$3)/SUMIFS(#REF!,#REF!,$I387,#REF!,$R$3),"-")</f>
        <v>-</v>
      </c>
      <c r="N387" s="170" t="str">
        <f>IFERROR(SUMIFS(#REF!,#REF!,$I387,#REF!,"&lt;="&amp;$R$2,#REF!,"&gt;="&amp;$S$2)/SUMIFS(#REF!,#REF!,$I387,#REF!,"&lt;="&amp;$R$2,#REF!,"&gt;="&amp;$S$2),"-")</f>
        <v>-</v>
      </c>
      <c r="O387" s="142"/>
      <c r="P387" s="140"/>
    </row>
    <row r="388" spans="1:16">
      <c r="A388" s="138"/>
      <c r="B388" s="142"/>
      <c r="C388" s="172" t="s">
        <v>719</v>
      </c>
      <c r="D388" s="166" t="s">
        <v>26</v>
      </c>
      <c r="E388" s="166" t="s">
        <v>720</v>
      </c>
      <c r="F388" s="173" t="s">
        <v>777</v>
      </c>
      <c r="G388" s="173" t="s">
        <v>777</v>
      </c>
      <c r="H388" s="173" t="s">
        <v>777</v>
      </c>
      <c r="I388" s="173" t="s">
        <v>777</v>
      </c>
      <c r="J388" s="168">
        <v>0.9</v>
      </c>
      <c r="K388" s="169" t="str">
        <f>IFERROR(SUMIFS(#REF!,#REF!,$I388,#REF!,$R$2)/SUMIFS(#REF!,#REF!,$I388,#REF!,$R$2),"-")</f>
        <v>-</v>
      </c>
      <c r="L388" s="169" t="str">
        <f>IFERROR(SUMIFS(#REF!,#REF!,$I388,#REF!,$R$7)/SUMIFS(#REF!,#REF!,$I388,#REF!,$R$7),"-")</f>
        <v>-</v>
      </c>
      <c r="M388" s="170" t="str">
        <f>IFERROR(SUMIFS(#REF!,#REF!,$I388,#REF!,$R$3)/SUMIFS(#REF!,#REF!,$I388,#REF!,$R$3),"-")</f>
        <v>-</v>
      </c>
      <c r="N388" s="170" t="str">
        <f>IFERROR(SUMIFS(#REF!,#REF!,$I388,#REF!,"&lt;="&amp;$R$2,#REF!,"&gt;="&amp;$S$2)/SUMIFS(#REF!,#REF!,$I388,#REF!,"&lt;="&amp;$R$2,#REF!,"&gt;="&amp;$S$2),"-")</f>
        <v>-</v>
      </c>
      <c r="O388" s="142"/>
      <c r="P388" s="140"/>
    </row>
    <row r="389" spans="1:16">
      <c r="A389" s="138"/>
      <c r="B389" s="142"/>
      <c r="C389" s="172" t="s">
        <v>719</v>
      </c>
      <c r="D389" s="166" t="s">
        <v>26</v>
      </c>
      <c r="E389" s="166" t="s">
        <v>720</v>
      </c>
      <c r="F389" s="173" t="s">
        <v>778</v>
      </c>
      <c r="G389" s="173" t="s">
        <v>778</v>
      </c>
      <c r="H389" s="173" t="s">
        <v>778</v>
      </c>
      <c r="I389" s="173" t="s">
        <v>778</v>
      </c>
      <c r="J389" s="168">
        <v>0.9</v>
      </c>
      <c r="K389" s="169" t="str">
        <f>IFERROR(SUMIFS(#REF!,#REF!,$I389,#REF!,$R$2)/SUMIFS(#REF!,#REF!,$I389,#REF!,$R$2),"-")</f>
        <v>-</v>
      </c>
      <c r="L389" s="169" t="str">
        <f>IFERROR(SUMIFS(#REF!,#REF!,$I389,#REF!,$R$7)/SUMIFS(#REF!,#REF!,$I389,#REF!,$R$7),"-")</f>
        <v>-</v>
      </c>
      <c r="M389" s="170" t="str">
        <f>IFERROR(SUMIFS(#REF!,#REF!,$I389,#REF!,$R$3)/SUMIFS(#REF!,#REF!,$I389,#REF!,$R$3),"-")</f>
        <v>-</v>
      </c>
      <c r="N389" s="170" t="str">
        <f>IFERROR(SUMIFS(#REF!,#REF!,$I389,#REF!,"&lt;="&amp;$R$2,#REF!,"&gt;="&amp;$S$2)/SUMIFS(#REF!,#REF!,$I389,#REF!,"&lt;="&amp;$R$2,#REF!,"&gt;="&amp;$S$2),"-")</f>
        <v>-</v>
      </c>
      <c r="O389" s="142"/>
      <c r="P389" s="140"/>
    </row>
    <row r="390" spans="1:16">
      <c r="A390" s="138"/>
      <c r="B390" s="142"/>
      <c r="C390" s="172" t="s">
        <v>719</v>
      </c>
      <c r="D390" s="166" t="s">
        <v>26</v>
      </c>
      <c r="E390" s="166" t="s">
        <v>720</v>
      </c>
      <c r="F390" s="173" t="s">
        <v>779</v>
      </c>
      <c r="G390" s="173" t="s">
        <v>779</v>
      </c>
      <c r="H390" s="173" t="s">
        <v>779</v>
      </c>
      <c r="I390" s="173" t="s">
        <v>779</v>
      </c>
      <c r="J390" s="168">
        <v>0.9</v>
      </c>
      <c r="K390" s="169" t="str">
        <f>IFERROR(SUMIFS(#REF!,#REF!,$I390,#REF!,$R$2)/SUMIFS(#REF!,#REF!,$I390,#REF!,$R$2),"-")</f>
        <v>-</v>
      </c>
      <c r="L390" s="169" t="str">
        <f>IFERROR(SUMIFS(#REF!,#REF!,$I390,#REF!,$R$7)/SUMIFS(#REF!,#REF!,$I390,#REF!,$R$7),"-")</f>
        <v>-</v>
      </c>
      <c r="M390" s="170" t="str">
        <f>IFERROR(SUMIFS(#REF!,#REF!,$I390,#REF!,$R$3)/SUMIFS(#REF!,#REF!,$I390,#REF!,$R$3),"-")</f>
        <v>-</v>
      </c>
      <c r="N390" s="170" t="str">
        <f>IFERROR(SUMIFS(#REF!,#REF!,$I390,#REF!,"&lt;="&amp;$R$2,#REF!,"&gt;="&amp;$S$2)/SUMIFS(#REF!,#REF!,$I390,#REF!,"&lt;="&amp;$R$2,#REF!,"&gt;="&amp;$S$2),"-")</f>
        <v>-</v>
      </c>
      <c r="O390" s="142"/>
      <c r="P390" s="140"/>
    </row>
    <row r="391" spans="1:16">
      <c r="A391" s="138"/>
      <c r="B391" s="142"/>
      <c r="C391" s="172" t="s">
        <v>719</v>
      </c>
      <c r="D391" s="166" t="s">
        <v>26</v>
      </c>
      <c r="E391" s="166" t="s">
        <v>720</v>
      </c>
      <c r="F391" s="173" t="s">
        <v>780</v>
      </c>
      <c r="G391" s="173" t="s">
        <v>780</v>
      </c>
      <c r="H391" s="173" t="s">
        <v>780</v>
      </c>
      <c r="I391" s="173" t="s">
        <v>780</v>
      </c>
      <c r="J391" s="168">
        <v>0.9</v>
      </c>
      <c r="K391" s="169" t="str">
        <f>IFERROR(SUMIFS(#REF!,#REF!,$I391,#REF!,$R$2)/SUMIFS(#REF!,#REF!,$I391,#REF!,$R$2),"-")</f>
        <v>-</v>
      </c>
      <c r="L391" s="169" t="str">
        <f>IFERROR(SUMIFS(#REF!,#REF!,$I391,#REF!,$R$7)/SUMIFS(#REF!,#REF!,$I391,#REF!,$R$7),"-")</f>
        <v>-</v>
      </c>
      <c r="M391" s="170" t="str">
        <f>IFERROR(SUMIFS(#REF!,#REF!,$I391,#REF!,$R$3)/SUMIFS(#REF!,#REF!,$I391,#REF!,$R$3),"-")</f>
        <v>-</v>
      </c>
      <c r="N391" s="170" t="str">
        <f>IFERROR(SUMIFS(#REF!,#REF!,$I391,#REF!,"&lt;="&amp;$R$2,#REF!,"&gt;="&amp;$S$2)/SUMIFS(#REF!,#REF!,$I391,#REF!,"&lt;="&amp;$R$2,#REF!,"&gt;="&amp;$S$2),"-")</f>
        <v>-</v>
      </c>
      <c r="O391" s="142"/>
      <c r="P391" s="140"/>
    </row>
    <row r="392" spans="1:16">
      <c r="A392" s="138"/>
      <c r="B392" s="142"/>
      <c r="C392" s="172" t="s">
        <v>719</v>
      </c>
      <c r="D392" s="166" t="s">
        <v>26</v>
      </c>
      <c r="E392" s="166" t="s">
        <v>720</v>
      </c>
      <c r="F392" s="173" t="s">
        <v>781</v>
      </c>
      <c r="G392" s="173" t="s">
        <v>781</v>
      </c>
      <c r="H392" s="173" t="s">
        <v>781</v>
      </c>
      <c r="I392" s="173" t="s">
        <v>781</v>
      </c>
      <c r="J392" s="168">
        <v>0.9</v>
      </c>
      <c r="K392" s="169" t="str">
        <f>IFERROR(SUMIFS(#REF!,#REF!,$I392,#REF!,$R$2)/SUMIFS(#REF!,#REF!,$I392,#REF!,$R$2),"-")</f>
        <v>-</v>
      </c>
      <c r="L392" s="169" t="str">
        <f>IFERROR(SUMIFS(#REF!,#REF!,$I392,#REF!,$R$7)/SUMIFS(#REF!,#REF!,$I392,#REF!,$R$7),"-")</f>
        <v>-</v>
      </c>
      <c r="M392" s="170" t="str">
        <f>IFERROR(SUMIFS(#REF!,#REF!,$I392,#REF!,$R$3)/SUMIFS(#REF!,#REF!,$I392,#REF!,$R$3),"-")</f>
        <v>-</v>
      </c>
      <c r="N392" s="170" t="str">
        <f>IFERROR(SUMIFS(#REF!,#REF!,$I392,#REF!,"&lt;="&amp;$R$2,#REF!,"&gt;="&amp;$S$2)/SUMIFS(#REF!,#REF!,$I392,#REF!,"&lt;="&amp;$R$2,#REF!,"&gt;="&amp;$S$2),"-")</f>
        <v>-</v>
      </c>
      <c r="O392" s="142"/>
      <c r="P392" s="140"/>
    </row>
    <row r="393" spans="1:16">
      <c r="A393" s="138"/>
      <c r="B393" s="142"/>
      <c r="C393" s="172" t="s">
        <v>719</v>
      </c>
      <c r="D393" s="166" t="s">
        <v>26</v>
      </c>
      <c r="E393" s="166" t="s">
        <v>720</v>
      </c>
      <c r="F393" s="173" t="s">
        <v>782</v>
      </c>
      <c r="G393" s="173" t="s">
        <v>782</v>
      </c>
      <c r="H393" s="173" t="s">
        <v>782</v>
      </c>
      <c r="I393" s="173" t="s">
        <v>782</v>
      </c>
      <c r="J393" s="168">
        <v>0.9</v>
      </c>
      <c r="K393" s="169" t="str">
        <f>IFERROR(SUMIFS(#REF!,#REF!,$I393,#REF!,$R$2)/SUMIFS(#REF!,#REF!,$I393,#REF!,$R$2),"-")</f>
        <v>-</v>
      </c>
      <c r="L393" s="169" t="str">
        <f>IFERROR(SUMIFS(#REF!,#REF!,$I393,#REF!,$R$7)/SUMIFS(#REF!,#REF!,$I393,#REF!,$R$7),"-")</f>
        <v>-</v>
      </c>
      <c r="M393" s="170" t="str">
        <f>IFERROR(SUMIFS(#REF!,#REF!,$I393,#REF!,$R$3)/SUMIFS(#REF!,#REF!,$I393,#REF!,$R$3),"-")</f>
        <v>-</v>
      </c>
      <c r="N393" s="170" t="str">
        <f>IFERROR(SUMIFS(#REF!,#REF!,$I393,#REF!,"&lt;="&amp;$R$2,#REF!,"&gt;="&amp;$S$2)/SUMIFS(#REF!,#REF!,$I393,#REF!,"&lt;="&amp;$R$2,#REF!,"&gt;="&amp;$S$2),"-")</f>
        <v>-</v>
      </c>
      <c r="O393" s="142"/>
      <c r="P393" s="140"/>
    </row>
    <row r="394" spans="1:16">
      <c r="A394" s="138"/>
      <c r="B394" s="142"/>
      <c r="C394" s="172" t="s">
        <v>719</v>
      </c>
      <c r="D394" s="166" t="s">
        <v>26</v>
      </c>
      <c r="E394" s="166" t="s">
        <v>720</v>
      </c>
      <c r="F394" s="173" t="s">
        <v>783</v>
      </c>
      <c r="G394" s="173" t="s">
        <v>783</v>
      </c>
      <c r="H394" s="173" t="s">
        <v>783</v>
      </c>
      <c r="I394" s="173" t="s">
        <v>783</v>
      </c>
      <c r="J394" s="168">
        <v>0.9</v>
      </c>
      <c r="K394" s="169" t="str">
        <f>IFERROR(SUMIFS(#REF!,#REF!,$I394,#REF!,$R$2)/SUMIFS(#REF!,#REF!,$I394,#REF!,$R$2),"-")</f>
        <v>-</v>
      </c>
      <c r="L394" s="169" t="str">
        <f>IFERROR(SUMIFS(#REF!,#REF!,$I394,#REF!,$R$7)/SUMIFS(#REF!,#REF!,$I394,#REF!,$R$7),"-")</f>
        <v>-</v>
      </c>
      <c r="M394" s="170" t="str">
        <f>IFERROR(SUMIFS(#REF!,#REF!,$I394,#REF!,$R$3)/SUMIFS(#REF!,#REF!,$I394,#REF!,$R$3),"-")</f>
        <v>-</v>
      </c>
      <c r="N394" s="170" t="str">
        <f>IFERROR(SUMIFS(#REF!,#REF!,$I394,#REF!,"&lt;="&amp;$R$2,#REF!,"&gt;="&amp;$S$2)/SUMIFS(#REF!,#REF!,$I394,#REF!,"&lt;="&amp;$R$2,#REF!,"&gt;="&amp;$S$2),"-")</f>
        <v>-</v>
      </c>
      <c r="O394" s="142"/>
      <c r="P394" s="140"/>
    </row>
    <row r="395" spans="1:16">
      <c r="A395" s="138"/>
      <c r="B395" s="142"/>
      <c r="C395" s="172" t="s">
        <v>719</v>
      </c>
      <c r="D395" s="166" t="s">
        <v>26</v>
      </c>
      <c r="E395" s="166" t="s">
        <v>720</v>
      </c>
      <c r="F395" s="173" t="s">
        <v>784</v>
      </c>
      <c r="G395" s="173" t="s">
        <v>784</v>
      </c>
      <c r="H395" s="173" t="s">
        <v>784</v>
      </c>
      <c r="I395" s="173" t="s">
        <v>784</v>
      </c>
      <c r="J395" s="168">
        <v>0.9</v>
      </c>
      <c r="K395" s="169" t="str">
        <f>IFERROR(SUMIFS(#REF!,#REF!,$I395,#REF!,$R$2)/SUMIFS(#REF!,#REF!,$I395,#REF!,$R$2),"-")</f>
        <v>-</v>
      </c>
      <c r="L395" s="169" t="str">
        <f>IFERROR(SUMIFS(#REF!,#REF!,$I395,#REF!,$R$7)/SUMIFS(#REF!,#REF!,$I395,#REF!,$R$7),"-")</f>
        <v>-</v>
      </c>
      <c r="M395" s="170" t="str">
        <f>IFERROR(SUMIFS(#REF!,#REF!,$I395,#REF!,$R$3)/SUMIFS(#REF!,#REF!,$I395,#REF!,$R$3),"-")</f>
        <v>-</v>
      </c>
      <c r="N395" s="170" t="str">
        <f>IFERROR(SUMIFS(#REF!,#REF!,$I395,#REF!,"&lt;="&amp;$R$2,#REF!,"&gt;="&amp;$S$2)/SUMIFS(#REF!,#REF!,$I395,#REF!,"&lt;="&amp;$R$2,#REF!,"&gt;="&amp;$S$2),"-")</f>
        <v>-</v>
      </c>
      <c r="O395" s="142"/>
      <c r="P395" s="140"/>
    </row>
    <row r="396" spans="1:16">
      <c r="A396" s="138"/>
      <c r="B396" s="142"/>
      <c r="C396" s="172" t="s">
        <v>719</v>
      </c>
      <c r="D396" s="166" t="s">
        <v>26</v>
      </c>
      <c r="E396" s="166" t="s">
        <v>720</v>
      </c>
      <c r="F396" s="173" t="s">
        <v>785</v>
      </c>
      <c r="G396" s="173" t="s">
        <v>785</v>
      </c>
      <c r="H396" s="173" t="s">
        <v>785</v>
      </c>
      <c r="I396" s="173" t="s">
        <v>785</v>
      </c>
      <c r="J396" s="168">
        <v>0.9</v>
      </c>
      <c r="K396" s="169" t="str">
        <f>IFERROR(SUMIFS(#REF!,#REF!,$I396,#REF!,$R$2)/SUMIFS(#REF!,#REF!,$I396,#REF!,$R$2),"-")</f>
        <v>-</v>
      </c>
      <c r="L396" s="169" t="str">
        <f>IFERROR(SUMIFS(#REF!,#REF!,$I396,#REF!,$R$7)/SUMIFS(#REF!,#REF!,$I396,#REF!,$R$7),"-")</f>
        <v>-</v>
      </c>
      <c r="M396" s="170" t="str">
        <f>IFERROR(SUMIFS(#REF!,#REF!,$I396,#REF!,$R$3)/SUMIFS(#REF!,#REF!,$I396,#REF!,$R$3),"-")</f>
        <v>-</v>
      </c>
      <c r="N396" s="170" t="str">
        <f>IFERROR(SUMIFS(#REF!,#REF!,$I396,#REF!,"&lt;="&amp;$R$2,#REF!,"&gt;="&amp;$S$2)/SUMIFS(#REF!,#REF!,$I396,#REF!,"&lt;="&amp;$R$2,#REF!,"&gt;="&amp;$S$2),"-")</f>
        <v>-</v>
      </c>
      <c r="O396" s="142"/>
      <c r="P396" s="140"/>
    </row>
    <row r="397" spans="1:16">
      <c r="A397" s="138"/>
      <c r="B397" s="142"/>
      <c r="C397" s="172" t="s">
        <v>719</v>
      </c>
      <c r="D397" s="166" t="s">
        <v>26</v>
      </c>
      <c r="E397" s="166" t="s">
        <v>720</v>
      </c>
      <c r="F397" s="173" t="s">
        <v>786</v>
      </c>
      <c r="G397" s="173" t="s">
        <v>786</v>
      </c>
      <c r="H397" s="173" t="s">
        <v>786</v>
      </c>
      <c r="I397" s="173" t="s">
        <v>786</v>
      </c>
      <c r="J397" s="168">
        <v>0.9</v>
      </c>
      <c r="K397" s="169" t="str">
        <f>IFERROR(SUMIFS(#REF!,#REF!,$I397,#REF!,$R$2)/SUMIFS(#REF!,#REF!,$I397,#REF!,$R$2),"-")</f>
        <v>-</v>
      </c>
      <c r="L397" s="169" t="str">
        <f>IFERROR(SUMIFS(#REF!,#REF!,$I397,#REF!,$R$7)/SUMIFS(#REF!,#REF!,$I397,#REF!,$R$7),"-")</f>
        <v>-</v>
      </c>
      <c r="M397" s="170" t="str">
        <f>IFERROR(SUMIFS(#REF!,#REF!,$I397,#REF!,$R$3)/SUMIFS(#REF!,#REF!,$I397,#REF!,$R$3),"-")</f>
        <v>-</v>
      </c>
      <c r="N397" s="170" t="str">
        <f>IFERROR(SUMIFS(#REF!,#REF!,$I397,#REF!,"&lt;="&amp;$R$2,#REF!,"&gt;="&amp;$S$2)/SUMIFS(#REF!,#REF!,$I397,#REF!,"&lt;="&amp;$R$2,#REF!,"&gt;="&amp;$S$2),"-")</f>
        <v>-</v>
      </c>
      <c r="O397" s="142"/>
      <c r="P397" s="140"/>
    </row>
    <row r="398" spans="1:16">
      <c r="A398" s="138"/>
      <c r="B398" s="142"/>
      <c r="C398" s="172" t="s">
        <v>719</v>
      </c>
      <c r="D398" s="166" t="s">
        <v>26</v>
      </c>
      <c r="E398" s="166" t="s">
        <v>720</v>
      </c>
      <c r="F398" s="173" t="s">
        <v>787</v>
      </c>
      <c r="G398" s="173" t="s">
        <v>787</v>
      </c>
      <c r="H398" s="173" t="s">
        <v>787</v>
      </c>
      <c r="I398" s="173" t="s">
        <v>787</v>
      </c>
      <c r="J398" s="168">
        <v>0.9</v>
      </c>
      <c r="K398" s="169" t="str">
        <f>IFERROR(SUMIFS(#REF!,#REF!,$I398,#REF!,$R$2)/SUMIFS(#REF!,#REF!,$I398,#REF!,$R$2),"-")</f>
        <v>-</v>
      </c>
      <c r="L398" s="169" t="str">
        <f>IFERROR(SUMIFS(#REF!,#REF!,$I398,#REF!,$R$7)/SUMIFS(#REF!,#REF!,$I398,#REF!,$R$7),"-")</f>
        <v>-</v>
      </c>
      <c r="M398" s="170" t="str">
        <f>IFERROR(SUMIFS(#REF!,#REF!,$I398,#REF!,$R$3)/SUMIFS(#REF!,#REF!,$I398,#REF!,$R$3),"-")</f>
        <v>-</v>
      </c>
      <c r="N398" s="170" t="str">
        <f>IFERROR(SUMIFS(#REF!,#REF!,$I398,#REF!,"&lt;="&amp;$R$2,#REF!,"&gt;="&amp;$S$2)/SUMIFS(#REF!,#REF!,$I398,#REF!,"&lt;="&amp;$R$2,#REF!,"&gt;="&amp;$S$2),"-")</f>
        <v>-</v>
      </c>
      <c r="O398" s="142"/>
      <c r="P398" s="140"/>
    </row>
    <row r="399" spans="1:16">
      <c r="A399" s="138"/>
      <c r="B399" s="142"/>
      <c r="C399" s="172" t="s">
        <v>719</v>
      </c>
      <c r="D399" s="166" t="s">
        <v>26</v>
      </c>
      <c r="E399" s="166" t="s">
        <v>720</v>
      </c>
      <c r="F399" s="173" t="s">
        <v>788</v>
      </c>
      <c r="G399" s="173" t="s">
        <v>788</v>
      </c>
      <c r="H399" s="173" t="s">
        <v>788</v>
      </c>
      <c r="I399" s="173" t="s">
        <v>788</v>
      </c>
      <c r="J399" s="168">
        <v>0.9</v>
      </c>
      <c r="K399" s="169" t="str">
        <f>IFERROR(SUMIFS(#REF!,#REF!,$I399,#REF!,$R$2)/SUMIFS(#REF!,#REF!,$I399,#REF!,$R$2),"-")</f>
        <v>-</v>
      </c>
      <c r="L399" s="169" t="str">
        <f>IFERROR(SUMIFS(#REF!,#REF!,$I399,#REF!,$R$7)/SUMIFS(#REF!,#REF!,$I399,#REF!,$R$7),"-")</f>
        <v>-</v>
      </c>
      <c r="M399" s="170" t="str">
        <f>IFERROR(SUMIFS(#REF!,#REF!,$I399,#REF!,$R$3)/SUMIFS(#REF!,#REF!,$I399,#REF!,$R$3),"-")</f>
        <v>-</v>
      </c>
      <c r="N399" s="170" t="str">
        <f>IFERROR(SUMIFS(#REF!,#REF!,$I399,#REF!,"&lt;="&amp;$R$2,#REF!,"&gt;="&amp;$S$2)/SUMIFS(#REF!,#REF!,$I399,#REF!,"&lt;="&amp;$R$2,#REF!,"&gt;="&amp;$S$2),"-")</f>
        <v>-</v>
      </c>
      <c r="O399" s="142"/>
      <c r="P399" s="140"/>
    </row>
    <row r="400" spans="1:16">
      <c r="A400" s="138"/>
      <c r="B400" s="142"/>
      <c r="C400" s="172" t="s">
        <v>719</v>
      </c>
      <c r="D400" s="166" t="s">
        <v>26</v>
      </c>
      <c r="E400" s="166" t="s">
        <v>720</v>
      </c>
      <c r="F400" s="173" t="s">
        <v>789</v>
      </c>
      <c r="G400" s="173" t="s">
        <v>789</v>
      </c>
      <c r="H400" s="173" t="s">
        <v>789</v>
      </c>
      <c r="I400" s="173" t="s">
        <v>789</v>
      </c>
      <c r="J400" s="168">
        <v>0.9</v>
      </c>
      <c r="K400" s="169" t="str">
        <f>IFERROR(SUMIFS(#REF!,#REF!,$I400,#REF!,$R$2)/SUMIFS(#REF!,#REF!,$I400,#REF!,$R$2),"-")</f>
        <v>-</v>
      </c>
      <c r="L400" s="169" t="str">
        <f>IFERROR(SUMIFS(#REF!,#REF!,$I400,#REF!,$R$7)/SUMIFS(#REF!,#REF!,$I400,#REF!,$R$7),"-")</f>
        <v>-</v>
      </c>
      <c r="M400" s="170" t="str">
        <f>IFERROR(SUMIFS(#REF!,#REF!,$I400,#REF!,$R$3)/SUMIFS(#REF!,#REF!,$I400,#REF!,$R$3),"-")</f>
        <v>-</v>
      </c>
      <c r="N400" s="170" t="str">
        <f>IFERROR(SUMIFS(#REF!,#REF!,$I400,#REF!,"&lt;="&amp;$R$2,#REF!,"&gt;="&amp;$S$2)/SUMIFS(#REF!,#REF!,$I400,#REF!,"&lt;="&amp;$R$2,#REF!,"&gt;="&amp;$S$2),"-")</f>
        <v>-</v>
      </c>
      <c r="O400" s="142"/>
      <c r="P400" s="140"/>
    </row>
    <row r="401" spans="1:16">
      <c r="A401" s="138"/>
      <c r="B401" s="142"/>
      <c r="C401" s="172" t="s">
        <v>719</v>
      </c>
      <c r="D401" s="166" t="s">
        <v>26</v>
      </c>
      <c r="E401" s="166" t="s">
        <v>720</v>
      </c>
      <c r="F401" s="173" t="s">
        <v>790</v>
      </c>
      <c r="G401" s="173" t="s">
        <v>790</v>
      </c>
      <c r="H401" s="173" t="s">
        <v>790</v>
      </c>
      <c r="I401" s="173" t="s">
        <v>790</v>
      </c>
      <c r="J401" s="168">
        <v>0.9</v>
      </c>
      <c r="K401" s="169" t="str">
        <f>IFERROR(SUMIFS(#REF!,#REF!,$I401,#REF!,$R$2)/SUMIFS(#REF!,#REF!,$I401,#REF!,$R$2),"-")</f>
        <v>-</v>
      </c>
      <c r="L401" s="169" t="str">
        <f>IFERROR(SUMIFS(#REF!,#REF!,$I401,#REF!,$R$7)/SUMIFS(#REF!,#REF!,$I401,#REF!,$R$7),"-")</f>
        <v>-</v>
      </c>
      <c r="M401" s="170" t="str">
        <f>IFERROR(SUMIFS(#REF!,#REF!,$I401,#REF!,$R$3)/SUMIFS(#REF!,#REF!,$I401,#REF!,$R$3),"-")</f>
        <v>-</v>
      </c>
      <c r="N401" s="170" t="str">
        <f>IFERROR(SUMIFS(#REF!,#REF!,$I401,#REF!,"&lt;="&amp;$R$2,#REF!,"&gt;="&amp;$S$2)/SUMIFS(#REF!,#REF!,$I401,#REF!,"&lt;="&amp;$R$2,#REF!,"&gt;="&amp;$S$2),"-")</f>
        <v>-</v>
      </c>
      <c r="O401" s="142"/>
      <c r="P401" s="140"/>
    </row>
    <row r="402" spans="1:16">
      <c r="A402" s="138"/>
      <c r="B402" s="142"/>
      <c r="C402" s="172" t="s">
        <v>719</v>
      </c>
      <c r="D402" s="166" t="s">
        <v>26</v>
      </c>
      <c r="E402" s="166" t="s">
        <v>720</v>
      </c>
      <c r="F402" s="173" t="s">
        <v>791</v>
      </c>
      <c r="G402" s="173" t="s">
        <v>791</v>
      </c>
      <c r="H402" s="173" t="s">
        <v>791</v>
      </c>
      <c r="I402" s="173" t="s">
        <v>791</v>
      </c>
      <c r="J402" s="168">
        <v>0.9</v>
      </c>
      <c r="K402" s="169" t="str">
        <f>IFERROR(SUMIFS(#REF!,#REF!,$I402,#REF!,$R$2)/SUMIFS(#REF!,#REF!,$I402,#REF!,$R$2),"-")</f>
        <v>-</v>
      </c>
      <c r="L402" s="169" t="str">
        <f>IFERROR(SUMIFS(#REF!,#REF!,$I402,#REF!,$R$7)/SUMIFS(#REF!,#REF!,$I402,#REF!,$R$7),"-")</f>
        <v>-</v>
      </c>
      <c r="M402" s="170" t="str">
        <f>IFERROR(SUMIFS(#REF!,#REF!,$I402,#REF!,$R$3)/SUMIFS(#REF!,#REF!,$I402,#REF!,$R$3),"-")</f>
        <v>-</v>
      </c>
      <c r="N402" s="170" t="str">
        <f>IFERROR(SUMIFS(#REF!,#REF!,$I402,#REF!,"&lt;="&amp;$R$2,#REF!,"&gt;="&amp;$S$2)/SUMIFS(#REF!,#REF!,$I402,#REF!,"&lt;="&amp;$R$2,#REF!,"&gt;="&amp;$S$2),"-")</f>
        <v>-</v>
      </c>
      <c r="O402" s="142"/>
      <c r="P402" s="140"/>
    </row>
    <row r="403" spans="1:16">
      <c r="A403" s="138"/>
      <c r="B403" s="142"/>
      <c r="C403" s="172" t="s">
        <v>719</v>
      </c>
      <c r="D403" s="166" t="s">
        <v>26</v>
      </c>
      <c r="E403" s="166" t="s">
        <v>720</v>
      </c>
      <c r="F403" s="173" t="s">
        <v>792</v>
      </c>
      <c r="G403" s="173" t="s">
        <v>792</v>
      </c>
      <c r="H403" s="173" t="s">
        <v>792</v>
      </c>
      <c r="I403" s="173" t="s">
        <v>792</v>
      </c>
      <c r="J403" s="168">
        <v>0.9</v>
      </c>
      <c r="K403" s="169" t="str">
        <f>IFERROR(SUMIFS(#REF!,#REF!,$I403,#REF!,$R$2)/SUMIFS(#REF!,#REF!,$I403,#REF!,$R$2),"-")</f>
        <v>-</v>
      </c>
      <c r="L403" s="169" t="str">
        <f>IFERROR(SUMIFS(#REF!,#REF!,$I403,#REF!,$R$7)/SUMIFS(#REF!,#REF!,$I403,#REF!,$R$7),"-")</f>
        <v>-</v>
      </c>
      <c r="M403" s="170" t="str">
        <f>IFERROR(SUMIFS(#REF!,#REF!,$I403,#REF!,$R$3)/SUMIFS(#REF!,#REF!,$I403,#REF!,$R$3),"-")</f>
        <v>-</v>
      </c>
      <c r="N403" s="170" t="str">
        <f>IFERROR(SUMIFS(#REF!,#REF!,$I403,#REF!,"&lt;="&amp;$R$2,#REF!,"&gt;="&amp;$S$2)/SUMIFS(#REF!,#REF!,$I403,#REF!,"&lt;="&amp;$R$2,#REF!,"&gt;="&amp;$S$2),"-")</f>
        <v>-</v>
      </c>
      <c r="O403" s="142"/>
      <c r="P403" s="140"/>
    </row>
    <row r="404" spans="1:16">
      <c r="A404" s="138"/>
      <c r="B404" s="142"/>
      <c r="C404" s="172" t="s">
        <v>719</v>
      </c>
      <c r="D404" s="166" t="s">
        <v>26</v>
      </c>
      <c r="E404" s="166" t="s">
        <v>720</v>
      </c>
      <c r="F404" s="173" t="s">
        <v>794</v>
      </c>
      <c r="G404" s="173" t="s">
        <v>794</v>
      </c>
      <c r="H404" s="173" t="s">
        <v>794</v>
      </c>
      <c r="I404" s="173" t="s">
        <v>794</v>
      </c>
      <c r="J404" s="168">
        <v>0.9</v>
      </c>
      <c r="K404" s="169" t="str">
        <f>IFERROR(SUMIFS(#REF!,#REF!,$I404,#REF!,$R$2)/SUMIFS(#REF!,#REF!,$I404,#REF!,$R$2),"-")</f>
        <v>-</v>
      </c>
      <c r="L404" s="169" t="str">
        <f>IFERROR(SUMIFS(#REF!,#REF!,$I404,#REF!,$R$7)/SUMIFS(#REF!,#REF!,$I404,#REF!,$R$7),"-")</f>
        <v>-</v>
      </c>
      <c r="M404" s="170" t="str">
        <f>IFERROR(SUMIFS(#REF!,#REF!,$I404,#REF!,$R$3)/SUMIFS(#REF!,#REF!,$I404,#REF!,$R$3),"-")</f>
        <v>-</v>
      </c>
      <c r="N404" s="170" t="str">
        <f>IFERROR(SUMIFS(#REF!,#REF!,$I404,#REF!,"&lt;="&amp;$R$2,#REF!,"&gt;="&amp;$S$2)/SUMIFS(#REF!,#REF!,$I404,#REF!,"&lt;="&amp;$R$2,#REF!,"&gt;="&amp;$S$2),"-")</f>
        <v>-</v>
      </c>
      <c r="O404" s="142"/>
      <c r="P404" s="140"/>
    </row>
    <row r="405" spans="1:16">
      <c r="A405" s="138"/>
      <c r="B405" s="142"/>
      <c r="C405" s="172" t="s">
        <v>719</v>
      </c>
      <c r="D405" s="166" t="s">
        <v>26</v>
      </c>
      <c r="E405" s="166" t="s">
        <v>720</v>
      </c>
      <c r="F405" s="173" t="s">
        <v>796</v>
      </c>
      <c r="G405" s="173" t="s">
        <v>796</v>
      </c>
      <c r="H405" s="173" t="s">
        <v>796</v>
      </c>
      <c r="I405" s="173" t="s">
        <v>796</v>
      </c>
      <c r="J405" s="168">
        <v>0.9</v>
      </c>
      <c r="K405" s="169" t="str">
        <f>IFERROR(SUMIFS(#REF!,#REF!,$I405,#REF!,$R$2)/SUMIFS(#REF!,#REF!,$I405,#REF!,$R$2),"-")</f>
        <v>-</v>
      </c>
      <c r="L405" s="169" t="str">
        <f>IFERROR(SUMIFS(#REF!,#REF!,$I405,#REF!,$R$7)/SUMIFS(#REF!,#REF!,$I405,#REF!,$R$7),"-")</f>
        <v>-</v>
      </c>
      <c r="M405" s="170" t="str">
        <f>IFERROR(SUMIFS(#REF!,#REF!,$I405,#REF!,$R$3)/SUMIFS(#REF!,#REF!,$I405,#REF!,$R$3),"-")</f>
        <v>-</v>
      </c>
      <c r="N405" s="170" t="str">
        <f>IFERROR(SUMIFS(#REF!,#REF!,$I405,#REF!,"&lt;="&amp;$R$2,#REF!,"&gt;="&amp;$S$2)/SUMIFS(#REF!,#REF!,$I405,#REF!,"&lt;="&amp;$R$2,#REF!,"&gt;="&amp;$S$2),"-")</f>
        <v>-</v>
      </c>
      <c r="O405" s="142"/>
      <c r="P405" s="140"/>
    </row>
    <row r="406" spans="1:16">
      <c r="A406" s="138"/>
      <c r="B406" s="142"/>
      <c r="C406" s="172" t="s">
        <v>719</v>
      </c>
      <c r="D406" s="166" t="s">
        <v>26</v>
      </c>
      <c r="E406" s="166" t="s">
        <v>720</v>
      </c>
      <c r="F406" s="173" t="s">
        <v>798</v>
      </c>
      <c r="G406" s="173" t="s">
        <v>798</v>
      </c>
      <c r="H406" s="173" t="s">
        <v>798</v>
      </c>
      <c r="I406" s="173" t="s">
        <v>798</v>
      </c>
      <c r="J406" s="168">
        <v>0.9</v>
      </c>
      <c r="K406" s="169" t="str">
        <f>IFERROR(SUMIFS(#REF!,#REF!,$I406,#REF!,$R$2)/SUMIFS(#REF!,#REF!,$I406,#REF!,$R$2),"-")</f>
        <v>-</v>
      </c>
      <c r="L406" s="169" t="str">
        <f>IFERROR(SUMIFS(#REF!,#REF!,$I406,#REF!,$R$7)/SUMIFS(#REF!,#REF!,$I406,#REF!,$R$7),"-")</f>
        <v>-</v>
      </c>
      <c r="M406" s="170" t="str">
        <f>IFERROR(SUMIFS(#REF!,#REF!,$I406,#REF!,$R$3)/SUMIFS(#REF!,#REF!,$I406,#REF!,$R$3),"-")</f>
        <v>-</v>
      </c>
      <c r="N406" s="170" t="str">
        <f>IFERROR(SUMIFS(#REF!,#REF!,$I406,#REF!,"&lt;="&amp;$R$2,#REF!,"&gt;="&amp;$S$2)/SUMIFS(#REF!,#REF!,$I406,#REF!,"&lt;="&amp;$R$2,#REF!,"&gt;="&amp;$S$2),"-")</f>
        <v>-</v>
      </c>
      <c r="O406" s="142"/>
      <c r="P406" s="140"/>
    </row>
    <row r="407" spans="1:16">
      <c r="A407" s="138"/>
      <c r="B407" s="142"/>
      <c r="C407" s="172" t="s">
        <v>719</v>
      </c>
      <c r="D407" s="166" t="s">
        <v>26</v>
      </c>
      <c r="E407" s="166" t="s">
        <v>720</v>
      </c>
      <c r="F407" s="173" t="s">
        <v>800</v>
      </c>
      <c r="G407" s="173" t="s">
        <v>800</v>
      </c>
      <c r="H407" s="173" t="s">
        <v>800</v>
      </c>
      <c r="I407" s="173" t="s">
        <v>800</v>
      </c>
      <c r="J407" s="168">
        <v>0.9</v>
      </c>
      <c r="K407" s="169" t="str">
        <f>IFERROR(SUMIFS(#REF!,#REF!,$I407,#REF!,$R$2)/SUMIFS(#REF!,#REF!,$I407,#REF!,$R$2),"-")</f>
        <v>-</v>
      </c>
      <c r="L407" s="169" t="str">
        <f>IFERROR(SUMIFS(#REF!,#REF!,$I407,#REF!,$R$7)/SUMIFS(#REF!,#REF!,$I407,#REF!,$R$7),"-")</f>
        <v>-</v>
      </c>
      <c r="M407" s="170" t="str">
        <f>IFERROR(SUMIFS(#REF!,#REF!,$I407,#REF!,$R$3)/SUMIFS(#REF!,#REF!,$I407,#REF!,$R$3),"-")</f>
        <v>-</v>
      </c>
      <c r="N407" s="170" t="str">
        <f>IFERROR(SUMIFS(#REF!,#REF!,$I407,#REF!,"&lt;="&amp;$R$2,#REF!,"&gt;="&amp;$S$2)/SUMIFS(#REF!,#REF!,$I407,#REF!,"&lt;="&amp;$R$2,#REF!,"&gt;="&amp;$S$2),"-")</f>
        <v>-</v>
      </c>
      <c r="O407" s="142"/>
      <c r="P407" s="140"/>
    </row>
    <row r="408" spans="1:16">
      <c r="A408" s="138"/>
      <c r="B408" s="142"/>
      <c r="C408" s="172" t="s">
        <v>719</v>
      </c>
      <c r="D408" s="166" t="s">
        <v>26</v>
      </c>
      <c r="E408" s="166" t="s">
        <v>720</v>
      </c>
      <c r="F408" s="173" t="s">
        <v>802</v>
      </c>
      <c r="G408" s="173" t="s">
        <v>802</v>
      </c>
      <c r="H408" s="173" t="s">
        <v>802</v>
      </c>
      <c r="I408" s="173" t="s">
        <v>802</v>
      </c>
      <c r="J408" s="168">
        <v>0.9</v>
      </c>
      <c r="K408" s="169" t="str">
        <f>IFERROR(SUMIFS(#REF!,#REF!,$I408,#REF!,$R$2)/SUMIFS(#REF!,#REF!,$I408,#REF!,$R$2),"-")</f>
        <v>-</v>
      </c>
      <c r="L408" s="169" t="str">
        <f>IFERROR(SUMIFS(#REF!,#REF!,$I408,#REF!,$R$7)/SUMIFS(#REF!,#REF!,$I408,#REF!,$R$7),"-")</f>
        <v>-</v>
      </c>
      <c r="M408" s="170" t="str">
        <f>IFERROR(SUMIFS(#REF!,#REF!,$I408,#REF!,$R$3)/SUMIFS(#REF!,#REF!,$I408,#REF!,$R$3),"-")</f>
        <v>-</v>
      </c>
      <c r="N408" s="170" t="str">
        <f>IFERROR(SUMIFS(#REF!,#REF!,$I408,#REF!,"&lt;="&amp;$R$2,#REF!,"&gt;="&amp;$S$2)/SUMIFS(#REF!,#REF!,$I408,#REF!,"&lt;="&amp;$R$2,#REF!,"&gt;="&amp;$S$2),"-")</f>
        <v>-</v>
      </c>
      <c r="O408" s="142"/>
      <c r="P408" s="140"/>
    </row>
    <row r="409" spans="1:16">
      <c r="A409" s="138"/>
      <c r="B409" s="142"/>
      <c r="C409" s="172" t="s">
        <v>719</v>
      </c>
      <c r="D409" s="166" t="s">
        <v>26</v>
      </c>
      <c r="E409" s="166" t="s">
        <v>720</v>
      </c>
      <c r="F409" s="173" t="s">
        <v>804</v>
      </c>
      <c r="G409" s="173" t="s">
        <v>804</v>
      </c>
      <c r="H409" s="173" t="s">
        <v>804</v>
      </c>
      <c r="I409" s="173" t="s">
        <v>804</v>
      </c>
      <c r="J409" s="168">
        <v>0.9</v>
      </c>
      <c r="K409" s="169" t="str">
        <f>IFERROR(SUMIFS(#REF!,#REF!,$I409,#REF!,$R$2)/SUMIFS(#REF!,#REF!,$I409,#REF!,$R$2),"-")</f>
        <v>-</v>
      </c>
      <c r="L409" s="169" t="str">
        <f>IFERROR(SUMIFS(#REF!,#REF!,$I409,#REF!,$R$7)/SUMIFS(#REF!,#REF!,$I409,#REF!,$R$7),"-")</f>
        <v>-</v>
      </c>
      <c r="M409" s="170" t="str">
        <f>IFERROR(SUMIFS(#REF!,#REF!,$I409,#REF!,$R$3)/SUMIFS(#REF!,#REF!,$I409,#REF!,$R$3),"-")</f>
        <v>-</v>
      </c>
      <c r="N409" s="170" t="str">
        <f>IFERROR(SUMIFS(#REF!,#REF!,$I409,#REF!,"&lt;="&amp;$R$2,#REF!,"&gt;="&amp;$S$2)/SUMIFS(#REF!,#REF!,$I409,#REF!,"&lt;="&amp;$R$2,#REF!,"&gt;="&amp;$S$2),"-")</f>
        <v>-</v>
      </c>
      <c r="O409" s="142"/>
      <c r="P409" s="140"/>
    </row>
    <row r="410" spans="1:16">
      <c r="A410" s="138"/>
      <c r="B410" s="142"/>
      <c r="C410" s="172" t="s">
        <v>719</v>
      </c>
      <c r="D410" s="166" t="s">
        <v>26</v>
      </c>
      <c r="E410" s="166" t="s">
        <v>720</v>
      </c>
      <c r="F410" s="173" t="s">
        <v>806</v>
      </c>
      <c r="G410" s="173" t="s">
        <v>806</v>
      </c>
      <c r="H410" s="173" t="s">
        <v>806</v>
      </c>
      <c r="I410" s="173" t="s">
        <v>806</v>
      </c>
      <c r="J410" s="168">
        <v>0.9</v>
      </c>
      <c r="K410" s="169" t="str">
        <f>IFERROR(SUMIFS(#REF!,#REF!,$I410,#REF!,$R$2)/SUMIFS(#REF!,#REF!,$I410,#REF!,$R$2),"-")</f>
        <v>-</v>
      </c>
      <c r="L410" s="169" t="str">
        <f>IFERROR(SUMIFS(#REF!,#REF!,$I410,#REF!,$R$7)/SUMIFS(#REF!,#REF!,$I410,#REF!,$R$7),"-")</f>
        <v>-</v>
      </c>
      <c r="M410" s="170" t="str">
        <f>IFERROR(SUMIFS(#REF!,#REF!,$I410,#REF!,$R$3)/SUMIFS(#REF!,#REF!,$I410,#REF!,$R$3),"-")</f>
        <v>-</v>
      </c>
      <c r="N410" s="170" t="str">
        <f>IFERROR(SUMIFS(#REF!,#REF!,$I410,#REF!,"&lt;="&amp;$R$2,#REF!,"&gt;="&amp;$S$2)/SUMIFS(#REF!,#REF!,$I410,#REF!,"&lt;="&amp;$R$2,#REF!,"&gt;="&amp;$S$2),"-")</f>
        <v>-</v>
      </c>
      <c r="O410" s="142"/>
      <c r="P410" s="140"/>
    </row>
    <row r="411" spans="1:16">
      <c r="A411" s="138"/>
      <c r="B411" s="142"/>
      <c r="C411" s="172" t="s">
        <v>719</v>
      </c>
      <c r="D411" s="166" t="s">
        <v>26</v>
      </c>
      <c r="E411" s="166" t="s">
        <v>720</v>
      </c>
      <c r="F411" s="173" t="s">
        <v>808</v>
      </c>
      <c r="G411" s="173" t="s">
        <v>808</v>
      </c>
      <c r="H411" s="173" t="s">
        <v>808</v>
      </c>
      <c r="I411" s="173" t="s">
        <v>808</v>
      </c>
      <c r="J411" s="168">
        <v>0.9</v>
      </c>
      <c r="K411" s="169" t="str">
        <f>IFERROR(SUMIFS(#REF!,#REF!,$I411,#REF!,$R$2)/SUMIFS(#REF!,#REF!,$I411,#REF!,$R$2),"-")</f>
        <v>-</v>
      </c>
      <c r="L411" s="169" t="str">
        <f>IFERROR(SUMIFS(#REF!,#REF!,$I411,#REF!,$R$7)/SUMIFS(#REF!,#REF!,$I411,#REF!,$R$7),"-")</f>
        <v>-</v>
      </c>
      <c r="M411" s="170" t="str">
        <f>IFERROR(SUMIFS(#REF!,#REF!,$I411,#REF!,$R$3)/SUMIFS(#REF!,#REF!,$I411,#REF!,$R$3),"-")</f>
        <v>-</v>
      </c>
      <c r="N411" s="170" t="str">
        <f>IFERROR(SUMIFS(#REF!,#REF!,$I411,#REF!,"&lt;="&amp;$R$2,#REF!,"&gt;="&amp;$S$2)/SUMIFS(#REF!,#REF!,$I411,#REF!,"&lt;="&amp;$R$2,#REF!,"&gt;="&amp;$S$2),"-")</f>
        <v>-</v>
      </c>
      <c r="O411" s="142"/>
      <c r="P411" s="140"/>
    </row>
    <row r="412" spans="1:16">
      <c r="A412" s="138"/>
      <c r="B412" s="142"/>
      <c r="C412" s="172" t="s">
        <v>719</v>
      </c>
      <c r="D412" s="166" t="s">
        <v>26</v>
      </c>
      <c r="E412" s="166" t="s">
        <v>720</v>
      </c>
      <c r="F412" s="173" t="s">
        <v>810</v>
      </c>
      <c r="G412" s="173" t="s">
        <v>810</v>
      </c>
      <c r="H412" s="173" t="s">
        <v>810</v>
      </c>
      <c r="I412" s="173" t="s">
        <v>810</v>
      </c>
      <c r="J412" s="168">
        <v>0.9</v>
      </c>
      <c r="K412" s="169" t="str">
        <f>IFERROR(SUMIFS(#REF!,#REF!,$I412,#REF!,$R$2)/SUMIFS(#REF!,#REF!,$I412,#REF!,$R$2),"-")</f>
        <v>-</v>
      </c>
      <c r="L412" s="169" t="str">
        <f>IFERROR(SUMIFS(#REF!,#REF!,$I412,#REF!,$R$7)/SUMIFS(#REF!,#REF!,$I412,#REF!,$R$7),"-")</f>
        <v>-</v>
      </c>
      <c r="M412" s="170" t="str">
        <f>IFERROR(SUMIFS(#REF!,#REF!,$I412,#REF!,$R$3)/SUMIFS(#REF!,#REF!,$I412,#REF!,$R$3),"-")</f>
        <v>-</v>
      </c>
      <c r="N412" s="170" t="str">
        <f>IFERROR(SUMIFS(#REF!,#REF!,$I412,#REF!,"&lt;="&amp;$R$2,#REF!,"&gt;="&amp;$S$2)/SUMIFS(#REF!,#REF!,$I412,#REF!,"&lt;="&amp;$R$2,#REF!,"&gt;="&amp;$S$2),"-")</f>
        <v>-</v>
      </c>
      <c r="O412" s="142"/>
      <c r="P412" s="140"/>
    </row>
    <row r="413" spans="1:16">
      <c r="A413" s="138"/>
      <c r="B413" s="142"/>
      <c r="C413" s="172" t="s">
        <v>719</v>
      </c>
      <c r="D413" s="166" t="s">
        <v>26</v>
      </c>
      <c r="E413" s="166" t="s">
        <v>720</v>
      </c>
      <c r="F413" s="173" t="s">
        <v>812</v>
      </c>
      <c r="G413" s="173" t="s">
        <v>812</v>
      </c>
      <c r="H413" s="173" t="s">
        <v>812</v>
      </c>
      <c r="I413" s="173" t="s">
        <v>812</v>
      </c>
      <c r="J413" s="168">
        <v>0.9</v>
      </c>
      <c r="K413" s="169" t="str">
        <f>IFERROR(SUMIFS(#REF!,#REF!,$I413,#REF!,$R$2)/SUMIFS(#REF!,#REF!,$I413,#REF!,$R$2),"-")</f>
        <v>-</v>
      </c>
      <c r="L413" s="169" t="str">
        <f>IFERROR(SUMIFS(#REF!,#REF!,$I413,#REF!,$R$7)/SUMIFS(#REF!,#REF!,$I413,#REF!,$R$7),"-")</f>
        <v>-</v>
      </c>
      <c r="M413" s="170" t="str">
        <f>IFERROR(SUMIFS(#REF!,#REF!,$I413,#REF!,$R$3)/SUMIFS(#REF!,#REF!,$I413,#REF!,$R$3),"-")</f>
        <v>-</v>
      </c>
      <c r="N413" s="170" t="str">
        <f>IFERROR(SUMIFS(#REF!,#REF!,$I413,#REF!,"&lt;="&amp;$R$2,#REF!,"&gt;="&amp;$S$2)/SUMIFS(#REF!,#REF!,$I413,#REF!,"&lt;="&amp;$R$2,#REF!,"&gt;="&amp;$S$2),"-")</f>
        <v>-</v>
      </c>
      <c r="O413" s="142"/>
      <c r="P413" s="140"/>
    </row>
    <row r="414" spans="1:16">
      <c r="A414" s="138"/>
      <c r="B414" s="142"/>
      <c r="C414" s="172" t="s">
        <v>719</v>
      </c>
      <c r="D414" s="166" t="s">
        <v>26</v>
      </c>
      <c r="E414" s="166" t="s">
        <v>720</v>
      </c>
      <c r="F414" s="173" t="s">
        <v>814</v>
      </c>
      <c r="G414" s="173" t="s">
        <v>814</v>
      </c>
      <c r="H414" s="173" t="s">
        <v>814</v>
      </c>
      <c r="I414" s="173" t="s">
        <v>814</v>
      </c>
      <c r="J414" s="168">
        <v>0.9</v>
      </c>
      <c r="K414" s="169" t="str">
        <f>IFERROR(SUMIFS(#REF!,#REF!,$I414,#REF!,$R$2)/SUMIFS(#REF!,#REF!,$I414,#REF!,$R$2),"-")</f>
        <v>-</v>
      </c>
      <c r="L414" s="169" t="str">
        <f>IFERROR(SUMIFS(#REF!,#REF!,$I414,#REF!,$R$7)/SUMIFS(#REF!,#REF!,$I414,#REF!,$R$7),"-")</f>
        <v>-</v>
      </c>
      <c r="M414" s="170" t="str">
        <f>IFERROR(SUMIFS(#REF!,#REF!,$I414,#REF!,$R$3)/SUMIFS(#REF!,#REF!,$I414,#REF!,$R$3),"-")</f>
        <v>-</v>
      </c>
      <c r="N414" s="170" t="str">
        <f>IFERROR(SUMIFS(#REF!,#REF!,$I414,#REF!,"&lt;="&amp;$R$2,#REF!,"&gt;="&amp;$S$2)/SUMIFS(#REF!,#REF!,$I414,#REF!,"&lt;="&amp;$R$2,#REF!,"&gt;="&amp;$S$2),"-")</f>
        <v>-</v>
      </c>
      <c r="O414" s="142"/>
      <c r="P414" s="140"/>
    </row>
    <row r="415" spans="1:16">
      <c r="A415" s="138"/>
      <c r="B415" s="142"/>
      <c r="C415" s="172" t="s">
        <v>719</v>
      </c>
      <c r="D415" s="166" t="s">
        <v>26</v>
      </c>
      <c r="E415" s="166" t="s">
        <v>720</v>
      </c>
      <c r="F415" s="173" t="s">
        <v>816</v>
      </c>
      <c r="G415" s="173" t="s">
        <v>816</v>
      </c>
      <c r="H415" s="173" t="s">
        <v>816</v>
      </c>
      <c r="I415" s="173" t="s">
        <v>816</v>
      </c>
      <c r="J415" s="168">
        <v>0.9</v>
      </c>
      <c r="K415" s="169" t="str">
        <f>IFERROR(SUMIFS(#REF!,#REF!,$I415,#REF!,$R$2)/SUMIFS(#REF!,#REF!,$I415,#REF!,$R$2),"-")</f>
        <v>-</v>
      </c>
      <c r="L415" s="169" t="str">
        <f>IFERROR(SUMIFS(#REF!,#REF!,$I415,#REF!,$R$7)/SUMIFS(#REF!,#REF!,$I415,#REF!,$R$7),"-")</f>
        <v>-</v>
      </c>
      <c r="M415" s="170" t="str">
        <f>IFERROR(SUMIFS(#REF!,#REF!,$I415,#REF!,$R$3)/SUMIFS(#REF!,#REF!,$I415,#REF!,$R$3),"-")</f>
        <v>-</v>
      </c>
      <c r="N415" s="170" t="str">
        <f>IFERROR(SUMIFS(#REF!,#REF!,$I415,#REF!,"&lt;="&amp;$R$2,#REF!,"&gt;="&amp;$S$2)/SUMIFS(#REF!,#REF!,$I415,#REF!,"&lt;="&amp;$R$2,#REF!,"&gt;="&amp;$S$2),"-")</f>
        <v>-</v>
      </c>
      <c r="O415" s="142"/>
      <c r="P415" s="140"/>
    </row>
    <row r="416" spans="1:16">
      <c r="A416" s="138"/>
      <c r="B416" s="142"/>
      <c r="C416" s="172" t="s">
        <v>719</v>
      </c>
      <c r="D416" s="166" t="s">
        <v>26</v>
      </c>
      <c r="E416" s="166" t="s">
        <v>720</v>
      </c>
      <c r="F416" s="173" t="s">
        <v>817</v>
      </c>
      <c r="G416" s="173" t="s">
        <v>817</v>
      </c>
      <c r="H416" s="173" t="s">
        <v>817</v>
      </c>
      <c r="I416" s="173" t="s">
        <v>817</v>
      </c>
      <c r="J416" s="168">
        <v>0.9</v>
      </c>
      <c r="K416" s="169" t="str">
        <f>IFERROR(SUMIFS(#REF!,#REF!,$I416,#REF!,$R$2)/SUMIFS(#REF!,#REF!,$I416,#REF!,$R$2),"-")</f>
        <v>-</v>
      </c>
      <c r="L416" s="169" t="str">
        <f>IFERROR(SUMIFS(#REF!,#REF!,$I416,#REF!,$R$7)/SUMIFS(#REF!,#REF!,$I416,#REF!,$R$7),"-")</f>
        <v>-</v>
      </c>
      <c r="M416" s="170" t="str">
        <f>IFERROR(SUMIFS(#REF!,#REF!,$I416,#REF!,$R$3)/SUMIFS(#REF!,#REF!,$I416,#REF!,$R$3),"-")</f>
        <v>-</v>
      </c>
      <c r="N416" s="170" t="str">
        <f>IFERROR(SUMIFS(#REF!,#REF!,$I416,#REF!,"&lt;="&amp;$R$2,#REF!,"&gt;="&amp;$S$2)/SUMIFS(#REF!,#REF!,$I416,#REF!,"&lt;="&amp;$R$2,#REF!,"&gt;="&amp;$S$2),"-")</f>
        <v>-</v>
      </c>
      <c r="O416" s="142"/>
      <c r="P416" s="140"/>
    </row>
    <row r="417" spans="1:16">
      <c r="A417" s="138"/>
      <c r="B417" s="142"/>
      <c r="C417" s="172" t="s">
        <v>719</v>
      </c>
      <c r="D417" s="166" t="s">
        <v>26</v>
      </c>
      <c r="E417" s="166" t="s">
        <v>720</v>
      </c>
      <c r="F417" s="173" t="s">
        <v>819</v>
      </c>
      <c r="G417" s="173" t="s">
        <v>819</v>
      </c>
      <c r="H417" s="173" t="s">
        <v>819</v>
      </c>
      <c r="I417" s="173" t="s">
        <v>819</v>
      </c>
      <c r="J417" s="168">
        <v>0.9</v>
      </c>
      <c r="K417" s="169" t="str">
        <f>IFERROR(SUMIFS(#REF!,#REF!,$I417,#REF!,$R$2)/SUMIFS(#REF!,#REF!,$I417,#REF!,$R$2),"-")</f>
        <v>-</v>
      </c>
      <c r="L417" s="169" t="str">
        <f>IFERROR(SUMIFS(#REF!,#REF!,$I417,#REF!,$R$7)/SUMIFS(#REF!,#REF!,$I417,#REF!,$R$7),"-")</f>
        <v>-</v>
      </c>
      <c r="M417" s="170" t="str">
        <f>IFERROR(SUMIFS(#REF!,#REF!,$I417,#REF!,$R$3)/SUMIFS(#REF!,#REF!,$I417,#REF!,$R$3),"-")</f>
        <v>-</v>
      </c>
      <c r="N417" s="170" t="str">
        <f>IFERROR(SUMIFS(#REF!,#REF!,$I417,#REF!,"&lt;="&amp;$R$2,#REF!,"&gt;="&amp;$S$2)/SUMIFS(#REF!,#REF!,$I417,#REF!,"&lt;="&amp;$R$2,#REF!,"&gt;="&amp;$S$2),"-")</f>
        <v>-</v>
      </c>
      <c r="O417" s="142"/>
      <c r="P417" s="140"/>
    </row>
    <row r="418" spans="1:16">
      <c r="A418" s="138"/>
      <c r="B418" s="142"/>
      <c r="C418" s="172" t="s">
        <v>719</v>
      </c>
      <c r="D418" s="166" t="s">
        <v>26</v>
      </c>
      <c r="E418" s="166" t="s">
        <v>720</v>
      </c>
      <c r="F418" s="173" t="s">
        <v>821</v>
      </c>
      <c r="G418" s="173" t="s">
        <v>821</v>
      </c>
      <c r="H418" s="173" t="s">
        <v>821</v>
      </c>
      <c r="I418" s="173" t="s">
        <v>821</v>
      </c>
      <c r="J418" s="168">
        <v>0.9</v>
      </c>
      <c r="K418" s="169" t="str">
        <f>IFERROR(SUMIFS(#REF!,#REF!,$I418,#REF!,$R$2)/SUMIFS(#REF!,#REF!,$I418,#REF!,$R$2),"-")</f>
        <v>-</v>
      </c>
      <c r="L418" s="169" t="str">
        <f>IFERROR(SUMIFS(#REF!,#REF!,$I418,#REF!,$R$7)/SUMIFS(#REF!,#REF!,$I418,#REF!,$R$7),"-")</f>
        <v>-</v>
      </c>
      <c r="M418" s="170" t="str">
        <f>IFERROR(SUMIFS(#REF!,#REF!,$I418,#REF!,$R$3)/SUMIFS(#REF!,#REF!,$I418,#REF!,$R$3),"-")</f>
        <v>-</v>
      </c>
      <c r="N418" s="170" t="str">
        <f>IFERROR(SUMIFS(#REF!,#REF!,$I418,#REF!,"&lt;="&amp;$R$2,#REF!,"&gt;="&amp;$S$2)/SUMIFS(#REF!,#REF!,$I418,#REF!,"&lt;="&amp;$R$2,#REF!,"&gt;="&amp;$S$2),"-")</f>
        <v>-</v>
      </c>
      <c r="O418" s="142"/>
      <c r="P418" s="140"/>
    </row>
    <row r="419" spans="1:16">
      <c r="A419" s="138"/>
      <c r="B419" s="142"/>
      <c r="C419" s="172" t="s">
        <v>719</v>
      </c>
      <c r="D419" s="166" t="s">
        <v>26</v>
      </c>
      <c r="E419" s="166" t="s">
        <v>720</v>
      </c>
      <c r="F419" s="173" t="s">
        <v>822</v>
      </c>
      <c r="G419" s="173" t="s">
        <v>822</v>
      </c>
      <c r="H419" s="173" t="s">
        <v>822</v>
      </c>
      <c r="I419" s="173" t="s">
        <v>822</v>
      </c>
      <c r="J419" s="168">
        <v>0.9</v>
      </c>
      <c r="K419" s="169" t="str">
        <f>IFERROR(SUMIFS(#REF!,#REF!,$I419,#REF!,$R$2)/SUMIFS(#REF!,#REF!,$I419,#REF!,$R$2),"-")</f>
        <v>-</v>
      </c>
      <c r="L419" s="169" t="str">
        <f>IFERROR(SUMIFS(#REF!,#REF!,$I419,#REF!,$R$7)/SUMIFS(#REF!,#REF!,$I419,#REF!,$R$7),"-")</f>
        <v>-</v>
      </c>
      <c r="M419" s="170" t="str">
        <f>IFERROR(SUMIFS(#REF!,#REF!,$I419,#REF!,$R$3)/SUMIFS(#REF!,#REF!,$I419,#REF!,$R$3),"-")</f>
        <v>-</v>
      </c>
      <c r="N419" s="170" t="str">
        <f>IFERROR(SUMIFS(#REF!,#REF!,$I419,#REF!,"&lt;="&amp;$R$2,#REF!,"&gt;="&amp;$S$2)/SUMIFS(#REF!,#REF!,$I419,#REF!,"&lt;="&amp;$R$2,#REF!,"&gt;="&amp;$S$2),"-")</f>
        <v>-</v>
      </c>
      <c r="O419" s="142"/>
      <c r="P419" s="140"/>
    </row>
    <row r="420" spans="1:16">
      <c r="A420" s="138"/>
      <c r="B420" s="142"/>
      <c r="C420" s="172" t="s">
        <v>719</v>
      </c>
      <c r="D420" s="166" t="s">
        <v>26</v>
      </c>
      <c r="E420" s="166" t="s">
        <v>720</v>
      </c>
      <c r="F420" s="173" t="s">
        <v>824</v>
      </c>
      <c r="G420" s="173" t="s">
        <v>824</v>
      </c>
      <c r="H420" s="173" t="s">
        <v>824</v>
      </c>
      <c r="I420" s="173" t="s">
        <v>824</v>
      </c>
      <c r="J420" s="168">
        <v>0.9</v>
      </c>
      <c r="K420" s="169" t="str">
        <f>IFERROR(SUMIFS(#REF!,#REF!,$I420,#REF!,$R$2)/SUMIFS(#REF!,#REF!,$I420,#REF!,$R$2),"-")</f>
        <v>-</v>
      </c>
      <c r="L420" s="169" t="str">
        <f>IFERROR(SUMIFS(#REF!,#REF!,$I420,#REF!,$R$7)/SUMIFS(#REF!,#REF!,$I420,#REF!,$R$7),"-")</f>
        <v>-</v>
      </c>
      <c r="M420" s="170" t="str">
        <f>IFERROR(SUMIFS(#REF!,#REF!,$I420,#REF!,$R$3)/SUMIFS(#REF!,#REF!,$I420,#REF!,$R$3),"-")</f>
        <v>-</v>
      </c>
      <c r="N420" s="170" t="str">
        <f>IFERROR(SUMIFS(#REF!,#REF!,$I420,#REF!,"&lt;="&amp;$R$2,#REF!,"&gt;="&amp;$S$2)/SUMIFS(#REF!,#REF!,$I420,#REF!,"&lt;="&amp;$R$2,#REF!,"&gt;="&amp;$S$2),"-")</f>
        <v>-</v>
      </c>
      <c r="O420" s="142"/>
      <c r="P420" s="140"/>
    </row>
    <row r="421" spans="1:16">
      <c r="A421" s="138"/>
      <c r="B421" s="142"/>
      <c r="C421" s="172" t="s">
        <v>719</v>
      </c>
      <c r="D421" s="166" t="s">
        <v>26</v>
      </c>
      <c r="E421" s="166" t="s">
        <v>720</v>
      </c>
      <c r="F421" s="173" t="s">
        <v>826</v>
      </c>
      <c r="G421" s="173" t="s">
        <v>826</v>
      </c>
      <c r="H421" s="173" t="s">
        <v>826</v>
      </c>
      <c r="I421" s="173" t="s">
        <v>826</v>
      </c>
      <c r="J421" s="168">
        <v>0.9</v>
      </c>
      <c r="K421" s="169" t="str">
        <f>IFERROR(SUMIFS(#REF!,#REF!,$I421,#REF!,$R$2)/SUMIFS(#REF!,#REF!,$I421,#REF!,$R$2),"-")</f>
        <v>-</v>
      </c>
      <c r="L421" s="169" t="str">
        <f>IFERROR(SUMIFS(#REF!,#REF!,$I421,#REF!,$R$7)/SUMIFS(#REF!,#REF!,$I421,#REF!,$R$7),"-")</f>
        <v>-</v>
      </c>
      <c r="M421" s="170" t="str">
        <f>IFERROR(SUMIFS(#REF!,#REF!,$I421,#REF!,$R$3)/SUMIFS(#REF!,#REF!,$I421,#REF!,$R$3),"-")</f>
        <v>-</v>
      </c>
      <c r="N421" s="170" t="str">
        <f>IFERROR(SUMIFS(#REF!,#REF!,$I421,#REF!,"&lt;="&amp;$R$2,#REF!,"&gt;="&amp;$S$2)/SUMIFS(#REF!,#REF!,$I421,#REF!,"&lt;="&amp;$R$2,#REF!,"&gt;="&amp;$S$2),"-")</f>
        <v>-</v>
      </c>
      <c r="O421" s="142"/>
      <c r="P421" s="140"/>
    </row>
    <row r="422" spans="1:16">
      <c r="A422" s="138"/>
      <c r="B422" s="142"/>
      <c r="C422" s="172" t="s">
        <v>719</v>
      </c>
      <c r="D422" s="166" t="s">
        <v>26</v>
      </c>
      <c r="E422" s="166" t="s">
        <v>720</v>
      </c>
      <c r="F422" s="173" t="s">
        <v>828</v>
      </c>
      <c r="G422" s="173" t="s">
        <v>828</v>
      </c>
      <c r="H422" s="173" t="s">
        <v>828</v>
      </c>
      <c r="I422" s="173" t="s">
        <v>828</v>
      </c>
      <c r="J422" s="168">
        <v>0.9</v>
      </c>
      <c r="K422" s="169" t="str">
        <f>IFERROR(SUMIFS(#REF!,#REF!,$I422,#REF!,$R$2)/SUMIFS(#REF!,#REF!,$I422,#REF!,$R$2),"-")</f>
        <v>-</v>
      </c>
      <c r="L422" s="169" t="str">
        <f>IFERROR(SUMIFS(#REF!,#REF!,$I422,#REF!,$R$7)/SUMIFS(#REF!,#REF!,$I422,#REF!,$R$7),"-")</f>
        <v>-</v>
      </c>
      <c r="M422" s="170" t="str">
        <f>IFERROR(SUMIFS(#REF!,#REF!,$I422,#REF!,$R$3)/SUMIFS(#REF!,#REF!,$I422,#REF!,$R$3),"-")</f>
        <v>-</v>
      </c>
      <c r="N422" s="170" t="str">
        <f>IFERROR(SUMIFS(#REF!,#REF!,$I422,#REF!,"&lt;="&amp;$R$2,#REF!,"&gt;="&amp;$S$2)/SUMIFS(#REF!,#REF!,$I422,#REF!,"&lt;="&amp;$R$2,#REF!,"&gt;="&amp;$S$2),"-")</f>
        <v>-</v>
      </c>
      <c r="O422" s="142"/>
      <c r="P422" s="140"/>
    </row>
    <row r="423" spans="1:16">
      <c r="A423" s="138"/>
      <c r="B423" s="142"/>
      <c r="C423" s="172" t="s">
        <v>719</v>
      </c>
      <c r="D423" s="166" t="s">
        <v>26</v>
      </c>
      <c r="E423" s="166" t="s">
        <v>720</v>
      </c>
      <c r="F423" s="173" t="s">
        <v>830</v>
      </c>
      <c r="G423" s="173" t="s">
        <v>830</v>
      </c>
      <c r="H423" s="173" t="s">
        <v>830</v>
      </c>
      <c r="I423" s="173" t="s">
        <v>830</v>
      </c>
      <c r="J423" s="168">
        <v>0.9</v>
      </c>
      <c r="K423" s="169" t="str">
        <f>IFERROR(SUMIFS(#REF!,#REF!,$I423,#REF!,$R$2)/SUMIFS(#REF!,#REF!,$I423,#REF!,$R$2),"-")</f>
        <v>-</v>
      </c>
      <c r="L423" s="169" t="str">
        <f>IFERROR(SUMIFS(#REF!,#REF!,$I423,#REF!,$R$7)/SUMIFS(#REF!,#REF!,$I423,#REF!,$R$7),"-")</f>
        <v>-</v>
      </c>
      <c r="M423" s="170" t="str">
        <f>IFERROR(SUMIFS(#REF!,#REF!,$I423,#REF!,$R$3)/SUMIFS(#REF!,#REF!,$I423,#REF!,$R$3),"-")</f>
        <v>-</v>
      </c>
      <c r="N423" s="170" t="str">
        <f>IFERROR(SUMIFS(#REF!,#REF!,$I423,#REF!,"&lt;="&amp;$R$2,#REF!,"&gt;="&amp;$S$2)/SUMIFS(#REF!,#REF!,$I423,#REF!,"&lt;="&amp;$R$2,#REF!,"&gt;="&amp;$S$2),"-")</f>
        <v>-</v>
      </c>
      <c r="O423" s="142"/>
      <c r="P423" s="140"/>
    </row>
    <row r="424" spans="1:16">
      <c r="A424" s="138"/>
      <c r="B424" s="142"/>
      <c r="C424" s="172" t="s">
        <v>719</v>
      </c>
      <c r="D424" s="166" t="s">
        <v>26</v>
      </c>
      <c r="E424" s="166" t="s">
        <v>720</v>
      </c>
      <c r="F424" s="173" t="s">
        <v>832</v>
      </c>
      <c r="G424" s="173" t="s">
        <v>832</v>
      </c>
      <c r="H424" s="173" t="s">
        <v>832</v>
      </c>
      <c r="I424" s="173" t="s">
        <v>832</v>
      </c>
      <c r="J424" s="168">
        <v>0.9</v>
      </c>
      <c r="K424" s="169" t="str">
        <f>IFERROR(SUMIFS(#REF!,#REF!,$I424,#REF!,$R$2)/SUMIFS(#REF!,#REF!,$I424,#REF!,$R$2),"-")</f>
        <v>-</v>
      </c>
      <c r="L424" s="169" t="str">
        <f>IFERROR(SUMIFS(#REF!,#REF!,$I424,#REF!,$R$7)/SUMIFS(#REF!,#REF!,$I424,#REF!,$R$7),"-")</f>
        <v>-</v>
      </c>
      <c r="M424" s="170" t="str">
        <f>IFERROR(SUMIFS(#REF!,#REF!,$I424,#REF!,$R$3)/SUMIFS(#REF!,#REF!,$I424,#REF!,$R$3),"-")</f>
        <v>-</v>
      </c>
      <c r="N424" s="170" t="str">
        <f>IFERROR(SUMIFS(#REF!,#REF!,$I424,#REF!,"&lt;="&amp;$R$2,#REF!,"&gt;="&amp;$S$2)/SUMIFS(#REF!,#REF!,$I424,#REF!,"&lt;="&amp;$R$2,#REF!,"&gt;="&amp;$S$2),"-")</f>
        <v>-</v>
      </c>
      <c r="O424" s="142"/>
      <c r="P424" s="140"/>
    </row>
    <row r="425" spans="1:16">
      <c r="A425" s="138"/>
      <c r="B425" s="142"/>
      <c r="C425" s="172" t="s">
        <v>719</v>
      </c>
      <c r="D425" s="166" t="s">
        <v>26</v>
      </c>
      <c r="E425" s="166" t="s">
        <v>720</v>
      </c>
      <c r="F425" s="173" t="s">
        <v>834</v>
      </c>
      <c r="G425" s="173" t="s">
        <v>834</v>
      </c>
      <c r="H425" s="173" t="s">
        <v>834</v>
      </c>
      <c r="I425" s="173" t="s">
        <v>834</v>
      </c>
      <c r="J425" s="168">
        <v>0.9</v>
      </c>
      <c r="K425" s="169" t="str">
        <f>IFERROR(SUMIFS(#REF!,#REF!,$I425,#REF!,$R$2)/SUMIFS(#REF!,#REF!,$I425,#REF!,$R$2),"-")</f>
        <v>-</v>
      </c>
      <c r="L425" s="169" t="str">
        <f>IFERROR(SUMIFS(#REF!,#REF!,$I425,#REF!,$R$7)/SUMIFS(#REF!,#REF!,$I425,#REF!,$R$7),"-")</f>
        <v>-</v>
      </c>
      <c r="M425" s="170" t="str">
        <f>IFERROR(SUMIFS(#REF!,#REF!,$I425,#REF!,$R$3)/SUMIFS(#REF!,#REF!,$I425,#REF!,$R$3),"-")</f>
        <v>-</v>
      </c>
      <c r="N425" s="170" t="str">
        <f>IFERROR(SUMIFS(#REF!,#REF!,$I425,#REF!,"&lt;="&amp;$R$2,#REF!,"&gt;="&amp;$S$2)/SUMIFS(#REF!,#REF!,$I425,#REF!,"&lt;="&amp;$R$2,#REF!,"&gt;="&amp;$S$2),"-")</f>
        <v>-</v>
      </c>
      <c r="O425" s="142"/>
      <c r="P425" s="140"/>
    </row>
    <row r="426" spans="1:16">
      <c r="A426" s="138"/>
      <c r="B426" s="142"/>
      <c r="C426" s="172" t="s">
        <v>719</v>
      </c>
      <c r="D426" s="166" t="s">
        <v>26</v>
      </c>
      <c r="E426" s="166" t="s">
        <v>720</v>
      </c>
      <c r="F426" s="173" t="s">
        <v>836</v>
      </c>
      <c r="G426" s="173" t="s">
        <v>836</v>
      </c>
      <c r="H426" s="173" t="s">
        <v>836</v>
      </c>
      <c r="I426" s="173" t="s">
        <v>836</v>
      </c>
      <c r="J426" s="168">
        <v>0.9</v>
      </c>
      <c r="K426" s="169" t="str">
        <f>IFERROR(SUMIFS(#REF!,#REF!,$I426,#REF!,$R$2)/SUMIFS(#REF!,#REF!,$I426,#REF!,$R$2),"-")</f>
        <v>-</v>
      </c>
      <c r="L426" s="169" t="str">
        <f>IFERROR(SUMIFS(#REF!,#REF!,$I426,#REF!,$R$7)/SUMIFS(#REF!,#REF!,$I426,#REF!,$R$7),"-")</f>
        <v>-</v>
      </c>
      <c r="M426" s="170" t="str">
        <f>IFERROR(SUMIFS(#REF!,#REF!,$I426,#REF!,$R$3)/SUMIFS(#REF!,#REF!,$I426,#REF!,$R$3),"-")</f>
        <v>-</v>
      </c>
      <c r="N426" s="170" t="str">
        <f>IFERROR(SUMIFS(#REF!,#REF!,$I426,#REF!,"&lt;="&amp;$R$2,#REF!,"&gt;="&amp;$S$2)/SUMIFS(#REF!,#REF!,$I426,#REF!,"&lt;="&amp;$R$2,#REF!,"&gt;="&amp;$S$2),"-")</f>
        <v>-</v>
      </c>
      <c r="O426" s="142"/>
      <c r="P426" s="140"/>
    </row>
    <row r="427" spans="1:16">
      <c r="A427" s="138"/>
      <c r="B427" s="142"/>
      <c r="C427" s="172" t="s">
        <v>719</v>
      </c>
      <c r="D427" s="166" t="s">
        <v>26</v>
      </c>
      <c r="E427" s="166" t="s">
        <v>720</v>
      </c>
      <c r="F427" s="173" t="s">
        <v>838</v>
      </c>
      <c r="G427" s="173" t="s">
        <v>838</v>
      </c>
      <c r="H427" s="173" t="s">
        <v>838</v>
      </c>
      <c r="I427" s="173" t="s">
        <v>838</v>
      </c>
      <c r="J427" s="168">
        <v>0.9</v>
      </c>
      <c r="K427" s="169" t="str">
        <f>IFERROR(SUMIFS(#REF!,#REF!,$I427,#REF!,$R$2)/SUMIFS(#REF!,#REF!,$I427,#REF!,$R$2),"-")</f>
        <v>-</v>
      </c>
      <c r="L427" s="169" t="str">
        <f>IFERROR(SUMIFS(#REF!,#REF!,$I427,#REF!,$R$7)/SUMIFS(#REF!,#REF!,$I427,#REF!,$R$7),"-")</f>
        <v>-</v>
      </c>
      <c r="M427" s="170" t="str">
        <f>IFERROR(SUMIFS(#REF!,#REF!,$I427,#REF!,$R$3)/SUMIFS(#REF!,#REF!,$I427,#REF!,$R$3),"-")</f>
        <v>-</v>
      </c>
      <c r="N427" s="170" t="str">
        <f>IFERROR(SUMIFS(#REF!,#REF!,$I427,#REF!,"&lt;="&amp;$R$2,#REF!,"&gt;="&amp;$S$2)/SUMIFS(#REF!,#REF!,$I427,#REF!,"&lt;="&amp;$R$2,#REF!,"&gt;="&amp;$S$2),"-")</f>
        <v>-</v>
      </c>
      <c r="O427" s="142"/>
      <c r="P427" s="140"/>
    </row>
    <row r="428" spans="1:16">
      <c r="A428" s="138"/>
      <c r="B428" s="142"/>
      <c r="C428" s="172" t="s">
        <v>719</v>
      </c>
      <c r="D428" s="166" t="s">
        <v>26</v>
      </c>
      <c r="E428" s="166" t="s">
        <v>720</v>
      </c>
      <c r="F428" s="173" t="s">
        <v>840</v>
      </c>
      <c r="G428" s="173" t="s">
        <v>840</v>
      </c>
      <c r="H428" s="173" t="s">
        <v>840</v>
      </c>
      <c r="I428" s="173" t="s">
        <v>840</v>
      </c>
      <c r="J428" s="168">
        <v>0.9</v>
      </c>
      <c r="K428" s="169" t="str">
        <f>IFERROR(SUMIFS(#REF!,#REF!,$I428,#REF!,$R$2)/SUMIFS(#REF!,#REF!,$I428,#REF!,$R$2),"-")</f>
        <v>-</v>
      </c>
      <c r="L428" s="169" t="str">
        <f>IFERROR(SUMIFS(#REF!,#REF!,$I428,#REF!,$R$7)/SUMIFS(#REF!,#REF!,$I428,#REF!,$R$7),"-")</f>
        <v>-</v>
      </c>
      <c r="M428" s="170" t="str">
        <f>IFERROR(SUMIFS(#REF!,#REF!,$I428,#REF!,$R$3)/SUMIFS(#REF!,#REF!,$I428,#REF!,$R$3),"-")</f>
        <v>-</v>
      </c>
      <c r="N428" s="170" t="str">
        <f>IFERROR(SUMIFS(#REF!,#REF!,$I428,#REF!,"&lt;="&amp;$R$2,#REF!,"&gt;="&amp;$S$2)/SUMIFS(#REF!,#REF!,$I428,#REF!,"&lt;="&amp;$R$2,#REF!,"&gt;="&amp;$S$2),"-")</f>
        <v>-</v>
      </c>
      <c r="O428" s="142"/>
      <c r="P428" s="140"/>
    </row>
    <row r="429" spans="1:16">
      <c r="A429" s="138"/>
      <c r="B429" s="142"/>
      <c r="C429" s="172" t="s">
        <v>719</v>
      </c>
      <c r="D429" s="166" t="s">
        <v>26</v>
      </c>
      <c r="E429" s="166" t="s">
        <v>720</v>
      </c>
      <c r="F429" s="173" t="s">
        <v>842</v>
      </c>
      <c r="G429" s="173" t="s">
        <v>842</v>
      </c>
      <c r="H429" s="173" t="s">
        <v>842</v>
      </c>
      <c r="I429" s="173" t="s">
        <v>842</v>
      </c>
      <c r="J429" s="168">
        <v>0.9</v>
      </c>
      <c r="K429" s="169" t="str">
        <f>IFERROR(SUMIFS(#REF!,#REF!,$I429,#REF!,$R$2)/SUMIFS(#REF!,#REF!,$I429,#REF!,$R$2),"-")</f>
        <v>-</v>
      </c>
      <c r="L429" s="169" t="str">
        <f>IFERROR(SUMIFS(#REF!,#REF!,$I429,#REF!,$R$7)/SUMIFS(#REF!,#REF!,$I429,#REF!,$R$7),"-")</f>
        <v>-</v>
      </c>
      <c r="M429" s="170" t="str">
        <f>IFERROR(SUMIFS(#REF!,#REF!,$I429,#REF!,$R$3)/SUMIFS(#REF!,#REF!,$I429,#REF!,$R$3),"-")</f>
        <v>-</v>
      </c>
      <c r="N429" s="170" t="str">
        <f>IFERROR(SUMIFS(#REF!,#REF!,$I429,#REF!,"&lt;="&amp;$R$2,#REF!,"&gt;="&amp;$S$2)/SUMIFS(#REF!,#REF!,$I429,#REF!,"&lt;="&amp;$R$2,#REF!,"&gt;="&amp;$S$2),"-")</f>
        <v>-</v>
      </c>
      <c r="O429" s="142"/>
      <c r="P429" s="140"/>
    </row>
    <row r="430" spans="1:16">
      <c r="A430" s="138"/>
      <c r="B430" s="142"/>
      <c r="C430" s="172" t="s">
        <v>719</v>
      </c>
      <c r="D430" s="166" t="s">
        <v>26</v>
      </c>
      <c r="E430" s="166" t="s">
        <v>720</v>
      </c>
      <c r="F430" s="173" t="s">
        <v>844</v>
      </c>
      <c r="G430" s="173" t="s">
        <v>844</v>
      </c>
      <c r="H430" s="173" t="s">
        <v>844</v>
      </c>
      <c r="I430" s="173" t="s">
        <v>844</v>
      </c>
      <c r="J430" s="168">
        <v>0.9</v>
      </c>
      <c r="K430" s="169" t="str">
        <f>IFERROR(SUMIFS(#REF!,#REF!,$I430,#REF!,$R$2)/SUMIFS(#REF!,#REF!,$I430,#REF!,$R$2),"-")</f>
        <v>-</v>
      </c>
      <c r="L430" s="169" t="str">
        <f>IFERROR(SUMIFS(#REF!,#REF!,$I430,#REF!,$R$7)/SUMIFS(#REF!,#REF!,$I430,#REF!,$R$7),"-")</f>
        <v>-</v>
      </c>
      <c r="M430" s="170" t="str">
        <f>IFERROR(SUMIFS(#REF!,#REF!,$I430,#REF!,$R$3)/SUMIFS(#REF!,#REF!,$I430,#REF!,$R$3),"-")</f>
        <v>-</v>
      </c>
      <c r="N430" s="170" t="str">
        <f>IFERROR(SUMIFS(#REF!,#REF!,$I430,#REF!,"&lt;="&amp;$R$2,#REF!,"&gt;="&amp;$S$2)/SUMIFS(#REF!,#REF!,$I430,#REF!,"&lt;="&amp;$R$2,#REF!,"&gt;="&amp;$S$2),"-")</f>
        <v>-</v>
      </c>
      <c r="O430" s="142"/>
      <c r="P430" s="140"/>
    </row>
    <row r="431" spans="1:16">
      <c r="A431" s="138"/>
      <c r="B431" s="142"/>
      <c r="C431" s="172" t="s">
        <v>719</v>
      </c>
      <c r="D431" s="166" t="s">
        <v>26</v>
      </c>
      <c r="E431" s="166" t="s">
        <v>720</v>
      </c>
      <c r="F431" s="173" t="s">
        <v>846</v>
      </c>
      <c r="G431" s="173" t="s">
        <v>846</v>
      </c>
      <c r="H431" s="173" t="s">
        <v>846</v>
      </c>
      <c r="I431" s="173" t="s">
        <v>846</v>
      </c>
      <c r="J431" s="168">
        <v>0.9</v>
      </c>
      <c r="K431" s="169" t="str">
        <f>IFERROR(SUMIFS(#REF!,#REF!,$I431,#REF!,$R$2)/SUMIFS(#REF!,#REF!,$I431,#REF!,$R$2),"-")</f>
        <v>-</v>
      </c>
      <c r="L431" s="169" t="str">
        <f>IFERROR(SUMIFS(#REF!,#REF!,$I431,#REF!,$R$7)/SUMIFS(#REF!,#REF!,$I431,#REF!,$R$7),"-")</f>
        <v>-</v>
      </c>
      <c r="M431" s="170" t="str">
        <f>IFERROR(SUMIFS(#REF!,#REF!,$I431,#REF!,$R$3)/SUMIFS(#REF!,#REF!,$I431,#REF!,$R$3),"-")</f>
        <v>-</v>
      </c>
      <c r="N431" s="170" t="str">
        <f>IFERROR(SUMIFS(#REF!,#REF!,$I431,#REF!,"&lt;="&amp;$R$2,#REF!,"&gt;="&amp;$S$2)/SUMIFS(#REF!,#REF!,$I431,#REF!,"&lt;="&amp;$R$2,#REF!,"&gt;="&amp;$S$2),"-")</f>
        <v>-</v>
      </c>
      <c r="O431" s="142"/>
      <c r="P431" s="140"/>
    </row>
    <row r="432" spans="1:16">
      <c r="A432" s="138"/>
      <c r="B432" s="142"/>
      <c r="C432" s="172" t="s">
        <v>719</v>
      </c>
      <c r="D432" s="166" t="s">
        <v>26</v>
      </c>
      <c r="E432" s="166" t="s">
        <v>720</v>
      </c>
      <c r="F432" s="173" t="s">
        <v>848</v>
      </c>
      <c r="G432" s="173" t="s">
        <v>848</v>
      </c>
      <c r="H432" s="173" t="s">
        <v>848</v>
      </c>
      <c r="I432" s="173" t="s">
        <v>848</v>
      </c>
      <c r="J432" s="168">
        <v>0.9</v>
      </c>
      <c r="K432" s="169" t="str">
        <f>IFERROR(SUMIFS(#REF!,#REF!,$I432,#REF!,$R$2)/SUMIFS(#REF!,#REF!,$I432,#REF!,$R$2),"-")</f>
        <v>-</v>
      </c>
      <c r="L432" s="169" t="str">
        <f>IFERROR(SUMIFS(#REF!,#REF!,$I432,#REF!,$R$7)/SUMIFS(#REF!,#REF!,$I432,#REF!,$R$7),"-")</f>
        <v>-</v>
      </c>
      <c r="M432" s="170" t="str">
        <f>IFERROR(SUMIFS(#REF!,#REF!,$I432,#REF!,$R$3)/SUMIFS(#REF!,#REF!,$I432,#REF!,$R$3),"-")</f>
        <v>-</v>
      </c>
      <c r="N432" s="170" t="str">
        <f>IFERROR(SUMIFS(#REF!,#REF!,$I432,#REF!,"&lt;="&amp;$R$2,#REF!,"&gt;="&amp;$S$2)/SUMIFS(#REF!,#REF!,$I432,#REF!,"&lt;="&amp;$R$2,#REF!,"&gt;="&amp;$S$2),"-")</f>
        <v>-</v>
      </c>
      <c r="O432" s="142"/>
      <c r="P432" s="140"/>
    </row>
    <row r="433" spans="1:16">
      <c r="A433" s="138"/>
      <c r="B433" s="142"/>
      <c r="C433" s="172" t="s">
        <v>719</v>
      </c>
      <c r="D433" s="166" t="s">
        <v>26</v>
      </c>
      <c r="E433" s="166" t="s">
        <v>720</v>
      </c>
      <c r="F433" s="173" t="s">
        <v>849</v>
      </c>
      <c r="G433" s="173" t="s">
        <v>849</v>
      </c>
      <c r="H433" s="173" t="s">
        <v>849</v>
      </c>
      <c r="I433" s="173" t="s">
        <v>849</v>
      </c>
      <c r="J433" s="168">
        <v>0.9</v>
      </c>
      <c r="K433" s="169" t="str">
        <f>IFERROR(SUMIFS(#REF!,#REF!,$I433,#REF!,$R$2)/SUMIFS(#REF!,#REF!,$I433,#REF!,$R$2),"-")</f>
        <v>-</v>
      </c>
      <c r="L433" s="169" t="str">
        <f>IFERROR(SUMIFS(#REF!,#REF!,$I433,#REF!,$R$7)/SUMIFS(#REF!,#REF!,$I433,#REF!,$R$7),"-")</f>
        <v>-</v>
      </c>
      <c r="M433" s="170" t="str">
        <f>IFERROR(SUMIFS(#REF!,#REF!,$I433,#REF!,$R$3)/SUMIFS(#REF!,#REF!,$I433,#REF!,$R$3),"-")</f>
        <v>-</v>
      </c>
      <c r="N433" s="170" t="str">
        <f>IFERROR(SUMIFS(#REF!,#REF!,$I433,#REF!,"&lt;="&amp;$R$2,#REF!,"&gt;="&amp;$S$2)/SUMIFS(#REF!,#REF!,$I433,#REF!,"&lt;="&amp;$R$2,#REF!,"&gt;="&amp;$S$2),"-")</f>
        <v>-</v>
      </c>
      <c r="O433" s="142"/>
      <c r="P433" s="140"/>
    </row>
    <row r="434" spans="1:16">
      <c r="A434" s="138"/>
      <c r="B434" s="142"/>
      <c r="C434" s="172" t="s">
        <v>719</v>
      </c>
      <c r="D434" s="166" t="s">
        <v>26</v>
      </c>
      <c r="E434" s="166" t="s">
        <v>720</v>
      </c>
      <c r="F434" s="173" t="s">
        <v>851</v>
      </c>
      <c r="G434" s="173" t="s">
        <v>851</v>
      </c>
      <c r="H434" s="173" t="s">
        <v>851</v>
      </c>
      <c r="I434" s="173" t="s">
        <v>851</v>
      </c>
      <c r="J434" s="168">
        <v>0.9</v>
      </c>
      <c r="K434" s="169" t="str">
        <f>IFERROR(SUMIFS(#REF!,#REF!,$I434,#REF!,$R$2)/SUMIFS(#REF!,#REF!,$I434,#REF!,$R$2),"-")</f>
        <v>-</v>
      </c>
      <c r="L434" s="169" t="str">
        <f>IFERROR(SUMIFS(#REF!,#REF!,$I434,#REF!,$R$7)/SUMIFS(#REF!,#REF!,$I434,#REF!,$R$7),"-")</f>
        <v>-</v>
      </c>
      <c r="M434" s="170" t="str">
        <f>IFERROR(SUMIFS(#REF!,#REF!,$I434,#REF!,$R$3)/SUMIFS(#REF!,#REF!,$I434,#REF!,$R$3),"-")</f>
        <v>-</v>
      </c>
      <c r="N434" s="170" t="str">
        <f>IFERROR(SUMIFS(#REF!,#REF!,$I434,#REF!,"&lt;="&amp;$R$2,#REF!,"&gt;="&amp;$S$2)/SUMIFS(#REF!,#REF!,$I434,#REF!,"&lt;="&amp;$R$2,#REF!,"&gt;="&amp;$S$2),"-")</f>
        <v>-</v>
      </c>
      <c r="O434" s="142"/>
      <c r="P434" s="140"/>
    </row>
    <row r="435" spans="1:16">
      <c r="A435" s="138"/>
      <c r="B435" s="142"/>
      <c r="C435" s="172" t="s">
        <v>719</v>
      </c>
      <c r="D435" s="166" t="s">
        <v>26</v>
      </c>
      <c r="E435" s="166" t="s">
        <v>720</v>
      </c>
      <c r="F435" s="173" t="s">
        <v>853</v>
      </c>
      <c r="G435" s="173" t="s">
        <v>853</v>
      </c>
      <c r="H435" s="173" t="s">
        <v>853</v>
      </c>
      <c r="I435" s="173" t="s">
        <v>853</v>
      </c>
      <c r="J435" s="168">
        <v>0.9</v>
      </c>
      <c r="K435" s="169" t="str">
        <f>IFERROR(SUMIFS(#REF!,#REF!,$I435,#REF!,$R$2)/SUMIFS(#REF!,#REF!,$I435,#REF!,$R$2),"-")</f>
        <v>-</v>
      </c>
      <c r="L435" s="169" t="str">
        <f>IFERROR(SUMIFS(#REF!,#REF!,$I435,#REF!,$R$7)/SUMIFS(#REF!,#REF!,$I435,#REF!,$R$7),"-")</f>
        <v>-</v>
      </c>
      <c r="M435" s="170" t="str">
        <f>IFERROR(SUMIFS(#REF!,#REF!,$I435,#REF!,$R$3)/SUMIFS(#REF!,#REF!,$I435,#REF!,$R$3),"-")</f>
        <v>-</v>
      </c>
      <c r="N435" s="170" t="str">
        <f>IFERROR(SUMIFS(#REF!,#REF!,$I435,#REF!,"&lt;="&amp;$R$2,#REF!,"&gt;="&amp;$S$2)/SUMIFS(#REF!,#REF!,$I435,#REF!,"&lt;="&amp;$R$2,#REF!,"&gt;="&amp;$S$2),"-")</f>
        <v>-</v>
      </c>
      <c r="O435" s="142"/>
      <c r="P435" s="140"/>
    </row>
    <row r="436" spans="1:16">
      <c r="A436" s="138"/>
      <c r="B436" s="142"/>
      <c r="C436" s="172" t="s">
        <v>719</v>
      </c>
      <c r="D436" s="166" t="s">
        <v>26</v>
      </c>
      <c r="E436" s="166" t="s">
        <v>720</v>
      </c>
      <c r="F436" s="173" t="s">
        <v>855</v>
      </c>
      <c r="G436" s="173" t="s">
        <v>855</v>
      </c>
      <c r="H436" s="173" t="s">
        <v>855</v>
      </c>
      <c r="I436" s="173" t="s">
        <v>855</v>
      </c>
      <c r="J436" s="168">
        <v>0.9</v>
      </c>
      <c r="K436" s="169" t="str">
        <f>IFERROR(SUMIFS(#REF!,#REF!,$I436,#REF!,$R$2)/SUMIFS(#REF!,#REF!,$I436,#REF!,$R$2),"-")</f>
        <v>-</v>
      </c>
      <c r="L436" s="169" t="str">
        <f>IFERROR(SUMIFS(#REF!,#REF!,$I436,#REF!,$R$7)/SUMIFS(#REF!,#REF!,$I436,#REF!,$R$7),"-")</f>
        <v>-</v>
      </c>
      <c r="M436" s="170" t="str">
        <f>IFERROR(SUMIFS(#REF!,#REF!,$I436,#REF!,$R$3)/SUMIFS(#REF!,#REF!,$I436,#REF!,$R$3),"-")</f>
        <v>-</v>
      </c>
      <c r="N436" s="170" t="str">
        <f>IFERROR(SUMIFS(#REF!,#REF!,$I436,#REF!,"&lt;="&amp;$R$2,#REF!,"&gt;="&amp;$S$2)/SUMIFS(#REF!,#REF!,$I436,#REF!,"&lt;="&amp;$R$2,#REF!,"&gt;="&amp;$S$2),"-")</f>
        <v>-</v>
      </c>
      <c r="O436" s="142"/>
      <c r="P436" s="140"/>
    </row>
    <row r="437" spans="1:16">
      <c r="A437" s="138"/>
      <c r="B437" s="142"/>
      <c r="C437" s="172" t="s">
        <v>719</v>
      </c>
      <c r="D437" s="166" t="s">
        <v>26</v>
      </c>
      <c r="E437" s="166" t="s">
        <v>720</v>
      </c>
      <c r="F437" s="180" t="s">
        <v>856</v>
      </c>
      <c r="G437" s="180" t="s">
        <v>856</v>
      </c>
      <c r="H437" s="180" t="s">
        <v>856</v>
      </c>
      <c r="I437" s="180" t="s">
        <v>856</v>
      </c>
      <c r="J437" s="168">
        <v>0.9</v>
      </c>
      <c r="K437" s="169" t="str">
        <f>IFERROR(SUMIFS(#REF!,#REF!,$I437,#REF!,$R$2)/SUMIFS(#REF!,#REF!,$I437,#REF!,$R$2),"-")</f>
        <v>-</v>
      </c>
      <c r="L437" s="169" t="str">
        <f>IFERROR(SUMIFS(#REF!,#REF!,$I437,#REF!,$R$7)/SUMIFS(#REF!,#REF!,$I437,#REF!,$R$7),"-")</f>
        <v>-</v>
      </c>
      <c r="M437" s="170" t="str">
        <f>IFERROR(SUMIFS(#REF!,#REF!,$I437,#REF!,$R$3)/SUMIFS(#REF!,#REF!,$I437,#REF!,$R$3),"-")</f>
        <v>-</v>
      </c>
      <c r="N437" s="170" t="str">
        <f>IFERROR(SUMIFS(#REF!,#REF!,$I437,#REF!,"&lt;="&amp;$R$2,#REF!,"&gt;="&amp;$S$2)/SUMIFS(#REF!,#REF!,$I437,#REF!,"&lt;="&amp;$R$2,#REF!,"&gt;="&amp;$S$2),"-")</f>
        <v>-</v>
      </c>
      <c r="O437" s="142"/>
      <c r="P437" s="140"/>
    </row>
    <row r="438" spans="1:16">
      <c r="A438" s="138"/>
      <c r="B438" s="142"/>
      <c r="C438" s="172" t="s">
        <v>719</v>
      </c>
      <c r="D438" s="166" t="s">
        <v>26</v>
      </c>
      <c r="E438" s="166" t="s">
        <v>720</v>
      </c>
      <c r="F438" s="173" t="s">
        <v>858</v>
      </c>
      <c r="G438" s="173" t="s">
        <v>858</v>
      </c>
      <c r="H438" s="173" t="s">
        <v>858</v>
      </c>
      <c r="I438" s="173" t="s">
        <v>858</v>
      </c>
      <c r="J438" s="168">
        <v>0.9</v>
      </c>
      <c r="K438" s="169" t="str">
        <f>IFERROR(SUMIFS(#REF!,#REF!,$I438,#REF!,$R$2)/SUMIFS(#REF!,#REF!,$I438,#REF!,$R$2),"-")</f>
        <v>-</v>
      </c>
      <c r="L438" s="169" t="str">
        <f>IFERROR(SUMIFS(#REF!,#REF!,$I438,#REF!,$R$7)/SUMIFS(#REF!,#REF!,$I438,#REF!,$R$7),"-")</f>
        <v>-</v>
      </c>
      <c r="M438" s="170" t="str">
        <f>IFERROR(SUMIFS(#REF!,#REF!,$I438,#REF!,$R$3)/SUMIFS(#REF!,#REF!,$I438,#REF!,$R$3),"-")</f>
        <v>-</v>
      </c>
      <c r="N438" s="170" t="str">
        <f>IFERROR(SUMIFS(#REF!,#REF!,$I438,#REF!,"&lt;="&amp;$R$2,#REF!,"&gt;="&amp;$S$2)/SUMIFS(#REF!,#REF!,$I438,#REF!,"&lt;="&amp;$R$2,#REF!,"&gt;="&amp;$S$2),"-")</f>
        <v>-</v>
      </c>
      <c r="O438" s="142"/>
      <c r="P438" s="140"/>
    </row>
    <row r="439" spans="1:16">
      <c r="A439" s="138"/>
      <c r="B439" s="142"/>
      <c r="C439" s="172" t="s">
        <v>719</v>
      </c>
      <c r="D439" s="166" t="s">
        <v>26</v>
      </c>
      <c r="E439" s="166" t="s">
        <v>720</v>
      </c>
      <c r="F439" s="173" t="s">
        <v>860</v>
      </c>
      <c r="G439" s="173" t="s">
        <v>860</v>
      </c>
      <c r="H439" s="173" t="s">
        <v>860</v>
      </c>
      <c r="I439" s="173" t="s">
        <v>860</v>
      </c>
      <c r="J439" s="168">
        <v>0.9</v>
      </c>
      <c r="K439" s="169" t="str">
        <f>IFERROR(SUMIFS(#REF!,#REF!,$I439,#REF!,$R$2)/SUMIFS(#REF!,#REF!,$I439,#REF!,$R$2),"-")</f>
        <v>-</v>
      </c>
      <c r="L439" s="169" t="str">
        <f>IFERROR(SUMIFS(#REF!,#REF!,$I439,#REF!,$R$7)/SUMIFS(#REF!,#REF!,$I439,#REF!,$R$7),"-")</f>
        <v>-</v>
      </c>
      <c r="M439" s="170" t="str">
        <f>IFERROR(SUMIFS(#REF!,#REF!,$I439,#REF!,$R$3)/SUMIFS(#REF!,#REF!,$I439,#REF!,$R$3),"-")</f>
        <v>-</v>
      </c>
      <c r="N439" s="170" t="str">
        <f>IFERROR(SUMIFS(#REF!,#REF!,$I439,#REF!,"&lt;="&amp;$R$2,#REF!,"&gt;="&amp;$S$2)/SUMIFS(#REF!,#REF!,$I439,#REF!,"&lt;="&amp;$R$2,#REF!,"&gt;="&amp;$S$2),"-")</f>
        <v>-</v>
      </c>
      <c r="O439" s="142"/>
      <c r="P439" s="140"/>
    </row>
    <row r="440" spans="1:16">
      <c r="A440" s="138"/>
      <c r="B440" s="142"/>
      <c r="C440" s="172" t="s">
        <v>719</v>
      </c>
      <c r="D440" s="166" t="s">
        <v>26</v>
      </c>
      <c r="E440" s="166" t="s">
        <v>720</v>
      </c>
      <c r="F440" s="173" t="s">
        <v>862</v>
      </c>
      <c r="G440" s="173" t="s">
        <v>862</v>
      </c>
      <c r="H440" s="173" t="s">
        <v>862</v>
      </c>
      <c r="I440" s="173" t="s">
        <v>862</v>
      </c>
      <c r="J440" s="168">
        <v>0.9</v>
      </c>
      <c r="K440" s="169" t="str">
        <f>IFERROR(SUMIFS(#REF!,#REF!,$I440,#REF!,$R$2)/SUMIFS(#REF!,#REF!,$I440,#REF!,$R$2),"-")</f>
        <v>-</v>
      </c>
      <c r="L440" s="169" t="str">
        <f>IFERROR(SUMIFS(#REF!,#REF!,$I440,#REF!,$R$7)/SUMIFS(#REF!,#REF!,$I440,#REF!,$R$7),"-")</f>
        <v>-</v>
      </c>
      <c r="M440" s="170" t="str">
        <f>IFERROR(SUMIFS(#REF!,#REF!,$I440,#REF!,$R$3)/SUMIFS(#REF!,#REF!,$I440,#REF!,$R$3),"-")</f>
        <v>-</v>
      </c>
      <c r="N440" s="170" t="str">
        <f>IFERROR(SUMIFS(#REF!,#REF!,$I440,#REF!,"&lt;="&amp;$R$2,#REF!,"&gt;="&amp;$S$2)/SUMIFS(#REF!,#REF!,$I440,#REF!,"&lt;="&amp;$R$2,#REF!,"&gt;="&amp;$S$2),"-")</f>
        <v>-</v>
      </c>
      <c r="O440" s="142"/>
      <c r="P440" s="140"/>
    </row>
    <row r="441" spans="1:16">
      <c r="A441" s="138"/>
      <c r="B441" s="142"/>
      <c r="C441" s="172" t="s">
        <v>719</v>
      </c>
      <c r="D441" s="166" t="s">
        <v>26</v>
      </c>
      <c r="E441" s="166" t="s">
        <v>720</v>
      </c>
      <c r="F441" s="173" t="s">
        <v>864</v>
      </c>
      <c r="G441" s="173" t="s">
        <v>864</v>
      </c>
      <c r="H441" s="173" t="s">
        <v>864</v>
      </c>
      <c r="I441" s="173" t="s">
        <v>864</v>
      </c>
      <c r="J441" s="168">
        <v>0.9</v>
      </c>
      <c r="K441" s="169" t="str">
        <f>IFERROR(SUMIFS(#REF!,#REF!,$I441,#REF!,$R$2)/SUMIFS(#REF!,#REF!,$I441,#REF!,$R$2),"-")</f>
        <v>-</v>
      </c>
      <c r="L441" s="169" t="str">
        <f>IFERROR(SUMIFS(#REF!,#REF!,$I441,#REF!,$R$7)/SUMIFS(#REF!,#REF!,$I441,#REF!,$R$7),"-")</f>
        <v>-</v>
      </c>
      <c r="M441" s="170" t="str">
        <f>IFERROR(SUMIFS(#REF!,#REF!,$I441,#REF!,$R$3)/SUMIFS(#REF!,#REF!,$I441,#REF!,$R$3),"-")</f>
        <v>-</v>
      </c>
      <c r="N441" s="170" t="str">
        <f>IFERROR(SUMIFS(#REF!,#REF!,$I441,#REF!,"&lt;="&amp;$R$2,#REF!,"&gt;="&amp;$S$2)/SUMIFS(#REF!,#REF!,$I441,#REF!,"&lt;="&amp;$R$2,#REF!,"&gt;="&amp;$S$2),"-")</f>
        <v>-</v>
      </c>
      <c r="O441" s="142"/>
      <c r="P441" s="140"/>
    </row>
    <row r="442" spans="1:16">
      <c r="A442" s="138"/>
      <c r="B442" s="142"/>
      <c r="C442" s="172" t="s">
        <v>719</v>
      </c>
      <c r="D442" s="166" t="s">
        <v>26</v>
      </c>
      <c r="E442" s="166" t="s">
        <v>720</v>
      </c>
      <c r="F442" s="173" t="s">
        <v>866</v>
      </c>
      <c r="G442" s="173" t="s">
        <v>866</v>
      </c>
      <c r="H442" s="173" t="s">
        <v>866</v>
      </c>
      <c r="I442" s="173" t="s">
        <v>866</v>
      </c>
      <c r="J442" s="168">
        <v>0.9</v>
      </c>
      <c r="K442" s="169" t="str">
        <f>IFERROR(SUMIFS(#REF!,#REF!,$I442,#REF!,$R$2)/SUMIFS(#REF!,#REF!,$I442,#REF!,$R$2),"-")</f>
        <v>-</v>
      </c>
      <c r="L442" s="169" t="str">
        <f>IFERROR(SUMIFS(#REF!,#REF!,$I442,#REF!,$R$7)/SUMIFS(#REF!,#REF!,$I442,#REF!,$R$7),"-")</f>
        <v>-</v>
      </c>
      <c r="M442" s="170" t="str">
        <f>IFERROR(SUMIFS(#REF!,#REF!,$I442,#REF!,$R$3)/SUMIFS(#REF!,#REF!,$I442,#REF!,$R$3),"-")</f>
        <v>-</v>
      </c>
      <c r="N442" s="170" t="str">
        <f>IFERROR(SUMIFS(#REF!,#REF!,$I442,#REF!,"&lt;="&amp;$R$2,#REF!,"&gt;="&amp;$S$2)/SUMIFS(#REF!,#REF!,$I442,#REF!,"&lt;="&amp;$R$2,#REF!,"&gt;="&amp;$S$2),"-")</f>
        <v>-</v>
      </c>
      <c r="O442" s="142"/>
      <c r="P442" s="140"/>
    </row>
    <row r="443" spans="1:16">
      <c r="A443" s="138"/>
      <c r="B443" s="142"/>
      <c r="C443" s="172" t="s">
        <v>719</v>
      </c>
      <c r="D443" s="166" t="s">
        <v>26</v>
      </c>
      <c r="E443" s="166" t="s">
        <v>720</v>
      </c>
      <c r="F443" s="173" t="s">
        <v>867</v>
      </c>
      <c r="G443" s="173" t="s">
        <v>867</v>
      </c>
      <c r="H443" s="173" t="s">
        <v>867</v>
      </c>
      <c r="I443" s="173" t="s">
        <v>867</v>
      </c>
      <c r="J443" s="168">
        <v>0.9</v>
      </c>
      <c r="K443" s="169" t="str">
        <f>IFERROR(SUMIFS(#REF!,#REF!,$I443,#REF!,$R$2)/SUMIFS(#REF!,#REF!,$I443,#REF!,$R$2),"-")</f>
        <v>-</v>
      </c>
      <c r="L443" s="169" t="str">
        <f>IFERROR(SUMIFS(#REF!,#REF!,$I443,#REF!,$R$7)/SUMIFS(#REF!,#REF!,$I443,#REF!,$R$7),"-")</f>
        <v>-</v>
      </c>
      <c r="M443" s="170" t="str">
        <f>IFERROR(SUMIFS(#REF!,#REF!,$I443,#REF!,$R$3)/SUMIFS(#REF!,#REF!,$I443,#REF!,$R$3),"-")</f>
        <v>-</v>
      </c>
      <c r="N443" s="170" t="str">
        <f>IFERROR(SUMIFS(#REF!,#REF!,$I443,#REF!,"&lt;="&amp;$R$2,#REF!,"&gt;="&amp;$S$2)/SUMIFS(#REF!,#REF!,$I443,#REF!,"&lt;="&amp;$R$2,#REF!,"&gt;="&amp;$S$2),"-")</f>
        <v>-</v>
      </c>
      <c r="O443" s="142"/>
      <c r="P443" s="140"/>
    </row>
    <row r="444" spans="1:16">
      <c r="A444" s="138"/>
      <c r="B444" s="142"/>
      <c r="C444" s="172" t="s">
        <v>719</v>
      </c>
      <c r="D444" s="166" t="s">
        <v>26</v>
      </c>
      <c r="E444" s="166" t="s">
        <v>720</v>
      </c>
      <c r="F444" s="173" t="s">
        <v>868</v>
      </c>
      <c r="G444" s="173" t="s">
        <v>868</v>
      </c>
      <c r="H444" s="173" t="s">
        <v>868</v>
      </c>
      <c r="I444" s="173" t="s">
        <v>868</v>
      </c>
      <c r="J444" s="168">
        <v>0.9</v>
      </c>
      <c r="K444" s="169" t="str">
        <f>IFERROR(SUMIFS(#REF!,#REF!,$I444,#REF!,$R$2)/SUMIFS(#REF!,#REF!,$I444,#REF!,$R$2),"-")</f>
        <v>-</v>
      </c>
      <c r="L444" s="169" t="str">
        <f>IFERROR(SUMIFS(#REF!,#REF!,$I444,#REF!,$R$7)/SUMIFS(#REF!,#REF!,$I444,#REF!,$R$7),"-")</f>
        <v>-</v>
      </c>
      <c r="M444" s="170" t="str">
        <f>IFERROR(SUMIFS(#REF!,#REF!,$I444,#REF!,$R$3)/SUMIFS(#REF!,#REF!,$I444,#REF!,$R$3),"-")</f>
        <v>-</v>
      </c>
      <c r="N444" s="170" t="str">
        <f>IFERROR(SUMIFS(#REF!,#REF!,$I444,#REF!,"&lt;="&amp;$R$2,#REF!,"&gt;="&amp;$S$2)/SUMIFS(#REF!,#REF!,$I444,#REF!,"&lt;="&amp;$R$2,#REF!,"&gt;="&amp;$S$2),"-")</f>
        <v>-</v>
      </c>
      <c r="O444" s="142"/>
      <c r="P444" s="140"/>
    </row>
    <row r="445" spans="1:16">
      <c r="A445" s="138"/>
      <c r="B445" s="142"/>
      <c r="C445" s="172" t="s">
        <v>719</v>
      </c>
      <c r="D445" s="166" t="s">
        <v>26</v>
      </c>
      <c r="E445" s="166" t="s">
        <v>720</v>
      </c>
      <c r="F445" s="173" t="s">
        <v>870</v>
      </c>
      <c r="G445" s="173" t="s">
        <v>870</v>
      </c>
      <c r="H445" s="173" t="s">
        <v>870</v>
      </c>
      <c r="I445" s="173" t="s">
        <v>870</v>
      </c>
      <c r="J445" s="168">
        <v>0.9</v>
      </c>
      <c r="K445" s="169" t="str">
        <f>IFERROR(SUMIFS(#REF!,#REF!,$I445,#REF!,$R$2)/SUMIFS(#REF!,#REF!,$I445,#REF!,$R$2),"-")</f>
        <v>-</v>
      </c>
      <c r="L445" s="169" t="str">
        <f>IFERROR(SUMIFS(#REF!,#REF!,$I445,#REF!,$R$7)/SUMIFS(#REF!,#REF!,$I445,#REF!,$R$7),"-")</f>
        <v>-</v>
      </c>
      <c r="M445" s="170" t="str">
        <f>IFERROR(SUMIFS(#REF!,#REF!,$I445,#REF!,$R$3)/SUMIFS(#REF!,#REF!,$I445,#REF!,$R$3),"-")</f>
        <v>-</v>
      </c>
      <c r="N445" s="170" t="str">
        <f>IFERROR(SUMIFS(#REF!,#REF!,$I445,#REF!,"&lt;="&amp;$R$2,#REF!,"&gt;="&amp;$S$2)/SUMIFS(#REF!,#REF!,$I445,#REF!,"&lt;="&amp;$R$2,#REF!,"&gt;="&amp;$S$2),"-")</f>
        <v>-</v>
      </c>
      <c r="O445" s="142"/>
      <c r="P445" s="140"/>
    </row>
    <row r="446" spans="1:16">
      <c r="A446" s="138"/>
      <c r="B446" s="142"/>
      <c r="C446" s="172" t="s">
        <v>719</v>
      </c>
      <c r="D446" s="166" t="s">
        <v>26</v>
      </c>
      <c r="E446" s="166" t="s">
        <v>720</v>
      </c>
      <c r="F446" s="173" t="s">
        <v>872</v>
      </c>
      <c r="G446" s="173" t="s">
        <v>872</v>
      </c>
      <c r="H446" s="173" t="s">
        <v>872</v>
      </c>
      <c r="I446" s="173" t="s">
        <v>872</v>
      </c>
      <c r="J446" s="168">
        <v>0.9</v>
      </c>
      <c r="K446" s="169" t="str">
        <f>IFERROR(SUMIFS(#REF!,#REF!,$I446,#REF!,$R$2)/SUMIFS(#REF!,#REF!,$I446,#REF!,$R$2),"-")</f>
        <v>-</v>
      </c>
      <c r="L446" s="169" t="str">
        <f>IFERROR(SUMIFS(#REF!,#REF!,$I446,#REF!,$R$7)/SUMIFS(#REF!,#REF!,$I446,#REF!,$R$7),"-")</f>
        <v>-</v>
      </c>
      <c r="M446" s="170" t="str">
        <f>IFERROR(SUMIFS(#REF!,#REF!,$I446,#REF!,$R$3)/SUMIFS(#REF!,#REF!,$I446,#REF!,$R$3),"-")</f>
        <v>-</v>
      </c>
      <c r="N446" s="170" t="str">
        <f>IFERROR(SUMIFS(#REF!,#REF!,$I446,#REF!,"&lt;="&amp;$R$2,#REF!,"&gt;="&amp;$S$2)/SUMIFS(#REF!,#REF!,$I446,#REF!,"&lt;="&amp;$R$2,#REF!,"&gt;="&amp;$S$2),"-")</f>
        <v>-</v>
      </c>
      <c r="O446" s="142"/>
      <c r="P446" s="140"/>
    </row>
    <row r="447" spans="1:16">
      <c r="A447" s="138"/>
      <c r="B447" s="142"/>
      <c r="C447" s="172" t="s">
        <v>719</v>
      </c>
      <c r="D447" s="166" t="s">
        <v>26</v>
      </c>
      <c r="E447" s="166" t="s">
        <v>720</v>
      </c>
      <c r="F447" s="173" t="s">
        <v>874</v>
      </c>
      <c r="G447" s="173" t="s">
        <v>874</v>
      </c>
      <c r="H447" s="173" t="s">
        <v>874</v>
      </c>
      <c r="I447" s="173" t="s">
        <v>874</v>
      </c>
      <c r="J447" s="168">
        <v>0.9</v>
      </c>
      <c r="K447" s="169" t="str">
        <f>IFERROR(SUMIFS(#REF!,#REF!,$I447,#REF!,$R$2)/SUMIFS(#REF!,#REF!,$I447,#REF!,$R$2),"-")</f>
        <v>-</v>
      </c>
      <c r="L447" s="169" t="str">
        <f>IFERROR(SUMIFS(#REF!,#REF!,$I447,#REF!,$R$7)/SUMIFS(#REF!,#REF!,$I447,#REF!,$R$7),"-")</f>
        <v>-</v>
      </c>
      <c r="M447" s="170" t="str">
        <f>IFERROR(SUMIFS(#REF!,#REF!,$I447,#REF!,$R$3)/SUMIFS(#REF!,#REF!,$I447,#REF!,$R$3),"-")</f>
        <v>-</v>
      </c>
      <c r="N447" s="170" t="str">
        <f>IFERROR(SUMIFS(#REF!,#REF!,$I447,#REF!,"&lt;="&amp;$R$2,#REF!,"&gt;="&amp;$S$2)/SUMIFS(#REF!,#REF!,$I447,#REF!,"&lt;="&amp;$R$2,#REF!,"&gt;="&amp;$S$2),"-")</f>
        <v>-</v>
      </c>
      <c r="O447" s="142"/>
      <c r="P447" s="140"/>
    </row>
    <row r="448" spans="1:16">
      <c r="A448" s="138"/>
      <c r="B448" s="142"/>
      <c r="C448" s="172" t="s">
        <v>719</v>
      </c>
      <c r="D448" s="166" t="s">
        <v>26</v>
      </c>
      <c r="E448" s="166" t="s">
        <v>720</v>
      </c>
      <c r="F448" s="173" t="s">
        <v>876</v>
      </c>
      <c r="G448" s="173" t="s">
        <v>876</v>
      </c>
      <c r="H448" s="173" t="s">
        <v>876</v>
      </c>
      <c r="I448" s="173" t="s">
        <v>876</v>
      </c>
      <c r="J448" s="168">
        <v>0.9</v>
      </c>
      <c r="K448" s="169" t="str">
        <f>IFERROR(SUMIFS(#REF!,#REF!,$I448,#REF!,$R$2)/SUMIFS(#REF!,#REF!,$I448,#REF!,$R$2),"-")</f>
        <v>-</v>
      </c>
      <c r="L448" s="169" t="str">
        <f>IFERROR(SUMIFS(#REF!,#REF!,$I448,#REF!,$R$7)/SUMIFS(#REF!,#REF!,$I448,#REF!,$R$7),"-")</f>
        <v>-</v>
      </c>
      <c r="M448" s="170" t="str">
        <f>IFERROR(SUMIFS(#REF!,#REF!,$I448,#REF!,$R$3)/SUMIFS(#REF!,#REF!,$I448,#REF!,$R$3),"-")</f>
        <v>-</v>
      </c>
      <c r="N448" s="170" t="str">
        <f>IFERROR(SUMIFS(#REF!,#REF!,$I448,#REF!,"&lt;="&amp;$R$2,#REF!,"&gt;="&amp;$S$2)/SUMIFS(#REF!,#REF!,$I448,#REF!,"&lt;="&amp;$R$2,#REF!,"&gt;="&amp;$S$2),"-")</f>
        <v>-</v>
      </c>
      <c r="O448" s="142"/>
      <c r="P448" s="140"/>
    </row>
    <row r="449" spans="1:16">
      <c r="A449" s="138"/>
      <c r="B449" s="142"/>
      <c r="C449" s="172" t="s">
        <v>719</v>
      </c>
      <c r="D449" s="166" t="s">
        <v>26</v>
      </c>
      <c r="E449" s="166" t="s">
        <v>720</v>
      </c>
      <c r="F449" s="173" t="s">
        <v>878</v>
      </c>
      <c r="G449" s="173" t="s">
        <v>878</v>
      </c>
      <c r="H449" s="173" t="s">
        <v>878</v>
      </c>
      <c r="I449" s="173" t="s">
        <v>878</v>
      </c>
      <c r="J449" s="168">
        <v>0.9</v>
      </c>
      <c r="K449" s="169" t="str">
        <f>IFERROR(SUMIFS(#REF!,#REF!,$I449,#REF!,$R$2)/SUMIFS(#REF!,#REF!,$I449,#REF!,$R$2),"-")</f>
        <v>-</v>
      </c>
      <c r="L449" s="169" t="str">
        <f>IFERROR(SUMIFS(#REF!,#REF!,$I449,#REF!,$R$7)/SUMIFS(#REF!,#REF!,$I449,#REF!,$R$7),"-")</f>
        <v>-</v>
      </c>
      <c r="M449" s="170" t="str">
        <f>IFERROR(SUMIFS(#REF!,#REF!,$I449,#REF!,$R$3)/SUMIFS(#REF!,#REF!,$I449,#REF!,$R$3),"-")</f>
        <v>-</v>
      </c>
      <c r="N449" s="170" t="str">
        <f>IFERROR(SUMIFS(#REF!,#REF!,$I449,#REF!,"&lt;="&amp;$R$2,#REF!,"&gt;="&amp;$S$2)/SUMIFS(#REF!,#REF!,$I449,#REF!,"&lt;="&amp;$R$2,#REF!,"&gt;="&amp;$S$2),"-")</f>
        <v>-</v>
      </c>
      <c r="O449" s="142"/>
      <c r="P449" s="140"/>
    </row>
    <row r="450" spans="1:16">
      <c r="A450" s="138"/>
      <c r="B450" s="142"/>
      <c r="C450" s="172" t="s">
        <v>719</v>
      </c>
      <c r="D450" s="166" t="s">
        <v>26</v>
      </c>
      <c r="E450" s="166" t="s">
        <v>720</v>
      </c>
      <c r="F450" s="173" t="s">
        <v>879</v>
      </c>
      <c r="G450" s="173" t="s">
        <v>879</v>
      </c>
      <c r="H450" s="173" t="s">
        <v>879</v>
      </c>
      <c r="I450" s="173" t="s">
        <v>879</v>
      </c>
      <c r="J450" s="168">
        <v>0.9</v>
      </c>
      <c r="K450" s="169" t="str">
        <f>IFERROR(SUMIFS(#REF!,#REF!,$I450,#REF!,$R$2)/SUMIFS(#REF!,#REF!,$I450,#REF!,$R$2),"-")</f>
        <v>-</v>
      </c>
      <c r="L450" s="169" t="str">
        <f>IFERROR(SUMIFS(#REF!,#REF!,$I450,#REF!,$R$7)/SUMIFS(#REF!,#REF!,$I450,#REF!,$R$7),"-")</f>
        <v>-</v>
      </c>
      <c r="M450" s="170" t="str">
        <f>IFERROR(SUMIFS(#REF!,#REF!,$I450,#REF!,$R$3)/SUMIFS(#REF!,#REF!,$I450,#REF!,$R$3),"-")</f>
        <v>-</v>
      </c>
      <c r="N450" s="170" t="str">
        <f>IFERROR(SUMIFS(#REF!,#REF!,$I450,#REF!,"&lt;="&amp;$R$2,#REF!,"&gt;="&amp;$S$2)/SUMIFS(#REF!,#REF!,$I450,#REF!,"&lt;="&amp;$R$2,#REF!,"&gt;="&amp;$S$2),"-")</f>
        <v>-</v>
      </c>
      <c r="O450" s="142"/>
      <c r="P450" s="140"/>
    </row>
    <row r="451" spans="1:16">
      <c r="A451" s="138"/>
      <c r="B451" s="142"/>
      <c r="C451" s="172" t="s">
        <v>719</v>
      </c>
      <c r="D451" s="166" t="s">
        <v>26</v>
      </c>
      <c r="E451" s="166" t="s">
        <v>720</v>
      </c>
      <c r="F451" s="173" t="s">
        <v>880</v>
      </c>
      <c r="G451" s="173" t="s">
        <v>880</v>
      </c>
      <c r="H451" s="173" t="s">
        <v>880</v>
      </c>
      <c r="I451" s="173" t="s">
        <v>880</v>
      </c>
      <c r="J451" s="168">
        <v>0.9</v>
      </c>
      <c r="K451" s="169" t="str">
        <f>IFERROR(SUMIFS(#REF!,#REF!,$I451,#REF!,$R$2)/SUMIFS(#REF!,#REF!,$I451,#REF!,$R$2),"-")</f>
        <v>-</v>
      </c>
      <c r="L451" s="169" t="str">
        <f>IFERROR(SUMIFS(#REF!,#REF!,$I451,#REF!,$R$7)/SUMIFS(#REF!,#REF!,$I451,#REF!,$R$7),"-")</f>
        <v>-</v>
      </c>
      <c r="M451" s="170" t="str">
        <f>IFERROR(SUMIFS(#REF!,#REF!,$I451,#REF!,$R$3)/SUMIFS(#REF!,#REF!,$I451,#REF!,$R$3),"-")</f>
        <v>-</v>
      </c>
      <c r="N451" s="170" t="str">
        <f>IFERROR(SUMIFS(#REF!,#REF!,$I451,#REF!,"&lt;="&amp;$R$2,#REF!,"&gt;="&amp;$S$2)/SUMIFS(#REF!,#REF!,$I451,#REF!,"&lt;="&amp;$R$2,#REF!,"&gt;="&amp;$S$2),"-")</f>
        <v>-</v>
      </c>
      <c r="O451" s="142"/>
      <c r="P451" s="140"/>
    </row>
    <row r="452" spans="1:16">
      <c r="A452" s="138"/>
      <c r="B452" s="142"/>
      <c r="C452" s="172" t="s">
        <v>719</v>
      </c>
      <c r="D452" s="166" t="s">
        <v>26</v>
      </c>
      <c r="E452" s="166" t="s">
        <v>720</v>
      </c>
      <c r="F452" s="173" t="s">
        <v>882</v>
      </c>
      <c r="G452" s="173" t="s">
        <v>882</v>
      </c>
      <c r="H452" s="173" t="s">
        <v>882</v>
      </c>
      <c r="I452" s="173" t="s">
        <v>882</v>
      </c>
      <c r="J452" s="168">
        <v>0.9</v>
      </c>
      <c r="K452" s="169" t="str">
        <f>IFERROR(SUMIFS(#REF!,#REF!,$I452,#REF!,$R$2)/SUMIFS(#REF!,#REF!,$I452,#REF!,$R$2),"-")</f>
        <v>-</v>
      </c>
      <c r="L452" s="169" t="str">
        <f>IFERROR(SUMIFS(#REF!,#REF!,$I452,#REF!,$R$7)/SUMIFS(#REF!,#REF!,$I452,#REF!,$R$7),"-")</f>
        <v>-</v>
      </c>
      <c r="M452" s="170" t="str">
        <f>IFERROR(SUMIFS(#REF!,#REF!,$I452,#REF!,$R$3)/SUMIFS(#REF!,#REF!,$I452,#REF!,$R$3),"-")</f>
        <v>-</v>
      </c>
      <c r="N452" s="170" t="str">
        <f>IFERROR(SUMIFS(#REF!,#REF!,$I452,#REF!,"&lt;="&amp;$R$2,#REF!,"&gt;="&amp;$S$2)/SUMIFS(#REF!,#REF!,$I452,#REF!,"&lt;="&amp;$R$2,#REF!,"&gt;="&amp;$S$2),"-")</f>
        <v>-</v>
      </c>
      <c r="O452" s="142"/>
      <c r="P452" s="140"/>
    </row>
    <row r="453" spans="1:16">
      <c r="A453" s="138"/>
      <c r="B453" s="142"/>
      <c r="C453" s="172" t="s">
        <v>719</v>
      </c>
      <c r="D453" s="166" t="s">
        <v>26</v>
      </c>
      <c r="E453" s="166" t="s">
        <v>720</v>
      </c>
      <c r="F453" s="173" t="s">
        <v>884</v>
      </c>
      <c r="G453" s="173" t="s">
        <v>884</v>
      </c>
      <c r="H453" s="173" t="s">
        <v>884</v>
      </c>
      <c r="I453" s="173" t="s">
        <v>884</v>
      </c>
      <c r="J453" s="168">
        <v>0.9</v>
      </c>
      <c r="K453" s="169" t="str">
        <f>IFERROR(SUMIFS(#REF!,#REF!,$I453,#REF!,$R$2)/SUMIFS(#REF!,#REF!,$I453,#REF!,$R$2),"-")</f>
        <v>-</v>
      </c>
      <c r="L453" s="169" t="str">
        <f>IFERROR(SUMIFS(#REF!,#REF!,$I453,#REF!,$R$7)/SUMIFS(#REF!,#REF!,$I453,#REF!,$R$7),"-")</f>
        <v>-</v>
      </c>
      <c r="M453" s="170" t="str">
        <f>IFERROR(SUMIFS(#REF!,#REF!,$I453,#REF!,$R$3)/SUMIFS(#REF!,#REF!,$I453,#REF!,$R$3),"-")</f>
        <v>-</v>
      </c>
      <c r="N453" s="170" t="str">
        <f>IFERROR(SUMIFS(#REF!,#REF!,$I453,#REF!,"&lt;="&amp;$R$2,#REF!,"&gt;="&amp;$S$2)/SUMIFS(#REF!,#REF!,$I453,#REF!,"&lt;="&amp;$R$2,#REF!,"&gt;="&amp;$S$2),"-")</f>
        <v>-</v>
      </c>
      <c r="O453" s="142"/>
      <c r="P453" s="140"/>
    </row>
    <row r="454" spans="1:16">
      <c r="A454" s="138"/>
      <c r="B454" s="142"/>
      <c r="C454" s="172" t="s">
        <v>719</v>
      </c>
      <c r="D454" s="166" t="s">
        <v>26</v>
      </c>
      <c r="E454" s="166" t="s">
        <v>720</v>
      </c>
      <c r="F454" s="173" t="s">
        <v>885</v>
      </c>
      <c r="G454" s="173" t="s">
        <v>885</v>
      </c>
      <c r="H454" s="173" t="s">
        <v>885</v>
      </c>
      <c r="I454" s="173" t="s">
        <v>885</v>
      </c>
      <c r="J454" s="168">
        <v>0.9</v>
      </c>
      <c r="K454" s="169" t="str">
        <f>IFERROR(SUMIFS(#REF!,#REF!,$I454,#REF!,$R$2)/SUMIFS(#REF!,#REF!,$I454,#REF!,$R$2),"-")</f>
        <v>-</v>
      </c>
      <c r="L454" s="169" t="str">
        <f>IFERROR(SUMIFS(#REF!,#REF!,$I454,#REF!,$R$7)/SUMIFS(#REF!,#REF!,$I454,#REF!,$R$7),"-")</f>
        <v>-</v>
      </c>
      <c r="M454" s="170" t="str">
        <f>IFERROR(SUMIFS(#REF!,#REF!,$I454,#REF!,$R$3)/SUMIFS(#REF!,#REF!,$I454,#REF!,$R$3),"-")</f>
        <v>-</v>
      </c>
      <c r="N454" s="170" t="str">
        <f>IFERROR(SUMIFS(#REF!,#REF!,$I454,#REF!,"&lt;="&amp;$R$2,#REF!,"&gt;="&amp;$S$2)/SUMIFS(#REF!,#REF!,$I454,#REF!,"&lt;="&amp;$R$2,#REF!,"&gt;="&amp;$S$2),"-")</f>
        <v>-</v>
      </c>
      <c r="O454" s="142"/>
      <c r="P454" s="140"/>
    </row>
    <row r="455" spans="1:16">
      <c r="A455" s="138"/>
      <c r="B455" s="142"/>
      <c r="C455" s="172" t="s">
        <v>719</v>
      </c>
      <c r="D455" s="166" t="s">
        <v>26</v>
      </c>
      <c r="E455" s="166" t="s">
        <v>720</v>
      </c>
      <c r="F455" s="173" t="s">
        <v>887</v>
      </c>
      <c r="G455" s="173" t="s">
        <v>887</v>
      </c>
      <c r="H455" s="173" t="s">
        <v>887</v>
      </c>
      <c r="I455" s="173" t="s">
        <v>887</v>
      </c>
      <c r="J455" s="168">
        <v>0.9</v>
      </c>
      <c r="K455" s="169" t="str">
        <f>IFERROR(SUMIFS(#REF!,#REF!,$I455,#REF!,$R$2)/SUMIFS(#REF!,#REF!,$I455,#REF!,$R$2),"-")</f>
        <v>-</v>
      </c>
      <c r="L455" s="169" t="str">
        <f>IFERROR(SUMIFS(#REF!,#REF!,$I455,#REF!,$R$7)/SUMIFS(#REF!,#REF!,$I455,#REF!,$R$7),"-")</f>
        <v>-</v>
      </c>
      <c r="M455" s="170" t="str">
        <f>IFERROR(SUMIFS(#REF!,#REF!,$I455,#REF!,$R$3)/SUMIFS(#REF!,#REF!,$I455,#REF!,$R$3),"-")</f>
        <v>-</v>
      </c>
      <c r="N455" s="170" t="str">
        <f>IFERROR(SUMIFS(#REF!,#REF!,$I455,#REF!,"&lt;="&amp;$R$2,#REF!,"&gt;="&amp;$S$2)/SUMIFS(#REF!,#REF!,$I455,#REF!,"&lt;="&amp;$R$2,#REF!,"&gt;="&amp;$S$2),"-")</f>
        <v>-</v>
      </c>
      <c r="O455" s="142"/>
      <c r="P455" s="140"/>
    </row>
    <row r="456" spans="1:16">
      <c r="A456" s="138"/>
      <c r="B456" s="142"/>
      <c r="C456" s="172" t="s">
        <v>719</v>
      </c>
      <c r="D456" s="166" t="s">
        <v>26</v>
      </c>
      <c r="E456" s="166" t="s">
        <v>720</v>
      </c>
      <c r="F456" s="173" t="s">
        <v>889</v>
      </c>
      <c r="G456" s="173" t="s">
        <v>889</v>
      </c>
      <c r="H456" s="173" t="s">
        <v>889</v>
      </c>
      <c r="I456" s="173" t="s">
        <v>889</v>
      </c>
      <c r="J456" s="168">
        <v>0.9</v>
      </c>
      <c r="K456" s="169" t="str">
        <f>IFERROR(SUMIFS(#REF!,#REF!,$I456,#REF!,$R$2)/SUMIFS(#REF!,#REF!,$I456,#REF!,$R$2),"-")</f>
        <v>-</v>
      </c>
      <c r="L456" s="169" t="str">
        <f>IFERROR(SUMIFS(#REF!,#REF!,$I456,#REF!,$R$7)/SUMIFS(#REF!,#REF!,$I456,#REF!,$R$7),"-")</f>
        <v>-</v>
      </c>
      <c r="M456" s="170" t="str">
        <f>IFERROR(SUMIFS(#REF!,#REF!,$I456,#REF!,$R$3)/SUMIFS(#REF!,#REF!,$I456,#REF!,$R$3),"-")</f>
        <v>-</v>
      </c>
      <c r="N456" s="170" t="str">
        <f>IFERROR(SUMIFS(#REF!,#REF!,$I456,#REF!,"&lt;="&amp;$R$2,#REF!,"&gt;="&amp;$S$2)/SUMIFS(#REF!,#REF!,$I456,#REF!,"&lt;="&amp;$R$2,#REF!,"&gt;="&amp;$S$2),"-")</f>
        <v>-</v>
      </c>
      <c r="O456" s="142"/>
      <c r="P456" s="140"/>
    </row>
    <row r="457" spans="1:16">
      <c r="A457" s="138"/>
      <c r="B457" s="142"/>
      <c r="C457" s="172" t="s">
        <v>719</v>
      </c>
      <c r="D457" s="166" t="s">
        <v>26</v>
      </c>
      <c r="E457" s="166" t="s">
        <v>720</v>
      </c>
      <c r="F457" s="173" t="s">
        <v>890</v>
      </c>
      <c r="G457" s="173" t="s">
        <v>890</v>
      </c>
      <c r="H457" s="173" t="s">
        <v>890</v>
      </c>
      <c r="I457" s="173" t="s">
        <v>890</v>
      </c>
      <c r="J457" s="168">
        <v>0.9</v>
      </c>
      <c r="K457" s="169" t="str">
        <f>IFERROR(SUMIFS(#REF!,#REF!,$I457,#REF!,$R$2)/SUMIFS(#REF!,#REF!,$I457,#REF!,$R$2),"-")</f>
        <v>-</v>
      </c>
      <c r="L457" s="169" t="str">
        <f>IFERROR(SUMIFS(#REF!,#REF!,$I457,#REF!,$R$7)/SUMIFS(#REF!,#REF!,$I457,#REF!,$R$7),"-")</f>
        <v>-</v>
      </c>
      <c r="M457" s="170" t="str">
        <f>IFERROR(SUMIFS(#REF!,#REF!,$I457,#REF!,$R$3)/SUMIFS(#REF!,#REF!,$I457,#REF!,$R$3),"-")</f>
        <v>-</v>
      </c>
      <c r="N457" s="170" t="str">
        <f>IFERROR(SUMIFS(#REF!,#REF!,$I457,#REF!,"&lt;="&amp;$R$2,#REF!,"&gt;="&amp;$S$2)/SUMIFS(#REF!,#REF!,$I457,#REF!,"&lt;="&amp;$R$2,#REF!,"&gt;="&amp;$S$2),"-")</f>
        <v>-</v>
      </c>
      <c r="O457" s="142"/>
      <c r="P457" s="140"/>
    </row>
    <row r="458" spans="1:16">
      <c r="A458" s="138"/>
      <c r="B458" s="142"/>
      <c r="C458" s="172" t="s">
        <v>719</v>
      </c>
      <c r="D458" s="166" t="s">
        <v>26</v>
      </c>
      <c r="E458" s="166" t="s">
        <v>720</v>
      </c>
      <c r="F458" s="173" t="s">
        <v>892</v>
      </c>
      <c r="G458" s="173" t="s">
        <v>892</v>
      </c>
      <c r="H458" s="173" t="s">
        <v>892</v>
      </c>
      <c r="I458" s="173" t="s">
        <v>892</v>
      </c>
      <c r="J458" s="168">
        <v>0.9</v>
      </c>
      <c r="K458" s="169" t="str">
        <f>IFERROR(SUMIFS(#REF!,#REF!,$I458,#REF!,$R$2)/SUMIFS(#REF!,#REF!,$I458,#REF!,$R$2),"-")</f>
        <v>-</v>
      </c>
      <c r="L458" s="169" t="str">
        <f>IFERROR(SUMIFS(#REF!,#REF!,$I458,#REF!,$R$7)/SUMIFS(#REF!,#REF!,$I458,#REF!,$R$7),"-")</f>
        <v>-</v>
      </c>
      <c r="M458" s="170" t="str">
        <f>IFERROR(SUMIFS(#REF!,#REF!,$I458,#REF!,$R$3)/SUMIFS(#REF!,#REF!,$I458,#REF!,$R$3),"-")</f>
        <v>-</v>
      </c>
      <c r="N458" s="170" t="str">
        <f>IFERROR(SUMIFS(#REF!,#REF!,$I458,#REF!,"&lt;="&amp;$R$2,#REF!,"&gt;="&amp;$S$2)/SUMIFS(#REF!,#REF!,$I458,#REF!,"&lt;="&amp;$R$2,#REF!,"&gt;="&amp;$S$2),"-")</f>
        <v>-</v>
      </c>
      <c r="O458" s="142"/>
      <c r="P458" s="140"/>
    </row>
    <row r="459" spans="1:16">
      <c r="A459" s="138"/>
      <c r="B459" s="142"/>
      <c r="C459" s="172" t="s">
        <v>719</v>
      </c>
      <c r="D459" s="166" t="s">
        <v>26</v>
      </c>
      <c r="E459" s="166" t="s">
        <v>720</v>
      </c>
      <c r="F459" s="173" t="s">
        <v>893</v>
      </c>
      <c r="G459" s="173" t="s">
        <v>893</v>
      </c>
      <c r="H459" s="173" t="s">
        <v>893</v>
      </c>
      <c r="I459" s="173" t="s">
        <v>893</v>
      </c>
      <c r="J459" s="168">
        <v>0.9</v>
      </c>
      <c r="K459" s="169" t="str">
        <f>IFERROR(SUMIFS(#REF!,#REF!,$I459,#REF!,$R$2)/SUMIFS(#REF!,#REF!,$I459,#REF!,$R$2),"-")</f>
        <v>-</v>
      </c>
      <c r="L459" s="169" t="str">
        <f>IFERROR(SUMIFS(#REF!,#REF!,$I459,#REF!,$R$7)/SUMIFS(#REF!,#REF!,$I459,#REF!,$R$7),"-")</f>
        <v>-</v>
      </c>
      <c r="M459" s="170" t="str">
        <f>IFERROR(SUMIFS(#REF!,#REF!,$I459,#REF!,$R$3)/SUMIFS(#REF!,#REF!,$I459,#REF!,$R$3),"-")</f>
        <v>-</v>
      </c>
      <c r="N459" s="170" t="str">
        <f>IFERROR(SUMIFS(#REF!,#REF!,$I459,#REF!,"&lt;="&amp;$R$2,#REF!,"&gt;="&amp;$S$2)/SUMIFS(#REF!,#REF!,$I459,#REF!,"&lt;="&amp;$R$2,#REF!,"&gt;="&amp;$S$2),"-")</f>
        <v>-</v>
      </c>
      <c r="O459" s="142"/>
      <c r="P459" s="140"/>
    </row>
    <row r="460" spans="1:16">
      <c r="A460" s="138"/>
      <c r="B460" s="142"/>
      <c r="C460" s="172" t="s">
        <v>719</v>
      </c>
      <c r="D460" s="166" t="s">
        <v>26</v>
      </c>
      <c r="E460" s="166" t="s">
        <v>720</v>
      </c>
      <c r="F460" s="173" t="s">
        <v>895</v>
      </c>
      <c r="G460" s="173" t="s">
        <v>895</v>
      </c>
      <c r="H460" s="173" t="s">
        <v>895</v>
      </c>
      <c r="I460" s="173" t="s">
        <v>895</v>
      </c>
      <c r="J460" s="168">
        <v>0.9</v>
      </c>
      <c r="K460" s="169" t="str">
        <f>IFERROR(SUMIFS(#REF!,#REF!,$I460,#REF!,$R$2)/SUMIFS(#REF!,#REF!,$I460,#REF!,$R$2),"-")</f>
        <v>-</v>
      </c>
      <c r="L460" s="169" t="str">
        <f>IFERROR(SUMIFS(#REF!,#REF!,$I460,#REF!,$R$7)/SUMIFS(#REF!,#REF!,$I460,#REF!,$R$7),"-")</f>
        <v>-</v>
      </c>
      <c r="M460" s="170" t="str">
        <f>IFERROR(SUMIFS(#REF!,#REF!,$I460,#REF!,$R$3)/SUMIFS(#REF!,#REF!,$I460,#REF!,$R$3),"-")</f>
        <v>-</v>
      </c>
      <c r="N460" s="170" t="str">
        <f>IFERROR(SUMIFS(#REF!,#REF!,$I460,#REF!,"&lt;="&amp;$R$2,#REF!,"&gt;="&amp;$S$2)/SUMIFS(#REF!,#REF!,$I460,#REF!,"&lt;="&amp;$R$2,#REF!,"&gt;="&amp;$S$2),"-")</f>
        <v>-</v>
      </c>
      <c r="O460" s="142"/>
      <c r="P460" s="140"/>
    </row>
    <row r="461" spans="1:16">
      <c r="A461" s="138"/>
      <c r="B461" s="142"/>
      <c r="C461" s="172" t="s">
        <v>719</v>
      </c>
      <c r="D461" s="166" t="s">
        <v>26</v>
      </c>
      <c r="E461" s="166" t="s">
        <v>720</v>
      </c>
      <c r="F461" s="173" t="s">
        <v>896</v>
      </c>
      <c r="G461" s="173" t="s">
        <v>896</v>
      </c>
      <c r="H461" s="173" t="s">
        <v>896</v>
      </c>
      <c r="I461" s="173" t="s">
        <v>896</v>
      </c>
      <c r="J461" s="168">
        <v>0.9</v>
      </c>
      <c r="K461" s="169" t="str">
        <f>IFERROR(SUMIFS(#REF!,#REF!,$I461,#REF!,$R$2)/SUMIFS(#REF!,#REF!,$I461,#REF!,$R$2),"-")</f>
        <v>-</v>
      </c>
      <c r="L461" s="169" t="str">
        <f>IFERROR(SUMIFS(#REF!,#REF!,$I461,#REF!,$R$7)/SUMIFS(#REF!,#REF!,$I461,#REF!,$R$7),"-")</f>
        <v>-</v>
      </c>
      <c r="M461" s="170" t="str">
        <f>IFERROR(SUMIFS(#REF!,#REF!,$I461,#REF!,$R$3)/SUMIFS(#REF!,#REF!,$I461,#REF!,$R$3),"-")</f>
        <v>-</v>
      </c>
      <c r="N461" s="170" t="str">
        <f>IFERROR(SUMIFS(#REF!,#REF!,$I461,#REF!,"&lt;="&amp;$R$2,#REF!,"&gt;="&amp;$S$2)/SUMIFS(#REF!,#REF!,$I461,#REF!,"&lt;="&amp;$R$2,#REF!,"&gt;="&amp;$S$2),"-")</f>
        <v>-</v>
      </c>
      <c r="O461" s="142"/>
      <c r="P461" s="140"/>
    </row>
    <row r="462" spans="1:16">
      <c r="A462" s="138"/>
      <c r="B462" s="142"/>
      <c r="C462" s="172" t="s">
        <v>719</v>
      </c>
      <c r="D462" s="166" t="s">
        <v>26</v>
      </c>
      <c r="E462" s="166" t="s">
        <v>720</v>
      </c>
      <c r="F462" s="173" t="s">
        <v>898</v>
      </c>
      <c r="G462" s="173" t="s">
        <v>898</v>
      </c>
      <c r="H462" s="173" t="s">
        <v>898</v>
      </c>
      <c r="I462" s="173" t="s">
        <v>898</v>
      </c>
      <c r="J462" s="168">
        <v>0.9</v>
      </c>
      <c r="K462" s="169" t="str">
        <f>IFERROR(SUMIFS(#REF!,#REF!,$I462,#REF!,$R$2)/SUMIFS(#REF!,#REF!,$I462,#REF!,$R$2),"-")</f>
        <v>-</v>
      </c>
      <c r="L462" s="169" t="str">
        <f>IFERROR(SUMIFS(#REF!,#REF!,$I462,#REF!,$R$7)/SUMIFS(#REF!,#REF!,$I462,#REF!,$R$7),"-")</f>
        <v>-</v>
      </c>
      <c r="M462" s="170" t="str">
        <f>IFERROR(SUMIFS(#REF!,#REF!,$I462,#REF!,$R$3)/SUMIFS(#REF!,#REF!,$I462,#REF!,$R$3),"-")</f>
        <v>-</v>
      </c>
      <c r="N462" s="170" t="str">
        <f>IFERROR(SUMIFS(#REF!,#REF!,$I462,#REF!,"&lt;="&amp;$R$2,#REF!,"&gt;="&amp;$S$2)/SUMIFS(#REF!,#REF!,$I462,#REF!,"&lt;="&amp;$R$2,#REF!,"&gt;="&amp;$S$2),"-")</f>
        <v>-</v>
      </c>
      <c r="O462" s="142"/>
      <c r="P462" s="140"/>
    </row>
    <row r="463" spans="1:16">
      <c r="A463" s="138"/>
      <c r="B463" s="142"/>
      <c r="C463" s="172" t="s">
        <v>719</v>
      </c>
      <c r="D463" s="166" t="s">
        <v>26</v>
      </c>
      <c r="E463" s="166" t="s">
        <v>720</v>
      </c>
      <c r="F463" s="173" t="s">
        <v>900</v>
      </c>
      <c r="G463" s="173" t="s">
        <v>900</v>
      </c>
      <c r="H463" s="173" t="s">
        <v>900</v>
      </c>
      <c r="I463" s="173" t="s">
        <v>900</v>
      </c>
      <c r="J463" s="168">
        <v>0.9</v>
      </c>
      <c r="K463" s="169" t="str">
        <f>IFERROR(SUMIFS(#REF!,#REF!,$I463,#REF!,$R$2)/SUMIFS(#REF!,#REF!,$I463,#REF!,$R$2),"-")</f>
        <v>-</v>
      </c>
      <c r="L463" s="169" t="str">
        <f>IFERROR(SUMIFS(#REF!,#REF!,$I463,#REF!,$R$7)/SUMIFS(#REF!,#REF!,$I463,#REF!,$R$7),"-")</f>
        <v>-</v>
      </c>
      <c r="M463" s="170" t="str">
        <f>IFERROR(SUMIFS(#REF!,#REF!,$I463,#REF!,$R$3)/SUMIFS(#REF!,#REF!,$I463,#REF!,$R$3),"-")</f>
        <v>-</v>
      </c>
      <c r="N463" s="170" t="str">
        <f>IFERROR(SUMIFS(#REF!,#REF!,$I463,#REF!,"&lt;="&amp;$R$2,#REF!,"&gt;="&amp;$S$2)/SUMIFS(#REF!,#REF!,$I463,#REF!,"&lt;="&amp;$R$2,#REF!,"&gt;="&amp;$S$2),"-")</f>
        <v>-</v>
      </c>
      <c r="O463" s="142"/>
      <c r="P463" s="140"/>
    </row>
    <row r="464" spans="1:16">
      <c r="A464" s="138"/>
      <c r="B464" s="142"/>
      <c r="C464" s="172" t="s">
        <v>719</v>
      </c>
      <c r="D464" s="166" t="s">
        <v>26</v>
      </c>
      <c r="E464" s="166" t="s">
        <v>720</v>
      </c>
      <c r="F464" s="173" t="s">
        <v>902</v>
      </c>
      <c r="G464" s="173" t="s">
        <v>902</v>
      </c>
      <c r="H464" s="173" t="s">
        <v>902</v>
      </c>
      <c r="I464" s="173" t="s">
        <v>902</v>
      </c>
      <c r="J464" s="168">
        <v>0.9</v>
      </c>
      <c r="K464" s="169" t="str">
        <f>IFERROR(SUMIFS(#REF!,#REF!,$I464,#REF!,$R$2)/SUMIFS(#REF!,#REF!,$I464,#REF!,$R$2),"-")</f>
        <v>-</v>
      </c>
      <c r="L464" s="169" t="str">
        <f>IFERROR(SUMIFS(#REF!,#REF!,$I464,#REF!,$R$7)/SUMIFS(#REF!,#REF!,$I464,#REF!,$R$7),"-")</f>
        <v>-</v>
      </c>
      <c r="M464" s="170" t="str">
        <f>IFERROR(SUMIFS(#REF!,#REF!,$I464,#REF!,$R$3)/SUMIFS(#REF!,#REF!,$I464,#REF!,$R$3),"-")</f>
        <v>-</v>
      </c>
      <c r="N464" s="170" t="str">
        <f>IFERROR(SUMIFS(#REF!,#REF!,$I464,#REF!,"&lt;="&amp;$R$2,#REF!,"&gt;="&amp;$S$2)/SUMIFS(#REF!,#REF!,$I464,#REF!,"&lt;="&amp;$R$2,#REF!,"&gt;="&amp;$S$2),"-")</f>
        <v>-</v>
      </c>
      <c r="O464" s="142"/>
      <c r="P464" s="140"/>
    </row>
    <row r="465" spans="1:16">
      <c r="A465" s="138"/>
      <c r="B465" s="142"/>
      <c r="C465" s="172" t="s">
        <v>719</v>
      </c>
      <c r="D465" s="166" t="s">
        <v>26</v>
      </c>
      <c r="E465" s="166" t="s">
        <v>720</v>
      </c>
      <c r="F465" s="173" t="s">
        <v>904</v>
      </c>
      <c r="G465" s="173" t="s">
        <v>904</v>
      </c>
      <c r="H465" s="173" t="s">
        <v>904</v>
      </c>
      <c r="I465" s="173" t="s">
        <v>904</v>
      </c>
      <c r="J465" s="168">
        <v>0.9</v>
      </c>
      <c r="K465" s="169" t="str">
        <f>IFERROR(SUMIFS(#REF!,#REF!,$I465,#REF!,$R$2)/SUMIFS(#REF!,#REF!,$I465,#REF!,$R$2),"-")</f>
        <v>-</v>
      </c>
      <c r="L465" s="169" t="str">
        <f>IFERROR(SUMIFS(#REF!,#REF!,$I465,#REF!,$R$7)/SUMIFS(#REF!,#REF!,$I465,#REF!,$R$7),"-")</f>
        <v>-</v>
      </c>
      <c r="M465" s="170" t="str">
        <f>IFERROR(SUMIFS(#REF!,#REF!,$I465,#REF!,$R$3)/SUMIFS(#REF!,#REF!,$I465,#REF!,$R$3),"-")</f>
        <v>-</v>
      </c>
      <c r="N465" s="170" t="str">
        <f>IFERROR(SUMIFS(#REF!,#REF!,$I465,#REF!,"&lt;="&amp;$R$2,#REF!,"&gt;="&amp;$S$2)/SUMIFS(#REF!,#REF!,$I465,#REF!,"&lt;="&amp;$R$2,#REF!,"&gt;="&amp;$S$2),"-")</f>
        <v>-</v>
      </c>
      <c r="O465" s="142"/>
      <c r="P465" s="140"/>
    </row>
    <row r="466" spans="1:16">
      <c r="A466" s="138"/>
      <c r="B466" s="142"/>
      <c r="C466" s="172" t="s">
        <v>719</v>
      </c>
      <c r="D466" s="166" t="s">
        <v>26</v>
      </c>
      <c r="E466" s="166" t="s">
        <v>720</v>
      </c>
      <c r="F466" s="173" t="s">
        <v>905</v>
      </c>
      <c r="G466" s="173" t="s">
        <v>905</v>
      </c>
      <c r="H466" s="173" t="s">
        <v>905</v>
      </c>
      <c r="I466" s="173" t="s">
        <v>905</v>
      </c>
      <c r="J466" s="168">
        <v>0.9</v>
      </c>
      <c r="K466" s="169" t="str">
        <f>IFERROR(SUMIFS(#REF!,#REF!,$I466,#REF!,$R$2)/SUMIFS(#REF!,#REF!,$I466,#REF!,$R$2),"-")</f>
        <v>-</v>
      </c>
      <c r="L466" s="169" t="str">
        <f>IFERROR(SUMIFS(#REF!,#REF!,$I466,#REF!,$R$7)/SUMIFS(#REF!,#REF!,$I466,#REF!,$R$7),"-")</f>
        <v>-</v>
      </c>
      <c r="M466" s="170" t="str">
        <f>IFERROR(SUMIFS(#REF!,#REF!,$I466,#REF!,$R$3)/SUMIFS(#REF!,#REF!,$I466,#REF!,$R$3),"-")</f>
        <v>-</v>
      </c>
      <c r="N466" s="170" t="str">
        <f>IFERROR(SUMIFS(#REF!,#REF!,$I466,#REF!,"&lt;="&amp;$R$2,#REF!,"&gt;="&amp;$S$2)/SUMIFS(#REF!,#REF!,$I466,#REF!,"&lt;="&amp;$R$2,#REF!,"&gt;="&amp;$S$2),"-")</f>
        <v>-</v>
      </c>
      <c r="O466" s="142"/>
      <c r="P466" s="140"/>
    </row>
    <row r="467" spans="1:16">
      <c r="A467" s="138"/>
      <c r="B467" s="142"/>
      <c r="C467" s="172" t="s">
        <v>719</v>
      </c>
      <c r="D467" s="166" t="s">
        <v>26</v>
      </c>
      <c r="E467" s="166" t="s">
        <v>720</v>
      </c>
      <c r="F467" s="173" t="s">
        <v>906</v>
      </c>
      <c r="G467" s="173" t="s">
        <v>906</v>
      </c>
      <c r="H467" s="173" t="s">
        <v>906</v>
      </c>
      <c r="I467" s="173" t="s">
        <v>906</v>
      </c>
      <c r="J467" s="168">
        <v>0.9</v>
      </c>
      <c r="K467" s="169" t="str">
        <f>IFERROR(SUMIFS(#REF!,#REF!,$I467,#REF!,$R$2)/SUMIFS(#REF!,#REF!,$I467,#REF!,$R$2),"-")</f>
        <v>-</v>
      </c>
      <c r="L467" s="169" t="str">
        <f>IFERROR(SUMIFS(#REF!,#REF!,$I467,#REF!,$R$7)/SUMIFS(#REF!,#REF!,$I467,#REF!,$R$7),"-")</f>
        <v>-</v>
      </c>
      <c r="M467" s="170" t="str">
        <f>IFERROR(SUMIFS(#REF!,#REF!,$I467,#REF!,$R$3)/SUMIFS(#REF!,#REF!,$I467,#REF!,$R$3),"-")</f>
        <v>-</v>
      </c>
      <c r="N467" s="170" t="str">
        <f>IFERROR(SUMIFS(#REF!,#REF!,$I467,#REF!,"&lt;="&amp;$R$2,#REF!,"&gt;="&amp;$S$2)/SUMIFS(#REF!,#REF!,$I467,#REF!,"&lt;="&amp;$R$2,#REF!,"&gt;="&amp;$S$2),"-")</f>
        <v>-</v>
      </c>
      <c r="O467" s="142"/>
      <c r="P467" s="140"/>
    </row>
    <row r="468" spans="1:16">
      <c r="A468" s="138"/>
      <c r="B468" s="142"/>
      <c r="C468" s="172" t="s">
        <v>719</v>
      </c>
      <c r="D468" s="166" t="s">
        <v>26</v>
      </c>
      <c r="E468" s="166" t="s">
        <v>720</v>
      </c>
      <c r="F468" s="173" t="s">
        <v>908</v>
      </c>
      <c r="G468" s="173" t="s">
        <v>908</v>
      </c>
      <c r="H468" s="173" t="s">
        <v>908</v>
      </c>
      <c r="I468" s="173" t="s">
        <v>908</v>
      </c>
      <c r="J468" s="168">
        <v>0.9</v>
      </c>
      <c r="K468" s="169" t="str">
        <f>IFERROR(SUMIFS(#REF!,#REF!,$I468,#REF!,$R$2)/SUMIFS(#REF!,#REF!,$I468,#REF!,$R$2),"-")</f>
        <v>-</v>
      </c>
      <c r="L468" s="169" t="str">
        <f>IFERROR(SUMIFS(#REF!,#REF!,$I468,#REF!,$R$7)/SUMIFS(#REF!,#REF!,$I468,#REF!,$R$7),"-")</f>
        <v>-</v>
      </c>
      <c r="M468" s="170" t="str">
        <f>IFERROR(SUMIFS(#REF!,#REF!,$I468,#REF!,$R$3)/SUMIFS(#REF!,#REF!,$I468,#REF!,$R$3),"-")</f>
        <v>-</v>
      </c>
      <c r="N468" s="170" t="str">
        <f>IFERROR(SUMIFS(#REF!,#REF!,$I468,#REF!,"&lt;="&amp;$R$2,#REF!,"&gt;="&amp;$S$2)/SUMIFS(#REF!,#REF!,$I468,#REF!,"&lt;="&amp;$R$2,#REF!,"&gt;="&amp;$S$2),"-")</f>
        <v>-</v>
      </c>
      <c r="O468" s="142"/>
      <c r="P468" s="140"/>
    </row>
    <row r="469" spans="1:16">
      <c r="A469" s="138"/>
      <c r="B469" s="142"/>
      <c r="C469" s="172" t="s">
        <v>719</v>
      </c>
      <c r="D469" s="166" t="s">
        <v>26</v>
      </c>
      <c r="E469" s="166" t="s">
        <v>720</v>
      </c>
      <c r="F469" s="173" t="s">
        <v>909</v>
      </c>
      <c r="G469" s="173" t="s">
        <v>909</v>
      </c>
      <c r="H469" s="173" t="s">
        <v>909</v>
      </c>
      <c r="I469" s="173" t="s">
        <v>909</v>
      </c>
      <c r="J469" s="168">
        <v>0.9</v>
      </c>
      <c r="K469" s="169" t="str">
        <f>IFERROR(SUMIFS(#REF!,#REF!,$I469,#REF!,$R$2)/SUMIFS(#REF!,#REF!,$I469,#REF!,$R$2),"-")</f>
        <v>-</v>
      </c>
      <c r="L469" s="169" t="str">
        <f>IFERROR(SUMIFS(#REF!,#REF!,$I469,#REF!,$R$7)/SUMIFS(#REF!,#REF!,$I469,#REF!,$R$7),"-")</f>
        <v>-</v>
      </c>
      <c r="M469" s="170" t="str">
        <f>IFERROR(SUMIFS(#REF!,#REF!,$I469,#REF!,$R$3)/SUMIFS(#REF!,#REF!,$I469,#REF!,$R$3),"-")</f>
        <v>-</v>
      </c>
      <c r="N469" s="170" t="str">
        <f>IFERROR(SUMIFS(#REF!,#REF!,$I469,#REF!,"&lt;="&amp;$R$2,#REF!,"&gt;="&amp;$S$2)/SUMIFS(#REF!,#REF!,$I469,#REF!,"&lt;="&amp;$R$2,#REF!,"&gt;="&amp;$S$2),"-")</f>
        <v>-</v>
      </c>
      <c r="O469" s="142"/>
      <c r="P469" s="140"/>
    </row>
    <row r="470" spans="1:16">
      <c r="A470" s="138"/>
      <c r="B470" s="142"/>
      <c r="C470" s="172" t="s">
        <v>719</v>
      </c>
      <c r="D470" s="166" t="s">
        <v>26</v>
      </c>
      <c r="E470" s="166" t="s">
        <v>720</v>
      </c>
      <c r="F470" s="173" t="s">
        <v>910</v>
      </c>
      <c r="G470" s="173" t="s">
        <v>910</v>
      </c>
      <c r="H470" s="173" t="s">
        <v>910</v>
      </c>
      <c r="I470" s="173" t="s">
        <v>910</v>
      </c>
      <c r="J470" s="168">
        <v>0.9</v>
      </c>
      <c r="K470" s="169" t="str">
        <f>IFERROR(SUMIFS(#REF!,#REF!,$I470,#REF!,$R$2)/SUMIFS(#REF!,#REF!,$I470,#REF!,$R$2),"-")</f>
        <v>-</v>
      </c>
      <c r="L470" s="169" t="str">
        <f>IFERROR(SUMIFS(#REF!,#REF!,$I470,#REF!,$R$7)/SUMIFS(#REF!,#REF!,$I470,#REF!,$R$7),"-")</f>
        <v>-</v>
      </c>
      <c r="M470" s="170" t="str">
        <f>IFERROR(SUMIFS(#REF!,#REF!,$I470,#REF!,$R$3)/SUMIFS(#REF!,#REF!,$I470,#REF!,$R$3),"-")</f>
        <v>-</v>
      </c>
      <c r="N470" s="170" t="str">
        <f>IFERROR(SUMIFS(#REF!,#REF!,$I470,#REF!,"&lt;="&amp;$R$2,#REF!,"&gt;="&amp;$S$2)/SUMIFS(#REF!,#REF!,$I470,#REF!,"&lt;="&amp;$R$2,#REF!,"&gt;="&amp;$S$2),"-")</f>
        <v>-</v>
      </c>
      <c r="O470" s="142"/>
      <c r="P470" s="140"/>
    </row>
    <row r="471" spans="1:16">
      <c r="A471" s="138"/>
      <c r="B471" s="142"/>
      <c r="C471" s="172" t="s">
        <v>719</v>
      </c>
      <c r="D471" s="166" t="s">
        <v>26</v>
      </c>
      <c r="E471" s="166" t="s">
        <v>720</v>
      </c>
      <c r="F471" s="173" t="s">
        <v>911</v>
      </c>
      <c r="G471" s="173" t="s">
        <v>911</v>
      </c>
      <c r="H471" s="173" t="s">
        <v>911</v>
      </c>
      <c r="I471" s="173" t="s">
        <v>911</v>
      </c>
      <c r="J471" s="168">
        <v>0.9</v>
      </c>
      <c r="K471" s="169" t="str">
        <f>IFERROR(SUMIFS(#REF!,#REF!,$I471,#REF!,$R$2)/SUMIFS(#REF!,#REF!,$I471,#REF!,$R$2),"-")</f>
        <v>-</v>
      </c>
      <c r="L471" s="169" t="str">
        <f>IFERROR(SUMIFS(#REF!,#REF!,$I471,#REF!,$R$7)/SUMIFS(#REF!,#REF!,$I471,#REF!,$R$7),"-")</f>
        <v>-</v>
      </c>
      <c r="M471" s="170" t="str">
        <f>IFERROR(SUMIFS(#REF!,#REF!,$I471,#REF!,$R$3)/SUMIFS(#REF!,#REF!,$I471,#REF!,$R$3),"-")</f>
        <v>-</v>
      </c>
      <c r="N471" s="170" t="str">
        <f>IFERROR(SUMIFS(#REF!,#REF!,$I471,#REF!,"&lt;="&amp;$R$2,#REF!,"&gt;="&amp;$S$2)/SUMIFS(#REF!,#REF!,$I471,#REF!,"&lt;="&amp;$R$2,#REF!,"&gt;="&amp;$S$2),"-")</f>
        <v>-</v>
      </c>
      <c r="O471" s="142"/>
      <c r="P471" s="140"/>
    </row>
    <row r="472" spans="1:16">
      <c r="A472" s="138"/>
      <c r="B472" s="142"/>
      <c r="C472" s="172" t="s">
        <v>719</v>
      </c>
      <c r="D472" s="166" t="s">
        <v>26</v>
      </c>
      <c r="E472" s="166" t="s">
        <v>720</v>
      </c>
      <c r="F472" s="173" t="s">
        <v>912</v>
      </c>
      <c r="G472" s="173" t="s">
        <v>912</v>
      </c>
      <c r="H472" s="173" t="s">
        <v>912</v>
      </c>
      <c r="I472" s="173" t="s">
        <v>912</v>
      </c>
      <c r="J472" s="168">
        <v>0.9</v>
      </c>
      <c r="K472" s="169" t="str">
        <f>IFERROR(SUMIFS(#REF!,#REF!,$I472,#REF!,$R$2)/SUMIFS(#REF!,#REF!,$I472,#REF!,$R$2),"-")</f>
        <v>-</v>
      </c>
      <c r="L472" s="169" t="str">
        <f>IFERROR(SUMIFS(#REF!,#REF!,$I472,#REF!,$R$7)/SUMIFS(#REF!,#REF!,$I472,#REF!,$R$7),"-")</f>
        <v>-</v>
      </c>
      <c r="M472" s="170" t="str">
        <f>IFERROR(SUMIFS(#REF!,#REF!,$I472,#REF!,$R$3)/SUMIFS(#REF!,#REF!,$I472,#REF!,$R$3),"-")</f>
        <v>-</v>
      </c>
      <c r="N472" s="170" t="str">
        <f>IFERROR(SUMIFS(#REF!,#REF!,$I472,#REF!,"&lt;="&amp;$R$2,#REF!,"&gt;="&amp;$S$2)/SUMIFS(#REF!,#REF!,$I472,#REF!,"&lt;="&amp;$R$2,#REF!,"&gt;="&amp;$S$2),"-")</f>
        <v>-</v>
      </c>
      <c r="O472" s="142"/>
      <c r="P472" s="140"/>
    </row>
    <row r="473" spans="1:16">
      <c r="A473" s="138"/>
      <c r="B473" s="142"/>
      <c r="C473" s="172" t="s">
        <v>719</v>
      </c>
      <c r="D473" s="166" t="s">
        <v>26</v>
      </c>
      <c r="E473" s="166" t="s">
        <v>720</v>
      </c>
      <c r="F473" s="173" t="s">
        <v>913</v>
      </c>
      <c r="G473" s="173" t="s">
        <v>913</v>
      </c>
      <c r="H473" s="173" t="s">
        <v>913</v>
      </c>
      <c r="I473" s="173" t="s">
        <v>913</v>
      </c>
      <c r="J473" s="168">
        <v>0.9</v>
      </c>
      <c r="K473" s="169" t="str">
        <f>IFERROR(SUMIFS(#REF!,#REF!,$I473,#REF!,$R$2)/SUMIFS(#REF!,#REF!,$I473,#REF!,$R$2),"-")</f>
        <v>-</v>
      </c>
      <c r="L473" s="169" t="str">
        <f>IFERROR(SUMIFS(#REF!,#REF!,$I473,#REF!,$R$7)/SUMIFS(#REF!,#REF!,$I473,#REF!,$R$7),"-")</f>
        <v>-</v>
      </c>
      <c r="M473" s="170" t="str">
        <f>IFERROR(SUMIFS(#REF!,#REF!,$I473,#REF!,$R$3)/SUMIFS(#REF!,#REF!,$I473,#REF!,$R$3),"-")</f>
        <v>-</v>
      </c>
      <c r="N473" s="170" t="str">
        <f>IFERROR(SUMIFS(#REF!,#REF!,$I473,#REF!,"&lt;="&amp;$R$2,#REF!,"&gt;="&amp;$S$2)/SUMIFS(#REF!,#REF!,$I473,#REF!,"&lt;="&amp;$R$2,#REF!,"&gt;="&amp;$S$2),"-")</f>
        <v>-</v>
      </c>
      <c r="O473" s="142"/>
      <c r="P473" s="140"/>
    </row>
    <row r="474" spans="1:16">
      <c r="A474" s="138"/>
      <c r="B474" s="142"/>
      <c r="C474" s="172" t="s">
        <v>719</v>
      </c>
      <c r="D474" s="166" t="s">
        <v>26</v>
      </c>
      <c r="E474" s="166" t="s">
        <v>720</v>
      </c>
      <c r="F474" s="173" t="s">
        <v>914</v>
      </c>
      <c r="G474" s="173" t="s">
        <v>914</v>
      </c>
      <c r="H474" s="173" t="s">
        <v>914</v>
      </c>
      <c r="I474" s="173" t="s">
        <v>914</v>
      </c>
      <c r="J474" s="168">
        <v>0.9</v>
      </c>
      <c r="K474" s="169" t="str">
        <f>IFERROR(SUMIFS(#REF!,#REF!,$I474,#REF!,$R$2)/SUMIFS(#REF!,#REF!,$I474,#REF!,$R$2),"-")</f>
        <v>-</v>
      </c>
      <c r="L474" s="169" t="str">
        <f>IFERROR(SUMIFS(#REF!,#REF!,$I474,#REF!,$R$7)/SUMIFS(#REF!,#REF!,$I474,#REF!,$R$7),"-")</f>
        <v>-</v>
      </c>
      <c r="M474" s="170" t="str">
        <f>IFERROR(SUMIFS(#REF!,#REF!,$I474,#REF!,$R$3)/SUMIFS(#REF!,#REF!,$I474,#REF!,$R$3),"-")</f>
        <v>-</v>
      </c>
      <c r="N474" s="170" t="str">
        <f>IFERROR(SUMIFS(#REF!,#REF!,$I474,#REF!,"&lt;="&amp;$R$2,#REF!,"&gt;="&amp;$S$2)/SUMIFS(#REF!,#REF!,$I474,#REF!,"&lt;="&amp;$R$2,#REF!,"&gt;="&amp;$S$2),"-")</f>
        <v>-</v>
      </c>
      <c r="O474" s="142"/>
      <c r="P474" s="140"/>
    </row>
    <row r="475" spans="1:16">
      <c r="A475" s="138"/>
      <c r="B475" s="142"/>
      <c r="C475" s="172" t="s">
        <v>719</v>
      </c>
      <c r="D475" s="166" t="s">
        <v>26</v>
      </c>
      <c r="E475" s="166" t="s">
        <v>720</v>
      </c>
      <c r="F475" s="173" t="s">
        <v>915</v>
      </c>
      <c r="G475" s="173" t="s">
        <v>915</v>
      </c>
      <c r="H475" s="173" t="s">
        <v>915</v>
      </c>
      <c r="I475" s="173" t="s">
        <v>915</v>
      </c>
      <c r="J475" s="168">
        <v>0.9</v>
      </c>
      <c r="K475" s="169" t="str">
        <f>IFERROR(SUMIFS(#REF!,#REF!,$I475,#REF!,$R$2)/SUMIFS(#REF!,#REF!,$I475,#REF!,$R$2),"-")</f>
        <v>-</v>
      </c>
      <c r="L475" s="169" t="str">
        <f>IFERROR(SUMIFS(#REF!,#REF!,$I475,#REF!,$R$7)/SUMIFS(#REF!,#REF!,$I475,#REF!,$R$7),"-")</f>
        <v>-</v>
      </c>
      <c r="M475" s="170" t="str">
        <f>IFERROR(SUMIFS(#REF!,#REF!,$I475,#REF!,$R$3)/SUMIFS(#REF!,#REF!,$I475,#REF!,$R$3),"-")</f>
        <v>-</v>
      </c>
      <c r="N475" s="170" t="str">
        <f>IFERROR(SUMIFS(#REF!,#REF!,$I475,#REF!,"&lt;="&amp;$R$2,#REF!,"&gt;="&amp;$S$2)/SUMIFS(#REF!,#REF!,$I475,#REF!,"&lt;="&amp;$R$2,#REF!,"&gt;="&amp;$S$2),"-")</f>
        <v>-</v>
      </c>
      <c r="O475" s="142"/>
      <c r="P475" s="140"/>
    </row>
    <row r="476" spans="1:16">
      <c r="A476" s="138"/>
      <c r="B476" s="142"/>
      <c r="C476" s="172" t="s">
        <v>719</v>
      </c>
      <c r="D476" s="166" t="s">
        <v>26</v>
      </c>
      <c r="E476" s="166" t="s">
        <v>720</v>
      </c>
      <c r="F476" s="173" t="s">
        <v>916</v>
      </c>
      <c r="G476" s="173" t="s">
        <v>916</v>
      </c>
      <c r="H476" s="173" t="s">
        <v>916</v>
      </c>
      <c r="I476" s="173" t="s">
        <v>916</v>
      </c>
      <c r="J476" s="168">
        <v>0.9</v>
      </c>
      <c r="K476" s="169" t="str">
        <f>IFERROR(SUMIFS(#REF!,#REF!,$I476,#REF!,$R$2)/SUMIFS(#REF!,#REF!,$I476,#REF!,$R$2),"-")</f>
        <v>-</v>
      </c>
      <c r="L476" s="169" t="str">
        <f>IFERROR(SUMIFS(#REF!,#REF!,$I476,#REF!,$R$7)/SUMIFS(#REF!,#REF!,$I476,#REF!,$R$7),"-")</f>
        <v>-</v>
      </c>
      <c r="M476" s="170" t="str">
        <f>IFERROR(SUMIFS(#REF!,#REF!,$I476,#REF!,$R$3)/SUMIFS(#REF!,#REF!,$I476,#REF!,$R$3),"-")</f>
        <v>-</v>
      </c>
      <c r="N476" s="170" t="str">
        <f>IFERROR(SUMIFS(#REF!,#REF!,$I476,#REF!,"&lt;="&amp;$R$2,#REF!,"&gt;="&amp;$S$2)/SUMIFS(#REF!,#REF!,$I476,#REF!,"&lt;="&amp;$R$2,#REF!,"&gt;="&amp;$S$2),"-")</f>
        <v>-</v>
      </c>
      <c r="O476" s="142"/>
      <c r="P476" s="140"/>
    </row>
    <row r="477" spans="1:16">
      <c r="A477" s="138"/>
      <c r="B477" s="142"/>
      <c r="C477" s="172" t="s">
        <v>719</v>
      </c>
      <c r="D477" s="166" t="s">
        <v>26</v>
      </c>
      <c r="E477" s="166" t="s">
        <v>720</v>
      </c>
      <c r="F477" s="173" t="s">
        <v>917</v>
      </c>
      <c r="G477" s="173" t="s">
        <v>917</v>
      </c>
      <c r="H477" s="173" t="s">
        <v>917</v>
      </c>
      <c r="I477" s="173" t="s">
        <v>917</v>
      </c>
      <c r="J477" s="168">
        <v>0.9</v>
      </c>
      <c r="K477" s="169" t="str">
        <f>IFERROR(SUMIFS(#REF!,#REF!,$I477,#REF!,$R$2)/SUMIFS(#REF!,#REF!,$I477,#REF!,$R$2),"-")</f>
        <v>-</v>
      </c>
      <c r="L477" s="169" t="str">
        <f>IFERROR(SUMIFS(#REF!,#REF!,$I477,#REF!,$R$7)/SUMIFS(#REF!,#REF!,$I477,#REF!,$R$7),"-")</f>
        <v>-</v>
      </c>
      <c r="M477" s="170" t="str">
        <f>IFERROR(SUMIFS(#REF!,#REF!,$I477,#REF!,$R$3)/SUMIFS(#REF!,#REF!,$I477,#REF!,$R$3),"-")</f>
        <v>-</v>
      </c>
      <c r="N477" s="170" t="str">
        <f>IFERROR(SUMIFS(#REF!,#REF!,$I477,#REF!,"&lt;="&amp;$R$2,#REF!,"&gt;="&amp;$S$2)/SUMIFS(#REF!,#REF!,$I477,#REF!,"&lt;="&amp;$R$2,#REF!,"&gt;="&amp;$S$2),"-")</f>
        <v>-</v>
      </c>
      <c r="O477" s="142"/>
      <c r="P477" s="140"/>
    </row>
    <row r="478" spans="1:16">
      <c r="A478" s="138"/>
      <c r="B478" s="142"/>
      <c r="C478" s="172" t="s">
        <v>719</v>
      </c>
      <c r="D478" s="166" t="s">
        <v>26</v>
      </c>
      <c r="E478" s="166" t="s">
        <v>720</v>
      </c>
      <c r="F478" s="173" t="s">
        <v>918</v>
      </c>
      <c r="G478" s="173" t="s">
        <v>918</v>
      </c>
      <c r="H478" s="173" t="s">
        <v>918</v>
      </c>
      <c r="I478" s="173" t="s">
        <v>918</v>
      </c>
      <c r="J478" s="168">
        <v>0.9</v>
      </c>
      <c r="K478" s="169" t="str">
        <f>IFERROR(SUMIFS(#REF!,#REF!,$I478,#REF!,$R$2)/SUMIFS(#REF!,#REF!,$I478,#REF!,$R$2),"-")</f>
        <v>-</v>
      </c>
      <c r="L478" s="169" t="str">
        <f>IFERROR(SUMIFS(#REF!,#REF!,$I478,#REF!,$R$7)/SUMIFS(#REF!,#REF!,$I478,#REF!,$R$7),"-")</f>
        <v>-</v>
      </c>
      <c r="M478" s="170" t="str">
        <f>IFERROR(SUMIFS(#REF!,#REF!,$I478,#REF!,$R$3)/SUMIFS(#REF!,#REF!,$I478,#REF!,$R$3),"-")</f>
        <v>-</v>
      </c>
      <c r="N478" s="170" t="str">
        <f>IFERROR(SUMIFS(#REF!,#REF!,$I478,#REF!,"&lt;="&amp;$R$2,#REF!,"&gt;="&amp;$S$2)/SUMIFS(#REF!,#REF!,$I478,#REF!,"&lt;="&amp;$R$2,#REF!,"&gt;="&amp;$S$2),"-")</f>
        <v>-</v>
      </c>
      <c r="O478" s="142"/>
      <c r="P478" s="140"/>
    </row>
    <row r="479" spans="1:16">
      <c r="A479" s="138"/>
      <c r="B479" s="142"/>
      <c r="C479" s="172" t="s">
        <v>719</v>
      </c>
      <c r="D479" s="166" t="s">
        <v>26</v>
      </c>
      <c r="E479" s="166" t="s">
        <v>720</v>
      </c>
      <c r="F479" s="173" t="s">
        <v>919</v>
      </c>
      <c r="G479" s="173" t="s">
        <v>919</v>
      </c>
      <c r="H479" s="173" t="s">
        <v>919</v>
      </c>
      <c r="I479" s="173" t="s">
        <v>919</v>
      </c>
      <c r="J479" s="168">
        <v>0.9</v>
      </c>
      <c r="K479" s="169" t="str">
        <f>IFERROR(SUMIFS(#REF!,#REF!,$I479,#REF!,$R$2)/SUMIFS(#REF!,#REF!,$I479,#REF!,$R$2),"-")</f>
        <v>-</v>
      </c>
      <c r="L479" s="169" t="str">
        <f>IFERROR(SUMIFS(#REF!,#REF!,$I479,#REF!,$R$7)/SUMIFS(#REF!,#REF!,$I479,#REF!,$R$7),"-")</f>
        <v>-</v>
      </c>
      <c r="M479" s="170" t="str">
        <f>IFERROR(SUMIFS(#REF!,#REF!,$I479,#REF!,$R$3)/SUMIFS(#REF!,#REF!,$I479,#REF!,$R$3),"-")</f>
        <v>-</v>
      </c>
      <c r="N479" s="170" t="str">
        <f>IFERROR(SUMIFS(#REF!,#REF!,$I479,#REF!,"&lt;="&amp;$R$2,#REF!,"&gt;="&amp;$S$2)/SUMIFS(#REF!,#REF!,$I479,#REF!,"&lt;="&amp;$R$2,#REF!,"&gt;="&amp;$S$2),"-")</f>
        <v>-</v>
      </c>
      <c r="O479" s="142"/>
      <c r="P479" s="140"/>
    </row>
    <row r="480" spans="1:16">
      <c r="A480" s="138"/>
      <c r="B480" s="142"/>
      <c r="C480" s="172" t="s">
        <v>719</v>
      </c>
      <c r="D480" s="166" t="s">
        <v>26</v>
      </c>
      <c r="E480" s="166" t="s">
        <v>720</v>
      </c>
      <c r="F480" s="173" t="s">
        <v>920</v>
      </c>
      <c r="G480" s="173" t="s">
        <v>920</v>
      </c>
      <c r="H480" s="173" t="s">
        <v>920</v>
      </c>
      <c r="I480" s="173" t="s">
        <v>920</v>
      </c>
      <c r="J480" s="168">
        <v>0.9</v>
      </c>
      <c r="K480" s="169" t="str">
        <f>IFERROR(SUMIFS(#REF!,#REF!,$I480,#REF!,$R$2)/SUMIFS(#REF!,#REF!,$I480,#REF!,$R$2),"-")</f>
        <v>-</v>
      </c>
      <c r="L480" s="169" t="str">
        <f>IFERROR(SUMIFS(#REF!,#REF!,$I480,#REF!,$R$7)/SUMIFS(#REF!,#REF!,$I480,#REF!,$R$7),"-")</f>
        <v>-</v>
      </c>
      <c r="M480" s="170" t="str">
        <f>IFERROR(SUMIFS(#REF!,#REF!,$I480,#REF!,$R$3)/SUMIFS(#REF!,#REF!,$I480,#REF!,$R$3),"-")</f>
        <v>-</v>
      </c>
      <c r="N480" s="170" t="str">
        <f>IFERROR(SUMIFS(#REF!,#REF!,$I480,#REF!,"&lt;="&amp;$R$2,#REF!,"&gt;="&amp;$S$2)/SUMIFS(#REF!,#REF!,$I480,#REF!,"&lt;="&amp;$R$2,#REF!,"&gt;="&amp;$S$2),"-")</f>
        <v>-</v>
      </c>
      <c r="O480" s="142"/>
      <c r="P480" s="140"/>
    </row>
    <row r="481" spans="1:16">
      <c r="A481" s="138"/>
      <c r="B481" s="142"/>
      <c r="C481" s="172" t="s">
        <v>719</v>
      </c>
      <c r="D481" s="166" t="s">
        <v>26</v>
      </c>
      <c r="E481" s="166" t="s">
        <v>720</v>
      </c>
      <c r="F481" s="173" t="s">
        <v>921</v>
      </c>
      <c r="G481" s="173" t="s">
        <v>921</v>
      </c>
      <c r="H481" s="173" t="s">
        <v>921</v>
      </c>
      <c r="I481" s="173" t="s">
        <v>921</v>
      </c>
      <c r="J481" s="168">
        <v>0.9</v>
      </c>
      <c r="K481" s="169" t="str">
        <f>IFERROR(SUMIFS(#REF!,#REF!,$I481,#REF!,$R$2)/SUMIFS(#REF!,#REF!,$I481,#REF!,$R$2),"-")</f>
        <v>-</v>
      </c>
      <c r="L481" s="169" t="str">
        <f>IFERROR(SUMIFS(#REF!,#REF!,$I481,#REF!,$R$7)/SUMIFS(#REF!,#REF!,$I481,#REF!,$R$7),"-")</f>
        <v>-</v>
      </c>
      <c r="M481" s="170" t="str">
        <f>IFERROR(SUMIFS(#REF!,#REF!,$I481,#REF!,$R$3)/SUMIFS(#REF!,#REF!,$I481,#REF!,$R$3),"-")</f>
        <v>-</v>
      </c>
      <c r="N481" s="170" t="str">
        <f>IFERROR(SUMIFS(#REF!,#REF!,$I481,#REF!,"&lt;="&amp;$R$2,#REF!,"&gt;="&amp;$S$2)/SUMIFS(#REF!,#REF!,$I481,#REF!,"&lt;="&amp;$R$2,#REF!,"&gt;="&amp;$S$2),"-")</f>
        <v>-</v>
      </c>
      <c r="O481" s="142"/>
      <c r="P481" s="140"/>
    </row>
    <row r="482" spans="1:16">
      <c r="A482" s="138"/>
      <c r="B482" s="142"/>
      <c r="C482" s="172" t="s">
        <v>719</v>
      </c>
      <c r="D482" s="166" t="s">
        <v>26</v>
      </c>
      <c r="E482" s="166" t="s">
        <v>720</v>
      </c>
      <c r="F482" s="173" t="s">
        <v>922</v>
      </c>
      <c r="G482" s="173" t="s">
        <v>922</v>
      </c>
      <c r="H482" s="173" t="s">
        <v>922</v>
      </c>
      <c r="I482" s="173" t="s">
        <v>922</v>
      </c>
      <c r="J482" s="168">
        <v>0.9</v>
      </c>
      <c r="K482" s="169" t="str">
        <f>IFERROR(SUMIFS(#REF!,#REF!,$I482,#REF!,$R$2)/SUMIFS(#REF!,#REF!,$I482,#REF!,$R$2),"-")</f>
        <v>-</v>
      </c>
      <c r="L482" s="169" t="str">
        <f>IFERROR(SUMIFS(#REF!,#REF!,$I482,#REF!,$R$7)/SUMIFS(#REF!,#REF!,$I482,#REF!,$R$7),"-")</f>
        <v>-</v>
      </c>
      <c r="M482" s="170" t="str">
        <f>IFERROR(SUMIFS(#REF!,#REF!,$I482,#REF!,$R$3)/SUMIFS(#REF!,#REF!,$I482,#REF!,$R$3),"-")</f>
        <v>-</v>
      </c>
      <c r="N482" s="170" t="str">
        <f>IFERROR(SUMIFS(#REF!,#REF!,$I482,#REF!,"&lt;="&amp;$R$2,#REF!,"&gt;="&amp;$S$2)/SUMIFS(#REF!,#REF!,$I482,#REF!,"&lt;="&amp;$R$2,#REF!,"&gt;="&amp;$S$2),"-")</f>
        <v>-</v>
      </c>
      <c r="O482" s="142"/>
      <c r="P482" s="140"/>
    </row>
    <row r="483" spans="1:16">
      <c r="A483" s="138"/>
      <c r="B483" s="142"/>
      <c r="C483" s="172" t="s">
        <v>719</v>
      </c>
      <c r="D483" s="166" t="s">
        <v>26</v>
      </c>
      <c r="E483" s="166" t="s">
        <v>720</v>
      </c>
      <c r="F483" s="173" t="s">
        <v>923</v>
      </c>
      <c r="G483" s="173" t="s">
        <v>923</v>
      </c>
      <c r="H483" s="173" t="s">
        <v>923</v>
      </c>
      <c r="I483" s="173" t="s">
        <v>923</v>
      </c>
      <c r="J483" s="168">
        <v>0.9</v>
      </c>
      <c r="K483" s="169" t="str">
        <f>IFERROR(SUMIFS(#REF!,#REF!,$I483,#REF!,$R$2)/SUMIFS(#REF!,#REF!,$I483,#REF!,$R$2),"-")</f>
        <v>-</v>
      </c>
      <c r="L483" s="169" t="str">
        <f>IFERROR(SUMIFS(#REF!,#REF!,$I483,#REF!,$R$7)/SUMIFS(#REF!,#REF!,$I483,#REF!,$R$7),"-")</f>
        <v>-</v>
      </c>
      <c r="M483" s="170" t="str">
        <f>IFERROR(SUMIFS(#REF!,#REF!,$I483,#REF!,$R$3)/SUMIFS(#REF!,#REF!,$I483,#REF!,$R$3),"-")</f>
        <v>-</v>
      </c>
      <c r="N483" s="170" t="str">
        <f>IFERROR(SUMIFS(#REF!,#REF!,$I483,#REF!,"&lt;="&amp;$R$2,#REF!,"&gt;="&amp;$S$2)/SUMIFS(#REF!,#REF!,$I483,#REF!,"&lt;="&amp;$R$2,#REF!,"&gt;="&amp;$S$2),"-")</f>
        <v>-</v>
      </c>
      <c r="O483" s="142"/>
      <c r="P483" s="140"/>
    </row>
    <row r="484" spans="1:16">
      <c r="A484" s="138"/>
      <c r="B484" s="142"/>
      <c r="C484" s="172" t="s">
        <v>719</v>
      </c>
      <c r="D484" s="166" t="s">
        <v>26</v>
      </c>
      <c r="E484" s="166" t="s">
        <v>720</v>
      </c>
      <c r="F484" s="173" t="s">
        <v>924</v>
      </c>
      <c r="G484" s="173" t="s">
        <v>924</v>
      </c>
      <c r="H484" s="173" t="s">
        <v>924</v>
      </c>
      <c r="I484" s="173" t="s">
        <v>924</v>
      </c>
      <c r="J484" s="168">
        <v>0.9</v>
      </c>
      <c r="K484" s="169" t="str">
        <f>IFERROR(SUMIFS(#REF!,#REF!,$I484,#REF!,$R$2)/SUMIFS(#REF!,#REF!,$I484,#REF!,$R$2),"-")</f>
        <v>-</v>
      </c>
      <c r="L484" s="169" t="str">
        <f>IFERROR(SUMIFS(#REF!,#REF!,$I484,#REF!,$R$7)/SUMIFS(#REF!,#REF!,$I484,#REF!,$R$7),"-")</f>
        <v>-</v>
      </c>
      <c r="M484" s="170" t="str">
        <f>IFERROR(SUMIFS(#REF!,#REF!,$I484,#REF!,$R$3)/SUMIFS(#REF!,#REF!,$I484,#REF!,$R$3),"-")</f>
        <v>-</v>
      </c>
      <c r="N484" s="170" t="str">
        <f>IFERROR(SUMIFS(#REF!,#REF!,$I484,#REF!,"&lt;="&amp;$R$2,#REF!,"&gt;="&amp;$S$2)/SUMIFS(#REF!,#REF!,$I484,#REF!,"&lt;="&amp;$R$2,#REF!,"&gt;="&amp;$S$2),"-")</f>
        <v>-</v>
      </c>
      <c r="O484" s="142"/>
      <c r="P484" s="140"/>
    </row>
    <row r="485" spans="1:16">
      <c r="A485" s="138"/>
      <c r="B485" s="142"/>
      <c r="C485" s="172" t="s">
        <v>719</v>
      </c>
      <c r="D485" s="166" t="s">
        <v>26</v>
      </c>
      <c r="E485" s="166" t="s">
        <v>720</v>
      </c>
      <c r="F485" s="173" t="s">
        <v>926</v>
      </c>
      <c r="G485" s="173" t="s">
        <v>926</v>
      </c>
      <c r="H485" s="173" t="s">
        <v>926</v>
      </c>
      <c r="I485" s="173" t="s">
        <v>926</v>
      </c>
      <c r="J485" s="168">
        <v>0.9</v>
      </c>
      <c r="K485" s="169" t="str">
        <f>IFERROR(SUMIFS(#REF!,#REF!,$I485,#REF!,$R$2)/SUMIFS(#REF!,#REF!,$I485,#REF!,$R$2),"-")</f>
        <v>-</v>
      </c>
      <c r="L485" s="169" t="str">
        <f>IFERROR(SUMIFS(#REF!,#REF!,$I485,#REF!,$R$7)/SUMIFS(#REF!,#REF!,$I485,#REF!,$R$7),"-")</f>
        <v>-</v>
      </c>
      <c r="M485" s="170" t="str">
        <f>IFERROR(SUMIFS(#REF!,#REF!,$I485,#REF!,$R$3)/SUMIFS(#REF!,#REF!,$I485,#REF!,$R$3),"-")</f>
        <v>-</v>
      </c>
      <c r="N485" s="170" t="str">
        <f>IFERROR(SUMIFS(#REF!,#REF!,$I485,#REF!,"&lt;="&amp;$R$2,#REF!,"&gt;="&amp;$S$2)/SUMIFS(#REF!,#REF!,$I485,#REF!,"&lt;="&amp;$R$2,#REF!,"&gt;="&amp;$S$2),"-")</f>
        <v>-</v>
      </c>
      <c r="O485" s="142"/>
      <c r="P485" s="140"/>
    </row>
    <row r="486" spans="1:16">
      <c r="A486" s="138"/>
      <c r="B486" s="142"/>
      <c r="C486" s="172" t="s">
        <v>719</v>
      </c>
      <c r="D486" s="166" t="s">
        <v>26</v>
      </c>
      <c r="E486" s="166" t="s">
        <v>720</v>
      </c>
      <c r="F486" s="173" t="s">
        <v>928</v>
      </c>
      <c r="G486" s="173" t="s">
        <v>928</v>
      </c>
      <c r="H486" s="173" t="s">
        <v>928</v>
      </c>
      <c r="I486" s="173" t="s">
        <v>928</v>
      </c>
      <c r="J486" s="168">
        <v>0.9</v>
      </c>
      <c r="K486" s="169" t="str">
        <f>IFERROR(SUMIFS(#REF!,#REF!,$I486,#REF!,$R$2)/SUMIFS(#REF!,#REF!,$I486,#REF!,$R$2),"-")</f>
        <v>-</v>
      </c>
      <c r="L486" s="169" t="str">
        <f>IFERROR(SUMIFS(#REF!,#REF!,$I486,#REF!,$R$7)/SUMIFS(#REF!,#REF!,$I486,#REF!,$R$7),"-")</f>
        <v>-</v>
      </c>
      <c r="M486" s="170" t="str">
        <f>IFERROR(SUMIFS(#REF!,#REF!,$I486,#REF!,$R$3)/SUMIFS(#REF!,#REF!,$I486,#REF!,$R$3),"-")</f>
        <v>-</v>
      </c>
      <c r="N486" s="170" t="str">
        <f>IFERROR(SUMIFS(#REF!,#REF!,$I486,#REF!,"&lt;="&amp;$R$2,#REF!,"&gt;="&amp;$S$2)/SUMIFS(#REF!,#REF!,$I486,#REF!,"&lt;="&amp;$R$2,#REF!,"&gt;="&amp;$S$2),"-")</f>
        <v>-</v>
      </c>
      <c r="O486" s="142"/>
      <c r="P486" s="140"/>
    </row>
    <row r="487" spans="1:16">
      <c r="A487" s="138"/>
      <c r="B487" s="142"/>
      <c r="C487" s="172" t="s">
        <v>719</v>
      </c>
      <c r="D487" s="166" t="s">
        <v>26</v>
      </c>
      <c r="E487" s="166" t="s">
        <v>720</v>
      </c>
      <c r="F487" s="173" t="s">
        <v>930</v>
      </c>
      <c r="G487" s="173" t="s">
        <v>930</v>
      </c>
      <c r="H487" s="173" t="s">
        <v>930</v>
      </c>
      <c r="I487" s="173" t="s">
        <v>930</v>
      </c>
      <c r="J487" s="168">
        <v>0.9</v>
      </c>
      <c r="K487" s="169" t="str">
        <f>IFERROR(SUMIFS(#REF!,#REF!,$I487,#REF!,$R$2)/SUMIFS(#REF!,#REF!,$I487,#REF!,$R$2),"-")</f>
        <v>-</v>
      </c>
      <c r="L487" s="169" t="str">
        <f>IFERROR(SUMIFS(#REF!,#REF!,$I487,#REF!,$R$7)/SUMIFS(#REF!,#REF!,$I487,#REF!,$R$7),"-")</f>
        <v>-</v>
      </c>
      <c r="M487" s="170" t="str">
        <f>IFERROR(SUMIFS(#REF!,#REF!,$I487,#REF!,$R$3)/SUMIFS(#REF!,#REF!,$I487,#REF!,$R$3),"-")</f>
        <v>-</v>
      </c>
      <c r="N487" s="170" t="str">
        <f>IFERROR(SUMIFS(#REF!,#REF!,$I487,#REF!,"&lt;="&amp;$R$2,#REF!,"&gt;="&amp;$S$2)/SUMIFS(#REF!,#REF!,$I487,#REF!,"&lt;="&amp;$R$2,#REF!,"&gt;="&amp;$S$2),"-")</f>
        <v>-</v>
      </c>
      <c r="O487" s="142"/>
      <c r="P487" s="140"/>
    </row>
    <row r="488" spans="1:16">
      <c r="A488" s="138"/>
      <c r="B488" s="142"/>
      <c r="C488" s="172" t="s">
        <v>719</v>
      </c>
      <c r="D488" s="166" t="s">
        <v>26</v>
      </c>
      <c r="E488" s="166" t="s">
        <v>720</v>
      </c>
      <c r="F488" s="173" t="s">
        <v>931</v>
      </c>
      <c r="G488" s="173" t="s">
        <v>931</v>
      </c>
      <c r="H488" s="173" t="s">
        <v>931</v>
      </c>
      <c r="I488" s="173" t="s">
        <v>931</v>
      </c>
      <c r="J488" s="168">
        <v>0.9</v>
      </c>
      <c r="K488" s="169" t="str">
        <f>IFERROR(SUMIFS(#REF!,#REF!,$I488,#REF!,$R$2)/SUMIFS(#REF!,#REF!,$I488,#REF!,$R$2),"-")</f>
        <v>-</v>
      </c>
      <c r="L488" s="169" t="str">
        <f>IFERROR(SUMIFS(#REF!,#REF!,$I488,#REF!,$R$7)/SUMIFS(#REF!,#REF!,$I488,#REF!,$R$7),"-")</f>
        <v>-</v>
      </c>
      <c r="M488" s="170" t="str">
        <f>IFERROR(SUMIFS(#REF!,#REF!,$I488,#REF!,$R$3)/SUMIFS(#REF!,#REF!,$I488,#REF!,$R$3),"-")</f>
        <v>-</v>
      </c>
      <c r="N488" s="170" t="str">
        <f>IFERROR(SUMIFS(#REF!,#REF!,$I488,#REF!,"&lt;="&amp;$R$2,#REF!,"&gt;="&amp;$S$2)/SUMIFS(#REF!,#REF!,$I488,#REF!,"&lt;="&amp;$R$2,#REF!,"&gt;="&amp;$S$2),"-")</f>
        <v>-</v>
      </c>
      <c r="O488" s="142"/>
      <c r="P488" s="140"/>
    </row>
    <row r="489" spans="1:16">
      <c r="A489" s="138"/>
      <c r="B489" s="142"/>
      <c r="C489" s="172" t="s">
        <v>719</v>
      </c>
      <c r="D489" s="166" t="s">
        <v>26</v>
      </c>
      <c r="E489" s="166" t="s">
        <v>720</v>
      </c>
      <c r="F489" s="173" t="s">
        <v>933</v>
      </c>
      <c r="G489" s="173" t="s">
        <v>933</v>
      </c>
      <c r="H489" s="173" t="s">
        <v>933</v>
      </c>
      <c r="I489" s="173" t="s">
        <v>933</v>
      </c>
      <c r="J489" s="168">
        <v>0.9</v>
      </c>
      <c r="K489" s="169" t="str">
        <f>IFERROR(SUMIFS(#REF!,#REF!,$I489,#REF!,$R$2)/SUMIFS(#REF!,#REF!,$I489,#REF!,$R$2),"-")</f>
        <v>-</v>
      </c>
      <c r="L489" s="169" t="str">
        <f>IFERROR(SUMIFS(#REF!,#REF!,$I489,#REF!,$R$7)/SUMIFS(#REF!,#REF!,$I489,#REF!,$R$7),"-")</f>
        <v>-</v>
      </c>
      <c r="M489" s="170" t="str">
        <f>IFERROR(SUMIFS(#REF!,#REF!,$I489,#REF!,$R$3)/SUMIFS(#REF!,#REF!,$I489,#REF!,$R$3),"-")</f>
        <v>-</v>
      </c>
      <c r="N489" s="170" t="str">
        <f>IFERROR(SUMIFS(#REF!,#REF!,$I489,#REF!,"&lt;="&amp;$R$2,#REF!,"&gt;="&amp;$S$2)/SUMIFS(#REF!,#REF!,$I489,#REF!,"&lt;="&amp;$R$2,#REF!,"&gt;="&amp;$S$2),"-")</f>
        <v>-</v>
      </c>
      <c r="O489" s="142"/>
      <c r="P489" s="140"/>
    </row>
    <row r="490" spans="1:16">
      <c r="A490" s="138"/>
      <c r="B490" s="142"/>
      <c r="C490" s="172" t="s">
        <v>719</v>
      </c>
      <c r="D490" s="166" t="s">
        <v>26</v>
      </c>
      <c r="E490" s="166" t="s">
        <v>720</v>
      </c>
      <c r="F490" s="173" t="s">
        <v>934</v>
      </c>
      <c r="G490" s="173" t="s">
        <v>934</v>
      </c>
      <c r="H490" s="173" t="s">
        <v>934</v>
      </c>
      <c r="I490" s="173" t="s">
        <v>934</v>
      </c>
      <c r="J490" s="168">
        <v>0.9</v>
      </c>
      <c r="K490" s="169" t="str">
        <f>IFERROR(SUMIFS(#REF!,#REF!,$I490,#REF!,$R$2)/SUMIFS(#REF!,#REF!,$I490,#REF!,$R$2),"-")</f>
        <v>-</v>
      </c>
      <c r="L490" s="169" t="str">
        <f>IFERROR(SUMIFS(#REF!,#REF!,$I490,#REF!,$R$7)/SUMIFS(#REF!,#REF!,$I490,#REF!,$R$7),"-")</f>
        <v>-</v>
      </c>
      <c r="M490" s="170" t="str">
        <f>IFERROR(SUMIFS(#REF!,#REF!,$I490,#REF!,$R$3)/SUMIFS(#REF!,#REF!,$I490,#REF!,$R$3),"-")</f>
        <v>-</v>
      </c>
      <c r="N490" s="170" t="str">
        <f>IFERROR(SUMIFS(#REF!,#REF!,$I490,#REF!,"&lt;="&amp;$R$2,#REF!,"&gt;="&amp;$S$2)/SUMIFS(#REF!,#REF!,$I490,#REF!,"&lt;="&amp;$R$2,#REF!,"&gt;="&amp;$S$2),"-")</f>
        <v>-</v>
      </c>
      <c r="O490" s="142"/>
      <c r="P490" s="140"/>
    </row>
    <row r="491" spans="1:16">
      <c r="A491" s="138"/>
      <c r="B491" s="142"/>
      <c r="C491" s="172" t="s">
        <v>719</v>
      </c>
      <c r="D491" s="166" t="s">
        <v>26</v>
      </c>
      <c r="E491" s="166" t="s">
        <v>720</v>
      </c>
      <c r="F491" s="173" t="s">
        <v>936</v>
      </c>
      <c r="G491" s="173" t="s">
        <v>936</v>
      </c>
      <c r="H491" s="173" t="s">
        <v>936</v>
      </c>
      <c r="I491" s="173" t="s">
        <v>936</v>
      </c>
      <c r="J491" s="168">
        <v>0.9</v>
      </c>
      <c r="K491" s="169" t="str">
        <f>IFERROR(SUMIFS(#REF!,#REF!,$I491,#REF!,$R$2)/SUMIFS(#REF!,#REF!,$I491,#REF!,$R$2),"-")</f>
        <v>-</v>
      </c>
      <c r="L491" s="169" t="str">
        <f>IFERROR(SUMIFS(#REF!,#REF!,$I491,#REF!,$R$7)/SUMIFS(#REF!,#REF!,$I491,#REF!,$R$7),"-")</f>
        <v>-</v>
      </c>
      <c r="M491" s="170" t="str">
        <f>IFERROR(SUMIFS(#REF!,#REF!,$I491,#REF!,$R$3)/SUMIFS(#REF!,#REF!,$I491,#REF!,$R$3),"-")</f>
        <v>-</v>
      </c>
      <c r="N491" s="170" t="str">
        <f>IFERROR(SUMIFS(#REF!,#REF!,$I491,#REF!,"&lt;="&amp;$R$2,#REF!,"&gt;="&amp;$S$2)/SUMIFS(#REF!,#REF!,$I491,#REF!,"&lt;="&amp;$R$2,#REF!,"&gt;="&amp;$S$2),"-")</f>
        <v>-</v>
      </c>
      <c r="O491" s="142"/>
      <c r="P491" s="140"/>
    </row>
    <row r="492" spans="1:16">
      <c r="A492" s="138"/>
      <c r="B492" s="142"/>
      <c r="C492" s="172" t="s">
        <v>719</v>
      </c>
      <c r="D492" s="166" t="s">
        <v>26</v>
      </c>
      <c r="E492" s="166" t="s">
        <v>720</v>
      </c>
      <c r="F492" s="173" t="s">
        <v>937</v>
      </c>
      <c r="G492" s="173" t="s">
        <v>937</v>
      </c>
      <c r="H492" s="173" t="s">
        <v>937</v>
      </c>
      <c r="I492" s="173" t="s">
        <v>937</v>
      </c>
      <c r="J492" s="168">
        <v>0.9</v>
      </c>
      <c r="K492" s="169" t="str">
        <f>IFERROR(SUMIFS(#REF!,#REF!,$I492,#REF!,$R$2)/SUMIFS(#REF!,#REF!,$I492,#REF!,$R$2),"-")</f>
        <v>-</v>
      </c>
      <c r="L492" s="169" t="str">
        <f>IFERROR(SUMIFS(#REF!,#REF!,$I492,#REF!,$R$7)/SUMIFS(#REF!,#REF!,$I492,#REF!,$R$7),"-")</f>
        <v>-</v>
      </c>
      <c r="M492" s="170" t="str">
        <f>IFERROR(SUMIFS(#REF!,#REF!,$I492,#REF!,$R$3)/SUMIFS(#REF!,#REF!,$I492,#REF!,$R$3),"-")</f>
        <v>-</v>
      </c>
      <c r="N492" s="170" t="str">
        <f>IFERROR(SUMIFS(#REF!,#REF!,$I492,#REF!,"&lt;="&amp;$R$2,#REF!,"&gt;="&amp;$S$2)/SUMIFS(#REF!,#REF!,$I492,#REF!,"&lt;="&amp;$R$2,#REF!,"&gt;="&amp;$S$2),"-")</f>
        <v>-</v>
      </c>
      <c r="O492" s="142"/>
      <c r="P492" s="140"/>
    </row>
    <row r="493" spans="1:16">
      <c r="A493" s="138"/>
      <c r="B493" s="142"/>
      <c r="C493" s="172" t="s">
        <v>719</v>
      </c>
      <c r="D493" s="166" t="s">
        <v>26</v>
      </c>
      <c r="E493" s="166" t="s">
        <v>720</v>
      </c>
      <c r="F493" s="173" t="s">
        <v>938</v>
      </c>
      <c r="G493" s="173" t="s">
        <v>938</v>
      </c>
      <c r="H493" s="173" t="s">
        <v>938</v>
      </c>
      <c r="I493" s="173" t="s">
        <v>938</v>
      </c>
      <c r="J493" s="168">
        <v>0.9</v>
      </c>
      <c r="K493" s="169" t="str">
        <f>IFERROR(SUMIFS(#REF!,#REF!,$I493,#REF!,$R$2)/SUMIFS(#REF!,#REF!,$I493,#REF!,$R$2),"-")</f>
        <v>-</v>
      </c>
      <c r="L493" s="169" t="str">
        <f>IFERROR(SUMIFS(#REF!,#REF!,$I493,#REF!,$R$7)/SUMIFS(#REF!,#REF!,$I493,#REF!,$R$7),"-")</f>
        <v>-</v>
      </c>
      <c r="M493" s="170" t="str">
        <f>IFERROR(SUMIFS(#REF!,#REF!,$I493,#REF!,$R$3)/SUMIFS(#REF!,#REF!,$I493,#REF!,$R$3),"-")</f>
        <v>-</v>
      </c>
      <c r="N493" s="170" t="str">
        <f>IFERROR(SUMIFS(#REF!,#REF!,$I493,#REF!,"&lt;="&amp;$R$2,#REF!,"&gt;="&amp;$S$2)/SUMIFS(#REF!,#REF!,$I493,#REF!,"&lt;="&amp;$R$2,#REF!,"&gt;="&amp;$S$2),"-")</f>
        <v>-</v>
      </c>
      <c r="O493" s="142"/>
      <c r="P493" s="140"/>
    </row>
    <row r="494" spans="1:16">
      <c r="A494" s="138"/>
      <c r="B494" s="142"/>
      <c r="C494" s="172" t="s">
        <v>719</v>
      </c>
      <c r="D494" s="166" t="s">
        <v>26</v>
      </c>
      <c r="E494" s="166" t="s">
        <v>720</v>
      </c>
      <c r="F494" s="173" t="s">
        <v>940</v>
      </c>
      <c r="G494" s="173" t="s">
        <v>940</v>
      </c>
      <c r="H494" s="173" t="s">
        <v>940</v>
      </c>
      <c r="I494" s="173" t="s">
        <v>940</v>
      </c>
      <c r="J494" s="168">
        <v>0.9</v>
      </c>
      <c r="K494" s="169" t="str">
        <f>IFERROR(SUMIFS(#REF!,#REF!,$I494,#REF!,$R$2)/SUMIFS(#REF!,#REF!,$I494,#REF!,$R$2),"-")</f>
        <v>-</v>
      </c>
      <c r="L494" s="169" t="str">
        <f>IFERROR(SUMIFS(#REF!,#REF!,$I494,#REF!,$R$7)/SUMIFS(#REF!,#REF!,$I494,#REF!,$R$7),"-")</f>
        <v>-</v>
      </c>
      <c r="M494" s="170" t="str">
        <f>IFERROR(SUMIFS(#REF!,#REF!,$I494,#REF!,$R$3)/SUMIFS(#REF!,#REF!,$I494,#REF!,$R$3),"-")</f>
        <v>-</v>
      </c>
      <c r="N494" s="170" t="str">
        <f>IFERROR(SUMIFS(#REF!,#REF!,$I494,#REF!,"&lt;="&amp;$R$2,#REF!,"&gt;="&amp;$S$2)/SUMIFS(#REF!,#REF!,$I494,#REF!,"&lt;="&amp;$R$2,#REF!,"&gt;="&amp;$S$2),"-")</f>
        <v>-</v>
      </c>
      <c r="O494" s="142"/>
      <c r="P494" s="140"/>
    </row>
    <row r="495" spans="1:16">
      <c r="A495" s="138"/>
      <c r="B495" s="142"/>
      <c r="C495" s="172" t="s">
        <v>719</v>
      </c>
      <c r="D495" s="166" t="s">
        <v>26</v>
      </c>
      <c r="E495" s="166" t="s">
        <v>720</v>
      </c>
      <c r="F495" s="173" t="s">
        <v>941</v>
      </c>
      <c r="G495" s="173" t="s">
        <v>941</v>
      </c>
      <c r="H495" s="173" t="s">
        <v>941</v>
      </c>
      <c r="I495" s="173" t="s">
        <v>941</v>
      </c>
      <c r="J495" s="168">
        <v>0.9</v>
      </c>
      <c r="K495" s="169" t="str">
        <f>IFERROR(SUMIFS(#REF!,#REF!,$I495,#REF!,$R$2)/SUMIFS(#REF!,#REF!,$I495,#REF!,$R$2),"-")</f>
        <v>-</v>
      </c>
      <c r="L495" s="169" t="str">
        <f>IFERROR(SUMIFS(#REF!,#REF!,$I495,#REF!,$R$7)/SUMIFS(#REF!,#REF!,$I495,#REF!,$R$7),"-")</f>
        <v>-</v>
      </c>
      <c r="M495" s="170" t="str">
        <f>IFERROR(SUMIFS(#REF!,#REF!,$I495,#REF!,$R$3)/SUMIFS(#REF!,#REF!,$I495,#REF!,$R$3),"-")</f>
        <v>-</v>
      </c>
      <c r="N495" s="170" t="str">
        <f>IFERROR(SUMIFS(#REF!,#REF!,$I495,#REF!,"&lt;="&amp;$R$2,#REF!,"&gt;="&amp;$S$2)/SUMIFS(#REF!,#REF!,$I495,#REF!,"&lt;="&amp;$R$2,#REF!,"&gt;="&amp;$S$2),"-")</f>
        <v>-</v>
      </c>
      <c r="O495" s="142"/>
      <c r="P495" s="140"/>
    </row>
    <row r="496" spans="1:16">
      <c r="A496" s="138"/>
      <c r="B496" s="142"/>
      <c r="C496" s="172" t="s">
        <v>719</v>
      </c>
      <c r="D496" s="166" t="s">
        <v>26</v>
      </c>
      <c r="E496" s="166" t="s">
        <v>720</v>
      </c>
      <c r="F496" s="173" t="s">
        <v>943</v>
      </c>
      <c r="G496" s="173" t="s">
        <v>943</v>
      </c>
      <c r="H496" s="173" t="s">
        <v>943</v>
      </c>
      <c r="I496" s="173" t="s">
        <v>943</v>
      </c>
      <c r="J496" s="168">
        <v>0.9</v>
      </c>
      <c r="K496" s="169" t="str">
        <f>IFERROR(SUMIFS(#REF!,#REF!,$I496,#REF!,$R$2)/SUMIFS(#REF!,#REF!,$I496,#REF!,$R$2),"-")</f>
        <v>-</v>
      </c>
      <c r="L496" s="169" t="str">
        <f>IFERROR(SUMIFS(#REF!,#REF!,$I496,#REF!,$R$7)/SUMIFS(#REF!,#REF!,$I496,#REF!,$R$7),"-")</f>
        <v>-</v>
      </c>
      <c r="M496" s="170" t="str">
        <f>IFERROR(SUMIFS(#REF!,#REF!,$I496,#REF!,$R$3)/SUMIFS(#REF!,#REF!,$I496,#REF!,$R$3),"-")</f>
        <v>-</v>
      </c>
      <c r="N496" s="170" t="str">
        <f>IFERROR(SUMIFS(#REF!,#REF!,$I496,#REF!,"&lt;="&amp;$R$2,#REF!,"&gt;="&amp;$S$2)/SUMIFS(#REF!,#REF!,$I496,#REF!,"&lt;="&amp;$R$2,#REF!,"&gt;="&amp;$S$2),"-")</f>
        <v>-</v>
      </c>
      <c r="O496" s="142"/>
      <c r="P496" s="140"/>
    </row>
    <row r="497" spans="1:16">
      <c r="A497" s="138"/>
      <c r="B497" s="142"/>
      <c r="C497" s="172" t="s">
        <v>719</v>
      </c>
      <c r="D497" s="166" t="s">
        <v>26</v>
      </c>
      <c r="E497" s="166" t="s">
        <v>720</v>
      </c>
      <c r="F497" s="173" t="s">
        <v>945</v>
      </c>
      <c r="G497" s="173" t="s">
        <v>945</v>
      </c>
      <c r="H497" s="173" t="s">
        <v>945</v>
      </c>
      <c r="I497" s="173" t="s">
        <v>945</v>
      </c>
      <c r="J497" s="168">
        <v>0.9</v>
      </c>
      <c r="K497" s="169" t="str">
        <f>IFERROR(SUMIFS(#REF!,#REF!,$I497,#REF!,$R$2)/SUMIFS(#REF!,#REF!,$I497,#REF!,$R$2),"-")</f>
        <v>-</v>
      </c>
      <c r="L497" s="169" t="str">
        <f>IFERROR(SUMIFS(#REF!,#REF!,$I497,#REF!,$R$7)/SUMIFS(#REF!,#REF!,$I497,#REF!,$R$7),"-")</f>
        <v>-</v>
      </c>
      <c r="M497" s="170" t="str">
        <f>IFERROR(SUMIFS(#REF!,#REF!,$I497,#REF!,$R$3)/SUMIFS(#REF!,#REF!,$I497,#REF!,$R$3),"-")</f>
        <v>-</v>
      </c>
      <c r="N497" s="170" t="str">
        <f>IFERROR(SUMIFS(#REF!,#REF!,$I497,#REF!,"&lt;="&amp;$R$2,#REF!,"&gt;="&amp;$S$2)/SUMIFS(#REF!,#REF!,$I497,#REF!,"&lt;="&amp;$R$2,#REF!,"&gt;="&amp;$S$2),"-")</f>
        <v>-</v>
      </c>
      <c r="O497" s="142"/>
      <c r="P497" s="140"/>
    </row>
    <row r="498" spans="1:16">
      <c r="A498" s="138"/>
      <c r="B498" s="142"/>
      <c r="C498" s="172" t="s">
        <v>719</v>
      </c>
      <c r="D498" s="166" t="s">
        <v>26</v>
      </c>
      <c r="E498" s="166" t="s">
        <v>720</v>
      </c>
      <c r="F498" s="173" t="s">
        <v>946</v>
      </c>
      <c r="G498" s="173" t="s">
        <v>946</v>
      </c>
      <c r="H498" s="173" t="s">
        <v>946</v>
      </c>
      <c r="I498" s="173" t="s">
        <v>946</v>
      </c>
      <c r="J498" s="168">
        <v>0.9</v>
      </c>
      <c r="K498" s="169" t="str">
        <f>IFERROR(SUMIFS(#REF!,#REF!,$I498,#REF!,$R$2)/SUMIFS(#REF!,#REF!,$I498,#REF!,$R$2),"-")</f>
        <v>-</v>
      </c>
      <c r="L498" s="169" t="str">
        <f>IFERROR(SUMIFS(#REF!,#REF!,$I498,#REF!,$R$7)/SUMIFS(#REF!,#REF!,$I498,#REF!,$R$7),"-")</f>
        <v>-</v>
      </c>
      <c r="M498" s="170" t="str">
        <f>IFERROR(SUMIFS(#REF!,#REF!,$I498,#REF!,$R$3)/SUMIFS(#REF!,#REF!,$I498,#REF!,$R$3),"-")</f>
        <v>-</v>
      </c>
      <c r="N498" s="170" t="str">
        <f>IFERROR(SUMIFS(#REF!,#REF!,$I498,#REF!,"&lt;="&amp;$R$2,#REF!,"&gt;="&amp;$S$2)/SUMIFS(#REF!,#REF!,$I498,#REF!,"&lt;="&amp;$R$2,#REF!,"&gt;="&amp;$S$2),"-")</f>
        <v>-</v>
      </c>
      <c r="O498" s="142"/>
      <c r="P498" s="140"/>
    </row>
    <row r="499" spans="1:16">
      <c r="A499" s="138"/>
      <c r="B499" s="142"/>
      <c r="C499" s="172" t="s">
        <v>719</v>
      </c>
      <c r="D499" s="166" t="s">
        <v>26</v>
      </c>
      <c r="E499" s="166" t="s">
        <v>720</v>
      </c>
      <c r="F499" s="173" t="s">
        <v>947</v>
      </c>
      <c r="G499" s="173" t="s">
        <v>947</v>
      </c>
      <c r="H499" s="173" t="s">
        <v>947</v>
      </c>
      <c r="I499" s="173" t="s">
        <v>947</v>
      </c>
      <c r="J499" s="168">
        <v>0.9</v>
      </c>
      <c r="K499" s="169" t="str">
        <f>IFERROR(SUMIFS(#REF!,#REF!,$I499,#REF!,$R$2)/SUMIFS(#REF!,#REF!,$I499,#REF!,$R$2),"-")</f>
        <v>-</v>
      </c>
      <c r="L499" s="169" t="str">
        <f>IFERROR(SUMIFS(#REF!,#REF!,$I499,#REF!,$R$7)/SUMIFS(#REF!,#REF!,$I499,#REF!,$R$7),"-")</f>
        <v>-</v>
      </c>
      <c r="M499" s="170" t="str">
        <f>IFERROR(SUMIFS(#REF!,#REF!,$I499,#REF!,$R$3)/SUMIFS(#REF!,#REF!,$I499,#REF!,$R$3),"-")</f>
        <v>-</v>
      </c>
      <c r="N499" s="170" t="str">
        <f>IFERROR(SUMIFS(#REF!,#REF!,$I499,#REF!,"&lt;="&amp;$R$2,#REF!,"&gt;="&amp;$S$2)/SUMIFS(#REF!,#REF!,$I499,#REF!,"&lt;="&amp;$R$2,#REF!,"&gt;="&amp;$S$2),"-")</f>
        <v>-</v>
      </c>
      <c r="O499" s="142"/>
      <c r="P499" s="140"/>
    </row>
    <row r="500" spans="1:16">
      <c r="A500" s="138"/>
      <c r="B500" s="142"/>
      <c r="C500" s="172" t="s">
        <v>719</v>
      </c>
      <c r="D500" s="166" t="s">
        <v>26</v>
      </c>
      <c r="E500" s="166" t="s">
        <v>720</v>
      </c>
      <c r="F500" s="173" t="s">
        <v>948</v>
      </c>
      <c r="G500" s="173" t="s">
        <v>948</v>
      </c>
      <c r="H500" s="173" t="s">
        <v>948</v>
      </c>
      <c r="I500" s="173" t="s">
        <v>948</v>
      </c>
      <c r="J500" s="168">
        <v>0.9</v>
      </c>
      <c r="K500" s="169" t="str">
        <f>IFERROR(SUMIFS(#REF!,#REF!,$I500,#REF!,$R$2)/SUMIFS(#REF!,#REF!,$I500,#REF!,$R$2),"-")</f>
        <v>-</v>
      </c>
      <c r="L500" s="169" t="str">
        <f>IFERROR(SUMIFS(#REF!,#REF!,$I500,#REF!,$R$7)/SUMIFS(#REF!,#REF!,$I500,#REF!,$R$7),"-")</f>
        <v>-</v>
      </c>
      <c r="M500" s="170" t="str">
        <f>IFERROR(SUMIFS(#REF!,#REF!,$I500,#REF!,$R$3)/SUMIFS(#REF!,#REF!,$I500,#REF!,$R$3),"-")</f>
        <v>-</v>
      </c>
      <c r="N500" s="170" t="str">
        <f>IFERROR(SUMIFS(#REF!,#REF!,$I500,#REF!,"&lt;="&amp;$R$2,#REF!,"&gt;="&amp;$S$2)/SUMIFS(#REF!,#REF!,$I500,#REF!,"&lt;="&amp;$R$2,#REF!,"&gt;="&amp;$S$2),"-")</f>
        <v>-</v>
      </c>
      <c r="O500" s="142"/>
      <c r="P500" s="140"/>
    </row>
    <row r="501" spans="1:16">
      <c r="A501" s="138"/>
      <c r="B501" s="142"/>
      <c r="C501" s="172" t="s">
        <v>719</v>
      </c>
      <c r="D501" s="166" t="s">
        <v>26</v>
      </c>
      <c r="E501" s="166" t="s">
        <v>720</v>
      </c>
      <c r="F501" s="173" t="s">
        <v>949</v>
      </c>
      <c r="G501" s="173" t="s">
        <v>949</v>
      </c>
      <c r="H501" s="173" t="s">
        <v>949</v>
      </c>
      <c r="I501" s="173" t="s">
        <v>949</v>
      </c>
      <c r="J501" s="168">
        <v>0.9</v>
      </c>
      <c r="K501" s="169" t="str">
        <f>IFERROR(SUMIFS(#REF!,#REF!,$I501,#REF!,$R$2)/SUMIFS(#REF!,#REF!,$I501,#REF!,$R$2),"-")</f>
        <v>-</v>
      </c>
      <c r="L501" s="169" t="str">
        <f>IFERROR(SUMIFS(#REF!,#REF!,$I501,#REF!,$R$7)/SUMIFS(#REF!,#REF!,$I501,#REF!,$R$7),"-")</f>
        <v>-</v>
      </c>
      <c r="M501" s="170" t="str">
        <f>IFERROR(SUMIFS(#REF!,#REF!,$I501,#REF!,$R$3)/SUMIFS(#REF!,#REF!,$I501,#REF!,$R$3),"-")</f>
        <v>-</v>
      </c>
      <c r="N501" s="170" t="str">
        <f>IFERROR(SUMIFS(#REF!,#REF!,$I501,#REF!,"&lt;="&amp;$R$2,#REF!,"&gt;="&amp;$S$2)/SUMIFS(#REF!,#REF!,$I501,#REF!,"&lt;="&amp;$R$2,#REF!,"&gt;="&amp;$S$2),"-")</f>
        <v>-</v>
      </c>
      <c r="O501" s="142"/>
      <c r="P501" s="140"/>
    </row>
    <row r="502" spans="1:16">
      <c r="A502" s="138"/>
      <c r="B502" s="142"/>
      <c r="C502" s="172" t="s">
        <v>719</v>
      </c>
      <c r="D502" s="166" t="s">
        <v>26</v>
      </c>
      <c r="E502" s="166" t="s">
        <v>720</v>
      </c>
      <c r="F502" s="173" t="s">
        <v>950</v>
      </c>
      <c r="G502" s="173" t="s">
        <v>950</v>
      </c>
      <c r="H502" s="173" t="s">
        <v>950</v>
      </c>
      <c r="I502" s="173" t="s">
        <v>950</v>
      </c>
      <c r="J502" s="168">
        <v>0.9</v>
      </c>
      <c r="K502" s="169" t="str">
        <f>IFERROR(SUMIFS(#REF!,#REF!,$I502,#REF!,$R$2)/SUMIFS(#REF!,#REF!,$I502,#REF!,$R$2),"-")</f>
        <v>-</v>
      </c>
      <c r="L502" s="169" t="str">
        <f>IFERROR(SUMIFS(#REF!,#REF!,$I502,#REF!,$R$7)/SUMIFS(#REF!,#REF!,$I502,#REF!,$R$7),"-")</f>
        <v>-</v>
      </c>
      <c r="M502" s="170" t="str">
        <f>IFERROR(SUMIFS(#REF!,#REF!,$I502,#REF!,$R$3)/SUMIFS(#REF!,#REF!,$I502,#REF!,$R$3),"-")</f>
        <v>-</v>
      </c>
      <c r="N502" s="170" t="str">
        <f>IFERROR(SUMIFS(#REF!,#REF!,$I502,#REF!,"&lt;="&amp;$R$2,#REF!,"&gt;="&amp;$S$2)/SUMIFS(#REF!,#REF!,$I502,#REF!,"&lt;="&amp;$R$2,#REF!,"&gt;="&amp;$S$2),"-")</f>
        <v>-</v>
      </c>
      <c r="O502" s="142"/>
      <c r="P502" s="140"/>
    </row>
    <row r="503" spans="1:16">
      <c r="A503" s="138"/>
      <c r="B503" s="142"/>
      <c r="C503" s="172" t="s">
        <v>719</v>
      </c>
      <c r="D503" s="166" t="s">
        <v>26</v>
      </c>
      <c r="E503" s="166" t="s">
        <v>720</v>
      </c>
      <c r="F503" s="173" t="s">
        <v>951</v>
      </c>
      <c r="G503" s="173" t="s">
        <v>951</v>
      </c>
      <c r="H503" s="173" t="s">
        <v>951</v>
      </c>
      <c r="I503" s="173" t="s">
        <v>951</v>
      </c>
      <c r="J503" s="168">
        <v>0.9</v>
      </c>
      <c r="K503" s="169" t="str">
        <f>IFERROR(SUMIFS(#REF!,#REF!,$I503,#REF!,$R$2)/SUMIFS(#REF!,#REF!,$I503,#REF!,$R$2),"-")</f>
        <v>-</v>
      </c>
      <c r="L503" s="169" t="str">
        <f>IFERROR(SUMIFS(#REF!,#REF!,$I503,#REF!,$R$7)/SUMIFS(#REF!,#REF!,$I503,#REF!,$R$7),"-")</f>
        <v>-</v>
      </c>
      <c r="M503" s="170" t="str">
        <f>IFERROR(SUMIFS(#REF!,#REF!,$I503,#REF!,$R$3)/SUMIFS(#REF!,#REF!,$I503,#REF!,$R$3),"-")</f>
        <v>-</v>
      </c>
      <c r="N503" s="170" t="str">
        <f>IFERROR(SUMIFS(#REF!,#REF!,$I503,#REF!,"&lt;="&amp;$R$2,#REF!,"&gt;="&amp;$S$2)/SUMIFS(#REF!,#REF!,$I503,#REF!,"&lt;="&amp;$R$2,#REF!,"&gt;="&amp;$S$2),"-")</f>
        <v>-</v>
      </c>
      <c r="O503" s="142"/>
      <c r="P503" s="140"/>
    </row>
    <row r="504" spans="1:16">
      <c r="A504" s="138"/>
      <c r="B504" s="142"/>
      <c r="C504" s="172" t="s">
        <v>719</v>
      </c>
      <c r="D504" s="166" t="s">
        <v>26</v>
      </c>
      <c r="E504" s="166" t="s">
        <v>720</v>
      </c>
      <c r="F504" s="173" t="s">
        <v>952</v>
      </c>
      <c r="G504" s="173" t="s">
        <v>952</v>
      </c>
      <c r="H504" s="173" t="s">
        <v>952</v>
      </c>
      <c r="I504" s="173" t="s">
        <v>952</v>
      </c>
      <c r="J504" s="168">
        <v>0.9</v>
      </c>
      <c r="K504" s="169" t="str">
        <f>IFERROR(SUMIFS(#REF!,#REF!,$I504,#REF!,$R$2)/SUMIFS(#REF!,#REF!,$I504,#REF!,$R$2),"-")</f>
        <v>-</v>
      </c>
      <c r="L504" s="169" t="str">
        <f>IFERROR(SUMIFS(#REF!,#REF!,$I504,#REF!,$R$7)/SUMIFS(#REF!,#REF!,$I504,#REF!,$R$7),"-")</f>
        <v>-</v>
      </c>
      <c r="M504" s="170" t="str">
        <f>IFERROR(SUMIFS(#REF!,#REF!,$I504,#REF!,$R$3)/SUMIFS(#REF!,#REF!,$I504,#REF!,$R$3),"-")</f>
        <v>-</v>
      </c>
      <c r="N504" s="170" t="str">
        <f>IFERROR(SUMIFS(#REF!,#REF!,$I504,#REF!,"&lt;="&amp;$R$2,#REF!,"&gt;="&amp;$S$2)/SUMIFS(#REF!,#REF!,$I504,#REF!,"&lt;="&amp;$R$2,#REF!,"&gt;="&amp;$S$2),"-")</f>
        <v>-</v>
      </c>
      <c r="O504" s="142"/>
      <c r="P504" s="140"/>
    </row>
    <row r="505" spans="1:16">
      <c r="A505" s="138"/>
      <c r="B505" s="142"/>
      <c r="C505" s="172" t="s">
        <v>719</v>
      </c>
      <c r="D505" s="166" t="s">
        <v>26</v>
      </c>
      <c r="E505" s="166" t="s">
        <v>720</v>
      </c>
      <c r="F505" s="173" t="s">
        <v>953</v>
      </c>
      <c r="G505" s="173" t="s">
        <v>953</v>
      </c>
      <c r="H505" s="173" t="s">
        <v>953</v>
      </c>
      <c r="I505" s="173" t="s">
        <v>953</v>
      </c>
      <c r="J505" s="168">
        <v>0.9</v>
      </c>
      <c r="K505" s="169" t="str">
        <f>IFERROR(SUMIFS(#REF!,#REF!,$I505,#REF!,$R$2)/SUMIFS(#REF!,#REF!,$I505,#REF!,$R$2),"-")</f>
        <v>-</v>
      </c>
      <c r="L505" s="169" t="str">
        <f>IFERROR(SUMIFS(#REF!,#REF!,$I505,#REF!,$R$7)/SUMIFS(#REF!,#REF!,$I505,#REF!,$R$7),"-")</f>
        <v>-</v>
      </c>
      <c r="M505" s="170" t="str">
        <f>IFERROR(SUMIFS(#REF!,#REF!,$I505,#REF!,$R$3)/SUMIFS(#REF!,#REF!,$I505,#REF!,$R$3),"-")</f>
        <v>-</v>
      </c>
      <c r="N505" s="170" t="str">
        <f>IFERROR(SUMIFS(#REF!,#REF!,$I505,#REF!,"&lt;="&amp;$R$2,#REF!,"&gt;="&amp;$S$2)/SUMIFS(#REF!,#REF!,$I505,#REF!,"&lt;="&amp;$R$2,#REF!,"&gt;="&amp;$S$2),"-")</f>
        <v>-</v>
      </c>
      <c r="O505" s="142"/>
      <c r="P505" s="140"/>
    </row>
    <row r="506" spans="1:16">
      <c r="A506" s="138"/>
      <c r="B506" s="142"/>
      <c r="C506" s="172" t="s">
        <v>719</v>
      </c>
      <c r="D506" s="166" t="s">
        <v>26</v>
      </c>
      <c r="E506" s="166" t="s">
        <v>720</v>
      </c>
      <c r="F506" s="173" t="s">
        <v>954</v>
      </c>
      <c r="G506" s="173" t="s">
        <v>954</v>
      </c>
      <c r="H506" s="173" t="s">
        <v>954</v>
      </c>
      <c r="I506" s="173" t="s">
        <v>954</v>
      </c>
      <c r="J506" s="168">
        <v>0.9</v>
      </c>
      <c r="K506" s="169" t="str">
        <f>IFERROR(SUMIFS(#REF!,#REF!,$I506,#REF!,$R$2)/SUMIFS(#REF!,#REF!,$I506,#REF!,$R$2),"-")</f>
        <v>-</v>
      </c>
      <c r="L506" s="169" t="str">
        <f>IFERROR(SUMIFS(#REF!,#REF!,$I506,#REF!,$R$7)/SUMIFS(#REF!,#REF!,$I506,#REF!,$R$7),"-")</f>
        <v>-</v>
      </c>
      <c r="M506" s="170" t="str">
        <f>IFERROR(SUMIFS(#REF!,#REF!,$I506,#REF!,$R$3)/SUMIFS(#REF!,#REF!,$I506,#REF!,$R$3),"-")</f>
        <v>-</v>
      </c>
      <c r="N506" s="170" t="str">
        <f>IFERROR(SUMIFS(#REF!,#REF!,$I506,#REF!,"&lt;="&amp;$R$2,#REF!,"&gt;="&amp;$S$2)/SUMIFS(#REF!,#REF!,$I506,#REF!,"&lt;="&amp;$R$2,#REF!,"&gt;="&amp;$S$2),"-")</f>
        <v>-</v>
      </c>
      <c r="O506" s="142"/>
      <c r="P506" s="140"/>
    </row>
    <row r="507" spans="1:16">
      <c r="A507" s="138"/>
      <c r="B507" s="142"/>
      <c r="C507" s="172" t="s">
        <v>719</v>
      </c>
      <c r="D507" s="166" t="s">
        <v>26</v>
      </c>
      <c r="E507" s="166" t="s">
        <v>720</v>
      </c>
      <c r="F507" s="173" t="s">
        <v>955</v>
      </c>
      <c r="G507" s="173" t="s">
        <v>955</v>
      </c>
      <c r="H507" s="173" t="s">
        <v>955</v>
      </c>
      <c r="I507" s="173" t="s">
        <v>955</v>
      </c>
      <c r="J507" s="168">
        <v>0.9</v>
      </c>
      <c r="K507" s="169" t="str">
        <f>IFERROR(SUMIFS(#REF!,#REF!,$I507,#REF!,$R$2)/SUMIFS(#REF!,#REF!,$I507,#REF!,$R$2),"-")</f>
        <v>-</v>
      </c>
      <c r="L507" s="169" t="str">
        <f>IFERROR(SUMIFS(#REF!,#REF!,$I507,#REF!,$R$7)/SUMIFS(#REF!,#REF!,$I507,#REF!,$R$7),"-")</f>
        <v>-</v>
      </c>
      <c r="M507" s="170" t="str">
        <f>IFERROR(SUMIFS(#REF!,#REF!,$I507,#REF!,$R$3)/SUMIFS(#REF!,#REF!,$I507,#REF!,$R$3),"-")</f>
        <v>-</v>
      </c>
      <c r="N507" s="170" t="str">
        <f>IFERROR(SUMIFS(#REF!,#REF!,$I507,#REF!,"&lt;="&amp;$R$2,#REF!,"&gt;="&amp;$S$2)/SUMIFS(#REF!,#REF!,$I507,#REF!,"&lt;="&amp;$R$2,#REF!,"&gt;="&amp;$S$2),"-")</f>
        <v>-</v>
      </c>
      <c r="O507" s="142"/>
      <c r="P507" s="140"/>
    </row>
    <row r="508" spans="1:16">
      <c r="A508" s="138"/>
      <c r="B508" s="142"/>
      <c r="C508" s="172" t="s">
        <v>719</v>
      </c>
      <c r="D508" s="166" t="s">
        <v>26</v>
      </c>
      <c r="E508" s="166" t="s">
        <v>720</v>
      </c>
      <c r="F508" s="173" t="s">
        <v>956</v>
      </c>
      <c r="G508" s="173" t="s">
        <v>956</v>
      </c>
      <c r="H508" s="173" t="s">
        <v>956</v>
      </c>
      <c r="I508" s="173" t="s">
        <v>956</v>
      </c>
      <c r="J508" s="168">
        <v>0.9</v>
      </c>
      <c r="K508" s="169" t="str">
        <f>IFERROR(SUMIFS(#REF!,#REF!,$I508,#REF!,$R$2)/SUMIFS(#REF!,#REF!,$I508,#REF!,$R$2),"-")</f>
        <v>-</v>
      </c>
      <c r="L508" s="169" t="str">
        <f>IFERROR(SUMIFS(#REF!,#REF!,$I508,#REF!,$R$7)/SUMIFS(#REF!,#REF!,$I508,#REF!,$R$7),"-")</f>
        <v>-</v>
      </c>
      <c r="M508" s="170" t="str">
        <f>IFERROR(SUMIFS(#REF!,#REF!,$I508,#REF!,$R$3)/SUMIFS(#REF!,#REF!,$I508,#REF!,$R$3),"-")</f>
        <v>-</v>
      </c>
      <c r="N508" s="170" t="str">
        <f>IFERROR(SUMIFS(#REF!,#REF!,$I508,#REF!,"&lt;="&amp;$R$2,#REF!,"&gt;="&amp;$S$2)/SUMIFS(#REF!,#REF!,$I508,#REF!,"&lt;="&amp;$R$2,#REF!,"&gt;="&amp;$S$2),"-")</f>
        <v>-</v>
      </c>
      <c r="O508" s="142"/>
      <c r="P508" s="140"/>
    </row>
    <row r="509" spans="1:16">
      <c r="A509" s="138"/>
      <c r="B509" s="142"/>
      <c r="C509" s="172" t="s">
        <v>719</v>
      </c>
      <c r="D509" s="166" t="s">
        <v>26</v>
      </c>
      <c r="E509" s="166" t="s">
        <v>720</v>
      </c>
      <c r="F509" s="173" t="s">
        <v>957</v>
      </c>
      <c r="G509" s="173" t="s">
        <v>957</v>
      </c>
      <c r="H509" s="173" t="s">
        <v>957</v>
      </c>
      <c r="I509" s="173" t="s">
        <v>957</v>
      </c>
      <c r="J509" s="168">
        <v>0.9</v>
      </c>
      <c r="K509" s="169" t="str">
        <f>IFERROR(SUMIFS(#REF!,#REF!,$I509,#REF!,$R$2)/SUMIFS(#REF!,#REF!,$I509,#REF!,$R$2),"-")</f>
        <v>-</v>
      </c>
      <c r="L509" s="169" t="str">
        <f>IFERROR(SUMIFS(#REF!,#REF!,$I509,#REF!,$R$7)/SUMIFS(#REF!,#REF!,$I509,#REF!,$R$7),"-")</f>
        <v>-</v>
      </c>
      <c r="M509" s="170" t="str">
        <f>IFERROR(SUMIFS(#REF!,#REF!,$I509,#REF!,$R$3)/SUMIFS(#REF!,#REF!,$I509,#REF!,$R$3),"-")</f>
        <v>-</v>
      </c>
      <c r="N509" s="170" t="str">
        <f>IFERROR(SUMIFS(#REF!,#REF!,$I509,#REF!,"&lt;="&amp;$R$2,#REF!,"&gt;="&amp;$S$2)/SUMIFS(#REF!,#REF!,$I509,#REF!,"&lt;="&amp;$R$2,#REF!,"&gt;="&amp;$S$2),"-")</f>
        <v>-</v>
      </c>
      <c r="O509" s="142"/>
      <c r="P509" s="140"/>
    </row>
    <row r="510" spans="1:16">
      <c r="A510" s="138"/>
      <c r="B510" s="142"/>
      <c r="C510" s="172" t="s">
        <v>719</v>
      </c>
      <c r="D510" s="166" t="s">
        <v>26</v>
      </c>
      <c r="E510" s="166" t="s">
        <v>720</v>
      </c>
      <c r="F510" s="173" t="s">
        <v>959</v>
      </c>
      <c r="G510" s="173" t="s">
        <v>959</v>
      </c>
      <c r="H510" s="173" t="s">
        <v>959</v>
      </c>
      <c r="I510" s="173" t="s">
        <v>959</v>
      </c>
      <c r="J510" s="168">
        <v>0.9</v>
      </c>
      <c r="K510" s="169" t="str">
        <f>IFERROR(SUMIFS(#REF!,#REF!,$I510,#REF!,$R$2)/SUMIFS(#REF!,#REF!,$I510,#REF!,$R$2),"-")</f>
        <v>-</v>
      </c>
      <c r="L510" s="169" t="str">
        <f>IFERROR(SUMIFS(#REF!,#REF!,$I510,#REF!,$R$7)/SUMIFS(#REF!,#REF!,$I510,#REF!,$R$7),"-")</f>
        <v>-</v>
      </c>
      <c r="M510" s="170" t="str">
        <f>IFERROR(SUMIFS(#REF!,#REF!,$I510,#REF!,$R$3)/SUMIFS(#REF!,#REF!,$I510,#REF!,$R$3),"-")</f>
        <v>-</v>
      </c>
      <c r="N510" s="170" t="str">
        <f>IFERROR(SUMIFS(#REF!,#REF!,$I510,#REF!,"&lt;="&amp;$R$2,#REF!,"&gt;="&amp;$S$2)/SUMIFS(#REF!,#REF!,$I510,#REF!,"&lt;="&amp;$R$2,#REF!,"&gt;="&amp;$S$2),"-")</f>
        <v>-</v>
      </c>
      <c r="O510" s="142"/>
      <c r="P510" s="140"/>
    </row>
    <row r="511" spans="1:16">
      <c r="A511" s="138"/>
      <c r="B511" s="142"/>
      <c r="C511" s="172" t="s">
        <v>719</v>
      </c>
      <c r="D511" s="166" t="s">
        <v>26</v>
      </c>
      <c r="E511" s="166" t="s">
        <v>720</v>
      </c>
      <c r="F511" s="173" t="s">
        <v>960</v>
      </c>
      <c r="G511" s="173" t="s">
        <v>960</v>
      </c>
      <c r="H511" s="173" t="s">
        <v>960</v>
      </c>
      <c r="I511" s="173" t="s">
        <v>960</v>
      </c>
      <c r="J511" s="168">
        <v>0.9</v>
      </c>
      <c r="K511" s="169" t="str">
        <f>IFERROR(SUMIFS(#REF!,#REF!,$I511,#REF!,$R$2)/SUMIFS(#REF!,#REF!,$I511,#REF!,$R$2),"-")</f>
        <v>-</v>
      </c>
      <c r="L511" s="169" t="str">
        <f>IFERROR(SUMIFS(#REF!,#REF!,$I511,#REF!,$R$7)/SUMIFS(#REF!,#REF!,$I511,#REF!,$R$7),"-")</f>
        <v>-</v>
      </c>
      <c r="M511" s="170" t="str">
        <f>IFERROR(SUMIFS(#REF!,#REF!,$I511,#REF!,$R$3)/SUMIFS(#REF!,#REF!,$I511,#REF!,$R$3),"-")</f>
        <v>-</v>
      </c>
      <c r="N511" s="170" t="str">
        <f>IFERROR(SUMIFS(#REF!,#REF!,$I511,#REF!,"&lt;="&amp;$R$2,#REF!,"&gt;="&amp;$S$2)/SUMIFS(#REF!,#REF!,$I511,#REF!,"&lt;="&amp;$R$2,#REF!,"&gt;="&amp;$S$2),"-")</f>
        <v>-</v>
      </c>
      <c r="O511" s="142"/>
      <c r="P511" s="140"/>
    </row>
    <row r="512" spans="1:16">
      <c r="A512" s="138"/>
      <c r="B512" s="142"/>
      <c r="C512" s="172" t="s">
        <v>719</v>
      </c>
      <c r="D512" s="166" t="s">
        <v>26</v>
      </c>
      <c r="E512" s="166" t="s">
        <v>720</v>
      </c>
      <c r="F512" s="173" t="s">
        <v>961</v>
      </c>
      <c r="G512" s="173" t="s">
        <v>961</v>
      </c>
      <c r="H512" s="173" t="s">
        <v>961</v>
      </c>
      <c r="I512" s="173" t="s">
        <v>961</v>
      </c>
      <c r="J512" s="168">
        <v>0.9</v>
      </c>
      <c r="K512" s="169" t="str">
        <f>IFERROR(SUMIFS(#REF!,#REF!,$I512,#REF!,$R$2)/SUMIFS(#REF!,#REF!,$I512,#REF!,$R$2),"-")</f>
        <v>-</v>
      </c>
      <c r="L512" s="169" t="str">
        <f>IFERROR(SUMIFS(#REF!,#REF!,$I512,#REF!,$R$7)/SUMIFS(#REF!,#REF!,$I512,#REF!,$R$7),"-")</f>
        <v>-</v>
      </c>
      <c r="M512" s="170" t="str">
        <f>IFERROR(SUMIFS(#REF!,#REF!,$I512,#REF!,$R$3)/SUMIFS(#REF!,#REF!,$I512,#REF!,$R$3),"-")</f>
        <v>-</v>
      </c>
      <c r="N512" s="170" t="str">
        <f>IFERROR(SUMIFS(#REF!,#REF!,$I512,#REF!,"&lt;="&amp;$R$2,#REF!,"&gt;="&amp;$S$2)/SUMIFS(#REF!,#REF!,$I512,#REF!,"&lt;="&amp;$R$2,#REF!,"&gt;="&amp;$S$2),"-")</f>
        <v>-</v>
      </c>
      <c r="O512" s="142"/>
      <c r="P512" s="140"/>
    </row>
    <row r="513" spans="1:16">
      <c r="A513" s="138"/>
      <c r="B513" s="142"/>
      <c r="C513" s="172" t="s">
        <v>719</v>
      </c>
      <c r="D513" s="166" t="s">
        <v>26</v>
      </c>
      <c r="E513" s="166" t="s">
        <v>720</v>
      </c>
      <c r="F513" s="173" t="s">
        <v>963</v>
      </c>
      <c r="G513" s="173" t="s">
        <v>963</v>
      </c>
      <c r="H513" s="173" t="s">
        <v>963</v>
      </c>
      <c r="I513" s="173" t="s">
        <v>963</v>
      </c>
      <c r="J513" s="168">
        <v>0.9</v>
      </c>
      <c r="K513" s="169" t="str">
        <f>IFERROR(SUMIFS(#REF!,#REF!,$I513,#REF!,$R$2)/SUMIFS(#REF!,#REF!,$I513,#REF!,$R$2),"-")</f>
        <v>-</v>
      </c>
      <c r="L513" s="169" t="str">
        <f>IFERROR(SUMIFS(#REF!,#REF!,$I513,#REF!,$R$7)/SUMIFS(#REF!,#REF!,$I513,#REF!,$R$7),"-")</f>
        <v>-</v>
      </c>
      <c r="M513" s="170" t="str">
        <f>IFERROR(SUMIFS(#REF!,#REF!,$I513,#REF!,$R$3)/SUMIFS(#REF!,#REF!,$I513,#REF!,$R$3),"-")</f>
        <v>-</v>
      </c>
      <c r="N513" s="170" t="str">
        <f>IFERROR(SUMIFS(#REF!,#REF!,$I513,#REF!,"&lt;="&amp;$R$2,#REF!,"&gt;="&amp;$S$2)/SUMIFS(#REF!,#REF!,$I513,#REF!,"&lt;="&amp;$R$2,#REF!,"&gt;="&amp;$S$2),"-")</f>
        <v>-</v>
      </c>
      <c r="O513" s="142"/>
      <c r="P513" s="140"/>
    </row>
    <row r="514" spans="1:16">
      <c r="A514" s="138"/>
      <c r="B514" s="142"/>
      <c r="C514" s="172" t="s">
        <v>719</v>
      </c>
      <c r="D514" s="166" t="s">
        <v>26</v>
      </c>
      <c r="E514" s="166" t="s">
        <v>720</v>
      </c>
      <c r="F514" s="173" t="s">
        <v>964</v>
      </c>
      <c r="G514" s="173" t="s">
        <v>964</v>
      </c>
      <c r="H514" s="173" t="s">
        <v>964</v>
      </c>
      <c r="I514" s="173" t="s">
        <v>964</v>
      </c>
      <c r="J514" s="168">
        <v>0.9</v>
      </c>
      <c r="K514" s="169" t="str">
        <f>IFERROR(SUMIFS(#REF!,#REF!,$I514,#REF!,$R$2)/SUMIFS(#REF!,#REF!,$I514,#REF!,$R$2),"-")</f>
        <v>-</v>
      </c>
      <c r="L514" s="169" t="str">
        <f>IFERROR(SUMIFS(#REF!,#REF!,$I514,#REF!,$R$7)/SUMIFS(#REF!,#REF!,$I514,#REF!,$R$7),"-")</f>
        <v>-</v>
      </c>
      <c r="M514" s="170" t="str">
        <f>IFERROR(SUMIFS(#REF!,#REF!,$I514,#REF!,$R$3)/SUMIFS(#REF!,#REF!,$I514,#REF!,$R$3),"-")</f>
        <v>-</v>
      </c>
      <c r="N514" s="170" t="str">
        <f>IFERROR(SUMIFS(#REF!,#REF!,$I514,#REF!,"&lt;="&amp;$R$2,#REF!,"&gt;="&amp;$S$2)/SUMIFS(#REF!,#REF!,$I514,#REF!,"&lt;="&amp;$R$2,#REF!,"&gt;="&amp;$S$2),"-")</f>
        <v>-</v>
      </c>
      <c r="O514" s="142"/>
      <c r="P514" s="140"/>
    </row>
    <row r="515" spans="1:16">
      <c r="A515" s="138"/>
      <c r="B515" s="142"/>
      <c r="C515" s="172" t="s">
        <v>719</v>
      </c>
      <c r="D515" s="166" t="s">
        <v>26</v>
      </c>
      <c r="E515" s="166" t="s">
        <v>720</v>
      </c>
      <c r="F515" s="173" t="s">
        <v>966</v>
      </c>
      <c r="G515" s="173" t="s">
        <v>966</v>
      </c>
      <c r="H515" s="173" t="s">
        <v>966</v>
      </c>
      <c r="I515" s="173" t="s">
        <v>966</v>
      </c>
      <c r="J515" s="168">
        <v>0.9</v>
      </c>
      <c r="K515" s="169" t="str">
        <f>IFERROR(SUMIFS(#REF!,#REF!,$I515,#REF!,$R$2)/SUMIFS(#REF!,#REF!,$I515,#REF!,$R$2),"-")</f>
        <v>-</v>
      </c>
      <c r="L515" s="169" t="str">
        <f>IFERROR(SUMIFS(#REF!,#REF!,$I515,#REF!,$R$7)/SUMIFS(#REF!,#REF!,$I515,#REF!,$R$7),"-")</f>
        <v>-</v>
      </c>
      <c r="M515" s="170" t="str">
        <f>IFERROR(SUMIFS(#REF!,#REF!,$I515,#REF!,$R$3)/SUMIFS(#REF!,#REF!,$I515,#REF!,$R$3),"-")</f>
        <v>-</v>
      </c>
      <c r="N515" s="170" t="str">
        <f>IFERROR(SUMIFS(#REF!,#REF!,$I515,#REF!,"&lt;="&amp;$R$2,#REF!,"&gt;="&amp;$S$2)/SUMIFS(#REF!,#REF!,$I515,#REF!,"&lt;="&amp;$R$2,#REF!,"&gt;="&amp;$S$2),"-")</f>
        <v>-</v>
      </c>
      <c r="O515" s="142"/>
      <c r="P515" s="140"/>
    </row>
    <row r="516" spans="1:16">
      <c r="A516" s="138"/>
      <c r="B516" s="142"/>
      <c r="C516" s="172" t="s">
        <v>719</v>
      </c>
      <c r="D516" s="166" t="s">
        <v>26</v>
      </c>
      <c r="E516" s="166" t="s">
        <v>720</v>
      </c>
      <c r="F516" s="173" t="s">
        <v>968</v>
      </c>
      <c r="G516" s="173" t="s">
        <v>968</v>
      </c>
      <c r="H516" s="173" t="s">
        <v>968</v>
      </c>
      <c r="I516" s="173" t="s">
        <v>968</v>
      </c>
      <c r="J516" s="168">
        <v>0.9</v>
      </c>
      <c r="K516" s="169" t="str">
        <f>IFERROR(SUMIFS(#REF!,#REF!,$I516,#REF!,$R$2)/SUMIFS(#REF!,#REF!,$I516,#REF!,$R$2),"-")</f>
        <v>-</v>
      </c>
      <c r="L516" s="169" t="str">
        <f>IFERROR(SUMIFS(#REF!,#REF!,$I516,#REF!,$R$7)/SUMIFS(#REF!,#REF!,$I516,#REF!,$R$7),"-")</f>
        <v>-</v>
      </c>
      <c r="M516" s="170" t="str">
        <f>IFERROR(SUMIFS(#REF!,#REF!,$I516,#REF!,$R$3)/SUMIFS(#REF!,#REF!,$I516,#REF!,$R$3),"-")</f>
        <v>-</v>
      </c>
      <c r="N516" s="170" t="str">
        <f>IFERROR(SUMIFS(#REF!,#REF!,$I516,#REF!,"&lt;="&amp;$R$2,#REF!,"&gt;="&amp;$S$2)/SUMIFS(#REF!,#REF!,$I516,#REF!,"&lt;="&amp;$R$2,#REF!,"&gt;="&amp;$S$2),"-")</f>
        <v>-</v>
      </c>
      <c r="O516" s="142"/>
      <c r="P516" s="140"/>
    </row>
    <row r="517" spans="1:16">
      <c r="A517" s="138"/>
      <c r="B517" s="142"/>
      <c r="C517" s="172" t="s">
        <v>719</v>
      </c>
      <c r="D517" s="166" t="s">
        <v>26</v>
      </c>
      <c r="E517" s="166" t="s">
        <v>720</v>
      </c>
      <c r="F517" s="173" t="s">
        <v>970</v>
      </c>
      <c r="G517" s="173" t="s">
        <v>970</v>
      </c>
      <c r="H517" s="173" t="s">
        <v>970</v>
      </c>
      <c r="I517" s="173" t="s">
        <v>970</v>
      </c>
      <c r="J517" s="168">
        <v>0.9</v>
      </c>
      <c r="K517" s="169" t="str">
        <f>IFERROR(SUMIFS(#REF!,#REF!,$I517,#REF!,$R$2)/SUMIFS(#REF!,#REF!,$I517,#REF!,$R$2),"-")</f>
        <v>-</v>
      </c>
      <c r="L517" s="169" t="str">
        <f>IFERROR(SUMIFS(#REF!,#REF!,$I517,#REF!,$R$7)/SUMIFS(#REF!,#REF!,$I517,#REF!,$R$7),"-")</f>
        <v>-</v>
      </c>
      <c r="M517" s="170" t="str">
        <f>IFERROR(SUMIFS(#REF!,#REF!,$I517,#REF!,$R$3)/SUMIFS(#REF!,#REF!,$I517,#REF!,$R$3),"-")</f>
        <v>-</v>
      </c>
      <c r="N517" s="170" t="str">
        <f>IFERROR(SUMIFS(#REF!,#REF!,$I517,#REF!,"&lt;="&amp;$R$2,#REF!,"&gt;="&amp;$S$2)/SUMIFS(#REF!,#REF!,$I517,#REF!,"&lt;="&amp;$R$2,#REF!,"&gt;="&amp;$S$2),"-")</f>
        <v>-</v>
      </c>
      <c r="O517" s="142"/>
      <c r="P517" s="140"/>
    </row>
    <row r="518" spans="1:16">
      <c r="A518" s="138"/>
      <c r="B518" s="142"/>
      <c r="C518" s="172" t="s">
        <v>719</v>
      </c>
      <c r="D518" s="166" t="s">
        <v>26</v>
      </c>
      <c r="E518" s="166" t="s">
        <v>720</v>
      </c>
      <c r="F518" s="173" t="s">
        <v>972</v>
      </c>
      <c r="G518" s="173" t="s">
        <v>972</v>
      </c>
      <c r="H518" s="173" t="s">
        <v>972</v>
      </c>
      <c r="I518" s="173" t="s">
        <v>972</v>
      </c>
      <c r="J518" s="168">
        <v>0.9</v>
      </c>
      <c r="K518" s="169" t="str">
        <f>IFERROR(SUMIFS(#REF!,#REF!,$I518,#REF!,$R$2)/SUMIFS(#REF!,#REF!,$I518,#REF!,$R$2),"-")</f>
        <v>-</v>
      </c>
      <c r="L518" s="169" t="str">
        <f>IFERROR(SUMIFS(#REF!,#REF!,$I518,#REF!,$R$7)/SUMIFS(#REF!,#REF!,$I518,#REF!,$R$7),"-")</f>
        <v>-</v>
      </c>
      <c r="M518" s="170" t="str">
        <f>IFERROR(SUMIFS(#REF!,#REF!,$I518,#REF!,$R$3)/SUMIFS(#REF!,#REF!,$I518,#REF!,$R$3),"-")</f>
        <v>-</v>
      </c>
      <c r="N518" s="170" t="str">
        <f>IFERROR(SUMIFS(#REF!,#REF!,$I518,#REF!,"&lt;="&amp;$R$2,#REF!,"&gt;="&amp;$S$2)/SUMIFS(#REF!,#REF!,$I518,#REF!,"&lt;="&amp;$R$2,#REF!,"&gt;="&amp;$S$2),"-")</f>
        <v>-</v>
      </c>
      <c r="O518" s="142"/>
      <c r="P518" s="140"/>
    </row>
    <row r="519" spans="1:16">
      <c r="A519" s="138"/>
      <c r="B519" s="142"/>
      <c r="C519" s="172" t="s">
        <v>719</v>
      </c>
      <c r="D519" s="166" t="s">
        <v>26</v>
      </c>
      <c r="E519" s="166" t="s">
        <v>720</v>
      </c>
      <c r="F519" s="173" t="s">
        <v>973</v>
      </c>
      <c r="G519" s="173" t="s">
        <v>973</v>
      </c>
      <c r="H519" s="173" t="s">
        <v>973</v>
      </c>
      <c r="I519" s="173" t="s">
        <v>973</v>
      </c>
      <c r="J519" s="168">
        <v>0.9</v>
      </c>
      <c r="K519" s="169" t="str">
        <f>IFERROR(SUMIFS(#REF!,#REF!,$I519,#REF!,$R$2)/SUMIFS(#REF!,#REF!,$I519,#REF!,$R$2),"-")</f>
        <v>-</v>
      </c>
      <c r="L519" s="169" t="str">
        <f>IFERROR(SUMIFS(#REF!,#REF!,$I519,#REF!,$R$7)/SUMIFS(#REF!,#REF!,$I519,#REF!,$R$7),"-")</f>
        <v>-</v>
      </c>
      <c r="M519" s="170" t="str">
        <f>IFERROR(SUMIFS(#REF!,#REF!,$I519,#REF!,$R$3)/SUMIFS(#REF!,#REF!,$I519,#REF!,$R$3),"-")</f>
        <v>-</v>
      </c>
      <c r="N519" s="170" t="str">
        <f>IFERROR(SUMIFS(#REF!,#REF!,$I519,#REF!,"&lt;="&amp;$R$2,#REF!,"&gt;="&amp;$S$2)/SUMIFS(#REF!,#REF!,$I519,#REF!,"&lt;="&amp;$R$2,#REF!,"&gt;="&amp;$S$2),"-")</f>
        <v>-</v>
      </c>
      <c r="O519" s="142"/>
      <c r="P519" s="140"/>
    </row>
    <row r="520" spans="1:16">
      <c r="A520" s="138"/>
      <c r="B520" s="142"/>
      <c r="C520" s="172" t="s">
        <v>719</v>
      </c>
      <c r="D520" s="166" t="s">
        <v>26</v>
      </c>
      <c r="E520" s="166" t="s">
        <v>720</v>
      </c>
      <c r="F520" s="173" t="s">
        <v>975</v>
      </c>
      <c r="G520" s="173" t="s">
        <v>975</v>
      </c>
      <c r="H520" s="173" t="s">
        <v>975</v>
      </c>
      <c r="I520" s="173" t="s">
        <v>975</v>
      </c>
      <c r="J520" s="168">
        <v>0.9</v>
      </c>
      <c r="K520" s="169" t="str">
        <f>IFERROR(SUMIFS(#REF!,#REF!,$I520,#REF!,$R$2)/SUMIFS(#REF!,#REF!,$I520,#REF!,$R$2),"-")</f>
        <v>-</v>
      </c>
      <c r="L520" s="169" t="str">
        <f>IFERROR(SUMIFS(#REF!,#REF!,$I520,#REF!,$R$7)/SUMIFS(#REF!,#REF!,$I520,#REF!,$R$7),"-")</f>
        <v>-</v>
      </c>
      <c r="M520" s="170" t="str">
        <f>IFERROR(SUMIFS(#REF!,#REF!,$I520,#REF!,$R$3)/SUMIFS(#REF!,#REF!,$I520,#REF!,$R$3),"-")</f>
        <v>-</v>
      </c>
      <c r="N520" s="170" t="str">
        <f>IFERROR(SUMIFS(#REF!,#REF!,$I520,#REF!,"&lt;="&amp;$R$2,#REF!,"&gt;="&amp;$S$2)/SUMIFS(#REF!,#REF!,$I520,#REF!,"&lt;="&amp;$R$2,#REF!,"&gt;="&amp;$S$2),"-")</f>
        <v>-</v>
      </c>
      <c r="O520" s="142"/>
      <c r="P520" s="140"/>
    </row>
    <row r="521" spans="1:16">
      <c r="A521" s="138"/>
      <c r="B521" s="142"/>
      <c r="C521" s="172" t="s">
        <v>719</v>
      </c>
      <c r="D521" s="166" t="s">
        <v>26</v>
      </c>
      <c r="E521" s="166" t="s">
        <v>720</v>
      </c>
      <c r="F521" s="173" t="s">
        <v>976</v>
      </c>
      <c r="G521" s="173" t="s">
        <v>976</v>
      </c>
      <c r="H521" s="173" t="s">
        <v>976</v>
      </c>
      <c r="I521" s="173" t="s">
        <v>976</v>
      </c>
      <c r="J521" s="168">
        <v>0.9</v>
      </c>
      <c r="K521" s="169" t="str">
        <f>IFERROR(SUMIFS(#REF!,#REF!,$I521,#REF!,$R$2)/SUMIFS(#REF!,#REF!,$I521,#REF!,$R$2),"-")</f>
        <v>-</v>
      </c>
      <c r="L521" s="169" t="str">
        <f>IFERROR(SUMIFS(#REF!,#REF!,$I521,#REF!,$R$7)/SUMIFS(#REF!,#REF!,$I521,#REF!,$R$7),"-")</f>
        <v>-</v>
      </c>
      <c r="M521" s="170" t="str">
        <f>IFERROR(SUMIFS(#REF!,#REF!,$I521,#REF!,$R$3)/SUMIFS(#REF!,#REF!,$I521,#REF!,$R$3),"-")</f>
        <v>-</v>
      </c>
      <c r="N521" s="170" t="str">
        <f>IFERROR(SUMIFS(#REF!,#REF!,$I521,#REF!,"&lt;="&amp;$R$2,#REF!,"&gt;="&amp;$S$2)/SUMIFS(#REF!,#REF!,$I521,#REF!,"&lt;="&amp;$R$2,#REF!,"&gt;="&amp;$S$2),"-")</f>
        <v>-</v>
      </c>
      <c r="O521" s="142"/>
      <c r="P521" s="140"/>
    </row>
    <row r="522" spans="1:16">
      <c r="A522" s="138"/>
      <c r="B522" s="142"/>
      <c r="C522" s="172" t="s">
        <v>719</v>
      </c>
      <c r="D522" s="166" t="s">
        <v>26</v>
      </c>
      <c r="E522" s="166" t="s">
        <v>720</v>
      </c>
      <c r="F522" s="173" t="s">
        <v>977</v>
      </c>
      <c r="G522" s="173" t="s">
        <v>977</v>
      </c>
      <c r="H522" s="173" t="s">
        <v>977</v>
      </c>
      <c r="I522" s="173" t="s">
        <v>977</v>
      </c>
      <c r="J522" s="168">
        <v>0.9</v>
      </c>
      <c r="K522" s="169" t="str">
        <f>IFERROR(SUMIFS(#REF!,#REF!,$I522,#REF!,$R$2)/SUMIFS(#REF!,#REF!,$I522,#REF!,$R$2),"-")</f>
        <v>-</v>
      </c>
      <c r="L522" s="169" t="str">
        <f>IFERROR(SUMIFS(#REF!,#REF!,$I522,#REF!,$R$7)/SUMIFS(#REF!,#REF!,$I522,#REF!,$R$7),"-")</f>
        <v>-</v>
      </c>
      <c r="M522" s="170" t="str">
        <f>IFERROR(SUMIFS(#REF!,#REF!,$I522,#REF!,$R$3)/SUMIFS(#REF!,#REF!,$I522,#REF!,$R$3),"-")</f>
        <v>-</v>
      </c>
      <c r="N522" s="170" t="str">
        <f>IFERROR(SUMIFS(#REF!,#REF!,$I522,#REF!,"&lt;="&amp;$R$2,#REF!,"&gt;="&amp;$S$2)/SUMIFS(#REF!,#REF!,$I522,#REF!,"&lt;="&amp;$R$2,#REF!,"&gt;="&amp;$S$2),"-")</f>
        <v>-</v>
      </c>
      <c r="O522" s="142"/>
      <c r="P522" s="140"/>
    </row>
    <row r="523" spans="1:16">
      <c r="A523" s="138"/>
      <c r="B523" s="142"/>
      <c r="C523" s="172" t="s">
        <v>719</v>
      </c>
      <c r="D523" s="166" t="s">
        <v>26</v>
      </c>
      <c r="E523" s="166" t="s">
        <v>720</v>
      </c>
      <c r="F523" s="173" t="s">
        <v>978</v>
      </c>
      <c r="G523" s="173" t="s">
        <v>978</v>
      </c>
      <c r="H523" s="173" t="s">
        <v>978</v>
      </c>
      <c r="I523" s="173" t="s">
        <v>978</v>
      </c>
      <c r="J523" s="168">
        <v>0.9</v>
      </c>
      <c r="K523" s="169" t="str">
        <f>IFERROR(SUMIFS(#REF!,#REF!,$I523,#REF!,$R$2)/SUMIFS(#REF!,#REF!,$I523,#REF!,$R$2),"-")</f>
        <v>-</v>
      </c>
      <c r="L523" s="169" t="str">
        <f>IFERROR(SUMIFS(#REF!,#REF!,$I523,#REF!,$R$7)/SUMIFS(#REF!,#REF!,$I523,#REF!,$R$7),"-")</f>
        <v>-</v>
      </c>
      <c r="M523" s="170" t="str">
        <f>IFERROR(SUMIFS(#REF!,#REF!,$I523,#REF!,$R$3)/SUMIFS(#REF!,#REF!,$I523,#REF!,$R$3),"-")</f>
        <v>-</v>
      </c>
      <c r="N523" s="170" t="str">
        <f>IFERROR(SUMIFS(#REF!,#REF!,$I523,#REF!,"&lt;="&amp;$R$2,#REF!,"&gt;="&amp;$S$2)/SUMIFS(#REF!,#REF!,$I523,#REF!,"&lt;="&amp;$R$2,#REF!,"&gt;="&amp;$S$2),"-")</f>
        <v>-</v>
      </c>
      <c r="O523" s="142"/>
      <c r="P523" s="140"/>
    </row>
    <row r="524" spans="1:16">
      <c r="A524" s="138"/>
      <c r="B524" s="142"/>
      <c r="C524" s="172" t="s">
        <v>719</v>
      </c>
      <c r="D524" s="166" t="s">
        <v>26</v>
      </c>
      <c r="E524" s="166" t="s">
        <v>720</v>
      </c>
      <c r="F524" s="173" t="s">
        <v>980</v>
      </c>
      <c r="G524" s="173" t="s">
        <v>980</v>
      </c>
      <c r="H524" s="173" t="s">
        <v>980</v>
      </c>
      <c r="I524" s="173" t="s">
        <v>980</v>
      </c>
      <c r="J524" s="168">
        <v>0.9</v>
      </c>
      <c r="K524" s="169" t="str">
        <f>IFERROR(SUMIFS(#REF!,#REF!,$I524,#REF!,$R$2)/SUMIFS(#REF!,#REF!,$I524,#REF!,$R$2),"-")</f>
        <v>-</v>
      </c>
      <c r="L524" s="169" t="str">
        <f>IFERROR(SUMIFS(#REF!,#REF!,$I524,#REF!,$R$7)/SUMIFS(#REF!,#REF!,$I524,#REF!,$R$7),"-")</f>
        <v>-</v>
      </c>
      <c r="M524" s="170" t="str">
        <f>IFERROR(SUMIFS(#REF!,#REF!,$I524,#REF!,$R$3)/SUMIFS(#REF!,#REF!,$I524,#REF!,$R$3),"-")</f>
        <v>-</v>
      </c>
      <c r="N524" s="170" t="str">
        <f>IFERROR(SUMIFS(#REF!,#REF!,$I524,#REF!,"&lt;="&amp;$R$2,#REF!,"&gt;="&amp;$S$2)/SUMIFS(#REF!,#REF!,$I524,#REF!,"&lt;="&amp;$R$2,#REF!,"&gt;="&amp;$S$2),"-")</f>
        <v>-</v>
      </c>
      <c r="O524" s="142"/>
      <c r="P524" s="140"/>
    </row>
    <row r="525" spans="1:16">
      <c r="A525" s="138"/>
      <c r="B525" s="142"/>
      <c r="C525" s="172" t="s">
        <v>719</v>
      </c>
      <c r="D525" s="166" t="s">
        <v>26</v>
      </c>
      <c r="E525" s="166" t="s">
        <v>720</v>
      </c>
      <c r="F525" s="173" t="s">
        <v>982</v>
      </c>
      <c r="G525" s="173" t="s">
        <v>982</v>
      </c>
      <c r="H525" s="173" t="s">
        <v>982</v>
      </c>
      <c r="I525" s="173" t="s">
        <v>982</v>
      </c>
      <c r="J525" s="168">
        <v>0.9</v>
      </c>
      <c r="K525" s="169" t="str">
        <f>IFERROR(SUMIFS(#REF!,#REF!,$I525,#REF!,$R$2)/SUMIFS(#REF!,#REF!,$I525,#REF!,$R$2),"-")</f>
        <v>-</v>
      </c>
      <c r="L525" s="169" t="str">
        <f>IFERROR(SUMIFS(#REF!,#REF!,$I525,#REF!,$R$7)/SUMIFS(#REF!,#REF!,$I525,#REF!,$R$7),"-")</f>
        <v>-</v>
      </c>
      <c r="M525" s="170" t="str">
        <f>IFERROR(SUMIFS(#REF!,#REF!,$I525,#REF!,$R$3)/SUMIFS(#REF!,#REF!,$I525,#REF!,$R$3),"-")</f>
        <v>-</v>
      </c>
      <c r="N525" s="170" t="str">
        <f>IFERROR(SUMIFS(#REF!,#REF!,$I525,#REF!,"&lt;="&amp;$R$2,#REF!,"&gt;="&amp;$S$2)/SUMIFS(#REF!,#REF!,$I525,#REF!,"&lt;="&amp;$R$2,#REF!,"&gt;="&amp;$S$2),"-")</f>
        <v>-</v>
      </c>
      <c r="O525" s="142"/>
      <c r="P525" s="140"/>
    </row>
    <row r="526" spans="1:16">
      <c r="A526" s="138"/>
      <c r="B526" s="142"/>
      <c r="C526" s="172" t="s">
        <v>719</v>
      </c>
      <c r="D526" s="166" t="s">
        <v>26</v>
      </c>
      <c r="E526" s="166" t="s">
        <v>720</v>
      </c>
      <c r="F526" s="173" t="s">
        <v>984</v>
      </c>
      <c r="G526" s="173" t="s">
        <v>984</v>
      </c>
      <c r="H526" s="173" t="s">
        <v>984</v>
      </c>
      <c r="I526" s="173" t="s">
        <v>984</v>
      </c>
      <c r="J526" s="168">
        <v>0.9</v>
      </c>
      <c r="K526" s="169" t="str">
        <f>IFERROR(SUMIFS(#REF!,#REF!,$I526,#REF!,$R$2)/SUMIFS(#REF!,#REF!,$I526,#REF!,$R$2),"-")</f>
        <v>-</v>
      </c>
      <c r="L526" s="169" t="str">
        <f>IFERROR(SUMIFS(#REF!,#REF!,$I526,#REF!,$R$7)/SUMIFS(#REF!,#REF!,$I526,#REF!,$R$7),"-")</f>
        <v>-</v>
      </c>
      <c r="M526" s="170" t="str">
        <f>IFERROR(SUMIFS(#REF!,#REF!,$I526,#REF!,$R$3)/SUMIFS(#REF!,#REF!,$I526,#REF!,$R$3),"-")</f>
        <v>-</v>
      </c>
      <c r="N526" s="170" t="str">
        <f>IFERROR(SUMIFS(#REF!,#REF!,$I526,#REF!,"&lt;="&amp;$R$2,#REF!,"&gt;="&amp;$S$2)/SUMIFS(#REF!,#REF!,$I526,#REF!,"&lt;="&amp;$R$2,#REF!,"&gt;="&amp;$S$2),"-")</f>
        <v>-</v>
      </c>
      <c r="O526" s="142"/>
      <c r="P526" s="140"/>
    </row>
    <row r="527" spans="1:16">
      <c r="A527" s="138"/>
      <c r="B527" s="142"/>
      <c r="C527" s="172" t="s">
        <v>719</v>
      </c>
      <c r="D527" s="166" t="s">
        <v>26</v>
      </c>
      <c r="E527" s="166" t="s">
        <v>720</v>
      </c>
      <c r="F527" s="173" t="s">
        <v>986</v>
      </c>
      <c r="G527" s="173" t="s">
        <v>986</v>
      </c>
      <c r="H527" s="173" t="s">
        <v>986</v>
      </c>
      <c r="I527" s="173" t="s">
        <v>986</v>
      </c>
      <c r="J527" s="168">
        <v>0.9</v>
      </c>
      <c r="K527" s="169" t="str">
        <f>IFERROR(SUMIFS(#REF!,#REF!,$I527,#REF!,$R$2)/SUMIFS(#REF!,#REF!,$I527,#REF!,$R$2),"-")</f>
        <v>-</v>
      </c>
      <c r="L527" s="169" t="str">
        <f>IFERROR(SUMIFS(#REF!,#REF!,$I527,#REF!,$R$7)/SUMIFS(#REF!,#REF!,$I527,#REF!,$R$7),"-")</f>
        <v>-</v>
      </c>
      <c r="M527" s="170" t="str">
        <f>IFERROR(SUMIFS(#REF!,#REF!,$I527,#REF!,$R$3)/SUMIFS(#REF!,#REF!,$I527,#REF!,$R$3),"-")</f>
        <v>-</v>
      </c>
      <c r="N527" s="170" t="str">
        <f>IFERROR(SUMIFS(#REF!,#REF!,$I527,#REF!,"&lt;="&amp;$R$2,#REF!,"&gt;="&amp;$S$2)/SUMIFS(#REF!,#REF!,$I527,#REF!,"&lt;="&amp;$R$2,#REF!,"&gt;="&amp;$S$2),"-")</f>
        <v>-</v>
      </c>
      <c r="O527" s="142"/>
      <c r="P527" s="140"/>
    </row>
    <row r="528" spans="1:16">
      <c r="A528" s="138"/>
      <c r="B528" s="142"/>
      <c r="C528" s="172" t="s">
        <v>719</v>
      </c>
      <c r="D528" s="166" t="s">
        <v>26</v>
      </c>
      <c r="E528" s="166" t="s">
        <v>720</v>
      </c>
      <c r="F528" s="173" t="s">
        <v>988</v>
      </c>
      <c r="G528" s="173" t="s">
        <v>988</v>
      </c>
      <c r="H528" s="173" t="s">
        <v>988</v>
      </c>
      <c r="I528" s="173" t="s">
        <v>988</v>
      </c>
      <c r="J528" s="168">
        <v>0.9</v>
      </c>
      <c r="K528" s="169" t="str">
        <f>IFERROR(SUMIFS(#REF!,#REF!,$I528,#REF!,$R$2)/SUMIFS(#REF!,#REF!,$I528,#REF!,$R$2),"-")</f>
        <v>-</v>
      </c>
      <c r="L528" s="169" t="str">
        <f>IFERROR(SUMIFS(#REF!,#REF!,$I528,#REF!,$R$7)/SUMIFS(#REF!,#REF!,$I528,#REF!,$R$7),"-")</f>
        <v>-</v>
      </c>
      <c r="M528" s="170" t="str">
        <f>IFERROR(SUMIFS(#REF!,#REF!,$I528,#REF!,$R$3)/SUMIFS(#REF!,#REF!,$I528,#REF!,$R$3),"-")</f>
        <v>-</v>
      </c>
      <c r="N528" s="170" t="str">
        <f>IFERROR(SUMIFS(#REF!,#REF!,$I528,#REF!,"&lt;="&amp;$R$2,#REF!,"&gt;="&amp;$S$2)/SUMIFS(#REF!,#REF!,$I528,#REF!,"&lt;="&amp;$R$2,#REF!,"&gt;="&amp;$S$2),"-")</f>
        <v>-</v>
      </c>
      <c r="O528" s="142"/>
      <c r="P528" s="140"/>
    </row>
    <row r="529" spans="1:16">
      <c r="A529" s="138"/>
      <c r="B529" s="142"/>
      <c r="C529" s="172" t="s">
        <v>719</v>
      </c>
      <c r="D529" s="166" t="s">
        <v>26</v>
      </c>
      <c r="E529" s="166" t="s">
        <v>720</v>
      </c>
      <c r="F529" s="173" t="s">
        <v>989</v>
      </c>
      <c r="G529" s="173" t="s">
        <v>989</v>
      </c>
      <c r="H529" s="173" t="s">
        <v>989</v>
      </c>
      <c r="I529" s="173" t="s">
        <v>989</v>
      </c>
      <c r="J529" s="168">
        <v>0.9</v>
      </c>
      <c r="K529" s="169" t="str">
        <f>IFERROR(SUMIFS(#REF!,#REF!,$I529,#REF!,$R$2)/SUMIFS(#REF!,#REF!,$I529,#REF!,$R$2),"-")</f>
        <v>-</v>
      </c>
      <c r="L529" s="169" t="str">
        <f>IFERROR(SUMIFS(#REF!,#REF!,$I529,#REF!,$R$7)/SUMIFS(#REF!,#REF!,$I529,#REF!,$R$7),"-")</f>
        <v>-</v>
      </c>
      <c r="M529" s="170" t="str">
        <f>IFERROR(SUMIFS(#REF!,#REF!,$I529,#REF!,$R$3)/SUMIFS(#REF!,#REF!,$I529,#REF!,$R$3),"-")</f>
        <v>-</v>
      </c>
      <c r="N529" s="170" t="str">
        <f>IFERROR(SUMIFS(#REF!,#REF!,$I529,#REF!,"&lt;="&amp;$R$2,#REF!,"&gt;="&amp;$S$2)/SUMIFS(#REF!,#REF!,$I529,#REF!,"&lt;="&amp;$R$2,#REF!,"&gt;="&amp;$S$2),"-")</f>
        <v>-</v>
      </c>
      <c r="O529" s="142"/>
      <c r="P529" s="140"/>
    </row>
    <row r="530" spans="1:16">
      <c r="A530" s="138"/>
      <c r="B530" s="142"/>
      <c r="C530" s="172" t="s">
        <v>719</v>
      </c>
      <c r="D530" s="166" t="s">
        <v>26</v>
      </c>
      <c r="E530" s="166" t="s">
        <v>720</v>
      </c>
      <c r="F530" s="173" t="s">
        <v>991</v>
      </c>
      <c r="G530" s="173" t="s">
        <v>991</v>
      </c>
      <c r="H530" s="173" t="s">
        <v>991</v>
      </c>
      <c r="I530" s="173" t="s">
        <v>991</v>
      </c>
      <c r="J530" s="168">
        <v>0.9</v>
      </c>
      <c r="K530" s="169" t="str">
        <f>IFERROR(SUMIFS(#REF!,#REF!,$I530,#REF!,$R$2)/SUMIFS(#REF!,#REF!,$I530,#REF!,$R$2),"-")</f>
        <v>-</v>
      </c>
      <c r="L530" s="169" t="str">
        <f>IFERROR(SUMIFS(#REF!,#REF!,$I530,#REF!,$R$7)/SUMIFS(#REF!,#REF!,$I530,#REF!,$R$7),"-")</f>
        <v>-</v>
      </c>
      <c r="M530" s="170" t="str">
        <f>IFERROR(SUMIFS(#REF!,#REF!,$I530,#REF!,$R$3)/SUMIFS(#REF!,#REF!,$I530,#REF!,$R$3),"-")</f>
        <v>-</v>
      </c>
      <c r="N530" s="170" t="str">
        <f>IFERROR(SUMIFS(#REF!,#REF!,$I530,#REF!,"&lt;="&amp;$R$2,#REF!,"&gt;="&amp;$S$2)/SUMIFS(#REF!,#REF!,$I530,#REF!,"&lt;="&amp;$R$2,#REF!,"&gt;="&amp;$S$2),"-")</f>
        <v>-</v>
      </c>
      <c r="O530" s="142"/>
      <c r="P530" s="140"/>
    </row>
    <row r="531" spans="1:16">
      <c r="A531" s="138"/>
      <c r="B531" s="142"/>
      <c r="C531" s="172" t="s">
        <v>719</v>
      </c>
      <c r="D531" s="166" t="s">
        <v>26</v>
      </c>
      <c r="E531" s="166" t="s">
        <v>720</v>
      </c>
      <c r="F531" s="173" t="s">
        <v>992</v>
      </c>
      <c r="G531" s="173" t="s">
        <v>992</v>
      </c>
      <c r="H531" s="173" t="s">
        <v>992</v>
      </c>
      <c r="I531" s="173" t="s">
        <v>992</v>
      </c>
      <c r="J531" s="168">
        <v>0.9</v>
      </c>
      <c r="K531" s="169" t="str">
        <f>IFERROR(SUMIFS(#REF!,#REF!,$I531,#REF!,$R$2)/SUMIFS(#REF!,#REF!,$I531,#REF!,$R$2),"-")</f>
        <v>-</v>
      </c>
      <c r="L531" s="169" t="str">
        <f>IFERROR(SUMIFS(#REF!,#REF!,$I531,#REF!,$R$7)/SUMIFS(#REF!,#REF!,$I531,#REF!,$R$7),"-")</f>
        <v>-</v>
      </c>
      <c r="M531" s="170" t="str">
        <f>IFERROR(SUMIFS(#REF!,#REF!,$I531,#REF!,$R$3)/SUMIFS(#REF!,#REF!,$I531,#REF!,$R$3),"-")</f>
        <v>-</v>
      </c>
      <c r="N531" s="170" t="str">
        <f>IFERROR(SUMIFS(#REF!,#REF!,$I531,#REF!,"&lt;="&amp;$R$2,#REF!,"&gt;="&amp;$S$2)/SUMIFS(#REF!,#REF!,$I531,#REF!,"&lt;="&amp;$R$2,#REF!,"&gt;="&amp;$S$2),"-")</f>
        <v>-</v>
      </c>
      <c r="O531" s="142"/>
      <c r="P531" s="140"/>
    </row>
    <row r="532" spans="1:16">
      <c r="A532" s="138"/>
      <c r="B532" s="142"/>
      <c r="C532" s="172" t="s">
        <v>719</v>
      </c>
      <c r="D532" s="166" t="s">
        <v>26</v>
      </c>
      <c r="E532" s="166" t="s">
        <v>720</v>
      </c>
      <c r="F532" s="173" t="s">
        <v>993</v>
      </c>
      <c r="G532" s="173" t="s">
        <v>993</v>
      </c>
      <c r="H532" s="173" t="s">
        <v>993</v>
      </c>
      <c r="I532" s="173" t="s">
        <v>993</v>
      </c>
      <c r="J532" s="168">
        <v>0.9</v>
      </c>
      <c r="K532" s="169" t="str">
        <f>IFERROR(SUMIFS(#REF!,#REF!,$I532,#REF!,$R$2)/SUMIFS(#REF!,#REF!,$I532,#REF!,$R$2),"-")</f>
        <v>-</v>
      </c>
      <c r="L532" s="169" t="str">
        <f>IFERROR(SUMIFS(#REF!,#REF!,$I532,#REF!,$R$7)/SUMIFS(#REF!,#REF!,$I532,#REF!,$R$7),"-")</f>
        <v>-</v>
      </c>
      <c r="M532" s="170" t="str">
        <f>IFERROR(SUMIFS(#REF!,#REF!,$I532,#REF!,$R$3)/SUMIFS(#REF!,#REF!,$I532,#REF!,$R$3),"-")</f>
        <v>-</v>
      </c>
      <c r="N532" s="170" t="str">
        <f>IFERROR(SUMIFS(#REF!,#REF!,$I532,#REF!,"&lt;="&amp;$R$2,#REF!,"&gt;="&amp;$S$2)/SUMIFS(#REF!,#REF!,$I532,#REF!,"&lt;="&amp;$R$2,#REF!,"&gt;="&amp;$S$2),"-")</f>
        <v>-</v>
      </c>
      <c r="O532" s="142"/>
      <c r="P532" s="140"/>
    </row>
    <row r="533" spans="1:16">
      <c r="A533" s="138"/>
      <c r="B533" s="142"/>
      <c r="C533" s="172" t="s">
        <v>719</v>
      </c>
      <c r="D533" s="166" t="s">
        <v>26</v>
      </c>
      <c r="E533" s="166" t="s">
        <v>720</v>
      </c>
      <c r="F533" s="173" t="s">
        <v>995</v>
      </c>
      <c r="G533" s="173" t="s">
        <v>995</v>
      </c>
      <c r="H533" s="173" t="s">
        <v>995</v>
      </c>
      <c r="I533" s="173" t="s">
        <v>995</v>
      </c>
      <c r="J533" s="168">
        <v>0.9</v>
      </c>
      <c r="K533" s="169" t="str">
        <f>IFERROR(SUMIFS(#REF!,#REF!,$I533,#REF!,$R$2)/SUMIFS(#REF!,#REF!,$I533,#REF!,$R$2),"-")</f>
        <v>-</v>
      </c>
      <c r="L533" s="169" t="str">
        <f>IFERROR(SUMIFS(#REF!,#REF!,$I533,#REF!,$R$7)/SUMIFS(#REF!,#REF!,$I533,#REF!,$R$7),"-")</f>
        <v>-</v>
      </c>
      <c r="M533" s="170" t="str">
        <f>IFERROR(SUMIFS(#REF!,#REF!,$I533,#REF!,$R$3)/SUMIFS(#REF!,#REF!,$I533,#REF!,$R$3),"-")</f>
        <v>-</v>
      </c>
      <c r="N533" s="170" t="str">
        <f>IFERROR(SUMIFS(#REF!,#REF!,$I533,#REF!,"&lt;="&amp;$R$2,#REF!,"&gt;="&amp;$S$2)/SUMIFS(#REF!,#REF!,$I533,#REF!,"&lt;="&amp;$R$2,#REF!,"&gt;="&amp;$S$2),"-")</f>
        <v>-</v>
      </c>
      <c r="O533" s="142"/>
      <c r="P533" s="140"/>
    </row>
    <row r="534" spans="1:16">
      <c r="A534" s="138"/>
      <c r="B534" s="142"/>
      <c r="C534" s="172" t="s">
        <v>719</v>
      </c>
      <c r="D534" s="166" t="s">
        <v>26</v>
      </c>
      <c r="E534" s="166" t="s">
        <v>720</v>
      </c>
      <c r="F534" s="173" t="s">
        <v>996</v>
      </c>
      <c r="G534" s="173" t="s">
        <v>996</v>
      </c>
      <c r="H534" s="173" t="s">
        <v>996</v>
      </c>
      <c r="I534" s="173" t="s">
        <v>996</v>
      </c>
      <c r="J534" s="168">
        <v>0.9</v>
      </c>
      <c r="K534" s="169" t="str">
        <f>IFERROR(SUMIFS(#REF!,#REF!,$I534,#REF!,$R$2)/SUMIFS(#REF!,#REF!,$I534,#REF!,$R$2),"-")</f>
        <v>-</v>
      </c>
      <c r="L534" s="169" t="str">
        <f>IFERROR(SUMIFS(#REF!,#REF!,$I534,#REF!,$R$7)/SUMIFS(#REF!,#REF!,$I534,#REF!,$R$7),"-")</f>
        <v>-</v>
      </c>
      <c r="M534" s="170" t="str">
        <f>IFERROR(SUMIFS(#REF!,#REF!,$I534,#REF!,$R$3)/SUMIFS(#REF!,#REF!,$I534,#REF!,$R$3),"-")</f>
        <v>-</v>
      </c>
      <c r="N534" s="170" t="str">
        <f>IFERROR(SUMIFS(#REF!,#REF!,$I534,#REF!,"&lt;="&amp;$R$2,#REF!,"&gt;="&amp;$S$2)/SUMIFS(#REF!,#REF!,$I534,#REF!,"&lt;="&amp;$R$2,#REF!,"&gt;="&amp;$S$2),"-")</f>
        <v>-</v>
      </c>
      <c r="O534" s="142"/>
      <c r="P534" s="140"/>
    </row>
    <row r="535" spans="1:16">
      <c r="A535" s="138"/>
      <c r="B535" s="142"/>
      <c r="C535" s="172" t="s">
        <v>719</v>
      </c>
      <c r="D535" s="166" t="s">
        <v>26</v>
      </c>
      <c r="E535" s="166" t="s">
        <v>720</v>
      </c>
      <c r="F535" s="173" t="s">
        <v>997</v>
      </c>
      <c r="G535" s="173" t="s">
        <v>997</v>
      </c>
      <c r="H535" s="173" t="s">
        <v>997</v>
      </c>
      <c r="I535" s="173" t="s">
        <v>997</v>
      </c>
      <c r="J535" s="168">
        <v>0.9</v>
      </c>
      <c r="K535" s="169" t="str">
        <f>IFERROR(SUMIFS(#REF!,#REF!,$I535,#REF!,$R$2)/SUMIFS(#REF!,#REF!,$I535,#REF!,$R$2),"-")</f>
        <v>-</v>
      </c>
      <c r="L535" s="169" t="str">
        <f>IFERROR(SUMIFS(#REF!,#REF!,$I535,#REF!,$R$7)/SUMIFS(#REF!,#REF!,$I535,#REF!,$R$7),"-")</f>
        <v>-</v>
      </c>
      <c r="M535" s="170" t="str">
        <f>IFERROR(SUMIFS(#REF!,#REF!,$I535,#REF!,$R$3)/SUMIFS(#REF!,#REF!,$I535,#REF!,$R$3),"-")</f>
        <v>-</v>
      </c>
      <c r="N535" s="170" t="str">
        <f>IFERROR(SUMIFS(#REF!,#REF!,$I535,#REF!,"&lt;="&amp;$R$2,#REF!,"&gt;="&amp;$S$2)/SUMIFS(#REF!,#REF!,$I535,#REF!,"&lt;="&amp;$R$2,#REF!,"&gt;="&amp;$S$2),"-")</f>
        <v>-</v>
      </c>
      <c r="O535" s="142"/>
      <c r="P535" s="140"/>
    </row>
    <row r="536" spans="1:16">
      <c r="A536" s="138"/>
      <c r="B536" s="142"/>
      <c r="C536" s="172" t="s">
        <v>719</v>
      </c>
      <c r="D536" s="166" t="s">
        <v>26</v>
      </c>
      <c r="E536" s="166" t="s">
        <v>720</v>
      </c>
      <c r="F536" s="173" t="s">
        <v>998</v>
      </c>
      <c r="G536" s="173" t="s">
        <v>998</v>
      </c>
      <c r="H536" s="173" t="s">
        <v>998</v>
      </c>
      <c r="I536" s="173" t="s">
        <v>998</v>
      </c>
      <c r="J536" s="168">
        <v>0.9</v>
      </c>
      <c r="K536" s="169" t="str">
        <f>IFERROR(SUMIFS(#REF!,#REF!,$I536,#REF!,$R$2)/SUMIFS(#REF!,#REF!,$I536,#REF!,$R$2),"-")</f>
        <v>-</v>
      </c>
      <c r="L536" s="169" t="str">
        <f>IFERROR(SUMIFS(#REF!,#REF!,$I536,#REF!,$R$7)/SUMIFS(#REF!,#REF!,$I536,#REF!,$R$7),"-")</f>
        <v>-</v>
      </c>
      <c r="M536" s="170" t="str">
        <f>IFERROR(SUMIFS(#REF!,#REF!,$I536,#REF!,$R$3)/SUMIFS(#REF!,#REF!,$I536,#REF!,$R$3),"-")</f>
        <v>-</v>
      </c>
      <c r="N536" s="170" t="str">
        <f>IFERROR(SUMIFS(#REF!,#REF!,$I536,#REF!,"&lt;="&amp;$R$2,#REF!,"&gt;="&amp;$S$2)/SUMIFS(#REF!,#REF!,$I536,#REF!,"&lt;="&amp;$R$2,#REF!,"&gt;="&amp;$S$2),"-")</f>
        <v>-</v>
      </c>
      <c r="O536" s="142"/>
      <c r="P536" s="140"/>
    </row>
    <row r="537" spans="1:16">
      <c r="A537" s="138"/>
      <c r="B537" s="142"/>
      <c r="C537" s="172" t="s">
        <v>719</v>
      </c>
      <c r="D537" s="166" t="s">
        <v>26</v>
      </c>
      <c r="E537" s="166" t="s">
        <v>720</v>
      </c>
      <c r="F537" s="173" t="s">
        <v>1000</v>
      </c>
      <c r="G537" s="173" t="s">
        <v>1000</v>
      </c>
      <c r="H537" s="173" t="s">
        <v>1000</v>
      </c>
      <c r="I537" s="173" t="s">
        <v>1000</v>
      </c>
      <c r="J537" s="168">
        <v>0.9</v>
      </c>
      <c r="K537" s="169" t="str">
        <f>IFERROR(SUMIFS(#REF!,#REF!,$I537,#REF!,$R$2)/SUMIFS(#REF!,#REF!,$I537,#REF!,$R$2),"-")</f>
        <v>-</v>
      </c>
      <c r="L537" s="169" t="str">
        <f>IFERROR(SUMIFS(#REF!,#REF!,$I537,#REF!,$R$7)/SUMIFS(#REF!,#REF!,$I537,#REF!,$R$7),"-")</f>
        <v>-</v>
      </c>
      <c r="M537" s="170" t="str">
        <f>IFERROR(SUMIFS(#REF!,#REF!,$I537,#REF!,$R$3)/SUMIFS(#REF!,#REF!,$I537,#REF!,$R$3),"-")</f>
        <v>-</v>
      </c>
      <c r="N537" s="170" t="str">
        <f>IFERROR(SUMIFS(#REF!,#REF!,$I537,#REF!,"&lt;="&amp;$R$2,#REF!,"&gt;="&amp;$S$2)/SUMIFS(#REF!,#REF!,$I537,#REF!,"&lt;="&amp;$R$2,#REF!,"&gt;="&amp;$S$2),"-")</f>
        <v>-</v>
      </c>
      <c r="O537" s="142"/>
      <c r="P537" s="140"/>
    </row>
    <row r="538" spans="1:16">
      <c r="A538" s="138"/>
      <c r="B538" s="142"/>
      <c r="C538" s="172" t="s">
        <v>719</v>
      </c>
      <c r="D538" s="166" t="s">
        <v>26</v>
      </c>
      <c r="E538" s="166" t="s">
        <v>720</v>
      </c>
      <c r="F538" s="173" t="s">
        <v>1001</v>
      </c>
      <c r="G538" s="173" t="s">
        <v>1001</v>
      </c>
      <c r="H538" s="173" t="s">
        <v>1001</v>
      </c>
      <c r="I538" s="173" t="s">
        <v>1001</v>
      </c>
      <c r="J538" s="168">
        <v>0.9</v>
      </c>
      <c r="K538" s="169" t="str">
        <f>IFERROR(SUMIFS(#REF!,#REF!,$I538,#REF!,$R$2)/SUMIFS(#REF!,#REF!,$I538,#REF!,$R$2),"-")</f>
        <v>-</v>
      </c>
      <c r="L538" s="169" t="str">
        <f>IFERROR(SUMIFS(#REF!,#REF!,$I538,#REF!,$R$7)/SUMIFS(#REF!,#REF!,$I538,#REF!,$R$7),"-")</f>
        <v>-</v>
      </c>
      <c r="M538" s="170" t="str">
        <f>IFERROR(SUMIFS(#REF!,#REF!,$I538,#REF!,$R$3)/SUMIFS(#REF!,#REF!,$I538,#REF!,$R$3),"-")</f>
        <v>-</v>
      </c>
      <c r="N538" s="170" t="str">
        <f>IFERROR(SUMIFS(#REF!,#REF!,$I538,#REF!,"&lt;="&amp;$R$2,#REF!,"&gt;="&amp;$S$2)/SUMIFS(#REF!,#REF!,$I538,#REF!,"&lt;="&amp;$R$2,#REF!,"&gt;="&amp;$S$2),"-")</f>
        <v>-</v>
      </c>
      <c r="O538" s="142"/>
      <c r="P538" s="140"/>
    </row>
    <row r="539" spans="1:16">
      <c r="A539" s="138"/>
      <c r="B539" s="142"/>
      <c r="C539" s="172" t="s">
        <v>719</v>
      </c>
      <c r="D539" s="166" t="s">
        <v>26</v>
      </c>
      <c r="E539" s="166" t="s">
        <v>720</v>
      </c>
      <c r="F539" s="173" t="s">
        <v>1002</v>
      </c>
      <c r="G539" s="173" t="s">
        <v>1002</v>
      </c>
      <c r="H539" s="173" t="s">
        <v>1002</v>
      </c>
      <c r="I539" s="173" t="s">
        <v>1002</v>
      </c>
      <c r="J539" s="168">
        <v>0.9</v>
      </c>
      <c r="K539" s="169" t="str">
        <f>IFERROR(SUMIFS(#REF!,#REF!,$I539,#REF!,$R$2)/SUMIFS(#REF!,#REF!,$I539,#REF!,$R$2),"-")</f>
        <v>-</v>
      </c>
      <c r="L539" s="169" t="str">
        <f>IFERROR(SUMIFS(#REF!,#REF!,$I539,#REF!,$R$7)/SUMIFS(#REF!,#REF!,$I539,#REF!,$R$7),"-")</f>
        <v>-</v>
      </c>
      <c r="M539" s="170" t="str">
        <f>IFERROR(SUMIFS(#REF!,#REF!,$I539,#REF!,$R$3)/SUMIFS(#REF!,#REF!,$I539,#REF!,$R$3),"-")</f>
        <v>-</v>
      </c>
      <c r="N539" s="170" t="str">
        <f>IFERROR(SUMIFS(#REF!,#REF!,$I539,#REF!,"&lt;="&amp;$R$2,#REF!,"&gt;="&amp;$S$2)/SUMIFS(#REF!,#REF!,$I539,#REF!,"&lt;="&amp;$R$2,#REF!,"&gt;="&amp;$S$2),"-")</f>
        <v>-</v>
      </c>
      <c r="O539" s="142"/>
      <c r="P539" s="140"/>
    </row>
    <row r="540" spans="1:16">
      <c r="A540" s="138"/>
      <c r="B540" s="142"/>
      <c r="C540" s="172" t="s">
        <v>719</v>
      </c>
      <c r="D540" s="166" t="s">
        <v>26</v>
      </c>
      <c r="E540" s="166" t="s">
        <v>720</v>
      </c>
      <c r="F540" s="173" t="s">
        <v>1004</v>
      </c>
      <c r="G540" s="173" t="s">
        <v>1004</v>
      </c>
      <c r="H540" s="173" t="s">
        <v>1004</v>
      </c>
      <c r="I540" s="173" t="s">
        <v>1004</v>
      </c>
      <c r="J540" s="168">
        <v>0.9</v>
      </c>
      <c r="K540" s="169" t="str">
        <f>IFERROR(SUMIFS(#REF!,#REF!,$I540,#REF!,$R$2)/SUMIFS(#REF!,#REF!,$I540,#REF!,$R$2),"-")</f>
        <v>-</v>
      </c>
      <c r="L540" s="169" t="str">
        <f>IFERROR(SUMIFS(#REF!,#REF!,$I540,#REF!,$R$7)/SUMIFS(#REF!,#REF!,$I540,#REF!,$R$7),"-")</f>
        <v>-</v>
      </c>
      <c r="M540" s="170" t="str">
        <f>IFERROR(SUMIFS(#REF!,#REF!,$I540,#REF!,$R$3)/SUMIFS(#REF!,#REF!,$I540,#REF!,$R$3),"-")</f>
        <v>-</v>
      </c>
      <c r="N540" s="170" t="str">
        <f>IFERROR(SUMIFS(#REF!,#REF!,$I540,#REF!,"&lt;="&amp;$R$2,#REF!,"&gt;="&amp;$S$2)/SUMIFS(#REF!,#REF!,$I540,#REF!,"&lt;="&amp;$R$2,#REF!,"&gt;="&amp;$S$2),"-")</f>
        <v>-</v>
      </c>
      <c r="O540" s="142"/>
      <c r="P540" s="140"/>
    </row>
    <row r="541" spans="1:16">
      <c r="A541" s="138"/>
      <c r="B541" s="142"/>
      <c r="C541" s="172" t="s">
        <v>719</v>
      </c>
      <c r="D541" s="166" t="s">
        <v>26</v>
      </c>
      <c r="E541" s="166" t="s">
        <v>720</v>
      </c>
      <c r="F541" s="173" t="s">
        <v>1005</v>
      </c>
      <c r="G541" s="173" t="s">
        <v>1005</v>
      </c>
      <c r="H541" s="173" t="s">
        <v>1005</v>
      </c>
      <c r="I541" s="173" t="s">
        <v>1005</v>
      </c>
      <c r="J541" s="168">
        <v>0.9</v>
      </c>
      <c r="K541" s="169" t="str">
        <f>IFERROR(SUMIFS(#REF!,#REF!,$I541,#REF!,$R$2)/SUMIFS(#REF!,#REF!,$I541,#REF!,$R$2),"-")</f>
        <v>-</v>
      </c>
      <c r="L541" s="169" t="str">
        <f>IFERROR(SUMIFS(#REF!,#REF!,$I541,#REF!,$R$7)/SUMIFS(#REF!,#REF!,$I541,#REF!,$R$7),"-")</f>
        <v>-</v>
      </c>
      <c r="M541" s="170" t="str">
        <f>IFERROR(SUMIFS(#REF!,#REF!,$I541,#REF!,$R$3)/SUMIFS(#REF!,#REF!,$I541,#REF!,$R$3),"-")</f>
        <v>-</v>
      </c>
      <c r="N541" s="170" t="str">
        <f>IFERROR(SUMIFS(#REF!,#REF!,$I541,#REF!,"&lt;="&amp;$R$2,#REF!,"&gt;="&amp;$S$2)/SUMIFS(#REF!,#REF!,$I541,#REF!,"&lt;="&amp;$R$2,#REF!,"&gt;="&amp;$S$2),"-")</f>
        <v>-</v>
      </c>
      <c r="O541" s="142"/>
      <c r="P541" s="140"/>
    </row>
    <row r="542" spans="1:16">
      <c r="A542" s="138"/>
      <c r="B542" s="142"/>
      <c r="C542" s="172" t="s">
        <v>719</v>
      </c>
      <c r="D542" s="166" t="s">
        <v>26</v>
      </c>
      <c r="E542" s="166" t="s">
        <v>720</v>
      </c>
      <c r="F542" s="173" t="s">
        <v>1006</v>
      </c>
      <c r="G542" s="173" t="s">
        <v>1006</v>
      </c>
      <c r="H542" s="173" t="s">
        <v>1006</v>
      </c>
      <c r="I542" s="173" t="s">
        <v>1006</v>
      </c>
      <c r="J542" s="168">
        <v>0.9</v>
      </c>
      <c r="K542" s="169" t="str">
        <f>IFERROR(SUMIFS(#REF!,#REF!,$I542,#REF!,$R$2)/SUMIFS(#REF!,#REF!,$I542,#REF!,$R$2),"-")</f>
        <v>-</v>
      </c>
      <c r="L542" s="169" t="str">
        <f>IFERROR(SUMIFS(#REF!,#REF!,$I542,#REF!,$R$7)/SUMIFS(#REF!,#REF!,$I542,#REF!,$R$7),"-")</f>
        <v>-</v>
      </c>
      <c r="M542" s="170" t="str">
        <f>IFERROR(SUMIFS(#REF!,#REF!,$I542,#REF!,$R$3)/SUMIFS(#REF!,#REF!,$I542,#REF!,$R$3),"-")</f>
        <v>-</v>
      </c>
      <c r="N542" s="170" t="str">
        <f>IFERROR(SUMIFS(#REF!,#REF!,$I542,#REF!,"&lt;="&amp;$R$2,#REF!,"&gt;="&amp;$S$2)/SUMIFS(#REF!,#REF!,$I542,#REF!,"&lt;="&amp;$R$2,#REF!,"&gt;="&amp;$S$2),"-")</f>
        <v>-</v>
      </c>
      <c r="O542" s="142"/>
      <c r="P542" s="140"/>
    </row>
    <row r="543" spans="1:16">
      <c r="A543" s="138"/>
      <c r="B543" s="142"/>
      <c r="C543" s="172" t="s">
        <v>719</v>
      </c>
      <c r="D543" s="166" t="s">
        <v>26</v>
      </c>
      <c r="E543" s="166" t="s">
        <v>720</v>
      </c>
      <c r="F543" s="173" t="s">
        <v>1008</v>
      </c>
      <c r="G543" s="173" t="s">
        <v>1008</v>
      </c>
      <c r="H543" s="173" t="s">
        <v>1008</v>
      </c>
      <c r="I543" s="173" t="s">
        <v>1008</v>
      </c>
      <c r="J543" s="168">
        <v>0.9</v>
      </c>
      <c r="K543" s="169" t="str">
        <f>IFERROR(SUMIFS(#REF!,#REF!,$I543,#REF!,$R$2)/SUMIFS(#REF!,#REF!,$I543,#REF!,$R$2),"-")</f>
        <v>-</v>
      </c>
      <c r="L543" s="169" t="str">
        <f>IFERROR(SUMIFS(#REF!,#REF!,$I543,#REF!,$R$7)/SUMIFS(#REF!,#REF!,$I543,#REF!,$R$7),"-")</f>
        <v>-</v>
      </c>
      <c r="M543" s="170" t="str">
        <f>IFERROR(SUMIFS(#REF!,#REF!,$I543,#REF!,$R$3)/SUMIFS(#REF!,#REF!,$I543,#REF!,$R$3),"-")</f>
        <v>-</v>
      </c>
      <c r="N543" s="170" t="str">
        <f>IFERROR(SUMIFS(#REF!,#REF!,$I543,#REF!,"&lt;="&amp;$R$2,#REF!,"&gt;="&amp;$S$2)/SUMIFS(#REF!,#REF!,$I543,#REF!,"&lt;="&amp;$R$2,#REF!,"&gt;="&amp;$S$2),"-")</f>
        <v>-</v>
      </c>
      <c r="O543" s="142"/>
      <c r="P543" s="140"/>
    </row>
    <row r="544" spans="1:16">
      <c r="A544" s="138"/>
      <c r="B544" s="142"/>
      <c r="C544" s="172" t="s">
        <v>719</v>
      </c>
      <c r="D544" s="166" t="s">
        <v>26</v>
      </c>
      <c r="E544" s="166" t="s">
        <v>720</v>
      </c>
      <c r="F544" s="173" t="s">
        <v>1010</v>
      </c>
      <c r="G544" s="173" t="s">
        <v>1010</v>
      </c>
      <c r="H544" s="173" t="s">
        <v>1010</v>
      </c>
      <c r="I544" s="173" t="s">
        <v>1010</v>
      </c>
      <c r="J544" s="168">
        <v>0.9</v>
      </c>
      <c r="K544" s="169" t="str">
        <f>IFERROR(SUMIFS(#REF!,#REF!,$I544,#REF!,$R$2)/SUMIFS(#REF!,#REF!,$I544,#REF!,$R$2),"-")</f>
        <v>-</v>
      </c>
      <c r="L544" s="169" t="str">
        <f>IFERROR(SUMIFS(#REF!,#REF!,$I544,#REF!,$R$7)/SUMIFS(#REF!,#REF!,$I544,#REF!,$R$7),"-")</f>
        <v>-</v>
      </c>
      <c r="M544" s="170" t="str">
        <f>IFERROR(SUMIFS(#REF!,#REF!,$I544,#REF!,$R$3)/SUMIFS(#REF!,#REF!,$I544,#REF!,$R$3),"-")</f>
        <v>-</v>
      </c>
      <c r="N544" s="170" t="str">
        <f>IFERROR(SUMIFS(#REF!,#REF!,$I544,#REF!,"&lt;="&amp;$R$2,#REF!,"&gt;="&amp;$S$2)/SUMIFS(#REF!,#REF!,$I544,#REF!,"&lt;="&amp;$R$2,#REF!,"&gt;="&amp;$S$2),"-")</f>
        <v>-</v>
      </c>
      <c r="O544" s="142"/>
      <c r="P544" s="140"/>
    </row>
    <row r="545" spans="1:16">
      <c r="A545" s="138"/>
      <c r="B545" s="142"/>
      <c r="C545" s="172" t="s">
        <v>719</v>
      </c>
      <c r="D545" s="166" t="s">
        <v>26</v>
      </c>
      <c r="E545" s="166" t="s">
        <v>720</v>
      </c>
      <c r="F545" s="173" t="s">
        <v>1012</v>
      </c>
      <c r="G545" s="173" t="s">
        <v>1012</v>
      </c>
      <c r="H545" s="173" t="s">
        <v>1012</v>
      </c>
      <c r="I545" s="173" t="s">
        <v>1012</v>
      </c>
      <c r="J545" s="168">
        <v>0.9</v>
      </c>
      <c r="K545" s="169" t="str">
        <f>IFERROR(SUMIFS(#REF!,#REF!,$I545,#REF!,$R$2)/SUMIFS(#REF!,#REF!,$I545,#REF!,$R$2),"-")</f>
        <v>-</v>
      </c>
      <c r="L545" s="169" t="str">
        <f>IFERROR(SUMIFS(#REF!,#REF!,$I545,#REF!,$R$7)/SUMIFS(#REF!,#REF!,$I545,#REF!,$R$7),"-")</f>
        <v>-</v>
      </c>
      <c r="M545" s="170" t="str">
        <f>IFERROR(SUMIFS(#REF!,#REF!,$I545,#REF!,$R$3)/SUMIFS(#REF!,#REF!,$I545,#REF!,$R$3),"-")</f>
        <v>-</v>
      </c>
      <c r="N545" s="170" t="str">
        <f>IFERROR(SUMIFS(#REF!,#REF!,$I545,#REF!,"&lt;="&amp;$R$2,#REF!,"&gt;="&amp;$S$2)/SUMIFS(#REF!,#REF!,$I545,#REF!,"&lt;="&amp;$R$2,#REF!,"&gt;="&amp;$S$2),"-")</f>
        <v>-</v>
      </c>
      <c r="O545" s="142"/>
      <c r="P545" s="140"/>
    </row>
    <row r="546" spans="1:16">
      <c r="A546" s="138"/>
      <c r="B546" s="142"/>
      <c r="C546" s="172" t="s">
        <v>719</v>
      </c>
      <c r="D546" s="166" t="s">
        <v>26</v>
      </c>
      <c r="E546" s="166" t="s">
        <v>720</v>
      </c>
      <c r="F546" s="173" t="s">
        <v>1014</v>
      </c>
      <c r="G546" s="173" t="s">
        <v>1014</v>
      </c>
      <c r="H546" s="173" t="s">
        <v>1014</v>
      </c>
      <c r="I546" s="173" t="s">
        <v>1014</v>
      </c>
      <c r="J546" s="168">
        <v>0.9</v>
      </c>
      <c r="K546" s="169" t="str">
        <f>IFERROR(SUMIFS(#REF!,#REF!,$I546,#REF!,$R$2)/SUMIFS(#REF!,#REF!,$I546,#REF!,$R$2),"-")</f>
        <v>-</v>
      </c>
      <c r="L546" s="169" t="str">
        <f>IFERROR(SUMIFS(#REF!,#REF!,$I546,#REF!,$R$7)/SUMIFS(#REF!,#REF!,$I546,#REF!,$R$7),"-")</f>
        <v>-</v>
      </c>
      <c r="M546" s="170" t="str">
        <f>IFERROR(SUMIFS(#REF!,#REF!,$I546,#REF!,$R$3)/SUMIFS(#REF!,#REF!,$I546,#REF!,$R$3),"-")</f>
        <v>-</v>
      </c>
      <c r="N546" s="170" t="str">
        <f>IFERROR(SUMIFS(#REF!,#REF!,$I546,#REF!,"&lt;="&amp;$R$2,#REF!,"&gt;="&amp;$S$2)/SUMIFS(#REF!,#REF!,$I546,#REF!,"&lt;="&amp;$R$2,#REF!,"&gt;="&amp;$S$2),"-")</f>
        <v>-</v>
      </c>
      <c r="O546" s="142"/>
      <c r="P546" s="140"/>
    </row>
    <row r="547" spans="1:16">
      <c r="A547" s="138"/>
      <c r="B547" s="142"/>
      <c r="C547" s="172" t="s">
        <v>719</v>
      </c>
      <c r="D547" s="166" t="s">
        <v>26</v>
      </c>
      <c r="E547" s="166" t="s">
        <v>720</v>
      </c>
      <c r="F547" s="173" t="s">
        <v>1015</v>
      </c>
      <c r="G547" s="173" t="s">
        <v>1015</v>
      </c>
      <c r="H547" s="173" t="s">
        <v>1015</v>
      </c>
      <c r="I547" s="173" t="s">
        <v>1015</v>
      </c>
      <c r="J547" s="168">
        <v>0.9</v>
      </c>
      <c r="K547" s="169" t="str">
        <f>IFERROR(SUMIFS(#REF!,#REF!,$I547,#REF!,$R$2)/SUMIFS(#REF!,#REF!,$I547,#REF!,$R$2),"-")</f>
        <v>-</v>
      </c>
      <c r="L547" s="169" t="str">
        <f>IFERROR(SUMIFS(#REF!,#REF!,$I547,#REF!,$R$7)/SUMIFS(#REF!,#REF!,$I547,#REF!,$R$7),"-")</f>
        <v>-</v>
      </c>
      <c r="M547" s="170" t="str">
        <f>IFERROR(SUMIFS(#REF!,#REF!,$I547,#REF!,$R$3)/SUMIFS(#REF!,#REF!,$I547,#REF!,$R$3),"-")</f>
        <v>-</v>
      </c>
      <c r="N547" s="170" t="str">
        <f>IFERROR(SUMIFS(#REF!,#REF!,$I547,#REF!,"&lt;="&amp;$R$2,#REF!,"&gt;="&amp;$S$2)/SUMIFS(#REF!,#REF!,$I547,#REF!,"&lt;="&amp;$R$2,#REF!,"&gt;="&amp;$S$2),"-")</f>
        <v>-</v>
      </c>
      <c r="O547" s="142"/>
      <c r="P547" s="140"/>
    </row>
    <row r="548" spans="1:16">
      <c r="A548" s="138"/>
      <c r="B548" s="142"/>
      <c r="C548" s="172" t="s">
        <v>719</v>
      </c>
      <c r="D548" s="166" t="s">
        <v>26</v>
      </c>
      <c r="E548" s="166" t="s">
        <v>720</v>
      </c>
      <c r="F548" s="173" t="s">
        <v>1016</v>
      </c>
      <c r="G548" s="173" t="s">
        <v>1016</v>
      </c>
      <c r="H548" s="173" t="s">
        <v>1016</v>
      </c>
      <c r="I548" s="173" t="s">
        <v>1016</v>
      </c>
      <c r="J548" s="168">
        <v>0.9</v>
      </c>
      <c r="K548" s="169" t="str">
        <f>IFERROR(SUMIFS(#REF!,#REF!,$I548,#REF!,$R$2)/SUMIFS(#REF!,#REF!,$I548,#REF!,$R$2),"-")</f>
        <v>-</v>
      </c>
      <c r="L548" s="169" t="str">
        <f>IFERROR(SUMIFS(#REF!,#REF!,$I548,#REF!,$R$7)/SUMIFS(#REF!,#REF!,$I548,#REF!,$R$7),"-")</f>
        <v>-</v>
      </c>
      <c r="M548" s="170" t="str">
        <f>IFERROR(SUMIFS(#REF!,#REF!,$I548,#REF!,$R$3)/SUMIFS(#REF!,#REF!,$I548,#REF!,$R$3),"-")</f>
        <v>-</v>
      </c>
      <c r="N548" s="170" t="str">
        <f>IFERROR(SUMIFS(#REF!,#REF!,$I548,#REF!,"&lt;="&amp;$R$2,#REF!,"&gt;="&amp;$S$2)/SUMIFS(#REF!,#REF!,$I548,#REF!,"&lt;="&amp;$R$2,#REF!,"&gt;="&amp;$S$2),"-")</f>
        <v>-</v>
      </c>
      <c r="O548" s="142"/>
      <c r="P548" s="140"/>
    </row>
    <row r="549" spans="1:16">
      <c r="A549" s="138"/>
      <c r="B549" s="142"/>
      <c r="C549" s="172" t="s">
        <v>719</v>
      </c>
      <c r="D549" s="166" t="s">
        <v>26</v>
      </c>
      <c r="E549" s="166" t="s">
        <v>720</v>
      </c>
      <c r="F549" s="173" t="s">
        <v>1017</v>
      </c>
      <c r="G549" s="173" t="s">
        <v>1017</v>
      </c>
      <c r="H549" s="173" t="s">
        <v>1017</v>
      </c>
      <c r="I549" s="173" t="s">
        <v>1017</v>
      </c>
      <c r="J549" s="168">
        <v>0.9</v>
      </c>
      <c r="K549" s="169" t="str">
        <f>IFERROR(SUMIFS(#REF!,#REF!,$I549,#REF!,$R$2)/SUMIFS(#REF!,#REF!,$I549,#REF!,$R$2),"-")</f>
        <v>-</v>
      </c>
      <c r="L549" s="169" t="str">
        <f>IFERROR(SUMIFS(#REF!,#REF!,$I549,#REF!,$R$7)/SUMIFS(#REF!,#REF!,$I549,#REF!,$R$7),"-")</f>
        <v>-</v>
      </c>
      <c r="M549" s="170" t="str">
        <f>IFERROR(SUMIFS(#REF!,#REF!,$I549,#REF!,$R$3)/SUMIFS(#REF!,#REF!,$I549,#REF!,$R$3),"-")</f>
        <v>-</v>
      </c>
      <c r="N549" s="170" t="str">
        <f>IFERROR(SUMIFS(#REF!,#REF!,$I549,#REF!,"&lt;="&amp;$R$2,#REF!,"&gt;="&amp;$S$2)/SUMIFS(#REF!,#REF!,$I549,#REF!,"&lt;="&amp;$R$2,#REF!,"&gt;="&amp;$S$2),"-")</f>
        <v>-</v>
      </c>
      <c r="O549" s="142"/>
      <c r="P549" s="140"/>
    </row>
    <row r="550" spans="1:16">
      <c r="A550" s="138"/>
      <c r="B550" s="142"/>
      <c r="C550" s="172" t="s">
        <v>719</v>
      </c>
      <c r="D550" s="166" t="s">
        <v>26</v>
      </c>
      <c r="E550" s="166" t="s">
        <v>720</v>
      </c>
      <c r="F550" s="173" t="s">
        <v>1019</v>
      </c>
      <c r="G550" s="173" t="s">
        <v>1019</v>
      </c>
      <c r="H550" s="173" t="s">
        <v>1019</v>
      </c>
      <c r="I550" s="173" t="s">
        <v>1019</v>
      </c>
      <c r="J550" s="168">
        <v>0.9</v>
      </c>
      <c r="K550" s="169" t="str">
        <f>IFERROR(SUMIFS(#REF!,#REF!,$I550,#REF!,$R$2)/SUMIFS(#REF!,#REF!,$I550,#REF!,$R$2),"-")</f>
        <v>-</v>
      </c>
      <c r="L550" s="169" t="str">
        <f>IFERROR(SUMIFS(#REF!,#REF!,$I550,#REF!,$R$7)/SUMIFS(#REF!,#REF!,$I550,#REF!,$R$7),"-")</f>
        <v>-</v>
      </c>
      <c r="M550" s="170" t="str">
        <f>IFERROR(SUMIFS(#REF!,#REF!,$I550,#REF!,$R$3)/SUMIFS(#REF!,#REF!,$I550,#REF!,$R$3),"-")</f>
        <v>-</v>
      </c>
      <c r="N550" s="170" t="str">
        <f>IFERROR(SUMIFS(#REF!,#REF!,$I550,#REF!,"&lt;="&amp;$R$2,#REF!,"&gt;="&amp;$S$2)/SUMIFS(#REF!,#REF!,$I550,#REF!,"&lt;="&amp;$R$2,#REF!,"&gt;="&amp;$S$2),"-")</f>
        <v>-</v>
      </c>
      <c r="O550" s="142"/>
      <c r="P550" s="140"/>
    </row>
    <row r="551" spans="1:16">
      <c r="A551" s="138"/>
      <c r="B551" s="142"/>
      <c r="C551" s="172" t="s">
        <v>719</v>
      </c>
      <c r="D551" s="166" t="s">
        <v>26</v>
      </c>
      <c r="E551" s="166" t="s">
        <v>720</v>
      </c>
      <c r="F551" s="173" t="s">
        <v>1020</v>
      </c>
      <c r="G551" s="173" t="s">
        <v>1020</v>
      </c>
      <c r="H551" s="173" t="s">
        <v>1020</v>
      </c>
      <c r="I551" s="173" t="s">
        <v>1020</v>
      </c>
      <c r="J551" s="168">
        <v>0.9</v>
      </c>
      <c r="K551" s="169" t="str">
        <f>IFERROR(SUMIFS(#REF!,#REF!,$I551,#REF!,$R$2)/SUMIFS(#REF!,#REF!,$I551,#REF!,$R$2),"-")</f>
        <v>-</v>
      </c>
      <c r="L551" s="169" t="str">
        <f>IFERROR(SUMIFS(#REF!,#REF!,$I551,#REF!,$R$7)/SUMIFS(#REF!,#REF!,$I551,#REF!,$R$7),"-")</f>
        <v>-</v>
      </c>
      <c r="M551" s="170" t="str">
        <f>IFERROR(SUMIFS(#REF!,#REF!,$I551,#REF!,$R$3)/SUMIFS(#REF!,#REF!,$I551,#REF!,$R$3),"-")</f>
        <v>-</v>
      </c>
      <c r="N551" s="170" t="str">
        <f>IFERROR(SUMIFS(#REF!,#REF!,$I551,#REF!,"&lt;="&amp;$R$2,#REF!,"&gt;="&amp;$S$2)/SUMIFS(#REF!,#REF!,$I551,#REF!,"&lt;="&amp;$R$2,#REF!,"&gt;="&amp;$S$2),"-")</f>
        <v>-</v>
      </c>
      <c r="O551" s="142"/>
      <c r="P551" s="140"/>
    </row>
    <row r="552" spans="1:16">
      <c r="A552" s="138"/>
      <c r="B552" s="142"/>
      <c r="C552" s="172" t="s">
        <v>719</v>
      </c>
      <c r="D552" s="166" t="s">
        <v>26</v>
      </c>
      <c r="E552" s="166" t="s">
        <v>720</v>
      </c>
      <c r="F552" s="173" t="s">
        <v>1022</v>
      </c>
      <c r="G552" s="173" t="s">
        <v>1022</v>
      </c>
      <c r="H552" s="173" t="s">
        <v>1022</v>
      </c>
      <c r="I552" s="173" t="s">
        <v>1022</v>
      </c>
      <c r="J552" s="168">
        <v>0.9</v>
      </c>
      <c r="K552" s="169" t="str">
        <f>IFERROR(SUMIFS(#REF!,#REF!,$I552,#REF!,$R$2)/SUMIFS(#REF!,#REF!,$I552,#REF!,$R$2),"-")</f>
        <v>-</v>
      </c>
      <c r="L552" s="169" t="str">
        <f>IFERROR(SUMIFS(#REF!,#REF!,$I552,#REF!,$R$7)/SUMIFS(#REF!,#REF!,$I552,#REF!,$R$7),"-")</f>
        <v>-</v>
      </c>
      <c r="M552" s="170" t="str">
        <f>IFERROR(SUMIFS(#REF!,#REF!,$I552,#REF!,$R$3)/SUMIFS(#REF!,#REF!,$I552,#REF!,$R$3),"-")</f>
        <v>-</v>
      </c>
      <c r="N552" s="170" t="str">
        <f>IFERROR(SUMIFS(#REF!,#REF!,$I552,#REF!,"&lt;="&amp;$R$2,#REF!,"&gt;="&amp;$S$2)/SUMIFS(#REF!,#REF!,$I552,#REF!,"&lt;="&amp;$R$2,#REF!,"&gt;="&amp;$S$2),"-")</f>
        <v>-</v>
      </c>
      <c r="O552" s="142"/>
      <c r="P552" s="140"/>
    </row>
    <row r="553" spans="1:16">
      <c r="A553" s="138"/>
      <c r="B553" s="142"/>
      <c r="C553" s="172" t="s">
        <v>719</v>
      </c>
      <c r="D553" s="166" t="s">
        <v>26</v>
      </c>
      <c r="E553" s="166" t="s">
        <v>720</v>
      </c>
      <c r="F553" s="173" t="s">
        <v>1024</v>
      </c>
      <c r="G553" s="173" t="s">
        <v>1024</v>
      </c>
      <c r="H553" s="173" t="s">
        <v>1024</v>
      </c>
      <c r="I553" s="173" t="s">
        <v>1024</v>
      </c>
      <c r="J553" s="168">
        <v>0.9</v>
      </c>
      <c r="K553" s="169" t="str">
        <f>IFERROR(SUMIFS(#REF!,#REF!,$I553,#REF!,$R$2)/SUMIFS(#REF!,#REF!,$I553,#REF!,$R$2),"-")</f>
        <v>-</v>
      </c>
      <c r="L553" s="169" t="str">
        <f>IFERROR(SUMIFS(#REF!,#REF!,$I553,#REF!,$R$7)/SUMIFS(#REF!,#REF!,$I553,#REF!,$R$7),"-")</f>
        <v>-</v>
      </c>
      <c r="M553" s="170" t="str">
        <f>IFERROR(SUMIFS(#REF!,#REF!,$I553,#REF!,$R$3)/SUMIFS(#REF!,#REF!,$I553,#REF!,$R$3),"-")</f>
        <v>-</v>
      </c>
      <c r="N553" s="170" t="str">
        <f>IFERROR(SUMIFS(#REF!,#REF!,$I553,#REF!,"&lt;="&amp;$R$2,#REF!,"&gt;="&amp;$S$2)/SUMIFS(#REF!,#REF!,$I553,#REF!,"&lt;="&amp;$R$2,#REF!,"&gt;="&amp;$S$2),"-")</f>
        <v>-</v>
      </c>
      <c r="O553" s="142"/>
      <c r="P553" s="140"/>
    </row>
    <row r="554" spans="1:16">
      <c r="A554" s="138"/>
      <c r="B554" s="142"/>
      <c r="C554" s="172" t="s">
        <v>719</v>
      </c>
      <c r="D554" s="166" t="s">
        <v>26</v>
      </c>
      <c r="E554" s="166" t="s">
        <v>720</v>
      </c>
      <c r="F554" s="173" t="s">
        <v>1025</v>
      </c>
      <c r="G554" s="173" t="s">
        <v>1025</v>
      </c>
      <c r="H554" s="173" t="s">
        <v>1025</v>
      </c>
      <c r="I554" s="173" t="s">
        <v>1025</v>
      </c>
      <c r="J554" s="168">
        <v>0.9</v>
      </c>
      <c r="K554" s="169" t="str">
        <f>IFERROR(SUMIFS(#REF!,#REF!,$I554,#REF!,$R$2)/SUMIFS(#REF!,#REF!,$I554,#REF!,$R$2),"-")</f>
        <v>-</v>
      </c>
      <c r="L554" s="169" t="str">
        <f>IFERROR(SUMIFS(#REF!,#REF!,$I554,#REF!,$R$7)/SUMIFS(#REF!,#REF!,$I554,#REF!,$R$7),"-")</f>
        <v>-</v>
      </c>
      <c r="M554" s="170" t="str">
        <f>IFERROR(SUMIFS(#REF!,#REF!,$I554,#REF!,$R$3)/SUMIFS(#REF!,#REF!,$I554,#REF!,$R$3),"-")</f>
        <v>-</v>
      </c>
      <c r="N554" s="170" t="str">
        <f>IFERROR(SUMIFS(#REF!,#REF!,$I554,#REF!,"&lt;="&amp;$R$2,#REF!,"&gt;="&amp;$S$2)/SUMIFS(#REF!,#REF!,$I554,#REF!,"&lt;="&amp;$R$2,#REF!,"&gt;="&amp;$S$2),"-")</f>
        <v>-</v>
      </c>
      <c r="O554" s="142"/>
      <c r="P554" s="140"/>
    </row>
    <row r="555" spans="1:16">
      <c r="A555" s="138"/>
      <c r="B555" s="142"/>
      <c r="C555" s="172" t="s">
        <v>719</v>
      </c>
      <c r="D555" s="166" t="s">
        <v>26</v>
      </c>
      <c r="E555" s="166" t="s">
        <v>720</v>
      </c>
      <c r="F555" s="173" t="s">
        <v>1026</v>
      </c>
      <c r="G555" s="173" t="s">
        <v>1026</v>
      </c>
      <c r="H555" s="173" t="s">
        <v>1026</v>
      </c>
      <c r="I555" s="173" t="s">
        <v>1026</v>
      </c>
      <c r="J555" s="168">
        <v>0.9</v>
      </c>
      <c r="K555" s="169" t="str">
        <f>IFERROR(SUMIFS(#REF!,#REF!,$I555,#REF!,$R$2)/SUMIFS(#REF!,#REF!,$I555,#REF!,$R$2),"-")</f>
        <v>-</v>
      </c>
      <c r="L555" s="169" t="str">
        <f>IFERROR(SUMIFS(#REF!,#REF!,$I555,#REF!,$R$7)/SUMIFS(#REF!,#REF!,$I555,#REF!,$R$7),"-")</f>
        <v>-</v>
      </c>
      <c r="M555" s="170" t="str">
        <f>IFERROR(SUMIFS(#REF!,#REF!,$I555,#REF!,$R$3)/SUMIFS(#REF!,#REF!,$I555,#REF!,$R$3),"-")</f>
        <v>-</v>
      </c>
      <c r="N555" s="170" t="str">
        <f>IFERROR(SUMIFS(#REF!,#REF!,$I555,#REF!,"&lt;="&amp;$R$2,#REF!,"&gt;="&amp;$S$2)/SUMIFS(#REF!,#REF!,$I555,#REF!,"&lt;="&amp;$R$2,#REF!,"&gt;="&amp;$S$2),"-")</f>
        <v>-</v>
      </c>
      <c r="O555" s="142"/>
      <c r="P555" s="140"/>
    </row>
    <row r="556" spans="1:16">
      <c r="A556" s="138"/>
      <c r="B556" s="142"/>
      <c r="C556" s="172" t="s">
        <v>719</v>
      </c>
      <c r="D556" s="166" t="s">
        <v>26</v>
      </c>
      <c r="E556" s="166" t="s">
        <v>720</v>
      </c>
      <c r="F556" s="173" t="s">
        <v>1027</v>
      </c>
      <c r="G556" s="173" t="s">
        <v>1027</v>
      </c>
      <c r="H556" s="173" t="s">
        <v>1027</v>
      </c>
      <c r="I556" s="173" t="s">
        <v>1027</v>
      </c>
      <c r="J556" s="168">
        <v>0.9</v>
      </c>
      <c r="K556" s="169" t="str">
        <f>IFERROR(SUMIFS(#REF!,#REF!,$I556,#REF!,$R$2)/SUMIFS(#REF!,#REF!,$I556,#REF!,$R$2),"-")</f>
        <v>-</v>
      </c>
      <c r="L556" s="169" t="str">
        <f>IFERROR(SUMIFS(#REF!,#REF!,$I556,#REF!,$R$7)/SUMIFS(#REF!,#REF!,$I556,#REF!,$R$7),"-")</f>
        <v>-</v>
      </c>
      <c r="M556" s="170" t="str">
        <f>IFERROR(SUMIFS(#REF!,#REF!,$I556,#REF!,$R$3)/SUMIFS(#REF!,#REF!,$I556,#REF!,$R$3),"-")</f>
        <v>-</v>
      </c>
      <c r="N556" s="170" t="str">
        <f>IFERROR(SUMIFS(#REF!,#REF!,$I556,#REF!,"&lt;="&amp;$R$2,#REF!,"&gt;="&amp;$S$2)/SUMIFS(#REF!,#REF!,$I556,#REF!,"&lt;="&amp;$R$2,#REF!,"&gt;="&amp;$S$2),"-")</f>
        <v>-</v>
      </c>
      <c r="O556" s="142"/>
      <c r="P556" s="140"/>
    </row>
    <row r="557" spans="1:16">
      <c r="A557" s="138"/>
      <c r="B557" s="142"/>
      <c r="C557" s="172" t="s">
        <v>719</v>
      </c>
      <c r="D557" s="166" t="s">
        <v>26</v>
      </c>
      <c r="E557" s="166" t="s">
        <v>720</v>
      </c>
      <c r="F557" s="173" t="s">
        <v>1028</v>
      </c>
      <c r="G557" s="173" t="s">
        <v>1028</v>
      </c>
      <c r="H557" s="173" t="s">
        <v>1028</v>
      </c>
      <c r="I557" s="173" t="s">
        <v>1028</v>
      </c>
      <c r="J557" s="168">
        <v>0.9</v>
      </c>
      <c r="K557" s="169" t="str">
        <f>IFERROR(SUMIFS(#REF!,#REF!,$I557,#REF!,$R$2)/SUMIFS(#REF!,#REF!,$I557,#REF!,$R$2),"-")</f>
        <v>-</v>
      </c>
      <c r="L557" s="169" t="str">
        <f>IFERROR(SUMIFS(#REF!,#REF!,$I557,#REF!,$R$7)/SUMIFS(#REF!,#REF!,$I557,#REF!,$R$7),"-")</f>
        <v>-</v>
      </c>
      <c r="M557" s="170" t="str">
        <f>IFERROR(SUMIFS(#REF!,#REF!,$I557,#REF!,$R$3)/SUMIFS(#REF!,#REF!,$I557,#REF!,$R$3),"-")</f>
        <v>-</v>
      </c>
      <c r="N557" s="170" t="str">
        <f>IFERROR(SUMIFS(#REF!,#REF!,$I557,#REF!,"&lt;="&amp;$R$2,#REF!,"&gt;="&amp;$S$2)/SUMIFS(#REF!,#REF!,$I557,#REF!,"&lt;="&amp;$R$2,#REF!,"&gt;="&amp;$S$2),"-")</f>
        <v>-</v>
      </c>
      <c r="O557" s="142"/>
      <c r="P557" s="140"/>
    </row>
    <row r="558" spans="1:16">
      <c r="A558" s="138"/>
      <c r="B558" s="142"/>
      <c r="C558" s="172" t="s">
        <v>719</v>
      </c>
      <c r="D558" s="166" t="s">
        <v>26</v>
      </c>
      <c r="E558" s="166" t="s">
        <v>720</v>
      </c>
      <c r="F558" s="173" t="s">
        <v>1029</v>
      </c>
      <c r="G558" s="173" t="s">
        <v>1029</v>
      </c>
      <c r="H558" s="173" t="s">
        <v>1029</v>
      </c>
      <c r="I558" s="173" t="s">
        <v>1029</v>
      </c>
      <c r="J558" s="168">
        <v>0.9</v>
      </c>
      <c r="K558" s="169" t="str">
        <f>IFERROR(SUMIFS(#REF!,#REF!,$I558,#REF!,$R$2)/SUMIFS(#REF!,#REF!,$I558,#REF!,$R$2),"-")</f>
        <v>-</v>
      </c>
      <c r="L558" s="169" t="str">
        <f>IFERROR(SUMIFS(#REF!,#REF!,$I558,#REF!,$R$7)/SUMIFS(#REF!,#REF!,$I558,#REF!,$R$7),"-")</f>
        <v>-</v>
      </c>
      <c r="M558" s="170" t="str">
        <f>IFERROR(SUMIFS(#REF!,#REF!,$I558,#REF!,$R$3)/SUMIFS(#REF!,#REF!,$I558,#REF!,$R$3),"-")</f>
        <v>-</v>
      </c>
      <c r="N558" s="170" t="str">
        <f>IFERROR(SUMIFS(#REF!,#REF!,$I558,#REF!,"&lt;="&amp;$R$2,#REF!,"&gt;="&amp;$S$2)/SUMIFS(#REF!,#REF!,$I558,#REF!,"&lt;="&amp;$R$2,#REF!,"&gt;="&amp;$S$2),"-")</f>
        <v>-</v>
      </c>
      <c r="O558" s="142"/>
      <c r="P558" s="140"/>
    </row>
    <row r="559" spans="1:16">
      <c r="A559" s="138"/>
      <c r="B559" s="142"/>
      <c r="C559" s="172" t="s">
        <v>719</v>
      </c>
      <c r="D559" s="166" t="s">
        <v>26</v>
      </c>
      <c r="E559" s="166" t="s">
        <v>720</v>
      </c>
      <c r="F559" s="173" t="s">
        <v>1030</v>
      </c>
      <c r="G559" s="173" t="s">
        <v>1030</v>
      </c>
      <c r="H559" s="173" t="s">
        <v>1030</v>
      </c>
      <c r="I559" s="173" t="s">
        <v>1030</v>
      </c>
      <c r="J559" s="168">
        <v>0.9</v>
      </c>
      <c r="K559" s="169" t="str">
        <f>IFERROR(SUMIFS(#REF!,#REF!,$I559,#REF!,$R$2)/SUMIFS(#REF!,#REF!,$I559,#REF!,$R$2),"-")</f>
        <v>-</v>
      </c>
      <c r="L559" s="169" t="str">
        <f>IFERROR(SUMIFS(#REF!,#REF!,$I559,#REF!,$R$7)/SUMIFS(#REF!,#REF!,$I559,#REF!,$R$7),"-")</f>
        <v>-</v>
      </c>
      <c r="M559" s="170" t="str">
        <f>IFERROR(SUMIFS(#REF!,#REF!,$I559,#REF!,$R$3)/SUMIFS(#REF!,#REF!,$I559,#REF!,$R$3),"-")</f>
        <v>-</v>
      </c>
      <c r="N559" s="170" t="str">
        <f>IFERROR(SUMIFS(#REF!,#REF!,$I559,#REF!,"&lt;="&amp;$R$2,#REF!,"&gt;="&amp;$S$2)/SUMIFS(#REF!,#REF!,$I559,#REF!,"&lt;="&amp;$R$2,#REF!,"&gt;="&amp;$S$2),"-")</f>
        <v>-</v>
      </c>
      <c r="O559" s="142"/>
      <c r="P559" s="140"/>
    </row>
    <row r="560" spans="1:16">
      <c r="A560" s="138"/>
      <c r="B560" s="142"/>
      <c r="C560" s="172" t="s">
        <v>719</v>
      </c>
      <c r="D560" s="166" t="s">
        <v>26</v>
      </c>
      <c r="E560" s="166" t="s">
        <v>720</v>
      </c>
      <c r="F560" s="173" t="s">
        <v>1031</v>
      </c>
      <c r="G560" s="173" t="s">
        <v>1031</v>
      </c>
      <c r="H560" s="173" t="s">
        <v>1031</v>
      </c>
      <c r="I560" s="173" t="s">
        <v>1031</v>
      </c>
      <c r="J560" s="168">
        <v>0.9</v>
      </c>
      <c r="K560" s="169" t="str">
        <f>IFERROR(SUMIFS(#REF!,#REF!,$I560,#REF!,$R$2)/SUMIFS(#REF!,#REF!,$I560,#REF!,$R$2),"-")</f>
        <v>-</v>
      </c>
      <c r="L560" s="169" t="str">
        <f>IFERROR(SUMIFS(#REF!,#REF!,$I560,#REF!,$R$7)/SUMIFS(#REF!,#REF!,$I560,#REF!,$R$7),"-")</f>
        <v>-</v>
      </c>
      <c r="M560" s="170" t="str">
        <f>IFERROR(SUMIFS(#REF!,#REF!,$I560,#REF!,$R$3)/SUMIFS(#REF!,#REF!,$I560,#REF!,$R$3),"-")</f>
        <v>-</v>
      </c>
      <c r="N560" s="170" t="str">
        <f>IFERROR(SUMIFS(#REF!,#REF!,$I560,#REF!,"&lt;="&amp;$R$2,#REF!,"&gt;="&amp;$S$2)/SUMIFS(#REF!,#REF!,$I560,#REF!,"&lt;="&amp;$R$2,#REF!,"&gt;="&amp;$S$2),"-")</f>
        <v>-</v>
      </c>
      <c r="O560" s="142"/>
      <c r="P560" s="140"/>
    </row>
    <row r="561" spans="1:16">
      <c r="A561" s="138"/>
      <c r="B561" s="142"/>
      <c r="C561" s="172" t="s">
        <v>719</v>
      </c>
      <c r="D561" s="166" t="s">
        <v>26</v>
      </c>
      <c r="E561" s="166" t="s">
        <v>720</v>
      </c>
      <c r="F561" s="173" t="s">
        <v>1032</v>
      </c>
      <c r="G561" s="173" t="s">
        <v>1032</v>
      </c>
      <c r="H561" s="173" t="s">
        <v>1032</v>
      </c>
      <c r="I561" s="173" t="s">
        <v>1032</v>
      </c>
      <c r="J561" s="168">
        <v>0.9</v>
      </c>
      <c r="K561" s="169" t="str">
        <f>IFERROR(SUMIFS(#REF!,#REF!,$I561,#REF!,$R$2)/SUMIFS(#REF!,#REF!,$I561,#REF!,$R$2),"-")</f>
        <v>-</v>
      </c>
      <c r="L561" s="169" t="str">
        <f>IFERROR(SUMIFS(#REF!,#REF!,$I561,#REF!,$R$7)/SUMIFS(#REF!,#REF!,$I561,#REF!,$R$7),"-")</f>
        <v>-</v>
      </c>
      <c r="M561" s="170" t="str">
        <f>IFERROR(SUMIFS(#REF!,#REF!,$I561,#REF!,$R$3)/SUMIFS(#REF!,#REF!,$I561,#REF!,$R$3),"-")</f>
        <v>-</v>
      </c>
      <c r="N561" s="170" t="str">
        <f>IFERROR(SUMIFS(#REF!,#REF!,$I561,#REF!,"&lt;="&amp;$R$2,#REF!,"&gt;="&amp;$S$2)/SUMIFS(#REF!,#REF!,$I561,#REF!,"&lt;="&amp;$R$2,#REF!,"&gt;="&amp;$S$2),"-")</f>
        <v>-</v>
      </c>
      <c r="O561" s="142"/>
      <c r="P561" s="140"/>
    </row>
    <row r="562" spans="1:16">
      <c r="A562" s="138"/>
      <c r="B562" s="142"/>
      <c r="C562" s="172" t="s">
        <v>719</v>
      </c>
      <c r="D562" s="166" t="s">
        <v>26</v>
      </c>
      <c r="E562" s="166" t="s">
        <v>720</v>
      </c>
      <c r="F562" s="173" t="s">
        <v>1033</v>
      </c>
      <c r="G562" s="173" t="s">
        <v>1033</v>
      </c>
      <c r="H562" s="173" t="s">
        <v>1033</v>
      </c>
      <c r="I562" s="173" t="s">
        <v>1033</v>
      </c>
      <c r="J562" s="168">
        <v>0.9</v>
      </c>
      <c r="K562" s="169" t="str">
        <f>IFERROR(SUMIFS(#REF!,#REF!,$I562,#REF!,$R$2)/SUMIFS(#REF!,#REF!,$I562,#REF!,$R$2),"-")</f>
        <v>-</v>
      </c>
      <c r="L562" s="169" t="str">
        <f>IFERROR(SUMIFS(#REF!,#REF!,$I562,#REF!,$R$7)/SUMIFS(#REF!,#REF!,$I562,#REF!,$R$7),"-")</f>
        <v>-</v>
      </c>
      <c r="M562" s="170" t="str">
        <f>IFERROR(SUMIFS(#REF!,#REF!,$I562,#REF!,$R$3)/SUMIFS(#REF!,#REF!,$I562,#REF!,$R$3),"-")</f>
        <v>-</v>
      </c>
      <c r="N562" s="170" t="str">
        <f>IFERROR(SUMIFS(#REF!,#REF!,$I562,#REF!,"&lt;="&amp;$R$2,#REF!,"&gt;="&amp;$S$2)/SUMIFS(#REF!,#REF!,$I562,#REF!,"&lt;="&amp;$R$2,#REF!,"&gt;="&amp;$S$2),"-")</f>
        <v>-</v>
      </c>
      <c r="O562" s="142"/>
      <c r="P562" s="140"/>
    </row>
    <row r="563" spans="1:16">
      <c r="A563" s="138"/>
      <c r="B563" s="142"/>
      <c r="C563" s="172" t="s">
        <v>719</v>
      </c>
      <c r="D563" s="166" t="s">
        <v>26</v>
      </c>
      <c r="E563" s="166" t="s">
        <v>720</v>
      </c>
      <c r="F563" s="173" t="s">
        <v>1035</v>
      </c>
      <c r="G563" s="173" t="s">
        <v>1035</v>
      </c>
      <c r="H563" s="173" t="s">
        <v>1035</v>
      </c>
      <c r="I563" s="173" t="s">
        <v>1035</v>
      </c>
      <c r="J563" s="168">
        <v>0.9</v>
      </c>
      <c r="K563" s="169" t="str">
        <f>IFERROR(SUMIFS(#REF!,#REF!,$I563,#REF!,$R$2)/SUMIFS(#REF!,#REF!,$I563,#REF!,$R$2),"-")</f>
        <v>-</v>
      </c>
      <c r="L563" s="169" t="str">
        <f>IFERROR(SUMIFS(#REF!,#REF!,$I563,#REF!,$R$7)/SUMIFS(#REF!,#REF!,$I563,#REF!,$R$7),"-")</f>
        <v>-</v>
      </c>
      <c r="M563" s="170" t="str">
        <f>IFERROR(SUMIFS(#REF!,#REF!,$I563,#REF!,$R$3)/SUMIFS(#REF!,#REF!,$I563,#REF!,$R$3),"-")</f>
        <v>-</v>
      </c>
      <c r="N563" s="170" t="str">
        <f>IFERROR(SUMIFS(#REF!,#REF!,$I563,#REF!,"&lt;="&amp;$R$2,#REF!,"&gt;="&amp;$S$2)/SUMIFS(#REF!,#REF!,$I563,#REF!,"&lt;="&amp;$R$2,#REF!,"&gt;="&amp;$S$2),"-")</f>
        <v>-</v>
      </c>
      <c r="O563" s="142"/>
      <c r="P563" s="140"/>
    </row>
    <row r="564" spans="1:16">
      <c r="A564" s="138"/>
      <c r="B564" s="142"/>
      <c r="C564" s="172" t="s">
        <v>719</v>
      </c>
      <c r="D564" s="166" t="s">
        <v>26</v>
      </c>
      <c r="E564" s="166" t="s">
        <v>720</v>
      </c>
      <c r="F564" s="173" t="s">
        <v>1036</v>
      </c>
      <c r="G564" s="173" t="s">
        <v>1036</v>
      </c>
      <c r="H564" s="173" t="s">
        <v>1036</v>
      </c>
      <c r="I564" s="173" t="s">
        <v>1036</v>
      </c>
      <c r="J564" s="168">
        <v>0.9</v>
      </c>
      <c r="K564" s="169" t="str">
        <f>IFERROR(SUMIFS(#REF!,#REF!,$I564,#REF!,$R$2)/SUMIFS(#REF!,#REF!,$I564,#REF!,$R$2),"-")</f>
        <v>-</v>
      </c>
      <c r="L564" s="169" t="str">
        <f>IFERROR(SUMIFS(#REF!,#REF!,$I564,#REF!,$R$7)/SUMIFS(#REF!,#REF!,$I564,#REF!,$R$7),"-")</f>
        <v>-</v>
      </c>
      <c r="M564" s="170" t="str">
        <f>IFERROR(SUMIFS(#REF!,#REF!,$I564,#REF!,$R$3)/SUMIFS(#REF!,#REF!,$I564,#REF!,$R$3),"-")</f>
        <v>-</v>
      </c>
      <c r="N564" s="170" t="str">
        <f>IFERROR(SUMIFS(#REF!,#REF!,$I564,#REF!,"&lt;="&amp;$R$2,#REF!,"&gt;="&amp;$S$2)/SUMIFS(#REF!,#REF!,$I564,#REF!,"&lt;="&amp;$R$2,#REF!,"&gt;="&amp;$S$2),"-")</f>
        <v>-</v>
      </c>
      <c r="O564" s="142"/>
      <c r="P564" s="140"/>
    </row>
    <row r="565" spans="1:16">
      <c r="A565" s="138"/>
      <c r="B565" s="142"/>
      <c r="C565" s="172" t="s">
        <v>719</v>
      </c>
      <c r="D565" s="166" t="s">
        <v>26</v>
      </c>
      <c r="E565" s="166" t="s">
        <v>720</v>
      </c>
      <c r="F565" s="173" t="s">
        <v>1037</v>
      </c>
      <c r="G565" s="173" t="s">
        <v>1037</v>
      </c>
      <c r="H565" s="173" t="s">
        <v>1037</v>
      </c>
      <c r="I565" s="173" t="s">
        <v>1037</v>
      </c>
      <c r="J565" s="168">
        <v>0.9</v>
      </c>
      <c r="K565" s="169" t="str">
        <f>IFERROR(SUMIFS(#REF!,#REF!,$I565,#REF!,$R$2)/SUMIFS(#REF!,#REF!,$I565,#REF!,$R$2),"-")</f>
        <v>-</v>
      </c>
      <c r="L565" s="169" t="str">
        <f>IFERROR(SUMIFS(#REF!,#REF!,$I565,#REF!,$R$7)/SUMIFS(#REF!,#REF!,$I565,#REF!,$R$7),"-")</f>
        <v>-</v>
      </c>
      <c r="M565" s="170" t="str">
        <f>IFERROR(SUMIFS(#REF!,#REF!,$I565,#REF!,$R$3)/SUMIFS(#REF!,#REF!,$I565,#REF!,$R$3),"-")</f>
        <v>-</v>
      </c>
      <c r="N565" s="170" t="str">
        <f>IFERROR(SUMIFS(#REF!,#REF!,$I565,#REF!,"&lt;="&amp;$R$2,#REF!,"&gt;="&amp;$S$2)/SUMIFS(#REF!,#REF!,$I565,#REF!,"&lt;="&amp;$R$2,#REF!,"&gt;="&amp;$S$2),"-")</f>
        <v>-</v>
      </c>
      <c r="O565" s="142"/>
      <c r="P565" s="140"/>
    </row>
    <row r="566" spans="1:16">
      <c r="A566" s="138"/>
      <c r="B566" s="142"/>
      <c r="C566" s="172" t="s">
        <v>719</v>
      </c>
      <c r="D566" s="166" t="s">
        <v>26</v>
      </c>
      <c r="E566" s="166" t="s">
        <v>720</v>
      </c>
      <c r="F566" s="173" t="s">
        <v>1038</v>
      </c>
      <c r="G566" s="173" t="s">
        <v>1038</v>
      </c>
      <c r="H566" s="173" t="s">
        <v>1038</v>
      </c>
      <c r="I566" s="173" t="s">
        <v>1038</v>
      </c>
      <c r="J566" s="168">
        <v>0.9</v>
      </c>
      <c r="K566" s="169" t="str">
        <f>IFERROR(SUMIFS(#REF!,#REF!,$I566,#REF!,$R$2)/SUMIFS(#REF!,#REF!,$I566,#REF!,$R$2),"-")</f>
        <v>-</v>
      </c>
      <c r="L566" s="169" t="str">
        <f>IFERROR(SUMIFS(#REF!,#REF!,$I566,#REF!,$R$7)/SUMIFS(#REF!,#REF!,$I566,#REF!,$R$7),"-")</f>
        <v>-</v>
      </c>
      <c r="M566" s="170" t="str">
        <f>IFERROR(SUMIFS(#REF!,#REF!,$I566,#REF!,$R$3)/SUMIFS(#REF!,#REF!,$I566,#REF!,$R$3),"-")</f>
        <v>-</v>
      </c>
      <c r="N566" s="170" t="str">
        <f>IFERROR(SUMIFS(#REF!,#REF!,$I566,#REF!,"&lt;="&amp;$R$2,#REF!,"&gt;="&amp;$S$2)/SUMIFS(#REF!,#REF!,$I566,#REF!,"&lt;="&amp;$R$2,#REF!,"&gt;="&amp;$S$2),"-")</f>
        <v>-</v>
      </c>
      <c r="O566" s="142"/>
      <c r="P566" s="140"/>
    </row>
    <row r="567" spans="1:16">
      <c r="A567" s="138"/>
      <c r="B567" s="142"/>
      <c r="C567" s="172" t="s">
        <v>719</v>
      </c>
      <c r="D567" s="166" t="s">
        <v>26</v>
      </c>
      <c r="E567" s="166" t="s">
        <v>720</v>
      </c>
      <c r="F567" s="173" t="s">
        <v>1040</v>
      </c>
      <c r="G567" s="173" t="s">
        <v>1040</v>
      </c>
      <c r="H567" s="173" t="s">
        <v>1040</v>
      </c>
      <c r="I567" s="173" t="s">
        <v>1040</v>
      </c>
      <c r="J567" s="168">
        <v>0.9</v>
      </c>
      <c r="K567" s="169" t="str">
        <f>IFERROR(SUMIFS(#REF!,#REF!,$I567,#REF!,$R$2)/SUMIFS(#REF!,#REF!,$I567,#REF!,$R$2),"-")</f>
        <v>-</v>
      </c>
      <c r="L567" s="169" t="str">
        <f>IFERROR(SUMIFS(#REF!,#REF!,$I567,#REF!,$R$7)/SUMIFS(#REF!,#REF!,$I567,#REF!,$R$7),"-")</f>
        <v>-</v>
      </c>
      <c r="M567" s="170" t="str">
        <f>IFERROR(SUMIFS(#REF!,#REF!,$I567,#REF!,$R$3)/SUMIFS(#REF!,#REF!,$I567,#REF!,$R$3),"-")</f>
        <v>-</v>
      </c>
      <c r="N567" s="170" t="str">
        <f>IFERROR(SUMIFS(#REF!,#REF!,$I567,#REF!,"&lt;="&amp;$R$2,#REF!,"&gt;="&amp;$S$2)/SUMIFS(#REF!,#REF!,$I567,#REF!,"&lt;="&amp;$R$2,#REF!,"&gt;="&amp;$S$2),"-")</f>
        <v>-</v>
      </c>
      <c r="O567" s="142"/>
      <c r="P567" s="140"/>
    </row>
    <row r="568" spans="1:16">
      <c r="A568" s="138"/>
      <c r="B568" s="142"/>
      <c r="C568" s="172" t="s">
        <v>719</v>
      </c>
      <c r="D568" s="166" t="s">
        <v>26</v>
      </c>
      <c r="E568" s="166" t="s">
        <v>720</v>
      </c>
      <c r="F568" s="173" t="s">
        <v>1041</v>
      </c>
      <c r="G568" s="173" t="s">
        <v>1041</v>
      </c>
      <c r="H568" s="173" t="s">
        <v>1041</v>
      </c>
      <c r="I568" s="173" t="s">
        <v>1041</v>
      </c>
      <c r="J568" s="168">
        <v>0.9</v>
      </c>
      <c r="K568" s="169" t="str">
        <f>IFERROR(SUMIFS(#REF!,#REF!,$I568,#REF!,$R$2)/SUMIFS(#REF!,#REF!,$I568,#REF!,$R$2),"-")</f>
        <v>-</v>
      </c>
      <c r="L568" s="169" t="str">
        <f>IFERROR(SUMIFS(#REF!,#REF!,$I568,#REF!,$R$7)/SUMIFS(#REF!,#REF!,$I568,#REF!,$R$7),"-")</f>
        <v>-</v>
      </c>
      <c r="M568" s="170" t="str">
        <f>IFERROR(SUMIFS(#REF!,#REF!,$I568,#REF!,$R$3)/SUMIFS(#REF!,#REF!,$I568,#REF!,$R$3),"-")</f>
        <v>-</v>
      </c>
      <c r="N568" s="170" t="str">
        <f>IFERROR(SUMIFS(#REF!,#REF!,$I568,#REF!,"&lt;="&amp;$R$2,#REF!,"&gt;="&amp;$S$2)/SUMIFS(#REF!,#REF!,$I568,#REF!,"&lt;="&amp;$R$2,#REF!,"&gt;="&amp;$S$2),"-")</f>
        <v>-</v>
      </c>
      <c r="O568" s="142"/>
      <c r="P568" s="140"/>
    </row>
    <row r="569" spans="1:16">
      <c r="A569" s="138"/>
      <c r="B569" s="142"/>
      <c r="C569" s="172" t="s">
        <v>719</v>
      </c>
      <c r="D569" s="166" t="s">
        <v>26</v>
      </c>
      <c r="E569" s="166" t="s">
        <v>720</v>
      </c>
      <c r="F569" s="173" t="s">
        <v>1042</v>
      </c>
      <c r="G569" s="173" t="s">
        <v>1042</v>
      </c>
      <c r="H569" s="173" t="s">
        <v>1042</v>
      </c>
      <c r="I569" s="173" t="s">
        <v>1042</v>
      </c>
      <c r="J569" s="168">
        <v>0.9</v>
      </c>
      <c r="K569" s="169" t="str">
        <f>IFERROR(SUMIFS(#REF!,#REF!,$I569,#REF!,$R$2)/SUMIFS(#REF!,#REF!,$I569,#REF!,$R$2),"-")</f>
        <v>-</v>
      </c>
      <c r="L569" s="169" t="str">
        <f>IFERROR(SUMIFS(#REF!,#REF!,$I569,#REF!,$R$7)/SUMIFS(#REF!,#REF!,$I569,#REF!,$R$7),"-")</f>
        <v>-</v>
      </c>
      <c r="M569" s="170" t="str">
        <f>IFERROR(SUMIFS(#REF!,#REF!,$I569,#REF!,$R$3)/SUMIFS(#REF!,#REF!,$I569,#REF!,$R$3),"-")</f>
        <v>-</v>
      </c>
      <c r="N569" s="170" t="str">
        <f>IFERROR(SUMIFS(#REF!,#REF!,$I569,#REF!,"&lt;="&amp;$R$2,#REF!,"&gt;="&amp;$S$2)/SUMIFS(#REF!,#REF!,$I569,#REF!,"&lt;="&amp;$R$2,#REF!,"&gt;="&amp;$S$2),"-")</f>
        <v>-</v>
      </c>
      <c r="O569" s="142"/>
      <c r="P569" s="140"/>
    </row>
    <row r="570" spans="1:16">
      <c r="A570" s="138"/>
      <c r="B570" s="142"/>
      <c r="C570" s="172" t="s">
        <v>719</v>
      </c>
      <c r="D570" s="166" t="s">
        <v>26</v>
      </c>
      <c r="E570" s="166" t="s">
        <v>720</v>
      </c>
      <c r="F570" s="173" t="s">
        <v>1044</v>
      </c>
      <c r="G570" s="173" t="s">
        <v>1044</v>
      </c>
      <c r="H570" s="173" t="s">
        <v>1044</v>
      </c>
      <c r="I570" s="173" t="s">
        <v>1044</v>
      </c>
      <c r="J570" s="168">
        <v>0.9</v>
      </c>
      <c r="K570" s="169" t="str">
        <f>IFERROR(SUMIFS(#REF!,#REF!,$I570,#REF!,$R$2)/SUMIFS(#REF!,#REF!,$I570,#REF!,$R$2),"-")</f>
        <v>-</v>
      </c>
      <c r="L570" s="169" t="str">
        <f>IFERROR(SUMIFS(#REF!,#REF!,$I570,#REF!,$R$7)/SUMIFS(#REF!,#REF!,$I570,#REF!,$R$7),"-")</f>
        <v>-</v>
      </c>
      <c r="M570" s="170" t="str">
        <f>IFERROR(SUMIFS(#REF!,#REF!,$I570,#REF!,$R$3)/SUMIFS(#REF!,#REF!,$I570,#REF!,$R$3),"-")</f>
        <v>-</v>
      </c>
      <c r="N570" s="170" t="str">
        <f>IFERROR(SUMIFS(#REF!,#REF!,$I570,#REF!,"&lt;="&amp;$R$2,#REF!,"&gt;="&amp;$S$2)/SUMIFS(#REF!,#REF!,$I570,#REF!,"&lt;="&amp;$R$2,#REF!,"&gt;="&amp;$S$2),"-")</f>
        <v>-</v>
      </c>
      <c r="O570" s="142"/>
      <c r="P570" s="140"/>
    </row>
    <row r="571" spans="1:16">
      <c r="A571" s="138"/>
      <c r="B571" s="142"/>
      <c r="C571" s="172" t="s">
        <v>719</v>
      </c>
      <c r="D571" s="166" t="s">
        <v>26</v>
      </c>
      <c r="E571" s="166" t="s">
        <v>720</v>
      </c>
      <c r="F571" s="173" t="s">
        <v>1045</v>
      </c>
      <c r="G571" s="173" t="s">
        <v>1045</v>
      </c>
      <c r="H571" s="173" t="s">
        <v>1045</v>
      </c>
      <c r="I571" s="173" t="s">
        <v>1045</v>
      </c>
      <c r="J571" s="168">
        <v>0.9</v>
      </c>
      <c r="K571" s="169" t="str">
        <f>IFERROR(SUMIFS(#REF!,#REF!,$I571,#REF!,$R$2)/SUMIFS(#REF!,#REF!,$I571,#REF!,$R$2),"-")</f>
        <v>-</v>
      </c>
      <c r="L571" s="169" t="str">
        <f>IFERROR(SUMIFS(#REF!,#REF!,$I571,#REF!,$R$7)/SUMIFS(#REF!,#REF!,$I571,#REF!,$R$7),"-")</f>
        <v>-</v>
      </c>
      <c r="M571" s="170" t="str">
        <f>IFERROR(SUMIFS(#REF!,#REF!,$I571,#REF!,$R$3)/SUMIFS(#REF!,#REF!,$I571,#REF!,$R$3),"-")</f>
        <v>-</v>
      </c>
      <c r="N571" s="170" t="str">
        <f>IFERROR(SUMIFS(#REF!,#REF!,$I571,#REF!,"&lt;="&amp;$R$2,#REF!,"&gt;="&amp;$S$2)/SUMIFS(#REF!,#REF!,$I571,#REF!,"&lt;="&amp;$R$2,#REF!,"&gt;="&amp;$S$2),"-")</f>
        <v>-</v>
      </c>
      <c r="O571" s="142"/>
      <c r="P571" s="140"/>
    </row>
    <row r="572" spans="1:16">
      <c r="A572" s="138"/>
      <c r="B572" s="142"/>
      <c r="C572" s="172" t="s">
        <v>719</v>
      </c>
      <c r="D572" s="166" t="s">
        <v>26</v>
      </c>
      <c r="E572" s="166" t="s">
        <v>720</v>
      </c>
      <c r="F572" s="173" t="s">
        <v>1047</v>
      </c>
      <c r="G572" s="173" t="s">
        <v>1047</v>
      </c>
      <c r="H572" s="173" t="s">
        <v>1047</v>
      </c>
      <c r="I572" s="173" t="s">
        <v>1047</v>
      </c>
      <c r="J572" s="168">
        <v>0.9</v>
      </c>
      <c r="K572" s="169" t="str">
        <f>IFERROR(SUMIFS(#REF!,#REF!,$I572,#REF!,$R$2)/SUMIFS(#REF!,#REF!,$I572,#REF!,$R$2),"-")</f>
        <v>-</v>
      </c>
      <c r="L572" s="169" t="str">
        <f>IFERROR(SUMIFS(#REF!,#REF!,$I572,#REF!,$R$7)/SUMIFS(#REF!,#REF!,$I572,#REF!,$R$7),"-")</f>
        <v>-</v>
      </c>
      <c r="M572" s="170" t="str">
        <f>IFERROR(SUMIFS(#REF!,#REF!,$I572,#REF!,$R$3)/SUMIFS(#REF!,#REF!,$I572,#REF!,$R$3),"-")</f>
        <v>-</v>
      </c>
      <c r="N572" s="170" t="str">
        <f>IFERROR(SUMIFS(#REF!,#REF!,$I572,#REF!,"&lt;="&amp;$R$2,#REF!,"&gt;="&amp;$S$2)/SUMIFS(#REF!,#REF!,$I572,#REF!,"&lt;="&amp;$R$2,#REF!,"&gt;="&amp;$S$2),"-")</f>
        <v>-</v>
      </c>
      <c r="O572" s="142"/>
      <c r="P572" s="140"/>
    </row>
    <row r="573" spans="1:16">
      <c r="A573" s="138"/>
      <c r="B573" s="142"/>
      <c r="C573" s="172" t="s">
        <v>719</v>
      </c>
      <c r="D573" s="166" t="s">
        <v>26</v>
      </c>
      <c r="E573" s="166" t="s">
        <v>720</v>
      </c>
      <c r="F573" s="173" t="s">
        <v>1049</v>
      </c>
      <c r="G573" s="173" t="s">
        <v>1049</v>
      </c>
      <c r="H573" s="173" t="s">
        <v>1049</v>
      </c>
      <c r="I573" s="173" t="s">
        <v>1049</v>
      </c>
      <c r="J573" s="168">
        <v>0.9</v>
      </c>
      <c r="K573" s="169" t="str">
        <f>IFERROR(SUMIFS(#REF!,#REF!,$I573,#REF!,$R$2)/SUMIFS(#REF!,#REF!,$I573,#REF!,$R$2),"-")</f>
        <v>-</v>
      </c>
      <c r="L573" s="169" t="str">
        <f>IFERROR(SUMIFS(#REF!,#REF!,$I573,#REF!,$R$7)/SUMIFS(#REF!,#REF!,$I573,#REF!,$R$7),"-")</f>
        <v>-</v>
      </c>
      <c r="M573" s="170" t="str">
        <f>IFERROR(SUMIFS(#REF!,#REF!,$I573,#REF!,$R$3)/SUMIFS(#REF!,#REF!,$I573,#REF!,$R$3),"-")</f>
        <v>-</v>
      </c>
      <c r="N573" s="170" t="str">
        <f>IFERROR(SUMIFS(#REF!,#REF!,$I573,#REF!,"&lt;="&amp;$R$2,#REF!,"&gt;="&amp;$S$2)/SUMIFS(#REF!,#REF!,$I573,#REF!,"&lt;="&amp;$R$2,#REF!,"&gt;="&amp;$S$2),"-")</f>
        <v>-</v>
      </c>
      <c r="O573" s="142"/>
      <c r="P573" s="140"/>
    </row>
    <row r="574" spans="1:16">
      <c r="A574" s="138"/>
      <c r="B574" s="142"/>
      <c r="C574" s="172" t="s">
        <v>719</v>
      </c>
      <c r="D574" s="166" t="s">
        <v>26</v>
      </c>
      <c r="E574" s="166" t="s">
        <v>720</v>
      </c>
      <c r="F574" s="173" t="s">
        <v>1051</v>
      </c>
      <c r="G574" s="173" t="s">
        <v>1051</v>
      </c>
      <c r="H574" s="173" t="s">
        <v>1051</v>
      </c>
      <c r="I574" s="173" t="s">
        <v>1051</v>
      </c>
      <c r="J574" s="168">
        <v>0.9</v>
      </c>
      <c r="K574" s="169" t="str">
        <f>IFERROR(SUMIFS(#REF!,#REF!,$I574,#REF!,$R$2)/SUMIFS(#REF!,#REF!,$I574,#REF!,$R$2),"-")</f>
        <v>-</v>
      </c>
      <c r="L574" s="169" t="str">
        <f>IFERROR(SUMIFS(#REF!,#REF!,$I574,#REF!,$R$7)/SUMIFS(#REF!,#REF!,$I574,#REF!,$R$7),"-")</f>
        <v>-</v>
      </c>
      <c r="M574" s="170" t="str">
        <f>IFERROR(SUMIFS(#REF!,#REF!,$I574,#REF!,$R$3)/SUMIFS(#REF!,#REF!,$I574,#REF!,$R$3),"-")</f>
        <v>-</v>
      </c>
      <c r="N574" s="170" t="str">
        <f>IFERROR(SUMIFS(#REF!,#REF!,$I574,#REF!,"&lt;="&amp;$R$2,#REF!,"&gt;="&amp;$S$2)/SUMIFS(#REF!,#REF!,$I574,#REF!,"&lt;="&amp;$R$2,#REF!,"&gt;="&amp;$S$2),"-")</f>
        <v>-</v>
      </c>
      <c r="O574" s="142"/>
      <c r="P574" s="140"/>
    </row>
    <row r="575" spans="1:16">
      <c r="A575" s="138"/>
      <c r="B575" s="142"/>
      <c r="C575" s="172" t="s">
        <v>719</v>
      </c>
      <c r="D575" s="166" t="s">
        <v>26</v>
      </c>
      <c r="E575" s="166" t="s">
        <v>720</v>
      </c>
      <c r="F575" s="173" t="s">
        <v>1053</v>
      </c>
      <c r="G575" s="173" t="s">
        <v>1053</v>
      </c>
      <c r="H575" s="173" t="s">
        <v>1053</v>
      </c>
      <c r="I575" s="173" t="s">
        <v>1053</v>
      </c>
      <c r="J575" s="168">
        <v>0.9</v>
      </c>
      <c r="K575" s="169" t="str">
        <f>IFERROR(SUMIFS(#REF!,#REF!,$I575,#REF!,$R$2)/SUMIFS(#REF!,#REF!,$I575,#REF!,$R$2),"-")</f>
        <v>-</v>
      </c>
      <c r="L575" s="169" t="str">
        <f>IFERROR(SUMIFS(#REF!,#REF!,$I575,#REF!,$R$7)/SUMIFS(#REF!,#REF!,$I575,#REF!,$R$7),"-")</f>
        <v>-</v>
      </c>
      <c r="M575" s="170" t="str">
        <f>IFERROR(SUMIFS(#REF!,#REF!,$I575,#REF!,$R$3)/SUMIFS(#REF!,#REF!,$I575,#REF!,$R$3),"-")</f>
        <v>-</v>
      </c>
      <c r="N575" s="170" t="str">
        <f>IFERROR(SUMIFS(#REF!,#REF!,$I575,#REF!,"&lt;="&amp;$R$2,#REF!,"&gt;="&amp;$S$2)/SUMIFS(#REF!,#REF!,$I575,#REF!,"&lt;="&amp;$R$2,#REF!,"&gt;="&amp;$S$2),"-")</f>
        <v>-</v>
      </c>
      <c r="O575" s="142"/>
      <c r="P575" s="140"/>
    </row>
    <row r="576" spans="1:16">
      <c r="A576" s="138"/>
      <c r="B576" s="142"/>
      <c r="C576" s="172" t="s">
        <v>719</v>
      </c>
      <c r="D576" s="166" t="s">
        <v>26</v>
      </c>
      <c r="E576" s="166" t="s">
        <v>720</v>
      </c>
      <c r="F576" s="173" t="s">
        <v>1055</v>
      </c>
      <c r="G576" s="173" t="s">
        <v>1055</v>
      </c>
      <c r="H576" s="173" t="s">
        <v>1055</v>
      </c>
      <c r="I576" s="173" t="s">
        <v>1055</v>
      </c>
      <c r="J576" s="168">
        <v>0.9</v>
      </c>
      <c r="K576" s="169" t="str">
        <f>IFERROR(SUMIFS(#REF!,#REF!,$I576,#REF!,$R$2)/SUMIFS(#REF!,#REF!,$I576,#REF!,$R$2),"-")</f>
        <v>-</v>
      </c>
      <c r="L576" s="169" t="str">
        <f>IFERROR(SUMIFS(#REF!,#REF!,$I576,#REF!,$R$7)/SUMIFS(#REF!,#REF!,$I576,#REF!,$R$7),"-")</f>
        <v>-</v>
      </c>
      <c r="M576" s="170" t="str">
        <f>IFERROR(SUMIFS(#REF!,#REF!,$I576,#REF!,$R$3)/SUMIFS(#REF!,#REF!,$I576,#REF!,$R$3),"-")</f>
        <v>-</v>
      </c>
      <c r="N576" s="170" t="str">
        <f>IFERROR(SUMIFS(#REF!,#REF!,$I576,#REF!,"&lt;="&amp;$R$2,#REF!,"&gt;="&amp;$S$2)/SUMIFS(#REF!,#REF!,$I576,#REF!,"&lt;="&amp;$R$2,#REF!,"&gt;="&amp;$S$2),"-")</f>
        <v>-</v>
      </c>
      <c r="O576" s="142"/>
      <c r="P576" s="140"/>
    </row>
    <row r="577" spans="1:16">
      <c r="A577" s="138"/>
      <c r="B577" s="142"/>
      <c r="C577" s="172" t="s">
        <v>719</v>
      </c>
      <c r="D577" s="166" t="s">
        <v>26</v>
      </c>
      <c r="E577" s="166" t="s">
        <v>720</v>
      </c>
      <c r="F577" s="173" t="s">
        <v>1057</v>
      </c>
      <c r="G577" s="173" t="s">
        <v>1057</v>
      </c>
      <c r="H577" s="173" t="s">
        <v>1057</v>
      </c>
      <c r="I577" s="173" t="s">
        <v>1057</v>
      </c>
      <c r="J577" s="168">
        <v>0.9</v>
      </c>
      <c r="K577" s="169" t="str">
        <f>IFERROR(SUMIFS(#REF!,#REF!,$I577,#REF!,$R$2)/SUMIFS(#REF!,#REF!,$I577,#REF!,$R$2),"-")</f>
        <v>-</v>
      </c>
      <c r="L577" s="169" t="str">
        <f>IFERROR(SUMIFS(#REF!,#REF!,$I577,#REF!,$R$7)/SUMIFS(#REF!,#REF!,$I577,#REF!,$R$7),"-")</f>
        <v>-</v>
      </c>
      <c r="M577" s="170" t="str">
        <f>IFERROR(SUMIFS(#REF!,#REF!,$I577,#REF!,$R$3)/SUMIFS(#REF!,#REF!,$I577,#REF!,$R$3),"-")</f>
        <v>-</v>
      </c>
      <c r="N577" s="170" t="str">
        <f>IFERROR(SUMIFS(#REF!,#REF!,$I577,#REF!,"&lt;="&amp;$R$2,#REF!,"&gt;="&amp;$S$2)/SUMIFS(#REF!,#REF!,$I577,#REF!,"&lt;="&amp;$R$2,#REF!,"&gt;="&amp;$S$2),"-")</f>
        <v>-</v>
      </c>
      <c r="O577" s="142"/>
      <c r="P577" s="140"/>
    </row>
    <row r="578" spans="1:16">
      <c r="A578" s="138"/>
      <c r="B578" s="142"/>
      <c r="C578" s="172" t="s">
        <v>719</v>
      </c>
      <c r="D578" s="166" t="s">
        <v>26</v>
      </c>
      <c r="E578" s="166" t="s">
        <v>720</v>
      </c>
      <c r="F578" s="173" t="s">
        <v>1059</v>
      </c>
      <c r="G578" s="173" t="s">
        <v>1059</v>
      </c>
      <c r="H578" s="173" t="s">
        <v>1059</v>
      </c>
      <c r="I578" s="173" t="s">
        <v>1059</v>
      </c>
      <c r="J578" s="168">
        <v>0.9</v>
      </c>
      <c r="K578" s="169" t="str">
        <f>IFERROR(SUMIFS(#REF!,#REF!,$I578,#REF!,$R$2)/SUMIFS(#REF!,#REF!,$I578,#REF!,$R$2),"-")</f>
        <v>-</v>
      </c>
      <c r="L578" s="169" t="str">
        <f>IFERROR(SUMIFS(#REF!,#REF!,$I578,#REF!,$R$7)/SUMIFS(#REF!,#REF!,$I578,#REF!,$R$7),"-")</f>
        <v>-</v>
      </c>
      <c r="M578" s="170" t="str">
        <f>IFERROR(SUMIFS(#REF!,#REF!,$I578,#REF!,$R$3)/SUMIFS(#REF!,#REF!,$I578,#REF!,$R$3),"-")</f>
        <v>-</v>
      </c>
      <c r="N578" s="170" t="str">
        <f>IFERROR(SUMIFS(#REF!,#REF!,$I578,#REF!,"&lt;="&amp;$R$2,#REF!,"&gt;="&amp;$S$2)/SUMIFS(#REF!,#REF!,$I578,#REF!,"&lt;="&amp;$R$2,#REF!,"&gt;="&amp;$S$2),"-")</f>
        <v>-</v>
      </c>
      <c r="O578" s="142"/>
      <c r="P578" s="140"/>
    </row>
    <row r="579" spans="1:16">
      <c r="A579" s="138"/>
      <c r="B579" s="142"/>
      <c r="C579" s="172" t="s">
        <v>719</v>
      </c>
      <c r="D579" s="166" t="s">
        <v>26</v>
      </c>
      <c r="E579" s="166" t="s">
        <v>720</v>
      </c>
      <c r="F579" s="173" t="s">
        <v>1061</v>
      </c>
      <c r="G579" s="173" t="s">
        <v>1061</v>
      </c>
      <c r="H579" s="173" t="s">
        <v>1061</v>
      </c>
      <c r="I579" s="173" t="s">
        <v>1061</v>
      </c>
      <c r="J579" s="168">
        <v>0.9</v>
      </c>
      <c r="K579" s="169" t="str">
        <f>IFERROR(SUMIFS(#REF!,#REF!,$I579,#REF!,$R$2)/SUMIFS(#REF!,#REF!,$I579,#REF!,$R$2),"-")</f>
        <v>-</v>
      </c>
      <c r="L579" s="169" t="str">
        <f>IFERROR(SUMIFS(#REF!,#REF!,$I579,#REF!,$R$7)/SUMIFS(#REF!,#REF!,$I579,#REF!,$R$7),"-")</f>
        <v>-</v>
      </c>
      <c r="M579" s="170" t="str">
        <f>IFERROR(SUMIFS(#REF!,#REF!,$I579,#REF!,$R$3)/SUMIFS(#REF!,#REF!,$I579,#REF!,$R$3),"-")</f>
        <v>-</v>
      </c>
      <c r="N579" s="170" t="str">
        <f>IFERROR(SUMIFS(#REF!,#REF!,$I579,#REF!,"&lt;="&amp;$R$2,#REF!,"&gt;="&amp;$S$2)/SUMIFS(#REF!,#REF!,$I579,#REF!,"&lt;="&amp;$R$2,#REF!,"&gt;="&amp;$S$2),"-")</f>
        <v>-</v>
      </c>
      <c r="O579" s="142"/>
      <c r="P579" s="140"/>
    </row>
    <row r="580" spans="1:16">
      <c r="A580" s="138"/>
      <c r="B580" s="142"/>
      <c r="C580" s="172" t="s">
        <v>719</v>
      </c>
      <c r="D580" s="166" t="s">
        <v>26</v>
      </c>
      <c r="E580" s="166" t="s">
        <v>720</v>
      </c>
      <c r="F580" s="173" t="s">
        <v>1063</v>
      </c>
      <c r="G580" s="173" t="s">
        <v>1063</v>
      </c>
      <c r="H580" s="173" t="s">
        <v>1063</v>
      </c>
      <c r="I580" s="173" t="s">
        <v>1063</v>
      </c>
      <c r="J580" s="168">
        <v>0.9</v>
      </c>
      <c r="K580" s="169" t="str">
        <f>IFERROR(SUMIFS(#REF!,#REF!,$I580,#REF!,$R$2)/SUMIFS(#REF!,#REF!,$I580,#REF!,$R$2),"-")</f>
        <v>-</v>
      </c>
      <c r="L580" s="169" t="str">
        <f>IFERROR(SUMIFS(#REF!,#REF!,$I580,#REF!,$R$7)/SUMIFS(#REF!,#REF!,$I580,#REF!,$R$7),"-")</f>
        <v>-</v>
      </c>
      <c r="M580" s="170" t="str">
        <f>IFERROR(SUMIFS(#REF!,#REF!,$I580,#REF!,$R$3)/SUMIFS(#REF!,#REF!,$I580,#REF!,$R$3),"-")</f>
        <v>-</v>
      </c>
      <c r="N580" s="170" t="str">
        <f>IFERROR(SUMIFS(#REF!,#REF!,$I580,#REF!,"&lt;="&amp;$R$2,#REF!,"&gt;="&amp;$S$2)/SUMIFS(#REF!,#REF!,$I580,#REF!,"&lt;="&amp;$R$2,#REF!,"&gt;="&amp;$S$2),"-")</f>
        <v>-</v>
      </c>
      <c r="O580" s="142"/>
      <c r="P580" s="140"/>
    </row>
    <row r="581" spans="1:16">
      <c r="A581" s="138"/>
      <c r="B581" s="142"/>
      <c r="C581" s="172" t="s">
        <v>719</v>
      </c>
      <c r="D581" s="166" t="s">
        <v>26</v>
      </c>
      <c r="E581" s="166" t="s">
        <v>720</v>
      </c>
      <c r="F581" s="173" t="s">
        <v>1065</v>
      </c>
      <c r="G581" s="173" t="s">
        <v>1065</v>
      </c>
      <c r="H581" s="173" t="s">
        <v>1065</v>
      </c>
      <c r="I581" s="173" t="s">
        <v>1065</v>
      </c>
      <c r="J581" s="168">
        <v>0.9</v>
      </c>
      <c r="K581" s="169" t="str">
        <f>IFERROR(SUMIFS(#REF!,#REF!,$I581,#REF!,$R$2)/SUMIFS(#REF!,#REF!,$I581,#REF!,$R$2),"-")</f>
        <v>-</v>
      </c>
      <c r="L581" s="169" t="str">
        <f>IFERROR(SUMIFS(#REF!,#REF!,$I581,#REF!,$R$7)/SUMIFS(#REF!,#REF!,$I581,#REF!,$R$7),"-")</f>
        <v>-</v>
      </c>
      <c r="M581" s="170" t="str">
        <f>IFERROR(SUMIFS(#REF!,#REF!,$I581,#REF!,$R$3)/SUMIFS(#REF!,#REF!,$I581,#REF!,$R$3),"-")</f>
        <v>-</v>
      </c>
      <c r="N581" s="170" t="str">
        <f>IFERROR(SUMIFS(#REF!,#REF!,$I581,#REF!,"&lt;="&amp;$R$2,#REF!,"&gt;="&amp;$S$2)/SUMIFS(#REF!,#REF!,$I581,#REF!,"&lt;="&amp;$R$2,#REF!,"&gt;="&amp;$S$2),"-")</f>
        <v>-</v>
      </c>
      <c r="O581" s="142"/>
      <c r="P581" s="140"/>
    </row>
    <row r="582" spans="1:16">
      <c r="A582" s="138"/>
      <c r="B582" s="142"/>
      <c r="C582" s="172" t="s">
        <v>719</v>
      </c>
      <c r="D582" s="166" t="s">
        <v>26</v>
      </c>
      <c r="E582" s="166" t="s">
        <v>720</v>
      </c>
      <c r="F582" s="173" t="s">
        <v>1066</v>
      </c>
      <c r="G582" s="173" t="s">
        <v>1066</v>
      </c>
      <c r="H582" s="173" t="s">
        <v>1066</v>
      </c>
      <c r="I582" s="173" t="s">
        <v>1066</v>
      </c>
      <c r="J582" s="168">
        <v>0.9</v>
      </c>
      <c r="K582" s="169" t="str">
        <f>IFERROR(SUMIFS(#REF!,#REF!,$I582,#REF!,$R$2)/SUMIFS(#REF!,#REF!,$I582,#REF!,$R$2),"-")</f>
        <v>-</v>
      </c>
      <c r="L582" s="169" t="str">
        <f>IFERROR(SUMIFS(#REF!,#REF!,$I582,#REF!,$R$7)/SUMIFS(#REF!,#REF!,$I582,#REF!,$R$7),"-")</f>
        <v>-</v>
      </c>
      <c r="M582" s="170" t="str">
        <f>IFERROR(SUMIFS(#REF!,#REF!,$I582,#REF!,$R$3)/SUMIFS(#REF!,#REF!,$I582,#REF!,$R$3),"-")</f>
        <v>-</v>
      </c>
      <c r="N582" s="170" t="str">
        <f>IFERROR(SUMIFS(#REF!,#REF!,$I582,#REF!,"&lt;="&amp;$R$2,#REF!,"&gt;="&amp;$S$2)/SUMIFS(#REF!,#REF!,$I582,#REF!,"&lt;="&amp;$R$2,#REF!,"&gt;="&amp;$S$2),"-")</f>
        <v>-</v>
      </c>
      <c r="O582" s="142"/>
      <c r="P582" s="140"/>
    </row>
    <row r="583" spans="1:16">
      <c r="A583" s="138"/>
      <c r="B583" s="142"/>
      <c r="C583" s="172" t="s">
        <v>719</v>
      </c>
      <c r="D583" s="166" t="s">
        <v>26</v>
      </c>
      <c r="E583" s="166" t="s">
        <v>720</v>
      </c>
      <c r="F583" s="173" t="s">
        <v>1067</v>
      </c>
      <c r="G583" s="173" t="s">
        <v>1067</v>
      </c>
      <c r="H583" s="173" t="s">
        <v>1067</v>
      </c>
      <c r="I583" s="173" t="s">
        <v>1067</v>
      </c>
      <c r="J583" s="168">
        <v>0.9</v>
      </c>
      <c r="K583" s="169" t="str">
        <f>IFERROR(SUMIFS(#REF!,#REF!,$I583,#REF!,$R$2)/SUMIFS(#REF!,#REF!,$I583,#REF!,$R$2),"-")</f>
        <v>-</v>
      </c>
      <c r="L583" s="169" t="str">
        <f>IFERROR(SUMIFS(#REF!,#REF!,$I583,#REF!,$R$7)/SUMIFS(#REF!,#REF!,$I583,#REF!,$R$7),"-")</f>
        <v>-</v>
      </c>
      <c r="M583" s="170" t="str">
        <f>IFERROR(SUMIFS(#REF!,#REF!,$I583,#REF!,$R$3)/SUMIFS(#REF!,#REF!,$I583,#REF!,$R$3),"-")</f>
        <v>-</v>
      </c>
      <c r="N583" s="170" t="str">
        <f>IFERROR(SUMIFS(#REF!,#REF!,$I583,#REF!,"&lt;="&amp;$R$2,#REF!,"&gt;="&amp;$S$2)/SUMIFS(#REF!,#REF!,$I583,#REF!,"&lt;="&amp;$R$2,#REF!,"&gt;="&amp;$S$2),"-")</f>
        <v>-</v>
      </c>
      <c r="O583" s="142"/>
      <c r="P583" s="140"/>
    </row>
    <row r="584" spans="1:16">
      <c r="A584" s="138"/>
      <c r="B584" s="142"/>
      <c r="C584" s="172" t="s">
        <v>719</v>
      </c>
      <c r="D584" s="166" t="s">
        <v>26</v>
      </c>
      <c r="E584" s="166" t="s">
        <v>720</v>
      </c>
      <c r="F584" s="173" t="s">
        <v>1068</v>
      </c>
      <c r="G584" s="173" t="s">
        <v>1068</v>
      </c>
      <c r="H584" s="173" t="s">
        <v>1068</v>
      </c>
      <c r="I584" s="173" t="s">
        <v>1068</v>
      </c>
      <c r="J584" s="168">
        <v>0.9</v>
      </c>
      <c r="K584" s="169" t="str">
        <f>IFERROR(SUMIFS(#REF!,#REF!,$I584,#REF!,$R$2)/SUMIFS(#REF!,#REF!,$I584,#REF!,$R$2),"-")</f>
        <v>-</v>
      </c>
      <c r="L584" s="169" t="str">
        <f>IFERROR(SUMIFS(#REF!,#REF!,$I584,#REF!,$R$7)/SUMIFS(#REF!,#REF!,$I584,#REF!,$R$7),"-")</f>
        <v>-</v>
      </c>
      <c r="M584" s="170" t="str">
        <f>IFERROR(SUMIFS(#REF!,#REF!,$I584,#REF!,$R$3)/SUMIFS(#REF!,#REF!,$I584,#REF!,$R$3),"-")</f>
        <v>-</v>
      </c>
      <c r="N584" s="170" t="str">
        <f>IFERROR(SUMIFS(#REF!,#REF!,$I584,#REF!,"&lt;="&amp;$R$2,#REF!,"&gt;="&amp;$S$2)/SUMIFS(#REF!,#REF!,$I584,#REF!,"&lt;="&amp;$R$2,#REF!,"&gt;="&amp;$S$2),"-")</f>
        <v>-</v>
      </c>
      <c r="O584" s="142"/>
      <c r="P584" s="140"/>
    </row>
    <row r="585" spans="1:16">
      <c r="A585" s="138"/>
      <c r="B585" s="142"/>
      <c r="C585" s="172" t="s">
        <v>719</v>
      </c>
      <c r="D585" s="166" t="s">
        <v>26</v>
      </c>
      <c r="E585" s="166" t="s">
        <v>720</v>
      </c>
      <c r="F585" s="173" t="s">
        <v>1070</v>
      </c>
      <c r="G585" s="173" t="s">
        <v>1070</v>
      </c>
      <c r="H585" s="173" t="s">
        <v>1070</v>
      </c>
      <c r="I585" s="173" t="s">
        <v>1070</v>
      </c>
      <c r="J585" s="168">
        <v>0.9</v>
      </c>
      <c r="K585" s="169" t="str">
        <f>IFERROR(SUMIFS(#REF!,#REF!,$I585,#REF!,$R$2)/SUMIFS(#REF!,#REF!,$I585,#REF!,$R$2),"-")</f>
        <v>-</v>
      </c>
      <c r="L585" s="169" t="str">
        <f>IFERROR(SUMIFS(#REF!,#REF!,$I585,#REF!,$R$7)/SUMIFS(#REF!,#REF!,$I585,#REF!,$R$7),"-")</f>
        <v>-</v>
      </c>
      <c r="M585" s="170" t="str">
        <f>IFERROR(SUMIFS(#REF!,#REF!,$I585,#REF!,$R$3)/SUMIFS(#REF!,#REF!,$I585,#REF!,$R$3),"-")</f>
        <v>-</v>
      </c>
      <c r="N585" s="170" t="str">
        <f>IFERROR(SUMIFS(#REF!,#REF!,$I585,#REF!,"&lt;="&amp;$R$2,#REF!,"&gt;="&amp;$S$2)/SUMIFS(#REF!,#REF!,$I585,#REF!,"&lt;="&amp;$R$2,#REF!,"&gt;="&amp;$S$2),"-")</f>
        <v>-</v>
      </c>
      <c r="O585" s="142"/>
      <c r="P585" s="140"/>
    </row>
    <row r="586" spans="1:16">
      <c r="A586" s="138"/>
      <c r="B586" s="142"/>
      <c r="C586" s="172" t="s">
        <v>719</v>
      </c>
      <c r="D586" s="166" t="s">
        <v>26</v>
      </c>
      <c r="E586" s="166" t="s">
        <v>720</v>
      </c>
      <c r="F586" s="173" t="s">
        <v>1072</v>
      </c>
      <c r="G586" s="173" t="s">
        <v>1072</v>
      </c>
      <c r="H586" s="173" t="s">
        <v>1072</v>
      </c>
      <c r="I586" s="173" t="s">
        <v>1072</v>
      </c>
      <c r="J586" s="168">
        <v>0.9</v>
      </c>
      <c r="K586" s="169" t="str">
        <f>IFERROR(SUMIFS(#REF!,#REF!,$I586,#REF!,$R$2)/SUMIFS(#REF!,#REF!,$I586,#REF!,$R$2),"-")</f>
        <v>-</v>
      </c>
      <c r="L586" s="169" t="str">
        <f>IFERROR(SUMIFS(#REF!,#REF!,$I586,#REF!,$R$7)/SUMIFS(#REF!,#REF!,$I586,#REF!,$R$7),"-")</f>
        <v>-</v>
      </c>
      <c r="M586" s="170" t="str">
        <f>IFERROR(SUMIFS(#REF!,#REF!,$I586,#REF!,$R$3)/SUMIFS(#REF!,#REF!,$I586,#REF!,$R$3),"-")</f>
        <v>-</v>
      </c>
      <c r="N586" s="170" t="str">
        <f>IFERROR(SUMIFS(#REF!,#REF!,$I586,#REF!,"&lt;="&amp;$R$2,#REF!,"&gt;="&amp;$S$2)/SUMIFS(#REF!,#REF!,$I586,#REF!,"&lt;="&amp;$R$2,#REF!,"&gt;="&amp;$S$2),"-")</f>
        <v>-</v>
      </c>
      <c r="O586" s="142"/>
      <c r="P586" s="140"/>
    </row>
    <row r="587" spans="1:16">
      <c r="A587" s="138"/>
      <c r="B587" s="142"/>
      <c r="C587" s="172" t="s">
        <v>719</v>
      </c>
      <c r="D587" s="166" t="s">
        <v>26</v>
      </c>
      <c r="E587" s="166" t="s">
        <v>720</v>
      </c>
      <c r="F587" s="173" t="s">
        <v>1074</v>
      </c>
      <c r="G587" s="173" t="s">
        <v>1074</v>
      </c>
      <c r="H587" s="173" t="s">
        <v>1074</v>
      </c>
      <c r="I587" s="173" t="s">
        <v>1074</v>
      </c>
      <c r="J587" s="168">
        <v>0.9</v>
      </c>
      <c r="K587" s="169" t="str">
        <f>IFERROR(SUMIFS(#REF!,#REF!,$I587,#REF!,$R$2)/SUMIFS(#REF!,#REF!,$I587,#REF!,$R$2),"-")</f>
        <v>-</v>
      </c>
      <c r="L587" s="169" t="str">
        <f>IFERROR(SUMIFS(#REF!,#REF!,$I587,#REF!,$R$7)/SUMIFS(#REF!,#REF!,$I587,#REF!,$R$7),"-")</f>
        <v>-</v>
      </c>
      <c r="M587" s="170" t="str">
        <f>IFERROR(SUMIFS(#REF!,#REF!,$I587,#REF!,$R$3)/SUMIFS(#REF!,#REF!,$I587,#REF!,$R$3),"-")</f>
        <v>-</v>
      </c>
      <c r="N587" s="170" t="str">
        <f>IFERROR(SUMIFS(#REF!,#REF!,$I587,#REF!,"&lt;="&amp;$R$2,#REF!,"&gt;="&amp;$S$2)/SUMIFS(#REF!,#REF!,$I587,#REF!,"&lt;="&amp;$R$2,#REF!,"&gt;="&amp;$S$2),"-")</f>
        <v>-</v>
      </c>
      <c r="O587" s="142"/>
      <c r="P587" s="140"/>
    </row>
    <row r="588" spans="1:16">
      <c r="A588" s="138"/>
      <c r="B588" s="142"/>
      <c r="C588" s="172" t="s">
        <v>719</v>
      </c>
      <c r="D588" s="166" t="s">
        <v>26</v>
      </c>
      <c r="E588" s="166" t="s">
        <v>720</v>
      </c>
      <c r="F588" s="173" t="s">
        <v>1075</v>
      </c>
      <c r="G588" s="173" t="s">
        <v>1075</v>
      </c>
      <c r="H588" s="173" t="s">
        <v>1075</v>
      </c>
      <c r="I588" s="173" t="s">
        <v>1075</v>
      </c>
      <c r="J588" s="168">
        <v>0.9</v>
      </c>
      <c r="K588" s="169" t="str">
        <f>IFERROR(SUMIFS(#REF!,#REF!,$I588,#REF!,$R$2)/SUMIFS(#REF!,#REF!,$I588,#REF!,$R$2),"-")</f>
        <v>-</v>
      </c>
      <c r="L588" s="169" t="str">
        <f>IFERROR(SUMIFS(#REF!,#REF!,$I588,#REF!,$R$7)/SUMIFS(#REF!,#REF!,$I588,#REF!,$R$7),"-")</f>
        <v>-</v>
      </c>
      <c r="M588" s="170" t="str">
        <f>IFERROR(SUMIFS(#REF!,#REF!,$I588,#REF!,$R$3)/SUMIFS(#REF!,#REF!,$I588,#REF!,$R$3),"-")</f>
        <v>-</v>
      </c>
      <c r="N588" s="170" t="str">
        <f>IFERROR(SUMIFS(#REF!,#REF!,$I588,#REF!,"&lt;="&amp;$R$2,#REF!,"&gt;="&amp;$S$2)/SUMIFS(#REF!,#REF!,$I588,#REF!,"&lt;="&amp;$R$2,#REF!,"&gt;="&amp;$S$2),"-")</f>
        <v>-</v>
      </c>
      <c r="O588" s="142"/>
      <c r="P588" s="140"/>
    </row>
    <row r="589" spans="1:16">
      <c r="A589" s="138"/>
      <c r="B589" s="142"/>
      <c r="C589" s="172" t="s">
        <v>719</v>
      </c>
      <c r="D589" s="166" t="s">
        <v>26</v>
      </c>
      <c r="E589" s="166" t="s">
        <v>720</v>
      </c>
      <c r="F589" s="173" t="s">
        <v>1077</v>
      </c>
      <c r="G589" s="173" t="s">
        <v>1077</v>
      </c>
      <c r="H589" s="173" t="s">
        <v>1077</v>
      </c>
      <c r="I589" s="173" t="s">
        <v>1077</v>
      </c>
      <c r="J589" s="168">
        <v>0.9</v>
      </c>
      <c r="K589" s="169" t="str">
        <f>IFERROR(SUMIFS(#REF!,#REF!,$I589,#REF!,$R$2)/SUMIFS(#REF!,#REF!,$I589,#REF!,$R$2),"-")</f>
        <v>-</v>
      </c>
      <c r="L589" s="169" t="str">
        <f>IFERROR(SUMIFS(#REF!,#REF!,$I589,#REF!,$R$7)/SUMIFS(#REF!,#REF!,$I589,#REF!,$R$7),"-")</f>
        <v>-</v>
      </c>
      <c r="M589" s="170" t="str">
        <f>IFERROR(SUMIFS(#REF!,#REF!,$I589,#REF!,$R$3)/SUMIFS(#REF!,#REF!,$I589,#REF!,$R$3),"-")</f>
        <v>-</v>
      </c>
      <c r="N589" s="170" t="str">
        <f>IFERROR(SUMIFS(#REF!,#REF!,$I589,#REF!,"&lt;="&amp;$R$2,#REF!,"&gt;="&amp;$S$2)/SUMIFS(#REF!,#REF!,$I589,#REF!,"&lt;="&amp;$R$2,#REF!,"&gt;="&amp;$S$2),"-")</f>
        <v>-</v>
      </c>
      <c r="O589" s="142"/>
      <c r="P589" s="140"/>
    </row>
    <row r="590" spans="1:16">
      <c r="A590" s="138"/>
      <c r="B590" s="142"/>
      <c r="C590" s="172" t="s">
        <v>719</v>
      </c>
      <c r="D590" s="166" t="s">
        <v>26</v>
      </c>
      <c r="E590" s="166" t="s">
        <v>720</v>
      </c>
      <c r="F590" s="173" t="s">
        <v>1079</v>
      </c>
      <c r="G590" s="173" t="s">
        <v>1079</v>
      </c>
      <c r="H590" s="173" t="s">
        <v>1079</v>
      </c>
      <c r="I590" s="173" t="s">
        <v>1079</v>
      </c>
      <c r="J590" s="168">
        <v>0.9</v>
      </c>
      <c r="K590" s="169" t="str">
        <f>IFERROR(SUMIFS(#REF!,#REF!,$I590,#REF!,$R$2)/SUMIFS(#REF!,#REF!,$I590,#REF!,$R$2),"-")</f>
        <v>-</v>
      </c>
      <c r="L590" s="169" t="str">
        <f>IFERROR(SUMIFS(#REF!,#REF!,$I590,#REF!,$R$7)/SUMIFS(#REF!,#REF!,$I590,#REF!,$R$7),"-")</f>
        <v>-</v>
      </c>
      <c r="M590" s="170" t="str">
        <f>IFERROR(SUMIFS(#REF!,#REF!,$I590,#REF!,$R$3)/SUMIFS(#REF!,#REF!,$I590,#REF!,$R$3),"-")</f>
        <v>-</v>
      </c>
      <c r="N590" s="170" t="str">
        <f>IFERROR(SUMIFS(#REF!,#REF!,$I590,#REF!,"&lt;="&amp;$R$2,#REF!,"&gt;="&amp;$S$2)/SUMIFS(#REF!,#REF!,$I590,#REF!,"&lt;="&amp;$R$2,#REF!,"&gt;="&amp;$S$2),"-")</f>
        <v>-</v>
      </c>
      <c r="O590" s="142"/>
      <c r="P590" s="140"/>
    </row>
    <row r="591" spans="1:16">
      <c r="A591" s="138"/>
      <c r="B591" s="142"/>
      <c r="C591" s="172" t="s">
        <v>719</v>
      </c>
      <c r="D591" s="166" t="s">
        <v>26</v>
      </c>
      <c r="E591" s="166" t="s">
        <v>720</v>
      </c>
      <c r="F591" s="173" t="s">
        <v>1081</v>
      </c>
      <c r="G591" s="173" t="s">
        <v>1081</v>
      </c>
      <c r="H591" s="173" t="s">
        <v>1081</v>
      </c>
      <c r="I591" s="173" t="s">
        <v>1081</v>
      </c>
      <c r="J591" s="168">
        <v>0.9</v>
      </c>
      <c r="K591" s="169" t="str">
        <f>IFERROR(SUMIFS(#REF!,#REF!,$I591,#REF!,$R$2)/SUMIFS(#REF!,#REF!,$I591,#REF!,$R$2),"-")</f>
        <v>-</v>
      </c>
      <c r="L591" s="169" t="str">
        <f>IFERROR(SUMIFS(#REF!,#REF!,$I591,#REF!,$R$7)/SUMIFS(#REF!,#REF!,$I591,#REF!,$R$7),"-")</f>
        <v>-</v>
      </c>
      <c r="M591" s="170" t="str">
        <f>IFERROR(SUMIFS(#REF!,#REF!,$I591,#REF!,$R$3)/SUMIFS(#REF!,#REF!,$I591,#REF!,$R$3),"-")</f>
        <v>-</v>
      </c>
      <c r="N591" s="170" t="str">
        <f>IFERROR(SUMIFS(#REF!,#REF!,$I591,#REF!,"&lt;="&amp;$R$2,#REF!,"&gt;="&amp;$S$2)/SUMIFS(#REF!,#REF!,$I591,#REF!,"&lt;="&amp;$R$2,#REF!,"&gt;="&amp;$S$2),"-")</f>
        <v>-</v>
      </c>
      <c r="O591" s="142"/>
      <c r="P591" s="140"/>
    </row>
    <row r="592" spans="1:16">
      <c r="A592" s="138"/>
      <c r="B592" s="142"/>
      <c r="C592" s="172" t="s">
        <v>719</v>
      </c>
      <c r="D592" s="166" t="s">
        <v>235</v>
      </c>
      <c r="E592" s="166" t="s">
        <v>720</v>
      </c>
      <c r="F592" s="173" t="s">
        <v>1083</v>
      </c>
      <c r="G592" s="173" t="s">
        <v>1083</v>
      </c>
      <c r="H592" s="173" t="s">
        <v>1083</v>
      </c>
      <c r="I592" s="173" t="s">
        <v>1083</v>
      </c>
      <c r="J592" s="168">
        <v>0.9</v>
      </c>
      <c r="K592" s="169" t="str">
        <f>IFERROR(SUMIFS(#REF!,#REF!,$I592,#REF!,$R$2)/SUMIFS(#REF!,#REF!,$I592,#REF!,$R$2),"-")</f>
        <v>-</v>
      </c>
      <c r="L592" s="169" t="str">
        <f>IFERROR(SUMIFS(#REF!,#REF!,$I592,#REF!,$R$7)/SUMIFS(#REF!,#REF!,$I592,#REF!,$R$7),"-")</f>
        <v>-</v>
      </c>
      <c r="M592" s="170" t="str">
        <f>IFERROR(SUMIFS(#REF!,#REF!,$I592,#REF!,$R$3)/SUMIFS(#REF!,#REF!,$I592,#REF!,$R$3),"-")</f>
        <v>-</v>
      </c>
      <c r="N592" s="170" t="str">
        <f>IFERROR(SUMIFS(#REF!,#REF!,$I592,#REF!,"&lt;="&amp;$R$2,#REF!,"&gt;="&amp;$S$2)/SUMIFS(#REF!,#REF!,$I592,#REF!,"&lt;="&amp;$R$2,#REF!,"&gt;="&amp;$S$2),"-")</f>
        <v>-</v>
      </c>
      <c r="O592" s="142"/>
      <c r="P592" s="140"/>
    </row>
    <row r="593" spans="1:16">
      <c r="A593" s="138"/>
      <c r="B593" s="142"/>
      <c r="C593" s="172" t="s">
        <v>719</v>
      </c>
      <c r="D593" s="166" t="s">
        <v>26</v>
      </c>
      <c r="E593" s="166" t="s">
        <v>720</v>
      </c>
      <c r="F593" s="173" t="s">
        <v>1085</v>
      </c>
      <c r="G593" s="173" t="s">
        <v>1085</v>
      </c>
      <c r="H593" s="173" t="s">
        <v>1085</v>
      </c>
      <c r="I593" s="173" t="s">
        <v>1085</v>
      </c>
      <c r="J593" s="168">
        <v>0.9</v>
      </c>
      <c r="K593" s="169" t="str">
        <f>IFERROR(SUMIFS(#REF!,#REF!,$I593,#REF!,$R$2)/SUMIFS(#REF!,#REF!,$I593,#REF!,$R$2),"-")</f>
        <v>-</v>
      </c>
      <c r="L593" s="169" t="str">
        <f>IFERROR(SUMIFS(#REF!,#REF!,$I593,#REF!,$R$7)/SUMIFS(#REF!,#REF!,$I593,#REF!,$R$7),"-")</f>
        <v>-</v>
      </c>
      <c r="M593" s="170" t="str">
        <f>IFERROR(SUMIFS(#REF!,#REF!,$I593,#REF!,$R$3)/SUMIFS(#REF!,#REF!,$I593,#REF!,$R$3),"-")</f>
        <v>-</v>
      </c>
      <c r="N593" s="170" t="str">
        <f>IFERROR(SUMIFS(#REF!,#REF!,$I593,#REF!,"&lt;="&amp;$R$2,#REF!,"&gt;="&amp;$S$2)/SUMIFS(#REF!,#REF!,$I593,#REF!,"&lt;="&amp;$R$2,#REF!,"&gt;="&amp;$S$2),"-")</f>
        <v>-</v>
      </c>
      <c r="O593" s="142"/>
      <c r="P593" s="140"/>
    </row>
    <row r="594" spans="1:16">
      <c r="A594" s="138"/>
      <c r="B594" s="142"/>
      <c r="C594" s="172" t="s">
        <v>719</v>
      </c>
      <c r="D594" s="166" t="s">
        <v>26</v>
      </c>
      <c r="E594" s="166" t="s">
        <v>720</v>
      </c>
      <c r="F594" s="173" t="s">
        <v>1086</v>
      </c>
      <c r="G594" s="173" t="s">
        <v>1086</v>
      </c>
      <c r="H594" s="173" t="s">
        <v>1086</v>
      </c>
      <c r="I594" s="173" t="s">
        <v>1086</v>
      </c>
      <c r="J594" s="168">
        <v>0.9</v>
      </c>
      <c r="K594" s="169" t="str">
        <f>IFERROR(SUMIFS(#REF!,#REF!,$I594,#REF!,$R$2)/SUMIFS(#REF!,#REF!,$I594,#REF!,$R$2),"-")</f>
        <v>-</v>
      </c>
      <c r="L594" s="169" t="str">
        <f>IFERROR(SUMIFS(#REF!,#REF!,$I594,#REF!,$R$7)/SUMIFS(#REF!,#REF!,$I594,#REF!,$R$7),"-")</f>
        <v>-</v>
      </c>
      <c r="M594" s="170" t="str">
        <f>IFERROR(SUMIFS(#REF!,#REF!,$I594,#REF!,$R$3)/SUMIFS(#REF!,#REF!,$I594,#REF!,$R$3),"-")</f>
        <v>-</v>
      </c>
      <c r="N594" s="170" t="str">
        <f>IFERROR(SUMIFS(#REF!,#REF!,$I594,#REF!,"&lt;="&amp;$R$2,#REF!,"&gt;="&amp;$S$2)/SUMIFS(#REF!,#REF!,$I594,#REF!,"&lt;="&amp;$R$2,#REF!,"&gt;="&amp;$S$2),"-")</f>
        <v>-</v>
      </c>
      <c r="O594" s="142"/>
      <c r="P594" s="140"/>
    </row>
    <row r="595" spans="1:16">
      <c r="A595" s="138"/>
      <c r="B595" s="142"/>
      <c r="C595" s="172" t="s">
        <v>719</v>
      </c>
      <c r="D595" s="166" t="s">
        <v>26</v>
      </c>
      <c r="E595" s="166" t="s">
        <v>720</v>
      </c>
      <c r="F595" s="173" t="s">
        <v>1088</v>
      </c>
      <c r="G595" s="173" t="s">
        <v>1088</v>
      </c>
      <c r="H595" s="173" t="s">
        <v>1088</v>
      </c>
      <c r="I595" s="173" t="s">
        <v>1088</v>
      </c>
      <c r="J595" s="168">
        <v>0.9</v>
      </c>
      <c r="K595" s="169" t="str">
        <f>IFERROR(SUMIFS(#REF!,#REF!,$I595,#REF!,$R$2)/SUMIFS(#REF!,#REF!,$I595,#REF!,$R$2),"-")</f>
        <v>-</v>
      </c>
      <c r="L595" s="169" t="str">
        <f>IFERROR(SUMIFS(#REF!,#REF!,$I595,#REF!,$R$7)/SUMIFS(#REF!,#REF!,$I595,#REF!,$R$7),"-")</f>
        <v>-</v>
      </c>
      <c r="M595" s="170" t="str">
        <f>IFERROR(SUMIFS(#REF!,#REF!,$I595,#REF!,$R$3)/SUMIFS(#REF!,#REF!,$I595,#REF!,$R$3),"-")</f>
        <v>-</v>
      </c>
      <c r="N595" s="170" t="str">
        <f>IFERROR(SUMIFS(#REF!,#REF!,$I595,#REF!,"&lt;="&amp;$R$2,#REF!,"&gt;="&amp;$S$2)/SUMIFS(#REF!,#REF!,$I595,#REF!,"&lt;="&amp;$R$2,#REF!,"&gt;="&amp;$S$2),"-")</f>
        <v>-</v>
      </c>
      <c r="O595" s="142"/>
      <c r="P595" s="140"/>
    </row>
    <row r="596" spans="1:16">
      <c r="A596" s="138"/>
      <c r="B596" s="142"/>
      <c r="C596" s="172" t="s">
        <v>719</v>
      </c>
      <c r="D596" s="166" t="s">
        <v>26</v>
      </c>
      <c r="E596" s="166" t="s">
        <v>720</v>
      </c>
      <c r="F596" s="173" t="s">
        <v>1090</v>
      </c>
      <c r="G596" s="173" t="s">
        <v>1090</v>
      </c>
      <c r="H596" s="173" t="s">
        <v>1090</v>
      </c>
      <c r="I596" s="173" t="s">
        <v>1090</v>
      </c>
      <c r="J596" s="168">
        <v>0.9</v>
      </c>
      <c r="K596" s="169" t="str">
        <f>IFERROR(SUMIFS(#REF!,#REF!,$I596,#REF!,$R$2)/SUMIFS(#REF!,#REF!,$I596,#REF!,$R$2),"-")</f>
        <v>-</v>
      </c>
      <c r="L596" s="169" t="str">
        <f>IFERROR(SUMIFS(#REF!,#REF!,$I596,#REF!,$R$7)/SUMIFS(#REF!,#REF!,$I596,#REF!,$R$7),"-")</f>
        <v>-</v>
      </c>
      <c r="M596" s="170" t="str">
        <f>IFERROR(SUMIFS(#REF!,#REF!,$I596,#REF!,$R$3)/SUMIFS(#REF!,#REF!,$I596,#REF!,$R$3),"-")</f>
        <v>-</v>
      </c>
      <c r="N596" s="170" t="str">
        <f>IFERROR(SUMIFS(#REF!,#REF!,$I596,#REF!,"&lt;="&amp;$R$2,#REF!,"&gt;="&amp;$S$2)/SUMIFS(#REF!,#REF!,$I596,#REF!,"&lt;="&amp;$R$2,#REF!,"&gt;="&amp;$S$2),"-")</f>
        <v>-</v>
      </c>
      <c r="O596" s="142"/>
      <c r="P596" s="140"/>
    </row>
    <row r="597" spans="1:16">
      <c r="A597" s="138"/>
      <c r="B597" s="142"/>
      <c r="C597" s="172" t="s">
        <v>719</v>
      </c>
      <c r="D597" s="166" t="s">
        <v>26</v>
      </c>
      <c r="E597" s="166" t="s">
        <v>720</v>
      </c>
      <c r="F597" s="173" t="s">
        <v>1091</v>
      </c>
      <c r="G597" s="173" t="s">
        <v>1091</v>
      </c>
      <c r="H597" s="173" t="s">
        <v>1091</v>
      </c>
      <c r="I597" s="173" t="s">
        <v>1091</v>
      </c>
      <c r="J597" s="168">
        <v>0.9</v>
      </c>
      <c r="K597" s="169" t="str">
        <f>IFERROR(SUMIFS(#REF!,#REF!,$I597,#REF!,$R$2)/SUMIFS(#REF!,#REF!,$I597,#REF!,$R$2),"-")</f>
        <v>-</v>
      </c>
      <c r="L597" s="169" t="str">
        <f>IFERROR(SUMIFS(#REF!,#REF!,$I597,#REF!,$R$7)/SUMIFS(#REF!,#REF!,$I597,#REF!,$R$7),"-")</f>
        <v>-</v>
      </c>
      <c r="M597" s="170" t="str">
        <f>IFERROR(SUMIFS(#REF!,#REF!,$I597,#REF!,$R$3)/SUMIFS(#REF!,#REF!,$I597,#REF!,$R$3),"-")</f>
        <v>-</v>
      </c>
      <c r="N597" s="170" t="str">
        <f>IFERROR(SUMIFS(#REF!,#REF!,$I597,#REF!,"&lt;="&amp;$R$2,#REF!,"&gt;="&amp;$S$2)/SUMIFS(#REF!,#REF!,$I597,#REF!,"&lt;="&amp;$R$2,#REF!,"&gt;="&amp;$S$2),"-")</f>
        <v>-</v>
      </c>
      <c r="O597" s="142"/>
      <c r="P597" s="140"/>
    </row>
    <row r="598" spans="1:16">
      <c r="A598" s="138"/>
      <c r="B598" s="142"/>
      <c r="C598" s="172" t="s">
        <v>719</v>
      </c>
      <c r="D598" s="166" t="s">
        <v>26</v>
      </c>
      <c r="E598" s="166" t="s">
        <v>720</v>
      </c>
      <c r="F598" s="173" t="s">
        <v>1093</v>
      </c>
      <c r="G598" s="173" t="s">
        <v>1093</v>
      </c>
      <c r="H598" s="173" t="s">
        <v>1093</v>
      </c>
      <c r="I598" s="173" t="s">
        <v>1093</v>
      </c>
      <c r="J598" s="168">
        <v>0.9</v>
      </c>
      <c r="K598" s="169" t="str">
        <f>IFERROR(SUMIFS(#REF!,#REF!,$I598,#REF!,$R$2)/SUMIFS(#REF!,#REF!,$I598,#REF!,$R$2),"-")</f>
        <v>-</v>
      </c>
      <c r="L598" s="169" t="str">
        <f>IFERROR(SUMIFS(#REF!,#REF!,$I598,#REF!,$R$7)/SUMIFS(#REF!,#REF!,$I598,#REF!,$R$7),"-")</f>
        <v>-</v>
      </c>
      <c r="M598" s="170" t="str">
        <f>IFERROR(SUMIFS(#REF!,#REF!,$I598,#REF!,$R$3)/SUMIFS(#REF!,#REF!,$I598,#REF!,$R$3),"-")</f>
        <v>-</v>
      </c>
      <c r="N598" s="170" t="str">
        <f>IFERROR(SUMIFS(#REF!,#REF!,$I598,#REF!,"&lt;="&amp;$R$2,#REF!,"&gt;="&amp;$S$2)/SUMIFS(#REF!,#REF!,$I598,#REF!,"&lt;="&amp;$R$2,#REF!,"&gt;="&amp;$S$2),"-")</f>
        <v>-</v>
      </c>
      <c r="O598" s="142"/>
      <c r="P598" s="140"/>
    </row>
    <row r="599" spans="1:16">
      <c r="A599" s="138"/>
      <c r="B599" s="142"/>
      <c r="C599" s="172" t="s">
        <v>719</v>
      </c>
      <c r="D599" s="166" t="s">
        <v>26</v>
      </c>
      <c r="E599" s="166" t="s">
        <v>720</v>
      </c>
      <c r="F599" s="173" t="s">
        <v>1095</v>
      </c>
      <c r="G599" s="173" t="s">
        <v>1095</v>
      </c>
      <c r="H599" s="173" t="s">
        <v>1095</v>
      </c>
      <c r="I599" s="173" t="s">
        <v>1095</v>
      </c>
      <c r="J599" s="168">
        <v>0.9</v>
      </c>
      <c r="K599" s="169" t="str">
        <f>IFERROR(SUMIFS(#REF!,#REF!,$I599,#REF!,$R$2)/SUMIFS(#REF!,#REF!,$I599,#REF!,$R$2),"-")</f>
        <v>-</v>
      </c>
      <c r="L599" s="169" t="str">
        <f>IFERROR(SUMIFS(#REF!,#REF!,$I599,#REF!,$R$7)/SUMIFS(#REF!,#REF!,$I599,#REF!,$R$7),"-")</f>
        <v>-</v>
      </c>
      <c r="M599" s="170" t="str">
        <f>IFERROR(SUMIFS(#REF!,#REF!,$I599,#REF!,$R$3)/SUMIFS(#REF!,#REF!,$I599,#REF!,$R$3),"-")</f>
        <v>-</v>
      </c>
      <c r="N599" s="170" t="str">
        <f>IFERROR(SUMIFS(#REF!,#REF!,$I599,#REF!,"&lt;="&amp;$R$2,#REF!,"&gt;="&amp;$S$2)/SUMIFS(#REF!,#REF!,$I599,#REF!,"&lt;="&amp;$R$2,#REF!,"&gt;="&amp;$S$2),"-")</f>
        <v>-</v>
      </c>
      <c r="O599" s="142"/>
      <c r="P599" s="140"/>
    </row>
    <row r="600" spans="1:16">
      <c r="A600" s="138"/>
      <c r="B600" s="142"/>
      <c r="C600" s="172" t="s">
        <v>719</v>
      </c>
      <c r="D600" s="166" t="s">
        <v>26</v>
      </c>
      <c r="E600" s="166" t="s">
        <v>720</v>
      </c>
      <c r="F600" s="173" t="s">
        <v>1097</v>
      </c>
      <c r="G600" s="173" t="s">
        <v>1097</v>
      </c>
      <c r="H600" s="173" t="s">
        <v>1097</v>
      </c>
      <c r="I600" s="173" t="s">
        <v>1097</v>
      </c>
      <c r="J600" s="168">
        <v>0.9</v>
      </c>
      <c r="K600" s="169" t="str">
        <f>IFERROR(SUMIFS(#REF!,#REF!,$I600,#REF!,$R$2)/SUMIFS(#REF!,#REF!,$I600,#REF!,$R$2),"-")</f>
        <v>-</v>
      </c>
      <c r="L600" s="169" t="str">
        <f>IFERROR(SUMIFS(#REF!,#REF!,$I600,#REF!,$R$7)/SUMIFS(#REF!,#REF!,$I600,#REF!,$R$7),"-")</f>
        <v>-</v>
      </c>
      <c r="M600" s="170" t="str">
        <f>IFERROR(SUMIFS(#REF!,#REF!,$I600,#REF!,$R$3)/SUMIFS(#REF!,#REF!,$I600,#REF!,$R$3),"-")</f>
        <v>-</v>
      </c>
      <c r="N600" s="170" t="str">
        <f>IFERROR(SUMIFS(#REF!,#REF!,$I600,#REF!,"&lt;="&amp;$R$2,#REF!,"&gt;="&amp;$S$2)/SUMIFS(#REF!,#REF!,$I600,#REF!,"&lt;="&amp;$R$2,#REF!,"&gt;="&amp;$S$2),"-")</f>
        <v>-</v>
      </c>
      <c r="O600" s="142"/>
      <c r="P600" s="140"/>
    </row>
    <row r="601" spans="1:16">
      <c r="A601" s="138"/>
      <c r="B601" s="142"/>
      <c r="C601" s="172" t="s">
        <v>719</v>
      </c>
      <c r="D601" s="166" t="s">
        <v>26</v>
      </c>
      <c r="E601" s="166" t="s">
        <v>720</v>
      </c>
      <c r="F601" s="173" t="s">
        <v>1099</v>
      </c>
      <c r="G601" s="173" t="s">
        <v>1099</v>
      </c>
      <c r="H601" s="173" t="s">
        <v>1099</v>
      </c>
      <c r="I601" s="173" t="s">
        <v>1099</v>
      </c>
      <c r="J601" s="168">
        <v>0.9</v>
      </c>
      <c r="K601" s="169" t="str">
        <f>IFERROR(SUMIFS(#REF!,#REF!,$I601,#REF!,$R$2)/SUMIFS(#REF!,#REF!,$I601,#REF!,$R$2),"-")</f>
        <v>-</v>
      </c>
      <c r="L601" s="169" t="str">
        <f>IFERROR(SUMIFS(#REF!,#REF!,$I601,#REF!,$R$7)/SUMIFS(#REF!,#REF!,$I601,#REF!,$R$7),"-")</f>
        <v>-</v>
      </c>
      <c r="M601" s="170" t="str">
        <f>IFERROR(SUMIFS(#REF!,#REF!,$I601,#REF!,$R$3)/SUMIFS(#REF!,#REF!,$I601,#REF!,$R$3),"-")</f>
        <v>-</v>
      </c>
      <c r="N601" s="170" t="str">
        <f>IFERROR(SUMIFS(#REF!,#REF!,$I601,#REF!,"&lt;="&amp;$R$2,#REF!,"&gt;="&amp;$S$2)/SUMIFS(#REF!,#REF!,$I601,#REF!,"&lt;="&amp;$R$2,#REF!,"&gt;="&amp;$S$2),"-")</f>
        <v>-</v>
      </c>
      <c r="O601" s="142"/>
      <c r="P601" s="140"/>
    </row>
    <row r="602" spans="1:16">
      <c r="A602" s="138"/>
      <c r="B602" s="142"/>
      <c r="C602" s="172" t="s">
        <v>719</v>
      </c>
      <c r="D602" s="166" t="s">
        <v>26</v>
      </c>
      <c r="E602" s="166" t="s">
        <v>720</v>
      </c>
      <c r="F602" s="173" t="s">
        <v>1101</v>
      </c>
      <c r="G602" s="173" t="s">
        <v>1101</v>
      </c>
      <c r="H602" s="173" t="s">
        <v>1101</v>
      </c>
      <c r="I602" s="173" t="s">
        <v>1101</v>
      </c>
      <c r="J602" s="168">
        <v>0.9</v>
      </c>
      <c r="K602" s="169" t="str">
        <f>IFERROR(SUMIFS(#REF!,#REF!,$I602,#REF!,$R$2)/SUMIFS(#REF!,#REF!,$I602,#REF!,$R$2),"-")</f>
        <v>-</v>
      </c>
      <c r="L602" s="169" t="str">
        <f>IFERROR(SUMIFS(#REF!,#REF!,$I602,#REF!,$R$7)/SUMIFS(#REF!,#REF!,$I602,#REF!,$R$7),"-")</f>
        <v>-</v>
      </c>
      <c r="M602" s="170" t="str">
        <f>IFERROR(SUMIFS(#REF!,#REF!,$I602,#REF!,$R$3)/SUMIFS(#REF!,#REF!,$I602,#REF!,$R$3),"-")</f>
        <v>-</v>
      </c>
      <c r="N602" s="170" t="str">
        <f>IFERROR(SUMIFS(#REF!,#REF!,$I602,#REF!,"&lt;="&amp;$R$2,#REF!,"&gt;="&amp;$S$2)/SUMIFS(#REF!,#REF!,$I602,#REF!,"&lt;="&amp;$R$2,#REF!,"&gt;="&amp;$S$2),"-")</f>
        <v>-</v>
      </c>
      <c r="O602" s="142"/>
      <c r="P602" s="140"/>
    </row>
    <row r="603" spans="1:16">
      <c r="A603" s="138"/>
      <c r="B603" s="142"/>
      <c r="C603" s="172" t="s">
        <v>719</v>
      </c>
      <c r="D603" s="166" t="s">
        <v>26</v>
      </c>
      <c r="E603" s="166" t="s">
        <v>720</v>
      </c>
      <c r="F603" s="173" t="s">
        <v>1103</v>
      </c>
      <c r="G603" s="173" t="s">
        <v>1103</v>
      </c>
      <c r="H603" s="173" t="s">
        <v>1103</v>
      </c>
      <c r="I603" s="173" t="s">
        <v>1103</v>
      </c>
      <c r="J603" s="168">
        <v>0.9</v>
      </c>
      <c r="K603" s="169" t="str">
        <f>IFERROR(SUMIFS(#REF!,#REF!,$I603,#REF!,$R$2)/SUMIFS(#REF!,#REF!,$I603,#REF!,$R$2),"-")</f>
        <v>-</v>
      </c>
      <c r="L603" s="169" t="str">
        <f>IFERROR(SUMIFS(#REF!,#REF!,$I603,#REF!,$R$7)/SUMIFS(#REF!,#REF!,$I603,#REF!,$R$7),"-")</f>
        <v>-</v>
      </c>
      <c r="M603" s="170" t="str">
        <f>IFERROR(SUMIFS(#REF!,#REF!,$I603,#REF!,$R$3)/SUMIFS(#REF!,#REF!,$I603,#REF!,$R$3),"-")</f>
        <v>-</v>
      </c>
      <c r="N603" s="170" t="str">
        <f>IFERROR(SUMIFS(#REF!,#REF!,$I603,#REF!,"&lt;="&amp;$R$2,#REF!,"&gt;="&amp;$S$2)/SUMIFS(#REF!,#REF!,$I603,#REF!,"&lt;="&amp;$R$2,#REF!,"&gt;="&amp;$S$2),"-")</f>
        <v>-</v>
      </c>
      <c r="O603" s="142"/>
      <c r="P603" s="140"/>
    </row>
    <row r="604" spans="1:16">
      <c r="A604" s="138"/>
      <c r="B604" s="142"/>
      <c r="C604" s="172" t="s">
        <v>719</v>
      </c>
      <c r="D604" s="166" t="s">
        <v>26</v>
      </c>
      <c r="E604" s="166" t="s">
        <v>720</v>
      </c>
      <c r="F604" s="173" t="s">
        <v>1105</v>
      </c>
      <c r="G604" s="173" t="s">
        <v>1105</v>
      </c>
      <c r="H604" s="173" t="s">
        <v>1105</v>
      </c>
      <c r="I604" s="173" t="s">
        <v>1105</v>
      </c>
      <c r="J604" s="168">
        <v>0.9</v>
      </c>
      <c r="K604" s="169" t="str">
        <f>IFERROR(SUMIFS(#REF!,#REF!,$I604,#REF!,$R$2)/SUMIFS(#REF!,#REF!,$I604,#REF!,$R$2),"-")</f>
        <v>-</v>
      </c>
      <c r="L604" s="169" t="str">
        <f>IFERROR(SUMIFS(#REF!,#REF!,$I604,#REF!,$R$7)/SUMIFS(#REF!,#REF!,$I604,#REF!,$R$7),"-")</f>
        <v>-</v>
      </c>
      <c r="M604" s="170" t="str">
        <f>IFERROR(SUMIFS(#REF!,#REF!,$I604,#REF!,$R$3)/SUMIFS(#REF!,#REF!,$I604,#REF!,$R$3),"-")</f>
        <v>-</v>
      </c>
      <c r="N604" s="170" t="str">
        <f>IFERROR(SUMIFS(#REF!,#REF!,$I604,#REF!,"&lt;="&amp;$R$2,#REF!,"&gt;="&amp;$S$2)/SUMIFS(#REF!,#REF!,$I604,#REF!,"&lt;="&amp;$R$2,#REF!,"&gt;="&amp;$S$2),"-")</f>
        <v>-</v>
      </c>
      <c r="O604" s="142"/>
      <c r="P604" s="140"/>
    </row>
    <row r="605" spans="1:16">
      <c r="A605" s="138"/>
      <c r="B605" s="142"/>
      <c r="C605" s="172" t="s">
        <v>719</v>
      </c>
      <c r="D605" s="166" t="s">
        <v>26</v>
      </c>
      <c r="E605" s="166" t="s">
        <v>720</v>
      </c>
      <c r="F605" s="173" t="s">
        <v>1107</v>
      </c>
      <c r="G605" s="173" t="s">
        <v>1107</v>
      </c>
      <c r="H605" s="173" t="s">
        <v>1107</v>
      </c>
      <c r="I605" s="173" t="s">
        <v>1107</v>
      </c>
      <c r="J605" s="168">
        <v>0.9</v>
      </c>
      <c r="K605" s="169" t="str">
        <f>IFERROR(SUMIFS(#REF!,#REF!,$I605,#REF!,$R$2)/SUMIFS(#REF!,#REF!,$I605,#REF!,$R$2),"-")</f>
        <v>-</v>
      </c>
      <c r="L605" s="169" t="str">
        <f>IFERROR(SUMIFS(#REF!,#REF!,$I605,#REF!,$R$7)/SUMIFS(#REF!,#REF!,$I605,#REF!,$R$7),"-")</f>
        <v>-</v>
      </c>
      <c r="M605" s="170" t="str">
        <f>IFERROR(SUMIFS(#REF!,#REF!,$I605,#REF!,$R$3)/SUMIFS(#REF!,#REF!,$I605,#REF!,$R$3),"-")</f>
        <v>-</v>
      </c>
      <c r="N605" s="170" t="str">
        <f>IFERROR(SUMIFS(#REF!,#REF!,$I605,#REF!,"&lt;="&amp;$R$2,#REF!,"&gt;="&amp;$S$2)/SUMIFS(#REF!,#REF!,$I605,#REF!,"&lt;="&amp;$R$2,#REF!,"&gt;="&amp;$S$2),"-")</f>
        <v>-</v>
      </c>
      <c r="O605" s="142"/>
      <c r="P605" s="140"/>
    </row>
    <row r="606" spans="1:16">
      <c r="A606" s="138"/>
      <c r="B606" s="142"/>
      <c r="C606" s="172" t="s">
        <v>719</v>
      </c>
      <c r="D606" s="166" t="s">
        <v>26</v>
      </c>
      <c r="E606" s="166" t="s">
        <v>720</v>
      </c>
      <c r="F606" s="173" t="s">
        <v>1109</v>
      </c>
      <c r="G606" s="173" t="s">
        <v>1109</v>
      </c>
      <c r="H606" s="173" t="s">
        <v>1109</v>
      </c>
      <c r="I606" s="173" t="s">
        <v>1109</v>
      </c>
      <c r="J606" s="168">
        <v>0.9</v>
      </c>
      <c r="K606" s="169" t="str">
        <f>IFERROR(SUMIFS(#REF!,#REF!,$I606,#REF!,$R$2)/SUMIFS(#REF!,#REF!,$I606,#REF!,$R$2),"-")</f>
        <v>-</v>
      </c>
      <c r="L606" s="169" t="str">
        <f>IFERROR(SUMIFS(#REF!,#REF!,$I606,#REF!,$R$7)/SUMIFS(#REF!,#REF!,$I606,#REF!,$R$7),"-")</f>
        <v>-</v>
      </c>
      <c r="M606" s="170" t="str">
        <f>IFERROR(SUMIFS(#REF!,#REF!,$I606,#REF!,$R$3)/SUMIFS(#REF!,#REF!,$I606,#REF!,$R$3),"-")</f>
        <v>-</v>
      </c>
      <c r="N606" s="170" t="str">
        <f>IFERROR(SUMIFS(#REF!,#REF!,$I606,#REF!,"&lt;="&amp;$R$2,#REF!,"&gt;="&amp;$S$2)/SUMIFS(#REF!,#REF!,$I606,#REF!,"&lt;="&amp;$R$2,#REF!,"&gt;="&amp;$S$2),"-")</f>
        <v>-</v>
      </c>
      <c r="O606" s="142"/>
      <c r="P606" s="140"/>
    </row>
    <row r="607" spans="1:16">
      <c r="A607" s="138"/>
      <c r="B607" s="142"/>
      <c r="C607" s="172" t="s">
        <v>719</v>
      </c>
      <c r="D607" s="166" t="s">
        <v>26</v>
      </c>
      <c r="E607" s="166" t="s">
        <v>720</v>
      </c>
      <c r="F607" s="173" t="s">
        <v>1110</v>
      </c>
      <c r="G607" s="173" t="s">
        <v>1110</v>
      </c>
      <c r="H607" s="173" t="s">
        <v>1110</v>
      </c>
      <c r="I607" s="173" t="s">
        <v>1110</v>
      </c>
      <c r="J607" s="168">
        <v>0.9</v>
      </c>
      <c r="K607" s="169" t="str">
        <f>IFERROR(SUMIFS(#REF!,#REF!,$I607,#REF!,$R$2)/SUMIFS(#REF!,#REF!,$I607,#REF!,$R$2),"-")</f>
        <v>-</v>
      </c>
      <c r="L607" s="169" t="str">
        <f>IFERROR(SUMIFS(#REF!,#REF!,$I607,#REF!,$R$7)/SUMIFS(#REF!,#REF!,$I607,#REF!,$R$7),"-")</f>
        <v>-</v>
      </c>
      <c r="M607" s="170" t="str">
        <f>IFERROR(SUMIFS(#REF!,#REF!,$I607,#REF!,$R$3)/SUMIFS(#REF!,#REF!,$I607,#REF!,$R$3),"-")</f>
        <v>-</v>
      </c>
      <c r="N607" s="170" t="str">
        <f>IFERROR(SUMIFS(#REF!,#REF!,$I607,#REF!,"&lt;="&amp;$R$2,#REF!,"&gt;="&amp;$S$2)/SUMIFS(#REF!,#REF!,$I607,#REF!,"&lt;="&amp;$R$2,#REF!,"&gt;="&amp;$S$2),"-")</f>
        <v>-</v>
      </c>
      <c r="O607" s="142"/>
      <c r="P607" s="140"/>
    </row>
    <row r="608" spans="1:16">
      <c r="A608" s="138"/>
      <c r="B608" s="142"/>
      <c r="C608" s="172" t="s">
        <v>719</v>
      </c>
      <c r="D608" s="166" t="s">
        <v>26</v>
      </c>
      <c r="E608" s="166" t="s">
        <v>720</v>
      </c>
      <c r="F608" s="173" t="s">
        <v>1111</v>
      </c>
      <c r="G608" s="173" t="s">
        <v>1111</v>
      </c>
      <c r="H608" s="173" t="s">
        <v>1111</v>
      </c>
      <c r="I608" s="173" t="s">
        <v>1111</v>
      </c>
      <c r="J608" s="168">
        <v>0.9</v>
      </c>
      <c r="K608" s="169" t="str">
        <f>IFERROR(SUMIFS(#REF!,#REF!,$I608,#REF!,$R$2)/SUMIFS(#REF!,#REF!,$I608,#REF!,$R$2),"-")</f>
        <v>-</v>
      </c>
      <c r="L608" s="169" t="str">
        <f>IFERROR(SUMIFS(#REF!,#REF!,$I608,#REF!,$R$7)/SUMIFS(#REF!,#REF!,$I608,#REF!,$R$7),"-")</f>
        <v>-</v>
      </c>
      <c r="M608" s="170" t="str">
        <f>IFERROR(SUMIFS(#REF!,#REF!,$I608,#REF!,$R$3)/SUMIFS(#REF!,#REF!,$I608,#REF!,$R$3),"-")</f>
        <v>-</v>
      </c>
      <c r="N608" s="170" t="str">
        <f>IFERROR(SUMIFS(#REF!,#REF!,$I608,#REF!,"&lt;="&amp;$R$2,#REF!,"&gt;="&amp;$S$2)/SUMIFS(#REF!,#REF!,$I608,#REF!,"&lt;="&amp;$R$2,#REF!,"&gt;="&amp;$S$2),"-")</f>
        <v>-</v>
      </c>
      <c r="O608" s="142"/>
      <c r="P608" s="140"/>
    </row>
    <row r="609" spans="1:16">
      <c r="A609" s="138"/>
      <c r="B609" s="142"/>
      <c r="C609" s="172" t="s">
        <v>719</v>
      </c>
      <c r="D609" s="166" t="s">
        <v>26</v>
      </c>
      <c r="E609" s="166" t="s">
        <v>720</v>
      </c>
      <c r="F609" s="173" t="s">
        <v>1113</v>
      </c>
      <c r="G609" s="173" t="s">
        <v>1113</v>
      </c>
      <c r="H609" s="173" t="s">
        <v>1113</v>
      </c>
      <c r="I609" s="173" t="s">
        <v>1113</v>
      </c>
      <c r="J609" s="168">
        <v>0.9</v>
      </c>
      <c r="K609" s="169" t="str">
        <f>IFERROR(SUMIFS(#REF!,#REF!,$I609,#REF!,$R$2)/SUMIFS(#REF!,#REF!,$I609,#REF!,$R$2),"-")</f>
        <v>-</v>
      </c>
      <c r="L609" s="169" t="str">
        <f>IFERROR(SUMIFS(#REF!,#REF!,$I609,#REF!,$R$7)/SUMIFS(#REF!,#REF!,$I609,#REF!,$R$7),"-")</f>
        <v>-</v>
      </c>
      <c r="M609" s="170" t="str">
        <f>IFERROR(SUMIFS(#REF!,#REF!,$I609,#REF!,$R$3)/SUMIFS(#REF!,#REF!,$I609,#REF!,$R$3),"-")</f>
        <v>-</v>
      </c>
      <c r="N609" s="170" t="str">
        <f>IFERROR(SUMIFS(#REF!,#REF!,$I609,#REF!,"&lt;="&amp;$R$2,#REF!,"&gt;="&amp;$S$2)/SUMIFS(#REF!,#REF!,$I609,#REF!,"&lt;="&amp;$R$2,#REF!,"&gt;="&amp;$S$2),"-")</f>
        <v>-</v>
      </c>
      <c r="O609" s="142"/>
      <c r="P609" s="140"/>
    </row>
    <row r="610" spans="1:16">
      <c r="A610" s="138"/>
      <c r="B610" s="142"/>
      <c r="C610" s="172" t="s">
        <v>719</v>
      </c>
      <c r="D610" s="166" t="s">
        <v>26</v>
      </c>
      <c r="E610" s="166" t="s">
        <v>720</v>
      </c>
      <c r="F610" s="173" t="s">
        <v>1114</v>
      </c>
      <c r="G610" s="173" t="s">
        <v>1114</v>
      </c>
      <c r="H610" s="173" t="s">
        <v>1114</v>
      </c>
      <c r="I610" s="173" t="s">
        <v>1114</v>
      </c>
      <c r="J610" s="168">
        <v>0.9</v>
      </c>
      <c r="K610" s="169" t="str">
        <f>IFERROR(SUMIFS(#REF!,#REF!,$I610,#REF!,$R$2)/SUMIFS(#REF!,#REF!,$I610,#REF!,$R$2),"-")</f>
        <v>-</v>
      </c>
      <c r="L610" s="169" t="str">
        <f>IFERROR(SUMIFS(#REF!,#REF!,$I610,#REF!,$R$7)/SUMIFS(#REF!,#REF!,$I610,#REF!,$R$7),"-")</f>
        <v>-</v>
      </c>
      <c r="M610" s="170" t="str">
        <f>IFERROR(SUMIFS(#REF!,#REF!,$I610,#REF!,$R$3)/SUMIFS(#REF!,#REF!,$I610,#REF!,$R$3),"-")</f>
        <v>-</v>
      </c>
      <c r="N610" s="170" t="str">
        <f>IFERROR(SUMIFS(#REF!,#REF!,$I610,#REF!,"&lt;="&amp;$R$2,#REF!,"&gt;="&amp;$S$2)/SUMIFS(#REF!,#REF!,$I610,#REF!,"&lt;="&amp;$R$2,#REF!,"&gt;="&amp;$S$2),"-")</f>
        <v>-</v>
      </c>
      <c r="O610" s="142"/>
      <c r="P610" s="140"/>
    </row>
    <row r="611" spans="1:16">
      <c r="A611" s="138"/>
      <c r="B611" s="142"/>
      <c r="C611" s="172" t="s">
        <v>719</v>
      </c>
      <c r="D611" s="166" t="s">
        <v>26</v>
      </c>
      <c r="E611" s="166" t="s">
        <v>720</v>
      </c>
      <c r="F611" s="173" t="s">
        <v>1116</v>
      </c>
      <c r="G611" s="173" t="s">
        <v>1116</v>
      </c>
      <c r="H611" s="173" t="s">
        <v>1116</v>
      </c>
      <c r="I611" s="173" t="s">
        <v>1116</v>
      </c>
      <c r="J611" s="168">
        <v>0.9</v>
      </c>
      <c r="K611" s="169" t="str">
        <f>IFERROR(SUMIFS(#REF!,#REF!,$I611,#REF!,$R$2)/SUMIFS(#REF!,#REF!,$I611,#REF!,$R$2),"-")</f>
        <v>-</v>
      </c>
      <c r="L611" s="169" t="str">
        <f>IFERROR(SUMIFS(#REF!,#REF!,$I611,#REF!,$R$7)/SUMIFS(#REF!,#REF!,$I611,#REF!,$R$7),"-")</f>
        <v>-</v>
      </c>
      <c r="M611" s="170" t="str">
        <f>IFERROR(SUMIFS(#REF!,#REF!,$I611,#REF!,$R$3)/SUMIFS(#REF!,#REF!,$I611,#REF!,$R$3),"-")</f>
        <v>-</v>
      </c>
      <c r="N611" s="170" t="str">
        <f>IFERROR(SUMIFS(#REF!,#REF!,$I611,#REF!,"&lt;="&amp;$R$2,#REF!,"&gt;="&amp;$S$2)/SUMIFS(#REF!,#REF!,$I611,#REF!,"&lt;="&amp;$R$2,#REF!,"&gt;="&amp;$S$2),"-")</f>
        <v>-</v>
      </c>
      <c r="O611" s="142"/>
      <c r="P611" s="140"/>
    </row>
    <row r="612" spans="1:16">
      <c r="A612" s="138"/>
      <c r="B612" s="142"/>
      <c r="C612" s="172" t="s">
        <v>719</v>
      </c>
      <c r="D612" s="166" t="s">
        <v>26</v>
      </c>
      <c r="E612" s="166" t="s">
        <v>720</v>
      </c>
      <c r="F612" s="173" t="s">
        <v>1117</v>
      </c>
      <c r="G612" s="173" t="s">
        <v>1117</v>
      </c>
      <c r="H612" s="173" t="s">
        <v>1117</v>
      </c>
      <c r="I612" s="173" t="s">
        <v>1117</v>
      </c>
      <c r="J612" s="168">
        <v>0.9</v>
      </c>
      <c r="K612" s="169" t="str">
        <f>IFERROR(SUMIFS(#REF!,#REF!,$I612,#REF!,$R$2)/SUMIFS(#REF!,#REF!,$I612,#REF!,$R$2),"-")</f>
        <v>-</v>
      </c>
      <c r="L612" s="169" t="str">
        <f>IFERROR(SUMIFS(#REF!,#REF!,$I612,#REF!,$R$7)/SUMIFS(#REF!,#REF!,$I612,#REF!,$R$7),"-")</f>
        <v>-</v>
      </c>
      <c r="M612" s="170" t="str">
        <f>IFERROR(SUMIFS(#REF!,#REF!,$I612,#REF!,$R$3)/SUMIFS(#REF!,#REF!,$I612,#REF!,$R$3),"-")</f>
        <v>-</v>
      </c>
      <c r="N612" s="170" t="str">
        <f>IFERROR(SUMIFS(#REF!,#REF!,$I612,#REF!,"&lt;="&amp;$R$2,#REF!,"&gt;="&amp;$S$2)/SUMIFS(#REF!,#REF!,$I612,#REF!,"&lt;="&amp;$R$2,#REF!,"&gt;="&amp;$S$2),"-")</f>
        <v>-</v>
      </c>
      <c r="O612" s="142"/>
      <c r="P612" s="140"/>
    </row>
    <row r="613" spans="1:16">
      <c r="A613" s="138"/>
      <c r="B613" s="142"/>
      <c r="C613" s="172" t="s">
        <v>719</v>
      </c>
      <c r="D613" s="166" t="s">
        <v>26</v>
      </c>
      <c r="E613" s="166" t="s">
        <v>720</v>
      </c>
      <c r="F613" s="173" t="s">
        <v>1119</v>
      </c>
      <c r="G613" s="173" t="s">
        <v>1119</v>
      </c>
      <c r="H613" s="173" t="s">
        <v>1119</v>
      </c>
      <c r="I613" s="173" t="s">
        <v>1119</v>
      </c>
      <c r="J613" s="168">
        <v>0.9</v>
      </c>
      <c r="K613" s="169" t="str">
        <f>IFERROR(SUMIFS(#REF!,#REF!,$I613,#REF!,$R$2)/SUMIFS(#REF!,#REF!,$I613,#REF!,$R$2),"-")</f>
        <v>-</v>
      </c>
      <c r="L613" s="169" t="str">
        <f>IFERROR(SUMIFS(#REF!,#REF!,$I613,#REF!,$R$7)/SUMIFS(#REF!,#REF!,$I613,#REF!,$R$7),"-")</f>
        <v>-</v>
      </c>
      <c r="M613" s="170" t="str">
        <f>IFERROR(SUMIFS(#REF!,#REF!,$I613,#REF!,$R$3)/SUMIFS(#REF!,#REF!,$I613,#REF!,$R$3),"-")</f>
        <v>-</v>
      </c>
      <c r="N613" s="170" t="str">
        <f>IFERROR(SUMIFS(#REF!,#REF!,$I613,#REF!,"&lt;="&amp;$R$2,#REF!,"&gt;="&amp;$S$2)/SUMIFS(#REF!,#REF!,$I613,#REF!,"&lt;="&amp;$R$2,#REF!,"&gt;="&amp;$S$2),"-")</f>
        <v>-</v>
      </c>
      <c r="O613" s="142"/>
      <c r="P613" s="140"/>
    </row>
    <row r="614" spans="1:16">
      <c r="A614" s="138"/>
      <c r="B614" s="142"/>
      <c r="C614" s="172" t="s">
        <v>719</v>
      </c>
      <c r="D614" s="166" t="s">
        <v>26</v>
      </c>
      <c r="E614" s="166" t="s">
        <v>720</v>
      </c>
      <c r="F614" s="173" t="s">
        <v>1121</v>
      </c>
      <c r="G614" s="173" t="s">
        <v>1121</v>
      </c>
      <c r="H614" s="173" t="s">
        <v>1121</v>
      </c>
      <c r="I614" s="173" t="s">
        <v>1121</v>
      </c>
      <c r="J614" s="168">
        <v>0.9</v>
      </c>
      <c r="K614" s="169" t="str">
        <f>IFERROR(SUMIFS(#REF!,#REF!,$I614,#REF!,$R$2)/SUMIFS(#REF!,#REF!,$I614,#REF!,$R$2),"-")</f>
        <v>-</v>
      </c>
      <c r="L614" s="169" t="str">
        <f>IFERROR(SUMIFS(#REF!,#REF!,$I614,#REF!,$R$7)/SUMIFS(#REF!,#REF!,$I614,#REF!,$R$7),"-")</f>
        <v>-</v>
      </c>
      <c r="M614" s="170" t="str">
        <f>IFERROR(SUMIFS(#REF!,#REF!,$I614,#REF!,$R$3)/SUMIFS(#REF!,#REF!,$I614,#REF!,$R$3),"-")</f>
        <v>-</v>
      </c>
      <c r="N614" s="170" t="str">
        <f>IFERROR(SUMIFS(#REF!,#REF!,$I614,#REF!,"&lt;="&amp;$R$2,#REF!,"&gt;="&amp;$S$2)/SUMIFS(#REF!,#REF!,$I614,#REF!,"&lt;="&amp;$R$2,#REF!,"&gt;="&amp;$S$2),"-")</f>
        <v>-</v>
      </c>
      <c r="O614" s="142"/>
      <c r="P614" s="140"/>
    </row>
    <row r="615" spans="1:16">
      <c r="A615" s="138"/>
      <c r="B615" s="142"/>
      <c r="C615" s="172" t="s">
        <v>719</v>
      </c>
      <c r="D615" s="166" t="s">
        <v>26</v>
      </c>
      <c r="E615" s="166" t="s">
        <v>720</v>
      </c>
      <c r="F615" s="173" t="s">
        <v>1122</v>
      </c>
      <c r="G615" s="173" t="s">
        <v>1122</v>
      </c>
      <c r="H615" s="173" t="s">
        <v>1122</v>
      </c>
      <c r="I615" s="173" t="s">
        <v>1122</v>
      </c>
      <c r="J615" s="168">
        <v>0.9</v>
      </c>
      <c r="K615" s="169" t="str">
        <f>IFERROR(SUMIFS(#REF!,#REF!,$I615,#REF!,$R$2)/SUMIFS(#REF!,#REF!,$I615,#REF!,$R$2),"-")</f>
        <v>-</v>
      </c>
      <c r="L615" s="169" t="str">
        <f>IFERROR(SUMIFS(#REF!,#REF!,$I615,#REF!,$R$7)/SUMIFS(#REF!,#REF!,$I615,#REF!,$R$7),"-")</f>
        <v>-</v>
      </c>
      <c r="M615" s="170" t="str">
        <f>IFERROR(SUMIFS(#REF!,#REF!,$I615,#REF!,$R$3)/SUMIFS(#REF!,#REF!,$I615,#REF!,$R$3),"-")</f>
        <v>-</v>
      </c>
      <c r="N615" s="170" t="str">
        <f>IFERROR(SUMIFS(#REF!,#REF!,$I615,#REF!,"&lt;="&amp;$R$2,#REF!,"&gt;="&amp;$S$2)/SUMIFS(#REF!,#REF!,$I615,#REF!,"&lt;="&amp;$R$2,#REF!,"&gt;="&amp;$S$2),"-")</f>
        <v>-</v>
      </c>
      <c r="O615" s="142"/>
      <c r="P615" s="140"/>
    </row>
    <row r="616" spans="1:16">
      <c r="A616" s="138"/>
      <c r="B616" s="142"/>
      <c r="C616" s="172" t="s">
        <v>719</v>
      </c>
      <c r="D616" s="166" t="s">
        <v>26</v>
      </c>
      <c r="E616" s="166" t="s">
        <v>720</v>
      </c>
      <c r="F616" s="173" t="s">
        <v>1123</v>
      </c>
      <c r="G616" s="173" t="s">
        <v>1123</v>
      </c>
      <c r="H616" s="173" t="s">
        <v>1123</v>
      </c>
      <c r="I616" s="173" t="s">
        <v>1123</v>
      </c>
      <c r="J616" s="168">
        <v>0.9</v>
      </c>
      <c r="K616" s="169" t="str">
        <f>IFERROR(SUMIFS(#REF!,#REF!,$I616,#REF!,$R$2)/SUMIFS(#REF!,#REF!,$I616,#REF!,$R$2),"-")</f>
        <v>-</v>
      </c>
      <c r="L616" s="169" t="str">
        <f>IFERROR(SUMIFS(#REF!,#REF!,$I616,#REF!,$R$7)/SUMIFS(#REF!,#REF!,$I616,#REF!,$R$7),"-")</f>
        <v>-</v>
      </c>
      <c r="M616" s="170" t="str">
        <f>IFERROR(SUMIFS(#REF!,#REF!,$I616,#REF!,$R$3)/SUMIFS(#REF!,#REF!,$I616,#REF!,$R$3),"-")</f>
        <v>-</v>
      </c>
      <c r="N616" s="170" t="str">
        <f>IFERROR(SUMIFS(#REF!,#REF!,$I616,#REF!,"&lt;="&amp;$R$2,#REF!,"&gt;="&amp;$S$2)/SUMIFS(#REF!,#REF!,$I616,#REF!,"&lt;="&amp;$R$2,#REF!,"&gt;="&amp;$S$2),"-")</f>
        <v>-</v>
      </c>
      <c r="O616" s="142"/>
      <c r="P616" s="140"/>
    </row>
    <row r="617" spans="1:16">
      <c r="A617" s="138"/>
      <c r="B617" s="142"/>
      <c r="C617" s="172" t="s">
        <v>719</v>
      </c>
      <c r="D617" s="166" t="s">
        <v>26</v>
      </c>
      <c r="E617" s="166" t="s">
        <v>720</v>
      </c>
      <c r="F617" s="173" t="s">
        <v>1125</v>
      </c>
      <c r="G617" s="173" t="s">
        <v>1125</v>
      </c>
      <c r="H617" s="173" t="s">
        <v>1125</v>
      </c>
      <c r="I617" s="173" t="s">
        <v>1125</v>
      </c>
      <c r="J617" s="168">
        <v>0.9</v>
      </c>
      <c r="K617" s="169" t="str">
        <f>IFERROR(SUMIFS(#REF!,#REF!,$I617,#REF!,$R$2)/SUMIFS(#REF!,#REF!,$I617,#REF!,$R$2),"-")</f>
        <v>-</v>
      </c>
      <c r="L617" s="169" t="str">
        <f>IFERROR(SUMIFS(#REF!,#REF!,$I617,#REF!,$R$7)/SUMIFS(#REF!,#REF!,$I617,#REF!,$R$7),"-")</f>
        <v>-</v>
      </c>
      <c r="M617" s="170" t="str">
        <f>IFERROR(SUMIFS(#REF!,#REF!,$I617,#REF!,$R$3)/SUMIFS(#REF!,#REF!,$I617,#REF!,$R$3),"-")</f>
        <v>-</v>
      </c>
      <c r="N617" s="170" t="str">
        <f>IFERROR(SUMIFS(#REF!,#REF!,$I617,#REF!,"&lt;="&amp;$R$2,#REF!,"&gt;="&amp;$S$2)/SUMIFS(#REF!,#REF!,$I617,#REF!,"&lt;="&amp;$R$2,#REF!,"&gt;="&amp;$S$2),"-")</f>
        <v>-</v>
      </c>
      <c r="O617" s="142"/>
      <c r="P617" s="140"/>
    </row>
    <row r="618" spans="1:16">
      <c r="A618" s="138"/>
      <c r="B618" s="142"/>
      <c r="C618" s="172" t="s">
        <v>719</v>
      </c>
      <c r="D618" s="166" t="s">
        <v>26</v>
      </c>
      <c r="E618" s="166" t="s">
        <v>720</v>
      </c>
      <c r="F618" s="173" t="s">
        <v>1127</v>
      </c>
      <c r="G618" s="173" t="s">
        <v>1127</v>
      </c>
      <c r="H618" s="173" t="s">
        <v>1127</v>
      </c>
      <c r="I618" s="173" t="s">
        <v>1127</v>
      </c>
      <c r="J618" s="168">
        <v>0.9</v>
      </c>
      <c r="K618" s="169" t="str">
        <f>IFERROR(SUMIFS(#REF!,#REF!,$I618,#REF!,$R$2)/SUMIFS(#REF!,#REF!,$I618,#REF!,$R$2),"-")</f>
        <v>-</v>
      </c>
      <c r="L618" s="169" t="str">
        <f>IFERROR(SUMIFS(#REF!,#REF!,$I618,#REF!,$R$7)/SUMIFS(#REF!,#REF!,$I618,#REF!,$R$7),"-")</f>
        <v>-</v>
      </c>
      <c r="M618" s="170" t="str">
        <f>IFERROR(SUMIFS(#REF!,#REF!,$I618,#REF!,$R$3)/SUMIFS(#REF!,#REF!,$I618,#REF!,$R$3),"-")</f>
        <v>-</v>
      </c>
      <c r="N618" s="170" t="str">
        <f>IFERROR(SUMIFS(#REF!,#REF!,$I618,#REF!,"&lt;="&amp;$R$2,#REF!,"&gt;="&amp;$S$2)/SUMIFS(#REF!,#REF!,$I618,#REF!,"&lt;="&amp;$R$2,#REF!,"&gt;="&amp;$S$2),"-")</f>
        <v>-</v>
      </c>
      <c r="O618" s="142"/>
      <c r="P618" s="140"/>
    </row>
    <row r="619" spans="1:16">
      <c r="A619" s="138"/>
      <c r="B619" s="142"/>
      <c r="C619" s="172" t="s">
        <v>719</v>
      </c>
      <c r="D619" s="166" t="s">
        <v>26</v>
      </c>
      <c r="E619" s="166" t="s">
        <v>720</v>
      </c>
      <c r="F619" s="173" t="s">
        <v>1128</v>
      </c>
      <c r="G619" s="173" t="s">
        <v>1128</v>
      </c>
      <c r="H619" s="173" t="s">
        <v>1128</v>
      </c>
      <c r="I619" s="173" t="s">
        <v>1128</v>
      </c>
      <c r="J619" s="168">
        <v>0.9</v>
      </c>
      <c r="K619" s="169" t="str">
        <f>IFERROR(SUMIFS(#REF!,#REF!,$I619,#REF!,$R$2)/SUMIFS(#REF!,#REF!,$I619,#REF!,$R$2),"-")</f>
        <v>-</v>
      </c>
      <c r="L619" s="169" t="str">
        <f>IFERROR(SUMIFS(#REF!,#REF!,$I619,#REF!,$R$7)/SUMIFS(#REF!,#REF!,$I619,#REF!,$R$7),"-")</f>
        <v>-</v>
      </c>
      <c r="M619" s="170" t="str">
        <f>IFERROR(SUMIFS(#REF!,#REF!,$I619,#REF!,$R$3)/SUMIFS(#REF!,#REF!,$I619,#REF!,$R$3),"-")</f>
        <v>-</v>
      </c>
      <c r="N619" s="170" t="str">
        <f>IFERROR(SUMIFS(#REF!,#REF!,$I619,#REF!,"&lt;="&amp;$R$2,#REF!,"&gt;="&amp;$S$2)/SUMIFS(#REF!,#REF!,$I619,#REF!,"&lt;="&amp;$R$2,#REF!,"&gt;="&amp;$S$2),"-")</f>
        <v>-</v>
      </c>
      <c r="O619" s="142"/>
      <c r="P619" s="140"/>
    </row>
    <row r="620" spans="1:16">
      <c r="A620" s="138"/>
      <c r="B620" s="142"/>
      <c r="C620" s="172" t="s">
        <v>719</v>
      </c>
      <c r="D620" s="166" t="s">
        <v>26</v>
      </c>
      <c r="E620" s="166" t="s">
        <v>720</v>
      </c>
      <c r="F620" s="173" t="s">
        <v>1130</v>
      </c>
      <c r="G620" s="173" t="s">
        <v>1130</v>
      </c>
      <c r="H620" s="173" t="s">
        <v>1130</v>
      </c>
      <c r="I620" s="173" t="s">
        <v>1130</v>
      </c>
      <c r="J620" s="168">
        <v>0.9</v>
      </c>
      <c r="K620" s="169" t="str">
        <f>IFERROR(SUMIFS(#REF!,#REF!,$I620,#REF!,$R$2)/SUMIFS(#REF!,#REF!,$I620,#REF!,$R$2),"-")</f>
        <v>-</v>
      </c>
      <c r="L620" s="169" t="str">
        <f>IFERROR(SUMIFS(#REF!,#REF!,$I620,#REF!,$R$7)/SUMIFS(#REF!,#REF!,$I620,#REF!,$R$7),"-")</f>
        <v>-</v>
      </c>
      <c r="M620" s="170" t="str">
        <f>IFERROR(SUMIFS(#REF!,#REF!,$I620,#REF!,$R$3)/SUMIFS(#REF!,#REF!,$I620,#REF!,$R$3),"-")</f>
        <v>-</v>
      </c>
      <c r="N620" s="170" t="str">
        <f>IFERROR(SUMIFS(#REF!,#REF!,$I620,#REF!,"&lt;="&amp;$R$2,#REF!,"&gt;="&amp;$S$2)/SUMIFS(#REF!,#REF!,$I620,#REF!,"&lt;="&amp;$R$2,#REF!,"&gt;="&amp;$S$2),"-")</f>
        <v>-</v>
      </c>
      <c r="O620" s="142"/>
      <c r="P620" s="140"/>
    </row>
    <row r="621" spans="1:16">
      <c r="A621" s="138"/>
      <c r="B621" s="142"/>
      <c r="C621" s="172" t="s">
        <v>719</v>
      </c>
      <c r="D621" s="166" t="s">
        <v>26</v>
      </c>
      <c r="E621" s="166" t="s">
        <v>720</v>
      </c>
      <c r="F621" s="173" t="s">
        <v>1132</v>
      </c>
      <c r="G621" s="173" t="s">
        <v>1132</v>
      </c>
      <c r="H621" s="173" t="s">
        <v>1132</v>
      </c>
      <c r="I621" s="173" t="s">
        <v>1132</v>
      </c>
      <c r="J621" s="168">
        <v>0.9</v>
      </c>
      <c r="K621" s="169" t="str">
        <f>IFERROR(SUMIFS(#REF!,#REF!,$I621,#REF!,$R$2)/SUMIFS(#REF!,#REF!,$I621,#REF!,$R$2),"-")</f>
        <v>-</v>
      </c>
      <c r="L621" s="169" t="str">
        <f>IFERROR(SUMIFS(#REF!,#REF!,$I621,#REF!,$R$7)/SUMIFS(#REF!,#REF!,$I621,#REF!,$R$7),"-")</f>
        <v>-</v>
      </c>
      <c r="M621" s="170" t="str">
        <f>IFERROR(SUMIFS(#REF!,#REF!,$I621,#REF!,$R$3)/SUMIFS(#REF!,#REF!,$I621,#REF!,$R$3),"-")</f>
        <v>-</v>
      </c>
      <c r="N621" s="170" t="str">
        <f>IFERROR(SUMIFS(#REF!,#REF!,$I621,#REF!,"&lt;="&amp;$R$2,#REF!,"&gt;="&amp;$S$2)/SUMIFS(#REF!,#REF!,$I621,#REF!,"&lt;="&amp;$R$2,#REF!,"&gt;="&amp;$S$2),"-")</f>
        <v>-</v>
      </c>
      <c r="O621" s="142"/>
      <c r="P621" s="140"/>
    </row>
    <row r="622" spans="1:16">
      <c r="A622" s="138"/>
      <c r="B622" s="142"/>
      <c r="C622" s="172" t="s">
        <v>719</v>
      </c>
      <c r="D622" s="166" t="s">
        <v>26</v>
      </c>
      <c r="E622" s="166" t="s">
        <v>720</v>
      </c>
      <c r="F622" s="173" t="s">
        <v>1133</v>
      </c>
      <c r="G622" s="173" t="s">
        <v>1133</v>
      </c>
      <c r="H622" s="173" t="s">
        <v>1133</v>
      </c>
      <c r="I622" s="173" t="s">
        <v>1133</v>
      </c>
      <c r="J622" s="168">
        <v>0.9</v>
      </c>
      <c r="K622" s="169" t="str">
        <f>IFERROR(SUMIFS(#REF!,#REF!,$I622,#REF!,$R$2)/SUMIFS(#REF!,#REF!,$I622,#REF!,$R$2),"-")</f>
        <v>-</v>
      </c>
      <c r="L622" s="169" t="str">
        <f>IFERROR(SUMIFS(#REF!,#REF!,$I622,#REF!,$R$7)/SUMIFS(#REF!,#REF!,$I622,#REF!,$R$7),"-")</f>
        <v>-</v>
      </c>
      <c r="M622" s="170" t="str">
        <f>IFERROR(SUMIFS(#REF!,#REF!,$I622,#REF!,$R$3)/SUMIFS(#REF!,#REF!,$I622,#REF!,$R$3),"-")</f>
        <v>-</v>
      </c>
      <c r="N622" s="170" t="str">
        <f>IFERROR(SUMIFS(#REF!,#REF!,$I622,#REF!,"&lt;="&amp;$R$2,#REF!,"&gt;="&amp;$S$2)/SUMIFS(#REF!,#REF!,$I622,#REF!,"&lt;="&amp;$R$2,#REF!,"&gt;="&amp;$S$2),"-")</f>
        <v>-</v>
      </c>
      <c r="O622" s="142"/>
      <c r="P622" s="140"/>
    </row>
    <row r="623" spans="1:16">
      <c r="A623" s="138"/>
      <c r="B623" s="142"/>
      <c r="C623" s="172" t="s">
        <v>719</v>
      </c>
      <c r="D623" s="166" t="s">
        <v>26</v>
      </c>
      <c r="E623" s="166" t="s">
        <v>720</v>
      </c>
      <c r="F623" s="173" t="s">
        <v>1134</v>
      </c>
      <c r="G623" s="173" t="s">
        <v>1134</v>
      </c>
      <c r="H623" s="173" t="s">
        <v>1134</v>
      </c>
      <c r="I623" s="173" t="s">
        <v>1134</v>
      </c>
      <c r="J623" s="168">
        <v>0.9</v>
      </c>
      <c r="K623" s="169" t="str">
        <f>IFERROR(SUMIFS(#REF!,#REF!,$I623,#REF!,$R$2)/SUMIFS(#REF!,#REF!,$I623,#REF!,$R$2),"-")</f>
        <v>-</v>
      </c>
      <c r="L623" s="169" t="str">
        <f>IFERROR(SUMIFS(#REF!,#REF!,$I623,#REF!,$R$7)/SUMIFS(#REF!,#REF!,$I623,#REF!,$R$7),"-")</f>
        <v>-</v>
      </c>
      <c r="M623" s="170" t="str">
        <f>IFERROR(SUMIFS(#REF!,#REF!,$I623,#REF!,$R$3)/SUMIFS(#REF!,#REF!,$I623,#REF!,$R$3),"-")</f>
        <v>-</v>
      </c>
      <c r="N623" s="170" t="str">
        <f>IFERROR(SUMIFS(#REF!,#REF!,$I623,#REF!,"&lt;="&amp;$R$2,#REF!,"&gt;="&amp;$S$2)/SUMIFS(#REF!,#REF!,$I623,#REF!,"&lt;="&amp;$R$2,#REF!,"&gt;="&amp;$S$2),"-")</f>
        <v>-</v>
      </c>
      <c r="O623" s="142"/>
      <c r="P623" s="140"/>
    </row>
    <row r="624" spans="1:16">
      <c r="A624" s="138"/>
      <c r="B624" s="142"/>
      <c r="C624" s="172" t="s">
        <v>719</v>
      </c>
      <c r="D624" s="166" t="s">
        <v>26</v>
      </c>
      <c r="E624" s="166" t="s">
        <v>720</v>
      </c>
      <c r="F624" s="173" t="s">
        <v>1135</v>
      </c>
      <c r="G624" s="173" t="s">
        <v>1135</v>
      </c>
      <c r="H624" s="173" t="s">
        <v>1135</v>
      </c>
      <c r="I624" s="173" t="s">
        <v>1135</v>
      </c>
      <c r="J624" s="168">
        <v>0.9</v>
      </c>
      <c r="K624" s="169" t="str">
        <f>IFERROR(SUMIFS(#REF!,#REF!,$I624,#REF!,$R$2)/SUMIFS(#REF!,#REF!,$I624,#REF!,$R$2),"-")</f>
        <v>-</v>
      </c>
      <c r="L624" s="169" t="str">
        <f>IFERROR(SUMIFS(#REF!,#REF!,$I624,#REF!,$R$7)/SUMIFS(#REF!,#REF!,$I624,#REF!,$R$7),"-")</f>
        <v>-</v>
      </c>
      <c r="M624" s="170" t="str">
        <f>IFERROR(SUMIFS(#REF!,#REF!,$I624,#REF!,$R$3)/SUMIFS(#REF!,#REF!,$I624,#REF!,$R$3),"-")</f>
        <v>-</v>
      </c>
      <c r="N624" s="170" t="str">
        <f>IFERROR(SUMIFS(#REF!,#REF!,$I624,#REF!,"&lt;="&amp;$R$2,#REF!,"&gt;="&amp;$S$2)/SUMIFS(#REF!,#REF!,$I624,#REF!,"&lt;="&amp;$R$2,#REF!,"&gt;="&amp;$S$2),"-")</f>
        <v>-</v>
      </c>
      <c r="O624" s="142"/>
      <c r="P624" s="140"/>
    </row>
    <row r="625" spans="1:16">
      <c r="A625" s="138"/>
      <c r="B625" s="142"/>
      <c r="C625" s="172" t="s">
        <v>719</v>
      </c>
      <c r="D625" s="166" t="s">
        <v>26</v>
      </c>
      <c r="E625" s="166" t="s">
        <v>720</v>
      </c>
      <c r="F625" s="173" t="s">
        <v>1136</v>
      </c>
      <c r="G625" s="173" t="s">
        <v>1136</v>
      </c>
      <c r="H625" s="173" t="s">
        <v>1136</v>
      </c>
      <c r="I625" s="173" t="s">
        <v>1136</v>
      </c>
      <c r="J625" s="168">
        <v>0.9</v>
      </c>
      <c r="K625" s="169" t="str">
        <f>IFERROR(SUMIFS(#REF!,#REF!,$I625,#REF!,$R$2)/SUMIFS(#REF!,#REF!,$I625,#REF!,$R$2),"-")</f>
        <v>-</v>
      </c>
      <c r="L625" s="169" t="str">
        <f>IFERROR(SUMIFS(#REF!,#REF!,$I625,#REF!,$R$7)/SUMIFS(#REF!,#REF!,$I625,#REF!,$R$7),"-")</f>
        <v>-</v>
      </c>
      <c r="M625" s="170" t="str">
        <f>IFERROR(SUMIFS(#REF!,#REF!,$I625,#REF!,$R$3)/SUMIFS(#REF!,#REF!,$I625,#REF!,$R$3),"-")</f>
        <v>-</v>
      </c>
      <c r="N625" s="170" t="str">
        <f>IFERROR(SUMIFS(#REF!,#REF!,$I625,#REF!,"&lt;="&amp;$R$2,#REF!,"&gt;="&amp;$S$2)/SUMIFS(#REF!,#REF!,$I625,#REF!,"&lt;="&amp;$R$2,#REF!,"&gt;="&amp;$S$2),"-")</f>
        <v>-</v>
      </c>
      <c r="O625" s="142"/>
      <c r="P625" s="140"/>
    </row>
    <row r="626" spans="1:16">
      <c r="A626" s="138"/>
      <c r="B626" s="142"/>
      <c r="C626" s="172" t="s">
        <v>719</v>
      </c>
      <c r="D626" s="166" t="s">
        <v>26</v>
      </c>
      <c r="E626" s="166" t="s">
        <v>720</v>
      </c>
      <c r="F626" s="173" t="s">
        <v>1137</v>
      </c>
      <c r="G626" s="173" t="s">
        <v>1137</v>
      </c>
      <c r="H626" s="173" t="s">
        <v>1137</v>
      </c>
      <c r="I626" s="173" t="s">
        <v>1137</v>
      </c>
      <c r="J626" s="168">
        <v>0.9</v>
      </c>
      <c r="K626" s="169" t="str">
        <f>IFERROR(SUMIFS(#REF!,#REF!,$I626,#REF!,$R$2)/SUMIFS(#REF!,#REF!,$I626,#REF!,$R$2),"-")</f>
        <v>-</v>
      </c>
      <c r="L626" s="169" t="str">
        <f>IFERROR(SUMIFS(#REF!,#REF!,$I626,#REF!,$R$7)/SUMIFS(#REF!,#REF!,$I626,#REF!,$R$7),"-")</f>
        <v>-</v>
      </c>
      <c r="M626" s="170" t="str">
        <f>IFERROR(SUMIFS(#REF!,#REF!,$I626,#REF!,$R$3)/SUMIFS(#REF!,#REF!,$I626,#REF!,$R$3),"-")</f>
        <v>-</v>
      </c>
      <c r="N626" s="170" t="str">
        <f>IFERROR(SUMIFS(#REF!,#REF!,$I626,#REF!,"&lt;="&amp;$R$2,#REF!,"&gt;="&amp;$S$2)/SUMIFS(#REF!,#REF!,$I626,#REF!,"&lt;="&amp;$R$2,#REF!,"&gt;="&amp;$S$2),"-")</f>
        <v>-</v>
      </c>
      <c r="O626" s="142"/>
      <c r="P626" s="140"/>
    </row>
    <row r="627" spans="1:16">
      <c r="A627" s="138"/>
      <c r="B627" s="142"/>
      <c r="C627" s="172" t="s">
        <v>719</v>
      </c>
      <c r="D627" s="166" t="s">
        <v>26</v>
      </c>
      <c r="E627" s="166" t="s">
        <v>720</v>
      </c>
      <c r="F627" s="173" t="s">
        <v>1138</v>
      </c>
      <c r="G627" s="173" t="s">
        <v>1138</v>
      </c>
      <c r="H627" s="173" t="s">
        <v>1138</v>
      </c>
      <c r="I627" s="173" t="s">
        <v>1138</v>
      </c>
      <c r="J627" s="168">
        <v>0.9</v>
      </c>
      <c r="K627" s="169" t="str">
        <f>IFERROR(SUMIFS(#REF!,#REF!,$I627,#REF!,$R$2)/SUMIFS(#REF!,#REF!,$I627,#REF!,$R$2),"-")</f>
        <v>-</v>
      </c>
      <c r="L627" s="169" t="str">
        <f>IFERROR(SUMIFS(#REF!,#REF!,$I627,#REF!,$R$7)/SUMIFS(#REF!,#REF!,$I627,#REF!,$R$7),"-")</f>
        <v>-</v>
      </c>
      <c r="M627" s="170" t="str">
        <f>IFERROR(SUMIFS(#REF!,#REF!,$I627,#REF!,$R$3)/SUMIFS(#REF!,#REF!,$I627,#REF!,$R$3),"-")</f>
        <v>-</v>
      </c>
      <c r="N627" s="170" t="str">
        <f>IFERROR(SUMIFS(#REF!,#REF!,$I627,#REF!,"&lt;="&amp;$R$2,#REF!,"&gt;="&amp;$S$2)/SUMIFS(#REF!,#REF!,$I627,#REF!,"&lt;="&amp;$R$2,#REF!,"&gt;="&amp;$S$2),"-")</f>
        <v>-</v>
      </c>
      <c r="O627" s="142"/>
      <c r="P627" s="140"/>
    </row>
    <row r="628" spans="1:16">
      <c r="A628" s="138"/>
      <c r="B628" s="142"/>
      <c r="C628" s="172" t="s">
        <v>719</v>
      </c>
      <c r="D628" s="166" t="s">
        <v>26</v>
      </c>
      <c r="E628" s="166" t="s">
        <v>720</v>
      </c>
      <c r="F628" s="173" t="s">
        <v>1139</v>
      </c>
      <c r="G628" s="173" t="s">
        <v>1139</v>
      </c>
      <c r="H628" s="173" t="s">
        <v>1139</v>
      </c>
      <c r="I628" s="173" t="s">
        <v>1139</v>
      </c>
      <c r="J628" s="168">
        <v>0.9</v>
      </c>
      <c r="K628" s="169" t="str">
        <f>IFERROR(SUMIFS(#REF!,#REF!,$I628,#REF!,$R$2)/SUMIFS(#REF!,#REF!,$I628,#REF!,$R$2),"-")</f>
        <v>-</v>
      </c>
      <c r="L628" s="169" t="str">
        <f>IFERROR(SUMIFS(#REF!,#REF!,$I628,#REF!,$R$7)/SUMIFS(#REF!,#REF!,$I628,#REF!,$R$7),"-")</f>
        <v>-</v>
      </c>
      <c r="M628" s="170" t="str">
        <f>IFERROR(SUMIFS(#REF!,#REF!,$I628,#REF!,$R$3)/SUMIFS(#REF!,#REF!,$I628,#REF!,$R$3),"-")</f>
        <v>-</v>
      </c>
      <c r="N628" s="170" t="str">
        <f>IFERROR(SUMIFS(#REF!,#REF!,$I628,#REF!,"&lt;="&amp;$R$2,#REF!,"&gt;="&amp;$S$2)/SUMIFS(#REF!,#REF!,$I628,#REF!,"&lt;="&amp;$R$2,#REF!,"&gt;="&amp;$S$2),"-")</f>
        <v>-</v>
      </c>
      <c r="O628" s="142"/>
      <c r="P628" s="140"/>
    </row>
    <row r="629" spans="1:16">
      <c r="A629" s="138"/>
      <c r="B629" s="142"/>
      <c r="C629" s="172" t="s">
        <v>719</v>
      </c>
      <c r="D629" s="166" t="s">
        <v>26</v>
      </c>
      <c r="E629" s="166" t="s">
        <v>720</v>
      </c>
      <c r="F629" s="173" t="s">
        <v>1140</v>
      </c>
      <c r="G629" s="173" t="s">
        <v>1140</v>
      </c>
      <c r="H629" s="173" t="s">
        <v>1140</v>
      </c>
      <c r="I629" s="173" t="s">
        <v>1140</v>
      </c>
      <c r="J629" s="168">
        <v>0.9</v>
      </c>
      <c r="K629" s="169" t="str">
        <f>IFERROR(SUMIFS(#REF!,#REF!,$I629,#REF!,$R$2)/SUMIFS(#REF!,#REF!,$I629,#REF!,$R$2),"-")</f>
        <v>-</v>
      </c>
      <c r="L629" s="169" t="str">
        <f>IFERROR(SUMIFS(#REF!,#REF!,$I629,#REF!,$R$7)/SUMIFS(#REF!,#REF!,$I629,#REF!,$R$7),"-")</f>
        <v>-</v>
      </c>
      <c r="M629" s="170" t="str">
        <f>IFERROR(SUMIFS(#REF!,#REF!,$I629,#REF!,$R$3)/SUMIFS(#REF!,#REF!,$I629,#REF!,$R$3),"-")</f>
        <v>-</v>
      </c>
      <c r="N629" s="170" t="str">
        <f>IFERROR(SUMIFS(#REF!,#REF!,$I629,#REF!,"&lt;="&amp;$R$2,#REF!,"&gt;="&amp;$S$2)/SUMIFS(#REF!,#REF!,$I629,#REF!,"&lt;="&amp;$R$2,#REF!,"&gt;="&amp;$S$2),"-")</f>
        <v>-</v>
      </c>
      <c r="O629" s="142"/>
      <c r="P629" s="140"/>
    </row>
    <row r="630" spans="1:16">
      <c r="A630" s="138"/>
      <c r="B630" s="142"/>
      <c r="C630" s="172" t="s">
        <v>719</v>
      </c>
      <c r="D630" s="166" t="s">
        <v>26</v>
      </c>
      <c r="E630" s="166" t="s">
        <v>720</v>
      </c>
      <c r="F630" s="173" t="s">
        <v>1141</v>
      </c>
      <c r="G630" s="173" t="s">
        <v>1141</v>
      </c>
      <c r="H630" s="173" t="s">
        <v>1141</v>
      </c>
      <c r="I630" s="173" t="s">
        <v>1141</v>
      </c>
      <c r="J630" s="168">
        <v>0.9</v>
      </c>
      <c r="K630" s="169" t="str">
        <f>IFERROR(SUMIFS(#REF!,#REF!,$I630,#REF!,$R$2)/SUMIFS(#REF!,#REF!,$I630,#REF!,$R$2),"-")</f>
        <v>-</v>
      </c>
      <c r="L630" s="169" t="str">
        <f>IFERROR(SUMIFS(#REF!,#REF!,$I630,#REF!,$R$7)/SUMIFS(#REF!,#REF!,$I630,#REF!,$R$7),"-")</f>
        <v>-</v>
      </c>
      <c r="M630" s="170" t="str">
        <f>IFERROR(SUMIFS(#REF!,#REF!,$I630,#REF!,$R$3)/SUMIFS(#REF!,#REF!,$I630,#REF!,$R$3),"-")</f>
        <v>-</v>
      </c>
      <c r="N630" s="170" t="str">
        <f>IFERROR(SUMIFS(#REF!,#REF!,$I630,#REF!,"&lt;="&amp;$R$2,#REF!,"&gt;="&amp;$S$2)/SUMIFS(#REF!,#REF!,$I630,#REF!,"&lt;="&amp;$R$2,#REF!,"&gt;="&amp;$S$2),"-")</f>
        <v>-</v>
      </c>
      <c r="O630" s="142"/>
      <c r="P630" s="140"/>
    </row>
    <row r="631" spans="1:16">
      <c r="A631" s="138"/>
      <c r="B631" s="142"/>
      <c r="C631" s="172" t="s">
        <v>719</v>
      </c>
      <c r="D631" s="166" t="s">
        <v>26</v>
      </c>
      <c r="E631" s="166" t="s">
        <v>720</v>
      </c>
      <c r="F631" s="173" t="s">
        <v>1142</v>
      </c>
      <c r="G631" s="173" t="s">
        <v>1142</v>
      </c>
      <c r="H631" s="173" t="s">
        <v>1142</v>
      </c>
      <c r="I631" s="173" t="s">
        <v>1142</v>
      </c>
      <c r="J631" s="168">
        <v>0.9</v>
      </c>
      <c r="K631" s="169" t="str">
        <f>IFERROR(SUMIFS(#REF!,#REF!,$I631,#REF!,$R$2)/SUMIFS(#REF!,#REF!,$I631,#REF!,$R$2),"-")</f>
        <v>-</v>
      </c>
      <c r="L631" s="169" t="str">
        <f>IFERROR(SUMIFS(#REF!,#REF!,$I631,#REF!,$R$7)/SUMIFS(#REF!,#REF!,$I631,#REF!,$R$7),"-")</f>
        <v>-</v>
      </c>
      <c r="M631" s="170" t="str">
        <f>IFERROR(SUMIFS(#REF!,#REF!,$I631,#REF!,$R$3)/SUMIFS(#REF!,#REF!,$I631,#REF!,$R$3),"-")</f>
        <v>-</v>
      </c>
      <c r="N631" s="170" t="str">
        <f>IFERROR(SUMIFS(#REF!,#REF!,$I631,#REF!,"&lt;="&amp;$R$2,#REF!,"&gt;="&amp;$S$2)/SUMIFS(#REF!,#REF!,$I631,#REF!,"&lt;="&amp;$R$2,#REF!,"&gt;="&amp;$S$2),"-")</f>
        <v>-</v>
      </c>
      <c r="O631" s="142"/>
      <c r="P631" s="140"/>
    </row>
    <row r="632" spans="1:16">
      <c r="A632" s="138"/>
      <c r="B632" s="142"/>
      <c r="C632" s="172" t="s">
        <v>719</v>
      </c>
      <c r="D632" s="166" t="s">
        <v>26</v>
      </c>
      <c r="E632" s="166" t="s">
        <v>720</v>
      </c>
      <c r="F632" s="173" t="s">
        <v>1143</v>
      </c>
      <c r="G632" s="173" t="s">
        <v>1143</v>
      </c>
      <c r="H632" s="173" t="s">
        <v>1143</v>
      </c>
      <c r="I632" s="173" t="s">
        <v>1143</v>
      </c>
      <c r="J632" s="168">
        <v>0.9</v>
      </c>
      <c r="K632" s="169" t="str">
        <f>IFERROR(SUMIFS(#REF!,#REF!,$I632,#REF!,$R$2)/SUMIFS(#REF!,#REF!,$I632,#REF!,$R$2),"-")</f>
        <v>-</v>
      </c>
      <c r="L632" s="169" t="str">
        <f>IFERROR(SUMIFS(#REF!,#REF!,$I632,#REF!,$R$7)/SUMIFS(#REF!,#REF!,$I632,#REF!,$R$7),"-")</f>
        <v>-</v>
      </c>
      <c r="M632" s="170" t="str">
        <f>IFERROR(SUMIFS(#REF!,#REF!,$I632,#REF!,$R$3)/SUMIFS(#REF!,#REF!,$I632,#REF!,$R$3),"-")</f>
        <v>-</v>
      </c>
      <c r="N632" s="170" t="str">
        <f>IFERROR(SUMIFS(#REF!,#REF!,$I632,#REF!,"&lt;="&amp;$R$2,#REF!,"&gt;="&amp;$S$2)/SUMIFS(#REF!,#REF!,$I632,#REF!,"&lt;="&amp;$R$2,#REF!,"&gt;="&amp;$S$2),"-")</f>
        <v>-</v>
      </c>
      <c r="O632" s="142"/>
      <c r="P632" s="140"/>
    </row>
    <row r="633" spans="1:16">
      <c r="A633" s="138"/>
      <c r="B633" s="142"/>
      <c r="C633" s="172" t="s">
        <v>719</v>
      </c>
      <c r="D633" s="166" t="s">
        <v>26</v>
      </c>
      <c r="E633" s="166" t="s">
        <v>720</v>
      </c>
      <c r="F633" s="173" t="s">
        <v>1144</v>
      </c>
      <c r="G633" s="173" t="s">
        <v>1144</v>
      </c>
      <c r="H633" s="173" t="s">
        <v>1144</v>
      </c>
      <c r="I633" s="173" t="s">
        <v>1144</v>
      </c>
      <c r="J633" s="168">
        <v>0.9</v>
      </c>
      <c r="K633" s="169" t="str">
        <f>IFERROR(SUMIFS(#REF!,#REF!,$I633,#REF!,$R$2)/SUMIFS(#REF!,#REF!,$I633,#REF!,$R$2),"-")</f>
        <v>-</v>
      </c>
      <c r="L633" s="169" t="str">
        <f>IFERROR(SUMIFS(#REF!,#REF!,$I633,#REF!,$R$7)/SUMIFS(#REF!,#REF!,$I633,#REF!,$R$7),"-")</f>
        <v>-</v>
      </c>
      <c r="M633" s="170" t="str">
        <f>IFERROR(SUMIFS(#REF!,#REF!,$I633,#REF!,$R$3)/SUMIFS(#REF!,#REF!,$I633,#REF!,$R$3),"-")</f>
        <v>-</v>
      </c>
      <c r="N633" s="170" t="str">
        <f>IFERROR(SUMIFS(#REF!,#REF!,$I633,#REF!,"&lt;="&amp;$R$2,#REF!,"&gt;="&amp;$S$2)/SUMIFS(#REF!,#REF!,$I633,#REF!,"&lt;="&amp;$R$2,#REF!,"&gt;="&amp;$S$2),"-")</f>
        <v>-</v>
      </c>
      <c r="O633" s="142"/>
      <c r="P633" s="140"/>
    </row>
    <row r="634" spans="1:16">
      <c r="A634" s="138"/>
      <c r="B634" s="142"/>
      <c r="C634" s="172" t="s">
        <v>719</v>
      </c>
      <c r="D634" s="166" t="s">
        <v>26</v>
      </c>
      <c r="E634" s="166" t="s">
        <v>720</v>
      </c>
      <c r="F634" s="173" t="s">
        <v>1146</v>
      </c>
      <c r="G634" s="173" t="s">
        <v>1146</v>
      </c>
      <c r="H634" s="173" t="s">
        <v>1146</v>
      </c>
      <c r="I634" s="173" t="s">
        <v>1146</v>
      </c>
      <c r="J634" s="168">
        <v>0.9</v>
      </c>
      <c r="K634" s="169" t="str">
        <f>IFERROR(SUMIFS(#REF!,#REF!,$I634,#REF!,$R$2)/SUMIFS(#REF!,#REF!,$I634,#REF!,$R$2),"-")</f>
        <v>-</v>
      </c>
      <c r="L634" s="169" t="str">
        <f>IFERROR(SUMIFS(#REF!,#REF!,$I634,#REF!,$R$7)/SUMIFS(#REF!,#REF!,$I634,#REF!,$R$7),"-")</f>
        <v>-</v>
      </c>
      <c r="M634" s="170" t="str">
        <f>IFERROR(SUMIFS(#REF!,#REF!,$I634,#REF!,$R$3)/SUMIFS(#REF!,#REF!,$I634,#REF!,$R$3),"-")</f>
        <v>-</v>
      </c>
      <c r="N634" s="170" t="str">
        <f>IFERROR(SUMIFS(#REF!,#REF!,$I634,#REF!,"&lt;="&amp;$R$2,#REF!,"&gt;="&amp;$S$2)/SUMIFS(#REF!,#REF!,$I634,#REF!,"&lt;="&amp;$R$2,#REF!,"&gt;="&amp;$S$2),"-")</f>
        <v>-</v>
      </c>
      <c r="O634" s="142"/>
      <c r="P634" s="140"/>
    </row>
    <row r="635" spans="1:16">
      <c r="A635" s="138"/>
      <c r="B635" s="142"/>
      <c r="C635" s="172" t="s">
        <v>719</v>
      </c>
      <c r="D635" s="166" t="s">
        <v>26</v>
      </c>
      <c r="E635" s="166" t="s">
        <v>720</v>
      </c>
      <c r="F635" s="173" t="s">
        <v>1147</v>
      </c>
      <c r="G635" s="173" t="s">
        <v>1147</v>
      </c>
      <c r="H635" s="173" t="s">
        <v>1147</v>
      </c>
      <c r="I635" s="173" t="s">
        <v>1147</v>
      </c>
      <c r="J635" s="168">
        <v>0.9</v>
      </c>
      <c r="K635" s="169" t="str">
        <f>IFERROR(SUMIFS(#REF!,#REF!,$I635,#REF!,$R$2)/SUMIFS(#REF!,#REF!,$I635,#REF!,$R$2),"-")</f>
        <v>-</v>
      </c>
      <c r="L635" s="169" t="str">
        <f>IFERROR(SUMIFS(#REF!,#REF!,$I635,#REF!,$R$7)/SUMIFS(#REF!,#REF!,$I635,#REF!,$R$7),"-")</f>
        <v>-</v>
      </c>
      <c r="M635" s="170" t="str">
        <f>IFERROR(SUMIFS(#REF!,#REF!,$I635,#REF!,$R$3)/SUMIFS(#REF!,#REF!,$I635,#REF!,$R$3),"-")</f>
        <v>-</v>
      </c>
      <c r="N635" s="170" t="str">
        <f>IFERROR(SUMIFS(#REF!,#REF!,$I635,#REF!,"&lt;="&amp;$R$2,#REF!,"&gt;="&amp;$S$2)/SUMIFS(#REF!,#REF!,$I635,#REF!,"&lt;="&amp;$R$2,#REF!,"&gt;="&amp;$S$2),"-")</f>
        <v>-</v>
      </c>
      <c r="O635" s="142"/>
      <c r="P635" s="140"/>
    </row>
    <row r="636" spans="1:16">
      <c r="A636" s="138"/>
      <c r="B636" s="142"/>
      <c r="C636" s="172" t="s">
        <v>719</v>
      </c>
      <c r="D636" s="166" t="s">
        <v>26</v>
      </c>
      <c r="E636" s="166" t="s">
        <v>720</v>
      </c>
      <c r="F636" s="173" t="s">
        <v>1148</v>
      </c>
      <c r="G636" s="173" t="s">
        <v>1148</v>
      </c>
      <c r="H636" s="173" t="s">
        <v>1148</v>
      </c>
      <c r="I636" s="173" t="s">
        <v>1148</v>
      </c>
      <c r="J636" s="168">
        <v>0.9</v>
      </c>
      <c r="K636" s="169" t="str">
        <f>IFERROR(SUMIFS(#REF!,#REF!,$I636,#REF!,$R$2)/SUMIFS(#REF!,#REF!,$I636,#REF!,$R$2),"-")</f>
        <v>-</v>
      </c>
      <c r="L636" s="169" t="str">
        <f>IFERROR(SUMIFS(#REF!,#REF!,$I636,#REF!,$R$7)/SUMIFS(#REF!,#REF!,$I636,#REF!,$R$7),"-")</f>
        <v>-</v>
      </c>
      <c r="M636" s="170" t="str">
        <f>IFERROR(SUMIFS(#REF!,#REF!,$I636,#REF!,$R$3)/SUMIFS(#REF!,#REF!,$I636,#REF!,$R$3),"-")</f>
        <v>-</v>
      </c>
      <c r="N636" s="170" t="str">
        <f>IFERROR(SUMIFS(#REF!,#REF!,$I636,#REF!,"&lt;="&amp;$R$2,#REF!,"&gt;="&amp;$S$2)/SUMIFS(#REF!,#REF!,$I636,#REF!,"&lt;="&amp;$R$2,#REF!,"&gt;="&amp;$S$2),"-")</f>
        <v>-</v>
      </c>
      <c r="O636" s="142"/>
      <c r="P636" s="140"/>
    </row>
    <row r="637" spans="1:16">
      <c r="A637" s="138"/>
      <c r="B637" s="142"/>
      <c r="C637" s="172" t="s">
        <v>1158</v>
      </c>
      <c r="D637" s="166" t="s">
        <v>26</v>
      </c>
      <c r="E637" s="166" t="s">
        <v>1159</v>
      </c>
      <c r="F637" s="181" t="s">
        <v>1161</v>
      </c>
      <c r="G637" s="181" t="s">
        <v>1161</v>
      </c>
      <c r="H637" s="181" t="s">
        <v>1161</v>
      </c>
      <c r="I637" s="181" t="s">
        <v>1161</v>
      </c>
      <c r="J637" s="168">
        <v>0.9</v>
      </c>
      <c r="K637" s="169" t="str">
        <f>IFERROR(SUMIFS(#REF!,#REF!,$I637,#REF!,$R$2)/SUMIFS(#REF!,#REF!,$I637,#REF!,$R$2),"-")</f>
        <v>-</v>
      </c>
      <c r="L637" s="169" t="str">
        <f>IFERROR(SUMIFS(#REF!,#REF!,$I637,#REF!,$R$7)/SUMIFS(#REF!,#REF!,$I637,#REF!,$R$7),"-")</f>
        <v>-</v>
      </c>
      <c r="M637" s="170" t="str">
        <f>IFERROR(SUMIFS(#REF!,#REF!,$I637,#REF!,$R$3)/SUMIFS(#REF!,#REF!,$I637,#REF!,$R$3),"-")</f>
        <v>-</v>
      </c>
      <c r="N637" s="170" t="str">
        <f>IFERROR(SUMIFS(#REF!,#REF!,$I637,#REF!,"&lt;="&amp;$R$2,#REF!,"&gt;="&amp;$S$2)/SUMIFS(#REF!,#REF!,$I637,#REF!,"&lt;="&amp;$R$2,#REF!,"&gt;="&amp;$S$2),"-")</f>
        <v>-</v>
      </c>
      <c r="O637" s="142"/>
      <c r="P637" s="140"/>
    </row>
    <row r="638" spans="1:16">
      <c r="A638" s="138"/>
      <c r="B638" s="142"/>
      <c r="C638" s="172" t="s">
        <v>1158</v>
      </c>
      <c r="D638" s="166" t="s">
        <v>26</v>
      </c>
      <c r="E638" s="166" t="s">
        <v>1159</v>
      </c>
      <c r="F638" s="181" t="s">
        <v>1163</v>
      </c>
      <c r="G638" s="181" t="s">
        <v>1163</v>
      </c>
      <c r="H638" s="181" t="s">
        <v>1163</v>
      </c>
      <c r="I638" s="181" t="s">
        <v>1163</v>
      </c>
      <c r="J638" s="168">
        <v>0.9</v>
      </c>
      <c r="K638" s="169" t="str">
        <f>IFERROR(SUMIFS(#REF!,#REF!,$I638,#REF!,$R$2)/SUMIFS(#REF!,#REF!,$I638,#REF!,$R$2),"-")</f>
        <v>-</v>
      </c>
      <c r="L638" s="169" t="str">
        <f>IFERROR(SUMIFS(#REF!,#REF!,$I638,#REF!,$R$7)/SUMIFS(#REF!,#REF!,$I638,#REF!,$R$7),"-")</f>
        <v>-</v>
      </c>
      <c r="M638" s="170" t="str">
        <f>IFERROR(SUMIFS(#REF!,#REF!,$I638,#REF!,$R$3)/SUMIFS(#REF!,#REF!,$I638,#REF!,$R$3),"-")</f>
        <v>-</v>
      </c>
      <c r="N638" s="170" t="str">
        <f>IFERROR(SUMIFS(#REF!,#REF!,$I638,#REF!,"&lt;="&amp;$R$2,#REF!,"&gt;="&amp;$S$2)/SUMIFS(#REF!,#REF!,$I638,#REF!,"&lt;="&amp;$R$2,#REF!,"&gt;="&amp;$S$2),"-")</f>
        <v>-</v>
      </c>
      <c r="O638" s="142"/>
      <c r="P638" s="140"/>
    </row>
    <row r="639" spans="1:16">
      <c r="A639" s="138"/>
      <c r="B639" s="142"/>
      <c r="C639" s="172" t="s">
        <v>1158</v>
      </c>
      <c r="D639" s="166" t="s">
        <v>26</v>
      </c>
      <c r="E639" s="166" t="s">
        <v>1159</v>
      </c>
      <c r="F639" s="181" t="s">
        <v>1165</v>
      </c>
      <c r="G639" s="181" t="s">
        <v>1165</v>
      </c>
      <c r="H639" s="181" t="s">
        <v>1165</v>
      </c>
      <c r="I639" s="181" t="s">
        <v>1165</v>
      </c>
      <c r="J639" s="168">
        <v>0.9</v>
      </c>
      <c r="K639" s="169" t="str">
        <f>IFERROR(SUMIFS(#REF!,#REF!,$I639,#REF!,$R$2)/SUMIFS(#REF!,#REF!,$I639,#REF!,$R$2),"-")</f>
        <v>-</v>
      </c>
      <c r="L639" s="169" t="str">
        <f>IFERROR(SUMIFS(#REF!,#REF!,$I639,#REF!,$R$7)/SUMIFS(#REF!,#REF!,$I639,#REF!,$R$7),"-")</f>
        <v>-</v>
      </c>
      <c r="M639" s="170" t="str">
        <f>IFERROR(SUMIFS(#REF!,#REF!,$I639,#REF!,$R$3)/SUMIFS(#REF!,#REF!,$I639,#REF!,$R$3),"-")</f>
        <v>-</v>
      </c>
      <c r="N639" s="170" t="str">
        <f>IFERROR(SUMIFS(#REF!,#REF!,$I639,#REF!,"&lt;="&amp;$R$2,#REF!,"&gt;="&amp;$S$2)/SUMIFS(#REF!,#REF!,$I639,#REF!,"&lt;="&amp;$R$2,#REF!,"&gt;="&amp;$S$2),"-")</f>
        <v>-</v>
      </c>
      <c r="O639" s="142"/>
      <c r="P639" s="140"/>
    </row>
    <row r="640" spans="1:16">
      <c r="A640" s="138"/>
      <c r="B640" s="142"/>
      <c r="C640" s="172" t="s">
        <v>1158</v>
      </c>
      <c r="D640" s="166" t="s">
        <v>26</v>
      </c>
      <c r="E640" s="166" t="s">
        <v>1159</v>
      </c>
      <c r="F640" s="181" t="s">
        <v>1167</v>
      </c>
      <c r="G640" s="181" t="s">
        <v>1167</v>
      </c>
      <c r="H640" s="181" t="s">
        <v>1167</v>
      </c>
      <c r="I640" s="181" t="s">
        <v>1167</v>
      </c>
      <c r="J640" s="168">
        <v>0.9</v>
      </c>
      <c r="K640" s="169" t="str">
        <f>IFERROR(SUMIFS(#REF!,#REF!,$I640,#REF!,$R$2)/SUMIFS(#REF!,#REF!,$I640,#REF!,$R$2),"-")</f>
        <v>-</v>
      </c>
      <c r="L640" s="169" t="str">
        <f>IFERROR(SUMIFS(#REF!,#REF!,$I640,#REF!,$R$7)/SUMIFS(#REF!,#REF!,$I640,#REF!,$R$7),"-")</f>
        <v>-</v>
      </c>
      <c r="M640" s="170" t="str">
        <f>IFERROR(SUMIFS(#REF!,#REF!,$I640,#REF!,$R$3)/SUMIFS(#REF!,#REF!,$I640,#REF!,$R$3),"-")</f>
        <v>-</v>
      </c>
      <c r="N640" s="170" t="str">
        <f>IFERROR(SUMIFS(#REF!,#REF!,$I640,#REF!,"&lt;="&amp;$R$2,#REF!,"&gt;="&amp;$S$2)/SUMIFS(#REF!,#REF!,$I640,#REF!,"&lt;="&amp;$R$2,#REF!,"&gt;="&amp;$S$2),"-")</f>
        <v>-</v>
      </c>
      <c r="O640" s="142"/>
      <c r="P640" s="140"/>
    </row>
    <row r="641" spans="1:16">
      <c r="A641" s="138"/>
      <c r="B641" s="142"/>
      <c r="C641" s="172" t="s">
        <v>1158</v>
      </c>
      <c r="D641" s="166" t="s">
        <v>26</v>
      </c>
      <c r="E641" s="166" t="s">
        <v>1159</v>
      </c>
      <c r="F641" s="181" t="s">
        <v>1169</v>
      </c>
      <c r="G641" s="181" t="s">
        <v>1169</v>
      </c>
      <c r="H641" s="181" t="s">
        <v>1169</v>
      </c>
      <c r="I641" s="181" t="s">
        <v>1169</v>
      </c>
      <c r="J641" s="168">
        <v>0.9</v>
      </c>
      <c r="K641" s="169" t="str">
        <f>IFERROR(SUMIFS(#REF!,#REF!,$I641,#REF!,$R$2)/SUMIFS(#REF!,#REF!,$I641,#REF!,$R$2),"-")</f>
        <v>-</v>
      </c>
      <c r="L641" s="169" t="str">
        <f>IFERROR(SUMIFS(#REF!,#REF!,$I641,#REF!,$R$7)/SUMIFS(#REF!,#REF!,$I641,#REF!,$R$7),"-")</f>
        <v>-</v>
      </c>
      <c r="M641" s="170" t="str">
        <f>IFERROR(SUMIFS(#REF!,#REF!,$I641,#REF!,$R$3)/SUMIFS(#REF!,#REF!,$I641,#REF!,$R$3),"-")</f>
        <v>-</v>
      </c>
      <c r="N641" s="170" t="str">
        <f>IFERROR(SUMIFS(#REF!,#REF!,$I641,#REF!,"&lt;="&amp;$R$2,#REF!,"&gt;="&amp;$S$2)/SUMIFS(#REF!,#REF!,$I641,#REF!,"&lt;="&amp;$R$2,#REF!,"&gt;="&amp;$S$2),"-")</f>
        <v>-</v>
      </c>
      <c r="O641" s="142"/>
      <c r="P641" s="140"/>
    </row>
    <row r="642" spans="1:16">
      <c r="A642" s="138"/>
      <c r="B642" s="142"/>
      <c r="C642" s="172" t="s">
        <v>1158</v>
      </c>
      <c r="D642" s="166" t="s">
        <v>26</v>
      </c>
      <c r="E642" s="166" t="s">
        <v>1159</v>
      </c>
      <c r="F642" s="181" t="s">
        <v>1171</v>
      </c>
      <c r="G642" s="181" t="s">
        <v>1171</v>
      </c>
      <c r="H642" s="181" t="s">
        <v>1171</v>
      </c>
      <c r="I642" s="181" t="s">
        <v>1171</v>
      </c>
      <c r="J642" s="168">
        <v>0.9</v>
      </c>
      <c r="K642" s="169" t="str">
        <f>IFERROR(SUMIFS(#REF!,#REF!,$I642,#REF!,$R$2)/SUMIFS(#REF!,#REF!,$I642,#REF!,$R$2),"-")</f>
        <v>-</v>
      </c>
      <c r="L642" s="169" t="str">
        <f>IFERROR(SUMIFS(#REF!,#REF!,$I642,#REF!,$R$7)/SUMIFS(#REF!,#REF!,$I642,#REF!,$R$7),"-")</f>
        <v>-</v>
      </c>
      <c r="M642" s="170" t="str">
        <f>IFERROR(SUMIFS(#REF!,#REF!,$I642,#REF!,$R$3)/SUMIFS(#REF!,#REF!,$I642,#REF!,$R$3),"-")</f>
        <v>-</v>
      </c>
      <c r="N642" s="170" t="str">
        <f>IFERROR(SUMIFS(#REF!,#REF!,$I642,#REF!,"&lt;="&amp;$R$2,#REF!,"&gt;="&amp;$S$2)/SUMIFS(#REF!,#REF!,$I642,#REF!,"&lt;="&amp;$R$2,#REF!,"&gt;="&amp;$S$2),"-")</f>
        <v>-</v>
      </c>
      <c r="O642" s="142"/>
      <c r="P642" s="140"/>
    </row>
    <row r="643" spans="1:16">
      <c r="A643" s="138"/>
      <c r="B643" s="142"/>
      <c r="C643" s="172" t="s">
        <v>1158</v>
      </c>
      <c r="D643" s="166" t="s">
        <v>26</v>
      </c>
      <c r="E643" s="166" t="s">
        <v>1159</v>
      </c>
      <c r="F643" s="181" t="s">
        <v>1173</v>
      </c>
      <c r="G643" s="181" t="s">
        <v>1173</v>
      </c>
      <c r="H643" s="181" t="s">
        <v>1173</v>
      </c>
      <c r="I643" s="181" t="s">
        <v>1173</v>
      </c>
      <c r="J643" s="168">
        <v>0.9</v>
      </c>
      <c r="K643" s="169" t="str">
        <f>IFERROR(SUMIFS(#REF!,#REF!,$I643,#REF!,$R$2)/SUMIFS(#REF!,#REF!,$I643,#REF!,$R$2),"-")</f>
        <v>-</v>
      </c>
      <c r="L643" s="169" t="str">
        <f>IFERROR(SUMIFS(#REF!,#REF!,$I643,#REF!,$R$7)/SUMIFS(#REF!,#REF!,$I643,#REF!,$R$7),"-")</f>
        <v>-</v>
      </c>
      <c r="M643" s="170" t="str">
        <f>IFERROR(SUMIFS(#REF!,#REF!,$I643,#REF!,$R$3)/SUMIFS(#REF!,#REF!,$I643,#REF!,$R$3),"-")</f>
        <v>-</v>
      </c>
      <c r="N643" s="170" t="str">
        <f>IFERROR(SUMIFS(#REF!,#REF!,$I643,#REF!,"&lt;="&amp;$R$2,#REF!,"&gt;="&amp;$S$2)/SUMIFS(#REF!,#REF!,$I643,#REF!,"&lt;="&amp;$R$2,#REF!,"&gt;="&amp;$S$2),"-")</f>
        <v>-</v>
      </c>
      <c r="O643" s="142"/>
      <c r="P643" s="140"/>
    </row>
    <row r="644" spans="1:16">
      <c r="A644" s="138"/>
      <c r="B644" s="142"/>
      <c r="C644" s="172" t="s">
        <v>1158</v>
      </c>
      <c r="D644" s="166" t="s">
        <v>26</v>
      </c>
      <c r="E644" s="166" t="s">
        <v>1159</v>
      </c>
      <c r="F644" s="181" t="s">
        <v>1175</v>
      </c>
      <c r="G644" s="181" t="s">
        <v>1175</v>
      </c>
      <c r="H644" s="181" t="s">
        <v>1175</v>
      </c>
      <c r="I644" s="181" t="s">
        <v>1175</v>
      </c>
      <c r="J644" s="168">
        <v>0.9</v>
      </c>
      <c r="K644" s="169" t="str">
        <f>IFERROR(SUMIFS(#REF!,#REF!,$I644,#REF!,$R$2)/SUMIFS(#REF!,#REF!,$I644,#REF!,$R$2),"-")</f>
        <v>-</v>
      </c>
      <c r="L644" s="169" t="str">
        <f>IFERROR(SUMIFS(#REF!,#REF!,$I644,#REF!,$R$7)/SUMIFS(#REF!,#REF!,$I644,#REF!,$R$7),"-")</f>
        <v>-</v>
      </c>
      <c r="M644" s="170" t="str">
        <f>IFERROR(SUMIFS(#REF!,#REF!,$I644,#REF!,$R$3)/SUMIFS(#REF!,#REF!,$I644,#REF!,$R$3),"-")</f>
        <v>-</v>
      </c>
      <c r="N644" s="170" t="str">
        <f>IFERROR(SUMIFS(#REF!,#REF!,$I644,#REF!,"&lt;="&amp;$R$2,#REF!,"&gt;="&amp;$S$2)/SUMIFS(#REF!,#REF!,$I644,#REF!,"&lt;="&amp;$R$2,#REF!,"&gt;="&amp;$S$2),"-")</f>
        <v>-</v>
      </c>
      <c r="O644" s="142"/>
      <c r="P644" s="140"/>
    </row>
    <row r="645" spans="1:16">
      <c r="A645" s="138"/>
      <c r="B645" s="142"/>
      <c r="C645" s="172" t="s">
        <v>1158</v>
      </c>
      <c r="D645" s="166" t="s">
        <v>26</v>
      </c>
      <c r="E645" s="166" t="s">
        <v>1159</v>
      </c>
      <c r="F645" s="181" t="s">
        <v>1177</v>
      </c>
      <c r="G645" s="181" t="s">
        <v>1177</v>
      </c>
      <c r="H645" s="181" t="s">
        <v>1177</v>
      </c>
      <c r="I645" s="181" t="s">
        <v>1177</v>
      </c>
      <c r="J645" s="168">
        <v>0.9</v>
      </c>
      <c r="K645" s="169" t="str">
        <f>IFERROR(SUMIFS(#REF!,#REF!,$I645,#REF!,$R$2)/SUMIFS(#REF!,#REF!,$I645,#REF!,$R$2),"-")</f>
        <v>-</v>
      </c>
      <c r="L645" s="169" t="str">
        <f>IFERROR(SUMIFS(#REF!,#REF!,$I645,#REF!,$R$7)/SUMIFS(#REF!,#REF!,$I645,#REF!,$R$7),"-")</f>
        <v>-</v>
      </c>
      <c r="M645" s="170" t="str">
        <f>IFERROR(SUMIFS(#REF!,#REF!,$I645,#REF!,$R$3)/SUMIFS(#REF!,#REF!,$I645,#REF!,$R$3),"-")</f>
        <v>-</v>
      </c>
      <c r="N645" s="170" t="str">
        <f>IFERROR(SUMIFS(#REF!,#REF!,$I645,#REF!,"&lt;="&amp;$R$2,#REF!,"&gt;="&amp;$S$2)/SUMIFS(#REF!,#REF!,$I645,#REF!,"&lt;="&amp;$R$2,#REF!,"&gt;="&amp;$S$2),"-")</f>
        <v>-</v>
      </c>
      <c r="O645" s="142"/>
      <c r="P645" s="140"/>
    </row>
    <row r="646" spans="1:16">
      <c r="A646" s="138"/>
      <c r="B646" s="142"/>
      <c r="C646" s="172" t="s">
        <v>1158</v>
      </c>
      <c r="D646" s="166" t="s">
        <v>26</v>
      </c>
      <c r="E646" s="166" t="s">
        <v>1159</v>
      </c>
      <c r="F646" s="181" t="s">
        <v>1179</v>
      </c>
      <c r="G646" s="181" t="s">
        <v>1179</v>
      </c>
      <c r="H646" s="181" t="s">
        <v>1179</v>
      </c>
      <c r="I646" s="181" t="s">
        <v>1179</v>
      </c>
      <c r="J646" s="168">
        <v>0.9</v>
      </c>
      <c r="K646" s="169" t="str">
        <f>IFERROR(SUMIFS(#REF!,#REF!,$I646,#REF!,$R$2)/SUMIFS(#REF!,#REF!,$I646,#REF!,$R$2),"-")</f>
        <v>-</v>
      </c>
      <c r="L646" s="169" t="str">
        <f>IFERROR(SUMIFS(#REF!,#REF!,$I646,#REF!,$R$7)/SUMIFS(#REF!,#REF!,$I646,#REF!,$R$7),"-")</f>
        <v>-</v>
      </c>
      <c r="M646" s="170" t="str">
        <f>IFERROR(SUMIFS(#REF!,#REF!,$I646,#REF!,$R$3)/SUMIFS(#REF!,#REF!,$I646,#REF!,$R$3),"-")</f>
        <v>-</v>
      </c>
      <c r="N646" s="170" t="str">
        <f>IFERROR(SUMIFS(#REF!,#REF!,$I646,#REF!,"&lt;="&amp;$R$2,#REF!,"&gt;="&amp;$S$2)/SUMIFS(#REF!,#REF!,$I646,#REF!,"&lt;="&amp;$R$2,#REF!,"&gt;="&amp;$S$2),"-")</f>
        <v>-</v>
      </c>
      <c r="O646" s="142"/>
      <c r="P646" s="140"/>
    </row>
    <row r="647" spans="1:16">
      <c r="A647" s="138"/>
      <c r="B647" s="142"/>
      <c r="C647" s="172" t="s">
        <v>1158</v>
      </c>
      <c r="D647" s="166" t="s">
        <v>26</v>
      </c>
      <c r="E647" s="166" t="s">
        <v>1159</v>
      </c>
      <c r="F647" s="181" t="s">
        <v>1181</v>
      </c>
      <c r="G647" s="181" t="s">
        <v>1181</v>
      </c>
      <c r="H647" s="181" t="s">
        <v>1181</v>
      </c>
      <c r="I647" s="181" t="s">
        <v>1181</v>
      </c>
      <c r="J647" s="168">
        <v>0.9</v>
      </c>
      <c r="K647" s="169" t="str">
        <f>IFERROR(SUMIFS(#REF!,#REF!,$I647,#REF!,$R$2)/SUMIFS(#REF!,#REF!,$I647,#REF!,$R$2),"-")</f>
        <v>-</v>
      </c>
      <c r="L647" s="169" t="str">
        <f>IFERROR(SUMIFS(#REF!,#REF!,$I647,#REF!,$R$7)/SUMIFS(#REF!,#REF!,$I647,#REF!,$R$7),"-")</f>
        <v>-</v>
      </c>
      <c r="M647" s="170" t="str">
        <f>IFERROR(SUMIFS(#REF!,#REF!,$I647,#REF!,$R$3)/SUMIFS(#REF!,#REF!,$I647,#REF!,$R$3),"-")</f>
        <v>-</v>
      </c>
      <c r="N647" s="170" t="str">
        <f>IFERROR(SUMIFS(#REF!,#REF!,$I647,#REF!,"&lt;="&amp;$R$2,#REF!,"&gt;="&amp;$S$2)/SUMIFS(#REF!,#REF!,$I647,#REF!,"&lt;="&amp;$R$2,#REF!,"&gt;="&amp;$S$2),"-")</f>
        <v>-</v>
      </c>
      <c r="O647" s="142"/>
      <c r="P647" s="140"/>
    </row>
    <row r="648" spans="1:16">
      <c r="A648" s="138"/>
      <c r="B648" s="142"/>
      <c r="C648" s="172" t="s">
        <v>1158</v>
      </c>
      <c r="D648" s="166" t="s">
        <v>26</v>
      </c>
      <c r="E648" s="166" t="s">
        <v>1159</v>
      </c>
      <c r="F648" s="181" t="s">
        <v>1183</v>
      </c>
      <c r="G648" s="181" t="s">
        <v>1183</v>
      </c>
      <c r="H648" s="181" t="s">
        <v>1183</v>
      </c>
      <c r="I648" s="181" t="s">
        <v>1183</v>
      </c>
      <c r="J648" s="168">
        <v>0.9</v>
      </c>
      <c r="K648" s="169" t="str">
        <f>IFERROR(SUMIFS(#REF!,#REF!,$I648,#REF!,$R$2)/SUMIFS(#REF!,#REF!,$I648,#REF!,$R$2),"-")</f>
        <v>-</v>
      </c>
      <c r="L648" s="169" t="str">
        <f>IFERROR(SUMIFS(#REF!,#REF!,$I648,#REF!,$R$7)/SUMIFS(#REF!,#REF!,$I648,#REF!,$R$7),"-")</f>
        <v>-</v>
      </c>
      <c r="M648" s="170" t="str">
        <f>IFERROR(SUMIFS(#REF!,#REF!,$I648,#REF!,$R$3)/SUMIFS(#REF!,#REF!,$I648,#REF!,$R$3),"-")</f>
        <v>-</v>
      </c>
      <c r="N648" s="170" t="str">
        <f>IFERROR(SUMIFS(#REF!,#REF!,$I648,#REF!,"&lt;="&amp;$R$2,#REF!,"&gt;="&amp;$S$2)/SUMIFS(#REF!,#REF!,$I648,#REF!,"&lt;="&amp;$R$2,#REF!,"&gt;="&amp;$S$2),"-")</f>
        <v>-</v>
      </c>
      <c r="O648" s="142"/>
      <c r="P648" s="140"/>
    </row>
    <row r="649" spans="1:16">
      <c r="A649" s="138"/>
      <c r="B649" s="142"/>
      <c r="C649" s="172" t="s">
        <v>1158</v>
      </c>
      <c r="D649" s="166" t="s">
        <v>26</v>
      </c>
      <c r="E649" s="166" t="s">
        <v>1159</v>
      </c>
      <c r="F649" s="181" t="s">
        <v>1185</v>
      </c>
      <c r="G649" s="181" t="s">
        <v>1185</v>
      </c>
      <c r="H649" s="181" t="s">
        <v>1185</v>
      </c>
      <c r="I649" s="181" t="s">
        <v>1185</v>
      </c>
      <c r="J649" s="168">
        <v>0.9</v>
      </c>
      <c r="K649" s="169" t="str">
        <f>IFERROR(SUMIFS(#REF!,#REF!,$I649,#REF!,$R$2)/SUMIFS(#REF!,#REF!,$I649,#REF!,$R$2),"-")</f>
        <v>-</v>
      </c>
      <c r="L649" s="169" t="str">
        <f>IFERROR(SUMIFS(#REF!,#REF!,$I649,#REF!,$R$7)/SUMIFS(#REF!,#REF!,$I649,#REF!,$R$7),"-")</f>
        <v>-</v>
      </c>
      <c r="M649" s="170" t="str">
        <f>IFERROR(SUMIFS(#REF!,#REF!,$I649,#REF!,$R$3)/SUMIFS(#REF!,#REF!,$I649,#REF!,$R$3),"-")</f>
        <v>-</v>
      </c>
      <c r="N649" s="170" t="str">
        <f>IFERROR(SUMIFS(#REF!,#REF!,$I649,#REF!,"&lt;="&amp;$R$2,#REF!,"&gt;="&amp;$S$2)/SUMIFS(#REF!,#REF!,$I649,#REF!,"&lt;="&amp;$R$2,#REF!,"&gt;="&amp;$S$2),"-")</f>
        <v>-</v>
      </c>
      <c r="O649" s="142"/>
      <c r="P649" s="140"/>
    </row>
    <row r="650" spans="1:16">
      <c r="A650" s="138"/>
      <c r="B650" s="142"/>
      <c r="C650" s="172" t="s">
        <v>1158</v>
      </c>
      <c r="D650" s="166" t="s">
        <v>26</v>
      </c>
      <c r="E650" s="166" t="s">
        <v>1159</v>
      </c>
      <c r="F650" s="181" t="s">
        <v>1187</v>
      </c>
      <c r="G650" s="181" t="s">
        <v>1187</v>
      </c>
      <c r="H650" s="181" t="s">
        <v>1187</v>
      </c>
      <c r="I650" s="181" t="s">
        <v>1187</v>
      </c>
      <c r="J650" s="168">
        <v>0.9</v>
      </c>
      <c r="K650" s="169" t="str">
        <f>IFERROR(SUMIFS(#REF!,#REF!,$I650,#REF!,$R$2)/SUMIFS(#REF!,#REF!,$I650,#REF!,$R$2),"-")</f>
        <v>-</v>
      </c>
      <c r="L650" s="169" t="str">
        <f>IFERROR(SUMIFS(#REF!,#REF!,$I650,#REF!,$R$7)/SUMIFS(#REF!,#REF!,$I650,#REF!,$R$7),"-")</f>
        <v>-</v>
      </c>
      <c r="M650" s="170" t="str">
        <f>IFERROR(SUMIFS(#REF!,#REF!,$I650,#REF!,$R$3)/SUMIFS(#REF!,#REF!,$I650,#REF!,$R$3),"-")</f>
        <v>-</v>
      </c>
      <c r="N650" s="170" t="str">
        <f>IFERROR(SUMIFS(#REF!,#REF!,$I650,#REF!,"&lt;="&amp;$R$2,#REF!,"&gt;="&amp;$S$2)/SUMIFS(#REF!,#REF!,$I650,#REF!,"&lt;="&amp;$R$2,#REF!,"&gt;="&amp;$S$2),"-")</f>
        <v>-</v>
      </c>
      <c r="O650" s="142"/>
      <c r="P650" s="140"/>
    </row>
    <row r="651" spans="1:16">
      <c r="A651" s="138"/>
      <c r="B651" s="142"/>
      <c r="C651" s="172" t="s">
        <v>1158</v>
      </c>
      <c r="D651" s="166" t="s">
        <v>26</v>
      </c>
      <c r="E651" s="166" t="s">
        <v>1159</v>
      </c>
      <c r="F651" s="181" t="s">
        <v>1189</v>
      </c>
      <c r="G651" s="181" t="s">
        <v>1189</v>
      </c>
      <c r="H651" s="181" t="s">
        <v>1189</v>
      </c>
      <c r="I651" s="181" t="s">
        <v>1189</v>
      </c>
      <c r="J651" s="168">
        <v>0.9</v>
      </c>
      <c r="K651" s="169" t="str">
        <f>IFERROR(SUMIFS(#REF!,#REF!,$I651,#REF!,$R$2)/SUMIFS(#REF!,#REF!,$I651,#REF!,$R$2),"-")</f>
        <v>-</v>
      </c>
      <c r="L651" s="169" t="str">
        <f>IFERROR(SUMIFS(#REF!,#REF!,$I651,#REF!,$R$7)/SUMIFS(#REF!,#REF!,$I651,#REF!,$R$7),"-")</f>
        <v>-</v>
      </c>
      <c r="M651" s="170" t="str">
        <f>IFERROR(SUMIFS(#REF!,#REF!,$I651,#REF!,$R$3)/SUMIFS(#REF!,#REF!,$I651,#REF!,$R$3),"-")</f>
        <v>-</v>
      </c>
      <c r="N651" s="170" t="str">
        <f>IFERROR(SUMIFS(#REF!,#REF!,$I651,#REF!,"&lt;="&amp;$R$2,#REF!,"&gt;="&amp;$S$2)/SUMIFS(#REF!,#REF!,$I651,#REF!,"&lt;="&amp;$R$2,#REF!,"&gt;="&amp;$S$2),"-")</f>
        <v>-</v>
      </c>
      <c r="O651" s="142"/>
      <c r="P651" s="140"/>
    </row>
    <row r="652" spans="1:16">
      <c r="A652" s="138"/>
      <c r="B652" s="142"/>
      <c r="C652" s="172" t="s">
        <v>1158</v>
      </c>
      <c r="D652" s="166" t="s">
        <v>26</v>
      </c>
      <c r="E652" s="166" t="s">
        <v>1159</v>
      </c>
      <c r="F652" s="181" t="s">
        <v>1191</v>
      </c>
      <c r="G652" s="181" t="s">
        <v>1191</v>
      </c>
      <c r="H652" s="181" t="s">
        <v>1191</v>
      </c>
      <c r="I652" s="181" t="s">
        <v>1191</v>
      </c>
      <c r="J652" s="168">
        <v>0.9</v>
      </c>
      <c r="K652" s="169" t="str">
        <f>IFERROR(SUMIFS(#REF!,#REF!,$I652,#REF!,$R$2)/SUMIFS(#REF!,#REF!,$I652,#REF!,$R$2),"-")</f>
        <v>-</v>
      </c>
      <c r="L652" s="169" t="str">
        <f>IFERROR(SUMIFS(#REF!,#REF!,$I652,#REF!,$R$7)/SUMIFS(#REF!,#REF!,$I652,#REF!,$R$7),"-")</f>
        <v>-</v>
      </c>
      <c r="M652" s="170" t="str">
        <f>IFERROR(SUMIFS(#REF!,#REF!,$I652,#REF!,$R$3)/SUMIFS(#REF!,#REF!,$I652,#REF!,$R$3),"-")</f>
        <v>-</v>
      </c>
      <c r="N652" s="170" t="str">
        <f>IFERROR(SUMIFS(#REF!,#REF!,$I652,#REF!,"&lt;="&amp;$R$2,#REF!,"&gt;="&amp;$S$2)/SUMIFS(#REF!,#REF!,$I652,#REF!,"&lt;="&amp;$R$2,#REF!,"&gt;="&amp;$S$2),"-")</f>
        <v>-</v>
      </c>
      <c r="O652" s="142"/>
      <c r="P652" s="140"/>
    </row>
    <row r="653" spans="1:16">
      <c r="A653" s="138"/>
      <c r="B653" s="142"/>
      <c r="C653" s="172" t="s">
        <v>1158</v>
      </c>
      <c r="D653" s="166" t="s">
        <v>26</v>
      </c>
      <c r="E653" s="166" t="s">
        <v>1159</v>
      </c>
      <c r="F653" s="181" t="s">
        <v>1193</v>
      </c>
      <c r="G653" s="181" t="s">
        <v>1193</v>
      </c>
      <c r="H653" s="181" t="s">
        <v>1193</v>
      </c>
      <c r="I653" s="181" t="s">
        <v>1193</v>
      </c>
      <c r="J653" s="168">
        <v>0.9</v>
      </c>
      <c r="K653" s="169" t="str">
        <f>IFERROR(SUMIFS(#REF!,#REF!,$I653,#REF!,$R$2)/SUMIFS(#REF!,#REF!,$I653,#REF!,$R$2),"-")</f>
        <v>-</v>
      </c>
      <c r="L653" s="169" t="str">
        <f>IFERROR(SUMIFS(#REF!,#REF!,$I653,#REF!,$R$7)/SUMIFS(#REF!,#REF!,$I653,#REF!,$R$7),"-")</f>
        <v>-</v>
      </c>
      <c r="M653" s="170" t="str">
        <f>IFERROR(SUMIFS(#REF!,#REF!,$I653,#REF!,$R$3)/SUMIFS(#REF!,#REF!,$I653,#REF!,$R$3),"-")</f>
        <v>-</v>
      </c>
      <c r="N653" s="170" t="str">
        <f>IFERROR(SUMIFS(#REF!,#REF!,$I653,#REF!,"&lt;="&amp;$R$2,#REF!,"&gt;="&amp;$S$2)/SUMIFS(#REF!,#REF!,$I653,#REF!,"&lt;="&amp;$R$2,#REF!,"&gt;="&amp;$S$2),"-")</f>
        <v>-</v>
      </c>
      <c r="O653" s="142"/>
      <c r="P653" s="140"/>
    </row>
    <row r="654" spans="1:16">
      <c r="A654" s="138"/>
      <c r="B654" s="142"/>
      <c r="C654" s="172" t="s">
        <v>1158</v>
      </c>
      <c r="D654" s="166" t="s">
        <v>26</v>
      </c>
      <c r="E654" s="166" t="s">
        <v>1159</v>
      </c>
      <c r="F654" s="181" t="s">
        <v>1195</v>
      </c>
      <c r="G654" s="181" t="s">
        <v>1195</v>
      </c>
      <c r="H654" s="181" t="s">
        <v>1195</v>
      </c>
      <c r="I654" s="181" t="s">
        <v>1195</v>
      </c>
      <c r="J654" s="168">
        <v>0.9</v>
      </c>
      <c r="K654" s="169" t="str">
        <f>IFERROR(SUMIFS(#REF!,#REF!,$I654,#REF!,$R$2)/SUMIFS(#REF!,#REF!,$I654,#REF!,$R$2),"-")</f>
        <v>-</v>
      </c>
      <c r="L654" s="169" t="str">
        <f>IFERROR(SUMIFS(#REF!,#REF!,$I654,#REF!,$R$7)/SUMIFS(#REF!,#REF!,$I654,#REF!,$R$7),"-")</f>
        <v>-</v>
      </c>
      <c r="M654" s="170" t="str">
        <f>IFERROR(SUMIFS(#REF!,#REF!,$I654,#REF!,$R$3)/SUMIFS(#REF!,#REF!,$I654,#REF!,$R$3),"-")</f>
        <v>-</v>
      </c>
      <c r="N654" s="170" t="str">
        <f>IFERROR(SUMIFS(#REF!,#REF!,$I654,#REF!,"&lt;="&amp;$R$2,#REF!,"&gt;="&amp;$S$2)/SUMIFS(#REF!,#REF!,$I654,#REF!,"&lt;="&amp;$R$2,#REF!,"&gt;="&amp;$S$2),"-")</f>
        <v>-</v>
      </c>
      <c r="O654" s="142"/>
      <c r="P654" s="140"/>
    </row>
    <row r="655" spans="1:16">
      <c r="A655" s="138"/>
      <c r="B655" s="142"/>
      <c r="C655" s="172" t="s">
        <v>1158</v>
      </c>
      <c r="D655" s="166" t="s">
        <v>26</v>
      </c>
      <c r="E655" s="166" t="s">
        <v>1159</v>
      </c>
      <c r="F655" s="181" t="s">
        <v>1197</v>
      </c>
      <c r="G655" s="181" t="s">
        <v>1197</v>
      </c>
      <c r="H655" s="181" t="s">
        <v>1197</v>
      </c>
      <c r="I655" s="181" t="s">
        <v>1197</v>
      </c>
      <c r="J655" s="168">
        <v>0.9</v>
      </c>
      <c r="K655" s="169" t="str">
        <f>IFERROR(SUMIFS(#REF!,#REF!,$I655,#REF!,$R$2)/SUMIFS(#REF!,#REF!,$I655,#REF!,$R$2),"-")</f>
        <v>-</v>
      </c>
      <c r="L655" s="169" t="str">
        <f>IFERROR(SUMIFS(#REF!,#REF!,$I655,#REF!,$R$7)/SUMIFS(#REF!,#REF!,$I655,#REF!,$R$7),"-")</f>
        <v>-</v>
      </c>
      <c r="M655" s="170" t="str">
        <f>IFERROR(SUMIFS(#REF!,#REF!,$I655,#REF!,$R$3)/SUMIFS(#REF!,#REF!,$I655,#REF!,$R$3),"-")</f>
        <v>-</v>
      </c>
      <c r="N655" s="170" t="str">
        <f>IFERROR(SUMIFS(#REF!,#REF!,$I655,#REF!,"&lt;="&amp;$R$2,#REF!,"&gt;="&amp;$S$2)/SUMIFS(#REF!,#REF!,$I655,#REF!,"&lt;="&amp;$R$2,#REF!,"&gt;="&amp;$S$2),"-")</f>
        <v>-</v>
      </c>
      <c r="O655" s="142"/>
      <c r="P655" s="140"/>
    </row>
    <row r="656" spans="1:16">
      <c r="A656" s="138"/>
      <c r="B656" s="142"/>
      <c r="C656" s="172" t="s">
        <v>1158</v>
      </c>
      <c r="D656" s="166" t="s">
        <v>26</v>
      </c>
      <c r="E656" s="166" t="s">
        <v>1159</v>
      </c>
      <c r="F656" s="181" t="s">
        <v>1199</v>
      </c>
      <c r="G656" s="181" t="s">
        <v>1199</v>
      </c>
      <c r="H656" s="181" t="s">
        <v>1199</v>
      </c>
      <c r="I656" s="181" t="s">
        <v>1199</v>
      </c>
      <c r="J656" s="168">
        <v>0.9</v>
      </c>
      <c r="K656" s="169" t="str">
        <f>IFERROR(SUMIFS(#REF!,#REF!,$I656,#REF!,$R$2)/SUMIFS(#REF!,#REF!,$I656,#REF!,$R$2),"-")</f>
        <v>-</v>
      </c>
      <c r="L656" s="169" t="str">
        <f>IFERROR(SUMIFS(#REF!,#REF!,$I656,#REF!,$R$7)/SUMIFS(#REF!,#REF!,$I656,#REF!,$R$7),"-")</f>
        <v>-</v>
      </c>
      <c r="M656" s="170" t="str">
        <f>IFERROR(SUMIFS(#REF!,#REF!,$I656,#REF!,$R$3)/SUMIFS(#REF!,#REF!,$I656,#REF!,$R$3),"-")</f>
        <v>-</v>
      </c>
      <c r="N656" s="170" t="str">
        <f>IFERROR(SUMIFS(#REF!,#REF!,$I656,#REF!,"&lt;="&amp;$R$2,#REF!,"&gt;="&amp;$S$2)/SUMIFS(#REF!,#REF!,$I656,#REF!,"&lt;="&amp;$R$2,#REF!,"&gt;="&amp;$S$2),"-")</f>
        <v>-</v>
      </c>
      <c r="O656" s="142"/>
      <c r="P656" s="140"/>
    </row>
    <row r="657" spans="1:16">
      <c r="A657" s="138"/>
      <c r="B657" s="142"/>
      <c r="C657" s="172" t="s">
        <v>1158</v>
      </c>
      <c r="D657" s="166" t="s">
        <v>26</v>
      </c>
      <c r="E657" s="166" t="s">
        <v>1159</v>
      </c>
      <c r="F657" s="181" t="s">
        <v>1201</v>
      </c>
      <c r="G657" s="181" t="s">
        <v>1201</v>
      </c>
      <c r="H657" s="181" t="s">
        <v>1201</v>
      </c>
      <c r="I657" s="181" t="s">
        <v>1201</v>
      </c>
      <c r="J657" s="168">
        <v>0.9</v>
      </c>
      <c r="K657" s="169" t="str">
        <f>IFERROR(SUMIFS(#REF!,#REF!,$I657,#REF!,$R$2)/SUMIFS(#REF!,#REF!,$I657,#REF!,$R$2),"-")</f>
        <v>-</v>
      </c>
      <c r="L657" s="169" t="str">
        <f>IFERROR(SUMIFS(#REF!,#REF!,$I657,#REF!,$R$7)/SUMIFS(#REF!,#REF!,$I657,#REF!,$R$7),"-")</f>
        <v>-</v>
      </c>
      <c r="M657" s="170" t="str">
        <f>IFERROR(SUMIFS(#REF!,#REF!,$I657,#REF!,$R$3)/SUMIFS(#REF!,#REF!,$I657,#REF!,$R$3),"-")</f>
        <v>-</v>
      </c>
      <c r="N657" s="170" t="str">
        <f>IFERROR(SUMIFS(#REF!,#REF!,$I657,#REF!,"&lt;="&amp;$R$2,#REF!,"&gt;="&amp;$S$2)/SUMIFS(#REF!,#REF!,$I657,#REF!,"&lt;="&amp;$R$2,#REF!,"&gt;="&amp;$S$2),"-")</f>
        <v>-</v>
      </c>
      <c r="O657" s="142"/>
      <c r="P657" s="140"/>
    </row>
    <row r="658" spans="1:16">
      <c r="A658" s="138"/>
      <c r="B658" s="142"/>
      <c r="C658" s="172" t="s">
        <v>1158</v>
      </c>
      <c r="D658" s="166" t="s">
        <v>26</v>
      </c>
      <c r="E658" s="166" t="s">
        <v>1159</v>
      </c>
      <c r="F658" s="181" t="s">
        <v>1203</v>
      </c>
      <c r="G658" s="181" t="s">
        <v>1203</v>
      </c>
      <c r="H658" s="181" t="s">
        <v>1203</v>
      </c>
      <c r="I658" s="181" t="s">
        <v>1203</v>
      </c>
      <c r="J658" s="168">
        <v>0.9</v>
      </c>
      <c r="K658" s="169" t="str">
        <f>IFERROR(SUMIFS(#REF!,#REF!,$I658,#REF!,$R$2)/SUMIFS(#REF!,#REF!,$I658,#REF!,$R$2),"-")</f>
        <v>-</v>
      </c>
      <c r="L658" s="169" t="str">
        <f>IFERROR(SUMIFS(#REF!,#REF!,$I658,#REF!,$R$7)/SUMIFS(#REF!,#REF!,$I658,#REF!,$R$7),"-")</f>
        <v>-</v>
      </c>
      <c r="M658" s="170" t="str">
        <f>IFERROR(SUMIFS(#REF!,#REF!,$I658,#REF!,$R$3)/SUMIFS(#REF!,#REF!,$I658,#REF!,$R$3),"-")</f>
        <v>-</v>
      </c>
      <c r="N658" s="170" t="str">
        <f>IFERROR(SUMIFS(#REF!,#REF!,$I658,#REF!,"&lt;="&amp;$R$2,#REF!,"&gt;="&amp;$S$2)/SUMIFS(#REF!,#REF!,$I658,#REF!,"&lt;="&amp;$R$2,#REF!,"&gt;="&amp;$S$2),"-")</f>
        <v>-</v>
      </c>
      <c r="O658" s="142"/>
      <c r="P658" s="140"/>
    </row>
    <row r="659" spans="1:16">
      <c r="A659" s="138"/>
      <c r="B659" s="142"/>
      <c r="C659" s="172" t="s">
        <v>1158</v>
      </c>
      <c r="D659" s="166" t="s">
        <v>26</v>
      </c>
      <c r="E659" s="166" t="s">
        <v>1159</v>
      </c>
      <c r="F659" s="181" t="s">
        <v>1205</v>
      </c>
      <c r="G659" s="181" t="s">
        <v>1205</v>
      </c>
      <c r="H659" s="181" t="s">
        <v>1205</v>
      </c>
      <c r="I659" s="181" t="s">
        <v>1205</v>
      </c>
      <c r="J659" s="168">
        <v>0.9</v>
      </c>
      <c r="K659" s="169" t="str">
        <f>IFERROR(SUMIFS(#REF!,#REF!,$I659,#REF!,$R$2)/SUMIFS(#REF!,#REF!,$I659,#REF!,$R$2),"-")</f>
        <v>-</v>
      </c>
      <c r="L659" s="169" t="str">
        <f>IFERROR(SUMIFS(#REF!,#REF!,$I659,#REF!,$R$7)/SUMIFS(#REF!,#REF!,$I659,#REF!,$R$7),"-")</f>
        <v>-</v>
      </c>
      <c r="M659" s="170" t="str">
        <f>IFERROR(SUMIFS(#REF!,#REF!,$I659,#REF!,$R$3)/SUMIFS(#REF!,#REF!,$I659,#REF!,$R$3),"-")</f>
        <v>-</v>
      </c>
      <c r="N659" s="170" t="str">
        <f>IFERROR(SUMIFS(#REF!,#REF!,$I659,#REF!,"&lt;="&amp;$R$2,#REF!,"&gt;="&amp;$S$2)/SUMIFS(#REF!,#REF!,$I659,#REF!,"&lt;="&amp;$R$2,#REF!,"&gt;="&amp;$S$2),"-")</f>
        <v>-</v>
      </c>
      <c r="O659" s="142"/>
      <c r="P659" s="140"/>
    </row>
    <row r="660" spans="1:16">
      <c r="A660" s="138"/>
      <c r="B660" s="142"/>
      <c r="C660" s="172" t="s">
        <v>1158</v>
      </c>
      <c r="D660" s="166" t="s">
        <v>26</v>
      </c>
      <c r="E660" s="166" t="s">
        <v>1159</v>
      </c>
      <c r="F660" s="181" t="s">
        <v>1207</v>
      </c>
      <c r="G660" s="181" t="s">
        <v>1207</v>
      </c>
      <c r="H660" s="181" t="s">
        <v>1207</v>
      </c>
      <c r="I660" s="181" t="s">
        <v>1207</v>
      </c>
      <c r="J660" s="168">
        <v>0.9</v>
      </c>
      <c r="K660" s="169" t="str">
        <f>IFERROR(SUMIFS(#REF!,#REF!,$I660,#REF!,$R$2)/SUMIFS(#REF!,#REF!,$I660,#REF!,$R$2),"-")</f>
        <v>-</v>
      </c>
      <c r="L660" s="169" t="str">
        <f>IFERROR(SUMIFS(#REF!,#REF!,$I660,#REF!,$R$7)/SUMIFS(#REF!,#REF!,$I660,#REF!,$R$7),"-")</f>
        <v>-</v>
      </c>
      <c r="M660" s="170" t="str">
        <f>IFERROR(SUMIFS(#REF!,#REF!,$I660,#REF!,$R$3)/SUMIFS(#REF!,#REF!,$I660,#REF!,$R$3),"-")</f>
        <v>-</v>
      </c>
      <c r="N660" s="170" t="str">
        <f>IFERROR(SUMIFS(#REF!,#REF!,$I660,#REF!,"&lt;="&amp;$R$2,#REF!,"&gt;="&amp;$S$2)/SUMIFS(#REF!,#REF!,$I660,#REF!,"&lt;="&amp;$R$2,#REF!,"&gt;="&amp;$S$2),"-")</f>
        <v>-</v>
      </c>
      <c r="O660" s="142"/>
      <c r="P660" s="140"/>
    </row>
    <row r="661" spans="1:16">
      <c r="A661" s="138"/>
      <c r="B661" s="142"/>
      <c r="C661" s="172" t="s">
        <v>1158</v>
      </c>
      <c r="D661" s="166" t="s">
        <v>26</v>
      </c>
      <c r="E661" s="166" t="s">
        <v>1159</v>
      </c>
      <c r="F661" s="181" t="s">
        <v>1209</v>
      </c>
      <c r="G661" s="181" t="s">
        <v>1209</v>
      </c>
      <c r="H661" s="181" t="s">
        <v>1209</v>
      </c>
      <c r="I661" s="181" t="s">
        <v>1209</v>
      </c>
      <c r="J661" s="168">
        <v>0.9</v>
      </c>
      <c r="K661" s="169" t="str">
        <f>IFERROR(SUMIFS(#REF!,#REF!,$I661,#REF!,$R$2)/SUMIFS(#REF!,#REF!,$I661,#REF!,$R$2),"-")</f>
        <v>-</v>
      </c>
      <c r="L661" s="169" t="str">
        <f>IFERROR(SUMIFS(#REF!,#REF!,$I661,#REF!,$R$7)/SUMIFS(#REF!,#REF!,$I661,#REF!,$R$7),"-")</f>
        <v>-</v>
      </c>
      <c r="M661" s="170" t="str">
        <f>IFERROR(SUMIFS(#REF!,#REF!,$I661,#REF!,$R$3)/SUMIFS(#REF!,#REF!,$I661,#REF!,$R$3),"-")</f>
        <v>-</v>
      </c>
      <c r="N661" s="170" t="str">
        <f>IFERROR(SUMIFS(#REF!,#REF!,$I661,#REF!,"&lt;="&amp;$R$2,#REF!,"&gt;="&amp;$S$2)/SUMIFS(#REF!,#REF!,$I661,#REF!,"&lt;="&amp;$R$2,#REF!,"&gt;="&amp;$S$2),"-")</f>
        <v>-</v>
      </c>
      <c r="O661" s="142"/>
      <c r="P661" s="140"/>
    </row>
    <row r="662" spans="1:16">
      <c r="A662" s="138"/>
      <c r="B662" s="142"/>
      <c r="C662" s="172" t="s">
        <v>1158</v>
      </c>
      <c r="D662" s="166" t="s">
        <v>26</v>
      </c>
      <c r="E662" s="166" t="s">
        <v>1159</v>
      </c>
      <c r="F662" s="181" t="s">
        <v>1211</v>
      </c>
      <c r="G662" s="181" t="s">
        <v>1211</v>
      </c>
      <c r="H662" s="181" t="s">
        <v>1211</v>
      </c>
      <c r="I662" s="181" t="s">
        <v>1211</v>
      </c>
      <c r="J662" s="168">
        <v>0.9</v>
      </c>
      <c r="K662" s="169" t="str">
        <f>IFERROR(SUMIFS(#REF!,#REF!,$I662,#REF!,$R$2)/SUMIFS(#REF!,#REF!,$I662,#REF!,$R$2),"-")</f>
        <v>-</v>
      </c>
      <c r="L662" s="169" t="str">
        <f>IFERROR(SUMIFS(#REF!,#REF!,$I662,#REF!,$R$7)/SUMIFS(#REF!,#REF!,$I662,#REF!,$R$7),"-")</f>
        <v>-</v>
      </c>
      <c r="M662" s="170" t="str">
        <f>IFERROR(SUMIFS(#REF!,#REF!,$I662,#REF!,$R$3)/SUMIFS(#REF!,#REF!,$I662,#REF!,$R$3),"-")</f>
        <v>-</v>
      </c>
      <c r="N662" s="170" t="str">
        <f>IFERROR(SUMIFS(#REF!,#REF!,$I662,#REF!,"&lt;="&amp;$R$2,#REF!,"&gt;="&amp;$S$2)/SUMIFS(#REF!,#REF!,$I662,#REF!,"&lt;="&amp;$R$2,#REF!,"&gt;="&amp;$S$2),"-")</f>
        <v>-</v>
      </c>
      <c r="O662" s="142"/>
      <c r="P662" s="140"/>
    </row>
    <row r="663" spans="1:16">
      <c r="A663" s="138"/>
      <c r="B663" s="142"/>
      <c r="C663" s="172" t="s">
        <v>1158</v>
      </c>
      <c r="D663" s="166" t="s">
        <v>26</v>
      </c>
      <c r="E663" s="166" t="s">
        <v>1159</v>
      </c>
      <c r="F663" s="181" t="s">
        <v>1213</v>
      </c>
      <c r="G663" s="181" t="s">
        <v>1213</v>
      </c>
      <c r="H663" s="181" t="s">
        <v>1213</v>
      </c>
      <c r="I663" s="181" t="s">
        <v>1213</v>
      </c>
      <c r="J663" s="168">
        <v>0.9</v>
      </c>
      <c r="K663" s="169" t="str">
        <f>IFERROR(SUMIFS(#REF!,#REF!,$I663,#REF!,$R$2)/SUMIFS(#REF!,#REF!,$I663,#REF!,$R$2),"-")</f>
        <v>-</v>
      </c>
      <c r="L663" s="169" t="str">
        <f>IFERROR(SUMIFS(#REF!,#REF!,$I663,#REF!,$R$7)/SUMIFS(#REF!,#REF!,$I663,#REF!,$R$7),"-")</f>
        <v>-</v>
      </c>
      <c r="M663" s="170" t="str">
        <f>IFERROR(SUMIFS(#REF!,#REF!,$I663,#REF!,$R$3)/SUMIFS(#REF!,#REF!,$I663,#REF!,$R$3),"-")</f>
        <v>-</v>
      </c>
      <c r="N663" s="170" t="str">
        <f>IFERROR(SUMIFS(#REF!,#REF!,$I663,#REF!,"&lt;="&amp;$R$2,#REF!,"&gt;="&amp;$S$2)/SUMIFS(#REF!,#REF!,$I663,#REF!,"&lt;="&amp;$R$2,#REF!,"&gt;="&amp;$S$2),"-")</f>
        <v>-</v>
      </c>
      <c r="O663" s="142"/>
      <c r="P663" s="140"/>
    </row>
    <row r="664" spans="1:16">
      <c r="A664" s="138"/>
      <c r="B664" s="142"/>
      <c r="C664" s="172" t="s">
        <v>1158</v>
      </c>
      <c r="D664" s="166" t="s">
        <v>26</v>
      </c>
      <c r="E664" s="166" t="s">
        <v>1159</v>
      </c>
      <c r="F664" s="181" t="s">
        <v>1214</v>
      </c>
      <c r="G664" s="181" t="s">
        <v>1214</v>
      </c>
      <c r="H664" s="181" t="s">
        <v>1214</v>
      </c>
      <c r="I664" s="181" t="s">
        <v>1214</v>
      </c>
      <c r="J664" s="168">
        <v>0.9</v>
      </c>
      <c r="K664" s="169" t="str">
        <f>IFERROR(SUMIFS(#REF!,#REF!,$I664,#REF!,$R$2)/SUMIFS(#REF!,#REF!,$I664,#REF!,$R$2),"-")</f>
        <v>-</v>
      </c>
      <c r="L664" s="169" t="str">
        <f>IFERROR(SUMIFS(#REF!,#REF!,$I664,#REF!,$R$7)/SUMIFS(#REF!,#REF!,$I664,#REF!,$R$7),"-")</f>
        <v>-</v>
      </c>
      <c r="M664" s="170" t="str">
        <f>IFERROR(SUMIFS(#REF!,#REF!,$I664,#REF!,$R$3)/SUMIFS(#REF!,#REF!,$I664,#REF!,$R$3),"-")</f>
        <v>-</v>
      </c>
      <c r="N664" s="170" t="str">
        <f>IFERROR(SUMIFS(#REF!,#REF!,$I664,#REF!,"&lt;="&amp;$R$2,#REF!,"&gt;="&amp;$S$2)/SUMIFS(#REF!,#REF!,$I664,#REF!,"&lt;="&amp;$R$2,#REF!,"&gt;="&amp;$S$2),"-")</f>
        <v>-</v>
      </c>
      <c r="O664" s="142"/>
      <c r="P664" s="140"/>
    </row>
    <row r="665" spans="1:16">
      <c r="A665" s="138"/>
      <c r="B665" s="142"/>
      <c r="C665" s="172" t="s">
        <v>1158</v>
      </c>
      <c r="D665" s="166" t="s">
        <v>26</v>
      </c>
      <c r="E665" s="166" t="s">
        <v>1159</v>
      </c>
      <c r="F665" s="181" t="s">
        <v>1216</v>
      </c>
      <c r="G665" s="181" t="s">
        <v>1216</v>
      </c>
      <c r="H665" s="181" t="s">
        <v>1216</v>
      </c>
      <c r="I665" s="181" t="s">
        <v>1216</v>
      </c>
      <c r="J665" s="168">
        <v>0.9</v>
      </c>
      <c r="K665" s="169" t="str">
        <f>IFERROR(SUMIFS(#REF!,#REF!,$I665,#REF!,$R$2)/SUMIFS(#REF!,#REF!,$I665,#REF!,$R$2),"-")</f>
        <v>-</v>
      </c>
      <c r="L665" s="169" t="str">
        <f>IFERROR(SUMIFS(#REF!,#REF!,$I665,#REF!,$R$7)/SUMIFS(#REF!,#REF!,$I665,#REF!,$R$7),"-")</f>
        <v>-</v>
      </c>
      <c r="M665" s="170" t="str">
        <f>IFERROR(SUMIFS(#REF!,#REF!,$I665,#REF!,$R$3)/SUMIFS(#REF!,#REF!,$I665,#REF!,$R$3),"-")</f>
        <v>-</v>
      </c>
      <c r="N665" s="170" t="str">
        <f>IFERROR(SUMIFS(#REF!,#REF!,$I665,#REF!,"&lt;="&amp;$R$2,#REF!,"&gt;="&amp;$S$2)/SUMIFS(#REF!,#REF!,$I665,#REF!,"&lt;="&amp;$R$2,#REF!,"&gt;="&amp;$S$2),"-")</f>
        <v>-</v>
      </c>
      <c r="O665" s="142"/>
      <c r="P665" s="140"/>
    </row>
    <row r="666" spans="1:16">
      <c r="A666" s="138"/>
      <c r="B666" s="142"/>
      <c r="C666" s="172" t="s">
        <v>1158</v>
      </c>
      <c r="D666" s="166" t="s">
        <v>26</v>
      </c>
      <c r="E666" s="166" t="s">
        <v>1159</v>
      </c>
      <c r="F666" s="181" t="s">
        <v>1218</v>
      </c>
      <c r="G666" s="181" t="s">
        <v>1218</v>
      </c>
      <c r="H666" s="181" t="s">
        <v>1218</v>
      </c>
      <c r="I666" s="181" t="s">
        <v>1218</v>
      </c>
      <c r="J666" s="168">
        <v>0.9</v>
      </c>
      <c r="K666" s="169" t="str">
        <f>IFERROR(SUMIFS(#REF!,#REF!,$I666,#REF!,$R$2)/SUMIFS(#REF!,#REF!,$I666,#REF!,$R$2),"-")</f>
        <v>-</v>
      </c>
      <c r="L666" s="169" t="str">
        <f>IFERROR(SUMIFS(#REF!,#REF!,$I666,#REF!,$R$7)/SUMIFS(#REF!,#REF!,$I666,#REF!,$R$7),"-")</f>
        <v>-</v>
      </c>
      <c r="M666" s="170" t="str">
        <f>IFERROR(SUMIFS(#REF!,#REF!,$I666,#REF!,$R$3)/SUMIFS(#REF!,#REF!,$I666,#REF!,$R$3),"-")</f>
        <v>-</v>
      </c>
      <c r="N666" s="170" t="str">
        <f>IFERROR(SUMIFS(#REF!,#REF!,$I666,#REF!,"&lt;="&amp;$R$2,#REF!,"&gt;="&amp;$S$2)/SUMIFS(#REF!,#REF!,$I666,#REF!,"&lt;="&amp;$R$2,#REF!,"&gt;="&amp;$S$2),"-")</f>
        <v>-</v>
      </c>
      <c r="O666" s="142"/>
      <c r="P666" s="140"/>
    </row>
    <row r="667" spans="1:16">
      <c r="A667" s="138"/>
      <c r="B667" s="142"/>
      <c r="C667" s="172" t="s">
        <v>1158</v>
      </c>
      <c r="D667" s="166" t="s">
        <v>26</v>
      </c>
      <c r="E667" s="166" t="s">
        <v>1159</v>
      </c>
      <c r="F667" s="181" t="s">
        <v>1220</v>
      </c>
      <c r="G667" s="181" t="s">
        <v>1220</v>
      </c>
      <c r="H667" s="181" t="s">
        <v>1220</v>
      </c>
      <c r="I667" s="181" t="s">
        <v>1220</v>
      </c>
      <c r="J667" s="168">
        <v>0.9</v>
      </c>
      <c r="K667" s="169" t="str">
        <f>IFERROR(SUMIFS(#REF!,#REF!,$I667,#REF!,$R$2)/SUMIFS(#REF!,#REF!,$I667,#REF!,$R$2),"-")</f>
        <v>-</v>
      </c>
      <c r="L667" s="169" t="str">
        <f>IFERROR(SUMIFS(#REF!,#REF!,$I667,#REF!,$R$7)/SUMIFS(#REF!,#REF!,$I667,#REF!,$R$7),"-")</f>
        <v>-</v>
      </c>
      <c r="M667" s="170" t="str">
        <f>IFERROR(SUMIFS(#REF!,#REF!,$I667,#REF!,$R$3)/SUMIFS(#REF!,#REF!,$I667,#REF!,$R$3),"-")</f>
        <v>-</v>
      </c>
      <c r="N667" s="170" t="str">
        <f>IFERROR(SUMIFS(#REF!,#REF!,$I667,#REF!,"&lt;="&amp;$R$2,#REF!,"&gt;="&amp;$S$2)/SUMIFS(#REF!,#REF!,$I667,#REF!,"&lt;="&amp;$R$2,#REF!,"&gt;="&amp;$S$2),"-")</f>
        <v>-</v>
      </c>
      <c r="O667" s="142"/>
      <c r="P667" s="140"/>
    </row>
    <row r="668" spans="1:16">
      <c r="A668" s="138"/>
      <c r="B668" s="142"/>
      <c r="C668" s="172" t="s">
        <v>1158</v>
      </c>
      <c r="D668" s="166" t="s">
        <v>26</v>
      </c>
      <c r="E668" s="166" t="s">
        <v>1159</v>
      </c>
      <c r="F668" s="181" t="s">
        <v>1222</v>
      </c>
      <c r="G668" s="181" t="s">
        <v>1222</v>
      </c>
      <c r="H668" s="181" t="s">
        <v>1222</v>
      </c>
      <c r="I668" s="181" t="s">
        <v>1222</v>
      </c>
      <c r="J668" s="168">
        <v>0.9</v>
      </c>
      <c r="K668" s="169" t="str">
        <f>IFERROR(SUMIFS(#REF!,#REF!,$I668,#REF!,$R$2)/SUMIFS(#REF!,#REF!,$I668,#REF!,$R$2),"-")</f>
        <v>-</v>
      </c>
      <c r="L668" s="169" t="str">
        <f>IFERROR(SUMIFS(#REF!,#REF!,$I668,#REF!,$R$7)/SUMIFS(#REF!,#REF!,$I668,#REF!,$R$7),"-")</f>
        <v>-</v>
      </c>
      <c r="M668" s="170" t="str">
        <f>IFERROR(SUMIFS(#REF!,#REF!,$I668,#REF!,$R$3)/SUMIFS(#REF!,#REF!,$I668,#REF!,$R$3),"-")</f>
        <v>-</v>
      </c>
      <c r="N668" s="170" t="str">
        <f>IFERROR(SUMIFS(#REF!,#REF!,$I668,#REF!,"&lt;="&amp;$R$2,#REF!,"&gt;="&amp;$S$2)/SUMIFS(#REF!,#REF!,$I668,#REF!,"&lt;="&amp;$R$2,#REF!,"&gt;="&amp;$S$2),"-")</f>
        <v>-</v>
      </c>
      <c r="O668" s="142"/>
      <c r="P668" s="140"/>
    </row>
    <row r="669" spans="1:16">
      <c r="A669" s="138"/>
      <c r="B669" s="142"/>
      <c r="C669" s="172" t="s">
        <v>1158</v>
      </c>
      <c r="D669" s="166" t="s">
        <v>26</v>
      </c>
      <c r="E669" s="166" t="s">
        <v>1159</v>
      </c>
      <c r="F669" s="181" t="s">
        <v>1224</v>
      </c>
      <c r="G669" s="181" t="s">
        <v>1224</v>
      </c>
      <c r="H669" s="181" t="s">
        <v>1224</v>
      </c>
      <c r="I669" s="181" t="s">
        <v>1224</v>
      </c>
      <c r="J669" s="168">
        <v>0.9</v>
      </c>
      <c r="K669" s="169" t="str">
        <f>IFERROR(SUMIFS(#REF!,#REF!,$I669,#REF!,$R$2)/SUMIFS(#REF!,#REF!,$I669,#REF!,$R$2),"-")</f>
        <v>-</v>
      </c>
      <c r="L669" s="169" t="str">
        <f>IFERROR(SUMIFS(#REF!,#REF!,$I669,#REF!,$R$7)/SUMIFS(#REF!,#REF!,$I669,#REF!,$R$7),"-")</f>
        <v>-</v>
      </c>
      <c r="M669" s="170" t="str">
        <f>IFERROR(SUMIFS(#REF!,#REF!,$I669,#REF!,$R$3)/SUMIFS(#REF!,#REF!,$I669,#REF!,$R$3),"-")</f>
        <v>-</v>
      </c>
      <c r="N669" s="170" t="str">
        <f>IFERROR(SUMIFS(#REF!,#REF!,$I669,#REF!,"&lt;="&amp;$R$2,#REF!,"&gt;="&amp;$S$2)/SUMIFS(#REF!,#REF!,$I669,#REF!,"&lt;="&amp;$R$2,#REF!,"&gt;="&amp;$S$2),"-")</f>
        <v>-</v>
      </c>
      <c r="O669" s="142"/>
      <c r="P669" s="140"/>
    </row>
    <row r="670" spans="1:16">
      <c r="A670" s="138"/>
      <c r="B670" s="142"/>
      <c r="C670" s="172" t="s">
        <v>1158</v>
      </c>
      <c r="D670" s="166" t="s">
        <v>26</v>
      </c>
      <c r="E670" s="166" t="s">
        <v>1159</v>
      </c>
      <c r="F670" s="181" t="s">
        <v>1226</v>
      </c>
      <c r="G670" s="181" t="s">
        <v>1226</v>
      </c>
      <c r="H670" s="181" t="s">
        <v>1226</v>
      </c>
      <c r="I670" s="181" t="s">
        <v>1226</v>
      </c>
      <c r="J670" s="168">
        <v>0.9</v>
      </c>
      <c r="K670" s="169" t="str">
        <f>IFERROR(SUMIFS(#REF!,#REF!,$I670,#REF!,$R$2)/SUMIFS(#REF!,#REF!,$I670,#REF!,$R$2),"-")</f>
        <v>-</v>
      </c>
      <c r="L670" s="169" t="str">
        <f>IFERROR(SUMIFS(#REF!,#REF!,$I670,#REF!,$R$7)/SUMIFS(#REF!,#REF!,$I670,#REF!,$R$7),"-")</f>
        <v>-</v>
      </c>
      <c r="M670" s="170" t="str">
        <f>IFERROR(SUMIFS(#REF!,#REF!,$I670,#REF!,$R$3)/SUMIFS(#REF!,#REF!,$I670,#REF!,$R$3),"-")</f>
        <v>-</v>
      </c>
      <c r="N670" s="170" t="str">
        <f>IFERROR(SUMIFS(#REF!,#REF!,$I670,#REF!,"&lt;="&amp;$R$2,#REF!,"&gt;="&amp;$S$2)/SUMIFS(#REF!,#REF!,$I670,#REF!,"&lt;="&amp;$R$2,#REF!,"&gt;="&amp;$S$2),"-")</f>
        <v>-</v>
      </c>
      <c r="O670" s="142"/>
      <c r="P670" s="140"/>
    </row>
    <row r="671" spans="1:16">
      <c r="A671" s="138"/>
      <c r="B671" s="142"/>
      <c r="C671" s="172" t="s">
        <v>1158</v>
      </c>
      <c r="D671" s="166" t="s">
        <v>26</v>
      </c>
      <c r="E671" s="166" t="s">
        <v>1159</v>
      </c>
      <c r="F671" s="181" t="s">
        <v>1228</v>
      </c>
      <c r="G671" s="181" t="s">
        <v>1228</v>
      </c>
      <c r="H671" s="181" t="s">
        <v>1228</v>
      </c>
      <c r="I671" s="181" t="s">
        <v>1228</v>
      </c>
      <c r="J671" s="168">
        <v>0.9</v>
      </c>
      <c r="K671" s="169" t="str">
        <f>IFERROR(SUMIFS(#REF!,#REF!,$I671,#REF!,$R$2)/SUMIFS(#REF!,#REF!,$I671,#REF!,$R$2),"-")</f>
        <v>-</v>
      </c>
      <c r="L671" s="169" t="str">
        <f>IFERROR(SUMIFS(#REF!,#REF!,$I671,#REF!,$R$7)/SUMIFS(#REF!,#REF!,$I671,#REF!,$R$7),"-")</f>
        <v>-</v>
      </c>
      <c r="M671" s="170" t="str">
        <f>IFERROR(SUMIFS(#REF!,#REF!,$I671,#REF!,$R$3)/SUMIFS(#REF!,#REF!,$I671,#REF!,$R$3),"-")</f>
        <v>-</v>
      </c>
      <c r="N671" s="170" t="str">
        <f>IFERROR(SUMIFS(#REF!,#REF!,$I671,#REF!,"&lt;="&amp;$R$2,#REF!,"&gt;="&amp;$S$2)/SUMIFS(#REF!,#REF!,$I671,#REF!,"&lt;="&amp;$R$2,#REF!,"&gt;="&amp;$S$2),"-")</f>
        <v>-</v>
      </c>
      <c r="O671" s="142"/>
      <c r="P671" s="140"/>
    </row>
    <row r="672" spans="1:16">
      <c r="A672" s="138"/>
      <c r="B672" s="142"/>
      <c r="C672" s="172" t="s">
        <v>1158</v>
      </c>
      <c r="D672" s="166" t="s">
        <v>26</v>
      </c>
      <c r="E672" s="166" t="s">
        <v>1159</v>
      </c>
      <c r="F672" s="181" t="s">
        <v>1230</v>
      </c>
      <c r="G672" s="181" t="s">
        <v>1230</v>
      </c>
      <c r="H672" s="181" t="s">
        <v>1230</v>
      </c>
      <c r="I672" s="181" t="s">
        <v>1230</v>
      </c>
      <c r="J672" s="168">
        <v>0.9</v>
      </c>
      <c r="K672" s="169" t="str">
        <f>IFERROR(SUMIFS(#REF!,#REF!,$I672,#REF!,$R$2)/SUMIFS(#REF!,#REF!,$I672,#REF!,$R$2),"-")</f>
        <v>-</v>
      </c>
      <c r="L672" s="169" t="str">
        <f>IFERROR(SUMIFS(#REF!,#REF!,$I672,#REF!,$R$7)/SUMIFS(#REF!,#REF!,$I672,#REF!,$R$7),"-")</f>
        <v>-</v>
      </c>
      <c r="M672" s="170" t="str">
        <f>IFERROR(SUMIFS(#REF!,#REF!,$I672,#REF!,$R$3)/SUMIFS(#REF!,#REF!,$I672,#REF!,$R$3),"-")</f>
        <v>-</v>
      </c>
      <c r="N672" s="170" t="str">
        <f>IFERROR(SUMIFS(#REF!,#REF!,$I672,#REF!,"&lt;="&amp;$R$2,#REF!,"&gt;="&amp;$S$2)/SUMIFS(#REF!,#REF!,$I672,#REF!,"&lt;="&amp;$R$2,#REF!,"&gt;="&amp;$S$2),"-")</f>
        <v>-</v>
      </c>
      <c r="O672" s="142"/>
      <c r="P672" s="140"/>
    </row>
    <row r="673" spans="1:16">
      <c r="A673" s="138"/>
      <c r="B673" s="142"/>
      <c r="C673" s="172" t="s">
        <v>1158</v>
      </c>
      <c r="D673" s="166" t="s">
        <v>26</v>
      </c>
      <c r="E673" s="166" t="s">
        <v>1159</v>
      </c>
      <c r="F673" s="181" t="s">
        <v>1232</v>
      </c>
      <c r="G673" s="181" t="s">
        <v>1232</v>
      </c>
      <c r="H673" s="181" t="s">
        <v>1232</v>
      </c>
      <c r="I673" s="181" t="s">
        <v>1232</v>
      </c>
      <c r="J673" s="168">
        <v>0.9</v>
      </c>
      <c r="K673" s="169" t="str">
        <f>IFERROR(SUMIFS(#REF!,#REF!,$I673,#REF!,$R$2)/SUMIFS(#REF!,#REF!,$I673,#REF!,$R$2),"-")</f>
        <v>-</v>
      </c>
      <c r="L673" s="169" t="str">
        <f>IFERROR(SUMIFS(#REF!,#REF!,$I673,#REF!,$R$7)/SUMIFS(#REF!,#REF!,$I673,#REF!,$R$7),"-")</f>
        <v>-</v>
      </c>
      <c r="M673" s="170" t="str">
        <f>IFERROR(SUMIFS(#REF!,#REF!,$I673,#REF!,$R$3)/SUMIFS(#REF!,#REF!,$I673,#REF!,$R$3),"-")</f>
        <v>-</v>
      </c>
      <c r="N673" s="170" t="str">
        <f>IFERROR(SUMIFS(#REF!,#REF!,$I673,#REF!,"&lt;="&amp;$R$2,#REF!,"&gt;="&amp;$S$2)/SUMIFS(#REF!,#REF!,$I673,#REF!,"&lt;="&amp;$R$2,#REF!,"&gt;="&amp;$S$2),"-")</f>
        <v>-</v>
      </c>
      <c r="O673" s="142"/>
      <c r="P673" s="140"/>
    </row>
    <row r="674" spans="1:16">
      <c r="A674" s="138"/>
      <c r="B674" s="142"/>
      <c r="C674" s="172" t="s">
        <v>1158</v>
      </c>
      <c r="D674" s="166" t="s">
        <v>26</v>
      </c>
      <c r="E674" s="166" t="s">
        <v>1159</v>
      </c>
      <c r="F674" s="181" t="s">
        <v>1234</v>
      </c>
      <c r="G674" s="181" t="s">
        <v>1234</v>
      </c>
      <c r="H674" s="181" t="s">
        <v>1234</v>
      </c>
      <c r="I674" s="181" t="s">
        <v>1234</v>
      </c>
      <c r="J674" s="168">
        <v>0.9</v>
      </c>
      <c r="K674" s="169" t="str">
        <f>IFERROR(SUMIFS(#REF!,#REF!,$I674,#REF!,$R$2)/SUMIFS(#REF!,#REF!,$I674,#REF!,$R$2),"-")</f>
        <v>-</v>
      </c>
      <c r="L674" s="169" t="str">
        <f>IFERROR(SUMIFS(#REF!,#REF!,$I674,#REF!,$R$7)/SUMIFS(#REF!,#REF!,$I674,#REF!,$R$7),"-")</f>
        <v>-</v>
      </c>
      <c r="M674" s="170" t="str">
        <f>IFERROR(SUMIFS(#REF!,#REF!,$I674,#REF!,$R$3)/SUMIFS(#REF!,#REF!,$I674,#REF!,$R$3),"-")</f>
        <v>-</v>
      </c>
      <c r="N674" s="170" t="str">
        <f>IFERROR(SUMIFS(#REF!,#REF!,$I674,#REF!,"&lt;="&amp;$R$2,#REF!,"&gt;="&amp;$S$2)/SUMIFS(#REF!,#REF!,$I674,#REF!,"&lt;="&amp;$R$2,#REF!,"&gt;="&amp;$S$2),"-")</f>
        <v>-</v>
      </c>
      <c r="O674" s="142"/>
      <c r="P674" s="140"/>
    </row>
    <row r="675" spans="1:16">
      <c r="A675" s="138"/>
      <c r="B675" s="142"/>
      <c r="C675" s="172" t="s">
        <v>1158</v>
      </c>
      <c r="D675" s="166" t="s">
        <v>26</v>
      </c>
      <c r="E675" s="166" t="s">
        <v>1159</v>
      </c>
      <c r="F675" s="181" t="s">
        <v>1236</v>
      </c>
      <c r="G675" s="181" t="s">
        <v>1236</v>
      </c>
      <c r="H675" s="181" t="s">
        <v>1236</v>
      </c>
      <c r="I675" s="181" t="s">
        <v>1236</v>
      </c>
      <c r="J675" s="168">
        <v>0.9</v>
      </c>
      <c r="K675" s="169" t="str">
        <f>IFERROR(SUMIFS(#REF!,#REF!,$I675,#REF!,$R$2)/SUMIFS(#REF!,#REF!,$I675,#REF!,$R$2),"-")</f>
        <v>-</v>
      </c>
      <c r="L675" s="169" t="str">
        <f>IFERROR(SUMIFS(#REF!,#REF!,$I675,#REF!,$R$7)/SUMIFS(#REF!,#REF!,$I675,#REF!,$R$7),"-")</f>
        <v>-</v>
      </c>
      <c r="M675" s="170" t="str">
        <f>IFERROR(SUMIFS(#REF!,#REF!,$I675,#REF!,$R$3)/SUMIFS(#REF!,#REF!,$I675,#REF!,$R$3),"-")</f>
        <v>-</v>
      </c>
      <c r="N675" s="170" t="str">
        <f>IFERROR(SUMIFS(#REF!,#REF!,$I675,#REF!,"&lt;="&amp;$R$2,#REF!,"&gt;="&amp;$S$2)/SUMIFS(#REF!,#REF!,$I675,#REF!,"&lt;="&amp;$R$2,#REF!,"&gt;="&amp;$S$2),"-")</f>
        <v>-</v>
      </c>
      <c r="O675" s="142"/>
      <c r="P675" s="140"/>
    </row>
    <row r="676" spans="1:16">
      <c r="A676" s="138"/>
      <c r="B676" s="142"/>
      <c r="C676" s="172" t="s">
        <v>1158</v>
      </c>
      <c r="D676" s="166" t="s">
        <v>26</v>
      </c>
      <c r="E676" s="166" t="s">
        <v>1159</v>
      </c>
      <c r="F676" s="181" t="s">
        <v>1238</v>
      </c>
      <c r="G676" s="181" t="s">
        <v>1238</v>
      </c>
      <c r="H676" s="181" t="s">
        <v>1238</v>
      </c>
      <c r="I676" s="181" t="s">
        <v>1238</v>
      </c>
      <c r="J676" s="168">
        <v>0.9</v>
      </c>
      <c r="K676" s="169" t="str">
        <f>IFERROR(SUMIFS(#REF!,#REF!,$I676,#REF!,$R$2)/SUMIFS(#REF!,#REF!,$I676,#REF!,$R$2),"-")</f>
        <v>-</v>
      </c>
      <c r="L676" s="169" t="str">
        <f>IFERROR(SUMIFS(#REF!,#REF!,$I676,#REF!,$R$7)/SUMIFS(#REF!,#REF!,$I676,#REF!,$R$7),"-")</f>
        <v>-</v>
      </c>
      <c r="M676" s="170" t="str">
        <f>IFERROR(SUMIFS(#REF!,#REF!,$I676,#REF!,$R$3)/SUMIFS(#REF!,#REF!,$I676,#REF!,$R$3),"-")</f>
        <v>-</v>
      </c>
      <c r="N676" s="170" t="str">
        <f>IFERROR(SUMIFS(#REF!,#REF!,$I676,#REF!,"&lt;="&amp;$R$2,#REF!,"&gt;="&amp;$S$2)/SUMIFS(#REF!,#REF!,$I676,#REF!,"&lt;="&amp;$R$2,#REF!,"&gt;="&amp;$S$2),"-")</f>
        <v>-</v>
      </c>
      <c r="O676" s="142"/>
      <c r="P676" s="140"/>
    </row>
    <row r="677" spans="1:16">
      <c r="A677" s="138"/>
      <c r="B677" s="142"/>
      <c r="C677" s="172" t="s">
        <v>1158</v>
      </c>
      <c r="D677" s="166" t="s">
        <v>26</v>
      </c>
      <c r="E677" s="166" t="s">
        <v>1159</v>
      </c>
      <c r="F677" s="181" t="s">
        <v>1240</v>
      </c>
      <c r="G677" s="181" t="s">
        <v>1240</v>
      </c>
      <c r="H677" s="181" t="s">
        <v>1240</v>
      </c>
      <c r="I677" s="181" t="s">
        <v>1240</v>
      </c>
      <c r="J677" s="168">
        <v>0.9</v>
      </c>
      <c r="K677" s="169" t="str">
        <f>IFERROR(SUMIFS(#REF!,#REF!,$I677,#REF!,$R$2)/SUMIFS(#REF!,#REF!,$I677,#REF!,$R$2),"-")</f>
        <v>-</v>
      </c>
      <c r="L677" s="169" t="str">
        <f>IFERROR(SUMIFS(#REF!,#REF!,$I677,#REF!,$R$7)/SUMIFS(#REF!,#REF!,$I677,#REF!,$R$7),"-")</f>
        <v>-</v>
      </c>
      <c r="M677" s="170" t="str">
        <f>IFERROR(SUMIFS(#REF!,#REF!,$I677,#REF!,$R$3)/SUMIFS(#REF!,#REF!,$I677,#REF!,$R$3),"-")</f>
        <v>-</v>
      </c>
      <c r="N677" s="170" t="str">
        <f>IFERROR(SUMIFS(#REF!,#REF!,$I677,#REF!,"&lt;="&amp;$R$2,#REF!,"&gt;="&amp;$S$2)/SUMIFS(#REF!,#REF!,$I677,#REF!,"&lt;="&amp;$R$2,#REF!,"&gt;="&amp;$S$2),"-")</f>
        <v>-</v>
      </c>
      <c r="O677" s="142"/>
      <c r="P677" s="140"/>
    </row>
    <row r="678" spans="1:16">
      <c r="A678" s="138"/>
      <c r="B678" s="142"/>
      <c r="C678" s="172" t="s">
        <v>1158</v>
      </c>
      <c r="D678" s="166" t="s">
        <v>26</v>
      </c>
      <c r="E678" s="166" t="s">
        <v>1159</v>
      </c>
      <c r="F678" s="181" t="s">
        <v>1242</v>
      </c>
      <c r="G678" s="181" t="s">
        <v>1242</v>
      </c>
      <c r="H678" s="181" t="s">
        <v>1242</v>
      </c>
      <c r="I678" s="181" t="s">
        <v>1242</v>
      </c>
      <c r="J678" s="168">
        <v>0.9</v>
      </c>
      <c r="K678" s="169" t="str">
        <f>IFERROR(SUMIFS(#REF!,#REF!,$I678,#REF!,$R$2)/SUMIFS(#REF!,#REF!,$I678,#REF!,$R$2),"-")</f>
        <v>-</v>
      </c>
      <c r="L678" s="169" t="str">
        <f>IFERROR(SUMIFS(#REF!,#REF!,$I678,#REF!,$R$7)/SUMIFS(#REF!,#REF!,$I678,#REF!,$R$7),"-")</f>
        <v>-</v>
      </c>
      <c r="M678" s="170" t="str">
        <f>IFERROR(SUMIFS(#REF!,#REF!,$I678,#REF!,$R$3)/SUMIFS(#REF!,#REF!,$I678,#REF!,$R$3),"-")</f>
        <v>-</v>
      </c>
      <c r="N678" s="170" t="str">
        <f>IFERROR(SUMIFS(#REF!,#REF!,$I678,#REF!,"&lt;="&amp;$R$2,#REF!,"&gt;="&amp;$S$2)/SUMIFS(#REF!,#REF!,$I678,#REF!,"&lt;="&amp;$R$2,#REF!,"&gt;="&amp;$S$2),"-")</f>
        <v>-</v>
      </c>
      <c r="O678" s="142"/>
      <c r="P678" s="140"/>
    </row>
    <row r="679" spans="1:16">
      <c r="A679" s="138"/>
      <c r="B679" s="142"/>
      <c r="C679" s="172" t="s">
        <v>1158</v>
      </c>
      <c r="D679" s="166" t="s">
        <v>26</v>
      </c>
      <c r="E679" s="166" t="s">
        <v>1159</v>
      </c>
      <c r="F679" s="181" t="s">
        <v>1244</v>
      </c>
      <c r="G679" s="181" t="s">
        <v>1244</v>
      </c>
      <c r="H679" s="181" t="s">
        <v>1244</v>
      </c>
      <c r="I679" s="181" t="s">
        <v>1244</v>
      </c>
      <c r="J679" s="168">
        <v>0.9</v>
      </c>
      <c r="K679" s="169" t="str">
        <f>IFERROR(SUMIFS(#REF!,#REF!,$I679,#REF!,$R$2)/SUMIFS(#REF!,#REF!,$I679,#REF!,$R$2),"-")</f>
        <v>-</v>
      </c>
      <c r="L679" s="169" t="str">
        <f>IFERROR(SUMIFS(#REF!,#REF!,$I679,#REF!,$R$7)/SUMIFS(#REF!,#REF!,$I679,#REF!,$R$7),"-")</f>
        <v>-</v>
      </c>
      <c r="M679" s="170" t="str">
        <f>IFERROR(SUMIFS(#REF!,#REF!,$I679,#REF!,$R$3)/SUMIFS(#REF!,#REF!,$I679,#REF!,$R$3),"-")</f>
        <v>-</v>
      </c>
      <c r="N679" s="170" t="str">
        <f>IFERROR(SUMIFS(#REF!,#REF!,$I679,#REF!,"&lt;="&amp;$R$2,#REF!,"&gt;="&amp;$S$2)/SUMIFS(#REF!,#REF!,$I679,#REF!,"&lt;="&amp;$R$2,#REF!,"&gt;="&amp;$S$2),"-")</f>
        <v>-</v>
      </c>
      <c r="O679" s="142"/>
      <c r="P679" s="140"/>
    </row>
    <row r="680" spans="1:16">
      <c r="A680" s="138"/>
      <c r="B680" s="142"/>
      <c r="C680" s="172" t="s">
        <v>1158</v>
      </c>
      <c r="D680" s="166" t="s">
        <v>26</v>
      </c>
      <c r="E680" s="166" t="s">
        <v>1159</v>
      </c>
      <c r="F680" s="181" t="s">
        <v>1246</v>
      </c>
      <c r="G680" s="181" t="s">
        <v>1246</v>
      </c>
      <c r="H680" s="181" t="s">
        <v>1246</v>
      </c>
      <c r="I680" s="181" t="s">
        <v>1246</v>
      </c>
      <c r="J680" s="168">
        <v>0.9</v>
      </c>
      <c r="K680" s="169" t="str">
        <f>IFERROR(SUMIFS(#REF!,#REF!,$I680,#REF!,$R$2)/SUMIFS(#REF!,#REF!,$I680,#REF!,$R$2),"-")</f>
        <v>-</v>
      </c>
      <c r="L680" s="169" t="str">
        <f>IFERROR(SUMIFS(#REF!,#REF!,$I680,#REF!,$R$7)/SUMIFS(#REF!,#REF!,$I680,#REF!,$R$7),"-")</f>
        <v>-</v>
      </c>
      <c r="M680" s="170" t="str">
        <f>IFERROR(SUMIFS(#REF!,#REF!,$I680,#REF!,$R$3)/SUMIFS(#REF!,#REF!,$I680,#REF!,$R$3),"-")</f>
        <v>-</v>
      </c>
      <c r="N680" s="170" t="str">
        <f>IFERROR(SUMIFS(#REF!,#REF!,$I680,#REF!,"&lt;="&amp;$R$2,#REF!,"&gt;="&amp;$S$2)/SUMIFS(#REF!,#REF!,$I680,#REF!,"&lt;="&amp;$R$2,#REF!,"&gt;="&amp;$S$2),"-")</f>
        <v>-</v>
      </c>
      <c r="O680" s="142"/>
      <c r="P680" s="140"/>
    </row>
    <row r="681" spans="1:16">
      <c r="A681" s="138"/>
      <c r="B681" s="142"/>
      <c r="C681" s="172" t="s">
        <v>1158</v>
      </c>
      <c r="D681" s="166" t="s">
        <v>26</v>
      </c>
      <c r="E681" s="166" t="s">
        <v>1159</v>
      </c>
      <c r="F681" s="181" t="s">
        <v>1248</v>
      </c>
      <c r="G681" s="181" t="s">
        <v>1248</v>
      </c>
      <c r="H681" s="181" t="s">
        <v>1248</v>
      </c>
      <c r="I681" s="181" t="s">
        <v>1248</v>
      </c>
      <c r="J681" s="168">
        <v>0.9</v>
      </c>
      <c r="K681" s="169" t="str">
        <f>IFERROR(SUMIFS(#REF!,#REF!,$I681,#REF!,$R$2)/SUMIFS(#REF!,#REF!,$I681,#REF!,$R$2),"-")</f>
        <v>-</v>
      </c>
      <c r="L681" s="169" t="str">
        <f>IFERROR(SUMIFS(#REF!,#REF!,$I681,#REF!,$R$7)/SUMIFS(#REF!,#REF!,$I681,#REF!,$R$7),"-")</f>
        <v>-</v>
      </c>
      <c r="M681" s="170" t="str">
        <f>IFERROR(SUMIFS(#REF!,#REF!,$I681,#REF!,$R$3)/SUMIFS(#REF!,#REF!,$I681,#REF!,$R$3),"-")</f>
        <v>-</v>
      </c>
      <c r="N681" s="170" t="str">
        <f>IFERROR(SUMIFS(#REF!,#REF!,$I681,#REF!,"&lt;="&amp;$R$2,#REF!,"&gt;="&amp;$S$2)/SUMIFS(#REF!,#REF!,$I681,#REF!,"&lt;="&amp;$R$2,#REF!,"&gt;="&amp;$S$2),"-")</f>
        <v>-</v>
      </c>
      <c r="O681" s="142"/>
      <c r="P681" s="140"/>
    </row>
    <row r="682" spans="1:16">
      <c r="A682" s="138"/>
      <c r="B682" s="142"/>
      <c r="C682" s="172" t="s">
        <v>1158</v>
      </c>
      <c r="D682" s="166" t="s">
        <v>26</v>
      </c>
      <c r="E682" s="166" t="s">
        <v>1159</v>
      </c>
      <c r="F682" s="181" t="s">
        <v>1250</v>
      </c>
      <c r="G682" s="181" t="s">
        <v>1250</v>
      </c>
      <c r="H682" s="181" t="s">
        <v>1250</v>
      </c>
      <c r="I682" s="181" t="s">
        <v>1250</v>
      </c>
      <c r="J682" s="168">
        <v>0.9</v>
      </c>
      <c r="K682" s="169" t="str">
        <f>IFERROR(SUMIFS(#REF!,#REF!,$I682,#REF!,$R$2)/SUMIFS(#REF!,#REF!,$I682,#REF!,$R$2),"-")</f>
        <v>-</v>
      </c>
      <c r="L682" s="169" t="str">
        <f>IFERROR(SUMIFS(#REF!,#REF!,$I682,#REF!,$R$7)/SUMIFS(#REF!,#REF!,$I682,#REF!,$R$7),"-")</f>
        <v>-</v>
      </c>
      <c r="M682" s="170" t="str">
        <f>IFERROR(SUMIFS(#REF!,#REF!,$I682,#REF!,$R$3)/SUMIFS(#REF!,#REF!,$I682,#REF!,$R$3),"-")</f>
        <v>-</v>
      </c>
      <c r="N682" s="170" t="str">
        <f>IFERROR(SUMIFS(#REF!,#REF!,$I682,#REF!,"&lt;="&amp;$R$2,#REF!,"&gt;="&amp;$S$2)/SUMIFS(#REF!,#REF!,$I682,#REF!,"&lt;="&amp;$R$2,#REF!,"&gt;="&amp;$S$2),"-")</f>
        <v>-</v>
      </c>
      <c r="O682" s="142"/>
      <c r="P682" s="140"/>
    </row>
    <row r="683" spans="1:16">
      <c r="A683" s="138"/>
      <c r="B683" s="142"/>
      <c r="C683" s="172" t="s">
        <v>1158</v>
      </c>
      <c r="D683" s="166" t="s">
        <v>26</v>
      </c>
      <c r="E683" s="166" t="s">
        <v>1159</v>
      </c>
      <c r="F683" s="181" t="s">
        <v>1252</v>
      </c>
      <c r="G683" s="181" t="s">
        <v>1252</v>
      </c>
      <c r="H683" s="181" t="s">
        <v>1252</v>
      </c>
      <c r="I683" s="181" t="s">
        <v>1252</v>
      </c>
      <c r="J683" s="168">
        <v>0.9</v>
      </c>
      <c r="K683" s="169" t="str">
        <f>IFERROR(SUMIFS(#REF!,#REF!,$I683,#REF!,$R$2)/SUMIFS(#REF!,#REF!,$I683,#REF!,$R$2),"-")</f>
        <v>-</v>
      </c>
      <c r="L683" s="169" t="str">
        <f>IFERROR(SUMIFS(#REF!,#REF!,$I683,#REF!,$R$7)/SUMIFS(#REF!,#REF!,$I683,#REF!,$R$7),"-")</f>
        <v>-</v>
      </c>
      <c r="M683" s="170" t="str">
        <f>IFERROR(SUMIFS(#REF!,#REF!,$I683,#REF!,$R$3)/SUMIFS(#REF!,#REF!,$I683,#REF!,$R$3),"-")</f>
        <v>-</v>
      </c>
      <c r="N683" s="170" t="str">
        <f>IFERROR(SUMIFS(#REF!,#REF!,$I683,#REF!,"&lt;="&amp;$R$2,#REF!,"&gt;="&amp;$S$2)/SUMIFS(#REF!,#REF!,$I683,#REF!,"&lt;="&amp;$R$2,#REF!,"&gt;="&amp;$S$2),"-")</f>
        <v>-</v>
      </c>
      <c r="O683" s="142"/>
      <c r="P683" s="140"/>
    </row>
    <row r="684" spans="1:16">
      <c r="A684" s="138"/>
      <c r="B684" s="142"/>
      <c r="C684" s="172" t="s">
        <v>1158</v>
      </c>
      <c r="D684" s="166" t="s">
        <v>26</v>
      </c>
      <c r="E684" s="166" t="s">
        <v>1159</v>
      </c>
      <c r="F684" s="181" t="s">
        <v>1254</v>
      </c>
      <c r="G684" s="181" t="s">
        <v>1254</v>
      </c>
      <c r="H684" s="181" t="s">
        <v>1254</v>
      </c>
      <c r="I684" s="181" t="s">
        <v>1254</v>
      </c>
      <c r="J684" s="168">
        <v>0.9</v>
      </c>
      <c r="K684" s="169" t="str">
        <f>IFERROR(SUMIFS(#REF!,#REF!,$I684,#REF!,$R$2)/SUMIFS(#REF!,#REF!,$I684,#REF!,$R$2),"-")</f>
        <v>-</v>
      </c>
      <c r="L684" s="169" t="str">
        <f>IFERROR(SUMIFS(#REF!,#REF!,$I684,#REF!,$R$7)/SUMIFS(#REF!,#REF!,$I684,#REF!,$R$7),"-")</f>
        <v>-</v>
      </c>
      <c r="M684" s="170" t="str">
        <f>IFERROR(SUMIFS(#REF!,#REF!,$I684,#REF!,$R$3)/SUMIFS(#REF!,#REF!,$I684,#REF!,$R$3),"-")</f>
        <v>-</v>
      </c>
      <c r="N684" s="170" t="str">
        <f>IFERROR(SUMIFS(#REF!,#REF!,$I684,#REF!,"&lt;="&amp;$R$2,#REF!,"&gt;="&amp;$S$2)/SUMIFS(#REF!,#REF!,$I684,#REF!,"&lt;="&amp;$R$2,#REF!,"&gt;="&amp;$S$2),"-")</f>
        <v>-</v>
      </c>
      <c r="O684" s="142"/>
      <c r="P684" s="140"/>
    </row>
    <row r="685" spans="1:16">
      <c r="A685" s="138"/>
      <c r="B685" s="142"/>
      <c r="C685" s="172" t="s">
        <v>1158</v>
      </c>
      <c r="D685" s="166" t="s">
        <v>26</v>
      </c>
      <c r="E685" s="166" t="s">
        <v>1159</v>
      </c>
      <c r="F685" s="181" t="s">
        <v>1256</v>
      </c>
      <c r="G685" s="181" t="s">
        <v>1256</v>
      </c>
      <c r="H685" s="181" t="s">
        <v>1256</v>
      </c>
      <c r="I685" s="181" t="s">
        <v>1256</v>
      </c>
      <c r="J685" s="168">
        <v>0.9</v>
      </c>
      <c r="K685" s="169" t="str">
        <f>IFERROR(SUMIFS(#REF!,#REF!,$I685,#REF!,$R$2)/SUMIFS(#REF!,#REF!,$I685,#REF!,$R$2),"-")</f>
        <v>-</v>
      </c>
      <c r="L685" s="169" t="str">
        <f>IFERROR(SUMIFS(#REF!,#REF!,$I685,#REF!,$R$7)/SUMIFS(#REF!,#REF!,$I685,#REF!,$R$7),"-")</f>
        <v>-</v>
      </c>
      <c r="M685" s="170" t="str">
        <f>IFERROR(SUMIFS(#REF!,#REF!,$I685,#REF!,$R$3)/SUMIFS(#REF!,#REF!,$I685,#REF!,$R$3),"-")</f>
        <v>-</v>
      </c>
      <c r="N685" s="170" t="str">
        <f>IFERROR(SUMIFS(#REF!,#REF!,$I685,#REF!,"&lt;="&amp;$R$2,#REF!,"&gt;="&amp;$S$2)/SUMIFS(#REF!,#REF!,$I685,#REF!,"&lt;="&amp;$R$2,#REF!,"&gt;="&amp;$S$2),"-")</f>
        <v>-</v>
      </c>
      <c r="O685" s="142"/>
      <c r="P685" s="140"/>
    </row>
    <row r="686" spans="1:16">
      <c r="A686" s="138"/>
      <c r="B686" s="142"/>
      <c r="C686" s="172" t="s">
        <v>1158</v>
      </c>
      <c r="D686" s="166" t="s">
        <v>26</v>
      </c>
      <c r="E686" s="166" t="s">
        <v>1159</v>
      </c>
      <c r="F686" s="181" t="s">
        <v>1258</v>
      </c>
      <c r="G686" s="181" t="s">
        <v>1258</v>
      </c>
      <c r="H686" s="181" t="s">
        <v>1258</v>
      </c>
      <c r="I686" s="181" t="s">
        <v>1258</v>
      </c>
      <c r="J686" s="168">
        <v>0.9</v>
      </c>
      <c r="K686" s="169" t="str">
        <f>IFERROR(SUMIFS(#REF!,#REF!,$I686,#REF!,$R$2)/SUMIFS(#REF!,#REF!,$I686,#REF!,$R$2),"-")</f>
        <v>-</v>
      </c>
      <c r="L686" s="169" t="str">
        <f>IFERROR(SUMIFS(#REF!,#REF!,$I686,#REF!,$R$7)/SUMIFS(#REF!,#REF!,$I686,#REF!,$R$7),"-")</f>
        <v>-</v>
      </c>
      <c r="M686" s="170" t="str">
        <f>IFERROR(SUMIFS(#REF!,#REF!,$I686,#REF!,$R$3)/SUMIFS(#REF!,#REF!,$I686,#REF!,$R$3),"-")</f>
        <v>-</v>
      </c>
      <c r="N686" s="170" t="str">
        <f>IFERROR(SUMIFS(#REF!,#REF!,$I686,#REF!,"&lt;="&amp;$R$2,#REF!,"&gt;="&amp;$S$2)/SUMIFS(#REF!,#REF!,$I686,#REF!,"&lt;="&amp;$R$2,#REF!,"&gt;="&amp;$S$2),"-")</f>
        <v>-</v>
      </c>
      <c r="O686" s="142"/>
      <c r="P686" s="140"/>
    </row>
    <row r="687" spans="1:16">
      <c r="A687" s="138"/>
      <c r="B687" s="142"/>
      <c r="C687" s="172" t="s">
        <v>1158</v>
      </c>
      <c r="D687" s="166" t="s">
        <v>26</v>
      </c>
      <c r="E687" s="166" t="s">
        <v>1159</v>
      </c>
      <c r="F687" s="181" t="s">
        <v>1260</v>
      </c>
      <c r="G687" s="181" t="s">
        <v>1260</v>
      </c>
      <c r="H687" s="181" t="s">
        <v>1260</v>
      </c>
      <c r="I687" s="181" t="s">
        <v>1260</v>
      </c>
      <c r="J687" s="168">
        <v>0.9</v>
      </c>
      <c r="K687" s="169" t="str">
        <f>IFERROR(SUMIFS(#REF!,#REF!,$I687,#REF!,$R$2)/SUMIFS(#REF!,#REF!,$I687,#REF!,$R$2),"-")</f>
        <v>-</v>
      </c>
      <c r="L687" s="169" t="str">
        <f>IFERROR(SUMIFS(#REF!,#REF!,$I687,#REF!,$R$7)/SUMIFS(#REF!,#REF!,$I687,#REF!,$R$7),"-")</f>
        <v>-</v>
      </c>
      <c r="M687" s="170" t="str">
        <f>IFERROR(SUMIFS(#REF!,#REF!,$I687,#REF!,$R$3)/SUMIFS(#REF!,#REF!,$I687,#REF!,$R$3),"-")</f>
        <v>-</v>
      </c>
      <c r="N687" s="170" t="str">
        <f>IFERROR(SUMIFS(#REF!,#REF!,$I687,#REF!,"&lt;="&amp;$R$2,#REF!,"&gt;="&amp;$S$2)/SUMIFS(#REF!,#REF!,$I687,#REF!,"&lt;="&amp;$R$2,#REF!,"&gt;="&amp;$S$2),"-")</f>
        <v>-</v>
      </c>
      <c r="O687" s="142"/>
      <c r="P687" s="140"/>
    </row>
    <row r="688" spans="1:16">
      <c r="A688" s="138"/>
      <c r="B688" s="142"/>
      <c r="C688" s="172" t="s">
        <v>1158</v>
      </c>
      <c r="D688" s="166" t="s">
        <v>26</v>
      </c>
      <c r="E688" s="166" t="s">
        <v>1159</v>
      </c>
      <c r="F688" s="181" t="s">
        <v>1262</v>
      </c>
      <c r="G688" s="181" t="s">
        <v>1262</v>
      </c>
      <c r="H688" s="181" t="s">
        <v>1262</v>
      </c>
      <c r="I688" s="181" t="s">
        <v>1262</v>
      </c>
      <c r="J688" s="168">
        <v>0.9</v>
      </c>
      <c r="K688" s="169" t="str">
        <f>IFERROR(SUMIFS(#REF!,#REF!,$I688,#REF!,$R$2)/SUMIFS(#REF!,#REF!,$I688,#REF!,$R$2),"-")</f>
        <v>-</v>
      </c>
      <c r="L688" s="169" t="str">
        <f>IFERROR(SUMIFS(#REF!,#REF!,$I688,#REF!,$R$7)/SUMIFS(#REF!,#REF!,$I688,#REF!,$R$7),"-")</f>
        <v>-</v>
      </c>
      <c r="M688" s="170" t="str">
        <f>IFERROR(SUMIFS(#REF!,#REF!,$I688,#REF!,$R$3)/SUMIFS(#REF!,#REF!,$I688,#REF!,$R$3),"-")</f>
        <v>-</v>
      </c>
      <c r="N688" s="170" t="str">
        <f>IFERROR(SUMIFS(#REF!,#REF!,$I688,#REF!,"&lt;="&amp;$R$2,#REF!,"&gt;="&amp;$S$2)/SUMIFS(#REF!,#REF!,$I688,#REF!,"&lt;="&amp;$R$2,#REF!,"&gt;="&amp;$S$2),"-")</f>
        <v>-</v>
      </c>
      <c r="O688" s="142"/>
      <c r="P688" s="140"/>
    </row>
    <row r="689" spans="1:16">
      <c r="A689" s="138"/>
      <c r="B689" s="142"/>
      <c r="C689" s="172" t="s">
        <v>1158</v>
      </c>
      <c r="D689" s="166" t="s">
        <v>26</v>
      </c>
      <c r="E689" s="166" t="s">
        <v>1159</v>
      </c>
      <c r="F689" s="181" t="s">
        <v>1264</v>
      </c>
      <c r="G689" s="181" t="s">
        <v>1264</v>
      </c>
      <c r="H689" s="181" t="s">
        <v>1264</v>
      </c>
      <c r="I689" s="181" t="s">
        <v>1264</v>
      </c>
      <c r="J689" s="168">
        <v>0.9</v>
      </c>
      <c r="K689" s="169" t="str">
        <f>IFERROR(SUMIFS(#REF!,#REF!,$I689,#REF!,$R$2)/SUMIFS(#REF!,#REF!,$I689,#REF!,$R$2),"-")</f>
        <v>-</v>
      </c>
      <c r="L689" s="169" t="str">
        <f>IFERROR(SUMIFS(#REF!,#REF!,$I689,#REF!,$R$7)/SUMIFS(#REF!,#REF!,$I689,#REF!,$R$7),"-")</f>
        <v>-</v>
      </c>
      <c r="M689" s="170" t="str">
        <f>IFERROR(SUMIFS(#REF!,#REF!,$I689,#REF!,$R$3)/SUMIFS(#REF!,#REF!,$I689,#REF!,$R$3),"-")</f>
        <v>-</v>
      </c>
      <c r="N689" s="170" t="str">
        <f>IFERROR(SUMIFS(#REF!,#REF!,$I689,#REF!,"&lt;="&amp;$R$2,#REF!,"&gt;="&amp;$S$2)/SUMIFS(#REF!,#REF!,$I689,#REF!,"&lt;="&amp;$R$2,#REF!,"&gt;="&amp;$S$2),"-")</f>
        <v>-</v>
      </c>
      <c r="O689" s="142"/>
      <c r="P689" s="140"/>
    </row>
    <row r="690" spans="1:16">
      <c r="A690" s="138"/>
      <c r="B690" s="142"/>
      <c r="C690" s="172" t="s">
        <v>1158</v>
      </c>
      <c r="D690" s="166" t="s">
        <v>26</v>
      </c>
      <c r="E690" s="166" t="s">
        <v>1159</v>
      </c>
      <c r="F690" s="181" t="s">
        <v>1266</v>
      </c>
      <c r="G690" s="181" t="s">
        <v>1266</v>
      </c>
      <c r="H690" s="181" t="s">
        <v>1266</v>
      </c>
      <c r="I690" s="181" t="s">
        <v>1266</v>
      </c>
      <c r="J690" s="168">
        <v>0.9</v>
      </c>
      <c r="K690" s="169" t="str">
        <f>IFERROR(SUMIFS(#REF!,#REF!,$I690,#REF!,$R$2)/SUMIFS(#REF!,#REF!,$I690,#REF!,$R$2),"-")</f>
        <v>-</v>
      </c>
      <c r="L690" s="169" t="str">
        <f>IFERROR(SUMIFS(#REF!,#REF!,$I690,#REF!,$R$7)/SUMIFS(#REF!,#REF!,$I690,#REF!,$R$7),"-")</f>
        <v>-</v>
      </c>
      <c r="M690" s="170" t="str">
        <f>IFERROR(SUMIFS(#REF!,#REF!,$I690,#REF!,$R$3)/SUMIFS(#REF!,#REF!,$I690,#REF!,$R$3),"-")</f>
        <v>-</v>
      </c>
      <c r="N690" s="170" t="str">
        <f>IFERROR(SUMIFS(#REF!,#REF!,$I690,#REF!,"&lt;="&amp;$R$2,#REF!,"&gt;="&amp;$S$2)/SUMIFS(#REF!,#REF!,$I690,#REF!,"&lt;="&amp;$R$2,#REF!,"&gt;="&amp;$S$2),"-")</f>
        <v>-</v>
      </c>
      <c r="O690" s="142"/>
      <c r="P690" s="140"/>
    </row>
    <row r="691" spans="1:16">
      <c r="A691" s="138"/>
      <c r="B691" s="142"/>
      <c r="C691" s="172" t="s">
        <v>1158</v>
      </c>
      <c r="D691" s="166" t="s">
        <v>26</v>
      </c>
      <c r="E691" s="166" t="s">
        <v>1159</v>
      </c>
      <c r="F691" s="181" t="s">
        <v>1268</v>
      </c>
      <c r="G691" s="181" t="s">
        <v>1268</v>
      </c>
      <c r="H691" s="181" t="s">
        <v>1268</v>
      </c>
      <c r="I691" s="181" t="s">
        <v>1268</v>
      </c>
      <c r="J691" s="168">
        <v>0.9</v>
      </c>
      <c r="K691" s="169" t="str">
        <f>IFERROR(SUMIFS(#REF!,#REF!,$I691,#REF!,$R$2)/SUMIFS(#REF!,#REF!,$I691,#REF!,$R$2),"-")</f>
        <v>-</v>
      </c>
      <c r="L691" s="169" t="str">
        <f>IFERROR(SUMIFS(#REF!,#REF!,$I691,#REF!,$R$7)/SUMIFS(#REF!,#REF!,$I691,#REF!,$R$7),"-")</f>
        <v>-</v>
      </c>
      <c r="M691" s="170" t="str">
        <f>IFERROR(SUMIFS(#REF!,#REF!,$I691,#REF!,$R$3)/SUMIFS(#REF!,#REF!,$I691,#REF!,$R$3),"-")</f>
        <v>-</v>
      </c>
      <c r="N691" s="170" t="str">
        <f>IFERROR(SUMIFS(#REF!,#REF!,$I691,#REF!,"&lt;="&amp;$R$2,#REF!,"&gt;="&amp;$S$2)/SUMIFS(#REF!,#REF!,$I691,#REF!,"&lt;="&amp;$R$2,#REF!,"&gt;="&amp;$S$2),"-")</f>
        <v>-</v>
      </c>
      <c r="O691" s="142"/>
      <c r="P691" s="140"/>
    </row>
    <row r="692" spans="1:16">
      <c r="A692" s="138"/>
      <c r="B692" s="142"/>
      <c r="C692" s="172" t="s">
        <v>1158</v>
      </c>
      <c r="D692" s="166" t="s">
        <v>26</v>
      </c>
      <c r="E692" s="166" t="s">
        <v>1159</v>
      </c>
      <c r="F692" s="181" t="s">
        <v>1270</v>
      </c>
      <c r="G692" s="181" t="s">
        <v>1270</v>
      </c>
      <c r="H692" s="181" t="s">
        <v>1270</v>
      </c>
      <c r="I692" s="181" t="s">
        <v>1270</v>
      </c>
      <c r="J692" s="168">
        <v>0.9</v>
      </c>
      <c r="K692" s="169" t="str">
        <f>IFERROR(SUMIFS(#REF!,#REF!,$I692,#REF!,$R$2)/SUMIFS(#REF!,#REF!,$I692,#REF!,$R$2),"-")</f>
        <v>-</v>
      </c>
      <c r="L692" s="169" t="str">
        <f>IFERROR(SUMIFS(#REF!,#REF!,$I692,#REF!,$R$7)/SUMIFS(#REF!,#REF!,$I692,#REF!,$R$7),"-")</f>
        <v>-</v>
      </c>
      <c r="M692" s="170" t="str">
        <f>IFERROR(SUMIFS(#REF!,#REF!,$I692,#REF!,$R$3)/SUMIFS(#REF!,#REF!,$I692,#REF!,$R$3),"-")</f>
        <v>-</v>
      </c>
      <c r="N692" s="170" t="str">
        <f>IFERROR(SUMIFS(#REF!,#REF!,$I692,#REF!,"&lt;="&amp;$R$2,#REF!,"&gt;="&amp;$S$2)/SUMIFS(#REF!,#REF!,$I692,#REF!,"&lt;="&amp;$R$2,#REF!,"&gt;="&amp;$S$2),"-")</f>
        <v>-</v>
      </c>
      <c r="O692" s="142"/>
      <c r="P692" s="140"/>
    </row>
    <row r="693" spans="1:16">
      <c r="A693" s="138"/>
      <c r="B693" s="142"/>
      <c r="C693" s="172" t="s">
        <v>1158</v>
      </c>
      <c r="D693" s="166" t="s">
        <v>26</v>
      </c>
      <c r="E693" s="166" t="s">
        <v>1159</v>
      </c>
      <c r="F693" s="181" t="s">
        <v>1272</v>
      </c>
      <c r="G693" s="181" t="s">
        <v>1272</v>
      </c>
      <c r="H693" s="181" t="s">
        <v>1272</v>
      </c>
      <c r="I693" s="181" t="s">
        <v>1272</v>
      </c>
      <c r="J693" s="168">
        <v>0.9</v>
      </c>
      <c r="K693" s="169" t="str">
        <f>IFERROR(SUMIFS(#REF!,#REF!,$I693,#REF!,$R$2)/SUMIFS(#REF!,#REF!,$I693,#REF!,$R$2),"-")</f>
        <v>-</v>
      </c>
      <c r="L693" s="169" t="str">
        <f>IFERROR(SUMIFS(#REF!,#REF!,$I693,#REF!,$R$7)/SUMIFS(#REF!,#REF!,$I693,#REF!,$R$7),"-")</f>
        <v>-</v>
      </c>
      <c r="M693" s="170" t="str">
        <f>IFERROR(SUMIFS(#REF!,#REF!,$I693,#REF!,$R$3)/SUMIFS(#REF!,#REF!,$I693,#REF!,$R$3),"-")</f>
        <v>-</v>
      </c>
      <c r="N693" s="170" t="str">
        <f>IFERROR(SUMIFS(#REF!,#REF!,$I693,#REF!,"&lt;="&amp;$R$2,#REF!,"&gt;="&amp;$S$2)/SUMIFS(#REF!,#REF!,$I693,#REF!,"&lt;="&amp;$R$2,#REF!,"&gt;="&amp;$S$2),"-")</f>
        <v>-</v>
      </c>
      <c r="O693" s="142"/>
      <c r="P693" s="140"/>
    </row>
    <row r="694" spans="1:16">
      <c r="A694" s="138"/>
      <c r="B694" s="142"/>
      <c r="C694" s="172" t="s">
        <v>1158</v>
      </c>
      <c r="D694" s="166" t="s">
        <v>26</v>
      </c>
      <c r="E694" s="166" t="s">
        <v>1159</v>
      </c>
      <c r="F694" s="181" t="s">
        <v>1274</v>
      </c>
      <c r="G694" s="181" t="s">
        <v>1274</v>
      </c>
      <c r="H694" s="181" t="s">
        <v>1274</v>
      </c>
      <c r="I694" s="181" t="s">
        <v>1274</v>
      </c>
      <c r="J694" s="168">
        <v>0.9</v>
      </c>
      <c r="K694" s="169" t="str">
        <f>IFERROR(SUMIFS(#REF!,#REF!,$I694,#REF!,$R$2)/SUMIFS(#REF!,#REF!,$I694,#REF!,$R$2),"-")</f>
        <v>-</v>
      </c>
      <c r="L694" s="169" t="str">
        <f>IFERROR(SUMIFS(#REF!,#REF!,$I694,#REF!,$R$7)/SUMIFS(#REF!,#REF!,$I694,#REF!,$R$7),"-")</f>
        <v>-</v>
      </c>
      <c r="M694" s="170" t="str">
        <f>IFERROR(SUMIFS(#REF!,#REF!,$I694,#REF!,$R$3)/SUMIFS(#REF!,#REF!,$I694,#REF!,$R$3),"-")</f>
        <v>-</v>
      </c>
      <c r="N694" s="170" t="str">
        <f>IFERROR(SUMIFS(#REF!,#REF!,$I694,#REF!,"&lt;="&amp;$R$2,#REF!,"&gt;="&amp;$S$2)/SUMIFS(#REF!,#REF!,$I694,#REF!,"&lt;="&amp;$R$2,#REF!,"&gt;="&amp;$S$2),"-")</f>
        <v>-</v>
      </c>
      <c r="O694" s="142"/>
      <c r="P694" s="140"/>
    </row>
    <row r="695" spans="1:16">
      <c r="A695" s="138"/>
      <c r="B695" s="142"/>
      <c r="C695" s="172" t="s">
        <v>1158</v>
      </c>
      <c r="D695" s="166" t="s">
        <v>26</v>
      </c>
      <c r="E695" s="166" t="s">
        <v>1159</v>
      </c>
      <c r="F695" s="181" t="s">
        <v>1276</v>
      </c>
      <c r="G695" s="181" t="s">
        <v>1276</v>
      </c>
      <c r="H695" s="181" t="s">
        <v>1276</v>
      </c>
      <c r="I695" s="181" t="s">
        <v>1276</v>
      </c>
      <c r="J695" s="168">
        <v>0.9</v>
      </c>
      <c r="K695" s="169" t="str">
        <f>IFERROR(SUMIFS(#REF!,#REF!,$I695,#REF!,$R$2)/SUMIFS(#REF!,#REF!,$I695,#REF!,$R$2),"-")</f>
        <v>-</v>
      </c>
      <c r="L695" s="169" t="str">
        <f>IFERROR(SUMIFS(#REF!,#REF!,$I695,#REF!,$R$7)/SUMIFS(#REF!,#REF!,$I695,#REF!,$R$7),"-")</f>
        <v>-</v>
      </c>
      <c r="M695" s="170" t="str">
        <f>IFERROR(SUMIFS(#REF!,#REF!,$I695,#REF!,$R$3)/SUMIFS(#REF!,#REF!,$I695,#REF!,$R$3),"-")</f>
        <v>-</v>
      </c>
      <c r="N695" s="170" t="str">
        <f>IFERROR(SUMIFS(#REF!,#REF!,$I695,#REF!,"&lt;="&amp;$R$2,#REF!,"&gt;="&amp;$S$2)/SUMIFS(#REF!,#REF!,$I695,#REF!,"&lt;="&amp;$R$2,#REF!,"&gt;="&amp;$S$2),"-")</f>
        <v>-</v>
      </c>
      <c r="O695" s="142"/>
      <c r="P695" s="140"/>
    </row>
    <row r="696" spans="1:16">
      <c r="A696" s="138"/>
      <c r="B696" s="142"/>
      <c r="C696" s="172" t="s">
        <v>1158</v>
      </c>
      <c r="D696" s="166" t="s">
        <v>26</v>
      </c>
      <c r="E696" s="166" t="s">
        <v>1159</v>
      </c>
      <c r="F696" s="181" t="s">
        <v>1278</v>
      </c>
      <c r="G696" s="181" t="s">
        <v>1278</v>
      </c>
      <c r="H696" s="181" t="s">
        <v>1278</v>
      </c>
      <c r="I696" s="181" t="s">
        <v>1278</v>
      </c>
      <c r="J696" s="168">
        <v>0.9</v>
      </c>
      <c r="K696" s="169" t="str">
        <f>IFERROR(SUMIFS(#REF!,#REF!,$I696,#REF!,$R$2)/SUMIFS(#REF!,#REF!,$I696,#REF!,$R$2),"-")</f>
        <v>-</v>
      </c>
      <c r="L696" s="169" t="str">
        <f>IFERROR(SUMIFS(#REF!,#REF!,$I696,#REF!,$R$7)/SUMIFS(#REF!,#REF!,$I696,#REF!,$R$7),"-")</f>
        <v>-</v>
      </c>
      <c r="M696" s="170" t="str">
        <f>IFERROR(SUMIFS(#REF!,#REF!,$I696,#REF!,$R$3)/SUMIFS(#REF!,#REF!,$I696,#REF!,$R$3),"-")</f>
        <v>-</v>
      </c>
      <c r="N696" s="170" t="str">
        <f>IFERROR(SUMIFS(#REF!,#REF!,$I696,#REF!,"&lt;="&amp;$R$2,#REF!,"&gt;="&amp;$S$2)/SUMIFS(#REF!,#REF!,$I696,#REF!,"&lt;="&amp;$R$2,#REF!,"&gt;="&amp;$S$2),"-")</f>
        <v>-</v>
      </c>
      <c r="O696" s="142"/>
      <c r="P696" s="140"/>
    </row>
    <row r="697" spans="1:16">
      <c r="A697" s="138"/>
      <c r="B697" s="142"/>
      <c r="C697" s="172" t="s">
        <v>1158</v>
      </c>
      <c r="D697" s="166" t="s">
        <v>26</v>
      </c>
      <c r="E697" s="166" t="s">
        <v>1159</v>
      </c>
      <c r="F697" s="181" t="s">
        <v>1280</v>
      </c>
      <c r="G697" s="181" t="s">
        <v>1280</v>
      </c>
      <c r="H697" s="181" t="s">
        <v>1280</v>
      </c>
      <c r="I697" s="181" t="s">
        <v>1280</v>
      </c>
      <c r="J697" s="168">
        <v>0.9</v>
      </c>
      <c r="K697" s="169" t="str">
        <f>IFERROR(SUMIFS(#REF!,#REF!,$I697,#REF!,$R$2)/SUMIFS(#REF!,#REF!,$I697,#REF!,$R$2),"-")</f>
        <v>-</v>
      </c>
      <c r="L697" s="169" t="str">
        <f>IFERROR(SUMIFS(#REF!,#REF!,$I697,#REF!,$R$7)/SUMIFS(#REF!,#REF!,$I697,#REF!,$R$7),"-")</f>
        <v>-</v>
      </c>
      <c r="M697" s="170" t="str">
        <f>IFERROR(SUMIFS(#REF!,#REF!,$I697,#REF!,$R$3)/SUMIFS(#REF!,#REF!,$I697,#REF!,$R$3),"-")</f>
        <v>-</v>
      </c>
      <c r="N697" s="170" t="str">
        <f>IFERROR(SUMIFS(#REF!,#REF!,$I697,#REF!,"&lt;="&amp;$R$2,#REF!,"&gt;="&amp;$S$2)/SUMIFS(#REF!,#REF!,$I697,#REF!,"&lt;="&amp;$R$2,#REF!,"&gt;="&amp;$S$2),"-")</f>
        <v>-</v>
      </c>
      <c r="O697" s="142"/>
      <c r="P697" s="140"/>
    </row>
    <row r="698" spans="1:16">
      <c r="A698" s="138"/>
      <c r="B698" s="142"/>
      <c r="C698" s="172" t="s">
        <v>1158</v>
      </c>
      <c r="D698" s="166" t="s">
        <v>26</v>
      </c>
      <c r="E698" s="166" t="s">
        <v>1159</v>
      </c>
      <c r="F698" s="181" t="s">
        <v>1282</v>
      </c>
      <c r="G698" s="181" t="s">
        <v>1282</v>
      </c>
      <c r="H698" s="181" t="s">
        <v>1282</v>
      </c>
      <c r="I698" s="181" t="s">
        <v>1282</v>
      </c>
      <c r="J698" s="168">
        <v>0.9</v>
      </c>
      <c r="K698" s="169" t="str">
        <f>IFERROR(SUMIFS(#REF!,#REF!,$I698,#REF!,$R$2)/SUMIFS(#REF!,#REF!,$I698,#REF!,$R$2),"-")</f>
        <v>-</v>
      </c>
      <c r="L698" s="169" t="str">
        <f>IFERROR(SUMIFS(#REF!,#REF!,$I698,#REF!,$R$7)/SUMIFS(#REF!,#REF!,$I698,#REF!,$R$7),"-")</f>
        <v>-</v>
      </c>
      <c r="M698" s="170" t="str">
        <f>IFERROR(SUMIFS(#REF!,#REF!,$I698,#REF!,$R$3)/SUMIFS(#REF!,#REF!,$I698,#REF!,$R$3),"-")</f>
        <v>-</v>
      </c>
      <c r="N698" s="170" t="str">
        <f>IFERROR(SUMIFS(#REF!,#REF!,$I698,#REF!,"&lt;="&amp;$R$2,#REF!,"&gt;="&amp;$S$2)/SUMIFS(#REF!,#REF!,$I698,#REF!,"&lt;="&amp;$R$2,#REF!,"&gt;="&amp;$S$2),"-")</f>
        <v>-</v>
      </c>
      <c r="O698" s="142"/>
      <c r="P698" s="140"/>
    </row>
    <row r="699" spans="1:16">
      <c r="A699" s="138"/>
      <c r="B699" s="142"/>
      <c r="C699" s="172" t="s">
        <v>1158</v>
      </c>
      <c r="D699" s="166" t="s">
        <v>26</v>
      </c>
      <c r="E699" s="166" t="s">
        <v>1159</v>
      </c>
      <c r="F699" s="181" t="s">
        <v>1284</v>
      </c>
      <c r="G699" s="181" t="s">
        <v>1284</v>
      </c>
      <c r="H699" s="181" t="s">
        <v>1284</v>
      </c>
      <c r="I699" s="181" t="s">
        <v>1284</v>
      </c>
      <c r="J699" s="168">
        <v>0.9</v>
      </c>
      <c r="K699" s="169" t="str">
        <f>IFERROR(SUMIFS(#REF!,#REF!,$I699,#REF!,$R$2)/SUMIFS(#REF!,#REF!,$I699,#REF!,$R$2),"-")</f>
        <v>-</v>
      </c>
      <c r="L699" s="169" t="str">
        <f>IFERROR(SUMIFS(#REF!,#REF!,$I699,#REF!,$R$7)/SUMIFS(#REF!,#REF!,$I699,#REF!,$R$7),"-")</f>
        <v>-</v>
      </c>
      <c r="M699" s="170" t="str">
        <f>IFERROR(SUMIFS(#REF!,#REF!,$I699,#REF!,$R$3)/SUMIFS(#REF!,#REF!,$I699,#REF!,$R$3),"-")</f>
        <v>-</v>
      </c>
      <c r="N699" s="170" t="str">
        <f>IFERROR(SUMIFS(#REF!,#REF!,$I699,#REF!,"&lt;="&amp;$R$2,#REF!,"&gt;="&amp;$S$2)/SUMIFS(#REF!,#REF!,$I699,#REF!,"&lt;="&amp;$R$2,#REF!,"&gt;="&amp;$S$2),"-")</f>
        <v>-</v>
      </c>
      <c r="O699" s="142"/>
      <c r="P699" s="140"/>
    </row>
    <row r="700" spans="1:16">
      <c r="A700" s="138"/>
      <c r="B700" s="142"/>
      <c r="C700" s="172" t="s">
        <v>1158</v>
      </c>
      <c r="D700" s="166" t="s">
        <v>26</v>
      </c>
      <c r="E700" s="166" t="s">
        <v>1159</v>
      </c>
      <c r="F700" s="181" t="s">
        <v>1286</v>
      </c>
      <c r="G700" s="181" t="s">
        <v>1286</v>
      </c>
      <c r="H700" s="181" t="s">
        <v>1286</v>
      </c>
      <c r="I700" s="181" t="s">
        <v>1286</v>
      </c>
      <c r="J700" s="168">
        <v>0.9</v>
      </c>
      <c r="K700" s="169" t="str">
        <f>IFERROR(SUMIFS(#REF!,#REF!,$I700,#REF!,$R$2)/SUMIFS(#REF!,#REF!,$I700,#REF!,$R$2),"-")</f>
        <v>-</v>
      </c>
      <c r="L700" s="169" t="str">
        <f>IFERROR(SUMIFS(#REF!,#REF!,$I700,#REF!,$R$7)/SUMIFS(#REF!,#REF!,$I700,#REF!,$R$7),"-")</f>
        <v>-</v>
      </c>
      <c r="M700" s="170" t="str">
        <f>IFERROR(SUMIFS(#REF!,#REF!,$I700,#REF!,$R$3)/SUMIFS(#REF!,#REF!,$I700,#REF!,$R$3),"-")</f>
        <v>-</v>
      </c>
      <c r="N700" s="170" t="str">
        <f>IFERROR(SUMIFS(#REF!,#REF!,$I700,#REF!,"&lt;="&amp;$R$2,#REF!,"&gt;="&amp;$S$2)/SUMIFS(#REF!,#REF!,$I700,#REF!,"&lt;="&amp;$R$2,#REF!,"&gt;="&amp;$S$2),"-")</f>
        <v>-</v>
      </c>
      <c r="O700" s="142"/>
      <c r="P700" s="140"/>
    </row>
    <row r="701" spans="1:16">
      <c r="A701" s="138"/>
      <c r="B701" s="142"/>
      <c r="C701" s="172" t="s">
        <v>1158</v>
      </c>
      <c r="D701" s="166" t="s">
        <v>26</v>
      </c>
      <c r="E701" s="166" t="s">
        <v>1159</v>
      </c>
      <c r="F701" s="181" t="s">
        <v>1288</v>
      </c>
      <c r="G701" s="181" t="s">
        <v>1288</v>
      </c>
      <c r="H701" s="181" t="s">
        <v>1288</v>
      </c>
      <c r="I701" s="181" t="s">
        <v>1288</v>
      </c>
      <c r="J701" s="168">
        <v>0.9</v>
      </c>
      <c r="K701" s="169" t="str">
        <f>IFERROR(SUMIFS(#REF!,#REF!,$I701,#REF!,$R$2)/SUMIFS(#REF!,#REF!,$I701,#REF!,$R$2),"-")</f>
        <v>-</v>
      </c>
      <c r="L701" s="169" t="str">
        <f>IFERROR(SUMIFS(#REF!,#REF!,$I701,#REF!,$R$7)/SUMIFS(#REF!,#REF!,$I701,#REF!,$R$7),"-")</f>
        <v>-</v>
      </c>
      <c r="M701" s="170" t="str">
        <f>IFERROR(SUMIFS(#REF!,#REF!,$I701,#REF!,$R$3)/SUMIFS(#REF!,#REF!,$I701,#REF!,$R$3),"-")</f>
        <v>-</v>
      </c>
      <c r="N701" s="170" t="str">
        <f>IFERROR(SUMIFS(#REF!,#REF!,$I701,#REF!,"&lt;="&amp;$R$2,#REF!,"&gt;="&amp;$S$2)/SUMIFS(#REF!,#REF!,$I701,#REF!,"&lt;="&amp;$R$2,#REF!,"&gt;="&amp;$S$2),"-")</f>
        <v>-</v>
      </c>
      <c r="O701" s="142"/>
      <c r="P701" s="140"/>
    </row>
    <row r="702" spans="1:16">
      <c r="A702" s="138"/>
      <c r="B702" s="142"/>
      <c r="C702" s="172" t="s">
        <v>1158</v>
      </c>
      <c r="D702" s="166" t="s">
        <v>26</v>
      </c>
      <c r="E702" s="166" t="s">
        <v>1159</v>
      </c>
      <c r="F702" s="181" t="s">
        <v>1290</v>
      </c>
      <c r="G702" s="181" t="s">
        <v>1290</v>
      </c>
      <c r="H702" s="181" t="s">
        <v>1290</v>
      </c>
      <c r="I702" s="181" t="s">
        <v>1290</v>
      </c>
      <c r="J702" s="168">
        <v>0.9</v>
      </c>
      <c r="K702" s="169" t="str">
        <f>IFERROR(SUMIFS(#REF!,#REF!,$I702,#REF!,$R$2)/SUMIFS(#REF!,#REF!,$I702,#REF!,$R$2),"-")</f>
        <v>-</v>
      </c>
      <c r="L702" s="169" t="str">
        <f>IFERROR(SUMIFS(#REF!,#REF!,$I702,#REF!,$R$7)/SUMIFS(#REF!,#REF!,$I702,#REF!,$R$7),"-")</f>
        <v>-</v>
      </c>
      <c r="M702" s="170" t="str">
        <f>IFERROR(SUMIFS(#REF!,#REF!,$I702,#REF!,$R$3)/SUMIFS(#REF!,#REF!,$I702,#REF!,$R$3),"-")</f>
        <v>-</v>
      </c>
      <c r="N702" s="170" t="str">
        <f>IFERROR(SUMIFS(#REF!,#REF!,$I702,#REF!,"&lt;="&amp;$R$2,#REF!,"&gt;="&amp;$S$2)/SUMIFS(#REF!,#REF!,$I702,#REF!,"&lt;="&amp;$R$2,#REF!,"&gt;="&amp;$S$2),"-")</f>
        <v>-</v>
      </c>
      <c r="O702" s="142"/>
      <c r="P702" s="140"/>
    </row>
    <row r="703" spans="1:16">
      <c r="A703" s="138"/>
      <c r="B703" s="142"/>
      <c r="C703" s="172" t="s">
        <v>1158</v>
      </c>
      <c r="D703" s="166" t="s">
        <v>26</v>
      </c>
      <c r="E703" s="166" t="s">
        <v>1159</v>
      </c>
      <c r="F703" s="181" t="s">
        <v>1292</v>
      </c>
      <c r="G703" s="181" t="s">
        <v>1292</v>
      </c>
      <c r="H703" s="181" t="s">
        <v>1292</v>
      </c>
      <c r="I703" s="181" t="s">
        <v>1292</v>
      </c>
      <c r="J703" s="168">
        <v>0.9</v>
      </c>
      <c r="K703" s="169" t="str">
        <f>IFERROR(SUMIFS(#REF!,#REF!,$I703,#REF!,$R$2)/SUMIFS(#REF!,#REF!,$I703,#REF!,$R$2),"-")</f>
        <v>-</v>
      </c>
      <c r="L703" s="169" t="str">
        <f>IFERROR(SUMIFS(#REF!,#REF!,$I703,#REF!,$R$7)/SUMIFS(#REF!,#REF!,$I703,#REF!,$R$7),"-")</f>
        <v>-</v>
      </c>
      <c r="M703" s="170" t="str">
        <f>IFERROR(SUMIFS(#REF!,#REF!,$I703,#REF!,$R$3)/SUMIFS(#REF!,#REF!,$I703,#REF!,$R$3),"-")</f>
        <v>-</v>
      </c>
      <c r="N703" s="170" t="str">
        <f>IFERROR(SUMIFS(#REF!,#REF!,$I703,#REF!,"&lt;="&amp;$R$2,#REF!,"&gt;="&amp;$S$2)/SUMIFS(#REF!,#REF!,$I703,#REF!,"&lt;="&amp;$R$2,#REF!,"&gt;="&amp;$S$2),"-")</f>
        <v>-</v>
      </c>
      <c r="O703" s="142"/>
      <c r="P703" s="140"/>
    </row>
    <row r="704" spans="1:16">
      <c r="A704" s="138"/>
      <c r="B704" s="142"/>
      <c r="C704" s="172" t="s">
        <v>1158</v>
      </c>
      <c r="D704" s="166" t="s">
        <v>26</v>
      </c>
      <c r="E704" s="166" t="s">
        <v>1159</v>
      </c>
      <c r="F704" s="181" t="s">
        <v>1294</v>
      </c>
      <c r="G704" s="181" t="s">
        <v>1294</v>
      </c>
      <c r="H704" s="181" t="s">
        <v>1294</v>
      </c>
      <c r="I704" s="181" t="s">
        <v>1294</v>
      </c>
      <c r="J704" s="168">
        <v>0.9</v>
      </c>
      <c r="K704" s="169" t="str">
        <f>IFERROR(SUMIFS(#REF!,#REF!,$I704,#REF!,$R$2)/SUMIFS(#REF!,#REF!,$I704,#REF!,$R$2),"-")</f>
        <v>-</v>
      </c>
      <c r="L704" s="169" t="str">
        <f>IFERROR(SUMIFS(#REF!,#REF!,$I704,#REF!,$R$7)/SUMIFS(#REF!,#REF!,$I704,#REF!,$R$7),"-")</f>
        <v>-</v>
      </c>
      <c r="M704" s="170" t="str">
        <f>IFERROR(SUMIFS(#REF!,#REF!,$I704,#REF!,$R$3)/SUMIFS(#REF!,#REF!,$I704,#REF!,$R$3),"-")</f>
        <v>-</v>
      </c>
      <c r="N704" s="170" t="str">
        <f>IFERROR(SUMIFS(#REF!,#REF!,$I704,#REF!,"&lt;="&amp;$R$2,#REF!,"&gt;="&amp;$S$2)/SUMIFS(#REF!,#REF!,$I704,#REF!,"&lt;="&amp;$R$2,#REF!,"&gt;="&amp;$S$2),"-")</f>
        <v>-</v>
      </c>
      <c r="O704" s="142"/>
      <c r="P704" s="140"/>
    </row>
    <row r="705" spans="1:16">
      <c r="A705" s="138"/>
      <c r="B705" s="142"/>
      <c r="C705" s="172" t="s">
        <v>1158</v>
      </c>
      <c r="D705" s="166" t="s">
        <v>26</v>
      </c>
      <c r="E705" s="166" t="s">
        <v>1159</v>
      </c>
      <c r="F705" s="181" t="s">
        <v>1296</v>
      </c>
      <c r="G705" s="181" t="s">
        <v>1296</v>
      </c>
      <c r="H705" s="181" t="s">
        <v>1296</v>
      </c>
      <c r="I705" s="181" t="s">
        <v>1296</v>
      </c>
      <c r="J705" s="168">
        <v>0.9</v>
      </c>
      <c r="K705" s="169" t="str">
        <f>IFERROR(SUMIFS(#REF!,#REF!,$I705,#REF!,$R$2)/SUMIFS(#REF!,#REF!,$I705,#REF!,$R$2),"-")</f>
        <v>-</v>
      </c>
      <c r="L705" s="169" t="str">
        <f>IFERROR(SUMIFS(#REF!,#REF!,$I705,#REF!,$R$7)/SUMIFS(#REF!,#REF!,$I705,#REF!,$R$7),"-")</f>
        <v>-</v>
      </c>
      <c r="M705" s="170" t="str">
        <f>IFERROR(SUMIFS(#REF!,#REF!,$I705,#REF!,$R$3)/SUMIFS(#REF!,#REF!,$I705,#REF!,$R$3),"-")</f>
        <v>-</v>
      </c>
      <c r="N705" s="170" t="str">
        <f>IFERROR(SUMIFS(#REF!,#REF!,$I705,#REF!,"&lt;="&amp;$R$2,#REF!,"&gt;="&amp;$S$2)/SUMIFS(#REF!,#REF!,$I705,#REF!,"&lt;="&amp;$R$2,#REF!,"&gt;="&amp;$S$2),"-")</f>
        <v>-</v>
      </c>
      <c r="O705" s="142"/>
      <c r="P705" s="140"/>
    </row>
    <row r="706" spans="1:16">
      <c r="A706" s="138"/>
      <c r="B706" s="142"/>
      <c r="C706" s="172" t="s">
        <v>1158</v>
      </c>
      <c r="D706" s="166" t="s">
        <v>26</v>
      </c>
      <c r="E706" s="166" t="s">
        <v>1159</v>
      </c>
      <c r="F706" s="181" t="s">
        <v>1298</v>
      </c>
      <c r="G706" s="181" t="s">
        <v>1298</v>
      </c>
      <c r="H706" s="181" t="s">
        <v>1298</v>
      </c>
      <c r="I706" s="181" t="s">
        <v>1298</v>
      </c>
      <c r="J706" s="168">
        <v>0.9</v>
      </c>
      <c r="K706" s="169" t="str">
        <f>IFERROR(SUMIFS(#REF!,#REF!,$I706,#REF!,$R$2)/SUMIFS(#REF!,#REF!,$I706,#REF!,$R$2),"-")</f>
        <v>-</v>
      </c>
      <c r="L706" s="169" t="str">
        <f>IFERROR(SUMIFS(#REF!,#REF!,$I706,#REF!,$R$7)/SUMIFS(#REF!,#REF!,$I706,#REF!,$R$7),"-")</f>
        <v>-</v>
      </c>
      <c r="M706" s="170" t="str">
        <f>IFERROR(SUMIFS(#REF!,#REF!,$I706,#REF!,$R$3)/SUMIFS(#REF!,#REF!,$I706,#REF!,$R$3),"-")</f>
        <v>-</v>
      </c>
      <c r="N706" s="170" t="str">
        <f>IFERROR(SUMIFS(#REF!,#REF!,$I706,#REF!,"&lt;="&amp;$R$2,#REF!,"&gt;="&amp;$S$2)/SUMIFS(#REF!,#REF!,$I706,#REF!,"&lt;="&amp;$R$2,#REF!,"&gt;="&amp;$S$2),"-")</f>
        <v>-</v>
      </c>
      <c r="O706" s="142"/>
      <c r="P706" s="140"/>
    </row>
    <row r="707" spans="1:16">
      <c r="A707" s="138"/>
      <c r="B707" s="142"/>
      <c r="C707" s="172" t="s">
        <v>1158</v>
      </c>
      <c r="D707" s="166" t="s">
        <v>26</v>
      </c>
      <c r="E707" s="166" t="s">
        <v>1159</v>
      </c>
      <c r="F707" s="181" t="s">
        <v>1300</v>
      </c>
      <c r="G707" s="181" t="s">
        <v>1300</v>
      </c>
      <c r="H707" s="181" t="s">
        <v>1300</v>
      </c>
      <c r="I707" s="181" t="s">
        <v>1300</v>
      </c>
      <c r="J707" s="168">
        <v>0.9</v>
      </c>
      <c r="K707" s="169" t="str">
        <f>IFERROR(SUMIFS(#REF!,#REF!,$I707,#REF!,$R$2)/SUMIFS(#REF!,#REF!,$I707,#REF!,$R$2),"-")</f>
        <v>-</v>
      </c>
      <c r="L707" s="169" t="str">
        <f>IFERROR(SUMIFS(#REF!,#REF!,$I707,#REF!,$R$7)/SUMIFS(#REF!,#REF!,$I707,#REF!,$R$7),"-")</f>
        <v>-</v>
      </c>
      <c r="M707" s="170" t="str">
        <f>IFERROR(SUMIFS(#REF!,#REF!,$I707,#REF!,$R$3)/SUMIFS(#REF!,#REF!,$I707,#REF!,$R$3),"-")</f>
        <v>-</v>
      </c>
      <c r="N707" s="170" t="str">
        <f>IFERROR(SUMIFS(#REF!,#REF!,$I707,#REF!,"&lt;="&amp;$R$2,#REF!,"&gt;="&amp;$S$2)/SUMIFS(#REF!,#REF!,$I707,#REF!,"&lt;="&amp;$R$2,#REF!,"&gt;="&amp;$S$2),"-")</f>
        <v>-</v>
      </c>
      <c r="O707" s="142"/>
      <c r="P707" s="140"/>
    </row>
    <row r="708" spans="1:16">
      <c r="A708" s="138"/>
      <c r="B708" s="142"/>
      <c r="C708" s="172" t="s">
        <v>1158</v>
      </c>
      <c r="D708" s="166" t="s">
        <v>26</v>
      </c>
      <c r="E708" s="166" t="s">
        <v>1159</v>
      </c>
      <c r="F708" s="181" t="s">
        <v>1302</v>
      </c>
      <c r="G708" s="181" t="s">
        <v>1302</v>
      </c>
      <c r="H708" s="181" t="s">
        <v>1302</v>
      </c>
      <c r="I708" s="181" t="s">
        <v>1302</v>
      </c>
      <c r="J708" s="168">
        <v>0.9</v>
      </c>
      <c r="K708" s="169" t="str">
        <f>IFERROR(SUMIFS(#REF!,#REF!,$I708,#REF!,$R$2)/SUMIFS(#REF!,#REF!,$I708,#REF!,$R$2),"-")</f>
        <v>-</v>
      </c>
      <c r="L708" s="169" t="str">
        <f>IFERROR(SUMIFS(#REF!,#REF!,$I708,#REF!,$R$7)/SUMIFS(#REF!,#REF!,$I708,#REF!,$R$7),"-")</f>
        <v>-</v>
      </c>
      <c r="M708" s="170" t="str">
        <f>IFERROR(SUMIFS(#REF!,#REF!,$I708,#REF!,$R$3)/SUMIFS(#REF!,#REF!,$I708,#REF!,$R$3),"-")</f>
        <v>-</v>
      </c>
      <c r="N708" s="170" t="str">
        <f>IFERROR(SUMIFS(#REF!,#REF!,$I708,#REF!,"&lt;="&amp;$R$2,#REF!,"&gt;="&amp;$S$2)/SUMIFS(#REF!,#REF!,$I708,#REF!,"&lt;="&amp;$R$2,#REF!,"&gt;="&amp;$S$2),"-")</f>
        <v>-</v>
      </c>
      <c r="O708" s="142"/>
      <c r="P708" s="140"/>
    </row>
    <row r="709" spans="1:16">
      <c r="A709" s="138"/>
      <c r="B709" s="142"/>
      <c r="C709" s="172" t="s">
        <v>1158</v>
      </c>
      <c r="D709" s="166" t="s">
        <v>26</v>
      </c>
      <c r="E709" s="166" t="s">
        <v>1159</v>
      </c>
      <c r="F709" s="181" t="s">
        <v>1304</v>
      </c>
      <c r="G709" s="181" t="s">
        <v>1304</v>
      </c>
      <c r="H709" s="181" t="s">
        <v>1304</v>
      </c>
      <c r="I709" s="181" t="s">
        <v>1304</v>
      </c>
      <c r="J709" s="168">
        <v>0.9</v>
      </c>
      <c r="K709" s="169" t="str">
        <f>IFERROR(SUMIFS(#REF!,#REF!,$I709,#REF!,$R$2)/SUMIFS(#REF!,#REF!,$I709,#REF!,$R$2),"-")</f>
        <v>-</v>
      </c>
      <c r="L709" s="169" t="str">
        <f>IFERROR(SUMIFS(#REF!,#REF!,$I709,#REF!,$R$7)/SUMIFS(#REF!,#REF!,$I709,#REF!,$R$7),"-")</f>
        <v>-</v>
      </c>
      <c r="M709" s="170" t="str">
        <f>IFERROR(SUMIFS(#REF!,#REF!,$I709,#REF!,$R$3)/SUMIFS(#REF!,#REF!,$I709,#REF!,$R$3),"-")</f>
        <v>-</v>
      </c>
      <c r="N709" s="170" t="str">
        <f>IFERROR(SUMIFS(#REF!,#REF!,$I709,#REF!,"&lt;="&amp;$R$2,#REF!,"&gt;="&amp;$S$2)/SUMIFS(#REF!,#REF!,$I709,#REF!,"&lt;="&amp;$R$2,#REF!,"&gt;="&amp;$S$2),"-")</f>
        <v>-</v>
      </c>
      <c r="O709" s="142"/>
      <c r="P709" s="140"/>
    </row>
    <row r="710" spans="1:16">
      <c r="A710" s="138"/>
      <c r="B710" s="142"/>
      <c r="C710" s="172" t="s">
        <v>1158</v>
      </c>
      <c r="D710" s="166" t="s">
        <v>26</v>
      </c>
      <c r="E710" s="166" t="s">
        <v>1159</v>
      </c>
      <c r="F710" s="181" t="s">
        <v>1306</v>
      </c>
      <c r="G710" s="181" t="s">
        <v>1306</v>
      </c>
      <c r="H710" s="181" t="s">
        <v>1306</v>
      </c>
      <c r="I710" s="181" t="s">
        <v>1306</v>
      </c>
      <c r="J710" s="168">
        <v>0.9</v>
      </c>
      <c r="K710" s="169" t="str">
        <f>IFERROR(SUMIFS(#REF!,#REF!,$I710,#REF!,$R$2)/SUMIFS(#REF!,#REF!,$I710,#REF!,$R$2),"-")</f>
        <v>-</v>
      </c>
      <c r="L710" s="169" t="str">
        <f>IFERROR(SUMIFS(#REF!,#REF!,$I710,#REF!,$R$7)/SUMIFS(#REF!,#REF!,$I710,#REF!,$R$7),"-")</f>
        <v>-</v>
      </c>
      <c r="M710" s="170" t="str">
        <f>IFERROR(SUMIFS(#REF!,#REF!,$I710,#REF!,$R$3)/SUMIFS(#REF!,#REF!,$I710,#REF!,$R$3),"-")</f>
        <v>-</v>
      </c>
      <c r="N710" s="170" t="str">
        <f>IFERROR(SUMIFS(#REF!,#REF!,$I710,#REF!,"&lt;="&amp;$R$2,#REF!,"&gt;="&amp;$S$2)/SUMIFS(#REF!,#REF!,$I710,#REF!,"&lt;="&amp;$R$2,#REF!,"&gt;="&amp;$S$2),"-")</f>
        <v>-</v>
      </c>
      <c r="O710" s="142"/>
      <c r="P710" s="140"/>
    </row>
    <row r="711" spans="1:16">
      <c r="A711" s="138"/>
      <c r="B711" s="142"/>
      <c r="C711" s="172" t="s">
        <v>1158</v>
      </c>
      <c r="D711" s="166" t="s">
        <v>26</v>
      </c>
      <c r="E711" s="166" t="s">
        <v>1159</v>
      </c>
      <c r="F711" s="181" t="s">
        <v>1308</v>
      </c>
      <c r="G711" s="181" t="s">
        <v>1308</v>
      </c>
      <c r="H711" s="181" t="s">
        <v>1308</v>
      </c>
      <c r="I711" s="181" t="s">
        <v>1308</v>
      </c>
      <c r="J711" s="168">
        <v>0.9</v>
      </c>
      <c r="K711" s="169" t="str">
        <f>IFERROR(SUMIFS(#REF!,#REF!,$I711,#REF!,$R$2)/SUMIFS(#REF!,#REF!,$I711,#REF!,$R$2),"-")</f>
        <v>-</v>
      </c>
      <c r="L711" s="169" t="str">
        <f>IFERROR(SUMIFS(#REF!,#REF!,$I711,#REF!,$R$7)/SUMIFS(#REF!,#REF!,$I711,#REF!,$R$7),"-")</f>
        <v>-</v>
      </c>
      <c r="M711" s="170" t="str">
        <f>IFERROR(SUMIFS(#REF!,#REF!,$I711,#REF!,$R$3)/SUMIFS(#REF!,#REF!,$I711,#REF!,$R$3),"-")</f>
        <v>-</v>
      </c>
      <c r="N711" s="170" t="str">
        <f>IFERROR(SUMIFS(#REF!,#REF!,$I711,#REF!,"&lt;="&amp;$R$2,#REF!,"&gt;="&amp;$S$2)/SUMIFS(#REF!,#REF!,$I711,#REF!,"&lt;="&amp;$R$2,#REF!,"&gt;="&amp;$S$2),"-")</f>
        <v>-</v>
      </c>
      <c r="O711" s="142"/>
      <c r="P711" s="140"/>
    </row>
    <row r="712" spans="1:16">
      <c r="A712" s="138"/>
      <c r="B712" s="142"/>
      <c r="C712" s="172" t="s">
        <v>1158</v>
      </c>
      <c r="D712" s="166" t="s">
        <v>26</v>
      </c>
      <c r="E712" s="166" t="s">
        <v>1159</v>
      </c>
      <c r="F712" s="181" t="s">
        <v>1310</v>
      </c>
      <c r="G712" s="181" t="s">
        <v>1310</v>
      </c>
      <c r="H712" s="181" t="s">
        <v>1310</v>
      </c>
      <c r="I712" s="181" t="s">
        <v>1310</v>
      </c>
      <c r="J712" s="168">
        <v>0.9</v>
      </c>
      <c r="K712" s="169" t="str">
        <f>IFERROR(SUMIFS(#REF!,#REF!,$I712,#REF!,$R$2)/SUMIFS(#REF!,#REF!,$I712,#REF!,$R$2),"-")</f>
        <v>-</v>
      </c>
      <c r="L712" s="169" t="str">
        <f>IFERROR(SUMIFS(#REF!,#REF!,$I712,#REF!,$R$7)/SUMIFS(#REF!,#REF!,$I712,#REF!,$R$7),"-")</f>
        <v>-</v>
      </c>
      <c r="M712" s="170" t="str">
        <f>IFERROR(SUMIFS(#REF!,#REF!,$I712,#REF!,$R$3)/SUMIFS(#REF!,#REF!,$I712,#REF!,$R$3),"-")</f>
        <v>-</v>
      </c>
      <c r="N712" s="170" t="str">
        <f>IFERROR(SUMIFS(#REF!,#REF!,$I712,#REF!,"&lt;="&amp;$R$2,#REF!,"&gt;="&amp;$S$2)/SUMIFS(#REF!,#REF!,$I712,#REF!,"&lt;="&amp;$R$2,#REF!,"&gt;="&amp;$S$2),"-")</f>
        <v>-</v>
      </c>
      <c r="O712" s="142"/>
      <c r="P712" s="140"/>
    </row>
    <row r="713" spans="1:16">
      <c r="A713" s="138"/>
      <c r="B713" s="142"/>
      <c r="C713" s="172" t="s">
        <v>1158</v>
      </c>
      <c r="D713" s="166" t="s">
        <v>26</v>
      </c>
      <c r="E713" s="166" t="s">
        <v>1159</v>
      </c>
      <c r="F713" s="181" t="s">
        <v>1312</v>
      </c>
      <c r="G713" s="181" t="s">
        <v>1312</v>
      </c>
      <c r="H713" s="181" t="s">
        <v>1312</v>
      </c>
      <c r="I713" s="181" t="s">
        <v>1312</v>
      </c>
      <c r="J713" s="168">
        <v>0.9</v>
      </c>
      <c r="K713" s="169" t="str">
        <f>IFERROR(SUMIFS(#REF!,#REF!,$I713,#REF!,$R$2)/SUMIFS(#REF!,#REF!,$I713,#REF!,$R$2),"-")</f>
        <v>-</v>
      </c>
      <c r="L713" s="169" t="str">
        <f>IFERROR(SUMIFS(#REF!,#REF!,$I713,#REF!,$R$7)/SUMIFS(#REF!,#REF!,$I713,#REF!,$R$7),"-")</f>
        <v>-</v>
      </c>
      <c r="M713" s="170" t="str">
        <f>IFERROR(SUMIFS(#REF!,#REF!,$I713,#REF!,$R$3)/SUMIFS(#REF!,#REF!,$I713,#REF!,$R$3),"-")</f>
        <v>-</v>
      </c>
      <c r="N713" s="170" t="str">
        <f>IFERROR(SUMIFS(#REF!,#REF!,$I713,#REF!,"&lt;="&amp;$R$2,#REF!,"&gt;="&amp;$S$2)/SUMIFS(#REF!,#REF!,$I713,#REF!,"&lt;="&amp;$R$2,#REF!,"&gt;="&amp;$S$2),"-")</f>
        <v>-</v>
      </c>
      <c r="O713" s="142"/>
      <c r="P713" s="140"/>
    </row>
    <row r="714" spans="1:16">
      <c r="A714" s="138"/>
      <c r="B714" s="142"/>
      <c r="C714" s="172" t="s">
        <v>1158</v>
      </c>
      <c r="D714" s="166" t="s">
        <v>26</v>
      </c>
      <c r="E714" s="166" t="s">
        <v>1159</v>
      </c>
      <c r="F714" s="181" t="s">
        <v>1314</v>
      </c>
      <c r="G714" s="181" t="s">
        <v>1314</v>
      </c>
      <c r="H714" s="181" t="s">
        <v>1314</v>
      </c>
      <c r="I714" s="181" t="s">
        <v>1314</v>
      </c>
      <c r="J714" s="168">
        <v>0.9</v>
      </c>
      <c r="K714" s="169" t="str">
        <f>IFERROR(SUMIFS(#REF!,#REF!,$I714,#REF!,$R$2)/SUMIFS(#REF!,#REF!,$I714,#REF!,$R$2),"-")</f>
        <v>-</v>
      </c>
      <c r="L714" s="169" t="str">
        <f>IFERROR(SUMIFS(#REF!,#REF!,$I714,#REF!,$R$7)/SUMIFS(#REF!,#REF!,$I714,#REF!,$R$7),"-")</f>
        <v>-</v>
      </c>
      <c r="M714" s="170" t="str">
        <f>IFERROR(SUMIFS(#REF!,#REF!,$I714,#REF!,$R$3)/SUMIFS(#REF!,#REF!,$I714,#REF!,$R$3),"-")</f>
        <v>-</v>
      </c>
      <c r="N714" s="170" t="str">
        <f>IFERROR(SUMIFS(#REF!,#REF!,$I714,#REF!,"&lt;="&amp;$R$2,#REF!,"&gt;="&amp;$S$2)/SUMIFS(#REF!,#REF!,$I714,#REF!,"&lt;="&amp;$R$2,#REF!,"&gt;="&amp;$S$2),"-")</f>
        <v>-</v>
      </c>
      <c r="O714" s="142"/>
      <c r="P714" s="140"/>
    </row>
    <row r="715" spans="1:16">
      <c r="A715" s="138"/>
      <c r="B715" s="142"/>
      <c r="C715" s="172" t="s">
        <v>1158</v>
      </c>
      <c r="D715" s="166" t="s">
        <v>26</v>
      </c>
      <c r="E715" s="166" t="s">
        <v>1159</v>
      </c>
      <c r="F715" s="181" t="s">
        <v>1316</v>
      </c>
      <c r="G715" s="181" t="s">
        <v>1316</v>
      </c>
      <c r="H715" s="181" t="s">
        <v>1316</v>
      </c>
      <c r="I715" s="181" t="s">
        <v>1316</v>
      </c>
      <c r="J715" s="168">
        <v>0.9</v>
      </c>
      <c r="K715" s="169" t="str">
        <f>IFERROR(SUMIFS(#REF!,#REF!,$I715,#REF!,$R$2)/SUMIFS(#REF!,#REF!,$I715,#REF!,$R$2),"-")</f>
        <v>-</v>
      </c>
      <c r="L715" s="169" t="str">
        <f>IFERROR(SUMIFS(#REF!,#REF!,$I715,#REF!,$R$7)/SUMIFS(#REF!,#REF!,$I715,#REF!,$R$7),"-")</f>
        <v>-</v>
      </c>
      <c r="M715" s="170" t="str">
        <f>IFERROR(SUMIFS(#REF!,#REF!,$I715,#REF!,$R$3)/SUMIFS(#REF!,#REF!,$I715,#REF!,$R$3),"-")</f>
        <v>-</v>
      </c>
      <c r="N715" s="170" t="str">
        <f>IFERROR(SUMIFS(#REF!,#REF!,$I715,#REF!,"&lt;="&amp;$R$2,#REF!,"&gt;="&amp;$S$2)/SUMIFS(#REF!,#REF!,$I715,#REF!,"&lt;="&amp;$R$2,#REF!,"&gt;="&amp;$S$2),"-")</f>
        <v>-</v>
      </c>
      <c r="O715" s="142"/>
      <c r="P715" s="140"/>
    </row>
    <row r="716" spans="1:16">
      <c r="A716" s="138"/>
      <c r="B716" s="142"/>
      <c r="C716" s="172" t="s">
        <v>1158</v>
      </c>
      <c r="D716" s="166" t="s">
        <v>26</v>
      </c>
      <c r="E716" s="166" t="s">
        <v>1159</v>
      </c>
      <c r="F716" s="181" t="s">
        <v>1318</v>
      </c>
      <c r="G716" s="181" t="s">
        <v>1318</v>
      </c>
      <c r="H716" s="181" t="s">
        <v>1318</v>
      </c>
      <c r="I716" s="181" t="s">
        <v>1318</v>
      </c>
      <c r="J716" s="168">
        <v>0.9</v>
      </c>
      <c r="K716" s="169" t="str">
        <f>IFERROR(SUMIFS(#REF!,#REF!,$I716,#REF!,$R$2)/SUMIFS(#REF!,#REF!,$I716,#REF!,$R$2),"-")</f>
        <v>-</v>
      </c>
      <c r="L716" s="169" t="str">
        <f>IFERROR(SUMIFS(#REF!,#REF!,$I716,#REF!,$R$7)/SUMIFS(#REF!,#REF!,$I716,#REF!,$R$7),"-")</f>
        <v>-</v>
      </c>
      <c r="M716" s="170" t="str">
        <f>IFERROR(SUMIFS(#REF!,#REF!,$I716,#REF!,$R$3)/SUMIFS(#REF!,#REF!,$I716,#REF!,$R$3),"-")</f>
        <v>-</v>
      </c>
      <c r="N716" s="170" t="str">
        <f>IFERROR(SUMIFS(#REF!,#REF!,$I716,#REF!,"&lt;="&amp;$R$2,#REF!,"&gt;="&amp;$S$2)/SUMIFS(#REF!,#REF!,$I716,#REF!,"&lt;="&amp;$R$2,#REF!,"&gt;="&amp;$S$2),"-")</f>
        <v>-</v>
      </c>
      <c r="O716" s="142"/>
      <c r="P716" s="140"/>
    </row>
    <row r="717" spans="1:16">
      <c r="A717" s="138"/>
      <c r="B717" s="142"/>
      <c r="C717" s="172" t="s">
        <v>1158</v>
      </c>
      <c r="D717" s="166" t="s">
        <v>26</v>
      </c>
      <c r="E717" s="166" t="s">
        <v>1159</v>
      </c>
      <c r="F717" s="181" t="s">
        <v>1320</v>
      </c>
      <c r="G717" s="181" t="s">
        <v>1320</v>
      </c>
      <c r="H717" s="181" t="s">
        <v>1320</v>
      </c>
      <c r="I717" s="181" t="s">
        <v>1320</v>
      </c>
      <c r="J717" s="168">
        <v>0.9</v>
      </c>
      <c r="K717" s="169" t="str">
        <f>IFERROR(SUMIFS(#REF!,#REF!,$I717,#REF!,$R$2)/SUMIFS(#REF!,#REF!,$I717,#REF!,$R$2),"-")</f>
        <v>-</v>
      </c>
      <c r="L717" s="169" t="str">
        <f>IFERROR(SUMIFS(#REF!,#REF!,$I717,#REF!,$R$7)/SUMIFS(#REF!,#REF!,$I717,#REF!,$R$7),"-")</f>
        <v>-</v>
      </c>
      <c r="M717" s="170" t="str">
        <f>IFERROR(SUMIFS(#REF!,#REF!,$I717,#REF!,$R$3)/SUMIFS(#REF!,#REF!,$I717,#REF!,$R$3),"-")</f>
        <v>-</v>
      </c>
      <c r="N717" s="170" t="str">
        <f>IFERROR(SUMIFS(#REF!,#REF!,$I717,#REF!,"&lt;="&amp;$R$2,#REF!,"&gt;="&amp;$S$2)/SUMIFS(#REF!,#REF!,$I717,#REF!,"&lt;="&amp;$R$2,#REF!,"&gt;="&amp;$S$2),"-")</f>
        <v>-</v>
      </c>
      <c r="O717" s="142"/>
      <c r="P717" s="140"/>
    </row>
    <row r="718" spans="1:16">
      <c r="A718" s="138"/>
      <c r="B718" s="142"/>
      <c r="C718" s="172" t="s">
        <v>1158</v>
      </c>
      <c r="D718" s="166" t="s">
        <v>26</v>
      </c>
      <c r="E718" s="166" t="s">
        <v>1159</v>
      </c>
      <c r="F718" s="181" t="s">
        <v>1322</v>
      </c>
      <c r="G718" s="181" t="s">
        <v>1322</v>
      </c>
      <c r="H718" s="181" t="s">
        <v>1322</v>
      </c>
      <c r="I718" s="181" t="s">
        <v>1322</v>
      </c>
      <c r="J718" s="168">
        <v>0.9</v>
      </c>
      <c r="K718" s="169" t="str">
        <f>IFERROR(SUMIFS(#REF!,#REF!,$I718,#REF!,$R$2)/SUMIFS(#REF!,#REF!,$I718,#REF!,$R$2),"-")</f>
        <v>-</v>
      </c>
      <c r="L718" s="169" t="str">
        <f>IFERROR(SUMIFS(#REF!,#REF!,$I718,#REF!,$R$7)/SUMIFS(#REF!,#REF!,$I718,#REF!,$R$7),"-")</f>
        <v>-</v>
      </c>
      <c r="M718" s="170" t="str">
        <f>IFERROR(SUMIFS(#REF!,#REF!,$I718,#REF!,$R$3)/SUMIFS(#REF!,#REF!,$I718,#REF!,$R$3),"-")</f>
        <v>-</v>
      </c>
      <c r="N718" s="170" t="str">
        <f>IFERROR(SUMIFS(#REF!,#REF!,$I718,#REF!,"&lt;="&amp;$R$2,#REF!,"&gt;="&amp;$S$2)/SUMIFS(#REF!,#REF!,$I718,#REF!,"&lt;="&amp;$R$2,#REF!,"&gt;="&amp;$S$2),"-")</f>
        <v>-</v>
      </c>
      <c r="O718" s="142"/>
      <c r="P718" s="140"/>
    </row>
    <row r="719" spans="1:16">
      <c r="A719" s="138"/>
      <c r="B719" s="142"/>
      <c r="C719" s="172" t="s">
        <v>1158</v>
      </c>
      <c r="D719" s="166" t="s">
        <v>26</v>
      </c>
      <c r="E719" s="166" t="s">
        <v>1159</v>
      </c>
      <c r="F719" s="181" t="s">
        <v>1324</v>
      </c>
      <c r="G719" s="181" t="s">
        <v>1324</v>
      </c>
      <c r="H719" s="181" t="s">
        <v>1324</v>
      </c>
      <c r="I719" s="181" t="s">
        <v>1324</v>
      </c>
      <c r="J719" s="168">
        <v>0.9</v>
      </c>
      <c r="K719" s="169" t="str">
        <f>IFERROR(SUMIFS(#REF!,#REF!,$I719,#REF!,$R$2)/SUMIFS(#REF!,#REF!,$I719,#REF!,$R$2),"-")</f>
        <v>-</v>
      </c>
      <c r="L719" s="169" t="str">
        <f>IFERROR(SUMIFS(#REF!,#REF!,$I719,#REF!,$R$7)/SUMIFS(#REF!,#REF!,$I719,#REF!,$R$7),"-")</f>
        <v>-</v>
      </c>
      <c r="M719" s="170" t="str">
        <f>IFERROR(SUMIFS(#REF!,#REF!,$I719,#REF!,$R$3)/SUMIFS(#REF!,#REF!,$I719,#REF!,$R$3),"-")</f>
        <v>-</v>
      </c>
      <c r="N719" s="170" t="str">
        <f>IFERROR(SUMIFS(#REF!,#REF!,$I719,#REF!,"&lt;="&amp;$R$2,#REF!,"&gt;="&amp;$S$2)/SUMIFS(#REF!,#REF!,$I719,#REF!,"&lt;="&amp;$R$2,#REF!,"&gt;="&amp;$S$2),"-")</f>
        <v>-</v>
      </c>
      <c r="O719" s="142"/>
      <c r="P719" s="140"/>
    </row>
    <row r="720" spans="1:16">
      <c r="A720" s="138"/>
      <c r="B720" s="142"/>
      <c r="C720" s="172" t="s">
        <v>1158</v>
      </c>
      <c r="D720" s="166" t="s">
        <v>26</v>
      </c>
      <c r="E720" s="166" t="s">
        <v>1159</v>
      </c>
      <c r="F720" s="181" t="s">
        <v>1326</v>
      </c>
      <c r="G720" s="181" t="s">
        <v>1326</v>
      </c>
      <c r="H720" s="181" t="s">
        <v>1326</v>
      </c>
      <c r="I720" s="181" t="s">
        <v>1326</v>
      </c>
      <c r="J720" s="168">
        <v>0.9</v>
      </c>
      <c r="K720" s="169" t="str">
        <f>IFERROR(SUMIFS(#REF!,#REF!,$I720,#REF!,$R$2)/SUMIFS(#REF!,#REF!,$I720,#REF!,$R$2),"-")</f>
        <v>-</v>
      </c>
      <c r="L720" s="169" t="str">
        <f>IFERROR(SUMIFS(#REF!,#REF!,$I720,#REF!,$R$7)/SUMIFS(#REF!,#REF!,$I720,#REF!,$R$7),"-")</f>
        <v>-</v>
      </c>
      <c r="M720" s="170" t="str">
        <f>IFERROR(SUMIFS(#REF!,#REF!,$I720,#REF!,$R$3)/SUMIFS(#REF!,#REF!,$I720,#REF!,$R$3),"-")</f>
        <v>-</v>
      </c>
      <c r="N720" s="170" t="str">
        <f>IFERROR(SUMIFS(#REF!,#REF!,$I720,#REF!,"&lt;="&amp;$R$2,#REF!,"&gt;="&amp;$S$2)/SUMIFS(#REF!,#REF!,$I720,#REF!,"&lt;="&amp;$R$2,#REF!,"&gt;="&amp;$S$2),"-")</f>
        <v>-</v>
      </c>
      <c r="O720" s="142"/>
      <c r="P720" s="140"/>
    </row>
    <row r="721" spans="1:16">
      <c r="A721" s="138"/>
      <c r="B721" s="142"/>
      <c r="C721" s="172" t="s">
        <v>1158</v>
      </c>
      <c r="D721" s="166" t="s">
        <v>26</v>
      </c>
      <c r="E721" s="166" t="s">
        <v>1159</v>
      </c>
      <c r="F721" s="181" t="s">
        <v>1328</v>
      </c>
      <c r="G721" s="181" t="s">
        <v>1328</v>
      </c>
      <c r="H721" s="181" t="s">
        <v>1328</v>
      </c>
      <c r="I721" s="181" t="s">
        <v>1328</v>
      </c>
      <c r="J721" s="168">
        <v>0.9</v>
      </c>
      <c r="K721" s="169" t="str">
        <f>IFERROR(SUMIFS(#REF!,#REF!,$I721,#REF!,$R$2)/SUMIFS(#REF!,#REF!,$I721,#REF!,$R$2),"-")</f>
        <v>-</v>
      </c>
      <c r="L721" s="169" t="str">
        <f>IFERROR(SUMIFS(#REF!,#REF!,$I721,#REF!,$R$7)/SUMIFS(#REF!,#REF!,$I721,#REF!,$R$7),"-")</f>
        <v>-</v>
      </c>
      <c r="M721" s="170" t="str">
        <f>IFERROR(SUMIFS(#REF!,#REF!,$I721,#REF!,$R$3)/SUMIFS(#REF!,#REF!,$I721,#REF!,$R$3),"-")</f>
        <v>-</v>
      </c>
      <c r="N721" s="170" t="str">
        <f>IFERROR(SUMIFS(#REF!,#REF!,$I721,#REF!,"&lt;="&amp;$R$2,#REF!,"&gt;="&amp;$S$2)/SUMIFS(#REF!,#REF!,$I721,#REF!,"&lt;="&amp;$R$2,#REF!,"&gt;="&amp;$S$2),"-")</f>
        <v>-</v>
      </c>
      <c r="O721" s="142"/>
      <c r="P721" s="140"/>
    </row>
    <row r="722" spans="1:16">
      <c r="A722" s="138"/>
      <c r="B722" s="142"/>
      <c r="C722" s="172" t="s">
        <v>1158</v>
      </c>
      <c r="D722" s="166" t="s">
        <v>26</v>
      </c>
      <c r="E722" s="166" t="s">
        <v>1159</v>
      </c>
      <c r="F722" s="181" t="s">
        <v>1330</v>
      </c>
      <c r="G722" s="181" t="s">
        <v>1330</v>
      </c>
      <c r="H722" s="181" t="s">
        <v>1330</v>
      </c>
      <c r="I722" s="181" t="s">
        <v>1330</v>
      </c>
      <c r="J722" s="168">
        <v>0.9</v>
      </c>
      <c r="K722" s="169" t="str">
        <f>IFERROR(SUMIFS(#REF!,#REF!,$I722,#REF!,$R$2)/SUMIFS(#REF!,#REF!,$I722,#REF!,$R$2),"-")</f>
        <v>-</v>
      </c>
      <c r="L722" s="169" t="str">
        <f>IFERROR(SUMIFS(#REF!,#REF!,$I722,#REF!,$R$7)/SUMIFS(#REF!,#REF!,$I722,#REF!,$R$7),"-")</f>
        <v>-</v>
      </c>
      <c r="M722" s="170" t="str">
        <f>IFERROR(SUMIFS(#REF!,#REF!,$I722,#REF!,$R$3)/SUMIFS(#REF!,#REF!,$I722,#REF!,$R$3),"-")</f>
        <v>-</v>
      </c>
      <c r="N722" s="170" t="str">
        <f>IFERROR(SUMIFS(#REF!,#REF!,$I722,#REF!,"&lt;="&amp;$R$2,#REF!,"&gt;="&amp;$S$2)/SUMIFS(#REF!,#REF!,$I722,#REF!,"&lt;="&amp;$R$2,#REF!,"&gt;="&amp;$S$2),"-")</f>
        <v>-</v>
      </c>
      <c r="O722" s="142"/>
      <c r="P722" s="140"/>
    </row>
    <row r="723" spans="1:16">
      <c r="A723" s="138"/>
      <c r="B723" s="142"/>
      <c r="C723" s="172" t="s">
        <v>1158</v>
      </c>
      <c r="D723" s="166" t="s">
        <v>26</v>
      </c>
      <c r="E723" s="166" t="s">
        <v>1159</v>
      </c>
      <c r="F723" s="181" t="s">
        <v>1332</v>
      </c>
      <c r="G723" s="181" t="s">
        <v>1332</v>
      </c>
      <c r="H723" s="181" t="s">
        <v>1332</v>
      </c>
      <c r="I723" s="181" t="s">
        <v>1332</v>
      </c>
      <c r="J723" s="168">
        <v>0.9</v>
      </c>
      <c r="K723" s="169" t="str">
        <f>IFERROR(SUMIFS(#REF!,#REF!,$I723,#REF!,$R$2)/SUMIFS(#REF!,#REF!,$I723,#REF!,$R$2),"-")</f>
        <v>-</v>
      </c>
      <c r="L723" s="169" t="str">
        <f>IFERROR(SUMIFS(#REF!,#REF!,$I723,#REF!,$R$7)/SUMIFS(#REF!,#REF!,$I723,#REF!,$R$7),"-")</f>
        <v>-</v>
      </c>
      <c r="M723" s="170" t="str">
        <f>IFERROR(SUMIFS(#REF!,#REF!,$I723,#REF!,$R$3)/SUMIFS(#REF!,#REF!,$I723,#REF!,$R$3),"-")</f>
        <v>-</v>
      </c>
      <c r="N723" s="170" t="str">
        <f>IFERROR(SUMIFS(#REF!,#REF!,$I723,#REF!,"&lt;="&amp;$R$2,#REF!,"&gt;="&amp;$S$2)/SUMIFS(#REF!,#REF!,$I723,#REF!,"&lt;="&amp;$R$2,#REF!,"&gt;="&amp;$S$2),"-")</f>
        <v>-</v>
      </c>
      <c r="O723" s="142"/>
      <c r="P723" s="140"/>
    </row>
    <row r="724" spans="1:16">
      <c r="A724" s="138"/>
      <c r="B724" s="142"/>
      <c r="C724" s="172" t="s">
        <v>1158</v>
      </c>
      <c r="D724" s="166" t="s">
        <v>26</v>
      </c>
      <c r="E724" s="166" t="s">
        <v>1159</v>
      </c>
      <c r="F724" s="181" t="s">
        <v>1334</v>
      </c>
      <c r="G724" s="181" t="s">
        <v>1334</v>
      </c>
      <c r="H724" s="181" t="s">
        <v>1334</v>
      </c>
      <c r="I724" s="181" t="s">
        <v>1334</v>
      </c>
      <c r="J724" s="168">
        <v>0.9</v>
      </c>
      <c r="K724" s="169" t="str">
        <f>IFERROR(SUMIFS(#REF!,#REF!,$I724,#REF!,$R$2)/SUMIFS(#REF!,#REF!,$I724,#REF!,$R$2),"-")</f>
        <v>-</v>
      </c>
      <c r="L724" s="169" t="str">
        <f>IFERROR(SUMIFS(#REF!,#REF!,$I724,#REF!,$R$7)/SUMIFS(#REF!,#REF!,$I724,#REF!,$R$7),"-")</f>
        <v>-</v>
      </c>
      <c r="M724" s="170" t="str">
        <f>IFERROR(SUMIFS(#REF!,#REF!,$I724,#REF!,$R$3)/SUMIFS(#REF!,#REF!,$I724,#REF!,$R$3),"-")</f>
        <v>-</v>
      </c>
      <c r="N724" s="170" t="str">
        <f>IFERROR(SUMIFS(#REF!,#REF!,$I724,#REF!,"&lt;="&amp;$R$2,#REF!,"&gt;="&amp;$S$2)/SUMIFS(#REF!,#REF!,$I724,#REF!,"&lt;="&amp;$R$2,#REF!,"&gt;="&amp;$S$2),"-")</f>
        <v>-</v>
      </c>
      <c r="O724" s="142"/>
      <c r="P724" s="140"/>
    </row>
    <row r="725" spans="1:16">
      <c r="A725" s="138"/>
      <c r="B725" s="142"/>
      <c r="C725" s="172" t="s">
        <v>1158</v>
      </c>
      <c r="D725" s="166" t="s">
        <v>26</v>
      </c>
      <c r="E725" s="166" t="s">
        <v>1159</v>
      </c>
      <c r="F725" s="181" t="s">
        <v>1336</v>
      </c>
      <c r="G725" s="181" t="s">
        <v>1336</v>
      </c>
      <c r="H725" s="181" t="s">
        <v>1336</v>
      </c>
      <c r="I725" s="181" t="s">
        <v>1336</v>
      </c>
      <c r="J725" s="168">
        <v>0.9</v>
      </c>
      <c r="K725" s="169" t="str">
        <f>IFERROR(SUMIFS(#REF!,#REF!,$I725,#REF!,$R$2)/SUMIFS(#REF!,#REF!,$I725,#REF!,$R$2),"-")</f>
        <v>-</v>
      </c>
      <c r="L725" s="169" t="str">
        <f>IFERROR(SUMIFS(#REF!,#REF!,$I725,#REF!,$R$7)/SUMIFS(#REF!,#REF!,$I725,#REF!,$R$7),"-")</f>
        <v>-</v>
      </c>
      <c r="M725" s="170" t="str">
        <f>IFERROR(SUMIFS(#REF!,#REF!,$I725,#REF!,$R$3)/SUMIFS(#REF!,#REF!,$I725,#REF!,$R$3),"-")</f>
        <v>-</v>
      </c>
      <c r="N725" s="170" t="str">
        <f>IFERROR(SUMIFS(#REF!,#REF!,$I725,#REF!,"&lt;="&amp;$R$2,#REF!,"&gt;="&amp;$S$2)/SUMIFS(#REF!,#REF!,$I725,#REF!,"&lt;="&amp;$R$2,#REF!,"&gt;="&amp;$S$2),"-")</f>
        <v>-</v>
      </c>
      <c r="O725" s="142"/>
      <c r="P725" s="140"/>
    </row>
    <row r="726" spans="1:16">
      <c r="A726" s="138"/>
      <c r="B726" s="142"/>
      <c r="C726" s="172" t="s">
        <v>1158</v>
      </c>
      <c r="D726" s="166" t="s">
        <v>26</v>
      </c>
      <c r="E726" s="166" t="s">
        <v>1159</v>
      </c>
      <c r="F726" s="181" t="s">
        <v>1338</v>
      </c>
      <c r="G726" s="181" t="s">
        <v>1338</v>
      </c>
      <c r="H726" s="181" t="s">
        <v>1338</v>
      </c>
      <c r="I726" s="181" t="s">
        <v>1338</v>
      </c>
      <c r="J726" s="168">
        <v>0.9</v>
      </c>
      <c r="K726" s="169" t="str">
        <f>IFERROR(SUMIFS(#REF!,#REF!,$I726,#REF!,$R$2)/SUMIFS(#REF!,#REF!,$I726,#REF!,$R$2),"-")</f>
        <v>-</v>
      </c>
      <c r="L726" s="169" t="str">
        <f>IFERROR(SUMIFS(#REF!,#REF!,$I726,#REF!,$R$7)/SUMIFS(#REF!,#REF!,$I726,#REF!,$R$7),"-")</f>
        <v>-</v>
      </c>
      <c r="M726" s="170" t="str">
        <f>IFERROR(SUMIFS(#REF!,#REF!,$I726,#REF!,$R$3)/SUMIFS(#REF!,#REF!,$I726,#REF!,$R$3),"-")</f>
        <v>-</v>
      </c>
      <c r="N726" s="170" t="str">
        <f>IFERROR(SUMIFS(#REF!,#REF!,$I726,#REF!,"&lt;="&amp;$R$2,#REF!,"&gt;="&amp;$S$2)/SUMIFS(#REF!,#REF!,$I726,#REF!,"&lt;="&amp;$R$2,#REF!,"&gt;="&amp;$S$2),"-")</f>
        <v>-</v>
      </c>
      <c r="O726" s="142"/>
      <c r="P726" s="140"/>
    </row>
    <row r="727" spans="1:16">
      <c r="A727" s="138"/>
      <c r="B727" s="142"/>
      <c r="C727" s="172" t="s">
        <v>1158</v>
      </c>
      <c r="D727" s="166" t="s">
        <v>26</v>
      </c>
      <c r="E727" s="166" t="s">
        <v>1159</v>
      </c>
      <c r="F727" s="181" t="s">
        <v>1340</v>
      </c>
      <c r="G727" s="181" t="s">
        <v>1340</v>
      </c>
      <c r="H727" s="181" t="s">
        <v>1340</v>
      </c>
      <c r="I727" s="181" t="s">
        <v>1340</v>
      </c>
      <c r="J727" s="168">
        <v>0.9</v>
      </c>
      <c r="K727" s="169" t="str">
        <f>IFERROR(SUMIFS(#REF!,#REF!,$I727,#REF!,$R$2)/SUMIFS(#REF!,#REF!,$I727,#REF!,$R$2),"-")</f>
        <v>-</v>
      </c>
      <c r="L727" s="169" t="str">
        <f>IFERROR(SUMIFS(#REF!,#REF!,$I727,#REF!,$R$7)/SUMIFS(#REF!,#REF!,$I727,#REF!,$R$7),"-")</f>
        <v>-</v>
      </c>
      <c r="M727" s="170" t="str">
        <f>IFERROR(SUMIFS(#REF!,#REF!,$I727,#REF!,$R$3)/SUMIFS(#REF!,#REF!,$I727,#REF!,$R$3),"-")</f>
        <v>-</v>
      </c>
      <c r="N727" s="170" t="str">
        <f>IFERROR(SUMIFS(#REF!,#REF!,$I727,#REF!,"&lt;="&amp;$R$2,#REF!,"&gt;="&amp;$S$2)/SUMIFS(#REF!,#REF!,$I727,#REF!,"&lt;="&amp;$R$2,#REF!,"&gt;="&amp;$S$2),"-")</f>
        <v>-</v>
      </c>
      <c r="O727" s="142"/>
      <c r="P727" s="140"/>
    </row>
    <row r="728" spans="1:16">
      <c r="A728" s="138"/>
      <c r="B728" s="142"/>
      <c r="C728" s="172" t="s">
        <v>1158</v>
      </c>
      <c r="D728" s="166" t="s">
        <v>26</v>
      </c>
      <c r="E728" s="166" t="s">
        <v>1159</v>
      </c>
      <c r="F728" s="181" t="s">
        <v>1342</v>
      </c>
      <c r="G728" s="181" t="s">
        <v>1342</v>
      </c>
      <c r="H728" s="181" t="s">
        <v>1342</v>
      </c>
      <c r="I728" s="181" t="s">
        <v>1342</v>
      </c>
      <c r="J728" s="168">
        <v>0.9</v>
      </c>
      <c r="K728" s="169" t="str">
        <f>IFERROR(SUMIFS(#REF!,#REF!,$I728,#REF!,$R$2)/SUMIFS(#REF!,#REF!,$I728,#REF!,$R$2),"-")</f>
        <v>-</v>
      </c>
      <c r="L728" s="169" t="str">
        <f>IFERROR(SUMIFS(#REF!,#REF!,$I728,#REF!,$R$7)/SUMIFS(#REF!,#REF!,$I728,#REF!,$R$7),"-")</f>
        <v>-</v>
      </c>
      <c r="M728" s="170" t="str">
        <f>IFERROR(SUMIFS(#REF!,#REF!,$I728,#REF!,$R$3)/SUMIFS(#REF!,#REF!,$I728,#REF!,$R$3),"-")</f>
        <v>-</v>
      </c>
      <c r="N728" s="170" t="str">
        <f>IFERROR(SUMIFS(#REF!,#REF!,$I728,#REF!,"&lt;="&amp;$R$2,#REF!,"&gt;="&amp;$S$2)/SUMIFS(#REF!,#REF!,$I728,#REF!,"&lt;="&amp;$R$2,#REF!,"&gt;="&amp;$S$2),"-")</f>
        <v>-</v>
      </c>
      <c r="O728" s="142"/>
      <c r="P728" s="140"/>
    </row>
    <row r="729" spans="1:16">
      <c r="A729" s="138"/>
      <c r="B729" s="142"/>
      <c r="C729" s="172" t="s">
        <v>1158</v>
      </c>
      <c r="D729" s="166" t="s">
        <v>26</v>
      </c>
      <c r="E729" s="166" t="s">
        <v>1159</v>
      </c>
      <c r="F729" s="181" t="s">
        <v>1344</v>
      </c>
      <c r="G729" s="181" t="s">
        <v>1344</v>
      </c>
      <c r="H729" s="181" t="s">
        <v>1344</v>
      </c>
      <c r="I729" s="181" t="s">
        <v>1344</v>
      </c>
      <c r="J729" s="168">
        <v>0.9</v>
      </c>
      <c r="K729" s="169" t="str">
        <f>IFERROR(SUMIFS(#REF!,#REF!,$I729,#REF!,$R$2)/SUMIFS(#REF!,#REF!,$I729,#REF!,$R$2),"-")</f>
        <v>-</v>
      </c>
      <c r="L729" s="169" t="str">
        <f>IFERROR(SUMIFS(#REF!,#REF!,$I729,#REF!,$R$7)/SUMIFS(#REF!,#REF!,$I729,#REF!,$R$7),"-")</f>
        <v>-</v>
      </c>
      <c r="M729" s="170" t="str">
        <f>IFERROR(SUMIFS(#REF!,#REF!,$I729,#REF!,$R$3)/SUMIFS(#REF!,#REF!,$I729,#REF!,$R$3),"-")</f>
        <v>-</v>
      </c>
      <c r="N729" s="170" t="str">
        <f>IFERROR(SUMIFS(#REF!,#REF!,$I729,#REF!,"&lt;="&amp;$R$2,#REF!,"&gt;="&amp;$S$2)/SUMIFS(#REF!,#REF!,$I729,#REF!,"&lt;="&amp;$R$2,#REF!,"&gt;="&amp;$S$2),"-")</f>
        <v>-</v>
      </c>
      <c r="O729" s="142"/>
      <c r="P729" s="140"/>
    </row>
    <row r="730" spans="1:16">
      <c r="A730" s="138"/>
      <c r="B730" s="142"/>
      <c r="C730" s="172" t="s">
        <v>1158</v>
      </c>
      <c r="D730" s="166" t="s">
        <v>26</v>
      </c>
      <c r="E730" s="166" t="s">
        <v>1159</v>
      </c>
      <c r="F730" s="181" t="s">
        <v>1346</v>
      </c>
      <c r="G730" s="181" t="s">
        <v>1346</v>
      </c>
      <c r="H730" s="181" t="s">
        <v>1346</v>
      </c>
      <c r="I730" s="181" t="s">
        <v>1346</v>
      </c>
      <c r="J730" s="168">
        <v>0.9</v>
      </c>
      <c r="K730" s="169" t="str">
        <f>IFERROR(SUMIFS(#REF!,#REF!,$I730,#REF!,$R$2)/SUMIFS(#REF!,#REF!,$I730,#REF!,$R$2),"-")</f>
        <v>-</v>
      </c>
      <c r="L730" s="169" t="str">
        <f>IFERROR(SUMIFS(#REF!,#REF!,$I730,#REF!,$R$7)/SUMIFS(#REF!,#REF!,$I730,#REF!,$R$7),"-")</f>
        <v>-</v>
      </c>
      <c r="M730" s="170" t="str">
        <f>IFERROR(SUMIFS(#REF!,#REF!,$I730,#REF!,$R$3)/SUMIFS(#REF!,#REF!,$I730,#REF!,$R$3),"-")</f>
        <v>-</v>
      </c>
      <c r="N730" s="170" t="str">
        <f>IFERROR(SUMIFS(#REF!,#REF!,$I730,#REF!,"&lt;="&amp;$R$2,#REF!,"&gt;="&amp;$S$2)/SUMIFS(#REF!,#REF!,$I730,#REF!,"&lt;="&amp;$R$2,#REF!,"&gt;="&amp;$S$2),"-")</f>
        <v>-</v>
      </c>
      <c r="O730" s="142"/>
      <c r="P730" s="140"/>
    </row>
    <row r="731" spans="1:16">
      <c r="A731" s="138"/>
      <c r="B731" s="142"/>
      <c r="C731" s="172" t="s">
        <v>1158</v>
      </c>
      <c r="D731" s="166" t="s">
        <v>26</v>
      </c>
      <c r="E731" s="166" t="s">
        <v>1159</v>
      </c>
      <c r="F731" s="181" t="s">
        <v>1348</v>
      </c>
      <c r="G731" s="181" t="s">
        <v>1348</v>
      </c>
      <c r="H731" s="181" t="s">
        <v>1348</v>
      </c>
      <c r="I731" s="181" t="s">
        <v>1348</v>
      </c>
      <c r="J731" s="168">
        <v>0.9</v>
      </c>
      <c r="K731" s="169" t="str">
        <f>IFERROR(SUMIFS(#REF!,#REF!,$I731,#REF!,$R$2)/SUMIFS(#REF!,#REF!,$I731,#REF!,$R$2),"-")</f>
        <v>-</v>
      </c>
      <c r="L731" s="169" t="str">
        <f>IFERROR(SUMIFS(#REF!,#REF!,$I731,#REF!,$R$7)/SUMIFS(#REF!,#REF!,$I731,#REF!,$R$7),"-")</f>
        <v>-</v>
      </c>
      <c r="M731" s="170" t="str">
        <f>IFERROR(SUMIFS(#REF!,#REF!,$I731,#REF!,$R$3)/SUMIFS(#REF!,#REF!,$I731,#REF!,$R$3),"-")</f>
        <v>-</v>
      </c>
      <c r="N731" s="170" t="str">
        <f>IFERROR(SUMIFS(#REF!,#REF!,$I731,#REF!,"&lt;="&amp;$R$2,#REF!,"&gt;="&amp;$S$2)/SUMIFS(#REF!,#REF!,$I731,#REF!,"&lt;="&amp;$R$2,#REF!,"&gt;="&amp;$S$2),"-")</f>
        <v>-</v>
      </c>
      <c r="O731" s="142"/>
      <c r="P731" s="140"/>
    </row>
    <row r="732" spans="1:16">
      <c r="A732" s="138"/>
      <c r="B732" s="142"/>
      <c r="C732" s="172" t="s">
        <v>1158</v>
      </c>
      <c r="D732" s="166" t="s">
        <v>26</v>
      </c>
      <c r="E732" s="166" t="s">
        <v>1159</v>
      </c>
      <c r="F732" s="181" t="s">
        <v>1350</v>
      </c>
      <c r="G732" s="181" t="s">
        <v>1350</v>
      </c>
      <c r="H732" s="181" t="s">
        <v>1350</v>
      </c>
      <c r="I732" s="181" t="s">
        <v>1350</v>
      </c>
      <c r="J732" s="168">
        <v>0.9</v>
      </c>
      <c r="K732" s="169" t="str">
        <f>IFERROR(SUMIFS(#REF!,#REF!,$I732,#REF!,$R$2)/SUMIFS(#REF!,#REF!,$I732,#REF!,$R$2),"-")</f>
        <v>-</v>
      </c>
      <c r="L732" s="169" t="str">
        <f>IFERROR(SUMIFS(#REF!,#REF!,$I732,#REF!,$R$7)/SUMIFS(#REF!,#REF!,$I732,#REF!,$R$7),"-")</f>
        <v>-</v>
      </c>
      <c r="M732" s="170" t="str">
        <f>IFERROR(SUMIFS(#REF!,#REF!,$I732,#REF!,$R$3)/SUMIFS(#REF!,#REF!,$I732,#REF!,$R$3),"-")</f>
        <v>-</v>
      </c>
      <c r="N732" s="170" t="str">
        <f>IFERROR(SUMIFS(#REF!,#REF!,$I732,#REF!,"&lt;="&amp;$R$2,#REF!,"&gt;="&amp;$S$2)/SUMIFS(#REF!,#REF!,$I732,#REF!,"&lt;="&amp;$R$2,#REF!,"&gt;="&amp;$S$2),"-")</f>
        <v>-</v>
      </c>
      <c r="O732" s="142"/>
      <c r="P732" s="140"/>
    </row>
    <row r="733" spans="1:16">
      <c r="A733" s="138"/>
      <c r="B733" s="142"/>
      <c r="C733" s="172" t="s">
        <v>1158</v>
      </c>
      <c r="D733" s="166" t="s">
        <v>26</v>
      </c>
      <c r="E733" s="166" t="s">
        <v>1159</v>
      </c>
      <c r="F733" s="181" t="s">
        <v>1352</v>
      </c>
      <c r="G733" s="181" t="s">
        <v>1352</v>
      </c>
      <c r="H733" s="181" t="s">
        <v>1352</v>
      </c>
      <c r="I733" s="181" t="s">
        <v>1352</v>
      </c>
      <c r="J733" s="168">
        <v>0.9</v>
      </c>
      <c r="K733" s="169" t="str">
        <f>IFERROR(SUMIFS(#REF!,#REF!,$I733,#REF!,$R$2)/SUMIFS(#REF!,#REF!,$I733,#REF!,$R$2),"-")</f>
        <v>-</v>
      </c>
      <c r="L733" s="169" t="str">
        <f>IFERROR(SUMIFS(#REF!,#REF!,$I733,#REF!,$R$7)/SUMIFS(#REF!,#REF!,$I733,#REF!,$R$7),"-")</f>
        <v>-</v>
      </c>
      <c r="M733" s="170" t="str">
        <f>IFERROR(SUMIFS(#REF!,#REF!,$I733,#REF!,$R$3)/SUMIFS(#REF!,#REF!,$I733,#REF!,$R$3),"-")</f>
        <v>-</v>
      </c>
      <c r="N733" s="170" t="str">
        <f>IFERROR(SUMIFS(#REF!,#REF!,$I733,#REF!,"&lt;="&amp;$R$2,#REF!,"&gt;="&amp;$S$2)/SUMIFS(#REF!,#REF!,$I733,#REF!,"&lt;="&amp;$R$2,#REF!,"&gt;="&amp;$S$2),"-")</f>
        <v>-</v>
      </c>
      <c r="O733" s="142"/>
      <c r="P733" s="140"/>
    </row>
    <row r="734" spans="1:16">
      <c r="A734" s="138"/>
      <c r="B734" s="142"/>
      <c r="C734" s="172" t="s">
        <v>1158</v>
      </c>
      <c r="D734" s="166" t="s">
        <v>26</v>
      </c>
      <c r="E734" s="166" t="s">
        <v>1159</v>
      </c>
      <c r="F734" s="181" t="s">
        <v>1354</v>
      </c>
      <c r="G734" s="181" t="s">
        <v>1354</v>
      </c>
      <c r="H734" s="181" t="s">
        <v>1354</v>
      </c>
      <c r="I734" s="181" t="s">
        <v>1354</v>
      </c>
      <c r="J734" s="168">
        <v>0.9</v>
      </c>
      <c r="K734" s="169" t="str">
        <f>IFERROR(SUMIFS(#REF!,#REF!,$I734,#REF!,$R$2)/SUMIFS(#REF!,#REF!,$I734,#REF!,$R$2),"-")</f>
        <v>-</v>
      </c>
      <c r="L734" s="169" t="str">
        <f>IFERROR(SUMIFS(#REF!,#REF!,$I734,#REF!,$R$7)/SUMIFS(#REF!,#REF!,$I734,#REF!,$R$7),"-")</f>
        <v>-</v>
      </c>
      <c r="M734" s="170" t="str">
        <f>IFERROR(SUMIFS(#REF!,#REF!,$I734,#REF!,$R$3)/SUMIFS(#REF!,#REF!,$I734,#REF!,$R$3),"-")</f>
        <v>-</v>
      </c>
      <c r="N734" s="170" t="str">
        <f>IFERROR(SUMIFS(#REF!,#REF!,$I734,#REF!,"&lt;="&amp;$R$2,#REF!,"&gt;="&amp;$S$2)/SUMIFS(#REF!,#REF!,$I734,#REF!,"&lt;="&amp;$R$2,#REF!,"&gt;="&amp;$S$2),"-")</f>
        <v>-</v>
      </c>
      <c r="O734" s="142"/>
      <c r="P734" s="140"/>
    </row>
    <row r="735" spans="1:16">
      <c r="A735" s="138"/>
      <c r="B735" s="142"/>
      <c r="C735" s="172" t="s">
        <v>1158</v>
      </c>
      <c r="D735" s="166" t="s">
        <v>26</v>
      </c>
      <c r="E735" s="166" t="s">
        <v>1159</v>
      </c>
      <c r="F735" s="181" t="s">
        <v>1356</v>
      </c>
      <c r="G735" s="181" t="s">
        <v>1356</v>
      </c>
      <c r="H735" s="181" t="s">
        <v>1356</v>
      </c>
      <c r="I735" s="181" t="s">
        <v>1356</v>
      </c>
      <c r="J735" s="168">
        <v>0.9</v>
      </c>
      <c r="K735" s="169" t="str">
        <f>IFERROR(SUMIFS(#REF!,#REF!,$I735,#REF!,$R$2)/SUMIFS(#REF!,#REF!,$I735,#REF!,$R$2),"-")</f>
        <v>-</v>
      </c>
      <c r="L735" s="169" t="str">
        <f>IFERROR(SUMIFS(#REF!,#REF!,$I735,#REF!,$R$7)/SUMIFS(#REF!,#REF!,$I735,#REF!,$R$7),"-")</f>
        <v>-</v>
      </c>
      <c r="M735" s="170" t="str">
        <f>IFERROR(SUMIFS(#REF!,#REF!,$I735,#REF!,$R$3)/SUMIFS(#REF!,#REF!,$I735,#REF!,$R$3),"-")</f>
        <v>-</v>
      </c>
      <c r="N735" s="170" t="str">
        <f>IFERROR(SUMIFS(#REF!,#REF!,$I735,#REF!,"&lt;="&amp;$R$2,#REF!,"&gt;="&amp;$S$2)/SUMIFS(#REF!,#REF!,$I735,#REF!,"&lt;="&amp;$R$2,#REF!,"&gt;="&amp;$S$2),"-")</f>
        <v>-</v>
      </c>
      <c r="O735" s="142"/>
      <c r="P735" s="140"/>
    </row>
    <row r="736" spans="1:16">
      <c r="A736" s="138"/>
      <c r="B736" s="142"/>
      <c r="C736" s="172" t="s">
        <v>1158</v>
      </c>
      <c r="D736" s="166" t="s">
        <v>26</v>
      </c>
      <c r="E736" s="166" t="s">
        <v>1159</v>
      </c>
      <c r="F736" s="181" t="s">
        <v>1358</v>
      </c>
      <c r="G736" s="181" t="s">
        <v>1358</v>
      </c>
      <c r="H736" s="181" t="s">
        <v>1358</v>
      </c>
      <c r="I736" s="181" t="s">
        <v>1358</v>
      </c>
      <c r="J736" s="168">
        <v>0.9</v>
      </c>
      <c r="K736" s="169" t="str">
        <f>IFERROR(SUMIFS(#REF!,#REF!,$I736,#REF!,$R$2)/SUMIFS(#REF!,#REF!,$I736,#REF!,$R$2),"-")</f>
        <v>-</v>
      </c>
      <c r="L736" s="169" t="str">
        <f>IFERROR(SUMIFS(#REF!,#REF!,$I736,#REF!,$R$7)/SUMIFS(#REF!,#REF!,$I736,#REF!,$R$7),"-")</f>
        <v>-</v>
      </c>
      <c r="M736" s="170" t="str">
        <f>IFERROR(SUMIFS(#REF!,#REF!,$I736,#REF!,$R$3)/SUMIFS(#REF!,#REF!,$I736,#REF!,$R$3),"-")</f>
        <v>-</v>
      </c>
      <c r="N736" s="170" t="str">
        <f>IFERROR(SUMIFS(#REF!,#REF!,$I736,#REF!,"&lt;="&amp;$R$2,#REF!,"&gt;="&amp;$S$2)/SUMIFS(#REF!,#REF!,$I736,#REF!,"&lt;="&amp;$R$2,#REF!,"&gt;="&amp;$S$2),"-")</f>
        <v>-</v>
      </c>
      <c r="O736" s="142"/>
      <c r="P736" s="140"/>
    </row>
    <row r="737" spans="1:16">
      <c r="A737" s="138"/>
      <c r="B737" s="142"/>
      <c r="C737" s="172" t="s">
        <v>1158</v>
      </c>
      <c r="D737" s="166" t="s">
        <v>26</v>
      </c>
      <c r="E737" s="166" t="s">
        <v>1159</v>
      </c>
      <c r="F737" s="181" t="s">
        <v>1360</v>
      </c>
      <c r="G737" s="181" t="s">
        <v>1360</v>
      </c>
      <c r="H737" s="181" t="s">
        <v>1360</v>
      </c>
      <c r="I737" s="181" t="s">
        <v>1360</v>
      </c>
      <c r="J737" s="168">
        <v>0.9</v>
      </c>
      <c r="K737" s="169" t="str">
        <f>IFERROR(SUMIFS(#REF!,#REF!,$I737,#REF!,$R$2)/SUMIFS(#REF!,#REF!,$I737,#REF!,$R$2),"-")</f>
        <v>-</v>
      </c>
      <c r="L737" s="169" t="str">
        <f>IFERROR(SUMIFS(#REF!,#REF!,$I737,#REF!,$R$7)/SUMIFS(#REF!,#REF!,$I737,#REF!,$R$7),"-")</f>
        <v>-</v>
      </c>
      <c r="M737" s="170" t="str">
        <f>IFERROR(SUMIFS(#REF!,#REF!,$I737,#REF!,$R$3)/SUMIFS(#REF!,#REF!,$I737,#REF!,$R$3),"-")</f>
        <v>-</v>
      </c>
      <c r="N737" s="170" t="str">
        <f>IFERROR(SUMIFS(#REF!,#REF!,$I737,#REF!,"&lt;="&amp;$R$2,#REF!,"&gt;="&amp;$S$2)/SUMIFS(#REF!,#REF!,$I737,#REF!,"&lt;="&amp;$R$2,#REF!,"&gt;="&amp;$S$2),"-")</f>
        <v>-</v>
      </c>
      <c r="O737" s="142"/>
      <c r="P737" s="140"/>
    </row>
    <row r="738" spans="1:16">
      <c r="A738" s="138"/>
      <c r="B738" s="142"/>
      <c r="C738" s="172" t="s">
        <v>1158</v>
      </c>
      <c r="D738" s="166" t="s">
        <v>26</v>
      </c>
      <c r="E738" s="166" t="s">
        <v>1159</v>
      </c>
      <c r="F738" s="181" t="s">
        <v>1362</v>
      </c>
      <c r="G738" s="181" t="s">
        <v>1362</v>
      </c>
      <c r="H738" s="181" t="s">
        <v>1362</v>
      </c>
      <c r="I738" s="181" t="s">
        <v>1362</v>
      </c>
      <c r="J738" s="168">
        <v>0.9</v>
      </c>
      <c r="K738" s="169" t="str">
        <f>IFERROR(SUMIFS(#REF!,#REF!,$I738,#REF!,$R$2)/SUMIFS(#REF!,#REF!,$I738,#REF!,$R$2),"-")</f>
        <v>-</v>
      </c>
      <c r="L738" s="169" t="str">
        <f>IFERROR(SUMIFS(#REF!,#REF!,$I738,#REF!,$R$7)/SUMIFS(#REF!,#REF!,$I738,#REF!,$R$7),"-")</f>
        <v>-</v>
      </c>
      <c r="M738" s="170" t="str">
        <f>IFERROR(SUMIFS(#REF!,#REF!,$I738,#REF!,$R$3)/SUMIFS(#REF!,#REF!,$I738,#REF!,$R$3),"-")</f>
        <v>-</v>
      </c>
      <c r="N738" s="170" t="str">
        <f>IFERROR(SUMIFS(#REF!,#REF!,$I738,#REF!,"&lt;="&amp;$R$2,#REF!,"&gt;="&amp;$S$2)/SUMIFS(#REF!,#REF!,$I738,#REF!,"&lt;="&amp;$R$2,#REF!,"&gt;="&amp;$S$2),"-")</f>
        <v>-</v>
      </c>
      <c r="O738" s="142"/>
      <c r="P738" s="140"/>
    </row>
    <row r="739" spans="1:16">
      <c r="A739" s="138"/>
      <c r="B739" s="142"/>
      <c r="C739" s="172" t="s">
        <v>1158</v>
      </c>
      <c r="D739" s="166" t="s">
        <v>26</v>
      </c>
      <c r="E739" s="166" t="s">
        <v>1159</v>
      </c>
      <c r="F739" s="181" t="s">
        <v>1364</v>
      </c>
      <c r="G739" s="181" t="s">
        <v>1364</v>
      </c>
      <c r="H739" s="181" t="s">
        <v>1364</v>
      </c>
      <c r="I739" s="181" t="s">
        <v>1364</v>
      </c>
      <c r="J739" s="168">
        <v>0.9</v>
      </c>
      <c r="K739" s="169" t="str">
        <f>IFERROR(SUMIFS(#REF!,#REF!,$I739,#REF!,$R$2)/SUMIFS(#REF!,#REF!,$I739,#REF!,$R$2),"-")</f>
        <v>-</v>
      </c>
      <c r="L739" s="169" t="str">
        <f>IFERROR(SUMIFS(#REF!,#REF!,$I739,#REF!,$R$7)/SUMIFS(#REF!,#REF!,$I739,#REF!,$R$7),"-")</f>
        <v>-</v>
      </c>
      <c r="M739" s="170" t="str">
        <f>IFERROR(SUMIFS(#REF!,#REF!,$I739,#REF!,$R$3)/SUMIFS(#REF!,#REF!,$I739,#REF!,$R$3),"-")</f>
        <v>-</v>
      </c>
      <c r="N739" s="170" t="str">
        <f>IFERROR(SUMIFS(#REF!,#REF!,$I739,#REF!,"&lt;="&amp;$R$2,#REF!,"&gt;="&amp;$S$2)/SUMIFS(#REF!,#REF!,$I739,#REF!,"&lt;="&amp;$R$2,#REF!,"&gt;="&amp;$S$2),"-")</f>
        <v>-</v>
      </c>
      <c r="O739" s="142"/>
      <c r="P739" s="140"/>
    </row>
    <row r="740" spans="1:16">
      <c r="A740" s="138"/>
      <c r="B740" s="142"/>
      <c r="C740" s="172" t="s">
        <v>1158</v>
      </c>
      <c r="D740" s="166" t="s">
        <v>26</v>
      </c>
      <c r="E740" s="166" t="s">
        <v>1159</v>
      </c>
      <c r="F740" s="181" t="s">
        <v>1366</v>
      </c>
      <c r="G740" s="181" t="s">
        <v>1366</v>
      </c>
      <c r="H740" s="181" t="s">
        <v>1366</v>
      </c>
      <c r="I740" s="181" t="s">
        <v>1366</v>
      </c>
      <c r="J740" s="168">
        <v>0.9</v>
      </c>
      <c r="K740" s="169" t="str">
        <f>IFERROR(SUMIFS(#REF!,#REF!,$I740,#REF!,$R$2)/SUMIFS(#REF!,#REF!,$I740,#REF!,$R$2),"-")</f>
        <v>-</v>
      </c>
      <c r="L740" s="169" t="str">
        <f>IFERROR(SUMIFS(#REF!,#REF!,$I740,#REF!,$R$7)/SUMIFS(#REF!,#REF!,$I740,#REF!,$R$7),"-")</f>
        <v>-</v>
      </c>
      <c r="M740" s="170" t="str">
        <f>IFERROR(SUMIFS(#REF!,#REF!,$I740,#REF!,$R$3)/SUMIFS(#REF!,#REF!,$I740,#REF!,$R$3),"-")</f>
        <v>-</v>
      </c>
      <c r="N740" s="170" t="str">
        <f>IFERROR(SUMIFS(#REF!,#REF!,$I740,#REF!,"&lt;="&amp;$R$2,#REF!,"&gt;="&amp;$S$2)/SUMIFS(#REF!,#REF!,$I740,#REF!,"&lt;="&amp;$R$2,#REF!,"&gt;="&amp;$S$2),"-")</f>
        <v>-</v>
      </c>
      <c r="O740" s="142"/>
      <c r="P740" s="140"/>
    </row>
    <row r="741" spans="1:16">
      <c r="A741" s="138"/>
      <c r="B741" s="142"/>
      <c r="C741" s="172" t="s">
        <v>1158</v>
      </c>
      <c r="D741" s="166" t="s">
        <v>26</v>
      </c>
      <c r="E741" s="166" t="s">
        <v>1159</v>
      </c>
      <c r="F741" s="181" t="s">
        <v>1368</v>
      </c>
      <c r="G741" s="181" t="s">
        <v>1368</v>
      </c>
      <c r="H741" s="181" t="s">
        <v>1368</v>
      </c>
      <c r="I741" s="181" t="s">
        <v>1368</v>
      </c>
      <c r="J741" s="168">
        <v>0.9</v>
      </c>
      <c r="K741" s="169" t="str">
        <f>IFERROR(SUMIFS(#REF!,#REF!,$I741,#REF!,$R$2)/SUMIFS(#REF!,#REF!,$I741,#REF!,$R$2),"-")</f>
        <v>-</v>
      </c>
      <c r="L741" s="169" t="str">
        <f>IFERROR(SUMIFS(#REF!,#REF!,$I741,#REF!,$R$7)/SUMIFS(#REF!,#REF!,$I741,#REF!,$R$7),"-")</f>
        <v>-</v>
      </c>
      <c r="M741" s="170" t="str">
        <f>IFERROR(SUMIFS(#REF!,#REF!,$I741,#REF!,$R$3)/SUMIFS(#REF!,#REF!,$I741,#REF!,$R$3),"-")</f>
        <v>-</v>
      </c>
      <c r="N741" s="170" t="str">
        <f>IFERROR(SUMIFS(#REF!,#REF!,$I741,#REF!,"&lt;="&amp;$R$2,#REF!,"&gt;="&amp;$S$2)/SUMIFS(#REF!,#REF!,$I741,#REF!,"&lt;="&amp;$R$2,#REF!,"&gt;="&amp;$S$2),"-")</f>
        <v>-</v>
      </c>
      <c r="O741" s="142"/>
      <c r="P741" s="140"/>
    </row>
    <row r="742" spans="1:16">
      <c r="A742" s="138"/>
      <c r="B742" s="142"/>
      <c r="C742" s="172" t="s">
        <v>1158</v>
      </c>
      <c r="D742" s="166" t="s">
        <v>26</v>
      </c>
      <c r="E742" s="166" t="s">
        <v>1159</v>
      </c>
      <c r="F742" s="181" t="s">
        <v>1370</v>
      </c>
      <c r="G742" s="181" t="s">
        <v>1370</v>
      </c>
      <c r="H742" s="181" t="s">
        <v>1370</v>
      </c>
      <c r="I742" s="181" t="s">
        <v>1370</v>
      </c>
      <c r="J742" s="168">
        <v>0.9</v>
      </c>
      <c r="K742" s="169" t="str">
        <f>IFERROR(SUMIFS(#REF!,#REF!,$I742,#REF!,$R$2)/SUMIFS(#REF!,#REF!,$I742,#REF!,$R$2),"-")</f>
        <v>-</v>
      </c>
      <c r="L742" s="169" t="str">
        <f>IFERROR(SUMIFS(#REF!,#REF!,$I742,#REF!,$R$7)/SUMIFS(#REF!,#REF!,$I742,#REF!,$R$7),"-")</f>
        <v>-</v>
      </c>
      <c r="M742" s="170" t="str">
        <f>IFERROR(SUMIFS(#REF!,#REF!,$I742,#REF!,$R$3)/SUMIFS(#REF!,#REF!,$I742,#REF!,$R$3),"-")</f>
        <v>-</v>
      </c>
      <c r="N742" s="170" t="str">
        <f>IFERROR(SUMIFS(#REF!,#REF!,$I742,#REF!,"&lt;="&amp;$R$2,#REF!,"&gt;="&amp;$S$2)/SUMIFS(#REF!,#REF!,$I742,#REF!,"&lt;="&amp;$R$2,#REF!,"&gt;="&amp;$S$2),"-")</f>
        <v>-</v>
      </c>
      <c r="O742" s="142"/>
      <c r="P742" s="140"/>
    </row>
    <row r="743" spans="1:16">
      <c r="A743" s="138"/>
      <c r="B743" s="142"/>
      <c r="C743" s="172" t="s">
        <v>1158</v>
      </c>
      <c r="D743" s="166" t="s">
        <v>26</v>
      </c>
      <c r="E743" s="166" t="s">
        <v>1159</v>
      </c>
      <c r="F743" s="181" t="s">
        <v>1372</v>
      </c>
      <c r="G743" s="181" t="s">
        <v>1372</v>
      </c>
      <c r="H743" s="181" t="s">
        <v>1372</v>
      </c>
      <c r="I743" s="181" t="s">
        <v>1372</v>
      </c>
      <c r="J743" s="168">
        <v>0.9</v>
      </c>
      <c r="K743" s="169" t="str">
        <f>IFERROR(SUMIFS(#REF!,#REF!,$I743,#REF!,$R$2)/SUMIFS(#REF!,#REF!,$I743,#REF!,$R$2),"-")</f>
        <v>-</v>
      </c>
      <c r="L743" s="169" t="str">
        <f>IFERROR(SUMIFS(#REF!,#REF!,$I743,#REF!,$R$7)/SUMIFS(#REF!,#REF!,$I743,#REF!,$R$7),"-")</f>
        <v>-</v>
      </c>
      <c r="M743" s="170" t="str">
        <f>IFERROR(SUMIFS(#REF!,#REF!,$I743,#REF!,$R$3)/SUMIFS(#REF!,#REF!,$I743,#REF!,$R$3),"-")</f>
        <v>-</v>
      </c>
      <c r="N743" s="170" t="str">
        <f>IFERROR(SUMIFS(#REF!,#REF!,$I743,#REF!,"&lt;="&amp;$R$2,#REF!,"&gt;="&amp;$S$2)/SUMIFS(#REF!,#REF!,$I743,#REF!,"&lt;="&amp;$R$2,#REF!,"&gt;="&amp;$S$2),"-")</f>
        <v>-</v>
      </c>
      <c r="O743" s="142"/>
      <c r="P743" s="140"/>
    </row>
    <row r="744" spans="1:16">
      <c r="A744" s="138"/>
      <c r="B744" s="142"/>
      <c r="C744" s="172" t="s">
        <v>1158</v>
      </c>
      <c r="D744" s="166" t="s">
        <v>26</v>
      </c>
      <c r="E744" s="166" t="s">
        <v>1159</v>
      </c>
      <c r="F744" s="181" t="s">
        <v>1374</v>
      </c>
      <c r="G744" s="181" t="s">
        <v>1374</v>
      </c>
      <c r="H744" s="181" t="s">
        <v>1374</v>
      </c>
      <c r="I744" s="181" t="s">
        <v>1374</v>
      </c>
      <c r="J744" s="168">
        <v>0.9</v>
      </c>
      <c r="K744" s="169" t="str">
        <f>IFERROR(SUMIFS(#REF!,#REF!,$I744,#REF!,$R$2)/SUMIFS(#REF!,#REF!,$I744,#REF!,$R$2),"-")</f>
        <v>-</v>
      </c>
      <c r="L744" s="169" t="str">
        <f>IFERROR(SUMIFS(#REF!,#REF!,$I744,#REF!,$R$7)/SUMIFS(#REF!,#REF!,$I744,#REF!,$R$7),"-")</f>
        <v>-</v>
      </c>
      <c r="M744" s="170" t="str">
        <f>IFERROR(SUMIFS(#REF!,#REF!,$I744,#REF!,$R$3)/SUMIFS(#REF!,#REF!,$I744,#REF!,$R$3),"-")</f>
        <v>-</v>
      </c>
      <c r="N744" s="170" t="str">
        <f>IFERROR(SUMIFS(#REF!,#REF!,$I744,#REF!,"&lt;="&amp;$R$2,#REF!,"&gt;="&amp;$S$2)/SUMIFS(#REF!,#REF!,$I744,#REF!,"&lt;="&amp;$R$2,#REF!,"&gt;="&amp;$S$2),"-")</f>
        <v>-</v>
      </c>
      <c r="O744" s="142"/>
      <c r="P744" s="140"/>
    </row>
    <row r="745" spans="1:16">
      <c r="A745" s="138"/>
      <c r="B745" s="142"/>
      <c r="C745" s="172" t="s">
        <v>1158</v>
      </c>
      <c r="D745" s="166" t="s">
        <v>26</v>
      </c>
      <c r="E745" s="166" t="s">
        <v>1159</v>
      </c>
      <c r="F745" s="181" t="s">
        <v>1376</v>
      </c>
      <c r="G745" s="181" t="s">
        <v>1376</v>
      </c>
      <c r="H745" s="181" t="s">
        <v>1376</v>
      </c>
      <c r="I745" s="181" t="s">
        <v>1376</v>
      </c>
      <c r="J745" s="168">
        <v>0.9</v>
      </c>
      <c r="K745" s="169" t="str">
        <f>IFERROR(SUMIFS(#REF!,#REF!,$I745,#REF!,$R$2)/SUMIFS(#REF!,#REF!,$I745,#REF!,$R$2),"-")</f>
        <v>-</v>
      </c>
      <c r="L745" s="169" t="str">
        <f>IFERROR(SUMIFS(#REF!,#REF!,$I745,#REF!,$R$7)/SUMIFS(#REF!,#REF!,$I745,#REF!,$R$7),"-")</f>
        <v>-</v>
      </c>
      <c r="M745" s="170" t="str">
        <f>IFERROR(SUMIFS(#REF!,#REF!,$I745,#REF!,$R$3)/SUMIFS(#REF!,#REF!,$I745,#REF!,$R$3),"-")</f>
        <v>-</v>
      </c>
      <c r="N745" s="170" t="str">
        <f>IFERROR(SUMIFS(#REF!,#REF!,$I745,#REF!,"&lt;="&amp;$R$2,#REF!,"&gt;="&amp;$S$2)/SUMIFS(#REF!,#REF!,$I745,#REF!,"&lt;="&amp;$R$2,#REF!,"&gt;="&amp;$S$2),"-")</f>
        <v>-</v>
      </c>
      <c r="O745" s="142"/>
      <c r="P745" s="140"/>
    </row>
    <row r="746" spans="1:16">
      <c r="A746" s="138"/>
      <c r="B746" s="142"/>
      <c r="C746" s="172" t="s">
        <v>1158</v>
      </c>
      <c r="D746" s="166" t="s">
        <v>26</v>
      </c>
      <c r="E746" s="166" t="s">
        <v>1159</v>
      </c>
      <c r="F746" s="181" t="s">
        <v>1378</v>
      </c>
      <c r="G746" s="181" t="s">
        <v>1378</v>
      </c>
      <c r="H746" s="181" t="s">
        <v>1378</v>
      </c>
      <c r="I746" s="181" t="s">
        <v>1378</v>
      </c>
      <c r="J746" s="168">
        <v>0.9</v>
      </c>
      <c r="K746" s="169" t="str">
        <f>IFERROR(SUMIFS(#REF!,#REF!,$I746,#REF!,$R$2)/SUMIFS(#REF!,#REF!,$I746,#REF!,$R$2),"-")</f>
        <v>-</v>
      </c>
      <c r="L746" s="169" t="str">
        <f>IFERROR(SUMIFS(#REF!,#REF!,$I746,#REF!,$R$7)/SUMIFS(#REF!,#REF!,$I746,#REF!,$R$7),"-")</f>
        <v>-</v>
      </c>
      <c r="M746" s="170" t="str">
        <f>IFERROR(SUMIFS(#REF!,#REF!,$I746,#REF!,$R$3)/SUMIFS(#REF!,#REF!,$I746,#REF!,$R$3),"-")</f>
        <v>-</v>
      </c>
      <c r="N746" s="170" t="str">
        <f>IFERROR(SUMIFS(#REF!,#REF!,$I746,#REF!,"&lt;="&amp;$R$2,#REF!,"&gt;="&amp;$S$2)/SUMIFS(#REF!,#REF!,$I746,#REF!,"&lt;="&amp;$R$2,#REF!,"&gt;="&amp;$S$2),"-")</f>
        <v>-</v>
      </c>
      <c r="O746" s="142"/>
      <c r="P746" s="140"/>
    </row>
    <row r="747" spans="1:16">
      <c r="A747" s="138"/>
      <c r="B747" s="142"/>
      <c r="C747" s="172" t="s">
        <v>1158</v>
      </c>
      <c r="D747" s="166" t="s">
        <v>26</v>
      </c>
      <c r="E747" s="166" t="s">
        <v>1159</v>
      </c>
      <c r="F747" s="181" t="s">
        <v>1380</v>
      </c>
      <c r="G747" s="181" t="s">
        <v>1380</v>
      </c>
      <c r="H747" s="181" t="s">
        <v>1380</v>
      </c>
      <c r="I747" s="181" t="s">
        <v>1380</v>
      </c>
      <c r="J747" s="168">
        <v>0.9</v>
      </c>
      <c r="K747" s="169" t="str">
        <f>IFERROR(SUMIFS(#REF!,#REF!,$I747,#REF!,$R$2)/SUMIFS(#REF!,#REF!,$I747,#REF!,$R$2),"-")</f>
        <v>-</v>
      </c>
      <c r="L747" s="169" t="str">
        <f>IFERROR(SUMIFS(#REF!,#REF!,$I747,#REF!,$R$7)/SUMIFS(#REF!,#REF!,$I747,#REF!,$R$7),"-")</f>
        <v>-</v>
      </c>
      <c r="M747" s="170" t="str">
        <f>IFERROR(SUMIFS(#REF!,#REF!,$I747,#REF!,$R$3)/SUMIFS(#REF!,#REF!,$I747,#REF!,$R$3),"-")</f>
        <v>-</v>
      </c>
      <c r="N747" s="170" t="str">
        <f>IFERROR(SUMIFS(#REF!,#REF!,$I747,#REF!,"&lt;="&amp;$R$2,#REF!,"&gt;="&amp;$S$2)/SUMIFS(#REF!,#REF!,$I747,#REF!,"&lt;="&amp;$R$2,#REF!,"&gt;="&amp;$S$2),"-")</f>
        <v>-</v>
      </c>
      <c r="O747" s="142"/>
      <c r="P747" s="140"/>
    </row>
    <row r="748" spans="1:16">
      <c r="A748" s="138"/>
      <c r="B748" s="142"/>
      <c r="C748" s="172" t="s">
        <v>1158</v>
      </c>
      <c r="D748" s="166" t="s">
        <v>26</v>
      </c>
      <c r="E748" s="166" t="s">
        <v>1159</v>
      </c>
      <c r="F748" s="181" t="s">
        <v>1382</v>
      </c>
      <c r="G748" s="181" t="s">
        <v>1382</v>
      </c>
      <c r="H748" s="181" t="s">
        <v>1382</v>
      </c>
      <c r="I748" s="181" t="s">
        <v>1382</v>
      </c>
      <c r="J748" s="168">
        <v>0.9</v>
      </c>
      <c r="K748" s="169" t="str">
        <f>IFERROR(SUMIFS(#REF!,#REF!,$I748,#REF!,$R$2)/SUMIFS(#REF!,#REF!,$I748,#REF!,$R$2),"-")</f>
        <v>-</v>
      </c>
      <c r="L748" s="169" t="str">
        <f>IFERROR(SUMIFS(#REF!,#REF!,$I748,#REF!,$R$7)/SUMIFS(#REF!,#REF!,$I748,#REF!,$R$7),"-")</f>
        <v>-</v>
      </c>
      <c r="M748" s="170" t="str">
        <f>IFERROR(SUMIFS(#REF!,#REF!,$I748,#REF!,$R$3)/SUMIFS(#REF!,#REF!,$I748,#REF!,$R$3),"-")</f>
        <v>-</v>
      </c>
      <c r="N748" s="170" t="str">
        <f>IFERROR(SUMIFS(#REF!,#REF!,$I748,#REF!,"&lt;="&amp;$R$2,#REF!,"&gt;="&amp;$S$2)/SUMIFS(#REF!,#REF!,$I748,#REF!,"&lt;="&amp;$R$2,#REF!,"&gt;="&amp;$S$2),"-")</f>
        <v>-</v>
      </c>
      <c r="O748" s="142"/>
      <c r="P748" s="140"/>
    </row>
    <row r="749" spans="1:16">
      <c r="A749" s="138"/>
      <c r="B749" s="142"/>
      <c r="C749" s="172" t="s">
        <v>1158</v>
      </c>
      <c r="D749" s="166" t="s">
        <v>26</v>
      </c>
      <c r="E749" s="166" t="s">
        <v>1159</v>
      </c>
      <c r="F749" s="181" t="s">
        <v>1384</v>
      </c>
      <c r="G749" s="181" t="s">
        <v>1384</v>
      </c>
      <c r="H749" s="181" t="s">
        <v>1384</v>
      </c>
      <c r="I749" s="181" t="s">
        <v>1384</v>
      </c>
      <c r="J749" s="168">
        <v>0.9</v>
      </c>
      <c r="K749" s="169" t="str">
        <f>IFERROR(SUMIFS(#REF!,#REF!,$I749,#REF!,$R$2)/SUMIFS(#REF!,#REF!,$I749,#REF!,$R$2),"-")</f>
        <v>-</v>
      </c>
      <c r="L749" s="169" t="str">
        <f>IFERROR(SUMIFS(#REF!,#REF!,$I749,#REF!,$R$7)/SUMIFS(#REF!,#REF!,$I749,#REF!,$R$7),"-")</f>
        <v>-</v>
      </c>
      <c r="M749" s="170" t="str">
        <f>IFERROR(SUMIFS(#REF!,#REF!,$I749,#REF!,$R$3)/SUMIFS(#REF!,#REF!,$I749,#REF!,$R$3),"-")</f>
        <v>-</v>
      </c>
      <c r="N749" s="170" t="str">
        <f>IFERROR(SUMIFS(#REF!,#REF!,$I749,#REF!,"&lt;="&amp;$R$2,#REF!,"&gt;="&amp;$S$2)/SUMIFS(#REF!,#REF!,$I749,#REF!,"&lt;="&amp;$R$2,#REF!,"&gt;="&amp;$S$2),"-")</f>
        <v>-</v>
      </c>
      <c r="O749" s="142"/>
      <c r="P749" s="140"/>
    </row>
    <row r="750" spans="1:16">
      <c r="A750" s="138"/>
      <c r="B750" s="142"/>
      <c r="C750" s="172" t="s">
        <v>1158</v>
      </c>
      <c r="D750" s="166" t="s">
        <v>26</v>
      </c>
      <c r="E750" s="166" t="s">
        <v>1159</v>
      </c>
      <c r="F750" s="181" t="s">
        <v>1386</v>
      </c>
      <c r="G750" s="181" t="s">
        <v>1386</v>
      </c>
      <c r="H750" s="181" t="s">
        <v>1386</v>
      </c>
      <c r="I750" s="181" t="s">
        <v>1386</v>
      </c>
      <c r="J750" s="168">
        <v>0.9</v>
      </c>
      <c r="K750" s="169" t="str">
        <f>IFERROR(SUMIFS(#REF!,#REF!,$I750,#REF!,$R$2)/SUMIFS(#REF!,#REF!,$I750,#REF!,$R$2),"-")</f>
        <v>-</v>
      </c>
      <c r="L750" s="169" t="str">
        <f>IFERROR(SUMIFS(#REF!,#REF!,$I750,#REF!,$R$7)/SUMIFS(#REF!,#REF!,$I750,#REF!,$R$7),"-")</f>
        <v>-</v>
      </c>
      <c r="M750" s="170" t="str">
        <f>IFERROR(SUMIFS(#REF!,#REF!,$I750,#REF!,$R$3)/SUMIFS(#REF!,#REF!,$I750,#REF!,$R$3),"-")</f>
        <v>-</v>
      </c>
      <c r="N750" s="170" t="str">
        <f>IFERROR(SUMIFS(#REF!,#REF!,$I750,#REF!,"&lt;="&amp;$R$2,#REF!,"&gt;="&amp;$S$2)/SUMIFS(#REF!,#REF!,$I750,#REF!,"&lt;="&amp;$R$2,#REF!,"&gt;="&amp;$S$2),"-")</f>
        <v>-</v>
      </c>
      <c r="O750" s="142"/>
      <c r="P750" s="140"/>
    </row>
    <row r="751" spans="1:16">
      <c r="A751" s="138"/>
      <c r="B751" s="142"/>
      <c r="C751" s="172" t="s">
        <v>1158</v>
      </c>
      <c r="D751" s="166" t="s">
        <v>26</v>
      </c>
      <c r="E751" s="166" t="s">
        <v>1159</v>
      </c>
      <c r="F751" s="181" t="s">
        <v>1388</v>
      </c>
      <c r="G751" s="181" t="s">
        <v>1388</v>
      </c>
      <c r="H751" s="181" t="s">
        <v>1388</v>
      </c>
      <c r="I751" s="181" t="s">
        <v>1388</v>
      </c>
      <c r="J751" s="168">
        <v>0.9</v>
      </c>
      <c r="K751" s="169" t="str">
        <f>IFERROR(SUMIFS(#REF!,#REF!,$I751,#REF!,$R$2)/SUMIFS(#REF!,#REF!,$I751,#REF!,$R$2),"-")</f>
        <v>-</v>
      </c>
      <c r="L751" s="169" t="str">
        <f>IFERROR(SUMIFS(#REF!,#REF!,$I751,#REF!,$R$7)/SUMIFS(#REF!,#REF!,$I751,#REF!,$R$7),"-")</f>
        <v>-</v>
      </c>
      <c r="M751" s="170" t="str">
        <f>IFERROR(SUMIFS(#REF!,#REF!,$I751,#REF!,$R$3)/SUMIFS(#REF!,#REF!,$I751,#REF!,$R$3),"-")</f>
        <v>-</v>
      </c>
      <c r="N751" s="170" t="str">
        <f>IFERROR(SUMIFS(#REF!,#REF!,$I751,#REF!,"&lt;="&amp;$R$2,#REF!,"&gt;="&amp;$S$2)/SUMIFS(#REF!,#REF!,$I751,#REF!,"&lt;="&amp;$R$2,#REF!,"&gt;="&amp;$S$2),"-")</f>
        <v>-</v>
      </c>
      <c r="O751" s="142"/>
      <c r="P751" s="140"/>
    </row>
    <row r="752" spans="1:16">
      <c r="A752" s="138"/>
      <c r="B752" s="142"/>
      <c r="C752" s="172" t="s">
        <v>1158</v>
      </c>
      <c r="D752" s="166" t="s">
        <v>26</v>
      </c>
      <c r="E752" s="166" t="s">
        <v>1159</v>
      </c>
      <c r="F752" s="181" t="s">
        <v>1390</v>
      </c>
      <c r="G752" s="181" t="s">
        <v>1390</v>
      </c>
      <c r="H752" s="181" t="s">
        <v>1390</v>
      </c>
      <c r="I752" s="181" t="s">
        <v>1390</v>
      </c>
      <c r="J752" s="168">
        <v>0.9</v>
      </c>
      <c r="K752" s="169" t="str">
        <f>IFERROR(SUMIFS(#REF!,#REF!,$I752,#REF!,$R$2)/SUMIFS(#REF!,#REF!,$I752,#REF!,$R$2),"-")</f>
        <v>-</v>
      </c>
      <c r="L752" s="169" t="str">
        <f>IFERROR(SUMIFS(#REF!,#REF!,$I752,#REF!,$R$7)/SUMIFS(#REF!,#REF!,$I752,#REF!,$R$7),"-")</f>
        <v>-</v>
      </c>
      <c r="M752" s="170" t="str">
        <f>IFERROR(SUMIFS(#REF!,#REF!,$I752,#REF!,$R$3)/SUMIFS(#REF!,#REF!,$I752,#REF!,$R$3),"-")</f>
        <v>-</v>
      </c>
      <c r="N752" s="170" t="str">
        <f>IFERROR(SUMIFS(#REF!,#REF!,$I752,#REF!,"&lt;="&amp;$R$2,#REF!,"&gt;="&amp;$S$2)/SUMIFS(#REF!,#REF!,$I752,#REF!,"&lt;="&amp;$R$2,#REF!,"&gt;="&amp;$S$2),"-")</f>
        <v>-</v>
      </c>
      <c r="O752" s="142"/>
      <c r="P752" s="140"/>
    </row>
    <row r="753" spans="1:16">
      <c r="A753" s="138"/>
      <c r="B753" s="142"/>
      <c r="C753" s="172" t="s">
        <v>1158</v>
      </c>
      <c r="D753" s="166" t="s">
        <v>26</v>
      </c>
      <c r="E753" s="166" t="s">
        <v>1159</v>
      </c>
      <c r="F753" s="181" t="s">
        <v>1392</v>
      </c>
      <c r="G753" s="181" t="s">
        <v>1392</v>
      </c>
      <c r="H753" s="181" t="s">
        <v>1392</v>
      </c>
      <c r="I753" s="181" t="s">
        <v>1392</v>
      </c>
      <c r="J753" s="168">
        <v>0.9</v>
      </c>
      <c r="K753" s="169" t="str">
        <f>IFERROR(SUMIFS(#REF!,#REF!,$I753,#REF!,$R$2)/SUMIFS(#REF!,#REF!,$I753,#REF!,$R$2),"-")</f>
        <v>-</v>
      </c>
      <c r="L753" s="169" t="str">
        <f>IFERROR(SUMIFS(#REF!,#REF!,$I753,#REF!,$R$7)/SUMIFS(#REF!,#REF!,$I753,#REF!,$R$7),"-")</f>
        <v>-</v>
      </c>
      <c r="M753" s="170" t="str">
        <f>IFERROR(SUMIFS(#REF!,#REF!,$I753,#REF!,$R$3)/SUMIFS(#REF!,#REF!,$I753,#REF!,$R$3),"-")</f>
        <v>-</v>
      </c>
      <c r="N753" s="170" t="str">
        <f>IFERROR(SUMIFS(#REF!,#REF!,$I753,#REF!,"&lt;="&amp;$R$2,#REF!,"&gt;="&amp;$S$2)/SUMIFS(#REF!,#REF!,$I753,#REF!,"&lt;="&amp;$R$2,#REF!,"&gt;="&amp;$S$2),"-")</f>
        <v>-</v>
      </c>
      <c r="O753" s="142"/>
      <c r="P753" s="140"/>
    </row>
    <row r="754" spans="1:16">
      <c r="A754" s="138"/>
      <c r="B754" s="142"/>
      <c r="C754" s="172" t="s">
        <v>1158</v>
      </c>
      <c r="D754" s="166" t="s">
        <v>26</v>
      </c>
      <c r="E754" s="166" t="s">
        <v>1159</v>
      </c>
      <c r="F754" s="181" t="s">
        <v>1394</v>
      </c>
      <c r="G754" s="181" t="s">
        <v>1394</v>
      </c>
      <c r="H754" s="181" t="s">
        <v>1394</v>
      </c>
      <c r="I754" s="181" t="s">
        <v>1394</v>
      </c>
      <c r="J754" s="168">
        <v>0.9</v>
      </c>
      <c r="K754" s="169" t="str">
        <f>IFERROR(SUMIFS(#REF!,#REF!,$I754,#REF!,$R$2)/SUMIFS(#REF!,#REF!,$I754,#REF!,$R$2),"-")</f>
        <v>-</v>
      </c>
      <c r="L754" s="169" t="str">
        <f>IFERROR(SUMIFS(#REF!,#REF!,$I754,#REF!,$R$7)/SUMIFS(#REF!,#REF!,$I754,#REF!,$R$7),"-")</f>
        <v>-</v>
      </c>
      <c r="M754" s="170" t="str">
        <f>IFERROR(SUMIFS(#REF!,#REF!,$I754,#REF!,$R$3)/SUMIFS(#REF!,#REF!,$I754,#REF!,$R$3),"-")</f>
        <v>-</v>
      </c>
      <c r="N754" s="170" t="str">
        <f>IFERROR(SUMIFS(#REF!,#REF!,$I754,#REF!,"&lt;="&amp;$R$2,#REF!,"&gt;="&amp;$S$2)/SUMIFS(#REF!,#REF!,$I754,#REF!,"&lt;="&amp;$R$2,#REF!,"&gt;="&amp;$S$2),"-")</f>
        <v>-</v>
      </c>
      <c r="O754" s="142"/>
      <c r="P754" s="140"/>
    </row>
    <row r="755" spans="1:16">
      <c r="A755" s="138"/>
      <c r="B755" s="142"/>
      <c r="C755" s="172" t="s">
        <v>1158</v>
      </c>
      <c r="D755" s="166" t="s">
        <v>26</v>
      </c>
      <c r="E755" s="166" t="s">
        <v>1159</v>
      </c>
      <c r="F755" s="181" t="s">
        <v>1396</v>
      </c>
      <c r="G755" s="181" t="s">
        <v>1396</v>
      </c>
      <c r="H755" s="181" t="s">
        <v>1396</v>
      </c>
      <c r="I755" s="181" t="s">
        <v>1396</v>
      </c>
      <c r="J755" s="168">
        <v>0.9</v>
      </c>
      <c r="K755" s="169" t="str">
        <f>IFERROR(SUMIFS(#REF!,#REF!,$I755,#REF!,$R$2)/SUMIFS(#REF!,#REF!,$I755,#REF!,$R$2),"-")</f>
        <v>-</v>
      </c>
      <c r="L755" s="169" t="str">
        <f>IFERROR(SUMIFS(#REF!,#REF!,$I755,#REF!,$R$7)/SUMIFS(#REF!,#REF!,$I755,#REF!,$R$7),"-")</f>
        <v>-</v>
      </c>
      <c r="M755" s="170" t="str">
        <f>IFERROR(SUMIFS(#REF!,#REF!,$I755,#REF!,$R$3)/SUMIFS(#REF!,#REF!,$I755,#REF!,$R$3),"-")</f>
        <v>-</v>
      </c>
      <c r="N755" s="170" t="str">
        <f>IFERROR(SUMIFS(#REF!,#REF!,$I755,#REF!,"&lt;="&amp;$R$2,#REF!,"&gt;="&amp;$S$2)/SUMIFS(#REF!,#REF!,$I755,#REF!,"&lt;="&amp;$R$2,#REF!,"&gt;="&amp;$S$2),"-")</f>
        <v>-</v>
      </c>
      <c r="O755" s="142"/>
      <c r="P755" s="140"/>
    </row>
    <row r="756" spans="1:16">
      <c r="A756" s="138"/>
      <c r="B756" s="142"/>
      <c r="C756" s="172" t="s">
        <v>1158</v>
      </c>
      <c r="D756" s="166" t="s">
        <v>26</v>
      </c>
      <c r="E756" s="166" t="s">
        <v>1159</v>
      </c>
      <c r="F756" s="181" t="s">
        <v>1398</v>
      </c>
      <c r="G756" s="181" t="s">
        <v>1398</v>
      </c>
      <c r="H756" s="181" t="s">
        <v>1398</v>
      </c>
      <c r="I756" s="181" t="s">
        <v>1398</v>
      </c>
      <c r="J756" s="168">
        <v>0.9</v>
      </c>
      <c r="K756" s="169" t="str">
        <f>IFERROR(SUMIFS(#REF!,#REF!,$I756,#REF!,$R$2)/SUMIFS(#REF!,#REF!,$I756,#REF!,$R$2),"-")</f>
        <v>-</v>
      </c>
      <c r="L756" s="169" t="str">
        <f>IFERROR(SUMIFS(#REF!,#REF!,$I756,#REF!,$R$7)/SUMIFS(#REF!,#REF!,$I756,#REF!,$R$7),"-")</f>
        <v>-</v>
      </c>
      <c r="M756" s="170" t="str">
        <f>IFERROR(SUMIFS(#REF!,#REF!,$I756,#REF!,$R$3)/SUMIFS(#REF!,#REF!,$I756,#REF!,$R$3),"-")</f>
        <v>-</v>
      </c>
      <c r="N756" s="170" t="str">
        <f>IFERROR(SUMIFS(#REF!,#REF!,$I756,#REF!,"&lt;="&amp;$R$2,#REF!,"&gt;="&amp;$S$2)/SUMIFS(#REF!,#REF!,$I756,#REF!,"&lt;="&amp;$R$2,#REF!,"&gt;="&amp;$S$2),"-")</f>
        <v>-</v>
      </c>
      <c r="O756" s="142"/>
      <c r="P756" s="140"/>
    </row>
    <row r="757" spans="1:16">
      <c r="A757" s="138"/>
      <c r="B757" s="142"/>
      <c r="C757" s="172" t="s">
        <v>1158</v>
      </c>
      <c r="D757" s="166" t="s">
        <v>26</v>
      </c>
      <c r="E757" s="166" t="s">
        <v>1159</v>
      </c>
      <c r="F757" s="181" t="s">
        <v>1400</v>
      </c>
      <c r="G757" s="181" t="s">
        <v>1400</v>
      </c>
      <c r="H757" s="181" t="s">
        <v>1400</v>
      </c>
      <c r="I757" s="181" t="s">
        <v>1400</v>
      </c>
      <c r="J757" s="168">
        <v>0.9</v>
      </c>
      <c r="K757" s="169" t="str">
        <f>IFERROR(SUMIFS(#REF!,#REF!,$I757,#REF!,$R$2)/SUMIFS(#REF!,#REF!,$I757,#REF!,$R$2),"-")</f>
        <v>-</v>
      </c>
      <c r="L757" s="169" t="str">
        <f>IFERROR(SUMIFS(#REF!,#REF!,$I757,#REF!,$R$7)/SUMIFS(#REF!,#REF!,$I757,#REF!,$R$7),"-")</f>
        <v>-</v>
      </c>
      <c r="M757" s="170" t="str">
        <f>IFERROR(SUMIFS(#REF!,#REF!,$I757,#REF!,$R$3)/SUMIFS(#REF!,#REF!,$I757,#REF!,$R$3),"-")</f>
        <v>-</v>
      </c>
      <c r="N757" s="170" t="str">
        <f>IFERROR(SUMIFS(#REF!,#REF!,$I757,#REF!,"&lt;="&amp;$R$2,#REF!,"&gt;="&amp;$S$2)/SUMIFS(#REF!,#REF!,$I757,#REF!,"&lt;="&amp;$R$2,#REF!,"&gt;="&amp;$S$2),"-")</f>
        <v>-</v>
      </c>
      <c r="O757" s="142"/>
      <c r="P757" s="140"/>
    </row>
    <row r="758" spans="1:16">
      <c r="A758" s="138"/>
      <c r="B758" s="142"/>
      <c r="C758" s="172" t="s">
        <v>1158</v>
      </c>
      <c r="D758" s="166" t="s">
        <v>26</v>
      </c>
      <c r="E758" s="166" t="s">
        <v>1159</v>
      </c>
      <c r="F758" s="181" t="s">
        <v>1402</v>
      </c>
      <c r="G758" s="181" t="s">
        <v>1402</v>
      </c>
      <c r="H758" s="181" t="s">
        <v>1402</v>
      </c>
      <c r="I758" s="181" t="s">
        <v>1402</v>
      </c>
      <c r="J758" s="168">
        <v>0.9</v>
      </c>
      <c r="K758" s="169" t="str">
        <f>IFERROR(SUMIFS(#REF!,#REF!,$I758,#REF!,$R$2)/SUMIFS(#REF!,#REF!,$I758,#REF!,$R$2),"-")</f>
        <v>-</v>
      </c>
      <c r="L758" s="169" t="str">
        <f>IFERROR(SUMIFS(#REF!,#REF!,$I758,#REF!,$R$7)/SUMIFS(#REF!,#REF!,$I758,#REF!,$R$7),"-")</f>
        <v>-</v>
      </c>
      <c r="M758" s="170" t="str">
        <f>IFERROR(SUMIFS(#REF!,#REF!,$I758,#REF!,$R$3)/SUMIFS(#REF!,#REF!,$I758,#REF!,$R$3),"-")</f>
        <v>-</v>
      </c>
      <c r="N758" s="170" t="str">
        <f>IFERROR(SUMIFS(#REF!,#REF!,$I758,#REF!,"&lt;="&amp;$R$2,#REF!,"&gt;="&amp;$S$2)/SUMIFS(#REF!,#REF!,$I758,#REF!,"&lt;="&amp;$R$2,#REF!,"&gt;="&amp;$S$2),"-")</f>
        <v>-</v>
      </c>
      <c r="O758" s="142"/>
      <c r="P758" s="140"/>
    </row>
    <row r="759" spans="1:16">
      <c r="A759" s="138"/>
      <c r="B759" s="142"/>
      <c r="C759" s="172" t="s">
        <v>1158</v>
      </c>
      <c r="D759" s="166" t="s">
        <v>26</v>
      </c>
      <c r="E759" s="166" t="s">
        <v>1159</v>
      </c>
      <c r="F759" s="181" t="s">
        <v>1404</v>
      </c>
      <c r="G759" s="181" t="s">
        <v>1404</v>
      </c>
      <c r="H759" s="181" t="s">
        <v>1404</v>
      </c>
      <c r="I759" s="181" t="s">
        <v>1404</v>
      </c>
      <c r="J759" s="168">
        <v>0.9</v>
      </c>
      <c r="K759" s="169" t="str">
        <f>IFERROR(SUMIFS(#REF!,#REF!,$I759,#REF!,$R$2)/SUMIFS(#REF!,#REF!,$I759,#REF!,$R$2),"-")</f>
        <v>-</v>
      </c>
      <c r="L759" s="169" t="str">
        <f>IFERROR(SUMIFS(#REF!,#REF!,$I759,#REF!,$R$7)/SUMIFS(#REF!,#REF!,$I759,#REF!,$R$7),"-")</f>
        <v>-</v>
      </c>
      <c r="M759" s="170" t="str">
        <f>IFERROR(SUMIFS(#REF!,#REF!,$I759,#REF!,$R$3)/SUMIFS(#REF!,#REF!,$I759,#REF!,$R$3),"-")</f>
        <v>-</v>
      </c>
      <c r="N759" s="170" t="str">
        <f>IFERROR(SUMIFS(#REF!,#REF!,$I759,#REF!,"&lt;="&amp;$R$2,#REF!,"&gt;="&amp;$S$2)/SUMIFS(#REF!,#REF!,$I759,#REF!,"&lt;="&amp;$R$2,#REF!,"&gt;="&amp;$S$2),"-")</f>
        <v>-</v>
      </c>
      <c r="O759" s="142"/>
      <c r="P759" s="140"/>
    </row>
    <row r="760" spans="1:16">
      <c r="A760" s="138"/>
      <c r="B760" s="142"/>
      <c r="C760" s="172" t="s">
        <v>1158</v>
      </c>
      <c r="D760" s="166" t="s">
        <v>26</v>
      </c>
      <c r="E760" s="166" t="s">
        <v>1159</v>
      </c>
      <c r="F760" s="181" t="s">
        <v>1406</v>
      </c>
      <c r="G760" s="181" t="s">
        <v>1406</v>
      </c>
      <c r="H760" s="181" t="s">
        <v>1406</v>
      </c>
      <c r="I760" s="181" t="s">
        <v>1406</v>
      </c>
      <c r="J760" s="168">
        <v>0.9</v>
      </c>
      <c r="K760" s="169" t="str">
        <f>IFERROR(SUMIFS(#REF!,#REF!,$I760,#REF!,$R$2)/SUMIFS(#REF!,#REF!,$I760,#REF!,$R$2),"-")</f>
        <v>-</v>
      </c>
      <c r="L760" s="169" t="str">
        <f>IFERROR(SUMIFS(#REF!,#REF!,$I760,#REF!,$R$7)/SUMIFS(#REF!,#REF!,$I760,#REF!,$R$7),"-")</f>
        <v>-</v>
      </c>
      <c r="M760" s="170" t="str">
        <f>IFERROR(SUMIFS(#REF!,#REF!,$I760,#REF!,$R$3)/SUMIFS(#REF!,#REF!,$I760,#REF!,$R$3),"-")</f>
        <v>-</v>
      </c>
      <c r="N760" s="170" t="str">
        <f>IFERROR(SUMIFS(#REF!,#REF!,$I760,#REF!,"&lt;="&amp;$R$2,#REF!,"&gt;="&amp;$S$2)/SUMIFS(#REF!,#REF!,$I760,#REF!,"&lt;="&amp;$R$2,#REF!,"&gt;="&amp;$S$2),"-")</f>
        <v>-</v>
      </c>
      <c r="O760" s="142"/>
      <c r="P760" s="140"/>
    </row>
    <row r="761" spans="1:16">
      <c r="A761" s="138"/>
      <c r="B761" s="142"/>
      <c r="C761" s="172" t="s">
        <v>1158</v>
      </c>
      <c r="D761" s="166" t="s">
        <v>26</v>
      </c>
      <c r="E761" s="166" t="s">
        <v>1159</v>
      </c>
      <c r="F761" s="181" t="s">
        <v>1408</v>
      </c>
      <c r="G761" s="181" t="s">
        <v>1408</v>
      </c>
      <c r="H761" s="181" t="s">
        <v>1408</v>
      </c>
      <c r="I761" s="181" t="s">
        <v>1408</v>
      </c>
      <c r="J761" s="168">
        <v>0.9</v>
      </c>
      <c r="K761" s="169" t="str">
        <f>IFERROR(SUMIFS(#REF!,#REF!,$I761,#REF!,$R$2)/SUMIFS(#REF!,#REF!,$I761,#REF!,$R$2),"-")</f>
        <v>-</v>
      </c>
      <c r="L761" s="169" t="str">
        <f>IFERROR(SUMIFS(#REF!,#REF!,$I761,#REF!,$R$7)/SUMIFS(#REF!,#REF!,$I761,#REF!,$R$7),"-")</f>
        <v>-</v>
      </c>
      <c r="M761" s="170" t="str">
        <f>IFERROR(SUMIFS(#REF!,#REF!,$I761,#REF!,$R$3)/SUMIFS(#REF!,#REF!,$I761,#REF!,$R$3),"-")</f>
        <v>-</v>
      </c>
      <c r="N761" s="170" t="str">
        <f>IFERROR(SUMIFS(#REF!,#REF!,$I761,#REF!,"&lt;="&amp;$R$2,#REF!,"&gt;="&amp;$S$2)/SUMIFS(#REF!,#REF!,$I761,#REF!,"&lt;="&amp;$R$2,#REF!,"&gt;="&amp;$S$2),"-")</f>
        <v>-</v>
      </c>
      <c r="O761" s="142"/>
      <c r="P761" s="140"/>
    </row>
    <row r="762" spans="1:16">
      <c r="A762" s="138"/>
      <c r="B762" s="142"/>
      <c r="C762" s="172" t="s">
        <v>1158</v>
      </c>
      <c r="D762" s="166" t="s">
        <v>26</v>
      </c>
      <c r="E762" s="166" t="s">
        <v>1159</v>
      </c>
      <c r="F762" s="181" t="s">
        <v>1410</v>
      </c>
      <c r="G762" s="181" t="s">
        <v>1410</v>
      </c>
      <c r="H762" s="181" t="s">
        <v>1410</v>
      </c>
      <c r="I762" s="181" t="s">
        <v>1410</v>
      </c>
      <c r="J762" s="168">
        <v>0.9</v>
      </c>
      <c r="K762" s="169" t="str">
        <f>IFERROR(SUMIFS(#REF!,#REF!,$I762,#REF!,$R$2)/SUMIFS(#REF!,#REF!,$I762,#REF!,$R$2),"-")</f>
        <v>-</v>
      </c>
      <c r="L762" s="169" t="str">
        <f>IFERROR(SUMIFS(#REF!,#REF!,$I762,#REF!,$R$7)/SUMIFS(#REF!,#REF!,$I762,#REF!,$R$7),"-")</f>
        <v>-</v>
      </c>
      <c r="M762" s="170" t="str">
        <f>IFERROR(SUMIFS(#REF!,#REF!,$I762,#REF!,$R$3)/SUMIFS(#REF!,#REF!,$I762,#REF!,$R$3),"-")</f>
        <v>-</v>
      </c>
      <c r="N762" s="170" t="str">
        <f>IFERROR(SUMIFS(#REF!,#REF!,$I762,#REF!,"&lt;="&amp;$R$2,#REF!,"&gt;="&amp;$S$2)/SUMIFS(#REF!,#REF!,$I762,#REF!,"&lt;="&amp;$R$2,#REF!,"&gt;="&amp;$S$2),"-")</f>
        <v>-</v>
      </c>
      <c r="O762" s="142"/>
      <c r="P762" s="140"/>
    </row>
    <row r="763" spans="1:16">
      <c r="A763" s="138"/>
      <c r="B763" s="142"/>
      <c r="C763" s="172" t="s">
        <v>1158</v>
      </c>
      <c r="D763" s="166" t="s">
        <v>26</v>
      </c>
      <c r="E763" s="166" t="s">
        <v>1159</v>
      </c>
      <c r="F763" s="181" t="s">
        <v>1412</v>
      </c>
      <c r="G763" s="181" t="s">
        <v>1412</v>
      </c>
      <c r="H763" s="181" t="s">
        <v>1412</v>
      </c>
      <c r="I763" s="181" t="s">
        <v>1412</v>
      </c>
      <c r="J763" s="168">
        <v>0.9</v>
      </c>
      <c r="K763" s="169" t="str">
        <f>IFERROR(SUMIFS(#REF!,#REF!,$I763,#REF!,$R$2)/SUMIFS(#REF!,#REF!,$I763,#REF!,$R$2),"-")</f>
        <v>-</v>
      </c>
      <c r="L763" s="169" t="str">
        <f>IFERROR(SUMIFS(#REF!,#REF!,$I763,#REF!,$R$7)/SUMIFS(#REF!,#REF!,$I763,#REF!,$R$7),"-")</f>
        <v>-</v>
      </c>
      <c r="M763" s="170" t="str">
        <f>IFERROR(SUMIFS(#REF!,#REF!,$I763,#REF!,$R$3)/SUMIFS(#REF!,#REF!,$I763,#REF!,$R$3),"-")</f>
        <v>-</v>
      </c>
      <c r="N763" s="170" t="str">
        <f>IFERROR(SUMIFS(#REF!,#REF!,$I763,#REF!,"&lt;="&amp;$R$2,#REF!,"&gt;="&amp;$S$2)/SUMIFS(#REF!,#REF!,$I763,#REF!,"&lt;="&amp;$R$2,#REF!,"&gt;="&amp;$S$2),"-")</f>
        <v>-</v>
      </c>
      <c r="O763" s="142"/>
      <c r="P763" s="140"/>
    </row>
    <row r="764" spans="1:16">
      <c r="A764" s="138"/>
      <c r="B764" s="142"/>
      <c r="C764" s="172" t="s">
        <v>1158</v>
      </c>
      <c r="D764" s="166" t="s">
        <v>26</v>
      </c>
      <c r="E764" s="166" t="s">
        <v>1159</v>
      </c>
      <c r="F764" s="181" t="s">
        <v>1414</v>
      </c>
      <c r="G764" s="181" t="s">
        <v>1414</v>
      </c>
      <c r="H764" s="181" t="s">
        <v>1414</v>
      </c>
      <c r="I764" s="181" t="s">
        <v>1414</v>
      </c>
      <c r="J764" s="168">
        <v>0.9</v>
      </c>
      <c r="K764" s="169" t="str">
        <f>IFERROR(SUMIFS(#REF!,#REF!,$I764,#REF!,$R$2)/SUMIFS(#REF!,#REF!,$I764,#REF!,$R$2),"-")</f>
        <v>-</v>
      </c>
      <c r="L764" s="169" t="str">
        <f>IFERROR(SUMIFS(#REF!,#REF!,$I764,#REF!,$R$7)/SUMIFS(#REF!,#REF!,$I764,#REF!,$R$7),"-")</f>
        <v>-</v>
      </c>
      <c r="M764" s="170" t="str">
        <f>IFERROR(SUMIFS(#REF!,#REF!,$I764,#REF!,$R$3)/SUMIFS(#REF!,#REF!,$I764,#REF!,$R$3),"-")</f>
        <v>-</v>
      </c>
      <c r="N764" s="170" t="str">
        <f>IFERROR(SUMIFS(#REF!,#REF!,$I764,#REF!,"&lt;="&amp;$R$2,#REF!,"&gt;="&amp;$S$2)/SUMIFS(#REF!,#REF!,$I764,#REF!,"&lt;="&amp;$R$2,#REF!,"&gt;="&amp;$S$2),"-")</f>
        <v>-</v>
      </c>
      <c r="O764" s="142"/>
      <c r="P764" s="140"/>
    </row>
    <row r="765" spans="1:16">
      <c r="A765" s="138"/>
      <c r="B765" s="142"/>
      <c r="C765" s="172" t="s">
        <v>1158</v>
      </c>
      <c r="D765" s="166" t="s">
        <v>26</v>
      </c>
      <c r="E765" s="166" t="s">
        <v>1159</v>
      </c>
      <c r="F765" s="181" t="s">
        <v>1416</v>
      </c>
      <c r="G765" s="181" t="s">
        <v>1416</v>
      </c>
      <c r="H765" s="181" t="s">
        <v>1416</v>
      </c>
      <c r="I765" s="181" t="s">
        <v>1416</v>
      </c>
      <c r="J765" s="168">
        <v>0.9</v>
      </c>
      <c r="K765" s="169" t="str">
        <f>IFERROR(SUMIFS(#REF!,#REF!,$I765,#REF!,$R$2)/SUMIFS(#REF!,#REF!,$I765,#REF!,$R$2),"-")</f>
        <v>-</v>
      </c>
      <c r="L765" s="169" t="str">
        <f>IFERROR(SUMIFS(#REF!,#REF!,$I765,#REF!,$R$7)/SUMIFS(#REF!,#REF!,$I765,#REF!,$R$7),"-")</f>
        <v>-</v>
      </c>
      <c r="M765" s="170" t="str">
        <f>IFERROR(SUMIFS(#REF!,#REF!,$I765,#REF!,$R$3)/SUMIFS(#REF!,#REF!,$I765,#REF!,$R$3),"-")</f>
        <v>-</v>
      </c>
      <c r="N765" s="170" t="str">
        <f>IFERROR(SUMIFS(#REF!,#REF!,$I765,#REF!,"&lt;="&amp;$R$2,#REF!,"&gt;="&amp;$S$2)/SUMIFS(#REF!,#REF!,$I765,#REF!,"&lt;="&amp;$R$2,#REF!,"&gt;="&amp;$S$2),"-")</f>
        <v>-</v>
      </c>
      <c r="O765" s="142"/>
      <c r="P765" s="140"/>
    </row>
    <row r="766" spans="1:16">
      <c r="A766" s="138"/>
      <c r="B766" s="142"/>
      <c r="C766" s="172" t="s">
        <v>1158</v>
      </c>
      <c r="D766" s="166" t="s">
        <v>26</v>
      </c>
      <c r="E766" s="166" t="s">
        <v>1159</v>
      </c>
      <c r="F766" s="181" t="s">
        <v>1418</v>
      </c>
      <c r="G766" s="181" t="s">
        <v>1418</v>
      </c>
      <c r="H766" s="181" t="s">
        <v>1418</v>
      </c>
      <c r="I766" s="181" t="s">
        <v>1418</v>
      </c>
      <c r="J766" s="168">
        <v>0.9</v>
      </c>
      <c r="K766" s="169" t="str">
        <f>IFERROR(SUMIFS(#REF!,#REF!,$I766,#REF!,$R$2)/SUMIFS(#REF!,#REF!,$I766,#REF!,$R$2),"-")</f>
        <v>-</v>
      </c>
      <c r="L766" s="169" t="str">
        <f>IFERROR(SUMIFS(#REF!,#REF!,$I766,#REF!,$R$7)/SUMIFS(#REF!,#REF!,$I766,#REF!,$R$7),"-")</f>
        <v>-</v>
      </c>
      <c r="M766" s="170" t="str">
        <f>IFERROR(SUMIFS(#REF!,#REF!,$I766,#REF!,$R$3)/SUMIFS(#REF!,#REF!,$I766,#REF!,$R$3),"-")</f>
        <v>-</v>
      </c>
      <c r="N766" s="170" t="str">
        <f>IFERROR(SUMIFS(#REF!,#REF!,$I766,#REF!,"&lt;="&amp;$R$2,#REF!,"&gt;="&amp;$S$2)/SUMIFS(#REF!,#REF!,$I766,#REF!,"&lt;="&amp;$R$2,#REF!,"&gt;="&amp;$S$2),"-")</f>
        <v>-</v>
      </c>
      <c r="O766" s="142"/>
      <c r="P766" s="140"/>
    </row>
    <row r="767" spans="1:16">
      <c r="A767" s="138"/>
      <c r="B767" s="142"/>
      <c r="C767" s="172" t="s">
        <v>1158</v>
      </c>
      <c r="D767" s="166" t="s">
        <v>26</v>
      </c>
      <c r="E767" s="166" t="s">
        <v>1159</v>
      </c>
      <c r="F767" s="181" t="s">
        <v>1420</v>
      </c>
      <c r="G767" s="181" t="s">
        <v>1420</v>
      </c>
      <c r="H767" s="181" t="s">
        <v>1420</v>
      </c>
      <c r="I767" s="181" t="s">
        <v>1420</v>
      </c>
      <c r="J767" s="168">
        <v>0.9</v>
      </c>
      <c r="K767" s="169" t="str">
        <f>IFERROR(SUMIFS(#REF!,#REF!,$I767,#REF!,$R$2)/SUMIFS(#REF!,#REF!,$I767,#REF!,$R$2),"-")</f>
        <v>-</v>
      </c>
      <c r="L767" s="169" t="str">
        <f>IFERROR(SUMIFS(#REF!,#REF!,$I767,#REF!,$R$7)/SUMIFS(#REF!,#REF!,$I767,#REF!,$R$7),"-")</f>
        <v>-</v>
      </c>
      <c r="M767" s="170" t="str">
        <f>IFERROR(SUMIFS(#REF!,#REF!,$I767,#REF!,$R$3)/SUMIFS(#REF!,#REF!,$I767,#REF!,$R$3),"-")</f>
        <v>-</v>
      </c>
      <c r="N767" s="170" t="str">
        <f>IFERROR(SUMIFS(#REF!,#REF!,$I767,#REF!,"&lt;="&amp;$R$2,#REF!,"&gt;="&amp;$S$2)/SUMIFS(#REF!,#REF!,$I767,#REF!,"&lt;="&amp;$R$2,#REF!,"&gt;="&amp;$S$2),"-")</f>
        <v>-</v>
      </c>
      <c r="O767" s="142"/>
      <c r="P767" s="140"/>
    </row>
    <row r="768" spans="1:16">
      <c r="A768" s="138"/>
      <c r="B768" s="142"/>
      <c r="C768" s="172" t="s">
        <v>1158</v>
      </c>
      <c r="D768" s="166" t="s">
        <v>26</v>
      </c>
      <c r="E768" s="166" t="s">
        <v>1159</v>
      </c>
      <c r="F768" s="181" t="s">
        <v>1422</v>
      </c>
      <c r="G768" s="181" t="s">
        <v>1422</v>
      </c>
      <c r="H768" s="181" t="s">
        <v>1422</v>
      </c>
      <c r="I768" s="181" t="s">
        <v>1422</v>
      </c>
      <c r="J768" s="168">
        <v>0.9</v>
      </c>
      <c r="K768" s="169" t="str">
        <f>IFERROR(SUMIFS(#REF!,#REF!,$I768,#REF!,$R$2)/SUMIFS(#REF!,#REF!,$I768,#REF!,$R$2),"-")</f>
        <v>-</v>
      </c>
      <c r="L768" s="169" t="str">
        <f>IFERROR(SUMIFS(#REF!,#REF!,$I768,#REF!,$R$7)/SUMIFS(#REF!,#REF!,$I768,#REF!,$R$7),"-")</f>
        <v>-</v>
      </c>
      <c r="M768" s="170" t="str">
        <f>IFERROR(SUMIFS(#REF!,#REF!,$I768,#REF!,$R$3)/SUMIFS(#REF!,#REF!,$I768,#REF!,$R$3),"-")</f>
        <v>-</v>
      </c>
      <c r="N768" s="170" t="str">
        <f>IFERROR(SUMIFS(#REF!,#REF!,$I768,#REF!,"&lt;="&amp;$R$2,#REF!,"&gt;="&amp;$S$2)/SUMIFS(#REF!,#REF!,$I768,#REF!,"&lt;="&amp;$R$2,#REF!,"&gt;="&amp;$S$2),"-")</f>
        <v>-</v>
      </c>
      <c r="O768" s="142"/>
      <c r="P768" s="140"/>
    </row>
    <row r="769" spans="1:16">
      <c r="A769" s="138"/>
      <c r="B769" s="142"/>
      <c r="C769" s="172" t="s">
        <v>1158</v>
      </c>
      <c r="D769" s="166" t="s">
        <v>26</v>
      </c>
      <c r="E769" s="166" t="s">
        <v>1159</v>
      </c>
      <c r="F769" s="181" t="s">
        <v>1424</v>
      </c>
      <c r="G769" s="181" t="s">
        <v>1424</v>
      </c>
      <c r="H769" s="181" t="s">
        <v>1424</v>
      </c>
      <c r="I769" s="181" t="s">
        <v>1424</v>
      </c>
      <c r="J769" s="168">
        <v>0.9</v>
      </c>
      <c r="K769" s="169" t="str">
        <f>IFERROR(SUMIFS(#REF!,#REF!,$I769,#REF!,$R$2)/SUMIFS(#REF!,#REF!,$I769,#REF!,$R$2),"-")</f>
        <v>-</v>
      </c>
      <c r="L769" s="169" t="str">
        <f>IFERROR(SUMIFS(#REF!,#REF!,$I769,#REF!,$R$7)/SUMIFS(#REF!,#REF!,$I769,#REF!,$R$7),"-")</f>
        <v>-</v>
      </c>
      <c r="M769" s="170" t="str">
        <f>IFERROR(SUMIFS(#REF!,#REF!,$I769,#REF!,$R$3)/SUMIFS(#REF!,#REF!,$I769,#REF!,$R$3),"-")</f>
        <v>-</v>
      </c>
      <c r="N769" s="170" t="str">
        <f>IFERROR(SUMIFS(#REF!,#REF!,$I769,#REF!,"&lt;="&amp;$R$2,#REF!,"&gt;="&amp;$S$2)/SUMIFS(#REF!,#REF!,$I769,#REF!,"&lt;="&amp;$R$2,#REF!,"&gt;="&amp;$S$2),"-")</f>
        <v>-</v>
      </c>
      <c r="O769" s="142"/>
      <c r="P769" s="140"/>
    </row>
    <row r="770" spans="1:16">
      <c r="A770" s="138"/>
      <c r="B770" s="142"/>
      <c r="C770" s="172" t="s">
        <v>1158</v>
      </c>
      <c r="D770" s="166" t="s">
        <v>26</v>
      </c>
      <c r="E770" s="166" t="s">
        <v>1159</v>
      </c>
      <c r="F770" s="181" t="s">
        <v>1426</v>
      </c>
      <c r="G770" s="181" t="s">
        <v>1426</v>
      </c>
      <c r="H770" s="181" t="s">
        <v>1426</v>
      </c>
      <c r="I770" s="181" t="s">
        <v>1426</v>
      </c>
      <c r="J770" s="168">
        <v>0.9</v>
      </c>
      <c r="K770" s="169" t="str">
        <f>IFERROR(SUMIFS(#REF!,#REF!,$I770,#REF!,$R$2)/SUMIFS(#REF!,#REF!,$I770,#REF!,$R$2),"-")</f>
        <v>-</v>
      </c>
      <c r="L770" s="169" t="str">
        <f>IFERROR(SUMIFS(#REF!,#REF!,$I770,#REF!,$R$7)/SUMIFS(#REF!,#REF!,$I770,#REF!,$R$7),"-")</f>
        <v>-</v>
      </c>
      <c r="M770" s="170" t="str">
        <f>IFERROR(SUMIFS(#REF!,#REF!,$I770,#REF!,$R$3)/SUMIFS(#REF!,#REF!,$I770,#REF!,$R$3),"-")</f>
        <v>-</v>
      </c>
      <c r="N770" s="170" t="str">
        <f>IFERROR(SUMIFS(#REF!,#REF!,$I770,#REF!,"&lt;="&amp;$R$2,#REF!,"&gt;="&amp;$S$2)/SUMIFS(#REF!,#REF!,$I770,#REF!,"&lt;="&amp;$R$2,#REF!,"&gt;="&amp;$S$2),"-")</f>
        <v>-</v>
      </c>
      <c r="O770" s="142"/>
      <c r="P770" s="140"/>
    </row>
    <row r="771" spans="1:16">
      <c r="A771" s="138"/>
      <c r="B771" s="142"/>
      <c r="C771" s="172" t="s">
        <v>1158</v>
      </c>
      <c r="D771" s="166" t="s">
        <v>26</v>
      </c>
      <c r="E771" s="166" t="s">
        <v>1159</v>
      </c>
      <c r="F771" s="181" t="s">
        <v>1428</v>
      </c>
      <c r="G771" s="181" t="s">
        <v>1428</v>
      </c>
      <c r="H771" s="181" t="s">
        <v>1428</v>
      </c>
      <c r="I771" s="181" t="s">
        <v>1428</v>
      </c>
      <c r="J771" s="168">
        <v>0.9</v>
      </c>
      <c r="K771" s="169" t="str">
        <f>IFERROR(SUMIFS(#REF!,#REF!,$I771,#REF!,$R$2)/SUMIFS(#REF!,#REF!,$I771,#REF!,$R$2),"-")</f>
        <v>-</v>
      </c>
      <c r="L771" s="169" t="str">
        <f>IFERROR(SUMIFS(#REF!,#REF!,$I771,#REF!,$R$7)/SUMIFS(#REF!,#REF!,$I771,#REF!,$R$7),"-")</f>
        <v>-</v>
      </c>
      <c r="M771" s="170" t="str">
        <f>IFERROR(SUMIFS(#REF!,#REF!,$I771,#REF!,$R$3)/SUMIFS(#REF!,#REF!,$I771,#REF!,$R$3),"-")</f>
        <v>-</v>
      </c>
      <c r="N771" s="170" t="str">
        <f>IFERROR(SUMIFS(#REF!,#REF!,$I771,#REF!,"&lt;="&amp;$R$2,#REF!,"&gt;="&amp;$S$2)/SUMIFS(#REF!,#REF!,$I771,#REF!,"&lt;="&amp;$R$2,#REF!,"&gt;="&amp;$S$2),"-")</f>
        <v>-</v>
      </c>
      <c r="O771" s="142"/>
      <c r="P771" s="140"/>
    </row>
    <row r="772" spans="1:16">
      <c r="A772" s="138"/>
      <c r="B772" s="142"/>
      <c r="C772" s="172" t="s">
        <v>1158</v>
      </c>
      <c r="D772" s="166" t="s">
        <v>26</v>
      </c>
      <c r="E772" s="166" t="s">
        <v>1159</v>
      </c>
      <c r="F772" s="181" t="s">
        <v>1430</v>
      </c>
      <c r="G772" s="181" t="s">
        <v>1430</v>
      </c>
      <c r="H772" s="181" t="s">
        <v>1430</v>
      </c>
      <c r="I772" s="181" t="s">
        <v>1430</v>
      </c>
      <c r="J772" s="168">
        <v>0.9</v>
      </c>
      <c r="K772" s="169" t="str">
        <f>IFERROR(SUMIFS(#REF!,#REF!,$I772,#REF!,$R$2)/SUMIFS(#REF!,#REF!,$I772,#REF!,$R$2),"-")</f>
        <v>-</v>
      </c>
      <c r="L772" s="169" t="str">
        <f>IFERROR(SUMIFS(#REF!,#REF!,$I772,#REF!,$R$7)/SUMIFS(#REF!,#REF!,$I772,#REF!,$R$7),"-")</f>
        <v>-</v>
      </c>
      <c r="M772" s="170" t="str">
        <f>IFERROR(SUMIFS(#REF!,#REF!,$I772,#REF!,$R$3)/SUMIFS(#REF!,#REF!,$I772,#REF!,$R$3),"-")</f>
        <v>-</v>
      </c>
      <c r="N772" s="170" t="str">
        <f>IFERROR(SUMIFS(#REF!,#REF!,$I772,#REF!,"&lt;="&amp;$R$2,#REF!,"&gt;="&amp;$S$2)/SUMIFS(#REF!,#REF!,$I772,#REF!,"&lt;="&amp;$R$2,#REF!,"&gt;="&amp;$S$2),"-")</f>
        <v>-</v>
      </c>
      <c r="O772" s="142"/>
      <c r="P772" s="140"/>
    </row>
    <row r="773" spans="1:16">
      <c r="A773" s="138"/>
      <c r="B773" s="142"/>
      <c r="C773" s="172" t="s">
        <v>1158</v>
      </c>
      <c r="D773" s="166" t="s">
        <v>26</v>
      </c>
      <c r="E773" s="166" t="s">
        <v>1159</v>
      </c>
      <c r="F773" s="181" t="s">
        <v>1432</v>
      </c>
      <c r="G773" s="181" t="s">
        <v>1432</v>
      </c>
      <c r="H773" s="181" t="s">
        <v>1432</v>
      </c>
      <c r="I773" s="181" t="s">
        <v>1432</v>
      </c>
      <c r="J773" s="168">
        <v>0.9</v>
      </c>
      <c r="K773" s="169" t="str">
        <f>IFERROR(SUMIFS(#REF!,#REF!,$I773,#REF!,$R$2)/SUMIFS(#REF!,#REF!,$I773,#REF!,$R$2),"-")</f>
        <v>-</v>
      </c>
      <c r="L773" s="169" t="str">
        <f>IFERROR(SUMIFS(#REF!,#REF!,$I773,#REF!,$R$7)/SUMIFS(#REF!,#REF!,$I773,#REF!,$R$7),"-")</f>
        <v>-</v>
      </c>
      <c r="M773" s="170" t="str">
        <f>IFERROR(SUMIFS(#REF!,#REF!,$I773,#REF!,$R$3)/SUMIFS(#REF!,#REF!,$I773,#REF!,$R$3),"-")</f>
        <v>-</v>
      </c>
      <c r="N773" s="170" t="str">
        <f>IFERROR(SUMIFS(#REF!,#REF!,$I773,#REF!,"&lt;="&amp;$R$2,#REF!,"&gt;="&amp;$S$2)/SUMIFS(#REF!,#REF!,$I773,#REF!,"&lt;="&amp;$R$2,#REF!,"&gt;="&amp;$S$2),"-")</f>
        <v>-</v>
      </c>
      <c r="O773" s="142"/>
      <c r="P773" s="140"/>
    </row>
    <row r="774" spans="1:16">
      <c r="A774" s="138"/>
      <c r="B774" s="142"/>
      <c r="C774" s="172" t="s">
        <v>1158</v>
      </c>
      <c r="D774" s="166" t="s">
        <v>26</v>
      </c>
      <c r="E774" s="166" t="s">
        <v>1159</v>
      </c>
      <c r="F774" s="181" t="s">
        <v>1434</v>
      </c>
      <c r="G774" s="181" t="s">
        <v>1434</v>
      </c>
      <c r="H774" s="181" t="s">
        <v>1434</v>
      </c>
      <c r="I774" s="181" t="s">
        <v>1434</v>
      </c>
      <c r="J774" s="168">
        <v>0.9</v>
      </c>
      <c r="K774" s="169" t="str">
        <f>IFERROR(SUMIFS(#REF!,#REF!,$I774,#REF!,$R$2)/SUMIFS(#REF!,#REF!,$I774,#REF!,$R$2),"-")</f>
        <v>-</v>
      </c>
      <c r="L774" s="169" t="str">
        <f>IFERROR(SUMIFS(#REF!,#REF!,$I774,#REF!,$R$7)/SUMIFS(#REF!,#REF!,$I774,#REF!,$R$7),"-")</f>
        <v>-</v>
      </c>
      <c r="M774" s="170" t="str">
        <f>IFERROR(SUMIFS(#REF!,#REF!,$I774,#REF!,$R$3)/SUMIFS(#REF!,#REF!,$I774,#REF!,$R$3),"-")</f>
        <v>-</v>
      </c>
      <c r="N774" s="170" t="str">
        <f>IFERROR(SUMIFS(#REF!,#REF!,$I774,#REF!,"&lt;="&amp;$R$2,#REF!,"&gt;="&amp;$S$2)/SUMIFS(#REF!,#REF!,$I774,#REF!,"&lt;="&amp;$R$2,#REF!,"&gt;="&amp;$S$2),"-")</f>
        <v>-</v>
      </c>
      <c r="O774" s="142"/>
      <c r="P774" s="140"/>
    </row>
    <row r="775" spans="1:16">
      <c r="A775" s="138"/>
      <c r="B775" s="142"/>
      <c r="C775" s="172" t="s">
        <v>1158</v>
      </c>
      <c r="D775" s="166" t="s">
        <v>26</v>
      </c>
      <c r="E775" s="166" t="s">
        <v>1159</v>
      </c>
      <c r="F775" s="181" t="s">
        <v>1436</v>
      </c>
      <c r="G775" s="181" t="s">
        <v>1436</v>
      </c>
      <c r="H775" s="181" t="s">
        <v>1436</v>
      </c>
      <c r="I775" s="181" t="s">
        <v>1436</v>
      </c>
      <c r="J775" s="168">
        <v>0.9</v>
      </c>
      <c r="K775" s="169" t="str">
        <f>IFERROR(SUMIFS(#REF!,#REF!,$I775,#REF!,$R$2)/SUMIFS(#REF!,#REF!,$I775,#REF!,$R$2),"-")</f>
        <v>-</v>
      </c>
      <c r="L775" s="169" t="str">
        <f>IFERROR(SUMIFS(#REF!,#REF!,$I775,#REF!,$R$7)/SUMIFS(#REF!,#REF!,$I775,#REF!,$R$7),"-")</f>
        <v>-</v>
      </c>
      <c r="M775" s="170" t="str">
        <f>IFERROR(SUMIFS(#REF!,#REF!,$I775,#REF!,$R$3)/SUMIFS(#REF!,#REF!,$I775,#REF!,$R$3),"-")</f>
        <v>-</v>
      </c>
      <c r="N775" s="170" t="str">
        <f>IFERROR(SUMIFS(#REF!,#REF!,$I775,#REF!,"&lt;="&amp;$R$2,#REF!,"&gt;="&amp;$S$2)/SUMIFS(#REF!,#REF!,$I775,#REF!,"&lt;="&amp;$R$2,#REF!,"&gt;="&amp;$S$2),"-")</f>
        <v>-</v>
      </c>
      <c r="O775" s="142"/>
      <c r="P775" s="140"/>
    </row>
    <row r="776" spans="1:16">
      <c r="A776" s="138"/>
      <c r="B776" s="142"/>
      <c r="C776" s="172" t="s">
        <v>1158</v>
      </c>
      <c r="D776" s="166" t="s">
        <v>26</v>
      </c>
      <c r="E776" s="166" t="s">
        <v>1159</v>
      </c>
      <c r="F776" s="181" t="s">
        <v>1438</v>
      </c>
      <c r="G776" s="181" t="s">
        <v>1438</v>
      </c>
      <c r="H776" s="181" t="s">
        <v>1438</v>
      </c>
      <c r="I776" s="181" t="s">
        <v>1438</v>
      </c>
      <c r="J776" s="168">
        <v>0.9</v>
      </c>
      <c r="K776" s="169" t="str">
        <f>IFERROR(SUMIFS(#REF!,#REF!,$I776,#REF!,$R$2)/SUMIFS(#REF!,#REF!,$I776,#REF!,$R$2),"-")</f>
        <v>-</v>
      </c>
      <c r="L776" s="169" t="str">
        <f>IFERROR(SUMIFS(#REF!,#REF!,$I776,#REF!,$R$7)/SUMIFS(#REF!,#REF!,$I776,#REF!,$R$7),"-")</f>
        <v>-</v>
      </c>
      <c r="M776" s="170" t="str">
        <f>IFERROR(SUMIFS(#REF!,#REF!,$I776,#REF!,$R$3)/SUMIFS(#REF!,#REF!,$I776,#REF!,$R$3),"-")</f>
        <v>-</v>
      </c>
      <c r="N776" s="170" t="str">
        <f>IFERROR(SUMIFS(#REF!,#REF!,$I776,#REF!,"&lt;="&amp;$R$2,#REF!,"&gt;="&amp;$S$2)/SUMIFS(#REF!,#REF!,$I776,#REF!,"&lt;="&amp;$R$2,#REF!,"&gt;="&amp;$S$2),"-")</f>
        <v>-</v>
      </c>
      <c r="O776" s="142"/>
      <c r="P776" s="140"/>
    </row>
    <row r="777" spans="1:16">
      <c r="A777" s="138"/>
      <c r="B777" s="142"/>
      <c r="C777" s="172" t="s">
        <v>1158</v>
      </c>
      <c r="D777" s="166" t="s">
        <v>26</v>
      </c>
      <c r="E777" s="166" t="s">
        <v>1159</v>
      </c>
      <c r="F777" s="181" t="s">
        <v>1440</v>
      </c>
      <c r="G777" s="181" t="s">
        <v>1440</v>
      </c>
      <c r="H777" s="181" t="s">
        <v>1440</v>
      </c>
      <c r="I777" s="181" t="s">
        <v>1440</v>
      </c>
      <c r="J777" s="168">
        <v>0.9</v>
      </c>
      <c r="K777" s="169" t="str">
        <f>IFERROR(SUMIFS(#REF!,#REF!,$I777,#REF!,$R$2)/SUMIFS(#REF!,#REF!,$I777,#REF!,$R$2),"-")</f>
        <v>-</v>
      </c>
      <c r="L777" s="169" t="str">
        <f>IFERROR(SUMIFS(#REF!,#REF!,$I777,#REF!,$R$7)/SUMIFS(#REF!,#REF!,$I777,#REF!,$R$7),"-")</f>
        <v>-</v>
      </c>
      <c r="M777" s="170" t="str">
        <f>IFERROR(SUMIFS(#REF!,#REF!,$I777,#REF!,$R$3)/SUMIFS(#REF!,#REF!,$I777,#REF!,$R$3),"-")</f>
        <v>-</v>
      </c>
      <c r="N777" s="170" t="str">
        <f>IFERROR(SUMIFS(#REF!,#REF!,$I777,#REF!,"&lt;="&amp;$R$2,#REF!,"&gt;="&amp;$S$2)/SUMIFS(#REF!,#REF!,$I777,#REF!,"&lt;="&amp;$R$2,#REF!,"&gt;="&amp;$S$2),"-")</f>
        <v>-</v>
      </c>
      <c r="O777" s="142"/>
      <c r="P777" s="140"/>
    </row>
    <row r="778" spans="1:16">
      <c r="A778" s="138"/>
      <c r="B778" s="142"/>
      <c r="C778" s="172" t="s">
        <v>1158</v>
      </c>
      <c r="D778" s="166" t="s">
        <v>26</v>
      </c>
      <c r="E778" s="166" t="s">
        <v>1159</v>
      </c>
      <c r="F778" s="181" t="s">
        <v>1442</v>
      </c>
      <c r="G778" s="181" t="s">
        <v>1442</v>
      </c>
      <c r="H778" s="181" t="s">
        <v>1442</v>
      </c>
      <c r="I778" s="181" t="s">
        <v>1442</v>
      </c>
      <c r="J778" s="168">
        <v>0.9</v>
      </c>
      <c r="K778" s="169" t="str">
        <f>IFERROR(SUMIFS(#REF!,#REF!,$I778,#REF!,$R$2)/SUMIFS(#REF!,#REF!,$I778,#REF!,$R$2),"-")</f>
        <v>-</v>
      </c>
      <c r="L778" s="169" t="str">
        <f>IFERROR(SUMIFS(#REF!,#REF!,$I778,#REF!,$R$7)/SUMIFS(#REF!,#REF!,$I778,#REF!,$R$7),"-")</f>
        <v>-</v>
      </c>
      <c r="M778" s="170" t="str">
        <f>IFERROR(SUMIFS(#REF!,#REF!,$I778,#REF!,$R$3)/SUMIFS(#REF!,#REF!,$I778,#REF!,$R$3),"-")</f>
        <v>-</v>
      </c>
      <c r="N778" s="170" t="str">
        <f>IFERROR(SUMIFS(#REF!,#REF!,$I778,#REF!,"&lt;="&amp;$R$2,#REF!,"&gt;="&amp;$S$2)/SUMIFS(#REF!,#REF!,$I778,#REF!,"&lt;="&amp;$R$2,#REF!,"&gt;="&amp;$S$2),"-")</f>
        <v>-</v>
      </c>
      <c r="O778" s="142"/>
      <c r="P778" s="140"/>
    </row>
    <row r="779" spans="1:16">
      <c r="A779" s="138"/>
      <c r="B779" s="142"/>
      <c r="C779" s="172" t="s">
        <v>1158</v>
      </c>
      <c r="D779" s="166" t="s">
        <v>26</v>
      </c>
      <c r="E779" s="166" t="s">
        <v>1159</v>
      </c>
      <c r="F779" s="181" t="s">
        <v>1444</v>
      </c>
      <c r="G779" s="181" t="s">
        <v>1444</v>
      </c>
      <c r="H779" s="181" t="s">
        <v>1444</v>
      </c>
      <c r="I779" s="181" t="s">
        <v>1444</v>
      </c>
      <c r="J779" s="168">
        <v>0.9</v>
      </c>
      <c r="K779" s="169" t="str">
        <f>IFERROR(SUMIFS(#REF!,#REF!,$I779,#REF!,$R$2)/SUMIFS(#REF!,#REF!,$I779,#REF!,$R$2),"-")</f>
        <v>-</v>
      </c>
      <c r="L779" s="169" t="str">
        <f>IFERROR(SUMIFS(#REF!,#REF!,$I779,#REF!,$R$7)/SUMIFS(#REF!,#REF!,$I779,#REF!,$R$7),"-")</f>
        <v>-</v>
      </c>
      <c r="M779" s="170" t="str">
        <f>IFERROR(SUMIFS(#REF!,#REF!,$I779,#REF!,$R$3)/SUMIFS(#REF!,#REF!,$I779,#REF!,$R$3),"-")</f>
        <v>-</v>
      </c>
      <c r="N779" s="170" t="str">
        <f>IFERROR(SUMIFS(#REF!,#REF!,$I779,#REF!,"&lt;="&amp;$R$2,#REF!,"&gt;="&amp;$S$2)/SUMIFS(#REF!,#REF!,$I779,#REF!,"&lt;="&amp;$R$2,#REF!,"&gt;="&amp;$S$2),"-")</f>
        <v>-</v>
      </c>
      <c r="O779" s="142"/>
      <c r="P779" s="140"/>
    </row>
    <row r="780" spans="1:16">
      <c r="A780" s="138"/>
      <c r="B780" s="142"/>
      <c r="C780" s="172" t="s">
        <v>1158</v>
      </c>
      <c r="D780" s="166" t="s">
        <v>26</v>
      </c>
      <c r="E780" s="166" t="s">
        <v>1159</v>
      </c>
      <c r="F780" s="181" t="s">
        <v>1446</v>
      </c>
      <c r="G780" s="181" t="s">
        <v>1446</v>
      </c>
      <c r="H780" s="181" t="s">
        <v>1446</v>
      </c>
      <c r="I780" s="181" t="s">
        <v>1446</v>
      </c>
      <c r="J780" s="168">
        <v>0.9</v>
      </c>
      <c r="K780" s="169" t="str">
        <f>IFERROR(SUMIFS(#REF!,#REF!,$I780,#REF!,$R$2)/SUMIFS(#REF!,#REF!,$I780,#REF!,$R$2),"-")</f>
        <v>-</v>
      </c>
      <c r="L780" s="169" t="str">
        <f>IFERROR(SUMIFS(#REF!,#REF!,$I780,#REF!,$R$7)/SUMIFS(#REF!,#REF!,$I780,#REF!,$R$7),"-")</f>
        <v>-</v>
      </c>
      <c r="M780" s="170" t="str">
        <f>IFERROR(SUMIFS(#REF!,#REF!,$I780,#REF!,$R$3)/SUMIFS(#REF!,#REF!,$I780,#REF!,$R$3),"-")</f>
        <v>-</v>
      </c>
      <c r="N780" s="170" t="str">
        <f>IFERROR(SUMIFS(#REF!,#REF!,$I780,#REF!,"&lt;="&amp;$R$2,#REF!,"&gt;="&amp;$S$2)/SUMIFS(#REF!,#REF!,$I780,#REF!,"&lt;="&amp;$R$2,#REF!,"&gt;="&amp;$S$2),"-")</f>
        <v>-</v>
      </c>
      <c r="O780" s="142"/>
      <c r="P780" s="140"/>
    </row>
    <row r="781" spans="1:16">
      <c r="A781" s="138"/>
      <c r="B781" s="142"/>
      <c r="C781" s="172" t="s">
        <v>1158</v>
      </c>
      <c r="D781" s="166" t="s">
        <v>26</v>
      </c>
      <c r="E781" s="166" t="s">
        <v>1159</v>
      </c>
      <c r="F781" s="181" t="s">
        <v>1448</v>
      </c>
      <c r="G781" s="181" t="s">
        <v>1448</v>
      </c>
      <c r="H781" s="181" t="s">
        <v>1448</v>
      </c>
      <c r="I781" s="181" t="s">
        <v>1448</v>
      </c>
      <c r="J781" s="168">
        <v>0.9</v>
      </c>
      <c r="K781" s="169" t="str">
        <f>IFERROR(SUMIFS(#REF!,#REF!,$I781,#REF!,$R$2)/SUMIFS(#REF!,#REF!,$I781,#REF!,$R$2),"-")</f>
        <v>-</v>
      </c>
      <c r="L781" s="169" t="str">
        <f>IFERROR(SUMIFS(#REF!,#REF!,$I781,#REF!,$R$7)/SUMIFS(#REF!,#REF!,$I781,#REF!,$R$7),"-")</f>
        <v>-</v>
      </c>
      <c r="M781" s="170" t="str">
        <f>IFERROR(SUMIFS(#REF!,#REF!,$I781,#REF!,$R$3)/SUMIFS(#REF!,#REF!,$I781,#REF!,$R$3),"-")</f>
        <v>-</v>
      </c>
      <c r="N781" s="170" t="str">
        <f>IFERROR(SUMIFS(#REF!,#REF!,$I781,#REF!,"&lt;="&amp;$R$2,#REF!,"&gt;="&amp;$S$2)/SUMIFS(#REF!,#REF!,$I781,#REF!,"&lt;="&amp;$R$2,#REF!,"&gt;="&amp;$S$2),"-")</f>
        <v>-</v>
      </c>
      <c r="O781" s="142"/>
      <c r="P781" s="140"/>
    </row>
    <row r="782" spans="1:16">
      <c r="A782" s="138"/>
      <c r="B782" s="142"/>
      <c r="C782" s="172" t="s">
        <v>1158</v>
      </c>
      <c r="D782" s="166" t="s">
        <v>26</v>
      </c>
      <c r="E782" s="166" t="s">
        <v>1159</v>
      </c>
      <c r="F782" s="181" t="s">
        <v>1450</v>
      </c>
      <c r="G782" s="181" t="s">
        <v>1450</v>
      </c>
      <c r="H782" s="181" t="s">
        <v>1450</v>
      </c>
      <c r="I782" s="181" t="s">
        <v>1450</v>
      </c>
      <c r="J782" s="168">
        <v>0.9</v>
      </c>
      <c r="K782" s="169" t="str">
        <f>IFERROR(SUMIFS(#REF!,#REF!,$I782,#REF!,$R$2)/SUMIFS(#REF!,#REF!,$I782,#REF!,$R$2),"-")</f>
        <v>-</v>
      </c>
      <c r="L782" s="169" t="str">
        <f>IFERROR(SUMIFS(#REF!,#REF!,$I782,#REF!,$R$7)/SUMIFS(#REF!,#REF!,$I782,#REF!,$R$7),"-")</f>
        <v>-</v>
      </c>
      <c r="M782" s="170" t="str">
        <f>IFERROR(SUMIFS(#REF!,#REF!,$I782,#REF!,$R$3)/SUMIFS(#REF!,#REF!,$I782,#REF!,$R$3),"-")</f>
        <v>-</v>
      </c>
      <c r="N782" s="170" t="str">
        <f>IFERROR(SUMIFS(#REF!,#REF!,$I782,#REF!,"&lt;="&amp;$R$2,#REF!,"&gt;="&amp;$S$2)/SUMIFS(#REF!,#REF!,$I782,#REF!,"&lt;="&amp;$R$2,#REF!,"&gt;="&amp;$S$2),"-")</f>
        <v>-</v>
      </c>
      <c r="O782" s="142"/>
      <c r="P782" s="140"/>
    </row>
    <row r="783" spans="1:16">
      <c r="A783" s="138"/>
      <c r="B783" s="142"/>
      <c r="C783" s="172" t="s">
        <v>1158</v>
      </c>
      <c r="D783" s="166" t="s">
        <v>26</v>
      </c>
      <c r="E783" s="166" t="s">
        <v>1159</v>
      </c>
      <c r="F783" s="181" t="s">
        <v>1452</v>
      </c>
      <c r="G783" s="181" t="s">
        <v>1452</v>
      </c>
      <c r="H783" s="181" t="s">
        <v>1452</v>
      </c>
      <c r="I783" s="181" t="s">
        <v>1452</v>
      </c>
      <c r="J783" s="168">
        <v>0.9</v>
      </c>
      <c r="K783" s="169" t="str">
        <f>IFERROR(SUMIFS(#REF!,#REF!,$I783,#REF!,$R$2)/SUMIFS(#REF!,#REF!,$I783,#REF!,$R$2),"-")</f>
        <v>-</v>
      </c>
      <c r="L783" s="169" t="str">
        <f>IFERROR(SUMIFS(#REF!,#REF!,$I783,#REF!,$R$7)/SUMIFS(#REF!,#REF!,$I783,#REF!,$R$7),"-")</f>
        <v>-</v>
      </c>
      <c r="M783" s="170" t="str">
        <f>IFERROR(SUMIFS(#REF!,#REF!,$I783,#REF!,$R$3)/SUMIFS(#REF!,#REF!,$I783,#REF!,$R$3),"-")</f>
        <v>-</v>
      </c>
      <c r="N783" s="170" t="str">
        <f>IFERROR(SUMIFS(#REF!,#REF!,$I783,#REF!,"&lt;="&amp;$R$2,#REF!,"&gt;="&amp;$S$2)/SUMIFS(#REF!,#REF!,$I783,#REF!,"&lt;="&amp;$R$2,#REF!,"&gt;="&amp;$S$2),"-")</f>
        <v>-</v>
      </c>
      <c r="O783" s="142"/>
      <c r="P783" s="140"/>
    </row>
    <row r="784" spans="1:16">
      <c r="A784" s="138"/>
      <c r="B784" s="142"/>
      <c r="C784" s="172" t="s">
        <v>1158</v>
      </c>
      <c r="D784" s="166" t="s">
        <v>26</v>
      </c>
      <c r="E784" s="166" t="s">
        <v>1159</v>
      </c>
      <c r="F784" s="181" t="s">
        <v>1454</v>
      </c>
      <c r="G784" s="181" t="s">
        <v>1454</v>
      </c>
      <c r="H784" s="181" t="s">
        <v>1454</v>
      </c>
      <c r="I784" s="181" t="s">
        <v>1454</v>
      </c>
      <c r="J784" s="168">
        <v>0.9</v>
      </c>
      <c r="K784" s="169" t="str">
        <f>IFERROR(SUMIFS(#REF!,#REF!,$I784,#REF!,$R$2)/SUMIFS(#REF!,#REF!,$I784,#REF!,$R$2),"-")</f>
        <v>-</v>
      </c>
      <c r="L784" s="169" t="str">
        <f>IFERROR(SUMIFS(#REF!,#REF!,$I784,#REF!,$R$7)/SUMIFS(#REF!,#REF!,$I784,#REF!,$R$7),"-")</f>
        <v>-</v>
      </c>
      <c r="M784" s="170" t="str">
        <f>IFERROR(SUMIFS(#REF!,#REF!,$I784,#REF!,$R$3)/SUMIFS(#REF!,#REF!,$I784,#REF!,$R$3),"-")</f>
        <v>-</v>
      </c>
      <c r="N784" s="170" t="str">
        <f>IFERROR(SUMIFS(#REF!,#REF!,$I784,#REF!,"&lt;="&amp;$R$2,#REF!,"&gt;="&amp;$S$2)/SUMIFS(#REF!,#REF!,$I784,#REF!,"&lt;="&amp;$R$2,#REF!,"&gt;="&amp;$S$2),"-")</f>
        <v>-</v>
      </c>
      <c r="O784" s="142"/>
      <c r="P784" s="140"/>
    </row>
    <row r="785" spans="1:16">
      <c r="A785" s="138"/>
      <c r="B785" s="142"/>
      <c r="C785" s="172" t="s">
        <v>1158</v>
      </c>
      <c r="D785" s="166" t="s">
        <v>26</v>
      </c>
      <c r="E785" s="166" t="s">
        <v>1159</v>
      </c>
      <c r="F785" s="181" t="s">
        <v>1456</v>
      </c>
      <c r="G785" s="181" t="s">
        <v>1456</v>
      </c>
      <c r="H785" s="181" t="s">
        <v>1456</v>
      </c>
      <c r="I785" s="181" t="s">
        <v>1456</v>
      </c>
      <c r="J785" s="168">
        <v>0.9</v>
      </c>
      <c r="K785" s="169" t="str">
        <f>IFERROR(SUMIFS(#REF!,#REF!,$I785,#REF!,$R$2)/SUMIFS(#REF!,#REF!,$I785,#REF!,$R$2),"-")</f>
        <v>-</v>
      </c>
      <c r="L785" s="169" t="str">
        <f>IFERROR(SUMIFS(#REF!,#REF!,$I785,#REF!,$R$7)/SUMIFS(#REF!,#REF!,$I785,#REF!,$R$7),"-")</f>
        <v>-</v>
      </c>
      <c r="M785" s="170" t="str">
        <f>IFERROR(SUMIFS(#REF!,#REF!,$I785,#REF!,$R$3)/SUMIFS(#REF!,#REF!,$I785,#REF!,$R$3),"-")</f>
        <v>-</v>
      </c>
      <c r="N785" s="170" t="str">
        <f>IFERROR(SUMIFS(#REF!,#REF!,$I785,#REF!,"&lt;="&amp;$R$2,#REF!,"&gt;="&amp;$S$2)/SUMIFS(#REF!,#REF!,$I785,#REF!,"&lt;="&amp;$R$2,#REF!,"&gt;="&amp;$S$2),"-")</f>
        <v>-</v>
      </c>
      <c r="O785" s="142"/>
      <c r="P785" s="140"/>
    </row>
    <row r="786" spans="1:16">
      <c r="A786" s="138"/>
      <c r="B786" s="142"/>
      <c r="C786" s="172" t="s">
        <v>1158</v>
      </c>
      <c r="D786" s="166" t="s">
        <v>26</v>
      </c>
      <c r="E786" s="166" t="s">
        <v>1159</v>
      </c>
      <c r="F786" s="181" t="s">
        <v>1458</v>
      </c>
      <c r="G786" s="181" t="s">
        <v>1458</v>
      </c>
      <c r="H786" s="181" t="s">
        <v>1458</v>
      </c>
      <c r="I786" s="181" t="s">
        <v>1458</v>
      </c>
      <c r="J786" s="168">
        <v>0.9</v>
      </c>
      <c r="K786" s="169" t="str">
        <f>IFERROR(SUMIFS(#REF!,#REF!,$I786,#REF!,$R$2)/SUMIFS(#REF!,#REF!,$I786,#REF!,$R$2),"-")</f>
        <v>-</v>
      </c>
      <c r="L786" s="169" t="str">
        <f>IFERROR(SUMIFS(#REF!,#REF!,$I786,#REF!,$R$7)/SUMIFS(#REF!,#REF!,$I786,#REF!,$R$7),"-")</f>
        <v>-</v>
      </c>
      <c r="M786" s="170" t="str">
        <f>IFERROR(SUMIFS(#REF!,#REF!,$I786,#REF!,$R$3)/SUMIFS(#REF!,#REF!,$I786,#REF!,$R$3),"-")</f>
        <v>-</v>
      </c>
      <c r="N786" s="170" t="str">
        <f>IFERROR(SUMIFS(#REF!,#REF!,$I786,#REF!,"&lt;="&amp;$R$2,#REF!,"&gt;="&amp;$S$2)/SUMIFS(#REF!,#REF!,$I786,#REF!,"&lt;="&amp;$R$2,#REF!,"&gt;="&amp;$S$2),"-")</f>
        <v>-</v>
      </c>
      <c r="O786" s="142"/>
      <c r="P786" s="140"/>
    </row>
    <row r="787" spans="1:16">
      <c r="A787" s="138"/>
      <c r="B787" s="142"/>
      <c r="C787" s="172" t="s">
        <v>1158</v>
      </c>
      <c r="D787" s="166" t="s">
        <v>26</v>
      </c>
      <c r="E787" s="166" t="s">
        <v>1159</v>
      </c>
      <c r="F787" s="181" t="s">
        <v>1460</v>
      </c>
      <c r="G787" s="181" t="s">
        <v>1460</v>
      </c>
      <c r="H787" s="181" t="s">
        <v>1460</v>
      </c>
      <c r="I787" s="181" t="s">
        <v>1460</v>
      </c>
      <c r="J787" s="168">
        <v>0.9</v>
      </c>
      <c r="K787" s="169" t="str">
        <f>IFERROR(SUMIFS(#REF!,#REF!,$I787,#REF!,$R$2)/SUMIFS(#REF!,#REF!,$I787,#REF!,$R$2),"-")</f>
        <v>-</v>
      </c>
      <c r="L787" s="169" t="str">
        <f>IFERROR(SUMIFS(#REF!,#REF!,$I787,#REF!,$R$7)/SUMIFS(#REF!,#REF!,$I787,#REF!,$R$7),"-")</f>
        <v>-</v>
      </c>
      <c r="M787" s="170" t="str">
        <f>IFERROR(SUMIFS(#REF!,#REF!,$I787,#REF!,$R$3)/SUMIFS(#REF!,#REF!,$I787,#REF!,$R$3),"-")</f>
        <v>-</v>
      </c>
      <c r="N787" s="170" t="str">
        <f>IFERROR(SUMIFS(#REF!,#REF!,$I787,#REF!,"&lt;="&amp;$R$2,#REF!,"&gt;="&amp;$S$2)/SUMIFS(#REF!,#REF!,$I787,#REF!,"&lt;="&amp;$R$2,#REF!,"&gt;="&amp;$S$2),"-")</f>
        <v>-</v>
      </c>
      <c r="O787" s="142"/>
      <c r="P787" s="140"/>
    </row>
    <row r="788" spans="1:16">
      <c r="A788" s="138"/>
      <c r="B788" s="142"/>
      <c r="C788" s="172" t="s">
        <v>1158</v>
      </c>
      <c r="D788" s="166" t="s">
        <v>26</v>
      </c>
      <c r="E788" s="166" t="s">
        <v>1159</v>
      </c>
      <c r="F788" s="181" t="s">
        <v>1462</v>
      </c>
      <c r="G788" s="181" t="s">
        <v>1462</v>
      </c>
      <c r="H788" s="181" t="s">
        <v>1462</v>
      </c>
      <c r="I788" s="181" t="s">
        <v>1462</v>
      </c>
      <c r="J788" s="168">
        <v>0.9</v>
      </c>
      <c r="K788" s="169" t="str">
        <f>IFERROR(SUMIFS(#REF!,#REF!,$I788,#REF!,$R$2)/SUMIFS(#REF!,#REF!,$I788,#REF!,$R$2),"-")</f>
        <v>-</v>
      </c>
      <c r="L788" s="169" t="str">
        <f>IFERROR(SUMIFS(#REF!,#REF!,$I788,#REF!,$R$7)/SUMIFS(#REF!,#REF!,$I788,#REF!,$R$7),"-")</f>
        <v>-</v>
      </c>
      <c r="M788" s="170" t="str">
        <f>IFERROR(SUMIFS(#REF!,#REF!,$I788,#REF!,$R$3)/SUMIFS(#REF!,#REF!,$I788,#REF!,$R$3),"-")</f>
        <v>-</v>
      </c>
      <c r="N788" s="170" t="str">
        <f>IFERROR(SUMIFS(#REF!,#REF!,$I788,#REF!,"&lt;="&amp;$R$2,#REF!,"&gt;="&amp;$S$2)/SUMIFS(#REF!,#REF!,$I788,#REF!,"&lt;="&amp;$R$2,#REF!,"&gt;="&amp;$S$2),"-")</f>
        <v>-</v>
      </c>
      <c r="O788" s="142"/>
      <c r="P788" s="140"/>
    </row>
    <row r="789" spans="1:16">
      <c r="A789" s="138"/>
      <c r="B789" s="142"/>
      <c r="C789" s="172" t="s">
        <v>1158</v>
      </c>
      <c r="D789" s="166" t="s">
        <v>26</v>
      </c>
      <c r="E789" s="166" t="s">
        <v>1159</v>
      </c>
      <c r="F789" s="181" t="s">
        <v>1464</v>
      </c>
      <c r="G789" s="181" t="s">
        <v>1464</v>
      </c>
      <c r="H789" s="181" t="s">
        <v>1464</v>
      </c>
      <c r="I789" s="181" t="s">
        <v>1464</v>
      </c>
      <c r="J789" s="168">
        <v>0.9</v>
      </c>
      <c r="K789" s="169" t="str">
        <f>IFERROR(SUMIFS(#REF!,#REF!,$I789,#REF!,$R$2)/SUMIFS(#REF!,#REF!,$I789,#REF!,$R$2),"-")</f>
        <v>-</v>
      </c>
      <c r="L789" s="169" t="str">
        <f>IFERROR(SUMIFS(#REF!,#REF!,$I789,#REF!,$R$7)/SUMIFS(#REF!,#REF!,$I789,#REF!,$R$7),"-")</f>
        <v>-</v>
      </c>
      <c r="M789" s="170" t="str">
        <f>IFERROR(SUMIFS(#REF!,#REF!,$I789,#REF!,$R$3)/SUMIFS(#REF!,#REF!,$I789,#REF!,$R$3),"-")</f>
        <v>-</v>
      </c>
      <c r="N789" s="170" t="str">
        <f>IFERROR(SUMIFS(#REF!,#REF!,$I789,#REF!,"&lt;="&amp;$R$2,#REF!,"&gt;="&amp;$S$2)/SUMIFS(#REF!,#REF!,$I789,#REF!,"&lt;="&amp;$R$2,#REF!,"&gt;="&amp;$S$2),"-")</f>
        <v>-</v>
      </c>
      <c r="O789" s="142"/>
      <c r="P789" s="140"/>
    </row>
    <row r="790" spans="1:16">
      <c r="A790" s="138"/>
      <c r="B790" s="142"/>
      <c r="C790" s="172" t="s">
        <v>1158</v>
      </c>
      <c r="D790" s="166" t="s">
        <v>26</v>
      </c>
      <c r="E790" s="166" t="s">
        <v>1159</v>
      </c>
      <c r="F790" s="181" t="s">
        <v>1466</v>
      </c>
      <c r="G790" s="181" t="s">
        <v>1466</v>
      </c>
      <c r="H790" s="181" t="s">
        <v>1466</v>
      </c>
      <c r="I790" s="181" t="s">
        <v>1466</v>
      </c>
      <c r="J790" s="168">
        <v>0.9</v>
      </c>
      <c r="K790" s="169" t="str">
        <f>IFERROR(SUMIFS(#REF!,#REF!,$I790,#REF!,$R$2)/SUMIFS(#REF!,#REF!,$I790,#REF!,$R$2),"-")</f>
        <v>-</v>
      </c>
      <c r="L790" s="169" t="str">
        <f>IFERROR(SUMIFS(#REF!,#REF!,$I790,#REF!,$R$7)/SUMIFS(#REF!,#REF!,$I790,#REF!,$R$7),"-")</f>
        <v>-</v>
      </c>
      <c r="M790" s="170" t="str">
        <f>IFERROR(SUMIFS(#REF!,#REF!,$I790,#REF!,$R$3)/SUMIFS(#REF!,#REF!,$I790,#REF!,$R$3),"-")</f>
        <v>-</v>
      </c>
      <c r="N790" s="170" t="str">
        <f>IFERROR(SUMIFS(#REF!,#REF!,$I790,#REF!,"&lt;="&amp;$R$2,#REF!,"&gt;="&amp;$S$2)/SUMIFS(#REF!,#REF!,$I790,#REF!,"&lt;="&amp;$R$2,#REF!,"&gt;="&amp;$S$2),"-")</f>
        <v>-</v>
      </c>
      <c r="O790" s="142"/>
      <c r="P790" s="140"/>
    </row>
    <row r="791" spans="1:16">
      <c r="A791" s="138"/>
      <c r="B791" s="142"/>
      <c r="C791" s="172" t="s">
        <v>1158</v>
      </c>
      <c r="D791" s="166" t="s">
        <v>26</v>
      </c>
      <c r="E791" s="166" t="s">
        <v>1159</v>
      </c>
      <c r="F791" s="181" t="s">
        <v>1468</v>
      </c>
      <c r="G791" s="181" t="s">
        <v>1468</v>
      </c>
      <c r="H791" s="181" t="s">
        <v>1468</v>
      </c>
      <c r="I791" s="181" t="s">
        <v>1468</v>
      </c>
      <c r="J791" s="168">
        <v>0.9</v>
      </c>
      <c r="K791" s="169" t="str">
        <f>IFERROR(SUMIFS(#REF!,#REF!,$I791,#REF!,$R$2)/SUMIFS(#REF!,#REF!,$I791,#REF!,$R$2),"-")</f>
        <v>-</v>
      </c>
      <c r="L791" s="169" t="str">
        <f>IFERROR(SUMIFS(#REF!,#REF!,$I791,#REF!,$R$7)/SUMIFS(#REF!,#REF!,$I791,#REF!,$R$7),"-")</f>
        <v>-</v>
      </c>
      <c r="M791" s="170" t="str">
        <f>IFERROR(SUMIFS(#REF!,#REF!,$I791,#REF!,$R$3)/SUMIFS(#REF!,#REF!,$I791,#REF!,$R$3),"-")</f>
        <v>-</v>
      </c>
      <c r="N791" s="170" t="str">
        <f>IFERROR(SUMIFS(#REF!,#REF!,$I791,#REF!,"&lt;="&amp;$R$2,#REF!,"&gt;="&amp;$S$2)/SUMIFS(#REF!,#REF!,$I791,#REF!,"&lt;="&amp;$R$2,#REF!,"&gt;="&amp;$S$2),"-")</f>
        <v>-</v>
      </c>
      <c r="O791" s="142"/>
      <c r="P791" s="140"/>
    </row>
    <row r="792" spans="1:16">
      <c r="A792" s="138"/>
      <c r="B792" s="142"/>
      <c r="C792" s="172" t="s">
        <v>1158</v>
      </c>
      <c r="D792" s="166" t="s">
        <v>26</v>
      </c>
      <c r="E792" s="166" t="s">
        <v>1159</v>
      </c>
      <c r="F792" s="181" t="s">
        <v>1470</v>
      </c>
      <c r="G792" s="181" t="s">
        <v>1470</v>
      </c>
      <c r="H792" s="181" t="s">
        <v>1470</v>
      </c>
      <c r="I792" s="181" t="s">
        <v>1470</v>
      </c>
      <c r="J792" s="168">
        <v>0.9</v>
      </c>
      <c r="K792" s="169" t="str">
        <f>IFERROR(SUMIFS(#REF!,#REF!,$I792,#REF!,$R$2)/SUMIFS(#REF!,#REF!,$I792,#REF!,$R$2),"-")</f>
        <v>-</v>
      </c>
      <c r="L792" s="169" t="str">
        <f>IFERROR(SUMIFS(#REF!,#REF!,$I792,#REF!,$R$7)/SUMIFS(#REF!,#REF!,$I792,#REF!,$R$7),"-")</f>
        <v>-</v>
      </c>
      <c r="M792" s="170" t="str">
        <f>IFERROR(SUMIFS(#REF!,#REF!,$I792,#REF!,$R$3)/SUMIFS(#REF!,#REF!,$I792,#REF!,$R$3),"-")</f>
        <v>-</v>
      </c>
      <c r="N792" s="170" t="str">
        <f>IFERROR(SUMIFS(#REF!,#REF!,$I792,#REF!,"&lt;="&amp;$R$2,#REF!,"&gt;="&amp;$S$2)/SUMIFS(#REF!,#REF!,$I792,#REF!,"&lt;="&amp;$R$2,#REF!,"&gt;="&amp;$S$2),"-")</f>
        <v>-</v>
      </c>
      <c r="O792" s="142"/>
      <c r="P792" s="140"/>
    </row>
    <row r="793" spans="1:16">
      <c r="A793" s="138"/>
      <c r="B793" s="142"/>
      <c r="C793" s="172" t="s">
        <v>1158</v>
      </c>
      <c r="D793" s="166" t="s">
        <v>26</v>
      </c>
      <c r="E793" s="166" t="s">
        <v>1159</v>
      </c>
      <c r="F793" s="181" t="s">
        <v>1472</v>
      </c>
      <c r="G793" s="181" t="s">
        <v>1472</v>
      </c>
      <c r="H793" s="181" t="s">
        <v>1472</v>
      </c>
      <c r="I793" s="181" t="s">
        <v>1472</v>
      </c>
      <c r="J793" s="168">
        <v>0.9</v>
      </c>
      <c r="K793" s="169" t="str">
        <f>IFERROR(SUMIFS(#REF!,#REF!,$I793,#REF!,$R$2)/SUMIFS(#REF!,#REF!,$I793,#REF!,$R$2),"-")</f>
        <v>-</v>
      </c>
      <c r="L793" s="169" t="str">
        <f>IFERROR(SUMIFS(#REF!,#REF!,$I793,#REF!,$R$7)/SUMIFS(#REF!,#REF!,$I793,#REF!,$R$7),"-")</f>
        <v>-</v>
      </c>
      <c r="M793" s="170" t="str">
        <f>IFERROR(SUMIFS(#REF!,#REF!,$I793,#REF!,$R$3)/SUMIFS(#REF!,#REF!,$I793,#REF!,$R$3),"-")</f>
        <v>-</v>
      </c>
      <c r="N793" s="170" t="str">
        <f>IFERROR(SUMIFS(#REF!,#REF!,$I793,#REF!,"&lt;="&amp;$R$2,#REF!,"&gt;="&amp;$S$2)/SUMIFS(#REF!,#REF!,$I793,#REF!,"&lt;="&amp;$R$2,#REF!,"&gt;="&amp;$S$2),"-")</f>
        <v>-</v>
      </c>
      <c r="O793" s="142"/>
      <c r="P793" s="140"/>
    </row>
    <row r="794" spans="1:16">
      <c r="A794" s="138"/>
      <c r="B794" s="142"/>
      <c r="C794" s="172" t="s">
        <v>1158</v>
      </c>
      <c r="D794" s="166" t="s">
        <v>26</v>
      </c>
      <c r="E794" s="166" t="s">
        <v>1159</v>
      </c>
      <c r="F794" s="181" t="s">
        <v>1474</v>
      </c>
      <c r="G794" s="181" t="s">
        <v>1474</v>
      </c>
      <c r="H794" s="181" t="s">
        <v>1474</v>
      </c>
      <c r="I794" s="181" t="s">
        <v>1474</v>
      </c>
      <c r="J794" s="168">
        <v>0.9</v>
      </c>
      <c r="K794" s="169" t="str">
        <f>IFERROR(SUMIFS(#REF!,#REF!,$I794,#REF!,$R$2)/SUMIFS(#REF!,#REF!,$I794,#REF!,$R$2),"-")</f>
        <v>-</v>
      </c>
      <c r="L794" s="169" t="str">
        <f>IFERROR(SUMIFS(#REF!,#REF!,$I794,#REF!,$R$7)/SUMIFS(#REF!,#REF!,$I794,#REF!,$R$7),"-")</f>
        <v>-</v>
      </c>
      <c r="M794" s="170" t="str">
        <f>IFERROR(SUMIFS(#REF!,#REF!,$I794,#REF!,$R$3)/SUMIFS(#REF!,#REF!,$I794,#REF!,$R$3),"-")</f>
        <v>-</v>
      </c>
      <c r="N794" s="170" t="str">
        <f>IFERROR(SUMIFS(#REF!,#REF!,$I794,#REF!,"&lt;="&amp;$R$2,#REF!,"&gt;="&amp;$S$2)/SUMIFS(#REF!,#REF!,$I794,#REF!,"&lt;="&amp;$R$2,#REF!,"&gt;="&amp;$S$2),"-")</f>
        <v>-</v>
      </c>
      <c r="O794" s="142"/>
      <c r="P794" s="140"/>
    </row>
    <row r="795" spans="1:16">
      <c r="A795" s="138"/>
      <c r="B795" s="142"/>
      <c r="C795" s="172" t="s">
        <v>1158</v>
      </c>
      <c r="D795" s="166" t="s">
        <v>26</v>
      </c>
      <c r="E795" s="166" t="s">
        <v>1159</v>
      </c>
      <c r="F795" s="181" t="s">
        <v>1476</v>
      </c>
      <c r="G795" s="181" t="s">
        <v>1476</v>
      </c>
      <c r="H795" s="181" t="s">
        <v>1476</v>
      </c>
      <c r="I795" s="181" t="s">
        <v>1476</v>
      </c>
      <c r="J795" s="168">
        <v>0.9</v>
      </c>
      <c r="K795" s="169" t="str">
        <f>IFERROR(SUMIFS(#REF!,#REF!,$I795,#REF!,$R$2)/SUMIFS(#REF!,#REF!,$I795,#REF!,$R$2),"-")</f>
        <v>-</v>
      </c>
      <c r="L795" s="169" t="str">
        <f>IFERROR(SUMIFS(#REF!,#REF!,$I795,#REF!,$R$7)/SUMIFS(#REF!,#REF!,$I795,#REF!,$R$7),"-")</f>
        <v>-</v>
      </c>
      <c r="M795" s="170" t="str">
        <f>IFERROR(SUMIFS(#REF!,#REF!,$I795,#REF!,$R$3)/SUMIFS(#REF!,#REF!,$I795,#REF!,$R$3),"-")</f>
        <v>-</v>
      </c>
      <c r="N795" s="170" t="str">
        <f>IFERROR(SUMIFS(#REF!,#REF!,$I795,#REF!,"&lt;="&amp;$R$2,#REF!,"&gt;="&amp;$S$2)/SUMIFS(#REF!,#REF!,$I795,#REF!,"&lt;="&amp;$R$2,#REF!,"&gt;="&amp;$S$2),"-")</f>
        <v>-</v>
      </c>
      <c r="O795" s="142"/>
      <c r="P795" s="140"/>
    </row>
    <row r="796" spans="1:16">
      <c r="A796" s="138"/>
      <c r="B796" s="142"/>
      <c r="C796" s="172" t="s">
        <v>1158</v>
      </c>
      <c r="D796" s="166" t="s">
        <v>26</v>
      </c>
      <c r="E796" s="166" t="s">
        <v>1159</v>
      </c>
      <c r="F796" s="181" t="s">
        <v>1478</v>
      </c>
      <c r="G796" s="181" t="s">
        <v>1478</v>
      </c>
      <c r="H796" s="181" t="s">
        <v>1478</v>
      </c>
      <c r="I796" s="181" t="s">
        <v>1478</v>
      </c>
      <c r="J796" s="168">
        <v>0.9</v>
      </c>
      <c r="K796" s="169" t="str">
        <f>IFERROR(SUMIFS(#REF!,#REF!,$I796,#REF!,$R$2)/SUMIFS(#REF!,#REF!,$I796,#REF!,$R$2),"-")</f>
        <v>-</v>
      </c>
      <c r="L796" s="169" t="str">
        <f>IFERROR(SUMIFS(#REF!,#REF!,$I796,#REF!,$R$7)/SUMIFS(#REF!,#REF!,$I796,#REF!,$R$7),"-")</f>
        <v>-</v>
      </c>
      <c r="M796" s="170" t="str">
        <f>IFERROR(SUMIFS(#REF!,#REF!,$I796,#REF!,$R$3)/SUMIFS(#REF!,#REF!,$I796,#REF!,$R$3),"-")</f>
        <v>-</v>
      </c>
      <c r="N796" s="170" t="str">
        <f>IFERROR(SUMIFS(#REF!,#REF!,$I796,#REF!,"&lt;="&amp;$R$2,#REF!,"&gt;="&amp;$S$2)/SUMIFS(#REF!,#REF!,$I796,#REF!,"&lt;="&amp;$R$2,#REF!,"&gt;="&amp;$S$2),"-")</f>
        <v>-</v>
      </c>
      <c r="O796" s="142"/>
      <c r="P796" s="140"/>
    </row>
    <row r="797" spans="1:16">
      <c r="A797" s="138"/>
      <c r="B797" s="142"/>
      <c r="C797" s="172" t="s">
        <v>1158</v>
      </c>
      <c r="D797" s="166" t="s">
        <v>26</v>
      </c>
      <c r="E797" s="166" t="s">
        <v>1159</v>
      </c>
      <c r="F797" s="181" t="s">
        <v>1480</v>
      </c>
      <c r="G797" s="181" t="s">
        <v>1480</v>
      </c>
      <c r="H797" s="181" t="s">
        <v>1480</v>
      </c>
      <c r="I797" s="181" t="s">
        <v>1480</v>
      </c>
      <c r="J797" s="168">
        <v>0.9</v>
      </c>
      <c r="K797" s="169" t="str">
        <f>IFERROR(SUMIFS(#REF!,#REF!,$I797,#REF!,$R$2)/SUMIFS(#REF!,#REF!,$I797,#REF!,$R$2),"-")</f>
        <v>-</v>
      </c>
      <c r="L797" s="169" t="str">
        <f>IFERROR(SUMIFS(#REF!,#REF!,$I797,#REF!,$R$7)/SUMIFS(#REF!,#REF!,$I797,#REF!,$R$7),"-")</f>
        <v>-</v>
      </c>
      <c r="M797" s="170" t="str">
        <f>IFERROR(SUMIFS(#REF!,#REF!,$I797,#REF!,$R$3)/SUMIFS(#REF!,#REF!,$I797,#REF!,$R$3),"-")</f>
        <v>-</v>
      </c>
      <c r="N797" s="170" t="str">
        <f>IFERROR(SUMIFS(#REF!,#REF!,$I797,#REF!,"&lt;="&amp;$R$2,#REF!,"&gt;="&amp;$S$2)/SUMIFS(#REF!,#REF!,$I797,#REF!,"&lt;="&amp;$R$2,#REF!,"&gt;="&amp;$S$2),"-")</f>
        <v>-</v>
      </c>
      <c r="O797" s="142"/>
      <c r="P797" s="140"/>
    </row>
    <row r="798" spans="1:16">
      <c r="A798" s="138"/>
      <c r="B798" s="142"/>
      <c r="C798" s="172" t="s">
        <v>1158</v>
      </c>
      <c r="D798" s="166" t="s">
        <v>26</v>
      </c>
      <c r="E798" s="166" t="s">
        <v>1159</v>
      </c>
      <c r="F798" s="181" t="s">
        <v>1482</v>
      </c>
      <c r="G798" s="181" t="s">
        <v>1482</v>
      </c>
      <c r="H798" s="181" t="s">
        <v>1482</v>
      </c>
      <c r="I798" s="181" t="s">
        <v>1482</v>
      </c>
      <c r="J798" s="168">
        <v>0.9</v>
      </c>
      <c r="K798" s="169" t="str">
        <f>IFERROR(SUMIFS(#REF!,#REF!,$I798,#REF!,$R$2)/SUMIFS(#REF!,#REF!,$I798,#REF!,$R$2),"-")</f>
        <v>-</v>
      </c>
      <c r="L798" s="169" t="str">
        <f>IFERROR(SUMIFS(#REF!,#REF!,$I798,#REF!,$R$7)/SUMIFS(#REF!,#REF!,$I798,#REF!,$R$7),"-")</f>
        <v>-</v>
      </c>
      <c r="M798" s="170" t="str">
        <f>IFERROR(SUMIFS(#REF!,#REF!,$I798,#REF!,$R$3)/SUMIFS(#REF!,#REF!,$I798,#REF!,$R$3),"-")</f>
        <v>-</v>
      </c>
      <c r="N798" s="170" t="str">
        <f>IFERROR(SUMIFS(#REF!,#REF!,$I798,#REF!,"&lt;="&amp;$R$2,#REF!,"&gt;="&amp;$S$2)/SUMIFS(#REF!,#REF!,$I798,#REF!,"&lt;="&amp;$R$2,#REF!,"&gt;="&amp;$S$2),"-")</f>
        <v>-</v>
      </c>
      <c r="O798" s="142"/>
      <c r="P798" s="140"/>
    </row>
    <row r="799" spans="1:16">
      <c r="A799" s="138"/>
      <c r="B799" s="142"/>
      <c r="C799" s="172" t="s">
        <v>1158</v>
      </c>
      <c r="D799" s="166" t="s">
        <v>26</v>
      </c>
      <c r="E799" s="166" t="s">
        <v>1159</v>
      </c>
      <c r="F799" s="181" t="s">
        <v>1484</v>
      </c>
      <c r="G799" s="181" t="s">
        <v>1484</v>
      </c>
      <c r="H799" s="181" t="s">
        <v>1484</v>
      </c>
      <c r="I799" s="181" t="s">
        <v>1484</v>
      </c>
      <c r="J799" s="168">
        <v>0.9</v>
      </c>
      <c r="K799" s="169" t="str">
        <f>IFERROR(SUMIFS(#REF!,#REF!,$I799,#REF!,$R$2)/SUMIFS(#REF!,#REF!,$I799,#REF!,$R$2),"-")</f>
        <v>-</v>
      </c>
      <c r="L799" s="169" t="str">
        <f>IFERROR(SUMIFS(#REF!,#REF!,$I799,#REF!,$R$7)/SUMIFS(#REF!,#REF!,$I799,#REF!,$R$7),"-")</f>
        <v>-</v>
      </c>
      <c r="M799" s="170" t="str">
        <f>IFERROR(SUMIFS(#REF!,#REF!,$I799,#REF!,$R$3)/SUMIFS(#REF!,#REF!,$I799,#REF!,$R$3),"-")</f>
        <v>-</v>
      </c>
      <c r="N799" s="170" t="str">
        <f>IFERROR(SUMIFS(#REF!,#REF!,$I799,#REF!,"&lt;="&amp;$R$2,#REF!,"&gt;="&amp;$S$2)/SUMIFS(#REF!,#REF!,$I799,#REF!,"&lt;="&amp;$R$2,#REF!,"&gt;="&amp;$S$2),"-")</f>
        <v>-</v>
      </c>
      <c r="O799" s="142"/>
      <c r="P799" s="140"/>
    </row>
    <row r="800" spans="1:16">
      <c r="A800" s="138"/>
      <c r="B800" s="142"/>
      <c r="C800" s="172" t="s">
        <v>1158</v>
      </c>
      <c r="D800" s="166" t="s">
        <v>26</v>
      </c>
      <c r="E800" s="166" t="s">
        <v>1159</v>
      </c>
      <c r="F800" s="181" t="s">
        <v>1486</v>
      </c>
      <c r="G800" s="181" t="s">
        <v>1486</v>
      </c>
      <c r="H800" s="181" t="s">
        <v>1486</v>
      </c>
      <c r="I800" s="181" t="s">
        <v>1486</v>
      </c>
      <c r="J800" s="168">
        <v>0.9</v>
      </c>
      <c r="K800" s="169" t="str">
        <f>IFERROR(SUMIFS(#REF!,#REF!,$I800,#REF!,$R$2)/SUMIFS(#REF!,#REF!,$I800,#REF!,$R$2),"-")</f>
        <v>-</v>
      </c>
      <c r="L800" s="169" t="str">
        <f>IFERROR(SUMIFS(#REF!,#REF!,$I800,#REF!,$R$7)/SUMIFS(#REF!,#REF!,$I800,#REF!,$R$7),"-")</f>
        <v>-</v>
      </c>
      <c r="M800" s="170" t="str">
        <f>IFERROR(SUMIFS(#REF!,#REF!,$I800,#REF!,$R$3)/SUMIFS(#REF!,#REF!,$I800,#REF!,$R$3),"-")</f>
        <v>-</v>
      </c>
      <c r="N800" s="170" t="str">
        <f>IFERROR(SUMIFS(#REF!,#REF!,$I800,#REF!,"&lt;="&amp;$R$2,#REF!,"&gt;="&amp;$S$2)/SUMIFS(#REF!,#REF!,$I800,#REF!,"&lt;="&amp;$R$2,#REF!,"&gt;="&amp;$S$2),"-")</f>
        <v>-</v>
      </c>
      <c r="O800" s="142"/>
      <c r="P800" s="140"/>
    </row>
    <row r="801" spans="1:16">
      <c r="A801" s="138"/>
      <c r="B801" s="142"/>
      <c r="C801" s="172" t="s">
        <v>1158</v>
      </c>
      <c r="D801" s="166" t="s">
        <v>26</v>
      </c>
      <c r="E801" s="166" t="s">
        <v>1159</v>
      </c>
      <c r="F801" s="181" t="s">
        <v>1488</v>
      </c>
      <c r="G801" s="181" t="s">
        <v>1488</v>
      </c>
      <c r="H801" s="181" t="s">
        <v>1488</v>
      </c>
      <c r="I801" s="181" t="s">
        <v>1488</v>
      </c>
      <c r="J801" s="168">
        <v>0.9</v>
      </c>
      <c r="K801" s="169" t="str">
        <f>IFERROR(SUMIFS(#REF!,#REF!,$I801,#REF!,$R$2)/SUMIFS(#REF!,#REF!,$I801,#REF!,$R$2),"-")</f>
        <v>-</v>
      </c>
      <c r="L801" s="169" t="str">
        <f>IFERROR(SUMIFS(#REF!,#REF!,$I801,#REF!,$R$7)/SUMIFS(#REF!,#REF!,$I801,#REF!,$R$7),"-")</f>
        <v>-</v>
      </c>
      <c r="M801" s="170" t="str">
        <f>IFERROR(SUMIFS(#REF!,#REF!,$I801,#REF!,$R$3)/SUMIFS(#REF!,#REF!,$I801,#REF!,$R$3),"-")</f>
        <v>-</v>
      </c>
      <c r="N801" s="170" t="str">
        <f>IFERROR(SUMIFS(#REF!,#REF!,$I801,#REF!,"&lt;="&amp;$R$2,#REF!,"&gt;="&amp;$S$2)/SUMIFS(#REF!,#REF!,$I801,#REF!,"&lt;="&amp;$R$2,#REF!,"&gt;="&amp;$S$2),"-")</f>
        <v>-</v>
      </c>
      <c r="O801" s="142"/>
      <c r="P801" s="140"/>
    </row>
    <row r="802" spans="1:16">
      <c r="A802" s="138"/>
      <c r="B802" s="142"/>
      <c r="C802" s="172" t="s">
        <v>1158</v>
      </c>
      <c r="D802" s="166" t="s">
        <v>26</v>
      </c>
      <c r="E802" s="166" t="s">
        <v>1159</v>
      </c>
      <c r="F802" s="181" t="s">
        <v>1490</v>
      </c>
      <c r="G802" s="181" t="s">
        <v>1490</v>
      </c>
      <c r="H802" s="181" t="s">
        <v>1490</v>
      </c>
      <c r="I802" s="181" t="s">
        <v>1490</v>
      </c>
      <c r="J802" s="168">
        <v>0.9</v>
      </c>
      <c r="K802" s="169" t="str">
        <f>IFERROR(SUMIFS(#REF!,#REF!,$I802,#REF!,$R$2)/SUMIFS(#REF!,#REF!,$I802,#REF!,$R$2),"-")</f>
        <v>-</v>
      </c>
      <c r="L802" s="169" t="str">
        <f>IFERROR(SUMIFS(#REF!,#REF!,$I802,#REF!,$R$7)/SUMIFS(#REF!,#REF!,$I802,#REF!,$R$7),"-")</f>
        <v>-</v>
      </c>
      <c r="M802" s="170" t="str">
        <f>IFERROR(SUMIFS(#REF!,#REF!,$I802,#REF!,$R$3)/SUMIFS(#REF!,#REF!,$I802,#REF!,$R$3),"-")</f>
        <v>-</v>
      </c>
      <c r="N802" s="170" t="str">
        <f>IFERROR(SUMIFS(#REF!,#REF!,$I802,#REF!,"&lt;="&amp;$R$2,#REF!,"&gt;="&amp;$S$2)/SUMIFS(#REF!,#REF!,$I802,#REF!,"&lt;="&amp;$R$2,#REF!,"&gt;="&amp;$S$2),"-")</f>
        <v>-</v>
      </c>
      <c r="O802" s="142"/>
      <c r="P802" s="140"/>
    </row>
    <row r="803" spans="1:16">
      <c r="A803" s="138"/>
      <c r="B803" s="142"/>
      <c r="C803" s="172" t="s">
        <v>1158</v>
      </c>
      <c r="D803" s="166" t="s">
        <v>26</v>
      </c>
      <c r="E803" s="166" t="s">
        <v>1159</v>
      </c>
      <c r="F803" s="181" t="s">
        <v>1492</v>
      </c>
      <c r="G803" s="181" t="s">
        <v>1492</v>
      </c>
      <c r="H803" s="181" t="s">
        <v>1492</v>
      </c>
      <c r="I803" s="181" t="s">
        <v>1492</v>
      </c>
      <c r="J803" s="168">
        <v>0.9</v>
      </c>
      <c r="K803" s="169" t="str">
        <f>IFERROR(SUMIFS(#REF!,#REF!,$I803,#REF!,$R$2)/SUMIFS(#REF!,#REF!,$I803,#REF!,$R$2),"-")</f>
        <v>-</v>
      </c>
      <c r="L803" s="169" t="str">
        <f>IFERROR(SUMIFS(#REF!,#REF!,$I803,#REF!,$R$7)/SUMIFS(#REF!,#REF!,$I803,#REF!,$R$7),"-")</f>
        <v>-</v>
      </c>
      <c r="M803" s="170" t="str">
        <f>IFERROR(SUMIFS(#REF!,#REF!,$I803,#REF!,$R$3)/SUMIFS(#REF!,#REF!,$I803,#REF!,$R$3),"-")</f>
        <v>-</v>
      </c>
      <c r="N803" s="170" t="str">
        <f>IFERROR(SUMIFS(#REF!,#REF!,$I803,#REF!,"&lt;="&amp;$R$2,#REF!,"&gt;="&amp;$S$2)/SUMIFS(#REF!,#REF!,$I803,#REF!,"&lt;="&amp;$R$2,#REF!,"&gt;="&amp;$S$2),"-")</f>
        <v>-</v>
      </c>
      <c r="O803" s="142"/>
      <c r="P803" s="140"/>
    </row>
    <row r="804" spans="1:16">
      <c r="A804" s="138"/>
      <c r="B804" s="142"/>
      <c r="C804" s="172" t="s">
        <v>1158</v>
      </c>
      <c r="D804" s="166" t="s">
        <v>26</v>
      </c>
      <c r="E804" s="166" t="s">
        <v>1159</v>
      </c>
      <c r="F804" s="181" t="s">
        <v>1494</v>
      </c>
      <c r="G804" s="181" t="s">
        <v>1494</v>
      </c>
      <c r="H804" s="181" t="s">
        <v>1494</v>
      </c>
      <c r="I804" s="181" t="s">
        <v>1494</v>
      </c>
      <c r="J804" s="168">
        <v>0.9</v>
      </c>
      <c r="K804" s="169" t="str">
        <f>IFERROR(SUMIFS(#REF!,#REF!,$I804,#REF!,$R$2)/SUMIFS(#REF!,#REF!,$I804,#REF!,$R$2),"-")</f>
        <v>-</v>
      </c>
      <c r="L804" s="169" t="str">
        <f>IFERROR(SUMIFS(#REF!,#REF!,$I804,#REF!,$R$7)/SUMIFS(#REF!,#REF!,$I804,#REF!,$R$7),"-")</f>
        <v>-</v>
      </c>
      <c r="M804" s="170" t="str">
        <f>IFERROR(SUMIFS(#REF!,#REF!,$I804,#REF!,$R$3)/SUMIFS(#REF!,#REF!,$I804,#REF!,$R$3),"-")</f>
        <v>-</v>
      </c>
      <c r="N804" s="170" t="str">
        <f>IFERROR(SUMIFS(#REF!,#REF!,$I804,#REF!,"&lt;="&amp;$R$2,#REF!,"&gt;="&amp;$S$2)/SUMIFS(#REF!,#REF!,$I804,#REF!,"&lt;="&amp;$R$2,#REF!,"&gt;="&amp;$S$2),"-")</f>
        <v>-</v>
      </c>
      <c r="O804" s="142"/>
      <c r="P804" s="140"/>
    </row>
    <row r="805" spans="1:16">
      <c r="A805" s="138"/>
      <c r="B805" s="142"/>
      <c r="C805" s="172" t="s">
        <v>1158</v>
      </c>
      <c r="D805" s="166" t="s">
        <v>26</v>
      </c>
      <c r="E805" s="166" t="s">
        <v>1159</v>
      </c>
      <c r="F805" s="181" t="s">
        <v>1496</v>
      </c>
      <c r="G805" s="181" t="s">
        <v>1496</v>
      </c>
      <c r="H805" s="181" t="s">
        <v>1496</v>
      </c>
      <c r="I805" s="181" t="s">
        <v>1496</v>
      </c>
      <c r="J805" s="168">
        <v>0.9</v>
      </c>
      <c r="K805" s="169" t="str">
        <f>IFERROR(SUMIFS(#REF!,#REF!,$I805,#REF!,$R$2)/SUMIFS(#REF!,#REF!,$I805,#REF!,$R$2),"-")</f>
        <v>-</v>
      </c>
      <c r="L805" s="169" t="str">
        <f>IFERROR(SUMIFS(#REF!,#REF!,$I805,#REF!,$R$7)/SUMIFS(#REF!,#REF!,$I805,#REF!,$R$7),"-")</f>
        <v>-</v>
      </c>
      <c r="M805" s="170" t="str">
        <f>IFERROR(SUMIFS(#REF!,#REF!,$I805,#REF!,$R$3)/SUMIFS(#REF!,#REF!,$I805,#REF!,$R$3),"-")</f>
        <v>-</v>
      </c>
      <c r="N805" s="170" t="str">
        <f>IFERROR(SUMIFS(#REF!,#REF!,$I805,#REF!,"&lt;="&amp;$R$2,#REF!,"&gt;="&amp;$S$2)/SUMIFS(#REF!,#REF!,$I805,#REF!,"&lt;="&amp;$R$2,#REF!,"&gt;="&amp;$S$2),"-")</f>
        <v>-</v>
      </c>
      <c r="O805" s="142"/>
      <c r="P805" s="140"/>
    </row>
    <row r="806" spans="1:16">
      <c r="A806" s="138"/>
      <c r="B806" s="142"/>
      <c r="C806" s="172" t="s">
        <v>1158</v>
      </c>
      <c r="D806" s="166" t="s">
        <v>26</v>
      </c>
      <c r="E806" s="166" t="s">
        <v>1159</v>
      </c>
      <c r="F806" s="181" t="s">
        <v>1498</v>
      </c>
      <c r="G806" s="181" t="s">
        <v>1498</v>
      </c>
      <c r="H806" s="181" t="s">
        <v>1498</v>
      </c>
      <c r="I806" s="181" t="s">
        <v>1498</v>
      </c>
      <c r="J806" s="168">
        <v>0.9</v>
      </c>
      <c r="K806" s="169" t="str">
        <f>IFERROR(SUMIFS(#REF!,#REF!,$I806,#REF!,$R$2)/SUMIFS(#REF!,#REF!,$I806,#REF!,$R$2),"-")</f>
        <v>-</v>
      </c>
      <c r="L806" s="169" t="str">
        <f>IFERROR(SUMIFS(#REF!,#REF!,$I806,#REF!,$R$7)/SUMIFS(#REF!,#REF!,$I806,#REF!,$R$7),"-")</f>
        <v>-</v>
      </c>
      <c r="M806" s="170" t="str">
        <f>IFERROR(SUMIFS(#REF!,#REF!,$I806,#REF!,$R$3)/SUMIFS(#REF!,#REF!,$I806,#REF!,$R$3),"-")</f>
        <v>-</v>
      </c>
      <c r="N806" s="170" t="str">
        <f>IFERROR(SUMIFS(#REF!,#REF!,$I806,#REF!,"&lt;="&amp;$R$2,#REF!,"&gt;="&amp;$S$2)/SUMIFS(#REF!,#REF!,$I806,#REF!,"&lt;="&amp;$R$2,#REF!,"&gt;="&amp;$S$2),"-")</f>
        <v>-</v>
      </c>
      <c r="O806" s="142"/>
      <c r="P806" s="140"/>
    </row>
    <row r="807" spans="1:16">
      <c r="A807" s="138"/>
      <c r="B807" s="142"/>
      <c r="C807" s="172" t="s">
        <v>1158</v>
      </c>
      <c r="D807" s="166" t="s">
        <v>26</v>
      </c>
      <c r="E807" s="166" t="s">
        <v>1159</v>
      </c>
      <c r="F807" s="181" t="s">
        <v>1500</v>
      </c>
      <c r="G807" s="181" t="s">
        <v>1500</v>
      </c>
      <c r="H807" s="181" t="s">
        <v>1500</v>
      </c>
      <c r="I807" s="181" t="s">
        <v>1500</v>
      </c>
      <c r="J807" s="168">
        <v>0.9</v>
      </c>
      <c r="K807" s="169" t="str">
        <f>IFERROR(SUMIFS(#REF!,#REF!,$I807,#REF!,$R$2)/SUMIFS(#REF!,#REF!,$I807,#REF!,$R$2),"-")</f>
        <v>-</v>
      </c>
      <c r="L807" s="169" t="str">
        <f>IFERROR(SUMIFS(#REF!,#REF!,$I807,#REF!,$R$7)/SUMIFS(#REF!,#REF!,$I807,#REF!,$R$7),"-")</f>
        <v>-</v>
      </c>
      <c r="M807" s="170" t="str">
        <f>IFERROR(SUMIFS(#REF!,#REF!,$I807,#REF!,$R$3)/SUMIFS(#REF!,#REF!,$I807,#REF!,$R$3),"-")</f>
        <v>-</v>
      </c>
      <c r="N807" s="170" t="str">
        <f>IFERROR(SUMIFS(#REF!,#REF!,$I807,#REF!,"&lt;="&amp;$R$2,#REF!,"&gt;="&amp;$S$2)/SUMIFS(#REF!,#REF!,$I807,#REF!,"&lt;="&amp;$R$2,#REF!,"&gt;="&amp;$S$2),"-")</f>
        <v>-</v>
      </c>
      <c r="O807" s="142"/>
      <c r="P807" s="140"/>
    </row>
    <row r="808" spans="1:16">
      <c r="A808" s="138"/>
      <c r="B808" s="142"/>
      <c r="C808" s="172" t="s">
        <v>1158</v>
      </c>
      <c r="D808" s="166" t="s">
        <v>26</v>
      </c>
      <c r="E808" s="166" t="s">
        <v>1159</v>
      </c>
      <c r="F808" s="181" t="s">
        <v>1502</v>
      </c>
      <c r="G808" s="181" t="s">
        <v>1502</v>
      </c>
      <c r="H808" s="181" t="s">
        <v>1502</v>
      </c>
      <c r="I808" s="181" t="s">
        <v>1502</v>
      </c>
      <c r="J808" s="168">
        <v>0.9</v>
      </c>
      <c r="K808" s="169" t="str">
        <f>IFERROR(SUMIFS(#REF!,#REF!,$I808,#REF!,$R$2)/SUMIFS(#REF!,#REF!,$I808,#REF!,$R$2),"-")</f>
        <v>-</v>
      </c>
      <c r="L808" s="169" t="str">
        <f>IFERROR(SUMIFS(#REF!,#REF!,$I808,#REF!,$R$7)/SUMIFS(#REF!,#REF!,$I808,#REF!,$R$7),"-")</f>
        <v>-</v>
      </c>
      <c r="M808" s="170" t="str">
        <f>IFERROR(SUMIFS(#REF!,#REF!,$I808,#REF!,$R$3)/SUMIFS(#REF!,#REF!,$I808,#REF!,$R$3),"-")</f>
        <v>-</v>
      </c>
      <c r="N808" s="170" t="str">
        <f>IFERROR(SUMIFS(#REF!,#REF!,$I808,#REF!,"&lt;="&amp;$R$2,#REF!,"&gt;="&amp;$S$2)/SUMIFS(#REF!,#REF!,$I808,#REF!,"&lt;="&amp;$R$2,#REF!,"&gt;="&amp;$S$2),"-")</f>
        <v>-</v>
      </c>
      <c r="O808" s="142"/>
      <c r="P808" s="140"/>
    </row>
    <row r="809" spans="1:16">
      <c r="A809" s="138"/>
      <c r="B809" s="142"/>
      <c r="C809" s="172" t="s">
        <v>1158</v>
      </c>
      <c r="D809" s="166" t="s">
        <v>26</v>
      </c>
      <c r="E809" s="166" t="s">
        <v>1159</v>
      </c>
      <c r="F809" s="181" t="s">
        <v>1504</v>
      </c>
      <c r="G809" s="181" t="s">
        <v>1504</v>
      </c>
      <c r="H809" s="181" t="s">
        <v>1504</v>
      </c>
      <c r="I809" s="181" t="s">
        <v>1504</v>
      </c>
      <c r="J809" s="168">
        <v>0.9</v>
      </c>
      <c r="K809" s="169" t="str">
        <f>IFERROR(SUMIFS(#REF!,#REF!,$I809,#REF!,$R$2)/SUMIFS(#REF!,#REF!,$I809,#REF!,$R$2),"-")</f>
        <v>-</v>
      </c>
      <c r="L809" s="169" t="str">
        <f>IFERROR(SUMIFS(#REF!,#REF!,$I809,#REF!,$R$7)/SUMIFS(#REF!,#REF!,$I809,#REF!,$R$7),"-")</f>
        <v>-</v>
      </c>
      <c r="M809" s="170" t="str">
        <f>IFERROR(SUMIFS(#REF!,#REF!,$I809,#REF!,$R$3)/SUMIFS(#REF!,#REF!,$I809,#REF!,$R$3),"-")</f>
        <v>-</v>
      </c>
      <c r="N809" s="170" t="str">
        <f>IFERROR(SUMIFS(#REF!,#REF!,$I809,#REF!,"&lt;="&amp;$R$2,#REF!,"&gt;="&amp;$S$2)/SUMIFS(#REF!,#REF!,$I809,#REF!,"&lt;="&amp;$R$2,#REF!,"&gt;="&amp;$S$2),"-")</f>
        <v>-</v>
      </c>
      <c r="O809" s="142"/>
      <c r="P809" s="140"/>
    </row>
    <row r="810" spans="1:16">
      <c r="A810" s="138"/>
      <c r="B810" s="142"/>
      <c r="C810" s="172" t="s">
        <v>1158</v>
      </c>
      <c r="D810" s="166" t="s">
        <v>26</v>
      </c>
      <c r="E810" s="166" t="s">
        <v>1159</v>
      </c>
      <c r="F810" s="181" t="s">
        <v>1506</v>
      </c>
      <c r="G810" s="181" t="s">
        <v>1506</v>
      </c>
      <c r="H810" s="181" t="s">
        <v>1506</v>
      </c>
      <c r="I810" s="181" t="s">
        <v>1506</v>
      </c>
      <c r="J810" s="168">
        <v>0.9</v>
      </c>
      <c r="K810" s="169" t="str">
        <f>IFERROR(SUMIFS(#REF!,#REF!,$I810,#REF!,$R$2)/SUMIFS(#REF!,#REF!,$I810,#REF!,$R$2),"-")</f>
        <v>-</v>
      </c>
      <c r="L810" s="169" t="str">
        <f>IFERROR(SUMIFS(#REF!,#REF!,$I810,#REF!,$R$7)/SUMIFS(#REF!,#REF!,$I810,#REF!,$R$7),"-")</f>
        <v>-</v>
      </c>
      <c r="M810" s="170" t="str">
        <f>IFERROR(SUMIFS(#REF!,#REF!,$I810,#REF!,$R$3)/SUMIFS(#REF!,#REF!,$I810,#REF!,$R$3),"-")</f>
        <v>-</v>
      </c>
      <c r="N810" s="170" t="str">
        <f>IFERROR(SUMIFS(#REF!,#REF!,$I810,#REF!,"&lt;="&amp;$R$2,#REF!,"&gt;="&amp;$S$2)/SUMIFS(#REF!,#REF!,$I810,#REF!,"&lt;="&amp;$R$2,#REF!,"&gt;="&amp;$S$2),"-")</f>
        <v>-</v>
      </c>
      <c r="O810" s="142"/>
      <c r="P810" s="140"/>
    </row>
    <row r="811" spans="1:16">
      <c r="A811" s="138"/>
      <c r="B811" s="142"/>
      <c r="C811" s="172" t="s">
        <v>1158</v>
      </c>
      <c r="D811" s="166" t="s">
        <v>26</v>
      </c>
      <c r="E811" s="166" t="s">
        <v>1159</v>
      </c>
      <c r="F811" s="181" t="s">
        <v>1508</v>
      </c>
      <c r="G811" s="181" t="s">
        <v>1508</v>
      </c>
      <c r="H811" s="181" t="s">
        <v>1508</v>
      </c>
      <c r="I811" s="181" t="s">
        <v>1508</v>
      </c>
      <c r="J811" s="168">
        <v>0.9</v>
      </c>
      <c r="K811" s="169" t="str">
        <f>IFERROR(SUMIFS(#REF!,#REF!,$I811,#REF!,$R$2)/SUMIFS(#REF!,#REF!,$I811,#REF!,$R$2),"-")</f>
        <v>-</v>
      </c>
      <c r="L811" s="169" t="str">
        <f>IFERROR(SUMIFS(#REF!,#REF!,$I811,#REF!,$R$7)/SUMIFS(#REF!,#REF!,$I811,#REF!,$R$7),"-")</f>
        <v>-</v>
      </c>
      <c r="M811" s="170" t="str">
        <f>IFERROR(SUMIFS(#REF!,#REF!,$I811,#REF!,$R$3)/SUMIFS(#REF!,#REF!,$I811,#REF!,$R$3),"-")</f>
        <v>-</v>
      </c>
      <c r="N811" s="170" t="str">
        <f>IFERROR(SUMIFS(#REF!,#REF!,$I811,#REF!,"&lt;="&amp;$R$2,#REF!,"&gt;="&amp;$S$2)/SUMIFS(#REF!,#REF!,$I811,#REF!,"&lt;="&amp;$R$2,#REF!,"&gt;="&amp;$S$2),"-")</f>
        <v>-</v>
      </c>
      <c r="O811" s="142"/>
      <c r="P811" s="140"/>
    </row>
    <row r="812" spans="1:16">
      <c r="A812" s="138"/>
      <c r="B812" s="142"/>
      <c r="C812" s="172" t="s">
        <v>1158</v>
      </c>
      <c r="D812" s="166" t="s">
        <v>26</v>
      </c>
      <c r="E812" s="166" t="s">
        <v>1159</v>
      </c>
      <c r="F812" s="181" t="s">
        <v>1510</v>
      </c>
      <c r="G812" s="181" t="s">
        <v>1510</v>
      </c>
      <c r="H812" s="181" t="s">
        <v>1510</v>
      </c>
      <c r="I812" s="181" t="s">
        <v>1510</v>
      </c>
      <c r="J812" s="168">
        <v>0.9</v>
      </c>
      <c r="K812" s="169" t="str">
        <f>IFERROR(SUMIFS(#REF!,#REF!,$I812,#REF!,$R$2)/SUMIFS(#REF!,#REF!,$I812,#REF!,$R$2),"-")</f>
        <v>-</v>
      </c>
      <c r="L812" s="169" t="str">
        <f>IFERROR(SUMIFS(#REF!,#REF!,$I812,#REF!,$R$7)/SUMIFS(#REF!,#REF!,$I812,#REF!,$R$7),"-")</f>
        <v>-</v>
      </c>
      <c r="M812" s="170" t="str">
        <f>IFERROR(SUMIFS(#REF!,#REF!,$I812,#REF!,$R$3)/SUMIFS(#REF!,#REF!,$I812,#REF!,$R$3),"-")</f>
        <v>-</v>
      </c>
      <c r="N812" s="170" t="str">
        <f>IFERROR(SUMIFS(#REF!,#REF!,$I812,#REF!,"&lt;="&amp;$R$2,#REF!,"&gt;="&amp;$S$2)/SUMIFS(#REF!,#REF!,$I812,#REF!,"&lt;="&amp;$R$2,#REF!,"&gt;="&amp;$S$2),"-")</f>
        <v>-</v>
      </c>
      <c r="O812" s="142"/>
      <c r="P812" s="140"/>
    </row>
    <row r="813" spans="1:16">
      <c r="A813" s="138"/>
      <c r="B813" s="142"/>
      <c r="C813" s="172" t="s">
        <v>1158</v>
      </c>
      <c r="D813" s="166" t="s">
        <v>26</v>
      </c>
      <c r="E813" s="166" t="s">
        <v>1159</v>
      </c>
      <c r="F813" s="181" t="s">
        <v>1512</v>
      </c>
      <c r="G813" s="181" t="s">
        <v>1512</v>
      </c>
      <c r="H813" s="181" t="s">
        <v>1512</v>
      </c>
      <c r="I813" s="181" t="s">
        <v>1512</v>
      </c>
      <c r="J813" s="168">
        <v>0.9</v>
      </c>
      <c r="K813" s="169" t="str">
        <f>IFERROR(SUMIFS(#REF!,#REF!,$I813,#REF!,$R$2)/SUMIFS(#REF!,#REF!,$I813,#REF!,$R$2),"-")</f>
        <v>-</v>
      </c>
      <c r="L813" s="169" t="str">
        <f>IFERROR(SUMIFS(#REF!,#REF!,$I813,#REF!,$R$7)/SUMIFS(#REF!,#REF!,$I813,#REF!,$R$7),"-")</f>
        <v>-</v>
      </c>
      <c r="M813" s="170" t="str">
        <f>IFERROR(SUMIFS(#REF!,#REF!,$I813,#REF!,$R$3)/SUMIFS(#REF!,#REF!,$I813,#REF!,$R$3),"-")</f>
        <v>-</v>
      </c>
      <c r="N813" s="170" t="str">
        <f>IFERROR(SUMIFS(#REF!,#REF!,$I813,#REF!,"&lt;="&amp;$R$2,#REF!,"&gt;="&amp;$S$2)/SUMIFS(#REF!,#REF!,$I813,#REF!,"&lt;="&amp;$R$2,#REF!,"&gt;="&amp;$S$2),"-")</f>
        <v>-</v>
      </c>
      <c r="O813" s="142"/>
      <c r="P813" s="140"/>
    </row>
    <row r="814" spans="1:16">
      <c r="A814" s="138"/>
      <c r="B814" s="142"/>
      <c r="C814" s="172" t="s">
        <v>1158</v>
      </c>
      <c r="D814" s="166" t="s">
        <v>26</v>
      </c>
      <c r="E814" s="166" t="s">
        <v>1159</v>
      </c>
      <c r="F814" s="181" t="s">
        <v>1514</v>
      </c>
      <c r="G814" s="181" t="s">
        <v>1514</v>
      </c>
      <c r="H814" s="181" t="s">
        <v>1514</v>
      </c>
      <c r="I814" s="181" t="s">
        <v>1514</v>
      </c>
      <c r="J814" s="168">
        <v>0.9</v>
      </c>
      <c r="K814" s="169" t="str">
        <f>IFERROR(SUMIFS(#REF!,#REF!,$I814,#REF!,$R$2)/SUMIFS(#REF!,#REF!,$I814,#REF!,$R$2),"-")</f>
        <v>-</v>
      </c>
      <c r="L814" s="169" t="str">
        <f>IFERROR(SUMIFS(#REF!,#REF!,$I814,#REF!,$R$7)/SUMIFS(#REF!,#REF!,$I814,#REF!,$R$7),"-")</f>
        <v>-</v>
      </c>
      <c r="M814" s="170" t="str">
        <f>IFERROR(SUMIFS(#REF!,#REF!,$I814,#REF!,$R$3)/SUMIFS(#REF!,#REF!,$I814,#REF!,$R$3),"-")</f>
        <v>-</v>
      </c>
      <c r="N814" s="170" t="str">
        <f>IFERROR(SUMIFS(#REF!,#REF!,$I814,#REF!,"&lt;="&amp;$R$2,#REF!,"&gt;="&amp;$S$2)/SUMIFS(#REF!,#REF!,$I814,#REF!,"&lt;="&amp;$R$2,#REF!,"&gt;="&amp;$S$2),"-")</f>
        <v>-</v>
      </c>
      <c r="O814" s="142"/>
      <c r="P814" s="140"/>
    </row>
    <row r="815" spans="1:16">
      <c r="A815" s="138"/>
      <c r="B815" s="142"/>
      <c r="C815" s="172" t="s">
        <v>1158</v>
      </c>
      <c r="D815" s="166" t="s">
        <v>26</v>
      </c>
      <c r="E815" s="166" t="s">
        <v>1159</v>
      </c>
      <c r="F815" s="181" t="s">
        <v>1516</v>
      </c>
      <c r="G815" s="181" t="s">
        <v>1516</v>
      </c>
      <c r="H815" s="181" t="s">
        <v>1516</v>
      </c>
      <c r="I815" s="181" t="s">
        <v>1516</v>
      </c>
      <c r="J815" s="168">
        <v>0.9</v>
      </c>
      <c r="K815" s="169" t="str">
        <f>IFERROR(SUMIFS(#REF!,#REF!,$I815,#REF!,$R$2)/SUMIFS(#REF!,#REF!,$I815,#REF!,$R$2),"-")</f>
        <v>-</v>
      </c>
      <c r="L815" s="169" t="str">
        <f>IFERROR(SUMIFS(#REF!,#REF!,$I815,#REF!,$R$7)/SUMIFS(#REF!,#REF!,$I815,#REF!,$R$7),"-")</f>
        <v>-</v>
      </c>
      <c r="M815" s="170" t="str">
        <f>IFERROR(SUMIFS(#REF!,#REF!,$I815,#REF!,$R$3)/SUMIFS(#REF!,#REF!,$I815,#REF!,$R$3),"-")</f>
        <v>-</v>
      </c>
      <c r="N815" s="170" t="str">
        <f>IFERROR(SUMIFS(#REF!,#REF!,$I815,#REF!,"&lt;="&amp;$R$2,#REF!,"&gt;="&amp;$S$2)/SUMIFS(#REF!,#REF!,$I815,#REF!,"&lt;="&amp;$R$2,#REF!,"&gt;="&amp;$S$2),"-")</f>
        <v>-</v>
      </c>
      <c r="O815" s="142"/>
      <c r="P815" s="140"/>
    </row>
    <row r="816" spans="1:16">
      <c r="A816" s="138"/>
      <c r="B816" s="142"/>
      <c r="C816" s="172" t="s">
        <v>1158</v>
      </c>
      <c r="D816" s="166" t="s">
        <v>26</v>
      </c>
      <c r="E816" s="166" t="s">
        <v>1159</v>
      </c>
      <c r="F816" s="181" t="s">
        <v>1518</v>
      </c>
      <c r="G816" s="181" t="s">
        <v>1518</v>
      </c>
      <c r="H816" s="181" t="s">
        <v>1518</v>
      </c>
      <c r="I816" s="181" t="s">
        <v>1518</v>
      </c>
      <c r="J816" s="168">
        <v>0.9</v>
      </c>
      <c r="K816" s="169" t="str">
        <f>IFERROR(SUMIFS(#REF!,#REF!,$I816,#REF!,$R$2)/SUMIFS(#REF!,#REF!,$I816,#REF!,$R$2),"-")</f>
        <v>-</v>
      </c>
      <c r="L816" s="169" t="str">
        <f>IFERROR(SUMIFS(#REF!,#REF!,$I816,#REF!,$R$7)/SUMIFS(#REF!,#REF!,$I816,#REF!,$R$7),"-")</f>
        <v>-</v>
      </c>
      <c r="M816" s="170" t="str">
        <f>IFERROR(SUMIFS(#REF!,#REF!,$I816,#REF!,$R$3)/SUMIFS(#REF!,#REF!,$I816,#REF!,$R$3),"-")</f>
        <v>-</v>
      </c>
      <c r="N816" s="170" t="str">
        <f>IFERROR(SUMIFS(#REF!,#REF!,$I816,#REF!,"&lt;="&amp;$R$2,#REF!,"&gt;="&amp;$S$2)/SUMIFS(#REF!,#REF!,$I816,#REF!,"&lt;="&amp;$R$2,#REF!,"&gt;="&amp;$S$2),"-")</f>
        <v>-</v>
      </c>
      <c r="O816" s="142"/>
      <c r="P816" s="140"/>
    </row>
    <row r="817" spans="1:16">
      <c r="A817" s="138"/>
      <c r="B817" s="142"/>
      <c r="C817" s="172" t="s">
        <v>1158</v>
      </c>
      <c r="D817" s="166" t="s">
        <v>26</v>
      </c>
      <c r="E817" s="166" t="s">
        <v>1159</v>
      </c>
      <c r="F817" s="181" t="s">
        <v>1520</v>
      </c>
      <c r="G817" s="181" t="s">
        <v>1520</v>
      </c>
      <c r="H817" s="181" t="s">
        <v>1520</v>
      </c>
      <c r="I817" s="181" t="s">
        <v>1520</v>
      </c>
      <c r="J817" s="168">
        <v>0.9</v>
      </c>
      <c r="K817" s="169" t="str">
        <f>IFERROR(SUMIFS(#REF!,#REF!,$I817,#REF!,$R$2)/SUMIFS(#REF!,#REF!,$I817,#REF!,$R$2),"-")</f>
        <v>-</v>
      </c>
      <c r="L817" s="169" t="str">
        <f>IFERROR(SUMIFS(#REF!,#REF!,$I817,#REF!,$R$7)/SUMIFS(#REF!,#REF!,$I817,#REF!,$R$7),"-")</f>
        <v>-</v>
      </c>
      <c r="M817" s="170" t="str">
        <f>IFERROR(SUMIFS(#REF!,#REF!,$I817,#REF!,$R$3)/SUMIFS(#REF!,#REF!,$I817,#REF!,$R$3),"-")</f>
        <v>-</v>
      </c>
      <c r="N817" s="170" t="str">
        <f>IFERROR(SUMIFS(#REF!,#REF!,$I817,#REF!,"&lt;="&amp;$R$2,#REF!,"&gt;="&amp;$S$2)/SUMIFS(#REF!,#REF!,$I817,#REF!,"&lt;="&amp;$R$2,#REF!,"&gt;="&amp;$S$2),"-")</f>
        <v>-</v>
      </c>
      <c r="O817" s="142"/>
      <c r="P817" s="140"/>
    </row>
    <row r="818" spans="1:16">
      <c r="A818" s="138"/>
      <c r="B818" s="142"/>
      <c r="C818" s="172" t="s">
        <v>1158</v>
      </c>
      <c r="D818" s="166" t="s">
        <v>26</v>
      </c>
      <c r="E818" s="166" t="s">
        <v>1159</v>
      </c>
      <c r="F818" s="181" t="s">
        <v>1522</v>
      </c>
      <c r="G818" s="181" t="s">
        <v>1522</v>
      </c>
      <c r="H818" s="181" t="s">
        <v>1522</v>
      </c>
      <c r="I818" s="181" t="s">
        <v>1522</v>
      </c>
      <c r="J818" s="168">
        <v>0.9</v>
      </c>
      <c r="K818" s="169" t="str">
        <f>IFERROR(SUMIFS(#REF!,#REF!,$I818,#REF!,$R$2)/SUMIFS(#REF!,#REF!,$I818,#REF!,$R$2),"-")</f>
        <v>-</v>
      </c>
      <c r="L818" s="169" t="str">
        <f>IFERROR(SUMIFS(#REF!,#REF!,$I818,#REF!,$R$7)/SUMIFS(#REF!,#REF!,$I818,#REF!,$R$7),"-")</f>
        <v>-</v>
      </c>
      <c r="M818" s="170" t="str">
        <f>IFERROR(SUMIFS(#REF!,#REF!,$I818,#REF!,$R$3)/SUMIFS(#REF!,#REF!,$I818,#REF!,$R$3),"-")</f>
        <v>-</v>
      </c>
      <c r="N818" s="170" t="str">
        <f>IFERROR(SUMIFS(#REF!,#REF!,$I818,#REF!,"&lt;="&amp;$R$2,#REF!,"&gt;="&amp;$S$2)/SUMIFS(#REF!,#REF!,$I818,#REF!,"&lt;="&amp;$R$2,#REF!,"&gt;="&amp;$S$2),"-")</f>
        <v>-</v>
      </c>
      <c r="O818" s="142"/>
      <c r="P818" s="140"/>
    </row>
    <row r="819" spans="1:16">
      <c r="A819" s="138"/>
      <c r="B819" s="142"/>
      <c r="C819" s="172" t="s">
        <v>1158</v>
      </c>
      <c r="D819" s="166" t="s">
        <v>26</v>
      </c>
      <c r="E819" s="166" t="s">
        <v>1159</v>
      </c>
      <c r="F819" s="181" t="s">
        <v>1524</v>
      </c>
      <c r="G819" s="181" t="s">
        <v>1524</v>
      </c>
      <c r="H819" s="181" t="s">
        <v>1524</v>
      </c>
      <c r="I819" s="181" t="s">
        <v>1524</v>
      </c>
      <c r="J819" s="168">
        <v>0.9</v>
      </c>
      <c r="K819" s="169" t="str">
        <f>IFERROR(SUMIFS(#REF!,#REF!,$I819,#REF!,$R$2)/SUMIFS(#REF!,#REF!,$I819,#REF!,$R$2),"-")</f>
        <v>-</v>
      </c>
      <c r="L819" s="169" t="str">
        <f>IFERROR(SUMIFS(#REF!,#REF!,$I819,#REF!,$R$7)/SUMIFS(#REF!,#REF!,$I819,#REF!,$R$7),"-")</f>
        <v>-</v>
      </c>
      <c r="M819" s="170" t="str">
        <f>IFERROR(SUMIFS(#REF!,#REF!,$I819,#REF!,$R$3)/SUMIFS(#REF!,#REF!,$I819,#REF!,$R$3),"-")</f>
        <v>-</v>
      </c>
      <c r="N819" s="170" t="str">
        <f>IFERROR(SUMIFS(#REF!,#REF!,$I819,#REF!,"&lt;="&amp;$R$2,#REF!,"&gt;="&amp;$S$2)/SUMIFS(#REF!,#REF!,$I819,#REF!,"&lt;="&amp;$R$2,#REF!,"&gt;="&amp;$S$2),"-")</f>
        <v>-</v>
      </c>
      <c r="O819" s="142"/>
      <c r="P819" s="140"/>
    </row>
    <row r="820" spans="1:16">
      <c r="A820" s="138"/>
      <c r="B820" s="142"/>
      <c r="C820" s="172" t="s">
        <v>1158</v>
      </c>
      <c r="D820" s="166" t="s">
        <v>26</v>
      </c>
      <c r="E820" s="166" t="s">
        <v>1159</v>
      </c>
      <c r="F820" s="181" t="s">
        <v>1526</v>
      </c>
      <c r="G820" s="181" t="s">
        <v>1526</v>
      </c>
      <c r="H820" s="181" t="s">
        <v>1526</v>
      </c>
      <c r="I820" s="181" t="s">
        <v>1526</v>
      </c>
      <c r="J820" s="168">
        <v>0.9</v>
      </c>
      <c r="K820" s="169" t="str">
        <f>IFERROR(SUMIFS(#REF!,#REF!,$I820,#REF!,$R$2)/SUMIFS(#REF!,#REF!,$I820,#REF!,$R$2),"-")</f>
        <v>-</v>
      </c>
      <c r="L820" s="169" t="str">
        <f>IFERROR(SUMIFS(#REF!,#REF!,$I820,#REF!,$R$7)/SUMIFS(#REF!,#REF!,$I820,#REF!,$R$7),"-")</f>
        <v>-</v>
      </c>
      <c r="M820" s="170" t="str">
        <f>IFERROR(SUMIFS(#REF!,#REF!,$I820,#REF!,$R$3)/SUMIFS(#REF!,#REF!,$I820,#REF!,$R$3),"-")</f>
        <v>-</v>
      </c>
      <c r="N820" s="170" t="str">
        <f>IFERROR(SUMIFS(#REF!,#REF!,$I820,#REF!,"&lt;="&amp;$R$2,#REF!,"&gt;="&amp;$S$2)/SUMIFS(#REF!,#REF!,$I820,#REF!,"&lt;="&amp;$R$2,#REF!,"&gt;="&amp;$S$2),"-")</f>
        <v>-</v>
      </c>
      <c r="O820" s="142"/>
      <c r="P820" s="140"/>
    </row>
    <row r="821" spans="1:16">
      <c r="A821" s="138"/>
      <c r="B821" s="142"/>
      <c r="C821" s="172" t="s">
        <v>1158</v>
      </c>
      <c r="D821" s="166" t="s">
        <v>26</v>
      </c>
      <c r="E821" s="166" t="s">
        <v>1159</v>
      </c>
      <c r="F821" s="181" t="s">
        <v>1528</v>
      </c>
      <c r="G821" s="181" t="s">
        <v>1528</v>
      </c>
      <c r="H821" s="181" t="s">
        <v>1528</v>
      </c>
      <c r="I821" s="181" t="s">
        <v>1528</v>
      </c>
      <c r="J821" s="168">
        <v>0.9</v>
      </c>
      <c r="K821" s="169" t="str">
        <f>IFERROR(SUMIFS(#REF!,#REF!,$I821,#REF!,$R$2)/SUMIFS(#REF!,#REF!,$I821,#REF!,$R$2),"-")</f>
        <v>-</v>
      </c>
      <c r="L821" s="169" t="str">
        <f>IFERROR(SUMIFS(#REF!,#REF!,$I821,#REF!,$R$7)/SUMIFS(#REF!,#REF!,$I821,#REF!,$R$7),"-")</f>
        <v>-</v>
      </c>
      <c r="M821" s="170" t="str">
        <f>IFERROR(SUMIFS(#REF!,#REF!,$I821,#REF!,$R$3)/SUMIFS(#REF!,#REF!,$I821,#REF!,$R$3),"-")</f>
        <v>-</v>
      </c>
      <c r="N821" s="170" t="str">
        <f>IFERROR(SUMIFS(#REF!,#REF!,$I821,#REF!,"&lt;="&amp;$R$2,#REF!,"&gt;="&amp;$S$2)/SUMIFS(#REF!,#REF!,$I821,#REF!,"&lt;="&amp;$R$2,#REF!,"&gt;="&amp;$S$2),"-")</f>
        <v>-</v>
      </c>
      <c r="O821" s="142"/>
      <c r="P821" s="140"/>
    </row>
    <row r="822" spans="1:16">
      <c r="A822" s="138"/>
      <c r="B822" s="142"/>
      <c r="C822" s="172" t="s">
        <v>1158</v>
      </c>
      <c r="D822" s="166" t="s">
        <v>26</v>
      </c>
      <c r="E822" s="166" t="s">
        <v>1159</v>
      </c>
      <c r="F822" s="181" t="s">
        <v>1530</v>
      </c>
      <c r="G822" s="181" t="s">
        <v>1530</v>
      </c>
      <c r="H822" s="181" t="s">
        <v>1530</v>
      </c>
      <c r="I822" s="181" t="s">
        <v>1530</v>
      </c>
      <c r="J822" s="168">
        <v>0.9</v>
      </c>
      <c r="K822" s="169" t="str">
        <f>IFERROR(SUMIFS(#REF!,#REF!,$I822,#REF!,$R$2)/SUMIFS(#REF!,#REF!,$I822,#REF!,$R$2),"-")</f>
        <v>-</v>
      </c>
      <c r="L822" s="169" t="str">
        <f>IFERROR(SUMIFS(#REF!,#REF!,$I822,#REF!,$R$7)/SUMIFS(#REF!,#REF!,$I822,#REF!,$R$7),"-")</f>
        <v>-</v>
      </c>
      <c r="M822" s="170" t="str">
        <f>IFERROR(SUMIFS(#REF!,#REF!,$I822,#REF!,$R$3)/SUMIFS(#REF!,#REF!,$I822,#REF!,$R$3),"-")</f>
        <v>-</v>
      </c>
      <c r="N822" s="170" t="str">
        <f>IFERROR(SUMIFS(#REF!,#REF!,$I822,#REF!,"&lt;="&amp;$R$2,#REF!,"&gt;="&amp;$S$2)/SUMIFS(#REF!,#REF!,$I822,#REF!,"&lt;="&amp;$R$2,#REF!,"&gt;="&amp;$S$2),"-")</f>
        <v>-</v>
      </c>
      <c r="O822" s="142"/>
      <c r="P822" s="140"/>
    </row>
    <row r="823" spans="1:16">
      <c r="A823" s="138"/>
      <c r="B823" s="142"/>
      <c r="C823" s="172" t="s">
        <v>1158</v>
      </c>
      <c r="D823" s="166" t="s">
        <v>26</v>
      </c>
      <c r="E823" s="166" t="s">
        <v>1159</v>
      </c>
      <c r="F823" s="181" t="s">
        <v>1532</v>
      </c>
      <c r="G823" s="181" t="s">
        <v>1532</v>
      </c>
      <c r="H823" s="181" t="s">
        <v>1532</v>
      </c>
      <c r="I823" s="181" t="s">
        <v>1532</v>
      </c>
      <c r="J823" s="168">
        <v>0.9</v>
      </c>
      <c r="K823" s="169" t="str">
        <f>IFERROR(SUMIFS(#REF!,#REF!,$I823,#REF!,$R$2)/SUMIFS(#REF!,#REF!,$I823,#REF!,$R$2),"-")</f>
        <v>-</v>
      </c>
      <c r="L823" s="169" t="str">
        <f>IFERROR(SUMIFS(#REF!,#REF!,$I823,#REF!,$R$7)/SUMIFS(#REF!,#REF!,$I823,#REF!,$R$7),"-")</f>
        <v>-</v>
      </c>
      <c r="M823" s="170" t="str">
        <f>IFERROR(SUMIFS(#REF!,#REF!,$I823,#REF!,$R$3)/SUMIFS(#REF!,#REF!,$I823,#REF!,$R$3),"-")</f>
        <v>-</v>
      </c>
      <c r="N823" s="170" t="str">
        <f>IFERROR(SUMIFS(#REF!,#REF!,$I823,#REF!,"&lt;="&amp;$R$2,#REF!,"&gt;="&amp;$S$2)/SUMIFS(#REF!,#REF!,$I823,#REF!,"&lt;="&amp;$R$2,#REF!,"&gt;="&amp;$S$2),"-")</f>
        <v>-</v>
      </c>
      <c r="O823" s="142"/>
      <c r="P823" s="140"/>
    </row>
    <row r="824" spans="1:16">
      <c r="A824" s="138"/>
      <c r="B824" s="142"/>
      <c r="C824" s="172" t="s">
        <v>1158</v>
      </c>
      <c r="D824" s="166" t="s">
        <v>26</v>
      </c>
      <c r="E824" s="166" t="s">
        <v>1159</v>
      </c>
      <c r="F824" s="181" t="s">
        <v>1534</v>
      </c>
      <c r="G824" s="181" t="s">
        <v>1534</v>
      </c>
      <c r="H824" s="181" t="s">
        <v>1534</v>
      </c>
      <c r="I824" s="181" t="s">
        <v>1534</v>
      </c>
      <c r="J824" s="168">
        <v>0.9</v>
      </c>
      <c r="K824" s="169" t="str">
        <f>IFERROR(SUMIFS(#REF!,#REF!,$I824,#REF!,$R$2)/SUMIFS(#REF!,#REF!,$I824,#REF!,$R$2),"-")</f>
        <v>-</v>
      </c>
      <c r="L824" s="169" t="str">
        <f>IFERROR(SUMIFS(#REF!,#REF!,$I824,#REF!,$R$7)/SUMIFS(#REF!,#REF!,$I824,#REF!,$R$7),"-")</f>
        <v>-</v>
      </c>
      <c r="M824" s="170" t="str">
        <f>IFERROR(SUMIFS(#REF!,#REF!,$I824,#REF!,$R$3)/SUMIFS(#REF!,#REF!,$I824,#REF!,$R$3),"-")</f>
        <v>-</v>
      </c>
      <c r="N824" s="170" t="str">
        <f>IFERROR(SUMIFS(#REF!,#REF!,$I824,#REF!,"&lt;="&amp;$R$2,#REF!,"&gt;="&amp;$S$2)/SUMIFS(#REF!,#REF!,$I824,#REF!,"&lt;="&amp;$R$2,#REF!,"&gt;="&amp;$S$2),"-")</f>
        <v>-</v>
      </c>
      <c r="O824" s="142"/>
      <c r="P824" s="140"/>
    </row>
    <row r="825" spans="1:16">
      <c r="A825" s="138"/>
      <c r="B825" s="142"/>
      <c r="C825" s="172" t="s">
        <v>1158</v>
      </c>
      <c r="D825" s="166" t="s">
        <v>26</v>
      </c>
      <c r="E825" s="166" t="s">
        <v>1159</v>
      </c>
      <c r="F825" s="181" t="s">
        <v>1536</v>
      </c>
      <c r="G825" s="181" t="s">
        <v>1536</v>
      </c>
      <c r="H825" s="181" t="s">
        <v>1536</v>
      </c>
      <c r="I825" s="181" t="s">
        <v>1536</v>
      </c>
      <c r="J825" s="168">
        <v>0.9</v>
      </c>
      <c r="K825" s="169" t="str">
        <f>IFERROR(SUMIFS(#REF!,#REF!,$I825,#REF!,$R$2)/SUMIFS(#REF!,#REF!,$I825,#REF!,$R$2),"-")</f>
        <v>-</v>
      </c>
      <c r="L825" s="169" t="str">
        <f>IFERROR(SUMIFS(#REF!,#REF!,$I825,#REF!,$R$7)/SUMIFS(#REF!,#REF!,$I825,#REF!,$R$7),"-")</f>
        <v>-</v>
      </c>
      <c r="M825" s="170" t="str">
        <f>IFERROR(SUMIFS(#REF!,#REF!,$I825,#REF!,$R$3)/SUMIFS(#REF!,#REF!,$I825,#REF!,$R$3),"-")</f>
        <v>-</v>
      </c>
      <c r="N825" s="170" t="str">
        <f>IFERROR(SUMIFS(#REF!,#REF!,$I825,#REF!,"&lt;="&amp;$R$2,#REF!,"&gt;="&amp;$S$2)/SUMIFS(#REF!,#REF!,$I825,#REF!,"&lt;="&amp;$R$2,#REF!,"&gt;="&amp;$S$2),"-")</f>
        <v>-</v>
      </c>
      <c r="O825" s="142"/>
      <c r="P825" s="140"/>
    </row>
    <row r="826" spans="1:16">
      <c r="A826" s="138"/>
      <c r="B826" s="142"/>
      <c r="C826" s="172" t="s">
        <v>1158</v>
      </c>
      <c r="D826" s="166" t="s">
        <v>26</v>
      </c>
      <c r="E826" s="166" t="s">
        <v>1159</v>
      </c>
      <c r="F826" s="181" t="s">
        <v>1538</v>
      </c>
      <c r="G826" s="181" t="s">
        <v>1538</v>
      </c>
      <c r="H826" s="181" t="s">
        <v>1538</v>
      </c>
      <c r="I826" s="181" t="s">
        <v>1538</v>
      </c>
      <c r="J826" s="168">
        <v>0.9</v>
      </c>
      <c r="K826" s="169" t="str">
        <f>IFERROR(SUMIFS(#REF!,#REF!,$I826,#REF!,$R$2)/SUMIFS(#REF!,#REF!,$I826,#REF!,$R$2),"-")</f>
        <v>-</v>
      </c>
      <c r="L826" s="169" t="str">
        <f>IFERROR(SUMIFS(#REF!,#REF!,$I826,#REF!,$R$7)/SUMIFS(#REF!,#REF!,$I826,#REF!,$R$7),"-")</f>
        <v>-</v>
      </c>
      <c r="M826" s="170" t="str">
        <f>IFERROR(SUMIFS(#REF!,#REF!,$I826,#REF!,$R$3)/SUMIFS(#REF!,#REF!,$I826,#REF!,$R$3),"-")</f>
        <v>-</v>
      </c>
      <c r="N826" s="170" t="str">
        <f>IFERROR(SUMIFS(#REF!,#REF!,$I826,#REF!,"&lt;="&amp;$R$2,#REF!,"&gt;="&amp;$S$2)/SUMIFS(#REF!,#REF!,$I826,#REF!,"&lt;="&amp;$R$2,#REF!,"&gt;="&amp;$S$2),"-")</f>
        <v>-</v>
      </c>
      <c r="O826" s="142"/>
      <c r="P826" s="140"/>
    </row>
    <row r="827" spans="1:16">
      <c r="A827" s="138"/>
      <c r="B827" s="142"/>
      <c r="C827" s="172" t="s">
        <v>1158</v>
      </c>
      <c r="D827" s="166" t="s">
        <v>26</v>
      </c>
      <c r="E827" s="166" t="s">
        <v>1159</v>
      </c>
      <c r="F827" s="181" t="s">
        <v>1540</v>
      </c>
      <c r="G827" s="181" t="s">
        <v>1540</v>
      </c>
      <c r="H827" s="181" t="s">
        <v>1540</v>
      </c>
      <c r="I827" s="181" t="s">
        <v>1540</v>
      </c>
      <c r="J827" s="168">
        <v>0.9</v>
      </c>
      <c r="K827" s="169" t="str">
        <f>IFERROR(SUMIFS(#REF!,#REF!,$I827,#REF!,$R$2)/SUMIFS(#REF!,#REF!,$I827,#REF!,$R$2),"-")</f>
        <v>-</v>
      </c>
      <c r="L827" s="169" t="str">
        <f>IFERROR(SUMIFS(#REF!,#REF!,$I827,#REF!,$R$7)/SUMIFS(#REF!,#REF!,$I827,#REF!,$R$7),"-")</f>
        <v>-</v>
      </c>
      <c r="M827" s="170" t="str">
        <f>IFERROR(SUMIFS(#REF!,#REF!,$I827,#REF!,$R$3)/SUMIFS(#REF!,#REF!,$I827,#REF!,$R$3),"-")</f>
        <v>-</v>
      </c>
      <c r="N827" s="170" t="str">
        <f>IFERROR(SUMIFS(#REF!,#REF!,$I827,#REF!,"&lt;="&amp;$R$2,#REF!,"&gt;="&amp;$S$2)/SUMIFS(#REF!,#REF!,$I827,#REF!,"&lt;="&amp;$R$2,#REF!,"&gt;="&amp;$S$2),"-")</f>
        <v>-</v>
      </c>
      <c r="O827" s="142"/>
      <c r="P827" s="140"/>
    </row>
    <row r="828" spans="1:16">
      <c r="A828" s="138"/>
      <c r="B828" s="142"/>
      <c r="C828" s="172" t="s">
        <v>1158</v>
      </c>
      <c r="D828" s="166" t="s">
        <v>26</v>
      </c>
      <c r="E828" s="166" t="s">
        <v>1159</v>
      </c>
      <c r="F828" s="181" t="s">
        <v>1542</v>
      </c>
      <c r="G828" s="181" t="s">
        <v>1542</v>
      </c>
      <c r="H828" s="181" t="s">
        <v>1542</v>
      </c>
      <c r="I828" s="181" t="s">
        <v>1542</v>
      </c>
      <c r="J828" s="168">
        <v>0.9</v>
      </c>
      <c r="K828" s="169" t="str">
        <f>IFERROR(SUMIFS(#REF!,#REF!,$I828,#REF!,$R$2)/SUMIFS(#REF!,#REF!,$I828,#REF!,$R$2),"-")</f>
        <v>-</v>
      </c>
      <c r="L828" s="169" t="str">
        <f>IFERROR(SUMIFS(#REF!,#REF!,$I828,#REF!,$R$7)/SUMIFS(#REF!,#REF!,$I828,#REF!,$R$7),"-")</f>
        <v>-</v>
      </c>
      <c r="M828" s="170" t="str">
        <f>IFERROR(SUMIFS(#REF!,#REF!,$I828,#REF!,$R$3)/SUMIFS(#REF!,#REF!,$I828,#REF!,$R$3),"-")</f>
        <v>-</v>
      </c>
      <c r="N828" s="170" t="str">
        <f>IFERROR(SUMIFS(#REF!,#REF!,$I828,#REF!,"&lt;="&amp;$R$2,#REF!,"&gt;="&amp;$S$2)/SUMIFS(#REF!,#REF!,$I828,#REF!,"&lt;="&amp;$R$2,#REF!,"&gt;="&amp;$S$2),"-")</f>
        <v>-</v>
      </c>
      <c r="O828" s="142"/>
      <c r="P828" s="140"/>
    </row>
    <row r="829" spans="1:16">
      <c r="A829" s="138"/>
      <c r="B829" s="142"/>
      <c r="C829" s="172" t="s">
        <v>1158</v>
      </c>
      <c r="D829" s="166" t="s">
        <v>26</v>
      </c>
      <c r="E829" s="166" t="s">
        <v>1159</v>
      </c>
      <c r="F829" s="181" t="s">
        <v>1544</v>
      </c>
      <c r="G829" s="181" t="s">
        <v>1544</v>
      </c>
      <c r="H829" s="181" t="s">
        <v>1544</v>
      </c>
      <c r="I829" s="181" t="s">
        <v>1544</v>
      </c>
      <c r="J829" s="168">
        <v>0.9</v>
      </c>
      <c r="K829" s="169" t="str">
        <f>IFERROR(SUMIFS(#REF!,#REF!,$I829,#REF!,$R$2)/SUMIFS(#REF!,#REF!,$I829,#REF!,$R$2),"-")</f>
        <v>-</v>
      </c>
      <c r="L829" s="169" t="str">
        <f>IFERROR(SUMIFS(#REF!,#REF!,$I829,#REF!,$R$7)/SUMIFS(#REF!,#REF!,$I829,#REF!,$R$7),"-")</f>
        <v>-</v>
      </c>
      <c r="M829" s="170" t="str">
        <f>IFERROR(SUMIFS(#REF!,#REF!,$I829,#REF!,$R$3)/SUMIFS(#REF!,#REF!,$I829,#REF!,$R$3),"-")</f>
        <v>-</v>
      </c>
      <c r="N829" s="170" t="str">
        <f>IFERROR(SUMIFS(#REF!,#REF!,$I829,#REF!,"&lt;="&amp;$R$2,#REF!,"&gt;="&amp;$S$2)/SUMIFS(#REF!,#REF!,$I829,#REF!,"&lt;="&amp;$R$2,#REF!,"&gt;="&amp;$S$2),"-")</f>
        <v>-</v>
      </c>
      <c r="O829" s="142"/>
      <c r="P829" s="140"/>
    </row>
    <row r="830" spans="1:16">
      <c r="A830" s="138"/>
      <c r="B830" s="142"/>
      <c r="C830" s="172" t="s">
        <v>1158</v>
      </c>
      <c r="D830" s="166" t="s">
        <v>26</v>
      </c>
      <c r="E830" s="166" t="s">
        <v>1159</v>
      </c>
      <c r="F830" s="181" t="s">
        <v>1546</v>
      </c>
      <c r="G830" s="181" t="s">
        <v>1546</v>
      </c>
      <c r="H830" s="181" t="s">
        <v>1546</v>
      </c>
      <c r="I830" s="181" t="s">
        <v>1546</v>
      </c>
      <c r="J830" s="168">
        <v>0.9</v>
      </c>
      <c r="K830" s="169" t="str">
        <f>IFERROR(SUMIFS(#REF!,#REF!,$I830,#REF!,$R$2)/SUMIFS(#REF!,#REF!,$I830,#REF!,$R$2),"-")</f>
        <v>-</v>
      </c>
      <c r="L830" s="169" t="str">
        <f>IFERROR(SUMIFS(#REF!,#REF!,$I830,#REF!,$R$7)/SUMIFS(#REF!,#REF!,$I830,#REF!,$R$7),"-")</f>
        <v>-</v>
      </c>
      <c r="M830" s="170" t="str">
        <f>IFERROR(SUMIFS(#REF!,#REF!,$I830,#REF!,$R$3)/SUMIFS(#REF!,#REF!,$I830,#REF!,$R$3),"-")</f>
        <v>-</v>
      </c>
      <c r="N830" s="170" t="str">
        <f>IFERROR(SUMIFS(#REF!,#REF!,$I830,#REF!,"&lt;="&amp;$R$2,#REF!,"&gt;="&amp;$S$2)/SUMIFS(#REF!,#REF!,$I830,#REF!,"&lt;="&amp;$R$2,#REF!,"&gt;="&amp;$S$2),"-")</f>
        <v>-</v>
      </c>
      <c r="O830" s="142"/>
      <c r="P830" s="140"/>
    </row>
    <row r="831" spans="1:16">
      <c r="A831" s="138"/>
      <c r="B831" s="142"/>
      <c r="C831" s="172" t="s">
        <v>1158</v>
      </c>
      <c r="D831" s="166" t="s">
        <v>26</v>
      </c>
      <c r="E831" s="166" t="s">
        <v>1159</v>
      </c>
      <c r="F831" s="181" t="s">
        <v>1548</v>
      </c>
      <c r="G831" s="181" t="s">
        <v>1548</v>
      </c>
      <c r="H831" s="181" t="s">
        <v>1548</v>
      </c>
      <c r="I831" s="181" t="s">
        <v>1548</v>
      </c>
      <c r="J831" s="168">
        <v>0.9</v>
      </c>
      <c r="K831" s="169" t="str">
        <f>IFERROR(SUMIFS(#REF!,#REF!,$I831,#REF!,$R$2)/SUMIFS(#REF!,#REF!,$I831,#REF!,$R$2),"-")</f>
        <v>-</v>
      </c>
      <c r="L831" s="169" t="str">
        <f>IFERROR(SUMIFS(#REF!,#REF!,$I831,#REF!,$R$7)/SUMIFS(#REF!,#REF!,$I831,#REF!,$R$7),"-")</f>
        <v>-</v>
      </c>
      <c r="M831" s="170" t="str">
        <f>IFERROR(SUMIFS(#REF!,#REF!,$I831,#REF!,$R$3)/SUMIFS(#REF!,#REF!,$I831,#REF!,$R$3),"-")</f>
        <v>-</v>
      </c>
      <c r="N831" s="170" t="str">
        <f>IFERROR(SUMIFS(#REF!,#REF!,$I831,#REF!,"&lt;="&amp;$R$2,#REF!,"&gt;="&amp;$S$2)/SUMIFS(#REF!,#REF!,$I831,#REF!,"&lt;="&amp;$R$2,#REF!,"&gt;="&amp;$S$2),"-")</f>
        <v>-</v>
      </c>
      <c r="O831" s="142"/>
      <c r="P831" s="140"/>
    </row>
    <row r="832" spans="1:16">
      <c r="A832" s="138"/>
      <c r="B832" s="142"/>
      <c r="C832" s="172" t="s">
        <v>1158</v>
      </c>
      <c r="D832" s="166" t="s">
        <v>26</v>
      </c>
      <c r="E832" s="166" t="s">
        <v>1159</v>
      </c>
      <c r="F832" s="181" t="s">
        <v>1550</v>
      </c>
      <c r="G832" s="181" t="s">
        <v>1550</v>
      </c>
      <c r="H832" s="181" t="s">
        <v>1550</v>
      </c>
      <c r="I832" s="181" t="s">
        <v>1550</v>
      </c>
      <c r="J832" s="168">
        <v>0.9</v>
      </c>
      <c r="K832" s="169" t="str">
        <f>IFERROR(SUMIFS(#REF!,#REF!,$I832,#REF!,$R$2)/SUMIFS(#REF!,#REF!,$I832,#REF!,$R$2),"-")</f>
        <v>-</v>
      </c>
      <c r="L832" s="169" t="str">
        <f>IFERROR(SUMIFS(#REF!,#REF!,$I832,#REF!,$R$7)/SUMIFS(#REF!,#REF!,$I832,#REF!,$R$7),"-")</f>
        <v>-</v>
      </c>
      <c r="M832" s="170" t="str">
        <f>IFERROR(SUMIFS(#REF!,#REF!,$I832,#REF!,$R$3)/SUMIFS(#REF!,#REF!,$I832,#REF!,$R$3),"-")</f>
        <v>-</v>
      </c>
      <c r="N832" s="170" t="str">
        <f>IFERROR(SUMIFS(#REF!,#REF!,$I832,#REF!,"&lt;="&amp;$R$2,#REF!,"&gt;="&amp;$S$2)/SUMIFS(#REF!,#REF!,$I832,#REF!,"&lt;="&amp;$R$2,#REF!,"&gt;="&amp;$S$2),"-")</f>
        <v>-</v>
      </c>
      <c r="O832" s="142"/>
      <c r="P832" s="140"/>
    </row>
    <row r="833" spans="1:16">
      <c r="A833" s="138"/>
      <c r="B833" s="142"/>
      <c r="C833" s="172" t="s">
        <v>1158</v>
      </c>
      <c r="D833" s="166" t="s">
        <v>26</v>
      </c>
      <c r="E833" s="166" t="s">
        <v>1159</v>
      </c>
      <c r="F833" s="181" t="s">
        <v>1552</v>
      </c>
      <c r="G833" s="181" t="s">
        <v>1552</v>
      </c>
      <c r="H833" s="181" t="s">
        <v>1552</v>
      </c>
      <c r="I833" s="181" t="s">
        <v>1552</v>
      </c>
      <c r="J833" s="168">
        <v>0.9</v>
      </c>
      <c r="K833" s="169" t="str">
        <f>IFERROR(SUMIFS(#REF!,#REF!,$I833,#REF!,$R$2)/SUMIFS(#REF!,#REF!,$I833,#REF!,$R$2),"-")</f>
        <v>-</v>
      </c>
      <c r="L833" s="169" t="str">
        <f>IFERROR(SUMIFS(#REF!,#REF!,$I833,#REF!,$R$7)/SUMIFS(#REF!,#REF!,$I833,#REF!,$R$7),"-")</f>
        <v>-</v>
      </c>
      <c r="M833" s="170" t="str">
        <f>IFERROR(SUMIFS(#REF!,#REF!,$I833,#REF!,$R$3)/SUMIFS(#REF!,#REF!,$I833,#REF!,$R$3),"-")</f>
        <v>-</v>
      </c>
      <c r="N833" s="170" t="str">
        <f>IFERROR(SUMIFS(#REF!,#REF!,$I833,#REF!,"&lt;="&amp;$R$2,#REF!,"&gt;="&amp;$S$2)/SUMIFS(#REF!,#REF!,$I833,#REF!,"&lt;="&amp;$R$2,#REF!,"&gt;="&amp;$S$2),"-")</f>
        <v>-</v>
      </c>
      <c r="O833" s="142"/>
      <c r="P833" s="140"/>
    </row>
    <row r="834" spans="1:16">
      <c r="A834" s="138"/>
      <c r="B834" s="142"/>
      <c r="C834" s="172" t="s">
        <v>1158</v>
      </c>
      <c r="D834" s="166" t="s">
        <v>26</v>
      </c>
      <c r="E834" s="166" t="s">
        <v>1159</v>
      </c>
      <c r="F834" s="181" t="s">
        <v>1554</v>
      </c>
      <c r="G834" s="181" t="s">
        <v>1554</v>
      </c>
      <c r="H834" s="181" t="s">
        <v>1554</v>
      </c>
      <c r="I834" s="181" t="s">
        <v>1554</v>
      </c>
      <c r="J834" s="168">
        <v>0.9</v>
      </c>
      <c r="K834" s="169" t="str">
        <f>IFERROR(SUMIFS(#REF!,#REF!,$I834,#REF!,$R$2)/SUMIFS(#REF!,#REF!,$I834,#REF!,$R$2),"-")</f>
        <v>-</v>
      </c>
      <c r="L834" s="169" t="str">
        <f>IFERROR(SUMIFS(#REF!,#REF!,$I834,#REF!,$R$7)/SUMIFS(#REF!,#REF!,$I834,#REF!,$R$7),"-")</f>
        <v>-</v>
      </c>
      <c r="M834" s="170" t="str">
        <f>IFERROR(SUMIFS(#REF!,#REF!,$I834,#REF!,$R$3)/SUMIFS(#REF!,#REF!,$I834,#REF!,$R$3),"-")</f>
        <v>-</v>
      </c>
      <c r="N834" s="170" t="str">
        <f>IFERROR(SUMIFS(#REF!,#REF!,$I834,#REF!,"&lt;="&amp;$R$2,#REF!,"&gt;="&amp;$S$2)/SUMIFS(#REF!,#REF!,$I834,#REF!,"&lt;="&amp;$R$2,#REF!,"&gt;="&amp;$S$2),"-")</f>
        <v>-</v>
      </c>
      <c r="O834" s="142"/>
      <c r="P834" s="140"/>
    </row>
    <row r="835" spans="1:16">
      <c r="A835" s="138"/>
      <c r="B835" s="142"/>
      <c r="C835" s="172" t="s">
        <v>1158</v>
      </c>
      <c r="D835" s="166" t="s">
        <v>26</v>
      </c>
      <c r="E835" s="166" t="s">
        <v>1159</v>
      </c>
      <c r="F835" s="181" t="s">
        <v>1556</v>
      </c>
      <c r="G835" s="181" t="s">
        <v>1556</v>
      </c>
      <c r="H835" s="181" t="s">
        <v>1556</v>
      </c>
      <c r="I835" s="181" t="s">
        <v>1556</v>
      </c>
      <c r="J835" s="168">
        <v>0.9</v>
      </c>
      <c r="K835" s="169" t="str">
        <f>IFERROR(SUMIFS(#REF!,#REF!,$I835,#REF!,$R$2)/SUMIFS(#REF!,#REF!,$I835,#REF!,$R$2),"-")</f>
        <v>-</v>
      </c>
      <c r="L835" s="169" t="str">
        <f>IFERROR(SUMIFS(#REF!,#REF!,$I835,#REF!,$R$7)/SUMIFS(#REF!,#REF!,$I835,#REF!,$R$7),"-")</f>
        <v>-</v>
      </c>
      <c r="M835" s="170" t="str">
        <f>IFERROR(SUMIFS(#REF!,#REF!,$I835,#REF!,$R$3)/SUMIFS(#REF!,#REF!,$I835,#REF!,$R$3),"-")</f>
        <v>-</v>
      </c>
      <c r="N835" s="170" t="str">
        <f>IFERROR(SUMIFS(#REF!,#REF!,$I835,#REF!,"&lt;="&amp;$R$2,#REF!,"&gt;="&amp;$S$2)/SUMIFS(#REF!,#REF!,$I835,#REF!,"&lt;="&amp;$R$2,#REF!,"&gt;="&amp;$S$2),"-")</f>
        <v>-</v>
      </c>
      <c r="O835" s="142"/>
      <c r="P835" s="140"/>
    </row>
    <row r="836" spans="1:16">
      <c r="A836" s="138"/>
      <c r="B836" s="142"/>
      <c r="C836" s="172" t="s">
        <v>1158</v>
      </c>
      <c r="D836" s="166" t="s">
        <v>26</v>
      </c>
      <c r="E836" s="166" t="s">
        <v>1159</v>
      </c>
      <c r="F836" s="181" t="s">
        <v>1558</v>
      </c>
      <c r="G836" s="181" t="s">
        <v>1558</v>
      </c>
      <c r="H836" s="181" t="s">
        <v>1558</v>
      </c>
      <c r="I836" s="181" t="s">
        <v>1558</v>
      </c>
      <c r="J836" s="168">
        <v>0.9</v>
      </c>
      <c r="K836" s="169" t="str">
        <f>IFERROR(SUMIFS(#REF!,#REF!,$I836,#REF!,$R$2)/SUMIFS(#REF!,#REF!,$I836,#REF!,$R$2),"-")</f>
        <v>-</v>
      </c>
      <c r="L836" s="169" t="str">
        <f>IFERROR(SUMIFS(#REF!,#REF!,$I836,#REF!,$R$7)/SUMIFS(#REF!,#REF!,$I836,#REF!,$R$7),"-")</f>
        <v>-</v>
      </c>
      <c r="M836" s="170" t="str">
        <f>IFERROR(SUMIFS(#REF!,#REF!,$I836,#REF!,$R$3)/SUMIFS(#REF!,#REF!,$I836,#REF!,$R$3),"-")</f>
        <v>-</v>
      </c>
      <c r="N836" s="170" t="str">
        <f>IFERROR(SUMIFS(#REF!,#REF!,$I836,#REF!,"&lt;="&amp;$R$2,#REF!,"&gt;="&amp;$S$2)/SUMIFS(#REF!,#REF!,$I836,#REF!,"&lt;="&amp;$R$2,#REF!,"&gt;="&amp;$S$2),"-")</f>
        <v>-</v>
      </c>
      <c r="O836" s="142"/>
      <c r="P836" s="140"/>
    </row>
    <row r="837" spans="1:16">
      <c r="A837" s="138"/>
      <c r="B837" s="142"/>
      <c r="C837" s="172" t="s">
        <v>1158</v>
      </c>
      <c r="D837" s="166" t="s">
        <v>26</v>
      </c>
      <c r="E837" s="166" t="s">
        <v>1159</v>
      </c>
      <c r="F837" s="181" t="s">
        <v>1560</v>
      </c>
      <c r="G837" s="181" t="s">
        <v>1560</v>
      </c>
      <c r="H837" s="181" t="s">
        <v>1560</v>
      </c>
      <c r="I837" s="181" t="s">
        <v>1560</v>
      </c>
      <c r="J837" s="168">
        <v>0.9</v>
      </c>
      <c r="K837" s="169" t="str">
        <f>IFERROR(SUMIFS(#REF!,#REF!,$I837,#REF!,$R$2)/SUMIFS(#REF!,#REF!,$I837,#REF!,$R$2),"-")</f>
        <v>-</v>
      </c>
      <c r="L837" s="169" t="str">
        <f>IFERROR(SUMIFS(#REF!,#REF!,$I837,#REF!,$R$7)/SUMIFS(#REF!,#REF!,$I837,#REF!,$R$7),"-")</f>
        <v>-</v>
      </c>
      <c r="M837" s="170" t="str">
        <f>IFERROR(SUMIFS(#REF!,#REF!,$I837,#REF!,$R$3)/SUMIFS(#REF!,#REF!,$I837,#REF!,$R$3),"-")</f>
        <v>-</v>
      </c>
      <c r="N837" s="170" t="str">
        <f>IFERROR(SUMIFS(#REF!,#REF!,$I837,#REF!,"&lt;="&amp;$R$2,#REF!,"&gt;="&amp;$S$2)/SUMIFS(#REF!,#REF!,$I837,#REF!,"&lt;="&amp;$R$2,#REF!,"&gt;="&amp;$S$2),"-")</f>
        <v>-</v>
      </c>
      <c r="O837" s="142"/>
      <c r="P837" s="140"/>
    </row>
    <row r="838" spans="1:16">
      <c r="A838" s="138"/>
      <c r="B838" s="142"/>
      <c r="C838" s="172" t="s">
        <v>1158</v>
      </c>
      <c r="D838" s="166" t="s">
        <v>26</v>
      </c>
      <c r="E838" s="166" t="s">
        <v>1159</v>
      </c>
      <c r="F838" s="181" t="s">
        <v>1562</v>
      </c>
      <c r="G838" s="181" t="s">
        <v>1562</v>
      </c>
      <c r="H838" s="181" t="s">
        <v>1562</v>
      </c>
      <c r="I838" s="181" t="s">
        <v>1562</v>
      </c>
      <c r="J838" s="168">
        <v>0.9</v>
      </c>
      <c r="K838" s="169" t="str">
        <f>IFERROR(SUMIFS(#REF!,#REF!,$I838,#REF!,$R$2)/SUMIFS(#REF!,#REF!,$I838,#REF!,$R$2),"-")</f>
        <v>-</v>
      </c>
      <c r="L838" s="169" t="str">
        <f>IFERROR(SUMIFS(#REF!,#REF!,$I838,#REF!,$R$7)/SUMIFS(#REF!,#REF!,$I838,#REF!,$R$7),"-")</f>
        <v>-</v>
      </c>
      <c r="M838" s="170" t="str">
        <f>IFERROR(SUMIFS(#REF!,#REF!,$I838,#REF!,$R$3)/SUMIFS(#REF!,#REF!,$I838,#REF!,$R$3),"-")</f>
        <v>-</v>
      </c>
      <c r="N838" s="170" t="str">
        <f>IFERROR(SUMIFS(#REF!,#REF!,$I838,#REF!,"&lt;="&amp;$R$2,#REF!,"&gt;="&amp;$S$2)/SUMIFS(#REF!,#REF!,$I838,#REF!,"&lt;="&amp;$R$2,#REF!,"&gt;="&amp;$S$2),"-")</f>
        <v>-</v>
      </c>
      <c r="O838" s="142"/>
      <c r="P838" s="140"/>
    </row>
    <row r="839" spans="1:16">
      <c r="A839" s="138"/>
      <c r="B839" s="142"/>
      <c r="C839" s="172" t="s">
        <v>1158</v>
      </c>
      <c r="D839" s="166" t="s">
        <v>26</v>
      </c>
      <c r="E839" s="166" t="s">
        <v>1159</v>
      </c>
      <c r="F839" s="181" t="s">
        <v>1564</v>
      </c>
      <c r="G839" s="181" t="s">
        <v>1564</v>
      </c>
      <c r="H839" s="181" t="s">
        <v>1564</v>
      </c>
      <c r="I839" s="181" t="s">
        <v>1564</v>
      </c>
      <c r="J839" s="168">
        <v>0.9</v>
      </c>
      <c r="K839" s="169" t="str">
        <f>IFERROR(SUMIFS(#REF!,#REF!,$I839,#REF!,$R$2)/SUMIFS(#REF!,#REF!,$I839,#REF!,$R$2),"-")</f>
        <v>-</v>
      </c>
      <c r="L839" s="169" t="str">
        <f>IFERROR(SUMIFS(#REF!,#REF!,$I839,#REF!,$R$7)/SUMIFS(#REF!,#REF!,$I839,#REF!,$R$7),"-")</f>
        <v>-</v>
      </c>
      <c r="M839" s="170" t="str">
        <f>IFERROR(SUMIFS(#REF!,#REF!,$I839,#REF!,$R$3)/SUMIFS(#REF!,#REF!,$I839,#REF!,$R$3),"-")</f>
        <v>-</v>
      </c>
      <c r="N839" s="170" t="str">
        <f>IFERROR(SUMIFS(#REF!,#REF!,$I839,#REF!,"&lt;="&amp;$R$2,#REF!,"&gt;="&amp;$S$2)/SUMIFS(#REF!,#REF!,$I839,#REF!,"&lt;="&amp;$R$2,#REF!,"&gt;="&amp;$S$2),"-")</f>
        <v>-</v>
      </c>
      <c r="O839" s="142"/>
      <c r="P839" s="140"/>
    </row>
    <row r="840" spans="1:16">
      <c r="A840" s="138"/>
      <c r="B840" s="142"/>
      <c r="C840" s="172" t="s">
        <v>1158</v>
      </c>
      <c r="D840" s="166" t="s">
        <v>26</v>
      </c>
      <c r="E840" s="166" t="s">
        <v>1159</v>
      </c>
      <c r="F840" s="181" t="s">
        <v>1566</v>
      </c>
      <c r="G840" s="181" t="s">
        <v>1566</v>
      </c>
      <c r="H840" s="181" t="s">
        <v>1566</v>
      </c>
      <c r="I840" s="181" t="s">
        <v>1566</v>
      </c>
      <c r="J840" s="168">
        <v>0.9</v>
      </c>
      <c r="K840" s="169" t="str">
        <f>IFERROR(SUMIFS(#REF!,#REF!,$I840,#REF!,$R$2)/SUMIFS(#REF!,#REF!,$I840,#REF!,$R$2),"-")</f>
        <v>-</v>
      </c>
      <c r="L840" s="169" t="str">
        <f>IFERROR(SUMIFS(#REF!,#REF!,$I840,#REF!,$R$7)/SUMIFS(#REF!,#REF!,$I840,#REF!,$R$7),"-")</f>
        <v>-</v>
      </c>
      <c r="M840" s="170" t="str">
        <f>IFERROR(SUMIFS(#REF!,#REF!,$I840,#REF!,$R$3)/SUMIFS(#REF!,#REF!,$I840,#REF!,$R$3),"-")</f>
        <v>-</v>
      </c>
      <c r="N840" s="170" t="str">
        <f>IFERROR(SUMIFS(#REF!,#REF!,$I840,#REF!,"&lt;="&amp;$R$2,#REF!,"&gt;="&amp;$S$2)/SUMIFS(#REF!,#REF!,$I840,#REF!,"&lt;="&amp;$R$2,#REF!,"&gt;="&amp;$S$2),"-")</f>
        <v>-</v>
      </c>
      <c r="O840" s="142"/>
      <c r="P840" s="140"/>
    </row>
    <row r="841" spans="1:16">
      <c r="A841" s="138"/>
      <c r="B841" s="142"/>
      <c r="C841" s="172" t="s">
        <v>1158</v>
      </c>
      <c r="D841" s="166" t="s">
        <v>26</v>
      </c>
      <c r="E841" s="166" t="s">
        <v>1159</v>
      </c>
      <c r="F841" s="181" t="s">
        <v>1568</v>
      </c>
      <c r="G841" s="181" t="s">
        <v>1568</v>
      </c>
      <c r="H841" s="181" t="s">
        <v>1568</v>
      </c>
      <c r="I841" s="181" t="s">
        <v>1568</v>
      </c>
      <c r="J841" s="168">
        <v>0.9</v>
      </c>
      <c r="K841" s="169" t="str">
        <f>IFERROR(SUMIFS(#REF!,#REF!,$I841,#REF!,$R$2)/SUMIFS(#REF!,#REF!,$I841,#REF!,$R$2),"-")</f>
        <v>-</v>
      </c>
      <c r="L841" s="169" t="str">
        <f>IFERROR(SUMIFS(#REF!,#REF!,$I841,#REF!,$R$7)/SUMIFS(#REF!,#REF!,$I841,#REF!,$R$7),"-")</f>
        <v>-</v>
      </c>
      <c r="M841" s="170" t="str">
        <f>IFERROR(SUMIFS(#REF!,#REF!,$I841,#REF!,$R$3)/SUMIFS(#REF!,#REF!,$I841,#REF!,$R$3),"-")</f>
        <v>-</v>
      </c>
      <c r="N841" s="170" t="str">
        <f>IFERROR(SUMIFS(#REF!,#REF!,$I841,#REF!,"&lt;="&amp;$R$2,#REF!,"&gt;="&amp;$S$2)/SUMIFS(#REF!,#REF!,$I841,#REF!,"&lt;="&amp;$R$2,#REF!,"&gt;="&amp;$S$2),"-")</f>
        <v>-</v>
      </c>
      <c r="O841" s="142"/>
      <c r="P841" s="140"/>
    </row>
    <row r="842" spans="1:16">
      <c r="A842" s="138"/>
      <c r="B842" s="142"/>
      <c r="C842" s="172" t="s">
        <v>1158</v>
      </c>
      <c r="D842" s="166" t="s">
        <v>26</v>
      </c>
      <c r="E842" s="166" t="s">
        <v>1159</v>
      </c>
      <c r="F842" s="181" t="s">
        <v>1570</v>
      </c>
      <c r="G842" s="181" t="s">
        <v>1570</v>
      </c>
      <c r="H842" s="181" t="s">
        <v>1570</v>
      </c>
      <c r="I842" s="181" t="s">
        <v>1570</v>
      </c>
      <c r="J842" s="168">
        <v>0.9</v>
      </c>
      <c r="K842" s="169" t="str">
        <f>IFERROR(SUMIFS(#REF!,#REF!,$I842,#REF!,$R$2)/SUMIFS(#REF!,#REF!,$I842,#REF!,$R$2),"-")</f>
        <v>-</v>
      </c>
      <c r="L842" s="169" t="str">
        <f>IFERROR(SUMIFS(#REF!,#REF!,$I842,#REF!,$R$7)/SUMIFS(#REF!,#REF!,$I842,#REF!,$R$7),"-")</f>
        <v>-</v>
      </c>
      <c r="M842" s="170" t="str">
        <f>IFERROR(SUMIFS(#REF!,#REF!,$I842,#REF!,$R$3)/SUMIFS(#REF!,#REF!,$I842,#REF!,$R$3),"-")</f>
        <v>-</v>
      </c>
      <c r="N842" s="170" t="str">
        <f>IFERROR(SUMIFS(#REF!,#REF!,$I842,#REF!,"&lt;="&amp;$R$2,#REF!,"&gt;="&amp;$S$2)/SUMIFS(#REF!,#REF!,$I842,#REF!,"&lt;="&amp;$R$2,#REF!,"&gt;="&amp;$S$2),"-")</f>
        <v>-</v>
      </c>
      <c r="O842" s="142"/>
      <c r="P842" s="140"/>
    </row>
    <row r="843" spans="1:16">
      <c r="A843" s="138"/>
      <c r="B843" s="142"/>
      <c r="C843" s="172" t="s">
        <v>1158</v>
      </c>
      <c r="D843" s="166" t="s">
        <v>26</v>
      </c>
      <c r="E843" s="166" t="s">
        <v>1159</v>
      </c>
      <c r="F843" s="181" t="s">
        <v>1572</v>
      </c>
      <c r="G843" s="181" t="s">
        <v>1572</v>
      </c>
      <c r="H843" s="181" t="s">
        <v>1572</v>
      </c>
      <c r="I843" s="181" t="s">
        <v>1572</v>
      </c>
      <c r="J843" s="168">
        <v>0.9</v>
      </c>
      <c r="K843" s="169" t="str">
        <f>IFERROR(SUMIFS(#REF!,#REF!,$I843,#REF!,$R$2)/SUMIFS(#REF!,#REF!,$I843,#REF!,$R$2),"-")</f>
        <v>-</v>
      </c>
      <c r="L843" s="169" t="str">
        <f>IFERROR(SUMIFS(#REF!,#REF!,$I843,#REF!,$R$7)/SUMIFS(#REF!,#REF!,$I843,#REF!,$R$7),"-")</f>
        <v>-</v>
      </c>
      <c r="M843" s="170" t="str">
        <f>IFERROR(SUMIFS(#REF!,#REF!,$I843,#REF!,$R$3)/SUMIFS(#REF!,#REF!,$I843,#REF!,$R$3),"-")</f>
        <v>-</v>
      </c>
      <c r="N843" s="170" t="str">
        <f>IFERROR(SUMIFS(#REF!,#REF!,$I843,#REF!,"&lt;="&amp;$R$2,#REF!,"&gt;="&amp;$S$2)/SUMIFS(#REF!,#REF!,$I843,#REF!,"&lt;="&amp;$R$2,#REF!,"&gt;="&amp;$S$2),"-")</f>
        <v>-</v>
      </c>
      <c r="O843" s="142"/>
      <c r="P843" s="140"/>
    </row>
    <row r="844" spans="1:16">
      <c r="A844" s="138"/>
      <c r="B844" s="142"/>
      <c r="C844" s="172" t="s">
        <v>1158</v>
      </c>
      <c r="D844" s="166" t="s">
        <v>26</v>
      </c>
      <c r="E844" s="166" t="s">
        <v>1159</v>
      </c>
      <c r="F844" s="181" t="s">
        <v>1574</v>
      </c>
      <c r="G844" s="181" t="s">
        <v>1574</v>
      </c>
      <c r="H844" s="181" t="s">
        <v>1574</v>
      </c>
      <c r="I844" s="181" t="s">
        <v>1574</v>
      </c>
      <c r="J844" s="168">
        <v>0.9</v>
      </c>
      <c r="K844" s="169" t="str">
        <f>IFERROR(SUMIFS(#REF!,#REF!,$I844,#REF!,$R$2)/SUMIFS(#REF!,#REF!,$I844,#REF!,$R$2),"-")</f>
        <v>-</v>
      </c>
      <c r="L844" s="169" t="str">
        <f>IFERROR(SUMIFS(#REF!,#REF!,$I844,#REF!,$R$7)/SUMIFS(#REF!,#REF!,$I844,#REF!,$R$7),"-")</f>
        <v>-</v>
      </c>
      <c r="M844" s="170" t="str">
        <f>IFERROR(SUMIFS(#REF!,#REF!,$I844,#REF!,$R$3)/SUMIFS(#REF!,#REF!,$I844,#REF!,$R$3),"-")</f>
        <v>-</v>
      </c>
      <c r="N844" s="170" t="str">
        <f>IFERROR(SUMIFS(#REF!,#REF!,$I844,#REF!,"&lt;="&amp;$R$2,#REF!,"&gt;="&amp;$S$2)/SUMIFS(#REF!,#REF!,$I844,#REF!,"&lt;="&amp;$R$2,#REF!,"&gt;="&amp;$S$2),"-")</f>
        <v>-</v>
      </c>
      <c r="O844" s="142"/>
      <c r="P844" s="140"/>
    </row>
    <row r="845" spans="1:16">
      <c r="A845" s="138"/>
      <c r="B845" s="142"/>
      <c r="C845" s="172" t="s">
        <v>1158</v>
      </c>
      <c r="D845" s="166" t="s">
        <v>26</v>
      </c>
      <c r="E845" s="166" t="s">
        <v>1159</v>
      </c>
      <c r="F845" s="181" t="s">
        <v>1576</v>
      </c>
      <c r="G845" s="181" t="s">
        <v>1576</v>
      </c>
      <c r="H845" s="181" t="s">
        <v>1576</v>
      </c>
      <c r="I845" s="181" t="s">
        <v>1576</v>
      </c>
      <c r="J845" s="168">
        <v>0.9</v>
      </c>
      <c r="K845" s="169" t="str">
        <f>IFERROR(SUMIFS(#REF!,#REF!,$I845,#REF!,$R$2)/SUMIFS(#REF!,#REF!,$I845,#REF!,$R$2),"-")</f>
        <v>-</v>
      </c>
      <c r="L845" s="169" t="str">
        <f>IFERROR(SUMIFS(#REF!,#REF!,$I845,#REF!,$R$7)/SUMIFS(#REF!,#REF!,$I845,#REF!,$R$7),"-")</f>
        <v>-</v>
      </c>
      <c r="M845" s="170" t="str">
        <f>IFERROR(SUMIFS(#REF!,#REF!,$I845,#REF!,$R$3)/SUMIFS(#REF!,#REF!,$I845,#REF!,$R$3),"-")</f>
        <v>-</v>
      </c>
      <c r="N845" s="170" t="str">
        <f>IFERROR(SUMIFS(#REF!,#REF!,$I845,#REF!,"&lt;="&amp;$R$2,#REF!,"&gt;="&amp;$S$2)/SUMIFS(#REF!,#REF!,$I845,#REF!,"&lt;="&amp;$R$2,#REF!,"&gt;="&amp;$S$2),"-")</f>
        <v>-</v>
      </c>
      <c r="O845" s="142"/>
      <c r="P845" s="140"/>
    </row>
    <row r="846" spans="1:16">
      <c r="A846" s="138"/>
      <c r="B846" s="142"/>
      <c r="C846" s="172" t="s">
        <v>1158</v>
      </c>
      <c r="D846" s="166" t="s">
        <v>26</v>
      </c>
      <c r="E846" s="166" t="s">
        <v>1159</v>
      </c>
      <c r="F846" s="181" t="s">
        <v>1578</v>
      </c>
      <c r="G846" s="181" t="s">
        <v>1578</v>
      </c>
      <c r="H846" s="181" t="s">
        <v>1578</v>
      </c>
      <c r="I846" s="181" t="s">
        <v>1578</v>
      </c>
      <c r="J846" s="168">
        <v>0.9</v>
      </c>
      <c r="K846" s="169" t="str">
        <f>IFERROR(SUMIFS(#REF!,#REF!,$I846,#REF!,$R$2)/SUMIFS(#REF!,#REF!,$I846,#REF!,$R$2),"-")</f>
        <v>-</v>
      </c>
      <c r="L846" s="169" t="str">
        <f>IFERROR(SUMIFS(#REF!,#REF!,$I846,#REF!,$R$7)/SUMIFS(#REF!,#REF!,$I846,#REF!,$R$7),"-")</f>
        <v>-</v>
      </c>
      <c r="M846" s="170" t="str">
        <f>IFERROR(SUMIFS(#REF!,#REF!,$I846,#REF!,$R$3)/SUMIFS(#REF!,#REF!,$I846,#REF!,$R$3),"-")</f>
        <v>-</v>
      </c>
      <c r="N846" s="170" t="str">
        <f>IFERROR(SUMIFS(#REF!,#REF!,$I846,#REF!,"&lt;="&amp;$R$2,#REF!,"&gt;="&amp;$S$2)/SUMIFS(#REF!,#REF!,$I846,#REF!,"&lt;="&amp;$R$2,#REF!,"&gt;="&amp;$S$2),"-")</f>
        <v>-</v>
      </c>
      <c r="O846" s="142"/>
      <c r="P846" s="140"/>
    </row>
    <row r="847" spans="1:16">
      <c r="A847" s="138"/>
      <c r="B847" s="142"/>
      <c r="C847" s="172" t="s">
        <v>1158</v>
      </c>
      <c r="D847" s="166" t="s">
        <v>26</v>
      </c>
      <c r="E847" s="166" t="s">
        <v>1159</v>
      </c>
      <c r="F847" s="181" t="s">
        <v>1580</v>
      </c>
      <c r="G847" s="181" t="s">
        <v>1580</v>
      </c>
      <c r="H847" s="181" t="s">
        <v>1580</v>
      </c>
      <c r="I847" s="181" t="s">
        <v>1580</v>
      </c>
      <c r="J847" s="168">
        <v>0.9</v>
      </c>
      <c r="K847" s="169" t="str">
        <f>IFERROR(SUMIFS(#REF!,#REF!,$I847,#REF!,$R$2)/SUMIFS(#REF!,#REF!,$I847,#REF!,$R$2),"-")</f>
        <v>-</v>
      </c>
      <c r="L847" s="169" t="str">
        <f>IFERROR(SUMIFS(#REF!,#REF!,$I847,#REF!,$R$7)/SUMIFS(#REF!,#REF!,$I847,#REF!,$R$7),"-")</f>
        <v>-</v>
      </c>
      <c r="M847" s="170" t="str">
        <f>IFERROR(SUMIFS(#REF!,#REF!,$I847,#REF!,$R$3)/SUMIFS(#REF!,#REF!,$I847,#REF!,$R$3),"-")</f>
        <v>-</v>
      </c>
      <c r="N847" s="170" t="str">
        <f>IFERROR(SUMIFS(#REF!,#REF!,$I847,#REF!,"&lt;="&amp;$R$2,#REF!,"&gt;="&amp;$S$2)/SUMIFS(#REF!,#REF!,$I847,#REF!,"&lt;="&amp;$R$2,#REF!,"&gt;="&amp;$S$2),"-")</f>
        <v>-</v>
      </c>
      <c r="O847" s="142"/>
      <c r="P847" s="140"/>
    </row>
    <row r="848" spans="1:16">
      <c r="A848" s="138"/>
      <c r="B848" s="142"/>
      <c r="C848" s="172" t="s">
        <v>1158</v>
      </c>
      <c r="D848" s="166" t="s">
        <v>26</v>
      </c>
      <c r="E848" s="166" t="s">
        <v>1159</v>
      </c>
      <c r="F848" s="181" t="s">
        <v>1582</v>
      </c>
      <c r="G848" s="181" t="s">
        <v>1582</v>
      </c>
      <c r="H848" s="181" t="s">
        <v>1582</v>
      </c>
      <c r="I848" s="181" t="s">
        <v>1582</v>
      </c>
      <c r="J848" s="168">
        <v>0.9</v>
      </c>
      <c r="K848" s="169" t="str">
        <f>IFERROR(SUMIFS(#REF!,#REF!,$I848,#REF!,$R$2)/SUMIFS(#REF!,#REF!,$I848,#REF!,$R$2),"-")</f>
        <v>-</v>
      </c>
      <c r="L848" s="169" t="str">
        <f>IFERROR(SUMIFS(#REF!,#REF!,$I848,#REF!,$R$7)/SUMIFS(#REF!,#REF!,$I848,#REF!,$R$7),"-")</f>
        <v>-</v>
      </c>
      <c r="M848" s="170" t="str">
        <f>IFERROR(SUMIFS(#REF!,#REF!,$I848,#REF!,$R$3)/SUMIFS(#REF!,#REF!,$I848,#REF!,$R$3),"-")</f>
        <v>-</v>
      </c>
      <c r="N848" s="170" t="str">
        <f>IFERROR(SUMIFS(#REF!,#REF!,$I848,#REF!,"&lt;="&amp;$R$2,#REF!,"&gt;="&amp;$S$2)/SUMIFS(#REF!,#REF!,$I848,#REF!,"&lt;="&amp;$R$2,#REF!,"&gt;="&amp;$S$2),"-")</f>
        <v>-</v>
      </c>
      <c r="O848" s="142"/>
      <c r="P848" s="140"/>
    </row>
    <row r="849" spans="1:16">
      <c r="A849" s="138"/>
      <c r="B849" s="142"/>
      <c r="C849" s="172" t="s">
        <v>1158</v>
      </c>
      <c r="D849" s="166" t="s">
        <v>26</v>
      </c>
      <c r="E849" s="166" t="s">
        <v>1159</v>
      </c>
      <c r="F849" s="181" t="s">
        <v>1584</v>
      </c>
      <c r="G849" s="181" t="s">
        <v>1584</v>
      </c>
      <c r="H849" s="181" t="s">
        <v>1584</v>
      </c>
      <c r="I849" s="181" t="s">
        <v>1584</v>
      </c>
      <c r="J849" s="168">
        <v>0.9</v>
      </c>
      <c r="K849" s="169" t="str">
        <f>IFERROR(SUMIFS(#REF!,#REF!,$I849,#REF!,$R$2)/SUMIFS(#REF!,#REF!,$I849,#REF!,$R$2),"-")</f>
        <v>-</v>
      </c>
      <c r="L849" s="169" t="str">
        <f>IFERROR(SUMIFS(#REF!,#REF!,$I849,#REF!,$R$7)/SUMIFS(#REF!,#REF!,$I849,#REF!,$R$7),"-")</f>
        <v>-</v>
      </c>
      <c r="M849" s="170" t="str">
        <f>IFERROR(SUMIFS(#REF!,#REF!,$I849,#REF!,$R$3)/SUMIFS(#REF!,#REF!,$I849,#REF!,$R$3),"-")</f>
        <v>-</v>
      </c>
      <c r="N849" s="170" t="str">
        <f>IFERROR(SUMIFS(#REF!,#REF!,$I849,#REF!,"&lt;="&amp;$R$2,#REF!,"&gt;="&amp;$S$2)/SUMIFS(#REF!,#REF!,$I849,#REF!,"&lt;="&amp;$R$2,#REF!,"&gt;="&amp;$S$2),"-")</f>
        <v>-</v>
      </c>
      <c r="O849" s="142"/>
      <c r="P849" s="140"/>
    </row>
    <row r="850" spans="1:16">
      <c r="A850" s="138"/>
      <c r="B850" s="142"/>
      <c r="C850" s="172" t="s">
        <v>1158</v>
      </c>
      <c r="D850" s="166" t="s">
        <v>26</v>
      </c>
      <c r="E850" s="166" t="s">
        <v>1159</v>
      </c>
      <c r="F850" s="181" t="s">
        <v>1586</v>
      </c>
      <c r="G850" s="181" t="s">
        <v>1586</v>
      </c>
      <c r="H850" s="181" t="s">
        <v>1586</v>
      </c>
      <c r="I850" s="181" t="s">
        <v>1586</v>
      </c>
      <c r="J850" s="168">
        <v>0.9</v>
      </c>
      <c r="K850" s="169" t="str">
        <f>IFERROR(SUMIFS(#REF!,#REF!,$I850,#REF!,$R$2)/SUMIFS(#REF!,#REF!,$I850,#REF!,$R$2),"-")</f>
        <v>-</v>
      </c>
      <c r="L850" s="169" t="str">
        <f>IFERROR(SUMIFS(#REF!,#REF!,$I850,#REF!,$R$7)/SUMIFS(#REF!,#REF!,$I850,#REF!,$R$7),"-")</f>
        <v>-</v>
      </c>
      <c r="M850" s="170" t="str">
        <f>IFERROR(SUMIFS(#REF!,#REF!,$I850,#REF!,$R$3)/SUMIFS(#REF!,#REF!,$I850,#REF!,$R$3),"-")</f>
        <v>-</v>
      </c>
      <c r="N850" s="170" t="str">
        <f>IFERROR(SUMIFS(#REF!,#REF!,$I850,#REF!,"&lt;="&amp;$R$2,#REF!,"&gt;="&amp;$S$2)/SUMIFS(#REF!,#REF!,$I850,#REF!,"&lt;="&amp;$R$2,#REF!,"&gt;="&amp;$S$2),"-")</f>
        <v>-</v>
      </c>
      <c r="O850" s="142"/>
      <c r="P850" s="140"/>
    </row>
    <row r="851" spans="1:16">
      <c r="A851" s="138"/>
      <c r="B851" s="142"/>
      <c r="C851" s="172" t="s">
        <v>1158</v>
      </c>
      <c r="D851" s="166" t="s">
        <v>26</v>
      </c>
      <c r="E851" s="166" t="s">
        <v>1159</v>
      </c>
      <c r="F851" s="181" t="s">
        <v>1588</v>
      </c>
      <c r="G851" s="181" t="s">
        <v>1588</v>
      </c>
      <c r="H851" s="181" t="s">
        <v>1588</v>
      </c>
      <c r="I851" s="181" t="s">
        <v>1588</v>
      </c>
      <c r="J851" s="168">
        <v>0.9</v>
      </c>
      <c r="K851" s="169" t="str">
        <f>IFERROR(SUMIFS(#REF!,#REF!,$I851,#REF!,$R$2)/SUMIFS(#REF!,#REF!,$I851,#REF!,$R$2),"-")</f>
        <v>-</v>
      </c>
      <c r="L851" s="169" t="str">
        <f>IFERROR(SUMIFS(#REF!,#REF!,$I851,#REF!,$R$7)/SUMIFS(#REF!,#REF!,$I851,#REF!,$R$7),"-")</f>
        <v>-</v>
      </c>
      <c r="M851" s="170" t="str">
        <f>IFERROR(SUMIFS(#REF!,#REF!,$I851,#REF!,$R$3)/SUMIFS(#REF!,#REF!,$I851,#REF!,$R$3),"-")</f>
        <v>-</v>
      </c>
      <c r="N851" s="170" t="str">
        <f>IFERROR(SUMIFS(#REF!,#REF!,$I851,#REF!,"&lt;="&amp;$R$2,#REF!,"&gt;="&amp;$S$2)/SUMIFS(#REF!,#REF!,$I851,#REF!,"&lt;="&amp;$R$2,#REF!,"&gt;="&amp;$S$2),"-")</f>
        <v>-</v>
      </c>
      <c r="O851" s="142"/>
      <c r="P851" s="140"/>
    </row>
    <row r="852" spans="1:16">
      <c r="A852" s="138"/>
      <c r="B852" s="142"/>
      <c r="C852" s="172" t="s">
        <v>1158</v>
      </c>
      <c r="D852" s="166" t="s">
        <v>26</v>
      </c>
      <c r="E852" s="166" t="s">
        <v>1159</v>
      </c>
      <c r="F852" s="181" t="s">
        <v>1590</v>
      </c>
      <c r="G852" s="181" t="s">
        <v>1590</v>
      </c>
      <c r="H852" s="181" t="s">
        <v>1590</v>
      </c>
      <c r="I852" s="181" t="s">
        <v>1590</v>
      </c>
      <c r="J852" s="168">
        <v>0.9</v>
      </c>
      <c r="K852" s="169" t="str">
        <f>IFERROR(SUMIFS(#REF!,#REF!,$I852,#REF!,$R$2)/SUMIFS(#REF!,#REF!,$I852,#REF!,$R$2),"-")</f>
        <v>-</v>
      </c>
      <c r="L852" s="169" t="str">
        <f>IFERROR(SUMIFS(#REF!,#REF!,$I852,#REF!,$R$7)/SUMIFS(#REF!,#REF!,$I852,#REF!,$R$7),"-")</f>
        <v>-</v>
      </c>
      <c r="M852" s="170" t="str">
        <f>IFERROR(SUMIFS(#REF!,#REF!,$I852,#REF!,$R$3)/SUMIFS(#REF!,#REF!,$I852,#REF!,$R$3),"-")</f>
        <v>-</v>
      </c>
      <c r="N852" s="170" t="str">
        <f>IFERROR(SUMIFS(#REF!,#REF!,$I852,#REF!,"&lt;="&amp;$R$2,#REF!,"&gt;="&amp;$S$2)/SUMIFS(#REF!,#REF!,$I852,#REF!,"&lt;="&amp;$R$2,#REF!,"&gt;="&amp;$S$2),"-")</f>
        <v>-</v>
      </c>
      <c r="O852" s="142"/>
      <c r="P852" s="140"/>
    </row>
    <row r="853" spans="1:16">
      <c r="A853" s="138"/>
      <c r="B853" s="142"/>
      <c r="C853" s="172" t="s">
        <v>1158</v>
      </c>
      <c r="D853" s="166" t="s">
        <v>26</v>
      </c>
      <c r="E853" s="166" t="s">
        <v>1159</v>
      </c>
      <c r="F853" s="181" t="s">
        <v>1592</v>
      </c>
      <c r="G853" s="181" t="s">
        <v>1592</v>
      </c>
      <c r="H853" s="181" t="s">
        <v>1592</v>
      </c>
      <c r="I853" s="181" t="s">
        <v>1592</v>
      </c>
      <c r="J853" s="168">
        <v>0.9</v>
      </c>
      <c r="K853" s="169" t="str">
        <f>IFERROR(SUMIFS(#REF!,#REF!,$I853,#REF!,$R$2)/SUMIFS(#REF!,#REF!,$I853,#REF!,$R$2),"-")</f>
        <v>-</v>
      </c>
      <c r="L853" s="169" t="str">
        <f>IFERROR(SUMIFS(#REF!,#REF!,$I853,#REF!,$R$7)/SUMIFS(#REF!,#REF!,$I853,#REF!,$R$7),"-")</f>
        <v>-</v>
      </c>
      <c r="M853" s="170" t="str">
        <f>IFERROR(SUMIFS(#REF!,#REF!,$I853,#REF!,$R$3)/SUMIFS(#REF!,#REF!,$I853,#REF!,$R$3),"-")</f>
        <v>-</v>
      </c>
      <c r="N853" s="170" t="str">
        <f>IFERROR(SUMIFS(#REF!,#REF!,$I853,#REF!,"&lt;="&amp;$R$2,#REF!,"&gt;="&amp;$S$2)/SUMIFS(#REF!,#REF!,$I853,#REF!,"&lt;="&amp;$R$2,#REF!,"&gt;="&amp;$S$2),"-")</f>
        <v>-</v>
      </c>
      <c r="O853" s="142"/>
      <c r="P853" s="140"/>
    </row>
    <row r="854" spans="1:16">
      <c r="A854" s="138"/>
      <c r="B854" s="142"/>
      <c r="C854" s="172" t="s">
        <v>1158</v>
      </c>
      <c r="D854" s="166" t="s">
        <v>26</v>
      </c>
      <c r="E854" s="166" t="s">
        <v>1159</v>
      </c>
      <c r="F854" s="181" t="s">
        <v>1594</v>
      </c>
      <c r="G854" s="181" t="s">
        <v>1594</v>
      </c>
      <c r="H854" s="181" t="s">
        <v>1594</v>
      </c>
      <c r="I854" s="181" t="s">
        <v>1594</v>
      </c>
      <c r="J854" s="168">
        <v>0.9</v>
      </c>
      <c r="K854" s="169" t="str">
        <f>IFERROR(SUMIFS(#REF!,#REF!,$I854,#REF!,$R$2)/SUMIFS(#REF!,#REF!,$I854,#REF!,$R$2),"-")</f>
        <v>-</v>
      </c>
      <c r="L854" s="169" t="str">
        <f>IFERROR(SUMIFS(#REF!,#REF!,$I854,#REF!,$R$7)/SUMIFS(#REF!,#REF!,$I854,#REF!,$R$7),"-")</f>
        <v>-</v>
      </c>
      <c r="M854" s="170" t="str">
        <f>IFERROR(SUMIFS(#REF!,#REF!,$I854,#REF!,$R$3)/SUMIFS(#REF!,#REF!,$I854,#REF!,$R$3),"-")</f>
        <v>-</v>
      </c>
      <c r="N854" s="170" t="str">
        <f>IFERROR(SUMIFS(#REF!,#REF!,$I854,#REF!,"&lt;="&amp;$R$2,#REF!,"&gt;="&amp;$S$2)/SUMIFS(#REF!,#REF!,$I854,#REF!,"&lt;="&amp;$R$2,#REF!,"&gt;="&amp;$S$2),"-")</f>
        <v>-</v>
      </c>
      <c r="O854" s="142"/>
      <c r="P854" s="140"/>
    </row>
    <row r="855" spans="1:16">
      <c r="A855" s="138"/>
      <c r="B855" s="142"/>
      <c r="C855" s="172" t="s">
        <v>1158</v>
      </c>
      <c r="D855" s="166" t="s">
        <v>26</v>
      </c>
      <c r="E855" s="166" t="s">
        <v>1159</v>
      </c>
      <c r="F855" s="181" t="s">
        <v>1596</v>
      </c>
      <c r="G855" s="181" t="s">
        <v>1596</v>
      </c>
      <c r="H855" s="181" t="s">
        <v>1596</v>
      </c>
      <c r="I855" s="181" t="s">
        <v>1596</v>
      </c>
      <c r="J855" s="168">
        <v>0.9</v>
      </c>
      <c r="K855" s="169" t="str">
        <f>IFERROR(SUMIFS(#REF!,#REF!,$I855,#REF!,$R$2)/SUMIFS(#REF!,#REF!,$I855,#REF!,$R$2),"-")</f>
        <v>-</v>
      </c>
      <c r="L855" s="169" t="str">
        <f>IFERROR(SUMIFS(#REF!,#REF!,$I855,#REF!,$R$7)/SUMIFS(#REF!,#REF!,$I855,#REF!,$R$7),"-")</f>
        <v>-</v>
      </c>
      <c r="M855" s="170" t="str">
        <f>IFERROR(SUMIFS(#REF!,#REF!,$I855,#REF!,$R$3)/SUMIFS(#REF!,#REF!,$I855,#REF!,$R$3),"-")</f>
        <v>-</v>
      </c>
      <c r="N855" s="170" t="str">
        <f>IFERROR(SUMIFS(#REF!,#REF!,$I855,#REF!,"&lt;="&amp;$R$2,#REF!,"&gt;="&amp;$S$2)/SUMIFS(#REF!,#REF!,$I855,#REF!,"&lt;="&amp;$R$2,#REF!,"&gt;="&amp;$S$2),"-")</f>
        <v>-</v>
      </c>
      <c r="O855" s="142"/>
      <c r="P855" s="140"/>
    </row>
    <row r="856" spans="1:16">
      <c r="A856" s="138"/>
      <c r="B856" s="142"/>
      <c r="C856" s="172" t="s">
        <v>1158</v>
      </c>
      <c r="D856" s="166" t="s">
        <v>26</v>
      </c>
      <c r="E856" s="166" t="s">
        <v>1159</v>
      </c>
      <c r="F856" s="181" t="s">
        <v>1598</v>
      </c>
      <c r="G856" s="181" t="s">
        <v>1598</v>
      </c>
      <c r="H856" s="181" t="s">
        <v>1598</v>
      </c>
      <c r="I856" s="181" t="s">
        <v>1598</v>
      </c>
      <c r="J856" s="168">
        <v>0.9</v>
      </c>
      <c r="K856" s="169" t="str">
        <f>IFERROR(SUMIFS(#REF!,#REF!,$I856,#REF!,$R$2)/SUMIFS(#REF!,#REF!,$I856,#REF!,$R$2),"-")</f>
        <v>-</v>
      </c>
      <c r="L856" s="169" t="str">
        <f>IFERROR(SUMIFS(#REF!,#REF!,$I856,#REF!,$R$7)/SUMIFS(#REF!,#REF!,$I856,#REF!,$R$7),"-")</f>
        <v>-</v>
      </c>
      <c r="M856" s="170" t="str">
        <f>IFERROR(SUMIFS(#REF!,#REF!,$I856,#REF!,$R$3)/SUMIFS(#REF!,#REF!,$I856,#REF!,$R$3),"-")</f>
        <v>-</v>
      </c>
      <c r="N856" s="170" t="str">
        <f>IFERROR(SUMIFS(#REF!,#REF!,$I856,#REF!,"&lt;="&amp;$R$2,#REF!,"&gt;="&amp;$S$2)/SUMIFS(#REF!,#REF!,$I856,#REF!,"&lt;="&amp;$R$2,#REF!,"&gt;="&amp;$S$2),"-")</f>
        <v>-</v>
      </c>
      <c r="O856" s="142"/>
      <c r="P856" s="140"/>
    </row>
    <row r="857" spans="1:16">
      <c r="A857" s="138"/>
      <c r="B857" s="142"/>
      <c r="C857" s="172" t="s">
        <v>1158</v>
      </c>
      <c r="D857" s="166" t="s">
        <v>26</v>
      </c>
      <c r="E857" s="166" t="s">
        <v>1159</v>
      </c>
      <c r="F857" s="181" t="s">
        <v>1600</v>
      </c>
      <c r="G857" s="181" t="s">
        <v>1600</v>
      </c>
      <c r="H857" s="181" t="s">
        <v>1600</v>
      </c>
      <c r="I857" s="181" t="s">
        <v>1600</v>
      </c>
      <c r="J857" s="168">
        <v>0.9</v>
      </c>
      <c r="K857" s="169" t="str">
        <f>IFERROR(SUMIFS(#REF!,#REF!,$I857,#REF!,$R$2)/SUMIFS(#REF!,#REF!,$I857,#REF!,$R$2),"-")</f>
        <v>-</v>
      </c>
      <c r="L857" s="169" t="str">
        <f>IFERROR(SUMIFS(#REF!,#REF!,$I857,#REF!,$R$7)/SUMIFS(#REF!,#REF!,$I857,#REF!,$R$7),"-")</f>
        <v>-</v>
      </c>
      <c r="M857" s="170" t="str">
        <f>IFERROR(SUMIFS(#REF!,#REF!,$I857,#REF!,$R$3)/SUMIFS(#REF!,#REF!,$I857,#REF!,$R$3),"-")</f>
        <v>-</v>
      </c>
      <c r="N857" s="170" t="str">
        <f>IFERROR(SUMIFS(#REF!,#REF!,$I857,#REF!,"&lt;="&amp;$R$2,#REF!,"&gt;="&amp;$S$2)/SUMIFS(#REF!,#REF!,$I857,#REF!,"&lt;="&amp;$R$2,#REF!,"&gt;="&amp;$S$2),"-")</f>
        <v>-</v>
      </c>
      <c r="O857" s="142"/>
      <c r="P857" s="140"/>
    </row>
    <row r="858" spans="1:16">
      <c r="A858" s="138"/>
      <c r="B858" s="142"/>
      <c r="C858" s="172" t="s">
        <v>1158</v>
      </c>
      <c r="D858" s="166" t="s">
        <v>26</v>
      </c>
      <c r="E858" s="166" t="s">
        <v>1159</v>
      </c>
      <c r="F858" s="181" t="s">
        <v>1602</v>
      </c>
      <c r="G858" s="181" t="s">
        <v>1602</v>
      </c>
      <c r="H858" s="181" t="s">
        <v>1602</v>
      </c>
      <c r="I858" s="181" t="s">
        <v>1602</v>
      </c>
      <c r="J858" s="168">
        <v>0.9</v>
      </c>
      <c r="K858" s="169" t="str">
        <f>IFERROR(SUMIFS(#REF!,#REF!,$I858,#REF!,$R$2)/SUMIFS(#REF!,#REF!,$I858,#REF!,$R$2),"-")</f>
        <v>-</v>
      </c>
      <c r="L858" s="169" t="str">
        <f>IFERROR(SUMIFS(#REF!,#REF!,$I858,#REF!,$R$7)/SUMIFS(#REF!,#REF!,$I858,#REF!,$R$7),"-")</f>
        <v>-</v>
      </c>
      <c r="M858" s="170" t="str">
        <f>IFERROR(SUMIFS(#REF!,#REF!,$I858,#REF!,$R$3)/SUMIFS(#REF!,#REF!,$I858,#REF!,$R$3),"-")</f>
        <v>-</v>
      </c>
      <c r="N858" s="170" t="str">
        <f>IFERROR(SUMIFS(#REF!,#REF!,$I858,#REF!,"&lt;="&amp;$R$2,#REF!,"&gt;="&amp;$S$2)/SUMIFS(#REF!,#REF!,$I858,#REF!,"&lt;="&amp;$R$2,#REF!,"&gt;="&amp;$S$2),"-")</f>
        <v>-</v>
      </c>
      <c r="O858" s="142"/>
      <c r="P858" s="140"/>
    </row>
    <row r="859" spans="1:16">
      <c r="A859" s="138"/>
      <c r="B859" s="142"/>
      <c r="C859" s="172" t="s">
        <v>1158</v>
      </c>
      <c r="D859" s="166" t="s">
        <v>26</v>
      </c>
      <c r="E859" s="166" t="s">
        <v>1159</v>
      </c>
      <c r="F859" s="181" t="s">
        <v>1604</v>
      </c>
      <c r="G859" s="181" t="s">
        <v>1604</v>
      </c>
      <c r="H859" s="181" t="s">
        <v>1604</v>
      </c>
      <c r="I859" s="181" t="s">
        <v>1604</v>
      </c>
      <c r="J859" s="168">
        <v>0.9</v>
      </c>
      <c r="K859" s="169" t="str">
        <f>IFERROR(SUMIFS(#REF!,#REF!,$I859,#REF!,$R$2)/SUMIFS(#REF!,#REF!,$I859,#REF!,$R$2),"-")</f>
        <v>-</v>
      </c>
      <c r="L859" s="169" t="str">
        <f>IFERROR(SUMIFS(#REF!,#REF!,$I859,#REF!,$R$7)/SUMIFS(#REF!,#REF!,$I859,#REF!,$R$7),"-")</f>
        <v>-</v>
      </c>
      <c r="M859" s="170" t="str">
        <f>IFERROR(SUMIFS(#REF!,#REF!,$I859,#REF!,$R$3)/SUMIFS(#REF!,#REF!,$I859,#REF!,$R$3),"-")</f>
        <v>-</v>
      </c>
      <c r="N859" s="170" t="str">
        <f>IFERROR(SUMIFS(#REF!,#REF!,$I859,#REF!,"&lt;="&amp;$R$2,#REF!,"&gt;="&amp;$S$2)/SUMIFS(#REF!,#REF!,$I859,#REF!,"&lt;="&amp;$R$2,#REF!,"&gt;="&amp;$S$2),"-")</f>
        <v>-</v>
      </c>
      <c r="O859" s="142"/>
      <c r="P859" s="140"/>
    </row>
    <row r="860" spans="1:16">
      <c r="A860" s="138"/>
      <c r="B860" s="142"/>
      <c r="C860" s="172" t="s">
        <v>1158</v>
      </c>
      <c r="D860" s="166" t="s">
        <v>26</v>
      </c>
      <c r="E860" s="166" t="s">
        <v>1159</v>
      </c>
      <c r="F860" s="181" t="s">
        <v>1606</v>
      </c>
      <c r="G860" s="181" t="s">
        <v>1606</v>
      </c>
      <c r="H860" s="181" t="s">
        <v>1606</v>
      </c>
      <c r="I860" s="181" t="s">
        <v>1606</v>
      </c>
      <c r="J860" s="168">
        <v>0.9</v>
      </c>
      <c r="K860" s="169" t="str">
        <f>IFERROR(SUMIFS(#REF!,#REF!,$I860,#REF!,$R$2)/SUMIFS(#REF!,#REF!,$I860,#REF!,$R$2),"-")</f>
        <v>-</v>
      </c>
      <c r="L860" s="169" t="str">
        <f>IFERROR(SUMIFS(#REF!,#REF!,$I860,#REF!,$R$7)/SUMIFS(#REF!,#REF!,$I860,#REF!,$R$7),"-")</f>
        <v>-</v>
      </c>
      <c r="M860" s="170" t="str">
        <f>IFERROR(SUMIFS(#REF!,#REF!,$I860,#REF!,$R$3)/SUMIFS(#REF!,#REF!,$I860,#REF!,$R$3),"-")</f>
        <v>-</v>
      </c>
      <c r="N860" s="170" t="str">
        <f>IFERROR(SUMIFS(#REF!,#REF!,$I860,#REF!,"&lt;="&amp;$R$2,#REF!,"&gt;="&amp;$S$2)/SUMIFS(#REF!,#REF!,$I860,#REF!,"&lt;="&amp;$R$2,#REF!,"&gt;="&amp;$S$2),"-")</f>
        <v>-</v>
      </c>
      <c r="O860" s="142"/>
      <c r="P860" s="140"/>
    </row>
    <row r="861" spans="1:16">
      <c r="A861" s="138"/>
      <c r="B861" s="142"/>
      <c r="C861" s="172" t="s">
        <v>1158</v>
      </c>
      <c r="D861" s="166" t="s">
        <v>26</v>
      </c>
      <c r="E861" s="166" t="s">
        <v>1159</v>
      </c>
      <c r="F861" s="181" t="s">
        <v>1608</v>
      </c>
      <c r="G861" s="181" t="s">
        <v>1608</v>
      </c>
      <c r="H861" s="181" t="s">
        <v>1608</v>
      </c>
      <c r="I861" s="181" t="s">
        <v>1608</v>
      </c>
      <c r="J861" s="168">
        <v>0.9</v>
      </c>
      <c r="K861" s="169" t="str">
        <f>IFERROR(SUMIFS(#REF!,#REF!,$I861,#REF!,$R$2)/SUMIFS(#REF!,#REF!,$I861,#REF!,$R$2),"-")</f>
        <v>-</v>
      </c>
      <c r="L861" s="169" t="str">
        <f>IFERROR(SUMIFS(#REF!,#REF!,$I861,#REF!,$R$7)/SUMIFS(#REF!,#REF!,$I861,#REF!,$R$7),"-")</f>
        <v>-</v>
      </c>
      <c r="M861" s="170" t="str">
        <f>IFERROR(SUMIFS(#REF!,#REF!,$I861,#REF!,$R$3)/SUMIFS(#REF!,#REF!,$I861,#REF!,$R$3),"-")</f>
        <v>-</v>
      </c>
      <c r="N861" s="170" t="str">
        <f>IFERROR(SUMIFS(#REF!,#REF!,$I861,#REF!,"&lt;="&amp;$R$2,#REF!,"&gt;="&amp;$S$2)/SUMIFS(#REF!,#REF!,$I861,#REF!,"&lt;="&amp;$R$2,#REF!,"&gt;="&amp;$S$2),"-")</f>
        <v>-</v>
      </c>
      <c r="O861" s="142"/>
      <c r="P861" s="140"/>
    </row>
    <row r="862" spans="1:16">
      <c r="A862" s="138"/>
      <c r="B862" s="142"/>
      <c r="C862" s="172" t="s">
        <v>1158</v>
      </c>
      <c r="D862" s="166" t="s">
        <v>26</v>
      </c>
      <c r="E862" s="166" t="s">
        <v>1159</v>
      </c>
      <c r="F862" s="181" t="s">
        <v>1610</v>
      </c>
      <c r="G862" s="181" t="s">
        <v>1610</v>
      </c>
      <c r="H862" s="181" t="s">
        <v>1610</v>
      </c>
      <c r="I862" s="181" t="s">
        <v>1610</v>
      </c>
      <c r="J862" s="168">
        <v>0.9</v>
      </c>
      <c r="K862" s="169" t="str">
        <f>IFERROR(SUMIFS(#REF!,#REF!,$I862,#REF!,$R$2)/SUMIFS(#REF!,#REF!,$I862,#REF!,$R$2),"-")</f>
        <v>-</v>
      </c>
      <c r="L862" s="169" t="str">
        <f>IFERROR(SUMIFS(#REF!,#REF!,$I862,#REF!,$R$7)/SUMIFS(#REF!,#REF!,$I862,#REF!,$R$7),"-")</f>
        <v>-</v>
      </c>
      <c r="M862" s="170" t="str">
        <f>IFERROR(SUMIFS(#REF!,#REF!,$I862,#REF!,$R$3)/SUMIFS(#REF!,#REF!,$I862,#REF!,$R$3),"-")</f>
        <v>-</v>
      </c>
      <c r="N862" s="170" t="str">
        <f>IFERROR(SUMIFS(#REF!,#REF!,$I862,#REF!,"&lt;="&amp;$R$2,#REF!,"&gt;="&amp;$S$2)/SUMIFS(#REF!,#REF!,$I862,#REF!,"&lt;="&amp;$R$2,#REF!,"&gt;="&amp;$S$2),"-")</f>
        <v>-</v>
      </c>
      <c r="O862" s="142"/>
      <c r="P862" s="140"/>
    </row>
    <row r="863" spans="1:16">
      <c r="A863" s="138"/>
      <c r="B863" s="142"/>
      <c r="C863" s="172" t="s">
        <v>1158</v>
      </c>
      <c r="D863" s="166" t="s">
        <v>26</v>
      </c>
      <c r="E863" s="166" t="s">
        <v>1159</v>
      </c>
      <c r="F863" s="181" t="s">
        <v>1612</v>
      </c>
      <c r="G863" s="181" t="s">
        <v>1612</v>
      </c>
      <c r="H863" s="181" t="s">
        <v>1612</v>
      </c>
      <c r="I863" s="181" t="s">
        <v>1612</v>
      </c>
      <c r="J863" s="168">
        <v>0.9</v>
      </c>
      <c r="K863" s="169" t="str">
        <f>IFERROR(SUMIFS(#REF!,#REF!,$I863,#REF!,$R$2)/SUMIFS(#REF!,#REF!,$I863,#REF!,$R$2),"-")</f>
        <v>-</v>
      </c>
      <c r="L863" s="169" t="str">
        <f>IFERROR(SUMIFS(#REF!,#REF!,$I863,#REF!,$R$7)/SUMIFS(#REF!,#REF!,$I863,#REF!,$R$7),"-")</f>
        <v>-</v>
      </c>
      <c r="M863" s="170" t="str">
        <f>IFERROR(SUMIFS(#REF!,#REF!,$I863,#REF!,$R$3)/SUMIFS(#REF!,#REF!,$I863,#REF!,$R$3),"-")</f>
        <v>-</v>
      </c>
      <c r="N863" s="170" t="str">
        <f>IFERROR(SUMIFS(#REF!,#REF!,$I863,#REF!,"&lt;="&amp;$R$2,#REF!,"&gt;="&amp;$S$2)/SUMIFS(#REF!,#REF!,$I863,#REF!,"&lt;="&amp;$R$2,#REF!,"&gt;="&amp;$S$2),"-")</f>
        <v>-</v>
      </c>
      <c r="O863" s="142"/>
      <c r="P863" s="140"/>
    </row>
    <row r="864" spans="1:16">
      <c r="A864" s="138"/>
      <c r="B864" s="142"/>
      <c r="C864" s="172" t="s">
        <v>1158</v>
      </c>
      <c r="D864" s="166" t="s">
        <v>26</v>
      </c>
      <c r="E864" s="166" t="s">
        <v>1159</v>
      </c>
      <c r="F864" s="181" t="s">
        <v>1614</v>
      </c>
      <c r="G864" s="181" t="s">
        <v>1614</v>
      </c>
      <c r="H864" s="181" t="s">
        <v>1614</v>
      </c>
      <c r="I864" s="181" t="s">
        <v>1614</v>
      </c>
      <c r="J864" s="168">
        <v>0.9</v>
      </c>
      <c r="K864" s="169" t="str">
        <f>IFERROR(SUMIFS(#REF!,#REF!,$I864,#REF!,$R$2)/SUMIFS(#REF!,#REF!,$I864,#REF!,$R$2),"-")</f>
        <v>-</v>
      </c>
      <c r="L864" s="169" t="str">
        <f>IFERROR(SUMIFS(#REF!,#REF!,$I864,#REF!,$R$7)/SUMIFS(#REF!,#REF!,$I864,#REF!,$R$7),"-")</f>
        <v>-</v>
      </c>
      <c r="M864" s="170" t="str">
        <f>IFERROR(SUMIFS(#REF!,#REF!,$I864,#REF!,$R$3)/SUMIFS(#REF!,#REF!,$I864,#REF!,$R$3),"-")</f>
        <v>-</v>
      </c>
      <c r="N864" s="170" t="str">
        <f>IFERROR(SUMIFS(#REF!,#REF!,$I864,#REF!,"&lt;="&amp;$R$2,#REF!,"&gt;="&amp;$S$2)/SUMIFS(#REF!,#REF!,$I864,#REF!,"&lt;="&amp;$R$2,#REF!,"&gt;="&amp;$S$2),"-")</f>
        <v>-</v>
      </c>
      <c r="O864" s="142"/>
      <c r="P864" s="140"/>
    </row>
    <row r="865" spans="1:16">
      <c r="A865" s="138"/>
      <c r="B865" s="142"/>
      <c r="C865" s="172" t="s">
        <v>1158</v>
      </c>
      <c r="D865" s="166" t="s">
        <v>26</v>
      </c>
      <c r="E865" s="166" t="s">
        <v>1159</v>
      </c>
      <c r="F865" s="181" t="s">
        <v>1616</v>
      </c>
      <c r="G865" s="181" t="s">
        <v>1616</v>
      </c>
      <c r="H865" s="181" t="s">
        <v>1616</v>
      </c>
      <c r="I865" s="181" t="s">
        <v>1616</v>
      </c>
      <c r="J865" s="168">
        <v>0.9</v>
      </c>
      <c r="K865" s="169" t="str">
        <f>IFERROR(SUMIFS(#REF!,#REF!,$I865,#REF!,$R$2)/SUMIFS(#REF!,#REF!,$I865,#REF!,$R$2),"-")</f>
        <v>-</v>
      </c>
      <c r="L865" s="169" t="str">
        <f>IFERROR(SUMIFS(#REF!,#REF!,$I865,#REF!,$R$7)/SUMIFS(#REF!,#REF!,$I865,#REF!,$R$7),"-")</f>
        <v>-</v>
      </c>
      <c r="M865" s="170" t="str">
        <f>IFERROR(SUMIFS(#REF!,#REF!,$I865,#REF!,$R$3)/SUMIFS(#REF!,#REF!,$I865,#REF!,$R$3),"-")</f>
        <v>-</v>
      </c>
      <c r="N865" s="170" t="str">
        <f>IFERROR(SUMIFS(#REF!,#REF!,$I865,#REF!,"&lt;="&amp;$R$2,#REF!,"&gt;="&amp;$S$2)/SUMIFS(#REF!,#REF!,$I865,#REF!,"&lt;="&amp;$R$2,#REF!,"&gt;="&amp;$S$2),"-")</f>
        <v>-</v>
      </c>
      <c r="O865" s="142"/>
      <c r="P865" s="140"/>
    </row>
    <row r="866" spans="1:16">
      <c r="A866" s="138"/>
      <c r="B866" s="142"/>
      <c r="C866" s="172" t="s">
        <v>1158</v>
      </c>
      <c r="D866" s="166" t="s">
        <v>26</v>
      </c>
      <c r="E866" s="166" t="s">
        <v>1159</v>
      </c>
      <c r="F866" s="181" t="s">
        <v>1618</v>
      </c>
      <c r="G866" s="181" t="s">
        <v>1618</v>
      </c>
      <c r="H866" s="181" t="s">
        <v>1618</v>
      </c>
      <c r="I866" s="181" t="s">
        <v>1618</v>
      </c>
      <c r="J866" s="168">
        <v>0.9</v>
      </c>
      <c r="K866" s="169" t="str">
        <f>IFERROR(SUMIFS(#REF!,#REF!,$I866,#REF!,$R$2)/SUMIFS(#REF!,#REF!,$I866,#REF!,$R$2),"-")</f>
        <v>-</v>
      </c>
      <c r="L866" s="169" t="str">
        <f>IFERROR(SUMIFS(#REF!,#REF!,$I866,#REF!,$R$7)/SUMIFS(#REF!,#REF!,$I866,#REF!,$R$7),"-")</f>
        <v>-</v>
      </c>
      <c r="M866" s="170" t="str">
        <f>IFERROR(SUMIFS(#REF!,#REF!,$I866,#REF!,$R$3)/SUMIFS(#REF!,#REF!,$I866,#REF!,$R$3),"-")</f>
        <v>-</v>
      </c>
      <c r="N866" s="170" t="str">
        <f>IFERROR(SUMIFS(#REF!,#REF!,$I866,#REF!,"&lt;="&amp;$R$2,#REF!,"&gt;="&amp;$S$2)/SUMIFS(#REF!,#REF!,$I866,#REF!,"&lt;="&amp;$R$2,#REF!,"&gt;="&amp;$S$2),"-")</f>
        <v>-</v>
      </c>
      <c r="O866" s="142"/>
      <c r="P866" s="140"/>
    </row>
    <row r="867" spans="1:16">
      <c r="A867" s="138"/>
      <c r="B867" s="142"/>
      <c r="C867" s="172" t="s">
        <v>1158</v>
      </c>
      <c r="D867" s="166" t="s">
        <v>26</v>
      </c>
      <c r="E867" s="166" t="s">
        <v>1159</v>
      </c>
      <c r="F867" s="181" t="s">
        <v>1620</v>
      </c>
      <c r="G867" s="181" t="s">
        <v>1620</v>
      </c>
      <c r="H867" s="181" t="s">
        <v>1620</v>
      </c>
      <c r="I867" s="181" t="s">
        <v>1620</v>
      </c>
      <c r="J867" s="168">
        <v>0.9</v>
      </c>
      <c r="K867" s="169" t="str">
        <f>IFERROR(SUMIFS(#REF!,#REF!,$I867,#REF!,$R$2)/SUMIFS(#REF!,#REF!,$I867,#REF!,$R$2),"-")</f>
        <v>-</v>
      </c>
      <c r="L867" s="169" t="str">
        <f>IFERROR(SUMIFS(#REF!,#REF!,$I867,#REF!,$R$7)/SUMIFS(#REF!,#REF!,$I867,#REF!,$R$7),"-")</f>
        <v>-</v>
      </c>
      <c r="M867" s="170" t="str">
        <f>IFERROR(SUMIFS(#REF!,#REF!,$I867,#REF!,$R$3)/SUMIFS(#REF!,#REF!,$I867,#REF!,$R$3),"-")</f>
        <v>-</v>
      </c>
      <c r="N867" s="170" t="str">
        <f>IFERROR(SUMIFS(#REF!,#REF!,$I867,#REF!,"&lt;="&amp;$R$2,#REF!,"&gt;="&amp;$S$2)/SUMIFS(#REF!,#REF!,$I867,#REF!,"&lt;="&amp;$R$2,#REF!,"&gt;="&amp;$S$2),"-")</f>
        <v>-</v>
      </c>
      <c r="O867" s="142"/>
      <c r="P867" s="140"/>
    </row>
    <row r="868" spans="1:16">
      <c r="A868" s="138"/>
      <c r="B868" s="142"/>
      <c r="C868" s="172" t="s">
        <v>1158</v>
      </c>
      <c r="D868" s="166" t="s">
        <v>26</v>
      </c>
      <c r="E868" s="166" t="s">
        <v>1159</v>
      </c>
      <c r="F868" s="181" t="s">
        <v>1622</v>
      </c>
      <c r="G868" s="181" t="s">
        <v>1622</v>
      </c>
      <c r="H868" s="181" t="s">
        <v>1622</v>
      </c>
      <c r="I868" s="181" t="s">
        <v>1622</v>
      </c>
      <c r="J868" s="168">
        <v>0.9</v>
      </c>
      <c r="K868" s="169" t="str">
        <f>IFERROR(SUMIFS(#REF!,#REF!,$I868,#REF!,$R$2)/SUMIFS(#REF!,#REF!,$I868,#REF!,$R$2),"-")</f>
        <v>-</v>
      </c>
      <c r="L868" s="169" t="str">
        <f>IFERROR(SUMIFS(#REF!,#REF!,$I868,#REF!,$R$7)/SUMIFS(#REF!,#REF!,$I868,#REF!,$R$7),"-")</f>
        <v>-</v>
      </c>
      <c r="M868" s="170" t="str">
        <f>IFERROR(SUMIFS(#REF!,#REF!,$I868,#REF!,$R$3)/SUMIFS(#REF!,#REF!,$I868,#REF!,$R$3),"-")</f>
        <v>-</v>
      </c>
      <c r="N868" s="170" t="str">
        <f>IFERROR(SUMIFS(#REF!,#REF!,$I868,#REF!,"&lt;="&amp;$R$2,#REF!,"&gt;="&amp;$S$2)/SUMIFS(#REF!,#REF!,$I868,#REF!,"&lt;="&amp;$R$2,#REF!,"&gt;="&amp;$S$2),"-")</f>
        <v>-</v>
      </c>
      <c r="O868" s="142"/>
      <c r="P868" s="140"/>
    </row>
    <row r="869" spans="1:16">
      <c r="A869" s="138"/>
      <c r="B869" s="142"/>
      <c r="C869" s="172" t="s">
        <v>1158</v>
      </c>
      <c r="D869" s="166" t="s">
        <v>26</v>
      </c>
      <c r="E869" s="166" t="s">
        <v>1159</v>
      </c>
      <c r="F869" s="181" t="s">
        <v>1624</v>
      </c>
      <c r="G869" s="181" t="s">
        <v>1624</v>
      </c>
      <c r="H869" s="181" t="s">
        <v>1624</v>
      </c>
      <c r="I869" s="181" t="s">
        <v>1624</v>
      </c>
      <c r="J869" s="168">
        <v>0.9</v>
      </c>
      <c r="K869" s="169" t="str">
        <f>IFERROR(SUMIFS(#REF!,#REF!,$I869,#REF!,$R$2)/SUMIFS(#REF!,#REF!,$I869,#REF!,$R$2),"-")</f>
        <v>-</v>
      </c>
      <c r="L869" s="169" t="str">
        <f>IFERROR(SUMIFS(#REF!,#REF!,$I869,#REF!,$R$7)/SUMIFS(#REF!,#REF!,$I869,#REF!,$R$7),"-")</f>
        <v>-</v>
      </c>
      <c r="M869" s="170" t="str">
        <f>IFERROR(SUMIFS(#REF!,#REF!,$I869,#REF!,$R$3)/SUMIFS(#REF!,#REF!,$I869,#REF!,$R$3),"-")</f>
        <v>-</v>
      </c>
      <c r="N869" s="170" t="str">
        <f>IFERROR(SUMIFS(#REF!,#REF!,$I869,#REF!,"&lt;="&amp;$R$2,#REF!,"&gt;="&amp;$S$2)/SUMIFS(#REF!,#REF!,$I869,#REF!,"&lt;="&amp;$R$2,#REF!,"&gt;="&amp;$S$2),"-")</f>
        <v>-</v>
      </c>
      <c r="O869" s="142"/>
      <c r="P869" s="140"/>
    </row>
    <row r="870" spans="1:16">
      <c r="A870" s="138"/>
      <c r="B870" s="142"/>
      <c r="C870" s="172" t="s">
        <v>1158</v>
      </c>
      <c r="D870" s="166" t="s">
        <v>26</v>
      </c>
      <c r="E870" s="166" t="s">
        <v>1159</v>
      </c>
      <c r="F870" s="181" t="s">
        <v>1626</v>
      </c>
      <c r="G870" s="181" t="s">
        <v>1626</v>
      </c>
      <c r="H870" s="181" t="s">
        <v>1626</v>
      </c>
      <c r="I870" s="181" t="s">
        <v>1626</v>
      </c>
      <c r="J870" s="168">
        <v>0.9</v>
      </c>
      <c r="K870" s="169" t="str">
        <f>IFERROR(SUMIFS(#REF!,#REF!,$I870,#REF!,$R$2)/SUMIFS(#REF!,#REF!,$I870,#REF!,$R$2),"-")</f>
        <v>-</v>
      </c>
      <c r="L870" s="169" t="str">
        <f>IFERROR(SUMIFS(#REF!,#REF!,$I870,#REF!,$R$7)/SUMIFS(#REF!,#REF!,$I870,#REF!,$R$7),"-")</f>
        <v>-</v>
      </c>
      <c r="M870" s="170" t="str">
        <f>IFERROR(SUMIFS(#REF!,#REF!,$I870,#REF!,$R$3)/SUMIFS(#REF!,#REF!,$I870,#REF!,$R$3),"-")</f>
        <v>-</v>
      </c>
      <c r="N870" s="170" t="str">
        <f>IFERROR(SUMIFS(#REF!,#REF!,$I870,#REF!,"&lt;="&amp;$R$2,#REF!,"&gt;="&amp;$S$2)/SUMIFS(#REF!,#REF!,$I870,#REF!,"&lt;="&amp;$R$2,#REF!,"&gt;="&amp;$S$2),"-")</f>
        <v>-</v>
      </c>
      <c r="O870" s="142"/>
      <c r="P870" s="140"/>
    </row>
    <row r="871" spans="1:16">
      <c r="A871" s="138"/>
      <c r="B871" s="142"/>
      <c r="C871" s="172" t="s">
        <v>1158</v>
      </c>
      <c r="D871" s="166" t="s">
        <v>26</v>
      </c>
      <c r="E871" s="166" t="s">
        <v>1159</v>
      </c>
      <c r="F871" s="181" t="s">
        <v>1628</v>
      </c>
      <c r="G871" s="181" t="s">
        <v>1628</v>
      </c>
      <c r="H871" s="181" t="s">
        <v>1628</v>
      </c>
      <c r="I871" s="181" t="s">
        <v>1628</v>
      </c>
      <c r="J871" s="168">
        <v>0.9</v>
      </c>
      <c r="K871" s="169" t="str">
        <f>IFERROR(SUMIFS(#REF!,#REF!,$I871,#REF!,$R$2)/SUMIFS(#REF!,#REF!,$I871,#REF!,$R$2),"-")</f>
        <v>-</v>
      </c>
      <c r="L871" s="169" t="str">
        <f>IFERROR(SUMIFS(#REF!,#REF!,$I871,#REF!,$R$7)/SUMIFS(#REF!,#REF!,$I871,#REF!,$R$7),"-")</f>
        <v>-</v>
      </c>
      <c r="M871" s="170" t="str">
        <f>IFERROR(SUMIFS(#REF!,#REF!,$I871,#REF!,$R$3)/SUMIFS(#REF!,#REF!,$I871,#REF!,$R$3),"-")</f>
        <v>-</v>
      </c>
      <c r="N871" s="170" t="str">
        <f>IFERROR(SUMIFS(#REF!,#REF!,$I871,#REF!,"&lt;="&amp;$R$2,#REF!,"&gt;="&amp;$S$2)/SUMIFS(#REF!,#REF!,$I871,#REF!,"&lt;="&amp;$R$2,#REF!,"&gt;="&amp;$S$2),"-")</f>
        <v>-</v>
      </c>
      <c r="O871" s="142"/>
      <c r="P871" s="140"/>
    </row>
    <row r="872" spans="1:16">
      <c r="A872" s="138"/>
      <c r="B872" s="142"/>
      <c r="C872" s="172" t="s">
        <v>1158</v>
      </c>
      <c r="D872" s="166" t="s">
        <v>26</v>
      </c>
      <c r="E872" s="166" t="s">
        <v>1159</v>
      </c>
      <c r="F872" s="181" t="s">
        <v>1630</v>
      </c>
      <c r="G872" s="181" t="s">
        <v>1630</v>
      </c>
      <c r="H872" s="181" t="s">
        <v>1630</v>
      </c>
      <c r="I872" s="181" t="s">
        <v>1630</v>
      </c>
      <c r="J872" s="168">
        <v>0.9</v>
      </c>
      <c r="K872" s="169" t="str">
        <f>IFERROR(SUMIFS(#REF!,#REF!,$I872,#REF!,$R$2)/SUMIFS(#REF!,#REF!,$I872,#REF!,$R$2),"-")</f>
        <v>-</v>
      </c>
      <c r="L872" s="169" t="str">
        <f>IFERROR(SUMIFS(#REF!,#REF!,$I872,#REF!,$R$7)/SUMIFS(#REF!,#REF!,$I872,#REF!,$R$7),"-")</f>
        <v>-</v>
      </c>
      <c r="M872" s="170" t="str">
        <f>IFERROR(SUMIFS(#REF!,#REF!,$I872,#REF!,$R$3)/SUMIFS(#REF!,#REF!,$I872,#REF!,$R$3),"-")</f>
        <v>-</v>
      </c>
      <c r="N872" s="170" t="str">
        <f>IFERROR(SUMIFS(#REF!,#REF!,$I872,#REF!,"&lt;="&amp;$R$2,#REF!,"&gt;="&amp;$S$2)/SUMIFS(#REF!,#REF!,$I872,#REF!,"&lt;="&amp;$R$2,#REF!,"&gt;="&amp;$S$2),"-")</f>
        <v>-</v>
      </c>
      <c r="O872" s="142"/>
      <c r="P872" s="140"/>
    </row>
    <row r="873" spans="1:16">
      <c r="A873" s="138"/>
      <c r="B873" s="142"/>
      <c r="C873" s="172" t="s">
        <v>1158</v>
      </c>
      <c r="D873" s="166" t="s">
        <v>26</v>
      </c>
      <c r="E873" s="166" t="s">
        <v>1159</v>
      </c>
      <c r="F873" s="181" t="s">
        <v>1632</v>
      </c>
      <c r="G873" s="181" t="s">
        <v>1632</v>
      </c>
      <c r="H873" s="181" t="s">
        <v>1632</v>
      </c>
      <c r="I873" s="181" t="s">
        <v>1632</v>
      </c>
      <c r="J873" s="168">
        <v>0.9</v>
      </c>
      <c r="K873" s="169" t="str">
        <f>IFERROR(SUMIFS(#REF!,#REF!,$I873,#REF!,$R$2)/SUMIFS(#REF!,#REF!,$I873,#REF!,$R$2),"-")</f>
        <v>-</v>
      </c>
      <c r="L873" s="169" t="str">
        <f>IFERROR(SUMIFS(#REF!,#REF!,$I873,#REF!,$R$7)/SUMIFS(#REF!,#REF!,$I873,#REF!,$R$7),"-")</f>
        <v>-</v>
      </c>
      <c r="M873" s="170" t="str">
        <f>IFERROR(SUMIFS(#REF!,#REF!,$I873,#REF!,$R$3)/SUMIFS(#REF!,#REF!,$I873,#REF!,$R$3),"-")</f>
        <v>-</v>
      </c>
      <c r="N873" s="170" t="str">
        <f>IFERROR(SUMIFS(#REF!,#REF!,$I873,#REF!,"&lt;="&amp;$R$2,#REF!,"&gt;="&amp;$S$2)/SUMIFS(#REF!,#REF!,$I873,#REF!,"&lt;="&amp;$R$2,#REF!,"&gt;="&amp;$S$2),"-")</f>
        <v>-</v>
      </c>
      <c r="O873" s="142"/>
      <c r="P873" s="140"/>
    </row>
    <row r="874" spans="1:16">
      <c r="A874" s="138"/>
      <c r="B874" s="142"/>
      <c r="C874" s="172" t="s">
        <v>1158</v>
      </c>
      <c r="D874" s="166" t="s">
        <v>26</v>
      </c>
      <c r="E874" s="166" t="s">
        <v>1159</v>
      </c>
      <c r="F874" s="181" t="s">
        <v>1634</v>
      </c>
      <c r="G874" s="181" t="s">
        <v>1634</v>
      </c>
      <c r="H874" s="181" t="s">
        <v>1634</v>
      </c>
      <c r="I874" s="181" t="s">
        <v>1634</v>
      </c>
      <c r="J874" s="168">
        <v>0.9</v>
      </c>
      <c r="K874" s="169" t="str">
        <f>IFERROR(SUMIFS(#REF!,#REF!,$I874,#REF!,$R$2)/SUMIFS(#REF!,#REF!,$I874,#REF!,$R$2),"-")</f>
        <v>-</v>
      </c>
      <c r="L874" s="169" t="str">
        <f>IFERROR(SUMIFS(#REF!,#REF!,$I874,#REF!,$R$7)/SUMIFS(#REF!,#REF!,$I874,#REF!,$R$7),"-")</f>
        <v>-</v>
      </c>
      <c r="M874" s="170" t="str">
        <f>IFERROR(SUMIFS(#REF!,#REF!,$I874,#REF!,$R$3)/SUMIFS(#REF!,#REF!,$I874,#REF!,$R$3),"-")</f>
        <v>-</v>
      </c>
      <c r="N874" s="170" t="str">
        <f>IFERROR(SUMIFS(#REF!,#REF!,$I874,#REF!,"&lt;="&amp;$R$2,#REF!,"&gt;="&amp;$S$2)/SUMIFS(#REF!,#REF!,$I874,#REF!,"&lt;="&amp;$R$2,#REF!,"&gt;="&amp;$S$2),"-")</f>
        <v>-</v>
      </c>
      <c r="O874" s="142"/>
      <c r="P874" s="140"/>
    </row>
    <row r="875" spans="1:16">
      <c r="A875" s="138"/>
      <c r="B875" s="142"/>
      <c r="C875" s="172" t="s">
        <v>1158</v>
      </c>
      <c r="D875" s="166" t="s">
        <v>26</v>
      </c>
      <c r="E875" s="166" t="s">
        <v>1159</v>
      </c>
      <c r="F875" s="181" t="s">
        <v>1636</v>
      </c>
      <c r="G875" s="181" t="s">
        <v>1636</v>
      </c>
      <c r="H875" s="181" t="s">
        <v>1636</v>
      </c>
      <c r="I875" s="181" t="s">
        <v>1636</v>
      </c>
      <c r="J875" s="168">
        <v>0.9</v>
      </c>
      <c r="K875" s="169" t="str">
        <f>IFERROR(SUMIFS(#REF!,#REF!,$I875,#REF!,$R$2)/SUMIFS(#REF!,#REF!,$I875,#REF!,$R$2),"-")</f>
        <v>-</v>
      </c>
      <c r="L875" s="169" t="str">
        <f>IFERROR(SUMIFS(#REF!,#REF!,$I875,#REF!,$R$7)/SUMIFS(#REF!,#REF!,$I875,#REF!,$R$7),"-")</f>
        <v>-</v>
      </c>
      <c r="M875" s="170" t="str">
        <f>IFERROR(SUMIFS(#REF!,#REF!,$I875,#REF!,$R$3)/SUMIFS(#REF!,#REF!,$I875,#REF!,$R$3),"-")</f>
        <v>-</v>
      </c>
      <c r="N875" s="170" t="str">
        <f>IFERROR(SUMIFS(#REF!,#REF!,$I875,#REF!,"&lt;="&amp;$R$2,#REF!,"&gt;="&amp;$S$2)/SUMIFS(#REF!,#REF!,$I875,#REF!,"&lt;="&amp;$R$2,#REF!,"&gt;="&amp;$S$2),"-")</f>
        <v>-</v>
      </c>
      <c r="O875" s="142"/>
      <c r="P875" s="140"/>
    </row>
    <row r="876" spans="1:16">
      <c r="A876" s="138"/>
      <c r="B876" s="142"/>
      <c r="C876" s="172" t="s">
        <v>1158</v>
      </c>
      <c r="D876" s="166" t="s">
        <v>26</v>
      </c>
      <c r="E876" s="166" t="s">
        <v>1159</v>
      </c>
      <c r="F876" s="181" t="s">
        <v>1638</v>
      </c>
      <c r="G876" s="181" t="s">
        <v>1638</v>
      </c>
      <c r="H876" s="181" t="s">
        <v>1638</v>
      </c>
      <c r="I876" s="181" t="s">
        <v>1638</v>
      </c>
      <c r="J876" s="168">
        <v>0.9</v>
      </c>
      <c r="K876" s="169" t="str">
        <f>IFERROR(SUMIFS(#REF!,#REF!,$I876,#REF!,$R$2)/SUMIFS(#REF!,#REF!,$I876,#REF!,$R$2),"-")</f>
        <v>-</v>
      </c>
      <c r="L876" s="169" t="str">
        <f>IFERROR(SUMIFS(#REF!,#REF!,$I876,#REF!,$R$7)/SUMIFS(#REF!,#REF!,$I876,#REF!,$R$7),"-")</f>
        <v>-</v>
      </c>
      <c r="M876" s="170" t="str">
        <f>IFERROR(SUMIFS(#REF!,#REF!,$I876,#REF!,$R$3)/SUMIFS(#REF!,#REF!,$I876,#REF!,$R$3),"-")</f>
        <v>-</v>
      </c>
      <c r="N876" s="170" t="str">
        <f>IFERROR(SUMIFS(#REF!,#REF!,$I876,#REF!,"&lt;="&amp;$R$2,#REF!,"&gt;="&amp;$S$2)/SUMIFS(#REF!,#REF!,$I876,#REF!,"&lt;="&amp;$R$2,#REF!,"&gt;="&amp;$S$2),"-")</f>
        <v>-</v>
      </c>
      <c r="O876" s="142"/>
      <c r="P876" s="140"/>
    </row>
    <row r="877" spans="1:16">
      <c r="A877" s="138"/>
      <c r="B877" s="142"/>
      <c r="C877" s="172" t="s">
        <v>1158</v>
      </c>
      <c r="D877" s="166" t="s">
        <v>26</v>
      </c>
      <c r="E877" s="166" t="s">
        <v>1159</v>
      </c>
      <c r="F877" s="181" t="s">
        <v>1640</v>
      </c>
      <c r="G877" s="181" t="s">
        <v>1640</v>
      </c>
      <c r="H877" s="181" t="s">
        <v>1640</v>
      </c>
      <c r="I877" s="181" t="s">
        <v>1640</v>
      </c>
      <c r="J877" s="168">
        <v>0.9</v>
      </c>
      <c r="K877" s="169" t="str">
        <f>IFERROR(SUMIFS(#REF!,#REF!,$I877,#REF!,$R$2)/SUMIFS(#REF!,#REF!,$I877,#REF!,$R$2),"-")</f>
        <v>-</v>
      </c>
      <c r="L877" s="169" t="str">
        <f>IFERROR(SUMIFS(#REF!,#REF!,$I877,#REF!,$R$7)/SUMIFS(#REF!,#REF!,$I877,#REF!,$R$7),"-")</f>
        <v>-</v>
      </c>
      <c r="M877" s="170" t="str">
        <f>IFERROR(SUMIFS(#REF!,#REF!,$I877,#REF!,$R$3)/SUMIFS(#REF!,#REF!,$I877,#REF!,$R$3),"-")</f>
        <v>-</v>
      </c>
      <c r="N877" s="170" t="str">
        <f>IFERROR(SUMIFS(#REF!,#REF!,$I877,#REF!,"&lt;="&amp;$R$2,#REF!,"&gt;="&amp;$S$2)/SUMIFS(#REF!,#REF!,$I877,#REF!,"&lt;="&amp;$R$2,#REF!,"&gt;="&amp;$S$2),"-")</f>
        <v>-</v>
      </c>
      <c r="O877" s="142"/>
      <c r="P877" s="140"/>
    </row>
    <row r="878" spans="1:16">
      <c r="A878" s="138"/>
      <c r="B878" s="142"/>
      <c r="C878" s="172" t="s">
        <v>1158</v>
      </c>
      <c r="D878" s="166" t="s">
        <v>26</v>
      </c>
      <c r="E878" s="166" t="s">
        <v>1159</v>
      </c>
      <c r="F878" s="181" t="s">
        <v>1642</v>
      </c>
      <c r="G878" s="181" t="s">
        <v>1642</v>
      </c>
      <c r="H878" s="181" t="s">
        <v>1642</v>
      </c>
      <c r="I878" s="181" t="s">
        <v>1642</v>
      </c>
      <c r="J878" s="168">
        <v>0.9</v>
      </c>
      <c r="K878" s="169" t="str">
        <f>IFERROR(SUMIFS(#REF!,#REF!,$I878,#REF!,$R$2)/SUMIFS(#REF!,#REF!,$I878,#REF!,$R$2),"-")</f>
        <v>-</v>
      </c>
      <c r="L878" s="169" t="str">
        <f>IFERROR(SUMIFS(#REF!,#REF!,$I878,#REF!,$R$7)/SUMIFS(#REF!,#REF!,$I878,#REF!,$R$7),"-")</f>
        <v>-</v>
      </c>
      <c r="M878" s="170" t="str">
        <f>IFERROR(SUMIFS(#REF!,#REF!,$I878,#REF!,$R$3)/SUMIFS(#REF!,#REF!,$I878,#REF!,$R$3),"-")</f>
        <v>-</v>
      </c>
      <c r="N878" s="170" t="str">
        <f>IFERROR(SUMIFS(#REF!,#REF!,$I878,#REF!,"&lt;="&amp;$R$2,#REF!,"&gt;="&amp;$S$2)/SUMIFS(#REF!,#REF!,$I878,#REF!,"&lt;="&amp;$R$2,#REF!,"&gt;="&amp;$S$2),"-")</f>
        <v>-</v>
      </c>
      <c r="O878" s="142"/>
      <c r="P878" s="140"/>
    </row>
    <row r="879" spans="1:16">
      <c r="A879" s="138"/>
      <c r="B879" s="142"/>
      <c r="C879" s="172" t="s">
        <v>1158</v>
      </c>
      <c r="D879" s="166" t="s">
        <v>26</v>
      </c>
      <c r="E879" s="166" t="s">
        <v>1159</v>
      </c>
      <c r="F879" s="181" t="s">
        <v>1644</v>
      </c>
      <c r="G879" s="181" t="s">
        <v>1644</v>
      </c>
      <c r="H879" s="181" t="s">
        <v>1644</v>
      </c>
      <c r="I879" s="181" t="s">
        <v>1644</v>
      </c>
      <c r="J879" s="168">
        <v>0.9</v>
      </c>
      <c r="K879" s="169" t="str">
        <f>IFERROR(SUMIFS(#REF!,#REF!,$I879,#REF!,$R$2)/SUMIFS(#REF!,#REF!,$I879,#REF!,$R$2),"-")</f>
        <v>-</v>
      </c>
      <c r="L879" s="169" t="str">
        <f>IFERROR(SUMIFS(#REF!,#REF!,$I879,#REF!,$R$7)/SUMIFS(#REF!,#REF!,$I879,#REF!,$R$7),"-")</f>
        <v>-</v>
      </c>
      <c r="M879" s="170" t="str">
        <f>IFERROR(SUMIFS(#REF!,#REF!,$I879,#REF!,$R$3)/SUMIFS(#REF!,#REF!,$I879,#REF!,$R$3),"-")</f>
        <v>-</v>
      </c>
      <c r="N879" s="170" t="str">
        <f>IFERROR(SUMIFS(#REF!,#REF!,$I879,#REF!,"&lt;="&amp;$R$2,#REF!,"&gt;="&amp;$S$2)/SUMIFS(#REF!,#REF!,$I879,#REF!,"&lt;="&amp;$R$2,#REF!,"&gt;="&amp;$S$2),"-")</f>
        <v>-</v>
      </c>
      <c r="O879" s="142"/>
      <c r="P879" s="140"/>
    </row>
    <row r="880" spans="1:16">
      <c r="A880" s="138"/>
      <c r="B880" s="142"/>
      <c r="C880" s="172" t="s">
        <v>1158</v>
      </c>
      <c r="D880" s="166" t="s">
        <v>26</v>
      </c>
      <c r="E880" s="166" t="s">
        <v>1159</v>
      </c>
      <c r="F880" s="181" t="s">
        <v>1646</v>
      </c>
      <c r="G880" s="181" t="s">
        <v>1646</v>
      </c>
      <c r="H880" s="181" t="s">
        <v>1646</v>
      </c>
      <c r="I880" s="181" t="s">
        <v>1646</v>
      </c>
      <c r="J880" s="168">
        <v>0.9</v>
      </c>
      <c r="K880" s="169" t="str">
        <f>IFERROR(SUMIFS(#REF!,#REF!,$I880,#REF!,$R$2)/SUMIFS(#REF!,#REF!,$I880,#REF!,$R$2),"-")</f>
        <v>-</v>
      </c>
      <c r="L880" s="169" t="str">
        <f>IFERROR(SUMIFS(#REF!,#REF!,$I880,#REF!,$R$7)/SUMIFS(#REF!,#REF!,$I880,#REF!,$R$7),"-")</f>
        <v>-</v>
      </c>
      <c r="M880" s="170" t="str">
        <f>IFERROR(SUMIFS(#REF!,#REF!,$I880,#REF!,$R$3)/SUMIFS(#REF!,#REF!,$I880,#REF!,$R$3),"-")</f>
        <v>-</v>
      </c>
      <c r="N880" s="170" t="str">
        <f>IFERROR(SUMIFS(#REF!,#REF!,$I880,#REF!,"&lt;="&amp;$R$2,#REF!,"&gt;="&amp;$S$2)/SUMIFS(#REF!,#REF!,$I880,#REF!,"&lt;="&amp;$R$2,#REF!,"&gt;="&amp;$S$2),"-")</f>
        <v>-</v>
      </c>
      <c r="O880" s="142"/>
      <c r="P880" s="140"/>
    </row>
    <row r="881" spans="1:16">
      <c r="A881" s="138"/>
      <c r="B881" s="142"/>
      <c r="C881" s="172" t="s">
        <v>1158</v>
      </c>
      <c r="D881" s="166" t="s">
        <v>26</v>
      </c>
      <c r="E881" s="166" t="s">
        <v>1159</v>
      </c>
      <c r="F881" s="181" t="s">
        <v>1648</v>
      </c>
      <c r="G881" s="181" t="s">
        <v>1648</v>
      </c>
      <c r="H881" s="181" t="s">
        <v>1648</v>
      </c>
      <c r="I881" s="181" t="s">
        <v>1648</v>
      </c>
      <c r="J881" s="168">
        <v>0.9</v>
      </c>
      <c r="K881" s="169" t="str">
        <f>IFERROR(SUMIFS(#REF!,#REF!,$I881,#REF!,$R$2)/SUMIFS(#REF!,#REF!,$I881,#REF!,$R$2),"-")</f>
        <v>-</v>
      </c>
      <c r="L881" s="169" t="str">
        <f>IFERROR(SUMIFS(#REF!,#REF!,$I881,#REF!,$R$7)/SUMIFS(#REF!,#REF!,$I881,#REF!,$R$7),"-")</f>
        <v>-</v>
      </c>
      <c r="M881" s="170" t="str">
        <f>IFERROR(SUMIFS(#REF!,#REF!,$I881,#REF!,$R$3)/SUMIFS(#REF!,#REF!,$I881,#REF!,$R$3),"-")</f>
        <v>-</v>
      </c>
      <c r="N881" s="170" t="str">
        <f>IFERROR(SUMIFS(#REF!,#REF!,$I881,#REF!,"&lt;="&amp;$R$2,#REF!,"&gt;="&amp;$S$2)/SUMIFS(#REF!,#REF!,$I881,#REF!,"&lt;="&amp;$R$2,#REF!,"&gt;="&amp;$S$2),"-")</f>
        <v>-</v>
      </c>
      <c r="O881" s="142"/>
      <c r="P881" s="140"/>
    </row>
    <row r="882" spans="1:16">
      <c r="A882" s="138"/>
      <c r="B882" s="142"/>
      <c r="C882" s="172" t="s">
        <v>1158</v>
      </c>
      <c r="D882" s="166" t="s">
        <v>26</v>
      </c>
      <c r="E882" s="166" t="s">
        <v>1159</v>
      </c>
      <c r="F882" s="181" t="s">
        <v>1650</v>
      </c>
      <c r="G882" s="181" t="s">
        <v>1650</v>
      </c>
      <c r="H882" s="181" t="s">
        <v>1650</v>
      </c>
      <c r="I882" s="181" t="s">
        <v>1650</v>
      </c>
      <c r="J882" s="168">
        <v>0.9</v>
      </c>
      <c r="K882" s="169" t="str">
        <f>IFERROR(SUMIFS(#REF!,#REF!,$I882,#REF!,$R$2)/SUMIFS(#REF!,#REF!,$I882,#REF!,$R$2),"-")</f>
        <v>-</v>
      </c>
      <c r="L882" s="169" t="str">
        <f>IFERROR(SUMIFS(#REF!,#REF!,$I882,#REF!,$R$7)/SUMIFS(#REF!,#REF!,$I882,#REF!,$R$7),"-")</f>
        <v>-</v>
      </c>
      <c r="M882" s="170" t="str">
        <f>IFERROR(SUMIFS(#REF!,#REF!,$I882,#REF!,$R$3)/SUMIFS(#REF!,#REF!,$I882,#REF!,$R$3),"-")</f>
        <v>-</v>
      </c>
      <c r="N882" s="170" t="str">
        <f>IFERROR(SUMIFS(#REF!,#REF!,$I882,#REF!,"&lt;="&amp;$R$2,#REF!,"&gt;="&amp;$S$2)/SUMIFS(#REF!,#REF!,$I882,#REF!,"&lt;="&amp;$R$2,#REF!,"&gt;="&amp;$S$2),"-")</f>
        <v>-</v>
      </c>
      <c r="O882" s="142"/>
      <c r="P882" s="140"/>
    </row>
    <row r="883" spans="1:16">
      <c r="A883" s="138"/>
      <c r="B883" s="142"/>
      <c r="C883" s="172" t="s">
        <v>1158</v>
      </c>
      <c r="D883" s="166" t="s">
        <v>26</v>
      </c>
      <c r="E883" s="166" t="s">
        <v>1159</v>
      </c>
      <c r="F883" s="181" t="s">
        <v>1652</v>
      </c>
      <c r="G883" s="181" t="s">
        <v>1652</v>
      </c>
      <c r="H883" s="181" t="s">
        <v>1652</v>
      </c>
      <c r="I883" s="181" t="s">
        <v>1652</v>
      </c>
      <c r="J883" s="168">
        <v>0.9</v>
      </c>
      <c r="K883" s="169" t="str">
        <f>IFERROR(SUMIFS(#REF!,#REF!,$I883,#REF!,$R$2)/SUMIFS(#REF!,#REF!,$I883,#REF!,$R$2),"-")</f>
        <v>-</v>
      </c>
      <c r="L883" s="169" t="str">
        <f>IFERROR(SUMIFS(#REF!,#REF!,$I883,#REF!,$R$7)/SUMIFS(#REF!,#REF!,$I883,#REF!,$R$7),"-")</f>
        <v>-</v>
      </c>
      <c r="M883" s="170" t="str">
        <f>IFERROR(SUMIFS(#REF!,#REF!,$I883,#REF!,$R$3)/SUMIFS(#REF!,#REF!,$I883,#REF!,$R$3),"-")</f>
        <v>-</v>
      </c>
      <c r="N883" s="170" t="str">
        <f>IFERROR(SUMIFS(#REF!,#REF!,$I883,#REF!,"&lt;="&amp;$R$2,#REF!,"&gt;="&amp;$S$2)/SUMIFS(#REF!,#REF!,$I883,#REF!,"&lt;="&amp;$R$2,#REF!,"&gt;="&amp;$S$2),"-")</f>
        <v>-</v>
      </c>
      <c r="O883" s="142"/>
      <c r="P883" s="140"/>
    </row>
    <row r="884" spans="1:16">
      <c r="A884" s="138"/>
      <c r="B884" s="142"/>
      <c r="C884" s="172" t="s">
        <v>1158</v>
      </c>
      <c r="D884" s="166" t="s">
        <v>26</v>
      </c>
      <c r="E884" s="166" t="s">
        <v>1159</v>
      </c>
      <c r="F884" s="181" t="s">
        <v>1654</v>
      </c>
      <c r="G884" s="181" t="s">
        <v>1654</v>
      </c>
      <c r="H884" s="181" t="s">
        <v>1654</v>
      </c>
      <c r="I884" s="181" t="s">
        <v>1654</v>
      </c>
      <c r="J884" s="168">
        <v>0.9</v>
      </c>
      <c r="K884" s="169" t="str">
        <f>IFERROR(SUMIFS(#REF!,#REF!,$I884,#REF!,$R$2)/SUMIFS(#REF!,#REF!,$I884,#REF!,$R$2),"-")</f>
        <v>-</v>
      </c>
      <c r="L884" s="169" t="str">
        <f>IFERROR(SUMIFS(#REF!,#REF!,$I884,#REF!,$R$7)/SUMIFS(#REF!,#REF!,$I884,#REF!,$R$7),"-")</f>
        <v>-</v>
      </c>
      <c r="M884" s="170" t="str">
        <f>IFERROR(SUMIFS(#REF!,#REF!,$I884,#REF!,$R$3)/SUMIFS(#REF!,#REF!,$I884,#REF!,$R$3),"-")</f>
        <v>-</v>
      </c>
      <c r="N884" s="170" t="str">
        <f>IFERROR(SUMIFS(#REF!,#REF!,$I884,#REF!,"&lt;="&amp;$R$2,#REF!,"&gt;="&amp;$S$2)/SUMIFS(#REF!,#REF!,$I884,#REF!,"&lt;="&amp;$R$2,#REF!,"&gt;="&amp;$S$2),"-")</f>
        <v>-</v>
      </c>
      <c r="O884" s="142"/>
      <c r="P884" s="140"/>
    </row>
    <row r="885" spans="1:16">
      <c r="A885" s="138"/>
      <c r="B885" s="142"/>
      <c r="C885" s="172" t="s">
        <v>1158</v>
      </c>
      <c r="D885" s="166" t="s">
        <v>26</v>
      </c>
      <c r="E885" s="166" t="s">
        <v>1159</v>
      </c>
      <c r="F885" s="181" t="s">
        <v>1656</v>
      </c>
      <c r="G885" s="181" t="s">
        <v>1656</v>
      </c>
      <c r="H885" s="181" t="s">
        <v>1656</v>
      </c>
      <c r="I885" s="181" t="s">
        <v>1656</v>
      </c>
      <c r="J885" s="168">
        <v>0.9</v>
      </c>
      <c r="K885" s="169" t="str">
        <f>IFERROR(SUMIFS(#REF!,#REF!,$I885,#REF!,$R$2)/SUMIFS(#REF!,#REF!,$I885,#REF!,$R$2),"-")</f>
        <v>-</v>
      </c>
      <c r="L885" s="169" t="str">
        <f>IFERROR(SUMIFS(#REF!,#REF!,$I885,#REF!,$R$7)/SUMIFS(#REF!,#REF!,$I885,#REF!,$R$7),"-")</f>
        <v>-</v>
      </c>
      <c r="M885" s="170" t="str">
        <f>IFERROR(SUMIFS(#REF!,#REF!,$I885,#REF!,$R$3)/SUMIFS(#REF!,#REF!,$I885,#REF!,$R$3),"-")</f>
        <v>-</v>
      </c>
      <c r="N885" s="170" t="str">
        <f>IFERROR(SUMIFS(#REF!,#REF!,$I885,#REF!,"&lt;="&amp;$R$2,#REF!,"&gt;="&amp;$S$2)/SUMIFS(#REF!,#REF!,$I885,#REF!,"&lt;="&amp;$R$2,#REF!,"&gt;="&amp;$S$2),"-")</f>
        <v>-</v>
      </c>
      <c r="O885" s="142"/>
      <c r="P885" s="140"/>
    </row>
    <row r="886" spans="1:16">
      <c r="A886" s="138"/>
      <c r="B886" s="142"/>
      <c r="C886" s="172" t="s">
        <v>1158</v>
      </c>
      <c r="D886" s="166" t="s">
        <v>26</v>
      </c>
      <c r="E886" s="166" t="s">
        <v>1159</v>
      </c>
      <c r="F886" s="181" t="s">
        <v>1658</v>
      </c>
      <c r="G886" s="181" t="s">
        <v>1658</v>
      </c>
      <c r="H886" s="181" t="s">
        <v>1658</v>
      </c>
      <c r="I886" s="181" t="s">
        <v>1658</v>
      </c>
      <c r="J886" s="168">
        <v>0.9</v>
      </c>
      <c r="K886" s="169" t="str">
        <f>IFERROR(SUMIFS(#REF!,#REF!,$I886,#REF!,$R$2)/SUMIFS(#REF!,#REF!,$I886,#REF!,$R$2),"-")</f>
        <v>-</v>
      </c>
      <c r="L886" s="169" t="str">
        <f>IFERROR(SUMIFS(#REF!,#REF!,$I886,#REF!,$R$7)/SUMIFS(#REF!,#REF!,$I886,#REF!,$R$7),"-")</f>
        <v>-</v>
      </c>
      <c r="M886" s="170" t="str">
        <f>IFERROR(SUMIFS(#REF!,#REF!,$I886,#REF!,$R$3)/SUMIFS(#REF!,#REF!,$I886,#REF!,$R$3),"-")</f>
        <v>-</v>
      </c>
      <c r="N886" s="170" t="str">
        <f>IFERROR(SUMIFS(#REF!,#REF!,$I886,#REF!,"&lt;="&amp;$R$2,#REF!,"&gt;="&amp;$S$2)/SUMIFS(#REF!,#REF!,$I886,#REF!,"&lt;="&amp;$R$2,#REF!,"&gt;="&amp;$S$2),"-")</f>
        <v>-</v>
      </c>
      <c r="O886" s="142"/>
      <c r="P886" s="140"/>
    </row>
    <row r="887" spans="1:16">
      <c r="A887" s="138"/>
      <c r="B887" s="142"/>
      <c r="C887" s="172" t="s">
        <v>1158</v>
      </c>
      <c r="D887" s="166" t="s">
        <v>26</v>
      </c>
      <c r="E887" s="166" t="s">
        <v>1159</v>
      </c>
      <c r="F887" s="181" t="s">
        <v>1660</v>
      </c>
      <c r="G887" s="181" t="s">
        <v>1660</v>
      </c>
      <c r="H887" s="181" t="s">
        <v>1660</v>
      </c>
      <c r="I887" s="181" t="s">
        <v>1660</v>
      </c>
      <c r="J887" s="168">
        <v>0.9</v>
      </c>
      <c r="K887" s="169" t="str">
        <f>IFERROR(SUMIFS(#REF!,#REF!,$I887,#REF!,$R$2)/SUMIFS(#REF!,#REF!,$I887,#REF!,$R$2),"-")</f>
        <v>-</v>
      </c>
      <c r="L887" s="169" t="str">
        <f>IFERROR(SUMIFS(#REF!,#REF!,$I887,#REF!,$R$7)/SUMIFS(#REF!,#REF!,$I887,#REF!,$R$7),"-")</f>
        <v>-</v>
      </c>
      <c r="M887" s="170" t="str">
        <f>IFERROR(SUMIFS(#REF!,#REF!,$I887,#REF!,$R$3)/SUMIFS(#REF!,#REF!,$I887,#REF!,$R$3),"-")</f>
        <v>-</v>
      </c>
      <c r="N887" s="170" t="str">
        <f>IFERROR(SUMIFS(#REF!,#REF!,$I887,#REF!,"&lt;="&amp;$R$2,#REF!,"&gt;="&amp;$S$2)/SUMIFS(#REF!,#REF!,$I887,#REF!,"&lt;="&amp;$R$2,#REF!,"&gt;="&amp;$S$2),"-")</f>
        <v>-</v>
      </c>
      <c r="O887" s="142"/>
      <c r="P887" s="140"/>
    </row>
    <row r="888" spans="1:16">
      <c r="A888" s="138"/>
      <c r="B888" s="142"/>
      <c r="C888" s="172" t="s">
        <v>1158</v>
      </c>
      <c r="D888" s="166" t="s">
        <v>26</v>
      </c>
      <c r="E888" s="166" t="s">
        <v>1159</v>
      </c>
      <c r="F888" s="181" t="s">
        <v>1662</v>
      </c>
      <c r="G888" s="181" t="s">
        <v>1662</v>
      </c>
      <c r="H888" s="181" t="s">
        <v>1662</v>
      </c>
      <c r="I888" s="181" t="s">
        <v>1662</v>
      </c>
      <c r="J888" s="168">
        <v>0.9</v>
      </c>
      <c r="K888" s="169" t="str">
        <f>IFERROR(SUMIFS(#REF!,#REF!,$I888,#REF!,$R$2)/SUMIFS(#REF!,#REF!,$I888,#REF!,$R$2),"-")</f>
        <v>-</v>
      </c>
      <c r="L888" s="169" t="str">
        <f>IFERROR(SUMIFS(#REF!,#REF!,$I888,#REF!,$R$7)/SUMIFS(#REF!,#REF!,$I888,#REF!,$R$7),"-")</f>
        <v>-</v>
      </c>
      <c r="M888" s="170" t="str">
        <f>IFERROR(SUMIFS(#REF!,#REF!,$I888,#REF!,$R$3)/SUMIFS(#REF!,#REF!,$I888,#REF!,$R$3),"-")</f>
        <v>-</v>
      </c>
      <c r="N888" s="170" t="str">
        <f>IFERROR(SUMIFS(#REF!,#REF!,$I888,#REF!,"&lt;="&amp;$R$2,#REF!,"&gt;="&amp;$S$2)/SUMIFS(#REF!,#REF!,$I888,#REF!,"&lt;="&amp;$R$2,#REF!,"&gt;="&amp;$S$2),"-")</f>
        <v>-</v>
      </c>
      <c r="O888" s="142"/>
      <c r="P888" s="140"/>
    </row>
    <row r="889" spans="1:16">
      <c r="A889" s="138"/>
      <c r="B889" s="142"/>
      <c r="C889" s="172" t="s">
        <v>1158</v>
      </c>
      <c r="D889" s="166" t="s">
        <v>1663</v>
      </c>
      <c r="E889" s="166" t="s">
        <v>1159</v>
      </c>
      <c r="F889" s="181" t="s">
        <v>1664</v>
      </c>
      <c r="G889" s="181" t="s">
        <v>1664</v>
      </c>
      <c r="H889" s="181" t="s">
        <v>1664</v>
      </c>
      <c r="I889" s="181" t="s">
        <v>1664</v>
      </c>
      <c r="J889" s="168">
        <v>0.9</v>
      </c>
      <c r="K889" s="169" t="str">
        <f>IFERROR(SUMIFS(#REF!,#REF!,$I889,#REF!,$R$2)/SUMIFS(#REF!,#REF!,$I889,#REF!,$R$2),"-")</f>
        <v>-</v>
      </c>
      <c r="L889" s="169" t="str">
        <f>IFERROR(SUMIFS(#REF!,#REF!,$I889,#REF!,$R$7)/SUMIFS(#REF!,#REF!,$I889,#REF!,$R$7),"-")</f>
        <v>-</v>
      </c>
      <c r="M889" s="170" t="str">
        <f>IFERROR(SUMIFS(#REF!,#REF!,$I889,#REF!,$R$3)/SUMIFS(#REF!,#REF!,$I889,#REF!,$R$3),"-")</f>
        <v>-</v>
      </c>
      <c r="N889" s="170" t="str">
        <f>IFERROR(SUMIFS(#REF!,#REF!,$I889,#REF!,"&lt;="&amp;$R$2,#REF!,"&gt;="&amp;$S$2)/SUMIFS(#REF!,#REF!,$I889,#REF!,"&lt;="&amp;$R$2,#REF!,"&gt;="&amp;$S$2),"-")</f>
        <v>-</v>
      </c>
      <c r="O889" s="142"/>
      <c r="P889" s="140"/>
    </row>
    <row r="890" spans="1:16">
      <c r="A890" s="138"/>
      <c r="B890" s="142"/>
      <c r="C890" s="172" t="s">
        <v>1158</v>
      </c>
      <c r="D890" s="166" t="s">
        <v>1663</v>
      </c>
      <c r="E890" s="166" t="s">
        <v>1159</v>
      </c>
      <c r="F890" s="181" t="s">
        <v>1665</v>
      </c>
      <c r="G890" s="181" t="s">
        <v>1665</v>
      </c>
      <c r="H890" s="181" t="s">
        <v>1665</v>
      </c>
      <c r="I890" s="181" t="s">
        <v>1665</v>
      </c>
      <c r="J890" s="168">
        <v>0.9</v>
      </c>
      <c r="K890" s="169" t="str">
        <f>IFERROR(SUMIFS(#REF!,#REF!,$I890,#REF!,$R$2)/SUMIFS(#REF!,#REF!,$I890,#REF!,$R$2),"-")</f>
        <v>-</v>
      </c>
      <c r="L890" s="169" t="str">
        <f>IFERROR(SUMIFS(#REF!,#REF!,$I890,#REF!,$R$7)/SUMIFS(#REF!,#REF!,$I890,#REF!,$R$7),"-")</f>
        <v>-</v>
      </c>
      <c r="M890" s="170" t="str">
        <f>IFERROR(SUMIFS(#REF!,#REF!,$I890,#REF!,$R$3)/SUMIFS(#REF!,#REF!,$I890,#REF!,$R$3),"-")</f>
        <v>-</v>
      </c>
      <c r="N890" s="170" t="str">
        <f>IFERROR(SUMIFS(#REF!,#REF!,$I890,#REF!,"&lt;="&amp;$R$2,#REF!,"&gt;="&amp;$S$2)/SUMIFS(#REF!,#REF!,$I890,#REF!,"&lt;="&amp;$R$2,#REF!,"&gt;="&amp;$S$2),"-")</f>
        <v>-</v>
      </c>
      <c r="O890" s="142"/>
      <c r="P890" s="140"/>
    </row>
    <row r="891" spans="1:16">
      <c r="A891" s="138"/>
      <c r="B891" s="142"/>
      <c r="C891" s="172" t="s">
        <v>1158</v>
      </c>
      <c r="D891" s="166" t="s">
        <v>1663</v>
      </c>
      <c r="E891" s="166" t="s">
        <v>1159</v>
      </c>
      <c r="F891" s="181" t="s">
        <v>1666</v>
      </c>
      <c r="G891" s="181" t="s">
        <v>1666</v>
      </c>
      <c r="H891" s="181" t="s">
        <v>1666</v>
      </c>
      <c r="I891" s="181" t="s">
        <v>1666</v>
      </c>
      <c r="J891" s="168">
        <v>0.9</v>
      </c>
      <c r="K891" s="169" t="str">
        <f>IFERROR(SUMIFS(#REF!,#REF!,$I891,#REF!,$R$2)/SUMIFS(#REF!,#REF!,$I891,#REF!,$R$2),"-")</f>
        <v>-</v>
      </c>
      <c r="L891" s="169" t="str">
        <f>IFERROR(SUMIFS(#REF!,#REF!,$I891,#REF!,$R$7)/SUMIFS(#REF!,#REF!,$I891,#REF!,$R$7),"-")</f>
        <v>-</v>
      </c>
      <c r="M891" s="170" t="str">
        <f>IFERROR(SUMIFS(#REF!,#REF!,$I891,#REF!,$R$3)/SUMIFS(#REF!,#REF!,$I891,#REF!,$R$3),"-")</f>
        <v>-</v>
      </c>
      <c r="N891" s="170" t="str">
        <f>IFERROR(SUMIFS(#REF!,#REF!,$I891,#REF!,"&lt;="&amp;$R$2,#REF!,"&gt;="&amp;$S$2)/SUMIFS(#REF!,#REF!,$I891,#REF!,"&lt;="&amp;$R$2,#REF!,"&gt;="&amp;$S$2),"-")</f>
        <v>-</v>
      </c>
      <c r="O891" s="142"/>
      <c r="P891" s="140"/>
    </row>
    <row r="892" spans="1:16">
      <c r="A892" s="138"/>
      <c r="B892" s="142"/>
      <c r="C892" s="172" t="s">
        <v>1158</v>
      </c>
      <c r="D892" s="166" t="s">
        <v>26</v>
      </c>
      <c r="E892" s="166" t="s">
        <v>1159</v>
      </c>
      <c r="F892" s="181" t="s">
        <v>1668</v>
      </c>
      <c r="G892" s="181" t="s">
        <v>1668</v>
      </c>
      <c r="H892" s="181" t="s">
        <v>1668</v>
      </c>
      <c r="I892" s="181" t="s">
        <v>1668</v>
      </c>
      <c r="J892" s="168">
        <v>0.9</v>
      </c>
      <c r="K892" s="169" t="str">
        <f>IFERROR(SUMIFS(#REF!,#REF!,$I892,#REF!,$R$2)/SUMIFS(#REF!,#REF!,$I892,#REF!,$R$2),"-")</f>
        <v>-</v>
      </c>
      <c r="L892" s="169" t="str">
        <f>IFERROR(SUMIFS(#REF!,#REF!,$I892,#REF!,$R$7)/SUMIFS(#REF!,#REF!,$I892,#REF!,$R$7),"-")</f>
        <v>-</v>
      </c>
      <c r="M892" s="170" t="str">
        <f>IFERROR(SUMIFS(#REF!,#REF!,$I892,#REF!,$R$3)/SUMIFS(#REF!,#REF!,$I892,#REF!,$R$3),"-")</f>
        <v>-</v>
      </c>
      <c r="N892" s="170" t="str">
        <f>IFERROR(SUMIFS(#REF!,#REF!,$I892,#REF!,"&lt;="&amp;$R$2,#REF!,"&gt;="&amp;$S$2)/SUMIFS(#REF!,#REF!,$I892,#REF!,"&lt;="&amp;$R$2,#REF!,"&gt;="&amp;$S$2),"-")</f>
        <v>-</v>
      </c>
      <c r="O892" s="142"/>
      <c r="P892" s="140"/>
    </row>
    <row r="893" spans="1:16">
      <c r="A893" s="138"/>
      <c r="B893" s="142"/>
      <c r="C893" s="182" t="s">
        <v>1669</v>
      </c>
      <c r="D893" s="166" t="s">
        <v>26</v>
      </c>
      <c r="E893" s="166" t="s">
        <v>1670</v>
      </c>
      <c r="F893" s="183" t="s">
        <v>1672</v>
      </c>
      <c r="G893" s="184" t="s">
        <v>1672</v>
      </c>
      <c r="H893" s="184" t="s">
        <v>1672</v>
      </c>
      <c r="I893" s="184" t="s">
        <v>1672</v>
      </c>
      <c r="J893" s="168">
        <v>0.9</v>
      </c>
      <c r="K893" s="169" t="str">
        <f>IFERROR(SUMIFS(#REF!,#REF!,$I893,#REF!,$R$2)/SUMIFS(#REF!,#REF!,$I893,#REF!,$R$2),"-")</f>
        <v>-</v>
      </c>
      <c r="L893" s="169" t="str">
        <f>IFERROR(SUMIFS(#REF!,#REF!,$I893,#REF!,$R$7)/SUMIFS(#REF!,#REF!,$I893,#REF!,$R$7),"-")</f>
        <v>-</v>
      </c>
      <c r="M893" s="170" t="str">
        <f>IFERROR(SUMIFS(#REF!,#REF!,$I893,#REF!,$R$3)/SUMIFS(#REF!,#REF!,$I893,#REF!,$R$3),"-")</f>
        <v>-</v>
      </c>
      <c r="N893" s="170" t="str">
        <f>IFERROR(SUMIFS(#REF!,#REF!,$I893,#REF!,"&lt;="&amp;$R$2,#REF!,"&gt;="&amp;$S$2)/SUMIFS(#REF!,#REF!,$I893,#REF!,"&lt;="&amp;$R$2,#REF!,"&gt;="&amp;$S$2),"-")</f>
        <v>-</v>
      </c>
      <c r="O893" s="142"/>
      <c r="P893" s="140"/>
    </row>
    <row r="894" spans="1:16">
      <c r="A894" s="138"/>
      <c r="B894" s="142"/>
      <c r="C894" s="182" t="s">
        <v>1669</v>
      </c>
      <c r="D894" s="166" t="s">
        <v>26</v>
      </c>
      <c r="E894" s="166" t="s">
        <v>1670</v>
      </c>
      <c r="F894" s="185" t="s">
        <v>1674</v>
      </c>
      <c r="G894" s="186" t="s">
        <v>1674</v>
      </c>
      <c r="H894" s="186" t="s">
        <v>1674</v>
      </c>
      <c r="I894" s="186" t="s">
        <v>1674</v>
      </c>
      <c r="J894" s="168">
        <v>0.9</v>
      </c>
      <c r="K894" s="169" t="str">
        <f>IFERROR(SUMIFS(#REF!,#REF!,$I894,#REF!,$R$2)/SUMIFS(#REF!,#REF!,$I894,#REF!,$R$2),"-")</f>
        <v>-</v>
      </c>
      <c r="L894" s="169" t="str">
        <f>IFERROR(SUMIFS(#REF!,#REF!,$I894,#REF!,$R$7)/SUMIFS(#REF!,#REF!,$I894,#REF!,$R$7),"-")</f>
        <v>-</v>
      </c>
      <c r="M894" s="170" t="str">
        <f>IFERROR(SUMIFS(#REF!,#REF!,$I894,#REF!,$R$3)/SUMIFS(#REF!,#REF!,$I894,#REF!,$R$3),"-")</f>
        <v>-</v>
      </c>
      <c r="N894" s="170" t="str">
        <f>IFERROR(SUMIFS(#REF!,#REF!,$I894,#REF!,"&lt;="&amp;$R$2,#REF!,"&gt;="&amp;$S$2)/SUMIFS(#REF!,#REF!,$I894,#REF!,"&lt;="&amp;$R$2,#REF!,"&gt;="&amp;$S$2),"-")</f>
        <v>-</v>
      </c>
      <c r="O894" s="142"/>
      <c r="P894" s="140"/>
    </row>
    <row r="895" spans="1:16">
      <c r="A895" s="138"/>
      <c r="B895" s="142"/>
      <c r="C895" s="182" t="s">
        <v>1669</v>
      </c>
      <c r="D895" s="166" t="s">
        <v>26</v>
      </c>
      <c r="E895" s="166" t="s">
        <v>1670</v>
      </c>
      <c r="F895" s="185" t="s">
        <v>1676</v>
      </c>
      <c r="G895" s="186" t="s">
        <v>1676</v>
      </c>
      <c r="H895" s="186" t="s">
        <v>1676</v>
      </c>
      <c r="I895" s="186" t="s">
        <v>1676</v>
      </c>
      <c r="J895" s="168">
        <v>0.9</v>
      </c>
      <c r="K895" s="169" t="str">
        <f>IFERROR(SUMIFS(#REF!,#REF!,$I895,#REF!,$R$2)/SUMIFS(#REF!,#REF!,$I895,#REF!,$R$2),"-")</f>
        <v>-</v>
      </c>
      <c r="L895" s="169" t="str">
        <f>IFERROR(SUMIFS(#REF!,#REF!,$I895,#REF!,$R$7)/SUMIFS(#REF!,#REF!,$I895,#REF!,$R$7),"-")</f>
        <v>-</v>
      </c>
      <c r="M895" s="170" t="str">
        <f>IFERROR(SUMIFS(#REF!,#REF!,$I895,#REF!,$R$3)/SUMIFS(#REF!,#REF!,$I895,#REF!,$R$3),"-")</f>
        <v>-</v>
      </c>
      <c r="N895" s="170" t="str">
        <f>IFERROR(SUMIFS(#REF!,#REF!,$I895,#REF!,"&lt;="&amp;$R$2,#REF!,"&gt;="&amp;$S$2)/SUMIFS(#REF!,#REF!,$I895,#REF!,"&lt;="&amp;$R$2,#REF!,"&gt;="&amp;$S$2),"-")</f>
        <v>-</v>
      </c>
      <c r="O895" s="142"/>
      <c r="P895" s="140"/>
    </row>
    <row r="896" spans="1:16">
      <c r="A896" s="138"/>
      <c r="B896" s="142"/>
      <c r="C896" s="182" t="s">
        <v>1669</v>
      </c>
      <c r="D896" s="166" t="s">
        <v>26</v>
      </c>
      <c r="E896" s="166" t="s">
        <v>1670</v>
      </c>
      <c r="F896" s="185" t="s">
        <v>1678</v>
      </c>
      <c r="G896" s="186" t="s">
        <v>1678</v>
      </c>
      <c r="H896" s="186" t="s">
        <v>1678</v>
      </c>
      <c r="I896" s="186" t="s">
        <v>1678</v>
      </c>
      <c r="J896" s="168">
        <v>0.9</v>
      </c>
      <c r="K896" s="169" t="str">
        <f>IFERROR(SUMIFS(#REF!,#REF!,$I896,#REF!,$R$2)/SUMIFS(#REF!,#REF!,$I896,#REF!,$R$2),"-")</f>
        <v>-</v>
      </c>
      <c r="L896" s="169" t="str">
        <f>IFERROR(SUMIFS(#REF!,#REF!,$I896,#REF!,$R$7)/SUMIFS(#REF!,#REF!,$I896,#REF!,$R$7),"-")</f>
        <v>-</v>
      </c>
      <c r="M896" s="170" t="str">
        <f>IFERROR(SUMIFS(#REF!,#REF!,$I896,#REF!,$R$3)/SUMIFS(#REF!,#REF!,$I896,#REF!,$R$3),"-")</f>
        <v>-</v>
      </c>
      <c r="N896" s="170" t="str">
        <f>IFERROR(SUMIFS(#REF!,#REF!,$I896,#REF!,"&lt;="&amp;$R$2,#REF!,"&gt;="&amp;$S$2)/SUMIFS(#REF!,#REF!,$I896,#REF!,"&lt;="&amp;$R$2,#REF!,"&gt;="&amp;$S$2),"-")</f>
        <v>-</v>
      </c>
      <c r="O896" s="142"/>
      <c r="P896" s="140"/>
    </row>
    <row r="897" spans="1:16">
      <c r="A897" s="138"/>
      <c r="B897" s="142"/>
      <c r="C897" s="182" t="s">
        <v>1669</v>
      </c>
      <c r="D897" s="166" t="s">
        <v>26</v>
      </c>
      <c r="E897" s="166" t="s">
        <v>1670</v>
      </c>
      <c r="F897" s="185" t="s">
        <v>1680</v>
      </c>
      <c r="G897" s="186" t="s">
        <v>1680</v>
      </c>
      <c r="H897" s="186" t="s">
        <v>1680</v>
      </c>
      <c r="I897" s="186" t="s">
        <v>1680</v>
      </c>
      <c r="J897" s="168">
        <v>0.9</v>
      </c>
      <c r="K897" s="169" t="str">
        <f>IFERROR(SUMIFS(#REF!,#REF!,$I897,#REF!,$R$2)/SUMIFS(#REF!,#REF!,$I897,#REF!,$R$2),"-")</f>
        <v>-</v>
      </c>
      <c r="L897" s="169" t="str">
        <f>IFERROR(SUMIFS(#REF!,#REF!,$I897,#REF!,$R$7)/SUMIFS(#REF!,#REF!,$I897,#REF!,$R$7),"-")</f>
        <v>-</v>
      </c>
      <c r="M897" s="170" t="str">
        <f>IFERROR(SUMIFS(#REF!,#REF!,$I897,#REF!,$R$3)/SUMIFS(#REF!,#REF!,$I897,#REF!,$R$3),"-")</f>
        <v>-</v>
      </c>
      <c r="N897" s="170" t="str">
        <f>IFERROR(SUMIFS(#REF!,#REF!,$I897,#REF!,"&lt;="&amp;$R$2,#REF!,"&gt;="&amp;$S$2)/SUMIFS(#REF!,#REF!,$I897,#REF!,"&lt;="&amp;$R$2,#REF!,"&gt;="&amp;$S$2),"-")</f>
        <v>-</v>
      </c>
      <c r="O897" s="142"/>
      <c r="P897" s="140"/>
    </row>
    <row r="898" spans="1:16">
      <c r="A898" s="138"/>
      <c r="B898" s="142"/>
      <c r="C898" s="182" t="s">
        <v>1669</v>
      </c>
      <c r="D898" s="166" t="s">
        <v>235</v>
      </c>
      <c r="E898" s="166" t="s">
        <v>1670</v>
      </c>
      <c r="F898" s="185" t="s">
        <v>1682</v>
      </c>
      <c r="G898" s="186" t="s">
        <v>1682</v>
      </c>
      <c r="H898" s="186" t="s">
        <v>1682</v>
      </c>
      <c r="I898" s="186" t="s">
        <v>1682</v>
      </c>
      <c r="J898" s="168">
        <v>0.9</v>
      </c>
      <c r="K898" s="169" t="str">
        <f>IFERROR(SUMIFS(#REF!,#REF!,$I898,#REF!,$R$2)/SUMIFS(#REF!,#REF!,$I898,#REF!,$R$2),"-")</f>
        <v>-</v>
      </c>
      <c r="L898" s="169" t="str">
        <f>IFERROR(SUMIFS(#REF!,#REF!,$I898,#REF!,$R$7)/SUMIFS(#REF!,#REF!,$I898,#REF!,$R$7),"-")</f>
        <v>-</v>
      </c>
      <c r="M898" s="170" t="str">
        <f>IFERROR(SUMIFS(#REF!,#REF!,$I898,#REF!,$R$3)/SUMIFS(#REF!,#REF!,$I898,#REF!,$R$3),"-")</f>
        <v>-</v>
      </c>
      <c r="N898" s="170" t="str">
        <f>IFERROR(SUMIFS(#REF!,#REF!,$I898,#REF!,"&lt;="&amp;$R$2,#REF!,"&gt;="&amp;$S$2)/SUMIFS(#REF!,#REF!,$I898,#REF!,"&lt;="&amp;$R$2,#REF!,"&gt;="&amp;$S$2),"-")</f>
        <v>-</v>
      </c>
      <c r="O898" s="142"/>
      <c r="P898" s="140"/>
    </row>
    <row r="899" spans="1:16">
      <c r="A899" s="138"/>
      <c r="B899" s="142"/>
      <c r="C899" s="182" t="s">
        <v>1669</v>
      </c>
      <c r="D899" s="166" t="s">
        <v>26</v>
      </c>
      <c r="E899" s="166" t="s">
        <v>1670</v>
      </c>
      <c r="F899" s="187" t="s">
        <v>1684</v>
      </c>
      <c r="G899" s="188" t="s">
        <v>1684</v>
      </c>
      <c r="H899" s="188" t="s">
        <v>1684</v>
      </c>
      <c r="I899" s="188" t="s">
        <v>1684</v>
      </c>
      <c r="J899" s="168">
        <v>0.9</v>
      </c>
      <c r="K899" s="169" t="str">
        <f>IFERROR(SUMIFS(#REF!,#REF!,$I899,#REF!,$R$2)/SUMIFS(#REF!,#REF!,$I899,#REF!,$R$2),"-")</f>
        <v>-</v>
      </c>
      <c r="L899" s="169" t="str">
        <f>IFERROR(SUMIFS(#REF!,#REF!,$I899,#REF!,$R$7)/SUMIFS(#REF!,#REF!,$I899,#REF!,$R$7),"-")</f>
        <v>-</v>
      </c>
      <c r="M899" s="170" t="str">
        <f>IFERROR(SUMIFS(#REF!,#REF!,$I899,#REF!,$R$3)/SUMIFS(#REF!,#REF!,$I899,#REF!,$R$3),"-")</f>
        <v>-</v>
      </c>
      <c r="N899" s="170" t="str">
        <f>IFERROR(SUMIFS(#REF!,#REF!,$I899,#REF!,"&lt;="&amp;$R$2,#REF!,"&gt;="&amp;$S$2)/SUMIFS(#REF!,#REF!,$I899,#REF!,"&lt;="&amp;$R$2,#REF!,"&gt;="&amp;$S$2),"-")</f>
        <v>-</v>
      </c>
      <c r="O899" s="142"/>
      <c r="P899" s="140"/>
    </row>
    <row r="900" spans="1:16">
      <c r="A900" s="138"/>
      <c r="B900" s="142"/>
      <c r="C900" s="182" t="s">
        <v>1669</v>
      </c>
      <c r="D900" s="166" t="s">
        <v>235</v>
      </c>
      <c r="E900" s="166" t="s">
        <v>1670</v>
      </c>
      <c r="F900" s="187" t="s">
        <v>1686</v>
      </c>
      <c r="G900" s="188" t="s">
        <v>1686</v>
      </c>
      <c r="H900" s="188" t="s">
        <v>1686</v>
      </c>
      <c r="I900" s="188" t="s">
        <v>1686</v>
      </c>
      <c r="J900" s="168">
        <v>0.9</v>
      </c>
      <c r="K900" s="169" t="str">
        <f>IFERROR(SUMIFS(#REF!,#REF!,$I900,#REF!,$R$2)/SUMIFS(#REF!,#REF!,$I900,#REF!,$R$2),"-")</f>
        <v>-</v>
      </c>
      <c r="L900" s="169" t="str">
        <f>IFERROR(SUMIFS(#REF!,#REF!,$I900,#REF!,$R$7)/SUMIFS(#REF!,#REF!,$I900,#REF!,$R$7),"-")</f>
        <v>-</v>
      </c>
      <c r="M900" s="170" t="str">
        <f>IFERROR(SUMIFS(#REF!,#REF!,$I900,#REF!,$R$3)/SUMIFS(#REF!,#REF!,$I900,#REF!,$R$3),"-")</f>
        <v>-</v>
      </c>
      <c r="N900" s="170" t="str">
        <f>IFERROR(SUMIFS(#REF!,#REF!,$I900,#REF!,"&lt;="&amp;$R$2,#REF!,"&gt;="&amp;$S$2)/SUMIFS(#REF!,#REF!,$I900,#REF!,"&lt;="&amp;$R$2,#REF!,"&gt;="&amp;$S$2),"-")</f>
        <v>-</v>
      </c>
      <c r="O900" s="142"/>
      <c r="P900" s="140"/>
    </row>
    <row r="901" spans="1:16">
      <c r="A901" s="138"/>
      <c r="B901" s="142"/>
      <c r="C901" s="182" t="s">
        <v>1669</v>
      </c>
      <c r="D901" s="166" t="s">
        <v>26</v>
      </c>
      <c r="E901" s="166" t="s">
        <v>1670</v>
      </c>
      <c r="F901" s="187" t="s">
        <v>1688</v>
      </c>
      <c r="G901" s="188" t="s">
        <v>1688</v>
      </c>
      <c r="H901" s="188" t="s">
        <v>1688</v>
      </c>
      <c r="I901" s="188" t="s">
        <v>1688</v>
      </c>
      <c r="J901" s="168">
        <v>0.9</v>
      </c>
      <c r="K901" s="169" t="str">
        <f>IFERROR(SUMIFS(#REF!,#REF!,$I901,#REF!,$R$2)/SUMIFS(#REF!,#REF!,$I901,#REF!,$R$2),"-")</f>
        <v>-</v>
      </c>
      <c r="L901" s="169" t="str">
        <f>IFERROR(SUMIFS(#REF!,#REF!,$I901,#REF!,$R$7)/SUMIFS(#REF!,#REF!,$I901,#REF!,$R$7),"-")</f>
        <v>-</v>
      </c>
      <c r="M901" s="170" t="str">
        <f>IFERROR(SUMIFS(#REF!,#REF!,$I901,#REF!,$R$3)/SUMIFS(#REF!,#REF!,$I901,#REF!,$R$3),"-")</f>
        <v>-</v>
      </c>
      <c r="N901" s="170" t="str">
        <f>IFERROR(SUMIFS(#REF!,#REF!,$I901,#REF!,"&lt;="&amp;$R$2,#REF!,"&gt;="&amp;$S$2)/SUMIFS(#REF!,#REF!,$I901,#REF!,"&lt;="&amp;$R$2,#REF!,"&gt;="&amp;$S$2),"-")</f>
        <v>-</v>
      </c>
      <c r="O901" s="142"/>
      <c r="P901" s="140"/>
    </row>
    <row r="902" spans="1:16">
      <c r="A902" s="138"/>
      <c r="B902" s="142"/>
      <c r="C902" s="182" t="s">
        <v>1669</v>
      </c>
      <c r="D902" s="166" t="s">
        <v>235</v>
      </c>
      <c r="E902" s="166" t="s">
        <v>1670</v>
      </c>
      <c r="F902" s="185" t="s">
        <v>1690</v>
      </c>
      <c r="G902" s="186" t="s">
        <v>1690</v>
      </c>
      <c r="H902" s="186" t="s">
        <v>1690</v>
      </c>
      <c r="I902" s="186" t="s">
        <v>1690</v>
      </c>
      <c r="J902" s="168">
        <v>0.9</v>
      </c>
      <c r="K902" s="169" t="str">
        <f>IFERROR(SUMIFS(#REF!,#REF!,$I902,#REF!,$R$2)/SUMIFS(#REF!,#REF!,$I902,#REF!,$R$2),"-")</f>
        <v>-</v>
      </c>
      <c r="L902" s="169" t="str">
        <f>IFERROR(SUMIFS(#REF!,#REF!,$I902,#REF!,$R$7)/SUMIFS(#REF!,#REF!,$I902,#REF!,$R$7),"-")</f>
        <v>-</v>
      </c>
      <c r="M902" s="170" t="str">
        <f>IFERROR(SUMIFS(#REF!,#REF!,$I902,#REF!,$R$3)/SUMIFS(#REF!,#REF!,$I902,#REF!,$R$3),"-")</f>
        <v>-</v>
      </c>
      <c r="N902" s="170" t="str">
        <f>IFERROR(SUMIFS(#REF!,#REF!,$I902,#REF!,"&lt;="&amp;$R$2,#REF!,"&gt;="&amp;$S$2)/SUMIFS(#REF!,#REF!,$I902,#REF!,"&lt;="&amp;$R$2,#REF!,"&gt;="&amp;$S$2),"-")</f>
        <v>-</v>
      </c>
      <c r="O902" s="142"/>
      <c r="P902" s="140"/>
    </row>
    <row r="903" spans="1:16">
      <c r="A903" s="138"/>
      <c r="B903" s="142"/>
      <c r="C903" s="182" t="s">
        <v>1669</v>
      </c>
      <c r="D903" s="166" t="s">
        <v>26</v>
      </c>
      <c r="E903" s="166" t="s">
        <v>1670</v>
      </c>
      <c r="F903" s="185" t="s">
        <v>1692</v>
      </c>
      <c r="G903" s="186" t="s">
        <v>1692</v>
      </c>
      <c r="H903" s="186" t="s">
        <v>1692</v>
      </c>
      <c r="I903" s="186" t="s">
        <v>1692</v>
      </c>
      <c r="J903" s="168">
        <v>0.9</v>
      </c>
      <c r="K903" s="169" t="str">
        <f>IFERROR(SUMIFS(#REF!,#REF!,$I903,#REF!,$R$2)/SUMIFS(#REF!,#REF!,$I903,#REF!,$R$2),"-")</f>
        <v>-</v>
      </c>
      <c r="L903" s="169" t="str">
        <f>IFERROR(SUMIFS(#REF!,#REF!,$I903,#REF!,$R$7)/SUMIFS(#REF!,#REF!,$I903,#REF!,$R$7),"-")</f>
        <v>-</v>
      </c>
      <c r="M903" s="170" t="str">
        <f>IFERROR(SUMIFS(#REF!,#REF!,$I903,#REF!,$R$3)/SUMIFS(#REF!,#REF!,$I903,#REF!,$R$3),"-")</f>
        <v>-</v>
      </c>
      <c r="N903" s="170" t="str">
        <f>IFERROR(SUMIFS(#REF!,#REF!,$I903,#REF!,"&lt;="&amp;$R$2,#REF!,"&gt;="&amp;$S$2)/SUMIFS(#REF!,#REF!,$I903,#REF!,"&lt;="&amp;$R$2,#REF!,"&gt;="&amp;$S$2),"-")</f>
        <v>-</v>
      </c>
      <c r="O903" s="142"/>
      <c r="P903" s="140"/>
    </row>
    <row r="904" spans="1:16">
      <c r="A904" s="138"/>
      <c r="B904" s="142"/>
      <c r="C904" s="182" t="s">
        <v>1669</v>
      </c>
      <c r="D904" s="166" t="s">
        <v>26</v>
      </c>
      <c r="E904" s="166" t="s">
        <v>1670</v>
      </c>
      <c r="F904" s="185" t="s">
        <v>1694</v>
      </c>
      <c r="G904" s="186" t="s">
        <v>1694</v>
      </c>
      <c r="H904" s="186" t="s">
        <v>1694</v>
      </c>
      <c r="I904" s="186" t="s">
        <v>1694</v>
      </c>
      <c r="J904" s="168">
        <v>0.9</v>
      </c>
      <c r="K904" s="169" t="str">
        <f>IFERROR(SUMIFS(#REF!,#REF!,$I904,#REF!,$R$2)/SUMIFS(#REF!,#REF!,$I904,#REF!,$R$2),"-")</f>
        <v>-</v>
      </c>
      <c r="L904" s="169" t="str">
        <f>IFERROR(SUMIFS(#REF!,#REF!,$I904,#REF!,$R$7)/SUMIFS(#REF!,#REF!,$I904,#REF!,$R$7),"-")</f>
        <v>-</v>
      </c>
      <c r="M904" s="170" t="str">
        <f>IFERROR(SUMIFS(#REF!,#REF!,$I904,#REF!,$R$3)/SUMIFS(#REF!,#REF!,$I904,#REF!,$R$3),"-")</f>
        <v>-</v>
      </c>
      <c r="N904" s="170" t="str">
        <f>IFERROR(SUMIFS(#REF!,#REF!,$I904,#REF!,"&lt;="&amp;$R$2,#REF!,"&gt;="&amp;$S$2)/SUMIFS(#REF!,#REF!,$I904,#REF!,"&lt;="&amp;$R$2,#REF!,"&gt;="&amp;$S$2),"-")</f>
        <v>-</v>
      </c>
      <c r="O904" s="142"/>
      <c r="P904" s="140"/>
    </row>
    <row r="905" spans="1:16">
      <c r="A905" s="138"/>
      <c r="B905" s="142"/>
      <c r="C905" s="182" t="s">
        <v>1669</v>
      </c>
      <c r="D905" s="166" t="s">
        <v>26</v>
      </c>
      <c r="E905" s="166" t="s">
        <v>1670</v>
      </c>
      <c r="F905" s="189" t="s">
        <v>1695</v>
      </c>
      <c r="G905" s="190" t="s">
        <v>1695</v>
      </c>
      <c r="H905" s="190" t="s">
        <v>1695</v>
      </c>
      <c r="I905" s="190" t="s">
        <v>1695</v>
      </c>
      <c r="J905" s="168">
        <v>0.9</v>
      </c>
      <c r="K905" s="169" t="str">
        <f>IFERROR(SUMIFS(#REF!,#REF!,$I905,#REF!,$R$2)/SUMIFS(#REF!,#REF!,$I905,#REF!,$R$2),"-")</f>
        <v>-</v>
      </c>
      <c r="L905" s="169" t="str">
        <f>IFERROR(SUMIFS(#REF!,#REF!,$I905,#REF!,$R$7)/SUMIFS(#REF!,#REF!,$I905,#REF!,$R$7),"-")</f>
        <v>-</v>
      </c>
      <c r="M905" s="170" t="str">
        <f>IFERROR(SUMIFS(#REF!,#REF!,$I905,#REF!,$R$3)/SUMIFS(#REF!,#REF!,$I905,#REF!,$R$3),"-")</f>
        <v>-</v>
      </c>
      <c r="N905" s="170" t="str">
        <f>IFERROR(SUMIFS(#REF!,#REF!,$I905,#REF!,"&lt;="&amp;$R$2,#REF!,"&gt;="&amp;$S$2)/SUMIFS(#REF!,#REF!,$I905,#REF!,"&lt;="&amp;$R$2,#REF!,"&gt;="&amp;$S$2),"-")</f>
        <v>-</v>
      </c>
      <c r="O905" s="142"/>
      <c r="P905" s="140"/>
    </row>
    <row r="906" spans="1:16">
      <c r="A906" s="138"/>
      <c r="B906" s="142"/>
      <c r="C906" s="182" t="s">
        <v>1669</v>
      </c>
      <c r="D906" s="166" t="s">
        <v>26</v>
      </c>
      <c r="E906" s="166" t="s">
        <v>1670</v>
      </c>
      <c r="F906" s="185" t="s">
        <v>1697</v>
      </c>
      <c r="G906" s="186" t="s">
        <v>1697</v>
      </c>
      <c r="H906" s="186" t="s">
        <v>1697</v>
      </c>
      <c r="I906" s="186" t="s">
        <v>1697</v>
      </c>
      <c r="J906" s="168">
        <v>0.9</v>
      </c>
      <c r="K906" s="169" t="str">
        <f>IFERROR(SUMIFS(#REF!,#REF!,$I906,#REF!,$R$2)/SUMIFS(#REF!,#REF!,$I906,#REF!,$R$2),"-")</f>
        <v>-</v>
      </c>
      <c r="L906" s="169" t="str">
        <f>IFERROR(SUMIFS(#REF!,#REF!,$I906,#REF!,$R$7)/SUMIFS(#REF!,#REF!,$I906,#REF!,$R$7),"-")</f>
        <v>-</v>
      </c>
      <c r="M906" s="170" t="str">
        <f>IFERROR(SUMIFS(#REF!,#REF!,$I906,#REF!,$R$3)/SUMIFS(#REF!,#REF!,$I906,#REF!,$R$3),"-")</f>
        <v>-</v>
      </c>
      <c r="N906" s="170" t="str">
        <f>IFERROR(SUMIFS(#REF!,#REF!,$I906,#REF!,"&lt;="&amp;$R$2,#REF!,"&gt;="&amp;$S$2)/SUMIFS(#REF!,#REF!,$I906,#REF!,"&lt;="&amp;$R$2,#REF!,"&gt;="&amp;$S$2),"-")</f>
        <v>-</v>
      </c>
      <c r="O906" s="142"/>
      <c r="P906" s="140"/>
    </row>
    <row r="907" spans="1:16">
      <c r="A907" s="138"/>
      <c r="B907" s="142"/>
      <c r="C907" s="182" t="s">
        <v>1669</v>
      </c>
      <c r="D907" s="166" t="s">
        <v>26</v>
      </c>
      <c r="E907" s="166" t="s">
        <v>1670</v>
      </c>
      <c r="F907" s="189" t="s">
        <v>1698</v>
      </c>
      <c r="G907" s="190" t="s">
        <v>1698</v>
      </c>
      <c r="H907" s="190" t="s">
        <v>1698</v>
      </c>
      <c r="I907" s="190" t="s">
        <v>1698</v>
      </c>
      <c r="J907" s="168">
        <v>0.9</v>
      </c>
      <c r="K907" s="169" t="str">
        <f>IFERROR(SUMIFS(#REF!,#REF!,$I907,#REF!,$R$2)/SUMIFS(#REF!,#REF!,$I907,#REF!,$R$2),"-")</f>
        <v>-</v>
      </c>
      <c r="L907" s="169" t="str">
        <f>IFERROR(SUMIFS(#REF!,#REF!,$I907,#REF!,$R$7)/SUMIFS(#REF!,#REF!,$I907,#REF!,$R$7),"-")</f>
        <v>-</v>
      </c>
      <c r="M907" s="170" t="str">
        <f>IFERROR(SUMIFS(#REF!,#REF!,$I907,#REF!,$R$3)/SUMIFS(#REF!,#REF!,$I907,#REF!,$R$3),"-")</f>
        <v>-</v>
      </c>
      <c r="N907" s="170" t="str">
        <f>IFERROR(SUMIFS(#REF!,#REF!,$I907,#REF!,"&lt;="&amp;$R$2,#REF!,"&gt;="&amp;$S$2)/SUMIFS(#REF!,#REF!,$I907,#REF!,"&lt;="&amp;$R$2,#REF!,"&gt;="&amp;$S$2),"-")</f>
        <v>-</v>
      </c>
      <c r="O907" s="142"/>
      <c r="P907" s="140"/>
    </row>
    <row r="908" spans="1:16">
      <c r="A908" s="138"/>
      <c r="B908" s="142"/>
      <c r="C908" s="182" t="s">
        <v>1669</v>
      </c>
      <c r="D908" s="166" t="s">
        <v>26</v>
      </c>
      <c r="E908" s="166" t="s">
        <v>1670</v>
      </c>
      <c r="F908" s="185" t="s">
        <v>1700</v>
      </c>
      <c r="G908" s="186" t="s">
        <v>1700</v>
      </c>
      <c r="H908" s="186" t="s">
        <v>1700</v>
      </c>
      <c r="I908" s="186" t="s">
        <v>1700</v>
      </c>
      <c r="J908" s="168">
        <v>0.9</v>
      </c>
      <c r="K908" s="169" t="str">
        <f>IFERROR(SUMIFS(#REF!,#REF!,$I908,#REF!,$R$2)/SUMIFS(#REF!,#REF!,$I908,#REF!,$R$2),"-")</f>
        <v>-</v>
      </c>
      <c r="L908" s="169" t="str">
        <f>IFERROR(SUMIFS(#REF!,#REF!,$I908,#REF!,$R$7)/SUMIFS(#REF!,#REF!,$I908,#REF!,$R$7),"-")</f>
        <v>-</v>
      </c>
      <c r="M908" s="170" t="str">
        <f>IFERROR(SUMIFS(#REF!,#REF!,$I908,#REF!,$R$3)/SUMIFS(#REF!,#REF!,$I908,#REF!,$R$3),"-")</f>
        <v>-</v>
      </c>
      <c r="N908" s="170" t="str">
        <f>IFERROR(SUMIFS(#REF!,#REF!,$I908,#REF!,"&lt;="&amp;$R$2,#REF!,"&gt;="&amp;$S$2)/SUMIFS(#REF!,#REF!,$I908,#REF!,"&lt;="&amp;$R$2,#REF!,"&gt;="&amp;$S$2),"-")</f>
        <v>-</v>
      </c>
      <c r="O908" s="142"/>
      <c r="P908" s="140"/>
    </row>
    <row r="909" spans="1:16">
      <c r="A909" s="138"/>
      <c r="B909" s="142"/>
      <c r="C909" s="182" t="s">
        <v>1669</v>
      </c>
      <c r="D909" s="166" t="s">
        <v>26</v>
      </c>
      <c r="E909" s="166" t="s">
        <v>1670</v>
      </c>
      <c r="F909" s="185" t="s">
        <v>1702</v>
      </c>
      <c r="G909" s="186" t="s">
        <v>1702</v>
      </c>
      <c r="H909" s="186" t="s">
        <v>1702</v>
      </c>
      <c r="I909" s="186" t="s">
        <v>1702</v>
      </c>
      <c r="J909" s="168">
        <v>0.9</v>
      </c>
      <c r="K909" s="169" t="str">
        <f>IFERROR(SUMIFS(#REF!,#REF!,$I909,#REF!,$R$2)/SUMIFS(#REF!,#REF!,$I909,#REF!,$R$2),"-")</f>
        <v>-</v>
      </c>
      <c r="L909" s="169" t="str">
        <f>IFERROR(SUMIFS(#REF!,#REF!,$I909,#REF!,$R$7)/SUMIFS(#REF!,#REF!,$I909,#REF!,$R$7),"-")</f>
        <v>-</v>
      </c>
      <c r="M909" s="170" t="str">
        <f>IFERROR(SUMIFS(#REF!,#REF!,$I909,#REF!,$R$3)/SUMIFS(#REF!,#REF!,$I909,#REF!,$R$3),"-")</f>
        <v>-</v>
      </c>
      <c r="N909" s="170" t="str">
        <f>IFERROR(SUMIFS(#REF!,#REF!,$I909,#REF!,"&lt;="&amp;$R$2,#REF!,"&gt;="&amp;$S$2)/SUMIFS(#REF!,#REF!,$I909,#REF!,"&lt;="&amp;$R$2,#REF!,"&gt;="&amp;$S$2),"-")</f>
        <v>-</v>
      </c>
      <c r="O909" s="142"/>
      <c r="P909" s="140"/>
    </row>
    <row r="910" spans="1:16">
      <c r="A910" s="138"/>
      <c r="B910" s="142"/>
      <c r="C910" s="182" t="s">
        <v>1669</v>
      </c>
      <c r="D910" s="166" t="s">
        <v>26</v>
      </c>
      <c r="E910" s="166" t="s">
        <v>1670</v>
      </c>
      <c r="F910" s="185" t="s">
        <v>1704</v>
      </c>
      <c r="G910" s="186" t="s">
        <v>1704</v>
      </c>
      <c r="H910" s="186" t="s">
        <v>1704</v>
      </c>
      <c r="I910" s="186" t="s">
        <v>1704</v>
      </c>
      <c r="J910" s="168">
        <v>0.9</v>
      </c>
      <c r="K910" s="169" t="str">
        <f>IFERROR(SUMIFS(#REF!,#REF!,$I910,#REF!,$R$2)/SUMIFS(#REF!,#REF!,$I910,#REF!,$R$2),"-")</f>
        <v>-</v>
      </c>
      <c r="L910" s="169" t="str">
        <f>IFERROR(SUMIFS(#REF!,#REF!,$I910,#REF!,$R$7)/SUMIFS(#REF!,#REF!,$I910,#REF!,$R$7),"-")</f>
        <v>-</v>
      </c>
      <c r="M910" s="170" t="str">
        <f>IFERROR(SUMIFS(#REF!,#REF!,$I910,#REF!,$R$3)/SUMIFS(#REF!,#REF!,$I910,#REF!,$R$3),"-")</f>
        <v>-</v>
      </c>
      <c r="N910" s="170" t="str">
        <f>IFERROR(SUMIFS(#REF!,#REF!,$I910,#REF!,"&lt;="&amp;$R$2,#REF!,"&gt;="&amp;$S$2)/SUMIFS(#REF!,#REF!,$I910,#REF!,"&lt;="&amp;$R$2,#REF!,"&gt;="&amp;$S$2),"-")</f>
        <v>-</v>
      </c>
      <c r="O910" s="142"/>
      <c r="P910" s="140"/>
    </row>
    <row r="911" spans="1:16">
      <c r="A911" s="138"/>
      <c r="B911" s="142"/>
      <c r="C911" s="182" t="s">
        <v>1669</v>
      </c>
      <c r="D911" s="166" t="s">
        <v>26</v>
      </c>
      <c r="E911" s="166" t="s">
        <v>1670</v>
      </c>
      <c r="F911" s="185" t="s">
        <v>1706</v>
      </c>
      <c r="G911" s="186" t="s">
        <v>1706</v>
      </c>
      <c r="H911" s="186" t="s">
        <v>1706</v>
      </c>
      <c r="I911" s="186" t="s">
        <v>1706</v>
      </c>
      <c r="J911" s="168">
        <v>0.9</v>
      </c>
      <c r="K911" s="169" t="str">
        <f>IFERROR(SUMIFS(#REF!,#REF!,$I911,#REF!,$R$2)/SUMIFS(#REF!,#REF!,$I911,#REF!,$R$2),"-")</f>
        <v>-</v>
      </c>
      <c r="L911" s="169" t="str">
        <f>IFERROR(SUMIFS(#REF!,#REF!,$I911,#REF!,$R$7)/SUMIFS(#REF!,#REF!,$I911,#REF!,$R$7),"-")</f>
        <v>-</v>
      </c>
      <c r="M911" s="170" t="str">
        <f>IFERROR(SUMIFS(#REF!,#REF!,$I911,#REF!,$R$3)/SUMIFS(#REF!,#REF!,$I911,#REF!,$R$3),"-")</f>
        <v>-</v>
      </c>
      <c r="N911" s="170" t="str">
        <f>IFERROR(SUMIFS(#REF!,#REF!,$I911,#REF!,"&lt;="&amp;$R$2,#REF!,"&gt;="&amp;$S$2)/SUMIFS(#REF!,#REF!,$I911,#REF!,"&lt;="&amp;$R$2,#REF!,"&gt;="&amp;$S$2),"-")</f>
        <v>-</v>
      </c>
      <c r="O911" s="142"/>
      <c r="P911" s="140"/>
    </row>
    <row r="912" spans="1:16">
      <c r="A912" s="138"/>
      <c r="B912" s="142"/>
      <c r="C912" s="182" t="s">
        <v>1669</v>
      </c>
      <c r="D912" s="166" t="s">
        <v>26</v>
      </c>
      <c r="E912" s="166" t="s">
        <v>1670</v>
      </c>
      <c r="F912" s="185" t="s">
        <v>1708</v>
      </c>
      <c r="G912" s="186" t="s">
        <v>1708</v>
      </c>
      <c r="H912" s="186" t="s">
        <v>1708</v>
      </c>
      <c r="I912" s="186" t="s">
        <v>1708</v>
      </c>
      <c r="J912" s="168">
        <v>0.9</v>
      </c>
      <c r="K912" s="169" t="str">
        <f>IFERROR(SUMIFS(#REF!,#REF!,$I912,#REF!,$R$2)/SUMIFS(#REF!,#REF!,$I912,#REF!,$R$2),"-")</f>
        <v>-</v>
      </c>
      <c r="L912" s="169" t="str">
        <f>IFERROR(SUMIFS(#REF!,#REF!,$I912,#REF!,$R$7)/SUMIFS(#REF!,#REF!,$I912,#REF!,$R$7),"-")</f>
        <v>-</v>
      </c>
      <c r="M912" s="170" t="str">
        <f>IFERROR(SUMIFS(#REF!,#REF!,$I912,#REF!,$R$3)/SUMIFS(#REF!,#REF!,$I912,#REF!,$R$3),"-")</f>
        <v>-</v>
      </c>
      <c r="N912" s="170" t="str">
        <f>IFERROR(SUMIFS(#REF!,#REF!,$I912,#REF!,"&lt;="&amp;$R$2,#REF!,"&gt;="&amp;$S$2)/SUMIFS(#REF!,#REF!,$I912,#REF!,"&lt;="&amp;$R$2,#REF!,"&gt;="&amp;$S$2),"-")</f>
        <v>-</v>
      </c>
      <c r="O912" s="142"/>
      <c r="P912" s="140"/>
    </row>
    <row r="913" spans="1:16">
      <c r="A913" s="138"/>
      <c r="B913" s="142"/>
      <c r="C913" s="182" t="s">
        <v>1669</v>
      </c>
      <c r="D913" s="166" t="s">
        <v>26</v>
      </c>
      <c r="E913" s="166" t="s">
        <v>1670</v>
      </c>
      <c r="F913" s="189" t="s">
        <v>1709</v>
      </c>
      <c r="G913" s="190" t="s">
        <v>1709</v>
      </c>
      <c r="H913" s="190" t="s">
        <v>1709</v>
      </c>
      <c r="I913" s="190" t="s">
        <v>1709</v>
      </c>
      <c r="J913" s="168">
        <v>0.9</v>
      </c>
      <c r="K913" s="169" t="str">
        <f>IFERROR(SUMIFS(#REF!,#REF!,$I913,#REF!,$R$2)/SUMIFS(#REF!,#REF!,$I913,#REF!,$R$2),"-")</f>
        <v>-</v>
      </c>
      <c r="L913" s="169" t="str">
        <f>IFERROR(SUMIFS(#REF!,#REF!,$I913,#REF!,$R$7)/SUMIFS(#REF!,#REF!,$I913,#REF!,$R$7),"-")</f>
        <v>-</v>
      </c>
      <c r="M913" s="170" t="str">
        <f>IFERROR(SUMIFS(#REF!,#REF!,$I913,#REF!,$R$3)/SUMIFS(#REF!,#REF!,$I913,#REF!,$R$3),"-")</f>
        <v>-</v>
      </c>
      <c r="N913" s="170" t="str">
        <f>IFERROR(SUMIFS(#REF!,#REF!,$I913,#REF!,"&lt;="&amp;$R$2,#REF!,"&gt;="&amp;$S$2)/SUMIFS(#REF!,#REF!,$I913,#REF!,"&lt;="&amp;$R$2,#REF!,"&gt;="&amp;$S$2),"-")</f>
        <v>-</v>
      </c>
      <c r="O913" s="142"/>
      <c r="P913" s="140"/>
    </row>
    <row r="914" spans="1:16">
      <c r="A914" s="138"/>
      <c r="B914" s="142"/>
      <c r="C914" s="182" t="s">
        <v>1669</v>
      </c>
      <c r="D914" s="166" t="s">
        <v>26</v>
      </c>
      <c r="E914" s="166" t="s">
        <v>1670</v>
      </c>
      <c r="F914" s="185" t="s">
        <v>1711</v>
      </c>
      <c r="G914" s="186" t="s">
        <v>1711</v>
      </c>
      <c r="H914" s="186" t="s">
        <v>1711</v>
      </c>
      <c r="I914" s="186" t="s">
        <v>1711</v>
      </c>
      <c r="J914" s="168">
        <v>0.9</v>
      </c>
      <c r="K914" s="169" t="str">
        <f>IFERROR(SUMIFS(#REF!,#REF!,$I914,#REF!,$R$2)/SUMIFS(#REF!,#REF!,$I914,#REF!,$R$2),"-")</f>
        <v>-</v>
      </c>
      <c r="L914" s="169" t="str">
        <f>IFERROR(SUMIFS(#REF!,#REF!,$I914,#REF!,$R$7)/SUMIFS(#REF!,#REF!,$I914,#REF!,$R$7),"-")</f>
        <v>-</v>
      </c>
      <c r="M914" s="170" t="str">
        <f>IFERROR(SUMIFS(#REF!,#REF!,$I914,#REF!,$R$3)/SUMIFS(#REF!,#REF!,$I914,#REF!,$R$3),"-")</f>
        <v>-</v>
      </c>
      <c r="N914" s="170" t="str">
        <f>IFERROR(SUMIFS(#REF!,#REF!,$I914,#REF!,"&lt;="&amp;$R$2,#REF!,"&gt;="&amp;$S$2)/SUMIFS(#REF!,#REF!,$I914,#REF!,"&lt;="&amp;$R$2,#REF!,"&gt;="&amp;$S$2),"-")</f>
        <v>-</v>
      </c>
      <c r="O914" s="142"/>
      <c r="P914" s="140"/>
    </row>
    <row r="915" spans="1:16">
      <c r="A915" s="138"/>
      <c r="B915" s="142"/>
      <c r="C915" s="182" t="s">
        <v>1669</v>
      </c>
      <c r="D915" s="166" t="s">
        <v>26</v>
      </c>
      <c r="E915" s="166" t="s">
        <v>1670</v>
      </c>
      <c r="F915" s="185" t="s">
        <v>1713</v>
      </c>
      <c r="G915" s="186" t="s">
        <v>1713</v>
      </c>
      <c r="H915" s="186" t="s">
        <v>1713</v>
      </c>
      <c r="I915" s="186" t="s">
        <v>1713</v>
      </c>
      <c r="J915" s="168">
        <v>0.9</v>
      </c>
      <c r="K915" s="169" t="str">
        <f>IFERROR(SUMIFS(#REF!,#REF!,$I915,#REF!,$R$2)/SUMIFS(#REF!,#REF!,$I915,#REF!,$R$2),"-")</f>
        <v>-</v>
      </c>
      <c r="L915" s="169" t="str">
        <f>IFERROR(SUMIFS(#REF!,#REF!,$I915,#REF!,$R$7)/SUMIFS(#REF!,#REF!,$I915,#REF!,$R$7),"-")</f>
        <v>-</v>
      </c>
      <c r="M915" s="170" t="str">
        <f>IFERROR(SUMIFS(#REF!,#REF!,$I915,#REF!,$R$3)/SUMIFS(#REF!,#REF!,$I915,#REF!,$R$3),"-")</f>
        <v>-</v>
      </c>
      <c r="N915" s="170" t="str">
        <f>IFERROR(SUMIFS(#REF!,#REF!,$I915,#REF!,"&lt;="&amp;$R$2,#REF!,"&gt;="&amp;$S$2)/SUMIFS(#REF!,#REF!,$I915,#REF!,"&lt;="&amp;$R$2,#REF!,"&gt;="&amp;$S$2),"-")</f>
        <v>-</v>
      </c>
      <c r="O915" s="142"/>
      <c r="P915" s="140"/>
    </row>
    <row r="916" spans="1:16">
      <c r="A916" s="138"/>
      <c r="B916" s="142"/>
      <c r="C916" s="182" t="s">
        <v>1669</v>
      </c>
      <c r="D916" s="166" t="s">
        <v>26</v>
      </c>
      <c r="E916" s="166" t="s">
        <v>1670</v>
      </c>
      <c r="F916" s="185" t="s">
        <v>1715</v>
      </c>
      <c r="G916" s="186" t="s">
        <v>1715</v>
      </c>
      <c r="H916" s="186" t="s">
        <v>1715</v>
      </c>
      <c r="I916" s="186" t="s">
        <v>1715</v>
      </c>
      <c r="J916" s="168">
        <v>0.9</v>
      </c>
      <c r="K916" s="169" t="str">
        <f>IFERROR(SUMIFS(#REF!,#REF!,$I916,#REF!,$R$2)/SUMIFS(#REF!,#REF!,$I916,#REF!,$R$2),"-")</f>
        <v>-</v>
      </c>
      <c r="L916" s="169" t="str">
        <f>IFERROR(SUMIFS(#REF!,#REF!,$I916,#REF!,$R$7)/SUMIFS(#REF!,#REF!,$I916,#REF!,$R$7),"-")</f>
        <v>-</v>
      </c>
      <c r="M916" s="170" t="str">
        <f>IFERROR(SUMIFS(#REF!,#REF!,$I916,#REF!,$R$3)/SUMIFS(#REF!,#REF!,$I916,#REF!,$R$3),"-")</f>
        <v>-</v>
      </c>
      <c r="N916" s="170" t="str">
        <f>IFERROR(SUMIFS(#REF!,#REF!,$I916,#REF!,"&lt;="&amp;$R$2,#REF!,"&gt;="&amp;$S$2)/SUMIFS(#REF!,#REF!,$I916,#REF!,"&lt;="&amp;$R$2,#REF!,"&gt;="&amp;$S$2),"-")</f>
        <v>-</v>
      </c>
      <c r="O916" s="142"/>
      <c r="P916" s="140"/>
    </row>
    <row r="917" spans="1:16">
      <c r="A917" s="138"/>
      <c r="B917" s="142"/>
      <c r="C917" s="182" t="s">
        <v>1669</v>
      </c>
      <c r="D917" s="166" t="s">
        <v>26</v>
      </c>
      <c r="E917" s="166" t="s">
        <v>1670</v>
      </c>
      <c r="F917" s="189" t="s">
        <v>1716</v>
      </c>
      <c r="G917" s="190" t="s">
        <v>1716</v>
      </c>
      <c r="H917" s="190" t="s">
        <v>1716</v>
      </c>
      <c r="I917" s="190" t="s">
        <v>1716</v>
      </c>
      <c r="J917" s="168">
        <v>0.9</v>
      </c>
      <c r="K917" s="169" t="str">
        <f>IFERROR(SUMIFS(#REF!,#REF!,$I917,#REF!,$R$2)/SUMIFS(#REF!,#REF!,$I917,#REF!,$R$2),"-")</f>
        <v>-</v>
      </c>
      <c r="L917" s="169" t="str">
        <f>IFERROR(SUMIFS(#REF!,#REF!,$I917,#REF!,$R$7)/SUMIFS(#REF!,#REF!,$I917,#REF!,$R$7),"-")</f>
        <v>-</v>
      </c>
      <c r="M917" s="170" t="str">
        <f>IFERROR(SUMIFS(#REF!,#REF!,$I917,#REF!,$R$3)/SUMIFS(#REF!,#REF!,$I917,#REF!,$R$3),"-")</f>
        <v>-</v>
      </c>
      <c r="N917" s="170" t="str">
        <f>IFERROR(SUMIFS(#REF!,#REF!,$I917,#REF!,"&lt;="&amp;$R$2,#REF!,"&gt;="&amp;$S$2)/SUMIFS(#REF!,#REF!,$I917,#REF!,"&lt;="&amp;$R$2,#REF!,"&gt;="&amp;$S$2),"-")</f>
        <v>-</v>
      </c>
      <c r="O917" s="142"/>
      <c r="P917" s="140"/>
    </row>
    <row r="918" spans="1:16">
      <c r="A918" s="138"/>
      <c r="B918" s="142"/>
      <c r="C918" s="182" t="s">
        <v>1669</v>
      </c>
      <c r="D918" s="166" t="s">
        <v>26</v>
      </c>
      <c r="E918" s="166" t="s">
        <v>1670</v>
      </c>
      <c r="F918" s="185" t="s">
        <v>1718</v>
      </c>
      <c r="G918" s="186" t="s">
        <v>1718</v>
      </c>
      <c r="H918" s="186" t="s">
        <v>1718</v>
      </c>
      <c r="I918" s="186" t="s">
        <v>1718</v>
      </c>
      <c r="J918" s="168">
        <v>0.9</v>
      </c>
      <c r="K918" s="169" t="str">
        <f>IFERROR(SUMIFS(#REF!,#REF!,$I918,#REF!,$R$2)/SUMIFS(#REF!,#REF!,$I918,#REF!,$R$2),"-")</f>
        <v>-</v>
      </c>
      <c r="L918" s="169" t="str">
        <f>IFERROR(SUMIFS(#REF!,#REF!,$I918,#REF!,$R$7)/SUMIFS(#REF!,#REF!,$I918,#REF!,$R$7),"-")</f>
        <v>-</v>
      </c>
      <c r="M918" s="170" t="str">
        <f>IFERROR(SUMIFS(#REF!,#REF!,$I918,#REF!,$R$3)/SUMIFS(#REF!,#REF!,$I918,#REF!,$R$3),"-")</f>
        <v>-</v>
      </c>
      <c r="N918" s="170" t="str">
        <f>IFERROR(SUMIFS(#REF!,#REF!,$I918,#REF!,"&lt;="&amp;$R$2,#REF!,"&gt;="&amp;$S$2)/SUMIFS(#REF!,#REF!,$I918,#REF!,"&lt;="&amp;$R$2,#REF!,"&gt;="&amp;$S$2),"-")</f>
        <v>-</v>
      </c>
      <c r="O918" s="142"/>
      <c r="P918" s="140"/>
    </row>
    <row r="919" spans="1:16">
      <c r="A919" s="138"/>
      <c r="B919" s="142"/>
      <c r="C919" s="182" t="s">
        <v>1669</v>
      </c>
      <c r="D919" s="166" t="s">
        <v>26</v>
      </c>
      <c r="E919" s="166" t="s">
        <v>1670</v>
      </c>
      <c r="F919" s="185" t="s">
        <v>1720</v>
      </c>
      <c r="G919" s="186" t="s">
        <v>1720</v>
      </c>
      <c r="H919" s="186" t="s">
        <v>1720</v>
      </c>
      <c r="I919" s="186" t="s">
        <v>1720</v>
      </c>
      <c r="J919" s="168">
        <v>0.9</v>
      </c>
      <c r="K919" s="169" t="str">
        <f>IFERROR(SUMIFS(#REF!,#REF!,$I919,#REF!,$R$2)/SUMIFS(#REF!,#REF!,$I919,#REF!,$R$2),"-")</f>
        <v>-</v>
      </c>
      <c r="L919" s="169" t="str">
        <f>IFERROR(SUMIFS(#REF!,#REF!,$I919,#REF!,$R$7)/SUMIFS(#REF!,#REF!,$I919,#REF!,$R$7),"-")</f>
        <v>-</v>
      </c>
      <c r="M919" s="170" t="str">
        <f>IFERROR(SUMIFS(#REF!,#REF!,$I919,#REF!,$R$3)/SUMIFS(#REF!,#REF!,$I919,#REF!,$R$3),"-")</f>
        <v>-</v>
      </c>
      <c r="N919" s="170" t="str">
        <f>IFERROR(SUMIFS(#REF!,#REF!,$I919,#REF!,"&lt;="&amp;$R$2,#REF!,"&gt;="&amp;$S$2)/SUMIFS(#REF!,#REF!,$I919,#REF!,"&lt;="&amp;$R$2,#REF!,"&gt;="&amp;$S$2),"-")</f>
        <v>-</v>
      </c>
      <c r="O919" s="142"/>
      <c r="P919" s="140"/>
    </row>
    <row r="920" spans="1:16">
      <c r="A920" s="138"/>
      <c r="B920" s="142"/>
      <c r="C920" s="182" t="s">
        <v>1669</v>
      </c>
      <c r="D920" s="166" t="s">
        <v>26</v>
      </c>
      <c r="E920" s="166" t="s">
        <v>1670</v>
      </c>
      <c r="F920" s="185" t="s">
        <v>1722</v>
      </c>
      <c r="G920" s="186" t="s">
        <v>1722</v>
      </c>
      <c r="H920" s="186" t="s">
        <v>1722</v>
      </c>
      <c r="I920" s="186" t="s">
        <v>1722</v>
      </c>
      <c r="J920" s="168">
        <v>0.9</v>
      </c>
      <c r="K920" s="169" t="str">
        <f>IFERROR(SUMIFS(#REF!,#REF!,$I920,#REF!,$R$2)/SUMIFS(#REF!,#REF!,$I920,#REF!,$R$2),"-")</f>
        <v>-</v>
      </c>
      <c r="L920" s="169" t="str">
        <f>IFERROR(SUMIFS(#REF!,#REF!,$I920,#REF!,$R$7)/SUMIFS(#REF!,#REF!,$I920,#REF!,$R$7),"-")</f>
        <v>-</v>
      </c>
      <c r="M920" s="170" t="str">
        <f>IFERROR(SUMIFS(#REF!,#REF!,$I920,#REF!,$R$3)/SUMIFS(#REF!,#REF!,$I920,#REF!,$R$3),"-")</f>
        <v>-</v>
      </c>
      <c r="N920" s="170" t="str">
        <f>IFERROR(SUMIFS(#REF!,#REF!,$I920,#REF!,"&lt;="&amp;$R$2,#REF!,"&gt;="&amp;$S$2)/SUMIFS(#REF!,#REF!,$I920,#REF!,"&lt;="&amp;$R$2,#REF!,"&gt;="&amp;$S$2),"-")</f>
        <v>-</v>
      </c>
      <c r="O920" s="142"/>
      <c r="P920" s="140"/>
    </row>
    <row r="921" spans="1:16">
      <c r="A921" s="138"/>
      <c r="B921" s="142"/>
      <c r="C921" s="182" t="s">
        <v>1669</v>
      </c>
      <c r="D921" s="166" t="s">
        <v>26</v>
      </c>
      <c r="E921" s="166" t="s">
        <v>1670</v>
      </c>
      <c r="F921" s="185" t="s">
        <v>1724</v>
      </c>
      <c r="G921" s="186" t="s">
        <v>1724</v>
      </c>
      <c r="H921" s="186" t="s">
        <v>1724</v>
      </c>
      <c r="I921" s="186" t="s">
        <v>1724</v>
      </c>
      <c r="J921" s="168">
        <v>0.9</v>
      </c>
      <c r="K921" s="169" t="str">
        <f>IFERROR(SUMIFS(#REF!,#REF!,$I921,#REF!,$R$2)/SUMIFS(#REF!,#REF!,$I921,#REF!,$R$2),"-")</f>
        <v>-</v>
      </c>
      <c r="L921" s="169" t="str">
        <f>IFERROR(SUMIFS(#REF!,#REF!,$I921,#REF!,$R$7)/SUMIFS(#REF!,#REF!,$I921,#REF!,$R$7),"-")</f>
        <v>-</v>
      </c>
      <c r="M921" s="170" t="str">
        <f>IFERROR(SUMIFS(#REF!,#REF!,$I921,#REF!,$R$3)/SUMIFS(#REF!,#REF!,$I921,#REF!,$R$3),"-")</f>
        <v>-</v>
      </c>
      <c r="N921" s="170" t="str">
        <f>IFERROR(SUMIFS(#REF!,#REF!,$I921,#REF!,"&lt;="&amp;$R$2,#REF!,"&gt;="&amp;$S$2)/SUMIFS(#REF!,#REF!,$I921,#REF!,"&lt;="&amp;$R$2,#REF!,"&gt;="&amp;$S$2),"-")</f>
        <v>-</v>
      </c>
      <c r="O921" s="142"/>
      <c r="P921" s="140"/>
    </row>
    <row r="922" spans="1:16">
      <c r="A922" s="138"/>
      <c r="B922" s="142"/>
      <c r="C922" s="182" t="s">
        <v>1669</v>
      </c>
      <c r="D922" s="166" t="s">
        <v>26</v>
      </c>
      <c r="E922" s="166" t="s">
        <v>1670</v>
      </c>
      <c r="F922" s="185" t="s">
        <v>1726</v>
      </c>
      <c r="G922" s="186" t="s">
        <v>1726</v>
      </c>
      <c r="H922" s="186" t="s">
        <v>1726</v>
      </c>
      <c r="I922" s="186" t="s">
        <v>1726</v>
      </c>
      <c r="J922" s="168">
        <v>0.9</v>
      </c>
      <c r="K922" s="169" t="str">
        <f>IFERROR(SUMIFS(#REF!,#REF!,$I922,#REF!,$R$2)/SUMIFS(#REF!,#REF!,$I922,#REF!,$R$2),"-")</f>
        <v>-</v>
      </c>
      <c r="L922" s="169" t="str">
        <f>IFERROR(SUMIFS(#REF!,#REF!,$I922,#REF!,$R$7)/SUMIFS(#REF!,#REF!,$I922,#REF!,$R$7),"-")</f>
        <v>-</v>
      </c>
      <c r="M922" s="170" t="str">
        <f>IFERROR(SUMIFS(#REF!,#REF!,$I922,#REF!,$R$3)/SUMIFS(#REF!,#REF!,$I922,#REF!,$R$3),"-")</f>
        <v>-</v>
      </c>
      <c r="N922" s="170" t="str">
        <f>IFERROR(SUMIFS(#REF!,#REF!,$I922,#REF!,"&lt;="&amp;$R$2,#REF!,"&gt;="&amp;$S$2)/SUMIFS(#REF!,#REF!,$I922,#REF!,"&lt;="&amp;$R$2,#REF!,"&gt;="&amp;$S$2),"-")</f>
        <v>-</v>
      </c>
      <c r="O922" s="142"/>
      <c r="P922" s="140"/>
    </row>
    <row r="923" spans="1:16">
      <c r="A923" s="138"/>
      <c r="B923" s="142"/>
      <c r="C923" s="182" t="s">
        <v>1669</v>
      </c>
      <c r="D923" s="166" t="s">
        <v>26</v>
      </c>
      <c r="E923" s="166" t="s">
        <v>1670</v>
      </c>
      <c r="F923" s="185" t="s">
        <v>1728</v>
      </c>
      <c r="G923" s="186" t="s">
        <v>1728</v>
      </c>
      <c r="H923" s="186" t="s">
        <v>1728</v>
      </c>
      <c r="I923" s="186" t="s">
        <v>1728</v>
      </c>
      <c r="J923" s="168">
        <v>0.9</v>
      </c>
      <c r="K923" s="169" t="str">
        <f>IFERROR(SUMIFS(#REF!,#REF!,$I923,#REF!,$R$2)/SUMIFS(#REF!,#REF!,$I923,#REF!,$R$2),"-")</f>
        <v>-</v>
      </c>
      <c r="L923" s="169" t="str">
        <f>IFERROR(SUMIFS(#REF!,#REF!,$I923,#REF!,$R$7)/SUMIFS(#REF!,#REF!,$I923,#REF!,$R$7),"-")</f>
        <v>-</v>
      </c>
      <c r="M923" s="170" t="str">
        <f>IFERROR(SUMIFS(#REF!,#REF!,$I923,#REF!,$R$3)/SUMIFS(#REF!,#REF!,$I923,#REF!,$R$3),"-")</f>
        <v>-</v>
      </c>
      <c r="N923" s="170" t="str">
        <f>IFERROR(SUMIFS(#REF!,#REF!,$I923,#REF!,"&lt;="&amp;$R$2,#REF!,"&gt;="&amp;$S$2)/SUMIFS(#REF!,#REF!,$I923,#REF!,"&lt;="&amp;$R$2,#REF!,"&gt;="&amp;$S$2),"-")</f>
        <v>-</v>
      </c>
      <c r="O923" s="142"/>
      <c r="P923" s="140"/>
    </row>
    <row r="924" spans="1:16">
      <c r="A924" s="138"/>
      <c r="B924" s="142"/>
      <c r="C924" s="182" t="s">
        <v>1669</v>
      </c>
      <c r="D924" s="166" t="s">
        <v>26</v>
      </c>
      <c r="E924" s="166" t="s">
        <v>1670</v>
      </c>
      <c r="F924" s="185" t="s">
        <v>1730</v>
      </c>
      <c r="G924" s="186" t="s">
        <v>1730</v>
      </c>
      <c r="H924" s="186" t="s">
        <v>1730</v>
      </c>
      <c r="I924" s="186" t="s">
        <v>1730</v>
      </c>
      <c r="J924" s="168">
        <v>0.9</v>
      </c>
      <c r="K924" s="169" t="str">
        <f>IFERROR(SUMIFS(#REF!,#REF!,$I924,#REF!,$R$2)/SUMIFS(#REF!,#REF!,$I924,#REF!,$R$2),"-")</f>
        <v>-</v>
      </c>
      <c r="L924" s="169" t="str">
        <f>IFERROR(SUMIFS(#REF!,#REF!,$I924,#REF!,$R$7)/SUMIFS(#REF!,#REF!,$I924,#REF!,$R$7),"-")</f>
        <v>-</v>
      </c>
      <c r="M924" s="170" t="str">
        <f>IFERROR(SUMIFS(#REF!,#REF!,$I924,#REF!,$R$3)/SUMIFS(#REF!,#REF!,$I924,#REF!,$R$3),"-")</f>
        <v>-</v>
      </c>
      <c r="N924" s="170" t="str">
        <f>IFERROR(SUMIFS(#REF!,#REF!,$I924,#REF!,"&lt;="&amp;$R$2,#REF!,"&gt;="&amp;$S$2)/SUMIFS(#REF!,#REF!,$I924,#REF!,"&lt;="&amp;$R$2,#REF!,"&gt;="&amp;$S$2),"-")</f>
        <v>-</v>
      </c>
      <c r="O924" s="142"/>
      <c r="P924" s="140"/>
    </row>
    <row r="925" spans="1:16">
      <c r="A925" s="138"/>
      <c r="B925" s="142"/>
      <c r="C925" s="182" t="s">
        <v>1669</v>
      </c>
      <c r="D925" s="166" t="s">
        <v>26</v>
      </c>
      <c r="E925" s="166" t="s">
        <v>1670</v>
      </c>
      <c r="F925" s="189" t="s">
        <v>1731</v>
      </c>
      <c r="G925" s="190" t="s">
        <v>1731</v>
      </c>
      <c r="H925" s="190" t="s">
        <v>1731</v>
      </c>
      <c r="I925" s="190" t="s">
        <v>1731</v>
      </c>
      <c r="J925" s="168">
        <v>0.9</v>
      </c>
      <c r="K925" s="169" t="str">
        <f>IFERROR(SUMIFS(#REF!,#REF!,$I925,#REF!,$R$2)/SUMIFS(#REF!,#REF!,$I925,#REF!,$R$2),"-")</f>
        <v>-</v>
      </c>
      <c r="L925" s="169" t="str">
        <f>IFERROR(SUMIFS(#REF!,#REF!,$I925,#REF!,$R$7)/SUMIFS(#REF!,#REF!,$I925,#REF!,$R$7),"-")</f>
        <v>-</v>
      </c>
      <c r="M925" s="170" t="str">
        <f>IFERROR(SUMIFS(#REF!,#REF!,$I925,#REF!,$R$3)/SUMIFS(#REF!,#REF!,$I925,#REF!,$R$3),"-")</f>
        <v>-</v>
      </c>
      <c r="N925" s="170" t="str">
        <f>IFERROR(SUMIFS(#REF!,#REF!,$I925,#REF!,"&lt;="&amp;$R$2,#REF!,"&gt;="&amp;$S$2)/SUMIFS(#REF!,#REF!,$I925,#REF!,"&lt;="&amp;$R$2,#REF!,"&gt;="&amp;$S$2),"-")</f>
        <v>-</v>
      </c>
      <c r="O925" s="142"/>
      <c r="P925" s="140"/>
    </row>
    <row r="926" spans="1:16">
      <c r="A926" s="138"/>
      <c r="B926" s="142"/>
      <c r="C926" s="182" t="s">
        <v>1669</v>
      </c>
      <c r="D926" s="166" t="s">
        <v>26</v>
      </c>
      <c r="E926" s="166" t="s">
        <v>1670</v>
      </c>
      <c r="F926" s="185" t="s">
        <v>1733</v>
      </c>
      <c r="G926" s="186" t="s">
        <v>1733</v>
      </c>
      <c r="H926" s="186" t="s">
        <v>1733</v>
      </c>
      <c r="I926" s="186" t="s">
        <v>1733</v>
      </c>
      <c r="J926" s="168">
        <v>0.9</v>
      </c>
      <c r="K926" s="169" t="str">
        <f>IFERROR(SUMIFS(#REF!,#REF!,$I926,#REF!,$R$2)/SUMIFS(#REF!,#REF!,$I926,#REF!,$R$2),"-")</f>
        <v>-</v>
      </c>
      <c r="L926" s="169" t="str">
        <f>IFERROR(SUMIFS(#REF!,#REF!,$I926,#REF!,$R$7)/SUMIFS(#REF!,#REF!,$I926,#REF!,$R$7),"-")</f>
        <v>-</v>
      </c>
      <c r="M926" s="170" t="str">
        <f>IFERROR(SUMIFS(#REF!,#REF!,$I926,#REF!,$R$3)/SUMIFS(#REF!,#REF!,$I926,#REF!,$R$3),"-")</f>
        <v>-</v>
      </c>
      <c r="N926" s="170" t="str">
        <f>IFERROR(SUMIFS(#REF!,#REF!,$I926,#REF!,"&lt;="&amp;$R$2,#REF!,"&gt;="&amp;$S$2)/SUMIFS(#REF!,#REF!,$I926,#REF!,"&lt;="&amp;$R$2,#REF!,"&gt;="&amp;$S$2),"-")</f>
        <v>-</v>
      </c>
      <c r="O926" s="142"/>
      <c r="P926" s="140"/>
    </row>
    <row r="927" spans="1:16">
      <c r="A927" s="138"/>
      <c r="B927" s="142"/>
      <c r="C927" s="182" t="s">
        <v>1669</v>
      </c>
      <c r="D927" s="166" t="s">
        <v>26</v>
      </c>
      <c r="E927" s="166" t="s">
        <v>1670</v>
      </c>
      <c r="F927" s="185" t="s">
        <v>1735</v>
      </c>
      <c r="G927" s="186" t="s">
        <v>1735</v>
      </c>
      <c r="H927" s="186" t="s">
        <v>1735</v>
      </c>
      <c r="I927" s="186" t="s">
        <v>1735</v>
      </c>
      <c r="J927" s="168">
        <v>0.9</v>
      </c>
      <c r="K927" s="169" t="str">
        <f>IFERROR(SUMIFS(#REF!,#REF!,$I927,#REF!,$R$2)/SUMIFS(#REF!,#REF!,$I927,#REF!,$R$2),"-")</f>
        <v>-</v>
      </c>
      <c r="L927" s="169" t="str">
        <f>IFERROR(SUMIFS(#REF!,#REF!,$I927,#REF!,$R$7)/SUMIFS(#REF!,#REF!,$I927,#REF!,$R$7),"-")</f>
        <v>-</v>
      </c>
      <c r="M927" s="170" t="str">
        <f>IFERROR(SUMIFS(#REF!,#REF!,$I927,#REF!,$R$3)/SUMIFS(#REF!,#REF!,$I927,#REF!,$R$3),"-")</f>
        <v>-</v>
      </c>
      <c r="N927" s="170" t="str">
        <f>IFERROR(SUMIFS(#REF!,#REF!,$I927,#REF!,"&lt;="&amp;$R$2,#REF!,"&gt;="&amp;$S$2)/SUMIFS(#REF!,#REF!,$I927,#REF!,"&lt;="&amp;$R$2,#REF!,"&gt;="&amp;$S$2),"-")</f>
        <v>-</v>
      </c>
      <c r="O927" s="142"/>
      <c r="P927" s="140"/>
    </row>
    <row r="928" spans="1:16">
      <c r="A928" s="138"/>
      <c r="B928" s="142"/>
      <c r="C928" s="182" t="s">
        <v>1669</v>
      </c>
      <c r="D928" s="166" t="s">
        <v>26</v>
      </c>
      <c r="E928" s="166" t="s">
        <v>1670</v>
      </c>
      <c r="F928" s="185" t="s">
        <v>1737</v>
      </c>
      <c r="G928" s="186" t="s">
        <v>1737</v>
      </c>
      <c r="H928" s="186" t="s">
        <v>1737</v>
      </c>
      <c r="I928" s="186" t="s">
        <v>1737</v>
      </c>
      <c r="J928" s="168">
        <v>0.9</v>
      </c>
      <c r="K928" s="169" t="str">
        <f>IFERROR(SUMIFS(#REF!,#REF!,$I928,#REF!,$R$2)/SUMIFS(#REF!,#REF!,$I928,#REF!,$R$2),"-")</f>
        <v>-</v>
      </c>
      <c r="L928" s="169" t="str">
        <f>IFERROR(SUMIFS(#REF!,#REF!,$I928,#REF!,$R$7)/SUMIFS(#REF!,#REF!,$I928,#REF!,$R$7),"-")</f>
        <v>-</v>
      </c>
      <c r="M928" s="170" t="str">
        <f>IFERROR(SUMIFS(#REF!,#REF!,$I928,#REF!,$R$3)/SUMIFS(#REF!,#REF!,$I928,#REF!,$R$3),"-")</f>
        <v>-</v>
      </c>
      <c r="N928" s="170" t="str">
        <f>IFERROR(SUMIFS(#REF!,#REF!,$I928,#REF!,"&lt;="&amp;$R$2,#REF!,"&gt;="&amp;$S$2)/SUMIFS(#REF!,#REF!,$I928,#REF!,"&lt;="&amp;$R$2,#REF!,"&gt;="&amp;$S$2),"-")</f>
        <v>-</v>
      </c>
      <c r="O928" s="142"/>
      <c r="P928" s="140"/>
    </row>
    <row r="929" spans="1:16">
      <c r="A929" s="138"/>
      <c r="B929" s="142"/>
      <c r="C929" s="182" t="s">
        <v>1669</v>
      </c>
      <c r="D929" s="166" t="s">
        <v>235</v>
      </c>
      <c r="E929" s="166" t="s">
        <v>1670</v>
      </c>
      <c r="F929" s="185" t="s">
        <v>1739</v>
      </c>
      <c r="G929" s="186" t="s">
        <v>1739</v>
      </c>
      <c r="H929" s="186" t="s">
        <v>1739</v>
      </c>
      <c r="I929" s="186" t="s">
        <v>1739</v>
      </c>
      <c r="J929" s="168">
        <v>0.9</v>
      </c>
      <c r="K929" s="169" t="str">
        <f>IFERROR(SUMIFS(#REF!,#REF!,$I929,#REF!,$R$2)/SUMIFS(#REF!,#REF!,$I929,#REF!,$R$2),"-")</f>
        <v>-</v>
      </c>
      <c r="L929" s="169" t="str">
        <f>IFERROR(SUMIFS(#REF!,#REF!,$I929,#REF!,$R$7)/SUMIFS(#REF!,#REF!,$I929,#REF!,$R$7),"-")</f>
        <v>-</v>
      </c>
      <c r="M929" s="170" t="str">
        <f>IFERROR(SUMIFS(#REF!,#REF!,$I929,#REF!,$R$3)/SUMIFS(#REF!,#REF!,$I929,#REF!,$R$3),"-")</f>
        <v>-</v>
      </c>
      <c r="N929" s="170" t="str">
        <f>IFERROR(SUMIFS(#REF!,#REF!,$I929,#REF!,"&lt;="&amp;$R$2,#REF!,"&gt;="&amp;$S$2)/SUMIFS(#REF!,#REF!,$I929,#REF!,"&lt;="&amp;$R$2,#REF!,"&gt;="&amp;$S$2),"-")</f>
        <v>-</v>
      </c>
      <c r="O929" s="142"/>
      <c r="P929" s="140"/>
    </row>
    <row r="930" spans="1:16">
      <c r="A930" s="138"/>
      <c r="B930" s="142"/>
      <c r="C930" s="182" t="s">
        <v>1669</v>
      </c>
      <c r="D930" s="166" t="s">
        <v>26</v>
      </c>
      <c r="E930" s="166" t="s">
        <v>1670</v>
      </c>
      <c r="F930" s="189" t="s">
        <v>1741</v>
      </c>
      <c r="G930" s="190" t="s">
        <v>1741</v>
      </c>
      <c r="H930" s="190" t="s">
        <v>1741</v>
      </c>
      <c r="I930" s="190" t="s">
        <v>1741</v>
      </c>
      <c r="J930" s="168">
        <v>0.9</v>
      </c>
      <c r="K930" s="169" t="str">
        <f>IFERROR(SUMIFS(#REF!,#REF!,$I930,#REF!,$R$2)/SUMIFS(#REF!,#REF!,$I930,#REF!,$R$2),"-")</f>
        <v>-</v>
      </c>
      <c r="L930" s="169" t="str">
        <f>IFERROR(SUMIFS(#REF!,#REF!,$I930,#REF!,$R$7)/SUMIFS(#REF!,#REF!,$I930,#REF!,$R$7),"-")</f>
        <v>-</v>
      </c>
      <c r="M930" s="170" t="str">
        <f>IFERROR(SUMIFS(#REF!,#REF!,$I930,#REF!,$R$3)/SUMIFS(#REF!,#REF!,$I930,#REF!,$R$3),"-")</f>
        <v>-</v>
      </c>
      <c r="N930" s="170" t="str">
        <f>IFERROR(SUMIFS(#REF!,#REF!,$I930,#REF!,"&lt;="&amp;$R$2,#REF!,"&gt;="&amp;$S$2)/SUMIFS(#REF!,#REF!,$I930,#REF!,"&lt;="&amp;$R$2,#REF!,"&gt;="&amp;$S$2),"-")</f>
        <v>-</v>
      </c>
      <c r="O930" s="142"/>
      <c r="P930" s="140"/>
    </row>
    <row r="931" spans="1:16">
      <c r="A931" s="138"/>
      <c r="B931" s="142"/>
      <c r="C931" s="182" t="s">
        <v>1669</v>
      </c>
      <c r="D931" s="166" t="s">
        <v>26</v>
      </c>
      <c r="E931" s="166" t="s">
        <v>1670</v>
      </c>
      <c r="F931" s="189" t="s">
        <v>1743</v>
      </c>
      <c r="G931" s="190" t="s">
        <v>1743</v>
      </c>
      <c r="H931" s="190" t="s">
        <v>1743</v>
      </c>
      <c r="I931" s="190" t="s">
        <v>1743</v>
      </c>
      <c r="J931" s="168">
        <v>0.9</v>
      </c>
      <c r="K931" s="169" t="str">
        <f>IFERROR(SUMIFS(#REF!,#REF!,$I931,#REF!,$R$2)/SUMIFS(#REF!,#REF!,$I931,#REF!,$R$2),"-")</f>
        <v>-</v>
      </c>
      <c r="L931" s="169" t="str">
        <f>IFERROR(SUMIFS(#REF!,#REF!,$I931,#REF!,$R$7)/SUMIFS(#REF!,#REF!,$I931,#REF!,$R$7),"-")</f>
        <v>-</v>
      </c>
      <c r="M931" s="170" t="str">
        <f>IFERROR(SUMIFS(#REF!,#REF!,$I931,#REF!,$R$3)/SUMIFS(#REF!,#REF!,$I931,#REF!,$R$3),"-")</f>
        <v>-</v>
      </c>
      <c r="N931" s="170" t="str">
        <f>IFERROR(SUMIFS(#REF!,#REF!,$I931,#REF!,"&lt;="&amp;$R$2,#REF!,"&gt;="&amp;$S$2)/SUMIFS(#REF!,#REF!,$I931,#REF!,"&lt;="&amp;$R$2,#REF!,"&gt;="&amp;$S$2),"-")</f>
        <v>-</v>
      </c>
      <c r="O931" s="142"/>
      <c r="P931" s="140"/>
    </row>
    <row r="932" spans="1:16">
      <c r="A932" s="138"/>
      <c r="B932" s="142"/>
      <c r="C932" s="182" t="s">
        <v>1669</v>
      </c>
      <c r="D932" s="166" t="s">
        <v>235</v>
      </c>
      <c r="E932" s="166" t="s">
        <v>1670</v>
      </c>
      <c r="F932" s="185" t="s">
        <v>1745</v>
      </c>
      <c r="G932" s="186" t="s">
        <v>1745</v>
      </c>
      <c r="H932" s="186" t="s">
        <v>1745</v>
      </c>
      <c r="I932" s="186" t="s">
        <v>1745</v>
      </c>
      <c r="J932" s="168">
        <v>0.9</v>
      </c>
      <c r="K932" s="169" t="str">
        <f>IFERROR(SUMIFS(#REF!,#REF!,$I932,#REF!,$R$2)/SUMIFS(#REF!,#REF!,$I932,#REF!,$R$2),"-")</f>
        <v>-</v>
      </c>
      <c r="L932" s="169" t="str">
        <f>IFERROR(SUMIFS(#REF!,#REF!,$I932,#REF!,$R$7)/SUMIFS(#REF!,#REF!,$I932,#REF!,$R$7),"-")</f>
        <v>-</v>
      </c>
      <c r="M932" s="170" t="str">
        <f>IFERROR(SUMIFS(#REF!,#REF!,$I932,#REF!,$R$3)/SUMIFS(#REF!,#REF!,$I932,#REF!,$R$3),"-")</f>
        <v>-</v>
      </c>
      <c r="N932" s="170" t="str">
        <f>IFERROR(SUMIFS(#REF!,#REF!,$I932,#REF!,"&lt;="&amp;$R$2,#REF!,"&gt;="&amp;$S$2)/SUMIFS(#REF!,#REF!,$I932,#REF!,"&lt;="&amp;$R$2,#REF!,"&gt;="&amp;$S$2),"-")</f>
        <v>-</v>
      </c>
      <c r="O932" s="142"/>
      <c r="P932" s="140"/>
    </row>
    <row r="933" spans="1:16">
      <c r="A933" s="138"/>
      <c r="B933" s="142"/>
      <c r="C933" s="182" t="s">
        <v>1669</v>
      </c>
      <c r="D933" s="166" t="s">
        <v>235</v>
      </c>
      <c r="E933" s="166" t="s">
        <v>1670</v>
      </c>
      <c r="F933" s="185" t="s">
        <v>1747</v>
      </c>
      <c r="G933" s="186" t="s">
        <v>1747</v>
      </c>
      <c r="H933" s="186" t="s">
        <v>1747</v>
      </c>
      <c r="I933" s="186" t="s">
        <v>1747</v>
      </c>
      <c r="J933" s="168">
        <v>0.9</v>
      </c>
      <c r="K933" s="169" t="str">
        <f>IFERROR(SUMIFS(#REF!,#REF!,$I933,#REF!,$R$2)/SUMIFS(#REF!,#REF!,$I933,#REF!,$R$2),"-")</f>
        <v>-</v>
      </c>
      <c r="L933" s="169" t="str">
        <f>IFERROR(SUMIFS(#REF!,#REF!,$I933,#REF!,$R$7)/SUMIFS(#REF!,#REF!,$I933,#REF!,$R$7),"-")</f>
        <v>-</v>
      </c>
      <c r="M933" s="170" t="str">
        <f>IFERROR(SUMIFS(#REF!,#REF!,$I933,#REF!,$R$3)/SUMIFS(#REF!,#REF!,$I933,#REF!,$R$3),"-")</f>
        <v>-</v>
      </c>
      <c r="N933" s="170" t="str">
        <f>IFERROR(SUMIFS(#REF!,#REF!,$I933,#REF!,"&lt;="&amp;$R$2,#REF!,"&gt;="&amp;$S$2)/SUMIFS(#REF!,#REF!,$I933,#REF!,"&lt;="&amp;$R$2,#REF!,"&gt;="&amp;$S$2),"-")</f>
        <v>-</v>
      </c>
      <c r="O933" s="142"/>
      <c r="P933" s="140"/>
    </row>
    <row r="934" spans="1:16">
      <c r="A934" s="138"/>
      <c r="B934" s="142"/>
      <c r="C934" s="182" t="s">
        <v>1669</v>
      </c>
      <c r="D934" s="166" t="s">
        <v>26</v>
      </c>
      <c r="E934" s="166" t="s">
        <v>1670</v>
      </c>
      <c r="F934" s="185" t="s">
        <v>1749</v>
      </c>
      <c r="G934" s="186" t="s">
        <v>1749</v>
      </c>
      <c r="H934" s="186" t="s">
        <v>1749</v>
      </c>
      <c r="I934" s="186" t="s">
        <v>1749</v>
      </c>
      <c r="J934" s="168">
        <v>0.9</v>
      </c>
      <c r="K934" s="169" t="str">
        <f>IFERROR(SUMIFS(#REF!,#REF!,$I934,#REF!,$R$2)/SUMIFS(#REF!,#REF!,$I934,#REF!,$R$2),"-")</f>
        <v>-</v>
      </c>
      <c r="L934" s="169" t="str">
        <f>IFERROR(SUMIFS(#REF!,#REF!,$I934,#REF!,$R$7)/SUMIFS(#REF!,#REF!,$I934,#REF!,$R$7),"-")</f>
        <v>-</v>
      </c>
      <c r="M934" s="170" t="str">
        <f>IFERROR(SUMIFS(#REF!,#REF!,$I934,#REF!,$R$3)/SUMIFS(#REF!,#REF!,$I934,#REF!,$R$3),"-")</f>
        <v>-</v>
      </c>
      <c r="N934" s="170" t="str">
        <f>IFERROR(SUMIFS(#REF!,#REF!,$I934,#REF!,"&lt;="&amp;$R$2,#REF!,"&gt;="&amp;$S$2)/SUMIFS(#REF!,#REF!,$I934,#REF!,"&lt;="&amp;$R$2,#REF!,"&gt;="&amp;$S$2),"-")</f>
        <v>-</v>
      </c>
      <c r="O934" s="142"/>
      <c r="P934" s="140"/>
    </row>
    <row r="935" spans="1:16">
      <c r="A935" s="138"/>
      <c r="B935" s="142"/>
      <c r="C935" s="182" t="s">
        <v>1669</v>
      </c>
      <c r="D935" s="166" t="s">
        <v>26</v>
      </c>
      <c r="E935" s="166" t="s">
        <v>1670</v>
      </c>
      <c r="F935" s="185" t="s">
        <v>1751</v>
      </c>
      <c r="G935" s="186" t="s">
        <v>1751</v>
      </c>
      <c r="H935" s="186" t="s">
        <v>1751</v>
      </c>
      <c r="I935" s="186" t="s">
        <v>1751</v>
      </c>
      <c r="J935" s="168">
        <v>0.9</v>
      </c>
      <c r="K935" s="169" t="str">
        <f>IFERROR(SUMIFS(#REF!,#REF!,$I935,#REF!,$R$2)/SUMIFS(#REF!,#REF!,$I935,#REF!,$R$2),"-")</f>
        <v>-</v>
      </c>
      <c r="L935" s="169" t="str">
        <f>IFERROR(SUMIFS(#REF!,#REF!,$I935,#REF!,$R$7)/SUMIFS(#REF!,#REF!,$I935,#REF!,$R$7),"-")</f>
        <v>-</v>
      </c>
      <c r="M935" s="170" t="str">
        <f>IFERROR(SUMIFS(#REF!,#REF!,$I935,#REF!,$R$3)/SUMIFS(#REF!,#REF!,$I935,#REF!,$R$3),"-")</f>
        <v>-</v>
      </c>
      <c r="N935" s="170" t="str">
        <f>IFERROR(SUMIFS(#REF!,#REF!,$I935,#REF!,"&lt;="&amp;$R$2,#REF!,"&gt;="&amp;$S$2)/SUMIFS(#REF!,#REF!,$I935,#REF!,"&lt;="&amp;$R$2,#REF!,"&gt;="&amp;$S$2),"-")</f>
        <v>-</v>
      </c>
      <c r="O935" s="142"/>
      <c r="P935" s="140"/>
    </row>
    <row r="936" spans="1:16">
      <c r="A936" s="138"/>
      <c r="B936" s="142"/>
      <c r="C936" s="182" t="s">
        <v>1669</v>
      </c>
      <c r="D936" s="166" t="s">
        <v>26</v>
      </c>
      <c r="E936" s="166" t="s">
        <v>1670</v>
      </c>
      <c r="F936" s="185" t="s">
        <v>1753</v>
      </c>
      <c r="G936" s="186" t="s">
        <v>1753</v>
      </c>
      <c r="H936" s="186" t="s">
        <v>1753</v>
      </c>
      <c r="I936" s="186" t="s">
        <v>1753</v>
      </c>
      <c r="J936" s="168">
        <v>0.9</v>
      </c>
      <c r="K936" s="169" t="str">
        <f>IFERROR(SUMIFS(#REF!,#REF!,$I936,#REF!,$R$2)/SUMIFS(#REF!,#REF!,$I936,#REF!,$R$2),"-")</f>
        <v>-</v>
      </c>
      <c r="L936" s="169" t="str">
        <f>IFERROR(SUMIFS(#REF!,#REF!,$I936,#REF!,$R$7)/SUMIFS(#REF!,#REF!,$I936,#REF!,$R$7),"-")</f>
        <v>-</v>
      </c>
      <c r="M936" s="170" t="str">
        <f>IFERROR(SUMIFS(#REF!,#REF!,$I936,#REF!,$R$3)/SUMIFS(#REF!,#REF!,$I936,#REF!,$R$3),"-")</f>
        <v>-</v>
      </c>
      <c r="N936" s="170" t="str">
        <f>IFERROR(SUMIFS(#REF!,#REF!,$I936,#REF!,"&lt;="&amp;$R$2,#REF!,"&gt;="&amp;$S$2)/SUMIFS(#REF!,#REF!,$I936,#REF!,"&lt;="&amp;$R$2,#REF!,"&gt;="&amp;$S$2),"-")</f>
        <v>-</v>
      </c>
      <c r="O936" s="142"/>
      <c r="P936" s="140"/>
    </row>
    <row r="937" spans="1:16">
      <c r="A937" s="138"/>
      <c r="B937" s="142"/>
      <c r="C937" s="182" t="s">
        <v>1669</v>
      </c>
      <c r="D937" s="166" t="s">
        <v>26</v>
      </c>
      <c r="E937" s="166" t="s">
        <v>1670</v>
      </c>
      <c r="F937" s="185" t="s">
        <v>1755</v>
      </c>
      <c r="G937" s="186" t="s">
        <v>1755</v>
      </c>
      <c r="H937" s="186" t="s">
        <v>1755</v>
      </c>
      <c r="I937" s="186" t="s">
        <v>1755</v>
      </c>
      <c r="J937" s="168">
        <v>0.9</v>
      </c>
      <c r="K937" s="169" t="str">
        <f>IFERROR(SUMIFS(#REF!,#REF!,$I937,#REF!,$R$2)/SUMIFS(#REF!,#REF!,$I937,#REF!,$R$2),"-")</f>
        <v>-</v>
      </c>
      <c r="L937" s="169" t="str">
        <f>IFERROR(SUMIFS(#REF!,#REF!,$I937,#REF!,$R$7)/SUMIFS(#REF!,#REF!,$I937,#REF!,$R$7),"-")</f>
        <v>-</v>
      </c>
      <c r="M937" s="170" t="str">
        <f>IFERROR(SUMIFS(#REF!,#REF!,$I937,#REF!,$R$3)/SUMIFS(#REF!,#REF!,$I937,#REF!,$R$3),"-")</f>
        <v>-</v>
      </c>
      <c r="N937" s="170" t="str">
        <f>IFERROR(SUMIFS(#REF!,#REF!,$I937,#REF!,"&lt;="&amp;$R$2,#REF!,"&gt;="&amp;$S$2)/SUMIFS(#REF!,#REF!,$I937,#REF!,"&lt;="&amp;$R$2,#REF!,"&gt;="&amp;$S$2),"-")</f>
        <v>-</v>
      </c>
      <c r="O937" s="142"/>
      <c r="P937" s="140"/>
    </row>
    <row r="938" spans="1:16">
      <c r="A938" s="138"/>
      <c r="B938" s="142"/>
      <c r="C938" s="182" t="s">
        <v>1669</v>
      </c>
      <c r="D938" s="166" t="s">
        <v>26</v>
      </c>
      <c r="E938" s="166" t="s">
        <v>1670</v>
      </c>
      <c r="F938" s="185" t="s">
        <v>1757</v>
      </c>
      <c r="G938" s="186" t="s">
        <v>1757</v>
      </c>
      <c r="H938" s="186" t="s">
        <v>1757</v>
      </c>
      <c r="I938" s="186" t="s">
        <v>1757</v>
      </c>
      <c r="J938" s="168">
        <v>0.9</v>
      </c>
      <c r="K938" s="169" t="str">
        <f>IFERROR(SUMIFS(#REF!,#REF!,$I938,#REF!,$R$2)/SUMIFS(#REF!,#REF!,$I938,#REF!,$R$2),"-")</f>
        <v>-</v>
      </c>
      <c r="L938" s="169" t="str">
        <f>IFERROR(SUMIFS(#REF!,#REF!,$I938,#REF!,$R$7)/SUMIFS(#REF!,#REF!,$I938,#REF!,$R$7),"-")</f>
        <v>-</v>
      </c>
      <c r="M938" s="170" t="str">
        <f>IFERROR(SUMIFS(#REF!,#REF!,$I938,#REF!,$R$3)/SUMIFS(#REF!,#REF!,$I938,#REF!,$R$3),"-")</f>
        <v>-</v>
      </c>
      <c r="N938" s="170" t="str">
        <f>IFERROR(SUMIFS(#REF!,#REF!,$I938,#REF!,"&lt;="&amp;$R$2,#REF!,"&gt;="&amp;$S$2)/SUMIFS(#REF!,#REF!,$I938,#REF!,"&lt;="&amp;$R$2,#REF!,"&gt;="&amp;$S$2),"-")</f>
        <v>-</v>
      </c>
      <c r="O938" s="142"/>
      <c r="P938" s="140"/>
    </row>
    <row r="939" spans="1:16">
      <c r="A939" s="138"/>
      <c r="B939" s="142"/>
      <c r="C939" s="182" t="s">
        <v>1669</v>
      </c>
      <c r="D939" s="166" t="s">
        <v>26</v>
      </c>
      <c r="E939" s="166" t="s">
        <v>1670</v>
      </c>
      <c r="F939" s="185" t="s">
        <v>1759</v>
      </c>
      <c r="G939" s="186" t="s">
        <v>1759</v>
      </c>
      <c r="H939" s="186" t="s">
        <v>1759</v>
      </c>
      <c r="I939" s="186" t="s">
        <v>1759</v>
      </c>
      <c r="J939" s="168">
        <v>0.9</v>
      </c>
      <c r="K939" s="169" t="str">
        <f>IFERROR(SUMIFS(#REF!,#REF!,$I939,#REF!,$R$2)/SUMIFS(#REF!,#REF!,$I939,#REF!,$R$2),"-")</f>
        <v>-</v>
      </c>
      <c r="L939" s="169" t="str">
        <f>IFERROR(SUMIFS(#REF!,#REF!,$I939,#REF!,$R$7)/SUMIFS(#REF!,#REF!,$I939,#REF!,$R$7),"-")</f>
        <v>-</v>
      </c>
      <c r="M939" s="170" t="str">
        <f>IFERROR(SUMIFS(#REF!,#REF!,$I939,#REF!,$R$3)/SUMIFS(#REF!,#REF!,$I939,#REF!,$R$3),"-")</f>
        <v>-</v>
      </c>
      <c r="N939" s="170" t="str">
        <f>IFERROR(SUMIFS(#REF!,#REF!,$I939,#REF!,"&lt;="&amp;$R$2,#REF!,"&gt;="&amp;$S$2)/SUMIFS(#REF!,#REF!,$I939,#REF!,"&lt;="&amp;$R$2,#REF!,"&gt;="&amp;$S$2),"-")</f>
        <v>-</v>
      </c>
      <c r="O939" s="142"/>
      <c r="P939" s="140"/>
    </row>
    <row r="940" spans="1:16">
      <c r="A940" s="138"/>
      <c r="B940" s="142"/>
      <c r="C940" s="182" t="s">
        <v>1669</v>
      </c>
      <c r="D940" s="166" t="s">
        <v>26</v>
      </c>
      <c r="E940" s="166" t="s">
        <v>1670</v>
      </c>
      <c r="F940" s="185" t="s">
        <v>1761</v>
      </c>
      <c r="G940" s="186" t="s">
        <v>1761</v>
      </c>
      <c r="H940" s="186" t="s">
        <v>1761</v>
      </c>
      <c r="I940" s="186" t="s">
        <v>1761</v>
      </c>
      <c r="J940" s="168">
        <v>0.9</v>
      </c>
      <c r="K940" s="169" t="str">
        <f>IFERROR(SUMIFS(#REF!,#REF!,$I940,#REF!,$R$2)/SUMIFS(#REF!,#REF!,$I940,#REF!,$R$2),"-")</f>
        <v>-</v>
      </c>
      <c r="L940" s="169" t="str">
        <f>IFERROR(SUMIFS(#REF!,#REF!,$I940,#REF!,$R$7)/SUMIFS(#REF!,#REF!,$I940,#REF!,$R$7),"-")</f>
        <v>-</v>
      </c>
      <c r="M940" s="170" t="str">
        <f>IFERROR(SUMIFS(#REF!,#REF!,$I940,#REF!,$R$3)/SUMIFS(#REF!,#REF!,$I940,#REF!,$R$3),"-")</f>
        <v>-</v>
      </c>
      <c r="N940" s="170" t="str">
        <f>IFERROR(SUMIFS(#REF!,#REF!,$I940,#REF!,"&lt;="&amp;$R$2,#REF!,"&gt;="&amp;$S$2)/SUMIFS(#REF!,#REF!,$I940,#REF!,"&lt;="&amp;$R$2,#REF!,"&gt;="&amp;$S$2),"-")</f>
        <v>-</v>
      </c>
      <c r="O940" s="142"/>
      <c r="P940" s="140"/>
    </row>
    <row r="941" spans="1:16">
      <c r="A941" s="138"/>
      <c r="B941" s="142"/>
      <c r="C941" s="182" t="s">
        <v>1669</v>
      </c>
      <c r="D941" s="166" t="s">
        <v>26</v>
      </c>
      <c r="E941" s="166" t="s">
        <v>1670</v>
      </c>
      <c r="F941" s="185" t="s">
        <v>1763</v>
      </c>
      <c r="G941" s="186" t="s">
        <v>1763</v>
      </c>
      <c r="H941" s="186" t="s">
        <v>1763</v>
      </c>
      <c r="I941" s="186" t="s">
        <v>1763</v>
      </c>
      <c r="J941" s="168">
        <v>0.9</v>
      </c>
      <c r="K941" s="169" t="str">
        <f>IFERROR(SUMIFS(#REF!,#REF!,$I941,#REF!,$R$2)/SUMIFS(#REF!,#REF!,$I941,#REF!,$R$2),"-")</f>
        <v>-</v>
      </c>
      <c r="L941" s="169" t="str">
        <f>IFERROR(SUMIFS(#REF!,#REF!,$I941,#REF!,$R$7)/SUMIFS(#REF!,#REF!,$I941,#REF!,$R$7),"-")</f>
        <v>-</v>
      </c>
      <c r="M941" s="170" t="str">
        <f>IFERROR(SUMIFS(#REF!,#REF!,$I941,#REF!,$R$3)/SUMIFS(#REF!,#REF!,$I941,#REF!,$R$3),"-")</f>
        <v>-</v>
      </c>
      <c r="N941" s="170" t="str">
        <f>IFERROR(SUMIFS(#REF!,#REF!,$I941,#REF!,"&lt;="&amp;$R$2,#REF!,"&gt;="&amp;$S$2)/SUMIFS(#REF!,#REF!,$I941,#REF!,"&lt;="&amp;$R$2,#REF!,"&gt;="&amp;$S$2),"-")</f>
        <v>-</v>
      </c>
      <c r="O941" s="142"/>
      <c r="P941" s="140"/>
    </row>
    <row r="942" spans="1:16">
      <c r="A942" s="138"/>
      <c r="B942" s="142"/>
      <c r="C942" s="182" t="s">
        <v>1669</v>
      </c>
      <c r="D942" s="166" t="s">
        <v>26</v>
      </c>
      <c r="E942" s="166" t="s">
        <v>1670</v>
      </c>
      <c r="F942" s="185" t="s">
        <v>1765</v>
      </c>
      <c r="G942" s="186" t="s">
        <v>1765</v>
      </c>
      <c r="H942" s="186" t="s">
        <v>1765</v>
      </c>
      <c r="I942" s="186" t="s">
        <v>1765</v>
      </c>
      <c r="J942" s="168">
        <v>0.9</v>
      </c>
      <c r="K942" s="169" t="str">
        <f>IFERROR(SUMIFS(#REF!,#REF!,$I942,#REF!,$R$2)/SUMIFS(#REF!,#REF!,$I942,#REF!,$R$2),"-")</f>
        <v>-</v>
      </c>
      <c r="L942" s="169" t="str">
        <f>IFERROR(SUMIFS(#REF!,#REF!,$I942,#REF!,$R$7)/SUMIFS(#REF!,#REF!,$I942,#REF!,$R$7),"-")</f>
        <v>-</v>
      </c>
      <c r="M942" s="170" t="str">
        <f>IFERROR(SUMIFS(#REF!,#REF!,$I942,#REF!,$R$3)/SUMIFS(#REF!,#REF!,$I942,#REF!,$R$3),"-")</f>
        <v>-</v>
      </c>
      <c r="N942" s="170" t="str">
        <f>IFERROR(SUMIFS(#REF!,#REF!,$I942,#REF!,"&lt;="&amp;$R$2,#REF!,"&gt;="&amp;$S$2)/SUMIFS(#REF!,#REF!,$I942,#REF!,"&lt;="&amp;$R$2,#REF!,"&gt;="&amp;$S$2),"-")</f>
        <v>-</v>
      </c>
      <c r="O942" s="142"/>
      <c r="P942" s="140"/>
    </row>
    <row r="943" spans="1:16">
      <c r="A943" s="138"/>
      <c r="B943" s="142"/>
      <c r="C943" s="182" t="s">
        <v>1669</v>
      </c>
      <c r="D943" s="166" t="s">
        <v>26</v>
      </c>
      <c r="E943" s="166" t="s">
        <v>1670</v>
      </c>
      <c r="F943" s="185" t="s">
        <v>1767</v>
      </c>
      <c r="G943" s="186" t="s">
        <v>1767</v>
      </c>
      <c r="H943" s="186" t="s">
        <v>1767</v>
      </c>
      <c r="I943" s="186" t="s">
        <v>1767</v>
      </c>
      <c r="J943" s="168">
        <v>0.9</v>
      </c>
      <c r="K943" s="169" t="str">
        <f>IFERROR(SUMIFS(#REF!,#REF!,$I943,#REF!,$R$2)/SUMIFS(#REF!,#REF!,$I943,#REF!,$R$2),"-")</f>
        <v>-</v>
      </c>
      <c r="L943" s="169" t="str">
        <f>IFERROR(SUMIFS(#REF!,#REF!,$I943,#REF!,$R$7)/SUMIFS(#REF!,#REF!,$I943,#REF!,$R$7),"-")</f>
        <v>-</v>
      </c>
      <c r="M943" s="170" t="str">
        <f>IFERROR(SUMIFS(#REF!,#REF!,$I943,#REF!,$R$3)/SUMIFS(#REF!,#REF!,$I943,#REF!,$R$3),"-")</f>
        <v>-</v>
      </c>
      <c r="N943" s="170" t="str">
        <f>IFERROR(SUMIFS(#REF!,#REF!,$I943,#REF!,"&lt;="&amp;$R$2,#REF!,"&gt;="&amp;$S$2)/SUMIFS(#REF!,#REF!,$I943,#REF!,"&lt;="&amp;$R$2,#REF!,"&gt;="&amp;$S$2),"-")</f>
        <v>-</v>
      </c>
      <c r="O943" s="142"/>
      <c r="P943" s="140"/>
    </row>
    <row r="944" spans="1:16">
      <c r="A944" s="138"/>
      <c r="B944" s="142"/>
      <c r="C944" s="182" t="s">
        <v>1669</v>
      </c>
      <c r="D944" s="166" t="s">
        <v>26</v>
      </c>
      <c r="E944" s="166" t="s">
        <v>1670</v>
      </c>
      <c r="F944" s="185" t="s">
        <v>1769</v>
      </c>
      <c r="G944" s="186" t="s">
        <v>1769</v>
      </c>
      <c r="H944" s="186" t="s">
        <v>1769</v>
      </c>
      <c r="I944" s="186" t="s">
        <v>1769</v>
      </c>
      <c r="J944" s="168">
        <v>0.9</v>
      </c>
      <c r="K944" s="169" t="str">
        <f>IFERROR(SUMIFS(#REF!,#REF!,$I944,#REF!,$R$2)/SUMIFS(#REF!,#REF!,$I944,#REF!,$R$2),"-")</f>
        <v>-</v>
      </c>
      <c r="L944" s="169" t="str">
        <f>IFERROR(SUMIFS(#REF!,#REF!,$I944,#REF!,$R$7)/SUMIFS(#REF!,#REF!,$I944,#REF!,$R$7),"-")</f>
        <v>-</v>
      </c>
      <c r="M944" s="170" t="str">
        <f>IFERROR(SUMIFS(#REF!,#REF!,$I944,#REF!,$R$3)/SUMIFS(#REF!,#REF!,$I944,#REF!,$R$3),"-")</f>
        <v>-</v>
      </c>
      <c r="N944" s="170" t="str">
        <f>IFERROR(SUMIFS(#REF!,#REF!,$I944,#REF!,"&lt;="&amp;$R$2,#REF!,"&gt;="&amp;$S$2)/SUMIFS(#REF!,#REF!,$I944,#REF!,"&lt;="&amp;$R$2,#REF!,"&gt;="&amp;$S$2),"-")</f>
        <v>-</v>
      </c>
      <c r="O944" s="142"/>
      <c r="P944" s="140"/>
    </row>
    <row r="945" spans="1:16">
      <c r="A945" s="138"/>
      <c r="B945" s="142"/>
      <c r="C945" s="182" t="s">
        <v>1669</v>
      </c>
      <c r="D945" s="166" t="s">
        <v>26</v>
      </c>
      <c r="E945" s="166" t="s">
        <v>1670</v>
      </c>
      <c r="F945" s="191" t="s">
        <v>1770</v>
      </c>
      <c r="G945" s="192" t="s">
        <v>1770</v>
      </c>
      <c r="H945" s="192" t="s">
        <v>1770</v>
      </c>
      <c r="I945" s="192" t="s">
        <v>1770</v>
      </c>
      <c r="J945" s="168">
        <v>0.9</v>
      </c>
      <c r="K945" s="169" t="str">
        <f>IFERROR(SUMIFS(#REF!,#REF!,$I945,#REF!,$R$2)/SUMIFS(#REF!,#REF!,$I945,#REF!,$R$2),"-")</f>
        <v>-</v>
      </c>
      <c r="L945" s="169" t="str">
        <f>IFERROR(SUMIFS(#REF!,#REF!,$I945,#REF!,$R$7)/SUMIFS(#REF!,#REF!,$I945,#REF!,$R$7),"-")</f>
        <v>-</v>
      </c>
      <c r="M945" s="170" t="str">
        <f>IFERROR(SUMIFS(#REF!,#REF!,$I945,#REF!,$R$3)/SUMIFS(#REF!,#REF!,$I945,#REF!,$R$3),"-")</f>
        <v>-</v>
      </c>
      <c r="N945" s="170" t="str">
        <f>IFERROR(SUMIFS(#REF!,#REF!,$I945,#REF!,"&lt;="&amp;$R$2,#REF!,"&gt;="&amp;$S$2)/SUMIFS(#REF!,#REF!,$I945,#REF!,"&lt;="&amp;$R$2,#REF!,"&gt;="&amp;$S$2),"-")</f>
        <v>-</v>
      </c>
      <c r="O945" s="142"/>
      <c r="P945" s="140"/>
    </row>
    <row r="946" spans="1:16">
      <c r="A946" s="138"/>
      <c r="B946" s="142"/>
      <c r="C946" s="182" t="s">
        <v>1669</v>
      </c>
      <c r="D946" s="166" t="s">
        <v>26</v>
      </c>
      <c r="E946" s="166" t="s">
        <v>1670</v>
      </c>
      <c r="F946" s="185" t="s">
        <v>1772</v>
      </c>
      <c r="G946" s="186" t="s">
        <v>1772</v>
      </c>
      <c r="H946" s="186" t="s">
        <v>1772</v>
      </c>
      <c r="I946" s="186" t="s">
        <v>1772</v>
      </c>
      <c r="J946" s="168">
        <v>0.9</v>
      </c>
      <c r="K946" s="169" t="str">
        <f>IFERROR(SUMIFS(#REF!,#REF!,$I946,#REF!,$R$2)/SUMIFS(#REF!,#REF!,$I946,#REF!,$R$2),"-")</f>
        <v>-</v>
      </c>
      <c r="L946" s="169" t="str">
        <f>IFERROR(SUMIFS(#REF!,#REF!,$I946,#REF!,$R$7)/SUMIFS(#REF!,#REF!,$I946,#REF!,$R$7),"-")</f>
        <v>-</v>
      </c>
      <c r="M946" s="170" t="str">
        <f>IFERROR(SUMIFS(#REF!,#REF!,$I946,#REF!,$R$3)/SUMIFS(#REF!,#REF!,$I946,#REF!,$R$3),"-")</f>
        <v>-</v>
      </c>
      <c r="N946" s="170" t="str">
        <f>IFERROR(SUMIFS(#REF!,#REF!,$I946,#REF!,"&lt;="&amp;$R$2,#REF!,"&gt;="&amp;$S$2)/SUMIFS(#REF!,#REF!,$I946,#REF!,"&lt;="&amp;$R$2,#REF!,"&gt;="&amp;$S$2),"-")</f>
        <v>-</v>
      </c>
      <c r="O946" s="142"/>
      <c r="P946" s="140"/>
    </row>
    <row r="947" spans="1:16">
      <c r="A947" s="138"/>
      <c r="B947" s="142"/>
      <c r="C947" s="182" t="s">
        <v>1669</v>
      </c>
      <c r="D947" s="166" t="s">
        <v>26</v>
      </c>
      <c r="E947" s="166" t="s">
        <v>1670</v>
      </c>
      <c r="F947" s="187" t="s">
        <v>1774</v>
      </c>
      <c r="G947" s="188" t="s">
        <v>1774</v>
      </c>
      <c r="H947" s="188" t="s">
        <v>1774</v>
      </c>
      <c r="I947" s="188" t="s">
        <v>1774</v>
      </c>
      <c r="J947" s="168">
        <v>0.9</v>
      </c>
      <c r="K947" s="169" t="str">
        <f>IFERROR(SUMIFS(#REF!,#REF!,$I947,#REF!,$R$2)/SUMIFS(#REF!,#REF!,$I947,#REF!,$R$2),"-")</f>
        <v>-</v>
      </c>
      <c r="L947" s="169" t="str">
        <f>IFERROR(SUMIFS(#REF!,#REF!,$I947,#REF!,$R$7)/SUMIFS(#REF!,#REF!,$I947,#REF!,$R$7),"-")</f>
        <v>-</v>
      </c>
      <c r="M947" s="170" t="str">
        <f>IFERROR(SUMIFS(#REF!,#REF!,$I947,#REF!,$R$3)/SUMIFS(#REF!,#REF!,$I947,#REF!,$R$3),"-")</f>
        <v>-</v>
      </c>
      <c r="N947" s="170" t="str">
        <f>IFERROR(SUMIFS(#REF!,#REF!,$I947,#REF!,"&lt;="&amp;$R$2,#REF!,"&gt;="&amp;$S$2)/SUMIFS(#REF!,#REF!,$I947,#REF!,"&lt;="&amp;$R$2,#REF!,"&gt;="&amp;$S$2),"-")</f>
        <v>-</v>
      </c>
      <c r="O947" s="142"/>
      <c r="P947" s="140"/>
    </row>
    <row r="948" spans="1:16">
      <c r="A948" s="138"/>
      <c r="B948" s="142"/>
      <c r="C948" s="182" t="s">
        <v>1669</v>
      </c>
      <c r="D948" s="166" t="s">
        <v>26</v>
      </c>
      <c r="E948" s="166" t="s">
        <v>1670</v>
      </c>
      <c r="F948" s="185" t="s">
        <v>1776</v>
      </c>
      <c r="G948" s="186" t="s">
        <v>1776</v>
      </c>
      <c r="H948" s="186" t="s">
        <v>1776</v>
      </c>
      <c r="I948" s="186" t="s">
        <v>1776</v>
      </c>
      <c r="J948" s="168">
        <v>0.9</v>
      </c>
      <c r="K948" s="169" t="str">
        <f>IFERROR(SUMIFS(#REF!,#REF!,$I948,#REF!,$R$2)/SUMIFS(#REF!,#REF!,$I948,#REF!,$R$2),"-")</f>
        <v>-</v>
      </c>
      <c r="L948" s="169" t="str">
        <f>IFERROR(SUMIFS(#REF!,#REF!,$I948,#REF!,$R$7)/SUMIFS(#REF!,#REF!,$I948,#REF!,$R$7),"-")</f>
        <v>-</v>
      </c>
      <c r="M948" s="170" t="str">
        <f>IFERROR(SUMIFS(#REF!,#REF!,$I948,#REF!,$R$3)/SUMIFS(#REF!,#REF!,$I948,#REF!,$R$3),"-")</f>
        <v>-</v>
      </c>
      <c r="N948" s="170" t="str">
        <f>IFERROR(SUMIFS(#REF!,#REF!,$I948,#REF!,"&lt;="&amp;$R$2,#REF!,"&gt;="&amp;$S$2)/SUMIFS(#REF!,#REF!,$I948,#REF!,"&lt;="&amp;$R$2,#REF!,"&gt;="&amp;$S$2),"-")</f>
        <v>-</v>
      </c>
      <c r="O948" s="142"/>
      <c r="P948" s="140"/>
    </row>
    <row r="949" spans="1:16">
      <c r="A949" s="138"/>
      <c r="B949" s="142"/>
      <c r="C949" s="182" t="s">
        <v>1669</v>
      </c>
      <c r="D949" s="166" t="s">
        <v>26</v>
      </c>
      <c r="E949" s="166" t="s">
        <v>1670</v>
      </c>
      <c r="F949" s="185" t="s">
        <v>1778</v>
      </c>
      <c r="G949" s="186" t="s">
        <v>1778</v>
      </c>
      <c r="H949" s="186" t="s">
        <v>1778</v>
      </c>
      <c r="I949" s="186" t="s">
        <v>1778</v>
      </c>
      <c r="J949" s="168">
        <v>0.9</v>
      </c>
      <c r="K949" s="169" t="str">
        <f>IFERROR(SUMIFS(#REF!,#REF!,$I949,#REF!,$R$2)/SUMIFS(#REF!,#REF!,$I949,#REF!,$R$2),"-")</f>
        <v>-</v>
      </c>
      <c r="L949" s="169" t="str">
        <f>IFERROR(SUMIFS(#REF!,#REF!,$I949,#REF!,$R$7)/SUMIFS(#REF!,#REF!,$I949,#REF!,$R$7),"-")</f>
        <v>-</v>
      </c>
      <c r="M949" s="170" t="str">
        <f>IFERROR(SUMIFS(#REF!,#REF!,$I949,#REF!,$R$3)/SUMIFS(#REF!,#REF!,$I949,#REF!,$R$3),"-")</f>
        <v>-</v>
      </c>
      <c r="N949" s="170" t="str">
        <f>IFERROR(SUMIFS(#REF!,#REF!,$I949,#REF!,"&lt;="&amp;$R$2,#REF!,"&gt;="&amp;$S$2)/SUMIFS(#REF!,#REF!,$I949,#REF!,"&lt;="&amp;$R$2,#REF!,"&gt;="&amp;$S$2),"-")</f>
        <v>-</v>
      </c>
      <c r="O949" s="142"/>
      <c r="P949" s="140"/>
    </row>
    <row r="950" spans="1:16">
      <c r="A950" s="138"/>
      <c r="B950" s="142"/>
      <c r="C950" s="182" t="s">
        <v>1669</v>
      </c>
      <c r="D950" s="166" t="s">
        <v>26</v>
      </c>
      <c r="E950" s="166" t="s">
        <v>1670</v>
      </c>
      <c r="F950" s="185" t="s">
        <v>1780</v>
      </c>
      <c r="G950" s="186" t="s">
        <v>1780</v>
      </c>
      <c r="H950" s="186" t="s">
        <v>1780</v>
      </c>
      <c r="I950" s="186" t="s">
        <v>1780</v>
      </c>
      <c r="J950" s="168">
        <v>0.9</v>
      </c>
      <c r="K950" s="169" t="str">
        <f>IFERROR(SUMIFS(#REF!,#REF!,$I950,#REF!,$R$2)/SUMIFS(#REF!,#REF!,$I950,#REF!,$R$2),"-")</f>
        <v>-</v>
      </c>
      <c r="L950" s="169" t="str">
        <f>IFERROR(SUMIFS(#REF!,#REF!,$I950,#REF!,$R$7)/SUMIFS(#REF!,#REF!,$I950,#REF!,$R$7),"-")</f>
        <v>-</v>
      </c>
      <c r="M950" s="170" t="str">
        <f>IFERROR(SUMIFS(#REF!,#REF!,$I950,#REF!,$R$3)/SUMIFS(#REF!,#REF!,$I950,#REF!,$R$3),"-")</f>
        <v>-</v>
      </c>
      <c r="N950" s="170" t="str">
        <f>IFERROR(SUMIFS(#REF!,#REF!,$I950,#REF!,"&lt;="&amp;$R$2,#REF!,"&gt;="&amp;$S$2)/SUMIFS(#REF!,#REF!,$I950,#REF!,"&lt;="&amp;$R$2,#REF!,"&gt;="&amp;$S$2),"-")</f>
        <v>-</v>
      </c>
      <c r="O950" s="142"/>
      <c r="P950" s="140"/>
    </row>
    <row r="951" spans="1:16">
      <c r="A951" s="138"/>
      <c r="B951" s="142"/>
      <c r="C951" s="182" t="s">
        <v>1669</v>
      </c>
      <c r="D951" s="166" t="s">
        <v>26</v>
      </c>
      <c r="E951" s="166" t="s">
        <v>1670</v>
      </c>
      <c r="F951" s="185" t="s">
        <v>1782</v>
      </c>
      <c r="G951" s="186" t="s">
        <v>1782</v>
      </c>
      <c r="H951" s="186" t="s">
        <v>1782</v>
      </c>
      <c r="I951" s="186" t="s">
        <v>1782</v>
      </c>
      <c r="J951" s="168">
        <v>0.9</v>
      </c>
      <c r="K951" s="169" t="str">
        <f>IFERROR(SUMIFS(#REF!,#REF!,$I951,#REF!,$R$2)/SUMIFS(#REF!,#REF!,$I951,#REF!,$R$2),"-")</f>
        <v>-</v>
      </c>
      <c r="L951" s="169" t="str">
        <f>IFERROR(SUMIFS(#REF!,#REF!,$I951,#REF!,$R$7)/SUMIFS(#REF!,#REF!,$I951,#REF!,$R$7),"-")</f>
        <v>-</v>
      </c>
      <c r="M951" s="170" t="str">
        <f>IFERROR(SUMIFS(#REF!,#REF!,$I951,#REF!,$R$3)/SUMIFS(#REF!,#REF!,$I951,#REF!,$R$3),"-")</f>
        <v>-</v>
      </c>
      <c r="N951" s="170" t="str">
        <f>IFERROR(SUMIFS(#REF!,#REF!,$I951,#REF!,"&lt;="&amp;$R$2,#REF!,"&gt;="&amp;$S$2)/SUMIFS(#REF!,#REF!,$I951,#REF!,"&lt;="&amp;$R$2,#REF!,"&gt;="&amp;$S$2),"-")</f>
        <v>-</v>
      </c>
      <c r="O951" s="142"/>
      <c r="P951" s="140"/>
    </row>
    <row r="952" spans="1:16">
      <c r="A952" s="138"/>
      <c r="B952" s="142"/>
      <c r="C952" s="182" t="s">
        <v>1669</v>
      </c>
      <c r="D952" s="166" t="s">
        <v>26</v>
      </c>
      <c r="E952" s="166" t="s">
        <v>1670</v>
      </c>
      <c r="F952" s="193" t="s">
        <v>1783</v>
      </c>
      <c r="G952" s="194" t="s">
        <v>1783</v>
      </c>
      <c r="H952" s="194" t="s">
        <v>1783</v>
      </c>
      <c r="I952" s="194" t="s">
        <v>1783</v>
      </c>
      <c r="J952" s="168">
        <v>0.9</v>
      </c>
      <c r="K952" s="169" t="str">
        <f>IFERROR(SUMIFS(#REF!,#REF!,$I952,#REF!,$R$2)/SUMIFS(#REF!,#REF!,$I952,#REF!,$R$2),"-")</f>
        <v>-</v>
      </c>
      <c r="L952" s="169" t="str">
        <f>IFERROR(SUMIFS(#REF!,#REF!,$I952,#REF!,$R$7)/SUMIFS(#REF!,#REF!,$I952,#REF!,$R$7),"-")</f>
        <v>-</v>
      </c>
      <c r="M952" s="170" t="str">
        <f>IFERROR(SUMIFS(#REF!,#REF!,$I952,#REF!,$R$3)/SUMIFS(#REF!,#REF!,$I952,#REF!,$R$3),"-")</f>
        <v>-</v>
      </c>
      <c r="N952" s="170" t="str">
        <f>IFERROR(SUMIFS(#REF!,#REF!,$I952,#REF!,"&lt;="&amp;$R$2,#REF!,"&gt;="&amp;$S$2)/SUMIFS(#REF!,#REF!,$I952,#REF!,"&lt;="&amp;$R$2,#REF!,"&gt;="&amp;$S$2),"-")</f>
        <v>-</v>
      </c>
      <c r="O952" s="142"/>
      <c r="P952" s="140"/>
    </row>
    <row r="953" spans="1:16">
      <c r="A953" s="138"/>
      <c r="B953" s="142"/>
      <c r="C953" s="182" t="s">
        <v>1669</v>
      </c>
      <c r="D953" s="166" t="s">
        <v>26</v>
      </c>
      <c r="E953" s="166" t="s">
        <v>1670</v>
      </c>
      <c r="F953" s="183" t="s">
        <v>1785</v>
      </c>
      <c r="G953" s="184" t="s">
        <v>1785</v>
      </c>
      <c r="H953" s="184" t="s">
        <v>1785</v>
      </c>
      <c r="I953" s="184" t="s">
        <v>1785</v>
      </c>
      <c r="J953" s="168">
        <v>0.9</v>
      </c>
      <c r="K953" s="169" t="str">
        <f>IFERROR(SUMIFS(#REF!,#REF!,$I953,#REF!,$R$2)/SUMIFS(#REF!,#REF!,$I953,#REF!,$R$2),"-")</f>
        <v>-</v>
      </c>
      <c r="L953" s="169" t="str">
        <f>IFERROR(SUMIFS(#REF!,#REF!,$I953,#REF!,$R$7)/SUMIFS(#REF!,#REF!,$I953,#REF!,$R$7),"-")</f>
        <v>-</v>
      </c>
      <c r="M953" s="170" t="str">
        <f>IFERROR(SUMIFS(#REF!,#REF!,$I953,#REF!,$R$3)/SUMIFS(#REF!,#REF!,$I953,#REF!,$R$3),"-")</f>
        <v>-</v>
      </c>
      <c r="N953" s="170" t="str">
        <f>IFERROR(SUMIFS(#REF!,#REF!,$I953,#REF!,"&lt;="&amp;$R$2,#REF!,"&gt;="&amp;$S$2)/SUMIFS(#REF!,#REF!,$I953,#REF!,"&lt;="&amp;$R$2,#REF!,"&gt;="&amp;$S$2),"-")</f>
        <v>-</v>
      </c>
      <c r="O953" s="142"/>
      <c r="P953" s="140"/>
    </row>
    <row r="954" spans="1:16">
      <c r="A954" s="138"/>
      <c r="B954" s="142"/>
      <c r="C954" s="182" t="s">
        <v>1669</v>
      </c>
      <c r="D954" s="166" t="s">
        <v>26</v>
      </c>
      <c r="E954" s="166" t="s">
        <v>1670</v>
      </c>
      <c r="F954" s="183" t="s">
        <v>1787</v>
      </c>
      <c r="G954" s="184" t="s">
        <v>1787</v>
      </c>
      <c r="H954" s="184" t="s">
        <v>1787</v>
      </c>
      <c r="I954" s="184" t="s">
        <v>1787</v>
      </c>
      <c r="J954" s="168">
        <v>0.9</v>
      </c>
      <c r="K954" s="169" t="str">
        <f>IFERROR(SUMIFS(#REF!,#REF!,$I954,#REF!,$R$2)/SUMIFS(#REF!,#REF!,$I954,#REF!,$R$2),"-")</f>
        <v>-</v>
      </c>
      <c r="L954" s="169" t="str">
        <f>IFERROR(SUMIFS(#REF!,#REF!,$I954,#REF!,$R$7)/SUMIFS(#REF!,#REF!,$I954,#REF!,$R$7),"-")</f>
        <v>-</v>
      </c>
      <c r="M954" s="170" t="str">
        <f>IFERROR(SUMIFS(#REF!,#REF!,$I954,#REF!,$R$3)/SUMIFS(#REF!,#REF!,$I954,#REF!,$R$3),"-")</f>
        <v>-</v>
      </c>
      <c r="N954" s="170" t="str">
        <f>IFERROR(SUMIFS(#REF!,#REF!,$I954,#REF!,"&lt;="&amp;$R$2,#REF!,"&gt;="&amp;$S$2)/SUMIFS(#REF!,#REF!,$I954,#REF!,"&lt;="&amp;$R$2,#REF!,"&gt;="&amp;$S$2),"-")</f>
        <v>-</v>
      </c>
      <c r="O954" s="142"/>
      <c r="P954" s="140"/>
    </row>
    <row r="955" spans="1:16">
      <c r="A955" s="138"/>
      <c r="B955" s="142"/>
      <c r="C955" s="182" t="s">
        <v>1669</v>
      </c>
      <c r="D955" s="166" t="s">
        <v>26</v>
      </c>
      <c r="E955" s="166" t="s">
        <v>1670</v>
      </c>
      <c r="F955" s="183" t="s">
        <v>1789</v>
      </c>
      <c r="G955" s="184" t="s">
        <v>1789</v>
      </c>
      <c r="H955" s="184" t="s">
        <v>1789</v>
      </c>
      <c r="I955" s="184" t="s">
        <v>1789</v>
      </c>
      <c r="J955" s="168">
        <v>0.9</v>
      </c>
      <c r="K955" s="169" t="str">
        <f>IFERROR(SUMIFS(#REF!,#REF!,$I955,#REF!,$R$2)/SUMIFS(#REF!,#REF!,$I955,#REF!,$R$2),"-")</f>
        <v>-</v>
      </c>
      <c r="L955" s="169" t="str">
        <f>IFERROR(SUMIFS(#REF!,#REF!,$I955,#REF!,$R$7)/SUMIFS(#REF!,#REF!,$I955,#REF!,$R$7),"-")</f>
        <v>-</v>
      </c>
      <c r="M955" s="170" t="str">
        <f>IFERROR(SUMIFS(#REF!,#REF!,$I955,#REF!,$R$3)/SUMIFS(#REF!,#REF!,$I955,#REF!,$R$3),"-")</f>
        <v>-</v>
      </c>
      <c r="N955" s="170" t="str">
        <f>IFERROR(SUMIFS(#REF!,#REF!,$I955,#REF!,"&lt;="&amp;$R$2,#REF!,"&gt;="&amp;$S$2)/SUMIFS(#REF!,#REF!,$I955,#REF!,"&lt;="&amp;$R$2,#REF!,"&gt;="&amp;$S$2),"-")</f>
        <v>-</v>
      </c>
      <c r="O955" s="142"/>
      <c r="P955" s="140"/>
    </row>
    <row r="956" spans="1:16">
      <c r="A956" s="138"/>
      <c r="B956" s="142"/>
      <c r="C956" s="182" t="s">
        <v>1669</v>
      </c>
      <c r="D956" s="166" t="s">
        <v>26</v>
      </c>
      <c r="E956" s="166" t="s">
        <v>1670</v>
      </c>
      <c r="F956" s="185" t="s">
        <v>1791</v>
      </c>
      <c r="G956" s="186" t="s">
        <v>1791</v>
      </c>
      <c r="H956" s="186" t="s">
        <v>1791</v>
      </c>
      <c r="I956" s="186" t="s">
        <v>1791</v>
      </c>
      <c r="J956" s="168">
        <v>0.9</v>
      </c>
      <c r="K956" s="169" t="str">
        <f>IFERROR(SUMIFS(#REF!,#REF!,$I956,#REF!,$R$2)/SUMIFS(#REF!,#REF!,$I956,#REF!,$R$2),"-")</f>
        <v>-</v>
      </c>
      <c r="L956" s="169" t="str">
        <f>IFERROR(SUMIFS(#REF!,#REF!,$I956,#REF!,$R$7)/SUMIFS(#REF!,#REF!,$I956,#REF!,$R$7),"-")</f>
        <v>-</v>
      </c>
      <c r="M956" s="170" t="str">
        <f>IFERROR(SUMIFS(#REF!,#REF!,$I956,#REF!,$R$3)/SUMIFS(#REF!,#REF!,$I956,#REF!,$R$3),"-")</f>
        <v>-</v>
      </c>
      <c r="N956" s="170" t="str">
        <f>IFERROR(SUMIFS(#REF!,#REF!,$I956,#REF!,"&lt;="&amp;$R$2,#REF!,"&gt;="&amp;$S$2)/SUMIFS(#REF!,#REF!,$I956,#REF!,"&lt;="&amp;$R$2,#REF!,"&gt;="&amp;$S$2),"-")</f>
        <v>-</v>
      </c>
      <c r="O956" s="142"/>
      <c r="P956" s="140"/>
    </row>
    <row r="957" spans="1:16">
      <c r="A957" s="138"/>
      <c r="B957" s="142"/>
      <c r="C957" s="182" t="s">
        <v>1669</v>
      </c>
      <c r="D957" s="166" t="s">
        <v>26</v>
      </c>
      <c r="E957" s="166" t="s">
        <v>1670</v>
      </c>
      <c r="F957" s="185" t="s">
        <v>1793</v>
      </c>
      <c r="G957" s="186" t="s">
        <v>1793</v>
      </c>
      <c r="H957" s="186" t="s">
        <v>1793</v>
      </c>
      <c r="I957" s="186" t="s">
        <v>1793</v>
      </c>
      <c r="J957" s="168">
        <v>0.9</v>
      </c>
      <c r="K957" s="169" t="str">
        <f>IFERROR(SUMIFS(#REF!,#REF!,$I957,#REF!,$R$2)/SUMIFS(#REF!,#REF!,$I957,#REF!,$R$2),"-")</f>
        <v>-</v>
      </c>
      <c r="L957" s="169" t="str">
        <f>IFERROR(SUMIFS(#REF!,#REF!,$I957,#REF!,$R$7)/SUMIFS(#REF!,#REF!,$I957,#REF!,$R$7),"-")</f>
        <v>-</v>
      </c>
      <c r="M957" s="170" t="str">
        <f>IFERROR(SUMIFS(#REF!,#REF!,$I957,#REF!,$R$3)/SUMIFS(#REF!,#REF!,$I957,#REF!,$R$3),"-")</f>
        <v>-</v>
      </c>
      <c r="N957" s="170" t="str">
        <f>IFERROR(SUMIFS(#REF!,#REF!,$I957,#REF!,"&lt;="&amp;$R$2,#REF!,"&gt;="&amp;$S$2)/SUMIFS(#REF!,#REF!,$I957,#REF!,"&lt;="&amp;$R$2,#REF!,"&gt;="&amp;$S$2),"-")</f>
        <v>-</v>
      </c>
      <c r="O957" s="142"/>
      <c r="P957" s="140"/>
    </row>
    <row r="958" spans="1:16">
      <c r="A958" s="138"/>
      <c r="B958" s="142"/>
      <c r="C958" s="182" t="s">
        <v>1669</v>
      </c>
      <c r="D958" s="166" t="s">
        <v>26</v>
      </c>
      <c r="E958" s="166" t="s">
        <v>1670</v>
      </c>
      <c r="F958" s="185" t="s">
        <v>1795</v>
      </c>
      <c r="G958" s="186" t="s">
        <v>1795</v>
      </c>
      <c r="H958" s="186" t="s">
        <v>1795</v>
      </c>
      <c r="I958" s="186" t="s">
        <v>1795</v>
      </c>
      <c r="J958" s="168">
        <v>0.9</v>
      </c>
      <c r="K958" s="169" t="str">
        <f>IFERROR(SUMIFS(#REF!,#REF!,$I958,#REF!,$R$2)/SUMIFS(#REF!,#REF!,$I958,#REF!,$R$2),"-")</f>
        <v>-</v>
      </c>
      <c r="L958" s="169" t="str">
        <f>IFERROR(SUMIFS(#REF!,#REF!,$I958,#REF!,$R$7)/SUMIFS(#REF!,#REF!,$I958,#REF!,$R$7),"-")</f>
        <v>-</v>
      </c>
      <c r="M958" s="170" t="str">
        <f>IFERROR(SUMIFS(#REF!,#REF!,$I958,#REF!,$R$3)/SUMIFS(#REF!,#REF!,$I958,#REF!,$R$3),"-")</f>
        <v>-</v>
      </c>
      <c r="N958" s="170" t="str">
        <f>IFERROR(SUMIFS(#REF!,#REF!,$I958,#REF!,"&lt;="&amp;$R$2,#REF!,"&gt;="&amp;$S$2)/SUMIFS(#REF!,#REF!,$I958,#REF!,"&lt;="&amp;$R$2,#REF!,"&gt;="&amp;$S$2),"-")</f>
        <v>-</v>
      </c>
      <c r="O958" s="142"/>
      <c r="P958" s="140"/>
    </row>
    <row r="959" spans="1:16">
      <c r="A959" s="138"/>
      <c r="B959" s="142"/>
      <c r="C959" s="182" t="s">
        <v>1669</v>
      </c>
      <c r="D959" s="166" t="s">
        <v>26</v>
      </c>
      <c r="E959" s="166" t="s">
        <v>1670</v>
      </c>
      <c r="F959" s="185" t="s">
        <v>1797</v>
      </c>
      <c r="G959" s="186" t="s">
        <v>1797</v>
      </c>
      <c r="H959" s="186" t="s">
        <v>1797</v>
      </c>
      <c r="I959" s="186" t="s">
        <v>1797</v>
      </c>
      <c r="J959" s="168">
        <v>0.9</v>
      </c>
      <c r="K959" s="169" t="str">
        <f>IFERROR(SUMIFS(#REF!,#REF!,$I959,#REF!,$R$2)/SUMIFS(#REF!,#REF!,$I959,#REF!,$R$2),"-")</f>
        <v>-</v>
      </c>
      <c r="L959" s="169" t="str">
        <f>IFERROR(SUMIFS(#REF!,#REF!,$I959,#REF!,$R$7)/SUMIFS(#REF!,#REF!,$I959,#REF!,$R$7),"-")</f>
        <v>-</v>
      </c>
      <c r="M959" s="170" t="str">
        <f>IFERROR(SUMIFS(#REF!,#REF!,$I959,#REF!,$R$3)/SUMIFS(#REF!,#REF!,$I959,#REF!,$R$3),"-")</f>
        <v>-</v>
      </c>
      <c r="N959" s="170" t="str">
        <f>IFERROR(SUMIFS(#REF!,#REF!,$I959,#REF!,"&lt;="&amp;$R$2,#REF!,"&gt;="&amp;$S$2)/SUMIFS(#REF!,#REF!,$I959,#REF!,"&lt;="&amp;$R$2,#REF!,"&gt;="&amp;$S$2),"-")</f>
        <v>-</v>
      </c>
      <c r="O959" s="142"/>
      <c r="P959" s="140"/>
    </row>
    <row r="960" spans="1:16">
      <c r="A960" s="138"/>
      <c r="B960" s="142"/>
      <c r="C960" s="182" t="s">
        <v>1669</v>
      </c>
      <c r="D960" s="166" t="s">
        <v>26</v>
      </c>
      <c r="E960" s="166" t="s">
        <v>1670</v>
      </c>
      <c r="F960" s="185" t="s">
        <v>1799</v>
      </c>
      <c r="G960" s="186" t="s">
        <v>1799</v>
      </c>
      <c r="H960" s="186" t="s">
        <v>1799</v>
      </c>
      <c r="I960" s="186" t="s">
        <v>1799</v>
      </c>
      <c r="J960" s="168">
        <v>0.9</v>
      </c>
      <c r="K960" s="169" t="str">
        <f>IFERROR(SUMIFS(#REF!,#REF!,$I960,#REF!,$R$2)/SUMIFS(#REF!,#REF!,$I960,#REF!,$R$2),"-")</f>
        <v>-</v>
      </c>
      <c r="L960" s="169" t="str">
        <f>IFERROR(SUMIFS(#REF!,#REF!,$I960,#REF!,$R$7)/SUMIFS(#REF!,#REF!,$I960,#REF!,$R$7),"-")</f>
        <v>-</v>
      </c>
      <c r="M960" s="170" t="str">
        <f>IFERROR(SUMIFS(#REF!,#REF!,$I960,#REF!,$R$3)/SUMIFS(#REF!,#REF!,$I960,#REF!,$R$3),"-")</f>
        <v>-</v>
      </c>
      <c r="N960" s="170" t="str">
        <f>IFERROR(SUMIFS(#REF!,#REF!,$I960,#REF!,"&lt;="&amp;$R$2,#REF!,"&gt;="&amp;$S$2)/SUMIFS(#REF!,#REF!,$I960,#REF!,"&lt;="&amp;$R$2,#REF!,"&gt;="&amp;$S$2),"-")</f>
        <v>-</v>
      </c>
      <c r="O960" s="142"/>
      <c r="P960" s="140"/>
    </row>
    <row r="961" spans="1:16">
      <c r="A961" s="138"/>
      <c r="B961" s="142"/>
      <c r="C961" s="182" t="s">
        <v>1669</v>
      </c>
      <c r="D961" s="166" t="s">
        <v>26</v>
      </c>
      <c r="E961" s="166" t="s">
        <v>1670</v>
      </c>
      <c r="F961" s="185" t="s">
        <v>1801</v>
      </c>
      <c r="G961" s="186" t="s">
        <v>1801</v>
      </c>
      <c r="H961" s="186" t="s">
        <v>1801</v>
      </c>
      <c r="I961" s="186" t="s">
        <v>1801</v>
      </c>
      <c r="J961" s="168">
        <v>0.9</v>
      </c>
      <c r="K961" s="169" t="str">
        <f>IFERROR(SUMIFS(#REF!,#REF!,$I961,#REF!,$R$2)/SUMIFS(#REF!,#REF!,$I961,#REF!,$R$2),"-")</f>
        <v>-</v>
      </c>
      <c r="L961" s="169" t="str">
        <f>IFERROR(SUMIFS(#REF!,#REF!,$I961,#REF!,$R$7)/SUMIFS(#REF!,#REF!,$I961,#REF!,$R$7),"-")</f>
        <v>-</v>
      </c>
      <c r="M961" s="170" t="str">
        <f>IFERROR(SUMIFS(#REF!,#REF!,$I961,#REF!,$R$3)/SUMIFS(#REF!,#REF!,$I961,#REF!,$R$3),"-")</f>
        <v>-</v>
      </c>
      <c r="N961" s="170" t="str">
        <f>IFERROR(SUMIFS(#REF!,#REF!,$I961,#REF!,"&lt;="&amp;$R$2,#REF!,"&gt;="&amp;$S$2)/SUMIFS(#REF!,#REF!,$I961,#REF!,"&lt;="&amp;$R$2,#REF!,"&gt;="&amp;$S$2),"-")</f>
        <v>-</v>
      </c>
      <c r="O961" s="142"/>
      <c r="P961" s="140"/>
    </row>
    <row r="962" spans="1:16">
      <c r="A962" s="138"/>
      <c r="B962" s="142"/>
      <c r="C962" s="182" t="s">
        <v>1669</v>
      </c>
      <c r="D962" s="166" t="s">
        <v>26</v>
      </c>
      <c r="E962" s="166" t="s">
        <v>1670</v>
      </c>
      <c r="F962" s="185" t="s">
        <v>1803</v>
      </c>
      <c r="G962" s="186" t="s">
        <v>1803</v>
      </c>
      <c r="H962" s="186" t="s">
        <v>1803</v>
      </c>
      <c r="I962" s="186" t="s">
        <v>1803</v>
      </c>
      <c r="J962" s="168">
        <v>0.9</v>
      </c>
      <c r="K962" s="169" t="str">
        <f>IFERROR(SUMIFS(#REF!,#REF!,$I962,#REF!,$R$2)/SUMIFS(#REF!,#REF!,$I962,#REF!,$R$2),"-")</f>
        <v>-</v>
      </c>
      <c r="L962" s="169" t="str">
        <f>IFERROR(SUMIFS(#REF!,#REF!,$I962,#REF!,$R$7)/SUMIFS(#REF!,#REF!,$I962,#REF!,$R$7),"-")</f>
        <v>-</v>
      </c>
      <c r="M962" s="170" t="str">
        <f>IFERROR(SUMIFS(#REF!,#REF!,$I962,#REF!,$R$3)/SUMIFS(#REF!,#REF!,$I962,#REF!,$R$3),"-")</f>
        <v>-</v>
      </c>
      <c r="N962" s="170" t="str">
        <f>IFERROR(SUMIFS(#REF!,#REF!,$I962,#REF!,"&lt;="&amp;$R$2,#REF!,"&gt;="&amp;$S$2)/SUMIFS(#REF!,#REF!,$I962,#REF!,"&lt;="&amp;$R$2,#REF!,"&gt;="&amp;$S$2),"-")</f>
        <v>-</v>
      </c>
      <c r="O962" s="142"/>
      <c r="P962" s="140"/>
    </row>
    <row r="963" spans="1:16">
      <c r="A963" s="138"/>
      <c r="B963" s="142"/>
      <c r="C963" s="182" t="s">
        <v>1669</v>
      </c>
      <c r="D963" s="166" t="s">
        <v>26</v>
      </c>
      <c r="E963" s="166" t="s">
        <v>1670</v>
      </c>
      <c r="F963" s="185" t="s">
        <v>1805</v>
      </c>
      <c r="G963" s="186" t="s">
        <v>1805</v>
      </c>
      <c r="H963" s="186" t="s">
        <v>1805</v>
      </c>
      <c r="I963" s="186" t="s">
        <v>1805</v>
      </c>
      <c r="J963" s="168">
        <v>0.9</v>
      </c>
      <c r="K963" s="169" t="str">
        <f>IFERROR(SUMIFS(#REF!,#REF!,$I963,#REF!,$R$2)/SUMIFS(#REF!,#REF!,$I963,#REF!,$R$2),"-")</f>
        <v>-</v>
      </c>
      <c r="L963" s="169" t="str">
        <f>IFERROR(SUMIFS(#REF!,#REF!,$I963,#REF!,$R$7)/SUMIFS(#REF!,#REF!,$I963,#REF!,$R$7),"-")</f>
        <v>-</v>
      </c>
      <c r="M963" s="170" t="str">
        <f>IFERROR(SUMIFS(#REF!,#REF!,$I963,#REF!,$R$3)/SUMIFS(#REF!,#REF!,$I963,#REF!,$R$3),"-")</f>
        <v>-</v>
      </c>
      <c r="N963" s="170" t="str">
        <f>IFERROR(SUMIFS(#REF!,#REF!,$I963,#REF!,"&lt;="&amp;$R$2,#REF!,"&gt;="&amp;$S$2)/SUMIFS(#REF!,#REF!,$I963,#REF!,"&lt;="&amp;$R$2,#REF!,"&gt;="&amp;$S$2),"-")</f>
        <v>-</v>
      </c>
      <c r="O963" s="142"/>
      <c r="P963" s="140"/>
    </row>
    <row r="964" spans="1:16">
      <c r="A964" s="138"/>
      <c r="B964" s="142"/>
      <c r="C964" s="182" t="s">
        <v>1669</v>
      </c>
      <c r="D964" s="166" t="s">
        <v>235</v>
      </c>
      <c r="E964" s="166" t="s">
        <v>1670</v>
      </c>
      <c r="F964" s="185" t="s">
        <v>1807</v>
      </c>
      <c r="G964" s="186" t="s">
        <v>1807</v>
      </c>
      <c r="H964" s="186" t="s">
        <v>1807</v>
      </c>
      <c r="I964" s="186" t="s">
        <v>1807</v>
      </c>
      <c r="J964" s="168">
        <v>0.9</v>
      </c>
      <c r="K964" s="169" t="str">
        <f>IFERROR(SUMIFS(#REF!,#REF!,$I964,#REF!,$R$2)/SUMIFS(#REF!,#REF!,$I964,#REF!,$R$2),"-")</f>
        <v>-</v>
      </c>
      <c r="L964" s="169" t="str">
        <f>IFERROR(SUMIFS(#REF!,#REF!,$I964,#REF!,$R$7)/SUMIFS(#REF!,#REF!,$I964,#REF!,$R$7),"-")</f>
        <v>-</v>
      </c>
      <c r="M964" s="170" t="str">
        <f>IFERROR(SUMIFS(#REF!,#REF!,$I964,#REF!,$R$3)/SUMIFS(#REF!,#REF!,$I964,#REF!,$R$3),"-")</f>
        <v>-</v>
      </c>
      <c r="N964" s="170" t="str">
        <f>IFERROR(SUMIFS(#REF!,#REF!,$I964,#REF!,"&lt;="&amp;$R$2,#REF!,"&gt;="&amp;$S$2)/SUMIFS(#REF!,#REF!,$I964,#REF!,"&lt;="&amp;$R$2,#REF!,"&gt;="&amp;$S$2),"-")</f>
        <v>-</v>
      </c>
      <c r="O964" s="142"/>
      <c r="P964" s="140"/>
    </row>
    <row r="965" spans="1:16">
      <c r="A965" s="138"/>
      <c r="B965" s="142"/>
      <c r="C965" s="182" t="s">
        <v>1669</v>
      </c>
      <c r="D965" s="166" t="s">
        <v>26</v>
      </c>
      <c r="E965" s="166" t="s">
        <v>1670</v>
      </c>
      <c r="F965" s="185" t="s">
        <v>1809</v>
      </c>
      <c r="G965" s="186" t="s">
        <v>1809</v>
      </c>
      <c r="H965" s="186" t="s">
        <v>1809</v>
      </c>
      <c r="I965" s="186" t="s">
        <v>1809</v>
      </c>
      <c r="J965" s="168">
        <v>0.9</v>
      </c>
      <c r="K965" s="169" t="str">
        <f>IFERROR(SUMIFS(#REF!,#REF!,$I965,#REF!,$R$2)/SUMIFS(#REF!,#REF!,$I965,#REF!,$R$2),"-")</f>
        <v>-</v>
      </c>
      <c r="L965" s="169" t="str">
        <f>IFERROR(SUMIFS(#REF!,#REF!,$I965,#REF!,$R$7)/SUMIFS(#REF!,#REF!,$I965,#REF!,$R$7),"-")</f>
        <v>-</v>
      </c>
      <c r="M965" s="170" t="str">
        <f>IFERROR(SUMIFS(#REF!,#REF!,$I965,#REF!,$R$3)/SUMIFS(#REF!,#REF!,$I965,#REF!,$R$3),"-")</f>
        <v>-</v>
      </c>
      <c r="N965" s="170" t="str">
        <f>IFERROR(SUMIFS(#REF!,#REF!,$I965,#REF!,"&lt;="&amp;$R$2,#REF!,"&gt;="&amp;$S$2)/SUMIFS(#REF!,#REF!,$I965,#REF!,"&lt;="&amp;$R$2,#REF!,"&gt;="&amp;$S$2),"-")</f>
        <v>-</v>
      </c>
      <c r="O965" s="142"/>
      <c r="P965" s="140"/>
    </row>
    <row r="966" spans="1:16">
      <c r="A966" s="138"/>
      <c r="B966" s="142"/>
      <c r="C966" s="182" t="s">
        <v>1669</v>
      </c>
      <c r="D966" s="166" t="s">
        <v>26</v>
      </c>
      <c r="E966" s="166" t="s">
        <v>1670</v>
      </c>
      <c r="F966" s="185" t="s">
        <v>1811</v>
      </c>
      <c r="G966" s="186" t="s">
        <v>1811</v>
      </c>
      <c r="H966" s="186" t="s">
        <v>1811</v>
      </c>
      <c r="I966" s="186" t="s">
        <v>1811</v>
      </c>
      <c r="J966" s="168">
        <v>0.9</v>
      </c>
      <c r="K966" s="169" t="str">
        <f>IFERROR(SUMIFS(#REF!,#REF!,$I966,#REF!,$R$2)/SUMIFS(#REF!,#REF!,$I966,#REF!,$R$2),"-")</f>
        <v>-</v>
      </c>
      <c r="L966" s="169" t="str">
        <f>IFERROR(SUMIFS(#REF!,#REF!,$I966,#REF!,$R$7)/SUMIFS(#REF!,#REF!,$I966,#REF!,$R$7),"-")</f>
        <v>-</v>
      </c>
      <c r="M966" s="170" t="str">
        <f>IFERROR(SUMIFS(#REF!,#REF!,$I966,#REF!,$R$3)/SUMIFS(#REF!,#REF!,$I966,#REF!,$R$3),"-")</f>
        <v>-</v>
      </c>
      <c r="N966" s="170" t="str">
        <f>IFERROR(SUMIFS(#REF!,#REF!,$I966,#REF!,"&lt;="&amp;$R$2,#REF!,"&gt;="&amp;$S$2)/SUMIFS(#REF!,#REF!,$I966,#REF!,"&lt;="&amp;$R$2,#REF!,"&gt;="&amp;$S$2),"-")</f>
        <v>-</v>
      </c>
      <c r="O966" s="142"/>
      <c r="P966" s="140"/>
    </row>
    <row r="967" spans="1:16">
      <c r="A967" s="138"/>
      <c r="B967" s="142"/>
      <c r="C967" s="182" t="s">
        <v>1669</v>
      </c>
      <c r="D967" s="166" t="s">
        <v>26</v>
      </c>
      <c r="E967" s="166" t="s">
        <v>1670</v>
      </c>
      <c r="F967" s="187" t="s">
        <v>1813</v>
      </c>
      <c r="G967" s="188" t="s">
        <v>1813</v>
      </c>
      <c r="H967" s="188" t="s">
        <v>1813</v>
      </c>
      <c r="I967" s="188" t="s">
        <v>1813</v>
      </c>
      <c r="J967" s="168">
        <v>0.9</v>
      </c>
      <c r="K967" s="169" t="str">
        <f>IFERROR(SUMIFS(#REF!,#REF!,$I967,#REF!,$R$2)/SUMIFS(#REF!,#REF!,$I967,#REF!,$R$2),"-")</f>
        <v>-</v>
      </c>
      <c r="L967" s="169" t="str">
        <f>IFERROR(SUMIFS(#REF!,#REF!,$I967,#REF!,$R$7)/SUMIFS(#REF!,#REF!,$I967,#REF!,$R$7),"-")</f>
        <v>-</v>
      </c>
      <c r="M967" s="170" t="str">
        <f>IFERROR(SUMIFS(#REF!,#REF!,$I967,#REF!,$R$3)/SUMIFS(#REF!,#REF!,$I967,#REF!,$R$3),"-")</f>
        <v>-</v>
      </c>
      <c r="N967" s="170" t="str">
        <f>IFERROR(SUMIFS(#REF!,#REF!,$I967,#REF!,"&lt;="&amp;$R$2,#REF!,"&gt;="&amp;$S$2)/SUMIFS(#REF!,#REF!,$I967,#REF!,"&lt;="&amp;$R$2,#REF!,"&gt;="&amp;$S$2),"-")</f>
        <v>-</v>
      </c>
      <c r="O967" s="142"/>
      <c r="P967" s="140"/>
    </row>
    <row r="968" spans="1:16">
      <c r="A968" s="138"/>
      <c r="B968" s="142"/>
      <c r="C968" s="182" t="s">
        <v>1669</v>
      </c>
      <c r="D968" s="166" t="s">
        <v>26</v>
      </c>
      <c r="E968" s="166" t="s">
        <v>1670</v>
      </c>
      <c r="F968" s="193" t="s">
        <v>1814</v>
      </c>
      <c r="G968" s="194" t="s">
        <v>1814</v>
      </c>
      <c r="H968" s="194" t="s">
        <v>1814</v>
      </c>
      <c r="I968" s="194" t="s">
        <v>1814</v>
      </c>
      <c r="J968" s="168">
        <v>0.9</v>
      </c>
      <c r="K968" s="169" t="str">
        <f>IFERROR(SUMIFS(#REF!,#REF!,$I968,#REF!,$R$2)/SUMIFS(#REF!,#REF!,$I968,#REF!,$R$2),"-")</f>
        <v>-</v>
      </c>
      <c r="L968" s="169" t="str">
        <f>IFERROR(SUMIFS(#REF!,#REF!,$I968,#REF!,$R$7)/SUMIFS(#REF!,#REF!,$I968,#REF!,$R$7),"-")</f>
        <v>-</v>
      </c>
      <c r="M968" s="170" t="str">
        <f>IFERROR(SUMIFS(#REF!,#REF!,$I968,#REF!,$R$3)/SUMIFS(#REF!,#REF!,$I968,#REF!,$R$3),"-")</f>
        <v>-</v>
      </c>
      <c r="N968" s="170" t="str">
        <f>IFERROR(SUMIFS(#REF!,#REF!,$I968,#REF!,"&lt;="&amp;$R$2,#REF!,"&gt;="&amp;$S$2)/SUMIFS(#REF!,#REF!,$I968,#REF!,"&lt;="&amp;$R$2,#REF!,"&gt;="&amp;$S$2),"-")</f>
        <v>-</v>
      </c>
      <c r="O968" s="142"/>
      <c r="P968" s="140"/>
    </row>
    <row r="969" spans="1:16">
      <c r="A969" s="138"/>
      <c r="B969" s="142"/>
      <c r="C969" s="182" t="s">
        <v>1669</v>
      </c>
      <c r="D969" s="166" t="s">
        <v>26</v>
      </c>
      <c r="E969" s="166" t="s">
        <v>1670</v>
      </c>
      <c r="F969" s="183" t="s">
        <v>1816</v>
      </c>
      <c r="G969" s="184" t="s">
        <v>1816</v>
      </c>
      <c r="H969" s="184" t="s">
        <v>1816</v>
      </c>
      <c r="I969" s="184" t="s">
        <v>1816</v>
      </c>
      <c r="J969" s="168">
        <v>0.9</v>
      </c>
      <c r="K969" s="169" t="str">
        <f>IFERROR(SUMIFS(#REF!,#REF!,$I969,#REF!,$R$2)/SUMIFS(#REF!,#REF!,$I969,#REF!,$R$2),"-")</f>
        <v>-</v>
      </c>
      <c r="L969" s="169" t="str">
        <f>IFERROR(SUMIFS(#REF!,#REF!,$I969,#REF!,$R$7)/SUMIFS(#REF!,#REF!,$I969,#REF!,$R$7),"-")</f>
        <v>-</v>
      </c>
      <c r="M969" s="170" t="str">
        <f>IFERROR(SUMIFS(#REF!,#REF!,$I969,#REF!,$R$3)/SUMIFS(#REF!,#REF!,$I969,#REF!,$R$3),"-")</f>
        <v>-</v>
      </c>
      <c r="N969" s="170" t="str">
        <f>IFERROR(SUMIFS(#REF!,#REF!,$I969,#REF!,"&lt;="&amp;$R$2,#REF!,"&gt;="&amp;$S$2)/SUMIFS(#REF!,#REF!,$I969,#REF!,"&lt;="&amp;$R$2,#REF!,"&gt;="&amp;$S$2),"-")</f>
        <v>-</v>
      </c>
      <c r="O969" s="142"/>
      <c r="P969" s="140"/>
    </row>
    <row r="970" spans="1:16">
      <c r="A970" s="138"/>
      <c r="B970" s="142"/>
      <c r="C970" s="182" t="s">
        <v>1669</v>
      </c>
      <c r="D970" s="166" t="s">
        <v>26</v>
      </c>
      <c r="E970" s="166" t="s">
        <v>1670</v>
      </c>
      <c r="F970" s="183" t="s">
        <v>1818</v>
      </c>
      <c r="G970" s="184" t="s">
        <v>1818</v>
      </c>
      <c r="H970" s="184" t="s">
        <v>1818</v>
      </c>
      <c r="I970" s="184" t="s">
        <v>1818</v>
      </c>
      <c r="J970" s="168">
        <v>0.9</v>
      </c>
      <c r="K970" s="169" t="str">
        <f>IFERROR(SUMIFS(#REF!,#REF!,$I970,#REF!,$R$2)/SUMIFS(#REF!,#REF!,$I970,#REF!,$R$2),"-")</f>
        <v>-</v>
      </c>
      <c r="L970" s="169" t="str">
        <f>IFERROR(SUMIFS(#REF!,#REF!,$I970,#REF!,$R$7)/SUMIFS(#REF!,#REF!,$I970,#REF!,$R$7),"-")</f>
        <v>-</v>
      </c>
      <c r="M970" s="170" t="str">
        <f>IFERROR(SUMIFS(#REF!,#REF!,$I970,#REF!,$R$3)/SUMIFS(#REF!,#REF!,$I970,#REF!,$R$3),"-")</f>
        <v>-</v>
      </c>
      <c r="N970" s="170" t="str">
        <f>IFERROR(SUMIFS(#REF!,#REF!,$I970,#REF!,"&lt;="&amp;$R$2,#REF!,"&gt;="&amp;$S$2)/SUMIFS(#REF!,#REF!,$I970,#REF!,"&lt;="&amp;$R$2,#REF!,"&gt;="&amp;$S$2),"-")</f>
        <v>-</v>
      </c>
      <c r="O970" s="142"/>
      <c r="P970" s="140"/>
    </row>
    <row r="971" spans="1:16">
      <c r="A971" s="138"/>
      <c r="B971" s="142"/>
      <c r="C971" s="182" t="s">
        <v>1669</v>
      </c>
      <c r="D971" s="166" t="s">
        <v>26</v>
      </c>
      <c r="E971" s="166" t="s">
        <v>1670</v>
      </c>
      <c r="F971" s="185" t="s">
        <v>1820</v>
      </c>
      <c r="G971" s="186" t="s">
        <v>1820</v>
      </c>
      <c r="H971" s="186" t="s">
        <v>1820</v>
      </c>
      <c r="I971" s="186" t="s">
        <v>1820</v>
      </c>
      <c r="J971" s="168">
        <v>0.9</v>
      </c>
      <c r="K971" s="169" t="str">
        <f>IFERROR(SUMIFS(#REF!,#REF!,$I971,#REF!,$R$2)/SUMIFS(#REF!,#REF!,$I971,#REF!,$R$2),"-")</f>
        <v>-</v>
      </c>
      <c r="L971" s="169" t="str">
        <f>IFERROR(SUMIFS(#REF!,#REF!,$I971,#REF!,$R$7)/SUMIFS(#REF!,#REF!,$I971,#REF!,$R$7),"-")</f>
        <v>-</v>
      </c>
      <c r="M971" s="170" t="str">
        <f>IFERROR(SUMIFS(#REF!,#REF!,$I971,#REF!,$R$3)/SUMIFS(#REF!,#REF!,$I971,#REF!,$R$3),"-")</f>
        <v>-</v>
      </c>
      <c r="N971" s="170" t="str">
        <f>IFERROR(SUMIFS(#REF!,#REF!,$I971,#REF!,"&lt;="&amp;$R$2,#REF!,"&gt;="&amp;$S$2)/SUMIFS(#REF!,#REF!,$I971,#REF!,"&lt;="&amp;$R$2,#REF!,"&gt;="&amp;$S$2),"-")</f>
        <v>-</v>
      </c>
      <c r="O971" s="142"/>
      <c r="P971" s="140"/>
    </row>
    <row r="972" spans="1:16">
      <c r="A972" s="138"/>
      <c r="B972" s="142"/>
      <c r="C972" s="182" t="s">
        <v>1669</v>
      </c>
      <c r="D972" s="166" t="s">
        <v>26</v>
      </c>
      <c r="E972" s="166" t="s">
        <v>1670</v>
      </c>
      <c r="F972" s="185" t="s">
        <v>1822</v>
      </c>
      <c r="G972" s="186" t="s">
        <v>1822</v>
      </c>
      <c r="H972" s="186" t="s">
        <v>1822</v>
      </c>
      <c r="I972" s="186" t="s">
        <v>1822</v>
      </c>
      <c r="J972" s="168">
        <v>0.9</v>
      </c>
      <c r="K972" s="169" t="str">
        <f>IFERROR(SUMIFS(#REF!,#REF!,$I972,#REF!,$R$2)/SUMIFS(#REF!,#REF!,$I972,#REF!,$R$2),"-")</f>
        <v>-</v>
      </c>
      <c r="L972" s="169" t="str">
        <f>IFERROR(SUMIFS(#REF!,#REF!,$I972,#REF!,$R$7)/SUMIFS(#REF!,#REF!,$I972,#REF!,$R$7),"-")</f>
        <v>-</v>
      </c>
      <c r="M972" s="170" t="str">
        <f>IFERROR(SUMIFS(#REF!,#REF!,$I972,#REF!,$R$3)/SUMIFS(#REF!,#REF!,$I972,#REF!,$R$3),"-")</f>
        <v>-</v>
      </c>
      <c r="N972" s="170" t="str">
        <f>IFERROR(SUMIFS(#REF!,#REF!,$I972,#REF!,"&lt;="&amp;$R$2,#REF!,"&gt;="&amp;$S$2)/SUMIFS(#REF!,#REF!,$I972,#REF!,"&lt;="&amp;$R$2,#REF!,"&gt;="&amp;$S$2),"-")</f>
        <v>-</v>
      </c>
      <c r="O972" s="142"/>
      <c r="P972" s="140"/>
    </row>
    <row r="973" spans="1:16">
      <c r="A973" s="138"/>
      <c r="B973" s="142"/>
      <c r="C973" s="182" t="s">
        <v>1669</v>
      </c>
      <c r="D973" s="166" t="s">
        <v>26</v>
      </c>
      <c r="E973" s="166" t="s">
        <v>1670</v>
      </c>
      <c r="F973" s="185" t="s">
        <v>1824</v>
      </c>
      <c r="G973" s="186" t="s">
        <v>1824</v>
      </c>
      <c r="H973" s="186" t="s">
        <v>1824</v>
      </c>
      <c r="I973" s="186" t="s">
        <v>1824</v>
      </c>
      <c r="J973" s="168">
        <v>0.9</v>
      </c>
      <c r="K973" s="169" t="str">
        <f>IFERROR(SUMIFS(#REF!,#REF!,$I973,#REF!,$R$2)/SUMIFS(#REF!,#REF!,$I973,#REF!,$R$2),"-")</f>
        <v>-</v>
      </c>
      <c r="L973" s="169" t="str">
        <f>IFERROR(SUMIFS(#REF!,#REF!,$I973,#REF!,$R$7)/SUMIFS(#REF!,#REF!,$I973,#REF!,$R$7),"-")</f>
        <v>-</v>
      </c>
      <c r="M973" s="170" t="str">
        <f>IFERROR(SUMIFS(#REF!,#REF!,$I973,#REF!,$R$3)/SUMIFS(#REF!,#REF!,$I973,#REF!,$R$3),"-")</f>
        <v>-</v>
      </c>
      <c r="N973" s="170" t="str">
        <f>IFERROR(SUMIFS(#REF!,#REF!,$I973,#REF!,"&lt;="&amp;$R$2,#REF!,"&gt;="&amp;$S$2)/SUMIFS(#REF!,#REF!,$I973,#REF!,"&lt;="&amp;$R$2,#REF!,"&gt;="&amp;$S$2),"-")</f>
        <v>-</v>
      </c>
      <c r="O973" s="142"/>
      <c r="P973" s="140"/>
    </row>
    <row r="974" spans="1:16">
      <c r="A974" s="138"/>
      <c r="B974" s="142"/>
      <c r="C974" s="182" t="s">
        <v>1669</v>
      </c>
      <c r="D974" s="166" t="s">
        <v>26</v>
      </c>
      <c r="E974" s="166" t="s">
        <v>1670</v>
      </c>
      <c r="F974" s="185" t="s">
        <v>1826</v>
      </c>
      <c r="G974" s="186" t="s">
        <v>1826</v>
      </c>
      <c r="H974" s="186" t="s">
        <v>1826</v>
      </c>
      <c r="I974" s="186" t="s">
        <v>1826</v>
      </c>
      <c r="J974" s="168">
        <v>0.9</v>
      </c>
      <c r="K974" s="169" t="str">
        <f>IFERROR(SUMIFS(#REF!,#REF!,$I974,#REF!,$R$2)/SUMIFS(#REF!,#REF!,$I974,#REF!,$R$2),"-")</f>
        <v>-</v>
      </c>
      <c r="L974" s="169" t="str">
        <f>IFERROR(SUMIFS(#REF!,#REF!,$I974,#REF!,$R$7)/SUMIFS(#REF!,#REF!,$I974,#REF!,$R$7),"-")</f>
        <v>-</v>
      </c>
      <c r="M974" s="170" t="str">
        <f>IFERROR(SUMIFS(#REF!,#REF!,$I974,#REF!,$R$3)/SUMIFS(#REF!,#REF!,$I974,#REF!,$R$3),"-")</f>
        <v>-</v>
      </c>
      <c r="N974" s="170" t="str">
        <f>IFERROR(SUMIFS(#REF!,#REF!,$I974,#REF!,"&lt;="&amp;$R$2,#REF!,"&gt;="&amp;$S$2)/SUMIFS(#REF!,#REF!,$I974,#REF!,"&lt;="&amp;$R$2,#REF!,"&gt;="&amp;$S$2),"-")</f>
        <v>-</v>
      </c>
      <c r="O974" s="142"/>
      <c r="P974" s="140"/>
    </row>
    <row r="975" spans="1:16">
      <c r="A975" s="138"/>
      <c r="B975" s="142"/>
      <c r="C975" s="182" t="s">
        <v>1669</v>
      </c>
      <c r="D975" s="166" t="s">
        <v>235</v>
      </c>
      <c r="E975" s="166" t="s">
        <v>1670</v>
      </c>
      <c r="F975" s="185" t="s">
        <v>1828</v>
      </c>
      <c r="G975" s="186" t="s">
        <v>1828</v>
      </c>
      <c r="H975" s="186" t="s">
        <v>1828</v>
      </c>
      <c r="I975" s="186" t="s">
        <v>1828</v>
      </c>
      <c r="J975" s="168">
        <v>0.9</v>
      </c>
      <c r="K975" s="169" t="str">
        <f>IFERROR(SUMIFS(#REF!,#REF!,$I975,#REF!,$R$2)/SUMIFS(#REF!,#REF!,$I975,#REF!,$R$2),"-")</f>
        <v>-</v>
      </c>
      <c r="L975" s="169" t="str">
        <f>IFERROR(SUMIFS(#REF!,#REF!,$I975,#REF!,$R$7)/SUMIFS(#REF!,#REF!,$I975,#REF!,$R$7),"-")</f>
        <v>-</v>
      </c>
      <c r="M975" s="170" t="str">
        <f>IFERROR(SUMIFS(#REF!,#REF!,$I975,#REF!,$R$3)/SUMIFS(#REF!,#REF!,$I975,#REF!,$R$3),"-")</f>
        <v>-</v>
      </c>
      <c r="N975" s="170" t="str">
        <f>IFERROR(SUMIFS(#REF!,#REF!,$I975,#REF!,"&lt;="&amp;$R$2,#REF!,"&gt;="&amp;$S$2)/SUMIFS(#REF!,#REF!,$I975,#REF!,"&lt;="&amp;$R$2,#REF!,"&gt;="&amp;$S$2),"-")</f>
        <v>-</v>
      </c>
      <c r="O975" s="142"/>
      <c r="P975" s="140"/>
    </row>
    <row r="976" spans="1:16">
      <c r="A976" s="138"/>
      <c r="B976" s="142"/>
      <c r="C976" s="182" t="s">
        <v>1669</v>
      </c>
      <c r="D976" s="166" t="s">
        <v>26</v>
      </c>
      <c r="E976" s="166" t="s">
        <v>1670</v>
      </c>
      <c r="F976" s="185" t="s">
        <v>1830</v>
      </c>
      <c r="G976" s="186" t="s">
        <v>1830</v>
      </c>
      <c r="H976" s="186" t="s">
        <v>1830</v>
      </c>
      <c r="I976" s="186" t="s">
        <v>1830</v>
      </c>
      <c r="J976" s="168">
        <v>0.9</v>
      </c>
      <c r="K976" s="169" t="str">
        <f>IFERROR(SUMIFS(#REF!,#REF!,$I976,#REF!,$R$2)/SUMIFS(#REF!,#REF!,$I976,#REF!,$R$2),"-")</f>
        <v>-</v>
      </c>
      <c r="L976" s="169" t="str">
        <f>IFERROR(SUMIFS(#REF!,#REF!,$I976,#REF!,$R$7)/SUMIFS(#REF!,#REF!,$I976,#REF!,$R$7),"-")</f>
        <v>-</v>
      </c>
      <c r="M976" s="170" t="str">
        <f>IFERROR(SUMIFS(#REF!,#REF!,$I976,#REF!,$R$3)/SUMIFS(#REF!,#REF!,$I976,#REF!,$R$3),"-")</f>
        <v>-</v>
      </c>
      <c r="N976" s="170" t="str">
        <f>IFERROR(SUMIFS(#REF!,#REF!,$I976,#REF!,"&lt;="&amp;$R$2,#REF!,"&gt;="&amp;$S$2)/SUMIFS(#REF!,#REF!,$I976,#REF!,"&lt;="&amp;$R$2,#REF!,"&gt;="&amp;$S$2),"-")</f>
        <v>-</v>
      </c>
      <c r="O976" s="142"/>
      <c r="P976" s="140"/>
    </row>
    <row r="977" spans="1:16">
      <c r="A977" s="138"/>
      <c r="B977" s="142"/>
      <c r="C977" s="182" t="s">
        <v>1669</v>
      </c>
      <c r="D977" s="166" t="s">
        <v>26</v>
      </c>
      <c r="E977" s="166" t="s">
        <v>1670</v>
      </c>
      <c r="F977" s="185" t="s">
        <v>1832</v>
      </c>
      <c r="G977" s="186" t="s">
        <v>1832</v>
      </c>
      <c r="H977" s="186" t="s">
        <v>1832</v>
      </c>
      <c r="I977" s="186" t="s">
        <v>1832</v>
      </c>
      <c r="J977" s="168">
        <v>0.9</v>
      </c>
      <c r="K977" s="169" t="str">
        <f>IFERROR(SUMIFS(#REF!,#REF!,$I977,#REF!,$R$2)/SUMIFS(#REF!,#REF!,$I977,#REF!,$R$2),"-")</f>
        <v>-</v>
      </c>
      <c r="L977" s="169" t="str">
        <f>IFERROR(SUMIFS(#REF!,#REF!,$I977,#REF!,$R$7)/SUMIFS(#REF!,#REF!,$I977,#REF!,$R$7),"-")</f>
        <v>-</v>
      </c>
      <c r="M977" s="170" t="str">
        <f>IFERROR(SUMIFS(#REF!,#REF!,$I977,#REF!,$R$3)/SUMIFS(#REF!,#REF!,$I977,#REF!,$R$3),"-")</f>
        <v>-</v>
      </c>
      <c r="N977" s="170" t="str">
        <f>IFERROR(SUMIFS(#REF!,#REF!,$I977,#REF!,"&lt;="&amp;$R$2,#REF!,"&gt;="&amp;$S$2)/SUMIFS(#REF!,#REF!,$I977,#REF!,"&lt;="&amp;$R$2,#REF!,"&gt;="&amp;$S$2),"-")</f>
        <v>-</v>
      </c>
      <c r="O977" s="142"/>
      <c r="P977" s="140"/>
    </row>
    <row r="978" spans="1:16">
      <c r="A978" s="138"/>
      <c r="B978" s="142"/>
      <c r="C978" s="182" t="s">
        <v>1669</v>
      </c>
      <c r="D978" s="166" t="s">
        <v>26</v>
      </c>
      <c r="E978" s="166" t="s">
        <v>1670</v>
      </c>
      <c r="F978" s="185" t="s">
        <v>1834</v>
      </c>
      <c r="G978" s="186" t="s">
        <v>1834</v>
      </c>
      <c r="H978" s="186" t="s">
        <v>1834</v>
      </c>
      <c r="I978" s="186" t="s">
        <v>1834</v>
      </c>
      <c r="J978" s="168">
        <v>0.9</v>
      </c>
      <c r="K978" s="169" t="str">
        <f>IFERROR(SUMIFS(#REF!,#REF!,$I978,#REF!,$R$2)/SUMIFS(#REF!,#REF!,$I978,#REF!,$R$2),"-")</f>
        <v>-</v>
      </c>
      <c r="L978" s="169" t="str">
        <f>IFERROR(SUMIFS(#REF!,#REF!,$I978,#REF!,$R$7)/SUMIFS(#REF!,#REF!,$I978,#REF!,$R$7),"-")</f>
        <v>-</v>
      </c>
      <c r="M978" s="170" t="str">
        <f>IFERROR(SUMIFS(#REF!,#REF!,$I978,#REF!,$R$3)/SUMIFS(#REF!,#REF!,$I978,#REF!,$R$3),"-")</f>
        <v>-</v>
      </c>
      <c r="N978" s="170" t="str">
        <f>IFERROR(SUMIFS(#REF!,#REF!,$I978,#REF!,"&lt;="&amp;$R$2,#REF!,"&gt;="&amp;$S$2)/SUMIFS(#REF!,#REF!,$I978,#REF!,"&lt;="&amp;$R$2,#REF!,"&gt;="&amp;$S$2),"-")</f>
        <v>-</v>
      </c>
      <c r="O978" s="142"/>
      <c r="P978" s="140"/>
    </row>
    <row r="979" spans="1:16">
      <c r="A979" s="138"/>
      <c r="B979" s="142"/>
      <c r="C979" s="182" t="s">
        <v>1669</v>
      </c>
      <c r="D979" s="166" t="s">
        <v>26</v>
      </c>
      <c r="E979" s="166" t="s">
        <v>1670</v>
      </c>
      <c r="F979" s="185" t="s">
        <v>1836</v>
      </c>
      <c r="G979" s="186" t="s">
        <v>1836</v>
      </c>
      <c r="H979" s="186" t="s">
        <v>1836</v>
      </c>
      <c r="I979" s="186" t="s">
        <v>1836</v>
      </c>
      <c r="J979" s="168">
        <v>0.9</v>
      </c>
      <c r="K979" s="169" t="str">
        <f>IFERROR(SUMIFS(#REF!,#REF!,$I979,#REF!,$R$2)/SUMIFS(#REF!,#REF!,$I979,#REF!,$R$2),"-")</f>
        <v>-</v>
      </c>
      <c r="L979" s="169" t="str">
        <f>IFERROR(SUMIFS(#REF!,#REF!,$I979,#REF!,$R$7)/SUMIFS(#REF!,#REF!,$I979,#REF!,$R$7),"-")</f>
        <v>-</v>
      </c>
      <c r="M979" s="170" t="str">
        <f>IFERROR(SUMIFS(#REF!,#REF!,$I979,#REF!,$R$3)/SUMIFS(#REF!,#REF!,$I979,#REF!,$R$3),"-")</f>
        <v>-</v>
      </c>
      <c r="N979" s="170" t="str">
        <f>IFERROR(SUMIFS(#REF!,#REF!,$I979,#REF!,"&lt;="&amp;$R$2,#REF!,"&gt;="&amp;$S$2)/SUMIFS(#REF!,#REF!,$I979,#REF!,"&lt;="&amp;$R$2,#REF!,"&gt;="&amp;$S$2),"-")</f>
        <v>-</v>
      </c>
      <c r="O979" s="142"/>
      <c r="P979" s="140"/>
    </row>
    <row r="980" spans="1:16">
      <c r="A980" s="138"/>
      <c r="B980" s="142"/>
      <c r="C980" s="182" t="s">
        <v>1669</v>
      </c>
      <c r="D980" s="166" t="s">
        <v>26</v>
      </c>
      <c r="E980" s="166" t="s">
        <v>1670</v>
      </c>
      <c r="F980" s="185" t="s">
        <v>1838</v>
      </c>
      <c r="G980" s="186" t="s">
        <v>1838</v>
      </c>
      <c r="H980" s="186" t="s">
        <v>1838</v>
      </c>
      <c r="I980" s="186" t="s">
        <v>1838</v>
      </c>
      <c r="J980" s="168">
        <v>0.9</v>
      </c>
      <c r="K980" s="169" t="str">
        <f>IFERROR(SUMIFS(#REF!,#REF!,$I980,#REF!,$R$2)/SUMIFS(#REF!,#REF!,$I980,#REF!,$R$2),"-")</f>
        <v>-</v>
      </c>
      <c r="L980" s="169" t="str">
        <f>IFERROR(SUMIFS(#REF!,#REF!,$I980,#REF!,$R$7)/SUMIFS(#REF!,#REF!,$I980,#REF!,$R$7),"-")</f>
        <v>-</v>
      </c>
      <c r="M980" s="170" t="str">
        <f>IFERROR(SUMIFS(#REF!,#REF!,$I980,#REF!,$R$3)/SUMIFS(#REF!,#REF!,$I980,#REF!,$R$3),"-")</f>
        <v>-</v>
      </c>
      <c r="N980" s="170" t="str">
        <f>IFERROR(SUMIFS(#REF!,#REF!,$I980,#REF!,"&lt;="&amp;$R$2,#REF!,"&gt;="&amp;$S$2)/SUMIFS(#REF!,#REF!,$I980,#REF!,"&lt;="&amp;$R$2,#REF!,"&gt;="&amp;$S$2),"-")</f>
        <v>-</v>
      </c>
      <c r="O980" s="142"/>
      <c r="P980" s="140"/>
    </row>
    <row r="981" spans="1:16">
      <c r="A981" s="138"/>
      <c r="B981" s="142"/>
      <c r="C981" s="182" t="s">
        <v>1669</v>
      </c>
      <c r="D981" s="166" t="s">
        <v>26</v>
      </c>
      <c r="E981" s="166" t="s">
        <v>1670</v>
      </c>
      <c r="F981" s="185" t="s">
        <v>1840</v>
      </c>
      <c r="G981" s="186" t="s">
        <v>1840</v>
      </c>
      <c r="H981" s="186" t="s">
        <v>1840</v>
      </c>
      <c r="I981" s="186" t="s">
        <v>1840</v>
      </c>
      <c r="J981" s="168">
        <v>0.9</v>
      </c>
      <c r="K981" s="169" t="str">
        <f>IFERROR(SUMIFS(#REF!,#REF!,$I981,#REF!,$R$2)/SUMIFS(#REF!,#REF!,$I981,#REF!,$R$2),"-")</f>
        <v>-</v>
      </c>
      <c r="L981" s="169" t="str">
        <f>IFERROR(SUMIFS(#REF!,#REF!,$I981,#REF!,$R$7)/SUMIFS(#REF!,#REF!,$I981,#REF!,$R$7),"-")</f>
        <v>-</v>
      </c>
      <c r="M981" s="170" t="str">
        <f>IFERROR(SUMIFS(#REF!,#REF!,$I981,#REF!,$R$3)/SUMIFS(#REF!,#REF!,$I981,#REF!,$R$3),"-")</f>
        <v>-</v>
      </c>
      <c r="N981" s="170" t="str">
        <f>IFERROR(SUMIFS(#REF!,#REF!,$I981,#REF!,"&lt;="&amp;$R$2,#REF!,"&gt;="&amp;$S$2)/SUMIFS(#REF!,#REF!,$I981,#REF!,"&lt;="&amp;$R$2,#REF!,"&gt;="&amp;$S$2),"-")</f>
        <v>-</v>
      </c>
      <c r="O981" s="142"/>
      <c r="P981" s="140"/>
    </row>
    <row r="982" spans="1:16">
      <c r="A982" s="138"/>
      <c r="B982" s="142"/>
      <c r="C982" s="182" t="s">
        <v>1669</v>
      </c>
      <c r="D982" s="166" t="s">
        <v>26</v>
      </c>
      <c r="E982" s="166" t="s">
        <v>1670</v>
      </c>
      <c r="F982" s="185" t="s">
        <v>1842</v>
      </c>
      <c r="G982" s="186" t="s">
        <v>1842</v>
      </c>
      <c r="H982" s="186" t="s">
        <v>1842</v>
      </c>
      <c r="I982" s="186" t="s">
        <v>1842</v>
      </c>
      <c r="J982" s="168">
        <v>0.9</v>
      </c>
      <c r="K982" s="169" t="str">
        <f>IFERROR(SUMIFS(#REF!,#REF!,$I982,#REF!,$R$2)/SUMIFS(#REF!,#REF!,$I982,#REF!,$R$2),"-")</f>
        <v>-</v>
      </c>
      <c r="L982" s="169" t="str">
        <f>IFERROR(SUMIFS(#REF!,#REF!,$I982,#REF!,$R$7)/SUMIFS(#REF!,#REF!,$I982,#REF!,$R$7),"-")</f>
        <v>-</v>
      </c>
      <c r="M982" s="170" t="str">
        <f>IFERROR(SUMIFS(#REF!,#REF!,$I982,#REF!,$R$3)/SUMIFS(#REF!,#REF!,$I982,#REF!,$R$3),"-")</f>
        <v>-</v>
      </c>
      <c r="N982" s="170" t="str">
        <f>IFERROR(SUMIFS(#REF!,#REF!,$I982,#REF!,"&lt;="&amp;$R$2,#REF!,"&gt;="&amp;$S$2)/SUMIFS(#REF!,#REF!,$I982,#REF!,"&lt;="&amp;$R$2,#REF!,"&gt;="&amp;$S$2),"-")</f>
        <v>-</v>
      </c>
      <c r="O982" s="142"/>
      <c r="P982" s="140"/>
    </row>
    <row r="983" spans="1:16">
      <c r="A983" s="138"/>
      <c r="B983" s="142"/>
      <c r="C983" s="182" t="s">
        <v>1669</v>
      </c>
      <c r="D983" s="166" t="s">
        <v>26</v>
      </c>
      <c r="E983" s="166" t="s">
        <v>1670</v>
      </c>
      <c r="F983" s="189" t="s">
        <v>1844</v>
      </c>
      <c r="G983" s="190" t="s">
        <v>1844</v>
      </c>
      <c r="H983" s="190" t="s">
        <v>1844</v>
      </c>
      <c r="I983" s="190" t="s">
        <v>1844</v>
      </c>
      <c r="J983" s="168">
        <v>0.9</v>
      </c>
      <c r="K983" s="169" t="str">
        <f>IFERROR(SUMIFS(#REF!,#REF!,$I983,#REF!,$R$2)/SUMIFS(#REF!,#REF!,$I983,#REF!,$R$2),"-")</f>
        <v>-</v>
      </c>
      <c r="L983" s="169" t="str">
        <f>IFERROR(SUMIFS(#REF!,#REF!,$I983,#REF!,$R$7)/SUMIFS(#REF!,#REF!,$I983,#REF!,$R$7),"-")</f>
        <v>-</v>
      </c>
      <c r="M983" s="170" t="str">
        <f>IFERROR(SUMIFS(#REF!,#REF!,$I983,#REF!,$R$3)/SUMIFS(#REF!,#REF!,$I983,#REF!,$R$3),"-")</f>
        <v>-</v>
      </c>
      <c r="N983" s="170" t="str">
        <f>IFERROR(SUMIFS(#REF!,#REF!,$I983,#REF!,"&lt;="&amp;$R$2,#REF!,"&gt;="&amp;$S$2)/SUMIFS(#REF!,#REF!,$I983,#REF!,"&lt;="&amp;$R$2,#REF!,"&gt;="&amp;$S$2),"-")</f>
        <v>-</v>
      </c>
      <c r="O983" s="142"/>
      <c r="P983" s="140"/>
    </row>
    <row r="984" spans="1:16">
      <c r="A984" s="138"/>
      <c r="B984" s="142"/>
      <c r="C984" s="182" t="s">
        <v>1669</v>
      </c>
      <c r="D984" s="166" t="s">
        <v>26</v>
      </c>
      <c r="E984" s="166" t="s">
        <v>1670</v>
      </c>
      <c r="F984" s="185" t="s">
        <v>1846</v>
      </c>
      <c r="G984" s="186" t="s">
        <v>1846</v>
      </c>
      <c r="H984" s="186" t="s">
        <v>1846</v>
      </c>
      <c r="I984" s="186" t="s">
        <v>1846</v>
      </c>
      <c r="J984" s="168">
        <v>0.9</v>
      </c>
      <c r="K984" s="169" t="str">
        <f>IFERROR(SUMIFS(#REF!,#REF!,$I984,#REF!,$R$2)/SUMIFS(#REF!,#REF!,$I984,#REF!,$R$2),"-")</f>
        <v>-</v>
      </c>
      <c r="L984" s="169" t="str">
        <f>IFERROR(SUMIFS(#REF!,#REF!,$I984,#REF!,$R$7)/SUMIFS(#REF!,#REF!,$I984,#REF!,$R$7),"-")</f>
        <v>-</v>
      </c>
      <c r="M984" s="170" t="str">
        <f>IFERROR(SUMIFS(#REF!,#REF!,$I984,#REF!,$R$3)/SUMIFS(#REF!,#REF!,$I984,#REF!,$R$3),"-")</f>
        <v>-</v>
      </c>
      <c r="N984" s="170" t="str">
        <f>IFERROR(SUMIFS(#REF!,#REF!,$I984,#REF!,"&lt;="&amp;$R$2,#REF!,"&gt;="&amp;$S$2)/SUMIFS(#REF!,#REF!,$I984,#REF!,"&lt;="&amp;$R$2,#REF!,"&gt;="&amp;$S$2),"-")</f>
        <v>-</v>
      </c>
      <c r="O984" s="142"/>
      <c r="P984" s="140"/>
    </row>
    <row r="985" spans="1:16">
      <c r="A985" s="138"/>
      <c r="B985" s="142"/>
      <c r="C985" s="182" t="s">
        <v>1669</v>
      </c>
      <c r="D985" s="166" t="s">
        <v>26</v>
      </c>
      <c r="E985" s="166" t="s">
        <v>1670</v>
      </c>
      <c r="F985" s="189" t="s">
        <v>1848</v>
      </c>
      <c r="G985" s="190" t="s">
        <v>1848</v>
      </c>
      <c r="H985" s="190" t="s">
        <v>1848</v>
      </c>
      <c r="I985" s="190" t="s">
        <v>1848</v>
      </c>
      <c r="J985" s="168">
        <v>0.9</v>
      </c>
      <c r="K985" s="169" t="str">
        <f>IFERROR(SUMIFS(#REF!,#REF!,$I985,#REF!,$R$2)/SUMIFS(#REF!,#REF!,$I985,#REF!,$R$2),"-")</f>
        <v>-</v>
      </c>
      <c r="L985" s="169" t="str">
        <f>IFERROR(SUMIFS(#REF!,#REF!,$I985,#REF!,$R$7)/SUMIFS(#REF!,#REF!,$I985,#REF!,$R$7),"-")</f>
        <v>-</v>
      </c>
      <c r="M985" s="170" t="str">
        <f>IFERROR(SUMIFS(#REF!,#REF!,$I985,#REF!,$R$3)/SUMIFS(#REF!,#REF!,$I985,#REF!,$R$3),"-")</f>
        <v>-</v>
      </c>
      <c r="N985" s="170" t="str">
        <f>IFERROR(SUMIFS(#REF!,#REF!,$I985,#REF!,"&lt;="&amp;$R$2,#REF!,"&gt;="&amp;$S$2)/SUMIFS(#REF!,#REF!,$I985,#REF!,"&lt;="&amp;$R$2,#REF!,"&gt;="&amp;$S$2),"-")</f>
        <v>-</v>
      </c>
      <c r="O985" s="142"/>
      <c r="P985" s="140"/>
    </row>
    <row r="986" spans="1:16">
      <c r="A986" s="138"/>
      <c r="B986" s="142"/>
      <c r="C986" s="182" t="s">
        <v>1669</v>
      </c>
      <c r="D986" s="166" t="s">
        <v>26</v>
      </c>
      <c r="E986" s="166" t="s">
        <v>1670</v>
      </c>
      <c r="F986" s="193" t="s">
        <v>1850</v>
      </c>
      <c r="G986" s="194" t="s">
        <v>1850</v>
      </c>
      <c r="H986" s="194" t="s">
        <v>1850</v>
      </c>
      <c r="I986" s="194" t="s">
        <v>1850</v>
      </c>
      <c r="J986" s="168">
        <v>0.9</v>
      </c>
      <c r="K986" s="169" t="str">
        <f>IFERROR(SUMIFS(#REF!,#REF!,$I986,#REF!,$R$2)/SUMIFS(#REF!,#REF!,$I986,#REF!,$R$2),"-")</f>
        <v>-</v>
      </c>
      <c r="L986" s="169" t="str">
        <f>IFERROR(SUMIFS(#REF!,#REF!,$I986,#REF!,$R$7)/SUMIFS(#REF!,#REF!,$I986,#REF!,$R$7),"-")</f>
        <v>-</v>
      </c>
      <c r="M986" s="170" t="str">
        <f>IFERROR(SUMIFS(#REF!,#REF!,$I986,#REF!,$R$3)/SUMIFS(#REF!,#REF!,$I986,#REF!,$R$3),"-")</f>
        <v>-</v>
      </c>
      <c r="N986" s="170" t="str">
        <f>IFERROR(SUMIFS(#REF!,#REF!,$I986,#REF!,"&lt;="&amp;$R$2,#REF!,"&gt;="&amp;$S$2)/SUMIFS(#REF!,#REF!,$I986,#REF!,"&lt;="&amp;$R$2,#REF!,"&gt;="&amp;$S$2),"-")</f>
        <v>-</v>
      </c>
      <c r="O986" s="142"/>
      <c r="P986" s="140"/>
    </row>
    <row r="987" spans="1:16">
      <c r="A987" s="138"/>
      <c r="B987" s="142"/>
      <c r="C987" s="182" t="s">
        <v>1669</v>
      </c>
      <c r="D987" s="166" t="s">
        <v>26</v>
      </c>
      <c r="E987" s="166" t="s">
        <v>1670</v>
      </c>
      <c r="F987" s="183" t="s">
        <v>1852</v>
      </c>
      <c r="G987" s="184" t="s">
        <v>1852</v>
      </c>
      <c r="H987" s="184" t="s">
        <v>1852</v>
      </c>
      <c r="I987" s="184" t="s">
        <v>1852</v>
      </c>
      <c r="J987" s="168">
        <v>0.9</v>
      </c>
      <c r="K987" s="169" t="str">
        <f>IFERROR(SUMIFS(#REF!,#REF!,$I987,#REF!,$R$2)/SUMIFS(#REF!,#REF!,$I987,#REF!,$R$2),"-")</f>
        <v>-</v>
      </c>
      <c r="L987" s="169" t="str">
        <f>IFERROR(SUMIFS(#REF!,#REF!,$I987,#REF!,$R$7)/SUMIFS(#REF!,#REF!,$I987,#REF!,$R$7),"-")</f>
        <v>-</v>
      </c>
      <c r="M987" s="170" t="str">
        <f>IFERROR(SUMIFS(#REF!,#REF!,$I987,#REF!,$R$3)/SUMIFS(#REF!,#REF!,$I987,#REF!,$R$3),"-")</f>
        <v>-</v>
      </c>
      <c r="N987" s="170" t="str">
        <f>IFERROR(SUMIFS(#REF!,#REF!,$I987,#REF!,"&lt;="&amp;$R$2,#REF!,"&gt;="&amp;$S$2)/SUMIFS(#REF!,#REF!,$I987,#REF!,"&lt;="&amp;$R$2,#REF!,"&gt;="&amp;$S$2),"-")</f>
        <v>-</v>
      </c>
      <c r="O987" s="142"/>
      <c r="P987" s="140"/>
    </row>
    <row r="988" spans="1:16">
      <c r="A988" s="138"/>
      <c r="B988" s="142"/>
      <c r="C988" s="182" t="s">
        <v>1669</v>
      </c>
      <c r="D988" s="166" t="s">
        <v>26</v>
      </c>
      <c r="E988" s="166" t="s">
        <v>1670</v>
      </c>
      <c r="F988" s="183" t="s">
        <v>1854</v>
      </c>
      <c r="G988" s="184" t="s">
        <v>1854</v>
      </c>
      <c r="H988" s="184" t="s">
        <v>1854</v>
      </c>
      <c r="I988" s="184" t="s">
        <v>1854</v>
      </c>
      <c r="J988" s="168">
        <v>0.9</v>
      </c>
      <c r="K988" s="169" t="str">
        <f>IFERROR(SUMIFS(#REF!,#REF!,$I988,#REF!,$R$2)/SUMIFS(#REF!,#REF!,$I988,#REF!,$R$2),"-")</f>
        <v>-</v>
      </c>
      <c r="L988" s="169" t="str">
        <f>IFERROR(SUMIFS(#REF!,#REF!,$I988,#REF!,$R$7)/SUMIFS(#REF!,#REF!,$I988,#REF!,$R$7),"-")</f>
        <v>-</v>
      </c>
      <c r="M988" s="170" t="str">
        <f>IFERROR(SUMIFS(#REF!,#REF!,$I988,#REF!,$R$3)/SUMIFS(#REF!,#REF!,$I988,#REF!,$R$3),"-")</f>
        <v>-</v>
      </c>
      <c r="N988" s="170" t="str">
        <f>IFERROR(SUMIFS(#REF!,#REF!,$I988,#REF!,"&lt;="&amp;$R$2,#REF!,"&gt;="&amp;$S$2)/SUMIFS(#REF!,#REF!,$I988,#REF!,"&lt;="&amp;$R$2,#REF!,"&gt;="&amp;$S$2),"-")</f>
        <v>-</v>
      </c>
      <c r="O988" s="142"/>
      <c r="P988" s="140"/>
    </row>
    <row r="989" spans="1:16">
      <c r="A989" s="138"/>
      <c r="B989" s="142"/>
      <c r="C989" s="182" t="s">
        <v>1669</v>
      </c>
      <c r="D989" s="166" t="s">
        <v>26</v>
      </c>
      <c r="E989" s="166" t="s">
        <v>1670</v>
      </c>
      <c r="F989" s="193" t="s">
        <v>1855</v>
      </c>
      <c r="G989" s="194" t="s">
        <v>1855</v>
      </c>
      <c r="H989" s="194" t="s">
        <v>1855</v>
      </c>
      <c r="I989" s="194" t="s">
        <v>1855</v>
      </c>
      <c r="J989" s="168">
        <v>0.9</v>
      </c>
      <c r="K989" s="169" t="str">
        <f>IFERROR(SUMIFS(#REF!,#REF!,$I989,#REF!,$R$2)/SUMIFS(#REF!,#REF!,$I989,#REF!,$R$2),"-")</f>
        <v>-</v>
      </c>
      <c r="L989" s="169" t="str">
        <f>IFERROR(SUMIFS(#REF!,#REF!,$I989,#REF!,$R$7)/SUMIFS(#REF!,#REF!,$I989,#REF!,$R$7),"-")</f>
        <v>-</v>
      </c>
      <c r="M989" s="170" t="str">
        <f>IFERROR(SUMIFS(#REF!,#REF!,$I989,#REF!,$R$3)/SUMIFS(#REF!,#REF!,$I989,#REF!,$R$3),"-")</f>
        <v>-</v>
      </c>
      <c r="N989" s="170" t="str">
        <f>IFERROR(SUMIFS(#REF!,#REF!,$I989,#REF!,"&lt;="&amp;$R$2,#REF!,"&gt;="&amp;$S$2)/SUMIFS(#REF!,#REF!,$I989,#REF!,"&lt;="&amp;$R$2,#REF!,"&gt;="&amp;$S$2),"-")</f>
        <v>-</v>
      </c>
      <c r="O989" s="142"/>
      <c r="P989" s="140"/>
    </row>
    <row r="990" spans="1:16">
      <c r="A990" s="138"/>
      <c r="B990" s="142"/>
      <c r="C990" s="182" t="s">
        <v>1669</v>
      </c>
      <c r="D990" s="166" t="s">
        <v>235</v>
      </c>
      <c r="E990" s="166" t="s">
        <v>1670</v>
      </c>
      <c r="F990" s="183" t="s">
        <v>1857</v>
      </c>
      <c r="G990" s="184" t="s">
        <v>1857</v>
      </c>
      <c r="H990" s="184" t="s">
        <v>1857</v>
      </c>
      <c r="I990" s="184" t="s">
        <v>1857</v>
      </c>
      <c r="J990" s="168">
        <v>0.9</v>
      </c>
      <c r="K990" s="169" t="str">
        <f>IFERROR(SUMIFS(#REF!,#REF!,$I990,#REF!,$R$2)/SUMIFS(#REF!,#REF!,$I990,#REF!,$R$2),"-")</f>
        <v>-</v>
      </c>
      <c r="L990" s="169" t="str">
        <f>IFERROR(SUMIFS(#REF!,#REF!,$I990,#REF!,$R$7)/SUMIFS(#REF!,#REF!,$I990,#REF!,$R$7),"-")</f>
        <v>-</v>
      </c>
      <c r="M990" s="170" t="str">
        <f>IFERROR(SUMIFS(#REF!,#REF!,$I990,#REF!,$R$3)/SUMIFS(#REF!,#REF!,$I990,#REF!,$R$3),"-")</f>
        <v>-</v>
      </c>
      <c r="N990" s="170" t="str">
        <f>IFERROR(SUMIFS(#REF!,#REF!,$I990,#REF!,"&lt;="&amp;$R$2,#REF!,"&gt;="&amp;$S$2)/SUMIFS(#REF!,#REF!,$I990,#REF!,"&lt;="&amp;$R$2,#REF!,"&gt;="&amp;$S$2),"-")</f>
        <v>-</v>
      </c>
      <c r="O990" s="142"/>
      <c r="P990" s="140"/>
    </row>
    <row r="991" spans="1:16">
      <c r="A991" s="138"/>
      <c r="B991" s="142"/>
      <c r="C991" s="182" t="s">
        <v>1669</v>
      </c>
      <c r="D991" s="166" t="s">
        <v>26</v>
      </c>
      <c r="E991" s="166" t="s">
        <v>1670</v>
      </c>
      <c r="F991" s="183" t="s">
        <v>1859</v>
      </c>
      <c r="G991" s="184" t="s">
        <v>1859</v>
      </c>
      <c r="H991" s="184" t="s">
        <v>1859</v>
      </c>
      <c r="I991" s="184" t="s">
        <v>1859</v>
      </c>
      <c r="J991" s="168">
        <v>0.9</v>
      </c>
      <c r="K991" s="169" t="str">
        <f>IFERROR(SUMIFS(#REF!,#REF!,$I991,#REF!,$R$2)/SUMIFS(#REF!,#REF!,$I991,#REF!,$R$2),"-")</f>
        <v>-</v>
      </c>
      <c r="L991" s="169" t="str">
        <f>IFERROR(SUMIFS(#REF!,#REF!,$I991,#REF!,$R$7)/SUMIFS(#REF!,#REF!,$I991,#REF!,$R$7),"-")</f>
        <v>-</v>
      </c>
      <c r="M991" s="170" t="str">
        <f>IFERROR(SUMIFS(#REF!,#REF!,$I991,#REF!,$R$3)/SUMIFS(#REF!,#REF!,$I991,#REF!,$R$3),"-")</f>
        <v>-</v>
      </c>
      <c r="N991" s="170" t="str">
        <f>IFERROR(SUMIFS(#REF!,#REF!,$I991,#REF!,"&lt;="&amp;$R$2,#REF!,"&gt;="&amp;$S$2)/SUMIFS(#REF!,#REF!,$I991,#REF!,"&lt;="&amp;$R$2,#REF!,"&gt;="&amp;$S$2),"-")</f>
        <v>-</v>
      </c>
      <c r="O991" s="142"/>
      <c r="P991" s="140"/>
    </row>
    <row r="992" spans="1:16">
      <c r="A992" s="138"/>
      <c r="B992" s="142"/>
      <c r="C992" s="182" t="s">
        <v>1669</v>
      </c>
      <c r="D992" s="166" t="s">
        <v>235</v>
      </c>
      <c r="E992" s="166" t="s">
        <v>1670</v>
      </c>
      <c r="F992" s="183" t="s">
        <v>1861</v>
      </c>
      <c r="G992" s="184" t="s">
        <v>1861</v>
      </c>
      <c r="H992" s="184" t="s">
        <v>1861</v>
      </c>
      <c r="I992" s="184" t="s">
        <v>1861</v>
      </c>
      <c r="J992" s="168">
        <v>0.9</v>
      </c>
      <c r="K992" s="169" t="str">
        <f>IFERROR(SUMIFS(#REF!,#REF!,$I992,#REF!,$R$2)/SUMIFS(#REF!,#REF!,$I992,#REF!,$R$2),"-")</f>
        <v>-</v>
      </c>
      <c r="L992" s="169" t="str">
        <f>IFERROR(SUMIFS(#REF!,#REF!,$I992,#REF!,$R$7)/SUMIFS(#REF!,#REF!,$I992,#REF!,$R$7),"-")</f>
        <v>-</v>
      </c>
      <c r="M992" s="170" t="str">
        <f>IFERROR(SUMIFS(#REF!,#REF!,$I992,#REF!,$R$3)/SUMIFS(#REF!,#REF!,$I992,#REF!,$R$3),"-")</f>
        <v>-</v>
      </c>
      <c r="N992" s="170" t="str">
        <f>IFERROR(SUMIFS(#REF!,#REF!,$I992,#REF!,"&lt;="&amp;$R$2,#REF!,"&gt;="&amp;$S$2)/SUMIFS(#REF!,#REF!,$I992,#REF!,"&lt;="&amp;$R$2,#REF!,"&gt;="&amp;$S$2),"-")</f>
        <v>-</v>
      </c>
      <c r="O992" s="142"/>
      <c r="P992" s="140"/>
    </row>
    <row r="993" spans="1:16">
      <c r="A993" s="138"/>
      <c r="B993" s="142"/>
      <c r="C993" s="182" t="s">
        <v>1669</v>
      </c>
      <c r="D993" s="166" t="s">
        <v>26</v>
      </c>
      <c r="E993" s="166" t="s">
        <v>1670</v>
      </c>
      <c r="F993" s="183" t="s">
        <v>1863</v>
      </c>
      <c r="G993" s="184" t="s">
        <v>1863</v>
      </c>
      <c r="H993" s="184" t="s">
        <v>1863</v>
      </c>
      <c r="I993" s="184" t="s">
        <v>1863</v>
      </c>
      <c r="J993" s="168">
        <v>0.9</v>
      </c>
      <c r="K993" s="169" t="str">
        <f>IFERROR(SUMIFS(#REF!,#REF!,$I993,#REF!,$R$2)/SUMIFS(#REF!,#REF!,$I993,#REF!,$R$2),"-")</f>
        <v>-</v>
      </c>
      <c r="L993" s="169" t="str">
        <f>IFERROR(SUMIFS(#REF!,#REF!,$I993,#REF!,$R$7)/SUMIFS(#REF!,#REF!,$I993,#REF!,$R$7),"-")</f>
        <v>-</v>
      </c>
      <c r="M993" s="170" t="str">
        <f>IFERROR(SUMIFS(#REF!,#REF!,$I993,#REF!,$R$3)/SUMIFS(#REF!,#REF!,$I993,#REF!,$R$3),"-")</f>
        <v>-</v>
      </c>
      <c r="N993" s="170" t="str">
        <f>IFERROR(SUMIFS(#REF!,#REF!,$I993,#REF!,"&lt;="&amp;$R$2,#REF!,"&gt;="&amp;$S$2)/SUMIFS(#REF!,#REF!,$I993,#REF!,"&lt;="&amp;$R$2,#REF!,"&gt;="&amp;$S$2),"-")</f>
        <v>-</v>
      </c>
      <c r="O993" s="142"/>
      <c r="P993" s="140"/>
    </row>
    <row r="994" spans="1:16">
      <c r="A994" s="138"/>
      <c r="B994" s="142"/>
      <c r="C994" s="182" t="s">
        <v>1669</v>
      </c>
      <c r="D994" s="166" t="s">
        <v>26</v>
      </c>
      <c r="E994" s="166" t="s">
        <v>1670</v>
      </c>
      <c r="F994" s="183" t="s">
        <v>1865</v>
      </c>
      <c r="G994" s="184" t="s">
        <v>1865</v>
      </c>
      <c r="H994" s="184" t="s">
        <v>1865</v>
      </c>
      <c r="I994" s="184" t="s">
        <v>1865</v>
      </c>
      <c r="J994" s="168">
        <v>0.9</v>
      </c>
      <c r="K994" s="169" t="str">
        <f>IFERROR(SUMIFS(#REF!,#REF!,$I994,#REF!,$R$2)/SUMIFS(#REF!,#REF!,$I994,#REF!,$R$2),"-")</f>
        <v>-</v>
      </c>
      <c r="L994" s="169" t="str">
        <f>IFERROR(SUMIFS(#REF!,#REF!,$I994,#REF!,$R$7)/SUMIFS(#REF!,#REF!,$I994,#REF!,$R$7),"-")</f>
        <v>-</v>
      </c>
      <c r="M994" s="170" t="str">
        <f>IFERROR(SUMIFS(#REF!,#REF!,$I994,#REF!,$R$3)/SUMIFS(#REF!,#REF!,$I994,#REF!,$R$3),"-")</f>
        <v>-</v>
      </c>
      <c r="N994" s="170" t="str">
        <f>IFERROR(SUMIFS(#REF!,#REF!,$I994,#REF!,"&lt;="&amp;$R$2,#REF!,"&gt;="&amp;$S$2)/SUMIFS(#REF!,#REF!,$I994,#REF!,"&lt;="&amp;$R$2,#REF!,"&gt;="&amp;$S$2),"-")</f>
        <v>-</v>
      </c>
      <c r="O994" s="142"/>
      <c r="P994" s="140"/>
    </row>
    <row r="995" spans="1:16">
      <c r="A995" s="138"/>
      <c r="B995" s="142"/>
      <c r="C995" s="182" t="s">
        <v>1669</v>
      </c>
      <c r="D995" s="166" t="s">
        <v>235</v>
      </c>
      <c r="E995" s="166" t="s">
        <v>1670</v>
      </c>
      <c r="F995" s="193" t="s">
        <v>1866</v>
      </c>
      <c r="G995" s="194" t="s">
        <v>1866</v>
      </c>
      <c r="H995" s="194" t="s">
        <v>1866</v>
      </c>
      <c r="I995" s="194" t="s">
        <v>1866</v>
      </c>
      <c r="J995" s="168">
        <v>0.9</v>
      </c>
      <c r="K995" s="169" t="str">
        <f>IFERROR(SUMIFS(#REF!,#REF!,$I995,#REF!,$R$2)/SUMIFS(#REF!,#REF!,$I995,#REF!,$R$2),"-")</f>
        <v>-</v>
      </c>
      <c r="L995" s="169" t="str">
        <f>IFERROR(SUMIFS(#REF!,#REF!,$I995,#REF!,$R$7)/SUMIFS(#REF!,#REF!,$I995,#REF!,$R$7),"-")</f>
        <v>-</v>
      </c>
      <c r="M995" s="170" t="str">
        <f>IFERROR(SUMIFS(#REF!,#REF!,$I995,#REF!,$R$3)/SUMIFS(#REF!,#REF!,$I995,#REF!,$R$3),"-")</f>
        <v>-</v>
      </c>
      <c r="N995" s="170" t="str">
        <f>IFERROR(SUMIFS(#REF!,#REF!,$I995,#REF!,"&lt;="&amp;$R$2,#REF!,"&gt;="&amp;$S$2)/SUMIFS(#REF!,#REF!,$I995,#REF!,"&lt;="&amp;$R$2,#REF!,"&gt;="&amp;$S$2),"-")</f>
        <v>-</v>
      </c>
      <c r="O995" s="142"/>
      <c r="P995" s="140"/>
    </row>
    <row r="996" spans="1:16">
      <c r="A996" s="138"/>
      <c r="B996" s="142"/>
      <c r="C996" s="182" t="s">
        <v>1669</v>
      </c>
      <c r="D996" s="166" t="s">
        <v>26</v>
      </c>
      <c r="E996" s="166" t="s">
        <v>1670</v>
      </c>
      <c r="F996" s="193" t="s">
        <v>1868</v>
      </c>
      <c r="G996" s="194" t="s">
        <v>1868</v>
      </c>
      <c r="H996" s="194" t="s">
        <v>1868</v>
      </c>
      <c r="I996" s="194" t="s">
        <v>1868</v>
      </c>
      <c r="J996" s="168">
        <v>0.9</v>
      </c>
      <c r="K996" s="169" t="str">
        <f>IFERROR(SUMIFS(#REF!,#REF!,$I996,#REF!,$R$2)/SUMIFS(#REF!,#REF!,$I996,#REF!,$R$2),"-")</f>
        <v>-</v>
      </c>
      <c r="L996" s="169" t="str">
        <f>IFERROR(SUMIFS(#REF!,#REF!,$I996,#REF!,$R$7)/SUMIFS(#REF!,#REF!,$I996,#REF!,$R$7),"-")</f>
        <v>-</v>
      </c>
      <c r="M996" s="170" t="str">
        <f>IFERROR(SUMIFS(#REF!,#REF!,$I996,#REF!,$R$3)/SUMIFS(#REF!,#REF!,$I996,#REF!,$R$3),"-")</f>
        <v>-</v>
      </c>
      <c r="N996" s="170" t="str">
        <f>IFERROR(SUMIFS(#REF!,#REF!,$I996,#REF!,"&lt;="&amp;$R$2,#REF!,"&gt;="&amp;$S$2)/SUMIFS(#REF!,#REF!,$I996,#REF!,"&lt;="&amp;$R$2,#REF!,"&gt;="&amp;$S$2),"-")</f>
        <v>-</v>
      </c>
      <c r="O996" s="142"/>
      <c r="P996" s="140"/>
    </row>
    <row r="997" spans="1:16">
      <c r="A997" s="138"/>
      <c r="B997" s="142"/>
      <c r="C997" s="182" t="s">
        <v>1669</v>
      </c>
      <c r="D997" s="166" t="s">
        <v>26</v>
      </c>
      <c r="E997" s="166" t="s">
        <v>1670</v>
      </c>
      <c r="F997" s="183" t="s">
        <v>1870</v>
      </c>
      <c r="G997" s="184" t="s">
        <v>1870</v>
      </c>
      <c r="H997" s="184" t="s">
        <v>1870</v>
      </c>
      <c r="I997" s="184" t="s">
        <v>1870</v>
      </c>
      <c r="J997" s="168">
        <v>0.9</v>
      </c>
      <c r="K997" s="169" t="str">
        <f>IFERROR(SUMIFS(#REF!,#REF!,$I997,#REF!,$R$2)/SUMIFS(#REF!,#REF!,$I997,#REF!,$R$2),"-")</f>
        <v>-</v>
      </c>
      <c r="L997" s="169" t="str">
        <f>IFERROR(SUMIFS(#REF!,#REF!,$I997,#REF!,$R$7)/SUMIFS(#REF!,#REF!,$I997,#REF!,$R$7),"-")</f>
        <v>-</v>
      </c>
      <c r="M997" s="170" t="str">
        <f>IFERROR(SUMIFS(#REF!,#REF!,$I997,#REF!,$R$3)/SUMIFS(#REF!,#REF!,$I997,#REF!,$R$3),"-")</f>
        <v>-</v>
      </c>
      <c r="N997" s="170" t="str">
        <f>IFERROR(SUMIFS(#REF!,#REF!,$I997,#REF!,"&lt;="&amp;$R$2,#REF!,"&gt;="&amp;$S$2)/SUMIFS(#REF!,#REF!,$I997,#REF!,"&lt;="&amp;$R$2,#REF!,"&gt;="&amp;$S$2),"-")</f>
        <v>-</v>
      </c>
      <c r="O997" s="142"/>
      <c r="P997" s="140"/>
    </row>
    <row r="998" spans="1:16">
      <c r="A998" s="138"/>
      <c r="B998" s="142"/>
      <c r="C998" s="182" t="s">
        <v>1669</v>
      </c>
      <c r="D998" s="166" t="s">
        <v>26</v>
      </c>
      <c r="E998" s="166" t="s">
        <v>1670</v>
      </c>
      <c r="F998" s="183" t="s">
        <v>1872</v>
      </c>
      <c r="G998" s="184" t="s">
        <v>1872</v>
      </c>
      <c r="H998" s="184" t="s">
        <v>1872</v>
      </c>
      <c r="I998" s="184" t="s">
        <v>1872</v>
      </c>
      <c r="J998" s="168">
        <v>0.9</v>
      </c>
      <c r="K998" s="169" t="str">
        <f>IFERROR(SUMIFS(#REF!,#REF!,$I998,#REF!,$R$2)/SUMIFS(#REF!,#REF!,$I998,#REF!,$R$2),"-")</f>
        <v>-</v>
      </c>
      <c r="L998" s="169" t="str">
        <f>IFERROR(SUMIFS(#REF!,#REF!,$I998,#REF!,$R$7)/SUMIFS(#REF!,#REF!,$I998,#REF!,$R$7),"-")</f>
        <v>-</v>
      </c>
      <c r="M998" s="170" t="str">
        <f>IFERROR(SUMIFS(#REF!,#REF!,$I998,#REF!,$R$3)/SUMIFS(#REF!,#REF!,$I998,#REF!,$R$3),"-")</f>
        <v>-</v>
      </c>
      <c r="N998" s="170" t="str">
        <f>IFERROR(SUMIFS(#REF!,#REF!,$I998,#REF!,"&lt;="&amp;$R$2,#REF!,"&gt;="&amp;$S$2)/SUMIFS(#REF!,#REF!,$I998,#REF!,"&lt;="&amp;$R$2,#REF!,"&gt;="&amp;$S$2),"-")</f>
        <v>-</v>
      </c>
      <c r="O998" s="142"/>
      <c r="P998" s="140"/>
    </row>
    <row r="999" spans="1:16">
      <c r="A999" s="138"/>
      <c r="B999" s="142"/>
      <c r="C999" s="182" t="s">
        <v>1669</v>
      </c>
      <c r="D999" s="166" t="s">
        <v>26</v>
      </c>
      <c r="E999" s="166" t="s">
        <v>1670</v>
      </c>
      <c r="F999" s="193" t="s">
        <v>1873</v>
      </c>
      <c r="G999" s="194" t="s">
        <v>1873</v>
      </c>
      <c r="H999" s="194" t="s">
        <v>1873</v>
      </c>
      <c r="I999" s="194" t="s">
        <v>1873</v>
      </c>
      <c r="J999" s="168">
        <v>0.9</v>
      </c>
      <c r="K999" s="169" t="str">
        <f>IFERROR(SUMIFS(#REF!,#REF!,$I999,#REF!,$R$2)/SUMIFS(#REF!,#REF!,$I999,#REF!,$R$2),"-")</f>
        <v>-</v>
      </c>
      <c r="L999" s="169" t="str">
        <f>IFERROR(SUMIFS(#REF!,#REF!,$I999,#REF!,$R$7)/SUMIFS(#REF!,#REF!,$I999,#REF!,$R$7),"-")</f>
        <v>-</v>
      </c>
      <c r="M999" s="170" t="str">
        <f>IFERROR(SUMIFS(#REF!,#REF!,$I999,#REF!,$R$3)/SUMIFS(#REF!,#REF!,$I999,#REF!,$R$3),"-")</f>
        <v>-</v>
      </c>
      <c r="N999" s="170" t="str">
        <f>IFERROR(SUMIFS(#REF!,#REF!,$I999,#REF!,"&lt;="&amp;$R$2,#REF!,"&gt;="&amp;$S$2)/SUMIFS(#REF!,#REF!,$I999,#REF!,"&lt;="&amp;$R$2,#REF!,"&gt;="&amp;$S$2),"-")</f>
        <v>-</v>
      </c>
      <c r="O999" s="142"/>
      <c r="P999" s="140"/>
    </row>
    <row r="1000" spans="1:16">
      <c r="A1000" s="138"/>
      <c r="B1000" s="142"/>
      <c r="C1000" s="182" t="s">
        <v>1669</v>
      </c>
      <c r="D1000" s="166" t="s">
        <v>26</v>
      </c>
      <c r="E1000" s="166" t="s">
        <v>1670</v>
      </c>
      <c r="F1000" s="183" t="s">
        <v>1875</v>
      </c>
      <c r="G1000" s="184" t="s">
        <v>1875</v>
      </c>
      <c r="H1000" s="184" t="s">
        <v>1875</v>
      </c>
      <c r="I1000" s="184" t="s">
        <v>1875</v>
      </c>
      <c r="J1000" s="168">
        <v>0.9</v>
      </c>
      <c r="K1000" s="169" t="str">
        <f>IFERROR(SUMIFS(#REF!,#REF!,$I1000,#REF!,$R$2)/SUMIFS(#REF!,#REF!,$I1000,#REF!,$R$2),"-")</f>
        <v>-</v>
      </c>
      <c r="L1000" s="169" t="str">
        <f>IFERROR(SUMIFS(#REF!,#REF!,$I1000,#REF!,$R$7)/SUMIFS(#REF!,#REF!,$I1000,#REF!,$R$7),"-")</f>
        <v>-</v>
      </c>
      <c r="M1000" s="170" t="str">
        <f>IFERROR(SUMIFS(#REF!,#REF!,$I1000,#REF!,$R$3)/SUMIFS(#REF!,#REF!,$I1000,#REF!,$R$3),"-")</f>
        <v>-</v>
      </c>
      <c r="N1000" s="170" t="str">
        <f>IFERROR(SUMIFS(#REF!,#REF!,$I1000,#REF!,"&lt;="&amp;$R$2,#REF!,"&gt;="&amp;$S$2)/SUMIFS(#REF!,#REF!,$I1000,#REF!,"&lt;="&amp;$R$2,#REF!,"&gt;="&amp;$S$2),"-")</f>
        <v>-</v>
      </c>
      <c r="O1000" s="142"/>
      <c r="P1000" s="140"/>
    </row>
    <row r="1001" spans="1:16">
      <c r="A1001" s="138"/>
      <c r="B1001" s="142"/>
      <c r="C1001" s="182" t="s">
        <v>1669</v>
      </c>
      <c r="D1001" s="166" t="s">
        <v>26</v>
      </c>
      <c r="E1001" s="166" t="s">
        <v>1670</v>
      </c>
      <c r="F1001" s="183" t="s">
        <v>1877</v>
      </c>
      <c r="G1001" s="184" t="s">
        <v>1877</v>
      </c>
      <c r="H1001" s="184" t="s">
        <v>1877</v>
      </c>
      <c r="I1001" s="184" t="s">
        <v>1877</v>
      </c>
      <c r="J1001" s="168">
        <v>0.9</v>
      </c>
      <c r="K1001" s="169" t="str">
        <f>IFERROR(SUMIFS(#REF!,#REF!,$I1001,#REF!,$R$2)/SUMIFS(#REF!,#REF!,$I1001,#REF!,$R$2),"-")</f>
        <v>-</v>
      </c>
      <c r="L1001" s="169" t="str">
        <f>IFERROR(SUMIFS(#REF!,#REF!,$I1001,#REF!,$R$7)/SUMIFS(#REF!,#REF!,$I1001,#REF!,$R$7),"-")</f>
        <v>-</v>
      </c>
      <c r="M1001" s="170" t="str">
        <f>IFERROR(SUMIFS(#REF!,#REF!,$I1001,#REF!,$R$3)/SUMIFS(#REF!,#REF!,$I1001,#REF!,$R$3),"-")</f>
        <v>-</v>
      </c>
      <c r="N1001" s="170" t="str">
        <f>IFERROR(SUMIFS(#REF!,#REF!,$I1001,#REF!,"&lt;="&amp;$R$2,#REF!,"&gt;="&amp;$S$2)/SUMIFS(#REF!,#REF!,$I1001,#REF!,"&lt;="&amp;$R$2,#REF!,"&gt;="&amp;$S$2),"-")</f>
        <v>-</v>
      </c>
      <c r="O1001" s="142"/>
      <c r="P1001" s="140"/>
    </row>
    <row r="1002" spans="1:16">
      <c r="A1002" s="138"/>
      <c r="B1002" s="142"/>
      <c r="C1002" s="182" t="s">
        <v>1669</v>
      </c>
      <c r="D1002" s="166" t="s">
        <v>26</v>
      </c>
      <c r="E1002" s="166" t="s">
        <v>1670</v>
      </c>
      <c r="F1002" s="183" t="s">
        <v>1879</v>
      </c>
      <c r="G1002" s="184" t="s">
        <v>1879</v>
      </c>
      <c r="H1002" s="184" t="s">
        <v>1879</v>
      </c>
      <c r="I1002" s="184" t="s">
        <v>1879</v>
      </c>
      <c r="J1002" s="168">
        <v>0.9</v>
      </c>
      <c r="K1002" s="169" t="str">
        <f>IFERROR(SUMIFS(#REF!,#REF!,$I1002,#REF!,$R$2)/SUMIFS(#REF!,#REF!,$I1002,#REF!,$R$2),"-")</f>
        <v>-</v>
      </c>
      <c r="L1002" s="169" t="str">
        <f>IFERROR(SUMIFS(#REF!,#REF!,$I1002,#REF!,$R$7)/SUMIFS(#REF!,#REF!,$I1002,#REF!,$R$7),"-")</f>
        <v>-</v>
      </c>
      <c r="M1002" s="170" t="str">
        <f>IFERROR(SUMIFS(#REF!,#REF!,$I1002,#REF!,$R$3)/SUMIFS(#REF!,#REF!,$I1002,#REF!,$R$3),"-")</f>
        <v>-</v>
      </c>
      <c r="N1002" s="170" t="str">
        <f>IFERROR(SUMIFS(#REF!,#REF!,$I1002,#REF!,"&lt;="&amp;$R$2,#REF!,"&gt;="&amp;$S$2)/SUMIFS(#REF!,#REF!,$I1002,#REF!,"&lt;="&amp;$R$2,#REF!,"&gt;="&amp;$S$2),"-")</f>
        <v>-</v>
      </c>
      <c r="O1002" s="142"/>
      <c r="P1002" s="140"/>
    </row>
    <row r="1003" spans="1:16">
      <c r="A1003" s="138"/>
      <c r="B1003" s="142"/>
      <c r="C1003" s="182" t="s">
        <v>1669</v>
      </c>
      <c r="D1003" s="166" t="s">
        <v>26</v>
      </c>
      <c r="E1003" s="166" t="s">
        <v>1670</v>
      </c>
      <c r="F1003" s="183" t="s">
        <v>1881</v>
      </c>
      <c r="G1003" s="184" t="s">
        <v>1881</v>
      </c>
      <c r="H1003" s="184" t="s">
        <v>1881</v>
      </c>
      <c r="I1003" s="184" t="s">
        <v>1881</v>
      </c>
      <c r="J1003" s="168">
        <v>0.9</v>
      </c>
      <c r="K1003" s="169" t="str">
        <f>IFERROR(SUMIFS(#REF!,#REF!,$I1003,#REF!,$R$2)/SUMIFS(#REF!,#REF!,$I1003,#REF!,$R$2),"-")</f>
        <v>-</v>
      </c>
      <c r="L1003" s="169" t="str">
        <f>IFERROR(SUMIFS(#REF!,#REF!,$I1003,#REF!,$R$7)/SUMIFS(#REF!,#REF!,$I1003,#REF!,$R$7),"-")</f>
        <v>-</v>
      </c>
      <c r="M1003" s="170" t="str">
        <f>IFERROR(SUMIFS(#REF!,#REF!,$I1003,#REF!,$R$3)/SUMIFS(#REF!,#REF!,$I1003,#REF!,$R$3),"-")</f>
        <v>-</v>
      </c>
      <c r="N1003" s="170" t="str">
        <f>IFERROR(SUMIFS(#REF!,#REF!,$I1003,#REF!,"&lt;="&amp;$R$2,#REF!,"&gt;="&amp;$S$2)/SUMIFS(#REF!,#REF!,$I1003,#REF!,"&lt;="&amp;$R$2,#REF!,"&gt;="&amp;$S$2),"-")</f>
        <v>-</v>
      </c>
      <c r="O1003" s="142"/>
      <c r="P1003" s="140"/>
    </row>
    <row r="1004" spans="1:16">
      <c r="A1004" s="138"/>
      <c r="B1004" s="142"/>
      <c r="C1004" s="182" t="s">
        <v>1669</v>
      </c>
      <c r="D1004" s="166" t="s">
        <v>26</v>
      </c>
      <c r="E1004" s="166" t="s">
        <v>1670</v>
      </c>
      <c r="F1004" s="185" t="s">
        <v>1883</v>
      </c>
      <c r="G1004" s="186" t="s">
        <v>1883</v>
      </c>
      <c r="H1004" s="186" t="s">
        <v>1883</v>
      </c>
      <c r="I1004" s="186" t="s">
        <v>1883</v>
      </c>
      <c r="J1004" s="168">
        <v>0.9</v>
      </c>
      <c r="K1004" s="169" t="str">
        <f>IFERROR(SUMIFS(#REF!,#REF!,$I1004,#REF!,$R$2)/SUMIFS(#REF!,#REF!,$I1004,#REF!,$R$2),"-")</f>
        <v>-</v>
      </c>
      <c r="L1004" s="169" t="str">
        <f>IFERROR(SUMIFS(#REF!,#REF!,$I1004,#REF!,$R$7)/SUMIFS(#REF!,#REF!,$I1004,#REF!,$R$7),"-")</f>
        <v>-</v>
      </c>
      <c r="M1004" s="170" t="str">
        <f>IFERROR(SUMIFS(#REF!,#REF!,$I1004,#REF!,$R$3)/SUMIFS(#REF!,#REF!,$I1004,#REF!,$R$3),"-")</f>
        <v>-</v>
      </c>
      <c r="N1004" s="170" t="str">
        <f>IFERROR(SUMIFS(#REF!,#REF!,$I1004,#REF!,"&lt;="&amp;$R$2,#REF!,"&gt;="&amp;$S$2)/SUMIFS(#REF!,#REF!,$I1004,#REF!,"&lt;="&amp;$R$2,#REF!,"&gt;="&amp;$S$2),"-")</f>
        <v>-</v>
      </c>
      <c r="O1004" s="142"/>
      <c r="P1004" s="140"/>
    </row>
    <row r="1005" spans="1:16">
      <c r="A1005" s="138"/>
      <c r="B1005" s="142"/>
      <c r="C1005" s="182" t="s">
        <v>1669</v>
      </c>
      <c r="D1005" s="166" t="s">
        <v>235</v>
      </c>
      <c r="E1005" s="166" t="s">
        <v>1670</v>
      </c>
      <c r="F1005" s="185" t="s">
        <v>1885</v>
      </c>
      <c r="G1005" s="186" t="s">
        <v>1885</v>
      </c>
      <c r="H1005" s="186" t="s">
        <v>1885</v>
      </c>
      <c r="I1005" s="186" t="s">
        <v>1885</v>
      </c>
      <c r="J1005" s="168">
        <v>0.9</v>
      </c>
      <c r="K1005" s="169" t="str">
        <f>IFERROR(SUMIFS(#REF!,#REF!,$I1005,#REF!,$R$2)/SUMIFS(#REF!,#REF!,$I1005,#REF!,$R$2),"-")</f>
        <v>-</v>
      </c>
      <c r="L1005" s="169" t="str">
        <f>IFERROR(SUMIFS(#REF!,#REF!,$I1005,#REF!,$R$7)/SUMIFS(#REF!,#REF!,$I1005,#REF!,$R$7),"-")</f>
        <v>-</v>
      </c>
      <c r="M1005" s="170" t="str">
        <f>IFERROR(SUMIFS(#REF!,#REF!,$I1005,#REF!,$R$3)/SUMIFS(#REF!,#REF!,$I1005,#REF!,$R$3),"-")</f>
        <v>-</v>
      </c>
      <c r="N1005" s="170" t="str">
        <f>IFERROR(SUMIFS(#REF!,#REF!,$I1005,#REF!,"&lt;="&amp;$R$2,#REF!,"&gt;="&amp;$S$2)/SUMIFS(#REF!,#REF!,$I1005,#REF!,"&lt;="&amp;$R$2,#REF!,"&gt;="&amp;$S$2),"-")</f>
        <v>-</v>
      </c>
      <c r="O1005" s="142"/>
      <c r="P1005" s="140"/>
    </row>
    <row r="1006" spans="1:16">
      <c r="A1006" s="138"/>
      <c r="B1006" s="142"/>
      <c r="C1006" s="182" t="s">
        <v>1669</v>
      </c>
      <c r="D1006" s="166" t="s">
        <v>235</v>
      </c>
      <c r="E1006" s="166" t="s">
        <v>1670</v>
      </c>
      <c r="F1006" s="187" t="s">
        <v>1887</v>
      </c>
      <c r="G1006" s="188" t="s">
        <v>1887</v>
      </c>
      <c r="H1006" s="188" t="s">
        <v>1887</v>
      </c>
      <c r="I1006" s="188" t="s">
        <v>1887</v>
      </c>
      <c r="J1006" s="168">
        <v>0.9</v>
      </c>
      <c r="K1006" s="169" t="str">
        <f>IFERROR(SUMIFS(#REF!,#REF!,$I1006,#REF!,$R$2)/SUMIFS(#REF!,#REF!,$I1006,#REF!,$R$2),"-")</f>
        <v>-</v>
      </c>
      <c r="L1006" s="169" t="str">
        <f>IFERROR(SUMIFS(#REF!,#REF!,$I1006,#REF!,$R$7)/SUMIFS(#REF!,#REF!,$I1006,#REF!,$R$7),"-")</f>
        <v>-</v>
      </c>
      <c r="M1006" s="170" t="str">
        <f>IFERROR(SUMIFS(#REF!,#REF!,$I1006,#REF!,$R$3)/SUMIFS(#REF!,#REF!,$I1006,#REF!,$R$3),"-")</f>
        <v>-</v>
      </c>
      <c r="N1006" s="170" t="str">
        <f>IFERROR(SUMIFS(#REF!,#REF!,$I1006,#REF!,"&lt;="&amp;$R$2,#REF!,"&gt;="&amp;$S$2)/SUMIFS(#REF!,#REF!,$I1006,#REF!,"&lt;="&amp;$R$2,#REF!,"&gt;="&amp;$S$2),"-")</f>
        <v>-</v>
      </c>
      <c r="O1006" s="142"/>
      <c r="P1006" s="140"/>
    </row>
    <row r="1007" spans="1:16">
      <c r="A1007" s="138"/>
      <c r="B1007" s="142"/>
      <c r="C1007" s="182" t="s">
        <v>1669</v>
      </c>
      <c r="D1007" s="166" t="s">
        <v>235</v>
      </c>
      <c r="E1007" s="166" t="s">
        <v>1670</v>
      </c>
      <c r="F1007" s="187" t="s">
        <v>1889</v>
      </c>
      <c r="G1007" s="188" t="s">
        <v>1889</v>
      </c>
      <c r="H1007" s="188" t="s">
        <v>1889</v>
      </c>
      <c r="I1007" s="188" t="s">
        <v>1889</v>
      </c>
      <c r="J1007" s="168">
        <v>0.9</v>
      </c>
      <c r="K1007" s="169" t="str">
        <f>IFERROR(SUMIFS(#REF!,#REF!,$I1007,#REF!,$R$2)/SUMIFS(#REF!,#REF!,$I1007,#REF!,$R$2),"-")</f>
        <v>-</v>
      </c>
      <c r="L1007" s="169" t="str">
        <f>IFERROR(SUMIFS(#REF!,#REF!,$I1007,#REF!,$R$7)/SUMIFS(#REF!,#REF!,$I1007,#REF!,$R$7),"-")</f>
        <v>-</v>
      </c>
      <c r="M1007" s="170" t="str">
        <f>IFERROR(SUMIFS(#REF!,#REF!,$I1007,#REF!,$R$3)/SUMIFS(#REF!,#REF!,$I1007,#REF!,$R$3),"-")</f>
        <v>-</v>
      </c>
      <c r="N1007" s="170" t="str">
        <f>IFERROR(SUMIFS(#REF!,#REF!,$I1007,#REF!,"&lt;="&amp;$R$2,#REF!,"&gt;="&amp;$S$2)/SUMIFS(#REF!,#REF!,$I1007,#REF!,"&lt;="&amp;$R$2,#REF!,"&gt;="&amp;$S$2),"-")</f>
        <v>-</v>
      </c>
      <c r="O1007" s="142"/>
      <c r="P1007" s="140"/>
    </row>
    <row r="1008" spans="1:16">
      <c r="A1008" s="138"/>
      <c r="B1008" s="142"/>
      <c r="C1008" s="182" t="s">
        <v>1669</v>
      </c>
      <c r="D1008" s="166" t="s">
        <v>26</v>
      </c>
      <c r="E1008" s="166" t="s">
        <v>1670</v>
      </c>
      <c r="F1008" s="185" t="s">
        <v>1891</v>
      </c>
      <c r="G1008" s="186" t="s">
        <v>1891</v>
      </c>
      <c r="H1008" s="186" t="s">
        <v>1891</v>
      </c>
      <c r="I1008" s="186" t="s">
        <v>1891</v>
      </c>
      <c r="J1008" s="168">
        <v>0.9</v>
      </c>
      <c r="K1008" s="169" t="str">
        <f>IFERROR(SUMIFS(#REF!,#REF!,$I1008,#REF!,$R$2)/SUMIFS(#REF!,#REF!,$I1008,#REF!,$R$2),"-")</f>
        <v>-</v>
      </c>
      <c r="L1008" s="169" t="str">
        <f>IFERROR(SUMIFS(#REF!,#REF!,$I1008,#REF!,$R$7)/SUMIFS(#REF!,#REF!,$I1008,#REF!,$R$7),"-")</f>
        <v>-</v>
      </c>
      <c r="M1008" s="170" t="str">
        <f>IFERROR(SUMIFS(#REF!,#REF!,$I1008,#REF!,$R$3)/SUMIFS(#REF!,#REF!,$I1008,#REF!,$R$3),"-")</f>
        <v>-</v>
      </c>
      <c r="N1008" s="170" t="str">
        <f>IFERROR(SUMIFS(#REF!,#REF!,$I1008,#REF!,"&lt;="&amp;$R$2,#REF!,"&gt;="&amp;$S$2)/SUMIFS(#REF!,#REF!,$I1008,#REF!,"&lt;="&amp;$R$2,#REF!,"&gt;="&amp;$S$2),"-")</f>
        <v>-</v>
      </c>
      <c r="O1008" s="142"/>
      <c r="P1008" s="140"/>
    </row>
    <row r="1009" spans="1:16">
      <c r="A1009" s="138"/>
      <c r="B1009" s="142"/>
      <c r="C1009" s="182" t="s">
        <v>1669</v>
      </c>
      <c r="D1009" s="166" t="s">
        <v>235</v>
      </c>
      <c r="E1009" s="166" t="s">
        <v>1670</v>
      </c>
      <c r="F1009" s="187" t="s">
        <v>1893</v>
      </c>
      <c r="G1009" s="188" t="s">
        <v>1893</v>
      </c>
      <c r="H1009" s="188" t="s">
        <v>1893</v>
      </c>
      <c r="I1009" s="188" t="s">
        <v>1893</v>
      </c>
      <c r="J1009" s="168">
        <v>0.9</v>
      </c>
      <c r="K1009" s="169" t="str">
        <f>IFERROR(SUMIFS(#REF!,#REF!,$I1009,#REF!,$R$2)/SUMIFS(#REF!,#REF!,$I1009,#REF!,$R$2),"-")</f>
        <v>-</v>
      </c>
      <c r="L1009" s="169" t="str">
        <f>IFERROR(SUMIFS(#REF!,#REF!,$I1009,#REF!,$R$7)/SUMIFS(#REF!,#REF!,$I1009,#REF!,$R$7),"-")</f>
        <v>-</v>
      </c>
      <c r="M1009" s="170" t="str">
        <f>IFERROR(SUMIFS(#REF!,#REF!,$I1009,#REF!,$R$3)/SUMIFS(#REF!,#REF!,$I1009,#REF!,$R$3),"-")</f>
        <v>-</v>
      </c>
      <c r="N1009" s="170" t="str">
        <f>IFERROR(SUMIFS(#REF!,#REF!,$I1009,#REF!,"&lt;="&amp;$R$2,#REF!,"&gt;="&amp;$S$2)/SUMIFS(#REF!,#REF!,$I1009,#REF!,"&lt;="&amp;$R$2,#REF!,"&gt;="&amp;$S$2),"-")</f>
        <v>-</v>
      </c>
      <c r="O1009" s="142"/>
      <c r="P1009" s="140"/>
    </row>
    <row r="1010" spans="1:16">
      <c r="A1010" s="138"/>
      <c r="B1010" s="142"/>
      <c r="C1010" s="182" t="s">
        <v>1669</v>
      </c>
      <c r="D1010" s="166" t="s">
        <v>26</v>
      </c>
      <c r="E1010" s="166" t="s">
        <v>1670</v>
      </c>
      <c r="F1010" s="187" t="s">
        <v>1895</v>
      </c>
      <c r="G1010" s="188" t="s">
        <v>1895</v>
      </c>
      <c r="H1010" s="188" t="s">
        <v>1895</v>
      </c>
      <c r="I1010" s="188" t="s">
        <v>1895</v>
      </c>
      <c r="J1010" s="168">
        <v>0.9</v>
      </c>
      <c r="K1010" s="169" t="str">
        <f>IFERROR(SUMIFS(#REF!,#REF!,$I1010,#REF!,$R$2)/SUMIFS(#REF!,#REF!,$I1010,#REF!,$R$2),"-")</f>
        <v>-</v>
      </c>
      <c r="L1010" s="169" t="str">
        <f>IFERROR(SUMIFS(#REF!,#REF!,$I1010,#REF!,$R$7)/SUMIFS(#REF!,#REF!,$I1010,#REF!,$R$7),"-")</f>
        <v>-</v>
      </c>
      <c r="M1010" s="170" t="str">
        <f>IFERROR(SUMIFS(#REF!,#REF!,$I1010,#REF!,$R$3)/SUMIFS(#REF!,#REF!,$I1010,#REF!,$R$3),"-")</f>
        <v>-</v>
      </c>
      <c r="N1010" s="170" t="str">
        <f>IFERROR(SUMIFS(#REF!,#REF!,$I1010,#REF!,"&lt;="&amp;$R$2,#REF!,"&gt;="&amp;$S$2)/SUMIFS(#REF!,#REF!,$I1010,#REF!,"&lt;="&amp;$R$2,#REF!,"&gt;="&amp;$S$2),"-")</f>
        <v>-</v>
      </c>
      <c r="O1010" s="142"/>
      <c r="P1010" s="140"/>
    </row>
    <row r="1011" spans="1:16">
      <c r="A1011" s="138"/>
      <c r="B1011" s="142"/>
      <c r="C1011" s="182" t="s">
        <v>1669</v>
      </c>
      <c r="D1011" s="166" t="s">
        <v>235</v>
      </c>
      <c r="E1011" s="166" t="s">
        <v>1670</v>
      </c>
      <c r="F1011" s="187" t="s">
        <v>1897</v>
      </c>
      <c r="G1011" s="188" t="s">
        <v>1897</v>
      </c>
      <c r="H1011" s="188" t="s">
        <v>1897</v>
      </c>
      <c r="I1011" s="188" t="s">
        <v>1897</v>
      </c>
      <c r="J1011" s="168">
        <v>0.9</v>
      </c>
      <c r="K1011" s="169" t="str">
        <f>IFERROR(SUMIFS(#REF!,#REF!,$I1011,#REF!,$R$2)/SUMIFS(#REF!,#REF!,$I1011,#REF!,$R$2),"-")</f>
        <v>-</v>
      </c>
      <c r="L1011" s="169" t="str">
        <f>IFERROR(SUMIFS(#REF!,#REF!,$I1011,#REF!,$R$7)/SUMIFS(#REF!,#REF!,$I1011,#REF!,$R$7),"-")</f>
        <v>-</v>
      </c>
      <c r="M1011" s="170" t="str">
        <f>IFERROR(SUMIFS(#REF!,#REF!,$I1011,#REF!,$R$3)/SUMIFS(#REF!,#REF!,$I1011,#REF!,$R$3),"-")</f>
        <v>-</v>
      </c>
      <c r="N1011" s="170" t="str">
        <f>IFERROR(SUMIFS(#REF!,#REF!,$I1011,#REF!,"&lt;="&amp;$R$2,#REF!,"&gt;="&amp;$S$2)/SUMIFS(#REF!,#REF!,$I1011,#REF!,"&lt;="&amp;$R$2,#REF!,"&gt;="&amp;$S$2),"-")</f>
        <v>-</v>
      </c>
      <c r="O1011" s="142"/>
      <c r="P1011" s="140"/>
    </row>
    <row r="1012" spans="1:16">
      <c r="A1012" s="138"/>
      <c r="B1012" s="142"/>
      <c r="C1012" s="182" t="s">
        <v>1669</v>
      </c>
      <c r="D1012" s="166" t="s">
        <v>235</v>
      </c>
      <c r="E1012" s="166" t="s">
        <v>1670</v>
      </c>
      <c r="F1012" s="187" t="s">
        <v>1899</v>
      </c>
      <c r="G1012" s="188" t="s">
        <v>1899</v>
      </c>
      <c r="H1012" s="188" t="s">
        <v>1899</v>
      </c>
      <c r="I1012" s="188" t="s">
        <v>1899</v>
      </c>
      <c r="J1012" s="168">
        <v>0.9</v>
      </c>
      <c r="K1012" s="169" t="str">
        <f>IFERROR(SUMIFS(#REF!,#REF!,$I1012,#REF!,$R$2)/SUMIFS(#REF!,#REF!,$I1012,#REF!,$R$2),"-")</f>
        <v>-</v>
      </c>
      <c r="L1012" s="169" t="str">
        <f>IFERROR(SUMIFS(#REF!,#REF!,$I1012,#REF!,$R$7)/SUMIFS(#REF!,#REF!,$I1012,#REF!,$R$7),"-")</f>
        <v>-</v>
      </c>
      <c r="M1012" s="170" t="str">
        <f>IFERROR(SUMIFS(#REF!,#REF!,$I1012,#REF!,$R$3)/SUMIFS(#REF!,#REF!,$I1012,#REF!,$R$3),"-")</f>
        <v>-</v>
      </c>
      <c r="N1012" s="170" t="str">
        <f>IFERROR(SUMIFS(#REF!,#REF!,$I1012,#REF!,"&lt;="&amp;$R$2,#REF!,"&gt;="&amp;$S$2)/SUMIFS(#REF!,#REF!,$I1012,#REF!,"&lt;="&amp;$R$2,#REF!,"&gt;="&amp;$S$2),"-")</f>
        <v>-</v>
      </c>
      <c r="O1012" s="142"/>
      <c r="P1012" s="140"/>
    </row>
    <row r="1013" spans="1:16">
      <c r="A1013" s="138"/>
      <c r="B1013" s="142"/>
      <c r="C1013" s="182" t="s">
        <v>1669</v>
      </c>
      <c r="D1013" s="166" t="s">
        <v>235</v>
      </c>
      <c r="E1013" s="166" t="s">
        <v>1670</v>
      </c>
      <c r="F1013" s="187" t="s">
        <v>1901</v>
      </c>
      <c r="G1013" s="188" t="s">
        <v>1901</v>
      </c>
      <c r="H1013" s="188" t="s">
        <v>1901</v>
      </c>
      <c r="I1013" s="188" t="s">
        <v>1901</v>
      </c>
      <c r="J1013" s="168">
        <v>0.9</v>
      </c>
      <c r="K1013" s="169" t="str">
        <f>IFERROR(SUMIFS(#REF!,#REF!,$I1013,#REF!,$R$2)/SUMIFS(#REF!,#REF!,$I1013,#REF!,$R$2),"-")</f>
        <v>-</v>
      </c>
      <c r="L1013" s="169" t="str">
        <f>IFERROR(SUMIFS(#REF!,#REF!,$I1013,#REF!,$R$7)/SUMIFS(#REF!,#REF!,$I1013,#REF!,$R$7),"-")</f>
        <v>-</v>
      </c>
      <c r="M1013" s="170" t="str">
        <f>IFERROR(SUMIFS(#REF!,#REF!,$I1013,#REF!,$R$3)/SUMIFS(#REF!,#REF!,$I1013,#REF!,$R$3),"-")</f>
        <v>-</v>
      </c>
      <c r="N1013" s="170" t="str">
        <f>IFERROR(SUMIFS(#REF!,#REF!,$I1013,#REF!,"&lt;="&amp;$R$2,#REF!,"&gt;="&amp;$S$2)/SUMIFS(#REF!,#REF!,$I1013,#REF!,"&lt;="&amp;$R$2,#REF!,"&gt;="&amp;$S$2),"-")</f>
        <v>-</v>
      </c>
      <c r="O1013" s="142"/>
      <c r="P1013" s="140"/>
    </row>
    <row r="1014" spans="1:16">
      <c r="A1014" s="138"/>
      <c r="B1014" s="142"/>
      <c r="C1014" s="182" t="s">
        <v>1669</v>
      </c>
      <c r="D1014" s="166" t="s">
        <v>26</v>
      </c>
      <c r="E1014" s="166" t="s">
        <v>1670</v>
      </c>
      <c r="F1014" s="187" t="s">
        <v>1903</v>
      </c>
      <c r="G1014" s="188" t="s">
        <v>1903</v>
      </c>
      <c r="H1014" s="188" t="s">
        <v>1903</v>
      </c>
      <c r="I1014" s="188" t="s">
        <v>1903</v>
      </c>
      <c r="J1014" s="168">
        <v>0.9</v>
      </c>
      <c r="K1014" s="169" t="str">
        <f>IFERROR(SUMIFS(#REF!,#REF!,$I1014,#REF!,$R$2)/SUMIFS(#REF!,#REF!,$I1014,#REF!,$R$2),"-")</f>
        <v>-</v>
      </c>
      <c r="L1014" s="169" t="str">
        <f>IFERROR(SUMIFS(#REF!,#REF!,$I1014,#REF!,$R$7)/SUMIFS(#REF!,#REF!,$I1014,#REF!,$R$7),"-")</f>
        <v>-</v>
      </c>
      <c r="M1014" s="170" t="str">
        <f>IFERROR(SUMIFS(#REF!,#REF!,$I1014,#REF!,$R$3)/SUMIFS(#REF!,#REF!,$I1014,#REF!,$R$3),"-")</f>
        <v>-</v>
      </c>
      <c r="N1014" s="170" t="str">
        <f>IFERROR(SUMIFS(#REF!,#REF!,$I1014,#REF!,"&lt;="&amp;$R$2,#REF!,"&gt;="&amp;$S$2)/SUMIFS(#REF!,#REF!,$I1014,#REF!,"&lt;="&amp;$R$2,#REF!,"&gt;="&amp;$S$2),"-")</f>
        <v>-</v>
      </c>
      <c r="O1014" s="142"/>
      <c r="P1014" s="140"/>
    </row>
    <row r="1015" spans="1:16">
      <c r="A1015" s="138"/>
      <c r="B1015" s="142"/>
      <c r="C1015" s="182" t="s">
        <v>1669</v>
      </c>
      <c r="D1015" s="166" t="s">
        <v>235</v>
      </c>
      <c r="E1015" s="166" t="s">
        <v>1670</v>
      </c>
      <c r="F1015" s="185" t="s">
        <v>1905</v>
      </c>
      <c r="G1015" s="186" t="s">
        <v>1905</v>
      </c>
      <c r="H1015" s="186" t="s">
        <v>1905</v>
      </c>
      <c r="I1015" s="186" t="s">
        <v>1905</v>
      </c>
      <c r="J1015" s="168">
        <v>0.9</v>
      </c>
      <c r="K1015" s="169" t="str">
        <f>IFERROR(SUMIFS(#REF!,#REF!,$I1015,#REF!,$R$2)/SUMIFS(#REF!,#REF!,$I1015,#REF!,$R$2),"-")</f>
        <v>-</v>
      </c>
      <c r="L1015" s="169" t="str">
        <f>IFERROR(SUMIFS(#REF!,#REF!,$I1015,#REF!,$R$7)/SUMIFS(#REF!,#REF!,$I1015,#REF!,$R$7),"-")</f>
        <v>-</v>
      </c>
      <c r="M1015" s="170" t="str">
        <f>IFERROR(SUMIFS(#REF!,#REF!,$I1015,#REF!,$R$3)/SUMIFS(#REF!,#REF!,$I1015,#REF!,$R$3),"-")</f>
        <v>-</v>
      </c>
      <c r="N1015" s="170" t="str">
        <f>IFERROR(SUMIFS(#REF!,#REF!,$I1015,#REF!,"&lt;="&amp;$R$2,#REF!,"&gt;="&amp;$S$2)/SUMIFS(#REF!,#REF!,$I1015,#REF!,"&lt;="&amp;$R$2,#REF!,"&gt;="&amp;$S$2),"-")</f>
        <v>-</v>
      </c>
      <c r="O1015" s="142"/>
      <c r="P1015" s="140"/>
    </row>
    <row r="1016" spans="1:16">
      <c r="A1016" s="138"/>
      <c r="B1016" s="142"/>
      <c r="C1016" s="182" t="s">
        <v>1669</v>
      </c>
      <c r="D1016" s="166" t="s">
        <v>235</v>
      </c>
      <c r="E1016" s="166" t="s">
        <v>1670</v>
      </c>
      <c r="F1016" s="185" t="s">
        <v>1907</v>
      </c>
      <c r="G1016" s="186" t="s">
        <v>1907</v>
      </c>
      <c r="H1016" s="186" t="s">
        <v>1907</v>
      </c>
      <c r="I1016" s="186" t="s">
        <v>1907</v>
      </c>
      <c r="J1016" s="168">
        <v>0.9</v>
      </c>
      <c r="K1016" s="169" t="str">
        <f>IFERROR(SUMIFS(#REF!,#REF!,$I1016,#REF!,$R$2)/SUMIFS(#REF!,#REF!,$I1016,#REF!,$R$2),"-")</f>
        <v>-</v>
      </c>
      <c r="L1016" s="169" t="str">
        <f>IFERROR(SUMIFS(#REF!,#REF!,$I1016,#REF!,$R$7)/SUMIFS(#REF!,#REF!,$I1016,#REF!,$R$7),"-")</f>
        <v>-</v>
      </c>
      <c r="M1016" s="170" t="str">
        <f>IFERROR(SUMIFS(#REF!,#REF!,$I1016,#REF!,$R$3)/SUMIFS(#REF!,#REF!,$I1016,#REF!,$R$3),"-")</f>
        <v>-</v>
      </c>
      <c r="N1016" s="170" t="str">
        <f>IFERROR(SUMIFS(#REF!,#REF!,$I1016,#REF!,"&lt;="&amp;$R$2,#REF!,"&gt;="&amp;$S$2)/SUMIFS(#REF!,#REF!,$I1016,#REF!,"&lt;="&amp;$R$2,#REF!,"&gt;="&amp;$S$2),"-")</f>
        <v>-</v>
      </c>
      <c r="O1016" s="142"/>
      <c r="P1016" s="140"/>
    </row>
    <row r="1017" spans="1:16">
      <c r="A1017" s="138"/>
      <c r="B1017" s="142"/>
      <c r="C1017" s="182" t="s">
        <v>1669</v>
      </c>
      <c r="D1017" s="166" t="s">
        <v>235</v>
      </c>
      <c r="E1017" s="166" t="s">
        <v>1670</v>
      </c>
      <c r="F1017" s="185" t="s">
        <v>1909</v>
      </c>
      <c r="G1017" s="186" t="s">
        <v>1909</v>
      </c>
      <c r="H1017" s="186" t="s">
        <v>1909</v>
      </c>
      <c r="I1017" s="186" t="s">
        <v>1909</v>
      </c>
      <c r="J1017" s="168">
        <v>0.9</v>
      </c>
      <c r="K1017" s="169" t="str">
        <f>IFERROR(SUMIFS(#REF!,#REF!,$I1017,#REF!,$R$2)/SUMIFS(#REF!,#REF!,$I1017,#REF!,$R$2),"-")</f>
        <v>-</v>
      </c>
      <c r="L1017" s="169" t="str">
        <f>IFERROR(SUMIFS(#REF!,#REF!,$I1017,#REF!,$R$7)/SUMIFS(#REF!,#REF!,$I1017,#REF!,$R$7),"-")</f>
        <v>-</v>
      </c>
      <c r="M1017" s="170" t="str">
        <f>IFERROR(SUMIFS(#REF!,#REF!,$I1017,#REF!,$R$3)/SUMIFS(#REF!,#REF!,$I1017,#REF!,$R$3),"-")</f>
        <v>-</v>
      </c>
      <c r="N1017" s="170" t="str">
        <f>IFERROR(SUMIFS(#REF!,#REF!,$I1017,#REF!,"&lt;="&amp;$R$2,#REF!,"&gt;="&amp;$S$2)/SUMIFS(#REF!,#REF!,$I1017,#REF!,"&lt;="&amp;$R$2,#REF!,"&gt;="&amp;$S$2),"-")</f>
        <v>-</v>
      </c>
      <c r="O1017" s="142"/>
      <c r="P1017" s="140"/>
    </row>
    <row r="1018" spans="1:16">
      <c r="A1018" s="138"/>
      <c r="B1018" s="142"/>
      <c r="C1018" s="182" t="s">
        <v>1669</v>
      </c>
      <c r="D1018" s="166" t="s">
        <v>235</v>
      </c>
      <c r="E1018" s="166" t="s">
        <v>1670</v>
      </c>
      <c r="F1018" s="187" t="s">
        <v>1911</v>
      </c>
      <c r="G1018" s="188" t="s">
        <v>1911</v>
      </c>
      <c r="H1018" s="188" t="s">
        <v>1911</v>
      </c>
      <c r="I1018" s="188" t="s">
        <v>1911</v>
      </c>
      <c r="J1018" s="168">
        <v>0.9</v>
      </c>
      <c r="K1018" s="169" t="str">
        <f>IFERROR(SUMIFS(#REF!,#REF!,$I1018,#REF!,$R$2)/SUMIFS(#REF!,#REF!,$I1018,#REF!,$R$2),"-")</f>
        <v>-</v>
      </c>
      <c r="L1018" s="169" t="str">
        <f>IFERROR(SUMIFS(#REF!,#REF!,$I1018,#REF!,$R$7)/SUMIFS(#REF!,#REF!,$I1018,#REF!,$R$7),"-")</f>
        <v>-</v>
      </c>
      <c r="M1018" s="170" t="str">
        <f>IFERROR(SUMIFS(#REF!,#REF!,$I1018,#REF!,$R$3)/SUMIFS(#REF!,#REF!,$I1018,#REF!,$R$3),"-")</f>
        <v>-</v>
      </c>
      <c r="N1018" s="170" t="str">
        <f>IFERROR(SUMIFS(#REF!,#REF!,$I1018,#REF!,"&lt;="&amp;$R$2,#REF!,"&gt;="&amp;$S$2)/SUMIFS(#REF!,#REF!,$I1018,#REF!,"&lt;="&amp;$R$2,#REF!,"&gt;="&amp;$S$2),"-")</f>
        <v>-</v>
      </c>
      <c r="O1018" s="142"/>
      <c r="P1018" s="140"/>
    </row>
    <row r="1019" spans="1:16">
      <c r="A1019" s="138"/>
      <c r="B1019" s="142"/>
      <c r="C1019" s="182" t="s">
        <v>1669</v>
      </c>
      <c r="D1019" s="166" t="s">
        <v>26</v>
      </c>
      <c r="E1019" s="166" t="s">
        <v>1670</v>
      </c>
      <c r="F1019" s="187" t="s">
        <v>1913</v>
      </c>
      <c r="G1019" s="188" t="s">
        <v>1913</v>
      </c>
      <c r="H1019" s="188" t="s">
        <v>1913</v>
      </c>
      <c r="I1019" s="188" t="s">
        <v>1913</v>
      </c>
      <c r="J1019" s="168">
        <v>0.9</v>
      </c>
      <c r="K1019" s="169" t="str">
        <f>IFERROR(SUMIFS(#REF!,#REF!,$I1019,#REF!,$R$2)/SUMIFS(#REF!,#REF!,$I1019,#REF!,$R$2),"-")</f>
        <v>-</v>
      </c>
      <c r="L1019" s="169" t="str">
        <f>IFERROR(SUMIFS(#REF!,#REF!,$I1019,#REF!,$R$7)/SUMIFS(#REF!,#REF!,$I1019,#REF!,$R$7),"-")</f>
        <v>-</v>
      </c>
      <c r="M1019" s="170" t="str">
        <f>IFERROR(SUMIFS(#REF!,#REF!,$I1019,#REF!,$R$3)/SUMIFS(#REF!,#REF!,$I1019,#REF!,$R$3),"-")</f>
        <v>-</v>
      </c>
      <c r="N1019" s="170" t="str">
        <f>IFERROR(SUMIFS(#REF!,#REF!,$I1019,#REF!,"&lt;="&amp;$R$2,#REF!,"&gt;="&amp;$S$2)/SUMIFS(#REF!,#REF!,$I1019,#REF!,"&lt;="&amp;$R$2,#REF!,"&gt;="&amp;$S$2),"-")</f>
        <v>-</v>
      </c>
      <c r="O1019" s="142"/>
      <c r="P1019" s="140"/>
    </row>
    <row r="1020" spans="1:16">
      <c r="A1020" s="138"/>
      <c r="B1020" s="142"/>
      <c r="C1020" s="182" t="s">
        <v>1669</v>
      </c>
      <c r="D1020" s="166" t="s">
        <v>26</v>
      </c>
      <c r="E1020" s="166" t="s">
        <v>1670</v>
      </c>
      <c r="F1020" s="185" t="s">
        <v>1915</v>
      </c>
      <c r="G1020" s="186" t="s">
        <v>1915</v>
      </c>
      <c r="H1020" s="186" t="s">
        <v>1915</v>
      </c>
      <c r="I1020" s="186" t="s">
        <v>1915</v>
      </c>
      <c r="J1020" s="168">
        <v>0.9</v>
      </c>
      <c r="K1020" s="169" t="str">
        <f>IFERROR(SUMIFS(#REF!,#REF!,$I1020,#REF!,$R$2)/SUMIFS(#REF!,#REF!,$I1020,#REF!,$R$2),"-")</f>
        <v>-</v>
      </c>
      <c r="L1020" s="169" t="str">
        <f>IFERROR(SUMIFS(#REF!,#REF!,$I1020,#REF!,$R$7)/SUMIFS(#REF!,#REF!,$I1020,#REF!,$R$7),"-")</f>
        <v>-</v>
      </c>
      <c r="M1020" s="170" t="str">
        <f>IFERROR(SUMIFS(#REF!,#REF!,$I1020,#REF!,$R$3)/SUMIFS(#REF!,#REF!,$I1020,#REF!,$R$3),"-")</f>
        <v>-</v>
      </c>
      <c r="N1020" s="170" t="str">
        <f>IFERROR(SUMIFS(#REF!,#REF!,$I1020,#REF!,"&lt;="&amp;$R$2,#REF!,"&gt;="&amp;$S$2)/SUMIFS(#REF!,#REF!,$I1020,#REF!,"&lt;="&amp;$R$2,#REF!,"&gt;="&amp;$S$2),"-")</f>
        <v>-</v>
      </c>
      <c r="O1020" s="142"/>
      <c r="P1020" s="140"/>
    </row>
    <row r="1021" spans="1:16">
      <c r="A1021" s="138"/>
      <c r="B1021" s="142"/>
      <c r="C1021" s="182" t="s">
        <v>1669</v>
      </c>
      <c r="D1021" s="166" t="s">
        <v>26</v>
      </c>
      <c r="E1021" s="166" t="s">
        <v>1670</v>
      </c>
      <c r="F1021" s="185" t="s">
        <v>1917</v>
      </c>
      <c r="G1021" s="186" t="s">
        <v>1917</v>
      </c>
      <c r="H1021" s="186" t="s">
        <v>1917</v>
      </c>
      <c r="I1021" s="186" t="s">
        <v>1917</v>
      </c>
      <c r="J1021" s="168">
        <v>0.9</v>
      </c>
      <c r="K1021" s="169" t="str">
        <f>IFERROR(SUMIFS(#REF!,#REF!,$I1021,#REF!,$R$2)/SUMIFS(#REF!,#REF!,$I1021,#REF!,$R$2),"-")</f>
        <v>-</v>
      </c>
      <c r="L1021" s="169" t="str">
        <f>IFERROR(SUMIFS(#REF!,#REF!,$I1021,#REF!,$R$7)/SUMIFS(#REF!,#REF!,$I1021,#REF!,$R$7),"-")</f>
        <v>-</v>
      </c>
      <c r="M1021" s="170" t="str">
        <f>IFERROR(SUMIFS(#REF!,#REF!,$I1021,#REF!,$R$3)/SUMIFS(#REF!,#REF!,$I1021,#REF!,$R$3),"-")</f>
        <v>-</v>
      </c>
      <c r="N1021" s="170" t="str">
        <f>IFERROR(SUMIFS(#REF!,#REF!,$I1021,#REF!,"&lt;="&amp;$R$2,#REF!,"&gt;="&amp;$S$2)/SUMIFS(#REF!,#REF!,$I1021,#REF!,"&lt;="&amp;$R$2,#REF!,"&gt;="&amp;$S$2),"-")</f>
        <v>-</v>
      </c>
      <c r="O1021" s="142"/>
      <c r="P1021" s="140"/>
    </row>
    <row r="1022" spans="1:16">
      <c r="A1022" s="138"/>
      <c r="B1022" s="142"/>
      <c r="C1022" s="182" t="s">
        <v>1669</v>
      </c>
      <c r="D1022" s="166" t="s">
        <v>26</v>
      </c>
      <c r="E1022" s="166" t="s">
        <v>1670</v>
      </c>
      <c r="F1022" s="185" t="s">
        <v>1919</v>
      </c>
      <c r="G1022" s="186" t="s">
        <v>1919</v>
      </c>
      <c r="H1022" s="186" t="s">
        <v>1919</v>
      </c>
      <c r="I1022" s="186" t="s">
        <v>1919</v>
      </c>
      <c r="J1022" s="168">
        <v>0.9</v>
      </c>
      <c r="K1022" s="169" t="str">
        <f>IFERROR(SUMIFS(#REF!,#REF!,$I1022,#REF!,$R$2)/SUMIFS(#REF!,#REF!,$I1022,#REF!,$R$2),"-")</f>
        <v>-</v>
      </c>
      <c r="L1022" s="169" t="str">
        <f>IFERROR(SUMIFS(#REF!,#REF!,$I1022,#REF!,$R$7)/SUMIFS(#REF!,#REF!,$I1022,#REF!,$R$7),"-")</f>
        <v>-</v>
      </c>
      <c r="M1022" s="170" t="str">
        <f>IFERROR(SUMIFS(#REF!,#REF!,$I1022,#REF!,$R$3)/SUMIFS(#REF!,#REF!,$I1022,#REF!,$R$3),"-")</f>
        <v>-</v>
      </c>
      <c r="N1022" s="170" t="str">
        <f>IFERROR(SUMIFS(#REF!,#REF!,$I1022,#REF!,"&lt;="&amp;$R$2,#REF!,"&gt;="&amp;$S$2)/SUMIFS(#REF!,#REF!,$I1022,#REF!,"&lt;="&amp;$R$2,#REF!,"&gt;="&amp;$S$2),"-")</f>
        <v>-</v>
      </c>
      <c r="O1022" s="142"/>
      <c r="P1022" s="140"/>
    </row>
    <row r="1023" spans="1:16">
      <c r="A1023" s="138"/>
      <c r="B1023" s="142"/>
      <c r="C1023" s="182" t="s">
        <v>1669</v>
      </c>
      <c r="D1023" s="166" t="s">
        <v>26</v>
      </c>
      <c r="E1023" s="166" t="s">
        <v>1670</v>
      </c>
      <c r="F1023" s="185" t="s">
        <v>1921</v>
      </c>
      <c r="G1023" s="186" t="s">
        <v>1921</v>
      </c>
      <c r="H1023" s="186" t="s">
        <v>1921</v>
      </c>
      <c r="I1023" s="186" t="s">
        <v>1921</v>
      </c>
      <c r="J1023" s="168">
        <v>0.9</v>
      </c>
      <c r="K1023" s="169" t="str">
        <f>IFERROR(SUMIFS(#REF!,#REF!,$I1023,#REF!,$R$2)/SUMIFS(#REF!,#REF!,$I1023,#REF!,$R$2),"-")</f>
        <v>-</v>
      </c>
      <c r="L1023" s="169" t="str">
        <f>IFERROR(SUMIFS(#REF!,#REF!,$I1023,#REF!,$R$7)/SUMIFS(#REF!,#REF!,$I1023,#REF!,$R$7),"-")</f>
        <v>-</v>
      </c>
      <c r="M1023" s="170" t="str">
        <f>IFERROR(SUMIFS(#REF!,#REF!,$I1023,#REF!,$R$3)/SUMIFS(#REF!,#REF!,$I1023,#REF!,$R$3),"-")</f>
        <v>-</v>
      </c>
      <c r="N1023" s="170" t="str">
        <f>IFERROR(SUMIFS(#REF!,#REF!,$I1023,#REF!,"&lt;="&amp;$R$2,#REF!,"&gt;="&amp;$S$2)/SUMIFS(#REF!,#REF!,$I1023,#REF!,"&lt;="&amp;$R$2,#REF!,"&gt;="&amp;$S$2),"-")</f>
        <v>-</v>
      </c>
      <c r="O1023" s="142"/>
      <c r="P1023" s="140"/>
    </row>
    <row r="1024" spans="1:16">
      <c r="A1024" s="138"/>
      <c r="B1024" s="142"/>
      <c r="C1024" s="182" t="s">
        <v>1669</v>
      </c>
      <c r="D1024" s="166" t="s">
        <v>26</v>
      </c>
      <c r="E1024" s="166" t="s">
        <v>1670</v>
      </c>
      <c r="F1024" s="185" t="s">
        <v>1923</v>
      </c>
      <c r="G1024" s="186" t="s">
        <v>1923</v>
      </c>
      <c r="H1024" s="186" t="s">
        <v>1923</v>
      </c>
      <c r="I1024" s="186" t="s">
        <v>1923</v>
      </c>
      <c r="J1024" s="168">
        <v>0.9</v>
      </c>
      <c r="K1024" s="169" t="str">
        <f>IFERROR(SUMIFS(#REF!,#REF!,$I1024,#REF!,$R$2)/SUMIFS(#REF!,#REF!,$I1024,#REF!,$R$2),"-")</f>
        <v>-</v>
      </c>
      <c r="L1024" s="169" t="str">
        <f>IFERROR(SUMIFS(#REF!,#REF!,$I1024,#REF!,$R$7)/SUMIFS(#REF!,#REF!,$I1024,#REF!,$R$7),"-")</f>
        <v>-</v>
      </c>
      <c r="M1024" s="170" t="str">
        <f>IFERROR(SUMIFS(#REF!,#REF!,$I1024,#REF!,$R$3)/SUMIFS(#REF!,#REF!,$I1024,#REF!,$R$3),"-")</f>
        <v>-</v>
      </c>
      <c r="N1024" s="170" t="str">
        <f>IFERROR(SUMIFS(#REF!,#REF!,$I1024,#REF!,"&lt;="&amp;$R$2,#REF!,"&gt;="&amp;$S$2)/SUMIFS(#REF!,#REF!,$I1024,#REF!,"&lt;="&amp;$R$2,#REF!,"&gt;="&amp;$S$2),"-")</f>
        <v>-</v>
      </c>
      <c r="O1024" s="142"/>
      <c r="P1024" s="140"/>
    </row>
    <row r="1025" spans="1:16">
      <c r="A1025" s="138"/>
      <c r="B1025" s="142"/>
      <c r="C1025" s="182" t="s">
        <v>1669</v>
      </c>
      <c r="D1025" s="166" t="s">
        <v>26</v>
      </c>
      <c r="E1025" s="166" t="s">
        <v>1670</v>
      </c>
      <c r="F1025" s="185" t="s">
        <v>1925</v>
      </c>
      <c r="G1025" s="186" t="s">
        <v>1925</v>
      </c>
      <c r="H1025" s="186" t="s">
        <v>1925</v>
      </c>
      <c r="I1025" s="186" t="s">
        <v>1925</v>
      </c>
      <c r="J1025" s="168">
        <v>0.9</v>
      </c>
      <c r="K1025" s="169" t="str">
        <f>IFERROR(SUMIFS(#REF!,#REF!,$I1025,#REF!,$R$2)/SUMIFS(#REF!,#REF!,$I1025,#REF!,$R$2),"-")</f>
        <v>-</v>
      </c>
      <c r="L1025" s="169" t="str">
        <f>IFERROR(SUMIFS(#REF!,#REF!,$I1025,#REF!,$R$7)/SUMIFS(#REF!,#REF!,$I1025,#REF!,$R$7),"-")</f>
        <v>-</v>
      </c>
      <c r="M1025" s="170" t="str">
        <f>IFERROR(SUMIFS(#REF!,#REF!,$I1025,#REF!,$R$3)/SUMIFS(#REF!,#REF!,$I1025,#REF!,$R$3),"-")</f>
        <v>-</v>
      </c>
      <c r="N1025" s="170" t="str">
        <f>IFERROR(SUMIFS(#REF!,#REF!,$I1025,#REF!,"&lt;="&amp;$R$2,#REF!,"&gt;="&amp;$S$2)/SUMIFS(#REF!,#REF!,$I1025,#REF!,"&lt;="&amp;$R$2,#REF!,"&gt;="&amp;$S$2),"-")</f>
        <v>-</v>
      </c>
      <c r="O1025" s="142"/>
      <c r="P1025" s="140"/>
    </row>
    <row r="1026" spans="1:16">
      <c r="A1026" s="138"/>
      <c r="B1026" s="142"/>
      <c r="C1026" s="182" t="s">
        <v>1669</v>
      </c>
      <c r="D1026" s="166" t="s">
        <v>26</v>
      </c>
      <c r="E1026" s="166" t="s">
        <v>1670</v>
      </c>
      <c r="F1026" s="189" t="s">
        <v>1927</v>
      </c>
      <c r="G1026" s="190" t="s">
        <v>1927</v>
      </c>
      <c r="H1026" s="190" t="s">
        <v>1927</v>
      </c>
      <c r="I1026" s="190" t="s">
        <v>1927</v>
      </c>
      <c r="J1026" s="168">
        <v>0.9</v>
      </c>
      <c r="K1026" s="169" t="str">
        <f>IFERROR(SUMIFS(#REF!,#REF!,$I1026,#REF!,$R$2)/SUMIFS(#REF!,#REF!,$I1026,#REF!,$R$2),"-")</f>
        <v>-</v>
      </c>
      <c r="L1026" s="169" t="str">
        <f>IFERROR(SUMIFS(#REF!,#REF!,$I1026,#REF!,$R$7)/SUMIFS(#REF!,#REF!,$I1026,#REF!,$R$7),"-")</f>
        <v>-</v>
      </c>
      <c r="M1026" s="170" t="str">
        <f>IFERROR(SUMIFS(#REF!,#REF!,$I1026,#REF!,$R$3)/SUMIFS(#REF!,#REF!,$I1026,#REF!,$R$3),"-")</f>
        <v>-</v>
      </c>
      <c r="N1026" s="170" t="str">
        <f>IFERROR(SUMIFS(#REF!,#REF!,$I1026,#REF!,"&lt;="&amp;$R$2,#REF!,"&gt;="&amp;$S$2)/SUMIFS(#REF!,#REF!,$I1026,#REF!,"&lt;="&amp;$R$2,#REF!,"&gt;="&amp;$S$2),"-")</f>
        <v>-</v>
      </c>
      <c r="O1026" s="142"/>
      <c r="P1026" s="140"/>
    </row>
    <row r="1027" spans="1:16">
      <c r="A1027" s="138"/>
      <c r="B1027" s="142"/>
      <c r="C1027" s="182" t="s">
        <v>1669</v>
      </c>
      <c r="D1027" s="166" t="s">
        <v>26</v>
      </c>
      <c r="E1027" s="166" t="s">
        <v>1670</v>
      </c>
      <c r="F1027" s="185" t="s">
        <v>1929</v>
      </c>
      <c r="G1027" s="186" t="s">
        <v>1929</v>
      </c>
      <c r="H1027" s="186" t="s">
        <v>1929</v>
      </c>
      <c r="I1027" s="186" t="s">
        <v>1929</v>
      </c>
      <c r="J1027" s="168">
        <v>0.9</v>
      </c>
      <c r="K1027" s="169" t="str">
        <f>IFERROR(SUMIFS(#REF!,#REF!,$I1027,#REF!,$R$2)/SUMIFS(#REF!,#REF!,$I1027,#REF!,$R$2),"-")</f>
        <v>-</v>
      </c>
      <c r="L1027" s="169" t="str">
        <f>IFERROR(SUMIFS(#REF!,#REF!,$I1027,#REF!,$R$7)/SUMIFS(#REF!,#REF!,$I1027,#REF!,$R$7),"-")</f>
        <v>-</v>
      </c>
      <c r="M1027" s="170" t="str">
        <f>IFERROR(SUMIFS(#REF!,#REF!,$I1027,#REF!,$R$3)/SUMIFS(#REF!,#REF!,$I1027,#REF!,$R$3),"-")</f>
        <v>-</v>
      </c>
      <c r="N1027" s="170" t="str">
        <f>IFERROR(SUMIFS(#REF!,#REF!,$I1027,#REF!,"&lt;="&amp;$R$2,#REF!,"&gt;="&amp;$S$2)/SUMIFS(#REF!,#REF!,$I1027,#REF!,"&lt;="&amp;$R$2,#REF!,"&gt;="&amp;$S$2),"-")</f>
        <v>-</v>
      </c>
      <c r="O1027" s="142"/>
      <c r="P1027" s="140"/>
    </row>
    <row r="1028" spans="1:16">
      <c r="A1028" s="138"/>
      <c r="B1028" s="142"/>
      <c r="C1028" s="182" t="s">
        <v>1669</v>
      </c>
      <c r="D1028" s="166" t="s">
        <v>235</v>
      </c>
      <c r="E1028" s="166" t="s">
        <v>1670</v>
      </c>
      <c r="F1028" s="185" t="s">
        <v>1931</v>
      </c>
      <c r="G1028" s="186" t="s">
        <v>1931</v>
      </c>
      <c r="H1028" s="186" t="s">
        <v>1931</v>
      </c>
      <c r="I1028" s="186" t="s">
        <v>1931</v>
      </c>
      <c r="J1028" s="168">
        <v>0.9</v>
      </c>
      <c r="K1028" s="169" t="str">
        <f>IFERROR(SUMIFS(#REF!,#REF!,$I1028,#REF!,$R$2)/SUMIFS(#REF!,#REF!,$I1028,#REF!,$R$2),"-")</f>
        <v>-</v>
      </c>
      <c r="L1028" s="169" t="str">
        <f>IFERROR(SUMIFS(#REF!,#REF!,$I1028,#REF!,$R$7)/SUMIFS(#REF!,#REF!,$I1028,#REF!,$R$7),"-")</f>
        <v>-</v>
      </c>
      <c r="M1028" s="170" t="str">
        <f>IFERROR(SUMIFS(#REF!,#REF!,$I1028,#REF!,$R$3)/SUMIFS(#REF!,#REF!,$I1028,#REF!,$R$3),"-")</f>
        <v>-</v>
      </c>
      <c r="N1028" s="170" t="str">
        <f>IFERROR(SUMIFS(#REF!,#REF!,$I1028,#REF!,"&lt;="&amp;$R$2,#REF!,"&gt;="&amp;$S$2)/SUMIFS(#REF!,#REF!,$I1028,#REF!,"&lt;="&amp;$R$2,#REF!,"&gt;="&amp;$S$2),"-")</f>
        <v>-</v>
      </c>
      <c r="O1028" s="142"/>
      <c r="P1028" s="140"/>
    </row>
    <row r="1029" spans="1:16">
      <c r="A1029" s="138"/>
      <c r="B1029" s="142"/>
      <c r="C1029" s="182" t="s">
        <v>1669</v>
      </c>
      <c r="D1029" s="166" t="s">
        <v>26</v>
      </c>
      <c r="E1029" s="166" t="s">
        <v>1670</v>
      </c>
      <c r="F1029" s="185" t="s">
        <v>1933</v>
      </c>
      <c r="G1029" s="186" t="s">
        <v>1933</v>
      </c>
      <c r="H1029" s="186" t="s">
        <v>1933</v>
      </c>
      <c r="I1029" s="186" t="s">
        <v>1933</v>
      </c>
      <c r="J1029" s="168">
        <v>0.9</v>
      </c>
      <c r="K1029" s="169" t="str">
        <f>IFERROR(SUMIFS(#REF!,#REF!,$I1029,#REF!,$R$2)/SUMIFS(#REF!,#REF!,$I1029,#REF!,$R$2),"-")</f>
        <v>-</v>
      </c>
      <c r="L1029" s="169" t="str">
        <f>IFERROR(SUMIFS(#REF!,#REF!,$I1029,#REF!,$R$7)/SUMIFS(#REF!,#REF!,$I1029,#REF!,$R$7),"-")</f>
        <v>-</v>
      </c>
      <c r="M1029" s="170" t="str">
        <f>IFERROR(SUMIFS(#REF!,#REF!,$I1029,#REF!,$R$3)/SUMIFS(#REF!,#REF!,$I1029,#REF!,$R$3),"-")</f>
        <v>-</v>
      </c>
      <c r="N1029" s="170" t="str">
        <f>IFERROR(SUMIFS(#REF!,#REF!,$I1029,#REF!,"&lt;="&amp;$R$2,#REF!,"&gt;="&amp;$S$2)/SUMIFS(#REF!,#REF!,$I1029,#REF!,"&lt;="&amp;$R$2,#REF!,"&gt;="&amp;$S$2),"-")</f>
        <v>-</v>
      </c>
      <c r="O1029" s="142"/>
      <c r="P1029" s="140"/>
    </row>
    <row r="1030" spans="1:16">
      <c r="A1030" s="138"/>
      <c r="B1030" s="142"/>
      <c r="C1030" s="182" t="s">
        <v>1669</v>
      </c>
      <c r="D1030" s="166" t="s">
        <v>26</v>
      </c>
      <c r="E1030" s="166" t="s">
        <v>1670</v>
      </c>
      <c r="F1030" s="185" t="s">
        <v>1935</v>
      </c>
      <c r="G1030" s="186" t="s">
        <v>1935</v>
      </c>
      <c r="H1030" s="186" t="s">
        <v>1935</v>
      </c>
      <c r="I1030" s="186" t="s">
        <v>1935</v>
      </c>
      <c r="J1030" s="168">
        <v>0.9</v>
      </c>
      <c r="K1030" s="169" t="str">
        <f>IFERROR(SUMIFS(#REF!,#REF!,$I1030,#REF!,$R$2)/SUMIFS(#REF!,#REF!,$I1030,#REF!,$R$2),"-")</f>
        <v>-</v>
      </c>
      <c r="L1030" s="169" t="str">
        <f>IFERROR(SUMIFS(#REF!,#REF!,$I1030,#REF!,$R$7)/SUMIFS(#REF!,#REF!,$I1030,#REF!,$R$7),"-")</f>
        <v>-</v>
      </c>
      <c r="M1030" s="170" t="str">
        <f>IFERROR(SUMIFS(#REF!,#REF!,$I1030,#REF!,$R$3)/SUMIFS(#REF!,#REF!,$I1030,#REF!,$R$3),"-")</f>
        <v>-</v>
      </c>
      <c r="N1030" s="170" t="str">
        <f>IFERROR(SUMIFS(#REF!,#REF!,$I1030,#REF!,"&lt;="&amp;$R$2,#REF!,"&gt;="&amp;$S$2)/SUMIFS(#REF!,#REF!,$I1030,#REF!,"&lt;="&amp;$R$2,#REF!,"&gt;="&amp;$S$2),"-")</f>
        <v>-</v>
      </c>
      <c r="O1030" s="142"/>
      <c r="P1030" s="140"/>
    </row>
    <row r="1031" spans="1:16">
      <c r="A1031" s="138"/>
      <c r="B1031" s="142"/>
      <c r="C1031" s="182" t="s">
        <v>1669</v>
      </c>
      <c r="D1031" s="166" t="s">
        <v>26</v>
      </c>
      <c r="E1031" s="166" t="s">
        <v>1670</v>
      </c>
      <c r="F1031" s="185" t="s">
        <v>1937</v>
      </c>
      <c r="G1031" s="186" t="s">
        <v>1937</v>
      </c>
      <c r="H1031" s="186" t="s">
        <v>1937</v>
      </c>
      <c r="I1031" s="186" t="s">
        <v>1937</v>
      </c>
      <c r="J1031" s="168">
        <v>0.9</v>
      </c>
      <c r="K1031" s="169" t="str">
        <f>IFERROR(SUMIFS(#REF!,#REF!,$I1031,#REF!,$R$2)/SUMIFS(#REF!,#REF!,$I1031,#REF!,$R$2),"-")</f>
        <v>-</v>
      </c>
      <c r="L1031" s="169" t="str">
        <f>IFERROR(SUMIFS(#REF!,#REF!,$I1031,#REF!,$R$7)/SUMIFS(#REF!,#REF!,$I1031,#REF!,$R$7),"-")</f>
        <v>-</v>
      </c>
      <c r="M1031" s="170" t="str">
        <f>IFERROR(SUMIFS(#REF!,#REF!,$I1031,#REF!,$R$3)/SUMIFS(#REF!,#REF!,$I1031,#REF!,$R$3),"-")</f>
        <v>-</v>
      </c>
      <c r="N1031" s="170" t="str">
        <f>IFERROR(SUMIFS(#REF!,#REF!,$I1031,#REF!,"&lt;="&amp;$R$2,#REF!,"&gt;="&amp;$S$2)/SUMIFS(#REF!,#REF!,$I1031,#REF!,"&lt;="&amp;$R$2,#REF!,"&gt;="&amp;$S$2),"-")</f>
        <v>-</v>
      </c>
      <c r="O1031" s="142"/>
      <c r="P1031" s="140"/>
    </row>
    <row r="1032" spans="1:16">
      <c r="A1032" s="138"/>
      <c r="B1032" s="142"/>
      <c r="C1032" s="182" t="s">
        <v>1669</v>
      </c>
      <c r="D1032" s="166" t="s">
        <v>235</v>
      </c>
      <c r="E1032" s="166" t="s">
        <v>1670</v>
      </c>
      <c r="F1032" s="185" t="s">
        <v>1939</v>
      </c>
      <c r="G1032" s="186" t="s">
        <v>1939</v>
      </c>
      <c r="H1032" s="186" t="s">
        <v>1939</v>
      </c>
      <c r="I1032" s="186" t="s">
        <v>1939</v>
      </c>
      <c r="J1032" s="168">
        <v>0.9</v>
      </c>
      <c r="K1032" s="169" t="str">
        <f>IFERROR(SUMIFS(#REF!,#REF!,$I1032,#REF!,$R$2)/SUMIFS(#REF!,#REF!,$I1032,#REF!,$R$2),"-")</f>
        <v>-</v>
      </c>
      <c r="L1032" s="169" t="str">
        <f>IFERROR(SUMIFS(#REF!,#REF!,$I1032,#REF!,$R$7)/SUMIFS(#REF!,#REF!,$I1032,#REF!,$R$7),"-")</f>
        <v>-</v>
      </c>
      <c r="M1032" s="170" t="str">
        <f>IFERROR(SUMIFS(#REF!,#REF!,$I1032,#REF!,$R$3)/SUMIFS(#REF!,#REF!,$I1032,#REF!,$R$3),"-")</f>
        <v>-</v>
      </c>
      <c r="N1032" s="170" t="str">
        <f>IFERROR(SUMIFS(#REF!,#REF!,$I1032,#REF!,"&lt;="&amp;$R$2,#REF!,"&gt;="&amp;$S$2)/SUMIFS(#REF!,#REF!,$I1032,#REF!,"&lt;="&amp;$R$2,#REF!,"&gt;="&amp;$S$2),"-")</f>
        <v>-</v>
      </c>
      <c r="O1032" s="142"/>
      <c r="P1032" s="140"/>
    </row>
    <row r="1033" spans="1:16">
      <c r="A1033" s="138"/>
      <c r="B1033" s="142"/>
      <c r="C1033" s="182" t="s">
        <v>1669</v>
      </c>
      <c r="D1033" s="166" t="s">
        <v>26</v>
      </c>
      <c r="E1033" s="166" t="s">
        <v>1670</v>
      </c>
      <c r="F1033" s="185" t="s">
        <v>1941</v>
      </c>
      <c r="G1033" s="186" t="s">
        <v>1941</v>
      </c>
      <c r="H1033" s="186" t="s">
        <v>1941</v>
      </c>
      <c r="I1033" s="186" t="s">
        <v>1941</v>
      </c>
      <c r="J1033" s="168">
        <v>0.9</v>
      </c>
      <c r="K1033" s="169" t="str">
        <f>IFERROR(SUMIFS(#REF!,#REF!,$I1033,#REF!,$R$2)/SUMIFS(#REF!,#REF!,$I1033,#REF!,$R$2),"-")</f>
        <v>-</v>
      </c>
      <c r="L1033" s="169" t="str">
        <f>IFERROR(SUMIFS(#REF!,#REF!,$I1033,#REF!,$R$7)/SUMIFS(#REF!,#REF!,$I1033,#REF!,$R$7),"-")</f>
        <v>-</v>
      </c>
      <c r="M1033" s="170" t="str">
        <f>IFERROR(SUMIFS(#REF!,#REF!,$I1033,#REF!,$R$3)/SUMIFS(#REF!,#REF!,$I1033,#REF!,$R$3),"-")</f>
        <v>-</v>
      </c>
      <c r="N1033" s="170" t="str">
        <f>IFERROR(SUMIFS(#REF!,#REF!,$I1033,#REF!,"&lt;="&amp;$R$2,#REF!,"&gt;="&amp;$S$2)/SUMIFS(#REF!,#REF!,$I1033,#REF!,"&lt;="&amp;$R$2,#REF!,"&gt;="&amp;$S$2),"-")</f>
        <v>-</v>
      </c>
      <c r="O1033" s="142"/>
      <c r="P1033" s="140"/>
    </row>
    <row r="1034" spans="1:16">
      <c r="A1034" s="138"/>
      <c r="B1034" s="142"/>
      <c r="C1034" s="182" t="s">
        <v>1669</v>
      </c>
      <c r="D1034" s="166" t="s">
        <v>26</v>
      </c>
      <c r="E1034" s="166" t="s">
        <v>1670</v>
      </c>
      <c r="F1034" s="185" t="s">
        <v>1943</v>
      </c>
      <c r="G1034" s="186" t="s">
        <v>1943</v>
      </c>
      <c r="H1034" s="186" t="s">
        <v>1943</v>
      </c>
      <c r="I1034" s="186" t="s">
        <v>1943</v>
      </c>
      <c r="J1034" s="168">
        <v>0.9</v>
      </c>
      <c r="K1034" s="169" t="str">
        <f>IFERROR(SUMIFS(#REF!,#REF!,$I1034,#REF!,$R$2)/SUMIFS(#REF!,#REF!,$I1034,#REF!,$R$2),"-")</f>
        <v>-</v>
      </c>
      <c r="L1034" s="169" t="str">
        <f>IFERROR(SUMIFS(#REF!,#REF!,$I1034,#REF!,$R$7)/SUMIFS(#REF!,#REF!,$I1034,#REF!,$R$7),"-")</f>
        <v>-</v>
      </c>
      <c r="M1034" s="170" t="str">
        <f>IFERROR(SUMIFS(#REF!,#REF!,$I1034,#REF!,$R$3)/SUMIFS(#REF!,#REF!,$I1034,#REF!,$R$3),"-")</f>
        <v>-</v>
      </c>
      <c r="N1034" s="170" t="str">
        <f>IFERROR(SUMIFS(#REF!,#REF!,$I1034,#REF!,"&lt;="&amp;$R$2,#REF!,"&gt;="&amp;$S$2)/SUMIFS(#REF!,#REF!,$I1034,#REF!,"&lt;="&amp;$R$2,#REF!,"&gt;="&amp;$S$2),"-")</f>
        <v>-</v>
      </c>
      <c r="O1034" s="142"/>
      <c r="P1034" s="140"/>
    </row>
    <row r="1035" spans="1:16">
      <c r="A1035" s="138"/>
      <c r="B1035" s="142"/>
      <c r="C1035" s="182" t="s">
        <v>1669</v>
      </c>
      <c r="D1035" s="166" t="s">
        <v>26</v>
      </c>
      <c r="E1035" s="166" t="s">
        <v>1670</v>
      </c>
      <c r="F1035" s="185" t="s">
        <v>1945</v>
      </c>
      <c r="G1035" s="186" t="s">
        <v>1945</v>
      </c>
      <c r="H1035" s="186" t="s">
        <v>1945</v>
      </c>
      <c r="I1035" s="186" t="s">
        <v>1945</v>
      </c>
      <c r="J1035" s="168">
        <v>0.9</v>
      </c>
      <c r="K1035" s="169" t="str">
        <f>IFERROR(SUMIFS(#REF!,#REF!,$I1035,#REF!,$R$2)/SUMIFS(#REF!,#REF!,$I1035,#REF!,$R$2),"-")</f>
        <v>-</v>
      </c>
      <c r="L1035" s="169" t="str">
        <f>IFERROR(SUMIFS(#REF!,#REF!,$I1035,#REF!,$R$7)/SUMIFS(#REF!,#REF!,$I1035,#REF!,$R$7),"-")</f>
        <v>-</v>
      </c>
      <c r="M1035" s="170" t="str">
        <f>IFERROR(SUMIFS(#REF!,#REF!,$I1035,#REF!,$R$3)/SUMIFS(#REF!,#REF!,$I1035,#REF!,$R$3),"-")</f>
        <v>-</v>
      </c>
      <c r="N1035" s="170" t="str">
        <f>IFERROR(SUMIFS(#REF!,#REF!,$I1035,#REF!,"&lt;="&amp;$R$2,#REF!,"&gt;="&amp;$S$2)/SUMIFS(#REF!,#REF!,$I1035,#REF!,"&lt;="&amp;$R$2,#REF!,"&gt;="&amp;$S$2),"-")</f>
        <v>-</v>
      </c>
      <c r="O1035" s="142"/>
      <c r="P1035" s="140"/>
    </row>
    <row r="1036" spans="1:16">
      <c r="A1036" s="138"/>
      <c r="B1036" s="142"/>
      <c r="C1036" s="182" t="s">
        <v>1669</v>
      </c>
      <c r="D1036" s="166" t="s">
        <v>26</v>
      </c>
      <c r="E1036" s="166" t="s">
        <v>1670</v>
      </c>
      <c r="F1036" s="185" t="s">
        <v>1947</v>
      </c>
      <c r="G1036" s="186" t="s">
        <v>1947</v>
      </c>
      <c r="H1036" s="186" t="s">
        <v>1947</v>
      </c>
      <c r="I1036" s="186" t="s">
        <v>1947</v>
      </c>
      <c r="J1036" s="168">
        <v>0.9</v>
      </c>
      <c r="K1036" s="169" t="str">
        <f>IFERROR(SUMIFS(#REF!,#REF!,$I1036,#REF!,$R$2)/SUMIFS(#REF!,#REF!,$I1036,#REF!,$R$2),"-")</f>
        <v>-</v>
      </c>
      <c r="L1036" s="169" t="str">
        <f>IFERROR(SUMIFS(#REF!,#REF!,$I1036,#REF!,$R$7)/SUMIFS(#REF!,#REF!,$I1036,#REF!,$R$7),"-")</f>
        <v>-</v>
      </c>
      <c r="M1036" s="170" t="str">
        <f>IFERROR(SUMIFS(#REF!,#REF!,$I1036,#REF!,$R$3)/SUMIFS(#REF!,#REF!,$I1036,#REF!,$R$3),"-")</f>
        <v>-</v>
      </c>
      <c r="N1036" s="170" t="str">
        <f>IFERROR(SUMIFS(#REF!,#REF!,$I1036,#REF!,"&lt;="&amp;$R$2,#REF!,"&gt;="&amp;$S$2)/SUMIFS(#REF!,#REF!,$I1036,#REF!,"&lt;="&amp;$R$2,#REF!,"&gt;="&amp;$S$2),"-")</f>
        <v>-</v>
      </c>
      <c r="O1036" s="142"/>
      <c r="P1036" s="140"/>
    </row>
    <row r="1037" spans="1:16">
      <c r="A1037" s="138"/>
      <c r="B1037" s="142"/>
      <c r="C1037" s="182" t="s">
        <v>1669</v>
      </c>
      <c r="D1037" s="166" t="s">
        <v>26</v>
      </c>
      <c r="E1037" s="166" t="s">
        <v>1670</v>
      </c>
      <c r="F1037" s="185" t="s">
        <v>1949</v>
      </c>
      <c r="G1037" s="186" t="s">
        <v>1949</v>
      </c>
      <c r="H1037" s="186" t="s">
        <v>1949</v>
      </c>
      <c r="I1037" s="186" t="s">
        <v>1949</v>
      </c>
      <c r="J1037" s="168">
        <v>0.9</v>
      </c>
      <c r="K1037" s="169" t="str">
        <f>IFERROR(SUMIFS(#REF!,#REF!,$I1037,#REF!,$R$2)/SUMIFS(#REF!,#REF!,$I1037,#REF!,$R$2),"-")</f>
        <v>-</v>
      </c>
      <c r="L1037" s="169" t="str">
        <f>IFERROR(SUMIFS(#REF!,#REF!,$I1037,#REF!,$R$7)/SUMIFS(#REF!,#REF!,$I1037,#REF!,$R$7),"-")</f>
        <v>-</v>
      </c>
      <c r="M1037" s="170" t="str">
        <f>IFERROR(SUMIFS(#REF!,#REF!,$I1037,#REF!,$R$3)/SUMIFS(#REF!,#REF!,$I1037,#REF!,$R$3),"-")</f>
        <v>-</v>
      </c>
      <c r="N1037" s="170" t="str">
        <f>IFERROR(SUMIFS(#REF!,#REF!,$I1037,#REF!,"&lt;="&amp;$R$2,#REF!,"&gt;="&amp;$S$2)/SUMIFS(#REF!,#REF!,$I1037,#REF!,"&lt;="&amp;$R$2,#REF!,"&gt;="&amp;$S$2),"-")</f>
        <v>-</v>
      </c>
      <c r="O1037" s="142"/>
      <c r="P1037" s="140"/>
    </row>
    <row r="1038" spans="1:16">
      <c r="A1038" s="138"/>
      <c r="B1038" s="142"/>
      <c r="C1038" s="182" t="s">
        <v>1669</v>
      </c>
      <c r="D1038" s="166" t="s">
        <v>26</v>
      </c>
      <c r="E1038" s="166" t="s">
        <v>1670</v>
      </c>
      <c r="F1038" s="185" t="s">
        <v>1951</v>
      </c>
      <c r="G1038" s="186" t="s">
        <v>1951</v>
      </c>
      <c r="H1038" s="186" t="s">
        <v>1951</v>
      </c>
      <c r="I1038" s="186" t="s">
        <v>1951</v>
      </c>
      <c r="J1038" s="168">
        <v>0.9</v>
      </c>
      <c r="K1038" s="169" t="str">
        <f>IFERROR(SUMIFS(#REF!,#REF!,$I1038,#REF!,$R$2)/SUMIFS(#REF!,#REF!,$I1038,#REF!,$R$2),"-")</f>
        <v>-</v>
      </c>
      <c r="L1038" s="169" t="str">
        <f>IFERROR(SUMIFS(#REF!,#REF!,$I1038,#REF!,$R$7)/SUMIFS(#REF!,#REF!,$I1038,#REF!,$R$7),"-")</f>
        <v>-</v>
      </c>
      <c r="M1038" s="170" t="str">
        <f>IFERROR(SUMIFS(#REF!,#REF!,$I1038,#REF!,$R$3)/SUMIFS(#REF!,#REF!,$I1038,#REF!,$R$3),"-")</f>
        <v>-</v>
      </c>
      <c r="N1038" s="170" t="str">
        <f>IFERROR(SUMIFS(#REF!,#REF!,$I1038,#REF!,"&lt;="&amp;$R$2,#REF!,"&gt;="&amp;$S$2)/SUMIFS(#REF!,#REF!,$I1038,#REF!,"&lt;="&amp;$R$2,#REF!,"&gt;="&amp;$S$2),"-")</f>
        <v>-</v>
      </c>
      <c r="O1038" s="142"/>
      <c r="P1038" s="140"/>
    </row>
    <row r="1039" spans="1:16">
      <c r="A1039" s="138"/>
      <c r="B1039" s="142"/>
      <c r="C1039" s="182" t="s">
        <v>1669</v>
      </c>
      <c r="D1039" s="166" t="s">
        <v>26</v>
      </c>
      <c r="E1039" s="166" t="s">
        <v>1670</v>
      </c>
      <c r="F1039" s="189" t="s">
        <v>1953</v>
      </c>
      <c r="G1039" s="190" t="s">
        <v>1953</v>
      </c>
      <c r="H1039" s="190" t="s">
        <v>1953</v>
      </c>
      <c r="I1039" s="190" t="s">
        <v>1953</v>
      </c>
      <c r="J1039" s="168">
        <v>0.9</v>
      </c>
      <c r="K1039" s="169" t="str">
        <f>IFERROR(SUMIFS(#REF!,#REF!,$I1039,#REF!,$R$2)/SUMIFS(#REF!,#REF!,$I1039,#REF!,$R$2),"-")</f>
        <v>-</v>
      </c>
      <c r="L1039" s="169" t="str">
        <f>IFERROR(SUMIFS(#REF!,#REF!,$I1039,#REF!,$R$7)/SUMIFS(#REF!,#REF!,$I1039,#REF!,$R$7),"-")</f>
        <v>-</v>
      </c>
      <c r="M1039" s="170" t="str">
        <f>IFERROR(SUMIFS(#REF!,#REF!,$I1039,#REF!,$R$3)/SUMIFS(#REF!,#REF!,$I1039,#REF!,$R$3),"-")</f>
        <v>-</v>
      </c>
      <c r="N1039" s="170" t="str">
        <f>IFERROR(SUMIFS(#REF!,#REF!,$I1039,#REF!,"&lt;="&amp;$R$2,#REF!,"&gt;="&amp;$S$2)/SUMIFS(#REF!,#REF!,$I1039,#REF!,"&lt;="&amp;$R$2,#REF!,"&gt;="&amp;$S$2),"-")</f>
        <v>-</v>
      </c>
      <c r="O1039" s="142"/>
      <c r="P1039" s="140"/>
    </row>
    <row r="1040" spans="1:16">
      <c r="A1040" s="138"/>
      <c r="B1040" s="142"/>
      <c r="C1040" s="182" t="s">
        <v>1669</v>
      </c>
      <c r="D1040" s="166" t="s">
        <v>26</v>
      </c>
      <c r="E1040" s="166" t="s">
        <v>1670</v>
      </c>
      <c r="F1040" s="185" t="s">
        <v>1955</v>
      </c>
      <c r="G1040" s="186" t="s">
        <v>1955</v>
      </c>
      <c r="H1040" s="186" t="s">
        <v>1955</v>
      </c>
      <c r="I1040" s="186" t="s">
        <v>1955</v>
      </c>
      <c r="J1040" s="168">
        <v>0.9</v>
      </c>
      <c r="K1040" s="169" t="str">
        <f>IFERROR(SUMIFS(#REF!,#REF!,$I1040,#REF!,$R$2)/SUMIFS(#REF!,#REF!,$I1040,#REF!,$R$2),"-")</f>
        <v>-</v>
      </c>
      <c r="L1040" s="169" t="str">
        <f>IFERROR(SUMIFS(#REF!,#REF!,$I1040,#REF!,$R$7)/SUMIFS(#REF!,#REF!,$I1040,#REF!,$R$7),"-")</f>
        <v>-</v>
      </c>
      <c r="M1040" s="170" t="str">
        <f>IFERROR(SUMIFS(#REF!,#REF!,$I1040,#REF!,$R$3)/SUMIFS(#REF!,#REF!,$I1040,#REF!,$R$3),"-")</f>
        <v>-</v>
      </c>
      <c r="N1040" s="170" t="str">
        <f>IFERROR(SUMIFS(#REF!,#REF!,$I1040,#REF!,"&lt;="&amp;$R$2,#REF!,"&gt;="&amp;$S$2)/SUMIFS(#REF!,#REF!,$I1040,#REF!,"&lt;="&amp;$R$2,#REF!,"&gt;="&amp;$S$2),"-")</f>
        <v>-</v>
      </c>
      <c r="O1040" s="142"/>
      <c r="P1040" s="140"/>
    </row>
    <row r="1041" spans="1:16">
      <c r="A1041" s="138"/>
      <c r="B1041" s="142"/>
      <c r="C1041" s="182" t="s">
        <v>1669</v>
      </c>
      <c r="D1041" s="166" t="s">
        <v>26</v>
      </c>
      <c r="E1041" s="166" t="s">
        <v>1670</v>
      </c>
      <c r="F1041" s="185" t="s">
        <v>1957</v>
      </c>
      <c r="G1041" s="186" t="s">
        <v>1957</v>
      </c>
      <c r="H1041" s="186" t="s">
        <v>1957</v>
      </c>
      <c r="I1041" s="186" t="s">
        <v>1957</v>
      </c>
      <c r="J1041" s="168">
        <v>0.9</v>
      </c>
      <c r="K1041" s="169" t="str">
        <f>IFERROR(SUMIFS(#REF!,#REF!,$I1041,#REF!,$R$2)/SUMIFS(#REF!,#REF!,$I1041,#REF!,$R$2),"-")</f>
        <v>-</v>
      </c>
      <c r="L1041" s="169" t="str">
        <f>IFERROR(SUMIFS(#REF!,#REF!,$I1041,#REF!,$R$7)/SUMIFS(#REF!,#REF!,$I1041,#REF!,$R$7),"-")</f>
        <v>-</v>
      </c>
      <c r="M1041" s="170" t="str">
        <f>IFERROR(SUMIFS(#REF!,#REF!,$I1041,#REF!,$R$3)/SUMIFS(#REF!,#REF!,$I1041,#REF!,$R$3),"-")</f>
        <v>-</v>
      </c>
      <c r="N1041" s="170" t="str">
        <f>IFERROR(SUMIFS(#REF!,#REF!,$I1041,#REF!,"&lt;="&amp;$R$2,#REF!,"&gt;="&amp;$S$2)/SUMIFS(#REF!,#REF!,$I1041,#REF!,"&lt;="&amp;$R$2,#REF!,"&gt;="&amp;$S$2),"-")</f>
        <v>-</v>
      </c>
      <c r="O1041" s="142"/>
      <c r="P1041" s="140"/>
    </row>
    <row r="1042" spans="1:16">
      <c r="A1042" s="138"/>
      <c r="B1042" s="142"/>
      <c r="C1042" s="182" t="s">
        <v>1669</v>
      </c>
      <c r="D1042" s="166" t="s">
        <v>26</v>
      </c>
      <c r="E1042" s="166" t="s">
        <v>1670</v>
      </c>
      <c r="F1042" s="185" t="s">
        <v>1959</v>
      </c>
      <c r="G1042" s="186" t="s">
        <v>1959</v>
      </c>
      <c r="H1042" s="186" t="s">
        <v>1959</v>
      </c>
      <c r="I1042" s="186" t="s">
        <v>1959</v>
      </c>
      <c r="J1042" s="168">
        <v>0.9</v>
      </c>
      <c r="K1042" s="169" t="str">
        <f>IFERROR(SUMIFS(#REF!,#REF!,$I1042,#REF!,$R$2)/SUMIFS(#REF!,#REF!,$I1042,#REF!,$R$2),"-")</f>
        <v>-</v>
      </c>
      <c r="L1042" s="169" t="str">
        <f>IFERROR(SUMIFS(#REF!,#REF!,$I1042,#REF!,$R$7)/SUMIFS(#REF!,#REF!,$I1042,#REF!,$R$7),"-")</f>
        <v>-</v>
      </c>
      <c r="M1042" s="170" t="str">
        <f>IFERROR(SUMIFS(#REF!,#REF!,$I1042,#REF!,$R$3)/SUMIFS(#REF!,#REF!,$I1042,#REF!,$R$3),"-")</f>
        <v>-</v>
      </c>
      <c r="N1042" s="170" t="str">
        <f>IFERROR(SUMIFS(#REF!,#REF!,$I1042,#REF!,"&lt;="&amp;$R$2,#REF!,"&gt;="&amp;$S$2)/SUMIFS(#REF!,#REF!,$I1042,#REF!,"&lt;="&amp;$R$2,#REF!,"&gt;="&amp;$S$2),"-")</f>
        <v>-</v>
      </c>
      <c r="O1042" s="142"/>
      <c r="P1042" s="140"/>
    </row>
    <row r="1043" spans="1:16">
      <c r="A1043" s="138"/>
      <c r="B1043" s="142"/>
      <c r="C1043" s="182" t="s">
        <v>1669</v>
      </c>
      <c r="D1043" s="166" t="s">
        <v>26</v>
      </c>
      <c r="E1043" s="166" t="s">
        <v>1670</v>
      </c>
      <c r="F1043" s="185" t="s">
        <v>1961</v>
      </c>
      <c r="G1043" s="186" t="s">
        <v>1961</v>
      </c>
      <c r="H1043" s="186" t="s">
        <v>1961</v>
      </c>
      <c r="I1043" s="186" t="s">
        <v>1961</v>
      </c>
      <c r="J1043" s="168">
        <v>0.9</v>
      </c>
      <c r="K1043" s="169" t="str">
        <f>IFERROR(SUMIFS(#REF!,#REF!,$I1043,#REF!,$R$2)/SUMIFS(#REF!,#REF!,$I1043,#REF!,$R$2),"-")</f>
        <v>-</v>
      </c>
      <c r="L1043" s="169" t="str">
        <f>IFERROR(SUMIFS(#REF!,#REF!,$I1043,#REF!,$R$7)/SUMIFS(#REF!,#REF!,$I1043,#REF!,$R$7),"-")</f>
        <v>-</v>
      </c>
      <c r="M1043" s="170" t="str">
        <f>IFERROR(SUMIFS(#REF!,#REF!,$I1043,#REF!,$R$3)/SUMIFS(#REF!,#REF!,$I1043,#REF!,$R$3),"-")</f>
        <v>-</v>
      </c>
      <c r="N1043" s="170" t="str">
        <f>IFERROR(SUMIFS(#REF!,#REF!,$I1043,#REF!,"&lt;="&amp;$R$2,#REF!,"&gt;="&amp;$S$2)/SUMIFS(#REF!,#REF!,$I1043,#REF!,"&lt;="&amp;$R$2,#REF!,"&gt;="&amp;$S$2),"-")</f>
        <v>-</v>
      </c>
      <c r="O1043" s="142"/>
      <c r="P1043" s="140"/>
    </row>
    <row r="1044" spans="1:16">
      <c r="A1044" s="138"/>
      <c r="B1044" s="142"/>
      <c r="C1044" s="182" t="s">
        <v>1669</v>
      </c>
      <c r="D1044" s="166" t="s">
        <v>26</v>
      </c>
      <c r="E1044" s="166" t="s">
        <v>1670</v>
      </c>
      <c r="F1044" s="189" t="s">
        <v>1963</v>
      </c>
      <c r="G1044" s="190" t="s">
        <v>1963</v>
      </c>
      <c r="H1044" s="190" t="s">
        <v>1963</v>
      </c>
      <c r="I1044" s="190" t="s">
        <v>1963</v>
      </c>
      <c r="J1044" s="168">
        <v>0.9</v>
      </c>
      <c r="K1044" s="169" t="str">
        <f>IFERROR(SUMIFS(#REF!,#REF!,$I1044,#REF!,$R$2)/SUMIFS(#REF!,#REF!,$I1044,#REF!,$R$2),"-")</f>
        <v>-</v>
      </c>
      <c r="L1044" s="169" t="str">
        <f>IFERROR(SUMIFS(#REF!,#REF!,$I1044,#REF!,$R$7)/SUMIFS(#REF!,#REF!,$I1044,#REF!,$R$7),"-")</f>
        <v>-</v>
      </c>
      <c r="M1044" s="170" t="str">
        <f>IFERROR(SUMIFS(#REF!,#REF!,$I1044,#REF!,$R$3)/SUMIFS(#REF!,#REF!,$I1044,#REF!,$R$3),"-")</f>
        <v>-</v>
      </c>
      <c r="N1044" s="170" t="str">
        <f>IFERROR(SUMIFS(#REF!,#REF!,$I1044,#REF!,"&lt;="&amp;$R$2,#REF!,"&gt;="&amp;$S$2)/SUMIFS(#REF!,#REF!,$I1044,#REF!,"&lt;="&amp;$R$2,#REF!,"&gt;="&amp;$S$2),"-")</f>
        <v>-</v>
      </c>
      <c r="O1044" s="142"/>
      <c r="P1044" s="140"/>
    </row>
    <row r="1045" spans="1:16">
      <c r="A1045" s="138"/>
      <c r="B1045" s="142"/>
      <c r="C1045" s="182" t="s">
        <v>1669</v>
      </c>
      <c r="D1045" s="166" t="s">
        <v>26</v>
      </c>
      <c r="E1045" s="166" t="s">
        <v>1670</v>
      </c>
      <c r="F1045" s="187" t="s">
        <v>1965</v>
      </c>
      <c r="G1045" s="188" t="s">
        <v>1965</v>
      </c>
      <c r="H1045" s="188" t="s">
        <v>1965</v>
      </c>
      <c r="I1045" s="188" t="s">
        <v>1965</v>
      </c>
      <c r="J1045" s="168">
        <v>0.9</v>
      </c>
      <c r="K1045" s="169" t="str">
        <f>IFERROR(SUMIFS(#REF!,#REF!,$I1045,#REF!,$R$2)/SUMIFS(#REF!,#REF!,$I1045,#REF!,$R$2),"-")</f>
        <v>-</v>
      </c>
      <c r="L1045" s="169" t="str">
        <f>IFERROR(SUMIFS(#REF!,#REF!,$I1045,#REF!,$R$7)/SUMIFS(#REF!,#REF!,$I1045,#REF!,$R$7),"-")</f>
        <v>-</v>
      </c>
      <c r="M1045" s="170" t="str">
        <f>IFERROR(SUMIFS(#REF!,#REF!,$I1045,#REF!,$R$3)/SUMIFS(#REF!,#REF!,$I1045,#REF!,$R$3),"-")</f>
        <v>-</v>
      </c>
      <c r="N1045" s="170" t="str">
        <f>IFERROR(SUMIFS(#REF!,#REF!,$I1045,#REF!,"&lt;="&amp;$R$2,#REF!,"&gt;="&amp;$S$2)/SUMIFS(#REF!,#REF!,$I1045,#REF!,"&lt;="&amp;$R$2,#REF!,"&gt;="&amp;$S$2),"-")</f>
        <v>-</v>
      </c>
      <c r="O1045" s="142"/>
      <c r="P1045" s="140"/>
    </row>
    <row r="1046" spans="1:16">
      <c r="A1046" s="138"/>
      <c r="B1046" s="142"/>
      <c r="C1046" s="182" t="s">
        <v>1669</v>
      </c>
      <c r="D1046" s="166" t="s">
        <v>26</v>
      </c>
      <c r="E1046" s="166" t="s">
        <v>1670</v>
      </c>
      <c r="F1046" s="185" t="s">
        <v>1967</v>
      </c>
      <c r="G1046" s="186" t="s">
        <v>1967</v>
      </c>
      <c r="H1046" s="186" t="s">
        <v>1967</v>
      </c>
      <c r="I1046" s="186" t="s">
        <v>1967</v>
      </c>
      <c r="J1046" s="168">
        <v>0.9</v>
      </c>
      <c r="K1046" s="169" t="str">
        <f>IFERROR(SUMIFS(#REF!,#REF!,$I1046,#REF!,$R$2)/SUMIFS(#REF!,#REF!,$I1046,#REF!,$R$2),"-")</f>
        <v>-</v>
      </c>
      <c r="L1046" s="169" t="str">
        <f>IFERROR(SUMIFS(#REF!,#REF!,$I1046,#REF!,$R$7)/SUMIFS(#REF!,#REF!,$I1046,#REF!,$R$7),"-")</f>
        <v>-</v>
      </c>
      <c r="M1046" s="170" t="str">
        <f>IFERROR(SUMIFS(#REF!,#REF!,$I1046,#REF!,$R$3)/SUMIFS(#REF!,#REF!,$I1046,#REF!,$R$3),"-")</f>
        <v>-</v>
      </c>
      <c r="N1046" s="170" t="str">
        <f>IFERROR(SUMIFS(#REF!,#REF!,$I1046,#REF!,"&lt;="&amp;$R$2,#REF!,"&gt;="&amp;$S$2)/SUMIFS(#REF!,#REF!,$I1046,#REF!,"&lt;="&amp;$R$2,#REF!,"&gt;="&amp;$S$2),"-")</f>
        <v>-</v>
      </c>
      <c r="O1046" s="142"/>
      <c r="P1046" s="140"/>
    </row>
    <row r="1047" spans="1:16">
      <c r="A1047" s="138"/>
      <c r="B1047" s="142"/>
      <c r="C1047" s="182" t="s">
        <v>1669</v>
      </c>
      <c r="D1047" s="166" t="s">
        <v>26</v>
      </c>
      <c r="E1047" s="166" t="s">
        <v>1670</v>
      </c>
      <c r="F1047" s="185" t="s">
        <v>1969</v>
      </c>
      <c r="G1047" s="186" t="s">
        <v>1969</v>
      </c>
      <c r="H1047" s="186" t="s">
        <v>1969</v>
      </c>
      <c r="I1047" s="186" t="s">
        <v>1969</v>
      </c>
      <c r="J1047" s="168">
        <v>0.9</v>
      </c>
      <c r="K1047" s="169" t="str">
        <f>IFERROR(SUMIFS(#REF!,#REF!,$I1047,#REF!,$R$2)/SUMIFS(#REF!,#REF!,$I1047,#REF!,$R$2),"-")</f>
        <v>-</v>
      </c>
      <c r="L1047" s="169" t="str">
        <f>IFERROR(SUMIFS(#REF!,#REF!,$I1047,#REF!,$R$7)/SUMIFS(#REF!,#REF!,$I1047,#REF!,$R$7),"-")</f>
        <v>-</v>
      </c>
      <c r="M1047" s="170" t="str">
        <f>IFERROR(SUMIFS(#REF!,#REF!,$I1047,#REF!,$R$3)/SUMIFS(#REF!,#REF!,$I1047,#REF!,$R$3),"-")</f>
        <v>-</v>
      </c>
      <c r="N1047" s="170" t="str">
        <f>IFERROR(SUMIFS(#REF!,#REF!,$I1047,#REF!,"&lt;="&amp;$R$2,#REF!,"&gt;="&amp;$S$2)/SUMIFS(#REF!,#REF!,$I1047,#REF!,"&lt;="&amp;$R$2,#REF!,"&gt;="&amp;$S$2),"-")</f>
        <v>-</v>
      </c>
      <c r="O1047" s="142"/>
      <c r="P1047" s="140"/>
    </row>
    <row r="1048" spans="1:16">
      <c r="A1048" s="138"/>
      <c r="B1048" s="142"/>
      <c r="C1048" s="182" t="s">
        <v>1669</v>
      </c>
      <c r="D1048" s="166" t="s">
        <v>26</v>
      </c>
      <c r="E1048" s="166" t="s">
        <v>1670</v>
      </c>
      <c r="F1048" s="185" t="s">
        <v>1971</v>
      </c>
      <c r="G1048" s="186" t="s">
        <v>1971</v>
      </c>
      <c r="H1048" s="186" t="s">
        <v>1971</v>
      </c>
      <c r="I1048" s="186" t="s">
        <v>1971</v>
      </c>
      <c r="J1048" s="168">
        <v>0.9</v>
      </c>
      <c r="K1048" s="169" t="str">
        <f>IFERROR(SUMIFS(#REF!,#REF!,$I1048,#REF!,$R$2)/SUMIFS(#REF!,#REF!,$I1048,#REF!,$R$2),"-")</f>
        <v>-</v>
      </c>
      <c r="L1048" s="169" t="str">
        <f>IFERROR(SUMIFS(#REF!,#REF!,$I1048,#REF!,$R$7)/SUMIFS(#REF!,#REF!,$I1048,#REF!,$R$7),"-")</f>
        <v>-</v>
      </c>
      <c r="M1048" s="170" t="str">
        <f>IFERROR(SUMIFS(#REF!,#REF!,$I1048,#REF!,$R$3)/SUMIFS(#REF!,#REF!,$I1048,#REF!,$R$3),"-")</f>
        <v>-</v>
      </c>
      <c r="N1048" s="170" t="str">
        <f>IFERROR(SUMIFS(#REF!,#REF!,$I1048,#REF!,"&lt;="&amp;$R$2,#REF!,"&gt;="&amp;$S$2)/SUMIFS(#REF!,#REF!,$I1048,#REF!,"&lt;="&amp;$R$2,#REF!,"&gt;="&amp;$S$2),"-")</f>
        <v>-</v>
      </c>
      <c r="O1048" s="142"/>
      <c r="P1048" s="140"/>
    </row>
    <row r="1049" spans="1:16">
      <c r="A1049" s="138"/>
      <c r="B1049" s="142"/>
      <c r="C1049" s="172" t="s">
        <v>1972</v>
      </c>
      <c r="D1049" s="166" t="s">
        <v>26</v>
      </c>
      <c r="E1049" s="166" t="s">
        <v>1973</v>
      </c>
      <c r="F1049" s="195" t="s">
        <v>1975</v>
      </c>
      <c r="G1049" s="195" t="s">
        <v>1975</v>
      </c>
      <c r="H1049" s="195" t="s">
        <v>1975</v>
      </c>
      <c r="I1049" s="195" t="s">
        <v>1975</v>
      </c>
      <c r="J1049" s="168">
        <v>0.9</v>
      </c>
      <c r="K1049" s="169" t="str">
        <f>IFERROR(SUMIFS(#REF!,#REF!,$I1049,#REF!,$R$2)/SUMIFS(#REF!,#REF!,$I1049,#REF!,$R$2),"-")</f>
        <v>-</v>
      </c>
      <c r="L1049" s="169" t="str">
        <f>IFERROR(SUMIFS(#REF!,#REF!,$I1049,#REF!,$R$7)/SUMIFS(#REF!,#REF!,$I1049,#REF!,$R$7),"-")</f>
        <v>-</v>
      </c>
      <c r="M1049" s="170" t="str">
        <f>IFERROR(SUMIFS(#REF!,#REF!,$I1049,#REF!,$R$3)/SUMIFS(#REF!,#REF!,$I1049,#REF!,$R$3),"-")</f>
        <v>-</v>
      </c>
      <c r="N1049" s="170" t="str">
        <f>IFERROR(SUMIFS(#REF!,#REF!,$I1049,#REF!,"&lt;="&amp;$R$2,#REF!,"&gt;="&amp;$S$2)/SUMIFS(#REF!,#REF!,$I1049,#REF!,"&lt;="&amp;$R$2,#REF!,"&gt;="&amp;$S$2),"-")</f>
        <v>-</v>
      </c>
      <c r="O1049" s="142"/>
      <c r="P1049" s="140"/>
    </row>
    <row r="1050" spans="1:16">
      <c r="A1050" s="138"/>
      <c r="B1050" s="142"/>
      <c r="C1050" s="172" t="s">
        <v>1972</v>
      </c>
      <c r="D1050" s="166" t="s">
        <v>26</v>
      </c>
      <c r="E1050" s="166" t="s">
        <v>1973</v>
      </c>
      <c r="F1050" s="195" t="s">
        <v>1977</v>
      </c>
      <c r="G1050" s="195" t="s">
        <v>1977</v>
      </c>
      <c r="H1050" s="195" t="s">
        <v>1977</v>
      </c>
      <c r="I1050" s="195" t="s">
        <v>1977</v>
      </c>
      <c r="J1050" s="168">
        <v>0.9</v>
      </c>
      <c r="K1050" s="169" t="str">
        <f>IFERROR(SUMIFS(#REF!,#REF!,$I1050,#REF!,$R$2)/SUMIFS(#REF!,#REF!,$I1050,#REF!,$R$2),"-")</f>
        <v>-</v>
      </c>
      <c r="L1050" s="169" t="str">
        <f>IFERROR(SUMIFS(#REF!,#REF!,$I1050,#REF!,$R$7)/SUMIFS(#REF!,#REF!,$I1050,#REF!,$R$7),"-")</f>
        <v>-</v>
      </c>
      <c r="M1050" s="170" t="str">
        <f>IFERROR(SUMIFS(#REF!,#REF!,$I1050,#REF!,$R$3)/SUMIFS(#REF!,#REF!,$I1050,#REF!,$R$3),"-")</f>
        <v>-</v>
      </c>
      <c r="N1050" s="170" t="str">
        <f>IFERROR(SUMIFS(#REF!,#REF!,$I1050,#REF!,"&lt;="&amp;$R$2,#REF!,"&gt;="&amp;$S$2)/SUMIFS(#REF!,#REF!,$I1050,#REF!,"&lt;="&amp;$R$2,#REF!,"&gt;="&amp;$S$2),"-")</f>
        <v>-</v>
      </c>
      <c r="O1050" s="142"/>
      <c r="P1050" s="140"/>
    </row>
    <row r="1051" spans="1:16">
      <c r="A1051" s="138"/>
      <c r="B1051" s="142"/>
      <c r="C1051" s="172" t="s">
        <v>1972</v>
      </c>
      <c r="D1051" s="166" t="s">
        <v>26</v>
      </c>
      <c r="E1051" s="166" t="s">
        <v>1973</v>
      </c>
      <c r="F1051" s="195" t="s">
        <v>1979</v>
      </c>
      <c r="G1051" s="195" t="s">
        <v>1979</v>
      </c>
      <c r="H1051" s="195" t="s">
        <v>1979</v>
      </c>
      <c r="I1051" s="195" t="s">
        <v>1979</v>
      </c>
      <c r="J1051" s="168">
        <v>0.9</v>
      </c>
      <c r="K1051" s="169" t="str">
        <f>IFERROR(SUMIFS(#REF!,#REF!,$I1051,#REF!,$R$2)/SUMIFS(#REF!,#REF!,$I1051,#REF!,$R$2),"-")</f>
        <v>-</v>
      </c>
      <c r="L1051" s="169" t="str">
        <f>IFERROR(SUMIFS(#REF!,#REF!,$I1051,#REF!,$R$7)/SUMIFS(#REF!,#REF!,$I1051,#REF!,$R$7),"-")</f>
        <v>-</v>
      </c>
      <c r="M1051" s="170" t="str">
        <f>IFERROR(SUMIFS(#REF!,#REF!,$I1051,#REF!,$R$3)/SUMIFS(#REF!,#REF!,$I1051,#REF!,$R$3),"-")</f>
        <v>-</v>
      </c>
      <c r="N1051" s="170" t="str">
        <f>IFERROR(SUMIFS(#REF!,#REF!,$I1051,#REF!,"&lt;="&amp;$R$2,#REF!,"&gt;="&amp;$S$2)/SUMIFS(#REF!,#REF!,$I1051,#REF!,"&lt;="&amp;$R$2,#REF!,"&gt;="&amp;$S$2),"-")</f>
        <v>-</v>
      </c>
      <c r="O1051" s="142"/>
      <c r="P1051" s="140"/>
    </row>
    <row r="1052" spans="1:16">
      <c r="A1052" s="138"/>
      <c r="B1052" s="142"/>
      <c r="C1052" s="172" t="s">
        <v>1972</v>
      </c>
      <c r="D1052" s="166" t="s">
        <v>26</v>
      </c>
      <c r="E1052" s="166" t="s">
        <v>1973</v>
      </c>
      <c r="F1052" s="195" t="s">
        <v>1981</v>
      </c>
      <c r="G1052" s="195" t="s">
        <v>1981</v>
      </c>
      <c r="H1052" s="195" t="s">
        <v>1981</v>
      </c>
      <c r="I1052" s="195" t="s">
        <v>1981</v>
      </c>
      <c r="J1052" s="168">
        <v>0.9</v>
      </c>
      <c r="K1052" s="169" t="str">
        <f>IFERROR(SUMIFS(#REF!,#REF!,$I1052,#REF!,$R$2)/SUMIFS(#REF!,#REF!,$I1052,#REF!,$R$2),"-")</f>
        <v>-</v>
      </c>
      <c r="L1052" s="169" t="str">
        <f>IFERROR(SUMIFS(#REF!,#REF!,$I1052,#REF!,$R$7)/SUMIFS(#REF!,#REF!,$I1052,#REF!,$R$7),"-")</f>
        <v>-</v>
      </c>
      <c r="M1052" s="170" t="str">
        <f>IFERROR(SUMIFS(#REF!,#REF!,$I1052,#REF!,$R$3)/SUMIFS(#REF!,#REF!,$I1052,#REF!,$R$3),"-")</f>
        <v>-</v>
      </c>
      <c r="N1052" s="170" t="str">
        <f>IFERROR(SUMIFS(#REF!,#REF!,$I1052,#REF!,"&lt;="&amp;$R$2,#REF!,"&gt;="&amp;$S$2)/SUMIFS(#REF!,#REF!,$I1052,#REF!,"&lt;="&amp;$R$2,#REF!,"&gt;="&amp;$S$2),"-")</f>
        <v>-</v>
      </c>
      <c r="O1052" s="142"/>
      <c r="P1052" s="140"/>
    </row>
    <row r="1053" spans="1:16">
      <c r="A1053" s="138"/>
      <c r="B1053" s="142"/>
      <c r="C1053" s="172" t="s">
        <v>1972</v>
      </c>
      <c r="D1053" s="166" t="s">
        <v>26</v>
      </c>
      <c r="E1053" s="166" t="s">
        <v>1973</v>
      </c>
      <c r="F1053" s="195" t="s">
        <v>1983</v>
      </c>
      <c r="G1053" s="195" t="s">
        <v>1983</v>
      </c>
      <c r="H1053" s="195" t="s">
        <v>1983</v>
      </c>
      <c r="I1053" s="195" t="s">
        <v>1983</v>
      </c>
      <c r="J1053" s="168">
        <v>0.9</v>
      </c>
      <c r="K1053" s="169" t="str">
        <f>IFERROR(SUMIFS(#REF!,#REF!,$I1053,#REF!,$R$2)/SUMIFS(#REF!,#REF!,$I1053,#REF!,$R$2),"-")</f>
        <v>-</v>
      </c>
      <c r="L1053" s="169" t="str">
        <f>IFERROR(SUMIFS(#REF!,#REF!,$I1053,#REF!,$R$7)/SUMIFS(#REF!,#REF!,$I1053,#REF!,$R$7),"-")</f>
        <v>-</v>
      </c>
      <c r="M1053" s="170" t="str">
        <f>IFERROR(SUMIFS(#REF!,#REF!,$I1053,#REF!,$R$3)/SUMIFS(#REF!,#REF!,$I1053,#REF!,$R$3),"-")</f>
        <v>-</v>
      </c>
      <c r="N1053" s="170" t="str">
        <f>IFERROR(SUMIFS(#REF!,#REF!,$I1053,#REF!,"&lt;="&amp;$R$2,#REF!,"&gt;="&amp;$S$2)/SUMIFS(#REF!,#REF!,$I1053,#REF!,"&lt;="&amp;$R$2,#REF!,"&gt;="&amp;$S$2),"-")</f>
        <v>-</v>
      </c>
      <c r="O1053" s="142"/>
      <c r="P1053" s="140"/>
    </row>
    <row r="1054" spans="1:16">
      <c r="A1054" s="138"/>
      <c r="B1054" s="142"/>
      <c r="C1054" s="172" t="s">
        <v>1972</v>
      </c>
      <c r="D1054" s="166" t="s">
        <v>26</v>
      </c>
      <c r="E1054" s="166" t="s">
        <v>1973</v>
      </c>
      <c r="F1054" s="195" t="s">
        <v>1985</v>
      </c>
      <c r="G1054" s="195" t="s">
        <v>1985</v>
      </c>
      <c r="H1054" s="195" t="s">
        <v>1985</v>
      </c>
      <c r="I1054" s="195" t="s">
        <v>1985</v>
      </c>
      <c r="J1054" s="168">
        <v>0.9</v>
      </c>
      <c r="K1054" s="169" t="str">
        <f>IFERROR(SUMIFS(#REF!,#REF!,$I1054,#REF!,$R$2)/SUMIFS(#REF!,#REF!,$I1054,#REF!,$R$2),"-")</f>
        <v>-</v>
      </c>
      <c r="L1054" s="169" t="str">
        <f>IFERROR(SUMIFS(#REF!,#REF!,$I1054,#REF!,$R$7)/SUMIFS(#REF!,#REF!,$I1054,#REF!,$R$7),"-")</f>
        <v>-</v>
      </c>
      <c r="M1054" s="170" t="str">
        <f>IFERROR(SUMIFS(#REF!,#REF!,$I1054,#REF!,$R$3)/SUMIFS(#REF!,#REF!,$I1054,#REF!,$R$3),"-")</f>
        <v>-</v>
      </c>
      <c r="N1054" s="170" t="str">
        <f>IFERROR(SUMIFS(#REF!,#REF!,$I1054,#REF!,"&lt;="&amp;$R$2,#REF!,"&gt;="&amp;$S$2)/SUMIFS(#REF!,#REF!,$I1054,#REF!,"&lt;="&amp;$R$2,#REF!,"&gt;="&amp;$S$2),"-")</f>
        <v>-</v>
      </c>
      <c r="O1054" s="142"/>
      <c r="P1054" s="140"/>
    </row>
    <row r="1055" spans="1:16">
      <c r="A1055" s="138"/>
      <c r="B1055" s="142"/>
      <c r="C1055" s="172" t="s">
        <v>1972</v>
      </c>
      <c r="D1055" s="166" t="s">
        <v>26</v>
      </c>
      <c r="E1055" s="166" t="s">
        <v>1973</v>
      </c>
      <c r="F1055" s="195" t="s">
        <v>1987</v>
      </c>
      <c r="G1055" s="195" t="s">
        <v>1987</v>
      </c>
      <c r="H1055" s="195" t="s">
        <v>1987</v>
      </c>
      <c r="I1055" s="195" t="s">
        <v>1987</v>
      </c>
      <c r="J1055" s="168">
        <v>0.9</v>
      </c>
      <c r="K1055" s="169" t="str">
        <f>IFERROR(SUMIFS(#REF!,#REF!,$I1055,#REF!,$R$2)/SUMIFS(#REF!,#REF!,$I1055,#REF!,$R$2),"-")</f>
        <v>-</v>
      </c>
      <c r="L1055" s="169" t="str">
        <f>IFERROR(SUMIFS(#REF!,#REF!,$I1055,#REF!,$R$7)/SUMIFS(#REF!,#REF!,$I1055,#REF!,$R$7),"-")</f>
        <v>-</v>
      </c>
      <c r="M1055" s="170" t="str">
        <f>IFERROR(SUMIFS(#REF!,#REF!,$I1055,#REF!,$R$3)/SUMIFS(#REF!,#REF!,$I1055,#REF!,$R$3),"-")</f>
        <v>-</v>
      </c>
      <c r="N1055" s="170" t="str">
        <f>IFERROR(SUMIFS(#REF!,#REF!,$I1055,#REF!,"&lt;="&amp;$R$2,#REF!,"&gt;="&amp;$S$2)/SUMIFS(#REF!,#REF!,$I1055,#REF!,"&lt;="&amp;$R$2,#REF!,"&gt;="&amp;$S$2),"-")</f>
        <v>-</v>
      </c>
      <c r="O1055" s="142"/>
      <c r="P1055" s="140"/>
    </row>
    <row r="1056" spans="1:16">
      <c r="A1056" s="138"/>
      <c r="B1056" s="142"/>
      <c r="C1056" s="172" t="s">
        <v>1972</v>
      </c>
      <c r="D1056" s="166" t="s">
        <v>26</v>
      </c>
      <c r="E1056" s="166" t="s">
        <v>1973</v>
      </c>
      <c r="F1056" s="195" t="s">
        <v>1989</v>
      </c>
      <c r="G1056" s="195" t="s">
        <v>1989</v>
      </c>
      <c r="H1056" s="195" t="s">
        <v>1989</v>
      </c>
      <c r="I1056" s="195" t="s">
        <v>1989</v>
      </c>
      <c r="J1056" s="168">
        <v>0.9</v>
      </c>
      <c r="K1056" s="169" t="str">
        <f>IFERROR(SUMIFS(#REF!,#REF!,$I1056,#REF!,$R$2)/SUMIFS(#REF!,#REF!,$I1056,#REF!,$R$2),"-")</f>
        <v>-</v>
      </c>
      <c r="L1056" s="169" t="str">
        <f>IFERROR(SUMIFS(#REF!,#REF!,$I1056,#REF!,$R$7)/SUMIFS(#REF!,#REF!,$I1056,#REF!,$R$7),"-")</f>
        <v>-</v>
      </c>
      <c r="M1056" s="170" t="str">
        <f>IFERROR(SUMIFS(#REF!,#REF!,$I1056,#REF!,$R$3)/SUMIFS(#REF!,#REF!,$I1056,#REF!,$R$3),"-")</f>
        <v>-</v>
      </c>
      <c r="N1056" s="170" t="str">
        <f>IFERROR(SUMIFS(#REF!,#REF!,$I1056,#REF!,"&lt;="&amp;$R$2,#REF!,"&gt;="&amp;$S$2)/SUMIFS(#REF!,#REF!,$I1056,#REF!,"&lt;="&amp;$R$2,#REF!,"&gt;="&amp;$S$2),"-")</f>
        <v>-</v>
      </c>
      <c r="O1056" s="142"/>
      <c r="P1056" s="140"/>
    </row>
    <row r="1057" spans="1:16">
      <c r="A1057" s="138"/>
      <c r="B1057" s="142"/>
      <c r="C1057" s="172" t="s">
        <v>1972</v>
      </c>
      <c r="D1057" s="166" t="s">
        <v>26</v>
      </c>
      <c r="E1057" s="166" t="s">
        <v>1973</v>
      </c>
      <c r="F1057" s="195" t="s">
        <v>1991</v>
      </c>
      <c r="G1057" s="195" t="s">
        <v>1991</v>
      </c>
      <c r="H1057" s="195" t="s">
        <v>1991</v>
      </c>
      <c r="I1057" s="195" t="s">
        <v>1991</v>
      </c>
      <c r="J1057" s="168">
        <v>0.9</v>
      </c>
      <c r="K1057" s="169" t="str">
        <f>IFERROR(SUMIFS(#REF!,#REF!,$I1057,#REF!,$R$2)/SUMIFS(#REF!,#REF!,$I1057,#REF!,$R$2),"-")</f>
        <v>-</v>
      </c>
      <c r="L1057" s="169" t="str">
        <f>IFERROR(SUMIFS(#REF!,#REF!,$I1057,#REF!,$R$7)/SUMIFS(#REF!,#REF!,$I1057,#REF!,$R$7),"-")</f>
        <v>-</v>
      </c>
      <c r="M1057" s="170" t="str">
        <f>IFERROR(SUMIFS(#REF!,#REF!,$I1057,#REF!,$R$3)/SUMIFS(#REF!,#REF!,$I1057,#REF!,$R$3),"-")</f>
        <v>-</v>
      </c>
      <c r="N1057" s="170" t="str">
        <f>IFERROR(SUMIFS(#REF!,#REF!,$I1057,#REF!,"&lt;="&amp;$R$2,#REF!,"&gt;="&amp;$S$2)/SUMIFS(#REF!,#REF!,$I1057,#REF!,"&lt;="&amp;$R$2,#REF!,"&gt;="&amp;$S$2),"-")</f>
        <v>-</v>
      </c>
      <c r="O1057" s="142"/>
      <c r="P1057" s="140"/>
    </row>
    <row r="1058" spans="1:16">
      <c r="A1058" s="138"/>
      <c r="B1058" s="142"/>
      <c r="C1058" s="172" t="s">
        <v>1972</v>
      </c>
      <c r="D1058" s="166" t="s">
        <v>26</v>
      </c>
      <c r="E1058" s="166" t="s">
        <v>1973</v>
      </c>
      <c r="F1058" s="195" t="s">
        <v>1993</v>
      </c>
      <c r="G1058" s="195" t="s">
        <v>1993</v>
      </c>
      <c r="H1058" s="195" t="s">
        <v>1993</v>
      </c>
      <c r="I1058" s="195" t="s">
        <v>1993</v>
      </c>
      <c r="J1058" s="168">
        <v>0.9</v>
      </c>
      <c r="K1058" s="169" t="str">
        <f>IFERROR(SUMIFS(#REF!,#REF!,$I1058,#REF!,$R$2)/SUMIFS(#REF!,#REF!,$I1058,#REF!,$R$2),"-")</f>
        <v>-</v>
      </c>
      <c r="L1058" s="169" t="str">
        <f>IFERROR(SUMIFS(#REF!,#REF!,$I1058,#REF!,$R$7)/SUMIFS(#REF!,#REF!,$I1058,#REF!,$R$7),"-")</f>
        <v>-</v>
      </c>
      <c r="M1058" s="170" t="str">
        <f>IFERROR(SUMIFS(#REF!,#REF!,$I1058,#REF!,$R$3)/SUMIFS(#REF!,#REF!,$I1058,#REF!,$R$3),"-")</f>
        <v>-</v>
      </c>
      <c r="N1058" s="170" t="str">
        <f>IFERROR(SUMIFS(#REF!,#REF!,$I1058,#REF!,"&lt;="&amp;$R$2,#REF!,"&gt;="&amp;$S$2)/SUMIFS(#REF!,#REF!,$I1058,#REF!,"&lt;="&amp;$R$2,#REF!,"&gt;="&amp;$S$2),"-")</f>
        <v>-</v>
      </c>
      <c r="O1058" s="142"/>
      <c r="P1058" s="140"/>
    </row>
    <row r="1059" spans="1:16">
      <c r="A1059" s="138"/>
      <c r="B1059" s="142"/>
      <c r="C1059" s="172" t="s">
        <v>1972</v>
      </c>
      <c r="D1059" s="166" t="s">
        <v>26</v>
      </c>
      <c r="E1059" s="166" t="s">
        <v>1973</v>
      </c>
      <c r="F1059" s="195" t="s">
        <v>1995</v>
      </c>
      <c r="G1059" s="195" t="s">
        <v>1995</v>
      </c>
      <c r="H1059" s="195" t="s">
        <v>1995</v>
      </c>
      <c r="I1059" s="195" t="s">
        <v>1995</v>
      </c>
      <c r="J1059" s="168">
        <v>0.9</v>
      </c>
      <c r="K1059" s="169" t="str">
        <f>IFERROR(SUMIFS(#REF!,#REF!,$I1059,#REF!,$R$2)/SUMIFS(#REF!,#REF!,$I1059,#REF!,$R$2),"-")</f>
        <v>-</v>
      </c>
      <c r="L1059" s="169" t="str">
        <f>IFERROR(SUMIFS(#REF!,#REF!,$I1059,#REF!,$R$7)/SUMIFS(#REF!,#REF!,$I1059,#REF!,$R$7),"-")</f>
        <v>-</v>
      </c>
      <c r="M1059" s="170" t="str">
        <f>IFERROR(SUMIFS(#REF!,#REF!,$I1059,#REF!,$R$3)/SUMIFS(#REF!,#REF!,$I1059,#REF!,$R$3),"-")</f>
        <v>-</v>
      </c>
      <c r="N1059" s="170" t="str">
        <f>IFERROR(SUMIFS(#REF!,#REF!,$I1059,#REF!,"&lt;="&amp;$R$2,#REF!,"&gt;="&amp;$S$2)/SUMIFS(#REF!,#REF!,$I1059,#REF!,"&lt;="&amp;$R$2,#REF!,"&gt;="&amp;$S$2),"-")</f>
        <v>-</v>
      </c>
      <c r="O1059" s="142"/>
      <c r="P1059" s="140"/>
    </row>
    <row r="1060" spans="1:16">
      <c r="A1060" s="138"/>
      <c r="B1060" s="142"/>
      <c r="C1060" s="172" t="s">
        <v>1972</v>
      </c>
      <c r="D1060" s="166" t="s">
        <v>26</v>
      </c>
      <c r="E1060" s="166" t="s">
        <v>1973</v>
      </c>
      <c r="F1060" s="195" t="s">
        <v>1997</v>
      </c>
      <c r="G1060" s="195" t="s">
        <v>1997</v>
      </c>
      <c r="H1060" s="195" t="s">
        <v>1997</v>
      </c>
      <c r="I1060" s="195" t="s">
        <v>1997</v>
      </c>
      <c r="J1060" s="168">
        <v>0.9</v>
      </c>
      <c r="K1060" s="169" t="str">
        <f>IFERROR(SUMIFS(#REF!,#REF!,$I1060,#REF!,$R$2)/SUMIFS(#REF!,#REF!,$I1060,#REF!,$R$2),"-")</f>
        <v>-</v>
      </c>
      <c r="L1060" s="169" t="str">
        <f>IFERROR(SUMIFS(#REF!,#REF!,$I1060,#REF!,$R$7)/SUMIFS(#REF!,#REF!,$I1060,#REF!,$R$7),"-")</f>
        <v>-</v>
      </c>
      <c r="M1060" s="170" t="str">
        <f>IFERROR(SUMIFS(#REF!,#REF!,$I1060,#REF!,$R$3)/SUMIFS(#REF!,#REF!,$I1060,#REF!,$R$3),"-")</f>
        <v>-</v>
      </c>
      <c r="N1060" s="170" t="str">
        <f>IFERROR(SUMIFS(#REF!,#REF!,$I1060,#REF!,"&lt;="&amp;$R$2,#REF!,"&gt;="&amp;$S$2)/SUMIFS(#REF!,#REF!,$I1060,#REF!,"&lt;="&amp;$R$2,#REF!,"&gt;="&amp;$S$2),"-")</f>
        <v>-</v>
      </c>
      <c r="O1060" s="142"/>
      <c r="P1060" s="140"/>
    </row>
    <row r="1061" spans="1:16">
      <c r="A1061" s="138"/>
      <c r="B1061" s="142"/>
      <c r="C1061" s="172" t="s">
        <v>1972</v>
      </c>
      <c r="D1061" s="166" t="s">
        <v>26</v>
      </c>
      <c r="E1061" s="166" t="s">
        <v>1973</v>
      </c>
      <c r="F1061" s="195" t="s">
        <v>1999</v>
      </c>
      <c r="G1061" s="195" t="s">
        <v>1999</v>
      </c>
      <c r="H1061" s="195" t="s">
        <v>1999</v>
      </c>
      <c r="I1061" s="195" t="s">
        <v>1999</v>
      </c>
      <c r="J1061" s="168">
        <v>0.9</v>
      </c>
      <c r="K1061" s="169" t="str">
        <f>IFERROR(SUMIFS(#REF!,#REF!,$I1061,#REF!,$R$2)/SUMIFS(#REF!,#REF!,$I1061,#REF!,$R$2),"-")</f>
        <v>-</v>
      </c>
      <c r="L1061" s="169" t="str">
        <f>IFERROR(SUMIFS(#REF!,#REF!,$I1061,#REF!,$R$7)/SUMIFS(#REF!,#REF!,$I1061,#REF!,$R$7),"-")</f>
        <v>-</v>
      </c>
      <c r="M1061" s="170" t="str">
        <f>IFERROR(SUMIFS(#REF!,#REF!,$I1061,#REF!,$R$3)/SUMIFS(#REF!,#REF!,$I1061,#REF!,$R$3),"-")</f>
        <v>-</v>
      </c>
      <c r="N1061" s="170" t="str">
        <f>IFERROR(SUMIFS(#REF!,#REF!,$I1061,#REF!,"&lt;="&amp;$R$2,#REF!,"&gt;="&amp;$S$2)/SUMIFS(#REF!,#REF!,$I1061,#REF!,"&lt;="&amp;$R$2,#REF!,"&gt;="&amp;$S$2),"-")</f>
        <v>-</v>
      </c>
      <c r="O1061" s="142"/>
      <c r="P1061" s="140"/>
    </row>
    <row r="1062" spans="1:16">
      <c r="A1062" s="138"/>
      <c r="B1062" s="142"/>
      <c r="C1062" s="172" t="s">
        <v>1972</v>
      </c>
      <c r="D1062" s="166" t="s">
        <v>26</v>
      </c>
      <c r="E1062" s="166" t="s">
        <v>1973</v>
      </c>
      <c r="F1062" s="195" t="s">
        <v>2001</v>
      </c>
      <c r="G1062" s="195" t="s">
        <v>2001</v>
      </c>
      <c r="H1062" s="195" t="s">
        <v>2001</v>
      </c>
      <c r="I1062" s="195" t="s">
        <v>2001</v>
      </c>
      <c r="J1062" s="168">
        <v>0.9</v>
      </c>
      <c r="K1062" s="169" t="str">
        <f>IFERROR(SUMIFS(#REF!,#REF!,$I1062,#REF!,$R$2)/SUMIFS(#REF!,#REF!,$I1062,#REF!,$R$2),"-")</f>
        <v>-</v>
      </c>
      <c r="L1062" s="169" t="str">
        <f>IFERROR(SUMIFS(#REF!,#REF!,$I1062,#REF!,$R$7)/SUMIFS(#REF!,#REF!,$I1062,#REF!,$R$7),"-")</f>
        <v>-</v>
      </c>
      <c r="M1062" s="170" t="str">
        <f>IFERROR(SUMIFS(#REF!,#REF!,$I1062,#REF!,$R$3)/SUMIFS(#REF!,#REF!,$I1062,#REF!,$R$3),"-")</f>
        <v>-</v>
      </c>
      <c r="N1062" s="170" t="str">
        <f>IFERROR(SUMIFS(#REF!,#REF!,$I1062,#REF!,"&lt;="&amp;$R$2,#REF!,"&gt;="&amp;$S$2)/SUMIFS(#REF!,#REF!,$I1062,#REF!,"&lt;="&amp;$R$2,#REF!,"&gt;="&amp;$S$2),"-")</f>
        <v>-</v>
      </c>
      <c r="O1062" s="142"/>
      <c r="P1062" s="140"/>
    </row>
    <row r="1063" spans="1:16">
      <c r="A1063" s="138"/>
      <c r="B1063" s="142"/>
      <c r="C1063" s="172" t="s">
        <v>1972</v>
      </c>
      <c r="D1063" s="166" t="s">
        <v>26</v>
      </c>
      <c r="E1063" s="166" t="s">
        <v>1973</v>
      </c>
      <c r="F1063" s="195" t="s">
        <v>2003</v>
      </c>
      <c r="G1063" s="195" t="s">
        <v>2003</v>
      </c>
      <c r="H1063" s="195" t="s">
        <v>2003</v>
      </c>
      <c r="I1063" s="195" t="s">
        <v>2003</v>
      </c>
      <c r="J1063" s="168">
        <v>0.9</v>
      </c>
      <c r="K1063" s="169" t="str">
        <f>IFERROR(SUMIFS(#REF!,#REF!,$I1063,#REF!,$R$2)/SUMIFS(#REF!,#REF!,$I1063,#REF!,$R$2),"-")</f>
        <v>-</v>
      </c>
      <c r="L1063" s="169" t="str">
        <f>IFERROR(SUMIFS(#REF!,#REF!,$I1063,#REF!,$R$7)/SUMIFS(#REF!,#REF!,$I1063,#REF!,$R$7),"-")</f>
        <v>-</v>
      </c>
      <c r="M1063" s="170" t="str">
        <f>IFERROR(SUMIFS(#REF!,#REF!,$I1063,#REF!,$R$3)/SUMIFS(#REF!,#REF!,$I1063,#REF!,$R$3),"-")</f>
        <v>-</v>
      </c>
      <c r="N1063" s="170" t="str">
        <f>IFERROR(SUMIFS(#REF!,#REF!,$I1063,#REF!,"&lt;="&amp;$R$2,#REF!,"&gt;="&amp;$S$2)/SUMIFS(#REF!,#REF!,$I1063,#REF!,"&lt;="&amp;$R$2,#REF!,"&gt;="&amp;$S$2),"-")</f>
        <v>-</v>
      </c>
      <c r="O1063" s="142"/>
      <c r="P1063" s="140"/>
    </row>
    <row r="1064" spans="1:16">
      <c r="A1064" s="138"/>
      <c r="B1064" s="142"/>
      <c r="C1064" s="172" t="s">
        <v>1972</v>
      </c>
      <c r="D1064" s="166" t="s">
        <v>26</v>
      </c>
      <c r="E1064" s="166" t="s">
        <v>1973</v>
      </c>
      <c r="F1064" s="195" t="s">
        <v>2005</v>
      </c>
      <c r="G1064" s="195" t="s">
        <v>2005</v>
      </c>
      <c r="H1064" s="195" t="s">
        <v>2005</v>
      </c>
      <c r="I1064" s="195" t="s">
        <v>2005</v>
      </c>
      <c r="J1064" s="168">
        <v>0.9</v>
      </c>
      <c r="K1064" s="169" t="str">
        <f>IFERROR(SUMIFS(#REF!,#REF!,$I1064,#REF!,$R$2)/SUMIFS(#REF!,#REF!,$I1064,#REF!,$R$2),"-")</f>
        <v>-</v>
      </c>
      <c r="L1064" s="169" t="str">
        <f>IFERROR(SUMIFS(#REF!,#REF!,$I1064,#REF!,$R$7)/SUMIFS(#REF!,#REF!,$I1064,#REF!,$R$7),"-")</f>
        <v>-</v>
      </c>
      <c r="M1064" s="170" t="str">
        <f>IFERROR(SUMIFS(#REF!,#REF!,$I1064,#REF!,$R$3)/SUMIFS(#REF!,#REF!,$I1064,#REF!,$R$3),"-")</f>
        <v>-</v>
      </c>
      <c r="N1064" s="170" t="str">
        <f>IFERROR(SUMIFS(#REF!,#REF!,$I1064,#REF!,"&lt;="&amp;$R$2,#REF!,"&gt;="&amp;$S$2)/SUMIFS(#REF!,#REF!,$I1064,#REF!,"&lt;="&amp;$R$2,#REF!,"&gt;="&amp;$S$2),"-")</f>
        <v>-</v>
      </c>
      <c r="O1064" s="142"/>
      <c r="P1064" s="140"/>
    </row>
    <row r="1065" spans="1:16">
      <c r="A1065" s="138"/>
      <c r="B1065" s="142"/>
      <c r="C1065" s="172" t="s">
        <v>1972</v>
      </c>
      <c r="D1065" s="166" t="s">
        <v>26</v>
      </c>
      <c r="E1065" s="166" t="s">
        <v>1973</v>
      </c>
      <c r="F1065" s="195" t="s">
        <v>2007</v>
      </c>
      <c r="G1065" s="195" t="s">
        <v>2007</v>
      </c>
      <c r="H1065" s="195" t="s">
        <v>2007</v>
      </c>
      <c r="I1065" s="195" t="s">
        <v>2007</v>
      </c>
      <c r="J1065" s="168">
        <v>0.9</v>
      </c>
      <c r="K1065" s="169" t="str">
        <f>IFERROR(SUMIFS(#REF!,#REF!,$I1065,#REF!,$R$2)/SUMIFS(#REF!,#REF!,$I1065,#REF!,$R$2),"-")</f>
        <v>-</v>
      </c>
      <c r="L1065" s="169" t="str">
        <f>IFERROR(SUMIFS(#REF!,#REF!,$I1065,#REF!,$R$7)/SUMIFS(#REF!,#REF!,$I1065,#REF!,$R$7),"-")</f>
        <v>-</v>
      </c>
      <c r="M1065" s="170" t="str">
        <f>IFERROR(SUMIFS(#REF!,#REF!,$I1065,#REF!,$R$3)/SUMIFS(#REF!,#REF!,$I1065,#REF!,$R$3),"-")</f>
        <v>-</v>
      </c>
      <c r="N1065" s="170" t="str">
        <f>IFERROR(SUMIFS(#REF!,#REF!,$I1065,#REF!,"&lt;="&amp;$R$2,#REF!,"&gt;="&amp;$S$2)/SUMIFS(#REF!,#REF!,$I1065,#REF!,"&lt;="&amp;$R$2,#REF!,"&gt;="&amp;$S$2),"-")</f>
        <v>-</v>
      </c>
      <c r="O1065" s="142"/>
      <c r="P1065" s="140"/>
    </row>
    <row r="1066" spans="1:16">
      <c r="A1066" s="138"/>
      <c r="B1066" s="142"/>
      <c r="C1066" s="172" t="s">
        <v>1972</v>
      </c>
      <c r="D1066" s="166" t="s">
        <v>26</v>
      </c>
      <c r="E1066" s="166" t="s">
        <v>1973</v>
      </c>
      <c r="F1066" s="195" t="s">
        <v>2009</v>
      </c>
      <c r="G1066" s="195" t="s">
        <v>2009</v>
      </c>
      <c r="H1066" s="195" t="s">
        <v>2009</v>
      </c>
      <c r="I1066" s="195" t="s">
        <v>2009</v>
      </c>
      <c r="J1066" s="168">
        <v>0.9</v>
      </c>
      <c r="K1066" s="169" t="str">
        <f>IFERROR(SUMIFS(#REF!,#REF!,$I1066,#REF!,$R$2)/SUMIFS(#REF!,#REF!,$I1066,#REF!,$R$2),"-")</f>
        <v>-</v>
      </c>
      <c r="L1066" s="169" t="str">
        <f>IFERROR(SUMIFS(#REF!,#REF!,$I1066,#REF!,$R$7)/SUMIFS(#REF!,#REF!,$I1066,#REF!,$R$7),"-")</f>
        <v>-</v>
      </c>
      <c r="M1066" s="170" t="str">
        <f>IFERROR(SUMIFS(#REF!,#REF!,$I1066,#REF!,$R$3)/SUMIFS(#REF!,#REF!,$I1066,#REF!,$R$3),"-")</f>
        <v>-</v>
      </c>
      <c r="N1066" s="170" t="str">
        <f>IFERROR(SUMIFS(#REF!,#REF!,$I1066,#REF!,"&lt;="&amp;$R$2,#REF!,"&gt;="&amp;$S$2)/SUMIFS(#REF!,#REF!,$I1066,#REF!,"&lt;="&amp;$R$2,#REF!,"&gt;="&amp;$S$2),"-")</f>
        <v>-</v>
      </c>
      <c r="O1066" s="142"/>
      <c r="P1066" s="140"/>
    </row>
    <row r="1067" spans="1:16">
      <c r="A1067" s="138"/>
      <c r="B1067" s="142"/>
      <c r="C1067" s="172" t="s">
        <v>1972</v>
      </c>
      <c r="D1067" s="166" t="s">
        <v>26</v>
      </c>
      <c r="E1067" s="166" t="s">
        <v>1973</v>
      </c>
      <c r="F1067" s="195" t="s">
        <v>2011</v>
      </c>
      <c r="G1067" s="195" t="s">
        <v>2011</v>
      </c>
      <c r="H1067" s="195" t="s">
        <v>2011</v>
      </c>
      <c r="I1067" s="195" t="s">
        <v>2011</v>
      </c>
      <c r="J1067" s="168">
        <v>0.9</v>
      </c>
      <c r="K1067" s="169" t="str">
        <f>IFERROR(SUMIFS(#REF!,#REF!,$I1067,#REF!,$R$2)/SUMIFS(#REF!,#REF!,$I1067,#REF!,$R$2),"-")</f>
        <v>-</v>
      </c>
      <c r="L1067" s="169" t="str">
        <f>IFERROR(SUMIFS(#REF!,#REF!,$I1067,#REF!,$R$7)/SUMIFS(#REF!,#REF!,$I1067,#REF!,$R$7),"-")</f>
        <v>-</v>
      </c>
      <c r="M1067" s="170" t="str">
        <f>IFERROR(SUMIFS(#REF!,#REF!,$I1067,#REF!,$R$3)/SUMIFS(#REF!,#REF!,$I1067,#REF!,$R$3),"-")</f>
        <v>-</v>
      </c>
      <c r="N1067" s="170" t="str">
        <f>IFERROR(SUMIFS(#REF!,#REF!,$I1067,#REF!,"&lt;="&amp;$R$2,#REF!,"&gt;="&amp;$S$2)/SUMIFS(#REF!,#REF!,$I1067,#REF!,"&lt;="&amp;$R$2,#REF!,"&gt;="&amp;$S$2),"-")</f>
        <v>-</v>
      </c>
      <c r="O1067" s="142"/>
      <c r="P1067" s="140"/>
    </row>
    <row r="1068" spans="1:16">
      <c r="A1068" s="138"/>
      <c r="B1068" s="142"/>
      <c r="C1068" s="172" t="s">
        <v>1972</v>
      </c>
      <c r="D1068" s="166" t="s">
        <v>26</v>
      </c>
      <c r="E1068" s="166" t="s">
        <v>1973</v>
      </c>
      <c r="F1068" s="195" t="s">
        <v>2013</v>
      </c>
      <c r="G1068" s="195" t="s">
        <v>2013</v>
      </c>
      <c r="H1068" s="195" t="s">
        <v>2013</v>
      </c>
      <c r="I1068" s="195" t="s">
        <v>2013</v>
      </c>
      <c r="J1068" s="168">
        <v>0.9</v>
      </c>
      <c r="K1068" s="169" t="str">
        <f>IFERROR(SUMIFS(#REF!,#REF!,$I1068,#REF!,$R$2)/SUMIFS(#REF!,#REF!,$I1068,#REF!,$R$2),"-")</f>
        <v>-</v>
      </c>
      <c r="L1068" s="169" t="str">
        <f>IFERROR(SUMIFS(#REF!,#REF!,$I1068,#REF!,$R$7)/SUMIFS(#REF!,#REF!,$I1068,#REF!,$R$7),"-")</f>
        <v>-</v>
      </c>
      <c r="M1068" s="170" t="str">
        <f>IFERROR(SUMIFS(#REF!,#REF!,$I1068,#REF!,$R$3)/SUMIFS(#REF!,#REF!,$I1068,#REF!,$R$3),"-")</f>
        <v>-</v>
      </c>
      <c r="N1068" s="170" t="str">
        <f>IFERROR(SUMIFS(#REF!,#REF!,$I1068,#REF!,"&lt;="&amp;$R$2,#REF!,"&gt;="&amp;$S$2)/SUMIFS(#REF!,#REF!,$I1068,#REF!,"&lt;="&amp;$R$2,#REF!,"&gt;="&amp;$S$2),"-")</f>
        <v>-</v>
      </c>
      <c r="O1068" s="142"/>
      <c r="P1068" s="140"/>
    </row>
    <row r="1069" spans="1:16">
      <c r="A1069" s="138"/>
      <c r="B1069" s="142"/>
      <c r="C1069" s="172" t="s">
        <v>1972</v>
      </c>
      <c r="D1069" s="166" t="s">
        <v>26</v>
      </c>
      <c r="E1069" s="166" t="s">
        <v>1973</v>
      </c>
      <c r="F1069" s="195" t="s">
        <v>2015</v>
      </c>
      <c r="G1069" s="195" t="s">
        <v>2015</v>
      </c>
      <c r="H1069" s="195" t="s">
        <v>2015</v>
      </c>
      <c r="I1069" s="195" t="s">
        <v>2015</v>
      </c>
      <c r="J1069" s="168">
        <v>0.9</v>
      </c>
      <c r="K1069" s="169" t="str">
        <f>IFERROR(SUMIFS(#REF!,#REF!,$I1069,#REF!,$R$2)/SUMIFS(#REF!,#REF!,$I1069,#REF!,$R$2),"-")</f>
        <v>-</v>
      </c>
      <c r="L1069" s="169" t="str">
        <f>IFERROR(SUMIFS(#REF!,#REF!,$I1069,#REF!,$R$7)/SUMIFS(#REF!,#REF!,$I1069,#REF!,$R$7),"-")</f>
        <v>-</v>
      </c>
      <c r="M1069" s="170" t="str">
        <f>IFERROR(SUMIFS(#REF!,#REF!,$I1069,#REF!,$R$3)/SUMIFS(#REF!,#REF!,$I1069,#REF!,$R$3),"-")</f>
        <v>-</v>
      </c>
      <c r="N1069" s="170" t="str">
        <f>IFERROR(SUMIFS(#REF!,#REF!,$I1069,#REF!,"&lt;="&amp;$R$2,#REF!,"&gt;="&amp;$S$2)/SUMIFS(#REF!,#REF!,$I1069,#REF!,"&lt;="&amp;$R$2,#REF!,"&gt;="&amp;$S$2),"-")</f>
        <v>-</v>
      </c>
      <c r="O1069" s="142"/>
      <c r="P1069" s="140"/>
    </row>
    <row r="1070" spans="1:16">
      <c r="A1070" s="138"/>
      <c r="B1070" s="142"/>
      <c r="C1070" s="172" t="s">
        <v>1972</v>
      </c>
      <c r="D1070" s="166" t="s">
        <v>26</v>
      </c>
      <c r="E1070" s="166" t="s">
        <v>1973</v>
      </c>
      <c r="F1070" s="195" t="s">
        <v>2017</v>
      </c>
      <c r="G1070" s="195" t="s">
        <v>2017</v>
      </c>
      <c r="H1070" s="195" t="s">
        <v>2017</v>
      </c>
      <c r="I1070" s="195" t="s">
        <v>2017</v>
      </c>
      <c r="J1070" s="168">
        <v>0.9</v>
      </c>
      <c r="K1070" s="169" t="str">
        <f>IFERROR(SUMIFS(#REF!,#REF!,$I1070,#REF!,$R$2)/SUMIFS(#REF!,#REF!,$I1070,#REF!,$R$2),"-")</f>
        <v>-</v>
      </c>
      <c r="L1070" s="169" t="str">
        <f>IFERROR(SUMIFS(#REF!,#REF!,$I1070,#REF!,$R$7)/SUMIFS(#REF!,#REF!,$I1070,#REF!,$R$7),"-")</f>
        <v>-</v>
      </c>
      <c r="M1070" s="170" t="str">
        <f>IFERROR(SUMIFS(#REF!,#REF!,$I1070,#REF!,$R$3)/SUMIFS(#REF!,#REF!,$I1070,#REF!,$R$3),"-")</f>
        <v>-</v>
      </c>
      <c r="N1070" s="170" t="str">
        <f>IFERROR(SUMIFS(#REF!,#REF!,$I1070,#REF!,"&lt;="&amp;$R$2,#REF!,"&gt;="&amp;$S$2)/SUMIFS(#REF!,#REF!,$I1070,#REF!,"&lt;="&amp;$R$2,#REF!,"&gt;="&amp;$S$2),"-")</f>
        <v>-</v>
      </c>
      <c r="O1070" s="142"/>
      <c r="P1070" s="140"/>
    </row>
    <row r="1071" spans="1:16">
      <c r="A1071" s="138"/>
      <c r="B1071" s="142"/>
      <c r="C1071" s="172" t="s">
        <v>1972</v>
      </c>
      <c r="D1071" s="166" t="s">
        <v>26</v>
      </c>
      <c r="E1071" s="166" t="s">
        <v>1973</v>
      </c>
      <c r="F1071" s="195" t="s">
        <v>2019</v>
      </c>
      <c r="G1071" s="195" t="s">
        <v>2019</v>
      </c>
      <c r="H1071" s="195" t="s">
        <v>2019</v>
      </c>
      <c r="I1071" s="195" t="s">
        <v>2019</v>
      </c>
      <c r="J1071" s="168">
        <v>0.9</v>
      </c>
      <c r="K1071" s="169" t="str">
        <f>IFERROR(SUMIFS(#REF!,#REF!,$I1071,#REF!,$R$2)/SUMIFS(#REF!,#REF!,$I1071,#REF!,$R$2),"-")</f>
        <v>-</v>
      </c>
      <c r="L1071" s="169" t="str">
        <f>IFERROR(SUMIFS(#REF!,#REF!,$I1071,#REF!,$R$7)/SUMIFS(#REF!,#REF!,$I1071,#REF!,$R$7),"-")</f>
        <v>-</v>
      </c>
      <c r="M1071" s="170" t="str">
        <f>IFERROR(SUMIFS(#REF!,#REF!,$I1071,#REF!,$R$3)/SUMIFS(#REF!,#REF!,$I1071,#REF!,$R$3),"-")</f>
        <v>-</v>
      </c>
      <c r="N1071" s="170" t="str">
        <f>IFERROR(SUMIFS(#REF!,#REF!,$I1071,#REF!,"&lt;="&amp;$R$2,#REF!,"&gt;="&amp;$S$2)/SUMIFS(#REF!,#REF!,$I1071,#REF!,"&lt;="&amp;$R$2,#REF!,"&gt;="&amp;$S$2),"-")</f>
        <v>-</v>
      </c>
      <c r="O1071" s="142"/>
      <c r="P1071" s="140"/>
    </row>
    <row r="1072" spans="1:16">
      <c r="A1072" s="138"/>
      <c r="B1072" s="142"/>
      <c r="C1072" s="172" t="s">
        <v>1972</v>
      </c>
      <c r="D1072" s="166" t="s">
        <v>26</v>
      </c>
      <c r="E1072" s="166" t="s">
        <v>1973</v>
      </c>
      <c r="F1072" s="195" t="s">
        <v>2021</v>
      </c>
      <c r="G1072" s="195" t="s">
        <v>2021</v>
      </c>
      <c r="H1072" s="195" t="s">
        <v>2021</v>
      </c>
      <c r="I1072" s="195" t="s">
        <v>2021</v>
      </c>
      <c r="J1072" s="168">
        <v>0.9</v>
      </c>
      <c r="K1072" s="169" t="str">
        <f>IFERROR(SUMIFS(#REF!,#REF!,$I1072,#REF!,$R$2)/SUMIFS(#REF!,#REF!,$I1072,#REF!,$R$2),"-")</f>
        <v>-</v>
      </c>
      <c r="L1072" s="169" t="str">
        <f>IFERROR(SUMIFS(#REF!,#REF!,$I1072,#REF!,$R$7)/SUMIFS(#REF!,#REF!,$I1072,#REF!,$R$7),"-")</f>
        <v>-</v>
      </c>
      <c r="M1072" s="170" t="str">
        <f>IFERROR(SUMIFS(#REF!,#REF!,$I1072,#REF!,$R$3)/SUMIFS(#REF!,#REF!,$I1072,#REF!,$R$3),"-")</f>
        <v>-</v>
      </c>
      <c r="N1072" s="170" t="str">
        <f>IFERROR(SUMIFS(#REF!,#REF!,$I1072,#REF!,"&lt;="&amp;$R$2,#REF!,"&gt;="&amp;$S$2)/SUMIFS(#REF!,#REF!,$I1072,#REF!,"&lt;="&amp;$R$2,#REF!,"&gt;="&amp;$S$2),"-")</f>
        <v>-</v>
      </c>
      <c r="O1072" s="142"/>
      <c r="P1072" s="140"/>
    </row>
    <row r="1073" spans="1:16">
      <c r="A1073" s="138"/>
      <c r="B1073" s="142"/>
      <c r="C1073" s="172" t="s">
        <v>1972</v>
      </c>
      <c r="D1073" s="166" t="s">
        <v>26</v>
      </c>
      <c r="E1073" s="166" t="s">
        <v>1973</v>
      </c>
      <c r="F1073" s="195" t="s">
        <v>2023</v>
      </c>
      <c r="G1073" s="195" t="s">
        <v>2023</v>
      </c>
      <c r="H1073" s="195" t="s">
        <v>2023</v>
      </c>
      <c r="I1073" s="195" t="s">
        <v>2023</v>
      </c>
      <c r="J1073" s="168">
        <v>0.9</v>
      </c>
      <c r="K1073" s="169" t="str">
        <f>IFERROR(SUMIFS(#REF!,#REF!,$I1073,#REF!,$R$2)/SUMIFS(#REF!,#REF!,$I1073,#REF!,$R$2),"-")</f>
        <v>-</v>
      </c>
      <c r="L1073" s="169" t="str">
        <f>IFERROR(SUMIFS(#REF!,#REF!,$I1073,#REF!,$R$7)/SUMIFS(#REF!,#REF!,$I1073,#REF!,$R$7),"-")</f>
        <v>-</v>
      </c>
      <c r="M1073" s="170" t="str">
        <f>IFERROR(SUMIFS(#REF!,#REF!,$I1073,#REF!,$R$3)/SUMIFS(#REF!,#REF!,$I1073,#REF!,$R$3),"-")</f>
        <v>-</v>
      </c>
      <c r="N1073" s="170" t="str">
        <f>IFERROR(SUMIFS(#REF!,#REF!,$I1073,#REF!,"&lt;="&amp;$R$2,#REF!,"&gt;="&amp;$S$2)/SUMIFS(#REF!,#REF!,$I1073,#REF!,"&lt;="&amp;$R$2,#REF!,"&gt;="&amp;$S$2),"-")</f>
        <v>-</v>
      </c>
      <c r="O1073" s="142"/>
      <c r="P1073" s="140"/>
    </row>
    <row r="1074" spans="1:16">
      <c r="A1074" s="138"/>
      <c r="B1074" s="142"/>
      <c r="C1074" s="172" t="s">
        <v>1972</v>
      </c>
      <c r="D1074" s="166" t="s">
        <v>26</v>
      </c>
      <c r="E1074" s="166" t="s">
        <v>1973</v>
      </c>
      <c r="F1074" s="195" t="s">
        <v>2025</v>
      </c>
      <c r="G1074" s="195" t="s">
        <v>2025</v>
      </c>
      <c r="H1074" s="195" t="s">
        <v>2025</v>
      </c>
      <c r="I1074" s="195" t="s">
        <v>2025</v>
      </c>
      <c r="J1074" s="168">
        <v>0.9</v>
      </c>
      <c r="K1074" s="169" t="str">
        <f>IFERROR(SUMIFS(#REF!,#REF!,$I1074,#REF!,$R$2)/SUMIFS(#REF!,#REF!,$I1074,#REF!,$R$2),"-")</f>
        <v>-</v>
      </c>
      <c r="L1074" s="169" t="str">
        <f>IFERROR(SUMIFS(#REF!,#REF!,$I1074,#REF!,$R$7)/SUMIFS(#REF!,#REF!,$I1074,#REF!,$R$7),"-")</f>
        <v>-</v>
      </c>
      <c r="M1074" s="170" t="str">
        <f>IFERROR(SUMIFS(#REF!,#REF!,$I1074,#REF!,$R$3)/SUMIFS(#REF!,#REF!,$I1074,#REF!,$R$3),"-")</f>
        <v>-</v>
      </c>
      <c r="N1074" s="170" t="str">
        <f>IFERROR(SUMIFS(#REF!,#REF!,$I1074,#REF!,"&lt;="&amp;$R$2,#REF!,"&gt;="&amp;$S$2)/SUMIFS(#REF!,#REF!,$I1074,#REF!,"&lt;="&amp;$R$2,#REF!,"&gt;="&amp;$S$2),"-")</f>
        <v>-</v>
      </c>
      <c r="O1074" s="142"/>
      <c r="P1074" s="140"/>
    </row>
    <row r="1075" spans="1:16">
      <c r="A1075" s="138"/>
      <c r="B1075" s="142"/>
      <c r="C1075" s="172" t="s">
        <v>1972</v>
      </c>
      <c r="D1075" s="166" t="s">
        <v>26</v>
      </c>
      <c r="E1075" s="166" t="s">
        <v>1973</v>
      </c>
      <c r="F1075" s="195" t="s">
        <v>2027</v>
      </c>
      <c r="G1075" s="195" t="s">
        <v>2027</v>
      </c>
      <c r="H1075" s="195" t="s">
        <v>2027</v>
      </c>
      <c r="I1075" s="195" t="s">
        <v>2027</v>
      </c>
      <c r="J1075" s="168">
        <v>0.9</v>
      </c>
      <c r="K1075" s="169" t="str">
        <f>IFERROR(SUMIFS(#REF!,#REF!,$I1075,#REF!,$R$2)/SUMIFS(#REF!,#REF!,$I1075,#REF!,$R$2),"-")</f>
        <v>-</v>
      </c>
      <c r="L1075" s="169" t="str">
        <f>IFERROR(SUMIFS(#REF!,#REF!,$I1075,#REF!,$R$7)/SUMIFS(#REF!,#REF!,$I1075,#REF!,$R$7),"-")</f>
        <v>-</v>
      </c>
      <c r="M1075" s="170" t="str">
        <f>IFERROR(SUMIFS(#REF!,#REF!,$I1075,#REF!,$R$3)/SUMIFS(#REF!,#REF!,$I1075,#REF!,$R$3),"-")</f>
        <v>-</v>
      </c>
      <c r="N1075" s="170" t="str">
        <f>IFERROR(SUMIFS(#REF!,#REF!,$I1075,#REF!,"&lt;="&amp;$R$2,#REF!,"&gt;="&amp;$S$2)/SUMIFS(#REF!,#REF!,$I1075,#REF!,"&lt;="&amp;$R$2,#REF!,"&gt;="&amp;$S$2),"-")</f>
        <v>-</v>
      </c>
      <c r="O1075" s="142"/>
      <c r="P1075" s="140"/>
    </row>
    <row r="1076" spans="1:16">
      <c r="A1076" s="138"/>
      <c r="B1076" s="142"/>
      <c r="C1076" s="172" t="s">
        <v>1972</v>
      </c>
      <c r="D1076" s="166" t="s">
        <v>26</v>
      </c>
      <c r="E1076" s="166" t="s">
        <v>1973</v>
      </c>
      <c r="F1076" s="195" t="s">
        <v>2029</v>
      </c>
      <c r="G1076" s="195" t="s">
        <v>2029</v>
      </c>
      <c r="H1076" s="195" t="s">
        <v>2029</v>
      </c>
      <c r="I1076" s="195" t="s">
        <v>2029</v>
      </c>
      <c r="J1076" s="168">
        <v>0.9</v>
      </c>
      <c r="K1076" s="169" t="str">
        <f>IFERROR(SUMIFS(#REF!,#REF!,$I1076,#REF!,$R$2)/SUMIFS(#REF!,#REF!,$I1076,#REF!,$R$2),"-")</f>
        <v>-</v>
      </c>
      <c r="L1076" s="169" t="str">
        <f>IFERROR(SUMIFS(#REF!,#REF!,$I1076,#REF!,$R$7)/SUMIFS(#REF!,#REF!,$I1076,#REF!,$R$7),"-")</f>
        <v>-</v>
      </c>
      <c r="M1076" s="170" t="str">
        <f>IFERROR(SUMIFS(#REF!,#REF!,$I1076,#REF!,$R$3)/SUMIFS(#REF!,#REF!,$I1076,#REF!,$R$3),"-")</f>
        <v>-</v>
      </c>
      <c r="N1076" s="170" t="str">
        <f>IFERROR(SUMIFS(#REF!,#REF!,$I1076,#REF!,"&lt;="&amp;$R$2,#REF!,"&gt;="&amp;$S$2)/SUMIFS(#REF!,#REF!,$I1076,#REF!,"&lt;="&amp;$R$2,#REF!,"&gt;="&amp;$S$2),"-")</f>
        <v>-</v>
      </c>
      <c r="O1076" s="142"/>
      <c r="P1076" s="140"/>
    </row>
    <row r="1077" spans="1:16">
      <c r="A1077" s="138"/>
      <c r="B1077" s="142"/>
      <c r="C1077" s="172" t="s">
        <v>1972</v>
      </c>
      <c r="D1077" s="166" t="s">
        <v>26</v>
      </c>
      <c r="E1077" s="166" t="s">
        <v>1973</v>
      </c>
      <c r="F1077" s="195" t="s">
        <v>2031</v>
      </c>
      <c r="G1077" s="195" t="s">
        <v>2031</v>
      </c>
      <c r="H1077" s="195" t="s">
        <v>2031</v>
      </c>
      <c r="I1077" s="195" t="s">
        <v>2031</v>
      </c>
      <c r="J1077" s="168">
        <v>0.9</v>
      </c>
      <c r="K1077" s="169" t="str">
        <f>IFERROR(SUMIFS(#REF!,#REF!,$I1077,#REF!,$R$2)/SUMIFS(#REF!,#REF!,$I1077,#REF!,$R$2),"-")</f>
        <v>-</v>
      </c>
      <c r="L1077" s="169" t="str">
        <f>IFERROR(SUMIFS(#REF!,#REF!,$I1077,#REF!,$R$7)/SUMIFS(#REF!,#REF!,$I1077,#REF!,$R$7),"-")</f>
        <v>-</v>
      </c>
      <c r="M1077" s="170" t="str">
        <f>IFERROR(SUMIFS(#REF!,#REF!,$I1077,#REF!,$R$3)/SUMIFS(#REF!,#REF!,$I1077,#REF!,$R$3),"-")</f>
        <v>-</v>
      </c>
      <c r="N1077" s="170" t="str">
        <f>IFERROR(SUMIFS(#REF!,#REF!,$I1077,#REF!,"&lt;="&amp;$R$2,#REF!,"&gt;="&amp;$S$2)/SUMIFS(#REF!,#REF!,$I1077,#REF!,"&lt;="&amp;$R$2,#REF!,"&gt;="&amp;$S$2),"-")</f>
        <v>-</v>
      </c>
      <c r="O1077" s="142"/>
      <c r="P1077" s="140"/>
    </row>
    <row r="1078" spans="1:16">
      <c r="A1078" s="138"/>
      <c r="B1078" s="142"/>
      <c r="C1078" s="172" t="s">
        <v>1972</v>
      </c>
      <c r="D1078" s="166" t="s">
        <v>26</v>
      </c>
      <c r="E1078" s="166" t="s">
        <v>1973</v>
      </c>
      <c r="F1078" s="195" t="s">
        <v>2033</v>
      </c>
      <c r="G1078" s="195" t="s">
        <v>2033</v>
      </c>
      <c r="H1078" s="195" t="s">
        <v>2033</v>
      </c>
      <c r="I1078" s="195" t="s">
        <v>2033</v>
      </c>
      <c r="J1078" s="168">
        <v>0.9</v>
      </c>
      <c r="K1078" s="169" t="str">
        <f>IFERROR(SUMIFS(#REF!,#REF!,$I1078,#REF!,$R$2)/SUMIFS(#REF!,#REF!,$I1078,#REF!,$R$2),"-")</f>
        <v>-</v>
      </c>
      <c r="L1078" s="169" t="str">
        <f>IFERROR(SUMIFS(#REF!,#REF!,$I1078,#REF!,$R$7)/SUMIFS(#REF!,#REF!,$I1078,#REF!,$R$7),"-")</f>
        <v>-</v>
      </c>
      <c r="M1078" s="170" t="str">
        <f>IFERROR(SUMIFS(#REF!,#REF!,$I1078,#REF!,$R$3)/SUMIFS(#REF!,#REF!,$I1078,#REF!,$R$3),"-")</f>
        <v>-</v>
      </c>
      <c r="N1078" s="170" t="str">
        <f>IFERROR(SUMIFS(#REF!,#REF!,$I1078,#REF!,"&lt;="&amp;$R$2,#REF!,"&gt;="&amp;$S$2)/SUMIFS(#REF!,#REF!,$I1078,#REF!,"&lt;="&amp;$R$2,#REF!,"&gt;="&amp;$S$2),"-")</f>
        <v>-</v>
      </c>
      <c r="O1078" s="142"/>
      <c r="P1078" s="140"/>
    </row>
    <row r="1079" spans="1:16">
      <c r="A1079" s="138"/>
      <c r="B1079" s="142"/>
      <c r="C1079" s="172" t="s">
        <v>1972</v>
      </c>
      <c r="D1079" s="166" t="s">
        <v>26</v>
      </c>
      <c r="E1079" s="166" t="s">
        <v>1973</v>
      </c>
      <c r="F1079" s="195" t="s">
        <v>2035</v>
      </c>
      <c r="G1079" s="195" t="s">
        <v>2035</v>
      </c>
      <c r="H1079" s="195" t="s">
        <v>2035</v>
      </c>
      <c r="I1079" s="195" t="s">
        <v>2035</v>
      </c>
      <c r="J1079" s="168">
        <v>0.9</v>
      </c>
      <c r="K1079" s="169" t="str">
        <f>IFERROR(SUMIFS(#REF!,#REF!,$I1079,#REF!,$R$2)/SUMIFS(#REF!,#REF!,$I1079,#REF!,$R$2),"-")</f>
        <v>-</v>
      </c>
      <c r="L1079" s="169" t="str">
        <f>IFERROR(SUMIFS(#REF!,#REF!,$I1079,#REF!,$R$7)/SUMIFS(#REF!,#REF!,$I1079,#REF!,$R$7),"-")</f>
        <v>-</v>
      </c>
      <c r="M1079" s="170" t="str">
        <f>IFERROR(SUMIFS(#REF!,#REF!,$I1079,#REF!,$R$3)/SUMIFS(#REF!,#REF!,$I1079,#REF!,$R$3),"-")</f>
        <v>-</v>
      </c>
      <c r="N1079" s="170" t="str">
        <f>IFERROR(SUMIFS(#REF!,#REF!,$I1079,#REF!,"&lt;="&amp;$R$2,#REF!,"&gt;="&amp;$S$2)/SUMIFS(#REF!,#REF!,$I1079,#REF!,"&lt;="&amp;$R$2,#REF!,"&gt;="&amp;$S$2),"-")</f>
        <v>-</v>
      </c>
      <c r="O1079" s="142"/>
      <c r="P1079" s="140"/>
    </row>
    <row r="1080" spans="1:16">
      <c r="A1080" s="138"/>
      <c r="B1080" s="142"/>
      <c r="C1080" s="172" t="s">
        <v>1972</v>
      </c>
      <c r="D1080" s="166" t="s">
        <v>26</v>
      </c>
      <c r="E1080" s="166" t="s">
        <v>1973</v>
      </c>
      <c r="F1080" s="195" t="s">
        <v>2037</v>
      </c>
      <c r="G1080" s="195" t="s">
        <v>2037</v>
      </c>
      <c r="H1080" s="195" t="s">
        <v>2037</v>
      </c>
      <c r="I1080" s="195" t="s">
        <v>2037</v>
      </c>
      <c r="J1080" s="168">
        <v>0.9</v>
      </c>
      <c r="K1080" s="169" t="str">
        <f>IFERROR(SUMIFS(#REF!,#REF!,$I1080,#REF!,$R$2)/SUMIFS(#REF!,#REF!,$I1080,#REF!,$R$2),"-")</f>
        <v>-</v>
      </c>
      <c r="L1080" s="169" t="str">
        <f>IFERROR(SUMIFS(#REF!,#REF!,$I1080,#REF!,$R$7)/SUMIFS(#REF!,#REF!,$I1080,#REF!,$R$7),"-")</f>
        <v>-</v>
      </c>
      <c r="M1080" s="170" t="str">
        <f>IFERROR(SUMIFS(#REF!,#REF!,$I1080,#REF!,$R$3)/SUMIFS(#REF!,#REF!,$I1080,#REF!,$R$3),"-")</f>
        <v>-</v>
      </c>
      <c r="N1080" s="170" t="str">
        <f>IFERROR(SUMIFS(#REF!,#REF!,$I1080,#REF!,"&lt;="&amp;$R$2,#REF!,"&gt;="&amp;$S$2)/SUMIFS(#REF!,#REF!,$I1080,#REF!,"&lt;="&amp;$R$2,#REF!,"&gt;="&amp;$S$2),"-")</f>
        <v>-</v>
      </c>
      <c r="O1080" s="142"/>
      <c r="P1080" s="140"/>
    </row>
    <row r="1081" spans="1:16">
      <c r="A1081" s="138"/>
      <c r="B1081" s="142"/>
      <c r="C1081" s="172" t="s">
        <v>1972</v>
      </c>
      <c r="D1081" s="166" t="s">
        <v>26</v>
      </c>
      <c r="E1081" s="166" t="s">
        <v>1973</v>
      </c>
      <c r="F1081" s="195" t="s">
        <v>2039</v>
      </c>
      <c r="G1081" s="195" t="s">
        <v>2039</v>
      </c>
      <c r="H1081" s="195" t="s">
        <v>2039</v>
      </c>
      <c r="I1081" s="195" t="s">
        <v>2039</v>
      </c>
      <c r="J1081" s="168">
        <v>0.9</v>
      </c>
      <c r="K1081" s="169" t="str">
        <f>IFERROR(SUMIFS(#REF!,#REF!,$I1081,#REF!,$R$2)/SUMIFS(#REF!,#REF!,$I1081,#REF!,$R$2),"-")</f>
        <v>-</v>
      </c>
      <c r="L1081" s="169" t="str">
        <f>IFERROR(SUMIFS(#REF!,#REF!,$I1081,#REF!,$R$7)/SUMIFS(#REF!,#REF!,$I1081,#REF!,$R$7),"-")</f>
        <v>-</v>
      </c>
      <c r="M1081" s="170" t="str">
        <f>IFERROR(SUMIFS(#REF!,#REF!,$I1081,#REF!,$R$3)/SUMIFS(#REF!,#REF!,$I1081,#REF!,$R$3),"-")</f>
        <v>-</v>
      </c>
      <c r="N1081" s="170" t="str">
        <f>IFERROR(SUMIFS(#REF!,#REF!,$I1081,#REF!,"&lt;="&amp;$R$2,#REF!,"&gt;="&amp;$S$2)/SUMIFS(#REF!,#REF!,$I1081,#REF!,"&lt;="&amp;$R$2,#REF!,"&gt;="&amp;$S$2),"-")</f>
        <v>-</v>
      </c>
      <c r="O1081" s="142"/>
      <c r="P1081" s="140"/>
    </row>
    <row r="1082" spans="1:16">
      <c r="A1082" s="138"/>
      <c r="B1082" s="142"/>
      <c r="C1082" s="172" t="s">
        <v>1972</v>
      </c>
      <c r="D1082" s="166" t="s">
        <v>26</v>
      </c>
      <c r="E1082" s="166" t="s">
        <v>1973</v>
      </c>
      <c r="F1082" s="195" t="s">
        <v>2041</v>
      </c>
      <c r="G1082" s="195" t="s">
        <v>2041</v>
      </c>
      <c r="H1082" s="195" t="s">
        <v>2041</v>
      </c>
      <c r="I1082" s="195" t="s">
        <v>2041</v>
      </c>
      <c r="J1082" s="168">
        <v>0.9</v>
      </c>
      <c r="K1082" s="169" t="str">
        <f>IFERROR(SUMIFS(#REF!,#REF!,$I1082,#REF!,$R$2)/SUMIFS(#REF!,#REF!,$I1082,#REF!,$R$2),"-")</f>
        <v>-</v>
      </c>
      <c r="L1082" s="169" t="str">
        <f>IFERROR(SUMIFS(#REF!,#REF!,$I1082,#REF!,$R$7)/SUMIFS(#REF!,#REF!,$I1082,#REF!,$R$7),"-")</f>
        <v>-</v>
      </c>
      <c r="M1082" s="170" t="str">
        <f>IFERROR(SUMIFS(#REF!,#REF!,$I1082,#REF!,$R$3)/SUMIFS(#REF!,#REF!,$I1082,#REF!,$R$3),"-")</f>
        <v>-</v>
      </c>
      <c r="N1082" s="170" t="str">
        <f>IFERROR(SUMIFS(#REF!,#REF!,$I1082,#REF!,"&lt;="&amp;$R$2,#REF!,"&gt;="&amp;$S$2)/SUMIFS(#REF!,#REF!,$I1082,#REF!,"&lt;="&amp;$R$2,#REF!,"&gt;="&amp;$S$2),"-")</f>
        <v>-</v>
      </c>
      <c r="O1082" s="142"/>
      <c r="P1082" s="140"/>
    </row>
    <row r="1083" spans="1:16">
      <c r="A1083" s="138"/>
      <c r="B1083" s="142"/>
      <c r="C1083" s="172" t="s">
        <v>1972</v>
      </c>
      <c r="D1083" s="166" t="s">
        <v>26</v>
      </c>
      <c r="E1083" s="166" t="s">
        <v>1973</v>
      </c>
      <c r="F1083" s="195" t="s">
        <v>2043</v>
      </c>
      <c r="G1083" s="195" t="s">
        <v>2043</v>
      </c>
      <c r="H1083" s="195" t="s">
        <v>2043</v>
      </c>
      <c r="I1083" s="195" t="s">
        <v>2043</v>
      </c>
      <c r="J1083" s="168">
        <v>0.9</v>
      </c>
      <c r="K1083" s="169" t="str">
        <f>IFERROR(SUMIFS(#REF!,#REF!,$I1083,#REF!,$R$2)/SUMIFS(#REF!,#REF!,$I1083,#REF!,$R$2),"-")</f>
        <v>-</v>
      </c>
      <c r="L1083" s="169" t="str">
        <f>IFERROR(SUMIFS(#REF!,#REF!,$I1083,#REF!,$R$7)/SUMIFS(#REF!,#REF!,$I1083,#REF!,$R$7),"-")</f>
        <v>-</v>
      </c>
      <c r="M1083" s="170" t="str">
        <f>IFERROR(SUMIFS(#REF!,#REF!,$I1083,#REF!,$R$3)/SUMIFS(#REF!,#REF!,$I1083,#REF!,$R$3),"-")</f>
        <v>-</v>
      </c>
      <c r="N1083" s="170" t="str">
        <f>IFERROR(SUMIFS(#REF!,#REF!,$I1083,#REF!,"&lt;="&amp;$R$2,#REF!,"&gt;="&amp;$S$2)/SUMIFS(#REF!,#REF!,$I1083,#REF!,"&lt;="&amp;$R$2,#REF!,"&gt;="&amp;$S$2),"-")</f>
        <v>-</v>
      </c>
      <c r="O1083" s="142"/>
      <c r="P1083" s="140"/>
    </row>
    <row r="1084" spans="1:16">
      <c r="A1084" s="138"/>
      <c r="B1084" s="142"/>
      <c r="C1084" s="172" t="s">
        <v>1972</v>
      </c>
      <c r="D1084" s="166" t="s">
        <v>26</v>
      </c>
      <c r="E1084" s="166" t="s">
        <v>1973</v>
      </c>
      <c r="F1084" s="195" t="s">
        <v>2045</v>
      </c>
      <c r="G1084" s="195" t="s">
        <v>2045</v>
      </c>
      <c r="H1084" s="195" t="s">
        <v>2045</v>
      </c>
      <c r="I1084" s="195" t="s">
        <v>2045</v>
      </c>
      <c r="J1084" s="168">
        <v>0.9</v>
      </c>
      <c r="K1084" s="169" t="str">
        <f>IFERROR(SUMIFS(#REF!,#REF!,$I1084,#REF!,$R$2)/SUMIFS(#REF!,#REF!,$I1084,#REF!,$R$2),"-")</f>
        <v>-</v>
      </c>
      <c r="L1084" s="169" t="str">
        <f>IFERROR(SUMIFS(#REF!,#REF!,$I1084,#REF!,$R$7)/SUMIFS(#REF!,#REF!,$I1084,#REF!,$R$7),"-")</f>
        <v>-</v>
      </c>
      <c r="M1084" s="170" t="str">
        <f>IFERROR(SUMIFS(#REF!,#REF!,$I1084,#REF!,$R$3)/SUMIFS(#REF!,#REF!,$I1084,#REF!,$R$3),"-")</f>
        <v>-</v>
      </c>
      <c r="N1084" s="170" t="str">
        <f>IFERROR(SUMIFS(#REF!,#REF!,$I1084,#REF!,"&lt;="&amp;$R$2,#REF!,"&gt;="&amp;$S$2)/SUMIFS(#REF!,#REF!,$I1084,#REF!,"&lt;="&amp;$R$2,#REF!,"&gt;="&amp;$S$2),"-")</f>
        <v>-</v>
      </c>
      <c r="O1084" s="142"/>
      <c r="P1084" s="140"/>
    </row>
    <row r="1085" spans="1:16">
      <c r="A1085" s="138"/>
      <c r="B1085" s="142"/>
      <c r="C1085" s="172" t="s">
        <v>1972</v>
      </c>
      <c r="D1085" s="166" t="s">
        <v>26</v>
      </c>
      <c r="E1085" s="166" t="s">
        <v>1973</v>
      </c>
      <c r="F1085" s="195" t="s">
        <v>2047</v>
      </c>
      <c r="G1085" s="195" t="s">
        <v>2047</v>
      </c>
      <c r="H1085" s="195" t="s">
        <v>2047</v>
      </c>
      <c r="I1085" s="195" t="s">
        <v>2047</v>
      </c>
      <c r="J1085" s="168">
        <v>0.9</v>
      </c>
      <c r="K1085" s="169" t="str">
        <f>IFERROR(SUMIFS(#REF!,#REF!,$I1085,#REF!,$R$2)/SUMIFS(#REF!,#REF!,$I1085,#REF!,$R$2),"-")</f>
        <v>-</v>
      </c>
      <c r="L1085" s="169" t="str">
        <f>IFERROR(SUMIFS(#REF!,#REF!,$I1085,#REF!,$R$7)/SUMIFS(#REF!,#REF!,$I1085,#REF!,$R$7),"-")</f>
        <v>-</v>
      </c>
      <c r="M1085" s="170" t="str">
        <f>IFERROR(SUMIFS(#REF!,#REF!,$I1085,#REF!,$R$3)/SUMIFS(#REF!,#REF!,$I1085,#REF!,$R$3),"-")</f>
        <v>-</v>
      </c>
      <c r="N1085" s="170" t="str">
        <f>IFERROR(SUMIFS(#REF!,#REF!,$I1085,#REF!,"&lt;="&amp;$R$2,#REF!,"&gt;="&amp;$S$2)/SUMIFS(#REF!,#REF!,$I1085,#REF!,"&lt;="&amp;$R$2,#REF!,"&gt;="&amp;$S$2),"-")</f>
        <v>-</v>
      </c>
      <c r="O1085" s="142"/>
      <c r="P1085" s="140"/>
    </row>
    <row r="1086" spans="1:16">
      <c r="A1086" s="138"/>
      <c r="B1086" s="142"/>
      <c r="C1086" s="172" t="s">
        <v>1972</v>
      </c>
      <c r="D1086" s="166" t="s">
        <v>26</v>
      </c>
      <c r="E1086" s="166" t="s">
        <v>1973</v>
      </c>
      <c r="F1086" s="195" t="s">
        <v>2049</v>
      </c>
      <c r="G1086" s="195" t="s">
        <v>2049</v>
      </c>
      <c r="H1086" s="195" t="s">
        <v>2049</v>
      </c>
      <c r="I1086" s="195" t="s">
        <v>2049</v>
      </c>
      <c r="J1086" s="168">
        <v>0.9</v>
      </c>
      <c r="K1086" s="169" t="str">
        <f>IFERROR(SUMIFS(#REF!,#REF!,$I1086,#REF!,$R$2)/SUMIFS(#REF!,#REF!,$I1086,#REF!,$R$2),"-")</f>
        <v>-</v>
      </c>
      <c r="L1086" s="169" t="str">
        <f>IFERROR(SUMIFS(#REF!,#REF!,$I1086,#REF!,$R$7)/SUMIFS(#REF!,#REF!,$I1086,#REF!,$R$7),"-")</f>
        <v>-</v>
      </c>
      <c r="M1086" s="170" t="str">
        <f>IFERROR(SUMIFS(#REF!,#REF!,$I1086,#REF!,$R$3)/SUMIFS(#REF!,#REF!,$I1086,#REF!,$R$3),"-")</f>
        <v>-</v>
      </c>
      <c r="N1086" s="170" t="str">
        <f>IFERROR(SUMIFS(#REF!,#REF!,$I1086,#REF!,"&lt;="&amp;$R$2,#REF!,"&gt;="&amp;$S$2)/SUMIFS(#REF!,#REF!,$I1086,#REF!,"&lt;="&amp;$R$2,#REF!,"&gt;="&amp;$S$2),"-")</f>
        <v>-</v>
      </c>
      <c r="O1086" s="142"/>
      <c r="P1086" s="140"/>
    </row>
    <row r="1087" spans="1:16">
      <c r="A1087" s="138"/>
      <c r="B1087" s="142"/>
      <c r="C1087" s="172" t="s">
        <v>1972</v>
      </c>
      <c r="D1087" s="166" t="s">
        <v>26</v>
      </c>
      <c r="E1087" s="166" t="s">
        <v>1973</v>
      </c>
      <c r="F1087" s="195" t="s">
        <v>2051</v>
      </c>
      <c r="G1087" s="195" t="s">
        <v>2051</v>
      </c>
      <c r="H1087" s="195" t="s">
        <v>2051</v>
      </c>
      <c r="I1087" s="195" t="s">
        <v>2051</v>
      </c>
      <c r="J1087" s="168">
        <v>0.9</v>
      </c>
      <c r="K1087" s="169" t="str">
        <f>IFERROR(SUMIFS(#REF!,#REF!,$I1087,#REF!,$R$2)/SUMIFS(#REF!,#REF!,$I1087,#REF!,$R$2),"-")</f>
        <v>-</v>
      </c>
      <c r="L1087" s="169" t="str">
        <f>IFERROR(SUMIFS(#REF!,#REF!,$I1087,#REF!,$R$7)/SUMIFS(#REF!,#REF!,$I1087,#REF!,$R$7),"-")</f>
        <v>-</v>
      </c>
      <c r="M1087" s="170" t="str">
        <f>IFERROR(SUMIFS(#REF!,#REF!,$I1087,#REF!,$R$3)/SUMIFS(#REF!,#REF!,$I1087,#REF!,$R$3),"-")</f>
        <v>-</v>
      </c>
      <c r="N1087" s="170" t="str">
        <f>IFERROR(SUMIFS(#REF!,#REF!,$I1087,#REF!,"&lt;="&amp;$R$2,#REF!,"&gt;="&amp;$S$2)/SUMIFS(#REF!,#REF!,$I1087,#REF!,"&lt;="&amp;$R$2,#REF!,"&gt;="&amp;$S$2),"-")</f>
        <v>-</v>
      </c>
      <c r="O1087" s="142"/>
      <c r="P1087" s="140"/>
    </row>
    <row r="1088" spans="1:16">
      <c r="A1088" s="138"/>
      <c r="B1088" s="142"/>
      <c r="C1088" s="172" t="s">
        <v>1972</v>
      </c>
      <c r="D1088" s="166" t="s">
        <v>26</v>
      </c>
      <c r="E1088" s="166" t="s">
        <v>1973</v>
      </c>
      <c r="F1088" s="195" t="s">
        <v>2053</v>
      </c>
      <c r="G1088" s="195" t="s">
        <v>2053</v>
      </c>
      <c r="H1088" s="195" t="s">
        <v>2053</v>
      </c>
      <c r="I1088" s="195" t="s">
        <v>2053</v>
      </c>
      <c r="J1088" s="168">
        <v>0.9</v>
      </c>
      <c r="K1088" s="169" t="str">
        <f>IFERROR(SUMIFS(#REF!,#REF!,$I1088,#REF!,$R$2)/SUMIFS(#REF!,#REF!,$I1088,#REF!,$R$2),"-")</f>
        <v>-</v>
      </c>
      <c r="L1088" s="169" t="str">
        <f>IFERROR(SUMIFS(#REF!,#REF!,$I1088,#REF!,$R$7)/SUMIFS(#REF!,#REF!,$I1088,#REF!,$R$7),"-")</f>
        <v>-</v>
      </c>
      <c r="M1088" s="170" t="str">
        <f>IFERROR(SUMIFS(#REF!,#REF!,$I1088,#REF!,$R$3)/SUMIFS(#REF!,#REF!,$I1088,#REF!,$R$3),"-")</f>
        <v>-</v>
      </c>
      <c r="N1088" s="170" t="str">
        <f>IFERROR(SUMIFS(#REF!,#REF!,$I1088,#REF!,"&lt;="&amp;$R$2,#REF!,"&gt;="&amp;$S$2)/SUMIFS(#REF!,#REF!,$I1088,#REF!,"&lt;="&amp;$R$2,#REF!,"&gt;="&amp;$S$2),"-")</f>
        <v>-</v>
      </c>
      <c r="O1088" s="142"/>
      <c r="P1088" s="140"/>
    </row>
    <row r="1089" spans="1:16">
      <c r="A1089" s="138"/>
      <c r="B1089" s="142"/>
      <c r="C1089" s="172" t="s">
        <v>1972</v>
      </c>
      <c r="D1089" s="166" t="s">
        <v>26</v>
      </c>
      <c r="E1089" s="166" t="s">
        <v>1973</v>
      </c>
      <c r="F1089" s="195" t="s">
        <v>2055</v>
      </c>
      <c r="G1089" s="195" t="s">
        <v>2055</v>
      </c>
      <c r="H1089" s="195" t="s">
        <v>2055</v>
      </c>
      <c r="I1089" s="195" t="s">
        <v>2055</v>
      </c>
      <c r="J1089" s="168">
        <v>0.9</v>
      </c>
      <c r="K1089" s="169" t="str">
        <f>IFERROR(SUMIFS(#REF!,#REF!,$I1089,#REF!,$R$2)/SUMIFS(#REF!,#REF!,$I1089,#REF!,$R$2),"-")</f>
        <v>-</v>
      </c>
      <c r="L1089" s="169" t="str">
        <f>IFERROR(SUMIFS(#REF!,#REF!,$I1089,#REF!,$R$7)/SUMIFS(#REF!,#REF!,$I1089,#REF!,$R$7),"-")</f>
        <v>-</v>
      </c>
      <c r="M1089" s="170" t="str">
        <f>IFERROR(SUMIFS(#REF!,#REF!,$I1089,#REF!,$R$3)/SUMIFS(#REF!,#REF!,$I1089,#REF!,$R$3),"-")</f>
        <v>-</v>
      </c>
      <c r="N1089" s="170" t="str">
        <f>IFERROR(SUMIFS(#REF!,#REF!,$I1089,#REF!,"&lt;="&amp;$R$2,#REF!,"&gt;="&amp;$S$2)/SUMIFS(#REF!,#REF!,$I1089,#REF!,"&lt;="&amp;$R$2,#REF!,"&gt;="&amp;$S$2),"-")</f>
        <v>-</v>
      </c>
      <c r="O1089" s="142"/>
      <c r="P1089" s="140"/>
    </row>
    <row r="1090" spans="1:16">
      <c r="A1090" s="138"/>
      <c r="B1090" s="142"/>
      <c r="C1090" s="172" t="s">
        <v>1972</v>
      </c>
      <c r="D1090" s="166" t="s">
        <v>26</v>
      </c>
      <c r="E1090" s="166" t="s">
        <v>1973</v>
      </c>
      <c r="F1090" s="195" t="s">
        <v>2057</v>
      </c>
      <c r="G1090" s="195" t="s">
        <v>2057</v>
      </c>
      <c r="H1090" s="195" t="s">
        <v>2057</v>
      </c>
      <c r="I1090" s="195" t="s">
        <v>2057</v>
      </c>
      <c r="J1090" s="168">
        <v>0.9</v>
      </c>
      <c r="K1090" s="169" t="str">
        <f>IFERROR(SUMIFS(#REF!,#REF!,$I1090,#REF!,$R$2)/SUMIFS(#REF!,#REF!,$I1090,#REF!,$R$2),"-")</f>
        <v>-</v>
      </c>
      <c r="L1090" s="169" t="str">
        <f>IFERROR(SUMIFS(#REF!,#REF!,$I1090,#REF!,$R$7)/SUMIFS(#REF!,#REF!,$I1090,#REF!,$R$7),"-")</f>
        <v>-</v>
      </c>
      <c r="M1090" s="170" t="str">
        <f>IFERROR(SUMIFS(#REF!,#REF!,$I1090,#REF!,$R$3)/SUMIFS(#REF!,#REF!,$I1090,#REF!,$R$3),"-")</f>
        <v>-</v>
      </c>
      <c r="N1090" s="170" t="str">
        <f>IFERROR(SUMIFS(#REF!,#REF!,$I1090,#REF!,"&lt;="&amp;$R$2,#REF!,"&gt;="&amp;$S$2)/SUMIFS(#REF!,#REF!,$I1090,#REF!,"&lt;="&amp;$R$2,#REF!,"&gt;="&amp;$S$2),"-")</f>
        <v>-</v>
      </c>
      <c r="O1090" s="142"/>
      <c r="P1090" s="140"/>
    </row>
    <row r="1091" spans="1:16">
      <c r="A1091" s="138"/>
      <c r="B1091" s="142"/>
      <c r="C1091" s="172" t="s">
        <v>1972</v>
      </c>
      <c r="D1091" s="166" t="s">
        <v>26</v>
      </c>
      <c r="E1091" s="166" t="s">
        <v>1973</v>
      </c>
      <c r="F1091" s="195" t="s">
        <v>2059</v>
      </c>
      <c r="G1091" s="195" t="s">
        <v>2059</v>
      </c>
      <c r="H1091" s="195" t="s">
        <v>2059</v>
      </c>
      <c r="I1091" s="195" t="s">
        <v>2059</v>
      </c>
      <c r="J1091" s="168">
        <v>0.9</v>
      </c>
      <c r="K1091" s="169" t="str">
        <f>IFERROR(SUMIFS(#REF!,#REF!,$I1091,#REF!,$R$2)/SUMIFS(#REF!,#REF!,$I1091,#REF!,$R$2),"-")</f>
        <v>-</v>
      </c>
      <c r="L1091" s="169" t="str">
        <f>IFERROR(SUMIFS(#REF!,#REF!,$I1091,#REF!,$R$7)/SUMIFS(#REF!,#REF!,$I1091,#REF!,$R$7),"-")</f>
        <v>-</v>
      </c>
      <c r="M1091" s="170" t="str">
        <f>IFERROR(SUMIFS(#REF!,#REF!,$I1091,#REF!,$R$3)/SUMIFS(#REF!,#REF!,$I1091,#REF!,$R$3),"-")</f>
        <v>-</v>
      </c>
      <c r="N1091" s="170" t="str">
        <f>IFERROR(SUMIFS(#REF!,#REF!,$I1091,#REF!,"&lt;="&amp;$R$2,#REF!,"&gt;="&amp;$S$2)/SUMIFS(#REF!,#REF!,$I1091,#REF!,"&lt;="&amp;$R$2,#REF!,"&gt;="&amp;$S$2),"-")</f>
        <v>-</v>
      </c>
      <c r="O1091" s="142"/>
      <c r="P1091" s="140"/>
    </row>
    <row r="1092" spans="1:16">
      <c r="A1092" s="138"/>
      <c r="B1092" s="142"/>
      <c r="C1092" s="172" t="s">
        <v>1972</v>
      </c>
      <c r="D1092" s="166" t="s">
        <v>26</v>
      </c>
      <c r="E1092" s="166" t="s">
        <v>1973</v>
      </c>
      <c r="F1092" s="195" t="s">
        <v>2061</v>
      </c>
      <c r="G1092" s="195" t="s">
        <v>2061</v>
      </c>
      <c r="H1092" s="195" t="s">
        <v>2061</v>
      </c>
      <c r="I1092" s="195" t="s">
        <v>2061</v>
      </c>
      <c r="J1092" s="168">
        <v>0.9</v>
      </c>
      <c r="K1092" s="169" t="str">
        <f>IFERROR(SUMIFS(#REF!,#REF!,$I1092,#REF!,$R$2)/SUMIFS(#REF!,#REF!,$I1092,#REF!,$R$2),"-")</f>
        <v>-</v>
      </c>
      <c r="L1092" s="169" t="str">
        <f>IFERROR(SUMIFS(#REF!,#REF!,$I1092,#REF!,$R$7)/SUMIFS(#REF!,#REF!,$I1092,#REF!,$R$7),"-")</f>
        <v>-</v>
      </c>
      <c r="M1092" s="170" t="str">
        <f>IFERROR(SUMIFS(#REF!,#REF!,$I1092,#REF!,$R$3)/SUMIFS(#REF!,#REF!,$I1092,#REF!,$R$3),"-")</f>
        <v>-</v>
      </c>
      <c r="N1092" s="170" t="str">
        <f>IFERROR(SUMIFS(#REF!,#REF!,$I1092,#REF!,"&lt;="&amp;$R$2,#REF!,"&gt;="&amp;$S$2)/SUMIFS(#REF!,#REF!,$I1092,#REF!,"&lt;="&amp;$R$2,#REF!,"&gt;="&amp;$S$2),"-")</f>
        <v>-</v>
      </c>
      <c r="O1092" s="142"/>
      <c r="P1092" s="140"/>
    </row>
    <row r="1093" spans="1:16">
      <c r="A1093" s="138"/>
      <c r="B1093" s="142"/>
      <c r="C1093" s="172" t="s">
        <v>1972</v>
      </c>
      <c r="D1093" s="166" t="s">
        <v>26</v>
      </c>
      <c r="E1093" s="166" t="s">
        <v>1973</v>
      </c>
      <c r="F1093" s="195" t="s">
        <v>2063</v>
      </c>
      <c r="G1093" s="195" t="s">
        <v>2063</v>
      </c>
      <c r="H1093" s="195" t="s">
        <v>2063</v>
      </c>
      <c r="I1093" s="195" t="s">
        <v>2063</v>
      </c>
      <c r="J1093" s="168">
        <v>0.9</v>
      </c>
      <c r="K1093" s="169" t="str">
        <f>IFERROR(SUMIFS(#REF!,#REF!,$I1093,#REF!,$R$2)/SUMIFS(#REF!,#REF!,$I1093,#REF!,$R$2),"-")</f>
        <v>-</v>
      </c>
      <c r="L1093" s="169" t="str">
        <f>IFERROR(SUMIFS(#REF!,#REF!,$I1093,#REF!,$R$7)/SUMIFS(#REF!,#REF!,$I1093,#REF!,$R$7),"-")</f>
        <v>-</v>
      </c>
      <c r="M1093" s="170" t="str">
        <f>IFERROR(SUMIFS(#REF!,#REF!,$I1093,#REF!,$R$3)/SUMIFS(#REF!,#REF!,$I1093,#REF!,$R$3),"-")</f>
        <v>-</v>
      </c>
      <c r="N1093" s="170" t="str">
        <f>IFERROR(SUMIFS(#REF!,#REF!,$I1093,#REF!,"&lt;="&amp;$R$2,#REF!,"&gt;="&amp;$S$2)/SUMIFS(#REF!,#REF!,$I1093,#REF!,"&lt;="&amp;$R$2,#REF!,"&gt;="&amp;$S$2),"-")</f>
        <v>-</v>
      </c>
      <c r="O1093" s="142"/>
      <c r="P1093" s="140"/>
    </row>
    <row r="1094" spans="1:16">
      <c r="A1094" s="138"/>
      <c r="B1094" s="142"/>
      <c r="C1094" s="172" t="s">
        <v>1972</v>
      </c>
      <c r="D1094" s="166" t="s">
        <v>26</v>
      </c>
      <c r="E1094" s="166" t="s">
        <v>1973</v>
      </c>
      <c r="F1094" s="195" t="s">
        <v>2065</v>
      </c>
      <c r="G1094" s="195" t="s">
        <v>2065</v>
      </c>
      <c r="H1094" s="195" t="s">
        <v>2065</v>
      </c>
      <c r="I1094" s="195" t="s">
        <v>2065</v>
      </c>
      <c r="J1094" s="168">
        <v>0.9</v>
      </c>
      <c r="K1094" s="169" t="str">
        <f>IFERROR(SUMIFS(#REF!,#REF!,$I1094,#REF!,$R$2)/SUMIFS(#REF!,#REF!,$I1094,#REF!,$R$2),"-")</f>
        <v>-</v>
      </c>
      <c r="L1094" s="169" t="str">
        <f>IFERROR(SUMIFS(#REF!,#REF!,$I1094,#REF!,$R$7)/SUMIFS(#REF!,#REF!,$I1094,#REF!,$R$7),"-")</f>
        <v>-</v>
      </c>
      <c r="M1094" s="170" t="str">
        <f>IFERROR(SUMIFS(#REF!,#REF!,$I1094,#REF!,$R$3)/SUMIFS(#REF!,#REF!,$I1094,#REF!,$R$3),"-")</f>
        <v>-</v>
      </c>
      <c r="N1094" s="170" t="str">
        <f>IFERROR(SUMIFS(#REF!,#REF!,$I1094,#REF!,"&lt;="&amp;$R$2,#REF!,"&gt;="&amp;$S$2)/SUMIFS(#REF!,#REF!,$I1094,#REF!,"&lt;="&amp;$R$2,#REF!,"&gt;="&amp;$S$2),"-")</f>
        <v>-</v>
      </c>
      <c r="O1094" s="142"/>
      <c r="P1094" s="140"/>
    </row>
    <row r="1095" spans="1:16">
      <c r="A1095" s="138"/>
      <c r="B1095" s="142"/>
      <c r="C1095" s="172" t="s">
        <v>1972</v>
      </c>
      <c r="D1095" s="166" t="s">
        <v>26</v>
      </c>
      <c r="E1095" s="166" t="s">
        <v>1973</v>
      </c>
      <c r="F1095" s="195" t="s">
        <v>2067</v>
      </c>
      <c r="G1095" s="195" t="s">
        <v>2067</v>
      </c>
      <c r="H1095" s="195" t="s">
        <v>2067</v>
      </c>
      <c r="I1095" s="195" t="s">
        <v>2067</v>
      </c>
      <c r="J1095" s="168">
        <v>0.9</v>
      </c>
      <c r="K1095" s="169" t="str">
        <f>IFERROR(SUMIFS(#REF!,#REF!,$I1095,#REF!,$R$2)/SUMIFS(#REF!,#REF!,$I1095,#REF!,$R$2),"-")</f>
        <v>-</v>
      </c>
      <c r="L1095" s="169" t="str">
        <f>IFERROR(SUMIFS(#REF!,#REF!,$I1095,#REF!,$R$7)/SUMIFS(#REF!,#REF!,$I1095,#REF!,$R$7),"-")</f>
        <v>-</v>
      </c>
      <c r="M1095" s="170" t="str">
        <f>IFERROR(SUMIFS(#REF!,#REF!,$I1095,#REF!,$R$3)/SUMIFS(#REF!,#REF!,$I1095,#REF!,$R$3),"-")</f>
        <v>-</v>
      </c>
      <c r="N1095" s="170" t="str">
        <f>IFERROR(SUMIFS(#REF!,#REF!,$I1095,#REF!,"&lt;="&amp;$R$2,#REF!,"&gt;="&amp;$S$2)/SUMIFS(#REF!,#REF!,$I1095,#REF!,"&lt;="&amp;$R$2,#REF!,"&gt;="&amp;$S$2),"-")</f>
        <v>-</v>
      </c>
      <c r="O1095" s="142"/>
      <c r="P1095" s="140"/>
    </row>
    <row r="1096" spans="1:16">
      <c r="A1096" s="138"/>
      <c r="B1096" s="142"/>
      <c r="C1096" s="172" t="s">
        <v>1972</v>
      </c>
      <c r="D1096" s="166" t="s">
        <v>26</v>
      </c>
      <c r="E1096" s="166" t="s">
        <v>1973</v>
      </c>
      <c r="F1096" s="195" t="s">
        <v>2069</v>
      </c>
      <c r="G1096" s="195" t="s">
        <v>2069</v>
      </c>
      <c r="H1096" s="195" t="s">
        <v>2069</v>
      </c>
      <c r="I1096" s="195" t="s">
        <v>2069</v>
      </c>
      <c r="J1096" s="168">
        <v>0.9</v>
      </c>
      <c r="K1096" s="169" t="str">
        <f>IFERROR(SUMIFS(#REF!,#REF!,$I1096,#REF!,$R$2)/SUMIFS(#REF!,#REF!,$I1096,#REF!,$R$2),"-")</f>
        <v>-</v>
      </c>
      <c r="L1096" s="169" t="str">
        <f>IFERROR(SUMIFS(#REF!,#REF!,$I1096,#REF!,$R$7)/SUMIFS(#REF!,#REF!,$I1096,#REF!,$R$7),"-")</f>
        <v>-</v>
      </c>
      <c r="M1096" s="170" t="str">
        <f>IFERROR(SUMIFS(#REF!,#REF!,$I1096,#REF!,$R$3)/SUMIFS(#REF!,#REF!,$I1096,#REF!,$R$3),"-")</f>
        <v>-</v>
      </c>
      <c r="N1096" s="170" t="str">
        <f>IFERROR(SUMIFS(#REF!,#REF!,$I1096,#REF!,"&lt;="&amp;$R$2,#REF!,"&gt;="&amp;$S$2)/SUMIFS(#REF!,#REF!,$I1096,#REF!,"&lt;="&amp;$R$2,#REF!,"&gt;="&amp;$S$2),"-")</f>
        <v>-</v>
      </c>
      <c r="O1096" s="142"/>
      <c r="P1096" s="140"/>
    </row>
    <row r="1097" spans="1:16">
      <c r="A1097" s="138"/>
      <c r="B1097" s="142"/>
      <c r="C1097" s="172" t="s">
        <v>1972</v>
      </c>
      <c r="D1097" s="166" t="s">
        <v>26</v>
      </c>
      <c r="E1097" s="166" t="s">
        <v>1973</v>
      </c>
      <c r="F1097" s="195" t="s">
        <v>2071</v>
      </c>
      <c r="G1097" s="195" t="s">
        <v>2071</v>
      </c>
      <c r="H1097" s="195" t="s">
        <v>2071</v>
      </c>
      <c r="I1097" s="195" t="s">
        <v>2071</v>
      </c>
      <c r="J1097" s="168">
        <v>0.9</v>
      </c>
      <c r="K1097" s="169" t="str">
        <f>IFERROR(SUMIFS(#REF!,#REF!,$I1097,#REF!,$R$2)/SUMIFS(#REF!,#REF!,$I1097,#REF!,$R$2),"-")</f>
        <v>-</v>
      </c>
      <c r="L1097" s="169" t="str">
        <f>IFERROR(SUMIFS(#REF!,#REF!,$I1097,#REF!,$R$7)/SUMIFS(#REF!,#REF!,$I1097,#REF!,$R$7),"-")</f>
        <v>-</v>
      </c>
      <c r="M1097" s="170" t="str">
        <f>IFERROR(SUMIFS(#REF!,#REF!,$I1097,#REF!,$R$3)/SUMIFS(#REF!,#REF!,$I1097,#REF!,$R$3),"-")</f>
        <v>-</v>
      </c>
      <c r="N1097" s="170" t="str">
        <f>IFERROR(SUMIFS(#REF!,#REF!,$I1097,#REF!,"&lt;="&amp;$R$2,#REF!,"&gt;="&amp;$S$2)/SUMIFS(#REF!,#REF!,$I1097,#REF!,"&lt;="&amp;$R$2,#REF!,"&gt;="&amp;$S$2),"-")</f>
        <v>-</v>
      </c>
      <c r="O1097" s="142"/>
      <c r="P1097" s="140"/>
    </row>
    <row r="1098" spans="1:16">
      <c r="A1098" s="138"/>
      <c r="B1098" s="142"/>
      <c r="C1098" s="172" t="s">
        <v>1972</v>
      </c>
      <c r="D1098" s="166" t="s">
        <v>26</v>
      </c>
      <c r="E1098" s="166" t="s">
        <v>1973</v>
      </c>
      <c r="F1098" s="195" t="s">
        <v>2073</v>
      </c>
      <c r="G1098" s="195" t="s">
        <v>2073</v>
      </c>
      <c r="H1098" s="195" t="s">
        <v>2073</v>
      </c>
      <c r="I1098" s="195" t="s">
        <v>2073</v>
      </c>
      <c r="J1098" s="168">
        <v>0.9</v>
      </c>
      <c r="K1098" s="169" t="str">
        <f>IFERROR(SUMIFS(#REF!,#REF!,$I1098,#REF!,$R$2)/SUMIFS(#REF!,#REF!,$I1098,#REF!,$R$2),"-")</f>
        <v>-</v>
      </c>
      <c r="L1098" s="169" t="str">
        <f>IFERROR(SUMIFS(#REF!,#REF!,$I1098,#REF!,$R$7)/SUMIFS(#REF!,#REF!,$I1098,#REF!,$R$7),"-")</f>
        <v>-</v>
      </c>
      <c r="M1098" s="170" t="str">
        <f>IFERROR(SUMIFS(#REF!,#REF!,$I1098,#REF!,$R$3)/SUMIFS(#REF!,#REF!,$I1098,#REF!,$R$3),"-")</f>
        <v>-</v>
      </c>
      <c r="N1098" s="170" t="str">
        <f>IFERROR(SUMIFS(#REF!,#REF!,$I1098,#REF!,"&lt;="&amp;$R$2,#REF!,"&gt;="&amp;$S$2)/SUMIFS(#REF!,#REF!,$I1098,#REF!,"&lt;="&amp;$R$2,#REF!,"&gt;="&amp;$S$2),"-")</f>
        <v>-</v>
      </c>
      <c r="O1098" s="142"/>
      <c r="P1098" s="140"/>
    </row>
    <row r="1099" spans="1:16">
      <c r="A1099" s="138"/>
      <c r="B1099" s="142"/>
      <c r="C1099" s="172" t="s">
        <v>1972</v>
      </c>
      <c r="D1099" s="166" t="s">
        <v>26</v>
      </c>
      <c r="E1099" s="166" t="s">
        <v>1973</v>
      </c>
      <c r="F1099" s="195" t="s">
        <v>2075</v>
      </c>
      <c r="G1099" s="195" t="s">
        <v>2075</v>
      </c>
      <c r="H1099" s="195" t="s">
        <v>2075</v>
      </c>
      <c r="I1099" s="195" t="s">
        <v>2075</v>
      </c>
      <c r="J1099" s="168">
        <v>0.9</v>
      </c>
      <c r="K1099" s="169" t="str">
        <f>IFERROR(SUMIFS(#REF!,#REF!,$I1099,#REF!,$R$2)/SUMIFS(#REF!,#REF!,$I1099,#REF!,$R$2),"-")</f>
        <v>-</v>
      </c>
      <c r="L1099" s="169" t="str">
        <f>IFERROR(SUMIFS(#REF!,#REF!,$I1099,#REF!,$R$7)/SUMIFS(#REF!,#REF!,$I1099,#REF!,$R$7),"-")</f>
        <v>-</v>
      </c>
      <c r="M1099" s="170" t="str">
        <f>IFERROR(SUMIFS(#REF!,#REF!,$I1099,#REF!,$R$3)/SUMIFS(#REF!,#REF!,$I1099,#REF!,$R$3),"-")</f>
        <v>-</v>
      </c>
      <c r="N1099" s="170" t="str">
        <f>IFERROR(SUMIFS(#REF!,#REF!,$I1099,#REF!,"&lt;="&amp;$R$2,#REF!,"&gt;="&amp;$S$2)/SUMIFS(#REF!,#REF!,$I1099,#REF!,"&lt;="&amp;$R$2,#REF!,"&gt;="&amp;$S$2),"-")</f>
        <v>-</v>
      </c>
      <c r="O1099" s="142"/>
      <c r="P1099" s="140"/>
    </row>
    <row r="1100" spans="1:16">
      <c r="A1100" s="138"/>
      <c r="B1100" s="142"/>
      <c r="C1100" s="172" t="s">
        <v>1972</v>
      </c>
      <c r="D1100" s="166" t="s">
        <v>26</v>
      </c>
      <c r="E1100" s="166" t="s">
        <v>1973</v>
      </c>
      <c r="F1100" s="195" t="s">
        <v>2077</v>
      </c>
      <c r="G1100" s="195" t="s">
        <v>2077</v>
      </c>
      <c r="H1100" s="195" t="s">
        <v>2077</v>
      </c>
      <c r="I1100" s="195" t="s">
        <v>2077</v>
      </c>
      <c r="J1100" s="168">
        <v>0.9</v>
      </c>
      <c r="K1100" s="169" t="str">
        <f>IFERROR(SUMIFS(#REF!,#REF!,$I1100,#REF!,$R$2)/SUMIFS(#REF!,#REF!,$I1100,#REF!,$R$2),"-")</f>
        <v>-</v>
      </c>
      <c r="L1100" s="169" t="str">
        <f>IFERROR(SUMIFS(#REF!,#REF!,$I1100,#REF!,$R$7)/SUMIFS(#REF!,#REF!,$I1100,#REF!,$R$7),"-")</f>
        <v>-</v>
      </c>
      <c r="M1100" s="170" t="str">
        <f>IFERROR(SUMIFS(#REF!,#REF!,$I1100,#REF!,$R$3)/SUMIFS(#REF!,#REF!,$I1100,#REF!,$R$3),"-")</f>
        <v>-</v>
      </c>
      <c r="N1100" s="170" t="str">
        <f>IFERROR(SUMIFS(#REF!,#REF!,$I1100,#REF!,"&lt;="&amp;$R$2,#REF!,"&gt;="&amp;$S$2)/SUMIFS(#REF!,#REF!,$I1100,#REF!,"&lt;="&amp;$R$2,#REF!,"&gt;="&amp;$S$2),"-")</f>
        <v>-</v>
      </c>
      <c r="O1100" s="142"/>
      <c r="P1100" s="140"/>
    </row>
    <row r="1101" spans="1:16">
      <c r="A1101" s="138"/>
      <c r="B1101" s="142"/>
      <c r="C1101" s="172" t="s">
        <v>1972</v>
      </c>
      <c r="D1101" s="166" t="s">
        <v>26</v>
      </c>
      <c r="E1101" s="166" t="s">
        <v>1973</v>
      </c>
      <c r="F1101" s="195" t="s">
        <v>2079</v>
      </c>
      <c r="G1101" s="195" t="s">
        <v>2079</v>
      </c>
      <c r="H1101" s="195" t="s">
        <v>2079</v>
      </c>
      <c r="I1101" s="195" t="s">
        <v>2079</v>
      </c>
      <c r="J1101" s="168">
        <v>0.9</v>
      </c>
      <c r="K1101" s="169" t="str">
        <f>IFERROR(SUMIFS(#REF!,#REF!,$I1101,#REF!,$R$2)/SUMIFS(#REF!,#REF!,$I1101,#REF!,$R$2),"-")</f>
        <v>-</v>
      </c>
      <c r="L1101" s="169" t="str">
        <f>IFERROR(SUMIFS(#REF!,#REF!,$I1101,#REF!,$R$7)/SUMIFS(#REF!,#REF!,$I1101,#REF!,$R$7),"-")</f>
        <v>-</v>
      </c>
      <c r="M1101" s="170" t="str">
        <f>IFERROR(SUMIFS(#REF!,#REF!,$I1101,#REF!,$R$3)/SUMIFS(#REF!,#REF!,$I1101,#REF!,$R$3),"-")</f>
        <v>-</v>
      </c>
      <c r="N1101" s="170" t="str">
        <f>IFERROR(SUMIFS(#REF!,#REF!,$I1101,#REF!,"&lt;="&amp;$R$2,#REF!,"&gt;="&amp;$S$2)/SUMIFS(#REF!,#REF!,$I1101,#REF!,"&lt;="&amp;$R$2,#REF!,"&gt;="&amp;$S$2),"-")</f>
        <v>-</v>
      </c>
      <c r="O1101" s="142"/>
      <c r="P1101" s="140"/>
    </row>
    <row r="1102" spans="1:16">
      <c r="A1102" s="138"/>
      <c r="B1102" s="142"/>
      <c r="C1102" s="172" t="s">
        <v>1972</v>
      </c>
      <c r="D1102" s="166" t="s">
        <v>26</v>
      </c>
      <c r="E1102" s="166" t="s">
        <v>1973</v>
      </c>
      <c r="F1102" s="195" t="s">
        <v>2081</v>
      </c>
      <c r="G1102" s="195" t="s">
        <v>2081</v>
      </c>
      <c r="H1102" s="195" t="s">
        <v>2081</v>
      </c>
      <c r="I1102" s="195" t="s">
        <v>2081</v>
      </c>
      <c r="J1102" s="168">
        <v>0.9</v>
      </c>
      <c r="K1102" s="169" t="str">
        <f>IFERROR(SUMIFS(#REF!,#REF!,$I1102,#REF!,$R$2)/SUMIFS(#REF!,#REF!,$I1102,#REF!,$R$2),"-")</f>
        <v>-</v>
      </c>
      <c r="L1102" s="169" t="str">
        <f>IFERROR(SUMIFS(#REF!,#REF!,$I1102,#REF!,$R$7)/SUMIFS(#REF!,#REF!,$I1102,#REF!,$R$7),"-")</f>
        <v>-</v>
      </c>
      <c r="M1102" s="170" t="str">
        <f>IFERROR(SUMIFS(#REF!,#REF!,$I1102,#REF!,$R$3)/SUMIFS(#REF!,#REF!,$I1102,#REF!,$R$3),"-")</f>
        <v>-</v>
      </c>
      <c r="N1102" s="170" t="str">
        <f>IFERROR(SUMIFS(#REF!,#REF!,$I1102,#REF!,"&lt;="&amp;$R$2,#REF!,"&gt;="&amp;$S$2)/SUMIFS(#REF!,#REF!,$I1102,#REF!,"&lt;="&amp;$R$2,#REF!,"&gt;="&amp;$S$2),"-")</f>
        <v>-</v>
      </c>
      <c r="O1102" s="142"/>
      <c r="P1102" s="140"/>
    </row>
    <row r="1103" spans="1:16">
      <c r="A1103" s="138"/>
      <c r="B1103" s="142"/>
      <c r="C1103" s="172" t="s">
        <v>1972</v>
      </c>
      <c r="D1103" s="166" t="s">
        <v>26</v>
      </c>
      <c r="E1103" s="166" t="s">
        <v>1973</v>
      </c>
      <c r="F1103" s="195" t="s">
        <v>2083</v>
      </c>
      <c r="G1103" s="195" t="s">
        <v>2083</v>
      </c>
      <c r="H1103" s="195" t="s">
        <v>2083</v>
      </c>
      <c r="I1103" s="195" t="s">
        <v>2083</v>
      </c>
      <c r="J1103" s="168">
        <v>0.9</v>
      </c>
      <c r="K1103" s="169" t="str">
        <f>IFERROR(SUMIFS(#REF!,#REF!,$I1103,#REF!,$R$2)/SUMIFS(#REF!,#REF!,$I1103,#REF!,$R$2),"-")</f>
        <v>-</v>
      </c>
      <c r="L1103" s="169" t="str">
        <f>IFERROR(SUMIFS(#REF!,#REF!,$I1103,#REF!,$R$7)/SUMIFS(#REF!,#REF!,$I1103,#REF!,$R$7),"-")</f>
        <v>-</v>
      </c>
      <c r="M1103" s="170" t="str">
        <f>IFERROR(SUMIFS(#REF!,#REF!,$I1103,#REF!,$R$3)/SUMIFS(#REF!,#REF!,$I1103,#REF!,$R$3),"-")</f>
        <v>-</v>
      </c>
      <c r="N1103" s="170" t="str">
        <f>IFERROR(SUMIFS(#REF!,#REF!,$I1103,#REF!,"&lt;="&amp;$R$2,#REF!,"&gt;="&amp;$S$2)/SUMIFS(#REF!,#REF!,$I1103,#REF!,"&lt;="&amp;$R$2,#REF!,"&gt;="&amp;$S$2),"-")</f>
        <v>-</v>
      </c>
      <c r="O1103" s="142"/>
      <c r="P1103" s="140"/>
    </row>
    <row r="1104" spans="1:16">
      <c r="A1104" s="138"/>
      <c r="B1104" s="142"/>
      <c r="C1104" s="172" t="s">
        <v>1972</v>
      </c>
      <c r="D1104" s="166" t="s">
        <v>26</v>
      </c>
      <c r="E1104" s="166" t="s">
        <v>1973</v>
      </c>
      <c r="F1104" s="195" t="s">
        <v>2085</v>
      </c>
      <c r="G1104" s="195" t="s">
        <v>2085</v>
      </c>
      <c r="H1104" s="195" t="s">
        <v>2085</v>
      </c>
      <c r="I1104" s="195" t="s">
        <v>2085</v>
      </c>
      <c r="J1104" s="168">
        <v>0.9</v>
      </c>
      <c r="K1104" s="169" t="str">
        <f>IFERROR(SUMIFS(#REF!,#REF!,$I1104,#REF!,$R$2)/SUMIFS(#REF!,#REF!,$I1104,#REF!,$R$2),"-")</f>
        <v>-</v>
      </c>
      <c r="L1104" s="169" t="str">
        <f>IFERROR(SUMIFS(#REF!,#REF!,$I1104,#REF!,$R$7)/SUMIFS(#REF!,#REF!,$I1104,#REF!,$R$7),"-")</f>
        <v>-</v>
      </c>
      <c r="M1104" s="170" t="str">
        <f>IFERROR(SUMIFS(#REF!,#REF!,$I1104,#REF!,$R$3)/SUMIFS(#REF!,#REF!,$I1104,#REF!,$R$3),"-")</f>
        <v>-</v>
      </c>
      <c r="N1104" s="170" t="str">
        <f>IFERROR(SUMIFS(#REF!,#REF!,$I1104,#REF!,"&lt;="&amp;$R$2,#REF!,"&gt;="&amp;$S$2)/SUMIFS(#REF!,#REF!,$I1104,#REF!,"&lt;="&amp;$R$2,#REF!,"&gt;="&amp;$S$2),"-")</f>
        <v>-</v>
      </c>
      <c r="O1104" s="142"/>
      <c r="P1104" s="140"/>
    </row>
    <row r="1105" spans="1:16">
      <c r="A1105" s="138"/>
      <c r="B1105" s="142"/>
      <c r="C1105" s="172" t="s">
        <v>1972</v>
      </c>
      <c r="D1105" s="166" t="s">
        <v>26</v>
      </c>
      <c r="E1105" s="166" t="s">
        <v>1973</v>
      </c>
      <c r="F1105" s="195" t="s">
        <v>2087</v>
      </c>
      <c r="G1105" s="195" t="s">
        <v>2087</v>
      </c>
      <c r="H1105" s="195" t="s">
        <v>2087</v>
      </c>
      <c r="I1105" s="195" t="s">
        <v>2087</v>
      </c>
      <c r="J1105" s="168">
        <v>0.9</v>
      </c>
      <c r="K1105" s="169" t="str">
        <f>IFERROR(SUMIFS(#REF!,#REF!,$I1105,#REF!,$R$2)/SUMIFS(#REF!,#REF!,$I1105,#REF!,$R$2),"-")</f>
        <v>-</v>
      </c>
      <c r="L1105" s="169" t="str">
        <f>IFERROR(SUMIFS(#REF!,#REF!,$I1105,#REF!,$R$7)/SUMIFS(#REF!,#REF!,$I1105,#REF!,$R$7),"-")</f>
        <v>-</v>
      </c>
      <c r="M1105" s="170" t="str">
        <f>IFERROR(SUMIFS(#REF!,#REF!,$I1105,#REF!,$R$3)/SUMIFS(#REF!,#REF!,$I1105,#REF!,$R$3),"-")</f>
        <v>-</v>
      </c>
      <c r="N1105" s="170" t="str">
        <f>IFERROR(SUMIFS(#REF!,#REF!,$I1105,#REF!,"&lt;="&amp;$R$2,#REF!,"&gt;="&amp;$S$2)/SUMIFS(#REF!,#REF!,$I1105,#REF!,"&lt;="&amp;$R$2,#REF!,"&gt;="&amp;$S$2),"-")</f>
        <v>-</v>
      </c>
      <c r="O1105" s="142"/>
      <c r="P1105" s="140"/>
    </row>
    <row r="1106" spans="1:16">
      <c r="A1106" s="138"/>
      <c r="B1106" s="142"/>
      <c r="C1106" s="172" t="s">
        <v>1972</v>
      </c>
      <c r="D1106" s="166" t="s">
        <v>26</v>
      </c>
      <c r="E1106" s="166" t="s">
        <v>1973</v>
      </c>
      <c r="F1106" s="195" t="s">
        <v>2089</v>
      </c>
      <c r="G1106" s="195" t="s">
        <v>2089</v>
      </c>
      <c r="H1106" s="195" t="s">
        <v>2089</v>
      </c>
      <c r="I1106" s="195" t="s">
        <v>2089</v>
      </c>
      <c r="J1106" s="168">
        <v>0.9</v>
      </c>
      <c r="K1106" s="169" t="str">
        <f>IFERROR(SUMIFS(#REF!,#REF!,$I1106,#REF!,$R$2)/SUMIFS(#REF!,#REF!,$I1106,#REF!,$R$2),"-")</f>
        <v>-</v>
      </c>
      <c r="L1106" s="169" t="str">
        <f>IFERROR(SUMIFS(#REF!,#REF!,$I1106,#REF!,$R$7)/SUMIFS(#REF!,#REF!,$I1106,#REF!,$R$7),"-")</f>
        <v>-</v>
      </c>
      <c r="M1106" s="170" t="str">
        <f>IFERROR(SUMIFS(#REF!,#REF!,$I1106,#REF!,$R$3)/SUMIFS(#REF!,#REF!,$I1106,#REF!,$R$3),"-")</f>
        <v>-</v>
      </c>
      <c r="N1106" s="170" t="str">
        <f>IFERROR(SUMIFS(#REF!,#REF!,$I1106,#REF!,"&lt;="&amp;$R$2,#REF!,"&gt;="&amp;$S$2)/SUMIFS(#REF!,#REF!,$I1106,#REF!,"&lt;="&amp;$R$2,#REF!,"&gt;="&amp;$S$2),"-")</f>
        <v>-</v>
      </c>
      <c r="O1106" s="142"/>
      <c r="P1106" s="140"/>
    </row>
    <row r="1107" spans="1:16">
      <c r="A1107" s="138"/>
      <c r="B1107" s="142"/>
      <c r="C1107" s="172" t="s">
        <v>1972</v>
      </c>
      <c r="D1107" s="166" t="s">
        <v>26</v>
      </c>
      <c r="E1107" s="166" t="s">
        <v>1973</v>
      </c>
      <c r="F1107" s="195" t="s">
        <v>2091</v>
      </c>
      <c r="G1107" s="195" t="s">
        <v>2091</v>
      </c>
      <c r="H1107" s="195" t="s">
        <v>2091</v>
      </c>
      <c r="I1107" s="195" t="s">
        <v>2091</v>
      </c>
      <c r="J1107" s="168">
        <v>0.9</v>
      </c>
      <c r="K1107" s="169" t="str">
        <f>IFERROR(SUMIFS(#REF!,#REF!,$I1107,#REF!,$R$2)/SUMIFS(#REF!,#REF!,$I1107,#REF!,$R$2),"-")</f>
        <v>-</v>
      </c>
      <c r="L1107" s="169" t="str">
        <f>IFERROR(SUMIFS(#REF!,#REF!,$I1107,#REF!,$R$7)/SUMIFS(#REF!,#REF!,$I1107,#REF!,$R$7),"-")</f>
        <v>-</v>
      </c>
      <c r="M1107" s="170" t="str">
        <f>IFERROR(SUMIFS(#REF!,#REF!,$I1107,#REF!,$R$3)/SUMIFS(#REF!,#REF!,$I1107,#REF!,$R$3),"-")</f>
        <v>-</v>
      </c>
      <c r="N1107" s="170" t="str">
        <f>IFERROR(SUMIFS(#REF!,#REF!,$I1107,#REF!,"&lt;="&amp;$R$2,#REF!,"&gt;="&amp;$S$2)/SUMIFS(#REF!,#REF!,$I1107,#REF!,"&lt;="&amp;$R$2,#REF!,"&gt;="&amp;$S$2),"-")</f>
        <v>-</v>
      </c>
      <c r="O1107" s="142"/>
      <c r="P1107" s="140"/>
    </row>
    <row r="1108" spans="1:16">
      <c r="A1108" s="138"/>
      <c r="B1108" s="142"/>
      <c r="C1108" s="172" t="s">
        <v>1972</v>
      </c>
      <c r="D1108" s="166" t="s">
        <v>26</v>
      </c>
      <c r="E1108" s="166" t="s">
        <v>1973</v>
      </c>
      <c r="F1108" s="195" t="s">
        <v>2093</v>
      </c>
      <c r="G1108" s="195" t="s">
        <v>2093</v>
      </c>
      <c r="H1108" s="195" t="s">
        <v>2093</v>
      </c>
      <c r="I1108" s="195" t="s">
        <v>2093</v>
      </c>
      <c r="J1108" s="168">
        <v>0.9</v>
      </c>
      <c r="K1108" s="169" t="str">
        <f>IFERROR(SUMIFS(#REF!,#REF!,$I1108,#REF!,$R$2)/SUMIFS(#REF!,#REF!,$I1108,#REF!,$R$2),"-")</f>
        <v>-</v>
      </c>
      <c r="L1108" s="169" t="str">
        <f>IFERROR(SUMIFS(#REF!,#REF!,$I1108,#REF!,$R$7)/SUMIFS(#REF!,#REF!,$I1108,#REF!,$R$7),"-")</f>
        <v>-</v>
      </c>
      <c r="M1108" s="170" t="str">
        <f>IFERROR(SUMIFS(#REF!,#REF!,$I1108,#REF!,$R$3)/SUMIFS(#REF!,#REF!,$I1108,#REF!,$R$3),"-")</f>
        <v>-</v>
      </c>
      <c r="N1108" s="170" t="str">
        <f>IFERROR(SUMIFS(#REF!,#REF!,$I1108,#REF!,"&lt;="&amp;$R$2,#REF!,"&gt;="&amp;$S$2)/SUMIFS(#REF!,#REF!,$I1108,#REF!,"&lt;="&amp;$R$2,#REF!,"&gt;="&amp;$S$2),"-")</f>
        <v>-</v>
      </c>
      <c r="O1108" s="142"/>
      <c r="P1108" s="140"/>
    </row>
    <row r="1109" spans="1:16">
      <c r="A1109" s="138"/>
      <c r="B1109" s="142"/>
      <c r="C1109" s="172" t="s">
        <v>1972</v>
      </c>
      <c r="D1109" s="166" t="s">
        <v>26</v>
      </c>
      <c r="E1109" s="166" t="s">
        <v>1973</v>
      </c>
      <c r="F1109" s="195" t="s">
        <v>2095</v>
      </c>
      <c r="G1109" s="195" t="s">
        <v>2095</v>
      </c>
      <c r="H1109" s="195" t="s">
        <v>2095</v>
      </c>
      <c r="I1109" s="195" t="s">
        <v>2095</v>
      </c>
      <c r="J1109" s="168">
        <v>0.9</v>
      </c>
      <c r="K1109" s="169" t="str">
        <f>IFERROR(SUMIFS(#REF!,#REF!,$I1109,#REF!,$R$2)/SUMIFS(#REF!,#REF!,$I1109,#REF!,$R$2),"-")</f>
        <v>-</v>
      </c>
      <c r="L1109" s="169" t="str">
        <f>IFERROR(SUMIFS(#REF!,#REF!,$I1109,#REF!,$R$7)/SUMIFS(#REF!,#REF!,$I1109,#REF!,$R$7),"-")</f>
        <v>-</v>
      </c>
      <c r="M1109" s="170" t="str">
        <f>IFERROR(SUMIFS(#REF!,#REF!,$I1109,#REF!,$R$3)/SUMIFS(#REF!,#REF!,$I1109,#REF!,$R$3),"-")</f>
        <v>-</v>
      </c>
      <c r="N1109" s="170" t="str">
        <f>IFERROR(SUMIFS(#REF!,#REF!,$I1109,#REF!,"&lt;="&amp;$R$2,#REF!,"&gt;="&amp;$S$2)/SUMIFS(#REF!,#REF!,$I1109,#REF!,"&lt;="&amp;$R$2,#REF!,"&gt;="&amp;$S$2),"-")</f>
        <v>-</v>
      </c>
      <c r="O1109" s="142"/>
      <c r="P1109" s="140"/>
    </row>
    <row r="1110" spans="1:16">
      <c r="A1110" s="138"/>
      <c r="B1110" s="142"/>
      <c r="C1110" s="172" t="s">
        <v>1972</v>
      </c>
      <c r="D1110" s="166" t="s">
        <v>26</v>
      </c>
      <c r="E1110" s="166" t="s">
        <v>1973</v>
      </c>
      <c r="F1110" s="195" t="s">
        <v>2097</v>
      </c>
      <c r="G1110" s="195" t="s">
        <v>2097</v>
      </c>
      <c r="H1110" s="195" t="s">
        <v>2097</v>
      </c>
      <c r="I1110" s="195" t="s">
        <v>2097</v>
      </c>
      <c r="J1110" s="168">
        <v>0.9</v>
      </c>
      <c r="K1110" s="169" t="str">
        <f>IFERROR(SUMIFS(#REF!,#REF!,$I1110,#REF!,$R$2)/SUMIFS(#REF!,#REF!,$I1110,#REF!,$R$2),"-")</f>
        <v>-</v>
      </c>
      <c r="L1110" s="169" t="str">
        <f>IFERROR(SUMIFS(#REF!,#REF!,$I1110,#REF!,$R$7)/SUMIFS(#REF!,#REF!,$I1110,#REF!,$R$7),"-")</f>
        <v>-</v>
      </c>
      <c r="M1110" s="170" t="str">
        <f>IFERROR(SUMIFS(#REF!,#REF!,$I1110,#REF!,$R$3)/SUMIFS(#REF!,#REF!,$I1110,#REF!,$R$3),"-")</f>
        <v>-</v>
      </c>
      <c r="N1110" s="170" t="str">
        <f>IFERROR(SUMIFS(#REF!,#REF!,$I1110,#REF!,"&lt;="&amp;$R$2,#REF!,"&gt;="&amp;$S$2)/SUMIFS(#REF!,#REF!,$I1110,#REF!,"&lt;="&amp;$R$2,#REF!,"&gt;="&amp;$S$2),"-")</f>
        <v>-</v>
      </c>
      <c r="O1110" s="142"/>
      <c r="P1110" s="140"/>
    </row>
    <row r="1111" spans="1:16">
      <c r="A1111" s="138"/>
      <c r="B1111" s="142"/>
      <c r="C1111" s="172" t="s">
        <v>1972</v>
      </c>
      <c r="D1111" s="166" t="s">
        <v>26</v>
      </c>
      <c r="E1111" s="166" t="s">
        <v>1973</v>
      </c>
      <c r="F1111" s="195" t="s">
        <v>2099</v>
      </c>
      <c r="G1111" s="195" t="s">
        <v>2099</v>
      </c>
      <c r="H1111" s="195" t="s">
        <v>2099</v>
      </c>
      <c r="I1111" s="195" t="s">
        <v>2099</v>
      </c>
      <c r="J1111" s="168">
        <v>0.9</v>
      </c>
      <c r="K1111" s="169" t="str">
        <f>IFERROR(SUMIFS(#REF!,#REF!,$I1111,#REF!,$R$2)/SUMIFS(#REF!,#REF!,$I1111,#REF!,$R$2),"-")</f>
        <v>-</v>
      </c>
      <c r="L1111" s="169" t="str">
        <f>IFERROR(SUMIFS(#REF!,#REF!,$I1111,#REF!,$R$7)/SUMIFS(#REF!,#REF!,$I1111,#REF!,$R$7),"-")</f>
        <v>-</v>
      </c>
      <c r="M1111" s="170" t="str">
        <f>IFERROR(SUMIFS(#REF!,#REF!,$I1111,#REF!,$R$3)/SUMIFS(#REF!,#REF!,$I1111,#REF!,$R$3),"-")</f>
        <v>-</v>
      </c>
      <c r="N1111" s="170" t="str">
        <f>IFERROR(SUMIFS(#REF!,#REF!,$I1111,#REF!,"&lt;="&amp;$R$2,#REF!,"&gt;="&amp;$S$2)/SUMIFS(#REF!,#REF!,$I1111,#REF!,"&lt;="&amp;$R$2,#REF!,"&gt;="&amp;$S$2),"-")</f>
        <v>-</v>
      </c>
      <c r="O1111" s="142"/>
      <c r="P1111" s="140"/>
    </row>
    <row r="1112" spans="1:16">
      <c r="A1112" s="138"/>
      <c r="B1112" s="142"/>
      <c r="C1112" s="172" t="s">
        <v>1972</v>
      </c>
      <c r="D1112" s="166" t="s">
        <v>26</v>
      </c>
      <c r="E1112" s="166" t="s">
        <v>1973</v>
      </c>
      <c r="F1112" s="195" t="s">
        <v>2101</v>
      </c>
      <c r="G1112" s="195" t="s">
        <v>2101</v>
      </c>
      <c r="H1112" s="195" t="s">
        <v>2101</v>
      </c>
      <c r="I1112" s="195" t="s">
        <v>2101</v>
      </c>
      <c r="J1112" s="168">
        <v>0.9</v>
      </c>
      <c r="K1112" s="169" t="str">
        <f>IFERROR(SUMIFS(#REF!,#REF!,$I1112,#REF!,$R$2)/SUMIFS(#REF!,#REF!,$I1112,#REF!,$R$2),"-")</f>
        <v>-</v>
      </c>
      <c r="L1112" s="169" t="str">
        <f>IFERROR(SUMIFS(#REF!,#REF!,$I1112,#REF!,$R$7)/SUMIFS(#REF!,#REF!,$I1112,#REF!,$R$7),"-")</f>
        <v>-</v>
      </c>
      <c r="M1112" s="170" t="str">
        <f>IFERROR(SUMIFS(#REF!,#REF!,$I1112,#REF!,$R$3)/SUMIFS(#REF!,#REF!,$I1112,#REF!,$R$3),"-")</f>
        <v>-</v>
      </c>
      <c r="N1112" s="170" t="str">
        <f>IFERROR(SUMIFS(#REF!,#REF!,$I1112,#REF!,"&lt;="&amp;$R$2,#REF!,"&gt;="&amp;$S$2)/SUMIFS(#REF!,#REF!,$I1112,#REF!,"&lt;="&amp;$R$2,#REF!,"&gt;="&amp;$S$2),"-")</f>
        <v>-</v>
      </c>
      <c r="O1112" s="142"/>
      <c r="P1112" s="140"/>
    </row>
    <row r="1113" spans="1:16">
      <c r="A1113" s="138"/>
      <c r="B1113" s="142"/>
      <c r="C1113" s="172" t="s">
        <v>1972</v>
      </c>
      <c r="D1113" s="166" t="s">
        <v>26</v>
      </c>
      <c r="E1113" s="166" t="s">
        <v>1973</v>
      </c>
      <c r="F1113" s="195" t="s">
        <v>2103</v>
      </c>
      <c r="G1113" s="195" t="s">
        <v>2103</v>
      </c>
      <c r="H1113" s="195" t="s">
        <v>2103</v>
      </c>
      <c r="I1113" s="195" t="s">
        <v>2103</v>
      </c>
      <c r="J1113" s="168">
        <v>0.9</v>
      </c>
      <c r="K1113" s="169" t="str">
        <f>IFERROR(SUMIFS(#REF!,#REF!,$I1113,#REF!,$R$2)/SUMIFS(#REF!,#REF!,$I1113,#REF!,$R$2),"-")</f>
        <v>-</v>
      </c>
      <c r="L1113" s="169" t="str">
        <f>IFERROR(SUMIFS(#REF!,#REF!,$I1113,#REF!,$R$7)/SUMIFS(#REF!,#REF!,$I1113,#REF!,$R$7),"-")</f>
        <v>-</v>
      </c>
      <c r="M1113" s="170" t="str">
        <f>IFERROR(SUMIFS(#REF!,#REF!,$I1113,#REF!,$R$3)/SUMIFS(#REF!,#REF!,$I1113,#REF!,$R$3),"-")</f>
        <v>-</v>
      </c>
      <c r="N1113" s="170" t="str">
        <f>IFERROR(SUMIFS(#REF!,#REF!,$I1113,#REF!,"&lt;="&amp;$R$2,#REF!,"&gt;="&amp;$S$2)/SUMIFS(#REF!,#REF!,$I1113,#REF!,"&lt;="&amp;$R$2,#REF!,"&gt;="&amp;$S$2),"-")</f>
        <v>-</v>
      </c>
      <c r="O1113" s="142"/>
      <c r="P1113" s="140"/>
    </row>
    <row r="1114" spans="1:16">
      <c r="A1114" s="138"/>
      <c r="B1114" s="142"/>
      <c r="C1114" s="172" t="s">
        <v>1972</v>
      </c>
      <c r="D1114" s="166" t="s">
        <v>26</v>
      </c>
      <c r="E1114" s="166" t="s">
        <v>1973</v>
      </c>
      <c r="F1114" s="195" t="s">
        <v>2105</v>
      </c>
      <c r="G1114" s="195" t="s">
        <v>2105</v>
      </c>
      <c r="H1114" s="195" t="s">
        <v>2105</v>
      </c>
      <c r="I1114" s="195" t="s">
        <v>2105</v>
      </c>
      <c r="J1114" s="168">
        <v>0.9</v>
      </c>
      <c r="K1114" s="169" t="str">
        <f>IFERROR(SUMIFS(#REF!,#REF!,$I1114,#REF!,$R$2)/SUMIFS(#REF!,#REF!,$I1114,#REF!,$R$2),"-")</f>
        <v>-</v>
      </c>
      <c r="L1114" s="169" t="str">
        <f>IFERROR(SUMIFS(#REF!,#REF!,$I1114,#REF!,$R$7)/SUMIFS(#REF!,#REF!,$I1114,#REF!,$R$7),"-")</f>
        <v>-</v>
      </c>
      <c r="M1114" s="170" t="str">
        <f>IFERROR(SUMIFS(#REF!,#REF!,$I1114,#REF!,$R$3)/SUMIFS(#REF!,#REF!,$I1114,#REF!,$R$3),"-")</f>
        <v>-</v>
      </c>
      <c r="N1114" s="170" t="str">
        <f>IFERROR(SUMIFS(#REF!,#REF!,$I1114,#REF!,"&lt;="&amp;$R$2,#REF!,"&gt;="&amp;$S$2)/SUMIFS(#REF!,#REF!,$I1114,#REF!,"&lt;="&amp;$R$2,#REF!,"&gt;="&amp;$S$2),"-")</f>
        <v>-</v>
      </c>
      <c r="O1114" s="142"/>
      <c r="P1114" s="140"/>
    </row>
    <row r="1115" spans="1:16">
      <c r="A1115" s="138"/>
      <c r="B1115" s="142"/>
      <c r="C1115" s="172" t="s">
        <v>1972</v>
      </c>
      <c r="D1115" s="166" t="s">
        <v>26</v>
      </c>
      <c r="E1115" s="166" t="s">
        <v>1973</v>
      </c>
      <c r="F1115" s="195" t="s">
        <v>2107</v>
      </c>
      <c r="G1115" s="195" t="s">
        <v>2107</v>
      </c>
      <c r="H1115" s="195" t="s">
        <v>2107</v>
      </c>
      <c r="I1115" s="195" t="s">
        <v>2107</v>
      </c>
      <c r="J1115" s="168">
        <v>0.9</v>
      </c>
      <c r="K1115" s="169" t="str">
        <f>IFERROR(SUMIFS(#REF!,#REF!,$I1115,#REF!,$R$2)/SUMIFS(#REF!,#REF!,$I1115,#REF!,$R$2),"-")</f>
        <v>-</v>
      </c>
      <c r="L1115" s="169" t="str">
        <f>IFERROR(SUMIFS(#REF!,#REF!,$I1115,#REF!,$R$7)/SUMIFS(#REF!,#REF!,$I1115,#REF!,$R$7),"-")</f>
        <v>-</v>
      </c>
      <c r="M1115" s="170" t="str">
        <f>IFERROR(SUMIFS(#REF!,#REF!,$I1115,#REF!,$R$3)/SUMIFS(#REF!,#REF!,$I1115,#REF!,$R$3),"-")</f>
        <v>-</v>
      </c>
      <c r="N1115" s="170" t="str">
        <f>IFERROR(SUMIFS(#REF!,#REF!,$I1115,#REF!,"&lt;="&amp;$R$2,#REF!,"&gt;="&amp;$S$2)/SUMIFS(#REF!,#REF!,$I1115,#REF!,"&lt;="&amp;$R$2,#REF!,"&gt;="&amp;$S$2),"-")</f>
        <v>-</v>
      </c>
      <c r="O1115" s="142"/>
      <c r="P1115" s="140"/>
    </row>
    <row r="1116" spans="1:16">
      <c r="A1116" s="138"/>
      <c r="B1116" s="142"/>
      <c r="C1116" s="172" t="s">
        <v>1972</v>
      </c>
      <c r="D1116" s="166" t="s">
        <v>26</v>
      </c>
      <c r="E1116" s="166" t="s">
        <v>1973</v>
      </c>
      <c r="F1116" s="195" t="s">
        <v>2109</v>
      </c>
      <c r="G1116" s="195" t="s">
        <v>2109</v>
      </c>
      <c r="H1116" s="195" t="s">
        <v>2109</v>
      </c>
      <c r="I1116" s="195" t="s">
        <v>2109</v>
      </c>
      <c r="J1116" s="168">
        <v>0.9</v>
      </c>
      <c r="K1116" s="169" t="str">
        <f>IFERROR(SUMIFS(#REF!,#REF!,$I1116,#REF!,$R$2)/SUMIFS(#REF!,#REF!,$I1116,#REF!,$R$2),"-")</f>
        <v>-</v>
      </c>
      <c r="L1116" s="169" t="str">
        <f>IFERROR(SUMIFS(#REF!,#REF!,$I1116,#REF!,$R$7)/SUMIFS(#REF!,#REF!,$I1116,#REF!,$R$7),"-")</f>
        <v>-</v>
      </c>
      <c r="M1116" s="170" t="str">
        <f>IFERROR(SUMIFS(#REF!,#REF!,$I1116,#REF!,$R$3)/SUMIFS(#REF!,#REF!,$I1116,#REF!,$R$3),"-")</f>
        <v>-</v>
      </c>
      <c r="N1116" s="170" t="str">
        <f>IFERROR(SUMIFS(#REF!,#REF!,$I1116,#REF!,"&lt;="&amp;$R$2,#REF!,"&gt;="&amp;$S$2)/SUMIFS(#REF!,#REF!,$I1116,#REF!,"&lt;="&amp;$R$2,#REF!,"&gt;="&amp;$S$2),"-")</f>
        <v>-</v>
      </c>
      <c r="O1116" s="142"/>
      <c r="P1116" s="140"/>
    </row>
    <row r="1117" spans="1:16">
      <c r="A1117" s="138"/>
      <c r="B1117" s="142"/>
      <c r="C1117" s="172" t="s">
        <v>1972</v>
      </c>
      <c r="D1117" s="166" t="s">
        <v>26</v>
      </c>
      <c r="E1117" s="166" t="s">
        <v>1973</v>
      </c>
      <c r="F1117" s="195" t="s">
        <v>2111</v>
      </c>
      <c r="G1117" s="195" t="s">
        <v>2111</v>
      </c>
      <c r="H1117" s="195" t="s">
        <v>2111</v>
      </c>
      <c r="I1117" s="195" t="s">
        <v>2111</v>
      </c>
      <c r="J1117" s="168">
        <v>0.9</v>
      </c>
      <c r="K1117" s="169" t="str">
        <f>IFERROR(SUMIFS(#REF!,#REF!,$I1117,#REF!,$R$2)/SUMIFS(#REF!,#REF!,$I1117,#REF!,$R$2),"-")</f>
        <v>-</v>
      </c>
      <c r="L1117" s="169" t="str">
        <f>IFERROR(SUMIFS(#REF!,#REF!,$I1117,#REF!,$R$7)/SUMIFS(#REF!,#REF!,$I1117,#REF!,$R$7),"-")</f>
        <v>-</v>
      </c>
      <c r="M1117" s="170" t="str">
        <f>IFERROR(SUMIFS(#REF!,#REF!,$I1117,#REF!,$R$3)/SUMIFS(#REF!,#REF!,$I1117,#REF!,$R$3),"-")</f>
        <v>-</v>
      </c>
      <c r="N1117" s="170" t="str">
        <f>IFERROR(SUMIFS(#REF!,#REF!,$I1117,#REF!,"&lt;="&amp;$R$2,#REF!,"&gt;="&amp;$S$2)/SUMIFS(#REF!,#REF!,$I1117,#REF!,"&lt;="&amp;$R$2,#REF!,"&gt;="&amp;$S$2),"-")</f>
        <v>-</v>
      </c>
      <c r="O1117" s="142"/>
      <c r="P1117" s="140"/>
    </row>
    <row r="1118" spans="1:16">
      <c r="A1118" s="138"/>
      <c r="B1118" s="142"/>
      <c r="C1118" s="172" t="s">
        <v>1972</v>
      </c>
      <c r="D1118" s="166" t="s">
        <v>26</v>
      </c>
      <c r="E1118" s="166" t="s">
        <v>1973</v>
      </c>
      <c r="F1118" s="195" t="s">
        <v>2113</v>
      </c>
      <c r="G1118" s="195" t="s">
        <v>2113</v>
      </c>
      <c r="H1118" s="195" t="s">
        <v>2113</v>
      </c>
      <c r="I1118" s="195" t="s">
        <v>2113</v>
      </c>
      <c r="J1118" s="168">
        <v>0.9</v>
      </c>
      <c r="K1118" s="169" t="str">
        <f>IFERROR(SUMIFS(#REF!,#REF!,$I1118,#REF!,$R$2)/SUMIFS(#REF!,#REF!,$I1118,#REF!,$R$2),"-")</f>
        <v>-</v>
      </c>
      <c r="L1118" s="169" t="str">
        <f>IFERROR(SUMIFS(#REF!,#REF!,$I1118,#REF!,$R$7)/SUMIFS(#REF!,#REF!,$I1118,#REF!,$R$7),"-")</f>
        <v>-</v>
      </c>
      <c r="M1118" s="170" t="str">
        <f>IFERROR(SUMIFS(#REF!,#REF!,$I1118,#REF!,$R$3)/SUMIFS(#REF!,#REF!,$I1118,#REF!,$R$3),"-")</f>
        <v>-</v>
      </c>
      <c r="N1118" s="170" t="str">
        <f>IFERROR(SUMIFS(#REF!,#REF!,$I1118,#REF!,"&lt;="&amp;$R$2,#REF!,"&gt;="&amp;$S$2)/SUMIFS(#REF!,#REF!,$I1118,#REF!,"&lt;="&amp;$R$2,#REF!,"&gt;="&amp;$S$2),"-")</f>
        <v>-</v>
      </c>
      <c r="O1118" s="142"/>
      <c r="P1118" s="140"/>
    </row>
    <row r="1119" spans="1:16">
      <c r="A1119" s="138"/>
      <c r="B1119" s="142"/>
      <c r="C1119" s="172" t="s">
        <v>1972</v>
      </c>
      <c r="D1119" s="166" t="s">
        <v>26</v>
      </c>
      <c r="E1119" s="166" t="s">
        <v>1973</v>
      </c>
      <c r="F1119" s="195" t="s">
        <v>2115</v>
      </c>
      <c r="G1119" s="195" t="s">
        <v>2115</v>
      </c>
      <c r="H1119" s="195" t="s">
        <v>2115</v>
      </c>
      <c r="I1119" s="195" t="s">
        <v>2115</v>
      </c>
      <c r="J1119" s="168">
        <v>0.9</v>
      </c>
      <c r="K1119" s="169" t="str">
        <f>IFERROR(SUMIFS(#REF!,#REF!,$I1119,#REF!,$R$2)/SUMIFS(#REF!,#REF!,$I1119,#REF!,$R$2),"-")</f>
        <v>-</v>
      </c>
      <c r="L1119" s="169" t="str">
        <f>IFERROR(SUMIFS(#REF!,#REF!,$I1119,#REF!,$R$7)/SUMIFS(#REF!,#REF!,$I1119,#REF!,$R$7),"-")</f>
        <v>-</v>
      </c>
      <c r="M1119" s="170" t="str">
        <f>IFERROR(SUMIFS(#REF!,#REF!,$I1119,#REF!,$R$3)/SUMIFS(#REF!,#REF!,$I1119,#REF!,$R$3),"-")</f>
        <v>-</v>
      </c>
      <c r="N1119" s="170" t="str">
        <f>IFERROR(SUMIFS(#REF!,#REF!,$I1119,#REF!,"&lt;="&amp;$R$2,#REF!,"&gt;="&amp;$S$2)/SUMIFS(#REF!,#REF!,$I1119,#REF!,"&lt;="&amp;$R$2,#REF!,"&gt;="&amp;$S$2),"-")</f>
        <v>-</v>
      </c>
      <c r="O1119" s="142"/>
      <c r="P1119" s="140"/>
    </row>
    <row r="1120" spans="1:16">
      <c r="A1120" s="138"/>
      <c r="B1120" s="142"/>
      <c r="C1120" s="172" t="s">
        <v>1972</v>
      </c>
      <c r="D1120" s="166" t="s">
        <v>26</v>
      </c>
      <c r="E1120" s="166" t="s">
        <v>1973</v>
      </c>
      <c r="F1120" s="195" t="s">
        <v>2117</v>
      </c>
      <c r="G1120" s="195" t="s">
        <v>2117</v>
      </c>
      <c r="H1120" s="195" t="s">
        <v>2117</v>
      </c>
      <c r="I1120" s="195" t="s">
        <v>2117</v>
      </c>
      <c r="J1120" s="168">
        <v>0.9</v>
      </c>
      <c r="K1120" s="169" t="str">
        <f>IFERROR(SUMIFS(#REF!,#REF!,$I1120,#REF!,$R$2)/SUMIFS(#REF!,#REF!,$I1120,#REF!,$R$2),"-")</f>
        <v>-</v>
      </c>
      <c r="L1120" s="169" t="str">
        <f>IFERROR(SUMIFS(#REF!,#REF!,$I1120,#REF!,$R$7)/SUMIFS(#REF!,#REF!,$I1120,#REF!,$R$7),"-")</f>
        <v>-</v>
      </c>
      <c r="M1120" s="170" t="str">
        <f>IFERROR(SUMIFS(#REF!,#REF!,$I1120,#REF!,$R$3)/SUMIFS(#REF!,#REF!,$I1120,#REF!,$R$3),"-")</f>
        <v>-</v>
      </c>
      <c r="N1120" s="170" t="str">
        <f>IFERROR(SUMIFS(#REF!,#REF!,$I1120,#REF!,"&lt;="&amp;$R$2,#REF!,"&gt;="&amp;$S$2)/SUMIFS(#REF!,#REF!,$I1120,#REF!,"&lt;="&amp;$R$2,#REF!,"&gt;="&amp;$S$2),"-")</f>
        <v>-</v>
      </c>
      <c r="O1120" s="142"/>
      <c r="P1120" s="140"/>
    </row>
    <row r="1121" spans="1:16">
      <c r="A1121" s="138"/>
      <c r="B1121" s="142"/>
      <c r="C1121" s="172" t="s">
        <v>1972</v>
      </c>
      <c r="D1121" s="166" t="s">
        <v>26</v>
      </c>
      <c r="E1121" s="166" t="s">
        <v>1973</v>
      </c>
      <c r="F1121" s="195" t="s">
        <v>2119</v>
      </c>
      <c r="G1121" s="195" t="s">
        <v>2119</v>
      </c>
      <c r="H1121" s="195" t="s">
        <v>2119</v>
      </c>
      <c r="I1121" s="195" t="s">
        <v>2119</v>
      </c>
      <c r="J1121" s="168">
        <v>0.9</v>
      </c>
      <c r="K1121" s="169" t="str">
        <f>IFERROR(SUMIFS(#REF!,#REF!,$I1121,#REF!,$R$2)/SUMIFS(#REF!,#REF!,$I1121,#REF!,$R$2),"-")</f>
        <v>-</v>
      </c>
      <c r="L1121" s="169" t="str">
        <f>IFERROR(SUMIFS(#REF!,#REF!,$I1121,#REF!,$R$7)/SUMIFS(#REF!,#REF!,$I1121,#REF!,$R$7),"-")</f>
        <v>-</v>
      </c>
      <c r="M1121" s="170" t="str">
        <f>IFERROR(SUMIFS(#REF!,#REF!,$I1121,#REF!,$R$3)/SUMIFS(#REF!,#REF!,$I1121,#REF!,$R$3),"-")</f>
        <v>-</v>
      </c>
      <c r="N1121" s="170" t="str">
        <f>IFERROR(SUMIFS(#REF!,#REF!,$I1121,#REF!,"&lt;="&amp;$R$2,#REF!,"&gt;="&amp;$S$2)/SUMIFS(#REF!,#REF!,$I1121,#REF!,"&lt;="&amp;$R$2,#REF!,"&gt;="&amp;$S$2),"-")</f>
        <v>-</v>
      </c>
      <c r="O1121" s="142"/>
      <c r="P1121" s="140"/>
    </row>
    <row r="1122" spans="1:16">
      <c r="A1122" s="138"/>
      <c r="B1122" s="142"/>
      <c r="C1122" s="172" t="s">
        <v>1972</v>
      </c>
      <c r="D1122" s="166" t="s">
        <v>26</v>
      </c>
      <c r="E1122" s="166" t="s">
        <v>1973</v>
      </c>
      <c r="F1122" s="195" t="s">
        <v>2121</v>
      </c>
      <c r="G1122" s="195" t="s">
        <v>2121</v>
      </c>
      <c r="H1122" s="195" t="s">
        <v>2121</v>
      </c>
      <c r="I1122" s="195" t="s">
        <v>2121</v>
      </c>
      <c r="J1122" s="168">
        <v>0.9</v>
      </c>
      <c r="K1122" s="169" t="str">
        <f>IFERROR(SUMIFS(#REF!,#REF!,$I1122,#REF!,$R$2)/SUMIFS(#REF!,#REF!,$I1122,#REF!,$R$2),"-")</f>
        <v>-</v>
      </c>
      <c r="L1122" s="169" t="str">
        <f>IFERROR(SUMIFS(#REF!,#REF!,$I1122,#REF!,$R$7)/SUMIFS(#REF!,#REF!,$I1122,#REF!,$R$7),"-")</f>
        <v>-</v>
      </c>
      <c r="M1122" s="170" t="str">
        <f>IFERROR(SUMIFS(#REF!,#REF!,$I1122,#REF!,$R$3)/SUMIFS(#REF!,#REF!,$I1122,#REF!,$R$3),"-")</f>
        <v>-</v>
      </c>
      <c r="N1122" s="170" t="str">
        <f>IFERROR(SUMIFS(#REF!,#REF!,$I1122,#REF!,"&lt;="&amp;$R$2,#REF!,"&gt;="&amp;$S$2)/SUMIFS(#REF!,#REF!,$I1122,#REF!,"&lt;="&amp;$R$2,#REF!,"&gt;="&amp;$S$2),"-")</f>
        <v>-</v>
      </c>
      <c r="O1122" s="142"/>
      <c r="P1122" s="140"/>
    </row>
    <row r="1123" spans="1:16">
      <c r="A1123" s="138"/>
      <c r="B1123" s="142"/>
      <c r="C1123" s="172" t="s">
        <v>1972</v>
      </c>
      <c r="D1123" s="166" t="s">
        <v>26</v>
      </c>
      <c r="E1123" s="166" t="s">
        <v>1973</v>
      </c>
      <c r="F1123" s="195" t="s">
        <v>2123</v>
      </c>
      <c r="G1123" s="195" t="s">
        <v>2123</v>
      </c>
      <c r="H1123" s="195" t="s">
        <v>2123</v>
      </c>
      <c r="I1123" s="195" t="s">
        <v>2123</v>
      </c>
      <c r="J1123" s="168">
        <v>0.9</v>
      </c>
      <c r="K1123" s="169" t="str">
        <f>IFERROR(SUMIFS(#REF!,#REF!,$I1123,#REF!,$R$2)/SUMIFS(#REF!,#REF!,$I1123,#REF!,$R$2),"-")</f>
        <v>-</v>
      </c>
      <c r="L1123" s="169" t="str">
        <f>IFERROR(SUMIFS(#REF!,#REF!,$I1123,#REF!,$R$7)/SUMIFS(#REF!,#REF!,$I1123,#REF!,$R$7),"-")</f>
        <v>-</v>
      </c>
      <c r="M1123" s="170" t="str">
        <f>IFERROR(SUMIFS(#REF!,#REF!,$I1123,#REF!,$R$3)/SUMIFS(#REF!,#REF!,$I1123,#REF!,$R$3),"-")</f>
        <v>-</v>
      </c>
      <c r="N1123" s="170" t="str">
        <f>IFERROR(SUMIFS(#REF!,#REF!,$I1123,#REF!,"&lt;="&amp;$R$2,#REF!,"&gt;="&amp;$S$2)/SUMIFS(#REF!,#REF!,$I1123,#REF!,"&lt;="&amp;$R$2,#REF!,"&gt;="&amp;$S$2),"-")</f>
        <v>-</v>
      </c>
      <c r="O1123" s="142"/>
      <c r="P1123" s="140"/>
    </row>
    <row r="1124" spans="1:16">
      <c r="A1124" s="138"/>
      <c r="B1124" s="142"/>
      <c r="C1124" s="172" t="s">
        <v>1972</v>
      </c>
      <c r="D1124" s="166" t="s">
        <v>26</v>
      </c>
      <c r="E1124" s="166" t="s">
        <v>1973</v>
      </c>
      <c r="F1124" s="195" t="s">
        <v>2125</v>
      </c>
      <c r="G1124" s="195" t="s">
        <v>2125</v>
      </c>
      <c r="H1124" s="195" t="s">
        <v>2125</v>
      </c>
      <c r="I1124" s="195" t="s">
        <v>2125</v>
      </c>
      <c r="J1124" s="168">
        <v>0.9</v>
      </c>
      <c r="K1124" s="169" t="str">
        <f>IFERROR(SUMIFS(#REF!,#REF!,$I1124,#REF!,$R$2)/SUMIFS(#REF!,#REF!,$I1124,#REF!,$R$2),"-")</f>
        <v>-</v>
      </c>
      <c r="L1124" s="169" t="str">
        <f>IFERROR(SUMIFS(#REF!,#REF!,$I1124,#REF!,$R$7)/SUMIFS(#REF!,#REF!,$I1124,#REF!,$R$7),"-")</f>
        <v>-</v>
      </c>
      <c r="M1124" s="170" t="str">
        <f>IFERROR(SUMIFS(#REF!,#REF!,$I1124,#REF!,$R$3)/SUMIFS(#REF!,#REF!,$I1124,#REF!,$R$3),"-")</f>
        <v>-</v>
      </c>
      <c r="N1124" s="170" t="str">
        <f>IFERROR(SUMIFS(#REF!,#REF!,$I1124,#REF!,"&lt;="&amp;$R$2,#REF!,"&gt;="&amp;$S$2)/SUMIFS(#REF!,#REF!,$I1124,#REF!,"&lt;="&amp;$R$2,#REF!,"&gt;="&amp;$S$2),"-")</f>
        <v>-</v>
      </c>
      <c r="O1124" s="142"/>
      <c r="P1124" s="140"/>
    </row>
    <row r="1125" spans="1:16">
      <c r="A1125" s="138"/>
      <c r="B1125" s="142"/>
      <c r="C1125" s="172" t="s">
        <v>1972</v>
      </c>
      <c r="D1125" s="166" t="s">
        <v>26</v>
      </c>
      <c r="E1125" s="166" t="s">
        <v>1973</v>
      </c>
      <c r="F1125" s="195" t="s">
        <v>2127</v>
      </c>
      <c r="G1125" s="195" t="s">
        <v>2127</v>
      </c>
      <c r="H1125" s="195" t="s">
        <v>2127</v>
      </c>
      <c r="I1125" s="195" t="s">
        <v>2127</v>
      </c>
      <c r="J1125" s="168">
        <v>0.9</v>
      </c>
      <c r="K1125" s="169" t="str">
        <f>IFERROR(SUMIFS(#REF!,#REF!,$I1125,#REF!,$R$2)/SUMIFS(#REF!,#REF!,$I1125,#REF!,$R$2),"-")</f>
        <v>-</v>
      </c>
      <c r="L1125" s="169" t="str">
        <f>IFERROR(SUMIFS(#REF!,#REF!,$I1125,#REF!,$R$7)/SUMIFS(#REF!,#REF!,$I1125,#REF!,$R$7),"-")</f>
        <v>-</v>
      </c>
      <c r="M1125" s="170" t="str">
        <f>IFERROR(SUMIFS(#REF!,#REF!,$I1125,#REF!,$R$3)/SUMIFS(#REF!,#REF!,$I1125,#REF!,$R$3),"-")</f>
        <v>-</v>
      </c>
      <c r="N1125" s="170" t="str">
        <f>IFERROR(SUMIFS(#REF!,#REF!,$I1125,#REF!,"&lt;="&amp;$R$2,#REF!,"&gt;="&amp;$S$2)/SUMIFS(#REF!,#REF!,$I1125,#REF!,"&lt;="&amp;$R$2,#REF!,"&gt;="&amp;$S$2),"-")</f>
        <v>-</v>
      </c>
      <c r="O1125" s="142"/>
      <c r="P1125" s="140"/>
    </row>
    <row r="1126" spans="1:16">
      <c r="A1126" s="138"/>
      <c r="B1126" s="142"/>
      <c r="C1126" s="172" t="s">
        <v>1972</v>
      </c>
      <c r="D1126" s="166" t="s">
        <v>26</v>
      </c>
      <c r="E1126" s="166" t="s">
        <v>1973</v>
      </c>
      <c r="F1126" s="195" t="s">
        <v>2129</v>
      </c>
      <c r="G1126" s="195" t="s">
        <v>2129</v>
      </c>
      <c r="H1126" s="195" t="s">
        <v>2129</v>
      </c>
      <c r="I1126" s="195" t="s">
        <v>2129</v>
      </c>
      <c r="J1126" s="168">
        <v>0.9</v>
      </c>
      <c r="K1126" s="169" t="str">
        <f>IFERROR(SUMIFS(#REF!,#REF!,$I1126,#REF!,$R$2)/SUMIFS(#REF!,#REF!,$I1126,#REF!,$R$2),"-")</f>
        <v>-</v>
      </c>
      <c r="L1126" s="169" t="str">
        <f>IFERROR(SUMIFS(#REF!,#REF!,$I1126,#REF!,$R$7)/SUMIFS(#REF!,#REF!,$I1126,#REF!,$R$7),"-")</f>
        <v>-</v>
      </c>
      <c r="M1126" s="170" t="str">
        <f>IFERROR(SUMIFS(#REF!,#REF!,$I1126,#REF!,$R$3)/SUMIFS(#REF!,#REF!,$I1126,#REF!,$R$3),"-")</f>
        <v>-</v>
      </c>
      <c r="N1126" s="170" t="str">
        <f>IFERROR(SUMIFS(#REF!,#REF!,$I1126,#REF!,"&lt;="&amp;$R$2,#REF!,"&gt;="&amp;$S$2)/SUMIFS(#REF!,#REF!,$I1126,#REF!,"&lt;="&amp;$R$2,#REF!,"&gt;="&amp;$S$2),"-")</f>
        <v>-</v>
      </c>
      <c r="O1126" s="142"/>
      <c r="P1126" s="140"/>
    </row>
    <row r="1127" spans="1:16">
      <c r="A1127" s="138"/>
      <c r="B1127" s="142"/>
      <c r="C1127" s="172" t="s">
        <v>1972</v>
      </c>
      <c r="D1127" s="166" t="s">
        <v>26</v>
      </c>
      <c r="E1127" s="166" t="s">
        <v>1973</v>
      </c>
      <c r="F1127" s="195" t="s">
        <v>2131</v>
      </c>
      <c r="G1127" s="195" t="s">
        <v>2131</v>
      </c>
      <c r="H1127" s="195" t="s">
        <v>2131</v>
      </c>
      <c r="I1127" s="195" t="s">
        <v>2131</v>
      </c>
      <c r="J1127" s="168">
        <v>0.9</v>
      </c>
      <c r="K1127" s="169" t="str">
        <f>IFERROR(SUMIFS(#REF!,#REF!,$I1127,#REF!,$R$2)/SUMIFS(#REF!,#REF!,$I1127,#REF!,$R$2),"-")</f>
        <v>-</v>
      </c>
      <c r="L1127" s="169" t="str">
        <f>IFERROR(SUMIFS(#REF!,#REF!,$I1127,#REF!,$R$7)/SUMIFS(#REF!,#REF!,$I1127,#REF!,$R$7),"-")</f>
        <v>-</v>
      </c>
      <c r="M1127" s="170" t="str">
        <f>IFERROR(SUMIFS(#REF!,#REF!,$I1127,#REF!,$R$3)/SUMIFS(#REF!,#REF!,$I1127,#REF!,$R$3),"-")</f>
        <v>-</v>
      </c>
      <c r="N1127" s="170" t="str">
        <f>IFERROR(SUMIFS(#REF!,#REF!,$I1127,#REF!,"&lt;="&amp;$R$2,#REF!,"&gt;="&amp;$S$2)/SUMIFS(#REF!,#REF!,$I1127,#REF!,"&lt;="&amp;$R$2,#REF!,"&gt;="&amp;$S$2),"-")</f>
        <v>-</v>
      </c>
      <c r="O1127" s="142"/>
      <c r="P1127" s="140"/>
    </row>
    <row r="1128" spans="1:16">
      <c r="A1128" s="138"/>
      <c r="B1128" s="142"/>
      <c r="C1128" s="172" t="s">
        <v>1972</v>
      </c>
      <c r="D1128" s="166" t="s">
        <v>26</v>
      </c>
      <c r="E1128" s="166" t="s">
        <v>1973</v>
      </c>
      <c r="F1128" s="195" t="s">
        <v>2133</v>
      </c>
      <c r="G1128" s="195" t="s">
        <v>2133</v>
      </c>
      <c r="H1128" s="195" t="s">
        <v>2133</v>
      </c>
      <c r="I1128" s="195" t="s">
        <v>2133</v>
      </c>
      <c r="J1128" s="168">
        <v>0.9</v>
      </c>
      <c r="K1128" s="169" t="str">
        <f>IFERROR(SUMIFS(#REF!,#REF!,$I1128,#REF!,$R$2)/SUMIFS(#REF!,#REF!,$I1128,#REF!,$R$2),"-")</f>
        <v>-</v>
      </c>
      <c r="L1128" s="169" t="str">
        <f>IFERROR(SUMIFS(#REF!,#REF!,$I1128,#REF!,$R$7)/SUMIFS(#REF!,#REF!,$I1128,#REF!,$R$7),"-")</f>
        <v>-</v>
      </c>
      <c r="M1128" s="170" t="str">
        <f>IFERROR(SUMIFS(#REF!,#REF!,$I1128,#REF!,$R$3)/SUMIFS(#REF!,#REF!,$I1128,#REF!,$R$3),"-")</f>
        <v>-</v>
      </c>
      <c r="N1128" s="170" t="str">
        <f>IFERROR(SUMIFS(#REF!,#REF!,$I1128,#REF!,"&lt;="&amp;$R$2,#REF!,"&gt;="&amp;$S$2)/SUMIFS(#REF!,#REF!,$I1128,#REF!,"&lt;="&amp;$R$2,#REF!,"&gt;="&amp;$S$2),"-")</f>
        <v>-</v>
      </c>
      <c r="O1128" s="142"/>
      <c r="P1128" s="140"/>
    </row>
    <row r="1129" spans="1:16">
      <c r="A1129" s="138"/>
      <c r="B1129" s="142"/>
      <c r="C1129" s="172" t="s">
        <v>1972</v>
      </c>
      <c r="D1129" s="166" t="s">
        <v>26</v>
      </c>
      <c r="E1129" s="166" t="s">
        <v>1973</v>
      </c>
      <c r="F1129" s="195" t="s">
        <v>2135</v>
      </c>
      <c r="G1129" s="195" t="s">
        <v>2135</v>
      </c>
      <c r="H1129" s="195" t="s">
        <v>2135</v>
      </c>
      <c r="I1129" s="195" t="s">
        <v>2135</v>
      </c>
      <c r="J1129" s="168">
        <v>0.9</v>
      </c>
      <c r="K1129" s="169" t="str">
        <f>IFERROR(SUMIFS(#REF!,#REF!,$I1129,#REF!,$R$2)/SUMIFS(#REF!,#REF!,$I1129,#REF!,$R$2),"-")</f>
        <v>-</v>
      </c>
      <c r="L1129" s="169" t="str">
        <f>IFERROR(SUMIFS(#REF!,#REF!,$I1129,#REF!,$R$7)/SUMIFS(#REF!,#REF!,$I1129,#REF!,$R$7),"-")</f>
        <v>-</v>
      </c>
      <c r="M1129" s="170" t="str">
        <f>IFERROR(SUMIFS(#REF!,#REF!,$I1129,#REF!,$R$3)/SUMIFS(#REF!,#REF!,$I1129,#REF!,$R$3),"-")</f>
        <v>-</v>
      </c>
      <c r="N1129" s="170" t="str">
        <f>IFERROR(SUMIFS(#REF!,#REF!,$I1129,#REF!,"&lt;="&amp;$R$2,#REF!,"&gt;="&amp;$S$2)/SUMIFS(#REF!,#REF!,$I1129,#REF!,"&lt;="&amp;$R$2,#REF!,"&gt;="&amp;$S$2),"-")</f>
        <v>-</v>
      </c>
      <c r="O1129" s="142"/>
      <c r="P1129" s="140"/>
    </row>
    <row r="1130" spans="1:16">
      <c r="A1130" s="138"/>
      <c r="B1130" s="142"/>
      <c r="C1130" s="172" t="s">
        <v>1972</v>
      </c>
      <c r="D1130" s="166" t="s">
        <v>26</v>
      </c>
      <c r="E1130" s="166" t="s">
        <v>1973</v>
      </c>
      <c r="F1130" s="195" t="s">
        <v>2137</v>
      </c>
      <c r="G1130" s="195" t="s">
        <v>2137</v>
      </c>
      <c r="H1130" s="195" t="s">
        <v>2137</v>
      </c>
      <c r="I1130" s="195" t="s">
        <v>2137</v>
      </c>
      <c r="J1130" s="168">
        <v>0.9</v>
      </c>
      <c r="K1130" s="169" t="str">
        <f>IFERROR(SUMIFS(#REF!,#REF!,$I1130,#REF!,$R$2)/SUMIFS(#REF!,#REF!,$I1130,#REF!,$R$2),"-")</f>
        <v>-</v>
      </c>
      <c r="L1130" s="169" t="str">
        <f>IFERROR(SUMIFS(#REF!,#REF!,$I1130,#REF!,$R$7)/SUMIFS(#REF!,#REF!,$I1130,#REF!,$R$7),"-")</f>
        <v>-</v>
      </c>
      <c r="M1130" s="170" t="str">
        <f>IFERROR(SUMIFS(#REF!,#REF!,$I1130,#REF!,$R$3)/SUMIFS(#REF!,#REF!,$I1130,#REF!,$R$3),"-")</f>
        <v>-</v>
      </c>
      <c r="N1130" s="170" t="str">
        <f>IFERROR(SUMIFS(#REF!,#REF!,$I1130,#REF!,"&lt;="&amp;$R$2,#REF!,"&gt;="&amp;$S$2)/SUMIFS(#REF!,#REF!,$I1130,#REF!,"&lt;="&amp;$R$2,#REF!,"&gt;="&amp;$S$2),"-")</f>
        <v>-</v>
      </c>
      <c r="O1130" s="142"/>
      <c r="P1130" s="140"/>
    </row>
    <row r="1131" spans="1:16">
      <c r="A1131" s="138"/>
      <c r="B1131" s="142"/>
      <c r="C1131" s="172" t="s">
        <v>1972</v>
      </c>
      <c r="D1131" s="166" t="s">
        <v>26</v>
      </c>
      <c r="E1131" s="166" t="s">
        <v>1973</v>
      </c>
      <c r="F1131" s="195" t="s">
        <v>2139</v>
      </c>
      <c r="G1131" s="195" t="s">
        <v>2139</v>
      </c>
      <c r="H1131" s="195" t="s">
        <v>2139</v>
      </c>
      <c r="I1131" s="195" t="s">
        <v>2139</v>
      </c>
      <c r="J1131" s="168">
        <v>0.9</v>
      </c>
      <c r="K1131" s="169" t="str">
        <f>IFERROR(SUMIFS(#REF!,#REF!,$I1131,#REF!,$R$2)/SUMIFS(#REF!,#REF!,$I1131,#REF!,$R$2),"-")</f>
        <v>-</v>
      </c>
      <c r="L1131" s="169" t="str">
        <f>IFERROR(SUMIFS(#REF!,#REF!,$I1131,#REF!,$R$7)/SUMIFS(#REF!,#REF!,$I1131,#REF!,$R$7),"-")</f>
        <v>-</v>
      </c>
      <c r="M1131" s="170" t="str">
        <f>IFERROR(SUMIFS(#REF!,#REF!,$I1131,#REF!,$R$3)/SUMIFS(#REF!,#REF!,$I1131,#REF!,$R$3),"-")</f>
        <v>-</v>
      </c>
      <c r="N1131" s="170" t="str">
        <f>IFERROR(SUMIFS(#REF!,#REF!,$I1131,#REF!,"&lt;="&amp;$R$2,#REF!,"&gt;="&amp;$S$2)/SUMIFS(#REF!,#REF!,$I1131,#REF!,"&lt;="&amp;$R$2,#REF!,"&gt;="&amp;$S$2),"-")</f>
        <v>-</v>
      </c>
      <c r="O1131" s="142"/>
      <c r="P1131" s="140"/>
    </row>
    <row r="1132" spans="1:16">
      <c r="A1132" s="138"/>
      <c r="B1132" s="142"/>
      <c r="C1132" s="172" t="s">
        <v>1972</v>
      </c>
      <c r="D1132" s="166" t="s">
        <v>26</v>
      </c>
      <c r="E1132" s="166" t="s">
        <v>1973</v>
      </c>
      <c r="F1132" s="195" t="s">
        <v>2141</v>
      </c>
      <c r="G1132" s="195" t="s">
        <v>2141</v>
      </c>
      <c r="H1132" s="195" t="s">
        <v>2141</v>
      </c>
      <c r="I1132" s="195" t="s">
        <v>2141</v>
      </c>
      <c r="J1132" s="168">
        <v>0.9</v>
      </c>
      <c r="K1132" s="169" t="str">
        <f>IFERROR(SUMIFS(#REF!,#REF!,$I1132,#REF!,$R$2)/SUMIFS(#REF!,#REF!,$I1132,#REF!,$R$2),"-")</f>
        <v>-</v>
      </c>
      <c r="L1132" s="169" t="str">
        <f>IFERROR(SUMIFS(#REF!,#REF!,$I1132,#REF!,$R$7)/SUMIFS(#REF!,#REF!,$I1132,#REF!,$R$7),"-")</f>
        <v>-</v>
      </c>
      <c r="M1132" s="170" t="str">
        <f>IFERROR(SUMIFS(#REF!,#REF!,$I1132,#REF!,$R$3)/SUMIFS(#REF!,#REF!,$I1132,#REF!,$R$3),"-")</f>
        <v>-</v>
      </c>
      <c r="N1132" s="170" t="str">
        <f>IFERROR(SUMIFS(#REF!,#REF!,$I1132,#REF!,"&lt;="&amp;$R$2,#REF!,"&gt;="&amp;$S$2)/SUMIFS(#REF!,#REF!,$I1132,#REF!,"&lt;="&amp;$R$2,#REF!,"&gt;="&amp;$S$2),"-")</f>
        <v>-</v>
      </c>
      <c r="O1132" s="142"/>
      <c r="P1132" s="140"/>
    </row>
    <row r="1133" spans="1:16">
      <c r="A1133" s="138"/>
      <c r="B1133" s="142"/>
      <c r="C1133" s="172" t="s">
        <v>1972</v>
      </c>
      <c r="D1133" s="166" t="s">
        <v>26</v>
      </c>
      <c r="E1133" s="166" t="s">
        <v>1973</v>
      </c>
      <c r="F1133" s="195" t="s">
        <v>2143</v>
      </c>
      <c r="G1133" s="195" t="s">
        <v>2143</v>
      </c>
      <c r="H1133" s="195" t="s">
        <v>2143</v>
      </c>
      <c r="I1133" s="195" t="s">
        <v>2143</v>
      </c>
      <c r="J1133" s="168">
        <v>0.9</v>
      </c>
      <c r="K1133" s="169" t="str">
        <f>IFERROR(SUMIFS(#REF!,#REF!,$I1133,#REF!,$R$2)/SUMIFS(#REF!,#REF!,$I1133,#REF!,$R$2),"-")</f>
        <v>-</v>
      </c>
      <c r="L1133" s="169" t="str">
        <f>IFERROR(SUMIFS(#REF!,#REF!,$I1133,#REF!,$R$7)/SUMIFS(#REF!,#REF!,$I1133,#REF!,$R$7),"-")</f>
        <v>-</v>
      </c>
      <c r="M1133" s="170" t="str">
        <f>IFERROR(SUMIFS(#REF!,#REF!,$I1133,#REF!,$R$3)/SUMIFS(#REF!,#REF!,$I1133,#REF!,$R$3),"-")</f>
        <v>-</v>
      </c>
      <c r="N1133" s="170" t="str">
        <f>IFERROR(SUMIFS(#REF!,#REF!,$I1133,#REF!,"&lt;="&amp;$R$2,#REF!,"&gt;="&amp;$S$2)/SUMIFS(#REF!,#REF!,$I1133,#REF!,"&lt;="&amp;$R$2,#REF!,"&gt;="&amp;$S$2),"-")</f>
        <v>-</v>
      </c>
      <c r="O1133" s="142"/>
      <c r="P1133" s="140"/>
    </row>
    <row r="1134" spans="1:16">
      <c r="A1134" s="138"/>
      <c r="B1134" s="142"/>
      <c r="C1134" s="172" t="s">
        <v>1972</v>
      </c>
      <c r="D1134" s="166" t="s">
        <v>26</v>
      </c>
      <c r="E1134" s="166" t="s">
        <v>1973</v>
      </c>
      <c r="F1134" s="195" t="s">
        <v>2145</v>
      </c>
      <c r="G1134" s="195" t="s">
        <v>2145</v>
      </c>
      <c r="H1134" s="195" t="s">
        <v>2145</v>
      </c>
      <c r="I1134" s="195" t="s">
        <v>2145</v>
      </c>
      <c r="J1134" s="168">
        <v>0.9</v>
      </c>
      <c r="K1134" s="169" t="str">
        <f>IFERROR(SUMIFS(#REF!,#REF!,$I1134,#REF!,$R$2)/SUMIFS(#REF!,#REF!,$I1134,#REF!,$R$2),"-")</f>
        <v>-</v>
      </c>
      <c r="L1134" s="169" t="str">
        <f>IFERROR(SUMIFS(#REF!,#REF!,$I1134,#REF!,$R$7)/SUMIFS(#REF!,#REF!,$I1134,#REF!,$R$7),"-")</f>
        <v>-</v>
      </c>
      <c r="M1134" s="170" t="str">
        <f>IFERROR(SUMIFS(#REF!,#REF!,$I1134,#REF!,$R$3)/SUMIFS(#REF!,#REF!,$I1134,#REF!,$R$3),"-")</f>
        <v>-</v>
      </c>
      <c r="N1134" s="170" t="str">
        <f>IFERROR(SUMIFS(#REF!,#REF!,$I1134,#REF!,"&lt;="&amp;$R$2,#REF!,"&gt;="&amp;$S$2)/SUMIFS(#REF!,#REF!,$I1134,#REF!,"&lt;="&amp;$R$2,#REF!,"&gt;="&amp;$S$2),"-")</f>
        <v>-</v>
      </c>
      <c r="O1134" s="142"/>
      <c r="P1134" s="140"/>
    </row>
    <row r="1135" spans="1:16">
      <c r="A1135" s="138"/>
      <c r="B1135" s="142"/>
      <c r="C1135" s="172" t="s">
        <v>1972</v>
      </c>
      <c r="D1135" s="166" t="s">
        <v>26</v>
      </c>
      <c r="E1135" s="166" t="s">
        <v>1973</v>
      </c>
      <c r="F1135" s="195" t="s">
        <v>2147</v>
      </c>
      <c r="G1135" s="195" t="s">
        <v>2147</v>
      </c>
      <c r="H1135" s="195" t="s">
        <v>2147</v>
      </c>
      <c r="I1135" s="195" t="s">
        <v>2147</v>
      </c>
      <c r="J1135" s="168">
        <v>0.9</v>
      </c>
      <c r="K1135" s="169" t="str">
        <f>IFERROR(SUMIFS(#REF!,#REF!,$I1135,#REF!,$R$2)/SUMIFS(#REF!,#REF!,$I1135,#REF!,$R$2),"-")</f>
        <v>-</v>
      </c>
      <c r="L1135" s="169" t="str">
        <f>IFERROR(SUMIFS(#REF!,#REF!,$I1135,#REF!,$R$7)/SUMIFS(#REF!,#REF!,$I1135,#REF!,$R$7),"-")</f>
        <v>-</v>
      </c>
      <c r="M1135" s="170" t="str">
        <f>IFERROR(SUMIFS(#REF!,#REF!,$I1135,#REF!,$R$3)/SUMIFS(#REF!,#REF!,$I1135,#REF!,$R$3),"-")</f>
        <v>-</v>
      </c>
      <c r="N1135" s="170" t="str">
        <f>IFERROR(SUMIFS(#REF!,#REF!,$I1135,#REF!,"&lt;="&amp;$R$2,#REF!,"&gt;="&amp;$S$2)/SUMIFS(#REF!,#REF!,$I1135,#REF!,"&lt;="&amp;$R$2,#REF!,"&gt;="&amp;$S$2),"-")</f>
        <v>-</v>
      </c>
      <c r="O1135" s="142"/>
      <c r="P1135" s="140"/>
    </row>
    <row r="1136" spans="1:16">
      <c r="A1136" s="138"/>
      <c r="B1136" s="142"/>
      <c r="C1136" s="172" t="s">
        <v>1972</v>
      </c>
      <c r="D1136" s="166" t="s">
        <v>26</v>
      </c>
      <c r="E1136" s="166" t="s">
        <v>1973</v>
      </c>
      <c r="F1136" s="195" t="s">
        <v>2149</v>
      </c>
      <c r="G1136" s="195" t="s">
        <v>2149</v>
      </c>
      <c r="H1136" s="195" t="s">
        <v>2149</v>
      </c>
      <c r="I1136" s="195" t="s">
        <v>2149</v>
      </c>
      <c r="J1136" s="168">
        <v>0.9</v>
      </c>
      <c r="K1136" s="169" t="str">
        <f>IFERROR(SUMIFS(#REF!,#REF!,$I1136,#REF!,$R$2)/SUMIFS(#REF!,#REF!,$I1136,#REF!,$R$2),"-")</f>
        <v>-</v>
      </c>
      <c r="L1136" s="169" t="str">
        <f>IFERROR(SUMIFS(#REF!,#REF!,$I1136,#REF!,$R$7)/SUMIFS(#REF!,#REF!,$I1136,#REF!,$R$7),"-")</f>
        <v>-</v>
      </c>
      <c r="M1136" s="170" t="str">
        <f>IFERROR(SUMIFS(#REF!,#REF!,$I1136,#REF!,$R$3)/SUMIFS(#REF!,#REF!,$I1136,#REF!,$R$3),"-")</f>
        <v>-</v>
      </c>
      <c r="N1136" s="170" t="str">
        <f>IFERROR(SUMIFS(#REF!,#REF!,$I1136,#REF!,"&lt;="&amp;$R$2,#REF!,"&gt;="&amp;$S$2)/SUMIFS(#REF!,#REF!,$I1136,#REF!,"&lt;="&amp;$R$2,#REF!,"&gt;="&amp;$S$2),"-")</f>
        <v>-</v>
      </c>
      <c r="O1136" s="142"/>
      <c r="P1136" s="140"/>
    </row>
    <row r="1137" spans="1:16">
      <c r="A1137" s="138"/>
      <c r="B1137" s="142"/>
      <c r="C1137" s="172" t="s">
        <v>1972</v>
      </c>
      <c r="D1137" s="166" t="s">
        <v>26</v>
      </c>
      <c r="E1137" s="166" t="s">
        <v>1973</v>
      </c>
      <c r="F1137" s="195" t="s">
        <v>2151</v>
      </c>
      <c r="G1137" s="195" t="s">
        <v>2151</v>
      </c>
      <c r="H1137" s="195" t="s">
        <v>2151</v>
      </c>
      <c r="I1137" s="195" t="s">
        <v>2151</v>
      </c>
      <c r="J1137" s="168">
        <v>0.9</v>
      </c>
      <c r="K1137" s="169" t="str">
        <f>IFERROR(SUMIFS(#REF!,#REF!,$I1137,#REF!,$R$2)/SUMIFS(#REF!,#REF!,$I1137,#REF!,$R$2),"-")</f>
        <v>-</v>
      </c>
      <c r="L1137" s="169" t="str">
        <f>IFERROR(SUMIFS(#REF!,#REF!,$I1137,#REF!,$R$7)/SUMIFS(#REF!,#REF!,$I1137,#REF!,$R$7),"-")</f>
        <v>-</v>
      </c>
      <c r="M1137" s="170" t="str">
        <f>IFERROR(SUMIFS(#REF!,#REF!,$I1137,#REF!,$R$3)/SUMIFS(#REF!,#REF!,$I1137,#REF!,$R$3),"-")</f>
        <v>-</v>
      </c>
      <c r="N1137" s="170" t="str">
        <f>IFERROR(SUMIFS(#REF!,#REF!,$I1137,#REF!,"&lt;="&amp;$R$2,#REF!,"&gt;="&amp;$S$2)/SUMIFS(#REF!,#REF!,$I1137,#REF!,"&lt;="&amp;$R$2,#REF!,"&gt;="&amp;$S$2),"-")</f>
        <v>-</v>
      </c>
      <c r="O1137" s="142"/>
      <c r="P1137" s="140"/>
    </row>
    <row r="1138" spans="1:16">
      <c r="A1138" s="138"/>
      <c r="B1138" s="142"/>
      <c r="C1138" s="172" t="s">
        <v>1972</v>
      </c>
      <c r="D1138" s="166" t="s">
        <v>26</v>
      </c>
      <c r="E1138" s="166" t="s">
        <v>1973</v>
      </c>
      <c r="F1138" s="195" t="s">
        <v>2153</v>
      </c>
      <c r="G1138" s="195" t="s">
        <v>2153</v>
      </c>
      <c r="H1138" s="195" t="s">
        <v>2153</v>
      </c>
      <c r="I1138" s="195" t="s">
        <v>2153</v>
      </c>
      <c r="J1138" s="168">
        <v>0.9</v>
      </c>
      <c r="K1138" s="169" t="str">
        <f>IFERROR(SUMIFS(#REF!,#REF!,$I1138,#REF!,$R$2)/SUMIFS(#REF!,#REF!,$I1138,#REF!,$R$2),"-")</f>
        <v>-</v>
      </c>
      <c r="L1138" s="169" t="str">
        <f>IFERROR(SUMIFS(#REF!,#REF!,$I1138,#REF!,$R$7)/SUMIFS(#REF!,#REF!,$I1138,#REF!,$R$7),"-")</f>
        <v>-</v>
      </c>
      <c r="M1138" s="170" t="str">
        <f>IFERROR(SUMIFS(#REF!,#REF!,$I1138,#REF!,$R$3)/SUMIFS(#REF!,#REF!,$I1138,#REF!,$R$3),"-")</f>
        <v>-</v>
      </c>
      <c r="N1138" s="170" t="str">
        <f>IFERROR(SUMIFS(#REF!,#REF!,$I1138,#REF!,"&lt;="&amp;$R$2,#REF!,"&gt;="&amp;$S$2)/SUMIFS(#REF!,#REF!,$I1138,#REF!,"&lt;="&amp;$R$2,#REF!,"&gt;="&amp;$S$2),"-")</f>
        <v>-</v>
      </c>
      <c r="O1138" s="142"/>
      <c r="P1138" s="140"/>
    </row>
    <row r="1139" spans="1:16">
      <c r="A1139" s="138"/>
      <c r="B1139" s="142"/>
      <c r="C1139" s="172" t="s">
        <v>1972</v>
      </c>
      <c r="D1139" s="166" t="s">
        <v>26</v>
      </c>
      <c r="E1139" s="166" t="s">
        <v>1973</v>
      </c>
      <c r="F1139" s="195" t="s">
        <v>2155</v>
      </c>
      <c r="G1139" s="195" t="s">
        <v>2155</v>
      </c>
      <c r="H1139" s="195" t="s">
        <v>2155</v>
      </c>
      <c r="I1139" s="195" t="s">
        <v>2155</v>
      </c>
      <c r="J1139" s="168">
        <v>0.9</v>
      </c>
      <c r="K1139" s="169" t="str">
        <f>IFERROR(SUMIFS(#REF!,#REF!,$I1139,#REF!,$R$2)/SUMIFS(#REF!,#REF!,$I1139,#REF!,$R$2),"-")</f>
        <v>-</v>
      </c>
      <c r="L1139" s="169" t="str">
        <f>IFERROR(SUMIFS(#REF!,#REF!,$I1139,#REF!,$R$7)/SUMIFS(#REF!,#REF!,$I1139,#REF!,$R$7),"-")</f>
        <v>-</v>
      </c>
      <c r="M1139" s="170" t="str">
        <f>IFERROR(SUMIFS(#REF!,#REF!,$I1139,#REF!,$R$3)/SUMIFS(#REF!,#REF!,$I1139,#REF!,$R$3),"-")</f>
        <v>-</v>
      </c>
      <c r="N1139" s="170" t="str">
        <f>IFERROR(SUMIFS(#REF!,#REF!,$I1139,#REF!,"&lt;="&amp;$R$2,#REF!,"&gt;="&amp;$S$2)/SUMIFS(#REF!,#REF!,$I1139,#REF!,"&lt;="&amp;$R$2,#REF!,"&gt;="&amp;$S$2),"-")</f>
        <v>-</v>
      </c>
      <c r="O1139" s="142"/>
      <c r="P1139" s="140"/>
    </row>
    <row r="1140" spans="1:16">
      <c r="A1140" s="138"/>
      <c r="B1140" s="142"/>
      <c r="C1140" s="172" t="s">
        <v>1972</v>
      </c>
      <c r="D1140" s="166" t="s">
        <v>26</v>
      </c>
      <c r="E1140" s="166" t="s">
        <v>1973</v>
      </c>
      <c r="F1140" s="195" t="s">
        <v>2157</v>
      </c>
      <c r="G1140" s="195" t="s">
        <v>2157</v>
      </c>
      <c r="H1140" s="195" t="s">
        <v>2157</v>
      </c>
      <c r="I1140" s="195" t="s">
        <v>2157</v>
      </c>
      <c r="J1140" s="168">
        <v>0.9</v>
      </c>
      <c r="K1140" s="169" t="str">
        <f>IFERROR(SUMIFS(#REF!,#REF!,$I1140,#REF!,$R$2)/SUMIFS(#REF!,#REF!,$I1140,#REF!,$R$2),"-")</f>
        <v>-</v>
      </c>
      <c r="L1140" s="169" t="str">
        <f>IFERROR(SUMIFS(#REF!,#REF!,$I1140,#REF!,$R$7)/SUMIFS(#REF!,#REF!,$I1140,#REF!,$R$7),"-")</f>
        <v>-</v>
      </c>
      <c r="M1140" s="170" t="str">
        <f>IFERROR(SUMIFS(#REF!,#REF!,$I1140,#REF!,$R$3)/SUMIFS(#REF!,#REF!,$I1140,#REF!,$R$3),"-")</f>
        <v>-</v>
      </c>
      <c r="N1140" s="170" t="str">
        <f>IFERROR(SUMIFS(#REF!,#REF!,$I1140,#REF!,"&lt;="&amp;$R$2,#REF!,"&gt;="&amp;$S$2)/SUMIFS(#REF!,#REF!,$I1140,#REF!,"&lt;="&amp;$R$2,#REF!,"&gt;="&amp;$S$2),"-")</f>
        <v>-</v>
      </c>
      <c r="O1140" s="142"/>
      <c r="P1140" s="140"/>
    </row>
    <row r="1141" spans="1:16">
      <c r="A1141" s="138"/>
      <c r="B1141" s="142"/>
      <c r="C1141" s="172" t="s">
        <v>1972</v>
      </c>
      <c r="D1141" s="166" t="s">
        <v>26</v>
      </c>
      <c r="E1141" s="166" t="s">
        <v>1973</v>
      </c>
      <c r="F1141" s="195" t="s">
        <v>2159</v>
      </c>
      <c r="G1141" s="195" t="s">
        <v>2159</v>
      </c>
      <c r="H1141" s="195" t="s">
        <v>2159</v>
      </c>
      <c r="I1141" s="195" t="s">
        <v>2159</v>
      </c>
      <c r="J1141" s="168">
        <v>0.9</v>
      </c>
      <c r="K1141" s="169" t="str">
        <f>IFERROR(SUMIFS(#REF!,#REF!,$I1141,#REF!,$R$2)/SUMIFS(#REF!,#REF!,$I1141,#REF!,$R$2),"-")</f>
        <v>-</v>
      </c>
      <c r="L1141" s="169" t="str">
        <f>IFERROR(SUMIFS(#REF!,#REF!,$I1141,#REF!,$R$7)/SUMIFS(#REF!,#REF!,$I1141,#REF!,$R$7),"-")</f>
        <v>-</v>
      </c>
      <c r="M1141" s="170" t="str">
        <f>IFERROR(SUMIFS(#REF!,#REF!,$I1141,#REF!,$R$3)/SUMIFS(#REF!,#REF!,$I1141,#REF!,$R$3),"-")</f>
        <v>-</v>
      </c>
      <c r="N1141" s="170" t="str">
        <f>IFERROR(SUMIFS(#REF!,#REF!,$I1141,#REF!,"&lt;="&amp;$R$2,#REF!,"&gt;="&amp;$S$2)/SUMIFS(#REF!,#REF!,$I1141,#REF!,"&lt;="&amp;$R$2,#REF!,"&gt;="&amp;$S$2),"-")</f>
        <v>-</v>
      </c>
      <c r="O1141" s="142"/>
      <c r="P1141" s="140"/>
    </row>
    <row r="1142" spans="1:16">
      <c r="A1142" s="138"/>
      <c r="B1142" s="142"/>
      <c r="C1142" s="172" t="s">
        <v>1972</v>
      </c>
      <c r="D1142" s="166" t="s">
        <v>26</v>
      </c>
      <c r="E1142" s="166" t="s">
        <v>1973</v>
      </c>
      <c r="F1142" s="195" t="s">
        <v>2161</v>
      </c>
      <c r="G1142" s="195" t="s">
        <v>2161</v>
      </c>
      <c r="H1142" s="195" t="s">
        <v>2161</v>
      </c>
      <c r="I1142" s="195" t="s">
        <v>2161</v>
      </c>
      <c r="J1142" s="168">
        <v>0.9</v>
      </c>
      <c r="K1142" s="169" t="str">
        <f>IFERROR(SUMIFS(#REF!,#REF!,$I1142,#REF!,$R$2)/SUMIFS(#REF!,#REF!,$I1142,#REF!,$R$2),"-")</f>
        <v>-</v>
      </c>
      <c r="L1142" s="169" t="str">
        <f>IFERROR(SUMIFS(#REF!,#REF!,$I1142,#REF!,$R$7)/SUMIFS(#REF!,#REF!,$I1142,#REF!,$R$7),"-")</f>
        <v>-</v>
      </c>
      <c r="M1142" s="170" t="str">
        <f>IFERROR(SUMIFS(#REF!,#REF!,$I1142,#REF!,$R$3)/SUMIFS(#REF!,#REF!,$I1142,#REF!,$R$3),"-")</f>
        <v>-</v>
      </c>
      <c r="N1142" s="170" t="str">
        <f>IFERROR(SUMIFS(#REF!,#REF!,$I1142,#REF!,"&lt;="&amp;$R$2,#REF!,"&gt;="&amp;$S$2)/SUMIFS(#REF!,#REF!,$I1142,#REF!,"&lt;="&amp;$R$2,#REF!,"&gt;="&amp;$S$2),"-")</f>
        <v>-</v>
      </c>
      <c r="O1142" s="142"/>
      <c r="P1142" s="140"/>
    </row>
    <row r="1143" spans="1:16">
      <c r="A1143" s="138"/>
      <c r="B1143" s="142"/>
      <c r="C1143" s="172" t="s">
        <v>1972</v>
      </c>
      <c r="D1143" s="166" t="s">
        <v>26</v>
      </c>
      <c r="E1143" s="166" t="s">
        <v>1973</v>
      </c>
      <c r="F1143" s="195" t="s">
        <v>2163</v>
      </c>
      <c r="G1143" s="195" t="s">
        <v>2163</v>
      </c>
      <c r="H1143" s="195" t="s">
        <v>2163</v>
      </c>
      <c r="I1143" s="195" t="s">
        <v>2163</v>
      </c>
      <c r="J1143" s="168">
        <v>0.9</v>
      </c>
      <c r="K1143" s="169" t="str">
        <f>IFERROR(SUMIFS(#REF!,#REF!,$I1143,#REF!,$R$2)/SUMIFS(#REF!,#REF!,$I1143,#REF!,$R$2),"-")</f>
        <v>-</v>
      </c>
      <c r="L1143" s="169" t="str">
        <f>IFERROR(SUMIFS(#REF!,#REF!,$I1143,#REF!,$R$7)/SUMIFS(#REF!,#REF!,$I1143,#REF!,$R$7),"-")</f>
        <v>-</v>
      </c>
      <c r="M1143" s="170" t="str">
        <f>IFERROR(SUMIFS(#REF!,#REF!,$I1143,#REF!,$R$3)/SUMIFS(#REF!,#REF!,$I1143,#REF!,$R$3),"-")</f>
        <v>-</v>
      </c>
      <c r="N1143" s="170" t="str">
        <f>IFERROR(SUMIFS(#REF!,#REF!,$I1143,#REF!,"&lt;="&amp;$R$2,#REF!,"&gt;="&amp;$S$2)/SUMIFS(#REF!,#REF!,$I1143,#REF!,"&lt;="&amp;$R$2,#REF!,"&gt;="&amp;$S$2),"-")</f>
        <v>-</v>
      </c>
      <c r="O1143" s="142"/>
      <c r="P1143" s="140"/>
    </row>
    <row r="1144" spans="1:16">
      <c r="A1144" s="138"/>
      <c r="B1144" s="142"/>
      <c r="C1144" s="172" t="s">
        <v>1972</v>
      </c>
      <c r="D1144" s="166" t="s">
        <v>26</v>
      </c>
      <c r="E1144" s="166" t="s">
        <v>1973</v>
      </c>
      <c r="F1144" s="195" t="s">
        <v>2165</v>
      </c>
      <c r="G1144" s="195" t="s">
        <v>2165</v>
      </c>
      <c r="H1144" s="195" t="s">
        <v>2165</v>
      </c>
      <c r="I1144" s="195" t="s">
        <v>2165</v>
      </c>
      <c r="J1144" s="168">
        <v>0.9</v>
      </c>
      <c r="K1144" s="169" t="str">
        <f>IFERROR(SUMIFS(#REF!,#REF!,$I1144,#REF!,$R$2)/SUMIFS(#REF!,#REF!,$I1144,#REF!,$R$2),"-")</f>
        <v>-</v>
      </c>
      <c r="L1144" s="169" t="str">
        <f>IFERROR(SUMIFS(#REF!,#REF!,$I1144,#REF!,$R$7)/SUMIFS(#REF!,#REF!,$I1144,#REF!,$R$7),"-")</f>
        <v>-</v>
      </c>
      <c r="M1144" s="170" t="str">
        <f>IFERROR(SUMIFS(#REF!,#REF!,$I1144,#REF!,$R$3)/SUMIFS(#REF!,#REF!,$I1144,#REF!,$R$3),"-")</f>
        <v>-</v>
      </c>
      <c r="N1144" s="170" t="str">
        <f>IFERROR(SUMIFS(#REF!,#REF!,$I1144,#REF!,"&lt;="&amp;$R$2,#REF!,"&gt;="&amp;$S$2)/SUMIFS(#REF!,#REF!,$I1144,#REF!,"&lt;="&amp;$R$2,#REF!,"&gt;="&amp;$S$2),"-")</f>
        <v>-</v>
      </c>
      <c r="O1144" s="142"/>
      <c r="P1144" s="140"/>
    </row>
    <row r="1145" spans="1:16">
      <c r="A1145" s="138"/>
      <c r="B1145" s="142"/>
      <c r="C1145" s="172" t="s">
        <v>1972</v>
      </c>
      <c r="D1145" s="166" t="s">
        <v>26</v>
      </c>
      <c r="E1145" s="166" t="s">
        <v>1973</v>
      </c>
      <c r="F1145" s="195" t="s">
        <v>2167</v>
      </c>
      <c r="G1145" s="195" t="s">
        <v>2167</v>
      </c>
      <c r="H1145" s="195" t="s">
        <v>2167</v>
      </c>
      <c r="I1145" s="195" t="s">
        <v>2167</v>
      </c>
      <c r="J1145" s="168">
        <v>0.9</v>
      </c>
      <c r="K1145" s="169" t="str">
        <f>IFERROR(SUMIFS(#REF!,#REF!,$I1145,#REF!,$R$2)/SUMIFS(#REF!,#REF!,$I1145,#REF!,$R$2),"-")</f>
        <v>-</v>
      </c>
      <c r="L1145" s="169" t="str">
        <f>IFERROR(SUMIFS(#REF!,#REF!,$I1145,#REF!,$R$7)/SUMIFS(#REF!,#REF!,$I1145,#REF!,$R$7),"-")</f>
        <v>-</v>
      </c>
      <c r="M1145" s="170" t="str">
        <f>IFERROR(SUMIFS(#REF!,#REF!,$I1145,#REF!,$R$3)/SUMIFS(#REF!,#REF!,$I1145,#REF!,$R$3),"-")</f>
        <v>-</v>
      </c>
      <c r="N1145" s="170" t="str">
        <f>IFERROR(SUMIFS(#REF!,#REF!,$I1145,#REF!,"&lt;="&amp;$R$2,#REF!,"&gt;="&amp;$S$2)/SUMIFS(#REF!,#REF!,$I1145,#REF!,"&lt;="&amp;$R$2,#REF!,"&gt;="&amp;$S$2),"-")</f>
        <v>-</v>
      </c>
      <c r="O1145" s="142"/>
      <c r="P1145" s="140"/>
    </row>
    <row r="1146" spans="1:16">
      <c r="A1146" s="138"/>
      <c r="B1146" s="142"/>
      <c r="C1146" s="172" t="s">
        <v>1972</v>
      </c>
      <c r="D1146" s="166" t="s">
        <v>26</v>
      </c>
      <c r="E1146" s="166" t="s">
        <v>1973</v>
      </c>
      <c r="F1146" s="195" t="s">
        <v>2169</v>
      </c>
      <c r="G1146" s="195" t="s">
        <v>2169</v>
      </c>
      <c r="H1146" s="195" t="s">
        <v>2169</v>
      </c>
      <c r="I1146" s="195" t="s">
        <v>2169</v>
      </c>
      <c r="J1146" s="168">
        <v>0.9</v>
      </c>
      <c r="K1146" s="169" t="str">
        <f>IFERROR(SUMIFS(#REF!,#REF!,$I1146,#REF!,$R$2)/SUMIFS(#REF!,#REF!,$I1146,#REF!,$R$2),"-")</f>
        <v>-</v>
      </c>
      <c r="L1146" s="169" t="str">
        <f>IFERROR(SUMIFS(#REF!,#REF!,$I1146,#REF!,$R$7)/SUMIFS(#REF!,#REF!,$I1146,#REF!,$R$7),"-")</f>
        <v>-</v>
      </c>
      <c r="M1146" s="170" t="str">
        <f>IFERROR(SUMIFS(#REF!,#REF!,$I1146,#REF!,$R$3)/SUMIFS(#REF!,#REF!,$I1146,#REF!,$R$3),"-")</f>
        <v>-</v>
      </c>
      <c r="N1146" s="170" t="str">
        <f>IFERROR(SUMIFS(#REF!,#REF!,$I1146,#REF!,"&lt;="&amp;$R$2,#REF!,"&gt;="&amp;$S$2)/SUMIFS(#REF!,#REF!,$I1146,#REF!,"&lt;="&amp;$R$2,#REF!,"&gt;="&amp;$S$2),"-")</f>
        <v>-</v>
      </c>
      <c r="O1146" s="142"/>
      <c r="P1146" s="140"/>
    </row>
    <row r="1147" spans="1:16">
      <c r="A1147" s="138"/>
      <c r="B1147" s="142"/>
      <c r="C1147" s="172" t="s">
        <v>1972</v>
      </c>
      <c r="D1147" s="166" t="s">
        <v>26</v>
      </c>
      <c r="E1147" s="166" t="s">
        <v>1973</v>
      </c>
      <c r="F1147" s="195" t="s">
        <v>2171</v>
      </c>
      <c r="G1147" s="195" t="s">
        <v>2171</v>
      </c>
      <c r="H1147" s="195" t="s">
        <v>2171</v>
      </c>
      <c r="I1147" s="195" t="s">
        <v>2171</v>
      </c>
      <c r="J1147" s="168">
        <v>0.9</v>
      </c>
      <c r="K1147" s="169" t="str">
        <f>IFERROR(SUMIFS(#REF!,#REF!,$I1147,#REF!,$R$2)/SUMIFS(#REF!,#REF!,$I1147,#REF!,$R$2),"-")</f>
        <v>-</v>
      </c>
      <c r="L1147" s="169" t="str">
        <f>IFERROR(SUMIFS(#REF!,#REF!,$I1147,#REF!,$R$7)/SUMIFS(#REF!,#REF!,$I1147,#REF!,$R$7),"-")</f>
        <v>-</v>
      </c>
      <c r="M1147" s="170" t="str">
        <f>IFERROR(SUMIFS(#REF!,#REF!,$I1147,#REF!,$R$3)/SUMIFS(#REF!,#REF!,$I1147,#REF!,$R$3),"-")</f>
        <v>-</v>
      </c>
      <c r="N1147" s="170" t="str">
        <f>IFERROR(SUMIFS(#REF!,#REF!,$I1147,#REF!,"&lt;="&amp;$R$2,#REF!,"&gt;="&amp;$S$2)/SUMIFS(#REF!,#REF!,$I1147,#REF!,"&lt;="&amp;$R$2,#REF!,"&gt;="&amp;$S$2),"-")</f>
        <v>-</v>
      </c>
      <c r="O1147" s="142"/>
      <c r="P1147" s="140"/>
    </row>
    <row r="1148" spans="1:16">
      <c r="A1148" s="138"/>
      <c r="B1148" s="142"/>
      <c r="C1148" s="172" t="s">
        <v>1972</v>
      </c>
      <c r="D1148" s="166" t="s">
        <v>26</v>
      </c>
      <c r="E1148" s="166" t="s">
        <v>1973</v>
      </c>
      <c r="F1148" s="195" t="s">
        <v>2173</v>
      </c>
      <c r="G1148" s="195" t="s">
        <v>2173</v>
      </c>
      <c r="H1148" s="195" t="s">
        <v>2173</v>
      </c>
      <c r="I1148" s="195" t="s">
        <v>2173</v>
      </c>
      <c r="J1148" s="168">
        <v>0.9</v>
      </c>
      <c r="K1148" s="169" t="str">
        <f>IFERROR(SUMIFS(#REF!,#REF!,$I1148,#REF!,$R$2)/SUMIFS(#REF!,#REF!,$I1148,#REF!,$R$2),"-")</f>
        <v>-</v>
      </c>
      <c r="L1148" s="169" t="str">
        <f>IFERROR(SUMIFS(#REF!,#REF!,$I1148,#REF!,$R$7)/SUMIFS(#REF!,#REF!,$I1148,#REF!,$R$7),"-")</f>
        <v>-</v>
      </c>
      <c r="M1148" s="170" t="str">
        <f>IFERROR(SUMIFS(#REF!,#REF!,$I1148,#REF!,$R$3)/SUMIFS(#REF!,#REF!,$I1148,#REF!,$R$3),"-")</f>
        <v>-</v>
      </c>
      <c r="N1148" s="170" t="str">
        <f>IFERROR(SUMIFS(#REF!,#REF!,$I1148,#REF!,"&lt;="&amp;$R$2,#REF!,"&gt;="&amp;$S$2)/SUMIFS(#REF!,#REF!,$I1148,#REF!,"&lt;="&amp;$R$2,#REF!,"&gt;="&amp;$S$2),"-")</f>
        <v>-</v>
      </c>
      <c r="O1148" s="142"/>
      <c r="P1148" s="140"/>
    </row>
    <row r="1149" spans="1:16">
      <c r="A1149" s="138"/>
      <c r="B1149" s="142"/>
      <c r="C1149" s="172" t="s">
        <v>1972</v>
      </c>
      <c r="D1149" s="166" t="s">
        <v>26</v>
      </c>
      <c r="E1149" s="166" t="s">
        <v>1973</v>
      </c>
      <c r="F1149" s="195" t="s">
        <v>2175</v>
      </c>
      <c r="G1149" s="195" t="s">
        <v>2175</v>
      </c>
      <c r="H1149" s="195" t="s">
        <v>2175</v>
      </c>
      <c r="I1149" s="195" t="s">
        <v>2175</v>
      </c>
      <c r="J1149" s="168">
        <v>0.9</v>
      </c>
      <c r="K1149" s="169" t="str">
        <f>IFERROR(SUMIFS(#REF!,#REF!,$I1149,#REF!,$R$2)/SUMIFS(#REF!,#REF!,$I1149,#REF!,$R$2),"-")</f>
        <v>-</v>
      </c>
      <c r="L1149" s="169" t="str">
        <f>IFERROR(SUMIFS(#REF!,#REF!,$I1149,#REF!,$R$7)/SUMIFS(#REF!,#REF!,$I1149,#REF!,$R$7),"-")</f>
        <v>-</v>
      </c>
      <c r="M1149" s="170" t="str">
        <f>IFERROR(SUMIFS(#REF!,#REF!,$I1149,#REF!,$R$3)/SUMIFS(#REF!,#REF!,$I1149,#REF!,$R$3),"-")</f>
        <v>-</v>
      </c>
      <c r="N1149" s="170" t="str">
        <f>IFERROR(SUMIFS(#REF!,#REF!,$I1149,#REF!,"&lt;="&amp;$R$2,#REF!,"&gt;="&amp;$S$2)/SUMIFS(#REF!,#REF!,$I1149,#REF!,"&lt;="&amp;$R$2,#REF!,"&gt;="&amp;$S$2),"-")</f>
        <v>-</v>
      </c>
      <c r="O1149" s="142"/>
      <c r="P1149" s="140"/>
    </row>
    <row r="1150" spans="1:16">
      <c r="A1150" s="138"/>
      <c r="B1150" s="142"/>
      <c r="C1150" s="172" t="s">
        <v>1972</v>
      </c>
      <c r="D1150" s="166" t="s">
        <v>26</v>
      </c>
      <c r="E1150" s="166" t="s">
        <v>1973</v>
      </c>
      <c r="F1150" s="195" t="s">
        <v>2177</v>
      </c>
      <c r="G1150" s="195" t="s">
        <v>2177</v>
      </c>
      <c r="H1150" s="195" t="s">
        <v>2177</v>
      </c>
      <c r="I1150" s="195" t="s">
        <v>2177</v>
      </c>
      <c r="J1150" s="168">
        <v>0.9</v>
      </c>
      <c r="K1150" s="169" t="str">
        <f>IFERROR(SUMIFS(#REF!,#REF!,$I1150,#REF!,$R$2)/SUMIFS(#REF!,#REF!,$I1150,#REF!,$R$2),"-")</f>
        <v>-</v>
      </c>
      <c r="L1150" s="169" t="str">
        <f>IFERROR(SUMIFS(#REF!,#REF!,$I1150,#REF!,$R$7)/SUMIFS(#REF!,#REF!,$I1150,#REF!,$R$7),"-")</f>
        <v>-</v>
      </c>
      <c r="M1150" s="170" t="str">
        <f>IFERROR(SUMIFS(#REF!,#REF!,$I1150,#REF!,$R$3)/SUMIFS(#REF!,#REF!,$I1150,#REF!,$R$3),"-")</f>
        <v>-</v>
      </c>
      <c r="N1150" s="170" t="str">
        <f>IFERROR(SUMIFS(#REF!,#REF!,$I1150,#REF!,"&lt;="&amp;$R$2,#REF!,"&gt;="&amp;$S$2)/SUMIFS(#REF!,#REF!,$I1150,#REF!,"&lt;="&amp;$R$2,#REF!,"&gt;="&amp;$S$2),"-")</f>
        <v>-</v>
      </c>
      <c r="O1150" s="142"/>
      <c r="P1150" s="140"/>
    </row>
    <row r="1151" spans="1:16">
      <c r="A1151" s="138"/>
      <c r="B1151" s="142"/>
      <c r="C1151" s="172" t="s">
        <v>1972</v>
      </c>
      <c r="D1151" s="166" t="s">
        <v>26</v>
      </c>
      <c r="E1151" s="166" t="s">
        <v>1973</v>
      </c>
      <c r="F1151" s="195" t="s">
        <v>2179</v>
      </c>
      <c r="G1151" s="195" t="s">
        <v>2179</v>
      </c>
      <c r="H1151" s="195" t="s">
        <v>2179</v>
      </c>
      <c r="I1151" s="195" t="s">
        <v>2179</v>
      </c>
      <c r="J1151" s="168">
        <v>0.9</v>
      </c>
      <c r="K1151" s="169" t="str">
        <f>IFERROR(SUMIFS(#REF!,#REF!,$I1151,#REF!,$R$2)/SUMIFS(#REF!,#REF!,$I1151,#REF!,$R$2),"-")</f>
        <v>-</v>
      </c>
      <c r="L1151" s="169" t="str">
        <f>IFERROR(SUMIFS(#REF!,#REF!,$I1151,#REF!,$R$7)/SUMIFS(#REF!,#REF!,$I1151,#REF!,$R$7),"-")</f>
        <v>-</v>
      </c>
      <c r="M1151" s="170" t="str">
        <f>IFERROR(SUMIFS(#REF!,#REF!,$I1151,#REF!,$R$3)/SUMIFS(#REF!,#REF!,$I1151,#REF!,$R$3),"-")</f>
        <v>-</v>
      </c>
      <c r="N1151" s="170" t="str">
        <f>IFERROR(SUMIFS(#REF!,#REF!,$I1151,#REF!,"&lt;="&amp;$R$2,#REF!,"&gt;="&amp;$S$2)/SUMIFS(#REF!,#REF!,$I1151,#REF!,"&lt;="&amp;$R$2,#REF!,"&gt;="&amp;$S$2),"-")</f>
        <v>-</v>
      </c>
      <c r="O1151" s="142"/>
      <c r="P1151" s="140"/>
    </row>
    <row r="1152" spans="1:16">
      <c r="A1152" s="138"/>
      <c r="B1152" s="142"/>
      <c r="C1152" s="172" t="s">
        <v>1972</v>
      </c>
      <c r="D1152" s="166" t="s">
        <v>26</v>
      </c>
      <c r="E1152" s="166" t="s">
        <v>1973</v>
      </c>
      <c r="F1152" s="195" t="s">
        <v>2181</v>
      </c>
      <c r="G1152" s="195" t="s">
        <v>2181</v>
      </c>
      <c r="H1152" s="195" t="s">
        <v>2181</v>
      </c>
      <c r="I1152" s="195" t="s">
        <v>2181</v>
      </c>
      <c r="J1152" s="168">
        <v>0.9</v>
      </c>
      <c r="K1152" s="169" t="str">
        <f>IFERROR(SUMIFS(#REF!,#REF!,$I1152,#REF!,$R$2)/SUMIFS(#REF!,#REF!,$I1152,#REF!,$R$2),"-")</f>
        <v>-</v>
      </c>
      <c r="L1152" s="169" t="str">
        <f>IFERROR(SUMIFS(#REF!,#REF!,$I1152,#REF!,$R$7)/SUMIFS(#REF!,#REF!,$I1152,#REF!,$R$7),"-")</f>
        <v>-</v>
      </c>
      <c r="M1152" s="170" t="str">
        <f>IFERROR(SUMIFS(#REF!,#REF!,$I1152,#REF!,$R$3)/SUMIFS(#REF!,#REF!,$I1152,#REF!,$R$3),"-")</f>
        <v>-</v>
      </c>
      <c r="N1152" s="170" t="str">
        <f>IFERROR(SUMIFS(#REF!,#REF!,$I1152,#REF!,"&lt;="&amp;$R$2,#REF!,"&gt;="&amp;$S$2)/SUMIFS(#REF!,#REF!,$I1152,#REF!,"&lt;="&amp;$R$2,#REF!,"&gt;="&amp;$S$2),"-")</f>
        <v>-</v>
      </c>
      <c r="O1152" s="142"/>
      <c r="P1152" s="140"/>
    </row>
    <row r="1153" spans="1:16">
      <c r="A1153" s="138"/>
      <c r="B1153" s="142"/>
      <c r="C1153" s="172" t="s">
        <v>1972</v>
      </c>
      <c r="D1153" s="166" t="s">
        <v>26</v>
      </c>
      <c r="E1153" s="166" t="s">
        <v>1973</v>
      </c>
      <c r="F1153" s="195" t="s">
        <v>2183</v>
      </c>
      <c r="G1153" s="195" t="s">
        <v>2183</v>
      </c>
      <c r="H1153" s="195" t="s">
        <v>2183</v>
      </c>
      <c r="I1153" s="195" t="s">
        <v>2183</v>
      </c>
      <c r="J1153" s="168">
        <v>0.9</v>
      </c>
      <c r="K1153" s="169" t="str">
        <f>IFERROR(SUMIFS(#REF!,#REF!,$I1153,#REF!,$R$2)/SUMIFS(#REF!,#REF!,$I1153,#REF!,$R$2),"-")</f>
        <v>-</v>
      </c>
      <c r="L1153" s="169" t="str">
        <f>IFERROR(SUMIFS(#REF!,#REF!,$I1153,#REF!,$R$7)/SUMIFS(#REF!,#REF!,$I1153,#REF!,$R$7),"-")</f>
        <v>-</v>
      </c>
      <c r="M1153" s="170" t="str">
        <f>IFERROR(SUMIFS(#REF!,#REF!,$I1153,#REF!,$R$3)/SUMIFS(#REF!,#REF!,$I1153,#REF!,$R$3),"-")</f>
        <v>-</v>
      </c>
      <c r="N1153" s="170" t="str">
        <f>IFERROR(SUMIFS(#REF!,#REF!,$I1153,#REF!,"&lt;="&amp;$R$2,#REF!,"&gt;="&amp;$S$2)/SUMIFS(#REF!,#REF!,$I1153,#REF!,"&lt;="&amp;$R$2,#REF!,"&gt;="&amp;$S$2),"-")</f>
        <v>-</v>
      </c>
      <c r="O1153" s="142"/>
      <c r="P1153" s="140"/>
    </row>
    <row r="1154" spans="1:16">
      <c r="A1154" s="138"/>
      <c r="B1154" s="142"/>
      <c r="C1154" s="172" t="s">
        <v>1972</v>
      </c>
      <c r="D1154" s="166" t="s">
        <v>26</v>
      </c>
      <c r="E1154" s="166" t="s">
        <v>1973</v>
      </c>
      <c r="F1154" s="195" t="s">
        <v>2185</v>
      </c>
      <c r="G1154" s="195" t="s">
        <v>2185</v>
      </c>
      <c r="H1154" s="195" t="s">
        <v>2185</v>
      </c>
      <c r="I1154" s="195" t="s">
        <v>2185</v>
      </c>
      <c r="J1154" s="168">
        <v>0.9</v>
      </c>
      <c r="K1154" s="169" t="str">
        <f>IFERROR(SUMIFS(#REF!,#REF!,$I1154,#REF!,$R$2)/SUMIFS(#REF!,#REF!,$I1154,#REF!,$R$2),"-")</f>
        <v>-</v>
      </c>
      <c r="L1154" s="169" t="str">
        <f>IFERROR(SUMIFS(#REF!,#REF!,$I1154,#REF!,$R$7)/SUMIFS(#REF!,#REF!,$I1154,#REF!,$R$7),"-")</f>
        <v>-</v>
      </c>
      <c r="M1154" s="170" t="str">
        <f>IFERROR(SUMIFS(#REF!,#REF!,$I1154,#REF!,$R$3)/SUMIFS(#REF!,#REF!,$I1154,#REF!,$R$3),"-")</f>
        <v>-</v>
      </c>
      <c r="N1154" s="170" t="str">
        <f>IFERROR(SUMIFS(#REF!,#REF!,$I1154,#REF!,"&lt;="&amp;$R$2,#REF!,"&gt;="&amp;$S$2)/SUMIFS(#REF!,#REF!,$I1154,#REF!,"&lt;="&amp;$R$2,#REF!,"&gt;="&amp;$S$2),"-")</f>
        <v>-</v>
      </c>
      <c r="O1154" s="142"/>
      <c r="P1154" s="140"/>
    </row>
    <row r="1155" spans="1:16">
      <c r="A1155" s="138"/>
      <c r="B1155" s="142"/>
      <c r="C1155" s="172" t="s">
        <v>1972</v>
      </c>
      <c r="D1155" s="166" t="s">
        <v>26</v>
      </c>
      <c r="E1155" s="166" t="s">
        <v>1973</v>
      </c>
      <c r="F1155" s="195" t="s">
        <v>2187</v>
      </c>
      <c r="G1155" s="195" t="s">
        <v>2187</v>
      </c>
      <c r="H1155" s="195" t="s">
        <v>2187</v>
      </c>
      <c r="I1155" s="195" t="s">
        <v>2187</v>
      </c>
      <c r="J1155" s="168">
        <v>0.9</v>
      </c>
      <c r="K1155" s="169" t="str">
        <f>IFERROR(SUMIFS(#REF!,#REF!,$I1155,#REF!,$R$2)/SUMIFS(#REF!,#REF!,$I1155,#REF!,$R$2),"-")</f>
        <v>-</v>
      </c>
      <c r="L1155" s="169" t="str">
        <f>IFERROR(SUMIFS(#REF!,#REF!,$I1155,#REF!,$R$7)/SUMIFS(#REF!,#REF!,$I1155,#REF!,$R$7),"-")</f>
        <v>-</v>
      </c>
      <c r="M1155" s="170" t="str">
        <f>IFERROR(SUMIFS(#REF!,#REF!,$I1155,#REF!,$R$3)/SUMIFS(#REF!,#REF!,$I1155,#REF!,$R$3),"-")</f>
        <v>-</v>
      </c>
      <c r="N1155" s="170" t="str">
        <f>IFERROR(SUMIFS(#REF!,#REF!,$I1155,#REF!,"&lt;="&amp;$R$2,#REF!,"&gt;="&amp;$S$2)/SUMIFS(#REF!,#REF!,$I1155,#REF!,"&lt;="&amp;$R$2,#REF!,"&gt;="&amp;$S$2),"-")</f>
        <v>-</v>
      </c>
      <c r="O1155" s="142"/>
      <c r="P1155" s="140"/>
    </row>
    <row r="1156" spans="1:16">
      <c r="A1156" s="138"/>
      <c r="B1156" s="142"/>
      <c r="C1156" s="172" t="s">
        <v>1972</v>
      </c>
      <c r="D1156" s="166" t="s">
        <v>26</v>
      </c>
      <c r="E1156" s="166" t="s">
        <v>1973</v>
      </c>
      <c r="F1156" s="195" t="s">
        <v>2189</v>
      </c>
      <c r="G1156" s="195" t="s">
        <v>2189</v>
      </c>
      <c r="H1156" s="195" t="s">
        <v>2189</v>
      </c>
      <c r="I1156" s="195" t="s">
        <v>2189</v>
      </c>
      <c r="J1156" s="168">
        <v>0.9</v>
      </c>
      <c r="K1156" s="169" t="str">
        <f>IFERROR(SUMIFS(#REF!,#REF!,$I1156,#REF!,$R$2)/SUMIFS(#REF!,#REF!,$I1156,#REF!,$R$2),"-")</f>
        <v>-</v>
      </c>
      <c r="L1156" s="169" t="str">
        <f>IFERROR(SUMIFS(#REF!,#REF!,$I1156,#REF!,$R$7)/SUMIFS(#REF!,#REF!,$I1156,#REF!,$R$7),"-")</f>
        <v>-</v>
      </c>
      <c r="M1156" s="170" t="str">
        <f>IFERROR(SUMIFS(#REF!,#REF!,$I1156,#REF!,$R$3)/SUMIFS(#REF!,#REF!,$I1156,#REF!,$R$3),"-")</f>
        <v>-</v>
      </c>
      <c r="N1156" s="170" t="str">
        <f>IFERROR(SUMIFS(#REF!,#REF!,$I1156,#REF!,"&lt;="&amp;$R$2,#REF!,"&gt;="&amp;$S$2)/SUMIFS(#REF!,#REF!,$I1156,#REF!,"&lt;="&amp;$R$2,#REF!,"&gt;="&amp;$S$2),"-")</f>
        <v>-</v>
      </c>
      <c r="O1156" s="142"/>
      <c r="P1156" s="140"/>
    </row>
    <row r="1157" spans="1:16">
      <c r="A1157" s="138"/>
      <c r="B1157" s="142"/>
      <c r="C1157" s="172" t="s">
        <v>1972</v>
      </c>
      <c r="D1157" s="166" t="s">
        <v>26</v>
      </c>
      <c r="E1157" s="166" t="s">
        <v>1973</v>
      </c>
      <c r="F1157" s="195" t="s">
        <v>2191</v>
      </c>
      <c r="G1157" s="195" t="s">
        <v>2191</v>
      </c>
      <c r="H1157" s="195" t="s">
        <v>2191</v>
      </c>
      <c r="I1157" s="195" t="s">
        <v>2191</v>
      </c>
      <c r="J1157" s="168">
        <v>0.9</v>
      </c>
      <c r="K1157" s="169" t="str">
        <f>IFERROR(SUMIFS(#REF!,#REF!,$I1157,#REF!,$R$2)/SUMIFS(#REF!,#REF!,$I1157,#REF!,$R$2),"-")</f>
        <v>-</v>
      </c>
      <c r="L1157" s="169" t="str">
        <f>IFERROR(SUMIFS(#REF!,#REF!,$I1157,#REF!,$R$7)/SUMIFS(#REF!,#REF!,$I1157,#REF!,$R$7),"-")</f>
        <v>-</v>
      </c>
      <c r="M1157" s="170" t="str">
        <f>IFERROR(SUMIFS(#REF!,#REF!,$I1157,#REF!,$R$3)/SUMIFS(#REF!,#REF!,$I1157,#REF!,$R$3),"-")</f>
        <v>-</v>
      </c>
      <c r="N1157" s="170" t="str">
        <f>IFERROR(SUMIFS(#REF!,#REF!,$I1157,#REF!,"&lt;="&amp;$R$2,#REF!,"&gt;="&amp;$S$2)/SUMIFS(#REF!,#REF!,$I1157,#REF!,"&lt;="&amp;$R$2,#REF!,"&gt;="&amp;$S$2),"-")</f>
        <v>-</v>
      </c>
      <c r="O1157" s="142"/>
      <c r="P1157" s="140"/>
    </row>
    <row r="1158" spans="1:16">
      <c r="A1158" s="138"/>
      <c r="B1158" s="142"/>
      <c r="C1158" s="172" t="s">
        <v>1972</v>
      </c>
      <c r="D1158" s="166" t="s">
        <v>26</v>
      </c>
      <c r="E1158" s="166" t="s">
        <v>1973</v>
      </c>
      <c r="F1158" s="195" t="s">
        <v>2193</v>
      </c>
      <c r="G1158" s="195" t="s">
        <v>2193</v>
      </c>
      <c r="H1158" s="195" t="s">
        <v>2193</v>
      </c>
      <c r="I1158" s="195" t="s">
        <v>2193</v>
      </c>
      <c r="J1158" s="168">
        <v>0.9</v>
      </c>
      <c r="K1158" s="169" t="str">
        <f>IFERROR(SUMIFS(#REF!,#REF!,$I1158,#REF!,$R$2)/SUMIFS(#REF!,#REF!,$I1158,#REF!,$R$2),"-")</f>
        <v>-</v>
      </c>
      <c r="L1158" s="169" t="str">
        <f>IFERROR(SUMIFS(#REF!,#REF!,$I1158,#REF!,$R$7)/SUMIFS(#REF!,#REF!,$I1158,#REF!,$R$7),"-")</f>
        <v>-</v>
      </c>
      <c r="M1158" s="170" t="str">
        <f>IFERROR(SUMIFS(#REF!,#REF!,$I1158,#REF!,$R$3)/SUMIFS(#REF!,#REF!,$I1158,#REF!,$R$3),"-")</f>
        <v>-</v>
      </c>
      <c r="N1158" s="170" t="str">
        <f>IFERROR(SUMIFS(#REF!,#REF!,$I1158,#REF!,"&lt;="&amp;$R$2,#REF!,"&gt;="&amp;$S$2)/SUMIFS(#REF!,#REF!,$I1158,#REF!,"&lt;="&amp;$R$2,#REF!,"&gt;="&amp;$S$2),"-")</f>
        <v>-</v>
      </c>
      <c r="O1158" s="142"/>
      <c r="P1158" s="140"/>
    </row>
    <row r="1159" spans="1:16">
      <c r="A1159" s="138"/>
      <c r="B1159" s="142"/>
      <c r="C1159" s="172" t="s">
        <v>1972</v>
      </c>
      <c r="D1159" s="166" t="s">
        <v>26</v>
      </c>
      <c r="E1159" s="166" t="s">
        <v>1973</v>
      </c>
      <c r="F1159" s="195" t="s">
        <v>2195</v>
      </c>
      <c r="G1159" s="195" t="s">
        <v>2195</v>
      </c>
      <c r="H1159" s="195" t="s">
        <v>2195</v>
      </c>
      <c r="I1159" s="195" t="s">
        <v>2195</v>
      </c>
      <c r="J1159" s="168">
        <v>0.9</v>
      </c>
      <c r="K1159" s="169" t="str">
        <f>IFERROR(SUMIFS(#REF!,#REF!,$I1159,#REF!,$R$2)/SUMIFS(#REF!,#REF!,$I1159,#REF!,$R$2),"-")</f>
        <v>-</v>
      </c>
      <c r="L1159" s="169" t="str">
        <f>IFERROR(SUMIFS(#REF!,#REF!,$I1159,#REF!,$R$7)/SUMIFS(#REF!,#REF!,$I1159,#REF!,$R$7),"-")</f>
        <v>-</v>
      </c>
      <c r="M1159" s="170" t="str">
        <f>IFERROR(SUMIFS(#REF!,#REF!,$I1159,#REF!,$R$3)/SUMIFS(#REF!,#REF!,$I1159,#REF!,$R$3),"-")</f>
        <v>-</v>
      </c>
      <c r="N1159" s="170" t="str">
        <f>IFERROR(SUMIFS(#REF!,#REF!,$I1159,#REF!,"&lt;="&amp;$R$2,#REF!,"&gt;="&amp;$S$2)/SUMIFS(#REF!,#REF!,$I1159,#REF!,"&lt;="&amp;$R$2,#REF!,"&gt;="&amp;$S$2),"-")</f>
        <v>-</v>
      </c>
      <c r="O1159" s="142"/>
      <c r="P1159" s="140"/>
    </row>
    <row r="1160" spans="1:16">
      <c r="A1160" s="138"/>
      <c r="B1160" s="142"/>
      <c r="C1160" s="172" t="s">
        <v>1972</v>
      </c>
      <c r="D1160" s="166" t="s">
        <v>26</v>
      </c>
      <c r="E1160" s="166" t="s">
        <v>1973</v>
      </c>
      <c r="F1160" s="195" t="s">
        <v>2197</v>
      </c>
      <c r="G1160" s="195" t="s">
        <v>2197</v>
      </c>
      <c r="H1160" s="195" t="s">
        <v>2197</v>
      </c>
      <c r="I1160" s="195" t="s">
        <v>2197</v>
      </c>
      <c r="J1160" s="168">
        <v>0.9</v>
      </c>
      <c r="K1160" s="169" t="str">
        <f>IFERROR(SUMIFS(#REF!,#REF!,$I1160,#REF!,$R$2)/SUMIFS(#REF!,#REF!,$I1160,#REF!,$R$2),"-")</f>
        <v>-</v>
      </c>
      <c r="L1160" s="169" t="str">
        <f>IFERROR(SUMIFS(#REF!,#REF!,$I1160,#REF!,$R$7)/SUMIFS(#REF!,#REF!,$I1160,#REF!,$R$7),"-")</f>
        <v>-</v>
      </c>
      <c r="M1160" s="170" t="str">
        <f>IFERROR(SUMIFS(#REF!,#REF!,$I1160,#REF!,$R$3)/SUMIFS(#REF!,#REF!,$I1160,#REF!,$R$3),"-")</f>
        <v>-</v>
      </c>
      <c r="N1160" s="170" t="str">
        <f>IFERROR(SUMIFS(#REF!,#REF!,$I1160,#REF!,"&lt;="&amp;$R$2,#REF!,"&gt;="&amp;$S$2)/SUMIFS(#REF!,#REF!,$I1160,#REF!,"&lt;="&amp;$R$2,#REF!,"&gt;="&amp;$S$2),"-")</f>
        <v>-</v>
      </c>
      <c r="O1160" s="142"/>
      <c r="P1160" s="140"/>
    </row>
    <row r="1161" spans="1:16">
      <c r="A1161" s="138"/>
      <c r="B1161" s="142"/>
      <c r="C1161" s="172" t="s">
        <v>1972</v>
      </c>
      <c r="D1161" s="166" t="s">
        <v>26</v>
      </c>
      <c r="E1161" s="166" t="s">
        <v>1973</v>
      </c>
      <c r="F1161" s="195" t="s">
        <v>2199</v>
      </c>
      <c r="G1161" s="195" t="s">
        <v>2199</v>
      </c>
      <c r="H1161" s="195" t="s">
        <v>2199</v>
      </c>
      <c r="I1161" s="195" t="s">
        <v>2199</v>
      </c>
      <c r="J1161" s="168">
        <v>0.9</v>
      </c>
      <c r="K1161" s="169" t="str">
        <f>IFERROR(SUMIFS(#REF!,#REF!,$I1161,#REF!,$R$2)/SUMIFS(#REF!,#REF!,$I1161,#REF!,$R$2),"-")</f>
        <v>-</v>
      </c>
      <c r="L1161" s="169" t="str">
        <f>IFERROR(SUMIFS(#REF!,#REF!,$I1161,#REF!,$R$7)/SUMIFS(#REF!,#REF!,$I1161,#REF!,$R$7),"-")</f>
        <v>-</v>
      </c>
      <c r="M1161" s="170" t="str">
        <f>IFERROR(SUMIFS(#REF!,#REF!,$I1161,#REF!,$R$3)/SUMIFS(#REF!,#REF!,$I1161,#REF!,$R$3),"-")</f>
        <v>-</v>
      </c>
      <c r="N1161" s="170" t="str">
        <f>IFERROR(SUMIFS(#REF!,#REF!,$I1161,#REF!,"&lt;="&amp;$R$2,#REF!,"&gt;="&amp;$S$2)/SUMIFS(#REF!,#REF!,$I1161,#REF!,"&lt;="&amp;$R$2,#REF!,"&gt;="&amp;$S$2),"-")</f>
        <v>-</v>
      </c>
      <c r="O1161" s="142"/>
      <c r="P1161" s="140"/>
    </row>
    <row r="1162" spans="1:16">
      <c r="A1162" s="138"/>
      <c r="B1162" s="142"/>
      <c r="C1162" s="172" t="s">
        <v>1972</v>
      </c>
      <c r="D1162" s="166" t="s">
        <v>26</v>
      </c>
      <c r="E1162" s="166" t="s">
        <v>1973</v>
      </c>
      <c r="F1162" s="195" t="s">
        <v>2201</v>
      </c>
      <c r="G1162" s="195" t="s">
        <v>2201</v>
      </c>
      <c r="H1162" s="195" t="s">
        <v>2201</v>
      </c>
      <c r="I1162" s="195" t="s">
        <v>2201</v>
      </c>
      <c r="J1162" s="168">
        <v>0.9</v>
      </c>
      <c r="K1162" s="169" t="str">
        <f>IFERROR(SUMIFS(#REF!,#REF!,$I1162,#REF!,$R$2)/SUMIFS(#REF!,#REF!,$I1162,#REF!,$R$2),"-")</f>
        <v>-</v>
      </c>
      <c r="L1162" s="169" t="str">
        <f>IFERROR(SUMIFS(#REF!,#REF!,$I1162,#REF!,$R$7)/SUMIFS(#REF!,#REF!,$I1162,#REF!,$R$7),"-")</f>
        <v>-</v>
      </c>
      <c r="M1162" s="170" t="str">
        <f>IFERROR(SUMIFS(#REF!,#REF!,$I1162,#REF!,$R$3)/SUMIFS(#REF!,#REF!,$I1162,#REF!,$R$3),"-")</f>
        <v>-</v>
      </c>
      <c r="N1162" s="170" t="str">
        <f>IFERROR(SUMIFS(#REF!,#REF!,$I1162,#REF!,"&lt;="&amp;$R$2,#REF!,"&gt;="&amp;$S$2)/SUMIFS(#REF!,#REF!,$I1162,#REF!,"&lt;="&amp;$R$2,#REF!,"&gt;="&amp;$S$2),"-")</f>
        <v>-</v>
      </c>
      <c r="O1162" s="142"/>
      <c r="P1162" s="140"/>
    </row>
    <row r="1163" spans="1:16">
      <c r="A1163" s="138"/>
      <c r="B1163" s="142"/>
      <c r="C1163" s="172" t="s">
        <v>1972</v>
      </c>
      <c r="D1163" s="166" t="s">
        <v>26</v>
      </c>
      <c r="E1163" s="166" t="s">
        <v>1973</v>
      </c>
      <c r="F1163" s="195" t="s">
        <v>2203</v>
      </c>
      <c r="G1163" s="195" t="s">
        <v>2203</v>
      </c>
      <c r="H1163" s="195" t="s">
        <v>2203</v>
      </c>
      <c r="I1163" s="195" t="s">
        <v>2203</v>
      </c>
      <c r="J1163" s="168">
        <v>0.9</v>
      </c>
      <c r="K1163" s="169" t="str">
        <f>IFERROR(SUMIFS(#REF!,#REF!,$I1163,#REF!,$R$2)/SUMIFS(#REF!,#REF!,$I1163,#REF!,$R$2),"-")</f>
        <v>-</v>
      </c>
      <c r="L1163" s="169" t="str">
        <f>IFERROR(SUMIFS(#REF!,#REF!,$I1163,#REF!,$R$7)/SUMIFS(#REF!,#REF!,$I1163,#REF!,$R$7),"-")</f>
        <v>-</v>
      </c>
      <c r="M1163" s="170" t="str">
        <f>IFERROR(SUMIFS(#REF!,#REF!,$I1163,#REF!,$R$3)/SUMIFS(#REF!,#REF!,$I1163,#REF!,$R$3),"-")</f>
        <v>-</v>
      </c>
      <c r="N1163" s="170" t="str">
        <f>IFERROR(SUMIFS(#REF!,#REF!,$I1163,#REF!,"&lt;="&amp;$R$2,#REF!,"&gt;="&amp;$S$2)/SUMIFS(#REF!,#REF!,$I1163,#REF!,"&lt;="&amp;$R$2,#REF!,"&gt;="&amp;$S$2),"-")</f>
        <v>-</v>
      </c>
      <c r="O1163" s="142"/>
      <c r="P1163" s="140"/>
    </row>
    <row r="1164" spans="1:16">
      <c r="A1164" s="138"/>
      <c r="B1164" s="142"/>
      <c r="C1164" s="172" t="s">
        <v>1972</v>
      </c>
      <c r="D1164" s="166" t="s">
        <v>235</v>
      </c>
      <c r="E1164" s="166" t="s">
        <v>1973</v>
      </c>
      <c r="F1164" s="195" t="s">
        <v>2205</v>
      </c>
      <c r="G1164" s="195" t="s">
        <v>2205</v>
      </c>
      <c r="H1164" s="195" t="s">
        <v>2205</v>
      </c>
      <c r="I1164" s="195" t="s">
        <v>2205</v>
      </c>
      <c r="J1164" s="168">
        <v>0.9</v>
      </c>
      <c r="K1164" s="169" t="str">
        <f>IFERROR(SUMIFS(#REF!,#REF!,$I1164,#REF!,$R$2)/SUMIFS(#REF!,#REF!,$I1164,#REF!,$R$2),"-")</f>
        <v>-</v>
      </c>
      <c r="L1164" s="169" t="str">
        <f>IFERROR(SUMIFS(#REF!,#REF!,$I1164,#REF!,$R$7)/SUMIFS(#REF!,#REF!,$I1164,#REF!,$R$7),"-")</f>
        <v>-</v>
      </c>
      <c r="M1164" s="170" t="str">
        <f>IFERROR(SUMIFS(#REF!,#REF!,$I1164,#REF!,$R$3)/SUMIFS(#REF!,#REF!,$I1164,#REF!,$R$3),"-")</f>
        <v>-</v>
      </c>
      <c r="N1164" s="170" t="str">
        <f>IFERROR(SUMIFS(#REF!,#REF!,$I1164,#REF!,"&lt;="&amp;$R$2,#REF!,"&gt;="&amp;$S$2)/SUMIFS(#REF!,#REF!,$I1164,#REF!,"&lt;="&amp;$R$2,#REF!,"&gt;="&amp;$S$2),"-")</f>
        <v>-</v>
      </c>
      <c r="O1164" s="142"/>
      <c r="P1164" s="140"/>
    </row>
    <row r="1165" spans="1:16">
      <c r="A1165" s="138"/>
      <c r="B1165" s="142"/>
      <c r="C1165" s="172" t="s">
        <v>1972</v>
      </c>
      <c r="D1165" s="166" t="s">
        <v>26</v>
      </c>
      <c r="E1165" s="166" t="s">
        <v>1973</v>
      </c>
      <c r="F1165" s="195" t="s">
        <v>2207</v>
      </c>
      <c r="G1165" s="195" t="s">
        <v>2207</v>
      </c>
      <c r="H1165" s="195" t="s">
        <v>2207</v>
      </c>
      <c r="I1165" s="195" t="s">
        <v>2207</v>
      </c>
      <c r="J1165" s="168">
        <v>0.9</v>
      </c>
      <c r="K1165" s="169" t="str">
        <f>IFERROR(SUMIFS(#REF!,#REF!,$I1165,#REF!,$R$2)/SUMIFS(#REF!,#REF!,$I1165,#REF!,$R$2),"-")</f>
        <v>-</v>
      </c>
      <c r="L1165" s="169" t="str">
        <f>IFERROR(SUMIFS(#REF!,#REF!,$I1165,#REF!,$R$7)/SUMIFS(#REF!,#REF!,$I1165,#REF!,$R$7),"-")</f>
        <v>-</v>
      </c>
      <c r="M1165" s="170" t="str">
        <f>IFERROR(SUMIFS(#REF!,#REF!,$I1165,#REF!,$R$3)/SUMIFS(#REF!,#REF!,$I1165,#REF!,$R$3),"-")</f>
        <v>-</v>
      </c>
      <c r="N1165" s="170" t="str">
        <f>IFERROR(SUMIFS(#REF!,#REF!,$I1165,#REF!,"&lt;="&amp;$R$2,#REF!,"&gt;="&amp;$S$2)/SUMIFS(#REF!,#REF!,$I1165,#REF!,"&lt;="&amp;$R$2,#REF!,"&gt;="&amp;$S$2),"-")</f>
        <v>-</v>
      </c>
      <c r="O1165" s="142"/>
      <c r="P1165" s="140"/>
    </row>
    <row r="1166" spans="1:16">
      <c r="A1166" s="138"/>
      <c r="B1166" s="142"/>
      <c r="C1166" s="172" t="s">
        <v>1972</v>
      </c>
      <c r="D1166" s="166" t="s">
        <v>26</v>
      </c>
      <c r="E1166" s="166" t="s">
        <v>1973</v>
      </c>
      <c r="F1166" s="195" t="s">
        <v>2209</v>
      </c>
      <c r="G1166" s="195" t="s">
        <v>2209</v>
      </c>
      <c r="H1166" s="195" t="s">
        <v>2209</v>
      </c>
      <c r="I1166" s="195" t="s">
        <v>2209</v>
      </c>
      <c r="J1166" s="168">
        <v>0.9</v>
      </c>
      <c r="K1166" s="169" t="str">
        <f>IFERROR(SUMIFS(#REF!,#REF!,$I1166,#REF!,$R$2)/SUMIFS(#REF!,#REF!,$I1166,#REF!,$R$2),"-")</f>
        <v>-</v>
      </c>
      <c r="L1166" s="169" t="str">
        <f>IFERROR(SUMIFS(#REF!,#REF!,$I1166,#REF!,$R$7)/SUMIFS(#REF!,#REF!,$I1166,#REF!,$R$7),"-")</f>
        <v>-</v>
      </c>
      <c r="M1166" s="170" t="str">
        <f>IFERROR(SUMIFS(#REF!,#REF!,$I1166,#REF!,$R$3)/SUMIFS(#REF!,#REF!,$I1166,#REF!,$R$3),"-")</f>
        <v>-</v>
      </c>
      <c r="N1166" s="170" t="str">
        <f>IFERROR(SUMIFS(#REF!,#REF!,$I1166,#REF!,"&lt;="&amp;$R$2,#REF!,"&gt;="&amp;$S$2)/SUMIFS(#REF!,#REF!,$I1166,#REF!,"&lt;="&amp;$R$2,#REF!,"&gt;="&amp;$S$2),"-")</f>
        <v>-</v>
      </c>
      <c r="O1166" s="142"/>
      <c r="P1166" s="140"/>
    </row>
    <row r="1167" spans="1:16">
      <c r="A1167" s="138"/>
      <c r="B1167" s="142"/>
      <c r="C1167" s="172" t="s">
        <v>1972</v>
      </c>
      <c r="D1167" s="166" t="s">
        <v>26</v>
      </c>
      <c r="E1167" s="166" t="s">
        <v>1973</v>
      </c>
      <c r="F1167" s="195" t="s">
        <v>2211</v>
      </c>
      <c r="G1167" s="195" t="s">
        <v>2211</v>
      </c>
      <c r="H1167" s="195" t="s">
        <v>2211</v>
      </c>
      <c r="I1167" s="195" t="s">
        <v>2211</v>
      </c>
      <c r="J1167" s="168">
        <v>0.9</v>
      </c>
      <c r="K1167" s="169" t="str">
        <f>IFERROR(SUMIFS(#REF!,#REF!,$I1167,#REF!,$R$2)/SUMIFS(#REF!,#REF!,$I1167,#REF!,$R$2),"-")</f>
        <v>-</v>
      </c>
      <c r="L1167" s="169" t="str">
        <f>IFERROR(SUMIFS(#REF!,#REF!,$I1167,#REF!,$R$7)/SUMIFS(#REF!,#REF!,$I1167,#REF!,$R$7),"-")</f>
        <v>-</v>
      </c>
      <c r="M1167" s="170" t="str">
        <f>IFERROR(SUMIFS(#REF!,#REF!,$I1167,#REF!,$R$3)/SUMIFS(#REF!,#REF!,$I1167,#REF!,$R$3),"-")</f>
        <v>-</v>
      </c>
      <c r="N1167" s="170" t="str">
        <f>IFERROR(SUMIFS(#REF!,#REF!,$I1167,#REF!,"&lt;="&amp;$R$2,#REF!,"&gt;="&amp;$S$2)/SUMIFS(#REF!,#REF!,$I1167,#REF!,"&lt;="&amp;$R$2,#REF!,"&gt;="&amp;$S$2),"-")</f>
        <v>-</v>
      </c>
      <c r="O1167" s="142"/>
      <c r="P1167" s="140"/>
    </row>
    <row r="1168" spans="1:16">
      <c r="A1168" s="138"/>
      <c r="B1168" s="142"/>
      <c r="C1168" s="172" t="s">
        <v>1972</v>
      </c>
      <c r="D1168" s="166" t="s">
        <v>26</v>
      </c>
      <c r="E1168" s="166" t="s">
        <v>1973</v>
      </c>
      <c r="F1168" s="195" t="s">
        <v>2213</v>
      </c>
      <c r="G1168" s="195" t="s">
        <v>2213</v>
      </c>
      <c r="H1168" s="195" t="s">
        <v>2213</v>
      </c>
      <c r="I1168" s="195" t="s">
        <v>2213</v>
      </c>
      <c r="J1168" s="168">
        <v>0.9</v>
      </c>
      <c r="K1168" s="169" t="str">
        <f>IFERROR(SUMIFS(#REF!,#REF!,$I1168,#REF!,$R$2)/SUMIFS(#REF!,#REF!,$I1168,#REF!,$R$2),"-")</f>
        <v>-</v>
      </c>
      <c r="L1168" s="169" t="str">
        <f>IFERROR(SUMIFS(#REF!,#REF!,$I1168,#REF!,$R$7)/SUMIFS(#REF!,#REF!,$I1168,#REF!,$R$7),"-")</f>
        <v>-</v>
      </c>
      <c r="M1168" s="170" t="str">
        <f>IFERROR(SUMIFS(#REF!,#REF!,$I1168,#REF!,$R$3)/SUMIFS(#REF!,#REF!,$I1168,#REF!,$R$3),"-")</f>
        <v>-</v>
      </c>
      <c r="N1168" s="170" t="str">
        <f>IFERROR(SUMIFS(#REF!,#REF!,$I1168,#REF!,"&lt;="&amp;$R$2,#REF!,"&gt;="&amp;$S$2)/SUMIFS(#REF!,#REF!,$I1168,#REF!,"&lt;="&amp;$R$2,#REF!,"&gt;="&amp;$S$2),"-")</f>
        <v>-</v>
      </c>
      <c r="O1168" s="142"/>
      <c r="P1168" s="140"/>
    </row>
    <row r="1169" spans="1:16">
      <c r="A1169" s="138"/>
      <c r="B1169" s="142"/>
      <c r="C1169" s="172" t="s">
        <v>1972</v>
      </c>
      <c r="D1169" s="166" t="s">
        <v>26</v>
      </c>
      <c r="E1169" s="166" t="s">
        <v>1973</v>
      </c>
      <c r="F1169" s="195" t="s">
        <v>2215</v>
      </c>
      <c r="G1169" s="195" t="s">
        <v>2215</v>
      </c>
      <c r="H1169" s="195" t="s">
        <v>2215</v>
      </c>
      <c r="I1169" s="195" t="s">
        <v>2215</v>
      </c>
      <c r="J1169" s="168">
        <v>0.9</v>
      </c>
      <c r="K1169" s="169" t="str">
        <f>IFERROR(SUMIFS(#REF!,#REF!,$I1169,#REF!,$R$2)/SUMIFS(#REF!,#REF!,$I1169,#REF!,$R$2),"-")</f>
        <v>-</v>
      </c>
      <c r="L1169" s="169" t="str">
        <f>IFERROR(SUMIFS(#REF!,#REF!,$I1169,#REF!,$R$7)/SUMIFS(#REF!,#REF!,$I1169,#REF!,$R$7),"-")</f>
        <v>-</v>
      </c>
      <c r="M1169" s="170" t="str">
        <f>IFERROR(SUMIFS(#REF!,#REF!,$I1169,#REF!,$R$3)/SUMIFS(#REF!,#REF!,$I1169,#REF!,$R$3),"-")</f>
        <v>-</v>
      </c>
      <c r="N1169" s="170" t="str">
        <f>IFERROR(SUMIFS(#REF!,#REF!,$I1169,#REF!,"&lt;="&amp;$R$2,#REF!,"&gt;="&amp;$S$2)/SUMIFS(#REF!,#REF!,$I1169,#REF!,"&lt;="&amp;$R$2,#REF!,"&gt;="&amp;$S$2),"-")</f>
        <v>-</v>
      </c>
      <c r="O1169" s="142"/>
      <c r="P1169" s="140"/>
    </row>
    <row r="1170" spans="1:16">
      <c r="A1170" s="138"/>
      <c r="B1170" s="142"/>
      <c r="C1170" s="172" t="s">
        <v>1972</v>
      </c>
      <c r="D1170" s="166" t="s">
        <v>26</v>
      </c>
      <c r="E1170" s="166" t="s">
        <v>1973</v>
      </c>
      <c r="F1170" s="195" t="s">
        <v>2217</v>
      </c>
      <c r="G1170" s="195" t="s">
        <v>2217</v>
      </c>
      <c r="H1170" s="195" t="s">
        <v>2217</v>
      </c>
      <c r="I1170" s="195" t="s">
        <v>2217</v>
      </c>
      <c r="J1170" s="168">
        <v>0.9</v>
      </c>
      <c r="K1170" s="169" t="str">
        <f>IFERROR(SUMIFS(#REF!,#REF!,$I1170,#REF!,$R$2)/SUMIFS(#REF!,#REF!,$I1170,#REF!,$R$2),"-")</f>
        <v>-</v>
      </c>
      <c r="L1170" s="169" t="str">
        <f>IFERROR(SUMIFS(#REF!,#REF!,$I1170,#REF!,$R$7)/SUMIFS(#REF!,#REF!,$I1170,#REF!,$R$7),"-")</f>
        <v>-</v>
      </c>
      <c r="M1170" s="170" t="str">
        <f>IFERROR(SUMIFS(#REF!,#REF!,$I1170,#REF!,$R$3)/SUMIFS(#REF!,#REF!,$I1170,#REF!,$R$3),"-")</f>
        <v>-</v>
      </c>
      <c r="N1170" s="170" t="str">
        <f>IFERROR(SUMIFS(#REF!,#REF!,$I1170,#REF!,"&lt;="&amp;$R$2,#REF!,"&gt;="&amp;$S$2)/SUMIFS(#REF!,#REF!,$I1170,#REF!,"&lt;="&amp;$R$2,#REF!,"&gt;="&amp;$S$2),"-")</f>
        <v>-</v>
      </c>
      <c r="O1170" s="142"/>
      <c r="P1170" s="140"/>
    </row>
    <row r="1171" spans="1:16">
      <c r="A1171" s="138"/>
      <c r="B1171" s="142"/>
      <c r="C1171" s="172" t="s">
        <v>1972</v>
      </c>
      <c r="D1171" s="166" t="s">
        <v>26</v>
      </c>
      <c r="E1171" s="166" t="s">
        <v>1973</v>
      </c>
      <c r="F1171" s="195" t="s">
        <v>2219</v>
      </c>
      <c r="G1171" s="195" t="s">
        <v>2219</v>
      </c>
      <c r="H1171" s="195" t="s">
        <v>2219</v>
      </c>
      <c r="I1171" s="195" t="s">
        <v>2219</v>
      </c>
      <c r="J1171" s="168">
        <v>0.9</v>
      </c>
      <c r="K1171" s="169" t="str">
        <f>IFERROR(SUMIFS(#REF!,#REF!,$I1171,#REF!,$R$2)/SUMIFS(#REF!,#REF!,$I1171,#REF!,$R$2),"-")</f>
        <v>-</v>
      </c>
      <c r="L1171" s="169" t="str">
        <f>IFERROR(SUMIFS(#REF!,#REF!,$I1171,#REF!,$R$7)/SUMIFS(#REF!,#REF!,$I1171,#REF!,$R$7),"-")</f>
        <v>-</v>
      </c>
      <c r="M1171" s="170" t="str">
        <f>IFERROR(SUMIFS(#REF!,#REF!,$I1171,#REF!,$R$3)/SUMIFS(#REF!,#REF!,$I1171,#REF!,$R$3),"-")</f>
        <v>-</v>
      </c>
      <c r="N1171" s="170" t="str">
        <f>IFERROR(SUMIFS(#REF!,#REF!,$I1171,#REF!,"&lt;="&amp;$R$2,#REF!,"&gt;="&amp;$S$2)/SUMIFS(#REF!,#REF!,$I1171,#REF!,"&lt;="&amp;$R$2,#REF!,"&gt;="&amp;$S$2),"-")</f>
        <v>-</v>
      </c>
      <c r="O1171" s="142"/>
      <c r="P1171" s="140"/>
    </row>
    <row r="1172" spans="1:16">
      <c r="A1172" s="138"/>
      <c r="B1172" s="142"/>
      <c r="C1172" s="172" t="s">
        <v>1972</v>
      </c>
      <c r="D1172" s="166" t="s">
        <v>26</v>
      </c>
      <c r="E1172" s="166" t="s">
        <v>1973</v>
      </c>
      <c r="F1172" s="195" t="s">
        <v>2221</v>
      </c>
      <c r="G1172" s="195" t="s">
        <v>2221</v>
      </c>
      <c r="H1172" s="195" t="s">
        <v>2221</v>
      </c>
      <c r="I1172" s="195" t="s">
        <v>2221</v>
      </c>
      <c r="J1172" s="168">
        <v>0.9</v>
      </c>
      <c r="K1172" s="169" t="str">
        <f>IFERROR(SUMIFS(#REF!,#REF!,$I1172,#REF!,$R$2)/SUMIFS(#REF!,#REF!,$I1172,#REF!,$R$2),"-")</f>
        <v>-</v>
      </c>
      <c r="L1172" s="169" t="str">
        <f>IFERROR(SUMIFS(#REF!,#REF!,$I1172,#REF!,$R$7)/SUMIFS(#REF!,#REF!,$I1172,#REF!,$R$7),"-")</f>
        <v>-</v>
      </c>
      <c r="M1172" s="170" t="str">
        <f>IFERROR(SUMIFS(#REF!,#REF!,$I1172,#REF!,$R$3)/SUMIFS(#REF!,#REF!,$I1172,#REF!,$R$3),"-")</f>
        <v>-</v>
      </c>
      <c r="N1172" s="170" t="str">
        <f>IFERROR(SUMIFS(#REF!,#REF!,$I1172,#REF!,"&lt;="&amp;$R$2,#REF!,"&gt;="&amp;$S$2)/SUMIFS(#REF!,#REF!,$I1172,#REF!,"&lt;="&amp;$R$2,#REF!,"&gt;="&amp;$S$2),"-")</f>
        <v>-</v>
      </c>
      <c r="O1172" s="142"/>
      <c r="P1172" s="140"/>
    </row>
    <row r="1173" spans="1:16">
      <c r="A1173" s="138"/>
      <c r="B1173" s="142"/>
      <c r="C1173" s="172" t="s">
        <v>1972</v>
      </c>
      <c r="D1173" s="166" t="s">
        <v>26</v>
      </c>
      <c r="E1173" s="166" t="s">
        <v>1973</v>
      </c>
      <c r="F1173" s="195" t="s">
        <v>2223</v>
      </c>
      <c r="G1173" s="195" t="s">
        <v>2223</v>
      </c>
      <c r="H1173" s="195" t="s">
        <v>2223</v>
      </c>
      <c r="I1173" s="195" t="s">
        <v>2223</v>
      </c>
      <c r="J1173" s="168">
        <v>0.9</v>
      </c>
      <c r="K1173" s="169" t="str">
        <f>IFERROR(SUMIFS(#REF!,#REF!,$I1173,#REF!,$R$2)/SUMIFS(#REF!,#REF!,$I1173,#REF!,$R$2),"-")</f>
        <v>-</v>
      </c>
      <c r="L1173" s="169" t="str">
        <f>IFERROR(SUMIFS(#REF!,#REF!,$I1173,#REF!,$R$7)/SUMIFS(#REF!,#REF!,$I1173,#REF!,$R$7),"-")</f>
        <v>-</v>
      </c>
      <c r="M1173" s="170" t="str">
        <f>IFERROR(SUMIFS(#REF!,#REF!,$I1173,#REF!,$R$3)/SUMIFS(#REF!,#REF!,$I1173,#REF!,$R$3),"-")</f>
        <v>-</v>
      </c>
      <c r="N1173" s="170" t="str">
        <f>IFERROR(SUMIFS(#REF!,#REF!,$I1173,#REF!,"&lt;="&amp;$R$2,#REF!,"&gt;="&amp;$S$2)/SUMIFS(#REF!,#REF!,$I1173,#REF!,"&lt;="&amp;$R$2,#REF!,"&gt;="&amp;$S$2),"-")</f>
        <v>-</v>
      </c>
      <c r="O1173" s="142"/>
      <c r="P1173" s="140"/>
    </row>
    <row r="1174" spans="1:16">
      <c r="A1174" s="138"/>
      <c r="B1174" s="142"/>
      <c r="C1174" s="172" t="s">
        <v>1972</v>
      </c>
      <c r="D1174" s="166" t="s">
        <v>26</v>
      </c>
      <c r="E1174" s="166" t="s">
        <v>1973</v>
      </c>
      <c r="F1174" s="195" t="s">
        <v>2225</v>
      </c>
      <c r="G1174" s="195" t="s">
        <v>2225</v>
      </c>
      <c r="H1174" s="195" t="s">
        <v>2225</v>
      </c>
      <c r="I1174" s="195" t="s">
        <v>2225</v>
      </c>
      <c r="J1174" s="168">
        <v>0.9</v>
      </c>
      <c r="K1174" s="169" t="str">
        <f>IFERROR(SUMIFS(#REF!,#REF!,$I1174,#REF!,$R$2)/SUMIFS(#REF!,#REF!,$I1174,#REF!,$R$2),"-")</f>
        <v>-</v>
      </c>
      <c r="L1174" s="169" t="str">
        <f>IFERROR(SUMIFS(#REF!,#REF!,$I1174,#REF!,$R$7)/SUMIFS(#REF!,#REF!,$I1174,#REF!,$R$7),"-")</f>
        <v>-</v>
      </c>
      <c r="M1174" s="170" t="str">
        <f>IFERROR(SUMIFS(#REF!,#REF!,$I1174,#REF!,$R$3)/SUMIFS(#REF!,#REF!,$I1174,#REF!,$R$3),"-")</f>
        <v>-</v>
      </c>
      <c r="N1174" s="170" t="str">
        <f>IFERROR(SUMIFS(#REF!,#REF!,$I1174,#REF!,"&lt;="&amp;$R$2,#REF!,"&gt;="&amp;$S$2)/SUMIFS(#REF!,#REF!,$I1174,#REF!,"&lt;="&amp;$R$2,#REF!,"&gt;="&amp;$S$2),"-")</f>
        <v>-</v>
      </c>
      <c r="O1174" s="142"/>
      <c r="P1174" s="140"/>
    </row>
    <row r="1175" spans="1:16">
      <c r="A1175" s="138"/>
      <c r="B1175" s="142"/>
      <c r="C1175" s="172" t="s">
        <v>1972</v>
      </c>
      <c r="D1175" s="166" t="s">
        <v>26</v>
      </c>
      <c r="E1175" s="166" t="s">
        <v>1973</v>
      </c>
      <c r="F1175" s="195" t="s">
        <v>2227</v>
      </c>
      <c r="G1175" s="195" t="s">
        <v>2227</v>
      </c>
      <c r="H1175" s="195" t="s">
        <v>2227</v>
      </c>
      <c r="I1175" s="195" t="s">
        <v>2227</v>
      </c>
      <c r="J1175" s="168">
        <v>0.9</v>
      </c>
      <c r="K1175" s="169" t="str">
        <f>IFERROR(SUMIFS(#REF!,#REF!,$I1175,#REF!,$R$2)/SUMIFS(#REF!,#REF!,$I1175,#REF!,$R$2),"-")</f>
        <v>-</v>
      </c>
      <c r="L1175" s="169" t="str">
        <f>IFERROR(SUMIFS(#REF!,#REF!,$I1175,#REF!,$R$7)/SUMIFS(#REF!,#REF!,$I1175,#REF!,$R$7),"-")</f>
        <v>-</v>
      </c>
      <c r="M1175" s="170" t="str">
        <f>IFERROR(SUMIFS(#REF!,#REF!,$I1175,#REF!,$R$3)/SUMIFS(#REF!,#REF!,$I1175,#REF!,$R$3),"-")</f>
        <v>-</v>
      </c>
      <c r="N1175" s="170" t="str">
        <f>IFERROR(SUMIFS(#REF!,#REF!,$I1175,#REF!,"&lt;="&amp;$R$2,#REF!,"&gt;="&amp;$S$2)/SUMIFS(#REF!,#REF!,$I1175,#REF!,"&lt;="&amp;$R$2,#REF!,"&gt;="&amp;$S$2),"-")</f>
        <v>-</v>
      </c>
      <c r="O1175" s="142"/>
      <c r="P1175" s="140"/>
    </row>
    <row r="1176" spans="1:16">
      <c r="A1176" s="138"/>
      <c r="B1176" s="142"/>
      <c r="C1176" s="172" t="s">
        <v>1972</v>
      </c>
      <c r="D1176" s="166" t="s">
        <v>26</v>
      </c>
      <c r="E1176" s="166" t="s">
        <v>1973</v>
      </c>
      <c r="F1176" s="195" t="s">
        <v>2229</v>
      </c>
      <c r="G1176" s="195" t="s">
        <v>2229</v>
      </c>
      <c r="H1176" s="195" t="s">
        <v>2229</v>
      </c>
      <c r="I1176" s="195" t="s">
        <v>2229</v>
      </c>
      <c r="J1176" s="168">
        <v>0.9</v>
      </c>
      <c r="K1176" s="169" t="str">
        <f>IFERROR(SUMIFS(#REF!,#REF!,$I1176,#REF!,$R$2)/SUMIFS(#REF!,#REF!,$I1176,#REF!,$R$2),"-")</f>
        <v>-</v>
      </c>
      <c r="L1176" s="169" t="str">
        <f>IFERROR(SUMIFS(#REF!,#REF!,$I1176,#REF!,$R$7)/SUMIFS(#REF!,#REF!,$I1176,#REF!,$R$7),"-")</f>
        <v>-</v>
      </c>
      <c r="M1176" s="170" t="str">
        <f>IFERROR(SUMIFS(#REF!,#REF!,$I1176,#REF!,$R$3)/SUMIFS(#REF!,#REF!,$I1176,#REF!,$R$3),"-")</f>
        <v>-</v>
      </c>
      <c r="N1176" s="170" t="str">
        <f>IFERROR(SUMIFS(#REF!,#REF!,$I1176,#REF!,"&lt;="&amp;$R$2,#REF!,"&gt;="&amp;$S$2)/SUMIFS(#REF!,#REF!,$I1176,#REF!,"&lt;="&amp;$R$2,#REF!,"&gt;="&amp;$S$2),"-")</f>
        <v>-</v>
      </c>
      <c r="O1176" s="142"/>
      <c r="P1176" s="140"/>
    </row>
    <row r="1177" spans="1:16">
      <c r="A1177" s="138"/>
      <c r="B1177" s="142"/>
      <c r="C1177" s="172" t="s">
        <v>1972</v>
      </c>
      <c r="D1177" s="166" t="s">
        <v>26</v>
      </c>
      <c r="E1177" s="166" t="s">
        <v>1973</v>
      </c>
      <c r="F1177" s="195" t="s">
        <v>2231</v>
      </c>
      <c r="G1177" s="195" t="s">
        <v>2231</v>
      </c>
      <c r="H1177" s="195" t="s">
        <v>2231</v>
      </c>
      <c r="I1177" s="195" t="s">
        <v>2231</v>
      </c>
      <c r="J1177" s="168">
        <v>0.9</v>
      </c>
      <c r="K1177" s="169" t="str">
        <f>IFERROR(SUMIFS(#REF!,#REF!,$I1177,#REF!,$R$2)/SUMIFS(#REF!,#REF!,$I1177,#REF!,$R$2),"-")</f>
        <v>-</v>
      </c>
      <c r="L1177" s="169" t="str">
        <f>IFERROR(SUMIFS(#REF!,#REF!,$I1177,#REF!,$R$7)/SUMIFS(#REF!,#REF!,$I1177,#REF!,$R$7),"-")</f>
        <v>-</v>
      </c>
      <c r="M1177" s="170" t="str">
        <f>IFERROR(SUMIFS(#REF!,#REF!,$I1177,#REF!,$R$3)/SUMIFS(#REF!,#REF!,$I1177,#REF!,$R$3),"-")</f>
        <v>-</v>
      </c>
      <c r="N1177" s="170" t="str">
        <f>IFERROR(SUMIFS(#REF!,#REF!,$I1177,#REF!,"&lt;="&amp;$R$2,#REF!,"&gt;="&amp;$S$2)/SUMIFS(#REF!,#REF!,$I1177,#REF!,"&lt;="&amp;$R$2,#REF!,"&gt;="&amp;$S$2),"-")</f>
        <v>-</v>
      </c>
      <c r="O1177" s="142"/>
      <c r="P1177" s="140"/>
    </row>
    <row r="1178" spans="1:16">
      <c r="A1178" s="138"/>
      <c r="B1178" s="142"/>
      <c r="C1178" s="172" t="s">
        <v>1972</v>
      </c>
      <c r="D1178" s="166" t="s">
        <v>26</v>
      </c>
      <c r="E1178" s="166" t="s">
        <v>1973</v>
      </c>
      <c r="F1178" s="195" t="s">
        <v>2233</v>
      </c>
      <c r="G1178" s="195" t="s">
        <v>2233</v>
      </c>
      <c r="H1178" s="195" t="s">
        <v>2233</v>
      </c>
      <c r="I1178" s="195" t="s">
        <v>2233</v>
      </c>
      <c r="J1178" s="168">
        <v>0.9</v>
      </c>
      <c r="K1178" s="169" t="str">
        <f>IFERROR(SUMIFS(#REF!,#REF!,$I1178,#REF!,$R$2)/SUMIFS(#REF!,#REF!,$I1178,#REF!,$R$2),"-")</f>
        <v>-</v>
      </c>
      <c r="L1178" s="169" t="str">
        <f>IFERROR(SUMIFS(#REF!,#REF!,$I1178,#REF!,$R$7)/SUMIFS(#REF!,#REF!,$I1178,#REF!,$R$7),"-")</f>
        <v>-</v>
      </c>
      <c r="M1178" s="170" t="str">
        <f>IFERROR(SUMIFS(#REF!,#REF!,$I1178,#REF!,$R$3)/SUMIFS(#REF!,#REF!,$I1178,#REF!,$R$3),"-")</f>
        <v>-</v>
      </c>
      <c r="N1178" s="170" t="str">
        <f>IFERROR(SUMIFS(#REF!,#REF!,$I1178,#REF!,"&lt;="&amp;$R$2,#REF!,"&gt;="&amp;$S$2)/SUMIFS(#REF!,#REF!,$I1178,#REF!,"&lt;="&amp;$R$2,#REF!,"&gt;="&amp;$S$2),"-")</f>
        <v>-</v>
      </c>
      <c r="O1178" s="142"/>
      <c r="P1178" s="140"/>
    </row>
    <row r="1179" spans="1:16">
      <c r="A1179" s="138"/>
      <c r="B1179" s="142"/>
      <c r="C1179" s="172" t="s">
        <v>1972</v>
      </c>
      <c r="D1179" s="166" t="s">
        <v>26</v>
      </c>
      <c r="E1179" s="166" t="s">
        <v>1973</v>
      </c>
      <c r="F1179" s="195" t="s">
        <v>2235</v>
      </c>
      <c r="G1179" s="195" t="s">
        <v>2235</v>
      </c>
      <c r="H1179" s="195" t="s">
        <v>2235</v>
      </c>
      <c r="I1179" s="195" t="s">
        <v>2235</v>
      </c>
      <c r="J1179" s="168">
        <v>0.9</v>
      </c>
      <c r="K1179" s="169" t="str">
        <f>IFERROR(SUMIFS(#REF!,#REF!,$I1179,#REF!,$R$2)/SUMIFS(#REF!,#REF!,$I1179,#REF!,$R$2),"-")</f>
        <v>-</v>
      </c>
      <c r="L1179" s="169" t="str">
        <f>IFERROR(SUMIFS(#REF!,#REF!,$I1179,#REF!,$R$7)/SUMIFS(#REF!,#REF!,$I1179,#REF!,$R$7),"-")</f>
        <v>-</v>
      </c>
      <c r="M1179" s="170" t="str">
        <f>IFERROR(SUMIFS(#REF!,#REF!,$I1179,#REF!,$R$3)/SUMIFS(#REF!,#REF!,$I1179,#REF!,$R$3),"-")</f>
        <v>-</v>
      </c>
      <c r="N1179" s="170" t="str">
        <f>IFERROR(SUMIFS(#REF!,#REF!,$I1179,#REF!,"&lt;="&amp;$R$2,#REF!,"&gt;="&amp;$S$2)/SUMIFS(#REF!,#REF!,$I1179,#REF!,"&lt;="&amp;$R$2,#REF!,"&gt;="&amp;$S$2),"-")</f>
        <v>-</v>
      </c>
      <c r="O1179" s="142"/>
      <c r="P1179" s="140"/>
    </row>
    <row r="1180" spans="1:16">
      <c r="A1180" s="138"/>
      <c r="B1180" s="142"/>
      <c r="C1180" s="172" t="s">
        <v>1972</v>
      </c>
      <c r="D1180" s="166" t="s">
        <v>26</v>
      </c>
      <c r="E1180" s="166" t="s">
        <v>1973</v>
      </c>
      <c r="F1180" s="195" t="s">
        <v>2237</v>
      </c>
      <c r="G1180" s="195" t="s">
        <v>2237</v>
      </c>
      <c r="H1180" s="195" t="s">
        <v>2237</v>
      </c>
      <c r="I1180" s="195" t="s">
        <v>2237</v>
      </c>
      <c r="J1180" s="168">
        <v>0.9</v>
      </c>
      <c r="K1180" s="169" t="str">
        <f>IFERROR(SUMIFS(#REF!,#REF!,$I1180,#REF!,$R$2)/SUMIFS(#REF!,#REF!,$I1180,#REF!,$R$2),"-")</f>
        <v>-</v>
      </c>
      <c r="L1180" s="169" t="str">
        <f>IFERROR(SUMIFS(#REF!,#REF!,$I1180,#REF!,$R$7)/SUMIFS(#REF!,#REF!,$I1180,#REF!,$R$7),"-")</f>
        <v>-</v>
      </c>
      <c r="M1180" s="170" t="str">
        <f>IFERROR(SUMIFS(#REF!,#REF!,$I1180,#REF!,$R$3)/SUMIFS(#REF!,#REF!,$I1180,#REF!,$R$3),"-")</f>
        <v>-</v>
      </c>
      <c r="N1180" s="170" t="str">
        <f>IFERROR(SUMIFS(#REF!,#REF!,$I1180,#REF!,"&lt;="&amp;$R$2,#REF!,"&gt;="&amp;$S$2)/SUMIFS(#REF!,#REF!,$I1180,#REF!,"&lt;="&amp;$R$2,#REF!,"&gt;="&amp;$S$2),"-")</f>
        <v>-</v>
      </c>
      <c r="O1180" s="142"/>
      <c r="P1180" s="140"/>
    </row>
    <row r="1181" spans="1:16">
      <c r="A1181" s="138"/>
      <c r="B1181" s="142"/>
      <c r="C1181" s="172" t="s">
        <v>1972</v>
      </c>
      <c r="D1181" s="166" t="s">
        <v>26</v>
      </c>
      <c r="E1181" s="166" t="s">
        <v>1973</v>
      </c>
      <c r="F1181" s="195" t="s">
        <v>2239</v>
      </c>
      <c r="G1181" s="195" t="s">
        <v>2239</v>
      </c>
      <c r="H1181" s="195" t="s">
        <v>2239</v>
      </c>
      <c r="I1181" s="195" t="s">
        <v>2239</v>
      </c>
      <c r="J1181" s="168">
        <v>0.9</v>
      </c>
      <c r="K1181" s="169" t="str">
        <f>IFERROR(SUMIFS(#REF!,#REF!,$I1181,#REF!,$R$2)/SUMIFS(#REF!,#REF!,$I1181,#REF!,$R$2),"-")</f>
        <v>-</v>
      </c>
      <c r="L1181" s="169" t="str">
        <f>IFERROR(SUMIFS(#REF!,#REF!,$I1181,#REF!,$R$7)/SUMIFS(#REF!,#REF!,$I1181,#REF!,$R$7),"-")</f>
        <v>-</v>
      </c>
      <c r="M1181" s="170" t="str">
        <f>IFERROR(SUMIFS(#REF!,#REF!,$I1181,#REF!,$R$3)/SUMIFS(#REF!,#REF!,$I1181,#REF!,$R$3),"-")</f>
        <v>-</v>
      </c>
      <c r="N1181" s="170" t="str">
        <f>IFERROR(SUMIFS(#REF!,#REF!,$I1181,#REF!,"&lt;="&amp;$R$2,#REF!,"&gt;="&amp;$S$2)/SUMIFS(#REF!,#REF!,$I1181,#REF!,"&lt;="&amp;$R$2,#REF!,"&gt;="&amp;$S$2),"-")</f>
        <v>-</v>
      </c>
      <c r="O1181" s="142"/>
      <c r="P1181" s="140"/>
    </row>
    <row r="1182" spans="1:16">
      <c r="A1182" s="138"/>
      <c r="B1182" s="142"/>
      <c r="C1182" s="172" t="s">
        <v>1972</v>
      </c>
      <c r="D1182" s="166" t="s">
        <v>26</v>
      </c>
      <c r="E1182" s="166" t="s">
        <v>1973</v>
      </c>
      <c r="F1182" s="195" t="s">
        <v>2241</v>
      </c>
      <c r="G1182" s="195" t="s">
        <v>2241</v>
      </c>
      <c r="H1182" s="195" t="s">
        <v>2241</v>
      </c>
      <c r="I1182" s="195" t="s">
        <v>2241</v>
      </c>
      <c r="J1182" s="168">
        <v>0.9</v>
      </c>
      <c r="K1182" s="169" t="str">
        <f>IFERROR(SUMIFS(#REF!,#REF!,$I1182,#REF!,$R$2)/SUMIFS(#REF!,#REF!,$I1182,#REF!,$R$2),"-")</f>
        <v>-</v>
      </c>
      <c r="L1182" s="169" t="str">
        <f>IFERROR(SUMIFS(#REF!,#REF!,$I1182,#REF!,$R$7)/SUMIFS(#REF!,#REF!,$I1182,#REF!,$R$7),"-")</f>
        <v>-</v>
      </c>
      <c r="M1182" s="170" t="str">
        <f>IFERROR(SUMIFS(#REF!,#REF!,$I1182,#REF!,$R$3)/SUMIFS(#REF!,#REF!,$I1182,#REF!,$R$3),"-")</f>
        <v>-</v>
      </c>
      <c r="N1182" s="170" t="str">
        <f>IFERROR(SUMIFS(#REF!,#REF!,$I1182,#REF!,"&lt;="&amp;$R$2,#REF!,"&gt;="&amp;$S$2)/SUMIFS(#REF!,#REF!,$I1182,#REF!,"&lt;="&amp;$R$2,#REF!,"&gt;="&amp;$S$2),"-")</f>
        <v>-</v>
      </c>
      <c r="O1182" s="142"/>
      <c r="P1182" s="140"/>
    </row>
    <row r="1183" spans="1:16">
      <c r="A1183" s="138"/>
      <c r="B1183" s="142"/>
      <c r="C1183" s="172" t="s">
        <v>1972</v>
      </c>
      <c r="D1183" s="166" t="s">
        <v>26</v>
      </c>
      <c r="E1183" s="166" t="s">
        <v>1973</v>
      </c>
      <c r="F1183" s="195" t="s">
        <v>2243</v>
      </c>
      <c r="G1183" s="195" t="s">
        <v>2243</v>
      </c>
      <c r="H1183" s="195" t="s">
        <v>2243</v>
      </c>
      <c r="I1183" s="195" t="s">
        <v>2243</v>
      </c>
      <c r="J1183" s="168">
        <v>0.9</v>
      </c>
      <c r="K1183" s="169" t="str">
        <f>IFERROR(SUMIFS(#REF!,#REF!,$I1183,#REF!,$R$2)/SUMIFS(#REF!,#REF!,$I1183,#REF!,$R$2),"-")</f>
        <v>-</v>
      </c>
      <c r="L1183" s="169" t="str">
        <f>IFERROR(SUMIFS(#REF!,#REF!,$I1183,#REF!,$R$7)/SUMIFS(#REF!,#REF!,$I1183,#REF!,$R$7),"-")</f>
        <v>-</v>
      </c>
      <c r="M1183" s="170" t="str">
        <f>IFERROR(SUMIFS(#REF!,#REF!,$I1183,#REF!,$R$3)/SUMIFS(#REF!,#REF!,$I1183,#REF!,$R$3),"-")</f>
        <v>-</v>
      </c>
      <c r="N1183" s="170" t="str">
        <f>IFERROR(SUMIFS(#REF!,#REF!,$I1183,#REF!,"&lt;="&amp;$R$2,#REF!,"&gt;="&amp;$S$2)/SUMIFS(#REF!,#REF!,$I1183,#REF!,"&lt;="&amp;$R$2,#REF!,"&gt;="&amp;$S$2),"-")</f>
        <v>-</v>
      </c>
      <c r="O1183" s="142"/>
      <c r="P1183" s="140"/>
    </row>
    <row r="1184" spans="1:16">
      <c r="A1184" s="138"/>
      <c r="B1184" s="142"/>
      <c r="C1184" s="172" t="s">
        <v>1972</v>
      </c>
      <c r="D1184" s="166" t="s">
        <v>26</v>
      </c>
      <c r="E1184" s="166" t="s">
        <v>1973</v>
      </c>
      <c r="F1184" s="195" t="s">
        <v>2245</v>
      </c>
      <c r="G1184" s="195" t="s">
        <v>2245</v>
      </c>
      <c r="H1184" s="195" t="s">
        <v>2245</v>
      </c>
      <c r="I1184" s="195" t="s">
        <v>2245</v>
      </c>
      <c r="J1184" s="168">
        <v>0.9</v>
      </c>
      <c r="K1184" s="169" t="str">
        <f>IFERROR(SUMIFS(#REF!,#REF!,$I1184,#REF!,$R$2)/SUMIFS(#REF!,#REF!,$I1184,#REF!,$R$2),"-")</f>
        <v>-</v>
      </c>
      <c r="L1184" s="169" t="str">
        <f>IFERROR(SUMIFS(#REF!,#REF!,$I1184,#REF!,$R$7)/SUMIFS(#REF!,#REF!,$I1184,#REF!,$R$7),"-")</f>
        <v>-</v>
      </c>
      <c r="M1184" s="170" t="str">
        <f>IFERROR(SUMIFS(#REF!,#REF!,$I1184,#REF!,$R$3)/SUMIFS(#REF!,#REF!,$I1184,#REF!,$R$3),"-")</f>
        <v>-</v>
      </c>
      <c r="N1184" s="170" t="str">
        <f>IFERROR(SUMIFS(#REF!,#REF!,$I1184,#REF!,"&lt;="&amp;$R$2,#REF!,"&gt;="&amp;$S$2)/SUMIFS(#REF!,#REF!,$I1184,#REF!,"&lt;="&amp;$R$2,#REF!,"&gt;="&amp;$S$2),"-")</f>
        <v>-</v>
      </c>
      <c r="O1184" s="142"/>
      <c r="P1184" s="140"/>
    </row>
    <row r="1185" spans="1:16">
      <c r="A1185" s="138"/>
      <c r="B1185" s="142"/>
      <c r="C1185" s="172" t="s">
        <v>1972</v>
      </c>
      <c r="D1185" s="166" t="s">
        <v>26</v>
      </c>
      <c r="E1185" s="166" t="s">
        <v>1973</v>
      </c>
      <c r="F1185" s="195" t="s">
        <v>2247</v>
      </c>
      <c r="G1185" s="195" t="s">
        <v>2247</v>
      </c>
      <c r="H1185" s="195" t="s">
        <v>2247</v>
      </c>
      <c r="I1185" s="195" t="s">
        <v>2247</v>
      </c>
      <c r="J1185" s="168">
        <v>0.9</v>
      </c>
      <c r="K1185" s="169" t="str">
        <f>IFERROR(SUMIFS(#REF!,#REF!,$I1185,#REF!,$R$2)/SUMIFS(#REF!,#REF!,$I1185,#REF!,$R$2),"-")</f>
        <v>-</v>
      </c>
      <c r="L1185" s="169" t="str">
        <f>IFERROR(SUMIFS(#REF!,#REF!,$I1185,#REF!,$R$7)/SUMIFS(#REF!,#REF!,$I1185,#REF!,$R$7),"-")</f>
        <v>-</v>
      </c>
      <c r="M1185" s="170" t="str">
        <f>IFERROR(SUMIFS(#REF!,#REF!,$I1185,#REF!,$R$3)/SUMIFS(#REF!,#REF!,$I1185,#REF!,$R$3),"-")</f>
        <v>-</v>
      </c>
      <c r="N1185" s="170" t="str">
        <f>IFERROR(SUMIFS(#REF!,#REF!,$I1185,#REF!,"&lt;="&amp;$R$2,#REF!,"&gt;="&amp;$S$2)/SUMIFS(#REF!,#REF!,$I1185,#REF!,"&lt;="&amp;$R$2,#REF!,"&gt;="&amp;$S$2),"-")</f>
        <v>-</v>
      </c>
      <c r="O1185" s="142"/>
      <c r="P1185" s="140"/>
    </row>
    <row r="1186" spans="1:16">
      <c r="A1186" s="138"/>
      <c r="B1186" s="142"/>
      <c r="C1186" s="172" t="s">
        <v>1972</v>
      </c>
      <c r="D1186" s="166" t="s">
        <v>26</v>
      </c>
      <c r="E1186" s="166" t="s">
        <v>1973</v>
      </c>
      <c r="F1186" s="195" t="s">
        <v>2249</v>
      </c>
      <c r="G1186" s="195" t="s">
        <v>2249</v>
      </c>
      <c r="H1186" s="195" t="s">
        <v>2249</v>
      </c>
      <c r="I1186" s="195" t="s">
        <v>2249</v>
      </c>
      <c r="J1186" s="168">
        <v>0.9</v>
      </c>
      <c r="K1186" s="169" t="str">
        <f>IFERROR(SUMIFS(#REF!,#REF!,$I1186,#REF!,$R$2)/SUMIFS(#REF!,#REF!,$I1186,#REF!,$R$2),"-")</f>
        <v>-</v>
      </c>
      <c r="L1186" s="169" t="str">
        <f>IFERROR(SUMIFS(#REF!,#REF!,$I1186,#REF!,$R$7)/SUMIFS(#REF!,#REF!,$I1186,#REF!,$R$7),"-")</f>
        <v>-</v>
      </c>
      <c r="M1186" s="170" t="str">
        <f>IFERROR(SUMIFS(#REF!,#REF!,$I1186,#REF!,$R$3)/SUMIFS(#REF!,#REF!,$I1186,#REF!,$R$3),"-")</f>
        <v>-</v>
      </c>
      <c r="N1186" s="170" t="str">
        <f>IFERROR(SUMIFS(#REF!,#REF!,$I1186,#REF!,"&lt;="&amp;$R$2,#REF!,"&gt;="&amp;$S$2)/SUMIFS(#REF!,#REF!,$I1186,#REF!,"&lt;="&amp;$R$2,#REF!,"&gt;="&amp;$S$2),"-")</f>
        <v>-</v>
      </c>
      <c r="O1186" s="142"/>
      <c r="P1186" s="140"/>
    </row>
    <row r="1187" spans="1:16">
      <c r="A1187" s="138"/>
      <c r="B1187" s="142"/>
      <c r="C1187" s="172" t="s">
        <v>1972</v>
      </c>
      <c r="D1187" s="166" t="s">
        <v>26</v>
      </c>
      <c r="E1187" s="166" t="s">
        <v>1973</v>
      </c>
      <c r="F1187" s="195" t="s">
        <v>2251</v>
      </c>
      <c r="G1187" s="195" t="s">
        <v>2251</v>
      </c>
      <c r="H1187" s="195" t="s">
        <v>2251</v>
      </c>
      <c r="I1187" s="195" t="s">
        <v>2251</v>
      </c>
      <c r="J1187" s="168">
        <v>0.9</v>
      </c>
      <c r="K1187" s="169" t="str">
        <f>IFERROR(SUMIFS(#REF!,#REF!,$I1187,#REF!,$R$2)/SUMIFS(#REF!,#REF!,$I1187,#REF!,$R$2),"-")</f>
        <v>-</v>
      </c>
      <c r="L1187" s="169" t="str">
        <f>IFERROR(SUMIFS(#REF!,#REF!,$I1187,#REF!,$R$7)/SUMIFS(#REF!,#REF!,$I1187,#REF!,$R$7),"-")</f>
        <v>-</v>
      </c>
      <c r="M1187" s="170" t="str">
        <f>IFERROR(SUMIFS(#REF!,#REF!,$I1187,#REF!,$R$3)/SUMIFS(#REF!,#REF!,$I1187,#REF!,$R$3),"-")</f>
        <v>-</v>
      </c>
      <c r="N1187" s="170" t="str">
        <f>IFERROR(SUMIFS(#REF!,#REF!,$I1187,#REF!,"&lt;="&amp;$R$2,#REF!,"&gt;="&amp;$S$2)/SUMIFS(#REF!,#REF!,$I1187,#REF!,"&lt;="&amp;$R$2,#REF!,"&gt;="&amp;$S$2),"-")</f>
        <v>-</v>
      </c>
      <c r="O1187" s="142"/>
      <c r="P1187" s="140"/>
    </row>
    <row r="1188" spans="1:16">
      <c r="A1188" s="138"/>
      <c r="B1188" s="142"/>
      <c r="C1188" s="172" t="s">
        <v>1972</v>
      </c>
      <c r="D1188" s="166" t="s">
        <v>26</v>
      </c>
      <c r="E1188" s="166" t="s">
        <v>1973</v>
      </c>
      <c r="F1188" s="195" t="s">
        <v>2253</v>
      </c>
      <c r="G1188" s="195" t="s">
        <v>2253</v>
      </c>
      <c r="H1188" s="195" t="s">
        <v>2253</v>
      </c>
      <c r="I1188" s="195" t="s">
        <v>2253</v>
      </c>
      <c r="J1188" s="168">
        <v>0.9</v>
      </c>
      <c r="K1188" s="169" t="str">
        <f>IFERROR(SUMIFS(#REF!,#REF!,$I1188,#REF!,$R$2)/SUMIFS(#REF!,#REF!,$I1188,#REF!,$R$2),"-")</f>
        <v>-</v>
      </c>
      <c r="L1188" s="169" t="str">
        <f>IFERROR(SUMIFS(#REF!,#REF!,$I1188,#REF!,$R$7)/SUMIFS(#REF!,#REF!,$I1188,#REF!,$R$7),"-")</f>
        <v>-</v>
      </c>
      <c r="M1188" s="170" t="str">
        <f>IFERROR(SUMIFS(#REF!,#REF!,$I1188,#REF!,$R$3)/SUMIFS(#REF!,#REF!,$I1188,#REF!,$R$3),"-")</f>
        <v>-</v>
      </c>
      <c r="N1188" s="170" t="str">
        <f>IFERROR(SUMIFS(#REF!,#REF!,$I1188,#REF!,"&lt;="&amp;$R$2,#REF!,"&gt;="&amp;$S$2)/SUMIFS(#REF!,#REF!,$I1188,#REF!,"&lt;="&amp;$R$2,#REF!,"&gt;="&amp;$S$2),"-")</f>
        <v>-</v>
      </c>
      <c r="O1188" s="142"/>
      <c r="P1188" s="140"/>
    </row>
    <row r="1189" spans="1:16">
      <c r="A1189" s="138"/>
      <c r="B1189" s="142"/>
      <c r="C1189" s="172" t="s">
        <v>1972</v>
      </c>
      <c r="D1189" s="166" t="s">
        <v>26</v>
      </c>
      <c r="E1189" s="166" t="s">
        <v>1973</v>
      </c>
      <c r="F1189" s="195" t="s">
        <v>2255</v>
      </c>
      <c r="G1189" s="195" t="s">
        <v>2255</v>
      </c>
      <c r="H1189" s="195" t="s">
        <v>2255</v>
      </c>
      <c r="I1189" s="195" t="s">
        <v>2255</v>
      </c>
      <c r="J1189" s="168">
        <v>0.9</v>
      </c>
      <c r="K1189" s="169" t="str">
        <f>IFERROR(SUMIFS(#REF!,#REF!,$I1189,#REF!,$R$2)/SUMIFS(#REF!,#REF!,$I1189,#REF!,$R$2),"-")</f>
        <v>-</v>
      </c>
      <c r="L1189" s="169" t="str">
        <f>IFERROR(SUMIFS(#REF!,#REF!,$I1189,#REF!,$R$7)/SUMIFS(#REF!,#REF!,$I1189,#REF!,$R$7),"-")</f>
        <v>-</v>
      </c>
      <c r="M1189" s="170" t="str">
        <f>IFERROR(SUMIFS(#REF!,#REF!,$I1189,#REF!,$R$3)/SUMIFS(#REF!,#REF!,$I1189,#REF!,$R$3),"-")</f>
        <v>-</v>
      </c>
      <c r="N1189" s="170" t="str">
        <f>IFERROR(SUMIFS(#REF!,#REF!,$I1189,#REF!,"&lt;="&amp;$R$2,#REF!,"&gt;="&amp;$S$2)/SUMIFS(#REF!,#REF!,$I1189,#REF!,"&lt;="&amp;$R$2,#REF!,"&gt;="&amp;$S$2),"-")</f>
        <v>-</v>
      </c>
      <c r="O1189" s="142"/>
      <c r="P1189" s="140"/>
    </row>
    <row r="1190" spans="1:16">
      <c r="A1190" s="138"/>
      <c r="B1190" s="142"/>
      <c r="C1190" s="172" t="s">
        <v>1972</v>
      </c>
      <c r="D1190" s="166" t="s">
        <v>26</v>
      </c>
      <c r="E1190" s="166" t="s">
        <v>1973</v>
      </c>
      <c r="F1190" s="195" t="s">
        <v>2257</v>
      </c>
      <c r="G1190" s="195" t="s">
        <v>2257</v>
      </c>
      <c r="H1190" s="195" t="s">
        <v>2257</v>
      </c>
      <c r="I1190" s="195" t="s">
        <v>2257</v>
      </c>
      <c r="J1190" s="168">
        <v>0.9</v>
      </c>
      <c r="K1190" s="169" t="str">
        <f>IFERROR(SUMIFS(#REF!,#REF!,$I1190,#REF!,$R$2)/SUMIFS(#REF!,#REF!,$I1190,#REF!,$R$2),"-")</f>
        <v>-</v>
      </c>
      <c r="L1190" s="169" t="str">
        <f>IFERROR(SUMIFS(#REF!,#REF!,$I1190,#REF!,$R$7)/SUMIFS(#REF!,#REF!,$I1190,#REF!,$R$7),"-")</f>
        <v>-</v>
      </c>
      <c r="M1190" s="170" t="str">
        <f>IFERROR(SUMIFS(#REF!,#REF!,$I1190,#REF!,$R$3)/SUMIFS(#REF!,#REF!,$I1190,#REF!,$R$3),"-")</f>
        <v>-</v>
      </c>
      <c r="N1190" s="170" t="str">
        <f>IFERROR(SUMIFS(#REF!,#REF!,$I1190,#REF!,"&lt;="&amp;$R$2,#REF!,"&gt;="&amp;$S$2)/SUMIFS(#REF!,#REF!,$I1190,#REF!,"&lt;="&amp;$R$2,#REF!,"&gt;="&amp;$S$2),"-")</f>
        <v>-</v>
      </c>
      <c r="O1190" s="142"/>
      <c r="P1190" s="140"/>
    </row>
    <row r="1191" spans="1:16">
      <c r="A1191" s="138"/>
      <c r="B1191" s="142"/>
      <c r="C1191" s="172" t="s">
        <v>1972</v>
      </c>
      <c r="D1191" s="166" t="s">
        <v>26</v>
      </c>
      <c r="E1191" s="166" t="s">
        <v>1973</v>
      </c>
      <c r="F1191" s="195" t="s">
        <v>2259</v>
      </c>
      <c r="G1191" s="195" t="s">
        <v>2259</v>
      </c>
      <c r="H1191" s="195" t="s">
        <v>2259</v>
      </c>
      <c r="I1191" s="195" t="s">
        <v>2259</v>
      </c>
      <c r="J1191" s="168">
        <v>0.9</v>
      </c>
      <c r="K1191" s="169" t="str">
        <f>IFERROR(SUMIFS(#REF!,#REF!,$I1191,#REF!,$R$2)/SUMIFS(#REF!,#REF!,$I1191,#REF!,$R$2),"-")</f>
        <v>-</v>
      </c>
      <c r="L1191" s="169" t="str">
        <f>IFERROR(SUMIFS(#REF!,#REF!,$I1191,#REF!,$R$7)/SUMIFS(#REF!,#REF!,$I1191,#REF!,$R$7),"-")</f>
        <v>-</v>
      </c>
      <c r="M1191" s="170" t="str">
        <f>IFERROR(SUMIFS(#REF!,#REF!,$I1191,#REF!,$R$3)/SUMIFS(#REF!,#REF!,$I1191,#REF!,$R$3),"-")</f>
        <v>-</v>
      </c>
      <c r="N1191" s="170" t="str">
        <f>IFERROR(SUMIFS(#REF!,#REF!,$I1191,#REF!,"&lt;="&amp;$R$2,#REF!,"&gt;="&amp;$S$2)/SUMIFS(#REF!,#REF!,$I1191,#REF!,"&lt;="&amp;$R$2,#REF!,"&gt;="&amp;$S$2),"-")</f>
        <v>-</v>
      </c>
      <c r="O1191" s="142"/>
      <c r="P1191" s="140"/>
    </row>
    <row r="1192" spans="1:16">
      <c r="A1192" s="138"/>
      <c r="B1192" s="142"/>
      <c r="C1192" s="172" t="s">
        <v>1972</v>
      </c>
      <c r="D1192" s="166" t="s">
        <v>26</v>
      </c>
      <c r="E1192" s="166" t="s">
        <v>1973</v>
      </c>
      <c r="F1192" s="195" t="s">
        <v>2261</v>
      </c>
      <c r="G1192" s="195" t="s">
        <v>2261</v>
      </c>
      <c r="H1192" s="195" t="s">
        <v>2261</v>
      </c>
      <c r="I1192" s="195" t="s">
        <v>2261</v>
      </c>
      <c r="J1192" s="168">
        <v>0.9</v>
      </c>
      <c r="K1192" s="169" t="str">
        <f>IFERROR(SUMIFS(#REF!,#REF!,$I1192,#REF!,$R$2)/SUMIFS(#REF!,#REF!,$I1192,#REF!,$R$2),"-")</f>
        <v>-</v>
      </c>
      <c r="L1192" s="169" t="str">
        <f>IFERROR(SUMIFS(#REF!,#REF!,$I1192,#REF!,$R$7)/SUMIFS(#REF!,#REF!,$I1192,#REF!,$R$7),"-")</f>
        <v>-</v>
      </c>
      <c r="M1192" s="170" t="str">
        <f>IFERROR(SUMIFS(#REF!,#REF!,$I1192,#REF!,$R$3)/SUMIFS(#REF!,#REF!,$I1192,#REF!,$R$3),"-")</f>
        <v>-</v>
      </c>
      <c r="N1192" s="170" t="str">
        <f>IFERROR(SUMIFS(#REF!,#REF!,$I1192,#REF!,"&lt;="&amp;$R$2,#REF!,"&gt;="&amp;$S$2)/SUMIFS(#REF!,#REF!,$I1192,#REF!,"&lt;="&amp;$R$2,#REF!,"&gt;="&amp;$S$2),"-")</f>
        <v>-</v>
      </c>
      <c r="O1192" s="142"/>
      <c r="P1192" s="140"/>
    </row>
    <row r="1193" spans="1:16">
      <c r="A1193" s="138"/>
      <c r="B1193" s="142"/>
      <c r="C1193" s="172" t="s">
        <v>1972</v>
      </c>
      <c r="D1193" s="166" t="s">
        <v>26</v>
      </c>
      <c r="E1193" s="166" t="s">
        <v>1973</v>
      </c>
      <c r="F1193" s="195" t="s">
        <v>2263</v>
      </c>
      <c r="G1193" s="195" t="s">
        <v>2263</v>
      </c>
      <c r="H1193" s="195" t="s">
        <v>2263</v>
      </c>
      <c r="I1193" s="195" t="s">
        <v>2263</v>
      </c>
      <c r="J1193" s="168">
        <v>0.9</v>
      </c>
      <c r="K1193" s="169" t="str">
        <f>IFERROR(SUMIFS(#REF!,#REF!,$I1193,#REF!,$R$2)/SUMIFS(#REF!,#REF!,$I1193,#REF!,$R$2),"-")</f>
        <v>-</v>
      </c>
      <c r="L1193" s="169" t="str">
        <f>IFERROR(SUMIFS(#REF!,#REF!,$I1193,#REF!,$R$7)/SUMIFS(#REF!,#REF!,$I1193,#REF!,$R$7),"-")</f>
        <v>-</v>
      </c>
      <c r="M1193" s="170" t="str">
        <f>IFERROR(SUMIFS(#REF!,#REF!,$I1193,#REF!,$R$3)/SUMIFS(#REF!,#REF!,$I1193,#REF!,$R$3),"-")</f>
        <v>-</v>
      </c>
      <c r="N1193" s="170" t="str">
        <f>IFERROR(SUMIFS(#REF!,#REF!,$I1193,#REF!,"&lt;="&amp;$R$2,#REF!,"&gt;="&amp;$S$2)/SUMIFS(#REF!,#REF!,$I1193,#REF!,"&lt;="&amp;$R$2,#REF!,"&gt;="&amp;$S$2),"-")</f>
        <v>-</v>
      </c>
      <c r="O1193" s="142"/>
      <c r="P1193" s="140"/>
    </row>
    <row r="1194" spans="1:16">
      <c r="A1194" s="138"/>
      <c r="B1194" s="142"/>
      <c r="C1194" s="172" t="s">
        <v>1972</v>
      </c>
      <c r="D1194" s="166" t="s">
        <v>26</v>
      </c>
      <c r="E1194" s="166" t="s">
        <v>1973</v>
      </c>
      <c r="F1194" s="195" t="s">
        <v>2265</v>
      </c>
      <c r="G1194" s="195" t="s">
        <v>2265</v>
      </c>
      <c r="H1194" s="195" t="s">
        <v>2265</v>
      </c>
      <c r="I1194" s="195" t="s">
        <v>2265</v>
      </c>
      <c r="J1194" s="168">
        <v>0.9</v>
      </c>
      <c r="K1194" s="169" t="str">
        <f>IFERROR(SUMIFS(#REF!,#REF!,$I1194,#REF!,$R$2)/SUMIFS(#REF!,#REF!,$I1194,#REF!,$R$2),"-")</f>
        <v>-</v>
      </c>
      <c r="L1194" s="169" t="str">
        <f>IFERROR(SUMIFS(#REF!,#REF!,$I1194,#REF!,$R$7)/SUMIFS(#REF!,#REF!,$I1194,#REF!,$R$7),"-")</f>
        <v>-</v>
      </c>
      <c r="M1194" s="170" t="str">
        <f>IFERROR(SUMIFS(#REF!,#REF!,$I1194,#REF!,$R$3)/SUMIFS(#REF!,#REF!,$I1194,#REF!,$R$3),"-")</f>
        <v>-</v>
      </c>
      <c r="N1194" s="170" t="str">
        <f>IFERROR(SUMIFS(#REF!,#REF!,$I1194,#REF!,"&lt;="&amp;$R$2,#REF!,"&gt;="&amp;$S$2)/SUMIFS(#REF!,#REF!,$I1194,#REF!,"&lt;="&amp;$R$2,#REF!,"&gt;="&amp;$S$2),"-")</f>
        <v>-</v>
      </c>
      <c r="O1194" s="142"/>
      <c r="P1194" s="140"/>
    </row>
    <row r="1195" spans="1:16">
      <c r="A1195" s="138"/>
      <c r="B1195" s="142"/>
      <c r="C1195" s="172" t="s">
        <v>1972</v>
      </c>
      <c r="D1195" s="166" t="s">
        <v>26</v>
      </c>
      <c r="E1195" s="166" t="s">
        <v>1973</v>
      </c>
      <c r="F1195" s="195" t="s">
        <v>2267</v>
      </c>
      <c r="G1195" s="195" t="s">
        <v>2267</v>
      </c>
      <c r="H1195" s="195" t="s">
        <v>2267</v>
      </c>
      <c r="I1195" s="195" t="s">
        <v>2267</v>
      </c>
      <c r="J1195" s="168">
        <v>0.9</v>
      </c>
      <c r="K1195" s="169" t="str">
        <f>IFERROR(SUMIFS(#REF!,#REF!,$I1195,#REF!,$R$2)/SUMIFS(#REF!,#REF!,$I1195,#REF!,$R$2),"-")</f>
        <v>-</v>
      </c>
      <c r="L1195" s="169" t="str">
        <f>IFERROR(SUMIFS(#REF!,#REF!,$I1195,#REF!,$R$7)/SUMIFS(#REF!,#REF!,$I1195,#REF!,$R$7),"-")</f>
        <v>-</v>
      </c>
      <c r="M1195" s="170" t="str">
        <f>IFERROR(SUMIFS(#REF!,#REF!,$I1195,#REF!,$R$3)/SUMIFS(#REF!,#REF!,$I1195,#REF!,$R$3),"-")</f>
        <v>-</v>
      </c>
      <c r="N1195" s="170" t="str">
        <f>IFERROR(SUMIFS(#REF!,#REF!,$I1195,#REF!,"&lt;="&amp;$R$2,#REF!,"&gt;="&amp;$S$2)/SUMIFS(#REF!,#REF!,$I1195,#REF!,"&lt;="&amp;$R$2,#REF!,"&gt;="&amp;$S$2),"-")</f>
        <v>-</v>
      </c>
      <c r="O1195" s="142"/>
      <c r="P1195" s="140"/>
    </row>
    <row r="1196" spans="1:16">
      <c r="A1196" s="138"/>
      <c r="B1196" s="142"/>
      <c r="C1196" s="172" t="s">
        <v>1972</v>
      </c>
      <c r="D1196" s="166" t="s">
        <v>26</v>
      </c>
      <c r="E1196" s="166" t="s">
        <v>1973</v>
      </c>
      <c r="F1196" s="195" t="s">
        <v>2269</v>
      </c>
      <c r="G1196" s="195" t="s">
        <v>2269</v>
      </c>
      <c r="H1196" s="195" t="s">
        <v>2269</v>
      </c>
      <c r="I1196" s="195" t="s">
        <v>2269</v>
      </c>
      <c r="J1196" s="168">
        <v>0.9</v>
      </c>
      <c r="K1196" s="169" t="str">
        <f>IFERROR(SUMIFS(#REF!,#REF!,$I1196,#REF!,$R$2)/SUMIFS(#REF!,#REF!,$I1196,#REF!,$R$2),"-")</f>
        <v>-</v>
      </c>
      <c r="L1196" s="169" t="str">
        <f>IFERROR(SUMIFS(#REF!,#REF!,$I1196,#REF!,$R$7)/SUMIFS(#REF!,#REF!,$I1196,#REF!,$R$7),"-")</f>
        <v>-</v>
      </c>
      <c r="M1196" s="170" t="str">
        <f>IFERROR(SUMIFS(#REF!,#REF!,$I1196,#REF!,$R$3)/SUMIFS(#REF!,#REF!,$I1196,#REF!,$R$3),"-")</f>
        <v>-</v>
      </c>
      <c r="N1196" s="170" t="str">
        <f>IFERROR(SUMIFS(#REF!,#REF!,$I1196,#REF!,"&lt;="&amp;$R$2,#REF!,"&gt;="&amp;$S$2)/SUMIFS(#REF!,#REF!,$I1196,#REF!,"&lt;="&amp;$R$2,#REF!,"&gt;="&amp;$S$2),"-")</f>
        <v>-</v>
      </c>
      <c r="O1196" s="142"/>
      <c r="P1196" s="140"/>
    </row>
    <row r="1197" spans="1:16">
      <c r="A1197" s="138"/>
      <c r="B1197" s="142"/>
      <c r="C1197" s="172" t="s">
        <v>1972</v>
      </c>
      <c r="D1197" s="166" t="s">
        <v>26</v>
      </c>
      <c r="E1197" s="166" t="s">
        <v>1973</v>
      </c>
      <c r="F1197" s="195" t="s">
        <v>2271</v>
      </c>
      <c r="G1197" s="195" t="s">
        <v>2271</v>
      </c>
      <c r="H1197" s="195" t="s">
        <v>2271</v>
      </c>
      <c r="I1197" s="195" t="s">
        <v>2271</v>
      </c>
      <c r="J1197" s="168">
        <v>0.9</v>
      </c>
      <c r="K1197" s="169" t="str">
        <f>IFERROR(SUMIFS(#REF!,#REF!,$I1197,#REF!,$R$2)/SUMIFS(#REF!,#REF!,$I1197,#REF!,$R$2),"-")</f>
        <v>-</v>
      </c>
      <c r="L1197" s="169" t="str">
        <f>IFERROR(SUMIFS(#REF!,#REF!,$I1197,#REF!,$R$7)/SUMIFS(#REF!,#REF!,$I1197,#REF!,$R$7),"-")</f>
        <v>-</v>
      </c>
      <c r="M1197" s="170" t="str">
        <f>IFERROR(SUMIFS(#REF!,#REF!,$I1197,#REF!,$R$3)/SUMIFS(#REF!,#REF!,$I1197,#REF!,$R$3),"-")</f>
        <v>-</v>
      </c>
      <c r="N1197" s="170" t="str">
        <f>IFERROR(SUMIFS(#REF!,#REF!,$I1197,#REF!,"&lt;="&amp;$R$2,#REF!,"&gt;="&amp;$S$2)/SUMIFS(#REF!,#REF!,$I1197,#REF!,"&lt;="&amp;$R$2,#REF!,"&gt;="&amp;$S$2),"-")</f>
        <v>-</v>
      </c>
      <c r="O1197" s="142"/>
      <c r="P1197" s="140"/>
    </row>
    <row r="1198" spans="1:16">
      <c r="A1198" s="138"/>
      <c r="B1198" s="142"/>
      <c r="C1198" s="172" t="s">
        <v>1972</v>
      </c>
      <c r="D1198" s="166" t="s">
        <v>26</v>
      </c>
      <c r="E1198" s="166" t="s">
        <v>1973</v>
      </c>
      <c r="F1198" s="195" t="s">
        <v>2273</v>
      </c>
      <c r="G1198" s="195" t="s">
        <v>2273</v>
      </c>
      <c r="H1198" s="195" t="s">
        <v>2273</v>
      </c>
      <c r="I1198" s="195" t="s">
        <v>2273</v>
      </c>
      <c r="J1198" s="168">
        <v>0.9</v>
      </c>
      <c r="K1198" s="169" t="str">
        <f>IFERROR(SUMIFS(#REF!,#REF!,$I1198,#REF!,$R$2)/SUMIFS(#REF!,#REF!,$I1198,#REF!,$R$2),"-")</f>
        <v>-</v>
      </c>
      <c r="L1198" s="169" t="str">
        <f>IFERROR(SUMIFS(#REF!,#REF!,$I1198,#REF!,$R$7)/SUMIFS(#REF!,#REF!,$I1198,#REF!,$R$7),"-")</f>
        <v>-</v>
      </c>
      <c r="M1198" s="170" t="str">
        <f>IFERROR(SUMIFS(#REF!,#REF!,$I1198,#REF!,$R$3)/SUMIFS(#REF!,#REF!,$I1198,#REF!,$R$3),"-")</f>
        <v>-</v>
      </c>
      <c r="N1198" s="170" t="str">
        <f>IFERROR(SUMIFS(#REF!,#REF!,$I1198,#REF!,"&lt;="&amp;$R$2,#REF!,"&gt;="&amp;$S$2)/SUMIFS(#REF!,#REF!,$I1198,#REF!,"&lt;="&amp;$R$2,#REF!,"&gt;="&amp;$S$2),"-")</f>
        <v>-</v>
      </c>
      <c r="O1198" s="142"/>
      <c r="P1198" s="140"/>
    </row>
    <row r="1199" spans="1:16">
      <c r="A1199" s="138"/>
      <c r="B1199" s="142"/>
      <c r="C1199" s="172" t="s">
        <v>1972</v>
      </c>
      <c r="D1199" s="166" t="s">
        <v>26</v>
      </c>
      <c r="E1199" s="166" t="s">
        <v>1973</v>
      </c>
      <c r="F1199" s="195" t="s">
        <v>2275</v>
      </c>
      <c r="G1199" s="195" t="s">
        <v>2275</v>
      </c>
      <c r="H1199" s="195" t="s">
        <v>2275</v>
      </c>
      <c r="I1199" s="195" t="s">
        <v>2275</v>
      </c>
      <c r="J1199" s="168">
        <v>0.9</v>
      </c>
      <c r="K1199" s="169" t="str">
        <f>IFERROR(SUMIFS(#REF!,#REF!,$I1199,#REF!,$R$2)/SUMIFS(#REF!,#REF!,$I1199,#REF!,$R$2),"-")</f>
        <v>-</v>
      </c>
      <c r="L1199" s="169" t="str">
        <f>IFERROR(SUMIFS(#REF!,#REF!,$I1199,#REF!,$R$7)/SUMIFS(#REF!,#REF!,$I1199,#REF!,$R$7),"-")</f>
        <v>-</v>
      </c>
      <c r="M1199" s="170" t="str">
        <f>IFERROR(SUMIFS(#REF!,#REF!,$I1199,#REF!,$R$3)/SUMIFS(#REF!,#REF!,$I1199,#REF!,$R$3),"-")</f>
        <v>-</v>
      </c>
      <c r="N1199" s="170" t="str">
        <f>IFERROR(SUMIFS(#REF!,#REF!,$I1199,#REF!,"&lt;="&amp;$R$2,#REF!,"&gt;="&amp;$S$2)/SUMIFS(#REF!,#REF!,$I1199,#REF!,"&lt;="&amp;$R$2,#REF!,"&gt;="&amp;$S$2),"-")</f>
        <v>-</v>
      </c>
      <c r="O1199" s="142"/>
      <c r="P1199" s="140"/>
    </row>
    <row r="1200" spans="1:16">
      <c r="A1200" s="138"/>
      <c r="B1200" s="142"/>
      <c r="C1200" s="172" t="s">
        <v>1972</v>
      </c>
      <c r="D1200" s="166" t="s">
        <v>26</v>
      </c>
      <c r="E1200" s="166" t="s">
        <v>1973</v>
      </c>
      <c r="F1200" s="195" t="s">
        <v>2277</v>
      </c>
      <c r="G1200" s="195" t="s">
        <v>2277</v>
      </c>
      <c r="H1200" s="195" t="s">
        <v>2277</v>
      </c>
      <c r="I1200" s="195" t="s">
        <v>2277</v>
      </c>
      <c r="J1200" s="168">
        <v>0.9</v>
      </c>
      <c r="K1200" s="169" t="str">
        <f>IFERROR(SUMIFS(#REF!,#REF!,$I1200,#REF!,$R$2)/SUMIFS(#REF!,#REF!,$I1200,#REF!,$R$2),"-")</f>
        <v>-</v>
      </c>
      <c r="L1200" s="169" t="str">
        <f>IFERROR(SUMIFS(#REF!,#REF!,$I1200,#REF!,$R$7)/SUMIFS(#REF!,#REF!,$I1200,#REF!,$R$7),"-")</f>
        <v>-</v>
      </c>
      <c r="M1200" s="170" t="str">
        <f>IFERROR(SUMIFS(#REF!,#REF!,$I1200,#REF!,$R$3)/SUMIFS(#REF!,#REF!,$I1200,#REF!,$R$3),"-")</f>
        <v>-</v>
      </c>
      <c r="N1200" s="170" t="str">
        <f>IFERROR(SUMIFS(#REF!,#REF!,$I1200,#REF!,"&lt;="&amp;$R$2,#REF!,"&gt;="&amp;$S$2)/SUMIFS(#REF!,#REF!,$I1200,#REF!,"&lt;="&amp;$R$2,#REF!,"&gt;="&amp;$S$2),"-")</f>
        <v>-</v>
      </c>
      <c r="O1200" s="142"/>
      <c r="P1200" s="140"/>
    </row>
    <row r="1201" spans="1:16">
      <c r="A1201" s="138"/>
      <c r="B1201" s="142"/>
      <c r="C1201" s="172" t="s">
        <v>1972</v>
      </c>
      <c r="D1201" s="166" t="s">
        <v>26</v>
      </c>
      <c r="E1201" s="166" t="s">
        <v>1973</v>
      </c>
      <c r="F1201" s="195" t="s">
        <v>2279</v>
      </c>
      <c r="G1201" s="195" t="s">
        <v>2279</v>
      </c>
      <c r="H1201" s="195" t="s">
        <v>2279</v>
      </c>
      <c r="I1201" s="195" t="s">
        <v>2279</v>
      </c>
      <c r="J1201" s="168">
        <v>0.9</v>
      </c>
      <c r="K1201" s="169" t="str">
        <f>IFERROR(SUMIFS(#REF!,#REF!,$I1201,#REF!,$R$2)/SUMIFS(#REF!,#REF!,$I1201,#REF!,$R$2),"-")</f>
        <v>-</v>
      </c>
      <c r="L1201" s="169" t="str">
        <f>IFERROR(SUMIFS(#REF!,#REF!,$I1201,#REF!,$R$7)/SUMIFS(#REF!,#REF!,$I1201,#REF!,$R$7),"-")</f>
        <v>-</v>
      </c>
      <c r="M1201" s="170" t="str">
        <f>IFERROR(SUMIFS(#REF!,#REF!,$I1201,#REF!,$R$3)/SUMIFS(#REF!,#REF!,$I1201,#REF!,$R$3),"-")</f>
        <v>-</v>
      </c>
      <c r="N1201" s="170" t="str">
        <f>IFERROR(SUMIFS(#REF!,#REF!,$I1201,#REF!,"&lt;="&amp;$R$2,#REF!,"&gt;="&amp;$S$2)/SUMIFS(#REF!,#REF!,$I1201,#REF!,"&lt;="&amp;$R$2,#REF!,"&gt;="&amp;$S$2),"-")</f>
        <v>-</v>
      </c>
      <c r="O1201" s="142"/>
      <c r="P1201" s="140"/>
    </row>
    <row r="1202" spans="1:16">
      <c r="A1202" s="138"/>
      <c r="B1202" s="142"/>
      <c r="C1202" s="172" t="s">
        <v>1972</v>
      </c>
      <c r="D1202" s="166" t="s">
        <v>26</v>
      </c>
      <c r="E1202" s="166" t="s">
        <v>1973</v>
      </c>
      <c r="F1202" s="195" t="s">
        <v>2281</v>
      </c>
      <c r="G1202" s="195" t="s">
        <v>2281</v>
      </c>
      <c r="H1202" s="195" t="s">
        <v>2281</v>
      </c>
      <c r="I1202" s="195" t="s">
        <v>2281</v>
      </c>
      <c r="J1202" s="168">
        <v>0.9</v>
      </c>
      <c r="K1202" s="169" t="str">
        <f>IFERROR(SUMIFS(#REF!,#REF!,$I1202,#REF!,$R$2)/SUMIFS(#REF!,#REF!,$I1202,#REF!,$R$2),"-")</f>
        <v>-</v>
      </c>
      <c r="L1202" s="169" t="str">
        <f>IFERROR(SUMIFS(#REF!,#REF!,$I1202,#REF!,$R$7)/SUMIFS(#REF!,#REF!,$I1202,#REF!,$R$7),"-")</f>
        <v>-</v>
      </c>
      <c r="M1202" s="170" t="str">
        <f>IFERROR(SUMIFS(#REF!,#REF!,$I1202,#REF!,$R$3)/SUMIFS(#REF!,#REF!,$I1202,#REF!,$R$3),"-")</f>
        <v>-</v>
      </c>
      <c r="N1202" s="170" t="str">
        <f>IFERROR(SUMIFS(#REF!,#REF!,$I1202,#REF!,"&lt;="&amp;$R$2,#REF!,"&gt;="&amp;$S$2)/SUMIFS(#REF!,#REF!,$I1202,#REF!,"&lt;="&amp;$R$2,#REF!,"&gt;="&amp;$S$2),"-")</f>
        <v>-</v>
      </c>
      <c r="O1202" s="142"/>
      <c r="P1202" s="140"/>
    </row>
    <row r="1203" spans="1:16">
      <c r="A1203" s="138"/>
      <c r="B1203" s="142"/>
      <c r="C1203" s="172" t="s">
        <v>1972</v>
      </c>
      <c r="D1203" s="166" t="s">
        <v>26</v>
      </c>
      <c r="E1203" s="166" t="s">
        <v>1973</v>
      </c>
      <c r="F1203" s="195" t="s">
        <v>2283</v>
      </c>
      <c r="G1203" s="195" t="s">
        <v>2283</v>
      </c>
      <c r="H1203" s="195" t="s">
        <v>2283</v>
      </c>
      <c r="I1203" s="195" t="s">
        <v>2283</v>
      </c>
      <c r="J1203" s="168">
        <v>0.9</v>
      </c>
      <c r="K1203" s="169" t="str">
        <f>IFERROR(SUMIFS(#REF!,#REF!,$I1203,#REF!,$R$2)/SUMIFS(#REF!,#REF!,$I1203,#REF!,$R$2),"-")</f>
        <v>-</v>
      </c>
      <c r="L1203" s="169" t="str">
        <f>IFERROR(SUMIFS(#REF!,#REF!,$I1203,#REF!,$R$7)/SUMIFS(#REF!,#REF!,$I1203,#REF!,$R$7),"-")</f>
        <v>-</v>
      </c>
      <c r="M1203" s="170" t="str">
        <f>IFERROR(SUMIFS(#REF!,#REF!,$I1203,#REF!,$R$3)/SUMIFS(#REF!,#REF!,$I1203,#REF!,$R$3),"-")</f>
        <v>-</v>
      </c>
      <c r="N1203" s="170" t="str">
        <f>IFERROR(SUMIFS(#REF!,#REF!,$I1203,#REF!,"&lt;="&amp;$R$2,#REF!,"&gt;="&amp;$S$2)/SUMIFS(#REF!,#REF!,$I1203,#REF!,"&lt;="&amp;$R$2,#REF!,"&gt;="&amp;$S$2),"-")</f>
        <v>-</v>
      </c>
      <c r="O1203" s="142"/>
      <c r="P1203" s="140"/>
    </row>
    <row r="1204" spans="1:16">
      <c r="A1204" s="138"/>
      <c r="B1204" s="142"/>
      <c r="C1204" s="172" t="s">
        <v>1972</v>
      </c>
      <c r="D1204" s="166" t="s">
        <v>26</v>
      </c>
      <c r="E1204" s="166" t="s">
        <v>1973</v>
      </c>
      <c r="F1204" s="195" t="s">
        <v>2285</v>
      </c>
      <c r="G1204" s="195" t="s">
        <v>2285</v>
      </c>
      <c r="H1204" s="195" t="s">
        <v>2285</v>
      </c>
      <c r="I1204" s="195" t="s">
        <v>2285</v>
      </c>
      <c r="J1204" s="168">
        <v>0.9</v>
      </c>
      <c r="K1204" s="169" t="str">
        <f>IFERROR(SUMIFS(#REF!,#REF!,$I1204,#REF!,$R$2)/SUMIFS(#REF!,#REF!,$I1204,#REF!,$R$2),"-")</f>
        <v>-</v>
      </c>
      <c r="L1204" s="169" t="str">
        <f>IFERROR(SUMIFS(#REF!,#REF!,$I1204,#REF!,$R$7)/SUMIFS(#REF!,#REF!,$I1204,#REF!,$R$7),"-")</f>
        <v>-</v>
      </c>
      <c r="M1204" s="170" t="str">
        <f>IFERROR(SUMIFS(#REF!,#REF!,$I1204,#REF!,$R$3)/SUMIFS(#REF!,#REF!,$I1204,#REF!,$R$3),"-")</f>
        <v>-</v>
      </c>
      <c r="N1204" s="170" t="str">
        <f>IFERROR(SUMIFS(#REF!,#REF!,$I1204,#REF!,"&lt;="&amp;$R$2,#REF!,"&gt;="&amp;$S$2)/SUMIFS(#REF!,#REF!,$I1204,#REF!,"&lt;="&amp;$R$2,#REF!,"&gt;="&amp;$S$2),"-")</f>
        <v>-</v>
      </c>
      <c r="O1204" s="142"/>
      <c r="P1204" s="140"/>
    </row>
    <row r="1205" spans="1:16">
      <c r="A1205" s="138"/>
      <c r="B1205" s="142"/>
      <c r="C1205" s="172" t="s">
        <v>1972</v>
      </c>
      <c r="D1205" s="166" t="s">
        <v>26</v>
      </c>
      <c r="E1205" s="166" t="s">
        <v>1973</v>
      </c>
      <c r="F1205" s="195" t="s">
        <v>2287</v>
      </c>
      <c r="G1205" s="195" t="s">
        <v>2287</v>
      </c>
      <c r="H1205" s="195" t="s">
        <v>2287</v>
      </c>
      <c r="I1205" s="195" t="s">
        <v>2287</v>
      </c>
      <c r="J1205" s="168">
        <v>0.9</v>
      </c>
      <c r="K1205" s="169" t="str">
        <f>IFERROR(SUMIFS(#REF!,#REF!,$I1205,#REF!,$R$2)/SUMIFS(#REF!,#REF!,$I1205,#REF!,$R$2),"-")</f>
        <v>-</v>
      </c>
      <c r="L1205" s="169" t="str">
        <f>IFERROR(SUMIFS(#REF!,#REF!,$I1205,#REF!,$R$7)/SUMIFS(#REF!,#REF!,$I1205,#REF!,$R$7),"-")</f>
        <v>-</v>
      </c>
      <c r="M1205" s="170" t="str">
        <f>IFERROR(SUMIFS(#REF!,#REF!,$I1205,#REF!,$R$3)/SUMIFS(#REF!,#REF!,$I1205,#REF!,$R$3),"-")</f>
        <v>-</v>
      </c>
      <c r="N1205" s="170" t="str">
        <f>IFERROR(SUMIFS(#REF!,#REF!,$I1205,#REF!,"&lt;="&amp;$R$2,#REF!,"&gt;="&amp;$S$2)/SUMIFS(#REF!,#REF!,$I1205,#REF!,"&lt;="&amp;$R$2,#REF!,"&gt;="&amp;$S$2),"-")</f>
        <v>-</v>
      </c>
      <c r="O1205" s="142"/>
      <c r="P1205" s="140"/>
    </row>
    <row r="1206" spans="1:16">
      <c r="A1206" s="138"/>
      <c r="B1206" s="142"/>
      <c r="C1206" s="172" t="s">
        <v>1972</v>
      </c>
      <c r="D1206" s="166" t="s">
        <v>26</v>
      </c>
      <c r="E1206" s="166" t="s">
        <v>1973</v>
      </c>
      <c r="F1206" s="195" t="s">
        <v>2289</v>
      </c>
      <c r="G1206" s="195" t="s">
        <v>2289</v>
      </c>
      <c r="H1206" s="195" t="s">
        <v>2289</v>
      </c>
      <c r="I1206" s="195" t="s">
        <v>2289</v>
      </c>
      <c r="J1206" s="168">
        <v>0.9</v>
      </c>
      <c r="K1206" s="169" t="str">
        <f>IFERROR(SUMIFS(#REF!,#REF!,$I1206,#REF!,$R$2)/SUMIFS(#REF!,#REF!,$I1206,#REF!,$R$2),"-")</f>
        <v>-</v>
      </c>
      <c r="L1206" s="169" t="str">
        <f>IFERROR(SUMIFS(#REF!,#REF!,$I1206,#REF!,$R$7)/SUMIFS(#REF!,#REF!,$I1206,#REF!,$R$7),"-")</f>
        <v>-</v>
      </c>
      <c r="M1206" s="170" t="str">
        <f>IFERROR(SUMIFS(#REF!,#REF!,$I1206,#REF!,$R$3)/SUMIFS(#REF!,#REF!,$I1206,#REF!,$R$3),"-")</f>
        <v>-</v>
      </c>
      <c r="N1206" s="170" t="str">
        <f>IFERROR(SUMIFS(#REF!,#REF!,$I1206,#REF!,"&lt;="&amp;$R$2,#REF!,"&gt;="&amp;$S$2)/SUMIFS(#REF!,#REF!,$I1206,#REF!,"&lt;="&amp;$R$2,#REF!,"&gt;="&amp;$S$2),"-")</f>
        <v>-</v>
      </c>
      <c r="O1206" s="142"/>
      <c r="P1206" s="140"/>
    </row>
    <row r="1207" spans="1:16">
      <c r="A1207" s="138"/>
      <c r="B1207" s="142"/>
      <c r="C1207" s="172" t="s">
        <v>1972</v>
      </c>
      <c r="D1207" s="166" t="s">
        <v>235</v>
      </c>
      <c r="E1207" s="166" t="s">
        <v>1973</v>
      </c>
      <c r="F1207" s="195" t="s">
        <v>2291</v>
      </c>
      <c r="G1207" s="195" t="s">
        <v>2291</v>
      </c>
      <c r="H1207" s="195" t="s">
        <v>2291</v>
      </c>
      <c r="I1207" s="195" t="s">
        <v>2291</v>
      </c>
      <c r="J1207" s="168">
        <v>0.9</v>
      </c>
      <c r="K1207" s="169" t="str">
        <f>IFERROR(SUMIFS(#REF!,#REF!,$I1207,#REF!,$R$2)/SUMIFS(#REF!,#REF!,$I1207,#REF!,$R$2),"-")</f>
        <v>-</v>
      </c>
      <c r="L1207" s="169" t="str">
        <f>IFERROR(SUMIFS(#REF!,#REF!,$I1207,#REF!,$R$7)/SUMIFS(#REF!,#REF!,$I1207,#REF!,$R$7),"-")</f>
        <v>-</v>
      </c>
      <c r="M1207" s="170" t="str">
        <f>IFERROR(SUMIFS(#REF!,#REF!,$I1207,#REF!,$R$3)/SUMIFS(#REF!,#REF!,$I1207,#REF!,$R$3),"-")</f>
        <v>-</v>
      </c>
      <c r="N1207" s="170" t="str">
        <f>IFERROR(SUMIFS(#REF!,#REF!,$I1207,#REF!,"&lt;="&amp;$R$2,#REF!,"&gt;="&amp;$S$2)/SUMIFS(#REF!,#REF!,$I1207,#REF!,"&lt;="&amp;$R$2,#REF!,"&gt;="&amp;$S$2),"-")</f>
        <v>-</v>
      </c>
      <c r="O1207" s="142"/>
      <c r="P1207" s="140"/>
    </row>
    <row r="1208" spans="1:16">
      <c r="A1208" s="138"/>
      <c r="B1208" s="142"/>
      <c r="C1208" s="172" t="s">
        <v>1972</v>
      </c>
      <c r="D1208" s="166" t="s">
        <v>26</v>
      </c>
      <c r="E1208" s="166" t="s">
        <v>1973</v>
      </c>
      <c r="F1208" s="195" t="s">
        <v>2293</v>
      </c>
      <c r="G1208" s="195" t="s">
        <v>2293</v>
      </c>
      <c r="H1208" s="195" t="s">
        <v>2293</v>
      </c>
      <c r="I1208" s="195" t="s">
        <v>2293</v>
      </c>
      <c r="J1208" s="168">
        <v>0.9</v>
      </c>
      <c r="K1208" s="169" t="str">
        <f>IFERROR(SUMIFS(#REF!,#REF!,$I1208,#REF!,$R$2)/SUMIFS(#REF!,#REF!,$I1208,#REF!,$R$2),"-")</f>
        <v>-</v>
      </c>
      <c r="L1208" s="169" t="str">
        <f>IFERROR(SUMIFS(#REF!,#REF!,$I1208,#REF!,$R$7)/SUMIFS(#REF!,#REF!,$I1208,#REF!,$R$7),"-")</f>
        <v>-</v>
      </c>
      <c r="M1208" s="170" t="str">
        <f>IFERROR(SUMIFS(#REF!,#REF!,$I1208,#REF!,$R$3)/SUMIFS(#REF!,#REF!,$I1208,#REF!,$R$3),"-")</f>
        <v>-</v>
      </c>
      <c r="N1208" s="170" t="str">
        <f>IFERROR(SUMIFS(#REF!,#REF!,$I1208,#REF!,"&lt;="&amp;$R$2,#REF!,"&gt;="&amp;$S$2)/SUMIFS(#REF!,#REF!,$I1208,#REF!,"&lt;="&amp;$R$2,#REF!,"&gt;="&amp;$S$2),"-")</f>
        <v>-</v>
      </c>
      <c r="O1208" s="142"/>
      <c r="P1208" s="140"/>
    </row>
    <row r="1209" spans="1:16">
      <c r="A1209" s="138"/>
      <c r="B1209" s="142"/>
      <c r="C1209" s="172" t="s">
        <v>1972</v>
      </c>
      <c r="D1209" s="166" t="s">
        <v>26</v>
      </c>
      <c r="E1209" s="166" t="s">
        <v>1973</v>
      </c>
      <c r="F1209" s="196" t="s">
        <v>2295</v>
      </c>
      <c r="G1209" s="196" t="s">
        <v>2295</v>
      </c>
      <c r="H1209" s="196" t="s">
        <v>2295</v>
      </c>
      <c r="I1209" s="196" t="s">
        <v>2295</v>
      </c>
      <c r="J1209" s="168">
        <v>0.9</v>
      </c>
      <c r="K1209" s="169" t="str">
        <f>IFERROR(SUMIFS(#REF!,#REF!,$I1209,#REF!,$R$2)/SUMIFS(#REF!,#REF!,$I1209,#REF!,$R$2),"-")</f>
        <v>-</v>
      </c>
      <c r="L1209" s="169" t="str">
        <f>IFERROR(SUMIFS(#REF!,#REF!,$I1209,#REF!,$R$7)/SUMIFS(#REF!,#REF!,$I1209,#REF!,$R$7),"-")</f>
        <v>-</v>
      </c>
      <c r="M1209" s="170" t="str">
        <f>IFERROR(SUMIFS(#REF!,#REF!,$I1209,#REF!,$R$3)/SUMIFS(#REF!,#REF!,$I1209,#REF!,$R$3),"-")</f>
        <v>-</v>
      </c>
      <c r="N1209" s="170" t="str">
        <f>IFERROR(SUMIFS(#REF!,#REF!,$I1209,#REF!,"&lt;="&amp;$R$2,#REF!,"&gt;="&amp;$S$2)/SUMIFS(#REF!,#REF!,$I1209,#REF!,"&lt;="&amp;$R$2,#REF!,"&gt;="&amp;$S$2),"-")</f>
        <v>-</v>
      </c>
      <c r="O1209" s="142"/>
      <c r="P1209" s="140"/>
    </row>
    <row r="1210" spans="1:16">
      <c r="A1210" s="138"/>
      <c r="B1210" s="142"/>
      <c r="C1210" s="172" t="s">
        <v>1972</v>
      </c>
      <c r="D1210" s="166" t="s">
        <v>235</v>
      </c>
      <c r="E1210" s="166" t="s">
        <v>1973</v>
      </c>
      <c r="F1210" s="195" t="s">
        <v>2297</v>
      </c>
      <c r="G1210" s="195" t="s">
        <v>2297</v>
      </c>
      <c r="H1210" s="195" t="s">
        <v>2297</v>
      </c>
      <c r="I1210" s="195" t="s">
        <v>2297</v>
      </c>
      <c r="J1210" s="168">
        <v>0.9</v>
      </c>
      <c r="K1210" s="169" t="str">
        <f>IFERROR(SUMIFS(#REF!,#REF!,$I1210,#REF!,$R$2)/SUMIFS(#REF!,#REF!,$I1210,#REF!,$R$2),"-")</f>
        <v>-</v>
      </c>
      <c r="L1210" s="169" t="str">
        <f>IFERROR(SUMIFS(#REF!,#REF!,$I1210,#REF!,$R$7)/SUMIFS(#REF!,#REF!,$I1210,#REF!,$R$7),"-")</f>
        <v>-</v>
      </c>
      <c r="M1210" s="170" t="str">
        <f>IFERROR(SUMIFS(#REF!,#REF!,$I1210,#REF!,$R$3)/SUMIFS(#REF!,#REF!,$I1210,#REF!,$R$3),"-")</f>
        <v>-</v>
      </c>
      <c r="N1210" s="170" t="str">
        <f>IFERROR(SUMIFS(#REF!,#REF!,$I1210,#REF!,"&lt;="&amp;$R$2,#REF!,"&gt;="&amp;$S$2)/SUMIFS(#REF!,#REF!,$I1210,#REF!,"&lt;="&amp;$R$2,#REF!,"&gt;="&amp;$S$2),"-")</f>
        <v>-</v>
      </c>
      <c r="O1210" s="142"/>
      <c r="P1210" s="140"/>
    </row>
    <row r="1211" spans="1:16">
      <c r="A1211" s="138"/>
      <c r="B1211" s="142"/>
      <c r="C1211" s="172" t="s">
        <v>1972</v>
      </c>
      <c r="D1211" s="166" t="s">
        <v>235</v>
      </c>
      <c r="E1211" s="166" t="s">
        <v>1973</v>
      </c>
      <c r="F1211" s="195" t="s">
        <v>2299</v>
      </c>
      <c r="G1211" s="195" t="s">
        <v>2299</v>
      </c>
      <c r="H1211" s="195" t="s">
        <v>2299</v>
      </c>
      <c r="I1211" s="195" t="s">
        <v>2299</v>
      </c>
      <c r="J1211" s="168">
        <v>0.9</v>
      </c>
      <c r="K1211" s="169" t="str">
        <f>IFERROR(SUMIFS(#REF!,#REF!,$I1211,#REF!,$R$2)/SUMIFS(#REF!,#REF!,$I1211,#REF!,$R$2),"-")</f>
        <v>-</v>
      </c>
      <c r="L1211" s="169" t="str">
        <f>IFERROR(SUMIFS(#REF!,#REF!,$I1211,#REF!,$R$7)/SUMIFS(#REF!,#REF!,$I1211,#REF!,$R$7),"-")</f>
        <v>-</v>
      </c>
      <c r="M1211" s="170" t="str">
        <f>IFERROR(SUMIFS(#REF!,#REF!,$I1211,#REF!,$R$3)/SUMIFS(#REF!,#REF!,$I1211,#REF!,$R$3),"-")</f>
        <v>-</v>
      </c>
      <c r="N1211" s="170" t="str">
        <f>IFERROR(SUMIFS(#REF!,#REF!,$I1211,#REF!,"&lt;="&amp;$R$2,#REF!,"&gt;="&amp;$S$2)/SUMIFS(#REF!,#REF!,$I1211,#REF!,"&lt;="&amp;$R$2,#REF!,"&gt;="&amp;$S$2),"-")</f>
        <v>-</v>
      </c>
      <c r="O1211" s="142"/>
      <c r="P1211" s="140"/>
    </row>
    <row r="1212" spans="1:16">
      <c r="A1212" s="138"/>
      <c r="B1212" s="142"/>
      <c r="C1212" s="172" t="s">
        <v>1972</v>
      </c>
      <c r="D1212" s="166" t="s">
        <v>26</v>
      </c>
      <c r="E1212" s="166" t="s">
        <v>1973</v>
      </c>
      <c r="F1212" s="197" t="s">
        <v>2301</v>
      </c>
      <c r="G1212" s="197" t="s">
        <v>2301</v>
      </c>
      <c r="H1212" s="197" t="s">
        <v>2301</v>
      </c>
      <c r="I1212" s="197" t="s">
        <v>2301</v>
      </c>
      <c r="J1212" s="168">
        <v>0.9</v>
      </c>
      <c r="K1212" s="169" t="str">
        <f>IFERROR(SUMIFS(#REF!,#REF!,$I1212,#REF!,$R$2)/SUMIFS(#REF!,#REF!,$I1212,#REF!,$R$2),"-")</f>
        <v>-</v>
      </c>
      <c r="L1212" s="169" t="str">
        <f>IFERROR(SUMIFS(#REF!,#REF!,$I1212,#REF!,$R$7)/SUMIFS(#REF!,#REF!,$I1212,#REF!,$R$7),"-")</f>
        <v>-</v>
      </c>
      <c r="M1212" s="170" t="str">
        <f>IFERROR(SUMIFS(#REF!,#REF!,$I1212,#REF!,$R$3)/SUMIFS(#REF!,#REF!,$I1212,#REF!,$R$3),"-")</f>
        <v>-</v>
      </c>
      <c r="N1212" s="170" t="str">
        <f>IFERROR(SUMIFS(#REF!,#REF!,$I1212,#REF!,"&lt;="&amp;$R$2,#REF!,"&gt;="&amp;$S$2)/SUMIFS(#REF!,#REF!,$I1212,#REF!,"&lt;="&amp;$R$2,#REF!,"&gt;="&amp;$S$2),"-")</f>
        <v>-</v>
      </c>
      <c r="O1212" s="142"/>
      <c r="P1212" s="140"/>
    </row>
    <row r="1213" spans="1:16">
      <c r="A1213" s="138"/>
      <c r="B1213" s="142"/>
      <c r="C1213" s="172" t="s">
        <v>1972</v>
      </c>
      <c r="D1213" s="166" t="s">
        <v>235</v>
      </c>
      <c r="E1213" s="166" t="s">
        <v>1973</v>
      </c>
      <c r="F1213" s="195" t="s">
        <v>2303</v>
      </c>
      <c r="G1213" s="195" t="s">
        <v>2303</v>
      </c>
      <c r="H1213" s="195" t="s">
        <v>2303</v>
      </c>
      <c r="I1213" s="195" t="s">
        <v>2303</v>
      </c>
      <c r="J1213" s="168">
        <v>0.9</v>
      </c>
      <c r="K1213" s="169" t="str">
        <f>IFERROR(SUMIFS(#REF!,#REF!,$I1213,#REF!,$R$2)/SUMIFS(#REF!,#REF!,$I1213,#REF!,$R$2),"-")</f>
        <v>-</v>
      </c>
      <c r="L1213" s="169" t="str">
        <f>IFERROR(SUMIFS(#REF!,#REF!,$I1213,#REF!,$R$7)/SUMIFS(#REF!,#REF!,$I1213,#REF!,$R$7),"-")</f>
        <v>-</v>
      </c>
      <c r="M1213" s="170" t="str">
        <f>IFERROR(SUMIFS(#REF!,#REF!,$I1213,#REF!,$R$3)/SUMIFS(#REF!,#REF!,$I1213,#REF!,$R$3),"-")</f>
        <v>-</v>
      </c>
      <c r="N1213" s="170" t="str">
        <f>IFERROR(SUMIFS(#REF!,#REF!,$I1213,#REF!,"&lt;="&amp;$R$2,#REF!,"&gt;="&amp;$S$2)/SUMIFS(#REF!,#REF!,$I1213,#REF!,"&lt;="&amp;$R$2,#REF!,"&gt;="&amp;$S$2),"-")</f>
        <v>-</v>
      </c>
      <c r="O1213" s="142"/>
      <c r="P1213" s="140"/>
    </row>
    <row r="1214" spans="1:16">
      <c r="A1214" s="138"/>
      <c r="B1214" s="142"/>
      <c r="C1214" s="172" t="s">
        <v>1972</v>
      </c>
      <c r="D1214" s="166" t="s">
        <v>26</v>
      </c>
      <c r="E1214" s="166" t="s">
        <v>1973</v>
      </c>
      <c r="F1214" s="195" t="s">
        <v>2305</v>
      </c>
      <c r="G1214" s="195" t="s">
        <v>2305</v>
      </c>
      <c r="H1214" s="195" t="s">
        <v>2305</v>
      </c>
      <c r="I1214" s="195" t="s">
        <v>2305</v>
      </c>
      <c r="J1214" s="168">
        <v>0.9</v>
      </c>
      <c r="K1214" s="169" t="str">
        <f>IFERROR(SUMIFS(#REF!,#REF!,$I1214,#REF!,$R$2)/SUMIFS(#REF!,#REF!,$I1214,#REF!,$R$2),"-")</f>
        <v>-</v>
      </c>
      <c r="L1214" s="169" t="str">
        <f>IFERROR(SUMIFS(#REF!,#REF!,$I1214,#REF!,$R$7)/SUMIFS(#REF!,#REF!,$I1214,#REF!,$R$7),"-")</f>
        <v>-</v>
      </c>
      <c r="M1214" s="170" t="str">
        <f>IFERROR(SUMIFS(#REF!,#REF!,$I1214,#REF!,$R$3)/SUMIFS(#REF!,#REF!,$I1214,#REF!,$R$3),"-")</f>
        <v>-</v>
      </c>
      <c r="N1214" s="170" t="str">
        <f>IFERROR(SUMIFS(#REF!,#REF!,$I1214,#REF!,"&lt;="&amp;$R$2,#REF!,"&gt;="&amp;$S$2)/SUMIFS(#REF!,#REF!,$I1214,#REF!,"&lt;="&amp;$R$2,#REF!,"&gt;="&amp;$S$2),"-")</f>
        <v>-</v>
      </c>
      <c r="O1214" s="142"/>
      <c r="P1214" s="140"/>
    </row>
    <row r="1215" spans="1:16">
      <c r="A1215" s="138"/>
      <c r="B1215" s="142"/>
      <c r="C1215" s="172" t="s">
        <v>1972</v>
      </c>
      <c r="D1215" s="166" t="s">
        <v>26</v>
      </c>
      <c r="E1215" s="166" t="s">
        <v>1973</v>
      </c>
      <c r="F1215" s="195" t="s">
        <v>2307</v>
      </c>
      <c r="G1215" s="195" t="s">
        <v>2307</v>
      </c>
      <c r="H1215" s="195" t="s">
        <v>2307</v>
      </c>
      <c r="I1215" s="195" t="s">
        <v>2307</v>
      </c>
      <c r="J1215" s="168">
        <v>0.9</v>
      </c>
      <c r="K1215" s="169" t="str">
        <f>IFERROR(SUMIFS(#REF!,#REF!,$I1215,#REF!,$R$2)/SUMIFS(#REF!,#REF!,$I1215,#REF!,$R$2),"-")</f>
        <v>-</v>
      </c>
      <c r="L1215" s="169" t="str">
        <f>IFERROR(SUMIFS(#REF!,#REF!,$I1215,#REF!,$R$7)/SUMIFS(#REF!,#REF!,$I1215,#REF!,$R$7),"-")</f>
        <v>-</v>
      </c>
      <c r="M1215" s="170" t="str">
        <f>IFERROR(SUMIFS(#REF!,#REF!,$I1215,#REF!,$R$3)/SUMIFS(#REF!,#REF!,$I1215,#REF!,$R$3),"-")</f>
        <v>-</v>
      </c>
      <c r="N1215" s="170" t="str">
        <f>IFERROR(SUMIFS(#REF!,#REF!,$I1215,#REF!,"&lt;="&amp;$R$2,#REF!,"&gt;="&amp;$S$2)/SUMIFS(#REF!,#REF!,$I1215,#REF!,"&lt;="&amp;$R$2,#REF!,"&gt;="&amp;$S$2),"-")</f>
        <v>-</v>
      </c>
      <c r="O1215" s="142"/>
      <c r="P1215" s="140"/>
    </row>
    <row r="1216" spans="1:16">
      <c r="A1216" s="138"/>
      <c r="B1216" s="142"/>
      <c r="C1216" s="172" t="s">
        <v>1972</v>
      </c>
      <c r="D1216" s="166" t="s">
        <v>235</v>
      </c>
      <c r="E1216" s="166" t="s">
        <v>1973</v>
      </c>
      <c r="F1216" s="195" t="s">
        <v>2309</v>
      </c>
      <c r="G1216" s="195" t="s">
        <v>2309</v>
      </c>
      <c r="H1216" s="195" t="s">
        <v>2309</v>
      </c>
      <c r="I1216" s="195" t="s">
        <v>2309</v>
      </c>
      <c r="J1216" s="168">
        <v>0.9</v>
      </c>
      <c r="K1216" s="169" t="str">
        <f>IFERROR(SUMIFS(#REF!,#REF!,$I1216,#REF!,$R$2)/SUMIFS(#REF!,#REF!,$I1216,#REF!,$R$2),"-")</f>
        <v>-</v>
      </c>
      <c r="L1216" s="169" t="str">
        <f>IFERROR(SUMIFS(#REF!,#REF!,$I1216,#REF!,$R$7)/SUMIFS(#REF!,#REF!,$I1216,#REF!,$R$7),"-")</f>
        <v>-</v>
      </c>
      <c r="M1216" s="170" t="str">
        <f>IFERROR(SUMIFS(#REF!,#REF!,$I1216,#REF!,$R$3)/SUMIFS(#REF!,#REF!,$I1216,#REF!,$R$3),"-")</f>
        <v>-</v>
      </c>
      <c r="N1216" s="170" t="str">
        <f>IFERROR(SUMIFS(#REF!,#REF!,$I1216,#REF!,"&lt;="&amp;$R$2,#REF!,"&gt;="&amp;$S$2)/SUMIFS(#REF!,#REF!,$I1216,#REF!,"&lt;="&amp;$R$2,#REF!,"&gt;="&amp;$S$2),"-")</f>
        <v>-</v>
      </c>
      <c r="O1216" s="142"/>
      <c r="P1216" s="140"/>
    </row>
    <row r="1217" spans="1:16">
      <c r="A1217" s="138"/>
      <c r="B1217" s="142"/>
      <c r="C1217" s="172" t="s">
        <v>1972</v>
      </c>
      <c r="D1217" s="166" t="s">
        <v>26</v>
      </c>
      <c r="E1217" s="166" t="s">
        <v>1973</v>
      </c>
      <c r="F1217" s="195" t="s">
        <v>2311</v>
      </c>
      <c r="G1217" s="195" t="s">
        <v>2311</v>
      </c>
      <c r="H1217" s="195" t="s">
        <v>2311</v>
      </c>
      <c r="I1217" s="195" t="s">
        <v>2311</v>
      </c>
      <c r="J1217" s="168">
        <v>0.9</v>
      </c>
      <c r="K1217" s="169" t="str">
        <f>IFERROR(SUMIFS(#REF!,#REF!,$I1217,#REF!,$R$2)/SUMIFS(#REF!,#REF!,$I1217,#REF!,$R$2),"-")</f>
        <v>-</v>
      </c>
      <c r="L1217" s="169" t="str">
        <f>IFERROR(SUMIFS(#REF!,#REF!,$I1217,#REF!,$R$7)/SUMIFS(#REF!,#REF!,$I1217,#REF!,$R$7),"-")</f>
        <v>-</v>
      </c>
      <c r="M1217" s="170" t="str">
        <f>IFERROR(SUMIFS(#REF!,#REF!,$I1217,#REF!,$R$3)/SUMIFS(#REF!,#REF!,$I1217,#REF!,$R$3),"-")</f>
        <v>-</v>
      </c>
      <c r="N1217" s="170" t="str">
        <f>IFERROR(SUMIFS(#REF!,#REF!,$I1217,#REF!,"&lt;="&amp;$R$2,#REF!,"&gt;="&amp;$S$2)/SUMIFS(#REF!,#REF!,$I1217,#REF!,"&lt;="&amp;$R$2,#REF!,"&gt;="&amp;$S$2),"-")</f>
        <v>-</v>
      </c>
      <c r="O1217" s="142"/>
      <c r="P1217" s="140"/>
    </row>
    <row r="1218" spans="1:16">
      <c r="A1218" s="138"/>
      <c r="B1218" s="142"/>
      <c r="C1218" s="172" t="s">
        <v>1972</v>
      </c>
      <c r="D1218" s="166" t="s">
        <v>235</v>
      </c>
      <c r="E1218" s="166" t="s">
        <v>1973</v>
      </c>
      <c r="F1218" s="195" t="s">
        <v>2313</v>
      </c>
      <c r="G1218" s="195" t="s">
        <v>2313</v>
      </c>
      <c r="H1218" s="195" t="s">
        <v>2313</v>
      </c>
      <c r="I1218" s="195" t="s">
        <v>2313</v>
      </c>
      <c r="J1218" s="168">
        <v>0.9</v>
      </c>
      <c r="K1218" s="169" t="str">
        <f>IFERROR(SUMIFS(#REF!,#REF!,$I1218,#REF!,$R$2)/SUMIFS(#REF!,#REF!,$I1218,#REF!,$R$2),"-")</f>
        <v>-</v>
      </c>
      <c r="L1218" s="169" t="str">
        <f>IFERROR(SUMIFS(#REF!,#REF!,$I1218,#REF!,$R$7)/SUMIFS(#REF!,#REF!,$I1218,#REF!,$R$7),"-")</f>
        <v>-</v>
      </c>
      <c r="M1218" s="170" t="str">
        <f>IFERROR(SUMIFS(#REF!,#REF!,$I1218,#REF!,$R$3)/SUMIFS(#REF!,#REF!,$I1218,#REF!,$R$3),"-")</f>
        <v>-</v>
      </c>
      <c r="N1218" s="170" t="str">
        <f>IFERROR(SUMIFS(#REF!,#REF!,$I1218,#REF!,"&lt;="&amp;$R$2,#REF!,"&gt;="&amp;$S$2)/SUMIFS(#REF!,#REF!,$I1218,#REF!,"&lt;="&amp;$R$2,#REF!,"&gt;="&amp;$S$2),"-")</f>
        <v>-</v>
      </c>
      <c r="O1218" s="142"/>
      <c r="P1218" s="140"/>
    </row>
    <row r="1219" spans="1:16">
      <c r="A1219" s="138"/>
      <c r="B1219" s="142"/>
      <c r="C1219" s="172" t="s">
        <v>1972</v>
      </c>
      <c r="D1219" s="166" t="s">
        <v>235</v>
      </c>
      <c r="E1219" s="166" t="s">
        <v>1973</v>
      </c>
      <c r="F1219" s="195" t="s">
        <v>2315</v>
      </c>
      <c r="G1219" s="195" t="s">
        <v>2315</v>
      </c>
      <c r="H1219" s="195" t="s">
        <v>2315</v>
      </c>
      <c r="I1219" s="195" t="s">
        <v>2315</v>
      </c>
      <c r="J1219" s="168">
        <v>0.9</v>
      </c>
      <c r="K1219" s="169" t="str">
        <f>IFERROR(SUMIFS(#REF!,#REF!,$I1219,#REF!,$R$2)/SUMIFS(#REF!,#REF!,$I1219,#REF!,$R$2),"-")</f>
        <v>-</v>
      </c>
      <c r="L1219" s="169" t="str">
        <f>IFERROR(SUMIFS(#REF!,#REF!,$I1219,#REF!,$R$7)/SUMIFS(#REF!,#REF!,$I1219,#REF!,$R$7),"-")</f>
        <v>-</v>
      </c>
      <c r="M1219" s="170" t="str">
        <f>IFERROR(SUMIFS(#REF!,#REF!,$I1219,#REF!,$R$3)/SUMIFS(#REF!,#REF!,$I1219,#REF!,$R$3),"-")</f>
        <v>-</v>
      </c>
      <c r="N1219" s="170" t="str">
        <f>IFERROR(SUMIFS(#REF!,#REF!,$I1219,#REF!,"&lt;="&amp;$R$2,#REF!,"&gt;="&amp;$S$2)/SUMIFS(#REF!,#REF!,$I1219,#REF!,"&lt;="&amp;$R$2,#REF!,"&gt;="&amp;$S$2),"-")</f>
        <v>-</v>
      </c>
      <c r="O1219" s="142"/>
      <c r="P1219" s="140"/>
    </row>
    <row r="1220" spans="1:16">
      <c r="A1220" s="138"/>
      <c r="B1220" s="142"/>
      <c r="C1220" s="172" t="s">
        <v>1972</v>
      </c>
      <c r="D1220" s="166" t="s">
        <v>26</v>
      </c>
      <c r="E1220" s="166" t="s">
        <v>1973</v>
      </c>
      <c r="F1220" s="195" t="s">
        <v>2317</v>
      </c>
      <c r="G1220" s="195" t="s">
        <v>2317</v>
      </c>
      <c r="H1220" s="195" t="s">
        <v>2317</v>
      </c>
      <c r="I1220" s="195" t="s">
        <v>2317</v>
      </c>
      <c r="J1220" s="168">
        <v>0.9</v>
      </c>
      <c r="K1220" s="169" t="str">
        <f>IFERROR(SUMIFS(#REF!,#REF!,$I1220,#REF!,$R$2)/SUMIFS(#REF!,#REF!,$I1220,#REF!,$R$2),"-")</f>
        <v>-</v>
      </c>
      <c r="L1220" s="169" t="str">
        <f>IFERROR(SUMIFS(#REF!,#REF!,$I1220,#REF!,$R$7)/SUMIFS(#REF!,#REF!,$I1220,#REF!,$R$7),"-")</f>
        <v>-</v>
      </c>
      <c r="M1220" s="170" t="str">
        <f>IFERROR(SUMIFS(#REF!,#REF!,$I1220,#REF!,$R$3)/SUMIFS(#REF!,#REF!,$I1220,#REF!,$R$3),"-")</f>
        <v>-</v>
      </c>
      <c r="N1220" s="170" t="str">
        <f>IFERROR(SUMIFS(#REF!,#REF!,$I1220,#REF!,"&lt;="&amp;$R$2,#REF!,"&gt;="&amp;$S$2)/SUMIFS(#REF!,#REF!,$I1220,#REF!,"&lt;="&amp;$R$2,#REF!,"&gt;="&amp;$S$2),"-")</f>
        <v>-</v>
      </c>
      <c r="O1220" s="142"/>
      <c r="P1220" s="140"/>
    </row>
    <row r="1221" spans="1:16">
      <c r="A1221" s="138"/>
      <c r="B1221" s="142"/>
      <c r="C1221" s="172" t="s">
        <v>1972</v>
      </c>
      <c r="D1221" s="166" t="s">
        <v>26</v>
      </c>
      <c r="E1221" s="166" t="s">
        <v>1973</v>
      </c>
      <c r="F1221" s="195" t="s">
        <v>2319</v>
      </c>
      <c r="G1221" s="195" t="s">
        <v>2319</v>
      </c>
      <c r="H1221" s="195" t="s">
        <v>2319</v>
      </c>
      <c r="I1221" s="195" t="s">
        <v>2319</v>
      </c>
      <c r="J1221" s="168">
        <v>0.9</v>
      </c>
      <c r="K1221" s="169" t="str">
        <f>IFERROR(SUMIFS(#REF!,#REF!,$I1221,#REF!,$R$2)/SUMIFS(#REF!,#REF!,$I1221,#REF!,$R$2),"-")</f>
        <v>-</v>
      </c>
      <c r="L1221" s="169" t="str">
        <f>IFERROR(SUMIFS(#REF!,#REF!,$I1221,#REF!,$R$7)/SUMIFS(#REF!,#REF!,$I1221,#REF!,$R$7),"-")</f>
        <v>-</v>
      </c>
      <c r="M1221" s="170" t="str">
        <f>IFERROR(SUMIFS(#REF!,#REF!,$I1221,#REF!,$R$3)/SUMIFS(#REF!,#REF!,$I1221,#REF!,$R$3),"-")</f>
        <v>-</v>
      </c>
      <c r="N1221" s="170" t="str">
        <f>IFERROR(SUMIFS(#REF!,#REF!,$I1221,#REF!,"&lt;="&amp;$R$2,#REF!,"&gt;="&amp;$S$2)/SUMIFS(#REF!,#REF!,$I1221,#REF!,"&lt;="&amp;$R$2,#REF!,"&gt;="&amp;$S$2),"-")</f>
        <v>-</v>
      </c>
      <c r="O1221" s="142"/>
      <c r="P1221" s="140"/>
    </row>
    <row r="1222" spans="1:16">
      <c r="A1222" s="138"/>
      <c r="B1222" s="142"/>
      <c r="C1222" s="172" t="s">
        <v>1972</v>
      </c>
      <c r="D1222" s="166" t="s">
        <v>26</v>
      </c>
      <c r="E1222" s="166" t="s">
        <v>1973</v>
      </c>
      <c r="F1222" s="195" t="s">
        <v>2321</v>
      </c>
      <c r="G1222" s="195" t="s">
        <v>2321</v>
      </c>
      <c r="H1222" s="195" t="s">
        <v>2321</v>
      </c>
      <c r="I1222" s="195" t="s">
        <v>2321</v>
      </c>
      <c r="J1222" s="168">
        <v>0.9</v>
      </c>
      <c r="K1222" s="169" t="str">
        <f>IFERROR(SUMIFS(#REF!,#REF!,$I1222,#REF!,$R$2)/SUMIFS(#REF!,#REF!,$I1222,#REF!,$R$2),"-")</f>
        <v>-</v>
      </c>
      <c r="L1222" s="169" t="str">
        <f>IFERROR(SUMIFS(#REF!,#REF!,$I1222,#REF!,$R$7)/SUMIFS(#REF!,#REF!,$I1222,#REF!,$R$7),"-")</f>
        <v>-</v>
      </c>
      <c r="M1222" s="170" t="str">
        <f>IFERROR(SUMIFS(#REF!,#REF!,$I1222,#REF!,$R$3)/SUMIFS(#REF!,#REF!,$I1222,#REF!,$R$3),"-")</f>
        <v>-</v>
      </c>
      <c r="N1222" s="170" t="str">
        <f>IFERROR(SUMIFS(#REF!,#REF!,$I1222,#REF!,"&lt;="&amp;$R$2,#REF!,"&gt;="&amp;$S$2)/SUMIFS(#REF!,#REF!,$I1222,#REF!,"&lt;="&amp;$R$2,#REF!,"&gt;="&amp;$S$2),"-")</f>
        <v>-</v>
      </c>
      <c r="O1222" s="142"/>
      <c r="P1222" s="140"/>
    </row>
    <row r="1223" spans="1:16">
      <c r="A1223" s="138"/>
      <c r="B1223" s="142"/>
      <c r="C1223" s="172" t="s">
        <v>1972</v>
      </c>
      <c r="D1223" s="166" t="s">
        <v>235</v>
      </c>
      <c r="E1223" s="166" t="s">
        <v>1973</v>
      </c>
      <c r="F1223" s="195" t="s">
        <v>2323</v>
      </c>
      <c r="G1223" s="195" t="s">
        <v>2323</v>
      </c>
      <c r="H1223" s="195" t="s">
        <v>2323</v>
      </c>
      <c r="I1223" s="195" t="s">
        <v>2323</v>
      </c>
      <c r="J1223" s="168">
        <v>0.9</v>
      </c>
      <c r="K1223" s="169" t="str">
        <f>IFERROR(SUMIFS(#REF!,#REF!,$I1223,#REF!,$R$2)/SUMIFS(#REF!,#REF!,$I1223,#REF!,$R$2),"-")</f>
        <v>-</v>
      </c>
      <c r="L1223" s="169" t="str">
        <f>IFERROR(SUMIFS(#REF!,#REF!,$I1223,#REF!,$R$7)/SUMIFS(#REF!,#REF!,$I1223,#REF!,$R$7),"-")</f>
        <v>-</v>
      </c>
      <c r="M1223" s="170" t="str">
        <f>IFERROR(SUMIFS(#REF!,#REF!,$I1223,#REF!,$R$3)/SUMIFS(#REF!,#REF!,$I1223,#REF!,$R$3),"-")</f>
        <v>-</v>
      </c>
      <c r="N1223" s="170" t="str">
        <f>IFERROR(SUMIFS(#REF!,#REF!,$I1223,#REF!,"&lt;="&amp;$R$2,#REF!,"&gt;="&amp;$S$2)/SUMIFS(#REF!,#REF!,$I1223,#REF!,"&lt;="&amp;$R$2,#REF!,"&gt;="&amp;$S$2),"-")</f>
        <v>-</v>
      </c>
      <c r="O1223" s="142"/>
      <c r="P1223" s="140"/>
    </row>
    <row r="1224" spans="1:16">
      <c r="A1224" s="138"/>
      <c r="B1224" s="142"/>
      <c r="C1224" s="172" t="s">
        <v>1972</v>
      </c>
      <c r="D1224" s="166" t="s">
        <v>26</v>
      </c>
      <c r="E1224" s="166" t="s">
        <v>1973</v>
      </c>
      <c r="F1224" s="195" t="s">
        <v>2325</v>
      </c>
      <c r="G1224" s="195" t="s">
        <v>2325</v>
      </c>
      <c r="H1224" s="195" t="s">
        <v>2325</v>
      </c>
      <c r="I1224" s="195" t="s">
        <v>2325</v>
      </c>
      <c r="J1224" s="168">
        <v>0.9</v>
      </c>
      <c r="K1224" s="169" t="str">
        <f>IFERROR(SUMIFS(#REF!,#REF!,$I1224,#REF!,$R$2)/SUMIFS(#REF!,#REF!,$I1224,#REF!,$R$2),"-")</f>
        <v>-</v>
      </c>
      <c r="L1224" s="169" t="str">
        <f>IFERROR(SUMIFS(#REF!,#REF!,$I1224,#REF!,$R$7)/SUMIFS(#REF!,#REF!,$I1224,#REF!,$R$7),"-")</f>
        <v>-</v>
      </c>
      <c r="M1224" s="170" t="str">
        <f>IFERROR(SUMIFS(#REF!,#REF!,$I1224,#REF!,$R$3)/SUMIFS(#REF!,#REF!,$I1224,#REF!,$R$3),"-")</f>
        <v>-</v>
      </c>
      <c r="N1224" s="170" t="str">
        <f>IFERROR(SUMIFS(#REF!,#REF!,$I1224,#REF!,"&lt;="&amp;$R$2,#REF!,"&gt;="&amp;$S$2)/SUMIFS(#REF!,#REF!,$I1224,#REF!,"&lt;="&amp;$R$2,#REF!,"&gt;="&amp;$S$2),"-")</f>
        <v>-</v>
      </c>
      <c r="O1224" s="142"/>
      <c r="P1224" s="140"/>
    </row>
    <row r="1225" spans="1:16">
      <c r="A1225" s="138"/>
      <c r="B1225" s="142"/>
      <c r="C1225" s="172" t="s">
        <v>1972</v>
      </c>
      <c r="D1225" s="166" t="s">
        <v>235</v>
      </c>
      <c r="E1225" s="166" t="s">
        <v>1973</v>
      </c>
      <c r="F1225" s="195" t="s">
        <v>2327</v>
      </c>
      <c r="G1225" s="195" t="s">
        <v>2327</v>
      </c>
      <c r="H1225" s="195" t="s">
        <v>2327</v>
      </c>
      <c r="I1225" s="195" t="s">
        <v>2327</v>
      </c>
      <c r="J1225" s="168">
        <v>0.9</v>
      </c>
      <c r="K1225" s="169" t="str">
        <f>IFERROR(SUMIFS(#REF!,#REF!,$I1225,#REF!,$R$2)/SUMIFS(#REF!,#REF!,$I1225,#REF!,$R$2),"-")</f>
        <v>-</v>
      </c>
      <c r="L1225" s="169" t="str">
        <f>IFERROR(SUMIFS(#REF!,#REF!,$I1225,#REF!,$R$7)/SUMIFS(#REF!,#REF!,$I1225,#REF!,$R$7),"-")</f>
        <v>-</v>
      </c>
      <c r="M1225" s="170" t="str">
        <f>IFERROR(SUMIFS(#REF!,#REF!,$I1225,#REF!,$R$3)/SUMIFS(#REF!,#REF!,$I1225,#REF!,$R$3),"-")</f>
        <v>-</v>
      </c>
      <c r="N1225" s="170" t="str">
        <f>IFERROR(SUMIFS(#REF!,#REF!,$I1225,#REF!,"&lt;="&amp;$R$2,#REF!,"&gt;="&amp;$S$2)/SUMIFS(#REF!,#REF!,$I1225,#REF!,"&lt;="&amp;$R$2,#REF!,"&gt;="&amp;$S$2),"-")</f>
        <v>-</v>
      </c>
      <c r="O1225" s="142"/>
      <c r="P1225" s="140"/>
    </row>
    <row r="1226" spans="1:16">
      <c r="A1226" s="138"/>
      <c r="B1226" s="142"/>
      <c r="C1226" s="172" t="s">
        <v>1972</v>
      </c>
      <c r="D1226" s="166" t="s">
        <v>26</v>
      </c>
      <c r="E1226" s="166" t="s">
        <v>1973</v>
      </c>
      <c r="F1226" s="195" t="s">
        <v>2329</v>
      </c>
      <c r="G1226" s="195" t="s">
        <v>2329</v>
      </c>
      <c r="H1226" s="195" t="s">
        <v>2329</v>
      </c>
      <c r="I1226" s="195" t="s">
        <v>2329</v>
      </c>
      <c r="J1226" s="168">
        <v>0.9</v>
      </c>
      <c r="K1226" s="169" t="str">
        <f>IFERROR(SUMIFS(#REF!,#REF!,$I1226,#REF!,$R$2)/SUMIFS(#REF!,#REF!,$I1226,#REF!,$R$2),"-")</f>
        <v>-</v>
      </c>
      <c r="L1226" s="169" t="str">
        <f>IFERROR(SUMIFS(#REF!,#REF!,$I1226,#REF!,$R$7)/SUMIFS(#REF!,#REF!,$I1226,#REF!,$R$7),"-")</f>
        <v>-</v>
      </c>
      <c r="M1226" s="170" t="str">
        <f>IFERROR(SUMIFS(#REF!,#REF!,$I1226,#REF!,$R$3)/SUMIFS(#REF!,#REF!,$I1226,#REF!,$R$3),"-")</f>
        <v>-</v>
      </c>
      <c r="N1226" s="170" t="str">
        <f>IFERROR(SUMIFS(#REF!,#REF!,$I1226,#REF!,"&lt;="&amp;$R$2,#REF!,"&gt;="&amp;$S$2)/SUMIFS(#REF!,#REF!,$I1226,#REF!,"&lt;="&amp;$R$2,#REF!,"&gt;="&amp;$S$2),"-")</f>
        <v>-</v>
      </c>
      <c r="O1226" s="142"/>
      <c r="P1226" s="140"/>
    </row>
    <row r="1227" spans="1:16">
      <c r="A1227" s="138"/>
      <c r="B1227" s="142"/>
      <c r="C1227" s="172" t="s">
        <v>1972</v>
      </c>
      <c r="D1227" s="166" t="s">
        <v>26</v>
      </c>
      <c r="E1227" s="166" t="s">
        <v>1973</v>
      </c>
      <c r="F1227" s="195" t="s">
        <v>2331</v>
      </c>
      <c r="G1227" s="195" t="s">
        <v>2331</v>
      </c>
      <c r="H1227" s="195" t="s">
        <v>2331</v>
      </c>
      <c r="I1227" s="195" t="s">
        <v>2331</v>
      </c>
      <c r="J1227" s="168">
        <v>0.9</v>
      </c>
      <c r="K1227" s="169" t="str">
        <f>IFERROR(SUMIFS(#REF!,#REF!,$I1227,#REF!,$R$2)/SUMIFS(#REF!,#REF!,$I1227,#REF!,$R$2),"-")</f>
        <v>-</v>
      </c>
      <c r="L1227" s="169" t="str">
        <f>IFERROR(SUMIFS(#REF!,#REF!,$I1227,#REF!,$R$7)/SUMIFS(#REF!,#REF!,$I1227,#REF!,$R$7),"-")</f>
        <v>-</v>
      </c>
      <c r="M1227" s="170" t="str">
        <f>IFERROR(SUMIFS(#REF!,#REF!,$I1227,#REF!,$R$3)/SUMIFS(#REF!,#REF!,$I1227,#REF!,$R$3),"-")</f>
        <v>-</v>
      </c>
      <c r="N1227" s="170" t="str">
        <f>IFERROR(SUMIFS(#REF!,#REF!,$I1227,#REF!,"&lt;="&amp;$R$2,#REF!,"&gt;="&amp;$S$2)/SUMIFS(#REF!,#REF!,$I1227,#REF!,"&lt;="&amp;$R$2,#REF!,"&gt;="&amp;$S$2),"-")</f>
        <v>-</v>
      </c>
      <c r="O1227" s="142"/>
      <c r="P1227" s="140"/>
    </row>
    <row r="1228" spans="1:16">
      <c r="A1228" s="138"/>
      <c r="B1228" s="142"/>
      <c r="C1228" s="172" t="s">
        <v>1972</v>
      </c>
      <c r="D1228" s="166" t="s">
        <v>235</v>
      </c>
      <c r="E1228" s="166" t="s">
        <v>1973</v>
      </c>
      <c r="F1228" s="195" t="s">
        <v>2333</v>
      </c>
      <c r="G1228" s="195" t="s">
        <v>2333</v>
      </c>
      <c r="H1228" s="195" t="s">
        <v>2333</v>
      </c>
      <c r="I1228" s="195" t="s">
        <v>2333</v>
      </c>
      <c r="J1228" s="168">
        <v>0.9</v>
      </c>
      <c r="K1228" s="169" t="str">
        <f>IFERROR(SUMIFS(#REF!,#REF!,$I1228,#REF!,$R$2)/SUMIFS(#REF!,#REF!,$I1228,#REF!,$R$2),"-")</f>
        <v>-</v>
      </c>
      <c r="L1228" s="169" t="str">
        <f>IFERROR(SUMIFS(#REF!,#REF!,$I1228,#REF!,$R$7)/SUMIFS(#REF!,#REF!,$I1228,#REF!,$R$7),"-")</f>
        <v>-</v>
      </c>
      <c r="M1228" s="170" t="str">
        <f>IFERROR(SUMIFS(#REF!,#REF!,$I1228,#REF!,$R$3)/SUMIFS(#REF!,#REF!,$I1228,#REF!,$R$3),"-")</f>
        <v>-</v>
      </c>
      <c r="N1228" s="170" t="str">
        <f>IFERROR(SUMIFS(#REF!,#REF!,$I1228,#REF!,"&lt;="&amp;$R$2,#REF!,"&gt;="&amp;$S$2)/SUMIFS(#REF!,#REF!,$I1228,#REF!,"&lt;="&amp;$R$2,#REF!,"&gt;="&amp;$S$2),"-")</f>
        <v>-</v>
      </c>
      <c r="O1228" s="142"/>
      <c r="P1228" s="140"/>
    </row>
    <row r="1229" spans="1:16">
      <c r="A1229" s="138"/>
      <c r="B1229" s="142"/>
      <c r="C1229" s="172" t="s">
        <v>1972</v>
      </c>
      <c r="D1229" s="166" t="s">
        <v>26</v>
      </c>
      <c r="E1229" s="166" t="s">
        <v>1973</v>
      </c>
      <c r="F1229" s="195" t="s">
        <v>2335</v>
      </c>
      <c r="G1229" s="195" t="s">
        <v>2335</v>
      </c>
      <c r="H1229" s="195" t="s">
        <v>2335</v>
      </c>
      <c r="I1229" s="195" t="s">
        <v>2335</v>
      </c>
      <c r="J1229" s="168">
        <v>0.9</v>
      </c>
      <c r="K1229" s="169" t="str">
        <f>IFERROR(SUMIFS(#REF!,#REF!,$I1229,#REF!,$R$2)/SUMIFS(#REF!,#REF!,$I1229,#REF!,$R$2),"-")</f>
        <v>-</v>
      </c>
      <c r="L1229" s="169" t="str">
        <f>IFERROR(SUMIFS(#REF!,#REF!,$I1229,#REF!,$R$7)/SUMIFS(#REF!,#REF!,$I1229,#REF!,$R$7),"-")</f>
        <v>-</v>
      </c>
      <c r="M1229" s="170" t="str">
        <f>IFERROR(SUMIFS(#REF!,#REF!,$I1229,#REF!,$R$3)/SUMIFS(#REF!,#REF!,$I1229,#REF!,$R$3),"-")</f>
        <v>-</v>
      </c>
      <c r="N1229" s="170" t="str">
        <f>IFERROR(SUMIFS(#REF!,#REF!,$I1229,#REF!,"&lt;="&amp;$R$2,#REF!,"&gt;="&amp;$S$2)/SUMIFS(#REF!,#REF!,$I1229,#REF!,"&lt;="&amp;$R$2,#REF!,"&gt;="&amp;$S$2),"-")</f>
        <v>-</v>
      </c>
      <c r="O1229" s="142"/>
      <c r="P1229" s="140"/>
    </row>
    <row r="1230" spans="1:16">
      <c r="A1230" s="138"/>
      <c r="B1230" s="142"/>
      <c r="C1230" s="172" t="s">
        <v>1972</v>
      </c>
      <c r="D1230" s="166" t="s">
        <v>235</v>
      </c>
      <c r="E1230" s="166" t="s">
        <v>1973</v>
      </c>
      <c r="F1230" s="195" t="s">
        <v>2337</v>
      </c>
      <c r="G1230" s="195" t="s">
        <v>2337</v>
      </c>
      <c r="H1230" s="195" t="s">
        <v>2337</v>
      </c>
      <c r="I1230" s="195" t="s">
        <v>2337</v>
      </c>
      <c r="J1230" s="168">
        <v>0.9</v>
      </c>
      <c r="K1230" s="169" t="str">
        <f>IFERROR(SUMIFS(#REF!,#REF!,$I1230,#REF!,$R$2)/SUMIFS(#REF!,#REF!,$I1230,#REF!,$R$2),"-")</f>
        <v>-</v>
      </c>
      <c r="L1230" s="169" t="str">
        <f>IFERROR(SUMIFS(#REF!,#REF!,$I1230,#REF!,$R$7)/SUMIFS(#REF!,#REF!,$I1230,#REF!,$R$7),"-")</f>
        <v>-</v>
      </c>
      <c r="M1230" s="170" t="str">
        <f>IFERROR(SUMIFS(#REF!,#REF!,$I1230,#REF!,$R$3)/SUMIFS(#REF!,#REF!,$I1230,#REF!,$R$3),"-")</f>
        <v>-</v>
      </c>
      <c r="N1230" s="170" t="str">
        <f>IFERROR(SUMIFS(#REF!,#REF!,$I1230,#REF!,"&lt;="&amp;$R$2,#REF!,"&gt;="&amp;$S$2)/SUMIFS(#REF!,#REF!,$I1230,#REF!,"&lt;="&amp;$R$2,#REF!,"&gt;="&amp;$S$2),"-")</f>
        <v>-</v>
      </c>
      <c r="O1230" s="142"/>
      <c r="P1230" s="140"/>
    </row>
    <row r="1231" spans="1:16">
      <c r="A1231" s="138"/>
      <c r="B1231" s="142"/>
      <c r="C1231" s="172" t="s">
        <v>1972</v>
      </c>
      <c r="D1231" s="166" t="s">
        <v>235</v>
      </c>
      <c r="E1231" s="166" t="s">
        <v>1973</v>
      </c>
      <c r="F1231" s="195" t="s">
        <v>2339</v>
      </c>
      <c r="G1231" s="195" t="s">
        <v>2339</v>
      </c>
      <c r="H1231" s="195" t="s">
        <v>2339</v>
      </c>
      <c r="I1231" s="195" t="s">
        <v>2339</v>
      </c>
      <c r="J1231" s="168">
        <v>0.9</v>
      </c>
      <c r="K1231" s="169" t="str">
        <f>IFERROR(SUMIFS(#REF!,#REF!,$I1231,#REF!,$R$2)/SUMIFS(#REF!,#REF!,$I1231,#REF!,$R$2),"-")</f>
        <v>-</v>
      </c>
      <c r="L1231" s="169" t="str">
        <f>IFERROR(SUMIFS(#REF!,#REF!,$I1231,#REF!,$R$7)/SUMIFS(#REF!,#REF!,$I1231,#REF!,$R$7),"-")</f>
        <v>-</v>
      </c>
      <c r="M1231" s="170" t="str">
        <f>IFERROR(SUMIFS(#REF!,#REF!,$I1231,#REF!,$R$3)/SUMIFS(#REF!,#REF!,$I1231,#REF!,$R$3),"-")</f>
        <v>-</v>
      </c>
      <c r="N1231" s="170" t="str">
        <f>IFERROR(SUMIFS(#REF!,#REF!,$I1231,#REF!,"&lt;="&amp;$R$2,#REF!,"&gt;="&amp;$S$2)/SUMIFS(#REF!,#REF!,$I1231,#REF!,"&lt;="&amp;$R$2,#REF!,"&gt;="&amp;$S$2),"-")</f>
        <v>-</v>
      </c>
      <c r="O1231" s="142"/>
      <c r="P1231" s="140"/>
    </row>
    <row r="1232" spans="1:16">
      <c r="A1232" s="138"/>
      <c r="B1232" s="142"/>
      <c r="C1232" s="172" t="s">
        <v>1972</v>
      </c>
      <c r="D1232" s="166" t="s">
        <v>135</v>
      </c>
      <c r="E1232" s="166" t="s">
        <v>1973</v>
      </c>
      <c r="F1232" s="195" t="s">
        <v>2341</v>
      </c>
      <c r="G1232" s="195" t="s">
        <v>2341</v>
      </c>
      <c r="H1232" s="195" t="s">
        <v>2341</v>
      </c>
      <c r="I1232" s="195" t="s">
        <v>2341</v>
      </c>
      <c r="J1232" s="168">
        <v>0.9</v>
      </c>
      <c r="K1232" s="169" t="str">
        <f>IFERROR(SUMIFS(#REF!,#REF!,$I1232,#REF!,$R$2)/SUMIFS(#REF!,#REF!,$I1232,#REF!,$R$2),"-")</f>
        <v>-</v>
      </c>
      <c r="L1232" s="169" t="str">
        <f>IFERROR(SUMIFS(#REF!,#REF!,$I1232,#REF!,$R$7)/SUMIFS(#REF!,#REF!,$I1232,#REF!,$R$7),"-")</f>
        <v>-</v>
      </c>
      <c r="M1232" s="170" t="str">
        <f>IFERROR(SUMIFS(#REF!,#REF!,$I1232,#REF!,$R$3)/SUMIFS(#REF!,#REF!,$I1232,#REF!,$R$3),"-")</f>
        <v>-</v>
      </c>
      <c r="N1232" s="170" t="str">
        <f>IFERROR(SUMIFS(#REF!,#REF!,$I1232,#REF!,"&lt;="&amp;$R$2,#REF!,"&gt;="&amp;$S$2)/SUMIFS(#REF!,#REF!,$I1232,#REF!,"&lt;="&amp;$R$2,#REF!,"&gt;="&amp;$S$2),"-")</f>
        <v>-</v>
      </c>
      <c r="O1232" s="142"/>
      <c r="P1232" s="140"/>
    </row>
    <row r="1233" spans="1:16">
      <c r="A1233" s="138"/>
      <c r="B1233" s="142"/>
      <c r="C1233" s="172" t="s">
        <v>1972</v>
      </c>
      <c r="D1233" s="166" t="s">
        <v>26</v>
      </c>
      <c r="E1233" s="166" t="s">
        <v>1973</v>
      </c>
      <c r="F1233" s="195" t="s">
        <v>2343</v>
      </c>
      <c r="G1233" s="195" t="s">
        <v>2343</v>
      </c>
      <c r="H1233" s="195" t="s">
        <v>2343</v>
      </c>
      <c r="I1233" s="195" t="s">
        <v>2343</v>
      </c>
      <c r="J1233" s="168">
        <v>0.9</v>
      </c>
      <c r="K1233" s="169" t="str">
        <f>IFERROR(SUMIFS(#REF!,#REF!,$I1233,#REF!,$R$2)/SUMIFS(#REF!,#REF!,$I1233,#REF!,$R$2),"-")</f>
        <v>-</v>
      </c>
      <c r="L1233" s="169" t="str">
        <f>IFERROR(SUMIFS(#REF!,#REF!,$I1233,#REF!,$R$7)/SUMIFS(#REF!,#REF!,$I1233,#REF!,$R$7),"-")</f>
        <v>-</v>
      </c>
      <c r="M1233" s="170" t="str">
        <f>IFERROR(SUMIFS(#REF!,#REF!,$I1233,#REF!,$R$3)/SUMIFS(#REF!,#REF!,$I1233,#REF!,$R$3),"-")</f>
        <v>-</v>
      </c>
      <c r="N1233" s="170" t="str">
        <f>IFERROR(SUMIFS(#REF!,#REF!,$I1233,#REF!,"&lt;="&amp;$R$2,#REF!,"&gt;="&amp;$S$2)/SUMIFS(#REF!,#REF!,$I1233,#REF!,"&lt;="&amp;$R$2,#REF!,"&gt;="&amp;$S$2),"-")</f>
        <v>-</v>
      </c>
      <c r="O1233" s="142"/>
      <c r="P1233" s="140"/>
    </row>
    <row r="1234" spans="1:16">
      <c r="A1234" s="138"/>
      <c r="B1234" s="142"/>
      <c r="C1234" s="172" t="s">
        <v>1972</v>
      </c>
      <c r="D1234" s="166" t="s">
        <v>26</v>
      </c>
      <c r="E1234" s="166" t="s">
        <v>1973</v>
      </c>
      <c r="F1234" s="198" t="s">
        <v>2345</v>
      </c>
      <c r="G1234" s="198" t="s">
        <v>2345</v>
      </c>
      <c r="H1234" s="198" t="s">
        <v>2345</v>
      </c>
      <c r="I1234" s="198" t="s">
        <v>2345</v>
      </c>
      <c r="J1234" s="168">
        <v>0.9</v>
      </c>
      <c r="K1234" s="169" t="str">
        <f>IFERROR(SUMIFS(#REF!,#REF!,$I1234,#REF!,$R$2)/SUMIFS(#REF!,#REF!,$I1234,#REF!,$R$2),"-")</f>
        <v>-</v>
      </c>
      <c r="L1234" s="169" t="str">
        <f>IFERROR(SUMIFS(#REF!,#REF!,$I1234,#REF!,$R$7)/SUMIFS(#REF!,#REF!,$I1234,#REF!,$R$7),"-")</f>
        <v>-</v>
      </c>
      <c r="M1234" s="170" t="str">
        <f>IFERROR(SUMIFS(#REF!,#REF!,$I1234,#REF!,$R$3)/SUMIFS(#REF!,#REF!,$I1234,#REF!,$R$3),"-")</f>
        <v>-</v>
      </c>
      <c r="N1234" s="170" t="str">
        <f>IFERROR(SUMIFS(#REF!,#REF!,$I1234,#REF!,"&lt;="&amp;$R$2,#REF!,"&gt;="&amp;$S$2)/SUMIFS(#REF!,#REF!,$I1234,#REF!,"&lt;="&amp;$R$2,#REF!,"&gt;="&amp;$S$2),"-")</f>
        <v>-</v>
      </c>
      <c r="O1234" s="142"/>
      <c r="P1234" s="140"/>
    </row>
    <row r="1235" spans="1:16">
      <c r="A1235" s="138"/>
      <c r="B1235" s="142"/>
      <c r="C1235" s="172" t="s">
        <v>1972</v>
      </c>
      <c r="D1235" s="166" t="s">
        <v>26</v>
      </c>
      <c r="E1235" s="166" t="s">
        <v>1973</v>
      </c>
      <c r="F1235" s="195" t="s">
        <v>2347</v>
      </c>
      <c r="G1235" s="195" t="s">
        <v>2347</v>
      </c>
      <c r="H1235" s="195" t="s">
        <v>2347</v>
      </c>
      <c r="I1235" s="195" t="s">
        <v>2347</v>
      </c>
      <c r="J1235" s="168">
        <v>0.9</v>
      </c>
      <c r="K1235" s="169" t="str">
        <f>IFERROR(SUMIFS(#REF!,#REF!,$I1235,#REF!,$R$2)/SUMIFS(#REF!,#REF!,$I1235,#REF!,$R$2),"-")</f>
        <v>-</v>
      </c>
      <c r="L1235" s="169" t="str">
        <f>IFERROR(SUMIFS(#REF!,#REF!,$I1235,#REF!,$R$7)/SUMIFS(#REF!,#REF!,$I1235,#REF!,$R$7),"-")</f>
        <v>-</v>
      </c>
      <c r="M1235" s="170" t="str">
        <f>IFERROR(SUMIFS(#REF!,#REF!,$I1235,#REF!,$R$3)/SUMIFS(#REF!,#REF!,$I1235,#REF!,$R$3),"-")</f>
        <v>-</v>
      </c>
      <c r="N1235" s="170" t="str">
        <f>IFERROR(SUMIFS(#REF!,#REF!,$I1235,#REF!,"&lt;="&amp;$R$2,#REF!,"&gt;="&amp;$S$2)/SUMIFS(#REF!,#REF!,$I1235,#REF!,"&lt;="&amp;$R$2,#REF!,"&gt;="&amp;$S$2),"-")</f>
        <v>-</v>
      </c>
      <c r="O1235" s="142"/>
      <c r="P1235" s="140"/>
    </row>
    <row r="1236" spans="1:16">
      <c r="A1236" s="138"/>
      <c r="B1236" s="142"/>
      <c r="C1236" s="172" t="s">
        <v>1972</v>
      </c>
      <c r="D1236" s="166" t="s">
        <v>26</v>
      </c>
      <c r="E1236" s="166" t="s">
        <v>1973</v>
      </c>
      <c r="F1236" s="195" t="s">
        <v>2349</v>
      </c>
      <c r="G1236" s="195" t="s">
        <v>2349</v>
      </c>
      <c r="H1236" s="195" t="s">
        <v>2349</v>
      </c>
      <c r="I1236" s="195" t="s">
        <v>2349</v>
      </c>
      <c r="J1236" s="168">
        <v>0.9</v>
      </c>
      <c r="K1236" s="169" t="str">
        <f>IFERROR(SUMIFS(#REF!,#REF!,$I1236,#REF!,$R$2)/SUMIFS(#REF!,#REF!,$I1236,#REF!,$R$2),"-")</f>
        <v>-</v>
      </c>
      <c r="L1236" s="169" t="str">
        <f>IFERROR(SUMIFS(#REF!,#REF!,$I1236,#REF!,$R$7)/SUMIFS(#REF!,#REF!,$I1236,#REF!,$R$7),"-")</f>
        <v>-</v>
      </c>
      <c r="M1236" s="170" t="str">
        <f>IFERROR(SUMIFS(#REF!,#REF!,$I1236,#REF!,$R$3)/SUMIFS(#REF!,#REF!,$I1236,#REF!,$R$3),"-")</f>
        <v>-</v>
      </c>
      <c r="N1236" s="170" t="str">
        <f>IFERROR(SUMIFS(#REF!,#REF!,$I1236,#REF!,"&lt;="&amp;$R$2,#REF!,"&gt;="&amp;$S$2)/SUMIFS(#REF!,#REF!,$I1236,#REF!,"&lt;="&amp;$R$2,#REF!,"&gt;="&amp;$S$2),"-")</f>
        <v>-</v>
      </c>
      <c r="O1236" s="142"/>
      <c r="P1236" s="140"/>
    </row>
    <row r="1237" spans="1:16">
      <c r="A1237" s="138"/>
      <c r="B1237" s="142"/>
      <c r="C1237" s="172" t="s">
        <v>1972</v>
      </c>
      <c r="D1237" s="166" t="s">
        <v>26</v>
      </c>
      <c r="E1237" s="166" t="s">
        <v>1973</v>
      </c>
      <c r="F1237" s="195" t="s">
        <v>2351</v>
      </c>
      <c r="G1237" s="195" t="s">
        <v>2351</v>
      </c>
      <c r="H1237" s="195" t="s">
        <v>2351</v>
      </c>
      <c r="I1237" s="195" t="s">
        <v>2351</v>
      </c>
      <c r="J1237" s="168">
        <v>0.9</v>
      </c>
      <c r="K1237" s="169" t="str">
        <f>IFERROR(SUMIFS(#REF!,#REF!,$I1237,#REF!,$R$2)/SUMIFS(#REF!,#REF!,$I1237,#REF!,$R$2),"-")</f>
        <v>-</v>
      </c>
      <c r="L1237" s="169" t="str">
        <f>IFERROR(SUMIFS(#REF!,#REF!,$I1237,#REF!,$R$7)/SUMIFS(#REF!,#REF!,$I1237,#REF!,$R$7),"-")</f>
        <v>-</v>
      </c>
      <c r="M1237" s="170" t="str">
        <f>IFERROR(SUMIFS(#REF!,#REF!,$I1237,#REF!,$R$3)/SUMIFS(#REF!,#REF!,$I1237,#REF!,$R$3),"-")</f>
        <v>-</v>
      </c>
      <c r="N1237" s="170" t="str">
        <f>IFERROR(SUMIFS(#REF!,#REF!,$I1237,#REF!,"&lt;="&amp;$R$2,#REF!,"&gt;="&amp;$S$2)/SUMIFS(#REF!,#REF!,$I1237,#REF!,"&lt;="&amp;$R$2,#REF!,"&gt;="&amp;$S$2),"-")</f>
        <v>-</v>
      </c>
      <c r="O1237" s="142"/>
      <c r="P1237" s="140"/>
    </row>
    <row r="1238" spans="1:16">
      <c r="A1238" s="138"/>
      <c r="B1238" s="142"/>
      <c r="C1238" s="172" t="s">
        <v>1972</v>
      </c>
      <c r="D1238" s="166" t="s">
        <v>235</v>
      </c>
      <c r="E1238" s="166" t="s">
        <v>1973</v>
      </c>
      <c r="F1238" s="195" t="s">
        <v>2353</v>
      </c>
      <c r="G1238" s="195" t="s">
        <v>2353</v>
      </c>
      <c r="H1238" s="195" t="s">
        <v>2353</v>
      </c>
      <c r="I1238" s="195" t="s">
        <v>2353</v>
      </c>
      <c r="J1238" s="168">
        <v>0.9</v>
      </c>
      <c r="K1238" s="169" t="str">
        <f>IFERROR(SUMIFS(#REF!,#REF!,$I1238,#REF!,$R$2)/SUMIFS(#REF!,#REF!,$I1238,#REF!,$R$2),"-")</f>
        <v>-</v>
      </c>
      <c r="L1238" s="169" t="str">
        <f>IFERROR(SUMIFS(#REF!,#REF!,$I1238,#REF!,$R$7)/SUMIFS(#REF!,#REF!,$I1238,#REF!,$R$7),"-")</f>
        <v>-</v>
      </c>
      <c r="M1238" s="170" t="str">
        <f>IFERROR(SUMIFS(#REF!,#REF!,$I1238,#REF!,$R$3)/SUMIFS(#REF!,#REF!,$I1238,#REF!,$R$3),"-")</f>
        <v>-</v>
      </c>
      <c r="N1238" s="170" t="str">
        <f>IFERROR(SUMIFS(#REF!,#REF!,$I1238,#REF!,"&lt;="&amp;$R$2,#REF!,"&gt;="&amp;$S$2)/SUMIFS(#REF!,#REF!,$I1238,#REF!,"&lt;="&amp;$R$2,#REF!,"&gt;="&amp;$S$2),"-")</f>
        <v>-</v>
      </c>
      <c r="O1238" s="142"/>
      <c r="P1238" s="140"/>
    </row>
    <row r="1239" spans="1:16">
      <c r="A1239" s="138"/>
      <c r="B1239" s="142"/>
      <c r="C1239" s="172" t="s">
        <v>1972</v>
      </c>
      <c r="D1239" s="166" t="s">
        <v>235</v>
      </c>
      <c r="E1239" s="166" t="s">
        <v>1973</v>
      </c>
      <c r="F1239" s="195" t="s">
        <v>2355</v>
      </c>
      <c r="G1239" s="195" t="s">
        <v>2355</v>
      </c>
      <c r="H1239" s="195" t="s">
        <v>2355</v>
      </c>
      <c r="I1239" s="195" t="s">
        <v>2355</v>
      </c>
      <c r="J1239" s="168">
        <v>0.9</v>
      </c>
      <c r="K1239" s="169" t="str">
        <f>IFERROR(SUMIFS(#REF!,#REF!,$I1239,#REF!,$R$2)/SUMIFS(#REF!,#REF!,$I1239,#REF!,$R$2),"-")</f>
        <v>-</v>
      </c>
      <c r="L1239" s="169" t="str">
        <f>IFERROR(SUMIFS(#REF!,#REF!,$I1239,#REF!,$R$7)/SUMIFS(#REF!,#REF!,$I1239,#REF!,$R$7),"-")</f>
        <v>-</v>
      </c>
      <c r="M1239" s="170" t="str">
        <f>IFERROR(SUMIFS(#REF!,#REF!,$I1239,#REF!,$R$3)/SUMIFS(#REF!,#REF!,$I1239,#REF!,$R$3),"-")</f>
        <v>-</v>
      </c>
      <c r="N1239" s="170" t="str">
        <f>IFERROR(SUMIFS(#REF!,#REF!,$I1239,#REF!,"&lt;="&amp;$R$2,#REF!,"&gt;="&amp;$S$2)/SUMIFS(#REF!,#REF!,$I1239,#REF!,"&lt;="&amp;$R$2,#REF!,"&gt;="&amp;$S$2),"-")</f>
        <v>-</v>
      </c>
      <c r="O1239" s="142"/>
      <c r="P1239" s="140"/>
    </row>
    <row r="1240" spans="1:16">
      <c r="A1240" s="138"/>
      <c r="B1240" s="142"/>
      <c r="C1240" s="172" t="s">
        <v>1972</v>
      </c>
      <c r="D1240" s="166" t="s">
        <v>26</v>
      </c>
      <c r="E1240" s="166" t="s">
        <v>1973</v>
      </c>
      <c r="F1240" s="195" t="s">
        <v>2357</v>
      </c>
      <c r="G1240" s="195" t="s">
        <v>2357</v>
      </c>
      <c r="H1240" s="195" t="s">
        <v>2357</v>
      </c>
      <c r="I1240" s="195" t="s">
        <v>2357</v>
      </c>
      <c r="J1240" s="168">
        <v>0.9</v>
      </c>
      <c r="K1240" s="169" t="str">
        <f>IFERROR(SUMIFS(#REF!,#REF!,$I1240,#REF!,$R$2)/SUMIFS(#REF!,#REF!,$I1240,#REF!,$R$2),"-")</f>
        <v>-</v>
      </c>
      <c r="L1240" s="169" t="str">
        <f>IFERROR(SUMIFS(#REF!,#REF!,$I1240,#REF!,$R$7)/SUMIFS(#REF!,#REF!,$I1240,#REF!,$R$7),"-")</f>
        <v>-</v>
      </c>
      <c r="M1240" s="170" t="str">
        <f>IFERROR(SUMIFS(#REF!,#REF!,$I1240,#REF!,$R$3)/SUMIFS(#REF!,#REF!,$I1240,#REF!,$R$3),"-")</f>
        <v>-</v>
      </c>
      <c r="N1240" s="170" t="str">
        <f>IFERROR(SUMIFS(#REF!,#REF!,$I1240,#REF!,"&lt;="&amp;$R$2,#REF!,"&gt;="&amp;$S$2)/SUMIFS(#REF!,#REF!,$I1240,#REF!,"&lt;="&amp;$R$2,#REF!,"&gt;="&amp;$S$2),"-")</f>
        <v>-</v>
      </c>
      <c r="O1240" s="142"/>
      <c r="P1240" s="140"/>
    </row>
    <row r="1241" spans="1:16">
      <c r="A1241" s="138"/>
      <c r="B1241" s="142"/>
      <c r="C1241" s="172" t="s">
        <v>1972</v>
      </c>
      <c r="D1241" s="166" t="s">
        <v>235</v>
      </c>
      <c r="E1241" s="166" t="s">
        <v>1973</v>
      </c>
      <c r="F1241" s="195" t="s">
        <v>2359</v>
      </c>
      <c r="G1241" s="195" t="s">
        <v>2359</v>
      </c>
      <c r="H1241" s="195" t="s">
        <v>2359</v>
      </c>
      <c r="I1241" s="195" t="s">
        <v>2359</v>
      </c>
      <c r="J1241" s="168">
        <v>0.9</v>
      </c>
      <c r="K1241" s="169" t="str">
        <f>IFERROR(SUMIFS(#REF!,#REF!,$I1241,#REF!,$R$2)/SUMIFS(#REF!,#REF!,$I1241,#REF!,$R$2),"-")</f>
        <v>-</v>
      </c>
      <c r="L1241" s="169" t="str">
        <f>IFERROR(SUMIFS(#REF!,#REF!,$I1241,#REF!,$R$7)/SUMIFS(#REF!,#REF!,$I1241,#REF!,$R$7),"-")</f>
        <v>-</v>
      </c>
      <c r="M1241" s="170" t="str">
        <f>IFERROR(SUMIFS(#REF!,#REF!,$I1241,#REF!,$R$3)/SUMIFS(#REF!,#REF!,$I1241,#REF!,$R$3),"-")</f>
        <v>-</v>
      </c>
      <c r="N1241" s="170" t="str">
        <f>IFERROR(SUMIFS(#REF!,#REF!,$I1241,#REF!,"&lt;="&amp;$R$2,#REF!,"&gt;="&amp;$S$2)/SUMIFS(#REF!,#REF!,$I1241,#REF!,"&lt;="&amp;$R$2,#REF!,"&gt;="&amp;$S$2),"-")</f>
        <v>-</v>
      </c>
      <c r="O1241" s="142"/>
      <c r="P1241" s="140"/>
    </row>
    <row r="1242" spans="1:16">
      <c r="A1242" s="138"/>
      <c r="B1242" s="142"/>
      <c r="C1242" s="172" t="s">
        <v>1972</v>
      </c>
      <c r="D1242" s="166" t="s">
        <v>26</v>
      </c>
      <c r="E1242" s="166" t="s">
        <v>1973</v>
      </c>
      <c r="F1242" s="195" t="s">
        <v>2361</v>
      </c>
      <c r="G1242" s="195" t="s">
        <v>2361</v>
      </c>
      <c r="H1242" s="195" t="s">
        <v>2361</v>
      </c>
      <c r="I1242" s="195" t="s">
        <v>2361</v>
      </c>
      <c r="J1242" s="168">
        <v>0.9</v>
      </c>
      <c r="K1242" s="169" t="str">
        <f>IFERROR(SUMIFS(#REF!,#REF!,$I1242,#REF!,$R$2)/SUMIFS(#REF!,#REF!,$I1242,#REF!,$R$2),"-")</f>
        <v>-</v>
      </c>
      <c r="L1242" s="169" t="str">
        <f>IFERROR(SUMIFS(#REF!,#REF!,$I1242,#REF!,$R$7)/SUMIFS(#REF!,#REF!,$I1242,#REF!,$R$7),"-")</f>
        <v>-</v>
      </c>
      <c r="M1242" s="170" t="str">
        <f>IFERROR(SUMIFS(#REF!,#REF!,$I1242,#REF!,$R$3)/SUMIFS(#REF!,#REF!,$I1242,#REF!,$R$3),"-")</f>
        <v>-</v>
      </c>
      <c r="N1242" s="170" t="str">
        <f>IFERROR(SUMIFS(#REF!,#REF!,$I1242,#REF!,"&lt;="&amp;$R$2,#REF!,"&gt;="&amp;$S$2)/SUMIFS(#REF!,#REF!,$I1242,#REF!,"&lt;="&amp;$R$2,#REF!,"&gt;="&amp;$S$2),"-")</f>
        <v>-</v>
      </c>
      <c r="O1242" s="142"/>
      <c r="P1242" s="140"/>
    </row>
    <row r="1243" spans="1:16">
      <c r="A1243" s="138"/>
      <c r="B1243" s="142"/>
      <c r="C1243" s="172" t="s">
        <v>1972</v>
      </c>
      <c r="D1243" s="166" t="s">
        <v>26</v>
      </c>
      <c r="E1243" s="166" t="s">
        <v>1973</v>
      </c>
      <c r="F1243" s="195" t="s">
        <v>2363</v>
      </c>
      <c r="G1243" s="195" t="s">
        <v>2363</v>
      </c>
      <c r="H1243" s="195" t="s">
        <v>2363</v>
      </c>
      <c r="I1243" s="195" t="s">
        <v>2363</v>
      </c>
      <c r="J1243" s="168">
        <v>0.9</v>
      </c>
      <c r="K1243" s="169" t="str">
        <f>IFERROR(SUMIFS(#REF!,#REF!,$I1243,#REF!,$R$2)/SUMIFS(#REF!,#REF!,$I1243,#REF!,$R$2),"-")</f>
        <v>-</v>
      </c>
      <c r="L1243" s="169" t="str">
        <f>IFERROR(SUMIFS(#REF!,#REF!,$I1243,#REF!,$R$7)/SUMIFS(#REF!,#REF!,$I1243,#REF!,$R$7),"-")</f>
        <v>-</v>
      </c>
      <c r="M1243" s="170" t="str">
        <f>IFERROR(SUMIFS(#REF!,#REF!,$I1243,#REF!,$R$3)/SUMIFS(#REF!,#REF!,$I1243,#REF!,$R$3),"-")</f>
        <v>-</v>
      </c>
      <c r="N1243" s="170" t="str">
        <f>IFERROR(SUMIFS(#REF!,#REF!,$I1243,#REF!,"&lt;="&amp;$R$2,#REF!,"&gt;="&amp;$S$2)/SUMIFS(#REF!,#REF!,$I1243,#REF!,"&lt;="&amp;$R$2,#REF!,"&gt;="&amp;$S$2),"-")</f>
        <v>-</v>
      </c>
      <c r="O1243" s="142"/>
      <c r="P1243" s="140"/>
    </row>
    <row r="1244" spans="1:16">
      <c r="A1244" s="138"/>
      <c r="B1244" s="142"/>
      <c r="C1244" s="172" t="s">
        <v>1972</v>
      </c>
      <c r="D1244" s="166" t="s">
        <v>26</v>
      </c>
      <c r="E1244" s="166" t="s">
        <v>1973</v>
      </c>
      <c r="F1244" s="195" t="s">
        <v>2365</v>
      </c>
      <c r="G1244" s="195" t="s">
        <v>2365</v>
      </c>
      <c r="H1244" s="195" t="s">
        <v>2365</v>
      </c>
      <c r="I1244" s="195" t="s">
        <v>2365</v>
      </c>
      <c r="J1244" s="168">
        <v>0.9</v>
      </c>
      <c r="K1244" s="169" t="str">
        <f>IFERROR(SUMIFS(#REF!,#REF!,$I1244,#REF!,$R$2)/SUMIFS(#REF!,#REF!,$I1244,#REF!,$R$2),"-")</f>
        <v>-</v>
      </c>
      <c r="L1244" s="169" t="str">
        <f>IFERROR(SUMIFS(#REF!,#REF!,$I1244,#REF!,$R$7)/SUMIFS(#REF!,#REF!,$I1244,#REF!,$R$7),"-")</f>
        <v>-</v>
      </c>
      <c r="M1244" s="170" t="str">
        <f>IFERROR(SUMIFS(#REF!,#REF!,$I1244,#REF!,$R$3)/SUMIFS(#REF!,#REF!,$I1244,#REF!,$R$3),"-")</f>
        <v>-</v>
      </c>
      <c r="N1244" s="170" t="str">
        <f>IFERROR(SUMIFS(#REF!,#REF!,$I1244,#REF!,"&lt;="&amp;$R$2,#REF!,"&gt;="&amp;$S$2)/SUMIFS(#REF!,#REF!,$I1244,#REF!,"&lt;="&amp;$R$2,#REF!,"&gt;="&amp;$S$2),"-")</f>
        <v>-</v>
      </c>
      <c r="O1244" s="142"/>
      <c r="P1244" s="140"/>
    </row>
    <row r="1245" spans="1:16">
      <c r="A1245" s="138"/>
      <c r="B1245" s="142"/>
      <c r="C1245" s="172" t="s">
        <v>1972</v>
      </c>
      <c r="D1245" s="166" t="s">
        <v>26</v>
      </c>
      <c r="E1245" s="166" t="s">
        <v>1973</v>
      </c>
      <c r="F1245" s="195" t="s">
        <v>2367</v>
      </c>
      <c r="G1245" s="195" t="s">
        <v>2367</v>
      </c>
      <c r="H1245" s="195" t="s">
        <v>2367</v>
      </c>
      <c r="I1245" s="195" t="s">
        <v>2367</v>
      </c>
      <c r="J1245" s="168">
        <v>0.9</v>
      </c>
      <c r="K1245" s="169" t="str">
        <f>IFERROR(SUMIFS(#REF!,#REF!,$I1245,#REF!,$R$2)/SUMIFS(#REF!,#REF!,$I1245,#REF!,$R$2),"-")</f>
        <v>-</v>
      </c>
      <c r="L1245" s="169" t="str">
        <f>IFERROR(SUMIFS(#REF!,#REF!,$I1245,#REF!,$R$7)/SUMIFS(#REF!,#REF!,$I1245,#REF!,$R$7),"-")</f>
        <v>-</v>
      </c>
      <c r="M1245" s="170" t="str">
        <f>IFERROR(SUMIFS(#REF!,#REF!,$I1245,#REF!,$R$3)/SUMIFS(#REF!,#REF!,$I1245,#REF!,$R$3),"-")</f>
        <v>-</v>
      </c>
      <c r="N1245" s="170" t="str">
        <f>IFERROR(SUMIFS(#REF!,#REF!,$I1245,#REF!,"&lt;="&amp;$R$2,#REF!,"&gt;="&amp;$S$2)/SUMIFS(#REF!,#REF!,$I1245,#REF!,"&lt;="&amp;$R$2,#REF!,"&gt;="&amp;$S$2),"-")</f>
        <v>-</v>
      </c>
      <c r="O1245" s="142"/>
      <c r="P1245" s="140"/>
    </row>
    <row r="1246" spans="1:16">
      <c r="A1246" s="138"/>
      <c r="B1246" s="142"/>
      <c r="C1246" s="172" t="s">
        <v>1972</v>
      </c>
      <c r="D1246" s="166" t="s">
        <v>26</v>
      </c>
      <c r="E1246" s="166" t="s">
        <v>1973</v>
      </c>
      <c r="F1246" s="195" t="s">
        <v>2369</v>
      </c>
      <c r="G1246" s="195" t="s">
        <v>2369</v>
      </c>
      <c r="H1246" s="195" t="s">
        <v>2369</v>
      </c>
      <c r="I1246" s="195" t="s">
        <v>2369</v>
      </c>
      <c r="J1246" s="168">
        <v>0.9</v>
      </c>
      <c r="K1246" s="169" t="str">
        <f>IFERROR(SUMIFS(#REF!,#REF!,$I1246,#REF!,$R$2)/SUMIFS(#REF!,#REF!,$I1246,#REF!,$R$2),"-")</f>
        <v>-</v>
      </c>
      <c r="L1246" s="169" t="str">
        <f>IFERROR(SUMIFS(#REF!,#REF!,$I1246,#REF!,$R$7)/SUMIFS(#REF!,#REF!,$I1246,#REF!,$R$7),"-")</f>
        <v>-</v>
      </c>
      <c r="M1246" s="170" t="str">
        <f>IFERROR(SUMIFS(#REF!,#REF!,$I1246,#REF!,$R$3)/SUMIFS(#REF!,#REF!,$I1246,#REF!,$R$3),"-")</f>
        <v>-</v>
      </c>
      <c r="N1246" s="170" t="str">
        <f>IFERROR(SUMIFS(#REF!,#REF!,$I1246,#REF!,"&lt;="&amp;$R$2,#REF!,"&gt;="&amp;$S$2)/SUMIFS(#REF!,#REF!,$I1246,#REF!,"&lt;="&amp;$R$2,#REF!,"&gt;="&amp;$S$2),"-")</f>
        <v>-</v>
      </c>
      <c r="O1246" s="142"/>
      <c r="P1246" s="140"/>
    </row>
    <row r="1247" spans="1:16">
      <c r="A1247" s="138"/>
      <c r="B1247" s="142"/>
      <c r="C1247" s="172" t="s">
        <v>1972</v>
      </c>
      <c r="D1247" s="166" t="s">
        <v>26</v>
      </c>
      <c r="E1247" s="166" t="s">
        <v>1973</v>
      </c>
      <c r="F1247" s="195" t="s">
        <v>2371</v>
      </c>
      <c r="G1247" s="195" t="s">
        <v>2371</v>
      </c>
      <c r="H1247" s="195" t="s">
        <v>2371</v>
      </c>
      <c r="I1247" s="195" t="s">
        <v>2371</v>
      </c>
      <c r="J1247" s="168">
        <v>0.9</v>
      </c>
      <c r="K1247" s="169" t="str">
        <f>IFERROR(SUMIFS(#REF!,#REF!,$I1247,#REF!,$R$2)/SUMIFS(#REF!,#REF!,$I1247,#REF!,$R$2),"-")</f>
        <v>-</v>
      </c>
      <c r="L1247" s="169" t="str">
        <f>IFERROR(SUMIFS(#REF!,#REF!,$I1247,#REF!,$R$7)/SUMIFS(#REF!,#REF!,$I1247,#REF!,$R$7),"-")</f>
        <v>-</v>
      </c>
      <c r="M1247" s="170" t="str">
        <f>IFERROR(SUMIFS(#REF!,#REF!,$I1247,#REF!,$R$3)/SUMIFS(#REF!,#REF!,$I1247,#REF!,$R$3),"-")</f>
        <v>-</v>
      </c>
      <c r="N1247" s="170" t="str">
        <f>IFERROR(SUMIFS(#REF!,#REF!,$I1247,#REF!,"&lt;="&amp;$R$2,#REF!,"&gt;="&amp;$S$2)/SUMIFS(#REF!,#REF!,$I1247,#REF!,"&lt;="&amp;$R$2,#REF!,"&gt;="&amp;$S$2),"-")</f>
        <v>-</v>
      </c>
      <c r="O1247" s="142"/>
      <c r="P1247" s="140"/>
    </row>
    <row r="1248" spans="1:16">
      <c r="A1248" s="138"/>
      <c r="B1248" s="142"/>
      <c r="C1248" s="172" t="s">
        <v>1972</v>
      </c>
      <c r="D1248" s="166" t="s">
        <v>235</v>
      </c>
      <c r="E1248" s="166" t="s">
        <v>1973</v>
      </c>
      <c r="F1248" s="195" t="s">
        <v>2373</v>
      </c>
      <c r="G1248" s="195" t="s">
        <v>2373</v>
      </c>
      <c r="H1248" s="195" t="s">
        <v>2373</v>
      </c>
      <c r="I1248" s="195" t="s">
        <v>2373</v>
      </c>
      <c r="J1248" s="168">
        <v>0.9</v>
      </c>
      <c r="K1248" s="169" t="str">
        <f>IFERROR(SUMIFS(#REF!,#REF!,$I1248,#REF!,$R$2)/SUMIFS(#REF!,#REF!,$I1248,#REF!,$R$2),"-")</f>
        <v>-</v>
      </c>
      <c r="L1248" s="169" t="str">
        <f>IFERROR(SUMIFS(#REF!,#REF!,$I1248,#REF!,$R$7)/SUMIFS(#REF!,#REF!,$I1248,#REF!,$R$7),"-")</f>
        <v>-</v>
      </c>
      <c r="M1248" s="170" t="str">
        <f>IFERROR(SUMIFS(#REF!,#REF!,$I1248,#REF!,$R$3)/SUMIFS(#REF!,#REF!,$I1248,#REF!,$R$3),"-")</f>
        <v>-</v>
      </c>
      <c r="N1248" s="170" t="str">
        <f>IFERROR(SUMIFS(#REF!,#REF!,$I1248,#REF!,"&lt;="&amp;$R$2,#REF!,"&gt;="&amp;$S$2)/SUMIFS(#REF!,#REF!,$I1248,#REF!,"&lt;="&amp;$R$2,#REF!,"&gt;="&amp;$S$2),"-")</f>
        <v>-</v>
      </c>
      <c r="O1248" s="142"/>
      <c r="P1248" s="140"/>
    </row>
    <row r="1249" spans="1:16">
      <c r="A1249" s="138"/>
      <c r="B1249" s="142"/>
      <c r="C1249" s="172" t="s">
        <v>1972</v>
      </c>
      <c r="D1249" s="166" t="s">
        <v>26</v>
      </c>
      <c r="E1249" s="166" t="s">
        <v>1973</v>
      </c>
      <c r="F1249" s="195" t="s">
        <v>2375</v>
      </c>
      <c r="G1249" s="195" t="s">
        <v>2375</v>
      </c>
      <c r="H1249" s="195" t="s">
        <v>2375</v>
      </c>
      <c r="I1249" s="195" t="s">
        <v>2375</v>
      </c>
      <c r="J1249" s="168">
        <v>0.9</v>
      </c>
      <c r="K1249" s="169" t="str">
        <f>IFERROR(SUMIFS(#REF!,#REF!,$I1249,#REF!,$R$2)/SUMIFS(#REF!,#REF!,$I1249,#REF!,$R$2),"-")</f>
        <v>-</v>
      </c>
      <c r="L1249" s="169" t="str">
        <f>IFERROR(SUMIFS(#REF!,#REF!,$I1249,#REF!,$R$7)/SUMIFS(#REF!,#REF!,$I1249,#REF!,$R$7),"-")</f>
        <v>-</v>
      </c>
      <c r="M1249" s="170" t="str">
        <f>IFERROR(SUMIFS(#REF!,#REF!,$I1249,#REF!,$R$3)/SUMIFS(#REF!,#REF!,$I1249,#REF!,$R$3),"-")</f>
        <v>-</v>
      </c>
      <c r="N1249" s="170" t="str">
        <f>IFERROR(SUMIFS(#REF!,#REF!,$I1249,#REF!,"&lt;="&amp;$R$2,#REF!,"&gt;="&amp;$S$2)/SUMIFS(#REF!,#REF!,$I1249,#REF!,"&lt;="&amp;$R$2,#REF!,"&gt;="&amp;$S$2),"-")</f>
        <v>-</v>
      </c>
      <c r="O1249" s="142"/>
      <c r="P1249" s="140"/>
    </row>
    <row r="1250" spans="1:16">
      <c r="A1250" s="138"/>
      <c r="B1250" s="142"/>
      <c r="C1250" s="172" t="s">
        <v>1972</v>
      </c>
      <c r="D1250" s="166" t="s">
        <v>26</v>
      </c>
      <c r="E1250" s="166" t="s">
        <v>1973</v>
      </c>
      <c r="F1250" s="195" t="s">
        <v>2377</v>
      </c>
      <c r="G1250" s="195" t="s">
        <v>2377</v>
      </c>
      <c r="H1250" s="195" t="s">
        <v>2377</v>
      </c>
      <c r="I1250" s="195" t="s">
        <v>2377</v>
      </c>
      <c r="J1250" s="168">
        <v>0.9</v>
      </c>
      <c r="K1250" s="169" t="str">
        <f>IFERROR(SUMIFS(#REF!,#REF!,$I1250,#REF!,$R$2)/SUMIFS(#REF!,#REF!,$I1250,#REF!,$R$2),"-")</f>
        <v>-</v>
      </c>
      <c r="L1250" s="169" t="str">
        <f>IFERROR(SUMIFS(#REF!,#REF!,$I1250,#REF!,$R$7)/SUMIFS(#REF!,#REF!,$I1250,#REF!,$R$7),"-")</f>
        <v>-</v>
      </c>
      <c r="M1250" s="170" t="str">
        <f>IFERROR(SUMIFS(#REF!,#REF!,$I1250,#REF!,$R$3)/SUMIFS(#REF!,#REF!,$I1250,#REF!,$R$3),"-")</f>
        <v>-</v>
      </c>
      <c r="N1250" s="170" t="str">
        <f>IFERROR(SUMIFS(#REF!,#REF!,$I1250,#REF!,"&lt;="&amp;$R$2,#REF!,"&gt;="&amp;$S$2)/SUMIFS(#REF!,#REF!,$I1250,#REF!,"&lt;="&amp;$R$2,#REF!,"&gt;="&amp;$S$2),"-")</f>
        <v>-</v>
      </c>
      <c r="O1250" s="142"/>
      <c r="P1250" s="140"/>
    </row>
    <row r="1251" spans="1:16">
      <c r="A1251" s="138"/>
      <c r="B1251" s="142"/>
      <c r="C1251" s="172" t="s">
        <v>1972</v>
      </c>
      <c r="D1251" s="166" t="s">
        <v>26</v>
      </c>
      <c r="E1251" s="166" t="s">
        <v>1973</v>
      </c>
      <c r="F1251" s="195" t="s">
        <v>2379</v>
      </c>
      <c r="G1251" s="195" t="s">
        <v>2379</v>
      </c>
      <c r="H1251" s="195" t="s">
        <v>2379</v>
      </c>
      <c r="I1251" s="195" t="s">
        <v>2379</v>
      </c>
      <c r="J1251" s="168">
        <v>0.9</v>
      </c>
      <c r="K1251" s="169" t="str">
        <f>IFERROR(SUMIFS(#REF!,#REF!,$I1251,#REF!,$R$2)/SUMIFS(#REF!,#REF!,$I1251,#REF!,$R$2),"-")</f>
        <v>-</v>
      </c>
      <c r="L1251" s="169" t="str">
        <f>IFERROR(SUMIFS(#REF!,#REF!,$I1251,#REF!,$R$7)/SUMIFS(#REF!,#REF!,$I1251,#REF!,$R$7),"-")</f>
        <v>-</v>
      </c>
      <c r="M1251" s="170" t="str">
        <f>IFERROR(SUMIFS(#REF!,#REF!,$I1251,#REF!,$R$3)/SUMIFS(#REF!,#REF!,$I1251,#REF!,$R$3),"-")</f>
        <v>-</v>
      </c>
      <c r="N1251" s="170" t="str">
        <f>IFERROR(SUMIFS(#REF!,#REF!,$I1251,#REF!,"&lt;="&amp;$R$2,#REF!,"&gt;="&amp;$S$2)/SUMIFS(#REF!,#REF!,$I1251,#REF!,"&lt;="&amp;$R$2,#REF!,"&gt;="&amp;$S$2),"-")</f>
        <v>-</v>
      </c>
      <c r="O1251" s="142"/>
      <c r="P1251" s="140"/>
    </row>
    <row r="1252" spans="1:16">
      <c r="A1252" s="138"/>
      <c r="B1252" s="142"/>
      <c r="C1252" s="172" t="s">
        <v>1972</v>
      </c>
      <c r="D1252" s="166" t="s">
        <v>26</v>
      </c>
      <c r="E1252" s="166" t="s">
        <v>1973</v>
      </c>
      <c r="F1252" s="195" t="s">
        <v>2381</v>
      </c>
      <c r="G1252" s="195" t="s">
        <v>2381</v>
      </c>
      <c r="H1252" s="195" t="s">
        <v>2381</v>
      </c>
      <c r="I1252" s="195" t="s">
        <v>2381</v>
      </c>
      <c r="J1252" s="168">
        <v>0.9</v>
      </c>
      <c r="K1252" s="169" t="str">
        <f>IFERROR(SUMIFS(#REF!,#REF!,$I1252,#REF!,$R$2)/SUMIFS(#REF!,#REF!,$I1252,#REF!,$R$2),"-")</f>
        <v>-</v>
      </c>
      <c r="L1252" s="169" t="str">
        <f>IFERROR(SUMIFS(#REF!,#REF!,$I1252,#REF!,$R$7)/SUMIFS(#REF!,#REF!,$I1252,#REF!,$R$7),"-")</f>
        <v>-</v>
      </c>
      <c r="M1252" s="170" t="str">
        <f>IFERROR(SUMIFS(#REF!,#REF!,$I1252,#REF!,$R$3)/SUMIFS(#REF!,#REF!,$I1252,#REF!,$R$3),"-")</f>
        <v>-</v>
      </c>
      <c r="N1252" s="170" t="str">
        <f>IFERROR(SUMIFS(#REF!,#REF!,$I1252,#REF!,"&lt;="&amp;$R$2,#REF!,"&gt;="&amp;$S$2)/SUMIFS(#REF!,#REF!,$I1252,#REF!,"&lt;="&amp;$R$2,#REF!,"&gt;="&amp;$S$2),"-")</f>
        <v>-</v>
      </c>
      <c r="O1252" s="142"/>
      <c r="P1252" s="140"/>
    </row>
    <row r="1253" spans="1:16">
      <c r="A1253" s="138"/>
      <c r="B1253" s="142"/>
      <c r="C1253" s="172" t="s">
        <v>1972</v>
      </c>
      <c r="D1253" s="166" t="s">
        <v>26</v>
      </c>
      <c r="E1253" s="166" t="s">
        <v>1973</v>
      </c>
      <c r="F1253" s="195" t="s">
        <v>2383</v>
      </c>
      <c r="G1253" s="195" t="s">
        <v>2383</v>
      </c>
      <c r="H1253" s="195" t="s">
        <v>2383</v>
      </c>
      <c r="I1253" s="195" t="s">
        <v>2383</v>
      </c>
      <c r="J1253" s="168">
        <v>0.9</v>
      </c>
      <c r="K1253" s="169" t="str">
        <f>IFERROR(SUMIFS(#REF!,#REF!,$I1253,#REF!,$R$2)/SUMIFS(#REF!,#REF!,$I1253,#REF!,$R$2),"-")</f>
        <v>-</v>
      </c>
      <c r="L1253" s="169" t="str">
        <f>IFERROR(SUMIFS(#REF!,#REF!,$I1253,#REF!,$R$7)/SUMIFS(#REF!,#REF!,$I1253,#REF!,$R$7),"-")</f>
        <v>-</v>
      </c>
      <c r="M1253" s="170" t="str">
        <f>IFERROR(SUMIFS(#REF!,#REF!,$I1253,#REF!,$R$3)/SUMIFS(#REF!,#REF!,$I1253,#REF!,$R$3),"-")</f>
        <v>-</v>
      </c>
      <c r="N1253" s="170" t="str">
        <f>IFERROR(SUMIFS(#REF!,#REF!,$I1253,#REF!,"&lt;="&amp;$R$2,#REF!,"&gt;="&amp;$S$2)/SUMIFS(#REF!,#REF!,$I1253,#REF!,"&lt;="&amp;$R$2,#REF!,"&gt;="&amp;$S$2),"-")</f>
        <v>-</v>
      </c>
      <c r="O1253" s="142"/>
      <c r="P1253" s="140"/>
    </row>
    <row r="1254" spans="1:16">
      <c r="A1254" s="138"/>
      <c r="B1254" s="142"/>
      <c r="C1254" s="172" t="s">
        <v>1972</v>
      </c>
      <c r="D1254" s="166" t="s">
        <v>26</v>
      </c>
      <c r="E1254" s="166" t="s">
        <v>1973</v>
      </c>
      <c r="F1254" s="195" t="s">
        <v>2385</v>
      </c>
      <c r="G1254" s="195" t="s">
        <v>2385</v>
      </c>
      <c r="H1254" s="195" t="s">
        <v>2385</v>
      </c>
      <c r="I1254" s="195" t="s">
        <v>2385</v>
      </c>
      <c r="J1254" s="168">
        <v>0.9</v>
      </c>
      <c r="K1254" s="169" t="str">
        <f>IFERROR(SUMIFS(#REF!,#REF!,$I1254,#REF!,$R$2)/SUMIFS(#REF!,#REF!,$I1254,#REF!,$R$2),"-")</f>
        <v>-</v>
      </c>
      <c r="L1254" s="169" t="str">
        <f>IFERROR(SUMIFS(#REF!,#REF!,$I1254,#REF!,$R$7)/SUMIFS(#REF!,#REF!,$I1254,#REF!,$R$7),"-")</f>
        <v>-</v>
      </c>
      <c r="M1254" s="170" t="str">
        <f>IFERROR(SUMIFS(#REF!,#REF!,$I1254,#REF!,$R$3)/SUMIFS(#REF!,#REF!,$I1254,#REF!,$R$3),"-")</f>
        <v>-</v>
      </c>
      <c r="N1254" s="170" t="str">
        <f>IFERROR(SUMIFS(#REF!,#REF!,$I1254,#REF!,"&lt;="&amp;$R$2,#REF!,"&gt;="&amp;$S$2)/SUMIFS(#REF!,#REF!,$I1254,#REF!,"&lt;="&amp;$R$2,#REF!,"&gt;="&amp;$S$2),"-")</f>
        <v>-</v>
      </c>
      <c r="O1254" s="142"/>
      <c r="P1254" s="140"/>
    </row>
    <row r="1255" spans="1:16">
      <c r="A1255" s="138"/>
      <c r="B1255" s="142"/>
      <c r="C1255" s="172" t="s">
        <v>1972</v>
      </c>
      <c r="D1255" s="166" t="s">
        <v>26</v>
      </c>
      <c r="E1255" s="166" t="s">
        <v>1973</v>
      </c>
      <c r="F1255" s="195" t="s">
        <v>2387</v>
      </c>
      <c r="G1255" s="195" t="s">
        <v>2387</v>
      </c>
      <c r="H1255" s="195" t="s">
        <v>2387</v>
      </c>
      <c r="I1255" s="195" t="s">
        <v>2387</v>
      </c>
      <c r="J1255" s="168">
        <v>0.9</v>
      </c>
      <c r="K1255" s="169" t="str">
        <f>IFERROR(SUMIFS(#REF!,#REF!,$I1255,#REF!,$R$2)/SUMIFS(#REF!,#REF!,$I1255,#REF!,$R$2),"-")</f>
        <v>-</v>
      </c>
      <c r="L1255" s="169" t="str">
        <f>IFERROR(SUMIFS(#REF!,#REF!,$I1255,#REF!,$R$7)/SUMIFS(#REF!,#REF!,$I1255,#REF!,$R$7),"-")</f>
        <v>-</v>
      </c>
      <c r="M1255" s="170" t="str">
        <f>IFERROR(SUMIFS(#REF!,#REF!,$I1255,#REF!,$R$3)/SUMIFS(#REF!,#REF!,$I1255,#REF!,$R$3),"-")</f>
        <v>-</v>
      </c>
      <c r="N1255" s="170" t="str">
        <f>IFERROR(SUMIFS(#REF!,#REF!,$I1255,#REF!,"&lt;="&amp;$R$2,#REF!,"&gt;="&amp;$S$2)/SUMIFS(#REF!,#REF!,$I1255,#REF!,"&lt;="&amp;$R$2,#REF!,"&gt;="&amp;$S$2),"-")</f>
        <v>-</v>
      </c>
      <c r="O1255" s="142"/>
      <c r="P1255" s="140"/>
    </row>
    <row r="1256" spans="1:16">
      <c r="A1256" s="138"/>
      <c r="B1256" s="142"/>
      <c r="C1256" s="172" t="s">
        <v>1972</v>
      </c>
      <c r="D1256" s="166" t="s">
        <v>26</v>
      </c>
      <c r="E1256" s="166" t="s">
        <v>1973</v>
      </c>
      <c r="F1256" s="195" t="s">
        <v>2389</v>
      </c>
      <c r="G1256" s="195" t="s">
        <v>2389</v>
      </c>
      <c r="H1256" s="195" t="s">
        <v>2389</v>
      </c>
      <c r="I1256" s="195" t="s">
        <v>2389</v>
      </c>
      <c r="J1256" s="168">
        <v>0.9</v>
      </c>
      <c r="K1256" s="169" t="str">
        <f>IFERROR(SUMIFS(#REF!,#REF!,$I1256,#REF!,$R$2)/SUMIFS(#REF!,#REF!,$I1256,#REF!,$R$2),"-")</f>
        <v>-</v>
      </c>
      <c r="L1256" s="169" t="str">
        <f>IFERROR(SUMIFS(#REF!,#REF!,$I1256,#REF!,$R$7)/SUMIFS(#REF!,#REF!,$I1256,#REF!,$R$7),"-")</f>
        <v>-</v>
      </c>
      <c r="M1256" s="170" t="str">
        <f>IFERROR(SUMIFS(#REF!,#REF!,$I1256,#REF!,$R$3)/SUMIFS(#REF!,#REF!,$I1256,#REF!,$R$3),"-")</f>
        <v>-</v>
      </c>
      <c r="N1256" s="170" t="str">
        <f>IFERROR(SUMIFS(#REF!,#REF!,$I1256,#REF!,"&lt;="&amp;$R$2,#REF!,"&gt;="&amp;$S$2)/SUMIFS(#REF!,#REF!,$I1256,#REF!,"&lt;="&amp;$R$2,#REF!,"&gt;="&amp;$S$2),"-")</f>
        <v>-</v>
      </c>
      <c r="O1256" s="142"/>
      <c r="P1256" s="140"/>
    </row>
    <row r="1257" spans="1:16">
      <c r="A1257" s="138"/>
      <c r="B1257" s="142"/>
      <c r="C1257" s="172" t="s">
        <v>1972</v>
      </c>
      <c r="D1257" s="166" t="s">
        <v>26</v>
      </c>
      <c r="E1257" s="166" t="s">
        <v>1973</v>
      </c>
      <c r="F1257" s="195" t="s">
        <v>2391</v>
      </c>
      <c r="G1257" s="195" t="s">
        <v>2391</v>
      </c>
      <c r="H1257" s="195" t="s">
        <v>2391</v>
      </c>
      <c r="I1257" s="195" t="s">
        <v>2391</v>
      </c>
      <c r="J1257" s="168">
        <v>0.9</v>
      </c>
      <c r="K1257" s="169" t="str">
        <f>IFERROR(SUMIFS(#REF!,#REF!,$I1257,#REF!,$R$2)/SUMIFS(#REF!,#REF!,$I1257,#REF!,$R$2),"-")</f>
        <v>-</v>
      </c>
      <c r="L1257" s="169" t="str">
        <f>IFERROR(SUMIFS(#REF!,#REF!,$I1257,#REF!,$R$7)/SUMIFS(#REF!,#REF!,$I1257,#REF!,$R$7),"-")</f>
        <v>-</v>
      </c>
      <c r="M1257" s="170" t="str">
        <f>IFERROR(SUMIFS(#REF!,#REF!,$I1257,#REF!,$R$3)/SUMIFS(#REF!,#REF!,$I1257,#REF!,$R$3),"-")</f>
        <v>-</v>
      </c>
      <c r="N1257" s="170" t="str">
        <f>IFERROR(SUMIFS(#REF!,#REF!,$I1257,#REF!,"&lt;="&amp;$R$2,#REF!,"&gt;="&amp;$S$2)/SUMIFS(#REF!,#REF!,$I1257,#REF!,"&lt;="&amp;$R$2,#REF!,"&gt;="&amp;$S$2),"-")</f>
        <v>-</v>
      </c>
      <c r="O1257" s="142"/>
      <c r="P1257" s="140"/>
    </row>
    <row r="1258" spans="1:16">
      <c r="A1258" s="138"/>
      <c r="B1258" s="142"/>
      <c r="C1258" s="172" t="s">
        <v>1972</v>
      </c>
      <c r="D1258" s="166" t="s">
        <v>26</v>
      </c>
      <c r="E1258" s="166" t="s">
        <v>1973</v>
      </c>
      <c r="F1258" s="195" t="s">
        <v>2393</v>
      </c>
      <c r="G1258" s="195" t="s">
        <v>2393</v>
      </c>
      <c r="H1258" s="195" t="s">
        <v>2393</v>
      </c>
      <c r="I1258" s="195" t="s">
        <v>2393</v>
      </c>
      <c r="J1258" s="168">
        <v>0.9</v>
      </c>
      <c r="K1258" s="169" t="str">
        <f>IFERROR(SUMIFS(#REF!,#REF!,$I1258,#REF!,$R$2)/SUMIFS(#REF!,#REF!,$I1258,#REF!,$R$2),"-")</f>
        <v>-</v>
      </c>
      <c r="L1258" s="169" t="str">
        <f>IFERROR(SUMIFS(#REF!,#REF!,$I1258,#REF!,$R$7)/SUMIFS(#REF!,#REF!,$I1258,#REF!,$R$7),"-")</f>
        <v>-</v>
      </c>
      <c r="M1258" s="170" t="str">
        <f>IFERROR(SUMIFS(#REF!,#REF!,$I1258,#REF!,$R$3)/SUMIFS(#REF!,#REF!,$I1258,#REF!,$R$3),"-")</f>
        <v>-</v>
      </c>
      <c r="N1258" s="170" t="str">
        <f>IFERROR(SUMIFS(#REF!,#REF!,$I1258,#REF!,"&lt;="&amp;$R$2,#REF!,"&gt;="&amp;$S$2)/SUMIFS(#REF!,#REF!,$I1258,#REF!,"&lt;="&amp;$R$2,#REF!,"&gt;="&amp;$S$2),"-")</f>
        <v>-</v>
      </c>
      <c r="O1258" s="142"/>
      <c r="P1258" s="140"/>
    </row>
    <row r="1259" spans="1:16">
      <c r="A1259" s="138"/>
      <c r="B1259" s="142"/>
      <c r="C1259" s="172" t="s">
        <v>1972</v>
      </c>
      <c r="D1259" s="166" t="s">
        <v>26</v>
      </c>
      <c r="E1259" s="166" t="s">
        <v>1973</v>
      </c>
      <c r="F1259" s="195" t="s">
        <v>2395</v>
      </c>
      <c r="G1259" s="195" t="s">
        <v>2395</v>
      </c>
      <c r="H1259" s="195" t="s">
        <v>2395</v>
      </c>
      <c r="I1259" s="195" t="s">
        <v>2395</v>
      </c>
      <c r="J1259" s="168">
        <v>0.9</v>
      </c>
      <c r="K1259" s="169" t="str">
        <f>IFERROR(SUMIFS(#REF!,#REF!,$I1259,#REF!,$R$2)/SUMIFS(#REF!,#REF!,$I1259,#REF!,$R$2),"-")</f>
        <v>-</v>
      </c>
      <c r="L1259" s="169" t="str">
        <f>IFERROR(SUMIFS(#REF!,#REF!,$I1259,#REF!,$R$7)/SUMIFS(#REF!,#REF!,$I1259,#REF!,$R$7),"-")</f>
        <v>-</v>
      </c>
      <c r="M1259" s="170" t="str">
        <f>IFERROR(SUMIFS(#REF!,#REF!,$I1259,#REF!,$R$3)/SUMIFS(#REF!,#REF!,$I1259,#REF!,$R$3),"-")</f>
        <v>-</v>
      </c>
      <c r="N1259" s="170" t="str">
        <f>IFERROR(SUMIFS(#REF!,#REF!,$I1259,#REF!,"&lt;="&amp;$R$2,#REF!,"&gt;="&amp;$S$2)/SUMIFS(#REF!,#REF!,$I1259,#REF!,"&lt;="&amp;$R$2,#REF!,"&gt;="&amp;$S$2),"-")</f>
        <v>-</v>
      </c>
      <c r="O1259" s="142"/>
      <c r="P1259" s="140"/>
    </row>
    <row r="1260" spans="1:16">
      <c r="A1260" s="138"/>
      <c r="B1260" s="142"/>
      <c r="C1260" s="172" t="s">
        <v>1972</v>
      </c>
      <c r="D1260" s="166" t="s">
        <v>26</v>
      </c>
      <c r="E1260" s="166" t="s">
        <v>1973</v>
      </c>
      <c r="F1260" s="195" t="s">
        <v>2397</v>
      </c>
      <c r="G1260" s="195" t="s">
        <v>2397</v>
      </c>
      <c r="H1260" s="195" t="s">
        <v>2397</v>
      </c>
      <c r="I1260" s="195" t="s">
        <v>2397</v>
      </c>
      <c r="J1260" s="168">
        <v>0.9</v>
      </c>
      <c r="K1260" s="169" t="str">
        <f>IFERROR(SUMIFS(#REF!,#REF!,$I1260,#REF!,$R$2)/SUMIFS(#REF!,#REF!,$I1260,#REF!,$R$2),"-")</f>
        <v>-</v>
      </c>
      <c r="L1260" s="169" t="str">
        <f>IFERROR(SUMIFS(#REF!,#REF!,$I1260,#REF!,$R$7)/SUMIFS(#REF!,#REF!,$I1260,#REF!,$R$7),"-")</f>
        <v>-</v>
      </c>
      <c r="M1260" s="170" t="str">
        <f>IFERROR(SUMIFS(#REF!,#REF!,$I1260,#REF!,$R$3)/SUMIFS(#REF!,#REF!,$I1260,#REF!,$R$3),"-")</f>
        <v>-</v>
      </c>
      <c r="N1260" s="170" t="str">
        <f>IFERROR(SUMIFS(#REF!,#REF!,$I1260,#REF!,"&lt;="&amp;$R$2,#REF!,"&gt;="&amp;$S$2)/SUMIFS(#REF!,#REF!,$I1260,#REF!,"&lt;="&amp;$R$2,#REF!,"&gt;="&amp;$S$2),"-")</f>
        <v>-</v>
      </c>
      <c r="O1260" s="142"/>
      <c r="P1260" s="140"/>
    </row>
    <row r="1261" spans="1:16">
      <c r="A1261" s="138"/>
      <c r="B1261" s="142"/>
      <c r="C1261" s="172" t="s">
        <v>1972</v>
      </c>
      <c r="D1261" s="166" t="s">
        <v>26</v>
      </c>
      <c r="E1261" s="166" t="s">
        <v>1973</v>
      </c>
      <c r="F1261" s="195" t="s">
        <v>2399</v>
      </c>
      <c r="G1261" s="195" t="s">
        <v>2399</v>
      </c>
      <c r="H1261" s="195" t="s">
        <v>2399</v>
      </c>
      <c r="I1261" s="195" t="s">
        <v>2399</v>
      </c>
      <c r="J1261" s="168">
        <v>0.9</v>
      </c>
      <c r="K1261" s="169" t="str">
        <f>IFERROR(SUMIFS(#REF!,#REF!,$I1261,#REF!,$R$2)/SUMIFS(#REF!,#REF!,$I1261,#REF!,$R$2),"-")</f>
        <v>-</v>
      </c>
      <c r="L1261" s="169" t="str">
        <f>IFERROR(SUMIFS(#REF!,#REF!,$I1261,#REF!,$R$7)/SUMIFS(#REF!,#REF!,$I1261,#REF!,$R$7),"-")</f>
        <v>-</v>
      </c>
      <c r="M1261" s="170" t="str">
        <f>IFERROR(SUMIFS(#REF!,#REF!,$I1261,#REF!,$R$3)/SUMIFS(#REF!,#REF!,$I1261,#REF!,$R$3),"-")</f>
        <v>-</v>
      </c>
      <c r="N1261" s="170" t="str">
        <f>IFERROR(SUMIFS(#REF!,#REF!,$I1261,#REF!,"&lt;="&amp;$R$2,#REF!,"&gt;="&amp;$S$2)/SUMIFS(#REF!,#REF!,$I1261,#REF!,"&lt;="&amp;$R$2,#REF!,"&gt;="&amp;$S$2),"-")</f>
        <v>-</v>
      </c>
      <c r="O1261" s="142"/>
      <c r="P1261" s="140"/>
    </row>
    <row r="1262" spans="1:16">
      <c r="A1262" s="138"/>
      <c r="B1262" s="142"/>
      <c r="C1262" s="172" t="s">
        <v>1972</v>
      </c>
      <c r="D1262" s="166" t="s">
        <v>26</v>
      </c>
      <c r="E1262" s="166" t="s">
        <v>1973</v>
      </c>
      <c r="F1262" s="195" t="s">
        <v>2401</v>
      </c>
      <c r="G1262" s="195" t="s">
        <v>2401</v>
      </c>
      <c r="H1262" s="195" t="s">
        <v>2401</v>
      </c>
      <c r="I1262" s="195" t="s">
        <v>2401</v>
      </c>
      <c r="J1262" s="168">
        <v>0.9</v>
      </c>
      <c r="K1262" s="169" t="str">
        <f>IFERROR(SUMIFS(#REF!,#REF!,$I1262,#REF!,$R$2)/SUMIFS(#REF!,#REF!,$I1262,#REF!,$R$2),"-")</f>
        <v>-</v>
      </c>
      <c r="L1262" s="169" t="str">
        <f>IFERROR(SUMIFS(#REF!,#REF!,$I1262,#REF!,$R$7)/SUMIFS(#REF!,#REF!,$I1262,#REF!,$R$7),"-")</f>
        <v>-</v>
      </c>
      <c r="M1262" s="170" t="str">
        <f>IFERROR(SUMIFS(#REF!,#REF!,$I1262,#REF!,$R$3)/SUMIFS(#REF!,#REF!,$I1262,#REF!,$R$3),"-")</f>
        <v>-</v>
      </c>
      <c r="N1262" s="170" t="str">
        <f>IFERROR(SUMIFS(#REF!,#REF!,$I1262,#REF!,"&lt;="&amp;$R$2,#REF!,"&gt;="&amp;$S$2)/SUMIFS(#REF!,#REF!,$I1262,#REF!,"&lt;="&amp;$R$2,#REF!,"&gt;="&amp;$S$2),"-")</f>
        <v>-</v>
      </c>
      <c r="O1262" s="142"/>
      <c r="P1262" s="140"/>
    </row>
    <row r="1263" spans="1:16">
      <c r="A1263" s="138"/>
      <c r="B1263" s="142"/>
      <c r="C1263" s="172" t="s">
        <v>1972</v>
      </c>
      <c r="D1263" s="166" t="s">
        <v>26</v>
      </c>
      <c r="E1263" s="166" t="s">
        <v>1973</v>
      </c>
      <c r="F1263" s="195" t="s">
        <v>2403</v>
      </c>
      <c r="G1263" s="195" t="s">
        <v>2403</v>
      </c>
      <c r="H1263" s="195" t="s">
        <v>2403</v>
      </c>
      <c r="I1263" s="195" t="s">
        <v>2403</v>
      </c>
      <c r="J1263" s="168">
        <v>0.9</v>
      </c>
      <c r="K1263" s="169" t="str">
        <f>IFERROR(SUMIFS(#REF!,#REF!,$I1263,#REF!,$R$2)/SUMIFS(#REF!,#REF!,$I1263,#REF!,$R$2),"-")</f>
        <v>-</v>
      </c>
      <c r="L1263" s="169" t="str">
        <f>IFERROR(SUMIFS(#REF!,#REF!,$I1263,#REF!,$R$7)/SUMIFS(#REF!,#REF!,$I1263,#REF!,$R$7),"-")</f>
        <v>-</v>
      </c>
      <c r="M1263" s="170" t="str">
        <f>IFERROR(SUMIFS(#REF!,#REF!,$I1263,#REF!,$R$3)/SUMIFS(#REF!,#REF!,$I1263,#REF!,$R$3),"-")</f>
        <v>-</v>
      </c>
      <c r="N1263" s="170" t="str">
        <f>IFERROR(SUMIFS(#REF!,#REF!,$I1263,#REF!,"&lt;="&amp;$R$2,#REF!,"&gt;="&amp;$S$2)/SUMIFS(#REF!,#REF!,$I1263,#REF!,"&lt;="&amp;$R$2,#REF!,"&gt;="&amp;$S$2),"-")</f>
        <v>-</v>
      </c>
      <c r="O1263" s="142"/>
      <c r="P1263" s="140"/>
    </row>
    <row r="1264" spans="1:16">
      <c r="A1264" s="138"/>
      <c r="B1264" s="142"/>
      <c r="C1264" s="172" t="s">
        <v>1972</v>
      </c>
      <c r="D1264" s="166" t="s">
        <v>26</v>
      </c>
      <c r="E1264" s="166" t="s">
        <v>1973</v>
      </c>
      <c r="F1264" s="195" t="s">
        <v>2405</v>
      </c>
      <c r="G1264" s="195" t="s">
        <v>2405</v>
      </c>
      <c r="H1264" s="195" t="s">
        <v>2405</v>
      </c>
      <c r="I1264" s="195" t="s">
        <v>2405</v>
      </c>
      <c r="J1264" s="168">
        <v>0.9</v>
      </c>
      <c r="K1264" s="169" t="str">
        <f>IFERROR(SUMIFS(#REF!,#REF!,$I1264,#REF!,$R$2)/SUMIFS(#REF!,#REF!,$I1264,#REF!,$R$2),"-")</f>
        <v>-</v>
      </c>
      <c r="L1264" s="169" t="str">
        <f>IFERROR(SUMIFS(#REF!,#REF!,$I1264,#REF!,$R$7)/SUMIFS(#REF!,#REF!,$I1264,#REF!,$R$7),"-")</f>
        <v>-</v>
      </c>
      <c r="M1264" s="170" t="str">
        <f>IFERROR(SUMIFS(#REF!,#REF!,$I1264,#REF!,$R$3)/SUMIFS(#REF!,#REF!,$I1264,#REF!,$R$3),"-")</f>
        <v>-</v>
      </c>
      <c r="N1264" s="170" t="str">
        <f>IFERROR(SUMIFS(#REF!,#REF!,$I1264,#REF!,"&lt;="&amp;$R$2,#REF!,"&gt;="&amp;$S$2)/SUMIFS(#REF!,#REF!,$I1264,#REF!,"&lt;="&amp;$R$2,#REF!,"&gt;="&amp;$S$2),"-")</f>
        <v>-</v>
      </c>
      <c r="O1264" s="142"/>
      <c r="P1264" s="140"/>
    </row>
    <row r="1265" spans="1:16">
      <c r="A1265" s="138"/>
      <c r="B1265" s="142"/>
      <c r="C1265" s="172" t="s">
        <v>1972</v>
      </c>
      <c r="D1265" s="166" t="s">
        <v>26</v>
      </c>
      <c r="E1265" s="166" t="s">
        <v>1973</v>
      </c>
      <c r="F1265" s="195" t="s">
        <v>2407</v>
      </c>
      <c r="G1265" s="195" t="s">
        <v>2407</v>
      </c>
      <c r="H1265" s="195" t="s">
        <v>2407</v>
      </c>
      <c r="I1265" s="195" t="s">
        <v>2407</v>
      </c>
      <c r="J1265" s="168">
        <v>0.9</v>
      </c>
      <c r="K1265" s="169" t="str">
        <f>IFERROR(SUMIFS(#REF!,#REF!,$I1265,#REF!,$R$2)/SUMIFS(#REF!,#REF!,$I1265,#REF!,$R$2),"-")</f>
        <v>-</v>
      </c>
      <c r="L1265" s="169" t="str">
        <f>IFERROR(SUMIFS(#REF!,#REF!,$I1265,#REF!,$R$7)/SUMIFS(#REF!,#REF!,$I1265,#REF!,$R$7),"-")</f>
        <v>-</v>
      </c>
      <c r="M1265" s="170" t="str">
        <f>IFERROR(SUMIFS(#REF!,#REF!,$I1265,#REF!,$R$3)/SUMIFS(#REF!,#REF!,$I1265,#REF!,$R$3),"-")</f>
        <v>-</v>
      </c>
      <c r="N1265" s="170" t="str">
        <f>IFERROR(SUMIFS(#REF!,#REF!,$I1265,#REF!,"&lt;="&amp;$R$2,#REF!,"&gt;="&amp;$S$2)/SUMIFS(#REF!,#REF!,$I1265,#REF!,"&lt;="&amp;$R$2,#REF!,"&gt;="&amp;$S$2),"-")</f>
        <v>-</v>
      </c>
      <c r="O1265" s="142"/>
      <c r="P1265" s="140"/>
    </row>
    <row r="1266" spans="1:16">
      <c r="A1266" s="138"/>
      <c r="B1266" s="142"/>
      <c r="C1266" s="172" t="s">
        <v>1972</v>
      </c>
      <c r="D1266" s="166" t="s">
        <v>26</v>
      </c>
      <c r="E1266" s="166" t="s">
        <v>1973</v>
      </c>
      <c r="F1266" s="195" t="s">
        <v>2409</v>
      </c>
      <c r="G1266" s="195" t="s">
        <v>2409</v>
      </c>
      <c r="H1266" s="195" t="s">
        <v>2409</v>
      </c>
      <c r="I1266" s="195" t="s">
        <v>2409</v>
      </c>
      <c r="J1266" s="168">
        <v>0.9</v>
      </c>
      <c r="K1266" s="169" t="str">
        <f>IFERROR(SUMIFS(#REF!,#REF!,$I1266,#REF!,$R$2)/SUMIFS(#REF!,#REF!,$I1266,#REF!,$R$2),"-")</f>
        <v>-</v>
      </c>
      <c r="L1266" s="169" t="str">
        <f>IFERROR(SUMIFS(#REF!,#REF!,$I1266,#REF!,$R$7)/SUMIFS(#REF!,#REF!,$I1266,#REF!,$R$7),"-")</f>
        <v>-</v>
      </c>
      <c r="M1266" s="170" t="str">
        <f>IFERROR(SUMIFS(#REF!,#REF!,$I1266,#REF!,$R$3)/SUMIFS(#REF!,#REF!,$I1266,#REF!,$R$3),"-")</f>
        <v>-</v>
      </c>
      <c r="N1266" s="170" t="str">
        <f>IFERROR(SUMIFS(#REF!,#REF!,$I1266,#REF!,"&lt;="&amp;$R$2,#REF!,"&gt;="&amp;$S$2)/SUMIFS(#REF!,#REF!,$I1266,#REF!,"&lt;="&amp;$R$2,#REF!,"&gt;="&amp;$S$2),"-")</f>
        <v>-</v>
      </c>
      <c r="O1266" s="142"/>
      <c r="P1266" s="140"/>
    </row>
    <row r="1267" spans="1:16">
      <c r="A1267" s="138"/>
      <c r="B1267" s="142"/>
      <c r="C1267" s="172" t="s">
        <v>1972</v>
      </c>
      <c r="D1267" s="166" t="s">
        <v>26</v>
      </c>
      <c r="E1267" s="166" t="s">
        <v>1973</v>
      </c>
      <c r="F1267" s="195" t="s">
        <v>2411</v>
      </c>
      <c r="G1267" s="195" t="s">
        <v>2411</v>
      </c>
      <c r="H1267" s="195" t="s">
        <v>2411</v>
      </c>
      <c r="I1267" s="195" t="s">
        <v>2411</v>
      </c>
      <c r="J1267" s="168">
        <v>0.9</v>
      </c>
      <c r="K1267" s="169" t="str">
        <f>IFERROR(SUMIFS(#REF!,#REF!,$I1267,#REF!,$R$2)/SUMIFS(#REF!,#REF!,$I1267,#REF!,$R$2),"-")</f>
        <v>-</v>
      </c>
      <c r="L1267" s="169" t="str">
        <f>IFERROR(SUMIFS(#REF!,#REF!,$I1267,#REF!,$R$7)/SUMIFS(#REF!,#REF!,$I1267,#REF!,$R$7),"-")</f>
        <v>-</v>
      </c>
      <c r="M1267" s="170" t="str">
        <f>IFERROR(SUMIFS(#REF!,#REF!,$I1267,#REF!,$R$3)/SUMIFS(#REF!,#REF!,$I1267,#REF!,$R$3),"-")</f>
        <v>-</v>
      </c>
      <c r="N1267" s="170" t="str">
        <f>IFERROR(SUMIFS(#REF!,#REF!,$I1267,#REF!,"&lt;="&amp;$R$2,#REF!,"&gt;="&amp;$S$2)/SUMIFS(#REF!,#REF!,$I1267,#REF!,"&lt;="&amp;$R$2,#REF!,"&gt;="&amp;$S$2),"-")</f>
        <v>-</v>
      </c>
      <c r="O1267" s="142"/>
      <c r="P1267" s="140"/>
    </row>
    <row r="1268" spans="1:16">
      <c r="A1268" s="138"/>
      <c r="B1268" s="142"/>
      <c r="C1268" s="172" t="s">
        <v>1972</v>
      </c>
      <c r="D1268" s="166" t="s">
        <v>26</v>
      </c>
      <c r="E1268" s="166" t="s">
        <v>1973</v>
      </c>
      <c r="F1268" s="195" t="s">
        <v>2413</v>
      </c>
      <c r="G1268" s="195" t="s">
        <v>2413</v>
      </c>
      <c r="H1268" s="195" t="s">
        <v>2413</v>
      </c>
      <c r="I1268" s="195" t="s">
        <v>2413</v>
      </c>
      <c r="J1268" s="168">
        <v>0.9</v>
      </c>
      <c r="K1268" s="169" t="str">
        <f>IFERROR(SUMIFS(#REF!,#REF!,$I1268,#REF!,$R$2)/SUMIFS(#REF!,#REF!,$I1268,#REF!,$R$2),"-")</f>
        <v>-</v>
      </c>
      <c r="L1268" s="169" t="str">
        <f>IFERROR(SUMIFS(#REF!,#REF!,$I1268,#REF!,$R$7)/SUMIFS(#REF!,#REF!,$I1268,#REF!,$R$7),"-")</f>
        <v>-</v>
      </c>
      <c r="M1268" s="170" t="str">
        <f>IFERROR(SUMIFS(#REF!,#REF!,$I1268,#REF!,$R$3)/SUMIFS(#REF!,#REF!,$I1268,#REF!,$R$3),"-")</f>
        <v>-</v>
      </c>
      <c r="N1268" s="170" t="str">
        <f>IFERROR(SUMIFS(#REF!,#REF!,$I1268,#REF!,"&lt;="&amp;$R$2,#REF!,"&gt;="&amp;$S$2)/SUMIFS(#REF!,#REF!,$I1268,#REF!,"&lt;="&amp;$R$2,#REF!,"&gt;="&amp;$S$2),"-")</f>
        <v>-</v>
      </c>
      <c r="O1268" s="142"/>
      <c r="P1268" s="140"/>
    </row>
    <row r="1269" spans="1:16">
      <c r="A1269" s="138"/>
      <c r="B1269" s="142"/>
      <c r="C1269" s="172" t="s">
        <v>1972</v>
      </c>
      <c r="D1269" s="166" t="s">
        <v>26</v>
      </c>
      <c r="E1269" s="166" t="s">
        <v>1973</v>
      </c>
      <c r="F1269" s="195" t="s">
        <v>2415</v>
      </c>
      <c r="G1269" s="195" t="s">
        <v>2415</v>
      </c>
      <c r="H1269" s="195" t="s">
        <v>2415</v>
      </c>
      <c r="I1269" s="195" t="s">
        <v>2415</v>
      </c>
      <c r="J1269" s="168">
        <v>0.9</v>
      </c>
      <c r="K1269" s="169" t="str">
        <f>IFERROR(SUMIFS(#REF!,#REF!,$I1269,#REF!,$R$2)/SUMIFS(#REF!,#REF!,$I1269,#REF!,$R$2),"-")</f>
        <v>-</v>
      </c>
      <c r="L1269" s="169" t="str">
        <f>IFERROR(SUMIFS(#REF!,#REF!,$I1269,#REF!,$R$7)/SUMIFS(#REF!,#REF!,$I1269,#REF!,$R$7),"-")</f>
        <v>-</v>
      </c>
      <c r="M1269" s="170" t="str">
        <f>IFERROR(SUMIFS(#REF!,#REF!,$I1269,#REF!,$R$3)/SUMIFS(#REF!,#REF!,$I1269,#REF!,$R$3),"-")</f>
        <v>-</v>
      </c>
      <c r="N1269" s="170" t="str">
        <f>IFERROR(SUMIFS(#REF!,#REF!,$I1269,#REF!,"&lt;="&amp;$R$2,#REF!,"&gt;="&amp;$S$2)/SUMIFS(#REF!,#REF!,$I1269,#REF!,"&lt;="&amp;$R$2,#REF!,"&gt;="&amp;$S$2),"-")</f>
        <v>-</v>
      </c>
      <c r="O1269" s="142"/>
      <c r="P1269" s="140"/>
    </row>
    <row r="1270" spans="1:16">
      <c r="A1270" s="138"/>
      <c r="B1270" s="142"/>
      <c r="C1270" s="172" t="s">
        <v>1972</v>
      </c>
      <c r="D1270" s="166" t="s">
        <v>26</v>
      </c>
      <c r="E1270" s="166" t="s">
        <v>1973</v>
      </c>
      <c r="F1270" s="195" t="s">
        <v>2417</v>
      </c>
      <c r="G1270" s="195" t="s">
        <v>2417</v>
      </c>
      <c r="H1270" s="195" t="s">
        <v>2417</v>
      </c>
      <c r="I1270" s="195" t="s">
        <v>2417</v>
      </c>
      <c r="J1270" s="168">
        <v>0.9</v>
      </c>
      <c r="K1270" s="169" t="str">
        <f>IFERROR(SUMIFS(#REF!,#REF!,$I1270,#REF!,$R$2)/SUMIFS(#REF!,#REF!,$I1270,#REF!,$R$2),"-")</f>
        <v>-</v>
      </c>
      <c r="L1270" s="169" t="str">
        <f>IFERROR(SUMIFS(#REF!,#REF!,$I1270,#REF!,$R$7)/SUMIFS(#REF!,#REF!,$I1270,#REF!,$R$7),"-")</f>
        <v>-</v>
      </c>
      <c r="M1270" s="170" t="str">
        <f>IFERROR(SUMIFS(#REF!,#REF!,$I1270,#REF!,$R$3)/SUMIFS(#REF!,#REF!,$I1270,#REF!,$R$3),"-")</f>
        <v>-</v>
      </c>
      <c r="N1270" s="170" t="str">
        <f>IFERROR(SUMIFS(#REF!,#REF!,$I1270,#REF!,"&lt;="&amp;$R$2,#REF!,"&gt;="&amp;$S$2)/SUMIFS(#REF!,#REF!,$I1270,#REF!,"&lt;="&amp;$R$2,#REF!,"&gt;="&amp;$S$2),"-")</f>
        <v>-</v>
      </c>
      <c r="O1270" s="142"/>
      <c r="P1270" s="140"/>
    </row>
    <row r="1271" spans="1:16">
      <c r="A1271" s="138"/>
      <c r="B1271" s="142"/>
      <c r="C1271" s="172" t="s">
        <v>1972</v>
      </c>
      <c r="D1271" s="166" t="s">
        <v>26</v>
      </c>
      <c r="E1271" s="166" t="s">
        <v>1973</v>
      </c>
      <c r="F1271" s="195" t="s">
        <v>2419</v>
      </c>
      <c r="G1271" s="195" t="s">
        <v>2419</v>
      </c>
      <c r="H1271" s="195" t="s">
        <v>2419</v>
      </c>
      <c r="I1271" s="195" t="s">
        <v>2419</v>
      </c>
      <c r="J1271" s="168">
        <v>0.9</v>
      </c>
      <c r="K1271" s="169" t="str">
        <f>IFERROR(SUMIFS(#REF!,#REF!,$I1271,#REF!,$R$2)/SUMIFS(#REF!,#REF!,$I1271,#REF!,$R$2),"-")</f>
        <v>-</v>
      </c>
      <c r="L1271" s="169" t="str">
        <f>IFERROR(SUMIFS(#REF!,#REF!,$I1271,#REF!,$R$7)/SUMIFS(#REF!,#REF!,$I1271,#REF!,$R$7),"-")</f>
        <v>-</v>
      </c>
      <c r="M1271" s="170" t="str">
        <f>IFERROR(SUMIFS(#REF!,#REF!,$I1271,#REF!,$R$3)/SUMIFS(#REF!,#REF!,$I1271,#REF!,$R$3),"-")</f>
        <v>-</v>
      </c>
      <c r="N1271" s="170" t="str">
        <f>IFERROR(SUMIFS(#REF!,#REF!,$I1271,#REF!,"&lt;="&amp;$R$2,#REF!,"&gt;="&amp;$S$2)/SUMIFS(#REF!,#REF!,$I1271,#REF!,"&lt;="&amp;$R$2,#REF!,"&gt;="&amp;$S$2),"-")</f>
        <v>-</v>
      </c>
      <c r="O1271" s="142"/>
      <c r="P1271" s="140"/>
    </row>
    <row r="1272" spans="1:16">
      <c r="A1272" s="138"/>
      <c r="B1272" s="142"/>
      <c r="C1272" s="172" t="s">
        <v>1972</v>
      </c>
      <c r="D1272" s="166" t="s">
        <v>26</v>
      </c>
      <c r="E1272" s="166" t="s">
        <v>1973</v>
      </c>
      <c r="F1272" s="195" t="s">
        <v>2421</v>
      </c>
      <c r="G1272" s="195" t="s">
        <v>2421</v>
      </c>
      <c r="H1272" s="195" t="s">
        <v>2421</v>
      </c>
      <c r="I1272" s="195" t="s">
        <v>2421</v>
      </c>
      <c r="J1272" s="168">
        <v>0.9</v>
      </c>
      <c r="K1272" s="169" t="str">
        <f>IFERROR(SUMIFS(#REF!,#REF!,$I1272,#REF!,$R$2)/SUMIFS(#REF!,#REF!,$I1272,#REF!,$R$2),"-")</f>
        <v>-</v>
      </c>
      <c r="L1272" s="169" t="str">
        <f>IFERROR(SUMIFS(#REF!,#REF!,$I1272,#REF!,$R$7)/SUMIFS(#REF!,#REF!,$I1272,#REF!,$R$7),"-")</f>
        <v>-</v>
      </c>
      <c r="M1272" s="170" t="str">
        <f>IFERROR(SUMIFS(#REF!,#REF!,$I1272,#REF!,$R$3)/SUMIFS(#REF!,#REF!,$I1272,#REF!,$R$3),"-")</f>
        <v>-</v>
      </c>
      <c r="N1272" s="170" t="str">
        <f>IFERROR(SUMIFS(#REF!,#REF!,$I1272,#REF!,"&lt;="&amp;$R$2,#REF!,"&gt;="&amp;$S$2)/SUMIFS(#REF!,#REF!,$I1272,#REF!,"&lt;="&amp;$R$2,#REF!,"&gt;="&amp;$S$2),"-")</f>
        <v>-</v>
      </c>
      <c r="O1272" s="142"/>
      <c r="P1272" s="140"/>
    </row>
    <row r="1273" spans="1:16">
      <c r="A1273" s="138"/>
      <c r="B1273" s="142"/>
      <c r="C1273" s="172" t="s">
        <v>1972</v>
      </c>
      <c r="D1273" s="166" t="s">
        <v>26</v>
      </c>
      <c r="E1273" s="166" t="s">
        <v>1973</v>
      </c>
      <c r="F1273" s="195" t="s">
        <v>2423</v>
      </c>
      <c r="G1273" s="195" t="s">
        <v>2423</v>
      </c>
      <c r="H1273" s="195" t="s">
        <v>2423</v>
      </c>
      <c r="I1273" s="195" t="s">
        <v>2423</v>
      </c>
      <c r="J1273" s="168">
        <v>0.9</v>
      </c>
      <c r="K1273" s="169" t="str">
        <f>IFERROR(SUMIFS(#REF!,#REF!,$I1273,#REF!,$R$2)/SUMIFS(#REF!,#REF!,$I1273,#REF!,$R$2),"-")</f>
        <v>-</v>
      </c>
      <c r="L1273" s="169" t="str">
        <f>IFERROR(SUMIFS(#REF!,#REF!,$I1273,#REF!,$R$7)/SUMIFS(#REF!,#REF!,$I1273,#REF!,$R$7),"-")</f>
        <v>-</v>
      </c>
      <c r="M1273" s="170" t="str">
        <f>IFERROR(SUMIFS(#REF!,#REF!,$I1273,#REF!,$R$3)/SUMIFS(#REF!,#REF!,$I1273,#REF!,$R$3),"-")</f>
        <v>-</v>
      </c>
      <c r="N1273" s="170" t="str">
        <f>IFERROR(SUMIFS(#REF!,#REF!,$I1273,#REF!,"&lt;="&amp;$R$2,#REF!,"&gt;="&amp;$S$2)/SUMIFS(#REF!,#REF!,$I1273,#REF!,"&lt;="&amp;$R$2,#REF!,"&gt;="&amp;$S$2),"-")</f>
        <v>-</v>
      </c>
      <c r="O1273" s="142"/>
      <c r="P1273" s="140"/>
    </row>
    <row r="1274" spans="1:16">
      <c r="A1274" s="138"/>
      <c r="B1274" s="142"/>
      <c r="C1274" s="172" t="s">
        <v>1972</v>
      </c>
      <c r="D1274" s="166" t="s">
        <v>26</v>
      </c>
      <c r="E1274" s="166" t="s">
        <v>1973</v>
      </c>
      <c r="F1274" s="195" t="s">
        <v>2425</v>
      </c>
      <c r="G1274" s="195" t="s">
        <v>2425</v>
      </c>
      <c r="H1274" s="195" t="s">
        <v>2425</v>
      </c>
      <c r="I1274" s="195" t="s">
        <v>2425</v>
      </c>
      <c r="J1274" s="168">
        <v>0.9</v>
      </c>
      <c r="K1274" s="169" t="str">
        <f>IFERROR(SUMIFS(#REF!,#REF!,$I1274,#REF!,$R$2)/SUMIFS(#REF!,#REF!,$I1274,#REF!,$R$2),"-")</f>
        <v>-</v>
      </c>
      <c r="L1274" s="169" t="str">
        <f>IFERROR(SUMIFS(#REF!,#REF!,$I1274,#REF!,$R$7)/SUMIFS(#REF!,#REF!,$I1274,#REF!,$R$7),"-")</f>
        <v>-</v>
      </c>
      <c r="M1274" s="170" t="str">
        <f>IFERROR(SUMIFS(#REF!,#REF!,$I1274,#REF!,$R$3)/SUMIFS(#REF!,#REF!,$I1274,#REF!,$R$3),"-")</f>
        <v>-</v>
      </c>
      <c r="N1274" s="170" t="str">
        <f>IFERROR(SUMIFS(#REF!,#REF!,$I1274,#REF!,"&lt;="&amp;$R$2,#REF!,"&gt;="&amp;$S$2)/SUMIFS(#REF!,#REF!,$I1274,#REF!,"&lt;="&amp;$R$2,#REF!,"&gt;="&amp;$S$2),"-")</f>
        <v>-</v>
      </c>
      <c r="O1274" s="142"/>
      <c r="P1274" s="140"/>
    </row>
    <row r="1275" spans="1:16">
      <c r="A1275" s="138"/>
      <c r="B1275" s="142"/>
      <c r="C1275" s="172" t="s">
        <v>1972</v>
      </c>
      <c r="D1275" s="166" t="s">
        <v>26</v>
      </c>
      <c r="E1275" s="166" t="s">
        <v>1973</v>
      </c>
      <c r="F1275" s="195" t="s">
        <v>2427</v>
      </c>
      <c r="G1275" s="195" t="s">
        <v>2427</v>
      </c>
      <c r="H1275" s="195" t="s">
        <v>2427</v>
      </c>
      <c r="I1275" s="195" t="s">
        <v>2427</v>
      </c>
      <c r="J1275" s="168">
        <v>0.9</v>
      </c>
      <c r="K1275" s="169" t="str">
        <f>IFERROR(SUMIFS(#REF!,#REF!,$I1275,#REF!,$R$2)/SUMIFS(#REF!,#REF!,$I1275,#REF!,$R$2),"-")</f>
        <v>-</v>
      </c>
      <c r="L1275" s="169" t="str">
        <f>IFERROR(SUMIFS(#REF!,#REF!,$I1275,#REF!,$R$7)/SUMIFS(#REF!,#REF!,$I1275,#REF!,$R$7),"-")</f>
        <v>-</v>
      </c>
      <c r="M1275" s="170" t="str">
        <f>IFERROR(SUMIFS(#REF!,#REF!,$I1275,#REF!,$R$3)/SUMIFS(#REF!,#REF!,$I1275,#REF!,$R$3),"-")</f>
        <v>-</v>
      </c>
      <c r="N1275" s="170" t="str">
        <f>IFERROR(SUMIFS(#REF!,#REF!,$I1275,#REF!,"&lt;="&amp;$R$2,#REF!,"&gt;="&amp;$S$2)/SUMIFS(#REF!,#REF!,$I1275,#REF!,"&lt;="&amp;$R$2,#REF!,"&gt;="&amp;$S$2),"-")</f>
        <v>-</v>
      </c>
      <c r="O1275" s="142"/>
      <c r="P1275" s="140"/>
    </row>
    <row r="1276" spans="1:16">
      <c r="A1276" s="138"/>
      <c r="B1276" s="142"/>
      <c r="C1276" s="172" t="s">
        <v>1972</v>
      </c>
      <c r="D1276" s="166" t="s">
        <v>26</v>
      </c>
      <c r="E1276" s="166" t="s">
        <v>1973</v>
      </c>
      <c r="F1276" s="195" t="s">
        <v>2429</v>
      </c>
      <c r="G1276" s="195" t="s">
        <v>2429</v>
      </c>
      <c r="H1276" s="195" t="s">
        <v>2429</v>
      </c>
      <c r="I1276" s="195" t="s">
        <v>2429</v>
      </c>
      <c r="J1276" s="168">
        <v>0.9</v>
      </c>
      <c r="K1276" s="169" t="str">
        <f>IFERROR(SUMIFS(#REF!,#REF!,$I1276,#REF!,$R$2)/SUMIFS(#REF!,#REF!,$I1276,#REF!,$R$2),"-")</f>
        <v>-</v>
      </c>
      <c r="L1276" s="169" t="str">
        <f>IFERROR(SUMIFS(#REF!,#REF!,$I1276,#REF!,$R$7)/SUMIFS(#REF!,#REF!,$I1276,#REF!,$R$7),"-")</f>
        <v>-</v>
      </c>
      <c r="M1276" s="170" t="str">
        <f>IFERROR(SUMIFS(#REF!,#REF!,$I1276,#REF!,$R$3)/SUMIFS(#REF!,#REF!,$I1276,#REF!,$R$3),"-")</f>
        <v>-</v>
      </c>
      <c r="N1276" s="170" t="str">
        <f>IFERROR(SUMIFS(#REF!,#REF!,$I1276,#REF!,"&lt;="&amp;$R$2,#REF!,"&gt;="&amp;$S$2)/SUMIFS(#REF!,#REF!,$I1276,#REF!,"&lt;="&amp;$R$2,#REF!,"&gt;="&amp;$S$2),"-")</f>
        <v>-</v>
      </c>
      <c r="O1276" s="142"/>
      <c r="P1276" s="140"/>
    </row>
    <row r="1277" spans="1:16">
      <c r="A1277" s="138"/>
      <c r="B1277" s="142"/>
      <c r="C1277" s="172" t="s">
        <v>1972</v>
      </c>
      <c r="D1277" s="166" t="s">
        <v>26</v>
      </c>
      <c r="E1277" s="166" t="s">
        <v>1973</v>
      </c>
      <c r="F1277" s="195" t="s">
        <v>2431</v>
      </c>
      <c r="G1277" s="195" t="s">
        <v>2431</v>
      </c>
      <c r="H1277" s="195" t="s">
        <v>2431</v>
      </c>
      <c r="I1277" s="195" t="s">
        <v>2431</v>
      </c>
      <c r="J1277" s="168">
        <v>0.9</v>
      </c>
      <c r="K1277" s="169" t="str">
        <f>IFERROR(SUMIFS(#REF!,#REF!,$I1277,#REF!,$R$2)/SUMIFS(#REF!,#REF!,$I1277,#REF!,$R$2),"-")</f>
        <v>-</v>
      </c>
      <c r="L1277" s="169" t="str">
        <f>IFERROR(SUMIFS(#REF!,#REF!,$I1277,#REF!,$R$7)/SUMIFS(#REF!,#REF!,$I1277,#REF!,$R$7),"-")</f>
        <v>-</v>
      </c>
      <c r="M1277" s="170" t="str">
        <f>IFERROR(SUMIFS(#REF!,#REF!,$I1277,#REF!,$R$3)/SUMIFS(#REF!,#REF!,$I1277,#REF!,$R$3),"-")</f>
        <v>-</v>
      </c>
      <c r="N1277" s="170" t="str">
        <f>IFERROR(SUMIFS(#REF!,#REF!,$I1277,#REF!,"&lt;="&amp;$R$2,#REF!,"&gt;="&amp;$S$2)/SUMIFS(#REF!,#REF!,$I1277,#REF!,"&lt;="&amp;$R$2,#REF!,"&gt;="&amp;$S$2),"-")</f>
        <v>-</v>
      </c>
      <c r="O1277" s="142"/>
      <c r="P1277" s="140"/>
    </row>
    <row r="1278" spans="1:16">
      <c r="A1278" s="138"/>
      <c r="B1278" s="142"/>
      <c r="C1278" s="172" t="s">
        <v>1972</v>
      </c>
      <c r="D1278" s="166" t="s">
        <v>26</v>
      </c>
      <c r="E1278" s="166" t="s">
        <v>1973</v>
      </c>
      <c r="F1278" s="195" t="s">
        <v>2433</v>
      </c>
      <c r="G1278" s="195" t="s">
        <v>2433</v>
      </c>
      <c r="H1278" s="195" t="s">
        <v>2433</v>
      </c>
      <c r="I1278" s="195" t="s">
        <v>2433</v>
      </c>
      <c r="J1278" s="168">
        <v>0.9</v>
      </c>
      <c r="K1278" s="169" t="str">
        <f>IFERROR(SUMIFS(#REF!,#REF!,$I1278,#REF!,$R$2)/SUMIFS(#REF!,#REF!,$I1278,#REF!,$R$2),"-")</f>
        <v>-</v>
      </c>
      <c r="L1278" s="169" t="str">
        <f>IFERROR(SUMIFS(#REF!,#REF!,$I1278,#REF!,$R$7)/SUMIFS(#REF!,#REF!,$I1278,#REF!,$R$7),"-")</f>
        <v>-</v>
      </c>
      <c r="M1278" s="170" t="str">
        <f>IFERROR(SUMIFS(#REF!,#REF!,$I1278,#REF!,$R$3)/SUMIFS(#REF!,#REF!,$I1278,#REF!,$R$3),"-")</f>
        <v>-</v>
      </c>
      <c r="N1278" s="170" t="str">
        <f>IFERROR(SUMIFS(#REF!,#REF!,$I1278,#REF!,"&lt;="&amp;$R$2,#REF!,"&gt;="&amp;$S$2)/SUMIFS(#REF!,#REF!,$I1278,#REF!,"&lt;="&amp;$R$2,#REF!,"&gt;="&amp;$S$2),"-")</f>
        <v>-</v>
      </c>
      <c r="O1278" s="142"/>
      <c r="P1278" s="140"/>
    </row>
    <row r="1279" spans="1:16">
      <c r="A1279" s="138"/>
      <c r="B1279" s="142"/>
      <c r="C1279" s="172" t="s">
        <v>1972</v>
      </c>
      <c r="D1279" s="166" t="s">
        <v>26</v>
      </c>
      <c r="E1279" s="166" t="s">
        <v>1973</v>
      </c>
      <c r="F1279" s="195" t="s">
        <v>2435</v>
      </c>
      <c r="G1279" s="195" t="s">
        <v>2435</v>
      </c>
      <c r="H1279" s="195" t="s">
        <v>2435</v>
      </c>
      <c r="I1279" s="195" t="s">
        <v>2435</v>
      </c>
      <c r="J1279" s="168">
        <v>0.9</v>
      </c>
      <c r="K1279" s="169" t="str">
        <f>IFERROR(SUMIFS(#REF!,#REF!,$I1279,#REF!,$R$2)/SUMIFS(#REF!,#REF!,$I1279,#REF!,$R$2),"-")</f>
        <v>-</v>
      </c>
      <c r="L1279" s="169" t="str">
        <f>IFERROR(SUMIFS(#REF!,#REF!,$I1279,#REF!,$R$7)/SUMIFS(#REF!,#REF!,$I1279,#REF!,$R$7),"-")</f>
        <v>-</v>
      </c>
      <c r="M1279" s="170" t="str">
        <f>IFERROR(SUMIFS(#REF!,#REF!,$I1279,#REF!,$R$3)/SUMIFS(#REF!,#REF!,$I1279,#REF!,$R$3),"-")</f>
        <v>-</v>
      </c>
      <c r="N1279" s="170" t="str">
        <f>IFERROR(SUMIFS(#REF!,#REF!,$I1279,#REF!,"&lt;="&amp;$R$2,#REF!,"&gt;="&amp;$S$2)/SUMIFS(#REF!,#REF!,$I1279,#REF!,"&lt;="&amp;$R$2,#REF!,"&gt;="&amp;$S$2),"-")</f>
        <v>-</v>
      </c>
      <c r="O1279" s="142"/>
      <c r="P1279" s="140"/>
    </row>
    <row r="1280" spans="1:16">
      <c r="A1280" s="138"/>
      <c r="B1280" s="142"/>
      <c r="C1280" s="172" t="s">
        <v>1972</v>
      </c>
      <c r="D1280" s="166" t="s">
        <v>26</v>
      </c>
      <c r="E1280" s="166" t="s">
        <v>1973</v>
      </c>
      <c r="F1280" s="195" t="s">
        <v>2437</v>
      </c>
      <c r="G1280" s="195" t="s">
        <v>2437</v>
      </c>
      <c r="H1280" s="195" t="s">
        <v>2437</v>
      </c>
      <c r="I1280" s="195" t="s">
        <v>2437</v>
      </c>
      <c r="J1280" s="168">
        <v>0.9</v>
      </c>
      <c r="K1280" s="169" t="str">
        <f>IFERROR(SUMIFS(#REF!,#REF!,$I1280,#REF!,$R$2)/SUMIFS(#REF!,#REF!,$I1280,#REF!,$R$2),"-")</f>
        <v>-</v>
      </c>
      <c r="L1280" s="169" t="str">
        <f>IFERROR(SUMIFS(#REF!,#REF!,$I1280,#REF!,$R$7)/SUMIFS(#REF!,#REF!,$I1280,#REF!,$R$7),"-")</f>
        <v>-</v>
      </c>
      <c r="M1280" s="170" t="str">
        <f>IFERROR(SUMIFS(#REF!,#REF!,$I1280,#REF!,$R$3)/SUMIFS(#REF!,#REF!,$I1280,#REF!,$R$3),"-")</f>
        <v>-</v>
      </c>
      <c r="N1280" s="170" t="str">
        <f>IFERROR(SUMIFS(#REF!,#REF!,$I1280,#REF!,"&lt;="&amp;$R$2,#REF!,"&gt;="&amp;$S$2)/SUMIFS(#REF!,#REF!,$I1280,#REF!,"&lt;="&amp;$R$2,#REF!,"&gt;="&amp;$S$2),"-")</f>
        <v>-</v>
      </c>
      <c r="O1280" s="142"/>
      <c r="P1280" s="140"/>
    </row>
    <row r="1281" spans="1:16">
      <c r="A1281" s="138"/>
      <c r="B1281" s="142"/>
      <c r="C1281" s="172" t="s">
        <v>1972</v>
      </c>
      <c r="D1281" s="166" t="s">
        <v>26</v>
      </c>
      <c r="E1281" s="166" t="s">
        <v>1973</v>
      </c>
      <c r="F1281" s="195" t="s">
        <v>2439</v>
      </c>
      <c r="G1281" s="195" t="s">
        <v>2439</v>
      </c>
      <c r="H1281" s="195" t="s">
        <v>2439</v>
      </c>
      <c r="I1281" s="195" t="s">
        <v>2439</v>
      </c>
      <c r="J1281" s="168">
        <v>0.9</v>
      </c>
      <c r="K1281" s="169" t="str">
        <f>IFERROR(SUMIFS(#REF!,#REF!,$I1281,#REF!,$R$2)/SUMIFS(#REF!,#REF!,$I1281,#REF!,$R$2),"-")</f>
        <v>-</v>
      </c>
      <c r="L1281" s="169" t="str">
        <f>IFERROR(SUMIFS(#REF!,#REF!,$I1281,#REF!,$R$7)/SUMIFS(#REF!,#REF!,$I1281,#REF!,$R$7),"-")</f>
        <v>-</v>
      </c>
      <c r="M1281" s="170" t="str">
        <f>IFERROR(SUMIFS(#REF!,#REF!,$I1281,#REF!,$R$3)/SUMIFS(#REF!,#REF!,$I1281,#REF!,$R$3),"-")</f>
        <v>-</v>
      </c>
      <c r="N1281" s="170" t="str">
        <f>IFERROR(SUMIFS(#REF!,#REF!,$I1281,#REF!,"&lt;="&amp;$R$2,#REF!,"&gt;="&amp;$S$2)/SUMIFS(#REF!,#REF!,$I1281,#REF!,"&lt;="&amp;$R$2,#REF!,"&gt;="&amp;$S$2),"-")</f>
        <v>-</v>
      </c>
      <c r="O1281" s="142"/>
      <c r="P1281" s="140"/>
    </row>
    <row r="1282" spans="1:16">
      <c r="A1282" s="138"/>
      <c r="B1282" s="142"/>
      <c r="C1282" s="172" t="s">
        <v>1972</v>
      </c>
      <c r="D1282" s="166" t="s">
        <v>26</v>
      </c>
      <c r="E1282" s="166" t="s">
        <v>1973</v>
      </c>
      <c r="F1282" s="195" t="s">
        <v>2441</v>
      </c>
      <c r="G1282" s="195" t="s">
        <v>2441</v>
      </c>
      <c r="H1282" s="195" t="s">
        <v>2441</v>
      </c>
      <c r="I1282" s="195" t="s">
        <v>2441</v>
      </c>
      <c r="J1282" s="168">
        <v>0.9</v>
      </c>
      <c r="K1282" s="169" t="str">
        <f>IFERROR(SUMIFS(#REF!,#REF!,$I1282,#REF!,$R$2)/SUMIFS(#REF!,#REF!,$I1282,#REF!,$R$2),"-")</f>
        <v>-</v>
      </c>
      <c r="L1282" s="169" t="str">
        <f>IFERROR(SUMIFS(#REF!,#REF!,$I1282,#REF!,$R$7)/SUMIFS(#REF!,#REF!,$I1282,#REF!,$R$7),"-")</f>
        <v>-</v>
      </c>
      <c r="M1282" s="170" t="str">
        <f>IFERROR(SUMIFS(#REF!,#REF!,$I1282,#REF!,$R$3)/SUMIFS(#REF!,#REF!,$I1282,#REF!,$R$3),"-")</f>
        <v>-</v>
      </c>
      <c r="N1282" s="170" t="str">
        <f>IFERROR(SUMIFS(#REF!,#REF!,$I1282,#REF!,"&lt;="&amp;$R$2,#REF!,"&gt;="&amp;$S$2)/SUMIFS(#REF!,#REF!,$I1282,#REF!,"&lt;="&amp;$R$2,#REF!,"&gt;="&amp;$S$2),"-")</f>
        <v>-</v>
      </c>
      <c r="O1282" s="142"/>
      <c r="P1282" s="140"/>
    </row>
    <row r="1283" spans="1:16">
      <c r="A1283" s="138"/>
      <c r="B1283" s="142"/>
      <c r="C1283" s="172" t="s">
        <v>1972</v>
      </c>
      <c r="D1283" s="166" t="s">
        <v>26</v>
      </c>
      <c r="E1283" s="166" t="s">
        <v>1973</v>
      </c>
      <c r="F1283" s="195" t="s">
        <v>2443</v>
      </c>
      <c r="G1283" s="195" t="s">
        <v>2443</v>
      </c>
      <c r="H1283" s="195" t="s">
        <v>2443</v>
      </c>
      <c r="I1283" s="195" t="s">
        <v>2443</v>
      </c>
      <c r="J1283" s="168">
        <v>0.9</v>
      </c>
      <c r="K1283" s="169" t="str">
        <f>IFERROR(SUMIFS(#REF!,#REF!,$I1283,#REF!,$R$2)/SUMIFS(#REF!,#REF!,$I1283,#REF!,$R$2),"-")</f>
        <v>-</v>
      </c>
      <c r="L1283" s="169" t="str">
        <f>IFERROR(SUMIFS(#REF!,#REF!,$I1283,#REF!,$R$7)/SUMIFS(#REF!,#REF!,$I1283,#REF!,$R$7),"-")</f>
        <v>-</v>
      </c>
      <c r="M1283" s="170" t="str">
        <f>IFERROR(SUMIFS(#REF!,#REF!,$I1283,#REF!,$R$3)/SUMIFS(#REF!,#REF!,$I1283,#REF!,$R$3),"-")</f>
        <v>-</v>
      </c>
      <c r="N1283" s="170" t="str">
        <f>IFERROR(SUMIFS(#REF!,#REF!,$I1283,#REF!,"&lt;="&amp;$R$2,#REF!,"&gt;="&amp;$S$2)/SUMIFS(#REF!,#REF!,$I1283,#REF!,"&lt;="&amp;$R$2,#REF!,"&gt;="&amp;$S$2),"-")</f>
        <v>-</v>
      </c>
      <c r="O1283" s="142"/>
      <c r="P1283" s="140"/>
    </row>
    <row r="1284" spans="1:16">
      <c r="A1284" s="138"/>
      <c r="B1284" s="142"/>
      <c r="C1284" s="172" t="s">
        <v>1972</v>
      </c>
      <c r="D1284" s="166" t="s">
        <v>235</v>
      </c>
      <c r="E1284" s="166" t="s">
        <v>1973</v>
      </c>
      <c r="F1284" s="195" t="s">
        <v>2445</v>
      </c>
      <c r="G1284" s="195" t="s">
        <v>2445</v>
      </c>
      <c r="H1284" s="195" t="s">
        <v>2445</v>
      </c>
      <c r="I1284" s="195" t="s">
        <v>2445</v>
      </c>
      <c r="J1284" s="168">
        <v>0.9</v>
      </c>
      <c r="K1284" s="169" t="str">
        <f>IFERROR(SUMIFS(#REF!,#REF!,$I1284,#REF!,$R$2)/SUMIFS(#REF!,#REF!,$I1284,#REF!,$R$2),"-")</f>
        <v>-</v>
      </c>
      <c r="L1284" s="169" t="str">
        <f>IFERROR(SUMIFS(#REF!,#REF!,$I1284,#REF!,$R$7)/SUMIFS(#REF!,#REF!,$I1284,#REF!,$R$7),"-")</f>
        <v>-</v>
      </c>
      <c r="M1284" s="170" t="str">
        <f>IFERROR(SUMIFS(#REF!,#REF!,$I1284,#REF!,$R$3)/SUMIFS(#REF!,#REF!,$I1284,#REF!,$R$3),"-")</f>
        <v>-</v>
      </c>
      <c r="N1284" s="170" t="str">
        <f>IFERROR(SUMIFS(#REF!,#REF!,$I1284,#REF!,"&lt;="&amp;$R$2,#REF!,"&gt;="&amp;$S$2)/SUMIFS(#REF!,#REF!,$I1284,#REF!,"&lt;="&amp;$R$2,#REF!,"&gt;="&amp;$S$2),"-")</f>
        <v>-</v>
      </c>
      <c r="O1284" s="142"/>
      <c r="P1284" s="140"/>
    </row>
    <row r="1285" spans="1:16">
      <c r="A1285" s="138"/>
      <c r="B1285" s="142"/>
      <c r="C1285" s="172" t="s">
        <v>1972</v>
      </c>
      <c r="D1285" s="166" t="s">
        <v>26</v>
      </c>
      <c r="E1285" s="166" t="s">
        <v>1973</v>
      </c>
      <c r="F1285" s="195" t="s">
        <v>2447</v>
      </c>
      <c r="G1285" s="195" t="s">
        <v>2447</v>
      </c>
      <c r="H1285" s="195" t="s">
        <v>2447</v>
      </c>
      <c r="I1285" s="195" t="s">
        <v>2447</v>
      </c>
      <c r="J1285" s="168">
        <v>0.9</v>
      </c>
      <c r="K1285" s="169" t="str">
        <f>IFERROR(SUMIFS(#REF!,#REF!,$I1285,#REF!,$R$2)/SUMIFS(#REF!,#REF!,$I1285,#REF!,$R$2),"-")</f>
        <v>-</v>
      </c>
      <c r="L1285" s="169" t="str">
        <f>IFERROR(SUMIFS(#REF!,#REF!,$I1285,#REF!,$R$7)/SUMIFS(#REF!,#REF!,$I1285,#REF!,$R$7),"-")</f>
        <v>-</v>
      </c>
      <c r="M1285" s="170" t="str">
        <f>IFERROR(SUMIFS(#REF!,#REF!,$I1285,#REF!,$R$3)/SUMIFS(#REF!,#REF!,$I1285,#REF!,$R$3),"-")</f>
        <v>-</v>
      </c>
      <c r="N1285" s="170" t="str">
        <f>IFERROR(SUMIFS(#REF!,#REF!,$I1285,#REF!,"&lt;="&amp;$R$2,#REF!,"&gt;="&amp;$S$2)/SUMIFS(#REF!,#REF!,$I1285,#REF!,"&lt;="&amp;$R$2,#REF!,"&gt;="&amp;$S$2),"-")</f>
        <v>-</v>
      </c>
      <c r="O1285" s="142"/>
      <c r="P1285" s="140"/>
    </row>
    <row r="1286" spans="1:16">
      <c r="A1286" s="138"/>
      <c r="B1286" s="142"/>
      <c r="C1286" s="172" t="s">
        <v>1972</v>
      </c>
      <c r="D1286" s="166" t="s">
        <v>26</v>
      </c>
      <c r="E1286" s="166" t="s">
        <v>1973</v>
      </c>
      <c r="F1286" s="195" t="s">
        <v>2449</v>
      </c>
      <c r="G1286" s="195" t="s">
        <v>2449</v>
      </c>
      <c r="H1286" s="195" t="s">
        <v>2449</v>
      </c>
      <c r="I1286" s="195" t="s">
        <v>2449</v>
      </c>
      <c r="J1286" s="168">
        <v>0.9</v>
      </c>
      <c r="K1286" s="169" t="str">
        <f>IFERROR(SUMIFS(#REF!,#REF!,$I1286,#REF!,$R$2)/SUMIFS(#REF!,#REF!,$I1286,#REF!,$R$2),"-")</f>
        <v>-</v>
      </c>
      <c r="L1286" s="169" t="str">
        <f>IFERROR(SUMIFS(#REF!,#REF!,$I1286,#REF!,$R$7)/SUMIFS(#REF!,#REF!,$I1286,#REF!,$R$7),"-")</f>
        <v>-</v>
      </c>
      <c r="M1286" s="170" t="str">
        <f>IFERROR(SUMIFS(#REF!,#REF!,$I1286,#REF!,$R$3)/SUMIFS(#REF!,#REF!,$I1286,#REF!,$R$3),"-")</f>
        <v>-</v>
      </c>
      <c r="N1286" s="170" t="str">
        <f>IFERROR(SUMIFS(#REF!,#REF!,$I1286,#REF!,"&lt;="&amp;$R$2,#REF!,"&gt;="&amp;$S$2)/SUMIFS(#REF!,#REF!,$I1286,#REF!,"&lt;="&amp;$R$2,#REF!,"&gt;="&amp;$S$2),"-")</f>
        <v>-</v>
      </c>
      <c r="O1286" s="142"/>
      <c r="P1286" s="140"/>
    </row>
    <row r="1287" spans="1:16">
      <c r="A1287" s="138"/>
      <c r="B1287" s="142"/>
      <c r="C1287" s="172" t="s">
        <v>1972</v>
      </c>
      <c r="D1287" s="166" t="s">
        <v>26</v>
      </c>
      <c r="E1287" s="166" t="s">
        <v>1973</v>
      </c>
      <c r="F1287" s="195" t="s">
        <v>2451</v>
      </c>
      <c r="G1287" s="195" t="s">
        <v>2451</v>
      </c>
      <c r="H1287" s="195" t="s">
        <v>2451</v>
      </c>
      <c r="I1287" s="195" t="s">
        <v>2451</v>
      </c>
      <c r="J1287" s="168">
        <v>0.9</v>
      </c>
      <c r="K1287" s="169" t="str">
        <f>IFERROR(SUMIFS(#REF!,#REF!,$I1287,#REF!,$R$2)/SUMIFS(#REF!,#REF!,$I1287,#REF!,$R$2),"-")</f>
        <v>-</v>
      </c>
      <c r="L1287" s="169" t="str">
        <f>IFERROR(SUMIFS(#REF!,#REF!,$I1287,#REF!,$R$7)/SUMIFS(#REF!,#REF!,$I1287,#REF!,$R$7),"-")</f>
        <v>-</v>
      </c>
      <c r="M1287" s="170" t="str">
        <f>IFERROR(SUMIFS(#REF!,#REF!,$I1287,#REF!,$R$3)/SUMIFS(#REF!,#REF!,$I1287,#REF!,$R$3),"-")</f>
        <v>-</v>
      </c>
      <c r="N1287" s="170" t="str">
        <f>IFERROR(SUMIFS(#REF!,#REF!,$I1287,#REF!,"&lt;="&amp;$R$2,#REF!,"&gt;="&amp;$S$2)/SUMIFS(#REF!,#REF!,$I1287,#REF!,"&lt;="&amp;$R$2,#REF!,"&gt;="&amp;$S$2),"-")</f>
        <v>-</v>
      </c>
      <c r="O1287" s="142"/>
      <c r="P1287" s="140"/>
    </row>
    <row r="1288" spans="1:16">
      <c r="A1288" s="138"/>
      <c r="B1288" s="142"/>
      <c r="C1288" s="172" t="s">
        <v>1972</v>
      </c>
      <c r="D1288" s="166" t="s">
        <v>26</v>
      </c>
      <c r="E1288" s="166" t="s">
        <v>1973</v>
      </c>
      <c r="F1288" s="195" t="s">
        <v>2453</v>
      </c>
      <c r="G1288" s="195" t="s">
        <v>2453</v>
      </c>
      <c r="H1288" s="195" t="s">
        <v>2453</v>
      </c>
      <c r="I1288" s="195" t="s">
        <v>2453</v>
      </c>
      <c r="J1288" s="168">
        <v>0.9</v>
      </c>
      <c r="K1288" s="169" t="str">
        <f>IFERROR(SUMIFS(#REF!,#REF!,$I1288,#REF!,$R$2)/SUMIFS(#REF!,#REF!,$I1288,#REF!,$R$2),"-")</f>
        <v>-</v>
      </c>
      <c r="L1288" s="169" t="str">
        <f>IFERROR(SUMIFS(#REF!,#REF!,$I1288,#REF!,$R$7)/SUMIFS(#REF!,#REF!,$I1288,#REF!,$R$7),"-")</f>
        <v>-</v>
      </c>
      <c r="M1288" s="170" t="str">
        <f>IFERROR(SUMIFS(#REF!,#REF!,$I1288,#REF!,$R$3)/SUMIFS(#REF!,#REF!,$I1288,#REF!,$R$3),"-")</f>
        <v>-</v>
      </c>
      <c r="N1288" s="170" t="str">
        <f>IFERROR(SUMIFS(#REF!,#REF!,$I1288,#REF!,"&lt;="&amp;$R$2,#REF!,"&gt;="&amp;$S$2)/SUMIFS(#REF!,#REF!,$I1288,#REF!,"&lt;="&amp;$R$2,#REF!,"&gt;="&amp;$S$2),"-")</f>
        <v>-</v>
      </c>
      <c r="O1288" s="142"/>
      <c r="P1288" s="140"/>
    </row>
    <row r="1289" spans="1:16">
      <c r="A1289" s="138"/>
      <c r="B1289" s="142"/>
      <c r="C1289" s="172" t="s">
        <v>1972</v>
      </c>
      <c r="D1289" s="166" t="s">
        <v>26</v>
      </c>
      <c r="E1289" s="166" t="s">
        <v>1973</v>
      </c>
      <c r="F1289" s="195" t="s">
        <v>2455</v>
      </c>
      <c r="G1289" s="195" t="s">
        <v>2455</v>
      </c>
      <c r="H1289" s="195" t="s">
        <v>2455</v>
      </c>
      <c r="I1289" s="195" t="s">
        <v>2455</v>
      </c>
      <c r="J1289" s="168">
        <v>0.9</v>
      </c>
      <c r="K1289" s="169" t="str">
        <f>IFERROR(SUMIFS(#REF!,#REF!,$I1289,#REF!,$R$2)/SUMIFS(#REF!,#REF!,$I1289,#REF!,$R$2),"-")</f>
        <v>-</v>
      </c>
      <c r="L1289" s="169" t="str">
        <f>IFERROR(SUMIFS(#REF!,#REF!,$I1289,#REF!,$R$7)/SUMIFS(#REF!,#REF!,$I1289,#REF!,$R$7),"-")</f>
        <v>-</v>
      </c>
      <c r="M1289" s="170" t="str">
        <f>IFERROR(SUMIFS(#REF!,#REF!,$I1289,#REF!,$R$3)/SUMIFS(#REF!,#REF!,$I1289,#REF!,$R$3),"-")</f>
        <v>-</v>
      </c>
      <c r="N1289" s="170" t="str">
        <f>IFERROR(SUMIFS(#REF!,#REF!,$I1289,#REF!,"&lt;="&amp;$R$2,#REF!,"&gt;="&amp;$S$2)/SUMIFS(#REF!,#REF!,$I1289,#REF!,"&lt;="&amp;$R$2,#REF!,"&gt;="&amp;$S$2),"-")</f>
        <v>-</v>
      </c>
      <c r="O1289" s="142"/>
      <c r="P1289" s="140"/>
    </row>
    <row r="1290" spans="1:16">
      <c r="A1290" s="138"/>
      <c r="B1290" s="142"/>
      <c r="C1290" s="172" t="s">
        <v>1972</v>
      </c>
      <c r="D1290" s="166" t="s">
        <v>26</v>
      </c>
      <c r="E1290" s="166" t="s">
        <v>1973</v>
      </c>
      <c r="F1290" s="195" t="s">
        <v>2457</v>
      </c>
      <c r="G1290" s="195" t="s">
        <v>2457</v>
      </c>
      <c r="H1290" s="195" t="s">
        <v>2457</v>
      </c>
      <c r="I1290" s="195" t="s">
        <v>2457</v>
      </c>
      <c r="J1290" s="168">
        <v>0.9</v>
      </c>
      <c r="K1290" s="169" t="str">
        <f>IFERROR(SUMIFS(#REF!,#REF!,$I1290,#REF!,$R$2)/SUMIFS(#REF!,#REF!,$I1290,#REF!,$R$2),"-")</f>
        <v>-</v>
      </c>
      <c r="L1290" s="169" t="str">
        <f>IFERROR(SUMIFS(#REF!,#REF!,$I1290,#REF!,$R$7)/SUMIFS(#REF!,#REF!,$I1290,#REF!,$R$7),"-")</f>
        <v>-</v>
      </c>
      <c r="M1290" s="170" t="str">
        <f>IFERROR(SUMIFS(#REF!,#REF!,$I1290,#REF!,$R$3)/SUMIFS(#REF!,#REF!,$I1290,#REF!,$R$3),"-")</f>
        <v>-</v>
      </c>
      <c r="N1290" s="170" t="str">
        <f>IFERROR(SUMIFS(#REF!,#REF!,$I1290,#REF!,"&lt;="&amp;$R$2,#REF!,"&gt;="&amp;$S$2)/SUMIFS(#REF!,#REF!,$I1290,#REF!,"&lt;="&amp;$R$2,#REF!,"&gt;="&amp;$S$2),"-")</f>
        <v>-</v>
      </c>
      <c r="O1290" s="142"/>
      <c r="P1290" s="140"/>
    </row>
    <row r="1291" spans="1:16">
      <c r="A1291" s="138"/>
      <c r="B1291" s="142"/>
      <c r="C1291" s="172" t="s">
        <v>1972</v>
      </c>
      <c r="D1291" s="166" t="s">
        <v>26</v>
      </c>
      <c r="E1291" s="166" t="s">
        <v>1973</v>
      </c>
      <c r="F1291" s="195" t="s">
        <v>2459</v>
      </c>
      <c r="G1291" s="195" t="s">
        <v>2459</v>
      </c>
      <c r="H1291" s="195" t="s">
        <v>2459</v>
      </c>
      <c r="I1291" s="195" t="s">
        <v>2459</v>
      </c>
      <c r="J1291" s="168">
        <v>0.9</v>
      </c>
      <c r="K1291" s="169" t="str">
        <f>IFERROR(SUMIFS(#REF!,#REF!,$I1291,#REF!,$R$2)/SUMIFS(#REF!,#REF!,$I1291,#REF!,$R$2),"-")</f>
        <v>-</v>
      </c>
      <c r="L1291" s="169" t="str">
        <f>IFERROR(SUMIFS(#REF!,#REF!,$I1291,#REF!,$R$7)/SUMIFS(#REF!,#REF!,$I1291,#REF!,$R$7),"-")</f>
        <v>-</v>
      </c>
      <c r="M1291" s="170" t="str">
        <f>IFERROR(SUMIFS(#REF!,#REF!,$I1291,#REF!,$R$3)/SUMIFS(#REF!,#REF!,$I1291,#REF!,$R$3),"-")</f>
        <v>-</v>
      </c>
      <c r="N1291" s="170" t="str">
        <f>IFERROR(SUMIFS(#REF!,#REF!,$I1291,#REF!,"&lt;="&amp;$R$2,#REF!,"&gt;="&amp;$S$2)/SUMIFS(#REF!,#REF!,$I1291,#REF!,"&lt;="&amp;$R$2,#REF!,"&gt;="&amp;$S$2),"-")</f>
        <v>-</v>
      </c>
      <c r="O1291" s="142"/>
      <c r="P1291" s="140"/>
    </row>
    <row r="1292" spans="1:16">
      <c r="A1292" s="138"/>
      <c r="B1292" s="142"/>
      <c r="C1292" s="172" t="s">
        <v>1972</v>
      </c>
      <c r="D1292" s="166" t="s">
        <v>26</v>
      </c>
      <c r="E1292" s="166" t="s">
        <v>1973</v>
      </c>
      <c r="F1292" s="195" t="s">
        <v>2461</v>
      </c>
      <c r="G1292" s="195" t="s">
        <v>2461</v>
      </c>
      <c r="H1292" s="195" t="s">
        <v>2461</v>
      </c>
      <c r="I1292" s="195" t="s">
        <v>2461</v>
      </c>
      <c r="J1292" s="168">
        <v>0.9</v>
      </c>
      <c r="K1292" s="169" t="str">
        <f>IFERROR(SUMIFS(#REF!,#REF!,$I1292,#REF!,$R$2)/SUMIFS(#REF!,#REF!,$I1292,#REF!,$R$2),"-")</f>
        <v>-</v>
      </c>
      <c r="L1292" s="169" t="str">
        <f>IFERROR(SUMIFS(#REF!,#REF!,$I1292,#REF!,$R$7)/SUMIFS(#REF!,#REF!,$I1292,#REF!,$R$7),"-")</f>
        <v>-</v>
      </c>
      <c r="M1292" s="170" t="str">
        <f>IFERROR(SUMIFS(#REF!,#REF!,$I1292,#REF!,$R$3)/SUMIFS(#REF!,#REF!,$I1292,#REF!,$R$3),"-")</f>
        <v>-</v>
      </c>
      <c r="N1292" s="170" t="str">
        <f>IFERROR(SUMIFS(#REF!,#REF!,$I1292,#REF!,"&lt;="&amp;$R$2,#REF!,"&gt;="&amp;$S$2)/SUMIFS(#REF!,#REF!,$I1292,#REF!,"&lt;="&amp;$R$2,#REF!,"&gt;="&amp;$S$2),"-")</f>
        <v>-</v>
      </c>
      <c r="O1292" s="142"/>
      <c r="P1292" s="140"/>
    </row>
    <row r="1293" spans="1:16">
      <c r="A1293" s="138"/>
      <c r="B1293" s="142"/>
      <c r="C1293" s="172" t="s">
        <v>1972</v>
      </c>
      <c r="D1293" s="166" t="s">
        <v>26</v>
      </c>
      <c r="E1293" s="166" t="s">
        <v>1973</v>
      </c>
      <c r="F1293" s="195" t="s">
        <v>2463</v>
      </c>
      <c r="G1293" s="195" t="s">
        <v>2463</v>
      </c>
      <c r="H1293" s="195" t="s">
        <v>2463</v>
      </c>
      <c r="I1293" s="195" t="s">
        <v>2463</v>
      </c>
      <c r="J1293" s="168">
        <v>0.9</v>
      </c>
      <c r="K1293" s="169" t="str">
        <f>IFERROR(SUMIFS(#REF!,#REF!,$I1293,#REF!,$R$2)/SUMIFS(#REF!,#REF!,$I1293,#REF!,$R$2),"-")</f>
        <v>-</v>
      </c>
      <c r="L1293" s="169" t="str">
        <f>IFERROR(SUMIFS(#REF!,#REF!,$I1293,#REF!,$R$7)/SUMIFS(#REF!,#REF!,$I1293,#REF!,$R$7),"-")</f>
        <v>-</v>
      </c>
      <c r="M1293" s="170" t="str">
        <f>IFERROR(SUMIFS(#REF!,#REF!,$I1293,#REF!,$R$3)/SUMIFS(#REF!,#REF!,$I1293,#REF!,$R$3),"-")</f>
        <v>-</v>
      </c>
      <c r="N1293" s="170" t="str">
        <f>IFERROR(SUMIFS(#REF!,#REF!,$I1293,#REF!,"&lt;="&amp;$R$2,#REF!,"&gt;="&amp;$S$2)/SUMIFS(#REF!,#REF!,$I1293,#REF!,"&lt;="&amp;$R$2,#REF!,"&gt;="&amp;$S$2),"-")</f>
        <v>-</v>
      </c>
      <c r="O1293" s="142"/>
      <c r="P1293" s="140"/>
    </row>
    <row r="1294" spans="1:16">
      <c r="A1294" s="138"/>
      <c r="B1294" s="142"/>
      <c r="C1294" s="172" t="s">
        <v>1972</v>
      </c>
      <c r="D1294" s="166" t="s">
        <v>26</v>
      </c>
      <c r="E1294" s="166" t="s">
        <v>1973</v>
      </c>
      <c r="F1294" s="195" t="s">
        <v>2465</v>
      </c>
      <c r="G1294" s="195" t="s">
        <v>2465</v>
      </c>
      <c r="H1294" s="195" t="s">
        <v>2465</v>
      </c>
      <c r="I1294" s="195" t="s">
        <v>2465</v>
      </c>
      <c r="J1294" s="168">
        <v>0.9</v>
      </c>
      <c r="K1294" s="169" t="str">
        <f>IFERROR(SUMIFS(#REF!,#REF!,$I1294,#REF!,$R$2)/SUMIFS(#REF!,#REF!,$I1294,#REF!,$R$2),"-")</f>
        <v>-</v>
      </c>
      <c r="L1294" s="169" t="str">
        <f>IFERROR(SUMIFS(#REF!,#REF!,$I1294,#REF!,$R$7)/SUMIFS(#REF!,#REF!,$I1294,#REF!,$R$7),"-")</f>
        <v>-</v>
      </c>
      <c r="M1294" s="170" t="str">
        <f>IFERROR(SUMIFS(#REF!,#REF!,$I1294,#REF!,$R$3)/SUMIFS(#REF!,#REF!,$I1294,#REF!,$R$3),"-")</f>
        <v>-</v>
      </c>
      <c r="N1294" s="170" t="str">
        <f>IFERROR(SUMIFS(#REF!,#REF!,$I1294,#REF!,"&lt;="&amp;$R$2,#REF!,"&gt;="&amp;$S$2)/SUMIFS(#REF!,#REF!,$I1294,#REF!,"&lt;="&amp;$R$2,#REF!,"&gt;="&amp;$S$2),"-")</f>
        <v>-</v>
      </c>
      <c r="O1294" s="142"/>
      <c r="P1294" s="140"/>
    </row>
    <row r="1295" spans="1:16">
      <c r="A1295" s="138"/>
      <c r="B1295" s="142"/>
      <c r="C1295" s="172" t="s">
        <v>1972</v>
      </c>
      <c r="D1295" s="166" t="s">
        <v>235</v>
      </c>
      <c r="E1295" s="166" t="s">
        <v>1973</v>
      </c>
      <c r="F1295" s="195" t="s">
        <v>2467</v>
      </c>
      <c r="G1295" s="195" t="s">
        <v>2467</v>
      </c>
      <c r="H1295" s="195" t="s">
        <v>2467</v>
      </c>
      <c r="I1295" s="195" t="s">
        <v>2467</v>
      </c>
      <c r="J1295" s="168">
        <v>0.9</v>
      </c>
      <c r="K1295" s="169" t="str">
        <f>IFERROR(SUMIFS(#REF!,#REF!,$I1295,#REF!,$R$2)/SUMIFS(#REF!,#REF!,$I1295,#REF!,$R$2),"-")</f>
        <v>-</v>
      </c>
      <c r="L1295" s="169" t="str">
        <f>IFERROR(SUMIFS(#REF!,#REF!,$I1295,#REF!,$R$7)/SUMIFS(#REF!,#REF!,$I1295,#REF!,$R$7),"-")</f>
        <v>-</v>
      </c>
      <c r="M1295" s="170" t="str">
        <f>IFERROR(SUMIFS(#REF!,#REF!,$I1295,#REF!,$R$3)/SUMIFS(#REF!,#REF!,$I1295,#REF!,$R$3),"-")</f>
        <v>-</v>
      </c>
      <c r="N1295" s="170" t="str">
        <f>IFERROR(SUMIFS(#REF!,#REF!,$I1295,#REF!,"&lt;="&amp;$R$2,#REF!,"&gt;="&amp;$S$2)/SUMIFS(#REF!,#REF!,$I1295,#REF!,"&lt;="&amp;$R$2,#REF!,"&gt;="&amp;$S$2),"-")</f>
        <v>-</v>
      </c>
      <c r="O1295" s="142"/>
      <c r="P1295" s="140"/>
    </row>
    <row r="1296" spans="1:16">
      <c r="A1296" s="138"/>
      <c r="B1296" s="142"/>
      <c r="C1296" s="172" t="s">
        <v>1972</v>
      </c>
      <c r="D1296" s="166" t="s">
        <v>26</v>
      </c>
      <c r="E1296" s="166" t="s">
        <v>1973</v>
      </c>
      <c r="F1296" s="195" t="s">
        <v>2469</v>
      </c>
      <c r="G1296" s="195" t="s">
        <v>2469</v>
      </c>
      <c r="H1296" s="195" t="s">
        <v>2469</v>
      </c>
      <c r="I1296" s="195" t="s">
        <v>2469</v>
      </c>
      <c r="J1296" s="168">
        <v>0.9</v>
      </c>
      <c r="K1296" s="169" t="str">
        <f>IFERROR(SUMIFS(#REF!,#REF!,$I1296,#REF!,$R$2)/SUMIFS(#REF!,#REF!,$I1296,#REF!,$R$2),"-")</f>
        <v>-</v>
      </c>
      <c r="L1296" s="169" t="str">
        <f>IFERROR(SUMIFS(#REF!,#REF!,$I1296,#REF!,$R$7)/SUMIFS(#REF!,#REF!,$I1296,#REF!,$R$7),"-")</f>
        <v>-</v>
      </c>
      <c r="M1296" s="170" t="str">
        <f>IFERROR(SUMIFS(#REF!,#REF!,$I1296,#REF!,$R$3)/SUMIFS(#REF!,#REF!,$I1296,#REF!,$R$3),"-")</f>
        <v>-</v>
      </c>
      <c r="N1296" s="170" t="str">
        <f>IFERROR(SUMIFS(#REF!,#REF!,$I1296,#REF!,"&lt;="&amp;$R$2,#REF!,"&gt;="&amp;$S$2)/SUMIFS(#REF!,#REF!,$I1296,#REF!,"&lt;="&amp;$R$2,#REF!,"&gt;="&amp;$S$2),"-")</f>
        <v>-</v>
      </c>
      <c r="O1296" s="142"/>
      <c r="P1296" s="140"/>
    </row>
    <row r="1297" spans="1:16">
      <c r="A1297" s="138"/>
      <c r="B1297" s="142"/>
      <c r="C1297" s="172" t="s">
        <v>1972</v>
      </c>
      <c r="D1297" s="166" t="s">
        <v>26</v>
      </c>
      <c r="E1297" s="166" t="s">
        <v>1973</v>
      </c>
      <c r="F1297" s="195" t="s">
        <v>2471</v>
      </c>
      <c r="G1297" s="195" t="s">
        <v>2471</v>
      </c>
      <c r="H1297" s="195" t="s">
        <v>2471</v>
      </c>
      <c r="I1297" s="195" t="s">
        <v>2471</v>
      </c>
      <c r="J1297" s="168">
        <v>0.9</v>
      </c>
      <c r="K1297" s="169" t="str">
        <f>IFERROR(SUMIFS(#REF!,#REF!,$I1297,#REF!,$R$2)/SUMIFS(#REF!,#REF!,$I1297,#REF!,$R$2),"-")</f>
        <v>-</v>
      </c>
      <c r="L1297" s="169" t="str">
        <f>IFERROR(SUMIFS(#REF!,#REF!,$I1297,#REF!,$R$7)/SUMIFS(#REF!,#REF!,$I1297,#REF!,$R$7),"-")</f>
        <v>-</v>
      </c>
      <c r="M1297" s="170" t="str">
        <f>IFERROR(SUMIFS(#REF!,#REF!,$I1297,#REF!,$R$3)/SUMIFS(#REF!,#REF!,$I1297,#REF!,$R$3),"-")</f>
        <v>-</v>
      </c>
      <c r="N1297" s="170" t="str">
        <f>IFERROR(SUMIFS(#REF!,#REF!,$I1297,#REF!,"&lt;="&amp;$R$2,#REF!,"&gt;="&amp;$S$2)/SUMIFS(#REF!,#REF!,$I1297,#REF!,"&lt;="&amp;$R$2,#REF!,"&gt;="&amp;$S$2),"-")</f>
        <v>-</v>
      </c>
      <c r="O1297" s="142"/>
      <c r="P1297" s="140"/>
    </row>
    <row r="1298" spans="1:16">
      <c r="A1298" s="138"/>
      <c r="B1298" s="142"/>
      <c r="C1298" s="172" t="s">
        <v>1972</v>
      </c>
      <c r="D1298" s="166" t="s">
        <v>26</v>
      </c>
      <c r="E1298" s="166" t="s">
        <v>1973</v>
      </c>
      <c r="F1298" s="195" t="s">
        <v>2473</v>
      </c>
      <c r="G1298" s="195" t="s">
        <v>2473</v>
      </c>
      <c r="H1298" s="195" t="s">
        <v>2473</v>
      </c>
      <c r="I1298" s="195" t="s">
        <v>2473</v>
      </c>
      <c r="J1298" s="168">
        <v>0.9</v>
      </c>
      <c r="K1298" s="169" t="str">
        <f>IFERROR(SUMIFS(#REF!,#REF!,$I1298,#REF!,$R$2)/SUMIFS(#REF!,#REF!,$I1298,#REF!,$R$2),"-")</f>
        <v>-</v>
      </c>
      <c r="L1298" s="169" t="str">
        <f>IFERROR(SUMIFS(#REF!,#REF!,$I1298,#REF!,$R$7)/SUMIFS(#REF!,#REF!,$I1298,#REF!,$R$7),"-")</f>
        <v>-</v>
      </c>
      <c r="M1298" s="170" t="str">
        <f>IFERROR(SUMIFS(#REF!,#REF!,$I1298,#REF!,$R$3)/SUMIFS(#REF!,#REF!,$I1298,#REF!,$R$3),"-")</f>
        <v>-</v>
      </c>
      <c r="N1298" s="170" t="str">
        <f>IFERROR(SUMIFS(#REF!,#REF!,$I1298,#REF!,"&lt;="&amp;$R$2,#REF!,"&gt;="&amp;$S$2)/SUMIFS(#REF!,#REF!,$I1298,#REF!,"&lt;="&amp;$R$2,#REF!,"&gt;="&amp;$S$2),"-")</f>
        <v>-</v>
      </c>
      <c r="O1298" s="142"/>
      <c r="P1298" s="140"/>
    </row>
    <row r="1299" spans="1:16">
      <c r="A1299" s="138"/>
      <c r="B1299" s="142"/>
      <c r="C1299" s="172" t="s">
        <v>1972</v>
      </c>
      <c r="D1299" s="166" t="s">
        <v>26</v>
      </c>
      <c r="E1299" s="166" t="s">
        <v>1973</v>
      </c>
      <c r="F1299" s="195" t="s">
        <v>2475</v>
      </c>
      <c r="G1299" s="195" t="s">
        <v>2475</v>
      </c>
      <c r="H1299" s="195" t="s">
        <v>2475</v>
      </c>
      <c r="I1299" s="195" t="s">
        <v>2475</v>
      </c>
      <c r="J1299" s="168">
        <v>0.9</v>
      </c>
      <c r="K1299" s="169" t="str">
        <f>IFERROR(SUMIFS(#REF!,#REF!,$I1299,#REF!,$R$2)/SUMIFS(#REF!,#REF!,$I1299,#REF!,$R$2),"-")</f>
        <v>-</v>
      </c>
      <c r="L1299" s="169" t="str">
        <f>IFERROR(SUMIFS(#REF!,#REF!,$I1299,#REF!,$R$7)/SUMIFS(#REF!,#REF!,$I1299,#REF!,$R$7),"-")</f>
        <v>-</v>
      </c>
      <c r="M1299" s="170" t="str">
        <f>IFERROR(SUMIFS(#REF!,#REF!,$I1299,#REF!,$R$3)/SUMIFS(#REF!,#REF!,$I1299,#REF!,$R$3),"-")</f>
        <v>-</v>
      </c>
      <c r="N1299" s="170" t="str">
        <f>IFERROR(SUMIFS(#REF!,#REF!,$I1299,#REF!,"&lt;="&amp;$R$2,#REF!,"&gt;="&amp;$S$2)/SUMIFS(#REF!,#REF!,$I1299,#REF!,"&lt;="&amp;$R$2,#REF!,"&gt;="&amp;$S$2),"-")</f>
        <v>-</v>
      </c>
      <c r="O1299" s="142"/>
      <c r="P1299" s="140"/>
    </row>
    <row r="1300" spans="1:16">
      <c r="A1300" s="138"/>
      <c r="B1300" s="142"/>
      <c r="C1300" s="172" t="s">
        <v>1972</v>
      </c>
      <c r="D1300" s="166" t="s">
        <v>26</v>
      </c>
      <c r="E1300" s="166" t="s">
        <v>1973</v>
      </c>
      <c r="F1300" s="195" t="s">
        <v>2477</v>
      </c>
      <c r="G1300" s="195" t="s">
        <v>2477</v>
      </c>
      <c r="H1300" s="195" t="s">
        <v>2477</v>
      </c>
      <c r="I1300" s="195" t="s">
        <v>2477</v>
      </c>
      <c r="J1300" s="168">
        <v>0.9</v>
      </c>
      <c r="K1300" s="169" t="str">
        <f>IFERROR(SUMIFS(#REF!,#REF!,$I1300,#REF!,$R$2)/SUMIFS(#REF!,#REF!,$I1300,#REF!,$R$2),"-")</f>
        <v>-</v>
      </c>
      <c r="L1300" s="169" t="str">
        <f>IFERROR(SUMIFS(#REF!,#REF!,$I1300,#REF!,$R$7)/SUMIFS(#REF!,#REF!,$I1300,#REF!,$R$7),"-")</f>
        <v>-</v>
      </c>
      <c r="M1300" s="170" t="str">
        <f>IFERROR(SUMIFS(#REF!,#REF!,$I1300,#REF!,$R$3)/SUMIFS(#REF!,#REF!,$I1300,#REF!,$R$3),"-")</f>
        <v>-</v>
      </c>
      <c r="N1300" s="170" t="str">
        <f>IFERROR(SUMIFS(#REF!,#REF!,$I1300,#REF!,"&lt;="&amp;$R$2,#REF!,"&gt;="&amp;$S$2)/SUMIFS(#REF!,#REF!,$I1300,#REF!,"&lt;="&amp;$R$2,#REF!,"&gt;="&amp;$S$2),"-")</f>
        <v>-</v>
      </c>
      <c r="O1300" s="142"/>
      <c r="P1300" s="140"/>
    </row>
    <row r="1301" spans="1:16">
      <c r="A1301" s="138"/>
      <c r="B1301" s="142"/>
      <c r="C1301" s="172" t="s">
        <v>1972</v>
      </c>
      <c r="D1301" s="166" t="s">
        <v>26</v>
      </c>
      <c r="E1301" s="166" t="s">
        <v>1973</v>
      </c>
      <c r="F1301" s="195" t="s">
        <v>2479</v>
      </c>
      <c r="G1301" s="195" t="s">
        <v>2479</v>
      </c>
      <c r="H1301" s="195" t="s">
        <v>2479</v>
      </c>
      <c r="I1301" s="195" t="s">
        <v>2479</v>
      </c>
      <c r="J1301" s="168">
        <v>0.9</v>
      </c>
      <c r="K1301" s="169" t="str">
        <f>IFERROR(SUMIFS(#REF!,#REF!,$I1301,#REF!,$R$2)/SUMIFS(#REF!,#REF!,$I1301,#REF!,$R$2),"-")</f>
        <v>-</v>
      </c>
      <c r="L1301" s="169" t="str">
        <f>IFERROR(SUMIFS(#REF!,#REF!,$I1301,#REF!,$R$7)/SUMIFS(#REF!,#REF!,$I1301,#REF!,$R$7),"-")</f>
        <v>-</v>
      </c>
      <c r="M1301" s="170" t="str">
        <f>IFERROR(SUMIFS(#REF!,#REF!,$I1301,#REF!,$R$3)/SUMIFS(#REF!,#REF!,$I1301,#REF!,$R$3),"-")</f>
        <v>-</v>
      </c>
      <c r="N1301" s="170" t="str">
        <f>IFERROR(SUMIFS(#REF!,#REF!,$I1301,#REF!,"&lt;="&amp;$R$2,#REF!,"&gt;="&amp;$S$2)/SUMIFS(#REF!,#REF!,$I1301,#REF!,"&lt;="&amp;$R$2,#REF!,"&gt;="&amp;$S$2),"-")</f>
        <v>-</v>
      </c>
      <c r="O1301" s="142"/>
      <c r="P1301" s="140"/>
    </row>
    <row r="1302" spans="1:16">
      <c r="A1302" s="138"/>
      <c r="B1302" s="142"/>
      <c r="C1302" s="172" t="s">
        <v>1972</v>
      </c>
      <c r="D1302" s="166" t="s">
        <v>26</v>
      </c>
      <c r="E1302" s="166" t="s">
        <v>1973</v>
      </c>
      <c r="F1302" s="195" t="s">
        <v>2481</v>
      </c>
      <c r="G1302" s="195" t="s">
        <v>2481</v>
      </c>
      <c r="H1302" s="195" t="s">
        <v>2481</v>
      </c>
      <c r="I1302" s="195" t="s">
        <v>2481</v>
      </c>
      <c r="J1302" s="168">
        <v>0.9</v>
      </c>
      <c r="K1302" s="169" t="str">
        <f>IFERROR(SUMIFS(#REF!,#REF!,$I1302,#REF!,$R$2)/SUMIFS(#REF!,#REF!,$I1302,#REF!,$R$2),"-")</f>
        <v>-</v>
      </c>
      <c r="L1302" s="169" t="str">
        <f>IFERROR(SUMIFS(#REF!,#REF!,$I1302,#REF!,$R$7)/SUMIFS(#REF!,#REF!,$I1302,#REF!,$R$7),"-")</f>
        <v>-</v>
      </c>
      <c r="M1302" s="170" t="str">
        <f>IFERROR(SUMIFS(#REF!,#REF!,$I1302,#REF!,$R$3)/SUMIFS(#REF!,#REF!,$I1302,#REF!,$R$3),"-")</f>
        <v>-</v>
      </c>
      <c r="N1302" s="170" t="str">
        <f>IFERROR(SUMIFS(#REF!,#REF!,$I1302,#REF!,"&lt;="&amp;$R$2,#REF!,"&gt;="&amp;$S$2)/SUMIFS(#REF!,#REF!,$I1302,#REF!,"&lt;="&amp;$R$2,#REF!,"&gt;="&amp;$S$2),"-")</f>
        <v>-</v>
      </c>
      <c r="O1302" s="142"/>
      <c r="P1302" s="140"/>
    </row>
    <row r="1303" spans="1:16">
      <c r="A1303" s="138"/>
      <c r="B1303" s="142"/>
      <c r="C1303" s="172" t="s">
        <v>1972</v>
      </c>
      <c r="D1303" s="166" t="s">
        <v>26</v>
      </c>
      <c r="E1303" s="166" t="s">
        <v>1973</v>
      </c>
      <c r="F1303" s="195" t="s">
        <v>2483</v>
      </c>
      <c r="G1303" s="195" t="s">
        <v>2483</v>
      </c>
      <c r="H1303" s="195" t="s">
        <v>2483</v>
      </c>
      <c r="I1303" s="195" t="s">
        <v>2483</v>
      </c>
      <c r="J1303" s="168">
        <v>0.9</v>
      </c>
      <c r="K1303" s="169" t="str">
        <f>IFERROR(SUMIFS(#REF!,#REF!,$I1303,#REF!,$R$2)/SUMIFS(#REF!,#REF!,$I1303,#REF!,$R$2),"-")</f>
        <v>-</v>
      </c>
      <c r="L1303" s="169" t="str">
        <f>IFERROR(SUMIFS(#REF!,#REF!,$I1303,#REF!,$R$7)/SUMIFS(#REF!,#REF!,$I1303,#REF!,$R$7),"-")</f>
        <v>-</v>
      </c>
      <c r="M1303" s="170" t="str">
        <f>IFERROR(SUMIFS(#REF!,#REF!,$I1303,#REF!,$R$3)/SUMIFS(#REF!,#REF!,$I1303,#REF!,$R$3),"-")</f>
        <v>-</v>
      </c>
      <c r="N1303" s="170" t="str">
        <f>IFERROR(SUMIFS(#REF!,#REF!,$I1303,#REF!,"&lt;="&amp;$R$2,#REF!,"&gt;="&amp;$S$2)/SUMIFS(#REF!,#REF!,$I1303,#REF!,"&lt;="&amp;$R$2,#REF!,"&gt;="&amp;$S$2),"-")</f>
        <v>-</v>
      </c>
      <c r="O1303" s="142"/>
      <c r="P1303" s="140"/>
    </row>
    <row r="1304" spans="1:16">
      <c r="A1304" s="138"/>
      <c r="B1304" s="142"/>
      <c r="C1304" s="172" t="s">
        <v>1972</v>
      </c>
      <c r="D1304" s="166" t="s">
        <v>26</v>
      </c>
      <c r="E1304" s="166" t="s">
        <v>1973</v>
      </c>
      <c r="F1304" s="195" t="s">
        <v>2485</v>
      </c>
      <c r="G1304" s="195" t="s">
        <v>2485</v>
      </c>
      <c r="H1304" s="195" t="s">
        <v>2485</v>
      </c>
      <c r="I1304" s="195" t="s">
        <v>2485</v>
      </c>
      <c r="J1304" s="168">
        <v>0.9</v>
      </c>
      <c r="K1304" s="169" t="str">
        <f>IFERROR(SUMIFS(#REF!,#REF!,$I1304,#REF!,$R$2)/SUMIFS(#REF!,#REF!,$I1304,#REF!,$R$2),"-")</f>
        <v>-</v>
      </c>
      <c r="L1304" s="169" t="str">
        <f>IFERROR(SUMIFS(#REF!,#REF!,$I1304,#REF!,$R$7)/SUMIFS(#REF!,#REF!,$I1304,#REF!,$R$7),"-")</f>
        <v>-</v>
      </c>
      <c r="M1304" s="170" t="str">
        <f>IFERROR(SUMIFS(#REF!,#REF!,$I1304,#REF!,$R$3)/SUMIFS(#REF!,#REF!,$I1304,#REF!,$R$3),"-")</f>
        <v>-</v>
      </c>
      <c r="N1304" s="170" t="str">
        <f>IFERROR(SUMIFS(#REF!,#REF!,$I1304,#REF!,"&lt;="&amp;$R$2,#REF!,"&gt;="&amp;$S$2)/SUMIFS(#REF!,#REF!,$I1304,#REF!,"&lt;="&amp;$R$2,#REF!,"&gt;="&amp;$S$2),"-")</f>
        <v>-</v>
      </c>
      <c r="O1304" s="142"/>
      <c r="P1304" s="140"/>
    </row>
    <row r="1305" spans="1:16">
      <c r="A1305" s="138"/>
      <c r="B1305" s="142"/>
      <c r="C1305" s="172" t="s">
        <v>1972</v>
      </c>
      <c r="D1305" s="166" t="s">
        <v>26</v>
      </c>
      <c r="E1305" s="166" t="s">
        <v>1973</v>
      </c>
      <c r="F1305" s="195" t="s">
        <v>2487</v>
      </c>
      <c r="G1305" s="195" t="s">
        <v>2487</v>
      </c>
      <c r="H1305" s="195" t="s">
        <v>2487</v>
      </c>
      <c r="I1305" s="195" t="s">
        <v>2487</v>
      </c>
      <c r="J1305" s="168">
        <v>0.9</v>
      </c>
      <c r="K1305" s="169" t="str">
        <f>IFERROR(SUMIFS(#REF!,#REF!,$I1305,#REF!,$R$2)/SUMIFS(#REF!,#REF!,$I1305,#REF!,$R$2),"-")</f>
        <v>-</v>
      </c>
      <c r="L1305" s="169" t="str">
        <f>IFERROR(SUMIFS(#REF!,#REF!,$I1305,#REF!,$R$7)/SUMIFS(#REF!,#REF!,$I1305,#REF!,$R$7),"-")</f>
        <v>-</v>
      </c>
      <c r="M1305" s="170" t="str">
        <f>IFERROR(SUMIFS(#REF!,#REF!,$I1305,#REF!,$R$3)/SUMIFS(#REF!,#REF!,$I1305,#REF!,$R$3),"-")</f>
        <v>-</v>
      </c>
      <c r="N1305" s="170" t="str">
        <f>IFERROR(SUMIFS(#REF!,#REF!,$I1305,#REF!,"&lt;="&amp;$R$2,#REF!,"&gt;="&amp;$S$2)/SUMIFS(#REF!,#REF!,$I1305,#REF!,"&lt;="&amp;$R$2,#REF!,"&gt;="&amp;$S$2),"-")</f>
        <v>-</v>
      </c>
      <c r="O1305" s="142"/>
      <c r="P1305" s="140"/>
    </row>
    <row r="1306" spans="1:16">
      <c r="A1306" s="138"/>
      <c r="B1306" s="142"/>
      <c r="C1306" s="172" t="s">
        <v>1972</v>
      </c>
      <c r="D1306" s="166" t="s">
        <v>26</v>
      </c>
      <c r="E1306" s="166" t="s">
        <v>1973</v>
      </c>
      <c r="F1306" s="195" t="s">
        <v>2489</v>
      </c>
      <c r="G1306" s="195" t="s">
        <v>2489</v>
      </c>
      <c r="H1306" s="195" t="s">
        <v>2489</v>
      </c>
      <c r="I1306" s="195" t="s">
        <v>2489</v>
      </c>
      <c r="J1306" s="168">
        <v>0.9</v>
      </c>
      <c r="K1306" s="169" t="str">
        <f>IFERROR(SUMIFS(#REF!,#REF!,$I1306,#REF!,$R$2)/SUMIFS(#REF!,#REF!,$I1306,#REF!,$R$2),"-")</f>
        <v>-</v>
      </c>
      <c r="L1306" s="169" t="str">
        <f>IFERROR(SUMIFS(#REF!,#REF!,$I1306,#REF!,$R$7)/SUMIFS(#REF!,#REF!,$I1306,#REF!,$R$7),"-")</f>
        <v>-</v>
      </c>
      <c r="M1306" s="170" t="str">
        <f>IFERROR(SUMIFS(#REF!,#REF!,$I1306,#REF!,$R$3)/SUMIFS(#REF!,#REF!,$I1306,#REF!,$R$3),"-")</f>
        <v>-</v>
      </c>
      <c r="N1306" s="170" t="str">
        <f>IFERROR(SUMIFS(#REF!,#REF!,$I1306,#REF!,"&lt;="&amp;$R$2,#REF!,"&gt;="&amp;$S$2)/SUMIFS(#REF!,#REF!,$I1306,#REF!,"&lt;="&amp;$R$2,#REF!,"&gt;="&amp;$S$2),"-")</f>
        <v>-</v>
      </c>
      <c r="O1306" s="142"/>
      <c r="P1306" s="140"/>
    </row>
    <row r="1307" spans="1:16">
      <c r="A1307" s="138"/>
      <c r="B1307" s="142"/>
      <c r="C1307" s="172" t="s">
        <v>1972</v>
      </c>
      <c r="D1307" s="166" t="s">
        <v>26</v>
      </c>
      <c r="E1307" s="166" t="s">
        <v>1973</v>
      </c>
      <c r="F1307" s="195" t="s">
        <v>2491</v>
      </c>
      <c r="G1307" s="195" t="s">
        <v>2491</v>
      </c>
      <c r="H1307" s="195" t="s">
        <v>2491</v>
      </c>
      <c r="I1307" s="195" t="s">
        <v>2491</v>
      </c>
      <c r="J1307" s="168">
        <v>0.9</v>
      </c>
      <c r="K1307" s="169" t="str">
        <f>IFERROR(SUMIFS(#REF!,#REF!,$I1307,#REF!,$R$2)/SUMIFS(#REF!,#REF!,$I1307,#REF!,$R$2),"-")</f>
        <v>-</v>
      </c>
      <c r="L1307" s="169" t="str">
        <f>IFERROR(SUMIFS(#REF!,#REF!,$I1307,#REF!,$R$7)/SUMIFS(#REF!,#REF!,$I1307,#REF!,$R$7),"-")</f>
        <v>-</v>
      </c>
      <c r="M1307" s="170" t="str">
        <f>IFERROR(SUMIFS(#REF!,#REF!,$I1307,#REF!,$R$3)/SUMIFS(#REF!,#REF!,$I1307,#REF!,$R$3),"-")</f>
        <v>-</v>
      </c>
      <c r="N1307" s="170" t="str">
        <f>IFERROR(SUMIFS(#REF!,#REF!,$I1307,#REF!,"&lt;="&amp;$R$2,#REF!,"&gt;="&amp;$S$2)/SUMIFS(#REF!,#REF!,$I1307,#REF!,"&lt;="&amp;$R$2,#REF!,"&gt;="&amp;$S$2),"-")</f>
        <v>-</v>
      </c>
      <c r="O1307" s="142"/>
      <c r="P1307" s="140"/>
    </row>
    <row r="1308" spans="1:16">
      <c r="A1308" s="138"/>
      <c r="B1308" s="142"/>
      <c r="C1308" s="172" t="s">
        <v>1972</v>
      </c>
      <c r="D1308" s="166" t="s">
        <v>26</v>
      </c>
      <c r="E1308" s="166" t="s">
        <v>1973</v>
      </c>
      <c r="F1308" s="195" t="s">
        <v>2493</v>
      </c>
      <c r="G1308" s="195" t="s">
        <v>2493</v>
      </c>
      <c r="H1308" s="195" t="s">
        <v>2493</v>
      </c>
      <c r="I1308" s="195" t="s">
        <v>2493</v>
      </c>
      <c r="J1308" s="168">
        <v>0.9</v>
      </c>
      <c r="K1308" s="169" t="str">
        <f>IFERROR(SUMIFS(#REF!,#REF!,$I1308,#REF!,$R$2)/SUMIFS(#REF!,#REF!,$I1308,#REF!,$R$2),"-")</f>
        <v>-</v>
      </c>
      <c r="L1308" s="169" t="str">
        <f>IFERROR(SUMIFS(#REF!,#REF!,$I1308,#REF!,$R$7)/SUMIFS(#REF!,#REF!,$I1308,#REF!,$R$7),"-")</f>
        <v>-</v>
      </c>
      <c r="M1308" s="170" t="str">
        <f>IFERROR(SUMIFS(#REF!,#REF!,$I1308,#REF!,$R$3)/SUMIFS(#REF!,#REF!,$I1308,#REF!,$R$3),"-")</f>
        <v>-</v>
      </c>
      <c r="N1308" s="170" t="str">
        <f>IFERROR(SUMIFS(#REF!,#REF!,$I1308,#REF!,"&lt;="&amp;$R$2,#REF!,"&gt;="&amp;$S$2)/SUMIFS(#REF!,#REF!,$I1308,#REF!,"&lt;="&amp;$R$2,#REF!,"&gt;="&amp;$S$2),"-")</f>
        <v>-</v>
      </c>
      <c r="O1308" s="142"/>
      <c r="P1308" s="140"/>
    </row>
    <row r="1309" spans="1:16">
      <c r="A1309" s="138"/>
      <c r="B1309" s="142"/>
      <c r="C1309" s="172" t="s">
        <v>1972</v>
      </c>
      <c r="D1309" s="166" t="s">
        <v>26</v>
      </c>
      <c r="E1309" s="166" t="s">
        <v>1973</v>
      </c>
      <c r="F1309" s="195" t="s">
        <v>2495</v>
      </c>
      <c r="G1309" s="195" t="s">
        <v>2495</v>
      </c>
      <c r="H1309" s="195" t="s">
        <v>2495</v>
      </c>
      <c r="I1309" s="195" t="s">
        <v>2495</v>
      </c>
      <c r="J1309" s="168">
        <v>0.9</v>
      </c>
      <c r="K1309" s="169" t="str">
        <f>IFERROR(SUMIFS(#REF!,#REF!,$I1309,#REF!,$R$2)/SUMIFS(#REF!,#REF!,$I1309,#REF!,$R$2),"-")</f>
        <v>-</v>
      </c>
      <c r="L1309" s="169" t="str">
        <f>IFERROR(SUMIFS(#REF!,#REF!,$I1309,#REF!,$R$7)/SUMIFS(#REF!,#REF!,$I1309,#REF!,$R$7),"-")</f>
        <v>-</v>
      </c>
      <c r="M1309" s="170" t="str">
        <f>IFERROR(SUMIFS(#REF!,#REF!,$I1309,#REF!,$R$3)/SUMIFS(#REF!,#REF!,$I1309,#REF!,$R$3),"-")</f>
        <v>-</v>
      </c>
      <c r="N1309" s="170" t="str">
        <f>IFERROR(SUMIFS(#REF!,#REF!,$I1309,#REF!,"&lt;="&amp;$R$2,#REF!,"&gt;="&amp;$S$2)/SUMIFS(#REF!,#REF!,$I1309,#REF!,"&lt;="&amp;$R$2,#REF!,"&gt;="&amp;$S$2),"-")</f>
        <v>-</v>
      </c>
      <c r="O1309" s="142"/>
      <c r="P1309" s="140"/>
    </row>
    <row r="1310" spans="1:16">
      <c r="A1310" s="138"/>
      <c r="B1310" s="142"/>
      <c r="C1310" s="172" t="s">
        <v>1972</v>
      </c>
      <c r="D1310" s="166" t="s">
        <v>26</v>
      </c>
      <c r="E1310" s="166" t="s">
        <v>1973</v>
      </c>
      <c r="F1310" s="195" t="s">
        <v>2497</v>
      </c>
      <c r="G1310" s="195" t="s">
        <v>2497</v>
      </c>
      <c r="H1310" s="195" t="s">
        <v>2497</v>
      </c>
      <c r="I1310" s="195" t="s">
        <v>2497</v>
      </c>
      <c r="J1310" s="168">
        <v>0.9</v>
      </c>
      <c r="K1310" s="169" t="str">
        <f>IFERROR(SUMIFS(#REF!,#REF!,$I1310,#REF!,$R$2)/SUMIFS(#REF!,#REF!,$I1310,#REF!,$R$2),"-")</f>
        <v>-</v>
      </c>
      <c r="L1310" s="169" t="str">
        <f>IFERROR(SUMIFS(#REF!,#REF!,$I1310,#REF!,$R$7)/SUMIFS(#REF!,#REF!,$I1310,#REF!,$R$7),"-")</f>
        <v>-</v>
      </c>
      <c r="M1310" s="170" t="str">
        <f>IFERROR(SUMIFS(#REF!,#REF!,$I1310,#REF!,$R$3)/SUMIFS(#REF!,#REF!,$I1310,#REF!,$R$3),"-")</f>
        <v>-</v>
      </c>
      <c r="N1310" s="170" t="str">
        <f>IFERROR(SUMIFS(#REF!,#REF!,$I1310,#REF!,"&lt;="&amp;$R$2,#REF!,"&gt;="&amp;$S$2)/SUMIFS(#REF!,#REF!,$I1310,#REF!,"&lt;="&amp;$R$2,#REF!,"&gt;="&amp;$S$2),"-")</f>
        <v>-</v>
      </c>
      <c r="O1310" s="142"/>
      <c r="P1310" s="140"/>
    </row>
    <row r="1311" spans="1:16">
      <c r="A1311" s="138"/>
      <c r="B1311" s="142"/>
      <c r="C1311" s="172" t="s">
        <v>1972</v>
      </c>
      <c r="D1311" s="166" t="s">
        <v>26</v>
      </c>
      <c r="E1311" s="166" t="s">
        <v>1973</v>
      </c>
      <c r="F1311" s="195" t="s">
        <v>2499</v>
      </c>
      <c r="G1311" s="195" t="s">
        <v>2499</v>
      </c>
      <c r="H1311" s="195" t="s">
        <v>2499</v>
      </c>
      <c r="I1311" s="195" t="s">
        <v>2499</v>
      </c>
      <c r="J1311" s="168">
        <v>0.9</v>
      </c>
      <c r="K1311" s="169" t="str">
        <f>IFERROR(SUMIFS(#REF!,#REF!,$I1311,#REF!,$R$2)/SUMIFS(#REF!,#REF!,$I1311,#REF!,$R$2),"-")</f>
        <v>-</v>
      </c>
      <c r="L1311" s="169" t="str">
        <f>IFERROR(SUMIFS(#REF!,#REF!,$I1311,#REF!,$R$7)/SUMIFS(#REF!,#REF!,$I1311,#REF!,$R$7),"-")</f>
        <v>-</v>
      </c>
      <c r="M1311" s="170" t="str">
        <f>IFERROR(SUMIFS(#REF!,#REF!,$I1311,#REF!,$R$3)/SUMIFS(#REF!,#REF!,$I1311,#REF!,$R$3),"-")</f>
        <v>-</v>
      </c>
      <c r="N1311" s="170" t="str">
        <f>IFERROR(SUMIFS(#REF!,#REF!,$I1311,#REF!,"&lt;="&amp;$R$2,#REF!,"&gt;="&amp;$S$2)/SUMIFS(#REF!,#REF!,$I1311,#REF!,"&lt;="&amp;$R$2,#REF!,"&gt;="&amp;$S$2),"-")</f>
        <v>-</v>
      </c>
      <c r="O1311" s="142"/>
      <c r="P1311" s="140"/>
    </row>
    <row r="1312" spans="1:16">
      <c r="A1312" s="138"/>
      <c r="B1312" s="142"/>
      <c r="C1312" s="172" t="s">
        <v>1972</v>
      </c>
      <c r="D1312" s="166" t="s">
        <v>26</v>
      </c>
      <c r="E1312" s="166" t="s">
        <v>1973</v>
      </c>
      <c r="F1312" s="195" t="s">
        <v>2501</v>
      </c>
      <c r="G1312" s="195" t="s">
        <v>2501</v>
      </c>
      <c r="H1312" s="195" t="s">
        <v>2501</v>
      </c>
      <c r="I1312" s="195" t="s">
        <v>2501</v>
      </c>
      <c r="J1312" s="168">
        <v>0.9</v>
      </c>
      <c r="K1312" s="169" t="str">
        <f>IFERROR(SUMIFS(#REF!,#REF!,$I1312,#REF!,$R$2)/SUMIFS(#REF!,#REF!,$I1312,#REF!,$R$2),"-")</f>
        <v>-</v>
      </c>
      <c r="L1312" s="169" t="str">
        <f>IFERROR(SUMIFS(#REF!,#REF!,$I1312,#REF!,$R$7)/SUMIFS(#REF!,#REF!,$I1312,#REF!,$R$7),"-")</f>
        <v>-</v>
      </c>
      <c r="M1312" s="170" t="str">
        <f>IFERROR(SUMIFS(#REF!,#REF!,$I1312,#REF!,$R$3)/SUMIFS(#REF!,#REF!,$I1312,#REF!,$R$3),"-")</f>
        <v>-</v>
      </c>
      <c r="N1312" s="170" t="str">
        <f>IFERROR(SUMIFS(#REF!,#REF!,$I1312,#REF!,"&lt;="&amp;$R$2,#REF!,"&gt;="&amp;$S$2)/SUMIFS(#REF!,#REF!,$I1312,#REF!,"&lt;="&amp;$R$2,#REF!,"&gt;="&amp;$S$2),"-")</f>
        <v>-</v>
      </c>
      <c r="O1312" s="142"/>
      <c r="P1312" s="140"/>
    </row>
    <row r="1313" spans="1:16">
      <c r="A1313" s="138"/>
      <c r="B1313" s="142"/>
      <c r="C1313" s="172" t="s">
        <v>1972</v>
      </c>
      <c r="D1313" s="166" t="s">
        <v>26</v>
      </c>
      <c r="E1313" s="166" t="s">
        <v>1973</v>
      </c>
      <c r="F1313" s="195" t="s">
        <v>2503</v>
      </c>
      <c r="G1313" s="195" t="s">
        <v>2503</v>
      </c>
      <c r="H1313" s="195" t="s">
        <v>2503</v>
      </c>
      <c r="I1313" s="195" t="s">
        <v>2503</v>
      </c>
      <c r="J1313" s="168">
        <v>0.9</v>
      </c>
      <c r="K1313" s="169" t="str">
        <f>IFERROR(SUMIFS(#REF!,#REF!,$I1313,#REF!,$R$2)/SUMIFS(#REF!,#REF!,$I1313,#REF!,$R$2),"-")</f>
        <v>-</v>
      </c>
      <c r="L1313" s="169" t="str">
        <f>IFERROR(SUMIFS(#REF!,#REF!,$I1313,#REF!,$R$7)/SUMIFS(#REF!,#REF!,$I1313,#REF!,$R$7),"-")</f>
        <v>-</v>
      </c>
      <c r="M1313" s="170" t="str">
        <f>IFERROR(SUMIFS(#REF!,#REF!,$I1313,#REF!,$R$3)/SUMIFS(#REF!,#REF!,$I1313,#REF!,$R$3),"-")</f>
        <v>-</v>
      </c>
      <c r="N1313" s="170" t="str">
        <f>IFERROR(SUMIFS(#REF!,#REF!,$I1313,#REF!,"&lt;="&amp;$R$2,#REF!,"&gt;="&amp;$S$2)/SUMIFS(#REF!,#REF!,$I1313,#REF!,"&lt;="&amp;$R$2,#REF!,"&gt;="&amp;$S$2),"-")</f>
        <v>-</v>
      </c>
      <c r="O1313" s="142"/>
      <c r="P1313" s="140"/>
    </row>
    <row r="1314" spans="1:16">
      <c r="A1314" s="138"/>
      <c r="B1314" s="142"/>
      <c r="C1314" s="172" t="s">
        <v>1972</v>
      </c>
      <c r="D1314" s="166" t="s">
        <v>26</v>
      </c>
      <c r="E1314" s="166" t="s">
        <v>1973</v>
      </c>
      <c r="F1314" s="195" t="s">
        <v>2505</v>
      </c>
      <c r="G1314" s="195" t="s">
        <v>2505</v>
      </c>
      <c r="H1314" s="195" t="s">
        <v>2505</v>
      </c>
      <c r="I1314" s="195" t="s">
        <v>2505</v>
      </c>
      <c r="J1314" s="168">
        <v>0.9</v>
      </c>
      <c r="K1314" s="169" t="str">
        <f>IFERROR(SUMIFS(#REF!,#REF!,$I1314,#REF!,$R$2)/SUMIFS(#REF!,#REF!,$I1314,#REF!,$R$2),"-")</f>
        <v>-</v>
      </c>
      <c r="L1314" s="169" t="str">
        <f>IFERROR(SUMIFS(#REF!,#REF!,$I1314,#REF!,$R$7)/SUMIFS(#REF!,#REF!,$I1314,#REF!,$R$7),"-")</f>
        <v>-</v>
      </c>
      <c r="M1314" s="170" t="str">
        <f>IFERROR(SUMIFS(#REF!,#REF!,$I1314,#REF!,$R$3)/SUMIFS(#REF!,#REF!,$I1314,#REF!,$R$3),"-")</f>
        <v>-</v>
      </c>
      <c r="N1314" s="170" t="str">
        <f>IFERROR(SUMIFS(#REF!,#REF!,$I1314,#REF!,"&lt;="&amp;$R$2,#REF!,"&gt;="&amp;$S$2)/SUMIFS(#REF!,#REF!,$I1314,#REF!,"&lt;="&amp;$R$2,#REF!,"&gt;="&amp;$S$2),"-")</f>
        <v>-</v>
      </c>
      <c r="O1314" s="142"/>
      <c r="P1314" s="140"/>
    </row>
    <row r="1315" spans="1:16">
      <c r="A1315" s="138"/>
      <c r="B1315" s="142"/>
      <c r="C1315" s="172" t="s">
        <v>1972</v>
      </c>
      <c r="D1315" s="166" t="s">
        <v>26</v>
      </c>
      <c r="E1315" s="166" t="s">
        <v>1973</v>
      </c>
      <c r="F1315" s="195" t="s">
        <v>2507</v>
      </c>
      <c r="G1315" s="195" t="s">
        <v>2507</v>
      </c>
      <c r="H1315" s="195" t="s">
        <v>2507</v>
      </c>
      <c r="I1315" s="195" t="s">
        <v>2507</v>
      </c>
      <c r="J1315" s="168">
        <v>0.9</v>
      </c>
      <c r="K1315" s="169" t="str">
        <f>IFERROR(SUMIFS(#REF!,#REF!,$I1315,#REF!,$R$2)/SUMIFS(#REF!,#REF!,$I1315,#REF!,$R$2),"-")</f>
        <v>-</v>
      </c>
      <c r="L1315" s="169" t="str">
        <f>IFERROR(SUMIFS(#REF!,#REF!,$I1315,#REF!,$R$7)/SUMIFS(#REF!,#REF!,$I1315,#REF!,$R$7),"-")</f>
        <v>-</v>
      </c>
      <c r="M1315" s="170" t="str">
        <f>IFERROR(SUMIFS(#REF!,#REF!,$I1315,#REF!,$R$3)/SUMIFS(#REF!,#REF!,$I1315,#REF!,$R$3),"-")</f>
        <v>-</v>
      </c>
      <c r="N1315" s="170" t="str">
        <f>IFERROR(SUMIFS(#REF!,#REF!,$I1315,#REF!,"&lt;="&amp;$R$2,#REF!,"&gt;="&amp;$S$2)/SUMIFS(#REF!,#REF!,$I1315,#REF!,"&lt;="&amp;$R$2,#REF!,"&gt;="&amp;$S$2),"-")</f>
        <v>-</v>
      </c>
      <c r="O1315" s="142"/>
      <c r="P1315" s="140"/>
    </row>
    <row r="1316" spans="1:16">
      <c r="A1316" s="138"/>
      <c r="B1316" s="142"/>
      <c r="C1316" s="172" t="s">
        <v>1972</v>
      </c>
      <c r="D1316" s="166" t="s">
        <v>26</v>
      </c>
      <c r="E1316" s="166" t="s">
        <v>1973</v>
      </c>
      <c r="F1316" s="195" t="s">
        <v>2509</v>
      </c>
      <c r="G1316" s="195" t="s">
        <v>2509</v>
      </c>
      <c r="H1316" s="195" t="s">
        <v>2509</v>
      </c>
      <c r="I1316" s="195" t="s">
        <v>2509</v>
      </c>
      <c r="J1316" s="168">
        <v>0.9</v>
      </c>
      <c r="K1316" s="169" t="str">
        <f>IFERROR(SUMIFS(#REF!,#REF!,$I1316,#REF!,$R$2)/SUMIFS(#REF!,#REF!,$I1316,#REF!,$R$2),"-")</f>
        <v>-</v>
      </c>
      <c r="L1316" s="169" t="str">
        <f>IFERROR(SUMIFS(#REF!,#REF!,$I1316,#REF!,$R$7)/SUMIFS(#REF!,#REF!,$I1316,#REF!,$R$7),"-")</f>
        <v>-</v>
      </c>
      <c r="M1316" s="170" t="str">
        <f>IFERROR(SUMIFS(#REF!,#REF!,$I1316,#REF!,$R$3)/SUMIFS(#REF!,#REF!,$I1316,#REF!,$R$3),"-")</f>
        <v>-</v>
      </c>
      <c r="N1316" s="170" t="str">
        <f>IFERROR(SUMIFS(#REF!,#REF!,$I1316,#REF!,"&lt;="&amp;$R$2,#REF!,"&gt;="&amp;$S$2)/SUMIFS(#REF!,#REF!,$I1316,#REF!,"&lt;="&amp;$R$2,#REF!,"&gt;="&amp;$S$2),"-")</f>
        <v>-</v>
      </c>
      <c r="O1316" s="142"/>
      <c r="P1316" s="140"/>
    </row>
    <row r="1317" spans="1:16">
      <c r="A1317" s="138"/>
      <c r="B1317" s="142"/>
      <c r="C1317" s="172" t="s">
        <v>1972</v>
      </c>
      <c r="D1317" s="166" t="s">
        <v>26</v>
      </c>
      <c r="E1317" s="166" t="s">
        <v>1973</v>
      </c>
      <c r="F1317" s="195" t="s">
        <v>2511</v>
      </c>
      <c r="G1317" s="195" t="s">
        <v>2511</v>
      </c>
      <c r="H1317" s="195" t="s">
        <v>2511</v>
      </c>
      <c r="I1317" s="195" t="s">
        <v>2511</v>
      </c>
      <c r="J1317" s="168">
        <v>0.9</v>
      </c>
      <c r="K1317" s="169" t="str">
        <f>IFERROR(SUMIFS(#REF!,#REF!,$I1317,#REF!,$R$2)/SUMIFS(#REF!,#REF!,$I1317,#REF!,$R$2),"-")</f>
        <v>-</v>
      </c>
      <c r="L1317" s="169" t="str">
        <f>IFERROR(SUMIFS(#REF!,#REF!,$I1317,#REF!,$R$7)/SUMIFS(#REF!,#REF!,$I1317,#REF!,$R$7),"-")</f>
        <v>-</v>
      </c>
      <c r="M1317" s="170" t="str">
        <f>IFERROR(SUMIFS(#REF!,#REF!,$I1317,#REF!,$R$3)/SUMIFS(#REF!,#REF!,$I1317,#REF!,$R$3),"-")</f>
        <v>-</v>
      </c>
      <c r="N1317" s="170" t="str">
        <f>IFERROR(SUMIFS(#REF!,#REF!,$I1317,#REF!,"&lt;="&amp;$R$2,#REF!,"&gt;="&amp;$S$2)/SUMIFS(#REF!,#REF!,$I1317,#REF!,"&lt;="&amp;$R$2,#REF!,"&gt;="&amp;$S$2),"-")</f>
        <v>-</v>
      </c>
      <c r="O1317" s="142"/>
      <c r="P1317" s="140"/>
    </row>
    <row r="1318" spans="1:16">
      <c r="A1318" s="138"/>
      <c r="B1318" s="142"/>
      <c r="C1318" s="172" t="s">
        <v>1972</v>
      </c>
      <c r="D1318" s="166" t="s">
        <v>26</v>
      </c>
      <c r="E1318" s="166" t="s">
        <v>1973</v>
      </c>
      <c r="F1318" s="195" t="s">
        <v>2513</v>
      </c>
      <c r="G1318" s="195" t="s">
        <v>2513</v>
      </c>
      <c r="H1318" s="195" t="s">
        <v>2513</v>
      </c>
      <c r="I1318" s="195" t="s">
        <v>2513</v>
      </c>
      <c r="J1318" s="168">
        <v>0.9</v>
      </c>
      <c r="K1318" s="169" t="str">
        <f>IFERROR(SUMIFS(#REF!,#REF!,$I1318,#REF!,$R$2)/SUMIFS(#REF!,#REF!,$I1318,#REF!,$R$2),"-")</f>
        <v>-</v>
      </c>
      <c r="L1318" s="169" t="str">
        <f>IFERROR(SUMIFS(#REF!,#REF!,$I1318,#REF!,$R$7)/SUMIFS(#REF!,#REF!,$I1318,#REF!,$R$7),"-")</f>
        <v>-</v>
      </c>
      <c r="M1318" s="170" t="str">
        <f>IFERROR(SUMIFS(#REF!,#REF!,$I1318,#REF!,$R$3)/SUMIFS(#REF!,#REF!,$I1318,#REF!,$R$3),"-")</f>
        <v>-</v>
      </c>
      <c r="N1318" s="170" t="str">
        <f>IFERROR(SUMIFS(#REF!,#REF!,$I1318,#REF!,"&lt;="&amp;$R$2,#REF!,"&gt;="&amp;$S$2)/SUMIFS(#REF!,#REF!,$I1318,#REF!,"&lt;="&amp;$R$2,#REF!,"&gt;="&amp;$S$2),"-")</f>
        <v>-</v>
      </c>
      <c r="O1318" s="142"/>
      <c r="P1318" s="140"/>
    </row>
    <row r="1319" spans="1:16">
      <c r="A1319" s="138"/>
      <c r="B1319" s="142"/>
      <c r="C1319" s="172" t="s">
        <v>1972</v>
      </c>
      <c r="D1319" s="166" t="s">
        <v>26</v>
      </c>
      <c r="E1319" s="166" t="s">
        <v>1973</v>
      </c>
      <c r="F1319" s="195" t="s">
        <v>2515</v>
      </c>
      <c r="G1319" s="195" t="s">
        <v>2515</v>
      </c>
      <c r="H1319" s="195" t="s">
        <v>2515</v>
      </c>
      <c r="I1319" s="195" t="s">
        <v>2515</v>
      </c>
      <c r="J1319" s="168">
        <v>0.9</v>
      </c>
      <c r="K1319" s="169" t="str">
        <f>IFERROR(SUMIFS(#REF!,#REF!,$I1319,#REF!,$R$2)/SUMIFS(#REF!,#REF!,$I1319,#REF!,$R$2),"-")</f>
        <v>-</v>
      </c>
      <c r="L1319" s="169" t="str">
        <f>IFERROR(SUMIFS(#REF!,#REF!,$I1319,#REF!,$R$7)/SUMIFS(#REF!,#REF!,$I1319,#REF!,$R$7),"-")</f>
        <v>-</v>
      </c>
      <c r="M1319" s="170" t="str">
        <f>IFERROR(SUMIFS(#REF!,#REF!,$I1319,#REF!,$R$3)/SUMIFS(#REF!,#REF!,$I1319,#REF!,$R$3),"-")</f>
        <v>-</v>
      </c>
      <c r="N1319" s="170" t="str">
        <f>IFERROR(SUMIFS(#REF!,#REF!,$I1319,#REF!,"&lt;="&amp;$R$2,#REF!,"&gt;="&amp;$S$2)/SUMIFS(#REF!,#REF!,$I1319,#REF!,"&lt;="&amp;$R$2,#REF!,"&gt;="&amp;$S$2),"-")</f>
        <v>-</v>
      </c>
      <c r="O1319" s="142"/>
      <c r="P1319" s="140"/>
    </row>
    <row r="1320" spans="1:16">
      <c r="A1320" s="138"/>
      <c r="B1320" s="142"/>
      <c r="C1320" s="172" t="s">
        <v>1972</v>
      </c>
      <c r="D1320" s="166" t="s">
        <v>26</v>
      </c>
      <c r="E1320" s="166" t="s">
        <v>1973</v>
      </c>
      <c r="F1320" s="195" t="s">
        <v>2517</v>
      </c>
      <c r="G1320" s="195" t="s">
        <v>2517</v>
      </c>
      <c r="H1320" s="195" t="s">
        <v>2517</v>
      </c>
      <c r="I1320" s="195" t="s">
        <v>2517</v>
      </c>
      <c r="J1320" s="168">
        <v>0.9</v>
      </c>
      <c r="K1320" s="169" t="str">
        <f>IFERROR(SUMIFS(#REF!,#REF!,$I1320,#REF!,$R$2)/SUMIFS(#REF!,#REF!,$I1320,#REF!,$R$2),"-")</f>
        <v>-</v>
      </c>
      <c r="L1320" s="169" t="str">
        <f>IFERROR(SUMIFS(#REF!,#REF!,$I1320,#REF!,$R$7)/SUMIFS(#REF!,#REF!,$I1320,#REF!,$R$7),"-")</f>
        <v>-</v>
      </c>
      <c r="M1320" s="170" t="str">
        <f>IFERROR(SUMIFS(#REF!,#REF!,$I1320,#REF!,$R$3)/SUMIFS(#REF!,#REF!,$I1320,#REF!,$R$3),"-")</f>
        <v>-</v>
      </c>
      <c r="N1320" s="170" t="str">
        <f>IFERROR(SUMIFS(#REF!,#REF!,$I1320,#REF!,"&lt;="&amp;$R$2,#REF!,"&gt;="&amp;$S$2)/SUMIFS(#REF!,#REF!,$I1320,#REF!,"&lt;="&amp;$R$2,#REF!,"&gt;="&amp;$S$2),"-")</f>
        <v>-</v>
      </c>
      <c r="O1320" s="142"/>
      <c r="P1320" s="140"/>
    </row>
    <row r="1321" spans="1:16">
      <c r="A1321" s="138"/>
      <c r="B1321" s="142"/>
      <c r="C1321" s="172" t="s">
        <v>1972</v>
      </c>
      <c r="D1321" s="166" t="s">
        <v>26</v>
      </c>
      <c r="E1321" s="166" t="s">
        <v>1973</v>
      </c>
      <c r="F1321" s="195" t="s">
        <v>2519</v>
      </c>
      <c r="G1321" s="195" t="s">
        <v>2519</v>
      </c>
      <c r="H1321" s="195" t="s">
        <v>2519</v>
      </c>
      <c r="I1321" s="195" t="s">
        <v>2519</v>
      </c>
      <c r="J1321" s="168">
        <v>0.9</v>
      </c>
      <c r="K1321" s="169" t="str">
        <f>IFERROR(SUMIFS(#REF!,#REF!,$I1321,#REF!,$R$2)/SUMIFS(#REF!,#REF!,$I1321,#REF!,$R$2),"-")</f>
        <v>-</v>
      </c>
      <c r="L1321" s="169" t="str">
        <f>IFERROR(SUMIFS(#REF!,#REF!,$I1321,#REF!,$R$7)/SUMIFS(#REF!,#REF!,$I1321,#REF!,$R$7),"-")</f>
        <v>-</v>
      </c>
      <c r="M1321" s="170" t="str">
        <f>IFERROR(SUMIFS(#REF!,#REF!,$I1321,#REF!,$R$3)/SUMIFS(#REF!,#REF!,$I1321,#REF!,$R$3),"-")</f>
        <v>-</v>
      </c>
      <c r="N1321" s="170" t="str">
        <f>IFERROR(SUMIFS(#REF!,#REF!,$I1321,#REF!,"&lt;="&amp;$R$2,#REF!,"&gt;="&amp;$S$2)/SUMIFS(#REF!,#REF!,$I1321,#REF!,"&lt;="&amp;$R$2,#REF!,"&gt;="&amp;$S$2),"-")</f>
        <v>-</v>
      </c>
      <c r="O1321" s="142"/>
      <c r="P1321" s="140"/>
    </row>
    <row r="1322" spans="1:16">
      <c r="A1322" s="138"/>
      <c r="B1322" s="142"/>
      <c r="C1322" s="172" t="s">
        <v>1972</v>
      </c>
      <c r="D1322" s="166" t="s">
        <v>26</v>
      </c>
      <c r="E1322" s="166" t="s">
        <v>1973</v>
      </c>
      <c r="F1322" s="195" t="s">
        <v>2521</v>
      </c>
      <c r="G1322" s="195" t="s">
        <v>2521</v>
      </c>
      <c r="H1322" s="195" t="s">
        <v>2521</v>
      </c>
      <c r="I1322" s="195" t="s">
        <v>2521</v>
      </c>
      <c r="J1322" s="168">
        <v>0.9</v>
      </c>
      <c r="K1322" s="169" t="str">
        <f>IFERROR(SUMIFS(#REF!,#REF!,$I1322,#REF!,$R$2)/SUMIFS(#REF!,#REF!,$I1322,#REF!,$R$2),"-")</f>
        <v>-</v>
      </c>
      <c r="L1322" s="169" t="str">
        <f>IFERROR(SUMIFS(#REF!,#REF!,$I1322,#REF!,$R$7)/SUMIFS(#REF!,#REF!,$I1322,#REF!,$R$7),"-")</f>
        <v>-</v>
      </c>
      <c r="M1322" s="170" t="str">
        <f>IFERROR(SUMIFS(#REF!,#REF!,$I1322,#REF!,$R$3)/SUMIFS(#REF!,#REF!,$I1322,#REF!,$R$3),"-")</f>
        <v>-</v>
      </c>
      <c r="N1322" s="170" t="str">
        <f>IFERROR(SUMIFS(#REF!,#REF!,$I1322,#REF!,"&lt;="&amp;$R$2,#REF!,"&gt;="&amp;$S$2)/SUMIFS(#REF!,#REF!,$I1322,#REF!,"&lt;="&amp;$R$2,#REF!,"&gt;="&amp;$S$2),"-")</f>
        <v>-</v>
      </c>
      <c r="O1322" s="142"/>
      <c r="P1322" s="140"/>
    </row>
    <row r="1323" spans="1:16">
      <c r="A1323" s="138"/>
      <c r="B1323" s="142"/>
      <c r="C1323" s="172" t="s">
        <v>1972</v>
      </c>
      <c r="D1323" s="166" t="s">
        <v>26</v>
      </c>
      <c r="E1323" s="166" t="s">
        <v>1973</v>
      </c>
      <c r="F1323" s="195" t="s">
        <v>2523</v>
      </c>
      <c r="G1323" s="195" t="s">
        <v>2523</v>
      </c>
      <c r="H1323" s="195" t="s">
        <v>2523</v>
      </c>
      <c r="I1323" s="195" t="s">
        <v>2523</v>
      </c>
      <c r="J1323" s="168">
        <v>0.9</v>
      </c>
      <c r="K1323" s="169" t="str">
        <f>IFERROR(SUMIFS(#REF!,#REF!,$I1323,#REF!,$R$2)/SUMIFS(#REF!,#REF!,$I1323,#REF!,$R$2),"-")</f>
        <v>-</v>
      </c>
      <c r="L1323" s="169" t="str">
        <f>IFERROR(SUMIFS(#REF!,#REF!,$I1323,#REF!,$R$7)/SUMIFS(#REF!,#REF!,$I1323,#REF!,$R$7),"-")</f>
        <v>-</v>
      </c>
      <c r="M1323" s="170" t="str">
        <f>IFERROR(SUMIFS(#REF!,#REF!,$I1323,#REF!,$R$3)/SUMIFS(#REF!,#REF!,$I1323,#REF!,$R$3),"-")</f>
        <v>-</v>
      </c>
      <c r="N1323" s="170" t="str">
        <f>IFERROR(SUMIFS(#REF!,#REF!,$I1323,#REF!,"&lt;="&amp;$R$2,#REF!,"&gt;="&amp;$S$2)/SUMIFS(#REF!,#REF!,$I1323,#REF!,"&lt;="&amp;$R$2,#REF!,"&gt;="&amp;$S$2),"-")</f>
        <v>-</v>
      </c>
      <c r="O1323" s="142"/>
      <c r="P1323" s="140"/>
    </row>
    <row r="1324" spans="1:16">
      <c r="A1324" s="138"/>
      <c r="B1324" s="142"/>
      <c r="C1324" s="172" t="s">
        <v>1972</v>
      </c>
      <c r="D1324" s="166" t="s">
        <v>26</v>
      </c>
      <c r="E1324" s="166" t="s">
        <v>1973</v>
      </c>
      <c r="F1324" s="195" t="s">
        <v>2525</v>
      </c>
      <c r="G1324" s="195" t="s">
        <v>2525</v>
      </c>
      <c r="H1324" s="195" t="s">
        <v>2525</v>
      </c>
      <c r="I1324" s="195" t="s">
        <v>2525</v>
      </c>
      <c r="J1324" s="168">
        <v>0.9</v>
      </c>
      <c r="K1324" s="169" t="str">
        <f>IFERROR(SUMIFS(#REF!,#REF!,$I1324,#REF!,$R$2)/SUMIFS(#REF!,#REF!,$I1324,#REF!,$R$2),"-")</f>
        <v>-</v>
      </c>
      <c r="L1324" s="169" t="str">
        <f>IFERROR(SUMIFS(#REF!,#REF!,$I1324,#REF!,$R$7)/SUMIFS(#REF!,#REF!,$I1324,#REF!,$R$7),"-")</f>
        <v>-</v>
      </c>
      <c r="M1324" s="170" t="str">
        <f>IFERROR(SUMIFS(#REF!,#REF!,$I1324,#REF!,$R$3)/SUMIFS(#REF!,#REF!,$I1324,#REF!,$R$3),"-")</f>
        <v>-</v>
      </c>
      <c r="N1324" s="170" t="str">
        <f>IFERROR(SUMIFS(#REF!,#REF!,$I1324,#REF!,"&lt;="&amp;$R$2,#REF!,"&gt;="&amp;$S$2)/SUMIFS(#REF!,#REF!,$I1324,#REF!,"&lt;="&amp;$R$2,#REF!,"&gt;="&amp;$S$2),"-")</f>
        <v>-</v>
      </c>
      <c r="O1324" s="142"/>
      <c r="P1324" s="140"/>
    </row>
    <row r="1325" spans="1:16">
      <c r="A1325" s="138"/>
      <c r="B1325" s="142"/>
      <c r="C1325" s="172" t="s">
        <v>1972</v>
      </c>
      <c r="D1325" s="166" t="s">
        <v>26</v>
      </c>
      <c r="E1325" s="166" t="s">
        <v>1973</v>
      </c>
      <c r="F1325" s="195" t="s">
        <v>2527</v>
      </c>
      <c r="G1325" s="195" t="s">
        <v>2527</v>
      </c>
      <c r="H1325" s="195" t="s">
        <v>2527</v>
      </c>
      <c r="I1325" s="195" t="s">
        <v>2527</v>
      </c>
      <c r="J1325" s="168">
        <v>0.9</v>
      </c>
      <c r="K1325" s="169" t="str">
        <f>IFERROR(SUMIFS(#REF!,#REF!,$I1325,#REF!,$R$2)/SUMIFS(#REF!,#REF!,$I1325,#REF!,$R$2),"-")</f>
        <v>-</v>
      </c>
      <c r="L1325" s="169" t="str">
        <f>IFERROR(SUMIFS(#REF!,#REF!,$I1325,#REF!,$R$7)/SUMIFS(#REF!,#REF!,$I1325,#REF!,$R$7),"-")</f>
        <v>-</v>
      </c>
      <c r="M1325" s="170" t="str">
        <f>IFERROR(SUMIFS(#REF!,#REF!,$I1325,#REF!,$R$3)/SUMIFS(#REF!,#REF!,$I1325,#REF!,$R$3),"-")</f>
        <v>-</v>
      </c>
      <c r="N1325" s="170" t="str">
        <f>IFERROR(SUMIFS(#REF!,#REF!,$I1325,#REF!,"&lt;="&amp;$R$2,#REF!,"&gt;="&amp;$S$2)/SUMIFS(#REF!,#REF!,$I1325,#REF!,"&lt;="&amp;$R$2,#REF!,"&gt;="&amp;$S$2),"-")</f>
        <v>-</v>
      </c>
      <c r="O1325" s="142"/>
      <c r="P1325" s="140"/>
    </row>
    <row r="1326" spans="1:16">
      <c r="A1326" s="138"/>
      <c r="B1326" s="142"/>
      <c r="C1326" s="172" t="s">
        <v>1972</v>
      </c>
      <c r="D1326" s="166" t="s">
        <v>26</v>
      </c>
      <c r="E1326" s="166" t="s">
        <v>1973</v>
      </c>
      <c r="F1326" s="195" t="s">
        <v>2529</v>
      </c>
      <c r="G1326" s="195" t="s">
        <v>2529</v>
      </c>
      <c r="H1326" s="195" t="s">
        <v>2529</v>
      </c>
      <c r="I1326" s="195" t="s">
        <v>2529</v>
      </c>
      <c r="J1326" s="168">
        <v>0.9</v>
      </c>
      <c r="K1326" s="169" t="str">
        <f>IFERROR(SUMIFS(#REF!,#REF!,$I1326,#REF!,$R$2)/SUMIFS(#REF!,#REF!,$I1326,#REF!,$R$2),"-")</f>
        <v>-</v>
      </c>
      <c r="L1326" s="169" t="str">
        <f>IFERROR(SUMIFS(#REF!,#REF!,$I1326,#REF!,$R$7)/SUMIFS(#REF!,#REF!,$I1326,#REF!,$R$7),"-")</f>
        <v>-</v>
      </c>
      <c r="M1326" s="170" t="str">
        <f>IFERROR(SUMIFS(#REF!,#REF!,$I1326,#REF!,$R$3)/SUMIFS(#REF!,#REF!,$I1326,#REF!,$R$3),"-")</f>
        <v>-</v>
      </c>
      <c r="N1326" s="170" t="str">
        <f>IFERROR(SUMIFS(#REF!,#REF!,$I1326,#REF!,"&lt;="&amp;$R$2,#REF!,"&gt;="&amp;$S$2)/SUMIFS(#REF!,#REF!,$I1326,#REF!,"&lt;="&amp;$R$2,#REF!,"&gt;="&amp;$S$2),"-")</f>
        <v>-</v>
      </c>
      <c r="O1326" s="142"/>
      <c r="P1326" s="140"/>
    </row>
    <row r="1327" spans="1:16">
      <c r="A1327" s="138"/>
      <c r="B1327" s="142"/>
      <c r="C1327" s="172" t="s">
        <v>1972</v>
      </c>
      <c r="D1327" s="166" t="s">
        <v>26</v>
      </c>
      <c r="E1327" s="166" t="s">
        <v>1973</v>
      </c>
      <c r="F1327" s="195" t="s">
        <v>2531</v>
      </c>
      <c r="G1327" s="195" t="s">
        <v>2531</v>
      </c>
      <c r="H1327" s="195" t="s">
        <v>2531</v>
      </c>
      <c r="I1327" s="195" t="s">
        <v>2531</v>
      </c>
      <c r="J1327" s="168">
        <v>0.9</v>
      </c>
      <c r="K1327" s="169" t="str">
        <f>IFERROR(SUMIFS(#REF!,#REF!,$I1327,#REF!,$R$2)/SUMIFS(#REF!,#REF!,$I1327,#REF!,$R$2),"-")</f>
        <v>-</v>
      </c>
      <c r="L1327" s="169" t="str">
        <f>IFERROR(SUMIFS(#REF!,#REF!,$I1327,#REF!,$R$7)/SUMIFS(#REF!,#REF!,$I1327,#REF!,$R$7),"-")</f>
        <v>-</v>
      </c>
      <c r="M1327" s="170" t="str">
        <f>IFERROR(SUMIFS(#REF!,#REF!,$I1327,#REF!,$R$3)/SUMIFS(#REF!,#REF!,$I1327,#REF!,$R$3),"-")</f>
        <v>-</v>
      </c>
      <c r="N1327" s="170" t="str">
        <f>IFERROR(SUMIFS(#REF!,#REF!,$I1327,#REF!,"&lt;="&amp;$R$2,#REF!,"&gt;="&amp;$S$2)/SUMIFS(#REF!,#REF!,$I1327,#REF!,"&lt;="&amp;$R$2,#REF!,"&gt;="&amp;$S$2),"-")</f>
        <v>-</v>
      </c>
      <c r="O1327" s="142"/>
      <c r="P1327" s="140"/>
    </row>
    <row r="1328" spans="1:16">
      <c r="A1328" s="138"/>
      <c r="B1328" s="142"/>
      <c r="C1328" s="172" t="s">
        <v>1972</v>
      </c>
      <c r="D1328" s="166" t="s">
        <v>26</v>
      </c>
      <c r="E1328" s="166" t="s">
        <v>1973</v>
      </c>
      <c r="F1328" s="195" t="s">
        <v>2533</v>
      </c>
      <c r="G1328" s="195" t="s">
        <v>2533</v>
      </c>
      <c r="H1328" s="195" t="s">
        <v>2533</v>
      </c>
      <c r="I1328" s="195" t="s">
        <v>2533</v>
      </c>
      <c r="J1328" s="168">
        <v>0.9</v>
      </c>
      <c r="K1328" s="169" t="str">
        <f>IFERROR(SUMIFS(#REF!,#REF!,$I1328,#REF!,$R$2)/SUMIFS(#REF!,#REF!,$I1328,#REF!,$R$2),"-")</f>
        <v>-</v>
      </c>
      <c r="L1328" s="169" t="str">
        <f>IFERROR(SUMIFS(#REF!,#REF!,$I1328,#REF!,$R$7)/SUMIFS(#REF!,#REF!,$I1328,#REF!,$R$7),"-")</f>
        <v>-</v>
      </c>
      <c r="M1328" s="170" t="str">
        <f>IFERROR(SUMIFS(#REF!,#REF!,$I1328,#REF!,$R$3)/SUMIFS(#REF!,#REF!,$I1328,#REF!,$R$3),"-")</f>
        <v>-</v>
      </c>
      <c r="N1328" s="170" t="str">
        <f>IFERROR(SUMIFS(#REF!,#REF!,$I1328,#REF!,"&lt;="&amp;$R$2,#REF!,"&gt;="&amp;$S$2)/SUMIFS(#REF!,#REF!,$I1328,#REF!,"&lt;="&amp;$R$2,#REF!,"&gt;="&amp;$S$2),"-")</f>
        <v>-</v>
      </c>
      <c r="O1328" s="142"/>
      <c r="P1328" s="140"/>
    </row>
    <row r="1329" spans="1:16">
      <c r="A1329" s="138"/>
      <c r="B1329" s="142"/>
      <c r="C1329" s="172" t="s">
        <v>1972</v>
      </c>
      <c r="D1329" s="166" t="s">
        <v>26</v>
      </c>
      <c r="E1329" s="166" t="s">
        <v>1973</v>
      </c>
      <c r="F1329" s="195" t="s">
        <v>2535</v>
      </c>
      <c r="G1329" s="195" t="s">
        <v>2535</v>
      </c>
      <c r="H1329" s="195" t="s">
        <v>2535</v>
      </c>
      <c r="I1329" s="195" t="s">
        <v>2535</v>
      </c>
      <c r="J1329" s="168">
        <v>0.9</v>
      </c>
      <c r="K1329" s="169" t="str">
        <f>IFERROR(SUMIFS(#REF!,#REF!,$I1329,#REF!,$R$2)/SUMIFS(#REF!,#REF!,$I1329,#REF!,$R$2),"-")</f>
        <v>-</v>
      </c>
      <c r="L1329" s="169" t="str">
        <f>IFERROR(SUMIFS(#REF!,#REF!,$I1329,#REF!,$R$7)/SUMIFS(#REF!,#REF!,$I1329,#REF!,$R$7),"-")</f>
        <v>-</v>
      </c>
      <c r="M1329" s="170" t="str">
        <f>IFERROR(SUMIFS(#REF!,#REF!,$I1329,#REF!,$R$3)/SUMIFS(#REF!,#REF!,$I1329,#REF!,$R$3),"-")</f>
        <v>-</v>
      </c>
      <c r="N1329" s="170" t="str">
        <f>IFERROR(SUMIFS(#REF!,#REF!,$I1329,#REF!,"&lt;="&amp;$R$2,#REF!,"&gt;="&amp;$S$2)/SUMIFS(#REF!,#REF!,$I1329,#REF!,"&lt;="&amp;$R$2,#REF!,"&gt;="&amp;$S$2),"-")</f>
        <v>-</v>
      </c>
      <c r="O1329" s="142"/>
      <c r="P1329" s="140"/>
    </row>
    <row r="1330" spans="1:16">
      <c r="A1330" s="138"/>
      <c r="B1330" s="142"/>
      <c r="C1330" s="172" t="s">
        <v>1972</v>
      </c>
      <c r="D1330" s="166" t="s">
        <v>26</v>
      </c>
      <c r="E1330" s="166" t="s">
        <v>1973</v>
      </c>
      <c r="F1330" s="195" t="s">
        <v>2537</v>
      </c>
      <c r="G1330" s="195" t="s">
        <v>2537</v>
      </c>
      <c r="H1330" s="195" t="s">
        <v>2537</v>
      </c>
      <c r="I1330" s="195" t="s">
        <v>2537</v>
      </c>
      <c r="J1330" s="168">
        <v>0.9</v>
      </c>
      <c r="K1330" s="169" t="str">
        <f>IFERROR(SUMIFS(#REF!,#REF!,$I1330,#REF!,$R$2)/SUMIFS(#REF!,#REF!,$I1330,#REF!,$R$2),"-")</f>
        <v>-</v>
      </c>
      <c r="L1330" s="169" t="str">
        <f>IFERROR(SUMIFS(#REF!,#REF!,$I1330,#REF!,$R$7)/SUMIFS(#REF!,#REF!,$I1330,#REF!,$R$7),"-")</f>
        <v>-</v>
      </c>
      <c r="M1330" s="170" t="str">
        <f>IFERROR(SUMIFS(#REF!,#REF!,$I1330,#REF!,$R$3)/SUMIFS(#REF!,#REF!,$I1330,#REF!,$R$3),"-")</f>
        <v>-</v>
      </c>
      <c r="N1330" s="170" t="str">
        <f>IFERROR(SUMIFS(#REF!,#REF!,$I1330,#REF!,"&lt;="&amp;$R$2,#REF!,"&gt;="&amp;$S$2)/SUMIFS(#REF!,#REF!,$I1330,#REF!,"&lt;="&amp;$R$2,#REF!,"&gt;="&amp;$S$2),"-")</f>
        <v>-</v>
      </c>
      <c r="O1330" s="142"/>
      <c r="P1330" s="140"/>
    </row>
    <row r="1331" spans="1:16">
      <c r="A1331" s="138"/>
      <c r="B1331" s="142"/>
      <c r="C1331" s="172" t="s">
        <v>1972</v>
      </c>
      <c r="D1331" s="166" t="s">
        <v>26</v>
      </c>
      <c r="E1331" s="166" t="s">
        <v>1973</v>
      </c>
      <c r="F1331" s="195" t="s">
        <v>2539</v>
      </c>
      <c r="G1331" s="195" t="s">
        <v>2539</v>
      </c>
      <c r="H1331" s="195" t="s">
        <v>2539</v>
      </c>
      <c r="I1331" s="195" t="s">
        <v>2539</v>
      </c>
      <c r="J1331" s="168">
        <v>0.9</v>
      </c>
      <c r="K1331" s="169" t="str">
        <f>IFERROR(SUMIFS(#REF!,#REF!,$I1331,#REF!,$R$2)/SUMIFS(#REF!,#REF!,$I1331,#REF!,$R$2),"-")</f>
        <v>-</v>
      </c>
      <c r="L1331" s="169" t="str">
        <f>IFERROR(SUMIFS(#REF!,#REF!,$I1331,#REF!,$R$7)/SUMIFS(#REF!,#REF!,$I1331,#REF!,$R$7),"-")</f>
        <v>-</v>
      </c>
      <c r="M1331" s="170" t="str">
        <f>IFERROR(SUMIFS(#REF!,#REF!,$I1331,#REF!,$R$3)/SUMIFS(#REF!,#REF!,$I1331,#REF!,$R$3),"-")</f>
        <v>-</v>
      </c>
      <c r="N1331" s="170" t="str">
        <f>IFERROR(SUMIFS(#REF!,#REF!,$I1331,#REF!,"&lt;="&amp;$R$2,#REF!,"&gt;="&amp;$S$2)/SUMIFS(#REF!,#REF!,$I1331,#REF!,"&lt;="&amp;$R$2,#REF!,"&gt;="&amp;$S$2),"-")</f>
        <v>-</v>
      </c>
      <c r="O1331" s="142"/>
      <c r="P1331" s="140"/>
    </row>
    <row r="1332" spans="1:16">
      <c r="A1332" s="138"/>
      <c r="B1332" s="142"/>
      <c r="C1332" s="172" t="s">
        <v>1972</v>
      </c>
      <c r="D1332" s="166" t="s">
        <v>26</v>
      </c>
      <c r="E1332" s="166" t="s">
        <v>1973</v>
      </c>
      <c r="F1332" s="195" t="s">
        <v>2541</v>
      </c>
      <c r="G1332" s="195" t="s">
        <v>2541</v>
      </c>
      <c r="H1332" s="195" t="s">
        <v>2541</v>
      </c>
      <c r="I1332" s="195" t="s">
        <v>2541</v>
      </c>
      <c r="J1332" s="168">
        <v>0.9</v>
      </c>
      <c r="K1332" s="169" t="str">
        <f>IFERROR(SUMIFS(#REF!,#REF!,$I1332,#REF!,$R$2)/SUMIFS(#REF!,#REF!,$I1332,#REF!,$R$2),"-")</f>
        <v>-</v>
      </c>
      <c r="L1332" s="169" t="str">
        <f>IFERROR(SUMIFS(#REF!,#REF!,$I1332,#REF!,$R$7)/SUMIFS(#REF!,#REF!,$I1332,#REF!,$R$7),"-")</f>
        <v>-</v>
      </c>
      <c r="M1332" s="170" t="str">
        <f>IFERROR(SUMIFS(#REF!,#REF!,$I1332,#REF!,$R$3)/SUMIFS(#REF!,#REF!,$I1332,#REF!,$R$3),"-")</f>
        <v>-</v>
      </c>
      <c r="N1332" s="170" t="str">
        <f>IFERROR(SUMIFS(#REF!,#REF!,$I1332,#REF!,"&lt;="&amp;$R$2,#REF!,"&gt;="&amp;$S$2)/SUMIFS(#REF!,#REF!,$I1332,#REF!,"&lt;="&amp;$R$2,#REF!,"&gt;="&amp;$S$2),"-")</f>
        <v>-</v>
      </c>
      <c r="O1332" s="142"/>
      <c r="P1332" s="140"/>
    </row>
    <row r="1333" spans="1:16">
      <c r="A1333" s="138"/>
      <c r="B1333" s="142"/>
      <c r="C1333" s="172" t="s">
        <v>1972</v>
      </c>
      <c r="D1333" s="166" t="s">
        <v>26</v>
      </c>
      <c r="E1333" s="166" t="s">
        <v>1973</v>
      </c>
      <c r="F1333" s="195" t="s">
        <v>2543</v>
      </c>
      <c r="G1333" s="195" t="s">
        <v>2543</v>
      </c>
      <c r="H1333" s="195" t="s">
        <v>2543</v>
      </c>
      <c r="I1333" s="195" t="s">
        <v>2543</v>
      </c>
      <c r="J1333" s="168">
        <v>0.9</v>
      </c>
      <c r="K1333" s="169" t="str">
        <f>IFERROR(SUMIFS(#REF!,#REF!,$I1333,#REF!,$R$2)/SUMIFS(#REF!,#REF!,$I1333,#REF!,$R$2),"-")</f>
        <v>-</v>
      </c>
      <c r="L1333" s="169" t="str">
        <f>IFERROR(SUMIFS(#REF!,#REF!,$I1333,#REF!,$R$7)/SUMIFS(#REF!,#REF!,$I1333,#REF!,$R$7),"-")</f>
        <v>-</v>
      </c>
      <c r="M1333" s="170" t="str">
        <f>IFERROR(SUMIFS(#REF!,#REF!,$I1333,#REF!,$R$3)/SUMIFS(#REF!,#REF!,$I1333,#REF!,$R$3),"-")</f>
        <v>-</v>
      </c>
      <c r="N1333" s="170" t="str">
        <f>IFERROR(SUMIFS(#REF!,#REF!,$I1333,#REF!,"&lt;="&amp;$R$2,#REF!,"&gt;="&amp;$S$2)/SUMIFS(#REF!,#REF!,$I1333,#REF!,"&lt;="&amp;$R$2,#REF!,"&gt;="&amp;$S$2),"-")</f>
        <v>-</v>
      </c>
      <c r="O1333" s="142"/>
      <c r="P1333" s="140"/>
    </row>
    <row r="1334" spans="1:16">
      <c r="A1334" s="138"/>
      <c r="B1334" s="142"/>
      <c r="C1334" s="172" t="s">
        <v>1972</v>
      </c>
      <c r="D1334" s="166" t="s">
        <v>235</v>
      </c>
      <c r="E1334" s="166" t="s">
        <v>1973</v>
      </c>
      <c r="F1334" s="195" t="s">
        <v>2545</v>
      </c>
      <c r="G1334" s="195" t="s">
        <v>2545</v>
      </c>
      <c r="H1334" s="195" t="s">
        <v>2545</v>
      </c>
      <c r="I1334" s="195" t="s">
        <v>2545</v>
      </c>
      <c r="J1334" s="168">
        <v>0.9</v>
      </c>
      <c r="K1334" s="169" t="str">
        <f>IFERROR(SUMIFS(#REF!,#REF!,$I1334,#REF!,$R$2)/SUMIFS(#REF!,#REF!,$I1334,#REF!,$R$2),"-")</f>
        <v>-</v>
      </c>
      <c r="L1334" s="169" t="str">
        <f>IFERROR(SUMIFS(#REF!,#REF!,$I1334,#REF!,$R$7)/SUMIFS(#REF!,#REF!,$I1334,#REF!,$R$7),"-")</f>
        <v>-</v>
      </c>
      <c r="M1334" s="170" t="str">
        <f>IFERROR(SUMIFS(#REF!,#REF!,$I1334,#REF!,$R$3)/SUMIFS(#REF!,#REF!,$I1334,#REF!,$R$3),"-")</f>
        <v>-</v>
      </c>
      <c r="N1334" s="170" t="str">
        <f>IFERROR(SUMIFS(#REF!,#REF!,$I1334,#REF!,"&lt;="&amp;$R$2,#REF!,"&gt;="&amp;$S$2)/SUMIFS(#REF!,#REF!,$I1334,#REF!,"&lt;="&amp;$R$2,#REF!,"&gt;="&amp;$S$2),"-")</f>
        <v>-</v>
      </c>
      <c r="O1334" s="142"/>
      <c r="P1334" s="140"/>
    </row>
    <row r="1335" spans="1:16">
      <c r="A1335" s="138"/>
      <c r="B1335" s="142"/>
      <c r="C1335" s="172" t="s">
        <v>1972</v>
      </c>
      <c r="D1335" s="166" t="s">
        <v>26</v>
      </c>
      <c r="E1335" s="166" t="s">
        <v>1973</v>
      </c>
      <c r="F1335" s="195" t="s">
        <v>2547</v>
      </c>
      <c r="G1335" s="195" t="s">
        <v>2547</v>
      </c>
      <c r="H1335" s="195" t="s">
        <v>2547</v>
      </c>
      <c r="I1335" s="195" t="s">
        <v>2547</v>
      </c>
      <c r="J1335" s="168">
        <v>0.9</v>
      </c>
      <c r="K1335" s="169" t="str">
        <f>IFERROR(SUMIFS(#REF!,#REF!,$I1335,#REF!,$R$2)/SUMIFS(#REF!,#REF!,$I1335,#REF!,$R$2),"-")</f>
        <v>-</v>
      </c>
      <c r="L1335" s="169" t="str">
        <f>IFERROR(SUMIFS(#REF!,#REF!,$I1335,#REF!,$R$7)/SUMIFS(#REF!,#REF!,$I1335,#REF!,$R$7),"-")</f>
        <v>-</v>
      </c>
      <c r="M1335" s="170" t="str">
        <f>IFERROR(SUMIFS(#REF!,#REF!,$I1335,#REF!,$R$3)/SUMIFS(#REF!,#REF!,$I1335,#REF!,$R$3),"-")</f>
        <v>-</v>
      </c>
      <c r="N1335" s="170" t="str">
        <f>IFERROR(SUMIFS(#REF!,#REF!,$I1335,#REF!,"&lt;="&amp;$R$2,#REF!,"&gt;="&amp;$S$2)/SUMIFS(#REF!,#REF!,$I1335,#REF!,"&lt;="&amp;$R$2,#REF!,"&gt;="&amp;$S$2),"-")</f>
        <v>-</v>
      </c>
      <c r="O1335" s="142"/>
      <c r="P1335" s="140"/>
    </row>
    <row r="1336" spans="1:16">
      <c r="A1336" s="138"/>
      <c r="B1336" s="142"/>
      <c r="C1336" s="172" t="s">
        <v>1972</v>
      </c>
      <c r="D1336" s="166" t="s">
        <v>26</v>
      </c>
      <c r="E1336" s="166" t="s">
        <v>1973</v>
      </c>
      <c r="F1336" s="195" t="s">
        <v>2549</v>
      </c>
      <c r="G1336" s="195" t="s">
        <v>2549</v>
      </c>
      <c r="H1336" s="195" t="s">
        <v>2549</v>
      </c>
      <c r="I1336" s="195" t="s">
        <v>2549</v>
      </c>
      <c r="J1336" s="168">
        <v>0.9</v>
      </c>
      <c r="K1336" s="169" t="str">
        <f>IFERROR(SUMIFS(#REF!,#REF!,$I1336,#REF!,$R$2)/SUMIFS(#REF!,#REF!,$I1336,#REF!,$R$2),"-")</f>
        <v>-</v>
      </c>
      <c r="L1336" s="169" t="str">
        <f>IFERROR(SUMIFS(#REF!,#REF!,$I1336,#REF!,$R$7)/SUMIFS(#REF!,#REF!,$I1336,#REF!,$R$7),"-")</f>
        <v>-</v>
      </c>
      <c r="M1336" s="170" t="str">
        <f>IFERROR(SUMIFS(#REF!,#REF!,$I1336,#REF!,$R$3)/SUMIFS(#REF!,#REF!,$I1336,#REF!,$R$3),"-")</f>
        <v>-</v>
      </c>
      <c r="N1336" s="170" t="str">
        <f>IFERROR(SUMIFS(#REF!,#REF!,$I1336,#REF!,"&lt;="&amp;$R$2,#REF!,"&gt;="&amp;$S$2)/SUMIFS(#REF!,#REF!,$I1336,#REF!,"&lt;="&amp;$R$2,#REF!,"&gt;="&amp;$S$2),"-")</f>
        <v>-</v>
      </c>
      <c r="O1336" s="142"/>
      <c r="P1336" s="140"/>
    </row>
    <row r="1337" spans="1:16">
      <c r="A1337" s="138"/>
      <c r="B1337" s="142"/>
      <c r="C1337" s="172" t="s">
        <v>1972</v>
      </c>
      <c r="D1337" s="166" t="s">
        <v>235</v>
      </c>
      <c r="E1337" s="166" t="s">
        <v>1973</v>
      </c>
      <c r="F1337" s="195" t="s">
        <v>2551</v>
      </c>
      <c r="G1337" s="195" t="s">
        <v>2551</v>
      </c>
      <c r="H1337" s="195" t="s">
        <v>2551</v>
      </c>
      <c r="I1337" s="195" t="s">
        <v>2551</v>
      </c>
      <c r="J1337" s="168">
        <v>0.9</v>
      </c>
      <c r="K1337" s="169" t="str">
        <f>IFERROR(SUMIFS(#REF!,#REF!,$I1337,#REF!,$R$2)/SUMIFS(#REF!,#REF!,$I1337,#REF!,$R$2),"-")</f>
        <v>-</v>
      </c>
      <c r="L1337" s="169" t="str">
        <f>IFERROR(SUMIFS(#REF!,#REF!,$I1337,#REF!,$R$7)/SUMIFS(#REF!,#REF!,$I1337,#REF!,$R$7),"-")</f>
        <v>-</v>
      </c>
      <c r="M1337" s="170" t="str">
        <f>IFERROR(SUMIFS(#REF!,#REF!,$I1337,#REF!,$R$3)/SUMIFS(#REF!,#REF!,$I1337,#REF!,$R$3),"-")</f>
        <v>-</v>
      </c>
      <c r="N1337" s="170" t="str">
        <f>IFERROR(SUMIFS(#REF!,#REF!,$I1337,#REF!,"&lt;="&amp;$R$2,#REF!,"&gt;="&amp;$S$2)/SUMIFS(#REF!,#REF!,$I1337,#REF!,"&lt;="&amp;$R$2,#REF!,"&gt;="&amp;$S$2),"-")</f>
        <v>-</v>
      </c>
      <c r="O1337" s="142"/>
      <c r="P1337" s="140"/>
    </row>
    <row r="1338" spans="1:16">
      <c r="A1338" s="138"/>
      <c r="B1338" s="142"/>
      <c r="C1338" s="172" t="s">
        <v>1972</v>
      </c>
      <c r="D1338" s="166" t="s">
        <v>26</v>
      </c>
      <c r="E1338" s="166" t="s">
        <v>1973</v>
      </c>
      <c r="F1338" s="195" t="s">
        <v>2553</v>
      </c>
      <c r="G1338" s="195" t="s">
        <v>2553</v>
      </c>
      <c r="H1338" s="195" t="s">
        <v>2553</v>
      </c>
      <c r="I1338" s="195" t="s">
        <v>2553</v>
      </c>
      <c r="J1338" s="168">
        <v>0.9</v>
      </c>
      <c r="K1338" s="169" t="str">
        <f>IFERROR(SUMIFS(#REF!,#REF!,$I1338,#REF!,$R$2)/SUMIFS(#REF!,#REF!,$I1338,#REF!,$R$2),"-")</f>
        <v>-</v>
      </c>
      <c r="L1338" s="169" t="str">
        <f>IFERROR(SUMIFS(#REF!,#REF!,$I1338,#REF!,$R$7)/SUMIFS(#REF!,#REF!,$I1338,#REF!,$R$7),"-")</f>
        <v>-</v>
      </c>
      <c r="M1338" s="170" t="str">
        <f>IFERROR(SUMIFS(#REF!,#REF!,$I1338,#REF!,$R$3)/SUMIFS(#REF!,#REF!,$I1338,#REF!,$R$3),"-")</f>
        <v>-</v>
      </c>
      <c r="N1338" s="170" t="str">
        <f>IFERROR(SUMIFS(#REF!,#REF!,$I1338,#REF!,"&lt;="&amp;$R$2,#REF!,"&gt;="&amp;$S$2)/SUMIFS(#REF!,#REF!,$I1338,#REF!,"&lt;="&amp;$R$2,#REF!,"&gt;="&amp;$S$2),"-")</f>
        <v>-</v>
      </c>
      <c r="O1338" s="142"/>
      <c r="P1338" s="140"/>
    </row>
    <row r="1339" spans="1:16">
      <c r="A1339" s="138"/>
      <c r="B1339" s="142"/>
      <c r="C1339" s="172" t="s">
        <v>1972</v>
      </c>
      <c r="D1339" s="166" t="s">
        <v>26</v>
      </c>
      <c r="E1339" s="166" t="s">
        <v>1973</v>
      </c>
      <c r="F1339" s="195" t="s">
        <v>2555</v>
      </c>
      <c r="G1339" s="195" t="s">
        <v>2555</v>
      </c>
      <c r="H1339" s="195" t="s">
        <v>2555</v>
      </c>
      <c r="I1339" s="195" t="s">
        <v>2555</v>
      </c>
      <c r="J1339" s="168">
        <v>0.9</v>
      </c>
      <c r="K1339" s="169" t="str">
        <f>IFERROR(SUMIFS(#REF!,#REF!,$I1339,#REF!,$R$2)/SUMIFS(#REF!,#REF!,$I1339,#REF!,$R$2),"-")</f>
        <v>-</v>
      </c>
      <c r="L1339" s="169" t="str">
        <f>IFERROR(SUMIFS(#REF!,#REF!,$I1339,#REF!,$R$7)/SUMIFS(#REF!,#REF!,$I1339,#REF!,$R$7),"-")</f>
        <v>-</v>
      </c>
      <c r="M1339" s="170" t="str">
        <f>IFERROR(SUMIFS(#REF!,#REF!,$I1339,#REF!,$R$3)/SUMIFS(#REF!,#REF!,$I1339,#REF!,$R$3),"-")</f>
        <v>-</v>
      </c>
      <c r="N1339" s="170" t="str">
        <f>IFERROR(SUMIFS(#REF!,#REF!,$I1339,#REF!,"&lt;="&amp;$R$2,#REF!,"&gt;="&amp;$S$2)/SUMIFS(#REF!,#REF!,$I1339,#REF!,"&lt;="&amp;$R$2,#REF!,"&gt;="&amp;$S$2),"-")</f>
        <v>-</v>
      </c>
      <c r="O1339" s="142"/>
      <c r="P1339" s="140"/>
    </row>
    <row r="1340" spans="1:16">
      <c r="A1340" s="138"/>
      <c r="B1340" s="142"/>
      <c r="C1340" s="172" t="s">
        <v>1972</v>
      </c>
      <c r="D1340" s="166" t="s">
        <v>26</v>
      </c>
      <c r="E1340" s="166" t="s">
        <v>1973</v>
      </c>
      <c r="F1340" s="195" t="s">
        <v>2557</v>
      </c>
      <c r="G1340" s="195" t="s">
        <v>2557</v>
      </c>
      <c r="H1340" s="195" t="s">
        <v>2557</v>
      </c>
      <c r="I1340" s="195" t="s">
        <v>2557</v>
      </c>
      <c r="J1340" s="168">
        <v>0.9</v>
      </c>
      <c r="K1340" s="169" t="str">
        <f>IFERROR(SUMIFS(#REF!,#REF!,$I1340,#REF!,$R$2)/SUMIFS(#REF!,#REF!,$I1340,#REF!,$R$2),"-")</f>
        <v>-</v>
      </c>
      <c r="L1340" s="169" t="str">
        <f>IFERROR(SUMIFS(#REF!,#REF!,$I1340,#REF!,$R$7)/SUMIFS(#REF!,#REF!,$I1340,#REF!,$R$7),"-")</f>
        <v>-</v>
      </c>
      <c r="M1340" s="170" t="str">
        <f>IFERROR(SUMIFS(#REF!,#REF!,$I1340,#REF!,$R$3)/SUMIFS(#REF!,#REF!,$I1340,#REF!,$R$3),"-")</f>
        <v>-</v>
      </c>
      <c r="N1340" s="170" t="str">
        <f>IFERROR(SUMIFS(#REF!,#REF!,$I1340,#REF!,"&lt;="&amp;$R$2,#REF!,"&gt;="&amp;$S$2)/SUMIFS(#REF!,#REF!,$I1340,#REF!,"&lt;="&amp;$R$2,#REF!,"&gt;="&amp;$S$2),"-")</f>
        <v>-</v>
      </c>
      <c r="O1340" s="142"/>
      <c r="P1340" s="140"/>
    </row>
    <row r="1341" spans="1:16">
      <c r="A1341" s="138"/>
      <c r="B1341" s="142"/>
      <c r="C1341" s="172" t="s">
        <v>1972</v>
      </c>
      <c r="D1341" s="166" t="s">
        <v>26</v>
      </c>
      <c r="E1341" s="166" t="s">
        <v>1973</v>
      </c>
      <c r="F1341" s="195" t="s">
        <v>2559</v>
      </c>
      <c r="G1341" s="195" t="s">
        <v>2559</v>
      </c>
      <c r="H1341" s="195" t="s">
        <v>2559</v>
      </c>
      <c r="I1341" s="195" t="s">
        <v>2559</v>
      </c>
      <c r="J1341" s="168">
        <v>0.9</v>
      </c>
      <c r="K1341" s="169" t="str">
        <f>IFERROR(SUMIFS(#REF!,#REF!,$I1341,#REF!,$R$2)/SUMIFS(#REF!,#REF!,$I1341,#REF!,$R$2),"-")</f>
        <v>-</v>
      </c>
      <c r="L1341" s="169" t="str">
        <f>IFERROR(SUMIFS(#REF!,#REF!,$I1341,#REF!,$R$7)/SUMIFS(#REF!,#REF!,$I1341,#REF!,$R$7),"-")</f>
        <v>-</v>
      </c>
      <c r="M1341" s="170" t="str">
        <f>IFERROR(SUMIFS(#REF!,#REF!,$I1341,#REF!,$R$3)/SUMIFS(#REF!,#REF!,$I1341,#REF!,$R$3),"-")</f>
        <v>-</v>
      </c>
      <c r="N1341" s="170" t="str">
        <f>IFERROR(SUMIFS(#REF!,#REF!,$I1341,#REF!,"&lt;="&amp;$R$2,#REF!,"&gt;="&amp;$S$2)/SUMIFS(#REF!,#REF!,$I1341,#REF!,"&lt;="&amp;$R$2,#REF!,"&gt;="&amp;$S$2),"-")</f>
        <v>-</v>
      </c>
      <c r="O1341" s="142"/>
      <c r="P1341" s="140"/>
    </row>
    <row r="1342" spans="1:16">
      <c r="A1342" s="138"/>
      <c r="B1342" s="142"/>
      <c r="C1342" s="172" t="s">
        <v>1972</v>
      </c>
      <c r="D1342" s="166" t="s">
        <v>26</v>
      </c>
      <c r="E1342" s="166" t="s">
        <v>1973</v>
      </c>
      <c r="F1342" s="195" t="s">
        <v>2561</v>
      </c>
      <c r="G1342" s="195" t="s">
        <v>2561</v>
      </c>
      <c r="H1342" s="195" t="s">
        <v>2561</v>
      </c>
      <c r="I1342" s="195" t="s">
        <v>2561</v>
      </c>
      <c r="J1342" s="168">
        <v>0.9</v>
      </c>
      <c r="K1342" s="169" t="str">
        <f>IFERROR(SUMIFS(#REF!,#REF!,$I1342,#REF!,$R$2)/SUMIFS(#REF!,#REF!,$I1342,#REF!,$R$2),"-")</f>
        <v>-</v>
      </c>
      <c r="L1342" s="169" t="str">
        <f>IFERROR(SUMIFS(#REF!,#REF!,$I1342,#REF!,$R$7)/SUMIFS(#REF!,#REF!,$I1342,#REF!,$R$7),"-")</f>
        <v>-</v>
      </c>
      <c r="M1342" s="170" t="str">
        <f>IFERROR(SUMIFS(#REF!,#REF!,$I1342,#REF!,$R$3)/SUMIFS(#REF!,#REF!,$I1342,#REF!,$R$3),"-")</f>
        <v>-</v>
      </c>
      <c r="N1342" s="170" t="str">
        <f>IFERROR(SUMIFS(#REF!,#REF!,$I1342,#REF!,"&lt;="&amp;$R$2,#REF!,"&gt;="&amp;$S$2)/SUMIFS(#REF!,#REF!,$I1342,#REF!,"&lt;="&amp;$R$2,#REF!,"&gt;="&amp;$S$2),"-")</f>
        <v>-</v>
      </c>
      <c r="O1342" s="142"/>
      <c r="P1342" s="140"/>
    </row>
    <row r="1343" spans="1:16">
      <c r="A1343" s="138"/>
      <c r="B1343" s="142"/>
      <c r="C1343" s="172" t="s">
        <v>1972</v>
      </c>
      <c r="D1343" s="166" t="s">
        <v>26</v>
      </c>
      <c r="E1343" s="166" t="s">
        <v>1973</v>
      </c>
      <c r="F1343" s="195" t="s">
        <v>2563</v>
      </c>
      <c r="G1343" s="195" t="s">
        <v>2563</v>
      </c>
      <c r="H1343" s="195" t="s">
        <v>2563</v>
      </c>
      <c r="I1343" s="195" t="s">
        <v>2563</v>
      </c>
      <c r="J1343" s="168">
        <v>0.9</v>
      </c>
      <c r="K1343" s="169" t="str">
        <f>IFERROR(SUMIFS(#REF!,#REF!,$I1343,#REF!,$R$2)/SUMIFS(#REF!,#REF!,$I1343,#REF!,$R$2),"-")</f>
        <v>-</v>
      </c>
      <c r="L1343" s="169" t="str">
        <f>IFERROR(SUMIFS(#REF!,#REF!,$I1343,#REF!,$R$7)/SUMIFS(#REF!,#REF!,$I1343,#REF!,$R$7),"-")</f>
        <v>-</v>
      </c>
      <c r="M1343" s="170" t="str">
        <f>IFERROR(SUMIFS(#REF!,#REF!,$I1343,#REF!,$R$3)/SUMIFS(#REF!,#REF!,$I1343,#REF!,$R$3),"-")</f>
        <v>-</v>
      </c>
      <c r="N1343" s="170" t="str">
        <f>IFERROR(SUMIFS(#REF!,#REF!,$I1343,#REF!,"&lt;="&amp;$R$2,#REF!,"&gt;="&amp;$S$2)/SUMIFS(#REF!,#REF!,$I1343,#REF!,"&lt;="&amp;$R$2,#REF!,"&gt;="&amp;$S$2),"-")</f>
        <v>-</v>
      </c>
      <c r="O1343" s="142"/>
      <c r="P1343" s="140"/>
    </row>
    <row r="1344" spans="1:16">
      <c r="A1344" s="138"/>
      <c r="B1344" s="142"/>
      <c r="C1344" s="172" t="s">
        <v>1972</v>
      </c>
      <c r="D1344" s="166" t="s">
        <v>26</v>
      </c>
      <c r="E1344" s="166" t="s">
        <v>1973</v>
      </c>
      <c r="F1344" s="195" t="s">
        <v>2565</v>
      </c>
      <c r="G1344" s="195" t="s">
        <v>2565</v>
      </c>
      <c r="H1344" s="195" t="s">
        <v>2565</v>
      </c>
      <c r="I1344" s="195" t="s">
        <v>2565</v>
      </c>
      <c r="J1344" s="168">
        <v>0.9</v>
      </c>
      <c r="K1344" s="169" t="str">
        <f>IFERROR(SUMIFS(#REF!,#REF!,$I1344,#REF!,$R$2)/SUMIFS(#REF!,#REF!,$I1344,#REF!,$R$2),"-")</f>
        <v>-</v>
      </c>
      <c r="L1344" s="169" t="str">
        <f>IFERROR(SUMIFS(#REF!,#REF!,$I1344,#REF!,$R$7)/SUMIFS(#REF!,#REF!,$I1344,#REF!,$R$7),"-")</f>
        <v>-</v>
      </c>
      <c r="M1344" s="170" t="str">
        <f>IFERROR(SUMIFS(#REF!,#REF!,$I1344,#REF!,$R$3)/SUMIFS(#REF!,#REF!,$I1344,#REF!,$R$3),"-")</f>
        <v>-</v>
      </c>
      <c r="N1344" s="170" t="str">
        <f>IFERROR(SUMIFS(#REF!,#REF!,$I1344,#REF!,"&lt;="&amp;$R$2,#REF!,"&gt;="&amp;$S$2)/SUMIFS(#REF!,#REF!,$I1344,#REF!,"&lt;="&amp;$R$2,#REF!,"&gt;="&amp;$S$2),"-")</f>
        <v>-</v>
      </c>
      <c r="O1344" s="142"/>
      <c r="P1344" s="140"/>
    </row>
    <row r="1345" spans="1:16">
      <c r="A1345" s="138"/>
      <c r="B1345" s="142"/>
      <c r="C1345" s="172" t="s">
        <v>1972</v>
      </c>
      <c r="D1345" s="166" t="s">
        <v>26</v>
      </c>
      <c r="E1345" s="166" t="s">
        <v>1973</v>
      </c>
      <c r="F1345" s="195" t="s">
        <v>2567</v>
      </c>
      <c r="G1345" s="195" t="s">
        <v>2567</v>
      </c>
      <c r="H1345" s="195" t="s">
        <v>2567</v>
      </c>
      <c r="I1345" s="195" t="s">
        <v>2567</v>
      </c>
      <c r="J1345" s="168">
        <v>0.9</v>
      </c>
      <c r="K1345" s="169" t="str">
        <f>IFERROR(SUMIFS(#REF!,#REF!,$I1345,#REF!,$R$2)/SUMIFS(#REF!,#REF!,$I1345,#REF!,$R$2),"-")</f>
        <v>-</v>
      </c>
      <c r="L1345" s="169" t="str">
        <f>IFERROR(SUMIFS(#REF!,#REF!,$I1345,#REF!,$R$7)/SUMIFS(#REF!,#REF!,$I1345,#REF!,$R$7),"-")</f>
        <v>-</v>
      </c>
      <c r="M1345" s="170" t="str">
        <f>IFERROR(SUMIFS(#REF!,#REF!,$I1345,#REF!,$R$3)/SUMIFS(#REF!,#REF!,$I1345,#REF!,$R$3),"-")</f>
        <v>-</v>
      </c>
      <c r="N1345" s="170" t="str">
        <f>IFERROR(SUMIFS(#REF!,#REF!,$I1345,#REF!,"&lt;="&amp;$R$2,#REF!,"&gt;="&amp;$S$2)/SUMIFS(#REF!,#REF!,$I1345,#REF!,"&lt;="&amp;$R$2,#REF!,"&gt;="&amp;$S$2),"-")</f>
        <v>-</v>
      </c>
      <c r="O1345" s="142"/>
      <c r="P1345" s="140"/>
    </row>
    <row r="1346" spans="1:16">
      <c r="A1346" s="138"/>
      <c r="B1346" s="142"/>
      <c r="C1346" s="172" t="s">
        <v>1972</v>
      </c>
      <c r="D1346" s="166" t="s">
        <v>26</v>
      </c>
      <c r="E1346" s="166" t="s">
        <v>1973</v>
      </c>
      <c r="F1346" s="195" t="s">
        <v>2569</v>
      </c>
      <c r="G1346" s="195" t="s">
        <v>2569</v>
      </c>
      <c r="H1346" s="195" t="s">
        <v>2569</v>
      </c>
      <c r="I1346" s="195" t="s">
        <v>2569</v>
      </c>
      <c r="J1346" s="168">
        <v>0.9</v>
      </c>
      <c r="K1346" s="169" t="str">
        <f>IFERROR(SUMIFS(#REF!,#REF!,$I1346,#REF!,$R$2)/SUMIFS(#REF!,#REF!,$I1346,#REF!,$R$2),"-")</f>
        <v>-</v>
      </c>
      <c r="L1346" s="169" t="str">
        <f>IFERROR(SUMIFS(#REF!,#REF!,$I1346,#REF!,$R$7)/SUMIFS(#REF!,#REF!,$I1346,#REF!,$R$7),"-")</f>
        <v>-</v>
      </c>
      <c r="M1346" s="170" t="str">
        <f>IFERROR(SUMIFS(#REF!,#REF!,$I1346,#REF!,$R$3)/SUMIFS(#REF!,#REF!,$I1346,#REF!,$R$3),"-")</f>
        <v>-</v>
      </c>
      <c r="N1346" s="170" t="str">
        <f>IFERROR(SUMIFS(#REF!,#REF!,$I1346,#REF!,"&lt;="&amp;$R$2,#REF!,"&gt;="&amp;$S$2)/SUMIFS(#REF!,#REF!,$I1346,#REF!,"&lt;="&amp;$R$2,#REF!,"&gt;="&amp;$S$2),"-")</f>
        <v>-</v>
      </c>
      <c r="O1346" s="142"/>
      <c r="P1346" s="140"/>
    </row>
    <row r="1347" spans="1:16">
      <c r="A1347" s="138"/>
      <c r="B1347" s="142"/>
      <c r="C1347" s="172" t="s">
        <v>1972</v>
      </c>
      <c r="D1347" s="166" t="s">
        <v>26</v>
      </c>
      <c r="E1347" s="166" t="s">
        <v>1973</v>
      </c>
      <c r="F1347" s="195" t="s">
        <v>2571</v>
      </c>
      <c r="G1347" s="195" t="s">
        <v>2571</v>
      </c>
      <c r="H1347" s="195" t="s">
        <v>2571</v>
      </c>
      <c r="I1347" s="195" t="s">
        <v>2571</v>
      </c>
      <c r="J1347" s="168">
        <v>0.9</v>
      </c>
      <c r="K1347" s="169" t="str">
        <f>IFERROR(SUMIFS(#REF!,#REF!,$I1347,#REF!,$R$2)/SUMIFS(#REF!,#REF!,$I1347,#REF!,$R$2),"-")</f>
        <v>-</v>
      </c>
      <c r="L1347" s="169" t="str">
        <f>IFERROR(SUMIFS(#REF!,#REF!,$I1347,#REF!,$R$7)/SUMIFS(#REF!,#REF!,$I1347,#REF!,$R$7),"-")</f>
        <v>-</v>
      </c>
      <c r="M1347" s="170" t="str">
        <f>IFERROR(SUMIFS(#REF!,#REF!,$I1347,#REF!,$R$3)/SUMIFS(#REF!,#REF!,$I1347,#REF!,$R$3),"-")</f>
        <v>-</v>
      </c>
      <c r="N1347" s="170" t="str">
        <f>IFERROR(SUMIFS(#REF!,#REF!,$I1347,#REF!,"&lt;="&amp;$R$2,#REF!,"&gt;="&amp;$S$2)/SUMIFS(#REF!,#REF!,$I1347,#REF!,"&lt;="&amp;$R$2,#REF!,"&gt;="&amp;$S$2),"-")</f>
        <v>-</v>
      </c>
      <c r="O1347" s="142"/>
      <c r="P1347" s="140"/>
    </row>
    <row r="1348" spans="1:16">
      <c r="A1348" s="138"/>
      <c r="B1348" s="142"/>
      <c r="C1348" s="172" t="s">
        <v>1972</v>
      </c>
      <c r="D1348" s="166" t="s">
        <v>26</v>
      </c>
      <c r="E1348" s="166" t="s">
        <v>1973</v>
      </c>
      <c r="F1348" s="195" t="s">
        <v>2573</v>
      </c>
      <c r="G1348" s="195" t="s">
        <v>2573</v>
      </c>
      <c r="H1348" s="195" t="s">
        <v>2573</v>
      </c>
      <c r="I1348" s="195" t="s">
        <v>2573</v>
      </c>
      <c r="J1348" s="168">
        <v>0.9</v>
      </c>
      <c r="K1348" s="169" t="str">
        <f>IFERROR(SUMIFS(#REF!,#REF!,$I1348,#REF!,$R$2)/SUMIFS(#REF!,#REF!,$I1348,#REF!,$R$2),"-")</f>
        <v>-</v>
      </c>
      <c r="L1348" s="169" t="str">
        <f>IFERROR(SUMIFS(#REF!,#REF!,$I1348,#REF!,$R$7)/SUMIFS(#REF!,#REF!,$I1348,#REF!,$R$7),"-")</f>
        <v>-</v>
      </c>
      <c r="M1348" s="170" t="str">
        <f>IFERROR(SUMIFS(#REF!,#REF!,$I1348,#REF!,$R$3)/SUMIFS(#REF!,#REF!,$I1348,#REF!,$R$3),"-")</f>
        <v>-</v>
      </c>
      <c r="N1348" s="170" t="str">
        <f>IFERROR(SUMIFS(#REF!,#REF!,$I1348,#REF!,"&lt;="&amp;$R$2,#REF!,"&gt;="&amp;$S$2)/SUMIFS(#REF!,#REF!,$I1348,#REF!,"&lt;="&amp;$R$2,#REF!,"&gt;="&amp;$S$2),"-")</f>
        <v>-</v>
      </c>
      <c r="O1348" s="142"/>
      <c r="P1348" s="140"/>
    </row>
    <row r="1349" spans="1:16">
      <c r="A1349" s="138"/>
      <c r="B1349" s="142"/>
      <c r="C1349" s="172" t="s">
        <v>1972</v>
      </c>
      <c r="D1349" s="166" t="s">
        <v>26</v>
      </c>
      <c r="E1349" s="166" t="s">
        <v>1973</v>
      </c>
      <c r="F1349" s="195" t="s">
        <v>2575</v>
      </c>
      <c r="G1349" s="195" t="s">
        <v>2575</v>
      </c>
      <c r="H1349" s="195" t="s">
        <v>2575</v>
      </c>
      <c r="I1349" s="195" t="s">
        <v>2575</v>
      </c>
      <c r="J1349" s="168">
        <v>0.9</v>
      </c>
      <c r="K1349" s="169" t="str">
        <f>IFERROR(SUMIFS(#REF!,#REF!,$I1349,#REF!,$R$2)/SUMIFS(#REF!,#REF!,$I1349,#REF!,$R$2),"-")</f>
        <v>-</v>
      </c>
      <c r="L1349" s="169" t="str">
        <f>IFERROR(SUMIFS(#REF!,#REF!,$I1349,#REF!,$R$7)/SUMIFS(#REF!,#REF!,$I1349,#REF!,$R$7),"-")</f>
        <v>-</v>
      </c>
      <c r="M1349" s="170" t="str">
        <f>IFERROR(SUMIFS(#REF!,#REF!,$I1349,#REF!,$R$3)/SUMIFS(#REF!,#REF!,$I1349,#REF!,$R$3),"-")</f>
        <v>-</v>
      </c>
      <c r="N1349" s="170" t="str">
        <f>IFERROR(SUMIFS(#REF!,#REF!,$I1349,#REF!,"&lt;="&amp;$R$2,#REF!,"&gt;="&amp;$S$2)/SUMIFS(#REF!,#REF!,$I1349,#REF!,"&lt;="&amp;$R$2,#REF!,"&gt;="&amp;$S$2),"-")</f>
        <v>-</v>
      </c>
      <c r="O1349" s="142"/>
      <c r="P1349" s="140"/>
    </row>
    <row r="1350" spans="1:16">
      <c r="A1350" s="138"/>
      <c r="B1350" s="142"/>
      <c r="C1350" s="172" t="s">
        <v>1972</v>
      </c>
      <c r="D1350" s="166" t="s">
        <v>26</v>
      </c>
      <c r="E1350" s="166" t="s">
        <v>1973</v>
      </c>
      <c r="F1350" s="195" t="s">
        <v>2577</v>
      </c>
      <c r="G1350" s="195" t="s">
        <v>2577</v>
      </c>
      <c r="H1350" s="195" t="s">
        <v>2577</v>
      </c>
      <c r="I1350" s="195" t="s">
        <v>2577</v>
      </c>
      <c r="J1350" s="168">
        <v>0.9</v>
      </c>
      <c r="K1350" s="169" t="str">
        <f>IFERROR(SUMIFS(#REF!,#REF!,$I1350,#REF!,$R$2)/SUMIFS(#REF!,#REF!,$I1350,#REF!,$R$2),"-")</f>
        <v>-</v>
      </c>
      <c r="L1350" s="169" t="str">
        <f>IFERROR(SUMIFS(#REF!,#REF!,$I1350,#REF!,$R$7)/SUMIFS(#REF!,#REF!,$I1350,#REF!,$R$7),"-")</f>
        <v>-</v>
      </c>
      <c r="M1350" s="170" t="str">
        <f>IFERROR(SUMIFS(#REF!,#REF!,$I1350,#REF!,$R$3)/SUMIFS(#REF!,#REF!,$I1350,#REF!,$R$3),"-")</f>
        <v>-</v>
      </c>
      <c r="N1350" s="170" t="str">
        <f>IFERROR(SUMIFS(#REF!,#REF!,$I1350,#REF!,"&lt;="&amp;$R$2,#REF!,"&gt;="&amp;$S$2)/SUMIFS(#REF!,#REF!,$I1350,#REF!,"&lt;="&amp;$R$2,#REF!,"&gt;="&amp;$S$2),"-")</f>
        <v>-</v>
      </c>
      <c r="O1350" s="142"/>
      <c r="P1350" s="140"/>
    </row>
    <row r="1351" spans="1:16">
      <c r="A1351" s="138"/>
      <c r="B1351" s="142"/>
      <c r="C1351" s="172" t="s">
        <v>1972</v>
      </c>
      <c r="D1351" s="166" t="s">
        <v>26</v>
      </c>
      <c r="E1351" s="166" t="s">
        <v>1973</v>
      </c>
      <c r="F1351" s="195" t="s">
        <v>2579</v>
      </c>
      <c r="G1351" s="195" t="s">
        <v>2579</v>
      </c>
      <c r="H1351" s="195" t="s">
        <v>2579</v>
      </c>
      <c r="I1351" s="195" t="s">
        <v>2579</v>
      </c>
      <c r="J1351" s="168">
        <v>0.9</v>
      </c>
      <c r="K1351" s="169" t="str">
        <f>IFERROR(SUMIFS(#REF!,#REF!,$I1351,#REF!,$R$2)/SUMIFS(#REF!,#REF!,$I1351,#REF!,$R$2),"-")</f>
        <v>-</v>
      </c>
      <c r="L1351" s="169" t="str">
        <f>IFERROR(SUMIFS(#REF!,#REF!,$I1351,#REF!,$R$7)/SUMIFS(#REF!,#REF!,$I1351,#REF!,$R$7),"-")</f>
        <v>-</v>
      </c>
      <c r="M1351" s="170" t="str">
        <f>IFERROR(SUMIFS(#REF!,#REF!,$I1351,#REF!,$R$3)/SUMIFS(#REF!,#REF!,$I1351,#REF!,$R$3),"-")</f>
        <v>-</v>
      </c>
      <c r="N1351" s="170" t="str">
        <f>IFERROR(SUMIFS(#REF!,#REF!,$I1351,#REF!,"&lt;="&amp;$R$2,#REF!,"&gt;="&amp;$S$2)/SUMIFS(#REF!,#REF!,$I1351,#REF!,"&lt;="&amp;$R$2,#REF!,"&gt;="&amp;$S$2),"-")</f>
        <v>-</v>
      </c>
      <c r="O1351" s="142"/>
      <c r="P1351" s="140"/>
    </row>
    <row r="1352" spans="1:16">
      <c r="A1352" s="138"/>
      <c r="B1352" s="142"/>
      <c r="C1352" s="172" t="s">
        <v>1972</v>
      </c>
      <c r="D1352" s="166" t="s">
        <v>26</v>
      </c>
      <c r="E1352" s="166" t="s">
        <v>1973</v>
      </c>
      <c r="F1352" s="195" t="s">
        <v>2581</v>
      </c>
      <c r="G1352" s="195" t="s">
        <v>2581</v>
      </c>
      <c r="H1352" s="195" t="s">
        <v>2581</v>
      </c>
      <c r="I1352" s="195" t="s">
        <v>2581</v>
      </c>
      <c r="J1352" s="168">
        <v>0.9</v>
      </c>
      <c r="K1352" s="169" t="str">
        <f>IFERROR(SUMIFS(#REF!,#REF!,$I1352,#REF!,$R$2)/SUMIFS(#REF!,#REF!,$I1352,#REF!,$R$2),"-")</f>
        <v>-</v>
      </c>
      <c r="L1352" s="169" t="str">
        <f>IFERROR(SUMIFS(#REF!,#REF!,$I1352,#REF!,$R$7)/SUMIFS(#REF!,#REF!,$I1352,#REF!,$R$7),"-")</f>
        <v>-</v>
      </c>
      <c r="M1352" s="170" t="str">
        <f>IFERROR(SUMIFS(#REF!,#REF!,$I1352,#REF!,$R$3)/SUMIFS(#REF!,#REF!,$I1352,#REF!,$R$3),"-")</f>
        <v>-</v>
      </c>
      <c r="N1352" s="170" t="str">
        <f>IFERROR(SUMIFS(#REF!,#REF!,$I1352,#REF!,"&lt;="&amp;$R$2,#REF!,"&gt;="&amp;$S$2)/SUMIFS(#REF!,#REF!,$I1352,#REF!,"&lt;="&amp;$R$2,#REF!,"&gt;="&amp;$S$2),"-")</f>
        <v>-</v>
      </c>
      <c r="O1352" s="142"/>
      <c r="P1352" s="140"/>
    </row>
    <row r="1353" spans="1:16">
      <c r="A1353" s="138"/>
      <c r="B1353" s="142"/>
      <c r="C1353" s="172" t="s">
        <v>1972</v>
      </c>
      <c r="D1353" s="166" t="s">
        <v>26</v>
      </c>
      <c r="E1353" s="166" t="s">
        <v>1973</v>
      </c>
      <c r="F1353" s="195" t="s">
        <v>2583</v>
      </c>
      <c r="G1353" s="195" t="s">
        <v>2583</v>
      </c>
      <c r="H1353" s="195" t="s">
        <v>2583</v>
      </c>
      <c r="I1353" s="195" t="s">
        <v>2583</v>
      </c>
      <c r="J1353" s="168">
        <v>0.9</v>
      </c>
      <c r="K1353" s="169" t="str">
        <f>IFERROR(SUMIFS(#REF!,#REF!,$I1353,#REF!,$R$2)/SUMIFS(#REF!,#REF!,$I1353,#REF!,$R$2),"-")</f>
        <v>-</v>
      </c>
      <c r="L1353" s="169" t="str">
        <f>IFERROR(SUMIFS(#REF!,#REF!,$I1353,#REF!,$R$7)/SUMIFS(#REF!,#REF!,$I1353,#REF!,$R$7),"-")</f>
        <v>-</v>
      </c>
      <c r="M1353" s="170" t="str">
        <f>IFERROR(SUMIFS(#REF!,#REF!,$I1353,#REF!,$R$3)/SUMIFS(#REF!,#REF!,$I1353,#REF!,$R$3),"-")</f>
        <v>-</v>
      </c>
      <c r="N1353" s="170" t="str">
        <f>IFERROR(SUMIFS(#REF!,#REF!,$I1353,#REF!,"&lt;="&amp;$R$2,#REF!,"&gt;="&amp;$S$2)/SUMIFS(#REF!,#REF!,$I1353,#REF!,"&lt;="&amp;$R$2,#REF!,"&gt;="&amp;$S$2),"-")</f>
        <v>-</v>
      </c>
      <c r="O1353" s="142"/>
      <c r="P1353" s="140"/>
    </row>
    <row r="1354" spans="1:16">
      <c r="A1354" s="138"/>
      <c r="B1354" s="142"/>
      <c r="C1354" s="172" t="s">
        <v>1972</v>
      </c>
      <c r="D1354" s="166" t="s">
        <v>26</v>
      </c>
      <c r="E1354" s="166" t="s">
        <v>1973</v>
      </c>
      <c r="F1354" s="195" t="s">
        <v>2585</v>
      </c>
      <c r="G1354" s="195" t="s">
        <v>2585</v>
      </c>
      <c r="H1354" s="195" t="s">
        <v>2585</v>
      </c>
      <c r="I1354" s="195" t="s">
        <v>2585</v>
      </c>
      <c r="J1354" s="168">
        <v>0.9</v>
      </c>
      <c r="K1354" s="169" t="str">
        <f>IFERROR(SUMIFS(#REF!,#REF!,$I1354,#REF!,$R$2)/SUMIFS(#REF!,#REF!,$I1354,#REF!,$R$2),"-")</f>
        <v>-</v>
      </c>
      <c r="L1354" s="169" t="str">
        <f>IFERROR(SUMIFS(#REF!,#REF!,$I1354,#REF!,$R$7)/SUMIFS(#REF!,#REF!,$I1354,#REF!,$R$7),"-")</f>
        <v>-</v>
      </c>
      <c r="M1354" s="170" t="str">
        <f>IFERROR(SUMIFS(#REF!,#REF!,$I1354,#REF!,$R$3)/SUMIFS(#REF!,#REF!,$I1354,#REF!,$R$3),"-")</f>
        <v>-</v>
      </c>
      <c r="N1354" s="170" t="str">
        <f>IFERROR(SUMIFS(#REF!,#REF!,$I1354,#REF!,"&lt;="&amp;$R$2,#REF!,"&gt;="&amp;$S$2)/SUMIFS(#REF!,#REF!,$I1354,#REF!,"&lt;="&amp;$R$2,#REF!,"&gt;="&amp;$S$2),"-")</f>
        <v>-</v>
      </c>
      <c r="O1354" s="142"/>
      <c r="P1354" s="140"/>
    </row>
    <row r="1355" spans="1:16">
      <c r="A1355" s="138"/>
      <c r="B1355" s="142"/>
      <c r="C1355" s="172" t="s">
        <v>1972</v>
      </c>
      <c r="D1355" s="166" t="s">
        <v>26</v>
      </c>
      <c r="E1355" s="166" t="s">
        <v>1973</v>
      </c>
      <c r="F1355" s="195" t="s">
        <v>2587</v>
      </c>
      <c r="G1355" s="195" t="s">
        <v>2587</v>
      </c>
      <c r="H1355" s="195" t="s">
        <v>2587</v>
      </c>
      <c r="I1355" s="195" t="s">
        <v>2587</v>
      </c>
      <c r="J1355" s="168">
        <v>0.9</v>
      </c>
      <c r="K1355" s="169" t="str">
        <f>IFERROR(SUMIFS(#REF!,#REF!,$I1355,#REF!,$R$2)/SUMIFS(#REF!,#REF!,$I1355,#REF!,$R$2),"-")</f>
        <v>-</v>
      </c>
      <c r="L1355" s="169" t="str">
        <f>IFERROR(SUMIFS(#REF!,#REF!,$I1355,#REF!,$R$7)/SUMIFS(#REF!,#REF!,$I1355,#REF!,$R$7),"-")</f>
        <v>-</v>
      </c>
      <c r="M1355" s="170" t="str">
        <f>IFERROR(SUMIFS(#REF!,#REF!,$I1355,#REF!,$R$3)/SUMIFS(#REF!,#REF!,$I1355,#REF!,$R$3),"-")</f>
        <v>-</v>
      </c>
      <c r="N1355" s="170" t="str">
        <f>IFERROR(SUMIFS(#REF!,#REF!,$I1355,#REF!,"&lt;="&amp;$R$2,#REF!,"&gt;="&amp;$S$2)/SUMIFS(#REF!,#REF!,$I1355,#REF!,"&lt;="&amp;$R$2,#REF!,"&gt;="&amp;$S$2),"-")</f>
        <v>-</v>
      </c>
      <c r="O1355" s="142"/>
      <c r="P1355" s="140"/>
    </row>
    <row r="1356" spans="1:16">
      <c r="A1356" s="138"/>
      <c r="B1356" s="142"/>
      <c r="C1356" s="172" t="s">
        <v>1972</v>
      </c>
      <c r="D1356" s="166" t="s">
        <v>26</v>
      </c>
      <c r="E1356" s="166" t="s">
        <v>1973</v>
      </c>
      <c r="F1356" s="195" t="s">
        <v>2589</v>
      </c>
      <c r="G1356" s="195" t="s">
        <v>2589</v>
      </c>
      <c r="H1356" s="195" t="s">
        <v>2589</v>
      </c>
      <c r="I1356" s="195" t="s">
        <v>2589</v>
      </c>
      <c r="J1356" s="168">
        <v>0.9</v>
      </c>
      <c r="K1356" s="169" t="str">
        <f>IFERROR(SUMIFS(#REF!,#REF!,$I1356,#REF!,$R$2)/SUMIFS(#REF!,#REF!,$I1356,#REF!,$R$2),"-")</f>
        <v>-</v>
      </c>
      <c r="L1356" s="169" t="str">
        <f>IFERROR(SUMIFS(#REF!,#REF!,$I1356,#REF!,$R$7)/SUMIFS(#REF!,#REF!,$I1356,#REF!,$R$7),"-")</f>
        <v>-</v>
      </c>
      <c r="M1356" s="170" t="str">
        <f>IFERROR(SUMIFS(#REF!,#REF!,$I1356,#REF!,$R$3)/SUMIFS(#REF!,#REF!,$I1356,#REF!,$R$3),"-")</f>
        <v>-</v>
      </c>
      <c r="N1356" s="170" t="str">
        <f>IFERROR(SUMIFS(#REF!,#REF!,$I1356,#REF!,"&lt;="&amp;$R$2,#REF!,"&gt;="&amp;$S$2)/SUMIFS(#REF!,#REF!,$I1356,#REF!,"&lt;="&amp;$R$2,#REF!,"&gt;="&amp;$S$2),"-")</f>
        <v>-</v>
      </c>
      <c r="O1356" s="142"/>
      <c r="P1356" s="140"/>
    </row>
    <row r="1357" spans="1:16">
      <c r="A1357" s="138"/>
      <c r="B1357" s="142"/>
      <c r="C1357" s="172" t="s">
        <v>1972</v>
      </c>
      <c r="D1357" s="166" t="s">
        <v>26</v>
      </c>
      <c r="E1357" s="166" t="s">
        <v>1973</v>
      </c>
      <c r="F1357" s="195" t="s">
        <v>2591</v>
      </c>
      <c r="G1357" s="195" t="s">
        <v>2591</v>
      </c>
      <c r="H1357" s="195" t="s">
        <v>2591</v>
      </c>
      <c r="I1357" s="195" t="s">
        <v>2591</v>
      </c>
      <c r="J1357" s="168">
        <v>0.9</v>
      </c>
      <c r="K1357" s="169" t="str">
        <f>IFERROR(SUMIFS(#REF!,#REF!,$I1357,#REF!,$R$2)/SUMIFS(#REF!,#REF!,$I1357,#REF!,$R$2),"-")</f>
        <v>-</v>
      </c>
      <c r="L1357" s="169" t="str">
        <f>IFERROR(SUMIFS(#REF!,#REF!,$I1357,#REF!,$R$7)/SUMIFS(#REF!,#REF!,$I1357,#REF!,$R$7),"-")</f>
        <v>-</v>
      </c>
      <c r="M1357" s="170" t="str">
        <f>IFERROR(SUMIFS(#REF!,#REF!,$I1357,#REF!,$R$3)/SUMIFS(#REF!,#REF!,$I1357,#REF!,$R$3),"-")</f>
        <v>-</v>
      </c>
      <c r="N1357" s="170" t="str">
        <f>IFERROR(SUMIFS(#REF!,#REF!,$I1357,#REF!,"&lt;="&amp;$R$2,#REF!,"&gt;="&amp;$S$2)/SUMIFS(#REF!,#REF!,$I1357,#REF!,"&lt;="&amp;$R$2,#REF!,"&gt;="&amp;$S$2),"-")</f>
        <v>-</v>
      </c>
      <c r="O1357" s="142"/>
      <c r="P1357" s="140"/>
    </row>
    <row r="1358" spans="1:16">
      <c r="A1358" s="138"/>
      <c r="B1358" s="142"/>
      <c r="C1358" s="172" t="s">
        <v>1972</v>
      </c>
      <c r="D1358" s="166" t="s">
        <v>26</v>
      </c>
      <c r="E1358" s="166" t="s">
        <v>1973</v>
      </c>
      <c r="F1358" s="195" t="s">
        <v>2593</v>
      </c>
      <c r="G1358" s="195" t="s">
        <v>2593</v>
      </c>
      <c r="H1358" s="195" t="s">
        <v>2593</v>
      </c>
      <c r="I1358" s="195" t="s">
        <v>2593</v>
      </c>
      <c r="J1358" s="168">
        <v>0.9</v>
      </c>
      <c r="K1358" s="169" t="str">
        <f>IFERROR(SUMIFS(#REF!,#REF!,$I1358,#REF!,$R$2)/SUMIFS(#REF!,#REF!,$I1358,#REF!,$R$2),"-")</f>
        <v>-</v>
      </c>
      <c r="L1358" s="169" t="str">
        <f>IFERROR(SUMIFS(#REF!,#REF!,$I1358,#REF!,$R$7)/SUMIFS(#REF!,#REF!,$I1358,#REF!,$R$7),"-")</f>
        <v>-</v>
      </c>
      <c r="M1358" s="170" t="str">
        <f>IFERROR(SUMIFS(#REF!,#REF!,$I1358,#REF!,$R$3)/SUMIFS(#REF!,#REF!,$I1358,#REF!,$R$3),"-")</f>
        <v>-</v>
      </c>
      <c r="N1358" s="170" t="str">
        <f>IFERROR(SUMIFS(#REF!,#REF!,$I1358,#REF!,"&lt;="&amp;$R$2,#REF!,"&gt;="&amp;$S$2)/SUMIFS(#REF!,#REF!,$I1358,#REF!,"&lt;="&amp;$R$2,#REF!,"&gt;="&amp;$S$2),"-")</f>
        <v>-</v>
      </c>
      <c r="O1358" s="142"/>
      <c r="P1358" s="140"/>
    </row>
    <row r="1359" spans="1:16">
      <c r="A1359" s="138"/>
      <c r="B1359" s="142"/>
      <c r="C1359" s="172" t="s">
        <v>1972</v>
      </c>
      <c r="D1359" s="166" t="s">
        <v>26</v>
      </c>
      <c r="E1359" s="166" t="s">
        <v>1973</v>
      </c>
      <c r="F1359" s="195" t="s">
        <v>2595</v>
      </c>
      <c r="G1359" s="195" t="s">
        <v>2595</v>
      </c>
      <c r="H1359" s="195" t="s">
        <v>2595</v>
      </c>
      <c r="I1359" s="195" t="s">
        <v>2595</v>
      </c>
      <c r="J1359" s="168">
        <v>0.9</v>
      </c>
      <c r="K1359" s="169" t="str">
        <f>IFERROR(SUMIFS(#REF!,#REF!,$I1359,#REF!,$R$2)/SUMIFS(#REF!,#REF!,$I1359,#REF!,$R$2),"-")</f>
        <v>-</v>
      </c>
      <c r="L1359" s="169" t="str">
        <f>IFERROR(SUMIFS(#REF!,#REF!,$I1359,#REF!,$R$7)/SUMIFS(#REF!,#REF!,$I1359,#REF!,$R$7),"-")</f>
        <v>-</v>
      </c>
      <c r="M1359" s="170" t="str">
        <f>IFERROR(SUMIFS(#REF!,#REF!,$I1359,#REF!,$R$3)/SUMIFS(#REF!,#REF!,$I1359,#REF!,$R$3),"-")</f>
        <v>-</v>
      </c>
      <c r="N1359" s="170" t="str">
        <f>IFERROR(SUMIFS(#REF!,#REF!,$I1359,#REF!,"&lt;="&amp;$R$2,#REF!,"&gt;="&amp;$S$2)/SUMIFS(#REF!,#REF!,$I1359,#REF!,"&lt;="&amp;$R$2,#REF!,"&gt;="&amp;$S$2),"-")</f>
        <v>-</v>
      </c>
      <c r="O1359" s="142"/>
      <c r="P1359" s="140"/>
    </row>
    <row r="1360" spans="1:16">
      <c r="A1360" s="138"/>
      <c r="B1360" s="142"/>
      <c r="C1360" s="172" t="s">
        <v>1972</v>
      </c>
      <c r="D1360" s="166" t="s">
        <v>26</v>
      </c>
      <c r="E1360" s="166" t="s">
        <v>1973</v>
      </c>
      <c r="F1360" s="195" t="s">
        <v>2597</v>
      </c>
      <c r="G1360" s="195" t="s">
        <v>2597</v>
      </c>
      <c r="H1360" s="195" t="s">
        <v>2597</v>
      </c>
      <c r="I1360" s="195" t="s">
        <v>2597</v>
      </c>
      <c r="J1360" s="168">
        <v>0.9</v>
      </c>
      <c r="K1360" s="169" t="str">
        <f>IFERROR(SUMIFS(#REF!,#REF!,$I1360,#REF!,$R$2)/SUMIFS(#REF!,#REF!,$I1360,#REF!,$R$2),"-")</f>
        <v>-</v>
      </c>
      <c r="L1360" s="169" t="str">
        <f>IFERROR(SUMIFS(#REF!,#REF!,$I1360,#REF!,$R$7)/SUMIFS(#REF!,#REF!,$I1360,#REF!,$R$7),"-")</f>
        <v>-</v>
      </c>
      <c r="M1360" s="170" t="str">
        <f>IFERROR(SUMIFS(#REF!,#REF!,$I1360,#REF!,$R$3)/SUMIFS(#REF!,#REF!,$I1360,#REF!,$R$3),"-")</f>
        <v>-</v>
      </c>
      <c r="N1360" s="170" t="str">
        <f>IFERROR(SUMIFS(#REF!,#REF!,$I1360,#REF!,"&lt;="&amp;$R$2,#REF!,"&gt;="&amp;$S$2)/SUMIFS(#REF!,#REF!,$I1360,#REF!,"&lt;="&amp;$R$2,#REF!,"&gt;="&amp;$S$2),"-")</f>
        <v>-</v>
      </c>
      <c r="O1360" s="142"/>
      <c r="P1360" s="140"/>
    </row>
    <row r="1361" spans="1:16">
      <c r="A1361" s="138"/>
      <c r="B1361" s="142"/>
      <c r="C1361" s="172" t="s">
        <v>1972</v>
      </c>
      <c r="D1361" s="166" t="s">
        <v>26</v>
      </c>
      <c r="E1361" s="166" t="s">
        <v>1973</v>
      </c>
      <c r="F1361" s="195" t="s">
        <v>2599</v>
      </c>
      <c r="G1361" s="195" t="s">
        <v>2599</v>
      </c>
      <c r="H1361" s="195" t="s">
        <v>2599</v>
      </c>
      <c r="I1361" s="195" t="s">
        <v>2599</v>
      </c>
      <c r="J1361" s="168">
        <v>0.9</v>
      </c>
      <c r="K1361" s="169" t="str">
        <f>IFERROR(SUMIFS(#REF!,#REF!,$I1361,#REF!,$R$2)/SUMIFS(#REF!,#REF!,$I1361,#REF!,$R$2),"-")</f>
        <v>-</v>
      </c>
      <c r="L1361" s="169" t="str">
        <f>IFERROR(SUMIFS(#REF!,#REF!,$I1361,#REF!,$R$7)/SUMIFS(#REF!,#REF!,$I1361,#REF!,$R$7),"-")</f>
        <v>-</v>
      </c>
      <c r="M1361" s="170" t="str">
        <f>IFERROR(SUMIFS(#REF!,#REF!,$I1361,#REF!,$R$3)/SUMIFS(#REF!,#REF!,$I1361,#REF!,$R$3),"-")</f>
        <v>-</v>
      </c>
      <c r="N1361" s="170" t="str">
        <f>IFERROR(SUMIFS(#REF!,#REF!,$I1361,#REF!,"&lt;="&amp;$R$2,#REF!,"&gt;="&amp;$S$2)/SUMIFS(#REF!,#REF!,$I1361,#REF!,"&lt;="&amp;$R$2,#REF!,"&gt;="&amp;$S$2),"-")</f>
        <v>-</v>
      </c>
      <c r="O1361" s="142"/>
      <c r="P1361" s="140"/>
    </row>
    <row r="1362" spans="1:16">
      <c r="A1362" s="138"/>
      <c r="B1362" s="142"/>
      <c r="C1362" s="172" t="s">
        <v>1972</v>
      </c>
      <c r="D1362" s="166" t="s">
        <v>26</v>
      </c>
      <c r="E1362" s="166" t="s">
        <v>1973</v>
      </c>
      <c r="F1362" s="195" t="s">
        <v>2601</v>
      </c>
      <c r="G1362" s="195" t="s">
        <v>2601</v>
      </c>
      <c r="H1362" s="195" t="s">
        <v>2601</v>
      </c>
      <c r="I1362" s="195" t="s">
        <v>2601</v>
      </c>
      <c r="J1362" s="168">
        <v>0.9</v>
      </c>
      <c r="K1362" s="169" t="str">
        <f>IFERROR(SUMIFS(#REF!,#REF!,$I1362,#REF!,$R$2)/SUMIFS(#REF!,#REF!,$I1362,#REF!,$R$2),"-")</f>
        <v>-</v>
      </c>
      <c r="L1362" s="169" t="str">
        <f>IFERROR(SUMIFS(#REF!,#REF!,$I1362,#REF!,$R$7)/SUMIFS(#REF!,#REF!,$I1362,#REF!,$R$7),"-")</f>
        <v>-</v>
      </c>
      <c r="M1362" s="170" t="str">
        <f>IFERROR(SUMIFS(#REF!,#REF!,$I1362,#REF!,$R$3)/SUMIFS(#REF!,#REF!,$I1362,#REF!,$R$3),"-")</f>
        <v>-</v>
      </c>
      <c r="N1362" s="170" t="str">
        <f>IFERROR(SUMIFS(#REF!,#REF!,$I1362,#REF!,"&lt;="&amp;$R$2,#REF!,"&gt;="&amp;$S$2)/SUMIFS(#REF!,#REF!,$I1362,#REF!,"&lt;="&amp;$R$2,#REF!,"&gt;="&amp;$S$2),"-")</f>
        <v>-</v>
      </c>
      <c r="O1362" s="142"/>
      <c r="P1362" s="140"/>
    </row>
    <row r="1363" spans="1:16">
      <c r="A1363" s="138"/>
      <c r="B1363" s="142"/>
      <c r="C1363" s="172" t="s">
        <v>1972</v>
      </c>
      <c r="D1363" s="166" t="s">
        <v>26</v>
      </c>
      <c r="E1363" s="166" t="s">
        <v>1973</v>
      </c>
      <c r="F1363" s="195" t="s">
        <v>2603</v>
      </c>
      <c r="G1363" s="195" t="s">
        <v>2603</v>
      </c>
      <c r="H1363" s="195" t="s">
        <v>2603</v>
      </c>
      <c r="I1363" s="195" t="s">
        <v>2603</v>
      </c>
      <c r="J1363" s="168">
        <v>0.9</v>
      </c>
      <c r="K1363" s="169" t="str">
        <f>IFERROR(SUMIFS(#REF!,#REF!,$I1363,#REF!,$R$2)/SUMIFS(#REF!,#REF!,$I1363,#REF!,$R$2),"-")</f>
        <v>-</v>
      </c>
      <c r="L1363" s="169" t="str">
        <f>IFERROR(SUMIFS(#REF!,#REF!,$I1363,#REF!,$R$7)/SUMIFS(#REF!,#REF!,$I1363,#REF!,$R$7),"-")</f>
        <v>-</v>
      </c>
      <c r="M1363" s="170" t="str">
        <f>IFERROR(SUMIFS(#REF!,#REF!,$I1363,#REF!,$R$3)/SUMIFS(#REF!,#REF!,$I1363,#REF!,$R$3),"-")</f>
        <v>-</v>
      </c>
      <c r="N1363" s="170" t="str">
        <f>IFERROR(SUMIFS(#REF!,#REF!,$I1363,#REF!,"&lt;="&amp;$R$2,#REF!,"&gt;="&amp;$S$2)/SUMIFS(#REF!,#REF!,$I1363,#REF!,"&lt;="&amp;$R$2,#REF!,"&gt;="&amp;$S$2),"-")</f>
        <v>-</v>
      </c>
      <c r="O1363" s="142"/>
      <c r="P1363" s="140"/>
    </row>
    <row r="1364" spans="1:16">
      <c r="A1364" s="138"/>
      <c r="B1364" s="142"/>
      <c r="C1364" s="172" t="s">
        <v>1972</v>
      </c>
      <c r="D1364" s="166" t="s">
        <v>26</v>
      </c>
      <c r="E1364" s="166" t="s">
        <v>1973</v>
      </c>
      <c r="F1364" s="195" t="s">
        <v>2605</v>
      </c>
      <c r="G1364" s="195" t="s">
        <v>2605</v>
      </c>
      <c r="H1364" s="195" t="s">
        <v>2605</v>
      </c>
      <c r="I1364" s="195" t="s">
        <v>2605</v>
      </c>
      <c r="J1364" s="168">
        <v>0.9</v>
      </c>
      <c r="K1364" s="169" t="str">
        <f>IFERROR(SUMIFS(#REF!,#REF!,$I1364,#REF!,$R$2)/SUMIFS(#REF!,#REF!,$I1364,#REF!,$R$2),"-")</f>
        <v>-</v>
      </c>
      <c r="L1364" s="169" t="str">
        <f>IFERROR(SUMIFS(#REF!,#REF!,$I1364,#REF!,$R$7)/SUMIFS(#REF!,#REF!,$I1364,#REF!,$R$7),"-")</f>
        <v>-</v>
      </c>
      <c r="M1364" s="170" t="str">
        <f>IFERROR(SUMIFS(#REF!,#REF!,$I1364,#REF!,$R$3)/SUMIFS(#REF!,#REF!,$I1364,#REF!,$R$3),"-")</f>
        <v>-</v>
      </c>
      <c r="N1364" s="170" t="str">
        <f>IFERROR(SUMIFS(#REF!,#REF!,$I1364,#REF!,"&lt;="&amp;$R$2,#REF!,"&gt;="&amp;$S$2)/SUMIFS(#REF!,#REF!,$I1364,#REF!,"&lt;="&amp;$R$2,#REF!,"&gt;="&amp;$S$2),"-")</f>
        <v>-</v>
      </c>
      <c r="O1364" s="142"/>
      <c r="P1364" s="140"/>
    </row>
    <row r="1365" spans="1:16">
      <c r="A1365" s="138"/>
      <c r="B1365" s="142"/>
      <c r="C1365" s="172" t="s">
        <v>1972</v>
      </c>
      <c r="D1365" s="166" t="s">
        <v>26</v>
      </c>
      <c r="E1365" s="166" t="s">
        <v>1973</v>
      </c>
      <c r="F1365" s="195" t="s">
        <v>2607</v>
      </c>
      <c r="G1365" s="195" t="s">
        <v>2607</v>
      </c>
      <c r="H1365" s="195" t="s">
        <v>2607</v>
      </c>
      <c r="I1365" s="195" t="s">
        <v>2607</v>
      </c>
      <c r="J1365" s="168">
        <v>0.9</v>
      </c>
      <c r="K1365" s="169" t="str">
        <f>IFERROR(SUMIFS(#REF!,#REF!,$I1365,#REF!,$R$2)/SUMIFS(#REF!,#REF!,$I1365,#REF!,$R$2),"-")</f>
        <v>-</v>
      </c>
      <c r="L1365" s="169" t="str">
        <f>IFERROR(SUMIFS(#REF!,#REF!,$I1365,#REF!,$R$7)/SUMIFS(#REF!,#REF!,$I1365,#REF!,$R$7),"-")</f>
        <v>-</v>
      </c>
      <c r="M1365" s="170" t="str">
        <f>IFERROR(SUMIFS(#REF!,#REF!,$I1365,#REF!,$R$3)/SUMIFS(#REF!,#REF!,$I1365,#REF!,$R$3),"-")</f>
        <v>-</v>
      </c>
      <c r="N1365" s="170" t="str">
        <f>IFERROR(SUMIFS(#REF!,#REF!,$I1365,#REF!,"&lt;="&amp;$R$2,#REF!,"&gt;="&amp;$S$2)/SUMIFS(#REF!,#REF!,$I1365,#REF!,"&lt;="&amp;$R$2,#REF!,"&gt;="&amp;$S$2),"-")</f>
        <v>-</v>
      </c>
      <c r="O1365" s="142"/>
      <c r="P1365" s="140"/>
    </row>
    <row r="1366" spans="1:16">
      <c r="A1366" s="138"/>
      <c r="B1366" s="142"/>
      <c r="C1366" s="172" t="s">
        <v>1972</v>
      </c>
      <c r="D1366" s="166" t="s">
        <v>26</v>
      </c>
      <c r="E1366" s="166" t="s">
        <v>1973</v>
      </c>
      <c r="F1366" s="195" t="s">
        <v>2609</v>
      </c>
      <c r="G1366" s="195" t="s">
        <v>2609</v>
      </c>
      <c r="H1366" s="195" t="s">
        <v>2609</v>
      </c>
      <c r="I1366" s="195" t="s">
        <v>2609</v>
      </c>
      <c r="J1366" s="168">
        <v>0.9</v>
      </c>
      <c r="K1366" s="169" t="str">
        <f>IFERROR(SUMIFS(#REF!,#REF!,$I1366,#REF!,$R$2)/SUMIFS(#REF!,#REF!,$I1366,#REF!,$R$2),"-")</f>
        <v>-</v>
      </c>
      <c r="L1366" s="169" t="str">
        <f>IFERROR(SUMIFS(#REF!,#REF!,$I1366,#REF!,$R$7)/SUMIFS(#REF!,#REF!,$I1366,#REF!,$R$7),"-")</f>
        <v>-</v>
      </c>
      <c r="M1366" s="170" t="str">
        <f>IFERROR(SUMIFS(#REF!,#REF!,$I1366,#REF!,$R$3)/SUMIFS(#REF!,#REF!,$I1366,#REF!,$R$3),"-")</f>
        <v>-</v>
      </c>
      <c r="N1366" s="170" t="str">
        <f>IFERROR(SUMIFS(#REF!,#REF!,$I1366,#REF!,"&lt;="&amp;$R$2,#REF!,"&gt;="&amp;$S$2)/SUMIFS(#REF!,#REF!,$I1366,#REF!,"&lt;="&amp;$R$2,#REF!,"&gt;="&amp;$S$2),"-")</f>
        <v>-</v>
      </c>
      <c r="O1366" s="142"/>
      <c r="P1366" s="140"/>
    </row>
    <row r="1367" spans="1:16">
      <c r="A1367" s="138"/>
      <c r="B1367" s="142"/>
      <c r="C1367" s="172" t="s">
        <v>1972</v>
      </c>
      <c r="D1367" s="166" t="s">
        <v>26</v>
      </c>
      <c r="E1367" s="166" t="s">
        <v>1973</v>
      </c>
      <c r="F1367" s="195" t="s">
        <v>2611</v>
      </c>
      <c r="G1367" s="195" t="s">
        <v>2611</v>
      </c>
      <c r="H1367" s="195" t="s">
        <v>2611</v>
      </c>
      <c r="I1367" s="195" t="s">
        <v>2611</v>
      </c>
      <c r="J1367" s="168">
        <v>0.9</v>
      </c>
      <c r="K1367" s="169" t="str">
        <f>IFERROR(SUMIFS(#REF!,#REF!,$I1367,#REF!,$R$2)/SUMIFS(#REF!,#REF!,$I1367,#REF!,$R$2),"-")</f>
        <v>-</v>
      </c>
      <c r="L1367" s="169" t="str">
        <f>IFERROR(SUMIFS(#REF!,#REF!,$I1367,#REF!,$R$7)/SUMIFS(#REF!,#REF!,$I1367,#REF!,$R$7),"-")</f>
        <v>-</v>
      </c>
      <c r="M1367" s="170" t="str">
        <f>IFERROR(SUMIFS(#REF!,#REF!,$I1367,#REF!,$R$3)/SUMIFS(#REF!,#REF!,$I1367,#REF!,$R$3),"-")</f>
        <v>-</v>
      </c>
      <c r="N1367" s="170" t="str">
        <f>IFERROR(SUMIFS(#REF!,#REF!,$I1367,#REF!,"&lt;="&amp;$R$2,#REF!,"&gt;="&amp;$S$2)/SUMIFS(#REF!,#REF!,$I1367,#REF!,"&lt;="&amp;$R$2,#REF!,"&gt;="&amp;$S$2),"-")</f>
        <v>-</v>
      </c>
      <c r="O1367" s="142"/>
      <c r="P1367" s="140"/>
    </row>
    <row r="1368" spans="1:16">
      <c r="A1368" s="138"/>
      <c r="B1368" s="142"/>
      <c r="C1368" s="172" t="s">
        <v>1972</v>
      </c>
      <c r="D1368" s="166" t="s">
        <v>26</v>
      </c>
      <c r="E1368" s="166" t="s">
        <v>1973</v>
      </c>
      <c r="F1368" s="195" t="s">
        <v>2613</v>
      </c>
      <c r="G1368" s="195" t="s">
        <v>2613</v>
      </c>
      <c r="H1368" s="195" t="s">
        <v>2613</v>
      </c>
      <c r="I1368" s="195" t="s">
        <v>2613</v>
      </c>
      <c r="J1368" s="168">
        <v>0.9</v>
      </c>
      <c r="K1368" s="169" t="str">
        <f>IFERROR(SUMIFS(#REF!,#REF!,$I1368,#REF!,$R$2)/SUMIFS(#REF!,#REF!,$I1368,#REF!,$R$2),"-")</f>
        <v>-</v>
      </c>
      <c r="L1368" s="169" t="str">
        <f>IFERROR(SUMIFS(#REF!,#REF!,$I1368,#REF!,$R$7)/SUMIFS(#REF!,#REF!,$I1368,#REF!,$R$7),"-")</f>
        <v>-</v>
      </c>
      <c r="M1368" s="170" t="str">
        <f>IFERROR(SUMIFS(#REF!,#REF!,$I1368,#REF!,$R$3)/SUMIFS(#REF!,#REF!,$I1368,#REF!,$R$3),"-")</f>
        <v>-</v>
      </c>
      <c r="N1368" s="170" t="str">
        <f>IFERROR(SUMIFS(#REF!,#REF!,$I1368,#REF!,"&lt;="&amp;$R$2,#REF!,"&gt;="&amp;$S$2)/SUMIFS(#REF!,#REF!,$I1368,#REF!,"&lt;="&amp;$R$2,#REF!,"&gt;="&amp;$S$2),"-")</f>
        <v>-</v>
      </c>
      <c r="O1368" s="142"/>
      <c r="P1368" s="140"/>
    </row>
    <row r="1369" spans="1:16">
      <c r="A1369" s="138"/>
      <c r="B1369" s="142"/>
      <c r="C1369" s="172" t="s">
        <v>1972</v>
      </c>
      <c r="D1369" s="166" t="s">
        <v>26</v>
      </c>
      <c r="E1369" s="166" t="s">
        <v>1973</v>
      </c>
      <c r="F1369" s="195" t="s">
        <v>2615</v>
      </c>
      <c r="G1369" s="195" t="s">
        <v>2615</v>
      </c>
      <c r="H1369" s="195" t="s">
        <v>2615</v>
      </c>
      <c r="I1369" s="195" t="s">
        <v>2615</v>
      </c>
      <c r="J1369" s="168">
        <v>0.9</v>
      </c>
      <c r="K1369" s="169" t="str">
        <f>IFERROR(SUMIFS(#REF!,#REF!,$I1369,#REF!,$R$2)/SUMIFS(#REF!,#REF!,$I1369,#REF!,$R$2),"-")</f>
        <v>-</v>
      </c>
      <c r="L1369" s="169" t="str">
        <f>IFERROR(SUMIFS(#REF!,#REF!,$I1369,#REF!,$R$7)/SUMIFS(#REF!,#REF!,$I1369,#REF!,$R$7),"-")</f>
        <v>-</v>
      </c>
      <c r="M1369" s="170" t="str">
        <f>IFERROR(SUMIFS(#REF!,#REF!,$I1369,#REF!,$R$3)/SUMIFS(#REF!,#REF!,$I1369,#REF!,$R$3),"-")</f>
        <v>-</v>
      </c>
      <c r="N1369" s="170" t="str">
        <f>IFERROR(SUMIFS(#REF!,#REF!,$I1369,#REF!,"&lt;="&amp;$R$2,#REF!,"&gt;="&amp;$S$2)/SUMIFS(#REF!,#REF!,$I1369,#REF!,"&lt;="&amp;$R$2,#REF!,"&gt;="&amp;$S$2),"-")</f>
        <v>-</v>
      </c>
      <c r="O1369" s="142"/>
      <c r="P1369" s="140"/>
    </row>
    <row r="1370" spans="1:16">
      <c r="A1370" s="138"/>
      <c r="B1370" s="142"/>
      <c r="C1370" s="172" t="s">
        <v>1972</v>
      </c>
      <c r="D1370" s="166" t="s">
        <v>26</v>
      </c>
      <c r="E1370" s="166" t="s">
        <v>1973</v>
      </c>
      <c r="F1370" s="195" t="s">
        <v>2617</v>
      </c>
      <c r="G1370" s="195" t="s">
        <v>2617</v>
      </c>
      <c r="H1370" s="195" t="s">
        <v>2617</v>
      </c>
      <c r="I1370" s="195" t="s">
        <v>2617</v>
      </c>
      <c r="J1370" s="168">
        <v>0.9</v>
      </c>
      <c r="K1370" s="169" t="str">
        <f>IFERROR(SUMIFS(#REF!,#REF!,$I1370,#REF!,$R$2)/SUMIFS(#REF!,#REF!,$I1370,#REF!,$R$2),"-")</f>
        <v>-</v>
      </c>
      <c r="L1370" s="169" t="str">
        <f>IFERROR(SUMIFS(#REF!,#REF!,$I1370,#REF!,$R$7)/SUMIFS(#REF!,#REF!,$I1370,#REF!,$R$7),"-")</f>
        <v>-</v>
      </c>
      <c r="M1370" s="170" t="str">
        <f>IFERROR(SUMIFS(#REF!,#REF!,$I1370,#REF!,$R$3)/SUMIFS(#REF!,#REF!,$I1370,#REF!,$R$3),"-")</f>
        <v>-</v>
      </c>
      <c r="N1370" s="170" t="str">
        <f>IFERROR(SUMIFS(#REF!,#REF!,$I1370,#REF!,"&lt;="&amp;$R$2,#REF!,"&gt;="&amp;$S$2)/SUMIFS(#REF!,#REF!,$I1370,#REF!,"&lt;="&amp;$R$2,#REF!,"&gt;="&amp;$S$2),"-")</f>
        <v>-</v>
      </c>
      <c r="O1370" s="142"/>
      <c r="P1370" s="140"/>
    </row>
    <row r="1371" spans="1:16">
      <c r="A1371" s="138"/>
      <c r="B1371" s="142"/>
      <c r="C1371" s="172" t="s">
        <v>1972</v>
      </c>
      <c r="D1371" s="166" t="s">
        <v>26</v>
      </c>
      <c r="E1371" s="166" t="s">
        <v>1973</v>
      </c>
      <c r="F1371" s="195" t="s">
        <v>2619</v>
      </c>
      <c r="G1371" s="195" t="s">
        <v>2619</v>
      </c>
      <c r="H1371" s="195" t="s">
        <v>2619</v>
      </c>
      <c r="I1371" s="195" t="s">
        <v>2619</v>
      </c>
      <c r="J1371" s="168">
        <v>0.9</v>
      </c>
      <c r="K1371" s="169" t="str">
        <f>IFERROR(SUMIFS(#REF!,#REF!,$I1371,#REF!,$R$2)/SUMIFS(#REF!,#REF!,$I1371,#REF!,$R$2),"-")</f>
        <v>-</v>
      </c>
      <c r="L1371" s="169" t="str">
        <f>IFERROR(SUMIFS(#REF!,#REF!,$I1371,#REF!,$R$7)/SUMIFS(#REF!,#REF!,$I1371,#REF!,$R$7),"-")</f>
        <v>-</v>
      </c>
      <c r="M1371" s="170" t="str">
        <f>IFERROR(SUMIFS(#REF!,#REF!,$I1371,#REF!,$R$3)/SUMIFS(#REF!,#REF!,$I1371,#REF!,$R$3),"-")</f>
        <v>-</v>
      </c>
      <c r="N1371" s="170" t="str">
        <f>IFERROR(SUMIFS(#REF!,#REF!,$I1371,#REF!,"&lt;="&amp;$R$2,#REF!,"&gt;="&amp;$S$2)/SUMIFS(#REF!,#REF!,$I1371,#REF!,"&lt;="&amp;$R$2,#REF!,"&gt;="&amp;$S$2),"-")</f>
        <v>-</v>
      </c>
      <c r="O1371" s="142"/>
      <c r="P1371" s="140"/>
    </row>
    <row r="1372" spans="1:16">
      <c r="A1372" s="138"/>
      <c r="B1372" s="142"/>
      <c r="C1372" s="172" t="s">
        <v>1972</v>
      </c>
      <c r="D1372" s="166" t="s">
        <v>26</v>
      </c>
      <c r="E1372" s="166" t="s">
        <v>1973</v>
      </c>
      <c r="F1372" s="195" t="s">
        <v>2621</v>
      </c>
      <c r="G1372" s="195" t="s">
        <v>2621</v>
      </c>
      <c r="H1372" s="195" t="s">
        <v>2621</v>
      </c>
      <c r="I1372" s="195" t="s">
        <v>2621</v>
      </c>
      <c r="J1372" s="168">
        <v>0.9</v>
      </c>
      <c r="K1372" s="169" t="str">
        <f>IFERROR(SUMIFS(#REF!,#REF!,$I1372,#REF!,$R$2)/SUMIFS(#REF!,#REF!,$I1372,#REF!,$R$2),"-")</f>
        <v>-</v>
      </c>
      <c r="L1372" s="169" t="str">
        <f>IFERROR(SUMIFS(#REF!,#REF!,$I1372,#REF!,$R$7)/SUMIFS(#REF!,#REF!,$I1372,#REF!,$R$7),"-")</f>
        <v>-</v>
      </c>
      <c r="M1372" s="170" t="str">
        <f>IFERROR(SUMIFS(#REF!,#REF!,$I1372,#REF!,$R$3)/SUMIFS(#REF!,#REF!,$I1372,#REF!,$R$3),"-")</f>
        <v>-</v>
      </c>
      <c r="N1372" s="170" t="str">
        <f>IFERROR(SUMIFS(#REF!,#REF!,$I1372,#REF!,"&lt;="&amp;$R$2,#REF!,"&gt;="&amp;$S$2)/SUMIFS(#REF!,#REF!,$I1372,#REF!,"&lt;="&amp;$R$2,#REF!,"&gt;="&amp;$S$2),"-")</f>
        <v>-</v>
      </c>
      <c r="O1372" s="142"/>
      <c r="P1372" s="140"/>
    </row>
    <row r="1373" spans="1:16">
      <c r="A1373" s="138"/>
      <c r="B1373" s="142"/>
      <c r="C1373" s="172" t="s">
        <v>1972</v>
      </c>
      <c r="D1373" s="166" t="s">
        <v>26</v>
      </c>
      <c r="E1373" s="166" t="s">
        <v>1973</v>
      </c>
      <c r="F1373" s="195" t="s">
        <v>2623</v>
      </c>
      <c r="G1373" s="195" t="s">
        <v>2623</v>
      </c>
      <c r="H1373" s="195" t="s">
        <v>2623</v>
      </c>
      <c r="I1373" s="195" t="s">
        <v>2623</v>
      </c>
      <c r="J1373" s="168">
        <v>0.9</v>
      </c>
      <c r="K1373" s="169" t="str">
        <f>IFERROR(SUMIFS(#REF!,#REF!,$I1373,#REF!,$R$2)/SUMIFS(#REF!,#REF!,$I1373,#REF!,$R$2),"-")</f>
        <v>-</v>
      </c>
      <c r="L1373" s="169" t="str">
        <f>IFERROR(SUMIFS(#REF!,#REF!,$I1373,#REF!,$R$7)/SUMIFS(#REF!,#REF!,$I1373,#REF!,$R$7),"-")</f>
        <v>-</v>
      </c>
      <c r="M1373" s="170" t="str">
        <f>IFERROR(SUMIFS(#REF!,#REF!,$I1373,#REF!,$R$3)/SUMIFS(#REF!,#REF!,$I1373,#REF!,$R$3),"-")</f>
        <v>-</v>
      </c>
      <c r="N1373" s="170" t="str">
        <f>IFERROR(SUMIFS(#REF!,#REF!,$I1373,#REF!,"&lt;="&amp;$R$2,#REF!,"&gt;="&amp;$S$2)/SUMIFS(#REF!,#REF!,$I1373,#REF!,"&lt;="&amp;$R$2,#REF!,"&gt;="&amp;$S$2),"-")</f>
        <v>-</v>
      </c>
      <c r="O1373" s="142"/>
      <c r="P1373" s="140"/>
    </row>
    <row r="1374" spans="1:16">
      <c r="A1374" s="138"/>
      <c r="B1374" s="142"/>
      <c r="C1374" s="172" t="s">
        <v>1972</v>
      </c>
      <c r="D1374" s="166" t="s">
        <v>26</v>
      </c>
      <c r="E1374" s="166" t="s">
        <v>1973</v>
      </c>
      <c r="F1374" s="195" t="s">
        <v>2625</v>
      </c>
      <c r="G1374" s="195" t="s">
        <v>2625</v>
      </c>
      <c r="H1374" s="195" t="s">
        <v>2625</v>
      </c>
      <c r="I1374" s="195" t="s">
        <v>2625</v>
      </c>
      <c r="J1374" s="168">
        <v>0.9</v>
      </c>
      <c r="K1374" s="169" t="str">
        <f>IFERROR(SUMIFS(#REF!,#REF!,$I1374,#REF!,$R$2)/SUMIFS(#REF!,#REF!,$I1374,#REF!,$R$2),"-")</f>
        <v>-</v>
      </c>
      <c r="L1374" s="169" t="str">
        <f>IFERROR(SUMIFS(#REF!,#REF!,$I1374,#REF!,$R$7)/SUMIFS(#REF!,#REF!,$I1374,#REF!,$R$7),"-")</f>
        <v>-</v>
      </c>
      <c r="M1374" s="170" t="str">
        <f>IFERROR(SUMIFS(#REF!,#REF!,$I1374,#REF!,$R$3)/SUMIFS(#REF!,#REF!,$I1374,#REF!,$R$3),"-")</f>
        <v>-</v>
      </c>
      <c r="N1374" s="170" t="str">
        <f>IFERROR(SUMIFS(#REF!,#REF!,$I1374,#REF!,"&lt;="&amp;$R$2,#REF!,"&gt;="&amp;$S$2)/SUMIFS(#REF!,#REF!,$I1374,#REF!,"&lt;="&amp;$R$2,#REF!,"&gt;="&amp;$S$2),"-")</f>
        <v>-</v>
      </c>
      <c r="O1374" s="142"/>
      <c r="P1374" s="140"/>
    </row>
    <row r="1375" spans="1:16">
      <c r="A1375" s="138"/>
      <c r="B1375" s="142"/>
      <c r="C1375" s="172" t="s">
        <v>1972</v>
      </c>
      <c r="D1375" s="166" t="s">
        <v>26</v>
      </c>
      <c r="E1375" s="166" t="s">
        <v>1973</v>
      </c>
      <c r="F1375" s="195" t="s">
        <v>2627</v>
      </c>
      <c r="G1375" s="195" t="s">
        <v>2627</v>
      </c>
      <c r="H1375" s="195" t="s">
        <v>2627</v>
      </c>
      <c r="I1375" s="195" t="s">
        <v>2627</v>
      </c>
      <c r="J1375" s="168">
        <v>0.9</v>
      </c>
      <c r="K1375" s="169" t="str">
        <f>IFERROR(SUMIFS(#REF!,#REF!,$I1375,#REF!,$R$2)/SUMIFS(#REF!,#REF!,$I1375,#REF!,$R$2),"-")</f>
        <v>-</v>
      </c>
      <c r="L1375" s="169" t="str">
        <f>IFERROR(SUMIFS(#REF!,#REF!,$I1375,#REF!,$R$7)/SUMIFS(#REF!,#REF!,$I1375,#REF!,$R$7),"-")</f>
        <v>-</v>
      </c>
      <c r="M1375" s="170" t="str">
        <f>IFERROR(SUMIFS(#REF!,#REF!,$I1375,#REF!,$R$3)/SUMIFS(#REF!,#REF!,$I1375,#REF!,$R$3),"-")</f>
        <v>-</v>
      </c>
      <c r="N1375" s="170" t="str">
        <f>IFERROR(SUMIFS(#REF!,#REF!,$I1375,#REF!,"&lt;="&amp;$R$2,#REF!,"&gt;="&amp;$S$2)/SUMIFS(#REF!,#REF!,$I1375,#REF!,"&lt;="&amp;$R$2,#REF!,"&gt;="&amp;$S$2),"-")</f>
        <v>-</v>
      </c>
      <c r="O1375" s="142"/>
      <c r="P1375" s="140"/>
    </row>
    <row r="1376" spans="1:16">
      <c r="A1376" s="138"/>
      <c r="B1376" s="142"/>
      <c r="C1376" s="172" t="s">
        <v>1972</v>
      </c>
      <c r="D1376" s="166" t="s">
        <v>26</v>
      </c>
      <c r="E1376" s="166" t="s">
        <v>1973</v>
      </c>
      <c r="F1376" s="195" t="s">
        <v>2629</v>
      </c>
      <c r="G1376" s="195" t="s">
        <v>2629</v>
      </c>
      <c r="H1376" s="195" t="s">
        <v>2629</v>
      </c>
      <c r="I1376" s="195" t="s">
        <v>2629</v>
      </c>
      <c r="J1376" s="168">
        <v>0.9</v>
      </c>
      <c r="K1376" s="169" t="str">
        <f>IFERROR(SUMIFS(#REF!,#REF!,$I1376,#REF!,$R$2)/SUMIFS(#REF!,#REF!,$I1376,#REF!,$R$2),"-")</f>
        <v>-</v>
      </c>
      <c r="L1376" s="169" t="str">
        <f>IFERROR(SUMIFS(#REF!,#REF!,$I1376,#REF!,$R$7)/SUMIFS(#REF!,#REF!,$I1376,#REF!,$R$7),"-")</f>
        <v>-</v>
      </c>
      <c r="M1376" s="170" t="str">
        <f>IFERROR(SUMIFS(#REF!,#REF!,$I1376,#REF!,$R$3)/SUMIFS(#REF!,#REF!,$I1376,#REF!,$R$3),"-")</f>
        <v>-</v>
      </c>
      <c r="N1376" s="170" t="str">
        <f>IFERROR(SUMIFS(#REF!,#REF!,$I1376,#REF!,"&lt;="&amp;$R$2,#REF!,"&gt;="&amp;$S$2)/SUMIFS(#REF!,#REF!,$I1376,#REF!,"&lt;="&amp;$R$2,#REF!,"&gt;="&amp;$S$2),"-")</f>
        <v>-</v>
      </c>
      <c r="O1376" s="142"/>
      <c r="P1376" s="140"/>
    </row>
    <row r="1377" spans="1:16">
      <c r="A1377" s="138"/>
      <c r="B1377" s="142"/>
      <c r="C1377" s="172" t="s">
        <v>1972</v>
      </c>
      <c r="D1377" s="166" t="s">
        <v>26</v>
      </c>
      <c r="E1377" s="166" t="s">
        <v>1973</v>
      </c>
      <c r="F1377" s="195" t="s">
        <v>2631</v>
      </c>
      <c r="G1377" s="195" t="s">
        <v>2631</v>
      </c>
      <c r="H1377" s="195" t="s">
        <v>2631</v>
      </c>
      <c r="I1377" s="195" t="s">
        <v>2631</v>
      </c>
      <c r="J1377" s="168">
        <v>0.9</v>
      </c>
      <c r="K1377" s="169" t="str">
        <f>IFERROR(SUMIFS(#REF!,#REF!,$I1377,#REF!,$R$2)/SUMIFS(#REF!,#REF!,$I1377,#REF!,$R$2),"-")</f>
        <v>-</v>
      </c>
      <c r="L1377" s="169" t="str">
        <f>IFERROR(SUMIFS(#REF!,#REF!,$I1377,#REF!,$R$7)/SUMIFS(#REF!,#REF!,$I1377,#REF!,$R$7),"-")</f>
        <v>-</v>
      </c>
      <c r="M1377" s="170" t="str">
        <f>IFERROR(SUMIFS(#REF!,#REF!,$I1377,#REF!,$R$3)/SUMIFS(#REF!,#REF!,$I1377,#REF!,$R$3),"-")</f>
        <v>-</v>
      </c>
      <c r="N1377" s="170" t="str">
        <f>IFERROR(SUMIFS(#REF!,#REF!,$I1377,#REF!,"&lt;="&amp;$R$2,#REF!,"&gt;="&amp;$S$2)/SUMIFS(#REF!,#REF!,$I1377,#REF!,"&lt;="&amp;$R$2,#REF!,"&gt;="&amp;$S$2),"-")</f>
        <v>-</v>
      </c>
      <c r="O1377" s="142"/>
      <c r="P1377" s="140"/>
    </row>
    <row r="1378" spans="1:16">
      <c r="A1378" s="138"/>
      <c r="B1378" s="142"/>
      <c r="C1378" s="172" t="s">
        <v>1972</v>
      </c>
      <c r="D1378" s="166" t="s">
        <v>26</v>
      </c>
      <c r="E1378" s="166" t="s">
        <v>1973</v>
      </c>
      <c r="F1378" s="195" t="s">
        <v>2633</v>
      </c>
      <c r="G1378" s="195" t="s">
        <v>2633</v>
      </c>
      <c r="H1378" s="195" t="s">
        <v>2633</v>
      </c>
      <c r="I1378" s="195" t="s">
        <v>2633</v>
      </c>
      <c r="J1378" s="168">
        <v>0.9</v>
      </c>
      <c r="K1378" s="169" t="str">
        <f>IFERROR(SUMIFS(#REF!,#REF!,$I1378,#REF!,$R$2)/SUMIFS(#REF!,#REF!,$I1378,#REF!,$R$2),"-")</f>
        <v>-</v>
      </c>
      <c r="L1378" s="169" t="str">
        <f>IFERROR(SUMIFS(#REF!,#REF!,$I1378,#REF!,$R$7)/SUMIFS(#REF!,#REF!,$I1378,#REF!,$R$7),"-")</f>
        <v>-</v>
      </c>
      <c r="M1378" s="170" t="str">
        <f>IFERROR(SUMIFS(#REF!,#REF!,$I1378,#REF!,$R$3)/SUMIFS(#REF!,#REF!,$I1378,#REF!,$R$3),"-")</f>
        <v>-</v>
      </c>
      <c r="N1378" s="170" t="str">
        <f>IFERROR(SUMIFS(#REF!,#REF!,$I1378,#REF!,"&lt;="&amp;$R$2,#REF!,"&gt;="&amp;$S$2)/SUMIFS(#REF!,#REF!,$I1378,#REF!,"&lt;="&amp;$R$2,#REF!,"&gt;="&amp;$S$2),"-")</f>
        <v>-</v>
      </c>
      <c r="O1378" s="142"/>
      <c r="P1378" s="140"/>
    </row>
    <row r="1379" spans="1:16">
      <c r="A1379" s="138"/>
      <c r="B1379" s="142"/>
      <c r="C1379" s="172" t="s">
        <v>1972</v>
      </c>
      <c r="D1379" s="166" t="s">
        <v>26</v>
      </c>
      <c r="E1379" s="166" t="s">
        <v>1973</v>
      </c>
      <c r="F1379" s="195" t="s">
        <v>2635</v>
      </c>
      <c r="G1379" s="195" t="s">
        <v>2635</v>
      </c>
      <c r="H1379" s="195" t="s">
        <v>2635</v>
      </c>
      <c r="I1379" s="195" t="s">
        <v>2635</v>
      </c>
      <c r="J1379" s="168">
        <v>0.9</v>
      </c>
      <c r="K1379" s="169" t="str">
        <f>IFERROR(SUMIFS(#REF!,#REF!,$I1379,#REF!,$R$2)/SUMIFS(#REF!,#REF!,$I1379,#REF!,$R$2),"-")</f>
        <v>-</v>
      </c>
      <c r="L1379" s="169" t="str">
        <f>IFERROR(SUMIFS(#REF!,#REF!,$I1379,#REF!,$R$7)/SUMIFS(#REF!,#REF!,$I1379,#REF!,$R$7),"-")</f>
        <v>-</v>
      </c>
      <c r="M1379" s="170" t="str">
        <f>IFERROR(SUMIFS(#REF!,#REF!,$I1379,#REF!,$R$3)/SUMIFS(#REF!,#REF!,$I1379,#REF!,$R$3),"-")</f>
        <v>-</v>
      </c>
      <c r="N1379" s="170" t="str">
        <f>IFERROR(SUMIFS(#REF!,#REF!,$I1379,#REF!,"&lt;="&amp;$R$2,#REF!,"&gt;="&amp;$S$2)/SUMIFS(#REF!,#REF!,$I1379,#REF!,"&lt;="&amp;$R$2,#REF!,"&gt;="&amp;$S$2),"-")</f>
        <v>-</v>
      </c>
      <c r="O1379" s="142"/>
      <c r="P1379" s="140"/>
    </row>
    <row r="1380" spans="1:16">
      <c r="A1380" s="138"/>
      <c r="B1380" s="142"/>
      <c r="C1380" s="172" t="s">
        <v>1972</v>
      </c>
      <c r="D1380" s="166" t="s">
        <v>26</v>
      </c>
      <c r="E1380" s="166" t="s">
        <v>1973</v>
      </c>
      <c r="F1380" s="195" t="s">
        <v>2637</v>
      </c>
      <c r="G1380" s="195" t="s">
        <v>2637</v>
      </c>
      <c r="H1380" s="195" t="s">
        <v>2637</v>
      </c>
      <c r="I1380" s="195" t="s">
        <v>2637</v>
      </c>
      <c r="J1380" s="168">
        <v>0.9</v>
      </c>
      <c r="K1380" s="169" t="str">
        <f>IFERROR(SUMIFS(#REF!,#REF!,$I1380,#REF!,$R$2)/SUMIFS(#REF!,#REF!,$I1380,#REF!,$R$2),"-")</f>
        <v>-</v>
      </c>
      <c r="L1380" s="169" t="str">
        <f>IFERROR(SUMIFS(#REF!,#REF!,$I1380,#REF!,$R$7)/SUMIFS(#REF!,#REF!,$I1380,#REF!,$R$7),"-")</f>
        <v>-</v>
      </c>
      <c r="M1380" s="170" t="str">
        <f>IFERROR(SUMIFS(#REF!,#REF!,$I1380,#REF!,$R$3)/SUMIFS(#REF!,#REF!,$I1380,#REF!,$R$3),"-")</f>
        <v>-</v>
      </c>
      <c r="N1380" s="170" t="str">
        <f>IFERROR(SUMIFS(#REF!,#REF!,$I1380,#REF!,"&lt;="&amp;$R$2,#REF!,"&gt;="&amp;$S$2)/SUMIFS(#REF!,#REF!,$I1380,#REF!,"&lt;="&amp;$R$2,#REF!,"&gt;="&amp;$S$2),"-")</f>
        <v>-</v>
      </c>
      <c r="O1380" s="142"/>
      <c r="P1380" s="140"/>
    </row>
    <row r="1381" spans="1:16">
      <c r="A1381" s="138"/>
      <c r="B1381" s="142"/>
      <c r="C1381" s="172" t="s">
        <v>1972</v>
      </c>
      <c r="D1381" s="166" t="s">
        <v>26</v>
      </c>
      <c r="E1381" s="166" t="s">
        <v>1973</v>
      </c>
      <c r="F1381" s="195" t="s">
        <v>2639</v>
      </c>
      <c r="G1381" s="195" t="s">
        <v>2639</v>
      </c>
      <c r="H1381" s="195" t="s">
        <v>2639</v>
      </c>
      <c r="I1381" s="195" t="s">
        <v>2639</v>
      </c>
      <c r="J1381" s="168">
        <v>0.9</v>
      </c>
      <c r="K1381" s="169" t="str">
        <f>IFERROR(SUMIFS(#REF!,#REF!,$I1381,#REF!,$R$2)/SUMIFS(#REF!,#REF!,$I1381,#REF!,$R$2),"-")</f>
        <v>-</v>
      </c>
      <c r="L1381" s="169" t="str">
        <f>IFERROR(SUMIFS(#REF!,#REF!,$I1381,#REF!,$R$7)/SUMIFS(#REF!,#REF!,$I1381,#REF!,$R$7),"-")</f>
        <v>-</v>
      </c>
      <c r="M1381" s="170" t="str">
        <f>IFERROR(SUMIFS(#REF!,#REF!,$I1381,#REF!,$R$3)/SUMIFS(#REF!,#REF!,$I1381,#REF!,$R$3),"-")</f>
        <v>-</v>
      </c>
      <c r="N1381" s="170" t="str">
        <f>IFERROR(SUMIFS(#REF!,#REF!,$I1381,#REF!,"&lt;="&amp;$R$2,#REF!,"&gt;="&amp;$S$2)/SUMIFS(#REF!,#REF!,$I1381,#REF!,"&lt;="&amp;$R$2,#REF!,"&gt;="&amp;$S$2),"-")</f>
        <v>-</v>
      </c>
      <c r="O1381" s="142"/>
      <c r="P1381" s="140"/>
    </row>
    <row r="1382" spans="1:16">
      <c r="A1382" s="138"/>
      <c r="B1382" s="142"/>
      <c r="C1382" s="172" t="s">
        <v>1972</v>
      </c>
      <c r="D1382" s="166" t="s">
        <v>26</v>
      </c>
      <c r="E1382" s="166" t="s">
        <v>1973</v>
      </c>
      <c r="F1382" s="195" t="s">
        <v>2641</v>
      </c>
      <c r="G1382" s="195" t="s">
        <v>2641</v>
      </c>
      <c r="H1382" s="195" t="s">
        <v>2641</v>
      </c>
      <c r="I1382" s="195" t="s">
        <v>2641</v>
      </c>
      <c r="J1382" s="168">
        <v>0.9</v>
      </c>
      <c r="K1382" s="169" t="str">
        <f>IFERROR(SUMIFS(#REF!,#REF!,$I1382,#REF!,$R$2)/SUMIFS(#REF!,#REF!,$I1382,#REF!,$R$2),"-")</f>
        <v>-</v>
      </c>
      <c r="L1382" s="169" t="str">
        <f>IFERROR(SUMIFS(#REF!,#REF!,$I1382,#REF!,$R$7)/SUMIFS(#REF!,#REF!,$I1382,#REF!,$R$7),"-")</f>
        <v>-</v>
      </c>
      <c r="M1382" s="170" t="str">
        <f>IFERROR(SUMIFS(#REF!,#REF!,$I1382,#REF!,$R$3)/SUMIFS(#REF!,#REF!,$I1382,#REF!,$R$3),"-")</f>
        <v>-</v>
      </c>
      <c r="N1382" s="170" t="str">
        <f>IFERROR(SUMIFS(#REF!,#REF!,$I1382,#REF!,"&lt;="&amp;$R$2,#REF!,"&gt;="&amp;$S$2)/SUMIFS(#REF!,#REF!,$I1382,#REF!,"&lt;="&amp;$R$2,#REF!,"&gt;="&amp;$S$2),"-")</f>
        <v>-</v>
      </c>
      <c r="O1382" s="142"/>
      <c r="P1382" s="140"/>
    </row>
    <row r="1383" spans="1:16">
      <c r="A1383" s="138"/>
      <c r="B1383" s="142"/>
      <c r="C1383" s="172" t="s">
        <v>1972</v>
      </c>
      <c r="D1383" s="166" t="s">
        <v>26</v>
      </c>
      <c r="E1383" s="166" t="s">
        <v>1973</v>
      </c>
      <c r="F1383" s="195" t="s">
        <v>2643</v>
      </c>
      <c r="G1383" s="195" t="s">
        <v>2643</v>
      </c>
      <c r="H1383" s="195" t="s">
        <v>2643</v>
      </c>
      <c r="I1383" s="195" t="s">
        <v>2643</v>
      </c>
      <c r="J1383" s="168">
        <v>0.9</v>
      </c>
      <c r="K1383" s="169" t="str">
        <f>IFERROR(SUMIFS(#REF!,#REF!,$I1383,#REF!,$R$2)/SUMIFS(#REF!,#REF!,$I1383,#REF!,$R$2),"-")</f>
        <v>-</v>
      </c>
      <c r="L1383" s="169" t="str">
        <f>IFERROR(SUMIFS(#REF!,#REF!,$I1383,#REF!,$R$7)/SUMIFS(#REF!,#REF!,$I1383,#REF!,$R$7),"-")</f>
        <v>-</v>
      </c>
      <c r="M1383" s="170" t="str">
        <f>IFERROR(SUMIFS(#REF!,#REF!,$I1383,#REF!,$R$3)/SUMIFS(#REF!,#REF!,$I1383,#REF!,$R$3),"-")</f>
        <v>-</v>
      </c>
      <c r="N1383" s="170" t="str">
        <f>IFERROR(SUMIFS(#REF!,#REF!,$I1383,#REF!,"&lt;="&amp;$R$2,#REF!,"&gt;="&amp;$S$2)/SUMIFS(#REF!,#REF!,$I1383,#REF!,"&lt;="&amp;$R$2,#REF!,"&gt;="&amp;$S$2),"-")</f>
        <v>-</v>
      </c>
      <c r="O1383" s="142"/>
      <c r="P1383" s="140"/>
    </row>
    <row r="1384" spans="1:16">
      <c r="A1384" s="138"/>
      <c r="B1384" s="142"/>
      <c r="C1384" s="172" t="s">
        <v>1972</v>
      </c>
      <c r="D1384" s="166" t="s">
        <v>26</v>
      </c>
      <c r="E1384" s="166" t="s">
        <v>1973</v>
      </c>
      <c r="F1384" s="195" t="s">
        <v>2645</v>
      </c>
      <c r="G1384" s="195" t="s">
        <v>2645</v>
      </c>
      <c r="H1384" s="195" t="s">
        <v>2645</v>
      </c>
      <c r="I1384" s="195" t="s">
        <v>2645</v>
      </c>
      <c r="J1384" s="168">
        <v>0.9</v>
      </c>
      <c r="K1384" s="169" t="str">
        <f>IFERROR(SUMIFS(#REF!,#REF!,$I1384,#REF!,$R$2)/SUMIFS(#REF!,#REF!,$I1384,#REF!,$R$2),"-")</f>
        <v>-</v>
      </c>
      <c r="L1384" s="169" t="str">
        <f>IFERROR(SUMIFS(#REF!,#REF!,$I1384,#REF!,$R$7)/SUMIFS(#REF!,#REF!,$I1384,#REF!,$R$7),"-")</f>
        <v>-</v>
      </c>
      <c r="M1384" s="170" t="str">
        <f>IFERROR(SUMIFS(#REF!,#REF!,$I1384,#REF!,$R$3)/SUMIFS(#REF!,#REF!,$I1384,#REF!,$R$3),"-")</f>
        <v>-</v>
      </c>
      <c r="N1384" s="170" t="str">
        <f>IFERROR(SUMIFS(#REF!,#REF!,$I1384,#REF!,"&lt;="&amp;$R$2,#REF!,"&gt;="&amp;$S$2)/SUMIFS(#REF!,#REF!,$I1384,#REF!,"&lt;="&amp;$R$2,#REF!,"&gt;="&amp;$S$2),"-")</f>
        <v>-</v>
      </c>
      <c r="O1384" s="142"/>
      <c r="P1384" s="140"/>
    </row>
    <row r="1385" spans="1:16">
      <c r="A1385" s="138"/>
      <c r="B1385" s="142"/>
      <c r="C1385" s="172" t="s">
        <v>1972</v>
      </c>
      <c r="D1385" s="166" t="s">
        <v>26</v>
      </c>
      <c r="E1385" s="166" t="s">
        <v>1973</v>
      </c>
      <c r="F1385" s="195" t="s">
        <v>2647</v>
      </c>
      <c r="G1385" s="195" t="s">
        <v>2647</v>
      </c>
      <c r="H1385" s="195" t="s">
        <v>2647</v>
      </c>
      <c r="I1385" s="195" t="s">
        <v>2647</v>
      </c>
      <c r="J1385" s="168">
        <v>0.9</v>
      </c>
      <c r="K1385" s="169" t="str">
        <f>IFERROR(SUMIFS(#REF!,#REF!,$I1385,#REF!,$R$2)/SUMIFS(#REF!,#REF!,$I1385,#REF!,$R$2),"-")</f>
        <v>-</v>
      </c>
      <c r="L1385" s="169" t="str">
        <f>IFERROR(SUMIFS(#REF!,#REF!,$I1385,#REF!,$R$7)/SUMIFS(#REF!,#REF!,$I1385,#REF!,$R$7),"-")</f>
        <v>-</v>
      </c>
      <c r="M1385" s="170" t="str">
        <f>IFERROR(SUMIFS(#REF!,#REF!,$I1385,#REF!,$R$3)/SUMIFS(#REF!,#REF!,$I1385,#REF!,$R$3),"-")</f>
        <v>-</v>
      </c>
      <c r="N1385" s="170" t="str">
        <f>IFERROR(SUMIFS(#REF!,#REF!,$I1385,#REF!,"&lt;="&amp;$R$2,#REF!,"&gt;="&amp;$S$2)/SUMIFS(#REF!,#REF!,$I1385,#REF!,"&lt;="&amp;$R$2,#REF!,"&gt;="&amp;$S$2),"-")</f>
        <v>-</v>
      </c>
      <c r="O1385" s="142"/>
      <c r="P1385" s="140"/>
    </row>
    <row r="1386" spans="1:16">
      <c r="A1386" s="138"/>
      <c r="B1386" s="142"/>
      <c r="C1386" s="172" t="s">
        <v>1972</v>
      </c>
      <c r="D1386" s="166" t="s">
        <v>26</v>
      </c>
      <c r="E1386" s="166" t="s">
        <v>1973</v>
      </c>
      <c r="F1386" s="195" t="s">
        <v>2649</v>
      </c>
      <c r="G1386" s="195" t="s">
        <v>2649</v>
      </c>
      <c r="H1386" s="195" t="s">
        <v>2649</v>
      </c>
      <c r="I1386" s="195" t="s">
        <v>2649</v>
      </c>
      <c r="J1386" s="168">
        <v>0.9</v>
      </c>
      <c r="K1386" s="169" t="str">
        <f>IFERROR(SUMIFS(#REF!,#REF!,$I1386,#REF!,$R$2)/SUMIFS(#REF!,#REF!,$I1386,#REF!,$R$2),"-")</f>
        <v>-</v>
      </c>
      <c r="L1386" s="169" t="str">
        <f>IFERROR(SUMIFS(#REF!,#REF!,$I1386,#REF!,$R$7)/SUMIFS(#REF!,#REF!,$I1386,#REF!,$R$7),"-")</f>
        <v>-</v>
      </c>
      <c r="M1386" s="170" t="str">
        <f>IFERROR(SUMIFS(#REF!,#REF!,$I1386,#REF!,$R$3)/SUMIFS(#REF!,#REF!,$I1386,#REF!,$R$3),"-")</f>
        <v>-</v>
      </c>
      <c r="N1386" s="170" t="str">
        <f>IFERROR(SUMIFS(#REF!,#REF!,$I1386,#REF!,"&lt;="&amp;$R$2,#REF!,"&gt;="&amp;$S$2)/SUMIFS(#REF!,#REF!,$I1386,#REF!,"&lt;="&amp;$R$2,#REF!,"&gt;="&amp;$S$2),"-")</f>
        <v>-</v>
      </c>
      <c r="O1386" s="142"/>
      <c r="P1386" s="140"/>
    </row>
    <row r="1387" spans="1:16">
      <c r="A1387" s="138"/>
      <c r="B1387" s="142"/>
      <c r="C1387" s="172" t="s">
        <v>1972</v>
      </c>
      <c r="D1387" s="166" t="s">
        <v>26</v>
      </c>
      <c r="E1387" s="166" t="s">
        <v>1973</v>
      </c>
      <c r="F1387" s="195" t="s">
        <v>2651</v>
      </c>
      <c r="G1387" s="195" t="s">
        <v>2651</v>
      </c>
      <c r="H1387" s="195" t="s">
        <v>2651</v>
      </c>
      <c r="I1387" s="195" t="s">
        <v>2651</v>
      </c>
      <c r="J1387" s="168">
        <v>0.9</v>
      </c>
      <c r="K1387" s="169" t="str">
        <f>IFERROR(SUMIFS(#REF!,#REF!,$I1387,#REF!,$R$2)/SUMIFS(#REF!,#REF!,$I1387,#REF!,$R$2),"-")</f>
        <v>-</v>
      </c>
      <c r="L1387" s="169" t="str">
        <f>IFERROR(SUMIFS(#REF!,#REF!,$I1387,#REF!,$R$7)/SUMIFS(#REF!,#REF!,$I1387,#REF!,$R$7),"-")</f>
        <v>-</v>
      </c>
      <c r="M1387" s="170" t="str">
        <f>IFERROR(SUMIFS(#REF!,#REF!,$I1387,#REF!,$R$3)/SUMIFS(#REF!,#REF!,$I1387,#REF!,$R$3),"-")</f>
        <v>-</v>
      </c>
      <c r="N1387" s="170" t="str">
        <f>IFERROR(SUMIFS(#REF!,#REF!,$I1387,#REF!,"&lt;="&amp;$R$2,#REF!,"&gt;="&amp;$S$2)/SUMIFS(#REF!,#REF!,$I1387,#REF!,"&lt;="&amp;$R$2,#REF!,"&gt;="&amp;$S$2),"-")</f>
        <v>-</v>
      </c>
      <c r="O1387" s="142"/>
      <c r="P1387" s="140"/>
    </row>
    <row r="1388" spans="1:16">
      <c r="A1388" s="138"/>
      <c r="B1388" s="142"/>
      <c r="C1388" s="172" t="s">
        <v>1972</v>
      </c>
      <c r="D1388" s="166" t="s">
        <v>26</v>
      </c>
      <c r="E1388" s="166" t="s">
        <v>1973</v>
      </c>
      <c r="F1388" s="195" t="s">
        <v>2653</v>
      </c>
      <c r="G1388" s="195" t="s">
        <v>2653</v>
      </c>
      <c r="H1388" s="195" t="s">
        <v>2653</v>
      </c>
      <c r="I1388" s="195" t="s">
        <v>2653</v>
      </c>
      <c r="J1388" s="168">
        <v>0.9</v>
      </c>
      <c r="K1388" s="169" t="str">
        <f>IFERROR(SUMIFS(#REF!,#REF!,$I1388,#REF!,$R$2)/SUMIFS(#REF!,#REF!,$I1388,#REF!,$R$2),"-")</f>
        <v>-</v>
      </c>
      <c r="L1388" s="169" t="str">
        <f>IFERROR(SUMIFS(#REF!,#REF!,$I1388,#REF!,$R$7)/SUMIFS(#REF!,#REF!,$I1388,#REF!,$R$7),"-")</f>
        <v>-</v>
      </c>
      <c r="M1388" s="170" t="str">
        <f>IFERROR(SUMIFS(#REF!,#REF!,$I1388,#REF!,$R$3)/SUMIFS(#REF!,#REF!,$I1388,#REF!,$R$3),"-")</f>
        <v>-</v>
      </c>
      <c r="N1388" s="170" t="str">
        <f>IFERROR(SUMIFS(#REF!,#REF!,$I1388,#REF!,"&lt;="&amp;$R$2,#REF!,"&gt;="&amp;$S$2)/SUMIFS(#REF!,#REF!,$I1388,#REF!,"&lt;="&amp;$R$2,#REF!,"&gt;="&amp;$S$2),"-")</f>
        <v>-</v>
      </c>
      <c r="O1388" s="142"/>
      <c r="P1388" s="140"/>
    </row>
    <row r="1389" spans="1:16">
      <c r="A1389" s="138"/>
      <c r="B1389" s="142"/>
      <c r="C1389" s="172" t="s">
        <v>1972</v>
      </c>
      <c r="D1389" s="166" t="s">
        <v>26</v>
      </c>
      <c r="E1389" s="166" t="s">
        <v>1973</v>
      </c>
      <c r="F1389" s="195" t="s">
        <v>2655</v>
      </c>
      <c r="G1389" s="195" t="s">
        <v>2655</v>
      </c>
      <c r="H1389" s="195" t="s">
        <v>2655</v>
      </c>
      <c r="I1389" s="195" t="s">
        <v>2655</v>
      </c>
      <c r="J1389" s="168">
        <v>0.9</v>
      </c>
      <c r="K1389" s="169" t="str">
        <f>IFERROR(SUMIFS(#REF!,#REF!,$I1389,#REF!,$R$2)/SUMIFS(#REF!,#REF!,$I1389,#REF!,$R$2),"-")</f>
        <v>-</v>
      </c>
      <c r="L1389" s="169" t="str">
        <f>IFERROR(SUMIFS(#REF!,#REF!,$I1389,#REF!,$R$7)/SUMIFS(#REF!,#REF!,$I1389,#REF!,$R$7),"-")</f>
        <v>-</v>
      </c>
      <c r="M1389" s="170" t="str">
        <f>IFERROR(SUMIFS(#REF!,#REF!,$I1389,#REF!,$R$3)/SUMIFS(#REF!,#REF!,$I1389,#REF!,$R$3),"-")</f>
        <v>-</v>
      </c>
      <c r="N1389" s="170" t="str">
        <f>IFERROR(SUMIFS(#REF!,#REF!,$I1389,#REF!,"&lt;="&amp;$R$2,#REF!,"&gt;="&amp;$S$2)/SUMIFS(#REF!,#REF!,$I1389,#REF!,"&lt;="&amp;$R$2,#REF!,"&gt;="&amp;$S$2),"-")</f>
        <v>-</v>
      </c>
      <c r="O1389" s="142"/>
      <c r="P1389" s="140"/>
    </row>
    <row r="1390" spans="1:16">
      <c r="A1390" s="138"/>
      <c r="B1390" s="142"/>
      <c r="C1390" s="172" t="s">
        <v>1972</v>
      </c>
      <c r="D1390" s="166" t="s">
        <v>26</v>
      </c>
      <c r="E1390" s="166" t="s">
        <v>1973</v>
      </c>
      <c r="F1390" s="195" t="s">
        <v>2657</v>
      </c>
      <c r="G1390" s="195" t="s">
        <v>2657</v>
      </c>
      <c r="H1390" s="195" t="s">
        <v>2657</v>
      </c>
      <c r="I1390" s="195" t="s">
        <v>2657</v>
      </c>
      <c r="J1390" s="168">
        <v>0.9</v>
      </c>
      <c r="K1390" s="169" t="str">
        <f>IFERROR(SUMIFS(#REF!,#REF!,$I1390,#REF!,$R$2)/SUMIFS(#REF!,#REF!,$I1390,#REF!,$R$2),"-")</f>
        <v>-</v>
      </c>
      <c r="L1390" s="169" t="str">
        <f>IFERROR(SUMIFS(#REF!,#REF!,$I1390,#REF!,$R$7)/SUMIFS(#REF!,#REF!,$I1390,#REF!,$R$7),"-")</f>
        <v>-</v>
      </c>
      <c r="M1390" s="170" t="str">
        <f>IFERROR(SUMIFS(#REF!,#REF!,$I1390,#REF!,$R$3)/SUMIFS(#REF!,#REF!,$I1390,#REF!,$R$3),"-")</f>
        <v>-</v>
      </c>
      <c r="N1390" s="170" t="str">
        <f>IFERROR(SUMIFS(#REF!,#REF!,$I1390,#REF!,"&lt;="&amp;$R$2,#REF!,"&gt;="&amp;$S$2)/SUMIFS(#REF!,#REF!,$I1390,#REF!,"&lt;="&amp;$R$2,#REF!,"&gt;="&amp;$S$2),"-")</f>
        <v>-</v>
      </c>
      <c r="O1390" s="142"/>
      <c r="P1390" s="140"/>
    </row>
    <row r="1391" spans="1:16">
      <c r="A1391" s="138"/>
      <c r="B1391" s="142"/>
      <c r="C1391" s="172" t="s">
        <v>1972</v>
      </c>
      <c r="D1391" s="166" t="s">
        <v>26</v>
      </c>
      <c r="E1391" s="166" t="s">
        <v>1973</v>
      </c>
      <c r="F1391" s="195" t="s">
        <v>2659</v>
      </c>
      <c r="G1391" s="195" t="s">
        <v>2659</v>
      </c>
      <c r="H1391" s="195" t="s">
        <v>2659</v>
      </c>
      <c r="I1391" s="195" t="s">
        <v>2659</v>
      </c>
      <c r="J1391" s="168">
        <v>0.9</v>
      </c>
      <c r="K1391" s="169" t="str">
        <f>IFERROR(SUMIFS(#REF!,#REF!,$I1391,#REF!,$R$2)/SUMIFS(#REF!,#REF!,$I1391,#REF!,$R$2),"-")</f>
        <v>-</v>
      </c>
      <c r="L1391" s="169" t="str">
        <f>IFERROR(SUMIFS(#REF!,#REF!,$I1391,#REF!,$R$7)/SUMIFS(#REF!,#REF!,$I1391,#REF!,$R$7),"-")</f>
        <v>-</v>
      </c>
      <c r="M1391" s="170" t="str">
        <f>IFERROR(SUMIFS(#REF!,#REF!,$I1391,#REF!,$R$3)/SUMIFS(#REF!,#REF!,$I1391,#REF!,$R$3),"-")</f>
        <v>-</v>
      </c>
      <c r="N1391" s="170" t="str">
        <f>IFERROR(SUMIFS(#REF!,#REF!,$I1391,#REF!,"&lt;="&amp;$R$2,#REF!,"&gt;="&amp;$S$2)/SUMIFS(#REF!,#REF!,$I1391,#REF!,"&lt;="&amp;$R$2,#REF!,"&gt;="&amp;$S$2),"-")</f>
        <v>-</v>
      </c>
      <c r="O1391" s="142"/>
      <c r="P1391" s="140"/>
    </row>
    <row r="1392" spans="1:16">
      <c r="A1392" s="138"/>
      <c r="B1392" s="142"/>
      <c r="C1392" s="172" t="s">
        <v>1972</v>
      </c>
      <c r="D1392" s="166" t="s">
        <v>26</v>
      </c>
      <c r="E1392" s="166" t="s">
        <v>1973</v>
      </c>
      <c r="F1392" s="195" t="s">
        <v>2661</v>
      </c>
      <c r="G1392" s="195" t="s">
        <v>2661</v>
      </c>
      <c r="H1392" s="195" t="s">
        <v>2661</v>
      </c>
      <c r="I1392" s="195" t="s">
        <v>2661</v>
      </c>
      <c r="J1392" s="168">
        <v>0.9</v>
      </c>
      <c r="K1392" s="169" t="str">
        <f>IFERROR(SUMIFS(#REF!,#REF!,$I1392,#REF!,$R$2)/SUMIFS(#REF!,#REF!,$I1392,#REF!,$R$2),"-")</f>
        <v>-</v>
      </c>
      <c r="L1392" s="169" t="str">
        <f>IFERROR(SUMIFS(#REF!,#REF!,$I1392,#REF!,$R$7)/SUMIFS(#REF!,#REF!,$I1392,#REF!,$R$7),"-")</f>
        <v>-</v>
      </c>
      <c r="M1392" s="170" t="str">
        <f>IFERROR(SUMIFS(#REF!,#REF!,$I1392,#REF!,$R$3)/SUMIFS(#REF!,#REF!,$I1392,#REF!,$R$3),"-")</f>
        <v>-</v>
      </c>
      <c r="N1392" s="170" t="str">
        <f>IFERROR(SUMIFS(#REF!,#REF!,$I1392,#REF!,"&lt;="&amp;$R$2,#REF!,"&gt;="&amp;$S$2)/SUMIFS(#REF!,#REF!,$I1392,#REF!,"&lt;="&amp;$R$2,#REF!,"&gt;="&amp;$S$2),"-")</f>
        <v>-</v>
      </c>
      <c r="O1392" s="142"/>
      <c r="P1392" s="140"/>
    </row>
    <row r="1393" spans="1:16">
      <c r="A1393" s="138"/>
      <c r="B1393" s="142"/>
      <c r="C1393" s="172" t="s">
        <v>1972</v>
      </c>
      <c r="D1393" s="166" t="s">
        <v>26</v>
      </c>
      <c r="E1393" s="166" t="s">
        <v>1973</v>
      </c>
      <c r="F1393" s="195" t="s">
        <v>2663</v>
      </c>
      <c r="G1393" s="195" t="s">
        <v>2663</v>
      </c>
      <c r="H1393" s="195" t="s">
        <v>2663</v>
      </c>
      <c r="I1393" s="195" t="s">
        <v>2663</v>
      </c>
      <c r="J1393" s="168">
        <v>0.9</v>
      </c>
      <c r="K1393" s="169" t="str">
        <f>IFERROR(SUMIFS(#REF!,#REF!,$I1393,#REF!,$R$2)/SUMIFS(#REF!,#REF!,$I1393,#REF!,$R$2),"-")</f>
        <v>-</v>
      </c>
      <c r="L1393" s="169" t="str">
        <f>IFERROR(SUMIFS(#REF!,#REF!,$I1393,#REF!,$R$7)/SUMIFS(#REF!,#REF!,$I1393,#REF!,$R$7),"-")</f>
        <v>-</v>
      </c>
      <c r="M1393" s="170" t="str">
        <f>IFERROR(SUMIFS(#REF!,#REF!,$I1393,#REF!,$R$3)/SUMIFS(#REF!,#REF!,$I1393,#REF!,$R$3),"-")</f>
        <v>-</v>
      </c>
      <c r="N1393" s="170" t="str">
        <f>IFERROR(SUMIFS(#REF!,#REF!,$I1393,#REF!,"&lt;="&amp;$R$2,#REF!,"&gt;="&amp;$S$2)/SUMIFS(#REF!,#REF!,$I1393,#REF!,"&lt;="&amp;$R$2,#REF!,"&gt;="&amp;$S$2),"-")</f>
        <v>-</v>
      </c>
      <c r="O1393" s="142"/>
      <c r="P1393" s="140"/>
    </row>
    <row r="1394" spans="1:16">
      <c r="A1394" s="138"/>
      <c r="B1394" s="142"/>
      <c r="C1394" s="172" t="s">
        <v>1972</v>
      </c>
      <c r="D1394" s="166" t="s">
        <v>26</v>
      </c>
      <c r="E1394" s="166" t="s">
        <v>1973</v>
      </c>
      <c r="F1394" s="195" t="s">
        <v>2665</v>
      </c>
      <c r="G1394" s="195" t="s">
        <v>2665</v>
      </c>
      <c r="H1394" s="195" t="s">
        <v>2665</v>
      </c>
      <c r="I1394" s="195" t="s">
        <v>2665</v>
      </c>
      <c r="J1394" s="168">
        <v>0.9</v>
      </c>
      <c r="K1394" s="169" t="str">
        <f>IFERROR(SUMIFS(#REF!,#REF!,$I1394,#REF!,$R$2)/SUMIFS(#REF!,#REF!,$I1394,#REF!,$R$2),"-")</f>
        <v>-</v>
      </c>
      <c r="L1394" s="169" t="str">
        <f>IFERROR(SUMIFS(#REF!,#REF!,$I1394,#REF!,$R$7)/SUMIFS(#REF!,#REF!,$I1394,#REF!,$R$7),"-")</f>
        <v>-</v>
      </c>
      <c r="M1394" s="170" t="str">
        <f>IFERROR(SUMIFS(#REF!,#REF!,$I1394,#REF!,$R$3)/SUMIFS(#REF!,#REF!,$I1394,#REF!,$R$3),"-")</f>
        <v>-</v>
      </c>
      <c r="N1394" s="170" t="str">
        <f>IFERROR(SUMIFS(#REF!,#REF!,$I1394,#REF!,"&lt;="&amp;$R$2,#REF!,"&gt;="&amp;$S$2)/SUMIFS(#REF!,#REF!,$I1394,#REF!,"&lt;="&amp;$R$2,#REF!,"&gt;="&amp;$S$2),"-")</f>
        <v>-</v>
      </c>
      <c r="O1394" s="142"/>
      <c r="P1394" s="140"/>
    </row>
    <row r="1395" spans="1:16">
      <c r="A1395" s="138"/>
      <c r="B1395" s="142"/>
      <c r="C1395" s="172" t="s">
        <v>1972</v>
      </c>
      <c r="D1395" s="166" t="s">
        <v>26</v>
      </c>
      <c r="E1395" s="166" t="s">
        <v>1973</v>
      </c>
      <c r="F1395" s="195" t="s">
        <v>2667</v>
      </c>
      <c r="G1395" s="195" t="s">
        <v>2667</v>
      </c>
      <c r="H1395" s="195" t="s">
        <v>2667</v>
      </c>
      <c r="I1395" s="195" t="s">
        <v>2667</v>
      </c>
      <c r="J1395" s="168">
        <v>0.9</v>
      </c>
      <c r="K1395" s="169" t="str">
        <f>IFERROR(SUMIFS(#REF!,#REF!,$I1395,#REF!,$R$2)/SUMIFS(#REF!,#REF!,$I1395,#REF!,$R$2),"-")</f>
        <v>-</v>
      </c>
      <c r="L1395" s="169" t="str">
        <f>IFERROR(SUMIFS(#REF!,#REF!,$I1395,#REF!,$R$7)/SUMIFS(#REF!,#REF!,$I1395,#REF!,$R$7),"-")</f>
        <v>-</v>
      </c>
      <c r="M1395" s="170" t="str">
        <f>IFERROR(SUMIFS(#REF!,#REF!,$I1395,#REF!,$R$3)/SUMIFS(#REF!,#REF!,$I1395,#REF!,$R$3),"-")</f>
        <v>-</v>
      </c>
      <c r="N1395" s="170" t="str">
        <f>IFERROR(SUMIFS(#REF!,#REF!,$I1395,#REF!,"&lt;="&amp;$R$2,#REF!,"&gt;="&amp;$S$2)/SUMIFS(#REF!,#REF!,$I1395,#REF!,"&lt;="&amp;$R$2,#REF!,"&gt;="&amp;$S$2),"-")</f>
        <v>-</v>
      </c>
      <c r="O1395" s="142"/>
      <c r="P1395" s="140"/>
    </row>
    <row r="1396" spans="1:16">
      <c r="A1396" s="138"/>
      <c r="B1396" s="142"/>
      <c r="C1396" s="172" t="s">
        <v>1972</v>
      </c>
      <c r="D1396" s="166" t="s">
        <v>26</v>
      </c>
      <c r="E1396" s="166" t="s">
        <v>1973</v>
      </c>
      <c r="F1396" s="195" t="s">
        <v>2669</v>
      </c>
      <c r="G1396" s="195" t="s">
        <v>2669</v>
      </c>
      <c r="H1396" s="195" t="s">
        <v>2669</v>
      </c>
      <c r="I1396" s="195" t="s">
        <v>2669</v>
      </c>
      <c r="J1396" s="168">
        <v>0.9</v>
      </c>
      <c r="K1396" s="169" t="str">
        <f>IFERROR(SUMIFS(#REF!,#REF!,$I1396,#REF!,$R$2)/SUMIFS(#REF!,#REF!,$I1396,#REF!,$R$2),"-")</f>
        <v>-</v>
      </c>
      <c r="L1396" s="169" t="str">
        <f>IFERROR(SUMIFS(#REF!,#REF!,$I1396,#REF!,$R$7)/SUMIFS(#REF!,#REF!,$I1396,#REF!,$R$7),"-")</f>
        <v>-</v>
      </c>
      <c r="M1396" s="170" t="str">
        <f>IFERROR(SUMIFS(#REF!,#REF!,$I1396,#REF!,$R$3)/SUMIFS(#REF!,#REF!,$I1396,#REF!,$R$3),"-")</f>
        <v>-</v>
      </c>
      <c r="N1396" s="170" t="str">
        <f>IFERROR(SUMIFS(#REF!,#REF!,$I1396,#REF!,"&lt;="&amp;$R$2,#REF!,"&gt;="&amp;$S$2)/SUMIFS(#REF!,#REF!,$I1396,#REF!,"&lt;="&amp;$R$2,#REF!,"&gt;="&amp;$S$2),"-")</f>
        <v>-</v>
      </c>
      <c r="O1396" s="142"/>
      <c r="P1396" s="140"/>
    </row>
    <row r="1397" spans="1:16">
      <c r="A1397" s="138"/>
      <c r="B1397" s="142"/>
      <c r="C1397" s="172" t="s">
        <v>1972</v>
      </c>
      <c r="D1397" s="166" t="s">
        <v>26</v>
      </c>
      <c r="E1397" s="166" t="s">
        <v>1973</v>
      </c>
      <c r="F1397" s="195" t="s">
        <v>2671</v>
      </c>
      <c r="G1397" s="195" t="s">
        <v>2671</v>
      </c>
      <c r="H1397" s="195" t="s">
        <v>2671</v>
      </c>
      <c r="I1397" s="195" t="s">
        <v>2671</v>
      </c>
      <c r="J1397" s="168">
        <v>0.9</v>
      </c>
      <c r="K1397" s="169" t="str">
        <f>IFERROR(SUMIFS(#REF!,#REF!,$I1397,#REF!,$R$2)/SUMIFS(#REF!,#REF!,$I1397,#REF!,$R$2),"-")</f>
        <v>-</v>
      </c>
      <c r="L1397" s="169" t="str">
        <f>IFERROR(SUMIFS(#REF!,#REF!,$I1397,#REF!,$R$7)/SUMIFS(#REF!,#REF!,$I1397,#REF!,$R$7),"-")</f>
        <v>-</v>
      </c>
      <c r="M1397" s="170" t="str">
        <f>IFERROR(SUMIFS(#REF!,#REF!,$I1397,#REF!,$R$3)/SUMIFS(#REF!,#REF!,$I1397,#REF!,$R$3),"-")</f>
        <v>-</v>
      </c>
      <c r="N1397" s="170" t="str">
        <f>IFERROR(SUMIFS(#REF!,#REF!,$I1397,#REF!,"&lt;="&amp;$R$2,#REF!,"&gt;="&amp;$S$2)/SUMIFS(#REF!,#REF!,$I1397,#REF!,"&lt;="&amp;$R$2,#REF!,"&gt;="&amp;$S$2),"-")</f>
        <v>-</v>
      </c>
      <c r="O1397" s="142"/>
      <c r="P1397" s="140"/>
    </row>
    <row r="1398" spans="1:16">
      <c r="A1398" s="138"/>
      <c r="B1398" s="142"/>
      <c r="C1398" s="172" t="s">
        <v>1972</v>
      </c>
      <c r="D1398" s="166" t="s">
        <v>26</v>
      </c>
      <c r="E1398" s="166" t="s">
        <v>1973</v>
      </c>
      <c r="F1398" s="195" t="s">
        <v>2673</v>
      </c>
      <c r="G1398" s="195" t="s">
        <v>2673</v>
      </c>
      <c r="H1398" s="195" t="s">
        <v>2673</v>
      </c>
      <c r="I1398" s="195" t="s">
        <v>2673</v>
      </c>
      <c r="J1398" s="168">
        <v>0.9</v>
      </c>
      <c r="K1398" s="169" t="str">
        <f>IFERROR(SUMIFS(#REF!,#REF!,$I1398,#REF!,$R$2)/SUMIFS(#REF!,#REF!,$I1398,#REF!,$R$2),"-")</f>
        <v>-</v>
      </c>
      <c r="L1398" s="169" t="str">
        <f>IFERROR(SUMIFS(#REF!,#REF!,$I1398,#REF!,$R$7)/SUMIFS(#REF!,#REF!,$I1398,#REF!,$R$7),"-")</f>
        <v>-</v>
      </c>
      <c r="M1398" s="170" t="str">
        <f>IFERROR(SUMIFS(#REF!,#REF!,$I1398,#REF!,$R$3)/SUMIFS(#REF!,#REF!,$I1398,#REF!,$R$3),"-")</f>
        <v>-</v>
      </c>
      <c r="N1398" s="170" t="str">
        <f>IFERROR(SUMIFS(#REF!,#REF!,$I1398,#REF!,"&lt;="&amp;$R$2,#REF!,"&gt;="&amp;$S$2)/SUMIFS(#REF!,#REF!,$I1398,#REF!,"&lt;="&amp;$R$2,#REF!,"&gt;="&amp;$S$2),"-")</f>
        <v>-</v>
      </c>
      <c r="O1398" s="142"/>
      <c r="P1398" s="140"/>
    </row>
    <row r="1399" spans="1:16">
      <c r="A1399" s="138"/>
      <c r="B1399" s="142"/>
      <c r="C1399" s="172" t="s">
        <v>1972</v>
      </c>
      <c r="D1399" s="166" t="s">
        <v>26</v>
      </c>
      <c r="E1399" s="166" t="s">
        <v>1973</v>
      </c>
      <c r="F1399" s="195" t="s">
        <v>2675</v>
      </c>
      <c r="G1399" s="195" t="s">
        <v>2675</v>
      </c>
      <c r="H1399" s="195" t="s">
        <v>2675</v>
      </c>
      <c r="I1399" s="195" t="s">
        <v>2675</v>
      </c>
      <c r="J1399" s="168">
        <v>0.9</v>
      </c>
      <c r="K1399" s="169" t="str">
        <f>IFERROR(SUMIFS(#REF!,#REF!,$I1399,#REF!,$R$2)/SUMIFS(#REF!,#REF!,$I1399,#REF!,$R$2),"-")</f>
        <v>-</v>
      </c>
      <c r="L1399" s="169" t="str">
        <f>IFERROR(SUMIFS(#REF!,#REF!,$I1399,#REF!,$R$7)/SUMIFS(#REF!,#REF!,$I1399,#REF!,$R$7),"-")</f>
        <v>-</v>
      </c>
      <c r="M1399" s="170" t="str">
        <f>IFERROR(SUMIFS(#REF!,#REF!,$I1399,#REF!,$R$3)/SUMIFS(#REF!,#REF!,$I1399,#REF!,$R$3),"-")</f>
        <v>-</v>
      </c>
      <c r="N1399" s="170" t="str">
        <f>IFERROR(SUMIFS(#REF!,#REF!,$I1399,#REF!,"&lt;="&amp;$R$2,#REF!,"&gt;="&amp;$S$2)/SUMIFS(#REF!,#REF!,$I1399,#REF!,"&lt;="&amp;$R$2,#REF!,"&gt;="&amp;$S$2),"-")</f>
        <v>-</v>
      </c>
      <c r="O1399" s="142"/>
      <c r="P1399" s="140"/>
    </row>
    <row r="1400" spans="1:16">
      <c r="A1400" s="138"/>
      <c r="B1400" s="142"/>
      <c r="C1400" s="172" t="s">
        <v>1972</v>
      </c>
      <c r="D1400" s="166" t="s">
        <v>26</v>
      </c>
      <c r="E1400" s="166" t="s">
        <v>1973</v>
      </c>
      <c r="F1400" s="195" t="s">
        <v>2677</v>
      </c>
      <c r="G1400" s="195" t="s">
        <v>2677</v>
      </c>
      <c r="H1400" s="195" t="s">
        <v>2677</v>
      </c>
      <c r="I1400" s="195" t="s">
        <v>2677</v>
      </c>
      <c r="J1400" s="168">
        <v>0.9</v>
      </c>
      <c r="K1400" s="169" t="str">
        <f>IFERROR(SUMIFS(#REF!,#REF!,$I1400,#REF!,$R$2)/SUMIFS(#REF!,#REF!,$I1400,#REF!,$R$2),"-")</f>
        <v>-</v>
      </c>
      <c r="L1400" s="169" t="str">
        <f>IFERROR(SUMIFS(#REF!,#REF!,$I1400,#REF!,$R$7)/SUMIFS(#REF!,#REF!,$I1400,#REF!,$R$7),"-")</f>
        <v>-</v>
      </c>
      <c r="M1400" s="170" t="str">
        <f>IFERROR(SUMIFS(#REF!,#REF!,$I1400,#REF!,$R$3)/SUMIFS(#REF!,#REF!,$I1400,#REF!,$R$3),"-")</f>
        <v>-</v>
      </c>
      <c r="N1400" s="170" t="str">
        <f>IFERROR(SUMIFS(#REF!,#REF!,$I1400,#REF!,"&lt;="&amp;$R$2,#REF!,"&gt;="&amp;$S$2)/SUMIFS(#REF!,#REF!,$I1400,#REF!,"&lt;="&amp;$R$2,#REF!,"&gt;="&amp;$S$2),"-")</f>
        <v>-</v>
      </c>
      <c r="O1400" s="142"/>
      <c r="P1400" s="140"/>
    </row>
    <row r="1401" spans="1:16">
      <c r="A1401" s="138"/>
      <c r="B1401" s="142"/>
      <c r="C1401" s="172" t="s">
        <v>1972</v>
      </c>
      <c r="D1401" s="166" t="s">
        <v>26</v>
      </c>
      <c r="E1401" s="166" t="s">
        <v>1973</v>
      </c>
      <c r="F1401" s="195" t="s">
        <v>2679</v>
      </c>
      <c r="G1401" s="195" t="s">
        <v>2679</v>
      </c>
      <c r="H1401" s="195" t="s">
        <v>2679</v>
      </c>
      <c r="I1401" s="195" t="s">
        <v>2679</v>
      </c>
      <c r="J1401" s="168">
        <v>0.9</v>
      </c>
      <c r="K1401" s="169" t="str">
        <f>IFERROR(SUMIFS(#REF!,#REF!,$I1401,#REF!,$R$2)/SUMIFS(#REF!,#REF!,$I1401,#REF!,$R$2),"-")</f>
        <v>-</v>
      </c>
      <c r="L1401" s="169" t="str">
        <f>IFERROR(SUMIFS(#REF!,#REF!,$I1401,#REF!,$R$7)/SUMIFS(#REF!,#REF!,$I1401,#REF!,$R$7),"-")</f>
        <v>-</v>
      </c>
      <c r="M1401" s="170" t="str">
        <f>IFERROR(SUMIFS(#REF!,#REF!,$I1401,#REF!,$R$3)/SUMIFS(#REF!,#REF!,$I1401,#REF!,$R$3),"-")</f>
        <v>-</v>
      </c>
      <c r="N1401" s="170" t="str">
        <f>IFERROR(SUMIFS(#REF!,#REF!,$I1401,#REF!,"&lt;="&amp;$R$2,#REF!,"&gt;="&amp;$S$2)/SUMIFS(#REF!,#REF!,$I1401,#REF!,"&lt;="&amp;$R$2,#REF!,"&gt;="&amp;$S$2),"-")</f>
        <v>-</v>
      </c>
      <c r="O1401" s="142"/>
      <c r="P1401" s="140"/>
    </row>
    <row r="1402" spans="1:16">
      <c r="A1402" s="138"/>
      <c r="B1402" s="142"/>
      <c r="C1402" s="172" t="s">
        <v>1972</v>
      </c>
      <c r="D1402" s="166" t="s">
        <v>26</v>
      </c>
      <c r="E1402" s="166" t="s">
        <v>1973</v>
      </c>
      <c r="F1402" s="195" t="s">
        <v>2681</v>
      </c>
      <c r="G1402" s="195" t="s">
        <v>2681</v>
      </c>
      <c r="H1402" s="195" t="s">
        <v>2681</v>
      </c>
      <c r="I1402" s="195" t="s">
        <v>2681</v>
      </c>
      <c r="J1402" s="168">
        <v>0.9</v>
      </c>
      <c r="K1402" s="169" t="str">
        <f>IFERROR(SUMIFS(#REF!,#REF!,$I1402,#REF!,$R$2)/SUMIFS(#REF!,#REF!,$I1402,#REF!,$R$2),"-")</f>
        <v>-</v>
      </c>
      <c r="L1402" s="169" t="str">
        <f>IFERROR(SUMIFS(#REF!,#REF!,$I1402,#REF!,$R$7)/SUMIFS(#REF!,#REF!,$I1402,#REF!,$R$7),"-")</f>
        <v>-</v>
      </c>
      <c r="M1402" s="170" t="str">
        <f>IFERROR(SUMIFS(#REF!,#REF!,$I1402,#REF!,$R$3)/SUMIFS(#REF!,#REF!,$I1402,#REF!,$R$3),"-")</f>
        <v>-</v>
      </c>
      <c r="N1402" s="170" t="str">
        <f>IFERROR(SUMIFS(#REF!,#REF!,$I1402,#REF!,"&lt;="&amp;$R$2,#REF!,"&gt;="&amp;$S$2)/SUMIFS(#REF!,#REF!,$I1402,#REF!,"&lt;="&amp;$R$2,#REF!,"&gt;="&amp;$S$2),"-")</f>
        <v>-</v>
      </c>
      <c r="O1402" s="142"/>
      <c r="P1402" s="140"/>
    </row>
    <row r="1403" spans="1:16">
      <c r="A1403" s="138"/>
      <c r="B1403" s="142"/>
      <c r="C1403" s="172" t="s">
        <v>1972</v>
      </c>
      <c r="D1403" s="166" t="s">
        <v>26</v>
      </c>
      <c r="E1403" s="166" t="s">
        <v>1973</v>
      </c>
      <c r="F1403" s="195" t="s">
        <v>2683</v>
      </c>
      <c r="G1403" s="195" t="s">
        <v>2683</v>
      </c>
      <c r="H1403" s="195" t="s">
        <v>2683</v>
      </c>
      <c r="I1403" s="195" t="s">
        <v>2683</v>
      </c>
      <c r="J1403" s="168">
        <v>0.9</v>
      </c>
      <c r="K1403" s="169" t="str">
        <f>IFERROR(SUMIFS(#REF!,#REF!,$I1403,#REF!,$R$2)/SUMIFS(#REF!,#REF!,$I1403,#REF!,$R$2),"-")</f>
        <v>-</v>
      </c>
      <c r="L1403" s="169" t="str">
        <f>IFERROR(SUMIFS(#REF!,#REF!,$I1403,#REF!,$R$7)/SUMIFS(#REF!,#REF!,$I1403,#REF!,$R$7),"-")</f>
        <v>-</v>
      </c>
      <c r="M1403" s="170" t="str">
        <f>IFERROR(SUMIFS(#REF!,#REF!,$I1403,#REF!,$R$3)/SUMIFS(#REF!,#REF!,$I1403,#REF!,$R$3),"-")</f>
        <v>-</v>
      </c>
      <c r="N1403" s="170" t="str">
        <f>IFERROR(SUMIFS(#REF!,#REF!,$I1403,#REF!,"&lt;="&amp;$R$2,#REF!,"&gt;="&amp;$S$2)/SUMIFS(#REF!,#REF!,$I1403,#REF!,"&lt;="&amp;$R$2,#REF!,"&gt;="&amp;$S$2),"-")</f>
        <v>-</v>
      </c>
      <c r="O1403" s="142"/>
      <c r="P1403" s="140"/>
    </row>
    <row r="1404" spans="1:16">
      <c r="A1404" s="138"/>
      <c r="B1404" s="142"/>
      <c r="C1404" s="172" t="s">
        <v>1972</v>
      </c>
      <c r="D1404" s="166" t="s">
        <v>26</v>
      </c>
      <c r="E1404" s="166" t="s">
        <v>1973</v>
      </c>
      <c r="F1404" s="195" t="s">
        <v>2685</v>
      </c>
      <c r="G1404" s="195" t="s">
        <v>2685</v>
      </c>
      <c r="H1404" s="195" t="s">
        <v>2685</v>
      </c>
      <c r="I1404" s="195" t="s">
        <v>2685</v>
      </c>
      <c r="J1404" s="168">
        <v>0.9</v>
      </c>
      <c r="K1404" s="169" t="str">
        <f>IFERROR(SUMIFS(#REF!,#REF!,$I1404,#REF!,$R$2)/SUMIFS(#REF!,#REF!,$I1404,#REF!,$R$2),"-")</f>
        <v>-</v>
      </c>
      <c r="L1404" s="169" t="str">
        <f>IFERROR(SUMIFS(#REF!,#REF!,$I1404,#REF!,$R$7)/SUMIFS(#REF!,#REF!,$I1404,#REF!,$R$7),"-")</f>
        <v>-</v>
      </c>
      <c r="M1404" s="170" t="str">
        <f>IFERROR(SUMIFS(#REF!,#REF!,$I1404,#REF!,$R$3)/SUMIFS(#REF!,#REF!,$I1404,#REF!,$R$3),"-")</f>
        <v>-</v>
      </c>
      <c r="N1404" s="170" t="str">
        <f>IFERROR(SUMIFS(#REF!,#REF!,$I1404,#REF!,"&lt;="&amp;$R$2,#REF!,"&gt;="&amp;$S$2)/SUMIFS(#REF!,#REF!,$I1404,#REF!,"&lt;="&amp;$R$2,#REF!,"&gt;="&amp;$S$2),"-")</f>
        <v>-</v>
      </c>
      <c r="O1404" s="142"/>
      <c r="P1404" s="140"/>
    </row>
    <row r="1405" spans="1:16">
      <c r="A1405" s="138"/>
      <c r="B1405" s="142"/>
      <c r="C1405" s="172" t="s">
        <v>1972</v>
      </c>
      <c r="D1405" s="166" t="s">
        <v>26</v>
      </c>
      <c r="E1405" s="166" t="s">
        <v>1973</v>
      </c>
      <c r="F1405" s="195" t="s">
        <v>2687</v>
      </c>
      <c r="G1405" s="195" t="s">
        <v>2687</v>
      </c>
      <c r="H1405" s="195" t="s">
        <v>2687</v>
      </c>
      <c r="I1405" s="195" t="s">
        <v>2687</v>
      </c>
      <c r="J1405" s="168">
        <v>0.9</v>
      </c>
      <c r="K1405" s="169" t="str">
        <f>IFERROR(SUMIFS(#REF!,#REF!,$I1405,#REF!,$R$2)/SUMIFS(#REF!,#REF!,$I1405,#REF!,$R$2),"-")</f>
        <v>-</v>
      </c>
      <c r="L1405" s="169" t="str">
        <f>IFERROR(SUMIFS(#REF!,#REF!,$I1405,#REF!,$R$7)/SUMIFS(#REF!,#REF!,$I1405,#REF!,$R$7),"-")</f>
        <v>-</v>
      </c>
      <c r="M1405" s="170" t="str">
        <f>IFERROR(SUMIFS(#REF!,#REF!,$I1405,#REF!,$R$3)/SUMIFS(#REF!,#REF!,$I1405,#REF!,$R$3),"-")</f>
        <v>-</v>
      </c>
      <c r="N1405" s="170" t="str">
        <f>IFERROR(SUMIFS(#REF!,#REF!,$I1405,#REF!,"&lt;="&amp;$R$2,#REF!,"&gt;="&amp;$S$2)/SUMIFS(#REF!,#REF!,$I1405,#REF!,"&lt;="&amp;$R$2,#REF!,"&gt;="&amp;$S$2),"-")</f>
        <v>-</v>
      </c>
      <c r="O1405" s="142"/>
      <c r="P1405" s="140"/>
    </row>
    <row r="1406" spans="1:16">
      <c r="A1406" s="138"/>
      <c r="B1406" s="142"/>
      <c r="C1406" s="172" t="s">
        <v>1972</v>
      </c>
      <c r="D1406" s="166" t="s">
        <v>26</v>
      </c>
      <c r="E1406" s="166" t="s">
        <v>1973</v>
      </c>
      <c r="F1406" s="195" t="s">
        <v>2689</v>
      </c>
      <c r="G1406" s="195" t="s">
        <v>2689</v>
      </c>
      <c r="H1406" s="195" t="s">
        <v>2689</v>
      </c>
      <c r="I1406" s="195" t="s">
        <v>2689</v>
      </c>
      <c r="J1406" s="168">
        <v>0.9</v>
      </c>
      <c r="K1406" s="169" t="str">
        <f>IFERROR(SUMIFS(#REF!,#REF!,$I1406,#REF!,$R$2)/SUMIFS(#REF!,#REF!,$I1406,#REF!,$R$2),"-")</f>
        <v>-</v>
      </c>
      <c r="L1406" s="169" t="str">
        <f>IFERROR(SUMIFS(#REF!,#REF!,$I1406,#REF!,$R$7)/SUMIFS(#REF!,#REF!,$I1406,#REF!,$R$7),"-")</f>
        <v>-</v>
      </c>
      <c r="M1406" s="170" t="str">
        <f>IFERROR(SUMIFS(#REF!,#REF!,$I1406,#REF!,$R$3)/SUMIFS(#REF!,#REF!,$I1406,#REF!,$R$3),"-")</f>
        <v>-</v>
      </c>
      <c r="N1406" s="170" t="str">
        <f>IFERROR(SUMIFS(#REF!,#REF!,$I1406,#REF!,"&lt;="&amp;$R$2,#REF!,"&gt;="&amp;$S$2)/SUMIFS(#REF!,#REF!,$I1406,#REF!,"&lt;="&amp;$R$2,#REF!,"&gt;="&amp;$S$2),"-")</f>
        <v>-</v>
      </c>
      <c r="O1406" s="142"/>
      <c r="P1406" s="140"/>
    </row>
    <row r="1407" spans="1:16">
      <c r="A1407" s="138"/>
      <c r="B1407" s="142"/>
      <c r="C1407" s="172" t="s">
        <v>1972</v>
      </c>
      <c r="D1407" s="166" t="s">
        <v>26</v>
      </c>
      <c r="E1407" s="166" t="s">
        <v>1973</v>
      </c>
      <c r="F1407" s="195" t="s">
        <v>2691</v>
      </c>
      <c r="G1407" s="195" t="s">
        <v>2691</v>
      </c>
      <c r="H1407" s="195" t="s">
        <v>2691</v>
      </c>
      <c r="I1407" s="195" t="s">
        <v>2691</v>
      </c>
      <c r="J1407" s="168">
        <v>0.9</v>
      </c>
      <c r="K1407" s="169" t="str">
        <f>IFERROR(SUMIFS(#REF!,#REF!,$I1407,#REF!,$R$2)/SUMIFS(#REF!,#REF!,$I1407,#REF!,$R$2),"-")</f>
        <v>-</v>
      </c>
      <c r="L1407" s="169" t="str">
        <f>IFERROR(SUMIFS(#REF!,#REF!,$I1407,#REF!,$R$7)/SUMIFS(#REF!,#REF!,$I1407,#REF!,$R$7),"-")</f>
        <v>-</v>
      </c>
      <c r="M1407" s="170" t="str">
        <f>IFERROR(SUMIFS(#REF!,#REF!,$I1407,#REF!,$R$3)/SUMIFS(#REF!,#REF!,$I1407,#REF!,$R$3),"-")</f>
        <v>-</v>
      </c>
      <c r="N1407" s="170" t="str">
        <f>IFERROR(SUMIFS(#REF!,#REF!,$I1407,#REF!,"&lt;="&amp;$R$2,#REF!,"&gt;="&amp;$S$2)/SUMIFS(#REF!,#REF!,$I1407,#REF!,"&lt;="&amp;$R$2,#REF!,"&gt;="&amp;$S$2),"-")</f>
        <v>-</v>
      </c>
      <c r="O1407" s="142"/>
      <c r="P1407" s="140"/>
    </row>
    <row r="1408" spans="1:16">
      <c r="A1408" s="138"/>
      <c r="B1408" s="142"/>
      <c r="C1408" s="172" t="s">
        <v>1972</v>
      </c>
      <c r="D1408" s="166" t="s">
        <v>235</v>
      </c>
      <c r="E1408" s="166" t="s">
        <v>1973</v>
      </c>
      <c r="F1408" s="195" t="s">
        <v>2693</v>
      </c>
      <c r="G1408" s="195" t="s">
        <v>2693</v>
      </c>
      <c r="H1408" s="195" t="s">
        <v>2693</v>
      </c>
      <c r="I1408" s="195" t="s">
        <v>2693</v>
      </c>
      <c r="J1408" s="168">
        <v>0.9</v>
      </c>
      <c r="K1408" s="169" t="str">
        <f>IFERROR(SUMIFS(#REF!,#REF!,$I1408,#REF!,$R$2)/SUMIFS(#REF!,#REF!,$I1408,#REF!,$R$2),"-")</f>
        <v>-</v>
      </c>
      <c r="L1408" s="169" t="str">
        <f>IFERROR(SUMIFS(#REF!,#REF!,$I1408,#REF!,$R$7)/SUMIFS(#REF!,#REF!,$I1408,#REF!,$R$7),"-")</f>
        <v>-</v>
      </c>
      <c r="M1408" s="170" t="str">
        <f>IFERROR(SUMIFS(#REF!,#REF!,$I1408,#REF!,$R$3)/SUMIFS(#REF!,#REF!,$I1408,#REF!,$R$3),"-")</f>
        <v>-</v>
      </c>
      <c r="N1408" s="170" t="str">
        <f>IFERROR(SUMIFS(#REF!,#REF!,$I1408,#REF!,"&lt;="&amp;$R$2,#REF!,"&gt;="&amp;$S$2)/SUMIFS(#REF!,#REF!,$I1408,#REF!,"&lt;="&amp;$R$2,#REF!,"&gt;="&amp;$S$2),"-")</f>
        <v>-</v>
      </c>
      <c r="O1408" s="142"/>
      <c r="P1408" s="140"/>
    </row>
    <row r="1409" spans="1:16">
      <c r="A1409" s="138"/>
      <c r="B1409" s="142"/>
      <c r="C1409" s="172" t="s">
        <v>1972</v>
      </c>
      <c r="D1409" s="166" t="s">
        <v>26</v>
      </c>
      <c r="E1409" s="166" t="s">
        <v>1973</v>
      </c>
      <c r="F1409" s="195" t="s">
        <v>2695</v>
      </c>
      <c r="G1409" s="195" t="s">
        <v>2695</v>
      </c>
      <c r="H1409" s="195" t="s">
        <v>2695</v>
      </c>
      <c r="I1409" s="195" t="s">
        <v>2695</v>
      </c>
      <c r="J1409" s="168">
        <v>0.9</v>
      </c>
      <c r="K1409" s="169" t="str">
        <f>IFERROR(SUMIFS(#REF!,#REF!,$I1409,#REF!,$R$2)/SUMIFS(#REF!,#REF!,$I1409,#REF!,$R$2),"-")</f>
        <v>-</v>
      </c>
      <c r="L1409" s="169" t="str">
        <f>IFERROR(SUMIFS(#REF!,#REF!,$I1409,#REF!,$R$7)/SUMIFS(#REF!,#REF!,$I1409,#REF!,$R$7),"-")</f>
        <v>-</v>
      </c>
      <c r="M1409" s="170" t="str">
        <f>IFERROR(SUMIFS(#REF!,#REF!,$I1409,#REF!,$R$3)/SUMIFS(#REF!,#REF!,$I1409,#REF!,$R$3),"-")</f>
        <v>-</v>
      </c>
      <c r="N1409" s="170" t="str">
        <f>IFERROR(SUMIFS(#REF!,#REF!,$I1409,#REF!,"&lt;="&amp;$R$2,#REF!,"&gt;="&amp;$S$2)/SUMIFS(#REF!,#REF!,$I1409,#REF!,"&lt;="&amp;$R$2,#REF!,"&gt;="&amp;$S$2),"-")</f>
        <v>-</v>
      </c>
      <c r="O1409" s="142"/>
      <c r="P1409" s="140"/>
    </row>
    <row r="1410" spans="1:16">
      <c r="A1410" s="138"/>
      <c r="B1410" s="142"/>
      <c r="C1410" s="172" t="s">
        <v>1972</v>
      </c>
      <c r="D1410" s="166" t="s">
        <v>26</v>
      </c>
      <c r="E1410" s="166" t="s">
        <v>1973</v>
      </c>
      <c r="F1410" s="195" t="s">
        <v>2697</v>
      </c>
      <c r="G1410" s="195" t="s">
        <v>2697</v>
      </c>
      <c r="H1410" s="195" t="s">
        <v>2697</v>
      </c>
      <c r="I1410" s="195" t="s">
        <v>2697</v>
      </c>
      <c r="J1410" s="168">
        <v>0.9</v>
      </c>
      <c r="K1410" s="169" t="str">
        <f>IFERROR(SUMIFS(#REF!,#REF!,$I1410,#REF!,$R$2)/SUMIFS(#REF!,#REF!,$I1410,#REF!,$R$2),"-")</f>
        <v>-</v>
      </c>
      <c r="L1410" s="169" t="str">
        <f>IFERROR(SUMIFS(#REF!,#REF!,$I1410,#REF!,$R$7)/SUMIFS(#REF!,#REF!,$I1410,#REF!,$R$7),"-")</f>
        <v>-</v>
      </c>
      <c r="M1410" s="170" t="str">
        <f>IFERROR(SUMIFS(#REF!,#REF!,$I1410,#REF!,$R$3)/SUMIFS(#REF!,#REF!,$I1410,#REF!,$R$3),"-")</f>
        <v>-</v>
      </c>
      <c r="N1410" s="170" t="str">
        <f>IFERROR(SUMIFS(#REF!,#REF!,$I1410,#REF!,"&lt;="&amp;$R$2,#REF!,"&gt;="&amp;$S$2)/SUMIFS(#REF!,#REF!,$I1410,#REF!,"&lt;="&amp;$R$2,#REF!,"&gt;="&amp;$S$2),"-")</f>
        <v>-</v>
      </c>
      <c r="O1410" s="142"/>
      <c r="P1410" s="140"/>
    </row>
    <row r="1411" spans="1:16">
      <c r="A1411" s="138"/>
      <c r="B1411" s="142"/>
      <c r="C1411" s="172" t="s">
        <v>1972</v>
      </c>
      <c r="D1411" s="166" t="s">
        <v>26</v>
      </c>
      <c r="E1411" s="166" t="s">
        <v>1973</v>
      </c>
      <c r="F1411" s="195" t="s">
        <v>2699</v>
      </c>
      <c r="G1411" s="195" t="s">
        <v>2699</v>
      </c>
      <c r="H1411" s="195" t="s">
        <v>2699</v>
      </c>
      <c r="I1411" s="195" t="s">
        <v>2699</v>
      </c>
      <c r="J1411" s="168">
        <v>0.9</v>
      </c>
      <c r="K1411" s="169" t="str">
        <f>IFERROR(SUMIFS(#REF!,#REF!,$I1411,#REF!,$R$2)/SUMIFS(#REF!,#REF!,$I1411,#REF!,$R$2),"-")</f>
        <v>-</v>
      </c>
      <c r="L1411" s="169" t="str">
        <f>IFERROR(SUMIFS(#REF!,#REF!,$I1411,#REF!,$R$7)/SUMIFS(#REF!,#REF!,$I1411,#REF!,$R$7),"-")</f>
        <v>-</v>
      </c>
      <c r="M1411" s="170" t="str">
        <f>IFERROR(SUMIFS(#REF!,#REF!,$I1411,#REF!,$R$3)/SUMIFS(#REF!,#REF!,$I1411,#REF!,$R$3),"-")</f>
        <v>-</v>
      </c>
      <c r="N1411" s="170" t="str">
        <f>IFERROR(SUMIFS(#REF!,#REF!,$I1411,#REF!,"&lt;="&amp;$R$2,#REF!,"&gt;="&amp;$S$2)/SUMIFS(#REF!,#REF!,$I1411,#REF!,"&lt;="&amp;$R$2,#REF!,"&gt;="&amp;$S$2),"-")</f>
        <v>-</v>
      </c>
      <c r="O1411" s="142"/>
      <c r="P1411" s="140"/>
    </row>
    <row r="1412" spans="1:16">
      <c r="A1412" s="138"/>
      <c r="B1412" s="142"/>
      <c r="C1412" s="172" t="s">
        <v>1972</v>
      </c>
      <c r="D1412" s="166" t="s">
        <v>26</v>
      </c>
      <c r="E1412" s="166" t="s">
        <v>1973</v>
      </c>
      <c r="F1412" s="195" t="s">
        <v>2701</v>
      </c>
      <c r="G1412" s="195" t="s">
        <v>2701</v>
      </c>
      <c r="H1412" s="195" t="s">
        <v>2701</v>
      </c>
      <c r="I1412" s="195" t="s">
        <v>2701</v>
      </c>
      <c r="J1412" s="168">
        <v>0.9</v>
      </c>
      <c r="K1412" s="169" t="str">
        <f>IFERROR(SUMIFS(#REF!,#REF!,$I1412,#REF!,$R$2)/SUMIFS(#REF!,#REF!,$I1412,#REF!,$R$2),"-")</f>
        <v>-</v>
      </c>
      <c r="L1412" s="169" t="str">
        <f>IFERROR(SUMIFS(#REF!,#REF!,$I1412,#REF!,$R$7)/SUMIFS(#REF!,#REF!,$I1412,#REF!,$R$7),"-")</f>
        <v>-</v>
      </c>
      <c r="M1412" s="170" t="str">
        <f>IFERROR(SUMIFS(#REF!,#REF!,$I1412,#REF!,$R$3)/SUMIFS(#REF!,#REF!,$I1412,#REF!,$R$3),"-")</f>
        <v>-</v>
      </c>
      <c r="N1412" s="170" t="str">
        <f>IFERROR(SUMIFS(#REF!,#REF!,$I1412,#REF!,"&lt;="&amp;$R$2,#REF!,"&gt;="&amp;$S$2)/SUMIFS(#REF!,#REF!,$I1412,#REF!,"&lt;="&amp;$R$2,#REF!,"&gt;="&amp;$S$2),"-")</f>
        <v>-</v>
      </c>
      <c r="O1412" s="142"/>
      <c r="P1412" s="140"/>
    </row>
    <row r="1413" spans="1:16">
      <c r="A1413" s="138"/>
      <c r="B1413" s="142"/>
      <c r="C1413" s="172" t="s">
        <v>1972</v>
      </c>
      <c r="D1413" s="166" t="s">
        <v>26</v>
      </c>
      <c r="E1413" s="166" t="s">
        <v>1973</v>
      </c>
      <c r="F1413" s="195" t="s">
        <v>2703</v>
      </c>
      <c r="G1413" s="195" t="s">
        <v>2703</v>
      </c>
      <c r="H1413" s="195" t="s">
        <v>2703</v>
      </c>
      <c r="I1413" s="195" t="s">
        <v>2703</v>
      </c>
      <c r="J1413" s="168">
        <v>0.9</v>
      </c>
      <c r="K1413" s="169" t="str">
        <f>IFERROR(SUMIFS(#REF!,#REF!,$I1413,#REF!,$R$2)/SUMIFS(#REF!,#REF!,$I1413,#REF!,$R$2),"-")</f>
        <v>-</v>
      </c>
      <c r="L1413" s="169" t="str">
        <f>IFERROR(SUMIFS(#REF!,#REF!,$I1413,#REF!,$R$7)/SUMIFS(#REF!,#REF!,$I1413,#REF!,$R$7),"-")</f>
        <v>-</v>
      </c>
      <c r="M1413" s="170" t="str">
        <f>IFERROR(SUMIFS(#REF!,#REF!,$I1413,#REF!,$R$3)/SUMIFS(#REF!,#REF!,$I1413,#REF!,$R$3),"-")</f>
        <v>-</v>
      </c>
      <c r="N1413" s="170" t="str">
        <f>IFERROR(SUMIFS(#REF!,#REF!,$I1413,#REF!,"&lt;="&amp;$R$2,#REF!,"&gt;="&amp;$S$2)/SUMIFS(#REF!,#REF!,$I1413,#REF!,"&lt;="&amp;$R$2,#REF!,"&gt;="&amp;$S$2),"-")</f>
        <v>-</v>
      </c>
      <c r="O1413" s="142"/>
      <c r="P1413" s="140"/>
    </row>
    <row r="1414" spans="1:16">
      <c r="A1414" s="138"/>
      <c r="B1414" s="142"/>
      <c r="C1414" s="172" t="s">
        <v>1972</v>
      </c>
      <c r="D1414" s="166" t="s">
        <v>1663</v>
      </c>
      <c r="E1414" s="166" t="s">
        <v>1973</v>
      </c>
      <c r="F1414" s="195" t="s">
        <v>2704</v>
      </c>
      <c r="G1414" s="195" t="s">
        <v>2704</v>
      </c>
      <c r="H1414" s="195" t="s">
        <v>2704</v>
      </c>
      <c r="I1414" s="195" t="s">
        <v>2704</v>
      </c>
      <c r="J1414" s="168">
        <v>0.9</v>
      </c>
      <c r="K1414" s="169" t="str">
        <f>IFERROR(SUMIFS(#REF!,#REF!,$I1414,#REF!,$R$2)/SUMIFS(#REF!,#REF!,$I1414,#REF!,$R$2),"-")</f>
        <v>-</v>
      </c>
      <c r="L1414" s="169" t="str">
        <f>IFERROR(SUMIFS(#REF!,#REF!,$I1414,#REF!,$R$7)/SUMIFS(#REF!,#REF!,$I1414,#REF!,$R$7),"-")</f>
        <v>-</v>
      </c>
      <c r="M1414" s="170" t="str">
        <f>IFERROR(SUMIFS(#REF!,#REF!,$I1414,#REF!,$R$3)/SUMIFS(#REF!,#REF!,$I1414,#REF!,$R$3),"-")</f>
        <v>-</v>
      </c>
      <c r="N1414" s="170" t="str">
        <f>IFERROR(SUMIFS(#REF!,#REF!,$I1414,#REF!,"&lt;="&amp;$R$2,#REF!,"&gt;="&amp;$S$2)/SUMIFS(#REF!,#REF!,$I1414,#REF!,"&lt;="&amp;$R$2,#REF!,"&gt;="&amp;$S$2),"-")</f>
        <v>-</v>
      </c>
      <c r="O1414" s="142"/>
      <c r="P1414" s="140"/>
    </row>
    <row r="1415" spans="1:16">
      <c r="A1415" s="138"/>
      <c r="B1415" s="142"/>
      <c r="C1415" s="172" t="s">
        <v>1972</v>
      </c>
      <c r="D1415" s="166" t="s">
        <v>1663</v>
      </c>
      <c r="E1415" s="166" t="s">
        <v>1973</v>
      </c>
      <c r="F1415" s="195" t="s">
        <v>2705</v>
      </c>
      <c r="G1415" s="195" t="s">
        <v>2705</v>
      </c>
      <c r="H1415" s="195" t="s">
        <v>2705</v>
      </c>
      <c r="I1415" s="195" t="s">
        <v>2705</v>
      </c>
      <c r="J1415" s="168">
        <v>0.9</v>
      </c>
      <c r="K1415" s="169" t="str">
        <f>IFERROR(SUMIFS(#REF!,#REF!,$I1415,#REF!,$R$2)/SUMIFS(#REF!,#REF!,$I1415,#REF!,$R$2),"-")</f>
        <v>-</v>
      </c>
      <c r="L1415" s="169" t="str">
        <f>IFERROR(SUMIFS(#REF!,#REF!,$I1415,#REF!,$R$7)/SUMIFS(#REF!,#REF!,$I1415,#REF!,$R$7),"-")</f>
        <v>-</v>
      </c>
      <c r="M1415" s="170" t="str">
        <f>IFERROR(SUMIFS(#REF!,#REF!,$I1415,#REF!,$R$3)/SUMIFS(#REF!,#REF!,$I1415,#REF!,$R$3),"-")</f>
        <v>-</v>
      </c>
      <c r="N1415" s="170" t="str">
        <f>IFERROR(SUMIFS(#REF!,#REF!,$I1415,#REF!,"&lt;="&amp;$R$2,#REF!,"&gt;="&amp;$S$2)/SUMIFS(#REF!,#REF!,$I1415,#REF!,"&lt;="&amp;$R$2,#REF!,"&gt;="&amp;$S$2),"-")</f>
        <v>-</v>
      </c>
      <c r="O1415" s="142"/>
      <c r="P1415" s="140"/>
    </row>
    <row r="1416" spans="1:16">
      <c r="A1416" s="138"/>
      <c r="B1416" s="142"/>
      <c r="C1416" s="172" t="s">
        <v>2706</v>
      </c>
      <c r="D1416" s="166" t="s">
        <v>235</v>
      </c>
      <c r="E1416" s="166" t="s">
        <v>2707</v>
      </c>
      <c r="F1416" s="199" t="s">
        <v>2709</v>
      </c>
      <c r="G1416" s="199" t="s">
        <v>2709</v>
      </c>
      <c r="H1416" s="199" t="s">
        <v>2709</v>
      </c>
      <c r="I1416" s="199" t="s">
        <v>2709</v>
      </c>
      <c r="J1416" s="168">
        <v>0.9</v>
      </c>
      <c r="K1416" s="169" t="str">
        <f>IFERROR(SUMIFS(#REF!,#REF!,$I1416,#REF!,$R$2)/SUMIFS(#REF!,#REF!,$I1416,#REF!,$R$2),"-")</f>
        <v>-</v>
      </c>
      <c r="L1416" s="169" t="str">
        <f>IFERROR(SUMIFS(#REF!,#REF!,$I1416,#REF!,$R$7)/SUMIFS(#REF!,#REF!,$I1416,#REF!,$R$7),"-")</f>
        <v>-</v>
      </c>
      <c r="M1416" s="170" t="str">
        <f>IFERROR(SUMIFS(#REF!,#REF!,$I1416,#REF!,$R$3)/SUMIFS(#REF!,#REF!,$I1416,#REF!,$R$3),"-")</f>
        <v>-</v>
      </c>
      <c r="N1416" s="170" t="str">
        <f>IFERROR(SUMIFS(#REF!,#REF!,$I1416,#REF!,"&lt;="&amp;$R$2,#REF!,"&gt;="&amp;$S$2)/SUMIFS(#REF!,#REF!,$I1416,#REF!,"&lt;="&amp;$R$2,#REF!,"&gt;="&amp;$S$2),"-")</f>
        <v>-</v>
      </c>
      <c r="O1416" s="142"/>
      <c r="P1416" s="140"/>
    </row>
    <row r="1417" spans="1:16">
      <c r="A1417" s="138"/>
      <c r="B1417" s="142"/>
      <c r="C1417" s="172" t="s">
        <v>2706</v>
      </c>
      <c r="D1417" s="166" t="s">
        <v>235</v>
      </c>
      <c r="E1417" s="166" t="s">
        <v>2707</v>
      </c>
      <c r="F1417" s="200" t="s">
        <v>2711</v>
      </c>
      <c r="G1417" s="200" t="s">
        <v>2711</v>
      </c>
      <c r="H1417" s="200" t="s">
        <v>2711</v>
      </c>
      <c r="I1417" s="200" t="s">
        <v>2711</v>
      </c>
      <c r="J1417" s="168">
        <v>0.9</v>
      </c>
      <c r="K1417" s="169" t="str">
        <f>IFERROR(SUMIFS(#REF!,#REF!,$I1417,#REF!,$R$2)/SUMIFS(#REF!,#REF!,$I1417,#REF!,$R$2),"-")</f>
        <v>-</v>
      </c>
      <c r="L1417" s="169" t="str">
        <f>IFERROR(SUMIFS(#REF!,#REF!,$I1417,#REF!,$R$7)/SUMIFS(#REF!,#REF!,$I1417,#REF!,$R$7),"-")</f>
        <v>-</v>
      </c>
      <c r="M1417" s="170" t="str">
        <f>IFERROR(SUMIFS(#REF!,#REF!,$I1417,#REF!,$R$3)/SUMIFS(#REF!,#REF!,$I1417,#REF!,$R$3),"-")</f>
        <v>-</v>
      </c>
      <c r="N1417" s="170" t="str">
        <f>IFERROR(SUMIFS(#REF!,#REF!,$I1417,#REF!,"&lt;="&amp;$R$2,#REF!,"&gt;="&amp;$S$2)/SUMIFS(#REF!,#REF!,$I1417,#REF!,"&lt;="&amp;$R$2,#REF!,"&gt;="&amp;$S$2),"-")</f>
        <v>-</v>
      </c>
      <c r="O1417" s="142"/>
      <c r="P1417" s="140"/>
    </row>
    <row r="1418" spans="1:16">
      <c r="A1418" s="138"/>
      <c r="B1418" s="142"/>
      <c r="C1418" s="172" t="s">
        <v>2706</v>
      </c>
      <c r="D1418" s="166" t="s">
        <v>235</v>
      </c>
      <c r="E1418" s="166" t="s">
        <v>2707</v>
      </c>
      <c r="F1418" s="199" t="s">
        <v>2713</v>
      </c>
      <c r="G1418" s="199" t="s">
        <v>2713</v>
      </c>
      <c r="H1418" s="199" t="s">
        <v>2713</v>
      </c>
      <c r="I1418" s="199" t="s">
        <v>2713</v>
      </c>
      <c r="J1418" s="168">
        <v>0.9</v>
      </c>
      <c r="K1418" s="169" t="str">
        <f>IFERROR(SUMIFS(#REF!,#REF!,$I1418,#REF!,$R$2)/SUMIFS(#REF!,#REF!,$I1418,#REF!,$R$2),"-")</f>
        <v>-</v>
      </c>
      <c r="L1418" s="169" t="str">
        <f>IFERROR(SUMIFS(#REF!,#REF!,$I1418,#REF!,$R$7)/SUMIFS(#REF!,#REF!,$I1418,#REF!,$R$7),"-")</f>
        <v>-</v>
      </c>
      <c r="M1418" s="170" t="str">
        <f>IFERROR(SUMIFS(#REF!,#REF!,$I1418,#REF!,$R$3)/SUMIFS(#REF!,#REF!,$I1418,#REF!,$R$3),"-")</f>
        <v>-</v>
      </c>
      <c r="N1418" s="170" t="str">
        <f>IFERROR(SUMIFS(#REF!,#REF!,$I1418,#REF!,"&lt;="&amp;$R$2,#REF!,"&gt;="&amp;$S$2)/SUMIFS(#REF!,#REF!,$I1418,#REF!,"&lt;="&amp;$R$2,#REF!,"&gt;="&amp;$S$2),"-")</f>
        <v>-</v>
      </c>
      <c r="O1418" s="142"/>
      <c r="P1418" s="140"/>
    </row>
    <row r="1419" spans="1:16">
      <c r="A1419" s="138"/>
      <c r="B1419" s="142"/>
      <c r="C1419" s="172" t="s">
        <v>2706</v>
      </c>
      <c r="D1419" s="166" t="s">
        <v>235</v>
      </c>
      <c r="E1419" s="166" t="s">
        <v>2707</v>
      </c>
      <c r="F1419" s="200" t="s">
        <v>2715</v>
      </c>
      <c r="G1419" s="200" t="s">
        <v>2715</v>
      </c>
      <c r="H1419" s="200" t="s">
        <v>2715</v>
      </c>
      <c r="I1419" s="200" t="s">
        <v>2715</v>
      </c>
      <c r="J1419" s="168">
        <v>0.9</v>
      </c>
      <c r="K1419" s="169" t="str">
        <f>IFERROR(SUMIFS(#REF!,#REF!,$I1419,#REF!,$R$2)/SUMIFS(#REF!,#REF!,$I1419,#REF!,$R$2),"-")</f>
        <v>-</v>
      </c>
      <c r="L1419" s="169" t="str">
        <f>IFERROR(SUMIFS(#REF!,#REF!,$I1419,#REF!,$R$7)/SUMIFS(#REF!,#REF!,$I1419,#REF!,$R$7),"-")</f>
        <v>-</v>
      </c>
      <c r="M1419" s="170" t="str">
        <f>IFERROR(SUMIFS(#REF!,#REF!,$I1419,#REF!,$R$3)/SUMIFS(#REF!,#REF!,$I1419,#REF!,$R$3),"-")</f>
        <v>-</v>
      </c>
      <c r="N1419" s="170" t="str">
        <f>IFERROR(SUMIFS(#REF!,#REF!,$I1419,#REF!,"&lt;="&amp;$R$2,#REF!,"&gt;="&amp;$S$2)/SUMIFS(#REF!,#REF!,$I1419,#REF!,"&lt;="&amp;$R$2,#REF!,"&gt;="&amp;$S$2),"-")</f>
        <v>-</v>
      </c>
      <c r="O1419" s="142"/>
      <c r="P1419" s="140"/>
    </row>
    <row r="1420" spans="1:16">
      <c r="A1420" s="138"/>
      <c r="B1420" s="142"/>
      <c r="C1420" s="172" t="s">
        <v>2706</v>
      </c>
      <c r="D1420" s="166" t="s">
        <v>235</v>
      </c>
      <c r="E1420" s="166" t="s">
        <v>2707</v>
      </c>
      <c r="F1420" s="200" t="s">
        <v>2717</v>
      </c>
      <c r="G1420" s="200" t="s">
        <v>2717</v>
      </c>
      <c r="H1420" s="200" t="s">
        <v>2717</v>
      </c>
      <c r="I1420" s="200" t="s">
        <v>2717</v>
      </c>
      <c r="J1420" s="168">
        <v>0.9</v>
      </c>
      <c r="K1420" s="169" t="str">
        <f>IFERROR(SUMIFS(#REF!,#REF!,$I1420,#REF!,$R$2)/SUMIFS(#REF!,#REF!,$I1420,#REF!,$R$2),"-")</f>
        <v>-</v>
      </c>
      <c r="L1420" s="169" t="str">
        <f>IFERROR(SUMIFS(#REF!,#REF!,$I1420,#REF!,$R$7)/SUMIFS(#REF!,#REF!,$I1420,#REF!,$R$7),"-")</f>
        <v>-</v>
      </c>
      <c r="M1420" s="170" t="str">
        <f>IFERROR(SUMIFS(#REF!,#REF!,$I1420,#REF!,$R$3)/SUMIFS(#REF!,#REF!,$I1420,#REF!,$R$3),"-")</f>
        <v>-</v>
      </c>
      <c r="N1420" s="170" t="str">
        <f>IFERROR(SUMIFS(#REF!,#REF!,$I1420,#REF!,"&lt;="&amp;$R$2,#REF!,"&gt;="&amp;$S$2)/SUMIFS(#REF!,#REF!,$I1420,#REF!,"&lt;="&amp;$R$2,#REF!,"&gt;="&amp;$S$2),"-")</f>
        <v>-</v>
      </c>
      <c r="O1420" s="142"/>
      <c r="P1420" s="140"/>
    </row>
    <row r="1421" spans="1:16">
      <c r="A1421" s="138"/>
      <c r="B1421" s="142"/>
      <c r="C1421" s="172" t="s">
        <v>2706</v>
      </c>
      <c r="D1421" s="166" t="s">
        <v>235</v>
      </c>
      <c r="E1421" s="166" t="s">
        <v>2707</v>
      </c>
      <c r="F1421" s="200" t="s">
        <v>2719</v>
      </c>
      <c r="G1421" s="200" t="s">
        <v>2719</v>
      </c>
      <c r="H1421" s="200" t="s">
        <v>2719</v>
      </c>
      <c r="I1421" s="200" t="s">
        <v>2719</v>
      </c>
      <c r="J1421" s="168">
        <v>0.9</v>
      </c>
      <c r="K1421" s="169" t="str">
        <f>IFERROR(SUMIFS(#REF!,#REF!,$I1421,#REF!,$R$2)/SUMIFS(#REF!,#REF!,$I1421,#REF!,$R$2),"-")</f>
        <v>-</v>
      </c>
      <c r="L1421" s="169" t="str">
        <f>IFERROR(SUMIFS(#REF!,#REF!,$I1421,#REF!,$R$7)/SUMIFS(#REF!,#REF!,$I1421,#REF!,$R$7),"-")</f>
        <v>-</v>
      </c>
      <c r="M1421" s="170" t="str">
        <f>IFERROR(SUMIFS(#REF!,#REF!,$I1421,#REF!,$R$3)/SUMIFS(#REF!,#REF!,$I1421,#REF!,$R$3),"-")</f>
        <v>-</v>
      </c>
      <c r="N1421" s="170" t="str">
        <f>IFERROR(SUMIFS(#REF!,#REF!,$I1421,#REF!,"&lt;="&amp;$R$2,#REF!,"&gt;="&amp;$S$2)/SUMIFS(#REF!,#REF!,$I1421,#REF!,"&lt;="&amp;$R$2,#REF!,"&gt;="&amp;$S$2),"-")</f>
        <v>-</v>
      </c>
      <c r="O1421" s="142"/>
      <c r="P1421" s="140"/>
    </row>
    <row r="1422" spans="1:16">
      <c r="A1422" s="138"/>
      <c r="B1422" s="142"/>
      <c r="C1422" s="172" t="s">
        <v>2706</v>
      </c>
      <c r="D1422" s="166" t="s">
        <v>235</v>
      </c>
      <c r="E1422" s="166" t="s">
        <v>2707</v>
      </c>
      <c r="F1422" s="200" t="s">
        <v>2721</v>
      </c>
      <c r="G1422" s="200" t="s">
        <v>2721</v>
      </c>
      <c r="H1422" s="200" t="s">
        <v>2721</v>
      </c>
      <c r="I1422" s="200" t="s">
        <v>2721</v>
      </c>
      <c r="J1422" s="168">
        <v>0.9</v>
      </c>
      <c r="K1422" s="169" t="str">
        <f>IFERROR(SUMIFS(#REF!,#REF!,$I1422,#REF!,$R$2)/SUMIFS(#REF!,#REF!,$I1422,#REF!,$R$2),"-")</f>
        <v>-</v>
      </c>
      <c r="L1422" s="169" t="str">
        <f>IFERROR(SUMIFS(#REF!,#REF!,$I1422,#REF!,$R$7)/SUMIFS(#REF!,#REF!,$I1422,#REF!,$R$7),"-")</f>
        <v>-</v>
      </c>
      <c r="M1422" s="170" t="str">
        <f>IFERROR(SUMIFS(#REF!,#REF!,$I1422,#REF!,$R$3)/SUMIFS(#REF!,#REF!,$I1422,#REF!,$R$3),"-")</f>
        <v>-</v>
      </c>
      <c r="N1422" s="170" t="str">
        <f>IFERROR(SUMIFS(#REF!,#REF!,$I1422,#REF!,"&lt;="&amp;$R$2,#REF!,"&gt;="&amp;$S$2)/SUMIFS(#REF!,#REF!,$I1422,#REF!,"&lt;="&amp;$R$2,#REF!,"&gt;="&amp;$S$2),"-")</f>
        <v>-</v>
      </c>
      <c r="O1422" s="142"/>
      <c r="P1422" s="140"/>
    </row>
    <row r="1423" spans="1:16">
      <c r="A1423" s="138"/>
      <c r="B1423" s="142"/>
      <c r="C1423" s="172" t="s">
        <v>2706</v>
      </c>
      <c r="D1423" s="166" t="s">
        <v>235</v>
      </c>
      <c r="E1423" s="166" t="s">
        <v>2707</v>
      </c>
      <c r="F1423" s="200" t="s">
        <v>2723</v>
      </c>
      <c r="G1423" s="200" t="s">
        <v>2723</v>
      </c>
      <c r="H1423" s="200" t="s">
        <v>2723</v>
      </c>
      <c r="I1423" s="200" t="s">
        <v>2723</v>
      </c>
      <c r="J1423" s="168">
        <v>0.9</v>
      </c>
      <c r="K1423" s="169" t="str">
        <f>IFERROR(SUMIFS(#REF!,#REF!,$I1423,#REF!,$R$2)/SUMIFS(#REF!,#REF!,$I1423,#REF!,$R$2),"-")</f>
        <v>-</v>
      </c>
      <c r="L1423" s="169" t="str">
        <f>IFERROR(SUMIFS(#REF!,#REF!,$I1423,#REF!,$R$7)/SUMIFS(#REF!,#REF!,$I1423,#REF!,$R$7),"-")</f>
        <v>-</v>
      </c>
      <c r="M1423" s="170" t="str">
        <f>IFERROR(SUMIFS(#REF!,#REF!,$I1423,#REF!,$R$3)/SUMIFS(#REF!,#REF!,$I1423,#REF!,$R$3),"-")</f>
        <v>-</v>
      </c>
      <c r="N1423" s="170" t="str">
        <f>IFERROR(SUMIFS(#REF!,#REF!,$I1423,#REF!,"&lt;="&amp;$R$2,#REF!,"&gt;="&amp;$S$2)/SUMIFS(#REF!,#REF!,$I1423,#REF!,"&lt;="&amp;$R$2,#REF!,"&gt;="&amp;$S$2),"-")</f>
        <v>-</v>
      </c>
      <c r="O1423" s="142"/>
      <c r="P1423" s="140"/>
    </row>
    <row r="1424" spans="1:16">
      <c r="A1424" s="138"/>
      <c r="B1424" s="142"/>
      <c r="C1424" s="172" t="s">
        <v>2706</v>
      </c>
      <c r="D1424" s="166" t="s">
        <v>235</v>
      </c>
      <c r="E1424" s="166" t="s">
        <v>2707</v>
      </c>
      <c r="F1424" s="199" t="s">
        <v>2725</v>
      </c>
      <c r="G1424" s="199" t="s">
        <v>2725</v>
      </c>
      <c r="H1424" s="199" t="s">
        <v>2725</v>
      </c>
      <c r="I1424" s="199" t="s">
        <v>2725</v>
      </c>
      <c r="J1424" s="168">
        <v>0.9</v>
      </c>
      <c r="K1424" s="169" t="str">
        <f>IFERROR(SUMIFS(#REF!,#REF!,$I1424,#REF!,$R$2)/SUMIFS(#REF!,#REF!,$I1424,#REF!,$R$2),"-")</f>
        <v>-</v>
      </c>
      <c r="L1424" s="169" t="str">
        <f>IFERROR(SUMIFS(#REF!,#REF!,$I1424,#REF!,$R$7)/SUMIFS(#REF!,#REF!,$I1424,#REF!,$R$7),"-")</f>
        <v>-</v>
      </c>
      <c r="M1424" s="170" t="str">
        <f>IFERROR(SUMIFS(#REF!,#REF!,$I1424,#REF!,$R$3)/SUMIFS(#REF!,#REF!,$I1424,#REF!,$R$3),"-")</f>
        <v>-</v>
      </c>
      <c r="N1424" s="170" t="str">
        <f>IFERROR(SUMIFS(#REF!,#REF!,$I1424,#REF!,"&lt;="&amp;$R$2,#REF!,"&gt;="&amp;$S$2)/SUMIFS(#REF!,#REF!,$I1424,#REF!,"&lt;="&amp;$R$2,#REF!,"&gt;="&amp;$S$2),"-")</f>
        <v>-</v>
      </c>
      <c r="O1424" s="142"/>
      <c r="P1424" s="140"/>
    </row>
    <row r="1425" spans="1:16">
      <c r="A1425" s="138"/>
      <c r="B1425" s="142"/>
      <c r="C1425" s="172" t="s">
        <v>2706</v>
      </c>
      <c r="D1425" s="166" t="s">
        <v>235</v>
      </c>
      <c r="E1425" s="166" t="s">
        <v>2707</v>
      </c>
      <c r="F1425" s="200" t="s">
        <v>2727</v>
      </c>
      <c r="G1425" s="200" t="s">
        <v>2727</v>
      </c>
      <c r="H1425" s="200" t="s">
        <v>2727</v>
      </c>
      <c r="I1425" s="200" t="s">
        <v>2727</v>
      </c>
      <c r="J1425" s="168">
        <v>0.9</v>
      </c>
      <c r="K1425" s="169" t="str">
        <f>IFERROR(SUMIFS(#REF!,#REF!,$I1425,#REF!,$R$2)/SUMIFS(#REF!,#REF!,$I1425,#REF!,$R$2),"-")</f>
        <v>-</v>
      </c>
      <c r="L1425" s="169" t="str">
        <f>IFERROR(SUMIFS(#REF!,#REF!,$I1425,#REF!,$R$7)/SUMIFS(#REF!,#REF!,$I1425,#REF!,$R$7),"-")</f>
        <v>-</v>
      </c>
      <c r="M1425" s="170" t="str">
        <f>IFERROR(SUMIFS(#REF!,#REF!,$I1425,#REF!,$R$3)/SUMIFS(#REF!,#REF!,$I1425,#REF!,$R$3),"-")</f>
        <v>-</v>
      </c>
      <c r="N1425" s="170" t="str">
        <f>IFERROR(SUMIFS(#REF!,#REF!,$I1425,#REF!,"&lt;="&amp;$R$2,#REF!,"&gt;="&amp;$S$2)/SUMIFS(#REF!,#REF!,$I1425,#REF!,"&lt;="&amp;$R$2,#REF!,"&gt;="&amp;$S$2),"-")</f>
        <v>-</v>
      </c>
      <c r="O1425" s="142"/>
      <c r="P1425" s="140"/>
    </row>
    <row r="1426" spans="1:16">
      <c r="A1426" s="138"/>
      <c r="B1426" s="142"/>
      <c r="C1426" s="172" t="s">
        <v>2706</v>
      </c>
      <c r="D1426" s="166" t="s">
        <v>235</v>
      </c>
      <c r="E1426" s="166" t="s">
        <v>2707</v>
      </c>
      <c r="F1426" s="199" t="s">
        <v>2729</v>
      </c>
      <c r="G1426" s="199" t="s">
        <v>2729</v>
      </c>
      <c r="H1426" s="199" t="s">
        <v>2729</v>
      </c>
      <c r="I1426" s="199" t="s">
        <v>2729</v>
      </c>
      <c r="J1426" s="168">
        <v>0.9</v>
      </c>
      <c r="K1426" s="169" t="str">
        <f>IFERROR(SUMIFS(#REF!,#REF!,$I1426,#REF!,$R$2)/SUMIFS(#REF!,#REF!,$I1426,#REF!,$R$2),"-")</f>
        <v>-</v>
      </c>
      <c r="L1426" s="169" t="str">
        <f>IFERROR(SUMIFS(#REF!,#REF!,$I1426,#REF!,$R$7)/SUMIFS(#REF!,#REF!,$I1426,#REF!,$R$7),"-")</f>
        <v>-</v>
      </c>
      <c r="M1426" s="170" t="str">
        <f>IFERROR(SUMIFS(#REF!,#REF!,$I1426,#REF!,$R$3)/SUMIFS(#REF!,#REF!,$I1426,#REF!,$R$3),"-")</f>
        <v>-</v>
      </c>
      <c r="N1426" s="170" t="str">
        <f>IFERROR(SUMIFS(#REF!,#REF!,$I1426,#REF!,"&lt;="&amp;$R$2,#REF!,"&gt;="&amp;$S$2)/SUMIFS(#REF!,#REF!,$I1426,#REF!,"&lt;="&amp;$R$2,#REF!,"&gt;="&amp;$S$2),"-")</f>
        <v>-</v>
      </c>
      <c r="O1426" s="142"/>
      <c r="P1426" s="140"/>
    </row>
    <row r="1427" spans="1:16">
      <c r="A1427" s="138"/>
      <c r="B1427" s="142"/>
      <c r="C1427" s="172" t="s">
        <v>2706</v>
      </c>
      <c r="D1427" s="166" t="s">
        <v>235</v>
      </c>
      <c r="E1427" s="166" t="s">
        <v>2707</v>
      </c>
      <c r="F1427" s="199" t="s">
        <v>2731</v>
      </c>
      <c r="G1427" s="199" t="s">
        <v>2731</v>
      </c>
      <c r="H1427" s="199" t="s">
        <v>2731</v>
      </c>
      <c r="I1427" s="199" t="s">
        <v>2731</v>
      </c>
      <c r="J1427" s="168">
        <v>0.9</v>
      </c>
      <c r="K1427" s="169" t="str">
        <f>IFERROR(SUMIFS(#REF!,#REF!,$I1427,#REF!,$R$2)/SUMIFS(#REF!,#REF!,$I1427,#REF!,$R$2),"-")</f>
        <v>-</v>
      </c>
      <c r="L1427" s="169" t="str">
        <f>IFERROR(SUMIFS(#REF!,#REF!,$I1427,#REF!,$R$7)/SUMIFS(#REF!,#REF!,$I1427,#REF!,$R$7),"-")</f>
        <v>-</v>
      </c>
      <c r="M1427" s="170" t="str">
        <f>IFERROR(SUMIFS(#REF!,#REF!,$I1427,#REF!,$R$3)/SUMIFS(#REF!,#REF!,$I1427,#REF!,$R$3),"-")</f>
        <v>-</v>
      </c>
      <c r="N1427" s="170" t="str">
        <f>IFERROR(SUMIFS(#REF!,#REF!,$I1427,#REF!,"&lt;="&amp;$R$2,#REF!,"&gt;="&amp;$S$2)/SUMIFS(#REF!,#REF!,$I1427,#REF!,"&lt;="&amp;$R$2,#REF!,"&gt;="&amp;$S$2),"-")</f>
        <v>-</v>
      </c>
      <c r="O1427" s="142"/>
      <c r="P1427" s="140"/>
    </row>
    <row r="1428" spans="1:16">
      <c r="A1428" s="138"/>
      <c r="B1428" s="142"/>
      <c r="C1428" s="172" t="s">
        <v>2706</v>
      </c>
      <c r="D1428" s="166" t="s">
        <v>235</v>
      </c>
      <c r="E1428" s="166" t="s">
        <v>2707</v>
      </c>
      <c r="F1428" s="200" t="s">
        <v>2733</v>
      </c>
      <c r="G1428" s="200" t="s">
        <v>2733</v>
      </c>
      <c r="H1428" s="200" t="s">
        <v>2733</v>
      </c>
      <c r="I1428" s="200" t="s">
        <v>2733</v>
      </c>
      <c r="J1428" s="168">
        <v>0.9</v>
      </c>
      <c r="K1428" s="169" t="str">
        <f>IFERROR(SUMIFS(#REF!,#REF!,$I1428,#REF!,$R$2)/SUMIFS(#REF!,#REF!,$I1428,#REF!,$R$2),"-")</f>
        <v>-</v>
      </c>
      <c r="L1428" s="169" t="str">
        <f>IFERROR(SUMIFS(#REF!,#REF!,$I1428,#REF!,$R$7)/SUMIFS(#REF!,#REF!,$I1428,#REF!,$R$7),"-")</f>
        <v>-</v>
      </c>
      <c r="M1428" s="170" t="str">
        <f>IFERROR(SUMIFS(#REF!,#REF!,$I1428,#REF!,$R$3)/SUMIFS(#REF!,#REF!,$I1428,#REF!,$R$3),"-")</f>
        <v>-</v>
      </c>
      <c r="N1428" s="170" t="str">
        <f>IFERROR(SUMIFS(#REF!,#REF!,$I1428,#REF!,"&lt;="&amp;$R$2,#REF!,"&gt;="&amp;$S$2)/SUMIFS(#REF!,#REF!,$I1428,#REF!,"&lt;="&amp;$R$2,#REF!,"&gt;="&amp;$S$2),"-")</f>
        <v>-</v>
      </c>
      <c r="O1428" s="142"/>
      <c r="P1428" s="140"/>
    </row>
    <row r="1429" spans="1:16">
      <c r="A1429" s="138"/>
      <c r="B1429" s="142"/>
      <c r="C1429" s="172" t="s">
        <v>2706</v>
      </c>
      <c r="D1429" s="166" t="s">
        <v>235</v>
      </c>
      <c r="E1429" s="166" t="s">
        <v>2707</v>
      </c>
      <c r="F1429" s="200" t="s">
        <v>2735</v>
      </c>
      <c r="G1429" s="200" t="s">
        <v>2735</v>
      </c>
      <c r="H1429" s="200" t="s">
        <v>2735</v>
      </c>
      <c r="I1429" s="200" t="s">
        <v>2735</v>
      </c>
      <c r="J1429" s="168">
        <v>0.9</v>
      </c>
      <c r="K1429" s="169" t="str">
        <f>IFERROR(SUMIFS(#REF!,#REF!,$I1429,#REF!,$R$2)/SUMIFS(#REF!,#REF!,$I1429,#REF!,$R$2),"-")</f>
        <v>-</v>
      </c>
      <c r="L1429" s="169" t="str">
        <f>IFERROR(SUMIFS(#REF!,#REF!,$I1429,#REF!,$R$7)/SUMIFS(#REF!,#REF!,$I1429,#REF!,$R$7),"-")</f>
        <v>-</v>
      </c>
      <c r="M1429" s="170" t="str">
        <f>IFERROR(SUMIFS(#REF!,#REF!,$I1429,#REF!,$R$3)/SUMIFS(#REF!,#REF!,$I1429,#REF!,$R$3),"-")</f>
        <v>-</v>
      </c>
      <c r="N1429" s="170" t="str">
        <f>IFERROR(SUMIFS(#REF!,#REF!,$I1429,#REF!,"&lt;="&amp;$R$2,#REF!,"&gt;="&amp;$S$2)/SUMIFS(#REF!,#REF!,$I1429,#REF!,"&lt;="&amp;$R$2,#REF!,"&gt;="&amp;$S$2),"-")</f>
        <v>-</v>
      </c>
      <c r="O1429" s="142"/>
      <c r="P1429" s="140"/>
    </row>
    <row r="1430" spans="1:16">
      <c r="A1430" s="138"/>
      <c r="B1430" s="142"/>
      <c r="C1430" s="172" t="s">
        <v>2706</v>
      </c>
      <c r="D1430" s="166" t="s">
        <v>235</v>
      </c>
      <c r="E1430" s="166" t="s">
        <v>2707</v>
      </c>
      <c r="F1430" s="200" t="s">
        <v>2737</v>
      </c>
      <c r="G1430" s="200" t="s">
        <v>2737</v>
      </c>
      <c r="H1430" s="200" t="s">
        <v>2737</v>
      </c>
      <c r="I1430" s="200" t="s">
        <v>2737</v>
      </c>
      <c r="J1430" s="168">
        <v>0.9</v>
      </c>
      <c r="K1430" s="169" t="str">
        <f>IFERROR(SUMIFS(#REF!,#REF!,$I1430,#REF!,$R$2)/SUMIFS(#REF!,#REF!,$I1430,#REF!,$R$2),"-")</f>
        <v>-</v>
      </c>
      <c r="L1430" s="169" t="str">
        <f>IFERROR(SUMIFS(#REF!,#REF!,$I1430,#REF!,$R$7)/SUMIFS(#REF!,#REF!,$I1430,#REF!,$R$7),"-")</f>
        <v>-</v>
      </c>
      <c r="M1430" s="170" t="str">
        <f>IFERROR(SUMIFS(#REF!,#REF!,$I1430,#REF!,$R$3)/SUMIFS(#REF!,#REF!,$I1430,#REF!,$R$3),"-")</f>
        <v>-</v>
      </c>
      <c r="N1430" s="170" t="str">
        <f>IFERROR(SUMIFS(#REF!,#REF!,$I1430,#REF!,"&lt;="&amp;$R$2,#REF!,"&gt;="&amp;$S$2)/SUMIFS(#REF!,#REF!,$I1430,#REF!,"&lt;="&amp;$R$2,#REF!,"&gt;="&amp;$S$2),"-")</f>
        <v>-</v>
      </c>
      <c r="O1430" s="142"/>
      <c r="P1430" s="140"/>
    </row>
    <row r="1431" spans="1:16">
      <c r="A1431" s="138"/>
      <c r="B1431" s="142"/>
      <c r="C1431" s="172" t="s">
        <v>2706</v>
      </c>
      <c r="D1431" s="166" t="s">
        <v>235</v>
      </c>
      <c r="E1431" s="166" t="s">
        <v>2707</v>
      </c>
      <c r="F1431" s="200" t="s">
        <v>2739</v>
      </c>
      <c r="G1431" s="200" t="s">
        <v>2739</v>
      </c>
      <c r="H1431" s="200" t="s">
        <v>2739</v>
      </c>
      <c r="I1431" s="200" t="s">
        <v>2739</v>
      </c>
      <c r="J1431" s="168">
        <v>0.9</v>
      </c>
      <c r="K1431" s="169" t="str">
        <f>IFERROR(SUMIFS(#REF!,#REF!,$I1431,#REF!,$R$2)/SUMIFS(#REF!,#REF!,$I1431,#REF!,$R$2),"-")</f>
        <v>-</v>
      </c>
      <c r="L1431" s="169" t="str">
        <f>IFERROR(SUMIFS(#REF!,#REF!,$I1431,#REF!,$R$7)/SUMIFS(#REF!,#REF!,$I1431,#REF!,$R$7),"-")</f>
        <v>-</v>
      </c>
      <c r="M1431" s="170" t="str">
        <f>IFERROR(SUMIFS(#REF!,#REF!,$I1431,#REF!,$R$3)/SUMIFS(#REF!,#REF!,$I1431,#REF!,$R$3),"-")</f>
        <v>-</v>
      </c>
      <c r="N1431" s="170" t="str">
        <f>IFERROR(SUMIFS(#REF!,#REF!,$I1431,#REF!,"&lt;="&amp;$R$2,#REF!,"&gt;="&amp;$S$2)/SUMIFS(#REF!,#REF!,$I1431,#REF!,"&lt;="&amp;$R$2,#REF!,"&gt;="&amp;$S$2),"-")</f>
        <v>-</v>
      </c>
      <c r="O1431" s="142"/>
      <c r="P1431" s="140"/>
    </row>
    <row r="1432" spans="1:16">
      <c r="A1432" s="138"/>
      <c r="B1432" s="142"/>
      <c r="C1432" s="172" t="s">
        <v>2706</v>
      </c>
      <c r="D1432" s="166" t="s">
        <v>235</v>
      </c>
      <c r="E1432" s="166" t="s">
        <v>2707</v>
      </c>
      <c r="F1432" s="200" t="s">
        <v>2741</v>
      </c>
      <c r="G1432" s="200" t="s">
        <v>2741</v>
      </c>
      <c r="H1432" s="200" t="s">
        <v>2741</v>
      </c>
      <c r="I1432" s="200" t="s">
        <v>2741</v>
      </c>
      <c r="J1432" s="168">
        <v>0.9</v>
      </c>
      <c r="K1432" s="169" t="str">
        <f>IFERROR(SUMIFS(#REF!,#REF!,$I1432,#REF!,$R$2)/SUMIFS(#REF!,#REF!,$I1432,#REF!,$R$2),"-")</f>
        <v>-</v>
      </c>
      <c r="L1432" s="169" t="str">
        <f>IFERROR(SUMIFS(#REF!,#REF!,$I1432,#REF!,$R$7)/SUMIFS(#REF!,#REF!,$I1432,#REF!,$R$7),"-")</f>
        <v>-</v>
      </c>
      <c r="M1432" s="170" t="str">
        <f>IFERROR(SUMIFS(#REF!,#REF!,$I1432,#REF!,$R$3)/SUMIFS(#REF!,#REF!,$I1432,#REF!,$R$3),"-")</f>
        <v>-</v>
      </c>
      <c r="N1432" s="170" t="str">
        <f>IFERROR(SUMIFS(#REF!,#REF!,$I1432,#REF!,"&lt;="&amp;$R$2,#REF!,"&gt;="&amp;$S$2)/SUMIFS(#REF!,#REF!,$I1432,#REF!,"&lt;="&amp;$R$2,#REF!,"&gt;="&amp;$S$2),"-")</f>
        <v>-</v>
      </c>
      <c r="O1432" s="142"/>
      <c r="P1432" s="140"/>
    </row>
    <row r="1433" spans="1:16">
      <c r="A1433" s="138"/>
      <c r="B1433" s="142"/>
      <c r="C1433" s="172" t="s">
        <v>2706</v>
      </c>
      <c r="D1433" s="166" t="s">
        <v>235</v>
      </c>
      <c r="E1433" s="166" t="s">
        <v>2707</v>
      </c>
      <c r="F1433" s="200" t="s">
        <v>2743</v>
      </c>
      <c r="G1433" s="200" t="s">
        <v>2743</v>
      </c>
      <c r="H1433" s="200" t="s">
        <v>2743</v>
      </c>
      <c r="I1433" s="200" t="s">
        <v>2743</v>
      </c>
      <c r="J1433" s="168">
        <v>0.9</v>
      </c>
      <c r="K1433" s="169" t="str">
        <f>IFERROR(SUMIFS(#REF!,#REF!,$I1433,#REF!,$R$2)/SUMIFS(#REF!,#REF!,$I1433,#REF!,$R$2),"-")</f>
        <v>-</v>
      </c>
      <c r="L1433" s="169" t="str">
        <f>IFERROR(SUMIFS(#REF!,#REF!,$I1433,#REF!,$R$7)/SUMIFS(#REF!,#REF!,$I1433,#REF!,$R$7),"-")</f>
        <v>-</v>
      </c>
      <c r="M1433" s="170" t="str">
        <f>IFERROR(SUMIFS(#REF!,#REF!,$I1433,#REF!,$R$3)/SUMIFS(#REF!,#REF!,$I1433,#REF!,$R$3),"-")</f>
        <v>-</v>
      </c>
      <c r="N1433" s="170" t="str">
        <f>IFERROR(SUMIFS(#REF!,#REF!,$I1433,#REF!,"&lt;="&amp;$R$2,#REF!,"&gt;="&amp;$S$2)/SUMIFS(#REF!,#REF!,$I1433,#REF!,"&lt;="&amp;$R$2,#REF!,"&gt;="&amp;$S$2),"-")</f>
        <v>-</v>
      </c>
      <c r="O1433" s="142"/>
      <c r="P1433" s="140"/>
    </row>
    <row r="1434" spans="1:16">
      <c r="A1434" s="138"/>
      <c r="B1434" s="142"/>
      <c r="C1434" s="172" t="s">
        <v>2706</v>
      </c>
      <c r="D1434" s="166" t="s">
        <v>235</v>
      </c>
      <c r="E1434" s="166" t="s">
        <v>2707</v>
      </c>
      <c r="F1434" s="199" t="s">
        <v>2745</v>
      </c>
      <c r="G1434" s="199" t="s">
        <v>2745</v>
      </c>
      <c r="H1434" s="199" t="s">
        <v>2745</v>
      </c>
      <c r="I1434" s="199" t="s">
        <v>2745</v>
      </c>
      <c r="J1434" s="168">
        <v>0.9</v>
      </c>
      <c r="K1434" s="169" t="str">
        <f>IFERROR(SUMIFS(#REF!,#REF!,$I1434,#REF!,$R$2)/SUMIFS(#REF!,#REF!,$I1434,#REF!,$R$2),"-")</f>
        <v>-</v>
      </c>
      <c r="L1434" s="169" t="str">
        <f>IFERROR(SUMIFS(#REF!,#REF!,$I1434,#REF!,$R$7)/SUMIFS(#REF!,#REF!,$I1434,#REF!,$R$7),"-")</f>
        <v>-</v>
      </c>
      <c r="M1434" s="170" t="str">
        <f>IFERROR(SUMIFS(#REF!,#REF!,$I1434,#REF!,$R$3)/SUMIFS(#REF!,#REF!,$I1434,#REF!,$R$3),"-")</f>
        <v>-</v>
      </c>
      <c r="N1434" s="170" t="str">
        <f>IFERROR(SUMIFS(#REF!,#REF!,$I1434,#REF!,"&lt;="&amp;$R$2,#REF!,"&gt;="&amp;$S$2)/SUMIFS(#REF!,#REF!,$I1434,#REF!,"&lt;="&amp;$R$2,#REF!,"&gt;="&amp;$S$2),"-")</f>
        <v>-</v>
      </c>
      <c r="O1434" s="142"/>
      <c r="P1434" s="140"/>
    </row>
    <row r="1435" spans="1:16">
      <c r="A1435" s="138"/>
      <c r="B1435" s="142"/>
      <c r="C1435" s="172" t="s">
        <v>2706</v>
      </c>
      <c r="D1435" s="166" t="s">
        <v>235</v>
      </c>
      <c r="E1435" s="166" t="s">
        <v>2707</v>
      </c>
      <c r="F1435" s="199" t="s">
        <v>2747</v>
      </c>
      <c r="G1435" s="199" t="s">
        <v>2747</v>
      </c>
      <c r="H1435" s="199" t="s">
        <v>2747</v>
      </c>
      <c r="I1435" s="199" t="s">
        <v>2747</v>
      </c>
      <c r="J1435" s="168">
        <v>0.9</v>
      </c>
      <c r="K1435" s="169" t="str">
        <f>IFERROR(SUMIFS(#REF!,#REF!,$I1435,#REF!,$R$2)/SUMIFS(#REF!,#REF!,$I1435,#REF!,$R$2),"-")</f>
        <v>-</v>
      </c>
      <c r="L1435" s="169" t="str">
        <f>IFERROR(SUMIFS(#REF!,#REF!,$I1435,#REF!,$R$7)/SUMIFS(#REF!,#REF!,$I1435,#REF!,$R$7),"-")</f>
        <v>-</v>
      </c>
      <c r="M1435" s="170" t="str">
        <f>IFERROR(SUMIFS(#REF!,#REF!,$I1435,#REF!,$R$3)/SUMIFS(#REF!,#REF!,$I1435,#REF!,$R$3),"-")</f>
        <v>-</v>
      </c>
      <c r="N1435" s="170" t="str">
        <f>IFERROR(SUMIFS(#REF!,#REF!,$I1435,#REF!,"&lt;="&amp;$R$2,#REF!,"&gt;="&amp;$S$2)/SUMIFS(#REF!,#REF!,$I1435,#REF!,"&lt;="&amp;$R$2,#REF!,"&gt;="&amp;$S$2),"-")</f>
        <v>-</v>
      </c>
      <c r="O1435" s="142"/>
      <c r="P1435" s="140"/>
    </row>
    <row r="1436" spans="1:16">
      <c r="A1436" s="138"/>
      <c r="B1436" s="142"/>
      <c r="C1436" s="172" t="s">
        <v>2706</v>
      </c>
      <c r="D1436" s="166" t="s">
        <v>235</v>
      </c>
      <c r="E1436" s="166" t="s">
        <v>2707</v>
      </c>
      <c r="F1436" s="199" t="s">
        <v>2749</v>
      </c>
      <c r="G1436" s="199" t="s">
        <v>2749</v>
      </c>
      <c r="H1436" s="199" t="s">
        <v>2749</v>
      </c>
      <c r="I1436" s="199" t="s">
        <v>2749</v>
      </c>
      <c r="J1436" s="168">
        <v>0.9</v>
      </c>
      <c r="K1436" s="169" t="str">
        <f>IFERROR(SUMIFS(#REF!,#REF!,$I1436,#REF!,$R$2)/SUMIFS(#REF!,#REF!,$I1436,#REF!,$R$2),"-")</f>
        <v>-</v>
      </c>
      <c r="L1436" s="169" t="str">
        <f>IFERROR(SUMIFS(#REF!,#REF!,$I1436,#REF!,$R$7)/SUMIFS(#REF!,#REF!,$I1436,#REF!,$R$7),"-")</f>
        <v>-</v>
      </c>
      <c r="M1436" s="170" t="str">
        <f>IFERROR(SUMIFS(#REF!,#REF!,$I1436,#REF!,$R$3)/SUMIFS(#REF!,#REF!,$I1436,#REF!,$R$3),"-")</f>
        <v>-</v>
      </c>
      <c r="N1436" s="170" t="str">
        <f>IFERROR(SUMIFS(#REF!,#REF!,$I1436,#REF!,"&lt;="&amp;$R$2,#REF!,"&gt;="&amp;$S$2)/SUMIFS(#REF!,#REF!,$I1436,#REF!,"&lt;="&amp;$R$2,#REF!,"&gt;="&amp;$S$2),"-")</f>
        <v>-</v>
      </c>
      <c r="O1436" s="142"/>
      <c r="P1436" s="140"/>
    </row>
    <row r="1437" spans="1:16">
      <c r="A1437" s="138"/>
      <c r="B1437" s="142"/>
      <c r="C1437" s="172" t="s">
        <v>2706</v>
      </c>
      <c r="D1437" s="166" t="s">
        <v>235</v>
      </c>
      <c r="E1437" s="166" t="s">
        <v>2707</v>
      </c>
      <c r="F1437" s="200" t="s">
        <v>2751</v>
      </c>
      <c r="G1437" s="200" t="s">
        <v>2751</v>
      </c>
      <c r="H1437" s="200" t="s">
        <v>2751</v>
      </c>
      <c r="I1437" s="200" t="s">
        <v>2751</v>
      </c>
      <c r="J1437" s="168">
        <v>0.9</v>
      </c>
      <c r="K1437" s="169" t="str">
        <f>IFERROR(SUMIFS(#REF!,#REF!,$I1437,#REF!,$R$2)/SUMIFS(#REF!,#REF!,$I1437,#REF!,$R$2),"-")</f>
        <v>-</v>
      </c>
      <c r="L1437" s="169" t="str">
        <f>IFERROR(SUMIFS(#REF!,#REF!,$I1437,#REF!,$R$7)/SUMIFS(#REF!,#REF!,$I1437,#REF!,$R$7),"-")</f>
        <v>-</v>
      </c>
      <c r="M1437" s="170" t="str">
        <f>IFERROR(SUMIFS(#REF!,#REF!,$I1437,#REF!,$R$3)/SUMIFS(#REF!,#REF!,$I1437,#REF!,$R$3),"-")</f>
        <v>-</v>
      </c>
      <c r="N1437" s="170" t="str">
        <f>IFERROR(SUMIFS(#REF!,#REF!,$I1437,#REF!,"&lt;="&amp;$R$2,#REF!,"&gt;="&amp;$S$2)/SUMIFS(#REF!,#REF!,$I1437,#REF!,"&lt;="&amp;$R$2,#REF!,"&gt;="&amp;$S$2),"-")</f>
        <v>-</v>
      </c>
      <c r="O1437" s="142"/>
      <c r="P1437" s="140"/>
    </row>
    <row r="1438" spans="1:16">
      <c r="A1438" s="138"/>
      <c r="B1438" s="142"/>
      <c r="C1438" s="172" t="s">
        <v>2706</v>
      </c>
      <c r="D1438" s="166" t="s">
        <v>235</v>
      </c>
      <c r="E1438" s="166" t="s">
        <v>2707</v>
      </c>
      <c r="F1438" s="200" t="s">
        <v>2753</v>
      </c>
      <c r="G1438" s="200" t="s">
        <v>2753</v>
      </c>
      <c r="H1438" s="200" t="s">
        <v>2753</v>
      </c>
      <c r="I1438" s="200" t="s">
        <v>2753</v>
      </c>
      <c r="J1438" s="168">
        <v>0.9</v>
      </c>
      <c r="K1438" s="169" t="str">
        <f>IFERROR(SUMIFS(#REF!,#REF!,$I1438,#REF!,$R$2)/SUMIFS(#REF!,#REF!,$I1438,#REF!,$R$2),"-")</f>
        <v>-</v>
      </c>
      <c r="L1438" s="169" t="str">
        <f>IFERROR(SUMIFS(#REF!,#REF!,$I1438,#REF!,$R$7)/SUMIFS(#REF!,#REF!,$I1438,#REF!,$R$7),"-")</f>
        <v>-</v>
      </c>
      <c r="M1438" s="170" t="str">
        <f>IFERROR(SUMIFS(#REF!,#REF!,$I1438,#REF!,$R$3)/SUMIFS(#REF!,#REF!,$I1438,#REF!,$R$3),"-")</f>
        <v>-</v>
      </c>
      <c r="N1438" s="170" t="str">
        <f>IFERROR(SUMIFS(#REF!,#REF!,$I1438,#REF!,"&lt;="&amp;$R$2,#REF!,"&gt;="&amp;$S$2)/SUMIFS(#REF!,#REF!,$I1438,#REF!,"&lt;="&amp;$R$2,#REF!,"&gt;="&amp;$S$2),"-")</f>
        <v>-</v>
      </c>
      <c r="O1438" s="142"/>
      <c r="P1438" s="140"/>
    </row>
    <row r="1439" spans="1:16">
      <c r="A1439" s="138"/>
      <c r="B1439" s="142"/>
      <c r="C1439" s="172" t="s">
        <v>2706</v>
      </c>
      <c r="D1439" s="166" t="s">
        <v>235</v>
      </c>
      <c r="E1439" s="166" t="s">
        <v>2707</v>
      </c>
      <c r="F1439" s="200" t="s">
        <v>2755</v>
      </c>
      <c r="G1439" s="200" t="s">
        <v>2755</v>
      </c>
      <c r="H1439" s="200" t="s">
        <v>2755</v>
      </c>
      <c r="I1439" s="200" t="s">
        <v>2755</v>
      </c>
      <c r="J1439" s="168">
        <v>0.9</v>
      </c>
      <c r="K1439" s="169" t="str">
        <f>IFERROR(SUMIFS(#REF!,#REF!,$I1439,#REF!,$R$2)/SUMIFS(#REF!,#REF!,$I1439,#REF!,$R$2),"-")</f>
        <v>-</v>
      </c>
      <c r="L1439" s="169" t="str">
        <f>IFERROR(SUMIFS(#REF!,#REF!,$I1439,#REF!,$R$7)/SUMIFS(#REF!,#REF!,$I1439,#REF!,$R$7),"-")</f>
        <v>-</v>
      </c>
      <c r="M1439" s="170" t="str">
        <f>IFERROR(SUMIFS(#REF!,#REF!,$I1439,#REF!,$R$3)/SUMIFS(#REF!,#REF!,$I1439,#REF!,$R$3),"-")</f>
        <v>-</v>
      </c>
      <c r="N1439" s="170" t="str">
        <f>IFERROR(SUMIFS(#REF!,#REF!,$I1439,#REF!,"&lt;="&amp;$R$2,#REF!,"&gt;="&amp;$S$2)/SUMIFS(#REF!,#REF!,$I1439,#REF!,"&lt;="&amp;$R$2,#REF!,"&gt;="&amp;$S$2),"-")</f>
        <v>-</v>
      </c>
      <c r="O1439" s="142"/>
      <c r="P1439" s="140"/>
    </row>
    <row r="1440" spans="1:16">
      <c r="A1440" s="138"/>
      <c r="B1440" s="142"/>
      <c r="C1440" s="172" t="s">
        <v>2706</v>
      </c>
      <c r="D1440" s="166" t="s">
        <v>235</v>
      </c>
      <c r="E1440" s="166" t="s">
        <v>2707</v>
      </c>
      <c r="F1440" s="199" t="s">
        <v>2757</v>
      </c>
      <c r="G1440" s="199" t="s">
        <v>2757</v>
      </c>
      <c r="H1440" s="199" t="s">
        <v>2757</v>
      </c>
      <c r="I1440" s="199" t="s">
        <v>2757</v>
      </c>
      <c r="J1440" s="168">
        <v>0.9</v>
      </c>
      <c r="K1440" s="169" t="str">
        <f>IFERROR(SUMIFS(#REF!,#REF!,$I1440,#REF!,$R$2)/SUMIFS(#REF!,#REF!,$I1440,#REF!,$R$2),"-")</f>
        <v>-</v>
      </c>
      <c r="L1440" s="169" t="str">
        <f>IFERROR(SUMIFS(#REF!,#REF!,$I1440,#REF!,$R$7)/SUMIFS(#REF!,#REF!,$I1440,#REF!,$R$7),"-")</f>
        <v>-</v>
      </c>
      <c r="M1440" s="170" t="str">
        <f>IFERROR(SUMIFS(#REF!,#REF!,$I1440,#REF!,$R$3)/SUMIFS(#REF!,#REF!,$I1440,#REF!,$R$3),"-")</f>
        <v>-</v>
      </c>
      <c r="N1440" s="170" t="str">
        <f>IFERROR(SUMIFS(#REF!,#REF!,$I1440,#REF!,"&lt;="&amp;$R$2,#REF!,"&gt;="&amp;$S$2)/SUMIFS(#REF!,#REF!,$I1440,#REF!,"&lt;="&amp;$R$2,#REF!,"&gt;="&amp;$S$2),"-")</f>
        <v>-</v>
      </c>
      <c r="O1440" s="142"/>
      <c r="P1440" s="140"/>
    </row>
    <row r="1441" spans="1:16">
      <c r="A1441" s="138"/>
      <c r="B1441" s="142"/>
      <c r="C1441" s="172" t="s">
        <v>2706</v>
      </c>
      <c r="D1441" s="166" t="s">
        <v>235</v>
      </c>
      <c r="E1441" s="166" t="s">
        <v>2707</v>
      </c>
      <c r="F1441" s="199" t="s">
        <v>2759</v>
      </c>
      <c r="G1441" s="199" t="s">
        <v>2759</v>
      </c>
      <c r="H1441" s="199" t="s">
        <v>2759</v>
      </c>
      <c r="I1441" s="199" t="s">
        <v>2759</v>
      </c>
      <c r="J1441" s="168">
        <v>0.9</v>
      </c>
      <c r="K1441" s="169" t="str">
        <f>IFERROR(SUMIFS(#REF!,#REF!,$I1441,#REF!,$R$2)/SUMIFS(#REF!,#REF!,$I1441,#REF!,$R$2),"-")</f>
        <v>-</v>
      </c>
      <c r="L1441" s="169" t="str">
        <f>IFERROR(SUMIFS(#REF!,#REF!,$I1441,#REF!,$R$7)/SUMIFS(#REF!,#REF!,$I1441,#REF!,$R$7),"-")</f>
        <v>-</v>
      </c>
      <c r="M1441" s="170" t="str">
        <f>IFERROR(SUMIFS(#REF!,#REF!,$I1441,#REF!,$R$3)/SUMIFS(#REF!,#REF!,$I1441,#REF!,$R$3),"-")</f>
        <v>-</v>
      </c>
      <c r="N1441" s="170" t="str">
        <f>IFERROR(SUMIFS(#REF!,#REF!,$I1441,#REF!,"&lt;="&amp;$R$2,#REF!,"&gt;="&amp;$S$2)/SUMIFS(#REF!,#REF!,$I1441,#REF!,"&lt;="&amp;$R$2,#REF!,"&gt;="&amp;$S$2),"-")</f>
        <v>-</v>
      </c>
      <c r="O1441" s="142"/>
      <c r="P1441" s="140"/>
    </row>
    <row r="1442" spans="1:16">
      <c r="A1442" s="138"/>
      <c r="B1442" s="142"/>
      <c r="C1442" s="172" t="s">
        <v>2706</v>
      </c>
      <c r="D1442" s="166" t="s">
        <v>235</v>
      </c>
      <c r="E1442" s="166" t="s">
        <v>2707</v>
      </c>
      <c r="F1442" s="199" t="s">
        <v>2761</v>
      </c>
      <c r="G1442" s="199" t="s">
        <v>2761</v>
      </c>
      <c r="H1442" s="199" t="s">
        <v>2761</v>
      </c>
      <c r="I1442" s="199" t="s">
        <v>2761</v>
      </c>
      <c r="J1442" s="168">
        <v>0.9</v>
      </c>
      <c r="K1442" s="169" t="str">
        <f>IFERROR(SUMIFS(#REF!,#REF!,$I1442,#REF!,$R$2)/SUMIFS(#REF!,#REF!,$I1442,#REF!,$R$2),"-")</f>
        <v>-</v>
      </c>
      <c r="L1442" s="169" t="str">
        <f>IFERROR(SUMIFS(#REF!,#REF!,$I1442,#REF!,$R$7)/SUMIFS(#REF!,#REF!,$I1442,#REF!,$R$7),"-")</f>
        <v>-</v>
      </c>
      <c r="M1442" s="170" t="str">
        <f>IFERROR(SUMIFS(#REF!,#REF!,$I1442,#REF!,$R$3)/SUMIFS(#REF!,#REF!,$I1442,#REF!,$R$3),"-")</f>
        <v>-</v>
      </c>
      <c r="N1442" s="170" t="str">
        <f>IFERROR(SUMIFS(#REF!,#REF!,$I1442,#REF!,"&lt;="&amp;$R$2,#REF!,"&gt;="&amp;$S$2)/SUMIFS(#REF!,#REF!,$I1442,#REF!,"&lt;="&amp;$R$2,#REF!,"&gt;="&amp;$S$2),"-")</f>
        <v>-</v>
      </c>
      <c r="O1442" s="142"/>
      <c r="P1442" s="140"/>
    </row>
    <row r="1443" spans="1:16">
      <c r="A1443" s="138"/>
      <c r="B1443" s="142"/>
      <c r="C1443" s="172" t="s">
        <v>2706</v>
      </c>
      <c r="D1443" s="166" t="s">
        <v>235</v>
      </c>
      <c r="E1443" s="166" t="s">
        <v>2707</v>
      </c>
      <c r="F1443" s="199" t="s">
        <v>2763</v>
      </c>
      <c r="G1443" s="199" t="s">
        <v>2763</v>
      </c>
      <c r="H1443" s="199" t="s">
        <v>2763</v>
      </c>
      <c r="I1443" s="199" t="s">
        <v>2763</v>
      </c>
      <c r="J1443" s="168">
        <v>0.9</v>
      </c>
      <c r="K1443" s="169" t="str">
        <f>IFERROR(SUMIFS(#REF!,#REF!,$I1443,#REF!,$R$2)/SUMIFS(#REF!,#REF!,$I1443,#REF!,$R$2),"-")</f>
        <v>-</v>
      </c>
      <c r="L1443" s="169" t="str">
        <f>IFERROR(SUMIFS(#REF!,#REF!,$I1443,#REF!,$R$7)/SUMIFS(#REF!,#REF!,$I1443,#REF!,$R$7),"-")</f>
        <v>-</v>
      </c>
      <c r="M1443" s="170" t="str">
        <f>IFERROR(SUMIFS(#REF!,#REF!,$I1443,#REF!,$R$3)/SUMIFS(#REF!,#REF!,$I1443,#REF!,$R$3),"-")</f>
        <v>-</v>
      </c>
      <c r="N1443" s="170" t="str">
        <f>IFERROR(SUMIFS(#REF!,#REF!,$I1443,#REF!,"&lt;="&amp;$R$2,#REF!,"&gt;="&amp;$S$2)/SUMIFS(#REF!,#REF!,$I1443,#REF!,"&lt;="&amp;$R$2,#REF!,"&gt;="&amp;$S$2),"-")</f>
        <v>-</v>
      </c>
      <c r="O1443" s="142"/>
      <c r="P1443" s="140"/>
    </row>
    <row r="1444" spans="1:16">
      <c r="A1444" s="138"/>
      <c r="B1444" s="142"/>
      <c r="C1444" s="172" t="s">
        <v>2706</v>
      </c>
      <c r="D1444" s="166" t="s">
        <v>235</v>
      </c>
      <c r="E1444" s="166" t="s">
        <v>2707</v>
      </c>
      <c r="F1444" s="199" t="s">
        <v>2765</v>
      </c>
      <c r="G1444" s="199" t="s">
        <v>2765</v>
      </c>
      <c r="H1444" s="199" t="s">
        <v>2765</v>
      </c>
      <c r="I1444" s="199" t="s">
        <v>2765</v>
      </c>
      <c r="J1444" s="168">
        <v>0.9</v>
      </c>
      <c r="K1444" s="169" t="str">
        <f>IFERROR(SUMIFS(#REF!,#REF!,$I1444,#REF!,$R$2)/SUMIFS(#REF!,#REF!,$I1444,#REF!,$R$2),"-")</f>
        <v>-</v>
      </c>
      <c r="L1444" s="169" t="str">
        <f>IFERROR(SUMIFS(#REF!,#REF!,$I1444,#REF!,$R$7)/SUMIFS(#REF!,#REF!,$I1444,#REF!,$R$7),"-")</f>
        <v>-</v>
      </c>
      <c r="M1444" s="170" t="str">
        <f>IFERROR(SUMIFS(#REF!,#REF!,$I1444,#REF!,$R$3)/SUMIFS(#REF!,#REF!,$I1444,#REF!,$R$3),"-")</f>
        <v>-</v>
      </c>
      <c r="N1444" s="170" t="str">
        <f>IFERROR(SUMIFS(#REF!,#REF!,$I1444,#REF!,"&lt;="&amp;$R$2,#REF!,"&gt;="&amp;$S$2)/SUMIFS(#REF!,#REF!,$I1444,#REF!,"&lt;="&amp;$R$2,#REF!,"&gt;="&amp;$S$2),"-")</f>
        <v>-</v>
      </c>
      <c r="O1444" s="142"/>
      <c r="P1444" s="140"/>
    </row>
    <row r="1445" spans="1:16">
      <c r="A1445" s="138"/>
      <c r="B1445" s="142"/>
      <c r="C1445" s="172" t="s">
        <v>2706</v>
      </c>
      <c r="D1445" s="166" t="s">
        <v>235</v>
      </c>
      <c r="E1445" s="166" t="s">
        <v>2707</v>
      </c>
      <c r="F1445" s="199" t="s">
        <v>2767</v>
      </c>
      <c r="G1445" s="199" t="s">
        <v>2767</v>
      </c>
      <c r="H1445" s="199" t="s">
        <v>2767</v>
      </c>
      <c r="I1445" s="199" t="s">
        <v>2767</v>
      </c>
      <c r="J1445" s="168">
        <v>0.9</v>
      </c>
      <c r="K1445" s="169" t="str">
        <f>IFERROR(SUMIFS(#REF!,#REF!,$I1445,#REF!,$R$2)/SUMIFS(#REF!,#REF!,$I1445,#REF!,$R$2),"-")</f>
        <v>-</v>
      </c>
      <c r="L1445" s="169" t="str">
        <f>IFERROR(SUMIFS(#REF!,#REF!,$I1445,#REF!,$R$7)/SUMIFS(#REF!,#REF!,$I1445,#REF!,$R$7),"-")</f>
        <v>-</v>
      </c>
      <c r="M1445" s="170" t="str">
        <f>IFERROR(SUMIFS(#REF!,#REF!,$I1445,#REF!,$R$3)/SUMIFS(#REF!,#REF!,$I1445,#REF!,$R$3),"-")</f>
        <v>-</v>
      </c>
      <c r="N1445" s="170" t="str">
        <f>IFERROR(SUMIFS(#REF!,#REF!,$I1445,#REF!,"&lt;="&amp;$R$2,#REF!,"&gt;="&amp;$S$2)/SUMIFS(#REF!,#REF!,$I1445,#REF!,"&lt;="&amp;$R$2,#REF!,"&gt;="&amp;$S$2),"-")</f>
        <v>-</v>
      </c>
      <c r="O1445" s="142"/>
      <c r="P1445" s="140"/>
    </row>
    <row r="1446" spans="1:16">
      <c r="A1446" s="138"/>
      <c r="B1446" s="142"/>
      <c r="C1446" s="172" t="s">
        <v>2706</v>
      </c>
      <c r="D1446" s="166" t="s">
        <v>235</v>
      </c>
      <c r="E1446" s="166" t="s">
        <v>2707</v>
      </c>
      <c r="F1446" s="199" t="s">
        <v>2769</v>
      </c>
      <c r="G1446" s="199" t="s">
        <v>2769</v>
      </c>
      <c r="H1446" s="199" t="s">
        <v>2769</v>
      </c>
      <c r="I1446" s="199" t="s">
        <v>2769</v>
      </c>
      <c r="J1446" s="168">
        <v>0.9</v>
      </c>
      <c r="K1446" s="169" t="str">
        <f>IFERROR(SUMIFS(#REF!,#REF!,$I1446,#REF!,$R$2)/SUMIFS(#REF!,#REF!,$I1446,#REF!,$R$2),"-")</f>
        <v>-</v>
      </c>
      <c r="L1446" s="169" t="str">
        <f>IFERROR(SUMIFS(#REF!,#REF!,$I1446,#REF!,$R$7)/SUMIFS(#REF!,#REF!,$I1446,#REF!,$R$7),"-")</f>
        <v>-</v>
      </c>
      <c r="M1446" s="170" t="str">
        <f>IFERROR(SUMIFS(#REF!,#REF!,$I1446,#REF!,$R$3)/SUMIFS(#REF!,#REF!,$I1446,#REF!,$R$3),"-")</f>
        <v>-</v>
      </c>
      <c r="N1446" s="170" t="str">
        <f>IFERROR(SUMIFS(#REF!,#REF!,$I1446,#REF!,"&lt;="&amp;$R$2,#REF!,"&gt;="&amp;$S$2)/SUMIFS(#REF!,#REF!,$I1446,#REF!,"&lt;="&amp;$R$2,#REF!,"&gt;="&amp;$S$2),"-")</f>
        <v>-</v>
      </c>
      <c r="O1446" s="142"/>
      <c r="P1446" s="140"/>
    </row>
    <row r="1447" spans="1:16">
      <c r="A1447" s="138"/>
      <c r="B1447" s="142"/>
      <c r="C1447" s="172" t="s">
        <v>2706</v>
      </c>
      <c r="D1447" s="166" t="s">
        <v>235</v>
      </c>
      <c r="E1447" s="166" t="s">
        <v>2707</v>
      </c>
      <c r="F1447" s="199" t="s">
        <v>2771</v>
      </c>
      <c r="G1447" s="199" t="s">
        <v>2771</v>
      </c>
      <c r="H1447" s="199" t="s">
        <v>2771</v>
      </c>
      <c r="I1447" s="199" t="s">
        <v>2771</v>
      </c>
      <c r="J1447" s="168">
        <v>0.9</v>
      </c>
      <c r="K1447" s="169" t="str">
        <f>IFERROR(SUMIFS(#REF!,#REF!,$I1447,#REF!,$R$2)/SUMIFS(#REF!,#REF!,$I1447,#REF!,$R$2),"-")</f>
        <v>-</v>
      </c>
      <c r="L1447" s="169" t="str">
        <f>IFERROR(SUMIFS(#REF!,#REF!,$I1447,#REF!,$R$7)/SUMIFS(#REF!,#REF!,$I1447,#REF!,$R$7),"-")</f>
        <v>-</v>
      </c>
      <c r="M1447" s="170" t="str">
        <f>IFERROR(SUMIFS(#REF!,#REF!,$I1447,#REF!,$R$3)/SUMIFS(#REF!,#REF!,$I1447,#REF!,$R$3),"-")</f>
        <v>-</v>
      </c>
      <c r="N1447" s="170" t="str">
        <f>IFERROR(SUMIFS(#REF!,#REF!,$I1447,#REF!,"&lt;="&amp;$R$2,#REF!,"&gt;="&amp;$S$2)/SUMIFS(#REF!,#REF!,$I1447,#REF!,"&lt;="&amp;$R$2,#REF!,"&gt;="&amp;$S$2),"-")</f>
        <v>-</v>
      </c>
      <c r="O1447" s="142"/>
      <c r="P1447" s="140"/>
    </row>
    <row r="1448" spans="1:16">
      <c r="A1448" s="138"/>
      <c r="B1448" s="142"/>
      <c r="C1448" s="172" t="s">
        <v>2706</v>
      </c>
      <c r="D1448" s="166" t="s">
        <v>235</v>
      </c>
      <c r="E1448" s="166" t="s">
        <v>2707</v>
      </c>
      <c r="F1448" s="201" t="s">
        <v>2773</v>
      </c>
      <c r="G1448" s="201" t="s">
        <v>2773</v>
      </c>
      <c r="H1448" s="201" t="s">
        <v>2773</v>
      </c>
      <c r="I1448" s="201" t="s">
        <v>2773</v>
      </c>
      <c r="J1448" s="168">
        <v>0.9</v>
      </c>
      <c r="K1448" s="169" t="str">
        <f>IFERROR(SUMIFS(#REF!,#REF!,$I1448,#REF!,$R$2)/SUMIFS(#REF!,#REF!,$I1448,#REF!,$R$2),"-")</f>
        <v>-</v>
      </c>
      <c r="L1448" s="169" t="str">
        <f>IFERROR(SUMIFS(#REF!,#REF!,$I1448,#REF!,$R$7)/SUMIFS(#REF!,#REF!,$I1448,#REF!,$R$7),"-")</f>
        <v>-</v>
      </c>
      <c r="M1448" s="170" t="str">
        <f>IFERROR(SUMIFS(#REF!,#REF!,$I1448,#REF!,$R$3)/SUMIFS(#REF!,#REF!,$I1448,#REF!,$R$3),"-")</f>
        <v>-</v>
      </c>
      <c r="N1448" s="170" t="str">
        <f>IFERROR(SUMIFS(#REF!,#REF!,$I1448,#REF!,"&lt;="&amp;$R$2,#REF!,"&gt;="&amp;$S$2)/SUMIFS(#REF!,#REF!,$I1448,#REF!,"&lt;="&amp;$R$2,#REF!,"&gt;="&amp;$S$2),"-")</f>
        <v>-</v>
      </c>
      <c r="O1448" s="142"/>
      <c r="P1448" s="140"/>
    </row>
    <row r="1449" spans="1:16">
      <c r="A1449" s="138"/>
      <c r="B1449" s="142"/>
      <c r="C1449" s="172" t="s">
        <v>2706</v>
      </c>
      <c r="D1449" s="166" t="s">
        <v>235</v>
      </c>
      <c r="E1449" s="166" t="s">
        <v>2707</v>
      </c>
      <c r="F1449" s="201" t="s">
        <v>2775</v>
      </c>
      <c r="G1449" s="201" t="s">
        <v>2775</v>
      </c>
      <c r="H1449" s="201" t="s">
        <v>2775</v>
      </c>
      <c r="I1449" s="201" t="s">
        <v>2775</v>
      </c>
      <c r="J1449" s="168">
        <v>0.9</v>
      </c>
      <c r="K1449" s="169" t="str">
        <f>IFERROR(SUMIFS(#REF!,#REF!,$I1449,#REF!,$R$2)/SUMIFS(#REF!,#REF!,$I1449,#REF!,$R$2),"-")</f>
        <v>-</v>
      </c>
      <c r="L1449" s="169" t="str">
        <f>IFERROR(SUMIFS(#REF!,#REF!,$I1449,#REF!,$R$7)/SUMIFS(#REF!,#REF!,$I1449,#REF!,$R$7),"-")</f>
        <v>-</v>
      </c>
      <c r="M1449" s="170" t="str">
        <f>IFERROR(SUMIFS(#REF!,#REF!,$I1449,#REF!,$R$3)/SUMIFS(#REF!,#REF!,$I1449,#REF!,$R$3),"-")</f>
        <v>-</v>
      </c>
      <c r="N1449" s="170" t="str">
        <f>IFERROR(SUMIFS(#REF!,#REF!,$I1449,#REF!,"&lt;="&amp;$R$2,#REF!,"&gt;="&amp;$S$2)/SUMIFS(#REF!,#REF!,$I1449,#REF!,"&lt;="&amp;$R$2,#REF!,"&gt;="&amp;$S$2),"-")</f>
        <v>-</v>
      </c>
      <c r="O1449" s="142"/>
      <c r="P1449" s="140"/>
    </row>
    <row r="1450" spans="1:16">
      <c r="A1450" s="138"/>
      <c r="B1450" s="142"/>
      <c r="C1450" s="172" t="s">
        <v>2706</v>
      </c>
      <c r="D1450" s="166" t="s">
        <v>235</v>
      </c>
      <c r="E1450" s="166" t="s">
        <v>2707</v>
      </c>
      <c r="F1450" s="199" t="s">
        <v>2777</v>
      </c>
      <c r="G1450" s="199" t="s">
        <v>2777</v>
      </c>
      <c r="H1450" s="199" t="s">
        <v>2777</v>
      </c>
      <c r="I1450" s="199" t="s">
        <v>2777</v>
      </c>
      <c r="J1450" s="168">
        <v>0.9</v>
      </c>
      <c r="K1450" s="169" t="str">
        <f>IFERROR(SUMIFS(#REF!,#REF!,$I1450,#REF!,$R$2)/SUMIFS(#REF!,#REF!,$I1450,#REF!,$R$2),"-")</f>
        <v>-</v>
      </c>
      <c r="L1450" s="169" t="str">
        <f>IFERROR(SUMIFS(#REF!,#REF!,$I1450,#REF!,$R$7)/SUMIFS(#REF!,#REF!,$I1450,#REF!,$R$7),"-")</f>
        <v>-</v>
      </c>
      <c r="M1450" s="170" t="str">
        <f>IFERROR(SUMIFS(#REF!,#REF!,$I1450,#REF!,$R$3)/SUMIFS(#REF!,#REF!,$I1450,#REF!,$R$3),"-")</f>
        <v>-</v>
      </c>
      <c r="N1450" s="170" t="str">
        <f>IFERROR(SUMIFS(#REF!,#REF!,$I1450,#REF!,"&lt;="&amp;$R$2,#REF!,"&gt;="&amp;$S$2)/SUMIFS(#REF!,#REF!,$I1450,#REF!,"&lt;="&amp;$R$2,#REF!,"&gt;="&amp;$S$2),"-")</f>
        <v>-</v>
      </c>
      <c r="O1450" s="142"/>
      <c r="P1450" s="140"/>
    </row>
    <row r="1451" spans="1:16">
      <c r="A1451" s="138"/>
      <c r="B1451" s="142"/>
      <c r="C1451" s="172" t="s">
        <v>2706</v>
      </c>
      <c r="D1451" s="166" t="s">
        <v>26</v>
      </c>
      <c r="E1451" s="166" t="s">
        <v>2707</v>
      </c>
      <c r="F1451" s="178" t="s">
        <v>2779</v>
      </c>
      <c r="G1451" s="178" t="s">
        <v>2779</v>
      </c>
      <c r="H1451" s="178" t="s">
        <v>2779</v>
      </c>
      <c r="I1451" s="178" t="s">
        <v>2779</v>
      </c>
      <c r="J1451" s="168">
        <v>0.9</v>
      </c>
      <c r="K1451" s="169" t="str">
        <f>IFERROR(SUMIFS(#REF!,#REF!,$I1451,#REF!,$R$2)/SUMIFS(#REF!,#REF!,$I1451,#REF!,$R$2),"-")</f>
        <v>-</v>
      </c>
      <c r="L1451" s="169" t="str">
        <f>IFERROR(SUMIFS(#REF!,#REF!,$I1451,#REF!,$R$7)/SUMIFS(#REF!,#REF!,$I1451,#REF!,$R$7),"-")</f>
        <v>-</v>
      </c>
      <c r="M1451" s="170" t="str">
        <f>IFERROR(SUMIFS(#REF!,#REF!,$I1451,#REF!,$R$3)/SUMIFS(#REF!,#REF!,$I1451,#REF!,$R$3),"-")</f>
        <v>-</v>
      </c>
      <c r="N1451" s="170" t="str">
        <f>IFERROR(SUMIFS(#REF!,#REF!,$I1451,#REF!,"&lt;="&amp;$R$2,#REF!,"&gt;="&amp;$S$2)/SUMIFS(#REF!,#REF!,$I1451,#REF!,"&lt;="&amp;$R$2,#REF!,"&gt;="&amp;$S$2),"-")</f>
        <v>-</v>
      </c>
      <c r="O1451" s="142"/>
      <c r="P1451" s="140"/>
    </row>
    <row r="1452" spans="1:16">
      <c r="A1452" s="138"/>
      <c r="B1452" s="142"/>
      <c r="C1452" s="172" t="s">
        <v>2706</v>
      </c>
      <c r="D1452" s="166" t="s">
        <v>26</v>
      </c>
      <c r="E1452" s="166" t="s">
        <v>2707</v>
      </c>
      <c r="F1452" s="178" t="s">
        <v>2781</v>
      </c>
      <c r="G1452" s="178" t="s">
        <v>2781</v>
      </c>
      <c r="H1452" s="178" t="s">
        <v>2781</v>
      </c>
      <c r="I1452" s="178" t="s">
        <v>2781</v>
      </c>
      <c r="J1452" s="168">
        <v>0.9</v>
      </c>
      <c r="K1452" s="169" t="str">
        <f>IFERROR(SUMIFS(#REF!,#REF!,$I1452,#REF!,$R$2)/SUMIFS(#REF!,#REF!,$I1452,#REF!,$R$2),"-")</f>
        <v>-</v>
      </c>
      <c r="L1452" s="169" t="str">
        <f>IFERROR(SUMIFS(#REF!,#REF!,$I1452,#REF!,$R$7)/SUMIFS(#REF!,#REF!,$I1452,#REF!,$R$7),"-")</f>
        <v>-</v>
      </c>
      <c r="M1452" s="170" t="str">
        <f>IFERROR(SUMIFS(#REF!,#REF!,$I1452,#REF!,$R$3)/SUMIFS(#REF!,#REF!,$I1452,#REF!,$R$3),"-")</f>
        <v>-</v>
      </c>
      <c r="N1452" s="170" t="str">
        <f>IFERROR(SUMIFS(#REF!,#REF!,$I1452,#REF!,"&lt;="&amp;$R$2,#REF!,"&gt;="&amp;$S$2)/SUMIFS(#REF!,#REF!,$I1452,#REF!,"&lt;="&amp;$R$2,#REF!,"&gt;="&amp;$S$2),"-")</f>
        <v>-</v>
      </c>
      <c r="O1452" s="142"/>
      <c r="P1452" s="140"/>
    </row>
    <row r="1453" spans="1:16">
      <c r="A1453" s="138"/>
      <c r="B1453" s="142"/>
      <c r="C1453" s="172" t="s">
        <v>2706</v>
      </c>
      <c r="D1453" s="166" t="s">
        <v>26</v>
      </c>
      <c r="E1453" s="166" t="s">
        <v>2707</v>
      </c>
      <c r="F1453" s="178" t="s">
        <v>2782</v>
      </c>
      <c r="G1453" s="178" t="s">
        <v>2782</v>
      </c>
      <c r="H1453" s="178" t="s">
        <v>2782</v>
      </c>
      <c r="I1453" s="178" t="s">
        <v>2782</v>
      </c>
      <c r="J1453" s="168">
        <v>0.9</v>
      </c>
      <c r="K1453" s="169" t="str">
        <f>IFERROR(SUMIFS(#REF!,#REF!,$I1453,#REF!,$R$2)/SUMIFS(#REF!,#REF!,$I1453,#REF!,$R$2),"-")</f>
        <v>-</v>
      </c>
      <c r="L1453" s="169" t="str">
        <f>IFERROR(SUMIFS(#REF!,#REF!,$I1453,#REF!,$R$7)/SUMIFS(#REF!,#REF!,$I1453,#REF!,$R$7),"-")</f>
        <v>-</v>
      </c>
      <c r="M1453" s="170" t="str">
        <f>IFERROR(SUMIFS(#REF!,#REF!,$I1453,#REF!,$R$3)/SUMIFS(#REF!,#REF!,$I1453,#REF!,$R$3),"-")</f>
        <v>-</v>
      </c>
      <c r="N1453" s="170" t="str">
        <f>IFERROR(SUMIFS(#REF!,#REF!,$I1453,#REF!,"&lt;="&amp;$R$2,#REF!,"&gt;="&amp;$S$2)/SUMIFS(#REF!,#REF!,$I1453,#REF!,"&lt;="&amp;$R$2,#REF!,"&gt;="&amp;$S$2),"-")</f>
        <v>-</v>
      </c>
      <c r="O1453" s="142"/>
      <c r="P1453" s="140"/>
    </row>
    <row r="1454" spans="1:16">
      <c r="A1454" s="138"/>
      <c r="B1454" s="142"/>
      <c r="C1454" s="172" t="s">
        <v>2706</v>
      </c>
      <c r="D1454" s="166" t="s">
        <v>26</v>
      </c>
      <c r="E1454" s="166" t="s">
        <v>2707</v>
      </c>
      <c r="F1454" s="178" t="s">
        <v>2784</v>
      </c>
      <c r="G1454" s="178" t="s">
        <v>2784</v>
      </c>
      <c r="H1454" s="178" t="s">
        <v>2784</v>
      </c>
      <c r="I1454" s="178" t="s">
        <v>2784</v>
      </c>
      <c r="J1454" s="168">
        <v>0.9</v>
      </c>
      <c r="K1454" s="169" t="str">
        <f>IFERROR(SUMIFS(#REF!,#REF!,$I1454,#REF!,$R$2)/SUMIFS(#REF!,#REF!,$I1454,#REF!,$R$2),"-")</f>
        <v>-</v>
      </c>
      <c r="L1454" s="169" t="str">
        <f>IFERROR(SUMIFS(#REF!,#REF!,$I1454,#REF!,$R$7)/SUMIFS(#REF!,#REF!,$I1454,#REF!,$R$7),"-")</f>
        <v>-</v>
      </c>
      <c r="M1454" s="170" t="str">
        <f>IFERROR(SUMIFS(#REF!,#REF!,$I1454,#REF!,$R$3)/SUMIFS(#REF!,#REF!,$I1454,#REF!,$R$3),"-")</f>
        <v>-</v>
      </c>
      <c r="N1454" s="170" t="str">
        <f>IFERROR(SUMIFS(#REF!,#REF!,$I1454,#REF!,"&lt;="&amp;$R$2,#REF!,"&gt;="&amp;$S$2)/SUMIFS(#REF!,#REF!,$I1454,#REF!,"&lt;="&amp;$R$2,#REF!,"&gt;="&amp;$S$2),"-")</f>
        <v>-</v>
      </c>
      <c r="O1454" s="142"/>
      <c r="P1454" s="140"/>
    </row>
    <row r="1455" spans="1:16">
      <c r="A1455" s="138"/>
      <c r="B1455" s="142"/>
      <c r="C1455" s="172" t="s">
        <v>2706</v>
      </c>
      <c r="D1455" s="166" t="s">
        <v>26</v>
      </c>
      <c r="E1455" s="166" t="s">
        <v>2707</v>
      </c>
      <c r="F1455" s="178" t="s">
        <v>2786</v>
      </c>
      <c r="G1455" s="178" t="s">
        <v>2786</v>
      </c>
      <c r="H1455" s="178" t="s">
        <v>2786</v>
      </c>
      <c r="I1455" s="178" t="s">
        <v>2786</v>
      </c>
      <c r="J1455" s="168">
        <v>0.9</v>
      </c>
      <c r="K1455" s="169" t="str">
        <f>IFERROR(SUMIFS(#REF!,#REF!,$I1455,#REF!,$R$2)/SUMIFS(#REF!,#REF!,$I1455,#REF!,$R$2),"-")</f>
        <v>-</v>
      </c>
      <c r="L1455" s="169" t="str">
        <f>IFERROR(SUMIFS(#REF!,#REF!,$I1455,#REF!,$R$7)/SUMIFS(#REF!,#REF!,$I1455,#REF!,$R$7),"-")</f>
        <v>-</v>
      </c>
      <c r="M1455" s="170" t="str">
        <f>IFERROR(SUMIFS(#REF!,#REF!,$I1455,#REF!,$R$3)/SUMIFS(#REF!,#REF!,$I1455,#REF!,$R$3),"-")</f>
        <v>-</v>
      </c>
      <c r="N1455" s="170" t="str">
        <f>IFERROR(SUMIFS(#REF!,#REF!,$I1455,#REF!,"&lt;="&amp;$R$2,#REF!,"&gt;="&amp;$S$2)/SUMIFS(#REF!,#REF!,$I1455,#REF!,"&lt;="&amp;$R$2,#REF!,"&gt;="&amp;$S$2),"-")</f>
        <v>-</v>
      </c>
      <c r="O1455" s="142"/>
      <c r="P1455" s="140"/>
    </row>
    <row r="1456" spans="1:16">
      <c r="A1456" s="138"/>
      <c r="B1456" s="142"/>
      <c r="C1456" s="172" t="s">
        <v>2706</v>
      </c>
      <c r="D1456" s="166" t="s">
        <v>26</v>
      </c>
      <c r="E1456" s="166" t="s">
        <v>2707</v>
      </c>
      <c r="F1456" s="178" t="s">
        <v>2788</v>
      </c>
      <c r="G1456" s="178" t="s">
        <v>2788</v>
      </c>
      <c r="H1456" s="178" t="s">
        <v>2788</v>
      </c>
      <c r="I1456" s="178" t="s">
        <v>2788</v>
      </c>
      <c r="J1456" s="168">
        <v>0.9</v>
      </c>
      <c r="K1456" s="169" t="str">
        <f>IFERROR(SUMIFS(#REF!,#REF!,$I1456,#REF!,$R$2)/SUMIFS(#REF!,#REF!,$I1456,#REF!,$R$2),"-")</f>
        <v>-</v>
      </c>
      <c r="L1456" s="169" t="str">
        <f>IFERROR(SUMIFS(#REF!,#REF!,$I1456,#REF!,$R$7)/SUMIFS(#REF!,#REF!,$I1456,#REF!,$R$7),"-")</f>
        <v>-</v>
      </c>
      <c r="M1456" s="170" t="str">
        <f>IFERROR(SUMIFS(#REF!,#REF!,$I1456,#REF!,$R$3)/SUMIFS(#REF!,#REF!,$I1456,#REF!,$R$3),"-")</f>
        <v>-</v>
      </c>
      <c r="N1456" s="170" t="str">
        <f>IFERROR(SUMIFS(#REF!,#REF!,$I1456,#REF!,"&lt;="&amp;$R$2,#REF!,"&gt;="&amp;$S$2)/SUMIFS(#REF!,#REF!,$I1456,#REF!,"&lt;="&amp;$R$2,#REF!,"&gt;="&amp;$S$2),"-")</f>
        <v>-</v>
      </c>
      <c r="O1456" s="142"/>
      <c r="P1456" s="140"/>
    </row>
    <row r="1457" spans="1:16">
      <c r="A1457" s="138"/>
      <c r="B1457" s="142"/>
      <c r="C1457" s="172" t="s">
        <v>2706</v>
      </c>
      <c r="D1457" s="166" t="s">
        <v>26</v>
      </c>
      <c r="E1457" s="166" t="s">
        <v>2707</v>
      </c>
      <c r="F1457" s="178" t="s">
        <v>2790</v>
      </c>
      <c r="G1457" s="178" t="s">
        <v>2790</v>
      </c>
      <c r="H1457" s="178" t="s">
        <v>2790</v>
      </c>
      <c r="I1457" s="178" t="s">
        <v>2790</v>
      </c>
      <c r="J1457" s="168">
        <v>0.9</v>
      </c>
      <c r="K1457" s="169" t="str">
        <f>IFERROR(SUMIFS(#REF!,#REF!,$I1457,#REF!,$R$2)/SUMIFS(#REF!,#REF!,$I1457,#REF!,$R$2),"-")</f>
        <v>-</v>
      </c>
      <c r="L1457" s="169" t="str">
        <f>IFERROR(SUMIFS(#REF!,#REF!,$I1457,#REF!,$R$7)/SUMIFS(#REF!,#REF!,$I1457,#REF!,$R$7),"-")</f>
        <v>-</v>
      </c>
      <c r="M1457" s="170" t="str">
        <f>IFERROR(SUMIFS(#REF!,#REF!,$I1457,#REF!,$R$3)/SUMIFS(#REF!,#REF!,$I1457,#REF!,$R$3),"-")</f>
        <v>-</v>
      </c>
      <c r="N1457" s="170" t="str">
        <f>IFERROR(SUMIFS(#REF!,#REF!,$I1457,#REF!,"&lt;="&amp;$R$2,#REF!,"&gt;="&amp;$S$2)/SUMIFS(#REF!,#REF!,$I1457,#REF!,"&lt;="&amp;$R$2,#REF!,"&gt;="&amp;$S$2),"-")</f>
        <v>-</v>
      </c>
      <c r="O1457" s="142"/>
      <c r="P1457" s="140"/>
    </row>
    <row r="1458" spans="1:16">
      <c r="A1458" s="138"/>
      <c r="B1458" s="142"/>
      <c r="C1458" s="172" t="s">
        <v>2706</v>
      </c>
      <c r="D1458" s="166" t="s">
        <v>26</v>
      </c>
      <c r="E1458" s="166" t="s">
        <v>2707</v>
      </c>
      <c r="F1458" s="178" t="s">
        <v>2792</v>
      </c>
      <c r="G1458" s="178" t="s">
        <v>2792</v>
      </c>
      <c r="H1458" s="178" t="s">
        <v>2792</v>
      </c>
      <c r="I1458" s="178" t="s">
        <v>2792</v>
      </c>
      <c r="J1458" s="168">
        <v>0.9</v>
      </c>
      <c r="K1458" s="169" t="str">
        <f>IFERROR(SUMIFS(#REF!,#REF!,$I1458,#REF!,$R$2)/SUMIFS(#REF!,#REF!,$I1458,#REF!,$R$2),"-")</f>
        <v>-</v>
      </c>
      <c r="L1458" s="169" t="str">
        <f>IFERROR(SUMIFS(#REF!,#REF!,$I1458,#REF!,$R$7)/SUMIFS(#REF!,#REF!,$I1458,#REF!,$R$7),"-")</f>
        <v>-</v>
      </c>
      <c r="M1458" s="170" t="str">
        <f>IFERROR(SUMIFS(#REF!,#REF!,$I1458,#REF!,$R$3)/SUMIFS(#REF!,#REF!,$I1458,#REF!,$R$3),"-")</f>
        <v>-</v>
      </c>
      <c r="N1458" s="170" t="str">
        <f>IFERROR(SUMIFS(#REF!,#REF!,$I1458,#REF!,"&lt;="&amp;$R$2,#REF!,"&gt;="&amp;$S$2)/SUMIFS(#REF!,#REF!,$I1458,#REF!,"&lt;="&amp;$R$2,#REF!,"&gt;="&amp;$S$2),"-")</f>
        <v>-</v>
      </c>
      <c r="O1458" s="142"/>
      <c r="P1458" s="140"/>
    </row>
    <row r="1459" spans="1:16">
      <c r="A1459" s="138"/>
      <c r="B1459" s="142"/>
      <c r="C1459" s="172" t="s">
        <v>2706</v>
      </c>
      <c r="D1459" s="166" t="s">
        <v>26</v>
      </c>
      <c r="E1459" s="166" t="s">
        <v>2707</v>
      </c>
      <c r="F1459" s="178" t="s">
        <v>2794</v>
      </c>
      <c r="G1459" s="178" t="s">
        <v>2794</v>
      </c>
      <c r="H1459" s="178" t="s">
        <v>2794</v>
      </c>
      <c r="I1459" s="178" t="s">
        <v>2794</v>
      </c>
      <c r="J1459" s="168">
        <v>0.9</v>
      </c>
      <c r="K1459" s="169" t="str">
        <f>IFERROR(SUMIFS(#REF!,#REF!,$I1459,#REF!,$R$2)/SUMIFS(#REF!,#REF!,$I1459,#REF!,$R$2),"-")</f>
        <v>-</v>
      </c>
      <c r="L1459" s="169" t="str">
        <f>IFERROR(SUMIFS(#REF!,#REF!,$I1459,#REF!,$R$7)/SUMIFS(#REF!,#REF!,$I1459,#REF!,$R$7),"-")</f>
        <v>-</v>
      </c>
      <c r="M1459" s="170" t="str">
        <f>IFERROR(SUMIFS(#REF!,#REF!,$I1459,#REF!,$R$3)/SUMIFS(#REF!,#REF!,$I1459,#REF!,$R$3),"-")</f>
        <v>-</v>
      </c>
      <c r="N1459" s="170" t="str">
        <f>IFERROR(SUMIFS(#REF!,#REF!,$I1459,#REF!,"&lt;="&amp;$R$2,#REF!,"&gt;="&amp;$S$2)/SUMIFS(#REF!,#REF!,$I1459,#REF!,"&lt;="&amp;$R$2,#REF!,"&gt;="&amp;$S$2),"-")</f>
        <v>-</v>
      </c>
      <c r="O1459" s="142"/>
      <c r="P1459" s="140"/>
    </row>
    <row r="1460" spans="1:16">
      <c r="A1460" s="138"/>
      <c r="B1460" s="142"/>
      <c r="C1460" s="172" t="s">
        <v>2706</v>
      </c>
      <c r="D1460" s="166" t="s">
        <v>26</v>
      </c>
      <c r="E1460" s="166" t="s">
        <v>2707</v>
      </c>
      <c r="F1460" s="178" t="s">
        <v>2796</v>
      </c>
      <c r="G1460" s="178" t="s">
        <v>2796</v>
      </c>
      <c r="H1460" s="178" t="s">
        <v>2796</v>
      </c>
      <c r="I1460" s="178" t="s">
        <v>2796</v>
      </c>
      <c r="J1460" s="168">
        <v>0.9</v>
      </c>
      <c r="K1460" s="169" t="str">
        <f>IFERROR(SUMIFS(#REF!,#REF!,$I1460,#REF!,$R$2)/SUMIFS(#REF!,#REF!,$I1460,#REF!,$R$2),"-")</f>
        <v>-</v>
      </c>
      <c r="L1460" s="169" t="str">
        <f>IFERROR(SUMIFS(#REF!,#REF!,$I1460,#REF!,$R$7)/SUMIFS(#REF!,#REF!,$I1460,#REF!,$R$7),"-")</f>
        <v>-</v>
      </c>
      <c r="M1460" s="170" t="str">
        <f>IFERROR(SUMIFS(#REF!,#REF!,$I1460,#REF!,$R$3)/SUMIFS(#REF!,#REF!,$I1460,#REF!,$R$3),"-")</f>
        <v>-</v>
      </c>
      <c r="N1460" s="170" t="str">
        <f>IFERROR(SUMIFS(#REF!,#REF!,$I1460,#REF!,"&lt;="&amp;$R$2,#REF!,"&gt;="&amp;$S$2)/SUMIFS(#REF!,#REF!,$I1460,#REF!,"&lt;="&amp;$R$2,#REF!,"&gt;="&amp;$S$2),"-")</f>
        <v>-</v>
      </c>
      <c r="O1460" s="142"/>
      <c r="P1460" s="140"/>
    </row>
    <row r="1461" spans="1:16">
      <c r="A1461" s="138"/>
      <c r="B1461" s="142"/>
      <c r="C1461" s="172" t="s">
        <v>2706</v>
      </c>
      <c r="D1461" s="166" t="s">
        <v>26</v>
      </c>
      <c r="E1461" s="166" t="s">
        <v>2707</v>
      </c>
      <c r="F1461" s="178" t="s">
        <v>2798</v>
      </c>
      <c r="G1461" s="178" t="s">
        <v>2798</v>
      </c>
      <c r="H1461" s="178" t="s">
        <v>2798</v>
      </c>
      <c r="I1461" s="178" t="s">
        <v>2798</v>
      </c>
      <c r="J1461" s="168">
        <v>0.9</v>
      </c>
      <c r="K1461" s="169" t="str">
        <f>IFERROR(SUMIFS(#REF!,#REF!,$I1461,#REF!,$R$2)/SUMIFS(#REF!,#REF!,$I1461,#REF!,$R$2),"-")</f>
        <v>-</v>
      </c>
      <c r="L1461" s="169" t="str">
        <f>IFERROR(SUMIFS(#REF!,#REF!,$I1461,#REF!,$R$7)/SUMIFS(#REF!,#REF!,$I1461,#REF!,$R$7),"-")</f>
        <v>-</v>
      </c>
      <c r="M1461" s="170" t="str">
        <f>IFERROR(SUMIFS(#REF!,#REF!,$I1461,#REF!,$R$3)/SUMIFS(#REF!,#REF!,$I1461,#REF!,$R$3),"-")</f>
        <v>-</v>
      </c>
      <c r="N1461" s="170" t="str">
        <f>IFERROR(SUMIFS(#REF!,#REF!,$I1461,#REF!,"&lt;="&amp;$R$2,#REF!,"&gt;="&amp;$S$2)/SUMIFS(#REF!,#REF!,$I1461,#REF!,"&lt;="&amp;$R$2,#REF!,"&gt;="&amp;$S$2),"-")</f>
        <v>-</v>
      </c>
      <c r="O1461" s="142"/>
      <c r="P1461" s="140"/>
    </row>
    <row r="1462" spans="1:16">
      <c r="A1462" s="138"/>
      <c r="B1462" s="142"/>
      <c r="C1462" s="172" t="s">
        <v>2706</v>
      </c>
      <c r="D1462" s="166" t="s">
        <v>26</v>
      </c>
      <c r="E1462" s="166" t="s">
        <v>2707</v>
      </c>
      <c r="F1462" s="178" t="s">
        <v>2800</v>
      </c>
      <c r="G1462" s="178" t="s">
        <v>2800</v>
      </c>
      <c r="H1462" s="178" t="s">
        <v>2800</v>
      </c>
      <c r="I1462" s="178" t="s">
        <v>2800</v>
      </c>
      <c r="J1462" s="168">
        <v>0.9</v>
      </c>
      <c r="K1462" s="169" t="str">
        <f>IFERROR(SUMIFS(#REF!,#REF!,$I1462,#REF!,$R$2)/SUMIFS(#REF!,#REF!,$I1462,#REF!,$R$2),"-")</f>
        <v>-</v>
      </c>
      <c r="L1462" s="169" t="str">
        <f>IFERROR(SUMIFS(#REF!,#REF!,$I1462,#REF!,$R$7)/SUMIFS(#REF!,#REF!,$I1462,#REF!,$R$7),"-")</f>
        <v>-</v>
      </c>
      <c r="M1462" s="170" t="str">
        <f>IFERROR(SUMIFS(#REF!,#REF!,$I1462,#REF!,$R$3)/SUMIFS(#REF!,#REF!,$I1462,#REF!,$R$3),"-")</f>
        <v>-</v>
      </c>
      <c r="N1462" s="170" t="str">
        <f>IFERROR(SUMIFS(#REF!,#REF!,$I1462,#REF!,"&lt;="&amp;$R$2,#REF!,"&gt;="&amp;$S$2)/SUMIFS(#REF!,#REF!,$I1462,#REF!,"&lt;="&amp;$R$2,#REF!,"&gt;="&amp;$S$2),"-")</f>
        <v>-</v>
      </c>
      <c r="O1462" s="142"/>
      <c r="P1462" s="140"/>
    </row>
    <row r="1463" spans="1:16">
      <c r="A1463" s="138"/>
      <c r="B1463" s="142"/>
      <c r="C1463" s="172" t="s">
        <v>2706</v>
      </c>
      <c r="D1463" s="166" t="s">
        <v>26</v>
      </c>
      <c r="E1463" s="166" t="s">
        <v>2707</v>
      </c>
      <c r="F1463" s="178" t="s">
        <v>2802</v>
      </c>
      <c r="G1463" s="178" t="s">
        <v>2802</v>
      </c>
      <c r="H1463" s="178" t="s">
        <v>2802</v>
      </c>
      <c r="I1463" s="178" t="s">
        <v>2802</v>
      </c>
      <c r="J1463" s="168">
        <v>0.9</v>
      </c>
      <c r="K1463" s="169" t="str">
        <f>IFERROR(SUMIFS(#REF!,#REF!,$I1463,#REF!,$R$2)/SUMIFS(#REF!,#REF!,$I1463,#REF!,$R$2),"-")</f>
        <v>-</v>
      </c>
      <c r="L1463" s="169" t="str">
        <f>IFERROR(SUMIFS(#REF!,#REF!,$I1463,#REF!,$R$7)/SUMIFS(#REF!,#REF!,$I1463,#REF!,$R$7),"-")</f>
        <v>-</v>
      </c>
      <c r="M1463" s="170" t="str">
        <f>IFERROR(SUMIFS(#REF!,#REF!,$I1463,#REF!,$R$3)/SUMIFS(#REF!,#REF!,$I1463,#REF!,$R$3),"-")</f>
        <v>-</v>
      </c>
      <c r="N1463" s="170" t="str">
        <f>IFERROR(SUMIFS(#REF!,#REF!,$I1463,#REF!,"&lt;="&amp;$R$2,#REF!,"&gt;="&amp;$S$2)/SUMIFS(#REF!,#REF!,$I1463,#REF!,"&lt;="&amp;$R$2,#REF!,"&gt;="&amp;$S$2),"-")</f>
        <v>-</v>
      </c>
      <c r="O1463" s="142"/>
      <c r="P1463" s="140"/>
    </row>
    <row r="1464" spans="1:16">
      <c r="A1464" s="138"/>
      <c r="B1464" s="142"/>
      <c r="C1464" s="172" t="s">
        <v>2706</v>
      </c>
      <c r="D1464" s="166" t="s">
        <v>26</v>
      </c>
      <c r="E1464" s="166" t="s">
        <v>2707</v>
      </c>
      <c r="F1464" s="178" t="s">
        <v>2804</v>
      </c>
      <c r="G1464" s="178" t="s">
        <v>2804</v>
      </c>
      <c r="H1464" s="178" t="s">
        <v>2804</v>
      </c>
      <c r="I1464" s="178" t="s">
        <v>2804</v>
      </c>
      <c r="J1464" s="168">
        <v>0.9</v>
      </c>
      <c r="K1464" s="169" t="str">
        <f>IFERROR(SUMIFS(#REF!,#REF!,$I1464,#REF!,$R$2)/SUMIFS(#REF!,#REF!,$I1464,#REF!,$R$2),"-")</f>
        <v>-</v>
      </c>
      <c r="L1464" s="169" t="str">
        <f>IFERROR(SUMIFS(#REF!,#REF!,$I1464,#REF!,$R$7)/SUMIFS(#REF!,#REF!,$I1464,#REF!,$R$7),"-")</f>
        <v>-</v>
      </c>
      <c r="M1464" s="170" t="str">
        <f>IFERROR(SUMIFS(#REF!,#REF!,$I1464,#REF!,$R$3)/SUMIFS(#REF!,#REF!,$I1464,#REF!,$R$3),"-")</f>
        <v>-</v>
      </c>
      <c r="N1464" s="170" t="str">
        <f>IFERROR(SUMIFS(#REF!,#REF!,$I1464,#REF!,"&lt;="&amp;$R$2,#REF!,"&gt;="&amp;$S$2)/SUMIFS(#REF!,#REF!,$I1464,#REF!,"&lt;="&amp;$R$2,#REF!,"&gt;="&amp;$S$2),"-")</f>
        <v>-</v>
      </c>
      <c r="O1464" s="142"/>
      <c r="P1464" s="140"/>
    </row>
    <row r="1465" spans="1:16">
      <c r="A1465" s="138"/>
      <c r="B1465" s="142"/>
      <c r="C1465" s="172" t="s">
        <v>2706</v>
      </c>
      <c r="D1465" s="166" t="s">
        <v>26</v>
      </c>
      <c r="E1465" s="166" t="s">
        <v>2707</v>
      </c>
      <c r="F1465" s="178" t="s">
        <v>2806</v>
      </c>
      <c r="G1465" s="178" t="s">
        <v>2806</v>
      </c>
      <c r="H1465" s="178" t="s">
        <v>2806</v>
      </c>
      <c r="I1465" s="178" t="s">
        <v>2806</v>
      </c>
      <c r="J1465" s="168">
        <v>0.9</v>
      </c>
      <c r="K1465" s="169" t="str">
        <f>IFERROR(SUMIFS(#REF!,#REF!,$I1465,#REF!,$R$2)/SUMIFS(#REF!,#REF!,$I1465,#REF!,$R$2),"-")</f>
        <v>-</v>
      </c>
      <c r="L1465" s="169" t="str">
        <f>IFERROR(SUMIFS(#REF!,#REF!,$I1465,#REF!,$R$7)/SUMIFS(#REF!,#REF!,$I1465,#REF!,$R$7),"-")</f>
        <v>-</v>
      </c>
      <c r="M1465" s="170" t="str">
        <f>IFERROR(SUMIFS(#REF!,#REF!,$I1465,#REF!,$R$3)/SUMIFS(#REF!,#REF!,$I1465,#REF!,$R$3),"-")</f>
        <v>-</v>
      </c>
      <c r="N1465" s="170" t="str">
        <f>IFERROR(SUMIFS(#REF!,#REF!,$I1465,#REF!,"&lt;="&amp;$R$2,#REF!,"&gt;="&amp;$S$2)/SUMIFS(#REF!,#REF!,$I1465,#REF!,"&lt;="&amp;$R$2,#REF!,"&gt;="&amp;$S$2),"-")</f>
        <v>-</v>
      </c>
      <c r="O1465" s="142"/>
      <c r="P1465" s="140"/>
    </row>
    <row r="1466" spans="1:16">
      <c r="A1466" s="138"/>
      <c r="B1466" s="142"/>
      <c r="C1466" s="172" t="s">
        <v>2706</v>
      </c>
      <c r="D1466" s="166" t="s">
        <v>26</v>
      </c>
      <c r="E1466" s="166" t="s">
        <v>2707</v>
      </c>
      <c r="F1466" s="178" t="s">
        <v>2808</v>
      </c>
      <c r="G1466" s="178" t="s">
        <v>2808</v>
      </c>
      <c r="H1466" s="178" t="s">
        <v>2808</v>
      </c>
      <c r="I1466" s="178" t="s">
        <v>2808</v>
      </c>
      <c r="J1466" s="168">
        <v>0.9</v>
      </c>
      <c r="K1466" s="169" t="str">
        <f>IFERROR(SUMIFS(#REF!,#REF!,$I1466,#REF!,$R$2)/SUMIFS(#REF!,#REF!,$I1466,#REF!,$R$2),"-")</f>
        <v>-</v>
      </c>
      <c r="L1466" s="169" t="str">
        <f>IFERROR(SUMIFS(#REF!,#REF!,$I1466,#REF!,$R$7)/SUMIFS(#REF!,#REF!,$I1466,#REF!,$R$7),"-")</f>
        <v>-</v>
      </c>
      <c r="M1466" s="170" t="str">
        <f>IFERROR(SUMIFS(#REF!,#REF!,$I1466,#REF!,$R$3)/SUMIFS(#REF!,#REF!,$I1466,#REF!,$R$3),"-")</f>
        <v>-</v>
      </c>
      <c r="N1466" s="170" t="str">
        <f>IFERROR(SUMIFS(#REF!,#REF!,$I1466,#REF!,"&lt;="&amp;$R$2,#REF!,"&gt;="&amp;$S$2)/SUMIFS(#REF!,#REF!,$I1466,#REF!,"&lt;="&amp;$R$2,#REF!,"&gt;="&amp;$S$2),"-")</f>
        <v>-</v>
      </c>
      <c r="O1466" s="142"/>
      <c r="P1466" s="140"/>
    </row>
    <row r="1467" spans="1:16">
      <c r="A1467" s="138"/>
      <c r="B1467" s="142"/>
      <c r="C1467" s="172" t="s">
        <v>2706</v>
      </c>
      <c r="D1467" s="166" t="s">
        <v>26</v>
      </c>
      <c r="E1467" s="166" t="s">
        <v>2707</v>
      </c>
      <c r="F1467" s="178" t="s">
        <v>2810</v>
      </c>
      <c r="G1467" s="178" t="s">
        <v>2810</v>
      </c>
      <c r="H1467" s="178" t="s">
        <v>2810</v>
      </c>
      <c r="I1467" s="178" t="s">
        <v>2810</v>
      </c>
      <c r="J1467" s="168">
        <v>0.9</v>
      </c>
      <c r="K1467" s="169" t="str">
        <f>IFERROR(SUMIFS(#REF!,#REF!,$I1467,#REF!,$R$2)/SUMIFS(#REF!,#REF!,$I1467,#REF!,$R$2),"-")</f>
        <v>-</v>
      </c>
      <c r="L1467" s="169" t="str">
        <f>IFERROR(SUMIFS(#REF!,#REF!,$I1467,#REF!,$R$7)/SUMIFS(#REF!,#REF!,$I1467,#REF!,$R$7),"-")</f>
        <v>-</v>
      </c>
      <c r="M1467" s="170" t="str">
        <f>IFERROR(SUMIFS(#REF!,#REF!,$I1467,#REF!,$R$3)/SUMIFS(#REF!,#REF!,$I1467,#REF!,$R$3),"-")</f>
        <v>-</v>
      </c>
      <c r="N1467" s="170" t="str">
        <f>IFERROR(SUMIFS(#REF!,#REF!,$I1467,#REF!,"&lt;="&amp;$R$2,#REF!,"&gt;="&amp;$S$2)/SUMIFS(#REF!,#REF!,$I1467,#REF!,"&lt;="&amp;$R$2,#REF!,"&gt;="&amp;$S$2),"-")</f>
        <v>-</v>
      </c>
      <c r="O1467" s="142"/>
      <c r="P1467" s="140"/>
    </row>
    <row r="1468" spans="1:16">
      <c r="A1468" s="138"/>
      <c r="B1468" s="142"/>
      <c r="C1468" s="172" t="s">
        <v>2706</v>
      </c>
      <c r="D1468" s="166" t="s">
        <v>26</v>
      </c>
      <c r="E1468" s="166" t="s">
        <v>2707</v>
      </c>
      <c r="F1468" s="178" t="s">
        <v>2812</v>
      </c>
      <c r="G1468" s="178" t="s">
        <v>2812</v>
      </c>
      <c r="H1468" s="178" t="s">
        <v>2812</v>
      </c>
      <c r="I1468" s="178" t="s">
        <v>2812</v>
      </c>
      <c r="J1468" s="168">
        <v>0.9</v>
      </c>
      <c r="K1468" s="169" t="str">
        <f>IFERROR(SUMIFS(#REF!,#REF!,$I1468,#REF!,$R$2)/SUMIFS(#REF!,#REF!,$I1468,#REF!,$R$2),"-")</f>
        <v>-</v>
      </c>
      <c r="L1468" s="169" t="str">
        <f>IFERROR(SUMIFS(#REF!,#REF!,$I1468,#REF!,$R$7)/SUMIFS(#REF!,#REF!,$I1468,#REF!,$R$7),"-")</f>
        <v>-</v>
      </c>
      <c r="M1468" s="170" t="str">
        <f>IFERROR(SUMIFS(#REF!,#REF!,$I1468,#REF!,$R$3)/SUMIFS(#REF!,#REF!,$I1468,#REF!,$R$3),"-")</f>
        <v>-</v>
      </c>
      <c r="N1468" s="170" t="str">
        <f>IFERROR(SUMIFS(#REF!,#REF!,$I1468,#REF!,"&lt;="&amp;$R$2,#REF!,"&gt;="&amp;$S$2)/SUMIFS(#REF!,#REF!,$I1468,#REF!,"&lt;="&amp;$R$2,#REF!,"&gt;="&amp;$S$2),"-")</f>
        <v>-</v>
      </c>
      <c r="O1468" s="142"/>
      <c r="P1468" s="140"/>
    </row>
    <row r="1469" spans="1:16">
      <c r="A1469" s="138"/>
      <c r="B1469" s="142"/>
      <c r="C1469" s="172" t="s">
        <v>2706</v>
      </c>
      <c r="D1469" s="166" t="s">
        <v>26</v>
      </c>
      <c r="E1469" s="166" t="s">
        <v>2707</v>
      </c>
      <c r="F1469" s="178" t="s">
        <v>2814</v>
      </c>
      <c r="G1469" s="178" t="s">
        <v>2814</v>
      </c>
      <c r="H1469" s="178" t="s">
        <v>2814</v>
      </c>
      <c r="I1469" s="178" t="s">
        <v>2814</v>
      </c>
      <c r="J1469" s="168">
        <v>0.9</v>
      </c>
      <c r="K1469" s="169" t="str">
        <f>IFERROR(SUMIFS(#REF!,#REF!,$I1469,#REF!,$R$2)/SUMIFS(#REF!,#REF!,$I1469,#REF!,$R$2),"-")</f>
        <v>-</v>
      </c>
      <c r="L1469" s="169" t="str">
        <f>IFERROR(SUMIFS(#REF!,#REF!,$I1469,#REF!,$R$7)/SUMIFS(#REF!,#REF!,$I1469,#REF!,$R$7),"-")</f>
        <v>-</v>
      </c>
      <c r="M1469" s="170" t="str">
        <f>IFERROR(SUMIFS(#REF!,#REF!,$I1469,#REF!,$R$3)/SUMIFS(#REF!,#REF!,$I1469,#REF!,$R$3),"-")</f>
        <v>-</v>
      </c>
      <c r="N1469" s="170" t="str">
        <f>IFERROR(SUMIFS(#REF!,#REF!,$I1469,#REF!,"&lt;="&amp;$R$2,#REF!,"&gt;="&amp;$S$2)/SUMIFS(#REF!,#REF!,$I1469,#REF!,"&lt;="&amp;$R$2,#REF!,"&gt;="&amp;$S$2),"-")</f>
        <v>-</v>
      </c>
      <c r="O1469" s="142"/>
      <c r="P1469" s="140"/>
    </row>
    <row r="1470" spans="1:16">
      <c r="A1470" s="138"/>
      <c r="B1470" s="142"/>
      <c r="C1470" s="172" t="s">
        <v>2706</v>
      </c>
      <c r="D1470" s="166" t="s">
        <v>26</v>
      </c>
      <c r="E1470" s="166" t="s">
        <v>2707</v>
      </c>
      <c r="F1470" s="178" t="s">
        <v>2816</v>
      </c>
      <c r="G1470" s="178" t="s">
        <v>2816</v>
      </c>
      <c r="H1470" s="178" t="s">
        <v>2816</v>
      </c>
      <c r="I1470" s="178" t="s">
        <v>2816</v>
      </c>
      <c r="J1470" s="168">
        <v>0.9</v>
      </c>
      <c r="K1470" s="169" t="str">
        <f>IFERROR(SUMIFS(#REF!,#REF!,$I1470,#REF!,$R$2)/SUMIFS(#REF!,#REF!,$I1470,#REF!,$R$2),"-")</f>
        <v>-</v>
      </c>
      <c r="L1470" s="169" t="str">
        <f>IFERROR(SUMIFS(#REF!,#REF!,$I1470,#REF!,$R$7)/SUMIFS(#REF!,#REF!,$I1470,#REF!,$R$7),"-")</f>
        <v>-</v>
      </c>
      <c r="M1470" s="170" t="str">
        <f>IFERROR(SUMIFS(#REF!,#REF!,$I1470,#REF!,$R$3)/SUMIFS(#REF!,#REF!,$I1470,#REF!,$R$3),"-")</f>
        <v>-</v>
      </c>
      <c r="N1470" s="170" t="str">
        <f>IFERROR(SUMIFS(#REF!,#REF!,$I1470,#REF!,"&lt;="&amp;$R$2,#REF!,"&gt;="&amp;$S$2)/SUMIFS(#REF!,#REF!,$I1470,#REF!,"&lt;="&amp;$R$2,#REF!,"&gt;="&amp;$S$2),"-")</f>
        <v>-</v>
      </c>
      <c r="O1470" s="142"/>
      <c r="P1470" s="140"/>
    </row>
    <row r="1471" spans="1:16">
      <c r="A1471" s="138"/>
      <c r="B1471" s="142"/>
      <c r="C1471" s="172" t="s">
        <v>2706</v>
      </c>
      <c r="D1471" s="166" t="s">
        <v>26</v>
      </c>
      <c r="E1471" s="166" t="s">
        <v>2707</v>
      </c>
      <c r="F1471" s="178" t="s">
        <v>2818</v>
      </c>
      <c r="G1471" s="178" t="s">
        <v>2818</v>
      </c>
      <c r="H1471" s="178" t="s">
        <v>2818</v>
      </c>
      <c r="I1471" s="178" t="s">
        <v>2818</v>
      </c>
      <c r="J1471" s="168">
        <v>0.9</v>
      </c>
      <c r="K1471" s="169" t="str">
        <f>IFERROR(SUMIFS(#REF!,#REF!,$I1471,#REF!,$R$2)/SUMIFS(#REF!,#REF!,$I1471,#REF!,$R$2),"-")</f>
        <v>-</v>
      </c>
      <c r="L1471" s="169" t="str">
        <f>IFERROR(SUMIFS(#REF!,#REF!,$I1471,#REF!,$R$7)/SUMIFS(#REF!,#REF!,$I1471,#REF!,$R$7),"-")</f>
        <v>-</v>
      </c>
      <c r="M1471" s="170" t="str">
        <f>IFERROR(SUMIFS(#REF!,#REF!,$I1471,#REF!,$R$3)/SUMIFS(#REF!,#REF!,$I1471,#REF!,$R$3),"-")</f>
        <v>-</v>
      </c>
      <c r="N1471" s="170" t="str">
        <f>IFERROR(SUMIFS(#REF!,#REF!,$I1471,#REF!,"&lt;="&amp;$R$2,#REF!,"&gt;="&amp;$S$2)/SUMIFS(#REF!,#REF!,$I1471,#REF!,"&lt;="&amp;$R$2,#REF!,"&gt;="&amp;$S$2),"-")</f>
        <v>-</v>
      </c>
      <c r="O1471" s="142"/>
      <c r="P1471" s="140"/>
    </row>
    <row r="1472" spans="1:16">
      <c r="A1472" s="138"/>
      <c r="B1472" s="142"/>
      <c r="C1472" s="172" t="s">
        <v>2706</v>
      </c>
      <c r="D1472" s="166" t="s">
        <v>26</v>
      </c>
      <c r="E1472" s="166" t="s">
        <v>2707</v>
      </c>
      <c r="F1472" s="178" t="s">
        <v>2820</v>
      </c>
      <c r="G1472" s="178" t="s">
        <v>2820</v>
      </c>
      <c r="H1472" s="178" t="s">
        <v>2820</v>
      </c>
      <c r="I1472" s="178" t="s">
        <v>2820</v>
      </c>
      <c r="J1472" s="168">
        <v>0.9</v>
      </c>
      <c r="K1472" s="169" t="str">
        <f>IFERROR(SUMIFS(#REF!,#REF!,$I1472,#REF!,$R$2)/SUMIFS(#REF!,#REF!,$I1472,#REF!,$R$2),"-")</f>
        <v>-</v>
      </c>
      <c r="L1472" s="169" t="str">
        <f>IFERROR(SUMIFS(#REF!,#REF!,$I1472,#REF!,$R$7)/SUMIFS(#REF!,#REF!,$I1472,#REF!,$R$7),"-")</f>
        <v>-</v>
      </c>
      <c r="M1472" s="170" t="str">
        <f>IFERROR(SUMIFS(#REF!,#REF!,$I1472,#REF!,$R$3)/SUMIFS(#REF!,#REF!,$I1472,#REF!,$R$3),"-")</f>
        <v>-</v>
      </c>
      <c r="N1472" s="170" t="str">
        <f>IFERROR(SUMIFS(#REF!,#REF!,$I1472,#REF!,"&lt;="&amp;$R$2,#REF!,"&gt;="&amp;$S$2)/SUMIFS(#REF!,#REF!,$I1472,#REF!,"&lt;="&amp;$R$2,#REF!,"&gt;="&amp;$S$2),"-")</f>
        <v>-</v>
      </c>
      <c r="O1472" s="142"/>
      <c r="P1472" s="140"/>
    </row>
    <row r="1473" spans="1:16">
      <c r="A1473" s="138"/>
      <c r="B1473" s="142"/>
      <c r="C1473" s="172" t="s">
        <v>2706</v>
      </c>
      <c r="D1473" s="166" t="s">
        <v>26</v>
      </c>
      <c r="E1473" s="166" t="s">
        <v>2707</v>
      </c>
      <c r="F1473" s="178" t="s">
        <v>2822</v>
      </c>
      <c r="G1473" s="178" t="s">
        <v>2822</v>
      </c>
      <c r="H1473" s="178" t="s">
        <v>2822</v>
      </c>
      <c r="I1473" s="178" t="s">
        <v>2822</v>
      </c>
      <c r="J1473" s="168">
        <v>0.9</v>
      </c>
      <c r="K1473" s="169" t="str">
        <f>IFERROR(SUMIFS(#REF!,#REF!,$I1473,#REF!,$R$2)/SUMIFS(#REF!,#REF!,$I1473,#REF!,$R$2),"-")</f>
        <v>-</v>
      </c>
      <c r="L1473" s="169" t="str">
        <f>IFERROR(SUMIFS(#REF!,#REF!,$I1473,#REF!,$R$7)/SUMIFS(#REF!,#REF!,$I1473,#REF!,$R$7),"-")</f>
        <v>-</v>
      </c>
      <c r="M1473" s="170" t="str">
        <f>IFERROR(SUMIFS(#REF!,#REF!,$I1473,#REF!,$R$3)/SUMIFS(#REF!,#REF!,$I1473,#REF!,$R$3),"-")</f>
        <v>-</v>
      </c>
      <c r="N1473" s="170" t="str">
        <f>IFERROR(SUMIFS(#REF!,#REF!,$I1473,#REF!,"&lt;="&amp;$R$2,#REF!,"&gt;="&amp;$S$2)/SUMIFS(#REF!,#REF!,$I1473,#REF!,"&lt;="&amp;$R$2,#REF!,"&gt;="&amp;$S$2),"-")</f>
        <v>-</v>
      </c>
      <c r="O1473" s="142"/>
      <c r="P1473" s="140"/>
    </row>
    <row r="1474" spans="1:16">
      <c r="A1474" s="138"/>
      <c r="B1474" s="142"/>
      <c r="C1474" s="172" t="s">
        <v>2706</v>
      </c>
      <c r="D1474" s="166" t="s">
        <v>235</v>
      </c>
      <c r="E1474" s="166" t="s">
        <v>2707</v>
      </c>
      <c r="F1474" s="178" t="s">
        <v>2824</v>
      </c>
      <c r="G1474" s="178" t="s">
        <v>2824</v>
      </c>
      <c r="H1474" s="178" t="s">
        <v>2824</v>
      </c>
      <c r="I1474" s="178" t="s">
        <v>2824</v>
      </c>
      <c r="J1474" s="168">
        <v>0.9</v>
      </c>
      <c r="K1474" s="169" t="str">
        <f>IFERROR(SUMIFS(#REF!,#REF!,$I1474,#REF!,$R$2)/SUMIFS(#REF!,#REF!,$I1474,#REF!,$R$2),"-")</f>
        <v>-</v>
      </c>
      <c r="L1474" s="169" t="str">
        <f>IFERROR(SUMIFS(#REF!,#REF!,$I1474,#REF!,$R$7)/SUMIFS(#REF!,#REF!,$I1474,#REF!,$R$7),"-")</f>
        <v>-</v>
      </c>
      <c r="M1474" s="170" t="str">
        <f>IFERROR(SUMIFS(#REF!,#REF!,$I1474,#REF!,$R$3)/SUMIFS(#REF!,#REF!,$I1474,#REF!,$R$3),"-")</f>
        <v>-</v>
      </c>
      <c r="N1474" s="170" t="str">
        <f>IFERROR(SUMIFS(#REF!,#REF!,$I1474,#REF!,"&lt;="&amp;$R$2,#REF!,"&gt;="&amp;$S$2)/SUMIFS(#REF!,#REF!,$I1474,#REF!,"&lt;="&amp;$R$2,#REF!,"&gt;="&amp;$S$2),"-")</f>
        <v>-</v>
      </c>
      <c r="O1474" s="142"/>
      <c r="P1474" s="140"/>
    </row>
    <row r="1475" spans="1:16">
      <c r="A1475" s="138"/>
      <c r="B1475" s="142"/>
      <c r="C1475" s="172" t="s">
        <v>2706</v>
      </c>
      <c r="D1475" s="166" t="s">
        <v>26</v>
      </c>
      <c r="E1475" s="166" t="s">
        <v>2707</v>
      </c>
      <c r="F1475" s="178" t="s">
        <v>2826</v>
      </c>
      <c r="G1475" s="178" t="s">
        <v>2826</v>
      </c>
      <c r="H1475" s="178" t="s">
        <v>2826</v>
      </c>
      <c r="I1475" s="178" t="s">
        <v>2826</v>
      </c>
      <c r="J1475" s="168">
        <v>0.9</v>
      </c>
      <c r="K1475" s="169" t="str">
        <f>IFERROR(SUMIFS(#REF!,#REF!,$I1475,#REF!,$R$2)/SUMIFS(#REF!,#REF!,$I1475,#REF!,$R$2),"-")</f>
        <v>-</v>
      </c>
      <c r="L1475" s="169" t="str">
        <f>IFERROR(SUMIFS(#REF!,#REF!,$I1475,#REF!,$R$7)/SUMIFS(#REF!,#REF!,$I1475,#REF!,$R$7),"-")</f>
        <v>-</v>
      </c>
      <c r="M1475" s="170" t="str">
        <f>IFERROR(SUMIFS(#REF!,#REF!,$I1475,#REF!,$R$3)/SUMIFS(#REF!,#REF!,$I1475,#REF!,$R$3),"-")</f>
        <v>-</v>
      </c>
      <c r="N1475" s="170" t="str">
        <f>IFERROR(SUMIFS(#REF!,#REF!,$I1475,#REF!,"&lt;="&amp;$R$2,#REF!,"&gt;="&amp;$S$2)/SUMIFS(#REF!,#REF!,$I1475,#REF!,"&lt;="&amp;$R$2,#REF!,"&gt;="&amp;$S$2),"-")</f>
        <v>-</v>
      </c>
      <c r="O1475" s="142"/>
      <c r="P1475" s="140"/>
    </row>
    <row r="1476" spans="1:16">
      <c r="A1476" s="138"/>
      <c r="B1476" s="142"/>
      <c r="C1476" s="172" t="s">
        <v>2706</v>
      </c>
      <c r="D1476" s="166" t="s">
        <v>26</v>
      </c>
      <c r="E1476" s="166" t="s">
        <v>2707</v>
      </c>
      <c r="F1476" s="178" t="s">
        <v>2828</v>
      </c>
      <c r="G1476" s="178" t="s">
        <v>2828</v>
      </c>
      <c r="H1476" s="178" t="s">
        <v>2828</v>
      </c>
      <c r="I1476" s="178" t="s">
        <v>2828</v>
      </c>
      <c r="J1476" s="168">
        <v>0.9</v>
      </c>
      <c r="K1476" s="169" t="str">
        <f>IFERROR(SUMIFS(#REF!,#REF!,$I1476,#REF!,$R$2)/SUMIFS(#REF!,#REF!,$I1476,#REF!,$R$2),"-")</f>
        <v>-</v>
      </c>
      <c r="L1476" s="169" t="str">
        <f>IFERROR(SUMIFS(#REF!,#REF!,$I1476,#REF!,$R$7)/SUMIFS(#REF!,#REF!,$I1476,#REF!,$R$7),"-")</f>
        <v>-</v>
      </c>
      <c r="M1476" s="170" t="str">
        <f>IFERROR(SUMIFS(#REF!,#REF!,$I1476,#REF!,$R$3)/SUMIFS(#REF!,#REF!,$I1476,#REF!,$R$3),"-")</f>
        <v>-</v>
      </c>
      <c r="N1476" s="170" t="str">
        <f>IFERROR(SUMIFS(#REF!,#REF!,$I1476,#REF!,"&lt;="&amp;$R$2,#REF!,"&gt;="&amp;$S$2)/SUMIFS(#REF!,#REF!,$I1476,#REF!,"&lt;="&amp;$R$2,#REF!,"&gt;="&amp;$S$2),"-")</f>
        <v>-</v>
      </c>
      <c r="O1476" s="142"/>
      <c r="P1476" s="140"/>
    </row>
    <row r="1477" spans="1:16">
      <c r="A1477" s="138"/>
      <c r="B1477" s="142"/>
      <c r="C1477" s="172" t="s">
        <v>2706</v>
      </c>
      <c r="D1477" s="166" t="s">
        <v>26</v>
      </c>
      <c r="E1477" s="166" t="s">
        <v>2707</v>
      </c>
      <c r="F1477" s="178" t="s">
        <v>2830</v>
      </c>
      <c r="G1477" s="178" t="s">
        <v>2830</v>
      </c>
      <c r="H1477" s="178" t="s">
        <v>2830</v>
      </c>
      <c r="I1477" s="178" t="s">
        <v>2830</v>
      </c>
      <c r="J1477" s="168">
        <v>0.9</v>
      </c>
      <c r="K1477" s="169" t="str">
        <f>IFERROR(SUMIFS(#REF!,#REF!,$I1477,#REF!,$R$2)/SUMIFS(#REF!,#REF!,$I1477,#REF!,$R$2),"-")</f>
        <v>-</v>
      </c>
      <c r="L1477" s="169" t="str">
        <f>IFERROR(SUMIFS(#REF!,#REF!,$I1477,#REF!,$R$7)/SUMIFS(#REF!,#REF!,$I1477,#REF!,$R$7),"-")</f>
        <v>-</v>
      </c>
      <c r="M1477" s="170" t="str">
        <f>IFERROR(SUMIFS(#REF!,#REF!,$I1477,#REF!,$R$3)/SUMIFS(#REF!,#REF!,$I1477,#REF!,$R$3),"-")</f>
        <v>-</v>
      </c>
      <c r="N1477" s="170" t="str">
        <f>IFERROR(SUMIFS(#REF!,#REF!,$I1477,#REF!,"&lt;="&amp;$R$2,#REF!,"&gt;="&amp;$S$2)/SUMIFS(#REF!,#REF!,$I1477,#REF!,"&lt;="&amp;$R$2,#REF!,"&gt;="&amp;$S$2),"-")</f>
        <v>-</v>
      </c>
      <c r="O1477" s="142"/>
      <c r="P1477" s="140"/>
    </row>
    <row r="1478" spans="1:16">
      <c r="A1478" s="138"/>
      <c r="B1478" s="142"/>
      <c r="C1478" s="172" t="s">
        <v>2706</v>
      </c>
      <c r="D1478" s="166" t="s">
        <v>235</v>
      </c>
      <c r="E1478" s="166" t="s">
        <v>2707</v>
      </c>
      <c r="F1478" s="178" t="s">
        <v>2832</v>
      </c>
      <c r="G1478" s="178" t="s">
        <v>2832</v>
      </c>
      <c r="H1478" s="178" t="s">
        <v>2832</v>
      </c>
      <c r="I1478" s="178" t="s">
        <v>2832</v>
      </c>
      <c r="J1478" s="168">
        <v>0.9</v>
      </c>
      <c r="K1478" s="169" t="str">
        <f>IFERROR(SUMIFS(#REF!,#REF!,$I1478,#REF!,$R$2)/SUMIFS(#REF!,#REF!,$I1478,#REF!,$R$2),"-")</f>
        <v>-</v>
      </c>
      <c r="L1478" s="169" t="str">
        <f>IFERROR(SUMIFS(#REF!,#REF!,$I1478,#REF!,$R$7)/SUMIFS(#REF!,#REF!,$I1478,#REF!,$R$7),"-")</f>
        <v>-</v>
      </c>
      <c r="M1478" s="170" t="str">
        <f>IFERROR(SUMIFS(#REF!,#REF!,$I1478,#REF!,$R$3)/SUMIFS(#REF!,#REF!,$I1478,#REF!,$R$3),"-")</f>
        <v>-</v>
      </c>
      <c r="N1478" s="170" t="str">
        <f>IFERROR(SUMIFS(#REF!,#REF!,$I1478,#REF!,"&lt;="&amp;$R$2,#REF!,"&gt;="&amp;$S$2)/SUMIFS(#REF!,#REF!,$I1478,#REF!,"&lt;="&amp;$R$2,#REF!,"&gt;="&amp;$S$2),"-")</f>
        <v>-</v>
      </c>
      <c r="O1478" s="142"/>
      <c r="P1478" s="140"/>
    </row>
    <row r="1479" spans="1:16">
      <c r="A1479" s="138"/>
      <c r="B1479" s="142"/>
      <c r="C1479" s="172" t="s">
        <v>2706</v>
      </c>
      <c r="D1479" s="166" t="s">
        <v>26</v>
      </c>
      <c r="E1479" s="166" t="s">
        <v>2707</v>
      </c>
      <c r="F1479" s="178" t="s">
        <v>2834</v>
      </c>
      <c r="G1479" s="178" t="s">
        <v>2834</v>
      </c>
      <c r="H1479" s="178" t="s">
        <v>2834</v>
      </c>
      <c r="I1479" s="178" t="s">
        <v>2834</v>
      </c>
      <c r="J1479" s="168">
        <v>0.9</v>
      </c>
      <c r="K1479" s="169" t="str">
        <f>IFERROR(SUMIFS(#REF!,#REF!,$I1479,#REF!,$R$2)/SUMIFS(#REF!,#REF!,$I1479,#REF!,$R$2),"-")</f>
        <v>-</v>
      </c>
      <c r="L1479" s="169" t="str">
        <f>IFERROR(SUMIFS(#REF!,#REF!,$I1479,#REF!,$R$7)/SUMIFS(#REF!,#REF!,$I1479,#REF!,$R$7),"-")</f>
        <v>-</v>
      </c>
      <c r="M1479" s="170" t="str">
        <f>IFERROR(SUMIFS(#REF!,#REF!,$I1479,#REF!,$R$3)/SUMIFS(#REF!,#REF!,$I1479,#REF!,$R$3),"-")</f>
        <v>-</v>
      </c>
      <c r="N1479" s="170" t="str">
        <f>IFERROR(SUMIFS(#REF!,#REF!,$I1479,#REF!,"&lt;="&amp;$R$2,#REF!,"&gt;="&amp;$S$2)/SUMIFS(#REF!,#REF!,$I1479,#REF!,"&lt;="&amp;$R$2,#REF!,"&gt;="&amp;$S$2),"-")</f>
        <v>-</v>
      </c>
      <c r="O1479" s="142"/>
      <c r="P1479" s="140"/>
    </row>
    <row r="1480" spans="1:16">
      <c r="A1480" s="138"/>
      <c r="B1480" s="142"/>
      <c r="C1480" s="172" t="s">
        <v>2706</v>
      </c>
      <c r="D1480" s="166" t="s">
        <v>26</v>
      </c>
      <c r="E1480" s="166" t="s">
        <v>2707</v>
      </c>
      <c r="F1480" s="178" t="s">
        <v>2836</v>
      </c>
      <c r="G1480" s="178" t="s">
        <v>2836</v>
      </c>
      <c r="H1480" s="178" t="s">
        <v>2836</v>
      </c>
      <c r="I1480" s="178" t="s">
        <v>2836</v>
      </c>
      <c r="J1480" s="168">
        <v>0.9</v>
      </c>
      <c r="K1480" s="169" t="str">
        <f>IFERROR(SUMIFS(#REF!,#REF!,$I1480,#REF!,$R$2)/SUMIFS(#REF!,#REF!,$I1480,#REF!,$R$2),"-")</f>
        <v>-</v>
      </c>
      <c r="L1480" s="169" t="str">
        <f>IFERROR(SUMIFS(#REF!,#REF!,$I1480,#REF!,$R$7)/SUMIFS(#REF!,#REF!,$I1480,#REF!,$R$7),"-")</f>
        <v>-</v>
      </c>
      <c r="M1480" s="170" t="str">
        <f>IFERROR(SUMIFS(#REF!,#REF!,$I1480,#REF!,$R$3)/SUMIFS(#REF!,#REF!,$I1480,#REF!,$R$3),"-")</f>
        <v>-</v>
      </c>
      <c r="N1480" s="170" t="str">
        <f>IFERROR(SUMIFS(#REF!,#REF!,$I1480,#REF!,"&lt;="&amp;$R$2,#REF!,"&gt;="&amp;$S$2)/SUMIFS(#REF!,#REF!,$I1480,#REF!,"&lt;="&amp;$R$2,#REF!,"&gt;="&amp;$S$2),"-")</f>
        <v>-</v>
      </c>
      <c r="O1480" s="142"/>
      <c r="P1480" s="140"/>
    </row>
    <row r="1481" spans="1:16">
      <c r="A1481" s="138"/>
      <c r="B1481" s="142"/>
      <c r="C1481" s="172" t="s">
        <v>2706</v>
      </c>
      <c r="D1481" s="166" t="s">
        <v>26</v>
      </c>
      <c r="E1481" s="166" t="s">
        <v>2707</v>
      </c>
      <c r="F1481" s="178" t="s">
        <v>2838</v>
      </c>
      <c r="G1481" s="178" t="s">
        <v>2838</v>
      </c>
      <c r="H1481" s="178" t="s">
        <v>2838</v>
      </c>
      <c r="I1481" s="178" t="s">
        <v>2838</v>
      </c>
      <c r="J1481" s="168">
        <v>0.9</v>
      </c>
      <c r="K1481" s="169" t="str">
        <f>IFERROR(SUMIFS(#REF!,#REF!,$I1481,#REF!,$R$2)/SUMIFS(#REF!,#REF!,$I1481,#REF!,$R$2),"-")</f>
        <v>-</v>
      </c>
      <c r="L1481" s="169" t="str">
        <f>IFERROR(SUMIFS(#REF!,#REF!,$I1481,#REF!,$R$7)/SUMIFS(#REF!,#REF!,$I1481,#REF!,$R$7),"-")</f>
        <v>-</v>
      </c>
      <c r="M1481" s="170" t="str">
        <f>IFERROR(SUMIFS(#REF!,#REF!,$I1481,#REF!,$R$3)/SUMIFS(#REF!,#REF!,$I1481,#REF!,$R$3),"-")</f>
        <v>-</v>
      </c>
      <c r="N1481" s="170" t="str">
        <f>IFERROR(SUMIFS(#REF!,#REF!,$I1481,#REF!,"&lt;="&amp;$R$2,#REF!,"&gt;="&amp;$S$2)/SUMIFS(#REF!,#REF!,$I1481,#REF!,"&lt;="&amp;$R$2,#REF!,"&gt;="&amp;$S$2),"-")</f>
        <v>-</v>
      </c>
      <c r="O1481" s="142"/>
      <c r="P1481" s="140"/>
    </row>
    <row r="1482" spans="1:16">
      <c r="A1482" s="138"/>
      <c r="B1482" s="142"/>
      <c r="C1482" s="172" t="s">
        <v>2706</v>
      </c>
      <c r="D1482" s="166" t="s">
        <v>26</v>
      </c>
      <c r="E1482" s="166" t="s">
        <v>2707</v>
      </c>
      <c r="F1482" s="178" t="s">
        <v>2840</v>
      </c>
      <c r="G1482" s="178" t="s">
        <v>2840</v>
      </c>
      <c r="H1482" s="178" t="s">
        <v>2840</v>
      </c>
      <c r="I1482" s="178" t="s">
        <v>2840</v>
      </c>
      <c r="J1482" s="168">
        <v>0.9</v>
      </c>
      <c r="K1482" s="169" t="str">
        <f>IFERROR(SUMIFS(#REF!,#REF!,$I1482,#REF!,$R$2)/SUMIFS(#REF!,#REF!,$I1482,#REF!,$R$2),"-")</f>
        <v>-</v>
      </c>
      <c r="L1482" s="169" t="str">
        <f>IFERROR(SUMIFS(#REF!,#REF!,$I1482,#REF!,$R$7)/SUMIFS(#REF!,#REF!,$I1482,#REF!,$R$7),"-")</f>
        <v>-</v>
      </c>
      <c r="M1482" s="170" t="str">
        <f>IFERROR(SUMIFS(#REF!,#REF!,$I1482,#REF!,$R$3)/SUMIFS(#REF!,#REF!,$I1482,#REF!,$R$3),"-")</f>
        <v>-</v>
      </c>
      <c r="N1482" s="170" t="str">
        <f>IFERROR(SUMIFS(#REF!,#REF!,$I1482,#REF!,"&lt;="&amp;$R$2,#REF!,"&gt;="&amp;$S$2)/SUMIFS(#REF!,#REF!,$I1482,#REF!,"&lt;="&amp;$R$2,#REF!,"&gt;="&amp;$S$2),"-")</f>
        <v>-</v>
      </c>
      <c r="O1482" s="142"/>
      <c r="P1482" s="140"/>
    </row>
    <row r="1483" spans="1:16">
      <c r="A1483" s="138"/>
      <c r="B1483" s="142"/>
      <c r="C1483" s="172" t="s">
        <v>2706</v>
      </c>
      <c r="D1483" s="166" t="s">
        <v>26</v>
      </c>
      <c r="E1483" s="166" t="s">
        <v>2707</v>
      </c>
      <c r="F1483" s="178" t="s">
        <v>2842</v>
      </c>
      <c r="G1483" s="178" t="s">
        <v>2842</v>
      </c>
      <c r="H1483" s="178" t="s">
        <v>2842</v>
      </c>
      <c r="I1483" s="178" t="s">
        <v>2842</v>
      </c>
      <c r="J1483" s="168">
        <v>0.9</v>
      </c>
      <c r="K1483" s="169" t="str">
        <f>IFERROR(SUMIFS(#REF!,#REF!,$I1483,#REF!,$R$2)/SUMIFS(#REF!,#REF!,$I1483,#REF!,$R$2),"-")</f>
        <v>-</v>
      </c>
      <c r="L1483" s="169" t="str">
        <f>IFERROR(SUMIFS(#REF!,#REF!,$I1483,#REF!,$R$7)/SUMIFS(#REF!,#REF!,$I1483,#REF!,$R$7),"-")</f>
        <v>-</v>
      </c>
      <c r="M1483" s="170" t="str">
        <f>IFERROR(SUMIFS(#REF!,#REF!,$I1483,#REF!,$R$3)/SUMIFS(#REF!,#REF!,$I1483,#REF!,$R$3),"-")</f>
        <v>-</v>
      </c>
      <c r="N1483" s="170" t="str">
        <f>IFERROR(SUMIFS(#REF!,#REF!,$I1483,#REF!,"&lt;="&amp;$R$2,#REF!,"&gt;="&amp;$S$2)/SUMIFS(#REF!,#REF!,$I1483,#REF!,"&lt;="&amp;$R$2,#REF!,"&gt;="&amp;$S$2),"-")</f>
        <v>-</v>
      </c>
      <c r="O1483" s="142"/>
      <c r="P1483" s="140"/>
    </row>
    <row r="1484" spans="1:16">
      <c r="A1484" s="138"/>
      <c r="B1484" s="142"/>
      <c r="C1484" s="172" t="s">
        <v>2706</v>
      </c>
      <c r="D1484" s="166" t="s">
        <v>26</v>
      </c>
      <c r="E1484" s="166" t="s">
        <v>2707</v>
      </c>
      <c r="F1484" s="178" t="s">
        <v>2844</v>
      </c>
      <c r="G1484" s="178" t="s">
        <v>2844</v>
      </c>
      <c r="H1484" s="178" t="s">
        <v>2844</v>
      </c>
      <c r="I1484" s="178" t="s">
        <v>2844</v>
      </c>
      <c r="J1484" s="168">
        <v>0.9</v>
      </c>
      <c r="K1484" s="169" t="str">
        <f>IFERROR(SUMIFS(#REF!,#REF!,$I1484,#REF!,$R$2)/SUMIFS(#REF!,#REF!,$I1484,#REF!,$R$2),"-")</f>
        <v>-</v>
      </c>
      <c r="L1484" s="169" t="str">
        <f>IFERROR(SUMIFS(#REF!,#REF!,$I1484,#REF!,$R$7)/SUMIFS(#REF!,#REF!,$I1484,#REF!,$R$7),"-")</f>
        <v>-</v>
      </c>
      <c r="M1484" s="170" t="str">
        <f>IFERROR(SUMIFS(#REF!,#REF!,$I1484,#REF!,$R$3)/SUMIFS(#REF!,#REF!,$I1484,#REF!,$R$3),"-")</f>
        <v>-</v>
      </c>
      <c r="N1484" s="170" t="str">
        <f>IFERROR(SUMIFS(#REF!,#REF!,$I1484,#REF!,"&lt;="&amp;$R$2,#REF!,"&gt;="&amp;$S$2)/SUMIFS(#REF!,#REF!,$I1484,#REF!,"&lt;="&amp;$R$2,#REF!,"&gt;="&amp;$S$2),"-")</f>
        <v>-</v>
      </c>
      <c r="O1484" s="142"/>
      <c r="P1484" s="140"/>
    </row>
    <row r="1485" spans="1:16">
      <c r="A1485" s="138"/>
      <c r="B1485" s="142"/>
      <c r="C1485" s="172" t="s">
        <v>2706</v>
      </c>
      <c r="D1485" s="166" t="s">
        <v>26</v>
      </c>
      <c r="E1485" s="166" t="s">
        <v>2707</v>
      </c>
      <c r="F1485" s="178" t="s">
        <v>2846</v>
      </c>
      <c r="G1485" s="178" t="s">
        <v>2846</v>
      </c>
      <c r="H1485" s="178" t="s">
        <v>2846</v>
      </c>
      <c r="I1485" s="178" t="s">
        <v>2846</v>
      </c>
      <c r="J1485" s="168">
        <v>0.9</v>
      </c>
      <c r="K1485" s="169" t="str">
        <f>IFERROR(SUMIFS(#REF!,#REF!,$I1485,#REF!,$R$2)/SUMIFS(#REF!,#REF!,$I1485,#REF!,$R$2),"-")</f>
        <v>-</v>
      </c>
      <c r="L1485" s="169" t="str">
        <f>IFERROR(SUMIFS(#REF!,#REF!,$I1485,#REF!,$R$7)/SUMIFS(#REF!,#REF!,$I1485,#REF!,$R$7),"-")</f>
        <v>-</v>
      </c>
      <c r="M1485" s="170" t="str">
        <f>IFERROR(SUMIFS(#REF!,#REF!,$I1485,#REF!,$R$3)/SUMIFS(#REF!,#REF!,$I1485,#REF!,$R$3),"-")</f>
        <v>-</v>
      </c>
      <c r="N1485" s="170" t="str">
        <f>IFERROR(SUMIFS(#REF!,#REF!,$I1485,#REF!,"&lt;="&amp;$R$2,#REF!,"&gt;="&amp;$S$2)/SUMIFS(#REF!,#REF!,$I1485,#REF!,"&lt;="&amp;$R$2,#REF!,"&gt;="&amp;$S$2),"-")</f>
        <v>-</v>
      </c>
      <c r="O1485" s="142"/>
      <c r="P1485" s="140"/>
    </row>
    <row r="1486" spans="1:16">
      <c r="A1486" s="138"/>
      <c r="B1486" s="142"/>
      <c r="C1486" s="172" t="s">
        <v>2706</v>
      </c>
      <c r="D1486" s="166" t="s">
        <v>26</v>
      </c>
      <c r="E1486" s="166" t="s">
        <v>2707</v>
      </c>
      <c r="F1486" s="178" t="s">
        <v>2848</v>
      </c>
      <c r="G1486" s="178" t="s">
        <v>2848</v>
      </c>
      <c r="H1486" s="178" t="s">
        <v>2848</v>
      </c>
      <c r="I1486" s="178" t="s">
        <v>2848</v>
      </c>
      <c r="J1486" s="168">
        <v>0.9</v>
      </c>
      <c r="K1486" s="169" t="str">
        <f>IFERROR(SUMIFS(#REF!,#REF!,$I1486,#REF!,$R$2)/SUMIFS(#REF!,#REF!,$I1486,#REF!,$R$2),"-")</f>
        <v>-</v>
      </c>
      <c r="L1486" s="169" t="str">
        <f>IFERROR(SUMIFS(#REF!,#REF!,$I1486,#REF!,$R$7)/SUMIFS(#REF!,#REF!,$I1486,#REF!,$R$7),"-")</f>
        <v>-</v>
      </c>
      <c r="M1486" s="170" t="str">
        <f>IFERROR(SUMIFS(#REF!,#REF!,$I1486,#REF!,$R$3)/SUMIFS(#REF!,#REF!,$I1486,#REF!,$R$3),"-")</f>
        <v>-</v>
      </c>
      <c r="N1486" s="170" t="str">
        <f>IFERROR(SUMIFS(#REF!,#REF!,$I1486,#REF!,"&lt;="&amp;$R$2,#REF!,"&gt;="&amp;$S$2)/SUMIFS(#REF!,#REF!,$I1486,#REF!,"&lt;="&amp;$R$2,#REF!,"&gt;="&amp;$S$2),"-")</f>
        <v>-</v>
      </c>
      <c r="O1486" s="142"/>
      <c r="P1486" s="140"/>
    </row>
    <row r="1487" spans="1:16">
      <c r="A1487" s="138"/>
      <c r="B1487" s="142"/>
      <c r="C1487" s="172" t="s">
        <v>2706</v>
      </c>
      <c r="D1487" s="166" t="s">
        <v>26</v>
      </c>
      <c r="E1487" s="166" t="s">
        <v>2707</v>
      </c>
      <c r="F1487" s="178" t="s">
        <v>2850</v>
      </c>
      <c r="G1487" s="178" t="s">
        <v>2850</v>
      </c>
      <c r="H1487" s="178" t="s">
        <v>2850</v>
      </c>
      <c r="I1487" s="178" t="s">
        <v>2850</v>
      </c>
      <c r="J1487" s="168">
        <v>0.9</v>
      </c>
      <c r="K1487" s="169" t="str">
        <f>IFERROR(SUMIFS(#REF!,#REF!,$I1487,#REF!,$R$2)/SUMIFS(#REF!,#REF!,$I1487,#REF!,$R$2),"-")</f>
        <v>-</v>
      </c>
      <c r="L1487" s="169" t="str">
        <f>IFERROR(SUMIFS(#REF!,#REF!,$I1487,#REF!,$R$7)/SUMIFS(#REF!,#REF!,$I1487,#REF!,$R$7),"-")</f>
        <v>-</v>
      </c>
      <c r="M1487" s="170" t="str">
        <f>IFERROR(SUMIFS(#REF!,#REF!,$I1487,#REF!,$R$3)/SUMIFS(#REF!,#REF!,$I1487,#REF!,$R$3),"-")</f>
        <v>-</v>
      </c>
      <c r="N1487" s="170" t="str">
        <f>IFERROR(SUMIFS(#REF!,#REF!,$I1487,#REF!,"&lt;="&amp;$R$2,#REF!,"&gt;="&amp;$S$2)/SUMIFS(#REF!,#REF!,$I1487,#REF!,"&lt;="&amp;$R$2,#REF!,"&gt;="&amp;$S$2),"-")</f>
        <v>-</v>
      </c>
      <c r="O1487" s="142"/>
      <c r="P1487" s="140"/>
    </row>
    <row r="1488" spans="1:16">
      <c r="A1488" s="138"/>
      <c r="B1488" s="142"/>
      <c r="C1488" s="172" t="s">
        <v>2706</v>
      </c>
      <c r="D1488" s="166" t="s">
        <v>26</v>
      </c>
      <c r="E1488" s="166" t="s">
        <v>2707</v>
      </c>
      <c r="F1488" s="178" t="s">
        <v>2852</v>
      </c>
      <c r="G1488" s="178" t="s">
        <v>2852</v>
      </c>
      <c r="H1488" s="178" t="s">
        <v>2852</v>
      </c>
      <c r="I1488" s="178" t="s">
        <v>2852</v>
      </c>
      <c r="J1488" s="168">
        <v>0.9</v>
      </c>
      <c r="K1488" s="169" t="str">
        <f>IFERROR(SUMIFS(#REF!,#REF!,$I1488,#REF!,$R$2)/SUMIFS(#REF!,#REF!,$I1488,#REF!,$R$2),"-")</f>
        <v>-</v>
      </c>
      <c r="L1488" s="169" t="str">
        <f>IFERROR(SUMIFS(#REF!,#REF!,$I1488,#REF!,$R$7)/SUMIFS(#REF!,#REF!,$I1488,#REF!,$R$7),"-")</f>
        <v>-</v>
      </c>
      <c r="M1488" s="170" t="str">
        <f>IFERROR(SUMIFS(#REF!,#REF!,$I1488,#REF!,$R$3)/SUMIFS(#REF!,#REF!,$I1488,#REF!,$R$3),"-")</f>
        <v>-</v>
      </c>
      <c r="N1488" s="170" t="str">
        <f>IFERROR(SUMIFS(#REF!,#REF!,$I1488,#REF!,"&lt;="&amp;$R$2,#REF!,"&gt;="&amp;$S$2)/SUMIFS(#REF!,#REF!,$I1488,#REF!,"&lt;="&amp;$R$2,#REF!,"&gt;="&amp;$S$2),"-")</f>
        <v>-</v>
      </c>
      <c r="O1488" s="142"/>
      <c r="P1488" s="140"/>
    </row>
    <row r="1489" spans="1:16">
      <c r="A1489" s="138"/>
      <c r="B1489" s="142"/>
      <c r="C1489" s="172" t="s">
        <v>2706</v>
      </c>
      <c r="D1489" s="166" t="s">
        <v>26</v>
      </c>
      <c r="E1489" s="166" t="s">
        <v>2707</v>
      </c>
      <c r="F1489" s="178" t="s">
        <v>2854</v>
      </c>
      <c r="G1489" s="178" t="s">
        <v>2854</v>
      </c>
      <c r="H1489" s="178" t="s">
        <v>2854</v>
      </c>
      <c r="I1489" s="178" t="s">
        <v>2854</v>
      </c>
      <c r="J1489" s="168">
        <v>0.9</v>
      </c>
      <c r="K1489" s="169" t="str">
        <f>IFERROR(SUMIFS(#REF!,#REF!,$I1489,#REF!,$R$2)/SUMIFS(#REF!,#REF!,$I1489,#REF!,$R$2),"-")</f>
        <v>-</v>
      </c>
      <c r="L1489" s="169" t="str">
        <f>IFERROR(SUMIFS(#REF!,#REF!,$I1489,#REF!,$R$7)/SUMIFS(#REF!,#REF!,$I1489,#REF!,$R$7),"-")</f>
        <v>-</v>
      </c>
      <c r="M1489" s="170" t="str">
        <f>IFERROR(SUMIFS(#REF!,#REF!,$I1489,#REF!,$R$3)/SUMIFS(#REF!,#REF!,$I1489,#REF!,$R$3),"-")</f>
        <v>-</v>
      </c>
      <c r="N1489" s="170" t="str">
        <f>IFERROR(SUMIFS(#REF!,#REF!,$I1489,#REF!,"&lt;="&amp;$R$2,#REF!,"&gt;="&amp;$S$2)/SUMIFS(#REF!,#REF!,$I1489,#REF!,"&lt;="&amp;$R$2,#REF!,"&gt;="&amp;$S$2),"-")</f>
        <v>-</v>
      </c>
      <c r="O1489" s="142"/>
      <c r="P1489" s="140"/>
    </row>
    <row r="1490" spans="1:16">
      <c r="A1490" s="138"/>
      <c r="B1490" s="142"/>
      <c r="C1490" s="172" t="s">
        <v>2706</v>
      </c>
      <c r="D1490" s="166" t="s">
        <v>26</v>
      </c>
      <c r="E1490" s="166" t="s">
        <v>2707</v>
      </c>
      <c r="F1490" s="178" t="s">
        <v>2856</v>
      </c>
      <c r="G1490" s="178" t="s">
        <v>2856</v>
      </c>
      <c r="H1490" s="178" t="s">
        <v>2856</v>
      </c>
      <c r="I1490" s="178" t="s">
        <v>2856</v>
      </c>
      <c r="J1490" s="168">
        <v>0.9</v>
      </c>
      <c r="K1490" s="169" t="str">
        <f>IFERROR(SUMIFS(#REF!,#REF!,$I1490,#REF!,$R$2)/SUMIFS(#REF!,#REF!,$I1490,#REF!,$R$2),"-")</f>
        <v>-</v>
      </c>
      <c r="L1490" s="169" t="str">
        <f>IFERROR(SUMIFS(#REF!,#REF!,$I1490,#REF!,$R$7)/SUMIFS(#REF!,#REF!,$I1490,#REF!,$R$7),"-")</f>
        <v>-</v>
      </c>
      <c r="M1490" s="170" t="str">
        <f>IFERROR(SUMIFS(#REF!,#REF!,$I1490,#REF!,$R$3)/SUMIFS(#REF!,#REF!,$I1490,#REF!,$R$3),"-")</f>
        <v>-</v>
      </c>
      <c r="N1490" s="170" t="str">
        <f>IFERROR(SUMIFS(#REF!,#REF!,$I1490,#REF!,"&lt;="&amp;$R$2,#REF!,"&gt;="&amp;$S$2)/SUMIFS(#REF!,#REF!,$I1490,#REF!,"&lt;="&amp;$R$2,#REF!,"&gt;="&amp;$S$2),"-")</f>
        <v>-</v>
      </c>
      <c r="O1490" s="142"/>
      <c r="P1490" s="140"/>
    </row>
    <row r="1491" spans="1:16">
      <c r="A1491" s="138"/>
      <c r="B1491" s="142"/>
      <c r="C1491" s="172" t="s">
        <v>2706</v>
      </c>
      <c r="D1491" s="166" t="s">
        <v>26</v>
      </c>
      <c r="E1491" s="166" t="s">
        <v>2707</v>
      </c>
      <c r="F1491" s="178" t="s">
        <v>2858</v>
      </c>
      <c r="G1491" s="178" t="s">
        <v>2858</v>
      </c>
      <c r="H1491" s="178" t="s">
        <v>2858</v>
      </c>
      <c r="I1491" s="178" t="s">
        <v>2858</v>
      </c>
      <c r="J1491" s="168">
        <v>0.9</v>
      </c>
      <c r="K1491" s="169" t="str">
        <f>IFERROR(SUMIFS(#REF!,#REF!,$I1491,#REF!,$R$2)/SUMIFS(#REF!,#REF!,$I1491,#REF!,$R$2),"-")</f>
        <v>-</v>
      </c>
      <c r="L1491" s="169" t="str">
        <f>IFERROR(SUMIFS(#REF!,#REF!,$I1491,#REF!,$R$7)/SUMIFS(#REF!,#REF!,$I1491,#REF!,$R$7),"-")</f>
        <v>-</v>
      </c>
      <c r="M1491" s="170" t="str">
        <f>IFERROR(SUMIFS(#REF!,#REF!,$I1491,#REF!,$R$3)/SUMIFS(#REF!,#REF!,$I1491,#REF!,$R$3),"-")</f>
        <v>-</v>
      </c>
      <c r="N1491" s="170" t="str">
        <f>IFERROR(SUMIFS(#REF!,#REF!,$I1491,#REF!,"&lt;="&amp;$R$2,#REF!,"&gt;="&amp;$S$2)/SUMIFS(#REF!,#REF!,$I1491,#REF!,"&lt;="&amp;$R$2,#REF!,"&gt;="&amp;$S$2),"-")</f>
        <v>-</v>
      </c>
      <c r="O1491" s="142"/>
      <c r="P1491" s="140"/>
    </row>
    <row r="1492" spans="1:16">
      <c r="A1492" s="138"/>
      <c r="B1492" s="142"/>
      <c r="C1492" s="172" t="s">
        <v>2706</v>
      </c>
      <c r="D1492" s="166" t="s">
        <v>26</v>
      </c>
      <c r="E1492" s="166" t="s">
        <v>2707</v>
      </c>
      <c r="F1492" s="178" t="s">
        <v>2860</v>
      </c>
      <c r="G1492" s="178" t="s">
        <v>2860</v>
      </c>
      <c r="H1492" s="178" t="s">
        <v>2860</v>
      </c>
      <c r="I1492" s="178" t="s">
        <v>2860</v>
      </c>
      <c r="J1492" s="168">
        <v>0.9</v>
      </c>
      <c r="K1492" s="169" t="str">
        <f>IFERROR(SUMIFS(#REF!,#REF!,$I1492,#REF!,$R$2)/SUMIFS(#REF!,#REF!,$I1492,#REF!,$R$2),"-")</f>
        <v>-</v>
      </c>
      <c r="L1492" s="169" t="str">
        <f>IFERROR(SUMIFS(#REF!,#REF!,$I1492,#REF!,$R$7)/SUMIFS(#REF!,#REF!,$I1492,#REF!,$R$7),"-")</f>
        <v>-</v>
      </c>
      <c r="M1492" s="170" t="str">
        <f>IFERROR(SUMIFS(#REF!,#REF!,$I1492,#REF!,$R$3)/SUMIFS(#REF!,#REF!,$I1492,#REF!,$R$3),"-")</f>
        <v>-</v>
      </c>
      <c r="N1492" s="170" t="str">
        <f>IFERROR(SUMIFS(#REF!,#REF!,$I1492,#REF!,"&lt;="&amp;$R$2,#REF!,"&gt;="&amp;$S$2)/SUMIFS(#REF!,#REF!,$I1492,#REF!,"&lt;="&amp;$R$2,#REF!,"&gt;="&amp;$S$2),"-")</f>
        <v>-</v>
      </c>
      <c r="O1492" s="142"/>
      <c r="P1492" s="140"/>
    </row>
    <row r="1493" spans="1:16">
      <c r="A1493" s="138"/>
      <c r="B1493" s="142"/>
      <c r="C1493" s="172" t="s">
        <v>2706</v>
      </c>
      <c r="D1493" s="166" t="s">
        <v>26</v>
      </c>
      <c r="E1493" s="166" t="s">
        <v>2707</v>
      </c>
      <c r="F1493" s="178" t="s">
        <v>2862</v>
      </c>
      <c r="G1493" s="178" t="s">
        <v>2862</v>
      </c>
      <c r="H1493" s="178" t="s">
        <v>2862</v>
      </c>
      <c r="I1493" s="178" t="s">
        <v>2862</v>
      </c>
      <c r="J1493" s="168">
        <v>0.9</v>
      </c>
      <c r="K1493" s="169" t="str">
        <f>IFERROR(SUMIFS(#REF!,#REF!,$I1493,#REF!,$R$2)/SUMIFS(#REF!,#REF!,$I1493,#REF!,$R$2),"-")</f>
        <v>-</v>
      </c>
      <c r="L1493" s="169" t="str">
        <f>IFERROR(SUMIFS(#REF!,#REF!,$I1493,#REF!,$R$7)/SUMIFS(#REF!,#REF!,$I1493,#REF!,$R$7),"-")</f>
        <v>-</v>
      </c>
      <c r="M1493" s="170" t="str">
        <f>IFERROR(SUMIFS(#REF!,#REF!,$I1493,#REF!,$R$3)/SUMIFS(#REF!,#REF!,$I1493,#REF!,$R$3),"-")</f>
        <v>-</v>
      </c>
      <c r="N1493" s="170" t="str">
        <f>IFERROR(SUMIFS(#REF!,#REF!,$I1493,#REF!,"&lt;="&amp;$R$2,#REF!,"&gt;="&amp;$S$2)/SUMIFS(#REF!,#REF!,$I1493,#REF!,"&lt;="&amp;$R$2,#REF!,"&gt;="&amp;$S$2),"-")</f>
        <v>-</v>
      </c>
      <c r="O1493" s="142"/>
      <c r="P1493" s="140"/>
    </row>
    <row r="1494" spans="1:16">
      <c r="A1494" s="138"/>
      <c r="B1494" s="142"/>
      <c r="C1494" s="172" t="s">
        <v>2706</v>
      </c>
      <c r="D1494" s="166" t="s">
        <v>26</v>
      </c>
      <c r="E1494" s="166" t="s">
        <v>2707</v>
      </c>
      <c r="F1494" s="178" t="s">
        <v>2864</v>
      </c>
      <c r="G1494" s="178" t="s">
        <v>2864</v>
      </c>
      <c r="H1494" s="178" t="s">
        <v>2864</v>
      </c>
      <c r="I1494" s="178" t="s">
        <v>2864</v>
      </c>
      <c r="J1494" s="168">
        <v>0.9</v>
      </c>
      <c r="K1494" s="169" t="str">
        <f>IFERROR(SUMIFS(#REF!,#REF!,$I1494,#REF!,$R$2)/SUMIFS(#REF!,#REF!,$I1494,#REF!,$R$2),"-")</f>
        <v>-</v>
      </c>
      <c r="L1494" s="169" t="str">
        <f>IFERROR(SUMIFS(#REF!,#REF!,$I1494,#REF!,$R$7)/SUMIFS(#REF!,#REF!,$I1494,#REF!,$R$7),"-")</f>
        <v>-</v>
      </c>
      <c r="M1494" s="170" t="str">
        <f>IFERROR(SUMIFS(#REF!,#REF!,$I1494,#REF!,$R$3)/SUMIFS(#REF!,#REF!,$I1494,#REF!,$R$3),"-")</f>
        <v>-</v>
      </c>
      <c r="N1494" s="170" t="str">
        <f>IFERROR(SUMIFS(#REF!,#REF!,$I1494,#REF!,"&lt;="&amp;$R$2,#REF!,"&gt;="&amp;$S$2)/SUMIFS(#REF!,#REF!,$I1494,#REF!,"&lt;="&amp;$R$2,#REF!,"&gt;="&amp;$S$2),"-")</f>
        <v>-</v>
      </c>
      <c r="O1494" s="142"/>
      <c r="P1494" s="140"/>
    </row>
    <row r="1495" spans="1:16">
      <c r="A1495" s="138"/>
      <c r="B1495" s="142"/>
      <c r="C1495" s="172" t="s">
        <v>2706</v>
      </c>
      <c r="D1495" s="166" t="s">
        <v>26</v>
      </c>
      <c r="E1495" s="166" t="s">
        <v>2707</v>
      </c>
      <c r="F1495" s="178" t="s">
        <v>2866</v>
      </c>
      <c r="G1495" s="178" t="s">
        <v>2866</v>
      </c>
      <c r="H1495" s="178" t="s">
        <v>2866</v>
      </c>
      <c r="I1495" s="178" t="s">
        <v>2866</v>
      </c>
      <c r="J1495" s="168">
        <v>0.9</v>
      </c>
      <c r="K1495" s="169" t="str">
        <f>IFERROR(SUMIFS(#REF!,#REF!,$I1495,#REF!,$R$2)/SUMIFS(#REF!,#REF!,$I1495,#REF!,$R$2),"-")</f>
        <v>-</v>
      </c>
      <c r="L1495" s="169" t="str">
        <f>IFERROR(SUMIFS(#REF!,#REF!,$I1495,#REF!,$R$7)/SUMIFS(#REF!,#REF!,$I1495,#REF!,$R$7),"-")</f>
        <v>-</v>
      </c>
      <c r="M1495" s="170" t="str">
        <f>IFERROR(SUMIFS(#REF!,#REF!,$I1495,#REF!,$R$3)/SUMIFS(#REF!,#REF!,$I1495,#REF!,$R$3),"-")</f>
        <v>-</v>
      </c>
      <c r="N1495" s="170" t="str">
        <f>IFERROR(SUMIFS(#REF!,#REF!,$I1495,#REF!,"&lt;="&amp;$R$2,#REF!,"&gt;="&amp;$S$2)/SUMIFS(#REF!,#REF!,$I1495,#REF!,"&lt;="&amp;$R$2,#REF!,"&gt;="&amp;$S$2),"-")</f>
        <v>-</v>
      </c>
      <c r="O1495" s="142"/>
      <c r="P1495" s="140"/>
    </row>
    <row r="1496" spans="1:16">
      <c r="A1496" s="138"/>
      <c r="B1496" s="142"/>
      <c r="C1496" s="172" t="s">
        <v>2706</v>
      </c>
      <c r="D1496" s="166" t="s">
        <v>26</v>
      </c>
      <c r="E1496" s="166" t="s">
        <v>2707</v>
      </c>
      <c r="F1496" s="178" t="s">
        <v>2868</v>
      </c>
      <c r="G1496" s="178" t="s">
        <v>2868</v>
      </c>
      <c r="H1496" s="178" t="s">
        <v>2868</v>
      </c>
      <c r="I1496" s="178" t="s">
        <v>2868</v>
      </c>
      <c r="J1496" s="168">
        <v>0.9</v>
      </c>
      <c r="K1496" s="169" t="str">
        <f>IFERROR(SUMIFS(#REF!,#REF!,$I1496,#REF!,$R$2)/SUMIFS(#REF!,#REF!,$I1496,#REF!,$R$2),"-")</f>
        <v>-</v>
      </c>
      <c r="L1496" s="169" t="str">
        <f>IFERROR(SUMIFS(#REF!,#REF!,$I1496,#REF!,$R$7)/SUMIFS(#REF!,#REF!,$I1496,#REF!,$R$7),"-")</f>
        <v>-</v>
      </c>
      <c r="M1496" s="170" t="str">
        <f>IFERROR(SUMIFS(#REF!,#REF!,$I1496,#REF!,$R$3)/SUMIFS(#REF!,#REF!,$I1496,#REF!,$R$3),"-")</f>
        <v>-</v>
      </c>
      <c r="N1496" s="170" t="str">
        <f>IFERROR(SUMIFS(#REF!,#REF!,$I1496,#REF!,"&lt;="&amp;$R$2,#REF!,"&gt;="&amp;$S$2)/SUMIFS(#REF!,#REF!,$I1496,#REF!,"&lt;="&amp;$R$2,#REF!,"&gt;="&amp;$S$2),"-")</f>
        <v>-</v>
      </c>
      <c r="O1496" s="142"/>
      <c r="P1496" s="140"/>
    </row>
    <row r="1497" spans="1:16">
      <c r="A1497" s="138"/>
      <c r="B1497" s="142"/>
      <c r="C1497" s="172" t="s">
        <v>2706</v>
      </c>
      <c r="D1497" s="166" t="s">
        <v>26</v>
      </c>
      <c r="E1497" s="166" t="s">
        <v>2707</v>
      </c>
      <c r="F1497" s="178" t="s">
        <v>2870</v>
      </c>
      <c r="G1497" s="178" t="s">
        <v>2870</v>
      </c>
      <c r="H1497" s="178" t="s">
        <v>2870</v>
      </c>
      <c r="I1497" s="178" t="s">
        <v>2870</v>
      </c>
      <c r="J1497" s="168">
        <v>0.9</v>
      </c>
      <c r="K1497" s="169" t="str">
        <f>IFERROR(SUMIFS(#REF!,#REF!,$I1497,#REF!,$R$2)/SUMIFS(#REF!,#REF!,$I1497,#REF!,$R$2),"-")</f>
        <v>-</v>
      </c>
      <c r="L1497" s="169" t="str">
        <f>IFERROR(SUMIFS(#REF!,#REF!,$I1497,#REF!,$R$7)/SUMIFS(#REF!,#REF!,$I1497,#REF!,$R$7),"-")</f>
        <v>-</v>
      </c>
      <c r="M1497" s="170" t="str">
        <f>IFERROR(SUMIFS(#REF!,#REF!,$I1497,#REF!,$R$3)/SUMIFS(#REF!,#REF!,$I1497,#REF!,$R$3),"-")</f>
        <v>-</v>
      </c>
      <c r="N1497" s="170" t="str">
        <f>IFERROR(SUMIFS(#REF!,#REF!,$I1497,#REF!,"&lt;="&amp;$R$2,#REF!,"&gt;="&amp;$S$2)/SUMIFS(#REF!,#REF!,$I1497,#REF!,"&lt;="&amp;$R$2,#REF!,"&gt;="&amp;$S$2),"-")</f>
        <v>-</v>
      </c>
      <c r="O1497" s="142"/>
      <c r="P1497" s="140"/>
    </row>
    <row r="1498" spans="1:16">
      <c r="A1498" s="138"/>
      <c r="B1498" s="142"/>
      <c r="C1498" s="172" t="s">
        <v>2706</v>
      </c>
      <c r="D1498" s="166" t="s">
        <v>26</v>
      </c>
      <c r="E1498" s="166" t="s">
        <v>2707</v>
      </c>
      <c r="F1498" s="178" t="s">
        <v>2872</v>
      </c>
      <c r="G1498" s="178" t="s">
        <v>2872</v>
      </c>
      <c r="H1498" s="178" t="s">
        <v>2872</v>
      </c>
      <c r="I1498" s="178" t="s">
        <v>2872</v>
      </c>
      <c r="J1498" s="168">
        <v>0.9</v>
      </c>
      <c r="K1498" s="169" t="str">
        <f>IFERROR(SUMIFS(#REF!,#REF!,$I1498,#REF!,$R$2)/SUMIFS(#REF!,#REF!,$I1498,#REF!,$R$2),"-")</f>
        <v>-</v>
      </c>
      <c r="L1498" s="169" t="str">
        <f>IFERROR(SUMIFS(#REF!,#REF!,$I1498,#REF!,$R$7)/SUMIFS(#REF!,#REF!,$I1498,#REF!,$R$7),"-")</f>
        <v>-</v>
      </c>
      <c r="M1498" s="170" t="str">
        <f>IFERROR(SUMIFS(#REF!,#REF!,$I1498,#REF!,$R$3)/SUMIFS(#REF!,#REF!,$I1498,#REF!,$R$3),"-")</f>
        <v>-</v>
      </c>
      <c r="N1498" s="170" t="str">
        <f>IFERROR(SUMIFS(#REF!,#REF!,$I1498,#REF!,"&lt;="&amp;$R$2,#REF!,"&gt;="&amp;$S$2)/SUMIFS(#REF!,#REF!,$I1498,#REF!,"&lt;="&amp;$R$2,#REF!,"&gt;="&amp;$S$2),"-")</f>
        <v>-</v>
      </c>
      <c r="O1498" s="142"/>
      <c r="P1498" s="140"/>
    </row>
    <row r="1499" spans="1:16">
      <c r="A1499" s="138"/>
      <c r="B1499" s="142"/>
      <c r="C1499" s="172" t="s">
        <v>2706</v>
      </c>
      <c r="D1499" s="166" t="s">
        <v>26</v>
      </c>
      <c r="E1499" s="166" t="s">
        <v>2707</v>
      </c>
      <c r="F1499" s="178" t="s">
        <v>2874</v>
      </c>
      <c r="G1499" s="178" t="s">
        <v>2874</v>
      </c>
      <c r="H1499" s="178" t="s">
        <v>2874</v>
      </c>
      <c r="I1499" s="178" t="s">
        <v>2874</v>
      </c>
      <c r="J1499" s="168">
        <v>0.9</v>
      </c>
      <c r="K1499" s="169" t="str">
        <f>IFERROR(SUMIFS(#REF!,#REF!,$I1499,#REF!,$R$2)/SUMIFS(#REF!,#REF!,$I1499,#REF!,$R$2),"-")</f>
        <v>-</v>
      </c>
      <c r="L1499" s="169" t="str">
        <f>IFERROR(SUMIFS(#REF!,#REF!,$I1499,#REF!,$R$7)/SUMIFS(#REF!,#REF!,$I1499,#REF!,$R$7),"-")</f>
        <v>-</v>
      </c>
      <c r="M1499" s="170" t="str">
        <f>IFERROR(SUMIFS(#REF!,#REF!,$I1499,#REF!,$R$3)/SUMIFS(#REF!,#REF!,$I1499,#REF!,$R$3),"-")</f>
        <v>-</v>
      </c>
      <c r="N1499" s="170" t="str">
        <f>IFERROR(SUMIFS(#REF!,#REF!,$I1499,#REF!,"&lt;="&amp;$R$2,#REF!,"&gt;="&amp;$S$2)/SUMIFS(#REF!,#REF!,$I1499,#REF!,"&lt;="&amp;$R$2,#REF!,"&gt;="&amp;$S$2),"-")</f>
        <v>-</v>
      </c>
      <c r="O1499" s="142"/>
      <c r="P1499" s="140"/>
    </row>
    <row r="1500" spans="1:16">
      <c r="A1500" s="138"/>
      <c r="B1500" s="142"/>
      <c r="C1500" s="172" t="s">
        <v>2706</v>
      </c>
      <c r="D1500" s="166" t="s">
        <v>26</v>
      </c>
      <c r="E1500" s="166" t="s">
        <v>2707</v>
      </c>
      <c r="F1500" s="178" t="s">
        <v>2875</v>
      </c>
      <c r="G1500" s="178" t="s">
        <v>2875</v>
      </c>
      <c r="H1500" s="178" t="s">
        <v>2875</v>
      </c>
      <c r="I1500" s="178" t="s">
        <v>2875</v>
      </c>
      <c r="J1500" s="168">
        <v>0.9</v>
      </c>
      <c r="K1500" s="169" t="str">
        <f>IFERROR(SUMIFS(#REF!,#REF!,$I1500,#REF!,$R$2)/SUMIFS(#REF!,#REF!,$I1500,#REF!,$R$2),"-")</f>
        <v>-</v>
      </c>
      <c r="L1500" s="169" t="str">
        <f>IFERROR(SUMIFS(#REF!,#REF!,$I1500,#REF!,$R$7)/SUMIFS(#REF!,#REF!,$I1500,#REF!,$R$7),"-")</f>
        <v>-</v>
      </c>
      <c r="M1500" s="170" t="str">
        <f>IFERROR(SUMIFS(#REF!,#REF!,$I1500,#REF!,$R$3)/SUMIFS(#REF!,#REF!,$I1500,#REF!,$R$3),"-")</f>
        <v>-</v>
      </c>
      <c r="N1500" s="170" t="str">
        <f>IFERROR(SUMIFS(#REF!,#REF!,$I1500,#REF!,"&lt;="&amp;$R$2,#REF!,"&gt;="&amp;$S$2)/SUMIFS(#REF!,#REF!,$I1500,#REF!,"&lt;="&amp;$R$2,#REF!,"&gt;="&amp;$S$2),"-")</f>
        <v>-</v>
      </c>
      <c r="O1500" s="142"/>
      <c r="P1500" s="140"/>
    </row>
    <row r="1501" spans="1:16">
      <c r="A1501" s="138"/>
      <c r="B1501" s="142"/>
      <c r="C1501" s="172" t="s">
        <v>2706</v>
      </c>
      <c r="D1501" s="166" t="s">
        <v>26</v>
      </c>
      <c r="E1501" s="166" t="s">
        <v>2707</v>
      </c>
      <c r="F1501" s="178" t="s">
        <v>2877</v>
      </c>
      <c r="G1501" s="178" t="s">
        <v>2877</v>
      </c>
      <c r="H1501" s="178" t="s">
        <v>2877</v>
      </c>
      <c r="I1501" s="178" t="s">
        <v>2877</v>
      </c>
      <c r="J1501" s="168">
        <v>0.9</v>
      </c>
      <c r="K1501" s="169" t="str">
        <f>IFERROR(SUMIFS(#REF!,#REF!,$I1501,#REF!,$R$2)/SUMIFS(#REF!,#REF!,$I1501,#REF!,$R$2),"-")</f>
        <v>-</v>
      </c>
      <c r="L1501" s="169" t="str">
        <f>IFERROR(SUMIFS(#REF!,#REF!,$I1501,#REF!,$R$7)/SUMIFS(#REF!,#REF!,$I1501,#REF!,$R$7),"-")</f>
        <v>-</v>
      </c>
      <c r="M1501" s="170" t="str">
        <f>IFERROR(SUMIFS(#REF!,#REF!,$I1501,#REF!,$R$3)/SUMIFS(#REF!,#REF!,$I1501,#REF!,$R$3),"-")</f>
        <v>-</v>
      </c>
      <c r="N1501" s="170" t="str">
        <f>IFERROR(SUMIFS(#REF!,#REF!,$I1501,#REF!,"&lt;="&amp;$R$2,#REF!,"&gt;="&amp;$S$2)/SUMIFS(#REF!,#REF!,$I1501,#REF!,"&lt;="&amp;$R$2,#REF!,"&gt;="&amp;$S$2),"-")</f>
        <v>-</v>
      </c>
      <c r="O1501" s="142"/>
      <c r="P1501" s="140"/>
    </row>
    <row r="1502" spans="1:16">
      <c r="A1502" s="138"/>
      <c r="B1502" s="142"/>
      <c r="C1502" s="172" t="s">
        <v>2706</v>
      </c>
      <c r="D1502" s="166" t="s">
        <v>26</v>
      </c>
      <c r="E1502" s="166" t="s">
        <v>2707</v>
      </c>
      <c r="F1502" s="178" t="s">
        <v>2879</v>
      </c>
      <c r="G1502" s="178" t="s">
        <v>2879</v>
      </c>
      <c r="H1502" s="178" t="s">
        <v>2879</v>
      </c>
      <c r="I1502" s="178" t="s">
        <v>2879</v>
      </c>
      <c r="J1502" s="168">
        <v>0.9</v>
      </c>
      <c r="K1502" s="169" t="str">
        <f>IFERROR(SUMIFS(#REF!,#REF!,$I1502,#REF!,$R$2)/SUMIFS(#REF!,#REF!,$I1502,#REF!,$R$2),"-")</f>
        <v>-</v>
      </c>
      <c r="L1502" s="169" t="str">
        <f>IFERROR(SUMIFS(#REF!,#REF!,$I1502,#REF!,$R$7)/SUMIFS(#REF!,#REF!,$I1502,#REF!,$R$7),"-")</f>
        <v>-</v>
      </c>
      <c r="M1502" s="170" t="str">
        <f>IFERROR(SUMIFS(#REF!,#REF!,$I1502,#REF!,$R$3)/SUMIFS(#REF!,#REF!,$I1502,#REF!,$R$3),"-")</f>
        <v>-</v>
      </c>
      <c r="N1502" s="170" t="str">
        <f>IFERROR(SUMIFS(#REF!,#REF!,$I1502,#REF!,"&lt;="&amp;$R$2,#REF!,"&gt;="&amp;$S$2)/SUMIFS(#REF!,#REF!,$I1502,#REF!,"&lt;="&amp;$R$2,#REF!,"&gt;="&amp;$S$2),"-")</f>
        <v>-</v>
      </c>
      <c r="O1502" s="142"/>
      <c r="P1502" s="140"/>
    </row>
    <row r="1503" spans="1:16">
      <c r="A1503" s="138"/>
      <c r="B1503" s="142"/>
      <c r="C1503" s="172" t="s">
        <v>2706</v>
      </c>
      <c r="D1503" s="166" t="s">
        <v>26</v>
      </c>
      <c r="E1503" s="166" t="s">
        <v>2707</v>
      </c>
      <c r="F1503" s="178" t="s">
        <v>2881</v>
      </c>
      <c r="G1503" s="178" t="s">
        <v>2881</v>
      </c>
      <c r="H1503" s="178" t="s">
        <v>2881</v>
      </c>
      <c r="I1503" s="178" t="s">
        <v>2881</v>
      </c>
      <c r="J1503" s="168">
        <v>0.9</v>
      </c>
      <c r="K1503" s="169" t="str">
        <f>IFERROR(SUMIFS(#REF!,#REF!,$I1503,#REF!,$R$2)/SUMIFS(#REF!,#REF!,$I1503,#REF!,$R$2),"-")</f>
        <v>-</v>
      </c>
      <c r="L1503" s="169" t="str">
        <f>IFERROR(SUMIFS(#REF!,#REF!,$I1503,#REF!,$R$7)/SUMIFS(#REF!,#REF!,$I1503,#REF!,$R$7),"-")</f>
        <v>-</v>
      </c>
      <c r="M1503" s="170" t="str">
        <f>IFERROR(SUMIFS(#REF!,#REF!,$I1503,#REF!,$R$3)/SUMIFS(#REF!,#REF!,$I1503,#REF!,$R$3),"-")</f>
        <v>-</v>
      </c>
      <c r="N1503" s="170" t="str">
        <f>IFERROR(SUMIFS(#REF!,#REF!,$I1503,#REF!,"&lt;="&amp;$R$2,#REF!,"&gt;="&amp;$S$2)/SUMIFS(#REF!,#REF!,$I1503,#REF!,"&lt;="&amp;$R$2,#REF!,"&gt;="&amp;$S$2),"-")</f>
        <v>-</v>
      </c>
      <c r="O1503" s="142"/>
      <c r="P1503" s="140"/>
    </row>
    <row r="1504" spans="1:16">
      <c r="A1504" s="138"/>
      <c r="B1504" s="142"/>
      <c r="C1504" s="172" t="s">
        <v>2706</v>
      </c>
      <c r="D1504" s="166" t="s">
        <v>26</v>
      </c>
      <c r="E1504" s="166" t="s">
        <v>2707</v>
      </c>
      <c r="F1504" s="178" t="s">
        <v>2883</v>
      </c>
      <c r="G1504" s="178" t="s">
        <v>2883</v>
      </c>
      <c r="H1504" s="178" t="s">
        <v>2883</v>
      </c>
      <c r="I1504" s="178" t="s">
        <v>2883</v>
      </c>
      <c r="J1504" s="168">
        <v>0.9</v>
      </c>
      <c r="K1504" s="169" t="str">
        <f>IFERROR(SUMIFS(#REF!,#REF!,$I1504,#REF!,$R$2)/SUMIFS(#REF!,#REF!,$I1504,#REF!,$R$2),"-")</f>
        <v>-</v>
      </c>
      <c r="L1504" s="169" t="str">
        <f>IFERROR(SUMIFS(#REF!,#REF!,$I1504,#REF!,$R$7)/SUMIFS(#REF!,#REF!,$I1504,#REF!,$R$7),"-")</f>
        <v>-</v>
      </c>
      <c r="M1504" s="170" t="str">
        <f>IFERROR(SUMIFS(#REF!,#REF!,$I1504,#REF!,$R$3)/SUMIFS(#REF!,#REF!,$I1504,#REF!,$R$3),"-")</f>
        <v>-</v>
      </c>
      <c r="N1504" s="170" t="str">
        <f>IFERROR(SUMIFS(#REF!,#REF!,$I1504,#REF!,"&lt;="&amp;$R$2,#REF!,"&gt;="&amp;$S$2)/SUMIFS(#REF!,#REF!,$I1504,#REF!,"&lt;="&amp;$R$2,#REF!,"&gt;="&amp;$S$2),"-")</f>
        <v>-</v>
      </c>
      <c r="O1504" s="142"/>
      <c r="P1504" s="140"/>
    </row>
    <row r="1505" spans="1:16">
      <c r="A1505" s="138"/>
      <c r="B1505" s="142"/>
      <c r="C1505" s="172" t="s">
        <v>2706</v>
      </c>
      <c r="D1505" s="166" t="s">
        <v>26</v>
      </c>
      <c r="E1505" s="166" t="s">
        <v>2707</v>
      </c>
      <c r="F1505" s="178" t="s">
        <v>2885</v>
      </c>
      <c r="G1505" s="178" t="s">
        <v>2885</v>
      </c>
      <c r="H1505" s="178" t="s">
        <v>2885</v>
      </c>
      <c r="I1505" s="178" t="s">
        <v>2885</v>
      </c>
      <c r="J1505" s="168">
        <v>0.9</v>
      </c>
      <c r="K1505" s="169" t="str">
        <f>IFERROR(SUMIFS(#REF!,#REF!,$I1505,#REF!,$R$2)/SUMIFS(#REF!,#REF!,$I1505,#REF!,$R$2),"-")</f>
        <v>-</v>
      </c>
      <c r="L1505" s="169" t="str">
        <f>IFERROR(SUMIFS(#REF!,#REF!,$I1505,#REF!,$R$7)/SUMIFS(#REF!,#REF!,$I1505,#REF!,$R$7),"-")</f>
        <v>-</v>
      </c>
      <c r="M1505" s="170" t="str">
        <f>IFERROR(SUMIFS(#REF!,#REF!,$I1505,#REF!,$R$3)/SUMIFS(#REF!,#REF!,$I1505,#REF!,$R$3),"-")</f>
        <v>-</v>
      </c>
      <c r="N1505" s="170" t="str">
        <f>IFERROR(SUMIFS(#REF!,#REF!,$I1505,#REF!,"&lt;="&amp;$R$2,#REF!,"&gt;="&amp;$S$2)/SUMIFS(#REF!,#REF!,$I1505,#REF!,"&lt;="&amp;$R$2,#REF!,"&gt;="&amp;$S$2),"-")</f>
        <v>-</v>
      </c>
      <c r="O1505" s="142"/>
      <c r="P1505" s="140"/>
    </row>
    <row r="1506" spans="1:16">
      <c r="A1506" s="138"/>
      <c r="B1506" s="142"/>
      <c r="C1506" s="172" t="s">
        <v>2706</v>
      </c>
      <c r="D1506" s="166" t="s">
        <v>26</v>
      </c>
      <c r="E1506" s="166" t="s">
        <v>2707</v>
      </c>
      <c r="F1506" s="178" t="s">
        <v>2887</v>
      </c>
      <c r="G1506" s="178" t="s">
        <v>2887</v>
      </c>
      <c r="H1506" s="178" t="s">
        <v>2887</v>
      </c>
      <c r="I1506" s="178" t="s">
        <v>2887</v>
      </c>
      <c r="J1506" s="168">
        <v>0.9</v>
      </c>
      <c r="K1506" s="169" t="str">
        <f>IFERROR(SUMIFS(#REF!,#REF!,$I1506,#REF!,$R$2)/SUMIFS(#REF!,#REF!,$I1506,#REF!,$R$2),"-")</f>
        <v>-</v>
      </c>
      <c r="L1506" s="169" t="str">
        <f>IFERROR(SUMIFS(#REF!,#REF!,$I1506,#REF!,$R$7)/SUMIFS(#REF!,#REF!,$I1506,#REF!,$R$7),"-")</f>
        <v>-</v>
      </c>
      <c r="M1506" s="170" t="str">
        <f>IFERROR(SUMIFS(#REF!,#REF!,$I1506,#REF!,$R$3)/SUMIFS(#REF!,#REF!,$I1506,#REF!,$R$3),"-")</f>
        <v>-</v>
      </c>
      <c r="N1506" s="170" t="str">
        <f>IFERROR(SUMIFS(#REF!,#REF!,$I1506,#REF!,"&lt;="&amp;$R$2,#REF!,"&gt;="&amp;$S$2)/SUMIFS(#REF!,#REF!,$I1506,#REF!,"&lt;="&amp;$R$2,#REF!,"&gt;="&amp;$S$2),"-")</f>
        <v>-</v>
      </c>
      <c r="O1506" s="142"/>
      <c r="P1506" s="140"/>
    </row>
    <row r="1507" spans="1:16">
      <c r="A1507" s="138"/>
      <c r="B1507" s="142"/>
      <c r="C1507" s="172" t="s">
        <v>2706</v>
      </c>
      <c r="D1507" s="166" t="s">
        <v>26</v>
      </c>
      <c r="E1507" s="166" t="s">
        <v>2707</v>
      </c>
      <c r="F1507" s="178" t="s">
        <v>2889</v>
      </c>
      <c r="G1507" s="178" t="s">
        <v>2889</v>
      </c>
      <c r="H1507" s="178" t="s">
        <v>2889</v>
      </c>
      <c r="I1507" s="178" t="s">
        <v>2889</v>
      </c>
      <c r="J1507" s="168">
        <v>0.9</v>
      </c>
      <c r="K1507" s="169" t="str">
        <f>IFERROR(SUMIFS(#REF!,#REF!,$I1507,#REF!,$R$2)/SUMIFS(#REF!,#REF!,$I1507,#REF!,$R$2),"-")</f>
        <v>-</v>
      </c>
      <c r="L1507" s="169" t="str">
        <f>IFERROR(SUMIFS(#REF!,#REF!,$I1507,#REF!,$R$7)/SUMIFS(#REF!,#REF!,$I1507,#REF!,$R$7),"-")</f>
        <v>-</v>
      </c>
      <c r="M1507" s="170" t="str">
        <f>IFERROR(SUMIFS(#REF!,#REF!,$I1507,#REF!,$R$3)/SUMIFS(#REF!,#REF!,$I1507,#REF!,$R$3),"-")</f>
        <v>-</v>
      </c>
      <c r="N1507" s="170" t="str">
        <f>IFERROR(SUMIFS(#REF!,#REF!,$I1507,#REF!,"&lt;="&amp;$R$2,#REF!,"&gt;="&amp;$S$2)/SUMIFS(#REF!,#REF!,$I1507,#REF!,"&lt;="&amp;$R$2,#REF!,"&gt;="&amp;$S$2),"-")</f>
        <v>-</v>
      </c>
      <c r="O1507" s="142"/>
      <c r="P1507" s="140"/>
    </row>
    <row r="1508" spans="1:16">
      <c r="A1508" s="138"/>
      <c r="B1508" s="142"/>
      <c r="C1508" s="172" t="s">
        <v>2706</v>
      </c>
      <c r="D1508" s="166" t="s">
        <v>26</v>
      </c>
      <c r="E1508" s="166" t="s">
        <v>2707</v>
      </c>
      <c r="F1508" s="178" t="s">
        <v>2891</v>
      </c>
      <c r="G1508" s="178" t="s">
        <v>2891</v>
      </c>
      <c r="H1508" s="178" t="s">
        <v>2891</v>
      </c>
      <c r="I1508" s="178" t="s">
        <v>2891</v>
      </c>
      <c r="J1508" s="168">
        <v>0.9</v>
      </c>
      <c r="K1508" s="169" t="str">
        <f>IFERROR(SUMIFS(#REF!,#REF!,$I1508,#REF!,$R$2)/SUMIFS(#REF!,#REF!,$I1508,#REF!,$R$2),"-")</f>
        <v>-</v>
      </c>
      <c r="L1508" s="169" t="str">
        <f>IFERROR(SUMIFS(#REF!,#REF!,$I1508,#REF!,$R$7)/SUMIFS(#REF!,#REF!,$I1508,#REF!,$R$7),"-")</f>
        <v>-</v>
      </c>
      <c r="M1508" s="170" t="str">
        <f>IFERROR(SUMIFS(#REF!,#REF!,$I1508,#REF!,$R$3)/SUMIFS(#REF!,#REF!,$I1508,#REF!,$R$3),"-")</f>
        <v>-</v>
      </c>
      <c r="N1508" s="170" t="str">
        <f>IFERROR(SUMIFS(#REF!,#REF!,$I1508,#REF!,"&lt;="&amp;$R$2,#REF!,"&gt;="&amp;$S$2)/SUMIFS(#REF!,#REF!,$I1508,#REF!,"&lt;="&amp;$R$2,#REF!,"&gt;="&amp;$S$2),"-")</f>
        <v>-</v>
      </c>
      <c r="O1508" s="142"/>
      <c r="P1508" s="140"/>
    </row>
    <row r="1509" spans="1:16">
      <c r="A1509" s="138"/>
      <c r="B1509" s="142"/>
      <c r="C1509" s="172" t="s">
        <v>2706</v>
      </c>
      <c r="D1509" s="166" t="s">
        <v>26</v>
      </c>
      <c r="E1509" s="166" t="s">
        <v>2707</v>
      </c>
      <c r="F1509" s="178" t="s">
        <v>2893</v>
      </c>
      <c r="G1509" s="178" t="s">
        <v>2893</v>
      </c>
      <c r="H1509" s="178" t="s">
        <v>2893</v>
      </c>
      <c r="I1509" s="178" t="s">
        <v>2893</v>
      </c>
      <c r="J1509" s="168">
        <v>0.9</v>
      </c>
      <c r="K1509" s="169" t="str">
        <f>IFERROR(SUMIFS(#REF!,#REF!,$I1509,#REF!,$R$2)/SUMIFS(#REF!,#REF!,$I1509,#REF!,$R$2),"-")</f>
        <v>-</v>
      </c>
      <c r="L1509" s="169" t="str">
        <f>IFERROR(SUMIFS(#REF!,#REF!,$I1509,#REF!,$R$7)/SUMIFS(#REF!,#REF!,$I1509,#REF!,$R$7),"-")</f>
        <v>-</v>
      </c>
      <c r="M1509" s="170" t="str">
        <f>IFERROR(SUMIFS(#REF!,#REF!,$I1509,#REF!,$R$3)/SUMIFS(#REF!,#REF!,$I1509,#REF!,$R$3),"-")</f>
        <v>-</v>
      </c>
      <c r="N1509" s="170" t="str">
        <f>IFERROR(SUMIFS(#REF!,#REF!,$I1509,#REF!,"&lt;="&amp;$R$2,#REF!,"&gt;="&amp;$S$2)/SUMIFS(#REF!,#REF!,$I1509,#REF!,"&lt;="&amp;$R$2,#REF!,"&gt;="&amp;$S$2),"-")</f>
        <v>-</v>
      </c>
      <c r="O1509" s="142"/>
      <c r="P1509" s="140"/>
    </row>
    <row r="1510" spans="1:16">
      <c r="A1510" s="138"/>
      <c r="B1510" s="142"/>
      <c r="C1510" s="172" t="s">
        <v>2706</v>
      </c>
      <c r="D1510" s="166" t="s">
        <v>26</v>
      </c>
      <c r="E1510" s="166" t="s">
        <v>2707</v>
      </c>
      <c r="F1510" s="178" t="s">
        <v>2895</v>
      </c>
      <c r="G1510" s="178" t="s">
        <v>2895</v>
      </c>
      <c r="H1510" s="178" t="s">
        <v>2895</v>
      </c>
      <c r="I1510" s="178" t="s">
        <v>2895</v>
      </c>
      <c r="J1510" s="168">
        <v>0.9</v>
      </c>
      <c r="K1510" s="169" t="str">
        <f>IFERROR(SUMIFS(#REF!,#REF!,$I1510,#REF!,$R$2)/SUMIFS(#REF!,#REF!,$I1510,#REF!,$R$2),"-")</f>
        <v>-</v>
      </c>
      <c r="L1510" s="169" t="str">
        <f>IFERROR(SUMIFS(#REF!,#REF!,$I1510,#REF!,$R$7)/SUMIFS(#REF!,#REF!,$I1510,#REF!,$R$7),"-")</f>
        <v>-</v>
      </c>
      <c r="M1510" s="170" t="str">
        <f>IFERROR(SUMIFS(#REF!,#REF!,$I1510,#REF!,$R$3)/SUMIFS(#REF!,#REF!,$I1510,#REF!,$R$3),"-")</f>
        <v>-</v>
      </c>
      <c r="N1510" s="170" t="str">
        <f>IFERROR(SUMIFS(#REF!,#REF!,$I1510,#REF!,"&lt;="&amp;$R$2,#REF!,"&gt;="&amp;$S$2)/SUMIFS(#REF!,#REF!,$I1510,#REF!,"&lt;="&amp;$R$2,#REF!,"&gt;="&amp;$S$2),"-")</f>
        <v>-</v>
      </c>
      <c r="O1510" s="142"/>
      <c r="P1510" s="140"/>
    </row>
    <row r="1511" spans="1:16">
      <c r="A1511" s="138"/>
      <c r="B1511" s="142"/>
      <c r="C1511" s="172" t="s">
        <v>2706</v>
      </c>
      <c r="D1511" s="166" t="s">
        <v>26</v>
      </c>
      <c r="E1511" s="166" t="s">
        <v>2707</v>
      </c>
      <c r="F1511" s="178" t="s">
        <v>2897</v>
      </c>
      <c r="G1511" s="178" t="s">
        <v>2897</v>
      </c>
      <c r="H1511" s="178" t="s">
        <v>2897</v>
      </c>
      <c r="I1511" s="178" t="s">
        <v>2897</v>
      </c>
      <c r="J1511" s="168">
        <v>0.9</v>
      </c>
      <c r="K1511" s="169" t="str">
        <f>IFERROR(SUMIFS(#REF!,#REF!,$I1511,#REF!,$R$2)/SUMIFS(#REF!,#REF!,$I1511,#REF!,$R$2),"-")</f>
        <v>-</v>
      </c>
      <c r="L1511" s="169" t="str">
        <f>IFERROR(SUMIFS(#REF!,#REF!,$I1511,#REF!,$R$7)/SUMIFS(#REF!,#REF!,$I1511,#REF!,$R$7),"-")</f>
        <v>-</v>
      </c>
      <c r="M1511" s="170" t="str">
        <f>IFERROR(SUMIFS(#REF!,#REF!,$I1511,#REF!,$R$3)/SUMIFS(#REF!,#REF!,$I1511,#REF!,$R$3),"-")</f>
        <v>-</v>
      </c>
      <c r="N1511" s="170" t="str">
        <f>IFERROR(SUMIFS(#REF!,#REF!,$I1511,#REF!,"&lt;="&amp;$R$2,#REF!,"&gt;="&amp;$S$2)/SUMIFS(#REF!,#REF!,$I1511,#REF!,"&lt;="&amp;$R$2,#REF!,"&gt;="&amp;$S$2),"-")</f>
        <v>-</v>
      </c>
      <c r="O1511" s="142"/>
      <c r="P1511" s="140"/>
    </row>
    <row r="1512" spans="1:16">
      <c r="A1512" s="138"/>
      <c r="B1512" s="142"/>
      <c r="C1512" s="172" t="s">
        <v>2706</v>
      </c>
      <c r="D1512" s="166" t="s">
        <v>26</v>
      </c>
      <c r="E1512" s="166" t="s">
        <v>2707</v>
      </c>
      <c r="F1512" s="178" t="s">
        <v>2899</v>
      </c>
      <c r="G1512" s="178" t="s">
        <v>2899</v>
      </c>
      <c r="H1512" s="178" t="s">
        <v>2899</v>
      </c>
      <c r="I1512" s="178" t="s">
        <v>2899</v>
      </c>
      <c r="J1512" s="168">
        <v>0.9</v>
      </c>
      <c r="K1512" s="169" t="str">
        <f>IFERROR(SUMIFS(#REF!,#REF!,$I1512,#REF!,$R$2)/SUMIFS(#REF!,#REF!,$I1512,#REF!,$R$2),"-")</f>
        <v>-</v>
      </c>
      <c r="L1512" s="169" t="str">
        <f>IFERROR(SUMIFS(#REF!,#REF!,$I1512,#REF!,$R$7)/SUMIFS(#REF!,#REF!,$I1512,#REF!,$R$7),"-")</f>
        <v>-</v>
      </c>
      <c r="M1512" s="170" t="str">
        <f>IFERROR(SUMIFS(#REF!,#REF!,$I1512,#REF!,$R$3)/SUMIFS(#REF!,#REF!,$I1512,#REF!,$R$3),"-")</f>
        <v>-</v>
      </c>
      <c r="N1512" s="170" t="str">
        <f>IFERROR(SUMIFS(#REF!,#REF!,$I1512,#REF!,"&lt;="&amp;$R$2,#REF!,"&gt;="&amp;$S$2)/SUMIFS(#REF!,#REF!,$I1512,#REF!,"&lt;="&amp;$R$2,#REF!,"&gt;="&amp;$S$2),"-")</f>
        <v>-</v>
      </c>
      <c r="O1512" s="142"/>
      <c r="P1512" s="140"/>
    </row>
    <row r="1513" spans="1:16">
      <c r="A1513" s="138"/>
      <c r="B1513" s="142"/>
      <c r="C1513" s="172" t="s">
        <v>2706</v>
      </c>
      <c r="D1513" s="166" t="s">
        <v>26</v>
      </c>
      <c r="E1513" s="166" t="s">
        <v>2707</v>
      </c>
      <c r="F1513" s="178" t="s">
        <v>2901</v>
      </c>
      <c r="G1513" s="178" t="s">
        <v>2901</v>
      </c>
      <c r="H1513" s="178" t="s">
        <v>2901</v>
      </c>
      <c r="I1513" s="178" t="s">
        <v>2901</v>
      </c>
      <c r="J1513" s="168">
        <v>0.9</v>
      </c>
      <c r="K1513" s="169" t="str">
        <f>IFERROR(SUMIFS(#REF!,#REF!,$I1513,#REF!,$R$2)/SUMIFS(#REF!,#REF!,$I1513,#REF!,$R$2),"-")</f>
        <v>-</v>
      </c>
      <c r="L1513" s="169" t="str">
        <f>IFERROR(SUMIFS(#REF!,#REF!,$I1513,#REF!,$R$7)/SUMIFS(#REF!,#REF!,$I1513,#REF!,$R$7),"-")</f>
        <v>-</v>
      </c>
      <c r="M1513" s="170" t="str">
        <f>IFERROR(SUMIFS(#REF!,#REF!,$I1513,#REF!,$R$3)/SUMIFS(#REF!,#REF!,$I1513,#REF!,$R$3),"-")</f>
        <v>-</v>
      </c>
      <c r="N1513" s="170" t="str">
        <f>IFERROR(SUMIFS(#REF!,#REF!,$I1513,#REF!,"&lt;="&amp;$R$2,#REF!,"&gt;="&amp;$S$2)/SUMIFS(#REF!,#REF!,$I1513,#REF!,"&lt;="&amp;$R$2,#REF!,"&gt;="&amp;$S$2),"-")</f>
        <v>-</v>
      </c>
      <c r="O1513" s="142"/>
      <c r="P1513" s="140"/>
    </row>
    <row r="1514" spans="1:16">
      <c r="A1514" s="138"/>
      <c r="B1514" s="142"/>
      <c r="C1514" s="172" t="s">
        <v>2706</v>
      </c>
      <c r="D1514" s="166" t="s">
        <v>235</v>
      </c>
      <c r="E1514" s="166" t="s">
        <v>2707</v>
      </c>
      <c r="F1514" s="178" t="s">
        <v>2903</v>
      </c>
      <c r="G1514" s="178" t="s">
        <v>2903</v>
      </c>
      <c r="H1514" s="178" t="s">
        <v>2903</v>
      </c>
      <c r="I1514" s="178" t="s">
        <v>2903</v>
      </c>
      <c r="J1514" s="168">
        <v>0.9</v>
      </c>
      <c r="K1514" s="169" t="str">
        <f>IFERROR(SUMIFS(#REF!,#REF!,$I1514,#REF!,$R$2)/SUMIFS(#REF!,#REF!,$I1514,#REF!,$R$2),"-")</f>
        <v>-</v>
      </c>
      <c r="L1514" s="169" t="str">
        <f>IFERROR(SUMIFS(#REF!,#REF!,$I1514,#REF!,$R$7)/SUMIFS(#REF!,#REF!,$I1514,#REF!,$R$7),"-")</f>
        <v>-</v>
      </c>
      <c r="M1514" s="170" t="str">
        <f>IFERROR(SUMIFS(#REF!,#REF!,$I1514,#REF!,$R$3)/SUMIFS(#REF!,#REF!,$I1514,#REF!,$R$3),"-")</f>
        <v>-</v>
      </c>
      <c r="N1514" s="170" t="str">
        <f>IFERROR(SUMIFS(#REF!,#REF!,$I1514,#REF!,"&lt;="&amp;$R$2,#REF!,"&gt;="&amp;$S$2)/SUMIFS(#REF!,#REF!,$I1514,#REF!,"&lt;="&amp;$R$2,#REF!,"&gt;="&amp;$S$2),"-")</f>
        <v>-</v>
      </c>
      <c r="O1514" s="142"/>
      <c r="P1514" s="140"/>
    </row>
    <row r="1515" spans="1:16">
      <c r="A1515" s="138"/>
      <c r="B1515" s="142"/>
      <c r="C1515" s="172" t="s">
        <v>2706</v>
      </c>
      <c r="D1515" s="166" t="s">
        <v>26</v>
      </c>
      <c r="E1515" s="166" t="s">
        <v>2707</v>
      </c>
      <c r="F1515" s="178" t="s">
        <v>2905</v>
      </c>
      <c r="G1515" s="178" t="s">
        <v>2905</v>
      </c>
      <c r="H1515" s="178" t="s">
        <v>2905</v>
      </c>
      <c r="I1515" s="178" t="s">
        <v>2905</v>
      </c>
      <c r="J1515" s="168">
        <v>0.9</v>
      </c>
      <c r="K1515" s="169" t="str">
        <f>IFERROR(SUMIFS(#REF!,#REF!,$I1515,#REF!,$R$2)/SUMIFS(#REF!,#REF!,$I1515,#REF!,$R$2),"-")</f>
        <v>-</v>
      </c>
      <c r="L1515" s="169" t="str">
        <f>IFERROR(SUMIFS(#REF!,#REF!,$I1515,#REF!,$R$7)/SUMIFS(#REF!,#REF!,$I1515,#REF!,$R$7),"-")</f>
        <v>-</v>
      </c>
      <c r="M1515" s="170" t="str">
        <f>IFERROR(SUMIFS(#REF!,#REF!,$I1515,#REF!,$R$3)/SUMIFS(#REF!,#REF!,$I1515,#REF!,$R$3),"-")</f>
        <v>-</v>
      </c>
      <c r="N1515" s="170" t="str">
        <f>IFERROR(SUMIFS(#REF!,#REF!,$I1515,#REF!,"&lt;="&amp;$R$2,#REF!,"&gt;="&amp;$S$2)/SUMIFS(#REF!,#REF!,$I1515,#REF!,"&lt;="&amp;$R$2,#REF!,"&gt;="&amp;$S$2),"-")</f>
        <v>-</v>
      </c>
      <c r="O1515" s="142"/>
      <c r="P1515" s="140"/>
    </row>
    <row r="1516" spans="1:16">
      <c r="A1516" s="138"/>
      <c r="B1516" s="142"/>
      <c r="C1516" s="172" t="s">
        <v>2706</v>
      </c>
      <c r="D1516" s="166" t="s">
        <v>26</v>
      </c>
      <c r="E1516" s="166" t="s">
        <v>2707</v>
      </c>
      <c r="F1516" s="178" t="s">
        <v>2907</v>
      </c>
      <c r="G1516" s="178" t="s">
        <v>2907</v>
      </c>
      <c r="H1516" s="178" t="s">
        <v>2907</v>
      </c>
      <c r="I1516" s="178" t="s">
        <v>2907</v>
      </c>
      <c r="J1516" s="168">
        <v>0.9</v>
      </c>
      <c r="K1516" s="169" t="str">
        <f>IFERROR(SUMIFS(#REF!,#REF!,$I1516,#REF!,$R$2)/SUMIFS(#REF!,#REF!,$I1516,#REF!,$R$2),"-")</f>
        <v>-</v>
      </c>
      <c r="L1516" s="169" t="str">
        <f>IFERROR(SUMIFS(#REF!,#REF!,$I1516,#REF!,$R$7)/SUMIFS(#REF!,#REF!,$I1516,#REF!,$R$7),"-")</f>
        <v>-</v>
      </c>
      <c r="M1516" s="170" t="str">
        <f>IFERROR(SUMIFS(#REF!,#REF!,$I1516,#REF!,$R$3)/SUMIFS(#REF!,#REF!,$I1516,#REF!,$R$3),"-")</f>
        <v>-</v>
      </c>
      <c r="N1516" s="170" t="str">
        <f>IFERROR(SUMIFS(#REF!,#REF!,$I1516,#REF!,"&lt;="&amp;$R$2,#REF!,"&gt;="&amp;$S$2)/SUMIFS(#REF!,#REF!,$I1516,#REF!,"&lt;="&amp;$R$2,#REF!,"&gt;="&amp;$S$2),"-")</f>
        <v>-</v>
      </c>
      <c r="O1516" s="142"/>
      <c r="P1516" s="140"/>
    </row>
    <row r="1517" spans="1:16">
      <c r="A1517" s="138"/>
      <c r="B1517" s="142"/>
      <c r="C1517" s="172" t="s">
        <v>2706</v>
      </c>
      <c r="D1517" s="166" t="s">
        <v>26</v>
      </c>
      <c r="E1517" s="166" t="s">
        <v>2707</v>
      </c>
      <c r="F1517" s="178" t="s">
        <v>2909</v>
      </c>
      <c r="G1517" s="178" t="s">
        <v>2909</v>
      </c>
      <c r="H1517" s="178" t="s">
        <v>2909</v>
      </c>
      <c r="I1517" s="178" t="s">
        <v>2909</v>
      </c>
      <c r="J1517" s="168">
        <v>0.9</v>
      </c>
      <c r="K1517" s="169" t="str">
        <f>IFERROR(SUMIFS(#REF!,#REF!,$I1517,#REF!,$R$2)/SUMIFS(#REF!,#REF!,$I1517,#REF!,$R$2),"-")</f>
        <v>-</v>
      </c>
      <c r="L1517" s="169" t="str">
        <f>IFERROR(SUMIFS(#REF!,#REF!,$I1517,#REF!,$R$7)/SUMIFS(#REF!,#REF!,$I1517,#REF!,$R$7),"-")</f>
        <v>-</v>
      </c>
      <c r="M1517" s="170" t="str">
        <f>IFERROR(SUMIFS(#REF!,#REF!,$I1517,#REF!,$R$3)/SUMIFS(#REF!,#REF!,$I1517,#REF!,$R$3),"-")</f>
        <v>-</v>
      </c>
      <c r="N1517" s="170" t="str">
        <f>IFERROR(SUMIFS(#REF!,#REF!,$I1517,#REF!,"&lt;="&amp;$R$2,#REF!,"&gt;="&amp;$S$2)/SUMIFS(#REF!,#REF!,$I1517,#REF!,"&lt;="&amp;$R$2,#REF!,"&gt;="&amp;$S$2),"-")</f>
        <v>-</v>
      </c>
      <c r="O1517" s="142"/>
      <c r="P1517" s="140"/>
    </row>
    <row r="1518" spans="1:16">
      <c r="A1518" s="138"/>
      <c r="B1518" s="142"/>
      <c r="C1518" s="172" t="s">
        <v>2706</v>
      </c>
      <c r="D1518" s="166" t="s">
        <v>26</v>
      </c>
      <c r="E1518" s="166" t="s">
        <v>2707</v>
      </c>
      <c r="F1518" s="178" t="s">
        <v>2911</v>
      </c>
      <c r="G1518" s="178" t="s">
        <v>2911</v>
      </c>
      <c r="H1518" s="178" t="s">
        <v>2911</v>
      </c>
      <c r="I1518" s="178" t="s">
        <v>2911</v>
      </c>
      <c r="J1518" s="168">
        <v>0.9</v>
      </c>
      <c r="K1518" s="169" t="str">
        <f>IFERROR(SUMIFS(#REF!,#REF!,$I1518,#REF!,$R$2)/SUMIFS(#REF!,#REF!,$I1518,#REF!,$R$2),"-")</f>
        <v>-</v>
      </c>
      <c r="L1518" s="169" t="str">
        <f>IFERROR(SUMIFS(#REF!,#REF!,$I1518,#REF!,$R$7)/SUMIFS(#REF!,#REF!,$I1518,#REF!,$R$7),"-")</f>
        <v>-</v>
      </c>
      <c r="M1518" s="170" t="str">
        <f>IFERROR(SUMIFS(#REF!,#REF!,$I1518,#REF!,$R$3)/SUMIFS(#REF!,#REF!,$I1518,#REF!,$R$3),"-")</f>
        <v>-</v>
      </c>
      <c r="N1518" s="170" t="str">
        <f>IFERROR(SUMIFS(#REF!,#REF!,$I1518,#REF!,"&lt;="&amp;$R$2,#REF!,"&gt;="&amp;$S$2)/SUMIFS(#REF!,#REF!,$I1518,#REF!,"&lt;="&amp;$R$2,#REF!,"&gt;="&amp;$S$2),"-")</f>
        <v>-</v>
      </c>
      <c r="O1518" s="142"/>
      <c r="P1518" s="140"/>
    </row>
    <row r="1519" spans="1:16">
      <c r="A1519" s="138"/>
      <c r="B1519" s="142"/>
      <c r="C1519" s="172" t="s">
        <v>2706</v>
      </c>
      <c r="D1519" s="166" t="s">
        <v>26</v>
      </c>
      <c r="E1519" s="166" t="s">
        <v>2707</v>
      </c>
      <c r="F1519" s="178" t="s">
        <v>2913</v>
      </c>
      <c r="G1519" s="178" t="s">
        <v>2913</v>
      </c>
      <c r="H1519" s="178" t="s">
        <v>2913</v>
      </c>
      <c r="I1519" s="178" t="s">
        <v>2913</v>
      </c>
      <c r="J1519" s="168">
        <v>0.9</v>
      </c>
      <c r="K1519" s="169" t="str">
        <f>IFERROR(SUMIFS(#REF!,#REF!,$I1519,#REF!,$R$2)/SUMIFS(#REF!,#REF!,$I1519,#REF!,$R$2),"-")</f>
        <v>-</v>
      </c>
      <c r="L1519" s="169" t="str">
        <f>IFERROR(SUMIFS(#REF!,#REF!,$I1519,#REF!,$R$7)/SUMIFS(#REF!,#REF!,$I1519,#REF!,$R$7),"-")</f>
        <v>-</v>
      </c>
      <c r="M1519" s="170" t="str">
        <f>IFERROR(SUMIFS(#REF!,#REF!,$I1519,#REF!,$R$3)/SUMIFS(#REF!,#REF!,$I1519,#REF!,$R$3),"-")</f>
        <v>-</v>
      </c>
      <c r="N1519" s="170" t="str">
        <f>IFERROR(SUMIFS(#REF!,#REF!,$I1519,#REF!,"&lt;="&amp;$R$2,#REF!,"&gt;="&amp;$S$2)/SUMIFS(#REF!,#REF!,$I1519,#REF!,"&lt;="&amp;$R$2,#REF!,"&gt;="&amp;$S$2),"-")</f>
        <v>-</v>
      </c>
      <c r="O1519" s="142"/>
      <c r="P1519" s="140"/>
    </row>
    <row r="1520" spans="1:16">
      <c r="A1520" s="138"/>
      <c r="B1520" s="142"/>
      <c r="C1520" s="172" t="s">
        <v>2706</v>
      </c>
      <c r="D1520" s="166" t="s">
        <v>26</v>
      </c>
      <c r="E1520" s="166" t="s">
        <v>2707</v>
      </c>
      <c r="F1520" s="178" t="s">
        <v>2915</v>
      </c>
      <c r="G1520" s="178" t="s">
        <v>2915</v>
      </c>
      <c r="H1520" s="178" t="s">
        <v>2915</v>
      </c>
      <c r="I1520" s="178" t="s">
        <v>2915</v>
      </c>
      <c r="J1520" s="168">
        <v>0.9</v>
      </c>
      <c r="K1520" s="169" t="str">
        <f>IFERROR(SUMIFS(#REF!,#REF!,$I1520,#REF!,$R$2)/SUMIFS(#REF!,#REF!,$I1520,#REF!,$R$2),"-")</f>
        <v>-</v>
      </c>
      <c r="L1520" s="169" t="str">
        <f>IFERROR(SUMIFS(#REF!,#REF!,$I1520,#REF!,$R$7)/SUMIFS(#REF!,#REF!,$I1520,#REF!,$R$7),"-")</f>
        <v>-</v>
      </c>
      <c r="M1520" s="170" t="str">
        <f>IFERROR(SUMIFS(#REF!,#REF!,$I1520,#REF!,$R$3)/SUMIFS(#REF!,#REF!,$I1520,#REF!,$R$3),"-")</f>
        <v>-</v>
      </c>
      <c r="N1520" s="170" t="str">
        <f>IFERROR(SUMIFS(#REF!,#REF!,$I1520,#REF!,"&lt;="&amp;$R$2,#REF!,"&gt;="&amp;$S$2)/SUMIFS(#REF!,#REF!,$I1520,#REF!,"&lt;="&amp;$R$2,#REF!,"&gt;="&amp;$S$2),"-")</f>
        <v>-</v>
      </c>
      <c r="O1520" s="142"/>
      <c r="P1520" s="140"/>
    </row>
    <row r="1521" spans="1:16">
      <c r="A1521" s="138"/>
      <c r="B1521" s="142"/>
      <c r="C1521" s="172" t="s">
        <v>2706</v>
      </c>
      <c r="D1521" s="166" t="s">
        <v>26</v>
      </c>
      <c r="E1521" s="166" t="s">
        <v>2707</v>
      </c>
      <c r="F1521" s="178" t="s">
        <v>2917</v>
      </c>
      <c r="G1521" s="178" t="s">
        <v>2917</v>
      </c>
      <c r="H1521" s="178" t="s">
        <v>2917</v>
      </c>
      <c r="I1521" s="178" t="s">
        <v>2917</v>
      </c>
      <c r="J1521" s="168">
        <v>0.9</v>
      </c>
      <c r="K1521" s="169" t="str">
        <f>IFERROR(SUMIFS(#REF!,#REF!,$I1521,#REF!,$R$2)/SUMIFS(#REF!,#REF!,$I1521,#REF!,$R$2),"-")</f>
        <v>-</v>
      </c>
      <c r="L1521" s="169" t="str">
        <f>IFERROR(SUMIFS(#REF!,#REF!,$I1521,#REF!,$R$7)/SUMIFS(#REF!,#REF!,$I1521,#REF!,$R$7),"-")</f>
        <v>-</v>
      </c>
      <c r="M1521" s="170" t="str">
        <f>IFERROR(SUMIFS(#REF!,#REF!,$I1521,#REF!,$R$3)/SUMIFS(#REF!,#REF!,$I1521,#REF!,$R$3),"-")</f>
        <v>-</v>
      </c>
      <c r="N1521" s="170" t="str">
        <f>IFERROR(SUMIFS(#REF!,#REF!,$I1521,#REF!,"&lt;="&amp;$R$2,#REF!,"&gt;="&amp;$S$2)/SUMIFS(#REF!,#REF!,$I1521,#REF!,"&lt;="&amp;$R$2,#REF!,"&gt;="&amp;$S$2),"-")</f>
        <v>-</v>
      </c>
      <c r="O1521" s="142"/>
      <c r="P1521" s="140"/>
    </row>
    <row r="1522" spans="1:16">
      <c r="A1522" s="138"/>
      <c r="B1522" s="142"/>
      <c r="C1522" s="172" t="s">
        <v>2706</v>
      </c>
      <c r="D1522" s="166" t="s">
        <v>26</v>
      </c>
      <c r="E1522" s="166" t="s">
        <v>2707</v>
      </c>
      <c r="F1522" s="178" t="s">
        <v>2919</v>
      </c>
      <c r="G1522" s="178" t="s">
        <v>2919</v>
      </c>
      <c r="H1522" s="178" t="s">
        <v>2919</v>
      </c>
      <c r="I1522" s="178" t="s">
        <v>2919</v>
      </c>
      <c r="J1522" s="168">
        <v>0.9</v>
      </c>
      <c r="K1522" s="169" t="str">
        <f>IFERROR(SUMIFS(#REF!,#REF!,$I1522,#REF!,$R$2)/SUMIFS(#REF!,#REF!,$I1522,#REF!,$R$2),"-")</f>
        <v>-</v>
      </c>
      <c r="L1522" s="169" t="str">
        <f>IFERROR(SUMIFS(#REF!,#REF!,$I1522,#REF!,$R$7)/SUMIFS(#REF!,#REF!,$I1522,#REF!,$R$7),"-")</f>
        <v>-</v>
      </c>
      <c r="M1522" s="170" t="str">
        <f>IFERROR(SUMIFS(#REF!,#REF!,$I1522,#REF!,$R$3)/SUMIFS(#REF!,#REF!,$I1522,#REF!,$R$3),"-")</f>
        <v>-</v>
      </c>
      <c r="N1522" s="170" t="str">
        <f>IFERROR(SUMIFS(#REF!,#REF!,$I1522,#REF!,"&lt;="&amp;$R$2,#REF!,"&gt;="&amp;$S$2)/SUMIFS(#REF!,#REF!,$I1522,#REF!,"&lt;="&amp;$R$2,#REF!,"&gt;="&amp;$S$2),"-")</f>
        <v>-</v>
      </c>
      <c r="O1522" s="142"/>
      <c r="P1522" s="140"/>
    </row>
    <row r="1523" spans="1:16">
      <c r="A1523" s="138"/>
      <c r="B1523" s="142"/>
      <c r="C1523" s="172" t="s">
        <v>2706</v>
      </c>
      <c r="D1523" s="166" t="s">
        <v>235</v>
      </c>
      <c r="E1523" s="166" t="s">
        <v>2707</v>
      </c>
      <c r="F1523" s="178" t="s">
        <v>2921</v>
      </c>
      <c r="G1523" s="178" t="s">
        <v>2921</v>
      </c>
      <c r="H1523" s="178" t="s">
        <v>2921</v>
      </c>
      <c r="I1523" s="178" t="s">
        <v>2921</v>
      </c>
      <c r="J1523" s="168">
        <v>0.9</v>
      </c>
      <c r="K1523" s="169" t="str">
        <f>IFERROR(SUMIFS(#REF!,#REF!,$I1523,#REF!,$R$2)/SUMIFS(#REF!,#REF!,$I1523,#REF!,$R$2),"-")</f>
        <v>-</v>
      </c>
      <c r="L1523" s="169" t="str">
        <f>IFERROR(SUMIFS(#REF!,#REF!,$I1523,#REF!,$R$7)/SUMIFS(#REF!,#REF!,$I1523,#REF!,$R$7),"-")</f>
        <v>-</v>
      </c>
      <c r="M1523" s="170" t="str">
        <f>IFERROR(SUMIFS(#REF!,#REF!,$I1523,#REF!,$R$3)/SUMIFS(#REF!,#REF!,$I1523,#REF!,$R$3),"-")</f>
        <v>-</v>
      </c>
      <c r="N1523" s="170" t="str">
        <f>IFERROR(SUMIFS(#REF!,#REF!,$I1523,#REF!,"&lt;="&amp;$R$2,#REF!,"&gt;="&amp;$S$2)/SUMIFS(#REF!,#REF!,$I1523,#REF!,"&lt;="&amp;$R$2,#REF!,"&gt;="&amp;$S$2),"-")</f>
        <v>-</v>
      </c>
      <c r="O1523" s="142"/>
      <c r="P1523" s="140"/>
    </row>
    <row r="1524" spans="1:16">
      <c r="A1524" s="138"/>
      <c r="B1524" s="142"/>
      <c r="C1524" s="172" t="s">
        <v>2706</v>
      </c>
      <c r="D1524" s="166" t="s">
        <v>26</v>
      </c>
      <c r="E1524" s="166" t="s">
        <v>2707</v>
      </c>
      <c r="F1524" s="178" t="s">
        <v>2923</v>
      </c>
      <c r="G1524" s="178" t="s">
        <v>2923</v>
      </c>
      <c r="H1524" s="178" t="s">
        <v>2923</v>
      </c>
      <c r="I1524" s="178" t="s">
        <v>2923</v>
      </c>
      <c r="J1524" s="168">
        <v>0.9</v>
      </c>
      <c r="K1524" s="169" t="str">
        <f>IFERROR(SUMIFS(#REF!,#REF!,$I1524,#REF!,$R$2)/SUMIFS(#REF!,#REF!,$I1524,#REF!,$R$2),"-")</f>
        <v>-</v>
      </c>
      <c r="L1524" s="169" t="str">
        <f>IFERROR(SUMIFS(#REF!,#REF!,$I1524,#REF!,$R$7)/SUMIFS(#REF!,#REF!,$I1524,#REF!,$R$7),"-")</f>
        <v>-</v>
      </c>
      <c r="M1524" s="170" t="str">
        <f>IFERROR(SUMIFS(#REF!,#REF!,$I1524,#REF!,$R$3)/SUMIFS(#REF!,#REF!,$I1524,#REF!,$R$3),"-")</f>
        <v>-</v>
      </c>
      <c r="N1524" s="170" t="str">
        <f>IFERROR(SUMIFS(#REF!,#REF!,$I1524,#REF!,"&lt;="&amp;$R$2,#REF!,"&gt;="&amp;$S$2)/SUMIFS(#REF!,#REF!,$I1524,#REF!,"&lt;="&amp;$R$2,#REF!,"&gt;="&amp;$S$2),"-")</f>
        <v>-</v>
      </c>
      <c r="O1524" s="142"/>
      <c r="P1524" s="140"/>
    </row>
    <row r="1525" spans="1:16">
      <c r="A1525" s="138"/>
      <c r="B1525" s="142"/>
      <c r="C1525" s="172" t="s">
        <v>2706</v>
      </c>
      <c r="D1525" s="166" t="s">
        <v>26</v>
      </c>
      <c r="E1525" s="166" t="s">
        <v>2707</v>
      </c>
      <c r="F1525" s="178" t="s">
        <v>2925</v>
      </c>
      <c r="G1525" s="178" t="s">
        <v>2925</v>
      </c>
      <c r="H1525" s="178" t="s">
        <v>2925</v>
      </c>
      <c r="I1525" s="178" t="s">
        <v>2925</v>
      </c>
      <c r="J1525" s="168">
        <v>0.9</v>
      </c>
      <c r="K1525" s="169" t="str">
        <f>IFERROR(SUMIFS(#REF!,#REF!,$I1525,#REF!,$R$2)/SUMIFS(#REF!,#REF!,$I1525,#REF!,$R$2),"-")</f>
        <v>-</v>
      </c>
      <c r="L1525" s="169" t="str">
        <f>IFERROR(SUMIFS(#REF!,#REF!,$I1525,#REF!,$R$7)/SUMIFS(#REF!,#REF!,$I1525,#REF!,$R$7),"-")</f>
        <v>-</v>
      </c>
      <c r="M1525" s="170" t="str">
        <f>IFERROR(SUMIFS(#REF!,#REF!,$I1525,#REF!,$R$3)/SUMIFS(#REF!,#REF!,$I1525,#REF!,$R$3),"-")</f>
        <v>-</v>
      </c>
      <c r="N1525" s="170" t="str">
        <f>IFERROR(SUMIFS(#REF!,#REF!,$I1525,#REF!,"&lt;="&amp;$R$2,#REF!,"&gt;="&amp;$S$2)/SUMIFS(#REF!,#REF!,$I1525,#REF!,"&lt;="&amp;$R$2,#REF!,"&gt;="&amp;$S$2),"-")</f>
        <v>-</v>
      </c>
      <c r="O1525" s="142"/>
      <c r="P1525" s="140"/>
    </row>
    <row r="1526" spans="1:16">
      <c r="A1526" s="138"/>
      <c r="B1526" s="142"/>
      <c r="C1526" s="172" t="s">
        <v>2706</v>
      </c>
      <c r="D1526" s="166" t="s">
        <v>26</v>
      </c>
      <c r="E1526" s="166" t="s">
        <v>2707</v>
      </c>
      <c r="F1526" s="178" t="s">
        <v>2927</v>
      </c>
      <c r="G1526" s="178" t="s">
        <v>2927</v>
      </c>
      <c r="H1526" s="178" t="s">
        <v>2927</v>
      </c>
      <c r="I1526" s="178" t="s">
        <v>2927</v>
      </c>
      <c r="J1526" s="168">
        <v>0.9</v>
      </c>
      <c r="K1526" s="169" t="str">
        <f>IFERROR(SUMIFS(#REF!,#REF!,$I1526,#REF!,$R$2)/SUMIFS(#REF!,#REF!,$I1526,#REF!,$R$2),"-")</f>
        <v>-</v>
      </c>
      <c r="L1526" s="169" t="str">
        <f>IFERROR(SUMIFS(#REF!,#REF!,$I1526,#REF!,$R$7)/SUMIFS(#REF!,#REF!,$I1526,#REF!,$R$7),"-")</f>
        <v>-</v>
      </c>
      <c r="M1526" s="170" t="str">
        <f>IFERROR(SUMIFS(#REF!,#REF!,$I1526,#REF!,$R$3)/SUMIFS(#REF!,#REF!,$I1526,#REF!,$R$3),"-")</f>
        <v>-</v>
      </c>
      <c r="N1526" s="170" t="str">
        <f>IFERROR(SUMIFS(#REF!,#REF!,$I1526,#REF!,"&lt;="&amp;$R$2,#REF!,"&gt;="&amp;$S$2)/SUMIFS(#REF!,#REF!,$I1526,#REF!,"&lt;="&amp;$R$2,#REF!,"&gt;="&amp;$S$2),"-")</f>
        <v>-</v>
      </c>
      <c r="O1526" s="142"/>
      <c r="P1526" s="140"/>
    </row>
    <row r="1527" spans="1:16">
      <c r="A1527" s="138"/>
      <c r="B1527" s="142"/>
      <c r="C1527" s="172" t="s">
        <v>2706</v>
      </c>
      <c r="D1527" s="166" t="s">
        <v>26</v>
      </c>
      <c r="E1527" s="166" t="s">
        <v>2707</v>
      </c>
      <c r="F1527" s="178" t="s">
        <v>2929</v>
      </c>
      <c r="G1527" s="178" t="s">
        <v>2929</v>
      </c>
      <c r="H1527" s="178" t="s">
        <v>2929</v>
      </c>
      <c r="I1527" s="178" t="s">
        <v>2929</v>
      </c>
      <c r="J1527" s="168">
        <v>0.9</v>
      </c>
      <c r="K1527" s="169" t="str">
        <f>IFERROR(SUMIFS(#REF!,#REF!,$I1527,#REF!,$R$2)/SUMIFS(#REF!,#REF!,$I1527,#REF!,$R$2),"-")</f>
        <v>-</v>
      </c>
      <c r="L1527" s="169" t="str">
        <f>IFERROR(SUMIFS(#REF!,#REF!,$I1527,#REF!,$R$7)/SUMIFS(#REF!,#REF!,$I1527,#REF!,$R$7),"-")</f>
        <v>-</v>
      </c>
      <c r="M1527" s="170" t="str">
        <f>IFERROR(SUMIFS(#REF!,#REF!,$I1527,#REF!,$R$3)/SUMIFS(#REF!,#REF!,$I1527,#REF!,$R$3),"-")</f>
        <v>-</v>
      </c>
      <c r="N1527" s="170" t="str">
        <f>IFERROR(SUMIFS(#REF!,#REF!,$I1527,#REF!,"&lt;="&amp;$R$2,#REF!,"&gt;="&amp;$S$2)/SUMIFS(#REF!,#REF!,$I1527,#REF!,"&lt;="&amp;$R$2,#REF!,"&gt;="&amp;$S$2),"-")</f>
        <v>-</v>
      </c>
      <c r="O1527" s="142"/>
      <c r="P1527" s="140"/>
    </row>
    <row r="1528" spans="1:16">
      <c r="A1528" s="138"/>
      <c r="B1528" s="142"/>
      <c r="C1528" s="172" t="s">
        <v>2706</v>
      </c>
      <c r="D1528" s="166" t="s">
        <v>26</v>
      </c>
      <c r="E1528" s="166" t="s">
        <v>2707</v>
      </c>
      <c r="F1528" s="178" t="s">
        <v>2931</v>
      </c>
      <c r="G1528" s="178" t="s">
        <v>2931</v>
      </c>
      <c r="H1528" s="178" t="s">
        <v>2931</v>
      </c>
      <c r="I1528" s="178" t="s">
        <v>2931</v>
      </c>
      <c r="J1528" s="168">
        <v>0.9</v>
      </c>
      <c r="K1528" s="169" t="str">
        <f>IFERROR(SUMIFS(#REF!,#REF!,$I1528,#REF!,$R$2)/SUMIFS(#REF!,#REF!,$I1528,#REF!,$R$2),"-")</f>
        <v>-</v>
      </c>
      <c r="L1528" s="169" t="str">
        <f>IFERROR(SUMIFS(#REF!,#REF!,$I1528,#REF!,$R$7)/SUMIFS(#REF!,#REF!,$I1528,#REF!,$R$7),"-")</f>
        <v>-</v>
      </c>
      <c r="M1528" s="170" t="str">
        <f>IFERROR(SUMIFS(#REF!,#REF!,$I1528,#REF!,$R$3)/SUMIFS(#REF!,#REF!,$I1528,#REF!,$R$3),"-")</f>
        <v>-</v>
      </c>
      <c r="N1528" s="170" t="str">
        <f>IFERROR(SUMIFS(#REF!,#REF!,$I1528,#REF!,"&lt;="&amp;$R$2,#REF!,"&gt;="&amp;$S$2)/SUMIFS(#REF!,#REF!,$I1528,#REF!,"&lt;="&amp;$R$2,#REF!,"&gt;="&amp;$S$2),"-")</f>
        <v>-</v>
      </c>
      <c r="O1528" s="142"/>
      <c r="P1528" s="140"/>
    </row>
    <row r="1529" spans="1:16">
      <c r="A1529" s="138"/>
      <c r="B1529" s="142"/>
      <c r="C1529" s="172" t="s">
        <v>2706</v>
      </c>
      <c r="D1529" s="166" t="s">
        <v>26</v>
      </c>
      <c r="E1529" s="166" t="s">
        <v>2707</v>
      </c>
      <c r="F1529" s="178" t="s">
        <v>2933</v>
      </c>
      <c r="G1529" s="178" t="s">
        <v>2933</v>
      </c>
      <c r="H1529" s="178" t="s">
        <v>2933</v>
      </c>
      <c r="I1529" s="178" t="s">
        <v>2933</v>
      </c>
      <c r="J1529" s="168">
        <v>0.9</v>
      </c>
      <c r="K1529" s="169" t="str">
        <f>IFERROR(SUMIFS(#REF!,#REF!,$I1529,#REF!,$R$2)/SUMIFS(#REF!,#REF!,$I1529,#REF!,$R$2),"-")</f>
        <v>-</v>
      </c>
      <c r="L1529" s="169" t="str">
        <f>IFERROR(SUMIFS(#REF!,#REF!,$I1529,#REF!,$R$7)/SUMIFS(#REF!,#REF!,$I1529,#REF!,$R$7),"-")</f>
        <v>-</v>
      </c>
      <c r="M1529" s="170" t="str">
        <f>IFERROR(SUMIFS(#REF!,#REF!,$I1529,#REF!,$R$3)/SUMIFS(#REF!,#REF!,$I1529,#REF!,$R$3),"-")</f>
        <v>-</v>
      </c>
      <c r="N1529" s="170" t="str">
        <f>IFERROR(SUMIFS(#REF!,#REF!,$I1529,#REF!,"&lt;="&amp;$R$2,#REF!,"&gt;="&amp;$S$2)/SUMIFS(#REF!,#REF!,$I1529,#REF!,"&lt;="&amp;$R$2,#REF!,"&gt;="&amp;$S$2),"-")</f>
        <v>-</v>
      </c>
      <c r="O1529" s="142"/>
      <c r="P1529" s="140"/>
    </row>
    <row r="1530" spans="1:16">
      <c r="A1530" s="138"/>
      <c r="B1530" s="142"/>
      <c r="C1530" s="172" t="s">
        <v>2706</v>
      </c>
      <c r="D1530" s="166" t="s">
        <v>26</v>
      </c>
      <c r="E1530" s="166" t="s">
        <v>2707</v>
      </c>
      <c r="F1530" s="178" t="s">
        <v>2935</v>
      </c>
      <c r="G1530" s="178" t="s">
        <v>2935</v>
      </c>
      <c r="H1530" s="178" t="s">
        <v>2935</v>
      </c>
      <c r="I1530" s="178" t="s">
        <v>2935</v>
      </c>
      <c r="J1530" s="168">
        <v>0.9</v>
      </c>
      <c r="K1530" s="169" t="str">
        <f>IFERROR(SUMIFS(#REF!,#REF!,$I1530,#REF!,$R$2)/SUMIFS(#REF!,#REF!,$I1530,#REF!,$R$2),"-")</f>
        <v>-</v>
      </c>
      <c r="L1530" s="169" t="str">
        <f>IFERROR(SUMIFS(#REF!,#REF!,$I1530,#REF!,$R$7)/SUMIFS(#REF!,#REF!,$I1530,#REF!,$R$7),"-")</f>
        <v>-</v>
      </c>
      <c r="M1530" s="170" t="str">
        <f>IFERROR(SUMIFS(#REF!,#REF!,$I1530,#REF!,$R$3)/SUMIFS(#REF!,#REF!,$I1530,#REF!,$R$3),"-")</f>
        <v>-</v>
      </c>
      <c r="N1530" s="170" t="str">
        <f>IFERROR(SUMIFS(#REF!,#REF!,$I1530,#REF!,"&lt;="&amp;$R$2,#REF!,"&gt;="&amp;$S$2)/SUMIFS(#REF!,#REF!,$I1530,#REF!,"&lt;="&amp;$R$2,#REF!,"&gt;="&amp;$S$2),"-")</f>
        <v>-</v>
      </c>
      <c r="O1530" s="142"/>
      <c r="P1530" s="140"/>
    </row>
    <row r="1531" spans="1:16">
      <c r="A1531" s="138"/>
      <c r="B1531" s="142"/>
      <c r="C1531" s="172" t="s">
        <v>2706</v>
      </c>
      <c r="D1531" s="166" t="s">
        <v>26</v>
      </c>
      <c r="E1531" s="166" t="s">
        <v>2707</v>
      </c>
      <c r="F1531" s="178" t="s">
        <v>2937</v>
      </c>
      <c r="G1531" s="178" t="s">
        <v>2937</v>
      </c>
      <c r="H1531" s="178" t="s">
        <v>2937</v>
      </c>
      <c r="I1531" s="178" t="s">
        <v>2937</v>
      </c>
      <c r="J1531" s="168">
        <v>0.9</v>
      </c>
      <c r="K1531" s="169" t="str">
        <f>IFERROR(SUMIFS(#REF!,#REF!,$I1531,#REF!,$R$2)/SUMIFS(#REF!,#REF!,$I1531,#REF!,$R$2),"-")</f>
        <v>-</v>
      </c>
      <c r="L1531" s="169" t="str">
        <f>IFERROR(SUMIFS(#REF!,#REF!,$I1531,#REF!,$R$7)/SUMIFS(#REF!,#REF!,$I1531,#REF!,$R$7),"-")</f>
        <v>-</v>
      </c>
      <c r="M1531" s="170" t="str">
        <f>IFERROR(SUMIFS(#REF!,#REF!,$I1531,#REF!,$R$3)/SUMIFS(#REF!,#REF!,$I1531,#REF!,$R$3),"-")</f>
        <v>-</v>
      </c>
      <c r="N1531" s="170" t="str">
        <f>IFERROR(SUMIFS(#REF!,#REF!,$I1531,#REF!,"&lt;="&amp;$R$2,#REF!,"&gt;="&amp;$S$2)/SUMIFS(#REF!,#REF!,$I1531,#REF!,"&lt;="&amp;$R$2,#REF!,"&gt;="&amp;$S$2),"-")</f>
        <v>-</v>
      </c>
      <c r="O1531" s="142"/>
      <c r="P1531" s="140"/>
    </row>
    <row r="1532" spans="1:16">
      <c r="A1532" s="138"/>
      <c r="B1532" s="142"/>
      <c r="C1532" s="172" t="s">
        <v>2706</v>
      </c>
      <c r="D1532" s="166" t="s">
        <v>235</v>
      </c>
      <c r="E1532" s="166" t="s">
        <v>2707</v>
      </c>
      <c r="F1532" s="178" t="s">
        <v>2939</v>
      </c>
      <c r="G1532" s="178" t="s">
        <v>2939</v>
      </c>
      <c r="H1532" s="178" t="s">
        <v>2939</v>
      </c>
      <c r="I1532" s="178" t="s">
        <v>2939</v>
      </c>
      <c r="J1532" s="168">
        <v>0.9</v>
      </c>
      <c r="K1532" s="169" t="str">
        <f>IFERROR(SUMIFS(#REF!,#REF!,$I1532,#REF!,$R$2)/SUMIFS(#REF!,#REF!,$I1532,#REF!,$R$2),"-")</f>
        <v>-</v>
      </c>
      <c r="L1532" s="169" t="str">
        <f>IFERROR(SUMIFS(#REF!,#REF!,$I1532,#REF!,$R$7)/SUMIFS(#REF!,#REF!,$I1532,#REF!,$R$7),"-")</f>
        <v>-</v>
      </c>
      <c r="M1532" s="170" t="str">
        <f>IFERROR(SUMIFS(#REF!,#REF!,$I1532,#REF!,$R$3)/SUMIFS(#REF!,#REF!,$I1532,#REF!,$R$3),"-")</f>
        <v>-</v>
      </c>
      <c r="N1532" s="170" t="str">
        <f>IFERROR(SUMIFS(#REF!,#REF!,$I1532,#REF!,"&lt;="&amp;$R$2,#REF!,"&gt;="&amp;$S$2)/SUMIFS(#REF!,#REF!,$I1532,#REF!,"&lt;="&amp;$R$2,#REF!,"&gt;="&amp;$S$2),"-")</f>
        <v>-</v>
      </c>
      <c r="O1532" s="142"/>
      <c r="P1532" s="140"/>
    </row>
    <row r="1533" spans="1:16">
      <c r="A1533" s="138"/>
      <c r="B1533" s="142"/>
      <c r="C1533" s="172" t="s">
        <v>2706</v>
      </c>
      <c r="D1533" s="166" t="s">
        <v>235</v>
      </c>
      <c r="E1533" s="166" t="s">
        <v>2707</v>
      </c>
      <c r="F1533" s="178" t="s">
        <v>2941</v>
      </c>
      <c r="G1533" s="178" t="s">
        <v>2941</v>
      </c>
      <c r="H1533" s="178" t="s">
        <v>2941</v>
      </c>
      <c r="I1533" s="178" t="s">
        <v>2941</v>
      </c>
      <c r="J1533" s="168">
        <v>0.9</v>
      </c>
      <c r="K1533" s="169" t="str">
        <f>IFERROR(SUMIFS(#REF!,#REF!,$I1533,#REF!,$R$2)/SUMIFS(#REF!,#REF!,$I1533,#REF!,$R$2),"-")</f>
        <v>-</v>
      </c>
      <c r="L1533" s="169" t="str">
        <f>IFERROR(SUMIFS(#REF!,#REF!,$I1533,#REF!,$R$7)/SUMIFS(#REF!,#REF!,$I1533,#REF!,$R$7),"-")</f>
        <v>-</v>
      </c>
      <c r="M1533" s="170" t="str">
        <f>IFERROR(SUMIFS(#REF!,#REF!,$I1533,#REF!,$R$3)/SUMIFS(#REF!,#REF!,$I1533,#REF!,$R$3),"-")</f>
        <v>-</v>
      </c>
      <c r="N1533" s="170" t="str">
        <f>IFERROR(SUMIFS(#REF!,#REF!,$I1533,#REF!,"&lt;="&amp;$R$2,#REF!,"&gt;="&amp;$S$2)/SUMIFS(#REF!,#REF!,$I1533,#REF!,"&lt;="&amp;$R$2,#REF!,"&gt;="&amp;$S$2),"-")</f>
        <v>-</v>
      </c>
      <c r="O1533" s="142"/>
      <c r="P1533" s="140"/>
    </row>
    <row r="1534" spans="1:16">
      <c r="A1534" s="138"/>
      <c r="B1534" s="142"/>
      <c r="C1534" s="172" t="s">
        <v>2706</v>
      </c>
      <c r="D1534" s="166" t="s">
        <v>235</v>
      </c>
      <c r="E1534" s="166" t="s">
        <v>2707</v>
      </c>
      <c r="F1534" s="178" t="s">
        <v>2943</v>
      </c>
      <c r="G1534" s="178" t="s">
        <v>2943</v>
      </c>
      <c r="H1534" s="178" t="s">
        <v>2943</v>
      </c>
      <c r="I1534" s="178" t="s">
        <v>2943</v>
      </c>
      <c r="J1534" s="168">
        <v>0.9</v>
      </c>
      <c r="K1534" s="169" t="str">
        <f>IFERROR(SUMIFS(#REF!,#REF!,$I1534,#REF!,$R$2)/SUMIFS(#REF!,#REF!,$I1534,#REF!,$R$2),"-")</f>
        <v>-</v>
      </c>
      <c r="L1534" s="169" t="str">
        <f>IFERROR(SUMIFS(#REF!,#REF!,$I1534,#REF!,$R$7)/SUMIFS(#REF!,#REF!,$I1534,#REF!,$R$7),"-")</f>
        <v>-</v>
      </c>
      <c r="M1534" s="170" t="str">
        <f>IFERROR(SUMIFS(#REF!,#REF!,$I1534,#REF!,$R$3)/SUMIFS(#REF!,#REF!,$I1534,#REF!,$R$3),"-")</f>
        <v>-</v>
      </c>
      <c r="N1534" s="170" t="str">
        <f>IFERROR(SUMIFS(#REF!,#REF!,$I1534,#REF!,"&lt;="&amp;$R$2,#REF!,"&gt;="&amp;$S$2)/SUMIFS(#REF!,#REF!,$I1534,#REF!,"&lt;="&amp;$R$2,#REF!,"&gt;="&amp;$S$2),"-")</f>
        <v>-</v>
      </c>
      <c r="O1534" s="142"/>
      <c r="P1534" s="140"/>
    </row>
    <row r="1535" spans="1:16">
      <c r="A1535" s="138"/>
      <c r="B1535" s="142"/>
      <c r="C1535" s="172" t="s">
        <v>2706</v>
      </c>
      <c r="D1535" s="166" t="s">
        <v>26</v>
      </c>
      <c r="E1535" s="166" t="s">
        <v>2707</v>
      </c>
      <c r="F1535" s="178" t="s">
        <v>2945</v>
      </c>
      <c r="G1535" s="178" t="s">
        <v>2945</v>
      </c>
      <c r="H1535" s="178" t="s">
        <v>2945</v>
      </c>
      <c r="I1535" s="178" t="s">
        <v>2945</v>
      </c>
      <c r="J1535" s="168">
        <v>0.9</v>
      </c>
      <c r="K1535" s="169" t="str">
        <f>IFERROR(SUMIFS(#REF!,#REF!,$I1535,#REF!,$R$2)/SUMIFS(#REF!,#REF!,$I1535,#REF!,$R$2),"-")</f>
        <v>-</v>
      </c>
      <c r="L1535" s="169" t="str">
        <f>IFERROR(SUMIFS(#REF!,#REF!,$I1535,#REF!,$R$7)/SUMIFS(#REF!,#REF!,$I1535,#REF!,$R$7),"-")</f>
        <v>-</v>
      </c>
      <c r="M1535" s="170" t="str">
        <f>IFERROR(SUMIFS(#REF!,#REF!,$I1535,#REF!,$R$3)/SUMIFS(#REF!,#REF!,$I1535,#REF!,$R$3),"-")</f>
        <v>-</v>
      </c>
      <c r="N1535" s="170" t="str">
        <f>IFERROR(SUMIFS(#REF!,#REF!,$I1535,#REF!,"&lt;="&amp;$R$2,#REF!,"&gt;="&amp;$S$2)/SUMIFS(#REF!,#REF!,$I1535,#REF!,"&lt;="&amp;$R$2,#REF!,"&gt;="&amp;$S$2),"-")</f>
        <v>-</v>
      </c>
      <c r="O1535" s="142"/>
      <c r="P1535" s="140"/>
    </row>
    <row r="1536" spans="1:16">
      <c r="A1536" s="138"/>
      <c r="B1536" s="142"/>
      <c r="C1536" s="172" t="s">
        <v>2706</v>
      </c>
      <c r="D1536" s="166" t="s">
        <v>26</v>
      </c>
      <c r="E1536" s="166" t="s">
        <v>2707</v>
      </c>
      <c r="F1536" s="178" t="s">
        <v>2947</v>
      </c>
      <c r="G1536" s="178" t="s">
        <v>2947</v>
      </c>
      <c r="H1536" s="178" t="s">
        <v>2947</v>
      </c>
      <c r="I1536" s="178" t="s">
        <v>2947</v>
      </c>
      <c r="J1536" s="168">
        <v>0.9</v>
      </c>
      <c r="K1536" s="169" t="str">
        <f>IFERROR(SUMIFS(#REF!,#REF!,$I1536,#REF!,$R$2)/SUMIFS(#REF!,#REF!,$I1536,#REF!,$R$2),"-")</f>
        <v>-</v>
      </c>
      <c r="L1536" s="169" t="str">
        <f>IFERROR(SUMIFS(#REF!,#REF!,$I1536,#REF!,$R$7)/SUMIFS(#REF!,#REF!,$I1536,#REF!,$R$7),"-")</f>
        <v>-</v>
      </c>
      <c r="M1536" s="170" t="str">
        <f>IFERROR(SUMIFS(#REF!,#REF!,$I1536,#REF!,$R$3)/SUMIFS(#REF!,#REF!,$I1536,#REF!,$R$3),"-")</f>
        <v>-</v>
      </c>
      <c r="N1536" s="170" t="str">
        <f>IFERROR(SUMIFS(#REF!,#REF!,$I1536,#REF!,"&lt;="&amp;$R$2,#REF!,"&gt;="&amp;$S$2)/SUMIFS(#REF!,#REF!,$I1536,#REF!,"&lt;="&amp;$R$2,#REF!,"&gt;="&amp;$S$2),"-")</f>
        <v>-</v>
      </c>
      <c r="O1536" s="142"/>
      <c r="P1536" s="140"/>
    </row>
    <row r="1537" spans="1:16">
      <c r="A1537" s="138"/>
      <c r="B1537" s="142"/>
      <c r="C1537" s="172" t="s">
        <v>2706</v>
      </c>
      <c r="D1537" s="166" t="s">
        <v>26</v>
      </c>
      <c r="E1537" s="166" t="s">
        <v>2707</v>
      </c>
      <c r="F1537" s="178" t="s">
        <v>2949</v>
      </c>
      <c r="G1537" s="178" t="s">
        <v>2949</v>
      </c>
      <c r="H1537" s="178" t="s">
        <v>2949</v>
      </c>
      <c r="I1537" s="178" t="s">
        <v>2949</v>
      </c>
      <c r="J1537" s="168">
        <v>0.9</v>
      </c>
      <c r="K1537" s="169" t="str">
        <f>IFERROR(SUMIFS(#REF!,#REF!,$I1537,#REF!,$R$2)/SUMIFS(#REF!,#REF!,$I1537,#REF!,$R$2),"-")</f>
        <v>-</v>
      </c>
      <c r="L1537" s="169" t="str">
        <f>IFERROR(SUMIFS(#REF!,#REF!,$I1537,#REF!,$R$7)/SUMIFS(#REF!,#REF!,$I1537,#REF!,$R$7),"-")</f>
        <v>-</v>
      </c>
      <c r="M1537" s="170" t="str">
        <f>IFERROR(SUMIFS(#REF!,#REF!,$I1537,#REF!,$R$3)/SUMIFS(#REF!,#REF!,$I1537,#REF!,$R$3),"-")</f>
        <v>-</v>
      </c>
      <c r="N1537" s="170" t="str">
        <f>IFERROR(SUMIFS(#REF!,#REF!,$I1537,#REF!,"&lt;="&amp;$R$2,#REF!,"&gt;="&amp;$S$2)/SUMIFS(#REF!,#REF!,$I1537,#REF!,"&lt;="&amp;$R$2,#REF!,"&gt;="&amp;$S$2),"-")</f>
        <v>-</v>
      </c>
      <c r="O1537" s="142"/>
      <c r="P1537" s="140"/>
    </row>
    <row r="1538" spans="1:16">
      <c r="A1538" s="138"/>
      <c r="B1538" s="142"/>
      <c r="C1538" s="172" t="s">
        <v>2706</v>
      </c>
      <c r="D1538" s="166" t="s">
        <v>26</v>
      </c>
      <c r="E1538" s="166" t="s">
        <v>2707</v>
      </c>
      <c r="F1538" s="178" t="s">
        <v>2951</v>
      </c>
      <c r="G1538" s="178" t="s">
        <v>2951</v>
      </c>
      <c r="H1538" s="178" t="s">
        <v>2951</v>
      </c>
      <c r="I1538" s="178" t="s">
        <v>2951</v>
      </c>
      <c r="J1538" s="168">
        <v>0.9</v>
      </c>
      <c r="K1538" s="169" t="str">
        <f>IFERROR(SUMIFS(#REF!,#REF!,$I1538,#REF!,$R$2)/SUMIFS(#REF!,#REF!,$I1538,#REF!,$R$2),"-")</f>
        <v>-</v>
      </c>
      <c r="L1538" s="169" t="str">
        <f>IFERROR(SUMIFS(#REF!,#REF!,$I1538,#REF!,$R$7)/SUMIFS(#REF!,#REF!,$I1538,#REF!,$R$7),"-")</f>
        <v>-</v>
      </c>
      <c r="M1538" s="170" t="str">
        <f>IFERROR(SUMIFS(#REF!,#REF!,$I1538,#REF!,$R$3)/SUMIFS(#REF!,#REF!,$I1538,#REF!,$R$3),"-")</f>
        <v>-</v>
      </c>
      <c r="N1538" s="170" t="str">
        <f>IFERROR(SUMIFS(#REF!,#REF!,$I1538,#REF!,"&lt;="&amp;$R$2,#REF!,"&gt;="&amp;$S$2)/SUMIFS(#REF!,#REF!,$I1538,#REF!,"&lt;="&amp;$R$2,#REF!,"&gt;="&amp;$S$2),"-")</f>
        <v>-</v>
      </c>
      <c r="O1538" s="142"/>
      <c r="P1538" s="140"/>
    </row>
    <row r="1539" spans="1:16">
      <c r="A1539" s="138"/>
      <c r="B1539" s="142"/>
      <c r="C1539" s="172" t="s">
        <v>2706</v>
      </c>
      <c r="D1539" s="166" t="s">
        <v>26</v>
      </c>
      <c r="E1539" s="166" t="s">
        <v>2707</v>
      </c>
      <c r="F1539" s="178" t="s">
        <v>2953</v>
      </c>
      <c r="G1539" s="178" t="s">
        <v>2953</v>
      </c>
      <c r="H1539" s="178" t="s">
        <v>2953</v>
      </c>
      <c r="I1539" s="178" t="s">
        <v>2953</v>
      </c>
      <c r="J1539" s="168">
        <v>0.9</v>
      </c>
      <c r="K1539" s="169" t="str">
        <f>IFERROR(SUMIFS(#REF!,#REF!,$I1539,#REF!,$R$2)/SUMIFS(#REF!,#REF!,$I1539,#REF!,$R$2),"-")</f>
        <v>-</v>
      </c>
      <c r="L1539" s="169" t="str">
        <f>IFERROR(SUMIFS(#REF!,#REF!,$I1539,#REF!,$R$7)/SUMIFS(#REF!,#REF!,$I1539,#REF!,$R$7),"-")</f>
        <v>-</v>
      </c>
      <c r="M1539" s="170" t="str">
        <f>IFERROR(SUMIFS(#REF!,#REF!,$I1539,#REF!,$R$3)/SUMIFS(#REF!,#REF!,$I1539,#REF!,$R$3),"-")</f>
        <v>-</v>
      </c>
      <c r="N1539" s="170" t="str">
        <f>IFERROR(SUMIFS(#REF!,#REF!,$I1539,#REF!,"&lt;="&amp;$R$2,#REF!,"&gt;="&amp;$S$2)/SUMIFS(#REF!,#REF!,$I1539,#REF!,"&lt;="&amp;$R$2,#REF!,"&gt;="&amp;$S$2),"-")</f>
        <v>-</v>
      </c>
      <c r="O1539" s="142"/>
      <c r="P1539" s="140"/>
    </row>
    <row r="1540" spans="1:16">
      <c r="A1540" s="138"/>
      <c r="B1540" s="142"/>
      <c r="C1540" s="172" t="s">
        <v>2706</v>
      </c>
      <c r="D1540" s="166" t="s">
        <v>26</v>
      </c>
      <c r="E1540" s="166" t="s">
        <v>2707</v>
      </c>
      <c r="F1540" s="178" t="s">
        <v>2955</v>
      </c>
      <c r="G1540" s="178" t="s">
        <v>2955</v>
      </c>
      <c r="H1540" s="178" t="s">
        <v>2955</v>
      </c>
      <c r="I1540" s="178" t="s">
        <v>2955</v>
      </c>
      <c r="J1540" s="168">
        <v>0.9</v>
      </c>
      <c r="K1540" s="169" t="str">
        <f>IFERROR(SUMIFS(#REF!,#REF!,$I1540,#REF!,$R$2)/SUMIFS(#REF!,#REF!,$I1540,#REF!,$R$2),"-")</f>
        <v>-</v>
      </c>
      <c r="L1540" s="169" t="str">
        <f>IFERROR(SUMIFS(#REF!,#REF!,$I1540,#REF!,$R$7)/SUMIFS(#REF!,#REF!,$I1540,#REF!,$R$7),"-")</f>
        <v>-</v>
      </c>
      <c r="M1540" s="170" t="str">
        <f>IFERROR(SUMIFS(#REF!,#REF!,$I1540,#REF!,$R$3)/SUMIFS(#REF!,#REF!,$I1540,#REF!,$R$3),"-")</f>
        <v>-</v>
      </c>
      <c r="N1540" s="170" t="str">
        <f>IFERROR(SUMIFS(#REF!,#REF!,$I1540,#REF!,"&lt;="&amp;$R$2,#REF!,"&gt;="&amp;$S$2)/SUMIFS(#REF!,#REF!,$I1540,#REF!,"&lt;="&amp;$R$2,#REF!,"&gt;="&amp;$S$2),"-")</f>
        <v>-</v>
      </c>
      <c r="O1540" s="142"/>
      <c r="P1540" s="140"/>
    </row>
    <row r="1541" spans="1:16">
      <c r="A1541" s="138"/>
      <c r="B1541" s="142"/>
      <c r="C1541" s="172" t="s">
        <v>2706</v>
      </c>
      <c r="D1541" s="166" t="s">
        <v>26</v>
      </c>
      <c r="E1541" s="166" t="s">
        <v>2707</v>
      </c>
      <c r="F1541" s="178" t="s">
        <v>2957</v>
      </c>
      <c r="G1541" s="178" t="s">
        <v>2957</v>
      </c>
      <c r="H1541" s="178" t="s">
        <v>2957</v>
      </c>
      <c r="I1541" s="178" t="s">
        <v>2957</v>
      </c>
      <c r="J1541" s="168">
        <v>0.9</v>
      </c>
      <c r="K1541" s="169" t="str">
        <f>IFERROR(SUMIFS(#REF!,#REF!,$I1541,#REF!,$R$2)/SUMIFS(#REF!,#REF!,$I1541,#REF!,$R$2),"-")</f>
        <v>-</v>
      </c>
      <c r="L1541" s="169" t="str">
        <f>IFERROR(SUMIFS(#REF!,#REF!,$I1541,#REF!,$R$7)/SUMIFS(#REF!,#REF!,$I1541,#REF!,$R$7),"-")</f>
        <v>-</v>
      </c>
      <c r="M1541" s="170" t="str">
        <f>IFERROR(SUMIFS(#REF!,#REF!,$I1541,#REF!,$R$3)/SUMIFS(#REF!,#REF!,$I1541,#REF!,$R$3),"-")</f>
        <v>-</v>
      </c>
      <c r="N1541" s="170" t="str">
        <f>IFERROR(SUMIFS(#REF!,#REF!,$I1541,#REF!,"&lt;="&amp;$R$2,#REF!,"&gt;="&amp;$S$2)/SUMIFS(#REF!,#REF!,$I1541,#REF!,"&lt;="&amp;$R$2,#REF!,"&gt;="&amp;$S$2),"-")</f>
        <v>-</v>
      </c>
      <c r="O1541" s="142"/>
      <c r="P1541" s="140"/>
    </row>
    <row r="1542" spans="1:16">
      <c r="A1542" s="138"/>
      <c r="B1542" s="142"/>
      <c r="C1542" s="172" t="s">
        <v>2706</v>
      </c>
      <c r="D1542" s="166" t="s">
        <v>26</v>
      </c>
      <c r="E1542" s="166" t="s">
        <v>2707</v>
      </c>
      <c r="F1542" s="178" t="s">
        <v>2959</v>
      </c>
      <c r="G1542" s="178" t="s">
        <v>2959</v>
      </c>
      <c r="H1542" s="178" t="s">
        <v>2959</v>
      </c>
      <c r="I1542" s="178" t="s">
        <v>2959</v>
      </c>
      <c r="J1542" s="168">
        <v>0.9</v>
      </c>
      <c r="K1542" s="169" t="str">
        <f>IFERROR(SUMIFS(#REF!,#REF!,$I1542,#REF!,$R$2)/SUMIFS(#REF!,#REF!,$I1542,#REF!,$R$2),"-")</f>
        <v>-</v>
      </c>
      <c r="L1542" s="169" t="str">
        <f>IFERROR(SUMIFS(#REF!,#REF!,$I1542,#REF!,$R$7)/SUMIFS(#REF!,#REF!,$I1542,#REF!,$R$7),"-")</f>
        <v>-</v>
      </c>
      <c r="M1542" s="170" t="str">
        <f>IFERROR(SUMIFS(#REF!,#REF!,$I1542,#REF!,$R$3)/SUMIFS(#REF!,#REF!,$I1542,#REF!,$R$3),"-")</f>
        <v>-</v>
      </c>
      <c r="N1542" s="170" t="str">
        <f>IFERROR(SUMIFS(#REF!,#REF!,$I1542,#REF!,"&lt;="&amp;$R$2,#REF!,"&gt;="&amp;$S$2)/SUMIFS(#REF!,#REF!,$I1542,#REF!,"&lt;="&amp;$R$2,#REF!,"&gt;="&amp;$S$2),"-")</f>
        <v>-</v>
      </c>
      <c r="O1542" s="142"/>
      <c r="P1542" s="140"/>
    </row>
    <row r="1543" spans="1:16">
      <c r="A1543" s="138"/>
      <c r="B1543" s="142"/>
      <c r="C1543" s="172" t="s">
        <v>2706</v>
      </c>
      <c r="D1543" s="166" t="s">
        <v>26</v>
      </c>
      <c r="E1543" s="166" t="s">
        <v>2707</v>
      </c>
      <c r="F1543" s="178" t="s">
        <v>2961</v>
      </c>
      <c r="G1543" s="178" t="s">
        <v>2961</v>
      </c>
      <c r="H1543" s="178" t="s">
        <v>2961</v>
      </c>
      <c r="I1543" s="178" t="s">
        <v>2961</v>
      </c>
      <c r="J1543" s="168">
        <v>0.9</v>
      </c>
      <c r="K1543" s="169" t="str">
        <f>IFERROR(SUMIFS(#REF!,#REF!,$I1543,#REF!,$R$2)/SUMIFS(#REF!,#REF!,$I1543,#REF!,$R$2),"-")</f>
        <v>-</v>
      </c>
      <c r="L1543" s="169" t="str">
        <f>IFERROR(SUMIFS(#REF!,#REF!,$I1543,#REF!,$R$7)/SUMIFS(#REF!,#REF!,$I1543,#REF!,$R$7),"-")</f>
        <v>-</v>
      </c>
      <c r="M1543" s="170" t="str">
        <f>IFERROR(SUMIFS(#REF!,#REF!,$I1543,#REF!,$R$3)/SUMIFS(#REF!,#REF!,$I1543,#REF!,$R$3),"-")</f>
        <v>-</v>
      </c>
      <c r="N1543" s="170" t="str">
        <f>IFERROR(SUMIFS(#REF!,#REF!,$I1543,#REF!,"&lt;="&amp;$R$2,#REF!,"&gt;="&amp;$S$2)/SUMIFS(#REF!,#REF!,$I1543,#REF!,"&lt;="&amp;$R$2,#REF!,"&gt;="&amp;$S$2),"-")</f>
        <v>-</v>
      </c>
      <c r="O1543" s="142"/>
      <c r="P1543" s="140"/>
    </row>
    <row r="1544" spans="1:16">
      <c r="A1544" s="138"/>
      <c r="B1544" s="142"/>
      <c r="C1544" s="172" t="s">
        <v>2706</v>
      </c>
      <c r="D1544" s="166" t="s">
        <v>1663</v>
      </c>
      <c r="E1544" s="166" t="s">
        <v>2707</v>
      </c>
      <c r="F1544" s="178" t="s">
        <v>2962</v>
      </c>
      <c r="G1544" s="178" t="s">
        <v>2962</v>
      </c>
      <c r="H1544" s="178" t="s">
        <v>2962</v>
      </c>
      <c r="I1544" s="178" t="s">
        <v>2962</v>
      </c>
      <c r="J1544" s="168">
        <v>0.9</v>
      </c>
      <c r="K1544" s="169" t="str">
        <f>IFERROR(SUMIFS(#REF!,#REF!,$I1544,#REF!,$R$2)/SUMIFS(#REF!,#REF!,$I1544,#REF!,$R$2),"-")</f>
        <v>-</v>
      </c>
      <c r="L1544" s="169" t="str">
        <f>IFERROR(SUMIFS(#REF!,#REF!,$I1544,#REF!,$R$7)/SUMIFS(#REF!,#REF!,$I1544,#REF!,$R$7),"-")</f>
        <v>-</v>
      </c>
      <c r="M1544" s="170" t="str">
        <f>IFERROR(SUMIFS(#REF!,#REF!,$I1544,#REF!,$R$3)/SUMIFS(#REF!,#REF!,$I1544,#REF!,$R$3),"-")</f>
        <v>-</v>
      </c>
      <c r="N1544" s="170" t="str">
        <f>IFERROR(SUMIFS(#REF!,#REF!,$I1544,#REF!,"&lt;="&amp;$R$2,#REF!,"&gt;="&amp;$S$2)/SUMIFS(#REF!,#REF!,$I1544,#REF!,"&lt;="&amp;$R$2,#REF!,"&gt;="&amp;$S$2),"-")</f>
        <v>-</v>
      </c>
      <c r="O1544" s="142"/>
      <c r="P1544" s="140"/>
    </row>
    <row r="1545" spans="1:16">
      <c r="A1545" s="138"/>
      <c r="B1545" s="142"/>
      <c r="C1545" s="172" t="s">
        <v>2706</v>
      </c>
      <c r="D1545" s="166" t="s">
        <v>26</v>
      </c>
      <c r="E1545" s="166" t="s">
        <v>2707</v>
      </c>
      <c r="F1545" s="178" t="s">
        <v>2964</v>
      </c>
      <c r="G1545" s="178" t="s">
        <v>2964</v>
      </c>
      <c r="H1545" s="178" t="s">
        <v>2964</v>
      </c>
      <c r="I1545" s="178" t="s">
        <v>2964</v>
      </c>
      <c r="J1545" s="168">
        <v>0.9</v>
      </c>
      <c r="K1545" s="169" t="str">
        <f>IFERROR(SUMIFS(#REF!,#REF!,$I1545,#REF!,$R$2)/SUMIFS(#REF!,#REF!,$I1545,#REF!,$R$2),"-")</f>
        <v>-</v>
      </c>
      <c r="L1545" s="169" t="str">
        <f>IFERROR(SUMIFS(#REF!,#REF!,$I1545,#REF!,$R$7)/SUMIFS(#REF!,#REF!,$I1545,#REF!,$R$7),"-")</f>
        <v>-</v>
      </c>
      <c r="M1545" s="170" t="str">
        <f>IFERROR(SUMIFS(#REF!,#REF!,$I1545,#REF!,$R$3)/SUMIFS(#REF!,#REF!,$I1545,#REF!,$R$3),"-")</f>
        <v>-</v>
      </c>
      <c r="N1545" s="170" t="str">
        <f>IFERROR(SUMIFS(#REF!,#REF!,$I1545,#REF!,"&lt;="&amp;$R$2,#REF!,"&gt;="&amp;$S$2)/SUMIFS(#REF!,#REF!,$I1545,#REF!,"&lt;="&amp;$R$2,#REF!,"&gt;="&amp;$S$2),"-")</f>
        <v>-</v>
      </c>
      <c r="O1545" s="142"/>
      <c r="P1545" s="140"/>
    </row>
    <row r="1546" spans="1:16">
      <c r="A1546" s="138"/>
      <c r="B1546" s="142"/>
      <c r="C1546" s="172" t="s">
        <v>2706</v>
      </c>
      <c r="D1546" s="166" t="s">
        <v>26</v>
      </c>
      <c r="E1546" s="166" t="s">
        <v>2707</v>
      </c>
      <c r="F1546" s="178" t="s">
        <v>2966</v>
      </c>
      <c r="G1546" s="178" t="s">
        <v>2966</v>
      </c>
      <c r="H1546" s="178" t="s">
        <v>2966</v>
      </c>
      <c r="I1546" s="178" t="s">
        <v>2966</v>
      </c>
      <c r="J1546" s="168">
        <v>0.9</v>
      </c>
      <c r="K1546" s="169" t="str">
        <f>IFERROR(SUMIFS(#REF!,#REF!,$I1546,#REF!,$R$2)/SUMIFS(#REF!,#REF!,$I1546,#REF!,$R$2),"-")</f>
        <v>-</v>
      </c>
      <c r="L1546" s="169" t="str">
        <f>IFERROR(SUMIFS(#REF!,#REF!,$I1546,#REF!,$R$7)/SUMIFS(#REF!,#REF!,$I1546,#REF!,$R$7),"-")</f>
        <v>-</v>
      </c>
      <c r="M1546" s="170" t="str">
        <f>IFERROR(SUMIFS(#REF!,#REF!,$I1546,#REF!,$R$3)/SUMIFS(#REF!,#REF!,$I1546,#REF!,$R$3),"-")</f>
        <v>-</v>
      </c>
      <c r="N1546" s="170" t="str">
        <f>IFERROR(SUMIFS(#REF!,#REF!,$I1546,#REF!,"&lt;="&amp;$R$2,#REF!,"&gt;="&amp;$S$2)/SUMIFS(#REF!,#REF!,$I1546,#REF!,"&lt;="&amp;$R$2,#REF!,"&gt;="&amp;$S$2),"-")</f>
        <v>-</v>
      </c>
      <c r="O1546" s="142"/>
      <c r="P1546" s="140"/>
    </row>
    <row r="1547" spans="1:16">
      <c r="A1547" s="138"/>
      <c r="B1547" s="142"/>
      <c r="C1547" s="172" t="s">
        <v>2706</v>
      </c>
      <c r="D1547" s="166" t="s">
        <v>26</v>
      </c>
      <c r="E1547" s="166" t="s">
        <v>2707</v>
      </c>
      <c r="F1547" s="178" t="s">
        <v>2968</v>
      </c>
      <c r="G1547" s="178" t="s">
        <v>2968</v>
      </c>
      <c r="H1547" s="178" t="s">
        <v>2968</v>
      </c>
      <c r="I1547" s="178" t="s">
        <v>2968</v>
      </c>
      <c r="J1547" s="168">
        <v>0.9</v>
      </c>
      <c r="K1547" s="169" t="str">
        <f>IFERROR(SUMIFS(#REF!,#REF!,$I1547,#REF!,$R$2)/SUMIFS(#REF!,#REF!,$I1547,#REF!,$R$2),"-")</f>
        <v>-</v>
      </c>
      <c r="L1547" s="169" t="str">
        <f>IFERROR(SUMIFS(#REF!,#REF!,$I1547,#REF!,$R$7)/SUMIFS(#REF!,#REF!,$I1547,#REF!,$R$7),"-")</f>
        <v>-</v>
      </c>
      <c r="M1547" s="170" t="str">
        <f>IFERROR(SUMIFS(#REF!,#REF!,$I1547,#REF!,$R$3)/SUMIFS(#REF!,#REF!,$I1547,#REF!,$R$3),"-")</f>
        <v>-</v>
      </c>
      <c r="N1547" s="170" t="str">
        <f>IFERROR(SUMIFS(#REF!,#REF!,$I1547,#REF!,"&lt;="&amp;$R$2,#REF!,"&gt;="&amp;$S$2)/SUMIFS(#REF!,#REF!,$I1547,#REF!,"&lt;="&amp;$R$2,#REF!,"&gt;="&amp;$S$2),"-")</f>
        <v>-</v>
      </c>
      <c r="O1547" s="142"/>
      <c r="P1547" s="140"/>
    </row>
    <row r="1548" spans="1:16">
      <c r="A1548" s="138"/>
      <c r="B1548" s="142"/>
      <c r="C1548" s="172" t="s">
        <v>2706</v>
      </c>
      <c r="D1548" s="166" t="s">
        <v>26</v>
      </c>
      <c r="E1548" s="166" t="s">
        <v>2707</v>
      </c>
      <c r="F1548" s="178" t="s">
        <v>2970</v>
      </c>
      <c r="G1548" s="178" t="s">
        <v>2970</v>
      </c>
      <c r="H1548" s="178" t="s">
        <v>2970</v>
      </c>
      <c r="I1548" s="178" t="s">
        <v>2970</v>
      </c>
      <c r="J1548" s="168">
        <v>0.9</v>
      </c>
      <c r="K1548" s="169" t="str">
        <f>IFERROR(SUMIFS(#REF!,#REF!,$I1548,#REF!,$R$2)/SUMIFS(#REF!,#REF!,$I1548,#REF!,$R$2),"-")</f>
        <v>-</v>
      </c>
      <c r="L1548" s="169" t="str">
        <f>IFERROR(SUMIFS(#REF!,#REF!,$I1548,#REF!,$R$7)/SUMIFS(#REF!,#REF!,$I1548,#REF!,$R$7),"-")</f>
        <v>-</v>
      </c>
      <c r="M1548" s="170" t="str">
        <f>IFERROR(SUMIFS(#REF!,#REF!,$I1548,#REF!,$R$3)/SUMIFS(#REF!,#REF!,$I1548,#REF!,$R$3),"-")</f>
        <v>-</v>
      </c>
      <c r="N1548" s="170" t="str">
        <f>IFERROR(SUMIFS(#REF!,#REF!,$I1548,#REF!,"&lt;="&amp;$R$2,#REF!,"&gt;="&amp;$S$2)/SUMIFS(#REF!,#REF!,$I1548,#REF!,"&lt;="&amp;$R$2,#REF!,"&gt;="&amp;$S$2),"-")</f>
        <v>-</v>
      </c>
      <c r="O1548" s="142"/>
      <c r="P1548" s="140"/>
    </row>
    <row r="1549" spans="1:16">
      <c r="A1549" s="138"/>
      <c r="B1549" s="142"/>
      <c r="C1549" s="172" t="s">
        <v>2706</v>
      </c>
      <c r="D1549" s="166" t="s">
        <v>26</v>
      </c>
      <c r="E1549" s="166" t="s">
        <v>2707</v>
      </c>
      <c r="F1549" s="178" t="s">
        <v>2972</v>
      </c>
      <c r="G1549" s="178" t="s">
        <v>2972</v>
      </c>
      <c r="H1549" s="178" t="s">
        <v>2972</v>
      </c>
      <c r="I1549" s="178" t="s">
        <v>2972</v>
      </c>
      <c r="J1549" s="168">
        <v>0.9</v>
      </c>
      <c r="K1549" s="169" t="str">
        <f>IFERROR(SUMIFS(#REF!,#REF!,$I1549,#REF!,$R$2)/SUMIFS(#REF!,#REF!,$I1549,#REF!,$R$2),"-")</f>
        <v>-</v>
      </c>
      <c r="L1549" s="169" t="str">
        <f>IFERROR(SUMIFS(#REF!,#REF!,$I1549,#REF!,$R$7)/SUMIFS(#REF!,#REF!,$I1549,#REF!,$R$7),"-")</f>
        <v>-</v>
      </c>
      <c r="M1549" s="170" t="str">
        <f>IFERROR(SUMIFS(#REF!,#REF!,$I1549,#REF!,$R$3)/SUMIFS(#REF!,#REF!,$I1549,#REF!,$R$3),"-")</f>
        <v>-</v>
      </c>
      <c r="N1549" s="170" t="str">
        <f>IFERROR(SUMIFS(#REF!,#REF!,$I1549,#REF!,"&lt;="&amp;$R$2,#REF!,"&gt;="&amp;$S$2)/SUMIFS(#REF!,#REF!,$I1549,#REF!,"&lt;="&amp;$R$2,#REF!,"&gt;="&amp;$S$2),"-")</f>
        <v>-</v>
      </c>
      <c r="O1549" s="142"/>
      <c r="P1549" s="140"/>
    </row>
    <row r="1550" spans="1:16">
      <c r="A1550" s="138"/>
      <c r="B1550" s="142"/>
      <c r="C1550" s="172" t="s">
        <v>2706</v>
      </c>
      <c r="D1550" s="166" t="s">
        <v>26</v>
      </c>
      <c r="E1550" s="166" t="s">
        <v>2707</v>
      </c>
      <c r="F1550" s="178" t="s">
        <v>2974</v>
      </c>
      <c r="G1550" s="178" t="s">
        <v>2974</v>
      </c>
      <c r="H1550" s="178" t="s">
        <v>2974</v>
      </c>
      <c r="I1550" s="178" t="s">
        <v>2974</v>
      </c>
      <c r="J1550" s="168">
        <v>0.9</v>
      </c>
      <c r="K1550" s="169" t="str">
        <f>IFERROR(SUMIFS(#REF!,#REF!,$I1550,#REF!,$R$2)/SUMIFS(#REF!,#REF!,$I1550,#REF!,$R$2),"-")</f>
        <v>-</v>
      </c>
      <c r="L1550" s="169" t="str">
        <f>IFERROR(SUMIFS(#REF!,#REF!,$I1550,#REF!,$R$7)/SUMIFS(#REF!,#REF!,$I1550,#REF!,$R$7),"-")</f>
        <v>-</v>
      </c>
      <c r="M1550" s="170" t="str">
        <f>IFERROR(SUMIFS(#REF!,#REF!,$I1550,#REF!,$R$3)/SUMIFS(#REF!,#REF!,$I1550,#REF!,$R$3),"-")</f>
        <v>-</v>
      </c>
      <c r="N1550" s="170" t="str">
        <f>IFERROR(SUMIFS(#REF!,#REF!,$I1550,#REF!,"&lt;="&amp;$R$2,#REF!,"&gt;="&amp;$S$2)/SUMIFS(#REF!,#REF!,$I1550,#REF!,"&lt;="&amp;$R$2,#REF!,"&gt;="&amp;$S$2),"-")</f>
        <v>-</v>
      </c>
      <c r="O1550" s="142"/>
      <c r="P1550" s="140"/>
    </row>
    <row r="1551" spans="1:16">
      <c r="A1551" s="138"/>
      <c r="B1551" s="142"/>
      <c r="C1551" s="172" t="s">
        <v>2706</v>
      </c>
      <c r="D1551" s="166" t="s">
        <v>26</v>
      </c>
      <c r="E1551" s="166" t="s">
        <v>2707</v>
      </c>
      <c r="F1551" s="178" t="s">
        <v>2976</v>
      </c>
      <c r="G1551" s="178" t="s">
        <v>2976</v>
      </c>
      <c r="H1551" s="178" t="s">
        <v>2976</v>
      </c>
      <c r="I1551" s="178" t="s">
        <v>2976</v>
      </c>
      <c r="J1551" s="168">
        <v>0.9</v>
      </c>
      <c r="K1551" s="169" t="str">
        <f>IFERROR(SUMIFS(#REF!,#REF!,$I1551,#REF!,$R$2)/SUMIFS(#REF!,#REF!,$I1551,#REF!,$R$2),"-")</f>
        <v>-</v>
      </c>
      <c r="L1551" s="169" t="str">
        <f>IFERROR(SUMIFS(#REF!,#REF!,$I1551,#REF!,$R$7)/SUMIFS(#REF!,#REF!,$I1551,#REF!,$R$7),"-")</f>
        <v>-</v>
      </c>
      <c r="M1551" s="170" t="str">
        <f>IFERROR(SUMIFS(#REF!,#REF!,$I1551,#REF!,$R$3)/SUMIFS(#REF!,#REF!,$I1551,#REF!,$R$3),"-")</f>
        <v>-</v>
      </c>
      <c r="N1551" s="170" t="str">
        <f>IFERROR(SUMIFS(#REF!,#REF!,$I1551,#REF!,"&lt;="&amp;$R$2,#REF!,"&gt;="&amp;$S$2)/SUMIFS(#REF!,#REF!,$I1551,#REF!,"&lt;="&amp;$R$2,#REF!,"&gt;="&amp;$S$2),"-")</f>
        <v>-</v>
      </c>
      <c r="O1551" s="142"/>
      <c r="P1551" s="140"/>
    </row>
    <row r="1552" spans="1:16">
      <c r="A1552" s="138"/>
      <c r="B1552" s="142"/>
      <c r="C1552" s="172" t="s">
        <v>2706</v>
      </c>
      <c r="D1552" s="166" t="s">
        <v>26</v>
      </c>
      <c r="E1552" s="166" t="s">
        <v>2707</v>
      </c>
      <c r="F1552" s="178" t="s">
        <v>2978</v>
      </c>
      <c r="G1552" s="178" t="s">
        <v>2978</v>
      </c>
      <c r="H1552" s="178" t="s">
        <v>2978</v>
      </c>
      <c r="I1552" s="178" t="s">
        <v>2978</v>
      </c>
      <c r="J1552" s="168">
        <v>0.9</v>
      </c>
      <c r="K1552" s="169" t="str">
        <f>IFERROR(SUMIFS(#REF!,#REF!,$I1552,#REF!,$R$2)/SUMIFS(#REF!,#REF!,$I1552,#REF!,$R$2),"-")</f>
        <v>-</v>
      </c>
      <c r="L1552" s="169" t="str">
        <f>IFERROR(SUMIFS(#REF!,#REF!,$I1552,#REF!,$R$7)/SUMIFS(#REF!,#REF!,$I1552,#REF!,$R$7),"-")</f>
        <v>-</v>
      </c>
      <c r="M1552" s="170" t="str">
        <f>IFERROR(SUMIFS(#REF!,#REF!,$I1552,#REF!,$R$3)/SUMIFS(#REF!,#REF!,$I1552,#REF!,$R$3),"-")</f>
        <v>-</v>
      </c>
      <c r="N1552" s="170" t="str">
        <f>IFERROR(SUMIFS(#REF!,#REF!,$I1552,#REF!,"&lt;="&amp;$R$2,#REF!,"&gt;="&amp;$S$2)/SUMIFS(#REF!,#REF!,$I1552,#REF!,"&lt;="&amp;$R$2,#REF!,"&gt;="&amp;$S$2),"-")</f>
        <v>-</v>
      </c>
      <c r="O1552" s="142"/>
      <c r="P1552" s="140"/>
    </row>
    <row r="1553" spans="1:16">
      <c r="A1553" s="138"/>
      <c r="B1553" s="142"/>
      <c r="C1553" s="172" t="s">
        <v>2706</v>
      </c>
      <c r="D1553" s="166" t="s">
        <v>26</v>
      </c>
      <c r="E1553" s="166" t="s">
        <v>2707</v>
      </c>
      <c r="F1553" s="178" t="s">
        <v>2980</v>
      </c>
      <c r="G1553" s="178" t="s">
        <v>2980</v>
      </c>
      <c r="H1553" s="178" t="s">
        <v>2980</v>
      </c>
      <c r="I1553" s="178" t="s">
        <v>2980</v>
      </c>
      <c r="J1553" s="168">
        <v>0.9</v>
      </c>
      <c r="K1553" s="169" t="str">
        <f>IFERROR(SUMIFS(#REF!,#REF!,$I1553,#REF!,$R$2)/SUMIFS(#REF!,#REF!,$I1553,#REF!,$R$2),"-")</f>
        <v>-</v>
      </c>
      <c r="L1553" s="169" t="str">
        <f>IFERROR(SUMIFS(#REF!,#REF!,$I1553,#REF!,$R$7)/SUMIFS(#REF!,#REF!,$I1553,#REF!,$R$7),"-")</f>
        <v>-</v>
      </c>
      <c r="M1553" s="170" t="str">
        <f>IFERROR(SUMIFS(#REF!,#REF!,$I1553,#REF!,$R$3)/SUMIFS(#REF!,#REF!,$I1553,#REF!,$R$3),"-")</f>
        <v>-</v>
      </c>
      <c r="N1553" s="170" t="str">
        <f>IFERROR(SUMIFS(#REF!,#REF!,$I1553,#REF!,"&lt;="&amp;$R$2,#REF!,"&gt;="&amp;$S$2)/SUMIFS(#REF!,#REF!,$I1553,#REF!,"&lt;="&amp;$R$2,#REF!,"&gt;="&amp;$S$2),"-")</f>
        <v>-</v>
      </c>
      <c r="O1553" s="142"/>
      <c r="P1553" s="140"/>
    </row>
    <row r="1554" spans="1:16">
      <c r="A1554" s="138"/>
      <c r="B1554" s="142"/>
      <c r="C1554" s="172" t="s">
        <v>2706</v>
      </c>
      <c r="D1554" s="166" t="s">
        <v>26</v>
      </c>
      <c r="E1554" s="166" t="s">
        <v>2707</v>
      </c>
      <c r="F1554" s="178" t="s">
        <v>2982</v>
      </c>
      <c r="G1554" s="178" t="s">
        <v>2982</v>
      </c>
      <c r="H1554" s="178" t="s">
        <v>2982</v>
      </c>
      <c r="I1554" s="178" t="s">
        <v>2982</v>
      </c>
      <c r="J1554" s="168">
        <v>0.9</v>
      </c>
      <c r="K1554" s="169" t="str">
        <f>IFERROR(SUMIFS(#REF!,#REF!,$I1554,#REF!,$R$2)/SUMIFS(#REF!,#REF!,$I1554,#REF!,$R$2),"-")</f>
        <v>-</v>
      </c>
      <c r="L1554" s="169" t="str">
        <f>IFERROR(SUMIFS(#REF!,#REF!,$I1554,#REF!,$R$7)/SUMIFS(#REF!,#REF!,$I1554,#REF!,$R$7),"-")</f>
        <v>-</v>
      </c>
      <c r="M1554" s="170" t="str">
        <f>IFERROR(SUMIFS(#REF!,#REF!,$I1554,#REF!,$R$3)/SUMIFS(#REF!,#REF!,$I1554,#REF!,$R$3),"-")</f>
        <v>-</v>
      </c>
      <c r="N1554" s="170" t="str">
        <f>IFERROR(SUMIFS(#REF!,#REF!,$I1554,#REF!,"&lt;="&amp;$R$2,#REF!,"&gt;="&amp;$S$2)/SUMIFS(#REF!,#REF!,$I1554,#REF!,"&lt;="&amp;$R$2,#REF!,"&gt;="&amp;$S$2),"-")</f>
        <v>-</v>
      </c>
      <c r="O1554" s="142"/>
      <c r="P1554" s="140"/>
    </row>
    <row r="1555" spans="1:16">
      <c r="A1555" s="138"/>
      <c r="B1555" s="142"/>
      <c r="C1555" s="172" t="s">
        <v>2706</v>
      </c>
      <c r="D1555" s="166" t="s">
        <v>26</v>
      </c>
      <c r="E1555" s="166" t="s">
        <v>2707</v>
      </c>
      <c r="F1555" s="178" t="s">
        <v>2984</v>
      </c>
      <c r="G1555" s="178" t="s">
        <v>2984</v>
      </c>
      <c r="H1555" s="178" t="s">
        <v>2984</v>
      </c>
      <c r="I1555" s="178" t="s">
        <v>2984</v>
      </c>
      <c r="J1555" s="168">
        <v>0.9</v>
      </c>
      <c r="K1555" s="169" t="str">
        <f>IFERROR(SUMIFS(#REF!,#REF!,$I1555,#REF!,$R$2)/SUMIFS(#REF!,#REF!,$I1555,#REF!,$R$2),"-")</f>
        <v>-</v>
      </c>
      <c r="L1555" s="169" t="str">
        <f>IFERROR(SUMIFS(#REF!,#REF!,$I1555,#REF!,$R$7)/SUMIFS(#REF!,#REF!,$I1555,#REF!,$R$7),"-")</f>
        <v>-</v>
      </c>
      <c r="M1555" s="170" t="str">
        <f>IFERROR(SUMIFS(#REF!,#REF!,$I1555,#REF!,$R$3)/SUMIFS(#REF!,#REF!,$I1555,#REF!,$R$3),"-")</f>
        <v>-</v>
      </c>
      <c r="N1555" s="170" t="str">
        <f>IFERROR(SUMIFS(#REF!,#REF!,$I1555,#REF!,"&lt;="&amp;$R$2,#REF!,"&gt;="&amp;$S$2)/SUMIFS(#REF!,#REF!,$I1555,#REF!,"&lt;="&amp;$R$2,#REF!,"&gt;="&amp;$S$2),"-")</f>
        <v>-</v>
      </c>
      <c r="O1555" s="142"/>
      <c r="P1555" s="140"/>
    </row>
    <row r="1556" spans="1:16">
      <c r="A1556" s="138"/>
      <c r="B1556" s="142"/>
      <c r="C1556" s="172" t="s">
        <v>2706</v>
      </c>
      <c r="D1556" s="166" t="s">
        <v>26</v>
      </c>
      <c r="E1556" s="166" t="s">
        <v>2707</v>
      </c>
      <c r="F1556" s="178" t="s">
        <v>2986</v>
      </c>
      <c r="G1556" s="178" t="s">
        <v>2986</v>
      </c>
      <c r="H1556" s="178" t="s">
        <v>2986</v>
      </c>
      <c r="I1556" s="178" t="s">
        <v>2986</v>
      </c>
      <c r="J1556" s="168">
        <v>0.9</v>
      </c>
      <c r="K1556" s="169" t="str">
        <f>IFERROR(SUMIFS(#REF!,#REF!,$I1556,#REF!,$R$2)/SUMIFS(#REF!,#REF!,$I1556,#REF!,$R$2),"-")</f>
        <v>-</v>
      </c>
      <c r="L1556" s="169" t="str">
        <f>IFERROR(SUMIFS(#REF!,#REF!,$I1556,#REF!,$R$7)/SUMIFS(#REF!,#REF!,$I1556,#REF!,$R$7),"-")</f>
        <v>-</v>
      </c>
      <c r="M1556" s="170" t="str">
        <f>IFERROR(SUMIFS(#REF!,#REF!,$I1556,#REF!,$R$3)/SUMIFS(#REF!,#REF!,$I1556,#REF!,$R$3),"-")</f>
        <v>-</v>
      </c>
      <c r="N1556" s="170" t="str">
        <f>IFERROR(SUMIFS(#REF!,#REF!,$I1556,#REF!,"&lt;="&amp;$R$2,#REF!,"&gt;="&amp;$S$2)/SUMIFS(#REF!,#REF!,$I1556,#REF!,"&lt;="&amp;$R$2,#REF!,"&gt;="&amp;$S$2),"-")</f>
        <v>-</v>
      </c>
      <c r="O1556" s="142"/>
      <c r="P1556" s="140"/>
    </row>
    <row r="1557" spans="1:16">
      <c r="A1557" s="138"/>
      <c r="B1557" s="142"/>
      <c r="C1557" s="172" t="s">
        <v>2706</v>
      </c>
      <c r="D1557" s="166" t="s">
        <v>26</v>
      </c>
      <c r="E1557" s="166" t="s">
        <v>2707</v>
      </c>
      <c r="F1557" s="178" t="s">
        <v>2988</v>
      </c>
      <c r="G1557" s="178" t="s">
        <v>2988</v>
      </c>
      <c r="H1557" s="178" t="s">
        <v>2988</v>
      </c>
      <c r="I1557" s="178" t="s">
        <v>2988</v>
      </c>
      <c r="J1557" s="168">
        <v>0.9</v>
      </c>
      <c r="K1557" s="169" t="str">
        <f>IFERROR(SUMIFS(#REF!,#REF!,$I1557,#REF!,$R$2)/SUMIFS(#REF!,#REF!,$I1557,#REF!,$R$2),"-")</f>
        <v>-</v>
      </c>
      <c r="L1557" s="169" t="str">
        <f>IFERROR(SUMIFS(#REF!,#REF!,$I1557,#REF!,$R$7)/SUMIFS(#REF!,#REF!,$I1557,#REF!,$R$7),"-")</f>
        <v>-</v>
      </c>
      <c r="M1557" s="170" t="str">
        <f>IFERROR(SUMIFS(#REF!,#REF!,$I1557,#REF!,$R$3)/SUMIFS(#REF!,#REF!,$I1557,#REF!,$R$3),"-")</f>
        <v>-</v>
      </c>
      <c r="N1557" s="170" t="str">
        <f>IFERROR(SUMIFS(#REF!,#REF!,$I1557,#REF!,"&lt;="&amp;$R$2,#REF!,"&gt;="&amp;$S$2)/SUMIFS(#REF!,#REF!,$I1557,#REF!,"&lt;="&amp;$R$2,#REF!,"&gt;="&amp;$S$2),"-")</f>
        <v>-</v>
      </c>
      <c r="O1557" s="142"/>
      <c r="P1557" s="140"/>
    </row>
    <row r="1558" spans="1:16">
      <c r="A1558" s="138"/>
      <c r="B1558" s="142"/>
      <c r="C1558" s="172" t="s">
        <v>2706</v>
      </c>
      <c r="D1558" s="166" t="s">
        <v>26</v>
      </c>
      <c r="E1558" s="166" t="s">
        <v>2707</v>
      </c>
      <c r="F1558" s="178" t="s">
        <v>2990</v>
      </c>
      <c r="G1558" s="178" t="s">
        <v>2990</v>
      </c>
      <c r="H1558" s="178" t="s">
        <v>2990</v>
      </c>
      <c r="I1558" s="178" t="s">
        <v>2990</v>
      </c>
      <c r="J1558" s="168">
        <v>0.9</v>
      </c>
      <c r="K1558" s="169" t="str">
        <f>IFERROR(SUMIFS(#REF!,#REF!,$I1558,#REF!,$R$2)/SUMIFS(#REF!,#REF!,$I1558,#REF!,$R$2),"-")</f>
        <v>-</v>
      </c>
      <c r="L1558" s="169" t="str">
        <f>IFERROR(SUMIFS(#REF!,#REF!,$I1558,#REF!,$R$7)/SUMIFS(#REF!,#REF!,$I1558,#REF!,$R$7),"-")</f>
        <v>-</v>
      </c>
      <c r="M1558" s="170" t="str">
        <f>IFERROR(SUMIFS(#REF!,#REF!,$I1558,#REF!,$R$3)/SUMIFS(#REF!,#REF!,$I1558,#REF!,$R$3),"-")</f>
        <v>-</v>
      </c>
      <c r="N1558" s="170" t="str">
        <f>IFERROR(SUMIFS(#REF!,#REF!,$I1558,#REF!,"&lt;="&amp;$R$2,#REF!,"&gt;="&amp;$S$2)/SUMIFS(#REF!,#REF!,$I1558,#REF!,"&lt;="&amp;$R$2,#REF!,"&gt;="&amp;$S$2),"-")</f>
        <v>-</v>
      </c>
      <c r="O1558" s="142"/>
      <c r="P1558" s="140"/>
    </row>
    <row r="1559" spans="1:16">
      <c r="A1559" s="138"/>
      <c r="B1559" s="142"/>
      <c r="C1559" s="172" t="s">
        <v>2706</v>
      </c>
      <c r="D1559" s="166" t="s">
        <v>26</v>
      </c>
      <c r="E1559" s="166" t="s">
        <v>2707</v>
      </c>
      <c r="F1559" s="178" t="s">
        <v>2992</v>
      </c>
      <c r="G1559" s="178" t="s">
        <v>2992</v>
      </c>
      <c r="H1559" s="178" t="s">
        <v>2992</v>
      </c>
      <c r="I1559" s="178" t="s">
        <v>2992</v>
      </c>
      <c r="J1559" s="168">
        <v>0.9</v>
      </c>
      <c r="K1559" s="169" t="str">
        <f>IFERROR(SUMIFS(#REF!,#REF!,$I1559,#REF!,$R$2)/SUMIFS(#REF!,#REF!,$I1559,#REF!,$R$2),"-")</f>
        <v>-</v>
      </c>
      <c r="L1559" s="169" t="str">
        <f>IFERROR(SUMIFS(#REF!,#REF!,$I1559,#REF!,$R$7)/SUMIFS(#REF!,#REF!,$I1559,#REF!,$R$7),"-")</f>
        <v>-</v>
      </c>
      <c r="M1559" s="170" t="str">
        <f>IFERROR(SUMIFS(#REF!,#REF!,$I1559,#REF!,$R$3)/SUMIFS(#REF!,#REF!,$I1559,#REF!,$R$3),"-")</f>
        <v>-</v>
      </c>
      <c r="N1559" s="170" t="str">
        <f>IFERROR(SUMIFS(#REF!,#REF!,$I1559,#REF!,"&lt;="&amp;$R$2,#REF!,"&gt;="&amp;$S$2)/SUMIFS(#REF!,#REF!,$I1559,#REF!,"&lt;="&amp;$R$2,#REF!,"&gt;="&amp;$S$2),"-")</f>
        <v>-</v>
      </c>
      <c r="O1559" s="142"/>
      <c r="P1559" s="140"/>
    </row>
    <row r="1560" spans="1:16">
      <c r="A1560" s="138"/>
      <c r="B1560" s="142"/>
      <c r="C1560" s="172" t="s">
        <v>2706</v>
      </c>
      <c r="D1560" s="166" t="s">
        <v>26</v>
      </c>
      <c r="E1560" s="166" t="s">
        <v>2707</v>
      </c>
      <c r="F1560" s="178" t="s">
        <v>2994</v>
      </c>
      <c r="G1560" s="178" t="s">
        <v>2994</v>
      </c>
      <c r="H1560" s="178" t="s">
        <v>2994</v>
      </c>
      <c r="I1560" s="178" t="s">
        <v>2994</v>
      </c>
      <c r="J1560" s="168">
        <v>0.9</v>
      </c>
      <c r="K1560" s="169" t="str">
        <f>IFERROR(SUMIFS(#REF!,#REF!,$I1560,#REF!,$R$2)/SUMIFS(#REF!,#REF!,$I1560,#REF!,$R$2),"-")</f>
        <v>-</v>
      </c>
      <c r="L1560" s="169" t="str">
        <f>IFERROR(SUMIFS(#REF!,#REF!,$I1560,#REF!,$R$7)/SUMIFS(#REF!,#REF!,$I1560,#REF!,$R$7),"-")</f>
        <v>-</v>
      </c>
      <c r="M1560" s="170" t="str">
        <f>IFERROR(SUMIFS(#REF!,#REF!,$I1560,#REF!,$R$3)/SUMIFS(#REF!,#REF!,$I1560,#REF!,$R$3),"-")</f>
        <v>-</v>
      </c>
      <c r="N1560" s="170" t="str">
        <f>IFERROR(SUMIFS(#REF!,#REF!,$I1560,#REF!,"&lt;="&amp;$R$2,#REF!,"&gt;="&amp;$S$2)/SUMIFS(#REF!,#REF!,$I1560,#REF!,"&lt;="&amp;$R$2,#REF!,"&gt;="&amp;$S$2),"-")</f>
        <v>-</v>
      </c>
      <c r="O1560" s="142"/>
      <c r="P1560" s="140"/>
    </row>
    <row r="1561" spans="1:16">
      <c r="A1561" s="138"/>
      <c r="B1561" s="142"/>
      <c r="C1561" s="172" t="s">
        <v>2706</v>
      </c>
      <c r="D1561" s="166" t="s">
        <v>26</v>
      </c>
      <c r="E1561" s="166" t="s">
        <v>2707</v>
      </c>
      <c r="F1561" s="178" t="s">
        <v>2996</v>
      </c>
      <c r="G1561" s="178" t="s">
        <v>2996</v>
      </c>
      <c r="H1561" s="178" t="s">
        <v>2996</v>
      </c>
      <c r="I1561" s="178" t="s">
        <v>2996</v>
      </c>
      <c r="J1561" s="168">
        <v>0.9</v>
      </c>
      <c r="K1561" s="169" t="str">
        <f>IFERROR(SUMIFS(#REF!,#REF!,$I1561,#REF!,$R$2)/SUMIFS(#REF!,#REF!,$I1561,#REF!,$R$2),"-")</f>
        <v>-</v>
      </c>
      <c r="L1561" s="169" t="str">
        <f>IFERROR(SUMIFS(#REF!,#REF!,$I1561,#REF!,$R$7)/SUMIFS(#REF!,#REF!,$I1561,#REF!,$R$7),"-")</f>
        <v>-</v>
      </c>
      <c r="M1561" s="170" t="str">
        <f>IFERROR(SUMIFS(#REF!,#REF!,$I1561,#REF!,$R$3)/SUMIFS(#REF!,#REF!,$I1561,#REF!,$R$3),"-")</f>
        <v>-</v>
      </c>
      <c r="N1561" s="170" t="str">
        <f>IFERROR(SUMIFS(#REF!,#REF!,$I1561,#REF!,"&lt;="&amp;$R$2,#REF!,"&gt;="&amp;$S$2)/SUMIFS(#REF!,#REF!,$I1561,#REF!,"&lt;="&amp;$R$2,#REF!,"&gt;="&amp;$S$2),"-")</f>
        <v>-</v>
      </c>
      <c r="O1561" s="142"/>
      <c r="P1561" s="140"/>
    </row>
    <row r="1562" spans="1:16">
      <c r="A1562" s="138"/>
      <c r="B1562" s="142"/>
      <c r="C1562" s="172" t="s">
        <v>2706</v>
      </c>
      <c r="D1562" s="166" t="s">
        <v>26</v>
      </c>
      <c r="E1562" s="166" t="s">
        <v>2707</v>
      </c>
      <c r="F1562" s="178" t="s">
        <v>2998</v>
      </c>
      <c r="G1562" s="178" t="s">
        <v>2998</v>
      </c>
      <c r="H1562" s="178" t="s">
        <v>2998</v>
      </c>
      <c r="I1562" s="178" t="s">
        <v>2998</v>
      </c>
      <c r="J1562" s="168">
        <v>0.9</v>
      </c>
      <c r="K1562" s="169" t="str">
        <f>IFERROR(SUMIFS(#REF!,#REF!,$I1562,#REF!,$R$2)/SUMIFS(#REF!,#REF!,$I1562,#REF!,$R$2),"-")</f>
        <v>-</v>
      </c>
      <c r="L1562" s="169" t="str">
        <f>IFERROR(SUMIFS(#REF!,#REF!,$I1562,#REF!,$R$7)/SUMIFS(#REF!,#REF!,$I1562,#REF!,$R$7),"-")</f>
        <v>-</v>
      </c>
      <c r="M1562" s="170" t="str">
        <f>IFERROR(SUMIFS(#REF!,#REF!,$I1562,#REF!,$R$3)/SUMIFS(#REF!,#REF!,$I1562,#REF!,$R$3),"-")</f>
        <v>-</v>
      </c>
      <c r="N1562" s="170" t="str">
        <f>IFERROR(SUMIFS(#REF!,#REF!,$I1562,#REF!,"&lt;="&amp;$R$2,#REF!,"&gt;="&amp;$S$2)/SUMIFS(#REF!,#REF!,$I1562,#REF!,"&lt;="&amp;$R$2,#REF!,"&gt;="&amp;$S$2),"-")</f>
        <v>-</v>
      </c>
      <c r="O1562" s="142"/>
      <c r="P1562" s="140"/>
    </row>
    <row r="1563" spans="1:16">
      <c r="A1563" s="138"/>
      <c r="B1563" s="142"/>
      <c r="C1563" s="172" t="s">
        <v>2706</v>
      </c>
      <c r="D1563" s="166" t="s">
        <v>26</v>
      </c>
      <c r="E1563" s="166" t="s">
        <v>2707</v>
      </c>
      <c r="F1563" s="178" t="s">
        <v>3000</v>
      </c>
      <c r="G1563" s="178" t="s">
        <v>3000</v>
      </c>
      <c r="H1563" s="178" t="s">
        <v>3000</v>
      </c>
      <c r="I1563" s="178" t="s">
        <v>3000</v>
      </c>
      <c r="J1563" s="168">
        <v>0.9</v>
      </c>
      <c r="K1563" s="169" t="str">
        <f>IFERROR(SUMIFS(#REF!,#REF!,$I1563,#REF!,$R$2)/SUMIFS(#REF!,#REF!,$I1563,#REF!,$R$2),"-")</f>
        <v>-</v>
      </c>
      <c r="L1563" s="169" t="str">
        <f>IFERROR(SUMIFS(#REF!,#REF!,$I1563,#REF!,$R$7)/SUMIFS(#REF!,#REF!,$I1563,#REF!,$R$7),"-")</f>
        <v>-</v>
      </c>
      <c r="M1563" s="170" t="str">
        <f>IFERROR(SUMIFS(#REF!,#REF!,$I1563,#REF!,$R$3)/SUMIFS(#REF!,#REF!,$I1563,#REF!,$R$3),"-")</f>
        <v>-</v>
      </c>
      <c r="N1563" s="170" t="str">
        <f>IFERROR(SUMIFS(#REF!,#REF!,$I1563,#REF!,"&lt;="&amp;$R$2,#REF!,"&gt;="&amp;$S$2)/SUMIFS(#REF!,#REF!,$I1563,#REF!,"&lt;="&amp;$R$2,#REF!,"&gt;="&amp;$S$2),"-")</f>
        <v>-</v>
      </c>
      <c r="O1563" s="142"/>
      <c r="P1563" s="140"/>
    </row>
    <row r="1564" spans="1:16">
      <c r="A1564" s="138"/>
      <c r="B1564" s="142"/>
      <c r="C1564" s="172" t="s">
        <v>2706</v>
      </c>
      <c r="D1564" s="166" t="s">
        <v>26</v>
      </c>
      <c r="E1564" s="166" t="s">
        <v>2707</v>
      </c>
      <c r="F1564" s="178" t="s">
        <v>3002</v>
      </c>
      <c r="G1564" s="178" t="s">
        <v>3002</v>
      </c>
      <c r="H1564" s="178" t="s">
        <v>3002</v>
      </c>
      <c r="I1564" s="178" t="s">
        <v>3002</v>
      </c>
      <c r="J1564" s="168">
        <v>0.9</v>
      </c>
      <c r="K1564" s="169" t="str">
        <f>IFERROR(SUMIFS(#REF!,#REF!,$I1564,#REF!,$R$2)/SUMIFS(#REF!,#REF!,$I1564,#REF!,$R$2),"-")</f>
        <v>-</v>
      </c>
      <c r="L1564" s="169" t="str">
        <f>IFERROR(SUMIFS(#REF!,#REF!,$I1564,#REF!,$R$7)/SUMIFS(#REF!,#REF!,$I1564,#REF!,$R$7),"-")</f>
        <v>-</v>
      </c>
      <c r="M1564" s="170" t="str">
        <f>IFERROR(SUMIFS(#REF!,#REF!,$I1564,#REF!,$R$3)/SUMIFS(#REF!,#REF!,$I1564,#REF!,$R$3),"-")</f>
        <v>-</v>
      </c>
      <c r="N1564" s="170" t="str">
        <f>IFERROR(SUMIFS(#REF!,#REF!,$I1564,#REF!,"&lt;="&amp;$R$2,#REF!,"&gt;="&amp;$S$2)/SUMIFS(#REF!,#REF!,$I1564,#REF!,"&lt;="&amp;$R$2,#REF!,"&gt;="&amp;$S$2),"-")</f>
        <v>-</v>
      </c>
      <c r="O1564" s="142"/>
      <c r="P1564" s="140"/>
    </row>
    <row r="1565" spans="1:16">
      <c r="A1565" s="138"/>
      <c r="B1565" s="142"/>
      <c r="C1565" s="172" t="s">
        <v>2706</v>
      </c>
      <c r="D1565" s="166" t="s">
        <v>26</v>
      </c>
      <c r="E1565" s="166" t="s">
        <v>2707</v>
      </c>
      <c r="F1565" s="178" t="s">
        <v>3004</v>
      </c>
      <c r="G1565" s="178" t="s">
        <v>3004</v>
      </c>
      <c r="H1565" s="178" t="s">
        <v>3004</v>
      </c>
      <c r="I1565" s="178" t="s">
        <v>3004</v>
      </c>
      <c r="J1565" s="168">
        <v>0.9</v>
      </c>
      <c r="K1565" s="169" t="str">
        <f>IFERROR(SUMIFS(#REF!,#REF!,$I1565,#REF!,$R$2)/SUMIFS(#REF!,#REF!,$I1565,#REF!,$R$2),"-")</f>
        <v>-</v>
      </c>
      <c r="L1565" s="169" t="str">
        <f>IFERROR(SUMIFS(#REF!,#REF!,$I1565,#REF!,$R$7)/SUMIFS(#REF!,#REF!,$I1565,#REF!,$R$7),"-")</f>
        <v>-</v>
      </c>
      <c r="M1565" s="170" t="str">
        <f>IFERROR(SUMIFS(#REF!,#REF!,$I1565,#REF!,$R$3)/SUMIFS(#REF!,#REF!,$I1565,#REF!,$R$3),"-")</f>
        <v>-</v>
      </c>
      <c r="N1565" s="170" t="str">
        <f>IFERROR(SUMIFS(#REF!,#REF!,$I1565,#REF!,"&lt;="&amp;$R$2,#REF!,"&gt;="&amp;$S$2)/SUMIFS(#REF!,#REF!,$I1565,#REF!,"&lt;="&amp;$R$2,#REF!,"&gt;="&amp;$S$2),"-")</f>
        <v>-</v>
      </c>
      <c r="O1565" s="142"/>
      <c r="P1565" s="140"/>
    </row>
    <row r="1566" spans="1:16">
      <c r="A1566" s="138"/>
      <c r="B1566" s="142"/>
      <c r="C1566" s="172" t="s">
        <v>2706</v>
      </c>
      <c r="D1566" s="166" t="s">
        <v>26</v>
      </c>
      <c r="E1566" s="166" t="s">
        <v>2707</v>
      </c>
      <c r="F1566" s="178" t="s">
        <v>3006</v>
      </c>
      <c r="G1566" s="178" t="s">
        <v>3006</v>
      </c>
      <c r="H1566" s="178" t="s">
        <v>3006</v>
      </c>
      <c r="I1566" s="178" t="s">
        <v>3006</v>
      </c>
      <c r="J1566" s="168">
        <v>0.9</v>
      </c>
      <c r="K1566" s="169" t="str">
        <f>IFERROR(SUMIFS(#REF!,#REF!,$I1566,#REF!,$R$2)/SUMIFS(#REF!,#REF!,$I1566,#REF!,$R$2),"-")</f>
        <v>-</v>
      </c>
      <c r="L1566" s="169" t="str">
        <f>IFERROR(SUMIFS(#REF!,#REF!,$I1566,#REF!,$R$7)/SUMIFS(#REF!,#REF!,$I1566,#REF!,$R$7),"-")</f>
        <v>-</v>
      </c>
      <c r="M1566" s="170" t="str">
        <f>IFERROR(SUMIFS(#REF!,#REF!,$I1566,#REF!,$R$3)/SUMIFS(#REF!,#REF!,$I1566,#REF!,$R$3),"-")</f>
        <v>-</v>
      </c>
      <c r="N1566" s="170" t="str">
        <f>IFERROR(SUMIFS(#REF!,#REF!,$I1566,#REF!,"&lt;="&amp;$R$2,#REF!,"&gt;="&amp;$S$2)/SUMIFS(#REF!,#REF!,$I1566,#REF!,"&lt;="&amp;$R$2,#REF!,"&gt;="&amp;$S$2),"-")</f>
        <v>-</v>
      </c>
      <c r="O1566" s="142"/>
      <c r="P1566" s="140"/>
    </row>
    <row r="1567" spans="1:16">
      <c r="A1567" s="138"/>
      <c r="B1567" s="142"/>
      <c r="C1567" s="172" t="s">
        <v>2706</v>
      </c>
      <c r="D1567" s="166" t="s">
        <v>26</v>
      </c>
      <c r="E1567" s="166" t="s">
        <v>2707</v>
      </c>
      <c r="F1567" s="178" t="s">
        <v>3008</v>
      </c>
      <c r="G1567" s="178" t="s">
        <v>3008</v>
      </c>
      <c r="H1567" s="178" t="s">
        <v>3008</v>
      </c>
      <c r="I1567" s="178" t="s">
        <v>3008</v>
      </c>
      <c r="J1567" s="168">
        <v>0.9</v>
      </c>
      <c r="K1567" s="169" t="str">
        <f>IFERROR(SUMIFS(#REF!,#REF!,$I1567,#REF!,$R$2)/SUMIFS(#REF!,#REF!,$I1567,#REF!,$R$2),"-")</f>
        <v>-</v>
      </c>
      <c r="L1567" s="169" t="str">
        <f>IFERROR(SUMIFS(#REF!,#REF!,$I1567,#REF!,$R$7)/SUMIFS(#REF!,#REF!,$I1567,#REF!,$R$7),"-")</f>
        <v>-</v>
      </c>
      <c r="M1567" s="170" t="str">
        <f>IFERROR(SUMIFS(#REF!,#REF!,$I1567,#REF!,$R$3)/SUMIFS(#REF!,#REF!,$I1567,#REF!,$R$3),"-")</f>
        <v>-</v>
      </c>
      <c r="N1567" s="170" t="str">
        <f>IFERROR(SUMIFS(#REF!,#REF!,$I1567,#REF!,"&lt;="&amp;$R$2,#REF!,"&gt;="&amp;$S$2)/SUMIFS(#REF!,#REF!,$I1567,#REF!,"&lt;="&amp;$R$2,#REF!,"&gt;="&amp;$S$2),"-")</f>
        <v>-</v>
      </c>
      <c r="O1567" s="142"/>
      <c r="P1567" s="140"/>
    </row>
    <row r="1568" spans="1:16">
      <c r="A1568" s="138"/>
      <c r="B1568" s="142"/>
      <c r="C1568" s="172" t="s">
        <v>2706</v>
      </c>
      <c r="D1568" s="166" t="s">
        <v>26</v>
      </c>
      <c r="E1568" s="166" t="s">
        <v>2707</v>
      </c>
      <c r="F1568" s="178" t="s">
        <v>3010</v>
      </c>
      <c r="G1568" s="178" t="s">
        <v>3010</v>
      </c>
      <c r="H1568" s="178" t="s">
        <v>3010</v>
      </c>
      <c r="I1568" s="178" t="s">
        <v>3010</v>
      </c>
      <c r="J1568" s="168">
        <v>0.9</v>
      </c>
      <c r="K1568" s="169" t="str">
        <f>IFERROR(SUMIFS(#REF!,#REF!,$I1568,#REF!,$R$2)/SUMIFS(#REF!,#REF!,$I1568,#REF!,$R$2),"-")</f>
        <v>-</v>
      </c>
      <c r="L1568" s="169" t="str">
        <f>IFERROR(SUMIFS(#REF!,#REF!,$I1568,#REF!,$R$7)/SUMIFS(#REF!,#REF!,$I1568,#REF!,$R$7),"-")</f>
        <v>-</v>
      </c>
      <c r="M1568" s="170" t="str">
        <f>IFERROR(SUMIFS(#REF!,#REF!,$I1568,#REF!,$R$3)/SUMIFS(#REF!,#REF!,$I1568,#REF!,$R$3),"-")</f>
        <v>-</v>
      </c>
      <c r="N1568" s="170" t="str">
        <f>IFERROR(SUMIFS(#REF!,#REF!,$I1568,#REF!,"&lt;="&amp;$R$2,#REF!,"&gt;="&amp;$S$2)/SUMIFS(#REF!,#REF!,$I1568,#REF!,"&lt;="&amp;$R$2,#REF!,"&gt;="&amp;$S$2),"-")</f>
        <v>-</v>
      </c>
      <c r="O1568" s="142"/>
      <c r="P1568" s="140"/>
    </row>
    <row r="1569" spans="1:16">
      <c r="A1569" s="138"/>
      <c r="B1569" s="142"/>
      <c r="C1569" s="172" t="s">
        <v>2706</v>
      </c>
      <c r="D1569" s="166" t="s">
        <v>26</v>
      </c>
      <c r="E1569" s="166" t="s">
        <v>2707</v>
      </c>
      <c r="F1569" s="178" t="s">
        <v>3012</v>
      </c>
      <c r="G1569" s="178" t="s">
        <v>3012</v>
      </c>
      <c r="H1569" s="178" t="s">
        <v>3012</v>
      </c>
      <c r="I1569" s="178" t="s">
        <v>3012</v>
      </c>
      <c r="J1569" s="168">
        <v>0.9</v>
      </c>
      <c r="K1569" s="169" t="str">
        <f>IFERROR(SUMIFS(#REF!,#REF!,$I1569,#REF!,$R$2)/SUMIFS(#REF!,#REF!,$I1569,#REF!,$R$2),"-")</f>
        <v>-</v>
      </c>
      <c r="L1569" s="169" t="str">
        <f>IFERROR(SUMIFS(#REF!,#REF!,$I1569,#REF!,$R$7)/SUMIFS(#REF!,#REF!,$I1569,#REF!,$R$7),"-")</f>
        <v>-</v>
      </c>
      <c r="M1569" s="170" t="str">
        <f>IFERROR(SUMIFS(#REF!,#REF!,$I1569,#REF!,$R$3)/SUMIFS(#REF!,#REF!,$I1569,#REF!,$R$3),"-")</f>
        <v>-</v>
      </c>
      <c r="N1569" s="170" t="str">
        <f>IFERROR(SUMIFS(#REF!,#REF!,$I1569,#REF!,"&lt;="&amp;$R$2,#REF!,"&gt;="&amp;$S$2)/SUMIFS(#REF!,#REF!,$I1569,#REF!,"&lt;="&amp;$R$2,#REF!,"&gt;="&amp;$S$2),"-")</f>
        <v>-</v>
      </c>
      <c r="O1569" s="142"/>
      <c r="P1569" s="140"/>
    </row>
    <row r="1570" spans="1:16">
      <c r="A1570" s="138"/>
      <c r="B1570" s="142"/>
      <c r="C1570" s="172" t="s">
        <v>2706</v>
      </c>
      <c r="D1570" s="166" t="s">
        <v>26</v>
      </c>
      <c r="E1570" s="166" t="s">
        <v>2707</v>
      </c>
      <c r="F1570" s="178" t="s">
        <v>3014</v>
      </c>
      <c r="G1570" s="178" t="s">
        <v>3014</v>
      </c>
      <c r="H1570" s="178" t="s">
        <v>3014</v>
      </c>
      <c r="I1570" s="178" t="s">
        <v>3014</v>
      </c>
      <c r="J1570" s="168">
        <v>0.9</v>
      </c>
      <c r="K1570" s="169" t="str">
        <f>IFERROR(SUMIFS(#REF!,#REF!,$I1570,#REF!,$R$2)/SUMIFS(#REF!,#REF!,$I1570,#REF!,$R$2),"-")</f>
        <v>-</v>
      </c>
      <c r="L1570" s="169" t="str">
        <f>IFERROR(SUMIFS(#REF!,#REF!,$I1570,#REF!,$R$7)/SUMIFS(#REF!,#REF!,$I1570,#REF!,$R$7),"-")</f>
        <v>-</v>
      </c>
      <c r="M1570" s="170" t="str">
        <f>IFERROR(SUMIFS(#REF!,#REF!,$I1570,#REF!,$R$3)/SUMIFS(#REF!,#REF!,$I1570,#REF!,$R$3),"-")</f>
        <v>-</v>
      </c>
      <c r="N1570" s="170" t="str">
        <f>IFERROR(SUMIFS(#REF!,#REF!,$I1570,#REF!,"&lt;="&amp;$R$2,#REF!,"&gt;="&amp;$S$2)/SUMIFS(#REF!,#REF!,$I1570,#REF!,"&lt;="&amp;$R$2,#REF!,"&gt;="&amp;$S$2),"-")</f>
        <v>-</v>
      </c>
      <c r="O1570" s="142"/>
      <c r="P1570" s="140"/>
    </row>
    <row r="1571" spans="1:16">
      <c r="A1571" s="138"/>
      <c r="B1571" s="142"/>
      <c r="C1571" s="172" t="s">
        <v>2706</v>
      </c>
      <c r="D1571" s="166" t="s">
        <v>26</v>
      </c>
      <c r="E1571" s="166" t="s">
        <v>2707</v>
      </c>
      <c r="F1571" s="178" t="s">
        <v>3016</v>
      </c>
      <c r="G1571" s="178" t="s">
        <v>3016</v>
      </c>
      <c r="H1571" s="178" t="s">
        <v>3016</v>
      </c>
      <c r="I1571" s="178" t="s">
        <v>3016</v>
      </c>
      <c r="J1571" s="168">
        <v>0.9</v>
      </c>
      <c r="K1571" s="169" t="str">
        <f>IFERROR(SUMIFS(#REF!,#REF!,$I1571,#REF!,$R$2)/SUMIFS(#REF!,#REF!,$I1571,#REF!,$R$2),"-")</f>
        <v>-</v>
      </c>
      <c r="L1571" s="169" t="str">
        <f>IFERROR(SUMIFS(#REF!,#REF!,$I1571,#REF!,$R$7)/SUMIFS(#REF!,#REF!,$I1571,#REF!,$R$7),"-")</f>
        <v>-</v>
      </c>
      <c r="M1571" s="170" t="str">
        <f>IFERROR(SUMIFS(#REF!,#REF!,$I1571,#REF!,$R$3)/SUMIFS(#REF!,#REF!,$I1571,#REF!,$R$3),"-")</f>
        <v>-</v>
      </c>
      <c r="N1571" s="170" t="str">
        <f>IFERROR(SUMIFS(#REF!,#REF!,$I1571,#REF!,"&lt;="&amp;$R$2,#REF!,"&gt;="&amp;$S$2)/SUMIFS(#REF!,#REF!,$I1571,#REF!,"&lt;="&amp;$R$2,#REF!,"&gt;="&amp;$S$2),"-")</f>
        <v>-</v>
      </c>
      <c r="O1571" s="142"/>
      <c r="P1571" s="140"/>
    </row>
    <row r="1572" spans="1:16">
      <c r="A1572" s="138"/>
      <c r="B1572" s="142"/>
      <c r="C1572" s="172" t="s">
        <v>2706</v>
      </c>
      <c r="D1572" s="166" t="s">
        <v>26</v>
      </c>
      <c r="E1572" s="166" t="s">
        <v>2707</v>
      </c>
      <c r="F1572" s="178" t="s">
        <v>3018</v>
      </c>
      <c r="G1572" s="178" t="s">
        <v>3018</v>
      </c>
      <c r="H1572" s="178" t="s">
        <v>3018</v>
      </c>
      <c r="I1572" s="178" t="s">
        <v>3018</v>
      </c>
      <c r="J1572" s="168">
        <v>0.9</v>
      </c>
      <c r="K1572" s="169" t="str">
        <f>IFERROR(SUMIFS(#REF!,#REF!,$I1572,#REF!,$R$2)/SUMIFS(#REF!,#REF!,$I1572,#REF!,$R$2),"-")</f>
        <v>-</v>
      </c>
      <c r="L1572" s="169" t="str">
        <f>IFERROR(SUMIFS(#REF!,#REF!,$I1572,#REF!,$R$7)/SUMIFS(#REF!,#REF!,$I1572,#REF!,$R$7),"-")</f>
        <v>-</v>
      </c>
      <c r="M1572" s="170" t="str">
        <f>IFERROR(SUMIFS(#REF!,#REF!,$I1572,#REF!,$R$3)/SUMIFS(#REF!,#REF!,$I1572,#REF!,$R$3),"-")</f>
        <v>-</v>
      </c>
      <c r="N1572" s="170" t="str">
        <f>IFERROR(SUMIFS(#REF!,#REF!,$I1572,#REF!,"&lt;="&amp;$R$2,#REF!,"&gt;="&amp;$S$2)/SUMIFS(#REF!,#REF!,$I1572,#REF!,"&lt;="&amp;$R$2,#REF!,"&gt;="&amp;$S$2),"-")</f>
        <v>-</v>
      </c>
      <c r="O1572" s="142"/>
      <c r="P1572" s="140"/>
    </row>
    <row r="1573" spans="1:16">
      <c r="A1573" s="138"/>
      <c r="B1573" s="142"/>
      <c r="C1573" s="172" t="s">
        <v>2706</v>
      </c>
      <c r="D1573" s="166" t="s">
        <v>26</v>
      </c>
      <c r="E1573" s="166" t="s">
        <v>2707</v>
      </c>
      <c r="F1573" s="178" t="s">
        <v>3020</v>
      </c>
      <c r="G1573" s="178" t="s">
        <v>3020</v>
      </c>
      <c r="H1573" s="178" t="s">
        <v>3020</v>
      </c>
      <c r="I1573" s="178" t="s">
        <v>3020</v>
      </c>
      <c r="J1573" s="168">
        <v>0.9</v>
      </c>
      <c r="K1573" s="169" t="str">
        <f>IFERROR(SUMIFS(#REF!,#REF!,$I1573,#REF!,$R$2)/SUMIFS(#REF!,#REF!,$I1573,#REF!,$R$2),"-")</f>
        <v>-</v>
      </c>
      <c r="L1573" s="169" t="str">
        <f>IFERROR(SUMIFS(#REF!,#REF!,$I1573,#REF!,$R$7)/SUMIFS(#REF!,#REF!,$I1573,#REF!,$R$7),"-")</f>
        <v>-</v>
      </c>
      <c r="M1573" s="170" t="str">
        <f>IFERROR(SUMIFS(#REF!,#REF!,$I1573,#REF!,$R$3)/SUMIFS(#REF!,#REF!,$I1573,#REF!,$R$3),"-")</f>
        <v>-</v>
      </c>
      <c r="N1573" s="170" t="str">
        <f>IFERROR(SUMIFS(#REF!,#REF!,$I1573,#REF!,"&lt;="&amp;$R$2,#REF!,"&gt;="&amp;$S$2)/SUMIFS(#REF!,#REF!,$I1573,#REF!,"&lt;="&amp;$R$2,#REF!,"&gt;="&amp;$S$2),"-")</f>
        <v>-</v>
      </c>
      <c r="O1573" s="142"/>
      <c r="P1573" s="140"/>
    </row>
    <row r="1574" spans="1:16">
      <c r="A1574" s="138"/>
      <c r="B1574" s="142"/>
      <c r="C1574" s="172" t="s">
        <v>2706</v>
      </c>
      <c r="D1574" s="166" t="s">
        <v>26</v>
      </c>
      <c r="E1574" s="166" t="s">
        <v>2707</v>
      </c>
      <c r="F1574" s="178" t="s">
        <v>3022</v>
      </c>
      <c r="G1574" s="178" t="s">
        <v>3022</v>
      </c>
      <c r="H1574" s="178" t="s">
        <v>3022</v>
      </c>
      <c r="I1574" s="178" t="s">
        <v>3022</v>
      </c>
      <c r="J1574" s="168">
        <v>0.9</v>
      </c>
      <c r="K1574" s="169" t="str">
        <f>IFERROR(SUMIFS(#REF!,#REF!,$I1574,#REF!,$R$2)/SUMIFS(#REF!,#REF!,$I1574,#REF!,$R$2),"-")</f>
        <v>-</v>
      </c>
      <c r="L1574" s="169" t="str">
        <f>IFERROR(SUMIFS(#REF!,#REF!,$I1574,#REF!,$R$7)/SUMIFS(#REF!,#REF!,$I1574,#REF!,$R$7),"-")</f>
        <v>-</v>
      </c>
      <c r="M1574" s="170" t="str">
        <f>IFERROR(SUMIFS(#REF!,#REF!,$I1574,#REF!,$R$3)/SUMIFS(#REF!,#REF!,$I1574,#REF!,$R$3),"-")</f>
        <v>-</v>
      </c>
      <c r="N1574" s="170" t="str">
        <f>IFERROR(SUMIFS(#REF!,#REF!,$I1574,#REF!,"&lt;="&amp;$R$2,#REF!,"&gt;="&amp;$S$2)/SUMIFS(#REF!,#REF!,$I1574,#REF!,"&lt;="&amp;$R$2,#REF!,"&gt;="&amp;$S$2),"-")</f>
        <v>-</v>
      </c>
      <c r="O1574" s="142"/>
      <c r="P1574" s="140"/>
    </row>
    <row r="1575" spans="1:16">
      <c r="A1575" s="138"/>
      <c r="B1575" s="142"/>
      <c r="C1575" s="172" t="s">
        <v>2706</v>
      </c>
      <c r="D1575" s="166" t="s">
        <v>26</v>
      </c>
      <c r="E1575" s="166" t="s">
        <v>2707</v>
      </c>
      <c r="F1575" s="178" t="s">
        <v>3024</v>
      </c>
      <c r="G1575" s="178" t="s">
        <v>3024</v>
      </c>
      <c r="H1575" s="178" t="s">
        <v>3024</v>
      </c>
      <c r="I1575" s="178" t="s">
        <v>3024</v>
      </c>
      <c r="J1575" s="168">
        <v>0.9</v>
      </c>
      <c r="K1575" s="169" t="str">
        <f>IFERROR(SUMIFS(#REF!,#REF!,$I1575,#REF!,$R$2)/SUMIFS(#REF!,#REF!,$I1575,#REF!,$R$2),"-")</f>
        <v>-</v>
      </c>
      <c r="L1575" s="169" t="str">
        <f>IFERROR(SUMIFS(#REF!,#REF!,$I1575,#REF!,$R$7)/SUMIFS(#REF!,#REF!,$I1575,#REF!,$R$7),"-")</f>
        <v>-</v>
      </c>
      <c r="M1575" s="170" t="str">
        <f>IFERROR(SUMIFS(#REF!,#REF!,$I1575,#REF!,$R$3)/SUMIFS(#REF!,#REF!,$I1575,#REF!,$R$3),"-")</f>
        <v>-</v>
      </c>
      <c r="N1575" s="170" t="str">
        <f>IFERROR(SUMIFS(#REF!,#REF!,$I1575,#REF!,"&lt;="&amp;$R$2,#REF!,"&gt;="&amp;$S$2)/SUMIFS(#REF!,#REF!,$I1575,#REF!,"&lt;="&amp;$R$2,#REF!,"&gt;="&amp;$S$2),"-")</f>
        <v>-</v>
      </c>
      <c r="O1575" s="142"/>
      <c r="P1575" s="140"/>
    </row>
    <row r="1576" spans="1:16">
      <c r="A1576" s="138"/>
      <c r="B1576" s="142"/>
      <c r="C1576" s="172" t="s">
        <v>2706</v>
      </c>
      <c r="D1576" s="166" t="s">
        <v>26</v>
      </c>
      <c r="E1576" s="166" t="s">
        <v>2707</v>
      </c>
      <c r="F1576" s="178" t="s">
        <v>3026</v>
      </c>
      <c r="G1576" s="178" t="s">
        <v>3026</v>
      </c>
      <c r="H1576" s="178" t="s">
        <v>3026</v>
      </c>
      <c r="I1576" s="178" t="s">
        <v>3026</v>
      </c>
      <c r="J1576" s="168">
        <v>0.9</v>
      </c>
      <c r="K1576" s="169" t="str">
        <f>IFERROR(SUMIFS(#REF!,#REF!,$I1576,#REF!,$R$2)/SUMIFS(#REF!,#REF!,$I1576,#REF!,$R$2),"-")</f>
        <v>-</v>
      </c>
      <c r="L1576" s="169" t="str">
        <f>IFERROR(SUMIFS(#REF!,#REF!,$I1576,#REF!,$R$7)/SUMIFS(#REF!,#REF!,$I1576,#REF!,$R$7),"-")</f>
        <v>-</v>
      </c>
      <c r="M1576" s="170" t="str">
        <f>IFERROR(SUMIFS(#REF!,#REF!,$I1576,#REF!,$R$3)/SUMIFS(#REF!,#REF!,$I1576,#REF!,$R$3),"-")</f>
        <v>-</v>
      </c>
      <c r="N1576" s="170" t="str">
        <f>IFERROR(SUMIFS(#REF!,#REF!,$I1576,#REF!,"&lt;="&amp;$R$2,#REF!,"&gt;="&amp;$S$2)/SUMIFS(#REF!,#REF!,$I1576,#REF!,"&lt;="&amp;$R$2,#REF!,"&gt;="&amp;$S$2),"-")</f>
        <v>-</v>
      </c>
      <c r="O1576" s="142"/>
      <c r="P1576" s="140"/>
    </row>
    <row r="1577" spans="1:16">
      <c r="A1577" s="138"/>
      <c r="B1577" s="142"/>
      <c r="C1577" s="172" t="s">
        <v>2706</v>
      </c>
      <c r="D1577" s="166" t="s">
        <v>26</v>
      </c>
      <c r="E1577" s="166" t="s">
        <v>2707</v>
      </c>
      <c r="F1577" s="178" t="s">
        <v>3028</v>
      </c>
      <c r="G1577" s="178" t="s">
        <v>3028</v>
      </c>
      <c r="H1577" s="178" t="s">
        <v>3028</v>
      </c>
      <c r="I1577" s="178" t="s">
        <v>3028</v>
      </c>
      <c r="J1577" s="168">
        <v>0.9</v>
      </c>
      <c r="K1577" s="169" t="str">
        <f>IFERROR(SUMIFS(#REF!,#REF!,$I1577,#REF!,$R$2)/SUMIFS(#REF!,#REF!,$I1577,#REF!,$R$2),"-")</f>
        <v>-</v>
      </c>
      <c r="L1577" s="169" t="str">
        <f>IFERROR(SUMIFS(#REF!,#REF!,$I1577,#REF!,$R$7)/SUMIFS(#REF!,#REF!,$I1577,#REF!,$R$7),"-")</f>
        <v>-</v>
      </c>
      <c r="M1577" s="170" t="str">
        <f>IFERROR(SUMIFS(#REF!,#REF!,$I1577,#REF!,$R$3)/SUMIFS(#REF!,#REF!,$I1577,#REF!,$R$3),"-")</f>
        <v>-</v>
      </c>
      <c r="N1577" s="170" t="str">
        <f>IFERROR(SUMIFS(#REF!,#REF!,$I1577,#REF!,"&lt;="&amp;$R$2,#REF!,"&gt;="&amp;$S$2)/SUMIFS(#REF!,#REF!,$I1577,#REF!,"&lt;="&amp;$R$2,#REF!,"&gt;="&amp;$S$2),"-")</f>
        <v>-</v>
      </c>
      <c r="O1577" s="142"/>
      <c r="P1577" s="140"/>
    </row>
    <row r="1578" spans="1:16">
      <c r="A1578" s="138"/>
      <c r="B1578" s="142"/>
      <c r="C1578" s="172" t="s">
        <v>2706</v>
      </c>
      <c r="D1578" s="166" t="s">
        <v>26</v>
      </c>
      <c r="E1578" s="166" t="s">
        <v>2707</v>
      </c>
      <c r="F1578" s="178" t="s">
        <v>3030</v>
      </c>
      <c r="G1578" s="178" t="s">
        <v>3030</v>
      </c>
      <c r="H1578" s="178" t="s">
        <v>3030</v>
      </c>
      <c r="I1578" s="178" t="s">
        <v>3030</v>
      </c>
      <c r="J1578" s="168">
        <v>0.9</v>
      </c>
      <c r="K1578" s="169" t="str">
        <f>IFERROR(SUMIFS(#REF!,#REF!,$I1578,#REF!,$R$2)/SUMIFS(#REF!,#REF!,$I1578,#REF!,$R$2),"-")</f>
        <v>-</v>
      </c>
      <c r="L1578" s="169" t="str">
        <f>IFERROR(SUMIFS(#REF!,#REF!,$I1578,#REF!,$R$7)/SUMIFS(#REF!,#REF!,$I1578,#REF!,$R$7),"-")</f>
        <v>-</v>
      </c>
      <c r="M1578" s="170" t="str">
        <f>IFERROR(SUMIFS(#REF!,#REF!,$I1578,#REF!,$R$3)/SUMIFS(#REF!,#REF!,$I1578,#REF!,$R$3),"-")</f>
        <v>-</v>
      </c>
      <c r="N1578" s="170" t="str">
        <f>IFERROR(SUMIFS(#REF!,#REF!,$I1578,#REF!,"&lt;="&amp;$R$2,#REF!,"&gt;="&amp;$S$2)/SUMIFS(#REF!,#REF!,$I1578,#REF!,"&lt;="&amp;$R$2,#REF!,"&gt;="&amp;$S$2),"-")</f>
        <v>-</v>
      </c>
      <c r="O1578" s="142"/>
      <c r="P1578" s="140"/>
    </row>
    <row r="1579" spans="1:16">
      <c r="A1579" s="138"/>
      <c r="B1579" s="142"/>
      <c r="C1579" s="172" t="s">
        <v>2706</v>
      </c>
      <c r="D1579" s="166" t="s">
        <v>26</v>
      </c>
      <c r="E1579" s="166" t="s">
        <v>2707</v>
      </c>
      <c r="F1579" s="178" t="s">
        <v>3032</v>
      </c>
      <c r="G1579" s="178" t="s">
        <v>3032</v>
      </c>
      <c r="H1579" s="178" t="s">
        <v>3032</v>
      </c>
      <c r="I1579" s="178" t="s">
        <v>3032</v>
      </c>
      <c r="J1579" s="168">
        <v>0.9</v>
      </c>
      <c r="K1579" s="169" t="str">
        <f>IFERROR(SUMIFS(#REF!,#REF!,$I1579,#REF!,$R$2)/SUMIFS(#REF!,#REF!,$I1579,#REF!,$R$2),"-")</f>
        <v>-</v>
      </c>
      <c r="L1579" s="169" t="str">
        <f>IFERROR(SUMIFS(#REF!,#REF!,$I1579,#REF!,$R$7)/SUMIFS(#REF!,#REF!,$I1579,#REF!,$R$7),"-")</f>
        <v>-</v>
      </c>
      <c r="M1579" s="170" t="str">
        <f>IFERROR(SUMIFS(#REF!,#REF!,$I1579,#REF!,$R$3)/SUMIFS(#REF!,#REF!,$I1579,#REF!,$R$3),"-")</f>
        <v>-</v>
      </c>
      <c r="N1579" s="170" t="str">
        <f>IFERROR(SUMIFS(#REF!,#REF!,$I1579,#REF!,"&lt;="&amp;$R$2,#REF!,"&gt;="&amp;$S$2)/SUMIFS(#REF!,#REF!,$I1579,#REF!,"&lt;="&amp;$R$2,#REF!,"&gt;="&amp;$S$2),"-")</f>
        <v>-</v>
      </c>
      <c r="O1579" s="142"/>
      <c r="P1579" s="140"/>
    </row>
    <row r="1580" spans="1:16">
      <c r="A1580" s="138"/>
      <c r="B1580" s="142"/>
      <c r="C1580" s="172" t="s">
        <v>2706</v>
      </c>
      <c r="D1580" s="166" t="s">
        <v>26</v>
      </c>
      <c r="E1580" s="166" t="s">
        <v>2707</v>
      </c>
      <c r="F1580" s="178" t="s">
        <v>3034</v>
      </c>
      <c r="G1580" s="178" t="s">
        <v>3034</v>
      </c>
      <c r="H1580" s="178" t="s">
        <v>3034</v>
      </c>
      <c r="I1580" s="178" t="s">
        <v>3034</v>
      </c>
      <c r="J1580" s="168">
        <v>0.9</v>
      </c>
      <c r="K1580" s="169" t="str">
        <f>IFERROR(SUMIFS(#REF!,#REF!,$I1580,#REF!,$R$2)/SUMIFS(#REF!,#REF!,$I1580,#REF!,$R$2),"-")</f>
        <v>-</v>
      </c>
      <c r="L1580" s="169" t="str">
        <f>IFERROR(SUMIFS(#REF!,#REF!,$I1580,#REF!,$R$7)/SUMIFS(#REF!,#REF!,$I1580,#REF!,$R$7),"-")</f>
        <v>-</v>
      </c>
      <c r="M1580" s="170" t="str">
        <f>IFERROR(SUMIFS(#REF!,#REF!,$I1580,#REF!,$R$3)/SUMIFS(#REF!,#REF!,$I1580,#REF!,$R$3),"-")</f>
        <v>-</v>
      </c>
      <c r="N1580" s="170" t="str">
        <f>IFERROR(SUMIFS(#REF!,#REF!,$I1580,#REF!,"&lt;="&amp;$R$2,#REF!,"&gt;="&amp;$S$2)/SUMIFS(#REF!,#REF!,$I1580,#REF!,"&lt;="&amp;$R$2,#REF!,"&gt;="&amp;$S$2),"-")</f>
        <v>-</v>
      </c>
      <c r="O1580" s="142"/>
      <c r="P1580" s="140"/>
    </row>
    <row r="1581" spans="1:16">
      <c r="A1581" s="138"/>
      <c r="B1581" s="142"/>
      <c r="C1581" s="172" t="s">
        <v>2706</v>
      </c>
      <c r="D1581" s="166" t="s">
        <v>26</v>
      </c>
      <c r="E1581" s="166" t="s">
        <v>2707</v>
      </c>
      <c r="F1581" s="178" t="s">
        <v>3036</v>
      </c>
      <c r="G1581" s="178" t="s">
        <v>3036</v>
      </c>
      <c r="H1581" s="178" t="s">
        <v>3036</v>
      </c>
      <c r="I1581" s="178" t="s">
        <v>3036</v>
      </c>
      <c r="J1581" s="168">
        <v>0.9</v>
      </c>
      <c r="K1581" s="169" t="str">
        <f>IFERROR(SUMIFS(#REF!,#REF!,$I1581,#REF!,$R$2)/SUMIFS(#REF!,#REF!,$I1581,#REF!,$R$2),"-")</f>
        <v>-</v>
      </c>
      <c r="L1581" s="169" t="str">
        <f>IFERROR(SUMIFS(#REF!,#REF!,$I1581,#REF!,$R$7)/SUMIFS(#REF!,#REF!,$I1581,#REF!,$R$7),"-")</f>
        <v>-</v>
      </c>
      <c r="M1581" s="170" t="str">
        <f>IFERROR(SUMIFS(#REF!,#REF!,$I1581,#REF!,$R$3)/SUMIFS(#REF!,#REF!,$I1581,#REF!,$R$3),"-")</f>
        <v>-</v>
      </c>
      <c r="N1581" s="170" t="str">
        <f>IFERROR(SUMIFS(#REF!,#REF!,$I1581,#REF!,"&lt;="&amp;$R$2,#REF!,"&gt;="&amp;$S$2)/SUMIFS(#REF!,#REF!,$I1581,#REF!,"&lt;="&amp;$R$2,#REF!,"&gt;="&amp;$S$2),"-")</f>
        <v>-</v>
      </c>
      <c r="O1581" s="142"/>
      <c r="P1581" s="140"/>
    </row>
    <row r="1582" spans="1:16">
      <c r="A1582" s="138"/>
      <c r="B1582" s="142"/>
      <c r="C1582" s="172" t="s">
        <v>2706</v>
      </c>
      <c r="D1582" s="166" t="s">
        <v>26</v>
      </c>
      <c r="E1582" s="166" t="s">
        <v>2707</v>
      </c>
      <c r="F1582" s="178" t="s">
        <v>3038</v>
      </c>
      <c r="G1582" s="178" t="s">
        <v>3038</v>
      </c>
      <c r="H1582" s="178" t="s">
        <v>3038</v>
      </c>
      <c r="I1582" s="178" t="s">
        <v>3038</v>
      </c>
      <c r="J1582" s="168">
        <v>0.9</v>
      </c>
      <c r="K1582" s="169" t="str">
        <f>IFERROR(SUMIFS(#REF!,#REF!,$I1582,#REF!,$R$2)/SUMIFS(#REF!,#REF!,$I1582,#REF!,$R$2),"-")</f>
        <v>-</v>
      </c>
      <c r="L1582" s="169" t="str">
        <f>IFERROR(SUMIFS(#REF!,#REF!,$I1582,#REF!,$R$7)/SUMIFS(#REF!,#REF!,$I1582,#REF!,$R$7),"-")</f>
        <v>-</v>
      </c>
      <c r="M1582" s="170" t="str">
        <f>IFERROR(SUMIFS(#REF!,#REF!,$I1582,#REF!,$R$3)/SUMIFS(#REF!,#REF!,$I1582,#REF!,$R$3),"-")</f>
        <v>-</v>
      </c>
      <c r="N1582" s="170" t="str">
        <f>IFERROR(SUMIFS(#REF!,#REF!,$I1582,#REF!,"&lt;="&amp;$R$2,#REF!,"&gt;="&amp;$S$2)/SUMIFS(#REF!,#REF!,$I1582,#REF!,"&lt;="&amp;$R$2,#REF!,"&gt;="&amp;$S$2),"-")</f>
        <v>-</v>
      </c>
      <c r="O1582" s="142"/>
      <c r="P1582" s="140"/>
    </row>
    <row r="1583" spans="1:16">
      <c r="A1583" s="138"/>
      <c r="B1583" s="142"/>
      <c r="C1583" s="172" t="s">
        <v>2706</v>
      </c>
      <c r="D1583" s="166" t="s">
        <v>26</v>
      </c>
      <c r="E1583" s="166" t="s">
        <v>2707</v>
      </c>
      <c r="F1583" s="178" t="s">
        <v>3040</v>
      </c>
      <c r="G1583" s="178" t="s">
        <v>3040</v>
      </c>
      <c r="H1583" s="178" t="s">
        <v>3040</v>
      </c>
      <c r="I1583" s="178" t="s">
        <v>3040</v>
      </c>
      <c r="J1583" s="168">
        <v>0.9</v>
      </c>
      <c r="K1583" s="169" t="str">
        <f>IFERROR(SUMIFS(#REF!,#REF!,$I1583,#REF!,$R$2)/SUMIFS(#REF!,#REF!,$I1583,#REF!,$R$2),"-")</f>
        <v>-</v>
      </c>
      <c r="L1583" s="169" t="str">
        <f>IFERROR(SUMIFS(#REF!,#REF!,$I1583,#REF!,$R$7)/SUMIFS(#REF!,#REF!,$I1583,#REF!,$R$7),"-")</f>
        <v>-</v>
      </c>
      <c r="M1583" s="170" t="str">
        <f>IFERROR(SUMIFS(#REF!,#REF!,$I1583,#REF!,$R$3)/SUMIFS(#REF!,#REF!,$I1583,#REF!,$R$3),"-")</f>
        <v>-</v>
      </c>
      <c r="N1583" s="170" t="str">
        <f>IFERROR(SUMIFS(#REF!,#REF!,$I1583,#REF!,"&lt;="&amp;$R$2,#REF!,"&gt;="&amp;$S$2)/SUMIFS(#REF!,#REF!,$I1583,#REF!,"&lt;="&amp;$R$2,#REF!,"&gt;="&amp;$S$2),"-")</f>
        <v>-</v>
      </c>
      <c r="O1583" s="142"/>
      <c r="P1583" s="140"/>
    </row>
    <row r="1584" spans="1:16">
      <c r="A1584" s="138"/>
      <c r="B1584" s="142"/>
      <c r="C1584" s="172" t="s">
        <v>2706</v>
      </c>
      <c r="D1584" s="166" t="s">
        <v>26</v>
      </c>
      <c r="E1584" s="166" t="s">
        <v>2707</v>
      </c>
      <c r="F1584" s="178" t="s">
        <v>3042</v>
      </c>
      <c r="G1584" s="178" t="s">
        <v>3042</v>
      </c>
      <c r="H1584" s="178" t="s">
        <v>3042</v>
      </c>
      <c r="I1584" s="178" t="s">
        <v>3042</v>
      </c>
      <c r="J1584" s="168">
        <v>0.9</v>
      </c>
      <c r="K1584" s="169" t="str">
        <f>IFERROR(SUMIFS(#REF!,#REF!,$I1584,#REF!,$R$2)/SUMIFS(#REF!,#REF!,$I1584,#REF!,$R$2),"-")</f>
        <v>-</v>
      </c>
      <c r="L1584" s="169" t="str">
        <f>IFERROR(SUMIFS(#REF!,#REF!,$I1584,#REF!,$R$7)/SUMIFS(#REF!,#REF!,$I1584,#REF!,$R$7),"-")</f>
        <v>-</v>
      </c>
      <c r="M1584" s="170" t="str">
        <f>IFERROR(SUMIFS(#REF!,#REF!,$I1584,#REF!,$R$3)/SUMIFS(#REF!,#REF!,$I1584,#REF!,$R$3),"-")</f>
        <v>-</v>
      </c>
      <c r="N1584" s="170" t="str">
        <f>IFERROR(SUMIFS(#REF!,#REF!,$I1584,#REF!,"&lt;="&amp;$R$2,#REF!,"&gt;="&amp;$S$2)/SUMIFS(#REF!,#REF!,$I1584,#REF!,"&lt;="&amp;$R$2,#REF!,"&gt;="&amp;$S$2),"-")</f>
        <v>-</v>
      </c>
      <c r="O1584" s="142"/>
      <c r="P1584" s="140"/>
    </row>
    <row r="1585" spans="1:16">
      <c r="A1585" s="138"/>
      <c r="B1585" s="142"/>
      <c r="C1585" s="172" t="s">
        <v>2706</v>
      </c>
      <c r="D1585" s="166" t="s">
        <v>26</v>
      </c>
      <c r="E1585" s="166" t="s">
        <v>2707</v>
      </c>
      <c r="F1585" s="178" t="s">
        <v>3044</v>
      </c>
      <c r="G1585" s="178" t="s">
        <v>3044</v>
      </c>
      <c r="H1585" s="178" t="s">
        <v>3044</v>
      </c>
      <c r="I1585" s="178" t="s">
        <v>3044</v>
      </c>
      <c r="J1585" s="168">
        <v>0.9</v>
      </c>
      <c r="K1585" s="169" t="str">
        <f>IFERROR(SUMIFS(#REF!,#REF!,$I1585,#REF!,$R$2)/SUMIFS(#REF!,#REF!,$I1585,#REF!,$R$2),"-")</f>
        <v>-</v>
      </c>
      <c r="L1585" s="169" t="str">
        <f>IFERROR(SUMIFS(#REF!,#REF!,$I1585,#REF!,$R$7)/SUMIFS(#REF!,#REF!,$I1585,#REF!,$R$7),"-")</f>
        <v>-</v>
      </c>
      <c r="M1585" s="170" t="str">
        <f>IFERROR(SUMIFS(#REF!,#REF!,$I1585,#REF!,$R$3)/SUMIFS(#REF!,#REF!,$I1585,#REF!,$R$3),"-")</f>
        <v>-</v>
      </c>
      <c r="N1585" s="170" t="str">
        <f>IFERROR(SUMIFS(#REF!,#REF!,$I1585,#REF!,"&lt;="&amp;$R$2,#REF!,"&gt;="&amp;$S$2)/SUMIFS(#REF!,#REF!,$I1585,#REF!,"&lt;="&amp;$R$2,#REF!,"&gt;="&amp;$S$2),"-")</f>
        <v>-</v>
      </c>
      <c r="O1585" s="142"/>
      <c r="P1585" s="140"/>
    </row>
    <row r="1586" spans="1:16">
      <c r="A1586" s="138"/>
      <c r="B1586" s="142"/>
      <c r="C1586" s="172" t="s">
        <v>2706</v>
      </c>
      <c r="D1586" s="166" t="s">
        <v>26</v>
      </c>
      <c r="E1586" s="166" t="s">
        <v>2707</v>
      </c>
      <c r="F1586" s="178" t="s">
        <v>3046</v>
      </c>
      <c r="G1586" s="178" t="s">
        <v>3046</v>
      </c>
      <c r="H1586" s="178" t="s">
        <v>3046</v>
      </c>
      <c r="I1586" s="178" t="s">
        <v>3046</v>
      </c>
      <c r="J1586" s="168">
        <v>0.9</v>
      </c>
      <c r="K1586" s="169" t="str">
        <f>IFERROR(SUMIFS(#REF!,#REF!,$I1586,#REF!,$R$2)/SUMIFS(#REF!,#REF!,$I1586,#REF!,$R$2),"-")</f>
        <v>-</v>
      </c>
      <c r="L1586" s="169" t="str">
        <f>IFERROR(SUMIFS(#REF!,#REF!,$I1586,#REF!,$R$7)/SUMIFS(#REF!,#REF!,$I1586,#REF!,$R$7),"-")</f>
        <v>-</v>
      </c>
      <c r="M1586" s="170" t="str">
        <f>IFERROR(SUMIFS(#REF!,#REF!,$I1586,#REF!,$R$3)/SUMIFS(#REF!,#REF!,$I1586,#REF!,$R$3),"-")</f>
        <v>-</v>
      </c>
      <c r="N1586" s="170" t="str">
        <f>IFERROR(SUMIFS(#REF!,#REF!,$I1586,#REF!,"&lt;="&amp;$R$2,#REF!,"&gt;="&amp;$S$2)/SUMIFS(#REF!,#REF!,$I1586,#REF!,"&lt;="&amp;$R$2,#REF!,"&gt;="&amp;$S$2),"-")</f>
        <v>-</v>
      </c>
      <c r="O1586" s="142"/>
      <c r="P1586" s="140"/>
    </row>
    <row r="1587" spans="1:16">
      <c r="A1587" s="138"/>
      <c r="B1587" s="142"/>
      <c r="C1587" s="172" t="s">
        <v>2706</v>
      </c>
      <c r="D1587" s="166" t="s">
        <v>26</v>
      </c>
      <c r="E1587" s="166" t="s">
        <v>2707</v>
      </c>
      <c r="F1587" s="178" t="s">
        <v>3048</v>
      </c>
      <c r="G1587" s="178" t="s">
        <v>3048</v>
      </c>
      <c r="H1587" s="178" t="s">
        <v>3048</v>
      </c>
      <c r="I1587" s="178" t="s">
        <v>3048</v>
      </c>
      <c r="J1587" s="168">
        <v>0.9</v>
      </c>
      <c r="K1587" s="169" t="str">
        <f>IFERROR(SUMIFS(#REF!,#REF!,$I1587,#REF!,$R$2)/SUMIFS(#REF!,#REF!,$I1587,#REF!,$R$2),"-")</f>
        <v>-</v>
      </c>
      <c r="L1587" s="169" t="str">
        <f>IFERROR(SUMIFS(#REF!,#REF!,$I1587,#REF!,$R$7)/SUMIFS(#REF!,#REF!,$I1587,#REF!,$R$7),"-")</f>
        <v>-</v>
      </c>
      <c r="M1587" s="170" t="str">
        <f>IFERROR(SUMIFS(#REF!,#REF!,$I1587,#REF!,$R$3)/SUMIFS(#REF!,#REF!,$I1587,#REF!,$R$3),"-")</f>
        <v>-</v>
      </c>
      <c r="N1587" s="170" t="str">
        <f>IFERROR(SUMIFS(#REF!,#REF!,$I1587,#REF!,"&lt;="&amp;$R$2,#REF!,"&gt;="&amp;$S$2)/SUMIFS(#REF!,#REF!,$I1587,#REF!,"&lt;="&amp;$R$2,#REF!,"&gt;="&amp;$S$2),"-")</f>
        <v>-</v>
      </c>
      <c r="O1587" s="142"/>
      <c r="P1587" s="140"/>
    </row>
    <row r="1588" spans="1:16">
      <c r="A1588" s="138"/>
      <c r="B1588" s="142"/>
      <c r="C1588" s="172" t="s">
        <v>2706</v>
      </c>
      <c r="D1588" s="166" t="s">
        <v>26</v>
      </c>
      <c r="E1588" s="166" t="s">
        <v>2707</v>
      </c>
      <c r="F1588" s="178" t="s">
        <v>3050</v>
      </c>
      <c r="G1588" s="178" t="s">
        <v>3050</v>
      </c>
      <c r="H1588" s="178" t="s">
        <v>3050</v>
      </c>
      <c r="I1588" s="178" t="s">
        <v>3050</v>
      </c>
      <c r="J1588" s="168">
        <v>0.9</v>
      </c>
      <c r="K1588" s="169" t="str">
        <f>IFERROR(SUMIFS(#REF!,#REF!,$I1588,#REF!,$R$2)/SUMIFS(#REF!,#REF!,$I1588,#REF!,$R$2),"-")</f>
        <v>-</v>
      </c>
      <c r="L1588" s="169" t="str">
        <f>IFERROR(SUMIFS(#REF!,#REF!,$I1588,#REF!,$R$7)/SUMIFS(#REF!,#REF!,$I1588,#REF!,$R$7),"-")</f>
        <v>-</v>
      </c>
      <c r="M1588" s="170" t="str">
        <f>IFERROR(SUMIFS(#REF!,#REF!,$I1588,#REF!,$R$3)/SUMIFS(#REF!,#REF!,$I1588,#REF!,$R$3),"-")</f>
        <v>-</v>
      </c>
      <c r="N1588" s="170" t="str">
        <f>IFERROR(SUMIFS(#REF!,#REF!,$I1588,#REF!,"&lt;="&amp;$R$2,#REF!,"&gt;="&amp;$S$2)/SUMIFS(#REF!,#REF!,$I1588,#REF!,"&lt;="&amp;$R$2,#REF!,"&gt;="&amp;$S$2),"-")</f>
        <v>-</v>
      </c>
      <c r="O1588" s="142"/>
      <c r="P1588" s="140"/>
    </row>
    <row r="1589" spans="1:16">
      <c r="A1589" s="138"/>
      <c r="B1589" s="142"/>
      <c r="C1589" s="172" t="s">
        <v>2706</v>
      </c>
      <c r="D1589" s="166" t="s">
        <v>26</v>
      </c>
      <c r="E1589" s="166" t="s">
        <v>2707</v>
      </c>
      <c r="F1589" s="178" t="s">
        <v>3052</v>
      </c>
      <c r="G1589" s="178" t="s">
        <v>3052</v>
      </c>
      <c r="H1589" s="178" t="s">
        <v>3052</v>
      </c>
      <c r="I1589" s="178" t="s">
        <v>3052</v>
      </c>
      <c r="J1589" s="168">
        <v>0.9</v>
      </c>
      <c r="K1589" s="169" t="str">
        <f>IFERROR(SUMIFS(#REF!,#REF!,$I1589,#REF!,$R$2)/SUMIFS(#REF!,#REF!,$I1589,#REF!,$R$2),"-")</f>
        <v>-</v>
      </c>
      <c r="L1589" s="169" t="str">
        <f>IFERROR(SUMIFS(#REF!,#REF!,$I1589,#REF!,$R$7)/SUMIFS(#REF!,#REF!,$I1589,#REF!,$R$7),"-")</f>
        <v>-</v>
      </c>
      <c r="M1589" s="170" t="str">
        <f>IFERROR(SUMIFS(#REF!,#REF!,$I1589,#REF!,$R$3)/SUMIFS(#REF!,#REF!,$I1589,#REF!,$R$3),"-")</f>
        <v>-</v>
      </c>
      <c r="N1589" s="170" t="str">
        <f>IFERROR(SUMIFS(#REF!,#REF!,$I1589,#REF!,"&lt;="&amp;$R$2,#REF!,"&gt;="&amp;$S$2)/SUMIFS(#REF!,#REF!,$I1589,#REF!,"&lt;="&amp;$R$2,#REF!,"&gt;="&amp;$S$2),"-")</f>
        <v>-</v>
      </c>
      <c r="O1589" s="142"/>
      <c r="P1589" s="140"/>
    </row>
    <row r="1590" spans="1:16">
      <c r="A1590" s="138"/>
      <c r="B1590" s="142"/>
      <c r="C1590" s="172" t="s">
        <v>2706</v>
      </c>
      <c r="D1590" s="166" t="s">
        <v>235</v>
      </c>
      <c r="E1590" s="166" t="s">
        <v>2707</v>
      </c>
      <c r="F1590" s="178" t="s">
        <v>3054</v>
      </c>
      <c r="G1590" s="178" t="s">
        <v>3054</v>
      </c>
      <c r="H1590" s="178" t="s">
        <v>3054</v>
      </c>
      <c r="I1590" s="178" t="s">
        <v>3054</v>
      </c>
      <c r="J1590" s="168">
        <v>0.9</v>
      </c>
      <c r="K1590" s="169" t="str">
        <f>IFERROR(SUMIFS(#REF!,#REF!,$I1590,#REF!,$R$2)/SUMIFS(#REF!,#REF!,$I1590,#REF!,$R$2),"-")</f>
        <v>-</v>
      </c>
      <c r="L1590" s="169" t="str">
        <f>IFERROR(SUMIFS(#REF!,#REF!,$I1590,#REF!,$R$7)/SUMIFS(#REF!,#REF!,$I1590,#REF!,$R$7),"-")</f>
        <v>-</v>
      </c>
      <c r="M1590" s="170" t="str">
        <f>IFERROR(SUMIFS(#REF!,#REF!,$I1590,#REF!,$R$3)/SUMIFS(#REF!,#REF!,$I1590,#REF!,$R$3),"-")</f>
        <v>-</v>
      </c>
      <c r="N1590" s="170" t="str">
        <f>IFERROR(SUMIFS(#REF!,#REF!,$I1590,#REF!,"&lt;="&amp;$R$2,#REF!,"&gt;="&amp;$S$2)/SUMIFS(#REF!,#REF!,$I1590,#REF!,"&lt;="&amp;$R$2,#REF!,"&gt;="&amp;$S$2),"-")</f>
        <v>-</v>
      </c>
      <c r="O1590" s="142"/>
      <c r="P1590" s="140"/>
    </row>
    <row r="1591" spans="1:16">
      <c r="A1591" s="138"/>
      <c r="B1591" s="142"/>
      <c r="C1591" s="172" t="s">
        <v>2706</v>
      </c>
      <c r="D1591" s="166" t="s">
        <v>235</v>
      </c>
      <c r="E1591" s="166" t="s">
        <v>2707</v>
      </c>
      <c r="F1591" s="178" t="s">
        <v>3056</v>
      </c>
      <c r="G1591" s="178" t="s">
        <v>3056</v>
      </c>
      <c r="H1591" s="178" t="s">
        <v>3056</v>
      </c>
      <c r="I1591" s="178" t="s">
        <v>3056</v>
      </c>
      <c r="J1591" s="168">
        <v>0.9</v>
      </c>
      <c r="K1591" s="169" t="str">
        <f>IFERROR(SUMIFS(#REF!,#REF!,$I1591,#REF!,$R$2)/SUMIFS(#REF!,#REF!,$I1591,#REF!,$R$2),"-")</f>
        <v>-</v>
      </c>
      <c r="L1591" s="169" t="str">
        <f>IFERROR(SUMIFS(#REF!,#REF!,$I1591,#REF!,$R$7)/SUMIFS(#REF!,#REF!,$I1591,#REF!,$R$7),"-")</f>
        <v>-</v>
      </c>
      <c r="M1591" s="170" t="str">
        <f>IFERROR(SUMIFS(#REF!,#REF!,$I1591,#REF!,$R$3)/SUMIFS(#REF!,#REF!,$I1591,#REF!,$R$3),"-")</f>
        <v>-</v>
      </c>
      <c r="N1591" s="170" t="str">
        <f>IFERROR(SUMIFS(#REF!,#REF!,$I1591,#REF!,"&lt;="&amp;$R$2,#REF!,"&gt;="&amp;$S$2)/SUMIFS(#REF!,#REF!,$I1591,#REF!,"&lt;="&amp;$R$2,#REF!,"&gt;="&amp;$S$2),"-")</f>
        <v>-</v>
      </c>
      <c r="O1591" s="142"/>
      <c r="P1591" s="140"/>
    </row>
    <row r="1592" spans="1:16">
      <c r="A1592" s="138"/>
      <c r="B1592" s="142"/>
      <c r="C1592" s="172" t="s">
        <v>2706</v>
      </c>
      <c r="D1592" s="166" t="s">
        <v>235</v>
      </c>
      <c r="E1592" s="166" t="s">
        <v>2707</v>
      </c>
      <c r="F1592" s="178" t="s">
        <v>3058</v>
      </c>
      <c r="G1592" s="178" t="s">
        <v>3058</v>
      </c>
      <c r="H1592" s="178" t="s">
        <v>3058</v>
      </c>
      <c r="I1592" s="178" t="s">
        <v>3058</v>
      </c>
      <c r="J1592" s="168">
        <v>0.9</v>
      </c>
      <c r="K1592" s="169" t="str">
        <f>IFERROR(SUMIFS(#REF!,#REF!,$I1592,#REF!,$R$2)/SUMIFS(#REF!,#REF!,$I1592,#REF!,$R$2),"-")</f>
        <v>-</v>
      </c>
      <c r="L1592" s="169" t="str">
        <f>IFERROR(SUMIFS(#REF!,#REF!,$I1592,#REF!,$R$7)/SUMIFS(#REF!,#REF!,$I1592,#REF!,$R$7),"-")</f>
        <v>-</v>
      </c>
      <c r="M1592" s="170" t="str">
        <f>IFERROR(SUMIFS(#REF!,#REF!,$I1592,#REF!,$R$3)/SUMIFS(#REF!,#REF!,$I1592,#REF!,$R$3),"-")</f>
        <v>-</v>
      </c>
      <c r="N1592" s="170" t="str">
        <f>IFERROR(SUMIFS(#REF!,#REF!,$I1592,#REF!,"&lt;="&amp;$R$2,#REF!,"&gt;="&amp;$S$2)/SUMIFS(#REF!,#REF!,$I1592,#REF!,"&lt;="&amp;$R$2,#REF!,"&gt;="&amp;$S$2),"-")</f>
        <v>-</v>
      </c>
      <c r="O1592" s="142"/>
      <c r="P1592" s="140"/>
    </row>
    <row r="1593" spans="1:16">
      <c r="A1593" s="138"/>
      <c r="B1593" s="142"/>
      <c r="C1593" s="172" t="s">
        <v>2706</v>
      </c>
      <c r="D1593" s="166" t="s">
        <v>235</v>
      </c>
      <c r="E1593" s="166" t="s">
        <v>2707</v>
      </c>
      <c r="F1593" s="178" t="s">
        <v>3060</v>
      </c>
      <c r="G1593" s="178" t="s">
        <v>3060</v>
      </c>
      <c r="H1593" s="178" t="s">
        <v>3060</v>
      </c>
      <c r="I1593" s="178" t="s">
        <v>3060</v>
      </c>
      <c r="J1593" s="168">
        <v>0.9</v>
      </c>
      <c r="K1593" s="169" t="str">
        <f>IFERROR(SUMIFS(#REF!,#REF!,$I1593,#REF!,$R$2)/SUMIFS(#REF!,#REF!,$I1593,#REF!,$R$2),"-")</f>
        <v>-</v>
      </c>
      <c r="L1593" s="169" t="str">
        <f>IFERROR(SUMIFS(#REF!,#REF!,$I1593,#REF!,$R$7)/SUMIFS(#REF!,#REF!,$I1593,#REF!,$R$7),"-")</f>
        <v>-</v>
      </c>
      <c r="M1593" s="170" t="str">
        <f>IFERROR(SUMIFS(#REF!,#REF!,$I1593,#REF!,$R$3)/SUMIFS(#REF!,#REF!,$I1593,#REF!,$R$3),"-")</f>
        <v>-</v>
      </c>
      <c r="N1593" s="170" t="str">
        <f>IFERROR(SUMIFS(#REF!,#REF!,$I1593,#REF!,"&lt;="&amp;$R$2,#REF!,"&gt;="&amp;$S$2)/SUMIFS(#REF!,#REF!,$I1593,#REF!,"&lt;="&amp;$R$2,#REF!,"&gt;="&amp;$S$2),"-")</f>
        <v>-</v>
      </c>
      <c r="O1593" s="142"/>
      <c r="P1593" s="140"/>
    </row>
    <row r="1594" spans="1:16">
      <c r="A1594" s="138"/>
      <c r="B1594" s="142"/>
      <c r="C1594" s="172" t="s">
        <v>2706</v>
      </c>
      <c r="D1594" s="166" t="s">
        <v>26</v>
      </c>
      <c r="E1594" s="166" t="s">
        <v>2707</v>
      </c>
      <c r="F1594" s="178" t="s">
        <v>3062</v>
      </c>
      <c r="G1594" s="178" t="s">
        <v>3062</v>
      </c>
      <c r="H1594" s="178" t="s">
        <v>3062</v>
      </c>
      <c r="I1594" s="178" t="s">
        <v>3062</v>
      </c>
      <c r="J1594" s="168">
        <v>0.9</v>
      </c>
      <c r="K1594" s="169" t="str">
        <f>IFERROR(SUMIFS(#REF!,#REF!,$I1594,#REF!,$R$2)/SUMIFS(#REF!,#REF!,$I1594,#REF!,$R$2),"-")</f>
        <v>-</v>
      </c>
      <c r="L1594" s="169" t="str">
        <f>IFERROR(SUMIFS(#REF!,#REF!,$I1594,#REF!,$R$7)/SUMIFS(#REF!,#REF!,$I1594,#REF!,$R$7),"-")</f>
        <v>-</v>
      </c>
      <c r="M1594" s="170" t="str">
        <f>IFERROR(SUMIFS(#REF!,#REF!,$I1594,#REF!,$R$3)/SUMIFS(#REF!,#REF!,$I1594,#REF!,$R$3),"-")</f>
        <v>-</v>
      </c>
      <c r="N1594" s="170" t="str">
        <f>IFERROR(SUMIFS(#REF!,#REF!,$I1594,#REF!,"&lt;="&amp;$R$2,#REF!,"&gt;="&amp;$S$2)/SUMIFS(#REF!,#REF!,$I1594,#REF!,"&lt;="&amp;$R$2,#REF!,"&gt;="&amp;$S$2),"-")</f>
        <v>-</v>
      </c>
      <c r="O1594" s="142"/>
      <c r="P1594" s="140"/>
    </row>
    <row r="1595" spans="1:16">
      <c r="A1595" s="138"/>
      <c r="B1595" s="142"/>
      <c r="C1595" s="172" t="s">
        <v>2706</v>
      </c>
      <c r="D1595" s="166" t="s">
        <v>235</v>
      </c>
      <c r="E1595" s="166" t="s">
        <v>2707</v>
      </c>
      <c r="F1595" s="178" t="s">
        <v>3064</v>
      </c>
      <c r="G1595" s="178" t="s">
        <v>3064</v>
      </c>
      <c r="H1595" s="178" t="s">
        <v>3064</v>
      </c>
      <c r="I1595" s="178" t="s">
        <v>3064</v>
      </c>
      <c r="J1595" s="168">
        <v>0.9</v>
      </c>
      <c r="K1595" s="169" t="str">
        <f>IFERROR(SUMIFS(#REF!,#REF!,$I1595,#REF!,$R$2)/SUMIFS(#REF!,#REF!,$I1595,#REF!,$R$2),"-")</f>
        <v>-</v>
      </c>
      <c r="L1595" s="169" t="str">
        <f>IFERROR(SUMIFS(#REF!,#REF!,$I1595,#REF!,$R$7)/SUMIFS(#REF!,#REF!,$I1595,#REF!,$R$7),"-")</f>
        <v>-</v>
      </c>
      <c r="M1595" s="170" t="str">
        <f>IFERROR(SUMIFS(#REF!,#REF!,$I1595,#REF!,$R$3)/SUMIFS(#REF!,#REF!,$I1595,#REF!,$R$3),"-")</f>
        <v>-</v>
      </c>
      <c r="N1595" s="170" t="str">
        <f>IFERROR(SUMIFS(#REF!,#REF!,$I1595,#REF!,"&lt;="&amp;$R$2,#REF!,"&gt;="&amp;$S$2)/SUMIFS(#REF!,#REF!,$I1595,#REF!,"&lt;="&amp;$R$2,#REF!,"&gt;="&amp;$S$2),"-")</f>
        <v>-</v>
      </c>
      <c r="O1595" s="142"/>
      <c r="P1595" s="140"/>
    </row>
    <row r="1596" spans="1:16">
      <c r="A1596" s="138"/>
      <c r="B1596" s="142"/>
      <c r="C1596" s="172" t="s">
        <v>2706</v>
      </c>
      <c r="D1596" s="166" t="s">
        <v>26</v>
      </c>
      <c r="E1596" s="166" t="s">
        <v>2707</v>
      </c>
      <c r="F1596" s="178" t="s">
        <v>3066</v>
      </c>
      <c r="G1596" s="178" t="s">
        <v>3066</v>
      </c>
      <c r="H1596" s="178" t="s">
        <v>3066</v>
      </c>
      <c r="I1596" s="178" t="s">
        <v>3066</v>
      </c>
      <c r="J1596" s="168">
        <v>0.9</v>
      </c>
      <c r="K1596" s="169" t="str">
        <f>IFERROR(SUMIFS(#REF!,#REF!,$I1596,#REF!,$R$2)/SUMIFS(#REF!,#REF!,$I1596,#REF!,$R$2),"-")</f>
        <v>-</v>
      </c>
      <c r="L1596" s="169" t="str">
        <f>IFERROR(SUMIFS(#REF!,#REF!,$I1596,#REF!,$R$7)/SUMIFS(#REF!,#REF!,$I1596,#REF!,$R$7),"-")</f>
        <v>-</v>
      </c>
      <c r="M1596" s="170" t="str">
        <f>IFERROR(SUMIFS(#REF!,#REF!,$I1596,#REF!,$R$3)/SUMIFS(#REF!,#REF!,$I1596,#REF!,$R$3),"-")</f>
        <v>-</v>
      </c>
      <c r="N1596" s="170" t="str">
        <f>IFERROR(SUMIFS(#REF!,#REF!,$I1596,#REF!,"&lt;="&amp;$R$2,#REF!,"&gt;="&amp;$S$2)/SUMIFS(#REF!,#REF!,$I1596,#REF!,"&lt;="&amp;$R$2,#REF!,"&gt;="&amp;$S$2),"-")</f>
        <v>-</v>
      </c>
      <c r="O1596" s="142"/>
      <c r="P1596" s="140"/>
    </row>
    <row r="1597" spans="1:16">
      <c r="A1597" s="138"/>
      <c r="B1597" s="142"/>
      <c r="C1597" s="172" t="s">
        <v>2706</v>
      </c>
      <c r="D1597" s="166" t="s">
        <v>26</v>
      </c>
      <c r="E1597" s="166" t="s">
        <v>2707</v>
      </c>
      <c r="F1597" s="178" t="s">
        <v>3068</v>
      </c>
      <c r="G1597" s="178" t="s">
        <v>3068</v>
      </c>
      <c r="H1597" s="178" t="s">
        <v>3068</v>
      </c>
      <c r="I1597" s="178" t="s">
        <v>3068</v>
      </c>
      <c r="J1597" s="168">
        <v>0.9</v>
      </c>
      <c r="K1597" s="169" t="str">
        <f>IFERROR(SUMIFS(#REF!,#REF!,$I1597,#REF!,$R$2)/SUMIFS(#REF!,#REF!,$I1597,#REF!,$R$2),"-")</f>
        <v>-</v>
      </c>
      <c r="L1597" s="169" t="str">
        <f>IFERROR(SUMIFS(#REF!,#REF!,$I1597,#REF!,$R$7)/SUMIFS(#REF!,#REF!,$I1597,#REF!,$R$7),"-")</f>
        <v>-</v>
      </c>
      <c r="M1597" s="170" t="str">
        <f>IFERROR(SUMIFS(#REF!,#REF!,$I1597,#REF!,$R$3)/SUMIFS(#REF!,#REF!,$I1597,#REF!,$R$3),"-")</f>
        <v>-</v>
      </c>
      <c r="N1597" s="170" t="str">
        <f>IFERROR(SUMIFS(#REF!,#REF!,$I1597,#REF!,"&lt;="&amp;$R$2,#REF!,"&gt;="&amp;$S$2)/SUMIFS(#REF!,#REF!,$I1597,#REF!,"&lt;="&amp;$R$2,#REF!,"&gt;="&amp;$S$2),"-")</f>
        <v>-</v>
      </c>
      <c r="O1597" s="142"/>
      <c r="P1597" s="140"/>
    </row>
    <row r="1598" spans="1:16">
      <c r="A1598" s="138"/>
      <c r="B1598" s="142"/>
      <c r="C1598" s="172" t="s">
        <v>2706</v>
      </c>
      <c r="D1598" s="166" t="s">
        <v>235</v>
      </c>
      <c r="E1598" s="166" t="s">
        <v>2707</v>
      </c>
      <c r="F1598" s="178" t="s">
        <v>3070</v>
      </c>
      <c r="G1598" s="178" t="s">
        <v>3070</v>
      </c>
      <c r="H1598" s="178" t="s">
        <v>3070</v>
      </c>
      <c r="I1598" s="178" t="s">
        <v>3070</v>
      </c>
      <c r="J1598" s="168">
        <v>0.9</v>
      </c>
      <c r="K1598" s="169" t="str">
        <f>IFERROR(SUMIFS(#REF!,#REF!,$I1598,#REF!,$R$2)/SUMIFS(#REF!,#REF!,$I1598,#REF!,$R$2),"-")</f>
        <v>-</v>
      </c>
      <c r="L1598" s="169" t="str">
        <f>IFERROR(SUMIFS(#REF!,#REF!,$I1598,#REF!,$R$7)/SUMIFS(#REF!,#REF!,$I1598,#REF!,$R$7),"-")</f>
        <v>-</v>
      </c>
      <c r="M1598" s="170" t="str">
        <f>IFERROR(SUMIFS(#REF!,#REF!,$I1598,#REF!,$R$3)/SUMIFS(#REF!,#REF!,$I1598,#REF!,$R$3),"-")</f>
        <v>-</v>
      </c>
      <c r="N1598" s="170" t="str">
        <f>IFERROR(SUMIFS(#REF!,#REF!,$I1598,#REF!,"&lt;="&amp;$R$2,#REF!,"&gt;="&amp;$S$2)/SUMIFS(#REF!,#REF!,$I1598,#REF!,"&lt;="&amp;$R$2,#REF!,"&gt;="&amp;$S$2),"-")</f>
        <v>-</v>
      </c>
      <c r="O1598" s="142"/>
      <c r="P1598" s="140"/>
    </row>
    <row r="1599" spans="1:16">
      <c r="A1599" s="138"/>
      <c r="B1599" s="142"/>
      <c r="C1599" s="172" t="s">
        <v>2706</v>
      </c>
      <c r="D1599" s="166" t="s">
        <v>235</v>
      </c>
      <c r="E1599" s="166" t="s">
        <v>2707</v>
      </c>
      <c r="F1599" s="178" t="s">
        <v>3072</v>
      </c>
      <c r="G1599" s="178" t="s">
        <v>3072</v>
      </c>
      <c r="H1599" s="178" t="s">
        <v>3072</v>
      </c>
      <c r="I1599" s="178" t="s">
        <v>3072</v>
      </c>
      <c r="J1599" s="168">
        <v>0.9</v>
      </c>
      <c r="K1599" s="169" t="str">
        <f>IFERROR(SUMIFS(#REF!,#REF!,$I1599,#REF!,$R$2)/SUMIFS(#REF!,#REF!,$I1599,#REF!,$R$2),"-")</f>
        <v>-</v>
      </c>
      <c r="L1599" s="169" t="str">
        <f>IFERROR(SUMIFS(#REF!,#REF!,$I1599,#REF!,$R$7)/SUMIFS(#REF!,#REF!,$I1599,#REF!,$R$7),"-")</f>
        <v>-</v>
      </c>
      <c r="M1599" s="170" t="str">
        <f>IFERROR(SUMIFS(#REF!,#REF!,$I1599,#REF!,$R$3)/SUMIFS(#REF!,#REF!,$I1599,#REF!,$R$3),"-")</f>
        <v>-</v>
      </c>
      <c r="N1599" s="170" t="str">
        <f>IFERROR(SUMIFS(#REF!,#REF!,$I1599,#REF!,"&lt;="&amp;$R$2,#REF!,"&gt;="&amp;$S$2)/SUMIFS(#REF!,#REF!,$I1599,#REF!,"&lt;="&amp;$R$2,#REF!,"&gt;="&amp;$S$2),"-")</f>
        <v>-</v>
      </c>
      <c r="O1599" s="142"/>
      <c r="P1599" s="140"/>
    </row>
    <row r="1600" spans="1:16">
      <c r="A1600" s="138"/>
      <c r="B1600" s="142"/>
      <c r="C1600" s="172" t="s">
        <v>2706</v>
      </c>
      <c r="D1600" s="166" t="s">
        <v>26</v>
      </c>
      <c r="E1600" s="166" t="s">
        <v>2707</v>
      </c>
      <c r="F1600" s="178" t="s">
        <v>3074</v>
      </c>
      <c r="G1600" s="178" t="s">
        <v>3074</v>
      </c>
      <c r="H1600" s="178" t="s">
        <v>3074</v>
      </c>
      <c r="I1600" s="178" t="s">
        <v>3074</v>
      </c>
      <c r="J1600" s="168">
        <v>0.9</v>
      </c>
      <c r="K1600" s="169" t="str">
        <f>IFERROR(SUMIFS(#REF!,#REF!,$I1600,#REF!,$R$2)/SUMIFS(#REF!,#REF!,$I1600,#REF!,$R$2),"-")</f>
        <v>-</v>
      </c>
      <c r="L1600" s="169" t="str">
        <f>IFERROR(SUMIFS(#REF!,#REF!,$I1600,#REF!,$R$7)/SUMIFS(#REF!,#REF!,$I1600,#REF!,$R$7),"-")</f>
        <v>-</v>
      </c>
      <c r="M1600" s="170" t="str">
        <f>IFERROR(SUMIFS(#REF!,#REF!,$I1600,#REF!,$R$3)/SUMIFS(#REF!,#REF!,$I1600,#REF!,$R$3),"-")</f>
        <v>-</v>
      </c>
      <c r="N1600" s="170" t="str">
        <f>IFERROR(SUMIFS(#REF!,#REF!,$I1600,#REF!,"&lt;="&amp;$R$2,#REF!,"&gt;="&amp;$S$2)/SUMIFS(#REF!,#REF!,$I1600,#REF!,"&lt;="&amp;$R$2,#REF!,"&gt;="&amp;$S$2),"-")</f>
        <v>-</v>
      </c>
      <c r="O1600" s="142"/>
      <c r="P1600" s="140"/>
    </row>
    <row r="1601" spans="1:16">
      <c r="A1601" s="138"/>
      <c r="B1601" s="142"/>
      <c r="C1601" s="172" t="s">
        <v>2706</v>
      </c>
      <c r="D1601" s="166" t="s">
        <v>235</v>
      </c>
      <c r="E1601" s="166" t="s">
        <v>2707</v>
      </c>
      <c r="F1601" s="178" t="s">
        <v>3076</v>
      </c>
      <c r="G1601" s="178" t="s">
        <v>3076</v>
      </c>
      <c r="H1601" s="178" t="s">
        <v>3076</v>
      </c>
      <c r="I1601" s="178" t="s">
        <v>3076</v>
      </c>
      <c r="J1601" s="168">
        <v>0.9</v>
      </c>
      <c r="K1601" s="169" t="str">
        <f>IFERROR(SUMIFS(#REF!,#REF!,$I1601,#REF!,$R$2)/SUMIFS(#REF!,#REF!,$I1601,#REF!,$R$2),"-")</f>
        <v>-</v>
      </c>
      <c r="L1601" s="169" t="str">
        <f>IFERROR(SUMIFS(#REF!,#REF!,$I1601,#REF!,$R$7)/SUMIFS(#REF!,#REF!,$I1601,#REF!,$R$7),"-")</f>
        <v>-</v>
      </c>
      <c r="M1601" s="170" t="str">
        <f>IFERROR(SUMIFS(#REF!,#REF!,$I1601,#REF!,$R$3)/SUMIFS(#REF!,#REF!,$I1601,#REF!,$R$3),"-")</f>
        <v>-</v>
      </c>
      <c r="N1601" s="170" t="str">
        <f>IFERROR(SUMIFS(#REF!,#REF!,$I1601,#REF!,"&lt;="&amp;$R$2,#REF!,"&gt;="&amp;$S$2)/SUMIFS(#REF!,#REF!,$I1601,#REF!,"&lt;="&amp;$R$2,#REF!,"&gt;="&amp;$S$2),"-")</f>
        <v>-</v>
      </c>
      <c r="O1601" s="142"/>
      <c r="P1601" s="140"/>
    </row>
    <row r="1602" spans="1:16">
      <c r="A1602" s="138"/>
      <c r="B1602" s="142"/>
      <c r="C1602" s="172" t="s">
        <v>2706</v>
      </c>
      <c r="D1602" s="166" t="s">
        <v>235</v>
      </c>
      <c r="E1602" s="166" t="s">
        <v>2707</v>
      </c>
      <c r="F1602" s="178" t="s">
        <v>3078</v>
      </c>
      <c r="G1602" s="178" t="s">
        <v>3078</v>
      </c>
      <c r="H1602" s="178" t="s">
        <v>3078</v>
      </c>
      <c r="I1602" s="178" t="s">
        <v>3078</v>
      </c>
      <c r="J1602" s="168">
        <v>0.9</v>
      </c>
      <c r="K1602" s="169" t="str">
        <f>IFERROR(SUMIFS(#REF!,#REF!,$I1602,#REF!,$R$2)/SUMIFS(#REF!,#REF!,$I1602,#REF!,$R$2),"-")</f>
        <v>-</v>
      </c>
      <c r="L1602" s="169" t="str">
        <f>IFERROR(SUMIFS(#REF!,#REF!,$I1602,#REF!,$R$7)/SUMIFS(#REF!,#REF!,$I1602,#REF!,$R$7),"-")</f>
        <v>-</v>
      </c>
      <c r="M1602" s="170" t="str">
        <f>IFERROR(SUMIFS(#REF!,#REF!,$I1602,#REF!,$R$3)/SUMIFS(#REF!,#REF!,$I1602,#REF!,$R$3),"-")</f>
        <v>-</v>
      </c>
      <c r="N1602" s="170" t="str">
        <f>IFERROR(SUMIFS(#REF!,#REF!,$I1602,#REF!,"&lt;="&amp;$R$2,#REF!,"&gt;="&amp;$S$2)/SUMIFS(#REF!,#REF!,$I1602,#REF!,"&lt;="&amp;$R$2,#REF!,"&gt;="&amp;$S$2),"-")</f>
        <v>-</v>
      </c>
      <c r="O1602" s="142"/>
      <c r="P1602" s="140"/>
    </row>
    <row r="1603" spans="1:16">
      <c r="A1603" s="138"/>
      <c r="B1603" s="142"/>
      <c r="C1603" s="172" t="s">
        <v>2706</v>
      </c>
      <c r="D1603" s="166" t="s">
        <v>235</v>
      </c>
      <c r="E1603" s="166" t="s">
        <v>2707</v>
      </c>
      <c r="F1603" s="178" t="s">
        <v>3080</v>
      </c>
      <c r="G1603" s="178" t="s">
        <v>3080</v>
      </c>
      <c r="H1603" s="178" t="s">
        <v>3080</v>
      </c>
      <c r="I1603" s="178" t="s">
        <v>3080</v>
      </c>
      <c r="J1603" s="168">
        <v>0.9</v>
      </c>
      <c r="K1603" s="169" t="str">
        <f>IFERROR(SUMIFS(#REF!,#REF!,$I1603,#REF!,$R$2)/SUMIFS(#REF!,#REF!,$I1603,#REF!,$R$2),"-")</f>
        <v>-</v>
      </c>
      <c r="L1603" s="169" t="str">
        <f>IFERROR(SUMIFS(#REF!,#REF!,$I1603,#REF!,$R$7)/SUMIFS(#REF!,#REF!,$I1603,#REF!,$R$7),"-")</f>
        <v>-</v>
      </c>
      <c r="M1603" s="170" t="str">
        <f>IFERROR(SUMIFS(#REF!,#REF!,$I1603,#REF!,$R$3)/SUMIFS(#REF!,#REF!,$I1603,#REF!,$R$3),"-")</f>
        <v>-</v>
      </c>
      <c r="N1603" s="170" t="str">
        <f>IFERROR(SUMIFS(#REF!,#REF!,$I1603,#REF!,"&lt;="&amp;$R$2,#REF!,"&gt;="&amp;$S$2)/SUMIFS(#REF!,#REF!,$I1603,#REF!,"&lt;="&amp;$R$2,#REF!,"&gt;="&amp;$S$2),"-")</f>
        <v>-</v>
      </c>
      <c r="O1603" s="142"/>
      <c r="P1603" s="140"/>
    </row>
    <row r="1604" spans="1:16">
      <c r="A1604" s="138"/>
      <c r="B1604" s="142"/>
      <c r="C1604" s="172" t="s">
        <v>2706</v>
      </c>
      <c r="D1604" s="166" t="s">
        <v>235</v>
      </c>
      <c r="E1604" s="166" t="s">
        <v>2707</v>
      </c>
      <c r="F1604" s="178" t="s">
        <v>3082</v>
      </c>
      <c r="G1604" s="178" t="s">
        <v>3082</v>
      </c>
      <c r="H1604" s="178" t="s">
        <v>3082</v>
      </c>
      <c r="I1604" s="178" t="s">
        <v>3082</v>
      </c>
      <c r="J1604" s="168">
        <v>0.9</v>
      </c>
      <c r="K1604" s="169" t="str">
        <f>IFERROR(SUMIFS(#REF!,#REF!,$I1604,#REF!,$R$2)/SUMIFS(#REF!,#REF!,$I1604,#REF!,$R$2),"-")</f>
        <v>-</v>
      </c>
      <c r="L1604" s="169" t="str">
        <f>IFERROR(SUMIFS(#REF!,#REF!,$I1604,#REF!,$R$7)/SUMIFS(#REF!,#REF!,$I1604,#REF!,$R$7),"-")</f>
        <v>-</v>
      </c>
      <c r="M1604" s="170" t="str">
        <f>IFERROR(SUMIFS(#REF!,#REF!,$I1604,#REF!,$R$3)/SUMIFS(#REF!,#REF!,$I1604,#REF!,$R$3),"-")</f>
        <v>-</v>
      </c>
      <c r="N1604" s="170" t="str">
        <f>IFERROR(SUMIFS(#REF!,#REF!,$I1604,#REF!,"&lt;="&amp;$R$2,#REF!,"&gt;="&amp;$S$2)/SUMIFS(#REF!,#REF!,$I1604,#REF!,"&lt;="&amp;$R$2,#REF!,"&gt;="&amp;$S$2),"-")</f>
        <v>-</v>
      </c>
      <c r="O1604" s="142"/>
      <c r="P1604" s="140"/>
    </row>
    <row r="1605" spans="1:16">
      <c r="A1605" s="138"/>
      <c r="B1605" s="142"/>
      <c r="C1605" s="172" t="s">
        <v>2706</v>
      </c>
      <c r="D1605" s="166" t="s">
        <v>235</v>
      </c>
      <c r="E1605" s="166" t="s">
        <v>2707</v>
      </c>
      <c r="F1605" s="178" t="s">
        <v>3084</v>
      </c>
      <c r="G1605" s="178" t="s">
        <v>3084</v>
      </c>
      <c r="H1605" s="178" t="s">
        <v>3084</v>
      </c>
      <c r="I1605" s="178" t="s">
        <v>3084</v>
      </c>
      <c r="J1605" s="168">
        <v>0.9</v>
      </c>
      <c r="K1605" s="169" t="str">
        <f>IFERROR(SUMIFS(#REF!,#REF!,$I1605,#REF!,$R$2)/SUMIFS(#REF!,#REF!,$I1605,#REF!,$R$2),"-")</f>
        <v>-</v>
      </c>
      <c r="L1605" s="169" t="str">
        <f>IFERROR(SUMIFS(#REF!,#REF!,$I1605,#REF!,$R$7)/SUMIFS(#REF!,#REF!,$I1605,#REF!,$R$7),"-")</f>
        <v>-</v>
      </c>
      <c r="M1605" s="170" t="str">
        <f>IFERROR(SUMIFS(#REF!,#REF!,$I1605,#REF!,$R$3)/SUMIFS(#REF!,#REF!,$I1605,#REF!,$R$3),"-")</f>
        <v>-</v>
      </c>
      <c r="N1605" s="170" t="str">
        <f>IFERROR(SUMIFS(#REF!,#REF!,$I1605,#REF!,"&lt;="&amp;$R$2,#REF!,"&gt;="&amp;$S$2)/SUMIFS(#REF!,#REF!,$I1605,#REF!,"&lt;="&amp;$R$2,#REF!,"&gt;="&amp;$S$2),"-")</f>
        <v>-</v>
      </c>
      <c r="O1605" s="142"/>
      <c r="P1605" s="140"/>
    </row>
    <row r="1606" spans="1:16">
      <c r="A1606" s="138"/>
      <c r="B1606" s="142"/>
      <c r="C1606" s="172" t="s">
        <v>2706</v>
      </c>
      <c r="D1606" s="166" t="s">
        <v>235</v>
      </c>
      <c r="E1606" s="166" t="s">
        <v>2707</v>
      </c>
      <c r="F1606" s="178" t="s">
        <v>3086</v>
      </c>
      <c r="G1606" s="178" t="s">
        <v>3086</v>
      </c>
      <c r="H1606" s="178" t="s">
        <v>3086</v>
      </c>
      <c r="I1606" s="178" t="s">
        <v>3086</v>
      </c>
      <c r="J1606" s="168">
        <v>0.9</v>
      </c>
      <c r="K1606" s="169" t="str">
        <f>IFERROR(SUMIFS(#REF!,#REF!,$I1606,#REF!,$R$2)/SUMIFS(#REF!,#REF!,$I1606,#REF!,$R$2),"-")</f>
        <v>-</v>
      </c>
      <c r="L1606" s="169" t="str">
        <f>IFERROR(SUMIFS(#REF!,#REF!,$I1606,#REF!,$R$7)/SUMIFS(#REF!,#REF!,$I1606,#REF!,$R$7),"-")</f>
        <v>-</v>
      </c>
      <c r="M1606" s="170" t="str">
        <f>IFERROR(SUMIFS(#REF!,#REF!,$I1606,#REF!,$R$3)/SUMIFS(#REF!,#REF!,$I1606,#REF!,$R$3),"-")</f>
        <v>-</v>
      </c>
      <c r="N1606" s="170" t="str">
        <f>IFERROR(SUMIFS(#REF!,#REF!,$I1606,#REF!,"&lt;="&amp;$R$2,#REF!,"&gt;="&amp;$S$2)/SUMIFS(#REF!,#REF!,$I1606,#REF!,"&lt;="&amp;$R$2,#REF!,"&gt;="&amp;$S$2),"-")</f>
        <v>-</v>
      </c>
      <c r="O1606" s="142"/>
      <c r="P1606" s="140"/>
    </row>
    <row r="1607" spans="1:16">
      <c r="A1607" s="138"/>
      <c r="B1607" s="142"/>
      <c r="C1607" s="172" t="s">
        <v>2706</v>
      </c>
      <c r="D1607" s="166" t="s">
        <v>235</v>
      </c>
      <c r="E1607" s="166" t="s">
        <v>2707</v>
      </c>
      <c r="F1607" s="178" t="s">
        <v>3088</v>
      </c>
      <c r="G1607" s="178" t="s">
        <v>3088</v>
      </c>
      <c r="H1607" s="178" t="s">
        <v>3088</v>
      </c>
      <c r="I1607" s="178" t="s">
        <v>3088</v>
      </c>
      <c r="J1607" s="168">
        <v>0.9</v>
      </c>
      <c r="K1607" s="169" t="str">
        <f>IFERROR(SUMIFS(#REF!,#REF!,$I1607,#REF!,$R$2)/SUMIFS(#REF!,#REF!,$I1607,#REF!,$R$2),"-")</f>
        <v>-</v>
      </c>
      <c r="L1607" s="169" t="str">
        <f>IFERROR(SUMIFS(#REF!,#REF!,$I1607,#REF!,$R$7)/SUMIFS(#REF!,#REF!,$I1607,#REF!,$R$7),"-")</f>
        <v>-</v>
      </c>
      <c r="M1607" s="170" t="str">
        <f>IFERROR(SUMIFS(#REF!,#REF!,$I1607,#REF!,$R$3)/SUMIFS(#REF!,#REF!,$I1607,#REF!,$R$3),"-")</f>
        <v>-</v>
      </c>
      <c r="N1607" s="170" t="str">
        <f>IFERROR(SUMIFS(#REF!,#REF!,$I1607,#REF!,"&lt;="&amp;$R$2,#REF!,"&gt;="&amp;$S$2)/SUMIFS(#REF!,#REF!,$I1607,#REF!,"&lt;="&amp;$R$2,#REF!,"&gt;="&amp;$S$2),"-")</f>
        <v>-</v>
      </c>
      <c r="O1607" s="142"/>
      <c r="P1607" s="140"/>
    </row>
    <row r="1608" spans="1:16">
      <c r="A1608" s="138"/>
      <c r="B1608" s="142"/>
      <c r="C1608" s="172" t="s">
        <v>2706</v>
      </c>
      <c r="D1608" s="166" t="s">
        <v>235</v>
      </c>
      <c r="E1608" s="166" t="s">
        <v>2707</v>
      </c>
      <c r="F1608" s="178" t="s">
        <v>3090</v>
      </c>
      <c r="G1608" s="178" t="s">
        <v>3090</v>
      </c>
      <c r="H1608" s="178" t="s">
        <v>3090</v>
      </c>
      <c r="I1608" s="178" t="s">
        <v>3090</v>
      </c>
      <c r="J1608" s="168">
        <v>0.9</v>
      </c>
      <c r="K1608" s="169" t="str">
        <f>IFERROR(SUMIFS(#REF!,#REF!,$I1608,#REF!,$R$2)/SUMIFS(#REF!,#REF!,$I1608,#REF!,$R$2),"-")</f>
        <v>-</v>
      </c>
      <c r="L1608" s="169" t="str">
        <f>IFERROR(SUMIFS(#REF!,#REF!,$I1608,#REF!,$R$7)/SUMIFS(#REF!,#REF!,$I1608,#REF!,$R$7),"-")</f>
        <v>-</v>
      </c>
      <c r="M1608" s="170" t="str">
        <f>IFERROR(SUMIFS(#REF!,#REF!,$I1608,#REF!,$R$3)/SUMIFS(#REF!,#REF!,$I1608,#REF!,$R$3),"-")</f>
        <v>-</v>
      </c>
      <c r="N1608" s="170" t="str">
        <f>IFERROR(SUMIFS(#REF!,#REF!,$I1608,#REF!,"&lt;="&amp;$R$2,#REF!,"&gt;="&amp;$S$2)/SUMIFS(#REF!,#REF!,$I1608,#REF!,"&lt;="&amp;$R$2,#REF!,"&gt;="&amp;$S$2),"-")</f>
        <v>-</v>
      </c>
      <c r="O1608" s="142"/>
      <c r="P1608" s="140"/>
    </row>
    <row r="1609" spans="1:16">
      <c r="A1609" s="138"/>
      <c r="B1609" s="142"/>
      <c r="C1609" s="172" t="s">
        <v>2706</v>
      </c>
      <c r="D1609" s="166" t="s">
        <v>235</v>
      </c>
      <c r="E1609" s="166" t="s">
        <v>2707</v>
      </c>
      <c r="F1609" s="178" t="s">
        <v>3092</v>
      </c>
      <c r="G1609" s="178" t="s">
        <v>3092</v>
      </c>
      <c r="H1609" s="178" t="s">
        <v>3092</v>
      </c>
      <c r="I1609" s="178" t="s">
        <v>3092</v>
      </c>
      <c r="J1609" s="168">
        <v>0.9</v>
      </c>
      <c r="K1609" s="169" t="str">
        <f>IFERROR(SUMIFS(#REF!,#REF!,$I1609,#REF!,$R$2)/SUMIFS(#REF!,#REF!,$I1609,#REF!,$R$2),"-")</f>
        <v>-</v>
      </c>
      <c r="L1609" s="169" t="str">
        <f>IFERROR(SUMIFS(#REF!,#REF!,$I1609,#REF!,$R$7)/SUMIFS(#REF!,#REF!,$I1609,#REF!,$R$7),"-")</f>
        <v>-</v>
      </c>
      <c r="M1609" s="170" t="str">
        <f>IFERROR(SUMIFS(#REF!,#REF!,$I1609,#REF!,$R$3)/SUMIFS(#REF!,#REF!,$I1609,#REF!,$R$3),"-")</f>
        <v>-</v>
      </c>
      <c r="N1609" s="170" t="str">
        <f>IFERROR(SUMIFS(#REF!,#REF!,$I1609,#REF!,"&lt;="&amp;$R$2,#REF!,"&gt;="&amp;$S$2)/SUMIFS(#REF!,#REF!,$I1609,#REF!,"&lt;="&amp;$R$2,#REF!,"&gt;="&amp;$S$2),"-")</f>
        <v>-</v>
      </c>
      <c r="O1609" s="142"/>
      <c r="P1609" s="140"/>
    </row>
    <row r="1610" spans="1:16">
      <c r="A1610" s="138"/>
      <c r="B1610" s="142"/>
      <c r="C1610" s="172" t="s">
        <v>2706</v>
      </c>
      <c r="D1610" s="166" t="s">
        <v>26</v>
      </c>
      <c r="E1610" s="166" t="s">
        <v>2707</v>
      </c>
      <c r="F1610" s="178" t="s">
        <v>3094</v>
      </c>
      <c r="G1610" s="178" t="s">
        <v>3094</v>
      </c>
      <c r="H1610" s="178" t="s">
        <v>3094</v>
      </c>
      <c r="I1610" s="178" t="s">
        <v>3094</v>
      </c>
      <c r="J1610" s="168">
        <v>0.9</v>
      </c>
      <c r="K1610" s="169" t="str">
        <f>IFERROR(SUMIFS(#REF!,#REF!,$I1610,#REF!,$R$2)/SUMIFS(#REF!,#REF!,$I1610,#REF!,$R$2),"-")</f>
        <v>-</v>
      </c>
      <c r="L1610" s="169" t="str">
        <f>IFERROR(SUMIFS(#REF!,#REF!,$I1610,#REF!,$R$7)/SUMIFS(#REF!,#REF!,$I1610,#REF!,$R$7),"-")</f>
        <v>-</v>
      </c>
      <c r="M1610" s="170" t="str">
        <f>IFERROR(SUMIFS(#REF!,#REF!,$I1610,#REF!,$R$3)/SUMIFS(#REF!,#REF!,$I1610,#REF!,$R$3),"-")</f>
        <v>-</v>
      </c>
      <c r="N1610" s="170" t="str">
        <f>IFERROR(SUMIFS(#REF!,#REF!,$I1610,#REF!,"&lt;="&amp;$R$2,#REF!,"&gt;="&amp;$S$2)/SUMIFS(#REF!,#REF!,$I1610,#REF!,"&lt;="&amp;$R$2,#REF!,"&gt;="&amp;$S$2),"-")</f>
        <v>-</v>
      </c>
      <c r="O1610" s="142"/>
      <c r="P1610" s="140"/>
    </row>
    <row r="1611" spans="1:16">
      <c r="A1611" s="138"/>
      <c r="B1611" s="142"/>
      <c r="C1611" s="172" t="s">
        <v>2706</v>
      </c>
      <c r="D1611" s="166" t="s">
        <v>235</v>
      </c>
      <c r="E1611" s="166" t="s">
        <v>2707</v>
      </c>
      <c r="F1611" s="178" t="s">
        <v>3096</v>
      </c>
      <c r="G1611" s="178" t="s">
        <v>3096</v>
      </c>
      <c r="H1611" s="178" t="s">
        <v>3096</v>
      </c>
      <c r="I1611" s="178" t="s">
        <v>3096</v>
      </c>
      <c r="J1611" s="168">
        <v>0.9</v>
      </c>
      <c r="K1611" s="169" t="str">
        <f>IFERROR(SUMIFS(#REF!,#REF!,$I1611,#REF!,$R$2)/SUMIFS(#REF!,#REF!,$I1611,#REF!,$R$2),"-")</f>
        <v>-</v>
      </c>
      <c r="L1611" s="169" t="str">
        <f>IFERROR(SUMIFS(#REF!,#REF!,$I1611,#REF!,$R$7)/SUMIFS(#REF!,#REF!,$I1611,#REF!,$R$7),"-")</f>
        <v>-</v>
      </c>
      <c r="M1611" s="170" t="str">
        <f>IFERROR(SUMIFS(#REF!,#REF!,$I1611,#REF!,$R$3)/SUMIFS(#REF!,#REF!,$I1611,#REF!,$R$3),"-")</f>
        <v>-</v>
      </c>
      <c r="N1611" s="170" t="str">
        <f>IFERROR(SUMIFS(#REF!,#REF!,$I1611,#REF!,"&lt;="&amp;$R$2,#REF!,"&gt;="&amp;$S$2)/SUMIFS(#REF!,#REF!,$I1611,#REF!,"&lt;="&amp;$R$2,#REF!,"&gt;="&amp;$S$2),"-")</f>
        <v>-</v>
      </c>
      <c r="O1611" s="142"/>
      <c r="P1611" s="140"/>
    </row>
    <row r="1612" spans="1:16">
      <c r="A1612" s="138"/>
      <c r="B1612" s="142"/>
      <c r="C1612" s="172" t="s">
        <v>2706</v>
      </c>
      <c r="D1612" s="166" t="s">
        <v>235</v>
      </c>
      <c r="E1612" s="166" t="s">
        <v>2707</v>
      </c>
      <c r="F1612" s="178" t="s">
        <v>3098</v>
      </c>
      <c r="G1612" s="178" t="s">
        <v>3098</v>
      </c>
      <c r="H1612" s="178" t="s">
        <v>3098</v>
      </c>
      <c r="I1612" s="178" t="s">
        <v>3098</v>
      </c>
      <c r="J1612" s="168">
        <v>0.9</v>
      </c>
      <c r="K1612" s="169" t="str">
        <f>IFERROR(SUMIFS(#REF!,#REF!,$I1612,#REF!,$R$2)/SUMIFS(#REF!,#REF!,$I1612,#REF!,$R$2),"-")</f>
        <v>-</v>
      </c>
      <c r="L1612" s="169" t="str">
        <f>IFERROR(SUMIFS(#REF!,#REF!,$I1612,#REF!,$R$7)/SUMIFS(#REF!,#REF!,$I1612,#REF!,$R$7),"-")</f>
        <v>-</v>
      </c>
      <c r="M1612" s="170" t="str">
        <f>IFERROR(SUMIFS(#REF!,#REF!,$I1612,#REF!,$R$3)/SUMIFS(#REF!,#REF!,$I1612,#REF!,$R$3),"-")</f>
        <v>-</v>
      </c>
      <c r="N1612" s="170" t="str">
        <f>IFERROR(SUMIFS(#REF!,#REF!,$I1612,#REF!,"&lt;="&amp;$R$2,#REF!,"&gt;="&amp;$S$2)/SUMIFS(#REF!,#REF!,$I1612,#REF!,"&lt;="&amp;$R$2,#REF!,"&gt;="&amp;$S$2),"-")</f>
        <v>-</v>
      </c>
      <c r="O1612" s="142"/>
      <c r="P1612" s="140"/>
    </row>
    <row r="1613" spans="1:16">
      <c r="A1613" s="138"/>
      <c r="B1613" s="142"/>
      <c r="C1613" s="172" t="s">
        <v>2706</v>
      </c>
      <c r="D1613" s="166" t="s">
        <v>235</v>
      </c>
      <c r="E1613" s="166" t="s">
        <v>2707</v>
      </c>
      <c r="F1613" s="178" t="s">
        <v>3100</v>
      </c>
      <c r="G1613" s="178" t="s">
        <v>3100</v>
      </c>
      <c r="H1613" s="178" t="s">
        <v>3100</v>
      </c>
      <c r="I1613" s="178" t="s">
        <v>3100</v>
      </c>
      <c r="J1613" s="168">
        <v>0.9</v>
      </c>
      <c r="K1613" s="169" t="str">
        <f>IFERROR(SUMIFS(#REF!,#REF!,$I1613,#REF!,$R$2)/SUMIFS(#REF!,#REF!,$I1613,#REF!,$R$2),"-")</f>
        <v>-</v>
      </c>
      <c r="L1613" s="169" t="str">
        <f>IFERROR(SUMIFS(#REF!,#REF!,$I1613,#REF!,$R$7)/SUMIFS(#REF!,#REF!,$I1613,#REF!,$R$7),"-")</f>
        <v>-</v>
      </c>
      <c r="M1613" s="170" t="str">
        <f>IFERROR(SUMIFS(#REF!,#REF!,$I1613,#REF!,$R$3)/SUMIFS(#REF!,#REF!,$I1613,#REF!,$R$3),"-")</f>
        <v>-</v>
      </c>
      <c r="N1613" s="170" t="str">
        <f>IFERROR(SUMIFS(#REF!,#REF!,$I1613,#REF!,"&lt;="&amp;$R$2,#REF!,"&gt;="&amp;$S$2)/SUMIFS(#REF!,#REF!,$I1613,#REF!,"&lt;="&amp;$R$2,#REF!,"&gt;="&amp;$S$2),"-")</f>
        <v>-</v>
      </c>
      <c r="O1613" s="142"/>
      <c r="P1613" s="140"/>
    </row>
    <row r="1614" spans="1:16">
      <c r="A1614" s="138"/>
      <c r="B1614" s="142"/>
      <c r="C1614" s="172" t="s">
        <v>2706</v>
      </c>
      <c r="D1614" s="166" t="s">
        <v>26</v>
      </c>
      <c r="E1614" s="166" t="s">
        <v>2707</v>
      </c>
      <c r="F1614" s="178" t="s">
        <v>3102</v>
      </c>
      <c r="G1614" s="178" t="s">
        <v>3102</v>
      </c>
      <c r="H1614" s="178" t="s">
        <v>3102</v>
      </c>
      <c r="I1614" s="178" t="s">
        <v>3102</v>
      </c>
      <c r="J1614" s="168">
        <v>0.9</v>
      </c>
      <c r="K1614" s="169" t="str">
        <f>IFERROR(SUMIFS(#REF!,#REF!,$I1614,#REF!,$R$2)/SUMIFS(#REF!,#REF!,$I1614,#REF!,$R$2),"-")</f>
        <v>-</v>
      </c>
      <c r="L1614" s="169" t="str">
        <f>IFERROR(SUMIFS(#REF!,#REF!,$I1614,#REF!,$R$7)/SUMIFS(#REF!,#REF!,$I1614,#REF!,$R$7),"-")</f>
        <v>-</v>
      </c>
      <c r="M1614" s="170" t="str">
        <f>IFERROR(SUMIFS(#REF!,#REF!,$I1614,#REF!,$R$3)/SUMIFS(#REF!,#REF!,$I1614,#REF!,$R$3),"-")</f>
        <v>-</v>
      </c>
      <c r="N1614" s="170" t="str">
        <f>IFERROR(SUMIFS(#REF!,#REF!,$I1614,#REF!,"&lt;="&amp;$R$2,#REF!,"&gt;="&amp;$S$2)/SUMIFS(#REF!,#REF!,$I1614,#REF!,"&lt;="&amp;$R$2,#REF!,"&gt;="&amp;$S$2),"-")</f>
        <v>-</v>
      </c>
      <c r="O1614" s="142"/>
      <c r="P1614" s="140"/>
    </row>
    <row r="1615" spans="1:16">
      <c r="A1615" s="138"/>
      <c r="B1615" s="142"/>
      <c r="C1615" s="172" t="s">
        <v>2706</v>
      </c>
      <c r="D1615" s="166" t="s">
        <v>235</v>
      </c>
      <c r="E1615" s="166" t="s">
        <v>2707</v>
      </c>
      <c r="F1615" s="178" t="s">
        <v>3104</v>
      </c>
      <c r="G1615" s="178" t="s">
        <v>3104</v>
      </c>
      <c r="H1615" s="178" t="s">
        <v>3104</v>
      </c>
      <c r="I1615" s="178" t="s">
        <v>3104</v>
      </c>
      <c r="J1615" s="168">
        <v>0.9</v>
      </c>
      <c r="K1615" s="169" t="str">
        <f>IFERROR(SUMIFS(#REF!,#REF!,$I1615,#REF!,$R$2)/SUMIFS(#REF!,#REF!,$I1615,#REF!,$R$2),"-")</f>
        <v>-</v>
      </c>
      <c r="L1615" s="169" t="str">
        <f>IFERROR(SUMIFS(#REF!,#REF!,$I1615,#REF!,$R$7)/SUMIFS(#REF!,#REF!,$I1615,#REF!,$R$7),"-")</f>
        <v>-</v>
      </c>
      <c r="M1615" s="170" t="str">
        <f>IFERROR(SUMIFS(#REF!,#REF!,$I1615,#REF!,$R$3)/SUMIFS(#REF!,#REF!,$I1615,#REF!,$R$3),"-")</f>
        <v>-</v>
      </c>
      <c r="N1615" s="170" t="str">
        <f>IFERROR(SUMIFS(#REF!,#REF!,$I1615,#REF!,"&lt;="&amp;$R$2,#REF!,"&gt;="&amp;$S$2)/SUMIFS(#REF!,#REF!,$I1615,#REF!,"&lt;="&amp;$R$2,#REF!,"&gt;="&amp;$S$2),"-")</f>
        <v>-</v>
      </c>
      <c r="O1615" s="142"/>
      <c r="P1615" s="140"/>
    </row>
    <row r="1616" spans="1:16">
      <c r="A1616" s="138"/>
      <c r="B1616" s="142"/>
      <c r="C1616" s="172" t="s">
        <v>2706</v>
      </c>
      <c r="D1616" s="166" t="s">
        <v>235</v>
      </c>
      <c r="E1616" s="166" t="s">
        <v>2707</v>
      </c>
      <c r="F1616" s="178" t="s">
        <v>3106</v>
      </c>
      <c r="G1616" s="178" t="s">
        <v>3106</v>
      </c>
      <c r="H1616" s="178" t="s">
        <v>3106</v>
      </c>
      <c r="I1616" s="178" t="s">
        <v>3106</v>
      </c>
      <c r="J1616" s="168">
        <v>0.9</v>
      </c>
      <c r="K1616" s="169" t="str">
        <f>IFERROR(SUMIFS(#REF!,#REF!,$I1616,#REF!,$R$2)/SUMIFS(#REF!,#REF!,$I1616,#REF!,$R$2),"-")</f>
        <v>-</v>
      </c>
      <c r="L1616" s="169" t="str">
        <f>IFERROR(SUMIFS(#REF!,#REF!,$I1616,#REF!,$R$7)/SUMIFS(#REF!,#REF!,$I1616,#REF!,$R$7),"-")</f>
        <v>-</v>
      </c>
      <c r="M1616" s="170" t="str">
        <f>IFERROR(SUMIFS(#REF!,#REF!,$I1616,#REF!,$R$3)/SUMIFS(#REF!,#REF!,$I1616,#REF!,$R$3),"-")</f>
        <v>-</v>
      </c>
      <c r="N1616" s="170" t="str">
        <f>IFERROR(SUMIFS(#REF!,#REF!,$I1616,#REF!,"&lt;="&amp;$R$2,#REF!,"&gt;="&amp;$S$2)/SUMIFS(#REF!,#REF!,$I1616,#REF!,"&lt;="&amp;$R$2,#REF!,"&gt;="&amp;$S$2),"-")</f>
        <v>-</v>
      </c>
      <c r="O1616" s="142"/>
      <c r="P1616" s="140"/>
    </row>
    <row r="1617" spans="1:16">
      <c r="A1617" s="138"/>
      <c r="B1617" s="142"/>
      <c r="C1617" s="172" t="s">
        <v>2706</v>
      </c>
      <c r="D1617" s="166" t="s">
        <v>235</v>
      </c>
      <c r="E1617" s="166" t="s">
        <v>2707</v>
      </c>
      <c r="F1617" s="178" t="s">
        <v>3108</v>
      </c>
      <c r="G1617" s="178" t="s">
        <v>3108</v>
      </c>
      <c r="H1617" s="178" t="s">
        <v>3108</v>
      </c>
      <c r="I1617" s="178" t="s">
        <v>3108</v>
      </c>
      <c r="J1617" s="168">
        <v>0.9</v>
      </c>
      <c r="K1617" s="169" t="str">
        <f>IFERROR(SUMIFS(#REF!,#REF!,$I1617,#REF!,$R$2)/SUMIFS(#REF!,#REF!,$I1617,#REF!,$R$2),"-")</f>
        <v>-</v>
      </c>
      <c r="L1617" s="169" t="str">
        <f>IFERROR(SUMIFS(#REF!,#REF!,$I1617,#REF!,$R$7)/SUMIFS(#REF!,#REF!,$I1617,#REF!,$R$7),"-")</f>
        <v>-</v>
      </c>
      <c r="M1617" s="170" t="str">
        <f>IFERROR(SUMIFS(#REF!,#REF!,$I1617,#REF!,$R$3)/SUMIFS(#REF!,#REF!,$I1617,#REF!,$R$3),"-")</f>
        <v>-</v>
      </c>
      <c r="N1617" s="170" t="str">
        <f>IFERROR(SUMIFS(#REF!,#REF!,$I1617,#REF!,"&lt;="&amp;$R$2,#REF!,"&gt;="&amp;$S$2)/SUMIFS(#REF!,#REF!,$I1617,#REF!,"&lt;="&amp;$R$2,#REF!,"&gt;="&amp;$S$2),"-")</f>
        <v>-</v>
      </c>
      <c r="O1617" s="142"/>
      <c r="P1617" s="140"/>
    </row>
    <row r="1618" spans="1:16">
      <c r="A1618" s="138"/>
      <c r="B1618" s="142"/>
      <c r="C1618" s="172" t="s">
        <v>2706</v>
      </c>
      <c r="D1618" s="166" t="s">
        <v>235</v>
      </c>
      <c r="E1618" s="166" t="s">
        <v>2707</v>
      </c>
      <c r="F1618" s="178" t="s">
        <v>3110</v>
      </c>
      <c r="G1618" s="178" t="s">
        <v>3110</v>
      </c>
      <c r="H1618" s="178" t="s">
        <v>3110</v>
      </c>
      <c r="I1618" s="178" t="s">
        <v>3110</v>
      </c>
      <c r="J1618" s="168">
        <v>0.9</v>
      </c>
      <c r="K1618" s="169" t="str">
        <f>IFERROR(SUMIFS(#REF!,#REF!,$I1618,#REF!,$R$2)/SUMIFS(#REF!,#REF!,$I1618,#REF!,$R$2),"-")</f>
        <v>-</v>
      </c>
      <c r="L1618" s="169" t="str">
        <f>IFERROR(SUMIFS(#REF!,#REF!,$I1618,#REF!,$R$7)/SUMIFS(#REF!,#REF!,$I1618,#REF!,$R$7),"-")</f>
        <v>-</v>
      </c>
      <c r="M1618" s="170" t="str">
        <f>IFERROR(SUMIFS(#REF!,#REF!,$I1618,#REF!,$R$3)/SUMIFS(#REF!,#REF!,$I1618,#REF!,$R$3),"-")</f>
        <v>-</v>
      </c>
      <c r="N1618" s="170" t="str">
        <f>IFERROR(SUMIFS(#REF!,#REF!,$I1618,#REF!,"&lt;="&amp;$R$2,#REF!,"&gt;="&amp;$S$2)/SUMIFS(#REF!,#REF!,$I1618,#REF!,"&lt;="&amp;$R$2,#REF!,"&gt;="&amp;$S$2),"-")</f>
        <v>-</v>
      </c>
      <c r="O1618" s="142"/>
      <c r="P1618" s="140"/>
    </row>
    <row r="1619" spans="1:16">
      <c r="A1619" s="138"/>
      <c r="B1619" s="142"/>
      <c r="C1619" s="172" t="s">
        <v>2706</v>
      </c>
      <c r="D1619" s="166" t="s">
        <v>235</v>
      </c>
      <c r="E1619" s="166" t="s">
        <v>2707</v>
      </c>
      <c r="F1619" s="178" t="s">
        <v>3112</v>
      </c>
      <c r="G1619" s="178" t="s">
        <v>3112</v>
      </c>
      <c r="H1619" s="178" t="s">
        <v>3112</v>
      </c>
      <c r="I1619" s="178" t="s">
        <v>3112</v>
      </c>
      <c r="J1619" s="168">
        <v>0.9</v>
      </c>
      <c r="K1619" s="169" t="str">
        <f>IFERROR(SUMIFS(#REF!,#REF!,$I1619,#REF!,$R$2)/SUMIFS(#REF!,#REF!,$I1619,#REF!,$R$2),"-")</f>
        <v>-</v>
      </c>
      <c r="L1619" s="169" t="str">
        <f>IFERROR(SUMIFS(#REF!,#REF!,$I1619,#REF!,$R$7)/SUMIFS(#REF!,#REF!,$I1619,#REF!,$R$7),"-")</f>
        <v>-</v>
      </c>
      <c r="M1619" s="170" t="str">
        <f>IFERROR(SUMIFS(#REF!,#REF!,$I1619,#REF!,$R$3)/SUMIFS(#REF!,#REF!,$I1619,#REF!,$R$3),"-")</f>
        <v>-</v>
      </c>
      <c r="N1619" s="170" t="str">
        <f>IFERROR(SUMIFS(#REF!,#REF!,$I1619,#REF!,"&lt;="&amp;$R$2,#REF!,"&gt;="&amp;$S$2)/SUMIFS(#REF!,#REF!,$I1619,#REF!,"&lt;="&amp;$R$2,#REF!,"&gt;="&amp;$S$2),"-")</f>
        <v>-</v>
      </c>
      <c r="O1619" s="142"/>
      <c r="P1619" s="140"/>
    </row>
    <row r="1620" spans="1:16">
      <c r="A1620" s="138"/>
      <c r="B1620" s="142"/>
      <c r="C1620" s="172" t="s">
        <v>2706</v>
      </c>
      <c r="D1620" s="166" t="s">
        <v>26</v>
      </c>
      <c r="E1620" s="166" t="s">
        <v>2707</v>
      </c>
      <c r="F1620" s="178" t="s">
        <v>3114</v>
      </c>
      <c r="G1620" s="178" t="s">
        <v>3114</v>
      </c>
      <c r="H1620" s="178" t="s">
        <v>3114</v>
      </c>
      <c r="I1620" s="178" t="s">
        <v>3114</v>
      </c>
      <c r="J1620" s="168">
        <v>0.9</v>
      </c>
      <c r="K1620" s="169" t="str">
        <f>IFERROR(SUMIFS(#REF!,#REF!,$I1620,#REF!,$R$2)/SUMIFS(#REF!,#REF!,$I1620,#REF!,$R$2),"-")</f>
        <v>-</v>
      </c>
      <c r="L1620" s="169" t="str">
        <f>IFERROR(SUMIFS(#REF!,#REF!,$I1620,#REF!,$R$7)/SUMIFS(#REF!,#REF!,$I1620,#REF!,$R$7),"-")</f>
        <v>-</v>
      </c>
      <c r="M1620" s="170" t="str">
        <f>IFERROR(SUMIFS(#REF!,#REF!,$I1620,#REF!,$R$3)/SUMIFS(#REF!,#REF!,$I1620,#REF!,$R$3),"-")</f>
        <v>-</v>
      </c>
      <c r="N1620" s="170" t="str">
        <f>IFERROR(SUMIFS(#REF!,#REF!,$I1620,#REF!,"&lt;="&amp;$R$2,#REF!,"&gt;="&amp;$S$2)/SUMIFS(#REF!,#REF!,$I1620,#REF!,"&lt;="&amp;$R$2,#REF!,"&gt;="&amp;$S$2),"-")</f>
        <v>-</v>
      </c>
      <c r="O1620" s="142"/>
      <c r="P1620" s="140"/>
    </row>
    <row r="1621" spans="1:16">
      <c r="A1621" s="138"/>
      <c r="B1621" s="142"/>
      <c r="C1621" s="172" t="s">
        <v>2706</v>
      </c>
      <c r="D1621" s="166" t="s">
        <v>235</v>
      </c>
      <c r="E1621" s="166" t="s">
        <v>2707</v>
      </c>
      <c r="F1621" s="178" t="s">
        <v>3116</v>
      </c>
      <c r="G1621" s="178" t="s">
        <v>3116</v>
      </c>
      <c r="H1621" s="178" t="s">
        <v>3116</v>
      </c>
      <c r="I1621" s="178" t="s">
        <v>3116</v>
      </c>
      <c r="J1621" s="168">
        <v>0.9</v>
      </c>
      <c r="K1621" s="169" t="str">
        <f>IFERROR(SUMIFS(#REF!,#REF!,$I1621,#REF!,$R$2)/SUMIFS(#REF!,#REF!,$I1621,#REF!,$R$2),"-")</f>
        <v>-</v>
      </c>
      <c r="L1621" s="169" t="str">
        <f>IFERROR(SUMIFS(#REF!,#REF!,$I1621,#REF!,$R$7)/SUMIFS(#REF!,#REF!,$I1621,#REF!,$R$7),"-")</f>
        <v>-</v>
      </c>
      <c r="M1621" s="170" t="str">
        <f>IFERROR(SUMIFS(#REF!,#REF!,$I1621,#REF!,$R$3)/SUMIFS(#REF!,#REF!,$I1621,#REF!,$R$3),"-")</f>
        <v>-</v>
      </c>
      <c r="N1621" s="170" t="str">
        <f>IFERROR(SUMIFS(#REF!,#REF!,$I1621,#REF!,"&lt;="&amp;$R$2,#REF!,"&gt;="&amp;$S$2)/SUMIFS(#REF!,#REF!,$I1621,#REF!,"&lt;="&amp;$R$2,#REF!,"&gt;="&amp;$S$2),"-")</f>
        <v>-</v>
      </c>
      <c r="O1621" s="142"/>
      <c r="P1621" s="140"/>
    </row>
    <row r="1622" spans="1:16">
      <c r="A1622" s="138"/>
      <c r="B1622" s="142"/>
      <c r="C1622" s="172" t="s">
        <v>2706</v>
      </c>
      <c r="D1622" s="166" t="s">
        <v>26</v>
      </c>
      <c r="E1622" s="166" t="s">
        <v>2707</v>
      </c>
      <c r="F1622" s="178" t="s">
        <v>3118</v>
      </c>
      <c r="G1622" s="178" t="s">
        <v>3118</v>
      </c>
      <c r="H1622" s="178" t="s">
        <v>3118</v>
      </c>
      <c r="I1622" s="178" t="s">
        <v>3118</v>
      </c>
      <c r="J1622" s="168">
        <v>0.9</v>
      </c>
      <c r="K1622" s="169" t="str">
        <f>IFERROR(SUMIFS(#REF!,#REF!,$I1622,#REF!,$R$2)/SUMIFS(#REF!,#REF!,$I1622,#REF!,$R$2),"-")</f>
        <v>-</v>
      </c>
      <c r="L1622" s="169" t="str">
        <f>IFERROR(SUMIFS(#REF!,#REF!,$I1622,#REF!,$R$7)/SUMIFS(#REF!,#REF!,$I1622,#REF!,$R$7),"-")</f>
        <v>-</v>
      </c>
      <c r="M1622" s="170" t="str">
        <f>IFERROR(SUMIFS(#REF!,#REF!,$I1622,#REF!,$R$3)/SUMIFS(#REF!,#REF!,$I1622,#REF!,$R$3),"-")</f>
        <v>-</v>
      </c>
      <c r="N1622" s="170" t="str">
        <f>IFERROR(SUMIFS(#REF!,#REF!,$I1622,#REF!,"&lt;="&amp;$R$2,#REF!,"&gt;="&amp;$S$2)/SUMIFS(#REF!,#REF!,$I1622,#REF!,"&lt;="&amp;$R$2,#REF!,"&gt;="&amp;$S$2),"-")</f>
        <v>-</v>
      </c>
      <c r="O1622" s="142"/>
      <c r="P1622" s="140"/>
    </row>
    <row r="1623" spans="1:16">
      <c r="A1623" s="138"/>
      <c r="B1623" s="142"/>
      <c r="C1623" s="172" t="s">
        <v>2706</v>
      </c>
      <c r="D1623" s="166" t="s">
        <v>26</v>
      </c>
      <c r="E1623" s="166" t="s">
        <v>2707</v>
      </c>
      <c r="F1623" s="178" t="s">
        <v>3120</v>
      </c>
      <c r="G1623" s="178" t="s">
        <v>3120</v>
      </c>
      <c r="H1623" s="178" t="s">
        <v>3120</v>
      </c>
      <c r="I1623" s="178" t="s">
        <v>3120</v>
      </c>
      <c r="J1623" s="168">
        <v>0.9</v>
      </c>
      <c r="K1623" s="169" t="str">
        <f>IFERROR(SUMIFS(#REF!,#REF!,$I1623,#REF!,$R$2)/SUMIFS(#REF!,#REF!,$I1623,#REF!,$R$2),"-")</f>
        <v>-</v>
      </c>
      <c r="L1623" s="169" t="str">
        <f>IFERROR(SUMIFS(#REF!,#REF!,$I1623,#REF!,$R$7)/SUMIFS(#REF!,#REF!,$I1623,#REF!,$R$7),"-")</f>
        <v>-</v>
      </c>
      <c r="M1623" s="170" t="str">
        <f>IFERROR(SUMIFS(#REF!,#REF!,$I1623,#REF!,$R$3)/SUMIFS(#REF!,#REF!,$I1623,#REF!,$R$3),"-")</f>
        <v>-</v>
      </c>
      <c r="N1623" s="170" t="str">
        <f>IFERROR(SUMIFS(#REF!,#REF!,$I1623,#REF!,"&lt;="&amp;$R$2,#REF!,"&gt;="&amp;$S$2)/SUMIFS(#REF!,#REF!,$I1623,#REF!,"&lt;="&amp;$R$2,#REF!,"&gt;="&amp;$S$2),"-")</f>
        <v>-</v>
      </c>
      <c r="O1623" s="142"/>
      <c r="P1623" s="140"/>
    </row>
    <row r="1624" spans="1:16">
      <c r="A1624" s="138"/>
      <c r="B1624" s="142"/>
      <c r="C1624" s="172" t="s">
        <v>2706</v>
      </c>
      <c r="D1624" s="166" t="s">
        <v>26</v>
      </c>
      <c r="E1624" s="166" t="s">
        <v>2707</v>
      </c>
      <c r="F1624" s="178" t="s">
        <v>3122</v>
      </c>
      <c r="G1624" s="178" t="s">
        <v>3122</v>
      </c>
      <c r="H1624" s="178" t="s">
        <v>3122</v>
      </c>
      <c r="I1624" s="178" t="s">
        <v>3122</v>
      </c>
      <c r="J1624" s="168">
        <v>0.9</v>
      </c>
      <c r="K1624" s="169" t="str">
        <f>IFERROR(SUMIFS(#REF!,#REF!,$I1624,#REF!,$R$2)/SUMIFS(#REF!,#REF!,$I1624,#REF!,$R$2),"-")</f>
        <v>-</v>
      </c>
      <c r="L1624" s="169" t="str">
        <f>IFERROR(SUMIFS(#REF!,#REF!,$I1624,#REF!,$R$7)/SUMIFS(#REF!,#REF!,$I1624,#REF!,$R$7),"-")</f>
        <v>-</v>
      </c>
      <c r="M1624" s="170" t="str">
        <f>IFERROR(SUMIFS(#REF!,#REF!,$I1624,#REF!,$R$3)/SUMIFS(#REF!,#REF!,$I1624,#REF!,$R$3),"-")</f>
        <v>-</v>
      </c>
      <c r="N1624" s="170" t="str">
        <f>IFERROR(SUMIFS(#REF!,#REF!,$I1624,#REF!,"&lt;="&amp;$R$2,#REF!,"&gt;="&amp;$S$2)/SUMIFS(#REF!,#REF!,$I1624,#REF!,"&lt;="&amp;$R$2,#REF!,"&gt;="&amp;$S$2),"-")</f>
        <v>-</v>
      </c>
      <c r="O1624" s="142"/>
      <c r="P1624" s="140"/>
    </row>
    <row r="1625" spans="1:16">
      <c r="A1625" s="138"/>
      <c r="B1625" s="142"/>
      <c r="C1625" s="172" t="s">
        <v>2706</v>
      </c>
      <c r="D1625" s="166" t="s">
        <v>26</v>
      </c>
      <c r="E1625" s="166" t="s">
        <v>2707</v>
      </c>
      <c r="F1625" s="178" t="s">
        <v>3124</v>
      </c>
      <c r="G1625" s="178" t="s">
        <v>3124</v>
      </c>
      <c r="H1625" s="178" t="s">
        <v>3124</v>
      </c>
      <c r="I1625" s="178" t="s">
        <v>3124</v>
      </c>
      <c r="J1625" s="168">
        <v>0.9</v>
      </c>
      <c r="K1625" s="169" t="str">
        <f>IFERROR(SUMIFS(#REF!,#REF!,$I1625,#REF!,$R$2)/SUMIFS(#REF!,#REF!,$I1625,#REF!,$R$2),"-")</f>
        <v>-</v>
      </c>
      <c r="L1625" s="169" t="str">
        <f>IFERROR(SUMIFS(#REF!,#REF!,$I1625,#REF!,$R$7)/SUMIFS(#REF!,#REF!,$I1625,#REF!,$R$7),"-")</f>
        <v>-</v>
      </c>
      <c r="M1625" s="170" t="str">
        <f>IFERROR(SUMIFS(#REF!,#REF!,$I1625,#REF!,$R$3)/SUMIFS(#REF!,#REF!,$I1625,#REF!,$R$3),"-")</f>
        <v>-</v>
      </c>
      <c r="N1625" s="170" t="str">
        <f>IFERROR(SUMIFS(#REF!,#REF!,$I1625,#REF!,"&lt;="&amp;$R$2,#REF!,"&gt;="&amp;$S$2)/SUMIFS(#REF!,#REF!,$I1625,#REF!,"&lt;="&amp;$R$2,#REF!,"&gt;="&amp;$S$2),"-")</f>
        <v>-</v>
      </c>
      <c r="O1625" s="142"/>
      <c r="P1625" s="140"/>
    </row>
    <row r="1626" spans="1:16">
      <c r="A1626" s="138"/>
      <c r="B1626" s="142"/>
      <c r="C1626" s="172" t="s">
        <v>2706</v>
      </c>
      <c r="D1626" s="166" t="s">
        <v>26</v>
      </c>
      <c r="E1626" s="166" t="s">
        <v>2707</v>
      </c>
      <c r="F1626" s="178" t="s">
        <v>3126</v>
      </c>
      <c r="G1626" s="178" t="s">
        <v>3126</v>
      </c>
      <c r="H1626" s="178" t="s">
        <v>3126</v>
      </c>
      <c r="I1626" s="178" t="s">
        <v>3126</v>
      </c>
      <c r="J1626" s="168">
        <v>0.9</v>
      </c>
      <c r="K1626" s="169" t="str">
        <f>IFERROR(SUMIFS(#REF!,#REF!,$I1626,#REF!,$R$2)/SUMIFS(#REF!,#REF!,$I1626,#REF!,$R$2),"-")</f>
        <v>-</v>
      </c>
      <c r="L1626" s="169" t="str">
        <f>IFERROR(SUMIFS(#REF!,#REF!,$I1626,#REF!,$R$7)/SUMIFS(#REF!,#REF!,$I1626,#REF!,$R$7),"-")</f>
        <v>-</v>
      </c>
      <c r="M1626" s="170" t="str">
        <f>IFERROR(SUMIFS(#REF!,#REF!,$I1626,#REF!,$R$3)/SUMIFS(#REF!,#REF!,$I1626,#REF!,$R$3),"-")</f>
        <v>-</v>
      </c>
      <c r="N1626" s="170" t="str">
        <f>IFERROR(SUMIFS(#REF!,#REF!,$I1626,#REF!,"&lt;="&amp;$R$2,#REF!,"&gt;="&amp;$S$2)/SUMIFS(#REF!,#REF!,$I1626,#REF!,"&lt;="&amp;$R$2,#REF!,"&gt;="&amp;$S$2),"-")</f>
        <v>-</v>
      </c>
      <c r="O1626" s="142"/>
      <c r="P1626" s="140"/>
    </row>
    <row r="1627" spans="1:16">
      <c r="A1627" s="138"/>
      <c r="B1627" s="142"/>
      <c r="C1627" s="172" t="s">
        <v>2706</v>
      </c>
      <c r="D1627" s="166" t="s">
        <v>26</v>
      </c>
      <c r="E1627" s="166" t="s">
        <v>2707</v>
      </c>
      <c r="F1627" s="178" t="s">
        <v>3128</v>
      </c>
      <c r="G1627" s="178" t="s">
        <v>3128</v>
      </c>
      <c r="H1627" s="178" t="s">
        <v>3128</v>
      </c>
      <c r="I1627" s="178" t="s">
        <v>3128</v>
      </c>
      <c r="J1627" s="168">
        <v>0.9</v>
      </c>
      <c r="K1627" s="169" t="str">
        <f>IFERROR(SUMIFS(#REF!,#REF!,$I1627,#REF!,$R$2)/SUMIFS(#REF!,#REF!,$I1627,#REF!,$R$2),"-")</f>
        <v>-</v>
      </c>
      <c r="L1627" s="169" t="str">
        <f>IFERROR(SUMIFS(#REF!,#REF!,$I1627,#REF!,$R$7)/SUMIFS(#REF!,#REF!,$I1627,#REF!,$R$7),"-")</f>
        <v>-</v>
      </c>
      <c r="M1627" s="170" t="str">
        <f>IFERROR(SUMIFS(#REF!,#REF!,$I1627,#REF!,$R$3)/SUMIFS(#REF!,#REF!,$I1627,#REF!,$R$3),"-")</f>
        <v>-</v>
      </c>
      <c r="N1627" s="170" t="str">
        <f>IFERROR(SUMIFS(#REF!,#REF!,$I1627,#REF!,"&lt;="&amp;$R$2,#REF!,"&gt;="&amp;$S$2)/SUMIFS(#REF!,#REF!,$I1627,#REF!,"&lt;="&amp;$R$2,#REF!,"&gt;="&amp;$S$2),"-")</f>
        <v>-</v>
      </c>
      <c r="O1627" s="142"/>
      <c r="P1627" s="140"/>
    </row>
    <row r="1628" spans="1:16">
      <c r="A1628" s="138"/>
      <c r="B1628" s="142"/>
      <c r="C1628" s="172" t="s">
        <v>2706</v>
      </c>
      <c r="D1628" s="166" t="s">
        <v>26</v>
      </c>
      <c r="E1628" s="166" t="s">
        <v>2707</v>
      </c>
      <c r="F1628" s="178" t="s">
        <v>3130</v>
      </c>
      <c r="G1628" s="178" t="s">
        <v>3130</v>
      </c>
      <c r="H1628" s="178" t="s">
        <v>3130</v>
      </c>
      <c r="I1628" s="178" t="s">
        <v>3130</v>
      </c>
      <c r="J1628" s="168">
        <v>0.9</v>
      </c>
      <c r="K1628" s="169" t="str">
        <f>IFERROR(SUMIFS(#REF!,#REF!,$I1628,#REF!,$R$2)/SUMIFS(#REF!,#REF!,$I1628,#REF!,$R$2),"-")</f>
        <v>-</v>
      </c>
      <c r="L1628" s="169" t="str">
        <f>IFERROR(SUMIFS(#REF!,#REF!,$I1628,#REF!,$R$7)/SUMIFS(#REF!,#REF!,$I1628,#REF!,$R$7),"-")</f>
        <v>-</v>
      </c>
      <c r="M1628" s="170" t="str">
        <f>IFERROR(SUMIFS(#REF!,#REF!,$I1628,#REF!,$R$3)/SUMIFS(#REF!,#REF!,$I1628,#REF!,$R$3),"-")</f>
        <v>-</v>
      </c>
      <c r="N1628" s="170" t="str">
        <f>IFERROR(SUMIFS(#REF!,#REF!,$I1628,#REF!,"&lt;="&amp;$R$2,#REF!,"&gt;="&amp;$S$2)/SUMIFS(#REF!,#REF!,$I1628,#REF!,"&lt;="&amp;$R$2,#REF!,"&gt;="&amp;$S$2),"-")</f>
        <v>-</v>
      </c>
      <c r="O1628" s="142"/>
      <c r="P1628" s="140"/>
    </row>
    <row r="1629" spans="1:16">
      <c r="A1629" s="138"/>
      <c r="B1629" s="142"/>
      <c r="C1629" s="172" t="s">
        <v>2706</v>
      </c>
      <c r="D1629" s="166" t="s">
        <v>26</v>
      </c>
      <c r="E1629" s="166" t="s">
        <v>2707</v>
      </c>
      <c r="F1629" s="178" t="s">
        <v>3132</v>
      </c>
      <c r="G1629" s="178" t="s">
        <v>3132</v>
      </c>
      <c r="H1629" s="178" t="s">
        <v>3132</v>
      </c>
      <c r="I1629" s="178" t="s">
        <v>3132</v>
      </c>
      <c r="J1629" s="168">
        <v>0.9</v>
      </c>
      <c r="K1629" s="169" t="str">
        <f>IFERROR(SUMIFS(#REF!,#REF!,$I1629,#REF!,$R$2)/SUMIFS(#REF!,#REF!,$I1629,#REF!,$R$2),"-")</f>
        <v>-</v>
      </c>
      <c r="L1629" s="169" t="str">
        <f>IFERROR(SUMIFS(#REF!,#REF!,$I1629,#REF!,$R$7)/SUMIFS(#REF!,#REF!,$I1629,#REF!,$R$7),"-")</f>
        <v>-</v>
      </c>
      <c r="M1629" s="170" t="str">
        <f>IFERROR(SUMIFS(#REF!,#REF!,$I1629,#REF!,$R$3)/SUMIFS(#REF!,#REF!,$I1629,#REF!,$R$3),"-")</f>
        <v>-</v>
      </c>
      <c r="N1629" s="170" t="str">
        <f>IFERROR(SUMIFS(#REF!,#REF!,$I1629,#REF!,"&lt;="&amp;$R$2,#REF!,"&gt;="&amp;$S$2)/SUMIFS(#REF!,#REF!,$I1629,#REF!,"&lt;="&amp;$R$2,#REF!,"&gt;="&amp;$S$2),"-")</f>
        <v>-</v>
      </c>
      <c r="O1629" s="142"/>
      <c r="P1629" s="140"/>
    </row>
    <row r="1630" spans="1:16">
      <c r="A1630" s="138"/>
      <c r="B1630" s="142"/>
      <c r="C1630" s="172" t="s">
        <v>2706</v>
      </c>
      <c r="D1630" s="166" t="s">
        <v>26</v>
      </c>
      <c r="E1630" s="166" t="s">
        <v>2707</v>
      </c>
      <c r="F1630" s="178" t="s">
        <v>3134</v>
      </c>
      <c r="G1630" s="178" t="s">
        <v>3134</v>
      </c>
      <c r="H1630" s="178" t="s">
        <v>3134</v>
      </c>
      <c r="I1630" s="178" t="s">
        <v>3134</v>
      </c>
      <c r="J1630" s="168">
        <v>0.9</v>
      </c>
      <c r="K1630" s="169" t="str">
        <f>IFERROR(SUMIFS(#REF!,#REF!,$I1630,#REF!,$R$2)/SUMIFS(#REF!,#REF!,$I1630,#REF!,$R$2),"-")</f>
        <v>-</v>
      </c>
      <c r="L1630" s="169" t="str">
        <f>IFERROR(SUMIFS(#REF!,#REF!,$I1630,#REF!,$R$7)/SUMIFS(#REF!,#REF!,$I1630,#REF!,$R$7),"-")</f>
        <v>-</v>
      </c>
      <c r="M1630" s="170" t="str">
        <f>IFERROR(SUMIFS(#REF!,#REF!,$I1630,#REF!,$R$3)/SUMIFS(#REF!,#REF!,$I1630,#REF!,$R$3),"-")</f>
        <v>-</v>
      </c>
      <c r="N1630" s="170" t="str">
        <f>IFERROR(SUMIFS(#REF!,#REF!,$I1630,#REF!,"&lt;="&amp;$R$2,#REF!,"&gt;="&amp;$S$2)/SUMIFS(#REF!,#REF!,$I1630,#REF!,"&lt;="&amp;$R$2,#REF!,"&gt;="&amp;$S$2),"-")</f>
        <v>-</v>
      </c>
      <c r="O1630" s="142"/>
      <c r="P1630" s="140"/>
    </row>
    <row r="1631" spans="1:16">
      <c r="A1631" s="138"/>
      <c r="B1631" s="142"/>
      <c r="C1631" s="172" t="s">
        <v>2706</v>
      </c>
      <c r="D1631" s="166" t="s">
        <v>26</v>
      </c>
      <c r="E1631" s="166" t="s">
        <v>2707</v>
      </c>
      <c r="F1631" s="178" t="s">
        <v>3136</v>
      </c>
      <c r="G1631" s="178" t="s">
        <v>3136</v>
      </c>
      <c r="H1631" s="178" t="s">
        <v>3136</v>
      </c>
      <c r="I1631" s="178" t="s">
        <v>3136</v>
      </c>
      <c r="J1631" s="168">
        <v>0.9</v>
      </c>
      <c r="K1631" s="169" t="str">
        <f>IFERROR(SUMIFS(#REF!,#REF!,$I1631,#REF!,$R$2)/SUMIFS(#REF!,#REF!,$I1631,#REF!,$R$2),"-")</f>
        <v>-</v>
      </c>
      <c r="L1631" s="169" t="str">
        <f>IFERROR(SUMIFS(#REF!,#REF!,$I1631,#REF!,$R$7)/SUMIFS(#REF!,#REF!,$I1631,#REF!,$R$7),"-")</f>
        <v>-</v>
      </c>
      <c r="M1631" s="170" t="str">
        <f>IFERROR(SUMIFS(#REF!,#REF!,$I1631,#REF!,$R$3)/SUMIFS(#REF!,#REF!,$I1631,#REF!,$R$3),"-")</f>
        <v>-</v>
      </c>
      <c r="N1631" s="170" t="str">
        <f>IFERROR(SUMIFS(#REF!,#REF!,$I1631,#REF!,"&lt;="&amp;$R$2,#REF!,"&gt;="&amp;$S$2)/SUMIFS(#REF!,#REF!,$I1631,#REF!,"&lt;="&amp;$R$2,#REF!,"&gt;="&amp;$S$2),"-")</f>
        <v>-</v>
      </c>
      <c r="O1631" s="142"/>
      <c r="P1631" s="140"/>
    </row>
    <row r="1632" spans="1:16">
      <c r="A1632" s="138"/>
      <c r="B1632" s="142"/>
      <c r="C1632" s="172" t="s">
        <v>2706</v>
      </c>
      <c r="D1632" s="166" t="s">
        <v>26</v>
      </c>
      <c r="E1632" s="166" t="s">
        <v>2707</v>
      </c>
      <c r="F1632" s="178" t="s">
        <v>3138</v>
      </c>
      <c r="G1632" s="178" t="s">
        <v>3138</v>
      </c>
      <c r="H1632" s="178" t="s">
        <v>3138</v>
      </c>
      <c r="I1632" s="178" t="s">
        <v>3138</v>
      </c>
      <c r="J1632" s="168">
        <v>0.9</v>
      </c>
      <c r="K1632" s="169" t="str">
        <f>IFERROR(SUMIFS(#REF!,#REF!,$I1632,#REF!,$R$2)/SUMIFS(#REF!,#REF!,$I1632,#REF!,$R$2),"-")</f>
        <v>-</v>
      </c>
      <c r="L1632" s="169" t="str">
        <f>IFERROR(SUMIFS(#REF!,#REF!,$I1632,#REF!,$R$7)/SUMIFS(#REF!,#REF!,$I1632,#REF!,$R$7),"-")</f>
        <v>-</v>
      </c>
      <c r="M1632" s="170" t="str">
        <f>IFERROR(SUMIFS(#REF!,#REF!,$I1632,#REF!,$R$3)/SUMIFS(#REF!,#REF!,$I1632,#REF!,$R$3),"-")</f>
        <v>-</v>
      </c>
      <c r="N1632" s="170" t="str">
        <f>IFERROR(SUMIFS(#REF!,#REF!,$I1632,#REF!,"&lt;="&amp;$R$2,#REF!,"&gt;="&amp;$S$2)/SUMIFS(#REF!,#REF!,$I1632,#REF!,"&lt;="&amp;$R$2,#REF!,"&gt;="&amp;$S$2),"-")</f>
        <v>-</v>
      </c>
      <c r="O1632" s="142"/>
      <c r="P1632" s="140"/>
    </row>
    <row r="1633" spans="1:16">
      <c r="A1633" s="138"/>
      <c r="B1633" s="142"/>
      <c r="C1633" s="172" t="s">
        <v>2706</v>
      </c>
      <c r="D1633" s="166" t="s">
        <v>26</v>
      </c>
      <c r="E1633" s="166" t="s">
        <v>2707</v>
      </c>
      <c r="F1633" s="178" t="s">
        <v>3140</v>
      </c>
      <c r="G1633" s="178" t="s">
        <v>3140</v>
      </c>
      <c r="H1633" s="178" t="s">
        <v>3140</v>
      </c>
      <c r="I1633" s="178" t="s">
        <v>3140</v>
      </c>
      <c r="J1633" s="168">
        <v>0.9</v>
      </c>
      <c r="K1633" s="169" t="str">
        <f>IFERROR(SUMIFS(#REF!,#REF!,$I1633,#REF!,$R$2)/SUMIFS(#REF!,#REF!,$I1633,#REF!,$R$2),"-")</f>
        <v>-</v>
      </c>
      <c r="L1633" s="169" t="str">
        <f>IFERROR(SUMIFS(#REF!,#REF!,$I1633,#REF!,$R$7)/SUMIFS(#REF!,#REF!,$I1633,#REF!,$R$7),"-")</f>
        <v>-</v>
      </c>
      <c r="M1633" s="170" t="str">
        <f>IFERROR(SUMIFS(#REF!,#REF!,$I1633,#REF!,$R$3)/SUMIFS(#REF!,#REF!,$I1633,#REF!,$R$3),"-")</f>
        <v>-</v>
      </c>
      <c r="N1633" s="170" t="str">
        <f>IFERROR(SUMIFS(#REF!,#REF!,$I1633,#REF!,"&lt;="&amp;$R$2,#REF!,"&gt;="&amp;$S$2)/SUMIFS(#REF!,#REF!,$I1633,#REF!,"&lt;="&amp;$R$2,#REF!,"&gt;="&amp;$S$2),"-")</f>
        <v>-</v>
      </c>
      <c r="O1633" s="142"/>
      <c r="P1633" s="140"/>
    </row>
    <row r="1634" spans="1:16">
      <c r="A1634" s="138"/>
      <c r="B1634" s="142"/>
      <c r="C1634" s="172" t="s">
        <v>2706</v>
      </c>
      <c r="D1634" s="166" t="s">
        <v>26</v>
      </c>
      <c r="E1634" s="166" t="s">
        <v>2707</v>
      </c>
      <c r="F1634" s="178" t="s">
        <v>3142</v>
      </c>
      <c r="G1634" s="178" t="s">
        <v>3142</v>
      </c>
      <c r="H1634" s="178" t="s">
        <v>3142</v>
      </c>
      <c r="I1634" s="178" t="s">
        <v>3142</v>
      </c>
      <c r="J1634" s="168">
        <v>0.9</v>
      </c>
      <c r="K1634" s="169" t="str">
        <f>IFERROR(SUMIFS(#REF!,#REF!,$I1634,#REF!,$R$2)/SUMIFS(#REF!,#REF!,$I1634,#REF!,$R$2),"-")</f>
        <v>-</v>
      </c>
      <c r="L1634" s="169" t="str">
        <f>IFERROR(SUMIFS(#REF!,#REF!,$I1634,#REF!,$R$7)/SUMIFS(#REF!,#REF!,$I1634,#REF!,$R$7),"-")</f>
        <v>-</v>
      </c>
      <c r="M1634" s="170" t="str">
        <f>IFERROR(SUMIFS(#REF!,#REF!,$I1634,#REF!,$R$3)/SUMIFS(#REF!,#REF!,$I1634,#REF!,$R$3),"-")</f>
        <v>-</v>
      </c>
      <c r="N1634" s="170" t="str">
        <f>IFERROR(SUMIFS(#REF!,#REF!,$I1634,#REF!,"&lt;="&amp;$R$2,#REF!,"&gt;="&amp;$S$2)/SUMIFS(#REF!,#REF!,$I1634,#REF!,"&lt;="&amp;$R$2,#REF!,"&gt;="&amp;$S$2),"-")</f>
        <v>-</v>
      </c>
      <c r="O1634" s="142"/>
      <c r="P1634" s="140"/>
    </row>
    <row r="1635" spans="1:16">
      <c r="A1635" s="138"/>
      <c r="B1635" s="142"/>
      <c r="C1635" s="172" t="s">
        <v>2706</v>
      </c>
      <c r="D1635" s="166" t="s">
        <v>26</v>
      </c>
      <c r="E1635" s="166" t="s">
        <v>2707</v>
      </c>
      <c r="F1635" s="178" t="s">
        <v>3144</v>
      </c>
      <c r="G1635" s="178" t="s">
        <v>3144</v>
      </c>
      <c r="H1635" s="178" t="s">
        <v>3144</v>
      </c>
      <c r="I1635" s="178" t="s">
        <v>3144</v>
      </c>
      <c r="J1635" s="168">
        <v>0.9</v>
      </c>
      <c r="K1635" s="169" t="str">
        <f>IFERROR(SUMIFS(#REF!,#REF!,$I1635,#REF!,$R$2)/SUMIFS(#REF!,#REF!,$I1635,#REF!,$R$2),"-")</f>
        <v>-</v>
      </c>
      <c r="L1635" s="169" t="str">
        <f>IFERROR(SUMIFS(#REF!,#REF!,$I1635,#REF!,$R$7)/SUMIFS(#REF!,#REF!,$I1635,#REF!,$R$7),"-")</f>
        <v>-</v>
      </c>
      <c r="M1635" s="170" t="str">
        <f>IFERROR(SUMIFS(#REF!,#REF!,$I1635,#REF!,$R$3)/SUMIFS(#REF!,#REF!,$I1635,#REF!,$R$3),"-")</f>
        <v>-</v>
      </c>
      <c r="N1635" s="170" t="str">
        <f>IFERROR(SUMIFS(#REF!,#REF!,$I1635,#REF!,"&lt;="&amp;$R$2,#REF!,"&gt;="&amp;$S$2)/SUMIFS(#REF!,#REF!,$I1635,#REF!,"&lt;="&amp;$R$2,#REF!,"&gt;="&amp;$S$2),"-")</f>
        <v>-</v>
      </c>
      <c r="O1635" s="142"/>
      <c r="P1635" s="140"/>
    </row>
    <row r="1636" spans="1:16">
      <c r="A1636" s="138"/>
      <c r="B1636" s="142"/>
      <c r="C1636" s="172" t="s">
        <v>2706</v>
      </c>
      <c r="D1636" s="166" t="s">
        <v>26</v>
      </c>
      <c r="E1636" s="166" t="s">
        <v>2707</v>
      </c>
      <c r="F1636" s="178" t="s">
        <v>3146</v>
      </c>
      <c r="G1636" s="178" t="s">
        <v>3146</v>
      </c>
      <c r="H1636" s="178" t="s">
        <v>3146</v>
      </c>
      <c r="I1636" s="178" t="s">
        <v>3146</v>
      </c>
      <c r="J1636" s="168">
        <v>0.9</v>
      </c>
      <c r="K1636" s="169" t="str">
        <f>IFERROR(SUMIFS(#REF!,#REF!,$I1636,#REF!,$R$2)/SUMIFS(#REF!,#REF!,$I1636,#REF!,$R$2),"-")</f>
        <v>-</v>
      </c>
      <c r="L1636" s="169" t="str">
        <f>IFERROR(SUMIFS(#REF!,#REF!,$I1636,#REF!,$R$7)/SUMIFS(#REF!,#REF!,$I1636,#REF!,$R$7),"-")</f>
        <v>-</v>
      </c>
      <c r="M1636" s="170" t="str">
        <f>IFERROR(SUMIFS(#REF!,#REF!,$I1636,#REF!,$R$3)/SUMIFS(#REF!,#REF!,$I1636,#REF!,$R$3),"-")</f>
        <v>-</v>
      </c>
      <c r="N1636" s="170" t="str">
        <f>IFERROR(SUMIFS(#REF!,#REF!,$I1636,#REF!,"&lt;="&amp;$R$2,#REF!,"&gt;="&amp;$S$2)/SUMIFS(#REF!,#REF!,$I1636,#REF!,"&lt;="&amp;$R$2,#REF!,"&gt;="&amp;$S$2),"-")</f>
        <v>-</v>
      </c>
      <c r="O1636" s="142"/>
      <c r="P1636" s="140"/>
    </row>
    <row r="1637" spans="1:16">
      <c r="A1637" s="138"/>
      <c r="B1637" s="142"/>
      <c r="C1637" s="172" t="s">
        <v>2706</v>
      </c>
      <c r="D1637" s="166" t="s">
        <v>26</v>
      </c>
      <c r="E1637" s="166" t="s">
        <v>2707</v>
      </c>
      <c r="F1637" s="178" t="s">
        <v>3148</v>
      </c>
      <c r="G1637" s="178" t="s">
        <v>3148</v>
      </c>
      <c r="H1637" s="178" t="s">
        <v>3148</v>
      </c>
      <c r="I1637" s="178" t="s">
        <v>3148</v>
      </c>
      <c r="J1637" s="168">
        <v>0.9</v>
      </c>
      <c r="K1637" s="169" t="str">
        <f>IFERROR(SUMIFS(#REF!,#REF!,$I1637,#REF!,$R$2)/SUMIFS(#REF!,#REF!,$I1637,#REF!,$R$2),"-")</f>
        <v>-</v>
      </c>
      <c r="L1637" s="169" t="str">
        <f>IFERROR(SUMIFS(#REF!,#REF!,$I1637,#REF!,$R$7)/SUMIFS(#REF!,#REF!,$I1637,#REF!,$R$7),"-")</f>
        <v>-</v>
      </c>
      <c r="M1637" s="170" t="str">
        <f>IFERROR(SUMIFS(#REF!,#REF!,$I1637,#REF!,$R$3)/SUMIFS(#REF!,#REF!,$I1637,#REF!,$R$3),"-")</f>
        <v>-</v>
      </c>
      <c r="N1637" s="170" t="str">
        <f>IFERROR(SUMIFS(#REF!,#REF!,$I1637,#REF!,"&lt;="&amp;$R$2,#REF!,"&gt;="&amp;$S$2)/SUMIFS(#REF!,#REF!,$I1637,#REF!,"&lt;="&amp;$R$2,#REF!,"&gt;="&amp;$S$2),"-")</f>
        <v>-</v>
      </c>
      <c r="O1637" s="142"/>
      <c r="P1637" s="140"/>
    </row>
    <row r="1638" spans="1:16">
      <c r="A1638" s="138"/>
      <c r="B1638" s="142"/>
      <c r="C1638" s="172" t="s">
        <v>2706</v>
      </c>
      <c r="D1638" s="166" t="s">
        <v>26</v>
      </c>
      <c r="E1638" s="166" t="s">
        <v>2707</v>
      </c>
      <c r="F1638" s="178" t="s">
        <v>3150</v>
      </c>
      <c r="G1638" s="178" t="s">
        <v>3150</v>
      </c>
      <c r="H1638" s="178" t="s">
        <v>3150</v>
      </c>
      <c r="I1638" s="178" t="s">
        <v>3150</v>
      </c>
      <c r="J1638" s="168">
        <v>0.9</v>
      </c>
      <c r="K1638" s="169" t="str">
        <f>IFERROR(SUMIFS(#REF!,#REF!,$I1638,#REF!,$R$2)/SUMIFS(#REF!,#REF!,$I1638,#REF!,$R$2),"-")</f>
        <v>-</v>
      </c>
      <c r="L1638" s="169" t="str">
        <f>IFERROR(SUMIFS(#REF!,#REF!,$I1638,#REF!,$R$7)/SUMIFS(#REF!,#REF!,$I1638,#REF!,$R$7),"-")</f>
        <v>-</v>
      </c>
      <c r="M1638" s="170" t="str">
        <f>IFERROR(SUMIFS(#REF!,#REF!,$I1638,#REF!,$R$3)/SUMIFS(#REF!,#REF!,$I1638,#REF!,$R$3),"-")</f>
        <v>-</v>
      </c>
      <c r="N1638" s="170" t="str">
        <f>IFERROR(SUMIFS(#REF!,#REF!,$I1638,#REF!,"&lt;="&amp;$R$2,#REF!,"&gt;="&amp;$S$2)/SUMIFS(#REF!,#REF!,$I1638,#REF!,"&lt;="&amp;$R$2,#REF!,"&gt;="&amp;$S$2),"-")</f>
        <v>-</v>
      </c>
      <c r="O1638" s="142"/>
      <c r="P1638" s="140"/>
    </row>
    <row r="1639" spans="1:16">
      <c r="A1639" s="138"/>
      <c r="B1639" s="142"/>
      <c r="C1639" s="172" t="s">
        <v>2706</v>
      </c>
      <c r="D1639" s="166" t="s">
        <v>26</v>
      </c>
      <c r="E1639" s="166" t="s">
        <v>2707</v>
      </c>
      <c r="F1639" s="178" t="s">
        <v>3152</v>
      </c>
      <c r="G1639" s="178" t="s">
        <v>3152</v>
      </c>
      <c r="H1639" s="178" t="s">
        <v>3152</v>
      </c>
      <c r="I1639" s="178" t="s">
        <v>3152</v>
      </c>
      <c r="J1639" s="168">
        <v>0.9</v>
      </c>
      <c r="K1639" s="169" t="str">
        <f>IFERROR(SUMIFS(#REF!,#REF!,$I1639,#REF!,$R$2)/SUMIFS(#REF!,#REF!,$I1639,#REF!,$R$2),"-")</f>
        <v>-</v>
      </c>
      <c r="L1639" s="169" t="str">
        <f>IFERROR(SUMIFS(#REF!,#REF!,$I1639,#REF!,$R$7)/SUMIFS(#REF!,#REF!,$I1639,#REF!,$R$7),"-")</f>
        <v>-</v>
      </c>
      <c r="M1639" s="170" t="str">
        <f>IFERROR(SUMIFS(#REF!,#REF!,$I1639,#REF!,$R$3)/SUMIFS(#REF!,#REF!,$I1639,#REF!,$R$3),"-")</f>
        <v>-</v>
      </c>
      <c r="N1639" s="170" t="str">
        <f>IFERROR(SUMIFS(#REF!,#REF!,$I1639,#REF!,"&lt;="&amp;$R$2,#REF!,"&gt;="&amp;$S$2)/SUMIFS(#REF!,#REF!,$I1639,#REF!,"&lt;="&amp;$R$2,#REF!,"&gt;="&amp;$S$2),"-")</f>
        <v>-</v>
      </c>
      <c r="O1639" s="142"/>
      <c r="P1639" s="140"/>
    </row>
    <row r="1640" spans="1:16">
      <c r="A1640" s="138"/>
      <c r="B1640" s="142"/>
      <c r="C1640" s="172" t="s">
        <v>2706</v>
      </c>
      <c r="D1640" s="166" t="s">
        <v>26</v>
      </c>
      <c r="E1640" s="166" t="s">
        <v>2707</v>
      </c>
      <c r="F1640" s="178" t="s">
        <v>3154</v>
      </c>
      <c r="G1640" s="178" t="s">
        <v>3154</v>
      </c>
      <c r="H1640" s="178" t="s">
        <v>3154</v>
      </c>
      <c r="I1640" s="178" t="s">
        <v>3154</v>
      </c>
      <c r="J1640" s="168">
        <v>0.9</v>
      </c>
      <c r="K1640" s="169" t="str">
        <f>IFERROR(SUMIFS(#REF!,#REF!,$I1640,#REF!,$R$2)/SUMIFS(#REF!,#REF!,$I1640,#REF!,$R$2),"-")</f>
        <v>-</v>
      </c>
      <c r="L1640" s="169" t="str">
        <f>IFERROR(SUMIFS(#REF!,#REF!,$I1640,#REF!,$R$7)/SUMIFS(#REF!,#REF!,$I1640,#REF!,$R$7),"-")</f>
        <v>-</v>
      </c>
      <c r="M1640" s="170" t="str">
        <f>IFERROR(SUMIFS(#REF!,#REF!,$I1640,#REF!,$R$3)/SUMIFS(#REF!,#REF!,$I1640,#REF!,$R$3),"-")</f>
        <v>-</v>
      </c>
      <c r="N1640" s="170" t="str">
        <f>IFERROR(SUMIFS(#REF!,#REF!,$I1640,#REF!,"&lt;="&amp;$R$2,#REF!,"&gt;="&amp;$S$2)/SUMIFS(#REF!,#REF!,$I1640,#REF!,"&lt;="&amp;$R$2,#REF!,"&gt;="&amp;$S$2),"-")</f>
        <v>-</v>
      </c>
      <c r="O1640" s="142"/>
      <c r="P1640" s="140"/>
    </row>
    <row r="1641" spans="1:16">
      <c r="A1641" s="138"/>
      <c r="B1641" s="142"/>
      <c r="C1641" s="172" t="s">
        <v>2706</v>
      </c>
      <c r="D1641" s="166" t="s">
        <v>26</v>
      </c>
      <c r="E1641" s="166" t="s">
        <v>2707</v>
      </c>
      <c r="F1641" s="178" t="s">
        <v>3156</v>
      </c>
      <c r="G1641" s="178" t="s">
        <v>3156</v>
      </c>
      <c r="H1641" s="178" t="s">
        <v>3156</v>
      </c>
      <c r="I1641" s="178" t="s">
        <v>3156</v>
      </c>
      <c r="J1641" s="168">
        <v>0.9</v>
      </c>
      <c r="K1641" s="169" t="str">
        <f>IFERROR(SUMIFS(#REF!,#REF!,$I1641,#REF!,$R$2)/SUMIFS(#REF!,#REF!,$I1641,#REF!,$R$2),"-")</f>
        <v>-</v>
      </c>
      <c r="L1641" s="169" t="str">
        <f>IFERROR(SUMIFS(#REF!,#REF!,$I1641,#REF!,$R$7)/SUMIFS(#REF!,#REF!,$I1641,#REF!,$R$7),"-")</f>
        <v>-</v>
      </c>
      <c r="M1641" s="170" t="str">
        <f>IFERROR(SUMIFS(#REF!,#REF!,$I1641,#REF!,$R$3)/SUMIFS(#REF!,#REF!,$I1641,#REF!,$R$3),"-")</f>
        <v>-</v>
      </c>
      <c r="N1641" s="170" t="str">
        <f>IFERROR(SUMIFS(#REF!,#REF!,$I1641,#REF!,"&lt;="&amp;$R$2,#REF!,"&gt;="&amp;$S$2)/SUMIFS(#REF!,#REF!,$I1641,#REF!,"&lt;="&amp;$R$2,#REF!,"&gt;="&amp;$S$2),"-")</f>
        <v>-</v>
      </c>
      <c r="O1641" s="142"/>
      <c r="P1641" s="140"/>
    </row>
    <row r="1642" spans="1:16">
      <c r="A1642" s="138"/>
      <c r="B1642" s="142"/>
      <c r="C1642" s="172" t="s">
        <v>2706</v>
      </c>
      <c r="D1642" s="166" t="s">
        <v>26</v>
      </c>
      <c r="E1642" s="166" t="s">
        <v>2707</v>
      </c>
      <c r="F1642" s="178" t="s">
        <v>3158</v>
      </c>
      <c r="G1642" s="178" t="s">
        <v>3158</v>
      </c>
      <c r="H1642" s="178" t="s">
        <v>3158</v>
      </c>
      <c r="I1642" s="178" t="s">
        <v>3158</v>
      </c>
      <c r="J1642" s="168">
        <v>0.9</v>
      </c>
      <c r="K1642" s="169" t="str">
        <f>IFERROR(SUMIFS(#REF!,#REF!,$I1642,#REF!,$R$2)/SUMIFS(#REF!,#REF!,$I1642,#REF!,$R$2),"-")</f>
        <v>-</v>
      </c>
      <c r="L1642" s="169" t="str">
        <f>IFERROR(SUMIFS(#REF!,#REF!,$I1642,#REF!,$R$7)/SUMIFS(#REF!,#REF!,$I1642,#REF!,$R$7),"-")</f>
        <v>-</v>
      </c>
      <c r="M1642" s="170" t="str">
        <f>IFERROR(SUMIFS(#REF!,#REF!,$I1642,#REF!,$R$3)/SUMIFS(#REF!,#REF!,$I1642,#REF!,$R$3),"-")</f>
        <v>-</v>
      </c>
      <c r="N1642" s="170" t="str">
        <f>IFERROR(SUMIFS(#REF!,#REF!,$I1642,#REF!,"&lt;="&amp;$R$2,#REF!,"&gt;="&amp;$S$2)/SUMIFS(#REF!,#REF!,$I1642,#REF!,"&lt;="&amp;$R$2,#REF!,"&gt;="&amp;$S$2),"-")</f>
        <v>-</v>
      </c>
      <c r="O1642" s="142"/>
      <c r="P1642" s="140"/>
    </row>
    <row r="1643" spans="1:16">
      <c r="A1643" s="138"/>
      <c r="B1643" s="142"/>
      <c r="C1643" s="172" t="s">
        <v>2706</v>
      </c>
      <c r="D1643" s="166" t="s">
        <v>26</v>
      </c>
      <c r="E1643" s="166" t="s">
        <v>2707</v>
      </c>
      <c r="F1643" s="178" t="s">
        <v>3160</v>
      </c>
      <c r="G1643" s="178" t="s">
        <v>3160</v>
      </c>
      <c r="H1643" s="178" t="s">
        <v>3160</v>
      </c>
      <c r="I1643" s="178" t="s">
        <v>3160</v>
      </c>
      <c r="J1643" s="168">
        <v>0.9</v>
      </c>
      <c r="K1643" s="169" t="str">
        <f>IFERROR(SUMIFS(#REF!,#REF!,$I1643,#REF!,$R$2)/SUMIFS(#REF!,#REF!,$I1643,#REF!,$R$2),"-")</f>
        <v>-</v>
      </c>
      <c r="L1643" s="169" t="str">
        <f>IFERROR(SUMIFS(#REF!,#REF!,$I1643,#REF!,$R$7)/SUMIFS(#REF!,#REF!,$I1643,#REF!,$R$7),"-")</f>
        <v>-</v>
      </c>
      <c r="M1643" s="170" t="str">
        <f>IFERROR(SUMIFS(#REF!,#REF!,$I1643,#REF!,$R$3)/SUMIFS(#REF!,#REF!,$I1643,#REF!,$R$3),"-")</f>
        <v>-</v>
      </c>
      <c r="N1643" s="170" t="str">
        <f>IFERROR(SUMIFS(#REF!,#REF!,$I1643,#REF!,"&lt;="&amp;$R$2,#REF!,"&gt;="&amp;$S$2)/SUMIFS(#REF!,#REF!,$I1643,#REF!,"&lt;="&amp;$R$2,#REF!,"&gt;="&amp;$S$2),"-")</f>
        <v>-</v>
      </c>
      <c r="O1643" s="142"/>
      <c r="P1643" s="140"/>
    </row>
    <row r="1644" spans="1:16">
      <c r="A1644" s="138"/>
      <c r="B1644" s="142"/>
      <c r="C1644" s="172" t="s">
        <v>2706</v>
      </c>
      <c r="D1644" s="166" t="s">
        <v>26</v>
      </c>
      <c r="E1644" s="166" t="s">
        <v>2707</v>
      </c>
      <c r="F1644" s="178" t="s">
        <v>3162</v>
      </c>
      <c r="G1644" s="178" t="s">
        <v>3162</v>
      </c>
      <c r="H1644" s="178" t="s">
        <v>3162</v>
      </c>
      <c r="I1644" s="178" t="s">
        <v>3162</v>
      </c>
      <c r="J1644" s="168">
        <v>0.9</v>
      </c>
      <c r="K1644" s="169" t="str">
        <f>IFERROR(SUMIFS(#REF!,#REF!,$I1644,#REF!,$R$2)/SUMIFS(#REF!,#REF!,$I1644,#REF!,$R$2),"-")</f>
        <v>-</v>
      </c>
      <c r="L1644" s="169" t="str">
        <f>IFERROR(SUMIFS(#REF!,#REF!,$I1644,#REF!,$R$7)/SUMIFS(#REF!,#REF!,$I1644,#REF!,$R$7),"-")</f>
        <v>-</v>
      </c>
      <c r="M1644" s="170" t="str">
        <f>IFERROR(SUMIFS(#REF!,#REF!,$I1644,#REF!,$R$3)/SUMIFS(#REF!,#REF!,$I1644,#REF!,$R$3),"-")</f>
        <v>-</v>
      </c>
      <c r="N1644" s="170" t="str">
        <f>IFERROR(SUMIFS(#REF!,#REF!,$I1644,#REF!,"&lt;="&amp;$R$2,#REF!,"&gt;="&amp;$S$2)/SUMIFS(#REF!,#REF!,$I1644,#REF!,"&lt;="&amp;$R$2,#REF!,"&gt;="&amp;$S$2),"-")</f>
        <v>-</v>
      </c>
      <c r="O1644" s="142"/>
      <c r="P1644" s="140"/>
    </row>
    <row r="1645" spans="1:16">
      <c r="A1645" s="138"/>
      <c r="B1645" s="142"/>
      <c r="C1645" s="172" t="s">
        <v>2706</v>
      </c>
      <c r="D1645" s="166" t="s">
        <v>1663</v>
      </c>
      <c r="E1645" s="166" t="s">
        <v>2707</v>
      </c>
      <c r="F1645" s="178" t="s">
        <v>3163</v>
      </c>
      <c r="G1645" s="178" t="s">
        <v>3163</v>
      </c>
      <c r="H1645" s="178" t="s">
        <v>3163</v>
      </c>
      <c r="I1645" s="178" t="s">
        <v>3163</v>
      </c>
      <c r="J1645" s="168">
        <v>0.9</v>
      </c>
      <c r="K1645" s="169" t="str">
        <f>IFERROR(SUMIFS(#REF!,#REF!,$I1645,#REF!,$R$2)/SUMIFS(#REF!,#REF!,$I1645,#REF!,$R$2),"-")</f>
        <v>-</v>
      </c>
      <c r="L1645" s="169" t="str">
        <f>IFERROR(SUMIFS(#REF!,#REF!,$I1645,#REF!,$R$7)/SUMIFS(#REF!,#REF!,$I1645,#REF!,$R$7),"-")</f>
        <v>-</v>
      </c>
      <c r="M1645" s="170" t="str">
        <f>IFERROR(SUMIFS(#REF!,#REF!,$I1645,#REF!,$R$3)/SUMIFS(#REF!,#REF!,$I1645,#REF!,$R$3),"-")</f>
        <v>-</v>
      </c>
      <c r="N1645" s="170" t="str">
        <f>IFERROR(SUMIFS(#REF!,#REF!,$I1645,#REF!,"&lt;="&amp;$R$2,#REF!,"&gt;="&amp;$S$2)/SUMIFS(#REF!,#REF!,$I1645,#REF!,"&lt;="&amp;$R$2,#REF!,"&gt;="&amp;$S$2),"-")</f>
        <v>-</v>
      </c>
      <c r="O1645" s="142"/>
      <c r="P1645" s="140"/>
    </row>
    <row r="1646" spans="1:16">
      <c r="A1646" s="138"/>
      <c r="B1646" s="142"/>
      <c r="C1646" s="172" t="s">
        <v>2706</v>
      </c>
      <c r="D1646" s="166" t="s">
        <v>1663</v>
      </c>
      <c r="E1646" s="166" t="s">
        <v>2707</v>
      </c>
      <c r="F1646" s="178" t="s">
        <v>3164</v>
      </c>
      <c r="G1646" s="178" t="s">
        <v>3164</v>
      </c>
      <c r="H1646" s="178" t="s">
        <v>3164</v>
      </c>
      <c r="I1646" s="178" t="s">
        <v>3164</v>
      </c>
      <c r="J1646" s="168">
        <v>0.9</v>
      </c>
      <c r="K1646" s="169" t="str">
        <f>IFERROR(SUMIFS(#REF!,#REF!,$I1646,#REF!,$R$2)/SUMIFS(#REF!,#REF!,$I1646,#REF!,$R$2),"-")</f>
        <v>-</v>
      </c>
      <c r="L1646" s="169" t="str">
        <f>IFERROR(SUMIFS(#REF!,#REF!,$I1646,#REF!,$R$7)/SUMIFS(#REF!,#REF!,$I1646,#REF!,$R$7),"-")</f>
        <v>-</v>
      </c>
      <c r="M1646" s="170" t="str">
        <f>IFERROR(SUMIFS(#REF!,#REF!,$I1646,#REF!,$R$3)/SUMIFS(#REF!,#REF!,$I1646,#REF!,$R$3),"-")</f>
        <v>-</v>
      </c>
      <c r="N1646" s="170" t="str">
        <f>IFERROR(SUMIFS(#REF!,#REF!,$I1646,#REF!,"&lt;="&amp;$R$2,#REF!,"&gt;="&amp;$S$2)/SUMIFS(#REF!,#REF!,$I1646,#REF!,"&lt;="&amp;$R$2,#REF!,"&gt;="&amp;$S$2),"-")</f>
        <v>-</v>
      </c>
      <c r="O1646" s="142"/>
      <c r="P1646" s="140"/>
    </row>
    <row r="1647" spans="1:16">
      <c r="A1647" s="138"/>
      <c r="B1647" s="142"/>
      <c r="C1647" s="172" t="s">
        <v>2706</v>
      </c>
      <c r="D1647" s="166" t="s">
        <v>235</v>
      </c>
      <c r="E1647" s="166" t="s">
        <v>2707</v>
      </c>
      <c r="F1647" s="178" t="s">
        <v>3166</v>
      </c>
      <c r="G1647" s="178" t="s">
        <v>3166</v>
      </c>
      <c r="H1647" s="178" t="s">
        <v>3166</v>
      </c>
      <c r="I1647" s="178" t="s">
        <v>3166</v>
      </c>
      <c r="J1647" s="168">
        <v>0.9</v>
      </c>
      <c r="K1647" s="169" t="str">
        <f>IFERROR(SUMIFS(#REF!,#REF!,$I1647,#REF!,$R$2)/SUMIFS(#REF!,#REF!,$I1647,#REF!,$R$2),"-")</f>
        <v>-</v>
      </c>
      <c r="L1647" s="169" t="str">
        <f>IFERROR(SUMIFS(#REF!,#REF!,$I1647,#REF!,$R$7)/SUMIFS(#REF!,#REF!,$I1647,#REF!,$R$7),"-")</f>
        <v>-</v>
      </c>
      <c r="M1647" s="170" t="str">
        <f>IFERROR(SUMIFS(#REF!,#REF!,$I1647,#REF!,$R$3)/SUMIFS(#REF!,#REF!,$I1647,#REF!,$R$3),"-")</f>
        <v>-</v>
      </c>
      <c r="N1647" s="170" t="str">
        <f>IFERROR(SUMIFS(#REF!,#REF!,$I1647,#REF!,"&lt;="&amp;$R$2,#REF!,"&gt;="&amp;$S$2)/SUMIFS(#REF!,#REF!,$I1647,#REF!,"&lt;="&amp;$R$2,#REF!,"&gt;="&amp;$S$2),"-")</f>
        <v>-</v>
      </c>
      <c r="O1647" s="142"/>
      <c r="P1647" s="140"/>
    </row>
    <row r="1648" spans="1:16">
      <c r="A1648" s="138"/>
      <c r="B1648" s="142"/>
      <c r="C1648" s="172" t="s">
        <v>2706</v>
      </c>
      <c r="D1648" s="166" t="s">
        <v>26</v>
      </c>
      <c r="E1648" s="166" t="s">
        <v>2707</v>
      </c>
      <c r="F1648" s="178" t="s">
        <v>3168</v>
      </c>
      <c r="G1648" s="178" t="s">
        <v>3168</v>
      </c>
      <c r="H1648" s="178" t="s">
        <v>3168</v>
      </c>
      <c r="I1648" s="178" t="s">
        <v>3168</v>
      </c>
      <c r="J1648" s="168">
        <v>0.9</v>
      </c>
      <c r="K1648" s="169" t="str">
        <f>IFERROR(SUMIFS(#REF!,#REF!,$I1648,#REF!,$R$2)/SUMIFS(#REF!,#REF!,$I1648,#REF!,$R$2),"-")</f>
        <v>-</v>
      </c>
      <c r="L1648" s="169" t="str">
        <f>IFERROR(SUMIFS(#REF!,#REF!,$I1648,#REF!,$R$7)/SUMIFS(#REF!,#REF!,$I1648,#REF!,$R$7),"-")</f>
        <v>-</v>
      </c>
      <c r="M1648" s="170" t="str">
        <f>IFERROR(SUMIFS(#REF!,#REF!,$I1648,#REF!,$R$3)/SUMIFS(#REF!,#REF!,$I1648,#REF!,$R$3),"-")</f>
        <v>-</v>
      </c>
      <c r="N1648" s="170" t="str">
        <f>IFERROR(SUMIFS(#REF!,#REF!,$I1648,#REF!,"&lt;="&amp;$R$2,#REF!,"&gt;="&amp;$S$2)/SUMIFS(#REF!,#REF!,$I1648,#REF!,"&lt;="&amp;$R$2,#REF!,"&gt;="&amp;$S$2),"-")</f>
        <v>-</v>
      </c>
      <c r="O1648" s="142"/>
      <c r="P1648" s="140"/>
    </row>
    <row r="1649" spans="1:16">
      <c r="A1649" s="138"/>
      <c r="B1649" s="142"/>
      <c r="C1649" s="172" t="s">
        <v>2706</v>
      </c>
      <c r="D1649" s="166" t="s">
        <v>235</v>
      </c>
      <c r="E1649" s="166" t="s">
        <v>2707</v>
      </c>
      <c r="F1649" s="178" t="s">
        <v>3170</v>
      </c>
      <c r="G1649" s="178" t="s">
        <v>3170</v>
      </c>
      <c r="H1649" s="178" t="s">
        <v>3170</v>
      </c>
      <c r="I1649" s="178" t="s">
        <v>3170</v>
      </c>
      <c r="J1649" s="168">
        <v>0.9</v>
      </c>
      <c r="K1649" s="169" t="str">
        <f>IFERROR(SUMIFS(#REF!,#REF!,$I1649,#REF!,$R$2)/SUMIFS(#REF!,#REF!,$I1649,#REF!,$R$2),"-")</f>
        <v>-</v>
      </c>
      <c r="L1649" s="169" t="str">
        <f>IFERROR(SUMIFS(#REF!,#REF!,$I1649,#REF!,$R$7)/SUMIFS(#REF!,#REF!,$I1649,#REF!,$R$7),"-")</f>
        <v>-</v>
      </c>
      <c r="M1649" s="170" t="str">
        <f>IFERROR(SUMIFS(#REF!,#REF!,$I1649,#REF!,$R$3)/SUMIFS(#REF!,#REF!,$I1649,#REF!,$R$3),"-")</f>
        <v>-</v>
      </c>
      <c r="N1649" s="170" t="str">
        <f>IFERROR(SUMIFS(#REF!,#REF!,$I1649,#REF!,"&lt;="&amp;$R$2,#REF!,"&gt;="&amp;$S$2)/SUMIFS(#REF!,#REF!,$I1649,#REF!,"&lt;="&amp;$R$2,#REF!,"&gt;="&amp;$S$2),"-")</f>
        <v>-</v>
      </c>
      <c r="O1649" s="142"/>
      <c r="P1649" s="140"/>
    </row>
    <row r="1650" spans="1:16">
      <c r="A1650" s="138"/>
      <c r="B1650" s="142"/>
      <c r="C1650" s="172" t="s">
        <v>2706</v>
      </c>
      <c r="D1650" s="166" t="s">
        <v>26</v>
      </c>
      <c r="E1650" s="166" t="s">
        <v>2707</v>
      </c>
      <c r="F1650" s="178" t="s">
        <v>3172</v>
      </c>
      <c r="G1650" s="178" t="s">
        <v>3172</v>
      </c>
      <c r="H1650" s="178" t="s">
        <v>3172</v>
      </c>
      <c r="I1650" s="178" t="s">
        <v>3172</v>
      </c>
      <c r="J1650" s="168">
        <v>0.9</v>
      </c>
      <c r="K1650" s="169" t="str">
        <f>IFERROR(SUMIFS(#REF!,#REF!,$I1650,#REF!,$R$2)/SUMIFS(#REF!,#REF!,$I1650,#REF!,$R$2),"-")</f>
        <v>-</v>
      </c>
      <c r="L1650" s="169" t="str">
        <f>IFERROR(SUMIFS(#REF!,#REF!,$I1650,#REF!,$R$7)/SUMIFS(#REF!,#REF!,$I1650,#REF!,$R$7),"-")</f>
        <v>-</v>
      </c>
      <c r="M1650" s="170" t="str">
        <f>IFERROR(SUMIFS(#REF!,#REF!,$I1650,#REF!,$R$3)/SUMIFS(#REF!,#REF!,$I1650,#REF!,$R$3),"-")</f>
        <v>-</v>
      </c>
      <c r="N1650" s="170" t="str">
        <f>IFERROR(SUMIFS(#REF!,#REF!,$I1650,#REF!,"&lt;="&amp;$R$2,#REF!,"&gt;="&amp;$S$2)/SUMIFS(#REF!,#REF!,$I1650,#REF!,"&lt;="&amp;$R$2,#REF!,"&gt;="&amp;$S$2),"-")</f>
        <v>-</v>
      </c>
      <c r="O1650" s="142"/>
      <c r="P1650" s="140"/>
    </row>
    <row r="1651" spans="1:16">
      <c r="A1651" s="138"/>
      <c r="B1651" s="142"/>
      <c r="C1651" s="172" t="s">
        <v>2706</v>
      </c>
      <c r="D1651" s="166" t="s">
        <v>26</v>
      </c>
      <c r="E1651" s="166" t="s">
        <v>2707</v>
      </c>
      <c r="F1651" s="178" t="s">
        <v>3174</v>
      </c>
      <c r="G1651" s="178" t="s">
        <v>3174</v>
      </c>
      <c r="H1651" s="178" t="s">
        <v>3174</v>
      </c>
      <c r="I1651" s="178" t="s">
        <v>3174</v>
      </c>
      <c r="J1651" s="168">
        <v>0.9</v>
      </c>
      <c r="K1651" s="169" t="str">
        <f>IFERROR(SUMIFS(#REF!,#REF!,$I1651,#REF!,$R$2)/SUMIFS(#REF!,#REF!,$I1651,#REF!,$R$2),"-")</f>
        <v>-</v>
      </c>
      <c r="L1651" s="169" t="str">
        <f>IFERROR(SUMIFS(#REF!,#REF!,$I1651,#REF!,$R$7)/SUMIFS(#REF!,#REF!,$I1651,#REF!,$R$7),"-")</f>
        <v>-</v>
      </c>
      <c r="M1651" s="170" t="str">
        <f>IFERROR(SUMIFS(#REF!,#REF!,$I1651,#REF!,$R$3)/SUMIFS(#REF!,#REF!,$I1651,#REF!,$R$3),"-")</f>
        <v>-</v>
      </c>
      <c r="N1651" s="170" t="str">
        <f>IFERROR(SUMIFS(#REF!,#REF!,$I1651,#REF!,"&lt;="&amp;$R$2,#REF!,"&gt;="&amp;$S$2)/SUMIFS(#REF!,#REF!,$I1651,#REF!,"&lt;="&amp;$R$2,#REF!,"&gt;="&amp;$S$2),"-")</f>
        <v>-</v>
      </c>
      <c r="O1651" s="142"/>
      <c r="P1651" s="140"/>
    </row>
    <row r="1652" spans="1:16">
      <c r="A1652" s="138"/>
      <c r="B1652" s="142"/>
      <c r="C1652" s="172" t="s">
        <v>2706</v>
      </c>
      <c r="D1652" s="166" t="s">
        <v>235</v>
      </c>
      <c r="E1652" s="166" t="s">
        <v>2707</v>
      </c>
      <c r="F1652" s="178" t="s">
        <v>3176</v>
      </c>
      <c r="G1652" s="178" t="s">
        <v>3176</v>
      </c>
      <c r="H1652" s="178" t="s">
        <v>3176</v>
      </c>
      <c r="I1652" s="178" t="s">
        <v>3176</v>
      </c>
      <c r="J1652" s="168">
        <v>0.9</v>
      </c>
      <c r="K1652" s="169" t="str">
        <f>IFERROR(SUMIFS(#REF!,#REF!,$I1652,#REF!,$R$2)/SUMIFS(#REF!,#REF!,$I1652,#REF!,$R$2),"-")</f>
        <v>-</v>
      </c>
      <c r="L1652" s="169" t="str">
        <f>IFERROR(SUMIFS(#REF!,#REF!,$I1652,#REF!,$R$7)/SUMIFS(#REF!,#REF!,$I1652,#REF!,$R$7),"-")</f>
        <v>-</v>
      </c>
      <c r="M1652" s="170" t="str">
        <f>IFERROR(SUMIFS(#REF!,#REF!,$I1652,#REF!,$R$3)/SUMIFS(#REF!,#REF!,$I1652,#REF!,$R$3),"-")</f>
        <v>-</v>
      </c>
      <c r="N1652" s="170" t="str">
        <f>IFERROR(SUMIFS(#REF!,#REF!,$I1652,#REF!,"&lt;="&amp;$R$2,#REF!,"&gt;="&amp;$S$2)/SUMIFS(#REF!,#REF!,$I1652,#REF!,"&lt;="&amp;$R$2,#REF!,"&gt;="&amp;$S$2),"-")</f>
        <v>-</v>
      </c>
      <c r="O1652" s="142"/>
      <c r="P1652" s="140"/>
    </row>
    <row r="1653" spans="1:16">
      <c r="A1653" s="138"/>
      <c r="B1653" s="142"/>
      <c r="C1653" s="172" t="s">
        <v>2706</v>
      </c>
      <c r="D1653" s="166" t="s">
        <v>235</v>
      </c>
      <c r="E1653" s="166" t="s">
        <v>2707</v>
      </c>
      <c r="F1653" s="178" t="s">
        <v>3178</v>
      </c>
      <c r="G1653" s="178" t="s">
        <v>3178</v>
      </c>
      <c r="H1653" s="178" t="s">
        <v>3178</v>
      </c>
      <c r="I1653" s="178" t="s">
        <v>3178</v>
      </c>
      <c r="J1653" s="168">
        <v>0.9</v>
      </c>
      <c r="K1653" s="169" t="str">
        <f>IFERROR(SUMIFS(#REF!,#REF!,$I1653,#REF!,$R$2)/SUMIFS(#REF!,#REF!,$I1653,#REF!,$R$2),"-")</f>
        <v>-</v>
      </c>
      <c r="L1653" s="169" t="str">
        <f>IFERROR(SUMIFS(#REF!,#REF!,$I1653,#REF!,$R$7)/SUMIFS(#REF!,#REF!,$I1653,#REF!,$R$7),"-")</f>
        <v>-</v>
      </c>
      <c r="M1653" s="170" t="str">
        <f>IFERROR(SUMIFS(#REF!,#REF!,$I1653,#REF!,$R$3)/SUMIFS(#REF!,#REF!,$I1653,#REF!,$R$3),"-")</f>
        <v>-</v>
      </c>
      <c r="N1653" s="170" t="str">
        <f>IFERROR(SUMIFS(#REF!,#REF!,$I1653,#REF!,"&lt;="&amp;$R$2,#REF!,"&gt;="&amp;$S$2)/SUMIFS(#REF!,#REF!,$I1653,#REF!,"&lt;="&amp;$R$2,#REF!,"&gt;="&amp;$S$2),"-")</f>
        <v>-</v>
      </c>
      <c r="O1653" s="142"/>
      <c r="P1653" s="140"/>
    </row>
    <row r="1654" spans="1:16">
      <c r="A1654" s="138"/>
      <c r="B1654" s="142"/>
      <c r="C1654" s="172" t="s">
        <v>2706</v>
      </c>
      <c r="D1654" s="166" t="s">
        <v>26</v>
      </c>
      <c r="E1654" s="166" t="s">
        <v>2707</v>
      </c>
      <c r="F1654" s="178" t="s">
        <v>3180</v>
      </c>
      <c r="G1654" s="178" t="s">
        <v>3180</v>
      </c>
      <c r="H1654" s="178" t="s">
        <v>3180</v>
      </c>
      <c r="I1654" s="178" t="s">
        <v>3180</v>
      </c>
      <c r="J1654" s="168">
        <v>0.9</v>
      </c>
      <c r="K1654" s="169" t="str">
        <f>IFERROR(SUMIFS(#REF!,#REF!,$I1654,#REF!,$R$2)/SUMIFS(#REF!,#REF!,$I1654,#REF!,$R$2),"-")</f>
        <v>-</v>
      </c>
      <c r="L1654" s="169" t="str">
        <f>IFERROR(SUMIFS(#REF!,#REF!,$I1654,#REF!,$R$7)/SUMIFS(#REF!,#REF!,$I1654,#REF!,$R$7),"-")</f>
        <v>-</v>
      </c>
      <c r="M1654" s="170" t="str">
        <f>IFERROR(SUMIFS(#REF!,#REF!,$I1654,#REF!,$R$3)/SUMIFS(#REF!,#REF!,$I1654,#REF!,$R$3),"-")</f>
        <v>-</v>
      </c>
      <c r="N1654" s="170" t="str">
        <f>IFERROR(SUMIFS(#REF!,#REF!,$I1654,#REF!,"&lt;="&amp;$R$2,#REF!,"&gt;="&amp;$S$2)/SUMIFS(#REF!,#REF!,$I1654,#REF!,"&lt;="&amp;$R$2,#REF!,"&gt;="&amp;$S$2),"-")</f>
        <v>-</v>
      </c>
      <c r="O1654" s="142"/>
      <c r="P1654" s="140"/>
    </row>
    <row r="1655" spans="1:16">
      <c r="A1655" s="138"/>
      <c r="B1655" s="142"/>
      <c r="C1655" s="172" t="s">
        <v>2706</v>
      </c>
      <c r="D1655" s="166" t="s">
        <v>235</v>
      </c>
      <c r="E1655" s="166" t="s">
        <v>2707</v>
      </c>
      <c r="F1655" s="178" t="s">
        <v>3182</v>
      </c>
      <c r="G1655" s="178" t="s">
        <v>3182</v>
      </c>
      <c r="H1655" s="178" t="s">
        <v>3182</v>
      </c>
      <c r="I1655" s="178" t="s">
        <v>3182</v>
      </c>
      <c r="J1655" s="168">
        <v>0.9</v>
      </c>
      <c r="K1655" s="169" t="str">
        <f>IFERROR(SUMIFS(#REF!,#REF!,$I1655,#REF!,$R$2)/SUMIFS(#REF!,#REF!,$I1655,#REF!,$R$2),"-")</f>
        <v>-</v>
      </c>
      <c r="L1655" s="169" t="str">
        <f>IFERROR(SUMIFS(#REF!,#REF!,$I1655,#REF!,$R$7)/SUMIFS(#REF!,#REF!,$I1655,#REF!,$R$7),"-")</f>
        <v>-</v>
      </c>
      <c r="M1655" s="170" t="str">
        <f>IFERROR(SUMIFS(#REF!,#REF!,$I1655,#REF!,$R$3)/SUMIFS(#REF!,#REF!,$I1655,#REF!,$R$3),"-")</f>
        <v>-</v>
      </c>
      <c r="N1655" s="170" t="str">
        <f>IFERROR(SUMIFS(#REF!,#REF!,$I1655,#REF!,"&lt;="&amp;$R$2,#REF!,"&gt;="&amp;$S$2)/SUMIFS(#REF!,#REF!,$I1655,#REF!,"&lt;="&amp;$R$2,#REF!,"&gt;="&amp;$S$2),"-")</f>
        <v>-</v>
      </c>
      <c r="O1655" s="142"/>
      <c r="P1655" s="140"/>
    </row>
    <row r="1656" spans="1:16">
      <c r="A1656" s="138"/>
      <c r="B1656" s="142"/>
      <c r="C1656" s="172" t="s">
        <v>2706</v>
      </c>
      <c r="D1656" s="166" t="s">
        <v>235</v>
      </c>
      <c r="E1656" s="166" t="s">
        <v>2707</v>
      </c>
      <c r="F1656" s="178" t="s">
        <v>3184</v>
      </c>
      <c r="G1656" s="178" t="s">
        <v>3184</v>
      </c>
      <c r="H1656" s="178" t="s">
        <v>3184</v>
      </c>
      <c r="I1656" s="178" t="s">
        <v>3184</v>
      </c>
      <c r="J1656" s="168">
        <v>0.9</v>
      </c>
      <c r="K1656" s="169" t="str">
        <f>IFERROR(SUMIFS(#REF!,#REF!,$I1656,#REF!,$R$2)/SUMIFS(#REF!,#REF!,$I1656,#REF!,$R$2),"-")</f>
        <v>-</v>
      </c>
      <c r="L1656" s="169" t="str">
        <f>IFERROR(SUMIFS(#REF!,#REF!,$I1656,#REF!,$R$7)/SUMIFS(#REF!,#REF!,$I1656,#REF!,$R$7),"-")</f>
        <v>-</v>
      </c>
      <c r="M1656" s="170" t="str">
        <f>IFERROR(SUMIFS(#REF!,#REF!,$I1656,#REF!,$R$3)/SUMIFS(#REF!,#REF!,$I1656,#REF!,$R$3),"-")</f>
        <v>-</v>
      </c>
      <c r="N1656" s="170" t="str">
        <f>IFERROR(SUMIFS(#REF!,#REF!,$I1656,#REF!,"&lt;="&amp;$R$2,#REF!,"&gt;="&amp;$S$2)/SUMIFS(#REF!,#REF!,$I1656,#REF!,"&lt;="&amp;$R$2,#REF!,"&gt;="&amp;$S$2),"-")</f>
        <v>-</v>
      </c>
      <c r="O1656" s="142"/>
      <c r="P1656" s="140"/>
    </row>
    <row r="1657" spans="1:16">
      <c r="A1657" s="138"/>
      <c r="B1657" s="142"/>
      <c r="C1657" s="172" t="s">
        <v>2706</v>
      </c>
      <c r="D1657" s="166" t="s">
        <v>235</v>
      </c>
      <c r="E1657" s="166" t="s">
        <v>2707</v>
      </c>
      <c r="F1657" s="178" t="s">
        <v>3186</v>
      </c>
      <c r="G1657" s="178" t="s">
        <v>3186</v>
      </c>
      <c r="H1657" s="178" t="s">
        <v>3186</v>
      </c>
      <c r="I1657" s="178" t="s">
        <v>3186</v>
      </c>
      <c r="J1657" s="168">
        <v>0.9</v>
      </c>
      <c r="K1657" s="169" t="str">
        <f>IFERROR(SUMIFS(#REF!,#REF!,$I1657,#REF!,$R$2)/SUMIFS(#REF!,#REF!,$I1657,#REF!,$R$2),"-")</f>
        <v>-</v>
      </c>
      <c r="L1657" s="169" t="str">
        <f>IFERROR(SUMIFS(#REF!,#REF!,$I1657,#REF!,$R$7)/SUMIFS(#REF!,#REF!,$I1657,#REF!,$R$7),"-")</f>
        <v>-</v>
      </c>
      <c r="M1657" s="170" t="str">
        <f>IFERROR(SUMIFS(#REF!,#REF!,$I1657,#REF!,$R$3)/SUMIFS(#REF!,#REF!,$I1657,#REF!,$R$3),"-")</f>
        <v>-</v>
      </c>
      <c r="N1657" s="170" t="str">
        <f>IFERROR(SUMIFS(#REF!,#REF!,$I1657,#REF!,"&lt;="&amp;$R$2,#REF!,"&gt;="&amp;$S$2)/SUMIFS(#REF!,#REF!,$I1657,#REF!,"&lt;="&amp;$R$2,#REF!,"&gt;="&amp;$S$2),"-")</f>
        <v>-</v>
      </c>
      <c r="O1657" s="142"/>
      <c r="P1657" s="140"/>
    </row>
    <row r="1658" spans="1:16">
      <c r="A1658" s="138"/>
      <c r="B1658" s="142"/>
      <c r="C1658" s="172" t="s">
        <v>2706</v>
      </c>
      <c r="D1658" s="166" t="s">
        <v>26</v>
      </c>
      <c r="E1658" s="166" t="s">
        <v>2707</v>
      </c>
      <c r="F1658" s="178" t="s">
        <v>3188</v>
      </c>
      <c r="G1658" s="178" t="s">
        <v>3188</v>
      </c>
      <c r="H1658" s="178" t="s">
        <v>3188</v>
      </c>
      <c r="I1658" s="178" t="s">
        <v>3188</v>
      </c>
      <c r="J1658" s="168">
        <v>0.9</v>
      </c>
      <c r="K1658" s="169" t="str">
        <f>IFERROR(SUMIFS(#REF!,#REF!,$I1658,#REF!,$R$2)/SUMIFS(#REF!,#REF!,$I1658,#REF!,$R$2),"-")</f>
        <v>-</v>
      </c>
      <c r="L1658" s="169" t="str">
        <f>IFERROR(SUMIFS(#REF!,#REF!,$I1658,#REF!,$R$7)/SUMIFS(#REF!,#REF!,$I1658,#REF!,$R$7),"-")</f>
        <v>-</v>
      </c>
      <c r="M1658" s="170" t="str">
        <f>IFERROR(SUMIFS(#REF!,#REF!,$I1658,#REF!,$R$3)/SUMIFS(#REF!,#REF!,$I1658,#REF!,$R$3),"-")</f>
        <v>-</v>
      </c>
      <c r="N1658" s="170" t="str">
        <f>IFERROR(SUMIFS(#REF!,#REF!,$I1658,#REF!,"&lt;="&amp;$R$2,#REF!,"&gt;="&amp;$S$2)/SUMIFS(#REF!,#REF!,$I1658,#REF!,"&lt;="&amp;$R$2,#REF!,"&gt;="&amp;$S$2),"-")</f>
        <v>-</v>
      </c>
      <c r="O1658" s="142"/>
      <c r="P1658" s="140"/>
    </row>
    <row r="1659" spans="1:16">
      <c r="A1659" s="138"/>
      <c r="B1659" s="142"/>
      <c r="C1659" s="172" t="s">
        <v>2706</v>
      </c>
      <c r="D1659" s="166" t="s">
        <v>26</v>
      </c>
      <c r="E1659" s="166" t="s">
        <v>2707</v>
      </c>
      <c r="F1659" s="178" t="s">
        <v>3190</v>
      </c>
      <c r="G1659" s="178" t="s">
        <v>3190</v>
      </c>
      <c r="H1659" s="178" t="s">
        <v>3190</v>
      </c>
      <c r="I1659" s="178" t="s">
        <v>3190</v>
      </c>
      <c r="J1659" s="168">
        <v>0.9</v>
      </c>
      <c r="K1659" s="169" t="str">
        <f>IFERROR(SUMIFS(#REF!,#REF!,$I1659,#REF!,$R$2)/SUMIFS(#REF!,#REF!,$I1659,#REF!,$R$2),"-")</f>
        <v>-</v>
      </c>
      <c r="L1659" s="169" t="str">
        <f>IFERROR(SUMIFS(#REF!,#REF!,$I1659,#REF!,$R$7)/SUMIFS(#REF!,#REF!,$I1659,#REF!,$R$7),"-")</f>
        <v>-</v>
      </c>
      <c r="M1659" s="170" t="str">
        <f>IFERROR(SUMIFS(#REF!,#REF!,$I1659,#REF!,$R$3)/SUMIFS(#REF!,#REF!,$I1659,#REF!,$R$3),"-")</f>
        <v>-</v>
      </c>
      <c r="N1659" s="170" t="str">
        <f>IFERROR(SUMIFS(#REF!,#REF!,$I1659,#REF!,"&lt;="&amp;$R$2,#REF!,"&gt;="&amp;$S$2)/SUMIFS(#REF!,#REF!,$I1659,#REF!,"&lt;="&amp;$R$2,#REF!,"&gt;="&amp;$S$2),"-")</f>
        <v>-</v>
      </c>
      <c r="O1659" s="142"/>
      <c r="P1659" s="140"/>
    </row>
    <row r="1660" spans="1:16">
      <c r="A1660" s="138"/>
      <c r="B1660" s="142"/>
      <c r="C1660" s="172" t="s">
        <v>2706</v>
      </c>
      <c r="D1660" s="166" t="s">
        <v>26</v>
      </c>
      <c r="E1660" s="166" t="s">
        <v>2707</v>
      </c>
      <c r="F1660" s="178" t="s">
        <v>3191</v>
      </c>
      <c r="G1660" s="178" t="s">
        <v>3191</v>
      </c>
      <c r="H1660" s="178" t="s">
        <v>3191</v>
      </c>
      <c r="I1660" s="178" t="s">
        <v>3191</v>
      </c>
      <c r="J1660" s="168">
        <v>0.9</v>
      </c>
      <c r="K1660" s="169" t="str">
        <f>IFERROR(SUMIFS(#REF!,#REF!,$I1660,#REF!,$R$2)/SUMIFS(#REF!,#REF!,$I1660,#REF!,$R$2),"-")</f>
        <v>-</v>
      </c>
      <c r="L1660" s="169" t="str">
        <f>IFERROR(SUMIFS(#REF!,#REF!,$I1660,#REF!,$R$7)/SUMIFS(#REF!,#REF!,$I1660,#REF!,$R$7),"-")</f>
        <v>-</v>
      </c>
      <c r="M1660" s="170" t="str">
        <f>IFERROR(SUMIFS(#REF!,#REF!,$I1660,#REF!,$R$3)/SUMIFS(#REF!,#REF!,$I1660,#REF!,$R$3),"-")</f>
        <v>-</v>
      </c>
      <c r="N1660" s="170" t="str">
        <f>IFERROR(SUMIFS(#REF!,#REF!,$I1660,#REF!,"&lt;="&amp;$R$2,#REF!,"&gt;="&amp;$S$2)/SUMIFS(#REF!,#REF!,$I1660,#REF!,"&lt;="&amp;$R$2,#REF!,"&gt;="&amp;$S$2),"-")</f>
        <v>-</v>
      </c>
      <c r="O1660" s="142"/>
      <c r="P1660" s="140"/>
    </row>
    <row r="1661" spans="1:16">
      <c r="A1661" s="138"/>
      <c r="B1661" s="142"/>
      <c r="C1661" s="172" t="s">
        <v>2706</v>
      </c>
      <c r="D1661" s="166" t="s">
        <v>26</v>
      </c>
      <c r="E1661" s="166" t="s">
        <v>2707</v>
      </c>
      <c r="F1661" s="178" t="s">
        <v>3192</v>
      </c>
      <c r="G1661" s="178" t="s">
        <v>3192</v>
      </c>
      <c r="H1661" s="178" t="s">
        <v>3192</v>
      </c>
      <c r="I1661" s="178" t="s">
        <v>3192</v>
      </c>
      <c r="J1661" s="168">
        <v>0.9</v>
      </c>
      <c r="K1661" s="169" t="str">
        <f>IFERROR(SUMIFS(#REF!,#REF!,$I1661,#REF!,$R$2)/SUMIFS(#REF!,#REF!,$I1661,#REF!,$R$2),"-")</f>
        <v>-</v>
      </c>
      <c r="L1661" s="169" t="str">
        <f>IFERROR(SUMIFS(#REF!,#REF!,$I1661,#REF!,$R$7)/SUMIFS(#REF!,#REF!,$I1661,#REF!,$R$7),"-")</f>
        <v>-</v>
      </c>
      <c r="M1661" s="170" t="str">
        <f>IFERROR(SUMIFS(#REF!,#REF!,$I1661,#REF!,$R$3)/SUMIFS(#REF!,#REF!,$I1661,#REF!,$R$3),"-")</f>
        <v>-</v>
      </c>
      <c r="N1661" s="170" t="str">
        <f>IFERROR(SUMIFS(#REF!,#REF!,$I1661,#REF!,"&lt;="&amp;$R$2,#REF!,"&gt;="&amp;$S$2)/SUMIFS(#REF!,#REF!,$I1661,#REF!,"&lt;="&amp;$R$2,#REF!,"&gt;="&amp;$S$2),"-")</f>
        <v>-</v>
      </c>
      <c r="O1661" s="142"/>
      <c r="P1661" s="140"/>
    </row>
    <row r="1662" spans="1:16">
      <c r="A1662" s="138"/>
      <c r="B1662" s="142"/>
      <c r="C1662" s="172" t="s">
        <v>2706</v>
      </c>
      <c r="D1662" s="166" t="s">
        <v>235</v>
      </c>
      <c r="E1662" s="166" t="s">
        <v>2707</v>
      </c>
      <c r="F1662" s="178" t="s">
        <v>3194</v>
      </c>
      <c r="G1662" s="178" t="s">
        <v>3194</v>
      </c>
      <c r="H1662" s="178" t="s">
        <v>3194</v>
      </c>
      <c r="I1662" s="178" t="s">
        <v>3194</v>
      </c>
      <c r="J1662" s="168">
        <v>0.9</v>
      </c>
      <c r="K1662" s="169" t="str">
        <f>IFERROR(SUMIFS(#REF!,#REF!,$I1662,#REF!,$R$2)/SUMIFS(#REF!,#REF!,$I1662,#REF!,$R$2),"-")</f>
        <v>-</v>
      </c>
      <c r="L1662" s="169" t="str">
        <f>IFERROR(SUMIFS(#REF!,#REF!,$I1662,#REF!,$R$7)/SUMIFS(#REF!,#REF!,$I1662,#REF!,$R$7),"-")</f>
        <v>-</v>
      </c>
      <c r="M1662" s="170" t="str">
        <f>IFERROR(SUMIFS(#REF!,#REF!,$I1662,#REF!,$R$3)/SUMIFS(#REF!,#REF!,$I1662,#REF!,$R$3),"-")</f>
        <v>-</v>
      </c>
      <c r="N1662" s="170" t="str">
        <f>IFERROR(SUMIFS(#REF!,#REF!,$I1662,#REF!,"&lt;="&amp;$R$2,#REF!,"&gt;="&amp;$S$2)/SUMIFS(#REF!,#REF!,$I1662,#REF!,"&lt;="&amp;$R$2,#REF!,"&gt;="&amp;$S$2),"-")</f>
        <v>-</v>
      </c>
      <c r="O1662" s="142"/>
      <c r="P1662" s="140"/>
    </row>
    <row r="1663" spans="1:16">
      <c r="A1663" s="138"/>
      <c r="B1663" s="142"/>
      <c r="C1663" s="172" t="s">
        <v>2706</v>
      </c>
      <c r="D1663" s="166" t="s">
        <v>235</v>
      </c>
      <c r="E1663" s="166" t="s">
        <v>2707</v>
      </c>
      <c r="F1663" s="178" t="s">
        <v>3196</v>
      </c>
      <c r="G1663" s="178" t="s">
        <v>3196</v>
      </c>
      <c r="H1663" s="178" t="s">
        <v>3196</v>
      </c>
      <c r="I1663" s="178" t="s">
        <v>3196</v>
      </c>
      <c r="J1663" s="168">
        <v>0.9</v>
      </c>
      <c r="K1663" s="169" t="str">
        <f>IFERROR(SUMIFS(#REF!,#REF!,$I1663,#REF!,$R$2)/SUMIFS(#REF!,#REF!,$I1663,#REF!,$R$2),"-")</f>
        <v>-</v>
      </c>
      <c r="L1663" s="169" t="str">
        <f>IFERROR(SUMIFS(#REF!,#REF!,$I1663,#REF!,$R$7)/SUMIFS(#REF!,#REF!,$I1663,#REF!,$R$7),"-")</f>
        <v>-</v>
      </c>
      <c r="M1663" s="170" t="str">
        <f>IFERROR(SUMIFS(#REF!,#REF!,$I1663,#REF!,$R$3)/SUMIFS(#REF!,#REF!,$I1663,#REF!,$R$3),"-")</f>
        <v>-</v>
      </c>
      <c r="N1663" s="170" t="str">
        <f>IFERROR(SUMIFS(#REF!,#REF!,$I1663,#REF!,"&lt;="&amp;$R$2,#REF!,"&gt;="&amp;$S$2)/SUMIFS(#REF!,#REF!,$I1663,#REF!,"&lt;="&amp;$R$2,#REF!,"&gt;="&amp;$S$2),"-")</f>
        <v>-</v>
      </c>
      <c r="O1663" s="142"/>
      <c r="P1663" s="140"/>
    </row>
    <row r="1664" spans="1:16">
      <c r="A1664" s="138"/>
      <c r="B1664" s="142"/>
      <c r="C1664" s="172" t="s">
        <v>2706</v>
      </c>
      <c r="D1664" s="166" t="s">
        <v>26</v>
      </c>
      <c r="E1664" s="166" t="s">
        <v>2707</v>
      </c>
      <c r="F1664" s="178" t="s">
        <v>3198</v>
      </c>
      <c r="G1664" s="178" t="s">
        <v>3198</v>
      </c>
      <c r="H1664" s="178" t="s">
        <v>3198</v>
      </c>
      <c r="I1664" s="178" t="s">
        <v>3198</v>
      </c>
      <c r="J1664" s="168">
        <v>0.9</v>
      </c>
      <c r="K1664" s="169" t="str">
        <f>IFERROR(SUMIFS(#REF!,#REF!,$I1664,#REF!,$R$2)/SUMIFS(#REF!,#REF!,$I1664,#REF!,$R$2),"-")</f>
        <v>-</v>
      </c>
      <c r="L1664" s="169" t="str">
        <f>IFERROR(SUMIFS(#REF!,#REF!,$I1664,#REF!,$R$7)/SUMIFS(#REF!,#REF!,$I1664,#REF!,$R$7),"-")</f>
        <v>-</v>
      </c>
      <c r="M1664" s="170" t="str">
        <f>IFERROR(SUMIFS(#REF!,#REF!,$I1664,#REF!,$R$3)/SUMIFS(#REF!,#REF!,$I1664,#REF!,$R$3),"-")</f>
        <v>-</v>
      </c>
      <c r="N1664" s="170" t="str">
        <f>IFERROR(SUMIFS(#REF!,#REF!,$I1664,#REF!,"&lt;="&amp;$R$2,#REF!,"&gt;="&amp;$S$2)/SUMIFS(#REF!,#REF!,$I1664,#REF!,"&lt;="&amp;$R$2,#REF!,"&gt;="&amp;$S$2),"-")</f>
        <v>-</v>
      </c>
      <c r="O1664" s="142"/>
      <c r="P1664" s="140"/>
    </row>
    <row r="1665" spans="1:38">
      <c r="A1665" s="138"/>
      <c r="B1665" s="142"/>
      <c r="C1665" s="172" t="s">
        <v>2706</v>
      </c>
      <c r="D1665" s="166" t="s">
        <v>26</v>
      </c>
      <c r="E1665" s="166" t="s">
        <v>2707</v>
      </c>
      <c r="F1665" s="178" t="s">
        <v>3199</v>
      </c>
      <c r="G1665" s="178" t="s">
        <v>3199</v>
      </c>
      <c r="H1665" s="178" t="s">
        <v>3199</v>
      </c>
      <c r="I1665" s="178" t="s">
        <v>3199</v>
      </c>
      <c r="J1665" s="168">
        <v>0.9</v>
      </c>
      <c r="K1665" s="169" t="str">
        <f>IFERROR(SUMIFS(#REF!,#REF!,$I1665,#REF!,$R$2)/SUMIFS(#REF!,#REF!,$I1665,#REF!,$R$2),"-")</f>
        <v>-</v>
      </c>
      <c r="L1665" s="169" t="str">
        <f>IFERROR(SUMIFS(#REF!,#REF!,$I1665,#REF!,$R$7)/SUMIFS(#REF!,#REF!,$I1665,#REF!,$R$7),"-")</f>
        <v>-</v>
      </c>
      <c r="M1665" s="170" t="str">
        <f>IFERROR(SUMIFS(#REF!,#REF!,$I1665,#REF!,$R$3)/SUMIFS(#REF!,#REF!,$I1665,#REF!,$R$3),"-")</f>
        <v>-</v>
      </c>
      <c r="N1665" s="170" t="str">
        <f>IFERROR(SUMIFS(#REF!,#REF!,$I1665,#REF!,"&lt;="&amp;$R$2,#REF!,"&gt;="&amp;$S$2)/SUMIFS(#REF!,#REF!,$I1665,#REF!,"&lt;="&amp;$R$2,#REF!,"&gt;="&amp;$S$2),"-")</f>
        <v>-</v>
      </c>
      <c r="O1665" s="142"/>
      <c r="P1665" s="140"/>
    </row>
    <row r="1666" spans="1:38">
      <c r="A1666" s="138"/>
      <c r="B1666" s="142"/>
      <c r="C1666" s="172" t="s">
        <v>2706</v>
      </c>
      <c r="D1666" s="166" t="s">
        <v>26</v>
      </c>
      <c r="E1666" s="166" t="s">
        <v>2707</v>
      </c>
      <c r="F1666" s="178" t="s">
        <v>3200</v>
      </c>
      <c r="G1666" s="178" t="s">
        <v>3200</v>
      </c>
      <c r="H1666" s="178" t="s">
        <v>3200</v>
      </c>
      <c r="I1666" s="178" t="s">
        <v>3200</v>
      </c>
      <c r="J1666" s="168">
        <v>0.9</v>
      </c>
      <c r="K1666" s="169" t="str">
        <f>IFERROR(SUMIFS(#REF!,#REF!,$I1666,#REF!,$R$2)/SUMIFS(#REF!,#REF!,$I1666,#REF!,$R$2),"-")</f>
        <v>-</v>
      </c>
      <c r="L1666" s="169" t="str">
        <f>IFERROR(SUMIFS(#REF!,#REF!,$I1666,#REF!,$R$7)/SUMIFS(#REF!,#REF!,$I1666,#REF!,$R$7),"-")</f>
        <v>-</v>
      </c>
      <c r="M1666" s="170" t="str">
        <f>IFERROR(SUMIFS(#REF!,#REF!,$I1666,#REF!,$R$3)/SUMIFS(#REF!,#REF!,$I1666,#REF!,$R$3),"-")</f>
        <v>-</v>
      </c>
      <c r="N1666" s="170" t="str">
        <f>IFERROR(SUMIFS(#REF!,#REF!,$I1666,#REF!,"&lt;="&amp;$R$2,#REF!,"&gt;="&amp;$S$2)/SUMIFS(#REF!,#REF!,$I1666,#REF!,"&lt;="&amp;$R$2,#REF!,"&gt;="&amp;$S$2),"-")</f>
        <v>-</v>
      </c>
      <c r="O1666" s="142"/>
      <c r="P1666" s="140"/>
    </row>
    <row r="1667" spans="1:38">
      <c r="A1667" s="138"/>
      <c r="B1667" s="142"/>
      <c r="C1667" s="172" t="s">
        <v>2706</v>
      </c>
      <c r="D1667" s="166" t="s">
        <v>26</v>
      </c>
      <c r="E1667" s="166" t="s">
        <v>2707</v>
      </c>
      <c r="F1667" s="178" t="s">
        <v>3201</v>
      </c>
      <c r="G1667" s="178" t="s">
        <v>3201</v>
      </c>
      <c r="H1667" s="178" t="s">
        <v>3201</v>
      </c>
      <c r="I1667" s="178" t="s">
        <v>3201</v>
      </c>
      <c r="J1667" s="168">
        <v>0.9</v>
      </c>
      <c r="K1667" s="169" t="str">
        <f>IFERROR(SUMIFS(#REF!,#REF!,$I1667,#REF!,$R$2)/SUMIFS(#REF!,#REF!,$I1667,#REF!,$R$2),"-")</f>
        <v>-</v>
      </c>
      <c r="L1667" s="169" t="str">
        <f>IFERROR(SUMIFS(#REF!,#REF!,$I1667,#REF!,$R$7)/SUMIFS(#REF!,#REF!,$I1667,#REF!,$R$7),"-")</f>
        <v>-</v>
      </c>
      <c r="M1667" s="170" t="str">
        <f>IFERROR(SUMIFS(#REF!,#REF!,$I1667,#REF!,$R$3)/SUMIFS(#REF!,#REF!,$I1667,#REF!,$R$3),"-")</f>
        <v>-</v>
      </c>
      <c r="N1667" s="170" t="str">
        <f>IFERROR(SUMIFS(#REF!,#REF!,$I1667,#REF!,"&lt;="&amp;$R$2,#REF!,"&gt;="&amp;$S$2)/SUMIFS(#REF!,#REF!,$I1667,#REF!,"&lt;="&amp;$R$2,#REF!,"&gt;="&amp;$S$2),"-")</f>
        <v>-</v>
      </c>
      <c r="O1667" s="142"/>
      <c r="P1667" s="140"/>
    </row>
    <row r="1668" spans="1:38">
      <c r="A1668" s="138"/>
      <c r="B1668" s="142"/>
      <c r="C1668" s="172" t="s">
        <v>2706</v>
      </c>
      <c r="D1668" s="166" t="s">
        <v>26</v>
      </c>
      <c r="E1668" s="166" t="s">
        <v>2707</v>
      </c>
      <c r="F1668" s="178" t="s">
        <v>3202</v>
      </c>
      <c r="G1668" s="178" t="s">
        <v>3202</v>
      </c>
      <c r="H1668" s="178" t="s">
        <v>3202</v>
      </c>
      <c r="I1668" s="178" t="s">
        <v>3202</v>
      </c>
      <c r="J1668" s="168">
        <v>0.9</v>
      </c>
      <c r="K1668" s="169" t="str">
        <f>IFERROR(SUMIFS(#REF!,#REF!,$I1668,#REF!,$R$2)/SUMIFS(#REF!,#REF!,$I1668,#REF!,$R$2),"-")</f>
        <v>-</v>
      </c>
      <c r="L1668" s="169" t="str">
        <f>IFERROR(SUMIFS(#REF!,#REF!,$I1668,#REF!,$R$7)/SUMIFS(#REF!,#REF!,$I1668,#REF!,$R$7),"-")</f>
        <v>-</v>
      </c>
      <c r="M1668" s="170" t="str">
        <f>IFERROR(SUMIFS(#REF!,#REF!,$I1668,#REF!,$R$3)/SUMIFS(#REF!,#REF!,$I1668,#REF!,$R$3),"-")</f>
        <v>-</v>
      </c>
      <c r="N1668" s="170" t="str">
        <f>IFERROR(SUMIFS(#REF!,#REF!,$I1668,#REF!,"&lt;="&amp;$R$2,#REF!,"&gt;="&amp;$S$2)/SUMIFS(#REF!,#REF!,$I1668,#REF!,"&lt;="&amp;$R$2,#REF!,"&gt;="&amp;$S$2),"-")</f>
        <v>-</v>
      </c>
      <c r="O1668" s="142"/>
      <c r="P1668" s="140"/>
    </row>
    <row r="1669" spans="1:38">
      <c r="A1669" s="138"/>
      <c r="B1669" s="142"/>
      <c r="C1669" s="172" t="s">
        <v>2706</v>
      </c>
      <c r="D1669" s="166" t="s">
        <v>26</v>
      </c>
      <c r="E1669" s="166" t="s">
        <v>2707</v>
      </c>
      <c r="F1669" s="178" t="s">
        <v>3203</v>
      </c>
      <c r="G1669" s="178" t="s">
        <v>3203</v>
      </c>
      <c r="H1669" s="178" t="s">
        <v>3203</v>
      </c>
      <c r="I1669" s="178" t="s">
        <v>3203</v>
      </c>
      <c r="J1669" s="168">
        <v>0.9</v>
      </c>
      <c r="K1669" s="169" t="str">
        <f>IFERROR(SUMIFS(#REF!,#REF!,$I1669,#REF!,$R$2)/SUMIFS(#REF!,#REF!,$I1669,#REF!,$R$2),"-")</f>
        <v>-</v>
      </c>
      <c r="L1669" s="169" t="str">
        <f>IFERROR(SUMIFS(#REF!,#REF!,$I1669,#REF!,$R$7)/SUMIFS(#REF!,#REF!,$I1669,#REF!,$R$7),"-")</f>
        <v>-</v>
      </c>
      <c r="M1669" s="170" t="str">
        <f>IFERROR(SUMIFS(#REF!,#REF!,$I1669,#REF!,$R$3)/SUMIFS(#REF!,#REF!,$I1669,#REF!,$R$3),"-")</f>
        <v>-</v>
      </c>
      <c r="N1669" s="170" t="str">
        <f>IFERROR(SUMIFS(#REF!,#REF!,$I1669,#REF!,"&lt;="&amp;$R$2,#REF!,"&gt;="&amp;$S$2)/SUMIFS(#REF!,#REF!,$I1669,#REF!,"&lt;="&amp;$R$2,#REF!,"&gt;="&amp;$S$2),"-")</f>
        <v>-</v>
      </c>
      <c r="O1669" s="142"/>
      <c r="P1669" s="140"/>
    </row>
    <row r="1670" spans="1:38">
      <c r="A1670" s="138"/>
      <c r="B1670" s="142"/>
      <c r="C1670" s="172" t="s">
        <v>2706</v>
      </c>
      <c r="D1670" s="166" t="s">
        <v>26</v>
      </c>
      <c r="E1670" s="166" t="s">
        <v>2707</v>
      </c>
      <c r="F1670" s="178" t="s">
        <v>3204</v>
      </c>
      <c r="G1670" s="178" t="s">
        <v>3204</v>
      </c>
      <c r="H1670" s="178" t="s">
        <v>3204</v>
      </c>
      <c r="I1670" s="178" t="s">
        <v>3204</v>
      </c>
      <c r="J1670" s="168">
        <v>0.9</v>
      </c>
      <c r="K1670" s="169" t="str">
        <f>IFERROR(SUMIFS(#REF!,#REF!,$I1670,#REF!,$R$2)/SUMIFS(#REF!,#REF!,$I1670,#REF!,$R$2),"-")</f>
        <v>-</v>
      </c>
      <c r="L1670" s="169" t="str">
        <f>IFERROR(SUMIFS(#REF!,#REF!,$I1670,#REF!,$R$7)/SUMIFS(#REF!,#REF!,$I1670,#REF!,$R$7),"-")</f>
        <v>-</v>
      </c>
      <c r="M1670" s="170" t="str">
        <f>IFERROR(SUMIFS(#REF!,#REF!,$I1670,#REF!,$R$3)/SUMIFS(#REF!,#REF!,$I1670,#REF!,$R$3),"-")</f>
        <v>-</v>
      </c>
      <c r="N1670" s="170" t="str">
        <f>IFERROR(SUMIFS(#REF!,#REF!,$I1670,#REF!,"&lt;="&amp;$R$2,#REF!,"&gt;="&amp;$S$2)/SUMIFS(#REF!,#REF!,$I1670,#REF!,"&lt;="&amp;$R$2,#REF!,"&gt;="&amp;$S$2),"-")</f>
        <v>-</v>
      </c>
      <c r="O1670" s="142"/>
      <c r="P1670" s="140"/>
    </row>
    <row r="1671" spans="1:38">
      <c r="A1671" s="138"/>
      <c r="B1671" s="142"/>
      <c r="C1671" s="172" t="s">
        <v>2706</v>
      </c>
      <c r="D1671" s="166" t="s">
        <v>26</v>
      </c>
      <c r="E1671" s="166" t="s">
        <v>2707</v>
      </c>
      <c r="F1671" s="178" t="s">
        <v>3205</v>
      </c>
      <c r="G1671" s="178" t="s">
        <v>3205</v>
      </c>
      <c r="H1671" s="178" t="s">
        <v>3205</v>
      </c>
      <c r="I1671" s="178" t="s">
        <v>3205</v>
      </c>
      <c r="J1671" s="168">
        <v>0.9</v>
      </c>
      <c r="K1671" s="169" t="str">
        <f>IFERROR(SUMIFS(#REF!,#REF!,$I1671,#REF!,$R$2)/SUMIFS(#REF!,#REF!,$I1671,#REF!,$R$2),"-")</f>
        <v>-</v>
      </c>
      <c r="L1671" s="169" t="str">
        <f>IFERROR(SUMIFS(#REF!,#REF!,$I1671,#REF!,$R$7)/SUMIFS(#REF!,#REF!,$I1671,#REF!,$R$7),"-")</f>
        <v>-</v>
      </c>
      <c r="M1671" s="170" t="str">
        <f>IFERROR(SUMIFS(#REF!,#REF!,$I1671,#REF!,$R$3)/SUMIFS(#REF!,#REF!,$I1671,#REF!,$R$3),"-")</f>
        <v>-</v>
      </c>
      <c r="N1671" s="170" t="str">
        <f>IFERROR(SUMIFS(#REF!,#REF!,$I1671,#REF!,"&lt;="&amp;$R$2,#REF!,"&gt;="&amp;$S$2)/SUMIFS(#REF!,#REF!,$I1671,#REF!,"&lt;="&amp;$R$2,#REF!,"&gt;="&amp;$S$2),"-")</f>
        <v>-</v>
      </c>
      <c r="O1671" s="142"/>
      <c r="P1671" s="140"/>
    </row>
    <row r="1672" spans="1:38">
      <c r="A1672" s="138"/>
      <c r="B1672" s="142"/>
      <c r="C1672" s="172" t="s">
        <v>2706</v>
      </c>
      <c r="D1672" s="166" t="s">
        <v>26</v>
      </c>
      <c r="E1672" s="166" t="s">
        <v>2707</v>
      </c>
      <c r="F1672" s="178" t="s">
        <v>3206</v>
      </c>
      <c r="G1672" s="178" t="s">
        <v>3206</v>
      </c>
      <c r="H1672" s="178" t="s">
        <v>3206</v>
      </c>
      <c r="I1672" s="178" t="s">
        <v>3206</v>
      </c>
      <c r="J1672" s="168">
        <v>0.9</v>
      </c>
      <c r="K1672" s="169" t="str">
        <f>IFERROR(SUMIFS(#REF!,#REF!,$I1672,#REF!,$R$2)/SUMIFS(#REF!,#REF!,$I1672,#REF!,$R$2),"-")</f>
        <v>-</v>
      </c>
      <c r="L1672" s="169" t="str">
        <f>IFERROR(SUMIFS(#REF!,#REF!,$I1672,#REF!,$R$7)/SUMIFS(#REF!,#REF!,$I1672,#REF!,$R$7),"-")</f>
        <v>-</v>
      </c>
      <c r="M1672" s="170" t="str">
        <f>IFERROR(SUMIFS(#REF!,#REF!,$I1672,#REF!,$R$3)/SUMIFS(#REF!,#REF!,$I1672,#REF!,$R$3),"-")</f>
        <v>-</v>
      </c>
      <c r="N1672" s="170" t="str">
        <f>IFERROR(SUMIFS(#REF!,#REF!,$I1672,#REF!,"&lt;="&amp;$R$2,#REF!,"&gt;="&amp;$S$2)/SUMIFS(#REF!,#REF!,$I1672,#REF!,"&lt;="&amp;$R$2,#REF!,"&gt;="&amp;$S$2),"-")</f>
        <v>-</v>
      </c>
      <c r="O1672" s="142"/>
      <c r="P1672" s="140"/>
    </row>
    <row r="1673" spans="1:38">
      <c r="A1673" s="138"/>
      <c r="B1673" s="142"/>
      <c r="C1673" s="172" t="s">
        <v>2706</v>
      </c>
      <c r="D1673" s="166" t="s">
        <v>26</v>
      </c>
      <c r="E1673" s="166" t="s">
        <v>2707</v>
      </c>
      <c r="F1673" s="178" t="s">
        <v>3207</v>
      </c>
      <c r="G1673" s="178" t="s">
        <v>3207</v>
      </c>
      <c r="H1673" s="178" t="s">
        <v>3207</v>
      </c>
      <c r="I1673" s="178" t="s">
        <v>3207</v>
      </c>
      <c r="J1673" s="168">
        <v>0.9</v>
      </c>
      <c r="K1673" s="169" t="str">
        <f>IFERROR(SUMIFS(#REF!,#REF!,$I1673,#REF!,$R$2)/SUMIFS(#REF!,#REF!,$I1673,#REF!,$R$2),"-")</f>
        <v>-</v>
      </c>
      <c r="L1673" s="169" t="str">
        <f>IFERROR(SUMIFS(#REF!,#REF!,$I1673,#REF!,$R$7)/SUMIFS(#REF!,#REF!,$I1673,#REF!,$R$7),"-")</f>
        <v>-</v>
      </c>
      <c r="M1673" s="170" t="str">
        <f>IFERROR(SUMIFS(#REF!,#REF!,$I1673,#REF!,$R$3)/SUMIFS(#REF!,#REF!,$I1673,#REF!,$R$3),"-")</f>
        <v>-</v>
      </c>
      <c r="N1673" s="170" t="str">
        <f>IFERROR(SUMIFS(#REF!,#REF!,$I1673,#REF!,"&lt;="&amp;$R$2,#REF!,"&gt;="&amp;$S$2)/SUMIFS(#REF!,#REF!,$I1673,#REF!,"&lt;="&amp;$R$2,#REF!,"&gt;="&amp;$S$2),"-")</f>
        <v>-</v>
      </c>
      <c r="O1673" s="142"/>
      <c r="P1673" s="140"/>
    </row>
    <row r="1674" spans="1:38">
      <c r="A1674" s="138"/>
      <c r="B1674" s="142"/>
      <c r="C1674" s="172" t="s">
        <v>2706</v>
      </c>
      <c r="D1674" s="166" t="s">
        <v>26</v>
      </c>
      <c r="E1674" s="166" t="s">
        <v>2707</v>
      </c>
      <c r="F1674" s="178" t="s">
        <v>3209</v>
      </c>
      <c r="G1674" s="178" t="s">
        <v>3209</v>
      </c>
      <c r="H1674" s="178" t="s">
        <v>3209</v>
      </c>
      <c r="I1674" s="178" t="s">
        <v>3209</v>
      </c>
      <c r="J1674" s="168">
        <v>0.9</v>
      </c>
      <c r="K1674" s="169" t="str">
        <f>IFERROR(SUMIFS(#REF!,#REF!,$I1674,#REF!,$R$2)/SUMIFS(#REF!,#REF!,$I1674,#REF!,$R$2),"-")</f>
        <v>-</v>
      </c>
      <c r="L1674" s="169" t="str">
        <f>IFERROR(SUMIFS(#REF!,#REF!,$I1674,#REF!,$R$7)/SUMIFS(#REF!,#REF!,$I1674,#REF!,$R$7),"-")</f>
        <v>-</v>
      </c>
      <c r="M1674" s="170" t="str">
        <f>IFERROR(SUMIFS(#REF!,#REF!,$I1674,#REF!,$R$3)/SUMIFS(#REF!,#REF!,$I1674,#REF!,$R$3),"-")</f>
        <v>-</v>
      </c>
      <c r="N1674" s="170" t="str">
        <f>IFERROR(SUMIFS(#REF!,#REF!,$I1674,#REF!,"&lt;="&amp;$R$2,#REF!,"&gt;="&amp;$S$2)/SUMIFS(#REF!,#REF!,$I1674,#REF!,"&lt;="&amp;$R$2,#REF!,"&gt;="&amp;$S$2),"-")</f>
        <v>-</v>
      </c>
      <c r="O1674" s="142"/>
      <c r="P1674" s="140"/>
    </row>
    <row r="1675" ht="17.25" customHeight="1" spans="1:38">
      <c r="A1675" s="138"/>
      <c r="B1675" s="142"/>
      <c r="C1675" s="202" t="s">
        <v>3210</v>
      </c>
      <c r="D1675" s="203"/>
      <c r="E1675" s="203"/>
      <c r="F1675" s="203"/>
      <c r="G1675" s="203"/>
      <c r="H1675" s="203"/>
      <c r="I1675" s="203"/>
      <c r="J1675" s="204" t="s">
        <v>40</v>
      </c>
      <c r="K1675" s="205" t="e">
        <f>SUMIFS(#REF!,#REF!,$R$2,#REF!,1)/SUMIFS(#REF!,#REF!,$R$2,#REF!,1)</f>
        <v>#REF!</v>
      </c>
      <c r="L1675" s="205" t="e">
        <f>SUMIFS(#REF!,#REF!,$R$7,#REF!,1)/SUMIFS(#REF!,#REF!,$R$7,#REF!,1)</f>
        <v>#REF!</v>
      </c>
      <c r="M1675" s="205" t="e">
        <f>SUMIFS(#REF!,#REF!,$R$3,#REF!,1)/SUMIFS(#REF!,#REF!,$R$3,#REF!,1)</f>
        <v>#REF!</v>
      </c>
      <c r="N1675" s="205" t="e">
        <f>SUMIFS(#REF!,#REF!,"&lt;="&amp;$R$2,#REF!,"&gt;="&amp;$S$2,#REF!,1)/SUMIFS(#REF!,#REF!,"&lt;="&amp;$R$2,#REF!,"&gt;="&amp;$S$2,#REF!,1)</f>
        <v>#REF!</v>
      </c>
      <c r="O1675" s="142"/>
      <c r="P1675" s="140"/>
    </row>
    <row r="1676" ht="24" customHeight="1" spans="1:38">
      <c r="A1676" s="138"/>
      <c r="B1676" s="142"/>
      <c r="C1676" s="206"/>
      <c r="D1676" s="206"/>
      <c r="E1676" s="206"/>
      <c r="F1676" s="206"/>
      <c r="G1676" s="206"/>
      <c r="H1676" s="206"/>
      <c r="I1676" s="206"/>
      <c r="J1676" s="207"/>
      <c r="K1676" s="207"/>
      <c r="L1676" s="207"/>
      <c r="M1676" s="207"/>
      <c r="N1676" s="207"/>
      <c r="O1676" s="142"/>
      <c r="P1676" s="140"/>
    </row>
    <row r="1677" ht="10.5" customHeight="1" spans="1:38">
      <c r="A1677" s="140" t="s">
        <v>3211</v>
      </c>
      <c r="B1677" s="140"/>
      <c r="C1677" s="208"/>
      <c r="D1677" s="208"/>
      <c r="E1677" s="208"/>
      <c r="F1677" s="208"/>
      <c r="G1677" s="208"/>
      <c r="H1677" s="208"/>
      <c r="I1677" s="209"/>
      <c r="J1677" s="210"/>
      <c r="K1677" s="210"/>
      <c r="L1677" s="210"/>
      <c r="M1677" s="210"/>
      <c r="N1677" s="210"/>
      <c r="O1677" s="140"/>
      <c r="P1677" s="140"/>
    </row>
    <row r="1678" ht="409.5" hidden="1" customHeight="1" spans="1:38">
      <c r="C1678" s="211" t="s">
        <v>3212</v>
      </c>
      <c r="D1678" s="212"/>
      <c r="E1678" s="212"/>
      <c r="F1678" s="212"/>
      <c r="G1678" s="212"/>
      <c r="H1678" s="212"/>
      <c r="I1678" s="212"/>
      <c r="J1678" s="212"/>
      <c r="K1678" s="212"/>
      <c r="L1678" s="212"/>
      <c r="M1678" s="212"/>
      <c r="N1678" s="212"/>
      <c r="O1678" s="212"/>
      <c r="V1678" s="213" t="s">
        <v>3214</v>
      </c>
      <c r="W1678" s="214"/>
      <c r="X1678" s="214"/>
      <c r="Y1678" s="214"/>
      <c r="Z1678" s="214"/>
      <c r="AA1678" s="214"/>
      <c r="AB1678" s="214"/>
      <c r="AC1678" s="214"/>
      <c r="AD1678" s="214"/>
      <c r="AE1678" s="214"/>
      <c r="AF1678" s="214"/>
      <c r="AG1678" s="214"/>
      <c r="AH1678" s="214"/>
      <c r="AI1678" s="214"/>
      <c r="AJ1678" s="214"/>
      <c r="AK1678" s="214"/>
      <c r="AL1678" s="215"/>
    </row>
    <row r="1679" ht="327" hidden="1" customHeight="1" spans="1:38">
      <c r="C1679" s="211"/>
      <c r="D1679" s="212"/>
      <c r="E1679" s="212"/>
      <c r="F1679" s="212"/>
      <c r="G1679" s="212"/>
      <c r="H1679" s="212"/>
      <c r="I1679" s="212"/>
      <c r="J1679" s="212"/>
      <c r="K1679" s="212"/>
      <c r="L1679" s="212"/>
      <c r="M1679" s="212"/>
      <c r="N1679" s="212"/>
      <c r="O1679" s="212"/>
      <c r="V1679" s="216"/>
      <c r="W1679" s="217"/>
      <c r="X1679" s="217"/>
      <c r="Y1679" s="217"/>
      <c r="Z1679" s="217"/>
      <c r="AA1679" s="217"/>
      <c r="AB1679" s="217"/>
      <c r="AC1679" s="217"/>
      <c r="AD1679" s="217"/>
      <c r="AE1679" s="217"/>
      <c r="AF1679" s="217"/>
      <c r="AG1679" s="217"/>
      <c r="AH1679" s="217"/>
      <c r="AI1679" s="217"/>
      <c r="AJ1679" s="217"/>
      <c r="AK1679" s="217"/>
      <c r="AL1679" s="218"/>
    </row>
  </sheetData>
  <autoFilter xmlns:etc="http://www.wps.cn/officeDocument/2017/etCustomData" ref="C8:N1675" etc:filterBottomFollowUsedRange="0">
    <extLst/>
  </autoFilter>
  <mergeCells count="14">
    <mergeCell ref="C4:N4"/>
    <mergeCell ref="C1675:I1675"/>
    <mergeCell ref="C6:C8"/>
    <mergeCell ref="D6:D8"/>
    <mergeCell ref="E6:E8"/>
    <mergeCell ref="F6:F8"/>
    <mergeCell ref="G6:G8"/>
    <mergeCell ref="H6:H8"/>
    <mergeCell ref="I6:I8"/>
    <mergeCell ref="O1678:O1679"/>
    <mergeCell ref="C1678:N1679"/>
    <mergeCell ref="B1:O2"/>
    <mergeCell ref="V1678:AL1679"/>
    <mergeCell ref="J6:N7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N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6" operator="greaterThan">
      <formula>0.97</formula>
    </cfRule>
    <cfRule type="cellIs" dxfId="1" priority="35" operator="greaterThan">
      <formula>0.96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K9:N1674">
    <cfRule type="cellIs" dxfId="1" priority="12" operator="greaterThan">
      <formula>0.9</formula>
    </cfRule>
    <cfRule type="cellIs" dxfId="2" priority="11" operator="lessThan">
      <formula>0.9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W108"/>
  <sheetViews>
    <sheetView zoomScale="85" zoomScaleNormal="85" workbookViewId="0">
      <pane xSplit="3" ySplit="4" topLeftCell="P96" activePane="bottomRight" state="frozen"/>
      <selection/>
      <selection pane="topRight"/>
      <selection pane="bottomLeft"/>
      <selection pane="bottomRight" activeCell="C5" sqref="C5:W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23" width="11" customWidth="1"/>
  </cols>
  <sheetData>
    <row r="1" ht="40" customHeight="1" spans="1:23">
      <c r="A1" s="110" t="str">
        <f>CONCATENATE("网管-RM达成率 (日) ",TEXT($D$3,"DD MMM YYYY"),"
NM-Pencapaian RM Harian berdasarkan DP/CP yang di-handle")</f>
        <v>网管-RM达成率 (日) 29 Sep 2026
NM-Pencapaian RM Harian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ht="32" customHeight="1" spans="1:23">
      <c r="A2" s="112" t="s">
        <v>3465</v>
      </c>
      <c r="B2" s="112" t="s">
        <v>3390</v>
      </c>
      <c r="C2" s="112" t="s">
        <v>3466</v>
      </c>
      <c r="D2" s="112" t="s">
        <v>3467</v>
      </c>
      <c r="E2" s="113"/>
      <c r="F2" s="113"/>
      <c r="G2" s="113"/>
      <c r="H2" s="112" t="s">
        <v>3468</v>
      </c>
      <c r="I2" s="113"/>
      <c r="J2" s="113"/>
      <c r="K2" s="113"/>
      <c r="L2" s="112" t="s">
        <v>3469</v>
      </c>
      <c r="M2" s="113"/>
      <c r="N2" s="113"/>
      <c r="O2" s="113"/>
      <c r="P2" s="112" t="s">
        <v>3470</v>
      </c>
      <c r="Q2" s="113"/>
      <c r="R2" s="113"/>
      <c r="S2" s="113"/>
      <c r="T2" s="112" t="s">
        <v>3457</v>
      </c>
      <c r="U2" s="113"/>
      <c r="V2" s="113"/>
      <c r="W2" s="113"/>
    </row>
    <row r="3" ht="48" customHeight="1" spans="1:23">
      <c r="A3" s="113"/>
      <c r="B3" s="113"/>
      <c r="C3" s="113"/>
      <c r="D3" s="132">
        <f>'Display ALL DP'!L8</f>
        <v>46294</v>
      </c>
      <c r="E3" s="132">
        <f>D3-1</f>
        <v>46293</v>
      </c>
      <c r="F3" s="132">
        <f>D3-2</f>
        <v>46292</v>
      </c>
      <c r="G3" s="112" t="s">
        <v>3471</v>
      </c>
      <c r="H3" s="132">
        <f>D3</f>
        <v>46294</v>
      </c>
      <c r="I3" s="132">
        <f>E3</f>
        <v>46293</v>
      </c>
      <c r="J3" s="132">
        <f>F3</f>
        <v>46292</v>
      </c>
      <c r="K3" s="112" t="s">
        <v>3471</v>
      </c>
      <c r="L3" s="132">
        <f>D3</f>
        <v>46294</v>
      </c>
      <c r="M3" s="132">
        <f>E3</f>
        <v>46293</v>
      </c>
      <c r="N3" s="132">
        <f>F3</f>
        <v>46292</v>
      </c>
      <c r="O3" s="112" t="s">
        <v>3471</v>
      </c>
      <c r="P3" s="132">
        <f>D3</f>
        <v>46294</v>
      </c>
      <c r="Q3" s="132">
        <f>E3</f>
        <v>46293</v>
      </c>
      <c r="R3" s="132">
        <f>F3</f>
        <v>46292</v>
      </c>
      <c r="S3" s="112" t="s">
        <v>3471</v>
      </c>
      <c r="T3" s="132">
        <f>D3</f>
        <v>46294</v>
      </c>
      <c r="U3" s="132">
        <f>E3</f>
        <v>46293</v>
      </c>
      <c r="V3" s="132">
        <f>F3</f>
        <v>46292</v>
      </c>
      <c r="W3" s="112" t="s">
        <v>3471</v>
      </c>
    </row>
    <row r="4" spans="1:23">
      <c r="A4" s="116" t="s">
        <v>3472</v>
      </c>
      <c r="B4" s="116"/>
      <c r="C4" s="116"/>
      <c r="D4" s="118">
        <v>0.9</v>
      </c>
      <c r="E4" s="118">
        <v>0.9</v>
      </c>
      <c r="F4" s="118">
        <v>0.9</v>
      </c>
      <c r="G4" s="117"/>
      <c r="H4" s="118">
        <v>0.9</v>
      </c>
      <c r="I4" s="118">
        <v>0.9</v>
      </c>
      <c r="J4" s="118">
        <v>0.9</v>
      </c>
      <c r="K4" s="117"/>
      <c r="L4" s="118">
        <v>0.9</v>
      </c>
      <c r="M4" s="118">
        <v>0.9</v>
      </c>
      <c r="N4" s="118">
        <v>0.9</v>
      </c>
      <c r="O4" s="117"/>
      <c r="P4" s="118">
        <v>0.93</v>
      </c>
      <c r="Q4" s="118">
        <v>0.93</v>
      </c>
      <c r="R4" s="118">
        <v>0.93</v>
      </c>
      <c r="S4" s="117"/>
      <c r="T4" s="118">
        <v>0.015</v>
      </c>
      <c r="U4" s="118">
        <v>0.015</v>
      </c>
      <c r="V4" s="118">
        <v>0.015</v>
      </c>
      <c r="W4" s="117"/>
    </row>
    <row r="5" spans="1:23">
      <c r="A5" s="119" t="s">
        <v>3473</v>
      </c>
      <c r="B5" s="119" t="s">
        <v>3474</v>
      </c>
      <c r="C5" s="120">
        <v>1712</v>
      </c>
      <c r="D5" s="121">
        <v>0.932197631527859</v>
      </c>
      <c r="E5" s="121">
        <v>0.933886833901371</v>
      </c>
      <c r="F5" s="121">
        <v>0.927446615549509</v>
      </c>
      <c r="G5" s="129">
        <v>-0.00168920237351278</v>
      </c>
      <c r="H5" s="121">
        <v>0.962675305593004</v>
      </c>
      <c r="I5" s="121">
        <v>0.958463037552438</v>
      </c>
      <c r="J5" s="121">
        <v>0.950804195348887</v>
      </c>
      <c r="K5" s="129">
        <v>0.00421226804056629</v>
      </c>
      <c r="L5" s="121">
        <v>0.900781296537332</v>
      </c>
      <c r="M5" s="121">
        <v>0.895070805689672</v>
      </c>
      <c r="N5" s="121">
        <v>0.884023113291493</v>
      </c>
      <c r="O5" s="129">
        <v>0.00571049084765962</v>
      </c>
      <c r="P5" s="121">
        <v>0.941836151325669</v>
      </c>
      <c r="Q5" s="121">
        <v>0.952660806477416</v>
      </c>
      <c r="R5" s="121">
        <v>0.940817011558</v>
      </c>
      <c r="S5" s="129">
        <v>-0.0108246551517469</v>
      </c>
      <c r="T5" s="121">
        <v>0.0233682687705424</v>
      </c>
      <c r="U5" s="121">
        <v>0.0273958071581415</v>
      </c>
      <c r="V5" s="121">
        <v>0.022134626787384</v>
      </c>
      <c r="W5" s="129">
        <v>-0.00402753838759909</v>
      </c>
    </row>
    <row r="6" spans="1:23">
      <c r="A6" s="122" t="s">
        <v>25</v>
      </c>
      <c r="B6" s="122" t="s">
        <v>3475</v>
      </c>
      <c r="C6" s="123">
        <v>111</v>
      </c>
      <c r="D6" s="124">
        <v>0.937749003984064</v>
      </c>
      <c r="E6" s="124">
        <v>0.922359657469077</v>
      </c>
      <c r="F6" s="124">
        <v>0.916314779270633</v>
      </c>
      <c r="G6" s="130">
        <v>0.0153893465149867</v>
      </c>
      <c r="H6" s="124">
        <v>0.977321283799895</v>
      </c>
      <c r="I6" s="124">
        <v>0.96551724137931</v>
      </c>
      <c r="J6" s="124">
        <v>0.973069349372413</v>
      </c>
      <c r="K6" s="130">
        <v>0.0118040424205847</v>
      </c>
      <c r="L6" s="124">
        <v>0.881320043874291</v>
      </c>
      <c r="M6" s="124">
        <v>0.882260186787568</v>
      </c>
      <c r="N6" s="124">
        <v>0.834858206855903</v>
      </c>
      <c r="O6" s="130">
        <v>-0.000940142913277819</v>
      </c>
      <c r="P6" s="124">
        <v>0.944060198893119</v>
      </c>
      <c r="Q6" s="124">
        <v>0.958829095496894</v>
      </c>
      <c r="R6" s="124">
        <v>0.922508392924832</v>
      </c>
      <c r="S6" s="130">
        <v>-0.0147688966037757</v>
      </c>
      <c r="T6" s="124">
        <v>0.0175421238653228</v>
      </c>
      <c r="U6" s="124">
        <v>0.0278948675794931</v>
      </c>
      <c r="V6" s="124">
        <v>0.0190054323682297</v>
      </c>
      <c r="W6" s="130">
        <v>-0.0103527437141702</v>
      </c>
    </row>
    <row r="7" spans="1:23">
      <c r="A7" s="125" t="s">
        <v>25</v>
      </c>
      <c r="B7" s="125" t="s">
        <v>3240</v>
      </c>
      <c r="C7" s="126">
        <v>11</v>
      </c>
      <c r="D7" s="127">
        <v>0.92962356792144</v>
      </c>
      <c r="E7" s="127">
        <v>0.9</v>
      </c>
      <c r="F7" s="127">
        <v>0.924770642201835</v>
      </c>
      <c r="G7" s="131">
        <v>0.0296235679214403</v>
      </c>
      <c r="H7" s="127">
        <v>0.985995030494692</v>
      </c>
      <c r="I7" s="127">
        <v>0.943273512346512</v>
      </c>
      <c r="J7" s="127">
        <v>0.993258581550526</v>
      </c>
      <c r="K7" s="131">
        <v>0.0427215181481797</v>
      </c>
      <c r="L7" s="127">
        <v>0.896585005236462</v>
      </c>
      <c r="M7" s="127">
        <v>0.904763189852921</v>
      </c>
      <c r="N7" s="127">
        <v>0.88090160739263</v>
      </c>
      <c r="O7" s="131">
        <v>-0.00817818461645914</v>
      </c>
      <c r="P7" s="127">
        <v>0.955108889597882</v>
      </c>
      <c r="Q7" s="127">
        <v>0.9620659083621</v>
      </c>
      <c r="R7" s="127">
        <v>0.955322965662387</v>
      </c>
      <c r="S7" s="131">
        <v>-0.00695701876421739</v>
      </c>
      <c r="T7" s="127">
        <v>0.0143839005883323</v>
      </c>
      <c r="U7" s="127">
        <v>0.0306320592899447</v>
      </c>
      <c r="V7" s="127">
        <v>0.0194469424460432</v>
      </c>
      <c r="W7" s="131">
        <v>-0.0162481587016123</v>
      </c>
    </row>
    <row r="8" spans="1:23">
      <c r="A8" s="125" t="s">
        <v>25</v>
      </c>
      <c r="B8" s="125" t="s">
        <v>3245</v>
      </c>
      <c r="C8" s="126">
        <v>7</v>
      </c>
      <c r="D8" s="127">
        <v>0.93719806763285</v>
      </c>
      <c r="E8" s="127">
        <v>0.923469387755102</v>
      </c>
      <c r="F8" s="127">
        <v>0.889189189189189</v>
      </c>
      <c r="G8" s="131">
        <v>0.0137286798777483</v>
      </c>
      <c r="H8" s="127">
        <v>1.0222304432636</v>
      </c>
      <c r="I8" s="127">
        <v>1.00726141078838</v>
      </c>
      <c r="J8" s="127">
        <v>1.07115422688577</v>
      </c>
      <c r="K8" s="131">
        <v>0.0149690324752223</v>
      </c>
      <c r="L8" s="127">
        <v>0.890394834196543</v>
      </c>
      <c r="M8" s="127">
        <v>0.891679405983839</v>
      </c>
      <c r="N8" s="127">
        <v>0.815323698277569</v>
      </c>
      <c r="O8" s="131">
        <v>-0.00128457178729657</v>
      </c>
      <c r="P8" s="127">
        <v>0.9304504313767</v>
      </c>
      <c r="Q8" s="127">
        <v>0.95189629312192</v>
      </c>
      <c r="R8" s="127">
        <v>0.854034065441506</v>
      </c>
      <c r="S8" s="131">
        <v>-0.0214458617452195</v>
      </c>
      <c r="T8" s="127">
        <v>0.0217484728489425</v>
      </c>
      <c r="U8" s="127">
        <v>0.0381757805967653</v>
      </c>
      <c r="V8" s="127">
        <v>0.0255422852252856</v>
      </c>
      <c r="W8" s="131">
        <v>-0.0164273077478228</v>
      </c>
    </row>
    <row r="9" spans="1:23">
      <c r="A9" s="125" t="s">
        <v>25</v>
      </c>
      <c r="B9" s="125" t="s">
        <v>3248</v>
      </c>
      <c r="C9" s="126">
        <v>11</v>
      </c>
      <c r="D9" s="127">
        <v>0.912928759894459</v>
      </c>
      <c r="E9" s="127">
        <v>0.897058823529412</v>
      </c>
      <c r="F9" s="127">
        <v>0.8801261829653</v>
      </c>
      <c r="G9" s="131">
        <v>0.0158699363650473</v>
      </c>
      <c r="H9" s="127">
        <v>0.920100687889243</v>
      </c>
      <c r="I9" s="127">
        <v>0.937263513513514</v>
      </c>
      <c r="J9" s="127">
        <v>0.949562911305373</v>
      </c>
      <c r="K9" s="131">
        <v>-0.0171628256242702</v>
      </c>
      <c r="L9" s="127">
        <v>0.813467005186294</v>
      </c>
      <c r="M9" s="127">
        <v>0.816790540540541</v>
      </c>
      <c r="N9" s="127">
        <v>0.796017090659071</v>
      </c>
      <c r="O9" s="131">
        <v>-0.00332353535424623</v>
      </c>
      <c r="P9" s="127">
        <v>0.935390237415147</v>
      </c>
      <c r="Q9" s="127">
        <v>0.95523058023058</v>
      </c>
      <c r="R9" s="127">
        <v>0.947995277732116</v>
      </c>
      <c r="S9" s="131">
        <v>-0.0198403428154333</v>
      </c>
      <c r="T9" s="127">
        <v>0.0202470643392174</v>
      </c>
      <c r="U9" s="127">
        <v>0.029622488137772</v>
      </c>
      <c r="V9" s="127">
        <v>0.0155496916987533</v>
      </c>
      <c r="W9" s="131">
        <v>-0.00937542379855461</v>
      </c>
    </row>
    <row r="10" spans="1:23">
      <c r="A10" s="125" t="s">
        <v>25</v>
      </c>
      <c r="B10" s="125" t="s">
        <v>3257</v>
      </c>
      <c r="C10" s="126">
        <v>10</v>
      </c>
      <c r="D10" s="127">
        <v>0.941860465116279</v>
      </c>
      <c r="E10" s="127">
        <v>0.925170068027211</v>
      </c>
      <c r="F10" s="127">
        <v>0.910755148741419</v>
      </c>
      <c r="G10" s="131">
        <v>0.0166903970890682</v>
      </c>
      <c r="H10" s="127">
        <v>0.963792250618302</v>
      </c>
      <c r="I10" s="127">
        <v>0.958174282909805</v>
      </c>
      <c r="J10" s="127">
        <v>0.967615273775216</v>
      </c>
      <c r="K10" s="131">
        <v>0.00561796770849698</v>
      </c>
      <c r="L10" s="127">
        <v>0.878944765045342</v>
      </c>
      <c r="M10" s="127">
        <v>0.876704111680663</v>
      </c>
      <c r="N10" s="127">
        <v>0.828458213256484</v>
      </c>
      <c r="O10" s="131">
        <v>0.00224065336467905</v>
      </c>
      <c r="P10" s="127">
        <v>0.943043963099382</v>
      </c>
      <c r="Q10" s="127">
        <v>0.956158740667182</v>
      </c>
      <c r="R10" s="127">
        <v>0.911217183770883</v>
      </c>
      <c r="S10" s="131">
        <v>-0.0131147775677999</v>
      </c>
      <c r="T10" s="127">
        <v>0.0165196262291874</v>
      </c>
      <c r="U10" s="127">
        <v>0.0247849014709964</v>
      </c>
      <c r="V10" s="127">
        <v>0.0179258833668486</v>
      </c>
      <c r="W10" s="131">
        <v>-0.008265275241809</v>
      </c>
    </row>
    <row r="11" spans="1:23">
      <c r="A11" s="125" t="s">
        <v>25</v>
      </c>
      <c r="B11" s="125" t="s">
        <v>3266</v>
      </c>
      <c r="C11" s="126">
        <v>14</v>
      </c>
      <c r="D11" s="127">
        <v>0.958169934640523</v>
      </c>
      <c r="E11" s="127">
        <v>0.959821428571429</v>
      </c>
      <c r="F11" s="127">
        <v>0.951965065502183</v>
      </c>
      <c r="G11" s="131">
        <v>-0.00165149393090569</v>
      </c>
      <c r="H11" s="127">
        <v>1.01160269990639</v>
      </c>
      <c r="I11" s="127">
        <v>1.03918069671813</v>
      </c>
      <c r="J11" s="127">
        <v>1.0339488413454</v>
      </c>
      <c r="K11" s="131">
        <v>-0.0275779968117418</v>
      </c>
      <c r="L11" s="127">
        <v>0.912918165246095</v>
      </c>
      <c r="M11" s="127">
        <v>0.923345488400962</v>
      </c>
      <c r="N11" s="127">
        <v>0.899670450384475</v>
      </c>
      <c r="O11" s="131">
        <v>-0.0104273231548666</v>
      </c>
      <c r="P11" s="127">
        <v>0.947047115081195</v>
      </c>
      <c r="Q11" s="127">
        <v>0.955169720031248</v>
      </c>
      <c r="R11" s="127">
        <v>0.942634404648084</v>
      </c>
      <c r="S11" s="131">
        <v>-0.00812260495005246</v>
      </c>
      <c r="T11" s="127">
        <v>0.0192726212111014</v>
      </c>
      <c r="U11" s="127">
        <v>0.0322140322140322</v>
      </c>
      <c r="V11" s="127">
        <v>0.0215036508063869</v>
      </c>
      <c r="W11" s="131">
        <v>-0.0129414110029308</v>
      </c>
    </row>
    <row r="12" spans="1:23">
      <c r="A12" s="125" t="s">
        <v>25</v>
      </c>
      <c r="B12" s="125" t="s">
        <v>3276</v>
      </c>
      <c r="C12" s="126">
        <v>13</v>
      </c>
      <c r="D12" s="127">
        <v>0.913894324853229</v>
      </c>
      <c r="E12" s="127">
        <v>0.908482142857143</v>
      </c>
      <c r="F12" s="127">
        <v>0.9</v>
      </c>
      <c r="G12" s="131">
        <v>0.00541218199608606</v>
      </c>
      <c r="H12" s="127">
        <v>0.960389807700656</v>
      </c>
      <c r="I12" s="127">
        <v>0.940798167562329</v>
      </c>
      <c r="J12" s="127">
        <v>0.933447979363714</v>
      </c>
      <c r="K12" s="131">
        <v>0.0195916401383263</v>
      </c>
      <c r="L12" s="127">
        <v>0.916069800755307</v>
      </c>
      <c r="M12" s="127">
        <v>0.917187912959211</v>
      </c>
      <c r="N12" s="127">
        <v>0.875347008966957</v>
      </c>
      <c r="O12" s="131">
        <v>-0.00111811220390401</v>
      </c>
      <c r="P12" s="127">
        <v>0.93823292781042</v>
      </c>
      <c r="Q12" s="127">
        <v>0.965845205231023</v>
      </c>
      <c r="R12" s="127">
        <v>0.910181164845037</v>
      </c>
      <c r="S12" s="131">
        <v>-0.0276122774206033</v>
      </c>
      <c r="T12" s="127">
        <v>0.015876354859781</v>
      </c>
      <c r="U12" s="127">
        <v>0.0207979128803424</v>
      </c>
      <c r="V12" s="127">
        <v>0.0173748662135302</v>
      </c>
      <c r="W12" s="131">
        <v>-0.00492155802056137</v>
      </c>
    </row>
    <row r="13" spans="1:23">
      <c r="A13" s="125" t="s">
        <v>25</v>
      </c>
      <c r="B13" s="125" t="s">
        <v>3285</v>
      </c>
      <c r="C13" s="126">
        <v>14</v>
      </c>
      <c r="D13" s="127">
        <v>0.962574850299401</v>
      </c>
      <c r="E13" s="127">
        <v>0.916515426497278</v>
      </c>
      <c r="F13" s="127">
        <v>0.923933209647495</v>
      </c>
      <c r="G13" s="131">
        <v>0.0460594238021235</v>
      </c>
      <c r="H13" s="127">
        <v>0.983502104903857</v>
      </c>
      <c r="I13" s="127">
        <v>0.981460628971286</v>
      </c>
      <c r="J13" s="127">
        <v>0.968</v>
      </c>
      <c r="K13" s="131">
        <v>0.00204147593257109</v>
      </c>
      <c r="L13" s="127">
        <v>0.916418250085334</v>
      </c>
      <c r="M13" s="127">
        <v>0.897731842676747</v>
      </c>
      <c r="N13" s="127">
        <v>0.85512540192926</v>
      </c>
      <c r="O13" s="131">
        <v>0.0186864074085866</v>
      </c>
      <c r="P13" s="127">
        <v>0.953403734860689</v>
      </c>
      <c r="Q13" s="127">
        <v>0.958139284464425</v>
      </c>
      <c r="R13" s="127">
        <v>0.923270498510182</v>
      </c>
      <c r="S13" s="131">
        <v>-0.00473554960373657</v>
      </c>
      <c r="T13" s="127">
        <v>0.0140076656576236</v>
      </c>
      <c r="U13" s="127">
        <v>0.0233317372567797</v>
      </c>
      <c r="V13" s="127">
        <v>0.0157201405152225</v>
      </c>
      <c r="W13" s="131">
        <v>-0.00932407159915605</v>
      </c>
    </row>
    <row r="14" spans="1:23">
      <c r="A14" s="125" t="s">
        <v>25</v>
      </c>
      <c r="B14" s="125" t="s">
        <v>3292</v>
      </c>
      <c r="C14" s="126">
        <v>10</v>
      </c>
      <c r="D14" s="127">
        <v>0.939688715953307</v>
      </c>
      <c r="E14" s="127">
        <v>0.951048951048951</v>
      </c>
      <c r="F14" s="127">
        <v>0.948837209302326</v>
      </c>
      <c r="G14" s="131">
        <v>-0.0113602350956437</v>
      </c>
      <c r="H14" s="127">
        <v>0.977702702702703</v>
      </c>
      <c r="I14" s="127">
        <v>0.968123898881468</v>
      </c>
      <c r="J14" s="127">
        <v>0.886690904926856</v>
      </c>
      <c r="K14" s="131">
        <v>0.00957880382123422</v>
      </c>
      <c r="L14" s="127">
        <v>0.845970970970971</v>
      </c>
      <c r="M14" s="127">
        <v>0.848772893022494</v>
      </c>
      <c r="N14" s="127">
        <v>0.772494345996393</v>
      </c>
      <c r="O14" s="131">
        <v>-0.00280192205152263</v>
      </c>
      <c r="P14" s="127">
        <v>0.946475388897105</v>
      </c>
      <c r="Q14" s="127">
        <v>0.958160296070288</v>
      </c>
      <c r="R14" s="127">
        <v>0.920649170055095</v>
      </c>
      <c r="S14" s="131">
        <v>-0.0116849071731832</v>
      </c>
      <c r="T14" s="127">
        <v>0.0139227242960052</v>
      </c>
      <c r="U14" s="127">
        <v>0.0262897851315638</v>
      </c>
      <c r="V14" s="127">
        <v>0.0155374018901169</v>
      </c>
      <c r="W14" s="131">
        <v>-0.0123670608355586</v>
      </c>
    </row>
    <row r="15" spans="1:23">
      <c r="A15" s="125" t="s">
        <v>25</v>
      </c>
      <c r="B15" s="125" t="s">
        <v>3301</v>
      </c>
      <c r="C15" s="126">
        <v>12</v>
      </c>
      <c r="D15" s="127">
        <v>0.946401225114854</v>
      </c>
      <c r="E15" s="127">
        <v>0.928327645051195</v>
      </c>
      <c r="F15" s="127">
        <v>0.934859154929577</v>
      </c>
      <c r="G15" s="131">
        <v>0.0180735800636599</v>
      </c>
      <c r="H15" s="127">
        <v>0.98443872500495</v>
      </c>
      <c r="I15" s="127">
        <v>0.977311759920456</v>
      </c>
      <c r="J15" s="127">
        <v>0.981871005229518</v>
      </c>
      <c r="K15" s="131">
        <v>0.00712696508449395</v>
      </c>
      <c r="L15" s="127">
        <v>0.877351019600079</v>
      </c>
      <c r="M15" s="127">
        <v>0.866341257645605</v>
      </c>
      <c r="N15" s="127">
        <v>0.792585705984893</v>
      </c>
      <c r="O15" s="131">
        <v>0.0110097619544738</v>
      </c>
      <c r="P15" s="127">
        <v>0.949202248737467</v>
      </c>
      <c r="Q15" s="127">
        <v>0.962622950819672</v>
      </c>
      <c r="R15" s="127">
        <v>0.905887230514096</v>
      </c>
      <c r="S15" s="131">
        <v>-0.0134207020822048</v>
      </c>
      <c r="T15" s="127">
        <v>0.01943599107324</v>
      </c>
      <c r="U15" s="127">
        <v>0.0317549005913303</v>
      </c>
      <c r="V15" s="127">
        <v>0.0212637429020176</v>
      </c>
      <c r="W15" s="131">
        <v>-0.0123189095180903</v>
      </c>
    </row>
    <row r="16" spans="1:23">
      <c r="A16" s="125" t="s">
        <v>25</v>
      </c>
      <c r="B16" s="125" t="s">
        <v>3310</v>
      </c>
      <c r="C16" s="126">
        <v>9</v>
      </c>
      <c r="D16" s="127">
        <v>0.929967426710098</v>
      </c>
      <c r="E16" s="127">
        <v>0.912891986062718</v>
      </c>
      <c r="F16" s="127">
        <v>0.889473684210526</v>
      </c>
      <c r="G16" s="131">
        <v>0.0170754406473799</v>
      </c>
      <c r="H16" s="127">
        <v>0.978047770260942</v>
      </c>
      <c r="I16" s="127">
        <v>0.93974878206257</v>
      </c>
      <c r="J16" s="127">
        <v>0.969876666251402</v>
      </c>
      <c r="K16" s="131">
        <v>0.0382989881983719</v>
      </c>
      <c r="L16" s="127">
        <v>0.866882967462838</v>
      </c>
      <c r="M16" s="127">
        <v>0.874801901743265</v>
      </c>
      <c r="N16" s="127">
        <v>0.818113865703252</v>
      </c>
      <c r="O16" s="131">
        <v>-0.007918934280427</v>
      </c>
      <c r="P16" s="127">
        <v>0.937209386151462</v>
      </c>
      <c r="Q16" s="127">
        <v>0.957036920783144</v>
      </c>
      <c r="R16" s="127">
        <v>0.9263431542461</v>
      </c>
      <c r="S16" s="131">
        <v>-0.0198275346316827</v>
      </c>
      <c r="T16" s="127">
        <v>0.0200357094426615</v>
      </c>
      <c r="U16" s="127">
        <v>0.0237516910589103</v>
      </c>
      <c r="V16" s="127">
        <v>0.0203996931242218</v>
      </c>
      <c r="W16" s="131">
        <v>-0.00371598161624886</v>
      </c>
    </row>
    <row r="17" spans="1:23">
      <c r="A17" s="122" t="s">
        <v>186</v>
      </c>
      <c r="B17" s="122" t="s">
        <v>3475</v>
      </c>
      <c r="C17" s="123">
        <v>108</v>
      </c>
      <c r="D17" s="124">
        <v>0.959287951211472</v>
      </c>
      <c r="E17" s="124">
        <v>0.954887218045113</v>
      </c>
      <c r="F17" s="124">
        <v>0.947511465941906</v>
      </c>
      <c r="G17" s="130">
        <v>0.00440073316635914</v>
      </c>
      <c r="H17" s="124">
        <v>0.955044845653306</v>
      </c>
      <c r="I17" s="124">
        <v>0.954550506435097</v>
      </c>
      <c r="J17" s="124">
        <v>0.93939231344774</v>
      </c>
      <c r="K17" s="130">
        <v>0.000494339218209405</v>
      </c>
      <c r="L17" s="124">
        <v>0.920608427598244</v>
      </c>
      <c r="M17" s="124">
        <v>0.921411794343635</v>
      </c>
      <c r="N17" s="124">
        <v>0.904438264042281</v>
      </c>
      <c r="O17" s="130">
        <v>-0.000803366745390943</v>
      </c>
      <c r="P17" s="124">
        <v>0.952375621301435</v>
      </c>
      <c r="Q17" s="124">
        <v>0.967270404758727</v>
      </c>
      <c r="R17" s="124">
        <v>0.957200673581728</v>
      </c>
      <c r="S17" s="130">
        <v>-0.0148947834572918</v>
      </c>
      <c r="T17" s="124">
        <v>0.0174732721705947</v>
      </c>
      <c r="U17" s="124">
        <v>0.0236112487436119</v>
      </c>
      <c r="V17" s="124">
        <v>0.0188508699944102</v>
      </c>
      <c r="W17" s="130">
        <v>-0.00613797657301714</v>
      </c>
    </row>
    <row r="18" spans="1:23">
      <c r="A18" s="125" t="s">
        <v>186</v>
      </c>
      <c r="B18" s="125" t="s">
        <v>3315</v>
      </c>
      <c r="C18" s="126">
        <v>16</v>
      </c>
      <c r="D18" s="127">
        <v>0.940909090909091</v>
      </c>
      <c r="E18" s="127">
        <v>0.929807692307692</v>
      </c>
      <c r="F18" s="127">
        <v>0.907129455909944</v>
      </c>
      <c r="G18" s="131">
        <v>0.0111013986013986</v>
      </c>
      <c r="H18" s="127">
        <v>0.938601550983785</v>
      </c>
      <c r="I18" s="127">
        <v>0.944279229926436</v>
      </c>
      <c r="J18" s="127">
        <v>0.932435722633424</v>
      </c>
      <c r="K18" s="131">
        <v>-0.00567767894265092</v>
      </c>
      <c r="L18" s="127">
        <v>0.869896814715119</v>
      </c>
      <c r="M18" s="127">
        <v>0.870376167371002</v>
      </c>
      <c r="N18" s="127">
        <v>0.854304635761589</v>
      </c>
      <c r="O18" s="131">
        <v>-0.000479352655883281</v>
      </c>
      <c r="P18" s="127">
        <v>0.948138903745964</v>
      </c>
      <c r="Q18" s="127">
        <v>0.958581522815823</v>
      </c>
      <c r="R18" s="127">
        <v>0.951475101611967</v>
      </c>
      <c r="S18" s="131">
        <v>-0.0104426190698587</v>
      </c>
      <c r="T18" s="127">
        <v>0.0250260594514935</v>
      </c>
      <c r="U18" s="127">
        <v>0.0319441349082535</v>
      </c>
      <c r="V18" s="127">
        <v>0.0248007541348873</v>
      </c>
      <c r="W18" s="131">
        <v>-0.00691807545675999</v>
      </c>
    </row>
    <row r="19" spans="1:23">
      <c r="A19" s="125" t="s">
        <v>186</v>
      </c>
      <c r="B19" s="125" t="s">
        <v>3316</v>
      </c>
      <c r="C19" s="126">
        <v>6</v>
      </c>
      <c r="D19" s="127">
        <v>0.979381443298969</v>
      </c>
      <c r="E19" s="127">
        <v>0.977272727272727</v>
      </c>
      <c r="F19" s="127">
        <v>0.962962962962963</v>
      </c>
      <c r="G19" s="131">
        <v>0.00210871602624174</v>
      </c>
      <c r="H19" s="127">
        <v>0.950311438278596</v>
      </c>
      <c r="I19" s="127">
        <v>0.948426736175759</v>
      </c>
      <c r="J19" s="127">
        <v>0.906961355214399</v>
      </c>
      <c r="K19" s="131">
        <v>0.00188470210283698</v>
      </c>
      <c r="L19" s="127">
        <v>0.903029445073613</v>
      </c>
      <c r="M19" s="127">
        <v>0.910072612176503</v>
      </c>
      <c r="N19" s="127">
        <v>0.83430386447856</v>
      </c>
      <c r="O19" s="131">
        <v>-0.00704316710289077</v>
      </c>
      <c r="P19" s="127">
        <v>0.95633035215204</v>
      </c>
      <c r="Q19" s="127">
        <v>0.970837897042716</v>
      </c>
      <c r="R19" s="127">
        <v>0.942215088282504</v>
      </c>
      <c r="S19" s="131">
        <v>-0.0145075448906761</v>
      </c>
      <c r="T19" s="127">
        <v>0.013085302022917</v>
      </c>
      <c r="U19" s="127">
        <v>0.0261267954432888</v>
      </c>
      <c r="V19" s="127">
        <v>0.0207156308851224</v>
      </c>
      <c r="W19" s="131">
        <v>-0.0130414934203718</v>
      </c>
    </row>
    <row r="20" spans="1:23">
      <c r="A20" s="125" t="s">
        <v>186</v>
      </c>
      <c r="B20" s="125" t="s">
        <v>3317</v>
      </c>
      <c r="C20" s="126">
        <v>14</v>
      </c>
      <c r="D20" s="127">
        <v>0.936671575846834</v>
      </c>
      <c r="E20" s="127">
        <v>0.946428571428571</v>
      </c>
      <c r="F20" s="127">
        <v>0.925619834710744</v>
      </c>
      <c r="G20" s="131">
        <v>-0.00975699558173782</v>
      </c>
      <c r="H20" s="127">
        <v>0.947067691563215</v>
      </c>
      <c r="I20" s="127">
        <v>0.949512953367876</v>
      </c>
      <c r="J20" s="127">
        <v>0.915076416093616</v>
      </c>
      <c r="K20" s="131">
        <v>-0.00244526180466031</v>
      </c>
      <c r="L20" s="127">
        <v>0.916953600476465</v>
      </c>
      <c r="M20" s="127">
        <v>0.920124352331606</v>
      </c>
      <c r="N20" s="127">
        <v>0.882660524236259</v>
      </c>
      <c r="O20" s="131">
        <v>-0.00317075185514093</v>
      </c>
      <c r="P20" s="127">
        <v>0.947266584458681</v>
      </c>
      <c r="Q20" s="127">
        <v>0.961681575869872</v>
      </c>
      <c r="R20" s="127">
        <v>0.924637133521527</v>
      </c>
      <c r="S20" s="131">
        <v>-0.0144149914111917</v>
      </c>
      <c r="T20" s="127">
        <v>0.0158202978818951</v>
      </c>
      <c r="U20" s="127">
        <v>0.0223618278363623</v>
      </c>
      <c r="V20" s="127">
        <v>0.0197978811490202</v>
      </c>
      <c r="W20" s="131">
        <v>-0.00654152995446721</v>
      </c>
    </row>
    <row r="21" spans="1:23">
      <c r="A21" s="125" t="s">
        <v>186</v>
      </c>
      <c r="B21" s="125" t="s">
        <v>1426</v>
      </c>
      <c r="C21" s="126">
        <v>22</v>
      </c>
      <c r="D21" s="127">
        <v>0.980928689883914</v>
      </c>
      <c r="E21" s="127">
        <v>0.97613721103654</v>
      </c>
      <c r="F21" s="127">
        <v>0.975609756097561</v>
      </c>
      <c r="G21" s="131">
        <v>0.00479147884737385</v>
      </c>
      <c r="H21" s="127">
        <v>0.6</v>
      </c>
      <c r="I21" s="127">
        <v>0</v>
      </c>
      <c r="J21" s="127">
        <v>0.666666666666667</v>
      </c>
      <c r="K21" s="131">
        <v>0.6</v>
      </c>
      <c r="L21" s="127">
        <v>0.4</v>
      </c>
      <c r="M21" s="127">
        <v>0.333333333333333</v>
      </c>
      <c r="N21" s="127">
        <v>0</v>
      </c>
      <c r="O21" s="131">
        <v>0.0666666666666667</v>
      </c>
      <c r="P21" s="127">
        <v>0.957679274241342</v>
      </c>
      <c r="Q21" s="127">
        <v>0.97427182413866</v>
      </c>
      <c r="R21" s="127">
        <v>0.976249828569585</v>
      </c>
      <c r="S21" s="131">
        <v>-0.0165925498973177</v>
      </c>
      <c r="T21" s="127">
        <v>0.0237872807529719</v>
      </c>
      <c r="U21" s="127">
        <v>0.0182287294672758</v>
      </c>
      <c r="V21" s="127">
        <v>0.0166075274173647</v>
      </c>
      <c r="W21" s="131">
        <v>0.00555855128569619</v>
      </c>
    </row>
    <row r="22" spans="1:23">
      <c r="A22" s="125" t="s">
        <v>186</v>
      </c>
      <c r="B22" s="125" t="s">
        <v>3318</v>
      </c>
      <c r="C22" s="126">
        <v>13</v>
      </c>
      <c r="D22" s="127">
        <v>0.965897693079238</v>
      </c>
      <c r="E22" s="127">
        <v>0.961165048543689</v>
      </c>
      <c r="F22" s="127">
        <v>0.967908902691511</v>
      </c>
      <c r="G22" s="131">
        <v>0.00473264453554834</v>
      </c>
      <c r="H22" s="127">
        <v>0.965421759978389</v>
      </c>
      <c r="I22" s="127">
        <v>0.965502458706342</v>
      </c>
      <c r="J22" s="127">
        <v>0.958069304396786</v>
      </c>
      <c r="K22" s="131">
        <v>-8.06987279535765e-5</v>
      </c>
      <c r="L22" s="127">
        <v>0.932081673082551</v>
      </c>
      <c r="M22" s="127">
        <v>0.938254948934561</v>
      </c>
      <c r="N22" s="127">
        <v>0.925525925167631</v>
      </c>
      <c r="O22" s="131">
        <v>-0.00617327585200955</v>
      </c>
      <c r="P22" s="127">
        <v>0.952617845275864</v>
      </c>
      <c r="Q22" s="127">
        <v>0.970916768832584</v>
      </c>
      <c r="R22" s="127">
        <v>0.960527613064973</v>
      </c>
      <c r="S22" s="131">
        <v>-0.0182989235567201</v>
      </c>
      <c r="T22" s="127">
        <v>0.0153981714671383</v>
      </c>
      <c r="U22" s="127">
        <v>0.0239995142852187</v>
      </c>
      <c r="V22" s="127">
        <v>0.0151265214096007</v>
      </c>
      <c r="W22" s="131">
        <v>-0.00860134281808038</v>
      </c>
    </row>
    <row r="23" spans="1:23">
      <c r="A23" s="125" t="s">
        <v>186</v>
      </c>
      <c r="B23" s="125" t="s">
        <v>3319</v>
      </c>
      <c r="C23" s="126">
        <v>16</v>
      </c>
      <c r="D23" s="127">
        <v>0.966571155682904</v>
      </c>
      <c r="E23" s="127">
        <v>0.954166666666667</v>
      </c>
      <c r="F23" s="127">
        <v>0.953656024716787</v>
      </c>
      <c r="G23" s="131">
        <v>0.0124044890162368</v>
      </c>
      <c r="H23" s="127">
        <v>0.95644490458935</v>
      </c>
      <c r="I23" s="127">
        <v>0.956321653479735</v>
      </c>
      <c r="J23" s="127">
        <v>0.946645224978505</v>
      </c>
      <c r="K23" s="131">
        <v>0.000123251109615197</v>
      </c>
      <c r="L23" s="127">
        <v>0.935649131575659</v>
      </c>
      <c r="M23" s="127">
        <v>0.936541256257064</v>
      </c>
      <c r="N23" s="127">
        <v>0.933414005031366</v>
      </c>
      <c r="O23" s="131">
        <v>-0.000892124681405315</v>
      </c>
      <c r="P23" s="127">
        <v>0.960130206667093</v>
      </c>
      <c r="Q23" s="127">
        <v>0.969348753483096</v>
      </c>
      <c r="R23" s="127">
        <v>0.967465044565539</v>
      </c>
      <c r="S23" s="131">
        <v>-0.00921854681600298</v>
      </c>
      <c r="T23" s="127">
        <v>0.0126442510447418</v>
      </c>
      <c r="U23" s="127">
        <v>0.0212458196882558</v>
      </c>
      <c r="V23" s="127">
        <v>0.0175851868083708</v>
      </c>
      <c r="W23" s="131">
        <v>-0.008601568643514</v>
      </c>
    </row>
    <row r="24" spans="1:23">
      <c r="A24" s="125" t="s">
        <v>186</v>
      </c>
      <c r="B24" s="125" t="s">
        <v>3320</v>
      </c>
      <c r="C24" s="126">
        <v>9</v>
      </c>
      <c r="D24" s="127">
        <v>0.952229299363057</v>
      </c>
      <c r="E24" s="127">
        <v>0.956217162872154</v>
      </c>
      <c r="F24" s="127">
        <v>0.927335640138408</v>
      </c>
      <c r="G24" s="131">
        <v>-0.00398786350909675</v>
      </c>
      <c r="H24" s="127">
        <v>0.952933485863703</v>
      </c>
      <c r="I24" s="127">
        <v>0.949163274536409</v>
      </c>
      <c r="J24" s="127">
        <v>0.932192846034215</v>
      </c>
      <c r="K24" s="131">
        <v>0.00377021132729427</v>
      </c>
      <c r="L24" s="127">
        <v>0.913361193472323</v>
      </c>
      <c r="M24" s="127">
        <v>0.914427860696517</v>
      </c>
      <c r="N24" s="127">
        <v>0.894245723172628</v>
      </c>
      <c r="O24" s="131">
        <v>-0.00106666722419468</v>
      </c>
      <c r="P24" s="127">
        <v>0.95140341093917</v>
      </c>
      <c r="Q24" s="127">
        <v>0.965575445298272</v>
      </c>
      <c r="R24" s="127">
        <v>0.957384606735256</v>
      </c>
      <c r="S24" s="131">
        <v>-0.0141720343591021</v>
      </c>
      <c r="T24" s="127">
        <v>0.0171094050773377</v>
      </c>
      <c r="U24" s="127">
        <v>0.0256942067215723</v>
      </c>
      <c r="V24" s="127">
        <v>0.02344695508771</v>
      </c>
      <c r="W24" s="131">
        <v>-0.00858480164423458</v>
      </c>
    </row>
    <row r="25" spans="1:23">
      <c r="A25" s="125" t="s">
        <v>186</v>
      </c>
      <c r="B25" s="125" t="s">
        <v>3321</v>
      </c>
      <c r="C25" s="126">
        <v>9</v>
      </c>
      <c r="D25" s="127">
        <v>0.953586497890295</v>
      </c>
      <c r="E25" s="127">
        <v>0.953703703703704</v>
      </c>
      <c r="F25" s="127">
        <v>0.977168949771689</v>
      </c>
      <c r="G25" s="131">
        <v>-0.00011720581340835</v>
      </c>
      <c r="H25" s="127">
        <v>0.958139105552222</v>
      </c>
      <c r="I25" s="127">
        <v>0.947959119694025</v>
      </c>
      <c r="J25" s="127">
        <v>0.94043643350565</v>
      </c>
      <c r="K25" s="131">
        <v>0.0101799858581976</v>
      </c>
      <c r="L25" s="127">
        <v>0.936954816079753</v>
      </c>
      <c r="M25" s="127">
        <v>0.93566994795912</v>
      </c>
      <c r="N25" s="127">
        <v>0.925797154490141</v>
      </c>
      <c r="O25" s="131">
        <v>0.00128486812063289</v>
      </c>
      <c r="P25" s="127">
        <v>0.947848921392986</v>
      </c>
      <c r="Q25" s="127">
        <v>0.958877439574529</v>
      </c>
      <c r="R25" s="127">
        <v>0.948871585862887</v>
      </c>
      <c r="S25" s="131">
        <v>-0.0110285181815428</v>
      </c>
      <c r="T25" s="127">
        <v>0.0119030267696643</v>
      </c>
      <c r="U25" s="127">
        <v>0.0279962784403282</v>
      </c>
      <c r="V25" s="127">
        <v>0.016261328438683</v>
      </c>
      <c r="W25" s="131">
        <v>-0.0160932516706639</v>
      </c>
    </row>
    <row r="26" spans="1:23">
      <c r="A26" s="125" t="s">
        <v>186</v>
      </c>
      <c r="B26" s="125" t="s">
        <v>40</v>
      </c>
      <c r="C26" s="126">
        <v>3</v>
      </c>
      <c r="D26" s="127">
        <v>0.947368421052632</v>
      </c>
      <c r="E26" s="127">
        <v>0.903225806451613</v>
      </c>
      <c r="F26" s="127">
        <v>0.921348314606742</v>
      </c>
      <c r="G26" s="131">
        <v>0.0441426146010186</v>
      </c>
      <c r="H26" s="127" t="s">
        <v>40</v>
      </c>
      <c r="I26" s="127" t="s">
        <v>40</v>
      </c>
      <c r="J26" s="127">
        <v>0</v>
      </c>
      <c r="K26" s="131" t="s">
        <v>40</v>
      </c>
      <c r="L26" s="127" t="s">
        <v>40</v>
      </c>
      <c r="M26" s="127" t="s">
        <v>40</v>
      </c>
      <c r="N26" s="127">
        <v>0</v>
      </c>
      <c r="O26" s="131" t="s">
        <v>40</v>
      </c>
      <c r="P26" s="127">
        <v>0.90314197968344</v>
      </c>
      <c r="Q26" s="127">
        <v>0.951268898488121</v>
      </c>
      <c r="R26" s="127">
        <v>0.9498001998002</v>
      </c>
      <c r="S26" s="131">
        <v>-0.0481269188046812</v>
      </c>
      <c r="T26" s="127">
        <v>0.0352967129936025</v>
      </c>
      <c r="U26" s="127">
        <v>0.0196103399974532</v>
      </c>
      <c r="V26" s="127">
        <v>0.0161543098251959</v>
      </c>
      <c r="W26" s="131">
        <v>0.0156863729961493</v>
      </c>
    </row>
    <row r="27" spans="1:23">
      <c r="A27" s="122" t="s">
        <v>398</v>
      </c>
      <c r="B27" s="122" t="s">
        <v>3475</v>
      </c>
      <c r="C27" s="123">
        <v>48</v>
      </c>
      <c r="D27" s="124">
        <v>0.942286652078775</v>
      </c>
      <c r="E27" s="124">
        <v>0.949298469387755</v>
      </c>
      <c r="F27" s="124">
        <v>0.939519715386896</v>
      </c>
      <c r="G27" s="130">
        <v>-0.00701181730898048</v>
      </c>
      <c r="H27" s="124">
        <v>0.957850683427206</v>
      </c>
      <c r="I27" s="124">
        <v>0.953798485617029</v>
      </c>
      <c r="J27" s="124">
        <v>0.947981740109615</v>
      </c>
      <c r="K27" s="130">
        <v>0.00405219781017796</v>
      </c>
      <c r="L27" s="124">
        <v>0.916202361252385</v>
      </c>
      <c r="M27" s="124">
        <v>0.908580892373694</v>
      </c>
      <c r="N27" s="124">
        <v>0.904747664948767</v>
      </c>
      <c r="O27" s="130">
        <v>0.00762146887869031</v>
      </c>
      <c r="P27" s="124">
        <v>0.94509267988894</v>
      </c>
      <c r="Q27" s="124">
        <v>0.955206606256286</v>
      </c>
      <c r="R27" s="124">
        <v>0.950260528705961</v>
      </c>
      <c r="S27" s="130">
        <v>-0.0101139263673465</v>
      </c>
      <c r="T27" s="124">
        <v>0.0131832010350736</v>
      </c>
      <c r="U27" s="124">
        <v>0.024905870868777</v>
      </c>
      <c r="V27" s="124">
        <v>0.0177898008069198</v>
      </c>
      <c r="W27" s="130">
        <v>-0.0117226698337034</v>
      </c>
    </row>
    <row r="28" spans="1:23">
      <c r="A28" s="125" t="s">
        <v>398</v>
      </c>
      <c r="B28" s="125" t="s">
        <v>3322</v>
      </c>
      <c r="C28" s="126">
        <v>6</v>
      </c>
      <c r="D28" s="127">
        <v>0.925996204933586</v>
      </c>
      <c r="E28" s="127">
        <v>0.938189845474614</v>
      </c>
      <c r="F28" s="127">
        <v>0.90625</v>
      </c>
      <c r="G28" s="131">
        <v>-0.0121936405410273</v>
      </c>
      <c r="H28" s="127">
        <v>0.972527266594206</v>
      </c>
      <c r="I28" s="127">
        <v>0.975274050041783</v>
      </c>
      <c r="J28" s="127">
        <v>0.96409368785446</v>
      </c>
      <c r="K28" s="131">
        <v>-0.00274678344757784</v>
      </c>
      <c r="L28" s="127">
        <v>0.921704583786215</v>
      </c>
      <c r="M28" s="127">
        <v>0.912943027085484</v>
      </c>
      <c r="N28" s="127">
        <v>0.897179052809899</v>
      </c>
      <c r="O28" s="131">
        <v>0.00876155670073098</v>
      </c>
      <c r="P28" s="127">
        <v>0.952619907085161</v>
      </c>
      <c r="Q28" s="127">
        <v>0.95936478281177</v>
      </c>
      <c r="R28" s="127">
        <v>0.947198320227263</v>
      </c>
      <c r="S28" s="131">
        <v>-0.00674487572660898</v>
      </c>
      <c r="T28" s="127">
        <v>0.0152514619883041</v>
      </c>
      <c r="U28" s="127">
        <v>0.0306674869270994</v>
      </c>
      <c r="V28" s="127">
        <v>0.0203809777540962</v>
      </c>
      <c r="W28" s="131">
        <v>-0.0154160249387953</v>
      </c>
    </row>
    <row r="29" spans="1:23">
      <c r="A29" s="125" t="s">
        <v>398</v>
      </c>
      <c r="B29" s="125" t="s">
        <v>3323</v>
      </c>
      <c r="C29" s="126">
        <v>8</v>
      </c>
      <c r="D29" s="127">
        <v>0.96100278551532</v>
      </c>
      <c r="E29" s="127">
        <v>0.953416149068323</v>
      </c>
      <c r="F29" s="127">
        <v>0.967065868263473</v>
      </c>
      <c r="G29" s="131">
        <v>0.00758663644699742</v>
      </c>
      <c r="H29" s="127">
        <v>0.951577745484741</v>
      </c>
      <c r="I29" s="127">
        <v>0.947053851726636</v>
      </c>
      <c r="J29" s="127">
        <v>0.94343702393238</v>
      </c>
      <c r="K29" s="131">
        <v>0.00452389375810547</v>
      </c>
      <c r="L29" s="127">
        <v>0.90855304131202</v>
      </c>
      <c r="M29" s="127">
        <v>0.908536585365854</v>
      </c>
      <c r="N29" s="127">
        <v>0.909676151162219</v>
      </c>
      <c r="O29" s="131">
        <v>1.64559461662828e-5</v>
      </c>
      <c r="P29" s="127">
        <v>0.941804994927364</v>
      </c>
      <c r="Q29" s="127">
        <v>0.95726109176428</v>
      </c>
      <c r="R29" s="127">
        <v>0.953676055201356</v>
      </c>
      <c r="S29" s="131">
        <v>-0.0154560968369161</v>
      </c>
      <c r="T29" s="127">
        <v>0.0127820316488004</v>
      </c>
      <c r="U29" s="127">
        <v>0.0263718700053277</v>
      </c>
      <c r="V29" s="127">
        <v>0.0203038270522933</v>
      </c>
      <c r="W29" s="131">
        <v>-0.0135898383565272</v>
      </c>
    </row>
    <row r="30" spans="1:23">
      <c r="A30" s="125" t="s">
        <v>398</v>
      </c>
      <c r="B30" s="125" t="s">
        <v>3324</v>
      </c>
      <c r="C30" s="126">
        <v>5</v>
      </c>
      <c r="D30" s="127">
        <v>0.915611814345992</v>
      </c>
      <c r="E30" s="127">
        <v>0.924623115577889</v>
      </c>
      <c r="F30" s="127">
        <v>0.938679245283019</v>
      </c>
      <c r="G30" s="131">
        <v>-0.00901130123189786</v>
      </c>
      <c r="H30" s="127">
        <v>0.96262937504938</v>
      </c>
      <c r="I30" s="127">
        <v>0.962549580297021</v>
      </c>
      <c r="J30" s="127">
        <v>0.913071567008829</v>
      </c>
      <c r="K30" s="131">
        <v>7.97947523593079e-5</v>
      </c>
      <c r="L30" s="127">
        <v>0.914592715493403</v>
      </c>
      <c r="M30" s="127">
        <v>0.910801586569505</v>
      </c>
      <c r="N30" s="127">
        <v>0.89814083698227</v>
      </c>
      <c r="O30" s="131">
        <v>0.00379112892389821</v>
      </c>
      <c r="P30" s="127">
        <v>0.929797297297297</v>
      </c>
      <c r="Q30" s="127">
        <v>0.948383516026086</v>
      </c>
      <c r="R30" s="127">
        <v>0.935066515249838</v>
      </c>
      <c r="S30" s="131">
        <v>-0.0185862187287884</v>
      </c>
      <c r="T30" s="127">
        <v>0.016061149965959</v>
      </c>
      <c r="U30" s="127">
        <v>0.0292221744735711</v>
      </c>
      <c r="V30" s="127">
        <v>0.0179876139447498</v>
      </c>
      <c r="W30" s="131">
        <v>-0.0131610245076121</v>
      </c>
    </row>
    <row r="31" spans="1:23">
      <c r="A31" s="125" t="s">
        <v>398</v>
      </c>
      <c r="B31" s="125" t="s">
        <v>3325</v>
      </c>
      <c r="C31" s="126">
        <v>7</v>
      </c>
      <c r="D31" s="127">
        <v>0.949061662198391</v>
      </c>
      <c r="E31" s="127">
        <v>0.949771689497717</v>
      </c>
      <c r="F31" s="127">
        <v>0.942112879884226</v>
      </c>
      <c r="G31" s="131">
        <v>-0.000710027299325455</v>
      </c>
      <c r="H31" s="127">
        <v>0.960722248217775</v>
      </c>
      <c r="I31" s="127">
        <v>0.962031811185223</v>
      </c>
      <c r="J31" s="127">
        <v>0.951191531522136</v>
      </c>
      <c r="K31" s="131">
        <v>-0.00130956296744777</v>
      </c>
      <c r="L31" s="127">
        <v>0.932536951914343</v>
      </c>
      <c r="M31" s="127">
        <v>0.92567128441936</v>
      </c>
      <c r="N31" s="127">
        <v>0.924518954998175</v>
      </c>
      <c r="O31" s="131">
        <v>0.00686566749498285</v>
      </c>
      <c r="P31" s="127">
        <v>0.958408430816563</v>
      </c>
      <c r="Q31" s="127">
        <v>0.96213673268078</v>
      </c>
      <c r="R31" s="127">
        <v>0.957102975882116</v>
      </c>
      <c r="S31" s="131">
        <v>-0.00372830186421691</v>
      </c>
      <c r="T31" s="127">
        <v>0.012397015821483</v>
      </c>
      <c r="U31" s="127">
        <v>0.0207105996255195</v>
      </c>
      <c r="V31" s="127">
        <v>0.0162348598143433</v>
      </c>
      <c r="W31" s="131">
        <v>-0.0083135838040365</v>
      </c>
    </row>
    <row r="32" spans="1:23">
      <c r="A32" s="125" t="s">
        <v>398</v>
      </c>
      <c r="B32" s="125" t="s">
        <v>3326</v>
      </c>
      <c r="C32" s="126">
        <v>8</v>
      </c>
      <c r="D32" s="127">
        <v>0.945488721804511</v>
      </c>
      <c r="E32" s="127">
        <v>0.967667436489607</v>
      </c>
      <c r="F32" s="127">
        <v>0.941414141414141</v>
      </c>
      <c r="G32" s="131">
        <v>-0.0221787146850961</v>
      </c>
      <c r="H32" s="127">
        <v>0.945209714540895</v>
      </c>
      <c r="I32" s="127">
        <v>0.95105151613955</v>
      </c>
      <c r="J32" s="127">
        <v>0.937926928620668</v>
      </c>
      <c r="K32" s="131">
        <v>-0.00584180159865488</v>
      </c>
      <c r="L32" s="127">
        <v>0.896637010064924</v>
      </c>
      <c r="M32" s="127">
        <v>0.893381154222367</v>
      </c>
      <c r="N32" s="127">
        <v>0.887322178354327</v>
      </c>
      <c r="O32" s="131">
        <v>0.00325585584255683</v>
      </c>
      <c r="P32" s="127">
        <v>0.941265443442368</v>
      </c>
      <c r="Q32" s="127">
        <v>0.94700782150003</v>
      </c>
      <c r="R32" s="127">
        <v>0.949720476405431</v>
      </c>
      <c r="S32" s="131">
        <v>-0.0057423780576622</v>
      </c>
      <c r="T32" s="127">
        <v>0.0115588962943936</v>
      </c>
      <c r="U32" s="127">
        <v>0.0307631370477951</v>
      </c>
      <c r="V32" s="127">
        <v>0.0155835861408271</v>
      </c>
      <c r="W32" s="131">
        <v>-0.0192042407534015</v>
      </c>
    </row>
    <row r="33" spans="1:23">
      <c r="A33" s="125" t="s">
        <v>398</v>
      </c>
      <c r="B33" s="125" t="s">
        <v>3327</v>
      </c>
      <c r="C33" s="126">
        <v>8</v>
      </c>
      <c r="D33" s="127">
        <v>0.941877794336811</v>
      </c>
      <c r="E33" s="127">
        <v>0.942105263157895</v>
      </c>
      <c r="F33" s="127">
        <v>0.946875</v>
      </c>
      <c r="G33" s="131">
        <v>-0.000227468821084043</v>
      </c>
      <c r="H33" s="127">
        <v>0.965080376396785</v>
      </c>
      <c r="I33" s="127">
        <v>0.970300095715331</v>
      </c>
      <c r="J33" s="127">
        <v>0.961016772580477</v>
      </c>
      <c r="K33" s="131">
        <v>-0.00521971931854648</v>
      </c>
      <c r="L33" s="127">
        <v>0.924598118016075</v>
      </c>
      <c r="M33" s="127">
        <v>0.91120995439446</v>
      </c>
      <c r="N33" s="127">
        <v>0.91692884675487</v>
      </c>
      <c r="O33" s="131">
        <v>0.0133881636216155</v>
      </c>
      <c r="P33" s="127">
        <v>0.95029967521234</v>
      </c>
      <c r="Q33" s="127">
        <v>0.96062543798178</v>
      </c>
      <c r="R33" s="127">
        <v>0.950918159147586</v>
      </c>
      <c r="S33" s="131">
        <v>-0.0103257627694402</v>
      </c>
      <c r="T33" s="127">
        <v>0.0140105078809107</v>
      </c>
      <c r="U33" s="127">
        <v>0.0209305014840227</v>
      </c>
      <c r="V33" s="127">
        <v>0.0166416475113759</v>
      </c>
      <c r="W33" s="131">
        <v>-0.00691999360311198</v>
      </c>
    </row>
    <row r="34" spans="1:23">
      <c r="A34" s="125" t="s">
        <v>398</v>
      </c>
      <c r="B34" s="125" t="s">
        <v>3328</v>
      </c>
      <c r="C34" s="126">
        <v>6</v>
      </c>
      <c r="D34" s="127">
        <v>0.945205479452055</v>
      </c>
      <c r="E34" s="127">
        <v>0.958167330677291</v>
      </c>
      <c r="F34" s="127">
        <v>0.938579654510557</v>
      </c>
      <c r="G34" s="131">
        <v>-0.0129618512252361</v>
      </c>
      <c r="H34" s="127">
        <v>0.946780250984703</v>
      </c>
      <c r="I34" s="127">
        <v>0.909439638962016</v>
      </c>
      <c r="J34" s="127">
        <v>0.939634075282601</v>
      </c>
      <c r="K34" s="131">
        <v>0.0373406120226869</v>
      </c>
      <c r="L34" s="127">
        <v>0.90565173582486</v>
      </c>
      <c r="M34" s="127">
        <v>0.896088755171117</v>
      </c>
      <c r="N34" s="127">
        <v>0.8875713786272</v>
      </c>
      <c r="O34" s="131">
        <v>0.00956298065374339</v>
      </c>
      <c r="P34" s="127">
        <v>0.929366106080207</v>
      </c>
      <c r="Q34" s="127">
        <v>0.94628850744572</v>
      </c>
      <c r="R34" s="127">
        <v>0.948580817140845</v>
      </c>
      <c r="S34" s="131">
        <v>-0.0169224013655132</v>
      </c>
      <c r="T34" s="127">
        <v>0.0119867092972227</v>
      </c>
      <c r="U34" s="127">
        <v>0.0214583697634333</v>
      </c>
      <c r="V34" s="127">
        <v>0.0194146579904072</v>
      </c>
      <c r="W34" s="131">
        <v>-0.00947166046621059</v>
      </c>
    </row>
    <row r="35" spans="1:23">
      <c r="A35" s="122" t="s">
        <v>496</v>
      </c>
      <c r="B35" s="122" t="s">
        <v>3475</v>
      </c>
      <c r="C35" s="123">
        <v>88</v>
      </c>
      <c r="D35" s="124">
        <v>0.943290913150257</v>
      </c>
      <c r="E35" s="124">
        <v>0.941586280814577</v>
      </c>
      <c r="F35" s="124">
        <v>0.937162493863525</v>
      </c>
      <c r="G35" s="130">
        <v>0.00170463233568008</v>
      </c>
      <c r="H35" s="124">
        <v>0.969890338438268</v>
      </c>
      <c r="I35" s="124">
        <v>0.973111797345013</v>
      </c>
      <c r="J35" s="124">
        <v>0.962922214657065</v>
      </c>
      <c r="K35" s="130">
        <v>-0.00322145890674486</v>
      </c>
      <c r="L35" s="124">
        <v>0.940253356021932</v>
      </c>
      <c r="M35" s="124">
        <v>0.938946371230669</v>
      </c>
      <c r="N35" s="124">
        <v>0.938235254332054</v>
      </c>
      <c r="O35" s="130">
        <v>0.00130698479126334</v>
      </c>
      <c r="P35" s="124">
        <v>0.973485413858783</v>
      </c>
      <c r="Q35" s="124">
        <v>0.98058075093109</v>
      </c>
      <c r="R35" s="124">
        <v>0.980027540969821</v>
      </c>
      <c r="S35" s="130">
        <v>-0.00709533707230703</v>
      </c>
      <c r="T35" s="124">
        <v>0.0151153008761071</v>
      </c>
      <c r="U35" s="124">
        <v>0.0207683819841509</v>
      </c>
      <c r="V35" s="124">
        <v>0.0182145656984648</v>
      </c>
      <c r="W35" s="130">
        <v>-0.00565308110804373</v>
      </c>
    </row>
    <row r="36" spans="1:23">
      <c r="A36" s="125" t="s">
        <v>496</v>
      </c>
      <c r="B36" s="125" t="s">
        <v>3329</v>
      </c>
      <c r="C36" s="126">
        <v>14</v>
      </c>
      <c r="D36" s="127">
        <v>0.943349753694581</v>
      </c>
      <c r="E36" s="127">
        <v>0.950219619326501</v>
      </c>
      <c r="F36" s="127">
        <v>0.957823129251701</v>
      </c>
      <c r="G36" s="131">
        <v>-0.00686986563191949</v>
      </c>
      <c r="H36" s="127">
        <v>0.952781198136945</v>
      </c>
      <c r="I36" s="127">
        <v>0.97281993204983</v>
      </c>
      <c r="J36" s="127">
        <v>0.949307684177148</v>
      </c>
      <c r="K36" s="131">
        <v>-0.0200387339128848</v>
      </c>
      <c r="L36" s="127">
        <v>0.927806627763799</v>
      </c>
      <c r="M36" s="127">
        <v>0.936231379039986</v>
      </c>
      <c r="N36" s="127">
        <v>0.936877708487475</v>
      </c>
      <c r="O36" s="131">
        <v>-0.00842475127618714</v>
      </c>
      <c r="P36" s="127">
        <v>0.963630048625583</v>
      </c>
      <c r="Q36" s="127">
        <v>0.973476540418315</v>
      </c>
      <c r="R36" s="127">
        <v>0.972363917264893</v>
      </c>
      <c r="S36" s="131">
        <v>-0.00984649179273245</v>
      </c>
      <c r="T36" s="127">
        <v>0.0135025745958222</v>
      </c>
      <c r="U36" s="127">
        <v>0.0204595997034841</v>
      </c>
      <c r="V36" s="127">
        <v>0.0165408948852809</v>
      </c>
      <c r="W36" s="131">
        <v>-0.00695702510766188</v>
      </c>
    </row>
    <row r="37" spans="1:23">
      <c r="A37" s="125" t="s">
        <v>496</v>
      </c>
      <c r="B37" s="125" t="s">
        <v>3330</v>
      </c>
      <c r="C37" s="126">
        <v>18</v>
      </c>
      <c r="D37" s="127">
        <v>0.952076677316294</v>
      </c>
      <c r="E37" s="127">
        <v>0.955165692007797</v>
      </c>
      <c r="F37" s="127">
        <v>0.949820788530466</v>
      </c>
      <c r="G37" s="131">
        <v>-0.00308901469150324</v>
      </c>
      <c r="H37" s="127">
        <v>0.971096023278371</v>
      </c>
      <c r="I37" s="127">
        <v>0.977091204744369</v>
      </c>
      <c r="J37" s="127">
        <v>0.96164363845711</v>
      </c>
      <c r="K37" s="131">
        <v>-0.00599518146599798</v>
      </c>
      <c r="L37" s="127">
        <v>0.935790494665373</v>
      </c>
      <c r="M37" s="127">
        <v>0.932899708259601</v>
      </c>
      <c r="N37" s="127">
        <v>0.928000863557858</v>
      </c>
      <c r="O37" s="131">
        <v>0.00289078640577234</v>
      </c>
      <c r="P37" s="127">
        <v>0.963121075674244</v>
      </c>
      <c r="Q37" s="127">
        <v>0.972752670501232</v>
      </c>
      <c r="R37" s="127">
        <v>0.972134410490575</v>
      </c>
      <c r="S37" s="131">
        <v>-0.0096315948269885</v>
      </c>
      <c r="T37" s="127">
        <v>0.0184122937469018</v>
      </c>
      <c r="U37" s="127">
        <v>0.0243680132965177</v>
      </c>
      <c r="V37" s="127">
        <v>0.0222676018822694</v>
      </c>
      <c r="W37" s="131">
        <v>-0.00595571954961593</v>
      </c>
    </row>
    <row r="38" spans="1:23">
      <c r="A38" s="125" t="s">
        <v>496</v>
      </c>
      <c r="B38" s="125" t="s">
        <v>3331</v>
      </c>
      <c r="C38" s="126">
        <v>14</v>
      </c>
      <c r="D38" s="127">
        <v>0.95</v>
      </c>
      <c r="E38" s="127">
        <v>0.925966850828729</v>
      </c>
      <c r="F38" s="127">
        <v>0.943548387096774</v>
      </c>
      <c r="G38" s="131">
        <v>0.0240331491712706</v>
      </c>
      <c r="H38" s="127">
        <v>0.980627950797112</v>
      </c>
      <c r="I38" s="127">
        <v>0.97542194092827</v>
      </c>
      <c r="J38" s="127">
        <v>0.97843096194483</v>
      </c>
      <c r="K38" s="131">
        <v>0.00520600986884212</v>
      </c>
      <c r="L38" s="127">
        <v>0.952575529820253</v>
      </c>
      <c r="M38" s="127">
        <v>0.951714135021097</v>
      </c>
      <c r="N38" s="127">
        <v>0.9522739819909</v>
      </c>
      <c r="O38" s="131">
        <v>0.000861394799155812</v>
      </c>
      <c r="P38" s="127">
        <v>0.983629242819843</v>
      </c>
      <c r="Q38" s="127">
        <v>0.990429393861611</v>
      </c>
      <c r="R38" s="127">
        <v>0.989143367043427</v>
      </c>
      <c r="S38" s="131">
        <v>-0.0068001510417679</v>
      </c>
      <c r="T38" s="127">
        <v>0.0132677755811575</v>
      </c>
      <c r="U38" s="127">
        <v>0.017214158390629</v>
      </c>
      <c r="V38" s="127">
        <v>0.0164033092248212</v>
      </c>
      <c r="W38" s="131">
        <v>-0.00394638280947143</v>
      </c>
    </row>
    <row r="39" spans="1:23">
      <c r="A39" s="125" t="s">
        <v>496</v>
      </c>
      <c r="B39" s="125" t="s">
        <v>3332</v>
      </c>
      <c r="C39" s="126">
        <v>13</v>
      </c>
      <c r="D39" s="127">
        <v>0.911022576361222</v>
      </c>
      <c r="E39" s="127">
        <v>0.8912</v>
      </c>
      <c r="F39" s="127">
        <v>0.890190336749634</v>
      </c>
      <c r="G39" s="131">
        <v>0.0198225763612218</v>
      </c>
      <c r="H39" s="127">
        <v>0.972320279766421</v>
      </c>
      <c r="I39" s="127">
        <v>0.971133554416642</v>
      </c>
      <c r="J39" s="127">
        <v>0.95122018021966</v>
      </c>
      <c r="K39" s="131">
        <v>0.00118672534977993</v>
      </c>
      <c r="L39" s="127">
        <v>0.936161789449375</v>
      </c>
      <c r="M39" s="127">
        <v>0.931150135664757</v>
      </c>
      <c r="N39" s="127">
        <v>0.9280764701049</v>
      </c>
      <c r="O39" s="131">
        <v>0.00501165378461743</v>
      </c>
      <c r="P39" s="127">
        <v>0.971671388101983</v>
      </c>
      <c r="Q39" s="127">
        <v>0.976968079063955</v>
      </c>
      <c r="R39" s="127">
        <v>0.977843866171004</v>
      </c>
      <c r="S39" s="131">
        <v>-0.00529669096197238</v>
      </c>
      <c r="T39" s="127">
        <v>0.0172537360974703</v>
      </c>
      <c r="U39" s="127">
        <v>0.026031644216378</v>
      </c>
      <c r="V39" s="127">
        <v>0.0209036370453693</v>
      </c>
      <c r="W39" s="131">
        <v>-0.00877790811890768</v>
      </c>
    </row>
    <row r="40" spans="1:23">
      <c r="A40" s="125" t="s">
        <v>496</v>
      </c>
      <c r="B40" s="125" t="s">
        <v>3333</v>
      </c>
      <c r="C40" s="126">
        <v>14</v>
      </c>
      <c r="D40" s="127">
        <v>0.939449541284404</v>
      </c>
      <c r="E40" s="127">
        <v>0.97752808988764</v>
      </c>
      <c r="F40" s="127">
        <v>0.91231732776618</v>
      </c>
      <c r="G40" s="131">
        <v>-0.0380785486032367</v>
      </c>
      <c r="H40" s="127">
        <v>0.962733457555142</v>
      </c>
      <c r="I40" s="127">
        <v>0.963304226710237</v>
      </c>
      <c r="J40" s="127">
        <v>0.960708844519285</v>
      </c>
      <c r="K40" s="131">
        <v>-0.000570769155095796</v>
      </c>
      <c r="L40" s="127">
        <v>0.936473545088183</v>
      </c>
      <c r="M40" s="127">
        <v>0.929608399850003</v>
      </c>
      <c r="N40" s="127">
        <v>0.930077780450645</v>
      </c>
      <c r="O40" s="131">
        <v>0.00686514523818038</v>
      </c>
      <c r="P40" s="127">
        <v>0.982448705724477</v>
      </c>
      <c r="Q40" s="127">
        <v>0.991674034777483</v>
      </c>
      <c r="R40" s="127">
        <v>0.990589170919213</v>
      </c>
      <c r="S40" s="131">
        <v>-0.00922532905300655</v>
      </c>
      <c r="T40" s="127">
        <v>0.0168270871731859</v>
      </c>
      <c r="U40" s="127">
        <v>0.0235479884662914</v>
      </c>
      <c r="V40" s="127">
        <v>0.0205514101429113</v>
      </c>
      <c r="W40" s="131">
        <v>-0.00672090129310548</v>
      </c>
    </row>
    <row r="41" spans="1:23">
      <c r="A41" s="125" t="s">
        <v>496</v>
      </c>
      <c r="B41" s="125" t="s">
        <v>3334</v>
      </c>
      <c r="C41" s="126">
        <v>15</v>
      </c>
      <c r="D41" s="127">
        <v>0.963800904977376</v>
      </c>
      <c r="E41" s="127">
        <v>0.971479500891266</v>
      </c>
      <c r="F41" s="127">
        <v>0.961722488038278</v>
      </c>
      <c r="G41" s="131">
        <v>-0.00767859591388997</v>
      </c>
      <c r="H41" s="127">
        <v>0.977110694183865</v>
      </c>
      <c r="I41" s="127">
        <v>0.976217158510771</v>
      </c>
      <c r="J41" s="127">
        <v>0.973545782616674</v>
      </c>
      <c r="K41" s="131">
        <v>0.000893535673094137</v>
      </c>
      <c r="L41" s="127">
        <v>0.948105065666041</v>
      </c>
      <c r="M41" s="127">
        <v>0.94380110405512</v>
      </c>
      <c r="N41" s="127">
        <v>0.943910942565295</v>
      </c>
      <c r="O41" s="131">
        <v>0.0043039616109215</v>
      </c>
      <c r="P41" s="127">
        <v>0.972104967498596</v>
      </c>
      <c r="Q41" s="127">
        <v>0.975759416767922</v>
      </c>
      <c r="R41" s="127">
        <v>0.975896953949914</v>
      </c>
      <c r="S41" s="131">
        <v>-0.00365444926932657</v>
      </c>
      <c r="T41" s="127">
        <v>0.0131513356596194</v>
      </c>
      <c r="U41" s="127">
        <v>0.015972894482091</v>
      </c>
      <c r="V41" s="127">
        <v>0.0147671401256487</v>
      </c>
      <c r="W41" s="131">
        <v>-0.00282155882247161</v>
      </c>
    </row>
    <row r="42" spans="1:23">
      <c r="A42" s="122" t="s">
        <v>671</v>
      </c>
      <c r="B42" s="122" t="s">
        <v>3475</v>
      </c>
      <c r="C42" s="123">
        <v>23</v>
      </c>
      <c r="D42" s="124">
        <v>0.934782608695652</v>
      </c>
      <c r="E42" s="124">
        <v>0.926157697121402</v>
      </c>
      <c r="F42" s="124">
        <v>0.904993909866017</v>
      </c>
      <c r="G42" s="130">
        <v>0.00862491157425049</v>
      </c>
      <c r="H42" s="124">
        <v>0.962960154680214</v>
      </c>
      <c r="I42" s="124">
        <v>0.95387199478553</v>
      </c>
      <c r="J42" s="124">
        <v>0.954298504425679</v>
      </c>
      <c r="K42" s="130">
        <v>0.00908815989468392</v>
      </c>
      <c r="L42" s="124">
        <v>0.92137089130682</v>
      </c>
      <c r="M42" s="124">
        <v>0.909022537541678</v>
      </c>
      <c r="N42" s="124">
        <v>0.908861532200631</v>
      </c>
      <c r="O42" s="130">
        <v>0.0123483537651422</v>
      </c>
      <c r="P42" s="124">
        <v>0.959621662342011</v>
      </c>
      <c r="Q42" s="124">
        <v>0.953937829612989</v>
      </c>
      <c r="R42" s="124">
        <v>0.952559939711396</v>
      </c>
      <c r="S42" s="130">
        <v>0.00568383272902195</v>
      </c>
      <c r="T42" s="124">
        <v>0.0153785613096175</v>
      </c>
      <c r="U42" s="124">
        <v>0.0211534734335631</v>
      </c>
      <c r="V42" s="124">
        <v>0.0145933240923297</v>
      </c>
      <c r="W42" s="130">
        <v>-0.00577491212394564</v>
      </c>
    </row>
    <row r="43" spans="1:23">
      <c r="A43" s="125" t="s">
        <v>671</v>
      </c>
      <c r="B43" s="125" t="s">
        <v>3335</v>
      </c>
      <c r="C43" s="126">
        <v>23</v>
      </c>
      <c r="D43" s="127">
        <v>0.934782608695652</v>
      </c>
      <c r="E43" s="127">
        <v>0.926157697121402</v>
      </c>
      <c r="F43" s="127">
        <v>0.904993909866017</v>
      </c>
      <c r="G43" s="131">
        <v>0.00862491157425049</v>
      </c>
      <c r="H43" s="127">
        <v>0.962960154680214</v>
      </c>
      <c r="I43" s="127">
        <v>0.95387199478553</v>
      </c>
      <c r="J43" s="127">
        <v>0.954298504425679</v>
      </c>
      <c r="K43" s="131">
        <v>0.00908815989468392</v>
      </c>
      <c r="L43" s="127">
        <v>0.92137089130682</v>
      </c>
      <c r="M43" s="127">
        <v>0.909022537541678</v>
      </c>
      <c r="N43" s="127">
        <v>0.908861532200631</v>
      </c>
      <c r="O43" s="131">
        <v>0.0123483537651422</v>
      </c>
      <c r="P43" s="127">
        <v>0.959621662342011</v>
      </c>
      <c r="Q43" s="127">
        <v>0.953937829612989</v>
      </c>
      <c r="R43" s="127">
        <v>0.952559939711396</v>
      </c>
      <c r="S43" s="131">
        <v>0.00568383272902195</v>
      </c>
      <c r="T43" s="127">
        <v>0.0153785613096175</v>
      </c>
      <c r="U43" s="127">
        <v>0.0211534734335631</v>
      </c>
      <c r="V43" s="127">
        <v>0.0145933240923297</v>
      </c>
      <c r="W43" s="131">
        <v>-0.00577491212394564</v>
      </c>
    </row>
    <row r="44" spans="1:23">
      <c r="A44" s="122" t="s">
        <v>719</v>
      </c>
      <c r="B44" s="122" t="s">
        <v>3475</v>
      </c>
      <c r="C44" s="123">
        <v>296</v>
      </c>
      <c r="D44" s="124">
        <v>0.929468381081284</v>
      </c>
      <c r="E44" s="124">
        <v>0.931026735565042</v>
      </c>
      <c r="F44" s="124">
        <v>0.93011938255646</v>
      </c>
      <c r="G44" s="130">
        <v>-0.0015583544837573</v>
      </c>
      <c r="H44" s="124">
        <v>0.964242780401805</v>
      </c>
      <c r="I44" s="124">
        <v>0.964447496756918</v>
      </c>
      <c r="J44" s="124">
        <v>0.959976959175281</v>
      </c>
      <c r="K44" s="130">
        <v>-0.000204716355112544</v>
      </c>
      <c r="L44" s="124">
        <v>0.886388408652545</v>
      </c>
      <c r="M44" s="124">
        <v>0.873741788238885</v>
      </c>
      <c r="N44" s="124">
        <v>0.869341302608275</v>
      </c>
      <c r="O44" s="130">
        <v>0.0126466204136598</v>
      </c>
      <c r="P44" s="124">
        <v>0.931817897119747</v>
      </c>
      <c r="Q44" s="124">
        <v>0.947992698047815</v>
      </c>
      <c r="R44" s="124">
        <v>0.931569345054504</v>
      </c>
      <c r="S44" s="130">
        <v>-0.0161748009280688</v>
      </c>
      <c r="T44" s="124">
        <v>0.0171917834589585</v>
      </c>
      <c r="U44" s="124">
        <v>0.0217083772955245</v>
      </c>
      <c r="V44" s="124">
        <v>0.017078496140936</v>
      </c>
      <c r="W44" s="130">
        <v>-0.00451659383656599</v>
      </c>
    </row>
    <row r="45" spans="1:23">
      <c r="A45" s="125" t="s">
        <v>719</v>
      </c>
      <c r="B45" s="125" t="s">
        <v>3336</v>
      </c>
      <c r="C45" s="126">
        <v>13</v>
      </c>
      <c r="D45" s="127">
        <v>0.954545454545455</v>
      </c>
      <c r="E45" s="127">
        <v>0.950396825396825</v>
      </c>
      <c r="F45" s="127">
        <v>0.945147679324895</v>
      </c>
      <c r="G45" s="131">
        <v>0.00414862914862923</v>
      </c>
      <c r="H45" s="127">
        <v>0.965766602534333</v>
      </c>
      <c r="I45" s="127">
        <v>0.960711826320177</v>
      </c>
      <c r="J45" s="127">
        <v>0.966588453022241</v>
      </c>
      <c r="K45" s="131">
        <v>0.00505477621415606</v>
      </c>
      <c r="L45" s="127">
        <v>0.859284813905659</v>
      </c>
      <c r="M45" s="127">
        <v>0.852016962052843</v>
      </c>
      <c r="N45" s="127">
        <v>0.835321722462738</v>
      </c>
      <c r="O45" s="131">
        <v>0.00726785185281587</v>
      </c>
      <c r="P45" s="127">
        <v>0.934317054061113</v>
      </c>
      <c r="Q45" s="127">
        <v>0.950963354741217</v>
      </c>
      <c r="R45" s="127">
        <v>0.941059184960632</v>
      </c>
      <c r="S45" s="131">
        <v>-0.016646300680104</v>
      </c>
      <c r="T45" s="127">
        <v>0.0155905280188263</v>
      </c>
      <c r="U45" s="127">
        <v>0.0171277374849394</v>
      </c>
      <c r="V45" s="127">
        <v>0.0168521036404374</v>
      </c>
      <c r="W45" s="131">
        <v>-0.0015372094661131</v>
      </c>
    </row>
    <row r="46" spans="1:23">
      <c r="A46" s="125" t="s">
        <v>719</v>
      </c>
      <c r="B46" s="125" t="s">
        <v>3351</v>
      </c>
      <c r="C46" s="126">
        <v>13</v>
      </c>
      <c r="D46" s="127">
        <v>0.936339522546419</v>
      </c>
      <c r="E46" s="127">
        <v>0.890822784810127</v>
      </c>
      <c r="F46" s="127">
        <v>0.89618320610687</v>
      </c>
      <c r="G46" s="131">
        <v>0.0455167377362925</v>
      </c>
      <c r="H46" s="127">
        <v>0.958000563750822</v>
      </c>
      <c r="I46" s="127">
        <v>0.947861183709928</v>
      </c>
      <c r="J46" s="127">
        <v>0.962847474014987</v>
      </c>
      <c r="K46" s="131">
        <v>0.0101393800408939</v>
      </c>
      <c r="L46" s="127">
        <v>0.916220363932475</v>
      </c>
      <c r="M46" s="127">
        <v>0.893638138088464</v>
      </c>
      <c r="N46" s="127">
        <v>0.887212956248489</v>
      </c>
      <c r="O46" s="131">
        <v>0.0225822258440113</v>
      </c>
      <c r="P46" s="127">
        <v>0.924108674274476</v>
      </c>
      <c r="Q46" s="127">
        <v>0.949672895198187</v>
      </c>
      <c r="R46" s="127">
        <v>0.93826755584709</v>
      </c>
      <c r="S46" s="131">
        <v>-0.0255642209237112</v>
      </c>
      <c r="T46" s="127">
        <v>0.0144451074657449</v>
      </c>
      <c r="U46" s="127">
        <v>0.0222705724191608</v>
      </c>
      <c r="V46" s="127">
        <v>0.0139616814909858</v>
      </c>
      <c r="W46" s="131">
        <v>-0.00782546495341589</v>
      </c>
    </row>
    <row r="47" spans="1:23">
      <c r="A47" s="125" t="s">
        <v>719</v>
      </c>
      <c r="B47" s="125" t="s">
        <v>3338</v>
      </c>
      <c r="C47" s="126">
        <v>12</v>
      </c>
      <c r="D47" s="127">
        <v>0.873015873015873</v>
      </c>
      <c r="E47" s="127">
        <v>0.900593471810089</v>
      </c>
      <c r="F47" s="127">
        <v>0.8765625</v>
      </c>
      <c r="G47" s="131">
        <v>-0.027577598794216</v>
      </c>
      <c r="H47" s="127">
        <v>0.949803604436229</v>
      </c>
      <c r="I47" s="127">
        <v>0.943610469591994</v>
      </c>
      <c r="J47" s="127">
        <v>0.942679789732692</v>
      </c>
      <c r="K47" s="131">
        <v>0.00619313484423545</v>
      </c>
      <c r="L47" s="127">
        <v>0.742548521256932</v>
      </c>
      <c r="M47" s="127">
        <v>0.69919168591224</v>
      </c>
      <c r="N47" s="127">
        <v>0.710938373783693</v>
      </c>
      <c r="O47" s="131">
        <v>0.0433568353446914</v>
      </c>
      <c r="P47" s="127">
        <v>0.85249309172719</v>
      </c>
      <c r="Q47" s="127">
        <v>0.875183553597651</v>
      </c>
      <c r="R47" s="127">
        <v>0.857002881001477</v>
      </c>
      <c r="S47" s="131">
        <v>-0.0226904618704601</v>
      </c>
      <c r="T47" s="127">
        <v>0.0371410062621464</v>
      </c>
      <c r="U47" s="127">
        <v>0.0363795156808257</v>
      </c>
      <c r="V47" s="127">
        <v>0.0268748540902786</v>
      </c>
      <c r="W47" s="131">
        <v>0.000761490581320683</v>
      </c>
    </row>
    <row r="48" spans="1:23">
      <c r="A48" s="125" t="s">
        <v>719</v>
      </c>
      <c r="B48" s="125" t="s">
        <v>3339</v>
      </c>
      <c r="C48" s="126">
        <v>1</v>
      </c>
      <c r="D48" s="127" t="s">
        <v>40</v>
      </c>
      <c r="E48" s="127" t="s">
        <v>40</v>
      </c>
      <c r="F48" s="127" t="s">
        <v>40</v>
      </c>
      <c r="G48" s="131" t="s">
        <v>40</v>
      </c>
      <c r="H48" s="127">
        <v>1</v>
      </c>
      <c r="I48" s="127" t="s">
        <v>40</v>
      </c>
      <c r="J48" s="127">
        <v>1</v>
      </c>
      <c r="K48" s="131" t="s">
        <v>40</v>
      </c>
      <c r="L48" s="127">
        <v>1</v>
      </c>
      <c r="M48" s="127" t="s">
        <v>40</v>
      </c>
      <c r="N48" s="127">
        <v>1</v>
      </c>
      <c r="O48" s="131" t="s">
        <v>40</v>
      </c>
      <c r="P48" s="127">
        <v>1</v>
      </c>
      <c r="Q48" s="127" t="s">
        <v>40</v>
      </c>
      <c r="R48" s="127">
        <v>1</v>
      </c>
      <c r="S48" s="131" t="s">
        <v>40</v>
      </c>
      <c r="T48" s="127">
        <v>0</v>
      </c>
      <c r="U48" s="127">
        <v>0</v>
      </c>
      <c r="V48" s="127" t="s">
        <v>40</v>
      </c>
      <c r="W48" s="131">
        <v>0</v>
      </c>
    </row>
    <row r="49" spans="1:23">
      <c r="A49" s="125" t="s">
        <v>719</v>
      </c>
      <c r="B49" s="125" t="s">
        <v>3340</v>
      </c>
      <c r="C49" s="126">
        <v>24</v>
      </c>
      <c r="D49" s="127">
        <v>0.932741116751269</v>
      </c>
      <c r="E49" s="127">
        <v>0.955005624296963</v>
      </c>
      <c r="F49" s="127">
        <v>0.964763061968408</v>
      </c>
      <c r="G49" s="131">
        <v>-0.0222645075456939</v>
      </c>
      <c r="H49" s="127">
        <v>0.98360079653274</v>
      </c>
      <c r="I49" s="127">
        <v>0.981169774763865</v>
      </c>
      <c r="J49" s="127">
        <v>0.979388125486129</v>
      </c>
      <c r="K49" s="131">
        <v>0.00243102176887444</v>
      </c>
      <c r="L49" s="127">
        <v>0.901487642028816</v>
      </c>
      <c r="M49" s="127">
        <v>0.894465972390409</v>
      </c>
      <c r="N49" s="127">
        <v>0.883847549909256</v>
      </c>
      <c r="O49" s="131">
        <v>0.00702166963840645</v>
      </c>
      <c r="P49" s="127">
        <v>0.925181150610319</v>
      </c>
      <c r="Q49" s="127">
        <v>0.945743904980204</v>
      </c>
      <c r="R49" s="127">
        <v>0.92868062479229</v>
      </c>
      <c r="S49" s="131">
        <v>-0.0205627543698848</v>
      </c>
      <c r="T49" s="127">
        <v>0.0236793184976627</v>
      </c>
      <c r="U49" s="127">
        <v>0.0197385589902968</v>
      </c>
      <c r="V49" s="127">
        <v>0.0174883086515978</v>
      </c>
      <c r="W49" s="131">
        <v>0.00394075950736596</v>
      </c>
    </row>
    <row r="50" spans="1:23">
      <c r="A50" s="125" t="s">
        <v>719</v>
      </c>
      <c r="B50" s="125" t="s">
        <v>3341</v>
      </c>
      <c r="C50" s="126">
        <v>18</v>
      </c>
      <c r="D50" s="127">
        <v>0.978982300884956</v>
      </c>
      <c r="E50" s="127">
        <v>0.982651796778191</v>
      </c>
      <c r="F50" s="127">
        <v>0.985185185185185</v>
      </c>
      <c r="G50" s="131">
        <v>-0.00366949589323506</v>
      </c>
      <c r="H50" s="127">
        <v>0.965126195689755</v>
      </c>
      <c r="I50" s="127">
        <v>0.951614047534587</v>
      </c>
      <c r="J50" s="127">
        <v>0.928022677786451</v>
      </c>
      <c r="K50" s="131">
        <v>0.0135121481551678</v>
      </c>
      <c r="L50" s="127">
        <v>0.945418923591103</v>
      </c>
      <c r="M50" s="127">
        <v>0.934917819557763</v>
      </c>
      <c r="N50" s="127">
        <v>0.927529682428824</v>
      </c>
      <c r="O50" s="131">
        <v>0.0105011040333401</v>
      </c>
      <c r="P50" s="127">
        <v>0.950280080862774</v>
      </c>
      <c r="Q50" s="127">
        <v>0.963403753383641</v>
      </c>
      <c r="R50" s="127">
        <v>0.947005327666603</v>
      </c>
      <c r="S50" s="131">
        <v>-0.0131236725208669</v>
      </c>
      <c r="T50" s="127">
        <v>0.0122172620352748</v>
      </c>
      <c r="U50" s="127">
        <v>0.0184463625154131</v>
      </c>
      <c r="V50" s="127">
        <v>0.0144824623692677</v>
      </c>
      <c r="W50" s="131">
        <v>-0.00622910048013825</v>
      </c>
    </row>
    <row r="51" spans="1:23">
      <c r="A51" s="125" t="s">
        <v>719</v>
      </c>
      <c r="B51" s="125" t="s">
        <v>3342</v>
      </c>
      <c r="C51" s="126">
        <v>20</v>
      </c>
      <c r="D51" s="127">
        <v>0.889756097560976</v>
      </c>
      <c r="E51" s="127">
        <v>0.901156677181914</v>
      </c>
      <c r="F51" s="127">
        <v>0.890985324947589</v>
      </c>
      <c r="G51" s="131">
        <v>-0.0114005796209381</v>
      </c>
      <c r="H51" s="127">
        <v>0.964413633737724</v>
      </c>
      <c r="I51" s="127">
        <v>0.957112780391443</v>
      </c>
      <c r="J51" s="127">
        <v>0.96541149473245</v>
      </c>
      <c r="K51" s="131">
        <v>0.0073008533462805</v>
      </c>
      <c r="L51" s="127">
        <v>0.85842480261891</v>
      </c>
      <c r="M51" s="127">
        <v>0.861461284537208</v>
      </c>
      <c r="N51" s="127">
        <v>0.877584228642954</v>
      </c>
      <c r="O51" s="131">
        <v>-0.00303648191829786</v>
      </c>
      <c r="P51" s="127">
        <v>0.934059905643126</v>
      </c>
      <c r="Q51" s="127">
        <v>0.938159114613513</v>
      </c>
      <c r="R51" s="127">
        <v>0.932477508469705</v>
      </c>
      <c r="S51" s="131">
        <v>-0.00409920897038629</v>
      </c>
      <c r="T51" s="127">
        <v>0.0142255048894998</v>
      </c>
      <c r="U51" s="127">
        <v>0.025442073965886</v>
      </c>
      <c r="V51" s="127">
        <v>0.0168747647383891</v>
      </c>
      <c r="W51" s="131">
        <v>-0.0112165690763862</v>
      </c>
    </row>
    <row r="52" spans="1:23">
      <c r="A52" s="125" t="s">
        <v>719</v>
      </c>
      <c r="B52" s="125" t="s">
        <v>3343</v>
      </c>
      <c r="C52" s="126">
        <v>15</v>
      </c>
      <c r="D52" s="127">
        <v>0.942065491183879</v>
      </c>
      <c r="E52" s="127">
        <v>0.943213296398892</v>
      </c>
      <c r="F52" s="127">
        <v>0.951219512195122</v>
      </c>
      <c r="G52" s="131">
        <v>-0.0011478052150129</v>
      </c>
      <c r="H52" s="127">
        <v>0.96342038680904</v>
      </c>
      <c r="I52" s="127">
        <v>0.968350117362005</v>
      </c>
      <c r="J52" s="127">
        <v>0.959745693989426</v>
      </c>
      <c r="K52" s="131">
        <v>-0.00492973055296519</v>
      </c>
      <c r="L52" s="127">
        <v>0.916377203139071</v>
      </c>
      <c r="M52" s="127">
        <v>0.914401453774514</v>
      </c>
      <c r="N52" s="127">
        <v>0.915047520192027</v>
      </c>
      <c r="O52" s="131">
        <v>0.00197574936455758</v>
      </c>
      <c r="P52" s="127">
        <v>0.920605103069057</v>
      </c>
      <c r="Q52" s="127">
        <v>0.938769330157064</v>
      </c>
      <c r="R52" s="127">
        <v>0.907592802381642</v>
      </c>
      <c r="S52" s="131">
        <v>-0.018164227088007</v>
      </c>
      <c r="T52" s="127">
        <v>0.01028525332198</v>
      </c>
      <c r="U52" s="127">
        <v>0.017791519434629</v>
      </c>
      <c r="V52" s="127">
        <v>0.0147419248637378</v>
      </c>
      <c r="W52" s="131">
        <v>-0.00750626611264901</v>
      </c>
    </row>
    <row r="53" spans="1:23">
      <c r="A53" s="125" t="s">
        <v>719</v>
      </c>
      <c r="B53" s="125" t="s">
        <v>3344</v>
      </c>
      <c r="C53" s="126">
        <v>17</v>
      </c>
      <c r="D53" s="127">
        <v>0.980625931445604</v>
      </c>
      <c r="E53" s="127">
        <v>0.991014120667522</v>
      </c>
      <c r="F53" s="127">
        <v>0.988372093023256</v>
      </c>
      <c r="G53" s="131">
        <v>-0.0103881892219189</v>
      </c>
      <c r="H53" s="127">
        <v>0.990929157756777</v>
      </c>
      <c r="I53" s="127">
        <v>0.990074940595869</v>
      </c>
      <c r="J53" s="127">
        <v>0.989758496560815</v>
      </c>
      <c r="K53" s="131">
        <v>0.000854217160908166</v>
      </c>
      <c r="L53" s="127">
        <v>0.934917569152238</v>
      </c>
      <c r="M53" s="127">
        <v>0.93538658380552</v>
      </c>
      <c r="N53" s="127">
        <v>0.936522958881885</v>
      </c>
      <c r="O53" s="131">
        <v>-0.00046901465328153</v>
      </c>
      <c r="P53" s="127">
        <v>0.945904511607534</v>
      </c>
      <c r="Q53" s="127">
        <v>0.968859852755853</v>
      </c>
      <c r="R53" s="127">
        <v>0.966583504549457</v>
      </c>
      <c r="S53" s="131">
        <v>-0.0229553411483193</v>
      </c>
      <c r="T53" s="127">
        <v>0.0171764489758427</v>
      </c>
      <c r="U53" s="127">
        <v>0.0148316637325315</v>
      </c>
      <c r="V53" s="127">
        <v>0.0146555457758777</v>
      </c>
      <c r="W53" s="131">
        <v>0.00234478524331124</v>
      </c>
    </row>
    <row r="54" spans="1:23">
      <c r="A54" s="125" t="s">
        <v>719</v>
      </c>
      <c r="B54" s="125" t="s">
        <v>3345</v>
      </c>
      <c r="C54" s="126">
        <v>12</v>
      </c>
      <c r="D54" s="127">
        <v>0.89906103286385</v>
      </c>
      <c r="E54" s="127">
        <v>0.919571045576407</v>
      </c>
      <c r="F54" s="127">
        <v>0.908163265306122</v>
      </c>
      <c r="G54" s="131">
        <v>-0.0205100127125577</v>
      </c>
      <c r="H54" s="127">
        <v>0.982418789918275</v>
      </c>
      <c r="I54" s="127">
        <v>0.978655917531223</v>
      </c>
      <c r="J54" s="127">
        <v>0.97402992645194</v>
      </c>
      <c r="K54" s="131">
        <v>0.00376287238705164</v>
      </c>
      <c r="L54" s="127">
        <v>0.883661836412334</v>
      </c>
      <c r="M54" s="127">
        <v>0.881649375536906</v>
      </c>
      <c r="N54" s="127">
        <v>0.88947501902105</v>
      </c>
      <c r="O54" s="131">
        <v>0.00201246087542817</v>
      </c>
      <c r="P54" s="127">
        <v>0.929198079038446</v>
      </c>
      <c r="Q54" s="127">
        <v>0.937395470777019</v>
      </c>
      <c r="R54" s="127">
        <v>0.914696867369734</v>
      </c>
      <c r="S54" s="131">
        <v>-0.00819739173857326</v>
      </c>
      <c r="T54" s="127">
        <v>0.0143629688430244</v>
      </c>
      <c r="U54" s="127">
        <v>0.0214011553522273</v>
      </c>
      <c r="V54" s="127">
        <v>0.0139831329972858</v>
      </c>
      <c r="W54" s="131">
        <v>-0.00703818650920294</v>
      </c>
    </row>
    <row r="55" spans="1:23">
      <c r="A55" s="125" t="s">
        <v>719</v>
      </c>
      <c r="B55" s="125" t="s">
        <v>3346</v>
      </c>
      <c r="C55" s="126">
        <v>31</v>
      </c>
      <c r="D55" s="127">
        <v>0.952249770431589</v>
      </c>
      <c r="E55" s="127">
        <v>0.971932638331997</v>
      </c>
      <c r="F55" s="127">
        <v>0.971050454921423</v>
      </c>
      <c r="G55" s="131">
        <v>-0.0196828679004082</v>
      </c>
      <c r="H55" s="127">
        <v>0.970103002793296</v>
      </c>
      <c r="I55" s="127">
        <v>0.977852646974327</v>
      </c>
      <c r="J55" s="127">
        <v>0.965637740244613</v>
      </c>
      <c r="K55" s="131">
        <v>-0.00774964418103075</v>
      </c>
      <c r="L55" s="127">
        <v>0.892065293296089</v>
      </c>
      <c r="M55" s="127">
        <v>0.92076053174541</v>
      </c>
      <c r="N55" s="127">
        <v>0.919425652972537</v>
      </c>
      <c r="O55" s="131">
        <v>-0.0286952384493205</v>
      </c>
      <c r="P55" s="127">
        <v>0.950664308710833</v>
      </c>
      <c r="Q55" s="127">
        <v>0.970429107452248</v>
      </c>
      <c r="R55" s="127">
        <v>0.968078433643092</v>
      </c>
      <c r="S55" s="131">
        <v>-0.0197647987414146</v>
      </c>
      <c r="T55" s="127">
        <v>0.0195281375342688</v>
      </c>
      <c r="U55" s="127">
        <v>0.0182250548773443</v>
      </c>
      <c r="V55" s="127">
        <v>0.0155436153297878</v>
      </c>
      <c r="W55" s="131">
        <v>0.00130308265692445</v>
      </c>
    </row>
    <row r="56" spans="1:23">
      <c r="A56" s="125" t="s">
        <v>719</v>
      </c>
      <c r="B56" s="125" t="s">
        <v>3347</v>
      </c>
      <c r="C56" s="126">
        <v>17</v>
      </c>
      <c r="D56" s="127">
        <v>0.973316391359593</v>
      </c>
      <c r="E56" s="127">
        <v>0.974126778783959</v>
      </c>
      <c r="F56" s="127">
        <v>0.966711051930759</v>
      </c>
      <c r="G56" s="131">
        <v>-0.000810387424365233</v>
      </c>
      <c r="H56" s="127">
        <v>0.967315658657829</v>
      </c>
      <c r="I56" s="127">
        <v>0.975831516444774</v>
      </c>
      <c r="J56" s="127">
        <v>0.969708356819273</v>
      </c>
      <c r="K56" s="131">
        <v>-0.00851585778694497</v>
      </c>
      <c r="L56" s="127">
        <v>0.900248550124275</v>
      </c>
      <c r="M56" s="127">
        <v>0.919747645776314</v>
      </c>
      <c r="N56" s="127">
        <v>0.914824325170664</v>
      </c>
      <c r="O56" s="131">
        <v>-0.0194990956520389</v>
      </c>
      <c r="P56" s="127">
        <v>0.943146277814299</v>
      </c>
      <c r="Q56" s="127">
        <v>0.964301287277001</v>
      </c>
      <c r="R56" s="127">
        <v>0.945819813600276</v>
      </c>
      <c r="S56" s="131">
        <v>-0.0211550094627024</v>
      </c>
      <c r="T56" s="127">
        <v>0.0160170368481831</v>
      </c>
      <c r="U56" s="127">
        <v>0.0266920677455147</v>
      </c>
      <c r="V56" s="127">
        <v>0.0162524022246828</v>
      </c>
      <c r="W56" s="131">
        <v>-0.0106750308973316</v>
      </c>
    </row>
    <row r="57" spans="1:23">
      <c r="A57" s="125" t="s">
        <v>719</v>
      </c>
      <c r="B57" s="125" t="s">
        <v>3348</v>
      </c>
      <c r="C57" s="126">
        <v>20</v>
      </c>
      <c r="D57" s="127">
        <v>0.938701923076923</v>
      </c>
      <c r="E57" s="127">
        <v>0.943693693693694</v>
      </c>
      <c r="F57" s="127">
        <v>0.937644341801386</v>
      </c>
      <c r="G57" s="131">
        <v>-0.00499177061677059</v>
      </c>
      <c r="H57" s="127">
        <v>0.98081612745895</v>
      </c>
      <c r="I57" s="127">
        <v>0.97581652686061</v>
      </c>
      <c r="J57" s="127">
        <v>0.977009396952833</v>
      </c>
      <c r="K57" s="131">
        <v>0.00499960059833937</v>
      </c>
      <c r="L57" s="127">
        <v>0.887010242237035</v>
      </c>
      <c r="M57" s="127">
        <v>0.92013207210423</v>
      </c>
      <c r="N57" s="127">
        <v>0.923820819268315</v>
      </c>
      <c r="O57" s="131">
        <v>-0.0331218298671953</v>
      </c>
      <c r="P57" s="127">
        <v>0.954484251656678</v>
      </c>
      <c r="Q57" s="127">
        <v>0.966910727480352</v>
      </c>
      <c r="R57" s="127">
        <v>0.969135380959535</v>
      </c>
      <c r="S57" s="131">
        <v>-0.0124264758236738</v>
      </c>
      <c r="T57" s="127">
        <v>0.0164813794444625</v>
      </c>
      <c r="U57" s="127">
        <v>0.0201940209859434</v>
      </c>
      <c r="V57" s="127">
        <v>0.0137067337948395</v>
      </c>
      <c r="W57" s="131">
        <v>-0.00371264154148093</v>
      </c>
    </row>
    <row r="58" spans="1:23">
      <c r="A58" s="125" t="s">
        <v>719</v>
      </c>
      <c r="B58" s="125" t="s">
        <v>3349</v>
      </c>
      <c r="C58" s="126">
        <v>33</v>
      </c>
      <c r="D58" s="127">
        <v>0.900389538119087</v>
      </c>
      <c r="E58" s="127">
        <v>0.87450759707372</v>
      </c>
      <c r="F58" s="127">
        <v>0.885969815539407</v>
      </c>
      <c r="G58" s="131">
        <v>0.0258819410453677</v>
      </c>
      <c r="H58" s="127">
        <v>0.937899588640531</v>
      </c>
      <c r="I58" s="127">
        <v>0.95169541447484</v>
      </c>
      <c r="J58" s="127">
        <v>0.951640442354672</v>
      </c>
      <c r="K58" s="131">
        <v>-0.0137958258343088</v>
      </c>
      <c r="L58" s="127">
        <v>0.838413374964894</v>
      </c>
      <c r="M58" s="127">
        <v>0.799981397463854</v>
      </c>
      <c r="N58" s="127">
        <v>0.804328981586067</v>
      </c>
      <c r="O58" s="131">
        <v>0.0384319775010398</v>
      </c>
      <c r="P58" s="127">
        <v>0.932726376335251</v>
      </c>
      <c r="Q58" s="127">
        <v>0.945327810268904</v>
      </c>
      <c r="R58" s="127">
        <v>0.929008485700406</v>
      </c>
      <c r="S58" s="131">
        <v>-0.012601433933653</v>
      </c>
      <c r="T58" s="127">
        <v>0.021381054483479</v>
      </c>
      <c r="U58" s="127">
        <v>0.0227288415319063</v>
      </c>
      <c r="V58" s="127">
        <v>0.0217809788528716</v>
      </c>
      <c r="W58" s="131">
        <v>-0.00134778704842732</v>
      </c>
    </row>
    <row r="59" spans="1:23">
      <c r="A59" s="125" t="s">
        <v>719</v>
      </c>
      <c r="B59" s="125" t="s">
        <v>3350</v>
      </c>
      <c r="C59" s="126">
        <v>22</v>
      </c>
      <c r="D59" s="127">
        <v>0.984415584415584</v>
      </c>
      <c r="E59" s="127">
        <v>0.982678983833718</v>
      </c>
      <c r="F59" s="127">
        <v>0.980652962515115</v>
      </c>
      <c r="G59" s="131">
        <v>0.0017366005818662</v>
      </c>
      <c r="H59" s="127">
        <v>0.987374499073555</v>
      </c>
      <c r="I59" s="127">
        <v>0.991763292721791</v>
      </c>
      <c r="J59" s="127">
        <v>0.975911891149227</v>
      </c>
      <c r="K59" s="131">
        <v>-0.00438879364823519</v>
      </c>
      <c r="L59" s="127">
        <v>0.941440082733658</v>
      </c>
      <c r="M59" s="127">
        <v>0.934768220037752</v>
      </c>
      <c r="N59" s="127">
        <v>0.901254265833444</v>
      </c>
      <c r="O59" s="131">
        <v>0.00667186269590636</v>
      </c>
      <c r="P59" s="127">
        <v>0.936271602413335</v>
      </c>
      <c r="Q59" s="127">
        <v>0.958280889819123</v>
      </c>
      <c r="R59" s="127">
        <v>0.950034689528718</v>
      </c>
      <c r="S59" s="131">
        <v>-0.0220092874057882</v>
      </c>
      <c r="T59" s="127">
        <v>0.0185477725946438</v>
      </c>
      <c r="U59" s="127">
        <v>0.0155241493925613</v>
      </c>
      <c r="V59" s="127">
        <v>0.0137305096579009</v>
      </c>
      <c r="W59" s="131">
        <v>0.00302362320208253</v>
      </c>
    </row>
    <row r="60" spans="1:23">
      <c r="A60" s="125" t="s">
        <v>719</v>
      </c>
      <c r="B60" s="125" t="s">
        <v>3352</v>
      </c>
      <c r="C60" s="126">
        <v>8</v>
      </c>
      <c r="D60" s="127">
        <v>0.948019801980198</v>
      </c>
      <c r="E60" s="127">
        <v>0.966139954853273</v>
      </c>
      <c r="F60" s="127">
        <v>0.969767441860465</v>
      </c>
      <c r="G60" s="131">
        <v>-0.0181201528730751</v>
      </c>
      <c r="H60" s="127">
        <v>0.98155156102176</v>
      </c>
      <c r="I60" s="127">
        <v>0.984036939313984</v>
      </c>
      <c r="J60" s="127">
        <v>0.977482444431548</v>
      </c>
      <c r="K60" s="131">
        <v>-0.0024853782922245</v>
      </c>
      <c r="L60" s="127">
        <v>0.927861873226112</v>
      </c>
      <c r="M60" s="127">
        <v>0.932915567282322</v>
      </c>
      <c r="N60" s="127">
        <v>0.929197376820846</v>
      </c>
      <c r="O60" s="131">
        <v>-0.00505369405621026</v>
      </c>
      <c r="P60" s="127">
        <v>0.95371674648851</v>
      </c>
      <c r="Q60" s="127">
        <v>0.962748965249035</v>
      </c>
      <c r="R60" s="127">
        <v>0.958404597386605</v>
      </c>
      <c r="S60" s="131">
        <v>-0.00903221876052507</v>
      </c>
      <c r="T60" s="127">
        <v>0.0193592993777368</v>
      </c>
      <c r="U60" s="127">
        <v>0.0200099634672866</v>
      </c>
      <c r="V60" s="127">
        <v>0.0153938424630148</v>
      </c>
      <c r="W60" s="131">
        <v>-0.000650664089549807</v>
      </c>
    </row>
    <row r="61" spans="1:23">
      <c r="A61" s="125" t="s">
        <v>719</v>
      </c>
      <c r="B61" s="125" t="s">
        <v>3337</v>
      </c>
      <c r="C61" s="126">
        <v>13</v>
      </c>
      <c r="D61" s="127">
        <v>0.795572916666667</v>
      </c>
      <c r="E61" s="127">
        <v>0.757754800590842</v>
      </c>
      <c r="F61" s="127">
        <v>0.754172989377845</v>
      </c>
      <c r="G61" s="131">
        <v>0.0378181160758246</v>
      </c>
      <c r="H61" s="127">
        <v>0.945260715863897</v>
      </c>
      <c r="I61" s="127">
        <v>0.912200293081408</v>
      </c>
      <c r="J61" s="127">
        <v>0.901188488360672</v>
      </c>
      <c r="K61" s="131">
        <v>0.0330604227824894</v>
      </c>
      <c r="L61" s="127">
        <v>0.829954706142289</v>
      </c>
      <c r="M61" s="127">
        <v>0.786549434103451</v>
      </c>
      <c r="N61" s="127">
        <v>0.773057656418819</v>
      </c>
      <c r="O61" s="131">
        <v>0.0434052720388375</v>
      </c>
      <c r="P61" s="127">
        <v>0.911511370102223</v>
      </c>
      <c r="Q61" s="127">
        <v>0.898264663111973</v>
      </c>
      <c r="R61" s="127">
        <v>0.859531389569639</v>
      </c>
      <c r="S61" s="131">
        <v>0.0132467069902502</v>
      </c>
      <c r="T61" s="127">
        <v>0.016743742464866</v>
      </c>
      <c r="U61" s="127">
        <v>0.0290361344772657</v>
      </c>
      <c r="V61" s="127">
        <v>0.0203690415171707</v>
      </c>
      <c r="W61" s="131">
        <v>-0.0122923920123997</v>
      </c>
    </row>
    <row r="62" spans="1:23">
      <c r="A62" s="125" t="s">
        <v>719</v>
      </c>
      <c r="B62" s="125" t="s">
        <v>3353</v>
      </c>
      <c r="C62" s="126">
        <v>7</v>
      </c>
      <c r="D62" s="127">
        <v>0.976190476190476</v>
      </c>
      <c r="E62" s="127">
        <v>0.965811965811966</v>
      </c>
      <c r="F62" s="127">
        <v>0.969444444444444</v>
      </c>
      <c r="G62" s="131">
        <v>0.0103785103785103</v>
      </c>
      <c r="H62" s="127">
        <v>0.98932384341637</v>
      </c>
      <c r="I62" s="127">
        <v>0.991372596009826</v>
      </c>
      <c r="J62" s="127">
        <v>0.988870551394355</v>
      </c>
      <c r="K62" s="131">
        <v>-0.00204875259345549</v>
      </c>
      <c r="L62" s="127">
        <v>0.925731084635618</v>
      </c>
      <c r="M62" s="127">
        <v>0.91330657240429</v>
      </c>
      <c r="N62" s="127">
        <v>0.894037493123439</v>
      </c>
      <c r="O62" s="131">
        <v>0.0124245122313285</v>
      </c>
      <c r="P62" s="127">
        <v>0.944713023881357</v>
      </c>
      <c r="Q62" s="127">
        <v>0.957709020077914</v>
      </c>
      <c r="R62" s="127">
        <v>0.917476798492654</v>
      </c>
      <c r="S62" s="131">
        <v>-0.0129959961965577</v>
      </c>
      <c r="T62" s="127">
        <v>0.0114353100934479</v>
      </c>
      <c r="U62" s="127">
        <v>0.0256610108519695</v>
      </c>
      <c r="V62" s="127">
        <v>0.0153947056787334</v>
      </c>
      <c r="W62" s="131">
        <v>-0.0142257007585216</v>
      </c>
    </row>
    <row r="63" spans="1:23">
      <c r="A63" s="125" t="s">
        <v>719</v>
      </c>
      <c r="B63" s="125" t="s">
        <v>40</v>
      </c>
      <c r="C63" s="126">
        <v>0</v>
      </c>
      <c r="D63" s="127" t="s">
        <v>40</v>
      </c>
      <c r="E63" s="127" t="s">
        <v>40</v>
      </c>
      <c r="F63" s="127" t="s">
        <v>40</v>
      </c>
      <c r="G63" s="131" t="s">
        <v>40</v>
      </c>
      <c r="H63" s="127" t="s">
        <v>40</v>
      </c>
      <c r="I63" s="127" t="s">
        <v>40</v>
      </c>
      <c r="J63" s="127" t="s">
        <v>40</v>
      </c>
      <c r="K63" s="131" t="s">
        <v>40</v>
      </c>
      <c r="L63" s="127" t="s">
        <v>40</v>
      </c>
      <c r="M63" s="127" t="s">
        <v>40</v>
      </c>
      <c r="N63" s="127" t="s">
        <v>40</v>
      </c>
      <c r="O63" s="131" t="s">
        <v>40</v>
      </c>
      <c r="P63" s="127" t="s">
        <v>40</v>
      </c>
      <c r="Q63" s="127" t="s">
        <v>40</v>
      </c>
      <c r="R63" s="127" t="s">
        <v>40</v>
      </c>
      <c r="S63" s="131" t="s">
        <v>40</v>
      </c>
      <c r="T63" s="127" t="s">
        <v>40</v>
      </c>
      <c r="U63" s="127" t="s">
        <v>40</v>
      </c>
      <c r="V63" s="127" t="s">
        <v>40</v>
      </c>
      <c r="W63" s="131" t="s">
        <v>40</v>
      </c>
    </row>
    <row r="64" spans="1:23">
      <c r="A64" s="122" t="s">
        <v>1158</v>
      </c>
      <c r="B64" s="122" t="s">
        <v>3475</v>
      </c>
      <c r="C64" s="123">
        <v>256</v>
      </c>
      <c r="D64" s="124">
        <v>0.911730205278592</v>
      </c>
      <c r="E64" s="124">
        <v>0.918464626191671</v>
      </c>
      <c r="F64" s="124">
        <v>0.905547425834775</v>
      </c>
      <c r="G64" s="130">
        <v>-0.00673442091307841</v>
      </c>
      <c r="H64" s="124">
        <v>0.962589025503318</v>
      </c>
      <c r="I64" s="124">
        <v>0.961590237067926</v>
      </c>
      <c r="J64" s="124">
        <v>0.947894079225725</v>
      </c>
      <c r="K64" s="130">
        <v>0.00099878843539225</v>
      </c>
      <c r="L64" s="124">
        <v>0.923701487487974</v>
      </c>
      <c r="M64" s="124">
        <v>0.926563355392226</v>
      </c>
      <c r="N64" s="124">
        <v>0.91868521260842</v>
      </c>
      <c r="O64" s="130">
        <v>-0.00286186790425191</v>
      </c>
      <c r="P64" s="124">
        <v>0.939386830393051</v>
      </c>
      <c r="Q64" s="124">
        <v>0.959030867438583</v>
      </c>
      <c r="R64" s="124">
        <v>0.948152794601142</v>
      </c>
      <c r="S64" s="130">
        <v>-0.0196440370455323</v>
      </c>
      <c r="T64" s="124">
        <v>0.0246129177732124</v>
      </c>
      <c r="U64" s="124">
        <v>0.0198018043617248</v>
      </c>
      <c r="V64" s="124">
        <v>0.0183902008070485</v>
      </c>
      <c r="W64" s="130">
        <v>0.00481111341148761</v>
      </c>
    </row>
    <row r="65" spans="1:23">
      <c r="A65" s="125" t="s">
        <v>1158</v>
      </c>
      <c r="B65" s="125" t="s">
        <v>3354</v>
      </c>
      <c r="C65" s="126">
        <v>48</v>
      </c>
      <c r="D65" s="127">
        <v>0.92914653784219</v>
      </c>
      <c r="E65" s="127">
        <v>0.938524590163934</v>
      </c>
      <c r="F65" s="127">
        <v>0.931205673758865</v>
      </c>
      <c r="G65" s="131">
        <v>-0.00937805232174438</v>
      </c>
      <c r="H65" s="127">
        <v>0.96779186012465</v>
      </c>
      <c r="I65" s="127">
        <v>0.963975504896109</v>
      </c>
      <c r="J65" s="127">
        <v>0.949904608303995</v>
      </c>
      <c r="K65" s="131">
        <v>0.0038163552285404</v>
      </c>
      <c r="L65" s="127">
        <v>0.93602292215669</v>
      </c>
      <c r="M65" s="127">
        <v>0.940334429984181</v>
      </c>
      <c r="N65" s="127">
        <v>0.936736620577071</v>
      </c>
      <c r="O65" s="131">
        <v>-0.00431150782749057</v>
      </c>
      <c r="P65" s="127">
        <v>0.944697163991739</v>
      </c>
      <c r="Q65" s="127">
        <v>0.963207971231645</v>
      </c>
      <c r="R65" s="127">
        <v>0.95683237143041</v>
      </c>
      <c r="S65" s="131">
        <v>-0.0185108072399062</v>
      </c>
      <c r="T65" s="127">
        <v>0.0251546391752577</v>
      </c>
      <c r="U65" s="127">
        <v>0.0186846144098224</v>
      </c>
      <c r="V65" s="127">
        <v>0.0166723584454614</v>
      </c>
      <c r="W65" s="131">
        <v>0.00647002476543529</v>
      </c>
    </row>
    <row r="66" spans="1:23">
      <c r="A66" s="125" t="s">
        <v>1158</v>
      </c>
      <c r="B66" s="125" t="s">
        <v>3355</v>
      </c>
      <c r="C66" s="126">
        <v>41</v>
      </c>
      <c r="D66" s="127">
        <v>0.955841766329347</v>
      </c>
      <c r="E66" s="127">
        <v>0.949479940564636</v>
      </c>
      <c r="F66" s="127">
        <v>0.926907630522088</v>
      </c>
      <c r="G66" s="131">
        <v>0.00636182576471089</v>
      </c>
      <c r="H66" s="127">
        <v>0.970145084414337</v>
      </c>
      <c r="I66" s="127">
        <v>0.969780247234353</v>
      </c>
      <c r="J66" s="127">
        <v>0.958758449333346</v>
      </c>
      <c r="K66" s="131">
        <v>0.000364837179984367</v>
      </c>
      <c r="L66" s="127">
        <v>0.945265988092952</v>
      </c>
      <c r="M66" s="127">
        <v>0.938641110455995</v>
      </c>
      <c r="N66" s="127">
        <v>0.935007385524372</v>
      </c>
      <c r="O66" s="131">
        <v>0.00662487763695729</v>
      </c>
      <c r="P66" s="127">
        <v>0.950731075768194</v>
      </c>
      <c r="Q66" s="127">
        <v>0.969876909239302</v>
      </c>
      <c r="R66" s="127">
        <v>0.958414593017288</v>
      </c>
      <c r="S66" s="131">
        <v>-0.0191458334711088</v>
      </c>
      <c r="T66" s="127">
        <v>0.0163478224065688</v>
      </c>
      <c r="U66" s="127">
        <v>0.016921101652776</v>
      </c>
      <c r="V66" s="127">
        <v>0.0150966821639899</v>
      </c>
      <c r="W66" s="131">
        <v>-0.000573279246207269</v>
      </c>
    </row>
    <row r="67" spans="1:23">
      <c r="A67" s="125" t="s">
        <v>1158</v>
      </c>
      <c r="B67" s="125" t="s">
        <v>3356</v>
      </c>
      <c r="C67" s="126">
        <v>48</v>
      </c>
      <c r="D67" s="127">
        <v>0.869639794168096</v>
      </c>
      <c r="E67" s="127">
        <v>0.867721063982746</v>
      </c>
      <c r="F67" s="127">
        <v>0.850668647845468</v>
      </c>
      <c r="G67" s="131">
        <v>0.00191873018534983</v>
      </c>
      <c r="H67" s="127">
        <v>0.960572934669893</v>
      </c>
      <c r="I67" s="127">
        <v>0.963630445582718</v>
      </c>
      <c r="J67" s="127">
        <v>0.955733464921983</v>
      </c>
      <c r="K67" s="131">
        <v>-0.00305751091282525</v>
      </c>
      <c r="L67" s="127">
        <v>0.929484963705496</v>
      </c>
      <c r="M67" s="127">
        <v>0.938824456512429</v>
      </c>
      <c r="N67" s="127">
        <v>0.93495720532934</v>
      </c>
      <c r="O67" s="131">
        <v>-0.00933949280693269</v>
      </c>
      <c r="P67" s="127">
        <v>0.940816677014941</v>
      </c>
      <c r="Q67" s="127">
        <v>0.955359673870493</v>
      </c>
      <c r="R67" s="127">
        <v>0.953105868641432</v>
      </c>
      <c r="S67" s="131">
        <v>-0.014542996855552</v>
      </c>
      <c r="T67" s="127">
        <v>0.0221653106089794</v>
      </c>
      <c r="U67" s="127">
        <v>0.0160578333889585</v>
      </c>
      <c r="V67" s="127">
        <v>0.0159165684541347</v>
      </c>
      <c r="W67" s="131">
        <v>0.00610747722002094</v>
      </c>
    </row>
    <row r="68" spans="1:23">
      <c r="A68" s="125" t="s">
        <v>1158</v>
      </c>
      <c r="B68" s="125" t="s">
        <v>3357</v>
      </c>
      <c r="C68" s="126">
        <v>49</v>
      </c>
      <c r="D68" s="127">
        <v>0.897821187077385</v>
      </c>
      <c r="E68" s="127">
        <v>0.913614374568072</v>
      </c>
      <c r="F68" s="127">
        <v>0.903080390683696</v>
      </c>
      <c r="G68" s="131">
        <v>-0.0157931874906864</v>
      </c>
      <c r="H68" s="127">
        <v>0.956238308485914</v>
      </c>
      <c r="I68" s="127">
        <v>0.955040058547107</v>
      </c>
      <c r="J68" s="127">
        <v>0.940402012918446</v>
      </c>
      <c r="K68" s="131">
        <v>0.00119824993880624</v>
      </c>
      <c r="L68" s="127">
        <v>0.907223702360032</v>
      </c>
      <c r="M68" s="127">
        <v>0.912246745243047</v>
      </c>
      <c r="N68" s="127">
        <v>0.891087413552002</v>
      </c>
      <c r="O68" s="131">
        <v>-0.00502304288301503</v>
      </c>
      <c r="P68" s="127">
        <v>0.927312184251362</v>
      </c>
      <c r="Q68" s="127">
        <v>0.948348263109122</v>
      </c>
      <c r="R68" s="127">
        <v>0.924400181077411</v>
      </c>
      <c r="S68" s="131">
        <v>-0.0210360788577602</v>
      </c>
      <c r="T68" s="127">
        <v>0.0324746065177469</v>
      </c>
      <c r="U68" s="127">
        <v>0.0232397537907221</v>
      </c>
      <c r="V68" s="127">
        <v>0.0225281867246885</v>
      </c>
      <c r="W68" s="131">
        <v>0.00923485272702479</v>
      </c>
    </row>
    <row r="69" spans="1:23">
      <c r="A69" s="125" t="s">
        <v>1158</v>
      </c>
      <c r="B69" s="125" t="s">
        <v>3358</v>
      </c>
      <c r="C69" s="126">
        <v>31</v>
      </c>
      <c r="D69" s="127">
        <v>0.929203539823009</v>
      </c>
      <c r="E69" s="127">
        <v>0.934529147982063</v>
      </c>
      <c r="F69" s="127">
        <v>0.925047438330171</v>
      </c>
      <c r="G69" s="131">
        <v>-0.00532560815905392</v>
      </c>
      <c r="H69" s="127">
        <v>0.968131840227521</v>
      </c>
      <c r="I69" s="127">
        <v>0.968392152376594</v>
      </c>
      <c r="J69" s="127">
        <v>0.951322702659201</v>
      </c>
      <c r="K69" s="131">
        <v>-0.000260312149073516</v>
      </c>
      <c r="L69" s="127">
        <v>0.91008354282522</v>
      </c>
      <c r="M69" s="127">
        <v>0.91633014928788</v>
      </c>
      <c r="N69" s="127">
        <v>0.909118083259562</v>
      </c>
      <c r="O69" s="131">
        <v>-0.0062466064626594</v>
      </c>
      <c r="P69" s="127">
        <v>0.936781851088009</v>
      </c>
      <c r="Q69" s="127">
        <v>0.960229035906984</v>
      </c>
      <c r="R69" s="127">
        <v>0.943317796020593</v>
      </c>
      <c r="S69" s="131">
        <v>-0.0234471848189755</v>
      </c>
      <c r="T69" s="127">
        <v>0.0232128894984426</v>
      </c>
      <c r="U69" s="127">
        <v>0.0238677589765505</v>
      </c>
      <c r="V69" s="127">
        <v>0.0215610774828278</v>
      </c>
      <c r="W69" s="131">
        <v>-0.000654869478107847</v>
      </c>
    </row>
    <row r="70" spans="1:23">
      <c r="A70" s="125" t="s">
        <v>1158</v>
      </c>
      <c r="B70" s="125" t="s">
        <v>3359</v>
      </c>
      <c r="C70" s="126">
        <v>31</v>
      </c>
      <c r="D70" s="127">
        <v>0.89150460593654</v>
      </c>
      <c r="E70" s="127">
        <v>0.909015715467328</v>
      </c>
      <c r="F70" s="127">
        <v>0.900088417329797</v>
      </c>
      <c r="G70" s="131">
        <v>-0.0175111095307879</v>
      </c>
      <c r="H70" s="127">
        <v>0.950853208262648</v>
      </c>
      <c r="I70" s="127">
        <v>0.948035614913745</v>
      </c>
      <c r="J70" s="127">
        <v>0.928800148629007</v>
      </c>
      <c r="K70" s="131">
        <v>0.0028175933489033</v>
      </c>
      <c r="L70" s="127">
        <v>0.906646043309051</v>
      </c>
      <c r="M70" s="127">
        <v>0.907890929326655</v>
      </c>
      <c r="N70" s="127">
        <v>0.900287422270308</v>
      </c>
      <c r="O70" s="131">
        <v>-0.00124488601760453</v>
      </c>
      <c r="P70" s="127">
        <v>0.935216093537505</v>
      </c>
      <c r="Q70" s="127">
        <v>0.957506058000469</v>
      </c>
      <c r="R70" s="127">
        <v>0.951759824716796</v>
      </c>
      <c r="S70" s="131">
        <v>-0.0222899644629638</v>
      </c>
      <c r="T70" s="127">
        <v>0.0295565704661031</v>
      </c>
      <c r="U70" s="127">
        <v>0.0219584569732938</v>
      </c>
      <c r="V70" s="127">
        <v>0.0199758728356514</v>
      </c>
      <c r="W70" s="131">
        <v>0.0075981134928093</v>
      </c>
    </row>
    <row r="71" spans="1:23">
      <c r="A71" s="125" t="s">
        <v>1158</v>
      </c>
      <c r="B71" s="125" t="s">
        <v>40</v>
      </c>
      <c r="C71" s="126">
        <v>8</v>
      </c>
      <c r="D71" s="127" t="s">
        <v>40</v>
      </c>
      <c r="E71" s="127" t="s">
        <v>40</v>
      </c>
      <c r="F71" s="127" t="s">
        <v>40</v>
      </c>
      <c r="G71" s="131" t="s">
        <v>40</v>
      </c>
      <c r="H71" s="127" t="s">
        <v>40</v>
      </c>
      <c r="I71" s="127" t="s">
        <v>40</v>
      </c>
      <c r="J71" s="127" t="s">
        <v>40</v>
      </c>
      <c r="K71" s="131" t="s">
        <v>40</v>
      </c>
      <c r="L71" s="127" t="s">
        <v>40</v>
      </c>
      <c r="M71" s="127" t="s">
        <v>40</v>
      </c>
      <c r="N71" s="127" t="s">
        <v>40</v>
      </c>
      <c r="O71" s="131" t="s">
        <v>40</v>
      </c>
      <c r="P71" s="127" t="s">
        <v>40</v>
      </c>
      <c r="Q71" s="127" t="s">
        <v>40</v>
      </c>
      <c r="R71" s="127" t="s">
        <v>40</v>
      </c>
      <c r="S71" s="131" t="s">
        <v>40</v>
      </c>
      <c r="T71" s="127" t="s">
        <v>40</v>
      </c>
      <c r="U71" s="127" t="s">
        <v>40</v>
      </c>
      <c r="V71" s="127" t="s">
        <v>40</v>
      </c>
      <c r="W71" s="131" t="s">
        <v>40</v>
      </c>
    </row>
    <row r="72" spans="1:23">
      <c r="A72" s="122" t="s">
        <v>1669</v>
      </c>
      <c r="B72" s="122" t="s">
        <v>3475</v>
      </c>
      <c r="C72" s="123">
        <v>156</v>
      </c>
      <c r="D72" s="124">
        <v>0.919470490899062</v>
      </c>
      <c r="E72" s="124">
        <v>0.935897435897436</v>
      </c>
      <c r="F72" s="124">
        <v>0.908966648441771</v>
      </c>
      <c r="G72" s="130">
        <v>-0.0164269449983736</v>
      </c>
      <c r="H72" s="124">
        <v>0.945819522179355</v>
      </c>
      <c r="I72" s="124">
        <v>0.942495638277596</v>
      </c>
      <c r="J72" s="124">
        <v>0.923002072904492</v>
      </c>
      <c r="K72" s="130">
        <v>0.00332388390175864</v>
      </c>
      <c r="L72" s="124">
        <v>0.91522215580793</v>
      </c>
      <c r="M72" s="124">
        <v>0.909798114563021</v>
      </c>
      <c r="N72" s="124">
        <v>0.886905418219507</v>
      </c>
      <c r="O72" s="130">
        <v>0.00542404124490847</v>
      </c>
      <c r="P72" s="124">
        <v>0.941388265396018</v>
      </c>
      <c r="Q72" s="124">
        <v>0.949590967158352</v>
      </c>
      <c r="R72" s="124">
        <v>0.92709968143529</v>
      </c>
      <c r="S72" s="130">
        <v>-0.00820270176233451</v>
      </c>
      <c r="T72" s="124">
        <v>0.0223937481772145</v>
      </c>
      <c r="U72" s="124">
        <v>0.0190288509658094</v>
      </c>
      <c r="V72" s="124">
        <v>0.0162243277752388</v>
      </c>
      <c r="W72" s="130">
        <v>0.00336489721140515</v>
      </c>
    </row>
    <row r="73" spans="1:23">
      <c r="A73" s="125" t="s">
        <v>1669</v>
      </c>
      <c r="B73" s="125" t="s">
        <v>3360</v>
      </c>
      <c r="C73" s="126">
        <v>51</v>
      </c>
      <c r="D73" s="127">
        <v>0.92051282051282</v>
      </c>
      <c r="E73" s="127">
        <v>0.926307448494453</v>
      </c>
      <c r="F73" s="127">
        <v>0.9004329004329</v>
      </c>
      <c r="G73" s="131">
        <v>-0.00579462798163277</v>
      </c>
      <c r="H73" s="127">
        <v>0.92876823846202</v>
      </c>
      <c r="I73" s="127">
        <v>0.921824162465587</v>
      </c>
      <c r="J73" s="127">
        <v>0.91037816990032</v>
      </c>
      <c r="K73" s="131">
        <v>0.00694407599643332</v>
      </c>
      <c r="L73" s="127">
        <v>0.914584507483249</v>
      </c>
      <c r="M73" s="127">
        <v>0.911991848117559</v>
      </c>
      <c r="N73" s="127">
        <v>0.885879061682345</v>
      </c>
      <c r="O73" s="131">
        <v>0.00259265936569009</v>
      </c>
      <c r="P73" s="127">
        <v>0.937098370389919</v>
      </c>
      <c r="Q73" s="127">
        <v>0.943765752171191</v>
      </c>
      <c r="R73" s="127">
        <v>0.911176858899414</v>
      </c>
      <c r="S73" s="131">
        <v>-0.00666738178127213</v>
      </c>
      <c r="T73" s="127">
        <v>0.0291477194066091</v>
      </c>
      <c r="U73" s="127">
        <v>0.0207246254839253</v>
      </c>
      <c r="V73" s="127">
        <v>0.0193612996550573</v>
      </c>
      <c r="W73" s="131">
        <v>0.00842309392268382</v>
      </c>
    </row>
    <row r="74" spans="1:23">
      <c r="A74" s="125" t="s">
        <v>1669</v>
      </c>
      <c r="B74" s="125" t="s">
        <v>3361</v>
      </c>
      <c r="C74" s="126">
        <v>77</v>
      </c>
      <c r="D74" s="127">
        <v>0.895316804407714</v>
      </c>
      <c r="E74" s="127">
        <v>0.92</v>
      </c>
      <c r="F74" s="127">
        <v>0.890773405698779</v>
      </c>
      <c r="G74" s="131">
        <v>-0.0246831955922865</v>
      </c>
      <c r="H74" s="127">
        <v>0.948994497468396</v>
      </c>
      <c r="I74" s="127">
        <v>0.952266537381112</v>
      </c>
      <c r="J74" s="127">
        <v>0.919018257931104</v>
      </c>
      <c r="K74" s="131">
        <v>-0.00327203991271585</v>
      </c>
      <c r="L74" s="127">
        <v>0.91236586892772</v>
      </c>
      <c r="M74" s="127">
        <v>0.903848621825493</v>
      </c>
      <c r="N74" s="127">
        <v>0.875075654410652</v>
      </c>
      <c r="O74" s="131">
        <v>0.00851724710222723</v>
      </c>
      <c r="P74" s="127">
        <v>0.940558841175966</v>
      </c>
      <c r="Q74" s="127">
        <v>0.952846430846267</v>
      </c>
      <c r="R74" s="127">
        <v>0.92893069328677</v>
      </c>
      <c r="S74" s="131">
        <v>-0.0122875896703004</v>
      </c>
      <c r="T74" s="127">
        <v>0.0179726145243387</v>
      </c>
      <c r="U74" s="127">
        <v>0.0190930647163694</v>
      </c>
      <c r="V74" s="127">
        <v>0.0141371986038916</v>
      </c>
      <c r="W74" s="131">
        <v>-0.00112045019203078</v>
      </c>
    </row>
    <row r="75" spans="1:23">
      <c r="A75" s="125" t="s">
        <v>1669</v>
      </c>
      <c r="B75" s="125" t="s">
        <v>3362</v>
      </c>
      <c r="C75" s="126">
        <v>28</v>
      </c>
      <c r="D75" s="127">
        <v>0.953187250996016</v>
      </c>
      <c r="E75" s="127">
        <v>0.969669117647059</v>
      </c>
      <c r="F75" s="127">
        <v>0.944606413994169</v>
      </c>
      <c r="G75" s="131">
        <v>-0.0164818666510429</v>
      </c>
      <c r="H75" s="127">
        <v>0.957958459134287</v>
      </c>
      <c r="I75" s="127">
        <v>0.953093890957357</v>
      </c>
      <c r="J75" s="127">
        <v>0.944625268122979</v>
      </c>
      <c r="K75" s="131">
        <v>0.00486456817693004</v>
      </c>
      <c r="L75" s="127">
        <v>0.919785771722474</v>
      </c>
      <c r="M75" s="127">
        <v>0.916423887245363</v>
      </c>
      <c r="N75" s="127">
        <v>0.90813919984633</v>
      </c>
      <c r="O75" s="131">
        <v>0.00336188447711139</v>
      </c>
      <c r="P75" s="127">
        <v>0.947536396624842</v>
      </c>
      <c r="Q75" s="127">
        <v>0.951798091305539</v>
      </c>
      <c r="R75" s="127">
        <v>0.944120287253142</v>
      </c>
      <c r="S75" s="131">
        <v>-0.00426169468069704</v>
      </c>
      <c r="T75" s="127">
        <v>0.0221376838100812</v>
      </c>
      <c r="U75" s="127">
        <v>0.0166241626065773</v>
      </c>
      <c r="V75" s="127">
        <v>0.0159135118227227</v>
      </c>
      <c r="W75" s="131">
        <v>0.00551352120350386</v>
      </c>
    </row>
    <row r="76" spans="1:23">
      <c r="A76" s="122" t="s">
        <v>1972</v>
      </c>
      <c r="B76" s="122" t="s">
        <v>3475</v>
      </c>
      <c r="C76" s="123">
        <v>367</v>
      </c>
      <c r="D76" s="124">
        <v>0.926151172893136</v>
      </c>
      <c r="E76" s="124">
        <v>0.935023075232584</v>
      </c>
      <c r="F76" s="124">
        <v>0.932298041615667</v>
      </c>
      <c r="G76" s="130">
        <v>-0.00887190233944724</v>
      </c>
      <c r="H76" s="124">
        <v>0.966979409009512</v>
      </c>
      <c r="I76" s="124">
        <v>0.962016460556899</v>
      </c>
      <c r="J76" s="124">
        <v>0.955418887279284</v>
      </c>
      <c r="K76" s="130">
        <v>0.00496294845261358</v>
      </c>
      <c r="L76" s="124">
        <v>0.905206437545966</v>
      </c>
      <c r="M76" s="124">
        <v>0.889381289664311</v>
      </c>
      <c r="N76" s="124">
        <v>0.881035400441012</v>
      </c>
      <c r="O76" s="130">
        <v>0.0158251478816543</v>
      </c>
      <c r="P76" s="124">
        <v>0.942907614505473</v>
      </c>
      <c r="Q76" s="124">
        <v>0.954085282448196</v>
      </c>
      <c r="R76" s="124">
        <v>0.946954243986611</v>
      </c>
      <c r="S76" s="130">
        <v>-0.0111776679427228</v>
      </c>
      <c r="T76" s="124">
        <v>0.0265712547688134</v>
      </c>
      <c r="U76" s="124">
        <v>0.0261211427931975</v>
      </c>
      <c r="V76" s="124">
        <v>0.0224429919269364</v>
      </c>
      <c r="W76" s="130">
        <v>0.000450111975615917</v>
      </c>
    </row>
    <row r="77" spans="1:23">
      <c r="A77" s="125" t="s">
        <v>1972</v>
      </c>
      <c r="B77" s="125" t="s">
        <v>3363</v>
      </c>
      <c r="C77" s="126">
        <v>20</v>
      </c>
      <c r="D77" s="127">
        <v>0.958217270194986</v>
      </c>
      <c r="E77" s="127">
        <v>0.944587628865979</v>
      </c>
      <c r="F77" s="127">
        <v>0.955204216073781</v>
      </c>
      <c r="G77" s="131">
        <v>0.0136296413290067</v>
      </c>
      <c r="H77" s="127">
        <v>0.979970218108558</v>
      </c>
      <c r="I77" s="127">
        <v>0.976009735179927</v>
      </c>
      <c r="J77" s="127">
        <v>0.960484037655724</v>
      </c>
      <c r="K77" s="131">
        <v>0.00396048292863094</v>
      </c>
      <c r="L77" s="127">
        <v>0.923589009898099</v>
      </c>
      <c r="M77" s="127">
        <v>0.929574472194858</v>
      </c>
      <c r="N77" s="127">
        <v>0.912550029124937</v>
      </c>
      <c r="O77" s="131">
        <v>-0.00598546229675889</v>
      </c>
      <c r="P77" s="127">
        <v>0.958611456801297</v>
      </c>
      <c r="Q77" s="127">
        <v>0.970099263961105</v>
      </c>
      <c r="R77" s="127">
        <v>0.966626706369156</v>
      </c>
      <c r="S77" s="131">
        <v>-0.0114878071598074</v>
      </c>
      <c r="T77" s="127">
        <v>0.0170523534033283</v>
      </c>
      <c r="U77" s="127">
        <v>0.0157567013440656</v>
      </c>
      <c r="V77" s="127">
        <v>0.0149350649350649</v>
      </c>
      <c r="W77" s="131">
        <v>0.00129565205926273</v>
      </c>
    </row>
    <row r="78" spans="1:23">
      <c r="A78" s="125" t="s">
        <v>1972</v>
      </c>
      <c r="B78" s="125" t="s">
        <v>3364</v>
      </c>
      <c r="C78" s="126">
        <v>26</v>
      </c>
      <c r="D78" s="127">
        <v>0.919786096256685</v>
      </c>
      <c r="E78" s="127">
        <v>0.922981366459627</v>
      </c>
      <c r="F78" s="127">
        <v>0.911504424778761</v>
      </c>
      <c r="G78" s="131">
        <v>-0.00319527020294286</v>
      </c>
      <c r="H78" s="127">
        <v>0.960284700684977</v>
      </c>
      <c r="I78" s="127">
        <v>0.969871931173228</v>
      </c>
      <c r="J78" s="127">
        <v>0.957976484250254</v>
      </c>
      <c r="K78" s="131">
        <v>-0.00958723048825083</v>
      </c>
      <c r="L78" s="127">
        <v>0.929873491153306</v>
      </c>
      <c r="M78" s="127">
        <v>0.927901993817367</v>
      </c>
      <c r="N78" s="127">
        <v>0.918638409057918</v>
      </c>
      <c r="O78" s="131">
        <v>0.0019714973359386</v>
      </c>
      <c r="P78" s="127">
        <v>0.914135554841145</v>
      </c>
      <c r="Q78" s="127">
        <v>0.931943889715939</v>
      </c>
      <c r="R78" s="127">
        <v>0.927141789237621</v>
      </c>
      <c r="S78" s="131">
        <v>-0.0178083348747942</v>
      </c>
      <c r="T78" s="127">
        <v>0.0218070250264849</v>
      </c>
      <c r="U78" s="127">
        <v>0.0262613180383223</v>
      </c>
      <c r="V78" s="127">
        <v>0.0244696503292185</v>
      </c>
      <c r="W78" s="131">
        <v>-0.00445429301183746</v>
      </c>
    </row>
    <row r="79" spans="1:23">
      <c r="A79" s="125" t="s">
        <v>1972</v>
      </c>
      <c r="B79" s="125" t="s">
        <v>3365</v>
      </c>
      <c r="C79" s="126">
        <v>21</v>
      </c>
      <c r="D79" s="127">
        <v>0.867852604828462</v>
      </c>
      <c r="E79" s="127">
        <v>0.894797687861272</v>
      </c>
      <c r="F79" s="127">
        <v>0.919109026963658</v>
      </c>
      <c r="G79" s="131">
        <v>-0.0269450830328092</v>
      </c>
      <c r="H79" s="127">
        <v>0.967070752704365</v>
      </c>
      <c r="I79" s="127">
        <v>0.957718146767933</v>
      </c>
      <c r="J79" s="127">
        <v>0.963306330633063</v>
      </c>
      <c r="K79" s="131">
        <v>0.00935260593643128</v>
      </c>
      <c r="L79" s="127">
        <v>0.868533995934041</v>
      </c>
      <c r="M79" s="127">
        <v>0.823844953643409</v>
      </c>
      <c r="N79" s="127">
        <v>0.852385238523852</v>
      </c>
      <c r="O79" s="131">
        <v>0.0446890422906323</v>
      </c>
      <c r="P79" s="127">
        <v>0.918175</v>
      </c>
      <c r="Q79" s="127">
        <v>0.936042166035207</v>
      </c>
      <c r="R79" s="127">
        <v>0.940184141074856</v>
      </c>
      <c r="S79" s="131">
        <v>-0.0178671660352071</v>
      </c>
      <c r="T79" s="127">
        <v>0.0646188464559407</v>
      </c>
      <c r="U79" s="127">
        <v>0.0502483405282458</v>
      </c>
      <c r="V79" s="127">
        <v>0.0562165936987994</v>
      </c>
      <c r="W79" s="131">
        <v>0.0143705059276949</v>
      </c>
    </row>
    <row r="80" spans="1:23">
      <c r="A80" s="125" t="s">
        <v>1972</v>
      </c>
      <c r="B80" s="125" t="s">
        <v>3366</v>
      </c>
      <c r="C80" s="126">
        <v>16</v>
      </c>
      <c r="D80" s="127">
        <v>0.92027027027027</v>
      </c>
      <c r="E80" s="127">
        <v>0.931623931623932</v>
      </c>
      <c r="F80" s="127">
        <v>0.923276983094928</v>
      </c>
      <c r="G80" s="131">
        <v>-0.0113536613536613</v>
      </c>
      <c r="H80" s="127">
        <v>0.919333738260991</v>
      </c>
      <c r="I80" s="127">
        <v>0.875319117897347</v>
      </c>
      <c r="J80" s="127">
        <v>0.901718015164603</v>
      </c>
      <c r="K80" s="131">
        <v>0.044014620363644</v>
      </c>
      <c r="L80" s="127">
        <v>0.766084193804607</v>
      </c>
      <c r="M80" s="127">
        <v>0.665904836003793</v>
      </c>
      <c r="N80" s="127">
        <v>0.690318511510564</v>
      </c>
      <c r="O80" s="131">
        <v>0.100179357800814</v>
      </c>
      <c r="P80" s="127">
        <v>0.867408080949383</v>
      </c>
      <c r="Q80" s="127">
        <v>0.89145044661846</v>
      </c>
      <c r="R80" s="127">
        <v>0.890640637209876</v>
      </c>
      <c r="S80" s="131">
        <v>-0.0240423656690768</v>
      </c>
      <c r="T80" s="127">
        <v>0.0618400935335911</v>
      </c>
      <c r="U80" s="127">
        <v>0.0409455943897749</v>
      </c>
      <c r="V80" s="127">
        <v>0.0435041426731783</v>
      </c>
      <c r="W80" s="131">
        <v>0.0208944991438162</v>
      </c>
    </row>
    <row r="81" spans="1:23">
      <c r="A81" s="125" t="s">
        <v>1972</v>
      </c>
      <c r="B81" s="125" t="s">
        <v>3367</v>
      </c>
      <c r="C81" s="126">
        <v>24</v>
      </c>
      <c r="D81" s="127">
        <v>0.946902654867257</v>
      </c>
      <c r="E81" s="127">
        <v>0.954963235294118</v>
      </c>
      <c r="F81" s="127">
        <v>0.957089552238806</v>
      </c>
      <c r="G81" s="131">
        <v>-0.00806058042686097</v>
      </c>
      <c r="H81" s="127">
        <v>0.972089458930768</v>
      </c>
      <c r="I81" s="127">
        <v>0.976090107581218</v>
      </c>
      <c r="J81" s="127">
        <v>0.966385648677203</v>
      </c>
      <c r="K81" s="131">
        <v>-0.00400064865044969</v>
      </c>
      <c r="L81" s="127">
        <v>0.916187710488636</v>
      </c>
      <c r="M81" s="127">
        <v>0.913788747190787</v>
      </c>
      <c r="N81" s="127">
        <v>0.892763966450333</v>
      </c>
      <c r="O81" s="131">
        <v>0.00239896329784905</v>
      </c>
      <c r="P81" s="127">
        <v>0.956134432955625</v>
      </c>
      <c r="Q81" s="127">
        <v>0.967718920689131</v>
      </c>
      <c r="R81" s="127">
        <v>0.968038433647571</v>
      </c>
      <c r="S81" s="131">
        <v>-0.0115844877335058</v>
      </c>
      <c r="T81" s="127">
        <v>0.0210873951091636</v>
      </c>
      <c r="U81" s="127">
        <v>0.0179263672003329</v>
      </c>
      <c r="V81" s="127">
        <v>0.0151435309565563</v>
      </c>
      <c r="W81" s="131">
        <v>0.00316102790883067</v>
      </c>
    </row>
    <row r="82" spans="1:23">
      <c r="A82" s="125" t="s">
        <v>1972</v>
      </c>
      <c r="B82" s="125" t="s">
        <v>3368</v>
      </c>
      <c r="C82" s="126">
        <v>20</v>
      </c>
      <c r="D82" s="127">
        <v>0.944517833553501</v>
      </c>
      <c r="E82" s="127">
        <v>0.945544554455445</v>
      </c>
      <c r="F82" s="127">
        <v>0.9177545691906</v>
      </c>
      <c r="G82" s="131">
        <v>-0.00102672090194489</v>
      </c>
      <c r="H82" s="127">
        <v>0.972063328043695</v>
      </c>
      <c r="I82" s="127">
        <v>0.968315452745196</v>
      </c>
      <c r="J82" s="127">
        <v>0.967100229533282</v>
      </c>
      <c r="K82" s="131">
        <v>0.00374787529849874</v>
      </c>
      <c r="L82" s="127">
        <v>0.92659704026276</v>
      </c>
      <c r="M82" s="127">
        <v>0.927360564054577</v>
      </c>
      <c r="N82" s="127">
        <v>0.922555843768078</v>
      </c>
      <c r="O82" s="131">
        <v>-0.000763523791817766</v>
      </c>
      <c r="P82" s="127">
        <v>0.952964625380583</v>
      </c>
      <c r="Q82" s="127">
        <v>0.96773058864912</v>
      </c>
      <c r="R82" s="127">
        <v>0.960621484061077</v>
      </c>
      <c r="S82" s="131">
        <v>-0.0147659632685366</v>
      </c>
      <c r="T82" s="127">
        <v>0.0176109686032732</v>
      </c>
      <c r="U82" s="127">
        <v>0.0200124989347499</v>
      </c>
      <c r="V82" s="127">
        <v>0.0144419382770158</v>
      </c>
      <c r="W82" s="131">
        <v>-0.0024015303314767</v>
      </c>
    </row>
    <row r="83" spans="1:23">
      <c r="A83" s="125" t="s">
        <v>1972</v>
      </c>
      <c r="B83" s="125" t="s">
        <v>3369</v>
      </c>
      <c r="C83" s="126">
        <v>11</v>
      </c>
      <c r="D83" s="127">
        <v>0.932914046121593</v>
      </c>
      <c r="E83" s="127">
        <v>0.936823104693141</v>
      </c>
      <c r="F83" s="127">
        <v>0.918918918918919</v>
      </c>
      <c r="G83" s="131">
        <v>-0.00390905857154744</v>
      </c>
      <c r="H83" s="127">
        <v>0.96826301786393</v>
      </c>
      <c r="I83" s="127">
        <v>0.965089916009687</v>
      </c>
      <c r="J83" s="127">
        <v>0.959735837846484</v>
      </c>
      <c r="K83" s="131">
        <v>0.00317310185424291</v>
      </c>
      <c r="L83" s="127">
        <v>0.914623717217788</v>
      </c>
      <c r="M83" s="127">
        <v>0.931571082599062</v>
      </c>
      <c r="N83" s="127">
        <v>0.924476131715454</v>
      </c>
      <c r="O83" s="131">
        <v>-0.0169473653812743</v>
      </c>
      <c r="P83" s="127">
        <v>0.941116680102345</v>
      </c>
      <c r="Q83" s="127">
        <v>0.964449774841031</v>
      </c>
      <c r="R83" s="127">
        <v>0.965032039702611</v>
      </c>
      <c r="S83" s="131">
        <v>-0.0233330947386862</v>
      </c>
      <c r="T83" s="127">
        <v>0.0259679883110845</v>
      </c>
      <c r="U83" s="127">
        <v>0.0181250265607072</v>
      </c>
      <c r="V83" s="127">
        <v>0.0172946488966892</v>
      </c>
      <c r="W83" s="131">
        <v>0.00784296175037739</v>
      </c>
    </row>
    <row r="84" spans="1:23">
      <c r="A84" s="125" t="s">
        <v>1972</v>
      </c>
      <c r="B84" s="125" t="s">
        <v>3370</v>
      </c>
      <c r="C84" s="126">
        <v>17</v>
      </c>
      <c r="D84" s="127">
        <v>0.956772334293948</v>
      </c>
      <c r="E84" s="127">
        <v>0.955739972337483</v>
      </c>
      <c r="F84" s="127">
        <v>0.951149425287356</v>
      </c>
      <c r="G84" s="131">
        <v>0.00103236195646539</v>
      </c>
      <c r="H84" s="127">
        <v>0.984920956627483</v>
      </c>
      <c r="I84" s="127">
        <v>0.965210137638313</v>
      </c>
      <c r="J84" s="127">
        <v>0.968670062252405</v>
      </c>
      <c r="K84" s="131">
        <v>0.0197108189891698</v>
      </c>
      <c r="L84" s="127">
        <v>0.941994325091204</v>
      </c>
      <c r="M84" s="127">
        <v>0.929757844893152</v>
      </c>
      <c r="N84" s="127">
        <v>0.935891341256367</v>
      </c>
      <c r="O84" s="131">
        <v>0.0122364801980515</v>
      </c>
      <c r="P84" s="127">
        <v>0.954438277650814</v>
      </c>
      <c r="Q84" s="127">
        <v>0.967724707599736</v>
      </c>
      <c r="R84" s="127">
        <v>0.964373330425776</v>
      </c>
      <c r="S84" s="131">
        <v>-0.0132864299489222</v>
      </c>
      <c r="T84" s="127">
        <v>0.0166278402376853</v>
      </c>
      <c r="U84" s="127">
        <v>0.0213603241566757</v>
      </c>
      <c r="V84" s="127">
        <v>0.0157433032217639</v>
      </c>
      <c r="W84" s="131">
        <v>-0.00473248391899046</v>
      </c>
    </row>
    <row r="85" spans="1:23">
      <c r="A85" s="125" t="s">
        <v>1972</v>
      </c>
      <c r="B85" s="125" t="s">
        <v>3371</v>
      </c>
      <c r="C85" s="126">
        <v>18</v>
      </c>
      <c r="D85" s="127">
        <v>0.942857142857143</v>
      </c>
      <c r="E85" s="127">
        <v>0.961098398169336</v>
      </c>
      <c r="F85" s="127">
        <v>0.940594059405941</v>
      </c>
      <c r="G85" s="131">
        <v>-0.0182412553121936</v>
      </c>
      <c r="H85" s="127">
        <v>0.971171477079796</v>
      </c>
      <c r="I85" s="127">
        <v>0.971835380208186</v>
      </c>
      <c r="J85" s="127">
        <v>0.941042069062986</v>
      </c>
      <c r="K85" s="131">
        <v>-0.000663903128389376</v>
      </c>
      <c r="L85" s="127">
        <v>0.898234295415959</v>
      </c>
      <c r="M85" s="127">
        <v>0.878066766883172</v>
      </c>
      <c r="N85" s="127">
        <v>0.812385169830876</v>
      </c>
      <c r="O85" s="131">
        <v>0.0201675285327871</v>
      </c>
      <c r="P85" s="127">
        <v>0.942322645565567</v>
      </c>
      <c r="Q85" s="127">
        <v>0.956315472606863</v>
      </c>
      <c r="R85" s="127">
        <v>0.915549674969798</v>
      </c>
      <c r="S85" s="131">
        <v>-0.0139928270412959</v>
      </c>
      <c r="T85" s="127">
        <v>0.0288045391480814</v>
      </c>
      <c r="U85" s="127">
        <v>0.0359998400895499</v>
      </c>
      <c r="V85" s="127">
        <v>0.0258250676284941</v>
      </c>
      <c r="W85" s="131">
        <v>-0.00719530094146843</v>
      </c>
    </row>
    <row r="86" spans="1:23">
      <c r="A86" s="125" t="s">
        <v>1972</v>
      </c>
      <c r="B86" s="125" t="s">
        <v>3372</v>
      </c>
      <c r="C86" s="126">
        <v>17</v>
      </c>
      <c r="D86" s="127">
        <v>0.936619718309859</v>
      </c>
      <c r="E86" s="127">
        <v>0.969026548672566</v>
      </c>
      <c r="F86" s="127">
        <v>0.938574938574939</v>
      </c>
      <c r="G86" s="131">
        <v>-0.0324068303627072</v>
      </c>
      <c r="H86" s="127">
        <v>0.970083408009926</v>
      </c>
      <c r="I86" s="127">
        <v>0.965951832931005</v>
      </c>
      <c r="J86" s="127">
        <v>0.930822498586772</v>
      </c>
      <c r="K86" s="131">
        <v>0.00413157507892081</v>
      </c>
      <c r="L86" s="127">
        <v>0.912697318535879</v>
      </c>
      <c r="M86" s="127">
        <v>0.901195755908606</v>
      </c>
      <c r="N86" s="127">
        <v>0.831331260599209</v>
      </c>
      <c r="O86" s="131">
        <v>0.0115015626272731</v>
      </c>
      <c r="P86" s="127">
        <v>0.945964053042554</v>
      </c>
      <c r="Q86" s="127">
        <v>0.953702402697766</v>
      </c>
      <c r="R86" s="127">
        <v>0.909834829172637</v>
      </c>
      <c r="S86" s="131">
        <v>-0.00773834965521181</v>
      </c>
      <c r="T86" s="127">
        <v>0.0327572477024729</v>
      </c>
      <c r="U86" s="127">
        <v>0.0367378843147473</v>
      </c>
      <c r="V86" s="127">
        <v>0.0313933917973248</v>
      </c>
      <c r="W86" s="131">
        <v>-0.00398063661227432</v>
      </c>
    </row>
    <row r="87" spans="1:23">
      <c r="A87" s="125" t="s">
        <v>1972</v>
      </c>
      <c r="B87" s="125" t="s">
        <v>3373</v>
      </c>
      <c r="C87" s="126">
        <v>10</v>
      </c>
      <c r="D87" s="127">
        <v>0.932907348242812</v>
      </c>
      <c r="E87" s="127">
        <v>0.96165191740413</v>
      </c>
      <c r="F87" s="127">
        <v>0.940559440559441</v>
      </c>
      <c r="G87" s="131">
        <v>-0.0287445691613183</v>
      </c>
      <c r="H87" s="127">
        <v>0.97299501974927</v>
      </c>
      <c r="I87" s="127">
        <v>0.96306161071003</v>
      </c>
      <c r="J87" s="127">
        <v>0.924940898345154</v>
      </c>
      <c r="K87" s="131">
        <v>0.00993340903924</v>
      </c>
      <c r="L87" s="127">
        <v>0.89747552807831</v>
      </c>
      <c r="M87" s="127">
        <v>0.869699306090979</v>
      </c>
      <c r="N87" s="127">
        <v>0.786583924349882</v>
      </c>
      <c r="O87" s="131">
        <v>0.0277762219873309</v>
      </c>
      <c r="P87" s="127">
        <v>0.935855072463768</v>
      </c>
      <c r="Q87" s="127">
        <v>0.945938787522072</v>
      </c>
      <c r="R87" s="127">
        <v>0.875098118503366</v>
      </c>
      <c r="S87" s="131">
        <v>-0.0100837150583037</v>
      </c>
      <c r="T87" s="127">
        <v>0.0283102406500677</v>
      </c>
      <c r="U87" s="127">
        <v>0.0263269339356296</v>
      </c>
      <c r="V87" s="127">
        <v>0.024344320396952</v>
      </c>
      <c r="W87" s="131">
        <v>0.00198330671443813</v>
      </c>
    </row>
    <row r="88" spans="1:23">
      <c r="A88" s="125" t="s">
        <v>1972</v>
      </c>
      <c r="B88" s="125" t="s">
        <v>3374</v>
      </c>
      <c r="C88" s="126">
        <v>24</v>
      </c>
      <c r="D88" s="127">
        <v>0.91460396039604</v>
      </c>
      <c r="E88" s="127">
        <v>0.921483097055616</v>
      </c>
      <c r="F88" s="127">
        <v>0.929494712103408</v>
      </c>
      <c r="G88" s="131">
        <v>-0.00687913665957651</v>
      </c>
      <c r="H88" s="127">
        <v>0.986718229942625</v>
      </c>
      <c r="I88" s="127">
        <v>0.981924767953102</v>
      </c>
      <c r="J88" s="127">
        <v>0.977269623241566</v>
      </c>
      <c r="K88" s="131">
        <v>0.00479346198952313</v>
      </c>
      <c r="L88" s="127">
        <v>0.938187466320094</v>
      </c>
      <c r="M88" s="127">
        <v>0.938853606904413</v>
      </c>
      <c r="N88" s="127">
        <v>0.935691569273994</v>
      </c>
      <c r="O88" s="131">
        <v>-0.00066614058431913</v>
      </c>
      <c r="P88" s="127">
        <v>0.960647074248139</v>
      </c>
      <c r="Q88" s="127">
        <v>0.969829203552121</v>
      </c>
      <c r="R88" s="127">
        <v>0.965209794701817</v>
      </c>
      <c r="S88" s="131">
        <v>-0.00918212930398221</v>
      </c>
      <c r="T88" s="127">
        <v>0.0245786385196573</v>
      </c>
      <c r="U88" s="127">
        <v>0.0208941896804643</v>
      </c>
      <c r="V88" s="127">
        <v>0.0192647450325516</v>
      </c>
      <c r="W88" s="131">
        <v>0.00368444883919297</v>
      </c>
    </row>
    <row r="89" spans="1:23">
      <c r="A89" s="125" t="s">
        <v>1972</v>
      </c>
      <c r="B89" s="125" t="s">
        <v>3375</v>
      </c>
      <c r="C89" s="126">
        <v>32</v>
      </c>
      <c r="D89" s="127">
        <v>0.928502415458937</v>
      </c>
      <c r="E89" s="127">
        <v>0.945897204688909</v>
      </c>
      <c r="F89" s="127">
        <v>0.944289693593315</v>
      </c>
      <c r="G89" s="131">
        <v>-0.0173947892299717</v>
      </c>
      <c r="H89" s="127">
        <v>0.986581676251184</v>
      </c>
      <c r="I89" s="127">
        <v>0.9774500569372</v>
      </c>
      <c r="J89" s="127">
        <v>0.979853202418167</v>
      </c>
      <c r="K89" s="131">
        <v>0.00913161931398332</v>
      </c>
      <c r="L89" s="127">
        <v>0.919420771842306</v>
      </c>
      <c r="M89" s="127">
        <v>0.906187175774276</v>
      </c>
      <c r="N89" s="127">
        <v>0.901882479309253</v>
      </c>
      <c r="O89" s="131">
        <v>0.0132335960680302</v>
      </c>
      <c r="P89" s="127">
        <v>0.952240054031454</v>
      </c>
      <c r="Q89" s="127">
        <v>0.958031904493542</v>
      </c>
      <c r="R89" s="127">
        <v>0.959437539389807</v>
      </c>
      <c r="S89" s="131">
        <v>-0.00579185046208797</v>
      </c>
      <c r="T89" s="127">
        <v>0.0265119529452872</v>
      </c>
      <c r="U89" s="127">
        <v>0.0254884669733641</v>
      </c>
      <c r="V89" s="127">
        <v>0.0207513553169393</v>
      </c>
      <c r="W89" s="131">
        <v>0.00102348597192317</v>
      </c>
    </row>
    <row r="90" spans="1:23">
      <c r="A90" s="125" t="s">
        <v>1972</v>
      </c>
      <c r="B90" s="125" t="s">
        <v>3376</v>
      </c>
      <c r="C90" s="126">
        <v>27</v>
      </c>
      <c r="D90" s="127">
        <v>0.918283963227783</v>
      </c>
      <c r="E90" s="127">
        <v>0.919020715630885</v>
      </c>
      <c r="F90" s="127">
        <v>0.916831683168317</v>
      </c>
      <c r="G90" s="131">
        <v>-0.00073675240310167</v>
      </c>
      <c r="H90" s="127">
        <v>0.981478981006391</v>
      </c>
      <c r="I90" s="127">
        <v>0.974787169470686</v>
      </c>
      <c r="J90" s="127">
        <v>0.97068931657502</v>
      </c>
      <c r="K90" s="131">
        <v>0.00669181153570497</v>
      </c>
      <c r="L90" s="127">
        <v>0.936515437933207</v>
      </c>
      <c r="M90" s="127">
        <v>0.933310506902401</v>
      </c>
      <c r="N90" s="127">
        <v>0.926682377585755</v>
      </c>
      <c r="O90" s="131">
        <v>0.00320493103080588</v>
      </c>
      <c r="P90" s="127">
        <v>0.960020565917311</v>
      </c>
      <c r="Q90" s="127">
        <v>0.969779790723099</v>
      </c>
      <c r="R90" s="127">
        <v>0.965030907026618</v>
      </c>
      <c r="S90" s="131">
        <v>-0.00975922480578773</v>
      </c>
      <c r="T90" s="127">
        <v>0.0230603448275862</v>
      </c>
      <c r="U90" s="127">
        <v>0.0246374343001752</v>
      </c>
      <c r="V90" s="127">
        <v>0.0215583651867098</v>
      </c>
      <c r="W90" s="131">
        <v>-0.00157708947258899</v>
      </c>
    </row>
    <row r="91" spans="1:23">
      <c r="A91" s="125" t="s">
        <v>1972</v>
      </c>
      <c r="B91" s="125" t="s">
        <v>3377</v>
      </c>
      <c r="C91" s="126">
        <v>22</v>
      </c>
      <c r="D91" s="127">
        <v>0.926436781609195</v>
      </c>
      <c r="E91" s="127">
        <v>0.945263157894737</v>
      </c>
      <c r="F91" s="127">
        <v>0.936619718309859</v>
      </c>
      <c r="G91" s="131">
        <v>-0.0188263762855414</v>
      </c>
      <c r="H91" s="127">
        <v>0.969302029880569</v>
      </c>
      <c r="I91" s="127">
        <v>0.958692027629385</v>
      </c>
      <c r="J91" s="127">
        <v>0.931131771281169</v>
      </c>
      <c r="K91" s="131">
        <v>0.0106100022511835</v>
      </c>
      <c r="L91" s="127">
        <v>0.936696789428273</v>
      </c>
      <c r="M91" s="127">
        <v>0.937799857089387</v>
      </c>
      <c r="N91" s="127">
        <v>0.914149828030954</v>
      </c>
      <c r="O91" s="131">
        <v>-0.00110306766111412</v>
      </c>
      <c r="P91" s="127">
        <v>0.954346826126955</v>
      </c>
      <c r="Q91" s="127">
        <v>0.963041043547006</v>
      </c>
      <c r="R91" s="127">
        <v>0.949670035229321</v>
      </c>
      <c r="S91" s="131">
        <v>-0.00869421742005083</v>
      </c>
      <c r="T91" s="127">
        <v>0.0209557004238473</v>
      </c>
      <c r="U91" s="127">
        <v>0.0216668326197351</v>
      </c>
      <c r="V91" s="127">
        <v>0.0178630291804668</v>
      </c>
      <c r="W91" s="131">
        <v>-0.000711132195887809</v>
      </c>
    </row>
    <row r="92" spans="1:23">
      <c r="A92" s="125" t="s">
        <v>1972</v>
      </c>
      <c r="B92" s="125" t="s">
        <v>3378</v>
      </c>
      <c r="C92" s="126">
        <v>24</v>
      </c>
      <c r="D92" s="127">
        <v>0.906741573033708</v>
      </c>
      <c r="E92" s="127">
        <v>0.925611052072264</v>
      </c>
      <c r="F92" s="127">
        <v>0.941436464088398</v>
      </c>
      <c r="G92" s="131">
        <v>-0.0188694790385557</v>
      </c>
      <c r="H92" s="127">
        <v>0.919527651235589</v>
      </c>
      <c r="I92" s="127">
        <v>0.9687146684839</v>
      </c>
      <c r="J92" s="127">
        <v>0.956256222047221</v>
      </c>
      <c r="K92" s="131">
        <v>-0.0491870172483114</v>
      </c>
      <c r="L92" s="127">
        <v>0.871911027409462</v>
      </c>
      <c r="M92" s="127">
        <v>0.915219849148946</v>
      </c>
      <c r="N92" s="127">
        <v>0.89691089285449</v>
      </c>
      <c r="O92" s="131">
        <v>-0.0433088217394838</v>
      </c>
      <c r="P92" s="127">
        <v>0.945628710199676</v>
      </c>
      <c r="Q92" s="127">
        <v>0.961801603041789</v>
      </c>
      <c r="R92" s="127">
        <v>0.957975218643172</v>
      </c>
      <c r="S92" s="131">
        <v>-0.0161728928421132</v>
      </c>
      <c r="T92" s="127">
        <v>0.0189367920589384</v>
      </c>
      <c r="U92" s="127">
        <v>0.0219755881484398</v>
      </c>
      <c r="V92" s="127">
        <v>0.0171101418684798</v>
      </c>
      <c r="W92" s="131">
        <v>-0.0030387960895014</v>
      </c>
    </row>
    <row r="93" spans="1:23">
      <c r="A93" s="125" t="s">
        <v>1972</v>
      </c>
      <c r="B93" s="125" t="s">
        <v>3379</v>
      </c>
      <c r="C93" s="126">
        <v>17</v>
      </c>
      <c r="D93" s="127">
        <v>0.900869565217391</v>
      </c>
      <c r="E93" s="127">
        <v>0.894822006472492</v>
      </c>
      <c r="F93" s="127">
        <v>0.907086614173228</v>
      </c>
      <c r="G93" s="131">
        <v>0.00604755874489937</v>
      </c>
      <c r="H93" s="127">
        <v>0.974918871349211</v>
      </c>
      <c r="I93" s="127">
        <v>0.980081075563592</v>
      </c>
      <c r="J93" s="127">
        <v>0.97847275192813</v>
      </c>
      <c r="K93" s="131">
        <v>-0.00516220421438107</v>
      </c>
      <c r="L93" s="127">
        <v>0.927121720477421</v>
      </c>
      <c r="M93" s="127">
        <v>0.916241360202981</v>
      </c>
      <c r="N93" s="127">
        <v>0.925163149419442</v>
      </c>
      <c r="O93" s="131">
        <v>0.0108803602744409</v>
      </c>
      <c r="P93" s="127">
        <v>0.947756064028282</v>
      </c>
      <c r="Q93" s="127">
        <v>0.958474229868827</v>
      </c>
      <c r="R93" s="127">
        <v>0.963989476942123</v>
      </c>
      <c r="S93" s="131">
        <v>-0.0107181658405445</v>
      </c>
      <c r="T93" s="127">
        <v>0.0231276052171575</v>
      </c>
      <c r="U93" s="127">
        <v>0.0191684020073055</v>
      </c>
      <c r="V93" s="127">
        <v>0.0164180396456704</v>
      </c>
      <c r="W93" s="131">
        <v>0.00395920320985196</v>
      </c>
    </row>
    <row r="94" spans="1:23">
      <c r="A94" s="125" t="s">
        <v>1972</v>
      </c>
      <c r="B94" s="125" t="s">
        <v>3380</v>
      </c>
      <c r="C94" s="126">
        <v>8</v>
      </c>
      <c r="D94" s="127">
        <v>0.930232558139535</v>
      </c>
      <c r="E94" s="127">
        <v>0.949061662198391</v>
      </c>
      <c r="F94" s="127">
        <v>0.92836676217765</v>
      </c>
      <c r="G94" s="131">
        <v>-0.0188291040588565</v>
      </c>
      <c r="H94" s="127">
        <v>0.966208778059637</v>
      </c>
      <c r="I94" s="127">
        <v>0.966626491002036</v>
      </c>
      <c r="J94" s="127">
        <v>0.957794552018379</v>
      </c>
      <c r="K94" s="131">
        <v>-0.000417712942399229</v>
      </c>
      <c r="L94" s="127">
        <v>0.90772028909204</v>
      </c>
      <c r="M94" s="127">
        <v>0.925605752046881</v>
      </c>
      <c r="N94" s="127">
        <v>0.903807023301608</v>
      </c>
      <c r="O94" s="131">
        <v>-0.0178854629548405</v>
      </c>
      <c r="P94" s="127">
        <v>0.944282823172274</v>
      </c>
      <c r="Q94" s="127">
        <v>0.951988883098836</v>
      </c>
      <c r="R94" s="127">
        <v>0.948791744451359</v>
      </c>
      <c r="S94" s="131">
        <v>-0.00770605992656204</v>
      </c>
      <c r="T94" s="127">
        <v>0.0205868572097927</v>
      </c>
      <c r="U94" s="127">
        <v>0.0191442489683205</v>
      </c>
      <c r="V94" s="127">
        <v>0.0188006004380245</v>
      </c>
      <c r="W94" s="131">
        <v>0.00144260824147221</v>
      </c>
    </row>
    <row r="95" spans="1:23">
      <c r="A95" s="125" t="s">
        <v>1972</v>
      </c>
      <c r="B95" s="125" t="s">
        <v>3381</v>
      </c>
      <c r="C95" s="126">
        <v>11</v>
      </c>
      <c r="D95" s="127">
        <v>0.933734939759036</v>
      </c>
      <c r="E95" s="127">
        <v>0.93265306122449</v>
      </c>
      <c r="F95" s="127">
        <v>0.932754880694143</v>
      </c>
      <c r="G95" s="131">
        <v>0.00108187853454633</v>
      </c>
      <c r="H95" s="127">
        <v>0.975069069859229</v>
      </c>
      <c r="I95" s="127">
        <v>0.967288256227758</v>
      </c>
      <c r="J95" s="127">
        <v>0.940042273367778</v>
      </c>
      <c r="K95" s="131">
        <v>0.00778081363147098</v>
      </c>
      <c r="L95" s="127">
        <v>0.929417181949743</v>
      </c>
      <c r="M95" s="127">
        <v>0.928455516014235</v>
      </c>
      <c r="N95" s="127">
        <v>0.892179426961015</v>
      </c>
      <c r="O95" s="131">
        <v>0.000961665935508504</v>
      </c>
      <c r="P95" s="127">
        <v>0.94420914916735</v>
      </c>
      <c r="Q95" s="127">
        <v>0.958688133571854</v>
      </c>
      <c r="R95" s="127">
        <v>0.934690526394357</v>
      </c>
      <c r="S95" s="131">
        <v>-0.0144789844045041</v>
      </c>
      <c r="T95" s="127">
        <v>0.0225505443234837</v>
      </c>
      <c r="U95" s="127">
        <v>0.0236595915903833</v>
      </c>
      <c r="V95" s="127">
        <v>0.0174622911823539</v>
      </c>
      <c r="W95" s="131">
        <v>-0.00110904726689959</v>
      </c>
    </row>
    <row r="96" spans="1:23">
      <c r="A96" s="125" t="s">
        <v>1972</v>
      </c>
      <c r="B96" s="125" t="s">
        <v>40</v>
      </c>
      <c r="C96" s="126">
        <v>2</v>
      </c>
      <c r="D96" s="127" t="s">
        <v>40</v>
      </c>
      <c r="E96" s="127" t="s">
        <v>40</v>
      </c>
      <c r="F96" s="127" t="s">
        <v>40</v>
      </c>
      <c r="G96" s="131" t="s">
        <v>40</v>
      </c>
      <c r="H96" s="127" t="s">
        <v>40</v>
      </c>
      <c r="I96" s="127" t="s">
        <v>40</v>
      </c>
      <c r="J96" s="127" t="s">
        <v>40</v>
      </c>
      <c r="K96" s="131" t="s">
        <v>40</v>
      </c>
      <c r="L96" s="127" t="s">
        <v>40</v>
      </c>
      <c r="M96" s="127" t="s">
        <v>40</v>
      </c>
      <c r="N96" s="127" t="s">
        <v>40</v>
      </c>
      <c r="O96" s="131" t="s">
        <v>40</v>
      </c>
      <c r="P96" s="127" t="s">
        <v>40</v>
      </c>
      <c r="Q96" s="127" t="s">
        <v>40</v>
      </c>
      <c r="R96" s="127" t="s">
        <v>40</v>
      </c>
      <c r="S96" s="131" t="s">
        <v>40</v>
      </c>
      <c r="T96" s="127" t="s">
        <v>40</v>
      </c>
      <c r="U96" s="127" t="s">
        <v>40</v>
      </c>
      <c r="V96" s="127" t="s">
        <v>40</v>
      </c>
      <c r="W96" s="131" t="s">
        <v>40</v>
      </c>
    </row>
    <row r="97" spans="1:23">
      <c r="A97" s="122" t="s">
        <v>2706</v>
      </c>
      <c r="B97" s="122" t="s">
        <v>3475</v>
      </c>
      <c r="C97" s="123">
        <v>259</v>
      </c>
      <c r="D97" s="124">
        <v>0.934976525821596</v>
      </c>
      <c r="E97" s="124">
        <v>0.934961258511388</v>
      </c>
      <c r="F97" s="124">
        <v>0.930448222565688</v>
      </c>
      <c r="G97" s="130">
        <v>1.5267310208622e-5</v>
      </c>
      <c r="H97" s="124">
        <v>0.945962713923077</v>
      </c>
      <c r="I97" s="124">
        <v>0.937689173781767</v>
      </c>
      <c r="J97" s="124">
        <v>0.931606273046694</v>
      </c>
      <c r="K97" s="130">
        <v>0.00827354014130999</v>
      </c>
      <c r="L97" s="124">
        <v>0.830967454419147</v>
      </c>
      <c r="M97" s="124">
        <v>0.821902749356577</v>
      </c>
      <c r="N97" s="124">
        <v>0.832940515711033</v>
      </c>
      <c r="O97" s="130">
        <v>0.00906470506257018</v>
      </c>
      <c r="P97" s="124">
        <v>0.890225224177628</v>
      </c>
      <c r="Q97" s="124">
        <v>0.900446551332481</v>
      </c>
      <c r="R97" s="124">
        <v>0.897785565124441</v>
      </c>
      <c r="S97" s="130">
        <v>-0.0102213271548528</v>
      </c>
      <c r="T97" s="124">
        <v>0.0761477255058375</v>
      </c>
      <c r="U97" s="124">
        <v>0.0771564473042451</v>
      </c>
      <c r="V97" s="124">
        <v>0.072521159557706</v>
      </c>
      <c r="W97" s="130">
        <v>-0.00100872179840761</v>
      </c>
    </row>
    <row r="98" spans="1:23">
      <c r="A98" s="125" t="s">
        <v>2706</v>
      </c>
      <c r="B98" s="125" t="s">
        <v>3382</v>
      </c>
      <c r="C98" s="126">
        <v>66</v>
      </c>
      <c r="D98" s="127">
        <v>0.979099678456592</v>
      </c>
      <c r="E98" s="127">
        <v>0.964516129032258</v>
      </c>
      <c r="F98" s="127">
        <v>0.971066907775769</v>
      </c>
      <c r="G98" s="131">
        <v>0.0145835494243336</v>
      </c>
      <c r="H98" s="127">
        <v>0.93586118251928</v>
      </c>
      <c r="I98" s="127">
        <v>0.951820059377824</v>
      </c>
      <c r="J98" s="127">
        <v>0.927775567051333</v>
      </c>
      <c r="K98" s="131">
        <v>-0.0159588768585435</v>
      </c>
      <c r="L98" s="127">
        <v>0.786015424164524</v>
      </c>
      <c r="M98" s="127">
        <v>0.818381308893765</v>
      </c>
      <c r="N98" s="127">
        <v>0.80902639607375</v>
      </c>
      <c r="O98" s="131">
        <v>-0.032365884729241</v>
      </c>
      <c r="P98" s="127">
        <v>0.900531914893617</v>
      </c>
      <c r="Q98" s="127">
        <v>0.913244064363677</v>
      </c>
      <c r="R98" s="127">
        <v>0.88841082230265</v>
      </c>
      <c r="S98" s="131">
        <v>-0.0127121494700603</v>
      </c>
      <c r="T98" s="127">
        <v>0.0413153822793597</v>
      </c>
      <c r="U98" s="127">
        <v>0.0448004496908375</v>
      </c>
      <c r="V98" s="127">
        <v>0.0525748180102453</v>
      </c>
      <c r="W98" s="131">
        <v>-0.00348506741147788</v>
      </c>
    </row>
    <row r="99" spans="1:23">
      <c r="A99" s="125" t="s">
        <v>2706</v>
      </c>
      <c r="B99" s="125" t="s">
        <v>3383</v>
      </c>
      <c r="C99" s="126">
        <v>36</v>
      </c>
      <c r="D99" s="127">
        <v>0.981530343007916</v>
      </c>
      <c r="E99" s="127">
        <v>0.978835978835979</v>
      </c>
      <c r="F99" s="127">
        <v>0.976584022038568</v>
      </c>
      <c r="G99" s="131">
        <v>0.00269436417193669</v>
      </c>
      <c r="H99" s="127">
        <v>0.979103634676671</v>
      </c>
      <c r="I99" s="127">
        <v>0.971250021819959</v>
      </c>
      <c r="J99" s="127">
        <v>0.945704084944591</v>
      </c>
      <c r="K99" s="131">
        <v>0.00785361285671193</v>
      </c>
      <c r="L99" s="127">
        <v>0.861773367219331</v>
      </c>
      <c r="M99" s="127">
        <v>0.866653865623964</v>
      </c>
      <c r="N99" s="127">
        <v>0.853232562093322</v>
      </c>
      <c r="O99" s="131">
        <v>-0.00488049840463234</v>
      </c>
      <c r="P99" s="127">
        <v>0.923221721521876</v>
      </c>
      <c r="Q99" s="127">
        <v>0.940043886423257</v>
      </c>
      <c r="R99" s="127">
        <v>0.942157579301272</v>
      </c>
      <c r="S99" s="131">
        <v>-0.016822164901381</v>
      </c>
      <c r="T99" s="127">
        <v>0.0393447707120403</v>
      </c>
      <c r="U99" s="127">
        <v>0.0516231293996985</v>
      </c>
      <c r="V99" s="127">
        <v>0.0386989874194538</v>
      </c>
      <c r="W99" s="131">
        <v>-0.0122783586876583</v>
      </c>
    </row>
    <row r="100" spans="1:23">
      <c r="A100" s="125" t="s">
        <v>2706</v>
      </c>
      <c r="B100" s="125" t="s">
        <v>3384</v>
      </c>
      <c r="C100" s="126">
        <v>30</v>
      </c>
      <c r="D100" s="127">
        <v>0.968576709796673</v>
      </c>
      <c r="E100" s="127">
        <v>0.977272727272727</v>
      </c>
      <c r="F100" s="127">
        <v>0.98125</v>
      </c>
      <c r="G100" s="131">
        <v>-0.00869601747605442</v>
      </c>
      <c r="H100" s="127">
        <v>0.918784818941504</v>
      </c>
      <c r="I100" s="127">
        <v>0.931353166757973</v>
      </c>
      <c r="J100" s="127">
        <v>0.948648870974376</v>
      </c>
      <c r="K100" s="131">
        <v>-0.0125683478164692</v>
      </c>
      <c r="L100" s="127">
        <v>0.854282729805014</v>
      </c>
      <c r="M100" s="127">
        <v>0.870018817140271</v>
      </c>
      <c r="N100" s="127">
        <v>0.885596183111915</v>
      </c>
      <c r="O100" s="131">
        <v>-0.0157360873352571</v>
      </c>
      <c r="P100" s="127">
        <v>0.926772743973094</v>
      </c>
      <c r="Q100" s="127">
        <v>0.932646722249469</v>
      </c>
      <c r="R100" s="127">
        <v>0.935703419008728</v>
      </c>
      <c r="S100" s="131">
        <v>-0.00587397827637426</v>
      </c>
      <c r="T100" s="127">
        <v>0.0288140677139965</v>
      </c>
      <c r="U100" s="127">
        <v>0.0270141535111595</v>
      </c>
      <c r="V100" s="127">
        <v>0.0333900556155059</v>
      </c>
      <c r="W100" s="131">
        <v>0.00179991420283698</v>
      </c>
    </row>
    <row r="101" spans="1:23">
      <c r="A101" s="125" t="s">
        <v>2706</v>
      </c>
      <c r="B101" s="125" t="s">
        <v>3385</v>
      </c>
      <c r="C101" s="126">
        <v>25</v>
      </c>
      <c r="D101" s="127">
        <v>0.916666666666667</v>
      </c>
      <c r="E101" s="127">
        <v>0.919694072657744</v>
      </c>
      <c r="F101" s="127">
        <v>0.933747412008282</v>
      </c>
      <c r="G101" s="131">
        <v>-0.0030274059910772</v>
      </c>
      <c r="H101" s="127">
        <v>0.91944273209222</v>
      </c>
      <c r="I101" s="127">
        <v>0.897187507139756</v>
      </c>
      <c r="J101" s="127">
        <v>0.893884389835242</v>
      </c>
      <c r="K101" s="131">
        <v>0.022255224952464</v>
      </c>
      <c r="L101" s="127">
        <v>0.813512513870053</v>
      </c>
      <c r="M101" s="127">
        <v>0.821791679042244</v>
      </c>
      <c r="N101" s="127">
        <v>0.859755854310448</v>
      </c>
      <c r="O101" s="131">
        <v>-0.00827916517219152</v>
      </c>
      <c r="P101" s="127">
        <v>0.919234088205798</v>
      </c>
      <c r="Q101" s="127">
        <v>0.922288241601144</v>
      </c>
      <c r="R101" s="127">
        <v>0.921885331066402</v>
      </c>
      <c r="S101" s="131">
        <v>-0.00305415339534565</v>
      </c>
      <c r="T101" s="127">
        <v>0.0382746732943157</v>
      </c>
      <c r="U101" s="127">
        <v>0.045457047952873</v>
      </c>
      <c r="V101" s="127">
        <v>0.0585804569761789</v>
      </c>
      <c r="W101" s="131">
        <v>-0.00718237465855723</v>
      </c>
    </row>
    <row r="102" spans="1:23">
      <c r="A102" s="125" t="s">
        <v>2706</v>
      </c>
      <c r="B102" s="125" t="s">
        <v>3386</v>
      </c>
      <c r="C102" s="126">
        <v>38</v>
      </c>
      <c r="D102" s="127">
        <v>0.967462039045553</v>
      </c>
      <c r="E102" s="127">
        <v>0.963123644251627</v>
      </c>
      <c r="F102" s="127">
        <v>0.962921348314607</v>
      </c>
      <c r="G102" s="131">
        <v>0.00433839479392628</v>
      </c>
      <c r="H102" s="127">
        <v>0.972980518056193</v>
      </c>
      <c r="I102" s="127">
        <v>0.947620294408565</v>
      </c>
      <c r="J102" s="127">
        <v>0.954980818249697</v>
      </c>
      <c r="K102" s="131">
        <v>0.0253602236476279</v>
      </c>
      <c r="L102" s="127">
        <v>0.854074856926359</v>
      </c>
      <c r="M102" s="127">
        <v>0.796634083900623</v>
      </c>
      <c r="N102" s="127">
        <v>0.807937897474188</v>
      </c>
      <c r="O102" s="131">
        <v>0.0574407730257369</v>
      </c>
      <c r="P102" s="127">
        <v>0.910909972523032</v>
      </c>
      <c r="Q102" s="127">
        <v>0.919099009642269</v>
      </c>
      <c r="R102" s="127">
        <v>0.911775360201923</v>
      </c>
      <c r="S102" s="131">
        <v>-0.00818903711923702</v>
      </c>
      <c r="T102" s="127">
        <v>0.081788212591461</v>
      </c>
      <c r="U102" s="127">
        <v>0.0619560238204306</v>
      </c>
      <c r="V102" s="127">
        <v>0.0559417446744994</v>
      </c>
      <c r="W102" s="131">
        <v>0.0198321887710304</v>
      </c>
    </row>
    <row r="103" spans="1:23">
      <c r="A103" s="125" t="s">
        <v>2706</v>
      </c>
      <c r="B103" s="125" t="s">
        <v>3387</v>
      </c>
      <c r="C103" s="126">
        <v>30</v>
      </c>
      <c r="D103" s="127">
        <v>0.777522935779816</v>
      </c>
      <c r="E103" s="127">
        <v>0.819354838709677</v>
      </c>
      <c r="F103" s="127">
        <v>0.6797583081571</v>
      </c>
      <c r="G103" s="131">
        <v>-0.0418319029298609</v>
      </c>
      <c r="H103" s="127">
        <v>0.903348325837081</v>
      </c>
      <c r="I103" s="127">
        <v>0.856073591589533</v>
      </c>
      <c r="J103" s="127">
        <v>0.880109660788085</v>
      </c>
      <c r="K103" s="131">
        <v>0.0472747342475488</v>
      </c>
      <c r="L103" s="127">
        <v>0.724337831084458</v>
      </c>
      <c r="M103" s="127">
        <v>0.62170037709976</v>
      </c>
      <c r="N103" s="127">
        <v>0.73251769712345</v>
      </c>
      <c r="O103" s="131">
        <v>0.102637453984698</v>
      </c>
      <c r="P103" s="127">
        <v>0.681035811539845</v>
      </c>
      <c r="Q103" s="127">
        <v>0.733703524867214</v>
      </c>
      <c r="R103" s="127">
        <v>0.764211650321747</v>
      </c>
      <c r="S103" s="131">
        <v>-0.0526677133273691</v>
      </c>
      <c r="T103" s="127">
        <v>0.173726571420614</v>
      </c>
      <c r="U103" s="127">
        <v>0.180981342976905</v>
      </c>
      <c r="V103" s="127">
        <v>0.176546793263475</v>
      </c>
      <c r="W103" s="131">
        <v>-0.00725477155629037</v>
      </c>
    </row>
    <row r="104" spans="1:23">
      <c r="A104" s="125" t="s">
        <v>2706</v>
      </c>
      <c r="B104" s="125" t="s">
        <v>3388</v>
      </c>
      <c r="C104" s="126">
        <v>31</v>
      </c>
      <c r="D104" s="127">
        <v>0.861678004535147</v>
      </c>
      <c r="E104" s="127">
        <v>0.849438202247191</v>
      </c>
      <c r="F104" s="127">
        <v>0.863961813842482</v>
      </c>
      <c r="G104" s="131">
        <v>0.0122398022879564</v>
      </c>
      <c r="H104" s="127">
        <v>0.935042066131872</v>
      </c>
      <c r="I104" s="127">
        <v>0.988054035949537</v>
      </c>
      <c r="J104" s="127">
        <v>0.846085672082718</v>
      </c>
      <c r="K104" s="131">
        <v>-0.0530119698176642</v>
      </c>
      <c r="L104" s="127">
        <v>0.838192134611622</v>
      </c>
      <c r="M104" s="127">
        <v>0.908339845930557</v>
      </c>
      <c r="N104" s="127">
        <v>0.803249630723781</v>
      </c>
      <c r="O104" s="131">
        <v>-0.070147711318935</v>
      </c>
      <c r="P104" s="127">
        <v>0.826074835831991</v>
      </c>
      <c r="Q104" s="127">
        <v>0.847727460199621</v>
      </c>
      <c r="R104" s="127">
        <v>0.824275070154501</v>
      </c>
      <c r="S104" s="131">
        <v>-0.0216526243676295</v>
      </c>
      <c r="T104" s="127">
        <v>0.123353404353868</v>
      </c>
      <c r="U104" s="127">
        <v>0.0964485131801065</v>
      </c>
      <c r="V104" s="127">
        <v>0.0968454315313213</v>
      </c>
      <c r="W104" s="131">
        <v>0.026904891173761</v>
      </c>
    </row>
    <row r="105" spans="1:23">
      <c r="A105" s="125" t="s">
        <v>2706</v>
      </c>
      <c r="B105" s="125" t="s">
        <v>40</v>
      </c>
      <c r="C105" s="126">
        <v>3</v>
      </c>
      <c r="D105" s="127" t="s">
        <v>40</v>
      </c>
      <c r="E105" s="127" t="s">
        <v>40</v>
      </c>
      <c r="F105" s="127" t="s">
        <v>40</v>
      </c>
      <c r="G105" s="131" t="s">
        <v>40</v>
      </c>
      <c r="H105" s="127">
        <v>0</v>
      </c>
      <c r="I105" s="127">
        <v>0</v>
      </c>
      <c r="J105" s="127">
        <v>0</v>
      </c>
      <c r="K105" s="131">
        <v>0</v>
      </c>
      <c r="L105" s="127">
        <v>0.803418803418803</v>
      </c>
      <c r="M105" s="127">
        <v>0.724137931034483</v>
      </c>
      <c r="N105" s="127">
        <v>1</v>
      </c>
      <c r="O105" s="131">
        <v>0.0792808723843207</v>
      </c>
      <c r="P105" s="127">
        <v>0.966386554621849</v>
      </c>
      <c r="Q105" s="127">
        <v>0.866666666666667</v>
      </c>
      <c r="R105" s="127">
        <v>1</v>
      </c>
      <c r="S105" s="131">
        <v>0.0997198879551821</v>
      </c>
      <c r="T105" s="127" t="s">
        <v>40</v>
      </c>
      <c r="U105" s="127" t="s">
        <v>40</v>
      </c>
      <c r="V105" s="127" t="s">
        <v>40</v>
      </c>
      <c r="W105" s="131" t="s">
        <v>40</v>
      </c>
    </row>
    <row r="107" spans="1:23">
      <c r="A107" s="128" t="s">
        <v>3476</v>
      </c>
    </row>
    <row r="108" spans="1:23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S105" etc:filterBottomFollowUsedRange="0">
    <extLst/>
  </autoFilter>
  <mergeCells count="10">
    <mergeCell ref="A1:W1"/>
    <mergeCell ref="D2:G2"/>
    <mergeCell ref="H2:K2"/>
    <mergeCell ref="L2:O2"/>
    <mergeCell ref="P2:S2"/>
    <mergeCell ref="T2:W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5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5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5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5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5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5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5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5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5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5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5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5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5">
    <cfRule type="expression" dxfId="8" priority="32">
      <formula>AND(ISNUMBER(S5),S5&lt;0)</formula>
    </cfRule>
    <cfRule type="expression" dxfId="9" priority="31">
      <formula>AND(ISNUMBER(S5),S5&gt;0)</formula>
    </cfRule>
  </conditionalFormatting>
  <conditionalFormatting sqref="T6:T105">
    <cfRule type="expression" dxfId="6" priority="34">
      <formula>AND(ISNUMBER(T6),T6&gt;T$4)</formula>
    </cfRule>
    <cfRule type="expression" dxfId="7" priority="33">
      <formula>AND(ISNUMBER(T6),T6&lt;=T$4)</formula>
    </cfRule>
  </conditionalFormatting>
  <conditionalFormatting sqref="U6:U105">
    <cfRule type="expression" dxfId="6" priority="36">
      <formula>AND(ISNUMBER(U6),U6&gt;U$4)</formula>
    </cfRule>
    <cfRule type="expression" dxfId="7" priority="35">
      <formula>AND(ISNUMBER(U6),U6&lt;=U$4)</formula>
    </cfRule>
  </conditionalFormatting>
  <conditionalFormatting sqref="V6:V105">
    <cfRule type="expression" dxfId="6" priority="38">
      <formula>AND(ISNUMBER(V6),V6&gt;V$4)</formula>
    </cfRule>
    <cfRule type="expression" dxfId="7" priority="37">
      <formula>AND(ISNUMBER(V6),V6&lt;=V$4)</formula>
    </cfRule>
  </conditionalFormatting>
  <conditionalFormatting sqref="W5:W105">
    <cfRule type="expression" dxfId="8" priority="40">
      <formula>AND(ISNUMBER(W5),W5&gt;0)</formula>
    </cfRule>
    <cfRule type="expression" dxfId="9" priority="39">
      <formula>AND(ISNUMBER(W5),W5&lt;0)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R108"/>
  <sheetViews>
    <sheetView zoomScale="85" zoomScaleNormal="85" workbookViewId="0">
      <pane xSplit="3" ySplit="4" topLeftCell="E60" activePane="bottomRight" state="frozen"/>
      <selection/>
      <selection pane="topRight"/>
      <selection pane="bottomLeft"/>
      <selection pane="bottomRight" activeCell="H69" sqref="H69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4" customWidth="1"/>
  </cols>
  <sheetData>
    <row r="1" ht="40" customHeight="1" spans="1:18">
      <c r="A1" s="110" t="s">
        <v>3477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18">
      <c r="A2" s="112" t="s">
        <v>3465</v>
      </c>
      <c r="B2" s="112" t="s">
        <v>3390</v>
      </c>
      <c r="C2" s="112" t="s">
        <v>3466</v>
      </c>
      <c r="D2" s="112" t="s">
        <v>3478</v>
      </c>
      <c r="E2" s="113"/>
      <c r="F2" s="113"/>
      <c r="G2" s="112" t="s">
        <v>3479</v>
      </c>
      <c r="H2" s="113"/>
      <c r="I2" s="113"/>
      <c r="J2" s="112" t="s">
        <v>3480</v>
      </c>
      <c r="K2" s="113"/>
      <c r="L2" s="113"/>
      <c r="M2" s="112" t="s">
        <v>3481</v>
      </c>
      <c r="N2" s="113"/>
      <c r="O2" s="113"/>
      <c r="P2" s="112" t="s">
        <v>3482</v>
      </c>
      <c r="Q2" s="113"/>
      <c r="R2" s="113"/>
    </row>
    <row r="3" ht="48" customHeight="1" spans="1:18">
      <c r="A3" s="113"/>
      <c r="B3" s="113"/>
      <c r="C3" s="113"/>
      <c r="D3" s="112" t="str">
        <f>'Display Absensi 630'!AC3</f>
        <v>23 Sep - 29 Sep</v>
      </c>
      <c r="E3" s="112" t="str">
        <f>'Display Absensi 630'!AD3</f>
        <v>16 Sep - 22 Sep</v>
      </c>
      <c r="F3" s="112" t="s">
        <v>3483</v>
      </c>
      <c r="G3" s="112" t="str">
        <f>'Display 730 &amp; 1200'!AF3</f>
        <v>23 Sep - 29 Sep</v>
      </c>
      <c r="H3" s="112" t="str">
        <f>'Display 730 &amp; 1200'!AG3</f>
        <v>16 Sep - 22 Sep</v>
      </c>
      <c r="I3" s="112" t="s">
        <v>3483</v>
      </c>
      <c r="J3" s="112" t="str">
        <f>'Display 730 &amp; 1200'!AF3</f>
        <v>23 Sep - 29 Sep</v>
      </c>
      <c r="K3" s="112" t="str">
        <f>'Display 730 &amp; 1200'!AG3</f>
        <v>16 Sep - 22 Sep</v>
      </c>
      <c r="L3" s="112" t="s">
        <v>3483</v>
      </c>
      <c r="M3" s="112" t="str">
        <f>'Display Ritase Keseluruhan'!AA3</f>
        <v>23 Sep - 29 Sep</v>
      </c>
      <c r="N3" s="112" t="str">
        <f>'Display Ritase Keseluruhan'!AB3</f>
        <v>16 Sep - 22 Sep</v>
      </c>
      <c r="O3" s="112" t="s">
        <v>3483</v>
      </c>
      <c r="P3" s="112" t="str">
        <f>'Display Retur'!AK4</f>
        <v>23 Sep - 29 Sep</v>
      </c>
      <c r="Q3" s="112" t="str">
        <f>'Display Retur'!AL4</f>
        <v>16 Sep - 22 Sep</v>
      </c>
      <c r="R3" s="112" t="s">
        <v>3483</v>
      </c>
    </row>
    <row r="4" spans="1:18">
      <c r="A4" s="116" t="s">
        <v>3472</v>
      </c>
      <c r="B4" s="116"/>
      <c r="C4" s="116"/>
      <c r="D4" s="118">
        <v>0.9</v>
      </c>
      <c r="E4" s="118">
        <v>0.9</v>
      </c>
      <c r="F4" s="117"/>
      <c r="G4" s="118">
        <v>0.9</v>
      </c>
      <c r="H4" s="118">
        <v>0.9</v>
      </c>
      <c r="I4" s="117"/>
      <c r="J4" s="118">
        <v>0.9</v>
      </c>
      <c r="K4" s="118">
        <v>0.9</v>
      </c>
      <c r="L4" s="117"/>
      <c r="M4" s="118">
        <v>0.93</v>
      </c>
      <c r="N4" s="118">
        <v>0.93</v>
      </c>
      <c r="O4" s="117"/>
      <c r="P4" s="118">
        <v>0.015</v>
      </c>
      <c r="Q4" s="118">
        <v>0.015</v>
      </c>
      <c r="R4" s="117"/>
    </row>
    <row r="5" spans="1:18">
      <c r="A5" s="119" t="s">
        <v>3473</v>
      </c>
      <c r="B5" s="119" t="s">
        <v>3474</v>
      </c>
      <c r="C5" s="120">
        <v>1712</v>
      </c>
      <c r="D5" s="121">
        <v>0.936632457665258</v>
      </c>
      <c r="E5" s="121">
        <v>0.937288706340028</v>
      </c>
      <c r="F5" s="129">
        <v>-0.000656248674770543</v>
      </c>
      <c r="G5" s="121">
        <v>0.960529400192208</v>
      </c>
      <c r="H5" s="121">
        <v>0.962007524482019</v>
      </c>
      <c r="I5" s="129">
        <v>-0.00147812428981142</v>
      </c>
      <c r="J5" s="121">
        <v>0.903038740301217</v>
      </c>
      <c r="K5" s="121">
        <v>0.903600953346047</v>
      </c>
      <c r="L5" s="129">
        <v>-0.000562213044829951</v>
      </c>
      <c r="M5" s="121">
        <v>0.95715699429602</v>
      </c>
      <c r="N5" s="121">
        <v>0.96119261963137</v>
      </c>
      <c r="O5" s="129">
        <v>-0.00403562533534996</v>
      </c>
      <c r="P5" s="121">
        <v>0.0229021456194993</v>
      </c>
      <c r="Q5" s="121">
        <v>0.0231633016303336</v>
      </c>
      <c r="R5" s="129">
        <v>-0.00026115601083429</v>
      </c>
    </row>
    <row r="6" spans="1:18">
      <c r="A6" s="122" t="s">
        <v>25</v>
      </c>
      <c r="B6" s="122" t="s">
        <v>3475</v>
      </c>
      <c r="C6" s="123">
        <v>111</v>
      </c>
      <c r="D6" s="124">
        <v>0.929669618867549</v>
      </c>
      <c r="E6" s="124">
        <v>0.930661212680518</v>
      </c>
      <c r="F6" s="130">
        <v>-0.000991593812968761</v>
      </c>
      <c r="G6" s="124">
        <v>0.977161145827467</v>
      </c>
      <c r="H6" s="124">
        <v>0.980919197086326</v>
      </c>
      <c r="I6" s="130">
        <v>-0.00375805125885931</v>
      </c>
      <c r="J6" s="124">
        <v>0.878378331783644</v>
      </c>
      <c r="K6" s="124">
        <v>0.874626254369021</v>
      </c>
      <c r="L6" s="130">
        <v>0.00375207741462336</v>
      </c>
      <c r="M6" s="124">
        <v>0.955262879465731</v>
      </c>
      <c r="N6" s="124">
        <v>0.959394631555408</v>
      </c>
      <c r="O6" s="130">
        <v>-0.00413175208967642</v>
      </c>
      <c r="P6" s="124">
        <v>0.0205450922831037</v>
      </c>
      <c r="Q6" s="124">
        <v>0.0214242924714721</v>
      </c>
      <c r="R6" s="130">
        <v>-0.000879200188368481</v>
      </c>
    </row>
    <row r="7" spans="1:18">
      <c r="A7" s="125" t="s">
        <v>25</v>
      </c>
      <c r="B7" s="125" t="s">
        <v>3240</v>
      </c>
      <c r="C7" s="126">
        <v>11</v>
      </c>
      <c r="D7" s="127">
        <v>0.925161909330775</v>
      </c>
      <c r="E7" s="127">
        <v>0.924029530840676</v>
      </c>
      <c r="F7" s="131">
        <v>0.0011323784900984</v>
      </c>
      <c r="G7" s="127">
        <v>0.975154132632304</v>
      </c>
      <c r="H7" s="127">
        <v>0.97209193088408</v>
      </c>
      <c r="I7" s="131">
        <v>0.0030622017482238</v>
      </c>
      <c r="J7" s="127">
        <v>0.902779081776359</v>
      </c>
      <c r="K7" s="127">
        <v>0.902013085052843</v>
      </c>
      <c r="L7" s="131">
        <v>0.000765996723515516</v>
      </c>
      <c r="M7" s="127">
        <v>0.9695120173384</v>
      </c>
      <c r="N7" s="127">
        <v>0.975946787351775</v>
      </c>
      <c r="O7" s="131">
        <v>-0.00643477001337533</v>
      </c>
      <c r="P7" s="127">
        <v>0.0204639371012688</v>
      </c>
      <c r="Q7" s="127">
        <v>0.0209482950961946</v>
      </c>
      <c r="R7" s="131">
        <v>-0.000484357994925726</v>
      </c>
    </row>
    <row r="8" spans="1:18">
      <c r="A8" s="125" t="s">
        <v>25</v>
      </c>
      <c r="B8" s="125" t="s">
        <v>3245</v>
      </c>
      <c r="C8" s="126">
        <v>7</v>
      </c>
      <c r="D8" s="127">
        <v>0.919263456090652</v>
      </c>
      <c r="E8" s="127">
        <v>0.925131810193322</v>
      </c>
      <c r="F8" s="131">
        <v>-0.00586835410267006</v>
      </c>
      <c r="G8" s="127">
        <v>1.04420713752895</v>
      </c>
      <c r="H8" s="127">
        <v>1.04268756323327</v>
      </c>
      <c r="I8" s="131">
        <v>0.00151957429568417</v>
      </c>
      <c r="J8" s="127">
        <v>0.890272971502605</v>
      </c>
      <c r="K8" s="127">
        <v>0.898110385652253</v>
      </c>
      <c r="L8" s="131">
        <v>-0.00783741414964789</v>
      </c>
      <c r="M8" s="127">
        <v>0.935520525853272</v>
      </c>
      <c r="N8" s="127">
        <v>0.943823117983979</v>
      </c>
      <c r="O8" s="131">
        <v>-0.00830259213070705</v>
      </c>
      <c r="P8" s="127">
        <v>0.0259395212445147</v>
      </c>
      <c r="Q8" s="127">
        <v>0.0271979034437574</v>
      </c>
      <c r="R8" s="131">
        <v>-0.00125838219924273</v>
      </c>
    </row>
    <row r="9" spans="1:18">
      <c r="A9" s="125" t="s">
        <v>25</v>
      </c>
      <c r="B9" s="125" t="s">
        <v>3248</v>
      </c>
      <c r="C9" s="126">
        <v>11</v>
      </c>
      <c r="D9" s="127">
        <v>0.91</v>
      </c>
      <c r="E9" s="127">
        <v>0.919753086419753</v>
      </c>
      <c r="F9" s="131">
        <v>-0.00975308641975303</v>
      </c>
      <c r="G9" s="127">
        <v>0.947038030229157</v>
      </c>
      <c r="H9" s="127">
        <v>0.943899525719688</v>
      </c>
      <c r="I9" s="131">
        <v>0.00313850450946829</v>
      </c>
      <c r="J9" s="127">
        <v>0.819101872831044</v>
      </c>
      <c r="K9" s="127">
        <v>0.797938689834683</v>
      </c>
      <c r="L9" s="131">
        <v>0.0211631829963609</v>
      </c>
      <c r="M9" s="127">
        <v>0.954601609247263</v>
      </c>
      <c r="N9" s="127">
        <v>0.957163167709891</v>
      </c>
      <c r="O9" s="131">
        <v>-0.00256155846262796</v>
      </c>
      <c r="P9" s="127">
        <v>0.0218180714918244</v>
      </c>
      <c r="Q9" s="127">
        <v>0.0239672120825758</v>
      </c>
      <c r="R9" s="131">
        <v>-0.00214914059075143</v>
      </c>
    </row>
    <row r="10" spans="1:18">
      <c r="A10" s="125" t="s">
        <v>25</v>
      </c>
      <c r="B10" s="125" t="s">
        <v>3257</v>
      </c>
      <c r="C10" s="126">
        <v>10</v>
      </c>
      <c r="D10" s="127">
        <v>0.934820904286553</v>
      </c>
      <c r="E10" s="127">
        <v>0.942991478107552</v>
      </c>
      <c r="F10" s="131">
        <v>-0.00817057382099895</v>
      </c>
      <c r="G10" s="127">
        <v>0.968569747557227</v>
      </c>
      <c r="H10" s="127">
        <v>0.975092796179398</v>
      </c>
      <c r="I10" s="131">
        <v>-0.0065230486221709</v>
      </c>
      <c r="J10" s="127">
        <v>0.873476188119628</v>
      </c>
      <c r="K10" s="127">
        <v>0.880748043596473</v>
      </c>
      <c r="L10" s="131">
        <v>-0.00727185547684406</v>
      </c>
      <c r="M10" s="127">
        <v>0.949903411917483</v>
      </c>
      <c r="N10" s="127">
        <v>0.956699245753083</v>
      </c>
      <c r="O10" s="131">
        <v>-0.00679583383560001</v>
      </c>
      <c r="P10" s="127">
        <v>0.0201216346725522</v>
      </c>
      <c r="Q10" s="127">
        <v>0.0210588126585372</v>
      </c>
      <c r="R10" s="131">
        <v>-0.000937177985985086</v>
      </c>
    </row>
    <row r="11" spans="1:18">
      <c r="A11" s="125" t="s">
        <v>25</v>
      </c>
      <c r="B11" s="125" t="s">
        <v>3266</v>
      </c>
      <c r="C11" s="126">
        <v>14</v>
      </c>
      <c r="D11" s="127">
        <v>0.956101334364726</v>
      </c>
      <c r="E11" s="127">
        <v>0.958041958041958</v>
      </c>
      <c r="F11" s="131">
        <v>-0.00194062367723169</v>
      </c>
      <c r="G11" s="127">
        <v>1.02375148278814</v>
      </c>
      <c r="H11" s="127">
        <v>1.03139985302726</v>
      </c>
      <c r="I11" s="131">
        <v>-0.0076483702391239</v>
      </c>
      <c r="J11" s="127">
        <v>0.916526225675556</v>
      </c>
      <c r="K11" s="127">
        <v>0.913215506038753</v>
      </c>
      <c r="L11" s="131">
        <v>0.00331071963680363</v>
      </c>
      <c r="M11" s="127">
        <v>0.960250647110523</v>
      </c>
      <c r="N11" s="127">
        <v>0.965309999930574</v>
      </c>
      <c r="O11" s="131">
        <v>-0.00505935282005099</v>
      </c>
      <c r="P11" s="127">
        <v>0.0222405776424395</v>
      </c>
      <c r="Q11" s="127">
        <v>0.0228632191900585</v>
      </c>
      <c r="R11" s="131">
        <v>-0.000622641547619027</v>
      </c>
    </row>
    <row r="12" spans="1:18">
      <c r="A12" s="125" t="s">
        <v>25</v>
      </c>
      <c r="B12" s="125" t="s">
        <v>3276</v>
      </c>
      <c r="C12" s="126">
        <v>13</v>
      </c>
      <c r="D12" s="127">
        <v>0.898314933178385</v>
      </c>
      <c r="E12" s="127">
        <v>0.887755102040816</v>
      </c>
      <c r="F12" s="131">
        <v>0.0105598311375683</v>
      </c>
      <c r="G12" s="127">
        <v>0.948616573082936</v>
      </c>
      <c r="H12" s="127">
        <v>0.980614019258846</v>
      </c>
      <c r="I12" s="131">
        <v>-0.0319974461759105</v>
      </c>
      <c r="J12" s="127">
        <v>0.910079002895137</v>
      </c>
      <c r="K12" s="127">
        <v>0.910587444019751</v>
      </c>
      <c r="L12" s="131">
        <v>-0.000508441124613901</v>
      </c>
      <c r="M12" s="127">
        <v>0.954412679665503</v>
      </c>
      <c r="N12" s="127">
        <v>0.956632647063664</v>
      </c>
      <c r="O12" s="131">
        <v>-0.00221996739816077</v>
      </c>
      <c r="P12" s="127">
        <v>0.0175238999625636</v>
      </c>
      <c r="Q12" s="127">
        <v>0.0184822842000254</v>
      </c>
      <c r="R12" s="131">
        <v>-0.000958384237461848</v>
      </c>
    </row>
    <row r="13" spans="1:18">
      <c r="A13" s="125" t="s">
        <v>25</v>
      </c>
      <c r="B13" s="125" t="s">
        <v>3285</v>
      </c>
      <c r="C13" s="126">
        <v>14</v>
      </c>
      <c r="D13" s="127">
        <v>0.951754385964912</v>
      </c>
      <c r="E13" s="127">
        <v>0.951676300578035</v>
      </c>
      <c r="F13" s="131">
        <v>7.8085386877591e-5</v>
      </c>
      <c r="G13" s="127">
        <v>0.979925836803012</v>
      </c>
      <c r="H13" s="127">
        <v>0.968845264267676</v>
      </c>
      <c r="I13" s="131">
        <v>0.0110805725353363</v>
      </c>
      <c r="J13" s="127">
        <v>0.901405457105662</v>
      </c>
      <c r="K13" s="127">
        <v>0.898922824194774</v>
      </c>
      <c r="L13" s="131">
        <v>0.00248263291088735</v>
      </c>
      <c r="M13" s="127">
        <v>0.955931795531885</v>
      </c>
      <c r="N13" s="127">
        <v>0.959777932924035</v>
      </c>
      <c r="O13" s="131">
        <v>-0.00384613739214967</v>
      </c>
      <c r="P13" s="127">
        <v>0.0173248917589305</v>
      </c>
      <c r="Q13" s="127">
        <v>0.0194891603876786</v>
      </c>
      <c r="R13" s="131">
        <v>-0.0021642686287481</v>
      </c>
    </row>
    <row r="14" spans="1:18">
      <c r="A14" s="125" t="s">
        <v>25</v>
      </c>
      <c r="B14" s="125" t="s">
        <v>3292</v>
      </c>
      <c r="C14" s="126">
        <v>10</v>
      </c>
      <c r="D14" s="127">
        <v>0.948574786952689</v>
      </c>
      <c r="E14" s="127">
        <v>0.945</v>
      </c>
      <c r="F14" s="131">
        <v>0.00357478695268887</v>
      </c>
      <c r="G14" s="127">
        <v>0.966707074384679</v>
      </c>
      <c r="H14" s="127">
        <v>0.983857730358529</v>
      </c>
      <c r="I14" s="131">
        <v>-0.01715065597385</v>
      </c>
      <c r="J14" s="127">
        <v>0.846187262880477</v>
      </c>
      <c r="K14" s="127">
        <v>0.852105765542343</v>
      </c>
      <c r="L14" s="131">
        <v>-0.00591850266186544</v>
      </c>
      <c r="M14" s="127">
        <v>0.954703306278378</v>
      </c>
      <c r="N14" s="127">
        <v>0.959481533901958</v>
      </c>
      <c r="O14" s="131">
        <v>-0.00477822762357949</v>
      </c>
      <c r="P14" s="127">
        <v>0.0178205166657823</v>
      </c>
      <c r="Q14" s="127">
        <v>0.0191955775829203</v>
      </c>
      <c r="R14" s="131">
        <v>-0.00137506091713807</v>
      </c>
    </row>
    <row r="15" spans="1:18">
      <c r="A15" s="125" t="s">
        <v>25</v>
      </c>
      <c r="B15" s="125" t="s">
        <v>3301</v>
      </c>
      <c r="C15" s="126">
        <v>12</v>
      </c>
      <c r="D15" s="127">
        <v>0.933979686057248</v>
      </c>
      <c r="E15" s="127">
        <v>0.931538640055697</v>
      </c>
      <c r="F15" s="131">
        <v>0.00244104600155093</v>
      </c>
      <c r="G15" s="127">
        <v>0.978343201405957</v>
      </c>
      <c r="H15" s="127">
        <v>0.985436117266684</v>
      </c>
      <c r="I15" s="131">
        <v>-0.00709291586072636</v>
      </c>
      <c r="J15" s="127">
        <v>0.865419160705832</v>
      </c>
      <c r="K15" s="127">
        <v>0.857732408181059</v>
      </c>
      <c r="L15" s="131">
        <v>0.00768675252477347</v>
      </c>
      <c r="M15" s="127">
        <v>0.955298947710245</v>
      </c>
      <c r="N15" s="127">
        <v>0.958220397801923</v>
      </c>
      <c r="O15" s="131">
        <v>-0.00292145009167721</v>
      </c>
      <c r="P15" s="127">
        <v>0.0216800062164892</v>
      </c>
      <c r="Q15" s="127">
        <v>0.021077727218785</v>
      </c>
      <c r="R15" s="131">
        <v>0.000602278997704202</v>
      </c>
    </row>
    <row r="16" spans="1:18">
      <c r="A16" s="125" t="s">
        <v>25</v>
      </c>
      <c r="B16" s="125" t="s">
        <v>3310</v>
      </c>
      <c r="C16" s="126">
        <v>9</v>
      </c>
      <c r="D16" s="127">
        <v>0.910599952572919</v>
      </c>
      <c r="E16" s="127">
        <v>0.910876856732151</v>
      </c>
      <c r="F16" s="131">
        <v>-0.000276904159232316</v>
      </c>
      <c r="G16" s="127">
        <v>0.96379217116926</v>
      </c>
      <c r="H16" s="127">
        <v>0.952364944736687</v>
      </c>
      <c r="I16" s="131">
        <v>0.0114272264325731</v>
      </c>
      <c r="J16" s="127">
        <v>0.858655998247787</v>
      </c>
      <c r="K16" s="127">
        <v>0.846792068089131</v>
      </c>
      <c r="L16" s="131">
        <v>0.0118639301586569</v>
      </c>
      <c r="M16" s="127">
        <v>0.952874241318281</v>
      </c>
      <c r="N16" s="127">
        <v>0.953284214489847</v>
      </c>
      <c r="O16" s="131">
        <v>-0.000409973171565881</v>
      </c>
      <c r="P16" s="127">
        <v>0.0210283515551464</v>
      </c>
      <c r="Q16" s="127">
        <v>0.0211119759928852</v>
      </c>
      <c r="R16" s="131">
        <v>-8.36244377388287e-5</v>
      </c>
    </row>
    <row r="17" spans="1:18">
      <c r="A17" s="122" t="s">
        <v>186</v>
      </c>
      <c r="B17" s="122" t="s">
        <v>3475</v>
      </c>
      <c r="C17" s="123">
        <v>108</v>
      </c>
      <c r="D17" s="124">
        <v>0.958562202661396</v>
      </c>
      <c r="E17" s="124">
        <v>0.959367059367059</v>
      </c>
      <c r="F17" s="130">
        <v>-0.000804856705663326</v>
      </c>
      <c r="G17" s="124">
        <v>0.951854618639785</v>
      </c>
      <c r="H17" s="124">
        <v>0.948166189084641</v>
      </c>
      <c r="I17" s="130">
        <v>0.00368842955514392</v>
      </c>
      <c r="J17" s="124">
        <v>0.91986360060993</v>
      </c>
      <c r="K17" s="124">
        <v>0.920041038312832</v>
      </c>
      <c r="L17" s="130">
        <v>-0.000177437702901351</v>
      </c>
      <c r="M17" s="124">
        <v>0.967908985525513</v>
      </c>
      <c r="N17" s="124">
        <v>0.971312116165094</v>
      </c>
      <c r="O17" s="130">
        <v>-0.00340313063958164</v>
      </c>
      <c r="P17" s="124">
        <v>0.0191779644424494</v>
      </c>
      <c r="Q17" s="124">
        <v>0.0198720185130501</v>
      </c>
      <c r="R17" s="130">
        <v>-0.000694054070600705</v>
      </c>
    </row>
    <row r="18" spans="1:18">
      <c r="A18" s="125" t="s">
        <v>186</v>
      </c>
      <c r="B18" s="125" t="s">
        <v>3315</v>
      </c>
      <c r="C18" s="126">
        <v>16</v>
      </c>
      <c r="D18" s="127">
        <v>0.93248730964467</v>
      </c>
      <c r="E18" s="127">
        <v>0.931442381073518</v>
      </c>
      <c r="F18" s="131">
        <v>0.0010449285711519</v>
      </c>
      <c r="G18" s="127">
        <v>0.936229309702486</v>
      </c>
      <c r="H18" s="127">
        <v>0.939265788068794</v>
      </c>
      <c r="I18" s="131">
        <v>-0.00303647836630894</v>
      </c>
      <c r="J18" s="127">
        <v>0.866973362073554</v>
      </c>
      <c r="K18" s="127">
        <v>0.87501439323361</v>
      </c>
      <c r="L18" s="131">
        <v>-0.00804103116005639</v>
      </c>
      <c r="M18" s="127">
        <v>0.961575642699576</v>
      </c>
      <c r="N18" s="127">
        <v>0.964065069073072</v>
      </c>
      <c r="O18" s="131">
        <v>-0.00248942637349614</v>
      </c>
      <c r="P18" s="127">
        <v>0.0263370055051133</v>
      </c>
      <c r="Q18" s="127">
        <v>0.0275007292955508</v>
      </c>
      <c r="R18" s="131">
        <v>-0.00116372379043746</v>
      </c>
    </row>
    <row r="19" spans="1:18">
      <c r="A19" s="125" t="s">
        <v>186</v>
      </c>
      <c r="B19" s="125" t="s">
        <v>3316</v>
      </c>
      <c r="C19" s="126">
        <v>6</v>
      </c>
      <c r="D19" s="127">
        <v>0.955246913580247</v>
      </c>
      <c r="E19" s="127">
        <v>0.928571428571429</v>
      </c>
      <c r="F19" s="131">
        <v>0.0266754850088183</v>
      </c>
      <c r="G19" s="127">
        <v>0.939245608983588</v>
      </c>
      <c r="H19" s="127">
        <v>0.923932520431799</v>
      </c>
      <c r="I19" s="131">
        <v>0.0153130885517884</v>
      </c>
      <c r="J19" s="127">
        <v>0.887828554975114</v>
      </c>
      <c r="K19" s="127">
        <v>0.886390454962633</v>
      </c>
      <c r="L19" s="131">
        <v>0.00143810001248135</v>
      </c>
      <c r="M19" s="127">
        <v>0.965209024384068</v>
      </c>
      <c r="N19" s="127">
        <v>0.966786622652741</v>
      </c>
      <c r="O19" s="131">
        <v>-0.00157759826867288</v>
      </c>
      <c r="P19" s="127">
        <v>0.0192853299417894</v>
      </c>
      <c r="Q19" s="127">
        <v>0.0208884358832106</v>
      </c>
      <c r="R19" s="131">
        <v>-0.00160310594142118</v>
      </c>
    </row>
    <row r="20" spans="1:18">
      <c r="A20" s="125" t="s">
        <v>186</v>
      </c>
      <c r="B20" s="125" t="s">
        <v>3317</v>
      </c>
      <c r="C20" s="126">
        <v>14</v>
      </c>
      <c r="D20" s="127">
        <v>0.946538124452235</v>
      </c>
      <c r="E20" s="127">
        <v>0.948344370860927</v>
      </c>
      <c r="F20" s="131">
        <v>-0.00180624640869231</v>
      </c>
      <c r="G20" s="127">
        <v>0.940322076927727</v>
      </c>
      <c r="H20" s="127">
        <v>0.915312192217591</v>
      </c>
      <c r="I20" s="131">
        <v>0.0250098847101352</v>
      </c>
      <c r="J20" s="127">
        <v>0.911078761258085</v>
      </c>
      <c r="K20" s="127">
        <v>0.906052984480811</v>
      </c>
      <c r="L20" s="131">
        <v>0.00502577677727356</v>
      </c>
      <c r="M20" s="127">
        <v>0.956755429400427</v>
      </c>
      <c r="N20" s="127">
        <v>0.958646882801849</v>
      </c>
      <c r="O20" s="131">
        <v>-0.00189145340142105</v>
      </c>
      <c r="P20" s="127">
        <v>0.0189561937424564</v>
      </c>
      <c r="Q20" s="127">
        <v>0.0202710951943537</v>
      </c>
      <c r="R20" s="131">
        <v>-0.00131490145189725</v>
      </c>
    </row>
    <row r="21" spans="1:18">
      <c r="A21" s="125" t="s">
        <v>186</v>
      </c>
      <c r="B21" s="125" t="s">
        <v>1426</v>
      </c>
      <c r="C21" s="126">
        <v>22</v>
      </c>
      <c r="D21" s="127">
        <v>0.978405843124801</v>
      </c>
      <c r="E21" s="127">
        <v>0.981276595744681</v>
      </c>
      <c r="F21" s="131">
        <v>-0.00287075261987935</v>
      </c>
      <c r="G21" s="127">
        <v>0.476190476190476</v>
      </c>
      <c r="H21" s="127">
        <v>0.545454545454545</v>
      </c>
      <c r="I21" s="131">
        <v>-0.0692640692640692</v>
      </c>
      <c r="J21" s="127">
        <v>0.380952380952381</v>
      </c>
      <c r="K21" s="127">
        <v>0.545454545454545</v>
      </c>
      <c r="L21" s="131">
        <v>-0.164502164502164</v>
      </c>
      <c r="M21" s="127">
        <v>0.97766623264099</v>
      </c>
      <c r="N21" s="127">
        <v>0.980834923874308</v>
      </c>
      <c r="O21" s="131">
        <v>-0.00316869123331809</v>
      </c>
      <c r="P21" s="127">
        <v>0.016799982633315</v>
      </c>
      <c r="Q21" s="127">
        <v>0.0168896157432454</v>
      </c>
      <c r="R21" s="131">
        <v>-8.9633109930435e-5</v>
      </c>
    </row>
    <row r="22" spans="1:18">
      <c r="A22" s="125" t="s">
        <v>186</v>
      </c>
      <c r="B22" s="125" t="s">
        <v>3318</v>
      </c>
      <c r="C22" s="126">
        <v>13</v>
      </c>
      <c r="D22" s="127">
        <v>0.974687104486008</v>
      </c>
      <c r="E22" s="127">
        <v>0.974275618374558</v>
      </c>
      <c r="F22" s="131">
        <v>0.000411486111449255</v>
      </c>
      <c r="G22" s="127">
        <v>0.967288659307123</v>
      </c>
      <c r="H22" s="127">
        <v>0.966128890600404</v>
      </c>
      <c r="I22" s="131">
        <v>0.00115976870671863</v>
      </c>
      <c r="J22" s="127">
        <v>0.93935762114846</v>
      </c>
      <c r="K22" s="127">
        <v>0.939236709296905</v>
      </c>
      <c r="L22" s="131">
        <v>0.000120911851555383</v>
      </c>
      <c r="M22" s="127">
        <v>0.969932287405944</v>
      </c>
      <c r="N22" s="127">
        <v>0.974278538325088</v>
      </c>
      <c r="O22" s="131">
        <v>-0.00434625091914453</v>
      </c>
      <c r="P22" s="127">
        <v>0.0170813889195056</v>
      </c>
      <c r="Q22" s="127">
        <v>0.0168854000196662</v>
      </c>
      <c r="R22" s="131">
        <v>0.00019598889983935</v>
      </c>
    </row>
    <row r="23" spans="1:18">
      <c r="A23" s="125" t="s">
        <v>186</v>
      </c>
      <c r="B23" s="125" t="s">
        <v>3319</v>
      </c>
      <c r="C23" s="126">
        <v>16</v>
      </c>
      <c r="D23" s="127">
        <v>0.961940093432262</v>
      </c>
      <c r="E23" s="127">
        <v>0.96581543034725</v>
      </c>
      <c r="F23" s="131">
        <v>-0.00387533691498876</v>
      </c>
      <c r="G23" s="127">
        <v>0.956017379420359</v>
      </c>
      <c r="H23" s="127">
        <v>0.957578521937239</v>
      </c>
      <c r="I23" s="131">
        <v>-0.00156114251687944</v>
      </c>
      <c r="J23" s="127">
        <v>0.939379592940952</v>
      </c>
      <c r="K23" s="127">
        <v>0.93820519271055</v>
      </c>
      <c r="L23" s="131">
        <v>0.00117440023040172</v>
      </c>
      <c r="M23" s="127">
        <v>0.973100690657943</v>
      </c>
      <c r="N23" s="127">
        <v>0.976609606120058</v>
      </c>
      <c r="O23" s="131">
        <v>-0.00350891546211507</v>
      </c>
      <c r="P23" s="127">
        <v>0.0160533996841954</v>
      </c>
      <c r="Q23" s="127">
        <v>0.0168392225260254</v>
      </c>
      <c r="R23" s="131">
        <v>-0.000785822841830031</v>
      </c>
    </row>
    <row r="24" spans="1:18">
      <c r="A24" s="125" t="s">
        <v>186</v>
      </c>
      <c r="B24" s="125" t="s">
        <v>3320</v>
      </c>
      <c r="C24" s="126">
        <v>9</v>
      </c>
      <c r="D24" s="127">
        <v>0.948036951501155</v>
      </c>
      <c r="E24" s="127">
        <v>0.948657000237699</v>
      </c>
      <c r="F24" s="131">
        <v>-0.00062004873654431</v>
      </c>
      <c r="G24" s="127">
        <v>0.944692227088315</v>
      </c>
      <c r="H24" s="127">
        <v>0.948682830710439</v>
      </c>
      <c r="I24" s="131">
        <v>-0.00399060362212411</v>
      </c>
      <c r="J24" s="127">
        <v>0.910999758188022</v>
      </c>
      <c r="K24" s="127">
        <v>0.911852844257187</v>
      </c>
      <c r="L24" s="131">
        <v>-0.000853086069164455</v>
      </c>
      <c r="M24" s="127">
        <v>0.967235219330097</v>
      </c>
      <c r="N24" s="127">
        <v>0.969916855976634</v>
      </c>
      <c r="O24" s="131">
        <v>-0.00268163664653687</v>
      </c>
      <c r="P24" s="127">
        <v>0.0230743426416036</v>
      </c>
      <c r="Q24" s="127">
        <v>0.0256159778773002</v>
      </c>
      <c r="R24" s="131">
        <v>-0.00254163523569654</v>
      </c>
    </row>
    <row r="25" spans="1:18">
      <c r="A25" s="125" t="s">
        <v>186</v>
      </c>
      <c r="B25" s="125" t="s">
        <v>3321</v>
      </c>
      <c r="C25" s="126">
        <v>9</v>
      </c>
      <c r="D25" s="127">
        <v>0.965646470955653</v>
      </c>
      <c r="E25" s="127">
        <v>0.955006337135615</v>
      </c>
      <c r="F25" s="131">
        <v>0.010640133820038</v>
      </c>
      <c r="G25" s="127">
        <v>0.952629202413694</v>
      </c>
      <c r="H25" s="127">
        <v>0.953253560920765</v>
      </c>
      <c r="I25" s="131">
        <v>-0.000624358507071432</v>
      </c>
      <c r="J25" s="127">
        <v>0.936476335125816</v>
      </c>
      <c r="K25" s="127">
        <v>0.938878465098961</v>
      </c>
      <c r="L25" s="131">
        <v>-0.00240212997314526</v>
      </c>
      <c r="M25" s="127">
        <v>0.962242573033311</v>
      </c>
      <c r="N25" s="127">
        <v>0.966741554061977</v>
      </c>
      <c r="O25" s="131">
        <v>-0.00449898102866575</v>
      </c>
      <c r="P25" s="127">
        <v>0.0175234124280801</v>
      </c>
      <c r="Q25" s="127">
        <v>0.0179574317373046</v>
      </c>
      <c r="R25" s="131">
        <v>-0.000434019309224432</v>
      </c>
    </row>
    <row r="26" spans="1:18">
      <c r="A26" s="125" t="s">
        <v>186</v>
      </c>
      <c r="B26" s="125" t="s">
        <v>40</v>
      </c>
      <c r="C26" s="126">
        <v>3</v>
      </c>
      <c r="D26" s="127">
        <v>0.912576687116564</v>
      </c>
      <c r="E26" s="127">
        <v>0.929133858267717</v>
      </c>
      <c r="F26" s="131">
        <v>-0.0165571711511522</v>
      </c>
      <c r="G26" s="127">
        <v>0</v>
      </c>
      <c r="H26" s="127">
        <v>0</v>
      </c>
      <c r="I26" s="131">
        <v>0</v>
      </c>
      <c r="J26" s="127">
        <v>0</v>
      </c>
      <c r="K26" s="127">
        <v>0</v>
      </c>
      <c r="L26" s="131">
        <v>0</v>
      </c>
      <c r="M26" s="127">
        <v>0.951042747947532</v>
      </c>
      <c r="N26" s="127">
        <v>0.959073474099728</v>
      </c>
      <c r="O26" s="131">
        <v>-0.0080307261521958</v>
      </c>
      <c r="P26" s="127">
        <v>0.0188972440030721</v>
      </c>
      <c r="Q26" s="127">
        <v>0.0192473174929315</v>
      </c>
      <c r="R26" s="131">
        <v>-0.000350073489859389</v>
      </c>
    </row>
    <row r="27" spans="1:18">
      <c r="A27" s="122" t="s">
        <v>398</v>
      </c>
      <c r="B27" s="122" t="s">
        <v>3475</v>
      </c>
      <c r="C27" s="123">
        <v>48</v>
      </c>
      <c r="D27" s="124">
        <v>0.942544787136416</v>
      </c>
      <c r="E27" s="124">
        <v>0.943163430420712</v>
      </c>
      <c r="F27" s="130">
        <v>-0.000618643284295728</v>
      </c>
      <c r="G27" s="124">
        <v>0.955257834526026</v>
      </c>
      <c r="H27" s="124">
        <v>0.955957744822058</v>
      </c>
      <c r="I27" s="130">
        <v>-0.00069991029603278</v>
      </c>
      <c r="J27" s="124">
        <v>0.915933389164295</v>
      </c>
      <c r="K27" s="124">
        <v>0.910057284955723</v>
      </c>
      <c r="L27" s="130">
        <v>0.00587610420857199</v>
      </c>
      <c r="M27" s="124">
        <v>0.960345128149132</v>
      </c>
      <c r="N27" s="124">
        <v>0.962512633273139</v>
      </c>
      <c r="O27" s="130">
        <v>-0.00216750512400743</v>
      </c>
      <c r="P27" s="124">
        <v>0.0175875514322534</v>
      </c>
      <c r="Q27" s="124">
        <v>0.018690012101633</v>
      </c>
      <c r="R27" s="130">
        <v>-0.0011024606693796</v>
      </c>
    </row>
    <row r="28" spans="1:18">
      <c r="A28" s="125" t="s">
        <v>398</v>
      </c>
      <c r="B28" s="125" t="s">
        <v>3322</v>
      </c>
      <c r="C28" s="126">
        <v>6</v>
      </c>
      <c r="D28" s="127">
        <v>0.930277777777778</v>
      </c>
      <c r="E28" s="127">
        <v>0.943288686235395</v>
      </c>
      <c r="F28" s="131">
        <v>-0.013010908457617</v>
      </c>
      <c r="G28" s="127">
        <v>0.972035696487379</v>
      </c>
      <c r="H28" s="127">
        <v>0.972674761892537</v>
      </c>
      <c r="I28" s="131">
        <v>-0.000639065405157901</v>
      </c>
      <c r="J28" s="127">
        <v>0.919960337236245</v>
      </c>
      <c r="K28" s="127">
        <v>0.91891253561985</v>
      </c>
      <c r="L28" s="131">
        <v>0.00104780161639562</v>
      </c>
      <c r="M28" s="127">
        <v>0.964781222953793</v>
      </c>
      <c r="N28" s="127">
        <v>0.969322357013727</v>
      </c>
      <c r="O28" s="131">
        <v>-0.00454113405993373</v>
      </c>
      <c r="P28" s="127">
        <v>0.0203140639614066</v>
      </c>
      <c r="Q28" s="127">
        <v>0.0219543424627588</v>
      </c>
      <c r="R28" s="131">
        <v>-0.00164027850135226</v>
      </c>
    </row>
    <row r="29" spans="1:18">
      <c r="A29" s="125" t="s">
        <v>398</v>
      </c>
      <c r="B29" s="125" t="s">
        <v>3323</v>
      </c>
      <c r="C29" s="126">
        <v>8</v>
      </c>
      <c r="D29" s="127">
        <v>0.964442668797443</v>
      </c>
      <c r="E29" s="127">
        <v>0.962918660287081</v>
      </c>
      <c r="F29" s="131">
        <v>0.00152400851036183</v>
      </c>
      <c r="G29" s="127">
        <v>0.950534243934679</v>
      </c>
      <c r="H29" s="127">
        <v>0.948005444456078</v>
      </c>
      <c r="I29" s="131">
        <v>0.00252879947860107</v>
      </c>
      <c r="J29" s="127">
        <v>0.921164596700906</v>
      </c>
      <c r="K29" s="127">
        <v>0.925250410079224</v>
      </c>
      <c r="L29" s="131">
        <v>-0.00408581337831782</v>
      </c>
      <c r="M29" s="127">
        <v>0.963962939582737</v>
      </c>
      <c r="N29" s="127">
        <v>0.970866615489948</v>
      </c>
      <c r="O29" s="131">
        <v>-0.00690367590721086</v>
      </c>
      <c r="P29" s="127">
        <v>0.018857237929704</v>
      </c>
      <c r="Q29" s="127">
        <v>0.0212372489240264</v>
      </c>
      <c r="R29" s="131">
        <v>-0.00238001099432247</v>
      </c>
    </row>
    <row r="30" spans="1:18">
      <c r="A30" s="125" t="s">
        <v>398</v>
      </c>
      <c r="B30" s="125" t="s">
        <v>3324</v>
      </c>
      <c r="C30" s="126">
        <v>5</v>
      </c>
      <c r="D30" s="127">
        <v>0.916194076874606</v>
      </c>
      <c r="E30" s="127">
        <v>0.933078393881453</v>
      </c>
      <c r="F30" s="131">
        <v>-0.016884317006847</v>
      </c>
      <c r="G30" s="127">
        <v>0.953578800325251</v>
      </c>
      <c r="H30" s="127">
        <v>0.956611726152619</v>
      </c>
      <c r="I30" s="131">
        <v>-0.00303292582736825</v>
      </c>
      <c r="J30" s="127">
        <v>0.917968017013114</v>
      </c>
      <c r="K30" s="127">
        <v>0.922030463419104</v>
      </c>
      <c r="L30" s="131">
        <v>-0.00406244640598952</v>
      </c>
      <c r="M30" s="127">
        <v>0.950609733945287</v>
      </c>
      <c r="N30" s="127">
        <v>0.959634092272383</v>
      </c>
      <c r="O30" s="131">
        <v>-0.00902435832709603</v>
      </c>
      <c r="P30" s="127">
        <v>0.0197604044472589</v>
      </c>
      <c r="Q30" s="127">
        <v>0.0211413591892248</v>
      </c>
      <c r="R30" s="131">
        <v>-0.00138095474196589</v>
      </c>
    </row>
    <row r="31" spans="1:18">
      <c r="A31" s="125" t="s">
        <v>398</v>
      </c>
      <c r="B31" s="125" t="s">
        <v>3325</v>
      </c>
      <c r="C31" s="126">
        <v>7</v>
      </c>
      <c r="D31" s="127">
        <v>0.944607555294578</v>
      </c>
      <c r="E31" s="127">
        <v>0.945345345345345</v>
      </c>
      <c r="F31" s="131">
        <v>-0.000737790050767129</v>
      </c>
      <c r="G31" s="127">
        <v>0.95989646424666</v>
      </c>
      <c r="H31" s="127">
        <v>0.952675995356806</v>
      </c>
      <c r="I31" s="131">
        <v>0.00722046888985395</v>
      </c>
      <c r="J31" s="127">
        <v>0.932193654569086</v>
      </c>
      <c r="K31" s="127">
        <v>0.918434302904983</v>
      </c>
      <c r="L31" s="131">
        <v>0.0137593516641032</v>
      </c>
      <c r="M31" s="127">
        <v>0.966686497370698</v>
      </c>
      <c r="N31" s="127">
        <v>0.966728740997221</v>
      </c>
      <c r="O31" s="131">
        <v>-4.22436265226089e-5</v>
      </c>
      <c r="P31" s="127">
        <v>0.0170779771002076</v>
      </c>
      <c r="Q31" s="127">
        <v>0.017663832762272</v>
      </c>
      <c r="R31" s="131">
        <v>-0.000585855662064413</v>
      </c>
    </row>
    <row r="32" spans="1:18">
      <c r="A32" s="125" t="s">
        <v>398</v>
      </c>
      <c r="B32" s="125" t="s">
        <v>3326</v>
      </c>
      <c r="C32" s="126">
        <v>8</v>
      </c>
      <c r="D32" s="127">
        <v>0.957225116534138</v>
      </c>
      <c r="E32" s="127">
        <v>0.944336748823041</v>
      </c>
      <c r="F32" s="131">
        <v>0.0128883677110969</v>
      </c>
      <c r="G32" s="127">
        <v>0.949158351062409</v>
      </c>
      <c r="H32" s="127">
        <v>0.955434244095327</v>
      </c>
      <c r="I32" s="131">
        <v>-0.00627589303291742</v>
      </c>
      <c r="J32" s="127">
        <v>0.900533207523656</v>
      </c>
      <c r="K32" s="127">
        <v>0.894070092094845</v>
      </c>
      <c r="L32" s="131">
        <v>0.00646311542881084</v>
      </c>
      <c r="M32" s="127">
        <v>0.955838515249159</v>
      </c>
      <c r="N32" s="127">
        <v>0.957590935876145</v>
      </c>
      <c r="O32" s="131">
        <v>-0.00175242062698588</v>
      </c>
      <c r="P32" s="127">
        <v>0.0170909874406611</v>
      </c>
      <c r="Q32" s="127">
        <v>0.0186114581126525</v>
      </c>
      <c r="R32" s="131">
        <v>-0.00152047067199141</v>
      </c>
    </row>
    <row r="33" spans="1:18">
      <c r="A33" s="125" t="s">
        <v>398</v>
      </c>
      <c r="B33" s="125" t="s">
        <v>3327</v>
      </c>
      <c r="C33" s="126">
        <v>8</v>
      </c>
      <c r="D33" s="127">
        <v>0.93774151996565</v>
      </c>
      <c r="E33" s="127">
        <v>0.935181143605412</v>
      </c>
      <c r="F33" s="131">
        <v>0.00256037636023798</v>
      </c>
      <c r="G33" s="127">
        <v>0.959938057497499</v>
      </c>
      <c r="H33" s="127">
        <v>0.963150763203004</v>
      </c>
      <c r="I33" s="131">
        <v>-0.00321270570550491</v>
      </c>
      <c r="J33" s="127">
        <v>0.917719509492059</v>
      </c>
      <c r="K33" s="127">
        <v>0.905330177128398</v>
      </c>
      <c r="L33" s="131">
        <v>0.0123893323636618</v>
      </c>
      <c r="M33" s="127">
        <v>0.961826403328301</v>
      </c>
      <c r="N33" s="127">
        <v>0.958288420774246</v>
      </c>
      <c r="O33" s="131">
        <v>0.00353798255405513</v>
      </c>
      <c r="P33" s="127">
        <v>0.0167390846940241</v>
      </c>
      <c r="Q33" s="127">
        <v>0.0170993718708311</v>
      </c>
      <c r="R33" s="131">
        <v>-0.000360287176807056</v>
      </c>
    </row>
    <row r="34" spans="1:18">
      <c r="A34" s="125" t="s">
        <v>398</v>
      </c>
      <c r="B34" s="125" t="s">
        <v>3328</v>
      </c>
      <c r="C34" s="126">
        <v>6</v>
      </c>
      <c r="D34" s="127">
        <v>0.939883809042688</v>
      </c>
      <c r="E34" s="127">
        <v>0.939939178915357</v>
      </c>
      <c r="F34" s="131">
        <v>-5.53698726697416e-5</v>
      </c>
      <c r="G34" s="127">
        <v>0.939508614305362</v>
      </c>
      <c r="H34" s="127">
        <v>0.94191127694859</v>
      </c>
      <c r="I34" s="131">
        <v>-0.00240266264322808</v>
      </c>
      <c r="J34" s="127">
        <v>0.902540752134248</v>
      </c>
      <c r="K34" s="127">
        <v>0.900290215588723</v>
      </c>
      <c r="L34" s="131">
        <v>0.00225053654552509</v>
      </c>
      <c r="M34" s="127">
        <v>0.953558972621115</v>
      </c>
      <c r="N34" s="127">
        <v>0.958149290561382</v>
      </c>
      <c r="O34" s="131">
        <v>-0.00459031794026665</v>
      </c>
      <c r="P34" s="127">
        <v>0.0158617320994008</v>
      </c>
      <c r="Q34" s="127">
        <v>0.0167379529239422</v>
      </c>
      <c r="R34" s="131">
        <v>-0.000876220824541467</v>
      </c>
    </row>
    <row r="35" spans="1:18">
      <c r="A35" s="122" t="s">
        <v>496</v>
      </c>
      <c r="B35" s="122" t="s">
        <v>3475</v>
      </c>
      <c r="C35" s="123">
        <v>88</v>
      </c>
      <c r="D35" s="124">
        <v>0.943691588785047</v>
      </c>
      <c r="E35" s="124">
        <v>0.942305070883315</v>
      </c>
      <c r="F35" s="130">
        <v>0.00138651790173161</v>
      </c>
      <c r="G35" s="124">
        <v>0.965051367484386</v>
      </c>
      <c r="H35" s="124">
        <v>0.968172250309838</v>
      </c>
      <c r="I35" s="130">
        <v>-0.00312088282545242</v>
      </c>
      <c r="J35" s="124">
        <v>0.943900206772652</v>
      </c>
      <c r="K35" s="124">
        <v>0.944184552029849</v>
      </c>
      <c r="L35" s="130">
        <v>-0.000284345257197671</v>
      </c>
      <c r="M35" s="124">
        <v>0.982676013396413</v>
      </c>
      <c r="N35" s="124">
        <v>0.985194990874383</v>
      </c>
      <c r="O35" s="130">
        <v>-0.00251897747797025</v>
      </c>
      <c r="P35" s="124">
        <v>0.0178960038326178</v>
      </c>
      <c r="Q35" s="124">
        <v>0.0182318962465398</v>
      </c>
      <c r="R35" s="130">
        <v>-0.000335892413921936</v>
      </c>
    </row>
    <row r="36" spans="1:18">
      <c r="A36" s="125" t="s">
        <v>496</v>
      </c>
      <c r="B36" s="125" t="s">
        <v>3329</v>
      </c>
      <c r="C36" s="126">
        <v>14</v>
      </c>
      <c r="D36" s="127">
        <v>0.952984389348026</v>
      </c>
      <c r="E36" s="127">
        <v>0.960030024394821</v>
      </c>
      <c r="F36" s="131">
        <v>-0.00704563504679501</v>
      </c>
      <c r="G36" s="127">
        <v>0.94365337481884</v>
      </c>
      <c r="H36" s="127">
        <v>0.967596213117921</v>
      </c>
      <c r="I36" s="131">
        <v>-0.0239428382990814</v>
      </c>
      <c r="J36" s="127">
        <v>0.939540299684789</v>
      </c>
      <c r="K36" s="127">
        <v>0.942715281547384</v>
      </c>
      <c r="L36" s="131">
        <v>-0.00317498186259413</v>
      </c>
      <c r="M36" s="127">
        <v>0.976163235302835</v>
      </c>
      <c r="N36" s="127">
        <v>0.981008645706046</v>
      </c>
      <c r="O36" s="131">
        <v>-0.00484541040321051</v>
      </c>
      <c r="P36" s="127">
        <v>0.0161234560140805</v>
      </c>
      <c r="Q36" s="127">
        <v>0.0166562102679984</v>
      </c>
      <c r="R36" s="131">
        <v>-0.0005327542539179</v>
      </c>
    </row>
    <row r="37" spans="1:18">
      <c r="A37" s="125" t="s">
        <v>496</v>
      </c>
      <c r="B37" s="125" t="s">
        <v>3330</v>
      </c>
      <c r="C37" s="126">
        <v>18</v>
      </c>
      <c r="D37" s="127">
        <v>0.943437273386512</v>
      </c>
      <c r="E37" s="127">
        <v>0.907306163021869</v>
      </c>
      <c r="F37" s="131">
        <v>0.0361311103646431</v>
      </c>
      <c r="G37" s="127">
        <v>0.967547033285094</v>
      </c>
      <c r="H37" s="127">
        <v>0.962210210585515</v>
      </c>
      <c r="I37" s="131">
        <v>0.0053368226995788</v>
      </c>
      <c r="J37" s="127">
        <v>0.939073806078148</v>
      </c>
      <c r="K37" s="127">
        <v>0.938464662875711</v>
      </c>
      <c r="L37" s="131">
        <v>0.000609143202436768</v>
      </c>
      <c r="M37" s="127">
        <v>0.976712569819718</v>
      </c>
      <c r="N37" s="127">
        <v>0.979174381230282</v>
      </c>
      <c r="O37" s="131">
        <v>-0.00246181141056401</v>
      </c>
      <c r="P37" s="127">
        <v>0.0214539327195041</v>
      </c>
      <c r="Q37" s="127">
        <v>0.0214234773194871</v>
      </c>
      <c r="R37" s="131">
        <v>3.04554000169904e-5</v>
      </c>
    </row>
    <row r="38" spans="1:18">
      <c r="A38" s="125" t="s">
        <v>496</v>
      </c>
      <c r="B38" s="125" t="s">
        <v>3331</v>
      </c>
      <c r="C38" s="126">
        <v>14</v>
      </c>
      <c r="D38" s="127">
        <v>0.940435437491442</v>
      </c>
      <c r="E38" s="127">
        <v>0.942018909899889</v>
      </c>
      <c r="F38" s="131">
        <v>-0.00158347240844692</v>
      </c>
      <c r="G38" s="127">
        <v>0.980383561035704</v>
      </c>
      <c r="H38" s="127">
        <v>0.979517714260558</v>
      </c>
      <c r="I38" s="131">
        <v>0.000865846775146006</v>
      </c>
      <c r="J38" s="127">
        <v>0.956422094713828</v>
      </c>
      <c r="K38" s="127">
        <v>0.954853124071363</v>
      </c>
      <c r="L38" s="131">
        <v>0.0015689706424642</v>
      </c>
      <c r="M38" s="127">
        <v>0.990381677975987</v>
      </c>
      <c r="N38" s="127">
        <v>0.991892395136068</v>
      </c>
      <c r="O38" s="131">
        <v>-0.00151071716008166</v>
      </c>
      <c r="P38" s="127">
        <v>0.0159833866458753</v>
      </c>
      <c r="Q38" s="127">
        <v>0.0165806788448894</v>
      </c>
      <c r="R38" s="131">
        <v>-0.000597292199014134</v>
      </c>
    </row>
    <row r="39" spans="1:18">
      <c r="A39" s="125" t="s">
        <v>496</v>
      </c>
      <c r="B39" s="125" t="s">
        <v>3332</v>
      </c>
      <c r="C39" s="126">
        <v>13</v>
      </c>
      <c r="D39" s="127">
        <v>0.915978238968366</v>
      </c>
      <c r="E39" s="127">
        <v>0.915635313531353</v>
      </c>
      <c r="F39" s="131">
        <v>0.000342925437012753</v>
      </c>
      <c r="G39" s="127">
        <v>0.962273095061012</v>
      </c>
      <c r="H39" s="127">
        <v>0.959018001176861</v>
      </c>
      <c r="I39" s="131">
        <v>0.00325509388415057</v>
      </c>
      <c r="J39" s="127">
        <v>0.935228396524809</v>
      </c>
      <c r="K39" s="127">
        <v>0.936613601156046</v>
      </c>
      <c r="L39" s="131">
        <v>-0.00138520463123681</v>
      </c>
      <c r="M39" s="127">
        <v>0.979983890554298</v>
      </c>
      <c r="N39" s="127">
        <v>0.983399535619681</v>
      </c>
      <c r="O39" s="131">
        <v>-0.00341564506538317</v>
      </c>
      <c r="P39" s="127">
        <v>0.0201138002440558</v>
      </c>
      <c r="Q39" s="127">
        <v>0.0214778186260116</v>
      </c>
      <c r="R39" s="131">
        <v>-0.00136401838195582</v>
      </c>
    </row>
    <row r="40" spans="1:18">
      <c r="A40" s="125" t="s">
        <v>496</v>
      </c>
      <c r="B40" s="125" t="s">
        <v>3333</v>
      </c>
      <c r="C40" s="126">
        <v>14</v>
      </c>
      <c r="D40" s="127">
        <v>0.947353682441893</v>
      </c>
      <c r="E40" s="127">
        <v>0.961262553802009</v>
      </c>
      <c r="F40" s="131">
        <v>-0.0139088713601156</v>
      </c>
      <c r="G40" s="127">
        <v>0.959493391302326</v>
      </c>
      <c r="H40" s="127">
        <v>0.955319223409717</v>
      </c>
      <c r="I40" s="131">
        <v>0.00417416789260938</v>
      </c>
      <c r="J40" s="127">
        <v>0.934453576369111</v>
      </c>
      <c r="K40" s="127">
        <v>0.929475661548514</v>
      </c>
      <c r="L40" s="131">
        <v>0.00497791482059706</v>
      </c>
      <c r="M40" s="127">
        <v>0.990640257827125</v>
      </c>
      <c r="N40" s="127">
        <v>0.989726555429675</v>
      </c>
      <c r="O40" s="131">
        <v>0.000913702397449923</v>
      </c>
      <c r="P40" s="127">
        <v>0.0207820668209253</v>
      </c>
      <c r="Q40" s="127">
        <v>0.0204648876227452</v>
      </c>
      <c r="R40" s="131">
        <v>0.000317179198180102</v>
      </c>
    </row>
    <row r="41" spans="1:18">
      <c r="A41" s="125" t="s">
        <v>496</v>
      </c>
      <c r="B41" s="125" t="s">
        <v>3334</v>
      </c>
      <c r="C41" s="126">
        <v>15</v>
      </c>
      <c r="D41" s="127">
        <v>0.965426117595243</v>
      </c>
      <c r="E41" s="127">
        <v>0.96730855351545</v>
      </c>
      <c r="F41" s="131">
        <v>-0.00188243592020676</v>
      </c>
      <c r="G41" s="127">
        <v>0.976538673182925</v>
      </c>
      <c r="H41" s="127">
        <v>0.975820387737836</v>
      </c>
      <c r="I41" s="131">
        <v>0.000718285445088673</v>
      </c>
      <c r="J41" s="127">
        <v>0.951179361866833</v>
      </c>
      <c r="K41" s="127">
        <v>0.953692869872014</v>
      </c>
      <c r="L41" s="131">
        <v>-0.0025135080051808</v>
      </c>
      <c r="M41" s="127">
        <v>0.979985566778346</v>
      </c>
      <c r="N41" s="127">
        <v>0.98310380551143</v>
      </c>
      <c r="O41" s="131">
        <v>-0.00311823873308459</v>
      </c>
      <c r="P41" s="127">
        <v>0.0152172175372687</v>
      </c>
      <c r="Q41" s="127">
        <v>0.0147625867577393</v>
      </c>
      <c r="R41" s="131">
        <v>0.000454630779529354</v>
      </c>
    </row>
    <row r="42" spans="1:18">
      <c r="A42" s="122" t="s">
        <v>671</v>
      </c>
      <c r="B42" s="122" t="s">
        <v>3475</v>
      </c>
      <c r="C42" s="123">
        <v>23</v>
      </c>
      <c r="D42" s="124">
        <v>0.934862239210065</v>
      </c>
      <c r="E42" s="124">
        <v>0.947963080840229</v>
      </c>
      <c r="F42" s="130">
        <v>-0.0131008416301639</v>
      </c>
      <c r="G42" s="124">
        <v>0.959085288764779</v>
      </c>
      <c r="H42" s="124">
        <v>0.95574893752349</v>
      </c>
      <c r="I42" s="130">
        <v>0.0033363512412885</v>
      </c>
      <c r="J42" s="124">
        <v>0.918459550702288</v>
      </c>
      <c r="K42" s="124">
        <v>0.918182081008413</v>
      </c>
      <c r="L42" s="130">
        <v>0.000277469693875099</v>
      </c>
      <c r="M42" s="124">
        <v>0.964460387992381</v>
      </c>
      <c r="N42" s="124">
        <v>0.96910337073793</v>
      </c>
      <c r="O42" s="130">
        <v>-0.00464298274554908</v>
      </c>
      <c r="P42" s="124">
        <v>0.0174764952612413</v>
      </c>
      <c r="Q42" s="124">
        <v>0.0189278458834345</v>
      </c>
      <c r="R42" s="130">
        <v>-0.00145135062219327</v>
      </c>
    </row>
    <row r="43" spans="1:18">
      <c r="A43" s="125" t="s">
        <v>671</v>
      </c>
      <c r="B43" s="125" t="s">
        <v>3335</v>
      </c>
      <c r="C43" s="126">
        <v>23</v>
      </c>
      <c r="D43" s="127">
        <v>0.934862239210065</v>
      </c>
      <c r="E43" s="127">
        <v>0.947963080840229</v>
      </c>
      <c r="F43" s="131">
        <v>-0.0131008416301639</v>
      </c>
      <c r="G43" s="127">
        <v>0.959085288764779</v>
      </c>
      <c r="H43" s="127">
        <v>0.95574893752349</v>
      </c>
      <c r="I43" s="131">
        <v>0.0033363512412885</v>
      </c>
      <c r="J43" s="127">
        <v>0.918459550702288</v>
      </c>
      <c r="K43" s="127">
        <v>0.918182081008413</v>
      </c>
      <c r="L43" s="131">
        <v>0.000277469693875099</v>
      </c>
      <c r="M43" s="127">
        <v>0.964460387992381</v>
      </c>
      <c r="N43" s="127">
        <v>0.96910337073793</v>
      </c>
      <c r="O43" s="131">
        <v>-0.00464298274554908</v>
      </c>
      <c r="P43" s="127">
        <v>0.0174764952612413</v>
      </c>
      <c r="Q43" s="127">
        <v>0.0189278458834345</v>
      </c>
      <c r="R43" s="131">
        <v>-0.00145135062219327</v>
      </c>
    </row>
    <row r="44" spans="1:18">
      <c r="A44" s="122" t="s">
        <v>719</v>
      </c>
      <c r="B44" s="122" t="s">
        <v>3475</v>
      </c>
      <c r="C44" s="123">
        <v>296</v>
      </c>
      <c r="D44" s="124">
        <v>0.937222335439169</v>
      </c>
      <c r="E44" s="124">
        <v>0.935558171674259</v>
      </c>
      <c r="F44" s="130">
        <v>0.00166416376490941</v>
      </c>
      <c r="G44" s="124">
        <v>0.969042652925258</v>
      </c>
      <c r="H44" s="124">
        <v>0.968088710059838</v>
      </c>
      <c r="I44" s="130">
        <v>0.000953942865420165</v>
      </c>
      <c r="J44" s="124">
        <v>0.887746826209239</v>
      </c>
      <c r="K44" s="124">
        <v>0.887532822363655</v>
      </c>
      <c r="L44" s="130">
        <v>0.000214003845583899</v>
      </c>
      <c r="M44" s="124">
        <v>0.951093939974939</v>
      </c>
      <c r="N44" s="124">
        <v>0.954601820362627</v>
      </c>
      <c r="O44" s="130">
        <v>-0.00350788038768834</v>
      </c>
      <c r="P44" s="124">
        <v>0.0181274047274331</v>
      </c>
      <c r="Q44" s="124">
        <v>0.0191453150581501</v>
      </c>
      <c r="R44" s="130">
        <v>-0.00101791033071702</v>
      </c>
    </row>
    <row r="45" spans="1:18">
      <c r="A45" s="125" t="s">
        <v>719</v>
      </c>
      <c r="B45" s="125" t="s">
        <v>3336</v>
      </c>
      <c r="C45" s="126">
        <v>13</v>
      </c>
      <c r="D45" s="127">
        <v>0.963807352522086</v>
      </c>
      <c r="E45" s="127">
        <v>0.958333333333333</v>
      </c>
      <c r="F45" s="131">
        <v>0.00547401918875268</v>
      </c>
      <c r="G45" s="127">
        <v>0.974274197663146</v>
      </c>
      <c r="H45" s="127">
        <v>0.9777795604043</v>
      </c>
      <c r="I45" s="131">
        <v>-0.00350536274115365</v>
      </c>
      <c r="J45" s="127">
        <v>0.857645798255013</v>
      </c>
      <c r="K45" s="127">
        <v>0.8579285656987</v>
      </c>
      <c r="L45" s="131">
        <v>-0.000282767443687493</v>
      </c>
      <c r="M45" s="127">
        <v>0.955376868851189</v>
      </c>
      <c r="N45" s="127">
        <v>0.959229894659385</v>
      </c>
      <c r="O45" s="131">
        <v>-0.00385302580819546</v>
      </c>
      <c r="P45" s="127">
        <v>0.0159407176377829</v>
      </c>
      <c r="Q45" s="127">
        <v>0.0153274736299256</v>
      </c>
      <c r="R45" s="131">
        <v>0.000613244007857274</v>
      </c>
    </row>
    <row r="46" spans="1:18">
      <c r="A46" s="125" t="s">
        <v>719</v>
      </c>
      <c r="B46" s="125" t="s">
        <v>3351</v>
      </c>
      <c r="C46" s="126">
        <v>13</v>
      </c>
      <c r="D46" s="127">
        <v>0.915783156631326</v>
      </c>
      <c r="E46" s="127">
        <v>0.913026052104208</v>
      </c>
      <c r="F46" s="131">
        <v>0.00275710452711786</v>
      </c>
      <c r="G46" s="127">
        <v>0.961927226325355</v>
      </c>
      <c r="H46" s="127">
        <v>0.970335561481528</v>
      </c>
      <c r="I46" s="131">
        <v>-0.00840833515617345</v>
      </c>
      <c r="J46" s="127">
        <v>0.908375546189242</v>
      </c>
      <c r="K46" s="127">
        <v>0.911439971954481</v>
      </c>
      <c r="L46" s="131">
        <v>-0.0030644257652388</v>
      </c>
      <c r="M46" s="127">
        <v>0.949186715856023</v>
      </c>
      <c r="N46" s="127">
        <v>0.955034846971264</v>
      </c>
      <c r="O46" s="131">
        <v>-0.00584813111524052</v>
      </c>
      <c r="P46" s="127">
        <v>0.0166059638586134</v>
      </c>
      <c r="Q46" s="127">
        <v>0.0164189940446877</v>
      </c>
      <c r="R46" s="131">
        <v>0.000186969813925755</v>
      </c>
    </row>
    <row r="47" spans="1:18">
      <c r="A47" s="125" t="s">
        <v>719</v>
      </c>
      <c r="B47" s="125" t="s">
        <v>3338</v>
      </c>
      <c r="C47" s="126">
        <v>12</v>
      </c>
      <c r="D47" s="127">
        <v>0.889453363137574</v>
      </c>
      <c r="E47" s="127">
        <v>0.870780906730577</v>
      </c>
      <c r="F47" s="131">
        <v>0.0186724564069964</v>
      </c>
      <c r="G47" s="127">
        <v>0.941425218882571</v>
      </c>
      <c r="H47" s="127">
        <v>0.939933826529707</v>
      </c>
      <c r="I47" s="131">
        <v>0.00149139235286344</v>
      </c>
      <c r="J47" s="127">
        <v>0.732787255167434</v>
      </c>
      <c r="K47" s="127">
        <v>0.745471641208509</v>
      </c>
      <c r="L47" s="131">
        <v>-0.0126843860410746</v>
      </c>
      <c r="M47" s="127">
        <v>0.894578945305204</v>
      </c>
      <c r="N47" s="127">
        <v>0.906596166973432</v>
      </c>
      <c r="O47" s="131">
        <v>-0.0120172216682281</v>
      </c>
      <c r="P47" s="127">
        <v>0.0304864864864865</v>
      </c>
      <c r="Q47" s="127">
        <v>0.0317523688386622</v>
      </c>
      <c r="R47" s="131">
        <v>-0.00126588235217569</v>
      </c>
    </row>
    <row r="48" spans="1:18">
      <c r="A48" s="125" t="s">
        <v>719</v>
      </c>
      <c r="B48" s="125" t="s">
        <v>3339</v>
      </c>
      <c r="C48" s="126">
        <v>1</v>
      </c>
      <c r="D48" s="127" t="s">
        <v>40</v>
      </c>
      <c r="E48" s="127" t="s">
        <v>40</v>
      </c>
      <c r="F48" s="131" t="s">
        <v>40</v>
      </c>
      <c r="G48" s="127">
        <v>1</v>
      </c>
      <c r="H48" s="127">
        <v>1</v>
      </c>
      <c r="I48" s="131">
        <v>0</v>
      </c>
      <c r="J48" s="127">
        <v>1</v>
      </c>
      <c r="K48" s="127">
        <v>0.972727272727273</v>
      </c>
      <c r="L48" s="131">
        <v>0.0272727272727272</v>
      </c>
      <c r="M48" s="127">
        <v>1</v>
      </c>
      <c r="N48" s="127">
        <v>0.991935483870968</v>
      </c>
      <c r="O48" s="131">
        <v>0.00806451612903225</v>
      </c>
      <c r="P48" s="127">
        <v>0</v>
      </c>
      <c r="Q48" s="127">
        <v>0</v>
      </c>
      <c r="R48" s="131">
        <v>0</v>
      </c>
    </row>
    <row r="49" spans="1:18">
      <c r="A49" s="125" t="s">
        <v>719</v>
      </c>
      <c r="B49" s="125" t="s">
        <v>3340</v>
      </c>
      <c r="C49" s="126">
        <v>24</v>
      </c>
      <c r="D49" s="127">
        <v>0.964528668610301</v>
      </c>
      <c r="E49" s="127">
        <v>0.956747967479675</v>
      </c>
      <c r="F49" s="131">
        <v>0.00778070113062646</v>
      </c>
      <c r="G49" s="127">
        <v>0.983992947617501</v>
      </c>
      <c r="H49" s="127">
        <v>0.970387636271291</v>
      </c>
      <c r="I49" s="131">
        <v>0.01360531134621</v>
      </c>
      <c r="J49" s="127">
        <v>0.910406903911288</v>
      </c>
      <c r="K49" s="127">
        <v>0.895427089190807</v>
      </c>
      <c r="L49" s="131">
        <v>0.0149798147204814</v>
      </c>
      <c r="M49" s="127">
        <v>0.950583856441706</v>
      </c>
      <c r="N49" s="127">
        <v>0.946379322005877</v>
      </c>
      <c r="O49" s="131">
        <v>0.00420453443582935</v>
      </c>
      <c r="P49" s="127">
        <v>0.0190281070798412</v>
      </c>
      <c r="Q49" s="127">
        <v>0.0194391406521217</v>
      </c>
      <c r="R49" s="131">
        <v>-0.000411033572280468</v>
      </c>
    </row>
    <row r="50" spans="1:18">
      <c r="A50" s="125" t="s">
        <v>719</v>
      </c>
      <c r="B50" s="125" t="s">
        <v>3341</v>
      </c>
      <c r="C50" s="126">
        <v>18</v>
      </c>
      <c r="D50" s="127">
        <v>0.980703745743473</v>
      </c>
      <c r="E50" s="127">
        <v>0.971638141809291</v>
      </c>
      <c r="F50" s="131">
        <v>0.00906560393418232</v>
      </c>
      <c r="G50" s="127">
        <v>0.964217542004294</v>
      </c>
      <c r="H50" s="127">
        <v>0.969994588576298</v>
      </c>
      <c r="I50" s="131">
        <v>-0.00577704657200384</v>
      </c>
      <c r="J50" s="127">
        <v>0.943583649775851</v>
      </c>
      <c r="K50" s="127">
        <v>0.941603274222341</v>
      </c>
      <c r="L50" s="131">
        <v>0.00198037555351005</v>
      </c>
      <c r="M50" s="127">
        <v>0.963239908431222</v>
      </c>
      <c r="N50" s="127">
        <v>0.968122724266047</v>
      </c>
      <c r="O50" s="131">
        <v>-0.00488281583482508</v>
      </c>
      <c r="P50" s="127">
        <v>0.0148797598503032</v>
      </c>
      <c r="Q50" s="127">
        <v>0.0158040687465072</v>
      </c>
      <c r="R50" s="131">
        <v>-0.000924308896204025</v>
      </c>
    </row>
    <row r="51" spans="1:18">
      <c r="A51" s="125" t="s">
        <v>719</v>
      </c>
      <c r="B51" s="125" t="s">
        <v>3342</v>
      </c>
      <c r="C51" s="126">
        <v>20</v>
      </c>
      <c r="D51" s="127">
        <v>0.907627118644068</v>
      </c>
      <c r="E51" s="127">
        <v>0.905287290442757</v>
      </c>
      <c r="F51" s="131">
        <v>0.00233982820131096</v>
      </c>
      <c r="G51" s="127">
        <v>0.965771333491799</v>
      </c>
      <c r="H51" s="127">
        <v>0.962859626161271</v>
      </c>
      <c r="I51" s="131">
        <v>0.00291170733052859</v>
      </c>
      <c r="J51" s="127">
        <v>0.878232621269589</v>
      </c>
      <c r="K51" s="127">
        <v>0.884784351125676</v>
      </c>
      <c r="L51" s="131">
        <v>-0.00655172985608732</v>
      </c>
      <c r="M51" s="127">
        <v>0.9461023548188</v>
      </c>
      <c r="N51" s="127">
        <v>0.949160217578758</v>
      </c>
      <c r="O51" s="131">
        <v>-0.00305786275995801</v>
      </c>
      <c r="P51" s="127">
        <v>0.018069253652607</v>
      </c>
      <c r="Q51" s="127">
        <v>0.0190777758719198</v>
      </c>
      <c r="R51" s="131">
        <v>-0.00100852221931276</v>
      </c>
    </row>
    <row r="52" spans="1:18">
      <c r="A52" s="125" t="s">
        <v>719</v>
      </c>
      <c r="B52" s="125" t="s">
        <v>3343</v>
      </c>
      <c r="C52" s="126">
        <v>15</v>
      </c>
      <c r="D52" s="127">
        <v>0.953301127214171</v>
      </c>
      <c r="E52" s="127">
        <v>0.960955607060082</v>
      </c>
      <c r="F52" s="131">
        <v>-0.00765447984591128</v>
      </c>
      <c r="G52" s="127">
        <v>0.96890002824061</v>
      </c>
      <c r="H52" s="127">
        <v>0.972649913575322</v>
      </c>
      <c r="I52" s="131">
        <v>-0.00374988533471243</v>
      </c>
      <c r="J52" s="127">
        <v>0.928524781135272</v>
      </c>
      <c r="K52" s="127">
        <v>0.933271284846873</v>
      </c>
      <c r="L52" s="131">
        <v>-0.00474650371160068</v>
      </c>
      <c r="M52" s="127">
        <v>0.939268999753681</v>
      </c>
      <c r="N52" s="127">
        <v>0.942215533589478</v>
      </c>
      <c r="O52" s="131">
        <v>-0.00294653383579691</v>
      </c>
      <c r="P52" s="127">
        <v>0.0130382097035068</v>
      </c>
      <c r="Q52" s="127">
        <v>0.0128323035912471</v>
      </c>
      <c r="R52" s="131">
        <v>0.000205906112259712</v>
      </c>
    </row>
    <row r="53" spans="1:18">
      <c r="A53" s="125" t="s">
        <v>719</v>
      </c>
      <c r="B53" s="125" t="s">
        <v>3344</v>
      </c>
      <c r="C53" s="126">
        <v>17</v>
      </c>
      <c r="D53" s="127">
        <v>0.987133666904932</v>
      </c>
      <c r="E53" s="127">
        <v>0.988553031658022</v>
      </c>
      <c r="F53" s="131">
        <v>-0.00141936475308968</v>
      </c>
      <c r="G53" s="127">
        <v>0.990686684059724</v>
      </c>
      <c r="H53" s="127">
        <v>0.989672139874818</v>
      </c>
      <c r="I53" s="131">
        <v>0.00101454418490576</v>
      </c>
      <c r="J53" s="127">
        <v>0.943909952485174</v>
      </c>
      <c r="K53" s="127">
        <v>0.944867378006272</v>
      </c>
      <c r="L53" s="131">
        <v>-0.000957425521097677</v>
      </c>
      <c r="M53" s="127">
        <v>0.969787845366119</v>
      </c>
      <c r="N53" s="127">
        <v>0.97187940932542</v>
      </c>
      <c r="O53" s="131">
        <v>-0.00209156395930143</v>
      </c>
      <c r="P53" s="127">
        <v>0.0140692951800549</v>
      </c>
      <c r="Q53" s="127">
        <v>0.0140484200591022</v>
      </c>
      <c r="R53" s="131">
        <v>2.08751209527427e-5</v>
      </c>
    </row>
    <row r="54" spans="1:18">
      <c r="A54" s="125" t="s">
        <v>719</v>
      </c>
      <c r="B54" s="125" t="s">
        <v>3345</v>
      </c>
      <c r="C54" s="126">
        <v>12</v>
      </c>
      <c r="D54" s="127">
        <v>0.924619640387275</v>
      </c>
      <c r="E54" s="127">
        <v>0.931165686613629</v>
      </c>
      <c r="F54" s="131">
        <v>-0.00654604622635324</v>
      </c>
      <c r="G54" s="127">
        <v>0.982895910060089</v>
      </c>
      <c r="H54" s="127">
        <v>0.982561086890398</v>
      </c>
      <c r="I54" s="131">
        <v>0.00033482316969069</v>
      </c>
      <c r="J54" s="127">
        <v>0.894157782515991</v>
      </c>
      <c r="K54" s="127">
        <v>0.893403919410206</v>
      </c>
      <c r="L54" s="131">
        <v>0.000753863105785846</v>
      </c>
      <c r="M54" s="127">
        <v>0.939641483179177</v>
      </c>
      <c r="N54" s="127">
        <v>0.945382323733863</v>
      </c>
      <c r="O54" s="131">
        <v>-0.00574084055468649</v>
      </c>
      <c r="P54" s="127">
        <v>0.01647443983901</v>
      </c>
      <c r="Q54" s="127">
        <v>0.0164035411287348</v>
      </c>
      <c r="R54" s="131">
        <v>7.08987102752481e-5</v>
      </c>
    </row>
    <row r="55" spans="1:18">
      <c r="A55" s="125" t="s">
        <v>719</v>
      </c>
      <c r="B55" s="125" t="s">
        <v>3346</v>
      </c>
      <c r="C55" s="126">
        <v>31</v>
      </c>
      <c r="D55" s="127">
        <v>0.965028571428571</v>
      </c>
      <c r="E55" s="127">
        <v>0.96660140504434</v>
      </c>
      <c r="F55" s="131">
        <v>-0.0015728336157681</v>
      </c>
      <c r="G55" s="127">
        <v>0.973670674578928</v>
      </c>
      <c r="H55" s="127">
        <v>0.97365271462958</v>
      </c>
      <c r="I55" s="131">
        <v>1.79599493473903e-5</v>
      </c>
      <c r="J55" s="127">
        <v>0.924011916721038</v>
      </c>
      <c r="K55" s="127">
        <v>0.928951591334581</v>
      </c>
      <c r="L55" s="131">
        <v>-0.00493967461354383</v>
      </c>
      <c r="M55" s="127">
        <v>0.972063721049385</v>
      </c>
      <c r="N55" s="127">
        <v>0.974530979529192</v>
      </c>
      <c r="O55" s="131">
        <v>-0.00246725847980733</v>
      </c>
      <c r="P55" s="127">
        <v>0.0167870922296161</v>
      </c>
      <c r="Q55" s="127">
        <v>0.0170797132726584</v>
      </c>
      <c r="R55" s="131">
        <v>-0.000292621043042274</v>
      </c>
    </row>
    <row r="56" spans="1:18">
      <c r="A56" s="125" t="s">
        <v>719</v>
      </c>
      <c r="B56" s="125" t="s">
        <v>3347</v>
      </c>
      <c r="C56" s="126">
        <v>17</v>
      </c>
      <c r="D56" s="127">
        <v>0.975393875022128</v>
      </c>
      <c r="E56" s="127">
        <v>0.966942148760331</v>
      </c>
      <c r="F56" s="131">
        <v>0.00845172626179724</v>
      </c>
      <c r="G56" s="127">
        <v>0.976223907142189</v>
      </c>
      <c r="H56" s="127">
        <v>0.971740783610693</v>
      </c>
      <c r="I56" s="131">
        <v>0.00448312353149571</v>
      </c>
      <c r="J56" s="127">
        <v>0.926066873892456</v>
      </c>
      <c r="K56" s="127">
        <v>0.919861467842276</v>
      </c>
      <c r="L56" s="131">
        <v>0.0062054060501795</v>
      </c>
      <c r="M56" s="127">
        <v>0.961625617034451</v>
      </c>
      <c r="N56" s="127">
        <v>0.963051872433448</v>
      </c>
      <c r="O56" s="131">
        <v>-0.00142625539899777</v>
      </c>
      <c r="P56" s="127">
        <v>0.017853711265914</v>
      </c>
      <c r="Q56" s="127">
        <v>0.0181752801881162</v>
      </c>
      <c r="R56" s="131">
        <v>-0.000321568922202219</v>
      </c>
    </row>
    <row r="57" spans="1:18">
      <c r="A57" s="125" t="s">
        <v>719</v>
      </c>
      <c r="B57" s="125" t="s">
        <v>3348</v>
      </c>
      <c r="C57" s="126">
        <v>20</v>
      </c>
      <c r="D57" s="127">
        <v>0.948193156379917</v>
      </c>
      <c r="E57" s="127">
        <v>0.950575271430886</v>
      </c>
      <c r="F57" s="131">
        <v>-0.00238211505096952</v>
      </c>
      <c r="G57" s="127">
        <v>0.979830022337655</v>
      </c>
      <c r="H57" s="127">
        <v>0.962746952501051</v>
      </c>
      <c r="I57" s="131">
        <v>0.0170830698366046</v>
      </c>
      <c r="J57" s="127">
        <v>0.931215882205216</v>
      </c>
      <c r="K57" s="127">
        <v>0.936370323665406</v>
      </c>
      <c r="L57" s="131">
        <v>-0.00515444146018995</v>
      </c>
      <c r="M57" s="127">
        <v>0.971538285075952</v>
      </c>
      <c r="N57" s="127">
        <v>0.969548325950991</v>
      </c>
      <c r="O57" s="131">
        <v>0.00198995912496114</v>
      </c>
      <c r="P57" s="127">
        <v>0.0157103423973689</v>
      </c>
      <c r="Q57" s="127">
        <v>0.0159169450159964</v>
      </c>
      <c r="R57" s="131">
        <v>-0.000206602618627549</v>
      </c>
    </row>
    <row r="58" spans="1:18">
      <c r="A58" s="125" t="s">
        <v>719</v>
      </c>
      <c r="B58" s="125" t="s">
        <v>3349</v>
      </c>
      <c r="C58" s="126">
        <v>33</v>
      </c>
      <c r="D58" s="127">
        <v>0.893612218794673</v>
      </c>
      <c r="E58" s="127">
        <v>0.897345674290522</v>
      </c>
      <c r="F58" s="131">
        <v>-0.00373345549584936</v>
      </c>
      <c r="G58" s="127">
        <v>0.958402171849274</v>
      </c>
      <c r="H58" s="127">
        <v>0.952354553953595</v>
      </c>
      <c r="I58" s="131">
        <v>0.00604761789567942</v>
      </c>
      <c r="J58" s="127">
        <v>0.823324709036242</v>
      </c>
      <c r="K58" s="127">
        <v>0.816252670885331</v>
      </c>
      <c r="L58" s="131">
        <v>0.00707203815091095</v>
      </c>
      <c r="M58" s="127">
        <v>0.948383295687483</v>
      </c>
      <c r="N58" s="127">
        <v>0.950079082013447</v>
      </c>
      <c r="O58" s="131">
        <v>-0.00169578632596423</v>
      </c>
      <c r="P58" s="127">
        <v>0.0214795375107058</v>
      </c>
      <c r="Q58" s="127">
        <v>0.0238695783304857</v>
      </c>
      <c r="R58" s="131">
        <v>-0.00239004081977989</v>
      </c>
    </row>
    <row r="59" spans="1:18">
      <c r="A59" s="125" t="s">
        <v>719</v>
      </c>
      <c r="B59" s="125" t="s">
        <v>3350</v>
      </c>
      <c r="C59" s="126">
        <v>22</v>
      </c>
      <c r="D59" s="127">
        <v>0.982016168949018</v>
      </c>
      <c r="E59" s="127">
        <v>0.982850482850483</v>
      </c>
      <c r="F59" s="131">
        <v>-0.00083431390146449</v>
      </c>
      <c r="G59" s="127">
        <v>0.987455290572176</v>
      </c>
      <c r="H59" s="127">
        <v>0.98811561475174</v>
      </c>
      <c r="I59" s="131">
        <v>-0.000660324179563965</v>
      </c>
      <c r="J59" s="127">
        <v>0.932288462273759</v>
      </c>
      <c r="K59" s="127">
        <v>0.936367297623842</v>
      </c>
      <c r="L59" s="131">
        <v>-0.00407883535008313</v>
      </c>
      <c r="M59" s="127">
        <v>0.95972487058157</v>
      </c>
      <c r="N59" s="127">
        <v>0.962450922577942</v>
      </c>
      <c r="O59" s="131">
        <v>-0.00272605199637177</v>
      </c>
      <c r="P59" s="127">
        <v>0.0148879027468513</v>
      </c>
      <c r="Q59" s="127">
        <v>0.0151640382099295</v>
      </c>
      <c r="R59" s="131">
        <v>-0.000276135463078175</v>
      </c>
    </row>
    <row r="60" spans="1:18">
      <c r="A60" s="125" t="s">
        <v>719</v>
      </c>
      <c r="B60" s="125" t="s">
        <v>3352</v>
      </c>
      <c r="C60" s="126">
        <v>8</v>
      </c>
      <c r="D60" s="127">
        <v>0.966423820082357</v>
      </c>
      <c r="E60" s="127">
        <v>0.965648854961832</v>
      </c>
      <c r="F60" s="131">
        <v>0.000774965120524662</v>
      </c>
      <c r="G60" s="127">
        <v>0.981087986929719</v>
      </c>
      <c r="H60" s="127">
        <v>0.980217925252966</v>
      </c>
      <c r="I60" s="131">
        <v>0.000870061676752854</v>
      </c>
      <c r="J60" s="127">
        <v>0.931020070860682</v>
      </c>
      <c r="K60" s="127">
        <v>0.930203226204137</v>
      </c>
      <c r="L60" s="131">
        <v>0.00081684465654519</v>
      </c>
      <c r="M60" s="127">
        <v>0.967323372527361</v>
      </c>
      <c r="N60" s="127">
        <v>0.968782713535914</v>
      </c>
      <c r="O60" s="131">
        <v>-0.00145934100855283</v>
      </c>
      <c r="P60" s="127">
        <v>0.0175119250337631</v>
      </c>
      <c r="Q60" s="127">
        <v>0.0170957596499965</v>
      </c>
      <c r="R60" s="131">
        <v>0.00041616538376664</v>
      </c>
    </row>
    <row r="61" spans="1:18">
      <c r="A61" s="125" t="s">
        <v>719</v>
      </c>
      <c r="B61" s="125" t="s">
        <v>3337</v>
      </c>
      <c r="C61" s="126">
        <v>13</v>
      </c>
      <c r="D61" s="127">
        <v>0.797902764537655</v>
      </c>
      <c r="E61" s="127">
        <v>0.797008142397273</v>
      </c>
      <c r="F61" s="131">
        <v>0.000894622140381718</v>
      </c>
      <c r="G61" s="127">
        <v>0.938324352436399</v>
      </c>
      <c r="H61" s="127">
        <v>0.938867643352582</v>
      </c>
      <c r="I61" s="131">
        <v>-0.00054329091618277</v>
      </c>
      <c r="J61" s="127">
        <v>0.818411320264082</v>
      </c>
      <c r="K61" s="127">
        <v>0.824404729292907</v>
      </c>
      <c r="L61" s="131">
        <v>-0.0059934090288255</v>
      </c>
      <c r="M61" s="127">
        <v>0.920744750857674</v>
      </c>
      <c r="N61" s="127">
        <v>0.932614924925529</v>
      </c>
      <c r="O61" s="131">
        <v>-0.0118701740678547</v>
      </c>
      <c r="P61" s="127">
        <v>0.0223222659913712</v>
      </c>
      <c r="Q61" s="127">
        <v>0.029057989460896</v>
      </c>
      <c r="R61" s="131">
        <v>-0.0067357234695248</v>
      </c>
    </row>
    <row r="62" spans="1:18">
      <c r="A62" s="125" t="s">
        <v>719</v>
      </c>
      <c r="B62" s="125" t="s">
        <v>3353</v>
      </c>
      <c r="C62" s="126">
        <v>7</v>
      </c>
      <c r="D62" s="127">
        <v>0.975766215253029</v>
      </c>
      <c r="E62" s="127">
        <v>0.972463768115942</v>
      </c>
      <c r="F62" s="131">
        <v>0.00330244713708716</v>
      </c>
      <c r="G62" s="127">
        <v>0.98773395297904</v>
      </c>
      <c r="H62" s="127">
        <v>0.988922450587695</v>
      </c>
      <c r="I62" s="131">
        <v>-0.00118849760865436</v>
      </c>
      <c r="J62" s="127">
        <v>0.925395458157222</v>
      </c>
      <c r="K62" s="127">
        <v>0.922010637599317</v>
      </c>
      <c r="L62" s="131">
        <v>0.00338482055790468</v>
      </c>
      <c r="M62" s="127">
        <v>0.957621168991971</v>
      </c>
      <c r="N62" s="127">
        <v>0.9668282725185</v>
      </c>
      <c r="O62" s="131">
        <v>-0.00920710352652854</v>
      </c>
      <c r="P62" s="127">
        <v>0.0182817380763672</v>
      </c>
      <c r="Q62" s="127">
        <v>0.0178245251294442</v>
      </c>
      <c r="R62" s="131">
        <v>0.000457212946923042</v>
      </c>
    </row>
    <row r="63" spans="1:18">
      <c r="A63" s="125" t="s">
        <v>719</v>
      </c>
      <c r="B63" s="125" t="s">
        <v>40</v>
      </c>
      <c r="C63" s="126">
        <v>0</v>
      </c>
      <c r="D63" s="127" t="s">
        <v>40</v>
      </c>
      <c r="E63" s="127" t="s">
        <v>40</v>
      </c>
      <c r="F63" s="131" t="s">
        <v>40</v>
      </c>
      <c r="G63" s="127" t="s">
        <v>40</v>
      </c>
      <c r="H63" s="127" t="s">
        <v>40</v>
      </c>
      <c r="I63" s="131" t="s">
        <v>40</v>
      </c>
      <c r="J63" s="127" t="s">
        <v>40</v>
      </c>
      <c r="K63" s="127" t="s">
        <v>40</v>
      </c>
      <c r="L63" s="131" t="s">
        <v>40</v>
      </c>
      <c r="M63" s="127" t="s">
        <v>40</v>
      </c>
      <c r="N63" s="127" t="s">
        <v>40</v>
      </c>
      <c r="O63" s="131" t="s">
        <v>40</v>
      </c>
      <c r="P63" s="127" t="s">
        <v>40</v>
      </c>
      <c r="Q63" s="127" t="s">
        <v>40</v>
      </c>
      <c r="R63" s="131" t="s">
        <v>40</v>
      </c>
    </row>
    <row r="64" spans="1:18">
      <c r="A64" s="122" t="s">
        <v>1158</v>
      </c>
      <c r="B64" s="122" t="s">
        <v>3475</v>
      </c>
      <c r="C64" s="123">
        <v>256</v>
      </c>
      <c r="D64" s="124">
        <v>0.918442600726642</v>
      </c>
      <c r="E64" s="124">
        <v>0.920823292808871</v>
      </c>
      <c r="F64" s="130">
        <v>-0.00238069208222891</v>
      </c>
      <c r="G64" s="124">
        <v>0.959943492785469</v>
      </c>
      <c r="H64" s="124">
        <v>0.960848966584034</v>
      </c>
      <c r="I64" s="130">
        <v>-0.000905473798564871</v>
      </c>
      <c r="J64" s="124">
        <v>0.930708473042297</v>
      </c>
      <c r="K64" s="124">
        <v>0.931005520676905</v>
      </c>
      <c r="L64" s="130">
        <v>-0.000297047634607694</v>
      </c>
      <c r="M64" s="124">
        <v>0.960230169769259</v>
      </c>
      <c r="N64" s="124">
        <v>0.961839111897337</v>
      </c>
      <c r="O64" s="130">
        <v>-0.00160894212807861</v>
      </c>
      <c r="P64" s="124">
        <v>0.0184078315047595</v>
      </c>
      <c r="Q64" s="124">
        <v>0.0175182578656255</v>
      </c>
      <c r="R64" s="130">
        <v>0.000889573639134059</v>
      </c>
    </row>
    <row r="65" spans="1:18">
      <c r="A65" s="125" t="s">
        <v>1158</v>
      </c>
      <c r="B65" s="125" t="s">
        <v>3354</v>
      </c>
      <c r="C65" s="126">
        <v>48</v>
      </c>
      <c r="D65" s="127">
        <v>0.933772879354458</v>
      </c>
      <c r="E65" s="127">
        <v>0.935299901671583</v>
      </c>
      <c r="F65" s="131">
        <v>-0.00152702231712531</v>
      </c>
      <c r="G65" s="127">
        <v>0.963950135438208</v>
      </c>
      <c r="H65" s="127">
        <v>0.967152002382016</v>
      </c>
      <c r="I65" s="131">
        <v>-0.00320186694380764</v>
      </c>
      <c r="J65" s="127">
        <v>0.944685870736609</v>
      </c>
      <c r="K65" s="127">
        <v>0.945707905314873</v>
      </c>
      <c r="L65" s="131">
        <v>-0.00102203457826355</v>
      </c>
      <c r="M65" s="127">
        <v>0.966247991587353</v>
      </c>
      <c r="N65" s="127">
        <v>0.963279245763628</v>
      </c>
      <c r="O65" s="131">
        <v>0.00296874582372542</v>
      </c>
      <c r="P65" s="127">
        <v>0.0166056133984478</v>
      </c>
      <c r="Q65" s="127">
        <v>0.0156882094723757</v>
      </c>
      <c r="R65" s="131">
        <v>0.000917403926072098</v>
      </c>
    </row>
    <row r="66" spans="1:18">
      <c r="A66" s="125" t="s">
        <v>1158</v>
      </c>
      <c r="B66" s="125" t="s">
        <v>3355</v>
      </c>
      <c r="C66" s="126">
        <v>41</v>
      </c>
      <c r="D66" s="127">
        <v>0.948519808445799</v>
      </c>
      <c r="E66" s="127">
        <v>0.94949494949495</v>
      </c>
      <c r="F66" s="131">
        <v>-0.000975141049150641</v>
      </c>
      <c r="G66" s="127">
        <v>0.967997232446631</v>
      </c>
      <c r="H66" s="127">
        <v>0.966146799706087</v>
      </c>
      <c r="I66" s="131">
        <v>0.00185043274054431</v>
      </c>
      <c r="J66" s="127">
        <v>0.941447483182862</v>
      </c>
      <c r="K66" s="127">
        <v>0.938783928230861</v>
      </c>
      <c r="L66" s="131">
        <v>0.00266355495200177</v>
      </c>
      <c r="M66" s="127">
        <v>0.966445951531803</v>
      </c>
      <c r="N66" s="127">
        <v>0.967035618386633</v>
      </c>
      <c r="O66" s="131">
        <v>-0.00058966685482964</v>
      </c>
      <c r="P66" s="127">
        <v>0.0152767035551099</v>
      </c>
      <c r="Q66" s="127">
        <v>0.0150581349536845</v>
      </c>
      <c r="R66" s="131">
        <v>0.000218568601425346</v>
      </c>
    </row>
    <row r="67" spans="1:18">
      <c r="A67" s="125" t="s">
        <v>1158</v>
      </c>
      <c r="B67" s="125" t="s">
        <v>3356</v>
      </c>
      <c r="C67" s="126">
        <v>48</v>
      </c>
      <c r="D67" s="127">
        <v>0.86661852692387</v>
      </c>
      <c r="E67" s="127">
        <v>0.860460294422559</v>
      </c>
      <c r="F67" s="131">
        <v>0.00615823250131187</v>
      </c>
      <c r="G67" s="127">
        <v>0.961579305098669</v>
      </c>
      <c r="H67" s="127">
        <v>0.962184405653868</v>
      </c>
      <c r="I67" s="131">
        <v>-0.000605100555199134</v>
      </c>
      <c r="J67" s="127">
        <v>0.942368324791885</v>
      </c>
      <c r="K67" s="127">
        <v>0.940914151324992</v>
      </c>
      <c r="L67" s="131">
        <v>0.00145417346689303</v>
      </c>
      <c r="M67" s="127">
        <v>0.959750477798151</v>
      </c>
      <c r="N67" s="127">
        <v>0.961661468609898</v>
      </c>
      <c r="O67" s="131">
        <v>-0.00191099081174706</v>
      </c>
      <c r="P67" s="127">
        <v>0.0156300289124432</v>
      </c>
      <c r="Q67" s="127">
        <v>0.0146994534047525</v>
      </c>
      <c r="R67" s="131">
        <v>0.000930575507690691</v>
      </c>
    </row>
    <row r="68" spans="1:18">
      <c r="A68" s="125" t="s">
        <v>1158</v>
      </c>
      <c r="B68" s="125" t="s">
        <v>3357</v>
      </c>
      <c r="C68" s="126">
        <v>49</v>
      </c>
      <c r="D68" s="127">
        <v>0.913733609385783</v>
      </c>
      <c r="E68" s="127">
        <v>0.922832456053233</v>
      </c>
      <c r="F68" s="131">
        <v>-0.00909884666744942</v>
      </c>
      <c r="G68" s="127">
        <v>0.95911620064634</v>
      </c>
      <c r="H68" s="127">
        <v>0.960823927330017</v>
      </c>
      <c r="I68" s="131">
        <v>-0.00170772668367736</v>
      </c>
      <c r="J68" s="127">
        <v>0.92182239707742</v>
      </c>
      <c r="K68" s="127">
        <v>0.925619584318003</v>
      </c>
      <c r="L68" s="131">
        <v>-0.00379718724058253</v>
      </c>
      <c r="M68" s="127">
        <v>0.951608744802237</v>
      </c>
      <c r="N68" s="127">
        <v>0.956714320425009</v>
      </c>
      <c r="O68" s="131">
        <v>-0.00510557562277225</v>
      </c>
      <c r="P68" s="127">
        <v>0.0222179997703618</v>
      </c>
      <c r="Q68" s="127">
        <v>0.020145103339223</v>
      </c>
      <c r="R68" s="131">
        <v>0.00207289643113889</v>
      </c>
    </row>
    <row r="69" spans="1:18">
      <c r="A69" s="125" t="s">
        <v>1158</v>
      </c>
      <c r="B69" s="125" t="s">
        <v>3358</v>
      </c>
      <c r="C69" s="126">
        <v>31</v>
      </c>
      <c r="D69" s="127">
        <v>0.932753771413961</v>
      </c>
      <c r="E69" s="127">
        <v>0.932592876292608</v>
      </c>
      <c r="F69" s="131">
        <v>0.000160895121352422</v>
      </c>
      <c r="G69" s="127">
        <v>0.962873471372985</v>
      </c>
      <c r="H69" s="127">
        <v>0.965700188434292</v>
      </c>
      <c r="I69" s="131">
        <v>-0.00282671706130666</v>
      </c>
      <c r="J69" s="127">
        <v>0.917975264035575</v>
      </c>
      <c r="K69" s="127">
        <v>0.919874536155191</v>
      </c>
      <c r="L69" s="131">
        <v>-0.00189927211961549</v>
      </c>
      <c r="M69" s="127">
        <v>0.957104433926193</v>
      </c>
      <c r="N69" s="127">
        <v>0.960724661188718</v>
      </c>
      <c r="O69" s="131">
        <v>-0.00362022726252409</v>
      </c>
      <c r="P69" s="127">
        <v>0.0217108787463529</v>
      </c>
      <c r="Q69" s="127">
        <v>0.0210946853208993</v>
      </c>
      <c r="R69" s="131">
        <v>0.000616193425453632</v>
      </c>
    </row>
    <row r="70" spans="1:18">
      <c r="A70" s="125" t="s">
        <v>1158</v>
      </c>
      <c r="B70" s="125" t="s">
        <v>3359</v>
      </c>
      <c r="C70" s="126">
        <v>31</v>
      </c>
      <c r="D70" s="127">
        <v>0.919172480153957</v>
      </c>
      <c r="E70" s="127">
        <v>0.927914852443154</v>
      </c>
      <c r="F70" s="131">
        <v>-0.00874237228919716</v>
      </c>
      <c r="G70" s="127">
        <v>0.942214569209664</v>
      </c>
      <c r="H70" s="127">
        <v>0.941864837530147</v>
      </c>
      <c r="I70" s="131">
        <v>0.000349731679516463</v>
      </c>
      <c r="J70" s="127">
        <v>0.909903001955297</v>
      </c>
      <c r="K70" s="127">
        <v>0.910575127719717</v>
      </c>
      <c r="L70" s="131">
        <v>-0.000672125764420217</v>
      </c>
      <c r="M70" s="127">
        <v>0.959497292383539</v>
      </c>
      <c r="N70" s="127">
        <v>0.961652835028942</v>
      </c>
      <c r="O70" s="131">
        <v>-0.0021555426454033</v>
      </c>
      <c r="P70" s="127">
        <v>0.0204030253123394</v>
      </c>
      <c r="Q70" s="127">
        <v>0.0198770481287813</v>
      </c>
      <c r="R70" s="131">
        <v>0.000525977183558061</v>
      </c>
    </row>
    <row r="71" spans="1:18">
      <c r="A71" s="125" t="s">
        <v>1158</v>
      </c>
      <c r="B71" s="125" t="s">
        <v>40</v>
      </c>
      <c r="C71" s="126">
        <v>8</v>
      </c>
      <c r="D71" s="127" t="s">
        <v>40</v>
      </c>
      <c r="E71" s="127" t="s">
        <v>40</v>
      </c>
      <c r="F71" s="131" t="s">
        <v>40</v>
      </c>
      <c r="G71" s="127" t="s">
        <v>40</v>
      </c>
      <c r="H71" s="127" t="s">
        <v>40</v>
      </c>
      <c r="I71" s="131" t="s">
        <v>40</v>
      </c>
      <c r="J71" s="127" t="s">
        <v>40</v>
      </c>
      <c r="K71" s="127" t="s">
        <v>40</v>
      </c>
      <c r="L71" s="131" t="s">
        <v>40</v>
      </c>
      <c r="M71" s="127" t="s">
        <v>40</v>
      </c>
      <c r="N71" s="127" t="s">
        <v>40</v>
      </c>
      <c r="O71" s="131" t="s">
        <v>40</v>
      </c>
      <c r="P71" s="127" t="s">
        <v>40</v>
      </c>
      <c r="Q71" s="127" t="s">
        <v>40</v>
      </c>
      <c r="R71" s="131" t="s">
        <v>40</v>
      </c>
    </row>
    <row r="72" spans="1:18">
      <c r="A72" s="122" t="s">
        <v>1669</v>
      </c>
      <c r="B72" s="122" t="s">
        <v>3475</v>
      </c>
      <c r="C72" s="123">
        <v>156</v>
      </c>
      <c r="D72" s="124">
        <v>0.92809046329503</v>
      </c>
      <c r="E72" s="124">
        <v>0.928293375050024</v>
      </c>
      <c r="F72" s="130">
        <v>-0.000202911754993207</v>
      </c>
      <c r="G72" s="124">
        <v>0.94552820356136</v>
      </c>
      <c r="H72" s="124">
        <v>0.948349927783792</v>
      </c>
      <c r="I72" s="130">
        <v>-0.00282172422243254</v>
      </c>
      <c r="J72" s="124">
        <v>0.914658973288576</v>
      </c>
      <c r="K72" s="124">
        <v>0.914388490990935</v>
      </c>
      <c r="L72" s="130">
        <v>0.000270482297640817</v>
      </c>
      <c r="M72" s="124">
        <v>0.952647689884904</v>
      </c>
      <c r="N72" s="124">
        <v>0.954382830474329</v>
      </c>
      <c r="O72" s="130">
        <v>-0.00173514058942459</v>
      </c>
      <c r="P72" s="124">
        <v>0.0174308970697055</v>
      </c>
      <c r="Q72" s="124">
        <v>0.0177887010172155</v>
      </c>
      <c r="R72" s="130">
        <v>-0.00035780394750996</v>
      </c>
    </row>
    <row r="73" spans="1:18">
      <c r="A73" s="125" t="s">
        <v>1669</v>
      </c>
      <c r="B73" s="125" t="s">
        <v>3360</v>
      </c>
      <c r="C73" s="126">
        <v>51</v>
      </c>
      <c r="D73" s="127">
        <v>0.918221110100091</v>
      </c>
      <c r="E73" s="127">
        <v>0.916543992752803</v>
      </c>
      <c r="F73" s="131">
        <v>0.00167711734728837</v>
      </c>
      <c r="G73" s="127">
        <v>0.931203683586418</v>
      </c>
      <c r="H73" s="127">
        <v>0.932744933284039</v>
      </c>
      <c r="I73" s="131">
        <v>-0.00154124969762015</v>
      </c>
      <c r="J73" s="127">
        <v>0.917962195597601</v>
      </c>
      <c r="K73" s="127">
        <v>0.917537055086882</v>
      </c>
      <c r="L73" s="131">
        <v>0.00042514051071918</v>
      </c>
      <c r="M73" s="127">
        <v>0.947002187072026</v>
      </c>
      <c r="N73" s="127">
        <v>0.94907779677855</v>
      </c>
      <c r="O73" s="131">
        <v>-0.00207560970652465</v>
      </c>
      <c r="P73" s="127">
        <v>0.0203303110007013</v>
      </c>
      <c r="Q73" s="127">
        <v>0.0214622032340973</v>
      </c>
      <c r="R73" s="131">
        <v>-0.00113189223339607</v>
      </c>
    </row>
    <row r="74" spans="1:18">
      <c r="A74" s="125" t="s">
        <v>1669</v>
      </c>
      <c r="B74" s="125" t="s">
        <v>3361</v>
      </c>
      <c r="C74" s="126">
        <v>77</v>
      </c>
      <c r="D74" s="127">
        <v>0.914792466630097</v>
      </c>
      <c r="E74" s="127">
        <v>0.915821868211441</v>
      </c>
      <c r="F74" s="131">
        <v>-0.00102940158134401</v>
      </c>
      <c r="G74" s="127">
        <v>0.949090847190265</v>
      </c>
      <c r="H74" s="127">
        <v>0.952792112799546</v>
      </c>
      <c r="I74" s="131">
        <v>-0.00370126560928108</v>
      </c>
      <c r="J74" s="127">
        <v>0.908884229719135</v>
      </c>
      <c r="K74" s="127">
        <v>0.907812388317871</v>
      </c>
      <c r="L74" s="131">
        <v>0.00107184140126471</v>
      </c>
      <c r="M74" s="127">
        <v>0.954390917683415</v>
      </c>
      <c r="N74" s="127">
        <v>0.955626222968239</v>
      </c>
      <c r="O74" s="131">
        <v>-0.00123530528482418</v>
      </c>
      <c r="P74" s="127">
        <v>0.015824469312591</v>
      </c>
      <c r="Q74" s="127">
        <v>0.0158025607324458</v>
      </c>
      <c r="R74" s="131">
        <v>2.19085801451586e-5</v>
      </c>
    </row>
    <row r="75" spans="1:18">
      <c r="A75" s="125" t="s">
        <v>1669</v>
      </c>
      <c r="B75" s="125" t="s">
        <v>3362</v>
      </c>
      <c r="C75" s="126">
        <v>28</v>
      </c>
      <c r="D75" s="127">
        <v>0.958662453923117</v>
      </c>
      <c r="E75" s="127">
        <v>0.960042060988433</v>
      </c>
      <c r="F75" s="131">
        <v>-0.00137960706531581</v>
      </c>
      <c r="G75" s="127">
        <v>0.956980445657117</v>
      </c>
      <c r="H75" s="127">
        <v>0.959397176091887</v>
      </c>
      <c r="I75" s="131">
        <v>-0.00241673043476998</v>
      </c>
      <c r="J75" s="127">
        <v>0.920375290203681</v>
      </c>
      <c r="K75" s="127">
        <v>0.921637981214236</v>
      </c>
      <c r="L75" s="131">
        <v>-0.00126269101055487</v>
      </c>
      <c r="M75" s="127">
        <v>0.956859865943359</v>
      </c>
      <c r="N75" s="127">
        <v>0.958830246894981</v>
      </c>
      <c r="O75" s="131">
        <v>-0.00197038095162172</v>
      </c>
      <c r="P75" s="127">
        <v>0.0164142467154827</v>
      </c>
      <c r="Q75" s="127">
        <v>0.016602703730595</v>
      </c>
      <c r="R75" s="131">
        <v>-0.000188457015112345</v>
      </c>
    </row>
    <row r="76" spans="1:18">
      <c r="A76" s="122" t="s">
        <v>1972</v>
      </c>
      <c r="B76" s="122" t="s">
        <v>3475</v>
      </c>
      <c r="C76" s="123">
        <v>367</v>
      </c>
      <c r="D76" s="124">
        <v>0.939503492349604</v>
      </c>
      <c r="E76" s="124">
        <v>0.941198813300073</v>
      </c>
      <c r="F76" s="130">
        <v>-0.00169532095046931</v>
      </c>
      <c r="G76" s="124">
        <v>0.964948344032357</v>
      </c>
      <c r="H76" s="124">
        <v>0.966830107468511</v>
      </c>
      <c r="I76" s="130">
        <v>-0.00188176343615343</v>
      </c>
      <c r="J76" s="124">
        <v>0.901009622403729</v>
      </c>
      <c r="K76" s="124">
        <v>0.904389712419618</v>
      </c>
      <c r="L76" s="130">
        <v>-0.00338009001588868</v>
      </c>
      <c r="M76" s="124">
        <v>0.959911034601604</v>
      </c>
      <c r="N76" s="124">
        <v>0.964661040858278</v>
      </c>
      <c r="O76" s="130">
        <v>-0.00475000625667465</v>
      </c>
      <c r="P76" s="124">
        <v>0.0229850918891597</v>
      </c>
      <c r="Q76" s="124">
        <v>0.0225450124555792</v>
      </c>
      <c r="R76" s="130">
        <v>0.000440079433580529</v>
      </c>
    </row>
    <row r="77" spans="1:18">
      <c r="A77" s="125" t="s">
        <v>1972</v>
      </c>
      <c r="B77" s="125" t="s">
        <v>3363</v>
      </c>
      <c r="C77" s="126">
        <v>20</v>
      </c>
      <c r="D77" s="127">
        <v>0.955491744436468</v>
      </c>
      <c r="E77" s="127">
        <v>0.956506110711718</v>
      </c>
      <c r="F77" s="131">
        <v>-0.0010143662752502</v>
      </c>
      <c r="G77" s="127">
        <v>0.974514703055929</v>
      </c>
      <c r="H77" s="127">
        <v>0.976990035950468</v>
      </c>
      <c r="I77" s="131">
        <v>-0.00247533289453905</v>
      </c>
      <c r="J77" s="127">
        <v>0.929537903956509</v>
      </c>
      <c r="K77" s="127">
        <v>0.931172606630864</v>
      </c>
      <c r="L77" s="131">
        <v>-0.0016347026743555</v>
      </c>
      <c r="M77" s="127">
        <v>0.973599715263353</v>
      </c>
      <c r="N77" s="127">
        <v>0.975340268566064</v>
      </c>
      <c r="O77" s="131">
        <v>-0.00174055330271072</v>
      </c>
      <c r="P77" s="127">
        <v>0.0146456802181907</v>
      </c>
      <c r="Q77" s="127">
        <v>0.0153860991104102</v>
      </c>
      <c r="R77" s="131">
        <v>-0.000740418892219472</v>
      </c>
    </row>
    <row r="78" spans="1:18">
      <c r="A78" s="125" t="s">
        <v>1972</v>
      </c>
      <c r="B78" s="125" t="s">
        <v>3364</v>
      </c>
      <c r="C78" s="126">
        <v>26</v>
      </c>
      <c r="D78" s="127">
        <v>0.920349434737924</v>
      </c>
      <c r="E78" s="127">
        <v>0.927110194258209</v>
      </c>
      <c r="F78" s="131">
        <v>-0.00676075952028476</v>
      </c>
      <c r="G78" s="127">
        <v>0.965927139658092</v>
      </c>
      <c r="H78" s="127">
        <v>0.965776321451031</v>
      </c>
      <c r="I78" s="131">
        <v>0.000150818207060643</v>
      </c>
      <c r="J78" s="127">
        <v>0.933357365230215</v>
      </c>
      <c r="K78" s="127">
        <v>0.934211542492746</v>
      </c>
      <c r="L78" s="131">
        <v>-0.000854177262531342</v>
      </c>
      <c r="M78" s="127">
        <v>0.93613596294309</v>
      </c>
      <c r="N78" s="127">
        <v>0.940692279903412</v>
      </c>
      <c r="O78" s="131">
        <v>-0.00455631696032199</v>
      </c>
      <c r="P78" s="127">
        <v>0.0219957592345464</v>
      </c>
      <c r="Q78" s="127">
        <v>0.0208198211805401</v>
      </c>
      <c r="R78" s="131">
        <v>0.00117593805400624</v>
      </c>
    </row>
    <row r="79" spans="1:18">
      <c r="A79" s="125" t="s">
        <v>1972</v>
      </c>
      <c r="B79" s="125" t="s">
        <v>3365</v>
      </c>
      <c r="C79" s="126">
        <v>21</v>
      </c>
      <c r="D79" s="127">
        <v>0.907118198257439</v>
      </c>
      <c r="E79" s="127">
        <v>0.891318537859008</v>
      </c>
      <c r="F79" s="131">
        <v>0.0157996603984309</v>
      </c>
      <c r="G79" s="127">
        <v>0.964719603663516</v>
      </c>
      <c r="H79" s="127">
        <v>0.958086165749337</v>
      </c>
      <c r="I79" s="131">
        <v>0.00663343791417936</v>
      </c>
      <c r="J79" s="127">
        <v>0.852711831046079</v>
      </c>
      <c r="K79" s="127">
        <v>0.847558340972141</v>
      </c>
      <c r="L79" s="131">
        <v>0.00515349007393784</v>
      </c>
      <c r="M79" s="127">
        <v>0.947135642226211</v>
      </c>
      <c r="N79" s="127">
        <v>0.953487245721666</v>
      </c>
      <c r="O79" s="131">
        <v>-0.00635160349545483</v>
      </c>
      <c r="P79" s="127">
        <v>0.0505123980301285</v>
      </c>
      <c r="Q79" s="127">
        <v>0.0507982201776316</v>
      </c>
      <c r="R79" s="131">
        <v>-0.000285822147503077</v>
      </c>
    </row>
    <row r="80" spans="1:18">
      <c r="A80" s="125" t="s">
        <v>1972</v>
      </c>
      <c r="B80" s="125" t="s">
        <v>3366</v>
      </c>
      <c r="C80" s="126">
        <v>16</v>
      </c>
      <c r="D80" s="127">
        <v>0.929656135451213</v>
      </c>
      <c r="E80" s="127">
        <v>0.92913111614139</v>
      </c>
      <c r="F80" s="131">
        <v>0.000525019309823627</v>
      </c>
      <c r="G80" s="127">
        <v>0.90387988534581</v>
      </c>
      <c r="H80" s="127">
        <v>0.919504363513013</v>
      </c>
      <c r="I80" s="131">
        <v>-0.0156244781672035</v>
      </c>
      <c r="J80" s="127">
        <v>0.700874296537428</v>
      </c>
      <c r="K80" s="127">
        <v>0.710551066979154</v>
      </c>
      <c r="L80" s="131">
        <v>-0.00967677044172588</v>
      </c>
      <c r="M80" s="127">
        <v>0.902868684355299</v>
      </c>
      <c r="N80" s="127">
        <v>0.913994876634758</v>
      </c>
      <c r="O80" s="131">
        <v>-0.0111261922794587</v>
      </c>
      <c r="P80" s="127">
        <v>0.0408235764786345</v>
      </c>
      <c r="Q80" s="127">
        <v>0.0379024761260881</v>
      </c>
      <c r="R80" s="131">
        <v>0.00292110035254646</v>
      </c>
    </row>
    <row r="81" spans="1:18">
      <c r="A81" s="125" t="s">
        <v>1972</v>
      </c>
      <c r="B81" s="125" t="s">
        <v>3367</v>
      </c>
      <c r="C81" s="126">
        <v>24</v>
      </c>
      <c r="D81" s="127">
        <v>0.955856533734638</v>
      </c>
      <c r="E81" s="127">
        <v>0.959537572254335</v>
      </c>
      <c r="F81" s="131">
        <v>-0.0036810385196977</v>
      </c>
      <c r="G81" s="127">
        <v>0.972326750750462</v>
      </c>
      <c r="H81" s="127">
        <v>0.970414161999474</v>
      </c>
      <c r="I81" s="131">
        <v>0.00191258875098899</v>
      </c>
      <c r="J81" s="127">
        <v>0.916692239249658</v>
      </c>
      <c r="K81" s="127">
        <v>0.915470689806453</v>
      </c>
      <c r="L81" s="131">
        <v>0.00122154944320474</v>
      </c>
      <c r="M81" s="127">
        <v>0.973331925824273</v>
      </c>
      <c r="N81" s="127">
        <v>0.975582297651653</v>
      </c>
      <c r="O81" s="131">
        <v>-0.0022503718273803</v>
      </c>
      <c r="P81" s="127">
        <v>0.0163727909489202</v>
      </c>
      <c r="Q81" s="127">
        <v>0.0156080096169642</v>
      </c>
      <c r="R81" s="131">
        <v>0.000764781331956002</v>
      </c>
    </row>
    <row r="82" spans="1:18">
      <c r="A82" s="125" t="s">
        <v>1972</v>
      </c>
      <c r="B82" s="125" t="s">
        <v>3368</v>
      </c>
      <c r="C82" s="126">
        <v>20</v>
      </c>
      <c r="D82" s="127">
        <v>0.948296731800104</v>
      </c>
      <c r="E82" s="127">
        <v>0.95552094150225</v>
      </c>
      <c r="F82" s="131">
        <v>-0.0072242097021461</v>
      </c>
      <c r="G82" s="127">
        <v>0.971092734970882</v>
      </c>
      <c r="H82" s="127">
        <v>0.97253429160169</v>
      </c>
      <c r="I82" s="131">
        <v>-0.00144155663080792</v>
      </c>
      <c r="J82" s="127">
        <v>0.936334316677621</v>
      </c>
      <c r="K82" s="127">
        <v>0.939007673418371</v>
      </c>
      <c r="L82" s="131">
        <v>-0.00267335674074975</v>
      </c>
      <c r="M82" s="127">
        <v>0.970101808947101</v>
      </c>
      <c r="N82" s="127">
        <v>0.973721881748468</v>
      </c>
      <c r="O82" s="131">
        <v>-0.00362007280136689</v>
      </c>
      <c r="P82" s="127">
        <v>0.0151507873539706</v>
      </c>
      <c r="Q82" s="127">
        <v>0.0152670500151322</v>
      </c>
      <c r="R82" s="131">
        <v>-0.000116262661161616</v>
      </c>
    </row>
    <row r="83" spans="1:18">
      <c r="A83" s="125" t="s">
        <v>1972</v>
      </c>
      <c r="B83" s="125" t="s">
        <v>3369</v>
      </c>
      <c r="C83" s="126">
        <v>11</v>
      </c>
      <c r="D83" s="127">
        <v>0.936286709805874</v>
      </c>
      <c r="E83" s="127">
        <v>0.939597315436242</v>
      </c>
      <c r="F83" s="131">
        <v>-0.003310605630368</v>
      </c>
      <c r="G83" s="127">
        <v>0.96783197567422</v>
      </c>
      <c r="H83" s="127">
        <v>0.970189486489195</v>
      </c>
      <c r="I83" s="131">
        <v>-0.00235751081497548</v>
      </c>
      <c r="J83" s="127">
        <v>0.936745016794478</v>
      </c>
      <c r="K83" s="127">
        <v>0.939622132906646</v>
      </c>
      <c r="L83" s="131">
        <v>-0.00287711611216768</v>
      </c>
      <c r="M83" s="127">
        <v>0.969385985890231</v>
      </c>
      <c r="N83" s="127">
        <v>0.975555822055043</v>
      </c>
      <c r="O83" s="131">
        <v>-0.00616983616481181</v>
      </c>
      <c r="P83" s="127">
        <v>0.0174088862169489</v>
      </c>
      <c r="Q83" s="127">
        <v>0.0169579445183293</v>
      </c>
      <c r="R83" s="131">
        <v>0.000450941698619662</v>
      </c>
    </row>
    <row r="84" spans="1:18">
      <c r="A84" s="125" t="s">
        <v>1972</v>
      </c>
      <c r="B84" s="125" t="s">
        <v>3370</v>
      </c>
      <c r="C84" s="126">
        <v>17</v>
      </c>
      <c r="D84" s="127">
        <v>0.955713190184049</v>
      </c>
      <c r="E84" s="127">
        <v>0.954186717998075</v>
      </c>
      <c r="F84" s="131">
        <v>0.00152647218597401</v>
      </c>
      <c r="G84" s="127">
        <v>0.973804253749344</v>
      </c>
      <c r="H84" s="127">
        <v>0.98190625</v>
      </c>
      <c r="I84" s="131">
        <v>-0.00810199625065622</v>
      </c>
      <c r="J84" s="127">
        <v>0.942975921905816</v>
      </c>
      <c r="K84" s="127">
        <v>0.947722222222222</v>
      </c>
      <c r="L84" s="131">
        <v>-0.00474630031640633</v>
      </c>
      <c r="M84" s="127">
        <v>0.970747422142657</v>
      </c>
      <c r="N84" s="127">
        <v>0.975686188154136</v>
      </c>
      <c r="O84" s="131">
        <v>-0.00493876601147902</v>
      </c>
      <c r="P84" s="127">
        <v>0.0170572515866185</v>
      </c>
      <c r="Q84" s="127">
        <v>0.0161219382135086</v>
      </c>
      <c r="R84" s="131">
        <v>0.000935313373109845</v>
      </c>
    </row>
    <row r="85" spans="1:18">
      <c r="A85" s="125" t="s">
        <v>1972</v>
      </c>
      <c r="B85" s="125" t="s">
        <v>3371</v>
      </c>
      <c r="C85" s="126">
        <v>18</v>
      </c>
      <c r="D85" s="127">
        <v>0.951505546751189</v>
      </c>
      <c r="E85" s="127">
        <v>0.943831168831169</v>
      </c>
      <c r="F85" s="131">
        <v>0.00767437792001979</v>
      </c>
      <c r="G85" s="127">
        <v>0.968697213418097</v>
      </c>
      <c r="H85" s="127">
        <v>0.966809170075055</v>
      </c>
      <c r="I85" s="131">
        <v>0.00188804334304205</v>
      </c>
      <c r="J85" s="127">
        <v>0.879636516864225</v>
      </c>
      <c r="K85" s="127">
        <v>0.887008546349587</v>
      </c>
      <c r="L85" s="131">
        <v>-0.00737202948536175</v>
      </c>
      <c r="M85" s="127">
        <v>0.955751925367677</v>
      </c>
      <c r="N85" s="127">
        <v>0.960690404984616</v>
      </c>
      <c r="O85" s="131">
        <v>-0.00493847961693816</v>
      </c>
      <c r="P85" s="127">
        <v>0.0310577592758839</v>
      </c>
      <c r="Q85" s="127">
        <v>0.0294996568550631</v>
      </c>
      <c r="R85" s="131">
        <v>0.00155810242082075</v>
      </c>
    </row>
    <row r="86" spans="1:18">
      <c r="A86" s="125" t="s">
        <v>1972</v>
      </c>
      <c r="B86" s="125" t="s">
        <v>3372</v>
      </c>
      <c r="C86" s="126">
        <v>17</v>
      </c>
      <c r="D86" s="127">
        <v>0.951841359773371</v>
      </c>
      <c r="E86" s="127">
        <v>0.940457032507242</v>
      </c>
      <c r="F86" s="131">
        <v>0.0113843272661295</v>
      </c>
      <c r="G86" s="127">
        <v>0.957666799604142</v>
      </c>
      <c r="H86" s="127">
        <v>0.966949979211309</v>
      </c>
      <c r="I86" s="131">
        <v>-0.0092831796071674</v>
      </c>
      <c r="J86" s="127">
        <v>0.899418029275786</v>
      </c>
      <c r="K86" s="127">
        <v>0.909437266127227</v>
      </c>
      <c r="L86" s="131">
        <v>-0.0100192368514406</v>
      </c>
      <c r="M86" s="127">
        <v>0.954162623143655</v>
      </c>
      <c r="N86" s="127">
        <v>0.961035282565799</v>
      </c>
      <c r="O86" s="131">
        <v>-0.00687265942214355</v>
      </c>
      <c r="P86" s="127">
        <v>0.0327271949569857</v>
      </c>
      <c r="Q86" s="127">
        <v>0.0332411784913871</v>
      </c>
      <c r="R86" s="131">
        <v>-0.000513983534401324</v>
      </c>
    </row>
    <row r="87" spans="1:18">
      <c r="A87" s="125" t="s">
        <v>1972</v>
      </c>
      <c r="B87" s="125" t="s">
        <v>3373</v>
      </c>
      <c r="C87" s="126">
        <v>10</v>
      </c>
      <c r="D87" s="127">
        <v>0.945795988049509</v>
      </c>
      <c r="E87" s="127">
        <v>0.941558441558442</v>
      </c>
      <c r="F87" s="131">
        <v>0.00423754649106756</v>
      </c>
      <c r="G87" s="127">
        <v>0.9582171418036</v>
      </c>
      <c r="H87" s="127">
        <v>0.962262263764072</v>
      </c>
      <c r="I87" s="131">
        <v>-0.0040451219604718</v>
      </c>
      <c r="J87" s="127">
        <v>0.873374662948538</v>
      </c>
      <c r="K87" s="127">
        <v>0.879860371376132</v>
      </c>
      <c r="L87" s="131">
        <v>-0.00648570842759444</v>
      </c>
      <c r="M87" s="127">
        <v>0.943315898309208</v>
      </c>
      <c r="N87" s="127">
        <v>0.945302506653955</v>
      </c>
      <c r="O87" s="131">
        <v>-0.00198660834474651</v>
      </c>
      <c r="P87" s="127">
        <v>0.0266965912771505</v>
      </c>
      <c r="Q87" s="127">
        <v>0.0280364473815961</v>
      </c>
      <c r="R87" s="131">
        <v>-0.00133985610444554</v>
      </c>
    </row>
    <row r="88" spans="1:18">
      <c r="A88" s="125" t="s">
        <v>1972</v>
      </c>
      <c r="B88" s="125" t="s">
        <v>3374</v>
      </c>
      <c r="C88" s="126">
        <v>24</v>
      </c>
      <c r="D88" s="127">
        <v>0.936833855799373</v>
      </c>
      <c r="E88" s="127">
        <v>0.940056639395846</v>
      </c>
      <c r="F88" s="131">
        <v>-0.00322278359647343</v>
      </c>
      <c r="G88" s="127">
        <v>0.983021634984706</v>
      </c>
      <c r="H88" s="127">
        <v>0.983675560825638</v>
      </c>
      <c r="I88" s="131">
        <v>-0.000653925840932268</v>
      </c>
      <c r="J88" s="127">
        <v>0.944704387055324</v>
      </c>
      <c r="K88" s="127">
        <v>0.947128669310054</v>
      </c>
      <c r="L88" s="131">
        <v>-0.00242428225473079</v>
      </c>
      <c r="M88" s="127">
        <v>0.971878811606861</v>
      </c>
      <c r="N88" s="127">
        <v>0.974232469305237</v>
      </c>
      <c r="O88" s="131">
        <v>-0.0023536576983767</v>
      </c>
      <c r="P88" s="127">
        <v>0.0189312106150002</v>
      </c>
      <c r="Q88" s="127">
        <v>0.018783612645047</v>
      </c>
      <c r="R88" s="131">
        <v>0.000147597969953204</v>
      </c>
    </row>
    <row r="89" spans="1:18">
      <c r="A89" s="125" t="s">
        <v>1972</v>
      </c>
      <c r="B89" s="125" t="s">
        <v>3375</v>
      </c>
      <c r="C89" s="126">
        <v>32</v>
      </c>
      <c r="D89" s="127">
        <v>0.945366351799847</v>
      </c>
      <c r="E89" s="127">
        <v>0.953188775510204</v>
      </c>
      <c r="F89" s="131">
        <v>-0.00782242371035724</v>
      </c>
      <c r="G89" s="127">
        <v>0.980825777872465</v>
      </c>
      <c r="H89" s="127">
        <v>0.979418150567596</v>
      </c>
      <c r="I89" s="131">
        <v>0.00140762730486965</v>
      </c>
      <c r="J89" s="127">
        <v>0.912881901664781</v>
      </c>
      <c r="K89" s="127">
        <v>0.912819124670393</v>
      </c>
      <c r="L89" s="131">
        <v>6.27769943876144e-5</v>
      </c>
      <c r="M89" s="127">
        <v>0.967230969063641</v>
      </c>
      <c r="N89" s="127">
        <v>0.972167568270131</v>
      </c>
      <c r="O89" s="131">
        <v>-0.00493659920649081</v>
      </c>
      <c r="P89" s="127">
        <v>0.0212921389115547</v>
      </c>
      <c r="Q89" s="127">
        <v>0.0204894839787262</v>
      </c>
      <c r="R89" s="131">
        <v>0.000802654932828533</v>
      </c>
    </row>
    <row r="90" spans="1:18">
      <c r="A90" s="125" t="s">
        <v>1972</v>
      </c>
      <c r="B90" s="125" t="s">
        <v>3376</v>
      </c>
      <c r="C90" s="126">
        <v>27</v>
      </c>
      <c r="D90" s="127">
        <v>0.927399838666308</v>
      </c>
      <c r="E90" s="127">
        <v>0.933818573931797</v>
      </c>
      <c r="F90" s="131">
        <v>-0.00641873526548864</v>
      </c>
      <c r="G90" s="127">
        <v>0.974213922210105</v>
      </c>
      <c r="H90" s="127">
        <v>0.974126001817186</v>
      </c>
      <c r="I90" s="131">
        <v>8.79203929196049e-5</v>
      </c>
      <c r="J90" s="127">
        <v>0.935246274082152</v>
      </c>
      <c r="K90" s="127">
        <v>0.93770308591593</v>
      </c>
      <c r="L90" s="131">
        <v>-0.00245681183377788</v>
      </c>
      <c r="M90" s="127">
        <v>0.971290100240425</v>
      </c>
      <c r="N90" s="127">
        <v>0.974208119167976</v>
      </c>
      <c r="O90" s="131">
        <v>-0.00291801892755139</v>
      </c>
      <c r="P90" s="127">
        <v>0.0219174702734488</v>
      </c>
      <c r="Q90" s="127">
        <v>0.0217343040533096</v>
      </c>
      <c r="R90" s="131">
        <v>0.000183166220139221</v>
      </c>
    </row>
    <row r="91" spans="1:18">
      <c r="A91" s="125" t="s">
        <v>1972</v>
      </c>
      <c r="B91" s="125" t="s">
        <v>3377</v>
      </c>
      <c r="C91" s="126">
        <v>22</v>
      </c>
      <c r="D91" s="127">
        <v>0.946188340807175</v>
      </c>
      <c r="E91" s="127">
        <v>0.938397129186603</v>
      </c>
      <c r="F91" s="131">
        <v>0.00779121162057195</v>
      </c>
      <c r="G91" s="127">
        <v>0.959809664219787</v>
      </c>
      <c r="H91" s="127">
        <v>0.967149787259416</v>
      </c>
      <c r="I91" s="131">
        <v>-0.00734012303962905</v>
      </c>
      <c r="J91" s="127">
        <v>0.937072660419251</v>
      </c>
      <c r="K91" s="127">
        <v>0.942830493242984</v>
      </c>
      <c r="L91" s="131">
        <v>-0.00575783282373354</v>
      </c>
      <c r="M91" s="127">
        <v>0.967148078927794</v>
      </c>
      <c r="N91" s="127">
        <v>0.972736822129147</v>
      </c>
      <c r="O91" s="131">
        <v>-0.00558874320135372</v>
      </c>
      <c r="P91" s="127">
        <v>0.0191508469079752</v>
      </c>
      <c r="Q91" s="127">
        <v>0.0181276378304812</v>
      </c>
      <c r="R91" s="131">
        <v>0.00102320907749399</v>
      </c>
    </row>
    <row r="92" spans="1:18">
      <c r="A92" s="125" t="s">
        <v>1972</v>
      </c>
      <c r="B92" s="125" t="s">
        <v>3378</v>
      </c>
      <c r="C92" s="126">
        <v>24</v>
      </c>
      <c r="D92" s="127">
        <v>0.94387153800825</v>
      </c>
      <c r="E92" s="127">
        <v>0.95487948265726</v>
      </c>
      <c r="F92" s="131">
        <v>-0.0110079446490106</v>
      </c>
      <c r="G92" s="127">
        <v>0.961510869539818</v>
      </c>
      <c r="H92" s="127">
        <v>0.953846852575166</v>
      </c>
      <c r="I92" s="131">
        <v>0.0076640169646518</v>
      </c>
      <c r="J92" s="127">
        <v>0.91089384234669</v>
      </c>
      <c r="K92" s="127">
        <v>0.914812880370606</v>
      </c>
      <c r="L92" s="131">
        <v>-0.00391903802391624</v>
      </c>
      <c r="M92" s="127">
        <v>0.96425284447618</v>
      </c>
      <c r="N92" s="127">
        <v>0.968962488258546</v>
      </c>
      <c r="O92" s="131">
        <v>-0.00470964378236649</v>
      </c>
      <c r="P92" s="127">
        <v>0.0181824476163383</v>
      </c>
      <c r="Q92" s="127">
        <v>0.0175076963062211</v>
      </c>
      <c r="R92" s="131">
        <v>0.00067475131011719</v>
      </c>
    </row>
    <row r="93" spans="1:18">
      <c r="A93" s="125" t="s">
        <v>1972</v>
      </c>
      <c r="B93" s="125" t="s">
        <v>3379</v>
      </c>
      <c r="C93" s="126">
        <v>17</v>
      </c>
      <c r="D93" s="127">
        <v>0.919224907467886</v>
      </c>
      <c r="E93" s="127">
        <v>0.925476603119584</v>
      </c>
      <c r="F93" s="131">
        <v>-0.00625169565169814</v>
      </c>
      <c r="G93" s="127">
        <v>0.980576224624797</v>
      </c>
      <c r="H93" s="127">
        <v>0.980972374297935</v>
      </c>
      <c r="I93" s="131">
        <v>-0.000396149673138724</v>
      </c>
      <c r="J93" s="127">
        <v>0.928882016364847</v>
      </c>
      <c r="K93" s="127">
        <v>0.933535254870143</v>
      </c>
      <c r="L93" s="131">
        <v>-0.00465323850529586</v>
      </c>
      <c r="M93" s="127">
        <v>0.968266747173862</v>
      </c>
      <c r="N93" s="127">
        <v>0.973733793800861</v>
      </c>
      <c r="O93" s="131">
        <v>-0.0054670466269986</v>
      </c>
      <c r="P93" s="127">
        <v>0.0168724581801849</v>
      </c>
      <c r="Q93" s="127">
        <v>0.0172465184782561</v>
      </c>
      <c r="R93" s="131">
        <v>-0.000374060298071237</v>
      </c>
    </row>
    <row r="94" spans="1:18">
      <c r="A94" s="125" t="s">
        <v>1972</v>
      </c>
      <c r="B94" s="125" t="s">
        <v>3380</v>
      </c>
      <c r="C94" s="126">
        <v>8</v>
      </c>
      <c r="D94" s="127">
        <v>0.952084857351865</v>
      </c>
      <c r="E94" s="127">
        <v>0.958241758241758</v>
      </c>
      <c r="F94" s="131">
        <v>-0.00615690088989285</v>
      </c>
      <c r="G94" s="127">
        <v>0.965079022767183</v>
      </c>
      <c r="H94" s="127">
        <v>0.971827756211816</v>
      </c>
      <c r="I94" s="131">
        <v>-0.00674873344463267</v>
      </c>
      <c r="J94" s="127">
        <v>0.932802407139263</v>
      </c>
      <c r="K94" s="127">
        <v>0.938801806081055</v>
      </c>
      <c r="L94" s="131">
        <v>-0.00599939894179236</v>
      </c>
      <c r="M94" s="127">
        <v>0.96377124893427</v>
      </c>
      <c r="N94" s="127">
        <v>0.967584003298289</v>
      </c>
      <c r="O94" s="131">
        <v>-0.00381275436401873</v>
      </c>
      <c r="P94" s="127">
        <v>0.0186792643681606</v>
      </c>
      <c r="Q94" s="127">
        <v>0.0186146446083193</v>
      </c>
      <c r="R94" s="131">
        <v>6.46197598413029e-5</v>
      </c>
    </row>
    <row r="95" spans="1:18">
      <c r="A95" s="125" t="s">
        <v>1972</v>
      </c>
      <c r="B95" s="125" t="s">
        <v>3381</v>
      </c>
      <c r="C95" s="126">
        <v>11</v>
      </c>
      <c r="D95" s="127">
        <v>0.939319055464031</v>
      </c>
      <c r="E95" s="127">
        <v>0.937239655651208</v>
      </c>
      <c r="F95" s="131">
        <v>0.00207939981282268</v>
      </c>
      <c r="G95" s="127">
        <v>0.968004715634084</v>
      </c>
      <c r="H95" s="127">
        <v>0.974987661632613</v>
      </c>
      <c r="I95" s="131">
        <v>-0.00698294599852833</v>
      </c>
      <c r="J95" s="127">
        <v>0.933241559088213</v>
      </c>
      <c r="K95" s="127">
        <v>0.942864475372619</v>
      </c>
      <c r="L95" s="131">
        <v>-0.00962291628440559</v>
      </c>
      <c r="M95" s="127">
        <v>0.960690086159508</v>
      </c>
      <c r="N95" s="127">
        <v>0.967467883599537</v>
      </c>
      <c r="O95" s="131">
        <v>-0.00677779744002949</v>
      </c>
      <c r="P95" s="127">
        <v>0.0209309133489461</v>
      </c>
      <c r="Q95" s="127">
        <v>0.0206531141868512</v>
      </c>
      <c r="R95" s="131">
        <v>0.000277799162094923</v>
      </c>
    </row>
    <row r="96" spans="1:18">
      <c r="A96" s="125" t="s">
        <v>1972</v>
      </c>
      <c r="B96" s="125" t="s">
        <v>40</v>
      </c>
      <c r="C96" s="126">
        <v>2</v>
      </c>
      <c r="D96" s="127" t="s">
        <v>40</v>
      </c>
      <c r="E96" s="127" t="s">
        <v>40</v>
      </c>
      <c r="F96" s="131" t="s">
        <v>40</v>
      </c>
      <c r="G96" s="127" t="s">
        <v>40</v>
      </c>
      <c r="H96" s="127" t="s">
        <v>40</v>
      </c>
      <c r="I96" s="131" t="s">
        <v>40</v>
      </c>
      <c r="J96" s="127" t="s">
        <v>40</v>
      </c>
      <c r="K96" s="127" t="s">
        <v>40</v>
      </c>
      <c r="L96" s="131" t="s">
        <v>40</v>
      </c>
      <c r="M96" s="127" t="s">
        <v>40</v>
      </c>
      <c r="N96" s="127" t="s">
        <v>40</v>
      </c>
      <c r="O96" s="131" t="s">
        <v>40</v>
      </c>
      <c r="P96" s="127" t="s">
        <v>40</v>
      </c>
      <c r="Q96" s="127" t="s">
        <v>40</v>
      </c>
      <c r="R96" s="131" t="s">
        <v>40</v>
      </c>
    </row>
    <row r="97" spans="1:18">
      <c r="A97" s="122" t="s">
        <v>2706</v>
      </c>
      <c r="B97" s="122" t="s">
        <v>3475</v>
      </c>
      <c r="C97" s="123">
        <v>259</v>
      </c>
      <c r="D97" s="124">
        <v>0.932567332172049</v>
      </c>
      <c r="E97" s="124">
        <v>0.933761756535127</v>
      </c>
      <c r="F97" s="130">
        <v>-0.00119442436307859</v>
      </c>
      <c r="G97" s="124">
        <v>0.934917570130772</v>
      </c>
      <c r="H97" s="124">
        <v>0.9442691191233</v>
      </c>
      <c r="I97" s="130">
        <v>-0.00935154899252733</v>
      </c>
      <c r="J97" s="124">
        <v>0.840875455299999</v>
      </c>
      <c r="K97" s="124">
        <v>0.847029220209537</v>
      </c>
      <c r="L97" s="130">
        <v>-0.00615376490953801</v>
      </c>
      <c r="M97" s="124">
        <v>0.917409156357258</v>
      </c>
      <c r="N97" s="124">
        <v>0.935417849744138</v>
      </c>
      <c r="O97" s="130">
        <v>-0.0180086933868803</v>
      </c>
      <c r="P97" s="124">
        <v>0.0689524706483884</v>
      </c>
      <c r="Q97" s="124">
        <v>0.0665648358866732</v>
      </c>
      <c r="R97" s="130">
        <v>0.00238763476171526</v>
      </c>
    </row>
    <row r="98" spans="1:18">
      <c r="A98" s="125" t="s">
        <v>2706</v>
      </c>
      <c r="B98" s="125" t="s">
        <v>3382</v>
      </c>
      <c r="C98" s="126">
        <v>66</v>
      </c>
      <c r="D98" s="127">
        <v>0.974464204286366</v>
      </c>
      <c r="E98" s="127">
        <v>0.971887550200803</v>
      </c>
      <c r="F98" s="131">
        <v>0.00257665408556251</v>
      </c>
      <c r="G98" s="127">
        <v>0.920786971602085</v>
      </c>
      <c r="H98" s="127">
        <v>0.928623397095826</v>
      </c>
      <c r="I98" s="131">
        <v>-0.00783642549374031</v>
      </c>
      <c r="J98" s="127">
        <v>0.82795586181443</v>
      </c>
      <c r="K98" s="127">
        <v>0.823517597841574</v>
      </c>
      <c r="L98" s="131">
        <v>0.00443826397285607</v>
      </c>
      <c r="M98" s="127">
        <v>0.920162699921495</v>
      </c>
      <c r="N98" s="127">
        <v>0.928178119414</v>
      </c>
      <c r="O98" s="131">
        <v>-0.00801541949250539</v>
      </c>
      <c r="P98" s="127">
        <v>0.0448570425556812</v>
      </c>
      <c r="Q98" s="127">
        <v>0.0470036710984071</v>
      </c>
      <c r="R98" s="131">
        <v>-0.00214662854272581</v>
      </c>
    </row>
    <row r="99" spans="1:18">
      <c r="A99" s="125" t="s">
        <v>2706</v>
      </c>
      <c r="B99" s="125" t="s">
        <v>3383</v>
      </c>
      <c r="C99" s="126">
        <v>36</v>
      </c>
      <c r="D99" s="127">
        <v>0.978766995716148</v>
      </c>
      <c r="E99" s="127">
        <v>0.976062349229913</v>
      </c>
      <c r="F99" s="131">
        <v>0.00270464648623547</v>
      </c>
      <c r="G99" s="127">
        <v>0.96233425992559</v>
      </c>
      <c r="H99" s="127">
        <v>0.968161781231294</v>
      </c>
      <c r="I99" s="131">
        <v>-0.00582752130570396</v>
      </c>
      <c r="J99" s="127">
        <v>0.865846373825885</v>
      </c>
      <c r="K99" s="127">
        <v>0.864987972772404</v>
      </c>
      <c r="L99" s="131">
        <v>0.00085840105348145</v>
      </c>
      <c r="M99" s="127">
        <v>0.947848126052795</v>
      </c>
      <c r="N99" s="127">
        <v>0.956473428829145</v>
      </c>
      <c r="O99" s="131">
        <v>-0.00862530277634976</v>
      </c>
      <c r="P99" s="127">
        <v>0.039770176213739</v>
      </c>
      <c r="Q99" s="127">
        <v>0.0382917888082263</v>
      </c>
      <c r="R99" s="131">
        <v>0.0014783874055127</v>
      </c>
    </row>
    <row r="100" spans="1:18">
      <c r="A100" s="125" t="s">
        <v>2706</v>
      </c>
      <c r="B100" s="125" t="s">
        <v>3384</v>
      </c>
      <c r="C100" s="126">
        <v>30</v>
      </c>
      <c r="D100" s="127">
        <v>0.971853425385024</v>
      </c>
      <c r="E100" s="127">
        <v>0.970018572565667</v>
      </c>
      <c r="F100" s="131">
        <v>0.00183485281935669</v>
      </c>
      <c r="G100" s="127">
        <v>0.933488742943326</v>
      </c>
      <c r="H100" s="127">
        <v>0.938388948254886</v>
      </c>
      <c r="I100" s="131">
        <v>-0.00490020531156077</v>
      </c>
      <c r="J100" s="127">
        <v>0.888908813197862</v>
      </c>
      <c r="K100" s="127">
        <v>0.886519511350417</v>
      </c>
      <c r="L100" s="131">
        <v>0.00238930184744535</v>
      </c>
      <c r="M100" s="127">
        <v>0.946055583250249</v>
      </c>
      <c r="N100" s="127">
        <v>0.955118654966228</v>
      </c>
      <c r="O100" s="131">
        <v>-0.00906307171597842</v>
      </c>
      <c r="P100" s="127">
        <v>0.0287058086173196</v>
      </c>
      <c r="Q100" s="127">
        <v>0.0296900869697604</v>
      </c>
      <c r="R100" s="131">
        <v>-0.000984278352440783</v>
      </c>
    </row>
    <row r="101" spans="1:18">
      <c r="A101" s="125" t="s">
        <v>2706</v>
      </c>
      <c r="B101" s="125" t="s">
        <v>3385</v>
      </c>
      <c r="C101" s="126">
        <v>25</v>
      </c>
      <c r="D101" s="127">
        <v>0.916022394028259</v>
      </c>
      <c r="E101" s="127">
        <v>0.913272010512484</v>
      </c>
      <c r="F101" s="131">
        <v>0.00275038351577561</v>
      </c>
      <c r="G101" s="127">
        <v>0.910144264495074</v>
      </c>
      <c r="H101" s="127">
        <v>0.926044437951775</v>
      </c>
      <c r="I101" s="131">
        <v>-0.0159001734567008</v>
      </c>
      <c r="J101" s="127">
        <v>0.852856315002897</v>
      </c>
      <c r="K101" s="127">
        <v>0.860733178445711</v>
      </c>
      <c r="L101" s="131">
        <v>-0.00787686344281369</v>
      </c>
      <c r="M101" s="127">
        <v>0.938359137606714</v>
      </c>
      <c r="N101" s="127">
        <v>0.948999246516465</v>
      </c>
      <c r="O101" s="131">
        <v>-0.0106401089097512</v>
      </c>
      <c r="P101" s="127">
        <v>0.0478822189563023</v>
      </c>
      <c r="Q101" s="127">
        <v>0.0454342522592289</v>
      </c>
      <c r="R101" s="131">
        <v>0.00244796669707337</v>
      </c>
    </row>
    <row r="102" spans="1:18">
      <c r="A102" s="125" t="s">
        <v>2706</v>
      </c>
      <c r="B102" s="125" t="s">
        <v>3386</v>
      </c>
      <c r="C102" s="126">
        <v>38</v>
      </c>
      <c r="D102" s="127">
        <v>0.963206106870229</v>
      </c>
      <c r="E102" s="127">
        <v>0.958213908583497</v>
      </c>
      <c r="F102" s="131">
        <v>0.00499219828673225</v>
      </c>
      <c r="G102" s="127">
        <v>0.953559549887211</v>
      </c>
      <c r="H102" s="127">
        <v>0.954509633469146</v>
      </c>
      <c r="I102" s="131">
        <v>-0.000950083581934824</v>
      </c>
      <c r="J102" s="127">
        <v>0.814175115889034</v>
      </c>
      <c r="K102" s="127">
        <v>0.809820735823994</v>
      </c>
      <c r="L102" s="131">
        <v>0.00435438006503996</v>
      </c>
      <c r="M102" s="127">
        <v>0.92940898702378</v>
      </c>
      <c r="N102" s="127">
        <v>0.941759833998175</v>
      </c>
      <c r="O102" s="131">
        <v>-0.0123508469743951</v>
      </c>
      <c r="P102" s="127">
        <v>0.0605396613667394</v>
      </c>
      <c r="Q102" s="127">
        <v>0.0589018919863361</v>
      </c>
      <c r="R102" s="131">
        <v>0.00163776938040339</v>
      </c>
    </row>
    <row r="103" spans="1:18">
      <c r="A103" s="125" t="s">
        <v>2706</v>
      </c>
      <c r="B103" s="125" t="s">
        <v>3387</v>
      </c>
      <c r="C103" s="126">
        <v>30</v>
      </c>
      <c r="D103" s="127">
        <v>0.768804159445407</v>
      </c>
      <c r="E103" s="127">
        <v>0.79954954954955</v>
      </c>
      <c r="F103" s="131">
        <v>-0.0307453901041423</v>
      </c>
      <c r="G103" s="127">
        <v>0.876704337225044</v>
      </c>
      <c r="H103" s="127">
        <v>0.917133451257862</v>
      </c>
      <c r="I103" s="131">
        <v>-0.040429114032818</v>
      </c>
      <c r="J103" s="127">
        <v>0.728622394411494</v>
      </c>
      <c r="K103" s="127">
        <v>0.805326257861635</v>
      </c>
      <c r="L103" s="131">
        <v>-0.0767038634501411</v>
      </c>
      <c r="M103" s="127">
        <v>0.793987869716388</v>
      </c>
      <c r="N103" s="127">
        <v>0.871258181334928</v>
      </c>
      <c r="O103" s="131">
        <v>-0.0772703116185397</v>
      </c>
      <c r="P103" s="127">
        <v>0.153091051062713</v>
      </c>
      <c r="Q103" s="127">
        <v>0.189029344107677</v>
      </c>
      <c r="R103" s="131">
        <v>-0.0359382930449636</v>
      </c>
    </row>
    <row r="104" spans="1:18">
      <c r="A104" s="125" t="s">
        <v>2706</v>
      </c>
      <c r="B104" s="125" t="s">
        <v>3388</v>
      </c>
      <c r="C104" s="126">
        <v>31</v>
      </c>
      <c r="D104" s="127">
        <v>0.854372019077901</v>
      </c>
      <c r="E104" s="127">
        <v>0.850270786874801</v>
      </c>
      <c r="F104" s="131">
        <v>0.00410123220310055</v>
      </c>
      <c r="G104" s="127">
        <v>0.926740371765278</v>
      </c>
      <c r="H104" s="127">
        <v>0.922052783154714</v>
      </c>
      <c r="I104" s="131">
        <v>0.0046875886105634</v>
      </c>
      <c r="J104" s="127">
        <v>0.860891750698579</v>
      </c>
      <c r="K104" s="127">
        <v>0.885510599121854</v>
      </c>
      <c r="L104" s="131">
        <v>-0.0246188484232759</v>
      </c>
      <c r="M104" s="127">
        <v>0.857906232935486</v>
      </c>
      <c r="N104" s="127">
        <v>0.870241021378932</v>
      </c>
      <c r="O104" s="131">
        <v>-0.0123347884434459</v>
      </c>
      <c r="P104" s="127">
        <v>0.10746835914697</v>
      </c>
      <c r="Q104" s="127">
        <v>0.111821078461294</v>
      </c>
      <c r="R104" s="131">
        <v>-0.00435271931432424</v>
      </c>
    </row>
    <row r="105" spans="1:18">
      <c r="A105" s="125" t="s">
        <v>2706</v>
      </c>
      <c r="B105" s="125" t="s">
        <v>40</v>
      </c>
      <c r="C105" s="126">
        <v>3</v>
      </c>
      <c r="D105" s="127" t="s">
        <v>40</v>
      </c>
      <c r="E105" s="127" t="s">
        <v>40</v>
      </c>
      <c r="F105" s="131" t="s">
        <v>40</v>
      </c>
      <c r="G105" s="127">
        <v>0</v>
      </c>
      <c r="H105" s="127">
        <v>0</v>
      </c>
      <c r="I105" s="131">
        <v>0</v>
      </c>
      <c r="J105" s="127">
        <v>0.802197802197802</v>
      </c>
      <c r="K105" s="127">
        <v>0.821428571428571</v>
      </c>
      <c r="L105" s="131">
        <v>-0.0192307692307692</v>
      </c>
      <c r="M105" s="127">
        <v>0.942708333333333</v>
      </c>
      <c r="N105" s="127">
        <v>0.777777777777778</v>
      </c>
      <c r="O105" s="131">
        <v>0.164930555555556</v>
      </c>
      <c r="P105" s="127" t="s">
        <v>40</v>
      </c>
      <c r="Q105" s="127" t="s">
        <v>40</v>
      </c>
      <c r="R105" s="131" t="s">
        <v>40</v>
      </c>
    </row>
    <row r="107" spans="1:18">
      <c r="A107" s="128" t="s">
        <v>3476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conditionalFormatting sqref="P6:P105">
    <cfRule type="expression" dxfId="6" priority="26">
      <formula>AND(ISNUMBER(P6),P6&gt;P$4)</formula>
    </cfRule>
    <cfRule type="expression" dxfId="7" priority="25">
      <formula>AND(ISNUMBER(P6),P6&lt;=P$4)</formula>
    </cfRule>
  </conditionalFormatting>
  <conditionalFormatting sqref="Q6:Q105">
    <cfRule type="expression" dxfId="6" priority="28">
      <formula>AND(ISNUMBER(Q6),Q6&gt;Q$4)</formula>
    </cfRule>
    <cfRule type="expression" dxfId="7" priority="27">
      <formula>AND(ISNUMBER(Q6),Q6&lt;=Q$4)</formula>
    </cfRule>
  </conditionalFormatting>
  <conditionalFormatting sqref="R5:R105">
    <cfRule type="expression" dxfId="8" priority="30">
      <formula>AND(ISNUMBER(R5),R5&gt;0)</formula>
    </cfRule>
    <cfRule type="expression" dxfId="9" priority="29">
      <formula>AND(ISNUMBER(R5),R5&lt;0)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U108"/>
  <sheetViews>
    <sheetView zoomScale="85" zoomScaleNormal="85" workbookViewId="0">
      <pane xSplit="3" ySplit="4" topLeftCell="D53" activePane="bottomRight" state="frozen"/>
      <selection/>
      <selection pane="topRight"/>
      <selection pane="bottomLeft"/>
      <selection pane="bottomRight" activeCell="C5" sqref="C5:R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3" customWidth="1"/>
    <col min="20" max="21" width="10.375"/>
  </cols>
  <sheetData>
    <row r="1" ht="40" customHeight="1" spans="1:21">
      <c r="A1" s="110" t="str">
        <f>CONCATENATE("网管-RM达成率 (月累计) ",TEXT($T$3,"DD MMM")," - ",TEXT($U$3,"DD MMM YYYY"),"
NM-Pencapaian RM Bulanan berdasarkan DP/CP yang di-handle")</f>
        <v>网管-RM达成率 (月累计) 01 Sep - 29 Sep 2026
NM-Pencapaian RM Bulanan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21">
      <c r="A2" s="112" t="s">
        <v>3465</v>
      </c>
      <c r="B2" s="112" t="s">
        <v>3390</v>
      </c>
      <c r="C2" s="112" t="s">
        <v>3466</v>
      </c>
      <c r="D2" s="112" t="s">
        <v>3484</v>
      </c>
      <c r="E2" s="113"/>
      <c r="F2" s="113"/>
      <c r="G2" s="112" t="s">
        <v>3485</v>
      </c>
      <c r="H2" s="113"/>
      <c r="I2" s="113"/>
      <c r="J2" s="112" t="s">
        <v>3486</v>
      </c>
      <c r="K2" s="113"/>
      <c r="L2" s="113"/>
      <c r="M2" s="112" t="s">
        <v>3487</v>
      </c>
      <c r="N2" s="113"/>
      <c r="O2" s="113"/>
      <c r="P2" s="112" t="s">
        <v>3488</v>
      </c>
      <c r="Q2" s="113"/>
      <c r="R2" s="113"/>
    </row>
    <row r="3" ht="48" customHeight="1" spans="1:21">
      <c r="A3" s="113"/>
      <c r="B3" s="113"/>
      <c r="C3" s="113"/>
      <c r="D3" s="112" t="s">
        <v>3218</v>
      </c>
      <c r="E3" s="112" t="s">
        <v>3489</v>
      </c>
      <c r="F3" s="112" t="s">
        <v>3490</v>
      </c>
      <c r="G3" s="112" t="s">
        <v>3491</v>
      </c>
      <c r="H3" s="112" t="s">
        <v>3492</v>
      </c>
      <c r="I3" s="112" t="s">
        <v>3490</v>
      </c>
      <c r="J3" s="112" t="s">
        <v>3491</v>
      </c>
      <c r="K3" s="112" t="s">
        <v>3493</v>
      </c>
      <c r="L3" s="112" t="s">
        <v>3490</v>
      </c>
      <c r="M3" s="112" t="s">
        <v>3494</v>
      </c>
      <c r="N3" s="112" t="s">
        <v>3495</v>
      </c>
      <c r="O3" s="112" t="s">
        <v>3490</v>
      </c>
      <c r="P3" s="112" t="s">
        <v>3496</v>
      </c>
      <c r="Q3" s="112" t="s">
        <v>3497</v>
      </c>
      <c r="R3" s="112" t="s">
        <v>3490</v>
      </c>
      <c r="T3" s="114">
        <f>'Display Absensi 630'!AK8</f>
        <v>46266</v>
      </c>
      <c r="U3" s="115">
        <f>'Display Absensi 630'!L3</f>
        <v>46294</v>
      </c>
    </row>
    <row r="4" spans="1:21">
      <c r="A4" s="116" t="s">
        <v>3472</v>
      </c>
      <c r="B4" s="116"/>
      <c r="C4" s="116"/>
      <c r="D4" s="117"/>
      <c r="E4" s="117"/>
      <c r="F4" s="118">
        <v>0.9</v>
      </c>
      <c r="G4" s="117"/>
      <c r="H4" s="117"/>
      <c r="I4" s="118">
        <v>0.9</v>
      </c>
      <c r="J4" s="117"/>
      <c r="K4" s="117"/>
      <c r="L4" s="118">
        <v>0.9</v>
      </c>
      <c r="M4" s="117"/>
      <c r="N4" s="117"/>
      <c r="O4" s="118">
        <v>0.93</v>
      </c>
      <c r="P4" s="117"/>
      <c r="Q4" s="117"/>
      <c r="R4" s="118">
        <v>0.015</v>
      </c>
    </row>
    <row r="5" spans="1:21">
      <c r="A5" s="119" t="s">
        <v>3473</v>
      </c>
      <c r="B5" s="119" t="s">
        <v>3474</v>
      </c>
      <c r="C5" s="120">
        <v>1712</v>
      </c>
      <c r="D5" s="120">
        <v>1876093</v>
      </c>
      <c r="E5" s="120">
        <v>1758317</v>
      </c>
      <c r="F5" s="121">
        <v>0.937222728297584</v>
      </c>
      <c r="G5" s="120">
        <v>116525839</v>
      </c>
      <c r="H5" s="120">
        <v>111697616</v>
      </c>
      <c r="I5" s="121">
        <v>0.958565215737258</v>
      </c>
      <c r="J5" s="120">
        <v>116525839</v>
      </c>
      <c r="K5" s="120">
        <v>104652918</v>
      </c>
      <c r="L5" s="121">
        <v>0.898109113807797</v>
      </c>
      <c r="M5" s="120">
        <v>183668764</v>
      </c>
      <c r="N5" s="120">
        <v>176191772</v>
      </c>
      <c r="O5" s="121">
        <v>0.959290889549406</v>
      </c>
      <c r="P5" s="120">
        <v>208965128</v>
      </c>
      <c r="Q5" s="120">
        <v>4686595</v>
      </c>
      <c r="R5" s="121">
        <v>0.0224276416110922</v>
      </c>
    </row>
    <row r="6" spans="1:21">
      <c r="A6" s="122" t="s">
        <v>25</v>
      </c>
      <c r="B6" s="122" t="s">
        <v>3475</v>
      </c>
      <c r="C6" s="123">
        <v>111</v>
      </c>
      <c r="D6" s="123">
        <v>167757</v>
      </c>
      <c r="E6" s="123">
        <v>156312</v>
      </c>
      <c r="F6" s="124">
        <v>0.931776319319015</v>
      </c>
      <c r="G6" s="123">
        <v>10391513</v>
      </c>
      <c r="H6" s="123">
        <v>10182033</v>
      </c>
      <c r="I6" s="124">
        <v>0.979841241597831</v>
      </c>
      <c r="J6" s="123">
        <v>10391513</v>
      </c>
      <c r="K6" s="123">
        <v>8922891</v>
      </c>
      <c r="L6" s="124">
        <v>0.858671013547305</v>
      </c>
      <c r="M6" s="123">
        <v>17975621</v>
      </c>
      <c r="N6" s="123">
        <v>17179191</v>
      </c>
      <c r="O6" s="124">
        <v>0.955693881173841</v>
      </c>
      <c r="P6" s="123">
        <v>21681074</v>
      </c>
      <c r="Q6" s="123">
        <v>436633</v>
      </c>
      <c r="R6" s="124">
        <v>0.0201389008681028</v>
      </c>
    </row>
    <row r="7" spans="1:21">
      <c r="A7" s="125" t="s">
        <v>25</v>
      </c>
      <c r="B7" s="125" t="s">
        <v>3240</v>
      </c>
      <c r="C7" s="126">
        <v>11</v>
      </c>
      <c r="D7" s="126">
        <v>17312</v>
      </c>
      <c r="E7" s="126">
        <v>16016</v>
      </c>
      <c r="F7" s="127">
        <v>0.925138632162662</v>
      </c>
      <c r="G7" s="126">
        <v>1250533</v>
      </c>
      <c r="H7" s="126">
        <v>1218225</v>
      </c>
      <c r="I7" s="127">
        <v>0.974164616207649</v>
      </c>
      <c r="J7" s="126">
        <v>1250533</v>
      </c>
      <c r="K7" s="126">
        <v>1101169</v>
      </c>
      <c r="L7" s="127">
        <v>0.880559729331413</v>
      </c>
      <c r="M7" s="126">
        <v>2076598</v>
      </c>
      <c r="N7" s="126">
        <v>2016862</v>
      </c>
      <c r="O7" s="127">
        <v>0.971233719766657</v>
      </c>
      <c r="P7" s="126">
        <v>2539440</v>
      </c>
      <c r="Q7" s="126">
        <v>50778</v>
      </c>
      <c r="R7" s="127">
        <v>0.0199957470938475</v>
      </c>
    </row>
    <row r="8" spans="1:21">
      <c r="A8" s="125" t="s">
        <v>25</v>
      </c>
      <c r="B8" s="125" t="s">
        <v>3245</v>
      </c>
      <c r="C8" s="126">
        <v>7</v>
      </c>
      <c r="D8" s="126">
        <v>11894</v>
      </c>
      <c r="E8" s="126">
        <v>11020</v>
      </c>
      <c r="F8" s="127">
        <v>0.926517571884984</v>
      </c>
      <c r="G8" s="126">
        <v>701238</v>
      </c>
      <c r="H8" s="126">
        <v>727755</v>
      </c>
      <c r="I8" s="127">
        <v>1.03781455083723</v>
      </c>
      <c r="J8" s="126">
        <v>701238</v>
      </c>
      <c r="K8" s="126">
        <v>620702</v>
      </c>
      <c r="L8" s="127">
        <v>0.885151688870255</v>
      </c>
      <c r="M8" s="126">
        <v>1266347</v>
      </c>
      <c r="N8" s="126">
        <v>1190736</v>
      </c>
      <c r="O8" s="127">
        <v>0.940292036858776</v>
      </c>
      <c r="P8" s="126">
        <v>1631680</v>
      </c>
      <c r="Q8" s="126">
        <v>41291</v>
      </c>
      <c r="R8" s="127">
        <v>0.0253058197685821</v>
      </c>
    </row>
    <row r="9" spans="1:21">
      <c r="A9" s="125" t="s">
        <v>25</v>
      </c>
      <c r="B9" s="125" t="s">
        <v>3248</v>
      </c>
      <c r="C9" s="126">
        <v>11</v>
      </c>
      <c r="D9" s="126">
        <v>20323</v>
      </c>
      <c r="E9" s="126">
        <v>18664</v>
      </c>
      <c r="F9" s="127">
        <v>0.918368351129262</v>
      </c>
      <c r="G9" s="126">
        <v>1167740</v>
      </c>
      <c r="H9" s="126">
        <v>1090675</v>
      </c>
      <c r="I9" s="127">
        <v>0.934005001113262</v>
      </c>
      <c r="J9" s="126">
        <v>1167740</v>
      </c>
      <c r="K9" s="126">
        <v>910571</v>
      </c>
      <c r="L9" s="127">
        <v>0.779772038296196</v>
      </c>
      <c r="M9" s="126">
        <v>1966670</v>
      </c>
      <c r="N9" s="126">
        <v>1877824</v>
      </c>
      <c r="O9" s="127">
        <v>0.954824144365857</v>
      </c>
      <c r="P9" s="126">
        <v>2331087</v>
      </c>
      <c r="Q9" s="126">
        <v>50552</v>
      </c>
      <c r="R9" s="127">
        <v>0.0216860202986847</v>
      </c>
    </row>
    <row r="10" spans="1:21">
      <c r="A10" s="125" t="s">
        <v>25</v>
      </c>
      <c r="B10" s="125" t="s">
        <v>3257</v>
      </c>
      <c r="C10" s="126">
        <v>10</v>
      </c>
      <c r="D10" s="126">
        <v>14279</v>
      </c>
      <c r="E10" s="126">
        <v>13451</v>
      </c>
      <c r="F10" s="127">
        <v>0.942012745990616</v>
      </c>
      <c r="G10" s="126">
        <v>770229</v>
      </c>
      <c r="H10" s="126">
        <v>750696</v>
      </c>
      <c r="I10" s="127">
        <v>0.974640009659465</v>
      </c>
      <c r="J10" s="126">
        <v>770229</v>
      </c>
      <c r="K10" s="126">
        <v>669328</v>
      </c>
      <c r="L10" s="127">
        <v>0.868998700386508</v>
      </c>
      <c r="M10" s="126">
        <v>1335857</v>
      </c>
      <c r="N10" s="126">
        <v>1272731</v>
      </c>
      <c r="O10" s="127">
        <v>0.952744942011009</v>
      </c>
      <c r="P10" s="126">
        <v>1539855</v>
      </c>
      <c r="Q10" s="126">
        <v>30422</v>
      </c>
      <c r="R10" s="127">
        <v>0.0197564056355956</v>
      </c>
    </row>
    <row r="11" spans="1:21">
      <c r="A11" s="125" t="s">
        <v>25</v>
      </c>
      <c r="B11" s="125" t="s">
        <v>3266</v>
      </c>
      <c r="C11" s="126">
        <v>14</v>
      </c>
      <c r="D11" s="126">
        <v>21625</v>
      </c>
      <c r="E11" s="126">
        <v>20657</v>
      </c>
      <c r="F11" s="127">
        <v>0.955236994219653</v>
      </c>
      <c r="G11" s="126">
        <v>1076907</v>
      </c>
      <c r="H11" s="126">
        <v>1109632</v>
      </c>
      <c r="I11" s="127">
        <v>1.03038795364874</v>
      </c>
      <c r="J11" s="126">
        <v>1076907</v>
      </c>
      <c r="K11" s="126">
        <v>977390</v>
      </c>
      <c r="L11" s="127">
        <v>0.907589977593237</v>
      </c>
      <c r="M11" s="126">
        <v>1930559</v>
      </c>
      <c r="N11" s="126">
        <v>1860212</v>
      </c>
      <c r="O11" s="127">
        <v>0.963561331199927</v>
      </c>
      <c r="P11" s="126">
        <v>2225467</v>
      </c>
      <c r="Q11" s="126">
        <v>47999</v>
      </c>
      <c r="R11" s="127">
        <v>0.021568057400986</v>
      </c>
    </row>
    <row r="12" spans="1:21">
      <c r="A12" s="125" t="s">
        <v>25</v>
      </c>
      <c r="B12" s="125" t="s">
        <v>3276</v>
      </c>
      <c r="C12" s="126">
        <v>13</v>
      </c>
      <c r="D12" s="126">
        <v>14320</v>
      </c>
      <c r="E12" s="126">
        <v>12830</v>
      </c>
      <c r="F12" s="127">
        <v>0.895949720670391</v>
      </c>
      <c r="G12" s="126">
        <v>993327</v>
      </c>
      <c r="H12" s="126">
        <v>983750</v>
      </c>
      <c r="I12" s="127">
        <v>0.990358663360605</v>
      </c>
      <c r="J12" s="126">
        <v>993327</v>
      </c>
      <c r="K12" s="126">
        <v>889046</v>
      </c>
      <c r="L12" s="127">
        <v>0.895018458171378</v>
      </c>
      <c r="M12" s="126">
        <v>1757664</v>
      </c>
      <c r="N12" s="126">
        <v>1670255</v>
      </c>
      <c r="O12" s="127">
        <v>0.950269789902962</v>
      </c>
      <c r="P12" s="126">
        <v>2325959</v>
      </c>
      <c r="Q12" s="126">
        <v>40295</v>
      </c>
      <c r="R12" s="127">
        <v>0.0173240370960967</v>
      </c>
    </row>
    <row r="13" spans="1:21">
      <c r="A13" s="125" t="s">
        <v>25</v>
      </c>
      <c r="B13" s="125" t="s">
        <v>3285</v>
      </c>
      <c r="C13" s="126">
        <v>14</v>
      </c>
      <c r="D13" s="126">
        <v>18107</v>
      </c>
      <c r="E13" s="126">
        <v>17277</v>
      </c>
      <c r="F13" s="127">
        <v>0.954161374054233</v>
      </c>
      <c r="G13" s="126">
        <v>1131724</v>
      </c>
      <c r="H13" s="126">
        <v>1090142</v>
      </c>
      <c r="I13" s="127">
        <v>0.963257826113081</v>
      </c>
      <c r="J13" s="126">
        <v>1131724</v>
      </c>
      <c r="K13" s="126">
        <v>999625</v>
      </c>
      <c r="L13" s="127">
        <v>0.883276311185413</v>
      </c>
      <c r="M13" s="126">
        <v>1937796</v>
      </c>
      <c r="N13" s="126">
        <v>1850825</v>
      </c>
      <c r="O13" s="127">
        <v>0.95511859865538</v>
      </c>
      <c r="P13" s="126">
        <v>2122193</v>
      </c>
      <c r="Q13" s="126">
        <v>37087</v>
      </c>
      <c r="R13" s="127">
        <v>0.0174757903734486</v>
      </c>
    </row>
    <row r="14" spans="1:21">
      <c r="A14" s="125" t="s">
        <v>25</v>
      </c>
      <c r="B14" s="125" t="s">
        <v>3292</v>
      </c>
      <c r="C14" s="126">
        <v>10</v>
      </c>
      <c r="D14" s="126">
        <v>14277</v>
      </c>
      <c r="E14" s="126">
        <v>13490</v>
      </c>
      <c r="F14" s="127">
        <v>0.944876374588499</v>
      </c>
      <c r="G14" s="126">
        <v>1003616</v>
      </c>
      <c r="H14" s="126">
        <v>980638</v>
      </c>
      <c r="I14" s="127">
        <v>0.977104789082677</v>
      </c>
      <c r="J14" s="126">
        <v>1003616</v>
      </c>
      <c r="K14" s="126">
        <v>838769</v>
      </c>
      <c r="L14" s="127">
        <v>0.835746939068329</v>
      </c>
      <c r="M14" s="126">
        <v>1688814</v>
      </c>
      <c r="N14" s="126">
        <v>1619186</v>
      </c>
      <c r="O14" s="127">
        <v>0.958771066559136</v>
      </c>
      <c r="P14" s="126">
        <v>1900473</v>
      </c>
      <c r="Q14" s="126">
        <v>33891</v>
      </c>
      <c r="R14" s="127">
        <v>0.0178329289603167</v>
      </c>
    </row>
    <row r="15" spans="1:21">
      <c r="A15" s="125" t="s">
        <v>25</v>
      </c>
      <c r="B15" s="125" t="s">
        <v>3301</v>
      </c>
      <c r="C15" s="126">
        <v>12</v>
      </c>
      <c r="D15" s="126">
        <v>18073</v>
      </c>
      <c r="E15" s="126">
        <v>16899</v>
      </c>
      <c r="F15" s="127">
        <v>0.935041221711946</v>
      </c>
      <c r="G15" s="126">
        <v>1188557</v>
      </c>
      <c r="H15" s="126">
        <v>1166991</v>
      </c>
      <c r="I15" s="127">
        <v>0.981855308580068</v>
      </c>
      <c r="J15" s="126">
        <v>1188557</v>
      </c>
      <c r="K15" s="126">
        <v>1003243</v>
      </c>
      <c r="L15" s="127">
        <v>0.844084886126622</v>
      </c>
      <c r="M15" s="126">
        <v>2045759</v>
      </c>
      <c r="N15" s="126">
        <v>1955148</v>
      </c>
      <c r="O15" s="127">
        <v>0.955707881524657</v>
      </c>
      <c r="P15" s="126">
        <v>2520709</v>
      </c>
      <c r="Q15" s="126">
        <v>53439</v>
      </c>
      <c r="R15" s="127">
        <v>0.0211999877812155</v>
      </c>
    </row>
    <row r="16" spans="1:21">
      <c r="A16" s="125" t="s">
        <v>25</v>
      </c>
      <c r="B16" s="125" t="s">
        <v>3310</v>
      </c>
      <c r="C16" s="126">
        <v>9</v>
      </c>
      <c r="D16" s="126">
        <v>17547</v>
      </c>
      <c r="E16" s="126">
        <v>16008</v>
      </c>
      <c r="F16" s="127">
        <v>0.91229269960677</v>
      </c>
      <c r="G16" s="126">
        <v>1107642</v>
      </c>
      <c r="H16" s="126">
        <v>1063529</v>
      </c>
      <c r="I16" s="127">
        <v>0.960173955122684</v>
      </c>
      <c r="J16" s="126">
        <v>1107642</v>
      </c>
      <c r="K16" s="126">
        <v>913048</v>
      </c>
      <c r="L16" s="127">
        <v>0.82431688216951</v>
      </c>
      <c r="M16" s="126">
        <v>1969557</v>
      </c>
      <c r="N16" s="126">
        <v>1865412</v>
      </c>
      <c r="O16" s="127">
        <v>0.947122627067914</v>
      </c>
      <c r="P16" s="126">
        <v>2544211</v>
      </c>
      <c r="Q16" s="126">
        <v>50879</v>
      </c>
      <c r="R16" s="127">
        <v>0.0199979482833774</v>
      </c>
    </row>
    <row r="17" spans="1:18">
      <c r="A17" s="122" t="s">
        <v>186</v>
      </c>
      <c r="B17" s="122" t="s">
        <v>3475</v>
      </c>
      <c r="C17" s="123">
        <v>108</v>
      </c>
      <c r="D17" s="123">
        <v>181715</v>
      </c>
      <c r="E17" s="123">
        <v>173894</v>
      </c>
      <c r="F17" s="124">
        <v>0.956960074842473</v>
      </c>
      <c r="G17" s="123">
        <v>9057726</v>
      </c>
      <c r="H17" s="123">
        <v>8523999</v>
      </c>
      <c r="I17" s="124">
        <v>0.94107494530084</v>
      </c>
      <c r="J17" s="123">
        <v>9057726</v>
      </c>
      <c r="K17" s="123">
        <v>8232384</v>
      </c>
      <c r="L17" s="124">
        <v>0.908879778434455</v>
      </c>
      <c r="M17" s="123">
        <v>19961264</v>
      </c>
      <c r="N17" s="123">
        <v>19335534</v>
      </c>
      <c r="O17" s="124">
        <v>0.968652786717314</v>
      </c>
      <c r="P17" s="123">
        <v>23051509</v>
      </c>
      <c r="Q17" s="123">
        <v>433796</v>
      </c>
      <c r="R17" s="124">
        <v>0.0188185510978913</v>
      </c>
    </row>
    <row r="18" spans="1:18">
      <c r="A18" s="125" t="s">
        <v>186</v>
      </c>
      <c r="B18" s="125" t="s">
        <v>3315</v>
      </c>
      <c r="C18" s="126">
        <v>16</v>
      </c>
      <c r="D18" s="126">
        <v>32475</v>
      </c>
      <c r="E18" s="126">
        <v>30259</v>
      </c>
      <c r="F18" s="127">
        <v>0.931762894534257</v>
      </c>
      <c r="G18" s="126">
        <v>1280926</v>
      </c>
      <c r="H18" s="126">
        <v>1169481</v>
      </c>
      <c r="I18" s="127">
        <v>0.91299653531898</v>
      </c>
      <c r="J18" s="126">
        <v>1280926</v>
      </c>
      <c r="K18" s="126">
        <v>1103273</v>
      </c>
      <c r="L18" s="127">
        <v>0.861308928072348</v>
      </c>
      <c r="M18" s="126">
        <v>3210649</v>
      </c>
      <c r="N18" s="126">
        <v>3091303</v>
      </c>
      <c r="O18" s="127">
        <v>0.962828076192695</v>
      </c>
      <c r="P18" s="126">
        <v>3479676</v>
      </c>
      <c r="Q18" s="126">
        <v>89103</v>
      </c>
      <c r="R18" s="127">
        <v>0.0256066944163767</v>
      </c>
    </row>
    <row r="19" spans="1:18">
      <c r="A19" s="125" t="s">
        <v>186</v>
      </c>
      <c r="B19" s="125" t="s">
        <v>3316</v>
      </c>
      <c r="C19" s="126">
        <v>6</v>
      </c>
      <c r="D19" s="126">
        <v>3733</v>
      </c>
      <c r="E19" s="126">
        <v>3506</v>
      </c>
      <c r="F19" s="127">
        <v>0.939190999196357</v>
      </c>
      <c r="G19" s="126">
        <v>288395</v>
      </c>
      <c r="H19" s="126">
        <v>266639</v>
      </c>
      <c r="I19" s="127">
        <v>0.924561798921618</v>
      </c>
      <c r="J19" s="126">
        <v>288395</v>
      </c>
      <c r="K19" s="126">
        <v>254243</v>
      </c>
      <c r="L19" s="127">
        <v>0.881579084242099</v>
      </c>
      <c r="M19" s="126">
        <v>469080</v>
      </c>
      <c r="N19" s="126">
        <v>454006</v>
      </c>
      <c r="O19" s="127">
        <v>0.967864756544726</v>
      </c>
      <c r="P19" s="126">
        <v>505329</v>
      </c>
      <c r="Q19" s="126">
        <v>9724</v>
      </c>
      <c r="R19" s="127">
        <v>0.0192429090750778</v>
      </c>
    </row>
    <row r="20" spans="1:18">
      <c r="A20" s="125" t="s">
        <v>186</v>
      </c>
      <c r="B20" s="125" t="s">
        <v>3317</v>
      </c>
      <c r="C20" s="126">
        <v>14</v>
      </c>
      <c r="D20" s="126">
        <v>18974</v>
      </c>
      <c r="E20" s="126">
        <v>17893</v>
      </c>
      <c r="F20" s="127">
        <v>0.943027300516496</v>
      </c>
      <c r="G20" s="126">
        <v>1464227</v>
      </c>
      <c r="H20" s="126">
        <v>1354957</v>
      </c>
      <c r="I20" s="127">
        <v>0.92537359302895</v>
      </c>
      <c r="J20" s="126">
        <v>1464227</v>
      </c>
      <c r="K20" s="126">
        <v>1307247</v>
      </c>
      <c r="L20" s="127">
        <v>0.892789847475835</v>
      </c>
      <c r="M20" s="126">
        <v>2333563</v>
      </c>
      <c r="N20" s="126">
        <v>2227100</v>
      </c>
      <c r="O20" s="127">
        <v>0.954377490558429</v>
      </c>
      <c r="P20" s="126">
        <v>2948013</v>
      </c>
      <c r="Q20" s="126">
        <v>55841</v>
      </c>
      <c r="R20" s="127">
        <v>0.0189419110431331</v>
      </c>
    </row>
    <row r="21" spans="1:18">
      <c r="A21" s="125" t="s">
        <v>186</v>
      </c>
      <c r="B21" s="125" t="s">
        <v>1426</v>
      </c>
      <c r="C21" s="126">
        <v>22</v>
      </c>
      <c r="D21" s="126">
        <v>38930</v>
      </c>
      <c r="E21" s="126">
        <v>38040</v>
      </c>
      <c r="F21" s="127">
        <v>0.977138453634729</v>
      </c>
      <c r="G21" s="126">
        <v>49</v>
      </c>
      <c r="H21" s="126">
        <v>24</v>
      </c>
      <c r="I21" s="127">
        <v>0.489795918367347</v>
      </c>
      <c r="J21" s="126">
        <v>49</v>
      </c>
      <c r="K21" s="126">
        <v>25</v>
      </c>
      <c r="L21" s="127">
        <v>0.510204081632653</v>
      </c>
      <c r="M21" s="126">
        <v>3512853</v>
      </c>
      <c r="N21" s="126">
        <v>3442959</v>
      </c>
      <c r="O21" s="127">
        <v>0.980103351890899</v>
      </c>
      <c r="P21" s="126">
        <v>3734992</v>
      </c>
      <c r="Q21" s="126">
        <v>61362</v>
      </c>
      <c r="R21" s="127">
        <v>0.0164289508518358</v>
      </c>
    </row>
    <row r="22" spans="1:18">
      <c r="A22" s="125" t="s">
        <v>186</v>
      </c>
      <c r="B22" s="125" t="s">
        <v>3318</v>
      </c>
      <c r="C22" s="126">
        <v>13</v>
      </c>
      <c r="D22" s="126">
        <v>29323</v>
      </c>
      <c r="E22" s="126">
        <v>28439</v>
      </c>
      <c r="F22" s="127">
        <v>0.969853016403506</v>
      </c>
      <c r="G22" s="126">
        <v>2390795</v>
      </c>
      <c r="H22" s="126">
        <v>2292555</v>
      </c>
      <c r="I22" s="127">
        <v>0.958909065812836</v>
      </c>
      <c r="J22" s="126">
        <v>2390795</v>
      </c>
      <c r="K22" s="126">
        <v>2216295</v>
      </c>
      <c r="L22" s="127">
        <v>0.927011726224959</v>
      </c>
      <c r="M22" s="126">
        <v>3720971</v>
      </c>
      <c r="N22" s="126">
        <v>3604386</v>
      </c>
      <c r="O22" s="127">
        <v>0.968668124529861</v>
      </c>
      <c r="P22" s="126">
        <v>4802421</v>
      </c>
      <c r="Q22" s="126">
        <v>79214</v>
      </c>
      <c r="R22" s="127">
        <v>0.0164945972042018</v>
      </c>
    </row>
    <row r="23" spans="1:18">
      <c r="A23" s="125" t="s">
        <v>186</v>
      </c>
      <c r="B23" s="125" t="s">
        <v>3319</v>
      </c>
      <c r="C23" s="126">
        <v>16</v>
      </c>
      <c r="D23" s="126">
        <v>31487</v>
      </c>
      <c r="E23" s="126">
        <v>30370</v>
      </c>
      <c r="F23" s="127">
        <v>0.964525042080859</v>
      </c>
      <c r="G23" s="126">
        <v>1849219</v>
      </c>
      <c r="H23" s="126">
        <v>1760893</v>
      </c>
      <c r="I23" s="127">
        <v>0.952236052084691</v>
      </c>
      <c r="J23" s="126">
        <v>1849219</v>
      </c>
      <c r="K23" s="126">
        <v>1723176</v>
      </c>
      <c r="L23" s="127">
        <v>0.931839874022493</v>
      </c>
      <c r="M23" s="126">
        <v>3606387</v>
      </c>
      <c r="N23" s="126">
        <v>3516542</v>
      </c>
      <c r="O23" s="127">
        <v>0.975087254917456</v>
      </c>
      <c r="P23" s="126">
        <v>4118034</v>
      </c>
      <c r="Q23" s="126">
        <v>64793</v>
      </c>
      <c r="R23" s="127">
        <v>0.0157339643140392</v>
      </c>
    </row>
    <row r="24" spans="1:18">
      <c r="A24" s="125" t="s">
        <v>186</v>
      </c>
      <c r="B24" s="125" t="s">
        <v>3320</v>
      </c>
      <c r="C24" s="126">
        <v>9</v>
      </c>
      <c r="D24" s="126">
        <v>17652</v>
      </c>
      <c r="E24" s="126">
        <v>16742</v>
      </c>
      <c r="F24" s="127">
        <v>0.948447767958305</v>
      </c>
      <c r="G24" s="126">
        <v>1190527</v>
      </c>
      <c r="H24" s="126">
        <v>1123581</v>
      </c>
      <c r="I24" s="127">
        <v>0.943767759992004</v>
      </c>
      <c r="J24" s="126">
        <v>1190527</v>
      </c>
      <c r="K24" s="126">
        <v>1079989</v>
      </c>
      <c r="L24" s="127">
        <v>0.907152042750815</v>
      </c>
      <c r="M24" s="126">
        <v>1949023</v>
      </c>
      <c r="N24" s="126">
        <v>1884332</v>
      </c>
      <c r="O24" s="127">
        <v>0.966808498411768</v>
      </c>
      <c r="P24" s="126">
        <v>2161062</v>
      </c>
      <c r="Q24" s="126">
        <v>51351</v>
      </c>
      <c r="R24" s="127">
        <v>0.0237619281630976</v>
      </c>
    </row>
    <row r="25" spans="1:18">
      <c r="A25" s="125" t="s">
        <v>186</v>
      </c>
      <c r="B25" s="125" t="s">
        <v>3321</v>
      </c>
      <c r="C25" s="126">
        <v>9</v>
      </c>
      <c r="D25" s="126">
        <v>6526</v>
      </c>
      <c r="E25" s="126">
        <v>6219</v>
      </c>
      <c r="F25" s="127">
        <v>0.952957401164573</v>
      </c>
      <c r="G25" s="126">
        <v>593585</v>
      </c>
      <c r="H25" s="126">
        <v>555869</v>
      </c>
      <c r="I25" s="127">
        <v>0.9364606585409</v>
      </c>
      <c r="J25" s="126">
        <v>593585</v>
      </c>
      <c r="K25" s="126">
        <v>548136</v>
      </c>
      <c r="L25" s="127">
        <v>0.923433038233783</v>
      </c>
      <c r="M25" s="126">
        <v>935376</v>
      </c>
      <c r="N25" s="126">
        <v>901354</v>
      </c>
      <c r="O25" s="127">
        <v>0.963627461042404</v>
      </c>
      <c r="P25" s="126">
        <v>1065058</v>
      </c>
      <c r="Q25" s="126">
        <v>17763</v>
      </c>
      <c r="R25" s="127">
        <v>0.0166779649558991</v>
      </c>
    </row>
    <row r="26" spans="1:18">
      <c r="A26" s="125" t="s">
        <v>186</v>
      </c>
      <c r="B26" s="125" t="s">
        <v>40</v>
      </c>
      <c r="C26" s="126">
        <v>3</v>
      </c>
      <c r="D26" s="126">
        <v>2615</v>
      </c>
      <c r="E26" s="126">
        <v>2426</v>
      </c>
      <c r="F26" s="127">
        <v>0.927724665391969</v>
      </c>
      <c r="G26" s="126">
        <v>3</v>
      </c>
      <c r="H26" s="126">
        <v>0</v>
      </c>
      <c r="I26" s="127">
        <v>0</v>
      </c>
      <c r="J26" s="126">
        <v>3</v>
      </c>
      <c r="K26" s="126">
        <v>0</v>
      </c>
      <c r="L26" s="127">
        <v>0</v>
      </c>
      <c r="M26" s="126">
        <v>223362</v>
      </c>
      <c r="N26" s="126">
        <v>213552</v>
      </c>
      <c r="O26" s="127">
        <v>0.956080264324281</v>
      </c>
      <c r="P26" s="126">
        <v>236924</v>
      </c>
      <c r="Q26" s="126">
        <v>4645</v>
      </c>
      <c r="R26" s="127">
        <v>0.0196054430956763</v>
      </c>
    </row>
    <row r="27" spans="1:18">
      <c r="A27" s="122" t="s">
        <v>398</v>
      </c>
      <c r="B27" s="122" t="s">
        <v>3475</v>
      </c>
      <c r="C27" s="123">
        <v>48</v>
      </c>
      <c r="D27" s="123">
        <v>103479</v>
      </c>
      <c r="E27" s="123">
        <v>97832</v>
      </c>
      <c r="F27" s="124">
        <v>0.94542854105664</v>
      </c>
      <c r="G27" s="123">
        <v>6278361</v>
      </c>
      <c r="H27" s="123">
        <v>5978481</v>
      </c>
      <c r="I27" s="124">
        <v>0.95223594183259</v>
      </c>
      <c r="J27" s="123">
        <v>6278361</v>
      </c>
      <c r="K27" s="123">
        <v>5712633</v>
      </c>
      <c r="L27" s="124">
        <v>0.909892406632878</v>
      </c>
      <c r="M27" s="123">
        <v>10982967</v>
      </c>
      <c r="N27" s="123">
        <v>10569881</v>
      </c>
      <c r="O27" s="124">
        <v>0.962388487555321</v>
      </c>
      <c r="P27" s="123">
        <v>12131834</v>
      </c>
      <c r="Q27" s="123">
        <v>214853</v>
      </c>
      <c r="R27" s="124">
        <v>0.0177098532670328</v>
      </c>
    </row>
    <row r="28" spans="1:18">
      <c r="A28" s="125" t="s">
        <v>398</v>
      </c>
      <c r="B28" s="125" t="s">
        <v>3322</v>
      </c>
      <c r="C28" s="126">
        <v>6</v>
      </c>
      <c r="D28" s="126">
        <v>14735</v>
      </c>
      <c r="E28" s="126">
        <v>13771</v>
      </c>
      <c r="F28" s="127">
        <v>0.934577536477774</v>
      </c>
      <c r="G28" s="126">
        <v>813962</v>
      </c>
      <c r="H28" s="126">
        <v>788484</v>
      </c>
      <c r="I28" s="127">
        <v>0.96869878446414</v>
      </c>
      <c r="J28" s="126">
        <v>813962</v>
      </c>
      <c r="K28" s="126">
        <v>744713</v>
      </c>
      <c r="L28" s="127">
        <v>0.914923546799482</v>
      </c>
      <c r="M28" s="126">
        <v>1460261</v>
      </c>
      <c r="N28" s="126">
        <v>1412830</v>
      </c>
      <c r="O28" s="127">
        <v>0.967518820265692</v>
      </c>
      <c r="P28" s="126">
        <v>1594087</v>
      </c>
      <c r="Q28" s="126">
        <v>32105</v>
      </c>
      <c r="R28" s="127">
        <v>0.020140055091096</v>
      </c>
    </row>
    <row r="29" spans="1:18">
      <c r="A29" s="125" t="s">
        <v>398</v>
      </c>
      <c r="B29" s="125" t="s">
        <v>3323</v>
      </c>
      <c r="C29" s="126">
        <v>8</v>
      </c>
      <c r="D29" s="126">
        <v>10390</v>
      </c>
      <c r="E29" s="126">
        <v>10053</v>
      </c>
      <c r="F29" s="127">
        <v>0.967564966313763</v>
      </c>
      <c r="G29" s="126">
        <v>617592</v>
      </c>
      <c r="H29" s="126">
        <v>584174</v>
      </c>
      <c r="I29" s="127">
        <v>0.945889843132683</v>
      </c>
      <c r="J29" s="126">
        <v>617592</v>
      </c>
      <c r="K29" s="126">
        <v>567945</v>
      </c>
      <c r="L29" s="127">
        <v>0.919611976839078</v>
      </c>
      <c r="M29" s="126">
        <v>1087044</v>
      </c>
      <c r="N29" s="126">
        <v>1053795</v>
      </c>
      <c r="O29" s="127">
        <v>0.969413381611048</v>
      </c>
      <c r="P29" s="126">
        <v>1215447</v>
      </c>
      <c r="Q29" s="126">
        <v>24840</v>
      </c>
      <c r="R29" s="127">
        <v>0.0204369256742581</v>
      </c>
    </row>
    <row r="30" spans="1:18">
      <c r="A30" s="125" t="s">
        <v>398</v>
      </c>
      <c r="B30" s="125" t="s">
        <v>3324</v>
      </c>
      <c r="C30" s="126">
        <v>5</v>
      </c>
      <c r="D30" s="126">
        <v>6519</v>
      </c>
      <c r="E30" s="126">
        <v>6077</v>
      </c>
      <c r="F30" s="127">
        <v>0.932198189906427</v>
      </c>
      <c r="G30" s="126">
        <v>403976</v>
      </c>
      <c r="H30" s="126">
        <v>382517</v>
      </c>
      <c r="I30" s="127">
        <v>0.946880507752936</v>
      </c>
      <c r="J30" s="126">
        <v>403976</v>
      </c>
      <c r="K30" s="126">
        <v>368286</v>
      </c>
      <c r="L30" s="127">
        <v>0.911653167514902</v>
      </c>
      <c r="M30" s="126">
        <v>694553</v>
      </c>
      <c r="N30" s="126">
        <v>663543</v>
      </c>
      <c r="O30" s="127">
        <v>0.955352579284806</v>
      </c>
      <c r="P30" s="126">
        <v>827001</v>
      </c>
      <c r="Q30" s="126">
        <v>16031</v>
      </c>
      <c r="R30" s="127">
        <v>0.0193844989304729</v>
      </c>
    </row>
    <row r="31" spans="1:18">
      <c r="A31" s="125" t="s">
        <v>398</v>
      </c>
      <c r="B31" s="125" t="s">
        <v>3325</v>
      </c>
      <c r="C31" s="126">
        <v>7</v>
      </c>
      <c r="D31" s="126">
        <v>21005</v>
      </c>
      <c r="E31" s="126">
        <v>19916</v>
      </c>
      <c r="F31" s="127">
        <v>0.948155201142585</v>
      </c>
      <c r="G31" s="126">
        <v>1166544</v>
      </c>
      <c r="H31" s="126">
        <v>1112418</v>
      </c>
      <c r="I31" s="127">
        <v>0.953601407233675</v>
      </c>
      <c r="J31" s="126">
        <v>1166544</v>
      </c>
      <c r="K31" s="126">
        <v>1074159</v>
      </c>
      <c r="L31" s="127">
        <v>0.920804530304901</v>
      </c>
      <c r="M31" s="126">
        <v>2071296</v>
      </c>
      <c r="N31" s="126">
        <v>2000634</v>
      </c>
      <c r="O31" s="127">
        <v>0.965885126992955</v>
      </c>
      <c r="P31" s="126">
        <v>2227338</v>
      </c>
      <c r="Q31" s="126">
        <v>37619</v>
      </c>
      <c r="R31" s="127">
        <v>0.016889668294619</v>
      </c>
    </row>
    <row r="32" spans="1:18">
      <c r="A32" s="125" t="s">
        <v>398</v>
      </c>
      <c r="B32" s="125" t="s">
        <v>3326</v>
      </c>
      <c r="C32" s="126">
        <v>8</v>
      </c>
      <c r="D32" s="126">
        <v>15108</v>
      </c>
      <c r="E32" s="126">
        <v>14385</v>
      </c>
      <c r="F32" s="127">
        <v>0.952144559173948</v>
      </c>
      <c r="G32" s="126">
        <v>919813</v>
      </c>
      <c r="H32" s="126">
        <v>874386</v>
      </c>
      <c r="I32" s="127">
        <v>0.950612787599219</v>
      </c>
      <c r="J32" s="126">
        <v>919813</v>
      </c>
      <c r="K32" s="126">
        <v>823960</v>
      </c>
      <c r="L32" s="127">
        <v>0.895790774864021</v>
      </c>
      <c r="M32" s="126">
        <v>1664949</v>
      </c>
      <c r="N32" s="126">
        <v>1596139</v>
      </c>
      <c r="O32" s="127">
        <v>0.958671406751798</v>
      </c>
      <c r="P32" s="126">
        <v>1828915</v>
      </c>
      <c r="Q32" s="126">
        <v>31411</v>
      </c>
      <c r="R32" s="127">
        <v>0.0171746636667095</v>
      </c>
    </row>
    <row r="33" spans="1:18">
      <c r="A33" s="125" t="s">
        <v>398</v>
      </c>
      <c r="B33" s="125" t="s">
        <v>3327</v>
      </c>
      <c r="C33" s="126">
        <v>8</v>
      </c>
      <c r="D33" s="126">
        <v>19163</v>
      </c>
      <c r="E33" s="126">
        <v>18023</v>
      </c>
      <c r="F33" s="127">
        <v>0.940510358503366</v>
      </c>
      <c r="G33" s="126">
        <v>1309239</v>
      </c>
      <c r="H33" s="126">
        <v>1259455</v>
      </c>
      <c r="I33" s="127">
        <v>0.96197485714984</v>
      </c>
      <c r="J33" s="126">
        <v>1309239</v>
      </c>
      <c r="K33" s="126">
        <v>1191173</v>
      </c>
      <c r="L33" s="127">
        <v>0.909820895955589</v>
      </c>
      <c r="M33" s="126">
        <v>2185895</v>
      </c>
      <c r="N33" s="126">
        <v>2099667</v>
      </c>
      <c r="O33" s="127">
        <v>0.96055254255122</v>
      </c>
      <c r="P33" s="126">
        <v>2448497</v>
      </c>
      <c r="Q33" s="126">
        <v>42115</v>
      </c>
      <c r="R33" s="127">
        <v>0.0172003478052046</v>
      </c>
    </row>
    <row r="34" spans="1:18">
      <c r="A34" s="125" t="s">
        <v>398</v>
      </c>
      <c r="B34" s="125" t="s">
        <v>3328</v>
      </c>
      <c r="C34" s="126">
        <v>6</v>
      </c>
      <c r="D34" s="126">
        <v>16559</v>
      </c>
      <c r="E34" s="126">
        <v>15607</v>
      </c>
      <c r="F34" s="127">
        <v>0.942508605592125</v>
      </c>
      <c r="G34" s="126">
        <v>1047235</v>
      </c>
      <c r="H34" s="126">
        <v>977047</v>
      </c>
      <c r="I34" s="127">
        <v>0.932977793904902</v>
      </c>
      <c r="J34" s="126">
        <v>1047235</v>
      </c>
      <c r="K34" s="126">
        <v>942397</v>
      </c>
      <c r="L34" s="127">
        <v>0.899890664464041</v>
      </c>
      <c r="M34" s="126">
        <v>1818969</v>
      </c>
      <c r="N34" s="126">
        <v>1743273</v>
      </c>
      <c r="O34" s="127">
        <v>0.958385217120248</v>
      </c>
      <c r="P34" s="126">
        <v>1990549</v>
      </c>
      <c r="Q34" s="126">
        <v>30732</v>
      </c>
      <c r="R34" s="127">
        <v>0.0154389567903126</v>
      </c>
    </row>
    <row r="35" spans="1:18">
      <c r="A35" s="122" t="s">
        <v>496</v>
      </c>
      <c r="B35" s="122" t="s">
        <v>3475</v>
      </c>
      <c r="C35" s="123">
        <v>88</v>
      </c>
      <c r="D35" s="123">
        <v>121771</v>
      </c>
      <c r="E35" s="123">
        <v>115158</v>
      </c>
      <c r="F35" s="124">
        <v>0.945693145330169</v>
      </c>
      <c r="G35" s="123">
        <v>6364336</v>
      </c>
      <c r="H35" s="123">
        <v>6132360</v>
      </c>
      <c r="I35" s="124">
        <v>0.963550635918657</v>
      </c>
      <c r="J35" s="123">
        <v>6364336</v>
      </c>
      <c r="K35" s="123">
        <v>5998250</v>
      </c>
      <c r="L35" s="124">
        <v>0.94247852407541</v>
      </c>
      <c r="M35" s="123">
        <v>11088139</v>
      </c>
      <c r="N35" s="123">
        <v>10919035</v>
      </c>
      <c r="O35" s="124">
        <v>0.984749108935232</v>
      </c>
      <c r="P35" s="123">
        <v>12050693</v>
      </c>
      <c r="Q35" s="123">
        <v>209717</v>
      </c>
      <c r="R35" s="124">
        <v>0.0174028995676846</v>
      </c>
    </row>
    <row r="36" spans="1:18">
      <c r="A36" s="125" t="s">
        <v>496</v>
      </c>
      <c r="B36" s="125" t="s">
        <v>3329</v>
      </c>
      <c r="C36" s="126">
        <v>14</v>
      </c>
      <c r="D36" s="126">
        <v>22081</v>
      </c>
      <c r="E36" s="126">
        <v>21197</v>
      </c>
      <c r="F36" s="127">
        <v>0.959965581268964</v>
      </c>
      <c r="G36" s="126">
        <v>1337924</v>
      </c>
      <c r="H36" s="126">
        <v>1277543</v>
      </c>
      <c r="I36" s="127">
        <v>0.954869633850652</v>
      </c>
      <c r="J36" s="126">
        <v>1337924</v>
      </c>
      <c r="K36" s="126">
        <v>1257381</v>
      </c>
      <c r="L36" s="127">
        <v>0.93980001853618</v>
      </c>
      <c r="M36" s="126">
        <v>2143630</v>
      </c>
      <c r="N36" s="126">
        <v>2099875</v>
      </c>
      <c r="O36" s="127">
        <v>0.979588361797512</v>
      </c>
      <c r="P36" s="126">
        <v>2331160</v>
      </c>
      <c r="Q36" s="126">
        <v>36820</v>
      </c>
      <c r="R36" s="127">
        <v>0.0157947116457043</v>
      </c>
    </row>
    <row r="37" spans="1:18">
      <c r="A37" s="125" t="s">
        <v>496</v>
      </c>
      <c r="B37" s="125" t="s">
        <v>3330</v>
      </c>
      <c r="C37" s="126">
        <v>18</v>
      </c>
      <c r="D37" s="126">
        <v>16821</v>
      </c>
      <c r="E37" s="126">
        <v>15574</v>
      </c>
      <c r="F37" s="127">
        <v>0.925866476428274</v>
      </c>
      <c r="G37" s="126">
        <v>812906</v>
      </c>
      <c r="H37" s="126">
        <v>778186</v>
      </c>
      <c r="I37" s="127">
        <v>0.957289034648533</v>
      </c>
      <c r="J37" s="126">
        <v>812906</v>
      </c>
      <c r="K37" s="126">
        <v>761506</v>
      </c>
      <c r="L37" s="127">
        <v>0.936770057054567</v>
      </c>
      <c r="M37" s="126">
        <v>1499813</v>
      </c>
      <c r="N37" s="126">
        <v>1468869</v>
      </c>
      <c r="O37" s="127">
        <v>0.979368094555788</v>
      </c>
      <c r="P37" s="126">
        <v>1725915</v>
      </c>
      <c r="Q37" s="126">
        <v>36201</v>
      </c>
      <c r="R37" s="127">
        <v>0.0209749611075864</v>
      </c>
    </row>
    <row r="38" spans="1:18">
      <c r="A38" s="125" t="s">
        <v>496</v>
      </c>
      <c r="B38" s="125" t="s">
        <v>3331</v>
      </c>
      <c r="C38" s="126">
        <v>14</v>
      </c>
      <c r="D38" s="126">
        <v>29786</v>
      </c>
      <c r="E38" s="126">
        <v>28142</v>
      </c>
      <c r="F38" s="127">
        <v>0.9448062848318</v>
      </c>
      <c r="G38" s="126">
        <v>1516660</v>
      </c>
      <c r="H38" s="126">
        <v>1481349</v>
      </c>
      <c r="I38" s="127">
        <v>0.976717919639207</v>
      </c>
      <c r="J38" s="126">
        <v>1516660</v>
      </c>
      <c r="K38" s="126">
        <v>1445006</v>
      </c>
      <c r="L38" s="127">
        <v>0.952755396727019</v>
      </c>
      <c r="M38" s="126">
        <v>2787050</v>
      </c>
      <c r="N38" s="126">
        <v>2763169</v>
      </c>
      <c r="O38" s="127">
        <v>0.991431441847114</v>
      </c>
      <c r="P38" s="126">
        <v>2944872</v>
      </c>
      <c r="Q38" s="126">
        <v>46354</v>
      </c>
      <c r="R38" s="127">
        <v>0.0157405822731854</v>
      </c>
    </row>
    <row r="39" spans="1:18">
      <c r="A39" s="125" t="s">
        <v>496</v>
      </c>
      <c r="B39" s="125" t="s">
        <v>3332</v>
      </c>
      <c r="C39" s="126">
        <v>13</v>
      </c>
      <c r="D39" s="126">
        <v>20071</v>
      </c>
      <c r="E39" s="126">
        <v>18479</v>
      </c>
      <c r="F39" s="127">
        <v>0.920681580389617</v>
      </c>
      <c r="G39" s="126">
        <v>1052732</v>
      </c>
      <c r="H39" s="126">
        <v>1006874</v>
      </c>
      <c r="I39" s="127">
        <v>0.956439055714085</v>
      </c>
      <c r="J39" s="126">
        <v>1052732</v>
      </c>
      <c r="K39" s="126">
        <v>983816</v>
      </c>
      <c r="L39" s="127">
        <v>0.934536045261282</v>
      </c>
      <c r="M39" s="126">
        <v>1759094</v>
      </c>
      <c r="N39" s="126">
        <v>1729809</v>
      </c>
      <c r="O39" s="127">
        <v>0.983352225634332</v>
      </c>
      <c r="P39" s="126">
        <v>1884074</v>
      </c>
      <c r="Q39" s="126">
        <v>36873</v>
      </c>
      <c r="R39" s="127">
        <v>0.0195708873430661</v>
      </c>
    </row>
    <row r="40" spans="1:18">
      <c r="A40" s="125" t="s">
        <v>496</v>
      </c>
      <c r="B40" s="125" t="s">
        <v>3333</v>
      </c>
      <c r="C40" s="126">
        <v>14</v>
      </c>
      <c r="D40" s="126">
        <v>14535</v>
      </c>
      <c r="E40" s="126">
        <v>13863</v>
      </c>
      <c r="F40" s="127">
        <v>0.953766769865841</v>
      </c>
      <c r="G40" s="126">
        <v>723445</v>
      </c>
      <c r="H40" s="126">
        <v>692077</v>
      </c>
      <c r="I40" s="127">
        <v>0.95664079508463</v>
      </c>
      <c r="J40" s="126">
        <v>723445</v>
      </c>
      <c r="K40" s="126">
        <v>674149</v>
      </c>
      <c r="L40" s="127">
        <v>0.931859367332693</v>
      </c>
      <c r="M40" s="126">
        <v>1319762</v>
      </c>
      <c r="N40" s="126">
        <v>1306713</v>
      </c>
      <c r="O40" s="127">
        <v>0.990112611213234</v>
      </c>
      <c r="P40" s="126">
        <v>1403396</v>
      </c>
      <c r="Q40" s="126">
        <v>27878</v>
      </c>
      <c r="R40" s="127">
        <v>0.019864671126325</v>
      </c>
    </row>
    <row r="41" spans="1:18">
      <c r="A41" s="125" t="s">
        <v>496</v>
      </c>
      <c r="B41" s="125" t="s">
        <v>3334</v>
      </c>
      <c r="C41" s="126">
        <v>15</v>
      </c>
      <c r="D41" s="126">
        <v>18477</v>
      </c>
      <c r="E41" s="126">
        <v>17903</v>
      </c>
      <c r="F41" s="127">
        <v>0.968934350814526</v>
      </c>
      <c r="G41" s="126">
        <v>920669</v>
      </c>
      <c r="H41" s="126">
        <v>896331</v>
      </c>
      <c r="I41" s="127">
        <v>0.973564875107123</v>
      </c>
      <c r="J41" s="126">
        <v>920669</v>
      </c>
      <c r="K41" s="126">
        <v>876392</v>
      </c>
      <c r="L41" s="127">
        <v>0.951907797482048</v>
      </c>
      <c r="M41" s="126">
        <v>1578790</v>
      </c>
      <c r="N41" s="126">
        <v>1550600</v>
      </c>
      <c r="O41" s="127">
        <v>0.982144553740523</v>
      </c>
      <c r="P41" s="126">
        <v>1761276</v>
      </c>
      <c r="Q41" s="126">
        <v>25591</v>
      </c>
      <c r="R41" s="127">
        <v>0.0145298067991615</v>
      </c>
    </row>
    <row r="42" spans="1:18">
      <c r="A42" s="122" t="s">
        <v>671</v>
      </c>
      <c r="B42" s="122" t="s">
        <v>3475</v>
      </c>
      <c r="C42" s="123">
        <v>23</v>
      </c>
      <c r="D42" s="123">
        <v>26103</v>
      </c>
      <c r="E42" s="123">
        <v>24560</v>
      </c>
      <c r="F42" s="124">
        <v>0.940888020534038</v>
      </c>
      <c r="G42" s="123">
        <v>1520481</v>
      </c>
      <c r="H42" s="123">
        <v>1448978</v>
      </c>
      <c r="I42" s="124">
        <v>0.952973434064615</v>
      </c>
      <c r="J42" s="123">
        <v>1520481</v>
      </c>
      <c r="K42" s="123">
        <v>1390758</v>
      </c>
      <c r="L42" s="124">
        <v>0.914682919418263</v>
      </c>
      <c r="M42" s="123">
        <v>2972593</v>
      </c>
      <c r="N42" s="123">
        <v>2875468</v>
      </c>
      <c r="O42" s="124">
        <v>0.967326505848597</v>
      </c>
      <c r="P42" s="123">
        <v>3298238</v>
      </c>
      <c r="Q42" s="123">
        <v>57368</v>
      </c>
      <c r="R42" s="124">
        <v>0.01739352951485</v>
      </c>
    </row>
    <row r="43" spans="1:18">
      <c r="A43" s="125" t="s">
        <v>671</v>
      </c>
      <c r="B43" s="125" t="s">
        <v>3335</v>
      </c>
      <c r="C43" s="126">
        <v>23</v>
      </c>
      <c r="D43" s="126">
        <v>26103</v>
      </c>
      <c r="E43" s="126">
        <v>24560</v>
      </c>
      <c r="F43" s="127">
        <v>0.940888020534038</v>
      </c>
      <c r="G43" s="126">
        <v>1520481</v>
      </c>
      <c r="H43" s="126">
        <v>1448978</v>
      </c>
      <c r="I43" s="127">
        <v>0.952973434064615</v>
      </c>
      <c r="J43" s="126">
        <v>1520481</v>
      </c>
      <c r="K43" s="126">
        <v>1390758</v>
      </c>
      <c r="L43" s="127">
        <v>0.914682919418263</v>
      </c>
      <c r="M43" s="126">
        <v>2972593</v>
      </c>
      <c r="N43" s="126">
        <v>2875468</v>
      </c>
      <c r="O43" s="127">
        <v>0.967326505848597</v>
      </c>
      <c r="P43" s="126">
        <v>3298238</v>
      </c>
      <c r="Q43" s="126">
        <v>57368</v>
      </c>
      <c r="R43" s="127">
        <v>0.01739352951485</v>
      </c>
    </row>
    <row r="44" spans="1:18">
      <c r="A44" s="122" t="s">
        <v>719</v>
      </c>
      <c r="B44" s="122" t="s">
        <v>3475</v>
      </c>
      <c r="C44" s="123">
        <v>296</v>
      </c>
      <c r="D44" s="123">
        <v>405303</v>
      </c>
      <c r="E44" s="123">
        <v>379408</v>
      </c>
      <c r="F44" s="124">
        <v>0.936109527933423</v>
      </c>
      <c r="G44" s="123">
        <v>18742628</v>
      </c>
      <c r="H44" s="123">
        <v>18106021</v>
      </c>
      <c r="I44" s="124">
        <v>0.966034272248267</v>
      </c>
      <c r="J44" s="123">
        <v>18742628</v>
      </c>
      <c r="K44" s="123">
        <v>16552728</v>
      </c>
      <c r="L44" s="124">
        <v>0.883159394723088</v>
      </c>
      <c r="M44" s="123">
        <v>38709778</v>
      </c>
      <c r="N44" s="123">
        <v>36896842</v>
      </c>
      <c r="O44" s="124">
        <v>0.953165941690495</v>
      </c>
      <c r="P44" s="123">
        <v>43477936</v>
      </c>
      <c r="Q44" s="123">
        <v>775089</v>
      </c>
      <c r="R44" s="124">
        <v>0.0178271802046905</v>
      </c>
    </row>
    <row r="45" spans="1:18">
      <c r="A45" s="125" t="s">
        <v>719</v>
      </c>
      <c r="B45" s="125" t="s">
        <v>3336</v>
      </c>
      <c r="C45" s="126">
        <v>13</v>
      </c>
      <c r="D45" s="126">
        <v>14554</v>
      </c>
      <c r="E45" s="126">
        <v>13959</v>
      </c>
      <c r="F45" s="127">
        <v>0.959117768311117</v>
      </c>
      <c r="G45" s="126">
        <v>860551</v>
      </c>
      <c r="H45" s="126">
        <v>837601</v>
      </c>
      <c r="I45" s="127">
        <v>0.973331040228877</v>
      </c>
      <c r="J45" s="126">
        <v>860551</v>
      </c>
      <c r="K45" s="126">
        <v>727048</v>
      </c>
      <c r="L45" s="127">
        <v>0.84486334917977</v>
      </c>
      <c r="M45" s="126">
        <v>1422046</v>
      </c>
      <c r="N45" s="126">
        <v>1360825</v>
      </c>
      <c r="O45" s="127">
        <v>0.956948650043669</v>
      </c>
      <c r="P45" s="126">
        <v>1526127</v>
      </c>
      <c r="Q45" s="126">
        <v>22872</v>
      </c>
      <c r="R45" s="127">
        <v>0.0149869571798415</v>
      </c>
    </row>
    <row r="46" spans="1:18">
      <c r="A46" s="125" t="s">
        <v>719</v>
      </c>
      <c r="B46" s="125" t="s">
        <v>3351</v>
      </c>
      <c r="C46" s="126">
        <v>13</v>
      </c>
      <c r="D46" s="126">
        <v>20821</v>
      </c>
      <c r="E46" s="126">
        <v>19136</v>
      </c>
      <c r="F46" s="127">
        <v>0.919072090677681</v>
      </c>
      <c r="G46" s="126">
        <v>1062319</v>
      </c>
      <c r="H46" s="126">
        <v>1028515</v>
      </c>
      <c r="I46" s="127">
        <v>0.968179049795777</v>
      </c>
      <c r="J46" s="126">
        <v>1062319</v>
      </c>
      <c r="K46" s="126">
        <v>963890</v>
      </c>
      <c r="L46" s="127">
        <v>0.907345157151477</v>
      </c>
      <c r="M46" s="126">
        <v>2205382</v>
      </c>
      <c r="N46" s="126">
        <v>2103452</v>
      </c>
      <c r="O46" s="127">
        <v>0.953781249688263</v>
      </c>
      <c r="P46" s="126">
        <v>2575411</v>
      </c>
      <c r="Q46" s="126">
        <v>40982</v>
      </c>
      <c r="R46" s="127">
        <v>0.0159127999375634</v>
      </c>
    </row>
    <row r="47" spans="1:18">
      <c r="A47" s="125" t="s">
        <v>719</v>
      </c>
      <c r="B47" s="125" t="s">
        <v>3338</v>
      </c>
      <c r="C47" s="126">
        <v>12</v>
      </c>
      <c r="D47" s="126">
        <v>20486</v>
      </c>
      <c r="E47" s="126">
        <v>18282</v>
      </c>
      <c r="F47" s="127">
        <v>0.892414331738748</v>
      </c>
      <c r="G47" s="126">
        <v>954683</v>
      </c>
      <c r="H47" s="126">
        <v>898097</v>
      </c>
      <c r="I47" s="127">
        <v>0.940727969388792</v>
      </c>
      <c r="J47" s="126">
        <v>954683</v>
      </c>
      <c r="K47" s="126">
        <v>705200</v>
      </c>
      <c r="L47" s="127">
        <v>0.738674512901141</v>
      </c>
      <c r="M47" s="126">
        <v>1872769</v>
      </c>
      <c r="N47" s="126">
        <v>1692397</v>
      </c>
      <c r="O47" s="127">
        <v>0.903687000372176</v>
      </c>
      <c r="P47" s="126">
        <v>2101259</v>
      </c>
      <c r="Q47" s="126">
        <v>63065</v>
      </c>
      <c r="R47" s="127">
        <v>0.0300129588974991</v>
      </c>
    </row>
    <row r="48" spans="1:18">
      <c r="A48" s="125" t="s">
        <v>719</v>
      </c>
      <c r="B48" s="125" t="s">
        <v>3339</v>
      </c>
      <c r="C48" s="126">
        <v>1</v>
      </c>
      <c r="D48" s="126">
        <v>0</v>
      </c>
      <c r="E48" s="126">
        <v>0</v>
      </c>
      <c r="F48" s="127" t="s">
        <v>40</v>
      </c>
      <c r="G48" s="126">
        <v>380</v>
      </c>
      <c r="H48" s="126">
        <v>380</v>
      </c>
      <c r="I48" s="127">
        <v>1</v>
      </c>
      <c r="J48" s="126">
        <v>380</v>
      </c>
      <c r="K48" s="126">
        <v>376</v>
      </c>
      <c r="L48" s="127">
        <v>0.989473684210526</v>
      </c>
      <c r="M48" s="126">
        <v>436</v>
      </c>
      <c r="N48" s="126">
        <v>435</v>
      </c>
      <c r="O48" s="127">
        <v>0.997706422018349</v>
      </c>
      <c r="P48" s="126">
        <v>456</v>
      </c>
      <c r="Q48" s="126">
        <v>6</v>
      </c>
      <c r="R48" s="127">
        <v>0.0131578947368421</v>
      </c>
    </row>
    <row r="49" spans="1:18">
      <c r="A49" s="125" t="s">
        <v>719</v>
      </c>
      <c r="B49" s="125" t="s">
        <v>3340</v>
      </c>
      <c r="C49" s="126">
        <v>24</v>
      </c>
      <c r="D49" s="126">
        <v>25345</v>
      </c>
      <c r="E49" s="126">
        <v>24308</v>
      </c>
      <c r="F49" s="127">
        <v>0.959084632077333</v>
      </c>
      <c r="G49" s="126">
        <v>467864</v>
      </c>
      <c r="H49" s="126">
        <v>457704</v>
      </c>
      <c r="I49" s="127">
        <v>0.978284287741737</v>
      </c>
      <c r="J49" s="126">
        <v>467864</v>
      </c>
      <c r="K49" s="126">
        <v>419332</v>
      </c>
      <c r="L49" s="127">
        <v>0.896269001248226</v>
      </c>
      <c r="M49" s="126">
        <v>2262194</v>
      </c>
      <c r="N49" s="126">
        <v>2148614</v>
      </c>
      <c r="O49" s="127">
        <v>0.949792104479103</v>
      </c>
      <c r="P49" s="126">
        <v>2562392</v>
      </c>
      <c r="Q49" s="126">
        <v>47552</v>
      </c>
      <c r="R49" s="127">
        <v>0.0185576601862635</v>
      </c>
    </row>
    <row r="50" spans="1:18">
      <c r="A50" s="125" t="s">
        <v>719</v>
      </c>
      <c r="B50" s="125" t="s">
        <v>3341</v>
      </c>
      <c r="C50" s="126">
        <v>18</v>
      </c>
      <c r="D50" s="126">
        <v>25718</v>
      </c>
      <c r="E50" s="126">
        <v>25132</v>
      </c>
      <c r="F50" s="127">
        <v>0.977214402364103</v>
      </c>
      <c r="G50" s="126">
        <v>1287675</v>
      </c>
      <c r="H50" s="126">
        <v>1246418</v>
      </c>
      <c r="I50" s="127">
        <v>0.967960083095502</v>
      </c>
      <c r="J50" s="126">
        <v>1287675</v>
      </c>
      <c r="K50" s="126">
        <v>1204960</v>
      </c>
      <c r="L50" s="127">
        <v>0.935764070902984</v>
      </c>
      <c r="M50" s="126">
        <v>2714428</v>
      </c>
      <c r="N50" s="126">
        <v>2612495</v>
      </c>
      <c r="O50" s="127">
        <v>0.962447705372918</v>
      </c>
      <c r="P50" s="126">
        <v>3290564</v>
      </c>
      <c r="Q50" s="126">
        <v>49371</v>
      </c>
      <c r="R50" s="127">
        <v>0.0150038108968554</v>
      </c>
    </row>
    <row r="51" spans="1:18">
      <c r="A51" s="125" t="s">
        <v>719</v>
      </c>
      <c r="B51" s="125" t="s">
        <v>3342</v>
      </c>
      <c r="C51" s="126">
        <v>20</v>
      </c>
      <c r="D51" s="126">
        <v>29045</v>
      </c>
      <c r="E51" s="126">
        <v>26168</v>
      </c>
      <c r="F51" s="127">
        <v>0.900946806679291</v>
      </c>
      <c r="G51" s="126">
        <v>1301641</v>
      </c>
      <c r="H51" s="126">
        <v>1248909</v>
      </c>
      <c r="I51" s="127">
        <v>0.959488061608385</v>
      </c>
      <c r="J51" s="126">
        <v>1301641</v>
      </c>
      <c r="K51" s="126">
        <v>1149088</v>
      </c>
      <c r="L51" s="127">
        <v>0.882799481577486</v>
      </c>
      <c r="M51" s="126">
        <v>3241315</v>
      </c>
      <c r="N51" s="126">
        <v>3067205</v>
      </c>
      <c r="O51" s="127">
        <v>0.946284147020577</v>
      </c>
      <c r="P51" s="126">
        <v>3566597</v>
      </c>
      <c r="Q51" s="126">
        <v>63895</v>
      </c>
      <c r="R51" s="127">
        <v>0.0179148359066079</v>
      </c>
    </row>
    <row r="52" spans="1:18">
      <c r="A52" s="125" t="s">
        <v>719</v>
      </c>
      <c r="B52" s="125" t="s">
        <v>3343</v>
      </c>
      <c r="C52" s="126">
        <v>15</v>
      </c>
      <c r="D52" s="126">
        <v>23039</v>
      </c>
      <c r="E52" s="126">
        <v>22091</v>
      </c>
      <c r="F52" s="127">
        <v>0.958852380745692</v>
      </c>
      <c r="G52" s="126">
        <v>1148017</v>
      </c>
      <c r="H52" s="126">
        <v>1118387</v>
      </c>
      <c r="I52" s="127">
        <v>0.974190277670104</v>
      </c>
      <c r="J52" s="126">
        <v>1148017</v>
      </c>
      <c r="K52" s="126">
        <v>1070461</v>
      </c>
      <c r="L52" s="127">
        <v>0.932443509111799</v>
      </c>
      <c r="M52" s="126">
        <v>2287762</v>
      </c>
      <c r="N52" s="126">
        <v>2180173</v>
      </c>
      <c r="O52" s="127">
        <v>0.952971943759884</v>
      </c>
      <c r="P52" s="126">
        <v>2551710</v>
      </c>
      <c r="Q52" s="126">
        <v>31423</v>
      </c>
      <c r="R52" s="127">
        <v>0.0123144871478342</v>
      </c>
    </row>
    <row r="53" spans="1:18">
      <c r="A53" s="125" t="s">
        <v>719</v>
      </c>
      <c r="B53" s="125" t="s">
        <v>3344</v>
      </c>
      <c r="C53" s="126">
        <v>17</v>
      </c>
      <c r="D53" s="126">
        <v>23075</v>
      </c>
      <c r="E53" s="126">
        <v>22820</v>
      </c>
      <c r="F53" s="127">
        <v>0.988949079089924</v>
      </c>
      <c r="G53" s="126">
        <v>1644250</v>
      </c>
      <c r="H53" s="126">
        <v>1626544</v>
      </c>
      <c r="I53" s="127">
        <v>0.989231564543105</v>
      </c>
      <c r="J53" s="126">
        <v>1644250</v>
      </c>
      <c r="K53" s="126">
        <v>1549365</v>
      </c>
      <c r="L53" s="127">
        <v>0.942292838680249</v>
      </c>
      <c r="M53" s="126">
        <v>1969561</v>
      </c>
      <c r="N53" s="126">
        <v>1912396</v>
      </c>
      <c r="O53" s="127">
        <v>0.970975765665547</v>
      </c>
      <c r="P53" s="126">
        <v>2097650</v>
      </c>
      <c r="Q53" s="126">
        <v>28105</v>
      </c>
      <c r="R53" s="127">
        <v>0.013398326698925</v>
      </c>
    </row>
    <row r="54" spans="1:18">
      <c r="A54" s="125" t="s">
        <v>719</v>
      </c>
      <c r="B54" s="125" t="s">
        <v>3345</v>
      </c>
      <c r="C54" s="126">
        <v>12</v>
      </c>
      <c r="D54" s="126">
        <v>11950</v>
      </c>
      <c r="E54" s="126">
        <v>11064</v>
      </c>
      <c r="F54" s="127">
        <v>0.925857740585774</v>
      </c>
      <c r="G54" s="126">
        <v>577451</v>
      </c>
      <c r="H54" s="126">
        <v>566225</v>
      </c>
      <c r="I54" s="127">
        <v>0.98055938945469</v>
      </c>
      <c r="J54" s="126">
        <v>577451</v>
      </c>
      <c r="K54" s="126">
        <v>513892</v>
      </c>
      <c r="L54" s="127">
        <v>0.889931786419973</v>
      </c>
      <c r="M54" s="126">
        <v>1076027</v>
      </c>
      <c r="N54" s="126">
        <v>1015111</v>
      </c>
      <c r="O54" s="127">
        <v>0.943388037660765</v>
      </c>
      <c r="P54" s="126">
        <v>1182356</v>
      </c>
      <c r="Q54" s="126">
        <v>18337</v>
      </c>
      <c r="R54" s="127">
        <v>0.0155088653501991</v>
      </c>
    </row>
    <row r="55" spans="1:18">
      <c r="A55" s="125" t="s">
        <v>719</v>
      </c>
      <c r="B55" s="125" t="s">
        <v>3346</v>
      </c>
      <c r="C55" s="126">
        <v>31</v>
      </c>
      <c r="D55" s="126">
        <v>36198</v>
      </c>
      <c r="E55" s="126">
        <v>34815</v>
      </c>
      <c r="F55" s="127">
        <v>0.961793469252445</v>
      </c>
      <c r="G55" s="126">
        <v>1250647</v>
      </c>
      <c r="H55" s="126">
        <v>1216831</v>
      </c>
      <c r="I55" s="127">
        <v>0.97296119528532</v>
      </c>
      <c r="J55" s="126">
        <v>1250647</v>
      </c>
      <c r="K55" s="126">
        <v>1155937</v>
      </c>
      <c r="L55" s="127">
        <v>0.924271197228315</v>
      </c>
      <c r="M55" s="126">
        <v>3041731</v>
      </c>
      <c r="N55" s="126">
        <v>2958195</v>
      </c>
      <c r="O55" s="127">
        <v>0.972536690456848</v>
      </c>
      <c r="P55" s="126">
        <v>3260261</v>
      </c>
      <c r="Q55" s="126">
        <v>53901</v>
      </c>
      <c r="R55" s="127">
        <v>0.0165327254474412</v>
      </c>
    </row>
    <row r="56" spans="1:18">
      <c r="A56" s="125" t="s">
        <v>719</v>
      </c>
      <c r="B56" s="125" t="s">
        <v>3347</v>
      </c>
      <c r="C56" s="126">
        <v>17</v>
      </c>
      <c r="D56" s="126">
        <v>23319</v>
      </c>
      <c r="E56" s="126">
        <v>22613</v>
      </c>
      <c r="F56" s="127">
        <v>0.969724259187787</v>
      </c>
      <c r="G56" s="126">
        <v>1377243</v>
      </c>
      <c r="H56" s="126">
        <v>1336454</v>
      </c>
      <c r="I56" s="127">
        <v>0.970383585177053</v>
      </c>
      <c r="J56" s="126">
        <v>1377243</v>
      </c>
      <c r="K56" s="126">
        <v>1266577</v>
      </c>
      <c r="L56" s="127">
        <v>0.919646714486841</v>
      </c>
      <c r="M56" s="126">
        <v>2031090</v>
      </c>
      <c r="N56" s="126">
        <v>1956057</v>
      </c>
      <c r="O56" s="127">
        <v>0.963057767011802</v>
      </c>
      <c r="P56" s="126">
        <v>2200470</v>
      </c>
      <c r="Q56" s="126">
        <v>37935</v>
      </c>
      <c r="R56" s="127">
        <v>0.0172394988343399</v>
      </c>
    </row>
    <row r="57" spans="1:18">
      <c r="A57" s="125" t="s">
        <v>719</v>
      </c>
      <c r="B57" s="125" t="s">
        <v>3348</v>
      </c>
      <c r="C57" s="126">
        <v>20</v>
      </c>
      <c r="D57" s="126">
        <v>25686</v>
      </c>
      <c r="E57" s="126">
        <v>24456</v>
      </c>
      <c r="F57" s="127">
        <v>0.95211399205793</v>
      </c>
      <c r="G57" s="126">
        <v>311796</v>
      </c>
      <c r="H57" s="126">
        <v>300962</v>
      </c>
      <c r="I57" s="127">
        <v>0.965252921782191</v>
      </c>
      <c r="J57" s="126">
        <v>311796</v>
      </c>
      <c r="K57" s="126">
        <v>290055</v>
      </c>
      <c r="L57" s="127">
        <v>0.93027171612208</v>
      </c>
      <c r="M57" s="126">
        <v>2178748</v>
      </c>
      <c r="N57" s="126">
        <v>2117174</v>
      </c>
      <c r="O57" s="127">
        <v>0.971738815136032</v>
      </c>
      <c r="P57" s="126">
        <v>2394409</v>
      </c>
      <c r="Q57" s="126">
        <v>37907</v>
      </c>
      <c r="R57" s="127">
        <v>0.0158314640481221</v>
      </c>
    </row>
    <row r="58" spans="1:18">
      <c r="A58" s="125" t="s">
        <v>719</v>
      </c>
      <c r="B58" s="125" t="s">
        <v>3349</v>
      </c>
      <c r="C58" s="126">
        <v>33</v>
      </c>
      <c r="D58" s="126">
        <v>54509</v>
      </c>
      <c r="E58" s="126">
        <v>48709</v>
      </c>
      <c r="F58" s="127">
        <v>0.89359555302794</v>
      </c>
      <c r="G58" s="126">
        <v>3101815</v>
      </c>
      <c r="H58" s="126">
        <v>2946839</v>
      </c>
      <c r="I58" s="127">
        <v>0.950036994469367</v>
      </c>
      <c r="J58" s="126">
        <v>3101815</v>
      </c>
      <c r="K58" s="126">
        <v>2520859</v>
      </c>
      <c r="L58" s="127">
        <v>0.812704497205668</v>
      </c>
      <c r="M58" s="126">
        <v>5338842</v>
      </c>
      <c r="N58" s="126">
        <v>5064628</v>
      </c>
      <c r="O58" s="127">
        <v>0.948637925602593</v>
      </c>
      <c r="P58" s="126">
        <v>6021092</v>
      </c>
      <c r="Q58" s="126">
        <v>130070</v>
      </c>
      <c r="R58" s="127">
        <v>0.0216023937186145</v>
      </c>
    </row>
    <row r="59" spans="1:18">
      <c r="A59" s="125" t="s">
        <v>719</v>
      </c>
      <c r="B59" s="125" t="s">
        <v>3350</v>
      </c>
      <c r="C59" s="126">
        <v>22</v>
      </c>
      <c r="D59" s="126">
        <v>24867</v>
      </c>
      <c r="E59" s="126">
        <v>24335</v>
      </c>
      <c r="F59" s="127">
        <v>0.978606184903688</v>
      </c>
      <c r="G59" s="126">
        <v>1169417</v>
      </c>
      <c r="H59" s="126">
        <v>1155184</v>
      </c>
      <c r="I59" s="127">
        <v>0.987828978029223</v>
      </c>
      <c r="J59" s="126">
        <v>1169417</v>
      </c>
      <c r="K59" s="126">
        <v>1086877</v>
      </c>
      <c r="L59" s="127">
        <v>0.929417821016797</v>
      </c>
      <c r="M59" s="126">
        <v>2169733</v>
      </c>
      <c r="N59" s="126">
        <v>2083974</v>
      </c>
      <c r="O59" s="127">
        <v>0.960474860270826</v>
      </c>
      <c r="P59" s="126">
        <v>2427763</v>
      </c>
      <c r="Q59" s="126">
        <v>34952</v>
      </c>
      <c r="R59" s="127">
        <v>0.0143967924381416</v>
      </c>
    </row>
    <row r="60" spans="1:18">
      <c r="A60" s="125" t="s">
        <v>719</v>
      </c>
      <c r="B60" s="125" t="s">
        <v>3352</v>
      </c>
      <c r="C60" s="126">
        <v>8</v>
      </c>
      <c r="D60" s="126">
        <v>13061</v>
      </c>
      <c r="E60" s="126">
        <v>12539</v>
      </c>
      <c r="F60" s="127">
        <v>0.960033688079014</v>
      </c>
      <c r="G60" s="126">
        <v>450036</v>
      </c>
      <c r="H60" s="126">
        <v>440770</v>
      </c>
      <c r="I60" s="127">
        <v>0.979410536046005</v>
      </c>
      <c r="J60" s="126">
        <v>450036</v>
      </c>
      <c r="K60" s="126">
        <v>415124</v>
      </c>
      <c r="L60" s="127">
        <v>0.922423983859069</v>
      </c>
      <c r="M60" s="126">
        <v>1160127</v>
      </c>
      <c r="N60" s="126">
        <v>1121008</v>
      </c>
      <c r="O60" s="127">
        <v>0.966280415851023</v>
      </c>
      <c r="P60" s="126">
        <v>1267671</v>
      </c>
      <c r="Q60" s="126">
        <v>21162</v>
      </c>
      <c r="R60" s="127">
        <v>0.0166936058330592</v>
      </c>
    </row>
    <row r="61" spans="1:18">
      <c r="A61" s="125" t="s">
        <v>719</v>
      </c>
      <c r="B61" s="125" t="s">
        <v>3337</v>
      </c>
      <c r="C61" s="126">
        <v>13</v>
      </c>
      <c r="D61" s="126">
        <v>22006</v>
      </c>
      <c r="E61" s="126">
        <v>17709</v>
      </c>
      <c r="F61" s="127">
        <v>0.804735072253022</v>
      </c>
      <c r="G61" s="126">
        <v>1139193</v>
      </c>
      <c r="H61" s="126">
        <v>1051672</v>
      </c>
      <c r="I61" s="127">
        <v>0.92317280741718</v>
      </c>
      <c r="J61" s="126">
        <v>1139193</v>
      </c>
      <c r="K61" s="126">
        <v>929262</v>
      </c>
      <c r="L61" s="127">
        <v>0.81571954883852</v>
      </c>
      <c r="M61" s="126">
        <v>2406021</v>
      </c>
      <c r="N61" s="126">
        <v>2222187</v>
      </c>
      <c r="O61" s="127">
        <v>0.923594183093165</v>
      </c>
      <c r="P61" s="126">
        <v>2923254</v>
      </c>
      <c r="Q61" s="126">
        <v>67548</v>
      </c>
      <c r="R61" s="127">
        <v>0.0231071265103888</v>
      </c>
    </row>
    <row r="62" spans="1:18">
      <c r="A62" s="125" t="s">
        <v>719</v>
      </c>
      <c r="B62" s="125" t="s">
        <v>3353</v>
      </c>
      <c r="C62" s="126">
        <v>7</v>
      </c>
      <c r="D62" s="126">
        <v>11624</v>
      </c>
      <c r="E62" s="126">
        <v>11272</v>
      </c>
      <c r="F62" s="127">
        <v>0.969717825189264</v>
      </c>
      <c r="G62" s="126">
        <v>637650</v>
      </c>
      <c r="H62" s="126">
        <v>628529</v>
      </c>
      <c r="I62" s="127">
        <v>0.98569591468674</v>
      </c>
      <c r="J62" s="126">
        <v>637650</v>
      </c>
      <c r="K62" s="126">
        <v>584425</v>
      </c>
      <c r="L62" s="127">
        <v>0.91652944405238</v>
      </c>
      <c r="M62" s="126">
        <v>1331566</v>
      </c>
      <c r="N62" s="126">
        <v>1280516</v>
      </c>
      <c r="O62" s="127">
        <v>0.961661682560234</v>
      </c>
      <c r="P62" s="126">
        <v>1528494</v>
      </c>
      <c r="Q62" s="126">
        <v>26006</v>
      </c>
      <c r="R62" s="127">
        <v>0.0170141328654218</v>
      </c>
    </row>
    <row r="63" spans="1:18">
      <c r="A63" s="125" t="s">
        <v>719</v>
      </c>
      <c r="B63" s="125" t="s">
        <v>40</v>
      </c>
      <c r="C63" s="126">
        <v>0</v>
      </c>
      <c r="D63" s="126">
        <v>0</v>
      </c>
      <c r="E63" s="126">
        <v>0</v>
      </c>
      <c r="F63" s="127" t="s">
        <v>40</v>
      </c>
      <c r="G63" s="126">
        <v>0</v>
      </c>
      <c r="H63" s="126">
        <v>0</v>
      </c>
      <c r="I63" s="127" t="s">
        <v>40</v>
      </c>
      <c r="J63" s="126">
        <v>0</v>
      </c>
      <c r="K63" s="126">
        <v>0</v>
      </c>
      <c r="L63" s="127" t="s">
        <v>40</v>
      </c>
      <c r="M63" s="126">
        <v>0</v>
      </c>
      <c r="N63" s="126">
        <v>0</v>
      </c>
      <c r="O63" s="127" t="s">
        <v>40</v>
      </c>
      <c r="P63" s="126">
        <v>0</v>
      </c>
      <c r="Q63" s="126">
        <v>0</v>
      </c>
      <c r="R63" s="127" t="s">
        <v>40</v>
      </c>
    </row>
    <row r="64" spans="1:18">
      <c r="A64" s="122" t="s">
        <v>1158</v>
      </c>
      <c r="B64" s="122" t="s">
        <v>3475</v>
      </c>
      <c r="C64" s="123">
        <v>256</v>
      </c>
      <c r="D64" s="123">
        <v>229268</v>
      </c>
      <c r="E64" s="123">
        <v>210455</v>
      </c>
      <c r="F64" s="124">
        <v>0.91794319311897</v>
      </c>
      <c r="G64" s="123">
        <v>17079559</v>
      </c>
      <c r="H64" s="123">
        <v>16376534</v>
      </c>
      <c r="I64" s="124">
        <v>0.958838222930697</v>
      </c>
      <c r="J64" s="123">
        <v>17079559</v>
      </c>
      <c r="K64" s="123">
        <v>15873596</v>
      </c>
      <c r="L64" s="124">
        <v>0.929391443889154</v>
      </c>
      <c r="M64" s="123">
        <v>22167765</v>
      </c>
      <c r="N64" s="123">
        <v>21298293</v>
      </c>
      <c r="O64" s="124">
        <v>0.96077764267169</v>
      </c>
      <c r="P64" s="123">
        <v>24413099</v>
      </c>
      <c r="Q64" s="123">
        <v>419732</v>
      </c>
      <c r="R64" s="124">
        <v>0.0171929012371596</v>
      </c>
    </row>
    <row r="65" spans="1:18">
      <c r="A65" s="125" t="s">
        <v>1158</v>
      </c>
      <c r="B65" s="125" t="s">
        <v>3354</v>
      </c>
      <c r="C65" s="126">
        <v>48</v>
      </c>
      <c r="D65" s="126">
        <v>42203</v>
      </c>
      <c r="E65" s="126">
        <v>39400</v>
      </c>
      <c r="F65" s="127">
        <v>0.933582920645452</v>
      </c>
      <c r="G65" s="126">
        <v>2861223</v>
      </c>
      <c r="H65" s="126">
        <v>2764247</v>
      </c>
      <c r="I65" s="127">
        <v>0.966106801182571</v>
      </c>
      <c r="J65" s="126">
        <v>2861223</v>
      </c>
      <c r="K65" s="126">
        <v>2705193</v>
      </c>
      <c r="L65" s="127">
        <v>0.945467375314682</v>
      </c>
      <c r="M65" s="126">
        <v>3984935</v>
      </c>
      <c r="N65" s="126">
        <v>3838677</v>
      </c>
      <c r="O65" s="127">
        <v>0.963297268336874</v>
      </c>
      <c r="P65" s="126">
        <v>4262720</v>
      </c>
      <c r="Q65" s="126">
        <v>66260</v>
      </c>
      <c r="R65" s="127">
        <v>0.0155440657608288</v>
      </c>
    </row>
    <row r="66" spans="1:18">
      <c r="A66" s="125" t="s">
        <v>1158</v>
      </c>
      <c r="B66" s="125" t="s">
        <v>3355</v>
      </c>
      <c r="C66" s="126">
        <v>41</v>
      </c>
      <c r="D66" s="126">
        <v>38033</v>
      </c>
      <c r="E66" s="126">
        <v>36048</v>
      </c>
      <c r="F66" s="127">
        <v>0.947808482107643</v>
      </c>
      <c r="G66" s="126">
        <v>2698687</v>
      </c>
      <c r="H66" s="126">
        <v>2601256</v>
      </c>
      <c r="I66" s="127">
        <v>0.963896887634616</v>
      </c>
      <c r="J66" s="126">
        <v>2698687</v>
      </c>
      <c r="K66" s="126">
        <v>2526038</v>
      </c>
      <c r="L66" s="127">
        <v>0.93602481503042</v>
      </c>
      <c r="M66" s="126">
        <v>3515629</v>
      </c>
      <c r="N66" s="126">
        <v>3390141</v>
      </c>
      <c r="O66" s="127">
        <v>0.964305676167764</v>
      </c>
      <c r="P66" s="126">
        <v>4225098</v>
      </c>
      <c r="Q66" s="126">
        <v>63247</v>
      </c>
      <c r="R66" s="127">
        <v>0.0149693569237921</v>
      </c>
    </row>
    <row r="67" spans="1:18">
      <c r="A67" s="125" t="s">
        <v>1158</v>
      </c>
      <c r="B67" s="125" t="s">
        <v>3356</v>
      </c>
      <c r="C67" s="126">
        <v>48</v>
      </c>
      <c r="D67" s="126">
        <v>39958</v>
      </c>
      <c r="E67" s="126">
        <v>34288</v>
      </c>
      <c r="F67" s="127">
        <v>0.858101006056359</v>
      </c>
      <c r="G67" s="126">
        <v>3317381</v>
      </c>
      <c r="H67" s="126">
        <v>3179117</v>
      </c>
      <c r="I67" s="127">
        <v>0.958321338429321</v>
      </c>
      <c r="J67" s="126">
        <v>3317381</v>
      </c>
      <c r="K67" s="126">
        <v>3119342</v>
      </c>
      <c r="L67" s="127">
        <v>0.940302606182407</v>
      </c>
      <c r="M67" s="126">
        <v>4366405</v>
      </c>
      <c r="N67" s="126">
        <v>4194450</v>
      </c>
      <c r="O67" s="127">
        <v>0.960618632490573</v>
      </c>
      <c r="P67" s="126">
        <v>4711091</v>
      </c>
      <c r="Q67" s="126">
        <v>68311</v>
      </c>
      <c r="R67" s="127">
        <v>0.0145000383138428</v>
      </c>
    </row>
    <row r="68" spans="1:18">
      <c r="A68" s="125" t="s">
        <v>1158</v>
      </c>
      <c r="B68" s="125" t="s">
        <v>3357</v>
      </c>
      <c r="C68" s="126">
        <v>49</v>
      </c>
      <c r="D68" s="126">
        <v>42068</v>
      </c>
      <c r="E68" s="126">
        <v>38793</v>
      </c>
      <c r="F68" s="127">
        <v>0.922149852619568</v>
      </c>
      <c r="G68" s="126">
        <v>3163721</v>
      </c>
      <c r="H68" s="126">
        <v>3039393</v>
      </c>
      <c r="I68" s="127">
        <v>0.960701970875434</v>
      </c>
      <c r="J68" s="126">
        <v>3163721</v>
      </c>
      <c r="K68" s="126">
        <v>2922541</v>
      </c>
      <c r="L68" s="127">
        <v>0.923766981981028</v>
      </c>
      <c r="M68" s="126">
        <v>4008015</v>
      </c>
      <c r="N68" s="126">
        <v>3830959</v>
      </c>
      <c r="O68" s="127">
        <v>0.955824516624813</v>
      </c>
      <c r="P68" s="126">
        <v>4371372</v>
      </c>
      <c r="Q68" s="126">
        <v>84418</v>
      </c>
      <c r="R68" s="127">
        <v>0.0193115571038109</v>
      </c>
    </row>
    <row r="69" spans="1:18">
      <c r="A69" s="125" t="s">
        <v>1158</v>
      </c>
      <c r="B69" s="125" t="s">
        <v>3358</v>
      </c>
      <c r="C69" s="126">
        <v>31</v>
      </c>
      <c r="D69" s="126">
        <v>32498</v>
      </c>
      <c r="E69" s="126">
        <v>30084</v>
      </c>
      <c r="F69" s="127">
        <v>0.9257185057542</v>
      </c>
      <c r="G69" s="126">
        <v>2460970</v>
      </c>
      <c r="H69" s="126">
        <v>2372867</v>
      </c>
      <c r="I69" s="127">
        <v>0.964199888661788</v>
      </c>
      <c r="J69" s="126">
        <v>2460970</v>
      </c>
      <c r="K69" s="126">
        <v>2259798</v>
      </c>
      <c r="L69" s="127">
        <v>0.918254997013373</v>
      </c>
      <c r="M69" s="126">
        <v>3207450</v>
      </c>
      <c r="N69" s="126">
        <v>3077303</v>
      </c>
      <c r="O69" s="127">
        <v>0.959423529595161</v>
      </c>
      <c r="P69" s="126">
        <v>3538596</v>
      </c>
      <c r="Q69" s="126">
        <v>72355</v>
      </c>
      <c r="R69" s="127">
        <v>0.0204473751736564</v>
      </c>
    </row>
    <row r="70" spans="1:18">
      <c r="A70" s="125" t="s">
        <v>1158</v>
      </c>
      <c r="B70" s="125" t="s">
        <v>3359</v>
      </c>
      <c r="C70" s="126">
        <v>31</v>
      </c>
      <c r="D70" s="126">
        <v>34508</v>
      </c>
      <c r="E70" s="126">
        <v>31842</v>
      </c>
      <c r="F70" s="127">
        <v>0.922742552451605</v>
      </c>
      <c r="G70" s="126">
        <v>2577577</v>
      </c>
      <c r="H70" s="126">
        <v>2419654</v>
      </c>
      <c r="I70" s="127">
        <v>0.938731995203247</v>
      </c>
      <c r="J70" s="126">
        <v>2577577</v>
      </c>
      <c r="K70" s="126">
        <v>2340684</v>
      </c>
      <c r="L70" s="127">
        <v>0.908094695134229</v>
      </c>
      <c r="M70" s="126">
        <v>3085331</v>
      </c>
      <c r="N70" s="126">
        <v>2966763</v>
      </c>
      <c r="O70" s="127">
        <v>0.961570411732161</v>
      </c>
      <c r="P70" s="126">
        <v>3304222</v>
      </c>
      <c r="Q70" s="126">
        <v>65141</v>
      </c>
      <c r="R70" s="127">
        <v>0.0197144743906432</v>
      </c>
    </row>
    <row r="71" spans="1:18">
      <c r="A71" s="125" t="s">
        <v>1158</v>
      </c>
      <c r="B71" s="125" t="s">
        <v>40</v>
      </c>
      <c r="C71" s="126">
        <v>8</v>
      </c>
      <c r="D71" s="126">
        <v>0</v>
      </c>
      <c r="E71" s="126">
        <v>0</v>
      </c>
      <c r="F71" s="127" t="s">
        <v>40</v>
      </c>
      <c r="G71" s="126">
        <v>0</v>
      </c>
      <c r="H71" s="126">
        <v>0</v>
      </c>
      <c r="I71" s="127" t="s">
        <v>40</v>
      </c>
      <c r="J71" s="126">
        <v>0</v>
      </c>
      <c r="K71" s="126">
        <v>0</v>
      </c>
      <c r="L71" s="127" t="s">
        <v>40</v>
      </c>
      <c r="M71" s="126">
        <v>0</v>
      </c>
      <c r="N71" s="126">
        <v>0</v>
      </c>
      <c r="O71" s="127" t="s">
        <v>40</v>
      </c>
      <c r="P71" s="126">
        <v>0</v>
      </c>
      <c r="Q71" s="126">
        <v>0</v>
      </c>
      <c r="R71" s="127" t="s">
        <v>40</v>
      </c>
    </row>
    <row r="72" spans="1:18">
      <c r="A72" s="122" t="s">
        <v>1669</v>
      </c>
      <c r="B72" s="122" t="s">
        <v>3475</v>
      </c>
      <c r="C72" s="123">
        <v>156</v>
      </c>
      <c r="D72" s="123">
        <v>113655</v>
      </c>
      <c r="E72" s="123">
        <v>105508</v>
      </c>
      <c r="F72" s="124">
        <v>0.928318155822445</v>
      </c>
      <c r="G72" s="123">
        <v>10259065</v>
      </c>
      <c r="H72" s="123">
        <v>9695354</v>
      </c>
      <c r="I72" s="124">
        <v>0.945052399999415</v>
      </c>
      <c r="J72" s="123">
        <v>10259065</v>
      </c>
      <c r="K72" s="123">
        <v>9326239</v>
      </c>
      <c r="L72" s="124">
        <v>0.90907300031728</v>
      </c>
      <c r="M72" s="123">
        <v>11396905</v>
      </c>
      <c r="N72" s="123">
        <v>10859345</v>
      </c>
      <c r="O72" s="124">
        <v>0.952832808556358</v>
      </c>
      <c r="P72" s="123">
        <v>12781561</v>
      </c>
      <c r="Q72" s="123">
        <v>216916</v>
      </c>
      <c r="R72" s="124">
        <v>0.0169710100354722</v>
      </c>
    </row>
    <row r="73" spans="1:18">
      <c r="A73" s="125" t="s">
        <v>1669</v>
      </c>
      <c r="B73" s="125" t="s">
        <v>3360</v>
      </c>
      <c r="C73" s="126">
        <v>51</v>
      </c>
      <c r="D73" s="126">
        <v>36620</v>
      </c>
      <c r="E73" s="126">
        <v>33665</v>
      </c>
      <c r="F73" s="127">
        <v>0.919306389950847</v>
      </c>
      <c r="G73" s="126">
        <v>3162234</v>
      </c>
      <c r="H73" s="126">
        <v>2944704</v>
      </c>
      <c r="I73" s="127">
        <v>0.931210024305602</v>
      </c>
      <c r="J73" s="126">
        <v>3162234</v>
      </c>
      <c r="K73" s="126">
        <v>2890489</v>
      </c>
      <c r="L73" s="127">
        <v>0.914065499264128</v>
      </c>
      <c r="M73" s="126">
        <v>3561077</v>
      </c>
      <c r="N73" s="126">
        <v>3370800</v>
      </c>
      <c r="O73" s="127">
        <v>0.946567569305578</v>
      </c>
      <c r="P73" s="126">
        <v>4044359</v>
      </c>
      <c r="Q73" s="126">
        <v>81378</v>
      </c>
      <c r="R73" s="127">
        <v>0.0201213591572855</v>
      </c>
    </row>
    <row r="74" spans="1:18">
      <c r="A74" s="125" t="s">
        <v>1669</v>
      </c>
      <c r="B74" s="125" t="s">
        <v>3361</v>
      </c>
      <c r="C74" s="126">
        <v>77</v>
      </c>
      <c r="D74" s="126">
        <v>45616</v>
      </c>
      <c r="E74" s="126">
        <v>41737</v>
      </c>
      <c r="F74" s="127">
        <v>0.91496404770256</v>
      </c>
      <c r="G74" s="126">
        <v>4432517</v>
      </c>
      <c r="H74" s="126">
        <v>4197236</v>
      </c>
      <c r="I74" s="127">
        <v>0.946919323716074</v>
      </c>
      <c r="J74" s="126">
        <v>4432517</v>
      </c>
      <c r="K74" s="126">
        <v>3987125</v>
      </c>
      <c r="L74" s="127">
        <v>0.899517136651704</v>
      </c>
      <c r="M74" s="126">
        <v>5027357</v>
      </c>
      <c r="N74" s="126">
        <v>4795160</v>
      </c>
      <c r="O74" s="127">
        <v>0.953813305878218</v>
      </c>
      <c r="P74" s="126">
        <v>5683348</v>
      </c>
      <c r="Q74" s="126">
        <v>86972</v>
      </c>
      <c r="R74" s="127">
        <v>0.0153029517108578</v>
      </c>
    </row>
    <row r="75" spans="1:18">
      <c r="A75" s="125" t="s">
        <v>1669</v>
      </c>
      <c r="B75" s="125" t="s">
        <v>3362</v>
      </c>
      <c r="C75" s="126">
        <v>28</v>
      </c>
      <c r="D75" s="126">
        <v>31419</v>
      </c>
      <c r="E75" s="126">
        <v>30106</v>
      </c>
      <c r="F75" s="127">
        <v>0.958210000318279</v>
      </c>
      <c r="G75" s="126">
        <v>2664314</v>
      </c>
      <c r="H75" s="126">
        <v>2553414</v>
      </c>
      <c r="I75" s="127">
        <v>0.958375777029284</v>
      </c>
      <c r="J75" s="126">
        <v>2664314</v>
      </c>
      <c r="K75" s="126">
        <v>2448625</v>
      </c>
      <c r="L75" s="127">
        <v>0.91904520263002</v>
      </c>
      <c r="M75" s="126">
        <v>2808471</v>
      </c>
      <c r="N75" s="126">
        <v>2693385</v>
      </c>
      <c r="O75" s="127">
        <v>0.959021830739929</v>
      </c>
      <c r="P75" s="126">
        <v>3053854</v>
      </c>
      <c r="Q75" s="126">
        <v>48566</v>
      </c>
      <c r="R75" s="127">
        <v>0.015903183321796</v>
      </c>
    </row>
    <row r="76" spans="1:18">
      <c r="A76" s="122" t="s">
        <v>1972</v>
      </c>
      <c r="B76" s="122" t="s">
        <v>3475</v>
      </c>
      <c r="C76" s="123">
        <v>367</v>
      </c>
      <c r="D76" s="123">
        <v>403935</v>
      </c>
      <c r="E76" s="123">
        <v>380766</v>
      </c>
      <c r="F76" s="124">
        <v>0.942641761669576</v>
      </c>
      <c r="G76" s="123">
        <v>28364392</v>
      </c>
      <c r="H76" s="123">
        <v>27286733</v>
      </c>
      <c r="I76" s="124">
        <v>0.962006624361982</v>
      </c>
      <c r="J76" s="123">
        <v>28364392</v>
      </c>
      <c r="K76" s="123">
        <v>25503888</v>
      </c>
      <c r="L76" s="124">
        <v>0.89915158414113</v>
      </c>
      <c r="M76" s="123">
        <v>37813275</v>
      </c>
      <c r="N76" s="123">
        <v>36428632</v>
      </c>
      <c r="O76" s="124">
        <v>0.963382092664547</v>
      </c>
      <c r="P76" s="123">
        <v>41626465</v>
      </c>
      <c r="Q76" s="123">
        <v>938598</v>
      </c>
      <c r="R76" s="124">
        <v>0.0225481073158626</v>
      </c>
    </row>
    <row r="77" spans="1:18">
      <c r="A77" s="125" t="s">
        <v>1972</v>
      </c>
      <c r="B77" s="125" t="s">
        <v>3363</v>
      </c>
      <c r="C77" s="126">
        <v>20</v>
      </c>
      <c r="D77" s="126">
        <v>23078</v>
      </c>
      <c r="E77" s="126">
        <v>22043</v>
      </c>
      <c r="F77" s="127">
        <v>0.955152092902331</v>
      </c>
      <c r="G77" s="126">
        <v>1513089</v>
      </c>
      <c r="H77" s="126">
        <v>1477213</v>
      </c>
      <c r="I77" s="127">
        <v>0.976289563931798</v>
      </c>
      <c r="J77" s="126">
        <v>1513089</v>
      </c>
      <c r="K77" s="126">
        <v>1406985</v>
      </c>
      <c r="L77" s="127">
        <v>0.929875902871543</v>
      </c>
      <c r="M77" s="126">
        <v>2223713</v>
      </c>
      <c r="N77" s="126">
        <v>2169037</v>
      </c>
      <c r="O77" s="127">
        <v>0.975412294662126</v>
      </c>
      <c r="P77" s="126">
        <v>2369284</v>
      </c>
      <c r="Q77" s="126">
        <v>35310</v>
      </c>
      <c r="R77" s="127">
        <v>0.0149032365896195</v>
      </c>
    </row>
    <row r="78" spans="1:18">
      <c r="A78" s="125" t="s">
        <v>1972</v>
      </c>
      <c r="B78" s="125" t="s">
        <v>3364</v>
      </c>
      <c r="C78" s="126">
        <v>26</v>
      </c>
      <c r="D78" s="126">
        <v>24107</v>
      </c>
      <c r="E78" s="126">
        <v>22494</v>
      </c>
      <c r="F78" s="127">
        <v>0.933089973866512</v>
      </c>
      <c r="G78" s="126">
        <v>1918986</v>
      </c>
      <c r="H78" s="126">
        <v>1834362</v>
      </c>
      <c r="I78" s="127">
        <v>0.955901710590906</v>
      </c>
      <c r="J78" s="126">
        <v>1918986</v>
      </c>
      <c r="K78" s="126">
        <v>1780538</v>
      </c>
      <c r="L78" s="127">
        <v>0.927853564330329</v>
      </c>
      <c r="M78" s="126">
        <v>2691490</v>
      </c>
      <c r="N78" s="126">
        <v>2530927</v>
      </c>
      <c r="O78" s="127">
        <v>0.940344195965803</v>
      </c>
      <c r="P78" s="126">
        <v>2879138</v>
      </c>
      <c r="Q78" s="126">
        <v>58929</v>
      </c>
      <c r="R78" s="127">
        <v>0.0204675843950516</v>
      </c>
    </row>
    <row r="79" spans="1:18">
      <c r="A79" s="125" t="s">
        <v>1972</v>
      </c>
      <c r="B79" s="125" t="s">
        <v>3365</v>
      </c>
      <c r="C79" s="126">
        <v>21</v>
      </c>
      <c r="D79" s="126">
        <v>25290</v>
      </c>
      <c r="E79" s="126">
        <v>22624</v>
      </c>
      <c r="F79" s="127">
        <v>0.894582839066825</v>
      </c>
      <c r="G79" s="126">
        <v>2075519</v>
      </c>
      <c r="H79" s="126">
        <v>1969690</v>
      </c>
      <c r="I79" s="127">
        <v>0.949010825725999</v>
      </c>
      <c r="J79" s="126">
        <v>2075519</v>
      </c>
      <c r="K79" s="126">
        <v>1731878</v>
      </c>
      <c r="L79" s="127">
        <v>0.834431291643199</v>
      </c>
      <c r="M79" s="126">
        <v>2076856</v>
      </c>
      <c r="N79" s="126">
        <v>1971802</v>
      </c>
      <c r="O79" s="127">
        <v>0.949416810794778</v>
      </c>
      <c r="P79" s="126">
        <v>2399368</v>
      </c>
      <c r="Q79" s="126">
        <v>122546</v>
      </c>
      <c r="R79" s="127">
        <v>0.0510742828944956</v>
      </c>
    </row>
    <row r="80" spans="1:18">
      <c r="A80" s="125" t="s">
        <v>1972</v>
      </c>
      <c r="B80" s="125" t="s">
        <v>3366</v>
      </c>
      <c r="C80" s="126">
        <v>16</v>
      </c>
      <c r="D80" s="126">
        <v>23650</v>
      </c>
      <c r="E80" s="126">
        <v>21922</v>
      </c>
      <c r="F80" s="127">
        <v>0.926934460887949</v>
      </c>
      <c r="G80" s="126">
        <v>2141995</v>
      </c>
      <c r="H80" s="126">
        <v>1944491</v>
      </c>
      <c r="I80" s="127">
        <v>0.907794369267902</v>
      </c>
      <c r="J80" s="126">
        <v>2141995</v>
      </c>
      <c r="K80" s="126">
        <v>1507141</v>
      </c>
      <c r="L80" s="127">
        <v>0.703615554658158</v>
      </c>
      <c r="M80" s="126">
        <v>2142941</v>
      </c>
      <c r="N80" s="126">
        <v>1952076</v>
      </c>
      <c r="O80" s="127">
        <v>0.910933152149313</v>
      </c>
      <c r="P80" s="126">
        <v>2534190</v>
      </c>
      <c r="Q80" s="126">
        <v>99004</v>
      </c>
      <c r="R80" s="127">
        <v>0.0390673153946626</v>
      </c>
    </row>
    <row r="81" spans="1:18">
      <c r="A81" s="125" t="s">
        <v>1972</v>
      </c>
      <c r="B81" s="125" t="s">
        <v>3367</v>
      </c>
      <c r="C81" s="126">
        <v>24</v>
      </c>
      <c r="D81" s="126">
        <v>32958</v>
      </c>
      <c r="E81" s="126">
        <v>31694</v>
      </c>
      <c r="F81" s="127">
        <v>0.96164815826203</v>
      </c>
      <c r="G81" s="126">
        <v>2515523</v>
      </c>
      <c r="H81" s="126">
        <v>2440003</v>
      </c>
      <c r="I81" s="127">
        <v>0.969978410056279</v>
      </c>
      <c r="J81" s="126">
        <v>2515523</v>
      </c>
      <c r="K81" s="126">
        <v>2300119</v>
      </c>
      <c r="L81" s="127">
        <v>0.914370093217196</v>
      </c>
      <c r="M81" s="126">
        <v>3051470</v>
      </c>
      <c r="N81" s="126">
        <v>2976618</v>
      </c>
      <c r="O81" s="127">
        <v>0.975470183223168</v>
      </c>
      <c r="P81" s="126">
        <v>3248785</v>
      </c>
      <c r="Q81" s="126">
        <v>50840</v>
      </c>
      <c r="R81" s="127">
        <v>0.0156489272143278</v>
      </c>
    </row>
    <row r="82" spans="1:18">
      <c r="A82" s="125" t="s">
        <v>1972</v>
      </c>
      <c r="B82" s="125" t="s">
        <v>3368</v>
      </c>
      <c r="C82" s="126">
        <v>20</v>
      </c>
      <c r="D82" s="126">
        <v>23926</v>
      </c>
      <c r="E82" s="126">
        <v>22789</v>
      </c>
      <c r="F82" s="127">
        <v>0.952478475298838</v>
      </c>
      <c r="G82" s="126">
        <v>1395951</v>
      </c>
      <c r="H82" s="126">
        <v>1357085</v>
      </c>
      <c r="I82" s="127">
        <v>0.972158048527491</v>
      </c>
      <c r="J82" s="126">
        <v>1395951</v>
      </c>
      <c r="K82" s="126">
        <v>1308155</v>
      </c>
      <c r="L82" s="127">
        <v>0.93710667494776</v>
      </c>
      <c r="M82" s="126">
        <v>2417455</v>
      </c>
      <c r="N82" s="126">
        <v>2350213</v>
      </c>
      <c r="O82" s="127">
        <v>0.972184797648767</v>
      </c>
      <c r="P82" s="126">
        <v>2593759</v>
      </c>
      <c r="Q82" s="126">
        <v>38878</v>
      </c>
      <c r="R82" s="127">
        <v>0.0149890564235151</v>
      </c>
    </row>
    <row r="83" spans="1:18">
      <c r="A83" s="125" t="s">
        <v>1972</v>
      </c>
      <c r="B83" s="125" t="s">
        <v>3369</v>
      </c>
      <c r="C83" s="126">
        <v>11</v>
      </c>
      <c r="D83" s="126">
        <v>16567</v>
      </c>
      <c r="E83" s="126">
        <v>15650</v>
      </c>
      <c r="F83" s="127">
        <v>0.944649001026136</v>
      </c>
      <c r="G83" s="126">
        <v>1185174</v>
      </c>
      <c r="H83" s="126">
        <v>1146780</v>
      </c>
      <c r="I83" s="127">
        <v>0.967604756769892</v>
      </c>
      <c r="J83" s="126">
        <v>1185174</v>
      </c>
      <c r="K83" s="126">
        <v>1110493</v>
      </c>
      <c r="L83" s="127">
        <v>0.936987311567753</v>
      </c>
      <c r="M83" s="126">
        <v>1420473</v>
      </c>
      <c r="N83" s="126">
        <v>1381655</v>
      </c>
      <c r="O83" s="127">
        <v>0.9726724830391</v>
      </c>
      <c r="P83" s="126">
        <v>1514969</v>
      </c>
      <c r="Q83" s="126">
        <v>25621</v>
      </c>
      <c r="R83" s="127">
        <v>0.0169118972071376</v>
      </c>
    </row>
    <row r="84" spans="1:18">
      <c r="A84" s="125" t="s">
        <v>1972</v>
      </c>
      <c r="B84" s="125" t="s">
        <v>3370</v>
      </c>
      <c r="C84" s="126">
        <v>17</v>
      </c>
      <c r="D84" s="126">
        <v>21596</v>
      </c>
      <c r="E84" s="126">
        <v>20728</v>
      </c>
      <c r="F84" s="127">
        <v>0.959807371735507</v>
      </c>
      <c r="G84" s="126">
        <v>1201483</v>
      </c>
      <c r="H84" s="126">
        <v>1175755</v>
      </c>
      <c r="I84" s="127">
        <v>0.978586463562115</v>
      </c>
      <c r="J84" s="126">
        <v>1201483</v>
      </c>
      <c r="K84" s="126">
        <v>1136695</v>
      </c>
      <c r="L84" s="127">
        <v>0.946076640285381</v>
      </c>
      <c r="M84" s="126">
        <v>2018623</v>
      </c>
      <c r="N84" s="126">
        <v>1966350</v>
      </c>
      <c r="O84" s="127">
        <v>0.974104624786302</v>
      </c>
      <c r="P84" s="126">
        <v>2214271</v>
      </c>
      <c r="Q84" s="126">
        <v>35472</v>
      </c>
      <c r="R84" s="127">
        <v>0.0160197193568448</v>
      </c>
    </row>
    <row r="85" spans="1:18">
      <c r="A85" s="125" t="s">
        <v>1972</v>
      </c>
      <c r="B85" s="125" t="s">
        <v>3371</v>
      </c>
      <c r="C85" s="126">
        <v>18</v>
      </c>
      <c r="D85" s="126">
        <v>12941</v>
      </c>
      <c r="E85" s="126">
        <v>12312</v>
      </c>
      <c r="F85" s="127">
        <v>0.95139479174716</v>
      </c>
      <c r="G85" s="126">
        <v>1128322</v>
      </c>
      <c r="H85" s="126">
        <v>1080161</v>
      </c>
      <c r="I85" s="127">
        <v>0.957316262556256</v>
      </c>
      <c r="J85" s="126">
        <v>1128322</v>
      </c>
      <c r="K85" s="126">
        <v>985548</v>
      </c>
      <c r="L85" s="127">
        <v>0.873463426220529</v>
      </c>
      <c r="M85" s="126">
        <v>1420081</v>
      </c>
      <c r="N85" s="126">
        <v>1362762</v>
      </c>
      <c r="O85" s="127">
        <v>0.959636809449602</v>
      </c>
      <c r="P85" s="126">
        <v>1633333</v>
      </c>
      <c r="Q85" s="126">
        <v>49202</v>
      </c>
      <c r="R85" s="127">
        <v>0.0301236796170775</v>
      </c>
    </row>
    <row r="86" spans="1:18">
      <c r="A86" s="125" t="s">
        <v>1972</v>
      </c>
      <c r="B86" s="125" t="s">
        <v>3372</v>
      </c>
      <c r="C86" s="126">
        <v>17</v>
      </c>
      <c r="D86" s="126">
        <v>13017</v>
      </c>
      <c r="E86" s="126">
        <v>12376</v>
      </c>
      <c r="F86" s="127">
        <v>0.950756702773296</v>
      </c>
      <c r="G86" s="126">
        <v>1077152</v>
      </c>
      <c r="H86" s="126">
        <v>1028103</v>
      </c>
      <c r="I86" s="127">
        <v>0.954464179614391</v>
      </c>
      <c r="J86" s="126">
        <v>1077152</v>
      </c>
      <c r="K86" s="126">
        <v>964753</v>
      </c>
      <c r="L86" s="127">
        <v>0.895651681471139</v>
      </c>
      <c r="M86" s="126">
        <v>1370446</v>
      </c>
      <c r="N86" s="126">
        <v>1314196</v>
      </c>
      <c r="O86" s="127">
        <v>0.958954967944742</v>
      </c>
      <c r="P86" s="126">
        <v>1600892</v>
      </c>
      <c r="Q86" s="126">
        <v>52152</v>
      </c>
      <c r="R86" s="127">
        <v>0.032576838412585</v>
      </c>
    </row>
    <row r="87" spans="1:18">
      <c r="A87" s="125" t="s">
        <v>1972</v>
      </c>
      <c r="B87" s="125" t="s">
        <v>3373</v>
      </c>
      <c r="C87" s="126">
        <v>10</v>
      </c>
      <c r="D87" s="126">
        <v>9595</v>
      </c>
      <c r="E87" s="126">
        <v>9057</v>
      </c>
      <c r="F87" s="127">
        <v>0.943929129755081</v>
      </c>
      <c r="G87" s="126">
        <v>851775</v>
      </c>
      <c r="H87" s="126">
        <v>808438</v>
      </c>
      <c r="I87" s="127">
        <v>0.949121540312876</v>
      </c>
      <c r="J87" s="126">
        <v>851775</v>
      </c>
      <c r="K87" s="126">
        <v>731338</v>
      </c>
      <c r="L87" s="127">
        <v>0.858604678465557</v>
      </c>
      <c r="M87" s="126">
        <v>1077500</v>
      </c>
      <c r="N87" s="126">
        <v>1015955</v>
      </c>
      <c r="O87" s="127">
        <v>0.942881670533643</v>
      </c>
      <c r="P87" s="126">
        <v>1310095</v>
      </c>
      <c r="Q87" s="126">
        <v>36344</v>
      </c>
      <c r="R87" s="127">
        <v>0.0277414996622382</v>
      </c>
    </row>
    <row r="88" spans="1:18">
      <c r="A88" s="125" t="s">
        <v>1972</v>
      </c>
      <c r="B88" s="125" t="s">
        <v>3374</v>
      </c>
      <c r="C88" s="126">
        <v>24</v>
      </c>
      <c r="D88" s="126">
        <v>26298</v>
      </c>
      <c r="E88" s="126">
        <v>24710</v>
      </c>
      <c r="F88" s="127">
        <v>0.939615179861586</v>
      </c>
      <c r="G88" s="126">
        <v>1556877</v>
      </c>
      <c r="H88" s="126">
        <v>1530543</v>
      </c>
      <c r="I88" s="127">
        <v>0.983085368979052</v>
      </c>
      <c r="J88" s="126">
        <v>1556877</v>
      </c>
      <c r="K88" s="126">
        <v>1473384</v>
      </c>
      <c r="L88" s="127">
        <v>0.946371485994077</v>
      </c>
      <c r="M88" s="126">
        <v>2281947</v>
      </c>
      <c r="N88" s="126">
        <v>2223519</v>
      </c>
      <c r="O88" s="127">
        <v>0.974395549064023</v>
      </c>
      <c r="P88" s="126">
        <v>2458748</v>
      </c>
      <c r="Q88" s="126">
        <v>46035</v>
      </c>
      <c r="R88" s="127">
        <v>0.0187229435468783</v>
      </c>
    </row>
    <row r="89" spans="1:18">
      <c r="A89" s="125" t="s">
        <v>1972</v>
      </c>
      <c r="B89" s="125" t="s">
        <v>3375</v>
      </c>
      <c r="C89" s="126">
        <v>32</v>
      </c>
      <c r="D89" s="126">
        <v>32501</v>
      </c>
      <c r="E89" s="126">
        <v>30874</v>
      </c>
      <c r="F89" s="127">
        <v>0.949940001846097</v>
      </c>
      <c r="G89" s="126">
        <v>2136089</v>
      </c>
      <c r="H89" s="126">
        <v>2089381</v>
      </c>
      <c r="I89" s="127">
        <v>0.978133869890253</v>
      </c>
      <c r="J89" s="126">
        <v>2136089</v>
      </c>
      <c r="K89" s="126">
        <v>1950085</v>
      </c>
      <c r="L89" s="127">
        <v>0.912923103859437</v>
      </c>
      <c r="M89" s="126">
        <v>2758602</v>
      </c>
      <c r="N89" s="126">
        <v>2678845</v>
      </c>
      <c r="O89" s="127">
        <v>0.971087891620466</v>
      </c>
      <c r="P89" s="126">
        <v>3007523</v>
      </c>
      <c r="Q89" s="126">
        <v>63073</v>
      </c>
      <c r="R89" s="127">
        <v>0.0209717431919889</v>
      </c>
    </row>
    <row r="90" spans="1:18">
      <c r="A90" s="125" t="s">
        <v>1972</v>
      </c>
      <c r="B90" s="125" t="s">
        <v>3376</v>
      </c>
      <c r="C90" s="126">
        <v>27</v>
      </c>
      <c r="D90" s="126">
        <v>30745</v>
      </c>
      <c r="E90" s="126">
        <v>28698</v>
      </c>
      <c r="F90" s="127">
        <v>0.933420068303789</v>
      </c>
      <c r="G90" s="126">
        <v>1900119</v>
      </c>
      <c r="H90" s="126">
        <v>1832484</v>
      </c>
      <c r="I90" s="127">
        <v>0.964404860958708</v>
      </c>
      <c r="J90" s="126">
        <v>1900119</v>
      </c>
      <c r="K90" s="126">
        <v>1775836</v>
      </c>
      <c r="L90" s="127">
        <v>0.9345919913437</v>
      </c>
      <c r="M90" s="126">
        <v>2370196</v>
      </c>
      <c r="N90" s="126">
        <v>2307333</v>
      </c>
      <c r="O90" s="127">
        <v>0.973477720829839</v>
      </c>
      <c r="P90" s="126">
        <v>2551317</v>
      </c>
      <c r="Q90" s="126">
        <v>54209</v>
      </c>
      <c r="R90" s="127">
        <v>0.0212474576855796</v>
      </c>
    </row>
    <row r="91" spans="1:18">
      <c r="A91" s="125" t="s">
        <v>1972</v>
      </c>
      <c r="B91" s="125" t="s">
        <v>3377</v>
      </c>
      <c r="C91" s="126">
        <v>22</v>
      </c>
      <c r="D91" s="126">
        <v>13801</v>
      </c>
      <c r="E91" s="126">
        <v>12978</v>
      </c>
      <c r="F91" s="127">
        <v>0.940366640098544</v>
      </c>
      <c r="G91" s="126">
        <v>984694</v>
      </c>
      <c r="H91" s="126">
        <v>946104</v>
      </c>
      <c r="I91" s="127">
        <v>0.960810160313762</v>
      </c>
      <c r="J91" s="126">
        <v>984694</v>
      </c>
      <c r="K91" s="126">
        <v>922194</v>
      </c>
      <c r="L91" s="127">
        <v>0.936528505302155</v>
      </c>
      <c r="M91" s="126">
        <v>1617965</v>
      </c>
      <c r="N91" s="126">
        <v>1571343</v>
      </c>
      <c r="O91" s="127">
        <v>0.971184790771123</v>
      </c>
      <c r="P91" s="126">
        <v>1766423</v>
      </c>
      <c r="Q91" s="126">
        <v>32006</v>
      </c>
      <c r="R91" s="127">
        <v>0.0181191028422977</v>
      </c>
    </row>
    <row r="92" spans="1:18">
      <c r="A92" s="125" t="s">
        <v>1972</v>
      </c>
      <c r="B92" s="125" t="s">
        <v>3378</v>
      </c>
      <c r="C92" s="126">
        <v>24</v>
      </c>
      <c r="D92" s="126">
        <v>28199</v>
      </c>
      <c r="E92" s="126">
        <v>26950</v>
      </c>
      <c r="F92" s="127">
        <v>0.955707649207419</v>
      </c>
      <c r="G92" s="126">
        <v>1847131</v>
      </c>
      <c r="H92" s="126">
        <v>1777017</v>
      </c>
      <c r="I92" s="127">
        <v>0.962041674358776</v>
      </c>
      <c r="J92" s="126">
        <v>1847131</v>
      </c>
      <c r="K92" s="126">
        <v>1680943</v>
      </c>
      <c r="L92" s="127">
        <v>0.910029120836584</v>
      </c>
      <c r="M92" s="126">
        <v>2657061</v>
      </c>
      <c r="N92" s="126">
        <v>2570921</v>
      </c>
      <c r="O92" s="127">
        <v>0.967580721707179</v>
      </c>
      <c r="P92" s="126">
        <v>2857561</v>
      </c>
      <c r="Q92" s="126">
        <v>50316</v>
      </c>
      <c r="R92" s="127">
        <v>0.0176080230658243</v>
      </c>
    </row>
    <row r="93" spans="1:18">
      <c r="A93" s="125" t="s">
        <v>1972</v>
      </c>
      <c r="B93" s="125" t="s">
        <v>3379</v>
      </c>
      <c r="C93" s="126">
        <v>17</v>
      </c>
      <c r="D93" s="126">
        <v>19167</v>
      </c>
      <c r="E93" s="126">
        <v>17778</v>
      </c>
      <c r="F93" s="127">
        <v>0.927531695100955</v>
      </c>
      <c r="G93" s="126">
        <v>1041160</v>
      </c>
      <c r="H93" s="126">
        <v>1021246</v>
      </c>
      <c r="I93" s="127">
        <v>0.980873256752084</v>
      </c>
      <c r="J93" s="126">
        <v>1041160</v>
      </c>
      <c r="K93" s="126">
        <v>968307</v>
      </c>
      <c r="L93" s="127">
        <v>0.930027085174229</v>
      </c>
      <c r="M93" s="126">
        <v>1798662</v>
      </c>
      <c r="N93" s="126">
        <v>1748660</v>
      </c>
      <c r="O93" s="127">
        <v>0.972200446776548</v>
      </c>
      <c r="P93" s="126">
        <v>1960153</v>
      </c>
      <c r="Q93" s="126">
        <v>33888</v>
      </c>
      <c r="R93" s="127">
        <v>0.0172884463610749</v>
      </c>
    </row>
    <row r="94" spans="1:18">
      <c r="A94" s="125" t="s">
        <v>1972</v>
      </c>
      <c r="B94" s="125" t="s">
        <v>3380</v>
      </c>
      <c r="C94" s="126">
        <v>8</v>
      </c>
      <c r="D94" s="126">
        <v>11406</v>
      </c>
      <c r="E94" s="126">
        <v>10926</v>
      </c>
      <c r="F94" s="127">
        <v>0.957916885849553</v>
      </c>
      <c r="G94" s="126">
        <v>798772</v>
      </c>
      <c r="H94" s="126">
        <v>768515</v>
      </c>
      <c r="I94" s="127">
        <v>0.962120605128873</v>
      </c>
      <c r="J94" s="126">
        <v>798772</v>
      </c>
      <c r="K94" s="126">
        <v>745936</v>
      </c>
      <c r="L94" s="127">
        <v>0.933853465068881</v>
      </c>
      <c r="M94" s="126">
        <v>1021381</v>
      </c>
      <c r="N94" s="126">
        <v>989110</v>
      </c>
      <c r="O94" s="127">
        <v>0.968404542477293</v>
      </c>
      <c r="P94" s="126">
        <v>1133226</v>
      </c>
      <c r="Q94" s="126">
        <v>21167</v>
      </c>
      <c r="R94" s="127">
        <v>0.0186785336728949</v>
      </c>
    </row>
    <row r="95" spans="1:18">
      <c r="A95" s="125" t="s">
        <v>1972</v>
      </c>
      <c r="B95" s="125" t="s">
        <v>3381</v>
      </c>
      <c r="C95" s="126">
        <v>11</v>
      </c>
      <c r="D95" s="126">
        <v>15093</v>
      </c>
      <c r="E95" s="126">
        <v>14163</v>
      </c>
      <c r="F95" s="127">
        <v>0.938382031405287</v>
      </c>
      <c r="G95" s="126">
        <v>1094581</v>
      </c>
      <c r="H95" s="126">
        <v>1059362</v>
      </c>
      <c r="I95" s="127">
        <v>0.967824217668679</v>
      </c>
      <c r="J95" s="126">
        <v>1094581</v>
      </c>
      <c r="K95" s="126">
        <v>1023560</v>
      </c>
      <c r="L95" s="127">
        <v>0.935115811438349</v>
      </c>
      <c r="M95" s="126">
        <v>1396413</v>
      </c>
      <c r="N95" s="126">
        <v>1347310</v>
      </c>
      <c r="O95" s="127">
        <v>0.964836334236361</v>
      </c>
      <c r="P95" s="126">
        <v>1593430</v>
      </c>
      <c r="Q95" s="126">
        <v>33606</v>
      </c>
      <c r="R95" s="127">
        <v>0.0210903522589634</v>
      </c>
    </row>
    <row r="96" spans="1:18">
      <c r="A96" s="125" t="s">
        <v>1972</v>
      </c>
      <c r="B96" s="125" t="s">
        <v>40</v>
      </c>
      <c r="C96" s="126">
        <v>2</v>
      </c>
      <c r="D96" s="126">
        <v>0</v>
      </c>
      <c r="E96" s="126">
        <v>0</v>
      </c>
      <c r="F96" s="127" t="s">
        <v>40</v>
      </c>
      <c r="G96" s="126">
        <v>0</v>
      </c>
      <c r="H96" s="126">
        <v>0</v>
      </c>
      <c r="I96" s="127" t="s">
        <v>40</v>
      </c>
      <c r="J96" s="126">
        <v>0</v>
      </c>
      <c r="K96" s="126">
        <v>0</v>
      </c>
      <c r="L96" s="127" t="s">
        <v>40</v>
      </c>
      <c r="M96" s="126">
        <v>0</v>
      </c>
      <c r="N96" s="126">
        <v>0</v>
      </c>
      <c r="O96" s="127" t="s">
        <v>40</v>
      </c>
      <c r="P96" s="126">
        <v>0</v>
      </c>
      <c r="Q96" s="126">
        <v>0</v>
      </c>
      <c r="R96" s="127" t="s">
        <v>40</v>
      </c>
    </row>
    <row r="97" spans="1:18">
      <c r="A97" s="122" t="s">
        <v>2706</v>
      </c>
      <c r="B97" s="122" t="s">
        <v>3475</v>
      </c>
      <c r="C97" s="123">
        <v>259</v>
      </c>
      <c r="D97" s="123">
        <v>123107</v>
      </c>
      <c r="E97" s="123">
        <v>114424</v>
      </c>
      <c r="F97" s="124">
        <v>0.929467861291397</v>
      </c>
      <c r="G97" s="123">
        <v>8467778</v>
      </c>
      <c r="H97" s="123">
        <v>7967123</v>
      </c>
      <c r="I97" s="124">
        <v>0.940875280386425</v>
      </c>
      <c r="J97" s="123">
        <v>8467778</v>
      </c>
      <c r="K97" s="123">
        <v>7139551</v>
      </c>
      <c r="L97" s="124">
        <v>0.843143384250272</v>
      </c>
      <c r="M97" s="123">
        <v>10600457</v>
      </c>
      <c r="N97" s="123">
        <v>9829551</v>
      </c>
      <c r="O97" s="124">
        <v>0.927276154226181</v>
      </c>
      <c r="P97" s="123">
        <v>14452719</v>
      </c>
      <c r="Q97" s="123">
        <v>983893</v>
      </c>
      <c r="R97" s="124">
        <v>0.0680766712478116</v>
      </c>
    </row>
    <row r="98" spans="1:18">
      <c r="A98" s="125" t="s">
        <v>2706</v>
      </c>
      <c r="B98" s="125" t="s">
        <v>3382</v>
      </c>
      <c r="C98" s="126">
        <v>66</v>
      </c>
      <c r="D98" s="126">
        <v>18498</v>
      </c>
      <c r="E98" s="126">
        <v>17877</v>
      </c>
      <c r="F98" s="127">
        <v>0.96642880311385</v>
      </c>
      <c r="G98" s="126">
        <v>1100733</v>
      </c>
      <c r="H98" s="126">
        <v>1019672</v>
      </c>
      <c r="I98" s="127">
        <v>0.926357254665755</v>
      </c>
      <c r="J98" s="126">
        <v>1100733</v>
      </c>
      <c r="K98" s="126">
        <v>898108</v>
      </c>
      <c r="L98" s="127">
        <v>0.815918120016389</v>
      </c>
      <c r="M98" s="126">
        <v>1747404</v>
      </c>
      <c r="N98" s="126">
        <v>1603455</v>
      </c>
      <c r="O98" s="127">
        <v>0.917621225543721</v>
      </c>
      <c r="P98" s="126">
        <v>2082232</v>
      </c>
      <c r="Q98" s="126">
        <v>90575</v>
      </c>
      <c r="R98" s="127">
        <v>0.0434989953088801</v>
      </c>
    </row>
    <row r="99" spans="1:18">
      <c r="A99" s="125" t="s">
        <v>2706</v>
      </c>
      <c r="B99" s="125" t="s">
        <v>3383</v>
      </c>
      <c r="C99" s="126">
        <v>36</v>
      </c>
      <c r="D99" s="126">
        <v>22255</v>
      </c>
      <c r="E99" s="126">
        <v>21728</v>
      </c>
      <c r="F99" s="127">
        <v>0.976319928106044</v>
      </c>
      <c r="G99" s="126">
        <v>1868765</v>
      </c>
      <c r="H99" s="126">
        <v>1804574</v>
      </c>
      <c r="I99" s="127">
        <v>0.965650576717779</v>
      </c>
      <c r="J99" s="126">
        <v>1868765</v>
      </c>
      <c r="K99" s="126">
        <v>1611009</v>
      </c>
      <c r="L99" s="127">
        <v>0.862071475011572</v>
      </c>
      <c r="M99" s="126">
        <v>1975395</v>
      </c>
      <c r="N99" s="126">
        <v>1879475</v>
      </c>
      <c r="O99" s="127">
        <v>0.951442622867832</v>
      </c>
      <c r="P99" s="126">
        <v>2509902</v>
      </c>
      <c r="Q99" s="126">
        <v>95947</v>
      </c>
      <c r="R99" s="127">
        <v>0.0382273889578159</v>
      </c>
    </row>
    <row r="100" spans="1:18">
      <c r="A100" s="125" t="s">
        <v>2706</v>
      </c>
      <c r="B100" s="125" t="s">
        <v>3384</v>
      </c>
      <c r="C100" s="126">
        <v>30</v>
      </c>
      <c r="D100" s="126">
        <v>15464</v>
      </c>
      <c r="E100" s="126">
        <v>14951</v>
      </c>
      <c r="F100" s="127">
        <v>0.966826176927056</v>
      </c>
      <c r="G100" s="126">
        <v>1429802</v>
      </c>
      <c r="H100" s="126">
        <v>1326630</v>
      </c>
      <c r="I100" s="127">
        <v>0.927841757110425</v>
      </c>
      <c r="J100" s="126">
        <v>1429802</v>
      </c>
      <c r="K100" s="126">
        <v>1260552</v>
      </c>
      <c r="L100" s="127">
        <v>0.88162696653103</v>
      </c>
      <c r="M100" s="126">
        <v>1472690</v>
      </c>
      <c r="N100" s="126">
        <v>1399528</v>
      </c>
      <c r="O100" s="127">
        <v>0.950320841453395</v>
      </c>
      <c r="P100" s="126">
        <v>1755081</v>
      </c>
      <c r="Q100" s="126">
        <v>49702</v>
      </c>
      <c r="R100" s="127">
        <v>0.0283189208931098</v>
      </c>
    </row>
    <row r="101" spans="1:18">
      <c r="A101" s="125" t="s">
        <v>2706</v>
      </c>
      <c r="B101" s="125" t="s">
        <v>3385</v>
      </c>
      <c r="C101" s="126">
        <v>25</v>
      </c>
      <c r="D101" s="126">
        <v>15740</v>
      </c>
      <c r="E101" s="126">
        <v>14338</v>
      </c>
      <c r="F101" s="127">
        <v>0.910927573062262</v>
      </c>
      <c r="G101" s="126">
        <v>1492098</v>
      </c>
      <c r="H101" s="126">
        <v>1379637</v>
      </c>
      <c r="I101" s="127">
        <v>0.924628945283755</v>
      </c>
      <c r="J101" s="126">
        <v>1492098</v>
      </c>
      <c r="K101" s="126">
        <v>1283073</v>
      </c>
      <c r="L101" s="127">
        <v>0.859912016502937</v>
      </c>
      <c r="M101" s="126">
        <v>1577940</v>
      </c>
      <c r="N101" s="126">
        <v>1493637</v>
      </c>
      <c r="O101" s="127">
        <v>0.946574014221073</v>
      </c>
      <c r="P101" s="126">
        <v>1976166</v>
      </c>
      <c r="Q101" s="126">
        <v>90553</v>
      </c>
      <c r="R101" s="127">
        <v>0.0458225675373425</v>
      </c>
    </row>
    <row r="102" spans="1:18">
      <c r="A102" s="125" t="s">
        <v>2706</v>
      </c>
      <c r="B102" s="125" t="s">
        <v>3386</v>
      </c>
      <c r="C102" s="126">
        <v>38</v>
      </c>
      <c r="D102" s="126">
        <v>27117</v>
      </c>
      <c r="E102" s="126">
        <v>25923</v>
      </c>
      <c r="F102" s="127">
        <v>0.955968580595199</v>
      </c>
      <c r="G102" s="126">
        <v>2013515</v>
      </c>
      <c r="H102" s="126">
        <v>1923114</v>
      </c>
      <c r="I102" s="127">
        <v>0.955102892205918</v>
      </c>
      <c r="J102" s="126">
        <v>2013515</v>
      </c>
      <c r="K102" s="126">
        <v>1630278</v>
      </c>
      <c r="L102" s="127">
        <v>0.809667670715142</v>
      </c>
      <c r="M102" s="126">
        <v>2298048</v>
      </c>
      <c r="N102" s="126">
        <v>2155895</v>
      </c>
      <c r="O102" s="127">
        <v>0.938141849082352</v>
      </c>
      <c r="P102" s="126">
        <v>2853358</v>
      </c>
      <c r="Q102" s="126">
        <v>166418</v>
      </c>
      <c r="R102" s="127">
        <v>0.0583235612215502</v>
      </c>
    </row>
    <row r="103" spans="1:18">
      <c r="A103" s="125" t="s">
        <v>2706</v>
      </c>
      <c r="B103" s="125" t="s">
        <v>3387</v>
      </c>
      <c r="C103" s="126">
        <v>30</v>
      </c>
      <c r="D103" s="126">
        <v>11251</v>
      </c>
      <c r="E103" s="126">
        <v>8883</v>
      </c>
      <c r="F103" s="127">
        <v>0.789529819571594</v>
      </c>
      <c r="G103" s="126">
        <v>386374</v>
      </c>
      <c r="H103" s="126">
        <v>345072</v>
      </c>
      <c r="I103" s="127">
        <v>0.893103573221801</v>
      </c>
      <c r="J103" s="126">
        <v>386374</v>
      </c>
      <c r="K103" s="126">
        <v>296349</v>
      </c>
      <c r="L103" s="127">
        <v>0.767000367519554</v>
      </c>
      <c r="M103" s="126">
        <v>590569</v>
      </c>
      <c r="N103" s="126">
        <v>478719</v>
      </c>
      <c r="O103" s="127">
        <v>0.810606381303455</v>
      </c>
      <c r="P103" s="126">
        <v>1584496</v>
      </c>
      <c r="Q103" s="126">
        <v>309737</v>
      </c>
      <c r="R103" s="127">
        <v>0.195479824499399</v>
      </c>
    </row>
    <row r="104" spans="1:18">
      <c r="A104" s="125" t="s">
        <v>2706</v>
      </c>
      <c r="B104" s="125" t="s">
        <v>3388</v>
      </c>
      <c r="C104" s="126">
        <v>31</v>
      </c>
      <c r="D104" s="126">
        <v>12782</v>
      </c>
      <c r="E104" s="126">
        <v>10724</v>
      </c>
      <c r="F104" s="127">
        <v>0.838992332968237</v>
      </c>
      <c r="G104" s="126">
        <v>176171</v>
      </c>
      <c r="H104" s="126">
        <v>168424</v>
      </c>
      <c r="I104" s="127">
        <v>0.956025679595393</v>
      </c>
      <c r="J104" s="126">
        <v>176171</v>
      </c>
      <c r="K104" s="126">
        <v>159926</v>
      </c>
      <c r="L104" s="127">
        <v>0.907788455534679</v>
      </c>
      <c r="M104" s="126">
        <v>938021</v>
      </c>
      <c r="N104" s="126">
        <v>818491</v>
      </c>
      <c r="O104" s="127">
        <v>0.872572149237597</v>
      </c>
      <c r="P104" s="126">
        <v>1691484</v>
      </c>
      <c r="Q104" s="126">
        <v>180961</v>
      </c>
      <c r="R104" s="127">
        <v>0.10698357182214</v>
      </c>
    </row>
    <row r="105" spans="1:18">
      <c r="A105" s="125" t="s">
        <v>2706</v>
      </c>
      <c r="B105" s="125" t="s">
        <v>40</v>
      </c>
      <c r="C105" s="126">
        <v>3</v>
      </c>
      <c r="D105" s="126">
        <v>0</v>
      </c>
      <c r="E105" s="126">
        <v>0</v>
      </c>
      <c r="F105" s="127" t="s">
        <v>40</v>
      </c>
      <c r="G105" s="126">
        <v>320</v>
      </c>
      <c r="H105" s="126">
        <v>0</v>
      </c>
      <c r="I105" s="127">
        <v>0</v>
      </c>
      <c r="J105" s="126">
        <v>320</v>
      </c>
      <c r="K105" s="126">
        <v>256</v>
      </c>
      <c r="L105" s="127">
        <v>0.8</v>
      </c>
      <c r="M105" s="126">
        <v>390</v>
      </c>
      <c r="N105" s="126">
        <v>351</v>
      </c>
      <c r="O105" s="127">
        <v>0.9</v>
      </c>
      <c r="P105" s="126">
        <v>0</v>
      </c>
      <c r="Q105" s="126">
        <v>0</v>
      </c>
      <c r="R105" s="127" t="s">
        <v>40</v>
      </c>
    </row>
    <row r="107" spans="1:18">
      <c r="A107" s="128" t="s">
        <v>3476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1712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conditionalFormatting sqref="R6:R105">
    <cfRule type="expression" dxfId="6" priority="10">
      <formula>AND(ISNUMBER(R6),R6&gt;R$4)</formula>
    </cfRule>
    <cfRule type="expression" dxfId="7" priority="9">
      <formula>AND(ISNUMBER(R6),R6&lt;=R$4)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workbookViewId="0">
      <selection activeCell="R5" sqref="R5"/>
    </sheetView>
  </sheetViews>
  <sheetFormatPr defaultColWidth="8.775" defaultRowHeight="14"/>
  <cols>
    <col min="1" max="1" width="8.775" style="35"/>
    <col min="2" max="2" width="12.2166666666667" style="35" customWidth="1"/>
    <col min="3" max="3" width="21" style="35" customWidth="1"/>
    <col min="4" max="4" width="14.6666666666667" style="35" customWidth="1"/>
    <col min="5" max="5" width="10.8833333333333" style="35" customWidth="1"/>
    <col min="6" max="6" width="14.3333333333333" style="35" customWidth="1"/>
    <col min="7" max="7" width="13.8833333333333" style="35" customWidth="1"/>
    <col min="8" max="8" width="13" style="35" customWidth="1"/>
    <col min="9" max="9" width="12.6666666666667" style="35" customWidth="1"/>
    <col min="10" max="10" width="8.775" style="35" customWidth="1"/>
    <col min="11" max="11" width="12.6666666666667" style="35" customWidth="1"/>
    <col min="12" max="12" width="15" style="35" customWidth="1"/>
    <col min="13" max="13" width="13.3333333333333" style="35" customWidth="1"/>
    <col min="14" max="14" width="12.5583333333333" style="35" customWidth="1"/>
    <col min="15" max="15" width="8.775" style="35" customWidth="1"/>
    <col min="16" max="16" width="13.1083333333333" style="35" customWidth="1"/>
    <col min="17" max="17" width="14" style="35" customWidth="1"/>
    <col min="18" max="18" width="14.1083333333333" style="35" customWidth="1"/>
    <col min="19" max="19" width="12.5583333333333" style="35" customWidth="1"/>
    <col min="20" max="16384" width="8.775" style="35"/>
  </cols>
  <sheetData>
    <row r="1" ht="14.75"/>
    <row r="2" ht="40.95" customHeight="1" spans="2:19">
      <c r="B2" s="36" t="s">
        <v>3498</v>
      </c>
      <c r="C2" s="37" t="s">
        <v>3499</v>
      </c>
      <c r="D2" s="37" t="s">
        <v>3500</v>
      </c>
      <c r="E2" s="37" t="s">
        <v>3501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96"/>
      <c r="S2" s="97"/>
    </row>
    <row r="3" ht="36" customHeight="1" spans="2:19">
      <c r="B3" s="40"/>
      <c r="C3" s="39"/>
      <c r="D3" s="39"/>
      <c r="E3" s="39" t="s">
        <v>3502</v>
      </c>
      <c r="F3" s="39"/>
      <c r="G3" s="39"/>
      <c r="H3" s="39"/>
      <c r="I3" s="39"/>
      <c r="J3" s="39" t="s">
        <v>3503</v>
      </c>
      <c r="K3" s="39"/>
      <c r="L3" s="39"/>
      <c r="M3" s="39"/>
      <c r="N3" s="39"/>
      <c r="O3" s="39" t="s">
        <v>3504</v>
      </c>
      <c r="P3" s="39"/>
      <c r="Q3" s="39"/>
      <c r="R3" s="42"/>
      <c r="S3" s="98"/>
    </row>
    <row r="4" ht="28.75" spans="2:19">
      <c r="B4" s="99"/>
      <c r="C4" s="100"/>
      <c r="D4" s="100"/>
      <c r="E4" s="100" t="s">
        <v>22</v>
      </c>
      <c r="F4" s="101">
        <f>'Display ALL DP'!L8</f>
        <v>46294</v>
      </c>
      <c r="G4" s="101">
        <f>F4-1</f>
        <v>46293</v>
      </c>
      <c r="H4" s="101">
        <f>F4-2</f>
        <v>46292</v>
      </c>
      <c r="I4" s="100" t="s">
        <v>3505</v>
      </c>
      <c r="J4" s="100" t="s">
        <v>22</v>
      </c>
      <c r="K4" s="102">
        <f>F4</f>
        <v>46294</v>
      </c>
      <c r="L4" s="101">
        <f>G4</f>
        <v>46293</v>
      </c>
      <c r="M4" s="101">
        <f>H4</f>
        <v>46292</v>
      </c>
      <c r="N4" s="100" t="s">
        <v>3505</v>
      </c>
      <c r="O4" s="100" t="s">
        <v>22</v>
      </c>
      <c r="P4" s="102">
        <f>K4</f>
        <v>46294</v>
      </c>
      <c r="Q4" s="101">
        <f>L4</f>
        <v>46293</v>
      </c>
      <c r="R4" s="101">
        <f>M4</f>
        <v>46292</v>
      </c>
      <c r="S4" s="103" t="s">
        <v>3505</v>
      </c>
    </row>
    <row r="5" ht="14.75" spans="2:19">
      <c r="B5" s="50" t="s">
        <v>3506</v>
      </c>
      <c r="C5" s="53" t="s">
        <v>3507</v>
      </c>
      <c r="D5" s="53" t="s">
        <v>187</v>
      </c>
      <c r="E5" s="104">
        <v>0.9</v>
      </c>
      <c r="F5" s="85">
        <v>0.959093500570125</v>
      </c>
      <c r="G5" s="85">
        <v>0.955575432319618</v>
      </c>
      <c r="H5" s="85">
        <v>0.948048092622829</v>
      </c>
      <c r="I5" s="85">
        <v>0.957040619237824</v>
      </c>
      <c r="J5" s="104">
        <v>0.9</v>
      </c>
      <c r="K5" s="85">
        <v>0.954221781305115</v>
      </c>
      <c r="L5" s="85">
        <v>0.954200670905723</v>
      </c>
      <c r="M5" s="85">
        <v>0.936384663770858</v>
      </c>
      <c r="N5" s="105">
        <v>0.940720422267618</v>
      </c>
      <c r="O5" s="104">
        <v>0.9</v>
      </c>
      <c r="P5" s="85">
        <v>0.920469576719577</v>
      </c>
      <c r="Q5" s="85">
        <v>0.920514569669053</v>
      </c>
      <c r="R5" s="85">
        <v>0.902667644043368</v>
      </c>
      <c r="S5" s="85">
        <v>0.908847063266666</v>
      </c>
    </row>
    <row r="6" ht="14.75" spans="2:19">
      <c r="B6" s="58"/>
      <c r="C6" s="53" t="s">
        <v>401</v>
      </c>
      <c r="D6" s="53" t="s">
        <v>399</v>
      </c>
      <c r="E6" s="104">
        <v>0.9</v>
      </c>
      <c r="F6" s="85">
        <v>0.942286652078775</v>
      </c>
      <c r="G6" s="85">
        <v>0.949298469387755</v>
      </c>
      <c r="H6" s="85">
        <v>0.939519715386896</v>
      </c>
      <c r="I6" s="85">
        <v>0.94542854105664</v>
      </c>
      <c r="J6" s="104">
        <v>0.9</v>
      </c>
      <c r="K6" s="85">
        <v>0.957850683427206</v>
      </c>
      <c r="L6" s="85">
        <v>0.953775170348642</v>
      </c>
      <c r="M6" s="85">
        <v>0.947968452136209</v>
      </c>
      <c r="N6" s="105">
        <v>0.952223656760706</v>
      </c>
      <c r="O6" s="104">
        <v>0.9</v>
      </c>
      <c r="P6" s="85">
        <v>0.916202361252385</v>
      </c>
      <c r="Q6" s="85">
        <v>0.908583127081615</v>
      </c>
      <c r="R6" s="85">
        <v>0.904749000112137</v>
      </c>
      <c r="S6" s="85">
        <v>0.909893409861873</v>
      </c>
    </row>
    <row r="7" ht="14.75" spans="2:19">
      <c r="B7" s="58"/>
      <c r="C7" s="53" t="s">
        <v>531</v>
      </c>
      <c r="D7" s="53" t="s">
        <v>497</v>
      </c>
      <c r="E7" s="104">
        <v>0.9</v>
      </c>
      <c r="F7" s="85">
        <v>0.943562231759657</v>
      </c>
      <c r="G7" s="85">
        <v>0.942268041237113</v>
      </c>
      <c r="H7" s="85">
        <v>0.938399811187161</v>
      </c>
      <c r="I7" s="85">
        <v>0.94613664557012</v>
      </c>
      <c r="J7" s="104">
        <v>0.9</v>
      </c>
      <c r="K7" s="85">
        <v>0.970198826152236</v>
      </c>
      <c r="L7" s="85">
        <v>0.9735665556367</v>
      </c>
      <c r="M7" s="85">
        <v>0.963605930176949</v>
      </c>
      <c r="N7" s="105">
        <v>0.963928527993939</v>
      </c>
      <c r="O7" s="104">
        <v>0.9</v>
      </c>
      <c r="P7" s="85">
        <v>0.94074141478482</v>
      </c>
      <c r="Q7" s="85">
        <v>0.939598510892218</v>
      </c>
      <c r="R7" s="85">
        <v>0.93868527455328</v>
      </c>
      <c r="S7" s="85">
        <v>0.942508038760525</v>
      </c>
    </row>
    <row r="8" ht="14.75" spans="2:19">
      <c r="B8" s="61"/>
      <c r="C8" s="53" t="s">
        <v>3508</v>
      </c>
      <c r="D8" s="53" t="s">
        <v>672</v>
      </c>
      <c r="E8" s="104">
        <v>0.9</v>
      </c>
      <c r="F8" s="85">
        <v>0.934782608695652</v>
      </c>
      <c r="G8" s="85">
        <v>0.926157697121402</v>
      </c>
      <c r="H8" s="85">
        <v>0.904993909866017</v>
      </c>
      <c r="I8" s="85">
        <v>0.940888020534038</v>
      </c>
      <c r="J8" s="104">
        <v>0.9</v>
      </c>
      <c r="K8" s="85">
        <v>0.962960154680214</v>
      </c>
      <c r="L8" s="85">
        <v>0.95387199478553</v>
      </c>
      <c r="M8" s="85">
        <v>0.954298504425679</v>
      </c>
      <c r="N8" s="105">
        <v>0.952973434064615</v>
      </c>
      <c r="O8" s="104">
        <v>0.9</v>
      </c>
      <c r="P8" s="85">
        <v>0.92137089130682</v>
      </c>
      <c r="Q8" s="85">
        <v>0.909022537541678</v>
      </c>
      <c r="R8" s="85">
        <v>0.908861532200631</v>
      </c>
      <c r="S8" s="85">
        <v>0.914682919418263</v>
      </c>
    </row>
    <row r="9" ht="14.75" spans="2:19">
      <c r="B9" s="58"/>
      <c r="C9" s="53" t="s">
        <v>3509</v>
      </c>
      <c r="D9" s="53" t="s">
        <v>720</v>
      </c>
      <c r="E9" s="104">
        <v>0.9</v>
      </c>
      <c r="F9" s="85">
        <v>0.929468381081284</v>
      </c>
      <c r="G9" s="85">
        <v>0.931026735565042</v>
      </c>
      <c r="H9" s="85">
        <v>0.93011938255646</v>
      </c>
      <c r="I9" s="85">
        <v>0.936109527933423</v>
      </c>
      <c r="J9" s="104">
        <v>0.9</v>
      </c>
      <c r="K9" s="85">
        <v>0.964242780401805</v>
      </c>
      <c r="L9" s="85">
        <v>0.964447496756918</v>
      </c>
      <c r="M9" s="85">
        <v>0.959976959175281</v>
      </c>
      <c r="N9" s="105">
        <v>0.966034272248267</v>
      </c>
      <c r="O9" s="104">
        <v>0.9</v>
      </c>
      <c r="P9" s="85">
        <v>0.886388408652545</v>
      </c>
      <c r="Q9" s="85">
        <v>0.873741788238885</v>
      </c>
      <c r="R9" s="85">
        <v>0.869341302608275</v>
      </c>
      <c r="S9" s="85">
        <v>0.883159394723088</v>
      </c>
    </row>
    <row r="10" ht="14.75" spans="2:19">
      <c r="B10" s="58"/>
      <c r="C10" s="53" t="s">
        <v>1492</v>
      </c>
      <c r="D10" s="53" t="s">
        <v>1159</v>
      </c>
      <c r="E10" s="104">
        <v>0.9</v>
      </c>
      <c r="F10" s="85">
        <v>0.911730205278592</v>
      </c>
      <c r="G10" s="85">
        <v>0.918464626191671</v>
      </c>
      <c r="H10" s="85">
        <v>0.905547425834775</v>
      </c>
      <c r="I10" s="85">
        <v>0.91794319311897</v>
      </c>
      <c r="J10" s="104">
        <v>0.9</v>
      </c>
      <c r="K10" s="85">
        <v>0.962589025503318</v>
      </c>
      <c r="L10" s="85">
        <v>0.961590237067926</v>
      </c>
      <c r="M10" s="85">
        <v>0.947894079225725</v>
      </c>
      <c r="N10" s="105">
        <v>0.958838222930697</v>
      </c>
      <c r="O10" s="104">
        <v>0.9</v>
      </c>
      <c r="P10" s="85">
        <v>0.923701487487974</v>
      </c>
      <c r="Q10" s="85">
        <v>0.926563355392226</v>
      </c>
      <c r="R10" s="85">
        <v>0.91868521260842</v>
      </c>
      <c r="S10" s="85">
        <v>0.929391443889154</v>
      </c>
    </row>
    <row r="11" ht="14.75" spans="2:19">
      <c r="B11" s="58"/>
      <c r="C11" s="53" t="s">
        <v>1735</v>
      </c>
      <c r="D11" s="53" t="s">
        <v>1670</v>
      </c>
      <c r="E11" s="104">
        <v>0.9</v>
      </c>
      <c r="F11" s="85">
        <v>0.919470490899062</v>
      </c>
      <c r="G11" s="85">
        <v>0.935897435897436</v>
      </c>
      <c r="H11" s="85">
        <v>0.908966648441771</v>
      </c>
      <c r="I11" s="85">
        <v>0.928318155822445</v>
      </c>
      <c r="J11" s="104">
        <v>0.9</v>
      </c>
      <c r="K11" s="85">
        <v>0.945819522179355</v>
      </c>
      <c r="L11" s="85">
        <v>0.942495638277596</v>
      </c>
      <c r="M11" s="85">
        <v>0.923002072904492</v>
      </c>
      <c r="N11" s="105">
        <v>0.945052399999415</v>
      </c>
      <c r="O11" s="104">
        <v>0.9</v>
      </c>
      <c r="P11" s="85">
        <v>0.91522215580793</v>
      </c>
      <c r="Q11" s="85">
        <v>0.909798114563021</v>
      </c>
      <c r="R11" s="85">
        <v>0.886905418219507</v>
      </c>
      <c r="S11" s="85">
        <v>0.90907300031728</v>
      </c>
    </row>
    <row r="12" ht="14.75" spans="2:19">
      <c r="B12" s="58"/>
      <c r="C12" s="53" t="s">
        <v>3510</v>
      </c>
      <c r="D12" s="53" t="s">
        <v>1973</v>
      </c>
      <c r="E12" s="104">
        <v>0.9</v>
      </c>
      <c r="F12" s="85">
        <v>0.926157005212447</v>
      </c>
      <c r="G12" s="85">
        <v>0.935027834749487</v>
      </c>
      <c r="H12" s="85">
        <v>0.932298041615667</v>
      </c>
      <c r="I12" s="85">
        <v>0.942641416016834</v>
      </c>
      <c r="J12" s="104">
        <v>0.9</v>
      </c>
      <c r="K12" s="85">
        <v>0.966954505827404</v>
      </c>
      <c r="L12" s="85">
        <v>0.962011449909029</v>
      </c>
      <c r="M12" s="85">
        <v>0.955412415163314</v>
      </c>
      <c r="N12" s="105">
        <v>0.961998313328509</v>
      </c>
      <c r="O12" s="104">
        <v>0.9</v>
      </c>
      <c r="P12" s="85">
        <v>0.905183540080751</v>
      </c>
      <c r="Q12" s="85">
        <v>0.889376817162374</v>
      </c>
      <c r="R12" s="85">
        <v>0.881029662845457</v>
      </c>
      <c r="S12" s="85">
        <v>0.899143905456426</v>
      </c>
    </row>
    <row r="13" ht="14.75" spans="2:19">
      <c r="B13" s="58"/>
      <c r="C13" s="53" t="s">
        <v>3511</v>
      </c>
      <c r="D13" s="53" t="s">
        <v>2707</v>
      </c>
      <c r="E13" s="104">
        <v>0.9</v>
      </c>
      <c r="F13" s="85">
        <v>0.934976525821596</v>
      </c>
      <c r="G13" s="85">
        <v>0.934961258511388</v>
      </c>
      <c r="H13" s="85">
        <v>0.930448222565688</v>
      </c>
      <c r="I13" s="85">
        <v>0.929467861291397</v>
      </c>
      <c r="J13" s="104">
        <v>0.9</v>
      </c>
      <c r="K13" s="85">
        <v>0.945962713923077</v>
      </c>
      <c r="L13" s="85">
        <v>0.937689173781767</v>
      </c>
      <c r="M13" s="85">
        <v>0.931606273046694</v>
      </c>
      <c r="N13" s="105">
        <v>0.940875280386425</v>
      </c>
      <c r="O13" s="104">
        <v>0.9</v>
      </c>
      <c r="P13" s="85">
        <v>0.830967454419147</v>
      </c>
      <c r="Q13" s="85">
        <v>0.821902749356577</v>
      </c>
      <c r="R13" s="85">
        <v>0.832940515711033</v>
      </c>
      <c r="S13" s="85">
        <v>0.843143384250272</v>
      </c>
    </row>
    <row r="14" ht="14.75" spans="2:19">
      <c r="B14" s="58"/>
      <c r="C14" s="53" t="s">
        <v>3512</v>
      </c>
      <c r="D14" s="53" t="s">
        <v>27</v>
      </c>
      <c r="E14" s="104">
        <v>0.9</v>
      </c>
      <c r="F14" s="85">
        <v>0.937749003984064</v>
      </c>
      <c r="G14" s="85">
        <v>0.922359657469077</v>
      </c>
      <c r="H14" s="85">
        <v>0.916314779270633</v>
      </c>
      <c r="I14" s="85">
        <v>0.931776319319015</v>
      </c>
      <c r="J14" s="104">
        <v>0.9</v>
      </c>
      <c r="K14" s="85">
        <v>0.977321283799895</v>
      </c>
      <c r="L14" s="85">
        <v>0.96551724137931</v>
      </c>
      <c r="M14" s="85">
        <v>0.973069349372413</v>
      </c>
      <c r="N14" s="105">
        <v>0.979841241597831</v>
      </c>
      <c r="O14" s="104">
        <v>0.9</v>
      </c>
      <c r="P14" s="85">
        <v>0.881320043874291</v>
      </c>
      <c r="Q14" s="85">
        <v>0.882260186787568</v>
      </c>
      <c r="R14" s="85">
        <v>0.834858206855903</v>
      </c>
      <c r="S14" s="85">
        <v>0.858671013547305</v>
      </c>
    </row>
    <row r="15" ht="14.75" spans="2:19">
      <c r="B15" s="65" t="s">
        <v>3210</v>
      </c>
      <c r="C15" s="66"/>
      <c r="D15" s="66"/>
      <c r="E15" s="106" t="s">
        <v>40</v>
      </c>
      <c r="F15" s="107">
        <v>0.932637465643519</v>
      </c>
      <c r="G15" s="106">
        <v>0.934307149442096</v>
      </c>
      <c r="H15" s="106">
        <v>0.927892568685329</v>
      </c>
      <c r="I15" s="106">
        <v>0.937529072423015</v>
      </c>
      <c r="J15" s="106" t="s">
        <v>40</v>
      </c>
      <c r="K15" s="106">
        <v>0.962451613421084</v>
      </c>
      <c r="L15" s="106">
        <v>0.95842196788826</v>
      </c>
      <c r="M15" s="106">
        <v>0.950390639705814</v>
      </c>
      <c r="N15" s="106">
        <v>0.956529712606801</v>
      </c>
      <c r="O15" s="106" t="s">
        <v>40</v>
      </c>
      <c r="P15" s="106">
        <v>0.901297733564951</v>
      </c>
      <c r="Q15" s="106">
        <v>0.895444478612827</v>
      </c>
      <c r="R15" s="106">
        <v>0.884313016564393</v>
      </c>
      <c r="S15" s="108">
        <v>0.899799146791394</v>
      </c>
    </row>
    <row r="17" spans="3:9">
      <c r="C17" s="72">
        <v>46266</v>
      </c>
      <c r="H17" s="109">
        <v>46287</v>
      </c>
      <c r="I17" s="109">
        <v>46286</v>
      </c>
    </row>
    <row r="18" spans="3:9">
      <c r="I18" s="109">
        <v>46280</v>
      </c>
    </row>
    <row r="19" spans="3:9">
      <c r="E19" s="94" t="s">
        <v>3513</v>
      </c>
      <c r="F19" s="94"/>
    </row>
    <row r="20" spans="3:9">
      <c r="E20" s="94" t="s">
        <v>3514</v>
      </c>
      <c r="F20" s="95"/>
    </row>
    <row r="21" spans="3:9">
      <c r="E21" s="94" t="s">
        <v>3515</v>
      </c>
      <c r="F21" s="95"/>
    </row>
    <row r="22" spans="3:9">
      <c r="E22" s="94" t="s">
        <v>3516</v>
      </c>
      <c r="F22" s="95"/>
    </row>
  </sheetData>
  <mergeCells count="13">
    <mergeCell ref="E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7:F14">
    <cfRule type="cellIs" dxfId="2" priority="1" operator="lessThan">
      <formula>$E$5</formula>
    </cfRule>
    <cfRule type="cellIs" dxfId="1" priority="2" operator="greaterThan">
      <formula>$E$6</formula>
    </cfRule>
  </conditionalFormatting>
  <conditionalFormatting sqref="F5:I5;F6;G6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1" priority="7" operator="greaterThan">
      <formula>$J$5</formula>
    </cfRule>
    <cfRule type="cellIs" dxfId="2" priority="8" operator="lessThan">
      <formula>$J$5</formula>
    </cfRule>
  </conditionalFormatting>
  <conditionalFormatting sqref="P5:S14">
    <cfRule type="cellIs" dxfId="2" priority="5" operator="lessThan">
      <formula>$O$5</formula>
    </cfRule>
    <cfRule type="cellIs" dxfId="1" priority="6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D1" workbookViewId="0">
      <selection activeCell="R5" sqref="R5"/>
    </sheetView>
  </sheetViews>
  <sheetFormatPr defaultColWidth="8.775" defaultRowHeight="14"/>
  <cols>
    <col min="1" max="1" width="8.775" style="35"/>
    <col min="2" max="2" width="12.3333333333333" style="35" customWidth="1"/>
    <col min="3" max="3" width="21.2166666666667" style="35" customWidth="1"/>
    <col min="4" max="4" width="12" style="35" customWidth="1"/>
    <col min="5" max="11" width="14.3333333333333" style="35" customWidth="1"/>
    <col min="12" max="12" width="14.4416666666667" style="35" customWidth="1"/>
    <col min="13" max="14" width="14.2166666666667" style="35" customWidth="1"/>
    <col min="15" max="17" width="14.3333333333333" style="35" customWidth="1"/>
    <col min="18" max="19" width="14.2166666666667" style="35" customWidth="1"/>
    <col min="20" max="16384" width="8.775" style="35"/>
  </cols>
  <sheetData>
    <row r="1" ht="14.75"/>
    <row r="2" ht="57" customHeight="1" spans="2:19">
      <c r="B2" s="36" t="s">
        <v>3498</v>
      </c>
      <c r="C2" s="37" t="s">
        <v>3499</v>
      </c>
      <c r="D2" s="37" t="s">
        <v>3500</v>
      </c>
      <c r="E2" s="73" t="s">
        <v>3517</v>
      </c>
      <c r="F2" s="74"/>
      <c r="G2" s="74"/>
      <c r="H2" s="74"/>
      <c r="I2" s="75"/>
      <c r="J2" s="76" t="s">
        <v>3518</v>
      </c>
      <c r="K2" s="77"/>
      <c r="L2" s="77"/>
      <c r="M2" s="77"/>
      <c r="N2" s="77"/>
      <c r="O2" s="77"/>
      <c r="P2" s="77"/>
      <c r="Q2" s="77"/>
      <c r="R2" s="77"/>
      <c r="S2" s="78"/>
    </row>
    <row r="3" ht="55.05" customHeight="1" spans="2:19">
      <c r="B3" s="40"/>
      <c r="C3" s="39"/>
      <c r="D3" s="39"/>
      <c r="E3" s="79" t="s">
        <v>3519</v>
      </c>
      <c r="F3" s="80"/>
      <c r="G3" s="80"/>
      <c r="H3" s="80"/>
      <c r="I3" s="81"/>
      <c r="J3" s="42" t="s">
        <v>3520</v>
      </c>
      <c r="K3" s="43"/>
      <c r="L3" s="43"/>
      <c r="M3" s="43"/>
      <c r="N3" s="44"/>
      <c r="O3" s="42" t="s">
        <v>3521</v>
      </c>
      <c r="P3" s="43"/>
      <c r="Q3" s="43"/>
      <c r="R3" s="43"/>
      <c r="S3" s="44"/>
    </row>
    <row r="4" ht="28.75" spans="2:19">
      <c r="B4" s="45"/>
      <c r="C4" s="46"/>
      <c r="D4" s="46"/>
      <c r="E4" s="48" t="s">
        <v>22</v>
      </c>
      <c r="F4" s="48">
        <f>'06.30, 07.30, &amp; 12.00'!F4</f>
        <v>46294</v>
      </c>
      <c r="G4" s="49">
        <f>F4-1</f>
        <v>46293</v>
      </c>
      <c r="H4" s="49">
        <f>F4-2</f>
        <v>46292</v>
      </c>
      <c r="I4" s="82" t="s">
        <v>3505</v>
      </c>
      <c r="J4" s="83" t="s">
        <v>22</v>
      </c>
      <c r="K4" s="48">
        <f>F4</f>
        <v>46294</v>
      </c>
      <c r="L4" s="49">
        <f>G4</f>
        <v>46293</v>
      </c>
      <c r="M4" s="49">
        <f>H4</f>
        <v>46292</v>
      </c>
      <c r="N4" s="46" t="s">
        <v>3505</v>
      </c>
      <c r="O4" s="48" t="s">
        <v>22</v>
      </c>
      <c r="P4" s="48">
        <f>K4</f>
        <v>46294</v>
      </c>
      <c r="Q4" s="49">
        <f>L4</f>
        <v>46293</v>
      </c>
      <c r="R4" s="49">
        <f>M4</f>
        <v>46292</v>
      </c>
      <c r="S4" s="46" t="s">
        <v>3505</v>
      </c>
    </row>
    <row r="5" ht="14.75" spans="2:19">
      <c r="B5" s="50" t="s">
        <v>3506</v>
      </c>
      <c r="C5" s="53" t="s">
        <v>3507</v>
      </c>
      <c r="D5" s="53" t="s">
        <v>187</v>
      </c>
      <c r="E5" s="84">
        <v>0.92</v>
      </c>
      <c r="F5" s="85">
        <v>0.931908610549658</v>
      </c>
      <c r="G5" s="85">
        <v>0.934506526624082</v>
      </c>
      <c r="H5" s="85">
        <v>0.925237284596978</v>
      </c>
      <c r="I5" s="85">
        <v>0.944523266422736</v>
      </c>
      <c r="J5" s="56">
        <v>0.92</v>
      </c>
      <c r="K5" s="86">
        <v>0.961504659190399</v>
      </c>
      <c r="L5" s="86">
        <v>0.894180818698906</v>
      </c>
      <c r="M5" s="86">
        <v>0.984629970519439</v>
      </c>
      <c r="N5" s="86">
        <v>0.962447788678801</v>
      </c>
      <c r="O5" s="56">
        <v>0.93</v>
      </c>
      <c r="P5" s="86">
        <v>0.952523820513666</v>
      </c>
      <c r="Q5" s="86">
        <v>0.966820975891513</v>
      </c>
      <c r="R5" s="86">
        <v>0.956271826901683</v>
      </c>
      <c r="S5" s="86">
        <v>0.968558112930425</v>
      </c>
    </row>
    <row r="6" ht="14.75" spans="2:19">
      <c r="B6" s="58"/>
      <c r="C6" s="53" t="s">
        <v>401</v>
      </c>
      <c r="D6" s="53" t="s">
        <v>399</v>
      </c>
      <c r="E6" s="84">
        <v>0.92</v>
      </c>
      <c r="F6" s="85">
        <v>0.926675629541232</v>
      </c>
      <c r="G6" s="85">
        <v>0.916933261830353</v>
      </c>
      <c r="H6" s="85">
        <v>0.926864091770672</v>
      </c>
      <c r="I6" s="85">
        <v>0.941763478115449</v>
      </c>
      <c r="J6" s="56">
        <v>0.92</v>
      </c>
      <c r="K6" s="86">
        <v>0.949748341361955</v>
      </c>
      <c r="L6" s="86">
        <v>0.961602191262005</v>
      </c>
      <c r="M6" s="86">
        <v>0.995800806268754</v>
      </c>
      <c r="N6" s="86">
        <v>0.981403624015195</v>
      </c>
      <c r="O6" s="56">
        <v>0.93</v>
      </c>
      <c r="P6" s="86">
        <v>0.945092798619535</v>
      </c>
      <c r="Q6" s="86">
        <v>0.955207429146172</v>
      </c>
      <c r="R6" s="86">
        <v>0.950261057082003</v>
      </c>
      <c r="S6" s="86">
        <v>0.96238855685757</v>
      </c>
    </row>
    <row r="7" ht="14.75" spans="2:19">
      <c r="B7" s="58"/>
      <c r="C7" s="53" t="s">
        <v>531</v>
      </c>
      <c r="D7" s="53" t="s">
        <v>497</v>
      </c>
      <c r="E7" s="84">
        <v>0.92</v>
      </c>
      <c r="F7" s="85">
        <v>0.964752128472158</v>
      </c>
      <c r="G7" s="85">
        <v>0.964490943160525</v>
      </c>
      <c r="H7" s="85">
        <v>0.969084156766286</v>
      </c>
      <c r="I7" s="85">
        <v>0.976072302013775</v>
      </c>
      <c r="J7" s="56">
        <v>0.92</v>
      </c>
      <c r="K7" s="86">
        <v>0.944207515929958</v>
      </c>
      <c r="L7" s="86">
        <v>0.921823331212251</v>
      </c>
      <c r="M7" s="86">
        <v>0.992494261135715</v>
      </c>
      <c r="N7" s="86">
        <v>0.976798737119705</v>
      </c>
      <c r="O7" s="56">
        <v>0.93</v>
      </c>
      <c r="P7" s="86">
        <v>0.973414218041942</v>
      </c>
      <c r="Q7" s="86">
        <v>0.980470594294838</v>
      </c>
      <c r="R7" s="86">
        <v>0.98028099954759</v>
      </c>
      <c r="S7" s="86">
        <v>0.984742163775509</v>
      </c>
    </row>
    <row r="8" ht="14.75" spans="2:19">
      <c r="B8" s="61"/>
      <c r="C8" s="53" t="s">
        <v>3508</v>
      </c>
      <c r="D8" s="53" t="s">
        <v>672</v>
      </c>
      <c r="E8" s="84">
        <v>0.92</v>
      </c>
      <c r="F8" s="85">
        <v>0.949566054480093</v>
      </c>
      <c r="G8" s="85">
        <v>0.930321390937829</v>
      </c>
      <c r="H8" s="85">
        <v>0.939492909325312</v>
      </c>
      <c r="I8" s="85">
        <v>0.955875803160508</v>
      </c>
      <c r="J8" s="56">
        <v>0.92</v>
      </c>
      <c r="K8" s="86">
        <v>0.992158478479011</v>
      </c>
      <c r="L8" s="86">
        <v>0.949771722483891</v>
      </c>
      <c r="M8" s="86">
        <v>0.967465256012353</v>
      </c>
      <c r="N8" s="86">
        <v>0.963940380805812</v>
      </c>
      <c r="O8" s="56">
        <v>0.93</v>
      </c>
      <c r="P8" s="86">
        <v>0.959621662342011</v>
      </c>
      <c r="Q8" s="86">
        <v>0.953937829612989</v>
      </c>
      <c r="R8" s="86">
        <v>0.952559939711396</v>
      </c>
      <c r="S8" s="86">
        <v>0.967326505848597</v>
      </c>
    </row>
    <row r="9" ht="14.75" spans="2:19">
      <c r="B9" s="58"/>
      <c r="C9" s="53" t="s">
        <v>3509</v>
      </c>
      <c r="D9" s="53" t="s">
        <v>720</v>
      </c>
      <c r="E9" s="84">
        <v>0.92</v>
      </c>
      <c r="F9" s="85">
        <v>0.909496905639385</v>
      </c>
      <c r="G9" s="85">
        <v>0.898997578008119</v>
      </c>
      <c r="H9" s="85">
        <v>0.883868581643346</v>
      </c>
      <c r="I9" s="85">
        <v>0.919932942498279</v>
      </c>
      <c r="J9" s="56">
        <v>0.92</v>
      </c>
      <c r="K9" s="86">
        <v>0.944987014251294</v>
      </c>
      <c r="L9" s="86">
        <v>0.914855629661307</v>
      </c>
      <c r="M9" s="86">
        <v>0.977627216764931</v>
      </c>
      <c r="N9" s="86">
        <v>0.968365271480708</v>
      </c>
      <c r="O9" s="56">
        <v>0.93</v>
      </c>
      <c r="P9" s="86">
        <v>0.931817897119747</v>
      </c>
      <c r="Q9" s="86">
        <v>0.947992698047815</v>
      </c>
      <c r="R9" s="86">
        <v>0.931569345054504</v>
      </c>
      <c r="S9" s="86">
        <v>0.953165941690495</v>
      </c>
    </row>
    <row r="10" ht="14.75" spans="2:19">
      <c r="B10" s="58"/>
      <c r="C10" s="53" t="s">
        <v>1492</v>
      </c>
      <c r="D10" s="53" t="s">
        <v>1159</v>
      </c>
      <c r="E10" s="84">
        <v>0.92</v>
      </c>
      <c r="F10" s="85">
        <v>0.908796659480762</v>
      </c>
      <c r="G10" s="85">
        <v>0.917243355782766</v>
      </c>
      <c r="H10" s="85">
        <v>0.904744914140728</v>
      </c>
      <c r="I10" s="85">
        <v>0.919937211017468</v>
      </c>
      <c r="J10" s="56">
        <v>0.92</v>
      </c>
      <c r="K10" s="86">
        <v>0.985196019064734</v>
      </c>
      <c r="L10" s="86">
        <v>0.976284763604338</v>
      </c>
      <c r="M10" s="86">
        <v>0.988280434992799</v>
      </c>
      <c r="N10" s="86">
        <v>0.982216395931337</v>
      </c>
      <c r="O10" s="56">
        <v>0.93</v>
      </c>
      <c r="P10" s="86">
        <v>0.939386830393051</v>
      </c>
      <c r="Q10" s="86">
        <v>0.959030867438583</v>
      </c>
      <c r="R10" s="86">
        <v>0.948152794601142</v>
      </c>
      <c r="S10" s="86">
        <v>0.96077764267169</v>
      </c>
    </row>
    <row r="11" ht="14.75" spans="2:19">
      <c r="B11" s="58"/>
      <c r="C11" s="53" t="s">
        <v>1735</v>
      </c>
      <c r="D11" s="53" t="s">
        <v>1670</v>
      </c>
      <c r="E11" s="84">
        <v>0.92</v>
      </c>
      <c r="F11" s="85">
        <v>0.887774183766299</v>
      </c>
      <c r="G11" s="85">
        <v>0.894405594405594</v>
      </c>
      <c r="H11" s="85">
        <v>0.821349253731343</v>
      </c>
      <c r="I11" s="85">
        <v>0.877780867252902</v>
      </c>
      <c r="J11" s="56">
        <v>0.92</v>
      </c>
      <c r="K11" s="86">
        <v>0.978597627509323</v>
      </c>
      <c r="L11" s="86">
        <v>0.937529009330276</v>
      </c>
      <c r="M11" s="86">
        <v>0.985676275831716</v>
      </c>
      <c r="N11" s="86">
        <v>0.96669475097063</v>
      </c>
      <c r="O11" s="56">
        <v>0.93</v>
      </c>
      <c r="P11" s="86">
        <v>0.941388265396018</v>
      </c>
      <c r="Q11" s="86">
        <v>0.949590967158352</v>
      </c>
      <c r="R11" s="86">
        <v>0.92709968143529</v>
      </c>
      <c r="S11" s="86">
        <v>0.952832808556358</v>
      </c>
    </row>
    <row r="12" ht="14.75" spans="2:19">
      <c r="B12" s="58"/>
      <c r="C12" s="53" t="s">
        <v>3510</v>
      </c>
      <c r="D12" s="53" t="s">
        <v>1973</v>
      </c>
      <c r="E12" s="84">
        <v>0.92</v>
      </c>
      <c r="F12" s="85">
        <v>0.932122244124243</v>
      </c>
      <c r="G12" s="85">
        <v>0.93958864956427</v>
      </c>
      <c r="H12" s="85">
        <v>0.929421571666311</v>
      </c>
      <c r="I12" s="85">
        <v>0.948750370382123</v>
      </c>
      <c r="J12" s="56">
        <v>0.92</v>
      </c>
      <c r="K12" s="86">
        <v>0.988345456539446</v>
      </c>
      <c r="L12" s="86">
        <v>0.94006392841217</v>
      </c>
      <c r="M12" s="86">
        <v>0.984770421602929</v>
      </c>
      <c r="N12" s="86">
        <v>0.973187883152492</v>
      </c>
      <c r="O12" s="56">
        <v>0.93</v>
      </c>
      <c r="P12" s="86">
        <v>0.942909185587218</v>
      </c>
      <c r="Q12" s="86">
        <v>0.954085828567156</v>
      </c>
      <c r="R12" s="86">
        <v>0.946950465210911</v>
      </c>
      <c r="S12" s="86">
        <v>0.96337759998024</v>
      </c>
    </row>
    <row r="13" ht="14.75" spans="2:19">
      <c r="B13" s="58"/>
      <c r="C13" s="53" t="s">
        <v>3511</v>
      </c>
      <c r="D13" s="53" t="s">
        <v>2707</v>
      </c>
      <c r="E13" s="84">
        <v>0.92</v>
      </c>
      <c r="F13" s="85">
        <v>0.855676980748459</v>
      </c>
      <c r="G13" s="85">
        <v>0.873032154484235</v>
      </c>
      <c r="H13" s="85">
        <v>0.80627191086779</v>
      </c>
      <c r="I13" s="85">
        <v>0.874831693123833</v>
      </c>
      <c r="J13" s="56">
        <v>0.92</v>
      </c>
      <c r="K13" s="86">
        <v>0.970410339482793</v>
      </c>
      <c r="L13" s="86">
        <v>0.972757377290456</v>
      </c>
      <c r="M13" s="86">
        <v>0.98194519604467</v>
      </c>
      <c r="N13" s="86">
        <v>0.946685331107119</v>
      </c>
      <c r="O13" s="56">
        <v>0.93</v>
      </c>
      <c r="P13" s="86">
        <v>0.890225224177628</v>
      </c>
      <c r="Q13" s="86">
        <v>0.900446551332481</v>
      </c>
      <c r="R13" s="86">
        <v>0.897785565124441</v>
      </c>
      <c r="S13" s="86">
        <v>0.927276154226181</v>
      </c>
    </row>
    <row r="14" ht="14.75" spans="2:19">
      <c r="B14" s="58"/>
      <c r="C14" s="53" t="s">
        <v>3512</v>
      </c>
      <c r="D14" s="53" t="s">
        <v>27</v>
      </c>
      <c r="E14" s="84">
        <v>0.92</v>
      </c>
      <c r="F14" s="85">
        <v>0.925265338396944</v>
      </c>
      <c r="G14" s="85">
        <v>0.941540659602334</v>
      </c>
      <c r="H14" s="85">
        <v>0.898712546523792</v>
      </c>
      <c r="I14" s="85">
        <v>0.936313015338781</v>
      </c>
      <c r="J14" s="56">
        <v>0.92</v>
      </c>
      <c r="K14" s="86">
        <v>0.970911763612554</v>
      </c>
      <c r="L14" s="86">
        <v>0.963787981578515</v>
      </c>
      <c r="M14" s="86">
        <v>0.988507452579923</v>
      </c>
      <c r="N14" s="86">
        <v>0.975826717223227</v>
      </c>
      <c r="O14" s="56">
        <v>0.93</v>
      </c>
      <c r="P14" s="86">
        <v>0.944060198893119</v>
      </c>
      <c r="Q14" s="86">
        <v>0.958829095496894</v>
      </c>
      <c r="R14" s="86">
        <v>0.922508392924832</v>
      </c>
      <c r="S14" s="86">
        <v>0.955693881173841</v>
      </c>
    </row>
    <row r="15" ht="14.75" spans="2:19">
      <c r="B15" s="65" t="s">
        <v>3210</v>
      </c>
      <c r="C15" s="66"/>
      <c r="D15" s="67"/>
      <c r="E15" s="87" t="s">
        <v>40</v>
      </c>
      <c r="F15" s="88">
        <v>0.925999687709069</v>
      </c>
      <c r="G15" s="88">
        <v>0.925246366365884</v>
      </c>
      <c r="H15" s="88">
        <v>0.911620102560649</v>
      </c>
      <c r="I15" s="89">
        <v>0.936454025091925</v>
      </c>
      <c r="J15" s="90" t="s">
        <v>40</v>
      </c>
      <c r="K15" s="69">
        <v>0.966521016707762</v>
      </c>
      <c r="L15" s="91">
        <v>0.935505571568879</v>
      </c>
      <c r="M15" s="69">
        <v>0.985780481479691</v>
      </c>
      <c r="N15" s="92">
        <v>0.971396564378258</v>
      </c>
      <c r="O15" s="69" t="s">
        <v>40</v>
      </c>
      <c r="P15" s="69">
        <v>0.942177732467012</v>
      </c>
      <c r="Q15" s="69">
        <v>0.952837466570382</v>
      </c>
      <c r="R15" s="69">
        <v>0.941072163292399</v>
      </c>
      <c r="S15" s="69">
        <v>0.95947802613041</v>
      </c>
    </row>
    <row r="17" spans="3:17">
      <c r="C17" s="72">
        <v>46266</v>
      </c>
      <c r="N17" s="93"/>
    </row>
    <row r="18" spans="3:17">
      <c r="K18" s="93"/>
      <c r="Q18" s="93"/>
    </row>
    <row r="19" spans="3:17">
      <c r="E19" s="94" t="s">
        <v>3514</v>
      </c>
      <c r="F19" s="95"/>
    </row>
    <row r="20" spans="3:17">
      <c r="C20" s="72"/>
      <c r="E20" s="94" t="s">
        <v>3513</v>
      </c>
      <c r="F20" s="94"/>
      <c r="P20" s="93"/>
    </row>
    <row r="21" spans="3:17">
      <c r="C21" s="72"/>
      <c r="E21" s="94" t="s">
        <v>3515</v>
      </c>
      <c r="F21" s="95"/>
    </row>
    <row r="22" spans="3:17">
      <c r="E22" s="95"/>
      <c r="F22" s="95"/>
    </row>
  </sheetData>
  <mergeCells count="14">
    <mergeCell ref="E2:I2"/>
    <mergeCell ref="J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O17"/>
  <sheetViews>
    <sheetView tabSelected="1" zoomScale="85" zoomScaleNormal="85" topLeftCell="D1" workbookViewId="0">
      <selection activeCell="N5" sqref="N5"/>
    </sheetView>
  </sheetViews>
  <sheetFormatPr defaultColWidth="8.775" defaultRowHeight="14"/>
  <cols>
    <col min="1" max="1" width="8.775" style="35"/>
    <col min="2" max="2" width="14.775" style="35" customWidth="1"/>
    <col min="3" max="4" width="22.2166666666667" style="35" customWidth="1"/>
    <col min="5" max="5" width="13.775" style="35" customWidth="1"/>
    <col min="6" max="6" width="8.775" style="35" customWidth="1"/>
    <col min="7" max="8" width="14.3333333333333" style="35" customWidth="1"/>
    <col min="9" max="10" width="13.775" style="35" customWidth="1"/>
    <col min="11" max="11" width="18.5583333333333" style="35" customWidth="1"/>
    <col min="12" max="13" width="14.3333333333333" style="35" customWidth="1"/>
    <col min="14" max="15" width="13.775" style="35" customWidth="1"/>
    <col min="16" max="16384" width="8.775" style="35"/>
  </cols>
  <sheetData>
    <row r="1" ht="14.75"/>
    <row r="2" ht="33" customHeight="1" spans="2:15">
      <c r="B2" s="36" t="s">
        <v>3498</v>
      </c>
      <c r="C2" s="37" t="s">
        <v>3499</v>
      </c>
      <c r="D2" s="38" t="s">
        <v>3522</v>
      </c>
      <c r="E2" s="37" t="s">
        <v>3500</v>
      </c>
      <c r="F2" s="39"/>
      <c r="G2" s="39"/>
      <c r="H2" s="39"/>
      <c r="I2" s="39"/>
      <c r="J2" s="39"/>
      <c r="K2" s="39"/>
      <c r="L2" s="39"/>
      <c r="M2" s="39"/>
      <c r="N2" s="39"/>
      <c r="O2" s="39"/>
    </row>
    <row r="3" ht="54" customHeight="1" spans="2:15">
      <c r="B3" s="40"/>
      <c r="C3" s="39"/>
      <c r="D3" s="41"/>
      <c r="E3" s="39"/>
      <c r="F3" s="42" t="s">
        <v>3523</v>
      </c>
      <c r="G3" s="43"/>
      <c r="H3" s="43"/>
      <c r="I3" s="43"/>
      <c r="J3" s="44"/>
      <c r="K3" s="42" t="s">
        <v>3524</v>
      </c>
      <c r="L3" s="43"/>
      <c r="M3" s="43"/>
      <c r="N3" s="43"/>
      <c r="O3" s="44"/>
    </row>
    <row r="4" ht="28.75" spans="2:15">
      <c r="B4" s="45"/>
      <c r="C4" s="46"/>
      <c r="D4" s="47"/>
      <c r="E4" s="46"/>
      <c r="F4" s="46" t="s">
        <v>22</v>
      </c>
      <c r="G4" s="48">
        <f>'R-2, TPTW, Persentase TTD'!F4</f>
        <v>46294</v>
      </c>
      <c r="H4" s="49">
        <f>G4-1</f>
        <v>46293</v>
      </c>
      <c r="I4" s="49">
        <f>G4-2</f>
        <v>46292</v>
      </c>
      <c r="J4" s="46" t="s">
        <v>3505</v>
      </c>
      <c r="K4" s="46" t="s">
        <v>24</v>
      </c>
      <c r="L4" s="48">
        <f>G4</f>
        <v>46294</v>
      </c>
      <c r="M4" s="49">
        <f>L4-1</f>
        <v>46293</v>
      </c>
      <c r="N4" s="49">
        <f>L4-2</f>
        <v>46292</v>
      </c>
      <c r="O4" s="46" t="s">
        <v>3505</v>
      </c>
    </row>
    <row r="5" ht="14.75" spans="2:15">
      <c r="B5" s="50" t="s">
        <v>3506</v>
      </c>
      <c r="C5" s="51" t="s">
        <v>186</v>
      </c>
      <c r="D5" s="52" t="s">
        <v>3525</v>
      </c>
      <c r="E5" s="53" t="s">
        <v>187</v>
      </c>
      <c r="F5" s="54">
        <v>0.99</v>
      </c>
      <c r="G5" s="55">
        <v>0.99260010517617</v>
      </c>
      <c r="H5" s="55">
        <v>0.993792829476611</v>
      </c>
      <c r="I5" s="55">
        <v>0.995111684432073</v>
      </c>
      <c r="J5" s="55">
        <v>0.992137416666386</v>
      </c>
      <c r="K5" s="56">
        <v>0.105261498981944</v>
      </c>
      <c r="L5" s="57">
        <v>0.033311345646438</v>
      </c>
      <c r="M5" s="57">
        <v>0.0385254068415809</v>
      </c>
      <c r="N5" s="57">
        <v>0.0357487922705314</v>
      </c>
      <c r="O5" s="57">
        <v>0.0609668193549887</v>
      </c>
    </row>
    <row r="6" ht="14.75" spans="2:15">
      <c r="B6" s="58"/>
      <c r="C6" s="59" t="s">
        <v>398</v>
      </c>
      <c r="D6" s="60" t="s">
        <v>3526</v>
      </c>
      <c r="E6" s="53" t="s">
        <v>399</v>
      </c>
      <c r="F6" s="54">
        <v>0.99</v>
      </c>
      <c r="G6" s="55">
        <v>0.989058406534135</v>
      </c>
      <c r="H6" s="55">
        <v>0.989814134201407</v>
      </c>
      <c r="I6" s="55">
        <v>0.993469668327891</v>
      </c>
      <c r="J6" s="55">
        <v>0.995112714516354</v>
      </c>
      <c r="K6" s="56">
        <v>0.0719793575775068</v>
      </c>
      <c r="L6" s="57">
        <v>0.0203753351206434</v>
      </c>
      <c r="M6" s="57">
        <v>0.0340983606557377</v>
      </c>
      <c r="N6" s="57">
        <v>0.0232189973614776</v>
      </c>
      <c r="O6" s="57">
        <v>0.0664325898735187</v>
      </c>
    </row>
    <row r="7" ht="14.75" spans="2:15">
      <c r="B7" s="58"/>
      <c r="C7" s="59" t="s">
        <v>496</v>
      </c>
      <c r="D7" s="60" t="s">
        <v>3527</v>
      </c>
      <c r="E7" s="53" t="s">
        <v>497</v>
      </c>
      <c r="F7" s="54">
        <v>0.99</v>
      </c>
      <c r="G7" s="55">
        <v>0.994910714285714</v>
      </c>
      <c r="H7" s="55">
        <v>0.997285914833879</v>
      </c>
      <c r="I7" s="55">
        <v>0.997143337254243</v>
      </c>
      <c r="J7" s="55">
        <v>0.996157197991451</v>
      </c>
      <c r="K7" s="56">
        <v>0.0922287257019438</v>
      </c>
      <c r="L7" s="57">
        <v>0.0311640696608616</v>
      </c>
      <c r="M7" s="57">
        <v>0.0447761194029851</v>
      </c>
      <c r="N7" s="57">
        <v>0.035645472061657</v>
      </c>
      <c r="O7" s="57">
        <v>0.0830521759874587</v>
      </c>
    </row>
    <row r="8" ht="14.75" spans="2:15">
      <c r="B8" s="61"/>
      <c r="C8" s="59" t="s">
        <v>671</v>
      </c>
      <c r="D8" s="60" t="s">
        <v>3528</v>
      </c>
      <c r="E8" s="53" t="s">
        <v>672</v>
      </c>
      <c r="F8" s="54">
        <v>0.99</v>
      </c>
      <c r="G8" s="55">
        <v>0.992690058479532</v>
      </c>
      <c r="H8" s="55">
        <v>0.997983870967742</v>
      </c>
      <c r="I8" s="55">
        <v>0.992307692307692</v>
      </c>
      <c r="J8" s="55">
        <v>0.995370288561785</v>
      </c>
      <c r="K8" s="56">
        <v>0.0739852556983447</v>
      </c>
      <c r="L8" s="57">
        <v>0.0283159463487332</v>
      </c>
      <c r="M8" s="57">
        <v>0.0493630573248408</v>
      </c>
      <c r="N8" s="57">
        <v>0.0160213618157543</v>
      </c>
      <c r="O8" s="57">
        <v>0.0673487685248668</v>
      </c>
    </row>
    <row r="9" ht="14.75" spans="2:15">
      <c r="B9" s="58"/>
      <c r="C9" s="59" t="s">
        <v>719</v>
      </c>
      <c r="D9" s="60" t="s">
        <v>3529</v>
      </c>
      <c r="E9" s="53" t="s">
        <v>720</v>
      </c>
      <c r="F9" s="54">
        <v>0.99</v>
      </c>
      <c r="G9" s="55">
        <v>0.993461203138623</v>
      </c>
      <c r="H9" s="55">
        <v>0.990883116883117</v>
      </c>
      <c r="I9" s="55">
        <v>0.995741201321931</v>
      </c>
      <c r="J9" s="55">
        <v>0.994158168056733</v>
      </c>
      <c r="K9" s="56">
        <v>0.05</v>
      </c>
      <c r="L9" s="57">
        <v>0.0137251111540692</v>
      </c>
      <c r="M9" s="57">
        <v>0.0264326069410815</v>
      </c>
      <c r="N9" s="57">
        <v>0.0143358967055919</v>
      </c>
      <c r="O9" s="57">
        <v>0.0332299911668428</v>
      </c>
    </row>
    <row r="10" ht="14.75" spans="2:15">
      <c r="B10" s="58"/>
      <c r="C10" s="59" t="s">
        <v>1158</v>
      </c>
      <c r="D10" s="60" t="s">
        <v>3530</v>
      </c>
      <c r="E10" s="53" t="s">
        <v>1159</v>
      </c>
      <c r="F10" s="54">
        <v>0.99</v>
      </c>
      <c r="G10" s="55">
        <v>0.993056456846204</v>
      </c>
      <c r="H10" s="55">
        <v>0.992364490686357</v>
      </c>
      <c r="I10" s="55">
        <v>0.99252159258479</v>
      </c>
      <c r="J10" s="55">
        <v>0.994379729521036</v>
      </c>
      <c r="K10" s="56">
        <v>0.0810595228934205</v>
      </c>
      <c r="L10" s="57">
        <v>0.0570870944132715</v>
      </c>
      <c r="M10" s="57">
        <v>0.0532352304695953</v>
      </c>
      <c r="N10" s="57">
        <v>0.0481956315289649</v>
      </c>
      <c r="O10" s="57">
        <v>0.064496825649129</v>
      </c>
    </row>
    <row r="11" ht="14.75" spans="2:15">
      <c r="B11" s="58"/>
      <c r="C11" s="59" t="s">
        <v>1669</v>
      </c>
      <c r="D11" s="60" t="s">
        <v>3531</v>
      </c>
      <c r="E11" s="53" t="s">
        <v>1670</v>
      </c>
      <c r="F11" s="54">
        <v>0.99</v>
      </c>
      <c r="G11" s="55">
        <v>0.995304956371528</v>
      </c>
      <c r="H11" s="55">
        <v>0.996898049217619</v>
      </c>
      <c r="I11" s="55">
        <v>0.99502725447069</v>
      </c>
      <c r="J11" s="55">
        <v>0.995271914040157</v>
      </c>
      <c r="K11" s="56">
        <v>0.0656418488929858</v>
      </c>
      <c r="L11" s="57">
        <v>0.0540057224606581</v>
      </c>
      <c r="M11" s="57">
        <v>0.0479497354497355</v>
      </c>
      <c r="N11" s="57">
        <v>0.053388867853086</v>
      </c>
      <c r="O11" s="57">
        <v>0.063577255310343</v>
      </c>
    </row>
    <row r="12" ht="14.75" spans="2:15">
      <c r="B12" s="58"/>
      <c r="C12" s="59" t="s">
        <v>1972</v>
      </c>
      <c r="D12" s="60" t="s">
        <v>3532</v>
      </c>
      <c r="E12" s="53" t="s">
        <v>1973</v>
      </c>
      <c r="F12" s="54">
        <v>0.99</v>
      </c>
      <c r="G12" s="55">
        <v>0.992122429632305</v>
      </c>
      <c r="H12" s="55">
        <v>0.994106090373281</v>
      </c>
      <c r="I12" s="55">
        <v>0.990944814624979</v>
      </c>
      <c r="J12" s="55">
        <v>0.99300413274535</v>
      </c>
      <c r="K12" s="56">
        <v>0.0721861525408278</v>
      </c>
      <c r="L12" s="57">
        <v>0.0439269981120201</v>
      </c>
      <c r="M12" s="57">
        <v>0.0437058361685423</v>
      </c>
      <c r="N12" s="57">
        <v>0.04075652637187</v>
      </c>
      <c r="O12" s="57">
        <v>0.0517344786890321</v>
      </c>
    </row>
    <row r="13" ht="14.75" spans="2:15">
      <c r="B13" s="58"/>
      <c r="C13" s="62" t="s">
        <v>2706</v>
      </c>
      <c r="D13" s="63" t="s">
        <v>3533</v>
      </c>
      <c r="E13" s="53" t="s">
        <v>2707</v>
      </c>
      <c r="F13" s="54">
        <v>0.99</v>
      </c>
      <c r="G13" s="55">
        <v>0.98547062539482</v>
      </c>
      <c r="H13" s="55">
        <v>0.987351937361975</v>
      </c>
      <c r="I13" s="55">
        <v>0.98261076703192</v>
      </c>
      <c r="J13" s="55">
        <v>0.989083650832867</v>
      </c>
      <c r="K13" s="56">
        <v>0.110069253262963</v>
      </c>
      <c r="L13" s="57">
        <v>0.0709158146617359</v>
      </c>
      <c r="M13" s="57">
        <v>0.0703327356047021</v>
      </c>
      <c r="N13" s="57">
        <v>0.0701257304763591</v>
      </c>
      <c r="O13" s="57">
        <v>0.061156113104165</v>
      </c>
    </row>
    <row r="14" ht="14.75" spans="2:15">
      <c r="B14" s="58"/>
      <c r="C14" s="59" t="s">
        <v>25</v>
      </c>
      <c r="D14" s="64" t="s">
        <v>3534</v>
      </c>
      <c r="E14" s="53" t="s">
        <v>27</v>
      </c>
      <c r="F14" s="54">
        <v>0.99</v>
      </c>
      <c r="G14" s="55">
        <v>0.996025719732463</v>
      </c>
      <c r="H14" s="55">
        <v>0.99701297489032</v>
      </c>
      <c r="I14" s="55">
        <v>0.994770839741618</v>
      </c>
      <c r="J14" s="55">
        <v>0.995669612945269</v>
      </c>
      <c r="K14" s="56">
        <v>0.0872182100128262</v>
      </c>
      <c r="L14" s="57">
        <v>0.0335829910606427</v>
      </c>
      <c r="M14" s="57">
        <v>0.0335868187579214</v>
      </c>
      <c r="N14" s="57">
        <v>0.0298079678991115</v>
      </c>
      <c r="O14" s="57">
        <v>0.0550857365549493</v>
      </c>
    </row>
    <row r="15" ht="14.75" spans="2:15">
      <c r="B15" s="65" t="s">
        <v>3210</v>
      </c>
      <c r="C15" s="66"/>
      <c r="D15" s="67"/>
      <c r="E15" s="67"/>
      <c r="F15" s="68" t="s">
        <v>40</v>
      </c>
      <c r="G15" s="69">
        <v>0.993042378241619</v>
      </c>
      <c r="H15" s="69">
        <v>0.993604517865116</v>
      </c>
      <c r="I15" s="69">
        <v>0.993601388393292</v>
      </c>
      <c r="J15" s="69">
        <v>0.993905354004961</v>
      </c>
      <c r="K15" s="70" t="s">
        <v>40</v>
      </c>
      <c r="L15" s="69">
        <v>0.0377762992533452</v>
      </c>
      <c r="M15" s="69">
        <v>0.0427243793761935</v>
      </c>
      <c r="N15" s="69">
        <v>0.0368718916137884</v>
      </c>
      <c r="O15" s="71">
        <v>0.052638383589981</v>
      </c>
    </row>
    <row r="17" spans="5:5">
      <c r="E17" s="72">
        <v>46266</v>
      </c>
    </row>
  </sheetData>
  <mergeCells count="9">
    <mergeCell ref="F2:O2"/>
    <mergeCell ref="F3:J3"/>
    <mergeCell ref="K3:O3"/>
    <mergeCell ref="B15:E15"/>
    <mergeCell ref="B2:B4"/>
    <mergeCell ref="B5:B14"/>
    <mergeCell ref="C2:C4"/>
    <mergeCell ref="D2:D4"/>
    <mergeCell ref="E2:E4"/>
  </mergeCells>
  <conditionalFormatting sqref="L5:O5">
    <cfRule type="cellIs" dxfId="1" priority="21" operator="greaterThan">
      <formula>$K$5</formula>
    </cfRule>
    <cfRule type="cellIs" dxfId="2" priority="20" operator="lessThan">
      <formula>$K$5</formula>
    </cfRule>
  </conditionalFormatting>
  <conditionalFormatting sqref="L6:O6">
    <cfRule type="cellIs" dxfId="1" priority="19" operator="greaterThan">
      <formula>$K$6</formula>
    </cfRule>
    <cfRule type="cellIs" dxfId="2" priority="18" operator="lessThan">
      <formula>$K$6</formula>
    </cfRule>
  </conditionalFormatting>
  <conditionalFormatting sqref="L7:O7">
    <cfRule type="cellIs" dxfId="1" priority="17" operator="greaterThan">
      <formula>$K$7</formula>
    </cfRule>
    <cfRule type="cellIs" dxfId="2" priority="16" operator="lessThan">
      <formula>$K$7</formula>
    </cfRule>
  </conditionalFormatting>
  <conditionalFormatting sqref="L8:O8">
    <cfRule type="cellIs" dxfId="1" priority="15" operator="greaterThan">
      <formula>$K$8</formula>
    </cfRule>
    <cfRule type="cellIs" dxfId="2" priority="14" operator="lessThan">
      <formula>$K$8</formula>
    </cfRule>
  </conditionalFormatting>
  <conditionalFormatting sqref="L9:O9">
    <cfRule type="cellIs" dxfId="1" priority="13" operator="greaterThan">
      <formula>$K$9</formula>
    </cfRule>
    <cfRule type="cellIs" dxfId="2" priority="12" operator="lessThan">
      <formula>$K$9</formula>
    </cfRule>
  </conditionalFormatting>
  <conditionalFormatting sqref="L10:O10">
    <cfRule type="cellIs" dxfId="1" priority="11" operator="greaterThan">
      <formula>$K$10</formula>
    </cfRule>
    <cfRule type="cellIs" dxfId="2" priority="10" operator="lessThan">
      <formula>$K$10</formula>
    </cfRule>
  </conditionalFormatting>
  <conditionalFormatting sqref="L11:O11">
    <cfRule type="cellIs" dxfId="1" priority="9" operator="greaterThan">
      <formula>$K$11</formula>
    </cfRule>
    <cfRule type="cellIs" dxfId="2" priority="8" operator="lessThan">
      <formula>"0.0471564"</formula>
    </cfRule>
  </conditionalFormatting>
  <conditionalFormatting sqref="L12:O12">
    <cfRule type="cellIs" dxfId="1" priority="7" operator="greaterThan">
      <formula>$K$12</formula>
    </cfRule>
    <cfRule type="cellIs" dxfId="2" priority="6" operator="lessThan">
      <formula>$K$12</formula>
    </cfRule>
  </conditionalFormatting>
  <conditionalFormatting sqref="L13:O13">
    <cfRule type="cellIs" dxfId="2" priority="5" operator="lessThan">
      <formula>$K$13</formula>
    </cfRule>
    <cfRule type="cellIs" dxfId="1" priority="4" operator="greaterThan">
      <formula>$K$13</formula>
    </cfRule>
  </conditionalFormatting>
  <conditionalFormatting sqref="L14:O14">
    <cfRule type="cellIs" dxfId="2" priority="3" operator="lessThan">
      <formula>$K$14</formula>
    </cfRule>
    <cfRule type="cellIs" dxfId="1" priority="1" operator="greaterThan">
      <formula>$K$14</formula>
    </cfRule>
  </conditionalFormatting>
  <conditionalFormatting sqref="G5:J14">
    <cfRule type="cellIs" dxfId="1" priority="43" operator="greaterThan">
      <formula>$F$5</formula>
    </cfRule>
    <cfRule type="cellIs" dxfId="2" priority="42" operator="lessThan">
      <formula>$F$5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716"/>
  <sheetViews>
    <sheetView topLeftCell="A70" workbookViewId="0">
      <selection activeCell="F5" sqref="F5"/>
    </sheetView>
  </sheetViews>
  <sheetFormatPr defaultColWidth="7.875" defaultRowHeight="14"/>
  <cols>
    <col min="1" max="1" width="7.875" style="3"/>
    <col min="2" max="2" width="19.125" style="3" customWidth="1"/>
    <col min="3" max="3" width="41.5" style="3" customWidth="1"/>
    <col min="4" max="4" width="21.5" style="3" customWidth="1"/>
    <col min="5" max="5" width="28.5" style="3" customWidth="1"/>
    <col min="6" max="6" width="46.25" style="3" customWidth="1"/>
    <col min="7" max="16382" width="7.875" style="3"/>
  </cols>
  <sheetData>
    <row r="1" ht="14.75"/>
    <row r="2" spans="2:9">
      <c r="B2" s="4" t="s">
        <v>5</v>
      </c>
      <c r="C2" s="5" t="s">
        <v>3535</v>
      </c>
      <c r="D2" s="6" t="s">
        <v>7</v>
      </c>
      <c r="E2" s="7" t="s">
        <v>9</v>
      </c>
      <c r="F2" s="5" t="s">
        <v>3536</v>
      </c>
    </row>
    <row r="3" spans="2:9">
      <c r="B3" s="8"/>
      <c r="C3" s="9"/>
      <c r="D3" s="10"/>
      <c r="E3" s="11"/>
      <c r="F3" s="9"/>
    </row>
    <row r="4" ht="14.75" spans="2:9">
      <c r="B4" s="8"/>
      <c r="C4" s="9"/>
      <c r="D4" s="12"/>
      <c r="E4" s="11"/>
      <c r="F4" s="9"/>
    </row>
    <row r="5" spans="2:9">
      <c r="B5" s="13" t="s">
        <v>25</v>
      </c>
      <c r="C5" s="14" t="s">
        <v>3240</v>
      </c>
      <c r="D5" s="15" t="s">
        <v>3241</v>
      </c>
      <c r="E5" s="16" t="s">
        <v>3242</v>
      </c>
      <c r="F5" s="17" t="s">
        <v>3537</v>
      </c>
    </row>
    <row r="6" spans="2:9">
      <c r="B6" s="18" t="s">
        <v>25</v>
      </c>
      <c r="C6" s="19" t="s">
        <v>3240</v>
      </c>
      <c r="D6" s="20" t="s">
        <v>30</v>
      </c>
      <c r="E6" s="21" t="s">
        <v>31</v>
      </c>
      <c r="F6" s="17" t="s">
        <v>3537</v>
      </c>
    </row>
    <row r="7" spans="2:9">
      <c r="B7" s="18" t="s">
        <v>25</v>
      </c>
      <c r="C7" s="19" t="s">
        <v>3240</v>
      </c>
      <c r="D7" s="20" t="s">
        <v>3243</v>
      </c>
      <c r="E7" s="21" t="s">
        <v>3244</v>
      </c>
      <c r="F7" s="17" t="s">
        <v>3538</v>
      </c>
      <c r="I7" s="22"/>
    </row>
    <row r="8" spans="2:9">
      <c r="B8" s="18" t="s">
        <v>25</v>
      </c>
      <c r="C8" s="19" t="s">
        <v>3240</v>
      </c>
      <c r="D8" s="20" t="s">
        <v>36</v>
      </c>
      <c r="E8" s="21" t="s">
        <v>37</v>
      </c>
      <c r="F8" s="17" t="s">
        <v>3539</v>
      </c>
      <c r="I8" s="22"/>
    </row>
    <row r="9" spans="2:9">
      <c r="B9" s="18" t="s">
        <v>25</v>
      </c>
      <c r="C9" s="19" t="s">
        <v>3240</v>
      </c>
      <c r="D9" s="20" t="s">
        <v>43</v>
      </c>
      <c r="E9" s="21" t="s">
        <v>44</v>
      </c>
      <c r="F9" s="17" t="s">
        <v>3539</v>
      </c>
      <c r="I9" s="22"/>
    </row>
    <row r="10" spans="2:9">
      <c r="B10" s="18" t="s">
        <v>25</v>
      </c>
      <c r="C10" s="19" t="s">
        <v>3240</v>
      </c>
      <c r="D10" s="20" t="s">
        <v>38</v>
      </c>
      <c r="E10" s="21" t="s">
        <v>39</v>
      </c>
      <c r="F10" s="17" t="s">
        <v>3540</v>
      </c>
      <c r="I10" s="23"/>
    </row>
    <row r="11" spans="2:9">
      <c r="B11" s="18" t="s">
        <v>25</v>
      </c>
      <c r="C11" s="19" t="s">
        <v>3240</v>
      </c>
      <c r="D11" s="20" t="s">
        <v>28</v>
      </c>
      <c r="E11" s="21" t="s">
        <v>29</v>
      </c>
      <c r="F11" s="17" t="s">
        <v>3538</v>
      </c>
      <c r="I11" s="23"/>
    </row>
    <row r="12" spans="2:9">
      <c r="B12" s="18" t="s">
        <v>25</v>
      </c>
      <c r="C12" s="19" t="s">
        <v>3240</v>
      </c>
      <c r="D12" s="20" t="s">
        <v>34</v>
      </c>
      <c r="E12" s="21" t="s">
        <v>35</v>
      </c>
      <c r="F12" s="17" t="s">
        <v>3541</v>
      </c>
      <c r="I12" s="24"/>
    </row>
    <row r="13" spans="2:9">
      <c r="B13" s="18" t="s">
        <v>25</v>
      </c>
      <c r="C13" s="19" t="s">
        <v>3240</v>
      </c>
      <c r="D13" s="20" t="s">
        <v>170</v>
      </c>
      <c r="E13" s="21" t="s">
        <v>171</v>
      </c>
      <c r="F13" s="17" t="s">
        <v>3540</v>
      </c>
      <c r="I13" s="24"/>
    </row>
    <row r="14" spans="2:9">
      <c r="B14" s="18" t="s">
        <v>25</v>
      </c>
      <c r="C14" s="19" t="s">
        <v>3240</v>
      </c>
      <c r="D14" s="20" t="s">
        <v>41</v>
      </c>
      <c r="E14" s="21" t="s">
        <v>42</v>
      </c>
      <c r="F14" s="17" t="s">
        <v>3537</v>
      </c>
      <c r="I14" s="24"/>
    </row>
    <row r="15" spans="2:9">
      <c r="B15" s="18" t="s">
        <v>25</v>
      </c>
      <c r="C15" s="19" t="s">
        <v>3240</v>
      </c>
      <c r="D15" s="20" t="s">
        <v>32</v>
      </c>
      <c r="E15" s="21" t="s">
        <v>33</v>
      </c>
      <c r="F15" s="17" t="s">
        <v>3539</v>
      </c>
      <c r="I15" s="23"/>
    </row>
    <row r="16" spans="2:9">
      <c r="B16" s="18" t="s">
        <v>25</v>
      </c>
      <c r="C16" s="19" t="s">
        <v>3245</v>
      </c>
      <c r="D16" s="20" t="s">
        <v>3246</v>
      </c>
      <c r="E16" s="21" t="s">
        <v>3247</v>
      </c>
      <c r="F16" s="17" t="s">
        <v>3542</v>
      </c>
      <c r="I16" s="23"/>
    </row>
    <row r="17" spans="2:9">
      <c r="B17" s="18" t="s">
        <v>25</v>
      </c>
      <c r="C17" s="19" t="s">
        <v>3245</v>
      </c>
      <c r="D17" s="20" t="s">
        <v>49</v>
      </c>
      <c r="E17" s="21" t="s">
        <v>50</v>
      </c>
      <c r="F17" s="17" t="s">
        <v>3542</v>
      </c>
      <c r="I17" s="25"/>
    </row>
    <row r="18" spans="2:9">
      <c r="B18" s="18" t="s">
        <v>25</v>
      </c>
      <c r="C18" s="19" t="s">
        <v>3245</v>
      </c>
      <c r="D18" s="20" t="s">
        <v>45</v>
      </c>
      <c r="E18" s="21" t="s">
        <v>46</v>
      </c>
      <c r="F18" s="17" t="s">
        <v>3543</v>
      </c>
      <c r="I18" s="25"/>
    </row>
    <row r="19" spans="2:9">
      <c r="B19" s="18" t="s">
        <v>25</v>
      </c>
      <c r="C19" s="19" t="s">
        <v>3245</v>
      </c>
      <c r="D19" s="20" t="s">
        <v>55</v>
      </c>
      <c r="E19" s="21" t="s">
        <v>56</v>
      </c>
      <c r="F19" s="17" t="s">
        <v>3542</v>
      </c>
      <c r="I19" s="25"/>
    </row>
    <row r="20" spans="2:9">
      <c r="B20" s="18" t="s">
        <v>25</v>
      </c>
      <c r="C20" s="19" t="s">
        <v>3245</v>
      </c>
      <c r="D20" s="20" t="s">
        <v>51</v>
      </c>
      <c r="E20" s="21" t="s">
        <v>52</v>
      </c>
      <c r="F20" s="17" t="s">
        <v>3544</v>
      </c>
      <c r="I20" s="23"/>
    </row>
    <row r="21" spans="2:9">
      <c r="B21" s="18" t="s">
        <v>25</v>
      </c>
      <c r="C21" s="19" t="s">
        <v>3245</v>
      </c>
      <c r="D21" s="20" t="s">
        <v>47</v>
      </c>
      <c r="E21" s="21" t="s">
        <v>48</v>
      </c>
      <c r="F21" s="17" t="s">
        <v>3545</v>
      </c>
      <c r="I21" s="23"/>
    </row>
    <row r="22" spans="2:9">
      <c r="B22" s="18" t="s">
        <v>25</v>
      </c>
      <c r="C22" s="19" t="s">
        <v>3245</v>
      </c>
      <c r="D22" s="20" t="s">
        <v>53</v>
      </c>
      <c r="E22" s="21" t="s">
        <v>54</v>
      </c>
      <c r="F22" s="17" t="s">
        <v>3542</v>
      </c>
      <c r="I22" s="25"/>
    </row>
    <row r="23" spans="2:9">
      <c r="B23" s="18" t="s">
        <v>25</v>
      </c>
      <c r="C23" s="19" t="s">
        <v>3248</v>
      </c>
      <c r="D23" s="20" t="s">
        <v>3249</v>
      </c>
      <c r="E23" s="21" t="s">
        <v>3250</v>
      </c>
      <c r="F23" s="17" t="s">
        <v>3546</v>
      </c>
      <c r="I23" s="25"/>
    </row>
    <row r="24" spans="2:9">
      <c r="B24" s="18" t="s">
        <v>25</v>
      </c>
      <c r="C24" s="19" t="s">
        <v>3248</v>
      </c>
      <c r="D24" s="20" t="s">
        <v>3251</v>
      </c>
      <c r="E24" s="21" t="s">
        <v>3252</v>
      </c>
      <c r="F24" s="17" t="s">
        <v>3547</v>
      </c>
      <c r="I24" s="25"/>
    </row>
    <row r="25" spans="2:9">
      <c r="B25" s="18" t="s">
        <v>25</v>
      </c>
      <c r="C25" s="19" t="s">
        <v>3248</v>
      </c>
      <c r="D25" s="20" t="s">
        <v>3253</v>
      </c>
      <c r="E25" s="21" t="s">
        <v>3254</v>
      </c>
      <c r="F25" s="17" t="s">
        <v>3548</v>
      </c>
    </row>
    <row r="26" spans="2:9">
      <c r="B26" s="18" t="s">
        <v>25</v>
      </c>
      <c r="C26" s="19" t="s">
        <v>3248</v>
      </c>
      <c r="D26" s="20" t="s">
        <v>3255</v>
      </c>
      <c r="E26" s="21" t="s">
        <v>3256</v>
      </c>
      <c r="F26" s="17" t="s">
        <v>3549</v>
      </c>
    </row>
    <row r="27" spans="2:9">
      <c r="B27" s="18" t="s">
        <v>25</v>
      </c>
      <c r="C27" s="19" t="s">
        <v>3248</v>
      </c>
      <c r="D27" s="20" t="s">
        <v>69</v>
      </c>
      <c r="E27" s="21" t="s">
        <v>70</v>
      </c>
      <c r="F27" s="17" t="s">
        <v>3548</v>
      </c>
    </row>
    <row r="28" spans="2:9">
      <c r="B28" s="18" t="s">
        <v>25</v>
      </c>
      <c r="C28" s="19" t="s">
        <v>3248</v>
      </c>
      <c r="D28" s="20" t="s">
        <v>67</v>
      </c>
      <c r="E28" s="21" t="s">
        <v>68</v>
      </c>
      <c r="F28" s="17" t="s">
        <v>3547</v>
      </c>
    </row>
    <row r="29" spans="2:9">
      <c r="B29" s="18" t="s">
        <v>25</v>
      </c>
      <c r="C29" s="19" t="s">
        <v>3248</v>
      </c>
      <c r="D29" s="20" t="s">
        <v>57</v>
      </c>
      <c r="E29" s="21" t="s">
        <v>58</v>
      </c>
      <c r="F29" s="17" t="s">
        <v>3546</v>
      </c>
    </row>
    <row r="30" spans="2:9">
      <c r="B30" s="18" t="s">
        <v>25</v>
      </c>
      <c r="C30" s="19" t="s">
        <v>3248</v>
      </c>
      <c r="D30" s="20" t="s">
        <v>59</v>
      </c>
      <c r="E30" s="21" t="s">
        <v>60</v>
      </c>
      <c r="F30" s="17" t="s">
        <v>3550</v>
      </c>
    </row>
    <row r="31" spans="2:9">
      <c r="B31" s="18" t="s">
        <v>25</v>
      </c>
      <c r="C31" s="19" t="s">
        <v>3248</v>
      </c>
      <c r="D31" s="20" t="s">
        <v>63</v>
      </c>
      <c r="E31" s="21" t="s">
        <v>64</v>
      </c>
      <c r="F31" s="17" t="s">
        <v>3551</v>
      </c>
    </row>
    <row r="32" spans="2:9">
      <c r="B32" s="18" t="s">
        <v>25</v>
      </c>
      <c r="C32" s="19" t="s">
        <v>3248</v>
      </c>
      <c r="D32" s="20" t="s">
        <v>61</v>
      </c>
      <c r="E32" s="21" t="s">
        <v>62</v>
      </c>
      <c r="F32" s="17" t="s">
        <v>3549</v>
      </c>
    </row>
    <row r="33" spans="2:6">
      <c r="B33" s="18" t="s">
        <v>25</v>
      </c>
      <c r="C33" s="19" t="s">
        <v>3248</v>
      </c>
      <c r="D33" s="20" t="s">
        <v>65</v>
      </c>
      <c r="E33" s="21" t="s">
        <v>66</v>
      </c>
      <c r="F33" s="17" t="s">
        <v>3552</v>
      </c>
    </row>
    <row r="34" spans="2:6">
      <c r="B34" s="18" t="s">
        <v>25</v>
      </c>
      <c r="C34" s="19" t="s">
        <v>3257</v>
      </c>
      <c r="D34" s="20" t="s">
        <v>3258</v>
      </c>
      <c r="E34" s="21" t="s">
        <v>3259</v>
      </c>
      <c r="F34" s="17" t="s">
        <v>3553</v>
      </c>
    </row>
    <row r="35" spans="2:6">
      <c r="B35" s="18" t="s">
        <v>25</v>
      </c>
      <c r="C35" s="19" t="s">
        <v>3257</v>
      </c>
      <c r="D35" s="20" t="s">
        <v>3260</v>
      </c>
      <c r="E35" s="21" t="s">
        <v>3261</v>
      </c>
      <c r="F35" s="17" t="s">
        <v>3554</v>
      </c>
    </row>
    <row r="36" spans="2:6">
      <c r="B36" s="18" t="s">
        <v>25</v>
      </c>
      <c r="C36" s="19" t="s">
        <v>3257</v>
      </c>
      <c r="D36" s="20" t="s">
        <v>3262</v>
      </c>
      <c r="E36" s="21" t="s">
        <v>3263</v>
      </c>
      <c r="F36" s="17" t="s">
        <v>3555</v>
      </c>
    </row>
    <row r="37" spans="2:6">
      <c r="B37" s="18" t="s">
        <v>25</v>
      </c>
      <c r="C37" s="19" t="s">
        <v>3257</v>
      </c>
      <c r="D37" s="20" t="s">
        <v>3264</v>
      </c>
      <c r="E37" s="21" t="s">
        <v>3265</v>
      </c>
      <c r="F37" s="17" t="s">
        <v>3553</v>
      </c>
    </row>
    <row r="38" spans="2:6">
      <c r="B38" s="18" t="s">
        <v>25</v>
      </c>
      <c r="C38" s="19" t="s">
        <v>3257</v>
      </c>
      <c r="D38" s="20" t="s">
        <v>81</v>
      </c>
      <c r="E38" s="21" t="s">
        <v>82</v>
      </c>
      <c r="F38" s="17" t="s">
        <v>3554</v>
      </c>
    </row>
    <row r="39" spans="2:6">
      <c r="B39" s="18" t="s">
        <v>25</v>
      </c>
      <c r="C39" s="19" t="s">
        <v>3257</v>
      </c>
      <c r="D39" s="20" t="s">
        <v>75</v>
      </c>
      <c r="E39" s="21" t="s">
        <v>76</v>
      </c>
      <c r="F39" s="17" t="s">
        <v>3556</v>
      </c>
    </row>
    <row r="40" spans="2:6">
      <c r="B40" s="18" t="s">
        <v>25</v>
      </c>
      <c r="C40" s="19" t="s">
        <v>3257</v>
      </c>
      <c r="D40" s="20" t="s">
        <v>77</v>
      </c>
      <c r="E40" s="21" t="s">
        <v>78</v>
      </c>
      <c r="F40" s="17" t="s">
        <v>3555</v>
      </c>
    </row>
    <row r="41" spans="2:6">
      <c r="B41" s="18" t="s">
        <v>25</v>
      </c>
      <c r="C41" s="19" t="s">
        <v>3257</v>
      </c>
      <c r="D41" s="20" t="s">
        <v>73</v>
      </c>
      <c r="E41" s="21" t="s">
        <v>74</v>
      </c>
      <c r="F41" s="17" t="s">
        <v>3553</v>
      </c>
    </row>
    <row r="42" spans="2:6">
      <c r="B42" s="18" t="s">
        <v>25</v>
      </c>
      <c r="C42" s="19" t="s">
        <v>3257</v>
      </c>
      <c r="D42" s="20" t="s">
        <v>79</v>
      </c>
      <c r="E42" s="21" t="s">
        <v>80</v>
      </c>
      <c r="F42" s="17" t="s">
        <v>3557</v>
      </c>
    </row>
    <row r="43" spans="2:6">
      <c r="B43" s="18" t="s">
        <v>25</v>
      </c>
      <c r="C43" s="19" t="s">
        <v>3257</v>
      </c>
      <c r="D43" s="20" t="s">
        <v>71</v>
      </c>
      <c r="E43" s="21" t="s">
        <v>72</v>
      </c>
      <c r="F43" s="17" t="s">
        <v>3555</v>
      </c>
    </row>
    <row r="44" spans="2:6">
      <c r="B44" s="18" t="s">
        <v>25</v>
      </c>
      <c r="C44" s="19" t="s">
        <v>3266</v>
      </c>
      <c r="D44" s="20" t="s">
        <v>174</v>
      </c>
      <c r="E44" s="21" t="s">
        <v>175</v>
      </c>
      <c r="F44" s="17" t="s">
        <v>3558</v>
      </c>
    </row>
    <row r="45" spans="2:6">
      <c r="B45" s="18" t="s">
        <v>25</v>
      </c>
      <c r="C45" s="19" t="s">
        <v>3266</v>
      </c>
      <c r="D45" s="20" t="s">
        <v>3267</v>
      </c>
      <c r="E45" s="21" t="s">
        <v>3268</v>
      </c>
      <c r="F45" s="17" t="s">
        <v>3559</v>
      </c>
    </row>
    <row r="46" spans="2:6">
      <c r="B46" s="18" t="s">
        <v>25</v>
      </c>
      <c r="C46" s="19" t="s">
        <v>3266</v>
      </c>
      <c r="D46" s="20" t="s">
        <v>40</v>
      </c>
      <c r="E46" s="21" t="s">
        <v>3269</v>
      </c>
      <c r="F46" s="17" t="s">
        <v>3560</v>
      </c>
    </row>
    <row r="47" spans="2:6">
      <c r="B47" s="18" t="s">
        <v>25</v>
      </c>
      <c r="C47" s="19" t="s">
        <v>3266</v>
      </c>
      <c r="D47" s="20" t="s">
        <v>3270</v>
      </c>
      <c r="E47" s="21" t="s">
        <v>3271</v>
      </c>
      <c r="F47" s="17" t="s">
        <v>3561</v>
      </c>
    </row>
    <row r="48" spans="2:6">
      <c r="B48" s="18" t="s">
        <v>25</v>
      </c>
      <c r="C48" s="19" t="s">
        <v>3266</v>
      </c>
      <c r="D48" s="20" t="s">
        <v>3272</v>
      </c>
      <c r="E48" s="21" t="s">
        <v>3273</v>
      </c>
      <c r="F48" s="17" t="s">
        <v>3561</v>
      </c>
    </row>
    <row r="49" spans="2:6">
      <c r="B49" s="18" t="s">
        <v>25</v>
      </c>
      <c r="C49" s="19" t="s">
        <v>3266</v>
      </c>
      <c r="D49" s="20" t="s">
        <v>3274</v>
      </c>
      <c r="E49" s="21" t="s">
        <v>3275</v>
      </c>
      <c r="F49" s="17" t="s">
        <v>3562</v>
      </c>
    </row>
    <row r="50" spans="2:6">
      <c r="B50" s="18" t="s">
        <v>25</v>
      </c>
      <c r="C50" s="19" t="s">
        <v>3266</v>
      </c>
      <c r="D50" s="20" t="s">
        <v>85</v>
      </c>
      <c r="E50" s="21" t="s">
        <v>86</v>
      </c>
      <c r="F50" s="17" t="s">
        <v>3559</v>
      </c>
    </row>
    <row r="51" spans="2:6">
      <c r="B51" s="18" t="s">
        <v>25</v>
      </c>
      <c r="C51" s="19" t="s">
        <v>3266</v>
      </c>
      <c r="D51" s="20" t="s">
        <v>172</v>
      </c>
      <c r="E51" s="21" t="s">
        <v>173</v>
      </c>
      <c r="F51" s="17" t="s">
        <v>3559</v>
      </c>
    </row>
    <row r="52" spans="2:6">
      <c r="B52" s="18" t="s">
        <v>25</v>
      </c>
      <c r="C52" s="19" t="s">
        <v>3266</v>
      </c>
      <c r="D52" s="20" t="s">
        <v>83</v>
      </c>
      <c r="E52" s="21" t="s">
        <v>84</v>
      </c>
      <c r="F52" s="17" t="s">
        <v>3560</v>
      </c>
    </row>
    <row r="53" spans="2:6">
      <c r="B53" s="18" t="s">
        <v>25</v>
      </c>
      <c r="C53" s="19" t="s">
        <v>3266</v>
      </c>
      <c r="D53" s="20" t="s">
        <v>91</v>
      </c>
      <c r="E53" s="21" t="s">
        <v>92</v>
      </c>
      <c r="F53" s="17" t="s">
        <v>3558</v>
      </c>
    </row>
    <row r="54" spans="2:6">
      <c r="B54" s="18" t="s">
        <v>25</v>
      </c>
      <c r="C54" s="19" t="s">
        <v>3266</v>
      </c>
      <c r="D54" s="20" t="s">
        <v>95</v>
      </c>
      <c r="E54" s="21" t="s">
        <v>96</v>
      </c>
      <c r="F54" s="17" t="s">
        <v>3561</v>
      </c>
    </row>
    <row r="55" spans="2:6">
      <c r="B55" s="18" t="s">
        <v>25</v>
      </c>
      <c r="C55" s="19" t="s">
        <v>3266</v>
      </c>
      <c r="D55" s="20" t="s">
        <v>89</v>
      </c>
      <c r="E55" s="21" t="s">
        <v>90</v>
      </c>
      <c r="F55" s="17" t="s">
        <v>3563</v>
      </c>
    </row>
    <row r="56" spans="2:6">
      <c r="B56" s="18" t="s">
        <v>25</v>
      </c>
      <c r="C56" s="19" t="s">
        <v>3266</v>
      </c>
      <c r="D56" s="20" t="s">
        <v>87</v>
      </c>
      <c r="E56" s="21" t="s">
        <v>88</v>
      </c>
      <c r="F56" s="17" t="s">
        <v>3562</v>
      </c>
    </row>
    <row r="57" spans="2:6">
      <c r="B57" s="18" t="s">
        <v>25</v>
      </c>
      <c r="C57" s="19" t="s">
        <v>3266</v>
      </c>
      <c r="D57" s="20" t="s">
        <v>93</v>
      </c>
      <c r="E57" s="21" t="s">
        <v>94</v>
      </c>
      <c r="F57" s="17" t="s">
        <v>3564</v>
      </c>
    </row>
    <row r="58" spans="2:6">
      <c r="B58" s="18" t="s">
        <v>25</v>
      </c>
      <c r="C58" s="19" t="s">
        <v>3276</v>
      </c>
      <c r="D58" s="20" t="s">
        <v>3277</v>
      </c>
      <c r="E58" s="21" t="s">
        <v>3278</v>
      </c>
      <c r="F58" s="17" t="s">
        <v>3565</v>
      </c>
    </row>
    <row r="59" spans="2:6">
      <c r="B59" s="18" t="s">
        <v>25</v>
      </c>
      <c r="C59" s="19" t="s">
        <v>3276</v>
      </c>
      <c r="D59" s="20" t="s">
        <v>3279</v>
      </c>
      <c r="E59" s="21" t="s">
        <v>3280</v>
      </c>
      <c r="F59" s="17" t="s">
        <v>3566</v>
      </c>
    </row>
    <row r="60" spans="2:6">
      <c r="B60" s="18" t="s">
        <v>25</v>
      </c>
      <c r="C60" s="19" t="s">
        <v>3276</v>
      </c>
      <c r="D60" s="20" t="s">
        <v>3281</v>
      </c>
      <c r="E60" s="21" t="s">
        <v>3282</v>
      </c>
      <c r="F60" s="17" t="s">
        <v>3567</v>
      </c>
    </row>
    <row r="61" spans="2:6">
      <c r="B61" s="18" t="s">
        <v>25</v>
      </c>
      <c r="C61" s="19" t="s">
        <v>3276</v>
      </c>
      <c r="D61" s="20" t="s">
        <v>3283</v>
      </c>
      <c r="E61" s="21" t="s">
        <v>3284</v>
      </c>
      <c r="F61" s="17" t="s">
        <v>3568</v>
      </c>
    </row>
    <row r="62" spans="2:6">
      <c r="B62" s="18" t="s">
        <v>25</v>
      </c>
      <c r="C62" s="19" t="s">
        <v>3276</v>
      </c>
      <c r="D62" s="20" t="s">
        <v>97</v>
      </c>
      <c r="E62" s="21" t="s">
        <v>98</v>
      </c>
      <c r="F62" s="17" t="s">
        <v>3568</v>
      </c>
    </row>
    <row r="63" spans="2:6">
      <c r="B63" s="18" t="s">
        <v>25</v>
      </c>
      <c r="C63" s="19" t="s">
        <v>3276</v>
      </c>
      <c r="D63" s="20" t="s">
        <v>103</v>
      </c>
      <c r="E63" s="21" t="s">
        <v>104</v>
      </c>
      <c r="F63" s="17" t="s">
        <v>3569</v>
      </c>
    </row>
    <row r="64" spans="2:6">
      <c r="B64" s="18" t="s">
        <v>25</v>
      </c>
      <c r="C64" s="19" t="s">
        <v>3276</v>
      </c>
      <c r="D64" s="20" t="s">
        <v>105</v>
      </c>
      <c r="E64" s="21" t="s">
        <v>106</v>
      </c>
      <c r="F64" s="17" t="s">
        <v>3565</v>
      </c>
    </row>
    <row r="65" spans="2:6">
      <c r="B65" s="18" t="s">
        <v>25</v>
      </c>
      <c r="C65" s="19" t="s">
        <v>3276</v>
      </c>
      <c r="D65" s="20" t="s">
        <v>99</v>
      </c>
      <c r="E65" s="21" t="s">
        <v>100</v>
      </c>
      <c r="F65" s="17" t="s">
        <v>3570</v>
      </c>
    </row>
    <row r="66" spans="2:6">
      <c r="B66" s="18" t="s">
        <v>25</v>
      </c>
      <c r="C66" s="19" t="s">
        <v>3276</v>
      </c>
      <c r="D66" s="20" t="s">
        <v>176</v>
      </c>
      <c r="E66" s="21" t="s">
        <v>177</v>
      </c>
      <c r="F66" s="17" t="s">
        <v>3568</v>
      </c>
    </row>
    <row r="67" spans="2:6">
      <c r="B67" s="18" t="s">
        <v>25</v>
      </c>
      <c r="C67" s="19" t="s">
        <v>3276</v>
      </c>
      <c r="D67" s="20" t="s">
        <v>101</v>
      </c>
      <c r="E67" s="21" t="s">
        <v>102</v>
      </c>
      <c r="F67" s="17" t="s">
        <v>3566</v>
      </c>
    </row>
    <row r="68" spans="2:6">
      <c r="B68" s="18" t="s">
        <v>25</v>
      </c>
      <c r="C68" s="19" t="s">
        <v>3276</v>
      </c>
      <c r="D68" s="20" t="s">
        <v>109</v>
      </c>
      <c r="E68" s="21" t="s">
        <v>110</v>
      </c>
      <c r="F68" s="17" t="s">
        <v>3566</v>
      </c>
    </row>
    <row r="69" spans="2:6">
      <c r="B69" s="18" t="s">
        <v>25</v>
      </c>
      <c r="C69" s="19" t="s">
        <v>3276</v>
      </c>
      <c r="D69" s="20" t="s">
        <v>178</v>
      </c>
      <c r="E69" s="21" t="s">
        <v>179</v>
      </c>
      <c r="F69" s="17" t="s">
        <v>3569</v>
      </c>
    </row>
    <row r="70" spans="2:6">
      <c r="B70" s="18" t="s">
        <v>25</v>
      </c>
      <c r="C70" s="19" t="s">
        <v>3276</v>
      </c>
      <c r="D70" s="20" t="s">
        <v>107</v>
      </c>
      <c r="E70" s="21" t="s">
        <v>108</v>
      </c>
      <c r="F70" s="17" t="s">
        <v>3567</v>
      </c>
    </row>
    <row r="71" spans="2:6">
      <c r="B71" s="18" t="s">
        <v>25</v>
      </c>
      <c r="C71" s="19" t="s">
        <v>3285</v>
      </c>
      <c r="D71" s="20" t="s">
        <v>3286</v>
      </c>
      <c r="E71" s="21" t="s">
        <v>3287</v>
      </c>
      <c r="F71" s="17" t="s">
        <v>3571</v>
      </c>
    </row>
    <row r="72" spans="2:6">
      <c r="B72" s="18" t="s">
        <v>25</v>
      </c>
      <c r="C72" s="19" t="s">
        <v>3285</v>
      </c>
      <c r="D72" s="20" t="s">
        <v>182</v>
      </c>
      <c r="E72" s="21" t="s">
        <v>183</v>
      </c>
      <c r="F72" s="17" t="s">
        <v>3572</v>
      </c>
    </row>
    <row r="73" spans="2:6">
      <c r="B73" s="18" t="s">
        <v>25</v>
      </c>
      <c r="C73" s="19" t="s">
        <v>3285</v>
      </c>
      <c r="D73" s="20" t="s">
        <v>3288</v>
      </c>
      <c r="E73" s="21" t="s">
        <v>3289</v>
      </c>
      <c r="F73" s="17" t="s">
        <v>3573</v>
      </c>
    </row>
    <row r="74" spans="2:6">
      <c r="B74" s="18" t="s">
        <v>25</v>
      </c>
      <c r="C74" s="19" t="s">
        <v>3285</v>
      </c>
      <c r="D74" s="20" t="s">
        <v>3290</v>
      </c>
      <c r="E74" s="21" t="s">
        <v>3291</v>
      </c>
      <c r="F74" s="17" t="s">
        <v>3574</v>
      </c>
    </row>
    <row r="75" spans="2:6">
      <c r="B75" s="18" t="s">
        <v>25</v>
      </c>
      <c r="C75" s="19" t="s">
        <v>3285</v>
      </c>
      <c r="D75" s="26" t="s">
        <v>119</v>
      </c>
      <c r="E75" s="21" t="s">
        <v>120</v>
      </c>
      <c r="F75" s="17" t="s">
        <v>3575</v>
      </c>
    </row>
    <row r="76" spans="2:6">
      <c r="B76" s="18" t="s">
        <v>25</v>
      </c>
      <c r="C76" s="19" t="s">
        <v>3285</v>
      </c>
      <c r="D76" s="20" t="s">
        <v>111</v>
      </c>
      <c r="E76" s="21" t="s">
        <v>112</v>
      </c>
      <c r="F76" s="17" t="s">
        <v>3576</v>
      </c>
    </row>
    <row r="77" spans="2:6">
      <c r="B77" s="18" t="s">
        <v>25</v>
      </c>
      <c r="C77" s="19" t="s">
        <v>3285</v>
      </c>
      <c r="D77" s="20" t="s">
        <v>117</v>
      </c>
      <c r="E77" s="21" t="s">
        <v>118</v>
      </c>
      <c r="F77" s="17" t="s">
        <v>3577</v>
      </c>
    </row>
    <row r="78" spans="2:6">
      <c r="B78" s="18" t="s">
        <v>25</v>
      </c>
      <c r="C78" s="19" t="s">
        <v>3285</v>
      </c>
      <c r="D78" s="20" t="s">
        <v>115</v>
      </c>
      <c r="E78" s="21" t="s">
        <v>116</v>
      </c>
      <c r="F78" s="17" t="s">
        <v>3578</v>
      </c>
    </row>
    <row r="79" spans="2:6">
      <c r="B79" s="18" t="s">
        <v>25</v>
      </c>
      <c r="C79" s="19" t="s">
        <v>3285</v>
      </c>
      <c r="D79" s="20" t="s">
        <v>121</v>
      </c>
      <c r="E79" s="21" t="s">
        <v>122</v>
      </c>
      <c r="F79" s="17" t="s">
        <v>3572</v>
      </c>
    </row>
    <row r="80" spans="2:6">
      <c r="B80" s="18" t="s">
        <v>25</v>
      </c>
      <c r="C80" s="19" t="s">
        <v>3285</v>
      </c>
      <c r="D80" s="20" t="s">
        <v>113</v>
      </c>
      <c r="E80" s="21" t="s">
        <v>114</v>
      </c>
      <c r="F80" s="17" t="s">
        <v>3579</v>
      </c>
    </row>
    <row r="81" spans="2:6">
      <c r="B81" s="18" t="s">
        <v>25</v>
      </c>
      <c r="C81" s="19" t="s">
        <v>3285</v>
      </c>
      <c r="D81" s="20" t="s">
        <v>125</v>
      </c>
      <c r="E81" s="21" t="s">
        <v>126</v>
      </c>
      <c r="F81" s="17" t="s">
        <v>3574</v>
      </c>
    </row>
    <row r="82" spans="2:6">
      <c r="B82" s="18" t="s">
        <v>25</v>
      </c>
      <c r="C82" s="19" t="s">
        <v>3285</v>
      </c>
      <c r="D82" s="20" t="s">
        <v>127</v>
      </c>
      <c r="E82" s="21" t="s">
        <v>128</v>
      </c>
      <c r="F82" s="17" t="s">
        <v>3580</v>
      </c>
    </row>
    <row r="83" spans="2:6">
      <c r="B83" s="18" t="s">
        <v>25</v>
      </c>
      <c r="C83" s="19" t="s">
        <v>3285</v>
      </c>
      <c r="D83" s="20" t="s">
        <v>123</v>
      </c>
      <c r="E83" s="21" t="s">
        <v>124</v>
      </c>
      <c r="F83" s="17" t="s">
        <v>3581</v>
      </c>
    </row>
    <row r="84" spans="2:6">
      <c r="B84" s="18" t="s">
        <v>25</v>
      </c>
      <c r="C84" s="19" t="s">
        <v>3285</v>
      </c>
      <c r="D84" s="20" t="s">
        <v>180</v>
      </c>
      <c r="E84" s="21" t="s">
        <v>181</v>
      </c>
      <c r="F84" s="17" t="s">
        <v>3573</v>
      </c>
    </row>
    <row r="85" spans="2:6">
      <c r="B85" s="18" t="s">
        <v>25</v>
      </c>
      <c r="C85" s="19" t="s">
        <v>3292</v>
      </c>
      <c r="D85" s="20" t="s">
        <v>3293</v>
      </c>
      <c r="E85" s="21" t="s">
        <v>3294</v>
      </c>
      <c r="F85" s="17" t="s">
        <v>3582</v>
      </c>
    </row>
    <row r="86" spans="2:6">
      <c r="B86" s="18" t="s">
        <v>25</v>
      </c>
      <c r="C86" s="19" t="s">
        <v>3292</v>
      </c>
      <c r="D86" s="20" t="s">
        <v>3295</v>
      </c>
      <c r="E86" s="21" t="s">
        <v>3296</v>
      </c>
      <c r="F86" s="17" t="s">
        <v>3583</v>
      </c>
    </row>
    <row r="87" spans="2:6">
      <c r="B87" s="18" t="s">
        <v>25</v>
      </c>
      <c r="C87" s="19" t="s">
        <v>3292</v>
      </c>
      <c r="D87" s="20" t="s">
        <v>3297</v>
      </c>
      <c r="E87" s="21" t="s">
        <v>3298</v>
      </c>
      <c r="F87" s="17" t="s">
        <v>3584</v>
      </c>
    </row>
    <row r="88" spans="2:6">
      <c r="B88" s="18" t="s">
        <v>25</v>
      </c>
      <c r="C88" s="19" t="s">
        <v>3292</v>
      </c>
      <c r="D88" s="20" t="s">
        <v>3299</v>
      </c>
      <c r="E88" s="21" t="s">
        <v>3300</v>
      </c>
      <c r="F88" s="17" t="s">
        <v>3585</v>
      </c>
    </row>
    <row r="89" spans="2:6">
      <c r="B89" s="18" t="s">
        <v>25</v>
      </c>
      <c r="C89" s="19" t="s">
        <v>3292</v>
      </c>
      <c r="D89" s="20" t="s">
        <v>131</v>
      </c>
      <c r="E89" s="21" t="s">
        <v>132</v>
      </c>
      <c r="F89" s="17" t="s">
        <v>3583</v>
      </c>
    </row>
    <row r="90" spans="2:6">
      <c r="B90" s="18" t="s">
        <v>25</v>
      </c>
      <c r="C90" s="19" t="s">
        <v>3292</v>
      </c>
      <c r="D90" s="20" t="s">
        <v>129</v>
      </c>
      <c r="E90" s="21" t="s">
        <v>130</v>
      </c>
      <c r="F90" s="17" t="s">
        <v>3586</v>
      </c>
    </row>
    <row r="91" spans="2:6">
      <c r="B91" s="18" t="s">
        <v>25</v>
      </c>
      <c r="C91" s="19" t="s">
        <v>3292</v>
      </c>
      <c r="D91" s="20" t="s">
        <v>140</v>
      </c>
      <c r="E91" s="21" t="s">
        <v>141</v>
      </c>
      <c r="F91" s="17" t="s">
        <v>3584</v>
      </c>
    </row>
    <row r="92" spans="2:6">
      <c r="B92" s="18" t="s">
        <v>25</v>
      </c>
      <c r="C92" s="19" t="s">
        <v>3292</v>
      </c>
      <c r="D92" s="20" t="s">
        <v>136</v>
      </c>
      <c r="E92" s="21" t="s">
        <v>137</v>
      </c>
      <c r="F92" s="17" t="s">
        <v>3587</v>
      </c>
    </row>
    <row r="93" spans="2:6">
      <c r="B93" s="18" t="s">
        <v>25</v>
      </c>
      <c r="C93" s="19" t="s">
        <v>3292</v>
      </c>
      <c r="D93" s="20" t="s">
        <v>138</v>
      </c>
      <c r="E93" s="21" t="s">
        <v>139</v>
      </c>
      <c r="F93" s="17" t="s">
        <v>3585</v>
      </c>
    </row>
    <row r="94" spans="2:6">
      <c r="B94" s="18" t="s">
        <v>25</v>
      </c>
      <c r="C94" s="19" t="s">
        <v>3292</v>
      </c>
      <c r="D94" s="20" t="s">
        <v>133</v>
      </c>
      <c r="E94" s="21" t="s">
        <v>134</v>
      </c>
      <c r="F94" s="17" t="s">
        <v>3582</v>
      </c>
    </row>
    <row r="95" spans="2:6">
      <c r="B95" s="18" t="s">
        <v>25</v>
      </c>
      <c r="C95" s="19" t="s">
        <v>3301</v>
      </c>
      <c r="D95" s="20" t="s">
        <v>3302</v>
      </c>
      <c r="E95" s="21" t="s">
        <v>3303</v>
      </c>
      <c r="F95" s="17" t="s">
        <v>3588</v>
      </c>
    </row>
    <row r="96" spans="2:6">
      <c r="B96" s="18" t="s">
        <v>25</v>
      </c>
      <c r="C96" s="19" t="s">
        <v>3301</v>
      </c>
      <c r="D96" s="20" t="s">
        <v>3304</v>
      </c>
      <c r="E96" s="21" t="s">
        <v>3305</v>
      </c>
      <c r="F96" s="17" t="s">
        <v>3589</v>
      </c>
    </row>
    <row r="97" spans="2:6">
      <c r="B97" s="18" t="s">
        <v>25</v>
      </c>
      <c r="C97" s="19" t="s">
        <v>3301</v>
      </c>
      <c r="D97" s="20" t="s">
        <v>3306</v>
      </c>
      <c r="E97" s="21" t="s">
        <v>3307</v>
      </c>
      <c r="F97" s="17" t="s">
        <v>3590</v>
      </c>
    </row>
    <row r="98" spans="2:6">
      <c r="B98" s="18" t="s">
        <v>25</v>
      </c>
      <c r="C98" s="19" t="s">
        <v>3301</v>
      </c>
      <c r="D98" s="20" t="s">
        <v>3308</v>
      </c>
      <c r="E98" s="21" t="s">
        <v>3309</v>
      </c>
      <c r="F98" s="17" t="s">
        <v>3591</v>
      </c>
    </row>
    <row r="99" spans="2:6">
      <c r="B99" s="18" t="s">
        <v>25</v>
      </c>
      <c r="C99" s="19" t="s">
        <v>3301</v>
      </c>
      <c r="D99" s="20" t="s">
        <v>146</v>
      </c>
      <c r="E99" s="21" t="s">
        <v>147</v>
      </c>
      <c r="F99" s="17" t="s">
        <v>3592</v>
      </c>
    </row>
    <row r="100" spans="2:6">
      <c r="B100" s="18" t="s">
        <v>25</v>
      </c>
      <c r="C100" s="19" t="s">
        <v>3301</v>
      </c>
      <c r="D100" s="20" t="s">
        <v>142</v>
      </c>
      <c r="E100" s="21" t="s">
        <v>143</v>
      </c>
      <c r="F100" s="17" t="s">
        <v>3591</v>
      </c>
    </row>
    <row r="101" spans="2:6">
      <c r="B101" s="18" t="s">
        <v>25</v>
      </c>
      <c r="C101" s="19" t="s">
        <v>3301</v>
      </c>
      <c r="D101" s="20" t="s">
        <v>148</v>
      </c>
      <c r="E101" s="21" t="s">
        <v>149</v>
      </c>
      <c r="F101" s="17" t="s">
        <v>3593</v>
      </c>
    </row>
    <row r="102" spans="2:6">
      <c r="B102" s="18" t="s">
        <v>25</v>
      </c>
      <c r="C102" s="19" t="s">
        <v>3301</v>
      </c>
      <c r="D102" s="20" t="s">
        <v>184</v>
      </c>
      <c r="E102" s="21" t="s">
        <v>185</v>
      </c>
      <c r="F102" s="17" t="s">
        <v>3594</v>
      </c>
    </row>
    <row r="103" spans="2:6">
      <c r="B103" s="18" t="s">
        <v>25</v>
      </c>
      <c r="C103" s="19" t="s">
        <v>3301</v>
      </c>
      <c r="D103" s="20" t="s">
        <v>152</v>
      </c>
      <c r="E103" s="21" t="s">
        <v>153</v>
      </c>
      <c r="F103" s="17" t="s">
        <v>3588</v>
      </c>
    </row>
    <row r="104" spans="2:6">
      <c r="B104" s="18" t="s">
        <v>25</v>
      </c>
      <c r="C104" s="19" t="s">
        <v>3301</v>
      </c>
      <c r="D104" s="20" t="s">
        <v>154</v>
      </c>
      <c r="E104" s="21" t="s">
        <v>155</v>
      </c>
      <c r="F104" s="17" t="s">
        <v>3589</v>
      </c>
    </row>
    <row r="105" spans="2:6">
      <c r="B105" s="18" t="s">
        <v>25</v>
      </c>
      <c r="C105" s="19" t="s">
        <v>3301</v>
      </c>
      <c r="D105" s="20" t="s">
        <v>150</v>
      </c>
      <c r="E105" s="21" t="s">
        <v>151</v>
      </c>
      <c r="F105" s="17" t="s">
        <v>3595</v>
      </c>
    </row>
    <row r="106" spans="2:6">
      <c r="B106" s="18" t="s">
        <v>25</v>
      </c>
      <c r="C106" s="19" t="s">
        <v>3301</v>
      </c>
      <c r="D106" s="20" t="s">
        <v>144</v>
      </c>
      <c r="E106" s="21" t="s">
        <v>145</v>
      </c>
      <c r="F106" s="17" t="s">
        <v>3590</v>
      </c>
    </row>
    <row r="107" spans="2:6">
      <c r="B107" s="18" t="s">
        <v>25</v>
      </c>
      <c r="C107" s="19" t="s">
        <v>3310</v>
      </c>
      <c r="D107" s="20" t="s">
        <v>3311</v>
      </c>
      <c r="E107" s="21" t="s">
        <v>3312</v>
      </c>
      <c r="F107" s="17" t="s">
        <v>3596</v>
      </c>
    </row>
    <row r="108" spans="2:6">
      <c r="B108" s="18" t="s">
        <v>25</v>
      </c>
      <c r="C108" s="19" t="s">
        <v>3310</v>
      </c>
      <c r="D108" s="20" t="s">
        <v>3313</v>
      </c>
      <c r="E108" s="21" t="s">
        <v>3314</v>
      </c>
      <c r="F108" s="17" t="s">
        <v>3597</v>
      </c>
    </row>
    <row r="109" spans="2:6">
      <c r="B109" s="18" t="s">
        <v>25</v>
      </c>
      <c r="C109" s="19" t="s">
        <v>3310</v>
      </c>
      <c r="D109" s="20" t="s">
        <v>156</v>
      </c>
      <c r="E109" s="21" t="s">
        <v>157</v>
      </c>
      <c r="F109" s="17" t="s">
        <v>3598</v>
      </c>
    </row>
    <row r="110" spans="2:6">
      <c r="B110" s="18" t="s">
        <v>25</v>
      </c>
      <c r="C110" s="19" t="s">
        <v>3310</v>
      </c>
      <c r="D110" s="20" t="s">
        <v>160</v>
      </c>
      <c r="E110" s="21" t="s">
        <v>161</v>
      </c>
      <c r="F110" s="17" t="s">
        <v>3599</v>
      </c>
    </row>
    <row r="111" spans="2:6">
      <c r="B111" s="18" t="s">
        <v>25</v>
      </c>
      <c r="C111" s="19" t="s">
        <v>3310</v>
      </c>
      <c r="D111" s="20" t="s">
        <v>164</v>
      </c>
      <c r="E111" s="21" t="s">
        <v>165</v>
      </c>
      <c r="F111" s="17" t="s">
        <v>3600</v>
      </c>
    </row>
    <row r="112" spans="2:6">
      <c r="B112" s="18" t="s">
        <v>25</v>
      </c>
      <c r="C112" s="19" t="s">
        <v>3310</v>
      </c>
      <c r="D112" s="20" t="s">
        <v>168</v>
      </c>
      <c r="E112" s="21" t="s">
        <v>169</v>
      </c>
      <c r="F112" s="17" t="s">
        <v>3599</v>
      </c>
    </row>
    <row r="113" spans="2:6">
      <c r="B113" s="18" t="s">
        <v>25</v>
      </c>
      <c r="C113" s="19" t="s">
        <v>3310</v>
      </c>
      <c r="D113" s="20" t="s">
        <v>158</v>
      </c>
      <c r="E113" s="21" t="s">
        <v>159</v>
      </c>
      <c r="F113" s="17" t="s">
        <v>3596</v>
      </c>
    </row>
    <row r="114" spans="2:6">
      <c r="B114" s="18" t="s">
        <v>25</v>
      </c>
      <c r="C114" s="19" t="s">
        <v>3310</v>
      </c>
      <c r="D114" s="20" t="s">
        <v>162</v>
      </c>
      <c r="E114" s="21" t="s">
        <v>163</v>
      </c>
      <c r="F114" s="17" t="s">
        <v>3597</v>
      </c>
    </row>
    <row r="115" spans="2:6">
      <c r="B115" s="18" t="s">
        <v>25</v>
      </c>
      <c r="C115" s="19" t="s">
        <v>3310</v>
      </c>
      <c r="D115" s="20" t="s">
        <v>166</v>
      </c>
      <c r="E115" s="21" t="s">
        <v>167</v>
      </c>
      <c r="F115" s="17" t="s">
        <v>3600</v>
      </c>
    </row>
    <row r="116" spans="2:6">
      <c r="B116" s="18" t="s">
        <v>186</v>
      </c>
      <c r="C116" s="19" t="s">
        <v>3315</v>
      </c>
      <c r="D116" s="20" t="s">
        <v>188</v>
      </c>
      <c r="E116" s="21" t="s">
        <v>189</v>
      </c>
      <c r="F116" s="17" t="s">
        <v>3601</v>
      </c>
    </row>
    <row r="117" spans="2:6">
      <c r="B117" s="18" t="s">
        <v>186</v>
      </c>
      <c r="C117" s="19" t="s">
        <v>3315</v>
      </c>
      <c r="D117" s="20" t="s">
        <v>190</v>
      </c>
      <c r="E117" s="21" t="s">
        <v>191</v>
      </c>
      <c r="F117" s="17" t="s">
        <v>3602</v>
      </c>
    </row>
    <row r="118" spans="2:6">
      <c r="B118" s="18" t="s">
        <v>186</v>
      </c>
      <c r="C118" s="19" t="s">
        <v>3315</v>
      </c>
      <c r="D118" s="20" t="s">
        <v>192</v>
      </c>
      <c r="E118" s="21" t="s">
        <v>193</v>
      </c>
      <c r="F118" s="17" t="s">
        <v>3603</v>
      </c>
    </row>
    <row r="119" spans="2:6">
      <c r="B119" s="18" t="s">
        <v>186</v>
      </c>
      <c r="C119" s="19" t="s">
        <v>3315</v>
      </c>
      <c r="D119" s="20" t="s">
        <v>194</v>
      </c>
      <c r="E119" s="21" t="s">
        <v>195</v>
      </c>
      <c r="F119" s="17" t="s">
        <v>3604</v>
      </c>
    </row>
    <row r="120" spans="2:6">
      <c r="B120" s="18" t="s">
        <v>186</v>
      </c>
      <c r="C120" s="19" t="s">
        <v>3315</v>
      </c>
      <c r="D120" s="20" t="s">
        <v>196</v>
      </c>
      <c r="E120" s="21" t="s">
        <v>197</v>
      </c>
      <c r="F120" s="17" t="s">
        <v>3605</v>
      </c>
    </row>
    <row r="121" spans="2:6">
      <c r="B121" s="18" t="s">
        <v>186</v>
      </c>
      <c r="C121" s="19" t="s">
        <v>3315</v>
      </c>
      <c r="D121" s="20" t="s">
        <v>198</v>
      </c>
      <c r="E121" s="21" t="s">
        <v>199</v>
      </c>
      <c r="F121" s="17" t="s">
        <v>3606</v>
      </c>
    </row>
    <row r="122" spans="2:6">
      <c r="B122" s="18" t="s">
        <v>186</v>
      </c>
      <c r="C122" s="19" t="s">
        <v>3315</v>
      </c>
      <c r="D122" s="20" t="s">
        <v>200</v>
      </c>
      <c r="E122" s="21" t="s">
        <v>201</v>
      </c>
      <c r="F122" s="17" t="s">
        <v>3607</v>
      </c>
    </row>
    <row r="123" spans="2:6">
      <c r="B123" s="18" t="s">
        <v>186</v>
      </c>
      <c r="C123" s="19" t="s">
        <v>3315</v>
      </c>
      <c r="D123" s="20" t="s">
        <v>202</v>
      </c>
      <c r="E123" s="21" t="s">
        <v>203</v>
      </c>
      <c r="F123" s="17" t="s">
        <v>3608</v>
      </c>
    </row>
    <row r="124" spans="2:6">
      <c r="B124" s="18" t="s">
        <v>186</v>
      </c>
      <c r="C124" s="19" t="s">
        <v>3315</v>
      </c>
      <c r="D124" s="20" t="s">
        <v>204</v>
      </c>
      <c r="E124" s="21" t="s">
        <v>205</v>
      </c>
      <c r="F124" s="17" t="s">
        <v>3605</v>
      </c>
    </row>
    <row r="125" spans="2:6">
      <c r="B125" s="18" t="s">
        <v>186</v>
      </c>
      <c r="C125" s="19" t="s">
        <v>3315</v>
      </c>
      <c r="D125" s="20" t="s">
        <v>206</v>
      </c>
      <c r="E125" s="21" t="s">
        <v>207</v>
      </c>
      <c r="F125" s="17" t="s">
        <v>3609</v>
      </c>
    </row>
    <row r="126" spans="2:6">
      <c r="B126" s="18" t="s">
        <v>186</v>
      </c>
      <c r="C126" s="19" t="s">
        <v>3315</v>
      </c>
      <c r="D126" s="20" t="s">
        <v>208</v>
      </c>
      <c r="E126" s="21" t="s">
        <v>209</v>
      </c>
      <c r="F126" s="17" t="s">
        <v>3610</v>
      </c>
    </row>
    <row r="127" spans="2:6">
      <c r="B127" s="18" t="s">
        <v>186</v>
      </c>
      <c r="C127" s="19" t="s">
        <v>3315</v>
      </c>
      <c r="D127" s="20" t="s">
        <v>210</v>
      </c>
      <c r="E127" s="21" t="s">
        <v>210</v>
      </c>
      <c r="F127" s="17" t="s">
        <v>3611</v>
      </c>
    </row>
    <row r="128" spans="2:6">
      <c r="B128" s="18" t="s">
        <v>186</v>
      </c>
      <c r="C128" s="19" t="s">
        <v>3315</v>
      </c>
      <c r="D128" s="20" t="s">
        <v>211</v>
      </c>
      <c r="E128" s="21" t="s">
        <v>212</v>
      </c>
      <c r="F128" s="17" t="s">
        <v>3612</v>
      </c>
    </row>
    <row r="129" spans="2:6">
      <c r="B129" s="18" t="s">
        <v>186</v>
      </c>
      <c r="C129" s="19" t="s">
        <v>3315</v>
      </c>
      <c r="D129" s="20" t="s">
        <v>213</v>
      </c>
      <c r="E129" s="21" t="s">
        <v>214</v>
      </c>
      <c r="F129" s="17" t="s">
        <v>3612</v>
      </c>
    </row>
    <row r="130" spans="2:6">
      <c r="B130" s="18" t="s">
        <v>186</v>
      </c>
      <c r="C130" s="19" t="s">
        <v>3315</v>
      </c>
      <c r="D130" s="20" t="s">
        <v>215</v>
      </c>
      <c r="E130" s="21" t="s">
        <v>216</v>
      </c>
      <c r="F130" s="17" t="s">
        <v>3613</v>
      </c>
    </row>
    <row r="131" spans="2:6">
      <c r="B131" s="18" t="s">
        <v>186</v>
      </c>
      <c r="C131" s="19" t="s">
        <v>3315</v>
      </c>
      <c r="D131" s="20" t="s">
        <v>217</v>
      </c>
      <c r="E131" s="21" t="s">
        <v>218</v>
      </c>
      <c r="F131" s="17" t="s">
        <v>3614</v>
      </c>
    </row>
    <row r="132" spans="2:6">
      <c r="B132" s="18" t="s">
        <v>186</v>
      </c>
      <c r="C132" s="19" t="s">
        <v>3316</v>
      </c>
      <c r="D132" s="20" t="s">
        <v>219</v>
      </c>
      <c r="E132" s="21" t="s">
        <v>220</v>
      </c>
      <c r="F132" s="17" t="s">
        <v>3615</v>
      </c>
    </row>
    <row r="133" spans="2:6">
      <c r="B133" s="18" t="s">
        <v>186</v>
      </c>
      <c r="C133" s="19" t="s">
        <v>3316</v>
      </c>
      <c r="D133" s="20" t="s">
        <v>221</v>
      </c>
      <c r="E133" s="21" t="s">
        <v>222</v>
      </c>
      <c r="F133" s="17" t="s">
        <v>3616</v>
      </c>
    </row>
    <row r="134" spans="2:6">
      <c r="B134" s="18" t="s">
        <v>186</v>
      </c>
      <c r="C134" s="19" t="s">
        <v>3316</v>
      </c>
      <c r="D134" s="20" t="s">
        <v>223</v>
      </c>
      <c r="E134" s="21" t="s">
        <v>224</v>
      </c>
      <c r="F134" s="17" t="s">
        <v>3617</v>
      </c>
    </row>
    <row r="135" spans="2:6">
      <c r="B135" s="18" t="s">
        <v>186</v>
      </c>
      <c r="C135" s="19" t="s">
        <v>3316</v>
      </c>
      <c r="D135" s="20" t="s">
        <v>225</v>
      </c>
      <c r="E135" s="21" t="s">
        <v>226</v>
      </c>
      <c r="F135" s="17" t="s">
        <v>3618</v>
      </c>
    </row>
    <row r="136" spans="2:6">
      <c r="B136" s="18" t="s">
        <v>186</v>
      </c>
      <c r="C136" s="19" t="s">
        <v>3316</v>
      </c>
      <c r="D136" s="20" t="s">
        <v>227</v>
      </c>
      <c r="E136" s="21" t="s">
        <v>228</v>
      </c>
      <c r="F136" s="17" t="s">
        <v>3619</v>
      </c>
    </row>
    <row r="137" spans="2:6">
      <c r="B137" s="18" t="s">
        <v>186</v>
      </c>
      <c r="C137" s="19" t="s">
        <v>3316</v>
      </c>
      <c r="D137" s="20" t="s">
        <v>229</v>
      </c>
      <c r="E137" s="21" t="s">
        <v>230</v>
      </c>
      <c r="F137" s="17" t="s">
        <v>3620</v>
      </c>
    </row>
    <row r="138" spans="2:6">
      <c r="B138" s="18" t="s">
        <v>186</v>
      </c>
      <c r="C138" s="19" t="s">
        <v>3317</v>
      </c>
      <c r="D138" s="20" t="s">
        <v>231</v>
      </c>
      <c r="E138" s="21" t="s">
        <v>232</v>
      </c>
      <c r="F138" s="17" t="s">
        <v>40</v>
      </c>
    </row>
    <row r="139" spans="2:6">
      <c r="B139" s="18" t="s">
        <v>186</v>
      </c>
      <c r="C139" s="19" t="s">
        <v>3317</v>
      </c>
      <c r="D139" s="20" t="s">
        <v>233</v>
      </c>
      <c r="E139" s="21" t="s">
        <v>234</v>
      </c>
      <c r="F139" s="17" t="s">
        <v>3621</v>
      </c>
    </row>
    <row r="140" spans="2:6">
      <c r="B140" s="18" t="s">
        <v>186</v>
      </c>
      <c r="C140" s="19" t="s">
        <v>3317</v>
      </c>
      <c r="D140" s="20" t="s">
        <v>236</v>
      </c>
      <c r="E140" s="21" t="s">
        <v>236</v>
      </c>
      <c r="F140" s="17" t="s">
        <v>3621</v>
      </c>
    </row>
    <row r="141" spans="2:6">
      <c r="B141" s="18" t="s">
        <v>186</v>
      </c>
      <c r="C141" s="19" t="s">
        <v>3317</v>
      </c>
      <c r="D141" s="20" t="s">
        <v>237</v>
      </c>
      <c r="E141" s="21" t="s">
        <v>238</v>
      </c>
      <c r="F141" s="17" t="s">
        <v>3622</v>
      </c>
    </row>
    <row r="142" spans="2:6">
      <c r="B142" s="18" t="s">
        <v>186</v>
      </c>
      <c r="C142" s="19" t="s">
        <v>3317</v>
      </c>
      <c r="D142" s="20" t="s">
        <v>239</v>
      </c>
      <c r="E142" s="21" t="s">
        <v>240</v>
      </c>
      <c r="F142" s="17" t="s">
        <v>3623</v>
      </c>
    </row>
    <row r="143" spans="2:6">
      <c r="B143" s="18" t="s">
        <v>186</v>
      </c>
      <c r="C143" s="19" t="s">
        <v>3317</v>
      </c>
      <c r="D143" s="20" t="s">
        <v>241</v>
      </c>
      <c r="E143" s="21" t="s">
        <v>242</v>
      </c>
      <c r="F143" s="17" t="s">
        <v>3624</v>
      </c>
    </row>
    <row r="144" spans="2:6">
      <c r="B144" s="18" t="s">
        <v>186</v>
      </c>
      <c r="C144" s="19" t="s">
        <v>3317</v>
      </c>
      <c r="D144" s="20" t="s">
        <v>243</v>
      </c>
      <c r="E144" s="21" t="s">
        <v>244</v>
      </c>
      <c r="F144" s="17" t="s">
        <v>3625</v>
      </c>
    </row>
    <row r="145" spans="2:6">
      <c r="B145" s="18" t="s">
        <v>186</v>
      </c>
      <c r="C145" s="19" t="s">
        <v>3317</v>
      </c>
      <c r="D145" s="20" t="s">
        <v>245</v>
      </c>
      <c r="E145" s="21" t="s">
        <v>246</v>
      </c>
      <c r="F145" s="17" t="s">
        <v>3626</v>
      </c>
    </row>
    <row r="146" spans="2:6">
      <c r="B146" s="18" t="s">
        <v>186</v>
      </c>
      <c r="C146" s="19" t="s">
        <v>3317</v>
      </c>
      <c r="D146" s="20" t="s">
        <v>247</v>
      </c>
      <c r="E146" s="21" t="s">
        <v>248</v>
      </c>
      <c r="F146" s="17" t="s">
        <v>3625</v>
      </c>
    </row>
    <row r="147" spans="2:6">
      <c r="B147" s="18" t="s">
        <v>186</v>
      </c>
      <c r="C147" s="19" t="s">
        <v>3317</v>
      </c>
      <c r="D147" s="20" t="s">
        <v>249</v>
      </c>
      <c r="E147" s="21" t="s">
        <v>250</v>
      </c>
      <c r="F147" s="17" t="s">
        <v>3627</v>
      </c>
    </row>
    <row r="148" spans="2:6">
      <c r="B148" s="18" t="s">
        <v>186</v>
      </c>
      <c r="C148" s="19" t="s">
        <v>3317</v>
      </c>
      <c r="D148" s="20" t="s">
        <v>251</v>
      </c>
      <c r="E148" s="21" t="s">
        <v>251</v>
      </c>
      <c r="F148" s="17" t="s">
        <v>3621</v>
      </c>
    </row>
    <row r="149" spans="2:6">
      <c r="B149" s="18" t="s">
        <v>186</v>
      </c>
      <c r="C149" s="19" t="s">
        <v>3317</v>
      </c>
      <c r="D149" s="20" t="s">
        <v>252</v>
      </c>
      <c r="E149" s="21" t="s">
        <v>253</v>
      </c>
      <c r="F149" s="17" t="s">
        <v>3628</v>
      </c>
    </row>
    <row r="150" spans="2:6">
      <c r="B150" s="18" t="s">
        <v>186</v>
      </c>
      <c r="C150" s="19" t="s">
        <v>3317</v>
      </c>
      <c r="D150" s="20" t="s">
        <v>254</v>
      </c>
      <c r="E150" s="21" t="s">
        <v>255</v>
      </c>
      <c r="F150" s="17" t="s">
        <v>3629</v>
      </c>
    </row>
    <row r="151" spans="2:6">
      <c r="B151" s="18" t="s">
        <v>186</v>
      </c>
      <c r="C151" s="19" t="s">
        <v>3317</v>
      </c>
      <c r="D151" s="20" t="s">
        <v>256</v>
      </c>
      <c r="E151" s="21" t="s">
        <v>257</v>
      </c>
      <c r="F151" s="17" t="s">
        <v>3630</v>
      </c>
    </row>
    <row r="152" spans="2:6">
      <c r="B152" s="18" t="s">
        <v>186</v>
      </c>
      <c r="C152" s="19" t="s">
        <v>1426</v>
      </c>
      <c r="D152" s="20" t="s">
        <v>258</v>
      </c>
      <c r="E152" s="21" t="s">
        <v>258</v>
      </c>
      <c r="F152" s="17" t="s">
        <v>3631</v>
      </c>
    </row>
    <row r="153" spans="2:6">
      <c r="B153" s="18" t="s">
        <v>186</v>
      </c>
      <c r="C153" s="19" t="s">
        <v>1426</v>
      </c>
      <c r="D153" s="20" t="s">
        <v>259</v>
      </c>
      <c r="E153" s="21" t="s">
        <v>260</v>
      </c>
      <c r="F153" s="17" t="s">
        <v>3632</v>
      </c>
    </row>
    <row r="154" spans="2:6">
      <c r="B154" s="18" t="s">
        <v>186</v>
      </c>
      <c r="C154" s="19" t="s">
        <v>1426</v>
      </c>
      <c r="D154" s="20" t="s">
        <v>261</v>
      </c>
      <c r="E154" s="21" t="s">
        <v>262</v>
      </c>
      <c r="F154" s="17" t="s">
        <v>3633</v>
      </c>
    </row>
    <row r="155" spans="2:6">
      <c r="B155" s="18" t="s">
        <v>186</v>
      </c>
      <c r="C155" s="19" t="s">
        <v>1426</v>
      </c>
      <c r="D155" s="20" t="s">
        <v>263</v>
      </c>
      <c r="E155" s="21" t="s">
        <v>264</v>
      </c>
      <c r="F155" s="17" t="s">
        <v>3634</v>
      </c>
    </row>
    <row r="156" spans="2:6">
      <c r="B156" s="18" t="s">
        <v>186</v>
      </c>
      <c r="C156" s="19" t="s">
        <v>40</v>
      </c>
      <c r="D156" s="20" t="s">
        <v>265</v>
      </c>
      <c r="E156" s="21" t="s">
        <v>266</v>
      </c>
      <c r="F156" s="17" t="s">
        <v>3635</v>
      </c>
    </row>
    <row r="157" spans="2:6">
      <c r="B157" s="18" t="s">
        <v>186</v>
      </c>
      <c r="C157" s="19" t="s">
        <v>1426</v>
      </c>
      <c r="D157" s="20" t="s">
        <v>267</v>
      </c>
      <c r="E157" s="21" t="s">
        <v>268</v>
      </c>
      <c r="F157" s="17" t="s">
        <v>3636</v>
      </c>
    </row>
    <row r="158" spans="2:6">
      <c r="B158" s="18" t="s">
        <v>186</v>
      </c>
      <c r="C158" s="19" t="s">
        <v>1426</v>
      </c>
      <c r="D158" s="20" t="s">
        <v>269</v>
      </c>
      <c r="E158" s="21" t="s">
        <v>270</v>
      </c>
      <c r="F158" s="17" t="s">
        <v>3637</v>
      </c>
    </row>
    <row r="159" spans="2:6">
      <c r="B159" s="18" t="s">
        <v>186</v>
      </c>
      <c r="C159" s="19" t="s">
        <v>1426</v>
      </c>
      <c r="D159" s="20" t="s">
        <v>271</v>
      </c>
      <c r="E159" s="21" t="s">
        <v>272</v>
      </c>
      <c r="F159" s="17" t="s">
        <v>3632</v>
      </c>
    </row>
    <row r="160" spans="2:6">
      <c r="B160" s="18" t="s">
        <v>186</v>
      </c>
      <c r="C160" s="19" t="s">
        <v>1426</v>
      </c>
      <c r="D160" s="20" t="s">
        <v>273</v>
      </c>
      <c r="E160" s="21" t="s">
        <v>274</v>
      </c>
      <c r="F160" s="17" t="s">
        <v>3638</v>
      </c>
    </row>
    <row r="161" spans="2:6">
      <c r="B161" s="18" t="s">
        <v>186</v>
      </c>
      <c r="C161" s="19" t="s">
        <v>1426</v>
      </c>
      <c r="D161" s="20" t="s">
        <v>275</v>
      </c>
      <c r="E161" s="21" t="s">
        <v>276</v>
      </c>
      <c r="F161" s="17" t="s">
        <v>3638</v>
      </c>
    </row>
    <row r="162" spans="2:6">
      <c r="B162" s="18" t="s">
        <v>186</v>
      </c>
      <c r="C162" s="19" t="s">
        <v>1426</v>
      </c>
      <c r="D162" s="20" t="s">
        <v>277</v>
      </c>
      <c r="E162" s="21" t="s">
        <v>278</v>
      </c>
      <c r="F162" s="17" t="s">
        <v>3639</v>
      </c>
    </row>
    <row r="163" spans="2:6">
      <c r="B163" s="18" t="s">
        <v>186</v>
      </c>
      <c r="C163" s="19" t="s">
        <v>1426</v>
      </c>
      <c r="D163" s="20" t="s">
        <v>279</v>
      </c>
      <c r="E163" s="21" t="s">
        <v>280</v>
      </c>
      <c r="F163" s="17" t="s">
        <v>3640</v>
      </c>
    </row>
    <row r="164" spans="2:6">
      <c r="B164" s="18" t="s">
        <v>186</v>
      </c>
      <c r="C164" s="19" t="s">
        <v>1426</v>
      </c>
      <c r="D164" s="20" t="s">
        <v>281</v>
      </c>
      <c r="E164" s="21" t="s">
        <v>282</v>
      </c>
      <c r="F164" s="17" t="s">
        <v>3641</v>
      </c>
    </row>
    <row r="165" spans="2:6">
      <c r="B165" s="18" t="s">
        <v>186</v>
      </c>
      <c r="C165" s="19" t="s">
        <v>1426</v>
      </c>
      <c r="D165" s="20" t="s">
        <v>283</v>
      </c>
      <c r="E165" s="21" t="s">
        <v>284</v>
      </c>
      <c r="F165" s="17" t="s">
        <v>3638</v>
      </c>
    </row>
    <row r="166" spans="2:6">
      <c r="B166" s="18" t="s">
        <v>186</v>
      </c>
      <c r="C166" s="19" t="s">
        <v>1426</v>
      </c>
      <c r="D166" s="20" t="s">
        <v>285</v>
      </c>
      <c r="E166" s="21" t="s">
        <v>286</v>
      </c>
      <c r="F166" s="17" t="s">
        <v>3641</v>
      </c>
    </row>
    <row r="167" spans="2:6">
      <c r="B167" s="18" t="s">
        <v>186</v>
      </c>
      <c r="C167" s="19" t="s">
        <v>1426</v>
      </c>
      <c r="D167" s="20" t="s">
        <v>287</v>
      </c>
      <c r="E167" s="21" t="s">
        <v>288</v>
      </c>
      <c r="F167" s="17" t="s">
        <v>3641</v>
      </c>
    </row>
    <row r="168" spans="2:6">
      <c r="B168" s="18" t="s">
        <v>186</v>
      </c>
      <c r="C168" s="19" t="s">
        <v>1426</v>
      </c>
      <c r="D168" s="20" t="s">
        <v>289</v>
      </c>
      <c r="E168" s="21" t="s">
        <v>290</v>
      </c>
      <c r="F168" s="17" t="s">
        <v>3633</v>
      </c>
    </row>
    <row r="169" spans="2:6">
      <c r="B169" s="18" t="s">
        <v>186</v>
      </c>
      <c r="C169" s="19" t="s">
        <v>1426</v>
      </c>
      <c r="D169" s="20" t="s">
        <v>291</v>
      </c>
      <c r="E169" s="21" t="s">
        <v>292</v>
      </c>
      <c r="F169" s="17" t="s">
        <v>3634</v>
      </c>
    </row>
    <row r="170" spans="2:6">
      <c r="B170" s="18" t="s">
        <v>186</v>
      </c>
      <c r="C170" s="19" t="s">
        <v>1426</v>
      </c>
      <c r="D170" s="20" t="s">
        <v>293</v>
      </c>
      <c r="E170" s="21" t="s">
        <v>294</v>
      </c>
      <c r="F170" s="17" t="s">
        <v>3642</v>
      </c>
    </row>
    <row r="171" spans="2:6">
      <c r="B171" s="18" t="s">
        <v>186</v>
      </c>
      <c r="C171" s="19" t="s">
        <v>1426</v>
      </c>
      <c r="D171" s="20" t="s">
        <v>295</v>
      </c>
      <c r="E171" s="21" t="s">
        <v>296</v>
      </c>
      <c r="F171" s="17" t="s">
        <v>3631</v>
      </c>
    </row>
    <row r="172" spans="2:6">
      <c r="B172" s="18" t="s">
        <v>186</v>
      </c>
      <c r="C172" s="19" t="s">
        <v>1426</v>
      </c>
      <c r="D172" s="20" t="s">
        <v>297</v>
      </c>
      <c r="E172" s="21" t="s">
        <v>298</v>
      </c>
      <c r="F172" s="17" t="s">
        <v>3640</v>
      </c>
    </row>
    <row r="173" spans="2:6">
      <c r="B173" s="18" t="s">
        <v>186</v>
      </c>
      <c r="C173" s="19" t="s">
        <v>1426</v>
      </c>
      <c r="D173" s="20" t="s">
        <v>299</v>
      </c>
      <c r="E173" s="21" t="s">
        <v>300</v>
      </c>
      <c r="F173" s="17" t="s">
        <v>3637</v>
      </c>
    </row>
    <row r="174" spans="2:6">
      <c r="B174" s="18" t="s">
        <v>186</v>
      </c>
      <c r="C174" s="19" t="s">
        <v>1426</v>
      </c>
      <c r="D174" s="20" t="s">
        <v>301</v>
      </c>
      <c r="E174" s="21" t="s">
        <v>302</v>
      </c>
      <c r="F174" s="17" t="s">
        <v>3632</v>
      </c>
    </row>
    <row r="175" spans="2:6">
      <c r="B175" s="18" t="s">
        <v>186</v>
      </c>
      <c r="C175" s="19" t="s">
        <v>3318</v>
      </c>
      <c r="D175" s="20" t="s">
        <v>303</v>
      </c>
      <c r="E175" s="21" t="s">
        <v>304</v>
      </c>
      <c r="F175" s="17" t="s">
        <v>3643</v>
      </c>
    </row>
    <row r="176" spans="2:6">
      <c r="B176" s="18" t="s">
        <v>186</v>
      </c>
      <c r="C176" s="19" t="s">
        <v>3318</v>
      </c>
      <c r="D176" s="20" t="s">
        <v>305</v>
      </c>
      <c r="E176" s="21" t="s">
        <v>306</v>
      </c>
      <c r="F176" s="17" t="s">
        <v>3644</v>
      </c>
    </row>
    <row r="177" spans="2:6">
      <c r="B177" s="18" t="s">
        <v>186</v>
      </c>
      <c r="C177" s="19" t="s">
        <v>3318</v>
      </c>
      <c r="D177" s="20" t="s">
        <v>307</v>
      </c>
      <c r="E177" s="21" t="s">
        <v>308</v>
      </c>
      <c r="F177" s="17" t="s">
        <v>3645</v>
      </c>
    </row>
    <row r="178" spans="2:6">
      <c r="B178" s="18" t="s">
        <v>186</v>
      </c>
      <c r="C178" s="19" t="s">
        <v>3318</v>
      </c>
      <c r="D178" s="20" t="s">
        <v>309</v>
      </c>
      <c r="E178" s="21" t="s">
        <v>310</v>
      </c>
      <c r="F178" s="17" t="s">
        <v>3646</v>
      </c>
    </row>
    <row r="179" spans="2:6">
      <c r="B179" s="18" t="s">
        <v>186</v>
      </c>
      <c r="C179" s="19" t="s">
        <v>3318</v>
      </c>
      <c r="D179" s="20" t="s">
        <v>311</v>
      </c>
      <c r="E179" s="21" t="s">
        <v>312</v>
      </c>
      <c r="F179" s="17" t="s">
        <v>3647</v>
      </c>
    </row>
    <row r="180" spans="2:6">
      <c r="B180" s="18" t="s">
        <v>186</v>
      </c>
      <c r="C180" s="19" t="s">
        <v>3318</v>
      </c>
      <c r="D180" s="20" t="s">
        <v>313</v>
      </c>
      <c r="E180" s="21" t="s">
        <v>314</v>
      </c>
      <c r="F180" s="17" t="s">
        <v>3648</v>
      </c>
    </row>
    <row r="181" spans="2:6">
      <c r="B181" s="18" t="s">
        <v>186</v>
      </c>
      <c r="C181" s="19" t="s">
        <v>3318</v>
      </c>
      <c r="D181" s="20" t="s">
        <v>315</v>
      </c>
      <c r="E181" s="21" t="s">
        <v>316</v>
      </c>
      <c r="F181" s="17" t="s">
        <v>3649</v>
      </c>
    </row>
    <row r="182" spans="2:6">
      <c r="B182" s="18" t="s">
        <v>186</v>
      </c>
      <c r="C182" s="19" t="s">
        <v>3318</v>
      </c>
      <c r="D182" s="20" t="s">
        <v>317</v>
      </c>
      <c r="E182" s="21" t="s">
        <v>317</v>
      </c>
      <c r="F182" s="17" t="s">
        <v>3650</v>
      </c>
    </row>
    <row r="183" spans="2:6">
      <c r="B183" s="18" t="s">
        <v>186</v>
      </c>
      <c r="C183" s="19" t="s">
        <v>3318</v>
      </c>
      <c r="D183" s="20" t="s">
        <v>318</v>
      </c>
      <c r="E183" s="21" t="s">
        <v>318</v>
      </c>
      <c r="F183" s="17" t="s">
        <v>3651</v>
      </c>
    </row>
    <row r="184" spans="2:6">
      <c r="B184" s="18" t="s">
        <v>186</v>
      </c>
      <c r="C184" s="19" t="s">
        <v>3318</v>
      </c>
      <c r="D184" s="20" t="s">
        <v>319</v>
      </c>
      <c r="E184" s="21" t="s">
        <v>320</v>
      </c>
      <c r="F184" s="17" t="s">
        <v>3652</v>
      </c>
    </row>
    <row r="185" spans="2:6">
      <c r="B185" s="18" t="s">
        <v>186</v>
      </c>
      <c r="C185" s="19" t="s">
        <v>3318</v>
      </c>
      <c r="D185" s="20" t="s">
        <v>321</v>
      </c>
      <c r="E185" s="21" t="s">
        <v>321</v>
      </c>
      <c r="F185" s="17" t="s">
        <v>3653</v>
      </c>
    </row>
    <row r="186" spans="2:6">
      <c r="B186" s="18" t="s">
        <v>186</v>
      </c>
      <c r="C186" s="19" t="s">
        <v>3318</v>
      </c>
      <c r="D186" s="20" t="s">
        <v>322</v>
      </c>
      <c r="E186" s="21" t="s">
        <v>323</v>
      </c>
      <c r="F186" s="17" t="s">
        <v>3654</v>
      </c>
    </row>
    <row r="187" spans="2:6">
      <c r="B187" s="18" t="s">
        <v>186</v>
      </c>
      <c r="C187" s="19" t="s">
        <v>3318</v>
      </c>
      <c r="D187" s="20" t="s">
        <v>324</v>
      </c>
      <c r="E187" s="21" t="s">
        <v>325</v>
      </c>
      <c r="F187" s="17" t="s">
        <v>3652</v>
      </c>
    </row>
    <row r="188" spans="2:6">
      <c r="B188" s="18" t="s">
        <v>186</v>
      </c>
      <c r="C188" s="19" t="s">
        <v>40</v>
      </c>
      <c r="D188" s="20" t="s">
        <v>326</v>
      </c>
      <c r="E188" s="21" t="s">
        <v>327</v>
      </c>
      <c r="F188" s="17" t="s">
        <v>40</v>
      </c>
    </row>
    <row r="189" spans="2:6">
      <c r="B189" s="18" t="s">
        <v>186</v>
      </c>
      <c r="C189" s="19" t="s">
        <v>3319</v>
      </c>
      <c r="D189" s="20" t="s">
        <v>328</v>
      </c>
      <c r="E189" s="21" t="s">
        <v>329</v>
      </c>
      <c r="F189" s="17" t="s">
        <v>3655</v>
      </c>
    </row>
    <row r="190" spans="2:6">
      <c r="B190" s="18" t="s">
        <v>186</v>
      </c>
      <c r="C190" s="19" t="s">
        <v>3319</v>
      </c>
      <c r="D190" s="20" t="s">
        <v>330</v>
      </c>
      <c r="E190" s="21" t="s">
        <v>331</v>
      </c>
      <c r="F190" s="17" t="s">
        <v>3656</v>
      </c>
    </row>
    <row r="191" spans="2:6">
      <c r="B191" s="18" t="s">
        <v>186</v>
      </c>
      <c r="C191" s="19" t="s">
        <v>3319</v>
      </c>
      <c r="D191" s="20" t="s">
        <v>332</v>
      </c>
      <c r="E191" s="21" t="s">
        <v>333</v>
      </c>
      <c r="F191" s="17" t="s">
        <v>3657</v>
      </c>
    </row>
    <row r="192" spans="2:6">
      <c r="B192" s="18" t="s">
        <v>186</v>
      </c>
      <c r="C192" s="19" t="s">
        <v>3319</v>
      </c>
      <c r="D192" s="20" t="s">
        <v>334</v>
      </c>
      <c r="E192" s="21" t="s">
        <v>335</v>
      </c>
      <c r="F192" s="17" t="s">
        <v>3658</v>
      </c>
    </row>
    <row r="193" spans="2:6">
      <c r="B193" s="18" t="s">
        <v>186</v>
      </c>
      <c r="C193" s="19" t="s">
        <v>3319</v>
      </c>
      <c r="D193" s="20" t="s">
        <v>336</v>
      </c>
      <c r="E193" s="21" t="s">
        <v>337</v>
      </c>
      <c r="F193" s="17" t="s">
        <v>3659</v>
      </c>
    </row>
    <row r="194" spans="2:6">
      <c r="B194" s="18" t="s">
        <v>186</v>
      </c>
      <c r="C194" s="19" t="s">
        <v>3319</v>
      </c>
      <c r="D194" s="20" t="s">
        <v>338</v>
      </c>
      <c r="E194" s="21" t="s">
        <v>339</v>
      </c>
      <c r="F194" s="17" t="s">
        <v>3660</v>
      </c>
    </row>
    <row r="195" spans="2:6">
      <c r="B195" s="18" t="s">
        <v>186</v>
      </c>
      <c r="C195" s="19" t="s">
        <v>3319</v>
      </c>
      <c r="D195" s="20" t="s">
        <v>340</v>
      </c>
      <c r="E195" s="21" t="s">
        <v>341</v>
      </c>
      <c r="F195" s="17" t="s">
        <v>3661</v>
      </c>
    </row>
    <row r="196" spans="2:6">
      <c r="B196" s="18" t="s">
        <v>186</v>
      </c>
      <c r="C196" s="19" t="s">
        <v>3319</v>
      </c>
      <c r="D196" s="20" t="s">
        <v>342</v>
      </c>
      <c r="E196" s="21" t="s">
        <v>343</v>
      </c>
      <c r="F196" s="17" t="s">
        <v>3662</v>
      </c>
    </row>
    <row r="197" spans="2:6">
      <c r="B197" s="18" t="s">
        <v>186</v>
      </c>
      <c r="C197" s="19" t="s">
        <v>3319</v>
      </c>
      <c r="D197" s="20" t="s">
        <v>344</v>
      </c>
      <c r="E197" s="21" t="s">
        <v>345</v>
      </c>
      <c r="F197" s="17" t="s">
        <v>3663</v>
      </c>
    </row>
    <row r="198" spans="2:6">
      <c r="B198" s="18" t="s">
        <v>186</v>
      </c>
      <c r="C198" s="19" t="s">
        <v>3319</v>
      </c>
      <c r="D198" s="20" t="s">
        <v>346</v>
      </c>
      <c r="E198" s="21" t="s">
        <v>347</v>
      </c>
      <c r="F198" s="17" t="s">
        <v>3664</v>
      </c>
    </row>
    <row r="199" spans="2:6">
      <c r="B199" s="18" t="s">
        <v>186</v>
      </c>
      <c r="C199" s="19" t="s">
        <v>3319</v>
      </c>
      <c r="D199" s="20" t="s">
        <v>348</v>
      </c>
      <c r="E199" s="21" t="s">
        <v>349</v>
      </c>
      <c r="F199" s="17" t="s">
        <v>3665</v>
      </c>
    </row>
    <row r="200" spans="2:6">
      <c r="B200" s="18" t="s">
        <v>186</v>
      </c>
      <c r="C200" s="19" t="s">
        <v>3319</v>
      </c>
      <c r="D200" s="20" t="s">
        <v>350</v>
      </c>
      <c r="E200" s="21" t="s">
        <v>351</v>
      </c>
      <c r="F200" s="17" t="s">
        <v>3666</v>
      </c>
    </row>
    <row r="201" spans="2:6">
      <c r="B201" s="18" t="s">
        <v>186</v>
      </c>
      <c r="C201" s="19" t="s">
        <v>3319</v>
      </c>
      <c r="D201" s="20" t="s">
        <v>352</v>
      </c>
      <c r="E201" s="21" t="s">
        <v>353</v>
      </c>
      <c r="F201" s="17" t="s">
        <v>3667</v>
      </c>
    </row>
    <row r="202" spans="2:6">
      <c r="B202" s="18" t="s">
        <v>186</v>
      </c>
      <c r="C202" s="19" t="s">
        <v>3319</v>
      </c>
      <c r="D202" s="20" t="s">
        <v>354</v>
      </c>
      <c r="E202" s="21" t="s">
        <v>355</v>
      </c>
      <c r="F202" s="17" t="s">
        <v>3663</v>
      </c>
    </row>
    <row r="203" spans="2:6">
      <c r="B203" s="18" t="s">
        <v>186</v>
      </c>
      <c r="C203" s="19" t="s">
        <v>3319</v>
      </c>
      <c r="D203" s="20" t="s">
        <v>356</v>
      </c>
      <c r="E203" s="21" t="s">
        <v>357</v>
      </c>
      <c r="F203" s="17" t="s">
        <v>3668</v>
      </c>
    </row>
    <row r="204" spans="2:6">
      <c r="B204" s="18" t="s">
        <v>186</v>
      </c>
      <c r="C204" s="19" t="s">
        <v>3319</v>
      </c>
      <c r="D204" s="20" t="s">
        <v>358</v>
      </c>
      <c r="E204" s="21" t="s">
        <v>359</v>
      </c>
      <c r="F204" s="17" t="s">
        <v>3658</v>
      </c>
    </row>
    <row r="205" spans="2:6">
      <c r="B205" s="18" t="s">
        <v>186</v>
      </c>
      <c r="C205" s="19" t="s">
        <v>3320</v>
      </c>
      <c r="D205" s="20" t="s">
        <v>360</v>
      </c>
      <c r="E205" s="21" t="s">
        <v>361</v>
      </c>
      <c r="F205" s="17" t="s">
        <v>3669</v>
      </c>
    </row>
    <row r="206" spans="2:6">
      <c r="B206" s="18" t="s">
        <v>186</v>
      </c>
      <c r="C206" s="19" t="s">
        <v>3320</v>
      </c>
      <c r="D206" s="20" t="s">
        <v>362</v>
      </c>
      <c r="E206" s="21" t="s">
        <v>363</v>
      </c>
      <c r="F206" s="17" t="s">
        <v>3670</v>
      </c>
    </row>
    <row r="207" spans="2:6">
      <c r="B207" s="18" t="s">
        <v>186</v>
      </c>
      <c r="C207" s="19" t="s">
        <v>3320</v>
      </c>
      <c r="D207" s="20" t="s">
        <v>364</v>
      </c>
      <c r="E207" s="21" t="s">
        <v>365</v>
      </c>
      <c r="F207" s="17" t="s">
        <v>3671</v>
      </c>
    </row>
    <row r="208" spans="2:6">
      <c r="B208" s="18" t="s">
        <v>186</v>
      </c>
      <c r="C208" s="19" t="s">
        <v>3320</v>
      </c>
      <c r="D208" s="20" t="s">
        <v>366</v>
      </c>
      <c r="E208" s="21" t="s">
        <v>367</v>
      </c>
      <c r="F208" s="17" t="s">
        <v>3672</v>
      </c>
    </row>
    <row r="209" spans="2:6">
      <c r="B209" s="18" t="s">
        <v>186</v>
      </c>
      <c r="C209" s="19" t="s">
        <v>3320</v>
      </c>
      <c r="D209" s="20" t="s">
        <v>368</v>
      </c>
      <c r="E209" s="21" t="s">
        <v>369</v>
      </c>
      <c r="F209" s="17" t="s">
        <v>3673</v>
      </c>
    </row>
    <row r="210" spans="2:6">
      <c r="B210" s="18" t="s">
        <v>186</v>
      </c>
      <c r="C210" s="19" t="s">
        <v>3320</v>
      </c>
      <c r="D210" s="20" t="s">
        <v>370</v>
      </c>
      <c r="E210" s="21" t="s">
        <v>371</v>
      </c>
      <c r="F210" s="17" t="s">
        <v>3674</v>
      </c>
    </row>
    <row r="211" spans="2:6">
      <c r="B211" s="18" t="s">
        <v>186</v>
      </c>
      <c r="C211" s="19" t="s">
        <v>3320</v>
      </c>
      <c r="D211" s="20" t="s">
        <v>372</v>
      </c>
      <c r="E211" s="21" t="s">
        <v>373</v>
      </c>
      <c r="F211" s="17" t="s">
        <v>3675</v>
      </c>
    </row>
    <row r="212" spans="2:6">
      <c r="B212" s="18" t="s">
        <v>186</v>
      </c>
      <c r="C212" s="19" t="s">
        <v>3320</v>
      </c>
      <c r="D212" s="20" t="s">
        <v>374</v>
      </c>
      <c r="E212" s="21" t="s">
        <v>375</v>
      </c>
      <c r="F212" s="17" t="s">
        <v>3676</v>
      </c>
    </row>
    <row r="213" spans="2:6">
      <c r="B213" s="18" t="s">
        <v>186</v>
      </c>
      <c r="C213" s="19" t="s">
        <v>3320</v>
      </c>
      <c r="D213" s="20" t="s">
        <v>376</v>
      </c>
      <c r="E213" s="21" t="s">
        <v>377</v>
      </c>
      <c r="F213" s="17" t="s">
        <v>3677</v>
      </c>
    </row>
    <row r="214" spans="2:6">
      <c r="B214" s="18" t="s">
        <v>186</v>
      </c>
      <c r="C214" s="19" t="s">
        <v>3321</v>
      </c>
      <c r="D214" s="20" t="s">
        <v>378</v>
      </c>
      <c r="E214" s="21" t="s">
        <v>379</v>
      </c>
      <c r="F214" s="17" t="s">
        <v>3678</v>
      </c>
    </row>
    <row r="215" spans="2:6">
      <c r="B215" s="18" t="s">
        <v>186</v>
      </c>
      <c r="C215" s="19" t="s">
        <v>3321</v>
      </c>
      <c r="D215" s="20" t="s">
        <v>380</v>
      </c>
      <c r="E215" s="21" t="s">
        <v>381</v>
      </c>
      <c r="F215" s="17" t="s">
        <v>3679</v>
      </c>
    </row>
    <row r="216" spans="2:6">
      <c r="B216" s="18" t="s">
        <v>186</v>
      </c>
      <c r="C216" s="19" t="s">
        <v>3321</v>
      </c>
      <c r="D216" s="20" t="s">
        <v>382</v>
      </c>
      <c r="E216" s="21" t="s">
        <v>383</v>
      </c>
      <c r="F216" s="17" t="s">
        <v>40</v>
      </c>
    </row>
    <row r="217" spans="2:6">
      <c r="B217" s="18" t="s">
        <v>186</v>
      </c>
      <c r="C217" s="19" t="s">
        <v>3321</v>
      </c>
      <c r="D217" s="20" t="s">
        <v>384</v>
      </c>
      <c r="E217" s="21" t="s">
        <v>385</v>
      </c>
      <c r="F217" s="17" t="s">
        <v>3680</v>
      </c>
    </row>
    <row r="218" spans="2:6">
      <c r="B218" s="18" t="s">
        <v>186</v>
      </c>
      <c r="C218" s="19" t="s">
        <v>3321</v>
      </c>
      <c r="D218" s="20" t="s">
        <v>386</v>
      </c>
      <c r="E218" s="21" t="s">
        <v>387</v>
      </c>
      <c r="F218" s="17" t="s">
        <v>3681</v>
      </c>
    </row>
    <row r="219" spans="2:6">
      <c r="B219" s="18" t="s">
        <v>186</v>
      </c>
      <c r="C219" s="19" t="s">
        <v>3321</v>
      </c>
      <c r="D219" s="20" t="s">
        <v>388</v>
      </c>
      <c r="E219" s="21" t="s">
        <v>389</v>
      </c>
      <c r="F219" s="17" t="s">
        <v>3682</v>
      </c>
    </row>
    <row r="220" spans="2:6">
      <c r="B220" s="18" t="s">
        <v>186</v>
      </c>
      <c r="C220" s="19" t="s">
        <v>3321</v>
      </c>
      <c r="D220" s="20" t="s">
        <v>390</v>
      </c>
      <c r="E220" s="21" t="s">
        <v>391</v>
      </c>
      <c r="F220" s="17" t="s">
        <v>3683</v>
      </c>
    </row>
    <row r="221" spans="2:6">
      <c r="B221" s="18" t="s">
        <v>186</v>
      </c>
      <c r="C221" s="19" t="s">
        <v>3321</v>
      </c>
      <c r="D221" s="20" t="s">
        <v>392</v>
      </c>
      <c r="E221" s="21" t="s">
        <v>393</v>
      </c>
      <c r="F221" s="17" t="s">
        <v>3684</v>
      </c>
    </row>
    <row r="222" spans="2:6">
      <c r="B222" s="18" t="s">
        <v>186</v>
      </c>
      <c r="C222" s="19" t="s">
        <v>3321</v>
      </c>
      <c r="D222" s="20" t="s">
        <v>394</v>
      </c>
      <c r="E222" s="21" t="s">
        <v>395</v>
      </c>
      <c r="F222" s="17" t="s">
        <v>3685</v>
      </c>
    </row>
    <row r="223" spans="2:6">
      <c r="B223" s="18" t="s">
        <v>186</v>
      </c>
      <c r="C223" s="19" t="s">
        <v>40</v>
      </c>
      <c r="D223" s="20" t="s">
        <v>396</v>
      </c>
      <c r="E223" s="21" t="s">
        <v>397</v>
      </c>
      <c r="F223" s="17" t="s">
        <v>40</v>
      </c>
    </row>
    <row r="224" spans="2:6">
      <c r="B224" s="18" t="s">
        <v>398</v>
      </c>
      <c r="C224" s="19" t="s">
        <v>3322</v>
      </c>
      <c r="D224" s="20" t="s">
        <v>400</v>
      </c>
      <c r="E224" s="21" t="s">
        <v>401</v>
      </c>
      <c r="F224" s="17" t="s">
        <v>3686</v>
      </c>
    </row>
    <row r="225" spans="2:6">
      <c r="B225" s="18" t="s">
        <v>398</v>
      </c>
      <c r="C225" s="19" t="s">
        <v>3323</v>
      </c>
      <c r="D225" s="20" t="s">
        <v>402</v>
      </c>
      <c r="E225" s="21" t="s">
        <v>403</v>
      </c>
      <c r="F225" s="17" t="s">
        <v>3687</v>
      </c>
    </row>
    <row r="226" spans="2:6">
      <c r="B226" s="18" t="s">
        <v>398</v>
      </c>
      <c r="C226" s="19" t="s">
        <v>3323</v>
      </c>
      <c r="D226" s="20" t="s">
        <v>404</v>
      </c>
      <c r="E226" s="21" t="s">
        <v>405</v>
      </c>
      <c r="F226" s="17" t="s">
        <v>3688</v>
      </c>
    </row>
    <row r="227" spans="2:6">
      <c r="B227" s="18" t="s">
        <v>398</v>
      </c>
      <c r="C227" s="19" t="s">
        <v>3323</v>
      </c>
      <c r="D227" s="20" t="s">
        <v>406</v>
      </c>
      <c r="E227" s="21" t="s">
        <v>407</v>
      </c>
      <c r="F227" s="17" t="s">
        <v>3689</v>
      </c>
    </row>
    <row r="228" spans="2:6">
      <c r="B228" s="18" t="s">
        <v>398</v>
      </c>
      <c r="C228" s="19" t="s">
        <v>3322</v>
      </c>
      <c r="D228" s="20" t="s">
        <v>408</v>
      </c>
      <c r="E228" s="21" t="s">
        <v>409</v>
      </c>
      <c r="F228" s="17" t="s">
        <v>3690</v>
      </c>
    </row>
    <row r="229" spans="2:6">
      <c r="B229" s="18" t="s">
        <v>398</v>
      </c>
      <c r="C229" s="19" t="s">
        <v>3324</v>
      </c>
      <c r="D229" s="20" t="s">
        <v>410</v>
      </c>
      <c r="E229" s="21" t="s">
        <v>411</v>
      </c>
      <c r="F229" s="17" t="s">
        <v>3691</v>
      </c>
    </row>
    <row r="230" spans="2:6">
      <c r="B230" s="18" t="s">
        <v>398</v>
      </c>
      <c r="C230" s="19" t="s">
        <v>3324</v>
      </c>
      <c r="D230" s="20" t="s">
        <v>412</v>
      </c>
      <c r="E230" s="21" t="s">
        <v>413</v>
      </c>
      <c r="F230" s="17" t="s">
        <v>3692</v>
      </c>
    </row>
    <row r="231" spans="2:6">
      <c r="B231" s="18" t="s">
        <v>398</v>
      </c>
      <c r="C231" s="19" t="s">
        <v>3324</v>
      </c>
      <c r="D231" s="20" t="s">
        <v>414</v>
      </c>
      <c r="E231" s="21" t="s">
        <v>415</v>
      </c>
      <c r="F231" s="17" t="s">
        <v>3693</v>
      </c>
    </row>
    <row r="232" spans="2:6">
      <c r="B232" s="18" t="s">
        <v>398</v>
      </c>
      <c r="C232" s="19" t="s">
        <v>3324</v>
      </c>
      <c r="D232" s="20" t="s">
        <v>416</v>
      </c>
      <c r="E232" s="21" t="s">
        <v>417</v>
      </c>
      <c r="F232" s="17" t="s">
        <v>3694</v>
      </c>
    </row>
    <row r="233" spans="2:6">
      <c r="B233" s="18" t="s">
        <v>398</v>
      </c>
      <c r="C233" s="19" t="s">
        <v>3324</v>
      </c>
      <c r="D233" s="20" t="s">
        <v>418</v>
      </c>
      <c r="E233" s="21" t="s">
        <v>419</v>
      </c>
      <c r="F233" s="17" t="s">
        <v>3695</v>
      </c>
    </row>
    <row r="234" spans="2:6">
      <c r="B234" s="18" t="s">
        <v>398</v>
      </c>
      <c r="C234" s="19" t="s">
        <v>3325</v>
      </c>
      <c r="D234" s="20" t="s">
        <v>420</v>
      </c>
      <c r="E234" s="21" t="s">
        <v>421</v>
      </c>
      <c r="F234" s="17" t="s">
        <v>3696</v>
      </c>
    </row>
    <row r="235" spans="2:6">
      <c r="B235" s="18" t="s">
        <v>398</v>
      </c>
      <c r="C235" s="19" t="s">
        <v>3325</v>
      </c>
      <c r="D235" s="20" t="s">
        <v>422</v>
      </c>
      <c r="E235" s="21" t="s">
        <v>423</v>
      </c>
      <c r="F235" s="17" t="s">
        <v>3697</v>
      </c>
    </row>
    <row r="236" spans="2:6">
      <c r="B236" s="18" t="s">
        <v>398</v>
      </c>
      <c r="C236" s="19" t="s">
        <v>3325</v>
      </c>
      <c r="D236" s="20" t="s">
        <v>424</v>
      </c>
      <c r="E236" s="21" t="s">
        <v>425</v>
      </c>
      <c r="F236" s="17" t="s">
        <v>3698</v>
      </c>
    </row>
    <row r="237" spans="2:6">
      <c r="B237" s="18" t="s">
        <v>398</v>
      </c>
      <c r="C237" s="19" t="s">
        <v>3326</v>
      </c>
      <c r="D237" s="20" t="s">
        <v>426</v>
      </c>
      <c r="E237" s="21" t="s">
        <v>427</v>
      </c>
      <c r="F237" s="17" t="s">
        <v>3699</v>
      </c>
    </row>
    <row r="238" spans="2:6">
      <c r="B238" s="18" t="s">
        <v>398</v>
      </c>
      <c r="C238" s="19" t="s">
        <v>3326</v>
      </c>
      <c r="D238" s="20" t="s">
        <v>428</v>
      </c>
      <c r="E238" s="21" t="s">
        <v>429</v>
      </c>
      <c r="F238" s="17" t="s">
        <v>3700</v>
      </c>
    </row>
    <row r="239" spans="2:6">
      <c r="B239" s="18" t="s">
        <v>398</v>
      </c>
      <c r="C239" s="19" t="s">
        <v>3326</v>
      </c>
      <c r="D239" s="20" t="s">
        <v>430</v>
      </c>
      <c r="E239" s="21" t="s">
        <v>431</v>
      </c>
      <c r="F239" s="17" t="s">
        <v>3701</v>
      </c>
    </row>
    <row r="240" spans="2:6">
      <c r="B240" s="18" t="s">
        <v>398</v>
      </c>
      <c r="C240" s="19" t="s">
        <v>3323</v>
      </c>
      <c r="D240" s="20" t="s">
        <v>432</v>
      </c>
      <c r="E240" s="21" t="s">
        <v>433</v>
      </c>
      <c r="F240" s="17" t="s">
        <v>3702</v>
      </c>
    </row>
    <row r="241" spans="2:6">
      <c r="B241" s="18" t="s">
        <v>398</v>
      </c>
      <c r="C241" s="19" t="s">
        <v>3326</v>
      </c>
      <c r="D241" s="20" t="s">
        <v>434</v>
      </c>
      <c r="E241" s="21" t="s">
        <v>435</v>
      </c>
      <c r="F241" s="17" t="s">
        <v>3703</v>
      </c>
    </row>
    <row r="242" spans="2:6">
      <c r="B242" s="18" t="s">
        <v>398</v>
      </c>
      <c r="C242" s="19" t="s">
        <v>3327</v>
      </c>
      <c r="D242" s="20" t="s">
        <v>436</v>
      </c>
      <c r="E242" s="21" t="s">
        <v>437</v>
      </c>
      <c r="F242" s="17" t="s">
        <v>3704</v>
      </c>
    </row>
    <row r="243" spans="2:6">
      <c r="B243" s="18" t="s">
        <v>398</v>
      </c>
      <c r="C243" s="19" t="s">
        <v>3327</v>
      </c>
      <c r="D243" s="20" t="s">
        <v>438</v>
      </c>
      <c r="E243" s="21" t="s">
        <v>439</v>
      </c>
      <c r="F243" s="17" t="s">
        <v>3705</v>
      </c>
    </row>
    <row r="244" spans="2:6">
      <c r="B244" s="18" t="s">
        <v>398</v>
      </c>
      <c r="C244" s="19" t="s">
        <v>3325</v>
      </c>
      <c r="D244" s="20" t="s">
        <v>440</v>
      </c>
      <c r="E244" s="21" t="s">
        <v>441</v>
      </c>
      <c r="F244" s="17" t="s">
        <v>3706</v>
      </c>
    </row>
    <row r="245" spans="2:6">
      <c r="B245" s="18" t="s">
        <v>398</v>
      </c>
      <c r="C245" s="19" t="s">
        <v>3322</v>
      </c>
      <c r="D245" s="20" t="s">
        <v>442</v>
      </c>
      <c r="E245" s="21" t="s">
        <v>443</v>
      </c>
      <c r="F245" s="17" t="s">
        <v>3707</v>
      </c>
    </row>
    <row r="246" spans="2:6">
      <c r="B246" s="18" t="s">
        <v>398</v>
      </c>
      <c r="C246" s="19" t="s">
        <v>3325</v>
      </c>
      <c r="D246" s="20" t="s">
        <v>444</v>
      </c>
      <c r="E246" s="21" t="s">
        <v>445</v>
      </c>
      <c r="F246" s="17" t="s">
        <v>3708</v>
      </c>
    </row>
    <row r="247" spans="2:6">
      <c r="B247" s="18" t="s">
        <v>398</v>
      </c>
      <c r="C247" s="19" t="s">
        <v>3322</v>
      </c>
      <c r="D247" s="20" t="s">
        <v>446</v>
      </c>
      <c r="E247" s="21" t="s">
        <v>447</v>
      </c>
      <c r="F247" s="17" t="s">
        <v>3709</v>
      </c>
    </row>
    <row r="248" spans="2:6">
      <c r="B248" s="18" t="s">
        <v>398</v>
      </c>
      <c r="C248" s="19" t="s">
        <v>3325</v>
      </c>
      <c r="D248" s="20" t="s">
        <v>448</v>
      </c>
      <c r="E248" s="21" t="s">
        <v>449</v>
      </c>
      <c r="F248" s="17" t="s">
        <v>3710</v>
      </c>
    </row>
    <row r="249" spans="2:6">
      <c r="B249" s="18" t="s">
        <v>398</v>
      </c>
      <c r="C249" s="19" t="s">
        <v>3323</v>
      </c>
      <c r="D249" s="20" t="s">
        <v>450</v>
      </c>
      <c r="E249" s="21" t="s">
        <v>451</v>
      </c>
      <c r="F249" s="17" t="s">
        <v>3711</v>
      </c>
    </row>
    <row r="250" spans="2:6">
      <c r="B250" s="18" t="s">
        <v>398</v>
      </c>
      <c r="C250" s="19" t="s">
        <v>3322</v>
      </c>
      <c r="D250" s="20" t="s">
        <v>452</v>
      </c>
      <c r="E250" s="21" t="s">
        <v>453</v>
      </c>
      <c r="F250" s="17" t="s">
        <v>3712</v>
      </c>
    </row>
    <row r="251" spans="2:6">
      <c r="B251" s="18" t="s">
        <v>398</v>
      </c>
      <c r="C251" s="19" t="s">
        <v>3326</v>
      </c>
      <c r="D251" s="20" t="s">
        <v>454</v>
      </c>
      <c r="E251" s="21" t="s">
        <v>455</v>
      </c>
      <c r="F251" s="17" t="s">
        <v>3713</v>
      </c>
    </row>
    <row r="252" spans="2:6">
      <c r="B252" s="18" t="s">
        <v>398</v>
      </c>
      <c r="C252" s="19" t="s">
        <v>3327</v>
      </c>
      <c r="D252" s="20" t="s">
        <v>456</v>
      </c>
      <c r="E252" s="21" t="s">
        <v>457</v>
      </c>
      <c r="F252" s="17" t="s">
        <v>3617</v>
      </c>
    </row>
    <row r="253" spans="2:6">
      <c r="B253" s="18" t="s">
        <v>398</v>
      </c>
      <c r="C253" s="19" t="s">
        <v>3327</v>
      </c>
      <c r="D253" s="20" t="s">
        <v>458</v>
      </c>
      <c r="E253" s="21" t="s">
        <v>459</v>
      </c>
      <c r="F253" s="17" t="s">
        <v>3714</v>
      </c>
    </row>
    <row r="254" spans="2:6">
      <c r="B254" s="18" t="s">
        <v>398</v>
      </c>
      <c r="C254" s="19" t="s">
        <v>3325</v>
      </c>
      <c r="D254" s="20" t="s">
        <v>460</v>
      </c>
      <c r="E254" s="21" t="s">
        <v>461</v>
      </c>
      <c r="F254" s="17" t="s">
        <v>3715</v>
      </c>
    </row>
    <row r="255" spans="2:6">
      <c r="B255" s="18" t="s">
        <v>398</v>
      </c>
      <c r="C255" s="19" t="s">
        <v>3322</v>
      </c>
      <c r="D255" s="20" t="s">
        <v>462</v>
      </c>
      <c r="E255" s="21" t="s">
        <v>463</v>
      </c>
      <c r="F255" s="17" t="s">
        <v>3612</v>
      </c>
    </row>
    <row r="256" spans="2:6">
      <c r="B256" s="18" t="s">
        <v>398</v>
      </c>
      <c r="C256" s="19" t="s">
        <v>3328</v>
      </c>
      <c r="D256" s="20" t="s">
        <v>464</v>
      </c>
      <c r="E256" s="21" t="s">
        <v>465</v>
      </c>
      <c r="F256" s="17" t="s">
        <v>3716</v>
      </c>
    </row>
    <row r="257" spans="2:6">
      <c r="B257" s="18" t="s">
        <v>398</v>
      </c>
      <c r="C257" s="19" t="s">
        <v>3328</v>
      </c>
      <c r="D257" s="20" t="s">
        <v>466</v>
      </c>
      <c r="E257" s="21" t="s">
        <v>467</v>
      </c>
      <c r="F257" s="17" t="s">
        <v>3717</v>
      </c>
    </row>
    <row r="258" spans="2:6">
      <c r="B258" s="18" t="s">
        <v>398</v>
      </c>
      <c r="C258" s="19" t="s">
        <v>3327</v>
      </c>
      <c r="D258" s="20" t="s">
        <v>468</v>
      </c>
      <c r="E258" s="21" t="s">
        <v>469</v>
      </c>
      <c r="F258" s="17" t="s">
        <v>3718</v>
      </c>
    </row>
    <row r="259" spans="2:6">
      <c r="B259" s="18" t="s">
        <v>398</v>
      </c>
      <c r="C259" s="19" t="s">
        <v>3327</v>
      </c>
      <c r="D259" s="20" t="s">
        <v>470</v>
      </c>
      <c r="E259" s="21" t="s">
        <v>471</v>
      </c>
      <c r="F259" s="17" t="s">
        <v>3719</v>
      </c>
    </row>
    <row r="260" spans="2:6">
      <c r="B260" s="18" t="s">
        <v>398</v>
      </c>
      <c r="C260" s="19" t="s">
        <v>3326</v>
      </c>
      <c r="D260" s="20" t="s">
        <v>472</v>
      </c>
      <c r="E260" s="21" t="s">
        <v>473</v>
      </c>
      <c r="F260" s="17" t="s">
        <v>3720</v>
      </c>
    </row>
    <row r="261" spans="2:6">
      <c r="B261" s="18" t="s">
        <v>398</v>
      </c>
      <c r="C261" s="19" t="s">
        <v>3326</v>
      </c>
      <c r="D261" s="20" t="s">
        <v>474</v>
      </c>
      <c r="E261" s="21" t="s">
        <v>475</v>
      </c>
      <c r="F261" s="17" t="s">
        <v>3721</v>
      </c>
    </row>
    <row r="262" spans="2:6">
      <c r="B262" s="18" t="s">
        <v>398</v>
      </c>
      <c r="C262" s="19" t="s">
        <v>3328</v>
      </c>
      <c r="D262" s="20" t="s">
        <v>476</v>
      </c>
      <c r="E262" s="21" t="s">
        <v>477</v>
      </c>
      <c r="F262" s="17" t="s">
        <v>3722</v>
      </c>
    </row>
    <row r="263" spans="2:6">
      <c r="B263" s="18" t="s">
        <v>398</v>
      </c>
      <c r="C263" s="19" t="s">
        <v>3323</v>
      </c>
      <c r="D263" s="20" t="s">
        <v>478</v>
      </c>
      <c r="E263" s="21" t="s">
        <v>479</v>
      </c>
      <c r="F263" s="17" t="s">
        <v>3723</v>
      </c>
    </row>
    <row r="264" spans="2:6">
      <c r="B264" s="18" t="s">
        <v>398</v>
      </c>
      <c r="C264" s="19" t="s">
        <v>3327</v>
      </c>
      <c r="D264" s="20" t="s">
        <v>480</v>
      </c>
      <c r="E264" s="21" t="s">
        <v>481</v>
      </c>
      <c r="F264" s="17" t="s">
        <v>3724</v>
      </c>
    </row>
    <row r="265" spans="2:6">
      <c r="B265" s="18" t="s">
        <v>398</v>
      </c>
      <c r="C265" s="19" t="s">
        <v>3328</v>
      </c>
      <c r="D265" s="20" t="s">
        <v>482</v>
      </c>
      <c r="E265" s="21" t="s">
        <v>483</v>
      </c>
      <c r="F265" s="17" t="s">
        <v>3725</v>
      </c>
    </row>
    <row r="266" spans="2:6">
      <c r="B266" s="18" t="s">
        <v>398</v>
      </c>
      <c r="C266" s="19" t="s">
        <v>3323</v>
      </c>
      <c r="D266" s="20" t="s">
        <v>484</v>
      </c>
      <c r="E266" s="21" t="s">
        <v>485</v>
      </c>
      <c r="F266" s="17" t="s">
        <v>3726</v>
      </c>
    </row>
    <row r="267" spans="2:6">
      <c r="B267" s="18" t="s">
        <v>398</v>
      </c>
      <c r="C267" s="19" t="s">
        <v>3328</v>
      </c>
      <c r="D267" s="20" t="s">
        <v>486</v>
      </c>
      <c r="E267" s="21" t="s">
        <v>487</v>
      </c>
      <c r="F267" s="17" t="s">
        <v>3727</v>
      </c>
    </row>
    <row r="268" spans="2:6">
      <c r="B268" s="18" t="s">
        <v>398</v>
      </c>
      <c r="C268" s="19" t="s">
        <v>3326</v>
      </c>
      <c r="D268" s="20" t="s">
        <v>488</v>
      </c>
      <c r="E268" s="21" t="s">
        <v>489</v>
      </c>
      <c r="F268" s="17" t="s">
        <v>3728</v>
      </c>
    </row>
    <row r="269" spans="2:6">
      <c r="B269" s="18" t="s">
        <v>398</v>
      </c>
      <c r="C269" s="19" t="s">
        <v>3328</v>
      </c>
      <c r="D269" s="20" t="s">
        <v>490</v>
      </c>
      <c r="E269" s="21" t="s">
        <v>491</v>
      </c>
      <c r="F269" s="17" t="s">
        <v>3729</v>
      </c>
    </row>
    <row r="270" spans="2:6">
      <c r="B270" s="18" t="s">
        <v>398</v>
      </c>
      <c r="C270" s="19" t="s">
        <v>3323</v>
      </c>
      <c r="D270" s="20" t="s">
        <v>492</v>
      </c>
      <c r="E270" s="21" t="s">
        <v>493</v>
      </c>
      <c r="F270" s="17" t="s">
        <v>3730</v>
      </c>
    </row>
    <row r="271" spans="2:6">
      <c r="B271" s="18" t="s">
        <v>398</v>
      </c>
      <c r="C271" s="19" t="s">
        <v>3327</v>
      </c>
      <c r="D271" s="20" t="s">
        <v>494</v>
      </c>
      <c r="E271" s="21" t="s">
        <v>495</v>
      </c>
      <c r="F271" s="17" t="s">
        <v>3731</v>
      </c>
    </row>
    <row r="272" spans="2:6">
      <c r="B272" s="18" t="s">
        <v>496</v>
      </c>
      <c r="C272" s="19" t="s">
        <v>3329</v>
      </c>
      <c r="D272" s="20" t="s">
        <v>498</v>
      </c>
      <c r="E272" s="21" t="s">
        <v>498</v>
      </c>
      <c r="F272" s="17" t="s">
        <v>3329</v>
      </c>
    </row>
    <row r="273" spans="2:6">
      <c r="B273" s="18" t="s">
        <v>496</v>
      </c>
      <c r="C273" s="19" t="s">
        <v>3329</v>
      </c>
      <c r="D273" s="20" t="s">
        <v>499</v>
      </c>
      <c r="E273" s="21" t="s">
        <v>500</v>
      </c>
      <c r="F273" s="17" t="s">
        <v>3329</v>
      </c>
    </row>
    <row r="274" spans="2:6">
      <c r="B274" s="18" t="s">
        <v>496</v>
      </c>
      <c r="C274" s="19" t="s">
        <v>3329</v>
      </c>
      <c r="D274" s="20" t="s">
        <v>501</v>
      </c>
      <c r="E274" s="21" t="s">
        <v>502</v>
      </c>
      <c r="F274" s="17" t="s">
        <v>3329</v>
      </c>
    </row>
    <row r="275" spans="2:6">
      <c r="B275" s="18" t="s">
        <v>496</v>
      </c>
      <c r="C275" s="19" t="s">
        <v>3329</v>
      </c>
      <c r="D275" s="20" t="s">
        <v>503</v>
      </c>
      <c r="E275" s="21" t="s">
        <v>504</v>
      </c>
      <c r="F275" s="17" t="s">
        <v>3329</v>
      </c>
    </row>
    <row r="276" spans="2:6">
      <c r="B276" s="18" t="s">
        <v>496</v>
      </c>
      <c r="C276" s="19" t="s">
        <v>3329</v>
      </c>
      <c r="D276" s="20" t="s">
        <v>505</v>
      </c>
      <c r="E276" s="21" t="s">
        <v>506</v>
      </c>
      <c r="F276" s="17" t="s">
        <v>3329</v>
      </c>
    </row>
    <row r="277" spans="2:6">
      <c r="B277" s="18" t="s">
        <v>496</v>
      </c>
      <c r="C277" s="19" t="s">
        <v>3329</v>
      </c>
      <c r="D277" s="20" t="s">
        <v>507</v>
      </c>
      <c r="E277" s="21" t="s">
        <v>508</v>
      </c>
      <c r="F277" s="17" t="s">
        <v>3329</v>
      </c>
    </row>
    <row r="278" spans="2:6">
      <c r="B278" s="18" t="s">
        <v>496</v>
      </c>
      <c r="C278" s="19" t="s">
        <v>3329</v>
      </c>
      <c r="D278" s="20" t="s">
        <v>509</v>
      </c>
      <c r="E278" s="21" t="s">
        <v>510</v>
      </c>
      <c r="F278" s="17" t="s">
        <v>3329</v>
      </c>
    </row>
    <row r="279" spans="2:6">
      <c r="B279" s="18" t="s">
        <v>496</v>
      </c>
      <c r="C279" s="19" t="s">
        <v>3329</v>
      </c>
      <c r="D279" s="20" t="s">
        <v>511</v>
      </c>
      <c r="E279" s="21" t="s">
        <v>512</v>
      </c>
      <c r="F279" s="17" t="s">
        <v>3329</v>
      </c>
    </row>
    <row r="280" spans="2:6">
      <c r="B280" s="18" t="s">
        <v>496</v>
      </c>
      <c r="C280" s="19" t="s">
        <v>3329</v>
      </c>
      <c r="D280" s="20" t="s">
        <v>513</v>
      </c>
      <c r="E280" s="21" t="s">
        <v>514</v>
      </c>
      <c r="F280" s="17" t="s">
        <v>3329</v>
      </c>
    </row>
    <row r="281" spans="2:6">
      <c r="B281" s="18" t="s">
        <v>496</v>
      </c>
      <c r="C281" s="19" t="s">
        <v>3329</v>
      </c>
      <c r="D281" s="20" t="s">
        <v>515</v>
      </c>
      <c r="E281" s="21" t="s">
        <v>516</v>
      </c>
      <c r="F281" s="17" t="s">
        <v>3329</v>
      </c>
    </row>
    <row r="282" spans="2:6">
      <c r="B282" s="18" t="s">
        <v>496</v>
      </c>
      <c r="C282" s="19" t="s">
        <v>3329</v>
      </c>
      <c r="D282" s="20" t="s">
        <v>517</v>
      </c>
      <c r="E282" s="21" t="s">
        <v>518</v>
      </c>
      <c r="F282" s="17" t="s">
        <v>3329</v>
      </c>
    </row>
    <row r="283" spans="2:6">
      <c r="B283" s="18" t="s">
        <v>496</v>
      </c>
      <c r="C283" s="19" t="s">
        <v>3329</v>
      </c>
      <c r="D283" s="20" t="s">
        <v>519</v>
      </c>
      <c r="E283" s="21" t="s">
        <v>520</v>
      </c>
      <c r="F283" s="17" t="s">
        <v>3329</v>
      </c>
    </row>
    <row r="284" spans="2:6">
      <c r="B284" s="18" t="s">
        <v>496</v>
      </c>
      <c r="C284" s="19" t="s">
        <v>3329</v>
      </c>
      <c r="D284" s="20" t="s">
        <v>521</v>
      </c>
      <c r="E284" s="21" t="s">
        <v>522</v>
      </c>
      <c r="F284" s="17" t="s">
        <v>3329</v>
      </c>
    </row>
    <row r="285" spans="2:6">
      <c r="B285" s="18" t="s">
        <v>496</v>
      </c>
      <c r="C285" s="19" t="s">
        <v>3329</v>
      </c>
      <c r="D285" s="20" t="s">
        <v>523</v>
      </c>
      <c r="E285" s="21" t="s">
        <v>524</v>
      </c>
      <c r="F285" s="17" t="s">
        <v>3329</v>
      </c>
    </row>
    <row r="286" spans="2:6">
      <c r="B286" s="18" t="s">
        <v>496</v>
      </c>
      <c r="C286" s="19" t="s">
        <v>3330</v>
      </c>
      <c r="D286" s="20" t="s">
        <v>525</v>
      </c>
      <c r="E286" s="21" t="s">
        <v>525</v>
      </c>
      <c r="F286" s="17" t="s">
        <v>3330</v>
      </c>
    </row>
    <row r="287" spans="2:6">
      <c r="B287" s="18" t="s">
        <v>496</v>
      </c>
      <c r="C287" s="19" t="s">
        <v>3330</v>
      </c>
      <c r="D287" s="20" t="s">
        <v>526</v>
      </c>
      <c r="E287" s="21" t="s">
        <v>527</v>
      </c>
      <c r="F287" s="17" t="s">
        <v>3330</v>
      </c>
    </row>
    <row r="288" spans="2:6">
      <c r="B288" s="18" t="s">
        <v>496</v>
      </c>
      <c r="C288" s="19" t="s">
        <v>3330</v>
      </c>
      <c r="D288" s="20" t="s">
        <v>528</v>
      </c>
      <c r="E288" s="21" t="s">
        <v>529</v>
      </c>
      <c r="F288" s="17" t="s">
        <v>3330</v>
      </c>
    </row>
    <row r="289" spans="2:6">
      <c r="B289" s="18" t="s">
        <v>496</v>
      </c>
      <c r="C289" s="19" t="s">
        <v>3330</v>
      </c>
      <c r="D289" s="20" t="s">
        <v>530</v>
      </c>
      <c r="E289" s="21" t="s">
        <v>531</v>
      </c>
      <c r="F289" s="17" t="s">
        <v>3330</v>
      </c>
    </row>
    <row r="290" spans="2:6">
      <c r="B290" s="18" t="s">
        <v>496</v>
      </c>
      <c r="C290" s="19" t="s">
        <v>3330</v>
      </c>
      <c r="D290" s="20" t="s">
        <v>532</v>
      </c>
      <c r="E290" s="21" t="s">
        <v>533</v>
      </c>
      <c r="F290" s="17" t="s">
        <v>3330</v>
      </c>
    </row>
    <row r="291" spans="2:6">
      <c r="B291" s="18" t="s">
        <v>496</v>
      </c>
      <c r="C291" s="19" t="s">
        <v>3330</v>
      </c>
      <c r="D291" s="20" t="s">
        <v>534</v>
      </c>
      <c r="E291" s="21" t="s">
        <v>535</v>
      </c>
      <c r="F291" s="17" t="s">
        <v>3330</v>
      </c>
    </row>
    <row r="292" spans="2:6">
      <c r="B292" s="18" t="s">
        <v>496</v>
      </c>
      <c r="C292" s="19" t="s">
        <v>3330</v>
      </c>
      <c r="D292" s="20" t="s">
        <v>536</v>
      </c>
      <c r="E292" s="21" t="s">
        <v>537</v>
      </c>
      <c r="F292" s="17" t="s">
        <v>3330</v>
      </c>
    </row>
    <row r="293" spans="2:6">
      <c r="B293" s="18" t="s">
        <v>496</v>
      </c>
      <c r="C293" s="19" t="s">
        <v>3330</v>
      </c>
      <c r="D293" s="20" t="s">
        <v>538</v>
      </c>
      <c r="E293" s="21" t="s">
        <v>539</v>
      </c>
      <c r="F293" s="17" t="s">
        <v>3330</v>
      </c>
    </row>
    <row r="294" spans="2:6">
      <c r="B294" s="18" t="s">
        <v>496</v>
      </c>
      <c r="C294" s="19" t="s">
        <v>3330</v>
      </c>
      <c r="D294" s="20" t="s">
        <v>540</v>
      </c>
      <c r="E294" s="21" t="s">
        <v>541</v>
      </c>
      <c r="F294" s="17" t="s">
        <v>3330</v>
      </c>
    </row>
    <row r="295" spans="2:6">
      <c r="B295" s="18" t="s">
        <v>496</v>
      </c>
      <c r="C295" s="19" t="s">
        <v>3330</v>
      </c>
      <c r="D295" s="20" t="s">
        <v>542</v>
      </c>
      <c r="E295" s="21" t="s">
        <v>543</v>
      </c>
      <c r="F295" s="17" t="s">
        <v>3330</v>
      </c>
    </row>
    <row r="296" spans="2:6">
      <c r="B296" s="18" t="s">
        <v>496</v>
      </c>
      <c r="C296" s="19" t="s">
        <v>3330</v>
      </c>
      <c r="D296" s="20" t="s">
        <v>544</v>
      </c>
      <c r="E296" s="21" t="s">
        <v>545</v>
      </c>
      <c r="F296" s="17" t="s">
        <v>3330</v>
      </c>
    </row>
    <row r="297" spans="2:6">
      <c r="B297" s="18" t="s">
        <v>496</v>
      </c>
      <c r="C297" s="19" t="s">
        <v>3330</v>
      </c>
      <c r="D297" s="20" t="s">
        <v>546</v>
      </c>
      <c r="E297" s="21" t="s">
        <v>547</v>
      </c>
      <c r="F297" s="17" t="s">
        <v>3330</v>
      </c>
    </row>
    <row r="298" spans="2:6">
      <c r="B298" s="18" t="s">
        <v>496</v>
      </c>
      <c r="C298" s="19" t="s">
        <v>3330</v>
      </c>
      <c r="D298" s="20" t="s">
        <v>548</v>
      </c>
      <c r="E298" s="21" t="s">
        <v>549</v>
      </c>
      <c r="F298" s="17" t="s">
        <v>3330</v>
      </c>
    </row>
    <row r="299" spans="2:6">
      <c r="B299" s="18" t="s">
        <v>496</v>
      </c>
      <c r="C299" s="19" t="s">
        <v>3330</v>
      </c>
      <c r="D299" s="20" t="s">
        <v>550</v>
      </c>
      <c r="E299" s="21" t="s">
        <v>551</v>
      </c>
      <c r="F299" s="17" t="s">
        <v>3330</v>
      </c>
    </row>
    <row r="300" spans="2:6">
      <c r="B300" s="18" t="s">
        <v>496</v>
      </c>
      <c r="C300" s="19" t="s">
        <v>3330</v>
      </c>
      <c r="D300" s="20" t="s">
        <v>552</v>
      </c>
      <c r="E300" s="21" t="s">
        <v>553</v>
      </c>
      <c r="F300" s="17" t="s">
        <v>3330</v>
      </c>
    </row>
    <row r="301" spans="2:6">
      <c r="B301" s="18" t="s">
        <v>496</v>
      </c>
      <c r="C301" s="19" t="s">
        <v>3330</v>
      </c>
      <c r="D301" s="20" t="s">
        <v>554</v>
      </c>
      <c r="E301" s="21" t="s">
        <v>555</v>
      </c>
      <c r="F301" s="17" t="s">
        <v>3330</v>
      </c>
    </row>
    <row r="302" spans="2:6">
      <c r="B302" s="18" t="s">
        <v>496</v>
      </c>
      <c r="C302" s="19" t="s">
        <v>3330</v>
      </c>
      <c r="D302" s="20" t="s">
        <v>556</v>
      </c>
      <c r="E302" s="21" t="s">
        <v>557</v>
      </c>
      <c r="F302" s="17" t="s">
        <v>3330</v>
      </c>
    </row>
    <row r="303" spans="2:6">
      <c r="B303" s="18" t="s">
        <v>496</v>
      </c>
      <c r="C303" s="19" t="s">
        <v>3330</v>
      </c>
      <c r="D303" s="20" t="s">
        <v>558</v>
      </c>
      <c r="E303" s="21" t="s">
        <v>559</v>
      </c>
      <c r="F303" s="17" t="s">
        <v>3330</v>
      </c>
    </row>
    <row r="304" spans="2:6">
      <c r="B304" s="18" t="s">
        <v>496</v>
      </c>
      <c r="C304" s="19" t="s">
        <v>3331</v>
      </c>
      <c r="D304" s="20" t="s">
        <v>560</v>
      </c>
      <c r="E304" s="21" t="s">
        <v>561</v>
      </c>
      <c r="F304" s="17" t="s">
        <v>3331</v>
      </c>
    </row>
    <row r="305" spans="2:6">
      <c r="B305" s="18" t="s">
        <v>496</v>
      </c>
      <c r="C305" s="19" t="s">
        <v>3331</v>
      </c>
      <c r="D305" s="20" t="s">
        <v>562</v>
      </c>
      <c r="E305" s="21" t="s">
        <v>563</v>
      </c>
      <c r="F305" s="17" t="s">
        <v>3331</v>
      </c>
    </row>
    <row r="306" spans="2:6">
      <c r="B306" s="18" t="s">
        <v>496</v>
      </c>
      <c r="C306" s="19" t="s">
        <v>3331</v>
      </c>
      <c r="D306" s="20" t="s">
        <v>564</v>
      </c>
      <c r="E306" s="21" t="s">
        <v>565</v>
      </c>
      <c r="F306" s="17" t="s">
        <v>3331</v>
      </c>
    </row>
    <row r="307" spans="2:6">
      <c r="B307" s="18" t="s">
        <v>496</v>
      </c>
      <c r="C307" s="19" t="s">
        <v>3331</v>
      </c>
      <c r="D307" s="20" t="s">
        <v>566</v>
      </c>
      <c r="E307" s="21" t="s">
        <v>567</v>
      </c>
      <c r="F307" s="17" t="s">
        <v>3331</v>
      </c>
    </row>
    <row r="308" spans="2:6">
      <c r="B308" s="18" t="s">
        <v>496</v>
      </c>
      <c r="C308" s="19" t="s">
        <v>3331</v>
      </c>
      <c r="D308" s="20" t="s">
        <v>568</v>
      </c>
      <c r="E308" s="21" t="s">
        <v>569</v>
      </c>
      <c r="F308" s="17" t="s">
        <v>3331</v>
      </c>
    </row>
    <row r="309" spans="2:6">
      <c r="B309" s="18" t="s">
        <v>496</v>
      </c>
      <c r="C309" s="19" t="s">
        <v>3331</v>
      </c>
      <c r="D309" s="20" t="s">
        <v>570</v>
      </c>
      <c r="E309" s="21" t="s">
        <v>571</v>
      </c>
      <c r="F309" s="17" t="s">
        <v>3331</v>
      </c>
    </row>
    <row r="310" spans="2:6">
      <c r="B310" s="18" t="s">
        <v>496</v>
      </c>
      <c r="C310" s="19" t="s">
        <v>3331</v>
      </c>
      <c r="D310" s="20" t="s">
        <v>572</v>
      </c>
      <c r="E310" s="21" t="s">
        <v>573</v>
      </c>
      <c r="F310" s="17" t="s">
        <v>3331</v>
      </c>
    </row>
    <row r="311" spans="2:6">
      <c r="B311" s="18" t="s">
        <v>496</v>
      </c>
      <c r="C311" s="19" t="s">
        <v>3331</v>
      </c>
      <c r="D311" s="20" t="s">
        <v>574</v>
      </c>
      <c r="E311" s="21" t="s">
        <v>575</v>
      </c>
      <c r="F311" s="17" t="s">
        <v>3331</v>
      </c>
    </row>
    <row r="312" spans="2:6">
      <c r="B312" s="18" t="s">
        <v>496</v>
      </c>
      <c r="C312" s="19" t="s">
        <v>3331</v>
      </c>
      <c r="D312" s="20" t="s">
        <v>576</v>
      </c>
      <c r="E312" s="21" t="s">
        <v>577</v>
      </c>
      <c r="F312" s="17" t="s">
        <v>3331</v>
      </c>
    </row>
    <row r="313" spans="2:6">
      <c r="B313" s="18" t="s">
        <v>496</v>
      </c>
      <c r="C313" s="19" t="s">
        <v>3331</v>
      </c>
      <c r="D313" s="20" t="s">
        <v>578</v>
      </c>
      <c r="E313" s="21" t="s">
        <v>579</v>
      </c>
      <c r="F313" s="17" t="s">
        <v>3331</v>
      </c>
    </row>
    <row r="314" spans="2:6">
      <c r="B314" s="18" t="s">
        <v>496</v>
      </c>
      <c r="C314" s="19" t="s">
        <v>3331</v>
      </c>
      <c r="D314" s="20" t="s">
        <v>580</v>
      </c>
      <c r="E314" s="21" t="s">
        <v>581</v>
      </c>
      <c r="F314" s="17" t="s">
        <v>3331</v>
      </c>
    </row>
    <row r="315" spans="2:6">
      <c r="B315" s="18" t="s">
        <v>496</v>
      </c>
      <c r="C315" s="19" t="s">
        <v>3331</v>
      </c>
      <c r="D315" s="20" t="s">
        <v>582</v>
      </c>
      <c r="E315" s="21" t="s">
        <v>583</v>
      </c>
      <c r="F315" s="17" t="s">
        <v>3331</v>
      </c>
    </row>
    <row r="316" spans="2:6">
      <c r="B316" s="18" t="s">
        <v>496</v>
      </c>
      <c r="C316" s="19" t="s">
        <v>3331</v>
      </c>
      <c r="D316" s="20" t="s">
        <v>584</v>
      </c>
      <c r="E316" s="21" t="s">
        <v>585</v>
      </c>
      <c r="F316" s="17" t="s">
        <v>3331</v>
      </c>
    </row>
    <row r="317" spans="2:6">
      <c r="B317" s="18" t="s">
        <v>496</v>
      </c>
      <c r="C317" s="19" t="s">
        <v>3331</v>
      </c>
      <c r="D317" s="20" t="s">
        <v>586</v>
      </c>
      <c r="E317" s="21" t="s">
        <v>587</v>
      </c>
      <c r="F317" s="17" t="s">
        <v>3331</v>
      </c>
    </row>
    <row r="318" spans="2:6">
      <c r="B318" s="18" t="s">
        <v>496</v>
      </c>
      <c r="C318" s="19" t="s">
        <v>3332</v>
      </c>
      <c r="D318" s="20" t="s">
        <v>588</v>
      </c>
      <c r="E318" s="21" t="s">
        <v>589</v>
      </c>
      <c r="F318" s="17" t="s">
        <v>3332</v>
      </c>
    </row>
    <row r="319" spans="2:6">
      <c r="B319" s="18" t="s">
        <v>496</v>
      </c>
      <c r="C319" s="19" t="s">
        <v>3332</v>
      </c>
      <c r="D319" s="20" t="s">
        <v>590</v>
      </c>
      <c r="E319" s="21" t="s">
        <v>591</v>
      </c>
      <c r="F319" s="17" t="s">
        <v>3332</v>
      </c>
    </row>
    <row r="320" spans="2:6">
      <c r="B320" s="18" t="s">
        <v>496</v>
      </c>
      <c r="C320" s="19" t="s">
        <v>3332</v>
      </c>
      <c r="D320" s="20" t="s">
        <v>592</v>
      </c>
      <c r="E320" s="21" t="s">
        <v>593</v>
      </c>
      <c r="F320" s="17" t="s">
        <v>3332</v>
      </c>
    </row>
    <row r="321" spans="2:6">
      <c r="B321" s="18" t="s">
        <v>496</v>
      </c>
      <c r="C321" s="19" t="s">
        <v>3332</v>
      </c>
      <c r="D321" s="20" t="s">
        <v>594</v>
      </c>
      <c r="E321" s="21" t="s">
        <v>595</v>
      </c>
      <c r="F321" s="17" t="s">
        <v>3332</v>
      </c>
    </row>
    <row r="322" spans="2:6">
      <c r="B322" s="18" t="s">
        <v>496</v>
      </c>
      <c r="C322" s="19" t="s">
        <v>3332</v>
      </c>
      <c r="D322" s="20" t="s">
        <v>596</v>
      </c>
      <c r="E322" s="21" t="s">
        <v>597</v>
      </c>
      <c r="F322" s="17" t="s">
        <v>3332</v>
      </c>
    </row>
    <row r="323" spans="2:6">
      <c r="B323" s="18" t="s">
        <v>496</v>
      </c>
      <c r="C323" s="19" t="s">
        <v>3332</v>
      </c>
      <c r="D323" s="20" t="s">
        <v>598</v>
      </c>
      <c r="E323" s="21" t="s">
        <v>599</v>
      </c>
      <c r="F323" s="17" t="s">
        <v>3332</v>
      </c>
    </row>
    <row r="324" spans="2:6">
      <c r="B324" s="18" t="s">
        <v>496</v>
      </c>
      <c r="C324" s="19" t="s">
        <v>3332</v>
      </c>
      <c r="D324" s="20" t="s">
        <v>600</v>
      </c>
      <c r="E324" s="21" t="s">
        <v>601</v>
      </c>
      <c r="F324" s="17" t="s">
        <v>3332</v>
      </c>
    </row>
    <row r="325" spans="2:6">
      <c r="B325" s="18" t="s">
        <v>496</v>
      </c>
      <c r="C325" s="19" t="s">
        <v>3332</v>
      </c>
      <c r="D325" s="20" t="s">
        <v>602</v>
      </c>
      <c r="E325" s="21" t="s">
        <v>603</v>
      </c>
      <c r="F325" s="17" t="s">
        <v>3332</v>
      </c>
    </row>
    <row r="326" spans="2:6">
      <c r="B326" s="18" t="s">
        <v>496</v>
      </c>
      <c r="C326" s="19" t="s">
        <v>3332</v>
      </c>
      <c r="D326" s="20" t="s">
        <v>604</v>
      </c>
      <c r="E326" s="21" t="s">
        <v>605</v>
      </c>
      <c r="F326" s="17" t="s">
        <v>3332</v>
      </c>
    </row>
    <row r="327" spans="2:6">
      <c r="B327" s="18" t="s">
        <v>496</v>
      </c>
      <c r="C327" s="19" t="s">
        <v>3332</v>
      </c>
      <c r="D327" s="20" t="s">
        <v>606</v>
      </c>
      <c r="E327" s="21" t="s">
        <v>607</v>
      </c>
      <c r="F327" s="17" t="s">
        <v>3332</v>
      </c>
    </row>
    <row r="328" spans="2:6">
      <c r="B328" s="18" t="s">
        <v>496</v>
      </c>
      <c r="C328" s="19" t="s">
        <v>3332</v>
      </c>
      <c r="D328" s="20" t="s">
        <v>608</v>
      </c>
      <c r="E328" s="21" t="s">
        <v>609</v>
      </c>
      <c r="F328" s="17" t="s">
        <v>3332</v>
      </c>
    </row>
    <row r="329" spans="2:6">
      <c r="B329" s="18" t="s">
        <v>496</v>
      </c>
      <c r="C329" s="19" t="s">
        <v>3332</v>
      </c>
      <c r="D329" s="20" t="s">
        <v>610</v>
      </c>
      <c r="E329" s="21" t="s">
        <v>611</v>
      </c>
      <c r="F329" s="17" t="s">
        <v>3332</v>
      </c>
    </row>
    <row r="330" spans="2:6">
      <c r="B330" s="18" t="s">
        <v>496</v>
      </c>
      <c r="C330" s="19" t="s">
        <v>3332</v>
      </c>
      <c r="D330" s="20" t="s">
        <v>612</v>
      </c>
      <c r="E330" s="21" t="s">
        <v>613</v>
      </c>
      <c r="F330" s="17" t="s">
        <v>3332</v>
      </c>
    </row>
    <row r="331" spans="2:6">
      <c r="B331" s="18" t="s">
        <v>496</v>
      </c>
      <c r="C331" s="19" t="s">
        <v>3333</v>
      </c>
      <c r="D331" s="20" t="s">
        <v>614</v>
      </c>
      <c r="E331" s="21" t="s">
        <v>615</v>
      </c>
      <c r="F331" s="17" t="s">
        <v>3333</v>
      </c>
    </row>
    <row r="332" spans="2:6">
      <c r="B332" s="18" t="s">
        <v>496</v>
      </c>
      <c r="C332" s="19" t="s">
        <v>3333</v>
      </c>
      <c r="D332" s="20" t="s">
        <v>616</v>
      </c>
      <c r="E332" s="21" t="s">
        <v>617</v>
      </c>
      <c r="F332" s="17" t="s">
        <v>3333</v>
      </c>
    </row>
    <row r="333" spans="2:6">
      <c r="B333" s="18" t="s">
        <v>496</v>
      </c>
      <c r="C333" s="19" t="s">
        <v>3333</v>
      </c>
      <c r="D333" s="20" t="s">
        <v>618</v>
      </c>
      <c r="E333" s="21" t="s">
        <v>619</v>
      </c>
      <c r="F333" s="17" t="s">
        <v>3333</v>
      </c>
    </row>
    <row r="334" spans="2:6">
      <c r="B334" s="18" t="s">
        <v>496</v>
      </c>
      <c r="C334" s="19" t="s">
        <v>3333</v>
      </c>
      <c r="D334" s="20" t="s">
        <v>620</v>
      </c>
      <c r="E334" s="21" t="s">
        <v>621</v>
      </c>
      <c r="F334" s="17" t="s">
        <v>3333</v>
      </c>
    </row>
    <row r="335" spans="2:6">
      <c r="B335" s="18" t="s">
        <v>496</v>
      </c>
      <c r="C335" s="19" t="s">
        <v>3333</v>
      </c>
      <c r="D335" s="20" t="s">
        <v>622</v>
      </c>
      <c r="E335" s="21" t="s">
        <v>623</v>
      </c>
      <c r="F335" s="17" t="s">
        <v>3333</v>
      </c>
    </row>
    <row r="336" spans="2:6">
      <c r="B336" s="18" t="s">
        <v>496</v>
      </c>
      <c r="C336" s="19" t="s">
        <v>3333</v>
      </c>
      <c r="D336" s="20" t="s">
        <v>624</v>
      </c>
      <c r="E336" s="21" t="s">
        <v>625</v>
      </c>
      <c r="F336" s="17" t="s">
        <v>3333</v>
      </c>
    </row>
    <row r="337" spans="2:6">
      <c r="B337" s="18" t="s">
        <v>496</v>
      </c>
      <c r="C337" s="19" t="s">
        <v>3333</v>
      </c>
      <c r="D337" s="20" t="s">
        <v>626</v>
      </c>
      <c r="E337" s="21" t="s">
        <v>626</v>
      </c>
      <c r="F337" s="17" t="s">
        <v>3333</v>
      </c>
    </row>
    <row r="338" spans="2:6">
      <c r="B338" s="18" t="s">
        <v>496</v>
      </c>
      <c r="C338" s="19" t="s">
        <v>3333</v>
      </c>
      <c r="D338" s="20" t="s">
        <v>627</v>
      </c>
      <c r="E338" s="21" t="s">
        <v>628</v>
      </c>
      <c r="F338" s="17" t="s">
        <v>3333</v>
      </c>
    </row>
    <row r="339" spans="2:6">
      <c r="B339" s="18" t="s">
        <v>496</v>
      </c>
      <c r="C339" s="19" t="s">
        <v>3333</v>
      </c>
      <c r="D339" s="20" t="s">
        <v>629</v>
      </c>
      <c r="E339" s="21" t="s">
        <v>630</v>
      </c>
      <c r="F339" s="17" t="s">
        <v>3333</v>
      </c>
    </row>
    <row r="340" spans="2:6">
      <c r="B340" s="18" t="s">
        <v>496</v>
      </c>
      <c r="C340" s="19" t="s">
        <v>3333</v>
      </c>
      <c r="D340" s="20" t="s">
        <v>631</v>
      </c>
      <c r="E340" s="21" t="s">
        <v>632</v>
      </c>
      <c r="F340" s="17" t="s">
        <v>3333</v>
      </c>
    </row>
    <row r="341" spans="2:6">
      <c r="B341" s="18" t="s">
        <v>496</v>
      </c>
      <c r="C341" s="19" t="s">
        <v>3333</v>
      </c>
      <c r="D341" s="20" t="s">
        <v>633</v>
      </c>
      <c r="E341" s="21" t="s">
        <v>634</v>
      </c>
      <c r="F341" s="17" t="s">
        <v>3333</v>
      </c>
    </row>
    <row r="342" spans="2:6">
      <c r="B342" s="18" t="s">
        <v>496</v>
      </c>
      <c r="C342" s="19" t="s">
        <v>3333</v>
      </c>
      <c r="D342" s="20" t="s">
        <v>635</v>
      </c>
      <c r="E342" s="21" t="s">
        <v>636</v>
      </c>
      <c r="F342" s="17" t="s">
        <v>3333</v>
      </c>
    </row>
    <row r="343" spans="2:6">
      <c r="B343" s="27" t="s">
        <v>496</v>
      </c>
      <c r="C343" s="28" t="s">
        <v>3333</v>
      </c>
      <c r="D343" s="29" t="s">
        <v>637</v>
      </c>
      <c r="E343" s="30" t="s">
        <v>638</v>
      </c>
      <c r="F343" s="17" t="s">
        <v>3333</v>
      </c>
    </row>
    <row r="344" spans="2:6">
      <c r="B344" s="27" t="s">
        <v>496</v>
      </c>
      <c r="C344" s="28" t="s">
        <v>3333</v>
      </c>
      <c r="D344" s="29" t="s">
        <v>639</v>
      </c>
      <c r="E344" s="30" t="s">
        <v>640</v>
      </c>
      <c r="F344" s="17" t="s">
        <v>3333</v>
      </c>
    </row>
    <row r="345" spans="2:6">
      <c r="B345" s="27" t="s">
        <v>496</v>
      </c>
      <c r="C345" s="28" t="s">
        <v>3334</v>
      </c>
      <c r="D345" s="29" t="s">
        <v>641</v>
      </c>
      <c r="E345" s="30" t="s">
        <v>642</v>
      </c>
      <c r="F345" s="17" t="s">
        <v>3334</v>
      </c>
    </row>
    <row r="346" spans="2:6">
      <c r="B346" s="27" t="s">
        <v>496</v>
      </c>
      <c r="C346" s="28" t="s">
        <v>3334</v>
      </c>
      <c r="D346" s="29" t="s">
        <v>643</v>
      </c>
      <c r="E346" s="30" t="s">
        <v>644</v>
      </c>
      <c r="F346" s="17" t="s">
        <v>3334</v>
      </c>
    </row>
    <row r="347" spans="2:6">
      <c r="B347" s="27" t="s">
        <v>496</v>
      </c>
      <c r="C347" s="28" t="s">
        <v>3334</v>
      </c>
      <c r="D347" s="29" t="s">
        <v>645</v>
      </c>
      <c r="E347" s="30" t="s">
        <v>646</v>
      </c>
      <c r="F347" s="17" t="s">
        <v>3334</v>
      </c>
    </row>
    <row r="348" spans="2:6">
      <c r="B348" s="27" t="s">
        <v>496</v>
      </c>
      <c r="C348" s="28" t="s">
        <v>3334</v>
      </c>
      <c r="D348" s="29" t="s">
        <v>647</v>
      </c>
      <c r="E348" s="30" t="s">
        <v>648</v>
      </c>
      <c r="F348" s="17" t="s">
        <v>3334</v>
      </c>
    </row>
    <row r="349" spans="2:6">
      <c r="B349" s="27" t="s">
        <v>496</v>
      </c>
      <c r="C349" s="28" t="s">
        <v>3334</v>
      </c>
      <c r="D349" s="29" t="s">
        <v>649</v>
      </c>
      <c r="E349" s="30" t="s">
        <v>650</v>
      </c>
      <c r="F349" s="17" t="s">
        <v>3334</v>
      </c>
    </row>
    <row r="350" spans="2:6">
      <c r="B350" s="27" t="s">
        <v>496</v>
      </c>
      <c r="C350" s="28" t="s">
        <v>3334</v>
      </c>
      <c r="D350" s="29" t="s">
        <v>651</v>
      </c>
      <c r="E350" s="30" t="s">
        <v>652</v>
      </c>
      <c r="F350" s="17" t="s">
        <v>3334</v>
      </c>
    </row>
    <row r="351" spans="2:6">
      <c r="B351" s="27" t="s">
        <v>496</v>
      </c>
      <c r="C351" s="28" t="s">
        <v>3334</v>
      </c>
      <c r="D351" s="29" t="s">
        <v>653</v>
      </c>
      <c r="E351" s="30" t="s">
        <v>654</v>
      </c>
      <c r="F351" s="17" t="s">
        <v>3334</v>
      </c>
    </row>
    <row r="352" spans="2:6">
      <c r="B352" s="27" t="s">
        <v>496</v>
      </c>
      <c r="C352" s="28" t="s">
        <v>3334</v>
      </c>
      <c r="D352" s="29" t="s">
        <v>655</v>
      </c>
      <c r="E352" s="30" t="s">
        <v>656</v>
      </c>
      <c r="F352" s="17" t="s">
        <v>3334</v>
      </c>
    </row>
    <row r="353" spans="2:6">
      <c r="B353" s="27" t="s">
        <v>496</v>
      </c>
      <c r="C353" s="28" t="s">
        <v>3334</v>
      </c>
      <c r="D353" s="29" t="s">
        <v>657</v>
      </c>
      <c r="E353" s="30" t="s">
        <v>658</v>
      </c>
      <c r="F353" s="17" t="s">
        <v>3334</v>
      </c>
    </row>
    <row r="354" spans="2:6">
      <c r="B354" s="27" t="s">
        <v>496</v>
      </c>
      <c r="C354" s="28" t="s">
        <v>3334</v>
      </c>
      <c r="D354" s="29" t="s">
        <v>659</v>
      </c>
      <c r="E354" s="30" t="s">
        <v>660</v>
      </c>
      <c r="F354" s="17" t="s">
        <v>3334</v>
      </c>
    </row>
    <row r="355" spans="2:6">
      <c r="B355" s="27" t="s">
        <v>496</v>
      </c>
      <c r="C355" s="28" t="s">
        <v>3334</v>
      </c>
      <c r="D355" s="29" t="s">
        <v>661</v>
      </c>
      <c r="E355" s="30" t="s">
        <v>662</v>
      </c>
      <c r="F355" s="17" t="s">
        <v>3334</v>
      </c>
    </row>
    <row r="356" spans="2:6">
      <c r="B356" s="27" t="s">
        <v>496</v>
      </c>
      <c r="C356" s="28" t="s">
        <v>3334</v>
      </c>
      <c r="D356" s="29" t="s">
        <v>663</v>
      </c>
      <c r="E356" s="30" t="s">
        <v>664</v>
      </c>
      <c r="F356" s="17" t="s">
        <v>3334</v>
      </c>
    </row>
    <row r="357" spans="2:6">
      <c r="B357" s="27" t="s">
        <v>496</v>
      </c>
      <c r="C357" s="28" t="s">
        <v>3334</v>
      </c>
      <c r="D357" s="29" t="s">
        <v>665</v>
      </c>
      <c r="E357" s="30" t="s">
        <v>666</v>
      </c>
      <c r="F357" s="17" t="s">
        <v>3334</v>
      </c>
    </row>
    <row r="358" spans="2:6">
      <c r="B358" s="27" t="s">
        <v>496</v>
      </c>
      <c r="C358" s="28" t="s">
        <v>3334</v>
      </c>
      <c r="D358" s="29" t="s">
        <v>667</v>
      </c>
      <c r="E358" s="30" t="s">
        <v>668</v>
      </c>
      <c r="F358" s="17" t="s">
        <v>3334</v>
      </c>
    </row>
    <row r="359" spans="2:6">
      <c r="B359" s="27" t="s">
        <v>496</v>
      </c>
      <c r="C359" s="28" t="s">
        <v>3334</v>
      </c>
      <c r="D359" s="29" t="s">
        <v>669</v>
      </c>
      <c r="E359" s="30" t="s">
        <v>670</v>
      </c>
      <c r="F359" s="17" t="s">
        <v>3334</v>
      </c>
    </row>
    <row r="360" spans="2:6">
      <c r="B360" s="27" t="s">
        <v>671</v>
      </c>
      <c r="C360" s="28" t="s">
        <v>3335</v>
      </c>
      <c r="D360" s="29" t="s">
        <v>673</v>
      </c>
      <c r="E360" s="30" t="s">
        <v>674</v>
      </c>
      <c r="F360" s="17" t="s">
        <v>3732</v>
      </c>
    </row>
    <row r="361" spans="2:6">
      <c r="B361" s="27" t="s">
        <v>671</v>
      </c>
      <c r="C361" s="28" t="s">
        <v>3335</v>
      </c>
      <c r="D361" s="29" t="s">
        <v>675</v>
      </c>
      <c r="E361" s="30" t="s">
        <v>676</v>
      </c>
      <c r="F361" s="17">
        <v>0</v>
      </c>
    </row>
    <row r="362" spans="2:6">
      <c r="B362" s="27" t="s">
        <v>671</v>
      </c>
      <c r="C362" s="28" t="s">
        <v>3335</v>
      </c>
      <c r="D362" s="29" t="s">
        <v>677</v>
      </c>
      <c r="E362" s="30" t="s">
        <v>678</v>
      </c>
      <c r="F362" s="17" t="s">
        <v>3733</v>
      </c>
    </row>
    <row r="363" spans="2:6">
      <c r="B363" s="27" t="s">
        <v>671</v>
      </c>
      <c r="C363" s="28" t="s">
        <v>3335</v>
      </c>
      <c r="D363" s="29" t="s">
        <v>679</v>
      </c>
      <c r="E363" s="30" t="s">
        <v>680</v>
      </c>
      <c r="F363" s="17">
        <v>0</v>
      </c>
    </row>
    <row r="364" spans="2:6">
      <c r="B364" s="27" t="s">
        <v>671</v>
      </c>
      <c r="C364" s="28" t="s">
        <v>3335</v>
      </c>
      <c r="D364" s="29" t="s">
        <v>681</v>
      </c>
      <c r="E364" s="30" t="s">
        <v>682</v>
      </c>
      <c r="F364" s="17" t="s">
        <v>3734</v>
      </c>
    </row>
    <row r="365" spans="2:6">
      <c r="B365" s="27" t="s">
        <v>671</v>
      </c>
      <c r="C365" s="28" t="s">
        <v>3335</v>
      </c>
      <c r="D365" s="29" t="s">
        <v>683</v>
      </c>
      <c r="E365" s="30" t="s">
        <v>684</v>
      </c>
      <c r="F365" s="17" t="s">
        <v>3735</v>
      </c>
    </row>
    <row r="366" spans="2:6">
      <c r="B366" s="27" t="s">
        <v>671</v>
      </c>
      <c r="C366" s="28" t="s">
        <v>3335</v>
      </c>
      <c r="D366" s="29" t="s">
        <v>685</v>
      </c>
      <c r="E366" s="30" t="s">
        <v>686</v>
      </c>
      <c r="F366" s="17" t="s">
        <v>3735</v>
      </c>
    </row>
    <row r="367" spans="2:6">
      <c r="B367" s="27" t="s">
        <v>671</v>
      </c>
      <c r="C367" s="28" t="s">
        <v>3335</v>
      </c>
      <c r="D367" s="29" t="s">
        <v>687</v>
      </c>
      <c r="E367" s="30" t="s">
        <v>688</v>
      </c>
      <c r="F367" s="17" t="s">
        <v>3736</v>
      </c>
    </row>
    <row r="368" spans="2:6">
      <c r="B368" s="27" t="s">
        <v>671</v>
      </c>
      <c r="C368" s="28" t="s">
        <v>3335</v>
      </c>
      <c r="D368" s="29" t="s">
        <v>689</v>
      </c>
      <c r="E368" s="30" t="s">
        <v>690</v>
      </c>
      <c r="F368" s="17" t="s">
        <v>3737</v>
      </c>
    </row>
    <row r="369" spans="2:6">
      <c r="B369" s="27" t="s">
        <v>671</v>
      </c>
      <c r="C369" s="28" t="s">
        <v>3335</v>
      </c>
      <c r="D369" s="29" t="s">
        <v>691</v>
      </c>
      <c r="E369" s="30" t="s">
        <v>692</v>
      </c>
      <c r="F369" s="17" t="s">
        <v>3738</v>
      </c>
    </row>
    <row r="370" spans="2:6">
      <c r="B370" s="27" t="s">
        <v>671</v>
      </c>
      <c r="C370" s="28" t="s">
        <v>3335</v>
      </c>
      <c r="D370" s="29" t="s">
        <v>693</v>
      </c>
      <c r="E370" s="30" t="s">
        <v>694</v>
      </c>
      <c r="F370" s="17" t="s">
        <v>3739</v>
      </c>
    </row>
    <row r="371" spans="2:6">
      <c r="B371" s="27" t="s">
        <v>671</v>
      </c>
      <c r="C371" s="28" t="s">
        <v>3335</v>
      </c>
      <c r="D371" s="29" t="s">
        <v>695</v>
      </c>
      <c r="E371" s="30" t="s">
        <v>696</v>
      </c>
      <c r="F371" s="17" t="s">
        <v>3740</v>
      </c>
    </row>
    <row r="372" spans="2:6">
      <c r="B372" s="27" t="s">
        <v>671</v>
      </c>
      <c r="C372" s="28" t="s">
        <v>3335</v>
      </c>
      <c r="D372" s="29" t="s">
        <v>697</v>
      </c>
      <c r="E372" s="30" t="s">
        <v>698</v>
      </c>
      <c r="F372" s="17" t="s">
        <v>3740</v>
      </c>
    </row>
    <row r="373" spans="2:6">
      <c r="B373" s="27" t="s">
        <v>671</v>
      </c>
      <c r="C373" s="28" t="s">
        <v>3335</v>
      </c>
      <c r="D373" s="29" t="s">
        <v>699</v>
      </c>
      <c r="E373" s="30" t="s">
        <v>700</v>
      </c>
      <c r="F373" s="17" t="s">
        <v>3741</v>
      </c>
    </row>
    <row r="374" spans="2:6">
      <c r="B374" s="27" t="s">
        <v>671</v>
      </c>
      <c r="C374" s="28" t="s">
        <v>3335</v>
      </c>
      <c r="D374" s="29" t="s">
        <v>701</v>
      </c>
      <c r="E374" s="30" t="s">
        <v>702</v>
      </c>
      <c r="F374" s="17" t="s">
        <v>3741</v>
      </c>
    </row>
    <row r="375" spans="2:6">
      <c r="B375" s="27" t="s">
        <v>671</v>
      </c>
      <c r="C375" s="28" t="s">
        <v>3335</v>
      </c>
      <c r="D375" s="29" t="s">
        <v>703</v>
      </c>
      <c r="E375" s="30" t="s">
        <v>704</v>
      </c>
      <c r="F375" s="17" t="s">
        <v>3742</v>
      </c>
    </row>
    <row r="376" spans="2:6">
      <c r="B376" s="27" t="s">
        <v>671</v>
      </c>
      <c r="C376" s="28" t="s">
        <v>3335</v>
      </c>
      <c r="D376" s="29" t="s">
        <v>705</v>
      </c>
      <c r="E376" s="30" t="s">
        <v>706</v>
      </c>
      <c r="F376" s="17" t="s">
        <v>3742</v>
      </c>
    </row>
    <row r="377" spans="2:6">
      <c r="B377" s="27" t="s">
        <v>671</v>
      </c>
      <c r="C377" s="28" t="s">
        <v>3335</v>
      </c>
      <c r="D377" s="29" t="s">
        <v>707</v>
      </c>
      <c r="E377" s="30" t="s">
        <v>708</v>
      </c>
      <c r="F377" s="17" t="s">
        <v>3743</v>
      </c>
    </row>
    <row r="378" spans="2:6">
      <c r="B378" s="27" t="s">
        <v>671</v>
      </c>
      <c r="C378" s="28" t="s">
        <v>3335</v>
      </c>
      <c r="D378" s="29" t="s">
        <v>709</v>
      </c>
      <c r="E378" s="30" t="s">
        <v>710</v>
      </c>
      <c r="F378" s="17" t="s">
        <v>3744</v>
      </c>
    </row>
    <row r="379" spans="2:6">
      <c r="B379" s="27" t="s">
        <v>671</v>
      </c>
      <c r="C379" s="28" t="s">
        <v>3335</v>
      </c>
      <c r="D379" s="29" t="s">
        <v>711</v>
      </c>
      <c r="E379" s="30" t="s">
        <v>712</v>
      </c>
      <c r="F379" s="17" t="s">
        <v>3745</v>
      </c>
    </row>
    <row r="380" spans="2:6">
      <c r="B380" s="27" t="s">
        <v>671</v>
      </c>
      <c r="C380" s="28" t="s">
        <v>3335</v>
      </c>
      <c r="D380" s="29" t="s">
        <v>713</v>
      </c>
      <c r="E380" s="30" t="s">
        <v>714</v>
      </c>
      <c r="F380" s="17" t="s">
        <v>3746</v>
      </c>
    </row>
    <row r="381" spans="2:6">
      <c r="B381" s="27" t="s">
        <v>671</v>
      </c>
      <c r="C381" s="28" t="s">
        <v>3335</v>
      </c>
      <c r="D381" s="29" t="s">
        <v>715</v>
      </c>
      <c r="E381" s="30" t="s">
        <v>716</v>
      </c>
      <c r="F381" s="17" t="s">
        <v>3747</v>
      </c>
    </row>
    <row r="382" spans="2:6">
      <c r="B382" s="27" t="s">
        <v>671</v>
      </c>
      <c r="C382" s="28" t="s">
        <v>3335</v>
      </c>
      <c r="D382" s="29" t="s">
        <v>717</v>
      </c>
      <c r="E382" s="30" t="s">
        <v>718</v>
      </c>
      <c r="F382" s="17" t="s">
        <v>3748</v>
      </c>
    </row>
    <row r="383" spans="2:6">
      <c r="B383" s="27" t="s">
        <v>719</v>
      </c>
      <c r="C383" s="28" t="s">
        <v>3336</v>
      </c>
      <c r="D383" s="29" t="s">
        <v>721</v>
      </c>
      <c r="E383" s="30" t="s">
        <v>722</v>
      </c>
      <c r="F383" s="17" t="s">
        <v>3749</v>
      </c>
    </row>
    <row r="384" spans="2:6">
      <c r="B384" s="27" t="s">
        <v>719</v>
      </c>
      <c r="C384" s="28" t="s">
        <v>3336</v>
      </c>
      <c r="D384" s="29" t="s">
        <v>723</v>
      </c>
      <c r="E384" s="30" t="s">
        <v>723</v>
      </c>
      <c r="F384" s="17" t="s">
        <v>3750</v>
      </c>
    </row>
    <row r="385" spans="2:6">
      <c r="B385" s="27" t="s">
        <v>719</v>
      </c>
      <c r="C385" s="28" t="s">
        <v>3336</v>
      </c>
      <c r="D385" s="29" t="s">
        <v>724</v>
      </c>
      <c r="E385" s="30" t="s">
        <v>724</v>
      </c>
      <c r="F385" s="17" t="s">
        <v>3751</v>
      </c>
    </row>
    <row r="386" spans="2:6">
      <c r="B386" s="27" t="s">
        <v>719</v>
      </c>
      <c r="C386" s="28" t="s">
        <v>3336</v>
      </c>
      <c r="D386" s="29" t="s">
        <v>725</v>
      </c>
      <c r="E386" s="30" t="s">
        <v>726</v>
      </c>
      <c r="F386" s="17" t="s">
        <v>3752</v>
      </c>
    </row>
    <row r="387" spans="2:6">
      <c r="B387" s="27" t="s">
        <v>719</v>
      </c>
      <c r="C387" s="28" t="s">
        <v>3336</v>
      </c>
      <c r="D387" s="29" t="s">
        <v>727</v>
      </c>
      <c r="E387" s="30" t="s">
        <v>728</v>
      </c>
      <c r="F387" s="17" t="s">
        <v>3753</v>
      </c>
    </row>
    <row r="388" spans="2:6">
      <c r="B388" s="27" t="s">
        <v>719</v>
      </c>
      <c r="C388" s="28" t="s">
        <v>3336</v>
      </c>
      <c r="D388" s="29" t="s">
        <v>729</v>
      </c>
      <c r="E388" s="30" t="s">
        <v>729</v>
      </c>
      <c r="F388" s="17" t="s">
        <v>3754</v>
      </c>
    </row>
    <row r="389" spans="2:6">
      <c r="B389" s="27" t="s">
        <v>719</v>
      </c>
      <c r="C389" s="28" t="s">
        <v>3336</v>
      </c>
      <c r="D389" s="29" t="s">
        <v>730</v>
      </c>
      <c r="E389" s="30" t="s">
        <v>730</v>
      </c>
      <c r="F389" s="17" t="s">
        <v>3755</v>
      </c>
    </row>
    <row r="390" spans="2:6">
      <c r="B390" s="27" t="s">
        <v>719</v>
      </c>
      <c r="C390" s="28" t="s">
        <v>3336</v>
      </c>
      <c r="D390" s="29" t="s">
        <v>731</v>
      </c>
      <c r="E390" s="30" t="s">
        <v>731</v>
      </c>
      <c r="F390" s="17" t="s">
        <v>3756</v>
      </c>
    </row>
    <row r="391" spans="2:6">
      <c r="B391" s="27" t="s">
        <v>719</v>
      </c>
      <c r="C391" s="28" t="s">
        <v>3336</v>
      </c>
      <c r="D391" s="29" t="s">
        <v>732</v>
      </c>
      <c r="E391" s="30" t="s">
        <v>733</v>
      </c>
      <c r="F391" s="17" t="s">
        <v>3757</v>
      </c>
    </row>
    <row r="392" spans="2:6">
      <c r="B392" s="27" t="s">
        <v>719</v>
      </c>
      <c r="C392" s="28" t="s">
        <v>3336</v>
      </c>
      <c r="D392" s="29" t="s">
        <v>734</v>
      </c>
      <c r="E392" s="30" t="s">
        <v>735</v>
      </c>
      <c r="F392" s="17" t="s">
        <v>3758</v>
      </c>
    </row>
    <row r="393" spans="2:6">
      <c r="B393" s="27" t="s">
        <v>719</v>
      </c>
      <c r="C393" s="28" t="s">
        <v>3336</v>
      </c>
      <c r="D393" s="29" t="s">
        <v>736</v>
      </c>
      <c r="E393" s="30" t="s">
        <v>736</v>
      </c>
      <c r="F393" s="17" t="s">
        <v>3759</v>
      </c>
    </row>
    <row r="394" spans="2:6">
      <c r="B394" s="27" t="s">
        <v>719</v>
      </c>
      <c r="C394" s="28" t="s">
        <v>3336</v>
      </c>
      <c r="D394" s="29" t="s">
        <v>737</v>
      </c>
      <c r="E394" s="30" t="s">
        <v>738</v>
      </c>
      <c r="F394" s="17" t="s">
        <v>3760</v>
      </c>
    </row>
    <row r="395" spans="2:6">
      <c r="B395" s="27" t="s">
        <v>719</v>
      </c>
      <c r="C395" s="28" t="s">
        <v>3336</v>
      </c>
      <c r="D395" s="29" t="s">
        <v>739</v>
      </c>
      <c r="E395" s="30" t="s">
        <v>739</v>
      </c>
      <c r="F395" s="17" t="s">
        <v>3753</v>
      </c>
    </row>
    <row r="396" spans="2:6">
      <c r="B396" s="27" t="s">
        <v>719</v>
      </c>
      <c r="C396" s="28" t="s">
        <v>3337</v>
      </c>
      <c r="D396" s="29" t="s">
        <v>740</v>
      </c>
      <c r="E396" s="30" t="s">
        <v>741</v>
      </c>
      <c r="F396" s="17" t="s">
        <v>3761</v>
      </c>
    </row>
    <row r="397" spans="2:6">
      <c r="B397" s="27" t="s">
        <v>719</v>
      </c>
      <c r="C397" s="28" t="s">
        <v>3337</v>
      </c>
      <c r="D397" s="29" t="s">
        <v>742</v>
      </c>
      <c r="E397" s="30" t="s">
        <v>743</v>
      </c>
      <c r="F397" s="17" t="s">
        <v>3762</v>
      </c>
    </row>
    <row r="398" spans="2:6">
      <c r="B398" s="27" t="s">
        <v>719</v>
      </c>
      <c r="C398" s="28" t="s">
        <v>3337</v>
      </c>
      <c r="D398" s="29" t="s">
        <v>744</v>
      </c>
      <c r="E398" s="30" t="s">
        <v>745</v>
      </c>
      <c r="F398" s="17" t="s">
        <v>3763</v>
      </c>
    </row>
    <row r="399" spans="2:6">
      <c r="B399" s="27" t="s">
        <v>719</v>
      </c>
      <c r="C399" s="28" t="s">
        <v>3337</v>
      </c>
      <c r="D399" s="29" t="s">
        <v>746</v>
      </c>
      <c r="E399" s="30" t="s">
        <v>747</v>
      </c>
      <c r="F399" s="17" t="s">
        <v>3764</v>
      </c>
    </row>
    <row r="400" spans="2:6">
      <c r="B400" s="27" t="s">
        <v>719</v>
      </c>
      <c r="C400" s="28" t="s">
        <v>3337</v>
      </c>
      <c r="D400" s="29" t="s">
        <v>748</v>
      </c>
      <c r="E400" s="30" t="s">
        <v>749</v>
      </c>
      <c r="F400" s="17" t="s">
        <v>3765</v>
      </c>
    </row>
    <row r="401" spans="2:6">
      <c r="B401" s="27" t="s">
        <v>719</v>
      </c>
      <c r="C401" s="28" t="s">
        <v>3337</v>
      </c>
      <c r="D401" s="29" t="s">
        <v>750</v>
      </c>
      <c r="E401" s="30" t="s">
        <v>751</v>
      </c>
      <c r="F401" s="17" t="s">
        <v>3766</v>
      </c>
    </row>
    <row r="402" spans="2:6">
      <c r="B402" s="27" t="s">
        <v>719</v>
      </c>
      <c r="C402" s="28" t="s">
        <v>3337</v>
      </c>
      <c r="D402" s="29" t="s">
        <v>752</v>
      </c>
      <c r="E402" s="30" t="s">
        <v>753</v>
      </c>
      <c r="F402" s="17" t="s">
        <v>3767</v>
      </c>
    </row>
    <row r="403" spans="2:6">
      <c r="B403" s="27" t="s">
        <v>719</v>
      </c>
      <c r="C403" s="28" t="s">
        <v>3338</v>
      </c>
      <c r="D403" s="29" t="s">
        <v>754</v>
      </c>
      <c r="E403" s="30" t="s">
        <v>754</v>
      </c>
      <c r="F403" s="17" t="s">
        <v>3768</v>
      </c>
    </row>
    <row r="404" spans="2:6">
      <c r="B404" s="27" t="s">
        <v>719</v>
      </c>
      <c r="C404" s="28" t="s">
        <v>3338</v>
      </c>
      <c r="D404" s="29" t="s">
        <v>755</v>
      </c>
      <c r="E404" s="30" t="s">
        <v>755</v>
      </c>
      <c r="F404" s="17" t="s">
        <v>3769</v>
      </c>
    </row>
    <row r="405" spans="2:6">
      <c r="B405" s="27" t="s">
        <v>719</v>
      </c>
      <c r="C405" s="28" t="s">
        <v>3338</v>
      </c>
      <c r="D405" s="29" t="s">
        <v>756</v>
      </c>
      <c r="E405" s="30" t="s">
        <v>756</v>
      </c>
      <c r="F405" s="17" t="s">
        <v>3770</v>
      </c>
    </row>
    <row r="406" spans="2:6">
      <c r="B406" s="27" t="s">
        <v>719</v>
      </c>
      <c r="C406" s="28" t="s">
        <v>3338</v>
      </c>
      <c r="D406" s="29" t="s">
        <v>757</v>
      </c>
      <c r="E406" s="30" t="s">
        <v>757</v>
      </c>
      <c r="F406" s="17" t="s">
        <v>3771</v>
      </c>
    </row>
    <row r="407" spans="2:6">
      <c r="B407" s="27" t="s">
        <v>719</v>
      </c>
      <c r="C407" s="28" t="s">
        <v>3338</v>
      </c>
      <c r="D407" s="29" t="s">
        <v>758</v>
      </c>
      <c r="E407" s="30" t="s">
        <v>758</v>
      </c>
      <c r="F407" s="17" t="s">
        <v>3772</v>
      </c>
    </row>
    <row r="408" spans="2:6">
      <c r="B408" s="27" t="s">
        <v>719</v>
      </c>
      <c r="C408" s="28" t="s">
        <v>3338</v>
      </c>
      <c r="D408" s="29" t="s">
        <v>759</v>
      </c>
      <c r="E408" s="30" t="s">
        <v>759</v>
      </c>
      <c r="F408" s="17" t="s">
        <v>3773</v>
      </c>
    </row>
    <row r="409" spans="2:6">
      <c r="B409" s="27" t="s">
        <v>719</v>
      </c>
      <c r="C409" s="28" t="s">
        <v>3338</v>
      </c>
      <c r="D409" s="29" t="s">
        <v>760</v>
      </c>
      <c r="E409" s="30" t="s">
        <v>760</v>
      </c>
      <c r="F409" s="17" t="s">
        <v>3774</v>
      </c>
    </row>
    <row r="410" spans="2:6">
      <c r="B410" s="27" t="s">
        <v>719</v>
      </c>
      <c r="C410" s="28" t="s">
        <v>3338</v>
      </c>
      <c r="D410" s="29" t="s">
        <v>761</v>
      </c>
      <c r="E410" s="30" t="s">
        <v>761</v>
      </c>
      <c r="F410" s="17" t="s">
        <v>3775</v>
      </c>
    </row>
    <row r="411" spans="2:6">
      <c r="B411" s="27" t="s">
        <v>719</v>
      </c>
      <c r="C411" s="28" t="s">
        <v>3338</v>
      </c>
      <c r="D411" s="29" t="s">
        <v>762</v>
      </c>
      <c r="E411" s="30" t="s">
        <v>762</v>
      </c>
      <c r="F411" s="17" t="s">
        <v>3776</v>
      </c>
    </row>
    <row r="412" spans="2:6">
      <c r="B412" s="27" t="s">
        <v>719</v>
      </c>
      <c r="C412" s="28" t="s">
        <v>3338</v>
      </c>
      <c r="D412" s="29" t="s">
        <v>763</v>
      </c>
      <c r="E412" s="30" t="s">
        <v>763</v>
      </c>
      <c r="F412" s="17" t="s">
        <v>3777</v>
      </c>
    </row>
    <row r="413" spans="2:6">
      <c r="B413" s="27" t="s">
        <v>719</v>
      </c>
      <c r="C413" s="28" t="s">
        <v>3338</v>
      </c>
      <c r="D413" s="29" t="s">
        <v>764</v>
      </c>
      <c r="E413" s="30" t="s">
        <v>764</v>
      </c>
      <c r="F413" s="17" t="s">
        <v>3778</v>
      </c>
    </row>
    <row r="414" spans="2:6">
      <c r="B414" s="27" t="s">
        <v>719</v>
      </c>
      <c r="C414" s="28" t="s">
        <v>3338</v>
      </c>
      <c r="D414" s="29" t="s">
        <v>765</v>
      </c>
      <c r="E414" s="30" t="s">
        <v>765</v>
      </c>
      <c r="F414" s="17" t="s">
        <v>3779</v>
      </c>
    </row>
    <row r="415" spans="2:6">
      <c r="B415" s="27" t="s">
        <v>719</v>
      </c>
      <c r="C415" s="28" t="s">
        <v>3339</v>
      </c>
      <c r="D415" s="29" t="s">
        <v>766</v>
      </c>
      <c r="E415" s="30" t="s">
        <v>767</v>
      </c>
      <c r="F415" s="17" t="s">
        <v>3780</v>
      </c>
    </row>
    <row r="416" spans="2:6">
      <c r="B416" s="27" t="s">
        <v>719</v>
      </c>
      <c r="C416" s="28" t="s">
        <v>3340</v>
      </c>
      <c r="D416" s="29" t="s">
        <v>768</v>
      </c>
      <c r="E416" s="30" t="s">
        <v>768</v>
      </c>
      <c r="F416" s="17" t="s">
        <v>3781</v>
      </c>
    </row>
    <row r="417" spans="2:6">
      <c r="B417" s="27" t="s">
        <v>719</v>
      </c>
      <c r="C417" s="28" t="s">
        <v>3340</v>
      </c>
      <c r="D417" s="29" t="s">
        <v>769</v>
      </c>
      <c r="E417" s="30" t="s">
        <v>769</v>
      </c>
      <c r="F417" s="17" t="s">
        <v>3782</v>
      </c>
    </row>
    <row r="418" spans="2:6">
      <c r="B418" s="27" t="s">
        <v>719</v>
      </c>
      <c r="C418" s="28" t="s">
        <v>3340</v>
      </c>
      <c r="D418" s="29" t="s">
        <v>770</v>
      </c>
      <c r="E418" s="30" t="s">
        <v>770</v>
      </c>
      <c r="F418" s="17" t="s">
        <v>3782</v>
      </c>
    </row>
    <row r="419" spans="2:6">
      <c r="B419" s="27" t="s">
        <v>719</v>
      </c>
      <c r="C419" s="28" t="s">
        <v>3340</v>
      </c>
      <c r="D419" s="29" t="s">
        <v>771</v>
      </c>
      <c r="E419" s="30" t="s">
        <v>771</v>
      </c>
      <c r="F419" s="17" t="s">
        <v>3783</v>
      </c>
    </row>
    <row r="420" spans="2:6">
      <c r="B420" s="27" t="s">
        <v>719</v>
      </c>
      <c r="C420" s="28" t="s">
        <v>3340</v>
      </c>
      <c r="D420" s="29" t="s">
        <v>772</v>
      </c>
      <c r="E420" s="30" t="s">
        <v>772</v>
      </c>
      <c r="F420" s="17" t="s">
        <v>3784</v>
      </c>
    </row>
    <row r="421" spans="2:6">
      <c r="B421" s="27" t="s">
        <v>719</v>
      </c>
      <c r="C421" s="28" t="s">
        <v>3340</v>
      </c>
      <c r="D421" s="29" t="s">
        <v>773</v>
      </c>
      <c r="E421" s="30" t="s">
        <v>773</v>
      </c>
      <c r="F421" s="17" t="s">
        <v>3785</v>
      </c>
    </row>
    <row r="422" spans="2:6">
      <c r="B422" s="27" t="s">
        <v>719</v>
      </c>
      <c r="C422" s="28" t="s">
        <v>3340</v>
      </c>
      <c r="D422" s="29" t="s">
        <v>774</v>
      </c>
      <c r="E422" s="30" t="s">
        <v>774</v>
      </c>
      <c r="F422" s="17" t="s">
        <v>3786</v>
      </c>
    </row>
    <row r="423" spans="2:6">
      <c r="B423" s="27" t="s">
        <v>719</v>
      </c>
      <c r="C423" s="28" t="s">
        <v>3340</v>
      </c>
      <c r="D423" s="29" t="s">
        <v>775</v>
      </c>
      <c r="E423" s="30" t="s">
        <v>775</v>
      </c>
      <c r="F423" s="17" t="s">
        <v>3787</v>
      </c>
    </row>
    <row r="424" spans="2:6">
      <c r="B424" s="27" t="s">
        <v>719</v>
      </c>
      <c r="C424" s="28" t="s">
        <v>3340</v>
      </c>
      <c r="D424" s="29" t="s">
        <v>776</v>
      </c>
      <c r="E424" s="30" t="s">
        <v>776</v>
      </c>
      <c r="F424" s="17" t="s">
        <v>3788</v>
      </c>
    </row>
    <row r="425" spans="2:6">
      <c r="B425" s="27" t="s">
        <v>719</v>
      </c>
      <c r="C425" s="28" t="s">
        <v>3340</v>
      </c>
      <c r="D425" s="29" t="s">
        <v>777</v>
      </c>
      <c r="E425" s="30" t="s">
        <v>777</v>
      </c>
      <c r="F425" s="17" t="s">
        <v>3789</v>
      </c>
    </row>
    <row r="426" spans="2:6">
      <c r="B426" s="27" t="s">
        <v>719</v>
      </c>
      <c r="C426" s="28" t="s">
        <v>3340</v>
      </c>
      <c r="D426" s="29" t="s">
        <v>778</v>
      </c>
      <c r="E426" s="30" t="s">
        <v>778</v>
      </c>
      <c r="F426" s="17" t="s">
        <v>3790</v>
      </c>
    </row>
    <row r="427" spans="2:6">
      <c r="B427" s="27" t="s">
        <v>719</v>
      </c>
      <c r="C427" s="28" t="s">
        <v>3340</v>
      </c>
      <c r="D427" s="29" t="s">
        <v>779</v>
      </c>
      <c r="E427" s="30" t="s">
        <v>779</v>
      </c>
      <c r="F427" s="17" t="s">
        <v>3791</v>
      </c>
    </row>
    <row r="428" spans="2:6">
      <c r="B428" s="27" t="s">
        <v>719</v>
      </c>
      <c r="C428" s="28" t="s">
        <v>3340</v>
      </c>
      <c r="D428" s="29" t="s">
        <v>780</v>
      </c>
      <c r="E428" s="30" t="s">
        <v>780</v>
      </c>
      <c r="F428" s="17" t="s">
        <v>3792</v>
      </c>
    </row>
    <row r="429" spans="2:6">
      <c r="B429" s="27" t="s">
        <v>719</v>
      </c>
      <c r="C429" s="28" t="s">
        <v>3340</v>
      </c>
      <c r="D429" s="29" t="s">
        <v>781</v>
      </c>
      <c r="E429" s="30" t="s">
        <v>781</v>
      </c>
      <c r="F429" s="17" t="s">
        <v>3793</v>
      </c>
    </row>
    <row r="430" spans="2:6">
      <c r="B430" s="27" t="s">
        <v>719</v>
      </c>
      <c r="C430" s="28" t="s">
        <v>3340</v>
      </c>
      <c r="D430" s="29" t="s">
        <v>782</v>
      </c>
      <c r="E430" s="30" t="s">
        <v>782</v>
      </c>
      <c r="F430" s="17" t="s">
        <v>3794</v>
      </c>
    </row>
    <row r="431" spans="2:6">
      <c r="B431" s="27" t="s">
        <v>719</v>
      </c>
      <c r="C431" s="28" t="s">
        <v>3340</v>
      </c>
      <c r="D431" s="29" t="s">
        <v>783</v>
      </c>
      <c r="E431" s="30" t="s">
        <v>783</v>
      </c>
      <c r="F431" s="17" t="s">
        <v>3795</v>
      </c>
    </row>
    <row r="432" spans="2:6">
      <c r="B432" s="27" t="s">
        <v>719</v>
      </c>
      <c r="C432" s="28" t="s">
        <v>3340</v>
      </c>
      <c r="D432" s="29" t="s">
        <v>784</v>
      </c>
      <c r="E432" s="30" t="s">
        <v>784</v>
      </c>
      <c r="F432" s="17" t="s">
        <v>3795</v>
      </c>
    </row>
    <row r="433" spans="2:6">
      <c r="B433" s="27" t="s">
        <v>719</v>
      </c>
      <c r="C433" s="28" t="s">
        <v>3340</v>
      </c>
      <c r="D433" s="29" t="s">
        <v>785</v>
      </c>
      <c r="E433" s="30" t="s">
        <v>785</v>
      </c>
      <c r="F433" s="17" t="s">
        <v>3796</v>
      </c>
    </row>
    <row r="434" spans="2:6">
      <c r="B434" s="27" t="s">
        <v>719</v>
      </c>
      <c r="C434" s="28" t="s">
        <v>3340</v>
      </c>
      <c r="D434" s="29" t="s">
        <v>786</v>
      </c>
      <c r="E434" s="30" t="s">
        <v>786</v>
      </c>
      <c r="F434" s="17" t="s">
        <v>3797</v>
      </c>
    </row>
    <row r="435" spans="2:6">
      <c r="B435" s="27" t="s">
        <v>719</v>
      </c>
      <c r="C435" s="28" t="s">
        <v>3340</v>
      </c>
      <c r="D435" s="29" t="s">
        <v>787</v>
      </c>
      <c r="E435" s="30" t="s">
        <v>787</v>
      </c>
      <c r="F435" s="17" t="s">
        <v>3798</v>
      </c>
    </row>
    <row r="436" spans="2:6">
      <c r="B436" s="27" t="s">
        <v>719</v>
      </c>
      <c r="C436" s="28" t="s">
        <v>3340</v>
      </c>
      <c r="D436" s="29" t="s">
        <v>788</v>
      </c>
      <c r="E436" s="30" t="s">
        <v>788</v>
      </c>
      <c r="F436" s="17" t="s">
        <v>3796</v>
      </c>
    </row>
    <row r="437" spans="2:6">
      <c r="B437" s="27" t="s">
        <v>719</v>
      </c>
      <c r="C437" s="28" t="s">
        <v>3340</v>
      </c>
      <c r="D437" s="29" t="s">
        <v>789</v>
      </c>
      <c r="E437" s="30" t="s">
        <v>789</v>
      </c>
      <c r="F437" s="17" t="s">
        <v>3799</v>
      </c>
    </row>
    <row r="438" spans="2:6">
      <c r="B438" s="27" t="s">
        <v>719</v>
      </c>
      <c r="C438" s="28" t="s">
        <v>3340</v>
      </c>
      <c r="D438" s="29" t="s">
        <v>790</v>
      </c>
      <c r="E438" s="30" t="s">
        <v>790</v>
      </c>
      <c r="F438" s="17" t="s">
        <v>3799</v>
      </c>
    </row>
    <row r="439" spans="2:6">
      <c r="B439" s="27" t="s">
        <v>719</v>
      </c>
      <c r="C439" s="28" t="s">
        <v>3340</v>
      </c>
      <c r="D439" s="29" t="s">
        <v>791</v>
      </c>
      <c r="E439" s="30" t="s">
        <v>791</v>
      </c>
      <c r="F439" s="17" t="s">
        <v>3800</v>
      </c>
    </row>
    <row r="440" spans="2:6">
      <c r="B440" s="27" t="s">
        <v>719</v>
      </c>
      <c r="C440" s="28" t="s">
        <v>3341</v>
      </c>
      <c r="D440" s="29" t="s">
        <v>792</v>
      </c>
      <c r="E440" s="30" t="s">
        <v>792</v>
      </c>
      <c r="F440" s="17" t="s">
        <v>3801</v>
      </c>
    </row>
    <row r="441" spans="2:6">
      <c r="B441" s="27" t="s">
        <v>719</v>
      </c>
      <c r="C441" s="28" t="s">
        <v>3341</v>
      </c>
      <c r="D441" s="29" t="s">
        <v>793</v>
      </c>
      <c r="E441" s="30" t="s">
        <v>794</v>
      </c>
      <c r="F441" s="17" t="s">
        <v>3802</v>
      </c>
    </row>
    <row r="442" spans="2:6">
      <c r="B442" s="27" t="s">
        <v>719</v>
      </c>
      <c r="C442" s="28" t="s">
        <v>3341</v>
      </c>
      <c r="D442" s="29" t="s">
        <v>795</v>
      </c>
      <c r="E442" s="30" t="s">
        <v>796</v>
      </c>
      <c r="F442" s="17" t="s">
        <v>3803</v>
      </c>
    </row>
    <row r="443" spans="2:6">
      <c r="B443" s="27" t="s">
        <v>719</v>
      </c>
      <c r="C443" s="28" t="s">
        <v>3341</v>
      </c>
      <c r="D443" s="29" t="s">
        <v>797</v>
      </c>
      <c r="E443" s="30" t="s">
        <v>798</v>
      </c>
      <c r="F443" s="17" t="s">
        <v>3804</v>
      </c>
    </row>
    <row r="444" spans="2:6">
      <c r="B444" s="27" t="s">
        <v>719</v>
      </c>
      <c r="C444" s="28" t="s">
        <v>3341</v>
      </c>
      <c r="D444" s="29" t="s">
        <v>799</v>
      </c>
      <c r="E444" s="30" t="s">
        <v>800</v>
      </c>
      <c r="F444" s="17" t="s">
        <v>3805</v>
      </c>
    </row>
    <row r="445" spans="2:6">
      <c r="B445" s="27" t="s">
        <v>719</v>
      </c>
      <c r="C445" s="28" t="s">
        <v>3341</v>
      </c>
      <c r="D445" s="29" t="s">
        <v>801</v>
      </c>
      <c r="E445" s="30" t="s">
        <v>802</v>
      </c>
      <c r="F445" s="17" t="s">
        <v>3806</v>
      </c>
    </row>
    <row r="446" spans="2:6">
      <c r="B446" s="27" t="s">
        <v>719</v>
      </c>
      <c r="C446" s="28" t="s">
        <v>3341</v>
      </c>
      <c r="D446" s="29" t="s">
        <v>803</v>
      </c>
      <c r="E446" s="30" t="s">
        <v>804</v>
      </c>
      <c r="F446" s="17" t="s">
        <v>3807</v>
      </c>
    </row>
    <row r="447" spans="2:6">
      <c r="B447" s="27" t="s">
        <v>719</v>
      </c>
      <c r="C447" s="28" t="s">
        <v>3341</v>
      </c>
      <c r="D447" s="29" t="s">
        <v>805</v>
      </c>
      <c r="E447" s="30" t="s">
        <v>806</v>
      </c>
      <c r="F447" s="17" t="s">
        <v>3802</v>
      </c>
    </row>
    <row r="448" spans="2:6">
      <c r="B448" s="27" t="s">
        <v>719</v>
      </c>
      <c r="C448" s="28" t="s">
        <v>3341</v>
      </c>
      <c r="D448" s="29" t="s">
        <v>807</v>
      </c>
      <c r="E448" s="30" t="s">
        <v>808</v>
      </c>
      <c r="F448" s="17" t="s">
        <v>3808</v>
      </c>
    </row>
    <row r="449" spans="2:6">
      <c r="B449" s="27" t="s">
        <v>719</v>
      </c>
      <c r="C449" s="28" t="s">
        <v>3341</v>
      </c>
      <c r="D449" s="29" t="s">
        <v>809</v>
      </c>
      <c r="E449" s="30" t="s">
        <v>810</v>
      </c>
      <c r="F449" s="17" t="s">
        <v>3809</v>
      </c>
    </row>
    <row r="450" spans="2:6">
      <c r="B450" s="27" t="s">
        <v>719</v>
      </c>
      <c r="C450" s="28" t="s">
        <v>3341</v>
      </c>
      <c r="D450" s="29" t="s">
        <v>811</v>
      </c>
      <c r="E450" s="30" t="s">
        <v>812</v>
      </c>
      <c r="F450" s="17" t="s">
        <v>3810</v>
      </c>
    </row>
    <row r="451" spans="2:6">
      <c r="B451" s="27" t="s">
        <v>719</v>
      </c>
      <c r="C451" s="28" t="s">
        <v>3341</v>
      </c>
      <c r="D451" s="29" t="s">
        <v>813</v>
      </c>
      <c r="E451" s="30" t="s">
        <v>814</v>
      </c>
      <c r="F451" s="17" t="s">
        <v>3811</v>
      </c>
    </row>
    <row r="452" spans="2:6">
      <c r="B452" s="27" t="s">
        <v>719</v>
      </c>
      <c r="C452" s="28" t="s">
        <v>3341</v>
      </c>
      <c r="D452" s="29" t="s">
        <v>815</v>
      </c>
      <c r="E452" s="30" t="s">
        <v>816</v>
      </c>
      <c r="F452" s="17" t="s">
        <v>3812</v>
      </c>
    </row>
    <row r="453" spans="2:6">
      <c r="B453" s="27" t="s">
        <v>719</v>
      </c>
      <c r="C453" s="28" t="s">
        <v>3341</v>
      </c>
      <c r="D453" s="29" t="s">
        <v>817</v>
      </c>
      <c r="E453" s="30" t="s">
        <v>817</v>
      </c>
      <c r="F453" s="17" t="s">
        <v>3813</v>
      </c>
    </row>
    <row r="454" spans="2:6">
      <c r="B454" s="27" t="s">
        <v>719</v>
      </c>
      <c r="C454" s="28" t="s">
        <v>3341</v>
      </c>
      <c r="D454" s="29" t="s">
        <v>818</v>
      </c>
      <c r="E454" s="30" t="s">
        <v>819</v>
      </c>
      <c r="F454" s="17" t="s">
        <v>3801</v>
      </c>
    </row>
    <row r="455" spans="2:6">
      <c r="B455" s="27" t="s">
        <v>719</v>
      </c>
      <c r="C455" s="28" t="s">
        <v>3341</v>
      </c>
      <c r="D455" s="29" t="s">
        <v>820</v>
      </c>
      <c r="E455" s="30" t="s">
        <v>821</v>
      </c>
      <c r="F455" s="17" t="s">
        <v>3814</v>
      </c>
    </row>
    <row r="456" spans="2:6">
      <c r="B456" s="27" t="s">
        <v>719</v>
      </c>
      <c r="C456" s="28" t="s">
        <v>3341</v>
      </c>
      <c r="D456" s="29" t="s">
        <v>822</v>
      </c>
      <c r="E456" s="30" t="s">
        <v>822</v>
      </c>
      <c r="F456" s="17" t="s">
        <v>3814</v>
      </c>
    </row>
    <row r="457" spans="2:6">
      <c r="B457" s="27" t="s">
        <v>719</v>
      </c>
      <c r="C457" s="28" t="s">
        <v>3341</v>
      </c>
      <c r="D457" s="29" t="s">
        <v>823</v>
      </c>
      <c r="E457" s="30" t="s">
        <v>824</v>
      </c>
      <c r="F457" s="17" t="s">
        <v>3815</v>
      </c>
    </row>
    <row r="458" spans="2:6">
      <c r="B458" s="27" t="s">
        <v>719</v>
      </c>
      <c r="C458" s="28" t="s">
        <v>3342</v>
      </c>
      <c r="D458" s="29" t="s">
        <v>825</v>
      </c>
      <c r="E458" s="30" t="s">
        <v>826</v>
      </c>
      <c r="F458" s="17" t="s">
        <v>3816</v>
      </c>
    </row>
    <row r="459" spans="2:6">
      <c r="B459" s="27" t="s">
        <v>719</v>
      </c>
      <c r="C459" s="28" t="s">
        <v>3342</v>
      </c>
      <c r="D459" s="29" t="s">
        <v>827</v>
      </c>
      <c r="E459" s="30" t="s">
        <v>828</v>
      </c>
      <c r="F459" s="17" t="s">
        <v>3816</v>
      </c>
    </row>
    <row r="460" spans="2:6">
      <c r="B460" s="27" t="s">
        <v>719</v>
      </c>
      <c r="C460" s="28" t="s">
        <v>3342</v>
      </c>
      <c r="D460" s="29" t="s">
        <v>829</v>
      </c>
      <c r="E460" s="30" t="s">
        <v>830</v>
      </c>
      <c r="F460" s="17" t="s">
        <v>3817</v>
      </c>
    </row>
    <row r="461" spans="2:6">
      <c r="B461" s="27" t="s">
        <v>719</v>
      </c>
      <c r="C461" s="28" t="s">
        <v>3342</v>
      </c>
      <c r="D461" s="29" t="s">
        <v>831</v>
      </c>
      <c r="E461" s="30" t="s">
        <v>832</v>
      </c>
      <c r="F461" s="17" t="s">
        <v>3818</v>
      </c>
    </row>
    <row r="462" spans="2:6">
      <c r="B462" s="27" t="s">
        <v>719</v>
      </c>
      <c r="C462" s="28" t="s">
        <v>3342</v>
      </c>
      <c r="D462" s="29" t="s">
        <v>833</v>
      </c>
      <c r="E462" s="30" t="s">
        <v>834</v>
      </c>
      <c r="F462" s="17" t="s">
        <v>3819</v>
      </c>
    </row>
    <row r="463" spans="2:6">
      <c r="B463" s="27" t="s">
        <v>719</v>
      </c>
      <c r="C463" s="28" t="s">
        <v>3342</v>
      </c>
      <c r="D463" s="29" t="s">
        <v>835</v>
      </c>
      <c r="E463" s="30" t="s">
        <v>836</v>
      </c>
      <c r="F463" s="17" t="s">
        <v>3820</v>
      </c>
    </row>
    <row r="464" spans="2:6">
      <c r="B464" s="27" t="s">
        <v>719</v>
      </c>
      <c r="C464" s="28" t="s">
        <v>3342</v>
      </c>
      <c r="D464" s="29" t="s">
        <v>837</v>
      </c>
      <c r="E464" s="30" t="s">
        <v>838</v>
      </c>
      <c r="F464" s="17" t="s">
        <v>3821</v>
      </c>
    </row>
    <row r="465" spans="2:6">
      <c r="B465" s="27" t="s">
        <v>719</v>
      </c>
      <c r="C465" s="28" t="s">
        <v>3342</v>
      </c>
      <c r="D465" s="29" t="s">
        <v>839</v>
      </c>
      <c r="E465" s="30" t="s">
        <v>840</v>
      </c>
      <c r="F465" s="17" t="s">
        <v>3822</v>
      </c>
    </row>
    <row r="466" spans="2:6">
      <c r="B466" s="27" t="s">
        <v>719</v>
      </c>
      <c r="C466" s="28" t="s">
        <v>3342</v>
      </c>
      <c r="D466" s="29" t="s">
        <v>841</v>
      </c>
      <c r="E466" s="30" t="s">
        <v>842</v>
      </c>
      <c r="F466" s="17" t="s">
        <v>3822</v>
      </c>
    </row>
    <row r="467" spans="2:6">
      <c r="B467" s="27" t="s">
        <v>719</v>
      </c>
      <c r="C467" s="28" t="s">
        <v>3342</v>
      </c>
      <c r="D467" s="29" t="s">
        <v>843</v>
      </c>
      <c r="E467" s="30" t="s">
        <v>844</v>
      </c>
      <c r="F467" s="17" t="s">
        <v>3823</v>
      </c>
    </row>
    <row r="468" spans="2:6">
      <c r="B468" s="27" t="s">
        <v>719</v>
      </c>
      <c r="C468" s="28" t="s">
        <v>3342</v>
      </c>
      <c r="D468" s="29" t="s">
        <v>845</v>
      </c>
      <c r="E468" s="30" t="s">
        <v>846</v>
      </c>
      <c r="F468" s="17" t="s">
        <v>3824</v>
      </c>
    </row>
    <row r="469" spans="2:6">
      <c r="B469" s="27" t="s">
        <v>719</v>
      </c>
      <c r="C469" s="28" t="s">
        <v>3342</v>
      </c>
      <c r="D469" s="29" t="s">
        <v>847</v>
      </c>
      <c r="E469" s="30" t="s">
        <v>848</v>
      </c>
      <c r="F469" s="17" t="s">
        <v>3825</v>
      </c>
    </row>
    <row r="470" spans="2:6">
      <c r="B470" s="27" t="s">
        <v>719</v>
      </c>
      <c r="C470" s="28" t="s">
        <v>3342</v>
      </c>
      <c r="D470" s="29" t="s">
        <v>849</v>
      </c>
      <c r="E470" s="30" t="s">
        <v>849</v>
      </c>
      <c r="F470" s="17" t="s">
        <v>3826</v>
      </c>
    </row>
    <row r="471" spans="2:6">
      <c r="B471" s="27" t="s">
        <v>719</v>
      </c>
      <c r="C471" s="28" t="s">
        <v>3342</v>
      </c>
      <c r="D471" s="29" t="s">
        <v>850</v>
      </c>
      <c r="E471" s="30" t="s">
        <v>851</v>
      </c>
      <c r="F471" s="17" t="s">
        <v>3827</v>
      </c>
    </row>
    <row r="472" spans="2:6">
      <c r="B472" s="27" t="s">
        <v>719</v>
      </c>
      <c r="C472" s="28" t="s">
        <v>3342</v>
      </c>
      <c r="D472" s="29" t="s">
        <v>852</v>
      </c>
      <c r="E472" s="30" t="s">
        <v>853</v>
      </c>
      <c r="F472" s="17" t="s">
        <v>3828</v>
      </c>
    </row>
    <row r="473" spans="2:6">
      <c r="B473" s="27" t="s">
        <v>719</v>
      </c>
      <c r="C473" s="28" t="s">
        <v>3342</v>
      </c>
      <c r="D473" s="29" t="s">
        <v>854</v>
      </c>
      <c r="E473" s="30" t="s">
        <v>855</v>
      </c>
      <c r="F473" s="17" t="s">
        <v>3829</v>
      </c>
    </row>
    <row r="474" spans="2:6">
      <c r="B474" s="27" t="s">
        <v>719</v>
      </c>
      <c r="C474" s="28" t="s">
        <v>3342</v>
      </c>
      <c r="D474" s="29" t="s">
        <v>856</v>
      </c>
      <c r="E474" s="30" t="s">
        <v>856</v>
      </c>
      <c r="F474" s="17" t="s">
        <v>3829</v>
      </c>
    </row>
    <row r="475" spans="2:6">
      <c r="B475" s="27" t="s">
        <v>719</v>
      </c>
      <c r="C475" s="28" t="s">
        <v>3342</v>
      </c>
      <c r="D475" s="29" t="s">
        <v>857</v>
      </c>
      <c r="E475" s="30" t="s">
        <v>858</v>
      </c>
      <c r="F475" s="17" t="s">
        <v>3830</v>
      </c>
    </row>
    <row r="476" spans="2:6">
      <c r="B476" s="27" t="s">
        <v>719</v>
      </c>
      <c r="C476" s="28" t="s">
        <v>3342</v>
      </c>
      <c r="D476" s="29" t="s">
        <v>859</v>
      </c>
      <c r="E476" s="30" t="s">
        <v>860</v>
      </c>
      <c r="F476" s="17" t="s">
        <v>3831</v>
      </c>
    </row>
    <row r="477" spans="2:6">
      <c r="B477" s="27" t="s">
        <v>719</v>
      </c>
      <c r="C477" s="28" t="s">
        <v>3342</v>
      </c>
      <c r="D477" s="29" t="s">
        <v>861</v>
      </c>
      <c r="E477" s="30" t="s">
        <v>862</v>
      </c>
      <c r="F477" s="17" t="s">
        <v>3832</v>
      </c>
    </row>
    <row r="478" spans="2:6">
      <c r="B478" s="27" t="s">
        <v>719</v>
      </c>
      <c r="C478" s="28" t="s">
        <v>3343</v>
      </c>
      <c r="D478" s="29" t="s">
        <v>863</v>
      </c>
      <c r="E478" s="30" t="s">
        <v>864</v>
      </c>
      <c r="F478" s="17" t="s">
        <v>3833</v>
      </c>
    </row>
    <row r="479" spans="2:6">
      <c r="B479" s="27" t="s">
        <v>719</v>
      </c>
      <c r="C479" s="28" t="s">
        <v>3343</v>
      </c>
      <c r="D479" s="29" t="s">
        <v>865</v>
      </c>
      <c r="E479" s="30" t="s">
        <v>866</v>
      </c>
      <c r="F479" s="17" t="s">
        <v>3834</v>
      </c>
    </row>
    <row r="480" spans="2:6">
      <c r="B480" s="27" t="s">
        <v>719</v>
      </c>
      <c r="C480" s="28" t="s">
        <v>3343</v>
      </c>
      <c r="D480" s="29" t="s">
        <v>867</v>
      </c>
      <c r="E480" s="30" t="s">
        <v>867</v>
      </c>
      <c r="F480" s="17" t="s">
        <v>3835</v>
      </c>
    </row>
    <row r="481" spans="2:6">
      <c r="B481" s="27" t="s">
        <v>719</v>
      </c>
      <c r="C481" s="28" t="s">
        <v>3343</v>
      </c>
      <c r="D481" s="29" t="s">
        <v>868</v>
      </c>
      <c r="E481" s="30" t="s">
        <v>868</v>
      </c>
      <c r="F481" s="17" t="s">
        <v>3836</v>
      </c>
    </row>
    <row r="482" spans="2:6">
      <c r="B482" s="27" t="s">
        <v>719</v>
      </c>
      <c r="C482" s="28" t="s">
        <v>3343</v>
      </c>
      <c r="D482" s="29" t="s">
        <v>869</v>
      </c>
      <c r="E482" s="30" t="s">
        <v>870</v>
      </c>
      <c r="F482" s="17" t="s">
        <v>3836</v>
      </c>
    </row>
    <row r="483" spans="2:6">
      <c r="B483" s="27" t="s">
        <v>719</v>
      </c>
      <c r="C483" s="28" t="s">
        <v>3343</v>
      </c>
      <c r="D483" s="29" t="s">
        <v>871</v>
      </c>
      <c r="E483" s="30" t="s">
        <v>872</v>
      </c>
      <c r="F483" s="17" t="s">
        <v>3837</v>
      </c>
    </row>
    <row r="484" spans="2:6">
      <c r="B484" s="27" t="s">
        <v>719</v>
      </c>
      <c r="C484" s="28" t="s">
        <v>3343</v>
      </c>
      <c r="D484" s="29" t="s">
        <v>873</v>
      </c>
      <c r="E484" s="30" t="s">
        <v>874</v>
      </c>
      <c r="F484" s="17" t="s">
        <v>3838</v>
      </c>
    </row>
    <row r="485" spans="2:6">
      <c r="B485" s="27" t="s">
        <v>719</v>
      </c>
      <c r="C485" s="28" t="s">
        <v>3343</v>
      </c>
      <c r="D485" s="29" t="s">
        <v>875</v>
      </c>
      <c r="E485" s="30" t="s">
        <v>876</v>
      </c>
      <c r="F485" s="17" t="s">
        <v>3839</v>
      </c>
    </row>
    <row r="486" spans="2:6">
      <c r="B486" s="27" t="s">
        <v>719</v>
      </c>
      <c r="C486" s="28" t="s">
        <v>3343</v>
      </c>
      <c r="D486" s="29" t="s">
        <v>877</v>
      </c>
      <c r="E486" s="30" t="s">
        <v>878</v>
      </c>
      <c r="F486" s="17" t="s">
        <v>3840</v>
      </c>
    </row>
    <row r="487" spans="2:6">
      <c r="B487" s="27" t="s">
        <v>719</v>
      </c>
      <c r="C487" s="28" t="s">
        <v>3343</v>
      </c>
      <c r="D487" s="29" t="s">
        <v>879</v>
      </c>
      <c r="E487" s="30" t="s">
        <v>879</v>
      </c>
      <c r="F487" s="17" t="s">
        <v>3841</v>
      </c>
    </row>
    <row r="488" spans="2:6">
      <c r="B488" s="27" t="s">
        <v>719</v>
      </c>
      <c r="C488" s="28" t="s">
        <v>3343</v>
      </c>
      <c r="D488" s="29" t="s">
        <v>880</v>
      </c>
      <c r="E488" s="30" t="s">
        <v>880</v>
      </c>
      <c r="F488" s="17" t="s">
        <v>3841</v>
      </c>
    </row>
    <row r="489" spans="2:6">
      <c r="B489" s="27" t="s">
        <v>719</v>
      </c>
      <c r="C489" s="28" t="s">
        <v>3343</v>
      </c>
      <c r="D489" s="29" t="s">
        <v>881</v>
      </c>
      <c r="E489" s="30" t="s">
        <v>882</v>
      </c>
      <c r="F489" s="17" t="s">
        <v>3842</v>
      </c>
    </row>
    <row r="490" spans="2:6">
      <c r="B490" s="27" t="s">
        <v>719</v>
      </c>
      <c r="C490" s="28" t="s">
        <v>3343</v>
      </c>
      <c r="D490" s="29" t="s">
        <v>883</v>
      </c>
      <c r="E490" s="30" t="s">
        <v>884</v>
      </c>
      <c r="F490" s="17" t="s">
        <v>3843</v>
      </c>
    </row>
    <row r="491" spans="2:6">
      <c r="B491" s="27" t="s">
        <v>719</v>
      </c>
      <c r="C491" s="28" t="s">
        <v>3343</v>
      </c>
      <c r="D491" s="29" t="s">
        <v>885</v>
      </c>
      <c r="E491" s="30" t="s">
        <v>885</v>
      </c>
      <c r="F491" s="17" t="s">
        <v>3844</v>
      </c>
    </row>
    <row r="492" spans="2:6">
      <c r="B492" s="27" t="s">
        <v>719</v>
      </c>
      <c r="C492" s="28" t="s">
        <v>3343</v>
      </c>
      <c r="D492" s="29" t="s">
        <v>886</v>
      </c>
      <c r="E492" s="30" t="s">
        <v>887</v>
      </c>
      <c r="F492" s="17" t="s">
        <v>3845</v>
      </c>
    </row>
    <row r="493" spans="2:6">
      <c r="B493" s="27" t="s">
        <v>719</v>
      </c>
      <c r="C493" s="28" t="s">
        <v>3344</v>
      </c>
      <c r="D493" s="29" t="s">
        <v>888</v>
      </c>
      <c r="E493" s="30" t="s">
        <v>889</v>
      </c>
      <c r="F493" s="17" t="s">
        <v>3846</v>
      </c>
    </row>
    <row r="494" spans="2:6">
      <c r="B494" s="27" t="s">
        <v>719</v>
      </c>
      <c r="C494" s="28" t="s">
        <v>3344</v>
      </c>
      <c r="D494" s="29" t="s">
        <v>890</v>
      </c>
      <c r="E494" s="30" t="s">
        <v>890</v>
      </c>
      <c r="F494" s="17" t="s">
        <v>3847</v>
      </c>
    </row>
    <row r="495" spans="2:6">
      <c r="B495" s="27" t="s">
        <v>719</v>
      </c>
      <c r="C495" s="28" t="s">
        <v>3344</v>
      </c>
      <c r="D495" s="29" t="s">
        <v>891</v>
      </c>
      <c r="E495" s="30" t="s">
        <v>892</v>
      </c>
      <c r="F495" s="17" t="s">
        <v>3848</v>
      </c>
    </row>
    <row r="496" spans="2:6">
      <c r="B496" s="27" t="s">
        <v>719</v>
      </c>
      <c r="C496" s="28" t="s">
        <v>3344</v>
      </c>
      <c r="D496" s="29" t="s">
        <v>893</v>
      </c>
      <c r="E496" s="30" t="s">
        <v>893</v>
      </c>
      <c r="F496" s="17" t="s">
        <v>3849</v>
      </c>
    </row>
    <row r="497" spans="2:6">
      <c r="B497" s="27" t="s">
        <v>719</v>
      </c>
      <c r="C497" s="28" t="s">
        <v>3344</v>
      </c>
      <c r="D497" s="29" t="s">
        <v>894</v>
      </c>
      <c r="E497" s="30" t="s">
        <v>895</v>
      </c>
      <c r="F497" s="17" t="s">
        <v>3850</v>
      </c>
    </row>
    <row r="498" spans="2:6">
      <c r="B498" s="27" t="s">
        <v>719</v>
      </c>
      <c r="C498" s="28" t="s">
        <v>3344</v>
      </c>
      <c r="D498" s="29" t="s">
        <v>896</v>
      </c>
      <c r="E498" s="30" t="s">
        <v>896</v>
      </c>
      <c r="F498" s="17" t="s">
        <v>3850</v>
      </c>
    </row>
    <row r="499" spans="2:6">
      <c r="B499" s="27" t="s">
        <v>719</v>
      </c>
      <c r="C499" s="28" t="s">
        <v>3344</v>
      </c>
      <c r="D499" s="29" t="s">
        <v>897</v>
      </c>
      <c r="E499" s="30" t="s">
        <v>898</v>
      </c>
      <c r="F499" s="17" t="s">
        <v>3851</v>
      </c>
    </row>
    <row r="500" spans="2:6">
      <c r="B500" s="27" t="s">
        <v>719</v>
      </c>
      <c r="C500" s="28" t="s">
        <v>3344</v>
      </c>
      <c r="D500" s="29" t="s">
        <v>899</v>
      </c>
      <c r="E500" s="30" t="s">
        <v>900</v>
      </c>
      <c r="F500" s="17" t="s">
        <v>3852</v>
      </c>
    </row>
    <row r="501" spans="2:6">
      <c r="B501" s="27" t="s">
        <v>719</v>
      </c>
      <c r="C501" s="28" t="s">
        <v>3344</v>
      </c>
      <c r="D501" s="29" t="s">
        <v>901</v>
      </c>
      <c r="E501" s="30" t="s">
        <v>902</v>
      </c>
      <c r="F501" s="17" t="s">
        <v>3853</v>
      </c>
    </row>
    <row r="502" spans="2:6">
      <c r="B502" s="27" t="s">
        <v>719</v>
      </c>
      <c r="C502" s="28" t="s">
        <v>3344</v>
      </c>
      <c r="D502" s="29" t="s">
        <v>903</v>
      </c>
      <c r="E502" s="30" t="s">
        <v>904</v>
      </c>
      <c r="F502" s="17" t="s">
        <v>3854</v>
      </c>
    </row>
    <row r="503" spans="2:6">
      <c r="B503" s="27" t="s">
        <v>719</v>
      </c>
      <c r="C503" s="28" t="s">
        <v>3344</v>
      </c>
      <c r="D503" s="29" t="s">
        <v>905</v>
      </c>
      <c r="E503" s="30" t="s">
        <v>905</v>
      </c>
      <c r="F503" s="17" t="s">
        <v>3854</v>
      </c>
    </row>
    <row r="504" spans="2:6">
      <c r="B504" s="27" t="s">
        <v>719</v>
      </c>
      <c r="C504" s="28" t="s">
        <v>3344</v>
      </c>
      <c r="D504" s="29" t="s">
        <v>906</v>
      </c>
      <c r="E504" s="30" t="s">
        <v>906</v>
      </c>
      <c r="F504" s="17" t="s">
        <v>3855</v>
      </c>
    </row>
    <row r="505" spans="2:6">
      <c r="B505" s="27" t="s">
        <v>719</v>
      </c>
      <c r="C505" s="28" t="s">
        <v>3344</v>
      </c>
      <c r="D505" s="29" t="s">
        <v>907</v>
      </c>
      <c r="E505" s="30" t="s">
        <v>908</v>
      </c>
      <c r="F505" s="17" t="s">
        <v>3856</v>
      </c>
    </row>
    <row r="506" spans="2:6">
      <c r="B506" s="27" t="s">
        <v>719</v>
      </c>
      <c r="C506" s="28" t="s">
        <v>3344</v>
      </c>
      <c r="D506" s="29" t="s">
        <v>909</v>
      </c>
      <c r="E506" s="30" t="s">
        <v>909</v>
      </c>
      <c r="F506" s="17" t="s">
        <v>3857</v>
      </c>
    </row>
    <row r="507" spans="2:6">
      <c r="B507" s="27" t="s">
        <v>719</v>
      </c>
      <c r="C507" s="28" t="s">
        <v>3344</v>
      </c>
      <c r="D507" s="29" t="s">
        <v>910</v>
      </c>
      <c r="E507" s="30" t="s">
        <v>910</v>
      </c>
      <c r="F507" s="17" t="s">
        <v>3857</v>
      </c>
    </row>
    <row r="508" spans="2:6">
      <c r="B508" s="27" t="s">
        <v>719</v>
      </c>
      <c r="C508" s="28" t="s">
        <v>3344</v>
      </c>
      <c r="D508" s="29" t="s">
        <v>911</v>
      </c>
      <c r="E508" s="30" t="s">
        <v>911</v>
      </c>
      <c r="F508" s="17" t="s">
        <v>3858</v>
      </c>
    </row>
    <row r="509" spans="2:6">
      <c r="B509" s="27" t="s">
        <v>719</v>
      </c>
      <c r="C509" s="28" t="s">
        <v>3344</v>
      </c>
      <c r="D509" s="29" t="s">
        <v>912</v>
      </c>
      <c r="E509" s="30" t="s">
        <v>912</v>
      </c>
      <c r="F509" s="17" t="s">
        <v>3859</v>
      </c>
    </row>
    <row r="510" spans="2:6">
      <c r="B510" s="27" t="s">
        <v>719</v>
      </c>
      <c r="C510" s="28" t="s">
        <v>3345</v>
      </c>
      <c r="D510" s="29" t="s">
        <v>913</v>
      </c>
      <c r="E510" s="30" t="s">
        <v>913</v>
      </c>
      <c r="F510" s="17" t="s">
        <v>3860</v>
      </c>
    </row>
    <row r="511" spans="2:6">
      <c r="B511" s="27" t="s">
        <v>719</v>
      </c>
      <c r="C511" s="28" t="s">
        <v>3345</v>
      </c>
      <c r="D511" s="29" t="s">
        <v>914</v>
      </c>
      <c r="E511" s="30" t="s">
        <v>914</v>
      </c>
      <c r="F511" s="17" t="s">
        <v>3860</v>
      </c>
    </row>
    <row r="512" spans="2:6">
      <c r="B512" s="27" t="s">
        <v>719</v>
      </c>
      <c r="C512" s="28" t="s">
        <v>3345</v>
      </c>
      <c r="D512" s="29" t="s">
        <v>915</v>
      </c>
      <c r="E512" s="30" t="s">
        <v>915</v>
      </c>
      <c r="F512" s="17" t="s">
        <v>3861</v>
      </c>
    </row>
    <row r="513" spans="2:6">
      <c r="B513" s="27" t="s">
        <v>719</v>
      </c>
      <c r="C513" s="28" t="s">
        <v>3345</v>
      </c>
      <c r="D513" s="29" t="s">
        <v>916</v>
      </c>
      <c r="E513" s="30" t="s">
        <v>916</v>
      </c>
      <c r="F513" s="17" t="s">
        <v>3862</v>
      </c>
    </row>
    <row r="514" spans="2:6">
      <c r="B514" s="27" t="s">
        <v>719</v>
      </c>
      <c r="C514" s="28" t="s">
        <v>3345</v>
      </c>
      <c r="D514" s="29" t="s">
        <v>917</v>
      </c>
      <c r="E514" s="30" t="s">
        <v>917</v>
      </c>
      <c r="F514" s="17" t="s">
        <v>3862</v>
      </c>
    </row>
    <row r="515" spans="2:6">
      <c r="B515" s="27" t="s">
        <v>719</v>
      </c>
      <c r="C515" s="28" t="s">
        <v>3345</v>
      </c>
      <c r="D515" s="29" t="s">
        <v>918</v>
      </c>
      <c r="E515" s="30" t="s">
        <v>918</v>
      </c>
      <c r="F515" s="17" t="s">
        <v>3863</v>
      </c>
    </row>
    <row r="516" spans="2:6">
      <c r="B516" s="27" t="s">
        <v>719</v>
      </c>
      <c r="C516" s="28" t="s">
        <v>3345</v>
      </c>
      <c r="D516" s="29" t="s">
        <v>919</v>
      </c>
      <c r="E516" s="30" t="s">
        <v>919</v>
      </c>
      <c r="F516" s="17" t="s">
        <v>3864</v>
      </c>
    </row>
    <row r="517" spans="2:6">
      <c r="B517" s="27" t="s">
        <v>719</v>
      </c>
      <c r="C517" s="28" t="s">
        <v>3345</v>
      </c>
      <c r="D517" s="29" t="s">
        <v>920</v>
      </c>
      <c r="E517" s="30" t="s">
        <v>920</v>
      </c>
      <c r="F517" s="17" t="s">
        <v>3865</v>
      </c>
    </row>
    <row r="518" spans="2:6">
      <c r="B518" s="27" t="s">
        <v>719</v>
      </c>
      <c r="C518" s="28" t="s">
        <v>3345</v>
      </c>
      <c r="D518" s="29" t="s">
        <v>921</v>
      </c>
      <c r="E518" s="30" t="s">
        <v>921</v>
      </c>
      <c r="F518" s="17" t="s">
        <v>3866</v>
      </c>
    </row>
    <row r="519" spans="2:6">
      <c r="B519" s="27" t="s">
        <v>719</v>
      </c>
      <c r="C519" s="28" t="s">
        <v>3345</v>
      </c>
      <c r="D519" s="29" t="s">
        <v>922</v>
      </c>
      <c r="E519" s="30" t="s">
        <v>922</v>
      </c>
      <c r="F519" s="17" t="s">
        <v>3866</v>
      </c>
    </row>
    <row r="520" spans="2:6">
      <c r="B520" s="27" t="s">
        <v>719</v>
      </c>
      <c r="C520" s="28" t="s">
        <v>3345</v>
      </c>
      <c r="D520" s="29" t="s">
        <v>923</v>
      </c>
      <c r="E520" s="30" t="s">
        <v>923</v>
      </c>
      <c r="F520" s="17" t="s">
        <v>3867</v>
      </c>
    </row>
    <row r="521" spans="2:6">
      <c r="B521" s="27" t="s">
        <v>719</v>
      </c>
      <c r="C521" s="28" t="s">
        <v>3345</v>
      </c>
      <c r="D521" s="29" t="s">
        <v>924</v>
      </c>
      <c r="E521" s="30" t="s">
        <v>924</v>
      </c>
      <c r="F521" s="17" t="s">
        <v>3868</v>
      </c>
    </row>
    <row r="522" spans="2:6">
      <c r="B522" s="27" t="s">
        <v>719</v>
      </c>
      <c r="C522" s="28" t="s">
        <v>3346</v>
      </c>
      <c r="D522" s="29" t="s">
        <v>925</v>
      </c>
      <c r="E522" s="30" t="s">
        <v>926</v>
      </c>
      <c r="F522" s="17" t="s">
        <v>3869</v>
      </c>
    </row>
    <row r="523" spans="2:6">
      <c r="B523" s="27" t="s">
        <v>719</v>
      </c>
      <c r="C523" s="28" t="s">
        <v>3346</v>
      </c>
      <c r="D523" s="29" t="s">
        <v>927</v>
      </c>
      <c r="E523" s="30" t="s">
        <v>928</v>
      </c>
      <c r="F523" s="17" t="s">
        <v>3870</v>
      </c>
    </row>
    <row r="524" spans="2:6">
      <c r="B524" s="27" t="s">
        <v>719</v>
      </c>
      <c r="C524" s="28" t="s">
        <v>3346</v>
      </c>
      <c r="D524" s="29" t="s">
        <v>929</v>
      </c>
      <c r="E524" s="30" t="s">
        <v>930</v>
      </c>
      <c r="F524" s="17" t="s">
        <v>3871</v>
      </c>
    </row>
    <row r="525" spans="2:6">
      <c r="B525" s="27" t="s">
        <v>719</v>
      </c>
      <c r="C525" s="28" t="s">
        <v>3346</v>
      </c>
      <c r="D525" s="29" t="s">
        <v>931</v>
      </c>
      <c r="E525" s="30" t="s">
        <v>931</v>
      </c>
      <c r="F525" s="17" t="s">
        <v>3872</v>
      </c>
    </row>
    <row r="526" spans="2:6">
      <c r="B526" s="27" t="s">
        <v>719</v>
      </c>
      <c r="C526" s="28" t="s">
        <v>3346</v>
      </c>
      <c r="D526" s="29" t="s">
        <v>932</v>
      </c>
      <c r="E526" s="30" t="s">
        <v>933</v>
      </c>
      <c r="F526" s="17" t="s">
        <v>3873</v>
      </c>
    </row>
    <row r="527" spans="2:6">
      <c r="B527" s="27" t="s">
        <v>719</v>
      </c>
      <c r="C527" s="28" t="s">
        <v>3346</v>
      </c>
      <c r="D527" s="29" t="s">
        <v>934</v>
      </c>
      <c r="E527" s="30" t="s">
        <v>934</v>
      </c>
      <c r="F527" s="17" t="s">
        <v>3874</v>
      </c>
    </row>
    <row r="528" spans="2:6">
      <c r="B528" s="27" t="s">
        <v>719</v>
      </c>
      <c r="C528" s="28" t="s">
        <v>3346</v>
      </c>
      <c r="D528" s="29" t="s">
        <v>935</v>
      </c>
      <c r="E528" s="30" t="s">
        <v>936</v>
      </c>
      <c r="F528" s="17" t="s">
        <v>3875</v>
      </c>
    </row>
    <row r="529" spans="2:6">
      <c r="B529" s="27" t="s">
        <v>719</v>
      </c>
      <c r="C529" s="28" t="s">
        <v>3346</v>
      </c>
      <c r="D529" s="29" t="s">
        <v>937</v>
      </c>
      <c r="E529" s="30" t="s">
        <v>937</v>
      </c>
      <c r="F529" s="17" t="s">
        <v>3876</v>
      </c>
    </row>
    <row r="530" spans="2:6">
      <c r="B530" s="27" t="s">
        <v>719</v>
      </c>
      <c r="C530" s="28" t="s">
        <v>3346</v>
      </c>
      <c r="D530" s="29" t="s">
        <v>938</v>
      </c>
      <c r="E530" s="30" t="s">
        <v>938</v>
      </c>
      <c r="F530" s="17" t="s">
        <v>3877</v>
      </c>
    </row>
    <row r="531" spans="2:6">
      <c r="B531" s="27" t="s">
        <v>719</v>
      </c>
      <c r="C531" s="28" t="s">
        <v>3346</v>
      </c>
      <c r="D531" s="29" t="s">
        <v>939</v>
      </c>
      <c r="E531" s="30" t="s">
        <v>940</v>
      </c>
      <c r="F531" s="17" t="s">
        <v>3878</v>
      </c>
    </row>
    <row r="532" spans="2:6">
      <c r="B532" s="27" t="s">
        <v>719</v>
      </c>
      <c r="C532" s="28" t="s">
        <v>3346</v>
      </c>
      <c r="D532" s="29" t="s">
        <v>941</v>
      </c>
      <c r="E532" s="30" t="s">
        <v>941</v>
      </c>
      <c r="F532" s="17" t="s">
        <v>3879</v>
      </c>
    </row>
    <row r="533" spans="2:6">
      <c r="B533" s="27" t="s">
        <v>719</v>
      </c>
      <c r="C533" s="28" t="s">
        <v>3346</v>
      </c>
      <c r="D533" s="29" t="s">
        <v>942</v>
      </c>
      <c r="E533" s="30" t="s">
        <v>943</v>
      </c>
      <c r="F533" s="17" t="s">
        <v>3880</v>
      </c>
    </row>
    <row r="534" spans="2:6">
      <c r="B534" s="27" t="s">
        <v>719</v>
      </c>
      <c r="C534" s="28" t="s">
        <v>3346</v>
      </c>
      <c r="D534" s="29" t="s">
        <v>944</v>
      </c>
      <c r="E534" s="30" t="s">
        <v>945</v>
      </c>
      <c r="F534" s="17" t="s">
        <v>3881</v>
      </c>
    </row>
    <row r="535" spans="2:6">
      <c r="B535" s="27" t="s">
        <v>719</v>
      </c>
      <c r="C535" s="28" t="s">
        <v>3346</v>
      </c>
      <c r="D535" s="29" t="s">
        <v>946</v>
      </c>
      <c r="E535" s="30" t="s">
        <v>946</v>
      </c>
      <c r="F535" s="17" t="s">
        <v>3881</v>
      </c>
    </row>
    <row r="536" spans="2:6">
      <c r="B536" s="27" t="s">
        <v>719</v>
      </c>
      <c r="C536" s="28" t="s">
        <v>3346</v>
      </c>
      <c r="D536" s="29" t="s">
        <v>947</v>
      </c>
      <c r="E536" s="30" t="s">
        <v>947</v>
      </c>
      <c r="F536" s="17" t="s">
        <v>3882</v>
      </c>
    </row>
    <row r="537" spans="2:6">
      <c r="B537" s="27" t="s">
        <v>719</v>
      </c>
      <c r="C537" s="28" t="s">
        <v>3346</v>
      </c>
      <c r="D537" s="29" t="s">
        <v>948</v>
      </c>
      <c r="E537" s="30" t="s">
        <v>948</v>
      </c>
      <c r="F537" s="17" t="s">
        <v>3883</v>
      </c>
    </row>
    <row r="538" spans="2:6">
      <c r="B538" s="27" t="s">
        <v>719</v>
      </c>
      <c r="C538" s="28" t="s">
        <v>3346</v>
      </c>
      <c r="D538" s="29" t="s">
        <v>949</v>
      </c>
      <c r="E538" s="30" t="s">
        <v>949</v>
      </c>
      <c r="F538" s="17" t="s">
        <v>3884</v>
      </c>
    </row>
    <row r="539" spans="2:6">
      <c r="B539" s="27" t="s">
        <v>719</v>
      </c>
      <c r="C539" s="28" t="s">
        <v>3346</v>
      </c>
      <c r="D539" s="29" t="s">
        <v>950</v>
      </c>
      <c r="E539" s="30" t="s">
        <v>950</v>
      </c>
      <c r="F539" s="17" t="s">
        <v>3885</v>
      </c>
    </row>
    <row r="540" spans="2:6">
      <c r="B540" s="27" t="s">
        <v>719</v>
      </c>
      <c r="C540" s="28" t="s">
        <v>3346</v>
      </c>
      <c r="D540" s="29" t="s">
        <v>951</v>
      </c>
      <c r="E540" s="30" t="s">
        <v>951</v>
      </c>
      <c r="F540" s="17" t="s">
        <v>3885</v>
      </c>
    </row>
    <row r="541" spans="2:6">
      <c r="B541" s="27" t="s">
        <v>719</v>
      </c>
      <c r="C541" s="28" t="s">
        <v>3346</v>
      </c>
      <c r="D541" s="29" t="s">
        <v>952</v>
      </c>
      <c r="E541" s="30" t="s">
        <v>952</v>
      </c>
      <c r="F541" s="17" t="s">
        <v>3886</v>
      </c>
    </row>
    <row r="542" spans="2:6">
      <c r="B542" s="27" t="s">
        <v>719</v>
      </c>
      <c r="C542" s="28" t="s">
        <v>3346</v>
      </c>
      <c r="D542" s="29" t="s">
        <v>953</v>
      </c>
      <c r="E542" s="30" t="s">
        <v>953</v>
      </c>
      <c r="F542" s="17" t="s">
        <v>3887</v>
      </c>
    </row>
    <row r="543" spans="2:6">
      <c r="B543" s="27" t="s">
        <v>719</v>
      </c>
      <c r="C543" s="28" t="s">
        <v>3346</v>
      </c>
      <c r="D543" s="29" t="s">
        <v>954</v>
      </c>
      <c r="E543" s="30" t="s">
        <v>954</v>
      </c>
      <c r="F543" s="17" t="s">
        <v>3888</v>
      </c>
    </row>
    <row r="544" spans="2:6">
      <c r="B544" s="27" t="s">
        <v>719</v>
      </c>
      <c r="C544" s="28" t="s">
        <v>3346</v>
      </c>
      <c r="D544" s="29" t="s">
        <v>955</v>
      </c>
      <c r="E544" s="30" t="s">
        <v>955</v>
      </c>
      <c r="F544" s="17" t="s">
        <v>3889</v>
      </c>
    </row>
    <row r="545" spans="2:6">
      <c r="B545" s="27" t="s">
        <v>719</v>
      </c>
      <c r="C545" s="28" t="s">
        <v>3346</v>
      </c>
      <c r="D545" s="29" t="s">
        <v>956</v>
      </c>
      <c r="E545" s="30" t="s">
        <v>956</v>
      </c>
      <c r="F545" s="17" t="s">
        <v>3890</v>
      </c>
    </row>
    <row r="546" spans="2:6">
      <c r="B546" s="27" t="s">
        <v>719</v>
      </c>
      <c r="C546" s="28" t="s">
        <v>3346</v>
      </c>
      <c r="D546" s="29" t="s">
        <v>957</v>
      </c>
      <c r="E546" s="30" t="s">
        <v>957</v>
      </c>
      <c r="F546" s="17" t="s">
        <v>3891</v>
      </c>
    </row>
    <row r="547" spans="2:6">
      <c r="B547" s="27" t="s">
        <v>719</v>
      </c>
      <c r="C547" s="28" t="s">
        <v>3346</v>
      </c>
      <c r="D547" s="29" t="s">
        <v>958</v>
      </c>
      <c r="E547" s="30" t="s">
        <v>959</v>
      </c>
      <c r="F547" s="17" t="s">
        <v>3892</v>
      </c>
    </row>
    <row r="548" spans="2:6">
      <c r="B548" s="27" t="s">
        <v>719</v>
      </c>
      <c r="C548" s="28" t="s">
        <v>3346</v>
      </c>
      <c r="D548" s="29" t="s">
        <v>960</v>
      </c>
      <c r="E548" s="30" t="s">
        <v>960</v>
      </c>
      <c r="F548" s="17" t="s">
        <v>3892</v>
      </c>
    </row>
    <row r="549" spans="2:6">
      <c r="B549" s="27" t="s">
        <v>719</v>
      </c>
      <c r="C549" s="28" t="s">
        <v>3346</v>
      </c>
      <c r="D549" s="29" t="s">
        <v>961</v>
      </c>
      <c r="E549" s="30" t="s">
        <v>961</v>
      </c>
      <c r="F549" s="17" t="s">
        <v>3891</v>
      </c>
    </row>
    <row r="550" spans="2:6">
      <c r="B550" s="27" t="s">
        <v>719</v>
      </c>
      <c r="C550" s="28" t="s">
        <v>3347</v>
      </c>
      <c r="D550" s="29" t="s">
        <v>962</v>
      </c>
      <c r="E550" s="30" t="s">
        <v>963</v>
      </c>
      <c r="F550" s="17" t="s">
        <v>3893</v>
      </c>
    </row>
    <row r="551" spans="2:6">
      <c r="B551" s="27" t="s">
        <v>719</v>
      </c>
      <c r="C551" s="28" t="s">
        <v>3347</v>
      </c>
      <c r="D551" s="29" t="s">
        <v>964</v>
      </c>
      <c r="E551" s="30" t="s">
        <v>964</v>
      </c>
      <c r="F551" s="17" t="s">
        <v>3894</v>
      </c>
    </row>
    <row r="552" spans="2:6">
      <c r="B552" s="27" t="s">
        <v>719</v>
      </c>
      <c r="C552" s="28" t="s">
        <v>3347</v>
      </c>
      <c r="D552" s="29" t="s">
        <v>965</v>
      </c>
      <c r="E552" s="30" t="s">
        <v>966</v>
      </c>
      <c r="F552" s="17" t="s">
        <v>3895</v>
      </c>
    </row>
    <row r="553" spans="2:6">
      <c r="B553" s="27" t="s">
        <v>719</v>
      </c>
      <c r="C553" s="28" t="s">
        <v>3347</v>
      </c>
      <c r="D553" s="29" t="s">
        <v>967</v>
      </c>
      <c r="E553" s="30" t="s">
        <v>968</v>
      </c>
      <c r="F553" s="17" t="s">
        <v>3896</v>
      </c>
    </row>
    <row r="554" spans="2:6">
      <c r="B554" s="27" t="s">
        <v>719</v>
      </c>
      <c r="C554" s="28" t="s">
        <v>3347</v>
      </c>
      <c r="D554" s="29" t="s">
        <v>969</v>
      </c>
      <c r="E554" s="30" t="s">
        <v>970</v>
      </c>
      <c r="F554" s="17" t="s">
        <v>3897</v>
      </c>
    </row>
    <row r="555" spans="2:6">
      <c r="B555" s="27" t="s">
        <v>719</v>
      </c>
      <c r="C555" s="28" t="s">
        <v>3347</v>
      </c>
      <c r="D555" s="29" t="s">
        <v>971</v>
      </c>
      <c r="E555" s="30" t="s">
        <v>972</v>
      </c>
      <c r="F555" s="17" t="s">
        <v>3898</v>
      </c>
    </row>
    <row r="556" spans="2:6">
      <c r="B556" s="27" t="s">
        <v>719</v>
      </c>
      <c r="C556" s="28" t="s">
        <v>3347</v>
      </c>
      <c r="D556" s="29" t="s">
        <v>973</v>
      </c>
      <c r="E556" s="30" t="s">
        <v>973</v>
      </c>
      <c r="F556" s="17" t="s">
        <v>3899</v>
      </c>
    </row>
    <row r="557" spans="2:6">
      <c r="B557" s="27" t="s">
        <v>719</v>
      </c>
      <c r="C557" s="28" t="s">
        <v>3347</v>
      </c>
      <c r="D557" s="29" t="s">
        <v>974</v>
      </c>
      <c r="E557" s="30" t="s">
        <v>975</v>
      </c>
      <c r="F557" s="17" t="s">
        <v>3899</v>
      </c>
    </row>
    <row r="558" spans="2:6">
      <c r="B558" s="27" t="s">
        <v>719</v>
      </c>
      <c r="C558" s="28" t="s">
        <v>3347</v>
      </c>
      <c r="D558" s="29" t="s">
        <v>976</v>
      </c>
      <c r="E558" s="30" t="s">
        <v>976</v>
      </c>
      <c r="F558" s="17" t="s">
        <v>3900</v>
      </c>
    </row>
    <row r="559" spans="2:6">
      <c r="B559" s="27" t="s">
        <v>719</v>
      </c>
      <c r="C559" s="28" t="s">
        <v>3347</v>
      </c>
      <c r="D559" s="29" t="s">
        <v>977</v>
      </c>
      <c r="E559" s="30" t="s">
        <v>977</v>
      </c>
      <c r="F559" s="17" t="s">
        <v>3901</v>
      </c>
    </row>
    <row r="560" spans="2:6">
      <c r="B560" s="27" t="s">
        <v>719</v>
      </c>
      <c r="C560" s="28" t="s">
        <v>3347</v>
      </c>
      <c r="D560" s="29" t="s">
        <v>978</v>
      </c>
      <c r="E560" s="30" t="s">
        <v>978</v>
      </c>
      <c r="F560" s="17" t="s">
        <v>3902</v>
      </c>
    </row>
    <row r="561" spans="2:6">
      <c r="B561" s="27" t="s">
        <v>719</v>
      </c>
      <c r="C561" s="28" t="s">
        <v>3347</v>
      </c>
      <c r="D561" s="29" t="s">
        <v>979</v>
      </c>
      <c r="E561" s="30" t="s">
        <v>980</v>
      </c>
      <c r="F561" s="17" t="s">
        <v>3903</v>
      </c>
    </row>
    <row r="562" spans="2:6">
      <c r="B562" s="27" t="s">
        <v>719</v>
      </c>
      <c r="C562" s="28" t="s">
        <v>3347</v>
      </c>
      <c r="D562" s="29" t="s">
        <v>981</v>
      </c>
      <c r="E562" s="30" t="s">
        <v>982</v>
      </c>
      <c r="F562" s="17" t="s">
        <v>3903</v>
      </c>
    </row>
    <row r="563" spans="2:6">
      <c r="B563" s="27" t="s">
        <v>719</v>
      </c>
      <c r="C563" s="28" t="s">
        <v>3347</v>
      </c>
      <c r="D563" s="29" t="s">
        <v>983</v>
      </c>
      <c r="E563" s="30" t="s">
        <v>984</v>
      </c>
      <c r="F563" s="17" t="s">
        <v>3904</v>
      </c>
    </row>
    <row r="564" spans="2:6">
      <c r="B564" s="27" t="s">
        <v>719</v>
      </c>
      <c r="C564" s="28" t="s">
        <v>3347</v>
      </c>
      <c r="D564" s="29" t="s">
        <v>985</v>
      </c>
      <c r="E564" s="30" t="s">
        <v>986</v>
      </c>
      <c r="F564" s="17" t="s">
        <v>3905</v>
      </c>
    </row>
    <row r="565" spans="2:6">
      <c r="B565" s="27" t="s">
        <v>719</v>
      </c>
      <c r="C565" s="28" t="s">
        <v>3347</v>
      </c>
      <c r="D565" s="29" t="s">
        <v>987</v>
      </c>
      <c r="E565" s="30" t="s">
        <v>988</v>
      </c>
      <c r="F565" s="17" t="s">
        <v>3906</v>
      </c>
    </row>
    <row r="566" spans="2:6">
      <c r="B566" s="27" t="s">
        <v>719</v>
      </c>
      <c r="C566" s="28" t="s">
        <v>3347</v>
      </c>
      <c r="D566" s="29" t="s">
        <v>989</v>
      </c>
      <c r="E566" s="30" t="s">
        <v>989</v>
      </c>
      <c r="F566" s="17" t="s">
        <v>3907</v>
      </c>
    </row>
    <row r="567" spans="2:6">
      <c r="B567" s="27" t="s">
        <v>719</v>
      </c>
      <c r="C567" s="28" t="s">
        <v>3348</v>
      </c>
      <c r="D567" s="29" t="s">
        <v>990</v>
      </c>
      <c r="E567" s="30" t="s">
        <v>991</v>
      </c>
      <c r="F567" s="17" t="s">
        <v>3908</v>
      </c>
    </row>
    <row r="568" spans="2:6">
      <c r="B568" s="27" t="s">
        <v>719</v>
      </c>
      <c r="C568" s="28" t="s">
        <v>3348</v>
      </c>
      <c r="D568" s="29" t="s">
        <v>992</v>
      </c>
      <c r="E568" s="30" t="s">
        <v>992</v>
      </c>
      <c r="F568" s="17" t="s">
        <v>3909</v>
      </c>
    </row>
    <row r="569" spans="2:6">
      <c r="B569" s="27" t="s">
        <v>719</v>
      </c>
      <c r="C569" s="28" t="s">
        <v>3348</v>
      </c>
      <c r="D569" s="29" t="s">
        <v>993</v>
      </c>
      <c r="E569" s="30" t="s">
        <v>993</v>
      </c>
      <c r="F569" s="17" t="s">
        <v>3910</v>
      </c>
    </row>
    <row r="570" spans="2:6">
      <c r="B570" s="27" t="s">
        <v>719</v>
      </c>
      <c r="C570" s="28" t="s">
        <v>3348</v>
      </c>
      <c r="D570" s="29" t="s">
        <v>994</v>
      </c>
      <c r="E570" s="30" t="s">
        <v>995</v>
      </c>
      <c r="F570" s="17" t="s">
        <v>3911</v>
      </c>
    </row>
    <row r="571" spans="2:6">
      <c r="B571" s="27" t="s">
        <v>719</v>
      </c>
      <c r="C571" s="28" t="s">
        <v>3348</v>
      </c>
      <c r="D571" s="29" t="s">
        <v>996</v>
      </c>
      <c r="E571" s="30" t="s">
        <v>996</v>
      </c>
      <c r="F571" s="17" t="s">
        <v>3912</v>
      </c>
    </row>
    <row r="572" spans="2:6">
      <c r="B572" s="27" t="s">
        <v>719</v>
      </c>
      <c r="C572" s="28" t="s">
        <v>3348</v>
      </c>
      <c r="D572" s="29" t="s">
        <v>997</v>
      </c>
      <c r="E572" s="30" t="s">
        <v>997</v>
      </c>
      <c r="F572" s="17" t="s">
        <v>3913</v>
      </c>
    </row>
    <row r="573" spans="2:6">
      <c r="B573" s="27" t="s">
        <v>719</v>
      </c>
      <c r="C573" s="28" t="s">
        <v>3348</v>
      </c>
      <c r="D573" s="29" t="s">
        <v>998</v>
      </c>
      <c r="E573" s="30" t="s">
        <v>998</v>
      </c>
      <c r="F573" s="17" t="s">
        <v>3914</v>
      </c>
    </row>
    <row r="574" spans="2:6">
      <c r="B574" s="27" t="s">
        <v>719</v>
      </c>
      <c r="C574" s="28" t="s">
        <v>3348</v>
      </c>
      <c r="D574" s="29" t="s">
        <v>999</v>
      </c>
      <c r="E574" s="30" t="s">
        <v>1000</v>
      </c>
      <c r="F574" s="17" t="s">
        <v>3915</v>
      </c>
    </row>
    <row r="575" spans="2:6">
      <c r="B575" s="27" t="s">
        <v>719</v>
      </c>
      <c r="C575" s="28" t="s">
        <v>3348</v>
      </c>
      <c r="D575" s="29" t="s">
        <v>1001</v>
      </c>
      <c r="E575" s="30" t="s">
        <v>1001</v>
      </c>
      <c r="F575" s="17" t="s">
        <v>3916</v>
      </c>
    </row>
    <row r="576" spans="2:6">
      <c r="B576" s="27" t="s">
        <v>719</v>
      </c>
      <c r="C576" s="28" t="s">
        <v>3348</v>
      </c>
      <c r="D576" s="29" t="s">
        <v>1002</v>
      </c>
      <c r="E576" s="30" t="s">
        <v>1002</v>
      </c>
      <c r="F576" s="17" t="s">
        <v>3917</v>
      </c>
    </row>
    <row r="577" spans="2:6">
      <c r="B577" s="27" t="s">
        <v>719</v>
      </c>
      <c r="C577" s="28" t="s">
        <v>3348</v>
      </c>
      <c r="D577" s="29" t="s">
        <v>1003</v>
      </c>
      <c r="E577" s="30" t="s">
        <v>1004</v>
      </c>
      <c r="F577" s="17" t="s">
        <v>3918</v>
      </c>
    </row>
    <row r="578" spans="2:6">
      <c r="B578" s="27" t="s">
        <v>719</v>
      </c>
      <c r="C578" s="28" t="s">
        <v>3348</v>
      </c>
      <c r="D578" s="29" t="s">
        <v>1005</v>
      </c>
      <c r="E578" s="30" t="s">
        <v>1005</v>
      </c>
      <c r="F578" s="17" t="s">
        <v>3919</v>
      </c>
    </row>
    <row r="579" spans="2:6">
      <c r="B579" s="27" t="s">
        <v>719</v>
      </c>
      <c r="C579" s="28" t="s">
        <v>3348</v>
      </c>
      <c r="D579" s="29" t="s">
        <v>1006</v>
      </c>
      <c r="E579" s="30" t="s">
        <v>1006</v>
      </c>
      <c r="F579" s="17" t="s">
        <v>3920</v>
      </c>
    </row>
    <row r="580" spans="2:6">
      <c r="B580" s="27" t="s">
        <v>719</v>
      </c>
      <c r="C580" s="28" t="s">
        <v>3348</v>
      </c>
      <c r="D580" s="29" t="s">
        <v>1007</v>
      </c>
      <c r="E580" s="30" t="s">
        <v>1008</v>
      </c>
      <c r="F580" s="17" t="s">
        <v>3921</v>
      </c>
    </row>
    <row r="581" spans="2:6">
      <c r="B581" s="27" t="s">
        <v>719</v>
      </c>
      <c r="C581" s="28" t="s">
        <v>3348</v>
      </c>
      <c r="D581" s="29" t="s">
        <v>1009</v>
      </c>
      <c r="E581" s="30" t="s">
        <v>1010</v>
      </c>
      <c r="F581" s="17" t="s">
        <v>3922</v>
      </c>
    </row>
    <row r="582" spans="2:6">
      <c r="B582" s="27" t="s">
        <v>719</v>
      </c>
      <c r="C582" s="28" t="s">
        <v>3348</v>
      </c>
      <c r="D582" s="29" t="s">
        <v>1011</v>
      </c>
      <c r="E582" s="30" t="s">
        <v>1012</v>
      </c>
      <c r="F582" s="17" t="s">
        <v>3923</v>
      </c>
    </row>
    <row r="583" spans="2:6">
      <c r="B583" s="27" t="s">
        <v>719</v>
      </c>
      <c r="C583" s="28" t="s">
        <v>3348</v>
      </c>
      <c r="D583" s="29" t="s">
        <v>1013</v>
      </c>
      <c r="E583" s="30" t="s">
        <v>1014</v>
      </c>
      <c r="F583" s="17" t="s">
        <v>3923</v>
      </c>
    </row>
    <row r="584" spans="2:6">
      <c r="B584" s="27" t="s">
        <v>719</v>
      </c>
      <c r="C584" s="28" t="s">
        <v>3348</v>
      </c>
      <c r="D584" s="29" t="s">
        <v>1015</v>
      </c>
      <c r="E584" s="30" t="s">
        <v>1015</v>
      </c>
      <c r="F584" s="17" t="s">
        <v>3924</v>
      </c>
    </row>
    <row r="585" spans="2:6">
      <c r="B585" s="27" t="s">
        <v>719</v>
      </c>
      <c r="C585" s="28" t="s">
        <v>3348</v>
      </c>
      <c r="D585" s="29" t="s">
        <v>1016</v>
      </c>
      <c r="E585" s="30" t="s">
        <v>1016</v>
      </c>
      <c r="F585" s="17" t="s">
        <v>3925</v>
      </c>
    </row>
    <row r="586" spans="2:6">
      <c r="B586" s="27" t="s">
        <v>719</v>
      </c>
      <c r="C586" s="28" t="s">
        <v>3349</v>
      </c>
      <c r="D586" s="29" t="s">
        <v>1017</v>
      </c>
      <c r="E586" s="30" t="s">
        <v>1017</v>
      </c>
      <c r="F586" s="17" t="s">
        <v>3926</v>
      </c>
    </row>
    <row r="587" spans="2:6">
      <c r="B587" s="27" t="s">
        <v>719</v>
      </c>
      <c r="C587" s="28" t="s">
        <v>3349</v>
      </c>
      <c r="D587" s="29" t="s">
        <v>1018</v>
      </c>
      <c r="E587" s="30" t="s">
        <v>1019</v>
      </c>
      <c r="F587" s="17" t="s">
        <v>3927</v>
      </c>
    </row>
    <row r="588" spans="2:6">
      <c r="B588" s="27" t="s">
        <v>719</v>
      </c>
      <c r="C588" s="28" t="s">
        <v>3349</v>
      </c>
      <c r="D588" s="29" t="s">
        <v>1020</v>
      </c>
      <c r="E588" s="30" t="s">
        <v>1020</v>
      </c>
      <c r="F588" s="17" t="s">
        <v>3928</v>
      </c>
    </row>
    <row r="589" spans="2:6">
      <c r="B589" s="27" t="s">
        <v>719</v>
      </c>
      <c r="C589" s="28" t="s">
        <v>3349</v>
      </c>
      <c r="D589" s="29" t="s">
        <v>1021</v>
      </c>
      <c r="E589" s="30" t="s">
        <v>1022</v>
      </c>
      <c r="F589" s="17" t="s">
        <v>3929</v>
      </c>
    </row>
    <row r="590" spans="2:6">
      <c r="B590" s="27" t="s">
        <v>719</v>
      </c>
      <c r="C590" s="28" t="s">
        <v>3349</v>
      </c>
      <c r="D590" s="29" t="s">
        <v>1023</v>
      </c>
      <c r="E590" s="30" t="s">
        <v>1024</v>
      </c>
      <c r="F590" s="17" t="s">
        <v>3930</v>
      </c>
    </row>
    <row r="591" spans="2:6">
      <c r="B591" s="27" t="s">
        <v>719</v>
      </c>
      <c r="C591" s="28" t="s">
        <v>3349</v>
      </c>
      <c r="D591" s="29" t="s">
        <v>1025</v>
      </c>
      <c r="E591" s="30" t="s">
        <v>1025</v>
      </c>
      <c r="F591" s="17" t="s">
        <v>3931</v>
      </c>
    </row>
    <row r="592" spans="2:6">
      <c r="B592" s="27" t="s">
        <v>719</v>
      </c>
      <c r="C592" s="28" t="s">
        <v>3349</v>
      </c>
      <c r="D592" s="29" t="s">
        <v>1026</v>
      </c>
      <c r="E592" s="30" t="s">
        <v>1026</v>
      </c>
      <c r="F592" s="17" t="s">
        <v>3932</v>
      </c>
    </row>
    <row r="593" spans="2:6">
      <c r="B593" s="27" t="s">
        <v>719</v>
      </c>
      <c r="C593" s="28" t="s">
        <v>3349</v>
      </c>
      <c r="D593" s="29" t="s">
        <v>1027</v>
      </c>
      <c r="E593" s="30" t="s">
        <v>1027</v>
      </c>
      <c r="F593" s="17" t="s">
        <v>3933</v>
      </c>
    </row>
    <row r="594" spans="2:6">
      <c r="B594" s="27" t="s">
        <v>719</v>
      </c>
      <c r="C594" s="28" t="s">
        <v>3349</v>
      </c>
      <c r="D594" s="29" t="s">
        <v>1028</v>
      </c>
      <c r="E594" s="30" t="s">
        <v>1028</v>
      </c>
      <c r="F594" s="17" t="s">
        <v>3934</v>
      </c>
    </row>
    <row r="595" spans="2:6">
      <c r="B595" s="27" t="s">
        <v>719</v>
      </c>
      <c r="C595" s="28" t="s">
        <v>3349</v>
      </c>
      <c r="D595" s="29" t="s">
        <v>1029</v>
      </c>
      <c r="E595" s="30" t="s">
        <v>1029</v>
      </c>
      <c r="F595" s="17" t="s">
        <v>3935</v>
      </c>
    </row>
    <row r="596" spans="2:6">
      <c r="B596" s="27" t="s">
        <v>719</v>
      </c>
      <c r="C596" s="28" t="s">
        <v>3349</v>
      </c>
      <c r="D596" s="29" t="s">
        <v>1030</v>
      </c>
      <c r="E596" s="30" t="s">
        <v>1030</v>
      </c>
      <c r="F596" s="17" t="s">
        <v>3936</v>
      </c>
    </row>
    <row r="597" spans="2:6">
      <c r="B597" s="27" t="s">
        <v>719</v>
      </c>
      <c r="C597" s="28" t="s">
        <v>3349</v>
      </c>
      <c r="D597" s="29" t="s">
        <v>1031</v>
      </c>
      <c r="E597" s="30" t="s">
        <v>1031</v>
      </c>
      <c r="F597" s="17" t="s">
        <v>3937</v>
      </c>
    </row>
    <row r="598" spans="2:6">
      <c r="B598" s="27" t="s">
        <v>719</v>
      </c>
      <c r="C598" s="28" t="s">
        <v>3349</v>
      </c>
      <c r="D598" s="29" t="s">
        <v>1032</v>
      </c>
      <c r="E598" s="30" t="s">
        <v>1032</v>
      </c>
      <c r="F598" s="17" t="s">
        <v>3938</v>
      </c>
    </row>
    <row r="599" spans="2:6">
      <c r="B599" s="27" t="s">
        <v>719</v>
      </c>
      <c r="C599" s="28" t="s">
        <v>3349</v>
      </c>
      <c r="D599" s="29" t="s">
        <v>1033</v>
      </c>
      <c r="E599" s="30" t="s">
        <v>1033</v>
      </c>
      <c r="F599" s="17" t="s">
        <v>3939</v>
      </c>
    </row>
    <row r="600" spans="2:6">
      <c r="B600" s="27" t="s">
        <v>719</v>
      </c>
      <c r="C600" s="28" t="s">
        <v>3349</v>
      </c>
      <c r="D600" s="29" t="s">
        <v>1034</v>
      </c>
      <c r="E600" s="30" t="s">
        <v>1035</v>
      </c>
      <c r="F600" s="17" t="s">
        <v>3940</v>
      </c>
    </row>
    <row r="601" spans="2:6">
      <c r="B601" s="27" t="s">
        <v>719</v>
      </c>
      <c r="C601" s="28" t="s">
        <v>3349</v>
      </c>
      <c r="D601" s="29" t="s">
        <v>1036</v>
      </c>
      <c r="E601" s="30" t="s">
        <v>1036</v>
      </c>
      <c r="F601" s="17" t="s">
        <v>3941</v>
      </c>
    </row>
    <row r="602" spans="2:6">
      <c r="B602" s="27" t="s">
        <v>719</v>
      </c>
      <c r="C602" s="28" t="s">
        <v>3349</v>
      </c>
      <c r="D602" s="29" t="s">
        <v>1037</v>
      </c>
      <c r="E602" s="30" t="s">
        <v>1037</v>
      </c>
      <c r="F602" s="17" t="s">
        <v>3942</v>
      </c>
    </row>
    <row r="603" spans="2:6">
      <c r="B603" s="27" t="s">
        <v>719</v>
      </c>
      <c r="C603" s="28" t="s">
        <v>3349</v>
      </c>
      <c r="D603" s="29" t="s">
        <v>1038</v>
      </c>
      <c r="E603" s="30" t="s">
        <v>1038</v>
      </c>
      <c r="F603" s="17" t="s">
        <v>3943</v>
      </c>
    </row>
    <row r="604" spans="2:6">
      <c r="B604" s="27" t="s">
        <v>719</v>
      </c>
      <c r="C604" s="28" t="s">
        <v>3350</v>
      </c>
      <c r="D604" s="29" t="s">
        <v>1039</v>
      </c>
      <c r="E604" s="30" t="s">
        <v>1040</v>
      </c>
      <c r="F604" s="17" t="s">
        <v>3944</v>
      </c>
    </row>
    <row r="605" spans="2:6">
      <c r="B605" s="27" t="s">
        <v>719</v>
      </c>
      <c r="C605" s="28" t="s">
        <v>3350</v>
      </c>
      <c r="D605" s="29" t="s">
        <v>1041</v>
      </c>
      <c r="E605" s="30" t="s">
        <v>1041</v>
      </c>
      <c r="F605" s="17" t="s">
        <v>3945</v>
      </c>
    </row>
    <row r="606" spans="2:6">
      <c r="B606" s="27" t="s">
        <v>719</v>
      </c>
      <c r="C606" s="28" t="s">
        <v>3350</v>
      </c>
      <c r="D606" s="29" t="s">
        <v>1042</v>
      </c>
      <c r="E606" s="30" t="s">
        <v>1042</v>
      </c>
      <c r="F606" s="17" t="s">
        <v>3945</v>
      </c>
    </row>
    <row r="607" spans="2:6">
      <c r="B607" s="27" t="s">
        <v>719</v>
      </c>
      <c r="C607" s="28" t="s">
        <v>3350</v>
      </c>
      <c r="D607" s="29" t="s">
        <v>1043</v>
      </c>
      <c r="E607" s="30" t="s">
        <v>1044</v>
      </c>
      <c r="F607" s="17" t="s">
        <v>3946</v>
      </c>
    </row>
    <row r="608" spans="2:6">
      <c r="B608" s="27" t="s">
        <v>719</v>
      </c>
      <c r="C608" s="28" t="s">
        <v>3350</v>
      </c>
      <c r="D608" s="29" t="s">
        <v>1045</v>
      </c>
      <c r="E608" s="30" t="s">
        <v>1045</v>
      </c>
      <c r="F608" s="17" t="s">
        <v>3947</v>
      </c>
    </row>
    <row r="609" spans="2:6">
      <c r="B609" s="27" t="s">
        <v>719</v>
      </c>
      <c r="C609" s="28" t="s">
        <v>3350</v>
      </c>
      <c r="D609" s="29" t="s">
        <v>1046</v>
      </c>
      <c r="E609" s="30" t="s">
        <v>1047</v>
      </c>
      <c r="F609" s="17" t="s">
        <v>3947</v>
      </c>
    </row>
    <row r="610" spans="2:6">
      <c r="B610" s="27" t="s">
        <v>719</v>
      </c>
      <c r="C610" s="28" t="s">
        <v>3350</v>
      </c>
      <c r="D610" s="29" t="s">
        <v>1048</v>
      </c>
      <c r="E610" s="30" t="s">
        <v>1049</v>
      </c>
      <c r="F610" s="17" t="s">
        <v>3948</v>
      </c>
    </row>
    <row r="611" spans="2:6">
      <c r="B611" s="27" t="s">
        <v>719</v>
      </c>
      <c r="C611" s="28" t="s">
        <v>3350</v>
      </c>
      <c r="D611" s="29" t="s">
        <v>1050</v>
      </c>
      <c r="E611" s="30" t="s">
        <v>1051</v>
      </c>
      <c r="F611" s="17" t="s">
        <v>3949</v>
      </c>
    </row>
    <row r="612" spans="2:6">
      <c r="B612" s="27" t="s">
        <v>719</v>
      </c>
      <c r="C612" s="28" t="s">
        <v>3350</v>
      </c>
      <c r="D612" s="29" t="s">
        <v>1052</v>
      </c>
      <c r="E612" s="30" t="s">
        <v>1053</v>
      </c>
      <c r="F612" s="17" t="s">
        <v>3950</v>
      </c>
    </row>
    <row r="613" spans="2:6">
      <c r="B613" s="27" t="s">
        <v>719</v>
      </c>
      <c r="C613" s="28" t="s">
        <v>3350</v>
      </c>
      <c r="D613" s="29" t="s">
        <v>1054</v>
      </c>
      <c r="E613" s="30" t="s">
        <v>1055</v>
      </c>
      <c r="F613" s="17" t="s">
        <v>3951</v>
      </c>
    </row>
    <row r="614" spans="2:6">
      <c r="B614" s="27" t="s">
        <v>719</v>
      </c>
      <c r="C614" s="28" t="s">
        <v>3350</v>
      </c>
      <c r="D614" s="29" t="s">
        <v>1056</v>
      </c>
      <c r="E614" s="30" t="s">
        <v>1057</v>
      </c>
      <c r="F614" s="17" t="s">
        <v>3952</v>
      </c>
    </row>
    <row r="615" spans="2:6">
      <c r="B615" s="27" t="s">
        <v>719</v>
      </c>
      <c r="C615" s="28" t="s">
        <v>3350</v>
      </c>
      <c r="D615" s="29" t="s">
        <v>1058</v>
      </c>
      <c r="E615" s="30" t="s">
        <v>1059</v>
      </c>
      <c r="F615" s="17" t="s">
        <v>3953</v>
      </c>
    </row>
    <row r="616" spans="2:6">
      <c r="B616" s="27" t="s">
        <v>719</v>
      </c>
      <c r="C616" s="28" t="s">
        <v>3350</v>
      </c>
      <c r="D616" s="29" t="s">
        <v>1060</v>
      </c>
      <c r="E616" s="30" t="s">
        <v>1061</v>
      </c>
      <c r="F616" s="17" t="s">
        <v>3954</v>
      </c>
    </row>
    <row r="617" spans="2:6">
      <c r="B617" s="27" t="s">
        <v>719</v>
      </c>
      <c r="C617" s="28" t="s">
        <v>3350</v>
      </c>
      <c r="D617" s="29" t="s">
        <v>1062</v>
      </c>
      <c r="E617" s="30" t="s">
        <v>1063</v>
      </c>
      <c r="F617" s="17" t="s">
        <v>3955</v>
      </c>
    </row>
    <row r="618" spans="2:6">
      <c r="B618" s="27" t="s">
        <v>719</v>
      </c>
      <c r="C618" s="28" t="s">
        <v>3350</v>
      </c>
      <c r="D618" s="29" t="s">
        <v>1064</v>
      </c>
      <c r="E618" s="30" t="s">
        <v>1065</v>
      </c>
      <c r="F618" s="17" t="s">
        <v>3956</v>
      </c>
    </row>
    <row r="619" spans="2:6">
      <c r="B619" s="27" t="s">
        <v>719</v>
      </c>
      <c r="C619" s="28" t="s">
        <v>3350</v>
      </c>
      <c r="D619" s="29" t="s">
        <v>1066</v>
      </c>
      <c r="E619" s="30" t="s">
        <v>1066</v>
      </c>
      <c r="F619" s="17" t="s">
        <v>3957</v>
      </c>
    </row>
    <row r="620" spans="2:6">
      <c r="B620" s="27" t="s">
        <v>719</v>
      </c>
      <c r="C620" s="28" t="s">
        <v>3350</v>
      </c>
      <c r="D620" s="29" t="s">
        <v>1067</v>
      </c>
      <c r="E620" s="30" t="s">
        <v>1067</v>
      </c>
      <c r="F620" s="17" t="s">
        <v>3958</v>
      </c>
    </row>
    <row r="621" spans="2:6">
      <c r="B621" s="27" t="s">
        <v>719</v>
      </c>
      <c r="C621" s="28" t="s">
        <v>3350</v>
      </c>
      <c r="D621" s="29" t="s">
        <v>1068</v>
      </c>
      <c r="E621" s="30" t="s">
        <v>1068</v>
      </c>
      <c r="F621" s="17" t="s">
        <v>3959</v>
      </c>
    </row>
    <row r="622" spans="2:6">
      <c r="B622" s="27" t="s">
        <v>719</v>
      </c>
      <c r="C622" s="28" t="s">
        <v>3350</v>
      </c>
      <c r="D622" s="29" t="s">
        <v>1069</v>
      </c>
      <c r="E622" s="30" t="s">
        <v>1070</v>
      </c>
      <c r="F622" s="17" t="s">
        <v>3960</v>
      </c>
    </row>
    <row r="623" spans="2:6">
      <c r="B623" s="27" t="s">
        <v>719</v>
      </c>
      <c r="C623" s="28" t="s">
        <v>3350</v>
      </c>
      <c r="D623" s="29" t="s">
        <v>1071</v>
      </c>
      <c r="E623" s="30" t="s">
        <v>1072</v>
      </c>
      <c r="F623" s="17" t="s">
        <v>3961</v>
      </c>
    </row>
    <row r="624" spans="2:6">
      <c r="B624" s="27" t="s">
        <v>719</v>
      </c>
      <c r="C624" s="28" t="s">
        <v>3350</v>
      </c>
      <c r="D624" s="29" t="s">
        <v>1073</v>
      </c>
      <c r="E624" s="30" t="s">
        <v>1074</v>
      </c>
      <c r="F624" s="17" t="s">
        <v>3962</v>
      </c>
    </row>
    <row r="625" spans="2:6">
      <c r="B625" s="27" t="s">
        <v>719</v>
      </c>
      <c r="C625" s="28" t="s">
        <v>3350</v>
      </c>
      <c r="D625" s="29" t="s">
        <v>1075</v>
      </c>
      <c r="E625" s="30" t="s">
        <v>1075</v>
      </c>
      <c r="F625" s="17" t="s">
        <v>3963</v>
      </c>
    </row>
    <row r="626" spans="2:6">
      <c r="B626" s="27" t="s">
        <v>719</v>
      </c>
      <c r="C626" s="28" t="s">
        <v>3351</v>
      </c>
      <c r="D626" s="29" t="s">
        <v>1076</v>
      </c>
      <c r="E626" s="30" t="s">
        <v>1077</v>
      </c>
      <c r="F626" s="17" t="s">
        <v>3964</v>
      </c>
    </row>
    <row r="627" spans="2:6">
      <c r="B627" s="27" t="s">
        <v>719</v>
      </c>
      <c r="C627" s="28" t="s">
        <v>3351</v>
      </c>
      <c r="D627" s="29" t="s">
        <v>1078</v>
      </c>
      <c r="E627" s="30" t="s">
        <v>1079</v>
      </c>
      <c r="F627" s="17" t="s">
        <v>3965</v>
      </c>
    </row>
    <row r="628" spans="2:6">
      <c r="B628" s="27" t="s">
        <v>719</v>
      </c>
      <c r="C628" s="28" t="s">
        <v>3337</v>
      </c>
      <c r="D628" s="29" t="s">
        <v>1080</v>
      </c>
      <c r="E628" s="30" t="s">
        <v>1081</v>
      </c>
      <c r="F628" s="17" t="s">
        <v>3966</v>
      </c>
    </row>
    <row r="629" spans="2:6">
      <c r="B629" s="27" t="s">
        <v>719</v>
      </c>
      <c r="C629" s="28" t="s">
        <v>3337</v>
      </c>
      <c r="D629" s="29" t="s">
        <v>1082</v>
      </c>
      <c r="E629" s="30" t="s">
        <v>1083</v>
      </c>
      <c r="F629" s="17" t="s">
        <v>3966</v>
      </c>
    </row>
    <row r="630" spans="2:6">
      <c r="B630" s="27" t="s">
        <v>719</v>
      </c>
      <c r="C630" s="28" t="s">
        <v>3337</v>
      </c>
      <c r="D630" s="29" t="s">
        <v>1084</v>
      </c>
      <c r="E630" s="30" t="s">
        <v>1085</v>
      </c>
      <c r="F630" s="17" t="s">
        <v>3967</v>
      </c>
    </row>
    <row r="631" spans="2:6">
      <c r="B631" s="27" t="s">
        <v>719</v>
      </c>
      <c r="C631" s="28" t="s">
        <v>3351</v>
      </c>
      <c r="D631" s="29" t="s">
        <v>1086</v>
      </c>
      <c r="E631" s="30" t="s">
        <v>1086</v>
      </c>
      <c r="F631" s="17" t="s">
        <v>3968</v>
      </c>
    </row>
    <row r="632" spans="2:6">
      <c r="B632" s="27" t="s">
        <v>719</v>
      </c>
      <c r="C632" s="28" t="s">
        <v>3351</v>
      </c>
      <c r="D632" s="29" t="s">
        <v>1087</v>
      </c>
      <c r="E632" s="30" t="s">
        <v>1088</v>
      </c>
      <c r="F632" s="17" t="s">
        <v>3969</v>
      </c>
    </row>
    <row r="633" spans="2:6">
      <c r="B633" s="27" t="s">
        <v>719</v>
      </c>
      <c r="C633" s="28" t="s">
        <v>3351</v>
      </c>
      <c r="D633" s="29" t="s">
        <v>1089</v>
      </c>
      <c r="E633" s="30" t="s">
        <v>1090</v>
      </c>
      <c r="F633" s="17" t="s">
        <v>3970</v>
      </c>
    </row>
    <row r="634" spans="2:6">
      <c r="B634" s="27" t="s">
        <v>719</v>
      </c>
      <c r="C634" s="28" t="s">
        <v>3351</v>
      </c>
      <c r="D634" s="29" t="s">
        <v>1091</v>
      </c>
      <c r="E634" s="30" t="s">
        <v>1091</v>
      </c>
      <c r="F634" s="17" t="s">
        <v>3971</v>
      </c>
    </row>
    <row r="635" spans="2:6">
      <c r="B635" s="27" t="s">
        <v>719</v>
      </c>
      <c r="C635" s="28" t="s">
        <v>3351</v>
      </c>
      <c r="D635" s="29" t="s">
        <v>1092</v>
      </c>
      <c r="E635" s="30" t="s">
        <v>1093</v>
      </c>
      <c r="F635" s="17" t="s">
        <v>3972</v>
      </c>
    </row>
    <row r="636" spans="2:6">
      <c r="B636" s="27" t="s">
        <v>719</v>
      </c>
      <c r="C636" s="28" t="s">
        <v>3337</v>
      </c>
      <c r="D636" s="29" t="s">
        <v>1094</v>
      </c>
      <c r="E636" s="30" t="s">
        <v>1095</v>
      </c>
      <c r="F636" s="17" t="s">
        <v>3973</v>
      </c>
    </row>
    <row r="637" spans="2:6">
      <c r="B637" s="27" t="s">
        <v>719</v>
      </c>
      <c r="C637" s="28" t="s">
        <v>3351</v>
      </c>
      <c r="D637" s="29" t="s">
        <v>1096</v>
      </c>
      <c r="E637" s="30" t="s">
        <v>1097</v>
      </c>
      <c r="F637" s="17" t="s">
        <v>3974</v>
      </c>
    </row>
    <row r="638" spans="2:6">
      <c r="B638" s="27" t="s">
        <v>719</v>
      </c>
      <c r="C638" s="28" t="s">
        <v>3337</v>
      </c>
      <c r="D638" s="29" t="s">
        <v>1098</v>
      </c>
      <c r="E638" s="30" t="s">
        <v>1099</v>
      </c>
      <c r="F638" s="17" t="s">
        <v>3975</v>
      </c>
    </row>
    <row r="639" spans="2:6">
      <c r="B639" s="27" t="s">
        <v>719</v>
      </c>
      <c r="C639" s="28" t="s">
        <v>3337</v>
      </c>
      <c r="D639" s="29" t="s">
        <v>1100</v>
      </c>
      <c r="E639" s="30" t="s">
        <v>1101</v>
      </c>
      <c r="F639" s="17" t="s">
        <v>3976</v>
      </c>
    </row>
    <row r="640" spans="2:6">
      <c r="B640" s="27" t="s">
        <v>719</v>
      </c>
      <c r="C640" s="28" t="s">
        <v>3351</v>
      </c>
      <c r="D640" s="29" t="s">
        <v>1102</v>
      </c>
      <c r="E640" s="30" t="s">
        <v>1103</v>
      </c>
      <c r="F640" s="17" t="s">
        <v>3977</v>
      </c>
    </row>
    <row r="641" spans="2:6">
      <c r="B641" s="27" t="s">
        <v>719</v>
      </c>
      <c r="C641" s="28" t="s">
        <v>3352</v>
      </c>
      <c r="D641" s="29" t="s">
        <v>1104</v>
      </c>
      <c r="E641" s="30" t="s">
        <v>1105</v>
      </c>
      <c r="F641" s="17" t="s">
        <v>3978</v>
      </c>
    </row>
    <row r="642" spans="2:6">
      <c r="B642" s="27" t="s">
        <v>719</v>
      </c>
      <c r="C642" s="28" t="s">
        <v>3352</v>
      </c>
      <c r="D642" s="29" t="s">
        <v>1106</v>
      </c>
      <c r="E642" s="30" t="s">
        <v>1107</v>
      </c>
      <c r="F642" s="17" t="s">
        <v>3979</v>
      </c>
    </row>
    <row r="643" spans="2:6">
      <c r="B643" s="27" t="s">
        <v>719</v>
      </c>
      <c r="C643" s="28" t="s">
        <v>3352</v>
      </c>
      <c r="D643" s="29" t="s">
        <v>1108</v>
      </c>
      <c r="E643" s="30" t="s">
        <v>1109</v>
      </c>
      <c r="F643" s="17" t="s">
        <v>3980</v>
      </c>
    </row>
    <row r="644" spans="2:6">
      <c r="B644" s="27" t="s">
        <v>719</v>
      </c>
      <c r="C644" s="28" t="s">
        <v>3352</v>
      </c>
      <c r="D644" s="29" t="s">
        <v>1110</v>
      </c>
      <c r="E644" s="30" t="s">
        <v>1110</v>
      </c>
      <c r="F644" s="17" t="s">
        <v>3981</v>
      </c>
    </row>
    <row r="645" spans="2:6">
      <c r="B645" s="27" t="s">
        <v>719</v>
      </c>
      <c r="C645" s="28" t="s">
        <v>3352</v>
      </c>
      <c r="D645" s="29" t="s">
        <v>1111</v>
      </c>
      <c r="E645" s="30" t="s">
        <v>1111</v>
      </c>
      <c r="F645" s="17" t="s">
        <v>3982</v>
      </c>
    </row>
    <row r="646" spans="2:6">
      <c r="B646" s="27" t="s">
        <v>719</v>
      </c>
      <c r="C646" s="28" t="s">
        <v>3352</v>
      </c>
      <c r="D646" s="29" t="s">
        <v>1112</v>
      </c>
      <c r="E646" s="30" t="s">
        <v>1113</v>
      </c>
      <c r="F646" s="17" t="s">
        <v>3983</v>
      </c>
    </row>
    <row r="647" spans="2:6">
      <c r="B647" s="27" t="s">
        <v>719</v>
      </c>
      <c r="C647" s="28" t="s">
        <v>3352</v>
      </c>
      <c r="D647" s="29" t="s">
        <v>1114</v>
      </c>
      <c r="E647" s="30" t="s">
        <v>1114</v>
      </c>
      <c r="F647" s="17" t="s">
        <v>3984</v>
      </c>
    </row>
    <row r="648" spans="2:6">
      <c r="B648" s="27" t="s">
        <v>719</v>
      </c>
      <c r="C648" s="28" t="s">
        <v>3352</v>
      </c>
      <c r="D648" s="29" t="s">
        <v>1115</v>
      </c>
      <c r="E648" s="30" t="s">
        <v>1116</v>
      </c>
      <c r="F648" s="17" t="s">
        <v>3985</v>
      </c>
    </row>
    <row r="649" spans="2:6">
      <c r="B649" s="27" t="s">
        <v>719</v>
      </c>
      <c r="C649" s="28" t="s">
        <v>3353</v>
      </c>
      <c r="D649" s="29" t="s">
        <v>1117</v>
      </c>
      <c r="E649" s="30" t="s">
        <v>1117</v>
      </c>
      <c r="F649" s="17" t="s">
        <v>3986</v>
      </c>
    </row>
    <row r="650" spans="2:6">
      <c r="B650" s="27" t="s">
        <v>719</v>
      </c>
      <c r="C650" s="28" t="s">
        <v>3353</v>
      </c>
      <c r="D650" s="29" t="s">
        <v>1118</v>
      </c>
      <c r="E650" s="30" t="s">
        <v>1119</v>
      </c>
      <c r="F650" s="17" t="s">
        <v>3987</v>
      </c>
    </row>
    <row r="651" spans="2:6">
      <c r="B651" s="27" t="s">
        <v>719</v>
      </c>
      <c r="C651" s="28" t="s">
        <v>3353</v>
      </c>
      <c r="D651" s="29" t="s">
        <v>1120</v>
      </c>
      <c r="E651" s="30" t="s">
        <v>1121</v>
      </c>
      <c r="F651" s="17" t="s">
        <v>3988</v>
      </c>
    </row>
    <row r="652" spans="2:6">
      <c r="B652" s="27" t="s">
        <v>719</v>
      </c>
      <c r="C652" s="28" t="s">
        <v>3351</v>
      </c>
      <c r="D652" s="29" t="s">
        <v>1122</v>
      </c>
      <c r="E652" s="30" t="s">
        <v>1122</v>
      </c>
      <c r="F652" s="17" t="s">
        <v>3989</v>
      </c>
    </row>
    <row r="653" spans="2:6">
      <c r="B653" s="27" t="s">
        <v>719</v>
      </c>
      <c r="C653" s="28" t="s">
        <v>3351</v>
      </c>
      <c r="D653" s="29" t="s">
        <v>1123</v>
      </c>
      <c r="E653" s="30" t="s">
        <v>1123</v>
      </c>
      <c r="F653" s="17" t="s">
        <v>3990</v>
      </c>
    </row>
    <row r="654" spans="2:6">
      <c r="B654" s="27" t="s">
        <v>719</v>
      </c>
      <c r="C654" s="28" t="s">
        <v>3353</v>
      </c>
      <c r="D654" s="29" t="s">
        <v>1124</v>
      </c>
      <c r="E654" s="30" t="s">
        <v>1125</v>
      </c>
      <c r="F654" s="17" t="s">
        <v>3991</v>
      </c>
    </row>
    <row r="655" spans="2:6">
      <c r="B655" s="27" t="s">
        <v>719</v>
      </c>
      <c r="C655" s="28" t="s">
        <v>3353</v>
      </c>
      <c r="D655" s="29" t="s">
        <v>1126</v>
      </c>
      <c r="E655" s="30" t="s">
        <v>1127</v>
      </c>
      <c r="F655" s="17" t="s">
        <v>3992</v>
      </c>
    </row>
    <row r="656" spans="2:6">
      <c r="B656" s="27" t="s">
        <v>719</v>
      </c>
      <c r="C656" s="28" t="s">
        <v>3353</v>
      </c>
      <c r="D656" s="29" t="s">
        <v>1128</v>
      </c>
      <c r="E656" s="30" t="s">
        <v>1128</v>
      </c>
      <c r="F656" s="17" t="s">
        <v>3993</v>
      </c>
    </row>
    <row r="657" spans="2:6">
      <c r="B657" s="27" t="s">
        <v>719</v>
      </c>
      <c r="C657" s="28" t="s">
        <v>3351</v>
      </c>
      <c r="D657" s="29" t="s">
        <v>1129</v>
      </c>
      <c r="E657" s="30" t="s">
        <v>1130</v>
      </c>
      <c r="F657" s="17" t="s">
        <v>3994</v>
      </c>
    </row>
    <row r="658" spans="2:6">
      <c r="B658" s="27" t="s">
        <v>719</v>
      </c>
      <c r="C658" s="28" t="s">
        <v>3353</v>
      </c>
      <c r="D658" s="29" t="s">
        <v>1131</v>
      </c>
      <c r="E658" s="30" t="s">
        <v>1132</v>
      </c>
      <c r="F658" s="17" t="s">
        <v>3995</v>
      </c>
    </row>
    <row r="659" spans="2:6">
      <c r="B659" s="27" t="s">
        <v>719</v>
      </c>
      <c r="C659" s="28" t="s">
        <v>3349</v>
      </c>
      <c r="D659" s="29" t="s">
        <v>1133</v>
      </c>
      <c r="E659" s="30" t="s">
        <v>1133</v>
      </c>
      <c r="F659" s="17" t="s">
        <v>3996</v>
      </c>
    </row>
    <row r="660" spans="2:6">
      <c r="B660" s="27" t="s">
        <v>719</v>
      </c>
      <c r="C660" s="28" t="s">
        <v>3349</v>
      </c>
      <c r="D660" s="29" t="s">
        <v>1134</v>
      </c>
      <c r="E660" s="30" t="s">
        <v>1134</v>
      </c>
      <c r="F660" s="17" t="s">
        <v>3997</v>
      </c>
    </row>
    <row r="661" spans="2:6">
      <c r="B661" s="27" t="s">
        <v>719</v>
      </c>
      <c r="C661" s="28" t="s">
        <v>3349</v>
      </c>
      <c r="D661" s="29" t="s">
        <v>1135</v>
      </c>
      <c r="E661" s="30" t="s">
        <v>1135</v>
      </c>
      <c r="F661" s="17" t="s">
        <v>3998</v>
      </c>
    </row>
    <row r="662" spans="2:6">
      <c r="B662" s="27" t="s">
        <v>719</v>
      </c>
      <c r="C662" s="28" t="s">
        <v>3349</v>
      </c>
      <c r="D662" s="29" t="s">
        <v>1136</v>
      </c>
      <c r="E662" s="30" t="s">
        <v>1136</v>
      </c>
      <c r="F662" s="17" t="s">
        <v>3999</v>
      </c>
    </row>
    <row r="663" spans="2:6">
      <c r="B663" s="27" t="s">
        <v>719</v>
      </c>
      <c r="C663" s="28" t="s">
        <v>3349</v>
      </c>
      <c r="D663" s="29" t="s">
        <v>1137</v>
      </c>
      <c r="E663" s="30" t="s">
        <v>1137</v>
      </c>
      <c r="F663" s="17" t="s">
        <v>4000</v>
      </c>
    </row>
    <row r="664" spans="2:6">
      <c r="B664" s="27" t="s">
        <v>719</v>
      </c>
      <c r="C664" s="28" t="s">
        <v>3349</v>
      </c>
      <c r="D664" s="29" t="s">
        <v>1138</v>
      </c>
      <c r="E664" s="30" t="s">
        <v>1138</v>
      </c>
      <c r="F664" s="17" t="s">
        <v>4001</v>
      </c>
    </row>
    <row r="665" spans="2:6">
      <c r="B665" s="27" t="s">
        <v>719</v>
      </c>
      <c r="C665" s="28" t="s">
        <v>3349</v>
      </c>
      <c r="D665" s="29" t="s">
        <v>1139</v>
      </c>
      <c r="E665" s="30" t="s">
        <v>1139</v>
      </c>
      <c r="F665" s="17" t="s">
        <v>4002</v>
      </c>
    </row>
    <row r="666" spans="2:6">
      <c r="B666" s="27" t="s">
        <v>719</v>
      </c>
      <c r="C666" s="28" t="s">
        <v>3349</v>
      </c>
      <c r="D666" s="29" t="s">
        <v>1140</v>
      </c>
      <c r="E666" s="30" t="s">
        <v>1140</v>
      </c>
      <c r="F666" s="17" t="s">
        <v>4003</v>
      </c>
    </row>
    <row r="667" spans="2:6">
      <c r="B667" s="27" t="s">
        <v>719</v>
      </c>
      <c r="C667" s="28" t="s">
        <v>3349</v>
      </c>
      <c r="D667" s="29" t="s">
        <v>1141</v>
      </c>
      <c r="E667" s="30" t="s">
        <v>1141</v>
      </c>
      <c r="F667" s="17" t="s">
        <v>4004</v>
      </c>
    </row>
    <row r="668" spans="2:6">
      <c r="B668" s="27" t="s">
        <v>719</v>
      </c>
      <c r="C668" s="28" t="s">
        <v>3349</v>
      </c>
      <c r="D668" s="29" t="s">
        <v>1142</v>
      </c>
      <c r="E668" s="30" t="s">
        <v>1142</v>
      </c>
      <c r="F668" s="17" t="s">
        <v>4005</v>
      </c>
    </row>
    <row r="669" spans="2:6">
      <c r="B669" s="27" t="s">
        <v>719</v>
      </c>
      <c r="C669" s="28" t="s">
        <v>3349</v>
      </c>
      <c r="D669" s="29" t="s">
        <v>1143</v>
      </c>
      <c r="E669" s="30" t="s">
        <v>1143</v>
      </c>
      <c r="F669" s="17" t="s">
        <v>4006</v>
      </c>
    </row>
    <row r="670" spans="2:6">
      <c r="B670" s="27" t="s">
        <v>719</v>
      </c>
      <c r="C670" s="28" t="s">
        <v>3349</v>
      </c>
      <c r="D670" s="29" t="s">
        <v>1144</v>
      </c>
      <c r="E670" s="30" t="s">
        <v>1144</v>
      </c>
      <c r="F670" s="17" t="s">
        <v>4007</v>
      </c>
    </row>
    <row r="671" spans="2:6">
      <c r="B671" s="27" t="s">
        <v>719</v>
      </c>
      <c r="C671" s="28" t="s">
        <v>3349</v>
      </c>
      <c r="D671" s="29" t="s">
        <v>1145</v>
      </c>
      <c r="E671" s="30" t="s">
        <v>1146</v>
      </c>
      <c r="F671" s="17" t="s">
        <v>4008</v>
      </c>
    </row>
    <row r="672" spans="2:6">
      <c r="B672" s="27" t="s">
        <v>719</v>
      </c>
      <c r="C672" s="28" t="s">
        <v>3349</v>
      </c>
      <c r="D672" s="29" t="s">
        <v>1147</v>
      </c>
      <c r="E672" s="30" t="s">
        <v>1147</v>
      </c>
      <c r="F672" s="17" t="s">
        <v>4009</v>
      </c>
    </row>
    <row r="673" spans="2:6">
      <c r="B673" s="27" t="s">
        <v>719</v>
      </c>
      <c r="C673" s="28" t="s">
        <v>3349</v>
      </c>
      <c r="D673" s="29" t="s">
        <v>1148</v>
      </c>
      <c r="E673" s="30" t="s">
        <v>1148</v>
      </c>
      <c r="F673" s="17" t="s">
        <v>4010</v>
      </c>
    </row>
    <row r="674" spans="2:6">
      <c r="B674" s="27" t="s">
        <v>719</v>
      </c>
      <c r="C674" s="28" t="s">
        <v>3351</v>
      </c>
      <c r="D674" s="29" t="s">
        <v>1149</v>
      </c>
      <c r="E674" s="30" t="s">
        <v>1150</v>
      </c>
      <c r="F674" s="17" t="s">
        <v>4011</v>
      </c>
    </row>
    <row r="675" spans="2:6">
      <c r="B675" s="27" t="s">
        <v>719</v>
      </c>
      <c r="C675" s="28" t="s">
        <v>3346</v>
      </c>
      <c r="D675" s="29" t="s">
        <v>1151</v>
      </c>
      <c r="E675" s="30" t="s">
        <v>1151</v>
      </c>
      <c r="F675" s="17" t="s">
        <v>4012</v>
      </c>
    </row>
    <row r="676" spans="2:6">
      <c r="B676" s="27" t="s">
        <v>719</v>
      </c>
      <c r="C676" s="28" t="s">
        <v>3346</v>
      </c>
      <c r="D676" s="29" t="s">
        <v>1152</v>
      </c>
      <c r="E676" s="30" t="s">
        <v>1153</v>
      </c>
      <c r="F676" s="17" t="s">
        <v>3886</v>
      </c>
    </row>
    <row r="677" spans="2:6">
      <c r="B677" s="27" t="s">
        <v>719</v>
      </c>
      <c r="C677" s="28" t="s">
        <v>3346</v>
      </c>
      <c r="D677" s="29" t="s">
        <v>1154</v>
      </c>
      <c r="E677" s="30" t="s">
        <v>1155</v>
      </c>
      <c r="F677" s="17" t="s">
        <v>3887</v>
      </c>
    </row>
    <row r="678" spans="2:6">
      <c r="B678" s="27" t="s">
        <v>719</v>
      </c>
      <c r="C678" s="28" t="s">
        <v>3348</v>
      </c>
      <c r="D678" s="29" t="s">
        <v>1156</v>
      </c>
      <c r="E678" s="30" t="s">
        <v>1157</v>
      </c>
      <c r="F678" s="17" t="s">
        <v>3913</v>
      </c>
    </row>
    <row r="679" spans="2:6">
      <c r="B679" s="27" t="s">
        <v>1158</v>
      </c>
      <c r="C679" s="28" t="s">
        <v>3354</v>
      </c>
      <c r="D679" s="29" t="s">
        <v>1160</v>
      </c>
      <c r="E679" s="30" t="s">
        <v>1161</v>
      </c>
      <c r="F679" s="17" t="s">
        <v>4013</v>
      </c>
    </row>
    <row r="680" spans="2:6">
      <c r="B680" s="27" t="s">
        <v>1158</v>
      </c>
      <c r="C680" s="28" t="s">
        <v>3354</v>
      </c>
      <c r="D680" s="29" t="s">
        <v>1162</v>
      </c>
      <c r="E680" s="30" t="s">
        <v>1163</v>
      </c>
      <c r="F680" s="17" t="s">
        <v>4013</v>
      </c>
    </row>
    <row r="681" spans="2:6">
      <c r="B681" s="27" t="s">
        <v>1158</v>
      </c>
      <c r="C681" s="28" t="s">
        <v>3354</v>
      </c>
      <c r="D681" s="29" t="s">
        <v>1164</v>
      </c>
      <c r="E681" s="30" t="s">
        <v>1165</v>
      </c>
      <c r="F681" s="17" t="s">
        <v>4013</v>
      </c>
    </row>
    <row r="682" spans="2:6">
      <c r="B682" s="27" t="s">
        <v>1158</v>
      </c>
      <c r="C682" s="28" t="s">
        <v>3354</v>
      </c>
      <c r="D682" s="29" t="s">
        <v>1166</v>
      </c>
      <c r="E682" s="30" t="s">
        <v>1167</v>
      </c>
      <c r="F682" s="17" t="s">
        <v>4013</v>
      </c>
    </row>
    <row r="683" spans="2:6">
      <c r="B683" s="27" t="s">
        <v>1158</v>
      </c>
      <c r="C683" s="28" t="s">
        <v>3354</v>
      </c>
      <c r="D683" s="29" t="s">
        <v>1168</v>
      </c>
      <c r="E683" s="30" t="s">
        <v>1169</v>
      </c>
      <c r="F683" s="17" t="s">
        <v>4013</v>
      </c>
    </row>
    <row r="684" spans="2:6">
      <c r="B684" s="27" t="s">
        <v>1158</v>
      </c>
      <c r="C684" s="28" t="s">
        <v>3354</v>
      </c>
      <c r="D684" s="29" t="s">
        <v>1170</v>
      </c>
      <c r="E684" s="30" t="s">
        <v>1171</v>
      </c>
      <c r="F684" s="17" t="s">
        <v>4013</v>
      </c>
    </row>
    <row r="685" spans="2:6">
      <c r="B685" s="27" t="s">
        <v>1158</v>
      </c>
      <c r="C685" s="28" t="s">
        <v>3354</v>
      </c>
      <c r="D685" s="29" t="s">
        <v>1172</v>
      </c>
      <c r="E685" s="30" t="s">
        <v>1173</v>
      </c>
      <c r="F685" s="17" t="s">
        <v>4013</v>
      </c>
    </row>
    <row r="686" spans="2:6">
      <c r="B686" s="27" t="s">
        <v>1158</v>
      </c>
      <c r="C686" s="28" t="s">
        <v>3354</v>
      </c>
      <c r="D686" s="29" t="s">
        <v>1174</v>
      </c>
      <c r="E686" s="30" t="s">
        <v>1175</v>
      </c>
      <c r="F686" s="17" t="s">
        <v>4013</v>
      </c>
    </row>
    <row r="687" spans="2:6">
      <c r="B687" s="27" t="s">
        <v>1158</v>
      </c>
      <c r="C687" s="28" t="s">
        <v>3354</v>
      </c>
      <c r="D687" s="29" t="s">
        <v>1176</v>
      </c>
      <c r="E687" s="30" t="s">
        <v>1177</v>
      </c>
      <c r="F687" s="17" t="s">
        <v>4013</v>
      </c>
    </row>
    <row r="688" spans="2:6">
      <c r="B688" s="27" t="s">
        <v>1158</v>
      </c>
      <c r="C688" s="28" t="s">
        <v>3355</v>
      </c>
      <c r="D688" s="29" t="s">
        <v>1178</v>
      </c>
      <c r="E688" s="30" t="s">
        <v>1179</v>
      </c>
      <c r="F688" s="17" t="s">
        <v>4014</v>
      </c>
    </row>
    <row r="689" spans="2:6">
      <c r="B689" s="27" t="s">
        <v>1158</v>
      </c>
      <c r="C689" s="28" t="s">
        <v>3355</v>
      </c>
      <c r="D689" s="29" t="s">
        <v>1180</v>
      </c>
      <c r="E689" s="30" t="s">
        <v>1181</v>
      </c>
      <c r="F689" s="17" t="s">
        <v>4014</v>
      </c>
    </row>
    <row r="690" spans="2:6">
      <c r="B690" s="27" t="s">
        <v>1158</v>
      </c>
      <c r="C690" s="28" t="s">
        <v>3355</v>
      </c>
      <c r="D690" s="29" t="s">
        <v>1182</v>
      </c>
      <c r="E690" s="30" t="s">
        <v>1183</v>
      </c>
      <c r="F690" s="17" t="s">
        <v>4014</v>
      </c>
    </row>
    <row r="691" spans="2:6">
      <c r="B691" s="27" t="s">
        <v>1158</v>
      </c>
      <c r="C691" s="28" t="s">
        <v>3355</v>
      </c>
      <c r="D691" s="29" t="s">
        <v>1184</v>
      </c>
      <c r="E691" s="30" t="s">
        <v>1185</v>
      </c>
      <c r="F691" s="17" t="s">
        <v>4014</v>
      </c>
    </row>
    <row r="692" spans="2:6">
      <c r="B692" s="27" t="s">
        <v>1158</v>
      </c>
      <c r="C692" s="28" t="s">
        <v>3355</v>
      </c>
      <c r="D692" s="29" t="s">
        <v>1186</v>
      </c>
      <c r="E692" s="30" t="s">
        <v>1187</v>
      </c>
      <c r="F692" s="17" t="s">
        <v>4014</v>
      </c>
    </row>
    <row r="693" spans="2:6">
      <c r="B693" s="27" t="s">
        <v>1158</v>
      </c>
      <c r="C693" s="28" t="s">
        <v>3355</v>
      </c>
      <c r="D693" s="29" t="s">
        <v>1188</v>
      </c>
      <c r="E693" s="30" t="s">
        <v>1189</v>
      </c>
      <c r="F693" s="17" t="s">
        <v>4014</v>
      </c>
    </row>
    <row r="694" spans="2:6">
      <c r="B694" s="27" t="s">
        <v>1158</v>
      </c>
      <c r="C694" s="28" t="s">
        <v>3355</v>
      </c>
      <c r="D694" s="29" t="s">
        <v>1190</v>
      </c>
      <c r="E694" s="30" t="s">
        <v>1191</v>
      </c>
      <c r="F694" s="17" t="s">
        <v>4014</v>
      </c>
    </row>
    <row r="695" spans="2:6">
      <c r="B695" s="27" t="s">
        <v>1158</v>
      </c>
      <c r="C695" s="28" t="s">
        <v>3355</v>
      </c>
      <c r="D695" s="29" t="s">
        <v>1192</v>
      </c>
      <c r="E695" s="30" t="s">
        <v>1193</v>
      </c>
      <c r="F695" s="17" t="s">
        <v>4014</v>
      </c>
    </row>
    <row r="696" spans="2:6">
      <c r="B696" s="27" t="s">
        <v>1158</v>
      </c>
      <c r="C696" s="28" t="s">
        <v>3355</v>
      </c>
      <c r="D696" s="29" t="s">
        <v>1194</v>
      </c>
      <c r="E696" s="30" t="s">
        <v>1195</v>
      </c>
      <c r="F696" s="17" t="s">
        <v>4014</v>
      </c>
    </row>
    <row r="697" spans="2:6">
      <c r="B697" s="27" t="s">
        <v>1158</v>
      </c>
      <c r="C697" s="28" t="s">
        <v>3355</v>
      </c>
      <c r="D697" s="29" t="s">
        <v>1196</v>
      </c>
      <c r="E697" s="30" t="s">
        <v>1197</v>
      </c>
      <c r="F697" s="17" t="s">
        <v>4014</v>
      </c>
    </row>
    <row r="698" spans="2:6">
      <c r="B698" s="27" t="s">
        <v>1158</v>
      </c>
      <c r="C698" s="28" t="s">
        <v>3354</v>
      </c>
      <c r="D698" s="29" t="s">
        <v>1198</v>
      </c>
      <c r="E698" s="30" t="s">
        <v>1199</v>
      </c>
      <c r="F698" s="17" t="s">
        <v>4015</v>
      </c>
    </row>
    <row r="699" spans="2:6">
      <c r="B699" s="27" t="s">
        <v>1158</v>
      </c>
      <c r="C699" s="28" t="s">
        <v>3354</v>
      </c>
      <c r="D699" s="29" t="s">
        <v>1200</v>
      </c>
      <c r="E699" s="30" t="s">
        <v>1201</v>
      </c>
      <c r="F699" s="17" t="s">
        <v>4015</v>
      </c>
    </row>
    <row r="700" spans="2:6">
      <c r="B700" s="27" t="s">
        <v>1158</v>
      </c>
      <c r="C700" s="28" t="s">
        <v>3354</v>
      </c>
      <c r="D700" s="29" t="s">
        <v>1202</v>
      </c>
      <c r="E700" s="30" t="s">
        <v>1203</v>
      </c>
      <c r="F700" s="17" t="s">
        <v>4015</v>
      </c>
    </row>
    <row r="701" spans="2:6">
      <c r="B701" s="27" t="s">
        <v>1158</v>
      </c>
      <c r="C701" s="28" t="s">
        <v>3354</v>
      </c>
      <c r="D701" s="29" t="s">
        <v>1204</v>
      </c>
      <c r="E701" s="30" t="s">
        <v>1205</v>
      </c>
      <c r="F701" s="17" t="s">
        <v>4015</v>
      </c>
    </row>
    <row r="702" spans="2:6">
      <c r="B702" s="27" t="s">
        <v>1158</v>
      </c>
      <c r="C702" s="28" t="s">
        <v>3354</v>
      </c>
      <c r="D702" s="29" t="s">
        <v>1206</v>
      </c>
      <c r="E702" s="30" t="s">
        <v>1207</v>
      </c>
      <c r="F702" s="17" t="s">
        <v>4015</v>
      </c>
    </row>
    <row r="703" spans="2:6">
      <c r="B703" s="27" t="s">
        <v>1158</v>
      </c>
      <c r="C703" s="28" t="s">
        <v>3354</v>
      </c>
      <c r="D703" s="29" t="s">
        <v>1208</v>
      </c>
      <c r="E703" s="30" t="s">
        <v>1209</v>
      </c>
      <c r="F703" s="17" t="s">
        <v>4015</v>
      </c>
    </row>
    <row r="704" spans="2:6">
      <c r="B704" s="27" t="s">
        <v>1158</v>
      </c>
      <c r="C704" s="28" t="s">
        <v>3354</v>
      </c>
      <c r="D704" s="29" t="s">
        <v>1210</v>
      </c>
      <c r="E704" s="30" t="s">
        <v>1211</v>
      </c>
      <c r="F704" s="17" t="s">
        <v>4015</v>
      </c>
    </row>
    <row r="705" spans="2:6">
      <c r="B705" s="27" t="s">
        <v>1158</v>
      </c>
      <c r="C705" s="28" t="s">
        <v>3354</v>
      </c>
      <c r="D705" s="29" t="s">
        <v>1212</v>
      </c>
      <c r="E705" s="30" t="s">
        <v>1213</v>
      </c>
      <c r="F705" s="17" t="s">
        <v>4015</v>
      </c>
    </row>
    <row r="706" spans="2:6">
      <c r="B706" s="27" t="s">
        <v>1158</v>
      </c>
      <c r="C706" s="28" t="s">
        <v>40</v>
      </c>
      <c r="D706" s="29" t="s">
        <v>40</v>
      </c>
      <c r="E706" s="30" t="s">
        <v>1214</v>
      </c>
      <c r="F706" s="17" t="s">
        <v>4016</v>
      </c>
    </row>
    <row r="707" spans="2:6">
      <c r="B707" s="27" t="s">
        <v>1158</v>
      </c>
      <c r="C707" s="28" t="s">
        <v>3356</v>
      </c>
      <c r="D707" s="29" t="s">
        <v>1215</v>
      </c>
      <c r="E707" s="30" t="s">
        <v>1216</v>
      </c>
      <c r="F707" s="17" t="s">
        <v>4016</v>
      </c>
    </row>
    <row r="708" spans="2:6">
      <c r="B708" s="27" t="s">
        <v>1158</v>
      </c>
      <c r="C708" s="28" t="s">
        <v>3356</v>
      </c>
      <c r="D708" s="29" t="s">
        <v>1217</v>
      </c>
      <c r="E708" s="30" t="s">
        <v>1218</v>
      </c>
      <c r="F708" s="17" t="s">
        <v>4016</v>
      </c>
    </row>
    <row r="709" spans="2:6">
      <c r="B709" s="27" t="s">
        <v>1158</v>
      </c>
      <c r="C709" s="28" t="s">
        <v>3356</v>
      </c>
      <c r="D709" s="29" t="s">
        <v>1219</v>
      </c>
      <c r="E709" s="30" t="s">
        <v>1220</v>
      </c>
      <c r="F709" s="17" t="s">
        <v>4016</v>
      </c>
    </row>
    <row r="710" spans="2:6">
      <c r="B710" s="27" t="s">
        <v>1158</v>
      </c>
      <c r="C710" s="28" t="s">
        <v>3356</v>
      </c>
      <c r="D710" s="29" t="s">
        <v>1221</v>
      </c>
      <c r="E710" s="30" t="s">
        <v>1222</v>
      </c>
      <c r="F710" s="17" t="s">
        <v>4016</v>
      </c>
    </row>
    <row r="711" spans="2:6">
      <c r="B711" s="27" t="s">
        <v>1158</v>
      </c>
      <c r="C711" s="28" t="s">
        <v>3356</v>
      </c>
      <c r="D711" s="29" t="s">
        <v>1223</v>
      </c>
      <c r="E711" s="30" t="s">
        <v>1224</v>
      </c>
      <c r="F711" s="17" t="s">
        <v>4016</v>
      </c>
    </row>
    <row r="712" spans="2:6">
      <c r="B712" s="27" t="s">
        <v>1158</v>
      </c>
      <c r="C712" s="28" t="s">
        <v>3356</v>
      </c>
      <c r="D712" s="29" t="s">
        <v>1225</v>
      </c>
      <c r="E712" s="30" t="s">
        <v>1226</v>
      </c>
      <c r="F712" s="17" t="s">
        <v>4016</v>
      </c>
    </row>
    <row r="713" spans="2:6">
      <c r="B713" s="27" t="s">
        <v>1158</v>
      </c>
      <c r="C713" s="28" t="s">
        <v>3356</v>
      </c>
      <c r="D713" s="29" t="s">
        <v>1227</v>
      </c>
      <c r="E713" s="30" t="s">
        <v>1228</v>
      </c>
      <c r="F713" s="17" t="s">
        <v>4016</v>
      </c>
    </row>
    <row r="714" spans="2:6">
      <c r="B714" s="27" t="s">
        <v>1158</v>
      </c>
      <c r="C714" s="28" t="s">
        <v>3356</v>
      </c>
      <c r="D714" s="29" t="s">
        <v>1229</v>
      </c>
      <c r="E714" s="30" t="s">
        <v>1230</v>
      </c>
      <c r="F714" s="17" t="s">
        <v>4016</v>
      </c>
    </row>
    <row r="715" spans="2:6">
      <c r="B715" s="27" t="s">
        <v>1158</v>
      </c>
      <c r="C715" s="28" t="s">
        <v>3356</v>
      </c>
      <c r="D715" s="29" t="s">
        <v>1231</v>
      </c>
      <c r="E715" s="30" t="s">
        <v>1232</v>
      </c>
      <c r="F715" s="17" t="s">
        <v>4016</v>
      </c>
    </row>
    <row r="716" spans="2:6">
      <c r="B716" s="27" t="s">
        <v>1158</v>
      </c>
      <c r="C716" s="28" t="s">
        <v>3357</v>
      </c>
      <c r="D716" s="29" t="s">
        <v>1233</v>
      </c>
      <c r="E716" s="30" t="s">
        <v>1234</v>
      </c>
      <c r="F716" s="17" t="s">
        <v>4017</v>
      </c>
    </row>
    <row r="717" spans="2:6">
      <c r="B717" s="27" t="s">
        <v>1158</v>
      </c>
      <c r="C717" s="28" t="s">
        <v>3357</v>
      </c>
      <c r="D717" s="29" t="s">
        <v>1235</v>
      </c>
      <c r="E717" s="30" t="s">
        <v>1236</v>
      </c>
      <c r="F717" s="17" t="s">
        <v>4017</v>
      </c>
    </row>
    <row r="718" spans="2:6">
      <c r="B718" s="27" t="s">
        <v>1158</v>
      </c>
      <c r="C718" s="28" t="s">
        <v>3357</v>
      </c>
      <c r="D718" s="29" t="s">
        <v>1237</v>
      </c>
      <c r="E718" s="30" t="s">
        <v>1238</v>
      </c>
      <c r="F718" s="17" t="s">
        <v>4017</v>
      </c>
    </row>
    <row r="719" spans="2:6">
      <c r="B719" s="27" t="s">
        <v>1158</v>
      </c>
      <c r="C719" s="28" t="s">
        <v>3357</v>
      </c>
      <c r="D719" s="29" t="s">
        <v>1239</v>
      </c>
      <c r="E719" s="30" t="s">
        <v>1240</v>
      </c>
      <c r="F719" s="17" t="s">
        <v>4017</v>
      </c>
    </row>
    <row r="720" spans="2:6">
      <c r="B720" s="27" t="s">
        <v>1158</v>
      </c>
      <c r="C720" s="28" t="s">
        <v>3357</v>
      </c>
      <c r="D720" s="29" t="s">
        <v>1241</v>
      </c>
      <c r="E720" s="30" t="s">
        <v>1242</v>
      </c>
      <c r="F720" s="17" t="s">
        <v>4017</v>
      </c>
    </row>
    <row r="721" spans="2:6">
      <c r="B721" s="27" t="s">
        <v>1158</v>
      </c>
      <c r="C721" s="28" t="s">
        <v>3357</v>
      </c>
      <c r="D721" s="29" t="s">
        <v>1243</v>
      </c>
      <c r="E721" s="30" t="s">
        <v>1244</v>
      </c>
      <c r="F721" s="17" t="s">
        <v>4017</v>
      </c>
    </row>
    <row r="722" spans="2:6">
      <c r="B722" s="27" t="s">
        <v>1158</v>
      </c>
      <c r="C722" s="28" t="s">
        <v>3357</v>
      </c>
      <c r="D722" s="29" t="s">
        <v>1245</v>
      </c>
      <c r="E722" s="30" t="s">
        <v>1246</v>
      </c>
      <c r="F722" s="17" t="s">
        <v>4017</v>
      </c>
    </row>
    <row r="723" spans="2:6">
      <c r="B723" s="27" t="s">
        <v>1158</v>
      </c>
      <c r="C723" s="28" t="s">
        <v>3357</v>
      </c>
      <c r="D723" s="29" t="s">
        <v>1247</v>
      </c>
      <c r="E723" s="30" t="s">
        <v>1248</v>
      </c>
      <c r="F723" s="17" t="s">
        <v>4017</v>
      </c>
    </row>
    <row r="724" spans="2:6">
      <c r="B724" s="27" t="s">
        <v>1158</v>
      </c>
      <c r="C724" s="28" t="s">
        <v>3357</v>
      </c>
      <c r="D724" s="29" t="s">
        <v>1249</v>
      </c>
      <c r="E724" s="30" t="s">
        <v>1250</v>
      </c>
      <c r="F724" s="17" t="s">
        <v>4018</v>
      </c>
    </row>
    <row r="725" spans="2:6">
      <c r="B725" s="27" t="s">
        <v>1158</v>
      </c>
      <c r="C725" s="28" t="s">
        <v>3357</v>
      </c>
      <c r="D725" s="29" t="s">
        <v>1251</v>
      </c>
      <c r="E725" s="30" t="s">
        <v>1252</v>
      </c>
      <c r="F725" s="17" t="s">
        <v>4018</v>
      </c>
    </row>
    <row r="726" spans="2:6">
      <c r="B726" s="27" t="s">
        <v>1158</v>
      </c>
      <c r="C726" s="28" t="s">
        <v>3357</v>
      </c>
      <c r="D726" s="29" t="s">
        <v>1253</v>
      </c>
      <c r="E726" s="30" t="s">
        <v>1254</v>
      </c>
      <c r="F726" s="17" t="s">
        <v>4018</v>
      </c>
    </row>
    <row r="727" spans="2:6">
      <c r="B727" s="27" t="s">
        <v>1158</v>
      </c>
      <c r="C727" s="28" t="s">
        <v>3357</v>
      </c>
      <c r="D727" s="29" t="s">
        <v>1255</v>
      </c>
      <c r="E727" s="30" t="s">
        <v>1256</v>
      </c>
      <c r="F727" s="17" t="s">
        <v>4018</v>
      </c>
    </row>
    <row r="728" spans="2:6">
      <c r="B728" s="27" t="s">
        <v>1158</v>
      </c>
      <c r="C728" s="28" t="s">
        <v>3357</v>
      </c>
      <c r="D728" s="29" t="s">
        <v>1257</v>
      </c>
      <c r="E728" s="30" t="s">
        <v>1258</v>
      </c>
      <c r="F728" s="17" t="s">
        <v>4018</v>
      </c>
    </row>
    <row r="729" spans="2:6">
      <c r="B729" s="27" t="s">
        <v>1158</v>
      </c>
      <c r="C729" s="28" t="s">
        <v>3354</v>
      </c>
      <c r="D729" s="29" t="s">
        <v>1259</v>
      </c>
      <c r="E729" s="30" t="s">
        <v>1260</v>
      </c>
      <c r="F729" s="17" t="s">
        <v>4019</v>
      </c>
    </row>
    <row r="730" spans="2:6">
      <c r="B730" s="27" t="s">
        <v>1158</v>
      </c>
      <c r="C730" s="28" t="s">
        <v>3354</v>
      </c>
      <c r="D730" s="29" t="s">
        <v>1261</v>
      </c>
      <c r="E730" s="30" t="s">
        <v>1262</v>
      </c>
      <c r="F730" s="17" t="s">
        <v>4019</v>
      </c>
    </row>
    <row r="731" spans="2:6">
      <c r="B731" s="27" t="s">
        <v>1158</v>
      </c>
      <c r="C731" s="28" t="s">
        <v>3354</v>
      </c>
      <c r="D731" s="29" t="s">
        <v>1263</v>
      </c>
      <c r="E731" s="30" t="s">
        <v>1264</v>
      </c>
      <c r="F731" s="17" t="s">
        <v>4019</v>
      </c>
    </row>
    <row r="732" spans="2:6">
      <c r="B732" s="27" t="s">
        <v>1158</v>
      </c>
      <c r="C732" s="28" t="s">
        <v>3354</v>
      </c>
      <c r="D732" s="29" t="s">
        <v>1265</v>
      </c>
      <c r="E732" s="30" t="s">
        <v>1266</v>
      </c>
      <c r="F732" s="17" t="s">
        <v>4019</v>
      </c>
    </row>
    <row r="733" spans="2:6">
      <c r="B733" s="27" t="s">
        <v>1158</v>
      </c>
      <c r="C733" s="28" t="s">
        <v>3354</v>
      </c>
      <c r="D733" s="29" t="s">
        <v>1267</v>
      </c>
      <c r="E733" s="30" t="s">
        <v>1268</v>
      </c>
      <c r="F733" s="17" t="s">
        <v>4019</v>
      </c>
    </row>
    <row r="734" spans="2:6">
      <c r="B734" s="27" t="s">
        <v>1158</v>
      </c>
      <c r="C734" s="28" t="s">
        <v>3354</v>
      </c>
      <c r="D734" s="29" t="s">
        <v>1269</v>
      </c>
      <c r="E734" s="30" t="s">
        <v>1270</v>
      </c>
      <c r="F734" s="17" t="s">
        <v>4019</v>
      </c>
    </row>
    <row r="735" spans="2:6">
      <c r="B735" s="27" t="s">
        <v>1158</v>
      </c>
      <c r="C735" s="28" t="s">
        <v>3354</v>
      </c>
      <c r="D735" s="29" t="s">
        <v>1271</v>
      </c>
      <c r="E735" s="30" t="s">
        <v>1272</v>
      </c>
      <c r="F735" s="17" t="s">
        <v>4019</v>
      </c>
    </row>
    <row r="736" spans="2:6">
      <c r="B736" s="27" t="s">
        <v>1158</v>
      </c>
      <c r="C736" s="28" t="s">
        <v>3354</v>
      </c>
      <c r="D736" s="29" t="s">
        <v>1273</v>
      </c>
      <c r="E736" s="30" t="s">
        <v>1274</v>
      </c>
      <c r="F736" s="17" t="s">
        <v>4019</v>
      </c>
    </row>
    <row r="737" spans="2:6">
      <c r="B737" s="27" t="s">
        <v>1158</v>
      </c>
      <c r="C737" s="28" t="s">
        <v>3354</v>
      </c>
      <c r="D737" s="29" t="s">
        <v>1275</v>
      </c>
      <c r="E737" s="30" t="s">
        <v>1276</v>
      </c>
      <c r="F737" s="17" t="s">
        <v>4019</v>
      </c>
    </row>
    <row r="738" spans="2:6">
      <c r="B738" s="27" t="s">
        <v>1158</v>
      </c>
      <c r="C738" s="28" t="s">
        <v>3354</v>
      </c>
      <c r="D738" s="29" t="s">
        <v>1277</v>
      </c>
      <c r="E738" s="30" t="s">
        <v>1278</v>
      </c>
      <c r="F738" s="17" t="s">
        <v>4019</v>
      </c>
    </row>
    <row r="739" spans="2:6">
      <c r="B739" s="27" t="s">
        <v>1158</v>
      </c>
      <c r="C739" s="28" t="s">
        <v>3354</v>
      </c>
      <c r="D739" s="29" t="s">
        <v>1279</v>
      </c>
      <c r="E739" s="30" t="s">
        <v>1280</v>
      </c>
      <c r="F739" s="17" t="s">
        <v>4019</v>
      </c>
    </row>
    <row r="740" spans="2:6">
      <c r="B740" s="27" t="s">
        <v>1158</v>
      </c>
      <c r="C740" s="28" t="s">
        <v>3354</v>
      </c>
      <c r="D740" s="29" t="s">
        <v>1281</v>
      </c>
      <c r="E740" s="30" t="s">
        <v>1282</v>
      </c>
      <c r="F740" s="17" t="s">
        <v>4019</v>
      </c>
    </row>
    <row r="741" spans="2:6">
      <c r="B741" s="27" t="s">
        <v>1158</v>
      </c>
      <c r="C741" s="28" t="s">
        <v>3354</v>
      </c>
      <c r="D741" s="29" t="s">
        <v>1283</v>
      </c>
      <c r="E741" s="30" t="s">
        <v>1284</v>
      </c>
      <c r="F741" s="17" t="s">
        <v>4019</v>
      </c>
    </row>
    <row r="742" spans="2:6">
      <c r="B742" s="27" t="s">
        <v>1158</v>
      </c>
      <c r="C742" s="28" t="s">
        <v>3354</v>
      </c>
      <c r="D742" s="29" t="s">
        <v>1285</v>
      </c>
      <c r="E742" s="30" t="s">
        <v>1286</v>
      </c>
      <c r="F742" s="17" t="s">
        <v>4019</v>
      </c>
    </row>
    <row r="743" spans="2:6">
      <c r="B743" s="27" t="s">
        <v>1158</v>
      </c>
      <c r="C743" s="28" t="s">
        <v>3356</v>
      </c>
      <c r="D743" s="29" t="s">
        <v>1287</v>
      </c>
      <c r="E743" s="30" t="s">
        <v>1288</v>
      </c>
      <c r="F743" s="17" t="s">
        <v>4020</v>
      </c>
    </row>
    <row r="744" spans="2:6">
      <c r="B744" s="27" t="s">
        <v>1158</v>
      </c>
      <c r="C744" s="28" t="s">
        <v>3356</v>
      </c>
      <c r="D744" s="29" t="s">
        <v>1289</v>
      </c>
      <c r="E744" s="30" t="s">
        <v>1290</v>
      </c>
      <c r="F744" s="17" t="s">
        <v>4020</v>
      </c>
    </row>
    <row r="745" spans="2:6">
      <c r="B745" s="27" t="s">
        <v>1158</v>
      </c>
      <c r="C745" s="28" t="s">
        <v>3356</v>
      </c>
      <c r="D745" s="29" t="s">
        <v>1291</v>
      </c>
      <c r="E745" s="30" t="s">
        <v>1292</v>
      </c>
      <c r="F745" s="17" t="s">
        <v>4020</v>
      </c>
    </row>
    <row r="746" spans="2:6">
      <c r="B746" s="27" t="s">
        <v>1158</v>
      </c>
      <c r="C746" s="28" t="s">
        <v>3356</v>
      </c>
      <c r="D746" s="29" t="s">
        <v>1293</v>
      </c>
      <c r="E746" s="30" t="s">
        <v>1294</v>
      </c>
      <c r="F746" s="17" t="s">
        <v>4020</v>
      </c>
    </row>
    <row r="747" spans="2:6">
      <c r="B747" s="27" t="s">
        <v>1158</v>
      </c>
      <c r="C747" s="28" t="s">
        <v>3356</v>
      </c>
      <c r="D747" s="29" t="s">
        <v>1295</v>
      </c>
      <c r="E747" s="30" t="s">
        <v>1296</v>
      </c>
      <c r="F747" s="17" t="s">
        <v>4020</v>
      </c>
    </row>
    <row r="748" spans="2:6">
      <c r="B748" s="27" t="s">
        <v>1158</v>
      </c>
      <c r="C748" s="28" t="s">
        <v>3356</v>
      </c>
      <c r="D748" s="29" t="s">
        <v>1297</v>
      </c>
      <c r="E748" s="30" t="s">
        <v>1298</v>
      </c>
      <c r="F748" s="17" t="s">
        <v>4020</v>
      </c>
    </row>
    <row r="749" spans="2:6">
      <c r="B749" s="27" t="s">
        <v>1158</v>
      </c>
      <c r="C749" s="28" t="s">
        <v>3356</v>
      </c>
      <c r="D749" s="29" t="s">
        <v>1299</v>
      </c>
      <c r="E749" s="30" t="s">
        <v>1300</v>
      </c>
      <c r="F749" s="17" t="s">
        <v>4020</v>
      </c>
    </row>
    <row r="750" spans="2:6">
      <c r="B750" s="27" t="s">
        <v>1158</v>
      </c>
      <c r="C750" s="28" t="s">
        <v>3356</v>
      </c>
      <c r="D750" s="29" t="s">
        <v>1301</v>
      </c>
      <c r="E750" s="30" t="s">
        <v>1302</v>
      </c>
      <c r="F750" s="17" t="s">
        <v>4020</v>
      </c>
    </row>
    <row r="751" spans="2:6">
      <c r="B751" s="27" t="s">
        <v>1158</v>
      </c>
      <c r="C751" s="28" t="s">
        <v>3356</v>
      </c>
      <c r="D751" s="29" t="s">
        <v>1303</v>
      </c>
      <c r="E751" s="30" t="s">
        <v>1304</v>
      </c>
      <c r="F751" s="17" t="s">
        <v>4020</v>
      </c>
    </row>
    <row r="752" spans="2:6">
      <c r="B752" s="27" t="s">
        <v>1158</v>
      </c>
      <c r="C752" s="28" t="s">
        <v>3356</v>
      </c>
      <c r="D752" s="29" t="s">
        <v>1305</v>
      </c>
      <c r="E752" s="30" t="s">
        <v>1306</v>
      </c>
      <c r="F752" s="17" t="s">
        <v>4020</v>
      </c>
    </row>
    <row r="753" spans="2:6">
      <c r="B753" s="27" t="s">
        <v>1158</v>
      </c>
      <c r="C753" s="28" t="s">
        <v>3356</v>
      </c>
      <c r="D753" s="29" t="s">
        <v>1307</v>
      </c>
      <c r="E753" s="30" t="s">
        <v>1308</v>
      </c>
      <c r="F753" s="17" t="s">
        <v>4020</v>
      </c>
    </row>
    <row r="754" spans="2:6">
      <c r="B754" s="27" t="s">
        <v>1158</v>
      </c>
      <c r="C754" s="28" t="s">
        <v>3356</v>
      </c>
      <c r="D754" s="29" t="s">
        <v>1309</v>
      </c>
      <c r="E754" s="30" t="s">
        <v>1310</v>
      </c>
      <c r="F754" s="17" t="s">
        <v>4020</v>
      </c>
    </row>
    <row r="755" spans="2:6">
      <c r="B755" s="27" t="s">
        <v>1158</v>
      </c>
      <c r="C755" s="28" t="s">
        <v>3357</v>
      </c>
      <c r="D755" s="29" t="s">
        <v>1311</v>
      </c>
      <c r="E755" s="30" t="s">
        <v>1312</v>
      </c>
      <c r="F755" s="17" t="s">
        <v>4021</v>
      </c>
    </row>
    <row r="756" spans="2:6">
      <c r="B756" s="27" t="s">
        <v>1158</v>
      </c>
      <c r="C756" s="28" t="s">
        <v>3357</v>
      </c>
      <c r="D756" s="29" t="s">
        <v>1313</v>
      </c>
      <c r="E756" s="30" t="s">
        <v>1314</v>
      </c>
      <c r="F756" s="17" t="s">
        <v>4021</v>
      </c>
    </row>
    <row r="757" spans="2:6">
      <c r="B757" s="27" t="s">
        <v>1158</v>
      </c>
      <c r="C757" s="28" t="s">
        <v>3357</v>
      </c>
      <c r="D757" s="29" t="s">
        <v>1315</v>
      </c>
      <c r="E757" s="30" t="s">
        <v>1316</v>
      </c>
      <c r="F757" s="17" t="s">
        <v>4021</v>
      </c>
    </row>
    <row r="758" spans="2:6">
      <c r="B758" s="27" t="s">
        <v>1158</v>
      </c>
      <c r="C758" s="28" t="s">
        <v>3357</v>
      </c>
      <c r="D758" s="29" t="s">
        <v>1317</v>
      </c>
      <c r="E758" s="30" t="s">
        <v>1318</v>
      </c>
      <c r="F758" s="17" t="s">
        <v>4021</v>
      </c>
    </row>
    <row r="759" spans="2:6">
      <c r="B759" s="27" t="s">
        <v>1158</v>
      </c>
      <c r="C759" s="28" t="s">
        <v>3357</v>
      </c>
      <c r="D759" s="29" t="s">
        <v>1319</v>
      </c>
      <c r="E759" s="30" t="s">
        <v>1320</v>
      </c>
      <c r="F759" s="17" t="s">
        <v>4021</v>
      </c>
    </row>
    <row r="760" spans="2:6">
      <c r="B760" s="27" t="s">
        <v>1158</v>
      </c>
      <c r="C760" s="28" t="s">
        <v>3357</v>
      </c>
      <c r="D760" s="29" t="s">
        <v>1321</v>
      </c>
      <c r="E760" s="30" t="s">
        <v>1322</v>
      </c>
      <c r="F760" s="17" t="s">
        <v>4021</v>
      </c>
    </row>
    <row r="761" spans="2:6">
      <c r="B761" s="27" t="s">
        <v>1158</v>
      </c>
      <c r="C761" s="28" t="s">
        <v>3357</v>
      </c>
      <c r="D761" s="29" t="s">
        <v>1323</v>
      </c>
      <c r="E761" s="30" t="s">
        <v>1324</v>
      </c>
      <c r="F761" s="17" t="s">
        <v>4021</v>
      </c>
    </row>
    <row r="762" spans="2:6">
      <c r="B762" s="27" t="s">
        <v>1158</v>
      </c>
      <c r="C762" s="28" t="s">
        <v>3357</v>
      </c>
      <c r="D762" s="29" t="s">
        <v>1325</v>
      </c>
      <c r="E762" s="30" t="s">
        <v>1326</v>
      </c>
      <c r="F762" s="17" t="s">
        <v>4021</v>
      </c>
    </row>
    <row r="763" spans="2:6">
      <c r="B763" s="27" t="s">
        <v>1158</v>
      </c>
      <c r="C763" s="28" t="s">
        <v>3357</v>
      </c>
      <c r="D763" s="29" t="s">
        <v>1327</v>
      </c>
      <c r="E763" s="30" t="s">
        <v>1328</v>
      </c>
      <c r="F763" s="17" t="s">
        <v>4021</v>
      </c>
    </row>
    <row r="764" spans="2:6">
      <c r="B764" s="27" t="s">
        <v>1158</v>
      </c>
      <c r="C764" s="28" t="s">
        <v>3358</v>
      </c>
      <c r="D764" s="29" t="s">
        <v>1329</v>
      </c>
      <c r="E764" s="30" t="s">
        <v>1330</v>
      </c>
      <c r="F764" s="17" t="s">
        <v>4022</v>
      </c>
    </row>
    <row r="765" spans="2:6">
      <c r="B765" s="27" t="s">
        <v>1158</v>
      </c>
      <c r="C765" s="28" t="s">
        <v>3358</v>
      </c>
      <c r="D765" s="29" t="s">
        <v>1331</v>
      </c>
      <c r="E765" s="30" t="s">
        <v>1332</v>
      </c>
      <c r="F765" s="17" t="s">
        <v>4022</v>
      </c>
    </row>
    <row r="766" spans="2:6">
      <c r="B766" s="27" t="s">
        <v>1158</v>
      </c>
      <c r="C766" s="28" t="s">
        <v>3358</v>
      </c>
      <c r="D766" s="29" t="s">
        <v>1333</v>
      </c>
      <c r="E766" s="30" t="s">
        <v>1334</v>
      </c>
      <c r="F766" s="17" t="s">
        <v>4022</v>
      </c>
    </row>
    <row r="767" spans="2:6">
      <c r="B767" s="27" t="s">
        <v>1158</v>
      </c>
      <c r="C767" s="28" t="s">
        <v>3358</v>
      </c>
      <c r="D767" s="29" t="s">
        <v>1335</v>
      </c>
      <c r="E767" s="30" t="s">
        <v>1336</v>
      </c>
      <c r="F767" s="17" t="s">
        <v>4022</v>
      </c>
    </row>
    <row r="768" spans="2:6">
      <c r="B768" s="27" t="s">
        <v>1158</v>
      </c>
      <c r="C768" s="28" t="s">
        <v>3358</v>
      </c>
      <c r="D768" s="29" t="s">
        <v>1337</v>
      </c>
      <c r="E768" s="30" t="s">
        <v>1338</v>
      </c>
      <c r="F768" s="17" t="s">
        <v>4022</v>
      </c>
    </row>
    <row r="769" spans="2:6">
      <c r="B769" s="27" t="s">
        <v>1158</v>
      </c>
      <c r="C769" s="28" t="s">
        <v>3358</v>
      </c>
      <c r="D769" s="29" t="s">
        <v>1339</v>
      </c>
      <c r="E769" s="30" t="s">
        <v>1340</v>
      </c>
      <c r="F769" s="17" t="s">
        <v>4022</v>
      </c>
    </row>
    <row r="770" spans="2:6">
      <c r="B770" s="27" t="s">
        <v>1158</v>
      </c>
      <c r="C770" s="28" t="s">
        <v>3358</v>
      </c>
      <c r="D770" s="29" t="s">
        <v>1341</v>
      </c>
      <c r="E770" s="30" t="s">
        <v>1342</v>
      </c>
      <c r="F770" s="17" t="s">
        <v>4022</v>
      </c>
    </row>
    <row r="771" spans="2:6">
      <c r="B771" s="27" t="s">
        <v>1158</v>
      </c>
      <c r="C771" s="28" t="s">
        <v>3358</v>
      </c>
      <c r="D771" s="29" t="s">
        <v>1343</v>
      </c>
      <c r="E771" s="30" t="s">
        <v>1344</v>
      </c>
      <c r="F771" s="17" t="s">
        <v>4022</v>
      </c>
    </row>
    <row r="772" spans="2:6">
      <c r="B772" s="27" t="s">
        <v>1158</v>
      </c>
      <c r="C772" s="28" t="s">
        <v>3358</v>
      </c>
      <c r="D772" s="29" t="s">
        <v>1345</v>
      </c>
      <c r="E772" s="30" t="s">
        <v>1346</v>
      </c>
      <c r="F772" s="17" t="s">
        <v>4022</v>
      </c>
    </row>
    <row r="773" spans="2:6">
      <c r="B773" s="27" t="s">
        <v>1158</v>
      </c>
      <c r="C773" s="28" t="s">
        <v>3358</v>
      </c>
      <c r="D773" s="29" t="s">
        <v>1347</v>
      </c>
      <c r="E773" s="30" t="s">
        <v>1348</v>
      </c>
      <c r="F773" s="17" t="s">
        <v>4023</v>
      </c>
    </row>
    <row r="774" spans="2:6">
      <c r="B774" s="27" t="s">
        <v>1158</v>
      </c>
      <c r="C774" s="28" t="s">
        <v>3358</v>
      </c>
      <c r="D774" s="29" t="s">
        <v>1349</v>
      </c>
      <c r="E774" s="30" t="s">
        <v>1350</v>
      </c>
      <c r="F774" s="17" t="s">
        <v>4023</v>
      </c>
    </row>
    <row r="775" spans="2:6">
      <c r="B775" s="27" t="s">
        <v>1158</v>
      </c>
      <c r="C775" s="28" t="s">
        <v>3358</v>
      </c>
      <c r="D775" s="29" t="s">
        <v>1351</v>
      </c>
      <c r="E775" s="30" t="s">
        <v>1352</v>
      </c>
      <c r="F775" s="17" t="s">
        <v>4023</v>
      </c>
    </row>
    <row r="776" spans="2:6">
      <c r="B776" s="27" t="s">
        <v>1158</v>
      </c>
      <c r="C776" s="28" t="s">
        <v>3358</v>
      </c>
      <c r="D776" s="29" t="s">
        <v>1353</v>
      </c>
      <c r="E776" s="30" t="s">
        <v>1354</v>
      </c>
      <c r="F776" s="17" t="s">
        <v>4023</v>
      </c>
    </row>
    <row r="777" spans="2:6">
      <c r="B777" s="27" t="s">
        <v>1158</v>
      </c>
      <c r="C777" s="28" t="s">
        <v>3358</v>
      </c>
      <c r="D777" s="29" t="s">
        <v>1355</v>
      </c>
      <c r="E777" s="30" t="s">
        <v>1356</v>
      </c>
      <c r="F777" s="17" t="s">
        <v>4023</v>
      </c>
    </row>
    <row r="778" spans="2:6">
      <c r="B778" s="27" t="s">
        <v>1158</v>
      </c>
      <c r="C778" s="28" t="s">
        <v>3358</v>
      </c>
      <c r="D778" s="29" t="s">
        <v>1357</v>
      </c>
      <c r="E778" s="30" t="s">
        <v>1358</v>
      </c>
      <c r="F778" s="17" t="s">
        <v>4023</v>
      </c>
    </row>
    <row r="779" spans="2:6">
      <c r="B779" s="27" t="s">
        <v>1158</v>
      </c>
      <c r="C779" s="28" t="s">
        <v>3358</v>
      </c>
      <c r="D779" s="29" t="s">
        <v>1359</v>
      </c>
      <c r="E779" s="30" t="s">
        <v>1360</v>
      </c>
      <c r="F779" s="17" t="s">
        <v>4023</v>
      </c>
    </row>
    <row r="780" spans="2:6">
      <c r="B780" s="27" t="s">
        <v>1158</v>
      </c>
      <c r="C780" s="28" t="s">
        <v>3358</v>
      </c>
      <c r="D780" s="29" t="s">
        <v>1361</v>
      </c>
      <c r="E780" s="30" t="s">
        <v>1362</v>
      </c>
      <c r="F780" s="17" t="s">
        <v>4023</v>
      </c>
    </row>
    <row r="781" spans="2:6">
      <c r="B781" s="27" t="s">
        <v>1158</v>
      </c>
      <c r="C781" s="28" t="s">
        <v>3358</v>
      </c>
      <c r="D781" s="29" t="s">
        <v>1363</v>
      </c>
      <c r="E781" s="30" t="s">
        <v>1364</v>
      </c>
      <c r="F781" s="17" t="s">
        <v>4023</v>
      </c>
    </row>
    <row r="782" spans="2:6">
      <c r="B782" s="27" t="s">
        <v>1158</v>
      </c>
      <c r="C782" s="28" t="s">
        <v>3358</v>
      </c>
      <c r="D782" s="29" t="s">
        <v>1365</v>
      </c>
      <c r="E782" s="30" t="s">
        <v>1366</v>
      </c>
      <c r="F782" s="17" t="s">
        <v>4023</v>
      </c>
    </row>
    <row r="783" spans="2:6">
      <c r="B783" s="27" t="s">
        <v>1158</v>
      </c>
      <c r="C783" s="28" t="s">
        <v>3358</v>
      </c>
      <c r="D783" s="29" t="s">
        <v>1367</v>
      </c>
      <c r="E783" s="30" t="s">
        <v>1368</v>
      </c>
      <c r="F783" s="17" t="s">
        <v>4023</v>
      </c>
    </row>
    <row r="784" spans="2:6">
      <c r="B784" s="27" t="s">
        <v>1158</v>
      </c>
      <c r="C784" s="28" t="s">
        <v>3358</v>
      </c>
      <c r="D784" s="29" t="s">
        <v>1369</v>
      </c>
      <c r="E784" s="30" t="s">
        <v>1370</v>
      </c>
      <c r="F784" s="17" t="s">
        <v>4023</v>
      </c>
    </row>
    <row r="785" spans="2:6">
      <c r="B785" s="27" t="s">
        <v>1158</v>
      </c>
      <c r="C785" s="28" t="s">
        <v>3355</v>
      </c>
      <c r="D785" s="29" t="s">
        <v>1371</v>
      </c>
      <c r="E785" s="30" t="s">
        <v>1372</v>
      </c>
      <c r="F785" s="17" t="s">
        <v>4024</v>
      </c>
    </row>
    <row r="786" spans="2:6">
      <c r="B786" s="27" t="s">
        <v>1158</v>
      </c>
      <c r="C786" s="28" t="s">
        <v>3355</v>
      </c>
      <c r="D786" s="29" t="s">
        <v>1373</v>
      </c>
      <c r="E786" s="30" t="s">
        <v>1374</v>
      </c>
      <c r="F786" s="17" t="s">
        <v>4024</v>
      </c>
    </row>
    <row r="787" spans="2:6">
      <c r="B787" s="27" t="s">
        <v>1158</v>
      </c>
      <c r="C787" s="28" t="s">
        <v>3355</v>
      </c>
      <c r="D787" s="29" t="s">
        <v>1375</v>
      </c>
      <c r="E787" s="30" t="s">
        <v>1376</v>
      </c>
      <c r="F787" s="17" t="s">
        <v>4024</v>
      </c>
    </row>
    <row r="788" spans="2:6">
      <c r="B788" s="27" t="s">
        <v>1158</v>
      </c>
      <c r="C788" s="28" t="s">
        <v>3355</v>
      </c>
      <c r="D788" s="29" t="s">
        <v>1377</v>
      </c>
      <c r="E788" s="30" t="s">
        <v>1378</v>
      </c>
      <c r="F788" s="17" t="s">
        <v>4024</v>
      </c>
    </row>
    <row r="789" spans="2:6">
      <c r="B789" s="27" t="s">
        <v>1158</v>
      </c>
      <c r="C789" s="28" t="s">
        <v>3355</v>
      </c>
      <c r="D789" s="29" t="s">
        <v>1379</v>
      </c>
      <c r="E789" s="30" t="s">
        <v>1380</v>
      </c>
      <c r="F789" s="17" t="s">
        <v>4024</v>
      </c>
    </row>
    <row r="790" spans="2:6">
      <c r="B790" s="27" t="s">
        <v>1158</v>
      </c>
      <c r="C790" s="28" t="s">
        <v>3355</v>
      </c>
      <c r="D790" s="29" t="s">
        <v>1381</v>
      </c>
      <c r="E790" s="30" t="s">
        <v>1382</v>
      </c>
      <c r="F790" s="17" t="s">
        <v>4024</v>
      </c>
    </row>
    <row r="791" spans="2:6">
      <c r="B791" s="27" t="s">
        <v>1158</v>
      </c>
      <c r="C791" s="28" t="s">
        <v>3355</v>
      </c>
      <c r="D791" s="29" t="s">
        <v>1383</v>
      </c>
      <c r="E791" s="30" t="s">
        <v>1384</v>
      </c>
      <c r="F791" s="17" t="s">
        <v>4024</v>
      </c>
    </row>
    <row r="792" spans="2:6">
      <c r="B792" s="27" t="s">
        <v>1158</v>
      </c>
      <c r="C792" s="28" t="s">
        <v>3355</v>
      </c>
      <c r="D792" s="29" t="s">
        <v>1385</v>
      </c>
      <c r="E792" s="30" t="s">
        <v>1386</v>
      </c>
      <c r="F792" s="17" t="s">
        <v>4024</v>
      </c>
    </row>
    <row r="793" spans="2:6">
      <c r="B793" s="27" t="s">
        <v>1158</v>
      </c>
      <c r="C793" s="28" t="s">
        <v>3355</v>
      </c>
      <c r="D793" s="29" t="s">
        <v>1387</v>
      </c>
      <c r="E793" s="30" t="s">
        <v>1388</v>
      </c>
      <c r="F793" s="17" t="s">
        <v>4024</v>
      </c>
    </row>
    <row r="794" spans="2:6">
      <c r="B794" s="27" t="s">
        <v>1158</v>
      </c>
      <c r="C794" s="28" t="s">
        <v>3355</v>
      </c>
      <c r="D794" s="29" t="s">
        <v>1389</v>
      </c>
      <c r="E794" s="30" t="s">
        <v>1390</v>
      </c>
      <c r="F794" s="17" t="s">
        <v>4024</v>
      </c>
    </row>
    <row r="795" spans="2:6">
      <c r="B795" s="27" t="s">
        <v>1158</v>
      </c>
      <c r="C795" s="28" t="s">
        <v>3355</v>
      </c>
      <c r="D795" s="29" t="s">
        <v>1391</v>
      </c>
      <c r="E795" s="30" t="s">
        <v>1392</v>
      </c>
      <c r="F795" s="17" t="s">
        <v>4024</v>
      </c>
    </row>
    <row r="796" spans="2:6">
      <c r="B796" s="27" t="s">
        <v>1158</v>
      </c>
      <c r="C796" s="28" t="s">
        <v>3355</v>
      </c>
      <c r="D796" s="29" t="s">
        <v>1393</v>
      </c>
      <c r="E796" s="30" t="s">
        <v>1394</v>
      </c>
      <c r="F796" s="17" t="s">
        <v>4025</v>
      </c>
    </row>
    <row r="797" spans="2:6">
      <c r="B797" s="27" t="s">
        <v>1158</v>
      </c>
      <c r="C797" s="28" t="s">
        <v>3355</v>
      </c>
      <c r="D797" s="29" t="s">
        <v>1395</v>
      </c>
      <c r="E797" s="30" t="s">
        <v>1396</v>
      </c>
      <c r="F797" s="17" t="s">
        <v>4025</v>
      </c>
    </row>
    <row r="798" spans="2:6">
      <c r="B798" s="27" t="s">
        <v>1158</v>
      </c>
      <c r="C798" s="28" t="s">
        <v>3355</v>
      </c>
      <c r="D798" s="29" t="s">
        <v>1397</v>
      </c>
      <c r="E798" s="30" t="s">
        <v>1398</v>
      </c>
      <c r="F798" s="17" t="s">
        <v>4025</v>
      </c>
    </row>
    <row r="799" spans="2:6">
      <c r="B799" s="27" t="s">
        <v>1158</v>
      </c>
      <c r="C799" s="28" t="s">
        <v>3355</v>
      </c>
      <c r="D799" s="29" t="s">
        <v>1399</v>
      </c>
      <c r="E799" s="30" t="s">
        <v>1400</v>
      </c>
      <c r="F799" s="17" t="s">
        <v>4025</v>
      </c>
    </row>
    <row r="800" spans="2:6">
      <c r="B800" s="27" t="s">
        <v>1158</v>
      </c>
      <c r="C800" s="28" t="s">
        <v>3355</v>
      </c>
      <c r="D800" s="29" t="s">
        <v>1401</v>
      </c>
      <c r="E800" s="30" t="s">
        <v>1402</v>
      </c>
      <c r="F800" s="17" t="s">
        <v>4025</v>
      </c>
    </row>
    <row r="801" spans="2:6">
      <c r="B801" s="27" t="s">
        <v>1158</v>
      </c>
      <c r="C801" s="28" t="s">
        <v>3355</v>
      </c>
      <c r="D801" s="29" t="s">
        <v>1403</v>
      </c>
      <c r="E801" s="30" t="s">
        <v>1404</v>
      </c>
      <c r="F801" s="17" t="s">
        <v>4025</v>
      </c>
    </row>
    <row r="802" spans="2:6">
      <c r="B802" s="27" t="s">
        <v>1158</v>
      </c>
      <c r="C802" s="28" t="s">
        <v>3355</v>
      </c>
      <c r="D802" s="29" t="s">
        <v>1405</v>
      </c>
      <c r="E802" s="30" t="s">
        <v>1406</v>
      </c>
      <c r="F802" s="17" t="s">
        <v>4025</v>
      </c>
    </row>
    <row r="803" spans="2:6">
      <c r="B803" s="27" t="s">
        <v>1158</v>
      </c>
      <c r="C803" s="28" t="s">
        <v>40</v>
      </c>
      <c r="D803" s="29" t="s">
        <v>1407</v>
      </c>
      <c r="E803" s="30" t="s">
        <v>1408</v>
      </c>
      <c r="F803" s="17" t="s">
        <v>4025</v>
      </c>
    </row>
    <row r="804" spans="2:6">
      <c r="B804" s="27" t="s">
        <v>1158</v>
      </c>
      <c r="C804" s="28" t="s">
        <v>3355</v>
      </c>
      <c r="D804" s="29" t="s">
        <v>1409</v>
      </c>
      <c r="E804" s="30" t="s">
        <v>1410</v>
      </c>
      <c r="F804" s="17" t="s">
        <v>4025</v>
      </c>
    </row>
    <row r="805" spans="2:6">
      <c r="B805" s="27" t="s">
        <v>1158</v>
      </c>
      <c r="C805" s="28" t="s">
        <v>3357</v>
      </c>
      <c r="D805" s="29" t="s">
        <v>1411</v>
      </c>
      <c r="E805" s="30" t="s">
        <v>1412</v>
      </c>
      <c r="F805" s="17" t="s">
        <v>4026</v>
      </c>
    </row>
    <row r="806" spans="2:6">
      <c r="B806" s="27" t="s">
        <v>1158</v>
      </c>
      <c r="C806" s="28" t="s">
        <v>3357</v>
      </c>
      <c r="D806" s="29" t="s">
        <v>1413</v>
      </c>
      <c r="E806" s="30" t="s">
        <v>1414</v>
      </c>
      <c r="F806" s="17" t="s">
        <v>4026</v>
      </c>
    </row>
    <row r="807" spans="2:6">
      <c r="B807" s="27" t="s">
        <v>1158</v>
      </c>
      <c r="C807" s="28" t="s">
        <v>3357</v>
      </c>
      <c r="D807" s="29" t="s">
        <v>1415</v>
      </c>
      <c r="E807" s="30" t="s">
        <v>1416</v>
      </c>
      <c r="F807" s="17" t="s">
        <v>4026</v>
      </c>
    </row>
    <row r="808" spans="2:6">
      <c r="B808" s="27" t="s">
        <v>1158</v>
      </c>
      <c r="C808" s="28" t="s">
        <v>3357</v>
      </c>
      <c r="D808" s="29" t="s">
        <v>1417</v>
      </c>
      <c r="E808" s="30" t="s">
        <v>1418</v>
      </c>
      <c r="F808" s="17" t="s">
        <v>4026</v>
      </c>
    </row>
    <row r="809" spans="2:6">
      <c r="B809" s="27" t="s">
        <v>1158</v>
      </c>
      <c r="C809" s="28" t="s">
        <v>3357</v>
      </c>
      <c r="D809" s="29" t="s">
        <v>1419</v>
      </c>
      <c r="E809" s="30" t="s">
        <v>1420</v>
      </c>
      <c r="F809" s="17" t="s">
        <v>4026</v>
      </c>
    </row>
    <row r="810" spans="2:6">
      <c r="B810" s="27" t="s">
        <v>1158</v>
      </c>
      <c r="C810" s="28" t="s">
        <v>3357</v>
      </c>
      <c r="D810" s="29" t="s">
        <v>1421</v>
      </c>
      <c r="E810" s="30" t="s">
        <v>1422</v>
      </c>
      <c r="F810" s="17" t="s">
        <v>4026</v>
      </c>
    </row>
    <row r="811" spans="2:6">
      <c r="B811" s="27" t="s">
        <v>1158</v>
      </c>
      <c r="C811" s="28" t="s">
        <v>3357</v>
      </c>
      <c r="D811" s="29" t="s">
        <v>1423</v>
      </c>
      <c r="E811" s="30" t="s">
        <v>1424</v>
      </c>
      <c r="F811" s="17" t="s">
        <v>4026</v>
      </c>
    </row>
    <row r="812" spans="2:6">
      <c r="B812" s="27" t="s">
        <v>1158</v>
      </c>
      <c r="C812" s="28" t="s">
        <v>3357</v>
      </c>
      <c r="D812" s="29" t="s">
        <v>1425</v>
      </c>
      <c r="E812" s="30" t="s">
        <v>1426</v>
      </c>
      <c r="F812" s="17" t="s">
        <v>4026</v>
      </c>
    </row>
    <row r="813" spans="2:6">
      <c r="B813" s="27" t="s">
        <v>1158</v>
      </c>
      <c r="C813" s="28" t="s">
        <v>3357</v>
      </c>
      <c r="D813" s="29" t="s">
        <v>1427</v>
      </c>
      <c r="E813" s="30" t="s">
        <v>1428</v>
      </c>
      <c r="F813" s="17" t="s">
        <v>4026</v>
      </c>
    </row>
    <row r="814" spans="2:6">
      <c r="B814" s="27" t="s">
        <v>1158</v>
      </c>
      <c r="C814" s="28" t="s">
        <v>3357</v>
      </c>
      <c r="D814" s="29" t="s">
        <v>1429</v>
      </c>
      <c r="E814" s="30" t="s">
        <v>1430</v>
      </c>
      <c r="F814" s="17" t="s">
        <v>4026</v>
      </c>
    </row>
    <row r="815" spans="2:6">
      <c r="B815" s="27" t="s">
        <v>1158</v>
      </c>
      <c r="C815" s="28" t="s">
        <v>3357</v>
      </c>
      <c r="D815" s="29" t="s">
        <v>1431</v>
      </c>
      <c r="E815" s="30" t="s">
        <v>1432</v>
      </c>
      <c r="F815" s="17" t="s">
        <v>4026</v>
      </c>
    </row>
    <row r="816" spans="2:6">
      <c r="B816" s="27" t="s">
        <v>1158</v>
      </c>
      <c r="C816" s="28" t="s">
        <v>3357</v>
      </c>
      <c r="D816" s="29" t="s">
        <v>1433</v>
      </c>
      <c r="E816" s="30" t="s">
        <v>1434</v>
      </c>
      <c r="F816" s="17" t="s">
        <v>4026</v>
      </c>
    </row>
    <row r="817" spans="2:6">
      <c r="B817" s="27" t="s">
        <v>1158</v>
      </c>
      <c r="C817" s="28" t="s">
        <v>3356</v>
      </c>
      <c r="D817" s="29" t="s">
        <v>1435</v>
      </c>
      <c r="E817" s="30" t="s">
        <v>1436</v>
      </c>
      <c r="F817" s="17" t="s">
        <v>4027</v>
      </c>
    </row>
    <row r="818" spans="2:6">
      <c r="B818" s="27" t="s">
        <v>1158</v>
      </c>
      <c r="C818" s="28" t="s">
        <v>3356</v>
      </c>
      <c r="D818" s="29" t="s">
        <v>1437</v>
      </c>
      <c r="E818" s="30" t="s">
        <v>1438</v>
      </c>
      <c r="F818" s="17" t="s">
        <v>4027</v>
      </c>
    </row>
    <row r="819" spans="2:6">
      <c r="B819" s="27" t="s">
        <v>1158</v>
      </c>
      <c r="C819" s="28" t="s">
        <v>3356</v>
      </c>
      <c r="D819" s="29" t="s">
        <v>1439</v>
      </c>
      <c r="E819" s="30" t="s">
        <v>1440</v>
      </c>
      <c r="F819" s="17" t="s">
        <v>4027</v>
      </c>
    </row>
    <row r="820" spans="2:6">
      <c r="B820" s="27" t="s">
        <v>1158</v>
      </c>
      <c r="C820" s="28" t="s">
        <v>3356</v>
      </c>
      <c r="D820" s="29" t="s">
        <v>1441</v>
      </c>
      <c r="E820" s="30" t="s">
        <v>1442</v>
      </c>
      <c r="F820" s="17" t="s">
        <v>4027</v>
      </c>
    </row>
    <row r="821" spans="2:6">
      <c r="B821" s="27" t="s">
        <v>1158</v>
      </c>
      <c r="C821" s="28" t="s">
        <v>3356</v>
      </c>
      <c r="D821" s="29" t="s">
        <v>1443</v>
      </c>
      <c r="E821" s="30" t="s">
        <v>1444</v>
      </c>
      <c r="F821" s="17" t="s">
        <v>4027</v>
      </c>
    </row>
    <row r="822" spans="2:6">
      <c r="B822" s="27" t="s">
        <v>1158</v>
      </c>
      <c r="C822" s="28" t="s">
        <v>3356</v>
      </c>
      <c r="D822" s="29" t="s">
        <v>1445</v>
      </c>
      <c r="E822" s="30" t="s">
        <v>1446</v>
      </c>
      <c r="F822" s="17" t="s">
        <v>4027</v>
      </c>
    </row>
    <row r="823" spans="2:6">
      <c r="B823" s="27" t="s">
        <v>1158</v>
      </c>
      <c r="C823" s="28" t="s">
        <v>3356</v>
      </c>
      <c r="D823" s="29" t="s">
        <v>1447</v>
      </c>
      <c r="E823" s="30" t="s">
        <v>1448</v>
      </c>
      <c r="F823" s="17" t="s">
        <v>4027</v>
      </c>
    </row>
    <row r="824" spans="2:6">
      <c r="B824" s="27" t="s">
        <v>1158</v>
      </c>
      <c r="C824" s="28" t="s">
        <v>3356</v>
      </c>
      <c r="D824" s="29" t="s">
        <v>1449</v>
      </c>
      <c r="E824" s="30" t="s">
        <v>1450</v>
      </c>
      <c r="F824" s="17" t="s">
        <v>4027</v>
      </c>
    </row>
    <row r="825" spans="2:6">
      <c r="B825" s="27" t="s">
        <v>1158</v>
      </c>
      <c r="C825" s="28" t="s">
        <v>3356</v>
      </c>
      <c r="D825" s="29" t="s">
        <v>1451</v>
      </c>
      <c r="E825" s="30" t="s">
        <v>1452</v>
      </c>
      <c r="F825" s="17" t="s">
        <v>4027</v>
      </c>
    </row>
    <row r="826" spans="2:6">
      <c r="B826" s="27" t="s">
        <v>1158</v>
      </c>
      <c r="C826" s="28" t="s">
        <v>3356</v>
      </c>
      <c r="D826" s="29" t="s">
        <v>1453</v>
      </c>
      <c r="E826" s="30" t="s">
        <v>1454</v>
      </c>
      <c r="F826" s="17" t="s">
        <v>4027</v>
      </c>
    </row>
    <row r="827" spans="2:6">
      <c r="B827" s="27" t="s">
        <v>1158</v>
      </c>
      <c r="C827" s="28" t="s">
        <v>3356</v>
      </c>
      <c r="D827" s="29" t="s">
        <v>1455</v>
      </c>
      <c r="E827" s="30" t="s">
        <v>1456</v>
      </c>
      <c r="F827" s="17" t="s">
        <v>4027</v>
      </c>
    </row>
    <row r="828" spans="2:6">
      <c r="B828" s="27" t="s">
        <v>1158</v>
      </c>
      <c r="C828" s="28" t="s">
        <v>3356</v>
      </c>
      <c r="D828" s="29" t="s">
        <v>1457</v>
      </c>
      <c r="E828" s="30" t="s">
        <v>1458</v>
      </c>
      <c r="F828" s="17" t="s">
        <v>4027</v>
      </c>
    </row>
    <row r="829" spans="2:6">
      <c r="B829" s="27" t="s">
        <v>1158</v>
      </c>
      <c r="C829" s="28" t="s">
        <v>3356</v>
      </c>
      <c r="D829" s="29" t="s">
        <v>1459</v>
      </c>
      <c r="E829" s="30" t="s">
        <v>1460</v>
      </c>
      <c r="F829" s="17" t="s">
        <v>4027</v>
      </c>
    </row>
    <row r="830" spans="2:6">
      <c r="B830" s="27" t="s">
        <v>1158</v>
      </c>
      <c r="C830" s="28" t="s">
        <v>3356</v>
      </c>
      <c r="D830" s="29" t="s">
        <v>1461</v>
      </c>
      <c r="E830" s="30" t="s">
        <v>1462</v>
      </c>
      <c r="F830" s="17" t="s">
        <v>4027</v>
      </c>
    </row>
    <row r="831" spans="2:6">
      <c r="B831" s="27" t="s">
        <v>1158</v>
      </c>
      <c r="C831" s="28" t="s">
        <v>3356</v>
      </c>
      <c r="D831" s="29" t="s">
        <v>1463</v>
      </c>
      <c r="E831" s="30" t="s">
        <v>1464</v>
      </c>
      <c r="F831" s="17" t="s">
        <v>4027</v>
      </c>
    </row>
    <row r="832" spans="2:6">
      <c r="B832" s="27" t="s">
        <v>1158</v>
      </c>
      <c r="C832" s="28" t="s">
        <v>3356</v>
      </c>
      <c r="D832" s="29" t="s">
        <v>1465</v>
      </c>
      <c r="E832" s="30" t="s">
        <v>1466</v>
      </c>
      <c r="F832" s="17" t="s">
        <v>4027</v>
      </c>
    </row>
    <row r="833" spans="2:6">
      <c r="B833" s="27" t="s">
        <v>1158</v>
      </c>
      <c r="C833" s="28" t="s">
        <v>3356</v>
      </c>
      <c r="D833" s="29" t="s">
        <v>1467</v>
      </c>
      <c r="E833" s="30" t="s">
        <v>1468</v>
      </c>
      <c r="F833" s="17" t="s">
        <v>4027</v>
      </c>
    </row>
    <row r="834" spans="2:6">
      <c r="B834" s="27" t="s">
        <v>1158</v>
      </c>
      <c r="C834" s="28" t="s">
        <v>3356</v>
      </c>
      <c r="D834" s="29" t="s">
        <v>1469</v>
      </c>
      <c r="E834" s="30" t="s">
        <v>1470</v>
      </c>
      <c r="F834" s="17" t="s">
        <v>4027</v>
      </c>
    </row>
    <row r="835" spans="2:6">
      <c r="B835" s="27" t="s">
        <v>1158</v>
      </c>
      <c r="C835" s="28" t="s">
        <v>3356</v>
      </c>
      <c r="D835" s="29" t="s">
        <v>1471</v>
      </c>
      <c r="E835" s="30" t="s">
        <v>1472</v>
      </c>
      <c r="F835" s="17" t="s">
        <v>4028</v>
      </c>
    </row>
    <row r="836" spans="2:6">
      <c r="B836" s="27" t="s">
        <v>1158</v>
      </c>
      <c r="C836" s="28" t="s">
        <v>3356</v>
      </c>
      <c r="D836" s="29" t="s">
        <v>1473</v>
      </c>
      <c r="E836" s="30" t="s">
        <v>1474</v>
      </c>
      <c r="F836" s="17" t="s">
        <v>4028</v>
      </c>
    </row>
    <row r="837" spans="2:6">
      <c r="B837" s="27" t="s">
        <v>1158</v>
      </c>
      <c r="C837" s="28" t="s">
        <v>3356</v>
      </c>
      <c r="D837" s="29" t="s">
        <v>1475</v>
      </c>
      <c r="E837" s="30" t="s">
        <v>1476</v>
      </c>
      <c r="F837" s="17" t="s">
        <v>4028</v>
      </c>
    </row>
    <row r="838" spans="2:6">
      <c r="B838" s="27" t="s">
        <v>1158</v>
      </c>
      <c r="C838" s="28" t="s">
        <v>3356</v>
      </c>
      <c r="D838" s="29" t="s">
        <v>1477</v>
      </c>
      <c r="E838" s="30" t="s">
        <v>1478</v>
      </c>
      <c r="F838" s="17" t="s">
        <v>4028</v>
      </c>
    </row>
    <row r="839" spans="2:6">
      <c r="B839" s="27" t="s">
        <v>1158</v>
      </c>
      <c r="C839" s="28" t="s">
        <v>3356</v>
      </c>
      <c r="D839" s="29" t="s">
        <v>1479</v>
      </c>
      <c r="E839" s="30" t="s">
        <v>1480</v>
      </c>
      <c r="F839" s="17" t="s">
        <v>4028</v>
      </c>
    </row>
    <row r="840" spans="2:6">
      <c r="B840" s="27" t="s">
        <v>1158</v>
      </c>
      <c r="C840" s="28" t="s">
        <v>3356</v>
      </c>
      <c r="D840" s="29" t="s">
        <v>1481</v>
      </c>
      <c r="E840" s="30" t="s">
        <v>1482</v>
      </c>
      <c r="F840" s="17" t="s">
        <v>4028</v>
      </c>
    </row>
    <row r="841" spans="2:6">
      <c r="B841" s="27" t="s">
        <v>1158</v>
      </c>
      <c r="C841" s="28" t="s">
        <v>3356</v>
      </c>
      <c r="D841" s="29" t="s">
        <v>1483</v>
      </c>
      <c r="E841" s="30" t="s">
        <v>1484</v>
      </c>
      <c r="F841" s="17" t="s">
        <v>4028</v>
      </c>
    </row>
    <row r="842" spans="2:6">
      <c r="B842" s="27" t="s">
        <v>1158</v>
      </c>
      <c r="C842" s="28" t="s">
        <v>3356</v>
      </c>
      <c r="D842" s="29" t="s">
        <v>1485</v>
      </c>
      <c r="E842" s="30" t="s">
        <v>1486</v>
      </c>
      <c r="F842" s="17" t="s">
        <v>4028</v>
      </c>
    </row>
    <row r="843" spans="2:6">
      <c r="B843" s="27" t="s">
        <v>1158</v>
      </c>
      <c r="C843" s="28" t="s">
        <v>3356</v>
      </c>
      <c r="D843" s="29" t="s">
        <v>1487</v>
      </c>
      <c r="E843" s="30" t="s">
        <v>1488</v>
      </c>
      <c r="F843" s="17" t="s">
        <v>4028</v>
      </c>
    </row>
    <row r="844" spans="2:6">
      <c r="B844" s="27" t="s">
        <v>1158</v>
      </c>
      <c r="C844" s="28" t="s">
        <v>3357</v>
      </c>
      <c r="D844" s="29" t="s">
        <v>1489</v>
      </c>
      <c r="E844" s="30" t="s">
        <v>1490</v>
      </c>
      <c r="F844" s="17" t="s">
        <v>4029</v>
      </c>
    </row>
    <row r="845" spans="2:6">
      <c r="B845" s="27" t="s">
        <v>1158</v>
      </c>
      <c r="C845" s="28" t="s">
        <v>3357</v>
      </c>
      <c r="D845" s="29" t="s">
        <v>1491</v>
      </c>
      <c r="E845" s="30" t="s">
        <v>1492</v>
      </c>
      <c r="F845" s="17" t="s">
        <v>4029</v>
      </c>
    </row>
    <row r="846" spans="2:6">
      <c r="B846" s="27" t="s">
        <v>1158</v>
      </c>
      <c r="C846" s="28" t="s">
        <v>3357</v>
      </c>
      <c r="D846" s="29" t="s">
        <v>1493</v>
      </c>
      <c r="E846" s="30" t="s">
        <v>1494</v>
      </c>
      <c r="F846" s="17" t="s">
        <v>4029</v>
      </c>
    </row>
    <row r="847" spans="2:6">
      <c r="B847" s="27" t="s">
        <v>1158</v>
      </c>
      <c r="C847" s="28" t="s">
        <v>3357</v>
      </c>
      <c r="D847" s="29" t="s">
        <v>1495</v>
      </c>
      <c r="E847" s="30" t="s">
        <v>1496</v>
      </c>
      <c r="F847" s="17" t="s">
        <v>4029</v>
      </c>
    </row>
    <row r="848" spans="2:6">
      <c r="B848" s="27" t="s">
        <v>1158</v>
      </c>
      <c r="C848" s="28" t="s">
        <v>3357</v>
      </c>
      <c r="D848" s="29" t="s">
        <v>1497</v>
      </c>
      <c r="E848" s="30" t="s">
        <v>1498</v>
      </c>
      <c r="F848" s="17" t="s">
        <v>4029</v>
      </c>
    </row>
    <row r="849" spans="2:6">
      <c r="B849" s="27" t="s">
        <v>1158</v>
      </c>
      <c r="C849" s="28" t="s">
        <v>3357</v>
      </c>
      <c r="D849" s="29" t="s">
        <v>1499</v>
      </c>
      <c r="E849" s="30" t="s">
        <v>1500</v>
      </c>
      <c r="F849" s="17" t="s">
        <v>4029</v>
      </c>
    </row>
    <row r="850" spans="2:6">
      <c r="B850" s="27" t="s">
        <v>1158</v>
      </c>
      <c r="C850" s="28" t="s">
        <v>3357</v>
      </c>
      <c r="D850" s="29" t="s">
        <v>1501</v>
      </c>
      <c r="E850" s="30" t="s">
        <v>1502</v>
      </c>
      <c r="F850" s="17" t="s">
        <v>4029</v>
      </c>
    </row>
    <row r="851" spans="2:6">
      <c r="B851" s="27" t="s">
        <v>1158</v>
      </c>
      <c r="C851" s="28" t="s">
        <v>3357</v>
      </c>
      <c r="D851" s="29" t="s">
        <v>1503</v>
      </c>
      <c r="E851" s="30" t="s">
        <v>1504</v>
      </c>
      <c r="F851" s="17" t="s">
        <v>4029</v>
      </c>
    </row>
    <row r="852" spans="2:6">
      <c r="B852" s="27" t="s">
        <v>1158</v>
      </c>
      <c r="C852" s="28" t="s">
        <v>3357</v>
      </c>
      <c r="D852" s="29" t="s">
        <v>1505</v>
      </c>
      <c r="E852" s="30" t="s">
        <v>1506</v>
      </c>
      <c r="F852" s="17" t="s">
        <v>4029</v>
      </c>
    </row>
    <row r="853" spans="2:6">
      <c r="B853" s="27" t="s">
        <v>1158</v>
      </c>
      <c r="C853" s="28" t="s">
        <v>3357</v>
      </c>
      <c r="D853" s="29" t="s">
        <v>1507</v>
      </c>
      <c r="E853" s="30" t="s">
        <v>1508</v>
      </c>
      <c r="F853" s="17" t="s">
        <v>4029</v>
      </c>
    </row>
    <row r="854" spans="2:6">
      <c r="B854" s="27" t="s">
        <v>1158</v>
      </c>
      <c r="C854" s="28" t="s">
        <v>3354</v>
      </c>
      <c r="D854" s="29" t="s">
        <v>1509</v>
      </c>
      <c r="E854" s="30" t="s">
        <v>1510</v>
      </c>
      <c r="F854" s="17" t="s">
        <v>4030</v>
      </c>
    </row>
    <row r="855" spans="2:6">
      <c r="B855" s="27" t="s">
        <v>1158</v>
      </c>
      <c r="C855" s="28" t="s">
        <v>3354</v>
      </c>
      <c r="D855" s="29" t="s">
        <v>1511</v>
      </c>
      <c r="E855" s="30" t="s">
        <v>1512</v>
      </c>
      <c r="F855" s="17" t="s">
        <v>4030</v>
      </c>
    </row>
    <row r="856" spans="2:6">
      <c r="B856" s="27" t="s">
        <v>1158</v>
      </c>
      <c r="C856" s="28" t="s">
        <v>3354</v>
      </c>
      <c r="D856" s="29" t="s">
        <v>1513</v>
      </c>
      <c r="E856" s="30" t="s">
        <v>1514</v>
      </c>
      <c r="F856" s="17" t="s">
        <v>4030</v>
      </c>
    </row>
    <row r="857" spans="2:6">
      <c r="B857" s="27" t="s">
        <v>1158</v>
      </c>
      <c r="C857" s="28" t="s">
        <v>3354</v>
      </c>
      <c r="D857" s="29" t="s">
        <v>1515</v>
      </c>
      <c r="E857" s="30" t="s">
        <v>1516</v>
      </c>
      <c r="F857" s="17" t="s">
        <v>4030</v>
      </c>
    </row>
    <row r="858" spans="2:6">
      <c r="B858" s="27" t="s">
        <v>1158</v>
      </c>
      <c r="C858" s="28" t="s">
        <v>3354</v>
      </c>
      <c r="D858" s="29" t="s">
        <v>1517</v>
      </c>
      <c r="E858" s="30" t="s">
        <v>1518</v>
      </c>
      <c r="F858" s="17" t="s">
        <v>4030</v>
      </c>
    </row>
    <row r="859" spans="2:6">
      <c r="B859" s="27" t="s">
        <v>1158</v>
      </c>
      <c r="C859" s="28" t="s">
        <v>3354</v>
      </c>
      <c r="D859" s="29" t="s">
        <v>1519</v>
      </c>
      <c r="E859" s="30" t="s">
        <v>1520</v>
      </c>
      <c r="F859" s="17" t="s">
        <v>4030</v>
      </c>
    </row>
    <row r="860" spans="2:6">
      <c r="B860" s="27" t="s">
        <v>1158</v>
      </c>
      <c r="C860" s="28" t="s">
        <v>3354</v>
      </c>
      <c r="D860" s="29" t="s">
        <v>1521</v>
      </c>
      <c r="E860" s="30" t="s">
        <v>1522</v>
      </c>
      <c r="F860" s="17" t="s">
        <v>4030</v>
      </c>
    </row>
    <row r="861" spans="2:6">
      <c r="B861" s="27" t="s">
        <v>1158</v>
      </c>
      <c r="C861" s="28" t="s">
        <v>3354</v>
      </c>
      <c r="D861" s="29" t="s">
        <v>1523</v>
      </c>
      <c r="E861" s="30" t="s">
        <v>1524</v>
      </c>
      <c r="F861" s="17" t="s">
        <v>4030</v>
      </c>
    </row>
    <row r="862" spans="2:6">
      <c r="B862" s="27" t="s">
        <v>1158</v>
      </c>
      <c r="C862" s="28" t="s">
        <v>3354</v>
      </c>
      <c r="D862" s="29" t="s">
        <v>1525</v>
      </c>
      <c r="E862" s="30" t="s">
        <v>1526</v>
      </c>
      <c r="F862" s="17" t="s">
        <v>4031</v>
      </c>
    </row>
    <row r="863" spans="2:6">
      <c r="B863" s="27" t="s">
        <v>1158</v>
      </c>
      <c r="C863" s="28" t="s">
        <v>3354</v>
      </c>
      <c r="D863" s="29" t="s">
        <v>1527</v>
      </c>
      <c r="E863" s="30" t="s">
        <v>1528</v>
      </c>
      <c r="F863" s="17" t="s">
        <v>4031</v>
      </c>
    </row>
    <row r="864" spans="2:6">
      <c r="B864" s="27" t="s">
        <v>1158</v>
      </c>
      <c r="C864" s="28" t="s">
        <v>3354</v>
      </c>
      <c r="D864" s="29" t="s">
        <v>1529</v>
      </c>
      <c r="E864" s="30" t="s">
        <v>1530</v>
      </c>
      <c r="F864" s="17" t="s">
        <v>4031</v>
      </c>
    </row>
    <row r="865" spans="2:6">
      <c r="B865" s="27" t="s">
        <v>1158</v>
      </c>
      <c r="C865" s="28" t="s">
        <v>3354</v>
      </c>
      <c r="D865" s="29" t="s">
        <v>1531</v>
      </c>
      <c r="E865" s="30" t="s">
        <v>1532</v>
      </c>
      <c r="F865" s="17" t="s">
        <v>4031</v>
      </c>
    </row>
    <row r="866" spans="2:6">
      <c r="B866" s="27" t="s">
        <v>1158</v>
      </c>
      <c r="C866" s="28" t="s">
        <v>3354</v>
      </c>
      <c r="D866" s="29" t="s">
        <v>1533</v>
      </c>
      <c r="E866" s="30" t="s">
        <v>1534</v>
      </c>
      <c r="F866" s="17" t="s">
        <v>4031</v>
      </c>
    </row>
    <row r="867" spans="2:6">
      <c r="B867" s="27" t="s">
        <v>1158</v>
      </c>
      <c r="C867" s="28" t="s">
        <v>3354</v>
      </c>
      <c r="D867" s="29" t="s">
        <v>1535</v>
      </c>
      <c r="E867" s="30" t="s">
        <v>1536</v>
      </c>
      <c r="F867" s="17" t="s">
        <v>4031</v>
      </c>
    </row>
    <row r="868" spans="2:6">
      <c r="B868" s="27" t="s">
        <v>1158</v>
      </c>
      <c r="C868" s="28" t="s">
        <v>3354</v>
      </c>
      <c r="D868" s="29" t="s">
        <v>1537</v>
      </c>
      <c r="E868" s="30" t="s">
        <v>1538</v>
      </c>
      <c r="F868" s="17" t="s">
        <v>4031</v>
      </c>
    </row>
    <row r="869" spans="2:6">
      <c r="B869" s="27" t="s">
        <v>1158</v>
      </c>
      <c r="C869" s="28" t="s">
        <v>3359</v>
      </c>
      <c r="D869" s="29" t="s">
        <v>1539</v>
      </c>
      <c r="E869" s="30" t="s">
        <v>1540</v>
      </c>
      <c r="F869" s="17" t="s">
        <v>4032</v>
      </c>
    </row>
    <row r="870" spans="2:6">
      <c r="B870" s="27" t="s">
        <v>1158</v>
      </c>
      <c r="C870" s="28" t="s">
        <v>3359</v>
      </c>
      <c r="D870" s="29" t="s">
        <v>1541</v>
      </c>
      <c r="E870" s="30" t="s">
        <v>1542</v>
      </c>
      <c r="F870" s="17" t="s">
        <v>4032</v>
      </c>
    </row>
    <row r="871" spans="2:6">
      <c r="B871" s="27" t="s">
        <v>1158</v>
      </c>
      <c r="C871" s="28" t="s">
        <v>3359</v>
      </c>
      <c r="D871" s="29" t="s">
        <v>1543</v>
      </c>
      <c r="E871" s="30" t="s">
        <v>1544</v>
      </c>
      <c r="F871" s="17" t="s">
        <v>4032</v>
      </c>
    </row>
    <row r="872" spans="2:6">
      <c r="B872" s="27" t="s">
        <v>1158</v>
      </c>
      <c r="C872" s="28" t="s">
        <v>3359</v>
      </c>
      <c r="D872" s="29" t="s">
        <v>1545</v>
      </c>
      <c r="E872" s="30" t="s">
        <v>1546</v>
      </c>
      <c r="F872" s="17" t="s">
        <v>4032</v>
      </c>
    </row>
    <row r="873" spans="2:6">
      <c r="B873" s="27" t="s">
        <v>1158</v>
      </c>
      <c r="C873" s="28" t="s">
        <v>3359</v>
      </c>
      <c r="D873" s="29" t="s">
        <v>1547</v>
      </c>
      <c r="E873" s="30" t="s">
        <v>1548</v>
      </c>
      <c r="F873" s="17" t="s">
        <v>4032</v>
      </c>
    </row>
    <row r="874" spans="2:6">
      <c r="B874" s="27" t="s">
        <v>1158</v>
      </c>
      <c r="C874" s="28" t="s">
        <v>3359</v>
      </c>
      <c r="D874" s="29" t="s">
        <v>1549</v>
      </c>
      <c r="E874" s="30" t="s">
        <v>1550</v>
      </c>
      <c r="F874" s="17" t="s">
        <v>4032</v>
      </c>
    </row>
    <row r="875" spans="2:6">
      <c r="B875" s="27" t="s">
        <v>1158</v>
      </c>
      <c r="C875" s="28" t="s">
        <v>3359</v>
      </c>
      <c r="D875" s="29" t="s">
        <v>1551</v>
      </c>
      <c r="E875" s="30" t="s">
        <v>1552</v>
      </c>
      <c r="F875" s="17" t="s">
        <v>4032</v>
      </c>
    </row>
    <row r="876" spans="2:6">
      <c r="B876" s="27" t="s">
        <v>1158</v>
      </c>
      <c r="C876" s="28" t="s">
        <v>3359</v>
      </c>
      <c r="D876" s="29" t="s">
        <v>1553</v>
      </c>
      <c r="E876" s="30" t="s">
        <v>1554</v>
      </c>
      <c r="F876" s="17" t="s">
        <v>4032</v>
      </c>
    </row>
    <row r="877" spans="2:6">
      <c r="B877" s="27" t="s">
        <v>1158</v>
      </c>
      <c r="C877" s="28" t="s">
        <v>3359</v>
      </c>
      <c r="D877" s="29" t="s">
        <v>1555</v>
      </c>
      <c r="E877" s="30" t="s">
        <v>1556</v>
      </c>
      <c r="F877" s="17" t="s">
        <v>4032</v>
      </c>
    </row>
    <row r="878" spans="2:6">
      <c r="B878" s="27" t="s">
        <v>1158</v>
      </c>
      <c r="C878" s="28" t="s">
        <v>3359</v>
      </c>
      <c r="D878" s="29" t="s">
        <v>1557</v>
      </c>
      <c r="E878" s="30" t="s">
        <v>1558</v>
      </c>
      <c r="F878" s="17" t="s">
        <v>4032</v>
      </c>
    </row>
    <row r="879" spans="2:6">
      <c r="B879" s="27" t="s">
        <v>1158</v>
      </c>
      <c r="C879" s="28" t="s">
        <v>3359</v>
      </c>
      <c r="D879" s="29" t="s">
        <v>1559</v>
      </c>
      <c r="E879" s="30" t="s">
        <v>1560</v>
      </c>
      <c r="F879" s="17" t="s">
        <v>4032</v>
      </c>
    </row>
    <row r="880" spans="2:6">
      <c r="B880" s="27" t="s">
        <v>1158</v>
      </c>
      <c r="C880" s="28" t="s">
        <v>3359</v>
      </c>
      <c r="D880" s="29" t="s">
        <v>1561</v>
      </c>
      <c r="E880" s="30" t="s">
        <v>1562</v>
      </c>
      <c r="F880" s="17" t="s">
        <v>4032</v>
      </c>
    </row>
    <row r="881" spans="2:6">
      <c r="B881" s="27" t="s">
        <v>1158</v>
      </c>
      <c r="C881" s="28" t="s">
        <v>3358</v>
      </c>
      <c r="D881" s="29" t="s">
        <v>1563</v>
      </c>
      <c r="E881" s="30" t="s">
        <v>1564</v>
      </c>
      <c r="F881" s="17" t="s">
        <v>4033</v>
      </c>
    </row>
    <row r="882" spans="2:6">
      <c r="B882" s="27" t="s">
        <v>1158</v>
      </c>
      <c r="C882" s="28" t="s">
        <v>3358</v>
      </c>
      <c r="D882" s="29" t="s">
        <v>1565</v>
      </c>
      <c r="E882" s="30" t="s">
        <v>1566</v>
      </c>
      <c r="F882" s="17" t="s">
        <v>4033</v>
      </c>
    </row>
    <row r="883" spans="2:6">
      <c r="B883" s="27" t="s">
        <v>1158</v>
      </c>
      <c r="C883" s="28" t="s">
        <v>3358</v>
      </c>
      <c r="D883" s="29" t="s">
        <v>1567</v>
      </c>
      <c r="E883" s="30" t="s">
        <v>1568</v>
      </c>
      <c r="F883" s="17" t="s">
        <v>4033</v>
      </c>
    </row>
    <row r="884" spans="2:6">
      <c r="B884" s="27" t="s">
        <v>1158</v>
      </c>
      <c r="C884" s="28" t="s">
        <v>3358</v>
      </c>
      <c r="D884" s="29" t="s">
        <v>1569</v>
      </c>
      <c r="E884" s="30" t="s">
        <v>1570</v>
      </c>
      <c r="F884" s="17" t="s">
        <v>4033</v>
      </c>
    </row>
    <row r="885" spans="2:6">
      <c r="B885" s="27" t="s">
        <v>1158</v>
      </c>
      <c r="C885" s="28" t="s">
        <v>3358</v>
      </c>
      <c r="D885" s="29" t="s">
        <v>1571</v>
      </c>
      <c r="E885" s="30" t="s">
        <v>1572</v>
      </c>
      <c r="F885" s="17" t="s">
        <v>4033</v>
      </c>
    </row>
    <row r="886" spans="2:6">
      <c r="B886" s="27" t="s">
        <v>1158</v>
      </c>
      <c r="C886" s="28" t="s">
        <v>3358</v>
      </c>
      <c r="D886" s="29" t="s">
        <v>1573</v>
      </c>
      <c r="E886" s="30" t="s">
        <v>1574</v>
      </c>
      <c r="F886" s="17" t="s">
        <v>4033</v>
      </c>
    </row>
    <row r="887" spans="2:6">
      <c r="B887" s="27" t="s">
        <v>1158</v>
      </c>
      <c r="C887" s="28" t="s">
        <v>3358</v>
      </c>
      <c r="D887" s="29" t="s">
        <v>1575</v>
      </c>
      <c r="E887" s="30" t="s">
        <v>1576</v>
      </c>
      <c r="F887" s="17" t="s">
        <v>4033</v>
      </c>
    </row>
    <row r="888" spans="2:6">
      <c r="B888" s="27" t="s">
        <v>1158</v>
      </c>
      <c r="C888" s="28" t="s">
        <v>40</v>
      </c>
      <c r="D888" s="29" t="s">
        <v>1577</v>
      </c>
      <c r="E888" s="30" t="s">
        <v>1578</v>
      </c>
      <c r="F888" s="17" t="s">
        <v>4033</v>
      </c>
    </row>
    <row r="889" spans="2:6">
      <c r="B889" s="27" t="s">
        <v>1158</v>
      </c>
      <c r="C889" s="28" t="s">
        <v>3358</v>
      </c>
      <c r="D889" s="29" t="s">
        <v>1579</v>
      </c>
      <c r="E889" s="30" t="s">
        <v>1580</v>
      </c>
      <c r="F889" s="17" t="s">
        <v>4033</v>
      </c>
    </row>
    <row r="890" spans="2:6">
      <c r="B890" s="27" t="s">
        <v>1158</v>
      </c>
      <c r="C890" s="28" t="s">
        <v>3358</v>
      </c>
      <c r="D890" s="29" t="s">
        <v>1581</v>
      </c>
      <c r="E890" s="30" t="s">
        <v>1582</v>
      </c>
      <c r="F890" s="17" t="s">
        <v>4033</v>
      </c>
    </row>
    <row r="891" spans="2:6">
      <c r="B891" s="27" t="s">
        <v>1158</v>
      </c>
      <c r="C891" s="28" t="s">
        <v>3358</v>
      </c>
      <c r="D891" s="29" t="s">
        <v>1583</v>
      </c>
      <c r="E891" s="30" t="s">
        <v>1584</v>
      </c>
      <c r="F891" s="17" t="s">
        <v>4033</v>
      </c>
    </row>
    <row r="892" spans="2:6">
      <c r="B892" s="27" t="s">
        <v>1158</v>
      </c>
      <c r="C892" s="28" t="s">
        <v>3359</v>
      </c>
      <c r="D892" s="29" t="s">
        <v>1585</v>
      </c>
      <c r="E892" s="30" t="s">
        <v>1586</v>
      </c>
      <c r="F892" s="17" t="s">
        <v>4034</v>
      </c>
    </row>
    <row r="893" spans="2:6">
      <c r="B893" s="27" t="s">
        <v>1158</v>
      </c>
      <c r="C893" s="28" t="s">
        <v>3359</v>
      </c>
      <c r="D893" s="29" t="s">
        <v>1587</v>
      </c>
      <c r="E893" s="30" t="s">
        <v>1588</v>
      </c>
      <c r="F893" s="17" t="s">
        <v>4034</v>
      </c>
    </row>
    <row r="894" spans="2:6">
      <c r="B894" s="27" t="s">
        <v>1158</v>
      </c>
      <c r="C894" s="28" t="s">
        <v>3359</v>
      </c>
      <c r="D894" s="29" t="s">
        <v>1589</v>
      </c>
      <c r="E894" s="30" t="s">
        <v>1590</v>
      </c>
      <c r="F894" s="17" t="s">
        <v>4034</v>
      </c>
    </row>
    <row r="895" spans="2:6">
      <c r="B895" s="27" t="s">
        <v>1158</v>
      </c>
      <c r="C895" s="28" t="s">
        <v>3359</v>
      </c>
      <c r="D895" s="29" t="s">
        <v>1591</v>
      </c>
      <c r="E895" s="30" t="s">
        <v>1592</v>
      </c>
      <c r="F895" s="17" t="s">
        <v>4034</v>
      </c>
    </row>
    <row r="896" spans="2:6">
      <c r="B896" s="27" t="s">
        <v>1158</v>
      </c>
      <c r="C896" s="28" t="s">
        <v>3359</v>
      </c>
      <c r="D896" s="29" t="s">
        <v>1593</v>
      </c>
      <c r="E896" s="30" t="s">
        <v>1594</v>
      </c>
      <c r="F896" s="17" t="s">
        <v>4034</v>
      </c>
    </row>
    <row r="897" spans="2:6">
      <c r="B897" s="27" t="s">
        <v>1158</v>
      </c>
      <c r="C897" s="28" t="s">
        <v>3359</v>
      </c>
      <c r="D897" s="29" t="s">
        <v>1595</v>
      </c>
      <c r="E897" s="30" t="s">
        <v>1596</v>
      </c>
      <c r="F897" s="17" t="s">
        <v>4034</v>
      </c>
    </row>
    <row r="898" spans="2:6">
      <c r="B898" s="27" t="s">
        <v>1158</v>
      </c>
      <c r="C898" s="28" t="s">
        <v>3359</v>
      </c>
      <c r="D898" s="29" t="s">
        <v>1597</v>
      </c>
      <c r="E898" s="30" t="s">
        <v>1598</v>
      </c>
      <c r="F898" s="17" t="s">
        <v>4034</v>
      </c>
    </row>
    <row r="899" spans="2:6">
      <c r="B899" s="27" t="s">
        <v>1158</v>
      </c>
      <c r="C899" s="28" t="s">
        <v>3359</v>
      </c>
      <c r="D899" s="29" t="s">
        <v>1599</v>
      </c>
      <c r="E899" s="30" t="s">
        <v>1600</v>
      </c>
      <c r="F899" s="17" t="s">
        <v>4034</v>
      </c>
    </row>
    <row r="900" spans="2:6">
      <c r="B900" s="27" t="s">
        <v>1158</v>
      </c>
      <c r="C900" s="28" t="s">
        <v>3359</v>
      </c>
      <c r="D900" s="29" t="s">
        <v>1601</v>
      </c>
      <c r="E900" s="30" t="s">
        <v>1602</v>
      </c>
      <c r="F900" s="17" t="s">
        <v>4034</v>
      </c>
    </row>
    <row r="901" spans="2:6">
      <c r="B901" s="27" t="s">
        <v>1158</v>
      </c>
      <c r="C901" s="28" t="s">
        <v>3359</v>
      </c>
      <c r="D901" s="29" t="s">
        <v>1603</v>
      </c>
      <c r="E901" s="30" t="s">
        <v>1604</v>
      </c>
      <c r="F901" s="17" t="s">
        <v>4034</v>
      </c>
    </row>
    <row r="902" spans="2:6">
      <c r="B902" s="27" t="s">
        <v>1158</v>
      </c>
      <c r="C902" s="28" t="s">
        <v>3359</v>
      </c>
      <c r="D902" s="29" t="s">
        <v>1605</v>
      </c>
      <c r="E902" s="30" t="s">
        <v>1606</v>
      </c>
      <c r="F902" s="17" t="s">
        <v>4034</v>
      </c>
    </row>
    <row r="903" spans="2:6">
      <c r="B903" s="27" t="s">
        <v>1158</v>
      </c>
      <c r="C903" s="28" t="s">
        <v>3359</v>
      </c>
      <c r="D903" s="29" t="s">
        <v>1607</v>
      </c>
      <c r="E903" s="30" t="s">
        <v>1608</v>
      </c>
      <c r="F903" s="17" t="s">
        <v>4034</v>
      </c>
    </row>
    <row r="904" spans="2:6">
      <c r="B904" s="27" t="s">
        <v>1158</v>
      </c>
      <c r="C904" s="28" t="s">
        <v>3359</v>
      </c>
      <c r="D904" s="29" t="s">
        <v>1609</v>
      </c>
      <c r="E904" s="30" t="s">
        <v>1610</v>
      </c>
      <c r="F904" s="17" t="s">
        <v>4034</v>
      </c>
    </row>
    <row r="905" spans="2:6">
      <c r="B905" s="27" t="s">
        <v>1158</v>
      </c>
      <c r="C905" s="28" t="s">
        <v>3359</v>
      </c>
      <c r="D905" s="29" t="s">
        <v>1611</v>
      </c>
      <c r="E905" s="30" t="s">
        <v>1612</v>
      </c>
      <c r="F905" s="17" t="s">
        <v>4034</v>
      </c>
    </row>
    <row r="906" spans="2:6">
      <c r="B906" s="27" t="s">
        <v>1158</v>
      </c>
      <c r="C906" s="28" t="s">
        <v>3359</v>
      </c>
      <c r="D906" s="29" t="s">
        <v>1613</v>
      </c>
      <c r="E906" s="30" t="s">
        <v>1614</v>
      </c>
      <c r="F906" s="17" t="s">
        <v>4034</v>
      </c>
    </row>
    <row r="907" spans="2:6">
      <c r="B907" s="27" t="s">
        <v>1158</v>
      </c>
      <c r="C907" s="28" t="s">
        <v>3355</v>
      </c>
      <c r="D907" s="29" t="s">
        <v>1615</v>
      </c>
      <c r="E907" s="30" t="s">
        <v>1616</v>
      </c>
      <c r="F907" s="17" t="s">
        <v>4035</v>
      </c>
    </row>
    <row r="908" spans="2:6">
      <c r="B908" s="27" t="s">
        <v>1158</v>
      </c>
      <c r="C908" s="28" t="s">
        <v>3355</v>
      </c>
      <c r="D908" s="29" t="s">
        <v>1617</v>
      </c>
      <c r="E908" s="30" t="s">
        <v>1618</v>
      </c>
      <c r="F908" s="17" t="s">
        <v>4035</v>
      </c>
    </row>
    <row r="909" spans="2:6">
      <c r="B909" s="27" t="s">
        <v>1158</v>
      </c>
      <c r="C909" s="28" t="s">
        <v>3355</v>
      </c>
      <c r="D909" s="29" t="s">
        <v>1619</v>
      </c>
      <c r="E909" s="30" t="s">
        <v>1620</v>
      </c>
      <c r="F909" s="17" t="s">
        <v>4035</v>
      </c>
    </row>
    <row r="910" spans="2:6">
      <c r="B910" s="27" t="s">
        <v>1158</v>
      </c>
      <c r="C910" s="28" t="s">
        <v>3355</v>
      </c>
      <c r="D910" s="29" t="s">
        <v>1621</v>
      </c>
      <c r="E910" s="30" t="s">
        <v>1622</v>
      </c>
      <c r="F910" s="17" t="s">
        <v>4035</v>
      </c>
    </row>
    <row r="911" spans="2:6">
      <c r="B911" s="27" t="s">
        <v>1158</v>
      </c>
      <c r="C911" s="28" t="s">
        <v>3355</v>
      </c>
      <c r="D911" s="29" t="s">
        <v>1623</v>
      </c>
      <c r="E911" s="30" t="s">
        <v>1624</v>
      </c>
      <c r="F911" s="17" t="s">
        <v>4035</v>
      </c>
    </row>
    <row r="912" spans="2:6">
      <c r="B912" s="27" t="s">
        <v>1158</v>
      </c>
      <c r="C912" s="28" t="s">
        <v>3355</v>
      </c>
      <c r="D912" s="29" t="s">
        <v>1625</v>
      </c>
      <c r="E912" s="30" t="s">
        <v>1626</v>
      </c>
      <c r="F912" s="17" t="s">
        <v>4035</v>
      </c>
    </row>
    <row r="913" spans="2:6">
      <c r="B913" s="27" t="s">
        <v>1158</v>
      </c>
      <c r="C913" s="28" t="s">
        <v>3355</v>
      </c>
      <c r="D913" s="29" t="s">
        <v>1627</v>
      </c>
      <c r="E913" s="30" t="s">
        <v>1628</v>
      </c>
      <c r="F913" s="17" t="s">
        <v>4035</v>
      </c>
    </row>
    <row r="914" spans="2:6">
      <c r="B914" s="27" t="s">
        <v>1158</v>
      </c>
      <c r="C914" s="28" t="s">
        <v>3355</v>
      </c>
      <c r="D914" s="29" t="s">
        <v>1629</v>
      </c>
      <c r="E914" s="30" t="s">
        <v>1630</v>
      </c>
      <c r="F914" s="17" t="s">
        <v>4035</v>
      </c>
    </row>
    <row r="915" spans="2:6">
      <c r="B915" s="27" t="s">
        <v>1158</v>
      </c>
      <c r="C915" s="28" t="s">
        <v>3355</v>
      </c>
      <c r="D915" s="29" t="s">
        <v>1631</v>
      </c>
      <c r="E915" s="30" t="s">
        <v>1632</v>
      </c>
      <c r="F915" s="17" t="s">
        <v>4035</v>
      </c>
    </row>
    <row r="916" spans="2:6">
      <c r="B916" s="27" t="s">
        <v>1158</v>
      </c>
      <c r="C916" s="28" t="s">
        <v>3355</v>
      </c>
      <c r="D916" s="29" t="s">
        <v>1633</v>
      </c>
      <c r="E916" s="30" t="s">
        <v>1634</v>
      </c>
      <c r="F916" s="17" t="s">
        <v>4035</v>
      </c>
    </row>
    <row r="917" spans="2:6">
      <c r="B917" s="27" t="s">
        <v>1158</v>
      </c>
      <c r="C917" s="28" t="s">
        <v>3355</v>
      </c>
      <c r="D917" s="29" t="s">
        <v>1635</v>
      </c>
      <c r="E917" s="30" t="s">
        <v>1636</v>
      </c>
      <c r="F917" s="17" t="s">
        <v>4035</v>
      </c>
    </row>
    <row r="918" spans="2:6">
      <c r="B918" s="27" t="s">
        <v>1158</v>
      </c>
      <c r="C918" s="28" t="s">
        <v>3355</v>
      </c>
      <c r="D918" s="29" t="s">
        <v>1637</v>
      </c>
      <c r="E918" s="30" t="s">
        <v>1638</v>
      </c>
      <c r="F918" s="17" t="s">
        <v>4035</v>
      </c>
    </row>
    <row r="919" spans="2:6">
      <c r="B919" s="27" t="s">
        <v>1158</v>
      </c>
      <c r="C919" s="28" t="s">
        <v>3359</v>
      </c>
      <c r="D919" s="29" t="s">
        <v>1639</v>
      </c>
      <c r="E919" s="30" t="s">
        <v>1640</v>
      </c>
      <c r="F919" s="17" t="s">
        <v>4036</v>
      </c>
    </row>
    <row r="920" spans="2:6">
      <c r="B920" s="27" t="s">
        <v>1158</v>
      </c>
      <c r="C920" s="28" t="s">
        <v>40</v>
      </c>
      <c r="D920" s="29" t="s">
        <v>1641</v>
      </c>
      <c r="E920" s="30" t="s">
        <v>1642</v>
      </c>
      <c r="F920" s="17" t="s">
        <v>4036</v>
      </c>
    </row>
    <row r="921" spans="2:6">
      <c r="B921" s="27" t="s">
        <v>1158</v>
      </c>
      <c r="C921" s="28" t="s">
        <v>3359</v>
      </c>
      <c r="D921" s="29" t="s">
        <v>1643</v>
      </c>
      <c r="E921" s="30" t="s">
        <v>1644</v>
      </c>
      <c r="F921" s="17" t="s">
        <v>4036</v>
      </c>
    </row>
    <row r="922" spans="2:6">
      <c r="B922" s="27" t="s">
        <v>1158</v>
      </c>
      <c r="C922" s="28" t="s">
        <v>3359</v>
      </c>
      <c r="D922" s="29" t="s">
        <v>1645</v>
      </c>
      <c r="E922" s="30" t="s">
        <v>1646</v>
      </c>
      <c r="F922" s="17" t="s">
        <v>4036</v>
      </c>
    </row>
    <row r="923" spans="2:6">
      <c r="B923" s="27" t="s">
        <v>1158</v>
      </c>
      <c r="C923" s="28" t="s">
        <v>3354</v>
      </c>
      <c r="D923" s="29" t="s">
        <v>1647</v>
      </c>
      <c r="E923" s="30" t="s">
        <v>1648</v>
      </c>
      <c r="F923" s="17" t="s">
        <v>4019</v>
      </c>
    </row>
    <row r="924" spans="2:6">
      <c r="B924" s="27" t="s">
        <v>1158</v>
      </c>
      <c r="C924" s="28" t="s">
        <v>3354</v>
      </c>
      <c r="D924" s="29" t="s">
        <v>1649</v>
      </c>
      <c r="E924" s="30" t="s">
        <v>1650</v>
      </c>
      <c r="F924" s="17" t="s">
        <v>4019</v>
      </c>
    </row>
    <row r="925" spans="2:6">
      <c r="B925" s="27" t="s">
        <v>1158</v>
      </c>
      <c r="C925" s="28" t="s">
        <v>3357</v>
      </c>
      <c r="D925" s="29" t="s">
        <v>1651</v>
      </c>
      <c r="E925" s="30" t="s">
        <v>1652</v>
      </c>
      <c r="F925" s="17" t="s">
        <v>4037</v>
      </c>
    </row>
    <row r="926" spans="2:6">
      <c r="B926" s="27" t="s">
        <v>1158</v>
      </c>
      <c r="C926" s="28" t="s">
        <v>40</v>
      </c>
      <c r="D926" s="29" t="s">
        <v>1653</v>
      </c>
      <c r="E926" s="30" t="s">
        <v>1654</v>
      </c>
      <c r="F926" s="17" t="s">
        <v>4021</v>
      </c>
    </row>
    <row r="927" spans="2:6">
      <c r="B927" s="27" t="s">
        <v>1158</v>
      </c>
      <c r="C927" s="28" t="s">
        <v>3357</v>
      </c>
      <c r="D927" s="29" t="s">
        <v>1655</v>
      </c>
      <c r="E927" s="30" t="s">
        <v>1656</v>
      </c>
      <c r="F927" s="17" t="s">
        <v>4026</v>
      </c>
    </row>
    <row r="928" spans="2:6">
      <c r="B928" s="27" t="s">
        <v>1158</v>
      </c>
      <c r="C928" s="28" t="s">
        <v>3357</v>
      </c>
      <c r="D928" s="29" t="s">
        <v>1657</v>
      </c>
      <c r="E928" s="30" t="s">
        <v>1658</v>
      </c>
      <c r="F928" s="17" t="s">
        <v>4026</v>
      </c>
    </row>
    <row r="929" spans="2:6">
      <c r="B929" s="27" t="s">
        <v>1158</v>
      </c>
      <c r="C929" s="28" t="s">
        <v>3357</v>
      </c>
      <c r="D929" s="29" t="s">
        <v>1659</v>
      </c>
      <c r="E929" s="30" t="s">
        <v>1660</v>
      </c>
      <c r="F929" s="17" t="s">
        <v>4026</v>
      </c>
    </row>
    <row r="930" spans="2:6">
      <c r="B930" s="27" t="s">
        <v>1158</v>
      </c>
      <c r="C930" s="28" t="s">
        <v>3357</v>
      </c>
      <c r="D930" s="29" t="s">
        <v>1661</v>
      </c>
      <c r="E930" s="30" t="s">
        <v>1662</v>
      </c>
      <c r="F930" s="17" t="s">
        <v>4026</v>
      </c>
    </row>
    <row r="931" spans="2:6">
      <c r="B931" s="27" t="s">
        <v>1158</v>
      </c>
      <c r="C931" s="28" t="s">
        <v>40</v>
      </c>
      <c r="D931" s="29" t="s">
        <v>40</v>
      </c>
      <c r="E931" s="30" t="s">
        <v>1664</v>
      </c>
      <c r="F931" s="17" t="s">
        <v>4029</v>
      </c>
    </row>
    <row r="932" spans="2:6">
      <c r="B932" s="27" t="s">
        <v>1158</v>
      </c>
      <c r="C932" s="28" t="s">
        <v>40</v>
      </c>
      <c r="D932" s="29" t="s">
        <v>40</v>
      </c>
      <c r="E932" s="30" t="s">
        <v>1665</v>
      </c>
      <c r="F932" s="17" t="s">
        <v>4029</v>
      </c>
    </row>
    <row r="933" spans="2:6">
      <c r="B933" s="27" t="s">
        <v>1158</v>
      </c>
      <c r="C933" s="28" t="s">
        <v>40</v>
      </c>
      <c r="D933" s="29" t="s">
        <v>40</v>
      </c>
      <c r="E933" s="30" t="s">
        <v>1666</v>
      </c>
      <c r="F933" s="17" t="s">
        <v>4029</v>
      </c>
    </row>
    <row r="934" spans="2:6">
      <c r="B934" s="27" t="s">
        <v>1158</v>
      </c>
      <c r="C934" s="28" t="s">
        <v>3359</v>
      </c>
      <c r="D934" s="29" t="s">
        <v>1667</v>
      </c>
      <c r="E934" s="30" t="s">
        <v>1668</v>
      </c>
      <c r="F934" s="17" t="s">
        <v>4036</v>
      </c>
    </row>
    <row r="935" spans="2:6">
      <c r="B935" s="27" t="s">
        <v>1669</v>
      </c>
      <c r="C935" s="28" t="s">
        <v>3360</v>
      </c>
      <c r="D935" s="29" t="s">
        <v>1671</v>
      </c>
      <c r="E935" s="30" t="s">
        <v>1672</v>
      </c>
      <c r="F935" s="17" t="s">
        <v>4038</v>
      </c>
    </row>
    <row r="936" spans="2:6">
      <c r="B936" s="27" t="s">
        <v>1669</v>
      </c>
      <c r="C936" s="28" t="s">
        <v>3360</v>
      </c>
      <c r="D936" s="29" t="s">
        <v>1673</v>
      </c>
      <c r="E936" s="30" t="s">
        <v>1674</v>
      </c>
      <c r="F936" s="17" t="s">
        <v>4038</v>
      </c>
    </row>
    <row r="937" spans="2:6">
      <c r="B937" s="27" t="s">
        <v>1669</v>
      </c>
      <c r="C937" s="28" t="s">
        <v>3360</v>
      </c>
      <c r="D937" s="29" t="s">
        <v>1675</v>
      </c>
      <c r="E937" s="30" t="s">
        <v>1676</v>
      </c>
      <c r="F937" s="17" t="s">
        <v>4038</v>
      </c>
    </row>
    <row r="938" spans="2:6">
      <c r="B938" s="27" t="s">
        <v>1669</v>
      </c>
      <c r="C938" s="28" t="s">
        <v>3360</v>
      </c>
      <c r="D938" s="29" t="s">
        <v>1677</v>
      </c>
      <c r="E938" s="30" t="s">
        <v>1678</v>
      </c>
      <c r="F938" s="17" t="s">
        <v>4038</v>
      </c>
    </row>
    <row r="939" spans="2:6">
      <c r="B939" s="27" t="s">
        <v>1669</v>
      </c>
      <c r="C939" s="28" t="s">
        <v>3360</v>
      </c>
      <c r="D939" s="29" t="s">
        <v>1679</v>
      </c>
      <c r="E939" s="30" t="s">
        <v>1680</v>
      </c>
      <c r="F939" s="17" t="s">
        <v>4038</v>
      </c>
    </row>
    <row r="940" spans="2:6">
      <c r="B940" s="27" t="s">
        <v>1669</v>
      </c>
      <c r="C940" s="28" t="s">
        <v>3360</v>
      </c>
      <c r="D940" s="29" t="s">
        <v>1681</v>
      </c>
      <c r="E940" s="30" t="s">
        <v>1682</v>
      </c>
      <c r="F940" s="17" t="s">
        <v>4038</v>
      </c>
    </row>
    <row r="941" spans="2:6">
      <c r="B941" s="27" t="s">
        <v>1669</v>
      </c>
      <c r="C941" s="28" t="s">
        <v>3360</v>
      </c>
      <c r="D941" s="29" t="s">
        <v>1683</v>
      </c>
      <c r="E941" s="30" t="s">
        <v>1684</v>
      </c>
      <c r="F941" s="17" t="s">
        <v>4038</v>
      </c>
    </row>
    <row r="942" spans="2:6">
      <c r="B942" s="27" t="s">
        <v>1669</v>
      </c>
      <c r="C942" s="28" t="s">
        <v>3360</v>
      </c>
      <c r="D942" s="29" t="s">
        <v>1685</v>
      </c>
      <c r="E942" s="30" t="s">
        <v>1686</v>
      </c>
      <c r="F942" s="17" t="s">
        <v>4038</v>
      </c>
    </row>
    <row r="943" spans="2:6">
      <c r="B943" s="27" t="s">
        <v>1669</v>
      </c>
      <c r="C943" s="28" t="s">
        <v>3360</v>
      </c>
      <c r="D943" s="29" t="s">
        <v>1687</v>
      </c>
      <c r="E943" s="30" t="s">
        <v>1688</v>
      </c>
      <c r="F943" s="17" t="s">
        <v>4038</v>
      </c>
    </row>
    <row r="944" spans="2:6">
      <c r="B944" s="27" t="s">
        <v>1669</v>
      </c>
      <c r="C944" s="28" t="s">
        <v>3361</v>
      </c>
      <c r="D944" s="29" t="s">
        <v>1689</v>
      </c>
      <c r="E944" s="30" t="s">
        <v>1690</v>
      </c>
      <c r="F944" s="17" t="s">
        <v>4039</v>
      </c>
    </row>
    <row r="945" spans="2:6">
      <c r="B945" s="27" t="s">
        <v>1669</v>
      </c>
      <c r="C945" s="28" t="s">
        <v>3361</v>
      </c>
      <c r="D945" s="29" t="s">
        <v>1691</v>
      </c>
      <c r="E945" s="30" t="s">
        <v>1692</v>
      </c>
      <c r="F945" s="17" t="s">
        <v>4039</v>
      </c>
    </row>
    <row r="946" spans="2:6">
      <c r="B946" s="27" t="s">
        <v>1669</v>
      </c>
      <c r="C946" s="28" t="s">
        <v>3361</v>
      </c>
      <c r="D946" s="29" t="s">
        <v>1693</v>
      </c>
      <c r="E946" s="30" t="s">
        <v>1694</v>
      </c>
      <c r="F946" s="17" t="s">
        <v>4039</v>
      </c>
    </row>
    <row r="947" spans="2:6">
      <c r="B947" s="27" t="s">
        <v>1669</v>
      </c>
      <c r="C947" s="28" t="s">
        <v>3361</v>
      </c>
      <c r="D947" s="29" t="s">
        <v>1695</v>
      </c>
      <c r="E947" s="30" t="s">
        <v>1695</v>
      </c>
      <c r="F947" s="17" t="s">
        <v>4039</v>
      </c>
    </row>
    <row r="948" spans="2:6">
      <c r="B948" s="27" t="s">
        <v>1669</v>
      </c>
      <c r="C948" s="28" t="s">
        <v>3361</v>
      </c>
      <c r="D948" s="29" t="s">
        <v>1696</v>
      </c>
      <c r="E948" s="30" t="s">
        <v>1697</v>
      </c>
      <c r="F948" s="17" t="s">
        <v>4039</v>
      </c>
    </row>
    <row r="949" spans="2:6">
      <c r="B949" s="27" t="s">
        <v>1669</v>
      </c>
      <c r="C949" s="28" t="s">
        <v>3361</v>
      </c>
      <c r="D949" s="29" t="s">
        <v>1698</v>
      </c>
      <c r="E949" s="30" t="s">
        <v>1698</v>
      </c>
      <c r="F949" s="17" t="s">
        <v>4039</v>
      </c>
    </row>
    <row r="950" spans="2:6">
      <c r="B950" s="27" t="s">
        <v>1669</v>
      </c>
      <c r="C950" s="28" t="s">
        <v>3361</v>
      </c>
      <c r="D950" s="29" t="s">
        <v>1699</v>
      </c>
      <c r="E950" s="30" t="s">
        <v>1700</v>
      </c>
      <c r="F950" s="17" t="s">
        <v>4039</v>
      </c>
    </row>
    <row r="951" spans="2:6">
      <c r="B951" s="27" t="s">
        <v>1669</v>
      </c>
      <c r="C951" s="28" t="s">
        <v>3361</v>
      </c>
      <c r="D951" s="29" t="s">
        <v>1701</v>
      </c>
      <c r="E951" s="30" t="s">
        <v>1702</v>
      </c>
      <c r="F951" s="17" t="s">
        <v>4039</v>
      </c>
    </row>
    <row r="952" spans="2:6">
      <c r="B952" s="27" t="s">
        <v>1669</v>
      </c>
      <c r="C952" s="28" t="s">
        <v>3361</v>
      </c>
      <c r="D952" s="29" t="s">
        <v>1703</v>
      </c>
      <c r="E952" s="30" t="s">
        <v>1704</v>
      </c>
      <c r="F952" s="17" t="s">
        <v>4039</v>
      </c>
    </row>
    <row r="953" spans="2:6">
      <c r="B953" s="27" t="s">
        <v>1669</v>
      </c>
      <c r="C953" s="28" t="s">
        <v>3361</v>
      </c>
      <c r="D953" s="29" t="s">
        <v>1705</v>
      </c>
      <c r="E953" s="30" t="s">
        <v>1706</v>
      </c>
      <c r="F953" s="17" t="s">
        <v>4039</v>
      </c>
    </row>
    <row r="954" spans="2:6">
      <c r="B954" s="27" t="s">
        <v>1669</v>
      </c>
      <c r="C954" s="28" t="s">
        <v>3361</v>
      </c>
      <c r="D954" s="29" t="s">
        <v>1707</v>
      </c>
      <c r="E954" s="30" t="s">
        <v>1708</v>
      </c>
      <c r="F954" s="17" t="s">
        <v>4039</v>
      </c>
    </row>
    <row r="955" spans="2:6">
      <c r="B955" s="27" t="s">
        <v>1669</v>
      </c>
      <c r="C955" s="28" t="s">
        <v>3361</v>
      </c>
      <c r="D955" s="29" t="s">
        <v>1709</v>
      </c>
      <c r="E955" s="30" t="s">
        <v>1709</v>
      </c>
      <c r="F955" s="17" t="s">
        <v>4039</v>
      </c>
    </row>
    <row r="956" spans="2:6">
      <c r="B956" s="27" t="s">
        <v>1669</v>
      </c>
      <c r="C956" s="28" t="s">
        <v>3362</v>
      </c>
      <c r="D956" s="29" t="s">
        <v>1710</v>
      </c>
      <c r="E956" s="30" t="s">
        <v>1711</v>
      </c>
      <c r="F956" s="17" t="s">
        <v>4040</v>
      </c>
    </row>
    <row r="957" spans="2:6">
      <c r="B957" s="27" t="s">
        <v>1669</v>
      </c>
      <c r="C957" s="28" t="s">
        <v>3362</v>
      </c>
      <c r="D957" s="29" t="s">
        <v>1712</v>
      </c>
      <c r="E957" s="30" t="s">
        <v>1713</v>
      </c>
      <c r="F957" s="17" t="s">
        <v>4041</v>
      </c>
    </row>
    <row r="958" spans="2:6">
      <c r="B958" s="27" t="s">
        <v>1669</v>
      </c>
      <c r="C958" s="28" t="s">
        <v>3362</v>
      </c>
      <c r="D958" s="29" t="s">
        <v>1714</v>
      </c>
      <c r="E958" s="30" t="s">
        <v>1715</v>
      </c>
      <c r="F958" s="17" t="s">
        <v>4040</v>
      </c>
    </row>
    <row r="959" spans="2:6">
      <c r="B959" s="27" t="s">
        <v>1669</v>
      </c>
      <c r="C959" s="28" t="s">
        <v>3362</v>
      </c>
      <c r="D959" s="29" t="s">
        <v>1716</v>
      </c>
      <c r="E959" s="30" t="s">
        <v>1716</v>
      </c>
      <c r="F959" s="17" t="s">
        <v>4040</v>
      </c>
    </row>
    <row r="960" spans="2:6">
      <c r="B960" s="27" t="s">
        <v>1669</v>
      </c>
      <c r="C960" s="28" t="s">
        <v>3362</v>
      </c>
      <c r="D960" s="29" t="s">
        <v>1717</v>
      </c>
      <c r="E960" s="30" t="s">
        <v>1718</v>
      </c>
      <c r="F960" s="17" t="s">
        <v>4041</v>
      </c>
    </row>
    <row r="961" spans="2:6">
      <c r="B961" s="27" t="s">
        <v>1669</v>
      </c>
      <c r="C961" s="28" t="s">
        <v>3362</v>
      </c>
      <c r="D961" s="29" t="s">
        <v>1719</v>
      </c>
      <c r="E961" s="30" t="s">
        <v>1720</v>
      </c>
      <c r="F961" s="17" t="s">
        <v>4040</v>
      </c>
    </row>
    <row r="962" spans="2:6">
      <c r="B962" s="27" t="s">
        <v>1669</v>
      </c>
      <c r="C962" s="28" t="s">
        <v>3362</v>
      </c>
      <c r="D962" s="29" t="s">
        <v>1721</v>
      </c>
      <c r="E962" s="30" t="s">
        <v>1722</v>
      </c>
      <c r="F962" s="17" t="s">
        <v>4041</v>
      </c>
    </row>
    <row r="963" spans="2:6">
      <c r="B963" s="27" t="s">
        <v>1669</v>
      </c>
      <c r="C963" s="28" t="s">
        <v>3362</v>
      </c>
      <c r="D963" s="29" t="s">
        <v>1723</v>
      </c>
      <c r="E963" s="30" t="s">
        <v>1724</v>
      </c>
      <c r="F963" s="17" t="s">
        <v>4041</v>
      </c>
    </row>
    <row r="964" spans="2:6">
      <c r="B964" s="27" t="s">
        <v>1669</v>
      </c>
      <c r="C964" s="28" t="s">
        <v>3362</v>
      </c>
      <c r="D964" s="29" t="s">
        <v>1725</v>
      </c>
      <c r="E964" s="30" t="s">
        <v>1726</v>
      </c>
      <c r="F964" s="17" t="s">
        <v>4040</v>
      </c>
    </row>
    <row r="965" spans="2:6">
      <c r="B965" s="27" t="s">
        <v>1669</v>
      </c>
      <c r="C965" s="28" t="s">
        <v>3362</v>
      </c>
      <c r="D965" s="29" t="s">
        <v>1727</v>
      </c>
      <c r="E965" s="30" t="s">
        <v>1728</v>
      </c>
      <c r="F965" s="17" t="s">
        <v>4040</v>
      </c>
    </row>
    <row r="966" spans="2:6">
      <c r="B966" s="27" t="s">
        <v>1669</v>
      </c>
      <c r="C966" s="28" t="s">
        <v>3362</v>
      </c>
      <c r="D966" s="29" t="s">
        <v>1729</v>
      </c>
      <c r="E966" s="30" t="s">
        <v>1730</v>
      </c>
      <c r="F966" s="17" t="s">
        <v>4040</v>
      </c>
    </row>
    <row r="967" spans="2:6">
      <c r="B967" s="27" t="s">
        <v>1669</v>
      </c>
      <c r="C967" s="28" t="s">
        <v>3362</v>
      </c>
      <c r="D967" s="29" t="s">
        <v>1731</v>
      </c>
      <c r="E967" s="30" t="s">
        <v>1731</v>
      </c>
      <c r="F967" s="17" t="s">
        <v>4041</v>
      </c>
    </row>
    <row r="968" spans="2:6">
      <c r="B968" s="27" t="s">
        <v>1669</v>
      </c>
      <c r="C968" s="28" t="s">
        <v>3362</v>
      </c>
      <c r="D968" s="29" t="s">
        <v>1732</v>
      </c>
      <c r="E968" s="30" t="s">
        <v>1733</v>
      </c>
      <c r="F968" s="17" t="s">
        <v>4041</v>
      </c>
    </row>
    <row r="969" spans="2:6">
      <c r="B969" s="27" t="s">
        <v>1669</v>
      </c>
      <c r="C969" s="28" t="s">
        <v>3360</v>
      </c>
      <c r="D969" s="29" t="s">
        <v>1734</v>
      </c>
      <c r="E969" s="30" t="s">
        <v>1735</v>
      </c>
      <c r="F969" s="17" t="s">
        <v>4042</v>
      </c>
    </row>
    <row r="970" spans="2:6">
      <c r="B970" s="27" t="s">
        <v>1669</v>
      </c>
      <c r="C970" s="28" t="s">
        <v>3360</v>
      </c>
      <c r="D970" s="29" t="s">
        <v>1736</v>
      </c>
      <c r="E970" s="30" t="s">
        <v>1737</v>
      </c>
      <c r="F970" s="17" t="s">
        <v>4042</v>
      </c>
    </row>
    <row r="971" spans="2:6">
      <c r="B971" s="27" t="s">
        <v>1669</v>
      </c>
      <c r="C971" s="28" t="s">
        <v>3360</v>
      </c>
      <c r="D971" s="29" t="s">
        <v>1738</v>
      </c>
      <c r="E971" s="30" t="s">
        <v>1739</v>
      </c>
      <c r="F971" s="17" t="s">
        <v>4042</v>
      </c>
    </row>
    <row r="972" spans="2:6">
      <c r="B972" s="27" t="s">
        <v>1669</v>
      </c>
      <c r="C972" s="28" t="s">
        <v>3360</v>
      </c>
      <c r="D972" s="29" t="s">
        <v>1740</v>
      </c>
      <c r="E972" s="30" t="s">
        <v>1741</v>
      </c>
      <c r="F972" s="17" t="s">
        <v>4042</v>
      </c>
    </row>
    <row r="973" spans="2:6">
      <c r="B973" s="27" t="s">
        <v>1669</v>
      </c>
      <c r="C973" s="28" t="s">
        <v>3360</v>
      </c>
      <c r="D973" s="29" t="s">
        <v>1742</v>
      </c>
      <c r="E973" s="30" t="s">
        <v>1743</v>
      </c>
      <c r="F973" s="17" t="s">
        <v>4042</v>
      </c>
    </row>
    <row r="974" spans="2:6">
      <c r="B974" s="27" t="s">
        <v>1669</v>
      </c>
      <c r="C974" s="28" t="s">
        <v>3360</v>
      </c>
      <c r="D974" s="29" t="s">
        <v>1744</v>
      </c>
      <c r="E974" s="30" t="s">
        <v>1745</v>
      </c>
      <c r="F974" s="17" t="s">
        <v>4042</v>
      </c>
    </row>
    <row r="975" spans="2:6">
      <c r="B975" s="27" t="s">
        <v>1669</v>
      </c>
      <c r="C975" s="28" t="s">
        <v>3361</v>
      </c>
      <c r="D975" s="29" t="s">
        <v>1746</v>
      </c>
      <c r="E975" s="30" t="s">
        <v>1747</v>
      </c>
      <c r="F975" s="17" t="s">
        <v>4043</v>
      </c>
    </row>
    <row r="976" spans="2:6">
      <c r="B976" s="27" t="s">
        <v>1669</v>
      </c>
      <c r="C976" s="28" t="s">
        <v>3361</v>
      </c>
      <c r="D976" s="29" t="s">
        <v>1748</v>
      </c>
      <c r="E976" s="30" t="s">
        <v>1749</v>
      </c>
      <c r="F976" s="17" t="s">
        <v>4044</v>
      </c>
    </row>
    <row r="977" spans="2:6">
      <c r="B977" s="27" t="s">
        <v>1669</v>
      </c>
      <c r="C977" s="28" t="s">
        <v>3361</v>
      </c>
      <c r="D977" s="29" t="s">
        <v>1750</v>
      </c>
      <c r="E977" s="30" t="s">
        <v>1751</v>
      </c>
      <c r="F977" s="17" t="s">
        <v>4044</v>
      </c>
    </row>
    <row r="978" spans="2:6">
      <c r="B978" s="27" t="s">
        <v>1669</v>
      </c>
      <c r="C978" s="28" t="s">
        <v>3361</v>
      </c>
      <c r="D978" s="29" t="s">
        <v>1752</v>
      </c>
      <c r="E978" s="30" t="s">
        <v>1753</v>
      </c>
      <c r="F978" s="17" t="s">
        <v>4044</v>
      </c>
    </row>
    <row r="979" spans="2:6">
      <c r="B979" s="27" t="s">
        <v>1669</v>
      </c>
      <c r="C979" s="28" t="s">
        <v>3361</v>
      </c>
      <c r="D979" s="29" t="s">
        <v>1754</v>
      </c>
      <c r="E979" s="30" t="s">
        <v>1755</v>
      </c>
      <c r="F979" s="17" t="s">
        <v>4044</v>
      </c>
    </row>
    <row r="980" spans="2:6">
      <c r="B980" s="27" t="s">
        <v>1669</v>
      </c>
      <c r="C980" s="28" t="s">
        <v>3361</v>
      </c>
      <c r="D980" s="29" t="s">
        <v>1756</v>
      </c>
      <c r="E980" s="30" t="s">
        <v>1757</v>
      </c>
      <c r="F980" s="17" t="s">
        <v>4044</v>
      </c>
    </row>
    <row r="981" spans="2:6">
      <c r="B981" s="27" t="s">
        <v>1669</v>
      </c>
      <c r="C981" s="28" t="s">
        <v>3361</v>
      </c>
      <c r="D981" s="29" t="s">
        <v>1758</v>
      </c>
      <c r="E981" s="30" t="s">
        <v>1759</v>
      </c>
      <c r="F981" s="17" t="s">
        <v>4044</v>
      </c>
    </row>
    <row r="982" spans="2:6">
      <c r="B982" s="27" t="s">
        <v>1669</v>
      </c>
      <c r="C982" s="28" t="s">
        <v>3361</v>
      </c>
      <c r="D982" s="29" t="s">
        <v>1760</v>
      </c>
      <c r="E982" s="30" t="s">
        <v>1761</v>
      </c>
      <c r="F982" s="17" t="s">
        <v>4044</v>
      </c>
    </row>
    <row r="983" spans="2:6">
      <c r="B983" s="27" t="s">
        <v>1669</v>
      </c>
      <c r="C983" s="28" t="s">
        <v>3361</v>
      </c>
      <c r="D983" s="29" t="s">
        <v>1762</v>
      </c>
      <c r="E983" s="30" t="s">
        <v>1763</v>
      </c>
      <c r="F983" s="17" t="s">
        <v>4043</v>
      </c>
    </row>
    <row r="984" spans="2:6">
      <c r="B984" s="27" t="s">
        <v>1669</v>
      </c>
      <c r="C984" s="28" t="s">
        <v>3361</v>
      </c>
      <c r="D984" s="29" t="s">
        <v>1764</v>
      </c>
      <c r="E984" s="30" t="s">
        <v>1765</v>
      </c>
      <c r="F984" s="17" t="s">
        <v>4044</v>
      </c>
    </row>
    <row r="985" spans="2:6">
      <c r="B985" s="27" t="s">
        <v>1669</v>
      </c>
      <c r="C985" s="28" t="s">
        <v>3361</v>
      </c>
      <c r="D985" s="29" t="s">
        <v>1766</v>
      </c>
      <c r="E985" s="30" t="s">
        <v>1767</v>
      </c>
      <c r="F985" s="17" t="s">
        <v>4044</v>
      </c>
    </row>
    <row r="986" spans="2:6">
      <c r="B986" s="27" t="s">
        <v>1669</v>
      </c>
      <c r="C986" s="28" t="s">
        <v>3362</v>
      </c>
      <c r="D986" s="29" t="s">
        <v>1768</v>
      </c>
      <c r="E986" s="30" t="s">
        <v>1769</v>
      </c>
      <c r="F986" s="17" t="s">
        <v>4045</v>
      </c>
    </row>
    <row r="987" spans="2:6">
      <c r="B987" s="27" t="s">
        <v>1669</v>
      </c>
      <c r="C987" s="28" t="s">
        <v>3362</v>
      </c>
      <c r="D987" s="29" t="s">
        <v>1770</v>
      </c>
      <c r="E987" s="30" t="s">
        <v>1770</v>
      </c>
      <c r="F987" s="17" t="s">
        <v>4045</v>
      </c>
    </row>
    <row r="988" spans="2:6">
      <c r="B988" s="27" t="s">
        <v>1669</v>
      </c>
      <c r="C988" s="28" t="s">
        <v>3362</v>
      </c>
      <c r="D988" s="29" t="s">
        <v>1771</v>
      </c>
      <c r="E988" s="30" t="s">
        <v>1772</v>
      </c>
      <c r="F988" s="17" t="s">
        <v>4045</v>
      </c>
    </row>
    <row r="989" spans="2:6">
      <c r="B989" s="27" t="s">
        <v>1669</v>
      </c>
      <c r="C989" s="28" t="s">
        <v>3362</v>
      </c>
      <c r="D989" s="29" t="s">
        <v>1773</v>
      </c>
      <c r="E989" s="30" t="s">
        <v>1774</v>
      </c>
      <c r="F989" s="17" t="s">
        <v>4045</v>
      </c>
    </row>
    <row r="990" spans="2:6">
      <c r="B990" s="27" t="s">
        <v>1669</v>
      </c>
      <c r="C990" s="28" t="s">
        <v>3362</v>
      </c>
      <c r="D990" s="29" t="s">
        <v>1775</v>
      </c>
      <c r="E990" s="30" t="s">
        <v>1776</v>
      </c>
      <c r="F990" s="17" t="s">
        <v>4045</v>
      </c>
    </row>
    <row r="991" spans="2:6">
      <c r="B991" s="27" t="s">
        <v>1669</v>
      </c>
      <c r="C991" s="28" t="s">
        <v>3362</v>
      </c>
      <c r="D991" s="29" t="s">
        <v>1777</v>
      </c>
      <c r="E991" s="30" t="s">
        <v>1778</v>
      </c>
      <c r="F991" s="17" t="s">
        <v>4045</v>
      </c>
    </row>
    <row r="992" spans="2:6">
      <c r="B992" s="27" t="s">
        <v>1669</v>
      </c>
      <c r="C992" s="28" t="s">
        <v>3362</v>
      </c>
      <c r="D992" s="29" t="s">
        <v>1779</v>
      </c>
      <c r="E992" s="30" t="s">
        <v>1780</v>
      </c>
      <c r="F992" s="17" t="s">
        <v>4045</v>
      </c>
    </row>
    <row r="993" spans="2:6">
      <c r="B993" s="27" t="s">
        <v>1669</v>
      </c>
      <c r="C993" s="28" t="s">
        <v>3362</v>
      </c>
      <c r="D993" s="29" t="s">
        <v>1781</v>
      </c>
      <c r="E993" s="30" t="s">
        <v>1782</v>
      </c>
      <c r="F993" s="17" t="s">
        <v>4045</v>
      </c>
    </row>
    <row r="994" spans="2:6">
      <c r="B994" s="27" t="s">
        <v>1669</v>
      </c>
      <c r="C994" s="28" t="s">
        <v>3362</v>
      </c>
      <c r="D994" s="29" t="s">
        <v>1783</v>
      </c>
      <c r="E994" s="30" t="s">
        <v>1783</v>
      </c>
      <c r="F994" s="17" t="s">
        <v>4045</v>
      </c>
    </row>
    <row r="995" spans="2:6">
      <c r="B995" s="27" t="s">
        <v>1669</v>
      </c>
      <c r="C995" s="28" t="s">
        <v>3360</v>
      </c>
      <c r="D995" s="29" t="s">
        <v>1784</v>
      </c>
      <c r="E995" s="30" t="s">
        <v>1785</v>
      </c>
      <c r="F995" s="17" t="s">
        <v>4046</v>
      </c>
    </row>
    <row r="996" spans="2:6">
      <c r="B996" s="27" t="s">
        <v>1669</v>
      </c>
      <c r="C996" s="28" t="s">
        <v>3360</v>
      </c>
      <c r="D996" s="29" t="s">
        <v>1786</v>
      </c>
      <c r="E996" s="30" t="s">
        <v>1787</v>
      </c>
      <c r="F996" s="17" t="s">
        <v>4046</v>
      </c>
    </row>
    <row r="997" spans="2:6">
      <c r="B997" s="27" t="s">
        <v>1669</v>
      </c>
      <c r="C997" s="28" t="s">
        <v>3360</v>
      </c>
      <c r="D997" s="29" t="s">
        <v>1788</v>
      </c>
      <c r="E997" s="30" t="s">
        <v>1789</v>
      </c>
      <c r="F997" s="17" t="s">
        <v>4046</v>
      </c>
    </row>
    <row r="998" spans="2:6">
      <c r="B998" s="27" t="s">
        <v>1669</v>
      </c>
      <c r="C998" s="28" t="s">
        <v>3360</v>
      </c>
      <c r="D998" s="29" t="s">
        <v>1790</v>
      </c>
      <c r="E998" s="30" t="s">
        <v>1791</v>
      </c>
      <c r="F998" s="17" t="s">
        <v>4046</v>
      </c>
    </row>
    <row r="999" spans="2:6">
      <c r="B999" s="27" t="s">
        <v>1669</v>
      </c>
      <c r="C999" s="28" t="s">
        <v>3361</v>
      </c>
      <c r="D999" s="29" t="s">
        <v>1792</v>
      </c>
      <c r="E999" s="30" t="s">
        <v>1793</v>
      </c>
      <c r="F999" s="17" t="s">
        <v>4047</v>
      </c>
    </row>
    <row r="1000" spans="2:6">
      <c r="B1000" s="27" t="s">
        <v>1669</v>
      </c>
      <c r="C1000" s="28" t="s">
        <v>3361</v>
      </c>
      <c r="D1000" s="29" t="s">
        <v>1794</v>
      </c>
      <c r="E1000" s="30" t="s">
        <v>1795</v>
      </c>
      <c r="F1000" s="17" t="s">
        <v>4047</v>
      </c>
    </row>
    <row r="1001" spans="2:6">
      <c r="B1001" s="27" t="s">
        <v>1669</v>
      </c>
      <c r="C1001" s="28" t="s">
        <v>3361</v>
      </c>
      <c r="D1001" s="29" t="s">
        <v>1796</v>
      </c>
      <c r="E1001" s="30" t="s">
        <v>1797</v>
      </c>
      <c r="F1001" s="17" t="s">
        <v>4047</v>
      </c>
    </row>
    <row r="1002" spans="2:6">
      <c r="B1002" s="27" t="s">
        <v>1669</v>
      </c>
      <c r="C1002" s="28" t="s">
        <v>3361</v>
      </c>
      <c r="D1002" s="29" t="s">
        <v>1798</v>
      </c>
      <c r="E1002" s="30" t="s">
        <v>1799</v>
      </c>
      <c r="F1002" s="17" t="s">
        <v>4047</v>
      </c>
    </row>
    <row r="1003" spans="2:6">
      <c r="B1003" s="27" t="s">
        <v>1669</v>
      </c>
      <c r="C1003" s="28" t="s">
        <v>3361</v>
      </c>
      <c r="D1003" s="29" t="s">
        <v>1800</v>
      </c>
      <c r="E1003" s="30" t="s">
        <v>1801</v>
      </c>
      <c r="F1003" s="17" t="s">
        <v>4047</v>
      </c>
    </row>
    <row r="1004" spans="2:6">
      <c r="B1004" s="27" t="s">
        <v>1669</v>
      </c>
      <c r="C1004" s="28" t="s">
        <v>3361</v>
      </c>
      <c r="D1004" s="29" t="s">
        <v>1802</v>
      </c>
      <c r="E1004" s="30" t="s">
        <v>1803</v>
      </c>
      <c r="F1004" s="17" t="s">
        <v>4047</v>
      </c>
    </row>
    <row r="1005" spans="2:6">
      <c r="B1005" s="27" t="s">
        <v>1669</v>
      </c>
      <c r="C1005" s="28" t="s">
        <v>3361</v>
      </c>
      <c r="D1005" s="29" t="s">
        <v>1804</v>
      </c>
      <c r="E1005" s="30" t="s">
        <v>1805</v>
      </c>
      <c r="F1005" s="17" t="s">
        <v>4047</v>
      </c>
    </row>
    <row r="1006" spans="2:6">
      <c r="B1006" s="27" t="s">
        <v>1669</v>
      </c>
      <c r="C1006" s="28" t="s">
        <v>3361</v>
      </c>
      <c r="D1006" s="29" t="s">
        <v>1806</v>
      </c>
      <c r="E1006" s="30" t="s">
        <v>1807</v>
      </c>
      <c r="F1006" s="17" t="s">
        <v>4047</v>
      </c>
    </row>
    <row r="1007" spans="2:6">
      <c r="B1007" s="27" t="s">
        <v>1669</v>
      </c>
      <c r="C1007" s="28" t="s">
        <v>3361</v>
      </c>
      <c r="D1007" s="29" t="s">
        <v>1808</v>
      </c>
      <c r="E1007" s="30" t="s">
        <v>1809</v>
      </c>
      <c r="F1007" s="17" t="s">
        <v>4047</v>
      </c>
    </row>
    <row r="1008" spans="2:6">
      <c r="B1008" s="27" t="s">
        <v>1669</v>
      </c>
      <c r="C1008" s="28" t="s">
        <v>3361</v>
      </c>
      <c r="D1008" s="29" t="s">
        <v>1810</v>
      </c>
      <c r="E1008" s="30" t="s">
        <v>1811</v>
      </c>
      <c r="F1008" s="17" t="s">
        <v>4047</v>
      </c>
    </row>
    <row r="1009" spans="2:6">
      <c r="B1009" s="27" t="s">
        <v>1669</v>
      </c>
      <c r="C1009" s="28" t="s">
        <v>3361</v>
      </c>
      <c r="D1009" s="29" t="s">
        <v>1812</v>
      </c>
      <c r="E1009" s="30" t="s">
        <v>1813</v>
      </c>
      <c r="F1009" s="17" t="s">
        <v>4047</v>
      </c>
    </row>
    <row r="1010" spans="2:6">
      <c r="B1010" s="27" t="s">
        <v>1669</v>
      </c>
      <c r="C1010" s="28" t="s">
        <v>3361</v>
      </c>
      <c r="D1010" s="29" t="s">
        <v>1814</v>
      </c>
      <c r="E1010" s="30" t="s">
        <v>1814</v>
      </c>
      <c r="F1010" s="17" t="s">
        <v>4047</v>
      </c>
    </row>
    <row r="1011" spans="2:6">
      <c r="B1011" s="27" t="s">
        <v>1669</v>
      </c>
      <c r="C1011" s="28" t="s">
        <v>3360</v>
      </c>
      <c r="D1011" s="29" t="s">
        <v>1815</v>
      </c>
      <c r="E1011" s="30" t="s">
        <v>1816</v>
      </c>
      <c r="F1011" s="17" t="s">
        <v>4048</v>
      </c>
    </row>
    <row r="1012" spans="2:6">
      <c r="B1012" s="27" t="s">
        <v>1669</v>
      </c>
      <c r="C1012" s="28" t="s">
        <v>3360</v>
      </c>
      <c r="D1012" s="29" t="s">
        <v>1817</v>
      </c>
      <c r="E1012" s="30" t="s">
        <v>1818</v>
      </c>
      <c r="F1012" s="17" t="s">
        <v>4048</v>
      </c>
    </row>
    <row r="1013" spans="2:6">
      <c r="B1013" s="27" t="s">
        <v>1669</v>
      </c>
      <c r="C1013" s="28" t="s">
        <v>3360</v>
      </c>
      <c r="D1013" s="29" t="s">
        <v>1819</v>
      </c>
      <c r="E1013" s="30" t="s">
        <v>1820</v>
      </c>
      <c r="F1013" s="17" t="s">
        <v>4048</v>
      </c>
    </row>
    <row r="1014" spans="2:6">
      <c r="B1014" s="27" t="s">
        <v>1669</v>
      </c>
      <c r="C1014" s="28" t="s">
        <v>3360</v>
      </c>
      <c r="D1014" s="29" t="s">
        <v>1821</v>
      </c>
      <c r="E1014" s="30" t="s">
        <v>1822</v>
      </c>
      <c r="F1014" s="17" t="s">
        <v>4048</v>
      </c>
    </row>
    <row r="1015" spans="2:6">
      <c r="B1015" s="27" t="s">
        <v>1669</v>
      </c>
      <c r="C1015" s="28" t="s">
        <v>3360</v>
      </c>
      <c r="D1015" s="29" t="s">
        <v>1823</v>
      </c>
      <c r="E1015" s="30" t="s">
        <v>1824</v>
      </c>
      <c r="F1015" s="17" t="s">
        <v>4048</v>
      </c>
    </row>
    <row r="1016" spans="2:6">
      <c r="B1016" s="27" t="s">
        <v>1669</v>
      </c>
      <c r="C1016" s="28" t="s">
        <v>3360</v>
      </c>
      <c r="D1016" s="29" t="s">
        <v>1825</v>
      </c>
      <c r="E1016" s="30" t="s">
        <v>1826</v>
      </c>
      <c r="F1016" s="17" t="s">
        <v>4048</v>
      </c>
    </row>
    <row r="1017" spans="2:6">
      <c r="B1017" s="27" t="s">
        <v>1669</v>
      </c>
      <c r="C1017" s="28" t="s">
        <v>3360</v>
      </c>
      <c r="D1017" s="29" t="s">
        <v>1827</v>
      </c>
      <c r="E1017" s="30" t="s">
        <v>1828</v>
      </c>
      <c r="F1017" s="17" t="s">
        <v>4048</v>
      </c>
    </row>
    <row r="1018" spans="2:6">
      <c r="B1018" s="27" t="s">
        <v>1669</v>
      </c>
      <c r="C1018" s="28" t="s">
        <v>3360</v>
      </c>
      <c r="D1018" s="29" t="s">
        <v>1829</v>
      </c>
      <c r="E1018" s="30" t="s">
        <v>1830</v>
      </c>
      <c r="F1018" s="17" t="s">
        <v>4048</v>
      </c>
    </row>
    <row r="1019" spans="2:6">
      <c r="B1019" s="27" t="s">
        <v>1669</v>
      </c>
      <c r="C1019" s="28" t="s">
        <v>3360</v>
      </c>
      <c r="D1019" s="29" t="s">
        <v>1831</v>
      </c>
      <c r="E1019" s="30" t="s">
        <v>1832</v>
      </c>
      <c r="F1019" s="17" t="s">
        <v>4048</v>
      </c>
    </row>
    <row r="1020" spans="2:6">
      <c r="B1020" s="27" t="s">
        <v>1669</v>
      </c>
      <c r="C1020" s="28" t="s">
        <v>3360</v>
      </c>
      <c r="D1020" s="29" t="s">
        <v>1833</v>
      </c>
      <c r="E1020" s="30" t="s">
        <v>1834</v>
      </c>
      <c r="F1020" s="17" t="s">
        <v>4048</v>
      </c>
    </row>
    <row r="1021" spans="2:6">
      <c r="B1021" s="27" t="s">
        <v>1669</v>
      </c>
      <c r="C1021" s="28" t="s">
        <v>3360</v>
      </c>
      <c r="D1021" s="29" t="s">
        <v>1835</v>
      </c>
      <c r="E1021" s="30" t="s">
        <v>1836</v>
      </c>
      <c r="F1021" s="17" t="s">
        <v>4048</v>
      </c>
    </row>
    <row r="1022" spans="2:6">
      <c r="B1022" s="27" t="s">
        <v>1669</v>
      </c>
      <c r="C1022" s="28" t="s">
        <v>3362</v>
      </c>
      <c r="D1022" s="29" t="s">
        <v>1837</v>
      </c>
      <c r="E1022" s="30" t="s">
        <v>1838</v>
      </c>
      <c r="F1022" s="17" t="s">
        <v>4049</v>
      </c>
    </row>
    <row r="1023" spans="2:6">
      <c r="B1023" s="27" t="s">
        <v>1669</v>
      </c>
      <c r="C1023" s="28" t="s">
        <v>3362</v>
      </c>
      <c r="D1023" s="29" t="s">
        <v>1839</v>
      </c>
      <c r="E1023" s="30" t="s">
        <v>1840</v>
      </c>
      <c r="F1023" s="17" t="s">
        <v>4049</v>
      </c>
    </row>
    <row r="1024" spans="2:6">
      <c r="B1024" s="27" t="s">
        <v>1669</v>
      </c>
      <c r="C1024" s="28" t="s">
        <v>3362</v>
      </c>
      <c r="D1024" s="29" t="s">
        <v>1841</v>
      </c>
      <c r="E1024" s="30" t="s">
        <v>1842</v>
      </c>
      <c r="F1024" s="17" t="s">
        <v>4049</v>
      </c>
    </row>
    <row r="1025" spans="2:6">
      <c r="B1025" s="27" t="s">
        <v>1669</v>
      </c>
      <c r="C1025" s="28" t="s">
        <v>3362</v>
      </c>
      <c r="D1025" s="29" t="s">
        <v>1843</v>
      </c>
      <c r="E1025" s="30" t="s">
        <v>1844</v>
      </c>
      <c r="F1025" s="17" t="s">
        <v>4049</v>
      </c>
    </row>
    <row r="1026" spans="2:6">
      <c r="B1026" s="27" t="s">
        <v>1669</v>
      </c>
      <c r="C1026" s="28" t="s">
        <v>3362</v>
      </c>
      <c r="D1026" s="29" t="s">
        <v>1845</v>
      </c>
      <c r="E1026" s="30" t="s">
        <v>1846</v>
      </c>
      <c r="F1026" s="17" t="s">
        <v>4049</v>
      </c>
    </row>
    <row r="1027" spans="2:6">
      <c r="B1027" s="27" t="s">
        <v>1669</v>
      </c>
      <c r="C1027" s="28" t="s">
        <v>3362</v>
      </c>
      <c r="D1027" s="29" t="s">
        <v>1847</v>
      </c>
      <c r="E1027" s="30" t="s">
        <v>1848</v>
      </c>
      <c r="F1027" s="17" t="s">
        <v>4049</v>
      </c>
    </row>
    <row r="1028" spans="2:6">
      <c r="B1028" s="27" t="s">
        <v>1669</v>
      </c>
      <c r="C1028" s="28" t="s">
        <v>3360</v>
      </c>
      <c r="D1028" s="29" t="s">
        <v>1849</v>
      </c>
      <c r="E1028" s="30" t="s">
        <v>1850</v>
      </c>
      <c r="F1028" s="17" t="s">
        <v>4050</v>
      </c>
    </row>
    <row r="1029" spans="2:6">
      <c r="B1029" s="27" t="s">
        <v>1669</v>
      </c>
      <c r="C1029" s="28" t="s">
        <v>3360</v>
      </c>
      <c r="D1029" s="29" t="s">
        <v>1851</v>
      </c>
      <c r="E1029" s="30" t="s">
        <v>1852</v>
      </c>
      <c r="F1029" s="17" t="s">
        <v>4046</v>
      </c>
    </row>
    <row r="1030" spans="2:6">
      <c r="B1030" s="27" t="s">
        <v>1669</v>
      </c>
      <c r="C1030" s="28" t="s">
        <v>3360</v>
      </c>
      <c r="D1030" s="29" t="s">
        <v>1853</v>
      </c>
      <c r="E1030" s="30" t="s">
        <v>1854</v>
      </c>
      <c r="F1030" s="17" t="s">
        <v>4050</v>
      </c>
    </row>
    <row r="1031" spans="2:6">
      <c r="B1031" s="27" t="s">
        <v>1669</v>
      </c>
      <c r="C1031" s="28" t="s">
        <v>3360</v>
      </c>
      <c r="D1031" s="29" t="s">
        <v>1855</v>
      </c>
      <c r="E1031" s="30" t="s">
        <v>1855</v>
      </c>
      <c r="F1031" s="17" t="s">
        <v>4046</v>
      </c>
    </row>
    <row r="1032" spans="2:6">
      <c r="B1032" s="27" t="s">
        <v>1669</v>
      </c>
      <c r="C1032" s="28" t="s">
        <v>3360</v>
      </c>
      <c r="D1032" s="29" t="s">
        <v>1856</v>
      </c>
      <c r="E1032" s="30" t="s">
        <v>1857</v>
      </c>
      <c r="F1032" s="17" t="s">
        <v>4046</v>
      </c>
    </row>
    <row r="1033" spans="2:6">
      <c r="B1033" s="27" t="s">
        <v>1669</v>
      </c>
      <c r="C1033" s="28" t="s">
        <v>3360</v>
      </c>
      <c r="D1033" s="29" t="s">
        <v>1858</v>
      </c>
      <c r="E1033" s="30" t="s">
        <v>1859</v>
      </c>
      <c r="F1033" s="17" t="s">
        <v>4050</v>
      </c>
    </row>
    <row r="1034" spans="2:6">
      <c r="B1034" s="27" t="s">
        <v>1669</v>
      </c>
      <c r="C1034" s="28" t="s">
        <v>3360</v>
      </c>
      <c r="D1034" s="29" t="s">
        <v>1860</v>
      </c>
      <c r="E1034" s="30" t="s">
        <v>1861</v>
      </c>
      <c r="F1034" s="17" t="s">
        <v>4050</v>
      </c>
    </row>
    <row r="1035" spans="2:6">
      <c r="B1035" s="27" t="s">
        <v>1669</v>
      </c>
      <c r="C1035" s="28" t="s">
        <v>3360</v>
      </c>
      <c r="D1035" s="29" t="s">
        <v>1862</v>
      </c>
      <c r="E1035" s="30" t="s">
        <v>1863</v>
      </c>
      <c r="F1035" s="17" t="s">
        <v>4050</v>
      </c>
    </row>
    <row r="1036" spans="2:6">
      <c r="B1036" s="27" t="s">
        <v>1669</v>
      </c>
      <c r="C1036" s="28" t="s">
        <v>3360</v>
      </c>
      <c r="D1036" s="29" t="s">
        <v>1864</v>
      </c>
      <c r="E1036" s="30" t="s">
        <v>1865</v>
      </c>
      <c r="F1036" s="17" t="s">
        <v>4050</v>
      </c>
    </row>
    <row r="1037" spans="2:6">
      <c r="B1037" s="27" t="s">
        <v>1669</v>
      </c>
      <c r="C1037" s="28" t="s">
        <v>3360</v>
      </c>
      <c r="D1037" s="29" t="s">
        <v>1866</v>
      </c>
      <c r="E1037" s="30" t="s">
        <v>1866</v>
      </c>
      <c r="F1037" s="17" t="s">
        <v>4046</v>
      </c>
    </row>
    <row r="1038" spans="2:6">
      <c r="B1038" s="27" t="s">
        <v>1669</v>
      </c>
      <c r="C1038" s="28" t="s">
        <v>3360</v>
      </c>
      <c r="D1038" s="29" t="s">
        <v>1867</v>
      </c>
      <c r="E1038" s="30" t="s">
        <v>1868</v>
      </c>
      <c r="F1038" s="17" t="s">
        <v>4046</v>
      </c>
    </row>
    <row r="1039" spans="2:6">
      <c r="B1039" s="27" t="s">
        <v>1669</v>
      </c>
      <c r="C1039" s="28" t="s">
        <v>3360</v>
      </c>
      <c r="D1039" s="29" t="s">
        <v>1869</v>
      </c>
      <c r="E1039" s="30" t="s">
        <v>1870</v>
      </c>
      <c r="F1039" s="17" t="s">
        <v>4050</v>
      </c>
    </row>
    <row r="1040" spans="2:6">
      <c r="B1040" s="27" t="s">
        <v>1669</v>
      </c>
      <c r="C1040" s="28" t="s">
        <v>3360</v>
      </c>
      <c r="D1040" s="29" t="s">
        <v>1871</v>
      </c>
      <c r="E1040" s="30" t="s">
        <v>1872</v>
      </c>
      <c r="F1040" s="17" t="s">
        <v>4050</v>
      </c>
    </row>
    <row r="1041" spans="2:6">
      <c r="B1041" s="27" t="s">
        <v>1669</v>
      </c>
      <c r="C1041" s="28" t="s">
        <v>3360</v>
      </c>
      <c r="D1041" s="29" t="s">
        <v>1873</v>
      </c>
      <c r="E1041" s="30" t="s">
        <v>1873</v>
      </c>
      <c r="F1041" s="17" t="s">
        <v>4050</v>
      </c>
    </row>
    <row r="1042" spans="2:6">
      <c r="B1042" s="27" t="s">
        <v>1669</v>
      </c>
      <c r="C1042" s="28" t="s">
        <v>3360</v>
      </c>
      <c r="D1042" s="29" t="s">
        <v>1874</v>
      </c>
      <c r="E1042" s="30" t="s">
        <v>1875</v>
      </c>
      <c r="F1042" s="17" t="s">
        <v>4046</v>
      </c>
    </row>
    <row r="1043" spans="2:6">
      <c r="B1043" s="27" t="s">
        <v>1669</v>
      </c>
      <c r="C1043" s="28" t="s">
        <v>3360</v>
      </c>
      <c r="D1043" s="29" t="s">
        <v>1876</v>
      </c>
      <c r="E1043" s="30" t="s">
        <v>1877</v>
      </c>
      <c r="F1043" s="17" t="s">
        <v>4046</v>
      </c>
    </row>
    <row r="1044" spans="2:6">
      <c r="B1044" s="27" t="s">
        <v>1669</v>
      </c>
      <c r="C1044" s="28" t="s">
        <v>3360</v>
      </c>
      <c r="D1044" s="29" t="s">
        <v>1878</v>
      </c>
      <c r="E1044" s="30" t="s">
        <v>1879</v>
      </c>
      <c r="F1044" s="17" t="s">
        <v>4046</v>
      </c>
    </row>
    <row r="1045" spans="2:6">
      <c r="B1045" s="27" t="s">
        <v>1669</v>
      </c>
      <c r="C1045" s="28" t="s">
        <v>3360</v>
      </c>
      <c r="D1045" s="29" t="s">
        <v>1880</v>
      </c>
      <c r="E1045" s="30" t="s">
        <v>1881</v>
      </c>
      <c r="F1045" s="17" t="s">
        <v>4050</v>
      </c>
    </row>
    <row r="1046" spans="2:6">
      <c r="B1046" s="27" t="s">
        <v>1669</v>
      </c>
      <c r="C1046" s="28" t="s">
        <v>3361</v>
      </c>
      <c r="D1046" s="29" t="s">
        <v>1882</v>
      </c>
      <c r="E1046" s="30" t="s">
        <v>1883</v>
      </c>
      <c r="F1046" s="17" t="s">
        <v>4043</v>
      </c>
    </row>
    <row r="1047" spans="2:6">
      <c r="B1047" s="27" t="s">
        <v>1669</v>
      </c>
      <c r="C1047" s="28" t="s">
        <v>3361</v>
      </c>
      <c r="D1047" s="29" t="s">
        <v>1884</v>
      </c>
      <c r="E1047" s="30" t="s">
        <v>1885</v>
      </c>
      <c r="F1047" s="17" t="s">
        <v>4051</v>
      </c>
    </row>
    <row r="1048" spans="2:6">
      <c r="B1048" s="27" t="s">
        <v>1669</v>
      </c>
      <c r="C1048" s="28" t="s">
        <v>3361</v>
      </c>
      <c r="D1048" s="29" t="s">
        <v>1886</v>
      </c>
      <c r="E1048" s="30" t="s">
        <v>1887</v>
      </c>
      <c r="F1048" s="17" t="s">
        <v>4052</v>
      </c>
    </row>
    <row r="1049" spans="2:6">
      <c r="B1049" s="27" t="s">
        <v>1669</v>
      </c>
      <c r="C1049" s="28" t="s">
        <v>3361</v>
      </c>
      <c r="D1049" s="29" t="s">
        <v>1888</v>
      </c>
      <c r="E1049" s="30" t="s">
        <v>1889</v>
      </c>
      <c r="F1049" s="17" t="s">
        <v>4052</v>
      </c>
    </row>
    <row r="1050" spans="2:6">
      <c r="B1050" s="27" t="s">
        <v>1669</v>
      </c>
      <c r="C1050" s="28" t="s">
        <v>3361</v>
      </c>
      <c r="D1050" s="29" t="s">
        <v>1890</v>
      </c>
      <c r="E1050" s="30" t="s">
        <v>1891</v>
      </c>
      <c r="F1050" s="17" t="s">
        <v>4043</v>
      </c>
    </row>
    <row r="1051" spans="2:6">
      <c r="B1051" s="27" t="s">
        <v>1669</v>
      </c>
      <c r="C1051" s="28" t="s">
        <v>3361</v>
      </c>
      <c r="D1051" s="29" t="s">
        <v>1892</v>
      </c>
      <c r="E1051" s="30" t="s">
        <v>1893</v>
      </c>
      <c r="F1051" s="17" t="s">
        <v>4052</v>
      </c>
    </row>
    <row r="1052" spans="2:6">
      <c r="B1052" s="27" t="s">
        <v>1669</v>
      </c>
      <c r="C1052" s="28" t="s">
        <v>3361</v>
      </c>
      <c r="D1052" s="29" t="s">
        <v>1894</v>
      </c>
      <c r="E1052" s="30" t="s">
        <v>1895</v>
      </c>
      <c r="F1052" s="17" t="s">
        <v>4052</v>
      </c>
    </row>
    <row r="1053" spans="2:6">
      <c r="B1053" s="27" t="s">
        <v>1669</v>
      </c>
      <c r="C1053" s="28" t="s">
        <v>3361</v>
      </c>
      <c r="D1053" s="29" t="s">
        <v>1896</v>
      </c>
      <c r="E1053" s="30" t="s">
        <v>1897</v>
      </c>
      <c r="F1053" s="17" t="s">
        <v>4052</v>
      </c>
    </row>
    <row r="1054" spans="2:6">
      <c r="B1054" s="27" t="s">
        <v>1669</v>
      </c>
      <c r="C1054" s="28" t="s">
        <v>3361</v>
      </c>
      <c r="D1054" s="29" t="s">
        <v>1898</v>
      </c>
      <c r="E1054" s="30" t="s">
        <v>1899</v>
      </c>
      <c r="F1054" s="17" t="s">
        <v>4052</v>
      </c>
    </row>
    <row r="1055" spans="2:6">
      <c r="B1055" s="27" t="s">
        <v>1669</v>
      </c>
      <c r="C1055" s="28" t="s">
        <v>3361</v>
      </c>
      <c r="D1055" s="29" t="s">
        <v>1900</v>
      </c>
      <c r="E1055" s="30" t="s">
        <v>1901</v>
      </c>
      <c r="F1055" s="17" t="s">
        <v>4052</v>
      </c>
    </row>
    <row r="1056" spans="2:6">
      <c r="B1056" s="27" t="s">
        <v>1669</v>
      </c>
      <c r="C1056" s="28" t="s">
        <v>3361</v>
      </c>
      <c r="D1056" s="29" t="s">
        <v>1902</v>
      </c>
      <c r="E1056" s="30" t="s">
        <v>1903</v>
      </c>
      <c r="F1056" s="17" t="s">
        <v>4052</v>
      </c>
    </row>
    <row r="1057" spans="2:6">
      <c r="B1057" s="27" t="s">
        <v>1669</v>
      </c>
      <c r="C1057" s="28" t="s">
        <v>3361</v>
      </c>
      <c r="D1057" s="29" t="s">
        <v>1904</v>
      </c>
      <c r="E1057" s="30" t="s">
        <v>1905</v>
      </c>
      <c r="F1057" s="17" t="s">
        <v>4043</v>
      </c>
    </row>
    <row r="1058" spans="2:6">
      <c r="B1058" s="27" t="s">
        <v>1669</v>
      </c>
      <c r="C1058" s="28" t="s">
        <v>3361</v>
      </c>
      <c r="D1058" s="29" t="s">
        <v>1906</v>
      </c>
      <c r="E1058" s="30" t="s">
        <v>1907</v>
      </c>
      <c r="F1058" s="17" t="s">
        <v>4043</v>
      </c>
    </row>
    <row r="1059" spans="2:6">
      <c r="B1059" s="27" t="s">
        <v>1669</v>
      </c>
      <c r="C1059" s="28" t="s">
        <v>3361</v>
      </c>
      <c r="D1059" s="29" t="s">
        <v>1908</v>
      </c>
      <c r="E1059" s="30" t="s">
        <v>1909</v>
      </c>
      <c r="F1059" s="17" t="s">
        <v>4043</v>
      </c>
    </row>
    <row r="1060" spans="2:6">
      <c r="B1060" s="27" t="s">
        <v>1669</v>
      </c>
      <c r="C1060" s="28" t="s">
        <v>3361</v>
      </c>
      <c r="D1060" s="29" t="s">
        <v>1910</v>
      </c>
      <c r="E1060" s="30" t="s">
        <v>1911</v>
      </c>
      <c r="F1060" s="17" t="s">
        <v>4052</v>
      </c>
    </row>
    <row r="1061" spans="2:6">
      <c r="B1061" s="27" t="s">
        <v>1669</v>
      </c>
      <c r="C1061" s="28" t="s">
        <v>3361</v>
      </c>
      <c r="D1061" s="29" t="s">
        <v>1912</v>
      </c>
      <c r="E1061" s="30" t="s">
        <v>1913</v>
      </c>
      <c r="F1061" s="17" t="s">
        <v>4052</v>
      </c>
    </row>
    <row r="1062" spans="2:6">
      <c r="B1062" s="27" t="s">
        <v>1669</v>
      </c>
      <c r="C1062" s="28" t="s">
        <v>3361</v>
      </c>
      <c r="D1062" s="29" t="s">
        <v>1914</v>
      </c>
      <c r="E1062" s="30" t="s">
        <v>1915</v>
      </c>
      <c r="F1062" s="17" t="s">
        <v>4053</v>
      </c>
    </row>
    <row r="1063" spans="2:6">
      <c r="B1063" s="27" t="s">
        <v>1669</v>
      </c>
      <c r="C1063" s="28" t="s">
        <v>3361</v>
      </c>
      <c r="D1063" s="29" t="s">
        <v>1916</v>
      </c>
      <c r="E1063" s="30" t="s">
        <v>1917</v>
      </c>
      <c r="F1063" s="17" t="s">
        <v>4053</v>
      </c>
    </row>
    <row r="1064" spans="2:6">
      <c r="B1064" s="27" t="s">
        <v>1669</v>
      </c>
      <c r="C1064" s="28" t="s">
        <v>3361</v>
      </c>
      <c r="D1064" s="29" t="s">
        <v>1918</v>
      </c>
      <c r="E1064" s="30" t="s">
        <v>1919</v>
      </c>
      <c r="F1064" s="17" t="s">
        <v>4053</v>
      </c>
    </row>
    <row r="1065" spans="2:6">
      <c r="B1065" s="27" t="s">
        <v>1669</v>
      </c>
      <c r="C1065" s="28" t="s">
        <v>3361</v>
      </c>
      <c r="D1065" s="29" t="s">
        <v>1920</v>
      </c>
      <c r="E1065" s="30" t="s">
        <v>1921</v>
      </c>
      <c r="F1065" s="17" t="s">
        <v>4053</v>
      </c>
    </row>
    <row r="1066" spans="2:6">
      <c r="B1066" s="27" t="s">
        <v>1669</v>
      </c>
      <c r="C1066" s="28" t="s">
        <v>3361</v>
      </c>
      <c r="D1066" s="29" t="s">
        <v>1922</v>
      </c>
      <c r="E1066" s="30" t="s">
        <v>1923</v>
      </c>
      <c r="F1066" s="17" t="s">
        <v>4053</v>
      </c>
    </row>
    <row r="1067" spans="2:6">
      <c r="B1067" s="27" t="s">
        <v>1669</v>
      </c>
      <c r="C1067" s="28" t="s">
        <v>3361</v>
      </c>
      <c r="D1067" s="29" t="s">
        <v>1924</v>
      </c>
      <c r="E1067" s="30" t="s">
        <v>1925</v>
      </c>
      <c r="F1067" s="17" t="s">
        <v>4053</v>
      </c>
    </row>
    <row r="1068" spans="2:6">
      <c r="B1068" s="27" t="s">
        <v>1669</v>
      </c>
      <c r="C1068" s="28" t="s">
        <v>3361</v>
      </c>
      <c r="D1068" s="29" t="s">
        <v>1926</v>
      </c>
      <c r="E1068" s="30" t="s">
        <v>1927</v>
      </c>
      <c r="F1068" s="17" t="s">
        <v>4053</v>
      </c>
    </row>
    <row r="1069" spans="2:6">
      <c r="B1069" s="27" t="s">
        <v>1669</v>
      </c>
      <c r="C1069" s="28" t="s">
        <v>3361</v>
      </c>
      <c r="D1069" s="29" t="s">
        <v>1928</v>
      </c>
      <c r="E1069" s="30" t="s">
        <v>1929</v>
      </c>
      <c r="F1069" s="17" t="s">
        <v>4053</v>
      </c>
    </row>
    <row r="1070" spans="2:6">
      <c r="B1070" s="27" t="s">
        <v>1669</v>
      </c>
      <c r="C1070" s="28" t="s">
        <v>3361</v>
      </c>
      <c r="D1070" s="29" t="s">
        <v>1930</v>
      </c>
      <c r="E1070" s="30" t="s">
        <v>1931</v>
      </c>
      <c r="F1070" s="17" t="s">
        <v>4051</v>
      </c>
    </row>
    <row r="1071" spans="2:6">
      <c r="B1071" s="27" t="s">
        <v>1669</v>
      </c>
      <c r="C1071" s="28" t="s">
        <v>3361</v>
      </c>
      <c r="D1071" s="29" t="s">
        <v>1932</v>
      </c>
      <c r="E1071" s="30" t="s">
        <v>1933</v>
      </c>
      <c r="F1071" s="17" t="s">
        <v>4051</v>
      </c>
    </row>
    <row r="1072" spans="2:6">
      <c r="B1072" s="27" t="s">
        <v>1669</v>
      </c>
      <c r="C1072" s="28" t="s">
        <v>3361</v>
      </c>
      <c r="D1072" s="29" t="s">
        <v>1934</v>
      </c>
      <c r="E1072" s="30" t="s">
        <v>1935</v>
      </c>
      <c r="F1072" s="17" t="s">
        <v>4051</v>
      </c>
    </row>
    <row r="1073" spans="2:6">
      <c r="B1073" s="27" t="s">
        <v>1669</v>
      </c>
      <c r="C1073" s="28" t="s">
        <v>3361</v>
      </c>
      <c r="D1073" s="29" t="s">
        <v>1936</v>
      </c>
      <c r="E1073" s="30" t="s">
        <v>1937</v>
      </c>
      <c r="F1073" s="17" t="s">
        <v>4051</v>
      </c>
    </row>
    <row r="1074" spans="2:6">
      <c r="B1074" s="27" t="s">
        <v>1669</v>
      </c>
      <c r="C1074" s="28" t="s">
        <v>3361</v>
      </c>
      <c r="D1074" s="29" t="s">
        <v>1938</v>
      </c>
      <c r="E1074" s="30" t="s">
        <v>1939</v>
      </c>
      <c r="F1074" s="17" t="s">
        <v>4051</v>
      </c>
    </row>
    <row r="1075" spans="2:6">
      <c r="B1075" s="27" t="s">
        <v>1669</v>
      </c>
      <c r="C1075" s="28" t="s">
        <v>3361</v>
      </c>
      <c r="D1075" s="29" t="s">
        <v>1940</v>
      </c>
      <c r="E1075" s="30" t="s">
        <v>1941</v>
      </c>
      <c r="F1075" s="17" t="s">
        <v>4051</v>
      </c>
    </row>
    <row r="1076" spans="2:6">
      <c r="B1076" s="27" t="s">
        <v>1669</v>
      </c>
      <c r="C1076" s="28" t="s">
        <v>3361</v>
      </c>
      <c r="D1076" s="29" t="s">
        <v>1942</v>
      </c>
      <c r="E1076" s="30" t="s">
        <v>1943</v>
      </c>
      <c r="F1076" s="17" t="s">
        <v>4051</v>
      </c>
    </row>
    <row r="1077" spans="2:6">
      <c r="B1077" s="27" t="s">
        <v>1669</v>
      </c>
      <c r="C1077" s="28" t="s">
        <v>3361</v>
      </c>
      <c r="D1077" s="29" t="s">
        <v>1944</v>
      </c>
      <c r="E1077" s="30" t="s">
        <v>1945</v>
      </c>
      <c r="F1077" s="17" t="s">
        <v>4051</v>
      </c>
    </row>
    <row r="1078" spans="2:6">
      <c r="B1078" s="27" t="s">
        <v>1669</v>
      </c>
      <c r="C1078" s="28" t="s">
        <v>3361</v>
      </c>
      <c r="D1078" s="29" t="s">
        <v>1946</v>
      </c>
      <c r="E1078" s="30" t="s">
        <v>1947</v>
      </c>
      <c r="F1078" s="17" t="s">
        <v>4051</v>
      </c>
    </row>
    <row r="1079" spans="2:6">
      <c r="B1079" s="27" t="s">
        <v>1669</v>
      </c>
      <c r="C1079" s="28" t="s">
        <v>3361</v>
      </c>
      <c r="D1079" s="29" t="s">
        <v>1948</v>
      </c>
      <c r="E1079" s="30" t="s">
        <v>1949</v>
      </c>
      <c r="F1079" s="17" t="s">
        <v>4054</v>
      </c>
    </row>
    <row r="1080" spans="2:6">
      <c r="B1080" s="27" t="s">
        <v>1669</v>
      </c>
      <c r="C1080" s="28" t="s">
        <v>3361</v>
      </c>
      <c r="D1080" s="29" t="s">
        <v>1950</v>
      </c>
      <c r="E1080" s="30" t="s">
        <v>1951</v>
      </c>
      <c r="F1080" s="17" t="s">
        <v>4054</v>
      </c>
    </row>
    <row r="1081" spans="2:6">
      <c r="B1081" s="27" t="s">
        <v>1669</v>
      </c>
      <c r="C1081" s="28" t="s">
        <v>3361</v>
      </c>
      <c r="D1081" s="29" t="s">
        <v>1952</v>
      </c>
      <c r="E1081" s="30" t="s">
        <v>1953</v>
      </c>
      <c r="F1081" s="17" t="s">
        <v>4054</v>
      </c>
    </row>
    <row r="1082" spans="2:6">
      <c r="B1082" s="27" t="s">
        <v>1669</v>
      </c>
      <c r="C1082" s="28" t="s">
        <v>3361</v>
      </c>
      <c r="D1082" s="29" t="s">
        <v>1954</v>
      </c>
      <c r="E1082" s="30" t="s">
        <v>1955</v>
      </c>
      <c r="F1082" s="17" t="s">
        <v>4054</v>
      </c>
    </row>
    <row r="1083" spans="2:6">
      <c r="B1083" s="27" t="s">
        <v>1669</v>
      </c>
      <c r="C1083" s="28" t="s">
        <v>3361</v>
      </c>
      <c r="D1083" s="29" t="s">
        <v>1956</v>
      </c>
      <c r="E1083" s="30" t="s">
        <v>1957</v>
      </c>
      <c r="F1083" s="17" t="s">
        <v>4054</v>
      </c>
    </row>
    <row r="1084" spans="2:6">
      <c r="B1084" s="27" t="s">
        <v>1669</v>
      </c>
      <c r="C1084" s="28" t="s">
        <v>3361</v>
      </c>
      <c r="D1084" s="29" t="s">
        <v>1958</v>
      </c>
      <c r="E1084" s="30" t="s">
        <v>1959</v>
      </c>
      <c r="F1084" s="17" t="s">
        <v>4054</v>
      </c>
    </row>
    <row r="1085" spans="2:6">
      <c r="B1085" s="27" t="s">
        <v>1669</v>
      </c>
      <c r="C1085" s="28" t="s">
        <v>3361</v>
      </c>
      <c r="D1085" s="29" t="s">
        <v>1960</v>
      </c>
      <c r="E1085" s="30" t="s">
        <v>1961</v>
      </c>
      <c r="F1085" s="17" t="s">
        <v>4054</v>
      </c>
    </row>
    <row r="1086" spans="2:6">
      <c r="B1086" s="27" t="s">
        <v>1669</v>
      </c>
      <c r="C1086" s="28" t="s">
        <v>3361</v>
      </c>
      <c r="D1086" s="29" t="s">
        <v>1962</v>
      </c>
      <c r="E1086" s="30" t="s">
        <v>1963</v>
      </c>
      <c r="F1086" s="17" t="s">
        <v>4054</v>
      </c>
    </row>
    <row r="1087" spans="2:6">
      <c r="B1087" s="27" t="s">
        <v>1669</v>
      </c>
      <c r="C1087" s="28" t="s">
        <v>3361</v>
      </c>
      <c r="D1087" s="29" t="s">
        <v>1964</v>
      </c>
      <c r="E1087" s="30" t="s">
        <v>1965</v>
      </c>
      <c r="F1087" s="17" t="s">
        <v>4054</v>
      </c>
    </row>
    <row r="1088" spans="2:6">
      <c r="B1088" s="27" t="s">
        <v>1669</v>
      </c>
      <c r="C1088" s="28" t="s">
        <v>3360</v>
      </c>
      <c r="D1088" s="29" t="s">
        <v>1966</v>
      </c>
      <c r="E1088" s="30" t="s">
        <v>1967</v>
      </c>
      <c r="F1088" s="17" t="s">
        <v>4042</v>
      </c>
    </row>
    <row r="1089" spans="2:6">
      <c r="B1089" s="27" t="s">
        <v>1669</v>
      </c>
      <c r="C1089" s="28" t="s">
        <v>3360</v>
      </c>
      <c r="D1089" s="29" t="s">
        <v>1968</v>
      </c>
      <c r="E1089" s="30" t="s">
        <v>1969</v>
      </c>
      <c r="F1089" s="17" t="s">
        <v>4042</v>
      </c>
    </row>
    <row r="1090" spans="2:6">
      <c r="B1090" s="27" t="s">
        <v>1669</v>
      </c>
      <c r="C1090" s="28" t="s">
        <v>3360</v>
      </c>
      <c r="D1090" s="29" t="s">
        <v>1970</v>
      </c>
      <c r="E1090" s="30" t="s">
        <v>1971</v>
      </c>
      <c r="F1090" s="17" t="s">
        <v>4042</v>
      </c>
    </row>
    <row r="1091" spans="2:6">
      <c r="B1091" s="27" t="s">
        <v>1972</v>
      </c>
      <c r="C1091" s="28" t="s">
        <v>3363</v>
      </c>
      <c r="D1091" s="29" t="s">
        <v>1974</v>
      </c>
      <c r="E1091" s="30" t="s">
        <v>1975</v>
      </c>
      <c r="F1091" s="17" t="s">
        <v>4055</v>
      </c>
    </row>
    <row r="1092" spans="2:6">
      <c r="B1092" s="27" t="s">
        <v>1972</v>
      </c>
      <c r="C1092" s="28" t="s">
        <v>3363</v>
      </c>
      <c r="D1092" s="29" t="s">
        <v>1976</v>
      </c>
      <c r="E1092" s="30" t="s">
        <v>1977</v>
      </c>
      <c r="F1092" s="17" t="s">
        <v>4056</v>
      </c>
    </row>
    <row r="1093" spans="2:6">
      <c r="B1093" s="27" t="s">
        <v>1972</v>
      </c>
      <c r="C1093" s="28" t="s">
        <v>3363</v>
      </c>
      <c r="D1093" s="29" t="s">
        <v>1978</v>
      </c>
      <c r="E1093" s="30" t="s">
        <v>1979</v>
      </c>
      <c r="F1093" s="17" t="s">
        <v>4057</v>
      </c>
    </row>
    <row r="1094" spans="2:6">
      <c r="B1094" s="27" t="s">
        <v>1972</v>
      </c>
      <c r="C1094" s="28" t="s">
        <v>3363</v>
      </c>
      <c r="D1094" s="29" t="s">
        <v>1980</v>
      </c>
      <c r="E1094" s="30" t="s">
        <v>1981</v>
      </c>
      <c r="F1094" s="17" t="s">
        <v>4058</v>
      </c>
    </row>
    <row r="1095" spans="2:6">
      <c r="B1095" s="27" t="s">
        <v>1972</v>
      </c>
      <c r="C1095" s="28" t="s">
        <v>3363</v>
      </c>
      <c r="D1095" s="29" t="s">
        <v>1982</v>
      </c>
      <c r="E1095" s="30" t="s">
        <v>1983</v>
      </c>
      <c r="F1095" s="17" t="s">
        <v>4057</v>
      </c>
    </row>
    <row r="1096" spans="2:6">
      <c r="B1096" s="27" t="s">
        <v>1972</v>
      </c>
      <c r="C1096" s="28" t="s">
        <v>3363</v>
      </c>
      <c r="D1096" s="29" t="s">
        <v>1984</v>
      </c>
      <c r="E1096" s="30" t="s">
        <v>1985</v>
      </c>
      <c r="F1096" s="17" t="s">
        <v>4059</v>
      </c>
    </row>
    <row r="1097" spans="2:6">
      <c r="B1097" s="27" t="s">
        <v>1972</v>
      </c>
      <c r="C1097" s="28" t="s">
        <v>3363</v>
      </c>
      <c r="D1097" s="29" t="s">
        <v>1986</v>
      </c>
      <c r="E1097" s="30" t="s">
        <v>1987</v>
      </c>
      <c r="F1097" s="17" t="s">
        <v>4055</v>
      </c>
    </row>
    <row r="1098" spans="2:6">
      <c r="B1098" s="27" t="s">
        <v>1972</v>
      </c>
      <c r="C1098" s="28" t="s">
        <v>3363</v>
      </c>
      <c r="D1098" s="29" t="s">
        <v>1988</v>
      </c>
      <c r="E1098" s="30" t="s">
        <v>1989</v>
      </c>
      <c r="F1098" s="17" t="s">
        <v>4056</v>
      </c>
    </row>
    <row r="1099" spans="2:6">
      <c r="B1099" s="27" t="s">
        <v>1972</v>
      </c>
      <c r="C1099" s="28" t="s">
        <v>3363</v>
      </c>
      <c r="D1099" s="29" t="s">
        <v>1990</v>
      </c>
      <c r="E1099" s="30" t="s">
        <v>1991</v>
      </c>
      <c r="F1099" s="17" t="s">
        <v>4059</v>
      </c>
    </row>
    <row r="1100" spans="2:6">
      <c r="B1100" s="27" t="s">
        <v>1972</v>
      </c>
      <c r="C1100" s="28" t="s">
        <v>3363</v>
      </c>
      <c r="D1100" s="29" t="s">
        <v>1992</v>
      </c>
      <c r="E1100" s="30" t="s">
        <v>1993</v>
      </c>
      <c r="F1100" s="17" t="s">
        <v>4058</v>
      </c>
    </row>
    <row r="1101" spans="2:6">
      <c r="B1101" s="27" t="s">
        <v>1972</v>
      </c>
      <c r="C1101" s="28" t="s">
        <v>3363</v>
      </c>
      <c r="D1101" s="29" t="s">
        <v>1994</v>
      </c>
      <c r="E1101" s="30" t="s">
        <v>1995</v>
      </c>
      <c r="F1101" s="17" t="s">
        <v>4060</v>
      </c>
    </row>
    <row r="1102" spans="2:6">
      <c r="B1102" s="27" t="s">
        <v>1972</v>
      </c>
      <c r="C1102" s="28" t="s">
        <v>3363</v>
      </c>
      <c r="D1102" s="29" t="s">
        <v>1996</v>
      </c>
      <c r="E1102" s="30" t="s">
        <v>1997</v>
      </c>
      <c r="F1102" s="17" t="s">
        <v>4061</v>
      </c>
    </row>
    <row r="1103" spans="2:6">
      <c r="B1103" s="27" t="s">
        <v>1972</v>
      </c>
      <c r="C1103" s="28" t="s">
        <v>3363</v>
      </c>
      <c r="D1103" s="29" t="s">
        <v>1998</v>
      </c>
      <c r="E1103" s="30" t="s">
        <v>1999</v>
      </c>
      <c r="F1103" s="17" t="s">
        <v>4062</v>
      </c>
    </row>
    <row r="1104" spans="2:6">
      <c r="B1104" s="27" t="s">
        <v>1972</v>
      </c>
      <c r="C1104" s="28" t="s">
        <v>3363</v>
      </c>
      <c r="D1104" s="29" t="s">
        <v>2000</v>
      </c>
      <c r="E1104" s="30" t="s">
        <v>2001</v>
      </c>
      <c r="F1104" s="17" t="s">
        <v>4063</v>
      </c>
    </row>
    <row r="1105" spans="2:6">
      <c r="B1105" s="27" t="s">
        <v>1972</v>
      </c>
      <c r="C1105" s="28" t="s">
        <v>3363</v>
      </c>
      <c r="D1105" s="29" t="s">
        <v>2002</v>
      </c>
      <c r="E1105" s="30" t="s">
        <v>2003</v>
      </c>
      <c r="F1105" s="17" t="s">
        <v>4061</v>
      </c>
    </row>
    <row r="1106" spans="2:6">
      <c r="B1106" s="27" t="s">
        <v>1972</v>
      </c>
      <c r="C1106" s="28" t="s">
        <v>3363</v>
      </c>
      <c r="D1106" s="29" t="s">
        <v>2004</v>
      </c>
      <c r="E1106" s="30" t="s">
        <v>2005</v>
      </c>
      <c r="F1106" s="17" t="s">
        <v>4062</v>
      </c>
    </row>
    <row r="1107" spans="2:6">
      <c r="B1107" s="27" t="s">
        <v>1972</v>
      </c>
      <c r="C1107" s="28" t="s">
        <v>3363</v>
      </c>
      <c r="D1107" s="29" t="s">
        <v>2006</v>
      </c>
      <c r="E1107" s="30" t="s">
        <v>2007</v>
      </c>
      <c r="F1107" s="17" t="s">
        <v>4064</v>
      </c>
    </row>
    <row r="1108" spans="2:6">
      <c r="B1108" s="27" t="s">
        <v>1972</v>
      </c>
      <c r="C1108" s="28" t="s">
        <v>3363</v>
      </c>
      <c r="D1108" s="29" t="s">
        <v>2008</v>
      </c>
      <c r="E1108" s="30" t="s">
        <v>2009</v>
      </c>
      <c r="F1108" s="17" t="s">
        <v>4064</v>
      </c>
    </row>
    <row r="1109" spans="2:6">
      <c r="B1109" s="27" t="s">
        <v>1972</v>
      </c>
      <c r="C1109" s="28" t="s">
        <v>3363</v>
      </c>
      <c r="D1109" s="29" t="s">
        <v>2010</v>
      </c>
      <c r="E1109" s="30" t="s">
        <v>2011</v>
      </c>
      <c r="F1109" s="17" t="s">
        <v>4063</v>
      </c>
    </row>
    <row r="1110" spans="2:6">
      <c r="B1110" s="27" t="s">
        <v>1972</v>
      </c>
      <c r="C1110" s="28" t="s">
        <v>3363</v>
      </c>
      <c r="D1110" s="29" t="s">
        <v>2012</v>
      </c>
      <c r="E1110" s="30" t="s">
        <v>2013</v>
      </c>
      <c r="F1110" s="17" t="s">
        <v>4060</v>
      </c>
    </row>
    <row r="1111" spans="2:6">
      <c r="B1111" s="27" t="s">
        <v>1972</v>
      </c>
      <c r="C1111" s="28" t="s">
        <v>3364</v>
      </c>
      <c r="D1111" s="29" t="s">
        <v>2014</v>
      </c>
      <c r="E1111" s="30" t="s">
        <v>2015</v>
      </c>
      <c r="F1111" s="17" t="s">
        <v>4065</v>
      </c>
    </row>
    <row r="1112" spans="2:6">
      <c r="B1112" s="27" t="s">
        <v>1972</v>
      </c>
      <c r="C1112" s="28" t="s">
        <v>3364</v>
      </c>
      <c r="D1112" s="29" t="s">
        <v>2016</v>
      </c>
      <c r="E1112" s="30" t="s">
        <v>2017</v>
      </c>
      <c r="F1112" s="17" t="s">
        <v>4066</v>
      </c>
    </row>
    <row r="1113" spans="2:6">
      <c r="B1113" s="27" t="s">
        <v>1972</v>
      </c>
      <c r="C1113" s="28" t="s">
        <v>3364</v>
      </c>
      <c r="D1113" s="29" t="s">
        <v>2018</v>
      </c>
      <c r="E1113" s="30" t="s">
        <v>2019</v>
      </c>
      <c r="F1113" s="17" t="s">
        <v>4067</v>
      </c>
    </row>
    <row r="1114" spans="2:6">
      <c r="B1114" s="27" t="s">
        <v>1972</v>
      </c>
      <c r="C1114" s="28" t="s">
        <v>3364</v>
      </c>
      <c r="D1114" s="29" t="s">
        <v>2020</v>
      </c>
      <c r="E1114" s="30" t="s">
        <v>2021</v>
      </c>
      <c r="F1114" s="17" t="s">
        <v>4068</v>
      </c>
    </row>
    <row r="1115" spans="2:6">
      <c r="B1115" s="27" t="s">
        <v>1972</v>
      </c>
      <c r="C1115" s="28" t="s">
        <v>3364</v>
      </c>
      <c r="D1115" s="29" t="s">
        <v>2022</v>
      </c>
      <c r="E1115" s="30" t="s">
        <v>2023</v>
      </c>
      <c r="F1115" s="17" t="s">
        <v>4069</v>
      </c>
    </row>
    <row r="1116" spans="2:6">
      <c r="B1116" s="27" t="s">
        <v>1972</v>
      </c>
      <c r="C1116" s="28" t="s">
        <v>3364</v>
      </c>
      <c r="D1116" s="29" t="s">
        <v>2024</v>
      </c>
      <c r="E1116" s="30" t="s">
        <v>2025</v>
      </c>
      <c r="F1116" s="17" t="s">
        <v>4068</v>
      </c>
    </row>
    <row r="1117" spans="2:6">
      <c r="B1117" s="27" t="s">
        <v>1972</v>
      </c>
      <c r="C1117" s="28" t="s">
        <v>3364</v>
      </c>
      <c r="D1117" s="29" t="s">
        <v>2026</v>
      </c>
      <c r="E1117" s="30" t="s">
        <v>2027</v>
      </c>
      <c r="F1117" s="17" t="s">
        <v>4070</v>
      </c>
    </row>
    <row r="1118" spans="2:6">
      <c r="B1118" s="27" t="s">
        <v>1972</v>
      </c>
      <c r="C1118" s="28" t="s">
        <v>3364</v>
      </c>
      <c r="D1118" s="29" t="s">
        <v>2028</v>
      </c>
      <c r="E1118" s="30" t="s">
        <v>2029</v>
      </c>
      <c r="F1118" s="17" t="s">
        <v>4071</v>
      </c>
    </row>
    <row r="1119" spans="2:6">
      <c r="B1119" s="27" t="s">
        <v>1972</v>
      </c>
      <c r="C1119" s="28" t="s">
        <v>3364</v>
      </c>
      <c r="D1119" s="29" t="s">
        <v>2030</v>
      </c>
      <c r="E1119" s="30" t="s">
        <v>2031</v>
      </c>
      <c r="F1119" s="17" t="s">
        <v>4067</v>
      </c>
    </row>
    <row r="1120" spans="2:6">
      <c r="B1120" s="27" t="s">
        <v>1972</v>
      </c>
      <c r="C1120" s="28" t="s">
        <v>3364</v>
      </c>
      <c r="D1120" s="29" t="s">
        <v>2032</v>
      </c>
      <c r="E1120" s="30" t="s">
        <v>2033</v>
      </c>
      <c r="F1120" s="17" t="s">
        <v>4066</v>
      </c>
    </row>
    <row r="1121" spans="2:6">
      <c r="B1121" s="27" t="s">
        <v>1972</v>
      </c>
      <c r="C1121" s="28" t="s">
        <v>3364</v>
      </c>
      <c r="D1121" s="29" t="s">
        <v>2034</v>
      </c>
      <c r="E1121" s="30" t="s">
        <v>2035</v>
      </c>
      <c r="F1121" s="17" t="s">
        <v>4071</v>
      </c>
    </row>
    <row r="1122" spans="2:6">
      <c r="B1122" s="27" t="s">
        <v>1972</v>
      </c>
      <c r="C1122" s="28" t="s">
        <v>3364</v>
      </c>
      <c r="D1122" s="29" t="s">
        <v>2036</v>
      </c>
      <c r="E1122" s="30" t="s">
        <v>2037</v>
      </c>
      <c r="F1122" s="17" t="s">
        <v>4068</v>
      </c>
    </row>
    <row r="1123" spans="2:6">
      <c r="B1123" s="27" t="s">
        <v>1972</v>
      </c>
      <c r="C1123" s="28" t="s">
        <v>3364</v>
      </c>
      <c r="D1123" s="29" t="s">
        <v>2038</v>
      </c>
      <c r="E1123" s="30" t="s">
        <v>2039</v>
      </c>
      <c r="F1123" s="17" t="s">
        <v>4069</v>
      </c>
    </row>
    <row r="1124" spans="2:6">
      <c r="B1124" s="27" t="s">
        <v>1972</v>
      </c>
      <c r="C1124" s="28" t="s">
        <v>3364</v>
      </c>
      <c r="D1124" s="29" t="s">
        <v>2040</v>
      </c>
      <c r="E1124" s="30" t="s">
        <v>2041</v>
      </c>
      <c r="F1124" s="17" t="s">
        <v>4069</v>
      </c>
    </row>
    <row r="1125" spans="2:6">
      <c r="B1125" s="27" t="s">
        <v>1972</v>
      </c>
      <c r="C1125" s="28" t="s">
        <v>3364</v>
      </c>
      <c r="D1125" s="29" t="s">
        <v>2042</v>
      </c>
      <c r="E1125" s="30" t="s">
        <v>2043</v>
      </c>
      <c r="F1125" s="17" t="s">
        <v>4072</v>
      </c>
    </row>
    <row r="1126" spans="2:6">
      <c r="B1126" s="27" t="s">
        <v>1972</v>
      </c>
      <c r="C1126" s="28" t="s">
        <v>3364</v>
      </c>
      <c r="D1126" s="29" t="s">
        <v>2044</v>
      </c>
      <c r="E1126" s="30" t="s">
        <v>2045</v>
      </c>
      <c r="F1126" s="17" t="s">
        <v>4073</v>
      </c>
    </row>
    <row r="1127" spans="2:6">
      <c r="B1127" s="27" t="s">
        <v>1972</v>
      </c>
      <c r="C1127" s="28" t="s">
        <v>3364</v>
      </c>
      <c r="D1127" s="29" t="s">
        <v>2046</v>
      </c>
      <c r="E1127" s="30" t="s">
        <v>2047</v>
      </c>
      <c r="F1127" s="17" t="s">
        <v>4074</v>
      </c>
    </row>
    <row r="1128" spans="2:6">
      <c r="B1128" s="27" t="s">
        <v>1972</v>
      </c>
      <c r="C1128" s="28" t="s">
        <v>3364</v>
      </c>
      <c r="D1128" s="29" t="s">
        <v>2048</v>
      </c>
      <c r="E1128" s="30" t="s">
        <v>2049</v>
      </c>
      <c r="F1128" s="17" t="s">
        <v>4075</v>
      </c>
    </row>
    <row r="1129" spans="2:6">
      <c r="B1129" s="27" t="s">
        <v>1972</v>
      </c>
      <c r="C1129" s="28" t="s">
        <v>3364</v>
      </c>
      <c r="D1129" s="29" t="s">
        <v>2050</v>
      </c>
      <c r="E1129" s="30" t="s">
        <v>2051</v>
      </c>
      <c r="F1129" s="17" t="s">
        <v>4076</v>
      </c>
    </row>
    <row r="1130" spans="2:6">
      <c r="B1130" s="27" t="s">
        <v>1972</v>
      </c>
      <c r="C1130" s="28" t="s">
        <v>3364</v>
      </c>
      <c r="D1130" s="29" t="s">
        <v>2052</v>
      </c>
      <c r="E1130" s="30" t="s">
        <v>2053</v>
      </c>
      <c r="F1130" s="17" t="s">
        <v>4075</v>
      </c>
    </row>
    <row r="1131" spans="2:6">
      <c r="B1131" s="27" t="s">
        <v>1972</v>
      </c>
      <c r="C1131" s="28" t="s">
        <v>3364</v>
      </c>
      <c r="D1131" s="29" t="s">
        <v>2054</v>
      </c>
      <c r="E1131" s="30" t="s">
        <v>2055</v>
      </c>
      <c r="F1131" s="17" t="s">
        <v>4074</v>
      </c>
    </row>
    <row r="1132" spans="2:6">
      <c r="B1132" s="27" t="s">
        <v>1972</v>
      </c>
      <c r="C1132" s="28" t="s">
        <v>3364</v>
      </c>
      <c r="D1132" s="29" t="s">
        <v>2056</v>
      </c>
      <c r="E1132" s="30" t="s">
        <v>2057</v>
      </c>
      <c r="F1132" s="17" t="s">
        <v>4072</v>
      </c>
    </row>
    <row r="1133" spans="2:6">
      <c r="B1133" s="27" t="s">
        <v>1972</v>
      </c>
      <c r="C1133" s="28" t="s">
        <v>3364</v>
      </c>
      <c r="D1133" s="29" t="s">
        <v>2058</v>
      </c>
      <c r="E1133" s="30" t="s">
        <v>2059</v>
      </c>
      <c r="F1133" s="17" t="s">
        <v>4073</v>
      </c>
    </row>
    <row r="1134" spans="2:6">
      <c r="B1134" s="27" t="s">
        <v>1972</v>
      </c>
      <c r="C1134" s="28" t="s">
        <v>3364</v>
      </c>
      <c r="D1134" s="29" t="s">
        <v>2060</v>
      </c>
      <c r="E1134" s="30" t="s">
        <v>2061</v>
      </c>
      <c r="F1134" s="17" t="s">
        <v>4072</v>
      </c>
    </row>
    <row r="1135" spans="2:6">
      <c r="B1135" s="27" t="s">
        <v>1972</v>
      </c>
      <c r="C1135" s="28" t="s">
        <v>3364</v>
      </c>
      <c r="D1135" s="29" t="s">
        <v>2062</v>
      </c>
      <c r="E1135" s="30" t="s">
        <v>2063</v>
      </c>
      <c r="F1135" s="17" t="s">
        <v>4076</v>
      </c>
    </row>
    <row r="1136" spans="2:6">
      <c r="B1136" s="27" t="s">
        <v>1972</v>
      </c>
      <c r="C1136" s="28" t="s">
        <v>3364</v>
      </c>
      <c r="D1136" s="29" t="s">
        <v>2064</v>
      </c>
      <c r="E1136" s="30" t="s">
        <v>2065</v>
      </c>
      <c r="F1136" s="17" t="s">
        <v>4075</v>
      </c>
    </row>
    <row r="1137" spans="2:6">
      <c r="B1137" s="27" t="s">
        <v>1972</v>
      </c>
      <c r="C1137" s="28" t="s">
        <v>3365</v>
      </c>
      <c r="D1137" s="29" t="s">
        <v>2066</v>
      </c>
      <c r="E1137" s="30" t="s">
        <v>2067</v>
      </c>
      <c r="F1137" s="17" t="s">
        <v>4077</v>
      </c>
    </row>
    <row r="1138" spans="2:6">
      <c r="B1138" s="27" t="s">
        <v>1972</v>
      </c>
      <c r="C1138" s="28" t="s">
        <v>3365</v>
      </c>
      <c r="D1138" s="29" t="s">
        <v>2068</v>
      </c>
      <c r="E1138" s="30" t="s">
        <v>2069</v>
      </c>
      <c r="F1138" s="17" t="s">
        <v>4078</v>
      </c>
    </row>
    <row r="1139" spans="2:6">
      <c r="B1139" s="27" t="s">
        <v>1972</v>
      </c>
      <c r="C1139" s="28" t="s">
        <v>3365</v>
      </c>
      <c r="D1139" s="29" t="s">
        <v>2070</v>
      </c>
      <c r="E1139" s="30" t="s">
        <v>2071</v>
      </c>
      <c r="F1139" s="17" t="s">
        <v>4079</v>
      </c>
    </row>
    <row r="1140" spans="2:6">
      <c r="B1140" s="27" t="s">
        <v>1972</v>
      </c>
      <c r="C1140" s="28" t="s">
        <v>3365</v>
      </c>
      <c r="D1140" s="29" t="s">
        <v>2072</v>
      </c>
      <c r="E1140" s="30" t="s">
        <v>2073</v>
      </c>
      <c r="F1140" s="17" t="s">
        <v>4080</v>
      </c>
    </row>
    <row r="1141" spans="2:6">
      <c r="B1141" s="27" t="s">
        <v>1972</v>
      </c>
      <c r="C1141" s="28" t="s">
        <v>3365</v>
      </c>
      <c r="D1141" s="29" t="s">
        <v>2074</v>
      </c>
      <c r="E1141" s="30" t="s">
        <v>2075</v>
      </c>
      <c r="F1141" s="17" t="s">
        <v>4077</v>
      </c>
    </row>
    <row r="1142" spans="2:6">
      <c r="B1142" s="27" t="s">
        <v>1972</v>
      </c>
      <c r="C1142" s="28" t="s">
        <v>3365</v>
      </c>
      <c r="D1142" s="29" t="s">
        <v>2076</v>
      </c>
      <c r="E1142" s="30" t="s">
        <v>2077</v>
      </c>
      <c r="F1142" s="17" t="s">
        <v>4081</v>
      </c>
    </row>
    <row r="1143" spans="2:6">
      <c r="B1143" s="27" t="s">
        <v>1972</v>
      </c>
      <c r="C1143" s="28" t="s">
        <v>3365</v>
      </c>
      <c r="D1143" s="29" t="s">
        <v>2078</v>
      </c>
      <c r="E1143" s="30" t="s">
        <v>2079</v>
      </c>
      <c r="F1143" s="17" t="s">
        <v>40</v>
      </c>
    </row>
    <row r="1144" spans="2:6">
      <c r="B1144" s="27" t="s">
        <v>1972</v>
      </c>
      <c r="C1144" s="28" t="s">
        <v>3365</v>
      </c>
      <c r="D1144" s="29" t="s">
        <v>2080</v>
      </c>
      <c r="E1144" s="30" t="s">
        <v>2081</v>
      </c>
      <c r="F1144" s="17" t="s">
        <v>40</v>
      </c>
    </row>
    <row r="1145" spans="2:6">
      <c r="B1145" s="27" t="s">
        <v>1972</v>
      </c>
      <c r="C1145" s="28" t="s">
        <v>3365</v>
      </c>
      <c r="D1145" s="29" t="s">
        <v>2082</v>
      </c>
      <c r="E1145" s="30" t="s">
        <v>2083</v>
      </c>
      <c r="F1145" s="17" t="s">
        <v>40</v>
      </c>
    </row>
    <row r="1146" spans="2:6">
      <c r="B1146" s="27" t="s">
        <v>1972</v>
      </c>
      <c r="C1146" s="28" t="s">
        <v>3365</v>
      </c>
      <c r="D1146" s="29" t="s">
        <v>2084</v>
      </c>
      <c r="E1146" s="30" t="s">
        <v>2085</v>
      </c>
      <c r="F1146" s="17" t="s">
        <v>40</v>
      </c>
    </row>
    <row r="1147" spans="2:6">
      <c r="B1147" s="27" t="s">
        <v>1972</v>
      </c>
      <c r="C1147" s="28" t="s">
        <v>3366</v>
      </c>
      <c r="D1147" s="29" t="s">
        <v>2086</v>
      </c>
      <c r="E1147" s="30" t="s">
        <v>2087</v>
      </c>
      <c r="F1147" s="17" t="s">
        <v>4082</v>
      </c>
    </row>
    <row r="1148" spans="2:6">
      <c r="B1148" s="27" t="s">
        <v>1972</v>
      </c>
      <c r="C1148" s="28" t="s">
        <v>3366</v>
      </c>
      <c r="D1148" s="29" t="s">
        <v>2088</v>
      </c>
      <c r="E1148" s="30" t="s">
        <v>2089</v>
      </c>
      <c r="F1148" s="17" t="s">
        <v>4083</v>
      </c>
    </row>
    <row r="1149" spans="2:6">
      <c r="B1149" s="27" t="s">
        <v>1972</v>
      </c>
      <c r="C1149" s="28" t="s">
        <v>3366</v>
      </c>
      <c r="D1149" s="29" t="s">
        <v>2090</v>
      </c>
      <c r="E1149" s="30" t="s">
        <v>2091</v>
      </c>
      <c r="F1149" s="17" t="s">
        <v>4084</v>
      </c>
    </row>
    <row r="1150" spans="2:6">
      <c r="B1150" s="27" t="s">
        <v>1972</v>
      </c>
      <c r="C1150" s="28" t="s">
        <v>3366</v>
      </c>
      <c r="D1150" s="29" t="s">
        <v>2092</v>
      </c>
      <c r="E1150" s="30" t="s">
        <v>2093</v>
      </c>
      <c r="F1150" s="17" t="s">
        <v>4083</v>
      </c>
    </row>
    <row r="1151" spans="2:6">
      <c r="B1151" s="27" t="s">
        <v>1972</v>
      </c>
      <c r="C1151" s="28" t="s">
        <v>3366</v>
      </c>
      <c r="D1151" s="29" t="s">
        <v>2094</v>
      </c>
      <c r="E1151" s="30" t="s">
        <v>2095</v>
      </c>
      <c r="F1151" s="17" t="s">
        <v>4084</v>
      </c>
    </row>
    <row r="1152" spans="2:6">
      <c r="B1152" s="27" t="s">
        <v>1972</v>
      </c>
      <c r="C1152" s="28" t="s">
        <v>3366</v>
      </c>
      <c r="D1152" s="29" t="s">
        <v>2096</v>
      </c>
      <c r="E1152" s="30" t="s">
        <v>2097</v>
      </c>
      <c r="F1152" s="17" t="s">
        <v>4085</v>
      </c>
    </row>
    <row r="1153" spans="2:6">
      <c r="B1153" s="27" t="s">
        <v>1972</v>
      </c>
      <c r="C1153" s="28" t="s">
        <v>3366</v>
      </c>
      <c r="D1153" s="29" t="s">
        <v>2098</v>
      </c>
      <c r="E1153" s="30" t="s">
        <v>2099</v>
      </c>
      <c r="F1153" s="17" t="s">
        <v>4085</v>
      </c>
    </row>
    <row r="1154" spans="2:6">
      <c r="B1154" s="27" t="s">
        <v>1972</v>
      </c>
      <c r="C1154" s="28" t="s">
        <v>3366</v>
      </c>
      <c r="D1154" s="29" t="s">
        <v>2100</v>
      </c>
      <c r="E1154" s="30" t="s">
        <v>2101</v>
      </c>
      <c r="F1154" s="17" t="s">
        <v>4086</v>
      </c>
    </row>
    <row r="1155" spans="2:6">
      <c r="B1155" s="27" t="s">
        <v>1972</v>
      </c>
      <c r="C1155" s="28" t="s">
        <v>3366</v>
      </c>
      <c r="D1155" s="29" t="s">
        <v>2102</v>
      </c>
      <c r="E1155" s="30" t="s">
        <v>2103</v>
      </c>
      <c r="F1155" s="17" t="s">
        <v>4086</v>
      </c>
    </row>
    <row r="1156" spans="2:6">
      <c r="B1156" s="27" t="s">
        <v>1972</v>
      </c>
      <c r="C1156" s="28" t="s">
        <v>3366</v>
      </c>
      <c r="D1156" s="29" t="s">
        <v>2104</v>
      </c>
      <c r="E1156" s="30" t="s">
        <v>2105</v>
      </c>
      <c r="F1156" s="17" t="s">
        <v>4087</v>
      </c>
    </row>
    <row r="1157" spans="2:6">
      <c r="B1157" s="27" t="s">
        <v>1972</v>
      </c>
      <c r="C1157" s="28" t="s">
        <v>3366</v>
      </c>
      <c r="D1157" s="29" t="s">
        <v>2106</v>
      </c>
      <c r="E1157" s="30" t="s">
        <v>2107</v>
      </c>
      <c r="F1157" s="17" t="s">
        <v>4088</v>
      </c>
    </row>
    <row r="1158" spans="2:6">
      <c r="B1158" s="27" t="s">
        <v>1972</v>
      </c>
      <c r="C1158" s="28" t="s">
        <v>3366</v>
      </c>
      <c r="D1158" s="29" t="s">
        <v>2108</v>
      </c>
      <c r="E1158" s="30" t="s">
        <v>2109</v>
      </c>
      <c r="F1158" s="17" t="s">
        <v>4088</v>
      </c>
    </row>
    <row r="1159" spans="2:6">
      <c r="B1159" s="27" t="s">
        <v>1972</v>
      </c>
      <c r="C1159" s="28" t="s">
        <v>3366</v>
      </c>
      <c r="D1159" s="29" t="s">
        <v>2110</v>
      </c>
      <c r="E1159" s="30" t="s">
        <v>2111</v>
      </c>
      <c r="F1159" s="17" t="s">
        <v>4089</v>
      </c>
    </row>
    <row r="1160" spans="2:6">
      <c r="B1160" s="27" t="s">
        <v>1972</v>
      </c>
      <c r="C1160" s="28" t="s">
        <v>3366</v>
      </c>
      <c r="D1160" s="29" t="s">
        <v>2112</v>
      </c>
      <c r="E1160" s="30" t="s">
        <v>2113</v>
      </c>
      <c r="F1160" s="17" t="s">
        <v>4090</v>
      </c>
    </row>
    <row r="1161" spans="2:6">
      <c r="B1161" s="27" t="s">
        <v>1972</v>
      </c>
      <c r="C1161" s="28" t="s">
        <v>3366</v>
      </c>
      <c r="D1161" s="29" t="s">
        <v>2114</v>
      </c>
      <c r="E1161" s="30" t="s">
        <v>2115</v>
      </c>
      <c r="F1161" s="17" t="s">
        <v>4090</v>
      </c>
    </row>
    <row r="1162" spans="2:6">
      <c r="B1162" s="27" t="s">
        <v>1972</v>
      </c>
      <c r="C1162" s="28" t="s">
        <v>3366</v>
      </c>
      <c r="D1162" s="29" t="s">
        <v>2116</v>
      </c>
      <c r="E1162" s="30" t="s">
        <v>2117</v>
      </c>
      <c r="F1162" s="17" t="s">
        <v>4088</v>
      </c>
    </row>
    <row r="1163" spans="2:6">
      <c r="B1163" s="27" t="s">
        <v>1972</v>
      </c>
      <c r="C1163" s="28" t="s">
        <v>3365</v>
      </c>
      <c r="D1163" s="29" t="s">
        <v>2118</v>
      </c>
      <c r="E1163" s="30" t="s">
        <v>2119</v>
      </c>
      <c r="F1163" s="17" t="s">
        <v>4091</v>
      </c>
    </row>
    <row r="1164" spans="2:6">
      <c r="B1164" s="27" t="s">
        <v>1972</v>
      </c>
      <c r="C1164" s="28" t="s">
        <v>3365</v>
      </c>
      <c r="D1164" s="29" t="s">
        <v>2120</v>
      </c>
      <c r="E1164" s="30" t="s">
        <v>2121</v>
      </c>
      <c r="F1164" s="17" t="s">
        <v>4092</v>
      </c>
    </row>
    <row r="1165" spans="2:6">
      <c r="B1165" s="27" t="s">
        <v>1972</v>
      </c>
      <c r="C1165" s="28" t="s">
        <v>3365</v>
      </c>
      <c r="D1165" s="29" t="s">
        <v>2122</v>
      </c>
      <c r="E1165" s="30" t="s">
        <v>2123</v>
      </c>
      <c r="F1165" s="17" t="s">
        <v>40</v>
      </c>
    </row>
    <row r="1166" spans="2:6">
      <c r="B1166" s="27" t="s">
        <v>1972</v>
      </c>
      <c r="C1166" s="28" t="s">
        <v>3365</v>
      </c>
      <c r="D1166" s="29" t="s">
        <v>2124</v>
      </c>
      <c r="E1166" s="30" t="s">
        <v>2125</v>
      </c>
      <c r="F1166" s="17" t="s">
        <v>4093</v>
      </c>
    </row>
    <row r="1167" spans="2:6">
      <c r="B1167" s="27" t="s">
        <v>1972</v>
      </c>
      <c r="C1167" s="28" t="s">
        <v>3365</v>
      </c>
      <c r="D1167" s="29" t="s">
        <v>2126</v>
      </c>
      <c r="E1167" s="30" t="s">
        <v>2127</v>
      </c>
      <c r="F1167" s="17" t="s">
        <v>4093</v>
      </c>
    </row>
    <row r="1168" spans="2:6">
      <c r="B1168" s="27" t="s">
        <v>1972</v>
      </c>
      <c r="C1168" s="28" t="s">
        <v>3365</v>
      </c>
      <c r="D1168" s="29" t="s">
        <v>2128</v>
      </c>
      <c r="E1168" s="30" t="s">
        <v>2129</v>
      </c>
      <c r="F1168" s="17" t="s">
        <v>4094</v>
      </c>
    </row>
    <row r="1169" spans="2:6">
      <c r="B1169" s="27" t="s">
        <v>1972</v>
      </c>
      <c r="C1169" s="28" t="s">
        <v>3365</v>
      </c>
      <c r="D1169" s="29" t="s">
        <v>2130</v>
      </c>
      <c r="E1169" s="30" t="s">
        <v>2131</v>
      </c>
      <c r="F1169" s="17" t="s">
        <v>4095</v>
      </c>
    </row>
    <row r="1170" spans="2:6">
      <c r="B1170" s="27" t="s">
        <v>1972</v>
      </c>
      <c r="C1170" s="28" t="s">
        <v>3365</v>
      </c>
      <c r="D1170" s="29" t="s">
        <v>2132</v>
      </c>
      <c r="E1170" s="30" t="s">
        <v>2133</v>
      </c>
      <c r="F1170" s="17" t="s">
        <v>4095</v>
      </c>
    </row>
    <row r="1171" spans="2:6">
      <c r="B1171" s="27" t="s">
        <v>1972</v>
      </c>
      <c r="C1171" s="28" t="s">
        <v>3365</v>
      </c>
      <c r="D1171" s="29" t="s">
        <v>2134</v>
      </c>
      <c r="E1171" s="30" t="s">
        <v>2135</v>
      </c>
      <c r="F1171" s="17" t="s">
        <v>40</v>
      </c>
    </row>
    <row r="1172" spans="2:6">
      <c r="B1172" s="27" t="s">
        <v>1972</v>
      </c>
      <c r="C1172" s="28" t="s">
        <v>3365</v>
      </c>
      <c r="D1172" s="29" t="s">
        <v>2136</v>
      </c>
      <c r="E1172" s="30" t="s">
        <v>2137</v>
      </c>
      <c r="F1172" s="17" t="s">
        <v>40</v>
      </c>
    </row>
    <row r="1173" spans="2:6">
      <c r="B1173" s="27" t="s">
        <v>1972</v>
      </c>
      <c r="C1173" s="28" t="s">
        <v>3365</v>
      </c>
      <c r="D1173" s="29" t="s">
        <v>2138</v>
      </c>
      <c r="E1173" s="30" t="s">
        <v>2139</v>
      </c>
      <c r="F1173" s="17" t="s">
        <v>40</v>
      </c>
    </row>
    <row r="1174" spans="2:6">
      <c r="B1174" s="27" t="s">
        <v>1972</v>
      </c>
      <c r="C1174" s="28" t="s">
        <v>3367</v>
      </c>
      <c r="D1174" s="29" t="s">
        <v>2140</v>
      </c>
      <c r="E1174" s="30" t="s">
        <v>2141</v>
      </c>
      <c r="F1174" s="17" t="s">
        <v>4096</v>
      </c>
    </row>
    <row r="1175" spans="2:6">
      <c r="B1175" s="27" t="s">
        <v>1972</v>
      </c>
      <c r="C1175" s="28" t="s">
        <v>3367</v>
      </c>
      <c r="D1175" s="29" t="s">
        <v>2142</v>
      </c>
      <c r="E1175" s="30" t="s">
        <v>2143</v>
      </c>
      <c r="F1175" s="17" t="s">
        <v>4097</v>
      </c>
    </row>
    <row r="1176" spans="2:6">
      <c r="B1176" s="27" t="s">
        <v>1972</v>
      </c>
      <c r="C1176" s="28" t="s">
        <v>3367</v>
      </c>
      <c r="D1176" s="29" t="s">
        <v>2144</v>
      </c>
      <c r="E1176" s="30" t="s">
        <v>2145</v>
      </c>
      <c r="F1176" s="17" t="s">
        <v>4098</v>
      </c>
    </row>
    <row r="1177" spans="2:6">
      <c r="B1177" s="27" t="s">
        <v>1972</v>
      </c>
      <c r="C1177" s="28" t="s">
        <v>3367</v>
      </c>
      <c r="D1177" s="29" t="s">
        <v>2146</v>
      </c>
      <c r="E1177" s="30" t="s">
        <v>2147</v>
      </c>
      <c r="F1177" s="17" t="s">
        <v>4096</v>
      </c>
    </row>
    <row r="1178" spans="2:6">
      <c r="B1178" s="27" t="s">
        <v>1972</v>
      </c>
      <c r="C1178" s="28" t="s">
        <v>3367</v>
      </c>
      <c r="D1178" s="29" t="s">
        <v>2148</v>
      </c>
      <c r="E1178" s="30" t="s">
        <v>2149</v>
      </c>
      <c r="F1178" s="17" t="s">
        <v>4099</v>
      </c>
    </row>
    <row r="1179" spans="2:6">
      <c r="B1179" s="27" t="s">
        <v>1972</v>
      </c>
      <c r="C1179" s="28" t="s">
        <v>3367</v>
      </c>
      <c r="D1179" s="29" t="s">
        <v>2150</v>
      </c>
      <c r="E1179" s="30" t="s">
        <v>2151</v>
      </c>
      <c r="F1179" s="17" t="s">
        <v>4097</v>
      </c>
    </row>
    <row r="1180" spans="2:6">
      <c r="B1180" s="27" t="s">
        <v>1972</v>
      </c>
      <c r="C1180" s="28" t="s">
        <v>3367</v>
      </c>
      <c r="D1180" s="29" t="s">
        <v>2152</v>
      </c>
      <c r="E1180" s="30" t="s">
        <v>2153</v>
      </c>
      <c r="F1180" s="17" t="s">
        <v>4100</v>
      </c>
    </row>
    <row r="1181" spans="2:6">
      <c r="B1181" s="27" t="s">
        <v>1972</v>
      </c>
      <c r="C1181" s="28" t="s">
        <v>3367</v>
      </c>
      <c r="D1181" s="29" t="s">
        <v>2154</v>
      </c>
      <c r="E1181" s="30" t="s">
        <v>2155</v>
      </c>
      <c r="F1181" s="17" t="s">
        <v>4101</v>
      </c>
    </row>
    <row r="1182" spans="2:6">
      <c r="B1182" s="27" t="s">
        <v>1972</v>
      </c>
      <c r="C1182" s="28" t="s">
        <v>3367</v>
      </c>
      <c r="D1182" s="29" t="s">
        <v>2156</v>
      </c>
      <c r="E1182" s="30" t="s">
        <v>2157</v>
      </c>
      <c r="F1182" s="17" t="s">
        <v>4102</v>
      </c>
    </row>
    <row r="1183" spans="2:6">
      <c r="B1183" s="27" t="s">
        <v>1972</v>
      </c>
      <c r="C1183" s="28" t="s">
        <v>3367</v>
      </c>
      <c r="D1183" s="29" t="s">
        <v>2158</v>
      </c>
      <c r="E1183" s="30" t="s">
        <v>2159</v>
      </c>
      <c r="F1183" s="17" t="s">
        <v>4103</v>
      </c>
    </row>
    <row r="1184" spans="2:6">
      <c r="B1184" s="27" t="s">
        <v>1972</v>
      </c>
      <c r="C1184" s="28" t="s">
        <v>3367</v>
      </c>
      <c r="D1184" s="29" t="s">
        <v>2160</v>
      </c>
      <c r="E1184" s="30" t="s">
        <v>2161</v>
      </c>
      <c r="F1184" s="17" t="s">
        <v>4104</v>
      </c>
    </row>
    <row r="1185" spans="2:6">
      <c r="B1185" s="27" t="s">
        <v>1972</v>
      </c>
      <c r="C1185" s="28" t="s">
        <v>3367</v>
      </c>
      <c r="D1185" s="29" t="s">
        <v>2162</v>
      </c>
      <c r="E1185" s="30" t="s">
        <v>2163</v>
      </c>
      <c r="F1185" s="17" t="s">
        <v>4105</v>
      </c>
    </row>
    <row r="1186" spans="2:6">
      <c r="B1186" s="27" t="s">
        <v>1972</v>
      </c>
      <c r="C1186" s="28" t="s">
        <v>3367</v>
      </c>
      <c r="D1186" s="29" t="s">
        <v>2164</v>
      </c>
      <c r="E1186" s="30" t="s">
        <v>2165</v>
      </c>
      <c r="F1186" s="17" t="s">
        <v>4106</v>
      </c>
    </row>
    <row r="1187" spans="2:6">
      <c r="B1187" s="27" t="s">
        <v>1972</v>
      </c>
      <c r="C1187" s="28" t="s">
        <v>3367</v>
      </c>
      <c r="D1187" s="29" t="s">
        <v>2166</v>
      </c>
      <c r="E1187" s="30" t="s">
        <v>2167</v>
      </c>
      <c r="F1187" s="17" t="s">
        <v>4107</v>
      </c>
    </row>
    <row r="1188" spans="2:6">
      <c r="B1188" s="27" t="s">
        <v>1972</v>
      </c>
      <c r="C1188" s="28" t="s">
        <v>3367</v>
      </c>
      <c r="D1188" s="29" t="s">
        <v>2168</v>
      </c>
      <c r="E1188" s="30" t="s">
        <v>2169</v>
      </c>
      <c r="F1188" s="17" t="s">
        <v>4108</v>
      </c>
    </row>
    <row r="1189" spans="2:6">
      <c r="B1189" s="27" t="s">
        <v>1972</v>
      </c>
      <c r="C1189" s="28" t="s">
        <v>3367</v>
      </c>
      <c r="D1189" s="29" t="s">
        <v>2170</v>
      </c>
      <c r="E1189" s="30" t="s">
        <v>2171</v>
      </c>
      <c r="F1189" s="17" t="s">
        <v>4109</v>
      </c>
    </row>
    <row r="1190" spans="2:6">
      <c r="B1190" s="27" t="s">
        <v>1972</v>
      </c>
      <c r="C1190" s="28" t="s">
        <v>3367</v>
      </c>
      <c r="D1190" s="29" t="s">
        <v>2172</v>
      </c>
      <c r="E1190" s="30" t="s">
        <v>2173</v>
      </c>
      <c r="F1190" s="17" t="s">
        <v>4110</v>
      </c>
    </row>
    <row r="1191" spans="2:6">
      <c r="B1191" s="27" t="s">
        <v>1972</v>
      </c>
      <c r="C1191" s="28" t="s">
        <v>3367</v>
      </c>
      <c r="D1191" s="29" t="s">
        <v>2174</v>
      </c>
      <c r="E1191" s="30" t="s">
        <v>2175</v>
      </c>
      <c r="F1191" s="17" t="s">
        <v>4110</v>
      </c>
    </row>
    <row r="1192" spans="2:6">
      <c r="B1192" s="27" t="s">
        <v>1972</v>
      </c>
      <c r="C1192" s="28" t="s">
        <v>3367</v>
      </c>
      <c r="D1192" s="29" t="s">
        <v>2176</v>
      </c>
      <c r="E1192" s="30" t="s">
        <v>2177</v>
      </c>
      <c r="F1192" s="17" t="s">
        <v>4109</v>
      </c>
    </row>
    <row r="1193" spans="2:6">
      <c r="B1193" s="27" t="s">
        <v>1972</v>
      </c>
      <c r="C1193" s="28" t="s">
        <v>3367</v>
      </c>
      <c r="D1193" s="29" t="s">
        <v>2178</v>
      </c>
      <c r="E1193" s="30" t="s">
        <v>2179</v>
      </c>
      <c r="F1193" s="17" t="s">
        <v>4111</v>
      </c>
    </row>
    <row r="1194" spans="2:6">
      <c r="B1194" s="27" t="s">
        <v>1972</v>
      </c>
      <c r="C1194" s="28" t="s">
        <v>3367</v>
      </c>
      <c r="D1194" s="29" t="s">
        <v>2180</v>
      </c>
      <c r="E1194" s="30" t="s">
        <v>2181</v>
      </c>
      <c r="F1194" s="17" t="s">
        <v>4112</v>
      </c>
    </row>
    <row r="1195" spans="2:6">
      <c r="B1195" s="27" t="s">
        <v>1972</v>
      </c>
      <c r="C1195" s="28" t="s">
        <v>3367</v>
      </c>
      <c r="D1195" s="29" t="s">
        <v>2182</v>
      </c>
      <c r="E1195" s="30" t="s">
        <v>2183</v>
      </c>
      <c r="F1195" s="17" t="s">
        <v>4113</v>
      </c>
    </row>
    <row r="1196" spans="2:6">
      <c r="B1196" s="27" t="s">
        <v>1972</v>
      </c>
      <c r="C1196" s="28" t="s">
        <v>3367</v>
      </c>
      <c r="D1196" s="29" t="s">
        <v>2184</v>
      </c>
      <c r="E1196" s="30" t="s">
        <v>2185</v>
      </c>
      <c r="F1196" s="17" t="s">
        <v>4114</v>
      </c>
    </row>
    <row r="1197" spans="2:6">
      <c r="B1197" s="27" t="s">
        <v>1972</v>
      </c>
      <c r="C1197" s="28" t="s">
        <v>3367</v>
      </c>
      <c r="D1197" s="29" t="s">
        <v>2186</v>
      </c>
      <c r="E1197" s="30" t="s">
        <v>2187</v>
      </c>
      <c r="F1197" s="17" t="s">
        <v>4115</v>
      </c>
    </row>
    <row r="1198" spans="2:6">
      <c r="B1198" s="27" t="s">
        <v>1972</v>
      </c>
      <c r="C1198" s="28" t="s">
        <v>3368</v>
      </c>
      <c r="D1198" s="29" t="s">
        <v>2188</v>
      </c>
      <c r="E1198" s="30" t="s">
        <v>2189</v>
      </c>
      <c r="F1198" s="17" t="s">
        <v>4116</v>
      </c>
    </row>
    <row r="1199" spans="2:6">
      <c r="B1199" s="27" t="s">
        <v>1972</v>
      </c>
      <c r="C1199" s="28" t="s">
        <v>3368</v>
      </c>
      <c r="D1199" s="29" t="s">
        <v>2190</v>
      </c>
      <c r="E1199" s="30" t="s">
        <v>2191</v>
      </c>
      <c r="F1199" s="17" t="s">
        <v>4117</v>
      </c>
    </row>
    <row r="1200" spans="2:6">
      <c r="B1200" s="27" t="s">
        <v>1972</v>
      </c>
      <c r="C1200" s="28" t="s">
        <v>3368</v>
      </c>
      <c r="D1200" s="29" t="s">
        <v>2192</v>
      </c>
      <c r="E1200" s="30" t="s">
        <v>2193</v>
      </c>
      <c r="F1200" s="17" t="s">
        <v>4118</v>
      </c>
    </row>
    <row r="1201" spans="2:6">
      <c r="B1201" s="27" t="s">
        <v>1972</v>
      </c>
      <c r="C1201" s="28" t="s">
        <v>3368</v>
      </c>
      <c r="D1201" s="29" t="s">
        <v>2194</v>
      </c>
      <c r="E1201" s="30" t="s">
        <v>2195</v>
      </c>
      <c r="F1201" s="17" t="s">
        <v>4119</v>
      </c>
    </row>
    <row r="1202" spans="2:6">
      <c r="B1202" s="27" t="s">
        <v>1972</v>
      </c>
      <c r="C1202" s="28" t="s">
        <v>3368</v>
      </c>
      <c r="D1202" s="29" t="s">
        <v>2196</v>
      </c>
      <c r="E1202" s="30" t="s">
        <v>2197</v>
      </c>
      <c r="F1202" s="17" t="s">
        <v>4120</v>
      </c>
    </row>
    <row r="1203" spans="2:6">
      <c r="B1203" s="27" t="s">
        <v>1972</v>
      </c>
      <c r="C1203" s="28" t="s">
        <v>3368</v>
      </c>
      <c r="D1203" s="29" t="s">
        <v>2198</v>
      </c>
      <c r="E1203" s="30" t="s">
        <v>2199</v>
      </c>
      <c r="F1203" s="17" t="s">
        <v>4121</v>
      </c>
    </row>
    <row r="1204" spans="2:6">
      <c r="B1204" s="27" t="s">
        <v>1972</v>
      </c>
      <c r="C1204" s="28" t="s">
        <v>3368</v>
      </c>
      <c r="D1204" s="29" t="s">
        <v>2200</v>
      </c>
      <c r="E1204" s="30" t="s">
        <v>2201</v>
      </c>
      <c r="F1204" s="17" t="s">
        <v>4122</v>
      </c>
    </row>
    <row r="1205" spans="2:6">
      <c r="B1205" s="27" t="s">
        <v>1972</v>
      </c>
      <c r="C1205" s="28" t="s">
        <v>3368</v>
      </c>
      <c r="D1205" s="29" t="s">
        <v>2202</v>
      </c>
      <c r="E1205" s="30" t="s">
        <v>2203</v>
      </c>
      <c r="F1205" s="17" t="s">
        <v>4123</v>
      </c>
    </row>
    <row r="1206" spans="2:6">
      <c r="B1206" s="27" t="s">
        <v>1972</v>
      </c>
      <c r="C1206" s="28" t="s">
        <v>3368</v>
      </c>
      <c r="D1206" s="29" t="s">
        <v>2204</v>
      </c>
      <c r="E1206" s="30" t="s">
        <v>2205</v>
      </c>
      <c r="F1206" s="17" t="s">
        <v>4124</v>
      </c>
    </row>
    <row r="1207" spans="2:6">
      <c r="B1207" s="27" t="s">
        <v>1972</v>
      </c>
      <c r="C1207" s="28" t="s">
        <v>3368</v>
      </c>
      <c r="D1207" s="29" t="s">
        <v>2206</v>
      </c>
      <c r="E1207" s="30" t="s">
        <v>2207</v>
      </c>
      <c r="F1207" s="17" t="s">
        <v>4125</v>
      </c>
    </row>
    <row r="1208" spans="2:6">
      <c r="B1208" s="27" t="s">
        <v>1972</v>
      </c>
      <c r="C1208" s="28" t="s">
        <v>3368</v>
      </c>
      <c r="D1208" s="29" t="s">
        <v>2208</v>
      </c>
      <c r="E1208" s="30" t="s">
        <v>2209</v>
      </c>
      <c r="F1208" s="17" t="s">
        <v>4126</v>
      </c>
    </row>
    <row r="1209" spans="2:6">
      <c r="B1209" s="27" t="s">
        <v>1972</v>
      </c>
      <c r="C1209" s="28" t="s">
        <v>3368</v>
      </c>
      <c r="D1209" s="29" t="s">
        <v>2210</v>
      </c>
      <c r="E1209" s="30" t="s">
        <v>2211</v>
      </c>
      <c r="F1209" s="17" t="s">
        <v>4127</v>
      </c>
    </row>
    <row r="1210" spans="2:6">
      <c r="B1210" s="27" t="s">
        <v>1972</v>
      </c>
      <c r="C1210" s="28" t="s">
        <v>3368</v>
      </c>
      <c r="D1210" s="29" t="s">
        <v>2212</v>
      </c>
      <c r="E1210" s="30" t="s">
        <v>2213</v>
      </c>
      <c r="F1210" s="17" t="s">
        <v>4128</v>
      </c>
    </row>
    <row r="1211" spans="2:6">
      <c r="B1211" s="27" t="s">
        <v>1972</v>
      </c>
      <c r="C1211" s="28" t="s">
        <v>3368</v>
      </c>
      <c r="D1211" s="29" t="s">
        <v>2214</v>
      </c>
      <c r="E1211" s="30" t="s">
        <v>2215</v>
      </c>
      <c r="F1211" s="17" t="s">
        <v>4129</v>
      </c>
    </row>
    <row r="1212" spans="2:6">
      <c r="B1212" s="27" t="s">
        <v>1972</v>
      </c>
      <c r="C1212" s="28" t="s">
        <v>3369</v>
      </c>
      <c r="D1212" s="29" t="s">
        <v>2216</v>
      </c>
      <c r="E1212" s="30" t="s">
        <v>2217</v>
      </c>
      <c r="F1212" s="17" t="s">
        <v>4130</v>
      </c>
    </row>
    <row r="1213" spans="2:6">
      <c r="B1213" s="27" t="s">
        <v>1972</v>
      </c>
      <c r="C1213" s="28" t="s">
        <v>3369</v>
      </c>
      <c r="D1213" s="29" t="s">
        <v>2218</v>
      </c>
      <c r="E1213" s="30" t="s">
        <v>2219</v>
      </c>
      <c r="F1213" s="17" t="s">
        <v>4131</v>
      </c>
    </row>
    <row r="1214" spans="2:6">
      <c r="B1214" s="27" t="s">
        <v>1972</v>
      </c>
      <c r="C1214" s="28" t="s">
        <v>3369</v>
      </c>
      <c r="D1214" s="29" t="s">
        <v>2220</v>
      </c>
      <c r="E1214" s="30" t="s">
        <v>2221</v>
      </c>
      <c r="F1214" s="17" t="s">
        <v>4132</v>
      </c>
    </row>
    <row r="1215" spans="2:6">
      <c r="B1215" s="27" t="s">
        <v>1972</v>
      </c>
      <c r="C1215" s="28" t="s">
        <v>3369</v>
      </c>
      <c r="D1215" s="29" t="s">
        <v>2222</v>
      </c>
      <c r="E1215" s="30" t="s">
        <v>2223</v>
      </c>
      <c r="F1215" s="17" t="s">
        <v>4133</v>
      </c>
    </row>
    <row r="1216" spans="2:6">
      <c r="B1216" s="27" t="s">
        <v>1972</v>
      </c>
      <c r="C1216" s="28" t="s">
        <v>3369</v>
      </c>
      <c r="D1216" s="29" t="s">
        <v>2224</v>
      </c>
      <c r="E1216" s="30" t="s">
        <v>2225</v>
      </c>
      <c r="F1216" s="17" t="s">
        <v>4134</v>
      </c>
    </row>
    <row r="1217" spans="2:6">
      <c r="B1217" s="27" t="s">
        <v>1972</v>
      </c>
      <c r="C1217" s="28" t="s">
        <v>3369</v>
      </c>
      <c r="D1217" s="29" t="s">
        <v>2226</v>
      </c>
      <c r="E1217" s="30" t="s">
        <v>2227</v>
      </c>
      <c r="F1217" s="17" t="s">
        <v>4130</v>
      </c>
    </row>
    <row r="1218" spans="2:6">
      <c r="B1218" s="27" t="s">
        <v>1972</v>
      </c>
      <c r="C1218" s="28" t="s">
        <v>3369</v>
      </c>
      <c r="D1218" s="29" t="s">
        <v>2228</v>
      </c>
      <c r="E1218" s="30" t="s">
        <v>2229</v>
      </c>
      <c r="F1218" s="17" t="s">
        <v>4133</v>
      </c>
    </row>
    <row r="1219" spans="2:6">
      <c r="B1219" s="27" t="s">
        <v>1972</v>
      </c>
      <c r="C1219" s="28" t="s">
        <v>3369</v>
      </c>
      <c r="D1219" s="29" t="s">
        <v>2230</v>
      </c>
      <c r="E1219" s="30" t="s">
        <v>2231</v>
      </c>
      <c r="F1219" s="17" t="s">
        <v>4135</v>
      </c>
    </row>
    <row r="1220" spans="2:6">
      <c r="B1220" s="27" t="s">
        <v>1972</v>
      </c>
      <c r="C1220" s="28" t="s">
        <v>3369</v>
      </c>
      <c r="D1220" s="29" t="s">
        <v>2232</v>
      </c>
      <c r="E1220" s="30" t="s">
        <v>2233</v>
      </c>
      <c r="F1220" s="17" t="s">
        <v>4136</v>
      </c>
    </row>
    <row r="1221" spans="2:6">
      <c r="B1221" s="27" t="s">
        <v>1972</v>
      </c>
      <c r="C1221" s="28" t="s">
        <v>3369</v>
      </c>
      <c r="D1221" s="29" t="s">
        <v>2234</v>
      </c>
      <c r="E1221" s="30" t="s">
        <v>2235</v>
      </c>
      <c r="F1221" s="17" t="s">
        <v>4137</v>
      </c>
    </row>
    <row r="1222" spans="2:6">
      <c r="B1222" s="27" t="s">
        <v>1972</v>
      </c>
      <c r="C1222" s="28" t="s">
        <v>3369</v>
      </c>
      <c r="D1222" s="29" t="s">
        <v>2236</v>
      </c>
      <c r="E1222" s="30" t="s">
        <v>2237</v>
      </c>
      <c r="F1222" s="17" t="s">
        <v>4138</v>
      </c>
    </row>
    <row r="1223" spans="2:6">
      <c r="B1223" s="27" t="s">
        <v>1972</v>
      </c>
      <c r="C1223" s="28" t="s">
        <v>3370</v>
      </c>
      <c r="D1223" s="29" t="s">
        <v>2238</v>
      </c>
      <c r="E1223" s="30" t="s">
        <v>2239</v>
      </c>
      <c r="F1223" s="17" t="s">
        <v>4139</v>
      </c>
    </row>
    <row r="1224" spans="2:6">
      <c r="B1224" s="27" t="s">
        <v>1972</v>
      </c>
      <c r="C1224" s="28" t="s">
        <v>3370</v>
      </c>
      <c r="D1224" s="29" t="s">
        <v>2240</v>
      </c>
      <c r="E1224" s="30" t="s">
        <v>2241</v>
      </c>
      <c r="F1224" s="17" t="s">
        <v>4140</v>
      </c>
    </row>
    <row r="1225" spans="2:6">
      <c r="B1225" s="27" t="s">
        <v>1972</v>
      </c>
      <c r="C1225" s="28" t="s">
        <v>3370</v>
      </c>
      <c r="D1225" s="29" t="s">
        <v>2242</v>
      </c>
      <c r="E1225" s="30" t="s">
        <v>2243</v>
      </c>
      <c r="F1225" s="17" t="s">
        <v>4139</v>
      </c>
    </row>
    <row r="1226" spans="2:6">
      <c r="B1226" s="27" t="s">
        <v>1972</v>
      </c>
      <c r="C1226" s="28" t="s">
        <v>3370</v>
      </c>
      <c r="D1226" s="29" t="s">
        <v>2244</v>
      </c>
      <c r="E1226" s="30" t="s">
        <v>2245</v>
      </c>
      <c r="F1226" s="17" t="s">
        <v>4141</v>
      </c>
    </row>
    <row r="1227" spans="2:6">
      <c r="B1227" s="27" t="s">
        <v>1972</v>
      </c>
      <c r="C1227" s="28" t="s">
        <v>3370</v>
      </c>
      <c r="D1227" s="29" t="s">
        <v>2246</v>
      </c>
      <c r="E1227" s="30" t="s">
        <v>2247</v>
      </c>
      <c r="F1227" s="17" t="s">
        <v>4142</v>
      </c>
    </row>
    <row r="1228" spans="2:6">
      <c r="B1228" s="27" t="s">
        <v>1972</v>
      </c>
      <c r="C1228" s="28" t="s">
        <v>3370</v>
      </c>
      <c r="D1228" s="29" t="s">
        <v>2248</v>
      </c>
      <c r="E1228" s="30" t="s">
        <v>2249</v>
      </c>
      <c r="F1228" s="17" t="s">
        <v>4142</v>
      </c>
    </row>
    <row r="1229" spans="2:6">
      <c r="B1229" s="27" t="s">
        <v>1972</v>
      </c>
      <c r="C1229" s="28" t="s">
        <v>3370</v>
      </c>
      <c r="D1229" s="29" t="s">
        <v>2250</v>
      </c>
      <c r="E1229" s="30" t="s">
        <v>2251</v>
      </c>
      <c r="F1229" s="17" t="s">
        <v>4143</v>
      </c>
    </row>
    <row r="1230" spans="2:6">
      <c r="B1230" s="27" t="s">
        <v>1972</v>
      </c>
      <c r="C1230" s="28" t="s">
        <v>3368</v>
      </c>
      <c r="D1230" s="29" t="s">
        <v>2252</v>
      </c>
      <c r="E1230" s="30" t="s">
        <v>2253</v>
      </c>
      <c r="F1230" s="17" t="s">
        <v>4144</v>
      </c>
    </row>
    <row r="1231" spans="2:6">
      <c r="B1231" s="27" t="s">
        <v>1972</v>
      </c>
      <c r="C1231" s="28" t="s">
        <v>3368</v>
      </c>
      <c r="D1231" s="29" t="s">
        <v>2254</v>
      </c>
      <c r="E1231" s="30" t="s">
        <v>2255</v>
      </c>
      <c r="F1231" s="17" t="s">
        <v>4145</v>
      </c>
    </row>
    <row r="1232" spans="2:6">
      <c r="B1232" s="27" t="s">
        <v>1972</v>
      </c>
      <c r="C1232" s="28" t="s">
        <v>3368</v>
      </c>
      <c r="D1232" s="29" t="s">
        <v>2256</v>
      </c>
      <c r="E1232" s="30" t="s">
        <v>2257</v>
      </c>
      <c r="F1232" s="17" t="s">
        <v>4144</v>
      </c>
    </row>
    <row r="1233" spans="2:6">
      <c r="B1233" s="27" t="s">
        <v>1972</v>
      </c>
      <c r="C1233" s="28" t="s">
        <v>3368</v>
      </c>
      <c r="D1233" s="29" t="s">
        <v>2258</v>
      </c>
      <c r="E1233" s="30" t="s">
        <v>2259</v>
      </c>
      <c r="F1233" s="17" t="s">
        <v>4146</v>
      </c>
    </row>
    <row r="1234" spans="2:6">
      <c r="B1234" s="27" t="s">
        <v>1972</v>
      </c>
      <c r="C1234" s="28" t="s">
        <v>3368</v>
      </c>
      <c r="D1234" s="29" t="s">
        <v>2260</v>
      </c>
      <c r="E1234" s="30" t="s">
        <v>2261</v>
      </c>
      <c r="F1234" s="17" t="s">
        <v>4145</v>
      </c>
    </row>
    <row r="1235" spans="2:6">
      <c r="B1235" s="27" t="s">
        <v>1972</v>
      </c>
      <c r="C1235" s="28" t="s">
        <v>3368</v>
      </c>
      <c r="D1235" s="29" t="s">
        <v>2262</v>
      </c>
      <c r="E1235" s="30" t="s">
        <v>2263</v>
      </c>
      <c r="F1235" s="17" t="s">
        <v>4147</v>
      </c>
    </row>
    <row r="1236" spans="2:6">
      <c r="B1236" s="27" t="s">
        <v>1972</v>
      </c>
      <c r="C1236" s="28" t="s">
        <v>3370</v>
      </c>
      <c r="D1236" s="29" t="s">
        <v>2264</v>
      </c>
      <c r="E1236" s="30" t="s">
        <v>2265</v>
      </c>
      <c r="F1236" s="17" t="s">
        <v>4148</v>
      </c>
    </row>
    <row r="1237" spans="2:6">
      <c r="B1237" s="27" t="s">
        <v>1972</v>
      </c>
      <c r="C1237" s="28" t="s">
        <v>3370</v>
      </c>
      <c r="D1237" s="29" t="s">
        <v>2266</v>
      </c>
      <c r="E1237" s="30" t="s">
        <v>2267</v>
      </c>
      <c r="F1237" s="17" t="s">
        <v>4149</v>
      </c>
    </row>
    <row r="1238" spans="2:6">
      <c r="B1238" s="27" t="s">
        <v>1972</v>
      </c>
      <c r="C1238" s="28" t="s">
        <v>3370</v>
      </c>
      <c r="D1238" s="29" t="s">
        <v>2268</v>
      </c>
      <c r="E1238" s="30" t="s">
        <v>2269</v>
      </c>
      <c r="F1238" s="17" t="s">
        <v>4150</v>
      </c>
    </row>
    <row r="1239" spans="2:6">
      <c r="B1239" s="27" t="s">
        <v>1972</v>
      </c>
      <c r="C1239" s="28" t="s">
        <v>3370</v>
      </c>
      <c r="D1239" s="29" t="s">
        <v>2270</v>
      </c>
      <c r="E1239" s="30" t="s">
        <v>2271</v>
      </c>
      <c r="F1239" s="17" t="s">
        <v>4151</v>
      </c>
    </row>
    <row r="1240" spans="2:6">
      <c r="B1240" s="27" t="s">
        <v>1972</v>
      </c>
      <c r="C1240" s="28" t="s">
        <v>3370</v>
      </c>
      <c r="D1240" s="29" t="s">
        <v>2272</v>
      </c>
      <c r="E1240" s="30" t="s">
        <v>2273</v>
      </c>
      <c r="F1240" s="17" t="s">
        <v>4150</v>
      </c>
    </row>
    <row r="1241" spans="2:6">
      <c r="B1241" s="27" t="s">
        <v>1972</v>
      </c>
      <c r="C1241" s="28" t="s">
        <v>3370</v>
      </c>
      <c r="D1241" s="29" t="s">
        <v>2274</v>
      </c>
      <c r="E1241" s="30" t="s">
        <v>2275</v>
      </c>
      <c r="F1241" s="17" t="s">
        <v>4152</v>
      </c>
    </row>
    <row r="1242" spans="2:6">
      <c r="B1242" s="27" t="s">
        <v>1972</v>
      </c>
      <c r="C1242" s="28" t="s">
        <v>3370</v>
      </c>
      <c r="D1242" s="29" t="s">
        <v>2276</v>
      </c>
      <c r="E1242" s="30" t="s">
        <v>2277</v>
      </c>
      <c r="F1242" s="17" t="s">
        <v>4152</v>
      </c>
    </row>
    <row r="1243" spans="2:6">
      <c r="B1243" s="27" t="s">
        <v>1972</v>
      </c>
      <c r="C1243" s="28" t="s">
        <v>3370</v>
      </c>
      <c r="D1243" s="29" t="s">
        <v>2278</v>
      </c>
      <c r="E1243" s="30" t="s">
        <v>2279</v>
      </c>
      <c r="F1243" s="17" t="s">
        <v>4148</v>
      </c>
    </row>
    <row r="1244" spans="2:6">
      <c r="B1244" s="27" t="s">
        <v>1972</v>
      </c>
      <c r="C1244" s="28" t="s">
        <v>3370</v>
      </c>
      <c r="D1244" s="29" t="s">
        <v>2280</v>
      </c>
      <c r="E1244" s="30" t="s">
        <v>2281</v>
      </c>
      <c r="F1244" s="17" t="s">
        <v>4153</v>
      </c>
    </row>
    <row r="1245" spans="2:6">
      <c r="B1245" s="27" t="s">
        <v>1972</v>
      </c>
      <c r="C1245" s="28" t="s">
        <v>3370</v>
      </c>
      <c r="D1245" s="29" t="s">
        <v>2282</v>
      </c>
      <c r="E1245" s="30" t="s">
        <v>2283</v>
      </c>
      <c r="F1245" s="17" t="s">
        <v>4151</v>
      </c>
    </row>
    <row r="1246" spans="2:6">
      <c r="B1246" s="27" t="s">
        <v>1972</v>
      </c>
      <c r="C1246" s="28" t="s">
        <v>3371</v>
      </c>
      <c r="D1246" s="29" t="s">
        <v>2284</v>
      </c>
      <c r="E1246" s="30" t="s">
        <v>2285</v>
      </c>
      <c r="F1246" s="17" t="s">
        <v>4154</v>
      </c>
    </row>
    <row r="1247" spans="2:6">
      <c r="B1247" s="27" t="s">
        <v>1972</v>
      </c>
      <c r="C1247" s="28" t="s">
        <v>3371</v>
      </c>
      <c r="D1247" s="29" t="s">
        <v>2286</v>
      </c>
      <c r="E1247" s="30" t="s">
        <v>2287</v>
      </c>
      <c r="F1247" s="17" t="s">
        <v>4155</v>
      </c>
    </row>
    <row r="1248" spans="2:6">
      <c r="B1248" s="27" t="s">
        <v>1972</v>
      </c>
      <c r="C1248" s="28" t="s">
        <v>3371</v>
      </c>
      <c r="D1248" s="29" t="s">
        <v>2288</v>
      </c>
      <c r="E1248" s="30" t="s">
        <v>2289</v>
      </c>
      <c r="F1248" s="17" t="s">
        <v>4156</v>
      </c>
    </row>
    <row r="1249" spans="2:6">
      <c r="B1249" s="27" t="s">
        <v>1972</v>
      </c>
      <c r="C1249" s="28" t="s">
        <v>3371</v>
      </c>
      <c r="D1249" s="29" t="s">
        <v>2290</v>
      </c>
      <c r="E1249" s="30" t="s">
        <v>2291</v>
      </c>
      <c r="F1249" s="17" t="s">
        <v>4157</v>
      </c>
    </row>
    <row r="1250" spans="2:6">
      <c r="B1250" s="27" t="s">
        <v>1972</v>
      </c>
      <c r="C1250" s="28" t="s">
        <v>3371</v>
      </c>
      <c r="D1250" s="29" t="s">
        <v>2292</v>
      </c>
      <c r="E1250" s="30" t="s">
        <v>2293</v>
      </c>
      <c r="F1250" s="17" t="s">
        <v>4158</v>
      </c>
    </row>
    <row r="1251" spans="2:6">
      <c r="B1251" s="27" t="s">
        <v>1972</v>
      </c>
      <c r="C1251" s="28" t="s">
        <v>3371</v>
      </c>
      <c r="D1251" s="29" t="s">
        <v>2294</v>
      </c>
      <c r="E1251" s="30" t="s">
        <v>2295</v>
      </c>
      <c r="F1251" s="17" t="s">
        <v>4159</v>
      </c>
    </row>
    <row r="1252" spans="2:6">
      <c r="B1252" s="27" t="s">
        <v>1972</v>
      </c>
      <c r="C1252" s="28" t="s">
        <v>3371</v>
      </c>
      <c r="D1252" s="29" t="s">
        <v>2296</v>
      </c>
      <c r="E1252" s="30" t="s">
        <v>2297</v>
      </c>
      <c r="F1252" s="17" t="s">
        <v>4157</v>
      </c>
    </row>
    <row r="1253" spans="2:6">
      <c r="B1253" s="27" t="s">
        <v>1972</v>
      </c>
      <c r="C1253" s="28" t="s">
        <v>3371</v>
      </c>
      <c r="D1253" s="29" t="s">
        <v>2298</v>
      </c>
      <c r="E1253" s="30" t="s">
        <v>2299</v>
      </c>
      <c r="F1253" s="17" t="s">
        <v>4160</v>
      </c>
    </row>
    <row r="1254" spans="2:6">
      <c r="B1254" s="27" t="s">
        <v>1972</v>
      </c>
      <c r="C1254" s="28" t="s">
        <v>3372</v>
      </c>
      <c r="D1254" s="29" t="s">
        <v>2300</v>
      </c>
      <c r="E1254" s="30" t="s">
        <v>2301</v>
      </c>
      <c r="F1254" s="17" t="s">
        <v>4161</v>
      </c>
    </row>
    <row r="1255" spans="2:6">
      <c r="B1255" s="27" t="s">
        <v>1972</v>
      </c>
      <c r="C1255" s="28" t="s">
        <v>3372</v>
      </c>
      <c r="D1255" s="29" t="s">
        <v>2302</v>
      </c>
      <c r="E1255" s="30" t="s">
        <v>2303</v>
      </c>
      <c r="F1255" s="17" t="s">
        <v>40</v>
      </c>
    </row>
    <row r="1256" spans="2:6">
      <c r="B1256" s="27" t="s">
        <v>1972</v>
      </c>
      <c r="C1256" s="28" t="s">
        <v>3372</v>
      </c>
      <c r="D1256" s="29" t="s">
        <v>2304</v>
      </c>
      <c r="E1256" s="30" t="s">
        <v>2305</v>
      </c>
      <c r="F1256" s="17" t="s">
        <v>4162</v>
      </c>
    </row>
    <row r="1257" spans="2:6">
      <c r="B1257" s="27" t="s">
        <v>1972</v>
      </c>
      <c r="C1257" s="28" t="s">
        <v>3372</v>
      </c>
      <c r="D1257" s="29" t="s">
        <v>2306</v>
      </c>
      <c r="E1257" s="30" t="s">
        <v>2307</v>
      </c>
      <c r="F1257" s="17" t="s">
        <v>4163</v>
      </c>
    </row>
    <row r="1258" spans="2:6">
      <c r="B1258" s="27" t="s">
        <v>1972</v>
      </c>
      <c r="C1258" s="28" t="s">
        <v>3372</v>
      </c>
      <c r="D1258" s="29" t="s">
        <v>2308</v>
      </c>
      <c r="E1258" s="30" t="s">
        <v>2309</v>
      </c>
      <c r="F1258" s="17" t="s">
        <v>40</v>
      </c>
    </row>
    <row r="1259" spans="2:6">
      <c r="B1259" s="27" t="s">
        <v>1972</v>
      </c>
      <c r="C1259" s="28" t="s">
        <v>3372</v>
      </c>
      <c r="D1259" s="29" t="s">
        <v>2310</v>
      </c>
      <c r="E1259" s="30" t="s">
        <v>2311</v>
      </c>
      <c r="F1259" s="17" t="s">
        <v>4164</v>
      </c>
    </row>
    <row r="1260" spans="2:6">
      <c r="B1260" s="27" t="s">
        <v>1972</v>
      </c>
      <c r="C1260" s="28" t="s">
        <v>3372</v>
      </c>
      <c r="D1260" s="29" t="s">
        <v>2312</v>
      </c>
      <c r="E1260" s="30" t="s">
        <v>2313</v>
      </c>
      <c r="F1260" s="17" t="s">
        <v>4165</v>
      </c>
    </row>
    <row r="1261" spans="2:6">
      <c r="B1261" s="27" t="s">
        <v>1972</v>
      </c>
      <c r="C1261" s="28" t="s">
        <v>3371</v>
      </c>
      <c r="D1261" s="29" t="s">
        <v>2314</v>
      </c>
      <c r="E1261" s="30" t="s">
        <v>2315</v>
      </c>
      <c r="F1261" s="17" t="s">
        <v>4166</v>
      </c>
    </row>
    <row r="1262" spans="2:6">
      <c r="B1262" s="27" t="s">
        <v>1972</v>
      </c>
      <c r="C1262" s="28" t="s">
        <v>3371</v>
      </c>
      <c r="D1262" s="29" t="s">
        <v>2316</v>
      </c>
      <c r="E1262" s="30" t="s">
        <v>2317</v>
      </c>
      <c r="F1262" s="17" t="s">
        <v>40</v>
      </c>
    </row>
    <row r="1263" spans="2:6">
      <c r="B1263" s="27" t="s">
        <v>1972</v>
      </c>
      <c r="C1263" s="28" t="s">
        <v>3371</v>
      </c>
      <c r="D1263" s="29" t="s">
        <v>2318</v>
      </c>
      <c r="E1263" s="30" t="s">
        <v>2319</v>
      </c>
      <c r="F1263" s="17" t="s">
        <v>4167</v>
      </c>
    </row>
    <row r="1264" spans="2:6">
      <c r="B1264" s="27" t="s">
        <v>1972</v>
      </c>
      <c r="C1264" s="28" t="s">
        <v>3371</v>
      </c>
      <c r="D1264" s="29" t="s">
        <v>2320</v>
      </c>
      <c r="E1264" s="30" t="s">
        <v>2321</v>
      </c>
      <c r="F1264" s="17" t="s">
        <v>4168</v>
      </c>
    </row>
    <row r="1265" spans="2:6">
      <c r="B1265" s="27" t="s">
        <v>1972</v>
      </c>
      <c r="C1265" s="28" t="s">
        <v>3371</v>
      </c>
      <c r="D1265" s="29" t="s">
        <v>2322</v>
      </c>
      <c r="E1265" s="30" t="s">
        <v>2323</v>
      </c>
      <c r="F1265" s="17" t="s">
        <v>40</v>
      </c>
    </row>
    <row r="1266" spans="2:6">
      <c r="B1266" s="27" t="s">
        <v>1972</v>
      </c>
      <c r="C1266" s="28" t="s">
        <v>3371</v>
      </c>
      <c r="D1266" s="29" t="s">
        <v>2324</v>
      </c>
      <c r="E1266" s="30" t="s">
        <v>2325</v>
      </c>
      <c r="F1266" s="17" t="s">
        <v>4169</v>
      </c>
    </row>
    <row r="1267" spans="2:6">
      <c r="B1267" s="27" t="s">
        <v>1972</v>
      </c>
      <c r="C1267" s="28" t="s">
        <v>3371</v>
      </c>
      <c r="D1267" s="29" t="s">
        <v>2326</v>
      </c>
      <c r="E1267" s="30" t="s">
        <v>2327</v>
      </c>
      <c r="F1267" s="17" t="s">
        <v>40</v>
      </c>
    </row>
    <row r="1268" spans="2:6">
      <c r="B1268" s="27" t="s">
        <v>1972</v>
      </c>
      <c r="C1268" s="28" t="s">
        <v>3371</v>
      </c>
      <c r="D1268" s="29" t="s">
        <v>2328</v>
      </c>
      <c r="E1268" s="30" t="s">
        <v>2329</v>
      </c>
      <c r="F1268" s="17" t="s">
        <v>4170</v>
      </c>
    </row>
    <row r="1269" spans="2:6">
      <c r="B1269" s="27" t="s">
        <v>1972</v>
      </c>
      <c r="C1269" s="28" t="s">
        <v>3371</v>
      </c>
      <c r="D1269" s="29" t="s">
        <v>2330</v>
      </c>
      <c r="E1269" s="30" t="s">
        <v>2331</v>
      </c>
      <c r="F1269" s="17" t="s">
        <v>4171</v>
      </c>
    </row>
    <row r="1270" spans="2:6">
      <c r="B1270" s="27" t="s">
        <v>1972</v>
      </c>
      <c r="C1270" s="28" t="s">
        <v>3371</v>
      </c>
      <c r="D1270" s="29" t="s">
        <v>2332</v>
      </c>
      <c r="E1270" s="30" t="s">
        <v>2333</v>
      </c>
      <c r="F1270" s="17" t="s">
        <v>4172</v>
      </c>
    </row>
    <row r="1271" spans="2:6">
      <c r="B1271" s="27" t="s">
        <v>1972</v>
      </c>
      <c r="C1271" s="28" t="s">
        <v>3373</v>
      </c>
      <c r="D1271" s="29" t="s">
        <v>2334</v>
      </c>
      <c r="E1271" s="30" t="s">
        <v>2335</v>
      </c>
      <c r="F1271" s="17" t="s">
        <v>4173</v>
      </c>
    </row>
    <row r="1272" spans="2:6">
      <c r="B1272" s="27" t="s">
        <v>1972</v>
      </c>
      <c r="C1272" s="28" t="s">
        <v>3372</v>
      </c>
      <c r="D1272" s="29" t="s">
        <v>2336</v>
      </c>
      <c r="E1272" s="30" t="s">
        <v>2337</v>
      </c>
      <c r="F1272" s="17" t="s">
        <v>4174</v>
      </c>
    </row>
    <row r="1273" spans="2:6">
      <c r="B1273" s="27" t="s">
        <v>1972</v>
      </c>
      <c r="C1273" s="28" t="s">
        <v>3372</v>
      </c>
      <c r="D1273" s="29" t="s">
        <v>2338</v>
      </c>
      <c r="E1273" s="30" t="s">
        <v>2339</v>
      </c>
      <c r="F1273" s="17" t="s">
        <v>4174</v>
      </c>
    </row>
    <row r="1274" spans="2:6">
      <c r="B1274" s="27" t="s">
        <v>1972</v>
      </c>
      <c r="C1274" s="28" t="s">
        <v>3372</v>
      </c>
      <c r="D1274" s="29" t="s">
        <v>2340</v>
      </c>
      <c r="E1274" s="30" t="s">
        <v>2341</v>
      </c>
      <c r="F1274" s="17" t="s">
        <v>40</v>
      </c>
    </row>
    <row r="1275" spans="2:6">
      <c r="B1275" s="27" t="s">
        <v>1972</v>
      </c>
      <c r="C1275" s="28" t="s">
        <v>3372</v>
      </c>
      <c r="D1275" s="29" t="s">
        <v>2342</v>
      </c>
      <c r="E1275" s="30" t="s">
        <v>2343</v>
      </c>
      <c r="F1275" s="17" t="s">
        <v>4175</v>
      </c>
    </row>
    <row r="1276" spans="2:6">
      <c r="B1276" s="27" t="s">
        <v>1972</v>
      </c>
      <c r="C1276" s="28" t="s">
        <v>3372</v>
      </c>
      <c r="D1276" s="29" t="s">
        <v>2344</v>
      </c>
      <c r="E1276" s="30" t="s">
        <v>2345</v>
      </c>
      <c r="F1276" s="17" t="s">
        <v>4176</v>
      </c>
    </row>
    <row r="1277" spans="2:6">
      <c r="B1277" s="27" t="s">
        <v>1972</v>
      </c>
      <c r="C1277" s="28" t="s">
        <v>3373</v>
      </c>
      <c r="D1277" s="29" t="s">
        <v>2346</v>
      </c>
      <c r="E1277" s="30" t="s">
        <v>2347</v>
      </c>
      <c r="F1277" s="17" t="s">
        <v>4177</v>
      </c>
    </row>
    <row r="1278" spans="2:6">
      <c r="B1278" s="27" t="s">
        <v>1972</v>
      </c>
      <c r="C1278" s="28" t="s">
        <v>3373</v>
      </c>
      <c r="D1278" s="29" t="s">
        <v>2348</v>
      </c>
      <c r="E1278" s="30" t="s">
        <v>2349</v>
      </c>
      <c r="F1278" s="17" t="s">
        <v>4178</v>
      </c>
    </row>
    <row r="1279" spans="2:6">
      <c r="B1279" s="27" t="s">
        <v>1972</v>
      </c>
      <c r="C1279" s="28" t="s">
        <v>3373</v>
      </c>
      <c r="D1279" s="29" t="s">
        <v>2350</v>
      </c>
      <c r="E1279" s="30" t="s">
        <v>2351</v>
      </c>
      <c r="F1279" s="17" t="s">
        <v>4179</v>
      </c>
    </row>
    <row r="1280" spans="2:6">
      <c r="B1280" s="27" t="s">
        <v>1972</v>
      </c>
      <c r="C1280" s="28" t="s">
        <v>3373</v>
      </c>
      <c r="D1280" s="29" t="s">
        <v>2352</v>
      </c>
      <c r="E1280" s="30" t="s">
        <v>2353</v>
      </c>
      <c r="F1280" s="17" t="s">
        <v>4180</v>
      </c>
    </row>
    <row r="1281" spans="2:6">
      <c r="B1281" s="27" t="s">
        <v>1972</v>
      </c>
      <c r="C1281" s="28" t="s">
        <v>3373</v>
      </c>
      <c r="D1281" s="29" t="s">
        <v>2354</v>
      </c>
      <c r="E1281" s="30" t="s">
        <v>2355</v>
      </c>
      <c r="F1281" s="17" t="s">
        <v>4179</v>
      </c>
    </row>
    <row r="1282" spans="2:6">
      <c r="B1282" s="27" t="s">
        <v>1972</v>
      </c>
      <c r="C1282" s="28" t="s">
        <v>3373</v>
      </c>
      <c r="D1282" s="29" t="s">
        <v>2356</v>
      </c>
      <c r="E1282" s="30" t="s">
        <v>2357</v>
      </c>
      <c r="F1282" s="17" t="s">
        <v>4181</v>
      </c>
    </row>
    <row r="1283" spans="2:6">
      <c r="B1283" s="27" t="s">
        <v>1972</v>
      </c>
      <c r="C1283" s="28" t="s">
        <v>3373</v>
      </c>
      <c r="D1283" s="29" t="s">
        <v>2358</v>
      </c>
      <c r="E1283" s="30" t="s">
        <v>2359</v>
      </c>
      <c r="F1283" s="17" t="s">
        <v>4178</v>
      </c>
    </row>
    <row r="1284" spans="2:6">
      <c r="B1284" s="27" t="s">
        <v>1972</v>
      </c>
      <c r="C1284" s="28" t="s">
        <v>3373</v>
      </c>
      <c r="D1284" s="29" t="s">
        <v>2360</v>
      </c>
      <c r="E1284" s="30" t="s">
        <v>2361</v>
      </c>
      <c r="F1284" s="17" t="s">
        <v>4182</v>
      </c>
    </row>
    <row r="1285" spans="2:6">
      <c r="B1285" s="27" t="s">
        <v>1972</v>
      </c>
      <c r="C1285" s="28" t="s">
        <v>3373</v>
      </c>
      <c r="D1285" s="29" t="s">
        <v>2362</v>
      </c>
      <c r="E1285" s="30" t="s">
        <v>2363</v>
      </c>
      <c r="F1285" s="17" t="s">
        <v>4183</v>
      </c>
    </row>
    <row r="1286" spans="2:6">
      <c r="B1286" s="27" t="s">
        <v>1972</v>
      </c>
      <c r="C1286" s="28" t="s">
        <v>3372</v>
      </c>
      <c r="D1286" s="29" t="s">
        <v>2364</v>
      </c>
      <c r="E1286" s="30" t="s">
        <v>2365</v>
      </c>
      <c r="F1286" s="17" t="s">
        <v>4184</v>
      </c>
    </row>
    <row r="1287" spans="2:6">
      <c r="B1287" s="27" t="s">
        <v>1972</v>
      </c>
      <c r="C1287" s="28" t="s">
        <v>3372</v>
      </c>
      <c r="D1287" s="29" t="s">
        <v>2366</v>
      </c>
      <c r="E1287" s="30" t="s">
        <v>2367</v>
      </c>
      <c r="F1287" s="17" t="s">
        <v>4184</v>
      </c>
    </row>
    <row r="1288" spans="2:6">
      <c r="B1288" s="27" t="s">
        <v>1972</v>
      </c>
      <c r="C1288" s="28" t="s">
        <v>3372</v>
      </c>
      <c r="D1288" s="29" t="s">
        <v>2368</v>
      </c>
      <c r="E1288" s="30" t="s">
        <v>2369</v>
      </c>
      <c r="F1288" s="17" t="s">
        <v>4185</v>
      </c>
    </row>
    <row r="1289" spans="2:6">
      <c r="B1289" s="27" t="s">
        <v>1972</v>
      </c>
      <c r="C1289" s="28" t="s">
        <v>3372</v>
      </c>
      <c r="D1289" s="29" t="s">
        <v>2370</v>
      </c>
      <c r="E1289" s="30" t="s">
        <v>2371</v>
      </c>
      <c r="F1289" s="17" t="s">
        <v>4186</v>
      </c>
    </row>
    <row r="1290" spans="2:6">
      <c r="B1290" s="27" t="s">
        <v>1972</v>
      </c>
      <c r="C1290" s="28" t="s">
        <v>3372</v>
      </c>
      <c r="D1290" s="29" t="s">
        <v>2372</v>
      </c>
      <c r="E1290" s="30" t="s">
        <v>2373</v>
      </c>
      <c r="F1290" s="17" t="s">
        <v>4187</v>
      </c>
    </row>
    <row r="1291" spans="2:6">
      <c r="B1291" s="27" t="s">
        <v>1972</v>
      </c>
      <c r="C1291" s="28" t="s">
        <v>3374</v>
      </c>
      <c r="D1291" s="29" t="s">
        <v>2374</v>
      </c>
      <c r="E1291" s="30" t="s">
        <v>2375</v>
      </c>
      <c r="F1291" s="17" t="s">
        <v>4188</v>
      </c>
    </row>
    <row r="1292" spans="2:6">
      <c r="B1292" s="27" t="s">
        <v>1972</v>
      </c>
      <c r="C1292" s="28" t="s">
        <v>3374</v>
      </c>
      <c r="D1292" s="29" t="s">
        <v>2376</v>
      </c>
      <c r="E1292" s="30" t="s">
        <v>2377</v>
      </c>
      <c r="F1292" s="17" t="s">
        <v>4189</v>
      </c>
    </row>
    <row r="1293" spans="2:6">
      <c r="B1293" s="27" t="s">
        <v>1972</v>
      </c>
      <c r="C1293" s="28" t="s">
        <v>3374</v>
      </c>
      <c r="D1293" s="29" t="s">
        <v>2378</v>
      </c>
      <c r="E1293" s="30" t="s">
        <v>2379</v>
      </c>
      <c r="F1293" s="17" t="s">
        <v>4190</v>
      </c>
    </row>
    <row r="1294" spans="2:6">
      <c r="B1294" s="27" t="s">
        <v>1972</v>
      </c>
      <c r="C1294" s="28" t="s">
        <v>3374</v>
      </c>
      <c r="D1294" s="29" t="s">
        <v>2380</v>
      </c>
      <c r="E1294" s="30" t="s">
        <v>2381</v>
      </c>
      <c r="F1294" s="17" t="s">
        <v>4191</v>
      </c>
    </row>
    <row r="1295" spans="2:6">
      <c r="B1295" s="27" t="s">
        <v>1972</v>
      </c>
      <c r="C1295" s="28" t="s">
        <v>3374</v>
      </c>
      <c r="D1295" s="29" t="s">
        <v>2382</v>
      </c>
      <c r="E1295" s="30" t="s">
        <v>2383</v>
      </c>
      <c r="F1295" s="17" t="s">
        <v>4191</v>
      </c>
    </row>
    <row r="1296" spans="2:6">
      <c r="B1296" s="27" t="s">
        <v>1972</v>
      </c>
      <c r="C1296" s="28" t="s">
        <v>3374</v>
      </c>
      <c r="D1296" s="29" t="s">
        <v>2384</v>
      </c>
      <c r="E1296" s="30" t="s">
        <v>2385</v>
      </c>
      <c r="F1296" s="17" t="s">
        <v>4192</v>
      </c>
    </row>
    <row r="1297" spans="2:6">
      <c r="B1297" s="27" t="s">
        <v>1972</v>
      </c>
      <c r="C1297" s="28" t="s">
        <v>3374</v>
      </c>
      <c r="D1297" s="29" t="s">
        <v>2386</v>
      </c>
      <c r="E1297" s="30" t="s">
        <v>2387</v>
      </c>
      <c r="F1297" s="17" t="s">
        <v>4188</v>
      </c>
    </row>
    <row r="1298" spans="2:6">
      <c r="B1298" s="27" t="s">
        <v>1972</v>
      </c>
      <c r="C1298" s="28" t="s">
        <v>3374</v>
      </c>
      <c r="D1298" s="29" t="s">
        <v>2388</v>
      </c>
      <c r="E1298" s="30" t="s">
        <v>2389</v>
      </c>
      <c r="F1298" s="17" t="s">
        <v>4190</v>
      </c>
    </row>
    <row r="1299" spans="2:6">
      <c r="B1299" s="27" t="s">
        <v>1972</v>
      </c>
      <c r="C1299" s="28" t="s">
        <v>3374</v>
      </c>
      <c r="D1299" s="29" t="s">
        <v>2390</v>
      </c>
      <c r="E1299" s="30" t="s">
        <v>2391</v>
      </c>
      <c r="F1299" s="17" t="s">
        <v>4190</v>
      </c>
    </row>
    <row r="1300" spans="2:6">
      <c r="B1300" s="27" t="s">
        <v>1972</v>
      </c>
      <c r="C1300" s="28" t="s">
        <v>3374</v>
      </c>
      <c r="D1300" s="29" t="s">
        <v>2392</v>
      </c>
      <c r="E1300" s="30" t="s">
        <v>2393</v>
      </c>
      <c r="F1300" s="17" t="s">
        <v>4192</v>
      </c>
    </row>
    <row r="1301" spans="2:6">
      <c r="B1301" s="27" t="s">
        <v>1972</v>
      </c>
      <c r="C1301" s="28" t="s">
        <v>3374</v>
      </c>
      <c r="D1301" s="29" t="s">
        <v>2394</v>
      </c>
      <c r="E1301" s="30" t="s">
        <v>2395</v>
      </c>
      <c r="F1301" s="17" t="s">
        <v>4189</v>
      </c>
    </row>
    <row r="1302" spans="2:6">
      <c r="B1302" s="27" t="s">
        <v>1972</v>
      </c>
      <c r="C1302" s="28" t="s">
        <v>3375</v>
      </c>
      <c r="D1302" s="29" t="s">
        <v>2396</v>
      </c>
      <c r="E1302" s="30" t="s">
        <v>2397</v>
      </c>
      <c r="F1302" s="17" t="s">
        <v>4193</v>
      </c>
    </row>
    <row r="1303" spans="2:6">
      <c r="B1303" s="27" t="s">
        <v>1972</v>
      </c>
      <c r="C1303" s="28" t="s">
        <v>3375</v>
      </c>
      <c r="D1303" s="29" t="s">
        <v>2398</v>
      </c>
      <c r="E1303" s="30" t="s">
        <v>2399</v>
      </c>
      <c r="F1303" s="17" t="s">
        <v>4194</v>
      </c>
    </row>
    <row r="1304" spans="2:6">
      <c r="B1304" s="27" t="s">
        <v>1972</v>
      </c>
      <c r="C1304" s="28" t="s">
        <v>3375</v>
      </c>
      <c r="D1304" s="29" t="s">
        <v>2400</v>
      </c>
      <c r="E1304" s="30" t="s">
        <v>2401</v>
      </c>
      <c r="F1304" s="17" t="s">
        <v>4195</v>
      </c>
    </row>
    <row r="1305" spans="2:6">
      <c r="B1305" s="27" t="s">
        <v>1972</v>
      </c>
      <c r="C1305" s="28" t="s">
        <v>3375</v>
      </c>
      <c r="D1305" s="29" t="s">
        <v>2402</v>
      </c>
      <c r="E1305" s="30" t="s">
        <v>2403</v>
      </c>
      <c r="F1305" s="17" t="s">
        <v>4193</v>
      </c>
    </row>
    <row r="1306" spans="2:6">
      <c r="B1306" s="27" t="s">
        <v>1972</v>
      </c>
      <c r="C1306" s="28" t="s">
        <v>3375</v>
      </c>
      <c r="D1306" s="29" t="s">
        <v>2404</v>
      </c>
      <c r="E1306" s="30" t="s">
        <v>2405</v>
      </c>
      <c r="F1306" s="17" t="s">
        <v>4196</v>
      </c>
    </row>
    <row r="1307" spans="2:6">
      <c r="B1307" s="27" t="s">
        <v>1972</v>
      </c>
      <c r="C1307" s="28" t="s">
        <v>3375</v>
      </c>
      <c r="D1307" s="29" t="s">
        <v>2406</v>
      </c>
      <c r="E1307" s="30" t="s">
        <v>2407</v>
      </c>
      <c r="F1307" s="17" t="s">
        <v>4197</v>
      </c>
    </row>
    <row r="1308" spans="2:6">
      <c r="B1308" s="27" t="s">
        <v>1972</v>
      </c>
      <c r="C1308" s="28" t="s">
        <v>3375</v>
      </c>
      <c r="D1308" s="29" t="s">
        <v>2408</v>
      </c>
      <c r="E1308" s="30" t="s">
        <v>2409</v>
      </c>
      <c r="F1308" s="17" t="s">
        <v>4196</v>
      </c>
    </row>
    <row r="1309" spans="2:6">
      <c r="B1309" s="27" t="s">
        <v>1972</v>
      </c>
      <c r="C1309" s="28" t="s">
        <v>3375</v>
      </c>
      <c r="D1309" s="29" t="s">
        <v>2410</v>
      </c>
      <c r="E1309" s="30" t="s">
        <v>2411</v>
      </c>
      <c r="F1309" s="17" t="s">
        <v>4195</v>
      </c>
    </row>
    <row r="1310" spans="2:6">
      <c r="B1310" s="27" t="s">
        <v>1972</v>
      </c>
      <c r="C1310" s="28" t="s">
        <v>3375</v>
      </c>
      <c r="D1310" s="29" t="s">
        <v>2412</v>
      </c>
      <c r="E1310" s="30" t="s">
        <v>2413</v>
      </c>
      <c r="F1310" s="17" t="s">
        <v>4194</v>
      </c>
    </row>
    <row r="1311" spans="2:6">
      <c r="B1311" s="27" t="s">
        <v>1972</v>
      </c>
      <c r="C1311" s="28" t="s">
        <v>3375</v>
      </c>
      <c r="D1311" s="29" t="s">
        <v>2414</v>
      </c>
      <c r="E1311" s="30" t="s">
        <v>2415</v>
      </c>
      <c r="F1311" s="17" t="s">
        <v>4194</v>
      </c>
    </row>
    <row r="1312" spans="2:6">
      <c r="B1312" s="27" t="s">
        <v>1972</v>
      </c>
      <c r="C1312" s="28" t="s">
        <v>3375</v>
      </c>
      <c r="D1312" s="29" t="s">
        <v>2416</v>
      </c>
      <c r="E1312" s="30" t="s">
        <v>2417</v>
      </c>
      <c r="F1312" s="17" t="s">
        <v>4198</v>
      </c>
    </row>
    <row r="1313" spans="2:6">
      <c r="B1313" s="27" t="s">
        <v>1972</v>
      </c>
      <c r="C1313" s="28" t="s">
        <v>3375</v>
      </c>
      <c r="D1313" s="29" t="s">
        <v>2418</v>
      </c>
      <c r="E1313" s="30" t="s">
        <v>2419</v>
      </c>
      <c r="F1313" s="17" t="s">
        <v>4198</v>
      </c>
    </row>
    <row r="1314" spans="2:6">
      <c r="B1314" s="27" t="s">
        <v>1972</v>
      </c>
      <c r="C1314" s="28" t="s">
        <v>3375</v>
      </c>
      <c r="D1314" s="29" t="s">
        <v>2420</v>
      </c>
      <c r="E1314" s="30" t="s">
        <v>2421</v>
      </c>
      <c r="F1314" s="17" t="s">
        <v>4199</v>
      </c>
    </row>
    <row r="1315" spans="2:6">
      <c r="B1315" s="27" t="s">
        <v>1972</v>
      </c>
      <c r="C1315" s="28" t="s">
        <v>3375</v>
      </c>
      <c r="D1315" s="29" t="s">
        <v>2422</v>
      </c>
      <c r="E1315" s="30" t="s">
        <v>2423</v>
      </c>
      <c r="F1315" s="17" t="s">
        <v>4200</v>
      </c>
    </row>
    <row r="1316" spans="2:6">
      <c r="B1316" s="27" t="s">
        <v>1972</v>
      </c>
      <c r="C1316" s="28" t="s">
        <v>3375</v>
      </c>
      <c r="D1316" s="29" t="s">
        <v>2424</v>
      </c>
      <c r="E1316" s="30" t="s">
        <v>2425</v>
      </c>
      <c r="F1316" s="17" t="s">
        <v>4201</v>
      </c>
    </row>
    <row r="1317" spans="2:6">
      <c r="B1317" s="27" t="s">
        <v>1972</v>
      </c>
      <c r="C1317" s="28" t="s">
        <v>3375</v>
      </c>
      <c r="D1317" s="29" t="s">
        <v>2426</v>
      </c>
      <c r="E1317" s="30" t="s">
        <v>2427</v>
      </c>
      <c r="F1317" s="17" t="s">
        <v>4202</v>
      </c>
    </row>
    <row r="1318" spans="2:6">
      <c r="B1318" s="27" t="s">
        <v>1972</v>
      </c>
      <c r="C1318" s="28" t="s">
        <v>3375</v>
      </c>
      <c r="D1318" s="29" t="s">
        <v>2428</v>
      </c>
      <c r="E1318" s="30" t="s">
        <v>2429</v>
      </c>
      <c r="F1318" s="17" t="s">
        <v>4202</v>
      </c>
    </row>
    <row r="1319" spans="2:6">
      <c r="B1319" s="27" t="s">
        <v>1972</v>
      </c>
      <c r="C1319" s="28" t="s">
        <v>3375</v>
      </c>
      <c r="D1319" s="29" t="s">
        <v>2430</v>
      </c>
      <c r="E1319" s="30" t="s">
        <v>2431</v>
      </c>
      <c r="F1319" s="17" t="s">
        <v>4203</v>
      </c>
    </row>
    <row r="1320" spans="2:6">
      <c r="B1320" s="27" t="s">
        <v>1972</v>
      </c>
      <c r="C1320" s="28" t="s">
        <v>3375</v>
      </c>
      <c r="D1320" s="29" t="s">
        <v>2432</v>
      </c>
      <c r="E1320" s="30" t="s">
        <v>2433</v>
      </c>
      <c r="F1320" s="17" t="s">
        <v>4204</v>
      </c>
    </row>
    <row r="1321" spans="2:6">
      <c r="B1321" s="27" t="s">
        <v>1972</v>
      </c>
      <c r="C1321" s="28" t="s">
        <v>3375</v>
      </c>
      <c r="D1321" s="29" t="s">
        <v>2434</v>
      </c>
      <c r="E1321" s="30" t="s">
        <v>2435</v>
      </c>
      <c r="F1321" s="17" t="s">
        <v>4205</v>
      </c>
    </row>
    <row r="1322" spans="2:6">
      <c r="B1322" s="27" t="s">
        <v>1972</v>
      </c>
      <c r="C1322" s="28" t="s">
        <v>3375</v>
      </c>
      <c r="D1322" s="29" t="s">
        <v>2436</v>
      </c>
      <c r="E1322" s="30" t="s">
        <v>2437</v>
      </c>
      <c r="F1322" s="17" t="s">
        <v>4204</v>
      </c>
    </row>
    <row r="1323" spans="2:6">
      <c r="B1323" s="27" t="s">
        <v>1972</v>
      </c>
      <c r="C1323" s="28" t="s">
        <v>3375</v>
      </c>
      <c r="D1323" s="29" t="s">
        <v>2438</v>
      </c>
      <c r="E1323" s="30" t="s">
        <v>2439</v>
      </c>
      <c r="F1323" s="17" t="s">
        <v>4200</v>
      </c>
    </row>
    <row r="1324" spans="2:6">
      <c r="B1324" s="27" t="s">
        <v>1972</v>
      </c>
      <c r="C1324" s="28" t="s">
        <v>3375</v>
      </c>
      <c r="D1324" s="29" t="s">
        <v>2440</v>
      </c>
      <c r="E1324" s="30" t="s">
        <v>2441</v>
      </c>
      <c r="F1324" s="17" t="s">
        <v>4205</v>
      </c>
    </row>
    <row r="1325" spans="2:6">
      <c r="B1325" s="27" t="s">
        <v>1972</v>
      </c>
      <c r="C1325" s="28" t="s">
        <v>3375</v>
      </c>
      <c r="D1325" s="29" t="s">
        <v>2442</v>
      </c>
      <c r="E1325" s="30" t="s">
        <v>2443</v>
      </c>
      <c r="F1325" s="17" t="s">
        <v>4203</v>
      </c>
    </row>
    <row r="1326" spans="2:6">
      <c r="B1326" s="27" t="s">
        <v>1972</v>
      </c>
      <c r="C1326" s="28" t="s">
        <v>3374</v>
      </c>
      <c r="D1326" s="29" t="s">
        <v>2444</v>
      </c>
      <c r="E1326" s="30" t="s">
        <v>2445</v>
      </c>
      <c r="F1326" s="17" t="s">
        <v>4206</v>
      </c>
    </row>
    <row r="1327" spans="2:6">
      <c r="B1327" s="27" t="s">
        <v>1972</v>
      </c>
      <c r="C1327" s="28" t="s">
        <v>3374</v>
      </c>
      <c r="D1327" s="29" t="s">
        <v>2446</v>
      </c>
      <c r="E1327" s="30" t="s">
        <v>2447</v>
      </c>
      <c r="F1327" s="17" t="s">
        <v>4207</v>
      </c>
    </row>
    <row r="1328" spans="2:6">
      <c r="B1328" s="27" t="s">
        <v>1972</v>
      </c>
      <c r="C1328" s="28" t="s">
        <v>3374</v>
      </c>
      <c r="D1328" s="29" t="s">
        <v>2448</v>
      </c>
      <c r="E1328" s="30" t="s">
        <v>2449</v>
      </c>
      <c r="F1328" s="17" t="s">
        <v>4208</v>
      </c>
    </row>
    <row r="1329" spans="2:6">
      <c r="B1329" s="27" t="s">
        <v>1972</v>
      </c>
      <c r="C1329" s="28" t="s">
        <v>3374</v>
      </c>
      <c r="D1329" s="29" t="s">
        <v>2450</v>
      </c>
      <c r="E1329" s="30" t="s">
        <v>2451</v>
      </c>
      <c r="F1329" s="17" t="s">
        <v>4209</v>
      </c>
    </row>
    <row r="1330" spans="2:6">
      <c r="B1330" s="27" t="s">
        <v>1972</v>
      </c>
      <c r="C1330" s="28" t="s">
        <v>3374</v>
      </c>
      <c r="D1330" s="29" t="s">
        <v>2452</v>
      </c>
      <c r="E1330" s="30" t="s">
        <v>2453</v>
      </c>
      <c r="F1330" s="17" t="s">
        <v>4210</v>
      </c>
    </row>
    <row r="1331" spans="2:6">
      <c r="B1331" s="27" t="s">
        <v>1972</v>
      </c>
      <c r="C1331" s="28" t="s">
        <v>3374</v>
      </c>
      <c r="D1331" s="29" t="s">
        <v>2454</v>
      </c>
      <c r="E1331" s="30" t="s">
        <v>2455</v>
      </c>
      <c r="F1331" s="17" t="s">
        <v>4206</v>
      </c>
    </row>
    <row r="1332" spans="2:6">
      <c r="B1332" s="27" t="s">
        <v>1972</v>
      </c>
      <c r="C1332" s="28" t="s">
        <v>3374</v>
      </c>
      <c r="D1332" s="29" t="s">
        <v>2456</v>
      </c>
      <c r="E1332" s="30" t="s">
        <v>2457</v>
      </c>
      <c r="F1332" s="17" t="s">
        <v>4211</v>
      </c>
    </row>
    <row r="1333" spans="2:6">
      <c r="B1333" s="27" t="s">
        <v>1972</v>
      </c>
      <c r="C1333" s="28" t="s">
        <v>3374</v>
      </c>
      <c r="D1333" s="29" t="s">
        <v>2458</v>
      </c>
      <c r="E1333" s="30" t="s">
        <v>2459</v>
      </c>
      <c r="F1333" s="17" t="s">
        <v>4211</v>
      </c>
    </row>
    <row r="1334" spans="2:6">
      <c r="B1334" s="27" t="s">
        <v>1972</v>
      </c>
      <c r="C1334" s="28" t="s">
        <v>3374</v>
      </c>
      <c r="D1334" s="29" t="s">
        <v>2460</v>
      </c>
      <c r="E1334" s="30" t="s">
        <v>2461</v>
      </c>
      <c r="F1334" s="17" t="s">
        <v>4212</v>
      </c>
    </row>
    <row r="1335" spans="2:6">
      <c r="B1335" s="27" t="s">
        <v>1972</v>
      </c>
      <c r="C1335" s="28" t="s">
        <v>3374</v>
      </c>
      <c r="D1335" s="29" t="s">
        <v>2462</v>
      </c>
      <c r="E1335" s="30" t="s">
        <v>2463</v>
      </c>
      <c r="F1335" s="17" t="s">
        <v>4207</v>
      </c>
    </row>
    <row r="1336" spans="2:6">
      <c r="B1336" s="27" t="s">
        <v>1972</v>
      </c>
      <c r="C1336" s="28" t="s">
        <v>3374</v>
      </c>
      <c r="D1336" s="29" t="s">
        <v>2464</v>
      </c>
      <c r="E1336" s="30" t="s">
        <v>2465</v>
      </c>
      <c r="F1336" s="17" t="s">
        <v>4213</v>
      </c>
    </row>
    <row r="1337" spans="2:6">
      <c r="B1337" s="27" t="s">
        <v>1972</v>
      </c>
      <c r="C1337" s="28" t="s">
        <v>3374</v>
      </c>
      <c r="D1337" s="29" t="s">
        <v>2466</v>
      </c>
      <c r="E1337" s="30" t="s">
        <v>2467</v>
      </c>
      <c r="F1337" s="17" t="s">
        <v>4210</v>
      </c>
    </row>
    <row r="1338" spans="2:6">
      <c r="B1338" s="27" t="s">
        <v>1972</v>
      </c>
      <c r="C1338" s="28" t="s">
        <v>3374</v>
      </c>
      <c r="D1338" s="29" t="s">
        <v>2468</v>
      </c>
      <c r="E1338" s="30" t="s">
        <v>2469</v>
      </c>
      <c r="F1338" s="17" t="s">
        <v>4214</v>
      </c>
    </row>
    <row r="1339" spans="2:6">
      <c r="B1339" s="27" t="s">
        <v>1972</v>
      </c>
      <c r="C1339" s="28" t="s">
        <v>3375</v>
      </c>
      <c r="D1339" s="29" t="s">
        <v>2470</v>
      </c>
      <c r="E1339" s="30" t="s">
        <v>2471</v>
      </c>
      <c r="F1339" s="17" t="s">
        <v>4215</v>
      </c>
    </row>
    <row r="1340" spans="2:6">
      <c r="B1340" s="27" t="s">
        <v>1972</v>
      </c>
      <c r="C1340" s="28" t="s">
        <v>3375</v>
      </c>
      <c r="D1340" s="29" t="s">
        <v>2472</v>
      </c>
      <c r="E1340" s="30" t="s">
        <v>2473</v>
      </c>
      <c r="F1340" s="17" t="s">
        <v>4215</v>
      </c>
    </row>
    <row r="1341" spans="2:6">
      <c r="B1341" s="27" t="s">
        <v>1972</v>
      </c>
      <c r="C1341" s="28" t="s">
        <v>3375</v>
      </c>
      <c r="D1341" s="29" t="s">
        <v>2474</v>
      </c>
      <c r="E1341" s="30" t="s">
        <v>2475</v>
      </c>
      <c r="F1341" s="17" t="s">
        <v>4216</v>
      </c>
    </row>
    <row r="1342" spans="2:6">
      <c r="B1342" s="27" t="s">
        <v>1972</v>
      </c>
      <c r="C1342" s="28" t="s">
        <v>3375</v>
      </c>
      <c r="D1342" s="29" t="s">
        <v>2476</v>
      </c>
      <c r="E1342" s="30" t="s">
        <v>2477</v>
      </c>
      <c r="F1342" s="17" t="s">
        <v>4215</v>
      </c>
    </row>
    <row r="1343" spans="2:6">
      <c r="B1343" s="27" t="s">
        <v>1972</v>
      </c>
      <c r="C1343" s="28" t="s">
        <v>3375</v>
      </c>
      <c r="D1343" s="29" t="s">
        <v>2478</v>
      </c>
      <c r="E1343" s="30" t="s">
        <v>2479</v>
      </c>
      <c r="F1343" s="17" t="s">
        <v>4216</v>
      </c>
    </row>
    <row r="1344" spans="2:6">
      <c r="B1344" s="27" t="s">
        <v>1972</v>
      </c>
      <c r="C1344" s="28" t="s">
        <v>3375</v>
      </c>
      <c r="D1344" s="29" t="s">
        <v>2480</v>
      </c>
      <c r="E1344" s="30" t="s">
        <v>2481</v>
      </c>
      <c r="F1344" s="17" t="s">
        <v>4216</v>
      </c>
    </row>
    <row r="1345" spans="2:6">
      <c r="B1345" s="27" t="s">
        <v>1972</v>
      </c>
      <c r="C1345" s="28" t="s">
        <v>3375</v>
      </c>
      <c r="D1345" s="29" t="s">
        <v>2482</v>
      </c>
      <c r="E1345" s="30" t="s">
        <v>2483</v>
      </c>
      <c r="F1345" s="17" t="s">
        <v>4216</v>
      </c>
    </row>
    <row r="1346" spans="2:6">
      <c r="B1346" s="27" t="s">
        <v>1972</v>
      </c>
      <c r="C1346" s="28" t="s">
        <v>3375</v>
      </c>
      <c r="D1346" s="29" t="s">
        <v>2484</v>
      </c>
      <c r="E1346" s="30" t="s">
        <v>2485</v>
      </c>
      <c r="F1346" s="17" t="s">
        <v>4215</v>
      </c>
    </row>
    <row r="1347" spans="2:6">
      <c r="B1347" s="27" t="s">
        <v>1972</v>
      </c>
      <c r="C1347" s="28" t="s">
        <v>3376</v>
      </c>
      <c r="D1347" s="29" t="s">
        <v>2486</v>
      </c>
      <c r="E1347" s="30" t="s">
        <v>2487</v>
      </c>
      <c r="F1347" s="17" t="s">
        <v>4217</v>
      </c>
    </row>
    <row r="1348" spans="2:6">
      <c r="B1348" s="27" t="s">
        <v>1972</v>
      </c>
      <c r="C1348" s="28" t="s">
        <v>3376</v>
      </c>
      <c r="D1348" s="29" t="s">
        <v>2488</v>
      </c>
      <c r="E1348" s="30" t="s">
        <v>2489</v>
      </c>
      <c r="F1348" s="17" t="s">
        <v>4218</v>
      </c>
    </row>
    <row r="1349" spans="2:6">
      <c r="B1349" s="27" t="s">
        <v>1972</v>
      </c>
      <c r="C1349" s="28" t="s">
        <v>3376</v>
      </c>
      <c r="D1349" s="29" t="s">
        <v>2490</v>
      </c>
      <c r="E1349" s="30" t="s">
        <v>2491</v>
      </c>
      <c r="F1349" s="17" t="s">
        <v>4217</v>
      </c>
    </row>
    <row r="1350" spans="2:6">
      <c r="B1350" s="27" t="s">
        <v>1972</v>
      </c>
      <c r="C1350" s="28" t="s">
        <v>3376</v>
      </c>
      <c r="D1350" s="29" t="s">
        <v>2492</v>
      </c>
      <c r="E1350" s="30" t="s">
        <v>2493</v>
      </c>
      <c r="F1350" s="17" t="s">
        <v>4219</v>
      </c>
    </row>
    <row r="1351" spans="2:6">
      <c r="B1351" s="27" t="s">
        <v>1972</v>
      </c>
      <c r="C1351" s="28" t="s">
        <v>3376</v>
      </c>
      <c r="D1351" s="29" t="s">
        <v>2494</v>
      </c>
      <c r="E1351" s="30" t="s">
        <v>2495</v>
      </c>
      <c r="F1351" s="17" t="s">
        <v>4220</v>
      </c>
    </row>
    <row r="1352" spans="2:6">
      <c r="B1352" s="27" t="s">
        <v>1972</v>
      </c>
      <c r="C1352" s="28" t="s">
        <v>3376</v>
      </c>
      <c r="D1352" s="29" t="s">
        <v>2496</v>
      </c>
      <c r="E1352" s="30" t="s">
        <v>2497</v>
      </c>
      <c r="F1352" s="17" t="s">
        <v>4220</v>
      </c>
    </row>
    <row r="1353" spans="2:6">
      <c r="B1353" s="27" t="s">
        <v>1972</v>
      </c>
      <c r="C1353" s="28" t="s">
        <v>3376</v>
      </c>
      <c r="D1353" s="29" t="s">
        <v>2498</v>
      </c>
      <c r="E1353" s="30" t="s">
        <v>2499</v>
      </c>
      <c r="F1353" s="17" t="s">
        <v>4219</v>
      </c>
    </row>
    <row r="1354" spans="2:6">
      <c r="B1354" s="27" t="s">
        <v>1972</v>
      </c>
      <c r="C1354" s="28" t="s">
        <v>3376</v>
      </c>
      <c r="D1354" s="29" t="s">
        <v>2500</v>
      </c>
      <c r="E1354" s="30" t="s">
        <v>2501</v>
      </c>
      <c r="F1354" s="17" t="s">
        <v>4218</v>
      </c>
    </row>
    <row r="1355" spans="2:6">
      <c r="B1355" s="27" t="s">
        <v>1972</v>
      </c>
      <c r="C1355" s="28" t="s">
        <v>3376</v>
      </c>
      <c r="D1355" s="29" t="s">
        <v>2502</v>
      </c>
      <c r="E1355" s="30" t="s">
        <v>2503</v>
      </c>
      <c r="F1355" s="17" t="s">
        <v>4221</v>
      </c>
    </row>
    <row r="1356" spans="2:6">
      <c r="B1356" s="27" t="s">
        <v>1972</v>
      </c>
      <c r="C1356" s="28" t="s">
        <v>3376</v>
      </c>
      <c r="D1356" s="29" t="s">
        <v>2504</v>
      </c>
      <c r="E1356" s="30" t="s">
        <v>2505</v>
      </c>
      <c r="F1356" s="17" t="s">
        <v>4222</v>
      </c>
    </row>
    <row r="1357" spans="2:6">
      <c r="B1357" s="27" t="s">
        <v>1972</v>
      </c>
      <c r="C1357" s="28" t="s">
        <v>3376</v>
      </c>
      <c r="D1357" s="29" t="s">
        <v>2506</v>
      </c>
      <c r="E1357" s="30" t="s">
        <v>2507</v>
      </c>
      <c r="F1357" s="17" t="s">
        <v>4223</v>
      </c>
    </row>
    <row r="1358" spans="2:6">
      <c r="B1358" s="27" t="s">
        <v>1972</v>
      </c>
      <c r="C1358" s="28" t="s">
        <v>3376</v>
      </c>
      <c r="D1358" s="29" t="s">
        <v>2508</v>
      </c>
      <c r="E1358" s="30" t="s">
        <v>2509</v>
      </c>
      <c r="F1358" s="17" t="s">
        <v>4224</v>
      </c>
    </row>
    <row r="1359" spans="2:6">
      <c r="B1359" s="27" t="s">
        <v>1972</v>
      </c>
      <c r="C1359" s="28" t="s">
        <v>3376</v>
      </c>
      <c r="D1359" s="29" t="s">
        <v>2510</v>
      </c>
      <c r="E1359" s="30" t="s">
        <v>2511</v>
      </c>
      <c r="F1359" s="17" t="s">
        <v>4225</v>
      </c>
    </row>
    <row r="1360" spans="2:6">
      <c r="B1360" s="27" t="s">
        <v>1972</v>
      </c>
      <c r="C1360" s="28" t="s">
        <v>3376</v>
      </c>
      <c r="D1360" s="29" t="s">
        <v>2512</v>
      </c>
      <c r="E1360" s="30" t="s">
        <v>2513</v>
      </c>
      <c r="F1360" s="17" t="s">
        <v>4225</v>
      </c>
    </row>
    <row r="1361" spans="2:6">
      <c r="B1361" s="27" t="s">
        <v>1972</v>
      </c>
      <c r="C1361" s="28" t="s">
        <v>3376</v>
      </c>
      <c r="D1361" s="29" t="s">
        <v>2514</v>
      </c>
      <c r="E1361" s="30" t="s">
        <v>2515</v>
      </c>
      <c r="F1361" s="17" t="s">
        <v>4226</v>
      </c>
    </row>
    <row r="1362" spans="2:6">
      <c r="B1362" s="27" t="s">
        <v>1972</v>
      </c>
      <c r="C1362" s="28" t="s">
        <v>3376</v>
      </c>
      <c r="D1362" s="29" t="s">
        <v>2516</v>
      </c>
      <c r="E1362" s="30" t="s">
        <v>2517</v>
      </c>
      <c r="F1362" s="17" t="s">
        <v>4227</v>
      </c>
    </row>
    <row r="1363" spans="2:6">
      <c r="B1363" s="27" t="s">
        <v>1972</v>
      </c>
      <c r="C1363" s="28" t="s">
        <v>3376</v>
      </c>
      <c r="D1363" s="29" t="s">
        <v>2518</v>
      </c>
      <c r="E1363" s="30" t="s">
        <v>2519</v>
      </c>
      <c r="F1363" s="17" t="s">
        <v>4221</v>
      </c>
    </row>
    <row r="1364" spans="2:6">
      <c r="B1364" s="27" t="s">
        <v>1972</v>
      </c>
      <c r="C1364" s="28" t="s">
        <v>3376</v>
      </c>
      <c r="D1364" s="29" t="s">
        <v>2520</v>
      </c>
      <c r="E1364" s="30" t="s">
        <v>2521</v>
      </c>
      <c r="F1364" s="17" t="s">
        <v>4221</v>
      </c>
    </row>
    <row r="1365" spans="2:6">
      <c r="B1365" s="27" t="s">
        <v>1972</v>
      </c>
      <c r="C1365" s="28" t="s">
        <v>3376</v>
      </c>
      <c r="D1365" s="29" t="s">
        <v>2522</v>
      </c>
      <c r="E1365" s="30" t="s">
        <v>2523</v>
      </c>
      <c r="F1365" s="17" t="s">
        <v>4228</v>
      </c>
    </row>
    <row r="1366" spans="2:6">
      <c r="B1366" s="27" t="s">
        <v>1972</v>
      </c>
      <c r="C1366" s="28" t="s">
        <v>3376</v>
      </c>
      <c r="D1366" s="29" t="s">
        <v>2524</v>
      </c>
      <c r="E1366" s="30" t="s">
        <v>2525</v>
      </c>
      <c r="F1366" s="17" t="s">
        <v>4223</v>
      </c>
    </row>
    <row r="1367" spans="2:6">
      <c r="B1367" s="27" t="s">
        <v>1972</v>
      </c>
      <c r="C1367" s="28" t="s">
        <v>3376</v>
      </c>
      <c r="D1367" s="29" t="s">
        <v>2526</v>
      </c>
      <c r="E1367" s="30" t="s">
        <v>2527</v>
      </c>
      <c r="F1367" s="17" t="s">
        <v>4228</v>
      </c>
    </row>
    <row r="1368" spans="2:6">
      <c r="B1368" s="27" t="s">
        <v>1972</v>
      </c>
      <c r="C1368" s="28" t="s">
        <v>3376</v>
      </c>
      <c r="D1368" s="29" t="s">
        <v>2528</v>
      </c>
      <c r="E1368" s="30" t="s">
        <v>2529</v>
      </c>
      <c r="F1368" s="17" t="s">
        <v>4226</v>
      </c>
    </row>
    <row r="1369" spans="2:6">
      <c r="B1369" s="27" t="s">
        <v>1972</v>
      </c>
      <c r="C1369" s="28" t="s">
        <v>3376</v>
      </c>
      <c r="D1369" s="29" t="s">
        <v>2530</v>
      </c>
      <c r="E1369" s="30" t="s">
        <v>2531</v>
      </c>
      <c r="F1369" s="17" t="s">
        <v>4224</v>
      </c>
    </row>
    <row r="1370" spans="2:6">
      <c r="B1370" s="27" t="s">
        <v>1972</v>
      </c>
      <c r="C1370" s="28" t="s">
        <v>3376</v>
      </c>
      <c r="D1370" s="29" t="s">
        <v>2532</v>
      </c>
      <c r="E1370" s="30" t="s">
        <v>2533</v>
      </c>
      <c r="F1370" s="17" t="s">
        <v>4222</v>
      </c>
    </row>
    <row r="1371" spans="2:6">
      <c r="B1371" s="27" t="s">
        <v>1972</v>
      </c>
      <c r="C1371" s="28" t="s">
        <v>3376</v>
      </c>
      <c r="D1371" s="29" t="s">
        <v>2534</v>
      </c>
      <c r="E1371" s="30" t="s">
        <v>2535</v>
      </c>
      <c r="F1371" s="17" t="s">
        <v>4229</v>
      </c>
    </row>
    <row r="1372" spans="2:6">
      <c r="B1372" s="27" t="s">
        <v>1972</v>
      </c>
      <c r="C1372" s="28" t="s">
        <v>3376</v>
      </c>
      <c r="D1372" s="29" t="s">
        <v>2536</v>
      </c>
      <c r="E1372" s="30" t="s">
        <v>2537</v>
      </c>
      <c r="F1372" s="17" t="s">
        <v>4225</v>
      </c>
    </row>
    <row r="1373" spans="2:6">
      <c r="B1373" s="27" t="s">
        <v>1972</v>
      </c>
      <c r="C1373" s="28" t="s">
        <v>3376</v>
      </c>
      <c r="D1373" s="29" t="s">
        <v>2538</v>
      </c>
      <c r="E1373" s="30" t="s">
        <v>2539</v>
      </c>
      <c r="F1373" s="17" t="s">
        <v>4225</v>
      </c>
    </row>
    <row r="1374" spans="2:6">
      <c r="B1374" s="27" t="s">
        <v>1972</v>
      </c>
      <c r="C1374" s="28" t="s">
        <v>3377</v>
      </c>
      <c r="D1374" s="29" t="s">
        <v>2540</v>
      </c>
      <c r="E1374" s="30" t="s">
        <v>2541</v>
      </c>
      <c r="F1374" s="17" t="s">
        <v>4230</v>
      </c>
    </row>
    <row r="1375" spans="2:6">
      <c r="B1375" s="27" t="s">
        <v>1972</v>
      </c>
      <c r="C1375" s="28" t="s">
        <v>3377</v>
      </c>
      <c r="D1375" s="29" t="s">
        <v>2542</v>
      </c>
      <c r="E1375" s="30" t="s">
        <v>2543</v>
      </c>
      <c r="F1375" s="17" t="s">
        <v>4231</v>
      </c>
    </row>
    <row r="1376" spans="2:6">
      <c r="B1376" s="27" t="s">
        <v>1972</v>
      </c>
      <c r="C1376" s="28" t="s">
        <v>3377</v>
      </c>
      <c r="D1376" s="29" t="s">
        <v>2544</v>
      </c>
      <c r="E1376" s="30" t="s">
        <v>2545</v>
      </c>
      <c r="F1376" s="17" t="s">
        <v>4232</v>
      </c>
    </row>
    <row r="1377" spans="2:6">
      <c r="B1377" s="27" t="s">
        <v>1972</v>
      </c>
      <c r="C1377" s="28" t="s">
        <v>3377</v>
      </c>
      <c r="D1377" s="29" t="s">
        <v>2546</v>
      </c>
      <c r="E1377" s="30" t="s">
        <v>2547</v>
      </c>
      <c r="F1377" s="17" t="s">
        <v>4233</v>
      </c>
    </row>
    <row r="1378" spans="2:6">
      <c r="B1378" s="27" t="s">
        <v>1972</v>
      </c>
      <c r="C1378" s="28" t="s">
        <v>3377</v>
      </c>
      <c r="D1378" s="29" t="s">
        <v>2548</v>
      </c>
      <c r="E1378" s="30" t="s">
        <v>2549</v>
      </c>
      <c r="F1378" s="17" t="s">
        <v>4234</v>
      </c>
    </row>
    <row r="1379" spans="2:6">
      <c r="B1379" s="27" t="s">
        <v>1972</v>
      </c>
      <c r="C1379" s="28" t="s">
        <v>3377</v>
      </c>
      <c r="D1379" s="29" t="s">
        <v>2550</v>
      </c>
      <c r="E1379" s="30" t="s">
        <v>2551</v>
      </c>
      <c r="F1379" s="17" t="s">
        <v>4235</v>
      </c>
    </row>
    <row r="1380" spans="2:6">
      <c r="B1380" s="27" t="s">
        <v>1972</v>
      </c>
      <c r="C1380" s="28" t="s">
        <v>3377</v>
      </c>
      <c r="D1380" s="29" t="s">
        <v>2552</v>
      </c>
      <c r="E1380" s="30" t="s">
        <v>2553</v>
      </c>
      <c r="F1380" s="17" t="s">
        <v>4236</v>
      </c>
    </row>
    <row r="1381" spans="2:6">
      <c r="B1381" s="27" t="s">
        <v>1972</v>
      </c>
      <c r="C1381" s="28" t="s">
        <v>3377</v>
      </c>
      <c r="D1381" s="29" t="s">
        <v>2554</v>
      </c>
      <c r="E1381" s="30" t="s">
        <v>2555</v>
      </c>
      <c r="F1381" s="17" t="s">
        <v>4237</v>
      </c>
    </row>
    <row r="1382" spans="2:6">
      <c r="B1382" s="27" t="s">
        <v>1972</v>
      </c>
      <c r="C1382" s="28" t="s">
        <v>3377</v>
      </c>
      <c r="D1382" s="29" t="s">
        <v>2556</v>
      </c>
      <c r="E1382" s="30" t="s">
        <v>2557</v>
      </c>
      <c r="F1382" s="17" t="s">
        <v>4238</v>
      </c>
    </row>
    <row r="1383" spans="2:6">
      <c r="B1383" s="27" t="s">
        <v>1972</v>
      </c>
      <c r="C1383" s="28" t="s">
        <v>3377</v>
      </c>
      <c r="D1383" s="29" t="s">
        <v>2558</v>
      </c>
      <c r="E1383" s="30" t="s">
        <v>2559</v>
      </c>
      <c r="F1383" s="17" t="s">
        <v>4230</v>
      </c>
    </row>
    <row r="1384" spans="2:6">
      <c r="B1384" s="27" t="s">
        <v>1972</v>
      </c>
      <c r="C1384" s="28" t="s">
        <v>3377</v>
      </c>
      <c r="D1384" s="29" t="s">
        <v>2560</v>
      </c>
      <c r="E1384" s="30" t="s">
        <v>2561</v>
      </c>
      <c r="F1384" s="17" t="s">
        <v>4238</v>
      </c>
    </row>
    <row r="1385" spans="2:6">
      <c r="B1385" s="27" t="s">
        <v>1972</v>
      </c>
      <c r="C1385" s="28" t="s">
        <v>3377</v>
      </c>
      <c r="D1385" s="29" t="s">
        <v>2562</v>
      </c>
      <c r="E1385" s="30" t="s">
        <v>2563</v>
      </c>
      <c r="F1385" s="17" t="s">
        <v>4239</v>
      </c>
    </row>
    <row r="1386" spans="2:6">
      <c r="B1386" s="27" t="s">
        <v>1972</v>
      </c>
      <c r="C1386" s="28" t="s">
        <v>3377</v>
      </c>
      <c r="D1386" s="29" t="s">
        <v>2564</v>
      </c>
      <c r="E1386" s="30" t="s">
        <v>2565</v>
      </c>
      <c r="F1386" s="17" t="s">
        <v>4239</v>
      </c>
    </row>
    <row r="1387" spans="2:6">
      <c r="B1387" s="27" t="s">
        <v>1972</v>
      </c>
      <c r="C1387" s="28" t="s">
        <v>3377</v>
      </c>
      <c r="D1387" s="29" t="s">
        <v>2566</v>
      </c>
      <c r="E1387" s="30" t="s">
        <v>2567</v>
      </c>
      <c r="F1387" s="17" t="s">
        <v>4240</v>
      </c>
    </row>
    <row r="1388" spans="2:6">
      <c r="B1388" s="27" t="s">
        <v>1972</v>
      </c>
      <c r="C1388" s="28" t="s">
        <v>3377</v>
      </c>
      <c r="D1388" s="29" t="s">
        <v>2568</v>
      </c>
      <c r="E1388" s="30" t="s">
        <v>2569</v>
      </c>
      <c r="F1388" s="17" t="s">
        <v>4241</v>
      </c>
    </row>
    <row r="1389" spans="2:6">
      <c r="B1389" s="27" t="s">
        <v>1972</v>
      </c>
      <c r="C1389" s="28" t="s">
        <v>3377</v>
      </c>
      <c r="D1389" s="29" t="s">
        <v>2570</v>
      </c>
      <c r="E1389" s="30" t="s">
        <v>2571</v>
      </c>
      <c r="F1389" s="17" t="s">
        <v>4242</v>
      </c>
    </row>
    <row r="1390" spans="2:6">
      <c r="B1390" s="27" t="s">
        <v>1972</v>
      </c>
      <c r="C1390" s="28" t="s">
        <v>3377</v>
      </c>
      <c r="D1390" s="29" t="s">
        <v>2572</v>
      </c>
      <c r="E1390" s="30" t="s">
        <v>2573</v>
      </c>
      <c r="F1390" s="17" t="s">
        <v>4243</v>
      </c>
    </row>
    <row r="1391" spans="2:6">
      <c r="B1391" s="27" t="s">
        <v>1972</v>
      </c>
      <c r="C1391" s="28" t="s">
        <v>3377</v>
      </c>
      <c r="D1391" s="29" t="s">
        <v>2574</v>
      </c>
      <c r="E1391" s="30" t="s">
        <v>2575</v>
      </c>
      <c r="F1391" s="17" t="s">
        <v>4243</v>
      </c>
    </row>
    <row r="1392" spans="2:6">
      <c r="B1392" s="27" t="s">
        <v>1972</v>
      </c>
      <c r="C1392" s="28" t="s">
        <v>3377</v>
      </c>
      <c r="D1392" s="29" t="s">
        <v>2576</v>
      </c>
      <c r="E1392" s="30" t="s">
        <v>2577</v>
      </c>
      <c r="F1392" s="17" t="s">
        <v>4244</v>
      </c>
    </row>
    <row r="1393" spans="2:6">
      <c r="B1393" s="27" t="s">
        <v>1972</v>
      </c>
      <c r="C1393" s="28" t="s">
        <v>3377</v>
      </c>
      <c r="D1393" s="29" t="s">
        <v>2578</v>
      </c>
      <c r="E1393" s="30" t="s">
        <v>2579</v>
      </c>
      <c r="F1393" s="17" t="s">
        <v>4242</v>
      </c>
    </row>
    <row r="1394" spans="2:6">
      <c r="B1394" s="27" t="s">
        <v>1972</v>
      </c>
      <c r="C1394" s="28" t="s">
        <v>3377</v>
      </c>
      <c r="D1394" s="29" t="s">
        <v>2580</v>
      </c>
      <c r="E1394" s="30" t="s">
        <v>2581</v>
      </c>
      <c r="F1394" s="17" t="s">
        <v>4245</v>
      </c>
    </row>
    <row r="1395" spans="2:6">
      <c r="B1395" s="27" t="s">
        <v>1972</v>
      </c>
      <c r="C1395" s="28" t="s">
        <v>3377</v>
      </c>
      <c r="D1395" s="29" t="s">
        <v>2582</v>
      </c>
      <c r="E1395" s="30" t="s">
        <v>2583</v>
      </c>
      <c r="F1395" s="17" t="s">
        <v>4244</v>
      </c>
    </row>
    <row r="1396" spans="2:6">
      <c r="B1396" s="27" t="s">
        <v>1972</v>
      </c>
      <c r="C1396" s="28" t="s">
        <v>3378</v>
      </c>
      <c r="D1396" s="29" t="s">
        <v>2584</v>
      </c>
      <c r="E1396" s="30" t="s">
        <v>2585</v>
      </c>
      <c r="F1396" s="17" t="s">
        <v>4246</v>
      </c>
    </row>
    <row r="1397" spans="2:6">
      <c r="B1397" s="27" t="s">
        <v>1972</v>
      </c>
      <c r="C1397" s="28" t="s">
        <v>3378</v>
      </c>
      <c r="D1397" s="29" t="s">
        <v>2586</v>
      </c>
      <c r="E1397" s="30" t="s">
        <v>2587</v>
      </c>
      <c r="F1397" s="17" t="s">
        <v>4247</v>
      </c>
    </row>
    <row r="1398" spans="2:6">
      <c r="B1398" s="27" t="s">
        <v>1972</v>
      </c>
      <c r="C1398" s="28" t="s">
        <v>3378</v>
      </c>
      <c r="D1398" s="29" t="s">
        <v>2588</v>
      </c>
      <c r="E1398" s="30" t="s">
        <v>2589</v>
      </c>
      <c r="F1398" s="17" t="s">
        <v>4248</v>
      </c>
    </row>
    <row r="1399" spans="2:6">
      <c r="B1399" s="27" t="s">
        <v>1972</v>
      </c>
      <c r="C1399" s="28" t="s">
        <v>3378</v>
      </c>
      <c r="D1399" s="29" t="s">
        <v>2590</v>
      </c>
      <c r="E1399" s="30" t="s">
        <v>2591</v>
      </c>
      <c r="F1399" s="17" t="s">
        <v>4249</v>
      </c>
    </row>
    <row r="1400" spans="2:6">
      <c r="B1400" s="27" t="s">
        <v>1972</v>
      </c>
      <c r="C1400" s="28" t="s">
        <v>3378</v>
      </c>
      <c r="D1400" s="29" t="s">
        <v>2592</v>
      </c>
      <c r="E1400" s="30" t="s">
        <v>2593</v>
      </c>
      <c r="F1400" s="17" t="s">
        <v>4250</v>
      </c>
    </row>
    <row r="1401" spans="2:6">
      <c r="B1401" s="27" t="s">
        <v>1972</v>
      </c>
      <c r="C1401" s="28" t="s">
        <v>3378</v>
      </c>
      <c r="D1401" s="29" t="s">
        <v>2594</v>
      </c>
      <c r="E1401" s="30" t="s">
        <v>2595</v>
      </c>
      <c r="F1401" s="17" t="s">
        <v>4248</v>
      </c>
    </row>
    <row r="1402" spans="2:6">
      <c r="B1402" s="27" t="s">
        <v>1972</v>
      </c>
      <c r="C1402" s="28" t="s">
        <v>3378</v>
      </c>
      <c r="D1402" s="29" t="s">
        <v>2596</v>
      </c>
      <c r="E1402" s="30" t="s">
        <v>2597</v>
      </c>
      <c r="F1402" s="17" t="s">
        <v>4251</v>
      </c>
    </row>
    <row r="1403" spans="2:6">
      <c r="B1403" s="27" t="s">
        <v>1972</v>
      </c>
      <c r="C1403" s="28" t="s">
        <v>3378</v>
      </c>
      <c r="D1403" s="29" t="s">
        <v>2598</v>
      </c>
      <c r="E1403" s="30" t="s">
        <v>2599</v>
      </c>
      <c r="F1403" s="17" t="s">
        <v>4252</v>
      </c>
    </row>
    <row r="1404" spans="2:6">
      <c r="B1404" s="27" t="s">
        <v>1972</v>
      </c>
      <c r="C1404" s="28" t="s">
        <v>3378</v>
      </c>
      <c r="D1404" s="29" t="s">
        <v>2600</v>
      </c>
      <c r="E1404" s="30" t="s">
        <v>2601</v>
      </c>
      <c r="F1404" s="17" t="s">
        <v>4253</v>
      </c>
    </row>
    <row r="1405" spans="2:6">
      <c r="B1405" s="27" t="s">
        <v>1972</v>
      </c>
      <c r="C1405" s="28" t="s">
        <v>3378</v>
      </c>
      <c r="D1405" s="29" t="s">
        <v>2602</v>
      </c>
      <c r="E1405" s="30" t="s">
        <v>2603</v>
      </c>
      <c r="F1405" s="17" t="s">
        <v>4254</v>
      </c>
    </row>
    <row r="1406" spans="2:6">
      <c r="B1406" s="27" t="s">
        <v>1972</v>
      </c>
      <c r="C1406" s="28" t="s">
        <v>3378</v>
      </c>
      <c r="D1406" s="29" t="s">
        <v>2604</v>
      </c>
      <c r="E1406" s="30" t="s">
        <v>2605</v>
      </c>
      <c r="F1406" s="17" t="s">
        <v>4253</v>
      </c>
    </row>
    <row r="1407" spans="2:6">
      <c r="B1407" s="27" t="s">
        <v>1972</v>
      </c>
      <c r="C1407" s="28" t="s">
        <v>3378</v>
      </c>
      <c r="D1407" s="29" t="s">
        <v>2606</v>
      </c>
      <c r="E1407" s="30" t="s">
        <v>2607</v>
      </c>
      <c r="F1407" s="17" t="s">
        <v>4255</v>
      </c>
    </row>
    <row r="1408" spans="2:6">
      <c r="B1408" s="27" t="s">
        <v>1972</v>
      </c>
      <c r="C1408" s="28" t="s">
        <v>3378</v>
      </c>
      <c r="D1408" s="29" t="s">
        <v>2608</v>
      </c>
      <c r="E1408" s="30" t="s">
        <v>2609</v>
      </c>
      <c r="F1408" s="17" t="s">
        <v>4256</v>
      </c>
    </row>
    <row r="1409" spans="2:6">
      <c r="B1409" s="27" t="s">
        <v>1972</v>
      </c>
      <c r="C1409" s="28" t="s">
        <v>3378</v>
      </c>
      <c r="D1409" s="29" t="s">
        <v>2610</v>
      </c>
      <c r="E1409" s="30" t="s">
        <v>2611</v>
      </c>
      <c r="F1409" s="17" t="s">
        <v>4256</v>
      </c>
    </row>
    <row r="1410" spans="2:6">
      <c r="B1410" s="27" t="s">
        <v>1972</v>
      </c>
      <c r="C1410" s="28" t="s">
        <v>3378</v>
      </c>
      <c r="D1410" s="29" t="s">
        <v>2612</v>
      </c>
      <c r="E1410" s="30" t="s">
        <v>2613</v>
      </c>
      <c r="F1410" s="17" t="s">
        <v>4256</v>
      </c>
    </row>
    <row r="1411" spans="2:6">
      <c r="B1411" s="27" t="s">
        <v>1972</v>
      </c>
      <c r="C1411" s="28" t="s">
        <v>3378</v>
      </c>
      <c r="D1411" s="29" t="s">
        <v>2614</v>
      </c>
      <c r="E1411" s="30" t="s">
        <v>2615</v>
      </c>
      <c r="F1411" s="17" t="s">
        <v>4252</v>
      </c>
    </row>
    <row r="1412" spans="2:6">
      <c r="B1412" s="27" t="s">
        <v>1972</v>
      </c>
      <c r="C1412" s="28" t="s">
        <v>3378</v>
      </c>
      <c r="D1412" s="29" t="s">
        <v>2616</v>
      </c>
      <c r="E1412" s="30" t="s">
        <v>2617</v>
      </c>
      <c r="F1412" s="17" t="s">
        <v>4253</v>
      </c>
    </row>
    <row r="1413" spans="2:6">
      <c r="B1413" s="27" t="s">
        <v>1972</v>
      </c>
      <c r="C1413" s="28" t="s">
        <v>3378</v>
      </c>
      <c r="D1413" s="29" t="s">
        <v>2618</v>
      </c>
      <c r="E1413" s="30" t="s">
        <v>2619</v>
      </c>
      <c r="F1413" s="17" t="s">
        <v>4257</v>
      </c>
    </row>
    <row r="1414" spans="2:6">
      <c r="B1414" s="27" t="s">
        <v>1972</v>
      </c>
      <c r="C1414" s="28" t="s">
        <v>3378</v>
      </c>
      <c r="D1414" s="29" t="s">
        <v>2620</v>
      </c>
      <c r="E1414" s="30" t="s">
        <v>2621</v>
      </c>
      <c r="F1414" s="17" t="s">
        <v>4254</v>
      </c>
    </row>
    <row r="1415" spans="2:6">
      <c r="B1415" s="27" t="s">
        <v>1972</v>
      </c>
      <c r="C1415" s="28" t="s">
        <v>3378</v>
      </c>
      <c r="D1415" s="29" t="s">
        <v>2622</v>
      </c>
      <c r="E1415" s="30" t="s">
        <v>2623</v>
      </c>
      <c r="F1415" s="17" t="s">
        <v>4257</v>
      </c>
    </row>
    <row r="1416" spans="2:6">
      <c r="B1416" s="27" t="s">
        <v>1972</v>
      </c>
      <c r="C1416" s="28" t="s">
        <v>3378</v>
      </c>
      <c r="D1416" s="29" t="s">
        <v>2624</v>
      </c>
      <c r="E1416" s="30" t="s">
        <v>2625</v>
      </c>
      <c r="F1416" s="17" t="s">
        <v>4257</v>
      </c>
    </row>
    <row r="1417" spans="2:6">
      <c r="B1417" s="27" t="s">
        <v>1972</v>
      </c>
      <c r="C1417" s="28" t="s">
        <v>3378</v>
      </c>
      <c r="D1417" s="29" t="s">
        <v>2626</v>
      </c>
      <c r="E1417" s="30" t="s">
        <v>2627</v>
      </c>
      <c r="F1417" s="17" t="s">
        <v>4258</v>
      </c>
    </row>
    <row r="1418" spans="2:6">
      <c r="B1418" s="27" t="s">
        <v>1972</v>
      </c>
      <c r="C1418" s="28" t="s">
        <v>3378</v>
      </c>
      <c r="D1418" s="29" t="s">
        <v>2628</v>
      </c>
      <c r="E1418" s="30" t="s">
        <v>2629</v>
      </c>
      <c r="F1418" s="17" t="s">
        <v>4259</v>
      </c>
    </row>
    <row r="1419" spans="2:6">
      <c r="B1419" s="27" t="s">
        <v>1972</v>
      </c>
      <c r="C1419" s="28" t="s">
        <v>3378</v>
      </c>
      <c r="D1419" s="29" t="s">
        <v>2630</v>
      </c>
      <c r="E1419" s="30" t="s">
        <v>2631</v>
      </c>
      <c r="F1419" s="17" t="s">
        <v>4260</v>
      </c>
    </row>
    <row r="1420" spans="2:6">
      <c r="B1420" s="27" t="s">
        <v>1972</v>
      </c>
      <c r="C1420" s="28" t="s">
        <v>3379</v>
      </c>
      <c r="D1420" s="29" t="s">
        <v>2632</v>
      </c>
      <c r="E1420" s="30" t="s">
        <v>2633</v>
      </c>
      <c r="F1420" s="17" t="s">
        <v>4261</v>
      </c>
    </row>
    <row r="1421" spans="2:6">
      <c r="B1421" s="27" t="s">
        <v>1972</v>
      </c>
      <c r="C1421" s="28" t="s">
        <v>3379</v>
      </c>
      <c r="D1421" s="29" t="s">
        <v>2634</v>
      </c>
      <c r="E1421" s="30" t="s">
        <v>2635</v>
      </c>
      <c r="F1421" s="17" t="s">
        <v>4262</v>
      </c>
    </row>
    <row r="1422" spans="2:6">
      <c r="B1422" s="27" t="s">
        <v>1972</v>
      </c>
      <c r="C1422" s="28" t="s">
        <v>3379</v>
      </c>
      <c r="D1422" s="29" t="s">
        <v>2636</v>
      </c>
      <c r="E1422" s="30" t="s">
        <v>2637</v>
      </c>
      <c r="F1422" s="17" t="s">
        <v>4263</v>
      </c>
    </row>
    <row r="1423" spans="2:6">
      <c r="B1423" s="27" t="s">
        <v>1972</v>
      </c>
      <c r="C1423" s="28" t="s">
        <v>3379</v>
      </c>
      <c r="D1423" s="29" t="s">
        <v>2638</v>
      </c>
      <c r="E1423" s="30" t="s">
        <v>2639</v>
      </c>
      <c r="F1423" s="17" t="s">
        <v>4264</v>
      </c>
    </row>
    <row r="1424" spans="2:6">
      <c r="B1424" s="27" t="s">
        <v>1972</v>
      </c>
      <c r="C1424" s="28" t="s">
        <v>3379</v>
      </c>
      <c r="D1424" s="29" t="s">
        <v>2640</v>
      </c>
      <c r="E1424" s="30" t="s">
        <v>2641</v>
      </c>
      <c r="F1424" s="17" t="s">
        <v>4263</v>
      </c>
    </row>
    <row r="1425" spans="2:6">
      <c r="B1425" s="27" t="s">
        <v>1972</v>
      </c>
      <c r="C1425" s="28" t="s">
        <v>3379</v>
      </c>
      <c r="D1425" s="29" t="s">
        <v>2642</v>
      </c>
      <c r="E1425" s="30" t="s">
        <v>2643</v>
      </c>
      <c r="F1425" s="17" t="s">
        <v>4261</v>
      </c>
    </row>
    <row r="1426" spans="2:6">
      <c r="B1426" s="27" t="s">
        <v>1972</v>
      </c>
      <c r="C1426" s="28" t="s">
        <v>3379</v>
      </c>
      <c r="D1426" s="29" t="s">
        <v>2644</v>
      </c>
      <c r="E1426" s="30" t="s">
        <v>2645</v>
      </c>
      <c r="F1426" s="17" t="s">
        <v>4265</v>
      </c>
    </row>
    <row r="1427" spans="2:6">
      <c r="B1427" s="27" t="s">
        <v>1972</v>
      </c>
      <c r="C1427" s="28" t="s">
        <v>3379</v>
      </c>
      <c r="D1427" s="29" t="s">
        <v>2646</v>
      </c>
      <c r="E1427" s="30" t="s">
        <v>2647</v>
      </c>
      <c r="F1427" s="17" t="s">
        <v>4266</v>
      </c>
    </row>
    <row r="1428" spans="2:6">
      <c r="B1428" s="27" t="s">
        <v>1972</v>
      </c>
      <c r="C1428" s="28" t="s">
        <v>3379</v>
      </c>
      <c r="D1428" s="29" t="s">
        <v>2648</v>
      </c>
      <c r="E1428" s="30" t="s">
        <v>2649</v>
      </c>
      <c r="F1428" s="17" t="s">
        <v>4267</v>
      </c>
    </row>
    <row r="1429" spans="2:6">
      <c r="B1429" s="27" t="s">
        <v>1972</v>
      </c>
      <c r="C1429" s="28" t="s">
        <v>3379</v>
      </c>
      <c r="D1429" s="29" t="s">
        <v>2650</v>
      </c>
      <c r="E1429" s="30" t="s">
        <v>2651</v>
      </c>
      <c r="F1429" s="17" t="s">
        <v>4268</v>
      </c>
    </row>
    <row r="1430" spans="2:6">
      <c r="B1430" s="27" t="s">
        <v>1972</v>
      </c>
      <c r="C1430" s="28" t="s">
        <v>3379</v>
      </c>
      <c r="D1430" s="29" t="s">
        <v>2652</v>
      </c>
      <c r="E1430" s="30" t="s">
        <v>2653</v>
      </c>
      <c r="F1430" s="17" t="s">
        <v>4269</v>
      </c>
    </row>
    <row r="1431" spans="2:6">
      <c r="B1431" s="27" t="s">
        <v>1972</v>
      </c>
      <c r="C1431" s="28" t="s">
        <v>3379</v>
      </c>
      <c r="D1431" s="29" t="s">
        <v>2654</v>
      </c>
      <c r="E1431" s="30" t="s">
        <v>2655</v>
      </c>
      <c r="F1431" s="17" t="s">
        <v>4270</v>
      </c>
    </row>
    <row r="1432" spans="2:6">
      <c r="B1432" s="27" t="s">
        <v>1972</v>
      </c>
      <c r="C1432" s="28" t="s">
        <v>3379</v>
      </c>
      <c r="D1432" s="29" t="s">
        <v>2656</v>
      </c>
      <c r="E1432" s="30" t="s">
        <v>2657</v>
      </c>
      <c r="F1432" s="17" t="s">
        <v>4265</v>
      </c>
    </row>
    <row r="1433" spans="2:6">
      <c r="B1433" s="27" t="s">
        <v>1972</v>
      </c>
      <c r="C1433" s="28" t="s">
        <v>3379</v>
      </c>
      <c r="D1433" s="29" t="s">
        <v>2658</v>
      </c>
      <c r="E1433" s="30" t="s">
        <v>2659</v>
      </c>
      <c r="F1433" s="17" t="s">
        <v>4270</v>
      </c>
    </row>
    <row r="1434" spans="2:6">
      <c r="B1434" s="27" t="s">
        <v>1972</v>
      </c>
      <c r="C1434" s="28" t="s">
        <v>3379</v>
      </c>
      <c r="D1434" s="29" t="s">
        <v>2660</v>
      </c>
      <c r="E1434" s="30" t="s">
        <v>2661</v>
      </c>
      <c r="F1434" s="17" t="s">
        <v>4270</v>
      </c>
    </row>
    <row r="1435" spans="2:6">
      <c r="B1435" s="27" t="s">
        <v>1972</v>
      </c>
      <c r="C1435" s="28" t="s">
        <v>3379</v>
      </c>
      <c r="D1435" s="29" t="s">
        <v>2662</v>
      </c>
      <c r="E1435" s="30" t="s">
        <v>2663</v>
      </c>
      <c r="F1435" s="17" t="s">
        <v>4271</v>
      </c>
    </row>
    <row r="1436" spans="2:6">
      <c r="B1436" s="27" t="s">
        <v>1972</v>
      </c>
      <c r="C1436" s="28" t="s">
        <v>3379</v>
      </c>
      <c r="D1436" s="29" t="s">
        <v>2664</v>
      </c>
      <c r="E1436" s="30" t="s">
        <v>2665</v>
      </c>
      <c r="F1436" s="17" t="s">
        <v>4266</v>
      </c>
    </row>
    <row r="1437" spans="2:6">
      <c r="B1437" s="27" t="s">
        <v>1972</v>
      </c>
      <c r="C1437" s="28" t="s">
        <v>3380</v>
      </c>
      <c r="D1437" s="29" t="s">
        <v>2666</v>
      </c>
      <c r="E1437" s="30" t="s">
        <v>2667</v>
      </c>
      <c r="F1437" s="17" t="s">
        <v>4272</v>
      </c>
    </row>
    <row r="1438" spans="2:6">
      <c r="B1438" s="27" t="s">
        <v>1972</v>
      </c>
      <c r="C1438" s="28" t="s">
        <v>3380</v>
      </c>
      <c r="D1438" s="29" t="s">
        <v>2668</v>
      </c>
      <c r="E1438" s="30" t="s">
        <v>2669</v>
      </c>
      <c r="F1438" s="17" t="s">
        <v>4273</v>
      </c>
    </row>
    <row r="1439" spans="2:6">
      <c r="B1439" s="27" t="s">
        <v>1972</v>
      </c>
      <c r="C1439" s="28" t="s">
        <v>3380</v>
      </c>
      <c r="D1439" s="29" t="s">
        <v>2670</v>
      </c>
      <c r="E1439" s="30" t="s">
        <v>2671</v>
      </c>
      <c r="F1439" s="17" t="s">
        <v>4274</v>
      </c>
    </row>
    <row r="1440" spans="2:6">
      <c r="B1440" s="27" t="s">
        <v>1972</v>
      </c>
      <c r="C1440" s="28" t="s">
        <v>3380</v>
      </c>
      <c r="D1440" s="29" t="s">
        <v>2672</v>
      </c>
      <c r="E1440" s="30" t="s">
        <v>2673</v>
      </c>
      <c r="F1440" s="17" t="s">
        <v>4275</v>
      </c>
    </row>
    <row r="1441" spans="2:6">
      <c r="B1441" s="27" t="s">
        <v>1972</v>
      </c>
      <c r="C1441" s="28" t="s">
        <v>3380</v>
      </c>
      <c r="D1441" s="29" t="s">
        <v>2674</v>
      </c>
      <c r="E1441" s="30" t="s">
        <v>2675</v>
      </c>
      <c r="F1441" s="17" t="s">
        <v>4276</v>
      </c>
    </row>
    <row r="1442" spans="2:6">
      <c r="B1442" s="27" t="s">
        <v>1972</v>
      </c>
      <c r="C1442" s="28" t="s">
        <v>3380</v>
      </c>
      <c r="D1442" s="29" t="s">
        <v>2676</v>
      </c>
      <c r="E1442" s="30" t="s">
        <v>2677</v>
      </c>
      <c r="F1442" s="17" t="s">
        <v>4277</v>
      </c>
    </row>
    <row r="1443" spans="2:6">
      <c r="B1443" s="27" t="s">
        <v>1972</v>
      </c>
      <c r="C1443" s="28" t="s">
        <v>3380</v>
      </c>
      <c r="D1443" s="29" t="s">
        <v>2678</v>
      </c>
      <c r="E1443" s="30" t="s">
        <v>2679</v>
      </c>
      <c r="F1443" s="17" t="s">
        <v>4278</v>
      </c>
    </row>
    <row r="1444" spans="2:6">
      <c r="B1444" s="27" t="s">
        <v>1972</v>
      </c>
      <c r="C1444" s="28" t="s">
        <v>3380</v>
      </c>
      <c r="D1444" s="29" t="s">
        <v>2680</v>
      </c>
      <c r="E1444" s="30" t="s">
        <v>2681</v>
      </c>
      <c r="F1444" s="17" t="s">
        <v>4279</v>
      </c>
    </row>
    <row r="1445" spans="2:6">
      <c r="B1445" s="27" t="s">
        <v>1972</v>
      </c>
      <c r="C1445" s="28" t="s">
        <v>3381</v>
      </c>
      <c r="D1445" s="29" t="s">
        <v>2682</v>
      </c>
      <c r="E1445" s="30" t="s">
        <v>2683</v>
      </c>
      <c r="F1445" s="17" t="s">
        <v>4280</v>
      </c>
    </row>
    <row r="1446" spans="2:6">
      <c r="B1446" s="27" t="s">
        <v>1972</v>
      </c>
      <c r="C1446" s="28" t="s">
        <v>3381</v>
      </c>
      <c r="D1446" s="29" t="s">
        <v>2684</v>
      </c>
      <c r="E1446" s="30" t="s">
        <v>2685</v>
      </c>
      <c r="F1446" s="17" t="s">
        <v>4281</v>
      </c>
    </row>
    <row r="1447" spans="2:6">
      <c r="B1447" s="27" t="s">
        <v>1972</v>
      </c>
      <c r="C1447" s="28" t="s">
        <v>3381</v>
      </c>
      <c r="D1447" s="29" t="s">
        <v>2686</v>
      </c>
      <c r="E1447" s="30" t="s">
        <v>2687</v>
      </c>
      <c r="F1447" s="17" t="s">
        <v>4282</v>
      </c>
    </row>
    <row r="1448" spans="2:6">
      <c r="B1448" s="27" t="s">
        <v>1972</v>
      </c>
      <c r="C1448" s="28" t="s">
        <v>3381</v>
      </c>
      <c r="D1448" s="29" t="s">
        <v>2688</v>
      </c>
      <c r="E1448" s="30" t="s">
        <v>2689</v>
      </c>
      <c r="F1448" s="17" t="s">
        <v>4283</v>
      </c>
    </row>
    <row r="1449" spans="2:6">
      <c r="B1449" s="27" t="s">
        <v>1972</v>
      </c>
      <c r="C1449" s="28" t="s">
        <v>3381</v>
      </c>
      <c r="D1449" s="29" t="s">
        <v>2690</v>
      </c>
      <c r="E1449" s="30" t="s">
        <v>2691</v>
      </c>
      <c r="F1449" s="17" t="s">
        <v>4284</v>
      </c>
    </row>
    <row r="1450" spans="2:6">
      <c r="B1450" s="27" t="s">
        <v>1972</v>
      </c>
      <c r="C1450" s="28" t="s">
        <v>3381</v>
      </c>
      <c r="D1450" s="29" t="s">
        <v>2692</v>
      </c>
      <c r="E1450" s="30" t="s">
        <v>2693</v>
      </c>
      <c r="F1450" s="17" t="s">
        <v>4285</v>
      </c>
    </row>
    <row r="1451" spans="2:6">
      <c r="B1451" s="27" t="s">
        <v>1972</v>
      </c>
      <c r="C1451" s="28" t="s">
        <v>3381</v>
      </c>
      <c r="D1451" s="29" t="s">
        <v>2694</v>
      </c>
      <c r="E1451" s="30" t="s">
        <v>2695</v>
      </c>
      <c r="F1451" s="17" t="s">
        <v>4286</v>
      </c>
    </row>
    <row r="1452" spans="2:6">
      <c r="B1452" s="27" t="s">
        <v>1972</v>
      </c>
      <c r="C1452" s="28" t="s">
        <v>3381</v>
      </c>
      <c r="D1452" s="29" t="s">
        <v>2696</v>
      </c>
      <c r="E1452" s="30" t="s">
        <v>2697</v>
      </c>
      <c r="F1452" s="17" t="s">
        <v>4286</v>
      </c>
    </row>
    <row r="1453" spans="2:6">
      <c r="B1453" s="27" t="s">
        <v>1972</v>
      </c>
      <c r="C1453" s="28" t="s">
        <v>3381</v>
      </c>
      <c r="D1453" s="29" t="s">
        <v>2698</v>
      </c>
      <c r="E1453" s="30" t="s">
        <v>2699</v>
      </c>
      <c r="F1453" s="17" t="s">
        <v>4285</v>
      </c>
    </row>
    <row r="1454" spans="2:6">
      <c r="B1454" s="27" t="s">
        <v>1972</v>
      </c>
      <c r="C1454" s="28" t="s">
        <v>3381</v>
      </c>
      <c r="D1454" s="29" t="s">
        <v>2700</v>
      </c>
      <c r="E1454" s="30" t="s">
        <v>2701</v>
      </c>
      <c r="F1454" s="17" t="s">
        <v>4287</v>
      </c>
    </row>
    <row r="1455" spans="2:6">
      <c r="B1455" s="27" t="s">
        <v>1972</v>
      </c>
      <c r="C1455" s="28" t="s">
        <v>3381</v>
      </c>
      <c r="D1455" s="29" t="s">
        <v>2702</v>
      </c>
      <c r="E1455" s="30" t="s">
        <v>2703</v>
      </c>
      <c r="F1455" s="17" t="s">
        <v>4288</v>
      </c>
    </row>
    <row r="1456" spans="2:6">
      <c r="B1456" s="27" t="s">
        <v>1972</v>
      </c>
      <c r="C1456" s="28" t="s">
        <v>40</v>
      </c>
      <c r="D1456" s="29" t="s">
        <v>2704</v>
      </c>
      <c r="E1456" s="30" t="s">
        <v>2704</v>
      </c>
      <c r="F1456" s="17" t="s">
        <v>40</v>
      </c>
    </row>
    <row r="1457" spans="2:6">
      <c r="B1457" s="27" t="s">
        <v>1972</v>
      </c>
      <c r="C1457" s="28" t="s">
        <v>40</v>
      </c>
      <c r="D1457" s="29" t="s">
        <v>2705</v>
      </c>
      <c r="E1457" s="30" t="s">
        <v>2705</v>
      </c>
      <c r="F1457" s="17" t="s">
        <v>40</v>
      </c>
    </row>
    <row r="1458" spans="2:6">
      <c r="B1458" s="27" t="s">
        <v>2706</v>
      </c>
      <c r="C1458" s="28" t="s">
        <v>3382</v>
      </c>
      <c r="D1458" s="29" t="s">
        <v>2708</v>
      </c>
      <c r="E1458" s="30" t="s">
        <v>2709</v>
      </c>
      <c r="F1458" s="17" t="s">
        <v>4289</v>
      </c>
    </row>
    <row r="1459" spans="2:6">
      <c r="B1459" s="27" t="s">
        <v>2706</v>
      </c>
      <c r="C1459" s="28" t="s">
        <v>3382</v>
      </c>
      <c r="D1459" s="29" t="s">
        <v>2710</v>
      </c>
      <c r="E1459" s="30" t="s">
        <v>2711</v>
      </c>
      <c r="F1459" s="17" t="s">
        <v>4290</v>
      </c>
    </row>
    <row r="1460" spans="2:6">
      <c r="B1460" s="27" t="s">
        <v>2706</v>
      </c>
      <c r="C1460" s="28" t="s">
        <v>3383</v>
      </c>
      <c r="D1460" s="29" t="s">
        <v>2712</v>
      </c>
      <c r="E1460" s="30" t="s">
        <v>2713</v>
      </c>
      <c r="F1460" s="17" t="s">
        <v>4291</v>
      </c>
    </row>
    <row r="1461" spans="2:6">
      <c r="B1461" s="27" t="s">
        <v>2706</v>
      </c>
      <c r="C1461" s="28" t="s">
        <v>3382</v>
      </c>
      <c r="D1461" s="29" t="s">
        <v>2714</v>
      </c>
      <c r="E1461" s="30" t="s">
        <v>2715</v>
      </c>
      <c r="F1461" s="17" t="s">
        <v>4292</v>
      </c>
    </row>
    <row r="1462" spans="2:6">
      <c r="B1462" s="27" t="s">
        <v>2706</v>
      </c>
      <c r="C1462" s="28" t="s">
        <v>3382</v>
      </c>
      <c r="D1462" s="29" t="s">
        <v>2716</v>
      </c>
      <c r="E1462" s="30" t="s">
        <v>2717</v>
      </c>
      <c r="F1462" s="17" t="s">
        <v>4290</v>
      </c>
    </row>
    <row r="1463" spans="2:6">
      <c r="B1463" s="27" t="s">
        <v>2706</v>
      </c>
      <c r="C1463" s="28" t="s">
        <v>3382</v>
      </c>
      <c r="D1463" s="29" t="s">
        <v>2718</v>
      </c>
      <c r="E1463" s="30" t="s">
        <v>2719</v>
      </c>
      <c r="F1463" s="17" t="s">
        <v>4293</v>
      </c>
    </row>
    <row r="1464" spans="2:6">
      <c r="B1464" s="27" t="s">
        <v>2706</v>
      </c>
      <c r="C1464" s="28" t="s">
        <v>3382</v>
      </c>
      <c r="D1464" s="29" t="s">
        <v>2720</v>
      </c>
      <c r="E1464" s="30" t="s">
        <v>2721</v>
      </c>
      <c r="F1464" s="17" t="s">
        <v>4290</v>
      </c>
    </row>
    <row r="1465" spans="2:6">
      <c r="B1465" s="27" t="s">
        <v>2706</v>
      </c>
      <c r="C1465" s="28" t="s">
        <v>3384</v>
      </c>
      <c r="D1465" s="29" t="s">
        <v>2722</v>
      </c>
      <c r="E1465" s="30" t="s">
        <v>2723</v>
      </c>
      <c r="F1465" s="17" t="s">
        <v>4294</v>
      </c>
    </row>
    <row r="1466" spans="2:6">
      <c r="B1466" s="27" t="s">
        <v>2706</v>
      </c>
      <c r="C1466" s="28" t="s">
        <v>3382</v>
      </c>
      <c r="D1466" s="29" t="s">
        <v>2724</v>
      </c>
      <c r="E1466" s="30" t="s">
        <v>2725</v>
      </c>
      <c r="F1466" s="17" t="s">
        <v>4293</v>
      </c>
    </row>
    <row r="1467" spans="2:6">
      <c r="B1467" s="27" t="s">
        <v>2706</v>
      </c>
      <c r="C1467" s="28" t="s">
        <v>3385</v>
      </c>
      <c r="D1467" s="29" t="s">
        <v>2726</v>
      </c>
      <c r="E1467" s="30" t="s">
        <v>2727</v>
      </c>
      <c r="F1467" s="17" t="s">
        <v>4295</v>
      </c>
    </row>
    <row r="1468" spans="2:6">
      <c r="B1468" s="27" t="s">
        <v>2706</v>
      </c>
      <c r="C1468" s="28" t="s">
        <v>3382</v>
      </c>
      <c r="D1468" s="29" t="s">
        <v>2728</v>
      </c>
      <c r="E1468" s="30" t="s">
        <v>2729</v>
      </c>
      <c r="F1468" s="17" t="s">
        <v>4290</v>
      </c>
    </row>
    <row r="1469" spans="2:6">
      <c r="B1469" s="27" t="s">
        <v>2706</v>
      </c>
      <c r="C1469" s="28" t="s">
        <v>3384</v>
      </c>
      <c r="D1469" s="29" t="s">
        <v>2730</v>
      </c>
      <c r="E1469" s="30" t="s">
        <v>2731</v>
      </c>
      <c r="F1469" s="17" t="s">
        <v>4296</v>
      </c>
    </row>
    <row r="1470" spans="2:6">
      <c r="B1470" s="27" t="s">
        <v>2706</v>
      </c>
      <c r="C1470" s="28" t="s">
        <v>3382</v>
      </c>
      <c r="D1470" s="29" t="s">
        <v>2732</v>
      </c>
      <c r="E1470" s="30" t="s">
        <v>2733</v>
      </c>
      <c r="F1470" s="17" t="s">
        <v>4292</v>
      </c>
    </row>
    <row r="1471" spans="2:6">
      <c r="B1471" s="27" t="s">
        <v>2706</v>
      </c>
      <c r="C1471" s="28" t="s">
        <v>3382</v>
      </c>
      <c r="D1471" s="29" t="s">
        <v>2734</v>
      </c>
      <c r="E1471" s="30" t="s">
        <v>2735</v>
      </c>
      <c r="F1471" s="17" t="s">
        <v>4290</v>
      </c>
    </row>
    <row r="1472" spans="2:6">
      <c r="B1472" s="27" t="s">
        <v>2706</v>
      </c>
      <c r="C1472" s="28" t="s">
        <v>3384</v>
      </c>
      <c r="D1472" s="29" t="s">
        <v>2736</v>
      </c>
      <c r="E1472" s="30" t="s">
        <v>2737</v>
      </c>
      <c r="F1472" s="17" t="s">
        <v>4294</v>
      </c>
    </row>
    <row r="1473" spans="2:6">
      <c r="B1473" s="27" t="s">
        <v>2706</v>
      </c>
      <c r="C1473" s="28" t="s">
        <v>3383</v>
      </c>
      <c r="D1473" s="29" t="s">
        <v>2738</v>
      </c>
      <c r="E1473" s="30" t="s">
        <v>2739</v>
      </c>
      <c r="F1473" s="17" t="s">
        <v>4297</v>
      </c>
    </row>
    <row r="1474" spans="2:6">
      <c r="B1474" s="27" t="s">
        <v>2706</v>
      </c>
      <c r="C1474" s="28" t="s">
        <v>3382</v>
      </c>
      <c r="D1474" s="29" t="s">
        <v>2740</v>
      </c>
      <c r="E1474" s="30" t="s">
        <v>2741</v>
      </c>
      <c r="F1474" s="17" t="s">
        <v>4289</v>
      </c>
    </row>
    <row r="1475" spans="2:6">
      <c r="B1475" s="27" t="s">
        <v>2706</v>
      </c>
      <c r="C1475" s="28" t="s">
        <v>3384</v>
      </c>
      <c r="D1475" s="29" t="s">
        <v>2742</v>
      </c>
      <c r="E1475" s="30" t="s">
        <v>2743</v>
      </c>
      <c r="F1475" s="17" t="s">
        <v>4298</v>
      </c>
    </row>
    <row r="1476" spans="2:6">
      <c r="B1476" s="27" t="s">
        <v>2706</v>
      </c>
      <c r="C1476" s="28" t="s">
        <v>3382</v>
      </c>
      <c r="D1476" s="29" t="s">
        <v>2744</v>
      </c>
      <c r="E1476" s="30" t="s">
        <v>2745</v>
      </c>
      <c r="F1476" s="17" t="s">
        <v>4293</v>
      </c>
    </row>
    <row r="1477" spans="2:6">
      <c r="B1477" s="27" t="s">
        <v>2706</v>
      </c>
      <c r="C1477" s="28" t="s">
        <v>3386</v>
      </c>
      <c r="D1477" s="29" t="s">
        <v>2746</v>
      </c>
      <c r="E1477" s="30" t="s">
        <v>2747</v>
      </c>
      <c r="F1477" s="17" t="s">
        <v>4299</v>
      </c>
    </row>
    <row r="1478" spans="2:6">
      <c r="B1478" s="27" t="s">
        <v>2706</v>
      </c>
      <c r="C1478" s="28" t="s">
        <v>3383</v>
      </c>
      <c r="D1478" s="29" t="s">
        <v>2748</v>
      </c>
      <c r="E1478" s="30" t="s">
        <v>2749</v>
      </c>
      <c r="F1478" s="17" t="s">
        <v>4291</v>
      </c>
    </row>
    <row r="1479" spans="2:6">
      <c r="B1479" s="27" t="s">
        <v>2706</v>
      </c>
      <c r="C1479" s="28" t="s">
        <v>3382</v>
      </c>
      <c r="D1479" s="29" t="s">
        <v>2750</v>
      </c>
      <c r="E1479" s="30" t="s">
        <v>2751</v>
      </c>
      <c r="F1479" s="17" t="s">
        <v>4289</v>
      </c>
    </row>
    <row r="1480" spans="2:6">
      <c r="B1480" s="27" t="s">
        <v>2706</v>
      </c>
      <c r="C1480" s="28" t="s">
        <v>3384</v>
      </c>
      <c r="D1480" s="29" t="s">
        <v>2752</v>
      </c>
      <c r="E1480" s="30" t="s">
        <v>2753</v>
      </c>
      <c r="F1480" s="17" t="s">
        <v>4298</v>
      </c>
    </row>
    <row r="1481" spans="2:6">
      <c r="B1481" s="27" t="s">
        <v>2706</v>
      </c>
      <c r="C1481" s="28" t="s">
        <v>3384</v>
      </c>
      <c r="D1481" s="29" t="s">
        <v>2754</v>
      </c>
      <c r="E1481" s="30" t="s">
        <v>2755</v>
      </c>
      <c r="F1481" s="17" t="s">
        <v>4298</v>
      </c>
    </row>
    <row r="1482" spans="2:6">
      <c r="B1482" s="27" t="s">
        <v>2706</v>
      </c>
      <c r="C1482" s="28" t="s">
        <v>3386</v>
      </c>
      <c r="D1482" s="29" t="s">
        <v>2756</v>
      </c>
      <c r="E1482" s="30" t="s">
        <v>2757</v>
      </c>
      <c r="F1482" s="17" t="s">
        <v>4300</v>
      </c>
    </row>
    <row r="1483" spans="2:6">
      <c r="B1483" s="27" t="s">
        <v>2706</v>
      </c>
      <c r="C1483" s="28" t="s">
        <v>3385</v>
      </c>
      <c r="D1483" s="29" t="s">
        <v>2758</v>
      </c>
      <c r="E1483" s="30" t="s">
        <v>2759</v>
      </c>
      <c r="F1483" s="17" t="s">
        <v>4301</v>
      </c>
    </row>
    <row r="1484" spans="2:6">
      <c r="B1484" s="27" t="s">
        <v>2706</v>
      </c>
      <c r="C1484" s="28" t="s">
        <v>3386</v>
      </c>
      <c r="D1484" s="29" t="s">
        <v>2760</v>
      </c>
      <c r="E1484" s="30" t="s">
        <v>2761</v>
      </c>
      <c r="F1484" s="17" t="s">
        <v>4302</v>
      </c>
    </row>
    <row r="1485" spans="2:6">
      <c r="B1485" s="27" t="s">
        <v>2706</v>
      </c>
      <c r="C1485" s="28" t="s">
        <v>3382</v>
      </c>
      <c r="D1485" s="29" t="s">
        <v>2762</v>
      </c>
      <c r="E1485" s="30" t="s">
        <v>2763</v>
      </c>
      <c r="F1485" s="17" t="s">
        <v>4289</v>
      </c>
    </row>
    <row r="1486" spans="2:6">
      <c r="B1486" s="27" t="s">
        <v>2706</v>
      </c>
      <c r="C1486" s="28" t="s">
        <v>3384</v>
      </c>
      <c r="D1486" s="29" t="s">
        <v>2764</v>
      </c>
      <c r="E1486" s="30" t="s">
        <v>2765</v>
      </c>
      <c r="F1486" s="17" t="s">
        <v>4294</v>
      </c>
    </row>
    <row r="1487" spans="2:6">
      <c r="B1487" s="27" t="s">
        <v>2706</v>
      </c>
      <c r="C1487" s="28" t="s">
        <v>3382</v>
      </c>
      <c r="D1487" s="29" t="s">
        <v>2766</v>
      </c>
      <c r="E1487" s="30" t="s">
        <v>2767</v>
      </c>
      <c r="F1487" s="17" t="s">
        <v>4292</v>
      </c>
    </row>
    <row r="1488" spans="2:6">
      <c r="B1488" s="27" t="s">
        <v>2706</v>
      </c>
      <c r="C1488" s="28" t="s">
        <v>3382</v>
      </c>
      <c r="D1488" s="29" t="s">
        <v>2768</v>
      </c>
      <c r="E1488" s="30" t="s">
        <v>2769</v>
      </c>
      <c r="F1488" s="17" t="s">
        <v>4290</v>
      </c>
    </row>
    <row r="1489" spans="2:6">
      <c r="B1489" s="27" t="s">
        <v>2706</v>
      </c>
      <c r="C1489" s="28" t="s">
        <v>3384</v>
      </c>
      <c r="D1489" s="29" t="s">
        <v>2770</v>
      </c>
      <c r="E1489" s="30" t="s">
        <v>2771</v>
      </c>
      <c r="F1489" s="17" t="s">
        <v>4294</v>
      </c>
    </row>
    <row r="1490" spans="2:6">
      <c r="B1490" s="27" t="s">
        <v>2706</v>
      </c>
      <c r="C1490" s="28" t="s">
        <v>3384</v>
      </c>
      <c r="D1490" s="29" t="s">
        <v>2772</v>
      </c>
      <c r="E1490" s="30" t="s">
        <v>2773</v>
      </c>
      <c r="F1490" s="17" t="s">
        <v>4294</v>
      </c>
    </row>
    <row r="1491" spans="2:6">
      <c r="B1491" s="27" t="s">
        <v>2706</v>
      </c>
      <c r="C1491" s="28" t="s">
        <v>3382</v>
      </c>
      <c r="D1491" s="29" t="s">
        <v>2774</v>
      </c>
      <c r="E1491" s="30" t="s">
        <v>2775</v>
      </c>
      <c r="F1491" s="17" t="s">
        <v>4290</v>
      </c>
    </row>
    <row r="1492" spans="2:6">
      <c r="B1492" s="27" t="s">
        <v>2706</v>
      </c>
      <c r="C1492" s="28" t="s">
        <v>3382</v>
      </c>
      <c r="D1492" s="29" t="s">
        <v>2776</v>
      </c>
      <c r="E1492" s="30" t="s">
        <v>2777</v>
      </c>
      <c r="F1492" s="17" t="s">
        <v>4289</v>
      </c>
    </row>
    <row r="1493" spans="2:6">
      <c r="B1493" s="27" t="s">
        <v>2706</v>
      </c>
      <c r="C1493" s="28" t="s">
        <v>3386</v>
      </c>
      <c r="D1493" s="29" t="s">
        <v>2778</v>
      </c>
      <c r="E1493" s="30" t="s">
        <v>2779</v>
      </c>
      <c r="F1493" s="17" t="s">
        <v>4303</v>
      </c>
    </row>
    <row r="1494" spans="2:6">
      <c r="B1494" s="27" t="s">
        <v>2706</v>
      </c>
      <c r="C1494" s="28" t="s">
        <v>3386</v>
      </c>
      <c r="D1494" s="29" t="s">
        <v>2780</v>
      </c>
      <c r="E1494" s="30" t="s">
        <v>2781</v>
      </c>
      <c r="F1494" s="17" t="s">
        <v>4300</v>
      </c>
    </row>
    <row r="1495" spans="2:6">
      <c r="B1495" s="27" t="s">
        <v>2706</v>
      </c>
      <c r="C1495" s="28" t="s">
        <v>3387</v>
      </c>
      <c r="D1495" s="29" t="s">
        <v>2782</v>
      </c>
      <c r="E1495" s="30" t="s">
        <v>2782</v>
      </c>
      <c r="F1495" s="17" t="s">
        <v>4304</v>
      </c>
    </row>
    <row r="1496" spans="2:6">
      <c r="B1496" s="27" t="s">
        <v>2706</v>
      </c>
      <c r="C1496" s="28" t="s">
        <v>3387</v>
      </c>
      <c r="D1496" s="29" t="s">
        <v>2783</v>
      </c>
      <c r="E1496" s="30" t="s">
        <v>2784</v>
      </c>
      <c r="F1496" s="17" t="s">
        <v>4305</v>
      </c>
    </row>
    <row r="1497" spans="2:6">
      <c r="B1497" s="27" t="s">
        <v>2706</v>
      </c>
      <c r="C1497" s="28" t="s">
        <v>3388</v>
      </c>
      <c r="D1497" s="29" t="s">
        <v>2785</v>
      </c>
      <c r="E1497" s="30" t="s">
        <v>2786</v>
      </c>
      <c r="F1497" s="17" t="s">
        <v>4306</v>
      </c>
    </row>
    <row r="1498" spans="2:6">
      <c r="B1498" s="27" t="s">
        <v>2706</v>
      </c>
      <c r="C1498" s="28" t="s">
        <v>3386</v>
      </c>
      <c r="D1498" s="29" t="s">
        <v>2787</v>
      </c>
      <c r="E1498" s="30" t="s">
        <v>2788</v>
      </c>
      <c r="F1498" s="17" t="s">
        <v>4299</v>
      </c>
    </row>
    <row r="1499" spans="2:6">
      <c r="B1499" s="27" t="s">
        <v>2706</v>
      </c>
      <c r="C1499" s="28" t="s">
        <v>3388</v>
      </c>
      <c r="D1499" s="29" t="s">
        <v>2789</v>
      </c>
      <c r="E1499" s="30" t="s">
        <v>2790</v>
      </c>
      <c r="F1499" s="17" t="s">
        <v>4307</v>
      </c>
    </row>
    <row r="1500" spans="2:6">
      <c r="B1500" s="27" t="s">
        <v>2706</v>
      </c>
      <c r="C1500" s="28" t="s">
        <v>3386</v>
      </c>
      <c r="D1500" s="29" t="s">
        <v>2791</v>
      </c>
      <c r="E1500" s="30" t="s">
        <v>2792</v>
      </c>
      <c r="F1500" s="17" t="s">
        <v>4300</v>
      </c>
    </row>
    <row r="1501" spans="2:6">
      <c r="B1501" s="27" t="s">
        <v>2706</v>
      </c>
      <c r="C1501" s="28" t="s">
        <v>3388</v>
      </c>
      <c r="D1501" s="29" t="s">
        <v>2793</v>
      </c>
      <c r="E1501" s="30" t="s">
        <v>2794</v>
      </c>
      <c r="F1501" s="17" t="s">
        <v>4308</v>
      </c>
    </row>
    <row r="1502" spans="2:6">
      <c r="B1502" s="27" t="s">
        <v>2706</v>
      </c>
      <c r="C1502" s="28" t="s">
        <v>3388</v>
      </c>
      <c r="D1502" s="29" t="s">
        <v>2795</v>
      </c>
      <c r="E1502" s="30" t="s">
        <v>2796</v>
      </c>
      <c r="F1502" s="17" t="s">
        <v>4309</v>
      </c>
    </row>
    <row r="1503" spans="2:6">
      <c r="B1503" s="27" t="s">
        <v>2706</v>
      </c>
      <c r="C1503" s="28" t="s">
        <v>3386</v>
      </c>
      <c r="D1503" s="29" t="s">
        <v>2797</v>
      </c>
      <c r="E1503" s="30" t="s">
        <v>2798</v>
      </c>
      <c r="F1503" s="17" t="s">
        <v>4303</v>
      </c>
    </row>
    <row r="1504" spans="2:6">
      <c r="B1504" s="27" t="s">
        <v>2706</v>
      </c>
      <c r="C1504" s="28" t="s">
        <v>3386</v>
      </c>
      <c r="D1504" s="29" t="s">
        <v>2799</v>
      </c>
      <c r="E1504" s="30" t="s">
        <v>2800</v>
      </c>
      <c r="F1504" s="17" t="s">
        <v>4302</v>
      </c>
    </row>
    <row r="1505" spans="2:6">
      <c r="B1505" s="27" t="s">
        <v>2706</v>
      </c>
      <c r="C1505" s="28" t="s">
        <v>3387</v>
      </c>
      <c r="D1505" s="29" t="s">
        <v>2801</v>
      </c>
      <c r="E1505" s="30" t="s">
        <v>2802</v>
      </c>
      <c r="F1505" s="17" t="s">
        <v>4310</v>
      </c>
    </row>
    <row r="1506" spans="2:6">
      <c r="B1506" s="27" t="s">
        <v>2706</v>
      </c>
      <c r="C1506" s="28" t="s">
        <v>3387</v>
      </c>
      <c r="D1506" s="29" t="s">
        <v>2803</v>
      </c>
      <c r="E1506" s="30" t="s">
        <v>2804</v>
      </c>
      <c r="F1506" s="17" t="s">
        <v>4304</v>
      </c>
    </row>
    <row r="1507" spans="2:6">
      <c r="B1507" s="27" t="s">
        <v>2706</v>
      </c>
      <c r="C1507" s="28" t="s">
        <v>3387</v>
      </c>
      <c r="D1507" s="29" t="s">
        <v>2805</v>
      </c>
      <c r="E1507" s="30" t="s">
        <v>2806</v>
      </c>
      <c r="F1507" s="17" t="s">
        <v>4311</v>
      </c>
    </row>
    <row r="1508" spans="2:6">
      <c r="B1508" s="27" t="s">
        <v>2706</v>
      </c>
      <c r="C1508" s="28" t="s">
        <v>3388</v>
      </c>
      <c r="D1508" s="29" t="s">
        <v>2807</v>
      </c>
      <c r="E1508" s="30" t="s">
        <v>2808</v>
      </c>
      <c r="F1508" s="17" t="s">
        <v>4306</v>
      </c>
    </row>
    <row r="1509" spans="2:6">
      <c r="B1509" s="27" t="s">
        <v>2706</v>
      </c>
      <c r="C1509" s="28" t="s">
        <v>3387</v>
      </c>
      <c r="D1509" s="29" t="s">
        <v>2809</v>
      </c>
      <c r="E1509" s="30" t="s">
        <v>2810</v>
      </c>
      <c r="F1509" s="17" t="s">
        <v>4304</v>
      </c>
    </row>
    <row r="1510" spans="2:6">
      <c r="B1510" s="27" t="s">
        <v>2706</v>
      </c>
      <c r="C1510" s="28" t="s">
        <v>3387</v>
      </c>
      <c r="D1510" s="29" t="s">
        <v>2811</v>
      </c>
      <c r="E1510" s="30" t="s">
        <v>2812</v>
      </c>
      <c r="F1510" s="17" t="s">
        <v>4304</v>
      </c>
    </row>
    <row r="1511" spans="2:6">
      <c r="B1511" s="27" t="s">
        <v>2706</v>
      </c>
      <c r="C1511" s="28" t="s">
        <v>3387</v>
      </c>
      <c r="D1511" s="29" t="s">
        <v>2813</v>
      </c>
      <c r="E1511" s="30" t="s">
        <v>2814</v>
      </c>
      <c r="F1511" s="17" t="s">
        <v>4305</v>
      </c>
    </row>
    <row r="1512" spans="2:6">
      <c r="B1512" s="27" t="s">
        <v>2706</v>
      </c>
      <c r="C1512" s="28" t="s">
        <v>3386</v>
      </c>
      <c r="D1512" s="29" t="s">
        <v>2815</v>
      </c>
      <c r="E1512" s="30" t="s">
        <v>2816</v>
      </c>
      <c r="F1512" s="17" t="s">
        <v>4300</v>
      </c>
    </row>
    <row r="1513" spans="2:6">
      <c r="B1513" s="27" t="s">
        <v>2706</v>
      </c>
      <c r="C1513" s="28" t="s">
        <v>3387</v>
      </c>
      <c r="D1513" s="29" t="s">
        <v>2817</v>
      </c>
      <c r="E1513" s="30" t="s">
        <v>2818</v>
      </c>
      <c r="F1513" s="17" t="s">
        <v>4312</v>
      </c>
    </row>
    <row r="1514" spans="2:6">
      <c r="B1514" s="27" t="s">
        <v>2706</v>
      </c>
      <c r="C1514" s="28" t="s">
        <v>3387</v>
      </c>
      <c r="D1514" s="29" t="s">
        <v>2819</v>
      </c>
      <c r="E1514" s="30" t="s">
        <v>2820</v>
      </c>
      <c r="F1514" s="17" t="s">
        <v>4313</v>
      </c>
    </row>
    <row r="1515" spans="2:6">
      <c r="B1515" s="27" t="s">
        <v>2706</v>
      </c>
      <c r="C1515" s="28" t="s">
        <v>3387</v>
      </c>
      <c r="D1515" s="29" t="s">
        <v>2821</v>
      </c>
      <c r="E1515" s="30" t="s">
        <v>2822</v>
      </c>
      <c r="F1515" s="17" t="s">
        <v>4314</v>
      </c>
    </row>
    <row r="1516" spans="2:6">
      <c r="B1516" s="27" t="s">
        <v>2706</v>
      </c>
      <c r="C1516" s="28" t="s">
        <v>3386</v>
      </c>
      <c r="D1516" s="29" t="s">
        <v>2823</v>
      </c>
      <c r="E1516" s="30" t="s">
        <v>2824</v>
      </c>
      <c r="F1516" s="17" t="s">
        <v>4302</v>
      </c>
    </row>
    <row r="1517" spans="2:6">
      <c r="B1517" s="27" t="s">
        <v>2706</v>
      </c>
      <c r="C1517" s="28" t="s">
        <v>3386</v>
      </c>
      <c r="D1517" s="29" t="s">
        <v>2825</v>
      </c>
      <c r="E1517" s="30" t="s">
        <v>2826</v>
      </c>
      <c r="F1517" s="17" t="s">
        <v>4302</v>
      </c>
    </row>
    <row r="1518" spans="2:6">
      <c r="B1518" s="27" t="s">
        <v>2706</v>
      </c>
      <c r="C1518" s="28" t="s">
        <v>3386</v>
      </c>
      <c r="D1518" s="29" t="s">
        <v>2827</v>
      </c>
      <c r="E1518" s="30" t="s">
        <v>2828</v>
      </c>
      <c r="F1518" s="17" t="s">
        <v>4302</v>
      </c>
    </row>
    <row r="1519" spans="2:6">
      <c r="B1519" s="27" t="s">
        <v>2706</v>
      </c>
      <c r="C1519" s="28" t="s">
        <v>3387</v>
      </c>
      <c r="D1519" s="29" t="s">
        <v>2829</v>
      </c>
      <c r="E1519" s="30" t="s">
        <v>2830</v>
      </c>
      <c r="F1519" s="17" t="s">
        <v>4312</v>
      </c>
    </row>
    <row r="1520" spans="2:6">
      <c r="B1520" s="27" t="s">
        <v>2706</v>
      </c>
      <c r="C1520" s="28" t="s">
        <v>3387</v>
      </c>
      <c r="D1520" s="29" t="s">
        <v>2831</v>
      </c>
      <c r="E1520" s="30" t="s">
        <v>2832</v>
      </c>
      <c r="F1520" s="17" t="s">
        <v>4315</v>
      </c>
    </row>
    <row r="1521" spans="2:6">
      <c r="B1521" s="27" t="s">
        <v>2706</v>
      </c>
      <c r="C1521" s="28" t="s">
        <v>3387</v>
      </c>
      <c r="D1521" s="29" t="s">
        <v>2833</v>
      </c>
      <c r="E1521" s="30" t="s">
        <v>2834</v>
      </c>
      <c r="F1521" s="17" t="s">
        <v>4316</v>
      </c>
    </row>
    <row r="1522" spans="2:6">
      <c r="B1522" s="27" t="s">
        <v>2706</v>
      </c>
      <c r="C1522" s="28" t="s">
        <v>3386</v>
      </c>
      <c r="D1522" s="29" t="s">
        <v>2835</v>
      </c>
      <c r="E1522" s="30" t="s">
        <v>2836</v>
      </c>
      <c r="F1522" s="17" t="s">
        <v>4302</v>
      </c>
    </row>
    <row r="1523" spans="2:6">
      <c r="B1523" s="27" t="s">
        <v>2706</v>
      </c>
      <c r="C1523" s="28" t="s">
        <v>3387</v>
      </c>
      <c r="D1523" s="29" t="s">
        <v>2837</v>
      </c>
      <c r="E1523" s="30" t="s">
        <v>2838</v>
      </c>
      <c r="F1523" s="17" t="s">
        <v>4317</v>
      </c>
    </row>
    <row r="1524" spans="2:6">
      <c r="B1524" s="27" t="s">
        <v>2706</v>
      </c>
      <c r="C1524" s="28" t="s">
        <v>3387</v>
      </c>
      <c r="D1524" s="29" t="s">
        <v>2839</v>
      </c>
      <c r="E1524" s="30" t="s">
        <v>2840</v>
      </c>
      <c r="F1524" s="17" t="s">
        <v>4305</v>
      </c>
    </row>
    <row r="1525" spans="2:6">
      <c r="B1525" s="27" t="s">
        <v>2706</v>
      </c>
      <c r="C1525" s="28" t="s">
        <v>3387</v>
      </c>
      <c r="D1525" s="29" t="s">
        <v>2841</v>
      </c>
      <c r="E1525" s="30" t="s">
        <v>2842</v>
      </c>
      <c r="F1525" s="17" t="s">
        <v>4304</v>
      </c>
    </row>
    <row r="1526" spans="2:6">
      <c r="B1526" s="27" t="s">
        <v>2706</v>
      </c>
      <c r="C1526" s="28" t="s">
        <v>3386</v>
      </c>
      <c r="D1526" s="29" t="s">
        <v>2843</v>
      </c>
      <c r="E1526" s="30" t="s">
        <v>2844</v>
      </c>
      <c r="F1526" s="17" t="s">
        <v>4302</v>
      </c>
    </row>
    <row r="1527" spans="2:6">
      <c r="B1527" s="27" t="s">
        <v>2706</v>
      </c>
      <c r="C1527" s="28" t="s">
        <v>3387</v>
      </c>
      <c r="D1527" s="29" t="s">
        <v>2845</v>
      </c>
      <c r="E1527" s="30" t="s">
        <v>2846</v>
      </c>
      <c r="F1527" s="17" t="s">
        <v>4318</v>
      </c>
    </row>
    <row r="1528" spans="2:6">
      <c r="B1528" s="27" t="s">
        <v>2706</v>
      </c>
      <c r="C1528" s="28" t="s">
        <v>3388</v>
      </c>
      <c r="D1528" s="29" t="s">
        <v>2847</v>
      </c>
      <c r="E1528" s="30" t="s">
        <v>2848</v>
      </c>
      <c r="F1528" s="17" t="s">
        <v>4307</v>
      </c>
    </row>
    <row r="1529" spans="2:6">
      <c r="B1529" s="27" t="s">
        <v>2706</v>
      </c>
      <c r="C1529" s="28" t="s">
        <v>3387</v>
      </c>
      <c r="D1529" s="29" t="s">
        <v>2849</v>
      </c>
      <c r="E1529" s="30" t="s">
        <v>2850</v>
      </c>
      <c r="F1529" s="17" t="s">
        <v>4317</v>
      </c>
    </row>
    <row r="1530" spans="2:6">
      <c r="B1530" s="27" t="s">
        <v>2706</v>
      </c>
      <c r="C1530" s="28" t="s">
        <v>3387</v>
      </c>
      <c r="D1530" s="29" t="s">
        <v>2851</v>
      </c>
      <c r="E1530" s="30" t="s">
        <v>2852</v>
      </c>
      <c r="F1530" s="17" t="s">
        <v>4319</v>
      </c>
    </row>
    <row r="1531" spans="2:6">
      <c r="B1531" s="27" t="s">
        <v>2706</v>
      </c>
      <c r="C1531" s="28" t="s">
        <v>3387</v>
      </c>
      <c r="D1531" s="29" t="s">
        <v>2853</v>
      </c>
      <c r="E1531" s="30" t="s">
        <v>2854</v>
      </c>
      <c r="F1531" s="17" t="s">
        <v>4311</v>
      </c>
    </row>
    <row r="1532" spans="2:6">
      <c r="B1532" s="27" t="s">
        <v>2706</v>
      </c>
      <c r="C1532" s="28" t="s">
        <v>3387</v>
      </c>
      <c r="D1532" s="29" t="s">
        <v>2855</v>
      </c>
      <c r="E1532" s="30" t="s">
        <v>2856</v>
      </c>
      <c r="F1532" s="17" t="s">
        <v>4311</v>
      </c>
    </row>
    <row r="1533" spans="2:6">
      <c r="B1533" s="27" t="s">
        <v>2706</v>
      </c>
      <c r="C1533" s="28" t="s">
        <v>3387</v>
      </c>
      <c r="D1533" s="29" t="s">
        <v>2857</v>
      </c>
      <c r="E1533" s="30" t="s">
        <v>2858</v>
      </c>
      <c r="F1533" s="17" t="s">
        <v>4305</v>
      </c>
    </row>
    <row r="1534" spans="2:6">
      <c r="B1534" s="27" t="s">
        <v>2706</v>
      </c>
      <c r="C1534" s="28" t="s">
        <v>3387</v>
      </c>
      <c r="D1534" s="29" t="s">
        <v>2859</v>
      </c>
      <c r="E1534" s="30" t="s">
        <v>2860</v>
      </c>
      <c r="F1534" s="17" t="s">
        <v>4317</v>
      </c>
    </row>
    <row r="1535" spans="2:6">
      <c r="B1535" s="27" t="s">
        <v>2706</v>
      </c>
      <c r="C1535" s="28" t="s">
        <v>3387</v>
      </c>
      <c r="D1535" s="29" t="s">
        <v>2861</v>
      </c>
      <c r="E1535" s="30" t="s">
        <v>2862</v>
      </c>
      <c r="F1535" s="17" t="s">
        <v>4311</v>
      </c>
    </row>
    <row r="1536" spans="2:6">
      <c r="B1536" s="27" t="s">
        <v>2706</v>
      </c>
      <c r="C1536" s="28" t="s">
        <v>3387</v>
      </c>
      <c r="D1536" s="29" t="s">
        <v>2863</v>
      </c>
      <c r="E1536" s="30" t="s">
        <v>2864</v>
      </c>
      <c r="F1536" s="17" t="s">
        <v>4305</v>
      </c>
    </row>
    <row r="1537" spans="2:6">
      <c r="B1537" s="27" t="s">
        <v>2706</v>
      </c>
      <c r="C1537" s="28" t="s">
        <v>3387</v>
      </c>
      <c r="D1537" s="29" t="s">
        <v>2865</v>
      </c>
      <c r="E1537" s="30" t="s">
        <v>2866</v>
      </c>
      <c r="F1537" s="17" t="s">
        <v>4312</v>
      </c>
    </row>
    <row r="1538" spans="2:6">
      <c r="B1538" s="27" t="s">
        <v>2706</v>
      </c>
      <c r="C1538" s="28" t="s">
        <v>3388</v>
      </c>
      <c r="D1538" s="29" t="s">
        <v>2867</v>
      </c>
      <c r="E1538" s="30" t="s">
        <v>2868</v>
      </c>
      <c r="F1538" s="17" t="s">
        <v>4320</v>
      </c>
    </row>
    <row r="1539" spans="2:6">
      <c r="B1539" s="27" t="s">
        <v>2706</v>
      </c>
      <c r="C1539" s="28" t="s">
        <v>3387</v>
      </c>
      <c r="D1539" s="29" t="s">
        <v>2869</v>
      </c>
      <c r="E1539" s="30" t="s">
        <v>2870</v>
      </c>
      <c r="F1539" s="17" t="s">
        <v>4305</v>
      </c>
    </row>
    <row r="1540" spans="2:6">
      <c r="B1540" s="27" t="s">
        <v>2706</v>
      </c>
      <c r="C1540" s="28" t="s">
        <v>3387</v>
      </c>
      <c r="D1540" s="29" t="s">
        <v>2871</v>
      </c>
      <c r="E1540" s="30" t="s">
        <v>2872</v>
      </c>
      <c r="F1540" s="17" t="s">
        <v>4311</v>
      </c>
    </row>
    <row r="1541" spans="2:6">
      <c r="B1541" s="27" t="s">
        <v>2706</v>
      </c>
      <c r="C1541" s="28" t="s">
        <v>3386</v>
      </c>
      <c r="D1541" s="29" t="s">
        <v>2873</v>
      </c>
      <c r="E1541" s="30" t="s">
        <v>2874</v>
      </c>
      <c r="F1541" s="17" t="s">
        <v>4302</v>
      </c>
    </row>
    <row r="1542" spans="2:6">
      <c r="B1542" s="27" t="s">
        <v>2706</v>
      </c>
      <c r="C1542" s="28" t="s">
        <v>3384</v>
      </c>
      <c r="D1542" s="29" t="s">
        <v>2875</v>
      </c>
      <c r="E1542" s="30" t="s">
        <v>2875</v>
      </c>
      <c r="F1542" s="17" t="s">
        <v>4296</v>
      </c>
    </row>
    <row r="1543" spans="2:6">
      <c r="B1543" s="27" t="s">
        <v>2706</v>
      </c>
      <c r="C1543" s="28" t="s">
        <v>3386</v>
      </c>
      <c r="D1543" s="29" t="s">
        <v>2876</v>
      </c>
      <c r="E1543" s="30" t="s">
        <v>2877</v>
      </c>
      <c r="F1543" s="17" t="s">
        <v>4302</v>
      </c>
    </row>
    <row r="1544" spans="2:6">
      <c r="B1544" s="27" t="s">
        <v>2706</v>
      </c>
      <c r="C1544" s="28" t="s">
        <v>3384</v>
      </c>
      <c r="D1544" s="29" t="s">
        <v>2878</v>
      </c>
      <c r="E1544" s="30" t="s">
        <v>2879</v>
      </c>
      <c r="F1544" s="17" t="s">
        <v>4294</v>
      </c>
    </row>
    <row r="1545" spans="2:6">
      <c r="B1545" s="27" t="s">
        <v>2706</v>
      </c>
      <c r="C1545" s="28" t="s">
        <v>3386</v>
      </c>
      <c r="D1545" s="29" t="s">
        <v>2880</v>
      </c>
      <c r="E1545" s="30" t="s">
        <v>2881</v>
      </c>
      <c r="F1545" s="17" t="s">
        <v>4303</v>
      </c>
    </row>
    <row r="1546" spans="2:6">
      <c r="B1546" s="27" t="s">
        <v>2706</v>
      </c>
      <c r="C1546" s="28" t="s">
        <v>3386</v>
      </c>
      <c r="D1546" s="29" t="s">
        <v>2882</v>
      </c>
      <c r="E1546" s="30" t="s">
        <v>2883</v>
      </c>
      <c r="F1546" s="17" t="s">
        <v>4303</v>
      </c>
    </row>
    <row r="1547" spans="2:6">
      <c r="B1547" s="27" t="s">
        <v>2706</v>
      </c>
      <c r="C1547" s="28" t="s">
        <v>3384</v>
      </c>
      <c r="D1547" s="29" t="s">
        <v>2884</v>
      </c>
      <c r="E1547" s="30" t="s">
        <v>2885</v>
      </c>
      <c r="F1547" s="17" t="s">
        <v>4294</v>
      </c>
    </row>
    <row r="1548" spans="2:6">
      <c r="B1548" s="27" t="s">
        <v>2706</v>
      </c>
      <c r="C1548" s="28" t="s">
        <v>3383</v>
      </c>
      <c r="D1548" s="29" t="s">
        <v>2886</v>
      </c>
      <c r="E1548" s="30" t="s">
        <v>2887</v>
      </c>
      <c r="F1548" s="17" t="s">
        <v>4321</v>
      </c>
    </row>
    <row r="1549" spans="2:6">
      <c r="B1549" s="27" t="s">
        <v>2706</v>
      </c>
      <c r="C1549" s="28" t="s">
        <v>3385</v>
      </c>
      <c r="D1549" s="29" t="s">
        <v>2888</v>
      </c>
      <c r="E1549" s="30" t="s">
        <v>2889</v>
      </c>
      <c r="F1549" s="17" t="s">
        <v>4322</v>
      </c>
    </row>
    <row r="1550" spans="2:6">
      <c r="B1550" s="27" t="s">
        <v>2706</v>
      </c>
      <c r="C1550" s="28" t="s">
        <v>3383</v>
      </c>
      <c r="D1550" s="29" t="s">
        <v>2890</v>
      </c>
      <c r="E1550" s="30" t="s">
        <v>2891</v>
      </c>
      <c r="F1550" s="17" t="s">
        <v>4321</v>
      </c>
    </row>
    <row r="1551" spans="2:6">
      <c r="B1551" s="27" t="s">
        <v>2706</v>
      </c>
      <c r="C1551" s="28" t="s">
        <v>3383</v>
      </c>
      <c r="D1551" s="29" t="s">
        <v>2892</v>
      </c>
      <c r="E1551" s="30" t="s">
        <v>2893</v>
      </c>
      <c r="F1551" s="17" t="s">
        <v>4297</v>
      </c>
    </row>
    <row r="1552" spans="2:6">
      <c r="B1552" s="27" t="s">
        <v>2706</v>
      </c>
      <c r="C1552" s="28" t="s">
        <v>3384</v>
      </c>
      <c r="D1552" s="29" t="s">
        <v>2894</v>
      </c>
      <c r="E1552" s="30" t="s">
        <v>2895</v>
      </c>
      <c r="F1552" s="17" t="s">
        <v>4296</v>
      </c>
    </row>
    <row r="1553" spans="2:6">
      <c r="B1553" s="27" t="s">
        <v>2706</v>
      </c>
      <c r="C1553" s="28" t="s">
        <v>3384</v>
      </c>
      <c r="D1553" s="29" t="s">
        <v>2896</v>
      </c>
      <c r="E1553" s="30" t="s">
        <v>2897</v>
      </c>
      <c r="F1553" s="17" t="s">
        <v>4296</v>
      </c>
    </row>
    <row r="1554" spans="2:6">
      <c r="B1554" s="27" t="s">
        <v>2706</v>
      </c>
      <c r="C1554" s="28" t="s">
        <v>3383</v>
      </c>
      <c r="D1554" s="29" t="s">
        <v>2898</v>
      </c>
      <c r="E1554" s="30" t="s">
        <v>2899</v>
      </c>
      <c r="F1554" s="17" t="s">
        <v>4323</v>
      </c>
    </row>
    <row r="1555" spans="2:6">
      <c r="B1555" s="27" t="s">
        <v>2706</v>
      </c>
      <c r="C1555" s="28" t="s">
        <v>3383</v>
      </c>
      <c r="D1555" s="29" t="s">
        <v>2900</v>
      </c>
      <c r="E1555" s="30" t="s">
        <v>2901</v>
      </c>
      <c r="F1555" s="17" t="s">
        <v>4323</v>
      </c>
    </row>
    <row r="1556" spans="2:6">
      <c r="B1556" s="27" t="s">
        <v>2706</v>
      </c>
      <c r="C1556" s="28" t="s">
        <v>3383</v>
      </c>
      <c r="D1556" s="29" t="s">
        <v>2902</v>
      </c>
      <c r="E1556" s="30" t="s">
        <v>2903</v>
      </c>
      <c r="F1556" s="17" t="s">
        <v>4323</v>
      </c>
    </row>
    <row r="1557" spans="2:6">
      <c r="B1557" s="27" t="s">
        <v>2706</v>
      </c>
      <c r="C1557" s="28" t="s">
        <v>3383</v>
      </c>
      <c r="D1557" s="29" t="s">
        <v>2904</v>
      </c>
      <c r="E1557" s="30" t="s">
        <v>2905</v>
      </c>
      <c r="F1557" s="17" t="s">
        <v>4323</v>
      </c>
    </row>
    <row r="1558" spans="2:6">
      <c r="B1558" s="27" t="s">
        <v>2706</v>
      </c>
      <c r="C1558" s="28" t="s">
        <v>3384</v>
      </c>
      <c r="D1558" s="29" t="s">
        <v>2906</v>
      </c>
      <c r="E1558" s="30" t="s">
        <v>2907</v>
      </c>
      <c r="F1558" s="17" t="s">
        <v>4296</v>
      </c>
    </row>
    <row r="1559" spans="2:6">
      <c r="B1559" s="27" t="s">
        <v>2706</v>
      </c>
      <c r="C1559" s="28" t="s">
        <v>3383</v>
      </c>
      <c r="D1559" s="29" t="s">
        <v>2908</v>
      </c>
      <c r="E1559" s="30" t="s">
        <v>2909</v>
      </c>
      <c r="F1559" s="17" t="s">
        <v>4297</v>
      </c>
    </row>
    <row r="1560" spans="2:6">
      <c r="B1560" s="27" t="s">
        <v>2706</v>
      </c>
      <c r="C1560" s="28" t="s">
        <v>3384</v>
      </c>
      <c r="D1560" s="29" t="s">
        <v>2910</v>
      </c>
      <c r="E1560" s="30" t="s">
        <v>2911</v>
      </c>
      <c r="F1560" s="17" t="s">
        <v>4294</v>
      </c>
    </row>
    <row r="1561" spans="2:6">
      <c r="B1561" s="27" t="s">
        <v>2706</v>
      </c>
      <c r="C1561" s="28" t="s">
        <v>3383</v>
      </c>
      <c r="D1561" s="29" t="s">
        <v>2912</v>
      </c>
      <c r="E1561" s="30" t="s">
        <v>2913</v>
      </c>
      <c r="F1561" s="17" t="s">
        <v>4323</v>
      </c>
    </row>
    <row r="1562" spans="2:6">
      <c r="B1562" s="27" t="s">
        <v>2706</v>
      </c>
      <c r="C1562" s="28" t="s">
        <v>3384</v>
      </c>
      <c r="D1562" s="29" t="s">
        <v>2914</v>
      </c>
      <c r="E1562" s="30" t="s">
        <v>2915</v>
      </c>
      <c r="F1562" s="17" t="s">
        <v>4294</v>
      </c>
    </row>
    <row r="1563" spans="2:6">
      <c r="B1563" s="27" t="s">
        <v>2706</v>
      </c>
      <c r="C1563" s="28" t="s">
        <v>3383</v>
      </c>
      <c r="D1563" s="29" t="s">
        <v>2916</v>
      </c>
      <c r="E1563" s="30" t="s">
        <v>2917</v>
      </c>
      <c r="F1563" s="17" t="s">
        <v>4297</v>
      </c>
    </row>
    <row r="1564" spans="2:6">
      <c r="B1564" s="27" t="s">
        <v>2706</v>
      </c>
      <c r="C1564" s="28" t="s">
        <v>3383</v>
      </c>
      <c r="D1564" s="29" t="s">
        <v>2918</v>
      </c>
      <c r="E1564" s="30" t="s">
        <v>2919</v>
      </c>
      <c r="F1564" s="17" t="s">
        <v>4297</v>
      </c>
    </row>
    <row r="1565" spans="2:6">
      <c r="B1565" s="27" t="s">
        <v>2706</v>
      </c>
      <c r="C1565" s="28" t="s">
        <v>3383</v>
      </c>
      <c r="D1565" s="29" t="s">
        <v>2920</v>
      </c>
      <c r="E1565" s="30" t="s">
        <v>2921</v>
      </c>
      <c r="F1565" s="17" t="s">
        <v>4291</v>
      </c>
    </row>
    <row r="1566" spans="2:6">
      <c r="B1566" s="27" t="s">
        <v>2706</v>
      </c>
      <c r="C1566" s="28" t="s">
        <v>3383</v>
      </c>
      <c r="D1566" s="29" t="s">
        <v>2922</v>
      </c>
      <c r="E1566" s="30" t="s">
        <v>2923</v>
      </c>
      <c r="F1566" s="17" t="s">
        <v>4291</v>
      </c>
    </row>
    <row r="1567" spans="2:6">
      <c r="B1567" s="27" t="s">
        <v>2706</v>
      </c>
      <c r="C1567" s="28" t="s">
        <v>3385</v>
      </c>
      <c r="D1567" s="29" t="s">
        <v>2924</v>
      </c>
      <c r="E1567" s="30" t="s">
        <v>2925</v>
      </c>
      <c r="F1567" s="17" t="s">
        <v>4322</v>
      </c>
    </row>
    <row r="1568" spans="2:6">
      <c r="B1568" s="27" t="s">
        <v>2706</v>
      </c>
      <c r="C1568" s="28" t="s">
        <v>3383</v>
      </c>
      <c r="D1568" s="29" t="s">
        <v>2926</v>
      </c>
      <c r="E1568" s="30" t="s">
        <v>2927</v>
      </c>
      <c r="F1568" s="17" t="s">
        <v>4291</v>
      </c>
    </row>
    <row r="1569" spans="2:6">
      <c r="B1569" s="27" t="s">
        <v>2706</v>
      </c>
      <c r="C1569" s="28" t="s">
        <v>3385</v>
      </c>
      <c r="D1569" s="29" t="s">
        <v>2928</v>
      </c>
      <c r="E1569" s="30" t="s">
        <v>2929</v>
      </c>
      <c r="F1569" s="17" t="s">
        <v>4322</v>
      </c>
    </row>
    <row r="1570" spans="2:6">
      <c r="B1570" s="27" t="s">
        <v>2706</v>
      </c>
      <c r="C1570" s="28" t="s">
        <v>3383</v>
      </c>
      <c r="D1570" s="29" t="s">
        <v>2930</v>
      </c>
      <c r="E1570" s="30" t="s">
        <v>2931</v>
      </c>
      <c r="F1570" s="17" t="s">
        <v>4291</v>
      </c>
    </row>
    <row r="1571" spans="2:6">
      <c r="B1571" s="27" t="s">
        <v>2706</v>
      </c>
      <c r="C1571" s="28" t="s">
        <v>3383</v>
      </c>
      <c r="D1571" s="29" t="s">
        <v>2932</v>
      </c>
      <c r="E1571" s="30" t="s">
        <v>2933</v>
      </c>
      <c r="F1571" s="17" t="s">
        <v>4291</v>
      </c>
    </row>
    <row r="1572" spans="2:6">
      <c r="B1572" s="27" t="s">
        <v>2706</v>
      </c>
      <c r="C1572" s="28" t="s">
        <v>3383</v>
      </c>
      <c r="D1572" s="29" t="s">
        <v>2934</v>
      </c>
      <c r="E1572" s="30" t="s">
        <v>2935</v>
      </c>
      <c r="F1572" s="17" t="s">
        <v>4291</v>
      </c>
    </row>
    <row r="1573" spans="2:6">
      <c r="B1573" s="27" t="s">
        <v>2706</v>
      </c>
      <c r="C1573" s="28" t="s">
        <v>3385</v>
      </c>
      <c r="D1573" s="29" t="s">
        <v>2936</v>
      </c>
      <c r="E1573" s="30" t="s">
        <v>2937</v>
      </c>
      <c r="F1573" s="17" t="s">
        <v>4324</v>
      </c>
    </row>
    <row r="1574" spans="2:6">
      <c r="B1574" s="27" t="s">
        <v>2706</v>
      </c>
      <c r="C1574" s="28" t="s">
        <v>3384</v>
      </c>
      <c r="D1574" s="29" t="s">
        <v>2938</v>
      </c>
      <c r="E1574" s="30" t="s">
        <v>2939</v>
      </c>
      <c r="F1574" s="17" t="s">
        <v>4298</v>
      </c>
    </row>
    <row r="1575" spans="2:6">
      <c r="B1575" s="27" t="s">
        <v>2706</v>
      </c>
      <c r="C1575" s="28" t="s">
        <v>3385</v>
      </c>
      <c r="D1575" s="29" t="s">
        <v>2940</v>
      </c>
      <c r="E1575" s="30" t="s">
        <v>2941</v>
      </c>
      <c r="F1575" s="17" t="s">
        <v>4324</v>
      </c>
    </row>
    <row r="1576" spans="2:6">
      <c r="B1576" s="27" t="s">
        <v>2706</v>
      </c>
      <c r="C1576" s="28" t="s">
        <v>3385</v>
      </c>
      <c r="D1576" s="29" t="s">
        <v>2942</v>
      </c>
      <c r="E1576" s="30" t="s">
        <v>2943</v>
      </c>
      <c r="F1576" s="17" t="s">
        <v>4295</v>
      </c>
    </row>
    <row r="1577" spans="2:6">
      <c r="B1577" s="27" t="s">
        <v>2706</v>
      </c>
      <c r="C1577" s="28" t="s">
        <v>3385</v>
      </c>
      <c r="D1577" s="29" t="s">
        <v>2944</v>
      </c>
      <c r="E1577" s="30" t="s">
        <v>2945</v>
      </c>
      <c r="F1577" s="17" t="s">
        <v>4301</v>
      </c>
    </row>
    <row r="1578" spans="2:6">
      <c r="B1578" s="27" t="s">
        <v>2706</v>
      </c>
      <c r="C1578" s="28" t="s">
        <v>3385</v>
      </c>
      <c r="D1578" s="29" t="s">
        <v>2946</v>
      </c>
      <c r="E1578" s="30" t="s">
        <v>2947</v>
      </c>
      <c r="F1578" s="17" t="s">
        <v>4295</v>
      </c>
    </row>
    <row r="1579" spans="2:6">
      <c r="B1579" s="27" t="s">
        <v>2706</v>
      </c>
      <c r="C1579" s="28" t="s">
        <v>3383</v>
      </c>
      <c r="D1579" s="29" t="s">
        <v>2948</v>
      </c>
      <c r="E1579" s="30" t="s">
        <v>2949</v>
      </c>
      <c r="F1579" s="17" t="s">
        <v>4297</v>
      </c>
    </row>
    <row r="1580" spans="2:6">
      <c r="B1580" s="27" t="s">
        <v>2706</v>
      </c>
      <c r="C1580" s="28" t="s">
        <v>3386</v>
      </c>
      <c r="D1580" s="29" t="s">
        <v>2950</v>
      </c>
      <c r="E1580" s="30" t="s">
        <v>2951</v>
      </c>
      <c r="F1580" s="17" t="s">
        <v>4299</v>
      </c>
    </row>
    <row r="1581" spans="2:6">
      <c r="B1581" s="27" t="s">
        <v>2706</v>
      </c>
      <c r="C1581" s="28" t="s">
        <v>3384</v>
      </c>
      <c r="D1581" s="29" t="s">
        <v>2952</v>
      </c>
      <c r="E1581" s="30" t="s">
        <v>2953</v>
      </c>
      <c r="F1581" s="17" t="s">
        <v>4296</v>
      </c>
    </row>
    <row r="1582" spans="2:6">
      <c r="B1582" s="27" t="s">
        <v>2706</v>
      </c>
      <c r="C1582" s="28" t="s">
        <v>3383</v>
      </c>
      <c r="D1582" s="29" t="s">
        <v>2954</v>
      </c>
      <c r="E1582" s="30" t="s">
        <v>2955</v>
      </c>
      <c r="F1582" s="17" t="s">
        <v>4291</v>
      </c>
    </row>
    <row r="1583" spans="2:6">
      <c r="B1583" s="27" t="s">
        <v>2706</v>
      </c>
      <c r="C1583" s="28" t="s">
        <v>3383</v>
      </c>
      <c r="D1583" s="29" t="s">
        <v>2956</v>
      </c>
      <c r="E1583" s="30" t="s">
        <v>2957</v>
      </c>
      <c r="F1583" s="17" t="s">
        <v>4291</v>
      </c>
    </row>
    <row r="1584" spans="2:6">
      <c r="B1584" s="27" t="s">
        <v>2706</v>
      </c>
      <c r="C1584" s="28" t="s">
        <v>3383</v>
      </c>
      <c r="D1584" s="29" t="s">
        <v>2958</v>
      </c>
      <c r="E1584" s="30" t="s">
        <v>2959</v>
      </c>
      <c r="F1584" s="17" t="s">
        <v>4321</v>
      </c>
    </row>
    <row r="1585" spans="2:6">
      <c r="B1585" s="27" t="s">
        <v>2706</v>
      </c>
      <c r="C1585" s="28" t="s">
        <v>3383</v>
      </c>
      <c r="D1585" s="29" t="s">
        <v>2960</v>
      </c>
      <c r="E1585" s="30" t="s">
        <v>2961</v>
      </c>
      <c r="F1585" s="17" t="s">
        <v>4291</v>
      </c>
    </row>
    <row r="1586" spans="2:6">
      <c r="B1586" s="27" t="s">
        <v>2706</v>
      </c>
      <c r="C1586" s="28" t="s">
        <v>3383</v>
      </c>
      <c r="D1586" s="29" t="s">
        <v>40</v>
      </c>
      <c r="E1586" s="30" t="s">
        <v>2962</v>
      </c>
      <c r="F1586" s="17" t="s">
        <v>4291</v>
      </c>
    </row>
    <row r="1587" spans="2:6">
      <c r="B1587" s="27" t="s">
        <v>2706</v>
      </c>
      <c r="C1587" s="28" t="s">
        <v>3386</v>
      </c>
      <c r="D1587" s="29" t="s">
        <v>2963</v>
      </c>
      <c r="E1587" s="30" t="s">
        <v>2964</v>
      </c>
      <c r="F1587" s="17" t="s">
        <v>4299</v>
      </c>
    </row>
    <row r="1588" spans="2:6">
      <c r="B1588" s="27" t="s">
        <v>2706</v>
      </c>
      <c r="C1588" s="28" t="s">
        <v>3388</v>
      </c>
      <c r="D1588" s="29" t="s">
        <v>2965</v>
      </c>
      <c r="E1588" s="30" t="s">
        <v>2966</v>
      </c>
      <c r="F1588" s="17" t="s">
        <v>4307</v>
      </c>
    </row>
    <row r="1589" spans="2:6">
      <c r="B1589" s="27" t="s">
        <v>2706</v>
      </c>
      <c r="C1589" s="28" t="s">
        <v>3386</v>
      </c>
      <c r="D1589" s="29" t="s">
        <v>2967</v>
      </c>
      <c r="E1589" s="30" t="s">
        <v>2968</v>
      </c>
      <c r="F1589" s="17" t="s">
        <v>4300</v>
      </c>
    </row>
    <row r="1590" spans="2:6">
      <c r="B1590" s="27" t="s">
        <v>2706</v>
      </c>
      <c r="C1590" s="28" t="s">
        <v>3386</v>
      </c>
      <c r="D1590" s="29" t="s">
        <v>2969</v>
      </c>
      <c r="E1590" s="30" t="s">
        <v>2970</v>
      </c>
      <c r="F1590" s="17" t="s">
        <v>4300</v>
      </c>
    </row>
    <row r="1591" spans="2:6">
      <c r="B1591" s="27" t="s">
        <v>2706</v>
      </c>
      <c r="C1591" s="28" t="s">
        <v>3383</v>
      </c>
      <c r="D1591" s="29" t="s">
        <v>2971</v>
      </c>
      <c r="E1591" s="30" t="s">
        <v>2972</v>
      </c>
      <c r="F1591" s="17" t="s">
        <v>4325</v>
      </c>
    </row>
    <row r="1592" spans="2:6">
      <c r="B1592" s="27" t="s">
        <v>2706</v>
      </c>
      <c r="C1592" s="28" t="s">
        <v>3388</v>
      </c>
      <c r="D1592" s="29" t="s">
        <v>2973</v>
      </c>
      <c r="E1592" s="30" t="s">
        <v>2974</v>
      </c>
      <c r="F1592" s="17" t="s">
        <v>4326</v>
      </c>
    </row>
    <row r="1593" spans="2:6">
      <c r="B1593" s="27" t="s">
        <v>2706</v>
      </c>
      <c r="C1593" s="28" t="s">
        <v>3388</v>
      </c>
      <c r="D1593" s="29" t="s">
        <v>2975</v>
      </c>
      <c r="E1593" s="30" t="s">
        <v>2976</v>
      </c>
      <c r="F1593" s="17" t="s">
        <v>4306</v>
      </c>
    </row>
    <row r="1594" spans="2:6">
      <c r="B1594" s="27" t="s">
        <v>2706</v>
      </c>
      <c r="C1594" s="28" t="s">
        <v>3388</v>
      </c>
      <c r="D1594" s="29" t="s">
        <v>2977</v>
      </c>
      <c r="E1594" s="30" t="s">
        <v>2978</v>
      </c>
      <c r="F1594" s="17" t="s">
        <v>4309</v>
      </c>
    </row>
    <row r="1595" spans="2:6">
      <c r="B1595" s="27" t="s">
        <v>2706</v>
      </c>
      <c r="C1595" s="28" t="s">
        <v>3388</v>
      </c>
      <c r="D1595" s="29" t="s">
        <v>2979</v>
      </c>
      <c r="E1595" s="30" t="s">
        <v>2980</v>
      </c>
      <c r="F1595" s="17" t="s">
        <v>4327</v>
      </c>
    </row>
    <row r="1596" spans="2:6">
      <c r="B1596" s="27" t="s">
        <v>2706</v>
      </c>
      <c r="C1596" s="28" t="s">
        <v>3388</v>
      </c>
      <c r="D1596" s="29" t="s">
        <v>2981</v>
      </c>
      <c r="E1596" s="30" t="s">
        <v>2982</v>
      </c>
      <c r="F1596" s="17" t="s">
        <v>4320</v>
      </c>
    </row>
    <row r="1597" spans="2:6">
      <c r="B1597" s="27" t="s">
        <v>2706</v>
      </c>
      <c r="C1597" s="28" t="s">
        <v>3386</v>
      </c>
      <c r="D1597" s="29" t="s">
        <v>2983</v>
      </c>
      <c r="E1597" s="30" t="s">
        <v>2984</v>
      </c>
      <c r="F1597" s="17" t="s">
        <v>4300</v>
      </c>
    </row>
    <row r="1598" spans="2:6">
      <c r="B1598" s="27" t="s">
        <v>2706</v>
      </c>
      <c r="C1598" s="28" t="s">
        <v>3383</v>
      </c>
      <c r="D1598" s="29" t="s">
        <v>2985</v>
      </c>
      <c r="E1598" s="30" t="s">
        <v>2986</v>
      </c>
      <c r="F1598" s="17" t="s">
        <v>4321</v>
      </c>
    </row>
    <row r="1599" spans="2:6">
      <c r="B1599" s="27" t="s">
        <v>2706</v>
      </c>
      <c r="C1599" s="28" t="s">
        <v>3388</v>
      </c>
      <c r="D1599" s="29" t="s">
        <v>2987</v>
      </c>
      <c r="E1599" s="30" t="s">
        <v>2988</v>
      </c>
      <c r="F1599" s="370" t="s">
        <v>4328</v>
      </c>
    </row>
    <row r="1600" spans="2:6">
      <c r="B1600" s="27" t="s">
        <v>2706</v>
      </c>
      <c r="C1600" s="28" t="s">
        <v>3388</v>
      </c>
      <c r="D1600" s="29" t="s">
        <v>2989</v>
      </c>
      <c r="E1600" s="30" t="s">
        <v>2990</v>
      </c>
      <c r="F1600" s="17" t="s">
        <v>4306</v>
      </c>
    </row>
    <row r="1601" spans="2:6">
      <c r="B1601" s="27" t="s">
        <v>2706</v>
      </c>
      <c r="C1601" s="28" t="s">
        <v>3383</v>
      </c>
      <c r="D1601" s="29" t="s">
        <v>2991</v>
      </c>
      <c r="E1601" s="30" t="s">
        <v>2992</v>
      </c>
      <c r="F1601" s="17" t="s">
        <v>4321</v>
      </c>
    </row>
    <row r="1602" spans="2:6">
      <c r="B1602" s="27" t="s">
        <v>2706</v>
      </c>
      <c r="C1602" s="28" t="s">
        <v>3386</v>
      </c>
      <c r="D1602" s="29" t="s">
        <v>2993</v>
      </c>
      <c r="E1602" s="30" t="s">
        <v>2994</v>
      </c>
      <c r="F1602" s="17" t="s">
        <v>4300</v>
      </c>
    </row>
    <row r="1603" spans="2:6">
      <c r="B1603" s="27" t="s">
        <v>2706</v>
      </c>
      <c r="C1603" s="28" t="s">
        <v>3383</v>
      </c>
      <c r="D1603" s="29" t="s">
        <v>2995</v>
      </c>
      <c r="E1603" s="30" t="s">
        <v>2996</v>
      </c>
      <c r="F1603" s="17" t="s">
        <v>4325</v>
      </c>
    </row>
    <row r="1604" spans="2:6">
      <c r="B1604" s="27" t="s">
        <v>2706</v>
      </c>
      <c r="C1604" s="28" t="s">
        <v>3388</v>
      </c>
      <c r="D1604" s="29" t="s">
        <v>2997</v>
      </c>
      <c r="E1604" s="30" t="s">
        <v>2998</v>
      </c>
      <c r="F1604" s="17" t="s">
        <v>4320</v>
      </c>
    </row>
    <row r="1605" spans="2:6">
      <c r="B1605" s="27" t="s">
        <v>2706</v>
      </c>
      <c r="C1605" s="28" t="s">
        <v>3388</v>
      </c>
      <c r="D1605" s="29" t="s">
        <v>2999</v>
      </c>
      <c r="E1605" s="30" t="s">
        <v>3000</v>
      </c>
      <c r="F1605" s="17" t="s">
        <v>4326</v>
      </c>
    </row>
    <row r="1606" spans="2:6">
      <c r="B1606" s="27" t="s">
        <v>2706</v>
      </c>
      <c r="C1606" s="28" t="s">
        <v>3386</v>
      </c>
      <c r="D1606" s="29" t="s">
        <v>3001</v>
      </c>
      <c r="E1606" s="30" t="s">
        <v>3002</v>
      </c>
      <c r="F1606" s="17" t="s">
        <v>4299</v>
      </c>
    </row>
    <row r="1607" spans="2:6">
      <c r="B1607" s="27" t="s">
        <v>2706</v>
      </c>
      <c r="C1607" s="28" t="s">
        <v>3388</v>
      </c>
      <c r="D1607" s="29" t="s">
        <v>3003</v>
      </c>
      <c r="E1607" s="30" t="s">
        <v>3004</v>
      </c>
      <c r="F1607" s="17" t="s">
        <v>4320</v>
      </c>
    </row>
    <row r="1608" spans="2:6">
      <c r="B1608" s="27" t="s">
        <v>2706</v>
      </c>
      <c r="C1608" s="28" t="s">
        <v>3388</v>
      </c>
      <c r="D1608" s="29" t="s">
        <v>3005</v>
      </c>
      <c r="E1608" s="30" t="s">
        <v>3006</v>
      </c>
      <c r="F1608" s="17" t="s">
        <v>4326</v>
      </c>
    </row>
    <row r="1609" spans="2:6">
      <c r="B1609" s="27" t="s">
        <v>2706</v>
      </c>
      <c r="C1609" s="28" t="s">
        <v>3388</v>
      </c>
      <c r="D1609" s="29" t="s">
        <v>3007</v>
      </c>
      <c r="E1609" s="30" t="s">
        <v>3008</v>
      </c>
      <c r="F1609" s="17" t="s">
        <v>4329</v>
      </c>
    </row>
    <row r="1610" spans="2:6">
      <c r="B1610" s="27" t="s">
        <v>2706</v>
      </c>
      <c r="C1610" s="28" t="s">
        <v>3388</v>
      </c>
      <c r="D1610" s="29" t="s">
        <v>3009</v>
      </c>
      <c r="E1610" s="30" t="s">
        <v>3010</v>
      </c>
      <c r="F1610" s="17" t="s">
        <v>4326</v>
      </c>
    </row>
    <row r="1611" spans="2:6">
      <c r="B1611" s="27" t="s">
        <v>2706</v>
      </c>
      <c r="C1611" s="28" t="s">
        <v>3388</v>
      </c>
      <c r="D1611" s="29" t="s">
        <v>3011</v>
      </c>
      <c r="E1611" s="30" t="s">
        <v>3012</v>
      </c>
      <c r="F1611" s="17" t="s">
        <v>4309</v>
      </c>
    </row>
    <row r="1612" spans="2:6">
      <c r="B1612" s="27" t="s">
        <v>2706</v>
      </c>
      <c r="C1612" s="28" t="s">
        <v>3386</v>
      </c>
      <c r="D1612" s="29" t="s">
        <v>3013</v>
      </c>
      <c r="E1612" s="30" t="s">
        <v>3014</v>
      </c>
      <c r="F1612" s="17" t="s">
        <v>4299</v>
      </c>
    </row>
    <row r="1613" spans="2:6">
      <c r="B1613" s="27" t="s">
        <v>2706</v>
      </c>
      <c r="C1613" s="28" t="s">
        <v>3386</v>
      </c>
      <c r="D1613" s="29" t="s">
        <v>3015</v>
      </c>
      <c r="E1613" s="30" t="s">
        <v>3016</v>
      </c>
      <c r="F1613" s="17" t="s">
        <v>4303</v>
      </c>
    </row>
    <row r="1614" spans="2:6">
      <c r="B1614" s="27" t="s">
        <v>2706</v>
      </c>
      <c r="C1614" s="28" t="s">
        <v>3386</v>
      </c>
      <c r="D1614" s="29" t="s">
        <v>3017</v>
      </c>
      <c r="E1614" s="30" t="s">
        <v>3018</v>
      </c>
      <c r="F1614" s="17" t="s">
        <v>4303</v>
      </c>
    </row>
    <row r="1615" spans="2:6">
      <c r="B1615" s="27" t="s">
        <v>2706</v>
      </c>
      <c r="C1615" s="28" t="s">
        <v>3386</v>
      </c>
      <c r="D1615" s="29" t="s">
        <v>3019</v>
      </c>
      <c r="E1615" s="30" t="s">
        <v>3020</v>
      </c>
      <c r="F1615" s="17" t="s">
        <v>4300</v>
      </c>
    </row>
    <row r="1616" spans="2:6">
      <c r="B1616" s="27" t="s">
        <v>2706</v>
      </c>
      <c r="C1616" s="28" t="s">
        <v>3386</v>
      </c>
      <c r="D1616" s="29" t="s">
        <v>3021</v>
      </c>
      <c r="E1616" s="30" t="s">
        <v>3022</v>
      </c>
      <c r="F1616" s="17" t="s">
        <v>4299</v>
      </c>
    </row>
    <row r="1617" spans="2:6">
      <c r="B1617" s="27" t="s">
        <v>2706</v>
      </c>
      <c r="C1617" s="28" t="s">
        <v>3386</v>
      </c>
      <c r="D1617" s="29" t="s">
        <v>3023</v>
      </c>
      <c r="E1617" s="30" t="s">
        <v>3024</v>
      </c>
      <c r="F1617" s="17" t="s">
        <v>4302</v>
      </c>
    </row>
    <row r="1618" spans="2:6">
      <c r="B1618" s="27" t="s">
        <v>2706</v>
      </c>
      <c r="C1618" s="28" t="s">
        <v>3388</v>
      </c>
      <c r="D1618" s="29" t="s">
        <v>3025</v>
      </c>
      <c r="E1618" s="30" t="s">
        <v>3026</v>
      </c>
      <c r="F1618" s="17" t="s">
        <v>4309</v>
      </c>
    </row>
    <row r="1619" spans="2:6">
      <c r="B1619" s="27" t="s">
        <v>2706</v>
      </c>
      <c r="C1619" s="28" t="s">
        <v>3383</v>
      </c>
      <c r="D1619" s="29" t="s">
        <v>3027</v>
      </c>
      <c r="E1619" s="30" t="s">
        <v>3028</v>
      </c>
      <c r="F1619" s="17" t="s">
        <v>4325</v>
      </c>
    </row>
    <row r="1620" spans="2:6">
      <c r="B1620" s="27" t="s">
        <v>2706</v>
      </c>
      <c r="C1620" s="28" t="s">
        <v>3386</v>
      </c>
      <c r="D1620" s="29" t="s">
        <v>3029</v>
      </c>
      <c r="E1620" s="30" t="s">
        <v>3030</v>
      </c>
      <c r="F1620" s="17" t="s">
        <v>4303</v>
      </c>
    </row>
    <row r="1621" spans="2:6">
      <c r="B1621" s="27" t="s">
        <v>2706</v>
      </c>
      <c r="C1621" s="28" t="s">
        <v>3388</v>
      </c>
      <c r="D1621" s="29" t="s">
        <v>3031</v>
      </c>
      <c r="E1621" s="30" t="s">
        <v>3032</v>
      </c>
      <c r="F1621" s="17" t="s">
        <v>4330</v>
      </c>
    </row>
    <row r="1622" spans="2:6">
      <c r="B1622" s="27" t="s">
        <v>2706</v>
      </c>
      <c r="C1622" s="28" t="s">
        <v>3388</v>
      </c>
      <c r="D1622" s="29" t="s">
        <v>3033</v>
      </c>
      <c r="E1622" s="30" t="s">
        <v>3034</v>
      </c>
      <c r="F1622" s="17" t="s">
        <v>4309</v>
      </c>
    </row>
    <row r="1623" spans="2:6">
      <c r="B1623" s="27" t="s">
        <v>2706</v>
      </c>
      <c r="C1623" s="28" t="s">
        <v>3383</v>
      </c>
      <c r="D1623" s="29" t="s">
        <v>3035</v>
      </c>
      <c r="E1623" s="30" t="s">
        <v>3036</v>
      </c>
      <c r="F1623" s="17" t="s">
        <v>4321</v>
      </c>
    </row>
    <row r="1624" spans="2:6">
      <c r="B1624" s="27" t="s">
        <v>2706</v>
      </c>
      <c r="C1624" s="28" t="s">
        <v>3383</v>
      </c>
      <c r="D1624" s="29" t="s">
        <v>3037</v>
      </c>
      <c r="E1624" s="30" t="s">
        <v>3038</v>
      </c>
      <c r="F1624" s="17" t="s">
        <v>4325</v>
      </c>
    </row>
    <row r="1625" spans="2:6">
      <c r="B1625" s="27" t="s">
        <v>2706</v>
      </c>
      <c r="C1625" s="28" t="s">
        <v>3386</v>
      </c>
      <c r="D1625" s="29" t="s">
        <v>3039</v>
      </c>
      <c r="E1625" s="30" t="s">
        <v>3040</v>
      </c>
      <c r="F1625" s="17" t="s">
        <v>4302</v>
      </c>
    </row>
    <row r="1626" spans="2:6">
      <c r="B1626" s="27" t="s">
        <v>2706</v>
      </c>
      <c r="C1626" s="28" t="s">
        <v>3386</v>
      </c>
      <c r="D1626" s="29" t="s">
        <v>3041</v>
      </c>
      <c r="E1626" s="30" t="s">
        <v>3042</v>
      </c>
      <c r="F1626" s="17" t="s">
        <v>4302</v>
      </c>
    </row>
    <row r="1627" spans="2:6">
      <c r="B1627" s="27" t="s">
        <v>2706</v>
      </c>
      <c r="C1627" s="28" t="s">
        <v>3386</v>
      </c>
      <c r="D1627" s="29" t="s">
        <v>3043</v>
      </c>
      <c r="E1627" s="30" t="s">
        <v>3044</v>
      </c>
      <c r="F1627" s="17" t="s">
        <v>4300</v>
      </c>
    </row>
    <row r="1628" spans="2:6">
      <c r="B1628" s="27" t="s">
        <v>2706</v>
      </c>
      <c r="C1628" s="28" t="s">
        <v>3385</v>
      </c>
      <c r="D1628" s="29" t="s">
        <v>3045</v>
      </c>
      <c r="E1628" s="30" t="s">
        <v>3046</v>
      </c>
      <c r="F1628" s="17" t="s">
        <v>4322</v>
      </c>
    </row>
    <row r="1629" spans="2:6">
      <c r="B1629" s="27" t="s">
        <v>2706</v>
      </c>
      <c r="C1629" s="28" t="s">
        <v>3385</v>
      </c>
      <c r="D1629" s="29" t="s">
        <v>3047</v>
      </c>
      <c r="E1629" s="30" t="s">
        <v>3048</v>
      </c>
      <c r="F1629" s="17" t="s">
        <v>4324</v>
      </c>
    </row>
    <row r="1630" spans="2:6">
      <c r="B1630" s="27" t="s">
        <v>2706</v>
      </c>
      <c r="C1630" s="28" t="s">
        <v>3384</v>
      </c>
      <c r="D1630" s="29" t="s">
        <v>3049</v>
      </c>
      <c r="E1630" s="30" t="s">
        <v>3050</v>
      </c>
      <c r="F1630" s="17" t="s">
        <v>4298</v>
      </c>
    </row>
    <row r="1631" spans="2:6">
      <c r="B1631" s="27" t="s">
        <v>2706</v>
      </c>
      <c r="C1631" s="28" t="s">
        <v>3385</v>
      </c>
      <c r="D1631" s="29" t="s">
        <v>3051</v>
      </c>
      <c r="E1631" s="30" t="s">
        <v>3052</v>
      </c>
      <c r="F1631" s="17" t="s">
        <v>4324</v>
      </c>
    </row>
    <row r="1632" spans="2:6">
      <c r="B1632" s="27" t="s">
        <v>2706</v>
      </c>
      <c r="C1632" s="28" t="s">
        <v>3385</v>
      </c>
      <c r="D1632" s="29" t="s">
        <v>3053</v>
      </c>
      <c r="E1632" s="30" t="s">
        <v>3054</v>
      </c>
      <c r="F1632" s="17" t="s">
        <v>4301</v>
      </c>
    </row>
    <row r="1633" spans="2:6">
      <c r="B1633" s="27" t="s">
        <v>2706</v>
      </c>
      <c r="C1633" s="28" t="s">
        <v>3385</v>
      </c>
      <c r="D1633" s="29" t="s">
        <v>3055</v>
      </c>
      <c r="E1633" s="30" t="s">
        <v>3056</v>
      </c>
      <c r="F1633" s="17" t="s">
        <v>4295</v>
      </c>
    </row>
    <row r="1634" spans="2:6">
      <c r="B1634" s="27" t="s">
        <v>2706</v>
      </c>
      <c r="C1634" s="28" t="s">
        <v>3384</v>
      </c>
      <c r="D1634" s="29" t="s">
        <v>3057</v>
      </c>
      <c r="E1634" s="30" t="s">
        <v>3058</v>
      </c>
      <c r="F1634" s="17" t="s">
        <v>4298</v>
      </c>
    </row>
    <row r="1635" spans="2:6">
      <c r="B1635" s="27" t="s">
        <v>2706</v>
      </c>
      <c r="C1635" s="28" t="s">
        <v>3384</v>
      </c>
      <c r="D1635" s="29" t="s">
        <v>3059</v>
      </c>
      <c r="E1635" s="30" t="s">
        <v>3060</v>
      </c>
      <c r="F1635" s="17" t="s">
        <v>4298</v>
      </c>
    </row>
    <row r="1636" spans="2:6">
      <c r="B1636" s="27" t="s">
        <v>2706</v>
      </c>
      <c r="C1636" s="28" t="s">
        <v>3384</v>
      </c>
      <c r="D1636" s="29" t="s">
        <v>3061</v>
      </c>
      <c r="E1636" s="30" t="s">
        <v>3062</v>
      </c>
      <c r="F1636" s="17" t="s">
        <v>4298</v>
      </c>
    </row>
    <row r="1637" spans="2:6">
      <c r="B1637" s="27" t="s">
        <v>2706</v>
      </c>
      <c r="C1637" s="28" t="s">
        <v>3384</v>
      </c>
      <c r="D1637" s="29" t="s">
        <v>3063</v>
      </c>
      <c r="E1637" s="30" t="s">
        <v>3064</v>
      </c>
      <c r="F1637" s="17" t="s">
        <v>4298</v>
      </c>
    </row>
    <row r="1638" spans="2:6">
      <c r="B1638" s="27" t="s">
        <v>2706</v>
      </c>
      <c r="C1638" s="28" t="s">
        <v>3384</v>
      </c>
      <c r="D1638" s="29" t="s">
        <v>3065</v>
      </c>
      <c r="E1638" s="30" t="s">
        <v>3066</v>
      </c>
      <c r="F1638" s="17" t="s">
        <v>4298</v>
      </c>
    </row>
    <row r="1639" spans="2:6">
      <c r="B1639" s="27" t="s">
        <v>2706</v>
      </c>
      <c r="C1639" s="28" t="s">
        <v>3382</v>
      </c>
      <c r="D1639" s="29" t="s">
        <v>3067</v>
      </c>
      <c r="E1639" s="30" t="s">
        <v>3068</v>
      </c>
      <c r="F1639" s="17" t="s">
        <v>4289</v>
      </c>
    </row>
    <row r="1640" spans="2:6">
      <c r="B1640" s="27" t="s">
        <v>2706</v>
      </c>
      <c r="C1640" s="28" t="s">
        <v>3382</v>
      </c>
      <c r="D1640" s="29" t="s">
        <v>3069</v>
      </c>
      <c r="E1640" s="30" t="s">
        <v>3070</v>
      </c>
      <c r="F1640" s="17" t="s">
        <v>4292</v>
      </c>
    </row>
    <row r="1641" spans="2:6">
      <c r="B1641" s="27" t="s">
        <v>2706</v>
      </c>
      <c r="C1641" s="28" t="s">
        <v>3382</v>
      </c>
      <c r="D1641" s="29" t="s">
        <v>3071</v>
      </c>
      <c r="E1641" s="30" t="s">
        <v>3072</v>
      </c>
      <c r="F1641" s="17" t="s">
        <v>4293</v>
      </c>
    </row>
    <row r="1642" spans="2:6">
      <c r="B1642" s="27" t="s">
        <v>2706</v>
      </c>
      <c r="C1642" s="28" t="s">
        <v>3382</v>
      </c>
      <c r="D1642" s="29" t="s">
        <v>3073</v>
      </c>
      <c r="E1642" s="30" t="s">
        <v>3074</v>
      </c>
      <c r="F1642" s="17" t="s">
        <v>4293</v>
      </c>
    </row>
    <row r="1643" spans="2:6">
      <c r="B1643" s="27" t="s">
        <v>2706</v>
      </c>
      <c r="C1643" s="28" t="s">
        <v>3382</v>
      </c>
      <c r="D1643" s="29" t="s">
        <v>3075</v>
      </c>
      <c r="E1643" s="30" t="s">
        <v>3076</v>
      </c>
      <c r="F1643" s="17" t="s">
        <v>4293</v>
      </c>
    </row>
    <row r="1644" spans="2:6">
      <c r="B1644" s="27" t="s">
        <v>2706</v>
      </c>
      <c r="C1644" s="28" t="s">
        <v>3382</v>
      </c>
      <c r="D1644" s="29" t="s">
        <v>3077</v>
      </c>
      <c r="E1644" s="30" t="s">
        <v>3078</v>
      </c>
      <c r="F1644" s="17" t="s">
        <v>4293</v>
      </c>
    </row>
    <row r="1645" spans="2:6">
      <c r="B1645" s="27" t="s">
        <v>2706</v>
      </c>
      <c r="C1645" s="28" t="s">
        <v>3382</v>
      </c>
      <c r="D1645" s="29" t="s">
        <v>3079</v>
      </c>
      <c r="E1645" s="30" t="s">
        <v>3080</v>
      </c>
      <c r="F1645" s="17" t="s">
        <v>4292</v>
      </c>
    </row>
    <row r="1646" spans="2:6">
      <c r="B1646" s="27" t="s">
        <v>2706</v>
      </c>
      <c r="C1646" s="28" t="s">
        <v>3382</v>
      </c>
      <c r="D1646" s="29" t="s">
        <v>3081</v>
      </c>
      <c r="E1646" s="30" t="s">
        <v>3082</v>
      </c>
      <c r="F1646" s="17" t="s">
        <v>4293</v>
      </c>
    </row>
    <row r="1647" spans="2:6">
      <c r="B1647" s="27" t="s">
        <v>2706</v>
      </c>
      <c r="C1647" s="28" t="s">
        <v>3382</v>
      </c>
      <c r="D1647" s="29" t="s">
        <v>3083</v>
      </c>
      <c r="E1647" s="30" t="s">
        <v>3084</v>
      </c>
      <c r="F1647" s="17" t="s">
        <v>4289</v>
      </c>
    </row>
    <row r="1648" spans="2:6">
      <c r="B1648" s="27" t="s">
        <v>2706</v>
      </c>
      <c r="C1648" s="28" t="s">
        <v>3382</v>
      </c>
      <c r="D1648" s="29" t="s">
        <v>3085</v>
      </c>
      <c r="E1648" s="30" t="s">
        <v>3086</v>
      </c>
      <c r="F1648" s="17" t="s">
        <v>4289</v>
      </c>
    </row>
    <row r="1649" spans="2:6">
      <c r="B1649" s="27" t="s">
        <v>2706</v>
      </c>
      <c r="C1649" s="28" t="s">
        <v>3382</v>
      </c>
      <c r="D1649" s="29" t="s">
        <v>3087</v>
      </c>
      <c r="E1649" s="30" t="s">
        <v>3088</v>
      </c>
      <c r="F1649" s="17" t="s">
        <v>4292</v>
      </c>
    </row>
    <row r="1650" spans="2:6">
      <c r="B1650" s="27" t="s">
        <v>2706</v>
      </c>
      <c r="C1650" s="28" t="s">
        <v>3382</v>
      </c>
      <c r="D1650" s="29" t="s">
        <v>3089</v>
      </c>
      <c r="E1650" s="30" t="s">
        <v>3090</v>
      </c>
      <c r="F1650" s="17" t="s">
        <v>4290</v>
      </c>
    </row>
    <row r="1651" spans="2:6">
      <c r="B1651" s="27" t="s">
        <v>2706</v>
      </c>
      <c r="C1651" s="28" t="s">
        <v>3382</v>
      </c>
      <c r="D1651" s="29" t="s">
        <v>3091</v>
      </c>
      <c r="E1651" s="30" t="s">
        <v>3092</v>
      </c>
      <c r="F1651" s="17" t="s">
        <v>4293</v>
      </c>
    </row>
    <row r="1652" spans="2:6">
      <c r="B1652" s="27" t="s">
        <v>2706</v>
      </c>
      <c r="C1652" s="28" t="s">
        <v>3382</v>
      </c>
      <c r="D1652" s="29" t="s">
        <v>3093</v>
      </c>
      <c r="E1652" s="30" t="s">
        <v>3094</v>
      </c>
      <c r="F1652" s="17" t="s">
        <v>4289</v>
      </c>
    </row>
    <row r="1653" spans="2:6">
      <c r="B1653" s="27" t="s">
        <v>2706</v>
      </c>
      <c r="C1653" s="28" t="s">
        <v>3382</v>
      </c>
      <c r="D1653" s="29" t="s">
        <v>3095</v>
      </c>
      <c r="E1653" s="30" t="s">
        <v>3096</v>
      </c>
      <c r="F1653" s="17" t="s">
        <v>4289</v>
      </c>
    </row>
    <row r="1654" spans="2:6">
      <c r="B1654" s="27" t="s">
        <v>2706</v>
      </c>
      <c r="C1654" s="28" t="s">
        <v>3382</v>
      </c>
      <c r="D1654" s="29" t="s">
        <v>3097</v>
      </c>
      <c r="E1654" s="30" t="s">
        <v>3098</v>
      </c>
      <c r="F1654" s="17" t="s">
        <v>4289</v>
      </c>
    </row>
    <row r="1655" spans="2:6">
      <c r="B1655" s="27" t="s">
        <v>2706</v>
      </c>
      <c r="C1655" s="28" t="s">
        <v>3382</v>
      </c>
      <c r="D1655" s="29" t="s">
        <v>3099</v>
      </c>
      <c r="E1655" s="30" t="s">
        <v>3100</v>
      </c>
      <c r="F1655" s="17" t="s">
        <v>4289</v>
      </c>
    </row>
    <row r="1656" spans="2:6">
      <c r="B1656" s="27" t="s">
        <v>2706</v>
      </c>
      <c r="C1656" s="28" t="s">
        <v>3382</v>
      </c>
      <c r="D1656" s="29" t="s">
        <v>3101</v>
      </c>
      <c r="E1656" s="30" t="s">
        <v>3102</v>
      </c>
      <c r="F1656" s="17" t="s">
        <v>4290</v>
      </c>
    </row>
    <row r="1657" spans="2:6">
      <c r="B1657" s="27" t="s">
        <v>2706</v>
      </c>
      <c r="C1657" s="28" t="s">
        <v>3382</v>
      </c>
      <c r="D1657" s="29" t="s">
        <v>3103</v>
      </c>
      <c r="E1657" s="30" t="s">
        <v>3104</v>
      </c>
      <c r="F1657" s="17" t="s">
        <v>4289</v>
      </c>
    </row>
    <row r="1658" spans="2:6">
      <c r="B1658" s="27" t="s">
        <v>2706</v>
      </c>
      <c r="C1658" s="28" t="s">
        <v>3382</v>
      </c>
      <c r="D1658" s="29" t="s">
        <v>3105</v>
      </c>
      <c r="E1658" s="30" t="s">
        <v>3106</v>
      </c>
      <c r="F1658" s="17" t="s">
        <v>4289</v>
      </c>
    </row>
    <row r="1659" spans="2:6">
      <c r="B1659" s="27" t="s">
        <v>2706</v>
      </c>
      <c r="C1659" s="28" t="s">
        <v>3382</v>
      </c>
      <c r="D1659" s="29" t="s">
        <v>3107</v>
      </c>
      <c r="E1659" s="30" t="s">
        <v>3108</v>
      </c>
      <c r="F1659" s="17" t="s">
        <v>4293</v>
      </c>
    </row>
    <row r="1660" spans="2:6">
      <c r="B1660" s="27" t="s">
        <v>2706</v>
      </c>
      <c r="C1660" s="28" t="s">
        <v>3382</v>
      </c>
      <c r="D1660" s="29" t="s">
        <v>3109</v>
      </c>
      <c r="E1660" s="30" t="s">
        <v>3110</v>
      </c>
      <c r="F1660" s="17" t="s">
        <v>4290</v>
      </c>
    </row>
    <row r="1661" spans="2:6">
      <c r="B1661" s="27" t="s">
        <v>2706</v>
      </c>
      <c r="C1661" s="28" t="s">
        <v>3382</v>
      </c>
      <c r="D1661" s="29" t="s">
        <v>3111</v>
      </c>
      <c r="E1661" s="30" t="s">
        <v>3112</v>
      </c>
      <c r="F1661" s="17" t="s">
        <v>4292</v>
      </c>
    </row>
    <row r="1662" spans="2:6">
      <c r="B1662" s="27" t="s">
        <v>2706</v>
      </c>
      <c r="C1662" s="28" t="s">
        <v>3382</v>
      </c>
      <c r="D1662" s="29" t="s">
        <v>3113</v>
      </c>
      <c r="E1662" s="30" t="s">
        <v>3114</v>
      </c>
      <c r="F1662" s="17" t="s">
        <v>4292</v>
      </c>
    </row>
    <row r="1663" spans="2:6">
      <c r="B1663" s="27" t="s">
        <v>2706</v>
      </c>
      <c r="C1663" s="28" t="s">
        <v>3382</v>
      </c>
      <c r="D1663" s="29" t="s">
        <v>3115</v>
      </c>
      <c r="E1663" s="30" t="s">
        <v>3116</v>
      </c>
      <c r="F1663" s="17" t="s">
        <v>4290</v>
      </c>
    </row>
    <row r="1664" spans="2:6">
      <c r="B1664" s="27" t="s">
        <v>2706</v>
      </c>
      <c r="C1664" s="28" t="s">
        <v>3385</v>
      </c>
      <c r="D1664" s="29" t="s">
        <v>3117</v>
      </c>
      <c r="E1664" s="30" t="s">
        <v>3118</v>
      </c>
      <c r="F1664" s="17" t="s">
        <v>4322</v>
      </c>
    </row>
    <row r="1665" spans="2:6">
      <c r="B1665" s="27" t="s">
        <v>2706</v>
      </c>
      <c r="C1665" s="28" t="s">
        <v>3382</v>
      </c>
      <c r="D1665" s="29" t="s">
        <v>3119</v>
      </c>
      <c r="E1665" s="30" t="s">
        <v>3120</v>
      </c>
      <c r="F1665" s="17" t="s">
        <v>4289</v>
      </c>
    </row>
    <row r="1666" spans="2:6">
      <c r="B1666" s="27" t="s">
        <v>2706</v>
      </c>
      <c r="C1666" s="28" t="s">
        <v>3384</v>
      </c>
      <c r="D1666" s="29" t="s">
        <v>3121</v>
      </c>
      <c r="E1666" s="30" t="s">
        <v>3122</v>
      </c>
      <c r="F1666" s="17" t="s">
        <v>4298</v>
      </c>
    </row>
    <row r="1667" spans="2:6">
      <c r="B1667" s="27" t="s">
        <v>2706</v>
      </c>
      <c r="C1667" s="28" t="s">
        <v>3384</v>
      </c>
      <c r="D1667" s="29" t="s">
        <v>3123</v>
      </c>
      <c r="E1667" s="30" t="s">
        <v>3124</v>
      </c>
      <c r="F1667" s="17" t="s">
        <v>4298</v>
      </c>
    </row>
    <row r="1668" spans="2:6">
      <c r="B1668" s="27" t="s">
        <v>2706</v>
      </c>
      <c r="C1668" s="28" t="s">
        <v>3385</v>
      </c>
      <c r="D1668" s="29" t="s">
        <v>3125</v>
      </c>
      <c r="E1668" s="30" t="s">
        <v>3126</v>
      </c>
      <c r="F1668" s="17" t="s">
        <v>4301</v>
      </c>
    </row>
    <row r="1669" spans="2:6">
      <c r="B1669" s="27" t="s">
        <v>2706</v>
      </c>
      <c r="C1669" s="28" t="s">
        <v>3382</v>
      </c>
      <c r="D1669" s="29" t="s">
        <v>3127</v>
      </c>
      <c r="E1669" s="30" t="s">
        <v>3128</v>
      </c>
      <c r="F1669" s="17" t="s">
        <v>4290</v>
      </c>
    </row>
    <row r="1670" spans="2:6">
      <c r="B1670" s="27" t="s">
        <v>2706</v>
      </c>
      <c r="C1670" s="28" t="s">
        <v>3382</v>
      </c>
      <c r="D1670" s="29" t="s">
        <v>3129</v>
      </c>
      <c r="E1670" s="30" t="s">
        <v>3130</v>
      </c>
      <c r="F1670" s="17" t="s">
        <v>4290</v>
      </c>
    </row>
    <row r="1671" ht="14.75" spans="2:6">
      <c r="B1671" s="31" t="s">
        <v>2706</v>
      </c>
      <c r="C1671" s="32" t="s">
        <v>3385</v>
      </c>
      <c r="D1671" s="33" t="s">
        <v>3131</v>
      </c>
      <c r="E1671" s="34" t="s">
        <v>3132</v>
      </c>
      <c r="F1671" s="17" t="s">
        <v>4322</v>
      </c>
    </row>
    <row r="1672" spans="2:6">
      <c r="B1672" s="3" t="s">
        <v>2706</v>
      </c>
      <c r="C1672" s="3" t="s">
        <v>3385</v>
      </c>
      <c r="D1672" s="3" t="s">
        <v>3133</v>
      </c>
      <c r="E1672" s="3" t="s">
        <v>3134</v>
      </c>
      <c r="F1672" s="17" t="s">
        <v>4324</v>
      </c>
    </row>
    <row r="1673" spans="2:6">
      <c r="B1673" s="3" t="s">
        <v>2706</v>
      </c>
      <c r="C1673" s="3" t="s">
        <v>3385</v>
      </c>
      <c r="D1673" s="3" t="s">
        <v>3135</v>
      </c>
      <c r="E1673" s="3" t="s">
        <v>3136</v>
      </c>
      <c r="F1673" s="17" t="s">
        <v>4322</v>
      </c>
    </row>
    <row r="1674" spans="2:6">
      <c r="B1674" s="3" t="s">
        <v>2706</v>
      </c>
      <c r="C1674" s="3" t="s">
        <v>3382</v>
      </c>
      <c r="D1674" s="3" t="s">
        <v>3137</v>
      </c>
      <c r="E1674" s="3" t="s">
        <v>3138</v>
      </c>
      <c r="F1674" s="17" t="s">
        <v>4293</v>
      </c>
    </row>
    <row r="1675" spans="2:6">
      <c r="B1675" s="3" t="s">
        <v>2706</v>
      </c>
      <c r="C1675" s="3" t="s">
        <v>3382</v>
      </c>
      <c r="D1675" s="3" t="s">
        <v>3139</v>
      </c>
      <c r="E1675" s="3" t="s">
        <v>3140</v>
      </c>
      <c r="F1675" s="17" t="s">
        <v>4292</v>
      </c>
    </row>
    <row r="1676" spans="2:6">
      <c r="B1676" s="3" t="s">
        <v>2706</v>
      </c>
      <c r="C1676" s="3" t="s">
        <v>3382</v>
      </c>
      <c r="D1676" s="3" t="s">
        <v>3141</v>
      </c>
      <c r="E1676" s="3" t="s">
        <v>3142</v>
      </c>
      <c r="F1676" s="17" t="s">
        <v>4289</v>
      </c>
    </row>
    <row r="1677" spans="2:6">
      <c r="B1677" s="3" t="s">
        <v>2706</v>
      </c>
      <c r="C1677" s="3" t="s">
        <v>3385</v>
      </c>
      <c r="D1677" s="3" t="s">
        <v>3143</v>
      </c>
      <c r="E1677" s="3" t="s">
        <v>3144</v>
      </c>
      <c r="F1677" s="17" t="s">
        <v>4322</v>
      </c>
    </row>
    <row r="1678" spans="2:6">
      <c r="B1678" s="3" t="s">
        <v>2706</v>
      </c>
      <c r="C1678" s="3" t="s">
        <v>3382</v>
      </c>
      <c r="D1678" s="3" t="s">
        <v>3145</v>
      </c>
      <c r="E1678" s="3" t="s">
        <v>3146</v>
      </c>
      <c r="F1678" s="17" t="s">
        <v>4292</v>
      </c>
    </row>
    <row r="1679" spans="2:6">
      <c r="B1679" s="3" t="s">
        <v>2706</v>
      </c>
      <c r="C1679" s="3" t="s">
        <v>3382</v>
      </c>
      <c r="D1679" s="3" t="s">
        <v>3147</v>
      </c>
      <c r="E1679" s="3" t="s">
        <v>3148</v>
      </c>
      <c r="F1679" s="17" t="s">
        <v>4293</v>
      </c>
    </row>
    <row r="1680" spans="2:6">
      <c r="B1680" s="3" t="s">
        <v>2706</v>
      </c>
      <c r="C1680" s="3" t="s">
        <v>3382</v>
      </c>
      <c r="D1680" s="3" t="s">
        <v>3149</v>
      </c>
      <c r="E1680" s="3" t="s">
        <v>3150</v>
      </c>
      <c r="F1680" s="17" t="s">
        <v>4293</v>
      </c>
    </row>
    <row r="1681" spans="2:6">
      <c r="B1681" s="3" t="s">
        <v>2706</v>
      </c>
      <c r="C1681" s="3" t="s">
        <v>3382</v>
      </c>
      <c r="D1681" s="3" t="s">
        <v>3151</v>
      </c>
      <c r="E1681" s="3" t="s">
        <v>3152</v>
      </c>
      <c r="F1681" s="17" t="s">
        <v>4289</v>
      </c>
    </row>
    <row r="1682" spans="2:6">
      <c r="B1682" s="3" t="s">
        <v>2706</v>
      </c>
      <c r="C1682" s="3" t="s">
        <v>3382</v>
      </c>
      <c r="D1682" s="3" t="s">
        <v>3153</v>
      </c>
      <c r="E1682" s="3" t="s">
        <v>3154</v>
      </c>
      <c r="F1682" s="17" t="s">
        <v>4289</v>
      </c>
    </row>
    <row r="1683" spans="2:6">
      <c r="B1683" s="3" t="s">
        <v>2706</v>
      </c>
      <c r="C1683" s="3" t="s">
        <v>3385</v>
      </c>
      <c r="D1683" s="3" t="s">
        <v>3155</v>
      </c>
      <c r="E1683" s="3" t="s">
        <v>3156</v>
      </c>
      <c r="F1683" s="17" t="s">
        <v>4301</v>
      </c>
    </row>
    <row r="1684" spans="2:6">
      <c r="B1684" s="3" t="s">
        <v>2706</v>
      </c>
      <c r="C1684" s="3" t="s">
        <v>3384</v>
      </c>
      <c r="D1684" s="3" t="s">
        <v>3157</v>
      </c>
      <c r="E1684" s="3" t="s">
        <v>3158</v>
      </c>
      <c r="F1684" s="17" t="s">
        <v>4298</v>
      </c>
    </row>
    <row r="1685" spans="2:6">
      <c r="B1685" s="3" t="s">
        <v>2706</v>
      </c>
      <c r="C1685" s="3" t="s">
        <v>3382</v>
      </c>
      <c r="D1685" s="3" t="s">
        <v>3159</v>
      </c>
      <c r="E1685" s="3" t="s">
        <v>3160</v>
      </c>
      <c r="F1685" s="17" t="s">
        <v>4292</v>
      </c>
    </row>
    <row r="1686" spans="2:6">
      <c r="B1686" s="3" t="s">
        <v>2706</v>
      </c>
      <c r="C1686" s="3" t="s">
        <v>3382</v>
      </c>
      <c r="D1686" s="3" t="s">
        <v>3161</v>
      </c>
      <c r="E1686" s="3" t="s">
        <v>3162</v>
      </c>
      <c r="F1686" s="17" t="s">
        <v>4290</v>
      </c>
    </row>
    <row r="1687" spans="2:6">
      <c r="B1687" s="3" t="s">
        <v>2706</v>
      </c>
      <c r="C1687" s="3" t="s">
        <v>3382</v>
      </c>
      <c r="D1687" s="3" t="s">
        <v>40</v>
      </c>
      <c r="E1687" s="3" t="s">
        <v>3163</v>
      </c>
      <c r="F1687" s="17" t="s">
        <v>4293</v>
      </c>
    </row>
    <row r="1688" spans="2:6">
      <c r="B1688" s="3" t="s">
        <v>2706</v>
      </c>
      <c r="C1688" s="3" t="s">
        <v>3382</v>
      </c>
      <c r="D1688" s="3" t="s">
        <v>40</v>
      </c>
      <c r="E1688" s="3" t="s">
        <v>3164</v>
      </c>
      <c r="F1688" s="17" t="s">
        <v>4290</v>
      </c>
    </row>
    <row r="1689" spans="2:6">
      <c r="B1689" s="3" t="s">
        <v>2706</v>
      </c>
      <c r="C1689" s="3" t="s">
        <v>3384</v>
      </c>
      <c r="D1689" s="3" t="s">
        <v>3165</v>
      </c>
      <c r="E1689" s="3" t="s">
        <v>3166</v>
      </c>
      <c r="F1689" s="17" t="s">
        <v>4298</v>
      </c>
    </row>
    <row r="1690" spans="2:6">
      <c r="B1690" s="3" t="s">
        <v>2706</v>
      </c>
      <c r="C1690" s="3" t="s">
        <v>3382</v>
      </c>
      <c r="D1690" s="3" t="s">
        <v>3167</v>
      </c>
      <c r="E1690" s="3" t="s">
        <v>3168</v>
      </c>
      <c r="F1690" s="17" t="s">
        <v>4292</v>
      </c>
    </row>
    <row r="1691" spans="2:6">
      <c r="B1691" s="3" t="s">
        <v>2706</v>
      </c>
      <c r="C1691" s="3" t="s">
        <v>3382</v>
      </c>
      <c r="D1691" s="3" t="s">
        <v>3169</v>
      </c>
      <c r="E1691" s="3" t="s">
        <v>3170</v>
      </c>
      <c r="F1691" s="17" t="s">
        <v>4290</v>
      </c>
    </row>
    <row r="1692" spans="2:6">
      <c r="B1692" s="3" t="s">
        <v>2706</v>
      </c>
      <c r="C1692" s="3" t="s">
        <v>3385</v>
      </c>
      <c r="D1692" s="3" t="s">
        <v>3171</v>
      </c>
      <c r="E1692" s="3" t="s">
        <v>3172</v>
      </c>
      <c r="F1692" s="17" t="s">
        <v>4295</v>
      </c>
    </row>
    <row r="1693" spans="2:6">
      <c r="B1693" s="3" t="s">
        <v>2706</v>
      </c>
      <c r="C1693" s="3" t="s">
        <v>3382</v>
      </c>
      <c r="D1693" s="3" t="s">
        <v>3173</v>
      </c>
      <c r="E1693" s="3" t="s">
        <v>3174</v>
      </c>
      <c r="F1693" s="17" t="s">
        <v>4290</v>
      </c>
    </row>
    <row r="1694" spans="2:6">
      <c r="B1694" s="3" t="s">
        <v>2706</v>
      </c>
      <c r="C1694" s="3" t="s">
        <v>3382</v>
      </c>
      <c r="D1694" s="3" t="s">
        <v>3175</v>
      </c>
      <c r="E1694" s="3" t="s">
        <v>3176</v>
      </c>
      <c r="F1694" s="17" t="s">
        <v>4290</v>
      </c>
    </row>
    <row r="1695" spans="2:6">
      <c r="B1695" s="3" t="s">
        <v>2706</v>
      </c>
      <c r="C1695" s="3" t="s">
        <v>3382</v>
      </c>
      <c r="D1695" s="3" t="s">
        <v>3177</v>
      </c>
      <c r="E1695" s="3" t="s">
        <v>3178</v>
      </c>
      <c r="F1695" s="17" t="s">
        <v>4290</v>
      </c>
    </row>
    <row r="1696" spans="2:6">
      <c r="B1696" s="3" t="s">
        <v>2706</v>
      </c>
      <c r="C1696" s="3" t="s">
        <v>3385</v>
      </c>
      <c r="D1696" s="3" t="s">
        <v>3179</v>
      </c>
      <c r="E1696" s="3" t="s">
        <v>3180</v>
      </c>
      <c r="F1696" s="17" t="s">
        <v>4295</v>
      </c>
    </row>
    <row r="1697" spans="2:6">
      <c r="B1697" s="3" t="s">
        <v>2706</v>
      </c>
      <c r="C1697" s="3" t="s">
        <v>3382</v>
      </c>
      <c r="D1697" s="3" t="s">
        <v>3181</v>
      </c>
      <c r="E1697" s="3" t="s">
        <v>3182</v>
      </c>
      <c r="F1697" s="17" t="s">
        <v>4292</v>
      </c>
    </row>
    <row r="1698" spans="2:6">
      <c r="B1698" s="3" t="s">
        <v>2706</v>
      </c>
      <c r="C1698" s="3" t="s">
        <v>3382</v>
      </c>
      <c r="D1698" s="3" t="s">
        <v>3183</v>
      </c>
      <c r="E1698" s="3" t="s">
        <v>3184</v>
      </c>
      <c r="F1698" s="17" t="s">
        <v>4292</v>
      </c>
    </row>
    <row r="1699" spans="2:6">
      <c r="B1699" s="3" t="s">
        <v>2706</v>
      </c>
      <c r="C1699" s="3" t="s">
        <v>3382</v>
      </c>
      <c r="D1699" s="3" t="s">
        <v>3185</v>
      </c>
      <c r="E1699" s="3" t="s">
        <v>3186</v>
      </c>
      <c r="F1699" s="17" t="s">
        <v>4290</v>
      </c>
    </row>
    <row r="1700" spans="2:6">
      <c r="B1700" s="3" t="s">
        <v>2706</v>
      </c>
      <c r="C1700" s="3" t="s">
        <v>3388</v>
      </c>
      <c r="D1700" s="3" t="s">
        <v>3187</v>
      </c>
      <c r="E1700" s="3" t="s">
        <v>3188</v>
      </c>
      <c r="F1700" s="17" t="s">
        <v>4326</v>
      </c>
    </row>
    <row r="1701" spans="2:6">
      <c r="B1701" s="3" t="s">
        <v>2706</v>
      </c>
      <c r="C1701" s="3" t="s">
        <v>3386</v>
      </c>
      <c r="D1701" s="3" t="s">
        <v>3189</v>
      </c>
      <c r="E1701" s="3" t="s">
        <v>3190</v>
      </c>
      <c r="F1701" s="17" t="s">
        <v>4299</v>
      </c>
    </row>
    <row r="1702" spans="2:6">
      <c r="B1702" s="3" t="s">
        <v>2706</v>
      </c>
      <c r="C1702" s="3" t="s">
        <v>3388</v>
      </c>
      <c r="D1702" s="3" t="s">
        <v>3191</v>
      </c>
      <c r="E1702" s="3" t="s">
        <v>3191</v>
      </c>
      <c r="F1702" s="17" t="s">
        <v>4331</v>
      </c>
    </row>
    <row r="1703" spans="2:6">
      <c r="B1703" s="3" t="s">
        <v>2706</v>
      </c>
      <c r="C1703" s="3" t="s">
        <v>3388</v>
      </c>
      <c r="D1703" s="3" t="s">
        <v>3192</v>
      </c>
      <c r="E1703" s="3" t="s">
        <v>3192</v>
      </c>
      <c r="F1703" s="17" t="s">
        <v>4332</v>
      </c>
    </row>
    <row r="1704" spans="2:6">
      <c r="B1704" s="3" t="s">
        <v>2706</v>
      </c>
      <c r="C1704" s="3" t="s">
        <v>40</v>
      </c>
      <c r="D1704" s="3" t="s">
        <v>3193</v>
      </c>
      <c r="E1704" s="3" t="s">
        <v>3194</v>
      </c>
      <c r="F1704" s="17" t="s">
        <v>4333</v>
      </c>
    </row>
    <row r="1705" spans="2:6">
      <c r="B1705" s="3" t="s">
        <v>2706</v>
      </c>
      <c r="C1705" s="3" t="s">
        <v>40</v>
      </c>
      <c r="D1705" s="3" t="s">
        <v>3195</v>
      </c>
      <c r="E1705" s="3" t="s">
        <v>3196</v>
      </c>
      <c r="F1705" s="17" t="s">
        <v>4333</v>
      </c>
    </row>
    <row r="1706" spans="2:6">
      <c r="B1706" s="3" t="s">
        <v>2706</v>
      </c>
      <c r="C1706" s="3" t="s">
        <v>40</v>
      </c>
      <c r="D1706" s="3" t="s">
        <v>3197</v>
      </c>
      <c r="E1706" s="3" t="s">
        <v>3198</v>
      </c>
      <c r="F1706" s="17" t="s">
        <v>4334</v>
      </c>
    </row>
    <row r="1707" spans="2:6">
      <c r="B1707" s="3" t="s">
        <v>2706</v>
      </c>
      <c r="C1707" s="3" t="s">
        <v>3386</v>
      </c>
      <c r="D1707" s="3" t="s">
        <v>3199</v>
      </c>
      <c r="E1707" s="3" t="s">
        <v>3199</v>
      </c>
      <c r="F1707" s="17" t="s">
        <v>4299</v>
      </c>
    </row>
    <row r="1708" spans="2:6">
      <c r="B1708" s="3" t="s">
        <v>2706</v>
      </c>
      <c r="C1708" s="3" t="s">
        <v>3388</v>
      </c>
      <c r="D1708" s="3" t="s">
        <v>3200</v>
      </c>
      <c r="E1708" s="3" t="s">
        <v>3200</v>
      </c>
      <c r="F1708" s="17" t="s">
        <v>4320</v>
      </c>
    </row>
    <row r="1709" spans="2:6">
      <c r="B1709" s="3" t="s">
        <v>2706</v>
      </c>
      <c r="C1709" s="3" t="s">
        <v>3383</v>
      </c>
      <c r="D1709" s="3" t="s">
        <v>3201</v>
      </c>
      <c r="E1709" s="3" t="s">
        <v>3201</v>
      </c>
      <c r="F1709" s="17" t="s">
        <v>4323</v>
      </c>
    </row>
    <row r="1710" spans="2:6">
      <c r="B1710" s="3" t="s">
        <v>2706</v>
      </c>
      <c r="C1710" s="3" t="s">
        <v>3385</v>
      </c>
      <c r="D1710" s="3" t="s">
        <v>3202</v>
      </c>
      <c r="E1710" s="3" t="s">
        <v>3202</v>
      </c>
      <c r="F1710" s="17" t="s">
        <v>4322</v>
      </c>
    </row>
    <row r="1711" spans="2:6">
      <c r="B1711" s="3" t="s">
        <v>2706</v>
      </c>
      <c r="C1711" s="3" t="s">
        <v>3383</v>
      </c>
      <c r="D1711" s="3" t="s">
        <v>3203</v>
      </c>
      <c r="E1711" s="3" t="s">
        <v>3203</v>
      </c>
      <c r="F1711" s="17" t="s">
        <v>4325</v>
      </c>
    </row>
    <row r="1712" spans="2:6">
      <c r="B1712" s="3" t="s">
        <v>2706</v>
      </c>
      <c r="C1712" s="3" t="s">
        <v>3388</v>
      </c>
      <c r="D1712" s="3" t="s">
        <v>3204</v>
      </c>
      <c r="E1712" s="3" t="s">
        <v>3204</v>
      </c>
      <c r="F1712" s="17" t="s">
        <v>4330</v>
      </c>
    </row>
    <row r="1713" spans="2:6">
      <c r="B1713" s="3" t="s">
        <v>2706</v>
      </c>
      <c r="C1713" s="3" t="s">
        <v>3388</v>
      </c>
      <c r="D1713" s="3" t="s">
        <v>3205</v>
      </c>
      <c r="E1713" s="3" t="s">
        <v>3205</v>
      </c>
      <c r="F1713" s="17" t="s">
        <v>4320</v>
      </c>
    </row>
    <row r="1714" spans="2:6">
      <c r="B1714" s="3" t="s">
        <v>2706</v>
      </c>
      <c r="C1714" s="3" t="s">
        <v>3384</v>
      </c>
      <c r="D1714" s="3" t="s">
        <v>3206</v>
      </c>
      <c r="E1714" s="3" t="s">
        <v>3206</v>
      </c>
      <c r="F1714" s="17" t="s">
        <v>4294</v>
      </c>
    </row>
    <row r="1715" spans="2:6">
      <c r="B1715" s="3" t="s">
        <v>2706</v>
      </c>
      <c r="C1715" s="3" t="s">
        <v>3383</v>
      </c>
      <c r="D1715" s="3" t="s">
        <v>3207</v>
      </c>
      <c r="E1715" s="3" t="s">
        <v>3207</v>
      </c>
      <c r="F1715" s="17" t="s">
        <v>4323</v>
      </c>
    </row>
    <row r="1716" spans="2:6">
      <c r="B1716" s="3" t="s">
        <v>2706</v>
      </c>
      <c r="C1716" s="3" t="s">
        <v>3387</v>
      </c>
      <c r="D1716" s="3" t="s">
        <v>3208</v>
      </c>
      <c r="E1716" s="3" t="s">
        <v>3209</v>
      </c>
      <c r="F1716" s="17" t="s">
        <v>4335</v>
      </c>
    </row>
  </sheetData>
  <autoFilter xmlns:etc="http://www.wps.cn/officeDocument/2017/etCustomData" ref="B4:F1716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4336</v>
      </c>
    </row>
    <row r="5" spans="1:5">
      <c r="A5" s="2" t="s">
        <v>4337</v>
      </c>
      <c r="B5" s="2" t="s">
        <v>3390</v>
      </c>
      <c r="C5" s="2" t="s">
        <v>4338</v>
      </c>
      <c r="D5" s="2" t="s">
        <v>4339</v>
      </c>
      <c r="E5" s="2" t="s">
        <v>4340</v>
      </c>
    </row>
    <row r="6" spans="1:5">
      <c r="A6" t="str">
        <f>IF(INDEX('Display 730 &amp; 1200'!$A:$A,ROW())="","",INDEX('Display 730 &amp; 1200'!$A:$A,ROW()))</f>
        <v>JAKARTA雅加达</v>
      </c>
      <c r="B6" t="str">
        <f>IF(INDEX('Display 730 &amp; 1200'!$B:$B,ROW())="","",INDEX('Display 730 &amp; 1200'!$B:$B,ROW()))</f>
        <v>AGISTA PRIYANTONO</v>
      </c>
      <c r="C6" t="str">
        <f>IF(INDEX('Display 730 &amp; 1200'!$D:$D,ROW())="","",INDEX('Display 730 &amp; 1200'!$D:$D,ROW()))</f>
        <v>DC_SUNTER</v>
      </c>
      <c r="D6" t="e">
        <f>IF($C6="",0,SUMIFS(#REF!,#REF!,$C6,#REF!,"&gt;="&amp;'Display 730 &amp; 1200'!$AN$10,#REF!,"&lt;="&amp;'Display 730 &amp; 1200'!$AN$9))</f>
        <v>#REF!</v>
      </c>
      <c r="E6" t="e">
        <f>IF($C6="",0,SUMIFS(#REF!,#REF!,$C6,#REF!,"&gt;="&amp;'Display 730 &amp; 1200'!$AN$12,#REF!,"&lt;="&amp;'Display 730 &amp; 1200'!$AN$11))</f>
        <v>#REF!</v>
      </c>
    </row>
    <row r="7" spans="1:5">
      <c r="A7" t="str">
        <f>IF(INDEX('Display 730 &amp; 1200'!$A:$A,ROW())="","",INDEX('Display 730 &amp; 1200'!$A:$A,ROW()))</f>
        <v>JAKARTA雅加达</v>
      </c>
      <c r="B7" t="str">
        <f>IF(INDEX('Display 730 &amp; 1200'!$B:$B,ROW())="","",INDEX('Display 730 &amp; 1200'!$B:$B,ROW()))</f>
        <v>AGISTA PRIYANTONO</v>
      </c>
      <c r="C7" t="str">
        <f>IF(INDEX('Display 730 &amp; 1200'!$D:$D,ROW())="","",INDEX('Display 730 &amp; 1200'!$D:$D,ROW()))</f>
        <v>CP_PLUIT_PERMAI</v>
      </c>
      <c r="D7" t="e">
        <f>IF($C7="",0,SUMIFS(#REF!,#REF!,$C7,#REF!,"&gt;="&amp;'Display 730 &amp; 1200'!$AN$10,#REF!,"&lt;="&amp;'Display 730 &amp; 1200'!$AN$9))</f>
        <v>#REF!</v>
      </c>
      <c r="E7" t="e">
        <f>IF($C7="",0,SUMIFS(#REF!,#REF!,$C7,#REF!,"&gt;="&amp;'Display 730 &amp; 1200'!$AN$12,#REF!,"&lt;="&amp;'Display 730 &amp; 1200'!$AN$11))</f>
        <v>#REF!</v>
      </c>
    </row>
    <row r="8" spans="1:5">
      <c r="A8" t="str">
        <f>IF(INDEX('Display 730 &amp; 1200'!$A:$A,ROW())="","",INDEX('Display 730 &amp; 1200'!$A:$A,ROW()))</f>
        <v>JAKARTA雅加达</v>
      </c>
      <c r="B8" t="str">
        <f>IF(INDEX('Display 730 &amp; 1200'!$B:$B,ROW())="","",INDEX('Display 730 &amp; 1200'!$B:$B,ROW()))</f>
        <v>AGISTA PRIYANTONO</v>
      </c>
      <c r="C8" t="str">
        <f>IF(INDEX('Display 730 &amp; 1200'!$D:$D,ROW())="","",INDEX('Display 730 &amp; 1200'!$D:$D,ROW()))</f>
        <v>PLUIT_PERMAI</v>
      </c>
      <c r="D8" t="e">
        <f>IF($C8="",0,SUMIFS(#REF!,#REF!,$C8,#REF!,"&gt;="&amp;'Display 730 &amp; 1200'!$AN$10,#REF!,"&lt;="&amp;'Display 730 &amp; 1200'!$AN$9))</f>
        <v>#REF!</v>
      </c>
      <c r="E8" t="e">
        <f>IF($C8="",0,SUMIFS(#REF!,#REF!,$C8,#REF!,"&gt;="&amp;'Display 730 &amp; 1200'!$AN$12,#REF!,"&lt;="&amp;'Display 730 &amp; 1200'!$AN$11))</f>
        <v>#REF!</v>
      </c>
    </row>
    <row r="9" spans="1:5">
      <c r="A9" t="str">
        <f>IF(INDEX('Display 730 &amp; 1200'!$A:$A,ROW())="","",INDEX('Display 730 &amp; 1200'!$A:$A,ROW()))</f>
        <v>JAKARTA雅加达</v>
      </c>
      <c r="B9" t="str">
        <f>IF(INDEX('Display 730 &amp; 1200'!$B:$B,ROW())="","",INDEX('Display 730 &amp; 1200'!$B:$B,ROW()))</f>
        <v>AGISTA PRIYANTONO</v>
      </c>
      <c r="C9" t="str">
        <f>IF(INDEX('Display 730 &amp; 1200'!$D:$D,ROW())="","",INDEX('Display 730 &amp; 1200'!$D:$D,ROW()))</f>
        <v>CP_DANAUSUNTER_UTARA</v>
      </c>
      <c r="D9" t="e">
        <f>IF($C9="",0,SUMIFS(#REF!,#REF!,$C9,#REF!,"&gt;="&amp;'Display 730 &amp; 1200'!$AN$10,#REF!,"&lt;="&amp;'Display 730 &amp; 1200'!$AN$9))</f>
        <v>#REF!</v>
      </c>
      <c r="E9" t="e">
        <f>IF($C9="",0,SUMIFS(#REF!,#REF!,$C9,#REF!,"&gt;="&amp;'Display 730 &amp; 1200'!$AN$12,#REF!,"&lt;="&amp;'Display 730 &amp; 1200'!$AN$11))</f>
        <v>#REF!</v>
      </c>
    </row>
    <row r="10" spans="1:5">
      <c r="A10" t="str">
        <f>IF(INDEX('Display 730 &amp; 1200'!$A:$A,ROW())="","",INDEX('Display 730 &amp; 1200'!$A:$A,ROW()))</f>
        <v>JAKARTA雅加达</v>
      </c>
      <c r="B10" t="str">
        <f>IF(INDEX('Display 730 &amp; 1200'!$B:$B,ROW())="","",INDEX('Display 730 &amp; 1200'!$B:$B,ROW()))</f>
        <v>AGISTA PRIYANTONO</v>
      </c>
      <c r="C10" t="str">
        <f>IF(INDEX('Display 730 &amp; 1200'!$D:$D,ROW())="","",INDEX('Display 730 &amp; 1200'!$D:$D,ROW()))</f>
        <v>TELUK_GONG</v>
      </c>
      <c r="D10" t="e">
        <f>IF($C10="",0,SUMIFS(#REF!,#REF!,$C10,#REF!,"&gt;="&amp;'Display 730 &amp; 1200'!$AN$10,#REF!,"&lt;="&amp;'Display 730 &amp; 1200'!$AN$9))</f>
        <v>#REF!</v>
      </c>
      <c r="E10" t="e">
        <f>IF($C10="",0,SUMIFS(#REF!,#REF!,$C10,#REF!,"&gt;="&amp;'Display 730 &amp; 1200'!$AN$12,#REF!,"&lt;="&amp;'Display 730 &amp; 1200'!$AN$11))</f>
        <v>#REF!</v>
      </c>
    </row>
    <row r="11" spans="1:5">
      <c r="A11" t="str">
        <f>IF(INDEX('Display 730 &amp; 1200'!$A:$A,ROW())="","",INDEX('Display 730 &amp; 1200'!$A:$A,ROW()))</f>
        <v>JAKARTA雅加达</v>
      </c>
      <c r="B11" t="str">
        <f>IF(INDEX('Display 730 &amp; 1200'!$B:$B,ROW())="","",INDEX('Display 730 &amp; 1200'!$B:$B,ROW()))</f>
        <v>AGISTA PRIYANTONO</v>
      </c>
      <c r="C11" t="str">
        <f>IF(INDEX('Display 730 &amp; 1200'!$D:$D,ROW())="","",INDEX('Display 730 &amp; 1200'!$D:$D,ROW()))</f>
        <v>ANCOL</v>
      </c>
      <c r="D11" t="e">
        <f>IF($C11="",0,SUMIFS(#REF!,#REF!,$C11,#REF!,"&gt;="&amp;'Display 730 &amp; 1200'!$AN$10,#REF!,"&lt;="&amp;'Display 730 &amp; 1200'!$AN$9))</f>
        <v>#REF!</v>
      </c>
      <c r="E11" t="e">
        <f>IF($C11="",0,SUMIFS(#REF!,#REF!,$C11,#REF!,"&gt;="&amp;'Display 730 &amp; 1200'!$AN$12,#REF!,"&lt;="&amp;'Display 730 &amp; 1200'!$AN$11))</f>
        <v>#REF!</v>
      </c>
    </row>
    <row r="12" spans="1:5">
      <c r="A12" t="str">
        <f>IF(INDEX('Display 730 &amp; 1200'!$A:$A,ROW())="","",INDEX('Display 730 &amp; 1200'!$A:$A,ROW()))</f>
        <v>JAKARTA雅加达</v>
      </c>
      <c r="B12" t="str">
        <f>IF(INDEX('Display 730 &amp; 1200'!$B:$B,ROW())="","",INDEX('Display 730 &amp; 1200'!$B:$B,ROW()))</f>
        <v>AGISTA PRIYANTONO</v>
      </c>
      <c r="C12" t="str">
        <f>IF(INDEX('Display 730 &amp; 1200'!$D:$D,ROW())="","",INDEX('Display 730 &amp; 1200'!$D:$D,ROW()))</f>
        <v>KAMAL_MUARA</v>
      </c>
      <c r="D12" t="e">
        <f>IF($C12="",0,SUMIFS(#REF!,#REF!,$C12,#REF!,"&gt;="&amp;'Display 730 &amp; 1200'!$AN$10,#REF!,"&lt;="&amp;'Display 730 &amp; 1200'!$AN$9))</f>
        <v>#REF!</v>
      </c>
      <c r="E12" t="e">
        <f>IF($C12="",0,SUMIFS(#REF!,#REF!,$C12,#REF!,"&gt;="&amp;'Display 730 &amp; 1200'!$AN$12,#REF!,"&lt;="&amp;'Display 730 &amp; 1200'!$AN$11))</f>
        <v>#REF!</v>
      </c>
    </row>
    <row r="13" spans="1:5">
      <c r="A13" t="str">
        <f>IF(INDEX('Display 730 &amp; 1200'!$A:$A,ROW())="","",INDEX('Display 730 &amp; 1200'!$A:$A,ROW()))</f>
        <v>JAKARTA雅加达</v>
      </c>
      <c r="B13" t="str">
        <f>IF(INDEX('Display 730 &amp; 1200'!$B:$B,ROW())="","",INDEX('Display 730 &amp; 1200'!$B:$B,ROW()))</f>
        <v>AGISTA PRIYANTONO</v>
      </c>
      <c r="C13" t="str">
        <f>IF(INDEX('Display 730 &amp; 1200'!$D:$D,ROW())="","",INDEX('Display 730 &amp; 1200'!$D:$D,ROW()))</f>
        <v>KEPULAUAN_SERIBU</v>
      </c>
      <c r="D13" t="e">
        <f>IF($C13="",0,SUMIFS(#REF!,#REF!,$C13,#REF!,"&gt;="&amp;'Display 730 &amp; 1200'!$AN$10,#REF!,"&lt;="&amp;'Display 730 &amp; 1200'!$AN$9))</f>
        <v>#REF!</v>
      </c>
      <c r="E13" t="e">
        <f>IF($C13="",0,SUMIFS(#REF!,#REF!,$C13,#REF!,"&gt;="&amp;'Display 730 &amp; 1200'!$AN$12,#REF!,"&lt;="&amp;'Display 730 &amp; 1200'!$AN$11))</f>
        <v>#REF!</v>
      </c>
    </row>
    <row r="14" spans="1:5">
      <c r="A14" t="str">
        <f>IF(INDEX('Display 730 &amp; 1200'!$A:$A,ROW())="","",INDEX('Display 730 &amp; 1200'!$A:$A,ROW()))</f>
        <v>JAKARTA雅加达</v>
      </c>
      <c r="B14" t="str">
        <f>IF(INDEX('Display 730 &amp; 1200'!$B:$B,ROW())="","",INDEX('Display 730 &amp; 1200'!$B:$B,ROW()))</f>
        <v>AGISTA PRIYANTONO</v>
      </c>
      <c r="C14" t="str">
        <f>IF(INDEX('Display 730 &amp; 1200'!$D:$D,ROW())="","",INDEX('Display 730 &amp; 1200'!$D:$D,ROW()))</f>
        <v>CP_ANCOL_SELATAN_1</v>
      </c>
      <c r="D14" t="e">
        <f>IF($C14="",0,SUMIFS(#REF!,#REF!,$C14,#REF!,"&gt;="&amp;'Display 730 &amp; 1200'!$AN$10,#REF!,"&lt;="&amp;'Display 730 &amp; 1200'!$AN$9))</f>
        <v>#REF!</v>
      </c>
      <c r="E14" t="e">
        <f>IF($C14="",0,SUMIFS(#REF!,#REF!,$C14,#REF!,"&gt;="&amp;'Display 730 &amp; 1200'!$AN$12,#REF!,"&lt;="&amp;'Display 730 &amp; 1200'!$AN$11))</f>
        <v>#REF!</v>
      </c>
    </row>
    <row r="15" spans="1:5">
      <c r="A15" t="str">
        <f>IF(INDEX('Display 730 &amp; 1200'!$A:$A,ROW())="","",INDEX('Display 730 &amp; 1200'!$A:$A,ROW()))</f>
        <v>JAKARTA雅加达</v>
      </c>
      <c r="B15" t="str">
        <f>IF(INDEX('Display 730 &amp; 1200'!$B:$B,ROW())="","",INDEX('Display 730 &amp; 1200'!$B:$B,ROW()))</f>
        <v>AGISTA PRIYANTONO</v>
      </c>
      <c r="C15" t="str">
        <f>IF(INDEX('Display 730 &amp; 1200'!$D:$D,ROW())="","",INDEX('Display 730 &amp; 1200'!$D:$D,ROW()))</f>
        <v>CP_TELUK_GONG_RAYA</v>
      </c>
      <c r="D15" t="e">
        <f>IF($C15="",0,SUMIFS(#REF!,#REF!,$C15,#REF!,"&gt;="&amp;'Display 730 &amp; 1200'!$AN$10,#REF!,"&lt;="&amp;'Display 730 &amp; 1200'!$AN$9))</f>
        <v>#REF!</v>
      </c>
      <c r="E15" t="e">
        <f>IF($C15="",0,SUMIFS(#REF!,#REF!,$C15,#REF!,"&gt;="&amp;'Display 730 &amp; 1200'!$AN$12,#REF!,"&lt;="&amp;'Display 730 &amp; 1200'!$AN$11))</f>
        <v>#REF!</v>
      </c>
    </row>
    <row r="16" spans="1:5">
      <c r="A16" t="str">
        <f>IF(INDEX('Display 730 &amp; 1200'!$A:$A,ROW())="","",INDEX('Display 730 &amp; 1200'!$A:$A,ROW()))</f>
        <v>JAKARTA雅加达</v>
      </c>
      <c r="B16" t="str">
        <f>IF(INDEX('Display 730 &amp; 1200'!$B:$B,ROW())="","",INDEX('Display 730 &amp; 1200'!$B:$B,ROW()))</f>
        <v>AGISTA PRIYANTONO</v>
      </c>
      <c r="C16" t="str">
        <f>IF(INDEX('Display 730 &amp; 1200'!$D:$D,ROW())="","",INDEX('Display 730 &amp; 1200'!$D:$D,ROW()))</f>
        <v>CP_PADEMANGAN_4</v>
      </c>
      <c r="D16" t="e">
        <f>IF($C16="",0,SUMIFS(#REF!,#REF!,$C16,#REF!,"&gt;="&amp;'Display 730 &amp; 1200'!$AN$10,#REF!,"&lt;="&amp;'Display 730 &amp; 1200'!$AN$9))</f>
        <v>#REF!</v>
      </c>
      <c r="E16" t="e">
        <f>IF($C16="",0,SUMIFS(#REF!,#REF!,$C16,#REF!,"&gt;="&amp;'Display 730 &amp; 1200'!$AN$12,#REF!,"&lt;="&amp;'Display 730 &amp; 1200'!$AN$11))</f>
        <v>#REF!</v>
      </c>
    </row>
    <row r="17" spans="1:5">
      <c r="A17" t="str">
        <f>IF(INDEX('Display 730 &amp; 1200'!$A:$A,ROW())="","",INDEX('Display 730 &amp; 1200'!$A:$A,ROW()))</f>
        <v>JAKARTA雅加达</v>
      </c>
      <c r="B17" t="str">
        <f>IF(INDEX('Display 730 &amp; 1200'!$B:$B,ROW())="","",INDEX('Display 730 &amp; 1200'!$B:$B,ROW()))</f>
        <v>ANDI PRASETIYO</v>
      </c>
      <c r="C17" t="str">
        <f>IF(INDEX('Display 730 &amp; 1200'!$D:$D,ROW())="","",INDEX('Display 730 &amp; 1200'!$D:$D,ROW()))</f>
        <v>KOTA_TUA</v>
      </c>
      <c r="D17" t="e">
        <f>IF($C17="",0,SUMIFS(#REF!,#REF!,$C17,#REF!,"&gt;="&amp;'Display 730 &amp; 1200'!$AN$10,#REF!,"&lt;="&amp;'Display 730 &amp; 1200'!$AN$9))</f>
        <v>#REF!</v>
      </c>
      <c r="E17" t="e">
        <f>IF($C17="",0,SUMIFS(#REF!,#REF!,$C17,#REF!,"&gt;="&amp;'Display 730 &amp; 1200'!$AN$12,#REF!,"&lt;="&amp;'Display 730 &amp; 1200'!$AN$11))</f>
        <v>#REF!</v>
      </c>
    </row>
    <row r="18" spans="1:5">
      <c r="A18" t="str">
        <f>IF(INDEX('Display 730 &amp; 1200'!$A:$A,ROW())="","",INDEX('Display 730 &amp; 1200'!$A:$A,ROW()))</f>
        <v>JAKARTA雅加达</v>
      </c>
      <c r="B18" t="str">
        <f>IF(INDEX('Display 730 &amp; 1200'!$B:$B,ROW())="","",INDEX('Display 730 &amp; 1200'!$B:$B,ROW()))</f>
        <v>ANDI PRASETIYO</v>
      </c>
      <c r="C18" t="str">
        <f>IF(INDEX('Display 730 &amp; 1200'!$D:$D,ROW())="","",INDEX('Display 730 &amp; 1200'!$D:$D,ROW()))</f>
        <v>CP_PINANGSIA_RAYA</v>
      </c>
      <c r="D18" t="e">
        <f>IF($C18="",0,SUMIFS(#REF!,#REF!,$C18,#REF!,"&gt;="&amp;'Display 730 &amp; 1200'!$AN$10,#REF!,"&lt;="&amp;'Display 730 &amp; 1200'!$AN$9))</f>
        <v>#REF!</v>
      </c>
      <c r="E18" t="e">
        <f>IF($C18="",0,SUMIFS(#REF!,#REF!,$C18,#REF!,"&gt;="&amp;'Display 730 &amp; 1200'!$AN$12,#REF!,"&lt;="&amp;'Display 730 &amp; 1200'!$AN$11))</f>
        <v>#REF!</v>
      </c>
    </row>
    <row r="19" spans="1:5">
      <c r="A19" t="str">
        <f>IF(INDEX('Display 730 &amp; 1200'!$A:$A,ROW())="","",INDEX('Display 730 &amp; 1200'!$A:$A,ROW()))</f>
        <v>JAKARTA雅加达</v>
      </c>
      <c r="B19" t="str">
        <f>IF(INDEX('Display 730 &amp; 1200'!$B:$B,ROW())="","",INDEX('Display 730 &amp; 1200'!$B:$B,ROW()))</f>
        <v>ANDI PRASETIYO</v>
      </c>
      <c r="C19" t="str">
        <f>IF(INDEX('Display 730 &amp; 1200'!$D:$D,ROW())="","",INDEX('Display 730 &amp; 1200'!$D:$D,ROW()))</f>
        <v>TANAH_ABANG</v>
      </c>
      <c r="D19" t="e">
        <f>IF($C19="",0,SUMIFS(#REF!,#REF!,$C19,#REF!,"&gt;="&amp;'Display 730 &amp; 1200'!$AN$10,#REF!,"&lt;="&amp;'Display 730 &amp; 1200'!$AN$9))</f>
        <v>#REF!</v>
      </c>
      <c r="E19" t="e">
        <f>IF($C19="",0,SUMIFS(#REF!,#REF!,$C19,#REF!,"&gt;="&amp;'Display 730 &amp; 1200'!$AN$12,#REF!,"&lt;="&amp;'Display 730 &amp; 1200'!$AN$11))</f>
        <v>#REF!</v>
      </c>
    </row>
    <row r="20" spans="1:5">
      <c r="A20" t="str">
        <f>IF(INDEX('Display 730 &amp; 1200'!$A:$A,ROW())="","",INDEX('Display 730 &amp; 1200'!$A:$A,ROW()))</f>
        <v>JAKARTA雅加达</v>
      </c>
      <c r="B20" t="str">
        <f>IF(INDEX('Display 730 &amp; 1200'!$B:$B,ROW())="","",INDEX('Display 730 &amp; 1200'!$B:$B,ROW()))</f>
        <v>ANDI PRASETIYO</v>
      </c>
      <c r="C20" t="str">
        <f>IF(INDEX('Display 730 &amp; 1200'!$D:$D,ROW())="","",INDEX('Display 730 &amp; 1200'!$D:$D,ROW()))</f>
        <v>CP_MANGGA_BESAR_2</v>
      </c>
      <c r="D20" t="e">
        <f>IF($C20="",0,SUMIFS(#REF!,#REF!,$C20,#REF!,"&gt;="&amp;'Display 730 &amp; 1200'!$AN$10,#REF!,"&lt;="&amp;'Display 730 &amp; 1200'!$AN$9))</f>
        <v>#REF!</v>
      </c>
      <c r="E20" t="e">
        <f>IF($C20="",0,SUMIFS(#REF!,#REF!,$C20,#REF!,"&gt;="&amp;'Display 730 &amp; 1200'!$AN$12,#REF!,"&lt;="&amp;'Display 730 &amp; 1200'!$AN$11))</f>
        <v>#REF!</v>
      </c>
    </row>
    <row r="21" spans="1:5">
      <c r="A21" t="str">
        <f>IF(INDEX('Display 730 &amp; 1200'!$A:$A,ROW())="","",INDEX('Display 730 &amp; 1200'!$A:$A,ROW()))</f>
        <v>JAKARTA雅加达</v>
      </c>
      <c r="B21" t="str">
        <f>IF(INDEX('Display 730 &amp; 1200'!$B:$B,ROW())="","",INDEX('Display 730 &amp; 1200'!$B:$B,ROW()))</f>
        <v>ANDI PRASETIYO</v>
      </c>
      <c r="C21" t="str">
        <f>IF(INDEX('Display 730 &amp; 1200'!$D:$D,ROW())="","",INDEX('Display 730 &amp; 1200'!$D:$D,ROW()))</f>
        <v>JOHAR_BARU_01</v>
      </c>
      <c r="D21" t="e">
        <f>IF($C21="",0,SUMIFS(#REF!,#REF!,$C21,#REF!,"&gt;="&amp;'Display 730 &amp; 1200'!$AN$10,#REF!,"&lt;="&amp;'Display 730 &amp; 1200'!$AN$9))</f>
        <v>#REF!</v>
      </c>
      <c r="E21" t="e">
        <f>IF($C21="",0,SUMIFS(#REF!,#REF!,$C21,#REF!,"&gt;="&amp;'Display 730 &amp; 1200'!$AN$12,#REF!,"&lt;="&amp;'Display 730 &amp; 1200'!$AN$11))</f>
        <v>#REF!</v>
      </c>
    </row>
    <row r="22" spans="1:5">
      <c r="A22" t="str">
        <f>IF(INDEX('Display 730 &amp; 1200'!$A:$A,ROW())="","",INDEX('Display 730 &amp; 1200'!$A:$A,ROW()))</f>
        <v>JAKARTA雅加达</v>
      </c>
      <c r="B22" t="str">
        <f>IF(INDEX('Display 730 &amp; 1200'!$B:$B,ROW())="","",INDEX('Display 730 &amp; 1200'!$B:$B,ROW()))</f>
        <v>ANDI PRASETIYO</v>
      </c>
      <c r="C22" t="str">
        <f>IF(INDEX('Display 730 &amp; 1200'!$D:$D,ROW())="","",INDEX('Display 730 &amp; 1200'!$D:$D,ROW()))</f>
        <v>SENEN</v>
      </c>
      <c r="D22" t="e">
        <f>IF($C22="",0,SUMIFS(#REF!,#REF!,$C22,#REF!,"&gt;="&amp;'Display 730 &amp; 1200'!$AN$10,#REF!,"&lt;="&amp;'Display 730 &amp; 1200'!$AN$9))</f>
        <v>#REF!</v>
      </c>
      <c r="E22" t="e">
        <f>IF($C22="",0,SUMIFS(#REF!,#REF!,$C22,#REF!,"&gt;="&amp;'Display 730 &amp; 1200'!$AN$12,#REF!,"&lt;="&amp;'Display 730 &amp; 1200'!$AN$11))</f>
        <v>#REF!</v>
      </c>
    </row>
    <row r="23" spans="1:5">
      <c r="A23" t="str">
        <f>IF(INDEX('Display 730 &amp; 1200'!$A:$A,ROW())="","",INDEX('Display 730 &amp; 1200'!$A:$A,ROW()))</f>
        <v>JAKARTA雅加达</v>
      </c>
      <c r="B23" t="str">
        <f>IF(INDEX('Display 730 &amp; 1200'!$B:$B,ROW())="","",INDEX('Display 730 &amp; 1200'!$B:$B,ROW()))</f>
        <v>ANDI PRASETIYO</v>
      </c>
      <c r="C23" t="str">
        <f>IF(INDEX('Display 730 &amp; 1200'!$D:$D,ROW())="","",INDEX('Display 730 &amp; 1200'!$D:$D,ROW()))</f>
        <v>CP_ZAINUL_ARIFIN</v>
      </c>
      <c r="D23" t="e">
        <f>IF($C23="",0,SUMIFS(#REF!,#REF!,$C23,#REF!,"&gt;="&amp;'Display 730 &amp; 1200'!$AN$10,#REF!,"&lt;="&amp;'Display 730 &amp; 1200'!$AN$9))</f>
        <v>#REF!</v>
      </c>
      <c r="E23" t="e">
        <f>IF($C23="",0,SUMIFS(#REF!,#REF!,$C23,#REF!,"&gt;="&amp;'Display 730 &amp; 1200'!$AN$12,#REF!,"&lt;="&amp;'Display 730 &amp; 1200'!$AN$11))</f>
        <v>#REF!</v>
      </c>
    </row>
    <row r="24" spans="1:5">
      <c r="A24" t="str">
        <f>IF(INDEX('Display 730 &amp; 1200'!$A:$A,ROW())="","",INDEX('Display 730 &amp; 1200'!$A:$A,ROW()))</f>
        <v>JAKARTA雅加达</v>
      </c>
      <c r="B24" t="str">
        <f>IF(INDEX('Display 730 &amp; 1200'!$B:$B,ROW())="","",INDEX('Display 730 &amp; 1200'!$B:$B,ROW()))</f>
        <v>ARIS YULIANTO</v>
      </c>
      <c r="C24" t="str">
        <f>IF(INDEX('Display 730 &amp; 1200'!$D:$D,ROW())="","",INDEX('Display 730 &amp; 1200'!$D:$D,ROW()))</f>
        <v>DC_CIPAYUNG</v>
      </c>
      <c r="D24" t="e">
        <f>IF($C24="",0,SUMIFS(#REF!,#REF!,$C24,#REF!,"&gt;="&amp;'Display 730 &amp; 1200'!$AN$10,#REF!,"&lt;="&amp;'Display 730 &amp; 1200'!$AN$9))</f>
        <v>#REF!</v>
      </c>
      <c r="E24" t="e">
        <f>IF($C24="",0,SUMIFS(#REF!,#REF!,$C24,#REF!,"&gt;="&amp;'Display 730 &amp; 1200'!$AN$12,#REF!,"&lt;="&amp;'Display 730 &amp; 1200'!$AN$11))</f>
        <v>#REF!</v>
      </c>
    </row>
    <row r="25" spans="1:5">
      <c r="A25" t="str">
        <f>IF(INDEX('Display 730 &amp; 1200'!$A:$A,ROW())="","",INDEX('Display 730 &amp; 1200'!$A:$A,ROW()))</f>
        <v>JAKARTA雅加达</v>
      </c>
      <c r="B25" t="str">
        <f>IF(INDEX('Display 730 &amp; 1200'!$B:$B,ROW())="","",INDEX('Display 730 &amp; 1200'!$B:$B,ROW()))</f>
        <v>ARIS YULIANTO</v>
      </c>
      <c r="C25" t="str">
        <f>IF(INDEX('Display 730 &amp; 1200'!$D:$D,ROW())="","",INDEX('Display 730 &amp; 1200'!$D:$D,ROW()))</f>
        <v>KELAPA_DUA_01</v>
      </c>
      <c r="D25" t="e">
        <f>IF($C25="",0,SUMIFS(#REF!,#REF!,$C25,#REF!,"&gt;="&amp;'Display 730 &amp; 1200'!$AN$10,#REF!,"&lt;="&amp;'Display 730 &amp; 1200'!$AN$9))</f>
        <v>#REF!</v>
      </c>
      <c r="E25" t="e">
        <f>IF($C25="",0,SUMIFS(#REF!,#REF!,$C25,#REF!,"&gt;="&amp;'Display 730 &amp; 1200'!$AN$12,#REF!,"&lt;="&amp;'Display 730 &amp; 1200'!$AN$11))</f>
        <v>#REF!</v>
      </c>
    </row>
    <row r="26" spans="1:5">
      <c r="A26" t="str">
        <f>IF(INDEX('Display 730 &amp; 1200'!$A:$A,ROW())="","",INDEX('Display 730 &amp; 1200'!$A:$A,ROW()))</f>
        <v>JAKARTA雅加达</v>
      </c>
      <c r="B26" t="str">
        <f>IF(INDEX('Display 730 &amp; 1200'!$B:$B,ROW())="","",INDEX('Display 730 &amp; 1200'!$B:$B,ROW()))</f>
        <v>ARIS YULIANTO</v>
      </c>
      <c r="C26" t="str">
        <f>IF(INDEX('Display 730 &amp; 1200'!$D:$D,ROW())="","",INDEX('Display 730 &amp; 1200'!$D:$D,ROW()))</f>
        <v>PONDOK_BAMBU</v>
      </c>
      <c r="D26" t="e">
        <f>IF($C26="",0,SUMIFS(#REF!,#REF!,$C26,#REF!,"&gt;="&amp;'Display 730 &amp; 1200'!$AN$10,#REF!,"&lt;="&amp;'Display 730 &amp; 1200'!$AN$9))</f>
        <v>#REF!</v>
      </c>
      <c r="E26" t="e">
        <f>IF($C26="",0,SUMIFS(#REF!,#REF!,$C26,#REF!,"&gt;="&amp;'Display 730 &amp; 1200'!$AN$12,#REF!,"&lt;="&amp;'Display 730 &amp; 1200'!$AN$11))</f>
        <v>#REF!</v>
      </c>
    </row>
    <row r="27" spans="1:5">
      <c r="A27" t="str">
        <f>IF(INDEX('Display 730 &amp; 1200'!$A:$A,ROW())="","",INDEX('Display 730 &amp; 1200'!$A:$A,ROW()))</f>
        <v>JAKARTA雅加达</v>
      </c>
      <c r="B27" t="str">
        <f>IF(INDEX('Display 730 &amp; 1200'!$B:$B,ROW())="","",INDEX('Display 730 &amp; 1200'!$B:$B,ROW()))</f>
        <v>ARIS YULIANTO</v>
      </c>
      <c r="C27" t="str">
        <f>IF(INDEX('Display 730 &amp; 1200'!$D:$D,ROW())="","",INDEX('Display 730 &amp; 1200'!$D:$D,ROW()))</f>
        <v>DC_PEKAYON</v>
      </c>
      <c r="D27" t="e">
        <f>IF($C27="",0,SUMIFS(#REF!,#REF!,$C27,#REF!,"&gt;="&amp;'Display 730 &amp; 1200'!$AN$10,#REF!,"&lt;="&amp;'Display 730 &amp; 1200'!$AN$9))</f>
        <v>#REF!</v>
      </c>
      <c r="E27" t="e">
        <f>IF($C27="",0,SUMIFS(#REF!,#REF!,$C27,#REF!,"&gt;="&amp;'Display 730 &amp; 1200'!$AN$12,#REF!,"&lt;="&amp;'Display 730 &amp; 1200'!$AN$11))</f>
        <v>#REF!</v>
      </c>
    </row>
    <row r="28" spans="1:5">
      <c r="A28" t="str">
        <f>IF(INDEX('Display 730 &amp; 1200'!$A:$A,ROW())="","",INDEX('Display 730 &amp; 1200'!$A:$A,ROW()))</f>
        <v>JAKARTA雅加达</v>
      </c>
      <c r="B28" t="str">
        <f>IF(INDEX('Display 730 &amp; 1200'!$B:$B,ROW())="","",INDEX('Display 730 &amp; 1200'!$B:$B,ROW()))</f>
        <v>ARIS YULIANTO</v>
      </c>
      <c r="C28" t="str">
        <f>IF(INDEX('Display 730 &amp; 1200'!$D:$D,ROW())="","",INDEX('Display 730 &amp; 1200'!$D:$D,ROW()))</f>
        <v>DC_MAKASAR</v>
      </c>
      <c r="D28" t="e">
        <f>IF($C28="",0,SUMIFS(#REF!,#REF!,$C28,#REF!,"&gt;="&amp;'Display 730 &amp; 1200'!$AN$10,#REF!,"&lt;="&amp;'Display 730 &amp; 1200'!$AN$9))</f>
        <v>#REF!</v>
      </c>
      <c r="E28" t="e">
        <f>IF($C28="",0,SUMIFS(#REF!,#REF!,$C28,#REF!,"&gt;="&amp;'Display 730 &amp; 1200'!$AN$12,#REF!,"&lt;="&amp;'Display 730 &amp; 1200'!$AN$11))</f>
        <v>#REF!</v>
      </c>
    </row>
    <row r="29" spans="1:5">
      <c r="A29" t="str">
        <f>IF(INDEX('Display 730 &amp; 1200'!$A:$A,ROW())="","",INDEX('Display 730 &amp; 1200'!$A:$A,ROW()))</f>
        <v>JAKARTA雅加达</v>
      </c>
      <c r="B29" t="str">
        <f>IF(INDEX('Display 730 &amp; 1200'!$B:$B,ROW())="","",INDEX('Display 730 &amp; 1200'!$B:$B,ROW()))</f>
        <v>ARIS YULIANTO</v>
      </c>
      <c r="C29" t="str">
        <f>IF(INDEX('Display 730 &amp; 1200'!$D:$D,ROW())="","",INDEX('Display 730 &amp; 1200'!$D:$D,ROW()))</f>
        <v>CP_CEGER</v>
      </c>
      <c r="D29" t="e">
        <f>IF($C29="",0,SUMIFS(#REF!,#REF!,$C29,#REF!,"&gt;="&amp;'Display 730 &amp; 1200'!$AN$10,#REF!,"&lt;="&amp;'Display 730 &amp; 1200'!$AN$9))</f>
        <v>#REF!</v>
      </c>
      <c r="E29" t="e">
        <f>IF($C29="",0,SUMIFS(#REF!,#REF!,$C29,#REF!,"&gt;="&amp;'Display 730 &amp; 1200'!$AN$12,#REF!,"&lt;="&amp;'Display 730 &amp; 1200'!$AN$11))</f>
        <v>#REF!</v>
      </c>
    </row>
    <row r="30" spans="1:5">
      <c r="A30" t="str">
        <f>IF(INDEX('Display 730 &amp; 1200'!$A:$A,ROW())="","",INDEX('Display 730 &amp; 1200'!$A:$A,ROW()))</f>
        <v>JAKARTA雅加达</v>
      </c>
      <c r="B30" t="str">
        <f>IF(INDEX('Display 730 &amp; 1200'!$B:$B,ROW())="","",INDEX('Display 730 &amp; 1200'!$B:$B,ROW()))</f>
        <v>ARIS YULIANTO</v>
      </c>
      <c r="C30" t="str">
        <f>IF(INDEX('Display 730 &amp; 1200'!$D:$D,ROW())="","",INDEX('Display 730 &amp; 1200'!$D:$D,ROW()))</f>
        <v>KAMPUNG_TENGAH</v>
      </c>
      <c r="D30" t="e">
        <f>IF($C30="",0,SUMIFS(#REF!,#REF!,$C30,#REF!,"&gt;="&amp;'Display 730 &amp; 1200'!$AN$10,#REF!,"&lt;="&amp;'Display 730 &amp; 1200'!$AN$9))</f>
        <v>#REF!</v>
      </c>
      <c r="E30" t="e">
        <f>IF($C30="",0,SUMIFS(#REF!,#REF!,$C30,#REF!,"&gt;="&amp;'Display 730 &amp; 1200'!$AN$12,#REF!,"&lt;="&amp;'Display 730 &amp; 1200'!$AN$11))</f>
        <v>#REF!</v>
      </c>
    </row>
    <row r="31" spans="1:5">
      <c r="A31" t="str">
        <f>IF(INDEX('Display 730 &amp; 1200'!$A:$A,ROW())="","",INDEX('Display 730 &amp; 1200'!$A:$A,ROW()))</f>
        <v>JAKARTA雅加达</v>
      </c>
      <c r="B31" t="str">
        <f>IF(INDEX('Display 730 &amp; 1200'!$B:$B,ROW())="","",INDEX('Display 730 &amp; 1200'!$B:$B,ROW()))</f>
        <v>ARIS YULIANTO</v>
      </c>
      <c r="C31" t="str">
        <f>IF(INDEX('Display 730 &amp; 1200'!$D:$D,ROW())="","",INDEX('Display 730 &amp; 1200'!$D:$D,ROW()))</f>
        <v>CP_CIJANTUNG</v>
      </c>
      <c r="D31" t="e">
        <f>IF($C31="",0,SUMIFS(#REF!,#REF!,$C31,#REF!,"&gt;="&amp;'Display 730 &amp; 1200'!$AN$10,#REF!,"&lt;="&amp;'Display 730 &amp; 1200'!$AN$9))</f>
        <v>#REF!</v>
      </c>
      <c r="E31" t="e">
        <f>IF($C31="",0,SUMIFS(#REF!,#REF!,$C31,#REF!,"&gt;="&amp;'Display 730 &amp; 1200'!$AN$12,#REF!,"&lt;="&amp;'Display 730 &amp; 1200'!$AN$11))</f>
        <v>#REF!</v>
      </c>
    </row>
    <row r="32" spans="1:5">
      <c r="A32" t="str">
        <f>IF(INDEX('Display 730 &amp; 1200'!$A:$A,ROW())="","",INDEX('Display 730 &amp; 1200'!$A:$A,ROW()))</f>
        <v>JAKARTA雅加达</v>
      </c>
      <c r="B32" t="str">
        <f>IF(INDEX('Display 730 &amp; 1200'!$B:$B,ROW())="","",INDEX('Display 730 &amp; 1200'!$B:$B,ROW()))</f>
        <v>ARIS YULIANTO</v>
      </c>
      <c r="C32" t="str">
        <f>IF(INDEX('Display 730 &amp; 1200'!$D:$D,ROW())="","",INDEX('Display 730 &amp; 1200'!$D:$D,ROW()))</f>
        <v>DC_CIRACAS</v>
      </c>
      <c r="D32" t="e">
        <f>IF($C32="",0,SUMIFS(#REF!,#REF!,$C32,#REF!,"&gt;="&amp;'Display 730 &amp; 1200'!$AN$10,#REF!,"&lt;="&amp;'Display 730 &amp; 1200'!$AN$9))</f>
        <v>#REF!</v>
      </c>
      <c r="E32" t="e">
        <f>IF($C32="",0,SUMIFS(#REF!,#REF!,$C32,#REF!,"&gt;="&amp;'Display 730 &amp; 1200'!$AN$12,#REF!,"&lt;="&amp;'Display 730 &amp; 1200'!$AN$11))</f>
        <v>#REF!</v>
      </c>
    </row>
    <row r="33" spans="1:5">
      <c r="A33" t="str">
        <f>IF(INDEX('Display 730 &amp; 1200'!$A:$A,ROW())="","",INDEX('Display 730 &amp; 1200'!$A:$A,ROW()))</f>
        <v>JAKARTA雅加达</v>
      </c>
      <c r="B33" t="str">
        <f>IF(INDEX('Display 730 &amp; 1200'!$B:$B,ROW())="","",INDEX('Display 730 &amp; 1200'!$B:$B,ROW()))</f>
        <v>ARIS YULIANTO</v>
      </c>
      <c r="C33" t="str">
        <f>IF(INDEX('Display 730 &amp; 1200'!$D:$D,ROW())="","",INDEX('Display 730 &amp; 1200'!$D:$D,ROW()))</f>
        <v>CP_RAYA_KELAPA</v>
      </c>
      <c r="D33" t="e">
        <f>IF($C33="",0,SUMIFS(#REF!,#REF!,$C33,#REF!,"&gt;="&amp;'Display 730 &amp; 1200'!$AN$10,#REF!,"&lt;="&amp;'Display 730 &amp; 1200'!$AN$9))</f>
        <v>#REF!</v>
      </c>
      <c r="E33" t="e">
        <f>IF($C33="",0,SUMIFS(#REF!,#REF!,$C33,#REF!,"&gt;="&amp;'Display 730 &amp; 1200'!$AN$12,#REF!,"&lt;="&amp;'Display 730 &amp; 1200'!$AN$11))</f>
        <v>#REF!</v>
      </c>
    </row>
    <row r="34" spans="1:5">
      <c r="A34" t="str">
        <f>IF(INDEX('Display 730 &amp; 1200'!$A:$A,ROW())="","",INDEX('Display 730 &amp; 1200'!$A:$A,ROW()))</f>
        <v>JAKARTA雅加达</v>
      </c>
      <c r="B34" t="str">
        <f>IF(INDEX('Display 730 &amp; 1200'!$B:$B,ROW())="","",INDEX('Display 730 &amp; 1200'!$B:$B,ROW()))</f>
        <v>ARIS YULIANTO</v>
      </c>
      <c r="C34" t="str">
        <f>IF(INDEX('Display 730 &amp; 1200'!$D:$D,ROW())="","",INDEX('Display 730 &amp; 1200'!$D:$D,ROW()))</f>
        <v>CP_PONDOK_BAMBU</v>
      </c>
      <c r="D34" t="e">
        <f>IF($C34="",0,SUMIFS(#REF!,#REF!,$C34,#REF!,"&gt;="&amp;'Display 730 &amp; 1200'!$AN$10,#REF!,"&lt;="&amp;'Display 730 &amp; 1200'!$AN$9))</f>
        <v>#REF!</v>
      </c>
      <c r="E34" t="e">
        <f>IF($C34="",0,SUMIFS(#REF!,#REF!,$C34,#REF!,"&gt;="&amp;'Display 730 &amp; 1200'!$AN$12,#REF!,"&lt;="&amp;'Display 730 &amp; 1200'!$AN$11))</f>
        <v>#REF!</v>
      </c>
    </row>
    <row r="35" spans="1:5">
      <c r="A35" t="str">
        <f>IF(INDEX('Display 730 &amp; 1200'!$A:$A,ROW())="","",INDEX('Display 730 &amp; 1200'!$A:$A,ROW()))</f>
        <v>JAKARTA雅加达</v>
      </c>
      <c r="B35" t="str">
        <f>IF(INDEX('Display 730 &amp; 1200'!$B:$B,ROW())="","",INDEX('Display 730 &amp; 1200'!$B:$B,ROW()))</f>
        <v>JHOSVANDO ANANG WINARTO</v>
      </c>
      <c r="C35" t="str">
        <f>IF(INDEX('Display 730 &amp; 1200'!$D:$D,ROW())="","",INDEX('Display 730 &amp; 1200'!$D:$D,ROW()))</f>
        <v>CP_MENTENG_PULO</v>
      </c>
      <c r="D35" t="e">
        <f>IF($C35="",0,SUMIFS(#REF!,#REF!,$C35,#REF!,"&gt;="&amp;'Display 730 &amp; 1200'!$AN$10,#REF!,"&lt;="&amp;'Display 730 &amp; 1200'!$AN$9))</f>
        <v>#REF!</v>
      </c>
      <c r="E35" t="e">
        <f>IF($C35="",0,SUMIFS(#REF!,#REF!,$C35,#REF!,"&gt;="&amp;'Display 730 &amp; 1200'!$AN$12,#REF!,"&lt;="&amp;'Display 730 &amp; 1200'!$AN$11))</f>
        <v>#REF!</v>
      </c>
    </row>
    <row r="36" spans="1:5">
      <c r="A36" t="str">
        <f>IF(INDEX('Display 730 &amp; 1200'!$A:$A,ROW())="","",INDEX('Display 730 &amp; 1200'!$A:$A,ROW()))</f>
        <v>JAKARTA雅加达</v>
      </c>
      <c r="B36" t="str">
        <f>IF(INDEX('Display 730 &amp; 1200'!$B:$B,ROW())="","",INDEX('Display 730 &amp; 1200'!$B:$B,ROW()))</f>
        <v>JHOSVANDO ANANG WINARTO</v>
      </c>
      <c r="C36" t="str">
        <f>IF(INDEX('Display 730 &amp; 1200'!$D:$D,ROW())="","",INDEX('Display 730 &amp; 1200'!$D:$D,ROW()))</f>
        <v>PONDOK_KELAPA_01</v>
      </c>
      <c r="D36" t="e">
        <f>IF($C36="",0,SUMIFS(#REF!,#REF!,$C36,#REF!,"&gt;="&amp;'Display 730 &amp; 1200'!$AN$10,#REF!,"&lt;="&amp;'Display 730 &amp; 1200'!$AN$9))</f>
        <v>#REF!</v>
      </c>
      <c r="E36" t="e">
        <f>IF($C36="",0,SUMIFS(#REF!,#REF!,$C36,#REF!,"&gt;="&amp;'Display 730 &amp; 1200'!$AN$12,#REF!,"&lt;="&amp;'Display 730 &amp; 1200'!$AN$11))</f>
        <v>#REF!</v>
      </c>
    </row>
    <row r="37" spans="1:5">
      <c r="A37" t="str">
        <f>IF(INDEX('Display 730 &amp; 1200'!$A:$A,ROW())="","",INDEX('Display 730 &amp; 1200'!$A:$A,ROW()))</f>
        <v>JAKARTA雅加达</v>
      </c>
      <c r="B37" t="str">
        <f>IF(INDEX('Display 730 &amp; 1200'!$B:$B,ROW())="","",INDEX('Display 730 &amp; 1200'!$B:$B,ROW()))</f>
        <v>JHOSVANDO ANANG WINARTO</v>
      </c>
      <c r="C37" t="str">
        <f>IF(INDEX('Display 730 &amp; 1200'!$D:$D,ROW())="","",INDEX('Display 730 &amp; 1200'!$D:$D,ROW()))</f>
        <v>CP_JATINEGARA</v>
      </c>
      <c r="D37" t="e">
        <f>IF($C37="",0,SUMIFS(#REF!,#REF!,$C37,#REF!,"&gt;="&amp;'Display 730 &amp; 1200'!$AN$10,#REF!,"&lt;="&amp;'Display 730 &amp; 1200'!$AN$9))</f>
        <v>#REF!</v>
      </c>
      <c r="E37" t="e">
        <f>IF($C37="",0,SUMIFS(#REF!,#REF!,$C37,#REF!,"&gt;="&amp;'Display 730 &amp; 1200'!$AN$12,#REF!,"&lt;="&amp;'Display 730 &amp; 1200'!$AN$11))</f>
        <v>#REF!</v>
      </c>
    </row>
    <row r="38" spans="1:5">
      <c r="A38" t="str">
        <f>IF(INDEX('Display 730 &amp; 1200'!$A:$A,ROW())="","",INDEX('Display 730 &amp; 1200'!$A:$A,ROW()))</f>
        <v>JAKARTA雅加达</v>
      </c>
      <c r="B38" t="str">
        <f>IF(INDEX('Display 730 &amp; 1200'!$B:$B,ROW())="","",INDEX('Display 730 &amp; 1200'!$B:$B,ROW()))</f>
        <v>JHOSVANDO ANANG WINARTO</v>
      </c>
      <c r="C38" t="str">
        <f>IF(INDEX('Display 730 &amp; 1200'!$D:$D,ROW())="","",INDEX('Display 730 &amp; 1200'!$D:$D,ROW()))</f>
        <v>CP_DR_SATRIO</v>
      </c>
      <c r="D38" t="e">
        <f>IF($C38="",0,SUMIFS(#REF!,#REF!,$C38,#REF!,"&gt;="&amp;'Display 730 &amp; 1200'!$AN$10,#REF!,"&lt;="&amp;'Display 730 &amp; 1200'!$AN$9))</f>
        <v>#REF!</v>
      </c>
      <c r="E38" t="e">
        <f>IF($C38="",0,SUMIFS(#REF!,#REF!,$C38,#REF!,"&gt;="&amp;'Display 730 &amp; 1200'!$AN$12,#REF!,"&lt;="&amp;'Display 730 &amp; 1200'!$AN$11))</f>
        <v>#REF!</v>
      </c>
    </row>
    <row r="39" spans="1:5">
      <c r="A39" t="str">
        <f>IF(INDEX('Display 730 &amp; 1200'!$A:$A,ROW())="","",INDEX('Display 730 &amp; 1200'!$A:$A,ROW()))</f>
        <v>JAKARTA雅加达</v>
      </c>
      <c r="B39" t="str">
        <f>IF(INDEX('Display 730 &amp; 1200'!$B:$B,ROW())="","",INDEX('Display 730 &amp; 1200'!$B:$B,ROW()))</f>
        <v>JHOSVANDO ANANG WINARTO</v>
      </c>
      <c r="C39" t="str">
        <f>IF(INDEX('Display 730 &amp; 1200'!$D:$D,ROW())="","",INDEX('Display 730 &amp; 1200'!$D:$D,ROW()))</f>
        <v>CP_JATINEGARA_BARAT</v>
      </c>
      <c r="D39" t="e">
        <f>IF($C39="",0,SUMIFS(#REF!,#REF!,$C39,#REF!,"&gt;="&amp;'Display 730 &amp; 1200'!$AN$10,#REF!,"&lt;="&amp;'Display 730 &amp; 1200'!$AN$9))</f>
        <v>#REF!</v>
      </c>
      <c r="E39" t="e">
        <f>IF($C39="",0,SUMIFS(#REF!,#REF!,$C39,#REF!,"&gt;="&amp;'Display 730 &amp; 1200'!$AN$12,#REF!,"&lt;="&amp;'Display 730 &amp; 1200'!$AN$11))</f>
        <v>#REF!</v>
      </c>
    </row>
    <row r="40" spans="1:5">
      <c r="A40" t="str">
        <f>IF(INDEX('Display 730 &amp; 1200'!$A:$A,ROW())="","",INDEX('Display 730 &amp; 1200'!$A:$A,ROW()))</f>
        <v>JAKARTA雅加达</v>
      </c>
      <c r="B40" t="str">
        <f>IF(INDEX('Display 730 &amp; 1200'!$B:$B,ROW())="","",INDEX('Display 730 &amp; 1200'!$B:$B,ROW()))</f>
        <v>JHOSVANDO ANANG WINARTO</v>
      </c>
      <c r="C40" t="str">
        <f>IF(INDEX('Display 730 &amp; 1200'!$D:$D,ROW())="","",INDEX('Display 730 &amp; 1200'!$D:$D,ROW()))</f>
        <v>DC_JATINEGARA</v>
      </c>
      <c r="D40" t="e">
        <f>IF($C40="",0,SUMIFS(#REF!,#REF!,$C40,#REF!,"&gt;="&amp;'Display 730 &amp; 1200'!$AN$10,#REF!,"&lt;="&amp;'Display 730 &amp; 1200'!$AN$9))</f>
        <v>#REF!</v>
      </c>
      <c r="E40" t="e">
        <f>IF($C40="",0,SUMIFS(#REF!,#REF!,$C40,#REF!,"&gt;="&amp;'Display 730 &amp; 1200'!$AN$12,#REF!,"&lt;="&amp;'Display 730 &amp; 1200'!$AN$11))</f>
        <v>#REF!</v>
      </c>
    </row>
    <row r="41" spans="1:5">
      <c r="A41" t="str">
        <f>IF(INDEX('Display 730 &amp; 1200'!$A:$A,ROW())="","",INDEX('Display 730 &amp; 1200'!$A:$A,ROW()))</f>
        <v>JAKARTA雅加达</v>
      </c>
      <c r="B41" t="str">
        <f>IF(INDEX('Display 730 &amp; 1200'!$B:$B,ROW())="","",INDEX('Display 730 &amp; 1200'!$B:$B,ROW()))</f>
        <v>JHOSVANDO ANANG WINARTO</v>
      </c>
      <c r="C41" t="str">
        <f>IF(INDEX('Display 730 &amp; 1200'!$D:$D,ROW())="","",INDEX('Display 730 &amp; 1200'!$D:$D,ROW()))</f>
        <v>CP_HAJI_NAMAN_1</v>
      </c>
      <c r="D41" t="e">
        <f>IF($C41="",0,SUMIFS(#REF!,#REF!,$C41,#REF!,"&gt;="&amp;'Display 730 &amp; 1200'!$AN$10,#REF!,"&lt;="&amp;'Display 730 &amp; 1200'!$AN$9))</f>
        <v>#REF!</v>
      </c>
      <c r="E41" t="e">
        <f>IF($C41="",0,SUMIFS(#REF!,#REF!,$C41,#REF!,"&gt;="&amp;'Display 730 &amp; 1200'!$AN$12,#REF!,"&lt;="&amp;'Display 730 &amp; 1200'!$AN$11))</f>
        <v>#REF!</v>
      </c>
    </row>
    <row r="42" spans="1:5">
      <c r="A42" t="str">
        <f>IF(INDEX('Display 730 &amp; 1200'!$A:$A,ROW())="","",INDEX('Display 730 &amp; 1200'!$A:$A,ROW()))</f>
        <v>JAKARTA雅加达</v>
      </c>
      <c r="B42" t="str">
        <f>IF(INDEX('Display 730 &amp; 1200'!$B:$B,ROW())="","",INDEX('Display 730 &amp; 1200'!$B:$B,ROW()))</f>
        <v>JHOSVANDO ANANG WINARTO</v>
      </c>
      <c r="C42" t="str">
        <f>IF(INDEX('Display 730 &amp; 1200'!$D:$D,ROW())="","",INDEX('Display 730 &amp; 1200'!$D:$D,ROW()))</f>
        <v>SETIABUDI</v>
      </c>
      <c r="D42" t="e">
        <f>IF($C42="",0,SUMIFS(#REF!,#REF!,$C42,#REF!,"&gt;="&amp;'Display 730 &amp; 1200'!$AN$10,#REF!,"&lt;="&amp;'Display 730 &amp; 1200'!$AN$9))</f>
        <v>#REF!</v>
      </c>
      <c r="E42" t="e">
        <f>IF($C42="",0,SUMIFS(#REF!,#REF!,$C42,#REF!,"&gt;="&amp;'Display 730 &amp; 1200'!$AN$12,#REF!,"&lt;="&amp;'Display 730 &amp; 1200'!$AN$11))</f>
        <v>#REF!</v>
      </c>
    </row>
    <row r="43" spans="1:5">
      <c r="A43" t="str">
        <f>IF(INDEX('Display 730 &amp; 1200'!$A:$A,ROW())="","",INDEX('Display 730 &amp; 1200'!$A:$A,ROW()))</f>
        <v>JAKARTA雅加达</v>
      </c>
      <c r="B43" t="str">
        <f>IF(INDEX('Display 730 &amp; 1200'!$B:$B,ROW())="","",INDEX('Display 730 &amp; 1200'!$B:$B,ROW()))</f>
        <v>JHOSVANDO ANANG WINARTO</v>
      </c>
      <c r="C43" t="str">
        <f>IF(INDEX('Display 730 &amp; 1200'!$D:$D,ROW())="","",INDEX('Display 730 &amp; 1200'!$D:$D,ROW()))</f>
        <v>TEBET</v>
      </c>
      <c r="D43" t="e">
        <f>IF($C43="",0,SUMIFS(#REF!,#REF!,$C43,#REF!,"&gt;="&amp;'Display 730 &amp; 1200'!$AN$10,#REF!,"&lt;="&amp;'Display 730 &amp; 1200'!$AN$9))</f>
        <v>#REF!</v>
      </c>
      <c r="E43" t="e">
        <f>IF($C43="",0,SUMIFS(#REF!,#REF!,$C43,#REF!,"&gt;="&amp;'Display 730 &amp; 1200'!$AN$12,#REF!,"&lt;="&amp;'Display 730 &amp; 1200'!$AN$11))</f>
        <v>#REF!</v>
      </c>
    </row>
    <row r="44" spans="1:5">
      <c r="A44" t="str">
        <f>IF(INDEX('Display 730 &amp; 1200'!$A:$A,ROW())="","",INDEX('Display 730 &amp; 1200'!$A:$A,ROW()))</f>
        <v>JAKARTA雅加达</v>
      </c>
      <c r="B44" t="str">
        <f>IF(INDEX('Display 730 &amp; 1200'!$B:$B,ROW())="","",INDEX('Display 730 &amp; 1200'!$B:$B,ROW()))</f>
        <v>JHOSVANDO ANANG WINARTO</v>
      </c>
      <c r="C44" t="str">
        <f>IF(INDEX('Display 730 &amp; 1200'!$D:$D,ROW())="","",INDEX('Display 730 &amp; 1200'!$D:$D,ROW()))</f>
        <v>KLENDER</v>
      </c>
      <c r="D44" t="e">
        <f>IF($C44="",0,SUMIFS(#REF!,#REF!,$C44,#REF!,"&gt;="&amp;'Display 730 &amp; 1200'!$AN$10,#REF!,"&lt;="&amp;'Display 730 &amp; 1200'!$AN$9))</f>
        <v>#REF!</v>
      </c>
      <c r="E44" t="e">
        <f>IF($C44="",0,SUMIFS(#REF!,#REF!,$C44,#REF!,"&gt;="&amp;'Display 730 &amp; 1200'!$AN$12,#REF!,"&lt;="&amp;'Display 730 &amp; 1200'!$AN$11))</f>
        <v>#REF!</v>
      </c>
    </row>
    <row r="45" spans="1:5">
      <c r="A45" t="str">
        <f>IF(INDEX('Display 730 &amp; 1200'!$A:$A,ROW())="","",INDEX('Display 730 &amp; 1200'!$A:$A,ROW()))</f>
        <v>JAKARTA雅加达</v>
      </c>
      <c r="B45" t="str">
        <f>IF(INDEX('Display 730 &amp; 1200'!$B:$B,ROW())="","",INDEX('Display 730 &amp; 1200'!$B:$B,ROW()))</f>
        <v>DIFA HERDIANSAH MUNABARI</v>
      </c>
      <c r="C45" t="str">
        <f>IF(INDEX('Display 730 &amp; 1200'!$D:$D,ROW())="","",INDEX('Display 730 &amp; 1200'!$D:$D,ROW()))</f>
        <v>DC_MATRAMAN</v>
      </c>
      <c r="D45" t="e">
        <f>IF($C45="",0,SUMIFS(#REF!,#REF!,$C45,#REF!,"&gt;="&amp;'Display 730 &amp; 1200'!$AN$10,#REF!,"&lt;="&amp;'Display 730 &amp; 1200'!$AN$9))</f>
        <v>#REF!</v>
      </c>
      <c r="E45" t="e">
        <f>IF($C45="",0,SUMIFS(#REF!,#REF!,$C45,#REF!,"&gt;="&amp;'Display 730 &amp; 1200'!$AN$12,#REF!,"&lt;="&amp;'Display 730 &amp; 1200'!$AN$11))</f>
        <v>#REF!</v>
      </c>
    </row>
    <row r="46" spans="1:5">
      <c r="A46" t="str">
        <f>IF(INDEX('Display 730 &amp; 1200'!$A:$A,ROW())="","",INDEX('Display 730 &amp; 1200'!$A:$A,ROW()))</f>
        <v>JAKARTA雅加达</v>
      </c>
      <c r="B46" t="str">
        <f>IF(INDEX('Display 730 &amp; 1200'!$B:$B,ROW())="","",INDEX('Display 730 &amp; 1200'!$B:$B,ROW()))</f>
        <v>DIFA HERDIANSAH MUNABARI</v>
      </c>
      <c r="C46" t="str">
        <f>IF(INDEX('Display 730 &amp; 1200'!$D:$D,ROW())="","",INDEX('Display 730 &amp; 1200'!$D:$D,ROW()))</f>
        <v>CP_UJUNG_MENTENG</v>
      </c>
      <c r="D46" t="e">
        <f>IF($C46="",0,SUMIFS(#REF!,#REF!,$C46,#REF!,"&gt;="&amp;'Display 730 &amp; 1200'!$AN$10,#REF!,"&lt;="&amp;'Display 730 &amp; 1200'!$AN$9))</f>
        <v>#REF!</v>
      </c>
      <c r="E46" t="e">
        <f>IF($C46="",0,SUMIFS(#REF!,#REF!,$C46,#REF!,"&gt;="&amp;'Display 730 &amp; 1200'!$AN$12,#REF!,"&lt;="&amp;'Display 730 &amp; 1200'!$AN$11))</f>
        <v>#REF!</v>
      </c>
    </row>
    <row r="47" spans="1:5">
      <c r="A47" t="str">
        <f>IF(INDEX('Display 730 &amp; 1200'!$A:$A,ROW())="","",INDEX('Display 730 &amp; 1200'!$A:$A,ROW()))</f>
        <v>JAKARTA雅加达</v>
      </c>
      <c r="B47" t="str">
        <f>IF(INDEX('Display 730 &amp; 1200'!$B:$B,ROW())="","",INDEX('Display 730 &amp; 1200'!$B:$B,ROW()))</f>
        <v>DIFA HERDIANSAH MUNABARI</v>
      </c>
      <c r="C47" t="str">
        <f>IF(INDEX('Display 730 &amp; 1200'!$D:$D,ROW())="","",INDEX('Display 730 &amp; 1200'!$D:$D,ROW()))</f>
        <v>CP_PISANGAN_TIMUR_2</v>
      </c>
      <c r="D47" t="e">
        <f>IF($C47="",0,SUMIFS(#REF!,#REF!,$C47,#REF!,"&gt;="&amp;'Display 730 &amp; 1200'!$AN$10,#REF!,"&lt;="&amp;'Display 730 &amp; 1200'!$AN$9))</f>
        <v>#REF!</v>
      </c>
      <c r="E47" t="e">
        <f>IF($C47="",0,SUMIFS(#REF!,#REF!,$C47,#REF!,"&gt;="&amp;'Display 730 &amp; 1200'!$AN$12,#REF!,"&lt;="&amp;'Display 730 &amp; 1200'!$AN$11))</f>
        <v>#REF!</v>
      </c>
    </row>
    <row r="48" spans="1:5">
      <c r="A48" t="str">
        <f>IF(INDEX('Display 730 &amp; 1200'!$A:$A,ROW())="","",INDEX('Display 730 &amp; 1200'!$A:$A,ROW()))</f>
        <v>JAKARTA雅加达</v>
      </c>
      <c r="B48" t="str">
        <f>IF(INDEX('Display 730 &amp; 1200'!$B:$B,ROW())="","",INDEX('Display 730 &amp; 1200'!$B:$B,ROW()))</f>
        <v>DIFA HERDIANSAH MUNABARI</v>
      </c>
      <c r="C48" t="str">
        <f>IF(INDEX('Display 730 &amp; 1200'!$D:$D,ROW())="","",INDEX('Display 730 &amp; 1200'!$D:$D,ROW()))</f>
        <v>CP_KAYU_TINGGI_1</v>
      </c>
      <c r="D48" t="e">
        <f>IF($C48="",0,SUMIFS(#REF!,#REF!,$C48,#REF!,"&gt;="&amp;'Display 730 &amp; 1200'!$AN$10,#REF!,"&lt;="&amp;'Display 730 &amp; 1200'!$AN$9))</f>
        <v>#REF!</v>
      </c>
      <c r="E48" t="e">
        <f>IF($C48="",0,SUMIFS(#REF!,#REF!,$C48,#REF!,"&gt;="&amp;'Display 730 &amp; 1200'!$AN$12,#REF!,"&lt;="&amp;'Display 730 &amp; 1200'!$AN$11))</f>
        <v>#REF!</v>
      </c>
    </row>
    <row r="49" spans="1:5">
      <c r="A49" t="str">
        <f>IF(INDEX('Display 730 &amp; 1200'!$A:$A,ROW())="","",INDEX('Display 730 &amp; 1200'!$A:$A,ROW()))</f>
        <v>JAKARTA雅加达</v>
      </c>
      <c r="B49" t="str">
        <f>IF(INDEX('Display 730 &amp; 1200'!$B:$B,ROW())="","",INDEX('Display 730 &amp; 1200'!$B:$B,ROW()))</f>
        <v>DIFA HERDIANSAH MUNABARI</v>
      </c>
      <c r="C49" t="str">
        <f>IF(INDEX('Display 730 &amp; 1200'!$D:$D,ROW())="","",INDEX('Display 730 &amp; 1200'!$D:$D,ROW()))</f>
        <v>CP_PENGGILINGAN_2</v>
      </c>
      <c r="D49" t="e">
        <f>IF($C49="",0,SUMIFS(#REF!,#REF!,$C49,#REF!,"&gt;="&amp;'Display 730 &amp; 1200'!$AN$10,#REF!,"&lt;="&amp;'Display 730 &amp; 1200'!$AN$9))</f>
        <v>#REF!</v>
      </c>
      <c r="E49" t="e">
        <f>IF($C49="",0,SUMIFS(#REF!,#REF!,$C49,#REF!,"&gt;="&amp;'Display 730 &amp; 1200'!$AN$12,#REF!,"&lt;="&amp;'Display 730 &amp; 1200'!$AN$11))</f>
        <v>#REF!</v>
      </c>
    </row>
    <row r="50" spans="1:5">
      <c r="A50" t="str">
        <f>IF(INDEX('Display 730 &amp; 1200'!$A:$A,ROW())="","",INDEX('Display 730 &amp; 1200'!$A:$A,ROW()))</f>
        <v>JAKARTA雅加达</v>
      </c>
      <c r="B50" t="str">
        <f>IF(INDEX('Display 730 &amp; 1200'!$B:$B,ROW())="","",INDEX('Display 730 &amp; 1200'!$B:$B,ROW()))</f>
        <v>DIFA HERDIANSAH MUNABARI</v>
      </c>
      <c r="C50" t="str">
        <f>IF(INDEX('Display 730 &amp; 1200'!$D:$D,ROW())="","",INDEX('Display 730 &amp; 1200'!$D:$D,ROW()))</f>
        <v>CP_ANCOL_BARAT_2</v>
      </c>
      <c r="D50" t="e">
        <f>IF($C50="",0,SUMIFS(#REF!,#REF!,$C50,#REF!,"&gt;="&amp;'Display 730 &amp; 1200'!$AN$10,#REF!,"&lt;="&amp;'Display 730 &amp; 1200'!$AN$9))</f>
        <v>#REF!</v>
      </c>
      <c r="E50" t="e">
        <f>IF($C50="",0,SUMIFS(#REF!,#REF!,$C50,#REF!,"&gt;="&amp;'Display 730 &amp; 1200'!$AN$12,#REF!,"&lt;="&amp;'Display 730 &amp; 1200'!$AN$11))</f>
        <v>#REF!</v>
      </c>
    </row>
    <row r="51" spans="1:5">
      <c r="A51" t="str">
        <f>IF(INDEX('Display 730 &amp; 1200'!$A:$A,ROW())="","",INDEX('Display 730 &amp; 1200'!$A:$A,ROW()))</f>
        <v>JAKARTA雅加达</v>
      </c>
      <c r="B51" t="str">
        <f>IF(INDEX('Display 730 &amp; 1200'!$B:$B,ROW())="","",INDEX('Display 730 &amp; 1200'!$B:$B,ROW()))</f>
        <v>DIFA HERDIANSAH MUNABARI</v>
      </c>
      <c r="C51" t="str">
        <f>IF(INDEX('Display 730 &amp; 1200'!$D:$D,ROW())="","",INDEX('Display 730 &amp; 1200'!$D:$D,ROW()))</f>
        <v>DC_PULO_GADUNG</v>
      </c>
      <c r="D51" t="e">
        <f>IF($C51="",0,SUMIFS(#REF!,#REF!,$C51,#REF!,"&gt;="&amp;'Display 730 &amp; 1200'!$AN$10,#REF!,"&lt;="&amp;'Display 730 &amp; 1200'!$AN$9))</f>
        <v>#REF!</v>
      </c>
      <c r="E51" t="e">
        <f>IF($C51="",0,SUMIFS(#REF!,#REF!,$C51,#REF!,"&gt;="&amp;'Display 730 &amp; 1200'!$AN$12,#REF!,"&lt;="&amp;'Display 730 &amp; 1200'!$AN$11))</f>
        <v>#REF!</v>
      </c>
    </row>
    <row r="52" spans="1:5">
      <c r="A52" t="str">
        <f>IF(INDEX('Display 730 &amp; 1200'!$A:$A,ROW())="","",INDEX('Display 730 &amp; 1200'!$A:$A,ROW()))</f>
        <v>JAKARTA雅加达</v>
      </c>
      <c r="B52" t="str">
        <f>IF(INDEX('Display 730 &amp; 1200'!$B:$B,ROW())="","",INDEX('Display 730 &amp; 1200'!$B:$B,ROW()))</f>
        <v>DIFA HERDIANSAH MUNABARI</v>
      </c>
      <c r="C52" t="str">
        <f>IF(INDEX('Display 730 &amp; 1200'!$D:$D,ROW())="","",INDEX('Display 730 &amp; 1200'!$D:$D,ROW()))</f>
        <v>CP_PULO_GADUNG</v>
      </c>
      <c r="D52" t="e">
        <f>IF($C52="",0,SUMIFS(#REF!,#REF!,$C52,#REF!,"&gt;="&amp;'Display 730 &amp; 1200'!$AN$10,#REF!,"&lt;="&amp;'Display 730 &amp; 1200'!$AN$9))</f>
        <v>#REF!</v>
      </c>
      <c r="E52" t="e">
        <f>IF($C52="",0,SUMIFS(#REF!,#REF!,$C52,#REF!,"&gt;="&amp;'Display 730 &amp; 1200'!$AN$12,#REF!,"&lt;="&amp;'Display 730 &amp; 1200'!$AN$11))</f>
        <v>#REF!</v>
      </c>
    </row>
    <row r="53" spans="1:5">
      <c r="A53" t="str">
        <f>IF(INDEX('Display 730 &amp; 1200'!$A:$A,ROW())="","",INDEX('Display 730 &amp; 1200'!$A:$A,ROW()))</f>
        <v>JAKARTA雅加达</v>
      </c>
      <c r="B53" t="str">
        <f>IF(INDEX('Display 730 &amp; 1200'!$B:$B,ROW())="","",INDEX('Display 730 &amp; 1200'!$B:$B,ROW()))</f>
        <v>DIFA HERDIANSAH MUNABARI</v>
      </c>
      <c r="C53" t="str">
        <f>IF(INDEX('Display 730 &amp; 1200'!$D:$D,ROW())="","",INDEX('Display 730 &amp; 1200'!$D:$D,ROW()))</f>
        <v>PULOGEBANG_01</v>
      </c>
      <c r="D53" t="e">
        <f>IF($C53="",0,SUMIFS(#REF!,#REF!,$C53,#REF!,"&gt;="&amp;'Display 730 &amp; 1200'!$AN$10,#REF!,"&lt;="&amp;'Display 730 &amp; 1200'!$AN$9))</f>
        <v>#REF!</v>
      </c>
      <c r="E53" t="e">
        <f>IF($C53="",0,SUMIFS(#REF!,#REF!,$C53,#REF!,"&gt;="&amp;'Display 730 &amp; 1200'!$AN$12,#REF!,"&lt;="&amp;'Display 730 &amp; 1200'!$AN$11))</f>
        <v>#REF!</v>
      </c>
    </row>
    <row r="54" spans="1:5">
      <c r="A54" t="str">
        <f>IF(INDEX('Display 730 &amp; 1200'!$A:$A,ROW())="","",INDEX('Display 730 &amp; 1200'!$A:$A,ROW()))</f>
        <v>JAKARTA雅加达</v>
      </c>
      <c r="B54" t="str">
        <f>IF(INDEX('Display 730 &amp; 1200'!$B:$B,ROW())="","",INDEX('Display 730 &amp; 1200'!$B:$B,ROW()))</f>
        <v>DIFA HERDIANSAH MUNABARI</v>
      </c>
      <c r="C54" t="str">
        <f>IF(INDEX('Display 730 &amp; 1200'!$D:$D,ROW())="","",INDEX('Display 730 &amp; 1200'!$D:$D,ROW()))</f>
        <v>CP_UTAN_KAYU</v>
      </c>
      <c r="D54" t="e">
        <f>IF($C54="",0,SUMIFS(#REF!,#REF!,$C54,#REF!,"&gt;="&amp;'Display 730 &amp; 1200'!$AN$10,#REF!,"&lt;="&amp;'Display 730 &amp; 1200'!$AN$9))</f>
        <v>#REF!</v>
      </c>
      <c r="E54" t="e">
        <f>IF($C54="",0,SUMIFS(#REF!,#REF!,$C54,#REF!,"&gt;="&amp;'Display 730 &amp; 1200'!$AN$12,#REF!,"&lt;="&amp;'Display 730 &amp; 1200'!$AN$11))</f>
        <v>#REF!</v>
      </c>
    </row>
    <row r="55" spans="1:5">
      <c r="A55" t="str">
        <f>IF(INDEX('Display 730 &amp; 1200'!$A:$A,ROW())="","",INDEX('Display 730 &amp; 1200'!$A:$A,ROW()))</f>
        <v>JAKARTA雅加达</v>
      </c>
      <c r="B55" t="str">
        <f>IF(INDEX('Display 730 &amp; 1200'!$B:$B,ROW())="","",INDEX('Display 730 &amp; 1200'!$B:$B,ROW()))</f>
        <v>DIFA HERDIANSAH MUNABARI</v>
      </c>
      <c r="C55" t="str">
        <f>IF(INDEX('Display 730 &amp; 1200'!$D:$D,ROW())="","",INDEX('Display 730 &amp; 1200'!$D:$D,ROW()))</f>
        <v>ROROTAN</v>
      </c>
      <c r="D55" t="e">
        <f>IF($C55="",0,SUMIFS(#REF!,#REF!,$C55,#REF!,"&gt;="&amp;'Display 730 &amp; 1200'!$AN$10,#REF!,"&lt;="&amp;'Display 730 &amp; 1200'!$AN$9))</f>
        <v>#REF!</v>
      </c>
      <c r="E55" t="e">
        <f>IF($C55="",0,SUMIFS(#REF!,#REF!,$C55,#REF!,"&gt;="&amp;'Display 730 &amp; 1200'!$AN$12,#REF!,"&lt;="&amp;'Display 730 &amp; 1200'!$AN$11))</f>
        <v>#REF!</v>
      </c>
    </row>
    <row r="56" spans="1:5">
      <c r="A56" t="str">
        <f>IF(INDEX('Display 730 &amp; 1200'!$A:$A,ROW())="","",INDEX('Display 730 &amp; 1200'!$A:$A,ROW()))</f>
        <v>JAKARTA雅加达</v>
      </c>
      <c r="B56" t="str">
        <f>IF(INDEX('Display 730 &amp; 1200'!$B:$B,ROW())="","",INDEX('Display 730 &amp; 1200'!$B:$B,ROW()))</f>
        <v>DIFA HERDIANSAH MUNABARI</v>
      </c>
      <c r="C56" t="str">
        <f>IF(INDEX('Display 730 &amp; 1200'!$D:$D,ROW())="","",INDEX('Display 730 &amp; 1200'!$D:$D,ROW()))</f>
        <v>DC_UJUNG_MENTENG</v>
      </c>
      <c r="D56" t="e">
        <f>IF($C56="",0,SUMIFS(#REF!,#REF!,$C56,#REF!,"&gt;="&amp;'Display 730 &amp; 1200'!$AN$10,#REF!,"&lt;="&amp;'Display 730 &amp; 1200'!$AN$9))</f>
        <v>#REF!</v>
      </c>
      <c r="E56" t="e">
        <f>IF($C56="",0,SUMIFS(#REF!,#REF!,$C56,#REF!,"&gt;="&amp;'Display 730 &amp; 1200'!$AN$12,#REF!,"&lt;="&amp;'Display 730 &amp; 1200'!$AN$11))</f>
        <v>#REF!</v>
      </c>
    </row>
    <row r="57" spans="1:5">
      <c r="A57" t="str">
        <f>IF(INDEX('Display 730 &amp; 1200'!$A:$A,ROW())="","",INDEX('Display 730 &amp; 1200'!$A:$A,ROW()))</f>
        <v>JAKARTA雅加达</v>
      </c>
      <c r="B57" t="str">
        <f>IF(INDEX('Display 730 &amp; 1200'!$B:$B,ROW())="","",INDEX('Display 730 &amp; 1200'!$B:$B,ROW()))</f>
        <v>DIFA HERDIANSAH MUNABARI</v>
      </c>
      <c r="C57" t="str">
        <f>IF(INDEX('Display 730 &amp; 1200'!$D:$D,ROW())="","",INDEX('Display 730 &amp; 1200'!$D:$D,ROW()))</f>
        <v>KALIBARU_01</v>
      </c>
      <c r="D57" t="e">
        <f>IF($C57="",0,SUMIFS(#REF!,#REF!,$C57,#REF!,"&gt;="&amp;'Display 730 &amp; 1200'!$AN$10,#REF!,"&lt;="&amp;'Display 730 &amp; 1200'!$AN$9))</f>
        <v>#REF!</v>
      </c>
      <c r="E57" t="e">
        <f>IF($C57="",0,SUMIFS(#REF!,#REF!,$C57,#REF!,"&gt;="&amp;'Display 730 &amp; 1200'!$AN$12,#REF!,"&lt;="&amp;'Display 730 &amp; 1200'!$AN$11))</f>
        <v>#REF!</v>
      </c>
    </row>
    <row r="58" spans="1:5">
      <c r="A58" t="str">
        <f>IF(INDEX('Display 730 &amp; 1200'!$A:$A,ROW())="","",INDEX('Display 730 &amp; 1200'!$A:$A,ROW()))</f>
        <v>JAKARTA雅加达</v>
      </c>
      <c r="B58" t="str">
        <f>IF(INDEX('Display 730 &amp; 1200'!$B:$B,ROW())="","",INDEX('Display 730 &amp; 1200'!$B:$B,ROW()))</f>
        <v>DIFA HERDIANSAH MUNABARI</v>
      </c>
      <c r="C58" t="str">
        <f>IF(INDEX('Display 730 &amp; 1200'!$D:$D,ROW())="","",INDEX('Display 730 &amp; 1200'!$D:$D,ROW()))</f>
        <v>DC_CAKUNG</v>
      </c>
      <c r="D58" t="e">
        <f>IF($C58="",0,SUMIFS(#REF!,#REF!,$C58,#REF!,"&gt;="&amp;'Display 730 &amp; 1200'!$AN$10,#REF!,"&lt;="&amp;'Display 730 &amp; 1200'!$AN$9))</f>
        <v>#REF!</v>
      </c>
      <c r="E58" t="e">
        <f>IF($C58="",0,SUMIFS(#REF!,#REF!,$C58,#REF!,"&gt;="&amp;'Display 730 &amp; 1200'!$AN$12,#REF!,"&lt;="&amp;'Display 730 &amp; 1200'!$AN$11))</f>
        <v>#REF!</v>
      </c>
    </row>
    <row r="59" spans="1:5">
      <c r="A59" t="str">
        <f>IF(INDEX('Display 730 &amp; 1200'!$A:$A,ROW())="","",INDEX('Display 730 &amp; 1200'!$A:$A,ROW()))</f>
        <v>JAKARTA雅加达</v>
      </c>
      <c r="B59" t="str">
        <f>IF(INDEX('Display 730 &amp; 1200'!$B:$B,ROW())="","",INDEX('Display 730 &amp; 1200'!$B:$B,ROW()))</f>
        <v>I MADE DWI PU DJAWARDANA</v>
      </c>
      <c r="C59" t="str">
        <f>IF(INDEX('Display 730 &amp; 1200'!$D:$D,ROW())="","",INDEX('Display 730 &amp; 1200'!$D:$D,ROW()))</f>
        <v>DC_SRENGSENG</v>
      </c>
      <c r="D59" t="e">
        <f>IF($C59="",0,SUMIFS(#REF!,#REF!,$C59,#REF!,"&gt;="&amp;'Display 730 &amp; 1200'!$AN$10,#REF!,"&lt;="&amp;'Display 730 &amp; 1200'!$AN$9))</f>
        <v>#REF!</v>
      </c>
      <c r="E59" t="e">
        <f>IF($C59="",0,SUMIFS(#REF!,#REF!,$C59,#REF!,"&gt;="&amp;'Display 730 &amp; 1200'!$AN$12,#REF!,"&lt;="&amp;'Display 730 &amp; 1200'!$AN$11))</f>
        <v>#REF!</v>
      </c>
    </row>
    <row r="60" spans="1:5">
      <c r="A60" t="str">
        <f>IF(INDEX('Display 730 &amp; 1200'!$A:$A,ROW())="","",INDEX('Display 730 &amp; 1200'!$A:$A,ROW()))</f>
        <v>JAKARTA雅加达</v>
      </c>
      <c r="B60" t="str">
        <f>IF(INDEX('Display 730 &amp; 1200'!$B:$B,ROW())="","",INDEX('Display 730 &amp; 1200'!$B:$B,ROW()))</f>
        <v>I MADE DWI PU DJAWARDANA</v>
      </c>
      <c r="C60" t="str">
        <f>IF(INDEX('Display 730 &amp; 1200'!$D:$D,ROW())="","",INDEX('Display 730 &amp; 1200'!$D:$D,ROW()))</f>
        <v>DC_TAMBORA</v>
      </c>
      <c r="D60" t="e">
        <f>IF($C60="",0,SUMIFS(#REF!,#REF!,$C60,#REF!,"&gt;="&amp;'Display 730 &amp; 1200'!$AN$10,#REF!,"&lt;="&amp;'Display 730 &amp; 1200'!$AN$9))</f>
        <v>#REF!</v>
      </c>
      <c r="E60" t="e">
        <f>IF($C60="",0,SUMIFS(#REF!,#REF!,$C60,#REF!,"&gt;="&amp;'Display 730 &amp; 1200'!$AN$12,#REF!,"&lt;="&amp;'Display 730 &amp; 1200'!$AN$11))</f>
        <v>#REF!</v>
      </c>
    </row>
    <row r="61" spans="1:5">
      <c r="A61" t="str">
        <f>IF(INDEX('Display 730 &amp; 1200'!$A:$A,ROW())="","",INDEX('Display 730 &amp; 1200'!$A:$A,ROW()))</f>
        <v>JAKARTA雅加达</v>
      </c>
      <c r="B61" t="str">
        <f>IF(INDEX('Display 730 &amp; 1200'!$B:$B,ROW())="","",INDEX('Display 730 &amp; 1200'!$B:$B,ROW()))</f>
        <v>I MADE DWI PU DJAWARDANA</v>
      </c>
      <c r="C61" t="str">
        <f>IF(INDEX('Display 730 &amp; 1200'!$D:$D,ROW())="","",INDEX('Display 730 &amp; 1200'!$D:$D,ROW()))</f>
        <v>KEMBANGAN_SELATAN</v>
      </c>
      <c r="D61" t="e">
        <f>IF($C61="",0,SUMIFS(#REF!,#REF!,$C61,#REF!,"&gt;="&amp;'Display 730 &amp; 1200'!$AN$10,#REF!,"&lt;="&amp;'Display 730 &amp; 1200'!$AN$9))</f>
        <v>#REF!</v>
      </c>
      <c r="E61" t="e">
        <f>IF($C61="",0,SUMIFS(#REF!,#REF!,$C61,#REF!,"&gt;="&amp;'Display 730 &amp; 1200'!$AN$12,#REF!,"&lt;="&amp;'Display 730 &amp; 1200'!$AN$11))</f>
        <v>#REF!</v>
      </c>
    </row>
    <row r="62" spans="1:5">
      <c r="A62" t="str">
        <f>IF(INDEX('Display 730 &amp; 1200'!$A:$A,ROW())="","",INDEX('Display 730 &amp; 1200'!$A:$A,ROW()))</f>
        <v>JAKARTA雅加达</v>
      </c>
      <c r="B62" t="str">
        <f>IF(INDEX('Display 730 &amp; 1200'!$B:$B,ROW())="","",INDEX('Display 730 &amp; 1200'!$B:$B,ROW()))</f>
        <v>I MADE DWI PU DJAWARDANA</v>
      </c>
      <c r="C62" t="str">
        <f>IF(INDEX('Display 730 &amp; 1200'!$D:$D,ROW())="","",INDEX('Display 730 &amp; 1200'!$D:$D,ROW()))</f>
        <v>CP_TAMAN_RATU</v>
      </c>
      <c r="D62" t="e">
        <f>IF($C62="",0,SUMIFS(#REF!,#REF!,$C62,#REF!,"&gt;="&amp;'Display 730 &amp; 1200'!$AN$10,#REF!,"&lt;="&amp;'Display 730 &amp; 1200'!$AN$9))</f>
        <v>#REF!</v>
      </c>
      <c r="E62" t="e">
        <f>IF($C62="",0,SUMIFS(#REF!,#REF!,$C62,#REF!,"&gt;="&amp;'Display 730 &amp; 1200'!$AN$12,#REF!,"&lt;="&amp;'Display 730 &amp; 1200'!$AN$11))</f>
        <v>#REF!</v>
      </c>
    </row>
    <row r="63" spans="1:5">
      <c r="A63" t="str">
        <f>IF(INDEX('Display 730 &amp; 1200'!$A:$A,ROW())="","",INDEX('Display 730 &amp; 1200'!$A:$A,ROW()))</f>
        <v>JAKARTA雅加达</v>
      </c>
      <c r="B63" t="str">
        <f>IF(INDEX('Display 730 &amp; 1200'!$B:$B,ROW())="","",INDEX('Display 730 &amp; 1200'!$B:$B,ROW()))</f>
        <v>I MADE DWI PU DJAWARDANA</v>
      </c>
      <c r="C63" t="str">
        <f>IF(INDEX('Display 730 &amp; 1200'!$D:$D,ROW())="","",INDEX('Display 730 &amp; 1200'!$D:$D,ROW()))</f>
        <v>KEDOYA_UTARA</v>
      </c>
      <c r="D63" t="e">
        <f>IF($C63="",0,SUMIFS(#REF!,#REF!,$C63,#REF!,"&gt;="&amp;'Display 730 &amp; 1200'!$AN$10,#REF!,"&lt;="&amp;'Display 730 &amp; 1200'!$AN$9))</f>
        <v>#REF!</v>
      </c>
      <c r="E63" t="e">
        <f>IF($C63="",0,SUMIFS(#REF!,#REF!,$C63,#REF!,"&gt;="&amp;'Display 730 &amp; 1200'!$AN$12,#REF!,"&lt;="&amp;'Display 730 &amp; 1200'!$AN$11))</f>
        <v>#REF!</v>
      </c>
    </row>
    <row r="64" spans="1:5">
      <c r="A64" t="str">
        <f>IF(INDEX('Display 730 &amp; 1200'!$A:$A,ROW())="","",INDEX('Display 730 &amp; 1200'!$A:$A,ROW()))</f>
        <v>JAKARTA雅加达</v>
      </c>
      <c r="B64" t="str">
        <f>IF(INDEX('Display 730 &amp; 1200'!$B:$B,ROW())="","",INDEX('Display 730 &amp; 1200'!$B:$B,ROW()))</f>
        <v>I MADE DWI PU DJAWARDANA</v>
      </c>
      <c r="C64" t="str">
        <f>IF(INDEX('Display 730 &amp; 1200'!$D:$D,ROW())="","",INDEX('Display 730 &amp; 1200'!$D:$D,ROW()))</f>
        <v>DC_GAMBIR</v>
      </c>
      <c r="D64" t="e">
        <f>IF($C64="",0,SUMIFS(#REF!,#REF!,$C64,#REF!,"&gt;="&amp;'Display 730 &amp; 1200'!$AN$10,#REF!,"&lt;="&amp;'Display 730 &amp; 1200'!$AN$9))</f>
        <v>#REF!</v>
      </c>
      <c r="E64" t="e">
        <f>IF($C64="",0,SUMIFS(#REF!,#REF!,$C64,#REF!,"&gt;="&amp;'Display 730 &amp; 1200'!$AN$12,#REF!,"&lt;="&amp;'Display 730 &amp; 1200'!$AN$11))</f>
        <v>#REF!</v>
      </c>
    </row>
    <row r="65" spans="1:5">
      <c r="A65" t="str">
        <f>IF(INDEX('Display 730 &amp; 1200'!$A:$A,ROW())="","",INDEX('Display 730 &amp; 1200'!$A:$A,ROW()))</f>
        <v>JAKARTA雅加达</v>
      </c>
      <c r="B65" t="str">
        <f>IF(INDEX('Display 730 &amp; 1200'!$B:$B,ROW())="","",INDEX('Display 730 &amp; 1200'!$B:$B,ROW()))</f>
        <v>I MADE DWI PU DJAWARDANA</v>
      </c>
      <c r="C65" t="str">
        <f>IF(INDEX('Display 730 &amp; 1200'!$D:$D,ROW())="","",INDEX('Display 730 &amp; 1200'!$D:$D,ROW()))</f>
        <v>TAMBORA</v>
      </c>
      <c r="D65" t="e">
        <f>IF($C65="",0,SUMIFS(#REF!,#REF!,$C65,#REF!,"&gt;="&amp;'Display 730 &amp; 1200'!$AN$10,#REF!,"&lt;="&amp;'Display 730 &amp; 1200'!$AN$9))</f>
        <v>#REF!</v>
      </c>
      <c r="E65" t="e">
        <f>IF($C65="",0,SUMIFS(#REF!,#REF!,$C65,#REF!,"&gt;="&amp;'Display 730 &amp; 1200'!$AN$12,#REF!,"&lt;="&amp;'Display 730 &amp; 1200'!$AN$11))</f>
        <v>#REF!</v>
      </c>
    </row>
    <row r="66" spans="1:5">
      <c r="A66" t="str">
        <f>IF(INDEX('Display 730 &amp; 1200'!$A:$A,ROW())="","",INDEX('Display 730 &amp; 1200'!$A:$A,ROW()))</f>
        <v>JAKARTA雅加达</v>
      </c>
      <c r="B66" t="str">
        <f>IF(INDEX('Display 730 &amp; 1200'!$B:$B,ROW())="","",INDEX('Display 730 &amp; 1200'!$B:$B,ROW()))</f>
        <v>I MADE DWI PU DJAWARDANA</v>
      </c>
      <c r="C66" t="str">
        <f>IF(INDEX('Display 730 &amp; 1200'!$D:$D,ROW())="","",INDEX('Display 730 &amp; 1200'!$D:$D,ROW()))</f>
        <v>CP_KEMBANGAN</v>
      </c>
      <c r="D66" t="e">
        <f>IF($C66="",0,SUMIFS(#REF!,#REF!,$C66,#REF!,"&gt;="&amp;'Display 730 &amp; 1200'!$AN$10,#REF!,"&lt;="&amp;'Display 730 &amp; 1200'!$AN$9))</f>
        <v>#REF!</v>
      </c>
      <c r="E66" t="e">
        <f>IF($C66="",0,SUMIFS(#REF!,#REF!,$C66,#REF!,"&gt;="&amp;'Display 730 &amp; 1200'!$AN$12,#REF!,"&lt;="&amp;'Display 730 &amp; 1200'!$AN$11))</f>
        <v>#REF!</v>
      </c>
    </row>
    <row r="67" spans="1:5">
      <c r="A67" t="str">
        <f>IF(INDEX('Display 730 &amp; 1200'!$A:$A,ROW())="","",INDEX('Display 730 &amp; 1200'!$A:$A,ROW()))</f>
        <v>JAKARTA雅加达</v>
      </c>
      <c r="B67" t="str">
        <f>IF(INDEX('Display 730 &amp; 1200'!$B:$B,ROW())="","",INDEX('Display 730 &amp; 1200'!$B:$B,ROW()))</f>
        <v>I MADE DWI PU DJAWARDANA</v>
      </c>
      <c r="C67" t="str">
        <f>IF(INDEX('Display 730 &amp; 1200'!$D:$D,ROW())="","",INDEX('Display 730 &amp; 1200'!$D:$D,ROW()))</f>
        <v>CP_KEBON_JERUK_RAYA</v>
      </c>
      <c r="D67" t="e">
        <f>IF($C67="",0,SUMIFS(#REF!,#REF!,$C67,#REF!,"&gt;="&amp;'Display 730 &amp; 1200'!$AN$10,#REF!,"&lt;="&amp;'Display 730 &amp; 1200'!$AN$9))</f>
        <v>#REF!</v>
      </c>
      <c r="E67" t="e">
        <f>IF($C67="",0,SUMIFS(#REF!,#REF!,$C67,#REF!,"&gt;="&amp;'Display 730 &amp; 1200'!$AN$12,#REF!,"&lt;="&amp;'Display 730 &amp; 1200'!$AN$11))</f>
        <v>#REF!</v>
      </c>
    </row>
    <row r="68" spans="1:5">
      <c r="A68" t="str">
        <f>IF(INDEX('Display 730 &amp; 1200'!$A:$A,ROW())="","",INDEX('Display 730 &amp; 1200'!$A:$A,ROW()))</f>
        <v>JAKARTA雅加达</v>
      </c>
      <c r="B68" t="str">
        <f>IF(INDEX('Display 730 &amp; 1200'!$B:$B,ROW())="","",INDEX('Display 730 &amp; 1200'!$B:$B,ROW()))</f>
        <v>I MADE DWI PU DJAWARDANA</v>
      </c>
      <c r="C68" t="str">
        <f>IF(INDEX('Display 730 &amp; 1200'!$D:$D,ROW())="","",INDEX('Display 730 &amp; 1200'!$D:$D,ROW()))</f>
        <v>MERUYA_UTARA</v>
      </c>
      <c r="D68" t="e">
        <f>IF($C68="",0,SUMIFS(#REF!,#REF!,$C68,#REF!,"&gt;="&amp;'Display 730 &amp; 1200'!$AN$10,#REF!,"&lt;="&amp;'Display 730 &amp; 1200'!$AN$9))</f>
        <v>#REF!</v>
      </c>
      <c r="E68" t="e">
        <f>IF($C68="",0,SUMIFS(#REF!,#REF!,$C68,#REF!,"&gt;="&amp;'Display 730 &amp; 1200'!$AN$12,#REF!,"&lt;="&amp;'Display 730 &amp; 1200'!$AN$11))</f>
        <v>#REF!</v>
      </c>
    </row>
    <row r="69" spans="1:5">
      <c r="A69" t="str">
        <f>IF(INDEX('Display 730 &amp; 1200'!$A:$A,ROW())="","",INDEX('Display 730 &amp; 1200'!$A:$A,ROW()))</f>
        <v>JAKARTA雅加达</v>
      </c>
      <c r="B69" t="str">
        <f>IF(INDEX('Display 730 &amp; 1200'!$B:$B,ROW())="","",INDEX('Display 730 &amp; 1200'!$B:$B,ROW()))</f>
        <v>I MADE DWI PU DJAWARDANA</v>
      </c>
      <c r="C69" t="str">
        <f>IF(INDEX('Display 730 &amp; 1200'!$D:$D,ROW())="","",INDEX('Display 730 &amp; 1200'!$D:$D,ROW()))</f>
        <v>CP_KEDOYA_UTARA</v>
      </c>
      <c r="D69" t="e">
        <f>IF($C69="",0,SUMIFS(#REF!,#REF!,$C69,#REF!,"&gt;="&amp;'Display 730 &amp; 1200'!$AN$10,#REF!,"&lt;="&amp;'Display 730 &amp; 1200'!$AN$9))</f>
        <v>#REF!</v>
      </c>
      <c r="E69" t="e">
        <f>IF($C69="",0,SUMIFS(#REF!,#REF!,$C69,#REF!,"&gt;="&amp;'Display 730 &amp; 1200'!$AN$12,#REF!,"&lt;="&amp;'Display 730 &amp; 1200'!$AN$11))</f>
        <v>#REF!</v>
      </c>
    </row>
    <row r="70" spans="1:5">
      <c r="A70" t="str">
        <f>IF(INDEX('Display 730 &amp; 1200'!$A:$A,ROW())="","",INDEX('Display 730 &amp; 1200'!$A:$A,ROW()))</f>
        <v>JAKARTA雅加达</v>
      </c>
      <c r="B70" t="str">
        <f>IF(INDEX('Display 730 &amp; 1200'!$B:$B,ROW())="","",INDEX('Display 730 &amp; 1200'!$B:$B,ROW()))</f>
        <v>I MADE DWI PU DJAWARDANA</v>
      </c>
      <c r="C70" t="str">
        <f>IF(INDEX('Display 730 &amp; 1200'!$D:$D,ROW())="","",INDEX('Display 730 &amp; 1200'!$D:$D,ROW()))</f>
        <v>CP_ANGKE_INDAH</v>
      </c>
      <c r="D70" t="e">
        <f>IF($C70="",0,SUMIFS(#REF!,#REF!,$C70,#REF!,"&gt;="&amp;'Display 730 &amp; 1200'!$AN$10,#REF!,"&lt;="&amp;'Display 730 &amp; 1200'!$AN$9))</f>
        <v>#REF!</v>
      </c>
      <c r="E70" t="e">
        <f>IF($C70="",0,SUMIFS(#REF!,#REF!,$C70,#REF!,"&gt;="&amp;'Display 730 &amp; 1200'!$AN$12,#REF!,"&lt;="&amp;'Display 730 &amp; 1200'!$AN$11))</f>
        <v>#REF!</v>
      </c>
    </row>
    <row r="71" spans="1:5">
      <c r="A71" t="str">
        <f>IF(INDEX('Display 730 &amp; 1200'!$A:$A,ROW())="","",INDEX('Display 730 &amp; 1200'!$A:$A,ROW()))</f>
        <v>JAKARTA雅加达</v>
      </c>
      <c r="B71" t="str">
        <f>IF(INDEX('Display 730 &amp; 1200'!$B:$B,ROW())="","",INDEX('Display 730 &amp; 1200'!$B:$B,ROW()))</f>
        <v>I MADE DWI PU DJAWARDANA</v>
      </c>
      <c r="C71" t="str">
        <f>IF(INDEX('Display 730 &amp; 1200'!$D:$D,ROW())="","",INDEX('Display 730 &amp; 1200'!$D:$D,ROW()))</f>
        <v>CP_ANGGREK_2</v>
      </c>
      <c r="D71" t="e">
        <f>IF($C71="",0,SUMIFS(#REF!,#REF!,$C71,#REF!,"&gt;="&amp;'Display 730 &amp; 1200'!$AN$10,#REF!,"&lt;="&amp;'Display 730 &amp; 1200'!$AN$9))</f>
        <v>#REF!</v>
      </c>
      <c r="E71" t="e">
        <f>IF($C71="",0,SUMIFS(#REF!,#REF!,$C71,#REF!,"&gt;="&amp;'Display 730 &amp; 1200'!$AN$12,#REF!,"&lt;="&amp;'Display 730 &amp; 1200'!$AN$11))</f>
        <v>#REF!</v>
      </c>
    </row>
    <row r="72" spans="1:5">
      <c r="A72" t="str">
        <f>IF(INDEX('Display 730 &amp; 1200'!$A:$A,ROW())="","",INDEX('Display 730 &amp; 1200'!$A:$A,ROW()))</f>
        <v>JAKARTA雅加达</v>
      </c>
      <c r="B72" t="str">
        <f>IF(INDEX('Display 730 &amp; 1200'!$B:$B,ROW())="","",INDEX('Display 730 &amp; 1200'!$B:$B,ROW()))</f>
        <v>MUHAMMAD BANDI BANDANUJI</v>
      </c>
      <c r="C72" t="str">
        <f>IF(INDEX('Display 730 &amp; 1200'!$D:$D,ROW())="","",INDEX('Display 730 &amp; 1200'!$D:$D,ROW()))</f>
        <v>DC_MAMPANG_PRAPATAN</v>
      </c>
      <c r="D72" t="e">
        <f>IF($C72="",0,SUMIFS(#REF!,#REF!,$C72,#REF!,"&gt;="&amp;'Display 730 &amp; 1200'!$AN$10,#REF!,"&lt;="&amp;'Display 730 &amp; 1200'!$AN$9))</f>
        <v>#REF!</v>
      </c>
      <c r="E72" t="e">
        <f>IF($C72="",0,SUMIFS(#REF!,#REF!,$C72,#REF!,"&gt;="&amp;'Display 730 &amp; 1200'!$AN$12,#REF!,"&lt;="&amp;'Display 730 &amp; 1200'!$AN$11))</f>
        <v>#REF!</v>
      </c>
    </row>
    <row r="73" spans="1:5">
      <c r="A73" t="str">
        <f>IF(INDEX('Display 730 &amp; 1200'!$A:$A,ROW())="","",INDEX('Display 730 &amp; 1200'!$A:$A,ROW()))</f>
        <v>JAKARTA雅加达</v>
      </c>
      <c r="B73" t="str">
        <f>IF(INDEX('Display 730 &amp; 1200'!$B:$B,ROW())="","",INDEX('Display 730 &amp; 1200'!$B:$B,ROW()))</f>
        <v>MUHAMMAD BANDI BANDANUJI</v>
      </c>
      <c r="C73" t="str">
        <f>IF(INDEX('Display 730 &amp; 1200'!$D:$D,ROW())="","",INDEX('Display 730 &amp; 1200'!$D:$D,ROW()))</f>
        <v>DC_JAGAKARSA</v>
      </c>
      <c r="D73" t="e">
        <f>IF($C73="",0,SUMIFS(#REF!,#REF!,$C73,#REF!,"&gt;="&amp;'Display 730 &amp; 1200'!$AN$10,#REF!,"&lt;="&amp;'Display 730 &amp; 1200'!$AN$9))</f>
        <v>#REF!</v>
      </c>
      <c r="E73" t="e">
        <f>IF($C73="",0,SUMIFS(#REF!,#REF!,$C73,#REF!,"&gt;="&amp;'Display 730 &amp; 1200'!$AN$12,#REF!,"&lt;="&amp;'Display 730 &amp; 1200'!$AN$11))</f>
        <v>#REF!</v>
      </c>
    </row>
    <row r="74" spans="1:5">
      <c r="A74" t="str">
        <f>IF(INDEX('Display 730 &amp; 1200'!$A:$A,ROW())="","",INDEX('Display 730 &amp; 1200'!$A:$A,ROW()))</f>
        <v>JAKARTA雅加达</v>
      </c>
      <c r="B74" t="str">
        <f>IF(INDEX('Display 730 &amp; 1200'!$B:$B,ROW())="","",INDEX('Display 730 &amp; 1200'!$B:$B,ROW()))</f>
        <v>MUHAMMAD BANDI BANDANUJI</v>
      </c>
      <c r="C74" t="str">
        <f>IF(INDEX('Display 730 &amp; 1200'!$D:$D,ROW())="","",INDEX('Display 730 &amp; 1200'!$D:$D,ROW()))</f>
        <v>CP_PASAR_MAYESTIK</v>
      </c>
      <c r="D74" t="e">
        <f>IF($C74="",0,SUMIFS(#REF!,#REF!,$C74,#REF!,"&gt;="&amp;'Display 730 &amp; 1200'!$AN$10,#REF!,"&lt;="&amp;'Display 730 &amp; 1200'!$AN$9))</f>
        <v>#REF!</v>
      </c>
      <c r="E74" t="e">
        <f>IF($C74="",0,SUMIFS(#REF!,#REF!,$C74,#REF!,"&gt;="&amp;'Display 730 &amp; 1200'!$AN$12,#REF!,"&lt;="&amp;'Display 730 &amp; 1200'!$AN$11))</f>
        <v>#REF!</v>
      </c>
    </row>
    <row r="75" spans="1:5">
      <c r="A75" t="str">
        <f>IF(INDEX('Display 730 &amp; 1200'!$A:$A,ROW())="","",INDEX('Display 730 &amp; 1200'!$A:$A,ROW()))</f>
        <v>JAKARTA雅加达</v>
      </c>
      <c r="B75" t="str">
        <f>IF(INDEX('Display 730 &amp; 1200'!$B:$B,ROW())="","",INDEX('Display 730 &amp; 1200'!$B:$B,ROW()))</f>
        <v>MUHAMMAD BANDI BANDANUJI</v>
      </c>
      <c r="C75" t="str">
        <f>IF(INDEX('Display 730 &amp; 1200'!$D:$D,ROW())="","",INDEX('Display 730 &amp; 1200'!$D:$D,ROW()))</f>
        <v>KHAFI_01</v>
      </c>
      <c r="D75" t="e">
        <f>IF($C75="",0,SUMIFS(#REF!,#REF!,$C75,#REF!,"&gt;="&amp;'Display 730 &amp; 1200'!$AN$10,#REF!,"&lt;="&amp;'Display 730 &amp; 1200'!$AN$9))</f>
        <v>#REF!</v>
      </c>
      <c r="E75" t="e">
        <f>IF($C75="",0,SUMIFS(#REF!,#REF!,$C75,#REF!,"&gt;="&amp;'Display 730 &amp; 1200'!$AN$12,#REF!,"&lt;="&amp;'Display 730 &amp; 1200'!$AN$11))</f>
        <v>#REF!</v>
      </c>
    </row>
    <row r="76" spans="1:5">
      <c r="A76" t="str">
        <f>IF(INDEX('Display 730 &amp; 1200'!$A:$A,ROW())="","",INDEX('Display 730 &amp; 1200'!$A:$A,ROW()))</f>
        <v>JAKARTA雅加达</v>
      </c>
      <c r="B76" t="str">
        <f>IF(INDEX('Display 730 &amp; 1200'!$B:$B,ROW())="","",INDEX('Display 730 &amp; 1200'!$B:$B,ROW()))</f>
        <v>MUHAMMAD BANDI BANDANUJI</v>
      </c>
      <c r="C76" t="str">
        <f>IF(INDEX('Display 730 &amp; 1200'!$D:$D,ROW())="","",INDEX('Display 730 &amp; 1200'!$D:$D,ROW()))</f>
        <v>DC_KEBAYORAN_BARU</v>
      </c>
      <c r="D76" t="e">
        <f>IF($C76="",0,SUMIFS(#REF!,#REF!,$C76,#REF!,"&gt;="&amp;'Display 730 &amp; 1200'!$AN$10,#REF!,"&lt;="&amp;'Display 730 &amp; 1200'!$AN$9))</f>
        <v>#REF!</v>
      </c>
      <c r="E76" t="e">
        <f>IF($C76="",0,SUMIFS(#REF!,#REF!,$C76,#REF!,"&gt;="&amp;'Display 730 &amp; 1200'!$AN$12,#REF!,"&lt;="&amp;'Display 730 &amp; 1200'!$AN$11))</f>
        <v>#REF!</v>
      </c>
    </row>
    <row r="77" spans="1:5">
      <c r="A77" t="str">
        <f>IF(INDEX('Display 730 &amp; 1200'!$A:$A,ROW())="","",INDEX('Display 730 &amp; 1200'!$A:$A,ROW()))</f>
        <v>JAKARTA雅加达</v>
      </c>
      <c r="B77" t="str">
        <f>IF(INDEX('Display 730 &amp; 1200'!$B:$B,ROW())="","",INDEX('Display 730 &amp; 1200'!$B:$B,ROW()))</f>
        <v>MUHAMMAD BANDI BANDANUJI</v>
      </c>
      <c r="C77" t="str">
        <f>IF(INDEX('Display 730 &amp; 1200'!$D:$D,ROW())="","",INDEX('Display 730 &amp; 1200'!$D:$D,ROW()))</f>
        <v>JATIPADANG_01</v>
      </c>
      <c r="D77" t="e">
        <f>IF($C77="",0,SUMIFS(#REF!,#REF!,$C77,#REF!,"&gt;="&amp;'Display 730 &amp; 1200'!$AN$10,#REF!,"&lt;="&amp;'Display 730 &amp; 1200'!$AN$9))</f>
        <v>#REF!</v>
      </c>
      <c r="E77" t="e">
        <f>IF($C77="",0,SUMIFS(#REF!,#REF!,$C77,#REF!,"&gt;="&amp;'Display 730 &amp; 1200'!$AN$12,#REF!,"&lt;="&amp;'Display 730 &amp; 1200'!$AN$11))</f>
        <v>#REF!</v>
      </c>
    </row>
    <row r="78" spans="1:5">
      <c r="A78" t="str">
        <f>IF(INDEX('Display 730 &amp; 1200'!$A:$A,ROW())="","",INDEX('Display 730 &amp; 1200'!$A:$A,ROW()))</f>
        <v>JAKARTA雅加达</v>
      </c>
      <c r="B78" t="str">
        <f>IF(INDEX('Display 730 &amp; 1200'!$B:$B,ROW())="","",INDEX('Display 730 &amp; 1200'!$B:$B,ROW()))</f>
        <v>MUHAMMAD BANDI BANDANUJI</v>
      </c>
      <c r="C78" t="str">
        <f>IF(INDEX('Display 730 &amp; 1200'!$D:$D,ROW())="","",INDEX('Display 730 &amp; 1200'!$D:$D,ROW()))</f>
        <v>CP_BANGKA</v>
      </c>
      <c r="D78" t="e">
        <f>IF($C78="",0,SUMIFS(#REF!,#REF!,$C78,#REF!,"&gt;="&amp;'Display 730 &amp; 1200'!$AN$10,#REF!,"&lt;="&amp;'Display 730 &amp; 1200'!$AN$9))</f>
        <v>#REF!</v>
      </c>
      <c r="E78" t="e">
        <f>IF($C78="",0,SUMIFS(#REF!,#REF!,$C78,#REF!,"&gt;="&amp;'Display 730 &amp; 1200'!$AN$12,#REF!,"&lt;="&amp;'Display 730 &amp; 1200'!$AN$11))</f>
        <v>#REF!</v>
      </c>
    </row>
    <row r="79" spans="1:5">
      <c r="A79" t="str">
        <f>IF(INDEX('Display 730 &amp; 1200'!$A:$A,ROW())="","",INDEX('Display 730 &amp; 1200'!$A:$A,ROW()))</f>
        <v>JAKARTA雅加达</v>
      </c>
      <c r="B79" t="str">
        <f>IF(INDEX('Display 730 &amp; 1200'!$B:$B,ROW())="","",INDEX('Display 730 &amp; 1200'!$B:$B,ROW()))</f>
        <v>MUHAMMAD BANDI BANDANUJI</v>
      </c>
      <c r="C79" t="str">
        <f>IF(INDEX('Display 730 &amp; 1200'!$D:$D,ROW())="","",INDEX('Display 730 &amp; 1200'!$D:$D,ROW()))</f>
        <v>CP_TANJUNG_BARAT</v>
      </c>
      <c r="D79" t="e">
        <f>IF($C79="",0,SUMIFS(#REF!,#REF!,$C79,#REF!,"&gt;="&amp;'Display 730 &amp; 1200'!$AN$10,#REF!,"&lt;="&amp;'Display 730 &amp; 1200'!$AN$9))</f>
        <v>#REF!</v>
      </c>
      <c r="E79" t="e">
        <f>IF($C79="",0,SUMIFS(#REF!,#REF!,$C79,#REF!,"&gt;="&amp;'Display 730 &amp; 1200'!$AN$12,#REF!,"&lt;="&amp;'Display 730 &amp; 1200'!$AN$11))</f>
        <v>#REF!</v>
      </c>
    </row>
    <row r="80" spans="1:5">
      <c r="A80" t="str">
        <f>IF(INDEX('Display 730 &amp; 1200'!$A:$A,ROW())="","",INDEX('Display 730 &amp; 1200'!$A:$A,ROW()))</f>
        <v>JAKARTA雅加达</v>
      </c>
      <c r="B80" t="str">
        <f>IF(INDEX('Display 730 &amp; 1200'!$B:$B,ROW())="","",INDEX('Display 730 &amp; 1200'!$B:$B,ROW()))</f>
        <v>MUHAMMAD BANDI BANDANUJI</v>
      </c>
      <c r="C80" t="str">
        <f>IF(INDEX('Display 730 &amp; 1200'!$D:$D,ROW())="","",INDEX('Display 730 &amp; 1200'!$D:$D,ROW()))</f>
        <v>DC_KALIBATA_UTARA</v>
      </c>
      <c r="D80" t="e">
        <f>IF($C80="",0,SUMIFS(#REF!,#REF!,$C80,#REF!,"&gt;="&amp;'Display 730 &amp; 1200'!$AN$10,#REF!,"&lt;="&amp;'Display 730 &amp; 1200'!$AN$9))</f>
        <v>#REF!</v>
      </c>
      <c r="E80" t="e">
        <f>IF($C80="",0,SUMIFS(#REF!,#REF!,$C80,#REF!,"&gt;="&amp;'Display 730 &amp; 1200'!$AN$12,#REF!,"&lt;="&amp;'Display 730 &amp; 1200'!$AN$11))</f>
        <v>#REF!</v>
      </c>
    </row>
    <row r="81" spans="1:5">
      <c r="A81" t="str">
        <f>IF(INDEX('Display 730 &amp; 1200'!$A:$A,ROW())="","",INDEX('Display 730 &amp; 1200'!$A:$A,ROW()))</f>
        <v>JAKARTA雅加达</v>
      </c>
      <c r="B81" t="str">
        <f>IF(INDEX('Display 730 &amp; 1200'!$B:$B,ROW())="","",INDEX('Display 730 &amp; 1200'!$B:$B,ROW()))</f>
        <v>MUHAMMAD BANDI BANDANUJI</v>
      </c>
      <c r="C81" t="str">
        <f>IF(INDEX('Display 730 &amp; 1200'!$D:$D,ROW())="","",INDEX('Display 730 &amp; 1200'!$D:$D,ROW()))</f>
        <v>CP_SRENGSENG_SAWAH</v>
      </c>
      <c r="D81" t="e">
        <f>IF($C81="",0,SUMIFS(#REF!,#REF!,$C81,#REF!,"&gt;="&amp;'Display 730 &amp; 1200'!$AN$10,#REF!,"&lt;="&amp;'Display 730 &amp; 1200'!$AN$9))</f>
        <v>#REF!</v>
      </c>
      <c r="E81" t="e">
        <f>IF($C81="",0,SUMIFS(#REF!,#REF!,$C81,#REF!,"&gt;="&amp;'Display 730 &amp; 1200'!$AN$12,#REF!,"&lt;="&amp;'Display 730 &amp; 1200'!$AN$11))</f>
        <v>#REF!</v>
      </c>
    </row>
    <row r="82" spans="1:5">
      <c r="A82" t="str">
        <f>IF(INDEX('Display 730 &amp; 1200'!$A:$A,ROW())="","",INDEX('Display 730 &amp; 1200'!$A:$A,ROW()))</f>
        <v>JAKARTA雅加达</v>
      </c>
      <c r="B82" t="str">
        <f>IF(INDEX('Display 730 &amp; 1200'!$B:$B,ROW())="","",INDEX('Display 730 &amp; 1200'!$B:$B,ROW()))</f>
        <v>MUHAMMAD BANDI BANDANUJI</v>
      </c>
      <c r="C82" t="str">
        <f>IF(INDEX('Display 730 &amp; 1200'!$D:$D,ROW())="","",INDEX('Display 730 &amp; 1200'!$D:$D,ROW()))</f>
        <v>CP_CIGANJUR</v>
      </c>
      <c r="D82" t="e">
        <f>IF($C82="",0,SUMIFS(#REF!,#REF!,$C82,#REF!,"&gt;="&amp;'Display 730 &amp; 1200'!$AN$10,#REF!,"&lt;="&amp;'Display 730 &amp; 1200'!$AN$9))</f>
        <v>#REF!</v>
      </c>
      <c r="E82" t="e">
        <f>IF($C82="",0,SUMIFS(#REF!,#REF!,$C82,#REF!,"&gt;="&amp;'Display 730 &amp; 1200'!$AN$12,#REF!,"&lt;="&amp;'Display 730 &amp; 1200'!$AN$11))</f>
        <v>#REF!</v>
      </c>
    </row>
    <row r="83" spans="1:5">
      <c r="A83" t="str">
        <f>IF(INDEX('Display 730 &amp; 1200'!$A:$A,ROW())="","",INDEX('Display 730 &amp; 1200'!$A:$A,ROW()))</f>
        <v>JAKARTA雅加达</v>
      </c>
      <c r="B83" t="str">
        <f>IF(INDEX('Display 730 &amp; 1200'!$B:$B,ROW())="","",INDEX('Display 730 &amp; 1200'!$B:$B,ROW()))</f>
        <v>MUHAMMAD BANDI BANDANUJI</v>
      </c>
      <c r="C83" t="str">
        <f>IF(INDEX('Display 730 &amp; 1200'!$D:$D,ROW())="","",INDEX('Display 730 &amp; 1200'!$D:$D,ROW()))</f>
        <v>DC_PASAR_MINGGU</v>
      </c>
      <c r="D83" t="e">
        <f>IF($C83="",0,SUMIFS(#REF!,#REF!,$C83,#REF!,"&gt;="&amp;'Display 730 &amp; 1200'!$AN$10,#REF!,"&lt;="&amp;'Display 730 &amp; 1200'!$AN$9))</f>
        <v>#REF!</v>
      </c>
      <c r="E83" t="e">
        <f>IF($C83="",0,SUMIFS(#REF!,#REF!,$C83,#REF!,"&gt;="&amp;'Display 730 &amp; 1200'!$AN$12,#REF!,"&lt;="&amp;'Display 730 &amp; 1200'!$AN$11))</f>
        <v>#REF!</v>
      </c>
    </row>
    <row r="84" spans="1:5">
      <c r="A84" t="str">
        <f>IF(INDEX('Display 730 &amp; 1200'!$A:$A,ROW())="","",INDEX('Display 730 &amp; 1200'!$A:$A,ROW()))</f>
        <v>JAKARTA雅加达</v>
      </c>
      <c r="B84" t="str">
        <f>IF(INDEX('Display 730 &amp; 1200'!$B:$B,ROW())="","",INDEX('Display 730 &amp; 1200'!$B:$B,ROW()))</f>
        <v>MUHAMMAD BANDI BANDANUJI</v>
      </c>
      <c r="C84" t="str">
        <f>IF(INDEX('Display 730 &amp; 1200'!$D:$D,ROW())="","",INDEX('Display 730 &amp; 1200'!$D:$D,ROW()))</f>
        <v>CP_TEGAL_PARANG</v>
      </c>
      <c r="D84" t="e">
        <f>IF($C84="",0,SUMIFS(#REF!,#REF!,$C84,#REF!,"&gt;="&amp;'Display 730 &amp; 1200'!$AN$10,#REF!,"&lt;="&amp;'Display 730 &amp; 1200'!$AN$9))</f>
        <v>#REF!</v>
      </c>
      <c r="E84" t="e">
        <f>IF($C84="",0,SUMIFS(#REF!,#REF!,$C84,#REF!,"&gt;="&amp;'Display 730 &amp; 1200'!$AN$12,#REF!,"&lt;="&amp;'Display 730 &amp; 1200'!$AN$11))</f>
        <v>#REF!</v>
      </c>
    </row>
    <row r="85" spans="1:5">
      <c r="A85" t="str">
        <f>IF(INDEX('Display 730 &amp; 1200'!$A:$A,ROW())="","",INDEX('Display 730 &amp; 1200'!$A:$A,ROW()))</f>
        <v>JAKARTA雅加达</v>
      </c>
      <c r="B85" t="str">
        <f>IF(INDEX('Display 730 &amp; 1200'!$B:$B,ROW())="","",INDEX('Display 730 &amp; 1200'!$B:$B,ROW()))</f>
        <v>MUHAMMAD BANDI BANDANUJI</v>
      </c>
      <c r="C85" t="str">
        <f>IF(INDEX('Display 730 &amp; 1200'!$D:$D,ROW())="","",INDEX('Display 730 &amp; 1200'!$D:$D,ROW()))</f>
        <v>DC_GANDARIA</v>
      </c>
      <c r="D85" t="e">
        <f>IF($C85="",0,SUMIFS(#REF!,#REF!,$C85,#REF!,"&gt;="&amp;'Display 730 &amp; 1200'!$AN$10,#REF!,"&lt;="&amp;'Display 730 &amp; 1200'!$AN$9))</f>
        <v>#REF!</v>
      </c>
      <c r="E85" t="e">
        <f>IF($C85="",0,SUMIFS(#REF!,#REF!,$C85,#REF!,"&gt;="&amp;'Display 730 &amp; 1200'!$AN$12,#REF!,"&lt;="&amp;'Display 730 &amp; 1200'!$AN$11))</f>
        <v>#REF!</v>
      </c>
    </row>
    <row r="86" spans="1:5">
      <c r="A86" t="str">
        <f>IF(INDEX('Display 730 &amp; 1200'!$A:$A,ROW())="","",INDEX('Display 730 &amp; 1200'!$A:$A,ROW()))</f>
        <v>JAKARTA雅加达</v>
      </c>
      <c r="B86" t="str">
        <f>IF(INDEX('Display 730 &amp; 1200'!$B:$B,ROW())="","",INDEX('Display 730 &amp; 1200'!$B:$B,ROW()))</f>
        <v>BIMO WIRA ANGGORO</v>
      </c>
      <c r="C86" t="str">
        <f>IF(INDEX('Display 730 &amp; 1200'!$D:$D,ROW())="","",INDEX('Display 730 &amp; 1200'!$D:$D,ROW()))</f>
        <v>DC_PONDOK_PINANG</v>
      </c>
      <c r="D86" t="e">
        <f>IF($C86="",0,SUMIFS(#REF!,#REF!,$C86,#REF!,"&gt;="&amp;'Display 730 &amp; 1200'!$AN$10,#REF!,"&lt;="&amp;'Display 730 &amp; 1200'!$AN$9))</f>
        <v>#REF!</v>
      </c>
      <c r="E86" t="e">
        <f>IF($C86="",0,SUMIFS(#REF!,#REF!,$C86,#REF!,"&gt;="&amp;'Display 730 &amp; 1200'!$AN$12,#REF!,"&lt;="&amp;'Display 730 &amp; 1200'!$AN$11))</f>
        <v>#REF!</v>
      </c>
    </row>
    <row r="87" spans="1:5">
      <c r="A87" t="str">
        <f>IF(INDEX('Display 730 &amp; 1200'!$A:$A,ROW())="","",INDEX('Display 730 &amp; 1200'!$A:$A,ROW()))</f>
        <v>JAKARTA雅加达</v>
      </c>
      <c r="B87" t="str">
        <f>IF(INDEX('Display 730 &amp; 1200'!$B:$B,ROW())="","",INDEX('Display 730 &amp; 1200'!$B:$B,ROW()))</f>
        <v>BIMO WIRA ANGGORO</v>
      </c>
      <c r="C87" t="str">
        <f>IF(INDEX('Display 730 &amp; 1200'!$D:$D,ROW())="","",INDEX('Display 730 &amp; 1200'!$D:$D,ROW()))</f>
        <v>DC_KEBAYORAN_LAMA</v>
      </c>
      <c r="D87" t="e">
        <f>IF($C87="",0,SUMIFS(#REF!,#REF!,$C87,#REF!,"&gt;="&amp;'Display 730 &amp; 1200'!$AN$10,#REF!,"&lt;="&amp;'Display 730 &amp; 1200'!$AN$9))</f>
        <v>#REF!</v>
      </c>
      <c r="E87" t="e">
        <f>IF($C87="",0,SUMIFS(#REF!,#REF!,$C87,#REF!,"&gt;="&amp;'Display 730 &amp; 1200'!$AN$12,#REF!,"&lt;="&amp;'Display 730 &amp; 1200'!$AN$11))</f>
        <v>#REF!</v>
      </c>
    </row>
    <row r="88" spans="1:5">
      <c r="A88" t="str">
        <f>IF(INDEX('Display 730 &amp; 1200'!$A:$A,ROW())="","",INDEX('Display 730 &amp; 1200'!$A:$A,ROW()))</f>
        <v>JAKARTA雅加达</v>
      </c>
      <c r="B88" t="str">
        <f>IF(INDEX('Display 730 &amp; 1200'!$B:$B,ROW())="","",INDEX('Display 730 &amp; 1200'!$B:$B,ROW()))</f>
        <v>BIMO WIRA ANGGORO</v>
      </c>
      <c r="C88" t="str">
        <f>IF(INDEX('Display 730 &amp; 1200'!$D:$D,ROW())="","",INDEX('Display 730 &amp; 1200'!$D:$D,ROW()))</f>
        <v>CILANDAK_2</v>
      </c>
      <c r="D88" t="e">
        <f>IF($C88="",0,SUMIFS(#REF!,#REF!,$C88,#REF!,"&gt;="&amp;'Display 730 &amp; 1200'!$AN$10,#REF!,"&lt;="&amp;'Display 730 &amp; 1200'!$AN$9))</f>
        <v>#REF!</v>
      </c>
      <c r="E88" t="e">
        <f>IF($C88="",0,SUMIFS(#REF!,#REF!,$C88,#REF!,"&gt;="&amp;'Display 730 &amp; 1200'!$AN$12,#REF!,"&lt;="&amp;'Display 730 &amp; 1200'!$AN$11))</f>
        <v>#REF!</v>
      </c>
    </row>
    <row r="89" spans="1:5">
      <c r="A89" t="str">
        <f>IF(INDEX('Display 730 &amp; 1200'!$A:$A,ROW())="","",INDEX('Display 730 &amp; 1200'!$A:$A,ROW()))</f>
        <v>JAKARTA雅加达</v>
      </c>
      <c r="B89" t="str">
        <f>IF(INDEX('Display 730 &amp; 1200'!$B:$B,ROW())="","",INDEX('Display 730 &amp; 1200'!$B:$B,ROW()))</f>
        <v>BIMO WIRA ANGGORO</v>
      </c>
      <c r="C89" t="str">
        <f>IF(INDEX('Display 730 &amp; 1200'!$D:$D,ROW())="","",INDEX('Display 730 &amp; 1200'!$D:$D,ROW()))</f>
        <v>CP_PESANGGRAHAN_2</v>
      </c>
      <c r="D89" t="e">
        <f>IF($C89="",0,SUMIFS(#REF!,#REF!,$C89,#REF!,"&gt;="&amp;'Display 730 &amp; 1200'!$AN$10,#REF!,"&lt;="&amp;'Display 730 &amp; 1200'!$AN$9))</f>
        <v>#REF!</v>
      </c>
      <c r="E89" t="e">
        <f>IF($C89="",0,SUMIFS(#REF!,#REF!,$C89,#REF!,"&gt;="&amp;'Display 730 &amp; 1200'!$AN$12,#REF!,"&lt;="&amp;'Display 730 &amp; 1200'!$AN$11))</f>
        <v>#REF!</v>
      </c>
    </row>
    <row r="90" spans="1:5">
      <c r="A90" t="str">
        <f>IF(INDEX('Display 730 &amp; 1200'!$A:$A,ROW())="","",INDEX('Display 730 &amp; 1200'!$A:$A,ROW()))</f>
        <v>JAKARTA雅加达</v>
      </c>
      <c r="B90" t="str">
        <f>IF(INDEX('Display 730 &amp; 1200'!$B:$B,ROW())="","",INDEX('Display 730 &amp; 1200'!$B:$B,ROW()))</f>
        <v>BIMO WIRA ANGGORO</v>
      </c>
      <c r="C90" t="str">
        <f>IF(INDEX('Display 730 &amp; 1200'!$D:$D,ROW())="","",INDEX('Display 730 &amp; 1200'!$D:$D,ROW()))</f>
        <v>DC_GELORA</v>
      </c>
      <c r="D90" t="e">
        <f>IF($C90="",0,SUMIFS(#REF!,#REF!,$C90,#REF!,"&gt;="&amp;'Display 730 &amp; 1200'!$AN$10,#REF!,"&lt;="&amp;'Display 730 &amp; 1200'!$AN$9))</f>
        <v>#REF!</v>
      </c>
      <c r="E90" t="e">
        <f>IF($C90="",0,SUMIFS(#REF!,#REF!,$C90,#REF!,"&gt;="&amp;'Display 730 &amp; 1200'!$AN$12,#REF!,"&lt;="&amp;'Display 730 &amp; 1200'!$AN$11))</f>
        <v>#REF!</v>
      </c>
    </row>
    <row r="91" spans="1:5">
      <c r="A91" t="str">
        <f>IF(INDEX('Display 730 &amp; 1200'!$A:$A,ROW())="","",INDEX('Display 730 &amp; 1200'!$A:$A,ROW()))</f>
        <v>JAKARTA雅加达</v>
      </c>
      <c r="B91" t="str">
        <f>IF(INDEX('Display 730 &amp; 1200'!$B:$B,ROW())="","",INDEX('Display 730 &amp; 1200'!$B:$B,ROW()))</f>
        <v>BIMO WIRA ANGGORO</v>
      </c>
      <c r="C91" t="str">
        <f>IF(INDEX('Display 730 &amp; 1200'!$D:$D,ROW())="","",INDEX('Display 730 &amp; 1200'!$D:$D,ROW()))</f>
        <v>DC_PALMERAH</v>
      </c>
      <c r="D91" t="e">
        <f>IF($C91="",0,SUMIFS(#REF!,#REF!,$C91,#REF!,"&gt;="&amp;'Display 730 &amp; 1200'!$AN$10,#REF!,"&lt;="&amp;'Display 730 &amp; 1200'!$AN$9))</f>
        <v>#REF!</v>
      </c>
      <c r="E91" t="e">
        <f>IF($C91="",0,SUMIFS(#REF!,#REF!,$C91,#REF!,"&gt;="&amp;'Display 730 &amp; 1200'!$AN$12,#REF!,"&lt;="&amp;'Display 730 &amp; 1200'!$AN$11))</f>
        <v>#REF!</v>
      </c>
    </row>
    <row r="92" spans="1:5">
      <c r="A92" t="str">
        <f>IF(INDEX('Display 730 &amp; 1200'!$A:$A,ROW())="","",INDEX('Display 730 &amp; 1200'!$A:$A,ROW()))</f>
        <v>JAKARTA雅加达</v>
      </c>
      <c r="B92" t="str">
        <f>IF(INDEX('Display 730 &amp; 1200'!$B:$B,ROW())="","",INDEX('Display 730 &amp; 1200'!$B:$B,ROW()))</f>
        <v>BIMO WIRA ANGGORO</v>
      </c>
      <c r="C92" t="str">
        <f>IF(INDEX('Display 730 &amp; 1200'!$D:$D,ROW())="","",INDEX('Display 730 &amp; 1200'!$D:$D,ROW()))</f>
        <v>CP_KEBAYORAN_2</v>
      </c>
      <c r="D92" t="e">
        <f>IF($C92="",0,SUMIFS(#REF!,#REF!,$C92,#REF!,"&gt;="&amp;'Display 730 &amp; 1200'!$AN$10,#REF!,"&lt;="&amp;'Display 730 &amp; 1200'!$AN$9))</f>
        <v>#REF!</v>
      </c>
      <c r="E92" t="e">
        <f>IF($C92="",0,SUMIFS(#REF!,#REF!,$C92,#REF!,"&gt;="&amp;'Display 730 &amp; 1200'!$AN$12,#REF!,"&lt;="&amp;'Display 730 &amp; 1200'!$AN$11))</f>
        <v>#REF!</v>
      </c>
    </row>
    <row r="93" spans="1:5">
      <c r="A93" t="str">
        <f>IF(INDEX('Display 730 &amp; 1200'!$A:$A,ROW())="","",INDEX('Display 730 &amp; 1200'!$A:$A,ROW()))</f>
        <v>JAKARTA雅加达</v>
      </c>
      <c r="B93" t="str">
        <f>IF(INDEX('Display 730 &amp; 1200'!$B:$B,ROW())="","",INDEX('Display 730 &amp; 1200'!$B:$B,ROW()))</f>
        <v>BIMO WIRA ANGGORO</v>
      </c>
      <c r="C93" t="str">
        <f>IF(INDEX('Display 730 &amp; 1200'!$D:$D,ROW())="","",INDEX('Display 730 &amp; 1200'!$D:$D,ROW()))</f>
        <v>CP_LEBAK_BULUS</v>
      </c>
      <c r="D93" t="e">
        <f>IF($C93="",0,SUMIFS(#REF!,#REF!,$C93,#REF!,"&gt;="&amp;'Display 730 &amp; 1200'!$AN$10,#REF!,"&lt;="&amp;'Display 730 &amp; 1200'!$AN$9))</f>
        <v>#REF!</v>
      </c>
      <c r="E93" t="e">
        <f>IF($C93="",0,SUMIFS(#REF!,#REF!,$C93,#REF!,"&gt;="&amp;'Display 730 &amp; 1200'!$AN$12,#REF!,"&lt;="&amp;'Display 730 &amp; 1200'!$AN$11))</f>
        <v>#REF!</v>
      </c>
    </row>
    <row r="94" spans="1:5">
      <c r="A94" t="str">
        <f>IF(INDEX('Display 730 &amp; 1200'!$A:$A,ROW())="","",INDEX('Display 730 &amp; 1200'!$A:$A,ROW()))</f>
        <v>JAKARTA雅加达</v>
      </c>
      <c r="B94" t="str">
        <f>IF(INDEX('Display 730 &amp; 1200'!$B:$B,ROW())="","",INDEX('Display 730 &amp; 1200'!$B:$B,ROW()))</f>
        <v>BIMO WIRA ANGGORO</v>
      </c>
      <c r="C94" t="str">
        <f>IF(INDEX('Display 730 &amp; 1200'!$D:$D,ROW())="","",INDEX('Display 730 &amp; 1200'!$D:$D,ROW()))</f>
        <v>CP_PONDOK_PINANG_2</v>
      </c>
      <c r="D94" t="e">
        <f>IF($C94="",0,SUMIFS(#REF!,#REF!,$C94,#REF!,"&gt;="&amp;'Display 730 &amp; 1200'!$AN$10,#REF!,"&lt;="&amp;'Display 730 &amp; 1200'!$AN$9))</f>
        <v>#REF!</v>
      </c>
      <c r="E94" t="e">
        <f>IF($C94="",0,SUMIFS(#REF!,#REF!,$C94,#REF!,"&gt;="&amp;'Display 730 &amp; 1200'!$AN$12,#REF!,"&lt;="&amp;'Display 730 &amp; 1200'!$AN$11))</f>
        <v>#REF!</v>
      </c>
    </row>
    <row r="95" spans="1:5">
      <c r="A95" t="str">
        <f>IF(INDEX('Display 730 &amp; 1200'!$A:$A,ROW())="","",INDEX('Display 730 &amp; 1200'!$A:$A,ROW()))</f>
        <v>JAKARTA雅加达</v>
      </c>
      <c r="B95" t="str">
        <f>IF(INDEX('Display 730 &amp; 1200'!$B:$B,ROW())="","",INDEX('Display 730 &amp; 1200'!$B:$B,ROW()))</f>
        <v>BIMO WIRA ANGGORO</v>
      </c>
      <c r="C95" t="str">
        <f>IF(INDEX('Display 730 &amp; 1200'!$D:$D,ROW())="","",INDEX('Display 730 &amp; 1200'!$D:$D,ROW()))</f>
        <v>DC_PESANGGRAHAN</v>
      </c>
      <c r="D95" t="e">
        <f>IF($C95="",0,SUMIFS(#REF!,#REF!,$C95,#REF!,"&gt;="&amp;'Display 730 &amp; 1200'!$AN$10,#REF!,"&lt;="&amp;'Display 730 &amp; 1200'!$AN$9))</f>
        <v>#REF!</v>
      </c>
      <c r="E95" t="e">
        <f>IF($C95="",0,SUMIFS(#REF!,#REF!,$C95,#REF!,"&gt;="&amp;'Display 730 &amp; 1200'!$AN$12,#REF!,"&lt;="&amp;'Display 730 &amp; 1200'!$AN$11))</f>
        <v>#REF!</v>
      </c>
    </row>
    <row r="96" spans="1:5">
      <c r="A96" t="str">
        <f>IF(INDEX('Display 730 &amp; 1200'!$A:$A,ROW())="","",INDEX('Display 730 &amp; 1200'!$A:$A,ROW()))</f>
        <v>JAKARTA雅加达</v>
      </c>
      <c r="B96" t="str">
        <f>IF(INDEX('Display 730 &amp; 1200'!$B:$B,ROW())="","",INDEX('Display 730 &amp; 1200'!$B:$B,ROW()))</f>
        <v>SAMSUL MAARIF</v>
      </c>
      <c r="C96" t="str">
        <f>IF(INDEX('Display 730 &amp; 1200'!$D:$D,ROW())="","",INDEX('Display 730 &amp; 1200'!$D:$D,ROW()))</f>
        <v>PLUMPANG_RAYA</v>
      </c>
      <c r="D96" t="e">
        <f>IF($C96="",0,SUMIFS(#REF!,#REF!,$C96,#REF!,"&gt;="&amp;'Display 730 &amp; 1200'!$AN$10,#REF!,"&lt;="&amp;'Display 730 &amp; 1200'!$AN$9))</f>
        <v>#REF!</v>
      </c>
      <c r="E96" t="e">
        <f>IF($C96="",0,SUMIFS(#REF!,#REF!,$C96,#REF!,"&gt;="&amp;'Display 730 &amp; 1200'!$AN$12,#REF!,"&lt;="&amp;'Display 730 &amp; 1200'!$AN$11))</f>
        <v>#REF!</v>
      </c>
    </row>
    <row r="97" spans="1:5">
      <c r="A97" t="str">
        <f>IF(INDEX('Display 730 &amp; 1200'!$A:$A,ROW())="","",INDEX('Display 730 &amp; 1200'!$A:$A,ROW()))</f>
        <v>JAKARTA雅加达</v>
      </c>
      <c r="B97" t="str">
        <f>IF(INDEX('Display 730 &amp; 1200'!$B:$B,ROW())="","",INDEX('Display 730 &amp; 1200'!$B:$B,ROW()))</f>
        <v>SAMSUL MAARIF</v>
      </c>
      <c r="C97" t="str">
        <f>IF(INDEX('Display 730 &amp; 1200'!$D:$D,ROW())="","",INDEX('Display 730 &amp; 1200'!$D:$D,ROW()))</f>
        <v>DC_GROGOL</v>
      </c>
      <c r="D97" t="e">
        <f>IF($C97="",0,SUMIFS(#REF!,#REF!,$C97,#REF!,"&gt;="&amp;'Display 730 &amp; 1200'!$AN$10,#REF!,"&lt;="&amp;'Display 730 &amp; 1200'!$AN$9))</f>
        <v>#REF!</v>
      </c>
      <c r="E97" t="e">
        <f>IF($C97="",0,SUMIFS(#REF!,#REF!,$C97,#REF!,"&gt;="&amp;'Display 730 &amp; 1200'!$AN$12,#REF!,"&lt;="&amp;'Display 730 &amp; 1200'!$AN$11))</f>
        <v>#REF!</v>
      </c>
    </row>
    <row r="98" spans="1:5">
      <c r="A98" t="str">
        <f>IF(INDEX('Display 730 &amp; 1200'!$A:$A,ROW())="","",INDEX('Display 730 &amp; 1200'!$A:$A,ROW()))</f>
        <v>JAKARTA雅加达</v>
      </c>
      <c r="B98" t="str">
        <f>IF(INDEX('Display 730 &amp; 1200'!$B:$B,ROW())="","",INDEX('Display 730 &amp; 1200'!$B:$B,ROW()))</f>
        <v>SAMSUL MAARIF</v>
      </c>
      <c r="C98" t="str">
        <f>IF(INDEX('Display 730 &amp; 1200'!$D:$D,ROW())="","",INDEX('Display 730 &amp; 1200'!$D:$D,ROW()))</f>
        <v>SUSILO_01</v>
      </c>
      <c r="D98" t="e">
        <f>IF($C98="",0,SUMIFS(#REF!,#REF!,$C98,#REF!,"&gt;="&amp;'Display 730 &amp; 1200'!$AN$10,#REF!,"&lt;="&amp;'Display 730 &amp; 1200'!$AN$9))</f>
        <v>#REF!</v>
      </c>
      <c r="E98" t="e">
        <f>IF($C98="",0,SUMIFS(#REF!,#REF!,$C98,#REF!,"&gt;="&amp;'Display 730 &amp; 1200'!$AN$12,#REF!,"&lt;="&amp;'Display 730 &amp; 1200'!$AN$11))</f>
        <v>#REF!</v>
      </c>
    </row>
    <row r="99" spans="1:5">
      <c r="A99" t="str">
        <f>IF(INDEX('Display 730 &amp; 1200'!$A:$A,ROW())="","",INDEX('Display 730 &amp; 1200'!$A:$A,ROW()))</f>
        <v>JAKARTA雅加达</v>
      </c>
      <c r="B99" t="str">
        <f>IF(INDEX('Display 730 &amp; 1200'!$B:$B,ROW())="","",INDEX('Display 730 &amp; 1200'!$B:$B,ROW()))</f>
        <v>SAMSUL MAARIF</v>
      </c>
      <c r="C99" t="str">
        <f>IF(INDEX('Display 730 &amp; 1200'!$D:$D,ROW())="","",INDEX('Display 730 &amp; 1200'!$D:$D,ROW()))</f>
        <v>CP_SAWAH_BESAR_2</v>
      </c>
      <c r="D99" t="e">
        <f>IF($C99="",0,SUMIFS(#REF!,#REF!,$C99,#REF!,"&gt;="&amp;'Display 730 &amp; 1200'!$AN$10,#REF!,"&lt;="&amp;'Display 730 &amp; 1200'!$AN$9))</f>
        <v>#REF!</v>
      </c>
      <c r="E99" t="e">
        <f>IF($C99="",0,SUMIFS(#REF!,#REF!,$C99,#REF!,"&gt;="&amp;'Display 730 &amp; 1200'!$AN$12,#REF!,"&lt;="&amp;'Display 730 &amp; 1200'!$AN$11))</f>
        <v>#REF!</v>
      </c>
    </row>
    <row r="100" spans="1:5">
      <c r="A100" t="str">
        <f>IF(INDEX('Display 730 &amp; 1200'!$A:$A,ROW())="","",INDEX('Display 730 &amp; 1200'!$A:$A,ROW()))</f>
        <v>JAKARTA雅加达</v>
      </c>
      <c r="B100" t="str">
        <f>IF(INDEX('Display 730 &amp; 1200'!$B:$B,ROW())="","",INDEX('Display 730 &amp; 1200'!$B:$B,ROW()))</f>
        <v>SAMSUL MAARIF</v>
      </c>
      <c r="C100" t="str">
        <f>IF(INDEX('Display 730 &amp; 1200'!$D:$D,ROW())="","",INDEX('Display 730 &amp; 1200'!$D:$D,ROW()))</f>
        <v>GADING_GRIYA_L</v>
      </c>
      <c r="D100" t="e">
        <f>IF($C100="",0,SUMIFS(#REF!,#REF!,$C100,#REF!,"&gt;="&amp;'Display 730 &amp; 1200'!$AN$10,#REF!,"&lt;="&amp;'Display 730 &amp; 1200'!$AN$9))</f>
        <v>#REF!</v>
      </c>
      <c r="E100" t="e">
        <f>IF($C100="",0,SUMIFS(#REF!,#REF!,$C100,#REF!,"&gt;="&amp;'Display 730 &amp; 1200'!$AN$12,#REF!,"&lt;="&amp;'Display 730 &amp; 1200'!$AN$11))</f>
        <v>#REF!</v>
      </c>
    </row>
    <row r="101" spans="1:5">
      <c r="A101" t="str">
        <f>IF(INDEX('Display 730 &amp; 1200'!$A:$A,ROW())="","",INDEX('Display 730 &amp; 1200'!$A:$A,ROW()))</f>
        <v>JAKARTA雅加达</v>
      </c>
      <c r="B101" t="str">
        <f>IF(INDEX('Display 730 &amp; 1200'!$B:$B,ROW())="","",INDEX('Display 730 &amp; 1200'!$B:$B,ROW()))</f>
        <v>SAMSUL MAARIF</v>
      </c>
      <c r="C101" t="str">
        <f>IF(INDEX('Display 730 &amp; 1200'!$D:$D,ROW())="","",INDEX('Display 730 &amp; 1200'!$D:$D,ROW()))</f>
        <v>DC_CILINCING</v>
      </c>
      <c r="D101" t="e">
        <f>IF($C101="",0,SUMIFS(#REF!,#REF!,$C101,#REF!,"&gt;="&amp;'Display 730 &amp; 1200'!$AN$10,#REF!,"&lt;="&amp;'Display 730 &amp; 1200'!$AN$9))</f>
        <v>#REF!</v>
      </c>
      <c r="E101" t="e">
        <f>IF($C101="",0,SUMIFS(#REF!,#REF!,$C101,#REF!,"&gt;="&amp;'Display 730 &amp; 1200'!$AN$12,#REF!,"&lt;="&amp;'Display 730 &amp; 1200'!$AN$11))</f>
        <v>#REF!</v>
      </c>
    </row>
    <row r="102" spans="1:5">
      <c r="A102" t="str">
        <f>IF(INDEX('Display 730 &amp; 1200'!$A:$A,ROW())="","",INDEX('Display 730 &amp; 1200'!$A:$A,ROW()))</f>
        <v>JAKARTA雅加达</v>
      </c>
      <c r="B102" t="str">
        <f>IF(INDEX('Display 730 &amp; 1200'!$B:$B,ROW())="","",INDEX('Display 730 &amp; 1200'!$B:$B,ROW()))</f>
        <v>SAMSUL MAARIF</v>
      </c>
      <c r="C102" t="str">
        <f>IF(INDEX('Display 730 &amp; 1200'!$D:$D,ROW())="","",INDEX('Display 730 &amp; 1200'!$D:$D,ROW()))</f>
        <v>CP_KEDOYA_RAYA_2</v>
      </c>
      <c r="D102" t="e">
        <f>IF($C102="",0,SUMIFS(#REF!,#REF!,$C102,#REF!,"&gt;="&amp;'Display 730 &amp; 1200'!$AN$10,#REF!,"&lt;="&amp;'Display 730 &amp; 1200'!$AN$9))</f>
        <v>#REF!</v>
      </c>
      <c r="E102" t="e">
        <f>IF($C102="",0,SUMIFS(#REF!,#REF!,$C102,#REF!,"&gt;="&amp;'Display 730 &amp; 1200'!$AN$12,#REF!,"&lt;="&amp;'Display 730 &amp; 1200'!$AN$11))</f>
        <v>#REF!</v>
      </c>
    </row>
    <row r="103" spans="1:5">
      <c r="A103" t="str">
        <f>IF(INDEX('Display 730 &amp; 1200'!$A:$A,ROW())="","",INDEX('Display 730 &amp; 1200'!$A:$A,ROW()))</f>
        <v>JAKARTA雅加达</v>
      </c>
      <c r="B103" t="str">
        <f>IF(INDEX('Display 730 &amp; 1200'!$B:$B,ROW())="","",INDEX('Display 730 &amp; 1200'!$B:$B,ROW()))</f>
        <v>SAMSUL MAARIF</v>
      </c>
      <c r="C103" t="str">
        <f>IF(INDEX('Display 730 &amp; 1200'!$D:$D,ROW())="","",INDEX('Display 730 &amp; 1200'!$D:$D,ROW()))</f>
        <v>GUNUNG_SAHARI_01</v>
      </c>
      <c r="D103" t="e">
        <f>IF($C103="",0,SUMIFS(#REF!,#REF!,$C103,#REF!,"&gt;="&amp;'Display 730 &amp; 1200'!$AN$10,#REF!,"&lt;="&amp;'Display 730 &amp; 1200'!$AN$9))</f>
        <v>#REF!</v>
      </c>
      <c r="E103" t="e">
        <f>IF($C103="",0,SUMIFS(#REF!,#REF!,$C103,#REF!,"&gt;="&amp;'Display 730 &amp; 1200'!$AN$12,#REF!,"&lt;="&amp;'Display 730 &amp; 1200'!$AN$11))</f>
        <v>#REF!</v>
      </c>
    </row>
    <row r="104" spans="1:5">
      <c r="A104" t="str">
        <f>IF(INDEX('Display 730 &amp; 1200'!$A:$A,ROW())="","",INDEX('Display 730 &amp; 1200'!$A:$A,ROW()))</f>
        <v>JAKARTA雅加达</v>
      </c>
      <c r="B104" t="str">
        <f>IF(INDEX('Display 730 &amp; 1200'!$B:$B,ROW())="","",INDEX('Display 730 &amp; 1200'!$B:$B,ROW()))</f>
        <v>SAMSUL MAARIF</v>
      </c>
      <c r="C104" t="str">
        <f>IF(INDEX('Display 730 &amp; 1200'!$D:$D,ROW())="","",INDEX('Display 730 &amp; 1200'!$D:$D,ROW()))</f>
        <v>DC_KELAPA_GADING</v>
      </c>
      <c r="D104" t="e">
        <f>IF($C104="",0,SUMIFS(#REF!,#REF!,$C104,#REF!,"&gt;="&amp;'Display 730 &amp; 1200'!$AN$10,#REF!,"&lt;="&amp;'Display 730 &amp; 1200'!$AN$9))</f>
        <v>#REF!</v>
      </c>
      <c r="E104" t="e">
        <f>IF($C104="",0,SUMIFS(#REF!,#REF!,$C104,#REF!,"&gt;="&amp;'Display 730 &amp; 1200'!$AN$12,#REF!,"&lt;="&amp;'Display 730 &amp; 1200'!$AN$11))</f>
        <v>#REF!</v>
      </c>
    </row>
    <row r="105" spans="1:5">
      <c r="A105" t="str">
        <f>IF(INDEX('Display 730 &amp; 1200'!$A:$A,ROW())="","",INDEX('Display 730 &amp; 1200'!$A:$A,ROW()))</f>
        <v>JAKARTA雅加达</v>
      </c>
      <c r="B105" t="str">
        <f>IF(INDEX('Display 730 &amp; 1200'!$B:$B,ROW())="","",INDEX('Display 730 &amp; 1200'!$B:$B,ROW()))</f>
        <v>SAMSUL MAARIF</v>
      </c>
      <c r="C105" t="str">
        <f>IF(INDEX('Display 730 &amp; 1200'!$D:$D,ROW())="","",INDEX('Display 730 &amp; 1200'!$D:$D,ROW()))</f>
        <v>DC_KEMAYORAN</v>
      </c>
      <c r="D105" t="e">
        <f>IF($C105="",0,SUMIFS(#REF!,#REF!,$C105,#REF!,"&gt;="&amp;'Display 730 &amp; 1200'!$AN$10,#REF!,"&lt;="&amp;'Display 730 &amp; 1200'!$AN$9))</f>
        <v>#REF!</v>
      </c>
      <c r="E105" t="e">
        <f>IF($C105="",0,SUMIFS(#REF!,#REF!,$C105,#REF!,"&gt;="&amp;'Display 730 &amp; 1200'!$AN$12,#REF!,"&lt;="&amp;'Display 730 &amp; 1200'!$AN$11))</f>
        <v>#REF!</v>
      </c>
    </row>
    <row r="106" spans="1:5">
      <c r="A106" t="str">
        <f>IF(INDEX('Display 730 &amp; 1200'!$A:$A,ROW())="","",INDEX('Display 730 &amp; 1200'!$A:$A,ROW()))</f>
        <v>JAKARTA雅加达</v>
      </c>
      <c r="B106" t="str">
        <f>IF(INDEX('Display 730 &amp; 1200'!$B:$B,ROW())="","",INDEX('Display 730 &amp; 1200'!$B:$B,ROW()))</f>
        <v>SAMSUL MAARIF</v>
      </c>
      <c r="C106" t="str">
        <f>IF(INDEX('Display 730 &amp; 1200'!$D:$D,ROW())="","",INDEX('Display 730 &amp; 1200'!$D:$D,ROW()))</f>
        <v>CP_KOJA_1</v>
      </c>
      <c r="D106" t="e">
        <f>IF($C106="",0,SUMIFS(#REF!,#REF!,$C106,#REF!,"&gt;="&amp;'Display 730 &amp; 1200'!$AN$10,#REF!,"&lt;="&amp;'Display 730 &amp; 1200'!$AN$9))</f>
        <v>#REF!</v>
      </c>
      <c r="E106" t="e">
        <f>IF($C106="",0,SUMIFS(#REF!,#REF!,$C106,#REF!,"&gt;="&amp;'Display 730 &amp; 1200'!$AN$12,#REF!,"&lt;="&amp;'Display 730 &amp; 1200'!$AN$11))</f>
        <v>#REF!</v>
      </c>
    </row>
    <row r="107" spans="1:5">
      <c r="A107" t="str">
        <f>IF(INDEX('Display 730 &amp; 1200'!$A:$A,ROW())="","",INDEX('Display 730 &amp; 1200'!$A:$A,ROW()))</f>
        <v>JAKARTA雅加达</v>
      </c>
      <c r="B107" t="str">
        <f>IF(INDEX('Display 730 &amp; 1200'!$B:$B,ROW())="","",INDEX('Display 730 &amp; 1200'!$B:$B,ROW()))</f>
        <v>SAMSUL MAARIF</v>
      </c>
      <c r="C107" t="str">
        <f>IF(INDEX('Display 730 &amp; 1200'!$D:$D,ROW())="","",INDEX('Display 730 &amp; 1200'!$D:$D,ROW()))</f>
        <v>CP_TANJUNG_DUREN_2</v>
      </c>
      <c r="D107" t="e">
        <f>IF($C107="",0,SUMIFS(#REF!,#REF!,$C107,#REF!,"&gt;="&amp;'Display 730 &amp; 1200'!$AN$10,#REF!,"&lt;="&amp;'Display 730 &amp; 1200'!$AN$9))</f>
        <v>#REF!</v>
      </c>
      <c r="E107" t="e">
        <f>IF($C107="",0,SUMIFS(#REF!,#REF!,$C107,#REF!,"&gt;="&amp;'Display 730 &amp; 1200'!$AN$12,#REF!,"&lt;="&amp;'Display 730 &amp; 1200'!$AN$11))</f>
        <v>#REF!</v>
      </c>
    </row>
    <row r="108" spans="1:5">
      <c r="A108" t="str">
        <f>IF(INDEX('Display 730 &amp; 1200'!$A:$A,ROW())="","",INDEX('Display 730 &amp; 1200'!$A:$A,ROW()))</f>
        <v>JAKARTA雅加达</v>
      </c>
      <c r="B108" t="str">
        <f>IF(INDEX('Display 730 &amp; 1200'!$B:$B,ROW())="","",INDEX('Display 730 &amp; 1200'!$B:$B,ROW()))</f>
        <v>SIDIQ HASPARI</v>
      </c>
      <c r="C108" t="str">
        <f>IF(INDEX('Display 730 &amp; 1200'!$D:$D,ROW())="","",INDEX('Display 730 &amp; 1200'!$D:$D,ROW()))</f>
        <v>KALIDERES</v>
      </c>
      <c r="D108" t="e">
        <f>IF($C108="",0,SUMIFS(#REF!,#REF!,$C108,#REF!,"&gt;="&amp;'Display 730 &amp; 1200'!$AN$10,#REF!,"&lt;="&amp;'Display 730 &amp; 1200'!$AN$9))</f>
        <v>#REF!</v>
      </c>
      <c r="E108" t="e">
        <f>IF($C108="",0,SUMIFS(#REF!,#REF!,$C108,#REF!,"&gt;="&amp;'Display 730 &amp; 1200'!$AN$12,#REF!,"&lt;="&amp;'Display 730 &amp; 1200'!$AN$11))</f>
        <v>#REF!</v>
      </c>
    </row>
    <row r="109" spans="1:5">
      <c r="A109" t="str">
        <f>IF(INDEX('Display 730 &amp; 1200'!$A:$A,ROW())="","",INDEX('Display 730 &amp; 1200'!$A:$A,ROW()))</f>
        <v>JAKARTA雅加达</v>
      </c>
      <c r="B109" t="str">
        <f>IF(INDEX('Display 730 &amp; 1200'!$B:$B,ROW())="","",INDEX('Display 730 &amp; 1200'!$B:$B,ROW()))</f>
        <v>SIDIQ HASPARI</v>
      </c>
      <c r="C109" t="str">
        <f>IF(INDEX('Display 730 &amp; 1200'!$D:$D,ROW())="","",INDEX('Display 730 &amp; 1200'!$D:$D,ROW()))</f>
        <v>DC_RAWA_BUAYA</v>
      </c>
      <c r="D109" t="e">
        <f>IF($C109="",0,SUMIFS(#REF!,#REF!,$C109,#REF!,"&gt;="&amp;'Display 730 &amp; 1200'!$AN$10,#REF!,"&lt;="&amp;'Display 730 &amp; 1200'!$AN$9))</f>
        <v>#REF!</v>
      </c>
      <c r="E109" t="e">
        <f>IF($C109="",0,SUMIFS(#REF!,#REF!,$C109,#REF!,"&gt;="&amp;'Display 730 &amp; 1200'!$AN$12,#REF!,"&lt;="&amp;'Display 730 &amp; 1200'!$AN$11))</f>
        <v>#REF!</v>
      </c>
    </row>
    <row r="110" spans="1:5">
      <c r="A110" t="str">
        <f>IF(INDEX('Display 730 &amp; 1200'!$A:$A,ROW())="","",INDEX('Display 730 &amp; 1200'!$A:$A,ROW()))</f>
        <v>JAKARTA雅加达</v>
      </c>
      <c r="B110" t="str">
        <f>IF(INDEX('Display 730 &amp; 1200'!$B:$B,ROW())="","",INDEX('Display 730 &amp; 1200'!$B:$B,ROW()))</f>
        <v>SIDIQ HASPARI</v>
      </c>
      <c r="C110" t="str">
        <f>IF(INDEX('Display 730 &amp; 1200'!$D:$D,ROW())="","",INDEX('Display 730 &amp; 1200'!$D:$D,ROW()))</f>
        <v>CP_KOSAMBI_BARU_1</v>
      </c>
      <c r="D110" t="e">
        <f>IF($C110="",0,SUMIFS(#REF!,#REF!,$C110,#REF!,"&gt;="&amp;'Display 730 &amp; 1200'!$AN$10,#REF!,"&lt;="&amp;'Display 730 &amp; 1200'!$AN$9))</f>
        <v>#REF!</v>
      </c>
      <c r="E110" t="e">
        <f>IF($C110="",0,SUMIFS(#REF!,#REF!,$C110,#REF!,"&gt;="&amp;'Display 730 &amp; 1200'!$AN$12,#REF!,"&lt;="&amp;'Display 730 &amp; 1200'!$AN$11))</f>
        <v>#REF!</v>
      </c>
    </row>
    <row r="111" spans="1:5">
      <c r="A111" t="str">
        <f>IF(INDEX('Display 730 &amp; 1200'!$A:$A,ROW())="","",INDEX('Display 730 &amp; 1200'!$A:$A,ROW()))</f>
        <v>JAKARTA雅加达</v>
      </c>
      <c r="B111" t="str">
        <f>IF(INDEX('Display 730 &amp; 1200'!$B:$B,ROW())="","",INDEX('Display 730 &amp; 1200'!$B:$B,ROW()))</f>
        <v>SIDIQ HASPARI</v>
      </c>
      <c r="C111" t="str">
        <f>IF(INDEX('Display 730 &amp; 1200'!$D:$D,ROW())="","",INDEX('Display 730 &amp; 1200'!$D:$D,ROW()))</f>
        <v>CP_NEW_KAPUK</v>
      </c>
      <c r="D111" t="e">
        <f>IF($C111="",0,SUMIFS(#REF!,#REF!,$C111,#REF!,"&gt;="&amp;'Display 730 &amp; 1200'!$AN$10,#REF!,"&lt;="&amp;'Display 730 &amp; 1200'!$AN$9))</f>
        <v>#REF!</v>
      </c>
      <c r="E111" t="e">
        <f>IF($C111="",0,SUMIFS(#REF!,#REF!,$C111,#REF!,"&gt;="&amp;'Display 730 &amp; 1200'!$AN$12,#REF!,"&lt;="&amp;'Display 730 &amp; 1200'!$AN$11))</f>
        <v>#REF!</v>
      </c>
    </row>
    <row r="112" spans="1:5">
      <c r="A112" t="str">
        <f>IF(INDEX('Display 730 &amp; 1200'!$A:$A,ROW())="","",INDEX('Display 730 &amp; 1200'!$A:$A,ROW()))</f>
        <v>JAKARTA雅加达</v>
      </c>
      <c r="B112" t="str">
        <f>IF(INDEX('Display 730 &amp; 1200'!$B:$B,ROW())="","",INDEX('Display 730 &amp; 1200'!$B:$B,ROW()))</f>
        <v>SIDIQ HASPARI</v>
      </c>
      <c r="C112" t="str">
        <f>IF(INDEX('Display 730 &amp; 1200'!$D:$D,ROW())="","",INDEX('Display 730 &amp; 1200'!$D:$D,ROW()))</f>
        <v>KAPUK_RAYA</v>
      </c>
      <c r="D112" t="e">
        <f>IF($C112="",0,SUMIFS(#REF!,#REF!,$C112,#REF!,"&gt;="&amp;'Display 730 &amp; 1200'!$AN$10,#REF!,"&lt;="&amp;'Display 730 &amp; 1200'!$AN$9))</f>
        <v>#REF!</v>
      </c>
      <c r="E112" t="e">
        <f>IF($C112="",0,SUMIFS(#REF!,#REF!,$C112,#REF!,"&gt;="&amp;'Display 730 &amp; 1200'!$AN$12,#REF!,"&lt;="&amp;'Display 730 &amp; 1200'!$AN$11))</f>
        <v>#REF!</v>
      </c>
    </row>
    <row r="113" spans="1:5">
      <c r="A113" t="str">
        <f>IF(INDEX('Display 730 &amp; 1200'!$A:$A,ROW())="","",INDEX('Display 730 &amp; 1200'!$A:$A,ROW()))</f>
        <v>JAKARTA雅加达</v>
      </c>
      <c r="B113" t="str">
        <f>IF(INDEX('Display 730 &amp; 1200'!$B:$B,ROW())="","",INDEX('Display 730 &amp; 1200'!$B:$B,ROW()))</f>
        <v>SIDIQ HASPARI</v>
      </c>
      <c r="C113" t="str">
        <f>IF(INDEX('Display 730 &amp; 1200'!$D:$D,ROW())="","",INDEX('Display 730 &amp; 1200'!$D:$D,ROW()))</f>
        <v>CP_PERMATA_PALEM_1</v>
      </c>
      <c r="D113" t="e">
        <f>IF($C113="",0,SUMIFS(#REF!,#REF!,$C113,#REF!,"&gt;="&amp;'Display 730 &amp; 1200'!$AN$10,#REF!,"&lt;="&amp;'Display 730 &amp; 1200'!$AN$9))</f>
        <v>#REF!</v>
      </c>
      <c r="E113" t="e">
        <f>IF($C113="",0,SUMIFS(#REF!,#REF!,$C113,#REF!,"&gt;="&amp;'Display 730 &amp; 1200'!$AN$12,#REF!,"&lt;="&amp;'Display 730 &amp; 1200'!$AN$11))</f>
        <v>#REF!</v>
      </c>
    </row>
    <row r="114" spans="1:5">
      <c r="A114" t="str">
        <f>IF(INDEX('Display 730 &amp; 1200'!$A:$A,ROW())="","",INDEX('Display 730 &amp; 1200'!$A:$A,ROW()))</f>
        <v>JAKARTA雅加达</v>
      </c>
      <c r="B114" t="str">
        <f>IF(INDEX('Display 730 &amp; 1200'!$B:$B,ROW())="","",INDEX('Display 730 &amp; 1200'!$B:$B,ROW()))</f>
        <v>SIDIQ HASPARI</v>
      </c>
      <c r="C114" t="str">
        <f>IF(INDEX('Display 730 &amp; 1200'!$D:$D,ROW())="","",INDEX('Display 730 &amp; 1200'!$D:$D,ROW()))</f>
        <v>CP_RAWA_BUAYA_2</v>
      </c>
      <c r="D114" t="e">
        <f>IF($C114="",0,SUMIFS(#REF!,#REF!,$C114,#REF!,"&gt;="&amp;'Display 730 &amp; 1200'!$AN$10,#REF!,"&lt;="&amp;'Display 730 &amp; 1200'!$AN$9))</f>
        <v>#REF!</v>
      </c>
      <c r="E114" t="e">
        <f>IF($C114="",0,SUMIFS(#REF!,#REF!,$C114,#REF!,"&gt;="&amp;'Display 730 &amp; 1200'!$AN$12,#REF!,"&lt;="&amp;'Display 730 &amp; 1200'!$AN$11))</f>
        <v>#REF!</v>
      </c>
    </row>
    <row r="115" spans="1:5">
      <c r="A115" t="str">
        <f>IF(INDEX('Display 730 &amp; 1200'!$A:$A,ROW())="","",INDEX('Display 730 &amp; 1200'!$A:$A,ROW()))</f>
        <v>JAKARTA雅加达</v>
      </c>
      <c r="B115" t="str">
        <f>IF(INDEX('Display 730 &amp; 1200'!$B:$B,ROW())="","",INDEX('Display 730 &amp; 1200'!$B:$B,ROW()))</f>
        <v>SIDIQ HASPARI</v>
      </c>
      <c r="C115" t="str">
        <f>IF(INDEX('Display 730 &amp; 1200'!$D:$D,ROW())="","",INDEX('Display 730 &amp; 1200'!$D:$D,ROW()))</f>
        <v>CP_KALIDERES</v>
      </c>
      <c r="D115" t="e">
        <f>IF($C115="",0,SUMIFS(#REF!,#REF!,$C115,#REF!,"&gt;="&amp;'Display 730 &amp; 1200'!$AN$10,#REF!,"&lt;="&amp;'Display 730 &amp; 1200'!$AN$9))</f>
        <v>#REF!</v>
      </c>
      <c r="E115" t="e">
        <f>IF($C115="",0,SUMIFS(#REF!,#REF!,$C115,#REF!,"&gt;="&amp;'Display 730 &amp; 1200'!$AN$12,#REF!,"&lt;="&amp;'Display 730 &amp; 1200'!$AN$11))</f>
        <v>#REF!</v>
      </c>
    </row>
    <row r="116" spans="1:5">
      <c r="A116" t="str">
        <f>IF(INDEX('Display 730 &amp; 1200'!$A:$A,ROW())="","",INDEX('Display 730 &amp; 1200'!$A:$A,ROW()))</f>
        <v>JAKARTA雅加达</v>
      </c>
      <c r="B116" t="str">
        <f>IF(INDEX('Display 730 &amp; 1200'!$B:$B,ROW())="","",INDEX('Display 730 &amp; 1200'!$B:$B,ROW()))</f>
        <v>SIDIQ HASPARI</v>
      </c>
      <c r="C116" t="str">
        <f>IF(INDEX('Display 730 &amp; 1200'!$D:$D,ROW())="","",INDEX('Display 730 &amp; 1200'!$D:$D,ROW()))</f>
        <v>DC_PEGADUNGAN</v>
      </c>
      <c r="D116" t="e">
        <f>IF($C116="",0,SUMIFS(#REF!,#REF!,$C116,#REF!,"&gt;="&amp;'Display 730 &amp; 1200'!$AN$10,#REF!,"&lt;="&amp;'Display 730 &amp; 1200'!$AN$9))</f>
        <v>#REF!</v>
      </c>
      <c r="E116" t="e">
        <f>IF($C116="",0,SUMIFS(#REF!,#REF!,$C116,#REF!,"&gt;="&amp;'Display 730 &amp; 1200'!$AN$12,#REF!,"&lt;="&amp;'Display 730 &amp; 1200'!$AN$11))</f>
        <v>#REF!</v>
      </c>
    </row>
    <row r="117" spans="1:5">
      <c r="A117" t="str">
        <f>IF(INDEX('Display 730 &amp; 1200'!$A:$A,ROW())="","",INDEX('Display 730 &amp; 1200'!$A:$A,ROW()))</f>
        <v>TANGERANG唐格朗</v>
      </c>
      <c r="B117" t="str">
        <f>IF(INDEX('Display 730 &amp; 1200'!$B:$B,ROW())="","",INDEX('Display 730 &amp; 1200'!$B:$B,ROW()))</f>
        <v>AMIR</v>
      </c>
      <c r="C117" t="str">
        <f>IF(INDEX('Display 730 &amp; 1200'!$D:$D,ROW())="","",INDEX('Display 730 &amp; 1200'!$D:$D,ROW()))</f>
        <v>SERANG_JAYA</v>
      </c>
      <c r="D117" t="e">
        <f>IF($C117="",0,SUMIFS(#REF!,#REF!,$C117,#REF!,"&gt;="&amp;'Display 730 &amp; 1200'!$AN$10,#REF!,"&lt;="&amp;'Display 730 &amp; 1200'!$AN$9))</f>
        <v>#REF!</v>
      </c>
      <c r="E117" t="e">
        <f>IF($C117="",0,SUMIFS(#REF!,#REF!,$C117,#REF!,"&gt;="&amp;'Display 730 &amp; 1200'!$AN$12,#REF!,"&lt;="&amp;'Display 730 &amp; 1200'!$AN$11))</f>
        <v>#REF!</v>
      </c>
    </row>
    <row r="118" spans="1:5">
      <c r="A118" t="str">
        <f>IF(INDEX('Display 730 &amp; 1200'!$A:$A,ROW())="","",INDEX('Display 730 &amp; 1200'!$A:$A,ROW()))</f>
        <v>TANGERANG唐格朗</v>
      </c>
      <c r="B118" t="str">
        <f>IF(INDEX('Display 730 &amp; 1200'!$B:$B,ROW())="","",INDEX('Display 730 &amp; 1200'!$B:$B,ROW()))</f>
        <v>AMIR</v>
      </c>
      <c r="C118" t="str">
        <f>IF(INDEX('Display 730 &amp; 1200'!$D:$D,ROW())="","",INDEX('Display 730 &amp; 1200'!$D:$D,ROW()))</f>
        <v>KASEMEN_JAYA</v>
      </c>
      <c r="D118" t="e">
        <f>IF($C118="",0,SUMIFS(#REF!,#REF!,$C118,#REF!,"&gt;="&amp;'Display 730 &amp; 1200'!$AN$10,#REF!,"&lt;="&amp;'Display 730 &amp; 1200'!$AN$9))</f>
        <v>#REF!</v>
      </c>
      <c r="E118" t="e">
        <f>IF($C118="",0,SUMIFS(#REF!,#REF!,$C118,#REF!,"&gt;="&amp;'Display 730 &amp; 1200'!$AN$12,#REF!,"&lt;="&amp;'Display 730 &amp; 1200'!$AN$11))</f>
        <v>#REF!</v>
      </c>
    </row>
    <row r="119" spans="1:5">
      <c r="A119" t="str">
        <f>IF(INDEX('Display 730 &amp; 1200'!$A:$A,ROW())="","",INDEX('Display 730 &amp; 1200'!$A:$A,ROW()))</f>
        <v>TANGERANG唐格朗</v>
      </c>
      <c r="B119" t="str">
        <f>IF(INDEX('Display 730 &amp; 1200'!$B:$B,ROW())="","",INDEX('Display 730 &amp; 1200'!$B:$B,ROW()))</f>
        <v>AMIR</v>
      </c>
      <c r="C119" t="str">
        <f>IF(INDEX('Display 730 &amp; 1200'!$D:$D,ROW())="","",INDEX('Display 730 &amp; 1200'!$D:$D,ROW()))</f>
        <v>KALODRAN_CIRUAS</v>
      </c>
      <c r="D119" t="e">
        <f>IF($C119="",0,SUMIFS(#REF!,#REF!,$C119,#REF!,"&gt;="&amp;'Display 730 &amp; 1200'!$AN$10,#REF!,"&lt;="&amp;'Display 730 &amp; 1200'!$AN$9))</f>
        <v>#REF!</v>
      </c>
      <c r="E119" t="e">
        <f>IF($C119="",0,SUMIFS(#REF!,#REF!,$C119,#REF!,"&gt;="&amp;'Display 730 &amp; 1200'!$AN$12,#REF!,"&lt;="&amp;'Display 730 &amp; 1200'!$AN$11))</f>
        <v>#REF!</v>
      </c>
    </row>
    <row r="120" spans="1:5">
      <c r="A120" t="str">
        <f>IF(INDEX('Display 730 &amp; 1200'!$A:$A,ROW())="","",INDEX('Display 730 &amp; 1200'!$A:$A,ROW()))</f>
        <v>TANGERANG唐格朗</v>
      </c>
      <c r="B120" t="str">
        <f>IF(INDEX('Display 730 &amp; 1200'!$B:$B,ROW())="","",INDEX('Display 730 &amp; 1200'!$B:$B,ROW()))</f>
        <v>AMIR</v>
      </c>
      <c r="C120" t="str">
        <f>IF(INDEX('Display 730 &amp; 1200'!$D:$D,ROW())="","",INDEX('Display 730 &amp; 1200'!$D:$D,ROW()))</f>
        <v>CIPOCOK_JAYA</v>
      </c>
      <c r="D120" t="e">
        <f>IF($C120="",0,SUMIFS(#REF!,#REF!,$C120,#REF!,"&gt;="&amp;'Display 730 &amp; 1200'!$AN$10,#REF!,"&lt;="&amp;'Display 730 &amp; 1200'!$AN$9))</f>
        <v>#REF!</v>
      </c>
      <c r="E120" t="e">
        <f>IF($C120="",0,SUMIFS(#REF!,#REF!,$C120,#REF!,"&gt;="&amp;'Display 730 &amp; 1200'!$AN$12,#REF!,"&lt;="&amp;'Display 730 &amp; 1200'!$AN$11))</f>
        <v>#REF!</v>
      </c>
    </row>
    <row r="121" spans="1:5">
      <c r="A121" t="str">
        <f>IF(INDEX('Display 730 &amp; 1200'!$A:$A,ROW())="","",INDEX('Display 730 &amp; 1200'!$A:$A,ROW()))</f>
        <v>TANGERANG唐格朗</v>
      </c>
      <c r="B121" t="str">
        <f>IF(INDEX('Display 730 &amp; 1200'!$B:$B,ROW())="","",INDEX('Display 730 &amp; 1200'!$B:$B,ROW()))</f>
        <v>AMIR</v>
      </c>
      <c r="C121" t="str">
        <f>IF(INDEX('Display 730 &amp; 1200'!$D:$D,ROW())="","",INDEX('Display 730 &amp; 1200'!$D:$D,ROW()))</f>
        <v>PEJATEN_MAS</v>
      </c>
      <c r="D121" t="e">
        <f>IF($C121="",0,SUMIFS(#REF!,#REF!,$C121,#REF!,"&gt;="&amp;'Display 730 &amp; 1200'!$AN$10,#REF!,"&lt;="&amp;'Display 730 &amp; 1200'!$AN$9))</f>
        <v>#REF!</v>
      </c>
      <c r="E121" t="e">
        <f>IF($C121="",0,SUMIFS(#REF!,#REF!,$C121,#REF!,"&gt;="&amp;'Display 730 &amp; 1200'!$AN$12,#REF!,"&lt;="&amp;'Display 730 &amp; 1200'!$AN$11))</f>
        <v>#REF!</v>
      </c>
    </row>
    <row r="122" spans="1:5">
      <c r="A122" t="str">
        <f>IF(INDEX('Display 730 &amp; 1200'!$A:$A,ROW())="","",INDEX('Display 730 &amp; 1200'!$A:$A,ROW()))</f>
        <v>TANGERANG唐格朗</v>
      </c>
      <c r="B122" t="str">
        <f>IF(INDEX('Display 730 &amp; 1200'!$B:$B,ROW())="","",INDEX('Display 730 &amp; 1200'!$B:$B,ROW()))</f>
        <v>AMIR</v>
      </c>
      <c r="C122" t="str">
        <f>IF(INDEX('Display 730 &amp; 1200'!$D:$D,ROW())="","",INDEX('Display 730 &amp; 1200'!$D:$D,ROW()))</f>
        <v>PELABUHAN_MERAK</v>
      </c>
      <c r="D122" t="e">
        <f>IF($C122="",0,SUMIFS(#REF!,#REF!,$C122,#REF!,"&gt;="&amp;'Display 730 &amp; 1200'!$AN$10,#REF!,"&lt;="&amp;'Display 730 &amp; 1200'!$AN$9))</f>
        <v>#REF!</v>
      </c>
      <c r="E122" t="e">
        <f>IF($C122="",0,SUMIFS(#REF!,#REF!,$C122,#REF!,"&gt;="&amp;'Display 730 &amp; 1200'!$AN$12,#REF!,"&lt;="&amp;'Display 730 &amp; 1200'!$AN$11))</f>
        <v>#REF!</v>
      </c>
    </row>
    <row r="123" spans="1:5">
      <c r="A123" t="str">
        <f>IF(INDEX('Display 730 &amp; 1200'!$A:$A,ROW())="","",INDEX('Display 730 &amp; 1200'!$A:$A,ROW()))</f>
        <v>TANGERANG唐格朗</v>
      </c>
      <c r="B123" t="str">
        <f>IF(INDEX('Display 730 &amp; 1200'!$B:$B,ROW())="","",INDEX('Display 730 &amp; 1200'!$B:$B,ROW()))</f>
        <v>AMIR</v>
      </c>
      <c r="C123" t="str">
        <f>IF(INDEX('Display 730 &amp; 1200'!$D:$D,ROW())="","",INDEX('Display 730 &amp; 1200'!$D:$D,ROW()))</f>
        <v>PERUMNAS_RAYA</v>
      </c>
      <c r="D123" t="e">
        <f>IF($C123="",0,SUMIFS(#REF!,#REF!,$C123,#REF!,"&gt;="&amp;'Display 730 &amp; 1200'!$AN$10,#REF!,"&lt;="&amp;'Display 730 &amp; 1200'!$AN$9))</f>
        <v>#REF!</v>
      </c>
      <c r="E123" t="e">
        <f>IF($C123="",0,SUMIFS(#REF!,#REF!,$C123,#REF!,"&gt;="&amp;'Display 730 &amp; 1200'!$AN$12,#REF!,"&lt;="&amp;'Display 730 &amp; 1200'!$AN$11))</f>
        <v>#REF!</v>
      </c>
    </row>
    <row r="124" spans="1:5">
      <c r="A124" t="str">
        <f>IF(INDEX('Display 730 &amp; 1200'!$A:$A,ROW())="","",INDEX('Display 730 &amp; 1200'!$A:$A,ROW()))</f>
        <v>TANGERANG唐格朗</v>
      </c>
      <c r="B124" t="str">
        <f>IF(INDEX('Display 730 &amp; 1200'!$B:$B,ROW())="","",INDEX('Display 730 &amp; 1200'!$B:$B,ROW()))</f>
        <v>AMIR</v>
      </c>
      <c r="C124" t="str">
        <f>IF(INDEX('Display 730 &amp; 1200'!$D:$D,ROW())="","",INDEX('Display 730 &amp; 1200'!$D:$D,ROW()))</f>
        <v>PALKA_CIOMAS</v>
      </c>
      <c r="D124" t="e">
        <f>IF($C124="",0,SUMIFS(#REF!,#REF!,$C124,#REF!,"&gt;="&amp;'Display 730 &amp; 1200'!$AN$10,#REF!,"&lt;="&amp;'Display 730 &amp; 1200'!$AN$9))</f>
        <v>#REF!</v>
      </c>
      <c r="E124" t="e">
        <f>IF($C124="",0,SUMIFS(#REF!,#REF!,$C124,#REF!,"&gt;="&amp;'Display 730 &amp; 1200'!$AN$12,#REF!,"&lt;="&amp;'Display 730 &amp; 1200'!$AN$11))</f>
        <v>#REF!</v>
      </c>
    </row>
    <row r="125" spans="1:5">
      <c r="A125" t="str">
        <f>IF(INDEX('Display 730 &amp; 1200'!$A:$A,ROW())="","",INDEX('Display 730 &amp; 1200'!$A:$A,ROW()))</f>
        <v>TANGERANG唐格朗</v>
      </c>
      <c r="B125" t="str">
        <f>IF(INDEX('Display 730 &amp; 1200'!$B:$B,ROW())="","",INDEX('Display 730 &amp; 1200'!$B:$B,ROW()))</f>
        <v>AMIR</v>
      </c>
      <c r="C125" t="str">
        <f>IF(INDEX('Display 730 &amp; 1200'!$D:$D,ROW())="","",INDEX('Display 730 &amp; 1200'!$D:$D,ROW()))</f>
        <v>CITANGKIL</v>
      </c>
      <c r="D125" t="e">
        <f>IF($C125="",0,SUMIFS(#REF!,#REF!,$C125,#REF!,"&gt;="&amp;'Display 730 &amp; 1200'!$AN$10,#REF!,"&lt;="&amp;'Display 730 &amp; 1200'!$AN$9))</f>
        <v>#REF!</v>
      </c>
      <c r="E125" t="e">
        <f>IF($C125="",0,SUMIFS(#REF!,#REF!,$C125,#REF!,"&gt;="&amp;'Display 730 &amp; 1200'!$AN$12,#REF!,"&lt;="&amp;'Display 730 &amp; 1200'!$AN$11))</f>
        <v>#REF!</v>
      </c>
    </row>
    <row r="126" spans="1:5">
      <c r="A126" t="str">
        <f>IF(INDEX('Display 730 &amp; 1200'!$A:$A,ROW())="","",INDEX('Display 730 &amp; 1200'!$A:$A,ROW()))</f>
        <v>TANGERANG唐格朗</v>
      </c>
      <c r="B126" t="str">
        <f>IF(INDEX('Display 730 &amp; 1200'!$B:$B,ROW())="","",INDEX('Display 730 &amp; 1200'!$B:$B,ROW()))</f>
        <v>AMIR</v>
      </c>
      <c r="C126" t="str">
        <f>IF(INDEX('Display 730 &amp; 1200'!$D:$D,ROW())="","",INDEX('Display 730 &amp; 1200'!$D:$D,ROW()))</f>
        <v>DP_PANGGUNGRAWI</v>
      </c>
      <c r="D126" t="e">
        <f>IF($C126="",0,SUMIFS(#REF!,#REF!,$C126,#REF!,"&gt;="&amp;'Display 730 &amp; 1200'!$AN$10,#REF!,"&lt;="&amp;'Display 730 &amp; 1200'!$AN$9))</f>
        <v>#REF!</v>
      </c>
      <c r="E126" t="e">
        <f>IF($C126="",0,SUMIFS(#REF!,#REF!,$C126,#REF!,"&gt;="&amp;'Display 730 &amp; 1200'!$AN$12,#REF!,"&lt;="&amp;'Display 730 &amp; 1200'!$AN$11))</f>
        <v>#REF!</v>
      </c>
    </row>
    <row r="127" spans="1:5">
      <c r="A127" t="str">
        <f>IF(INDEX('Display 730 &amp; 1200'!$A:$A,ROW())="","",INDEX('Display 730 &amp; 1200'!$A:$A,ROW()))</f>
        <v>TANGERANG唐格朗</v>
      </c>
      <c r="B127" t="str">
        <f>IF(INDEX('Display 730 &amp; 1200'!$B:$B,ROW())="","",INDEX('Display 730 &amp; 1200'!$B:$B,ROW()))</f>
        <v>AMIR</v>
      </c>
      <c r="C127" t="str">
        <f>IF(INDEX('Display 730 &amp; 1200'!$D:$D,ROW())="","",INDEX('Display 730 &amp; 1200'!$D:$D,ROW()))</f>
        <v>PONTANG_RAYA</v>
      </c>
      <c r="D127" t="e">
        <f>IF($C127="",0,SUMIFS(#REF!,#REF!,$C127,#REF!,"&gt;="&amp;'Display 730 &amp; 1200'!$AN$10,#REF!,"&lt;="&amp;'Display 730 &amp; 1200'!$AN$9))</f>
        <v>#REF!</v>
      </c>
      <c r="E127" t="e">
        <f>IF($C127="",0,SUMIFS(#REF!,#REF!,$C127,#REF!,"&gt;="&amp;'Display 730 &amp; 1200'!$AN$12,#REF!,"&lt;="&amp;'Display 730 &amp; 1200'!$AN$11))</f>
        <v>#REF!</v>
      </c>
    </row>
    <row r="128" spans="1:5">
      <c r="A128" t="str">
        <f>IF(INDEX('Display 730 &amp; 1200'!$A:$A,ROW())="","",INDEX('Display 730 &amp; 1200'!$A:$A,ROW()))</f>
        <v>TANGERANG唐格朗</v>
      </c>
      <c r="B128" t="str">
        <f>IF(INDEX('Display 730 &amp; 1200'!$B:$B,ROW())="","",INDEX('Display 730 &amp; 1200'!$B:$B,ROW()))</f>
        <v>AMIR</v>
      </c>
      <c r="C128" t="str">
        <f>IF(INDEX('Display 730 &amp; 1200'!$D:$D,ROW())="","",INDEX('Display 730 &amp; 1200'!$D:$D,ROW()))</f>
        <v>CIL05B</v>
      </c>
      <c r="D128" t="e">
        <f>IF($C128="",0,SUMIFS(#REF!,#REF!,$C128,#REF!,"&gt;="&amp;'Display 730 &amp; 1200'!$AN$10,#REF!,"&lt;="&amp;'Display 730 &amp; 1200'!$AN$9))</f>
        <v>#REF!</v>
      </c>
      <c r="E128" t="e">
        <f>IF($C128="",0,SUMIFS(#REF!,#REF!,$C128,#REF!,"&gt;="&amp;'Display 730 &amp; 1200'!$AN$12,#REF!,"&lt;="&amp;'Display 730 &amp; 1200'!$AN$11))</f>
        <v>#REF!</v>
      </c>
    </row>
    <row r="129" spans="1:5">
      <c r="A129" t="str">
        <f>IF(INDEX('Display 730 &amp; 1200'!$A:$A,ROW())="","",INDEX('Display 730 &amp; 1200'!$A:$A,ROW()))</f>
        <v>TANGERANG唐格朗</v>
      </c>
      <c r="B129" t="str">
        <f>IF(INDEX('Display 730 &amp; 1200'!$B:$B,ROW())="","",INDEX('Display 730 &amp; 1200'!$B:$B,ROW()))</f>
        <v>AMIR</v>
      </c>
      <c r="C129" t="str">
        <f>IF(INDEX('Display 730 &amp; 1200'!$D:$D,ROW())="","",INDEX('Display 730 &amp; 1200'!$D:$D,ROW()))</f>
        <v>PANTAI_ANYER</v>
      </c>
      <c r="D129" t="e">
        <f>IF($C129="",0,SUMIFS(#REF!,#REF!,$C129,#REF!,"&gt;="&amp;'Display 730 &amp; 1200'!$AN$10,#REF!,"&lt;="&amp;'Display 730 &amp; 1200'!$AN$9))</f>
        <v>#REF!</v>
      </c>
      <c r="E129" t="e">
        <f>IF($C129="",0,SUMIFS(#REF!,#REF!,$C129,#REF!,"&gt;="&amp;'Display 730 &amp; 1200'!$AN$12,#REF!,"&lt;="&amp;'Display 730 &amp; 1200'!$AN$11))</f>
        <v>#REF!</v>
      </c>
    </row>
    <row r="130" spans="1:5">
      <c r="A130" t="str">
        <f>IF(INDEX('Display 730 &amp; 1200'!$A:$A,ROW())="","",INDEX('Display 730 &amp; 1200'!$A:$A,ROW()))</f>
        <v>TANGERANG唐格朗</v>
      </c>
      <c r="B130" t="str">
        <f>IF(INDEX('Display 730 &amp; 1200'!$B:$B,ROW())="","",INDEX('Display 730 &amp; 1200'!$B:$B,ROW()))</f>
        <v>AMIR</v>
      </c>
      <c r="C130" t="str">
        <f>IF(INDEX('Display 730 &amp; 1200'!$D:$D,ROW())="","",INDEX('Display 730 &amp; 1200'!$D:$D,ROW()))</f>
        <v>CIWANDAN</v>
      </c>
      <c r="D130" t="e">
        <f>IF($C130="",0,SUMIFS(#REF!,#REF!,$C130,#REF!,"&gt;="&amp;'Display 730 &amp; 1200'!$AN$10,#REF!,"&lt;="&amp;'Display 730 &amp; 1200'!$AN$9))</f>
        <v>#REF!</v>
      </c>
      <c r="E130" t="e">
        <f>IF($C130="",0,SUMIFS(#REF!,#REF!,$C130,#REF!,"&gt;="&amp;'Display 730 &amp; 1200'!$AN$12,#REF!,"&lt;="&amp;'Display 730 &amp; 1200'!$AN$11))</f>
        <v>#REF!</v>
      </c>
    </row>
    <row r="131" spans="1:5">
      <c r="A131" t="str">
        <f>IF(INDEX('Display 730 &amp; 1200'!$A:$A,ROW())="","",INDEX('Display 730 &amp; 1200'!$A:$A,ROW()))</f>
        <v>TANGERANG唐格朗</v>
      </c>
      <c r="B131" t="str">
        <f>IF(INDEX('Display 730 &amp; 1200'!$B:$B,ROW())="","",INDEX('Display 730 &amp; 1200'!$B:$B,ROW()))</f>
        <v>AMIR</v>
      </c>
      <c r="C131" t="str">
        <f>IF(INDEX('Display 730 &amp; 1200'!$D:$D,ROW())="","",INDEX('Display 730 &amp; 1200'!$D:$D,ROW()))</f>
        <v>TAKTAKAN_JAYA</v>
      </c>
      <c r="D131" t="e">
        <f>IF($C131="",0,SUMIFS(#REF!,#REF!,$C131,#REF!,"&gt;="&amp;'Display 730 &amp; 1200'!$AN$10,#REF!,"&lt;="&amp;'Display 730 &amp; 1200'!$AN$9))</f>
        <v>#REF!</v>
      </c>
      <c r="E131" t="e">
        <f>IF($C131="",0,SUMIFS(#REF!,#REF!,$C131,#REF!,"&gt;="&amp;'Display 730 &amp; 1200'!$AN$12,#REF!,"&lt;="&amp;'Display 730 &amp; 1200'!$AN$11))</f>
        <v>#REF!</v>
      </c>
    </row>
    <row r="132" spans="1:5">
      <c r="A132" t="str">
        <f>IF(INDEX('Display 730 &amp; 1200'!$A:$A,ROW())="","",INDEX('Display 730 &amp; 1200'!$A:$A,ROW()))</f>
        <v>TANGERANG唐格朗</v>
      </c>
      <c r="B132" t="str">
        <f>IF(INDEX('Display 730 &amp; 1200'!$B:$B,ROW())="","",INDEX('Display 730 &amp; 1200'!$B:$B,ROW()))</f>
        <v>AMIR</v>
      </c>
      <c r="C132" t="str">
        <f>IF(INDEX('Display 730 &amp; 1200'!$D:$D,ROW())="","",INDEX('Display 730 &amp; 1200'!$D:$D,ROW()))</f>
        <v>UNYUR_JAYA</v>
      </c>
      <c r="D132" t="e">
        <f>IF($C132="",0,SUMIFS(#REF!,#REF!,$C132,#REF!,"&gt;="&amp;'Display 730 &amp; 1200'!$AN$10,#REF!,"&lt;="&amp;'Display 730 &amp; 1200'!$AN$9))</f>
        <v>#REF!</v>
      </c>
      <c r="E132" t="e">
        <f>IF($C132="",0,SUMIFS(#REF!,#REF!,$C132,#REF!,"&gt;="&amp;'Display 730 &amp; 1200'!$AN$12,#REF!,"&lt;="&amp;'Display 730 &amp; 1200'!$AN$11))</f>
        <v>#REF!</v>
      </c>
    </row>
    <row r="133" spans="1:5">
      <c r="A133" t="str">
        <f>IF(INDEX('Display 730 &amp; 1200'!$A:$A,ROW())="","",INDEX('Display 730 &amp; 1200'!$A:$A,ROW()))</f>
        <v>TANGERANG唐格朗</v>
      </c>
      <c r="B133" t="str">
        <f>IF(INDEX('Display 730 &amp; 1200'!$B:$B,ROW())="","",INDEX('Display 730 &amp; 1200'!$B:$B,ROW()))</f>
        <v>ARIES</v>
      </c>
      <c r="C133" t="str">
        <f>IF(INDEX('Display 730 &amp; 1200'!$D:$D,ROW())="","",INDEX('Display 730 &amp; 1200'!$D:$D,ROW()))</f>
        <v>SURADITA_CISAUK</v>
      </c>
      <c r="D133" t="e">
        <f>IF($C133="",0,SUMIFS(#REF!,#REF!,$C133,#REF!,"&gt;="&amp;'Display 730 &amp; 1200'!$AN$10,#REF!,"&lt;="&amp;'Display 730 &amp; 1200'!$AN$9))</f>
        <v>#REF!</v>
      </c>
      <c r="E133" t="e">
        <f>IF($C133="",0,SUMIFS(#REF!,#REF!,$C133,#REF!,"&gt;="&amp;'Display 730 &amp; 1200'!$AN$12,#REF!,"&lt;="&amp;'Display 730 &amp; 1200'!$AN$11))</f>
        <v>#REF!</v>
      </c>
    </row>
    <row r="134" spans="1:5">
      <c r="A134" t="str">
        <f>IF(INDEX('Display 730 &amp; 1200'!$A:$A,ROW())="","",INDEX('Display 730 &amp; 1200'!$A:$A,ROW()))</f>
        <v>TANGERANG唐格朗</v>
      </c>
      <c r="B134" t="str">
        <f>IF(INDEX('Display 730 &amp; 1200'!$B:$B,ROW())="","",INDEX('Display 730 &amp; 1200'!$B:$B,ROW()))</f>
        <v>ARIES</v>
      </c>
      <c r="C134" t="str">
        <f>IF(INDEX('Display 730 &amp; 1200'!$D:$D,ROW())="","",INDEX('Display 730 &amp; 1200'!$D:$D,ROW()))</f>
        <v>BAKTI_JAYA</v>
      </c>
      <c r="D134" t="e">
        <f>IF($C134="",0,SUMIFS(#REF!,#REF!,$C134,#REF!,"&gt;="&amp;'Display 730 &amp; 1200'!$AN$10,#REF!,"&lt;="&amp;'Display 730 &amp; 1200'!$AN$9))</f>
        <v>#REF!</v>
      </c>
      <c r="E134" t="e">
        <f>IF($C134="",0,SUMIFS(#REF!,#REF!,$C134,#REF!,"&gt;="&amp;'Display 730 &amp; 1200'!$AN$12,#REF!,"&lt;="&amp;'Display 730 &amp; 1200'!$AN$11))</f>
        <v>#REF!</v>
      </c>
    </row>
    <row r="135" spans="1:5">
      <c r="A135" t="str">
        <f>IF(INDEX('Display 730 &amp; 1200'!$A:$A,ROW())="","",INDEX('Display 730 &amp; 1200'!$A:$A,ROW()))</f>
        <v>TANGERANG唐格朗</v>
      </c>
      <c r="B135" t="str">
        <f>IF(INDEX('Display 730 &amp; 1200'!$B:$B,ROW())="","",INDEX('Display 730 &amp; 1200'!$B:$B,ROW()))</f>
        <v>ARIES</v>
      </c>
      <c r="C135" t="str">
        <f>IF(INDEX('Display 730 &amp; 1200'!$D:$D,ROW())="","",INDEX('Display 730 &amp; 1200'!$D:$D,ROW()))</f>
        <v>RODA_HIAS</v>
      </c>
      <c r="D135" t="e">
        <f>IF($C135="",0,SUMIFS(#REF!,#REF!,$C135,#REF!,"&gt;="&amp;'Display 730 &amp; 1200'!$AN$10,#REF!,"&lt;="&amp;'Display 730 &amp; 1200'!$AN$9))</f>
        <v>#REF!</v>
      </c>
      <c r="E135" t="e">
        <f>IF($C135="",0,SUMIFS(#REF!,#REF!,$C135,#REF!,"&gt;="&amp;'Display 730 &amp; 1200'!$AN$12,#REF!,"&lt;="&amp;'Display 730 &amp; 1200'!$AN$11))</f>
        <v>#REF!</v>
      </c>
    </row>
    <row r="136" spans="1:5">
      <c r="A136" t="str">
        <f>IF(INDEX('Display 730 &amp; 1200'!$A:$A,ROW())="","",INDEX('Display 730 &amp; 1200'!$A:$A,ROW()))</f>
        <v>TANGERANG唐格朗</v>
      </c>
      <c r="B136" t="str">
        <f>IF(INDEX('Display 730 &amp; 1200'!$B:$B,ROW())="","",INDEX('Display 730 &amp; 1200'!$B:$B,ROW()))</f>
        <v>ARIES</v>
      </c>
      <c r="C136" t="str">
        <f>IF(INDEX('Display 730 &amp; 1200'!$D:$D,ROW())="","",INDEX('Display 730 &amp; 1200'!$D:$D,ROW()))</f>
        <v>TERAS_KOTA</v>
      </c>
      <c r="D136" t="e">
        <f>IF($C136="",0,SUMIFS(#REF!,#REF!,$C136,#REF!,"&gt;="&amp;'Display 730 &amp; 1200'!$AN$10,#REF!,"&lt;="&amp;'Display 730 &amp; 1200'!$AN$9))</f>
        <v>#REF!</v>
      </c>
      <c r="E136" t="e">
        <f>IF($C136="",0,SUMIFS(#REF!,#REF!,$C136,#REF!,"&gt;="&amp;'Display 730 &amp; 1200'!$AN$12,#REF!,"&lt;="&amp;'Display 730 &amp; 1200'!$AN$11))</f>
        <v>#REF!</v>
      </c>
    </row>
    <row r="137" spans="1:5">
      <c r="A137" t="str">
        <f>IF(INDEX('Display 730 &amp; 1200'!$A:$A,ROW())="","",INDEX('Display 730 &amp; 1200'!$A:$A,ROW()))</f>
        <v>TANGERANG唐格朗</v>
      </c>
      <c r="B137" t="str">
        <f>IF(INDEX('Display 730 &amp; 1200'!$B:$B,ROW())="","",INDEX('Display 730 &amp; 1200'!$B:$B,ROW()))</f>
        <v>ARIES</v>
      </c>
      <c r="C137" t="str">
        <f>IF(INDEX('Display 730 &amp; 1200'!$D:$D,ROW())="","",INDEX('Display 730 &amp; 1200'!$D:$D,ROW()))</f>
        <v>PONDOK_PUCUNG</v>
      </c>
      <c r="D137" t="e">
        <f>IF($C137="",0,SUMIFS(#REF!,#REF!,$C137,#REF!,"&gt;="&amp;'Display 730 &amp; 1200'!$AN$10,#REF!,"&lt;="&amp;'Display 730 &amp; 1200'!$AN$9))</f>
        <v>#REF!</v>
      </c>
      <c r="E137" t="e">
        <f>IF($C137="",0,SUMIFS(#REF!,#REF!,$C137,#REF!,"&gt;="&amp;'Display 730 &amp; 1200'!$AN$12,#REF!,"&lt;="&amp;'Display 730 &amp; 1200'!$AN$11))</f>
        <v>#REF!</v>
      </c>
    </row>
    <row r="138" spans="1:5">
      <c r="A138" t="str">
        <f>IF(INDEX('Display 730 &amp; 1200'!$A:$A,ROW())="","",INDEX('Display 730 &amp; 1200'!$A:$A,ROW()))</f>
        <v>TANGERANG唐格朗</v>
      </c>
      <c r="B138" t="str">
        <f>IF(INDEX('Display 730 &amp; 1200'!$B:$B,ROW())="","",INDEX('Display 730 &amp; 1200'!$B:$B,ROW()))</f>
        <v>ARIES</v>
      </c>
      <c r="C138" t="str">
        <f>IF(INDEX('Display 730 &amp; 1200'!$D:$D,ROW())="","",INDEX('Display 730 &amp; 1200'!$D:$D,ROW()))</f>
        <v>PONDOKJAYA</v>
      </c>
      <c r="D138" t="e">
        <f>IF($C138="",0,SUMIFS(#REF!,#REF!,$C138,#REF!,"&gt;="&amp;'Display 730 &amp; 1200'!$AN$10,#REF!,"&lt;="&amp;'Display 730 &amp; 1200'!$AN$9))</f>
        <v>#REF!</v>
      </c>
      <c r="E138" t="e">
        <f>IF($C138="",0,SUMIFS(#REF!,#REF!,$C138,#REF!,"&gt;="&amp;'Display 730 &amp; 1200'!$AN$12,#REF!,"&lt;="&amp;'Display 730 &amp; 1200'!$AN$11))</f>
        <v>#REF!</v>
      </c>
    </row>
    <row r="139" spans="1:5">
      <c r="A139" t="str">
        <f>IF(INDEX('Display 730 &amp; 1200'!$A:$A,ROW())="","",INDEX('Display 730 &amp; 1200'!$A:$A,ROW()))</f>
        <v>TANGERANG唐格朗</v>
      </c>
      <c r="B139" t="str">
        <f>IF(INDEX('Display 730 &amp; 1200'!$B:$B,ROW())="","",INDEX('Display 730 &amp; 1200'!$B:$B,ROW()))</f>
        <v>ARMAN</v>
      </c>
      <c r="C139" t="str">
        <f>IF(INDEX('Display 730 &amp; 1200'!$D:$D,ROW())="","",INDEX('Display 730 &amp; 1200'!$D:$D,ROW()))</f>
        <v>PAKOJAN</v>
      </c>
      <c r="D139" t="e">
        <f>IF($C139="",0,SUMIFS(#REF!,#REF!,$C139,#REF!,"&gt;="&amp;'Display 730 &amp; 1200'!$AN$10,#REF!,"&lt;="&amp;'Display 730 &amp; 1200'!$AN$9))</f>
        <v>#REF!</v>
      </c>
      <c r="E139" t="e">
        <f>IF($C139="",0,SUMIFS(#REF!,#REF!,$C139,#REF!,"&gt;="&amp;'Display 730 &amp; 1200'!$AN$12,#REF!,"&lt;="&amp;'Display 730 &amp; 1200'!$AN$11))</f>
        <v>#REF!</v>
      </c>
    </row>
    <row r="140" spans="1:5">
      <c r="A140" t="str">
        <f>IF(INDEX('Display 730 &amp; 1200'!$A:$A,ROW())="","",INDEX('Display 730 &amp; 1200'!$A:$A,ROW()))</f>
        <v>TANGERANG唐格朗</v>
      </c>
      <c r="B140" t="str">
        <f>IF(INDEX('Display 730 &amp; 1200'!$B:$B,ROW())="","",INDEX('Display 730 &amp; 1200'!$B:$B,ROW()))</f>
        <v>ARMAN</v>
      </c>
      <c r="C140" t="str">
        <f>IF(INDEX('Display 730 &amp; 1200'!$D:$D,ROW())="","",INDEX('Display 730 &amp; 1200'!$D:$D,ROW()))</f>
        <v>SENTRA_JATIUWUNG</v>
      </c>
      <c r="D140" t="e">
        <f>IF($C140="",0,SUMIFS(#REF!,#REF!,$C140,#REF!,"&gt;="&amp;'Display 730 &amp; 1200'!$AN$10,#REF!,"&lt;="&amp;'Display 730 &amp; 1200'!$AN$9))</f>
        <v>#REF!</v>
      </c>
      <c r="E140" t="e">
        <f>IF($C140="",0,SUMIFS(#REF!,#REF!,$C140,#REF!,"&gt;="&amp;'Display 730 &amp; 1200'!$AN$12,#REF!,"&lt;="&amp;'Display 730 &amp; 1200'!$AN$11))</f>
        <v>#REF!</v>
      </c>
    </row>
    <row r="141" spans="1:5">
      <c r="A141" t="str">
        <f>IF(INDEX('Display 730 &amp; 1200'!$A:$A,ROW())="","",INDEX('Display 730 &amp; 1200'!$A:$A,ROW()))</f>
        <v>TANGERANG唐格朗</v>
      </c>
      <c r="B141" t="str">
        <f>IF(INDEX('Display 730 &amp; 1200'!$B:$B,ROW())="","",INDEX('Display 730 &amp; 1200'!$B:$B,ROW()))</f>
        <v>ARMAN</v>
      </c>
      <c r="C141" t="str">
        <f>IF(INDEX('Display 730 &amp; 1200'!$D:$D,ROW())="","",INDEX('Display 730 &amp; 1200'!$D:$D,ROW()))</f>
        <v>TGR54B</v>
      </c>
      <c r="D141" t="e">
        <f>IF($C141="",0,SUMIFS(#REF!,#REF!,$C141,#REF!,"&gt;="&amp;'Display 730 &amp; 1200'!$AN$10,#REF!,"&lt;="&amp;'Display 730 &amp; 1200'!$AN$9))</f>
        <v>#REF!</v>
      </c>
      <c r="E141" t="e">
        <f>IF($C141="",0,SUMIFS(#REF!,#REF!,$C141,#REF!,"&gt;="&amp;'Display 730 &amp; 1200'!$AN$12,#REF!,"&lt;="&amp;'Display 730 &amp; 1200'!$AN$11))</f>
        <v>#REF!</v>
      </c>
    </row>
    <row r="142" spans="1:5">
      <c r="A142" t="str">
        <f>IF(INDEX('Display 730 &amp; 1200'!$A:$A,ROW())="","",INDEX('Display 730 &amp; 1200'!$A:$A,ROW()))</f>
        <v>TANGERANG唐格朗</v>
      </c>
      <c r="B142" t="str">
        <f>IF(INDEX('Display 730 &amp; 1200'!$B:$B,ROW())="","",INDEX('Display 730 &amp; 1200'!$B:$B,ROW()))</f>
        <v>ARMAN</v>
      </c>
      <c r="C142" t="str">
        <f>IF(INDEX('Display 730 &amp; 1200'!$D:$D,ROW())="","",INDEX('Display 730 &amp; 1200'!$D:$D,ROW()))</f>
        <v>CIMONE_RAYA</v>
      </c>
      <c r="D142" t="e">
        <f>IF($C142="",0,SUMIFS(#REF!,#REF!,$C142,#REF!,"&gt;="&amp;'Display 730 &amp; 1200'!$AN$10,#REF!,"&lt;="&amp;'Display 730 &amp; 1200'!$AN$9))</f>
        <v>#REF!</v>
      </c>
      <c r="E142" t="e">
        <f>IF($C142="",0,SUMIFS(#REF!,#REF!,$C142,#REF!,"&gt;="&amp;'Display 730 &amp; 1200'!$AN$12,#REF!,"&lt;="&amp;'Display 730 &amp; 1200'!$AN$11))</f>
        <v>#REF!</v>
      </c>
    </row>
    <row r="143" spans="1:5">
      <c r="A143" t="str">
        <f>IF(INDEX('Display 730 &amp; 1200'!$A:$A,ROW())="","",INDEX('Display 730 &amp; 1200'!$A:$A,ROW()))</f>
        <v>TANGERANG唐格朗</v>
      </c>
      <c r="B143" t="str">
        <f>IF(INDEX('Display 730 &amp; 1200'!$B:$B,ROW())="","",INDEX('Display 730 &amp; 1200'!$B:$B,ROW()))</f>
        <v>ARMAN</v>
      </c>
      <c r="C143" t="str">
        <f>IF(INDEX('Display 730 &amp; 1200'!$D:$D,ROW())="","",INDEX('Display 730 &amp; 1200'!$D:$D,ROW()))</f>
        <v>CIBODAS_RAYA</v>
      </c>
      <c r="D143" t="e">
        <f>IF($C143="",0,SUMIFS(#REF!,#REF!,$C143,#REF!,"&gt;="&amp;'Display 730 &amp; 1200'!$AN$10,#REF!,"&lt;="&amp;'Display 730 &amp; 1200'!$AN$9))</f>
        <v>#REF!</v>
      </c>
      <c r="E143" t="e">
        <f>IF($C143="",0,SUMIFS(#REF!,#REF!,$C143,#REF!,"&gt;="&amp;'Display 730 &amp; 1200'!$AN$12,#REF!,"&lt;="&amp;'Display 730 &amp; 1200'!$AN$11))</f>
        <v>#REF!</v>
      </c>
    </row>
    <row r="144" spans="1:5">
      <c r="A144" t="str">
        <f>IF(INDEX('Display 730 &amp; 1200'!$A:$A,ROW())="","",INDEX('Display 730 &amp; 1200'!$A:$A,ROW()))</f>
        <v>TANGERANG唐格朗</v>
      </c>
      <c r="B144" t="str">
        <f>IF(INDEX('Display 730 &amp; 1200'!$B:$B,ROW())="","",INDEX('Display 730 &amp; 1200'!$B:$B,ROW()))</f>
        <v>ARMAN</v>
      </c>
      <c r="C144" t="str">
        <f>IF(INDEX('Display 730 &amp; 1200'!$D:$D,ROW())="","",INDEX('Display 730 &amp; 1200'!$D:$D,ROW()))</f>
        <v>BUARAN_INDAH</v>
      </c>
      <c r="D144" t="e">
        <f>IF($C144="",0,SUMIFS(#REF!,#REF!,$C144,#REF!,"&gt;="&amp;'Display 730 &amp; 1200'!$AN$10,#REF!,"&lt;="&amp;'Display 730 &amp; 1200'!$AN$9))</f>
        <v>#REF!</v>
      </c>
      <c r="E144" t="e">
        <f>IF($C144="",0,SUMIFS(#REF!,#REF!,$C144,#REF!,"&gt;="&amp;'Display 730 &amp; 1200'!$AN$12,#REF!,"&lt;="&amp;'Display 730 &amp; 1200'!$AN$11))</f>
        <v>#REF!</v>
      </c>
    </row>
    <row r="145" spans="1:5">
      <c r="A145" t="str">
        <f>IF(INDEX('Display 730 &amp; 1200'!$A:$A,ROW())="","",INDEX('Display 730 &amp; 1200'!$A:$A,ROW()))</f>
        <v>TANGERANG唐格朗</v>
      </c>
      <c r="B145" t="str">
        <f>IF(INDEX('Display 730 &amp; 1200'!$B:$B,ROW())="","",INDEX('Display 730 &amp; 1200'!$B:$B,ROW()))</f>
        <v>ARMAN</v>
      </c>
      <c r="C145" t="str">
        <f>IF(INDEX('Display 730 &amp; 1200'!$D:$D,ROW())="","",INDEX('Display 730 &amp; 1200'!$D:$D,ROW()))</f>
        <v>MODERN_PARK</v>
      </c>
      <c r="D145" t="e">
        <f>IF($C145="",0,SUMIFS(#REF!,#REF!,$C145,#REF!,"&gt;="&amp;'Display 730 &amp; 1200'!$AN$10,#REF!,"&lt;="&amp;'Display 730 &amp; 1200'!$AN$9))</f>
        <v>#REF!</v>
      </c>
      <c r="E145" t="e">
        <f>IF($C145="",0,SUMIFS(#REF!,#REF!,$C145,#REF!,"&gt;="&amp;'Display 730 &amp; 1200'!$AN$12,#REF!,"&lt;="&amp;'Display 730 &amp; 1200'!$AN$11))</f>
        <v>#REF!</v>
      </c>
    </row>
    <row r="146" spans="1:5">
      <c r="A146" t="str">
        <f>IF(INDEX('Display 730 &amp; 1200'!$A:$A,ROW())="","",INDEX('Display 730 &amp; 1200'!$A:$A,ROW()))</f>
        <v>TANGERANG唐格朗</v>
      </c>
      <c r="B146" t="str">
        <f>IF(INDEX('Display 730 &amp; 1200'!$B:$B,ROW())="","",INDEX('Display 730 &amp; 1200'!$B:$B,ROW()))</f>
        <v>ARMAN</v>
      </c>
      <c r="C146" t="str">
        <f>IF(INDEX('Display 730 &amp; 1200'!$D:$D,ROW())="","",INDEX('Display 730 &amp; 1200'!$D:$D,ROW()))</f>
        <v>KAVLING_KENANGA</v>
      </c>
      <c r="D146" t="e">
        <f>IF($C146="",0,SUMIFS(#REF!,#REF!,$C146,#REF!,"&gt;="&amp;'Display 730 &amp; 1200'!$AN$10,#REF!,"&lt;="&amp;'Display 730 &amp; 1200'!$AN$9))</f>
        <v>#REF!</v>
      </c>
      <c r="E146" t="e">
        <f>IF($C146="",0,SUMIFS(#REF!,#REF!,$C146,#REF!,"&gt;="&amp;'Display 730 &amp; 1200'!$AN$12,#REF!,"&lt;="&amp;'Display 730 &amp; 1200'!$AN$11))</f>
        <v>#REF!</v>
      </c>
    </row>
    <row r="147" spans="1:5">
      <c r="A147" t="str">
        <f>IF(INDEX('Display 730 &amp; 1200'!$A:$A,ROW())="","",INDEX('Display 730 &amp; 1200'!$A:$A,ROW()))</f>
        <v>TANGERANG唐格朗</v>
      </c>
      <c r="B147" t="str">
        <f>IF(INDEX('Display 730 &amp; 1200'!$B:$B,ROW())="","",INDEX('Display 730 &amp; 1200'!$B:$B,ROW()))</f>
        <v>ARMAN</v>
      </c>
      <c r="C147" t="str">
        <f>IF(INDEX('Display 730 &amp; 1200'!$D:$D,ROW())="","",INDEX('Display 730 &amp; 1200'!$D:$D,ROW()))</f>
        <v>TANGCITY_MALL</v>
      </c>
      <c r="D147" t="e">
        <f>IF($C147="",0,SUMIFS(#REF!,#REF!,$C147,#REF!,"&gt;="&amp;'Display 730 &amp; 1200'!$AN$10,#REF!,"&lt;="&amp;'Display 730 &amp; 1200'!$AN$9))</f>
        <v>#REF!</v>
      </c>
      <c r="E147" t="e">
        <f>IF($C147="",0,SUMIFS(#REF!,#REF!,$C147,#REF!,"&gt;="&amp;'Display 730 &amp; 1200'!$AN$12,#REF!,"&lt;="&amp;'Display 730 &amp; 1200'!$AN$11))</f>
        <v>#REF!</v>
      </c>
    </row>
    <row r="148" spans="1:5">
      <c r="A148" t="str">
        <f>IF(INDEX('Display 730 &amp; 1200'!$A:$A,ROW())="","",INDEX('Display 730 &amp; 1200'!$A:$A,ROW()))</f>
        <v>TANGERANG唐格朗</v>
      </c>
      <c r="B148" t="str">
        <f>IF(INDEX('Display 730 &amp; 1200'!$B:$B,ROW())="","",INDEX('Display 730 &amp; 1200'!$B:$B,ROW()))</f>
        <v>ARMAN</v>
      </c>
      <c r="C148" t="str">
        <f>IF(INDEX('Display 730 &amp; 1200'!$D:$D,ROW())="","",INDEX('Display 730 &amp; 1200'!$D:$D,ROW()))</f>
        <v>ARCADIA_BATUCEPER</v>
      </c>
      <c r="D148" t="e">
        <f>IF($C148="",0,SUMIFS(#REF!,#REF!,$C148,#REF!,"&gt;="&amp;'Display 730 &amp; 1200'!$AN$10,#REF!,"&lt;="&amp;'Display 730 &amp; 1200'!$AN$9))</f>
        <v>#REF!</v>
      </c>
      <c r="E148" t="e">
        <f>IF($C148="",0,SUMIFS(#REF!,#REF!,$C148,#REF!,"&gt;="&amp;'Display 730 &amp; 1200'!$AN$12,#REF!,"&lt;="&amp;'Display 730 &amp; 1200'!$AN$11))</f>
        <v>#REF!</v>
      </c>
    </row>
    <row r="149" spans="1:5">
      <c r="A149" t="str">
        <f>IF(INDEX('Display 730 &amp; 1200'!$A:$A,ROW())="","",INDEX('Display 730 &amp; 1200'!$A:$A,ROW()))</f>
        <v>TANGERANG唐格朗</v>
      </c>
      <c r="B149" t="str">
        <f>IF(INDEX('Display 730 &amp; 1200'!$B:$B,ROW())="","",INDEX('Display 730 &amp; 1200'!$B:$B,ROW()))</f>
        <v>ARMAN</v>
      </c>
      <c r="C149" t="str">
        <f>IF(INDEX('Display 730 &amp; 1200'!$D:$D,ROW())="","",INDEX('Display 730 &amp; 1200'!$D:$D,ROW()))</f>
        <v>BAL01C</v>
      </c>
      <c r="D149" t="e">
        <f>IF($C149="",0,SUMIFS(#REF!,#REF!,$C149,#REF!,"&gt;="&amp;'Display 730 &amp; 1200'!$AN$10,#REF!,"&lt;="&amp;'Display 730 &amp; 1200'!$AN$9))</f>
        <v>#REF!</v>
      </c>
      <c r="E149" t="e">
        <f>IF($C149="",0,SUMIFS(#REF!,#REF!,$C149,#REF!,"&gt;="&amp;'Display 730 &amp; 1200'!$AN$12,#REF!,"&lt;="&amp;'Display 730 &amp; 1200'!$AN$11))</f>
        <v>#REF!</v>
      </c>
    </row>
    <row r="150" spans="1:5">
      <c r="A150" t="str">
        <f>IF(INDEX('Display 730 &amp; 1200'!$A:$A,ROW())="","",INDEX('Display 730 &amp; 1200'!$A:$A,ROW()))</f>
        <v>TANGERANG唐格朗</v>
      </c>
      <c r="B150" t="str">
        <f>IF(INDEX('Display 730 &amp; 1200'!$B:$B,ROW())="","",INDEX('Display 730 &amp; 1200'!$B:$B,ROW()))</f>
        <v>ARMAN</v>
      </c>
      <c r="C150" t="str">
        <f>IF(INDEX('Display 730 &amp; 1200'!$D:$D,ROW())="","",INDEX('Display 730 &amp; 1200'!$D:$D,ROW()))</f>
        <v>HUSEIN_SASTRANEGARA</v>
      </c>
      <c r="D150" t="e">
        <f>IF($C150="",0,SUMIFS(#REF!,#REF!,$C150,#REF!,"&gt;="&amp;'Display 730 &amp; 1200'!$AN$10,#REF!,"&lt;="&amp;'Display 730 &amp; 1200'!$AN$9))</f>
        <v>#REF!</v>
      </c>
      <c r="E150" t="e">
        <f>IF($C150="",0,SUMIFS(#REF!,#REF!,$C150,#REF!,"&gt;="&amp;'Display 730 &amp; 1200'!$AN$12,#REF!,"&lt;="&amp;'Display 730 &amp; 1200'!$AN$11))</f>
        <v>#REF!</v>
      </c>
    </row>
    <row r="151" spans="1:5">
      <c r="A151" t="str">
        <f>IF(INDEX('Display 730 &amp; 1200'!$A:$A,ROW())="","",INDEX('Display 730 &amp; 1200'!$A:$A,ROW()))</f>
        <v>TANGERANG唐格朗</v>
      </c>
      <c r="B151" t="str">
        <f>IF(INDEX('Display 730 &amp; 1200'!$B:$B,ROW())="","",INDEX('Display 730 &amp; 1200'!$B:$B,ROW()))</f>
        <v>ARMAN</v>
      </c>
      <c r="C151" t="str">
        <f>IF(INDEX('Display 730 &amp; 1200'!$D:$D,ROW())="","",INDEX('Display 730 &amp; 1200'!$D:$D,ROW()))</f>
        <v>SALEMBARAN</v>
      </c>
      <c r="D151" t="e">
        <f>IF($C151="",0,SUMIFS(#REF!,#REF!,$C151,#REF!,"&gt;="&amp;'Display 730 &amp; 1200'!$AN$10,#REF!,"&lt;="&amp;'Display 730 &amp; 1200'!$AN$9))</f>
        <v>#REF!</v>
      </c>
      <c r="E151" t="e">
        <f>IF($C151="",0,SUMIFS(#REF!,#REF!,$C151,#REF!,"&gt;="&amp;'Display 730 &amp; 1200'!$AN$12,#REF!,"&lt;="&amp;'Display 730 &amp; 1200'!$AN$11))</f>
        <v>#REF!</v>
      </c>
    </row>
    <row r="152" spans="1:5">
      <c r="A152" t="str">
        <f>IF(INDEX('Display 730 &amp; 1200'!$A:$A,ROW())="","",INDEX('Display 730 &amp; 1200'!$A:$A,ROW()))</f>
        <v>TANGERANG唐格朗</v>
      </c>
      <c r="B152" t="str">
        <f>IF(INDEX('Display 730 &amp; 1200'!$B:$B,ROW())="","",INDEX('Display 730 &amp; 1200'!$B:$B,ROW()))</f>
        <v>ARMAN</v>
      </c>
      <c r="C152" t="str">
        <f>IF(INDEX('Display 730 &amp; 1200'!$D:$D,ROW())="","",INDEX('Display 730 &amp; 1200'!$D:$D,ROW()))</f>
        <v>PINANG_CIPONDOH</v>
      </c>
      <c r="D152" t="e">
        <f>IF($C152="",0,SUMIFS(#REF!,#REF!,$C152,#REF!,"&gt;="&amp;'Display 730 &amp; 1200'!$AN$10,#REF!,"&lt;="&amp;'Display 730 &amp; 1200'!$AN$9))</f>
        <v>#REF!</v>
      </c>
      <c r="E152" t="e">
        <f>IF($C152="",0,SUMIFS(#REF!,#REF!,$C152,#REF!,"&gt;="&amp;'Display 730 &amp; 1200'!$AN$12,#REF!,"&lt;="&amp;'Display 730 &amp; 1200'!$AN$11))</f>
        <v>#REF!</v>
      </c>
    </row>
    <row r="153" spans="1:5">
      <c r="A153" t="str">
        <f>IF(INDEX('Display 730 &amp; 1200'!$A:$A,ROW())="","",INDEX('Display 730 &amp; 1200'!$A:$A,ROW()))</f>
        <v>TANGERANG唐格朗</v>
      </c>
      <c r="B153" t="str">
        <f>IF(INDEX('Display 730 &amp; 1200'!$B:$B,ROW())="","",INDEX('Display 730 &amp; 1200'!$B:$B,ROW()))</f>
        <v>HASANUDIN</v>
      </c>
      <c r="C153" t="str">
        <f>IF(INDEX('Display 730 &amp; 1200'!$D:$D,ROW())="","",INDEX('Display 730 &amp; 1200'!$D:$D,ROW()))</f>
        <v>RKS08B</v>
      </c>
      <c r="D153" t="e">
        <f>IF($C153="",0,SUMIFS(#REF!,#REF!,$C153,#REF!,"&gt;="&amp;'Display 730 &amp; 1200'!$AN$10,#REF!,"&lt;="&amp;'Display 730 &amp; 1200'!$AN$9))</f>
        <v>#REF!</v>
      </c>
      <c r="E153" t="e">
        <f>IF($C153="",0,SUMIFS(#REF!,#REF!,$C153,#REF!,"&gt;="&amp;'Display 730 &amp; 1200'!$AN$12,#REF!,"&lt;="&amp;'Display 730 &amp; 1200'!$AN$11))</f>
        <v>#REF!</v>
      </c>
    </row>
    <row r="154" spans="1:5">
      <c r="A154" t="str">
        <f>IF(INDEX('Display 730 &amp; 1200'!$A:$A,ROW())="","",INDEX('Display 730 &amp; 1200'!$A:$A,ROW()))</f>
        <v>TANGERANG唐格朗</v>
      </c>
      <c r="B154" t="str">
        <f>IF(INDEX('Display 730 &amp; 1200'!$B:$B,ROW())="","",INDEX('Display 730 &amp; 1200'!$B:$B,ROW()))</f>
        <v>HASANUDIN</v>
      </c>
      <c r="C154" t="str">
        <f>IF(INDEX('Display 730 &amp; 1200'!$D:$D,ROW())="","",INDEX('Display 730 &amp; 1200'!$D:$D,ROW()))</f>
        <v>DC_LABUAN</v>
      </c>
      <c r="D154" t="e">
        <f>IF($C154="",0,SUMIFS(#REF!,#REF!,$C154,#REF!,"&gt;="&amp;'Display 730 &amp; 1200'!$AN$10,#REF!,"&lt;="&amp;'Display 730 &amp; 1200'!$AN$9))</f>
        <v>#REF!</v>
      </c>
      <c r="E154" t="e">
        <f>IF($C154="",0,SUMIFS(#REF!,#REF!,$C154,#REF!,"&gt;="&amp;'Display 730 &amp; 1200'!$AN$12,#REF!,"&lt;="&amp;'Display 730 &amp; 1200'!$AN$11))</f>
        <v>#REF!</v>
      </c>
    </row>
    <row r="155" spans="1:5">
      <c r="A155" t="str">
        <f>IF(INDEX('Display 730 &amp; 1200'!$A:$A,ROW())="","",INDEX('Display 730 &amp; 1200'!$A:$A,ROW()))</f>
        <v>TANGERANG唐格朗</v>
      </c>
      <c r="B155" t="str">
        <f>IF(INDEX('Display 730 &amp; 1200'!$B:$B,ROW())="","",INDEX('Display 730 &amp; 1200'!$B:$B,ROW()))</f>
        <v>HASANUDIN</v>
      </c>
      <c r="C155" t="str">
        <f>IF(INDEX('Display 730 &amp; 1200'!$D:$D,ROW())="","",INDEX('Display 730 &amp; 1200'!$D:$D,ROW()))</f>
        <v>BAYAH</v>
      </c>
      <c r="D155" t="e">
        <f>IF($C155="",0,SUMIFS(#REF!,#REF!,$C155,#REF!,"&gt;="&amp;'Display 730 &amp; 1200'!$AN$10,#REF!,"&lt;="&amp;'Display 730 &amp; 1200'!$AN$9))</f>
        <v>#REF!</v>
      </c>
      <c r="E155" t="e">
        <f>IF($C155="",0,SUMIFS(#REF!,#REF!,$C155,#REF!,"&gt;="&amp;'Display 730 &amp; 1200'!$AN$12,#REF!,"&lt;="&amp;'Display 730 &amp; 1200'!$AN$11))</f>
        <v>#REF!</v>
      </c>
    </row>
    <row r="156" spans="1:5">
      <c r="A156" t="str">
        <f>IF(INDEX('Display 730 &amp; 1200'!$A:$A,ROW())="","",INDEX('Display 730 &amp; 1200'!$A:$A,ROW()))</f>
        <v>TANGERANG唐格朗</v>
      </c>
      <c r="B156" t="str">
        <f>IF(INDEX('Display 730 &amp; 1200'!$B:$B,ROW())="","",INDEX('Display 730 &amp; 1200'!$B:$B,ROW()))</f>
        <v>HASANUDIN</v>
      </c>
      <c r="C156" t="str">
        <f>IF(INDEX('Display 730 &amp; 1200'!$D:$D,ROW())="","",INDEX('Display 730 &amp; 1200'!$D:$D,ROW()))</f>
        <v>PANIMBANG</v>
      </c>
      <c r="D156" t="e">
        <f>IF($C156="",0,SUMIFS(#REF!,#REF!,$C156,#REF!,"&gt;="&amp;'Display 730 &amp; 1200'!$AN$10,#REF!,"&lt;="&amp;'Display 730 &amp; 1200'!$AN$9))</f>
        <v>#REF!</v>
      </c>
      <c r="E156" t="e">
        <f>IF($C156="",0,SUMIFS(#REF!,#REF!,$C156,#REF!,"&gt;="&amp;'Display 730 &amp; 1200'!$AN$12,#REF!,"&lt;="&amp;'Display 730 &amp; 1200'!$AN$11))</f>
        <v>#REF!</v>
      </c>
    </row>
    <row r="157" spans="1:5">
      <c r="A157" t="str">
        <f>IF(INDEX('Display 730 &amp; 1200'!$A:$A,ROW())="","",INDEX('Display 730 &amp; 1200'!$A:$A,ROW()))</f>
        <v>TANGERANG唐格朗</v>
      </c>
      <c r="B157" t="str">
        <f>IF(INDEX('Display 730 &amp; 1200'!$B:$B,ROW())="","",INDEX('Display 730 &amp; 1200'!$B:$B,ROW()))</f>
        <v>-</v>
      </c>
      <c r="C157" t="str">
        <f>IF(INDEX('Display 730 &amp; 1200'!$D:$D,ROW())="","",INDEX('Display 730 &amp; 1200'!$D:$D,ROW()))</f>
        <v>CIBALIUNG</v>
      </c>
      <c r="D157" t="e">
        <f>IF($C157="",0,SUMIFS(#REF!,#REF!,$C157,#REF!,"&gt;="&amp;'Display 730 &amp; 1200'!$AN$10,#REF!,"&lt;="&amp;'Display 730 &amp; 1200'!$AN$9))</f>
        <v>#REF!</v>
      </c>
      <c r="E157" t="e">
        <f>IF($C157="",0,SUMIFS(#REF!,#REF!,$C157,#REF!,"&gt;="&amp;'Display 730 &amp; 1200'!$AN$12,#REF!,"&lt;="&amp;'Display 730 &amp; 1200'!$AN$11))</f>
        <v>#REF!</v>
      </c>
    </row>
    <row r="158" spans="1:5">
      <c r="A158" t="str">
        <f>IF(INDEX('Display 730 &amp; 1200'!$A:$A,ROW())="","",INDEX('Display 730 &amp; 1200'!$A:$A,ROW()))</f>
        <v>TANGERANG唐格朗</v>
      </c>
      <c r="B158" t="str">
        <f>IF(INDEX('Display 730 &amp; 1200'!$B:$B,ROW())="","",INDEX('Display 730 &amp; 1200'!$B:$B,ROW()))</f>
        <v>HASANUDIN</v>
      </c>
      <c r="C158" t="str">
        <f>IF(INDEX('Display 730 &amp; 1200'!$D:$D,ROW())="","",INDEX('Display 730 &amp; 1200'!$D:$D,ROW()))</f>
        <v>CIKEUSIK</v>
      </c>
      <c r="D158" t="e">
        <f>IF($C158="",0,SUMIFS(#REF!,#REF!,$C158,#REF!,"&gt;="&amp;'Display 730 &amp; 1200'!$AN$10,#REF!,"&lt;="&amp;'Display 730 &amp; 1200'!$AN$9))</f>
        <v>#REF!</v>
      </c>
      <c r="E158" t="e">
        <f>IF($C158="",0,SUMIFS(#REF!,#REF!,$C158,#REF!,"&gt;="&amp;'Display 730 &amp; 1200'!$AN$12,#REF!,"&lt;="&amp;'Display 730 &amp; 1200'!$AN$11))</f>
        <v>#REF!</v>
      </c>
    </row>
    <row r="159" spans="1:5">
      <c r="A159" t="str">
        <f>IF(INDEX('Display 730 &amp; 1200'!$A:$A,ROW())="","",INDEX('Display 730 &amp; 1200'!$A:$A,ROW()))</f>
        <v>TANGERANG唐格朗</v>
      </c>
      <c r="B159" t="str">
        <f>IF(INDEX('Display 730 &amp; 1200'!$B:$B,ROW())="","",INDEX('Display 730 &amp; 1200'!$B:$B,ROW()))</f>
        <v>HASANUDIN</v>
      </c>
      <c r="C159" t="str">
        <f>IF(INDEX('Display 730 &amp; 1200'!$D:$D,ROW())="","",INDEX('Display 730 &amp; 1200'!$D:$D,ROW()))</f>
        <v>CILANGKAHAN</v>
      </c>
      <c r="D159" t="e">
        <f>IF($C159="",0,SUMIFS(#REF!,#REF!,$C159,#REF!,"&gt;="&amp;'Display 730 &amp; 1200'!$AN$10,#REF!,"&lt;="&amp;'Display 730 &amp; 1200'!$AN$9))</f>
        <v>#REF!</v>
      </c>
      <c r="E159" t="e">
        <f>IF($C159="",0,SUMIFS(#REF!,#REF!,$C159,#REF!,"&gt;="&amp;'Display 730 &amp; 1200'!$AN$12,#REF!,"&lt;="&amp;'Display 730 &amp; 1200'!$AN$11))</f>
        <v>#REF!</v>
      </c>
    </row>
    <row r="160" spans="1:5">
      <c r="A160" t="str">
        <f>IF(INDEX('Display 730 &amp; 1200'!$A:$A,ROW())="","",INDEX('Display 730 &amp; 1200'!$A:$A,ROW()))</f>
        <v>TANGERANG唐格朗</v>
      </c>
      <c r="B160" t="str">
        <f>IF(INDEX('Display 730 &amp; 1200'!$B:$B,ROW())="","",INDEX('Display 730 &amp; 1200'!$B:$B,ROW()))</f>
        <v>HASANUDIN</v>
      </c>
      <c r="C160" t="str">
        <f>IF(INDEX('Display 730 &amp; 1200'!$D:$D,ROW())="","",INDEX('Display 730 &amp; 1200'!$D:$D,ROW()))</f>
        <v>SUDIRMAN_LABUAN</v>
      </c>
      <c r="D160" t="e">
        <f>IF($C160="",0,SUMIFS(#REF!,#REF!,$C160,#REF!,"&gt;="&amp;'Display 730 &amp; 1200'!$AN$10,#REF!,"&lt;="&amp;'Display 730 &amp; 1200'!$AN$9))</f>
        <v>#REF!</v>
      </c>
      <c r="E160" t="e">
        <f>IF($C160="",0,SUMIFS(#REF!,#REF!,$C160,#REF!,"&gt;="&amp;'Display 730 &amp; 1200'!$AN$12,#REF!,"&lt;="&amp;'Display 730 &amp; 1200'!$AN$11))</f>
        <v>#REF!</v>
      </c>
    </row>
    <row r="161" spans="1:5">
      <c r="A161" t="str">
        <f>IF(INDEX('Display 730 &amp; 1200'!$A:$A,ROW())="","",INDEX('Display 730 &amp; 1200'!$A:$A,ROW()))</f>
        <v>TANGERANG唐格朗</v>
      </c>
      <c r="B161" t="str">
        <f>IF(INDEX('Display 730 &amp; 1200'!$B:$B,ROW())="","",INDEX('Display 730 &amp; 1200'!$B:$B,ROW()))</f>
        <v>HASANUDIN</v>
      </c>
      <c r="C161" t="str">
        <f>IF(INDEX('Display 730 &amp; 1200'!$D:$D,ROW())="","",INDEX('Display 730 &amp; 1200'!$D:$D,ROW()))</f>
        <v>GAJRUG</v>
      </c>
      <c r="D161" t="e">
        <f>IF($C161="",0,SUMIFS(#REF!,#REF!,$C161,#REF!,"&gt;="&amp;'Display 730 &amp; 1200'!$AN$10,#REF!,"&lt;="&amp;'Display 730 &amp; 1200'!$AN$9))</f>
        <v>#REF!</v>
      </c>
      <c r="E161" t="e">
        <f>IF($C161="",0,SUMIFS(#REF!,#REF!,$C161,#REF!,"&gt;="&amp;'Display 730 &amp; 1200'!$AN$12,#REF!,"&lt;="&amp;'Display 730 &amp; 1200'!$AN$11))</f>
        <v>#REF!</v>
      </c>
    </row>
    <row r="162" spans="1:5">
      <c r="A162" t="str">
        <f>IF(INDEX('Display 730 &amp; 1200'!$A:$A,ROW())="","",INDEX('Display 730 &amp; 1200'!$A:$A,ROW()))</f>
        <v>TANGERANG唐格朗</v>
      </c>
      <c r="B162" t="str">
        <f>IF(INDEX('Display 730 &amp; 1200'!$B:$B,ROW())="","",INDEX('Display 730 &amp; 1200'!$B:$B,ROW()))</f>
        <v>HASANUDIN</v>
      </c>
      <c r="C162" t="str">
        <f>IF(INDEX('Display 730 &amp; 1200'!$D:$D,ROW())="","",INDEX('Display 730 &amp; 1200'!$D:$D,ROW()))</f>
        <v>LEUWIDAMAR</v>
      </c>
      <c r="D162" t="e">
        <f>IF($C162="",0,SUMIFS(#REF!,#REF!,$C162,#REF!,"&gt;="&amp;'Display 730 &amp; 1200'!$AN$10,#REF!,"&lt;="&amp;'Display 730 &amp; 1200'!$AN$9))</f>
        <v>#REF!</v>
      </c>
      <c r="E162" t="e">
        <f>IF($C162="",0,SUMIFS(#REF!,#REF!,$C162,#REF!,"&gt;="&amp;'Display 730 &amp; 1200'!$AN$12,#REF!,"&lt;="&amp;'Display 730 &amp; 1200'!$AN$11))</f>
        <v>#REF!</v>
      </c>
    </row>
    <row r="163" spans="1:5">
      <c r="A163" t="str">
        <f>IF(INDEX('Display 730 &amp; 1200'!$A:$A,ROW())="","",INDEX('Display 730 &amp; 1200'!$A:$A,ROW()))</f>
        <v>TANGERANG唐格朗</v>
      </c>
      <c r="B163" t="str">
        <f>IF(INDEX('Display 730 &amp; 1200'!$B:$B,ROW())="","",INDEX('Display 730 &amp; 1200'!$B:$B,ROW()))</f>
        <v>HASANUDIN</v>
      </c>
      <c r="C163" t="str">
        <f>IF(INDEX('Display 730 &amp; 1200'!$D:$D,ROW())="","",INDEX('Display 730 &amp; 1200'!$D:$D,ROW()))</f>
        <v>SUKANAGARA_JAYA</v>
      </c>
      <c r="D163" t="e">
        <f>IF($C163="",0,SUMIFS(#REF!,#REF!,$C163,#REF!,"&gt;="&amp;'Display 730 &amp; 1200'!$AN$10,#REF!,"&lt;="&amp;'Display 730 &amp; 1200'!$AN$9))</f>
        <v>#REF!</v>
      </c>
      <c r="E163" t="e">
        <f>IF($C163="",0,SUMIFS(#REF!,#REF!,$C163,#REF!,"&gt;="&amp;'Display 730 &amp; 1200'!$AN$12,#REF!,"&lt;="&amp;'Display 730 &amp; 1200'!$AN$11))</f>
        <v>#REF!</v>
      </c>
    </row>
    <row r="164" spans="1:5">
      <c r="A164" t="str">
        <f>IF(INDEX('Display 730 &amp; 1200'!$A:$A,ROW())="","",INDEX('Display 730 &amp; 1200'!$A:$A,ROW()))</f>
        <v>TANGERANG唐格朗</v>
      </c>
      <c r="B164" t="str">
        <f>IF(INDEX('Display 730 &amp; 1200'!$B:$B,ROW())="","",INDEX('Display 730 &amp; 1200'!$B:$B,ROW()))</f>
        <v>HASANUDIN</v>
      </c>
      <c r="C164" t="str">
        <f>IF(INDEX('Display 730 &amp; 1200'!$D:$D,ROW())="","",INDEX('Display 730 &amp; 1200'!$D:$D,ROW()))</f>
        <v>MAJASARI_PANDEGLANG</v>
      </c>
      <c r="D164" t="e">
        <f>IF($C164="",0,SUMIFS(#REF!,#REF!,$C164,#REF!,"&gt;="&amp;'Display 730 &amp; 1200'!$AN$10,#REF!,"&lt;="&amp;'Display 730 &amp; 1200'!$AN$9))</f>
        <v>#REF!</v>
      </c>
      <c r="E164" t="e">
        <f>IF($C164="",0,SUMIFS(#REF!,#REF!,$C164,#REF!,"&gt;="&amp;'Display 730 &amp; 1200'!$AN$12,#REF!,"&lt;="&amp;'Display 730 &amp; 1200'!$AN$11))</f>
        <v>#REF!</v>
      </c>
    </row>
    <row r="165" spans="1:5">
      <c r="A165" t="str">
        <f>IF(INDEX('Display 730 &amp; 1200'!$A:$A,ROW())="","",INDEX('Display 730 &amp; 1200'!$A:$A,ROW()))</f>
        <v>TANGERANG唐格朗</v>
      </c>
      <c r="B165" t="str">
        <f>IF(INDEX('Display 730 &amp; 1200'!$B:$B,ROW())="","",INDEX('Display 730 &amp; 1200'!$B:$B,ROW()))</f>
        <v>HASANUDIN</v>
      </c>
      <c r="C165" t="str">
        <f>IF(INDEX('Display 730 &amp; 1200'!$D:$D,ROW())="","",INDEX('Display 730 &amp; 1200'!$D:$D,ROW()))</f>
        <v>BANJAR_KENCANA</v>
      </c>
      <c r="D165" t="e">
        <f>IF($C165="",0,SUMIFS(#REF!,#REF!,$C165,#REF!,"&gt;="&amp;'Display 730 &amp; 1200'!$AN$10,#REF!,"&lt;="&amp;'Display 730 &amp; 1200'!$AN$9))</f>
        <v>#REF!</v>
      </c>
      <c r="E165" t="e">
        <f>IF($C165="",0,SUMIFS(#REF!,#REF!,$C165,#REF!,"&gt;="&amp;'Display 730 &amp; 1200'!$AN$12,#REF!,"&lt;="&amp;'Display 730 &amp; 1200'!$AN$11))</f>
        <v>#REF!</v>
      </c>
    </row>
    <row r="166" spans="1:5">
      <c r="A166" t="str">
        <f>IF(INDEX('Display 730 &amp; 1200'!$A:$A,ROW())="","",INDEX('Display 730 &amp; 1200'!$A:$A,ROW()))</f>
        <v>TANGERANG唐格朗</v>
      </c>
      <c r="B166" t="str">
        <f>IF(INDEX('Display 730 &amp; 1200'!$B:$B,ROW())="","",INDEX('Display 730 &amp; 1200'!$B:$B,ROW()))</f>
        <v>HASANUDIN</v>
      </c>
      <c r="C166" t="str">
        <f>IF(INDEX('Display 730 &amp; 1200'!$D:$D,ROW())="","",INDEX('Display 730 &amp; 1200'!$D:$D,ROW()))</f>
        <v>CIKULUR</v>
      </c>
      <c r="D166" t="e">
        <f>IF($C166="",0,SUMIFS(#REF!,#REF!,$C166,#REF!,"&gt;="&amp;'Display 730 &amp; 1200'!$AN$10,#REF!,"&lt;="&amp;'Display 730 &amp; 1200'!$AN$9))</f>
        <v>#REF!</v>
      </c>
      <c r="E166" t="e">
        <f>IF($C166="",0,SUMIFS(#REF!,#REF!,$C166,#REF!,"&gt;="&amp;'Display 730 &amp; 1200'!$AN$12,#REF!,"&lt;="&amp;'Display 730 &amp; 1200'!$AN$11))</f>
        <v>#REF!</v>
      </c>
    </row>
    <row r="167" spans="1:5">
      <c r="A167" t="str">
        <f>IF(INDEX('Display 730 &amp; 1200'!$A:$A,ROW())="","",INDEX('Display 730 &amp; 1200'!$A:$A,ROW()))</f>
        <v>TANGERANG唐格朗</v>
      </c>
      <c r="B167" t="str">
        <f>IF(INDEX('Display 730 &amp; 1200'!$B:$B,ROW())="","",INDEX('Display 730 &amp; 1200'!$B:$B,ROW()))</f>
        <v>HASANUDIN</v>
      </c>
      <c r="C167" t="str">
        <f>IF(INDEX('Display 730 &amp; 1200'!$D:$D,ROW())="","",INDEX('Display 730 &amp; 1200'!$D:$D,ROW()))</f>
        <v>CITRA_MAJA</v>
      </c>
      <c r="D167" t="e">
        <f>IF($C167="",0,SUMIFS(#REF!,#REF!,$C167,#REF!,"&gt;="&amp;'Display 730 &amp; 1200'!$AN$10,#REF!,"&lt;="&amp;'Display 730 &amp; 1200'!$AN$9))</f>
        <v>#REF!</v>
      </c>
      <c r="E167" t="e">
        <f>IF($C167="",0,SUMIFS(#REF!,#REF!,$C167,#REF!,"&gt;="&amp;'Display 730 &amp; 1200'!$AN$12,#REF!,"&lt;="&amp;'Display 730 &amp; 1200'!$AN$11))</f>
        <v>#REF!</v>
      </c>
    </row>
    <row r="168" spans="1:5">
      <c r="A168" t="str">
        <f>IF(INDEX('Display 730 &amp; 1200'!$A:$A,ROW())="","",INDEX('Display 730 &amp; 1200'!$A:$A,ROW()))</f>
        <v>TANGERANG唐格朗</v>
      </c>
      <c r="B168" t="str">
        <f>IF(INDEX('Display 730 &amp; 1200'!$B:$B,ROW())="","",INDEX('Display 730 &amp; 1200'!$B:$B,ROW()))</f>
        <v>HASANUDIN</v>
      </c>
      <c r="C168" t="str">
        <f>IF(INDEX('Display 730 &amp; 1200'!$D:$D,ROW())="","",INDEX('Display 730 &amp; 1200'!$D:$D,ROW()))</f>
        <v>CILELES_KENCANA</v>
      </c>
      <c r="D168" t="e">
        <f>IF($C168="",0,SUMIFS(#REF!,#REF!,$C168,#REF!,"&gt;="&amp;'Display 730 &amp; 1200'!$AN$10,#REF!,"&lt;="&amp;'Display 730 &amp; 1200'!$AN$9))</f>
        <v>#REF!</v>
      </c>
      <c r="E168" t="e">
        <f>IF($C168="",0,SUMIFS(#REF!,#REF!,$C168,#REF!,"&gt;="&amp;'Display 730 &amp; 1200'!$AN$12,#REF!,"&lt;="&amp;'Display 730 &amp; 1200'!$AN$11))</f>
        <v>#REF!</v>
      </c>
    </row>
    <row r="169" spans="1:5">
      <c r="A169" t="str">
        <f>IF(INDEX('Display 730 &amp; 1200'!$A:$A,ROW())="","",INDEX('Display 730 &amp; 1200'!$A:$A,ROW()))</f>
        <v>TANGERANG唐格朗</v>
      </c>
      <c r="B169" t="str">
        <f>IF(INDEX('Display 730 &amp; 1200'!$B:$B,ROW())="","",INDEX('Display 730 &amp; 1200'!$B:$B,ROW()))</f>
        <v>HASANUDIN</v>
      </c>
      <c r="C169" t="str">
        <f>IF(INDEX('Display 730 &amp; 1200'!$D:$D,ROW())="","",INDEX('Display 730 &amp; 1200'!$D:$D,ROW()))</f>
        <v>WARUNG_BANTEN</v>
      </c>
      <c r="D169" t="e">
        <f>IF($C169="",0,SUMIFS(#REF!,#REF!,$C169,#REF!,"&gt;="&amp;'Display 730 &amp; 1200'!$AN$10,#REF!,"&lt;="&amp;'Display 730 &amp; 1200'!$AN$9))</f>
        <v>#REF!</v>
      </c>
      <c r="E169" t="e">
        <f>IF($C169="",0,SUMIFS(#REF!,#REF!,$C169,#REF!,"&gt;="&amp;'Display 730 &amp; 1200'!$AN$12,#REF!,"&lt;="&amp;'Display 730 &amp; 1200'!$AN$11))</f>
        <v>#REF!</v>
      </c>
    </row>
    <row r="170" spans="1:5">
      <c r="A170" t="str">
        <f>IF(INDEX('Display 730 &amp; 1200'!$A:$A,ROW())="","",INDEX('Display 730 &amp; 1200'!$A:$A,ROW()))</f>
        <v>TANGERANG唐格朗</v>
      </c>
      <c r="B170" t="str">
        <f>IF(INDEX('Display 730 &amp; 1200'!$B:$B,ROW())="","",INDEX('Display 730 &amp; 1200'!$B:$B,ROW()))</f>
        <v>HASANUDIN</v>
      </c>
      <c r="C170" t="str">
        <f>IF(INDEX('Display 730 &amp; 1200'!$D:$D,ROW())="","",INDEX('Display 730 &amp; 1200'!$D:$D,ROW()))</f>
        <v>MUNJUL_FLAMBOYANT</v>
      </c>
      <c r="D170" t="e">
        <f>IF($C170="",0,SUMIFS(#REF!,#REF!,$C170,#REF!,"&gt;="&amp;'Display 730 &amp; 1200'!$AN$10,#REF!,"&lt;="&amp;'Display 730 &amp; 1200'!$AN$9))</f>
        <v>#REF!</v>
      </c>
      <c r="E170" t="e">
        <f>IF($C170="",0,SUMIFS(#REF!,#REF!,$C170,#REF!,"&gt;="&amp;'Display 730 &amp; 1200'!$AN$12,#REF!,"&lt;="&amp;'Display 730 &amp; 1200'!$AN$11))</f>
        <v>#REF!</v>
      </c>
    </row>
    <row r="171" spans="1:5">
      <c r="A171" t="str">
        <f>IF(INDEX('Display 730 &amp; 1200'!$A:$A,ROW())="","",INDEX('Display 730 &amp; 1200'!$A:$A,ROW()))</f>
        <v>TANGERANG唐格朗</v>
      </c>
      <c r="B171" t="str">
        <f>IF(INDEX('Display 730 &amp; 1200'!$B:$B,ROW())="","",INDEX('Display 730 &amp; 1200'!$B:$B,ROW()))</f>
        <v>HASANUDIN</v>
      </c>
      <c r="C171" t="str">
        <f>IF(INDEX('Display 730 &amp; 1200'!$D:$D,ROW())="","",INDEX('Display 730 &amp; 1200'!$D:$D,ROW()))</f>
        <v>CIGADUNG_INOVASI</v>
      </c>
      <c r="D171" t="e">
        <f>IF($C171="",0,SUMIFS(#REF!,#REF!,$C171,#REF!,"&gt;="&amp;'Display 730 &amp; 1200'!$AN$10,#REF!,"&lt;="&amp;'Display 730 &amp; 1200'!$AN$9))</f>
        <v>#REF!</v>
      </c>
      <c r="E171" t="e">
        <f>IF($C171="",0,SUMIFS(#REF!,#REF!,$C171,#REF!,"&gt;="&amp;'Display 730 &amp; 1200'!$AN$12,#REF!,"&lt;="&amp;'Display 730 &amp; 1200'!$AN$11))</f>
        <v>#REF!</v>
      </c>
    </row>
    <row r="172" spans="1:5">
      <c r="A172" t="str">
        <f>IF(INDEX('Display 730 &amp; 1200'!$A:$A,ROW())="","",INDEX('Display 730 &amp; 1200'!$A:$A,ROW()))</f>
        <v>TANGERANG唐格朗</v>
      </c>
      <c r="B172" t="str">
        <f>IF(INDEX('Display 730 &amp; 1200'!$B:$B,ROW())="","",INDEX('Display 730 &amp; 1200'!$B:$B,ROW()))</f>
        <v>HASANUDIN</v>
      </c>
      <c r="C172" t="str">
        <f>IF(INDEX('Display 730 &amp; 1200'!$D:$D,ROW())="","",INDEX('Display 730 &amp; 1200'!$D:$D,ROW()))</f>
        <v>MANDALA_RANGKAS</v>
      </c>
      <c r="D172" t="e">
        <f>IF($C172="",0,SUMIFS(#REF!,#REF!,$C172,#REF!,"&gt;="&amp;'Display 730 &amp; 1200'!$AN$10,#REF!,"&lt;="&amp;'Display 730 &amp; 1200'!$AN$9))</f>
        <v>#REF!</v>
      </c>
      <c r="E172" t="e">
        <f>IF($C172="",0,SUMIFS(#REF!,#REF!,$C172,#REF!,"&gt;="&amp;'Display 730 &amp; 1200'!$AN$12,#REF!,"&lt;="&amp;'Display 730 &amp; 1200'!$AN$11))</f>
        <v>#REF!</v>
      </c>
    </row>
    <row r="173" spans="1:5">
      <c r="A173" t="str">
        <f>IF(INDEX('Display 730 &amp; 1200'!$A:$A,ROW())="","",INDEX('Display 730 &amp; 1200'!$A:$A,ROW()))</f>
        <v>TANGERANG唐格朗</v>
      </c>
      <c r="B173" t="str">
        <f>IF(INDEX('Display 730 &amp; 1200'!$B:$B,ROW())="","",INDEX('Display 730 &amp; 1200'!$B:$B,ROW()))</f>
        <v>HASANUDIN</v>
      </c>
      <c r="C173" t="str">
        <f>IF(INDEX('Display 730 &amp; 1200'!$D:$D,ROW())="","",INDEX('Display 730 &amp; 1200'!$D:$D,ROW()))</f>
        <v>CIMANUK</v>
      </c>
      <c r="D173" t="e">
        <f>IF($C173="",0,SUMIFS(#REF!,#REF!,$C173,#REF!,"&gt;="&amp;'Display 730 &amp; 1200'!$AN$10,#REF!,"&lt;="&amp;'Display 730 &amp; 1200'!$AN$9))</f>
        <v>#REF!</v>
      </c>
      <c r="E173" t="e">
        <f>IF($C173="",0,SUMIFS(#REF!,#REF!,$C173,#REF!,"&gt;="&amp;'Display 730 &amp; 1200'!$AN$12,#REF!,"&lt;="&amp;'Display 730 &amp; 1200'!$AN$11))</f>
        <v>#REF!</v>
      </c>
    </row>
    <row r="174" spans="1:5">
      <c r="A174" t="str">
        <f>IF(INDEX('Display 730 &amp; 1200'!$A:$A,ROW())="","",INDEX('Display 730 &amp; 1200'!$A:$A,ROW()))</f>
        <v>TANGERANG唐格朗</v>
      </c>
      <c r="B174" t="str">
        <f>IF(INDEX('Display 730 &amp; 1200'!$B:$B,ROW())="","",INDEX('Display 730 &amp; 1200'!$B:$B,ROW()))</f>
        <v>HASANUDIN</v>
      </c>
      <c r="C174" t="str">
        <f>IF(INDEX('Display 730 &amp; 1200'!$D:$D,ROW())="","",INDEX('Display 730 &amp; 1200'!$D:$D,ROW()))</f>
        <v>WANASALAM</v>
      </c>
      <c r="D174" t="e">
        <f>IF($C174="",0,SUMIFS(#REF!,#REF!,$C174,#REF!,"&gt;="&amp;'Display 730 &amp; 1200'!$AN$10,#REF!,"&lt;="&amp;'Display 730 &amp; 1200'!$AN$9))</f>
        <v>#REF!</v>
      </c>
      <c r="E174" t="e">
        <f>IF($C174="",0,SUMIFS(#REF!,#REF!,$C174,#REF!,"&gt;="&amp;'Display 730 &amp; 1200'!$AN$12,#REF!,"&lt;="&amp;'Display 730 &amp; 1200'!$AN$11))</f>
        <v>#REF!</v>
      </c>
    </row>
    <row r="175" spans="1:5">
      <c r="A175" t="str">
        <f>IF(INDEX('Display 730 &amp; 1200'!$A:$A,ROW())="","",INDEX('Display 730 &amp; 1200'!$A:$A,ROW()))</f>
        <v>TANGERANG唐格朗</v>
      </c>
      <c r="B175" t="str">
        <f>IF(INDEX('Display 730 &amp; 1200'!$B:$B,ROW())="","",INDEX('Display 730 &amp; 1200'!$B:$B,ROW()))</f>
        <v>HASANUDIN</v>
      </c>
      <c r="C175" t="str">
        <f>IF(INDEX('Display 730 &amp; 1200'!$D:$D,ROW())="","",INDEX('Display 730 &amp; 1200'!$D:$D,ROW()))</f>
        <v>MENES</v>
      </c>
      <c r="D175" t="e">
        <f>IF($C175="",0,SUMIFS(#REF!,#REF!,$C175,#REF!,"&gt;="&amp;'Display 730 &amp; 1200'!$AN$10,#REF!,"&lt;="&amp;'Display 730 &amp; 1200'!$AN$9))</f>
        <v>#REF!</v>
      </c>
      <c r="E175" t="e">
        <f>IF($C175="",0,SUMIFS(#REF!,#REF!,$C175,#REF!,"&gt;="&amp;'Display 730 &amp; 1200'!$AN$12,#REF!,"&lt;="&amp;'Display 730 &amp; 1200'!$AN$11))</f>
        <v>#REF!</v>
      </c>
    </row>
    <row r="176" spans="1:5">
      <c r="A176" t="str">
        <f>IF(INDEX('Display 730 &amp; 1200'!$A:$A,ROW())="","",INDEX('Display 730 &amp; 1200'!$A:$A,ROW()))</f>
        <v>TANGERANG唐格朗</v>
      </c>
      <c r="B176" t="str">
        <f>IF(INDEX('Display 730 &amp; 1200'!$B:$B,ROW())="","",INDEX('Display 730 &amp; 1200'!$B:$B,ROW()))</f>
        <v>JAYA</v>
      </c>
      <c r="C176" t="str">
        <f>IF(INDEX('Display 730 &amp; 1200'!$D:$D,ROW())="","",INDEX('Display 730 &amp; 1200'!$D:$D,ROW()))</f>
        <v>INFINITY_BIZPARK</v>
      </c>
      <c r="D176" t="e">
        <f>IF($C176="",0,SUMIFS(#REF!,#REF!,$C176,#REF!,"&gt;="&amp;'Display 730 &amp; 1200'!$AN$10,#REF!,"&lt;="&amp;'Display 730 &amp; 1200'!$AN$9))</f>
        <v>#REF!</v>
      </c>
      <c r="E176" t="e">
        <f>IF($C176="",0,SUMIFS(#REF!,#REF!,$C176,#REF!,"&gt;="&amp;'Display 730 &amp; 1200'!$AN$12,#REF!,"&lt;="&amp;'Display 730 &amp; 1200'!$AN$11))</f>
        <v>#REF!</v>
      </c>
    </row>
    <row r="177" spans="1:5">
      <c r="A177" t="str">
        <f>IF(INDEX('Display 730 &amp; 1200'!$A:$A,ROW())="","",INDEX('Display 730 &amp; 1200'!$A:$A,ROW()))</f>
        <v>TANGERANG唐格朗</v>
      </c>
      <c r="B177" t="str">
        <f>IF(INDEX('Display 730 &amp; 1200'!$B:$B,ROW())="","",INDEX('Display 730 &amp; 1200'!$B:$B,ROW()))</f>
        <v>JAYA</v>
      </c>
      <c r="C177" t="str">
        <f>IF(INDEX('Display 730 &amp; 1200'!$D:$D,ROW())="","",INDEX('Display 730 &amp; 1200'!$D:$D,ROW()))</f>
        <v>WANAKERTA_SINJAY</v>
      </c>
      <c r="D177" t="e">
        <f>IF($C177="",0,SUMIFS(#REF!,#REF!,$C177,#REF!,"&gt;="&amp;'Display 730 &amp; 1200'!$AN$10,#REF!,"&lt;="&amp;'Display 730 &amp; 1200'!$AN$9))</f>
        <v>#REF!</v>
      </c>
      <c r="E177" t="e">
        <f>IF($C177="",0,SUMIFS(#REF!,#REF!,$C177,#REF!,"&gt;="&amp;'Display 730 &amp; 1200'!$AN$12,#REF!,"&lt;="&amp;'Display 730 &amp; 1200'!$AN$11))</f>
        <v>#REF!</v>
      </c>
    </row>
    <row r="178" spans="1:5">
      <c r="A178" t="str">
        <f>IF(INDEX('Display 730 &amp; 1200'!$A:$A,ROW())="","",INDEX('Display 730 &amp; 1200'!$A:$A,ROW()))</f>
        <v>TANGERANG唐格朗</v>
      </c>
      <c r="B178" t="str">
        <f>IF(INDEX('Display 730 &amp; 1200'!$B:$B,ROW())="","",INDEX('Display 730 &amp; 1200'!$B:$B,ROW()))</f>
        <v>JAYA</v>
      </c>
      <c r="C178" t="str">
        <f>IF(INDEX('Display 730 &amp; 1200'!$D:$D,ROW())="","",INDEX('Display 730 &amp; 1200'!$D:$D,ROW()))</f>
        <v>PANGKALAN_TELUKNAGA</v>
      </c>
      <c r="D178" t="e">
        <f>IF($C178="",0,SUMIFS(#REF!,#REF!,$C178,#REF!,"&gt;="&amp;'Display 730 &amp; 1200'!$AN$10,#REF!,"&lt;="&amp;'Display 730 &amp; 1200'!$AN$9))</f>
        <v>#REF!</v>
      </c>
      <c r="E178" t="e">
        <f>IF($C178="",0,SUMIFS(#REF!,#REF!,$C178,#REF!,"&gt;="&amp;'Display 730 &amp; 1200'!$AN$12,#REF!,"&lt;="&amp;'Display 730 &amp; 1200'!$AN$11))</f>
        <v>#REF!</v>
      </c>
    </row>
    <row r="179" spans="1:5">
      <c r="A179" t="str">
        <f>IF(INDEX('Display 730 &amp; 1200'!$A:$A,ROW())="","",INDEX('Display 730 &amp; 1200'!$A:$A,ROW()))</f>
        <v>TANGERANG唐格朗</v>
      </c>
      <c r="B179" t="str">
        <f>IF(INDEX('Display 730 &amp; 1200'!$B:$B,ROW())="","",INDEX('Display 730 &amp; 1200'!$B:$B,ROW()))</f>
        <v>JAYA</v>
      </c>
      <c r="C179" t="str">
        <f>IF(INDEX('Display 730 &amp; 1200'!$D:$D,ROW())="","",INDEX('Display 730 &amp; 1200'!$D:$D,ROW()))</f>
        <v>DC_SEPATAN</v>
      </c>
      <c r="D179" t="e">
        <f>IF($C179="",0,SUMIFS(#REF!,#REF!,$C179,#REF!,"&gt;="&amp;'Display 730 &amp; 1200'!$AN$10,#REF!,"&lt;="&amp;'Display 730 &amp; 1200'!$AN$9))</f>
        <v>#REF!</v>
      </c>
      <c r="E179" t="e">
        <f>IF($C179="",0,SUMIFS(#REF!,#REF!,$C179,#REF!,"&gt;="&amp;'Display 730 &amp; 1200'!$AN$12,#REF!,"&lt;="&amp;'Display 730 &amp; 1200'!$AN$11))</f>
        <v>#REF!</v>
      </c>
    </row>
    <row r="180" spans="1:5">
      <c r="A180" t="str">
        <f>IF(INDEX('Display 730 &amp; 1200'!$A:$A,ROW())="","",INDEX('Display 730 &amp; 1200'!$A:$A,ROW()))</f>
        <v>TANGERANG唐格朗</v>
      </c>
      <c r="B180" t="str">
        <f>IF(INDEX('Display 730 &amp; 1200'!$B:$B,ROW())="","",INDEX('Display 730 &amp; 1200'!$B:$B,ROW()))</f>
        <v>JAYA</v>
      </c>
      <c r="C180" t="str">
        <f>IF(INDEX('Display 730 &amp; 1200'!$D:$D,ROW())="","",INDEX('Display 730 &amp; 1200'!$D:$D,ROW()))</f>
        <v>RAJEG</v>
      </c>
      <c r="D180" t="e">
        <f>IF($C180="",0,SUMIFS(#REF!,#REF!,$C180,#REF!,"&gt;="&amp;'Display 730 &amp; 1200'!$AN$10,#REF!,"&lt;="&amp;'Display 730 &amp; 1200'!$AN$9))</f>
        <v>#REF!</v>
      </c>
      <c r="E180" t="e">
        <f>IF($C180="",0,SUMIFS(#REF!,#REF!,$C180,#REF!,"&gt;="&amp;'Display 730 &amp; 1200'!$AN$12,#REF!,"&lt;="&amp;'Display 730 &amp; 1200'!$AN$11))</f>
        <v>#REF!</v>
      </c>
    </row>
    <row r="181" spans="1:5">
      <c r="A181" t="str">
        <f>IF(INDEX('Display 730 &amp; 1200'!$A:$A,ROW())="","",INDEX('Display 730 &amp; 1200'!$A:$A,ROW()))</f>
        <v>TANGERANG唐格朗</v>
      </c>
      <c r="B181" t="str">
        <f>IF(INDEX('Display 730 &amp; 1200'!$B:$B,ROW())="","",INDEX('Display 730 &amp; 1200'!$B:$B,ROW()))</f>
        <v>JAYA</v>
      </c>
      <c r="C181" t="str">
        <f>IF(INDEX('Display 730 &amp; 1200'!$D:$D,ROW())="","",INDEX('Display 730 &amp; 1200'!$D:$D,ROW()))</f>
        <v>MAUK_2</v>
      </c>
      <c r="D181" t="e">
        <f>IF($C181="",0,SUMIFS(#REF!,#REF!,$C181,#REF!,"&gt;="&amp;'Display 730 &amp; 1200'!$AN$10,#REF!,"&lt;="&amp;'Display 730 &amp; 1200'!$AN$9))</f>
        <v>#REF!</v>
      </c>
      <c r="E181" t="e">
        <f>IF($C181="",0,SUMIFS(#REF!,#REF!,$C181,#REF!,"&gt;="&amp;'Display 730 &amp; 1200'!$AN$12,#REF!,"&lt;="&amp;'Display 730 &amp; 1200'!$AN$11))</f>
        <v>#REF!</v>
      </c>
    </row>
    <row r="182" spans="1:5">
      <c r="A182" t="str">
        <f>IF(INDEX('Display 730 &amp; 1200'!$A:$A,ROW())="","",INDEX('Display 730 &amp; 1200'!$A:$A,ROW()))</f>
        <v>TANGERANG唐格朗</v>
      </c>
      <c r="B182" t="str">
        <f>IF(INDEX('Display 730 &amp; 1200'!$B:$B,ROW())="","",INDEX('Display 730 &amp; 1200'!$B:$B,ROW()))</f>
        <v>JAYA</v>
      </c>
      <c r="C182" t="str">
        <f>IF(INDEX('Display 730 &amp; 1200'!$D:$D,ROW())="","",INDEX('Display 730 &amp; 1200'!$D:$D,ROW()))</f>
        <v>PAKUHAJI</v>
      </c>
      <c r="D182" t="e">
        <f>IF($C182="",0,SUMIFS(#REF!,#REF!,$C182,#REF!,"&gt;="&amp;'Display 730 &amp; 1200'!$AN$10,#REF!,"&lt;="&amp;'Display 730 &amp; 1200'!$AN$9))</f>
        <v>#REF!</v>
      </c>
      <c r="E182" t="e">
        <f>IF($C182="",0,SUMIFS(#REF!,#REF!,$C182,#REF!,"&gt;="&amp;'Display 730 &amp; 1200'!$AN$12,#REF!,"&lt;="&amp;'Display 730 &amp; 1200'!$AN$11))</f>
        <v>#REF!</v>
      </c>
    </row>
    <row r="183" spans="1:5">
      <c r="A183" t="str">
        <f>IF(INDEX('Display 730 &amp; 1200'!$A:$A,ROW())="","",INDEX('Display 730 &amp; 1200'!$A:$A,ROW()))</f>
        <v>TANGERANG唐格朗</v>
      </c>
      <c r="B183" t="str">
        <f>IF(INDEX('Display 730 &amp; 1200'!$B:$B,ROW())="","",INDEX('Display 730 &amp; 1200'!$B:$B,ROW()))</f>
        <v>JAYA</v>
      </c>
      <c r="C183" t="str">
        <f>IF(INDEX('Display 730 &amp; 1200'!$D:$D,ROW())="","",INDEX('Display 730 &amp; 1200'!$D:$D,ROW()))</f>
        <v>BAL15E</v>
      </c>
      <c r="D183" t="e">
        <f>IF($C183="",0,SUMIFS(#REF!,#REF!,$C183,#REF!,"&gt;="&amp;'Display 730 &amp; 1200'!$AN$10,#REF!,"&lt;="&amp;'Display 730 &amp; 1200'!$AN$9))</f>
        <v>#REF!</v>
      </c>
      <c r="E183" t="e">
        <f>IF($C183="",0,SUMIFS(#REF!,#REF!,$C183,#REF!,"&gt;="&amp;'Display 730 &amp; 1200'!$AN$12,#REF!,"&lt;="&amp;'Display 730 &amp; 1200'!$AN$11))</f>
        <v>#REF!</v>
      </c>
    </row>
    <row r="184" spans="1:5">
      <c r="A184" t="str">
        <f>IF(INDEX('Display 730 &amp; 1200'!$A:$A,ROW())="","",INDEX('Display 730 &amp; 1200'!$A:$A,ROW()))</f>
        <v>TANGERANG唐格朗</v>
      </c>
      <c r="B184" t="str">
        <f>IF(INDEX('Display 730 &amp; 1200'!$B:$B,ROW())="","",INDEX('Display 730 &amp; 1200'!$B:$B,ROW()))</f>
        <v>JAYA</v>
      </c>
      <c r="C184" t="str">
        <f>IF(INDEX('Display 730 &amp; 1200'!$D:$D,ROW())="","",INDEX('Display 730 &amp; 1200'!$D:$D,ROW()))</f>
        <v>BAL15D</v>
      </c>
      <c r="D184" t="e">
        <f>IF($C184="",0,SUMIFS(#REF!,#REF!,$C184,#REF!,"&gt;="&amp;'Display 730 &amp; 1200'!$AN$10,#REF!,"&lt;="&amp;'Display 730 &amp; 1200'!$AN$9))</f>
        <v>#REF!</v>
      </c>
      <c r="E184" t="e">
        <f>IF($C184="",0,SUMIFS(#REF!,#REF!,$C184,#REF!,"&gt;="&amp;'Display 730 &amp; 1200'!$AN$12,#REF!,"&lt;="&amp;'Display 730 &amp; 1200'!$AN$11))</f>
        <v>#REF!</v>
      </c>
    </row>
    <row r="185" spans="1:5">
      <c r="A185" t="str">
        <f>IF(INDEX('Display 730 &amp; 1200'!$A:$A,ROW())="","",INDEX('Display 730 &amp; 1200'!$A:$A,ROW()))</f>
        <v>TANGERANG唐格朗</v>
      </c>
      <c r="B185" t="str">
        <f>IF(INDEX('Display 730 &amp; 1200'!$B:$B,ROW())="","",INDEX('Display 730 &amp; 1200'!$B:$B,ROW()))</f>
        <v>JAYA</v>
      </c>
      <c r="C185" t="str">
        <f>IF(INDEX('Display 730 &amp; 1200'!$D:$D,ROW())="","",INDEX('Display 730 &amp; 1200'!$D:$D,ROW()))</f>
        <v>SEPATAN</v>
      </c>
      <c r="D185" t="e">
        <f>IF($C185="",0,SUMIFS(#REF!,#REF!,$C185,#REF!,"&gt;="&amp;'Display 730 &amp; 1200'!$AN$10,#REF!,"&lt;="&amp;'Display 730 &amp; 1200'!$AN$9))</f>
        <v>#REF!</v>
      </c>
      <c r="E185" t="e">
        <f>IF($C185="",0,SUMIFS(#REF!,#REF!,$C185,#REF!,"&gt;="&amp;'Display 730 &amp; 1200'!$AN$12,#REF!,"&lt;="&amp;'Display 730 &amp; 1200'!$AN$11))</f>
        <v>#REF!</v>
      </c>
    </row>
    <row r="186" spans="1:5">
      <c r="A186" t="str">
        <f>IF(INDEX('Display 730 &amp; 1200'!$A:$A,ROW())="","",INDEX('Display 730 &amp; 1200'!$A:$A,ROW()))</f>
        <v>TANGERANG唐格朗</v>
      </c>
      <c r="B186" t="str">
        <f>IF(INDEX('Display 730 &amp; 1200'!$B:$B,ROW())="","",INDEX('Display 730 &amp; 1200'!$B:$B,ROW()))</f>
        <v>JAYA</v>
      </c>
      <c r="C186" t="str">
        <f>IF(INDEX('Display 730 &amp; 1200'!$D:$D,ROW())="","",INDEX('Display 730 &amp; 1200'!$D:$D,ROW()))</f>
        <v>TGR05D</v>
      </c>
      <c r="D186" t="e">
        <f>IF($C186="",0,SUMIFS(#REF!,#REF!,$C186,#REF!,"&gt;="&amp;'Display 730 &amp; 1200'!$AN$10,#REF!,"&lt;="&amp;'Display 730 &amp; 1200'!$AN$9))</f>
        <v>#REF!</v>
      </c>
      <c r="E186" t="e">
        <f>IF($C186="",0,SUMIFS(#REF!,#REF!,$C186,#REF!,"&gt;="&amp;'Display 730 &amp; 1200'!$AN$12,#REF!,"&lt;="&amp;'Display 730 &amp; 1200'!$AN$11))</f>
        <v>#REF!</v>
      </c>
    </row>
    <row r="187" spans="1:5">
      <c r="A187" t="str">
        <f>IF(INDEX('Display 730 &amp; 1200'!$A:$A,ROW())="","",INDEX('Display 730 &amp; 1200'!$A:$A,ROW()))</f>
        <v>TANGERANG唐格朗</v>
      </c>
      <c r="B187" t="str">
        <f>IF(INDEX('Display 730 &amp; 1200'!$B:$B,ROW())="","",INDEX('Display 730 &amp; 1200'!$B:$B,ROW()))</f>
        <v>JAYA</v>
      </c>
      <c r="C187" t="str">
        <f>IF(INDEX('Display 730 &amp; 1200'!$D:$D,ROW())="","",INDEX('Display 730 &amp; 1200'!$D:$D,ROW()))</f>
        <v>PIK_2_RIVERSIDE</v>
      </c>
      <c r="D187" t="e">
        <f>IF($C187="",0,SUMIFS(#REF!,#REF!,$C187,#REF!,"&gt;="&amp;'Display 730 &amp; 1200'!$AN$10,#REF!,"&lt;="&amp;'Display 730 &amp; 1200'!$AN$9))</f>
        <v>#REF!</v>
      </c>
      <c r="E187" t="e">
        <f>IF($C187="",0,SUMIFS(#REF!,#REF!,$C187,#REF!,"&gt;="&amp;'Display 730 &amp; 1200'!$AN$12,#REF!,"&lt;="&amp;'Display 730 &amp; 1200'!$AN$11))</f>
        <v>#REF!</v>
      </c>
    </row>
    <row r="188" spans="1:5">
      <c r="A188" t="str">
        <f>IF(INDEX('Display 730 &amp; 1200'!$A:$A,ROW())="","",INDEX('Display 730 &amp; 1200'!$A:$A,ROW()))</f>
        <v>TANGERANG唐格朗</v>
      </c>
      <c r="B188" t="str">
        <f>IF(INDEX('Display 730 &amp; 1200'!$B:$B,ROW())="","",INDEX('Display 730 &amp; 1200'!$B:$B,ROW()))</f>
        <v>JAYA</v>
      </c>
      <c r="C188" t="str">
        <f>IF(INDEX('Display 730 &amp; 1200'!$D:$D,ROW())="","",INDEX('Display 730 &amp; 1200'!$D:$D,ROW()))</f>
        <v>PERIUK</v>
      </c>
      <c r="D188" t="e">
        <f>IF($C188="",0,SUMIFS(#REF!,#REF!,$C188,#REF!,"&gt;="&amp;'Display 730 &amp; 1200'!$AN$10,#REF!,"&lt;="&amp;'Display 730 &amp; 1200'!$AN$9))</f>
        <v>#REF!</v>
      </c>
      <c r="E188" t="e">
        <f>IF($C188="",0,SUMIFS(#REF!,#REF!,$C188,#REF!,"&gt;="&amp;'Display 730 &amp; 1200'!$AN$12,#REF!,"&lt;="&amp;'Display 730 &amp; 1200'!$AN$11))</f>
        <v>#REF!</v>
      </c>
    </row>
    <row r="189" spans="1:5">
      <c r="A189" t="str">
        <f>IF(INDEX('Display 730 &amp; 1200'!$A:$A,ROW())="","",INDEX('Display 730 &amp; 1200'!$A:$A,ROW()))</f>
        <v>TANGERANG唐格朗</v>
      </c>
      <c r="B189" t="str">
        <f>IF(INDEX('Display 730 &amp; 1200'!$B:$B,ROW())="","",INDEX('Display 730 &amp; 1200'!$B:$B,ROW()))</f>
        <v>-</v>
      </c>
      <c r="C189" t="str">
        <f>IF(INDEX('Display 730 &amp; 1200'!$D:$D,ROW())="","",INDEX('Display 730 &amp; 1200'!$D:$D,ROW()))</f>
        <v>TERITI_KUTABUMI</v>
      </c>
      <c r="D189" t="e">
        <f>IF($C189="",0,SUMIFS(#REF!,#REF!,$C189,#REF!,"&gt;="&amp;'Display 730 &amp; 1200'!$AN$10,#REF!,"&lt;="&amp;'Display 730 &amp; 1200'!$AN$9))</f>
        <v>#REF!</v>
      </c>
      <c r="E189" t="e">
        <f>IF($C189="",0,SUMIFS(#REF!,#REF!,$C189,#REF!,"&gt;="&amp;'Display 730 &amp; 1200'!$AN$12,#REF!,"&lt;="&amp;'Display 730 &amp; 1200'!$AN$11))</f>
        <v>#REF!</v>
      </c>
    </row>
    <row r="190" spans="1:5">
      <c r="A190" t="str">
        <f>IF(INDEX('Display 730 &amp; 1200'!$A:$A,ROW())="","",INDEX('Display 730 &amp; 1200'!$A:$A,ROW()))</f>
        <v>TANGERANG唐格朗</v>
      </c>
      <c r="B190" t="str">
        <f>IF(INDEX('Display 730 &amp; 1200'!$B:$B,ROW())="","",INDEX('Display 730 &amp; 1200'!$B:$B,ROW()))</f>
        <v>JUMADI</v>
      </c>
      <c r="C190" t="str">
        <f>IF(INDEX('Display 730 &amp; 1200'!$D:$D,ROW())="","",INDEX('Display 730 &amp; 1200'!$D:$D,ROW()))</f>
        <v>CANGKUDU</v>
      </c>
      <c r="D190" t="e">
        <f>IF($C190="",0,SUMIFS(#REF!,#REF!,$C190,#REF!,"&gt;="&amp;'Display 730 &amp; 1200'!$AN$10,#REF!,"&lt;="&amp;'Display 730 &amp; 1200'!$AN$9))</f>
        <v>#REF!</v>
      </c>
      <c r="E190" t="e">
        <f>IF($C190="",0,SUMIFS(#REF!,#REF!,$C190,#REF!,"&gt;="&amp;'Display 730 &amp; 1200'!$AN$12,#REF!,"&lt;="&amp;'Display 730 &amp; 1200'!$AN$11))</f>
        <v>#REF!</v>
      </c>
    </row>
    <row r="191" spans="1:5">
      <c r="A191" t="str">
        <f>IF(INDEX('Display 730 &amp; 1200'!$A:$A,ROW())="","",INDEX('Display 730 &amp; 1200'!$A:$A,ROW()))</f>
        <v>TANGERANG唐格朗</v>
      </c>
      <c r="B191" t="str">
        <f>IF(INDEX('Display 730 &amp; 1200'!$B:$B,ROW())="","",INDEX('Display 730 &amp; 1200'!$B:$B,ROW()))</f>
        <v>JUMADI</v>
      </c>
      <c r="C191" t="str">
        <f>IF(INDEX('Display 730 &amp; 1200'!$D:$D,ROW())="","",INDEX('Display 730 &amp; 1200'!$D:$D,ROW()))</f>
        <v>CISOKA</v>
      </c>
      <c r="D191" t="e">
        <f>IF($C191="",0,SUMIFS(#REF!,#REF!,$C191,#REF!,"&gt;="&amp;'Display 730 &amp; 1200'!$AN$10,#REF!,"&lt;="&amp;'Display 730 &amp; 1200'!$AN$9))</f>
        <v>#REF!</v>
      </c>
      <c r="E191" t="e">
        <f>IF($C191="",0,SUMIFS(#REF!,#REF!,$C191,#REF!,"&gt;="&amp;'Display 730 &amp; 1200'!$AN$12,#REF!,"&lt;="&amp;'Display 730 &amp; 1200'!$AN$11))</f>
        <v>#REF!</v>
      </c>
    </row>
    <row r="192" spans="1:5">
      <c r="A192" t="str">
        <f>IF(INDEX('Display 730 &amp; 1200'!$A:$A,ROW())="","",INDEX('Display 730 &amp; 1200'!$A:$A,ROW()))</f>
        <v>TANGERANG唐格朗</v>
      </c>
      <c r="B192" t="str">
        <f>IF(INDEX('Display 730 &amp; 1200'!$B:$B,ROW())="","",INDEX('Display 730 &amp; 1200'!$B:$B,ROW()))</f>
        <v>JUMADI</v>
      </c>
      <c r="C192" t="str">
        <f>IF(INDEX('Display 730 &amp; 1200'!$D:$D,ROW())="","",INDEX('Display 730 &amp; 1200'!$D:$D,ROW()))</f>
        <v>CIKUPA_RAYA</v>
      </c>
      <c r="D192" t="e">
        <f>IF($C192="",0,SUMIFS(#REF!,#REF!,$C192,#REF!,"&gt;="&amp;'Display 730 &amp; 1200'!$AN$10,#REF!,"&lt;="&amp;'Display 730 &amp; 1200'!$AN$9))</f>
        <v>#REF!</v>
      </c>
      <c r="E192" t="e">
        <f>IF($C192="",0,SUMIFS(#REF!,#REF!,$C192,#REF!,"&gt;="&amp;'Display 730 &amp; 1200'!$AN$12,#REF!,"&lt;="&amp;'Display 730 &amp; 1200'!$AN$11))</f>
        <v>#REF!</v>
      </c>
    </row>
    <row r="193" spans="1:5">
      <c r="A193" t="str">
        <f>IF(INDEX('Display 730 &amp; 1200'!$A:$A,ROW())="","",INDEX('Display 730 &amp; 1200'!$A:$A,ROW()))</f>
        <v>TANGERANG唐格朗</v>
      </c>
      <c r="B193" t="str">
        <f>IF(INDEX('Display 730 &amp; 1200'!$B:$B,ROW())="","",INDEX('Display 730 &amp; 1200'!$B:$B,ROW()))</f>
        <v>JUMADI</v>
      </c>
      <c r="C193" t="str">
        <f>IF(INDEX('Display 730 &amp; 1200'!$D:$D,ROW())="","",INDEX('Display 730 &amp; 1200'!$D:$D,ROW()))</f>
        <v>KATOMAS_RAYA</v>
      </c>
      <c r="D193" t="e">
        <f>IF($C193="",0,SUMIFS(#REF!,#REF!,$C193,#REF!,"&gt;="&amp;'Display 730 &amp; 1200'!$AN$10,#REF!,"&lt;="&amp;'Display 730 &amp; 1200'!$AN$9))</f>
        <v>#REF!</v>
      </c>
      <c r="E193" t="e">
        <f>IF($C193="",0,SUMIFS(#REF!,#REF!,$C193,#REF!,"&gt;="&amp;'Display 730 &amp; 1200'!$AN$12,#REF!,"&lt;="&amp;'Display 730 &amp; 1200'!$AN$11))</f>
        <v>#REF!</v>
      </c>
    </row>
    <row r="194" spans="1:5">
      <c r="A194" t="str">
        <f>IF(INDEX('Display 730 &amp; 1200'!$A:$A,ROW())="","",INDEX('Display 730 &amp; 1200'!$A:$A,ROW()))</f>
        <v>TANGERANG唐格朗</v>
      </c>
      <c r="B194" t="str">
        <f>IF(INDEX('Display 730 &amp; 1200'!$B:$B,ROW())="","",INDEX('Display 730 &amp; 1200'!$B:$B,ROW()))</f>
        <v>JUMADI</v>
      </c>
      <c r="C194" t="str">
        <f>IF(INDEX('Display 730 &amp; 1200'!$D:$D,ROW())="","",INDEX('Display 730 &amp; 1200'!$D:$D,ROW()))</f>
        <v>KIBIN_RAYA</v>
      </c>
      <c r="D194" t="e">
        <f>IF($C194="",0,SUMIFS(#REF!,#REF!,$C194,#REF!,"&gt;="&amp;'Display 730 &amp; 1200'!$AN$10,#REF!,"&lt;="&amp;'Display 730 &amp; 1200'!$AN$9))</f>
        <v>#REF!</v>
      </c>
      <c r="E194" t="e">
        <f>IF($C194="",0,SUMIFS(#REF!,#REF!,$C194,#REF!,"&gt;="&amp;'Display 730 &amp; 1200'!$AN$12,#REF!,"&lt;="&amp;'Display 730 &amp; 1200'!$AN$11))</f>
        <v>#REF!</v>
      </c>
    </row>
    <row r="195" spans="1:5">
      <c r="A195" t="str">
        <f>IF(INDEX('Display 730 &amp; 1200'!$A:$A,ROW())="","",INDEX('Display 730 &amp; 1200'!$A:$A,ROW()))</f>
        <v>TANGERANG唐格朗</v>
      </c>
      <c r="B195" t="str">
        <f>IF(INDEX('Display 730 &amp; 1200'!$B:$B,ROW())="","",INDEX('Display 730 &amp; 1200'!$B:$B,ROW()))</f>
        <v>JUMADI</v>
      </c>
      <c r="C195" t="str">
        <f>IF(INDEX('Display 730 &amp; 1200'!$D:$D,ROW())="","",INDEX('Display 730 &amp; 1200'!$D:$D,ROW()))</f>
        <v>CIKANDE_RAYA</v>
      </c>
      <c r="D195" t="e">
        <f>IF($C195="",0,SUMIFS(#REF!,#REF!,$C195,#REF!,"&gt;="&amp;'Display 730 &amp; 1200'!$AN$10,#REF!,"&lt;="&amp;'Display 730 &amp; 1200'!$AN$9))</f>
        <v>#REF!</v>
      </c>
      <c r="E195" t="e">
        <f>IF($C195="",0,SUMIFS(#REF!,#REF!,$C195,#REF!,"&gt;="&amp;'Display 730 &amp; 1200'!$AN$12,#REF!,"&lt;="&amp;'Display 730 &amp; 1200'!$AN$11))</f>
        <v>#REF!</v>
      </c>
    </row>
    <row r="196" spans="1:5">
      <c r="A196" t="str">
        <f>IF(INDEX('Display 730 &amp; 1200'!$A:$A,ROW())="","",INDEX('Display 730 &amp; 1200'!$A:$A,ROW()))</f>
        <v>TANGERANG唐格朗</v>
      </c>
      <c r="B196" t="str">
        <f>IF(INDEX('Display 730 &amp; 1200'!$B:$B,ROW())="","",INDEX('Display 730 &amp; 1200'!$B:$B,ROW()))</f>
        <v>JUMADI</v>
      </c>
      <c r="C196" t="str">
        <f>IF(INDEX('Display 730 &amp; 1200'!$D:$D,ROW())="","",INDEX('Display 730 &amp; 1200'!$D:$D,ROW()))</f>
        <v>HARENDONG</v>
      </c>
      <c r="D196" t="e">
        <f>IF($C196="",0,SUMIFS(#REF!,#REF!,$C196,#REF!,"&gt;="&amp;'Display 730 &amp; 1200'!$AN$10,#REF!,"&lt;="&amp;'Display 730 &amp; 1200'!$AN$9))</f>
        <v>#REF!</v>
      </c>
      <c r="E196" t="e">
        <f>IF($C196="",0,SUMIFS(#REF!,#REF!,$C196,#REF!,"&gt;="&amp;'Display 730 &amp; 1200'!$AN$12,#REF!,"&lt;="&amp;'Display 730 &amp; 1200'!$AN$11))</f>
        <v>#REF!</v>
      </c>
    </row>
    <row r="197" spans="1:5">
      <c r="A197" t="str">
        <f>IF(INDEX('Display 730 &amp; 1200'!$A:$A,ROW())="","",INDEX('Display 730 &amp; 1200'!$A:$A,ROW()))</f>
        <v>TANGERANG唐格朗</v>
      </c>
      <c r="B197" t="str">
        <f>IF(INDEX('Display 730 &amp; 1200'!$B:$B,ROW())="","",INDEX('Display 730 &amp; 1200'!$B:$B,ROW()))</f>
        <v>JUMADI</v>
      </c>
      <c r="C197" t="str">
        <f>IF(INDEX('Display 730 &amp; 1200'!$D:$D,ROW())="","",INDEX('Display 730 &amp; 1200'!$D:$D,ROW()))</f>
        <v>JAMBE_RAYA</v>
      </c>
      <c r="D197" t="e">
        <f>IF($C197="",0,SUMIFS(#REF!,#REF!,$C197,#REF!,"&gt;="&amp;'Display 730 &amp; 1200'!$AN$10,#REF!,"&lt;="&amp;'Display 730 &amp; 1200'!$AN$9))</f>
        <v>#REF!</v>
      </c>
      <c r="E197" t="e">
        <f>IF($C197="",0,SUMIFS(#REF!,#REF!,$C197,#REF!,"&gt;="&amp;'Display 730 &amp; 1200'!$AN$12,#REF!,"&lt;="&amp;'Display 730 &amp; 1200'!$AN$11))</f>
        <v>#REF!</v>
      </c>
    </row>
    <row r="198" spans="1:5">
      <c r="A198" t="str">
        <f>IF(INDEX('Display 730 &amp; 1200'!$A:$A,ROW())="","",INDEX('Display 730 &amp; 1200'!$A:$A,ROW()))</f>
        <v>TANGERANG唐格朗</v>
      </c>
      <c r="B198" t="str">
        <f>IF(INDEX('Display 730 &amp; 1200'!$B:$B,ROW())="","",INDEX('Display 730 &amp; 1200'!$B:$B,ROW()))</f>
        <v>JUMADI</v>
      </c>
      <c r="C198" t="str">
        <f>IF(INDEX('Display 730 &amp; 1200'!$D:$D,ROW())="","",INDEX('Display 730 &amp; 1200'!$D:$D,ROW()))</f>
        <v>DP_PETIR</v>
      </c>
      <c r="D198" t="e">
        <f>IF($C198="",0,SUMIFS(#REF!,#REF!,$C198,#REF!,"&gt;="&amp;'Display 730 &amp; 1200'!$AN$10,#REF!,"&lt;="&amp;'Display 730 &amp; 1200'!$AN$9))</f>
        <v>#REF!</v>
      </c>
      <c r="E198" t="e">
        <f>IF($C198="",0,SUMIFS(#REF!,#REF!,$C198,#REF!,"&gt;="&amp;'Display 730 &amp; 1200'!$AN$12,#REF!,"&lt;="&amp;'Display 730 &amp; 1200'!$AN$11))</f>
        <v>#REF!</v>
      </c>
    </row>
    <row r="199" spans="1:5">
      <c r="A199" t="str">
        <f>IF(INDEX('Display 730 &amp; 1200'!$A:$A,ROW())="","",INDEX('Display 730 &amp; 1200'!$A:$A,ROW()))</f>
        <v>TANGERANG唐格朗</v>
      </c>
      <c r="B199" t="str">
        <f>IF(INDEX('Display 730 &amp; 1200'!$B:$B,ROW())="","",INDEX('Display 730 &amp; 1200'!$B:$B,ROW()))</f>
        <v>JUMADI</v>
      </c>
      <c r="C199" t="str">
        <f>IF(INDEX('Display 730 &amp; 1200'!$D:$D,ROW())="","",INDEX('Display 730 &amp; 1200'!$D:$D,ROW()))</f>
        <v>KRAGILAN</v>
      </c>
      <c r="D199" t="e">
        <f>IF($C199="",0,SUMIFS(#REF!,#REF!,$C199,#REF!,"&gt;="&amp;'Display 730 &amp; 1200'!$AN$10,#REF!,"&lt;="&amp;'Display 730 &amp; 1200'!$AN$9))</f>
        <v>#REF!</v>
      </c>
      <c r="E199" t="e">
        <f>IF($C199="",0,SUMIFS(#REF!,#REF!,$C199,#REF!,"&gt;="&amp;'Display 730 &amp; 1200'!$AN$12,#REF!,"&lt;="&amp;'Display 730 &amp; 1200'!$AN$11))</f>
        <v>#REF!</v>
      </c>
    </row>
    <row r="200" spans="1:5">
      <c r="A200" t="str">
        <f>IF(INDEX('Display 730 &amp; 1200'!$A:$A,ROW())="","",INDEX('Display 730 &amp; 1200'!$A:$A,ROW()))</f>
        <v>TANGERANG唐格朗</v>
      </c>
      <c r="B200" t="str">
        <f>IF(INDEX('Display 730 &amp; 1200'!$B:$B,ROW())="","",INDEX('Display 730 &amp; 1200'!$B:$B,ROW()))</f>
        <v>JUMADI</v>
      </c>
      <c r="C200" t="str">
        <f>IF(INDEX('Display 730 &amp; 1200'!$D:$D,ROW())="","",INDEX('Display 730 &amp; 1200'!$D:$D,ROW()))</f>
        <v>DUKUH_RAYA</v>
      </c>
      <c r="D200" t="e">
        <f>IF($C200="",0,SUMIFS(#REF!,#REF!,$C200,#REF!,"&gt;="&amp;'Display 730 &amp; 1200'!$AN$10,#REF!,"&lt;="&amp;'Display 730 &amp; 1200'!$AN$9))</f>
        <v>#REF!</v>
      </c>
      <c r="E200" t="e">
        <f>IF($C200="",0,SUMIFS(#REF!,#REF!,$C200,#REF!,"&gt;="&amp;'Display 730 &amp; 1200'!$AN$12,#REF!,"&lt;="&amp;'Display 730 &amp; 1200'!$AN$11))</f>
        <v>#REF!</v>
      </c>
    </row>
    <row r="201" spans="1:5">
      <c r="A201" t="str">
        <f>IF(INDEX('Display 730 &amp; 1200'!$A:$A,ROW())="","",INDEX('Display 730 &amp; 1200'!$A:$A,ROW()))</f>
        <v>TANGERANG唐格朗</v>
      </c>
      <c r="B201" t="str">
        <f>IF(INDEX('Display 730 &amp; 1200'!$B:$B,ROW())="","",INDEX('Display 730 &amp; 1200'!$B:$B,ROW()))</f>
        <v>JUMADI</v>
      </c>
      <c r="C201" t="str">
        <f>IF(INDEX('Display 730 &amp; 1200'!$D:$D,ROW())="","",INDEX('Display 730 &amp; 1200'!$D:$D,ROW()))</f>
        <v>TALAGA_PASGAD</v>
      </c>
      <c r="D201" t="e">
        <f>IF($C201="",0,SUMIFS(#REF!,#REF!,$C201,#REF!,"&gt;="&amp;'Display 730 &amp; 1200'!$AN$10,#REF!,"&lt;="&amp;'Display 730 &amp; 1200'!$AN$9))</f>
        <v>#REF!</v>
      </c>
      <c r="E201" t="e">
        <f>IF($C201="",0,SUMIFS(#REF!,#REF!,$C201,#REF!,"&gt;="&amp;'Display 730 &amp; 1200'!$AN$12,#REF!,"&lt;="&amp;'Display 730 &amp; 1200'!$AN$11))</f>
        <v>#REF!</v>
      </c>
    </row>
    <row r="202" spans="1:5">
      <c r="A202" t="str">
        <f>IF(INDEX('Display 730 &amp; 1200'!$A:$A,ROW())="","",INDEX('Display 730 &amp; 1200'!$A:$A,ROW()))</f>
        <v>TANGERANG唐格朗</v>
      </c>
      <c r="B202" t="str">
        <f>IF(INDEX('Display 730 &amp; 1200'!$B:$B,ROW())="","",INDEX('Display 730 &amp; 1200'!$B:$B,ROW()))</f>
        <v>JUMADI</v>
      </c>
      <c r="C202" t="str">
        <f>IF(INDEX('Display 730 &amp; 1200'!$D:$D,ROW())="","",INDEX('Display 730 &amp; 1200'!$D:$D,ROW()))</f>
        <v>PANONGAN_RAYA</v>
      </c>
      <c r="D202" t="e">
        <f>IF($C202="",0,SUMIFS(#REF!,#REF!,$C202,#REF!,"&gt;="&amp;'Display 730 &amp; 1200'!$AN$10,#REF!,"&lt;="&amp;'Display 730 &amp; 1200'!$AN$9))</f>
        <v>#REF!</v>
      </c>
      <c r="E202" t="e">
        <f>IF($C202="",0,SUMIFS(#REF!,#REF!,$C202,#REF!,"&gt;="&amp;'Display 730 &amp; 1200'!$AN$12,#REF!,"&lt;="&amp;'Display 730 &amp; 1200'!$AN$11))</f>
        <v>#REF!</v>
      </c>
    </row>
    <row r="203" spans="1:5">
      <c r="A203" t="str">
        <f>IF(INDEX('Display 730 &amp; 1200'!$A:$A,ROW())="","",INDEX('Display 730 &amp; 1200'!$A:$A,ROW()))</f>
        <v>TANGERANG唐格朗</v>
      </c>
      <c r="B203" t="str">
        <f>IF(INDEX('Display 730 &amp; 1200'!$B:$B,ROW())="","",INDEX('Display 730 &amp; 1200'!$B:$B,ROW()))</f>
        <v>JUMADI</v>
      </c>
      <c r="C203" t="str">
        <f>IF(INDEX('Display 730 &amp; 1200'!$D:$D,ROW())="","",INDEX('Display 730 &amp; 1200'!$D:$D,ROW()))</f>
        <v>TUNJUNG_TEJA</v>
      </c>
      <c r="D203" t="e">
        <f>IF($C203="",0,SUMIFS(#REF!,#REF!,$C203,#REF!,"&gt;="&amp;'Display 730 &amp; 1200'!$AN$10,#REF!,"&lt;="&amp;'Display 730 &amp; 1200'!$AN$9))</f>
        <v>#REF!</v>
      </c>
      <c r="E203" t="e">
        <f>IF($C203="",0,SUMIFS(#REF!,#REF!,$C203,#REF!,"&gt;="&amp;'Display 730 &amp; 1200'!$AN$12,#REF!,"&lt;="&amp;'Display 730 &amp; 1200'!$AN$11))</f>
        <v>#REF!</v>
      </c>
    </row>
    <row r="204" spans="1:5">
      <c r="A204" t="str">
        <f>IF(INDEX('Display 730 &amp; 1200'!$A:$A,ROW())="","",INDEX('Display 730 &amp; 1200'!$A:$A,ROW()))</f>
        <v>TANGERANG唐格朗</v>
      </c>
      <c r="B204" t="str">
        <f>IF(INDEX('Display 730 &amp; 1200'!$B:$B,ROW())="","",INDEX('Display 730 &amp; 1200'!$B:$B,ROW()))</f>
        <v>JUMADI</v>
      </c>
      <c r="C204" t="str">
        <f>IF(INDEX('Display 730 &amp; 1200'!$D:$D,ROW())="","",INDEX('Display 730 &amp; 1200'!$D:$D,ROW()))</f>
        <v>JAYANTI</v>
      </c>
      <c r="D204" t="e">
        <f>IF($C204="",0,SUMIFS(#REF!,#REF!,$C204,#REF!,"&gt;="&amp;'Display 730 &amp; 1200'!$AN$10,#REF!,"&lt;="&amp;'Display 730 &amp; 1200'!$AN$9))</f>
        <v>#REF!</v>
      </c>
      <c r="E204" t="e">
        <f>IF($C204="",0,SUMIFS(#REF!,#REF!,$C204,#REF!,"&gt;="&amp;'Display 730 &amp; 1200'!$AN$12,#REF!,"&lt;="&amp;'Display 730 &amp; 1200'!$AN$11))</f>
        <v>#REF!</v>
      </c>
    </row>
    <row r="205" spans="1:5">
      <c r="A205" t="str">
        <f>IF(INDEX('Display 730 &amp; 1200'!$A:$A,ROW())="","",INDEX('Display 730 &amp; 1200'!$A:$A,ROW()))</f>
        <v>TANGERANG唐格朗</v>
      </c>
      <c r="B205" t="str">
        <f>IF(INDEX('Display 730 &amp; 1200'!$B:$B,ROW())="","",INDEX('Display 730 &amp; 1200'!$B:$B,ROW()))</f>
        <v>JUMADI</v>
      </c>
      <c r="C205" t="str">
        <f>IF(INDEX('Display 730 &amp; 1200'!$D:$D,ROW())="","",INDEX('Display 730 &amp; 1200'!$D:$D,ROW()))</f>
        <v>MATAGARA</v>
      </c>
      <c r="D205" t="e">
        <f>IF($C205="",0,SUMIFS(#REF!,#REF!,$C205,#REF!,"&gt;="&amp;'Display 730 &amp; 1200'!$AN$10,#REF!,"&lt;="&amp;'Display 730 &amp; 1200'!$AN$9))</f>
        <v>#REF!</v>
      </c>
      <c r="E205" t="e">
        <f>IF($C205="",0,SUMIFS(#REF!,#REF!,$C205,#REF!,"&gt;="&amp;'Display 730 &amp; 1200'!$AN$12,#REF!,"&lt;="&amp;'Display 730 &amp; 1200'!$AN$11))</f>
        <v>#REF!</v>
      </c>
    </row>
    <row r="206" spans="1:5">
      <c r="A206" t="str">
        <f>IF(INDEX('Display 730 &amp; 1200'!$A:$A,ROW())="","",INDEX('Display 730 &amp; 1200'!$A:$A,ROW()))</f>
        <v>TANGERANG唐格朗</v>
      </c>
      <c r="B206" t="str">
        <f>IF(INDEX('Display 730 &amp; 1200'!$B:$B,ROW())="","",INDEX('Display 730 &amp; 1200'!$B:$B,ROW()))</f>
        <v>MOEL</v>
      </c>
      <c r="C206" t="str">
        <f>IF(INDEX('Display 730 &amp; 1200'!$D:$D,ROW())="","",INDEX('Display 730 &amp; 1200'!$D:$D,ROW()))</f>
        <v>TANAH_TINGAL</v>
      </c>
      <c r="D206" t="e">
        <f>IF($C206="",0,SUMIFS(#REF!,#REF!,$C206,#REF!,"&gt;="&amp;'Display 730 &amp; 1200'!$AN$10,#REF!,"&lt;="&amp;'Display 730 &amp; 1200'!$AN$9))</f>
        <v>#REF!</v>
      </c>
      <c r="E206" t="e">
        <f>IF($C206="",0,SUMIFS(#REF!,#REF!,$C206,#REF!,"&gt;="&amp;'Display 730 &amp; 1200'!$AN$12,#REF!,"&lt;="&amp;'Display 730 &amp; 1200'!$AN$11))</f>
        <v>#REF!</v>
      </c>
    </row>
    <row r="207" spans="1:5">
      <c r="A207" t="str">
        <f>IF(INDEX('Display 730 &amp; 1200'!$A:$A,ROW())="","",INDEX('Display 730 &amp; 1200'!$A:$A,ROW()))</f>
        <v>TANGERANG唐格朗</v>
      </c>
      <c r="B207" t="str">
        <f>IF(INDEX('Display 730 &amp; 1200'!$B:$B,ROW())="","",INDEX('Display 730 &amp; 1200'!$B:$B,ROW()))</f>
        <v>MOEL</v>
      </c>
      <c r="C207" t="str">
        <f>IF(INDEX('Display 730 &amp; 1200'!$D:$D,ROW())="","",INDEX('Display 730 &amp; 1200'!$D:$D,ROW()))</f>
        <v>ALAM_SEGAR</v>
      </c>
      <c r="D207" t="e">
        <f>IF($C207="",0,SUMIFS(#REF!,#REF!,$C207,#REF!,"&gt;="&amp;'Display 730 &amp; 1200'!$AN$10,#REF!,"&lt;="&amp;'Display 730 &amp; 1200'!$AN$9))</f>
        <v>#REF!</v>
      </c>
      <c r="E207" t="e">
        <f>IF($C207="",0,SUMIFS(#REF!,#REF!,$C207,#REF!,"&gt;="&amp;'Display 730 &amp; 1200'!$AN$12,#REF!,"&lt;="&amp;'Display 730 &amp; 1200'!$AN$11))</f>
        <v>#REF!</v>
      </c>
    </row>
    <row r="208" spans="1:5">
      <c r="A208" t="str">
        <f>IF(INDEX('Display 730 &amp; 1200'!$A:$A,ROW())="","",INDEX('Display 730 &amp; 1200'!$A:$A,ROW()))</f>
        <v>TANGERANG唐格朗</v>
      </c>
      <c r="B208" t="str">
        <f>IF(INDEX('Display 730 &amp; 1200'!$B:$B,ROW())="","",INDEX('Display 730 &amp; 1200'!$B:$B,ROW()))</f>
        <v>MOEL</v>
      </c>
      <c r="C208" t="str">
        <f>IF(INDEX('Display 730 &amp; 1200'!$D:$D,ROW())="","",INDEX('Display 730 &amp; 1200'!$D:$D,ROW()))</f>
        <v>CIPUTAT_TIMUR</v>
      </c>
      <c r="D208" t="e">
        <f>IF($C208="",0,SUMIFS(#REF!,#REF!,$C208,#REF!,"&gt;="&amp;'Display 730 &amp; 1200'!$AN$10,#REF!,"&lt;="&amp;'Display 730 &amp; 1200'!$AN$9))</f>
        <v>#REF!</v>
      </c>
      <c r="E208" t="e">
        <f>IF($C208="",0,SUMIFS(#REF!,#REF!,$C208,#REF!,"&gt;="&amp;'Display 730 &amp; 1200'!$AN$12,#REF!,"&lt;="&amp;'Display 730 &amp; 1200'!$AN$11))</f>
        <v>#REF!</v>
      </c>
    </row>
    <row r="209" spans="1:5">
      <c r="A209" t="str">
        <f>IF(INDEX('Display 730 &amp; 1200'!$A:$A,ROW())="","",INDEX('Display 730 &amp; 1200'!$A:$A,ROW()))</f>
        <v>TANGERANG唐格朗</v>
      </c>
      <c r="B209" t="str">
        <f>IF(INDEX('Display 730 &amp; 1200'!$B:$B,ROW())="","",INDEX('Display 730 &amp; 1200'!$B:$B,ROW()))</f>
        <v>MOEL</v>
      </c>
      <c r="C209" t="str">
        <f>IF(INDEX('Display 730 &amp; 1200'!$D:$D,ROW())="","",INDEX('Display 730 &amp; 1200'!$D:$D,ROW()))</f>
        <v>GAPLEK</v>
      </c>
      <c r="D209" t="e">
        <f>IF($C209="",0,SUMIFS(#REF!,#REF!,$C209,#REF!,"&gt;="&amp;'Display 730 &amp; 1200'!$AN$10,#REF!,"&lt;="&amp;'Display 730 &amp; 1200'!$AN$9))</f>
        <v>#REF!</v>
      </c>
      <c r="E209" t="e">
        <f>IF($C209="",0,SUMIFS(#REF!,#REF!,$C209,#REF!,"&gt;="&amp;'Display 730 &amp; 1200'!$AN$12,#REF!,"&lt;="&amp;'Display 730 &amp; 1200'!$AN$11))</f>
        <v>#REF!</v>
      </c>
    </row>
    <row r="210" spans="1:5">
      <c r="A210" t="str">
        <f>IF(INDEX('Display 730 &amp; 1200'!$A:$A,ROW())="","",INDEX('Display 730 &amp; 1200'!$A:$A,ROW()))</f>
        <v>TANGERANG唐格朗</v>
      </c>
      <c r="B210" t="str">
        <f>IF(INDEX('Display 730 &amp; 1200'!$B:$B,ROW())="","",INDEX('Display 730 &amp; 1200'!$B:$B,ROW()))</f>
        <v>MOEL</v>
      </c>
      <c r="C210" t="str">
        <f>IF(INDEX('Display 730 &amp; 1200'!$D:$D,ROW())="","",INDEX('Display 730 &amp; 1200'!$D:$D,ROW()))</f>
        <v>DIAN_MANSION</v>
      </c>
      <c r="D210" t="e">
        <f>IF($C210="",0,SUMIFS(#REF!,#REF!,$C210,#REF!,"&gt;="&amp;'Display 730 &amp; 1200'!$AN$10,#REF!,"&lt;="&amp;'Display 730 &amp; 1200'!$AN$9))</f>
        <v>#REF!</v>
      </c>
      <c r="E210" t="e">
        <f>IF($C210="",0,SUMIFS(#REF!,#REF!,$C210,#REF!,"&gt;="&amp;'Display 730 &amp; 1200'!$AN$12,#REF!,"&lt;="&amp;'Display 730 &amp; 1200'!$AN$11))</f>
        <v>#REF!</v>
      </c>
    </row>
    <row r="211" spans="1:5">
      <c r="A211" t="str">
        <f>IF(INDEX('Display 730 &amp; 1200'!$A:$A,ROW())="","",INDEX('Display 730 &amp; 1200'!$A:$A,ROW()))</f>
        <v>TANGERANG唐格朗</v>
      </c>
      <c r="B211" t="str">
        <f>IF(INDEX('Display 730 &amp; 1200'!$B:$B,ROW())="","",INDEX('Display 730 &amp; 1200'!$B:$B,ROW()))</f>
        <v>MOEL</v>
      </c>
      <c r="C211" t="str">
        <f>IF(INDEX('Display 730 &amp; 1200'!$D:$D,ROW())="","",INDEX('Display 730 &amp; 1200'!$D:$D,ROW()))</f>
        <v>LARANGAN_2</v>
      </c>
      <c r="D211" t="e">
        <f>IF($C211="",0,SUMIFS(#REF!,#REF!,$C211,#REF!,"&gt;="&amp;'Display 730 &amp; 1200'!$AN$10,#REF!,"&lt;="&amp;'Display 730 &amp; 1200'!$AN$9))</f>
        <v>#REF!</v>
      </c>
      <c r="E211" t="e">
        <f>IF($C211="",0,SUMIFS(#REF!,#REF!,$C211,#REF!,"&gt;="&amp;'Display 730 &amp; 1200'!$AN$12,#REF!,"&lt;="&amp;'Display 730 &amp; 1200'!$AN$11))</f>
        <v>#REF!</v>
      </c>
    </row>
    <row r="212" spans="1:5">
      <c r="A212" t="str">
        <f>IF(INDEX('Display 730 &amp; 1200'!$A:$A,ROW())="","",INDEX('Display 730 &amp; 1200'!$A:$A,ROW()))</f>
        <v>TANGERANG唐格朗</v>
      </c>
      <c r="B212" t="str">
        <f>IF(INDEX('Display 730 &amp; 1200'!$B:$B,ROW())="","",INDEX('Display 730 &amp; 1200'!$B:$B,ROW()))</f>
        <v>MOEL</v>
      </c>
      <c r="C212" t="str">
        <f>IF(INDEX('Display 730 &amp; 1200'!$D:$D,ROW())="","",INDEX('Display 730 &amp; 1200'!$D:$D,ROW()))</f>
        <v>RADEN_SALEH</v>
      </c>
      <c r="D212" t="e">
        <f>IF($C212="",0,SUMIFS(#REF!,#REF!,$C212,#REF!,"&gt;="&amp;'Display 730 &amp; 1200'!$AN$10,#REF!,"&lt;="&amp;'Display 730 &amp; 1200'!$AN$9))</f>
        <v>#REF!</v>
      </c>
      <c r="E212" t="e">
        <f>IF($C212="",0,SUMIFS(#REF!,#REF!,$C212,#REF!,"&gt;="&amp;'Display 730 &amp; 1200'!$AN$12,#REF!,"&lt;="&amp;'Display 730 &amp; 1200'!$AN$11))</f>
        <v>#REF!</v>
      </c>
    </row>
    <row r="213" spans="1:5">
      <c r="A213" t="str">
        <f>IF(INDEX('Display 730 &amp; 1200'!$A:$A,ROW())="","",INDEX('Display 730 &amp; 1200'!$A:$A,ROW()))</f>
        <v>TANGERANG唐格朗</v>
      </c>
      <c r="B213" t="str">
        <f>IF(INDEX('Display 730 &amp; 1200'!$B:$B,ROW())="","",INDEX('Display 730 &amp; 1200'!$B:$B,ROW()))</f>
        <v>MOEL</v>
      </c>
      <c r="C213" t="str">
        <f>IF(INDEX('Display 730 &amp; 1200'!$D:$D,ROW())="","",INDEX('Display 730 &amp; 1200'!$D:$D,ROW()))</f>
        <v>SERUA_INDAH_CIPUTAT</v>
      </c>
      <c r="D213" t="e">
        <f>IF($C213="",0,SUMIFS(#REF!,#REF!,$C213,#REF!,"&gt;="&amp;'Display 730 &amp; 1200'!$AN$10,#REF!,"&lt;="&amp;'Display 730 &amp; 1200'!$AN$9))</f>
        <v>#REF!</v>
      </c>
      <c r="E213" t="e">
        <f>IF($C213="",0,SUMIFS(#REF!,#REF!,$C213,#REF!,"&gt;="&amp;'Display 730 &amp; 1200'!$AN$12,#REF!,"&lt;="&amp;'Display 730 &amp; 1200'!$AN$11))</f>
        <v>#REF!</v>
      </c>
    </row>
    <row r="214" spans="1:5">
      <c r="A214" t="str">
        <f>IF(INDEX('Display 730 &amp; 1200'!$A:$A,ROW())="","",INDEX('Display 730 &amp; 1200'!$A:$A,ROW()))</f>
        <v>TANGERANG唐格朗</v>
      </c>
      <c r="B214" t="str">
        <f>IF(INDEX('Display 730 &amp; 1200'!$B:$B,ROW())="","",INDEX('Display 730 &amp; 1200'!$B:$B,ROW()))</f>
        <v>MOEL</v>
      </c>
      <c r="C214" t="str">
        <f>IF(INDEX('Display 730 &amp; 1200'!$D:$D,ROW())="","",INDEX('Display 730 &amp; 1200'!$D:$D,ROW()))</f>
        <v>PONDOK_BETUNG</v>
      </c>
      <c r="D214" t="e">
        <f>IF($C214="",0,SUMIFS(#REF!,#REF!,$C214,#REF!,"&gt;="&amp;'Display 730 &amp; 1200'!$AN$10,#REF!,"&lt;="&amp;'Display 730 &amp; 1200'!$AN$9))</f>
        <v>#REF!</v>
      </c>
      <c r="E214" t="e">
        <f>IF($C214="",0,SUMIFS(#REF!,#REF!,$C214,#REF!,"&gt;="&amp;'Display 730 &amp; 1200'!$AN$12,#REF!,"&lt;="&amp;'Display 730 &amp; 1200'!$AN$11))</f>
        <v>#REF!</v>
      </c>
    </row>
    <row r="215" spans="1:5">
      <c r="A215" t="str">
        <f>IF(INDEX('Display 730 &amp; 1200'!$A:$A,ROW())="","",INDEX('Display 730 &amp; 1200'!$A:$A,ROW()))</f>
        <v>TANGERANG唐格朗</v>
      </c>
      <c r="B215" t="str">
        <f>IF(INDEX('Display 730 &amp; 1200'!$B:$B,ROW())="","",INDEX('Display 730 &amp; 1200'!$B:$B,ROW()))</f>
        <v>RAHMAN</v>
      </c>
      <c r="C215" t="str">
        <f>IF(INDEX('Display 730 &amp; 1200'!$D:$D,ROW())="","",INDEX('Display 730 &amp; 1200'!$D:$D,ROW()))</f>
        <v>CURUG_RAYA</v>
      </c>
      <c r="D215" t="e">
        <f>IF($C215="",0,SUMIFS(#REF!,#REF!,$C215,#REF!,"&gt;="&amp;'Display 730 &amp; 1200'!$AN$10,#REF!,"&lt;="&amp;'Display 730 &amp; 1200'!$AN$9))</f>
        <v>#REF!</v>
      </c>
      <c r="E215" t="e">
        <f>IF($C215="",0,SUMIFS(#REF!,#REF!,$C215,#REF!,"&gt;="&amp;'Display 730 &amp; 1200'!$AN$12,#REF!,"&lt;="&amp;'Display 730 &amp; 1200'!$AN$11))</f>
        <v>#REF!</v>
      </c>
    </row>
    <row r="216" spans="1:5">
      <c r="A216" t="str">
        <f>IF(INDEX('Display 730 &amp; 1200'!$A:$A,ROW())="","",INDEX('Display 730 &amp; 1200'!$A:$A,ROW()))</f>
        <v>TANGERANG唐格朗</v>
      </c>
      <c r="B216" t="str">
        <f>IF(INDEX('Display 730 &amp; 1200'!$B:$B,ROW())="","",INDEX('Display 730 &amp; 1200'!$B:$B,ROW()))</f>
        <v>RAHMAN</v>
      </c>
      <c r="C216" t="str">
        <f>IF(INDEX('Display 730 &amp; 1200'!$D:$D,ROW())="","",INDEX('Display 730 &amp; 1200'!$D:$D,ROW()))</f>
        <v>GRAHA_SUTERA</v>
      </c>
      <c r="D216" t="e">
        <f>IF($C216="",0,SUMIFS(#REF!,#REF!,$C216,#REF!,"&gt;="&amp;'Display 730 &amp; 1200'!$AN$10,#REF!,"&lt;="&amp;'Display 730 &amp; 1200'!$AN$9))</f>
        <v>#REF!</v>
      </c>
      <c r="E216" t="e">
        <f>IF($C216="",0,SUMIFS(#REF!,#REF!,$C216,#REF!,"&gt;="&amp;'Display 730 &amp; 1200'!$AN$12,#REF!,"&lt;="&amp;'Display 730 &amp; 1200'!$AN$11))</f>
        <v>#REF!</v>
      </c>
    </row>
    <row r="217" spans="1:5">
      <c r="A217" t="str">
        <f>IF(INDEX('Display 730 &amp; 1200'!$A:$A,ROW())="","",INDEX('Display 730 &amp; 1200'!$A:$A,ROW()))</f>
        <v>TANGERANG唐格朗</v>
      </c>
      <c r="B217" t="str">
        <f>IF(INDEX('Display 730 &amp; 1200'!$B:$B,ROW())="","",INDEX('Display 730 &amp; 1200'!$B:$B,ROW()))</f>
        <v>RAHMAN</v>
      </c>
      <c r="C217" t="str">
        <f>IF(INDEX('Display 730 &amp; 1200'!$D:$D,ROW())="","",INDEX('Display 730 &amp; 1200'!$D:$D,ROW()))</f>
        <v>GADING_KELAPA_DUA</v>
      </c>
      <c r="D217" t="e">
        <f>IF($C217="",0,SUMIFS(#REF!,#REF!,$C217,#REF!,"&gt;="&amp;'Display 730 &amp; 1200'!$AN$10,#REF!,"&lt;="&amp;'Display 730 &amp; 1200'!$AN$9))</f>
        <v>#REF!</v>
      </c>
      <c r="E217" t="e">
        <f>IF($C217="",0,SUMIFS(#REF!,#REF!,$C217,#REF!,"&gt;="&amp;'Display 730 &amp; 1200'!$AN$12,#REF!,"&lt;="&amp;'Display 730 &amp; 1200'!$AN$11))</f>
        <v>#REF!</v>
      </c>
    </row>
    <row r="218" spans="1:5">
      <c r="A218" t="str">
        <f>IF(INDEX('Display 730 &amp; 1200'!$A:$A,ROW())="","",INDEX('Display 730 &amp; 1200'!$A:$A,ROW()))</f>
        <v>TANGERANG唐格朗</v>
      </c>
      <c r="B218" t="str">
        <f>IF(INDEX('Display 730 &amp; 1200'!$B:$B,ROW())="","",INDEX('Display 730 &amp; 1200'!$B:$B,ROW()))</f>
        <v>RAHMAN</v>
      </c>
      <c r="C218" t="str">
        <f>IF(INDEX('Display 730 &amp; 1200'!$D:$D,ROW())="","",INDEX('Display 730 &amp; 1200'!$D:$D,ROW()))</f>
        <v>EDISON</v>
      </c>
      <c r="D218" t="e">
        <f>IF($C218="",0,SUMIFS(#REF!,#REF!,$C218,#REF!,"&gt;="&amp;'Display 730 &amp; 1200'!$AN$10,#REF!,"&lt;="&amp;'Display 730 &amp; 1200'!$AN$9))</f>
        <v>#REF!</v>
      </c>
      <c r="E218" t="e">
        <f>IF($C218="",0,SUMIFS(#REF!,#REF!,$C218,#REF!,"&gt;="&amp;'Display 730 &amp; 1200'!$AN$12,#REF!,"&lt;="&amp;'Display 730 &amp; 1200'!$AN$11))</f>
        <v>#REF!</v>
      </c>
    </row>
    <row r="219" spans="1:5">
      <c r="A219" t="str">
        <f>IF(INDEX('Display 730 &amp; 1200'!$A:$A,ROW())="","",INDEX('Display 730 &amp; 1200'!$A:$A,ROW()))</f>
        <v>TANGERANG唐格朗</v>
      </c>
      <c r="B219" t="str">
        <f>IF(INDEX('Display 730 &amp; 1200'!$B:$B,ROW())="","",INDEX('Display 730 &amp; 1200'!$B:$B,ROW()))</f>
        <v>RAHMAN</v>
      </c>
      <c r="C219" t="str">
        <f>IF(INDEX('Display 730 &amp; 1200'!$D:$D,ROW())="","",INDEX('Display 730 &amp; 1200'!$D:$D,ROW()))</f>
        <v>EAST_FORESTA</v>
      </c>
      <c r="D219" t="e">
        <f>IF($C219="",0,SUMIFS(#REF!,#REF!,$C219,#REF!,"&gt;="&amp;'Display 730 &amp; 1200'!$AN$10,#REF!,"&lt;="&amp;'Display 730 &amp; 1200'!$AN$9))</f>
        <v>#REF!</v>
      </c>
      <c r="E219" t="e">
        <f>IF($C219="",0,SUMIFS(#REF!,#REF!,$C219,#REF!,"&gt;="&amp;'Display 730 &amp; 1200'!$AN$12,#REF!,"&lt;="&amp;'Display 730 &amp; 1200'!$AN$11))</f>
        <v>#REF!</v>
      </c>
    </row>
    <row r="220" spans="1:5">
      <c r="A220" t="str">
        <f>IF(INDEX('Display 730 &amp; 1200'!$A:$A,ROW())="","",INDEX('Display 730 &amp; 1200'!$A:$A,ROW()))</f>
        <v>TANGERANG唐格朗</v>
      </c>
      <c r="B220" t="str">
        <f>IF(INDEX('Display 730 &amp; 1200'!$B:$B,ROW())="","",INDEX('Display 730 &amp; 1200'!$B:$B,ROW()))</f>
        <v>RAHMAN</v>
      </c>
      <c r="C220" t="str">
        <f>IF(INDEX('Display 730 &amp; 1200'!$D:$D,ROW())="","",INDEX('Display 730 &amp; 1200'!$D:$D,ROW()))</f>
        <v>PRIMA_JAYA</v>
      </c>
      <c r="D220" t="e">
        <f>IF($C220="",0,SUMIFS(#REF!,#REF!,$C220,#REF!,"&gt;="&amp;'Display 730 &amp; 1200'!$AN$10,#REF!,"&lt;="&amp;'Display 730 &amp; 1200'!$AN$9))</f>
        <v>#REF!</v>
      </c>
      <c r="E220" t="e">
        <f>IF($C220="",0,SUMIFS(#REF!,#REF!,$C220,#REF!,"&gt;="&amp;'Display 730 &amp; 1200'!$AN$12,#REF!,"&lt;="&amp;'Display 730 &amp; 1200'!$AN$11))</f>
        <v>#REF!</v>
      </c>
    </row>
    <row r="221" spans="1:5">
      <c r="A221" t="str">
        <f>IF(INDEX('Display 730 &amp; 1200'!$A:$A,ROW())="","",INDEX('Display 730 &amp; 1200'!$A:$A,ROW()))</f>
        <v>TANGERANG唐格朗</v>
      </c>
      <c r="B221" t="str">
        <f>IF(INDEX('Display 730 &amp; 1200'!$B:$B,ROW())="","",INDEX('Display 730 &amp; 1200'!$B:$B,ROW()))</f>
        <v>RAHMAN</v>
      </c>
      <c r="C221" t="str">
        <f>IF(INDEX('Display 730 &amp; 1200'!$D:$D,ROW())="","",INDEX('Display 730 &amp; 1200'!$D:$D,ROW()))</f>
        <v>KADU_JAYA</v>
      </c>
      <c r="D221" t="e">
        <f>IF($C221="",0,SUMIFS(#REF!,#REF!,$C221,#REF!,"&gt;="&amp;'Display 730 &amp; 1200'!$AN$10,#REF!,"&lt;="&amp;'Display 730 &amp; 1200'!$AN$9))</f>
        <v>#REF!</v>
      </c>
      <c r="E221" t="e">
        <f>IF($C221="",0,SUMIFS(#REF!,#REF!,$C221,#REF!,"&gt;="&amp;'Display 730 &amp; 1200'!$AN$12,#REF!,"&lt;="&amp;'Display 730 &amp; 1200'!$AN$11))</f>
        <v>#REF!</v>
      </c>
    </row>
    <row r="222" spans="1:5">
      <c r="A222" t="str">
        <f>IF(INDEX('Display 730 &amp; 1200'!$A:$A,ROW())="","",INDEX('Display 730 &amp; 1200'!$A:$A,ROW()))</f>
        <v>TANGERANG唐格朗</v>
      </c>
      <c r="B222" t="str">
        <f>IF(INDEX('Display 730 &amp; 1200'!$B:$B,ROW())="","",INDEX('Display 730 &amp; 1200'!$B:$B,ROW()))</f>
        <v>RAHMAN</v>
      </c>
      <c r="C222" t="str">
        <f>IF(INDEX('Display 730 &amp; 1200'!$D:$D,ROW())="","",INDEX('Display 730 &amp; 1200'!$D:$D,ROW()))</f>
        <v>TUGU_LEGOK</v>
      </c>
      <c r="D222" t="e">
        <f>IF($C222="",0,SUMIFS(#REF!,#REF!,$C222,#REF!,"&gt;="&amp;'Display 730 &amp; 1200'!$AN$10,#REF!,"&lt;="&amp;'Display 730 &amp; 1200'!$AN$9))</f>
        <v>#REF!</v>
      </c>
      <c r="E222" t="e">
        <f>IF($C222="",0,SUMIFS(#REF!,#REF!,$C222,#REF!,"&gt;="&amp;'Display 730 &amp; 1200'!$AN$12,#REF!,"&lt;="&amp;'Display 730 &amp; 1200'!$AN$11))</f>
        <v>#REF!</v>
      </c>
    </row>
    <row r="223" spans="1:5">
      <c r="A223" t="str">
        <f>IF(INDEX('Display 730 &amp; 1200'!$A:$A,ROW())="","",INDEX('Display 730 &amp; 1200'!$A:$A,ROW()))</f>
        <v>TANGERANG唐格朗</v>
      </c>
      <c r="B223" t="str">
        <f>IF(INDEX('Display 730 &amp; 1200'!$B:$B,ROW())="","",INDEX('Display 730 &amp; 1200'!$B:$B,ROW()))</f>
        <v>RAHMAN</v>
      </c>
      <c r="C223" t="str">
        <f>IF(INDEX('Display 730 &amp; 1200'!$D:$D,ROW())="","",INDEX('Display 730 &amp; 1200'!$D:$D,ROW()))</f>
        <v>GADING_CARTENZ</v>
      </c>
      <c r="D223" t="e">
        <f>IF($C223="",0,SUMIFS(#REF!,#REF!,$C223,#REF!,"&gt;="&amp;'Display 730 &amp; 1200'!$AN$10,#REF!,"&lt;="&amp;'Display 730 &amp; 1200'!$AN$9))</f>
        <v>#REF!</v>
      </c>
      <c r="E223" t="e">
        <f>IF($C223="",0,SUMIFS(#REF!,#REF!,$C223,#REF!,"&gt;="&amp;'Display 730 &amp; 1200'!$AN$12,#REF!,"&lt;="&amp;'Display 730 &amp; 1200'!$AN$11))</f>
        <v>#REF!</v>
      </c>
    </row>
    <row r="224" spans="1:5">
      <c r="A224" t="str">
        <f>IF(INDEX('Display 730 &amp; 1200'!$A:$A,ROW())="","",INDEX('Display 730 &amp; 1200'!$A:$A,ROW()))</f>
        <v>TANGERANG唐格朗</v>
      </c>
      <c r="B224" t="str">
        <f>IF(INDEX('Display 730 &amp; 1200'!$B:$B,ROW())="","",INDEX('Display 730 &amp; 1200'!$B:$B,ROW()))</f>
        <v>-</v>
      </c>
      <c r="C224" t="str">
        <f>IF(INDEX('Display 730 &amp; 1200'!$D:$D,ROW())="","",INDEX('Display 730 &amp; 1200'!$D:$D,ROW()))</f>
        <v>SP_ALAM_SUTERA</v>
      </c>
      <c r="D224" t="e">
        <f>IF($C224="",0,SUMIFS(#REF!,#REF!,$C224,#REF!,"&gt;="&amp;'Display 730 &amp; 1200'!$AN$10,#REF!,"&lt;="&amp;'Display 730 &amp; 1200'!$AN$9))</f>
        <v>#REF!</v>
      </c>
      <c r="E224" t="e">
        <f>IF($C224="",0,SUMIFS(#REF!,#REF!,$C224,#REF!,"&gt;="&amp;'Display 730 &amp; 1200'!$AN$12,#REF!,"&lt;="&amp;'Display 730 &amp; 1200'!$AN$11))</f>
        <v>#REF!</v>
      </c>
    </row>
    <row r="225" spans="1:5">
      <c r="A225" t="str">
        <f>IF(INDEX('Display 730 &amp; 1200'!$A:$A,ROW())="","",INDEX('Display 730 &amp; 1200'!$A:$A,ROW()))</f>
        <v>BEKASI勿加西</v>
      </c>
      <c r="B225" t="str">
        <f>IF(INDEX('Display 730 &amp; 1200'!$B:$B,ROW())="","",INDEX('Display 730 &amp; 1200'!$B:$B,ROW()))</f>
        <v>ANDREW</v>
      </c>
      <c r="C225" t="str">
        <f>IF(INDEX('Display 730 &amp; 1200'!$D:$D,ROW())="","",INDEX('Display 730 &amp; 1200'!$D:$D,ROW()))</f>
        <v>BEKASI</v>
      </c>
      <c r="D225" t="e">
        <f>IF($C225="",0,SUMIFS(#REF!,#REF!,$C225,#REF!,"&gt;="&amp;'Display 730 &amp; 1200'!$AN$10,#REF!,"&lt;="&amp;'Display 730 &amp; 1200'!$AN$9))</f>
        <v>#REF!</v>
      </c>
      <c r="E225" t="e">
        <f>IF($C225="",0,SUMIFS(#REF!,#REF!,$C225,#REF!,"&gt;="&amp;'Display 730 &amp; 1200'!$AN$12,#REF!,"&lt;="&amp;'Display 730 &amp; 1200'!$AN$11))</f>
        <v>#REF!</v>
      </c>
    </row>
    <row r="226" spans="1:5">
      <c r="A226" t="str">
        <f>IF(INDEX('Display 730 &amp; 1200'!$A:$A,ROW())="","",INDEX('Display 730 &amp; 1200'!$A:$A,ROW()))</f>
        <v>BEKASI勿加西</v>
      </c>
      <c r="B226" t="str">
        <f>IF(INDEX('Display 730 &amp; 1200'!$B:$B,ROW())="","",INDEX('Display 730 &amp; 1200'!$B:$B,ROW()))</f>
        <v>SUTRISNA</v>
      </c>
      <c r="C226" t="str">
        <f>IF(INDEX('Display 730 &amp; 1200'!$D:$D,ROW())="","",INDEX('Display 730 &amp; 1200'!$D:$D,ROW()))</f>
        <v>DC_BEKASI_UTARA_01</v>
      </c>
      <c r="D226" t="e">
        <f>IF($C226="",0,SUMIFS(#REF!,#REF!,$C226,#REF!,"&gt;="&amp;'Display 730 &amp; 1200'!$AN$10,#REF!,"&lt;="&amp;'Display 730 &amp; 1200'!$AN$9))</f>
        <v>#REF!</v>
      </c>
      <c r="E226" t="e">
        <f>IF($C226="",0,SUMIFS(#REF!,#REF!,$C226,#REF!,"&gt;="&amp;'Display 730 &amp; 1200'!$AN$12,#REF!,"&lt;="&amp;'Display 730 &amp; 1200'!$AN$11))</f>
        <v>#REF!</v>
      </c>
    </row>
    <row r="227" spans="1:5">
      <c r="A227" t="str">
        <f>IF(INDEX('Display 730 &amp; 1200'!$A:$A,ROW())="","",INDEX('Display 730 &amp; 1200'!$A:$A,ROW()))</f>
        <v>BEKASI勿加西</v>
      </c>
      <c r="B227" t="str">
        <f>IF(INDEX('Display 730 &amp; 1200'!$B:$B,ROW())="","",INDEX('Display 730 &amp; 1200'!$B:$B,ROW()))</f>
        <v>SUTRISNA</v>
      </c>
      <c r="C227" t="str">
        <f>IF(INDEX('Display 730 &amp; 1200'!$D:$D,ROW())="","",INDEX('Display 730 &amp; 1200'!$D:$D,ROW()))</f>
        <v>KALIABANG_TENGAH_02</v>
      </c>
      <c r="D227" t="e">
        <f>IF($C227="",0,SUMIFS(#REF!,#REF!,$C227,#REF!,"&gt;="&amp;'Display 730 &amp; 1200'!$AN$10,#REF!,"&lt;="&amp;'Display 730 &amp; 1200'!$AN$9))</f>
        <v>#REF!</v>
      </c>
      <c r="E227" t="e">
        <f>IF($C227="",0,SUMIFS(#REF!,#REF!,$C227,#REF!,"&gt;="&amp;'Display 730 &amp; 1200'!$AN$12,#REF!,"&lt;="&amp;'Display 730 &amp; 1200'!$AN$11))</f>
        <v>#REF!</v>
      </c>
    </row>
    <row r="228" spans="1:5">
      <c r="A228" t="str">
        <f>IF(INDEX('Display 730 &amp; 1200'!$A:$A,ROW())="","",INDEX('Display 730 &amp; 1200'!$A:$A,ROW()))</f>
        <v>BEKASI勿加西</v>
      </c>
      <c r="B228" t="str">
        <f>IF(INDEX('Display 730 &amp; 1200'!$B:$B,ROW())="","",INDEX('Display 730 &amp; 1200'!$B:$B,ROW()))</f>
        <v>SUTRISNA</v>
      </c>
      <c r="C228" t="str">
        <f>IF(INDEX('Display 730 &amp; 1200'!$D:$D,ROW())="","",INDEX('Display 730 &amp; 1200'!$D:$D,ROW()))</f>
        <v>HARAPAN_BARU</v>
      </c>
      <c r="D228" t="e">
        <f>IF($C228="",0,SUMIFS(#REF!,#REF!,$C228,#REF!,"&gt;="&amp;'Display 730 &amp; 1200'!$AN$10,#REF!,"&lt;="&amp;'Display 730 &amp; 1200'!$AN$9))</f>
        <v>#REF!</v>
      </c>
      <c r="E228" t="e">
        <f>IF($C228="",0,SUMIFS(#REF!,#REF!,$C228,#REF!,"&gt;="&amp;'Display 730 &amp; 1200'!$AN$12,#REF!,"&lt;="&amp;'Display 730 &amp; 1200'!$AN$11))</f>
        <v>#REF!</v>
      </c>
    </row>
    <row r="229" spans="1:5">
      <c r="A229" t="str">
        <f>IF(INDEX('Display 730 &amp; 1200'!$A:$A,ROW())="","",INDEX('Display 730 &amp; 1200'!$A:$A,ROW()))</f>
        <v>BEKASI勿加西</v>
      </c>
      <c r="B229" t="str">
        <f>IF(INDEX('Display 730 &amp; 1200'!$B:$B,ROW())="","",INDEX('Display 730 &amp; 1200'!$B:$B,ROW()))</f>
        <v>ANDREW</v>
      </c>
      <c r="C229" t="str">
        <f>IF(INDEX('Display 730 &amp; 1200'!$D:$D,ROW())="","",INDEX('Display 730 &amp; 1200'!$D:$D,ROW()))</f>
        <v>JATI_SAMPURNA</v>
      </c>
      <c r="D229" t="e">
        <f>IF($C229="",0,SUMIFS(#REF!,#REF!,$C229,#REF!,"&gt;="&amp;'Display 730 &amp; 1200'!$AN$10,#REF!,"&lt;="&amp;'Display 730 &amp; 1200'!$AN$9))</f>
        <v>#REF!</v>
      </c>
      <c r="E229" t="e">
        <f>IF($C229="",0,SUMIFS(#REF!,#REF!,$C229,#REF!,"&gt;="&amp;'Display 730 &amp; 1200'!$AN$12,#REF!,"&lt;="&amp;'Display 730 &amp; 1200'!$AN$11))</f>
        <v>#REF!</v>
      </c>
    </row>
    <row r="230" spans="1:5">
      <c r="A230" t="str">
        <f>IF(INDEX('Display 730 &amp; 1200'!$A:$A,ROW())="","",INDEX('Display 730 &amp; 1200'!$A:$A,ROW()))</f>
        <v>BEKASI勿加西</v>
      </c>
      <c r="B230" t="str">
        <f>IF(INDEX('Display 730 &amp; 1200'!$B:$B,ROW())="","",INDEX('Display 730 &amp; 1200'!$B:$B,ROW()))</f>
        <v>FIRMAN ARIANTO</v>
      </c>
      <c r="C230" t="str">
        <f>IF(INDEX('Display 730 &amp; 1200'!$D:$D,ROW())="","",INDEX('Display 730 &amp; 1200'!$D:$D,ROW()))</f>
        <v>PONDOK_GEDE_01</v>
      </c>
      <c r="D230" t="e">
        <f>IF($C230="",0,SUMIFS(#REF!,#REF!,$C230,#REF!,"&gt;="&amp;'Display 730 &amp; 1200'!$AN$10,#REF!,"&lt;="&amp;'Display 730 &amp; 1200'!$AN$9))</f>
        <v>#REF!</v>
      </c>
      <c r="E230" t="e">
        <f>IF($C230="",0,SUMIFS(#REF!,#REF!,$C230,#REF!,"&gt;="&amp;'Display 730 &amp; 1200'!$AN$12,#REF!,"&lt;="&amp;'Display 730 &amp; 1200'!$AN$11))</f>
        <v>#REF!</v>
      </c>
    </row>
    <row r="231" spans="1:5">
      <c r="A231" t="str">
        <f>IF(INDEX('Display 730 &amp; 1200'!$A:$A,ROW())="","",INDEX('Display 730 &amp; 1200'!$A:$A,ROW()))</f>
        <v>BEKASI勿加西</v>
      </c>
      <c r="B231" t="str">
        <f>IF(INDEX('Display 730 &amp; 1200'!$B:$B,ROW())="","",INDEX('Display 730 &amp; 1200'!$B:$B,ROW()))</f>
        <v>FIRMAN ARIANTO</v>
      </c>
      <c r="C231" t="str">
        <f>IF(INDEX('Display 730 &amp; 1200'!$D:$D,ROW())="","",INDEX('Display 730 &amp; 1200'!$D:$D,ROW()))</f>
        <v>JATIBENING_01</v>
      </c>
      <c r="D231" t="e">
        <f>IF($C231="",0,SUMIFS(#REF!,#REF!,$C231,#REF!,"&gt;="&amp;'Display 730 &amp; 1200'!$AN$10,#REF!,"&lt;="&amp;'Display 730 &amp; 1200'!$AN$9))</f>
        <v>#REF!</v>
      </c>
      <c r="E231" t="e">
        <f>IF($C231="",0,SUMIFS(#REF!,#REF!,$C231,#REF!,"&gt;="&amp;'Display 730 &amp; 1200'!$AN$12,#REF!,"&lt;="&amp;'Display 730 &amp; 1200'!$AN$11))</f>
        <v>#REF!</v>
      </c>
    </row>
    <row r="232" spans="1:5">
      <c r="A232" t="str">
        <f>IF(INDEX('Display 730 &amp; 1200'!$A:$A,ROW())="","",INDEX('Display 730 &amp; 1200'!$A:$A,ROW()))</f>
        <v>BEKASI勿加西</v>
      </c>
      <c r="B232" t="str">
        <f>IF(INDEX('Display 730 &amp; 1200'!$B:$B,ROW())="","",INDEX('Display 730 &amp; 1200'!$B:$B,ROW()))</f>
        <v>FIRMAN ARIANTO</v>
      </c>
      <c r="C232" t="str">
        <f>IF(INDEX('Display 730 &amp; 1200'!$D:$D,ROW())="","",INDEX('Display 730 &amp; 1200'!$D:$D,ROW()))</f>
        <v>JATIBENING_02</v>
      </c>
      <c r="D232" t="e">
        <f>IF($C232="",0,SUMIFS(#REF!,#REF!,$C232,#REF!,"&gt;="&amp;'Display 730 &amp; 1200'!$AN$10,#REF!,"&lt;="&amp;'Display 730 &amp; 1200'!$AN$9))</f>
        <v>#REF!</v>
      </c>
      <c r="E232" t="e">
        <f>IF($C232="",0,SUMIFS(#REF!,#REF!,$C232,#REF!,"&gt;="&amp;'Display 730 &amp; 1200'!$AN$12,#REF!,"&lt;="&amp;'Display 730 &amp; 1200'!$AN$11))</f>
        <v>#REF!</v>
      </c>
    </row>
    <row r="233" spans="1:5">
      <c r="A233" t="str">
        <f>IF(INDEX('Display 730 &amp; 1200'!$A:$A,ROW())="","",INDEX('Display 730 &amp; 1200'!$A:$A,ROW()))</f>
        <v>BEKASI勿加西</v>
      </c>
      <c r="B233" t="str">
        <f>IF(INDEX('Display 730 &amp; 1200'!$B:$B,ROW())="","",INDEX('Display 730 &amp; 1200'!$B:$B,ROW()))</f>
        <v>FIRMAN ARIANTO</v>
      </c>
      <c r="C233" t="str">
        <f>IF(INDEX('Display 730 &amp; 1200'!$D:$D,ROW())="","",INDEX('Display 730 &amp; 1200'!$D:$D,ROW()))</f>
        <v>BEKASI_BARAT_01</v>
      </c>
      <c r="D233" t="e">
        <f>IF($C233="",0,SUMIFS(#REF!,#REF!,$C233,#REF!,"&gt;="&amp;'Display 730 &amp; 1200'!$AN$10,#REF!,"&lt;="&amp;'Display 730 &amp; 1200'!$AN$9))</f>
        <v>#REF!</v>
      </c>
      <c r="E233" t="e">
        <f>IF($C233="",0,SUMIFS(#REF!,#REF!,$C233,#REF!,"&gt;="&amp;'Display 730 &amp; 1200'!$AN$12,#REF!,"&lt;="&amp;'Display 730 &amp; 1200'!$AN$11))</f>
        <v>#REF!</v>
      </c>
    </row>
    <row r="234" spans="1:5">
      <c r="A234" t="str">
        <f>IF(INDEX('Display 730 &amp; 1200'!$A:$A,ROW())="","",INDEX('Display 730 &amp; 1200'!$A:$A,ROW()))</f>
        <v>BEKASI勿加西</v>
      </c>
      <c r="B234" t="str">
        <f>IF(INDEX('Display 730 &amp; 1200'!$B:$B,ROW())="","",INDEX('Display 730 &amp; 1200'!$B:$B,ROW()))</f>
        <v>FIRMAN ARIANTO</v>
      </c>
      <c r="C234" t="str">
        <f>IF(INDEX('Display 730 &amp; 1200'!$D:$D,ROW())="","",INDEX('Display 730 &amp; 1200'!$D:$D,ROW()))</f>
        <v>BINTARA_JAYA_01</v>
      </c>
      <c r="D234" t="e">
        <f>IF($C234="",0,SUMIFS(#REF!,#REF!,$C234,#REF!,"&gt;="&amp;'Display 730 &amp; 1200'!$AN$10,#REF!,"&lt;="&amp;'Display 730 &amp; 1200'!$AN$9))</f>
        <v>#REF!</v>
      </c>
      <c r="E234" t="e">
        <f>IF($C234="",0,SUMIFS(#REF!,#REF!,$C234,#REF!,"&gt;="&amp;'Display 730 &amp; 1200'!$AN$12,#REF!,"&lt;="&amp;'Display 730 &amp; 1200'!$AN$11))</f>
        <v>#REF!</v>
      </c>
    </row>
    <row r="235" spans="1:5">
      <c r="A235" t="str">
        <f>IF(INDEX('Display 730 &amp; 1200'!$A:$A,ROW())="","",INDEX('Display 730 &amp; 1200'!$A:$A,ROW()))</f>
        <v>BEKASI勿加西</v>
      </c>
      <c r="B235" t="str">
        <f>IF(INDEX('Display 730 &amp; 1200'!$B:$B,ROW())="","",INDEX('Display 730 &amp; 1200'!$B:$B,ROW()))</f>
        <v>ADIT</v>
      </c>
      <c r="C235" t="str">
        <f>IF(INDEX('Display 730 &amp; 1200'!$D:$D,ROW())="","",INDEX('Display 730 &amp; 1200'!$D:$D,ROW()))</f>
        <v>BANTAR_GEBANG</v>
      </c>
      <c r="D235" t="e">
        <f>IF($C235="",0,SUMIFS(#REF!,#REF!,$C235,#REF!,"&gt;="&amp;'Display 730 &amp; 1200'!$AN$10,#REF!,"&lt;="&amp;'Display 730 &amp; 1200'!$AN$9))</f>
        <v>#REF!</v>
      </c>
      <c r="E235" t="e">
        <f>IF($C235="",0,SUMIFS(#REF!,#REF!,$C235,#REF!,"&gt;="&amp;'Display 730 &amp; 1200'!$AN$12,#REF!,"&lt;="&amp;'Display 730 &amp; 1200'!$AN$11))</f>
        <v>#REF!</v>
      </c>
    </row>
    <row r="236" spans="1:5">
      <c r="A236" t="str">
        <f>IF(INDEX('Display 730 &amp; 1200'!$A:$A,ROW())="","",INDEX('Display 730 &amp; 1200'!$A:$A,ROW()))</f>
        <v>BEKASI勿加西</v>
      </c>
      <c r="B236" t="str">
        <f>IF(INDEX('Display 730 &amp; 1200'!$B:$B,ROW())="","",INDEX('Display 730 &amp; 1200'!$B:$B,ROW()))</f>
        <v>ADIT</v>
      </c>
      <c r="C236" t="str">
        <f>IF(INDEX('Display 730 &amp; 1200'!$D:$D,ROW())="","",INDEX('Display 730 &amp; 1200'!$D:$D,ROW()))</f>
        <v>MANGUNJAYA_01</v>
      </c>
      <c r="D236" t="e">
        <f>IF($C236="",0,SUMIFS(#REF!,#REF!,$C236,#REF!,"&gt;="&amp;'Display 730 &amp; 1200'!$AN$10,#REF!,"&lt;="&amp;'Display 730 &amp; 1200'!$AN$9))</f>
        <v>#REF!</v>
      </c>
      <c r="E236" t="e">
        <f>IF($C236="",0,SUMIFS(#REF!,#REF!,$C236,#REF!,"&gt;="&amp;'Display 730 &amp; 1200'!$AN$12,#REF!,"&lt;="&amp;'Display 730 &amp; 1200'!$AN$11))</f>
        <v>#REF!</v>
      </c>
    </row>
    <row r="237" spans="1:5">
      <c r="A237" t="str">
        <f>IF(INDEX('Display 730 &amp; 1200'!$A:$A,ROW())="","",INDEX('Display 730 &amp; 1200'!$A:$A,ROW()))</f>
        <v>BEKASI勿加西</v>
      </c>
      <c r="B237" t="str">
        <f>IF(INDEX('Display 730 &amp; 1200'!$B:$B,ROW())="","",INDEX('Display 730 &amp; 1200'!$B:$B,ROW()))</f>
        <v>ADIT</v>
      </c>
      <c r="C237" t="str">
        <f>IF(INDEX('Display 730 &amp; 1200'!$D:$D,ROW())="","",INDEX('Display 730 &amp; 1200'!$D:$D,ROW()))</f>
        <v>TAMBUN_SELATAN_01</v>
      </c>
      <c r="D237" t="e">
        <f>IF($C237="",0,SUMIFS(#REF!,#REF!,$C237,#REF!,"&gt;="&amp;'Display 730 &amp; 1200'!$AN$10,#REF!,"&lt;="&amp;'Display 730 &amp; 1200'!$AN$9))</f>
        <v>#REF!</v>
      </c>
      <c r="E237" t="e">
        <f>IF($C237="",0,SUMIFS(#REF!,#REF!,$C237,#REF!,"&gt;="&amp;'Display 730 &amp; 1200'!$AN$12,#REF!,"&lt;="&amp;'Display 730 &amp; 1200'!$AN$11))</f>
        <v>#REF!</v>
      </c>
    </row>
    <row r="238" spans="1:5">
      <c r="A238" t="str">
        <f>IF(INDEX('Display 730 &amp; 1200'!$A:$A,ROW())="","",INDEX('Display 730 &amp; 1200'!$A:$A,ROW()))</f>
        <v>BEKASI勿加西</v>
      </c>
      <c r="B238" t="str">
        <f>IF(INDEX('Display 730 &amp; 1200'!$B:$B,ROW())="","",INDEX('Display 730 &amp; 1200'!$B:$B,ROW()))</f>
        <v>DENDEN</v>
      </c>
      <c r="C238" t="str">
        <f>IF(INDEX('Display 730 &amp; 1200'!$D:$D,ROW())="","",INDEX('Display 730 &amp; 1200'!$D:$D,ROW()))</f>
        <v>DC_CIBITUNG_01</v>
      </c>
      <c r="D238" t="e">
        <f>IF($C238="",0,SUMIFS(#REF!,#REF!,$C238,#REF!,"&gt;="&amp;'Display 730 &amp; 1200'!$AN$10,#REF!,"&lt;="&amp;'Display 730 &amp; 1200'!$AN$9))</f>
        <v>#REF!</v>
      </c>
      <c r="E238" t="e">
        <f>IF($C238="",0,SUMIFS(#REF!,#REF!,$C238,#REF!,"&gt;="&amp;'Display 730 &amp; 1200'!$AN$12,#REF!,"&lt;="&amp;'Display 730 &amp; 1200'!$AN$11))</f>
        <v>#REF!</v>
      </c>
    </row>
    <row r="239" spans="1:5">
      <c r="A239" t="str">
        <f>IF(INDEX('Display 730 &amp; 1200'!$A:$A,ROW())="","",INDEX('Display 730 &amp; 1200'!$A:$A,ROW()))</f>
        <v>BEKASI勿加西</v>
      </c>
      <c r="B239" t="str">
        <f>IF(INDEX('Display 730 &amp; 1200'!$B:$B,ROW())="","",INDEX('Display 730 &amp; 1200'!$B:$B,ROW()))</f>
        <v>DENDEN</v>
      </c>
      <c r="C239" t="str">
        <f>IF(INDEX('Display 730 &amp; 1200'!$D:$D,ROW())="","",INDEX('Display 730 &amp; 1200'!$D:$D,ROW()))</f>
        <v>CIBUNTU_01</v>
      </c>
      <c r="D239" t="e">
        <f>IF($C239="",0,SUMIFS(#REF!,#REF!,$C239,#REF!,"&gt;="&amp;'Display 730 &amp; 1200'!$AN$10,#REF!,"&lt;="&amp;'Display 730 &amp; 1200'!$AN$9))</f>
        <v>#REF!</v>
      </c>
      <c r="E239" t="e">
        <f>IF($C239="",0,SUMIFS(#REF!,#REF!,$C239,#REF!,"&gt;="&amp;'Display 730 &amp; 1200'!$AN$12,#REF!,"&lt;="&amp;'Display 730 &amp; 1200'!$AN$11))</f>
        <v>#REF!</v>
      </c>
    </row>
    <row r="240" spans="1:5">
      <c r="A240" t="str">
        <f>IF(INDEX('Display 730 &amp; 1200'!$A:$A,ROW())="","",INDEX('Display 730 &amp; 1200'!$A:$A,ROW()))</f>
        <v>BEKASI勿加西</v>
      </c>
      <c r="B240" t="str">
        <f>IF(INDEX('Display 730 &amp; 1200'!$B:$B,ROW())="","",INDEX('Display 730 &amp; 1200'!$B:$B,ROW()))</f>
        <v>DENDEN</v>
      </c>
      <c r="C240" t="str">
        <f>IF(INDEX('Display 730 &amp; 1200'!$D:$D,ROW())="","",INDEX('Display 730 &amp; 1200'!$D:$D,ROW()))</f>
        <v>DP_MUKTIWARI_01</v>
      </c>
      <c r="D240" t="e">
        <f>IF($C240="",0,SUMIFS(#REF!,#REF!,$C240,#REF!,"&gt;="&amp;'Display 730 &amp; 1200'!$AN$10,#REF!,"&lt;="&amp;'Display 730 &amp; 1200'!$AN$9))</f>
        <v>#REF!</v>
      </c>
      <c r="E240" t="e">
        <f>IF($C240="",0,SUMIFS(#REF!,#REF!,$C240,#REF!,"&gt;="&amp;'Display 730 &amp; 1200'!$AN$12,#REF!,"&lt;="&amp;'Display 730 &amp; 1200'!$AN$11))</f>
        <v>#REF!</v>
      </c>
    </row>
    <row r="241" spans="1:5">
      <c r="A241" t="str">
        <f>IF(INDEX('Display 730 &amp; 1200'!$A:$A,ROW())="","",INDEX('Display 730 &amp; 1200'!$A:$A,ROW()))</f>
        <v>BEKASI勿加西</v>
      </c>
      <c r="B241" t="str">
        <f>IF(INDEX('Display 730 &amp; 1200'!$B:$B,ROW())="","",INDEX('Display 730 &amp; 1200'!$B:$B,ROW()))</f>
        <v>SUTRISNA</v>
      </c>
      <c r="C241" t="str">
        <f>IF(INDEX('Display 730 &amp; 1200'!$D:$D,ROW())="","",INDEX('Display 730 &amp; 1200'!$D:$D,ROW()))</f>
        <v>HARAPAN_INDAH</v>
      </c>
      <c r="D241" t="e">
        <f>IF($C241="",0,SUMIFS(#REF!,#REF!,$C241,#REF!,"&gt;="&amp;'Display 730 &amp; 1200'!$AN$10,#REF!,"&lt;="&amp;'Display 730 &amp; 1200'!$AN$9))</f>
        <v>#REF!</v>
      </c>
      <c r="E241" t="e">
        <f>IF($C241="",0,SUMIFS(#REF!,#REF!,$C241,#REF!,"&gt;="&amp;'Display 730 &amp; 1200'!$AN$12,#REF!,"&lt;="&amp;'Display 730 &amp; 1200'!$AN$11))</f>
        <v>#REF!</v>
      </c>
    </row>
    <row r="242" spans="1:5">
      <c r="A242" t="str">
        <f>IF(INDEX('Display 730 &amp; 1200'!$A:$A,ROW())="","",INDEX('Display 730 &amp; 1200'!$A:$A,ROW()))</f>
        <v>BEKASI勿加西</v>
      </c>
      <c r="B242" t="str">
        <f>IF(INDEX('Display 730 &amp; 1200'!$B:$B,ROW())="","",INDEX('Display 730 &amp; 1200'!$B:$B,ROW()))</f>
        <v>DENDEN</v>
      </c>
      <c r="C242" t="str">
        <f>IF(INDEX('Display 730 &amp; 1200'!$D:$D,ROW())="","",INDEX('Display 730 &amp; 1200'!$D:$D,ROW()))</f>
        <v>TAMBUN_UTARA</v>
      </c>
      <c r="D242" t="e">
        <f>IF($C242="",0,SUMIFS(#REF!,#REF!,$C242,#REF!,"&gt;="&amp;'Display 730 &amp; 1200'!$AN$10,#REF!,"&lt;="&amp;'Display 730 &amp; 1200'!$AN$9))</f>
        <v>#REF!</v>
      </c>
      <c r="E242" t="e">
        <f>IF($C242="",0,SUMIFS(#REF!,#REF!,$C242,#REF!,"&gt;="&amp;'Display 730 &amp; 1200'!$AN$12,#REF!,"&lt;="&amp;'Display 730 &amp; 1200'!$AN$11))</f>
        <v>#REF!</v>
      </c>
    </row>
    <row r="243" spans="1:5">
      <c r="A243" t="str">
        <f>IF(INDEX('Display 730 &amp; 1200'!$A:$A,ROW())="","",INDEX('Display 730 &amp; 1200'!$A:$A,ROW()))</f>
        <v>BEKASI勿加西</v>
      </c>
      <c r="B243" t="str">
        <f>IF(INDEX('Display 730 &amp; 1200'!$B:$B,ROW())="","",INDEX('Display 730 &amp; 1200'!$B:$B,ROW()))</f>
        <v>ABDUL MALIK</v>
      </c>
      <c r="C243" t="str">
        <f>IF(INDEX('Display 730 &amp; 1200'!$D:$D,ROW())="","",INDEX('Display 730 &amp; 1200'!$D:$D,ROW()))</f>
        <v>DP_BABELAN_KOTA_01</v>
      </c>
      <c r="D243" t="e">
        <f>IF($C243="",0,SUMIFS(#REF!,#REF!,$C243,#REF!,"&gt;="&amp;'Display 730 &amp; 1200'!$AN$10,#REF!,"&lt;="&amp;'Display 730 &amp; 1200'!$AN$9))</f>
        <v>#REF!</v>
      </c>
      <c r="E243" t="e">
        <f>IF($C243="",0,SUMIFS(#REF!,#REF!,$C243,#REF!,"&gt;="&amp;'Display 730 &amp; 1200'!$AN$12,#REF!,"&lt;="&amp;'Display 730 &amp; 1200'!$AN$11))</f>
        <v>#REF!</v>
      </c>
    </row>
    <row r="244" spans="1:5">
      <c r="A244" t="str">
        <f>IF(INDEX('Display 730 &amp; 1200'!$A:$A,ROW())="","",INDEX('Display 730 &amp; 1200'!$A:$A,ROW()))</f>
        <v>BEKASI勿加西</v>
      </c>
      <c r="B244" t="str">
        <f>IF(INDEX('Display 730 &amp; 1200'!$B:$B,ROW())="","",INDEX('Display 730 &amp; 1200'!$B:$B,ROW()))</f>
        <v>ABDUL MALIK</v>
      </c>
      <c r="C244" t="str">
        <f>IF(INDEX('Display 730 &amp; 1200'!$D:$D,ROW())="","",INDEX('Display 730 &amp; 1200'!$D:$D,ROW()))</f>
        <v>BABELAN</v>
      </c>
      <c r="D244" t="e">
        <f>IF($C244="",0,SUMIFS(#REF!,#REF!,$C244,#REF!,"&gt;="&amp;'Display 730 &amp; 1200'!$AN$10,#REF!,"&lt;="&amp;'Display 730 &amp; 1200'!$AN$9))</f>
        <v>#REF!</v>
      </c>
      <c r="E244" t="e">
        <f>IF($C244="",0,SUMIFS(#REF!,#REF!,$C244,#REF!,"&gt;="&amp;'Display 730 &amp; 1200'!$AN$12,#REF!,"&lt;="&amp;'Display 730 &amp; 1200'!$AN$11))</f>
        <v>#REF!</v>
      </c>
    </row>
    <row r="245" spans="1:5">
      <c r="A245" t="str">
        <f>IF(INDEX('Display 730 &amp; 1200'!$A:$A,ROW())="","",INDEX('Display 730 &amp; 1200'!$A:$A,ROW()))</f>
        <v>BEKASI勿加西</v>
      </c>
      <c r="B245" t="str">
        <f>IF(INDEX('Display 730 &amp; 1200'!$B:$B,ROW())="","",INDEX('Display 730 &amp; 1200'!$B:$B,ROW()))</f>
        <v>ADIT</v>
      </c>
      <c r="C245" t="str">
        <f>IF(INDEX('Display 730 &amp; 1200'!$D:$D,ROW())="","",INDEX('Display 730 &amp; 1200'!$D:$D,ROW()))</f>
        <v>DC_TAMBUN</v>
      </c>
      <c r="D245" t="e">
        <f>IF($C245="",0,SUMIFS(#REF!,#REF!,$C245,#REF!,"&gt;="&amp;'Display 730 &amp; 1200'!$AN$10,#REF!,"&lt;="&amp;'Display 730 &amp; 1200'!$AN$9))</f>
        <v>#REF!</v>
      </c>
      <c r="E245" t="e">
        <f>IF($C245="",0,SUMIFS(#REF!,#REF!,$C245,#REF!,"&gt;="&amp;'Display 730 &amp; 1200'!$AN$12,#REF!,"&lt;="&amp;'Display 730 &amp; 1200'!$AN$11))</f>
        <v>#REF!</v>
      </c>
    </row>
    <row r="246" spans="1:5">
      <c r="A246" t="str">
        <f>IF(INDEX('Display 730 &amp; 1200'!$A:$A,ROW())="","",INDEX('Display 730 &amp; 1200'!$A:$A,ROW()))</f>
        <v>BEKASI勿加西</v>
      </c>
      <c r="B246" t="str">
        <f>IF(INDEX('Display 730 &amp; 1200'!$B:$B,ROW())="","",INDEX('Display 730 &amp; 1200'!$B:$B,ROW()))</f>
        <v>ANDREW</v>
      </c>
      <c r="C246" t="str">
        <f>IF(INDEX('Display 730 &amp; 1200'!$D:$D,ROW())="","",INDEX('Display 730 &amp; 1200'!$D:$D,ROW()))</f>
        <v>DC_JATIASIH</v>
      </c>
      <c r="D246" t="e">
        <f>IF($C246="",0,SUMIFS(#REF!,#REF!,$C246,#REF!,"&gt;="&amp;'Display 730 &amp; 1200'!$AN$10,#REF!,"&lt;="&amp;'Display 730 &amp; 1200'!$AN$9))</f>
        <v>#REF!</v>
      </c>
      <c r="E246" t="e">
        <f>IF($C246="",0,SUMIFS(#REF!,#REF!,$C246,#REF!,"&gt;="&amp;'Display 730 &amp; 1200'!$AN$12,#REF!,"&lt;="&amp;'Display 730 &amp; 1200'!$AN$11))</f>
        <v>#REF!</v>
      </c>
    </row>
    <row r="247" spans="1:5">
      <c r="A247" t="str">
        <f>IF(INDEX('Display 730 &amp; 1200'!$A:$A,ROW())="","",INDEX('Display 730 &amp; 1200'!$A:$A,ROW()))</f>
        <v>BEKASI勿加西</v>
      </c>
      <c r="B247" t="str">
        <f>IF(INDEX('Display 730 &amp; 1200'!$B:$B,ROW())="","",INDEX('Display 730 &amp; 1200'!$B:$B,ROW()))</f>
        <v>ADIT</v>
      </c>
      <c r="C247" t="str">
        <f>IF(INDEX('Display 730 &amp; 1200'!$D:$D,ROW())="","",INDEX('Display 730 &amp; 1200'!$D:$D,ROW()))</f>
        <v>DC_MUSTIKA_JAYA</v>
      </c>
      <c r="D247" t="e">
        <f>IF($C247="",0,SUMIFS(#REF!,#REF!,$C247,#REF!,"&gt;="&amp;'Display 730 &amp; 1200'!$AN$10,#REF!,"&lt;="&amp;'Display 730 &amp; 1200'!$AN$9))</f>
        <v>#REF!</v>
      </c>
      <c r="E247" t="e">
        <f>IF($C247="",0,SUMIFS(#REF!,#REF!,$C247,#REF!,"&gt;="&amp;'Display 730 &amp; 1200'!$AN$12,#REF!,"&lt;="&amp;'Display 730 &amp; 1200'!$AN$11))</f>
        <v>#REF!</v>
      </c>
    </row>
    <row r="248" spans="1:5">
      <c r="A248" t="str">
        <f>IF(INDEX('Display 730 &amp; 1200'!$A:$A,ROW())="","",INDEX('Display 730 &amp; 1200'!$A:$A,ROW()))</f>
        <v>BEKASI勿加西</v>
      </c>
      <c r="B248" t="str">
        <f>IF(INDEX('Display 730 &amp; 1200'!$B:$B,ROW())="","",INDEX('Display 730 &amp; 1200'!$B:$B,ROW()))</f>
        <v>ANDREW</v>
      </c>
      <c r="C248" t="str">
        <f>IF(INDEX('Display 730 &amp; 1200'!$D:$D,ROW())="","",INDEX('Display 730 &amp; 1200'!$D:$D,ROW()))</f>
        <v>DC_PONDOK_MELATI</v>
      </c>
      <c r="D248" t="e">
        <f>IF($C248="",0,SUMIFS(#REF!,#REF!,$C248,#REF!,"&gt;="&amp;'Display 730 &amp; 1200'!$AN$10,#REF!,"&lt;="&amp;'Display 730 &amp; 1200'!$AN$9))</f>
        <v>#REF!</v>
      </c>
      <c r="E248" t="e">
        <f>IF($C248="",0,SUMIFS(#REF!,#REF!,$C248,#REF!,"&gt;="&amp;'Display 730 &amp; 1200'!$AN$12,#REF!,"&lt;="&amp;'Display 730 &amp; 1200'!$AN$11))</f>
        <v>#REF!</v>
      </c>
    </row>
    <row r="249" spans="1:5">
      <c r="A249" t="str">
        <f>IF(INDEX('Display 730 &amp; 1200'!$A:$A,ROW())="","",INDEX('Display 730 &amp; 1200'!$A:$A,ROW()))</f>
        <v>BEKASI勿加西</v>
      </c>
      <c r="B249" t="str">
        <f>IF(INDEX('Display 730 &amp; 1200'!$B:$B,ROW())="","",INDEX('Display 730 &amp; 1200'!$B:$B,ROW()))</f>
        <v>ADIT</v>
      </c>
      <c r="C249" t="str">
        <f>IF(INDEX('Display 730 &amp; 1200'!$D:$D,ROW())="","",INDEX('Display 730 &amp; 1200'!$D:$D,ROW()))</f>
        <v>DC_BEKASI_TIMUR</v>
      </c>
      <c r="D249" t="e">
        <f>IF($C249="",0,SUMIFS(#REF!,#REF!,$C249,#REF!,"&gt;="&amp;'Display 730 &amp; 1200'!$AN$10,#REF!,"&lt;="&amp;'Display 730 &amp; 1200'!$AN$9))</f>
        <v>#REF!</v>
      </c>
      <c r="E249" t="e">
        <f>IF($C249="",0,SUMIFS(#REF!,#REF!,$C249,#REF!,"&gt;="&amp;'Display 730 &amp; 1200'!$AN$12,#REF!,"&lt;="&amp;'Display 730 &amp; 1200'!$AN$11))</f>
        <v>#REF!</v>
      </c>
    </row>
    <row r="250" spans="1:5">
      <c r="A250" t="str">
        <f>IF(INDEX('Display 730 &amp; 1200'!$A:$A,ROW())="","",INDEX('Display 730 &amp; 1200'!$A:$A,ROW()))</f>
        <v>BEKASI勿加西</v>
      </c>
      <c r="B250" t="str">
        <f>IF(INDEX('Display 730 &amp; 1200'!$B:$B,ROW())="","",INDEX('Display 730 &amp; 1200'!$B:$B,ROW()))</f>
        <v>SUTRISNA</v>
      </c>
      <c r="C250" t="str">
        <f>IF(INDEX('Display 730 &amp; 1200'!$D:$D,ROW())="","",INDEX('Display 730 &amp; 1200'!$D:$D,ROW()))</f>
        <v>DC_MEDAN_SATRIA</v>
      </c>
      <c r="D250" t="e">
        <f>IF($C250="",0,SUMIFS(#REF!,#REF!,$C250,#REF!,"&gt;="&amp;'Display 730 &amp; 1200'!$AN$10,#REF!,"&lt;="&amp;'Display 730 &amp; 1200'!$AN$9))</f>
        <v>#REF!</v>
      </c>
      <c r="E250" t="e">
        <f>IF($C250="",0,SUMIFS(#REF!,#REF!,$C250,#REF!,"&gt;="&amp;'Display 730 &amp; 1200'!$AN$12,#REF!,"&lt;="&amp;'Display 730 &amp; 1200'!$AN$11))</f>
        <v>#REF!</v>
      </c>
    </row>
    <row r="251" spans="1:5">
      <c r="A251" t="str">
        <f>IF(INDEX('Display 730 &amp; 1200'!$A:$A,ROW())="","",INDEX('Display 730 &amp; 1200'!$A:$A,ROW()))</f>
        <v>BEKASI勿加西</v>
      </c>
      <c r="B251" t="str">
        <f>IF(INDEX('Display 730 &amp; 1200'!$B:$B,ROW())="","",INDEX('Display 730 &amp; 1200'!$B:$B,ROW()))</f>
        <v>ANDREW</v>
      </c>
      <c r="C251" t="str">
        <f>IF(INDEX('Display 730 &amp; 1200'!$D:$D,ROW())="","",INDEX('Display 730 &amp; 1200'!$D:$D,ROW()))</f>
        <v>DC_BEKASI_SELATAN</v>
      </c>
      <c r="D251" t="e">
        <f>IF($C251="",0,SUMIFS(#REF!,#REF!,$C251,#REF!,"&gt;="&amp;'Display 730 &amp; 1200'!$AN$10,#REF!,"&lt;="&amp;'Display 730 &amp; 1200'!$AN$9))</f>
        <v>#REF!</v>
      </c>
      <c r="E251" t="e">
        <f>IF($C251="",0,SUMIFS(#REF!,#REF!,$C251,#REF!,"&gt;="&amp;'Display 730 &amp; 1200'!$AN$12,#REF!,"&lt;="&amp;'Display 730 &amp; 1200'!$AN$11))</f>
        <v>#REF!</v>
      </c>
    </row>
    <row r="252" spans="1:5">
      <c r="A252" t="str">
        <f>IF(INDEX('Display 730 &amp; 1200'!$A:$A,ROW())="","",INDEX('Display 730 &amp; 1200'!$A:$A,ROW()))</f>
        <v>BEKASI勿加西</v>
      </c>
      <c r="B252" t="str">
        <f>IF(INDEX('Display 730 &amp; 1200'!$B:$B,ROW())="","",INDEX('Display 730 &amp; 1200'!$B:$B,ROW()))</f>
        <v>DENDEN</v>
      </c>
      <c r="C252" t="str">
        <f>IF(INDEX('Display 730 &amp; 1200'!$D:$D,ROW())="","",INDEX('Display 730 &amp; 1200'!$D:$D,ROW()))</f>
        <v>TAMBUN_UTARA_02</v>
      </c>
      <c r="D252" t="e">
        <f>IF($C252="",0,SUMIFS(#REF!,#REF!,$C252,#REF!,"&gt;="&amp;'Display 730 &amp; 1200'!$AN$10,#REF!,"&lt;="&amp;'Display 730 &amp; 1200'!$AN$9))</f>
        <v>#REF!</v>
      </c>
      <c r="E252" t="e">
        <f>IF($C252="",0,SUMIFS(#REF!,#REF!,$C252,#REF!,"&gt;="&amp;'Display 730 &amp; 1200'!$AN$12,#REF!,"&lt;="&amp;'Display 730 &amp; 1200'!$AN$11))</f>
        <v>#REF!</v>
      </c>
    </row>
    <row r="253" spans="1:5">
      <c r="A253" t="str">
        <f>IF(INDEX('Display 730 &amp; 1200'!$A:$A,ROW())="","",INDEX('Display 730 &amp; 1200'!$A:$A,ROW()))</f>
        <v>BEKASI勿加西</v>
      </c>
      <c r="B253" t="str">
        <f>IF(INDEX('Display 730 &amp; 1200'!$B:$B,ROW())="","",INDEX('Display 730 &amp; 1200'!$B:$B,ROW()))</f>
        <v>ABDUL MALIK</v>
      </c>
      <c r="C253" t="str">
        <f>IF(INDEX('Display 730 &amp; 1200'!$D:$D,ROW())="","",INDEX('Display 730 &amp; 1200'!$D:$D,ROW()))</f>
        <v>TARUMAJAYA_02</v>
      </c>
      <c r="D253" t="e">
        <f>IF($C253="",0,SUMIFS(#REF!,#REF!,$C253,#REF!,"&gt;="&amp;'Display 730 &amp; 1200'!$AN$10,#REF!,"&lt;="&amp;'Display 730 &amp; 1200'!$AN$9))</f>
        <v>#REF!</v>
      </c>
      <c r="E253" t="e">
        <f>IF($C253="",0,SUMIFS(#REF!,#REF!,$C253,#REF!,"&gt;="&amp;'Display 730 &amp; 1200'!$AN$12,#REF!,"&lt;="&amp;'Display 730 &amp; 1200'!$AN$11))</f>
        <v>#REF!</v>
      </c>
    </row>
    <row r="254" spans="1:5">
      <c r="A254" t="str">
        <f>IF(INDEX('Display 730 &amp; 1200'!$A:$A,ROW())="","",INDEX('Display 730 &amp; 1200'!$A:$A,ROW()))</f>
        <v>BEKASI勿加西</v>
      </c>
      <c r="B254" t="str">
        <f>IF(INDEX('Display 730 &amp; 1200'!$B:$B,ROW())="","",INDEX('Display 730 &amp; 1200'!$B:$B,ROW()))</f>
        <v>ABDUL MALIK</v>
      </c>
      <c r="C254" t="str">
        <f>IF(INDEX('Display 730 &amp; 1200'!$D:$D,ROW())="","",INDEX('Display 730 &amp; 1200'!$D:$D,ROW()))</f>
        <v>BABELAN_02</v>
      </c>
      <c r="D254" t="e">
        <f>IF($C254="",0,SUMIFS(#REF!,#REF!,$C254,#REF!,"&gt;="&amp;'Display 730 &amp; 1200'!$AN$10,#REF!,"&lt;="&amp;'Display 730 &amp; 1200'!$AN$9))</f>
        <v>#REF!</v>
      </c>
      <c r="E254" t="e">
        <f>IF($C254="",0,SUMIFS(#REF!,#REF!,$C254,#REF!,"&gt;="&amp;'Display 730 &amp; 1200'!$AN$12,#REF!,"&lt;="&amp;'Display 730 &amp; 1200'!$AN$11))</f>
        <v>#REF!</v>
      </c>
    </row>
    <row r="255" spans="1:5">
      <c r="A255" t="str">
        <f>IF(INDEX('Display 730 &amp; 1200'!$A:$A,ROW())="","",INDEX('Display 730 &amp; 1200'!$A:$A,ROW()))</f>
        <v>BEKASI勿加西</v>
      </c>
      <c r="B255" t="str">
        <f>IF(INDEX('Display 730 &amp; 1200'!$B:$B,ROW())="","",INDEX('Display 730 &amp; 1200'!$B:$B,ROW()))</f>
        <v>ADIT</v>
      </c>
      <c r="C255" t="str">
        <f>IF(INDEX('Display 730 &amp; 1200'!$D:$D,ROW())="","",INDEX('Display 730 &amp; 1200'!$D:$D,ROW()))</f>
        <v>SETU_02</v>
      </c>
      <c r="D255" t="e">
        <f>IF($C255="",0,SUMIFS(#REF!,#REF!,$C255,#REF!,"&gt;="&amp;'Display 730 &amp; 1200'!$AN$10,#REF!,"&lt;="&amp;'Display 730 &amp; 1200'!$AN$9))</f>
        <v>#REF!</v>
      </c>
      <c r="E255" t="e">
        <f>IF($C255="",0,SUMIFS(#REF!,#REF!,$C255,#REF!,"&gt;="&amp;'Display 730 &amp; 1200'!$AN$12,#REF!,"&lt;="&amp;'Display 730 &amp; 1200'!$AN$11))</f>
        <v>#REF!</v>
      </c>
    </row>
    <row r="256" spans="1:5">
      <c r="A256" t="str">
        <f>IF(INDEX('Display 730 &amp; 1200'!$A:$A,ROW())="","",INDEX('Display 730 &amp; 1200'!$A:$A,ROW()))</f>
        <v>BEKASI勿加西</v>
      </c>
      <c r="B256" t="str">
        <f>IF(INDEX('Display 730 &amp; 1200'!$B:$B,ROW())="","",INDEX('Display 730 &amp; 1200'!$B:$B,ROW()))</f>
        <v>ANDREW</v>
      </c>
      <c r="C256" t="str">
        <f>IF(INDEX('Display 730 &amp; 1200'!$D:$D,ROW())="","",INDEX('Display 730 &amp; 1200'!$D:$D,ROW()))</f>
        <v>RAWALUMBU_02</v>
      </c>
      <c r="D256" t="e">
        <f>IF($C256="",0,SUMIFS(#REF!,#REF!,$C256,#REF!,"&gt;="&amp;'Display 730 &amp; 1200'!$AN$10,#REF!,"&lt;="&amp;'Display 730 &amp; 1200'!$AN$9))</f>
        <v>#REF!</v>
      </c>
      <c r="E256" t="e">
        <f>IF($C256="",0,SUMIFS(#REF!,#REF!,$C256,#REF!,"&gt;="&amp;'Display 730 &amp; 1200'!$AN$12,#REF!,"&lt;="&amp;'Display 730 &amp; 1200'!$AN$11))</f>
        <v>#REF!</v>
      </c>
    </row>
    <row r="257" spans="1:5">
      <c r="A257" t="str">
        <f>IF(INDEX('Display 730 &amp; 1200'!$A:$A,ROW())="","",INDEX('Display 730 &amp; 1200'!$A:$A,ROW()))</f>
        <v>BEKASI勿加西</v>
      </c>
      <c r="B257" t="str">
        <f>IF(INDEX('Display 730 &amp; 1200'!$B:$B,ROW())="","",INDEX('Display 730 &amp; 1200'!$B:$B,ROW()))</f>
        <v>LUTHFI</v>
      </c>
      <c r="C257" t="str">
        <f>IF(INDEX('Display 730 &amp; 1200'!$D:$D,ROW())="","",INDEX('Display 730 &amp; 1200'!$D:$D,ROW()))</f>
        <v>CIKARANG</v>
      </c>
      <c r="D257" t="e">
        <f>IF($C257="",0,SUMIFS(#REF!,#REF!,$C257,#REF!,"&gt;="&amp;'Display 730 &amp; 1200'!$AN$10,#REF!,"&lt;="&amp;'Display 730 &amp; 1200'!$AN$9))</f>
        <v>#REF!</v>
      </c>
      <c r="E257" t="e">
        <f>IF($C257="",0,SUMIFS(#REF!,#REF!,$C257,#REF!,"&gt;="&amp;'Display 730 &amp; 1200'!$AN$12,#REF!,"&lt;="&amp;'Display 730 &amp; 1200'!$AN$11))</f>
        <v>#REF!</v>
      </c>
    </row>
    <row r="258" spans="1:5">
      <c r="A258" t="str">
        <f>IF(INDEX('Display 730 &amp; 1200'!$A:$A,ROW())="","",INDEX('Display 730 &amp; 1200'!$A:$A,ROW()))</f>
        <v>BEKASI勿加西</v>
      </c>
      <c r="B258" t="str">
        <f>IF(INDEX('Display 730 &amp; 1200'!$B:$B,ROW())="","",INDEX('Display 730 &amp; 1200'!$B:$B,ROW()))</f>
        <v>LUTHFI</v>
      </c>
      <c r="C258" t="str">
        <f>IF(INDEX('Display 730 &amp; 1200'!$D:$D,ROW())="","",INDEX('Display 730 &amp; 1200'!$D:$D,ROW()))</f>
        <v>DELTA_MAS</v>
      </c>
      <c r="D258" t="e">
        <f>IF($C258="",0,SUMIFS(#REF!,#REF!,$C258,#REF!,"&gt;="&amp;'Display 730 &amp; 1200'!$AN$10,#REF!,"&lt;="&amp;'Display 730 &amp; 1200'!$AN$9))</f>
        <v>#REF!</v>
      </c>
      <c r="E258" t="e">
        <f>IF($C258="",0,SUMIFS(#REF!,#REF!,$C258,#REF!,"&gt;="&amp;'Display 730 &amp; 1200'!$AN$12,#REF!,"&lt;="&amp;'Display 730 &amp; 1200'!$AN$11))</f>
        <v>#REF!</v>
      </c>
    </row>
    <row r="259" spans="1:5">
      <c r="A259" t="str">
        <f>IF(INDEX('Display 730 &amp; 1200'!$A:$A,ROW())="","",INDEX('Display 730 &amp; 1200'!$A:$A,ROW()))</f>
        <v>BEKASI勿加西</v>
      </c>
      <c r="B259" t="str">
        <f>IF(INDEX('Display 730 &amp; 1200'!$B:$B,ROW())="","",INDEX('Display 730 &amp; 1200'!$B:$B,ROW()))</f>
        <v>ABDUL MALIK</v>
      </c>
      <c r="C259" t="str">
        <f>IF(INDEX('Display 730 &amp; 1200'!$D:$D,ROW())="","",INDEX('Display 730 &amp; 1200'!$D:$D,ROW()))</f>
        <v>SUKATANI</v>
      </c>
      <c r="D259" t="e">
        <f>IF($C259="",0,SUMIFS(#REF!,#REF!,$C259,#REF!,"&gt;="&amp;'Display 730 &amp; 1200'!$AN$10,#REF!,"&lt;="&amp;'Display 730 &amp; 1200'!$AN$9))</f>
        <v>#REF!</v>
      </c>
      <c r="E259" t="e">
        <f>IF($C259="",0,SUMIFS(#REF!,#REF!,$C259,#REF!,"&gt;="&amp;'Display 730 &amp; 1200'!$AN$12,#REF!,"&lt;="&amp;'Display 730 &amp; 1200'!$AN$11))</f>
        <v>#REF!</v>
      </c>
    </row>
    <row r="260" spans="1:5">
      <c r="A260" t="str">
        <f>IF(INDEX('Display 730 &amp; 1200'!$A:$A,ROW())="","",INDEX('Display 730 &amp; 1200'!$A:$A,ROW()))</f>
        <v>BEKASI勿加西</v>
      </c>
      <c r="B260" t="str">
        <f>IF(INDEX('Display 730 &amp; 1200'!$B:$B,ROW())="","",INDEX('Display 730 &amp; 1200'!$B:$B,ROW()))</f>
        <v>ABDUL MALIK</v>
      </c>
      <c r="C260" t="str">
        <f>IF(INDEX('Display 730 &amp; 1200'!$D:$D,ROW())="","",INDEX('Display 730 &amp; 1200'!$D:$D,ROW()))</f>
        <v>KEDUNG_WARINGIN</v>
      </c>
      <c r="D260" t="e">
        <f>IF($C260="",0,SUMIFS(#REF!,#REF!,$C260,#REF!,"&gt;="&amp;'Display 730 &amp; 1200'!$AN$10,#REF!,"&lt;="&amp;'Display 730 &amp; 1200'!$AN$9))</f>
        <v>#REF!</v>
      </c>
      <c r="E260" t="e">
        <f>IF($C260="",0,SUMIFS(#REF!,#REF!,$C260,#REF!,"&gt;="&amp;'Display 730 &amp; 1200'!$AN$12,#REF!,"&lt;="&amp;'Display 730 &amp; 1200'!$AN$11))</f>
        <v>#REF!</v>
      </c>
    </row>
    <row r="261" spans="1:5">
      <c r="A261" t="str">
        <f>IF(INDEX('Display 730 &amp; 1200'!$A:$A,ROW())="","",INDEX('Display 730 &amp; 1200'!$A:$A,ROW()))</f>
        <v>BEKASI勿加西</v>
      </c>
      <c r="B261" t="str">
        <f>IF(INDEX('Display 730 &amp; 1200'!$B:$B,ROW())="","",INDEX('Display 730 &amp; 1200'!$B:$B,ROW()))</f>
        <v>DENDEN</v>
      </c>
      <c r="C261" t="str">
        <f>IF(INDEX('Display 730 &amp; 1200'!$D:$D,ROW())="","",INDEX('Display 730 &amp; 1200'!$D:$D,ROW()))</f>
        <v>SERANG_BARU_01</v>
      </c>
      <c r="D261" t="e">
        <f>IF($C261="",0,SUMIFS(#REF!,#REF!,$C261,#REF!,"&gt;="&amp;'Display 730 &amp; 1200'!$AN$10,#REF!,"&lt;="&amp;'Display 730 &amp; 1200'!$AN$9))</f>
        <v>#REF!</v>
      </c>
      <c r="E261" t="e">
        <f>IF($C261="",0,SUMIFS(#REF!,#REF!,$C261,#REF!,"&gt;="&amp;'Display 730 &amp; 1200'!$AN$12,#REF!,"&lt;="&amp;'Display 730 &amp; 1200'!$AN$11))</f>
        <v>#REF!</v>
      </c>
    </row>
    <row r="262" spans="1:5">
      <c r="A262" t="str">
        <f>IF(INDEX('Display 730 &amp; 1200'!$A:$A,ROW())="","",INDEX('Display 730 &amp; 1200'!$A:$A,ROW()))</f>
        <v>BEKASI勿加西</v>
      </c>
      <c r="B262" t="str">
        <f>IF(INDEX('Display 730 &amp; 1200'!$B:$B,ROW())="","",INDEX('Display 730 &amp; 1200'!$B:$B,ROW()))</f>
        <v>DENDEN</v>
      </c>
      <c r="C262" t="str">
        <f>IF(INDEX('Display 730 &amp; 1200'!$D:$D,ROW())="","",INDEX('Display 730 &amp; 1200'!$D:$D,ROW()))</f>
        <v>CIBARUSAH_JAYA</v>
      </c>
      <c r="D262" t="e">
        <f>IF($C262="",0,SUMIFS(#REF!,#REF!,$C262,#REF!,"&gt;="&amp;'Display 730 &amp; 1200'!$AN$10,#REF!,"&lt;="&amp;'Display 730 &amp; 1200'!$AN$9))</f>
        <v>#REF!</v>
      </c>
      <c r="E262" t="e">
        <f>IF($C262="",0,SUMIFS(#REF!,#REF!,$C262,#REF!,"&gt;="&amp;'Display 730 &amp; 1200'!$AN$12,#REF!,"&lt;="&amp;'Display 730 &amp; 1200'!$AN$11))</f>
        <v>#REF!</v>
      </c>
    </row>
    <row r="263" spans="1:5">
      <c r="A263" t="str">
        <f>IF(INDEX('Display 730 &amp; 1200'!$A:$A,ROW())="","",INDEX('Display 730 &amp; 1200'!$A:$A,ROW()))</f>
        <v>BEKASI勿加西</v>
      </c>
      <c r="B263" t="str">
        <f>IF(INDEX('Display 730 &amp; 1200'!$B:$B,ROW())="","",INDEX('Display 730 &amp; 1200'!$B:$B,ROW()))</f>
        <v>LUTHFI</v>
      </c>
      <c r="C263" t="str">
        <f>IF(INDEX('Display 730 &amp; 1200'!$D:$D,ROW())="","",INDEX('Display 730 &amp; 1200'!$D:$D,ROW()))</f>
        <v>PASIR_GOMBONG</v>
      </c>
      <c r="D263" t="e">
        <f>IF($C263="",0,SUMIFS(#REF!,#REF!,$C263,#REF!,"&gt;="&amp;'Display 730 &amp; 1200'!$AN$10,#REF!,"&lt;="&amp;'Display 730 &amp; 1200'!$AN$9))</f>
        <v>#REF!</v>
      </c>
      <c r="E263" t="e">
        <f>IF($C263="",0,SUMIFS(#REF!,#REF!,$C263,#REF!,"&gt;="&amp;'Display 730 &amp; 1200'!$AN$12,#REF!,"&lt;="&amp;'Display 730 &amp; 1200'!$AN$11))</f>
        <v>#REF!</v>
      </c>
    </row>
    <row r="264" spans="1:5">
      <c r="A264" t="str">
        <f>IF(INDEX('Display 730 &amp; 1200'!$A:$A,ROW())="","",INDEX('Display 730 &amp; 1200'!$A:$A,ROW()))</f>
        <v>BEKASI勿加西</v>
      </c>
      <c r="B264" t="str">
        <f>IF(INDEX('Display 730 &amp; 1200'!$B:$B,ROW())="","",INDEX('Display 730 &amp; 1200'!$B:$B,ROW()))</f>
        <v>SUTRISNA</v>
      </c>
      <c r="C264" t="str">
        <f>IF(INDEX('Display 730 &amp; 1200'!$D:$D,ROW())="","",INDEX('Display 730 &amp; 1200'!$D:$D,ROW()))</f>
        <v>TELAGA_MURNI</v>
      </c>
      <c r="D264" t="e">
        <f>IF($C264="",0,SUMIFS(#REF!,#REF!,$C264,#REF!,"&gt;="&amp;'Display 730 &amp; 1200'!$AN$10,#REF!,"&lt;="&amp;'Display 730 &amp; 1200'!$AN$9))</f>
        <v>#REF!</v>
      </c>
      <c r="E264" t="e">
        <f>IF($C264="",0,SUMIFS(#REF!,#REF!,$C264,#REF!,"&gt;="&amp;'Display 730 &amp; 1200'!$AN$12,#REF!,"&lt;="&amp;'Display 730 &amp; 1200'!$AN$11))</f>
        <v>#REF!</v>
      </c>
    </row>
    <row r="265" spans="1:5">
      <c r="A265" t="str">
        <f>IF(INDEX('Display 730 &amp; 1200'!$A:$A,ROW())="","",INDEX('Display 730 &amp; 1200'!$A:$A,ROW()))</f>
        <v>BEKASI勿加西</v>
      </c>
      <c r="B265" t="str">
        <f>IF(INDEX('Display 730 &amp; 1200'!$B:$B,ROW())="","",INDEX('Display 730 &amp; 1200'!$B:$B,ROW()))</f>
        <v>ABDUL MALIK</v>
      </c>
      <c r="C265" t="str">
        <f>IF(INDEX('Display 730 &amp; 1200'!$D:$D,ROW())="","",INDEX('Display 730 &amp; 1200'!$D:$D,ROW()))</f>
        <v>KARANG_BAHAGIA</v>
      </c>
      <c r="D265" t="e">
        <f>IF($C265="",0,SUMIFS(#REF!,#REF!,$C265,#REF!,"&gt;="&amp;'Display 730 &amp; 1200'!$AN$10,#REF!,"&lt;="&amp;'Display 730 &amp; 1200'!$AN$9))</f>
        <v>#REF!</v>
      </c>
      <c r="E265" t="e">
        <f>IF($C265="",0,SUMIFS(#REF!,#REF!,$C265,#REF!,"&gt;="&amp;'Display 730 &amp; 1200'!$AN$12,#REF!,"&lt;="&amp;'Display 730 &amp; 1200'!$AN$11))</f>
        <v>#REF!</v>
      </c>
    </row>
    <row r="266" spans="1:5">
      <c r="A266" t="str">
        <f>IF(INDEX('Display 730 &amp; 1200'!$A:$A,ROW())="","",INDEX('Display 730 &amp; 1200'!$A:$A,ROW()))</f>
        <v>BEKASI勿加西</v>
      </c>
      <c r="B266" t="str">
        <f>IF(INDEX('Display 730 &amp; 1200'!$B:$B,ROW())="","",INDEX('Display 730 &amp; 1200'!$B:$B,ROW()))</f>
        <v>LUTHFI</v>
      </c>
      <c r="C266" t="str">
        <f>IF(INDEX('Display 730 &amp; 1200'!$D:$D,ROW())="","",INDEX('Display 730 &amp; 1200'!$D:$D,ROW()))</f>
        <v>DC_CIKARANG_SELATAN</v>
      </c>
      <c r="D266" t="e">
        <f>IF($C266="",0,SUMIFS(#REF!,#REF!,$C266,#REF!,"&gt;="&amp;'Display 730 &amp; 1200'!$AN$10,#REF!,"&lt;="&amp;'Display 730 &amp; 1200'!$AN$9))</f>
        <v>#REF!</v>
      </c>
      <c r="E266" t="e">
        <f>IF($C266="",0,SUMIFS(#REF!,#REF!,$C266,#REF!,"&gt;="&amp;'Display 730 &amp; 1200'!$AN$12,#REF!,"&lt;="&amp;'Display 730 &amp; 1200'!$AN$11))</f>
        <v>#REF!</v>
      </c>
    </row>
    <row r="267" spans="1:5">
      <c r="A267" t="str">
        <f>IF(INDEX('Display 730 &amp; 1200'!$A:$A,ROW())="","",INDEX('Display 730 &amp; 1200'!$A:$A,ROW()))</f>
        <v>BEKASI勿加西</v>
      </c>
      <c r="B267" t="str">
        <f>IF(INDEX('Display 730 &amp; 1200'!$B:$B,ROW())="","",INDEX('Display 730 &amp; 1200'!$B:$B,ROW()))</f>
        <v>SUTRISNA</v>
      </c>
      <c r="C267" t="str">
        <f>IF(INDEX('Display 730 &amp; 1200'!$D:$D,ROW())="","",INDEX('Display 730 &amp; 1200'!$D:$D,ROW()))</f>
        <v>DC_CIKARANG_BARAT</v>
      </c>
      <c r="D267" t="e">
        <f>IF($C267="",0,SUMIFS(#REF!,#REF!,$C267,#REF!,"&gt;="&amp;'Display 730 &amp; 1200'!$AN$10,#REF!,"&lt;="&amp;'Display 730 &amp; 1200'!$AN$9))</f>
        <v>#REF!</v>
      </c>
      <c r="E267" t="e">
        <f>IF($C267="",0,SUMIFS(#REF!,#REF!,$C267,#REF!,"&gt;="&amp;'Display 730 &amp; 1200'!$AN$12,#REF!,"&lt;="&amp;'Display 730 &amp; 1200'!$AN$11))</f>
        <v>#REF!</v>
      </c>
    </row>
    <row r="268" spans="1:5">
      <c r="A268" t="str">
        <f>IF(INDEX('Display 730 &amp; 1200'!$A:$A,ROW())="","",INDEX('Display 730 &amp; 1200'!$A:$A,ROW()))</f>
        <v>BEKASI勿加西</v>
      </c>
      <c r="B268" t="str">
        <f>IF(INDEX('Display 730 &amp; 1200'!$B:$B,ROW())="","",INDEX('Display 730 &amp; 1200'!$B:$B,ROW()))</f>
        <v>LUTHFI</v>
      </c>
      <c r="C268" t="str">
        <f>IF(INDEX('Display 730 &amp; 1200'!$D:$D,ROW())="","",INDEX('Display 730 &amp; 1200'!$D:$D,ROW()))</f>
        <v>DC_CIKARANG_UTARA</v>
      </c>
      <c r="D268" t="e">
        <f>IF($C268="",0,SUMIFS(#REF!,#REF!,$C268,#REF!,"&gt;="&amp;'Display 730 &amp; 1200'!$AN$10,#REF!,"&lt;="&amp;'Display 730 &amp; 1200'!$AN$9))</f>
        <v>#REF!</v>
      </c>
      <c r="E268" t="e">
        <f>IF($C268="",0,SUMIFS(#REF!,#REF!,$C268,#REF!,"&gt;="&amp;'Display 730 &amp; 1200'!$AN$12,#REF!,"&lt;="&amp;'Display 730 &amp; 1200'!$AN$11))</f>
        <v>#REF!</v>
      </c>
    </row>
    <row r="269" spans="1:5">
      <c r="A269" t="str">
        <f>IF(INDEX('Display 730 &amp; 1200'!$A:$A,ROW())="","",INDEX('Display 730 &amp; 1200'!$A:$A,ROW()))</f>
        <v>BEKASI勿加西</v>
      </c>
      <c r="B269" t="str">
        <f>IF(INDEX('Display 730 &amp; 1200'!$B:$B,ROW())="","",INDEX('Display 730 &amp; 1200'!$B:$B,ROW()))</f>
        <v>DENDEN</v>
      </c>
      <c r="C269" t="str">
        <f>IF(INDEX('Display 730 &amp; 1200'!$D:$D,ROW())="","",INDEX('Display 730 &amp; 1200'!$D:$D,ROW()))</f>
        <v>DC_CIBARUSAH</v>
      </c>
      <c r="D269" t="e">
        <f>IF($C269="",0,SUMIFS(#REF!,#REF!,$C269,#REF!,"&gt;="&amp;'Display 730 &amp; 1200'!$AN$10,#REF!,"&lt;="&amp;'Display 730 &amp; 1200'!$AN$9))</f>
        <v>#REF!</v>
      </c>
      <c r="E269" t="e">
        <f>IF($C269="",0,SUMIFS(#REF!,#REF!,$C269,#REF!,"&gt;="&amp;'Display 730 &amp; 1200'!$AN$12,#REF!,"&lt;="&amp;'Display 730 &amp; 1200'!$AN$11))</f>
        <v>#REF!</v>
      </c>
    </row>
    <row r="270" spans="1:5">
      <c r="A270" t="str">
        <f>IF(INDEX('Display 730 &amp; 1200'!$A:$A,ROW())="","",INDEX('Display 730 &amp; 1200'!$A:$A,ROW()))</f>
        <v>BEKASI勿加西</v>
      </c>
      <c r="B270" t="str">
        <f>IF(INDEX('Display 730 &amp; 1200'!$B:$B,ROW())="","",INDEX('Display 730 &amp; 1200'!$B:$B,ROW()))</f>
        <v>LUTHFI</v>
      </c>
      <c r="C270" t="str">
        <f>IF(INDEX('Display 730 &amp; 1200'!$D:$D,ROW())="","",INDEX('Display 730 &amp; 1200'!$D:$D,ROW()))</f>
        <v>DC_CIKARANG_PUSAT</v>
      </c>
      <c r="D270" t="e">
        <f>IF($C270="",0,SUMIFS(#REF!,#REF!,$C270,#REF!,"&gt;="&amp;'Display 730 &amp; 1200'!$AN$10,#REF!,"&lt;="&amp;'Display 730 &amp; 1200'!$AN$9))</f>
        <v>#REF!</v>
      </c>
      <c r="E270" t="e">
        <f>IF($C270="",0,SUMIFS(#REF!,#REF!,$C270,#REF!,"&gt;="&amp;'Display 730 &amp; 1200'!$AN$12,#REF!,"&lt;="&amp;'Display 730 &amp; 1200'!$AN$11))</f>
        <v>#REF!</v>
      </c>
    </row>
    <row r="271" spans="1:5">
      <c r="A271" t="str">
        <f>IF(INDEX('Display 730 &amp; 1200'!$A:$A,ROW())="","",INDEX('Display 730 &amp; 1200'!$A:$A,ROW()))</f>
        <v>BEKASI勿加西</v>
      </c>
      <c r="B271" t="str">
        <f>IF(INDEX('Display 730 &amp; 1200'!$B:$B,ROW())="","",INDEX('Display 730 &amp; 1200'!$B:$B,ROW()))</f>
        <v>SUTRISNA</v>
      </c>
      <c r="C271" t="str">
        <f>IF(INDEX('Display 730 &amp; 1200'!$D:$D,ROW())="","",INDEX('Display 730 &amp; 1200'!$D:$D,ROW()))</f>
        <v>JATI_WANGI</v>
      </c>
      <c r="D271" t="e">
        <f>IF($C271="",0,SUMIFS(#REF!,#REF!,$C271,#REF!,"&gt;="&amp;'Display 730 &amp; 1200'!$AN$10,#REF!,"&lt;="&amp;'Display 730 &amp; 1200'!$AN$9))</f>
        <v>#REF!</v>
      </c>
      <c r="E271" t="e">
        <f>IF($C271="",0,SUMIFS(#REF!,#REF!,$C271,#REF!,"&gt;="&amp;'Display 730 &amp; 1200'!$AN$12,#REF!,"&lt;="&amp;'Display 730 &amp; 1200'!$AN$11))</f>
        <v>#REF!</v>
      </c>
    </row>
    <row r="272" spans="1:5">
      <c r="A272" t="str">
        <f>IF(INDEX('Display 730 &amp; 1200'!$A:$A,ROW())="","",INDEX('Display 730 &amp; 1200'!$A:$A,ROW()))</f>
        <v>BEKASI勿加西</v>
      </c>
      <c r="B272" t="str">
        <f>IF(INDEX('Display 730 &amp; 1200'!$B:$B,ROW())="","",INDEX('Display 730 &amp; 1200'!$B:$B,ROW()))</f>
        <v>ABDUL MALIK</v>
      </c>
      <c r="C272" t="str">
        <f>IF(INDEX('Display 730 &amp; 1200'!$D:$D,ROW())="","",INDEX('Display 730 &amp; 1200'!$D:$D,ROW()))</f>
        <v>CABANG_BUNGIN</v>
      </c>
      <c r="D272" t="e">
        <f>IF($C272="",0,SUMIFS(#REF!,#REF!,$C272,#REF!,"&gt;="&amp;'Display 730 &amp; 1200'!$AN$10,#REF!,"&lt;="&amp;'Display 730 &amp; 1200'!$AN$9))</f>
        <v>#REF!</v>
      </c>
      <c r="E272" t="e">
        <f>IF($C272="",0,SUMIFS(#REF!,#REF!,$C272,#REF!,"&gt;="&amp;'Display 730 &amp; 1200'!$AN$12,#REF!,"&lt;="&amp;'Display 730 &amp; 1200'!$AN$11))</f>
        <v>#REF!</v>
      </c>
    </row>
    <row r="273" spans="1:5">
      <c r="A273" t="str">
        <f>IF(INDEX('Display 730 &amp; 1200'!$A:$A,ROW())="","",INDEX('Display 730 &amp; 1200'!$A:$A,ROW()))</f>
        <v>BOGOR茂物</v>
      </c>
      <c r="B273" t="str">
        <f>IF(INDEX('Display 730 &amp; 1200'!$B:$B,ROW())="","",INDEX('Display 730 &amp; 1200'!$B:$B,ROW()))</f>
        <v>AHMAD TOFIK YULFIKAR</v>
      </c>
      <c r="C273" t="str">
        <f>IF(INDEX('Display 730 &amp; 1200'!$D:$D,ROW())="","",INDEX('Display 730 &amp; 1200'!$D:$D,ROW()))</f>
        <v>CIB11A</v>
      </c>
      <c r="D273" t="e">
        <f>IF($C273="",0,SUMIFS(#REF!,#REF!,$C273,#REF!,"&gt;="&amp;'Display 730 &amp; 1200'!$AN$10,#REF!,"&lt;="&amp;'Display 730 &amp; 1200'!$AN$9))</f>
        <v>#REF!</v>
      </c>
      <c r="E273" t="e">
        <f>IF($C273="",0,SUMIFS(#REF!,#REF!,$C273,#REF!,"&gt;="&amp;'Display 730 &amp; 1200'!$AN$12,#REF!,"&lt;="&amp;'Display 730 &amp; 1200'!$AN$11))</f>
        <v>#REF!</v>
      </c>
    </row>
    <row r="274" spans="1:5">
      <c r="A274" t="str">
        <f>IF(INDEX('Display 730 &amp; 1200'!$A:$A,ROW())="","",INDEX('Display 730 &amp; 1200'!$A:$A,ROW()))</f>
        <v>BOGOR茂物</v>
      </c>
      <c r="B274" t="str">
        <f>IF(INDEX('Display 730 &amp; 1200'!$B:$B,ROW())="","",INDEX('Display 730 &amp; 1200'!$B:$B,ROW()))</f>
        <v>AHMAD TOFIK YULFIKAR</v>
      </c>
      <c r="C274" t="str">
        <f>IF(INDEX('Display 730 &amp; 1200'!$D:$D,ROW())="","",INDEX('Display 730 &amp; 1200'!$D:$D,ROW()))</f>
        <v>CIBATOK</v>
      </c>
      <c r="D274" t="e">
        <f>IF($C274="",0,SUMIFS(#REF!,#REF!,$C274,#REF!,"&gt;="&amp;'Display 730 &amp; 1200'!$AN$10,#REF!,"&lt;="&amp;'Display 730 &amp; 1200'!$AN$9))</f>
        <v>#REF!</v>
      </c>
      <c r="E274" t="e">
        <f>IF($C274="",0,SUMIFS(#REF!,#REF!,$C274,#REF!,"&gt;="&amp;'Display 730 &amp; 1200'!$AN$12,#REF!,"&lt;="&amp;'Display 730 &amp; 1200'!$AN$11))</f>
        <v>#REF!</v>
      </c>
    </row>
    <row r="275" spans="1:5">
      <c r="A275" t="str">
        <f>IF(INDEX('Display 730 &amp; 1200'!$A:$A,ROW())="","",INDEX('Display 730 &amp; 1200'!$A:$A,ROW()))</f>
        <v>BOGOR茂物</v>
      </c>
      <c r="B275" t="str">
        <f>IF(INDEX('Display 730 &amp; 1200'!$B:$B,ROW())="","",INDEX('Display 730 &amp; 1200'!$B:$B,ROW()))</f>
        <v>AHMAD TOFIK YULFIKAR</v>
      </c>
      <c r="C275" t="str">
        <f>IF(INDEX('Display 730 &amp; 1200'!$D:$D,ROW())="","",INDEX('Display 730 &amp; 1200'!$D:$D,ROW()))</f>
        <v>DC_CIGUDEG</v>
      </c>
      <c r="D275" t="e">
        <f>IF($C275="",0,SUMIFS(#REF!,#REF!,$C275,#REF!,"&gt;="&amp;'Display 730 &amp; 1200'!$AN$10,#REF!,"&lt;="&amp;'Display 730 &amp; 1200'!$AN$9))</f>
        <v>#REF!</v>
      </c>
      <c r="E275" t="e">
        <f>IF($C275="",0,SUMIFS(#REF!,#REF!,$C275,#REF!,"&gt;="&amp;'Display 730 &amp; 1200'!$AN$12,#REF!,"&lt;="&amp;'Display 730 &amp; 1200'!$AN$11))</f>
        <v>#REF!</v>
      </c>
    </row>
    <row r="276" spans="1:5">
      <c r="A276" t="str">
        <f>IF(INDEX('Display 730 &amp; 1200'!$A:$A,ROW())="","",INDEX('Display 730 &amp; 1200'!$A:$A,ROW()))</f>
        <v>BOGOR茂物</v>
      </c>
      <c r="B276" t="str">
        <f>IF(INDEX('Display 730 &amp; 1200'!$B:$B,ROW())="","",INDEX('Display 730 &amp; 1200'!$B:$B,ROW()))</f>
        <v>AHMAD TOFIK YULFIKAR</v>
      </c>
      <c r="C276" t="str">
        <f>IF(INDEX('Display 730 &amp; 1200'!$D:$D,ROW())="","",INDEX('Display 730 &amp; 1200'!$D:$D,ROW()))</f>
        <v>DC_DRAMAGA</v>
      </c>
      <c r="D276" t="e">
        <f>IF($C276="",0,SUMIFS(#REF!,#REF!,$C276,#REF!,"&gt;="&amp;'Display 730 &amp; 1200'!$AN$10,#REF!,"&lt;="&amp;'Display 730 &amp; 1200'!$AN$9))</f>
        <v>#REF!</v>
      </c>
      <c r="E276" t="e">
        <f>IF($C276="",0,SUMIFS(#REF!,#REF!,$C276,#REF!,"&gt;="&amp;'Display 730 &amp; 1200'!$AN$12,#REF!,"&lt;="&amp;'Display 730 &amp; 1200'!$AN$11))</f>
        <v>#REF!</v>
      </c>
    </row>
    <row r="277" spans="1:5">
      <c r="A277" t="str">
        <f>IF(INDEX('Display 730 &amp; 1200'!$A:$A,ROW())="","",INDEX('Display 730 &amp; 1200'!$A:$A,ROW()))</f>
        <v>BOGOR茂物</v>
      </c>
      <c r="B277" t="str">
        <f>IF(INDEX('Display 730 &amp; 1200'!$B:$B,ROW())="","",INDEX('Display 730 &amp; 1200'!$B:$B,ROW()))</f>
        <v>AHMAD TOFIK YULFIKAR</v>
      </c>
      <c r="C277" t="str">
        <f>IF(INDEX('Display 730 &amp; 1200'!$D:$D,ROW())="","",INDEX('Display 730 &amp; 1200'!$D:$D,ROW()))</f>
        <v>DC_JASINGA</v>
      </c>
      <c r="D277" t="e">
        <f>IF($C277="",0,SUMIFS(#REF!,#REF!,$C277,#REF!,"&gt;="&amp;'Display 730 &amp; 1200'!$AN$10,#REF!,"&lt;="&amp;'Display 730 &amp; 1200'!$AN$9))</f>
        <v>#REF!</v>
      </c>
      <c r="E277" t="e">
        <f>IF($C277="",0,SUMIFS(#REF!,#REF!,$C277,#REF!,"&gt;="&amp;'Display 730 &amp; 1200'!$AN$12,#REF!,"&lt;="&amp;'Display 730 &amp; 1200'!$AN$11))</f>
        <v>#REF!</v>
      </c>
    </row>
    <row r="278" spans="1:5">
      <c r="A278" t="str">
        <f>IF(INDEX('Display 730 &amp; 1200'!$A:$A,ROW())="","",INDEX('Display 730 &amp; 1200'!$A:$A,ROW()))</f>
        <v>BOGOR茂物</v>
      </c>
      <c r="B278" t="str">
        <f>IF(INDEX('Display 730 &amp; 1200'!$B:$B,ROW())="","",INDEX('Display 730 &amp; 1200'!$B:$B,ROW()))</f>
        <v>AHMAD TOFIK YULFIKAR</v>
      </c>
      <c r="C278" t="str">
        <f>IF(INDEX('Display 730 &amp; 1200'!$D:$D,ROW())="","",INDEX('Display 730 &amp; 1200'!$D:$D,ROW()))</f>
        <v>CIAMPEA</v>
      </c>
      <c r="D278" t="e">
        <f>IF($C278="",0,SUMIFS(#REF!,#REF!,$C278,#REF!,"&gt;="&amp;'Display 730 &amp; 1200'!$AN$10,#REF!,"&lt;="&amp;'Display 730 &amp; 1200'!$AN$9))</f>
        <v>#REF!</v>
      </c>
      <c r="E278" t="e">
        <f>IF($C278="",0,SUMIFS(#REF!,#REF!,$C278,#REF!,"&gt;="&amp;'Display 730 &amp; 1200'!$AN$12,#REF!,"&lt;="&amp;'Display 730 &amp; 1200'!$AN$11))</f>
        <v>#REF!</v>
      </c>
    </row>
    <row r="279" spans="1:5">
      <c r="A279" t="str">
        <f>IF(INDEX('Display 730 &amp; 1200'!$A:$A,ROW())="","",INDEX('Display 730 &amp; 1200'!$A:$A,ROW()))</f>
        <v>BOGOR茂物</v>
      </c>
      <c r="B279" t="str">
        <f>IF(INDEX('Display 730 &amp; 1200'!$B:$B,ROW())="","",INDEX('Display 730 &amp; 1200'!$B:$B,ROW()))</f>
        <v>AHMAD TOFIK YULFIKAR</v>
      </c>
      <c r="C279" t="str">
        <f>IF(INDEX('Display 730 &amp; 1200'!$D:$D,ROW())="","",INDEX('Display 730 &amp; 1200'!$D:$D,ROW()))</f>
        <v>DC_NANGGUNG</v>
      </c>
      <c r="D279" t="e">
        <f>IF($C279="",0,SUMIFS(#REF!,#REF!,$C279,#REF!,"&gt;="&amp;'Display 730 &amp; 1200'!$AN$10,#REF!,"&lt;="&amp;'Display 730 &amp; 1200'!$AN$9))</f>
        <v>#REF!</v>
      </c>
      <c r="E279" t="e">
        <f>IF($C279="",0,SUMIFS(#REF!,#REF!,$C279,#REF!,"&gt;="&amp;'Display 730 &amp; 1200'!$AN$12,#REF!,"&lt;="&amp;'Display 730 &amp; 1200'!$AN$11))</f>
        <v>#REF!</v>
      </c>
    </row>
    <row r="280" spans="1:5">
      <c r="A280" t="str">
        <f>IF(INDEX('Display 730 &amp; 1200'!$A:$A,ROW())="","",INDEX('Display 730 &amp; 1200'!$A:$A,ROW()))</f>
        <v>BOGOR茂物</v>
      </c>
      <c r="B280" t="str">
        <f>IF(INDEX('Display 730 &amp; 1200'!$B:$B,ROW())="","",INDEX('Display 730 &amp; 1200'!$B:$B,ROW()))</f>
        <v>AHMAD TOFIK YULFIKAR</v>
      </c>
      <c r="C280" t="str">
        <f>IF(INDEX('Display 730 &amp; 1200'!$D:$D,ROW())="","",INDEX('Display 730 &amp; 1200'!$D:$D,ROW()))</f>
        <v>DRAMAGA_2</v>
      </c>
      <c r="D280" t="e">
        <f>IF($C280="",0,SUMIFS(#REF!,#REF!,$C280,#REF!,"&gt;="&amp;'Display 730 &amp; 1200'!$AN$10,#REF!,"&lt;="&amp;'Display 730 &amp; 1200'!$AN$9))</f>
        <v>#REF!</v>
      </c>
      <c r="E280" t="e">
        <f>IF($C280="",0,SUMIFS(#REF!,#REF!,$C280,#REF!,"&gt;="&amp;'Display 730 &amp; 1200'!$AN$12,#REF!,"&lt;="&amp;'Display 730 &amp; 1200'!$AN$11))</f>
        <v>#REF!</v>
      </c>
    </row>
    <row r="281" spans="1:5">
      <c r="A281" t="str">
        <f>IF(INDEX('Display 730 &amp; 1200'!$A:$A,ROW())="","",INDEX('Display 730 &amp; 1200'!$A:$A,ROW()))</f>
        <v>BOGOR茂物</v>
      </c>
      <c r="B281" t="str">
        <f>IF(INDEX('Display 730 &amp; 1200'!$B:$B,ROW())="","",INDEX('Display 730 &amp; 1200'!$B:$B,ROW()))</f>
        <v>AHMAD TOFIK YULFIKAR</v>
      </c>
      <c r="C281" t="str">
        <f>IF(INDEX('Display 730 &amp; 1200'!$D:$D,ROW())="","",INDEX('Display 730 &amp; 1200'!$D:$D,ROW()))</f>
        <v>CIBATOK_RAYA</v>
      </c>
      <c r="D281" t="e">
        <f>IF($C281="",0,SUMIFS(#REF!,#REF!,$C281,#REF!,"&gt;="&amp;'Display 730 &amp; 1200'!$AN$10,#REF!,"&lt;="&amp;'Display 730 &amp; 1200'!$AN$9))</f>
        <v>#REF!</v>
      </c>
      <c r="E281" t="e">
        <f>IF($C281="",0,SUMIFS(#REF!,#REF!,$C281,#REF!,"&gt;="&amp;'Display 730 &amp; 1200'!$AN$12,#REF!,"&lt;="&amp;'Display 730 &amp; 1200'!$AN$11))</f>
        <v>#REF!</v>
      </c>
    </row>
    <row r="282" spans="1:5">
      <c r="A282" t="str">
        <f>IF(INDEX('Display 730 &amp; 1200'!$A:$A,ROW())="","",INDEX('Display 730 &amp; 1200'!$A:$A,ROW()))</f>
        <v>BOGOR茂物</v>
      </c>
      <c r="B282" t="str">
        <f>IF(INDEX('Display 730 &amp; 1200'!$B:$B,ROW())="","",INDEX('Display 730 &amp; 1200'!$B:$B,ROW()))</f>
        <v>AHMAD TOFIK YULFIKAR</v>
      </c>
      <c r="C282" t="str">
        <f>IF(INDEX('Display 730 &amp; 1200'!$D:$D,ROW())="","",INDEX('Display 730 &amp; 1200'!$D:$D,ROW()))</f>
        <v>LEUWILIANG1</v>
      </c>
      <c r="D282" t="e">
        <f>IF($C282="",0,SUMIFS(#REF!,#REF!,$C282,#REF!,"&gt;="&amp;'Display 730 &amp; 1200'!$AN$10,#REF!,"&lt;="&amp;'Display 730 &amp; 1200'!$AN$9))</f>
        <v>#REF!</v>
      </c>
      <c r="E282" t="e">
        <f>IF($C282="",0,SUMIFS(#REF!,#REF!,$C282,#REF!,"&gt;="&amp;'Display 730 &amp; 1200'!$AN$12,#REF!,"&lt;="&amp;'Display 730 &amp; 1200'!$AN$11))</f>
        <v>#REF!</v>
      </c>
    </row>
    <row r="283" spans="1:5">
      <c r="A283" t="str">
        <f>IF(INDEX('Display 730 &amp; 1200'!$A:$A,ROW())="","",INDEX('Display 730 &amp; 1200'!$A:$A,ROW()))</f>
        <v>BOGOR茂物</v>
      </c>
      <c r="B283" t="str">
        <f>IF(INDEX('Display 730 &amp; 1200'!$B:$B,ROW())="","",INDEX('Display 730 &amp; 1200'!$B:$B,ROW()))</f>
        <v>AHMAD TOFIK YULFIKAR</v>
      </c>
      <c r="C283" t="str">
        <f>IF(INDEX('Display 730 &amp; 1200'!$D:$D,ROW())="","",INDEX('Display 730 &amp; 1200'!$D:$D,ROW()))</f>
        <v>CP_PAMIJAHAN</v>
      </c>
      <c r="D283" t="e">
        <f>IF($C283="",0,SUMIFS(#REF!,#REF!,$C283,#REF!,"&gt;="&amp;'Display 730 &amp; 1200'!$AN$10,#REF!,"&lt;="&amp;'Display 730 &amp; 1200'!$AN$9))</f>
        <v>#REF!</v>
      </c>
      <c r="E283" t="e">
        <f>IF($C283="",0,SUMIFS(#REF!,#REF!,$C283,#REF!,"&gt;="&amp;'Display 730 &amp; 1200'!$AN$12,#REF!,"&lt;="&amp;'Display 730 &amp; 1200'!$AN$11))</f>
        <v>#REF!</v>
      </c>
    </row>
    <row r="284" spans="1:5">
      <c r="A284" t="str">
        <f>IF(INDEX('Display 730 &amp; 1200'!$A:$A,ROW())="","",INDEX('Display 730 &amp; 1200'!$A:$A,ROW()))</f>
        <v>BOGOR茂物</v>
      </c>
      <c r="B284" t="str">
        <f>IF(INDEX('Display 730 &amp; 1200'!$B:$B,ROW())="","",INDEX('Display 730 &amp; 1200'!$B:$B,ROW()))</f>
        <v>AHMAD TOFIK YULFIKAR</v>
      </c>
      <c r="C284" t="str">
        <f>IF(INDEX('Display 730 &amp; 1200'!$D:$D,ROW())="","",INDEX('Display 730 &amp; 1200'!$D:$D,ROW()))</f>
        <v>DRAMAGA_CANTIK</v>
      </c>
      <c r="D284" t="e">
        <f>IF($C284="",0,SUMIFS(#REF!,#REF!,$C284,#REF!,"&gt;="&amp;'Display 730 &amp; 1200'!$AN$10,#REF!,"&lt;="&amp;'Display 730 &amp; 1200'!$AN$9))</f>
        <v>#REF!</v>
      </c>
      <c r="E284" t="e">
        <f>IF($C284="",0,SUMIFS(#REF!,#REF!,$C284,#REF!,"&gt;="&amp;'Display 730 &amp; 1200'!$AN$12,#REF!,"&lt;="&amp;'Display 730 &amp; 1200'!$AN$11))</f>
        <v>#REF!</v>
      </c>
    </row>
    <row r="285" spans="1:5">
      <c r="A285" t="str">
        <f>IF(INDEX('Display 730 &amp; 1200'!$A:$A,ROW())="","",INDEX('Display 730 &amp; 1200'!$A:$A,ROW()))</f>
        <v>BOGOR茂物</v>
      </c>
      <c r="B285" t="str">
        <f>IF(INDEX('Display 730 &amp; 1200'!$B:$B,ROW())="","",INDEX('Display 730 &amp; 1200'!$B:$B,ROW()))</f>
        <v>AHMAD TOFIK YULFIKAR</v>
      </c>
      <c r="C285" t="str">
        <f>IF(INDEX('Display 730 &amp; 1200'!$D:$D,ROW())="","",INDEX('Display 730 &amp; 1200'!$D:$D,ROW()))</f>
        <v>LEUWISADENG</v>
      </c>
      <c r="D285" t="e">
        <f>IF($C285="",0,SUMIFS(#REF!,#REF!,$C285,#REF!,"&gt;="&amp;'Display 730 &amp; 1200'!$AN$10,#REF!,"&lt;="&amp;'Display 730 &amp; 1200'!$AN$9))</f>
        <v>#REF!</v>
      </c>
      <c r="E285" t="e">
        <f>IF($C285="",0,SUMIFS(#REF!,#REF!,$C285,#REF!,"&gt;="&amp;'Display 730 &amp; 1200'!$AN$12,#REF!,"&lt;="&amp;'Display 730 &amp; 1200'!$AN$11))</f>
        <v>#REF!</v>
      </c>
    </row>
    <row r="286" spans="1:5">
      <c r="A286" t="str">
        <f>IF(INDEX('Display 730 &amp; 1200'!$A:$A,ROW())="","",INDEX('Display 730 &amp; 1200'!$A:$A,ROW()))</f>
        <v>BOGOR茂物</v>
      </c>
      <c r="B286" t="str">
        <f>IF(INDEX('Display 730 &amp; 1200'!$B:$B,ROW())="","",INDEX('Display 730 &amp; 1200'!$B:$B,ROW()))</f>
        <v>AHMAD TOFIK YULFIKAR</v>
      </c>
      <c r="C286" t="str">
        <f>IF(INDEX('Display 730 &amp; 1200'!$D:$D,ROW())="","",INDEX('Display 730 &amp; 1200'!$D:$D,ROW()))</f>
        <v>TENJOLAYA</v>
      </c>
      <c r="D286" t="e">
        <f>IF($C286="",0,SUMIFS(#REF!,#REF!,$C286,#REF!,"&gt;="&amp;'Display 730 &amp; 1200'!$AN$10,#REF!,"&lt;="&amp;'Display 730 &amp; 1200'!$AN$9))</f>
        <v>#REF!</v>
      </c>
      <c r="E286" t="e">
        <f>IF($C286="",0,SUMIFS(#REF!,#REF!,$C286,#REF!,"&gt;="&amp;'Display 730 &amp; 1200'!$AN$12,#REF!,"&lt;="&amp;'Display 730 &amp; 1200'!$AN$11))</f>
        <v>#REF!</v>
      </c>
    </row>
    <row r="287" spans="1:5">
      <c r="A287" t="str">
        <f>IF(INDEX('Display 730 &amp; 1200'!$A:$A,ROW())="","",INDEX('Display 730 &amp; 1200'!$A:$A,ROW()))</f>
        <v>BOGOR茂物</v>
      </c>
      <c r="B287" t="str">
        <f>IF(INDEX('Display 730 &amp; 1200'!$B:$B,ROW())="","",INDEX('Display 730 &amp; 1200'!$B:$B,ROW()))</f>
        <v>FALDY FEDIANSYAH</v>
      </c>
      <c r="C287" t="str">
        <f>IF(INDEX('Display 730 &amp; 1200'!$D:$D,ROW())="","",INDEX('Display 730 &amp; 1200'!$D:$D,ROW()))</f>
        <v>BGR06D</v>
      </c>
      <c r="D287" t="e">
        <f>IF($C287="",0,SUMIFS(#REF!,#REF!,$C287,#REF!,"&gt;="&amp;'Display 730 &amp; 1200'!$AN$10,#REF!,"&lt;="&amp;'Display 730 &amp; 1200'!$AN$9))</f>
        <v>#REF!</v>
      </c>
      <c r="E287" t="e">
        <f>IF($C287="",0,SUMIFS(#REF!,#REF!,$C287,#REF!,"&gt;="&amp;'Display 730 &amp; 1200'!$AN$12,#REF!,"&lt;="&amp;'Display 730 &amp; 1200'!$AN$11))</f>
        <v>#REF!</v>
      </c>
    </row>
    <row r="288" spans="1:5">
      <c r="A288" t="str">
        <f>IF(INDEX('Display 730 &amp; 1200'!$A:$A,ROW())="","",INDEX('Display 730 &amp; 1200'!$A:$A,ROW()))</f>
        <v>BOGOR茂物</v>
      </c>
      <c r="B288" t="str">
        <f>IF(INDEX('Display 730 &amp; 1200'!$B:$B,ROW())="","",INDEX('Display 730 &amp; 1200'!$B:$B,ROW()))</f>
        <v>FALDY FEDIANSYAH</v>
      </c>
      <c r="C288" t="str">
        <f>IF(INDEX('Display 730 &amp; 1200'!$D:$D,ROW())="","",INDEX('Display 730 &amp; 1200'!$D:$D,ROW()))</f>
        <v>DC_BOGOR_KOTA</v>
      </c>
      <c r="D288" t="e">
        <f>IF($C288="",0,SUMIFS(#REF!,#REF!,$C288,#REF!,"&gt;="&amp;'Display 730 &amp; 1200'!$AN$10,#REF!,"&lt;="&amp;'Display 730 &amp; 1200'!$AN$9))</f>
        <v>#REF!</v>
      </c>
      <c r="E288" t="e">
        <f>IF($C288="",0,SUMIFS(#REF!,#REF!,$C288,#REF!,"&gt;="&amp;'Display 730 &amp; 1200'!$AN$12,#REF!,"&lt;="&amp;'Display 730 &amp; 1200'!$AN$11))</f>
        <v>#REF!</v>
      </c>
    </row>
    <row r="289" spans="1:5">
      <c r="A289" t="str">
        <f>IF(INDEX('Display 730 &amp; 1200'!$A:$A,ROW())="","",INDEX('Display 730 &amp; 1200'!$A:$A,ROW()))</f>
        <v>BOGOR茂物</v>
      </c>
      <c r="B289" t="str">
        <f>IF(INDEX('Display 730 &amp; 1200'!$B:$B,ROW())="","",INDEX('Display 730 &amp; 1200'!$B:$B,ROW()))</f>
        <v>FALDY FEDIANSYAH</v>
      </c>
      <c r="C289" t="str">
        <f>IF(INDEX('Display 730 &amp; 1200'!$D:$D,ROW())="","",INDEX('Display 730 &amp; 1200'!$D:$D,ROW()))</f>
        <v>BOGOR_UTARA</v>
      </c>
      <c r="D289" t="e">
        <f>IF($C289="",0,SUMIFS(#REF!,#REF!,$C289,#REF!,"&gt;="&amp;'Display 730 &amp; 1200'!$AN$10,#REF!,"&lt;="&amp;'Display 730 &amp; 1200'!$AN$9))</f>
        <v>#REF!</v>
      </c>
      <c r="E289" t="e">
        <f>IF($C289="",0,SUMIFS(#REF!,#REF!,$C289,#REF!,"&gt;="&amp;'Display 730 &amp; 1200'!$AN$12,#REF!,"&lt;="&amp;'Display 730 &amp; 1200'!$AN$11))</f>
        <v>#REF!</v>
      </c>
    </row>
    <row r="290" spans="1:5">
      <c r="A290" t="str">
        <f>IF(INDEX('Display 730 &amp; 1200'!$A:$A,ROW())="","",INDEX('Display 730 &amp; 1200'!$A:$A,ROW()))</f>
        <v>BOGOR茂物</v>
      </c>
      <c r="B290" t="str">
        <f>IF(INDEX('Display 730 &amp; 1200'!$B:$B,ROW())="","",INDEX('Display 730 &amp; 1200'!$B:$B,ROW()))</f>
        <v>FALDY FEDIANSYAH</v>
      </c>
      <c r="C290" t="str">
        <f>IF(INDEX('Display 730 &amp; 1200'!$D:$D,ROW())="","",INDEX('Display 730 &amp; 1200'!$D:$D,ROW()))</f>
        <v>BOGOR</v>
      </c>
      <c r="D290" t="e">
        <f>IF($C290="",0,SUMIFS(#REF!,#REF!,$C290,#REF!,"&gt;="&amp;'Display 730 &amp; 1200'!$AN$10,#REF!,"&lt;="&amp;'Display 730 &amp; 1200'!$AN$9))</f>
        <v>#REF!</v>
      </c>
      <c r="E290" t="e">
        <f>IF($C290="",0,SUMIFS(#REF!,#REF!,$C290,#REF!,"&gt;="&amp;'Display 730 &amp; 1200'!$AN$12,#REF!,"&lt;="&amp;'Display 730 &amp; 1200'!$AN$11))</f>
        <v>#REF!</v>
      </c>
    </row>
    <row r="291" spans="1:5">
      <c r="A291" t="str">
        <f>IF(INDEX('Display 730 &amp; 1200'!$A:$A,ROW())="","",INDEX('Display 730 &amp; 1200'!$A:$A,ROW()))</f>
        <v>BOGOR茂物</v>
      </c>
      <c r="B291" t="str">
        <f>IF(INDEX('Display 730 &amp; 1200'!$B:$B,ROW())="","",INDEX('Display 730 &amp; 1200'!$B:$B,ROW()))</f>
        <v>FALDY FEDIANSYAH</v>
      </c>
      <c r="C291" t="str">
        <f>IF(INDEX('Display 730 &amp; 1200'!$D:$D,ROW())="","",INDEX('Display 730 &amp; 1200'!$D:$D,ROW()))</f>
        <v>CILEBUT_RAYA</v>
      </c>
      <c r="D291" t="e">
        <f>IF($C291="",0,SUMIFS(#REF!,#REF!,$C291,#REF!,"&gt;="&amp;'Display 730 &amp; 1200'!$AN$10,#REF!,"&lt;="&amp;'Display 730 &amp; 1200'!$AN$9))</f>
        <v>#REF!</v>
      </c>
      <c r="E291" t="e">
        <f>IF($C291="",0,SUMIFS(#REF!,#REF!,$C291,#REF!,"&gt;="&amp;'Display 730 &amp; 1200'!$AN$12,#REF!,"&lt;="&amp;'Display 730 &amp; 1200'!$AN$11))</f>
        <v>#REF!</v>
      </c>
    </row>
    <row r="292" spans="1:5">
      <c r="A292" t="str">
        <f>IF(INDEX('Display 730 &amp; 1200'!$A:$A,ROW())="","",INDEX('Display 730 &amp; 1200'!$A:$A,ROW()))</f>
        <v>BOGOR茂物</v>
      </c>
      <c r="B292" t="str">
        <f>IF(INDEX('Display 730 &amp; 1200'!$B:$B,ROW())="","",INDEX('Display 730 &amp; 1200'!$B:$B,ROW()))</f>
        <v>FALDY FEDIANSYAH</v>
      </c>
      <c r="C292" t="str">
        <f>IF(INDEX('Display 730 &amp; 1200'!$D:$D,ROW())="","",INDEX('Display 730 &amp; 1200'!$D:$D,ROW()))</f>
        <v>AIR_MANCUR</v>
      </c>
      <c r="D292" t="e">
        <f>IF($C292="",0,SUMIFS(#REF!,#REF!,$C292,#REF!,"&gt;="&amp;'Display 730 &amp; 1200'!$AN$10,#REF!,"&lt;="&amp;'Display 730 &amp; 1200'!$AN$9))</f>
        <v>#REF!</v>
      </c>
      <c r="E292" t="e">
        <f>IF($C292="",0,SUMIFS(#REF!,#REF!,$C292,#REF!,"&gt;="&amp;'Display 730 &amp; 1200'!$AN$12,#REF!,"&lt;="&amp;'Display 730 &amp; 1200'!$AN$11))</f>
        <v>#REF!</v>
      </c>
    </row>
    <row r="293" spans="1:5">
      <c r="A293" t="str">
        <f>IF(INDEX('Display 730 &amp; 1200'!$A:$A,ROW())="","",INDEX('Display 730 &amp; 1200'!$A:$A,ROW()))</f>
        <v>BOGOR茂物</v>
      </c>
      <c r="B293" t="str">
        <f>IF(INDEX('Display 730 &amp; 1200'!$B:$B,ROW())="","",INDEX('Display 730 &amp; 1200'!$B:$B,ROW()))</f>
        <v>FALDY FEDIANSYAH</v>
      </c>
      <c r="C293" t="str">
        <f>IF(INDEX('Display 730 &amp; 1200'!$D:$D,ROW())="","",INDEX('Display 730 &amp; 1200'!$D:$D,ROW()))</f>
        <v>GUNUNG_BATU</v>
      </c>
      <c r="D293" t="e">
        <f>IF($C293="",0,SUMIFS(#REF!,#REF!,$C293,#REF!,"&gt;="&amp;'Display 730 &amp; 1200'!$AN$10,#REF!,"&lt;="&amp;'Display 730 &amp; 1200'!$AN$9))</f>
        <v>#REF!</v>
      </c>
      <c r="E293" t="e">
        <f>IF($C293="",0,SUMIFS(#REF!,#REF!,$C293,#REF!,"&gt;="&amp;'Display 730 &amp; 1200'!$AN$12,#REF!,"&lt;="&amp;'Display 730 &amp; 1200'!$AN$11))</f>
        <v>#REF!</v>
      </c>
    </row>
    <row r="294" spans="1:5">
      <c r="A294" t="str">
        <f>IF(INDEX('Display 730 &amp; 1200'!$A:$A,ROW())="","",INDEX('Display 730 &amp; 1200'!$A:$A,ROW()))</f>
        <v>BOGOR茂物</v>
      </c>
      <c r="B294" t="str">
        <f>IF(INDEX('Display 730 &amp; 1200'!$B:$B,ROW())="","",INDEX('Display 730 &amp; 1200'!$B:$B,ROW()))</f>
        <v>FALDY FEDIANSYAH</v>
      </c>
      <c r="C294" t="str">
        <f>IF(INDEX('Display 730 &amp; 1200'!$D:$D,ROW())="","",INDEX('Display 730 &amp; 1200'!$D:$D,ROW()))</f>
        <v>SAWOJAJAR</v>
      </c>
      <c r="D294" t="e">
        <f>IF($C294="",0,SUMIFS(#REF!,#REF!,$C294,#REF!,"&gt;="&amp;'Display 730 &amp; 1200'!$AN$10,#REF!,"&lt;="&amp;'Display 730 &amp; 1200'!$AN$9))</f>
        <v>#REF!</v>
      </c>
      <c r="E294" t="e">
        <f>IF($C294="",0,SUMIFS(#REF!,#REF!,$C294,#REF!,"&gt;="&amp;'Display 730 &amp; 1200'!$AN$12,#REF!,"&lt;="&amp;'Display 730 &amp; 1200'!$AN$11))</f>
        <v>#REF!</v>
      </c>
    </row>
    <row r="295" spans="1:5">
      <c r="A295" t="str">
        <f>IF(INDEX('Display 730 &amp; 1200'!$A:$A,ROW())="","",INDEX('Display 730 &amp; 1200'!$A:$A,ROW()))</f>
        <v>BOGOR茂物</v>
      </c>
      <c r="B295" t="str">
        <f>IF(INDEX('Display 730 &amp; 1200'!$B:$B,ROW())="","",INDEX('Display 730 &amp; 1200'!$B:$B,ROW()))</f>
        <v>FALDY FEDIANSYAH</v>
      </c>
      <c r="C295" t="str">
        <f>IF(INDEX('Display 730 &amp; 1200'!$D:$D,ROW())="","",INDEX('Display 730 &amp; 1200'!$D:$D,ROW()))</f>
        <v>SEMPLAK_RAYA</v>
      </c>
      <c r="D295" t="e">
        <f>IF($C295="",0,SUMIFS(#REF!,#REF!,$C295,#REF!,"&gt;="&amp;'Display 730 &amp; 1200'!$AN$10,#REF!,"&lt;="&amp;'Display 730 &amp; 1200'!$AN$9))</f>
        <v>#REF!</v>
      </c>
      <c r="E295" t="e">
        <f>IF($C295="",0,SUMIFS(#REF!,#REF!,$C295,#REF!,"&gt;="&amp;'Display 730 &amp; 1200'!$AN$12,#REF!,"&lt;="&amp;'Display 730 &amp; 1200'!$AN$11))</f>
        <v>#REF!</v>
      </c>
    </row>
    <row r="296" spans="1:5">
      <c r="A296" t="str">
        <f>IF(INDEX('Display 730 &amp; 1200'!$A:$A,ROW())="","",INDEX('Display 730 &amp; 1200'!$A:$A,ROW()))</f>
        <v>BOGOR茂物</v>
      </c>
      <c r="B296" t="str">
        <f>IF(INDEX('Display 730 &amp; 1200'!$B:$B,ROW())="","",INDEX('Display 730 &amp; 1200'!$B:$B,ROW()))</f>
        <v>FALDY FEDIANSYAH</v>
      </c>
      <c r="C296" t="str">
        <f>IF(INDEX('Display 730 &amp; 1200'!$D:$D,ROW())="","",INDEX('Display 730 &amp; 1200'!$D:$D,ROW()))</f>
        <v>TAMAN_CIMANGGU</v>
      </c>
      <c r="D296" t="e">
        <f>IF($C296="",0,SUMIFS(#REF!,#REF!,$C296,#REF!,"&gt;="&amp;'Display 730 &amp; 1200'!$AN$10,#REF!,"&lt;="&amp;'Display 730 &amp; 1200'!$AN$9))</f>
        <v>#REF!</v>
      </c>
      <c r="E296" t="e">
        <f>IF($C296="",0,SUMIFS(#REF!,#REF!,$C296,#REF!,"&gt;="&amp;'Display 730 &amp; 1200'!$AN$12,#REF!,"&lt;="&amp;'Display 730 &amp; 1200'!$AN$11))</f>
        <v>#REF!</v>
      </c>
    </row>
    <row r="297" spans="1:5">
      <c r="A297" t="str">
        <f>IF(INDEX('Display 730 &amp; 1200'!$A:$A,ROW())="","",INDEX('Display 730 &amp; 1200'!$A:$A,ROW()))</f>
        <v>BOGOR茂物</v>
      </c>
      <c r="B297" t="str">
        <f>IF(INDEX('Display 730 &amp; 1200'!$B:$B,ROW())="","",INDEX('Display 730 &amp; 1200'!$B:$B,ROW()))</f>
        <v>FALDY FEDIANSYAH</v>
      </c>
      <c r="C297" t="str">
        <f>IF(INDEX('Display 730 &amp; 1200'!$D:$D,ROW())="","",INDEX('Display 730 &amp; 1200'!$D:$D,ROW()))</f>
        <v>CP_BCC</v>
      </c>
      <c r="D297" t="e">
        <f>IF($C297="",0,SUMIFS(#REF!,#REF!,$C297,#REF!,"&gt;="&amp;'Display 730 &amp; 1200'!$AN$10,#REF!,"&lt;="&amp;'Display 730 &amp; 1200'!$AN$9))</f>
        <v>#REF!</v>
      </c>
      <c r="E297" t="e">
        <f>IF($C297="",0,SUMIFS(#REF!,#REF!,$C297,#REF!,"&gt;="&amp;'Display 730 &amp; 1200'!$AN$12,#REF!,"&lt;="&amp;'Display 730 &amp; 1200'!$AN$11))</f>
        <v>#REF!</v>
      </c>
    </row>
    <row r="298" spans="1:5">
      <c r="A298" t="str">
        <f>IF(INDEX('Display 730 &amp; 1200'!$A:$A,ROW())="","",INDEX('Display 730 &amp; 1200'!$A:$A,ROW()))</f>
        <v>BOGOR茂物</v>
      </c>
      <c r="B298" t="str">
        <f>IF(INDEX('Display 730 &amp; 1200'!$B:$B,ROW())="","",INDEX('Display 730 &amp; 1200'!$B:$B,ROW()))</f>
        <v>FALDY FEDIANSYAH</v>
      </c>
      <c r="C298" t="str">
        <f>IF(INDEX('Display 730 &amp; 1200'!$D:$D,ROW())="","",INDEX('Display 730 &amp; 1200'!$D:$D,ROW()))</f>
        <v>MARGAJAYA</v>
      </c>
      <c r="D298" t="e">
        <f>IF($C298="",0,SUMIFS(#REF!,#REF!,$C298,#REF!,"&gt;="&amp;'Display 730 &amp; 1200'!$AN$10,#REF!,"&lt;="&amp;'Display 730 &amp; 1200'!$AN$9))</f>
        <v>#REF!</v>
      </c>
      <c r="E298" t="e">
        <f>IF($C298="",0,SUMIFS(#REF!,#REF!,$C298,#REF!,"&gt;="&amp;'Display 730 &amp; 1200'!$AN$12,#REF!,"&lt;="&amp;'Display 730 &amp; 1200'!$AN$11))</f>
        <v>#REF!</v>
      </c>
    </row>
    <row r="299" spans="1:5">
      <c r="A299" t="str">
        <f>IF(INDEX('Display 730 &amp; 1200'!$A:$A,ROW())="","",INDEX('Display 730 &amp; 1200'!$A:$A,ROW()))</f>
        <v>BOGOR茂物</v>
      </c>
      <c r="B299" t="str">
        <f>IF(INDEX('Display 730 &amp; 1200'!$B:$B,ROW())="","",INDEX('Display 730 &amp; 1200'!$B:$B,ROW()))</f>
        <v>FALDY FEDIANSYAH</v>
      </c>
      <c r="C299" t="str">
        <f>IF(INDEX('Display 730 &amp; 1200'!$D:$D,ROW())="","",INDEX('Display 730 &amp; 1200'!$D:$D,ROW()))</f>
        <v>SINDANG_BARANG</v>
      </c>
      <c r="D299" t="e">
        <f>IF($C299="",0,SUMIFS(#REF!,#REF!,$C299,#REF!,"&gt;="&amp;'Display 730 &amp; 1200'!$AN$10,#REF!,"&lt;="&amp;'Display 730 &amp; 1200'!$AN$9))</f>
        <v>#REF!</v>
      </c>
      <c r="E299" t="e">
        <f>IF($C299="",0,SUMIFS(#REF!,#REF!,$C299,#REF!,"&gt;="&amp;'Display 730 &amp; 1200'!$AN$12,#REF!,"&lt;="&amp;'Display 730 &amp; 1200'!$AN$11))</f>
        <v>#REF!</v>
      </c>
    </row>
    <row r="300" spans="1:5">
      <c r="A300" t="str">
        <f>IF(INDEX('Display 730 &amp; 1200'!$A:$A,ROW())="","",INDEX('Display 730 &amp; 1200'!$A:$A,ROW()))</f>
        <v>BOGOR茂物</v>
      </c>
      <c r="B300" t="str">
        <f>IF(INDEX('Display 730 &amp; 1200'!$B:$B,ROW())="","",INDEX('Display 730 &amp; 1200'!$B:$B,ROW()))</f>
        <v>FALDY FEDIANSYAH</v>
      </c>
      <c r="C300" t="str">
        <f>IF(INDEX('Display 730 &amp; 1200'!$D:$D,ROW())="","",INDEX('Display 730 &amp; 1200'!$D:$D,ROW()))</f>
        <v>YASMIN</v>
      </c>
      <c r="D300" t="e">
        <f>IF($C300="",0,SUMIFS(#REF!,#REF!,$C300,#REF!,"&gt;="&amp;'Display 730 &amp; 1200'!$AN$10,#REF!,"&lt;="&amp;'Display 730 &amp; 1200'!$AN$9))</f>
        <v>#REF!</v>
      </c>
      <c r="E300" t="e">
        <f>IF($C300="",0,SUMIFS(#REF!,#REF!,$C300,#REF!,"&gt;="&amp;'Display 730 &amp; 1200'!$AN$12,#REF!,"&lt;="&amp;'Display 730 &amp; 1200'!$AN$11))</f>
        <v>#REF!</v>
      </c>
    </row>
    <row r="301" spans="1:5">
      <c r="A301" t="str">
        <f>IF(INDEX('Display 730 &amp; 1200'!$A:$A,ROW())="","",INDEX('Display 730 &amp; 1200'!$A:$A,ROW()))</f>
        <v>BOGOR茂物</v>
      </c>
      <c r="B301" t="str">
        <f>IF(INDEX('Display 730 &amp; 1200'!$B:$B,ROW())="","",INDEX('Display 730 &amp; 1200'!$B:$B,ROW()))</f>
        <v>FALDY FEDIANSYAH</v>
      </c>
      <c r="C301" t="str">
        <f>IF(INDEX('Display 730 &amp; 1200'!$D:$D,ROW())="","",INDEX('Display 730 &amp; 1200'!$D:$D,ROW()))</f>
        <v>CIOMAS</v>
      </c>
      <c r="D301" t="e">
        <f>IF($C301="",0,SUMIFS(#REF!,#REF!,$C301,#REF!,"&gt;="&amp;'Display 730 &amp; 1200'!$AN$10,#REF!,"&lt;="&amp;'Display 730 &amp; 1200'!$AN$9))</f>
        <v>#REF!</v>
      </c>
      <c r="E301" t="e">
        <f>IF($C301="",0,SUMIFS(#REF!,#REF!,$C301,#REF!,"&gt;="&amp;'Display 730 &amp; 1200'!$AN$12,#REF!,"&lt;="&amp;'Display 730 &amp; 1200'!$AN$11))</f>
        <v>#REF!</v>
      </c>
    </row>
    <row r="302" spans="1:5">
      <c r="A302" t="str">
        <f>IF(INDEX('Display 730 &amp; 1200'!$A:$A,ROW())="","",INDEX('Display 730 &amp; 1200'!$A:$A,ROW()))</f>
        <v>BOGOR茂物</v>
      </c>
      <c r="B302" t="str">
        <f>IF(INDEX('Display 730 &amp; 1200'!$B:$B,ROW())="","",INDEX('Display 730 &amp; 1200'!$B:$B,ROW()))</f>
        <v>FALDY FEDIANSYAH</v>
      </c>
      <c r="C302" t="str">
        <f>IF(INDEX('Display 730 &amp; 1200'!$D:$D,ROW())="","",INDEX('Display 730 &amp; 1200'!$D:$D,ROW()))</f>
        <v>DC_CIOMAS</v>
      </c>
      <c r="D302" t="e">
        <f>IF($C302="",0,SUMIFS(#REF!,#REF!,$C302,#REF!,"&gt;="&amp;'Display 730 &amp; 1200'!$AN$10,#REF!,"&lt;="&amp;'Display 730 &amp; 1200'!$AN$9))</f>
        <v>#REF!</v>
      </c>
      <c r="E302" t="e">
        <f>IF($C302="",0,SUMIFS(#REF!,#REF!,$C302,#REF!,"&gt;="&amp;'Display 730 &amp; 1200'!$AN$12,#REF!,"&lt;="&amp;'Display 730 &amp; 1200'!$AN$11))</f>
        <v>#REF!</v>
      </c>
    </row>
    <row r="303" spans="1:5">
      <c r="A303" t="str">
        <f>IF(INDEX('Display 730 &amp; 1200'!$A:$A,ROW())="","",INDEX('Display 730 &amp; 1200'!$A:$A,ROW()))</f>
        <v>BOGOR茂物</v>
      </c>
      <c r="B303" t="str">
        <f>IF(INDEX('Display 730 &amp; 1200'!$B:$B,ROW())="","",INDEX('Display 730 &amp; 1200'!$B:$B,ROW()))</f>
        <v>FALDY FEDIANSYAH</v>
      </c>
      <c r="C303" t="str">
        <f>IF(INDEX('Display 730 &amp; 1200'!$D:$D,ROW())="","",INDEX('Display 730 &amp; 1200'!$D:$D,ROW()))</f>
        <v>TAJUR_4</v>
      </c>
      <c r="D303" t="e">
        <f>IF($C303="",0,SUMIFS(#REF!,#REF!,$C303,#REF!,"&gt;="&amp;'Display 730 &amp; 1200'!$AN$10,#REF!,"&lt;="&amp;'Display 730 &amp; 1200'!$AN$9))</f>
        <v>#REF!</v>
      </c>
      <c r="E303" t="e">
        <f>IF($C303="",0,SUMIFS(#REF!,#REF!,$C303,#REF!,"&gt;="&amp;'Display 730 &amp; 1200'!$AN$12,#REF!,"&lt;="&amp;'Display 730 &amp; 1200'!$AN$11))</f>
        <v>#REF!</v>
      </c>
    </row>
    <row r="304" spans="1:5">
      <c r="A304" t="str">
        <f>IF(INDEX('Display 730 &amp; 1200'!$A:$A,ROW())="","",INDEX('Display 730 &amp; 1200'!$A:$A,ROW()))</f>
        <v>BOGOR茂物</v>
      </c>
      <c r="B304" t="str">
        <f>IF(INDEX('Display 730 &amp; 1200'!$B:$B,ROW())="","",INDEX('Display 730 &amp; 1200'!$B:$B,ROW()))</f>
        <v>FALDY FEDIANSYAH</v>
      </c>
      <c r="C304" t="str">
        <f>IF(INDEX('Display 730 &amp; 1200'!$D:$D,ROW())="","",INDEX('Display 730 &amp; 1200'!$D:$D,ROW()))</f>
        <v>MUARASARI</v>
      </c>
      <c r="D304" t="e">
        <f>IF($C304="",0,SUMIFS(#REF!,#REF!,$C304,#REF!,"&gt;="&amp;'Display 730 &amp; 1200'!$AN$10,#REF!,"&lt;="&amp;'Display 730 &amp; 1200'!$AN$9))</f>
        <v>#REF!</v>
      </c>
      <c r="E304" t="e">
        <f>IF($C304="",0,SUMIFS(#REF!,#REF!,$C304,#REF!,"&gt;="&amp;'Display 730 &amp; 1200'!$AN$12,#REF!,"&lt;="&amp;'Display 730 &amp; 1200'!$AN$11))</f>
        <v>#REF!</v>
      </c>
    </row>
    <row r="305" spans="1:5">
      <c r="A305" t="str">
        <f>IF(INDEX('Display 730 &amp; 1200'!$A:$A,ROW())="","",INDEX('Display 730 &amp; 1200'!$A:$A,ROW()))</f>
        <v>BOGOR茂物</v>
      </c>
      <c r="B305" t="str">
        <f>IF(INDEX('Display 730 &amp; 1200'!$B:$B,ROW())="","",INDEX('Display 730 &amp; 1200'!$B:$B,ROW()))</f>
        <v>HERI SUSANTO</v>
      </c>
      <c r="C305" t="str">
        <f>IF(INDEX('Display 730 &amp; 1200'!$D:$D,ROW())="","",INDEX('Display 730 &amp; 1200'!$D:$D,ROW()))</f>
        <v>CILEUNGSI_2</v>
      </c>
      <c r="D305" t="e">
        <f>IF($C305="",0,SUMIFS(#REF!,#REF!,$C305,#REF!,"&gt;="&amp;'Display 730 &amp; 1200'!$AN$10,#REF!,"&lt;="&amp;'Display 730 &amp; 1200'!$AN$9))</f>
        <v>#REF!</v>
      </c>
      <c r="E305" t="e">
        <f>IF($C305="",0,SUMIFS(#REF!,#REF!,$C305,#REF!,"&gt;="&amp;'Display 730 &amp; 1200'!$AN$12,#REF!,"&lt;="&amp;'Display 730 &amp; 1200'!$AN$11))</f>
        <v>#REF!</v>
      </c>
    </row>
    <row r="306" spans="1:5">
      <c r="A306" t="str">
        <f>IF(INDEX('Display 730 &amp; 1200'!$A:$A,ROW())="","",INDEX('Display 730 &amp; 1200'!$A:$A,ROW()))</f>
        <v>BOGOR茂物</v>
      </c>
      <c r="B306" t="str">
        <f>IF(INDEX('Display 730 &amp; 1200'!$B:$B,ROW())="","",INDEX('Display 730 &amp; 1200'!$B:$B,ROW()))</f>
        <v>HERI SUSANTO</v>
      </c>
      <c r="C306" t="str">
        <f>IF(INDEX('Display 730 &amp; 1200'!$D:$D,ROW())="","",INDEX('Display 730 &amp; 1200'!$D:$D,ROW()))</f>
        <v>DC_CILEUNGSI</v>
      </c>
      <c r="D306" t="e">
        <f>IF($C306="",0,SUMIFS(#REF!,#REF!,$C306,#REF!,"&gt;="&amp;'Display 730 &amp; 1200'!$AN$10,#REF!,"&lt;="&amp;'Display 730 &amp; 1200'!$AN$9))</f>
        <v>#REF!</v>
      </c>
      <c r="E306" t="e">
        <f>IF($C306="",0,SUMIFS(#REF!,#REF!,$C306,#REF!,"&gt;="&amp;'Display 730 &amp; 1200'!$AN$12,#REF!,"&lt;="&amp;'Display 730 &amp; 1200'!$AN$11))</f>
        <v>#REF!</v>
      </c>
    </row>
    <row r="307" spans="1:5">
      <c r="A307" t="str">
        <f>IF(INDEX('Display 730 &amp; 1200'!$A:$A,ROW())="","",INDEX('Display 730 &amp; 1200'!$A:$A,ROW()))</f>
        <v>BOGOR茂物</v>
      </c>
      <c r="B307" t="str">
        <f>IF(INDEX('Display 730 &amp; 1200'!$B:$B,ROW())="","",INDEX('Display 730 &amp; 1200'!$B:$B,ROW()))</f>
        <v>HERI SUSANTO</v>
      </c>
      <c r="C307" t="str">
        <f>IF(INDEX('Display 730 &amp; 1200'!$D:$D,ROW())="","",INDEX('Display 730 &amp; 1200'!$D:$D,ROW()))</f>
        <v>DC_JONGGOL</v>
      </c>
      <c r="D307" t="e">
        <f>IF($C307="",0,SUMIFS(#REF!,#REF!,$C307,#REF!,"&gt;="&amp;'Display 730 &amp; 1200'!$AN$10,#REF!,"&lt;="&amp;'Display 730 &amp; 1200'!$AN$9))</f>
        <v>#REF!</v>
      </c>
      <c r="E307" t="e">
        <f>IF($C307="",0,SUMIFS(#REF!,#REF!,$C307,#REF!,"&gt;="&amp;'Display 730 &amp; 1200'!$AN$12,#REF!,"&lt;="&amp;'Display 730 &amp; 1200'!$AN$11))</f>
        <v>#REF!</v>
      </c>
    </row>
    <row r="308" spans="1:5">
      <c r="A308" t="str">
        <f>IF(INDEX('Display 730 &amp; 1200'!$A:$A,ROW())="","",INDEX('Display 730 &amp; 1200'!$A:$A,ROW()))</f>
        <v>BOGOR茂物</v>
      </c>
      <c r="B308" t="str">
        <f>IF(INDEX('Display 730 &amp; 1200'!$B:$B,ROW())="","",INDEX('Display 730 &amp; 1200'!$B:$B,ROW()))</f>
        <v>HERI SUSANTO</v>
      </c>
      <c r="C308" t="str">
        <f>IF(INDEX('Display 730 &amp; 1200'!$D:$D,ROW())="","",INDEX('Display 730 &amp; 1200'!$D:$D,ROW()))</f>
        <v>GUNUNG_PUTRI_4</v>
      </c>
      <c r="D308" t="e">
        <f>IF($C308="",0,SUMIFS(#REF!,#REF!,$C308,#REF!,"&gt;="&amp;'Display 730 &amp; 1200'!$AN$10,#REF!,"&lt;="&amp;'Display 730 &amp; 1200'!$AN$9))</f>
        <v>#REF!</v>
      </c>
      <c r="E308" t="e">
        <f>IF($C308="",0,SUMIFS(#REF!,#REF!,$C308,#REF!,"&gt;="&amp;'Display 730 &amp; 1200'!$AN$12,#REF!,"&lt;="&amp;'Display 730 &amp; 1200'!$AN$11))</f>
        <v>#REF!</v>
      </c>
    </row>
    <row r="309" spans="1:5">
      <c r="A309" t="str">
        <f>IF(INDEX('Display 730 &amp; 1200'!$A:$A,ROW())="","",INDEX('Display 730 &amp; 1200'!$A:$A,ROW()))</f>
        <v>BOGOR茂物</v>
      </c>
      <c r="B309" t="str">
        <f>IF(INDEX('Display 730 &amp; 1200'!$B:$B,ROW())="","",INDEX('Display 730 &amp; 1200'!$B:$B,ROW()))</f>
        <v>HERI SUSANTO</v>
      </c>
      <c r="C309" t="str">
        <f>IF(INDEX('Display 730 &amp; 1200'!$D:$D,ROW())="","",INDEX('Display 730 &amp; 1200'!$D:$D,ROW()))</f>
        <v>PASAR_GANDOANG</v>
      </c>
      <c r="D309" t="e">
        <f>IF($C309="",0,SUMIFS(#REF!,#REF!,$C309,#REF!,"&gt;="&amp;'Display 730 &amp; 1200'!$AN$10,#REF!,"&lt;="&amp;'Display 730 &amp; 1200'!$AN$9))</f>
        <v>#REF!</v>
      </c>
      <c r="E309" t="e">
        <f>IF($C309="",0,SUMIFS(#REF!,#REF!,$C309,#REF!,"&gt;="&amp;'Display 730 &amp; 1200'!$AN$12,#REF!,"&lt;="&amp;'Display 730 &amp; 1200'!$AN$11))</f>
        <v>#REF!</v>
      </c>
    </row>
    <row r="310" spans="1:5">
      <c r="A310" t="str">
        <f>IF(INDEX('Display 730 &amp; 1200'!$A:$A,ROW())="","",INDEX('Display 730 &amp; 1200'!$A:$A,ROW()))</f>
        <v>BOGOR茂物</v>
      </c>
      <c r="B310" t="str">
        <f>IF(INDEX('Display 730 &amp; 1200'!$B:$B,ROW())="","",INDEX('Display 730 &amp; 1200'!$B:$B,ROW()))</f>
        <v>HERI SUSANTO</v>
      </c>
      <c r="C310" t="str">
        <f>IF(INDEX('Display 730 &amp; 1200'!$D:$D,ROW())="","",INDEX('Display 730 &amp; 1200'!$D:$D,ROW()))</f>
        <v>CARIU_2</v>
      </c>
      <c r="D310" t="e">
        <f>IF($C310="",0,SUMIFS(#REF!,#REF!,$C310,#REF!,"&gt;="&amp;'Display 730 &amp; 1200'!$AN$10,#REF!,"&lt;="&amp;'Display 730 &amp; 1200'!$AN$9))</f>
        <v>#REF!</v>
      </c>
      <c r="E310" t="e">
        <f>IF($C310="",0,SUMIFS(#REF!,#REF!,$C310,#REF!,"&gt;="&amp;'Display 730 &amp; 1200'!$AN$12,#REF!,"&lt;="&amp;'Display 730 &amp; 1200'!$AN$11))</f>
        <v>#REF!</v>
      </c>
    </row>
    <row r="311" spans="1:5">
      <c r="A311" t="str">
        <f>IF(INDEX('Display 730 &amp; 1200'!$A:$A,ROW())="","",INDEX('Display 730 &amp; 1200'!$A:$A,ROW()))</f>
        <v>BOGOR茂物</v>
      </c>
      <c r="B311" t="str">
        <f>IF(INDEX('Display 730 &amp; 1200'!$B:$B,ROW())="","",INDEX('Display 730 &amp; 1200'!$B:$B,ROW()))</f>
        <v>HERI SUSANTO</v>
      </c>
      <c r="C311" t="str">
        <f>IF(INDEX('Display 730 &amp; 1200'!$D:$D,ROW())="","",INDEX('Display 730 &amp; 1200'!$D:$D,ROW()))</f>
        <v>GUNUNG_PUTRI</v>
      </c>
      <c r="D311" t="e">
        <f>IF($C311="",0,SUMIFS(#REF!,#REF!,$C311,#REF!,"&gt;="&amp;'Display 730 &amp; 1200'!$AN$10,#REF!,"&lt;="&amp;'Display 730 &amp; 1200'!$AN$9))</f>
        <v>#REF!</v>
      </c>
      <c r="E311" t="e">
        <f>IF($C311="",0,SUMIFS(#REF!,#REF!,$C311,#REF!,"&gt;="&amp;'Display 730 &amp; 1200'!$AN$12,#REF!,"&lt;="&amp;'Display 730 &amp; 1200'!$AN$11))</f>
        <v>#REF!</v>
      </c>
    </row>
    <row r="312" spans="1:5">
      <c r="A312" t="str">
        <f>IF(INDEX('Display 730 &amp; 1200'!$A:$A,ROW())="","",INDEX('Display 730 &amp; 1200'!$A:$A,ROW()))</f>
        <v>BOGOR茂物</v>
      </c>
      <c r="B312" t="str">
        <f>IF(INDEX('Display 730 &amp; 1200'!$B:$B,ROW())="","",INDEX('Display 730 &amp; 1200'!$B:$B,ROW()))</f>
        <v>HERI SUSANTO</v>
      </c>
      <c r="C312" t="str">
        <f>IF(INDEX('Display 730 &amp; 1200'!$D:$D,ROW())="","",INDEX('Display 730 &amp; 1200'!$D:$D,ROW()))</f>
        <v>BOJONG_KULUR</v>
      </c>
      <c r="D312" t="e">
        <f>IF($C312="",0,SUMIFS(#REF!,#REF!,$C312,#REF!,"&gt;="&amp;'Display 730 &amp; 1200'!$AN$10,#REF!,"&lt;="&amp;'Display 730 &amp; 1200'!$AN$9))</f>
        <v>#REF!</v>
      </c>
      <c r="E312" t="e">
        <f>IF($C312="",0,SUMIFS(#REF!,#REF!,$C312,#REF!,"&gt;="&amp;'Display 730 &amp; 1200'!$AN$12,#REF!,"&lt;="&amp;'Display 730 &amp; 1200'!$AN$11))</f>
        <v>#REF!</v>
      </c>
    </row>
    <row r="313" spans="1:5">
      <c r="A313" t="str">
        <f>IF(INDEX('Display 730 &amp; 1200'!$A:$A,ROW())="","",INDEX('Display 730 &amp; 1200'!$A:$A,ROW()))</f>
        <v>BOGOR茂物</v>
      </c>
      <c r="B313" t="str">
        <f>IF(INDEX('Display 730 &amp; 1200'!$B:$B,ROW())="","",INDEX('Display 730 &amp; 1200'!$B:$B,ROW()))</f>
        <v>HERI SUSANTO</v>
      </c>
      <c r="C313" t="str">
        <f>IF(INDEX('Display 730 &amp; 1200'!$D:$D,ROW())="","",INDEX('Display 730 &amp; 1200'!$D:$D,ROW()))</f>
        <v>CILEUNGSI</v>
      </c>
      <c r="D313" t="e">
        <f>IF($C313="",0,SUMIFS(#REF!,#REF!,$C313,#REF!,"&gt;="&amp;'Display 730 &amp; 1200'!$AN$10,#REF!,"&lt;="&amp;'Display 730 &amp; 1200'!$AN$9))</f>
        <v>#REF!</v>
      </c>
      <c r="E313" t="e">
        <f>IF($C313="",0,SUMIFS(#REF!,#REF!,$C313,#REF!,"&gt;="&amp;'Display 730 &amp; 1200'!$AN$12,#REF!,"&lt;="&amp;'Display 730 &amp; 1200'!$AN$11))</f>
        <v>#REF!</v>
      </c>
    </row>
    <row r="314" spans="1:5">
      <c r="A314" t="str">
        <f>IF(INDEX('Display 730 &amp; 1200'!$A:$A,ROW())="","",INDEX('Display 730 &amp; 1200'!$A:$A,ROW()))</f>
        <v>BOGOR茂物</v>
      </c>
      <c r="B314" t="str">
        <f>IF(INDEX('Display 730 &amp; 1200'!$B:$B,ROW())="","",INDEX('Display 730 &amp; 1200'!$B:$B,ROW()))</f>
        <v>HERI SUSANTO</v>
      </c>
      <c r="C314" t="str">
        <f>IF(INDEX('Display 730 &amp; 1200'!$D:$D,ROW())="","",INDEX('Display 730 &amp; 1200'!$D:$D,ROW()))</f>
        <v>JONGGOL</v>
      </c>
      <c r="D314" t="e">
        <f>IF($C314="",0,SUMIFS(#REF!,#REF!,$C314,#REF!,"&gt;="&amp;'Display 730 &amp; 1200'!$AN$10,#REF!,"&lt;="&amp;'Display 730 &amp; 1200'!$AN$9))</f>
        <v>#REF!</v>
      </c>
      <c r="E314" t="e">
        <f>IF($C314="",0,SUMIFS(#REF!,#REF!,$C314,#REF!,"&gt;="&amp;'Display 730 &amp; 1200'!$AN$12,#REF!,"&lt;="&amp;'Display 730 &amp; 1200'!$AN$11))</f>
        <v>#REF!</v>
      </c>
    </row>
    <row r="315" spans="1:5">
      <c r="A315" t="str">
        <f>IF(INDEX('Display 730 &amp; 1200'!$A:$A,ROW())="","",INDEX('Display 730 &amp; 1200'!$A:$A,ROW()))</f>
        <v>BOGOR茂物</v>
      </c>
      <c r="B315" t="str">
        <f>IF(INDEX('Display 730 &amp; 1200'!$B:$B,ROW())="","",INDEX('Display 730 &amp; 1200'!$B:$B,ROW()))</f>
        <v>HERI SUSANTO</v>
      </c>
      <c r="C315" t="str">
        <f>IF(INDEX('Display 730 &amp; 1200'!$D:$D,ROW())="","",INDEX('Display 730 &amp; 1200'!$D:$D,ROW()))</f>
        <v>GUNUNG_PUTRI_RAYA</v>
      </c>
      <c r="D315" t="e">
        <f>IF($C315="",0,SUMIFS(#REF!,#REF!,$C315,#REF!,"&gt;="&amp;'Display 730 &amp; 1200'!$AN$10,#REF!,"&lt;="&amp;'Display 730 &amp; 1200'!$AN$9))</f>
        <v>#REF!</v>
      </c>
      <c r="E315" t="e">
        <f>IF($C315="",0,SUMIFS(#REF!,#REF!,$C315,#REF!,"&gt;="&amp;'Display 730 &amp; 1200'!$AN$12,#REF!,"&lt;="&amp;'Display 730 &amp; 1200'!$AN$11))</f>
        <v>#REF!</v>
      </c>
    </row>
    <row r="316" spans="1:5">
      <c r="A316" t="str">
        <f>IF(INDEX('Display 730 &amp; 1200'!$A:$A,ROW())="","",INDEX('Display 730 &amp; 1200'!$A:$A,ROW()))</f>
        <v>BOGOR茂物</v>
      </c>
      <c r="B316" t="str">
        <f>IF(INDEX('Display 730 &amp; 1200'!$B:$B,ROW())="","",INDEX('Display 730 &amp; 1200'!$B:$B,ROW()))</f>
        <v>HERI SUSANTO</v>
      </c>
      <c r="C316" t="str">
        <f>IF(INDEX('Display 730 &amp; 1200'!$D:$D,ROW())="","",INDEX('Display 730 &amp; 1200'!$D:$D,ROW()))</f>
        <v>METLAND_TRANSYOGI</v>
      </c>
      <c r="D316" t="e">
        <f>IF($C316="",0,SUMIFS(#REF!,#REF!,$C316,#REF!,"&gt;="&amp;'Display 730 &amp; 1200'!$AN$10,#REF!,"&lt;="&amp;'Display 730 &amp; 1200'!$AN$9))</f>
        <v>#REF!</v>
      </c>
      <c r="E316" t="e">
        <f>IF($C316="",0,SUMIFS(#REF!,#REF!,$C316,#REF!,"&gt;="&amp;'Display 730 &amp; 1200'!$AN$12,#REF!,"&lt;="&amp;'Display 730 &amp; 1200'!$AN$11))</f>
        <v>#REF!</v>
      </c>
    </row>
    <row r="317" spans="1:5">
      <c r="A317" t="str">
        <f>IF(INDEX('Display 730 &amp; 1200'!$A:$A,ROW())="","",INDEX('Display 730 &amp; 1200'!$A:$A,ROW()))</f>
        <v>BOGOR茂物</v>
      </c>
      <c r="B317" t="str">
        <f>IF(INDEX('Display 730 &amp; 1200'!$B:$B,ROW())="","",INDEX('Display 730 &amp; 1200'!$B:$B,ROW()))</f>
        <v>HERI SUSANTO</v>
      </c>
      <c r="C317" t="str">
        <f>IF(INDEX('Display 730 &amp; 1200'!$D:$D,ROW())="","",INDEX('Display 730 &amp; 1200'!$D:$D,ROW()))</f>
        <v>CITEUREUP</v>
      </c>
      <c r="D317" t="e">
        <f>IF($C317="",0,SUMIFS(#REF!,#REF!,$C317,#REF!,"&gt;="&amp;'Display 730 &amp; 1200'!$AN$10,#REF!,"&lt;="&amp;'Display 730 &amp; 1200'!$AN$9))</f>
        <v>#REF!</v>
      </c>
      <c r="E317" t="e">
        <f>IF($C317="",0,SUMIFS(#REF!,#REF!,$C317,#REF!,"&gt;="&amp;'Display 730 &amp; 1200'!$AN$12,#REF!,"&lt;="&amp;'Display 730 &amp; 1200'!$AN$11))</f>
        <v>#REF!</v>
      </c>
    </row>
    <row r="318" spans="1:5">
      <c r="A318" t="str">
        <f>IF(INDEX('Display 730 &amp; 1200'!$A:$A,ROW())="","",INDEX('Display 730 &amp; 1200'!$A:$A,ROW()))</f>
        <v>BOGOR茂物</v>
      </c>
      <c r="B318" t="str">
        <f>IF(INDEX('Display 730 &amp; 1200'!$B:$B,ROW())="","",INDEX('Display 730 &amp; 1200'!$B:$B,ROW()))</f>
        <v>HERI SUSANTO</v>
      </c>
      <c r="C318" t="str">
        <f>IF(INDEX('Display 730 &amp; 1200'!$D:$D,ROW())="","",INDEX('Display 730 &amp; 1200'!$D:$D,ROW()))</f>
        <v>PAKANSARI_2</v>
      </c>
      <c r="D318" t="e">
        <f>IF($C318="",0,SUMIFS(#REF!,#REF!,$C318,#REF!,"&gt;="&amp;'Display 730 &amp; 1200'!$AN$10,#REF!,"&lt;="&amp;'Display 730 &amp; 1200'!$AN$9))</f>
        <v>#REF!</v>
      </c>
      <c r="E318" t="e">
        <f>IF($C318="",0,SUMIFS(#REF!,#REF!,$C318,#REF!,"&gt;="&amp;'Display 730 &amp; 1200'!$AN$12,#REF!,"&lt;="&amp;'Display 730 &amp; 1200'!$AN$11))</f>
        <v>#REF!</v>
      </c>
    </row>
    <row r="319" spans="1:5">
      <c r="A319" t="str">
        <f>IF(INDEX('Display 730 &amp; 1200'!$A:$A,ROW())="","",INDEX('Display 730 &amp; 1200'!$A:$A,ROW()))</f>
        <v>BOGOR茂物</v>
      </c>
      <c r="B319" t="str">
        <f>IF(INDEX('Display 730 &amp; 1200'!$B:$B,ROW())="","",INDEX('Display 730 &amp; 1200'!$B:$B,ROW()))</f>
        <v>NOVIAN</v>
      </c>
      <c r="C319" t="str">
        <f>IF(INDEX('Display 730 &amp; 1200'!$D:$D,ROW())="","",INDEX('Display 730 &amp; 1200'!$D:$D,ROW()))</f>
        <v>DC_GUNUNG_SINDUR</v>
      </c>
      <c r="D319" t="e">
        <f>IF($C319="",0,SUMIFS(#REF!,#REF!,$C319,#REF!,"&gt;="&amp;'Display 730 &amp; 1200'!$AN$10,#REF!,"&lt;="&amp;'Display 730 &amp; 1200'!$AN$9))</f>
        <v>#REF!</v>
      </c>
      <c r="E319" t="e">
        <f>IF($C319="",0,SUMIFS(#REF!,#REF!,$C319,#REF!,"&gt;="&amp;'Display 730 &amp; 1200'!$AN$12,#REF!,"&lt;="&amp;'Display 730 &amp; 1200'!$AN$11))</f>
        <v>#REF!</v>
      </c>
    </row>
    <row r="320" spans="1:5">
      <c r="A320" t="str">
        <f>IF(INDEX('Display 730 &amp; 1200'!$A:$A,ROW())="","",INDEX('Display 730 &amp; 1200'!$A:$A,ROW()))</f>
        <v>BOGOR茂物</v>
      </c>
      <c r="B320" t="str">
        <f>IF(INDEX('Display 730 &amp; 1200'!$B:$B,ROW())="","",INDEX('Display 730 &amp; 1200'!$B:$B,ROW()))</f>
        <v>NOVIAN</v>
      </c>
      <c r="C320" t="str">
        <f>IF(INDEX('Display 730 &amp; 1200'!$D:$D,ROW())="","",INDEX('Display 730 &amp; 1200'!$D:$D,ROW()))</f>
        <v>DC_KEMANG</v>
      </c>
      <c r="D320" t="e">
        <f>IF($C320="",0,SUMIFS(#REF!,#REF!,$C320,#REF!,"&gt;="&amp;'Display 730 &amp; 1200'!$AN$10,#REF!,"&lt;="&amp;'Display 730 &amp; 1200'!$AN$9))</f>
        <v>#REF!</v>
      </c>
      <c r="E320" t="e">
        <f>IF($C320="",0,SUMIFS(#REF!,#REF!,$C320,#REF!,"&gt;="&amp;'Display 730 &amp; 1200'!$AN$12,#REF!,"&lt;="&amp;'Display 730 &amp; 1200'!$AN$11))</f>
        <v>#REF!</v>
      </c>
    </row>
    <row r="321" spans="1:5">
      <c r="A321" t="str">
        <f>IF(INDEX('Display 730 &amp; 1200'!$A:$A,ROW())="","",INDEX('Display 730 &amp; 1200'!$A:$A,ROW()))</f>
        <v>BOGOR茂物</v>
      </c>
      <c r="B321" t="str">
        <f>IF(INDEX('Display 730 &amp; 1200'!$B:$B,ROW())="","",INDEX('Display 730 &amp; 1200'!$B:$B,ROW()))</f>
        <v>NOVIAN</v>
      </c>
      <c r="C321" t="str">
        <f>IF(INDEX('Display 730 &amp; 1200'!$D:$D,ROW())="","",INDEX('Display 730 &amp; 1200'!$D:$D,ROW()))</f>
        <v>DC_PARUNG</v>
      </c>
      <c r="D321" t="e">
        <f>IF($C321="",0,SUMIFS(#REF!,#REF!,$C321,#REF!,"&gt;="&amp;'Display 730 &amp; 1200'!$AN$10,#REF!,"&lt;="&amp;'Display 730 &amp; 1200'!$AN$9))</f>
        <v>#REF!</v>
      </c>
      <c r="E321" t="e">
        <f>IF($C321="",0,SUMIFS(#REF!,#REF!,$C321,#REF!,"&gt;="&amp;'Display 730 &amp; 1200'!$AN$12,#REF!,"&lt;="&amp;'Display 730 &amp; 1200'!$AN$11))</f>
        <v>#REF!</v>
      </c>
    </row>
    <row r="322" spans="1:5">
      <c r="A322" t="str">
        <f>IF(INDEX('Display 730 &amp; 1200'!$A:$A,ROW())="","",INDEX('Display 730 &amp; 1200'!$A:$A,ROW()))</f>
        <v>BOGOR茂物</v>
      </c>
      <c r="B322" t="str">
        <f>IF(INDEX('Display 730 &amp; 1200'!$B:$B,ROW())="","",INDEX('Display 730 &amp; 1200'!$B:$B,ROW()))</f>
        <v>NOVIAN</v>
      </c>
      <c r="C322" t="str">
        <f>IF(INDEX('Display 730 &amp; 1200'!$D:$D,ROW())="","",INDEX('Display 730 &amp; 1200'!$D:$D,ROW()))</f>
        <v>KEMANG_2</v>
      </c>
      <c r="D322" t="e">
        <f>IF($C322="",0,SUMIFS(#REF!,#REF!,$C322,#REF!,"&gt;="&amp;'Display 730 &amp; 1200'!$AN$10,#REF!,"&lt;="&amp;'Display 730 &amp; 1200'!$AN$9))</f>
        <v>#REF!</v>
      </c>
      <c r="E322" t="e">
        <f>IF($C322="",0,SUMIFS(#REF!,#REF!,$C322,#REF!,"&gt;="&amp;'Display 730 &amp; 1200'!$AN$12,#REF!,"&lt;="&amp;'Display 730 &amp; 1200'!$AN$11))</f>
        <v>#REF!</v>
      </c>
    </row>
    <row r="323" spans="1:5">
      <c r="A323" t="str">
        <f>IF(INDEX('Display 730 &amp; 1200'!$A:$A,ROW())="","",INDEX('Display 730 &amp; 1200'!$A:$A,ROW()))</f>
        <v>BOGOR茂物</v>
      </c>
      <c r="B323" t="str">
        <f>IF(INDEX('Display 730 &amp; 1200'!$B:$B,ROW())="","",INDEX('Display 730 &amp; 1200'!$B:$B,ROW()))</f>
        <v>NOVIAN</v>
      </c>
      <c r="C323" t="str">
        <f>IF(INDEX('Display 730 &amp; 1200'!$D:$D,ROW())="","",INDEX('Display 730 &amp; 1200'!$D:$D,ROW()))</f>
        <v>PARUNG_PANJANG</v>
      </c>
      <c r="D323" t="e">
        <f>IF($C323="",0,SUMIFS(#REF!,#REF!,$C323,#REF!,"&gt;="&amp;'Display 730 &amp; 1200'!$AN$10,#REF!,"&lt;="&amp;'Display 730 &amp; 1200'!$AN$9))</f>
        <v>#REF!</v>
      </c>
      <c r="E323" t="e">
        <f>IF($C323="",0,SUMIFS(#REF!,#REF!,$C323,#REF!,"&gt;="&amp;'Display 730 &amp; 1200'!$AN$12,#REF!,"&lt;="&amp;'Display 730 &amp; 1200'!$AN$11))</f>
        <v>#REF!</v>
      </c>
    </row>
    <row r="324" spans="1:5">
      <c r="A324" t="str">
        <f>IF(INDEX('Display 730 &amp; 1200'!$A:$A,ROW())="","",INDEX('Display 730 &amp; 1200'!$A:$A,ROW()))</f>
        <v>BOGOR茂物</v>
      </c>
      <c r="B324" t="str">
        <f>IF(INDEX('Display 730 &amp; 1200'!$B:$B,ROW())="","",INDEX('Display 730 &amp; 1200'!$B:$B,ROW()))</f>
        <v>NOVIAN</v>
      </c>
      <c r="C324" t="str">
        <f>IF(INDEX('Display 730 &amp; 1200'!$D:$D,ROW())="","",INDEX('Display 730 &amp; 1200'!$D:$D,ROW()))</f>
        <v>SASAK_PANJANG</v>
      </c>
      <c r="D324" t="e">
        <f>IF($C324="",0,SUMIFS(#REF!,#REF!,$C324,#REF!,"&gt;="&amp;'Display 730 &amp; 1200'!$AN$10,#REF!,"&lt;="&amp;'Display 730 &amp; 1200'!$AN$9))</f>
        <v>#REF!</v>
      </c>
      <c r="E324" t="e">
        <f>IF($C324="",0,SUMIFS(#REF!,#REF!,$C324,#REF!,"&gt;="&amp;'Display 730 &amp; 1200'!$AN$12,#REF!,"&lt;="&amp;'Display 730 &amp; 1200'!$AN$11))</f>
        <v>#REF!</v>
      </c>
    </row>
    <row r="325" spans="1:5">
      <c r="A325" t="str">
        <f>IF(INDEX('Display 730 &amp; 1200'!$A:$A,ROW())="","",INDEX('Display 730 &amp; 1200'!$A:$A,ROW()))</f>
        <v>BOGOR茂物</v>
      </c>
      <c r="B325" t="str">
        <f>IF(INDEX('Display 730 &amp; 1200'!$B:$B,ROW())="","",INDEX('Display 730 &amp; 1200'!$B:$B,ROW()))</f>
        <v>NOVIAN</v>
      </c>
      <c r="C325" t="str">
        <f>IF(INDEX('Display 730 &amp; 1200'!$D:$D,ROW())="","",INDEX('Display 730 &amp; 1200'!$D:$D,ROW()))</f>
        <v>PARUNG</v>
      </c>
      <c r="D325" t="e">
        <f>IF($C325="",0,SUMIFS(#REF!,#REF!,$C325,#REF!,"&gt;="&amp;'Display 730 &amp; 1200'!$AN$10,#REF!,"&lt;="&amp;'Display 730 &amp; 1200'!$AN$9))</f>
        <v>#REF!</v>
      </c>
      <c r="E325" t="e">
        <f>IF($C325="",0,SUMIFS(#REF!,#REF!,$C325,#REF!,"&gt;="&amp;'Display 730 &amp; 1200'!$AN$12,#REF!,"&lt;="&amp;'Display 730 &amp; 1200'!$AN$11))</f>
        <v>#REF!</v>
      </c>
    </row>
    <row r="326" spans="1:5">
      <c r="A326" t="str">
        <f>IF(INDEX('Display 730 &amp; 1200'!$A:$A,ROW())="","",INDEX('Display 730 &amp; 1200'!$A:$A,ROW()))</f>
        <v>BOGOR茂物</v>
      </c>
      <c r="B326" t="str">
        <f>IF(INDEX('Display 730 &amp; 1200'!$B:$B,ROW())="","",INDEX('Display 730 &amp; 1200'!$B:$B,ROW()))</f>
        <v>NOVIAN</v>
      </c>
      <c r="C326" t="str">
        <f>IF(INDEX('Display 730 &amp; 1200'!$D:$D,ROW())="","",INDEX('Display 730 &amp; 1200'!$D:$D,ROW()))</f>
        <v>CISEENG</v>
      </c>
      <c r="D326" t="e">
        <f>IF($C326="",0,SUMIFS(#REF!,#REF!,$C326,#REF!,"&gt;="&amp;'Display 730 &amp; 1200'!$AN$10,#REF!,"&lt;="&amp;'Display 730 &amp; 1200'!$AN$9))</f>
        <v>#REF!</v>
      </c>
      <c r="E326" t="e">
        <f>IF($C326="",0,SUMIFS(#REF!,#REF!,$C326,#REF!,"&gt;="&amp;'Display 730 &amp; 1200'!$AN$12,#REF!,"&lt;="&amp;'Display 730 &amp; 1200'!$AN$11))</f>
        <v>#REF!</v>
      </c>
    </row>
    <row r="327" spans="1:5">
      <c r="A327" t="str">
        <f>IF(INDEX('Display 730 &amp; 1200'!$A:$A,ROW())="","",INDEX('Display 730 &amp; 1200'!$A:$A,ROW()))</f>
        <v>BOGOR茂物</v>
      </c>
      <c r="B327" t="str">
        <f>IF(INDEX('Display 730 &amp; 1200'!$B:$B,ROW())="","",INDEX('Display 730 &amp; 1200'!$B:$B,ROW()))</f>
        <v>NOVIAN</v>
      </c>
      <c r="C327" t="str">
        <f>IF(INDEX('Display 730 &amp; 1200'!$D:$D,ROW())="","",INDEX('Display 730 &amp; 1200'!$D:$D,ROW()))</f>
        <v>CP_PEMBANGUNAN</v>
      </c>
      <c r="D327" t="e">
        <f>IF($C327="",0,SUMIFS(#REF!,#REF!,$C327,#REF!,"&gt;="&amp;'Display 730 &amp; 1200'!$AN$10,#REF!,"&lt;="&amp;'Display 730 &amp; 1200'!$AN$9))</f>
        <v>#REF!</v>
      </c>
      <c r="E327" t="e">
        <f>IF($C327="",0,SUMIFS(#REF!,#REF!,$C327,#REF!,"&gt;="&amp;'Display 730 &amp; 1200'!$AN$12,#REF!,"&lt;="&amp;'Display 730 &amp; 1200'!$AN$11))</f>
        <v>#REF!</v>
      </c>
    </row>
    <row r="328" spans="1:5">
      <c r="A328" t="str">
        <f>IF(INDEX('Display 730 &amp; 1200'!$A:$A,ROW())="","",INDEX('Display 730 &amp; 1200'!$A:$A,ROW()))</f>
        <v>BOGOR茂物</v>
      </c>
      <c r="B328" t="str">
        <f>IF(INDEX('Display 730 &amp; 1200'!$B:$B,ROW())="","",INDEX('Display 730 &amp; 1200'!$B:$B,ROW()))</f>
        <v>NOVIAN</v>
      </c>
      <c r="C328" t="str">
        <f>IF(INDEX('Display 730 &amp; 1200'!$D:$D,ROW())="","",INDEX('Display 730 &amp; 1200'!$D:$D,ROW()))</f>
        <v>JAMPANG</v>
      </c>
      <c r="D328" t="e">
        <f>IF($C328="",0,SUMIFS(#REF!,#REF!,$C328,#REF!,"&gt;="&amp;'Display 730 &amp; 1200'!$AN$10,#REF!,"&lt;="&amp;'Display 730 &amp; 1200'!$AN$9))</f>
        <v>#REF!</v>
      </c>
      <c r="E328" t="e">
        <f>IF($C328="",0,SUMIFS(#REF!,#REF!,$C328,#REF!,"&gt;="&amp;'Display 730 &amp; 1200'!$AN$12,#REF!,"&lt;="&amp;'Display 730 &amp; 1200'!$AN$11))</f>
        <v>#REF!</v>
      </c>
    </row>
    <row r="329" spans="1:5">
      <c r="A329" t="str">
        <f>IF(INDEX('Display 730 &amp; 1200'!$A:$A,ROW())="","",INDEX('Display 730 &amp; 1200'!$A:$A,ROW()))</f>
        <v>BOGOR茂物</v>
      </c>
      <c r="B329" t="str">
        <f>IF(INDEX('Display 730 &amp; 1200'!$B:$B,ROW())="","",INDEX('Display 730 &amp; 1200'!$B:$B,ROW()))</f>
        <v>NOVIAN</v>
      </c>
      <c r="C329" t="str">
        <f>IF(INDEX('Display 730 &amp; 1200'!$D:$D,ROW())="","",INDEX('Display 730 &amp; 1200'!$D:$D,ROW()))</f>
        <v>KEMANG_TONJONG</v>
      </c>
      <c r="D329" t="e">
        <f>IF($C329="",0,SUMIFS(#REF!,#REF!,$C329,#REF!,"&gt;="&amp;'Display 730 &amp; 1200'!$AN$10,#REF!,"&lt;="&amp;'Display 730 &amp; 1200'!$AN$9))</f>
        <v>#REF!</v>
      </c>
      <c r="E329" t="e">
        <f>IF($C329="",0,SUMIFS(#REF!,#REF!,$C329,#REF!,"&gt;="&amp;'Display 730 &amp; 1200'!$AN$12,#REF!,"&lt;="&amp;'Display 730 &amp; 1200'!$AN$11))</f>
        <v>#REF!</v>
      </c>
    </row>
    <row r="330" spans="1:5">
      <c r="A330" t="str">
        <f>IF(INDEX('Display 730 &amp; 1200'!$A:$A,ROW())="","",INDEX('Display 730 &amp; 1200'!$A:$A,ROW()))</f>
        <v>BOGOR茂物</v>
      </c>
      <c r="B330" t="str">
        <f>IF(INDEX('Display 730 &amp; 1200'!$B:$B,ROW())="","",INDEX('Display 730 &amp; 1200'!$B:$B,ROW()))</f>
        <v>NOVIAN</v>
      </c>
      <c r="C330" t="str">
        <f>IF(INDEX('Display 730 &amp; 1200'!$D:$D,ROW())="","",INDEX('Display 730 &amp; 1200'!$D:$D,ROW()))</f>
        <v>SALABENDA</v>
      </c>
      <c r="D330" t="e">
        <f>IF($C330="",0,SUMIFS(#REF!,#REF!,$C330,#REF!,"&gt;="&amp;'Display 730 &amp; 1200'!$AN$10,#REF!,"&lt;="&amp;'Display 730 &amp; 1200'!$AN$9))</f>
        <v>#REF!</v>
      </c>
      <c r="E330" t="e">
        <f>IF($C330="",0,SUMIFS(#REF!,#REF!,$C330,#REF!,"&gt;="&amp;'Display 730 &amp; 1200'!$AN$12,#REF!,"&lt;="&amp;'Display 730 &amp; 1200'!$AN$11))</f>
        <v>#REF!</v>
      </c>
    </row>
    <row r="331" spans="1:5">
      <c r="A331" t="str">
        <f>IF(INDEX('Display 730 &amp; 1200'!$A:$A,ROW())="","",INDEX('Display 730 &amp; 1200'!$A:$A,ROW()))</f>
        <v>BOGOR茂物</v>
      </c>
      <c r="B331" t="str">
        <f>IF(INDEX('Display 730 &amp; 1200'!$B:$B,ROW())="","",INDEX('Display 730 &amp; 1200'!$B:$B,ROW()))</f>
        <v>NOVIAN</v>
      </c>
      <c r="C331" t="str">
        <f>IF(INDEX('Display 730 &amp; 1200'!$D:$D,ROW())="","",INDEX('Display 730 &amp; 1200'!$D:$D,ROW()))</f>
        <v>RUMPIN_1</v>
      </c>
      <c r="D331" t="e">
        <f>IF($C331="",0,SUMIFS(#REF!,#REF!,$C331,#REF!,"&gt;="&amp;'Display 730 &amp; 1200'!$AN$10,#REF!,"&lt;="&amp;'Display 730 &amp; 1200'!$AN$9))</f>
        <v>#REF!</v>
      </c>
      <c r="E331" t="e">
        <f>IF($C331="",0,SUMIFS(#REF!,#REF!,$C331,#REF!,"&gt;="&amp;'Display 730 &amp; 1200'!$AN$12,#REF!,"&lt;="&amp;'Display 730 &amp; 1200'!$AN$11))</f>
        <v>#REF!</v>
      </c>
    </row>
    <row r="332" spans="1:5">
      <c r="A332" t="str">
        <f>IF(INDEX('Display 730 &amp; 1200'!$A:$A,ROW())="","",INDEX('Display 730 &amp; 1200'!$A:$A,ROW()))</f>
        <v>BOGOR茂物</v>
      </c>
      <c r="B332" t="str">
        <f>IF(INDEX('Display 730 &amp; 1200'!$B:$B,ROW())="","",INDEX('Display 730 &amp; 1200'!$B:$B,ROW()))</f>
        <v>M PAREZA NOVIK</v>
      </c>
      <c r="C332" t="str">
        <f>IF(INDEX('Display 730 &amp; 1200'!$D:$D,ROW())="","",INDEX('Display 730 &amp; 1200'!$D:$D,ROW()))</f>
        <v>KEDUNG_HALANG</v>
      </c>
      <c r="D332" t="e">
        <f>IF($C332="",0,SUMIFS(#REF!,#REF!,$C332,#REF!,"&gt;="&amp;'Display 730 &amp; 1200'!$AN$10,#REF!,"&lt;="&amp;'Display 730 &amp; 1200'!$AN$9))</f>
        <v>#REF!</v>
      </c>
      <c r="E332" t="e">
        <f>IF($C332="",0,SUMIFS(#REF!,#REF!,$C332,#REF!,"&gt;="&amp;'Display 730 &amp; 1200'!$AN$12,#REF!,"&lt;="&amp;'Display 730 &amp; 1200'!$AN$11))</f>
        <v>#REF!</v>
      </c>
    </row>
    <row r="333" spans="1:5">
      <c r="A333" t="str">
        <f>IF(INDEX('Display 730 &amp; 1200'!$A:$A,ROW())="","",INDEX('Display 730 &amp; 1200'!$A:$A,ROW()))</f>
        <v>BOGOR茂物</v>
      </c>
      <c r="B333" t="str">
        <f>IF(INDEX('Display 730 &amp; 1200'!$B:$B,ROW())="","",INDEX('Display 730 &amp; 1200'!$B:$B,ROW()))</f>
        <v>M PAREZA NOVIK</v>
      </c>
      <c r="C333" t="str">
        <f>IF(INDEX('Display 730 &amp; 1200'!$D:$D,ROW())="","",INDEX('Display 730 &amp; 1200'!$D:$D,ROW()))</f>
        <v>SUKARAJA_1</v>
      </c>
      <c r="D333" t="e">
        <f>IF($C333="",0,SUMIFS(#REF!,#REF!,$C333,#REF!,"&gt;="&amp;'Display 730 &amp; 1200'!$AN$10,#REF!,"&lt;="&amp;'Display 730 &amp; 1200'!$AN$9))</f>
        <v>#REF!</v>
      </c>
      <c r="E333" t="e">
        <f>IF($C333="",0,SUMIFS(#REF!,#REF!,$C333,#REF!,"&gt;="&amp;'Display 730 &amp; 1200'!$AN$12,#REF!,"&lt;="&amp;'Display 730 &amp; 1200'!$AN$11))</f>
        <v>#REF!</v>
      </c>
    </row>
    <row r="334" spans="1:5">
      <c r="A334" t="str">
        <f>IF(INDEX('Display 730 &amp; 1200'!$A:$A,ROW())="","",INDEX('Display 730 &amp; 1200'!$A:$A,ROW()))</f>
        <v>BOGOR茂物</v>
      </c>
      <c r="B334" t="str">
        <f>IF(INDEX('Display 730 &amp; 1200'!$B:$B,ROW())="","",INDEX('Display 730 &amp; 1200'!$B:$B,ROW()))</f>
        <v>M PAREZA NOVIK</v>
      </c>
      <c r="C334" t="str">
        <f>IF(INDEX('Display 730 &amp; 1200'!$D:$D,ROW())="","",INDEX('Display 730 &amp; 1200'!$D:$D,ROW()))</f>
        <v>DC_PAKANSARI</v>
      </c>
      <c r="D334" t="e">
        <f>IF($C334="",0,SUMIFS(#REF!,#REF!,$C334,#REF!,"&gt;="&amp;'Display 730 &amp; 1200'!$AN$10,#REF!,"&lt;="&amp;'Display 730 &amp; 1200'!$AN$9))</f>
        <v>#REF!</v>
      </c>
      <c r="E334" t="e">
        <f>IF($C334="",0,SUMIFS(#REF!,#REF!,$C334,#REF!,"&gt;="&amp;'Display 730 &amp; 1200'!$AN$12,#REF!,"&lt;="&amp;'Display 730 &amp; 1200'!$AN$11))</f>
        <v>#REF!</v>
      </c>
    </row>
    <row r="335" spans="1:5">
      <c r="A335" t="str">
        <f>IF(INDEX('Display 730 &amp; 1200'!$A:$A,ROW())="","",INDEX('Display 730 &amp; 1200'!$A:$A,ROW()))</f>
        <v>BOGOR茂物</v>
      </c>
      <c r="B335" t="str">
        <f>IF(INDEX('Display 730 &amp; 1200'!$B:$B,ROW())="","",INDEX('Display 730 &amp; 1200'!$B:$B,ROW()))</f>
        <v>M PAREZA NOVIK</v>
      </c>
      <c r="C335" t="str">
        <f>IF(INDEX('Display 730 &amp; 1200'!$D:$D,ROW())="","",INDEX('Display 730 &amp; 1200'!$D:$D,ROW()))</f>
        <v>GAPERI_BOJONG</v>
      </c>
      <c r="D335" t="e">
        <f>IF($C335="",0,SUMIFS(#REF!,#REF!,$C335,#REF!,"&gt;="&amp;'Display 730 &amp; 1200'!$AN$10,#REF!,"&lt;="&amp;'Display 730 &amp; 1200'!$AN$9))</f>
        <v>#REF!</v>
      </c>
      <c r="E335" t="e">
        <f>IF($C335="",0,SUMIFS(#REF!,#REF!,$C335,#REF!,"&gt;="&amp;'Display 730 &amp; 1200'!$AN$12,#REF!,"&lt;="&amp;'Display 730 &amp; 1200'!$AN$11))</f>
        <v>#REF!</v>
      </c>
    </row>
    <row r="336" spans="1:5">
      <c r="A336" t="str">
        <f>IF(INDEX('Display 730 &amp; 1200'!$A:$A,ROW())="","",INDEX('Display 730 &amp; 1200'!$A:$A,ROW()))</f>
        <v>BOGOR茂物</v>
      </c>
      <c r="B336" t="str">
        <f>IF(INDEX('Display 730 &amp; 1200'!$B:$B,ROW())="","",INDEX('Display 730 &amp; 1200'!$B:$B,ROW()))</f>
        <v>M PAREZA NOVIK</v>
      </c>
      <c r="C336" t="str">
        <f>IF(INDEX('Display 730 &amp; 1200'!$D:$D,ROW())="","",INDEX('Display 730 &amp; 1200'!$D:$D,ROW()))</f>
        <v>KARADENAN_RAYA</v>
      </c>
      <c r="D336" t="e">
        <f>IF($C336="",0,SUMIFS(#REF!,#REF!,$C336,#REF!,"&gt;="&amp;'Display 730 &amp; 1200'!$AN$10,#REF!,"&lt;="&amp;'Display 730 &amp; 1200'!$AN$9))</f>
        <v>#REF!</v>
      </c>
      <c r="E336" t="e">
        <f>IF($C336="",0,SUMIFS(#REF!,#REF!,$C336,#REF!,"&gt;="&amp;'Display 730 &amp; 1200'!$AN$12,#REF!,"&lt;="&amp;'Display 730 &amp; 1200'!$AN$11))</f>
        <v>#REF!</v>
      </c>
    </row>
    <row r="337" spans="1:5">
      <c r="A337" t="str">
        <f>IF(INDEX('Display 730 &amp; 1200'!$A:$A,ROW())="","",INDEX('Display 730 &amp; 1200'!$A:$A,ROW()))</f>
        <v>BOGOR茂物</v>
      </c>
      <c r="B337" t="str">
        <f>IF(INDEX('Display 730 &amp; 1200'!$B:$B,ROW())="","",INDEX('Display 730 &amp; 1200'!$B:$B,ROW()))</f>
        <v>M PAREZA NOVIK</v>
      </c>
      <c r="C337" t="str">
        <f>IF(INDEX('Display 730 &amp; 1200'!$D:$D,ROW())="","",INDEX('Display 730 &amp; 1200'!$D:$D,ROW()))</f>
        <v>CITAYAM_PABUARAN</v>
      </c>
      <c r="D337" t="e">
        <f>IF($C337="",0,SUMIFS(#REF!,#REF!,$C337,#REF!,"&gt;="&amp;'Display 730 &amp; 1200'!$AN$10,#REF!,"&lt;="&amp;'Display 730 &amp; 1200'!$AN$9))</f>
        <v>#REF!</v>
      </c>
      <c r="E337" t="e">
        <f>IF($C337="",0,SUMIFS(#REF!,#REF!,$C337,#REF!,"&gt;="&amp;'Display 730 &amp; 1200'!$AN$12,#REF!,"&lt;="&amp;'Display 730 &amp; 1200'!$AN$11))</f>
        <v>#REF!</v>
      </c>
    </row>
    <row r="338" spans="1:5">
      <c r="A338" t="str">
        <f>IF(INDEX('Display 730 &amp; 1200'!$A:$A,ROW())="","",INDEX('Display 730 &amp; 1200'!$A:$A,ROW()))</f>
        <v>BOGOR茂物</v>
      </c>
      <c r="B338" t="str">
        <f>IF(INDEX('Display 730 &amp; 1200'!$B:$B,ROW())="","",INDEX('Display 730 &amp; 1200'!$B:$B,ROW()))</f>
        <v>M PAREZA NOVIK</v>
      </c>
      <c r="C338" t="str">
        <f>IF(INDEX('Display 730 &amp; 1200'!$D:$D,ROW())="","",INDEX('Display 730 &amp; 1200'!$D:$D,ROW()))</f>
        <v>CIB01F</v>
      </c>
      <c r="D338" t="e">
        <f>IF($C338="",0,SUMIFS(#REF!,#REF!,$C338,#REF!,"&gt;="&amp;'Display 730 &amp; 1200'!$AN$10,#REF!,"&lt;="&amp;'Display 730 &amp; 1200'!$AN$9))</f>
        <v>#REF!</v>
      </c>
      <c r="E338" t="e">
        <f>IF($C338="",0,SUMIFS(#REF!,#REF!,$C338,#REF!,"&gt;="&amp;'Display 730 &amp; 1200'!$AN$12,#REF!,"&lt;="&amp;'Display 730 &amp; 1200'!$AN$11))</f>
        <v>#REF!</v>
      </c>
    </row>
    <row r="339" spans="1:5">
      <c r="A339" t="str">
        <f>IF(INDEX('Display 730 &amp; 1200'!$A:$A,ROW())="","",INDEX('Display 730 &amp; 1200'!$A:$A,ROW()))</f>
        <v>BOGOR茂物</v>
      </c>
      <c r="B339" t="str">
        <f>IF(INDEX('Display 730 &amp; 1200'!$B:$B,ROW())="","",INDEX('Display 730 &amp; 1200'!$B:$B,ROW()))</f>
        <v>M PAREZA NOVIK</v>
      </c>
      <c r="C339" t="str">
        <f>IF(INDEX('Display 730 &amp; 1200'!$D:$D,ROW())="","",INDEX('Display 730 &amp; 1200'!$D:$D,ROW()))</f>
        <v>RAGAJAYA</v>
      </c>
      <c r="D339" t="e">
        <f>IF($C339="",0,SUMIFS(#REF!,#REF!,$C339,#REF!,"&gt;="&amp;'Display 730 &amp; 1200'!$AN$10,#REF!,"&lt;="&amp;'Display 730 &amp; 1200'!$AN$9))</f>
        <v>#REF!</v>
      </c>
      <c r="E339" t="e">
        <f>IF($C339="",0,SUMIFS(#REF!,#REF!,$C339,#REF!,"&gt;="&amp;'Display 730 &amp; 1200'!$AN$12,#REF!,"&lt;="&amp;'Display 730 &amp; 1200'!$AN$11))</f>
        <v>#REF!</v>
      </c>
    </row>
    <row r="340" spans="1:5">
      <c r="A340" t="str">
        <f>IF(INDEX('Display 730 &amp; 1200'!$A:$A,ROW())="","",INDEX('Display 730 &amp; 1200'!$A:$A,ROW()))</f>
        <v>BOGOR茂物</v>
      </c>
      <c r="B340" t="str">
        <f>IF(INDEX('Display 730 &amp; 1200'!$B:$B,ROW())="","",INDEX('Display 730 &amp; 1200'!$B:$B,ROW()))</f>
        <v>M PAREZA NOVIK</v>
      </c>
      <c r="C340" t="str">
        <f>IF(INDEX('Display 730 &amp; 1200'!$D:$D,ROW())="","",INDEX('Display 730 &amp; 1200'!$D:$D,ROW()))</f>
        <v>PABUARAN_ASRI</v>
      </c>
      <c r="D340" t="e">
        <f>IF($C340="",0,SUMIFS(#REF!,#REF!,$C340,#REF!,"&gt;="&amp;'Display 730 &amp; 1200'!$AN$10,#REF!,"&lt;="&amp;'Display 730 &amp; 1200'!$AN$9))</f>
        <v>#REF!</v>
      </c>
      <c r="E340" t="e">
        <f>IF($C340="",0,SUMIFS(#REF!,#REF!,$C340,#REF!,"&gt;="&amp;'Display 730 &amp; 1200'!$AN$12,#REF!,"&lt;="&amp;'Display 730 &amp; 1200'!$AN$11))</f>
        <v>#REF!</v>
      </c>
    </row>
    <row r="341" spans="1:5">
      <c r="A341" t="str">
        <f>IF(INDEX('Display 730 &amp; 1200'!$A:$A,ROW())="","",INDEX('Display 730 &amp; 1200'!$A:$A,ROW()))</f>
        <v>BOGOR茂物</v>
      </c>
      <c r="B341" t="str">
        <f>IF(INDEX('Display 730 &amp; 1200'!$B:$B,ROW())="","",INDEX('Display 730 &amp; 1200'!$B:$B,ROW()))</f>
        <v>M PAREZA NOVIK</v>
      </c>
      <c r="C341" t="str">
        <f>IF(INDEX('Display 730 &amp; 1200'!$D:$D,ROW())="","",INDEX('Display 730 &amp; 1200'!$D:$D,ROW()))</f>
        <v>WON_CIMANDALA</v>
      </c>
      <c r="D341" t="e">
        <f>IF($C341="",0,SUMIFS(#REF!,#REF!,$C341,#REF!,"&gt;="&amp;'Display 730 &amp; 1200'!$AN$10,#REF!,"&lt;="&amp;'Display 730 &amp; 1200'!$AN$9))</f>
        <v>#REF!</v>
      </c>
      <c r="E341" t="e">
        <f>IF($C341="",0,SUMIFS(#REF!,#REF!,$C341,#REF!,"&gt;="&amp;'Display 730 &amp; 1200'!$AN$12,#REF!,"&lt;="&amp;'Display 730 &amp; 1200'!$AN$11))</f>
        <v>#REF!</v>
      </c>
    </row>
    <row r="342" spans="1:5">
      <c r="A342" t="str">
        <f>IF(INDEX('Display 730 &amp; 1200'!$A:$A,ROW())="","",INDEX('Display 730 &amp; 1200'!$A:$A,ROW()))</f>
        <v>BOGOR茂物</v>
      </c>
      <c r="B342" t="str">
        <f>IF(INDEX('Display 730 &amp; 1200'!$B:$B,ROW())="","",INDEX('Display 730 &amp; 1200'!$B:$B,ROW()))</f>
        <v>M PAREZA NOVIK</v>
      </c>
      <c r="C342" t="str">
        <f>IF(INDEX('Display 730 &amp; 1200'!$D:$D,ROW())="","",INDEX('Display 730 &amp; 1200'!$D:$D,ROW()))</f>
        <v>PAKANSARI_3</v>
      </c>
      <c r="D342" t="e">
        <f>IF($C342="",0,SUMIFS(#REF!,#REF!,$C342,#REF!,"&gt;="&amp;'Display 730 &amp; 1200'!$AN$10,#REF!,"&lt;="&amp;'Display 730 &amp; 1200'!$AN$9))</f>
        <v>#REF!</v>
      </c>
      <c r="E342" t="e">
        <f>IF($C342="",0,SUMIFS(#REF!,#REF!,$C342,#REF!,"&gt;="&amp;'Display 730 &amp; 1200'!$AN$12,#REF!,"&lt;="&amp;'Display 730 &amp; 1200'!$AN$11))</f>
        <v>#REF!</v>
      </c>
    </row>
    <row r="343" spans="1:5">
      <c r="A343" t="str">
        <f>IF(INDEX('Display 730 &amp; 1200'!$A:$A,ROW())="","",INDEX('Display 730 &amp; 1200'!$A:$A,ROW()))</f>
        <v>BOGOR茂物</v>
      </c>
      <c r="B343" t="str">
        <f>IF(INDEX('Display 730 &amp; 1200'!$B:$B,ROW())="","",INDEX('Display 730 &amp; 1200'!$B:$B,ROW()))</f>
        <v>M PAREZA NOVIK</v>
      </c>
      <c r="C343" t="str">
        <f>IF(INDEX('Display 730 &amp; 1200'!$D:$D,ROW())="","",INDEX('Display 730 &amp; 1200'!$D:$D,ROW()))</f>
        <v>BABAKAN_MANDANG</v>
      </c>
      <c r="D343" t="e">
        <f>IF($C343="",0,SUMIFS(#REF!,#REF!,$C343,#REF!,"&gt;="&amp;'Display 730 &amp; 1200'!$AN$10,#REF!,"&lt;="&amp;'Display 730 &amp; 1200'!$AN$9))</f>
        <v>#REF!</v>
      </c>
      <c r="E343" t="e">
        <f>IF($C343="",0,SUMIFS(#REF!,#REF!,$C343,#REF!,"&gt;="&amp;'Display 730 &amp; 1200'!$AN$12,#REF!,"&lt;="&amp;'Display 730 &amp; 1200'!$AN$11))</f>
        <v>#REF!</v>
      </c>
    </row>
    <row r="344" spans="1:5">
      <c r="A344" t="str">
        <f>IF(INDEX('Display 730 &amp; 1200'!$A:$A,ROW())="","",INDEX('Display 730 &amp; 1200'!$A:$A,ROW()))</f>
        <v>BOGOR茂物</v>
      </c>
      <c r="B344" t="str">
        <f>IF(INDEX('Display 730 &amp; 1200'!$B:$B,ROW())="","",INDEX('Display 730 &amp; 1200'!$B:$B,ROW()))</f>
        <v>M PAREZA NOVIK</v>
      </c>
      <c r="C344" t="str">
        <f>IF(INDEX('Display 730 &amp; 1200'!$D:$D,ROW())="","",INDEX('Display 730 &amp; 1200'!$D:$D,ROW()))</f>
        <v>CP_MAYOR_OKING</v>
      </c>
      <c r="D344" t="e">
        <f>IF($C344="",0,SUMIFS(#REF!,#REF!,$C344,#REF!,"&gt;="&amp;'Display 730 &amp; 1200'!$AN$10,#REF!,"&lt;="&amp;'Display 730 &amp; 1200'!$AN$9))</f>
        <v>#REF!</v>
      </c>
      <c r="E344" t="e">
        <f>IF($C344="",0,SUMIFS(#REF!,#REF!,$C344,#REF!,"&gt;="&amp;'Display 730 &amp; 1200'!$AN$12,#REF!,"&lt;="&amp;'Display 730 &amp; 1200'!$AN$11))</f>
        <v>#REF!</v>
      </c>
    </row>
    <row r="345" spans="1:5">
      <c r="A345" t="str">
        <f>IF(INDEX('Display 730 &amp; 1200'!$A:$A,ROW())="","",INDEX('Display 730 &amp; 1200'!$A:$A,ROW()))</f>
        <v>BOGOR茂物</v>
      </c>
      <c r="B345" t="str">
        <f>IF(INDEX('Display 730 &amp; 1200'!$B:$B,ROW())="","",INDEX('Display 730 &amp; 1200'!$B:$B,ROW()))</f>
        <v>M PAREZA NOVIK</v>
      </c>
      <c r="C345" t="str">
        <f>IF(INDEX('Display 730 &amp; 1200'!$D:$D,ROW())="","",INDEX('Display 730 &amp; 1200'!$D:$D,ROW()))</f>
        <v>PAKANSARI_4</v>
      </c>
      <c r="D345" t="e">
        <f>IF($C345="",0,SUMIFS(#REF!,#REF!,$C345,#REF!,"&gt;="&amp;'Display 730 &amp; 1200'!$AN$10,#REF!,"&lt;="&amp;'Display 730 &amp; 1200'!$AN$9))</f>
        <v>#REF!</v>
      </c>
      <c r="E345" t="e">
        <f>IF($C345="",0,SUMIFS(#REF!,#REF!,$C345,#REF!,"&gt;="&amp;'Display 730 &amp; 1200'!$AN$12,#REF!,"&lt;="&amp;'Display 730 &amp; 1200'!$AN$11))</f>
        <v>#REF!</v>
      </c>
    </row>
    <row r="346" spans="1:5">
      <c r="A346" t="str">
        <f>IF(INDEX('Display 730 &amp; 1200'!$A:$A,ROW())="","",INDEX('Display 730 &amp; 1200'!$A:$A,ROW()))</f>
        <v>BOGOR茂物</v>
      </c>
      <c r="B346" t="str">
        <f>IF(INDEX('Display 730 &amp; 1200'!$B:$B,ROW())="","",INDEX('Display 730 &amp; 1200'!$B:$B,ROW()))</f>
        <v>WIN KARYADI H P</v>
      </c>
      <c r="C346" t="str">
        <f>IF(INDEX('Display 730 &amp; 1200'!$D:$D,ROW())="","",INDEX('Display 730 &amp; 1200'!$D:$D,ROW()))</f>
        <v>DC_CISARUA</v>
      </c>
      <c r="D346" t="e">
        <f>IF($C346="",0,SUMIFS(#REF!,#REF!,$C346,#REF!,"&gt;="&amp;'Display 730 &amp; 1200'!$AN$10,#REF!,"&lt;="&amp;'Display 730 &amp; 1200'!$AN$9))</f>
        <v>#REF!</v>
      </c>
      <c r="E346" t="e">
        <f>IF($C346="",0,SUMIFS(#REF!,#REF!,$C346,#REF!,"&gt;="&amp;'Display 730 &amp; 1200'!$AN$12,#REF!,"&lt;="&amp;'Display 730 &amp; 1200'!$AN$11))</f>
        <v>#REF!</v>
      </c>
    </row>
    <row r="347" spans="1:5">
      <c r="A347" t="str">
        <f>IF(INDEX('Display 730 &amp; 1200'!$A:$A,ROW())="","",INDEX('Display 730 &amp; 1200'!$A:$A,ROW()))</f>
        <v>BOGOR茂物</v>
      </c>
      <c r="B347" t="str">
        <f>IF(INDEX('Display 730 &amp; 1200'!$B:$B,ROW())="","",INDEX('Display 730 &amp; 1200'!$B:$B,ROW()))</f>
        <v>WIN KARYADI H P</v>
      </c>
      <c r="C347" t="str">
        <f>IF(INDEX('Display 730 &amp; 1200'!$D:$D,ROW())="","",INDEX('Display 730 &amp; 1200'!$D:$D,ROW()))</f>
        <v>DC_TAJUR</v>
      </c>
      <c r="D347" t="e">
        <f>IF($C347="",0,SUMIFS(#REF!,#REF!,$C347,#REF!,"&gt;="&amp;'Display 730 &amp; 1200'!$AN$10,#REF!,"&lt;="&amp;'Display 730 &amp; 1200'!$AN$9))</f>
        <v>#REF!</v>
      </c>
      <c r="E347" t="e">
        <f>IF($C347="",0,SUMIFS(#REF!,#REF!,$C347,#REF!,"&gt;="&amp;'Display 730 &amp; 1200'!$AN$12,#REF!,"&lt;="&amp;'Display 730 &amp; 1200'!$AN$11))</f>
        <v>#REF!</v>
      </c>
    </row>
    <row r="348" spans="1:5">
      <c r="A348" t="str">
        <f>IF(INDEX('Display 730 &amp; 1200'!$A:$A,ROW())="","",INDEX('Display 730 &amp; 1200'!$A:$A,ROW()))</f>
        <v>BOGOR茂物</v>
      </c>
      <c r="B348" t="str">
        <f>IF(INDEX('Display 730 &amp; 1200'!$B:$B,ROW())="","",INDEX('Display 730 &amp; 1200'!$B:$B,ROW()))</f>
        <v>WIN KARYADI H P</v>
      </c>
      <c r="C348" t="str">
        <f>IF(INDEX('Display 730 &amp; 1200'!$D:$D,ROW())="","",INDEX('Display 730 &amp; 1200'!$D:$D,ROW()))</f>
        <v>DC_CIAWI</v>
      </c>
      <c r="D348" t="e">
        <f>IF($C348="",0,SUMIFS(#REF!,#REF!,$C348,#REF!,"&gt;="&amp;'Display 730 &amp; 1200'!$AN$10,#REF!,"&lt;="&amp;'Display 730 &amp; 1200'!$AN$9))</f>
        <v>#REF!</v>
      </c>
      <c r="E348" t="e">
        <f>IF($C348="",0,SUMIFS(#REF!,#REF!,$C348,#REF!,"&gt;="&amp;'Display 730 &amp; 1200'!$AN$12,#REF!,"&lt;="&amp;'Display 730 &amp; 1200'!$AN$11))</f>
        <v>#REF!</v>
      </c>
    </row>
    <row r="349" spans="1:5">
      <c r="A349" t="str">
        <f>IF(INDEX('Display 730 &amp; 1200'!$A:$A,ROW())="","",INDEX('Display 730 &amp; 1200'!$A:$A,ROW()))</f>
        <v>BOGOR茂物</v>
      </c>
      <c r="B349" t="str">
        <f>IF(INDEX('Display 730 &amp; 1200'!$B:$B,ROW())="","",INDEX('Display 730 &amp; 1200'!$B:$B,ROW()))</f>
        <v>WIN KARYADI H P</v>
      </c>
      <c r="C349" t="str">
        <f>IF(INDEX('Display 730 &amp; 1200'!$D:$D,ROW())="","",INDEX('Display 730 &amp; 1200'!$D:$D,ROW()))</f>
        <v>DC_MEGAMENDUNG</v>
      </c>
      <c r="D349" t="e">
        <f>IF($C349="",0,SUMIFS(#REF!,#REF!,$C349,#REF!,"&gt;="&amp;'Display 730 &amp; 1200'!$AN$10,#REF!,"&lt;="&amp;'Display 730 &amp; 1200'!$AN$9))</f>
        <v>#REF!</v>
      </c>
      <c r="E349" t="e">
        <f>IF($C349="",0,SUMIFS(#REF!,#REF!,$C349,#REF!,"&gt;="&amp;'Display 730 &amp; 1200'!$AN$12,#REF!,"&lt;="&amp;'Display 730 &amp; 1200'!$AN$11))</f>
        <v>#REF!</v>
      </c>
    </row>
    <row r="350" spans="1:5">
      <c r="A350" t="str">
        <f>IF(INDEX('Display 730 &amp; 1200'!$A:$A,ROW())="","",INDEX('Display 730 &amp; 1200'!$A:$A,ROW()))</f>
        <v>BOGOR茂物</v>
      </c>
      <c r="B350" t="str">
        <f>IF(INDEX('Display 730 &amp; 1200'!$B:$B,ROW())="","",INDEX('Display 730 &amp; 1200'!$B:$B,ROW()))</f>
        <v>WIN KARYADI H P</v>
      </c>
      <c r="C350" t="str">
        <f>IF(INDEX('Display 730 &amp; 1200'!$D:$D,ROW())="","",INDEX('Display 730 &amp; 1200'!$D:$D,ROW()))</f>
        <v>CIGOMBONG</v>
      </c>
      <c r="D350" t="e">
        <f>IF($C350="",0,SUMIFS(#REF!,#REF!,$C350,#REF!,"&gt;="&amp;'Display 730 &amp; 1200'!$AN$10,#REF!,"&lt;="&amp;'Display 730 &amp; 1200'!$AN$9))</f>
        <v>#REF!</v>
      </c>
      <c r="E350" t="e">
        <f>IF($C350="",0,SUMIFS(#REF!,#REF!,$C350,#REF!,"&gt;="&amp;'Display 730 &amp; 1200'!$AN$12,#REF!,"&lt;="&amp;'Display 730 &amp; 1200'!$AN$11))</f>
        <v>#REF!</v>
      </c>
    </row>
    <row r="351" spans="1:5">
      <c r="A351" t="str">
        <f>IF(INDEX('Display 730 &amp; 1200'!$A:$A,ROW())="","",INDEX('Display 730 &amp; 1200'!$A:$A,ROW()))</f>
        <v>BOGOR茂物</v>
      </c>
      <c r="B351" t="str">
        <f>IF(INDEX('Display 730 &amp; 1200'!$B:$B,ROW())="","",INDEX('Display 730 &amp; 1200'!$B:$B,ROW()))</f>
        <v>WIN KARYADI H P</v>
      </c>
      <c r="C351" t="str">
        <f>IF(INDEX('Display 730 &amp; 1200'!$D:$D,ROW())="","",INDEX('Display 730 &amp; 1200'!$D:$D,ROW()))</f>
        <v>CP_CARINGIN_1</v>
      </c>
      <c r="D351" t="e">
        <f>IF($C351="",0,SUMIFS(#REF!,#REF!,$C351,#REF!,"&gt;="&amp;'Display 730 &amp; 1200'!$AN$10,#REF!,"&lt;="&amp;'Display 730 &amp; 1200'!$AN$9))</f>
        <v>#REF!</v>
      </c>
      <c r="E351" t="e">
        <f>IF($C351="",0,SUMIFS(#REF!,#REF!,$C351,#REF!,"&gt;="&amp;'Display 730 &amp; 1200'!$AN$12,#REF!,"&lt;="&amp;'Display 730 &amp; 1200'!$AN$11))</f>
        <v>#REF!</v>
      </c>
    </row>
    <row r="352" spans="1:5">
      <c r="A352" t="str">
        <f>IF(INDEX('Display 730 &amp; 1200'!$A:$A,ROW())="","",INDEX('Display 730 &amp; 1200'!$A:$A,ROW()))</f>
        <v>BOGOR茂物</v>
      </c>
      <c r="B352" t="str">
        <f>IF(INDEX('Display 730 &amp; 1200'!$B:$B,ROW())="","",INDEX('Display 730 &amp; 1200'!$B:$B,ROW()))</f>
        <v>WIN KARYADI H P</v>
      </c>
      <c r="C352" t="str">
        <f>IF(INDEX('Display 730 &amp; 1200'!$D:$D,ROW())="","",INDEX('Display 730 &amp; 1200'!$D:$D,ROW()))</f>
        <v>MAYOR_KH</v>
      </c>
      <c r="D352" t="e">
        <f>IF($C352="",0,SUMIFS(#REF!,#REF!,$C352,#REF!,"&gt;="&amp;'Display 730 &amp; 1200'!$AN$10,#REF!,"&lt;="&amp;'Display 730 &amp; 1200'!$AN$9))</f>
        <v>#REF!</v>
      </c>
      <c r="E352" t="e">
        <f>IF($C352="",0,SUMIFS(#REF!,#REF!,$C352,#REF!,"&gt;="&amp;'Display 730 &amp; 1200'!$AN$12,#REF!,"&lt;="&amp;'Display 730 &amp; 1200'!$AN$11))</f>
        <v>#REF!</v>
      </c>
    </row>
    <row r="353" spans="1:5">
      <c r="A353" t="str">
        <f>IF(INDEX('Display 730 &amp; 1200'!$A:$A,ROW())="","",INDEX('Display 730 &amp; 1200'!$A:$A,ROW()))</f>
        <v>BOGOR茂物</v>
      </c>
      <c r="B353" t="str">
        <f>IF(INDEX('Display 730 &amp; 1200'!$B:$B,ROW())="","",INDEX('Display 730 &amp; 1200'!$B:$B,ROW()))</f>
        <v>WIN KARYADI H P</v>
      </c>
      <c r="C353" t="str">
        <f>IF(INDEX('Display 730 &amp; 1200'!$D:$D,ROW())="","",INDEX('Display 730 &amp; 1200'!$D:$D,ROW()))</f>
        <v>PUNCAK_CISARUA</v>
      </c>
      <c r="D353" t="e">
        <f>IF($C353="",0,SUMIFS(#REF!,#REF!,$C353,#REF!,"&gt;="&amp;'Display 730 &amp; 1200'!$AN$10,#REF!,"&lt;="&amp;'Display 730 &amp; 1200'!$AN$9))</f>
        <v>#REF!</v>
      </c>
      <c r="E353" t="e">
        <f>IF($C353="",0,SUMIFS(#REF!,#REF!,$C353,#REF!,"&gt;="&amp;'Display 730 &amp; 1200'!$AN$12,#REF!,"&lt;="&amp;'Display 730 &amp; 1200'!$AN$11))</f>
        <v>#REF!</v>
      </c>
    </row>
    <row r="354" spans="1:5">
      <c r="A354" t="str">
        <f>IF(INDEX('Display 730 &amp; 1200'!$A:$A,ROW())="","",INDEX('Display 730 &amp; 1200'!$A:$A,ROW()))</f>
        <v>BOGOR茂物</v>
      </c>
      <c r="B354" t="str">
        <f>IF(INDEX('Display 730 &amp; 1200'!$B:$B,ROW())="","",INDEX('Display 730 &amp; 1200'!$B:$B,ROW()))</f>
        <v>WIN KARYADI H P</v>
      </c>
      <c r="C354" t="str">
        <f>IF(INDEX('Display 730 &amp; 1200'!$D:$D,ROW())="","",INDEX('Display 730 &amp; 1200'!$D:$D,ROW()))</f>
        <v>CIBEDUG</v>
      </c>
      <c r="D354" t="e">
        <f>IF($C354="",0,SUMIFS(#REF!,#REF!,$C354,#REF!,"&gt;="&amp;'Display 730 &amp; 1200'!$AN$10,#REF!,"&lt;="&amp;'Display 730 &amp; 1200'!$AN$9))</f>
        <v>#REF!</v>
      </c>
      <c r="E354" t="e">
        <f>IF($C354="",0,SUMIFS(#REF!,#REF!,$C354,#REF!,"&gt;="&amp;'Display 730 &amp; 1200'!$AN$12,#REF!,"&lt;="&amp;'Display 730 &amp; 1200'!$AN$11))</f>
        <v>#REF!</v>
      </c>
    </row>
    <row r="355" spans="1:5">
      <c r="A355" t="str">
        <f>IF(INDEX('Display 730 &amp; 1200'!$A:$A,ROW())="","",INDEX('Display 730 &amp; 1200'!$A:$A,ROW()))</f>
        <v>BOGOR茂物</v>
      </c>
      <c r="B355" t="str">
        <f>IF(INDEX('Display 730 &amp; 1200'!$B:$B,ROW())="","",INDEX('Display 730 &amp; 1200'!$B:$B,ROW()))</f>
        <v>WIN KARYADI H P</v>
      </c>
      <c r="C355" t="str">
        <f>IF(INDEX('Display 730 &amp; 1200'!$D:$D,ROW())="","",INDEX('Display 730 &amp; 1200'!$D:$D,ROW()))</f>
        <v>CIJERUK</v>
      </c>
      <c r="D355" t="e">
        <f>IF($C355="",0,SUMIFS(#REF!,#REF!,$C355,#REF!,"&gt;="&amp;'Display 730 &amp; 1200'!$AN$10,#REF!,"&lt;="&amp;'Display 730 &amp; 1200'!$AN$9))</f>
        <v>#REF!</v>
      </c>
      <c r="E355" t="e">
        <f>IF($C355="",0,SUMIFS(#REF!,#REF!,$C355,#REF!,"&gt;="&amp;'Display 730 &amp; 1200'!$AN$12,#REF!,"&lt;="&amp;'Display 730 &amp; 1200'!$AN$11))</f>
        <v>#REF!</v>
      </c>
    </row>
    <row r="356" spans="1:5">
      <c r="A356" t="str">
        <f>IF(INDEX('Display 730 &amp; 1200'!$A:$A,ROW())="","",INDEX('Display 730 &amp; 1200'!$A:$A,ROW()))</f>
        <v>BOGOR茂物</v>
      </c>
      <c r="B356" t="str">
        <f>IF(INDEX('Display 730 &amp; 1200'!$B:$B,ROW())="","",INDEX('Display 730 &amp; 1200'!$B:$B,ROW()))</f>
        <v>WIN KARYADI H P</v>
      </c>
      <c r="C356" t="str">
        <f>IF(INDEX('Display 730 &amp; 1200'!$D:$D,ROW())="","",INDEX('Display 730 &amp; 1200'!$D:$D,ROW()))</f>
        <v>BOGOR_SELATAN</v>
      </c>
      <c r="D356" t="e">
        <f>IF($C356="",0,SUMIFS(#REF!,#REF!,$C356,#REF!,"&gt;="&amp;'Display 730 &amp; 1200'!$AN$10,#REF!,"&lt;="&amp;'Display 730 &amp; 1200'!$AN$9))</f>
        <v>#REF!</v>
      </c>
      <c r="E356" t="e">
        <f>IF($C356="",0,SUMIFS(#REF!,#REF!,$C356,#REF!,"&gt;="&amp;'Display 730 &amp; 1200'!$AN$12,#REF!,"&lt;="&amp;'Display 730 &amp; 1200'!$AN$11))</f>
        <v>#REF!</v>
      </c>
    </row>
    <row r="357" spans="1:5">
      <c r="A357" t="str">
        <f>IF(INDEX('Display 730 &amp; 1200'!$A:$A,ROW())="","",INDEX('Display 730 &amp; 1200'!$A:$A,ROW()))</f>
        <v>BOGOR茂物</v>
      </c>
      <c r="B357" t="str">
        <f>IF(INDEX('Display 730 &amp; 1200'!$B:$B,ROW())="","",INDEX('Display 730 &amp; 1200'!$B:$B,ROW()))</f>
        <v>WIN KARYADI H P</v>
      </c>
      <c r="C357" t="str">
        <f>IF(INDEX('Display 730 &amp; 1200'!$D:$D,ROW())="","",INDEX('Display 730 &amp; 1200'!$D:$D,ROW()))</f>
        <v>CIAPUS_RAYA</v>
      </c>
      <c r="D357" t="e">
        <f>IF($C357="",0,SUMIFS(#REF!,#REF!,$C357,#REF!,"&gt;="&amp;'Display 730 &amp; 1200'!$AN$10,#REF!,"&lt;="&amp;'Display 730 &amp; 1200'!$AN$9))</f>
        <v>#REF!</v>
      </c>
      <c r="E357" t="e">
        <f>IF($C357="",0,SUMIFS(#REF!,#REF!,$C357,#REF!,"&gt;="&amp;'Display 730 &amp; 1200'!$AN$12,#REF!,"&lt;="&amp;'Display 730 &amp; 1200'!$AN$11))</f>
        <v>#REF!</v>
      </c>
    </row>
    <row r="358" spans="1:5">
      <c r="A358" t="str">
        <f>IF(INDEX('Display 730 &amp; 1200'!$A:$A,ROW())="","",INDEX('Display 730 &amp; 1200'!$A:$A,ROW()))</f>
        <v>BOGOR茂物</v>
      </c>
      <c r="B358" t="str">
        <f>IF(INDEX('Display 730 &amp; 1200'!$B:$B,ROW())="","",INDEX('Display 730 &amp; 1200'!$B:$B,ROW()))</f>
        <v>WIN KARYADI H P</v>
      </c>
      <c r="C358" t="str">
        <f>IF(INDEX('Display 730 &amp; 1200'!$D:$D,ROW())="","",INDEX('Display 730 &amp; 1200'!$D:$D,ROW()))</f>
        <v>PAHLAWAN_SUKSES</v>
      </c>
      <c r="D358" t="e">
        <f>IF($C358="",0,SUMIFS(#REF!,#REF!,$C358,#REF!,"&gt;="&amp;'Display 730 &amp; 1200'!$AN$10,#REF!,"&lt;="&amp;'Display 730 &amp; 1200'!$AN$9))</f>
        <v>#REF!</v>
      </c>
      <c r="E358" t="e">
        <f>IF($C358="",0,SUMIFS(#REF!,#REF!,$C358,#REF!,"&gt;="&amp;'Display 730 &amp; 1200'!$AN$12,#REF!,"&lt;="&amp;'Display 730 &amp; 1200'!$AN$11))</f>
        <v>#REF!</v>
      </c>
    </row>
    <row r="359" spans="1:5">
      <c r="A359" t="str">
        <f>IF(INDEX('Display 730 &amp; 1200'!$A:$A,ROW())="","",INDEX('Display 730 &amp; 1200'!$A:$A,ROW()))</f>
        <v>BOGOR茂物</v>
      </c>
      <c r="B359" t="str">
        <f>IF(INDEX('Display 730 &amp; 1200'!$B:$B,ROW())="","",INDEX('Display 730 &amp; 1200'!$B:$B,ROW()))</f>
        <v>WIN KARYADI H P</v>
      </c>
      <c r="C359" t="str">
        <f>IF(INDEX('Display 730 &amp; 1200'!$D:$D,ROW())="","",INDEX('Display 730 &amp; 1200'!$D:$D,ROW()))</f>
        <v>PAMOYANAN_BOGOR</v>
      </c>
      <c r="D359" t="e">
        <f>IF($C359="",0,SUMIFS(#REF!,#REF!,$C359,#REF!,"&gt;="&amp;'Display 730 &amp; 1200'!$AN$10,#REF!,"&lt;="&amp;'Display 730 &amp; 1200'!$AN$9))</f>
        <v>#REF!</v>
      </c>
      <c r="E359" t="e">
        <f>IF($C359="",0,SUMIFS(#REF!,#REF!,$C359,#REF!,"&gt;="&amp;'Display 730 &amp; 1200'!$AN$12,#REF!,"&lt;="&amp;'Display 730 &amp; 1200'!$AN$11))</f>
        <v>#REF!</v>
      </c>
    </row>
    <row r="360" spans="1:5">
      <c r="A360" t="str">
        <f>IF(INDEX('Display 730 &amp; 1200'!$A:$A,ROW())="","",INDEX('Display 730 &amp; 1200'!$A:$A,ROW()))</f>
        <v>BOGOR茂物</v>
      </c>
      <c r="B360" t="str">
        <f>IF(INDEX('Display 730 &amp; 1200'!$B:$B,ROW())="","",INDEX('Display 730 &amp; 1200'!$B:$B,ROW()))</f>
        <v>WIN KARYADI H P</v>
      </c>
      <c r="C360" t="str">
        <f>IF(INDEX('Display 730 &amp; 1200'!$D:$D,ROW())="","",INDEX('Display 730 &amp; 1200'!$D:$D,ROW()))</f>
        <v>CP_BNR</v>
      </c>
      <c r="D360" t="e">
        <f>IF($C360="",0,SUMIFS(#REF!,#REF!,$C360,#REF!,"&gt;="&amp;'Display 730 &amp; 1200'!$AN$10,#REF!,"&lt;="&amp;'Display 730 &amp; 1200'!$AN$9))</f>
        <v>#REF!</v>
      </c>
      <c r="E360" t="e">
        <f>IF($C360="",0,SUMIFS(#REF!,#REF!,$C360,#REF!,"&gt;="&amp;'Display 730 &amp; 1200'!$AN$12,#REF!,"&lt;="&amp;'Display 730 &amp; 1200'!$AN$11))</f>
        <v>#REF!</v>
      </c>
    </row>
    <row r="361" spans="1:5">
      <c r="A361" t="str">
        <f>IF(INDEX('Display 730 &amp; 1200'!$A:$A,ROW())="","",INDEX('Display 730 &amp; 1200'!$A:$A,ROW()))</f>
        <v>DEPOK德波</v>
      </c>
      <c r="B361" t="str">
        <f>IF(INDEX('Display 730 &amp; 1200'!$B:$B,ROW())="","",INDEX('Display 730 &amp; 1200'!$B:$B,ROW()))</f>
        <v>Steven Wijaya (Manager NM)</v>
      </c>
      <c r="C361" t="str">
        <f>IF(INDEX('Display 730 &amp; 1200'!$D:$D,ROW())="","",INDEX('Display 730 &amp; 1200'!$D:$D,ROW()))</f>
        <v>MAMPANG_DEPOK</v>
      </c>
      <c r="D361" t="e">
        <f>IF($C361="",0,SUMIFS(#REF!,#REF!,$C361,#REF!,"&gt;="&amp;'Display 730 &amp; 1200'!$AN$10,#REF!,"&lt;="&amp;'Display 730 &amp; 1200'!$AN$9))</f>
        <v>#REF!</v>
      </c>
      <c r="E361" t="e">
        <f>IF($C361="",0,SUMIFS(#REF!,#REF!,$C361,#REF!,"&gt;="&amp;'Display 730 &amp; 1200'!$AN$12,#REF!,"&lt;="&amp;'Display 730 &amp; 1200'!$AN$11))</f>
        <v>#REF!</v>
      </c>
    </row>
    <row r="362" spans="1:5">
      <c r="A362" t="str">
        <f>IF(INDEX('Display 730 &amp; 1200'!$A:$A,ROW())="","",INDEX('Display 730 &amp; 1200'!$A:$A,ROW()))</f>
        <v>DEPOK德波</v>
      </c>
      <c r="B362" t="str">
        <f>IF(INDEX('Display 730 &amp; 1200'!$B:$B,ROW())="","",INDEX('Display 730 &amp; 1200'!$B:$B,ROW()))</f>
        <v>Steven Wijaya (Manager NM)</v>
      </c>
      <c r="C362" t="str">
        <f>IF(INDEX('Display 730 &amp; 1200'!$D:$D,ROW())="","",INDEX('Display 730 &amp; 1200'!$D:$D,ROW()))</f>
        <v>RANGKAPAN_JAYA</v>
      </c>
      <c r="D362" t="e">
        <f>IF($C362="",0,SUMIFS(#REF!,#REF!,$C362,#REF!,"&gt;="&amp;'Display 730 &amp; 1200'!$AN$10,#REF!,"&lt;="&amp;'Display 730 &amp; 1200'!$AN$9))</f>
        <v>#REF!</v>
      </c>
      <c r="E362" t="e">
        <f>IF($C362="",0,SUMIFS(#REF!,#REF!,$C362,#REF!,"&gt;="&amp;'Display 730 &amp; 1200'!$AN$12,#REF!,"&lt;="&amp;'Display 730 &amp; 1200'!$AN$11))</f>
        <v>#REF!</v>
      </c>
    </row>
    <row r="363" spans="1:5">
      <c r="A363" t="str">
        <f>IF(INDEX('Display 730 &amp; 1200'!$A:$A,ROW())="","",INDEX('Display 730 &amp; 1200'!$A:$A,ROW()))</f>
        <v>DEPOK德波</v>
      </c>
      <c r="B363" t="str">
        <f>IF(INDEX('Display 730 &amp; 1200'!$B:$B,ROW())="","",INDEX('Display 730 &amp; 1200'!$B:$B,ROW()))</f>
        <v>Steven Wijaya (Manager NM)</v>
      </c>
      <c r="C363" t="str">
        <f>IF(INDEX('Display 730 &amp; 1200'!$D:$D,ROW())="","",INDEX('Display 730 &amp; 1200'!$D:$D,ROW()))</f>
        <v>CISALAK_PASAR</v>
      </c>
      <c r="D363" t="e">
        <f>IF($C363="",0,SUMIFS(#REF!,#REF!,$C363,#REF!,"&gt;="&amp;'Display 730 &amp; 1200'!$AN$10,#REF!,"&lt;="&amp;'Display 730 &amp; 1200'!$AN$9))</f>
        <v>#REF!</v>
      </c>
      <c r="E363" t="e">
        <f>IF($C363="",0,SUMIFS(#REF!,#REF!,$C363,#REF!,"&gt;="&amp;'Display 730 &amp; 1200'!$AN$12,#REF!,"&lt;="&amp;'Display 730 &amp; 1200'!$AN$11))</f>
        <v>#REF!</v>
      </c>
    </row>
    <row r="364" spans="1:5">
      <c r="A364" t="str">
        <f>IF(INDEX('Display 730 &amp; 1200'!$A:$A,ROW())="","",INDEX('Display 730 &amp; 1200'!$A:$A,ROW()))</f>
        <v>DEPOK德波</v>
      </c>
      <c r="B364" t="str">
        <f>IF(INDEX('Display 730 &amp; 1200'!$B:$B,ROW())="","",INDEX('Display 730 &amp; 1200'!$B:$B,ROW()))</f>
        <v>Steven Wijaya (Manager NM)</v>
      </c>
      <c r="C364" t="str">
        <f>IF(INDEX('Display 730 &amp; 1200'!$D:$D,ROW())="","",INDEX('Display 730 &amp; 1200'!$D:$D,ROW()))</f>
        <v>TUGU_DEPOK</v>
      </c>
      <c r="D364" t="e">
        <f>IF($C364="",0,SUMIFS(#REF!,#REF!,$C364,#REF!,"&gt;="&amp;'Display 730 &amp; 1200'!$AN$10,#REF!,"&lt;="&amp;'Display 730 &amp; 1200'!$AN$9))</f>
        <v>#REF!</v>
      </c>
      <c r="E364" t="e">
        <f>IF($C364="",0,SUMIFS(#REF!,#REF!,$C364,#REF!,"&gt;="&amp;'Display 730 &amp; 1200'!$AN$12,#REF!,"&lt;="&amp;'Display 730 &amp; 1200'!$AN$11))</f>
        <v>#REF!</v>
      </c>
    </row>
    <row r="365" spans="1:5">
      <c r="A365" t="str">
        <f>IF(INDEX('Display 730 &amp; 1200'!$A:$A,ROW())="","",INDEX('Display 730 &amp; 1200'!$A:$A,ROW()))</f>
        <v>DEPOK德波</v>
      </c>
      <c r="B365" t="str">
        <f>IF(INDEX('Display 730 &amp; 1200'!$B:$B,ROW())="","",INDEX('Display 730 &amp; 1200'!$B:$B,ROW()))</f>
        <v>Steven Wijaya (Manager NM)</v>
      </c>
      <c r="C365" t="str">
        <f>IF(INDEX('Display 730 &amp; 1200'!$D:$D,ROW())="","",INDEX('Display 730 &amp; 1200'!$D:$D,ROW()))</f>
        <v>SAWANGAN_LAMA</v>
      </c>
      <c r="D365" t="e">
        <f>IF($C365="",0,SUMIFS(#REF!,#REF!,$C365,#REF!,"&gt;="&amp;'Display 730 &amp; 1200'!$AN$10,#REF!,"&lt;="&amp;'Display 730 &amp; 1200'!$AN$9))</f>
        <v>#REF!</v>
      </c>
      <c r="E365" t="e">
        <f>IF($C365="",0,SUMIFS(#REF!,#REF!,$C365,#REF!,"&gt;="&amp;'Display 730 &amp; 1200'!$AN$12,#REF!,"&lt;="&amp;'Display 730 &amp; 1200'!$AN$11))</f>
        <v>#REF!</v>
      </c>
    </row>
    <row r="366" spans="1:5">
      <c r="A366" t="str">
        <f>IF(INDEX('Display 730 &amp; 1200'!$A:$A,ROW())="","",INDEX('Display 730 &amp; 1200'!$A:$A,ROW()))</f>
        <v>DEPOK德波</v>
      </c>
      <c r="B366" t="str">
        <f>IF(INDEX('Display 730 &amp; 1200'!$B:$B,ROW())="","",INDEX('Display 730 &amp; 1200'!$B:$B,ROW()))</f>
        <v>Steven Wijaya (Manager NM)</v>
      </c>
      <c r="C366" t="str">
        <f>IF(INDEX('Display 730 &amp; 1200'!$D:$D,ROW())="","",INDEX('Display 730 &amp; 1200'!$D:$D,ROW()))</f>
        <v>ABADIJAYA</v>
      </c>
      <c r="D366" t="e">
        <f>IF($C366="",0,SUMIFS(#REF!,#REF!,$C366,#REF!,"&gt;="&amp;'Display 730 &amp; 1200'!$AN$10,#REF!,"&lt;="&amp;'Display 730 &amp; 1200'!$AN$9))</f>
        <v>#REF!</v>
      </c>
      <c r="E366" t="e">
        <f>IF($C366="",0,SUMIFS(#REF!,#REF!,$C366,#REF!,"&gt;="&amp;'Display 730 &amp; 1200'!$AN$12,#REF!,"&lt;="&amp;'Display 730 &amp; 1200'!$AN$11))</f>
        <v>#REF!</v>
      </c>
    </row>
    <row r="367" spans="1:5">
      <c r="A367" t="str">
        <f>IF(INDEX('Display 730 &amp; 1200'!$A:$A,ROW())="","",INDEX('Display 730 &amp; 1200'!$A:$A,ROW()))</f>
        <v>DEPOK德波</v>
      </c>
      <c r="B367" t="str">
        <f>IF(INDEX('Display 730 &amp; 1200'!$B:$B,ROW())="","",INDEX('Display 730 &amp; 1200'!$B:$B,ROW()))</f>
        <v>Steven Wijaya (Manager NM)</v>
      </c>
      <c r="C367" t="str">
        <f>IF(INDEX('Display 730 &amp; 1200'!$D:$D,ROW())="","",INDEX('Display 730 &amp; 1200'!$D:$D,ROW()))</f>
        <v>MEKARJAYA</v>
      </c>
      <c r="D367" t="e">
        <f>IF($C367="",0,SUMIFS(#REF!,#REF!,$C367,#REF!,"&gt;="&amp;'Display 730 &amp; 1200'!$AN$10,#REF!,"&lt;="&amp;'Display 730 &amp; 1200'!$AN$9))</f>
        <v>#REF!</v>
      </c>
      <c r="E367" t="e">
        <f>IF($C367="",0,SUMIFS(#REF!,#REF!,$C367,#REF!,"&gt;="&amp;'Display 730 &amp; 1200'!$AN$12,#REF!,"&lt;="&amp;'Display 730 &amp; 1200'!$AN$11))</f>
        <v>#REF!</v>
      </c>
    </row>
    <row r="368" spans="1:5">
      <c r="A368" t="str">
        <f>IF(INDEX('Display 730 &amp; 1200'!$A:$A,ROW())="","",INDEX('Display 730 &amp; 1200'!$A:$A,ROW()))</f>
        <v>DEPOK德波</v>
      </c>
      <c r="B368" t="str">
        <f>IF(INDEX('Display 730 &amp; 1200'!$B:$B,ROW())="","",INDEX('Display 730 &amp; 1200'!$B:$B,ROW()))</f>
        <v>Steven Wijaya (Manager NM)</v>
      </c>
      <c r="C368" t="str">
        <f>IF(INDEX('Display 730 &amp; 1200'!$D:$D,ROW())="","",INDEX('Display 730 &amp; 1200'!$D:$D,ROW()))</f>
        <v>GROGOL_DEPOK</v>
      </c>
      <c r="D368" t="e">
        <f>IF($C368="",0,SUMIFS(#REF!,#REF!,$C368,#REF!,"&gt;="&amp;'Display 730 &amp; 1200'!$AN$10,#REF!,"&lt;="&amp;'Display 730 &amp; 1200'!$AN$9))</f>
        <v>#REF!</v>
      </c>
      <c r="E368" t="e">
        <f>IF($C368="",0,SUMIFS(#REF!,#REF!,$C368,#REF!,"&gt;="&amp;'Display 730 &amp; 1200'!$AN$12,#REF!,"&lt;="&amp;'Display 730 &amp; 1200'!$AN$11))</f>
        <v>#REF!</v>
      </c>
    </row>
    <row r="369" spans="1:5">
      <c r="A369" t="str">
        <f>IF(INDEX('Display 730 &amp; 1200'!$A:$A,ROW())="","",INDEX('Display 730 &amp; 1200'!$A:$A,ROW()))</f>
        <v>DEPOK德波</v>
      </c>
      <c r="B369" t="str">
        <f>IF(INDEX('Display 730 &amp; 1200'!$B:$B,ROW())="","",INDEX('Display 730 &amp; 1200'!$B:$B,ROW()))</f>
        <v>Steven Wijaya (Manager NM)</v>
      </c>
      <c r="C369" t="str">
        <f>IF(INDEX('Display 730 &amp; 1200'!$D:$D,ROW())="","",INDEX('Display 730 &amp; 1200'!$D:$D,ROW()))</f>
        <v>TANAH_BARU</v>
      </c>
      <c r="D369" t="e">
        <f>IF($C369="",0,SUMIFS(#REF!,#REF!,$C369,#REF!,"&gt;="&amp;'Display 730 &amp; 1200'!$AN$10,#REF!,"&lt;="&amp;'Display 730 &amp; 1200'!$AN$9))</f>
        <v>#REF!</v>
      </c>
      <c r="E369" t="e">
        <f>IF($C369="",0,SUMIFS(#REF!,#REF!,$C369,#REF!,"&gt;="&amp;'Display 730 &amp; 1200'!$AN$12,#REF!,"&lt;="&amp;'Display 730 &amp; 1200'!$AN$11))</f>
        <v>#REF!</v>
      </c>
    </row>
    <row r="370" spans="1:5">
      <c r="A370" t="str">
        <f>IF(INDEX('Display 730 &amp; 1200'!$A:$A,ROW())="","",INDEX('Display 730 &amp; 1200'!$A:$A,ROW()))</f>
        <v>DEPOK德波</v>
      </c>
      <c r="B370" t="str">
        <f>IF(INDEX('Display 730 &amp; 1200'!$B:$B,ROW())="","",INDEX('Display 730 &amp; 1200'!$B:$B,ROW()))</f>
        <v>Steven Wijaya (Manager NM)</v>
      </c>
      <c r="C370" t="str">
        <f>IF(INDEX('Display 730 &amp; 1200'!$D:$D,ROW())="","",INDEX('Display 730 &amp; 1200'!$D:$D,ROW()))</f>
        <v>MARGONDA_RAYA_BARU</v>
      </c>
      <c r="D370" t="e">
        <f>IF($C370="",0,SUMIFS(#REF!,#REF!,$C370,#REF!,"&gt;="&amp;'Display 730 &amp; 1200'!$AN$10,#REF!,"&lt;="&amp;'Display 730 &amp; 1200'!$AN$9))</f>
        <v>#REF!</v>
      </c>
      <c r="E370" t="e">
        <f>IF($C370="",0,SUMIFS(#REF!,#REF!,$C370,#REF!,"&gt;="&amp;'Display 730 &amp; 1200'!$AN$12,#REF!,"&lt;="&amp;'Display 730 &amp; 1200'!$AN$11))</f>
        <v>#REF!</v>
      </c>
    </row>
    <row r="371" spans="1:5">
      <c r="A371" t="str">
        <f>IF(INDEX('Display 730 &amp; 1200'!$A:$A,ROW())="","",INDEX('Display 730 &amp; 1200'!$A:$A,ROW()))</f>
        <v>DEPOK德波</v>
      </c>
      <c r="B371" t="str">
        <f>IF(INDEX('Display 730 &amp; 1200'!$B:$B,ROW())="","",INDEX('Display 730 &amp; 1200'!$B:$B,ROW()))</f>
        <v>Steven Wijaya (Manager NM)</v>
      </c>
      <c r="C371" t="str">
        <f>IF(INDEX('Display 730 &amp; 1200'!$D:$D,ROW())="","",INDEX('Display 730 &amp; 1200'!$D:$D,ROW()))</f>
        <v>SUKAMAJU_BARU</v>
      </c>
      <c r="D371" t="e">
        <f>IF($C371="",0,SUMIFS(#REF!,#REF!,$C371,#REF!,"&gt;="&amp;'Display 730 &amp; 1200'!$AN$10,#REF!,"&lt;="&amp;'Display 730 &amp; 1200'!$AN$9))</f>
        <v>#REF!</v>
      </c>
      <c r="E371" t="e">
        <f>IF($C371="",0,SUMIFS(#REF!,#REF!,$C371,#REF!,"&gt;="&amp;'Display 730 &amp; 1200'!$AN$12,#REF!,"&lt;="&amp;'Display 730 &amp; 1200'!$AN$11))</f>
        <v>#REF!</v>
      </c>
    </row>
    <row r="372" spans="1:5">
      <c r="A372" t="str">
        <f>IF(INDEX('Display 730 &amp; 1200'!$A:$A,ROW())="","",INDEX('Display 730 &amp; 1200'!$A:$A,ROW()))</f>
        <v>DEPOK德波</v>
      </c>
      <c r="B372" t="str">
        <f>IF(INDEX('Display 730 &amp; 1200'!$B:$B,ROW())="","",INDEX('Display 730 &amp; 1200'!$B:$B,ROW()))</f>
        <v>Steven Wijaya (Manager NM)</v>
      </c>
      <c r="C372" t="str">
        <f>IF(INDEX('Display 730 &amp; 1200'!$D:$D,ROW())="","",INDEX('Display 730 &amp; 1200'!$D:$D,ROW()))</f>
        <v>CINERE_BARU</v>
      </c>
      <c r="D372" t="e">
        <f>IF($C372="",0,SUMIFS(#REF!,#REF!,$C372,#REF!,"&gt;="&amp;'Display 730 &amp; 1200'!$AN$10,#REF!,"&lt;="&amp;'Display 730 &amp; 1200'!$AN$9))</f>
        <v>#REF!</v>
      </c>
      <c r="E372" t="e">
        <f>IF($C372="",0,SUMIFS(#REF!,#REF!,$C372,#REF!,"&gt;="&amp;'Display 730 &amp; 1200'!$AN$12,#REF!,"&lt;="&amp;'Display 730 &amp; 1200'!$AN$11))</f>
        <v>#REF!</v>
      </c>
    </row>
    <row r="373" spans="1:5">
      <c r="A373" t="str">
        <f>IF(INDEX('Display 730 &amp; 1200'!$A:$A,ROW())="","",INDEX('Display 730 &amp; 1200'!$A:$A,ROW()))</f>
        <v>DEPOK德波</v>
      </c>
      <c r="B373" t="str">
        <f>IF(INDEX('Display 730 &amp; 1200'!$B:$B,ROW())="","",INDEX('Display 730 &amp; 1200'!$B:$B,ROW()))</f>
        <v>Steven Wijaya (Manager NM)</v>
      </c>
      <c r="C373" t="str">
        <f>IF(INDEX('Display 730 &amp; 1200'!$D:$D,ROW())="","",INDEX('Display 730 &amp; 1200'!$D:$D,ROW()))</f>
        <v>PANGKALAN_JATI_BARU</v>
      </c>
      <c r="D373" t="e">
        <f>IF($C373="",0,SUMIFS(#REF!,#REF!,$C373,#REF!,"&gt;="&amp;'Display 730 &amp; 1200'!$AN$10,#REF!,"&lt;="&amp;'Display 730 &amp; 1200'!$AN$9))</f>
        <v>#REF!</v>
      </c>
      <c r="E373" t="e">
        <f>IF($C373="",0,SUMIFS(#REF!,#REF!,$C373,#REF!,"&gt;="&amp;'Display 730 &amp; 1200'!$AN$12,#REF!,"&lt;="&amp;'Display 730 &amp; 1200'!$AN$11))</f>
        <v>#REF!</v>
      </c>
    </row>
    <row r="374" spans="1:5">
      <c r="A374" t="str">
        <f>IF(INDEX('Display 730 &amp; 1200'!$A:$A,ROW())="","",INDEX('Display 730 &amp; 1200'!$A:$A,ROW()))</f>
        <v>DEPOK德波</v>
      </c>
      <c r="B374" t="str">
        <f>IF(INDEX('Display 730 &amp; 1200'!$B:$B,ROW())="","",INDEX('Display 730 &amp; 1200'!$B:$B,ROW()))</f>
        <v>Steven Wijaya (Manager NM)</v>
      </c>
      <c r="C374" t="str">
        <f>IF(INDEX('Display 730 &amp; 1200'!$D:$D,ROW())="","",INDEX('Display 730 &amp; 1200'!$D:$D,ROW()))</f>
        <v>JATIMULYA</v>
      </c>
      <c r="D374" t="e">
        <f>IF($C374="",0,SUMIFS(#REF!,#REF!,$C374,#REF!,"&gt;="&amp;'Display 730 &amp; 1200'!$AN$10,#REF!,"&lt;="&amp;'Display 730 &amp; 1200'!$AN$9))</f>
        <v>#REF!</v>
      </c>
      <c r="E374" t="e">
        <f>IF($C374="",0,SUMIFS(#REF!,#REF!,$C374,#REF!,"&gt;="&amp;'Display 730 &amp; 1200'!$AN$12,#REF!,"&lt;="&amp;'Display 730 &amp; 1200'!$AN$11))</f>
        <v>#REF!</v>
      </c>
    </row>
    <row r="375" spans="1:5">
      <c r="A375" t="str">
        <f>IF(INDEX('Display 730 &amp; 1200'!$A:$A,ROW())="","",INDEX('Display 730 &amp; 1200'!$A:$A,ROW()))</f>
        <v>DEPOK德波</v>
      </c>
      <c r="B375" t="str">
        <f>IF(INDEX('Display 730 &amp; 1200'!$B:$B,ROW())="","",INDEX('Display 730 &amp; 1200'!$B:$B,ROW()))</f>
        <v>Steven Wijaya (Manager NM)</v>
      </c>
      <c r="C375" t="str">
        <f>IF(INDEX('Display 730 &amp; 1200'!$D:$D,ROW())="","",INDEX('Display 730 &amp; 1200'!$D:$D,ROW()))</f>
        <v>CILODONG_BARU</v>
      </c>
      <c r="D375" t="e">
        <f>IF($C375="",0,SUMIFS(#REF!,#REF!,$C375,#REF!,"&gt;="&amp;'Display 730 &amp; 1200'!$AN$10,#REF!,"&lt;="&amp;'Display 730 &amp; 1200'!$AN$9))</f>
        <v>#REF!</v>
      </c>
      <c r="E375" t="e">
        <f>IF($C375="",0,SUMIFS(#REF!,#REF!,$C375,#REF!,"&gt;="&amp;'Display 730 &amp; 1200'!$AN$12,#REF!,"&lt;="&amp;'Display 730 &amp; 1200'!$AN$11))</f>
        <v>#REF!</v>
      </c>
    </row>
    <row r="376" spans="1:5">
      <c r="A376" t="str">
        <f>IF(INDEX('Display 730 &amp; 1200'!$A:$A,ROW())="","",INDEX('Display 730 &amp; 1200'!$A:$A,ROW()))</f>
        <v>DEPOK德波</v>
      </c>
      <c r="B376" t="str">
        <f>IF(INDEX('Display 730 &amp; 1200'!$B:$B,ROW())="","",INDEX('Display 730 &amp; 1200'!$B:$B,ROW()))</f>
        <v>Steven Wijaya (Manager NM)</v>
      </c>
      <c r="C376" t="str">
        <f>IF(INDEX('Display 730 &amp; 1200'!$D:$D,ROW())="","",INDEX('Display 730 &amp; 1200'!$D:$D,ROW()))</f>
        <v>BOJONGSARI_LAMA</v>
      </c>
      <c r="D376" t="e">
        <f>IF($C376="",0,SUMIFS(#REF!,#REF!,$C376,#REF!,"&gt;="&amp;'Display 730 &amp; 1200'!$AN$10,#REF!,"&lt;="&amp;'Display 730 &amp; 1200'!$AN$9))</f>
        <v>#REF!</v>
      </c>
      <c r="E376" t="e">
        <f>IF($C376="",0,SUMIFS(#REF!,#REF!,$C376,#REF!,"&gt;="&amp;'Display 730 &amp; 1200'!$AN$12,#REF!,"&lt;="&amp;'Display 730 &amp; 1200'!$AN$11))</f>
        <v>#REF!</v>
      </c>
    </row>
    <row r="377" spans="1:5">
      <c r="A377" t="str">
        <f>IF(INDEX('Display 730 &amp; 1200'!$A:$A,ROW())="","",INDEX('Display 730 &amp; 1200'!$A:$A,ROW()))</f>
        <v>DEPOK德波</v>
      </c>
      <c r="B377" t="str">
        <f>IF(INDEX('Display 730 &amp; 1200'!$B:$B,ROW())="","",INDEX('Display 730 &amp; 1200'!$B:$B,ROW()))</f>
        <v>Steven Wijaya (Manager NM)</v>
      </c>
      <c r="C377" t="str">
        <f>IF(INDEX('Display 730 &amp; 1200'!$D:$D,ROW())="","",INDEX('Display 730 &amp; 1200'!$D:$D,ROW()))</f>
        <v>SERUA_DEPOK</v>
      </c>
      <c r="D377" t="e">
        <f>IF($C377="",0,SUMIFS(#REF!,#REF!,$C377,#REF!,"&gt;="&amp;'Display 730 &amp; 1200'!$AN$10,#REF!,"&lt;="&amp;'Display 730 &amp; 1200'!$AN$9))</f>
        <v>#REF!</v>
      </c>
      <c r="E377" t="e">
        <f>IF($C377="",0,SUMIFS(#REF!,#REF!,$C377,#REF!,"&gt;="&amp;'Display 730 &amp; 1200'!$AN$12,#REF!,"&lt;="&amp;'Display 730 &amp; 1200'!$AN$11))</f>
        <v>#REF!</v>
      </c>
    </row>
    <row r="378" spans="1:5">
      <c r="A378" t="str">
        <f>IF(INDEX('Display 730 &amp; 1200'!$A:$A,ROW())="","",INDEX('Display 730 &amp; 1200'!$A:$A,ROW()))</f>
        <v>DEPOK德波</v>
      </c>
      <c r="B378" t="str">
        <f>IF(INDEX('Display 730 &amp; 1200'!$B:$B,ROW())="","",INDEX('Display 730 &amp; 1200'!$B:$B,ROW()))</f>
        <v>Steven Wijaya (Manager NM)</v>
      </c>
      <c r="C378" t="str">
        <f>IF(INDEX('Display 730 &amp; 1200'!$D:$D,ROW())="","",INDEX('Display 730 &amp; 1200'!$D:$D,ROW()))</f>
        <v>PONDOK_JAYA_DEPOK</v>
      </c>
      <c r="D378" t="e">
        <f>IF($C378="",0,SUMIFS(#REF!,#REF!,$C378,#REF!,"&gt;="&amp;'Display 730 &amp; 1200'!$AN$10,#REF!,"&lt;="&amp;'Display 730 &amp; 1200'!$AN$9))</f>
        <v>#REF!</v>
      </c>
      <c r="E378" t="e">
        <f>IF($C378="",0,SUMIFS(#REF!,#REF!,$C378,#REF!,"&gt;="&amp;'Display 730 &amp; 1200'!$AN$12,#REF!,"&lt;="&amp;'Display 730 &amp; 1200'!$AN$11))</f>
        <v>#REF!</v>
      </c>
    </row>
    <row r="379" spans="1:5">
      <c r="A379" t="str">
        <f>IF(INDEX('Display 730 &amp; 1200'!$A:$A,ROW())="","",INDEX('Display 730 &amp; 1200'!$A:$A,ROW()))</f>
        <v>DEPOK德波</v>
      </c>
      <c r="B379" t="str">
        <f>IF(INDEX('Display 730 &amp; 1200'!$B:$B,ROW())="","",INDEX('Display 730 &amp; 1200'!$B:$B,ROW()))</f>
        <v>Steven Wijaya (Manager NM)</v>
      </c>
      <c r="C379" t="str">
        <f>IF(INDEX('Display 730 &amp; 1200'!$D:$D,ROW())="","",INDEX('Display 730 &amp; 1200'!$D:$D,ROW()))</f>
        <v>CP_ARIF_RAHMAN_HAKIM</v>
      </c>
      <c r="D379" t="e">
        <f>IF($C379="",0,SUMIFS(#REF!,#REF!,$C379,#REF!,"&gt;="&amp;'Display 730 &amp; 1200'!$AN$10,#REF!,"&lt;="&amp;'Display 730 &amp; 1200'!$AN$9))</f>
        <v>#REF!</v>
      </c>
      <c r="E379" t="e">
        <f>IF($C379="",0,SUMIFS(#REF!,#REF!,$C379,#REF!,"&gt;="&amp;'Display 730 &amp; 1200'!$AN$12,#REF!,"&lt;="&amp;'Display 730 &amp; 1200'!$AN$11))</f>
        <v>#REF!</v>
      </c>
    </row>
    <row r="380" spans="1:5">
      <c r="A380" t="str">
        <f>IF(INDEX('Display 730 &amp; 1200'!$A:$A,ROW())="","",INDEX('Display 730 &amp; 1200'!$A:$A,ROW()))</f>
        <v>DEPOK德波</v>
      </c>
      <c r="B380" t="str">
        <f>IF(INDEX('Display 730 &amp; 1200'!$B:$B,ROW())="","",INDEX('Display 730 &amp; 1200'!$B:$B,ROW()))</f>
        <v>Steven Wijaya (Manager NM)</v>
      </c>
      <c r="C380" t="str">
        <f>IF(INDEX('Display 730 &amp; 1200'!$D:$D,ROW())="","",INDEX('Display 730 &amp; 1200'!$D:$D,ROW()))</f>
        <v>CP_CINERE</v>
      </c>
      <c r="D380" t="e">
        <f>IF($C380="",0,SUMIFS(#REF!,#REF!,$C380,#REF!,"&gt;="&amp;'Display 730 &amp; 1200'!$AN$10,#REF!,"&lt;="&amp;'Display 730 &amp; 1200'!$AN$9))</f>
        <v>#REF!</v>
      </c>
      <c r="E380" t="e">
        <f>IF($C380="",0,SUMIFS(#REF!,#REF!,$C380,#REF!,"&gt;="&amp;'Display 730 &amp; 1200'!$AN$12,#REF!,"&lt;="&amp;'Display 730 &amp; 1200'!$AN$11))</f>
        <v>#REF!</v>
      </c>
    </row>
    <row r="381" spans="1:5">
      <c r="A381" t="str">
        <f>IF(INDEX('Display 730 &amp; 1200'!$A:$A,ROW())="","",INDEX('Display 730 &amp; 1200'!$A:$A,ROW()))</f>
        <v>DEPOK德波</v>
      </c>
      <c r="B381" t="str">
        <f>IF(INDEX('Display 730 &amp; 1200'!$B:$B,ROW())="","",INDEX('Display 730 &amp; 1200'!$B:$B,ROW()))</f>
        <v>Steven Wijaya (Manager NM)</v>
      </c>
      <c r="C381" t="str">
        <f>IF(INDEX('Display 730 &amp; 1200'!$D:$D,ROW())="","",INDEX('Display 730 &amp; 1200'!$D:$D,ROW()))</f>
        <v>CP_CIPAYUNG_JAYA</v>
      </c>
      <c r="D381" t="e">
        <f>IF($C381="",0,SUMIFS(#REF!,#REF!,$C381,#REF!,"&gt;="&amp;'Display 730 &amp; 1200'!$AN$10,#REF!,"&lt;="&amp;'Display 730 &amp; 1200'!$AN$9))</f>
        <v>#REF!</v>
      </c>
      <c r="E381" t="e">
        <f>IF($C381="",0,SUMIFS(#REF!,#REF!,$C381,#REF!,"&gt;="&amp;'Display 730 &amp; 1200'!$AN$12,#REF!,"&lt;="&amp;'Display 730 &amp; 1200'!$AN$11))</f>
        <v>#REF!</v>
      </c>
    </row>
    <row r="382" spans="1:5">
      <c r="A382" t="str">
        <f>IF(INDEX('Display 730 &amp; 1200'!$A:$A,ROW())="","",INDEX('Display 730 &amp; 1200'!$A:$A,ROW()))</f>
        <v>DEPOK德波</v>
      </c>
      <c r="B382" t="str">
        <f>IF(INDEX('Display 730 &amp; 1200'!$B:$B,ROW())="","",INDEX('Display 730 &amp; 1200'!$B:$B,ROW()))</f>
        <v>Steven Wijaya (Manager NM)</v>
      </c>
      <c r="C382" t="str">
        <f>IF(INDEX('Display 730 &amp; 1200'!$D:$D,ROW())="","",INDEX('Display 730 &amp; 1200'!$D:$D,ROW()))</f>
        <v>CP_PENGASINAN</v>
      </c>
      <c r="D382" t="e">
        <f>IF($C382="",0,SUMIFS(#REF!,#REF!,$C382,#REF!,"&gt;="&amp;'Display 730 &amp; 1200'!$AN$10,#REF!,"&lt;="&amp;'Display 730 &amp; 1200'!$AN$9))</f>
        <v>#REF!</v>
      </c>
      <c r="E382" t="e">
        <f>IF($C382="",0,SUMIFS(#REF!,#REF!,$C382,#REF!,"&gt;="&amp;'Display 730 &amp; 1200'!$AN$12,#REF!,"&lt;="&amp;'Display 730 &amp; 1200'!$AN$11))</f>
        <v>#REF!</v>
      </c>
    </row>
    <row r="383" spans="1:5">
      <c r="A383" t="str">
        <f>IF(INDEX('Display 730 &amp; 1200'!$A:$A,ROW())="","",INDEX('Display 730 &amp; 1200'!$A:$A,ROW()))</f>
        <v>DEPOK德波</v>
      </c>
      <c r="B383" t="str">
        <f>IF(INDEX('Display 730 &amp; 1200'!$B:$B,ROW())="","",INDEX('Display 730 &amp; 1200'!$B:$B,ROW()))</f>
        <v>Steven Wijaya (Manager NM)</v>
      </c>
      <c r="C383" t="str">
        <f>IF(INDEX('Display 730 &amp; 1200'!$D:$D,ROW())="","",INDEX('Display 730 &amp; 1200'!$D:$D,ROW()))</f>
        <v>DEPOK_SALES</v>
      </c>
      <c r="D383" t="e">
        <f>IF($C383="",0,SUMIFS(#REF!,#REF!,$C383,#REF!,"&gt;="&amp;'Display 730 &amp; 1200'!$AN$10,#REF!,"&lt;="&amp;'Display 730 &amp; 1200'!$AN$9))</f>
        <v>#REF!</v>
      </c>
      <c r="E383" t="e">
        <f>IF($C383="",0,SUMIFS(#REF!,#REF!,$C383,#REF!,"&gt;="&amp;'Display 730 &amp; 1200'!$AN$12,#REF!,"&lt;="&amp;'Display 730 &amp; 1200'!$AN$11))</f>
        <v>#REF!</v>
      </c>
    </row>
    <row r="384" spans="1:5">
      <c r="A384" t="str">
        <f>IF(INDEX('Display 730 &amp; 1200'!$A:$A,ROW())="","",INDEX('Display 730 &amp; 1200'!$A:$A,ROW()))</f>
        <v>BANDUNG万隆</v>
      </c>
      <c r="B384" t="str">
        <f>IF(INDEX('Display 730 &amp; 1200'!$B:$B,ROW())="","",INDEX('Display 730 &amp; 1200'!$B:$B,ROW()))</f>
        <v>Ade Adam</v>
      </c>
      <c r="C384" t="str">
        <f>IF(INDEX('Display 730 &amp; 1200'!$D:$D,ROW())="","",INDEX('Display 730 &amp; 1200'!$D:$D,ROW()))</f>
        <v>KADIPATEN_2</v>
      </c>
      <c r="D384" t="e">
        <f>IF($C384="",0,SUMIFS(#REF!,#REF!,$C384,#REF!,"&gt;="&amp;'Display 730 &amp; 1200'!$AN$10,#REF!,"&lt;="&amp;'Display 730 &amp; 1200'!$AN$9))</f>
        <v>#REF!</v>
      </c>
      <c r="E384" t="e">
        <f>IF($C384="",0,SUMIFS(#REF!,#REF!,$C384,#REF!,"&gt;="&amp;'Display 730 &amp; 1200'!$AN$12,#REF!,"&lt;="&amp;'Display 730 &amp; 1200'!$AN$11))</f>
        <v>#REF!</v>
      </c>
    </row>
    <row r="385" spans="1:5">
      <c r="A385" t="str">
        <f>IF(INDEX('Display 730 &amp; 1200'!$A:$A,ROW())="","",INDEX('Display 730 &amp; 1200'!$A:$A,ROW()))</f>
        <v>BANDUNG万隆</v>
      </c>
      <c r="B385" t="str">
        <f>IF(INDEX('Display 730 &amp; 1200'!$B:$B,ROW())="","",INDEX('Display 730 &amp; 1200'!$B:$B,ROW()))</f>
        <v>Ade Adam</v>
      </c>
      <c r="C385" t="str">
        <f>IF(INDEX('Display 730 &amp; 1200'!$D:$D,ROW())="","",INDEX('Display 730 &amp; 1200'!$D:$D,ROW()))</f>
        <v>MJA13C</v>
      </c>
      <c r="D385" t="e">
        <f>IF($C385="",0,SUMIFS(#REF!,#REF!,$C385,#REF!,"&gt;="&amp;'Display 730 &amp; 1200'!$AN$10,#REF!,"&lt;="&amp;'Display 730 &amp; 1200'!$AN$9))</f>
        <v>#REF!</v>
      </c>
      <c r="E385" t="e">
        <f>IF($C385="",0,SUMIFS(#REF!,#REF!,$C385,#REF!,"&gt;="&amp;'Display 730 &amp; 1200'!$AN$12,#REF!,"&lt;="&amp;'Display 730 &amp; 1200'!$AN$11))</f>
        <v>#REF!</v>
      </c>
    </row>
    <row r="386" spans="1:5">
      <c r="A386" t="str">
        <f>IF(INDEX('Display 730 &amp; 1200'!$A:$A,ROW())="","",INDEX('Display 730 &amp; 1200'!$A:$A,ROW()))</f>
        <v>BANDUNG万隆</v>
      </c>
      <c r="B386" t="str">
        <f>IF(INDEX('Display 730 &amp; 1200'!$B:$B,ROW())="","",INDEX('Display 730 &amp; 1200'!$B:$B,ROW()))</f>
        <v>Ade Adam</v>
      </c>
      <c r="C386" t="str">
        <f>IF(INDEX('Display 730 &amp; 1200'!$D:$D,ROW())="","",INDEX('Display 730 &amp; 1200'!$D:$D,ROW()))</f>
        <v>MJA20B</v>
      </c>
      <c r="D386" t="e">
        <f>IF($C386="",0,SUMIFS(#REF!,#REF!,$C386,#REF!,"&gt;="&amp;'Display 730 &amp; 1200'!$AN$10,#REF!,"&lt;="&amp;'Display 730 &amp; 1200'!$AN$9))</f>
        <v>#REF!</v>
      </c>
      <c r="E386" t="e">
        <f>IF($C386="",0,SUMIFS(#REF!,#REF!,$C386,#REF!,"&gt;="&amp;'Display 730 &amp; 1200'!$AN$12,#REF!,"&lt;="&amp;'Display 730 &amp; 1200'!$AN$11))</f>
        <v>#REF!</v>
      </c>
    </row>
    <row r="387" spans="1:5">
      <c r="A387" t="str">
        <f>IF(INDEX('Display 730 &amp; 1200'!$A:$A,ROW())="","",INDEX('Display 730 &amp; 1200'!$A:$A,ROW()))</f>
        <v>BANDUNG万隆</v>
      </c>
      <c r="B387" t="str">
        <f>IF(INDEX('Display 730 &amp; 1200'!$B:$B,ROW())="","",INDEX('Display 730 &amp; 1200'!$B:$B,ROW()))</f>
        <v>Ade Adam</v>
      </c>
      <c r="C387" t="str">
        <f>IF(INDEX('Display 730 &amp; 1200'!$D:$D,ROW())="","",INDEX('Display 730 &amp; 1200'!$D:$D,ROW()))</f>
        <v>JATIWANGI_2</v>
      </c>
      <c r="D387" t="e">
        <f>IF($C387="",0,SUMIFS(#REF!,#REF!,$C387,#REF!,"&gt;="&amp;'Display 730 &amp; 1200'!$AN$10,#REF!,"&lt;="&amp;'Display 730 &amp; 1200'!$AN$9))</f>
        <v>#REF!</v>
      </c>
      <c r="E387" t="e">
        <f>IF($C387="",0,SUMIFS(#REF!,#REF!,$C387,#REF!,"&gt;="&amp;'Display 730 &amp; 1200'!$AN$12,#REF!,"&lt;="&amp;'Display 730 &amp; 1200'!$AN$11))</f>
        <v>#REF!</v>
      </c>
    </row>
    <row r="388" spans="1:5">
      <c r="A388" t="str">
        <f>IF(INDEX('Display 730 &amp; 1200'!$A:$A,ROW())="","",INDEX('Display 730 &amp; 1200'!$A:$A,ROW()))</f>
        <v>BANDUNG万隆</v>
      </c>
      <c r="B388" t="str">
        <f>IF(INDEX('Display 730 &amp; 1200'!$B:$B,ROW())="","",INDEX('Display 730 &amp; 1200'!$B:$B,ROW()))</f>
        <v>Ade Adam</v>
      </c>
      <c r="C388" t="str">
        <f>IF(INDEX('Display 730 &amp; 1200'!$D:$D,ROW())="","",INDEX('Display 730 &amp; 1200'!$D:$D,ROW()))</f>
        <v>RAJAGALUH_2</v>
      </c>
      <c r="D388" t="e">
        <f>IF($C388="",0,SUMIFS(#REF!,#REF!,$C388,#REF!,"&gt;="&amp;'Display 730 &amp; 1200'!$AN$10,#REF!,"&lt;="&amp;'Display 730 &amp; 1200'!$AN$9))</f>
        <v>#REF!</v>
      </c>
      <c r="E388" t="e">
        <f>IF($C388="",0,SUMIFS(#REF!,#REF!,$C388,#REF!,"&gt;="&amp;'Display 730 &amp; 1200'!$AN$12,#REF!,"&lt;="&amp;'Display 730 &amp; 1200'!$AN$11))</f>
        <v>#REF!</v>
      </c>
    </row>
    <row r="389" spans="1:5">
      <c r="A389" t="str">
        <f>IF(INDEX('Display 730 &amp; 1200'!$A:$A,ROW())="","",INDEX('Display 730 &amp; 1200'!$A:$A,ROW()))</f>
        <v>BANDUNG万隆</v>
      </c>
      <c r="B389" t="str">
        <f>IF(INDEX('Display 730 &amp; 1200'!$B:$B,ROW())="","",INDEX('Display 730 &amp; 1200'!$B:$B,ROW()))</f>
        <v>Ade Adam</v>
      </c>
      <c r="C389" t="str">
        <f>IF(INDEX('Display 730 &amp; 1200'!$D:$D,ROW())="","",INDEX('Display 730 &amp; 1200'!$D:$D,ROW()))</f>
        <v>MJA22A</v>
      </c>
      <c r="D389" t="e">
        <f>IF($C389="",0,SUMIFS(#REF!,#REF!,$C389,#REF!,"&gt;="&amp;'Display 730 &amp; 1200'!$AN$10,#REF!,"&lt;="&amp;'Display 730 &amp; 1200'!$AN$9))</f>
        <v>#REF!</v>
      </c>
      <c r="E389" t="e">
        <f>IF($C389="",0,SUMIFS(#REF!,#REF!,$C389,#REF!,"&gt;="&amp;'Display 730 &amp; 1200'!$AN$12,#REF!,"&lt;="&amp;'Display 730 &amp; 1200'!$AN$11))</f>
        <v>#REF!</v>
      </c>
    </row>
    <row r="390" spans="1:5">
      <c r="A390" t="str">
        <f>IF(INDEX('Display 730 &amp; 1200'!$A:$A,ROW())="","",INDEX('Display 730 &amp; 1200'!$A:$A,ROW()))</f>
        <v>BANDUNG万隆</v>
      </c>
      <c r="B390" t="str">
        <f>IF(INDEX('Display 730 &amp; 1200'!$B:$B,ROW())="","",INDEX('Display 730 &amp; 1200'!$B:$B,ROW()))</f>
        <v>Ade Adam</v>
      </c>
      <c r="C390" t="str">
        <f>IF(INDEX('Display 730 &amp; 1200'!$D:$D,ROW())="","",INDEX('Display 730 &amp; 1200'!$D:$D,ROW()))</f>
        <v>MJA19A</v>
      </c>
      <c r="D390" t="e">
        <f>IF($C390="",0,SUMIFS(#REF!,#REF!,$C390,#REF!,"&gt;="&amp;'Display 730 &amp; 1200'!$AN$10,#REF!,"&lt;="&amp;'Display 730 &amp; 1200'!$AN$9))</f>
        <v>#REF!</v>
      </c>
      <c r="E390" t="e">
        <f>IF($C390="",0,SUMIFS(#REF!,#REF!,$C390,#REF!,"&gt;="&amp;'Display 730 &amp; 1200'!$AN$12,#REF!,"&lt;="&amp;'Display 730 &amp; 1200'!$AN$11))</f>
        <v>#REF!</v>
      </c>
    </row>
    <row r="391" spans="1:5">
      <c r="A391" t="str">
        <f>IF(INDEX('Display 730 &amp; 1200'!$A:$A,ROW())="","",INDEX('Display 730 &amp; 1200'!$A:$A,ROW()))</f>
        <v>BANDUNG万隆</v>
      </c>
      <c r="B391" t="str">
        <f>IF(INDEX('Display 730 &amp; 1200'!$B:$B,ROW())="","",INDEX('Display 730 &amp; 1200'!$B:$B,ROW()))</f>
        <v>Ade Adam</v>
      </c>
      <c r="C391" t="str">
        <f>IF(INDEX('Display 730 &amp; 1200'!$D:$D,ROW())="","",INDEX('Display 730 &amp; 1200'!$D:$D,ROW()))</f>
        <v>MJA07B</v>
      </c>
      <c r="D391" t="e">
        <f>IF($C391="",0,SUMIFS(#REF!,#REF!,$C391,#REF!,"&gt;="&amp;'Display 730 &amp; 1200'!$AN$10,#REF!,"&lt;="&amp;'Display 730 &amp; 1200'!$AN$9))</f>
        <v>#REF!</v>
      </c>
      <c r="E391" t="e">
        <f>IF($C391="",0,SUMIFS(#REF!,#REF!,$C391,#REF!,"&gt;="&amp;'Display 730 &amp; 1200'!$AN$12,#REF!,"&lt;="&amp;'Display 730 &amp; 1200'!$AN$11))</f>
        <v>#REF!</v>
      </c>
    </row>
    <row r="392" spans="1:5">
      <c r="A392" t="str">
        <f>IF(INDEX('Display 730 &amp; 1200'!$A:$A,ROW())="","",INDEX('Display 730 &amp; 1200'!$A:$A,ROW()))</f>
        <v>BANDUNG万隆</v>
      </c>
      <c r="B392" t="str">
        <f>IF(INDEX('Display 730 &amp; 1200'!$B:$B,ROW())="","",INDEX('Display 730 &amp; 1200'!$B:$B,ROW()))</f>
        <v>Ade Adam</v>
      </c>
      <c r="C392" t="str">
        <f>IF(INDEX('Display 730 &amp; 1200'!$D:$D,ROW())="","",INDEX('Display 730 &amp; 1200'!$D:$D,ROW()))</f>
        <v>TELAGA_2</v>
      </c>
      <c r="D392" t="e">
        <f>IF($C392="",0,SUMIFS(#REF!,#REF!,$C392,#REF!,"&gt;="&amp;'Display 730 &amp; 1200'!$AN$10,#REF!,"&lt;="&amp;'Display 730 &amp; 1200'!$AN$9))</f>
        <v>#REF!</v>
      </c>
      <c r="E392" t="e">
        <f>IF($C392="",0,SUMIFS(#REF!,#REF!,$C392,#REF!,"&gt;="&amp;'Display 730 &amp; 1200'!$AN$12,#REF!,"&lt;="&amp;'Display 730 &amp; 1200'!$AN$11))</f>
        <v>#REF!</v>
      </c>
    </row>
    <row r="393" spans="1:5">
      <c r="A393" t="str">
        <f>IF(INDEX('Display 730 &amp; 1200'!$A:$A,ROW())="","",INDEX('Display 730 &amp; 1200'!$A:$A,ROW()))</f>
        <v>BANDUNG万隆</v>
      </c>
      <c r="B393" t="str">
        <f>IF(INDEX('Display 730 &amp; 1200'!$B:$B,ROW())="","",INDEX('Display 730 &amp; 1200'!$B:$B,ROW()))</f>
        <v>Ade Adam</v>
      </c>
      <c r="C393" t="str">
        <f>IF(INDEX('Display 730 &amp; 1200'!$D:$D,ROW())="","",INDEX('Display 730 &amp; 1200'!$D:$D,ROW()))</f>
        <v>MAJALENGKA_2</v>
      </c>
      <c r="D393" t="e">
        <f>IF($C393="",0,SUMIFS(#REF!,#REF!,$C393,#REF!,"&gt;="&amp;'Display 730 &amp; 1200'!$AN$10,#REF!,"&lt;="&amp;'Display 730 &amp; 1200'!$AN$9))</f>
        <v>#REF!</v>
      </c>
      <c r="E393" t="e">
        <f>IF($C393="",0,SUMIFS(#REF!,#REF!,$C393,#REF!,"&gt;="&amp;'Display 730 &amp; 1200'!$AN$12,#REF!,"&lt;="&amp;'Display 730 &amp; 1200'!$AN$11))</f>
        <v>#REF!</v>
      </c>
    </row>
    <row r="394" spans="1:5">
      <c r="A394" t="str">
        <f>IF(INDEX('Display 730 &amp; 1200'!$A:$A,ROW())="","",INDEX('Display 730 &amp; 1200'!$A:$A,ROW()))</f>
        <v>BANDUNG万隆</v>
      </c>
      <c r="B394" t="str">
        <f>IF(INDEX('Display 730 &amp; 1200'!$B:$B,ROW())="","",INDEX('Display 730 &amp; 1200'!$B:$B,ROW()))</f>
        <v>Ade Adam</v>
      </c>
      <c r="C394" t="str">
        <f>IF(INDEX('Display 730 &amp; 1200'!$D:$D,ROW())="","",INDEX('Display 730 &amp; 1200'!$D:$D,ROW()))</f>
        <v>MJA02B</v>
      </c>
      <c r="D394" t="e">
        <f>IF($C394="",0,SUMIFS(#REF!,#REF!,$C394,#REF!,"&gt;="&amp;'Display 730 &amp; 1200'!$AN$10,#REF!,"&lt;="&amp;'Display 730 &amp; 1200'!$AN$9))</f>
        <v>#REF!</v>
      </c>
      <c r="E394" t="e">
        <f>IF($C394="",0,SUMIFS(#REF!,#REF!,$C394,#REF!,"&gt;="&amp;'Display 730 &amp; 1200'!$AN$12,#REF!,"&lt;="&amp;'Display 730 &amp; 1200'!$AN$11))</f>
        <v>#REF!</v>
      </c>
    </row>
    <row r="395" spans="1:5">
      <c r="A395" t="str">
        <f>IF(INDEX('Display 730 &amp; 1200'!$A:$A,ROW())="","",INDEX('Display 730 &amp; 1200'!$A:$A,ROW()))</f>
        <v>BANDUNG万隆</v>
      </c>
      <c r="B395" t="str">
        <f>IF(INDEX('Display 730 &amp; 1200'!$B:$B,ROW())="","",INDEX('Display 730 &amp; 1200'!$B:$B,ROW()))</f>
        <v>Ade Adam</v>
      </c>
      <c r="C395" t="str">
        <f>IF(INDEX('Display 730 &amp; 1200'!$D:$D,ROW())="","",INDEX('Display 730 &amp; 1200'!$D:$D,ROW()))</f>
        <v>JATITUJUH_2</v>
      </c>
      <c r="D395" t="e">
        <f>IF($C395="",0,SUMIFS(#REF!,#REF!,$C395,#REF!,"&gt;="&amp;'Display 730 &amp; 1200'!$AN$10,#REF!,"&lt;="&amp;'Display 730 &amp; 1200'!$AN$9))</f>
        <v>#REF!</v>
      </c>
      <c r="E395" t="e">
        <f>IF($C395="",0,SUMIFS(#REF!,#REF!,$C395,#REF!,"&gt;="&amp;'Display 730 &amp; 1200'!$AN$12,#REF!,"&lt;="&amp;'Display 730 &amp; 1200'!$AN$11))</f>
        <v>#REF!</v>
      </c>
    </row>
    <row r="396" spans="1:5">
      <c r="A396" t="str">
        <f>IF(INDEX('Display 730 &amp; 1200'!$A:$A,ROW())="","",INDEX('Display 730 &amp; 1200'!$A:$A,ROW()))</f>
        <v>BANDUNG万隆</v>
      </c>
      <c r="B396" t="str">
        <f>IF(INDEX('Display 730 &amp; 1200'!$B:$B,ROW())="","",INDEX('Display 730 &amp; 1200'!$B:$B,ROW()))</f>
        <v>Ade Adam</v>
      </c>
      <c r="C396" t="str">
        <f>IF(INDEX('Display 730 &amp; 1200'!$D:$D,ROW())="","",INDEX('Display 730 &amp; 1200'!$D:$D,ROW()))</f>
        <v>MJA14A</v>
      </c>
      <c r="D396" t="e">
        <f>IF($C396="",0,SUMIFS(#REF!,#REF!,$C396,#REF!,"&gt;="&amp;'Display 730 &amp; 1200'!$AN$10,#REF!,"&lt;="&amp;'Display 730 &amp; 1200'!$AN$9))</f>
        <v>#REF!</v>
      </c>
      <c r="E396" t="e">
        <f>IF($C396="",0,SUMIFS(#REF!,#REF!,$C396,#REF!,"&gt;="&amp;'Display 730 &amp; 1200'!$AN$12,#REF!,"&lt;="&amp;'Display 730 &amp; 1200'!$AN$11))</f>
        <v>#REF!</v>
      </c>
    </row>
    <row r="397" spans="1:5">
      <c r="A397" t="str">
        <f>IF(INDEX('Display 730 &amp; 1200'!$A:$A,ROW())="","",INDEX('Display 730 &amp; 1200'!$A:$A,ROW()))</f>
        <v>BANDUNG万隆</v>
      </c>
      <c r="B397" t="str">
        <f>IF(INDEX('Display 730 &amp; 1200'!$B:$B,ROW())="","",INDEX('Display 730 &amp; 1200'!$B:$B,ROW()))</f>
        <v>Widdy</v>
      </c>
      <c r="C397" t="str">
        <f>IF(INDEX('Display 730 &amp; 1200'!$D:$D,ROW())="","",INDEX('Display 730 &amp; 1200'!$D:$D,ROW()))</f>
        <v>SARIJADI</v>
      </c>
      <c r="D397" t="e">
        <f>IF($C397="",0,SUMIFS(#REF!,#REF!,$C397,#REF!,"&gt;="&amp;'Display 730 &amp; 1200'!$AN$10,#REF!,"&lt;="&amp;'Display 730 &amp; 1200'!$AN$9))</f>
        <v>#REF!</v>
      </c>
      <c r="E397" t="e">
        <f>IF($C397="",0,SUMIFS(#REF!,#REF!,$C397,#REF!,"&gt;="&amp;'Display 730 &amp; 1200'!$AN$12,#REF!,"&lt;="&amp;'Display 730 &amp; 1200'!$AN$11))</f>
        <v>#REF!</v>
      </c>
    </row>
    <row r="398" spans="1:5">
      <c r="A398" t="str">
        <f>IF(INDEX('Display 730 &amp; 1200'!$A:$A,ROW())="","",INDEX('Display 730 &amp; 1200'!$A:$A,ROW()))</f>
        <v>BANDUNG万隆</v>
      </c>
      <c r="B398" t="str">
        <f>IF(INDEX('Display 730 &amp; 1200'!$B:$B,ROW())="","",INDEX('Display 730 &amp; 1200'!$B:$B,ROW()))</f>
        <v>Widdy</v>
      </c>
      <c r="C398" t="str">
        <f>IF(INDEX('Display 730 &amp; 1200'!$D:$D,ROW())="","",INDEX('Display 730 &amp; 1200'!$D:$D,ROW()))</f>
        <v>DC_CIMAHI_TENGAH</v>
      </c>
      <c r="D398" t="e">
        <f>IF($C398="",0,SUMIFS(#REF!,#REF!,$C398,#REF!,"&gt;="&amp;'Display 730 &amp; 1200'!$AN$10,#REF!,"&lt;="&amp;'Display 730 &amp; 1200'!$AN$9))</f>
        <v>#REF!</v>
      </c>
      <c r="E398" t="e">
        <f>IF($C398="",0,SUMIFS(#REF!,#REF!,$C398,#REF!,"&gt;="&amp;'Display 730 &amp; 1200'!$AN$12,#REF!,"&lt;="&amp;'Display 730 &amp; 1200'!$AN$11))</f>
        <v>#REF!</v>
      </c>
    </row>
    <row r="399" spans="1:5">
      <c r="A399" t="str">
        <f>IF(INDEX('Display 730 &amp; 1200'!$A:$A,ROW())="","",INDEX('Display 730 &amp; 1200'!$A:$A,ROW()))</f>
        <v>BANDUNG万隆</v>
      </c>
      <c r="B399" t="str">
        <f>IF(INDEX('Display 730 &amp; 1200'!$B:$B,ROW())="","",INDEX('Display 730 &amp; 1200'!$B:$B,ROW()))</f>
        <v>Widdy</v>
      </c>
      <c r="C399" t="str">
        <f>IF(INDEX('Display 730 &amp; 1200'!$D:$D,ROW())="","",INDEX('Display 730 &amp; 1200'!$D:$D,ROW()))</f>
        <v>DC_DUNGUS_CARIANG</v>
      </c>
      <c r="D399" t="e">
        <f>IF($C399="",0,SUMIFS(#REF!,#REF!,$C399,#REF!,"&gt;="&amp;'Display 730 &amp; 1200'!$AN$10,#REF!,"&lt;="&amp;'Display 730 &amp; 1200'!$AN$9))</f>
        <v>#REF!</v>
      </c>
      <c r="E399" t="e">
        <f>IF($C399="",0,SUMIFS(#REF!,#REF!,$C399,#REF!,"&gt;="&amp;'Display 730 &amp; 1200'!$AN$12,#REF!,"&lt;="&amp;'Display 730 &amp; 1200'!$AN$11))</f>
        <v>#REF!</v>
      </c>
    </row>
    <row r="400" spans="1:5">
      <c r="A400" t="str">
        <f>IF(INDEX('Display 730 &amp; 1200'!$A:$A,ROW())="","",INDEX('Display 730 &amp; 1200'!$A:$A,ROW()))</f>
        <v>BANDUNG万隆</v>
      </c>
      <c r="B400" t="str">
        <f>IF(INDEX('Display 730 &amp; 1200'!$B:$B,ROW())="","",INDEX('Display 730 &amp; 1200'!$B:$B,ROW()))</f>
        <v>Widdy</v>
      </c>
      <c r="C400" t="str">
        <f>IF(INDEX('Display 730 &amp; 1200'!$D:$D,ROW())="","",INDEX('Display 730 &amp; 1200'!$D:$D,ROW()))</f>
        <v>DC_SARIWANGI</v>
      </c>
      <c r="D400" t="e">
        <f>IF($C400="",0,SUMIFS(#REF!,#REF!,$C400,#REF!,"&gt;="&amp;'Display 730 &amp; 1200'!$AN$10,#REF!,"&lt;="&amp;'Display 730 &amp; 1200'!$AN$9))</f>
        <v>#REF!</v>
      </c>
      <c r="E400" t="e">
        <f>IF($C400="",0,SUMIFS(#REF!,#REF!,$C400,#REF!,"&gt;="&amp;'Display 730 &amp; 1200'!$AN$12,#REF!,"&lt;="&amp;'Display 730 &amp; 1200'!$AN$11))</f>
        <v>#REF!</v>
      </c>
    </row>
    <row r="401" spans="1:5">
      <c r="A401" t="str">
        <f>IF(INDEX('Display 730 &amp; 1200'!$A:$A,ROW())="","",INDEX('Display 730 &amp; 1200'!$A:$A,ROW()))</f>
        <v>BANDUNG万隆</v>
      </c>
      <c r="B401" t="str">
        <f>IF(INDEX('Display 730 &amp; 1200'!$B:$B,ROW())="","",INDEX('Display 730 &amp; 1200'!$B:$B,ROW()))</f>
        <v>Widdy</v>
      </c>
      <c r="C401" t="str">
        <f>IF(INDEX('Display 730 &amp; 1200'!$D:$D,ROW())="","",INDEX('Display 730 &amp; 1200'!$D:$D,ROW()))</f>
        <v>DC_CIMAHI_UTARA</v>
      </c>
      <c r="D401" t="e">
        <f>IF($C401="",0,SUMIFS(#REF!,#REF!,$C401,#REF!,"&gt;="&amp;'Display 730 &amp; 1200'!$AN$10,#REF!,"&lt;="&amp;'Display 730 &amp; 1200'!$AN$9))</f>
        <v>#REF!</v>
      </c>
      <c r="E401" t="e">
        <f>IF($C401="",0,SUMIFS(#REF!,#REF!,$C401,#REF!,"&gt;="&amp;'Display 730 &amp; 1200'!$AN$12,#REF!,"&lt;="&amp;'Display 730 &amp; 1200'!$AN$11))</f>
        <v>#REF!</v>
      </c>
    </row>
    <row r="402" spans="1:5">
      <c r="A402" t="str">
        <f>IF(INDEX('Display 730 &amp; 1200'!$A:$A,ROW())="","",INDEX('Display 730 &amp; 1200'!$A:$A,ROW()))</f>
        <v>BANDUNG万隆</v>
      </c>
      <c r="B402" t="str">
        <f>IF(INDEX('Display 730 &amp; 1200'!$B:$B,ROW())="","",INDEX('Display 730 &amp; 1200'!$B:$B,ROW()))</f>
        <v>Widdy</v>
      </c>
      <c r="C402" t="str">
        <f>IF(INDEX('Display 730 &amp; 1200'!$D:$D,ROW())="","",INDEX('Display 730 &amp; 1200'!$D:$D,ROW()))</f>
        <v>DC_CIDADAP</v>
      </c>
      <c r="D402" t="e">
        <f>IF($C402="",0,SUMIFS(#REF!,#REF!,$C402,#REF!,"&gt;="&amp;'Display 730 &amp; 1200'!$AN$10,#REF!,"&lt;="&amp;'Display 730 &amp; 1200'!$AN$9))</f>
        <v>#REF!</v>
      </c>
      <c r="E402" t="e">
        <f>IF($C402="",0,SUMIFS(#REF!,#REF!,$C402,#REF!,"&gt;="&amp;'Display 730 &amp; 1200'!$AN$12,#REF!,"&lt;="&amp;'Display 730 &amp; 1200'!$AN$11))</f>
        <v>#REF!</v>
      </c>
    </row>
    <row r="403" spans="1:5">
      <c r="A403" t="str">
        <f>IF(INDEX('Display 730 &amp; 1200'!$A:$A,ROW())="","",INDEX('Display 730 &amp; 1200'!$A:$A,ROW()))</f>
        <v>BANDUNG万隆</v>
      </c>
      <c r="B403" t="str">
        <f>IF(INDEX('Display 730 &amp; 1200'!$B:$B,ROW())="","",INDEX('Display 730 &amp; 1200'!$B:$B,ROW()))</f>
        <v>Widdy</v>
      </c>
      <c r="C403" t="str">
        <f>IF(INDEX('Display 730 &amp; 1200'!$D:$D,ROW())="","",INDEX('Display 730 &amp; 1200'!$D:$D,ROW()))</f>
        <v>DC_CIMAHI_SELATAN</v>
      </c>
      <c r="D403" t="e">
        <f>IF($C403="",0,SUMIFS(#REF!,#REF!,$C403,#REF!,"&gt;="&amp;'Display 730 &amp; 1200'!$AN$10,#REF!,"&lt;="&amp;'Display 730 &amp; 1200'!$AN$9))</f>
        <v>#REF!</v>
      </c>
      <c r="E403" t="e">
        <f>IF($C403="",0,SUMIFS(#REF!,#REF!,$C403,#REF!,"&gt;="&amp;'Display 730 &amp; 1200'!$AN$12,#REF!,"&lt;="&amp;'Display 730 &amp; 1200'!$AN$11))</f>
        <v>#REF!</v>
      </c>
    </row>
    <row r="404" spans="1:5">
      <c r="A404" t="str">
        <f>IF(INDEX('Display 730 &amp; 1200'!$A:$A,ROW())="","",INDEX('Display 730 &amp; 1200'!$A:$A,ROW()))</f>
        <v>BANDUNG万隆</v>
      </c>
      <c r="B404" t="str">
        <f>IF(INDEX('Display 730 &amp; 1200'!$B:$B,ROW())="","",INDEX('Display 730 &amp; 1200'!$B:$B,ROW()))</f>
        <v>Deden Ery Riswandi</v>
      </c>
      <c r="C404" t="str">
        <f>IF(INDEX('Display 730 &amp; 1200'!$D:$D,ROW())="","",INDEX('Display 730 &amp; 1200'!$D:$D,ROW()))</f>
        <v>IDM11C</v>
      </c>
      <c r="D404" t="e">
        <f>IF($C404="",0,SUMIFS(#REF!,#REF!,$C404,#REF!,"&gt;="&amp;'Display 730 &amp; 1200'!$AN$10,#REF!,"&lt;="&amp;'Display 730 &amp; 1200'!$AN$9))</f>
        <v>#REF!</v>
      </c>
      <c r="E404" t="e">
        <f>IF($C404="",0,SUMIFS(#REF!,#REF!,$C404,#REF!,"&gt;="&amp;'Display 730 &amp; 1200'!$AN$12,#REF!,"&lt;="&amp;'Display 730 &amp; 1200'!$AN$11))</f>
        <v>#REF!</v>
      </c>
    </row>
    <row r="405" spans="1:5">
      <c r="A405" t="str">
        <f>IF(INDEX('Display 730 &amp; 1200'!$A:$A,ROW())="","",INDEX('Display 730 &amp; 1200'!$A:$A,ROW()))</f>
        <v>BANDUNG万隆</v>
      </c>
      <c r="B405" t="str">
        <f>IF(INDEX('Display 730 &amp; 1200'!$B:$B,ROW())="","",INDEX('Display 730 &amp; 1200'!$B:$B,ROW()))</f>
        <v>Deden Ery Riswandi</v>
      </c>
      <c r="C405" t="str">
        <f>IF(INDEX('Display 730 &amp; 1200'!$D:$D,ROW())="","",INDEX('Display 730 &amp; 1200'!$D:$D,ROW()))</f>
        <v>IDM20D</v>
      </c>
      <c r="D405" t="e">
        <f>IF($C405="",0,SUMIFS(#REF!,#REF!,$C405,#REF!,"&gt;="&amp;'Display 730 &amp; 1200'!$AN$10,#REF!,"&lt;="&amp;'Display 730 &amp; 1200'!$AN$9))</f>
        <v>#REF!</v>
      </c>
      <c r="E405" t="e">
        <f>IF($C405="",0,SUMIFS(#REF!,#REF!,$C405,#REF!,"&gt;="&amp;'Display 730 &amp; 1200'!$AN$12,#REF!,"&lt;="&amp;'Display 730 &amp; 1200'!$AN$11))</f>
        <v>#REF!</v>
      </c>
    </row>
    <row r="406" spans="1:5">
      <c r="A406" t="str">
        <f>IF(INDEX('Display 730 &amp; 1200'!$A:$A,ROW())="","",INDEX('Display 730 &amp; 1200'!$A:$A,ROW()))</f>
        <v>BANDUNG万隆</v>
      </c>
      <c r="B406" t="str">
        <f>IF(INDEX('Display 730 &amp; 1200'!$B:$B,ROW())="","",INDEX('Display 730 &amp; 1200'!$B:$B,ROW()))</f>
        <v>Deden Ery Riswandi</v>
      </c>
      <c r="C406" t="str">
        <f>IF(INDEX('Display 730 &amp; 1200'!$D:$D,ROW())="","",INDEX('Display 730 &amp; 1200'!$D:$D,ROW()))</f>
        <v>IDM07E</v>
      </c>
      <c r="D406" t="e">
        <f>IF($C406="",0,SUMIFS(#REF!,#REF!,$C406,#REF!,"&gt;="&amp;'Display 730 &amp; 1200'!$AN$10,#REF!,"&lt;="&amp;'Display 730 &amp; 1200'!$AN$9))</f>
        <v>#REF!</v>
      </c>
      <c r="E406" t="e">
        <f>IF($C406="",0,SUMIFS(#REF!,#REF!,$C406,#REF!,"&gt;="&amp;'Display 730 &amp; 1200'!$AN$12,#REF!,"&lt;="&amp;'Display 730 &amp; 1200'!$AN$11))</f>
        <v>#REF!</v>
      </c>
    </row>
    <row r="407" spans="1:5">
      <c r="A407" t="str">
        <f>IF(INDEX('Display 730 &amp; 1200'!$A:$A,ROW())="","",INDEX('Display 730 &amp; 1200'!$A:$A,ROW()))</f>
        <v>BANDUNG万隆</v>
      </c>
      <c r="B407" t="str">
        <f>IF(INDEX('Display 730 &amp; 1200'!$B:$B,ROW())="","",INDEX('Display 730 &amp; 1200'!$B:$B,ROW()))</f>
        <v>Deden Ery Riswandi</v>
      </c>
      <c r="C407" t="str">
        <f>IF(INDEX('Display 730 &amp; 1200'!$D:$D,ROW())="","",INDEX('Display 730 &amp; 1200'!$D:$D,ROW()))</f>
        <v>IDM18</v>
      </c>
      <c r="D407" t="e">
        <f>IF($C407="",0,SUMIFS(#REF!,#REF!,$C407,#REF!,"&gt;="&amp;'Display 730 &amp; 1200'!$AN$10,#REF!,"&lt;="&amp;'Display 730 &amp; 1200'!$AN$9))</f>
        <v>#REF!</v>
      </c>
      <c r="E407" t="e">
        <f>IF($C407="",0,SUMIFS(#REF!,#REF!,$C407,#REF!,"&gt;="&amp;'Display 730 &amp; 1200'!$AN$12,#REF!,"&lt;="&amp;'Display 730 &amp; 1200'!$AN$11))</f>
        <v>#REF!</v>
      </c>
    </row>
    <row r="408" spans="1:5">
      <c r="A408" t="str">
        <f>IF(INDEX('Display 730 &amp; 1200'!$A:$A,ROW())="","",INDEX('Display 730 &amp; 1200'!$A:$A,ROW()))</f>
        <v>BANDUNG万隆</v>
      </c>
      <c r="B408" t="str">
        <f>IF(INDEX('Display 730 &amp; 1200'!$B:$B,ROW())="","",INDEX('Display 730 &amp; 1200'!$B:$B,ROW()))</f>
        <v>Deden Ery Riswandi</v>
      </c>
      <c r="C408" t="str">
        <f>IF(INDEX('Display 730 &amp; 1200'!$D:$D,ROW())="","",INDEX('Display 730 &amp; 1200'!$D:$D,ROW()))</f>
        <v>IDM30B</v>
      </c>
      <c r="D408" t="e">
        <f>IF($C408="",0,SUMIFS(#REF!,#REF!,$C408,#REF!,"&gt;="&amp;'Display 730 &amp; 1200'!$AN$10,#REF!,"&lt;="&amp;'Display 730 &amp; 1200'!$AN$9))</f>
        <v>#REF!</v>
      </c>
      <c r="E408" t="e">
        <f>IF($C408="",0,SUMIFS(#REF!,#REF!,$C408,#REF!,"&gt;="&amp;'Display 730 &amp; 1200'!$AN$12,#REF!,"&lt;="&amp;'Display 730 &amp; 1200'!$AN$11))</f>
        <v>#REF!</v>
      </c>
    </row>
    <row r="409" spans="1:5">
      <c r="A409" t="str">
        <f>IF(INDEX('Display 730 &amp; 1200'!$A:$A,ROW())="","",INDEX('Display 730 &amp; 1200'!$A:$A,ROW()))</f>
        <v>BANDUNG万隆</v>
      </c>
      <c r="B409" t="str">
        <f>IF(INDEX('Display 730 &amp; 1200'!$B:$B,ROW())="","",INDEX('Display 730 &amp; 1200'!$B:$B,ROW()))</f>
        <v>Deden Ery Riswandi</v>
      </c>
      <c r="C409" t="str">
        <f>IF(INDEX('Display 730 &amp; 1200'!$D:$D,ROW())="","",INDEX('Display 730 &amp; 1200'!$D:$D,ROW()))</f>
        <v>IDM13C</v>
      </c>
      <c r="D409" t="e">
        <f>IF($C409="",0,SUMIFS(#REF!,#REF!,$C409,#REF!,"&gt;="&amp;'Display 730 &amp; 1200'!$AN$10,#REF!,"&lt;="&amp;'Display 730 &amp; 1200'!$AN$9))</f>
        <v>#REF!</v>
      </c>
      <c r="E409" t="e">
        <f>IF($C409="",0,SUMIFS(#REF!,#REF!,$C409,#REF!,"&gt;="&amp;'Display 730 &amp; 1200'!$AN$12,#REF!,"&lt;="&amp;'Display 730 &amp; 1200'!$AN$11))</f>
        <v>#REF!</v>
      </c>
    </row>
    <row r="410" spans="1:5">
      <c r="A410" t="str">
        <f>IF(INDEX('Display 730 &amp; 1200'!$A:$A,ROW())="","",INDEX('Display 730 &amp; 1200'!$A:$A,ROW()))</f>
        <v>BANDUNG万隆</v>
      </c>
      <c r="B410" t="str">
        <f>IF(INDEX('Display 730 &amp; 1200'!$B:$B,ROW())="","",INDEX('Display 730 &amp; 1200'!$B:$B,ROW()))</f>
        <v>Deden Ery Riswandi</v>
      </c>
      <c r="C410" t="str">
        <f>IF(INDEX('Display 730 &amp; 1200'!$D:$D,ROW())="","",INDEX('Display 730 &amp; 1200'!$D:$D,ROW()))</f>
        <v>IDM28B</v>
      </c>
      <c r="D410" t="e">
        <f>IF($C410="",0,SUMIFS(#REF!,#REF!,$C410,#REF!,"&gt;="&amp;'Display 730 &amp; 1200'!$AN$10,#REF!,"&lt;="&amp;'Display 730 &amp; 1200'!$AN$9))</f>
        <v>#REF!</v>
      </c>
      <c r="E410" t="e">
        <f>IF($C410="",0,SUMIFS(#REF!,#REF!,$C410,#REF!,"&gt;="&amp;'Display 730 &amp; 1200'!$AN$12,#REF!,"&lt;="&amp;'Display 730 &amp; 1200'!$AN$11))</f>
        <v>#REF!</v>
      </c>
    </row>
    <row r="411" spans="1:5">
      <c r="A411" t="str">
        <f>IF(INDEX('Display 730 &amp; 1200'!$A:$A,ROW())="","",INDEX('Display 730 &amp; 1200'!$A:$A,ROW()))</f>
        <v>BANDUNG万隆</v>
      </c>
      <c r="B411" t="str">
        <f>IF(INDEX('Display 730 &amp; 1200'!$B:$B,ROW())="","",INDEX('Display 730 &amp; 1200'!$B:$B,ROW()))</f>
        <v>Deden Ery Riswandi</v>
      </c>
      <c r="C411" t="str">
        <f>IF(INDEX('Display 730 &amp; 1200'!$D:$D,ROW())="","",INDEX('Display 730 &amp; 1200'!$D:$D,ROW()))</f>
        <v>IDM06D</v>
      </c>
      <c r="D411" t="e">
        <f>IF($C411="",0,SUMIFS(#REF!,#REF!,$C411,#REF!,"&gt;="&amp;'Display 730 &amp; 1200'!$AN$10,#REF!,"&lt;="&amp;'Display 730 &amp; 1200'!$AN$9))</f>
        <v>#REF!</v>
      </c>
      <c r="E411" t="e">
        <f>IF($C411="",0,SUMIFS(#REF!,#REF!,$C411,#REF!,"&gt;="&amp;'Display 730 &amp; 1200'!$AN$12,#REF!,"&lt;="&amp;'Display 730 &amp; 1200'!$AN$11))</f>
        <v>#REF!</v>
      </c>
    </row>
    <row r="412" spans="1:5">
      <c r="A412" t="str">
        <f>IF(INDEX('Display 730 &amp; 1200'!$A:$A,ROW())="","",INDEX('Display 730 &amp; 1200'!$A:$A,ROW()))</f>
        <v>BANDUNG万隆</v>
      </c>
      <c r="B412" t="str">
        <f>IF(INDEX('Display 730 &amp; 1200'!$B:$B,ROW())="","",INDEX('Display 730 &amp; 1200'!$B:$B,ROW()))</f>
        <v>Deden Ery Riswandi</v>
      </c>
      <c r="C412" t="str">
        <f>IF(INDEX('Display 730 &amp; 1200'!$D:$D,ROW())="","",INDEX('Display 730 &amp; 1200'!$D:$D,ROW()))</f>
        <v>IDM19C</v>
      </c>
      <c r="D412" t="e">
        <f>IF($C412="",0,SUMIFS(#REF!,#REF!,$C412,#REF!,"&gt;="&amp;'Display 730 &amp; 1200'!$AN$10,#REF!,"&lt;="&amp;'Display 730 &amp; 1200'!$AN$9))</f>
        <v>#REF!</v>
      </c>
      <c r="E412" t="e">
        <f>IF($C412="",0,SUMIFS(#REF!,#REF!,$C412,#REF!,"&gt;="&amp;'Display 730 &amp; 1200'!$AN$12,#REF!,"&lt;="&amp;'Display 730 &amp; 1200'!$AN$11))</f>
        <v>#REF!</v>
      </c>
    </row>
    <row r="413" spans="1:5">
      <c r="A413" t="str">
        <f>IF(INDEX('Display 730 &amp; 1200'!$A:$A,ROW())="","",INDEX('Display 730 &amp; 1200'!$A:$A,ROW()))</f>
        <v>BANDUNG万隆</v>
      </c>
      <c r="B413" t="str">
        <f>IF(INDEX('Display 730 &amp; 1200'!$B:$B,ROW())="","",INDEX('Display 730 &amp; 1200'!$B:$B,ROW()))</f>
        <v>Deden Ery Riswandi</v>
      </c>
      <c r="C413" t="str">
        <f>IF(INDEX('Display 730 &amp; 1200'!$D:$D,ROW())="","",INDEX('Display 730 &amp; 1200'!$D:$D,ROW()))</f>
        <v>IDM15E</v>
      </c>
      <c r="D413" t="e">
        <f>IF($C413="",0,SUMIFS(#REF!,#REF!,$C413,#REF!,"&gt;="&amp;'Display 730 &amp; 1200'!$AN$10,#REF!,"&lt;="&amp;'Display 730 &amp; 1200'!$AN$9))</f>
        <v>#REF!</v>
      </c>
      <c r="E413" t="e">
        <f>IF($C413="",0,SUMIFS(#REF!,#REF!,$C413,#REF!,"&gt;="&amp;'Display 730 &amp; 1200'!$AN$12,#REF!,"&lt;="&amp;'Display 730 &amp; 1200'!$AN$11))</f>
        <v>#REF!</v>
      </c>
    </row>
    <row r="414" spans="1:5">
      <c r="A414" t="str">
        <f>IF(INDEX('Display 730 &amp; 1200'!$A:$A,ROW())="","",INDEX('Display 730 &amp; 1200'!$A:$A,ROW()))</f>
        <v>BANDUNG万隆</v>
      </c>
      <c r="B414" t="str">
        <f>IF(INDEX('Display 730 &amp; 1200'!$B:$B,ROW())="","",INDEX('Display 730 &amp; 1200'!$B:$B,ROW()))</f>
        <v>Deden Ery Riswandi</v>
      </c>
      <c r="C414" t="str">
        <f>IF(INDEX('Display 730 &amp; 1200'!$D:$D,ROW())="","",INDEX('Display 730 &amp; 1200'!$D:$D,ROW()))</f>
        <v>IDM10C</v>
      </c>
      <c r="D414" t="e">
        <f>IF($C414="",0,SUMIFS(#REF!,#REF!,$C414,#REF!,"&gt;="&amp;'Display 730 &amp; 1200'!$AN$10,#REF!,"&lt;="&amp;'Display 730 &amp; 1200'!$AN$9))</f>
        <v>#REF!</v>
      </c>
      <c r="E414" t="e">
        <f>IF($C414="",0,SUMIFS(#REF!,#REF!,$C414,#REF!,"&gt;="&amp;'Display 730 &amp; 1200'!$AN$12,#REF!,"&lt;="&amp;'Display 730 &amp; 1200'!$AN$11))</f>
        <v>#REF!</v>
      </c>
    </row>
    <row r="415" spans="1:5">
      <c r="A415" t="str">
        <f>IF(INDEX('Display 730 &amp; 1200'!$A:$A,ROW())="","",INDEX('Display 730 &amp; 1200'!$A:$A,ROW()))</f>
        <v>BANDUNG万隆</v>
      </c>
      <c r="B415" t="str">
        <f>IF(INDEX('Display 730 &amp; 1200'!$B:$B,ROW())="","",INDEX('Display 730 &amp; 1200'!$B:$B,ROW()))</f>
        <v>Deden Ery Riswandi</v>
      </c>
      <c r="C415" t="str">
        <f>IF(INDEX('Display 730 &amp; 1200'!$D:$D,ROW())="","",INDEX('Display 730 &amp; 1200'!$D:$D,ROW()))</f>
        <v>IDM04E</v>
      </c>
      <c r="D415" t="e">
        <f>IF($C415="",0,SUMIFS(#REF!,#REF!,$C415,#REF!,"&gt;="&amp;'Display 730 &amp; 1200'!$AN$10,#REF!,"&lt;="&amp;'Display 730 &amp; 1200'!$AN$9))</f>
        <v>#REF!</v>
      </c>
      <c r="E415" t="e">
        <f>IF($C415="",0,SUMIFS(#REF!,#REF!,$C415,#REF!,"&gt;="&amp;'Display 730 &amp; 1200'!$AN$12,#REF!,"&lt;="&amp;'Display 730 &amp; 1200'!$AN$11))</f>
        <v>#REF!</v>
      </c>
    </row>
    <row r="416" spans="1:5">
      <c r="A416" t="str">
        <f>IF(INDEX('Display 730 &amp; 1200'!$A:$A,ROW())="","",INDEX('Display 730 &amp; 1200'!$A:$A,ROW()))</f>
        <v>BANDUNG万隆</v>
      </c>
      <c r="B416" t="str">
        <f>IF(INDEX('Display 730 &amp; 1200'!$B:$B,ROW())="","",INDEX('Display 730 &amp; 1200'!$B:$B,ROW()))</f>
        <v>Dedy</v>
      </c>
      <c r="C416" t="str">
        <f>IF(INDEX('Display 730 &amp; 1200'!$D:$D,ROW())="","",INDEX('Display 730 &amp; 1200'!$D:$D,ROW()))</f>
        <v>BDO_SALES</v>
      </c>
      <c r="D416" t="e">
        <f>IF($C416="",0,SUMIFS(#REF!,#REF!,$C416,#REF!,"&gt;="&amp;'Display 730 &amp; 1200'!$AN$10,#REF!,"&lt;="&amp;'Display 730 &amp; 1200'!$AN$9))</f>
        <v>#REF!</v>
      </c>
      <c r="E416" t="e">
        <f>IF($C416="",0,SUMIFS(#REF!,#REF!,$C416,#REF!,"&gt;="&amp;'Display 730 &amp; 1200'!$AN$12,#REF!,"&lt;="&amp;'Display 730 &amp; 1200'!$AN$11))</f>
        <v>#REF!</v>
      </c>
    </row>
    <row r="417" spans="1:5">
      <c r="A417" t="str">
        <f>IF(INDEX('Display 730 &amp; 1200'!$A:$A,ROW())="","",INDEX('Display 730 &amp; 1200'!$A:$A,ROW()))</f>
        <v>BANDUNG万隆</v>
      </c>
      <c r="B417" t="str">
        <f>IF(INDEX('Display 730 &amp; 1200'!$B:$B,ROW())="","",INDEX('Display 730 &amp; 1200'!$B:$B,ROW()))</f>
        <v>Didi</v>
      </c>
      <c r="C417" t="str">
        <f>IF(INDEX('Display 730 &amp; 1200'!$D:$D,ROW())="","",INDEX('Display 730 &amp; 1200'!$D:$D,ROW()))</f>
        <v>GRT40A</v>
      </c>
      <c r="D417" t="e">
        <f>IF($C417="",0,SUMIFS(#REF!,#REF!,$C417,#REF!,"&gt;="&amp;'Display 730 &amp; 1200'!$AN$10,#REF!,"&lt;="&amp;'Display 730 &amp; 1200'!$AN$9))</f>
        <v>#REF!</v>
      </c>
      <c r="E417" t="e">
        <f>IF($C417="",0,SUMIFS(#REF!,#REF!,$C417,#REF!,"&gt;="&amp;'Display 730 &amp; 1200'!$AN$12,#REF!,"&lt;="&amp;'Display 730 &amp; 1200'!$AN$11))</f>
        <v>#REF!</v>
      </c>
    </row>
    <row r="418" spans="1:5">
      <c r="A418" t="str">
        <f>IF(INDEX('Display 730 &amp; 1200'!$A:$A,ROW())="","",INDEX('Display 730 &amp; 1200'!$A:$A,ROW()))</f>
        <v>BANDUNG万隆</v>
      </c>
      <c r="B418" t="str">
        <f>IF(INDEX('Display 730 &amp; 1200'!$B:$B,ROW())="","",INDEX('Display 730 &amp; 1200'!$B:$B,ROW()))</f>
        <v>Didi</v>
      </c>
      <c r="C418" t="str">
        <f>IF(INDEX('Display 730 &amp; 1200'!$D:$D,ROW())="","",INDEX('Display 730 &amp; 1200'!$D:$D,ROW()))</f>
        <v>GRT17B</v>
      </c>
      <c r="D418" t="e">
        <f>IF($C418="",0,SUMIFS(#REF!,#REF!,$C418,#REF!,"&gt;="&amp;'Display 730 &amp; 1200'!$AN$10,#REF!,"&lt;="&amp;'Display 730 &amp; 1200'!$AN$9))</f>
        <v>#REF!</v>
      </c>
      <c r="E418" t="e">
        <f>IF($C418="",0,SUMIFS(#REF!,#REF!,$C418,#REF!,"&gt;="&amp;'Display 730 &amp; 1200'!$AN$12,#REF!,"&lt;="&amp;'Display 730 &amp; 1200'!$AN$11))</f>
        <v>#REF!</v>
      </c>
    </row>
    <row r="419" spans="1:5">
      <c r="A419" t="str">
        <f>IF(INDEX('Display 730 &amp; 1200'!$A:$A,ROW())="","",INDEX('Display 730 &amp; 1200'!$A:$A,ROW()))</f>
        <v>BANDUNG万隆</v>
      </c>
      <c r="B419" t="str">
        <f>IF(INDEX('Display 730 &amp; 1200'!$B:$B,ROW())="","",INDEX('Display 730 &amp; 1200'!$B:$B,ROW()))</f>
        <v>Didi</v>
      </c>
      <c r="C419" t="str">
        <f>IF(INDEX('Display 730 &amp; 1200'!$D:$D,ROW())="","",INDEX('Display 730 &amp; 1200'!$D:$D,ROW()))</f>
        <v>GRT27B</v>
      </c>
      <c r="D419" t="e">
        <f>IF($C419="",0,SUMIFS(#REF!,#REF!,$C419,#REF!,"&gt;="&amp;'Display 730 &amp; 1200'!$AN$10,#REF!,"&lt;="&amp;'Display 730 &amp; 1200'!$AN$9))</f>
        <v>#REF!</v>
      </c>
      <c r="E419" t="e">
        <f>IF($C419="",0,SUMIFS(#REF!,#REF!,$C419,#REF!,"&gt;="&amp;'Display 730 &amp; 1200'!$AN$12,#REF!,"&lt;="&amp;'Display 730 &amp; 1200'!$AN$11))</f>
        <v>#REF!</v>
      </c>
    </row>
    <row r="420" spans="1:5">
      <c r="A420" t="str">
        <f>IF(INDEX('Display 730 &amp; 1200'!$A:$A,ROW())="","",INDEX('Display 730 &amp; 1200'!$A:$A,ROW()))</f>
        <v>BANDUNG万隆</v>
      </c>
      <c r="B420" t="str">
        <f>IF(INDEX('Display 730 &amp; 1200'!$B:$B,ROW())="","",INDEX('Display 730 &amp; 1200'!$B:$B,ROW()))</f>
        <v>Didi</v>
      </c>
      <c r="C420" t="str">
        <f>IF(INDEX('Display 730 &amp; 1200'!$D:$D,ROW())="","",INDEX('Display 730 &amp; 1200'!$D:$D,ROW()))</f>
        <v>GRT06C</v>
      </c>
      <c r="D420" t="e">
        <f>IF($C420="",0,SUMIFS(#REF!,#REF!,$C420,#REF!,"&gt;="&amp;'Display 730 &amp; 1200'!$AN$10,#REF!,"&lt;="&amp;'Display 730 &amp; 1200'!$AN$9))</f>
        <v>#REF!</v>
      </c>
      <c r="E420" t="e">
        <f>IF($C420="",0,SUMIFS(#REF!,#REF!,$C420,#REF!,"&gt;="&amp;'Display 730 &amp; 1200'!$AN$12,#REF!,"&lt;="&amp;'Display 730 &amp; 1200'!$AN$11))</f>
        <v>#REF!</v>
      </c>
    </row>
    <row r="421" spans="1:5">
      <c r="A421" t="str">
        <f>IF(INDEX('Display 730 &amp; 1200'!$A:$A,ROW())="","",INDEX('Display 730 &amp; 1200'!$A:$A,ROW()))</f>
        <v>BANDUNG万隆</v>
      </c>
      <c r="B421" t="str">
        <f>IF(INDEX('Display 730 &amp; 1200'!$B:$B,ROW())="","",INDEX('Display 730 &amp; 1200'!$B:$B,ROW()))</f>
        <v>Didi</v>
      </c>
      <c r="C421" t="str">
        <f>IF(INDEX('Display 730 &amp; 1200'!$D:$D,ROW())="","",INDEX('Display 730 &amp; 1200'!$D:$D,ROW()))</f>
        <v>GRT10B</v>
      </c>
      <c r="D421" t="e">
        <f>IF($C421="",0,SUMIFS(#REF!,#REF!,$C421,#REF!,"&gt;="&amp;'Display 730 &amp; 1200'!$AN$10,#REF!,"&lt;="&amp;'Display 730 &amp; 1200'!$AN$9))</f>
        <v>#REF!</v>
      </c>
      <c r="E421" t="e">
        <f>IF($C421="",0,SUMIFS(#REF!,#REF!,$C421,#REF!,"&gt;="&amp;'Display 730 &amp; 1200'!$AN$12,#REF!,"&lt;="&amp;'Display 730 &amp; 1200'!$AN$11))</f>
        <v>#REF!</v>
      </c>
    </row>
    <row r="422" spans="1:5">
      <c r="A422" t="str">
        <f>IF(INDEX('Display 730 &amp; 1200'!$A:$A,ROW())="","",INDEX('Display 730 &amp; 1200'!$A:$A,ROW()))</f>
        <v>BANDUNG万隆</v>
      </c>
      <c r="B422" t="str">
        <f>IF(INDEX('Display 730 &amp; 1200'!$B:$B,ROW())="","",INDEX('Display 730 &amp; 1200'!$B:$B,ROW()))</f>
        <v>Didi</v>
      </c>
      <c r="C422" t="str">
        <f>IF(INDEX('Display 730 &amp; 1200'!$D:$D,ROW())="","",INDEX('Display 730 &amp; 1200'!$D:$D,ROW()))</f>
        <v>GRT24B</v>
      </c>
      <c r="D422" t="e">
        <f>IF($C422="",0,SUMIFS(#REF!,#REF!,$C422,#REF!,"&gt;="&amp;'Display 730 &amp; 1200'!$AN$10,#REF!,"&lt;="&amp;'Display 730 &amp; 1200'!$AN$9))</f>
        <v>#REF!</v>
      </c>
      <c r="E422" t="e">
        <f>IF($C422="",0,SUMIFS(#REF!,#REF!,$C422,#REF!,"&gt;="&amp;'Display 730 &amp; 1200'!$AN$12,#REF!,"&lt;="&amp;'Display 730 &amp; 1200'!$AN$11))</f>
        <v>#REF!</v>
      </c>
    </row>
    <row r="423" spans="1:5">
      <c r="A423" t="str">
        <f>IF(INDEX('Display 730 &amp; 1200'!$A:$A,ROW())="","",INDEX('Display 730 &amp; 1200'!$A:$A,ROW()))</f>
        <v>BANDUNG万隆</v>
      </c>
      <c r="B423" t="str">
        <f>IF(INDEX('Display 730 &amp; 1200'!$B:$B,ROW())="","",INDEX('Display 730 &amp; 1200'!$B:$B,ROW()))</f>
        <v>Didi</v>
      </c>
      <c r="C423" t="str">
        <f>IF(INDEX('Display 730 &amp; 1200'!$D:$D,ROW())="","",INDEX('Display 730 &amp; 1200'!$D:$D,ROW()))</f>
        <v>GRT11A</v>
      </c>
      <c r="D423" t="e">
        <f>IF($C423="",0,SUMIFS(#REF!,#REF!,$C423,#REF!,"&gt;="&amp;'Display 730 &amp; 1200'!$AN$10,#REF!,"&lt;="&amp;'Display 730 &amp; 1200'!$AN$9))</f>
        <v>#REF!</v>
      </c>
      <c r="E423" t="e">
        <f>IF($C423="",0,SUMIFS(#REF!,#REF!,$C423,#REF!,"&gt;="&amp;'Display 730 &amp; 1200'!$AN$12,#REF!,"&lt;="&amp;'Display 730 &amp; 1200'!$AN$11))</f>
        <v>#REF!</v>
      </c>
    </row>
    <row r="424" spans="1:5">
      <c r="A424" t="str">
        <f>IF(INDEX('Display 730 &amp; 1200'!$A:$A,ROW())="","",INDEX('Display 730 &amp; 1200'!$A:$A,ROW()))</f>
        <v>BANDUNG万隆</v>
      </c>
      <c r="B424" t="str">
        <f>IF(INDEX('Display 730 &amp; 1200'!$B:$B,ROW())="","",INDEX('Display 730 &amp; 1200'!$B:$B,ROW()))</f>
        <v>Didi</v>
      </c>
      <c r="C424" t="str">
        <f>IF(INDEX('Display 730 &amp; 1200'!$D:$D,ROW())="","",INDEX('Display 730 &amp; 1200'!$D:$D,ROW()))</f>
        <v>GRT07C</v>
      </c>
      <c r="D424" t="e">
        <f>IF($C424="",0,SUMIFS(#REF!,#REF!,$C424,#REF!,"&gt;="&amp;'Display 730 &amp; 1200'!$AN$10,#REF!,"&lt;="&amp;'Display 730 &amp; 1200'!$AN$9))</f>
        <v>#REF!</v>
      </c>
      <c r="E424" t="e">
        <f>IF($C424="",0,SUMIFS(#REF!,#REF!,$C424,#REF!,"&gt;="&amp;'Display 730 &amp; 1200'!$AN$12,#REF!,"&lt;="&amp;'Display 730 &amp; 1200'!$AN$11))</f>
        <v>#REF!</v>
      </c>
    </row>
    <row r="425" spans="1:5">
      <c r="A425" t="str">
        <f>IF(INDEX('Display 730 &amp; 1200'!$A:$A,ROW())="","",INDEX('Display 730 &amp; 1200'!$A:$A,ROW()))</f>
        <v>BANDUNG万隆</v>
      </c>
      <c r="B425" t="str">
        <f>IF(INDEX('Display 730 &amp; 1200'!$B:$B,ROW())="","",INDEX('Display 730 &amp; 1200'!$B:$B,ROW()))</f>
        <v>Didi</v>
      </c>
      <c r="C425" t="str">
        <f>IF(INDEX('Display 730 &amp; 1200'!$D:$D,ROW())="","",INDEX('Display 730 &amp; 1200'!$D:$D,ROW()))</f>
        <v>GRT19A</v>
      </c>
      <c r="D425" t="e">
        <f>IF($C425="",0,SUMIFS(#REF!,#REF!,$C425,#REF!,"&gt;="&amp;'Display 730 &amp; 1200'!$AN$10,#REF!,"&lt;="&amp;'Display 730 &amp; 1200'!$AN$9))</f>
        <v>#REF!</v>
      </c>
      <c r="E425" t="e">
        <f>IF($C425="",0,SUMIFS(#REF!,#REF!,$C425,#REF!,"&gt;="&amp;'Display 730 &amp; 1200'!$AN$12,#REF!,"&lt;="&amp;'Display 730 &amp; 1200'!$AN$11))</f>
        <v>#REF!</v>
      </c>
    </row>
    <row r="426" spans="1:5">
      <c r="A426" t="str">
        <f>IF(INDEX('Display 730 &amp; 1200'!$A:$A,ROW())="","",INDEX('Display 730 &amp; 1200'!$A:$A,ROW()))</f>
        <v>BANDUNG万隆</v>
      </c>
      <c r="B426" t="str">
        <f>IF(INDEX('Display 730 &amp; 1200'!$B:$B,ROW())="","",INDEX('Display 730 &amp; 1200'!$B:$B,ROW()))</f>
        <v>Didi</v>
      </c>
      <c r="C426" t="str">
        <f>IF(INDEX('Display 730 &amp; 1200'!$D:$D,ROW())="","",INDEX('Display 730 &amp; 1200'!$D:$D,ROW()))</f>
        <v>GRT42</v>
      </c>
      <c r="D426" t="e">
        <f>IF($C426="",0,SUMIFS(#REF!,#REF!,$C426,#REF!,"&gt;="&amp;'Display 730 &amp; 1200'!$AN$10,#REF!,"&lt;="&amp;'Display 730 &amp; 1200'!$AN$9))</f>
        <v>#REF!</v>
      </c>
      <c r="E426" t="e">
        <f>IF($C426="",0,SUMIFS(#REF!,#REF!,$C426,#REF!,"&gt;="&amp;'Display 730 &amp; 1200'!$AN$12,#REF!,"&lt;="&amp;'Display 730 &amp; 1200'!$AN$11))</f>
        <v>#REF!</v>
      </c>
    </row>
    <row r="427" spans="1:5">
      <c r="A427" t="str">
        <f>IF(INDEX('Display 730 &amp; 1200'!$A:$A,ROW())="","",INDEX('Display 730 &amp; 1200'!$A:$A,ROW()))</f>
        <v>BANDUNG万隆</v>
      </c>
      <c r="B427" t="str">
        <f>IF(INDEX('Display 730 &amp; 1200'!$B:$B,ROW())="","",INDEX('Display 730 &amp; 1200'!$B:$B,ROW()))</f>
        <v>Didi</v>
      </c>
      <c r="C427" t="str">
        <f>IF(INDEX('Display 730 &amp; 1200'!$D:$D,ROW())="","",INDEX('Display 730 &amp; 1200'!$D:$D,ROW()))</f>
        <v>GRT05C</v>
      </c>
      <c r="D427" t="e">
        <f>IF($C427="",0,SUMIFS(#REF!,#REF!,$C427,#REF!,"&gt;="&amp;'Display 730 &amp; 1200'!$AN$10,#REF!,"&lt;="&amp;'Display 730 &amp; 1200'!$AN$9))</f>
        <v>#REF!</v>
      </c>
      <c r="E427" t="e">
        <f>IF($C427="",0,SUMIFS(#REF!,#REF!,$C427,#REF!,"&gt;="&amp;'Display 730 &amp; 1200'!$AN$12,#REF!,"&lt;="&amp;'Display 730 &amp; 1200'!$AN$11))</f>
        <v>#REF!</v>
      </c>
    </row>
    <row r="428" spans="1:5">
      <c r="A428" t="str">
        <f>IF(INDEX('Display 730 &amp; 1200'!$A:$A,ROW())="","",INDEX('Display 730 &amp; 1200'!$A:$A,ROW()))</f>
        <v>BANDUNG万隆</v>
      </c>
      <c r="B428" t="str">
        <f>IF(INDEX('Display 730 &amp; 1200'!$B:$B,ROW())="","",INDEX('Display 730 &amp; 1200'!$B:$B,ROW()))</f>
        <v>Didi</v>
      </c>
      <c r="C428" t="str">
        <f>IF(INDEX('Display 730 &amp; 1200'!$D:$D,ROW())="","",INDEX('Display 730 &amp; 1200'!$D:$D,ROW()))</f>
        <v>GRT36A</v>
      </c>
      <c r="D428" t="e">
        <f>IF($C428="",0,SUMIFS(#REF!,#REF!,$C428,#REF!,"&gt;="&amp;'Display 730 &amp; 1200'!$AN$10,#REF!,"&lt;="&amp;'Display 730 &amp; 1200'!$AN$9))</f>
        <v>#REF!</v>
      </c>
      <c r="E428" t="e">
        <f>IF($C428="",0,SUMIFS(#REF!,#REF!,$C428,#REF!,"&gt;="&amp;'Display 730 &amp; 1200'!$AN$12,#REF!,"&lt;="&amp;'Display 730 &amp; 1200'!$AN$11))</f>
        <v>#REF!</v>
      </c>
    </row>
    <row r="429" spans="1:5">
      <c r="A429" t="str">
        <f>IF(INDEX('Display 730 &amp; 1200'!$A:$A,ROW())="","",INDEX('Display 730 &amp; 1200'!$A:$A,ROW()))</f>
        <v>BANDUNG万隆</v>
      </c>
      <c r="B429" t="str">
        <f>IF(INDEX('Display 730 &amp; 1200'!$B:$B,ROW())="","",INDEX('Display 730 &amp; 1200'!$B:$B,ROW()))</f>
        <v>Didi</v>
      </c>
      <c r="C429" t="str">
        <f>IF(INDEX('Display 730 &amp; 1200'!$D:$D,ROW())="","",INDEX('Display 730 &amp; 1200'!$D:$D,ROW()))</f>
        <v>GRT22C</v>
      </c>
      <c r="D429" t="e">
        <f>IF($C429="",0,SUMIFS(#REF!,#REF!,$C429,#REF!,"&gt;="&amp;'Display 730 &amp; 1200'!$AN$10,#REF!,"&lt;="&amp;'Display 730 &amp; 1200'!$AN$9))</f>
        <v>#REF!</v>
      </c>
      <c r="E429" t="e">
        <f>IF($C429="",0,SUMIFS(#REF!,#REF!,$C429,#REF!,"&gt;="&amp;'Display 730 &amp; 1200'!$AN$12,#REF!,"&lt;="&amp;'Display 730 &amp; 1200'!$AN$11))</f>
        <v>#REF!</v>
      </c>
    </row>
    <row r="430" spans="1:5">
      <c r="A430" t="str">
        <f>IF(INDEX('Display 730 &amp; 1200'!$A:$A,ROW())="","",INDEX('Display 730 &amp; 1200'!$A:$A,ROW()))</f>
        <v>BANDUNG万隆</v>
      </c>
      <c r="B430" t="str">
        <f>IF(INDEX('Display 730 &amp; 1200'!$B:$B,ROW())="","",INDEX('Display 730 &amp; 1200'!$B:$B,ROW()))</f>
        <v>Didi</v>
      </c>
      <c r="C430" t="str">
        <f>IF(INDEX('Display 730 &amp; 1200'!$D:$D,ROW())="","",INDEX('Display 730 &amp; 1200'!$D:$D,ROW()))</f>
        <v>GRT26C</v>
      </c>
      <c r="D430" t="e">
        <f>IF($C430="",0,SUMIFS(#REF!,#REF!,$C430,#REF!,"&gt;="&amp;'Display 730 &amp; 1200'!$AN$10,#REF!,"&lt;="&amp;'Display 730 &amp; 1200'!$AN$9))</f>
        <v>#REF!</v>
      </c>
      <c r="E430" t="e">
        <f>IF($C430="",0,SUMIFS(#REF!,#REF!,$C430,#REF!,"&gt;="&amp;'Display 730 &amp; 1200'!$AN$12,#REF!,"&lt;="&amp;'Display 730 &amp; 1200'!$AN$11))</f>
        <v>#REF!</v>
      </c>
    </row>
    <row r="431" spans="1:5">
      <c r="A431" t="str">
        <f>IF(INDEX('Display 730 &amp; 1200'!$A:$A,ROW())="","",INDEX('Display 730 &amp; 1200'!$A:$A,ROW()))</f>
        <v>BANDUNG万隆</v>
      </c>
      <c r="B431" t="str">
        <f>IF(INDEX('Display 730 &amp; 1200'!$B:$B,ROW())="","",INDEX('Display 730 &amp; 1200'!$B:$B,ROW()))</f>
        <v>Didi</v>
      </c>
      <c r="C431" t="str">
        <f>IF(INDEX('Display 730 &amp; 1200'!$D:$D,ROW())="","",INDEX('Display 730 &amp; 1200'!$D:$D,ROW()))</f>
        <v>GRT41A</v>
      </c>
      <c r="D431" t="e">
        <f>IF($C431="",0,SUMIFS(#REF!,#REF!,$C431,#REF!,"&gt;="&amp;'Display 730 &amp; 1200'!$AN$10,#REF!,"&lt;="&amp;'Display 730 &amp; 1200'!$AN$9))</f>
        <v>#REF!</v>
      </c>
      <c r="E431" t="e">
        <f>IF($C431="",0,SUMIFS(#REF!,#REF!,$C431,#REF!,"&gt;="&amp;'Display 730 &amp; 1200'!$AN$12,#REF!,"&lt;="&amp;'Display 730 &amp; 1200'!$AN$11))</f>
        <v>#REF!</v>
      </c>
    </row>
    <row r="432" spans="1:5">
      <c r="A432" t="str">
        <f>IF(INDEX('Display 730 &amp; 1200'!$A:$A,ROW())="","",INDEX('Display 730 &amp; 1200'!$A:$A,ROW()))</f>
        <v>BANDUNG万隆</v>
      </c>
      <c r="B432" t="str">
        <f>IF(INDEX('Display 730 &amp; 1200'!$B:$B,ROW())="","",INDEX('Display 730 &amp; 1200'!$B:$B,ROW()))</f>
        <v>Didi</v>
      </c>
      <c r="C432" t="str">
        <f>IF(INDEX('Display 730 &amp; 1200'!$D:$D,ROW())="","",INDEX('Display 730 &amp; 1200'!$D:$D,ROW()))</f>
        <v>GRT16B</v>
      </c>
      <c r="D432" t="e">
        <f>IF($C432="",0,SUMIFS(#REF!,#REF!,$C432,#REF!,"&gt;="&amp;'Display 730 &amp; 1200'!$AN$10,#REF!,"&lt;="&amp;'Display 730 &amp; 1200'!$AN$9))</f>
        <v>#REF!</v>
      </c>
      <c r="E432" t="e">
        <f>IF($C432="",0,SUMIFS(#REF!,#REF!,$C432,#REF!,"&gt;="&amp;'Display 730 &amp; 1200'!$AN$12,#REF!,"&lt;="&amp;'Display 730 &amp; 1200'!$AN$11))</f>
        <v>#REF!</v>
      </c>
    </row>
    <row r="433" spans="1:5">
      <c r="A433" t="str">
        <f>IF(INDEX('Display 730 &amp; 1200'!$A:$A,ROW())="","",INDEX('Display 730 &amp; 1200'!$A:$A,ROW()))</f>
        <v>BANDUNG万隆</v>
      </c>
      <c r="B433" t="str">
        <f>IF(INDEX('Display 730 &amp; 1200'!$B:$B,ROW())="","",INDEX('Display 730 &amp; 1200'!$B:$B,ROW()))</f>
        <v>Didi</v>
      </c>
      <c r="C433" t="str">
        <f>IF(INDEX('Display 730 &amp; 1200'!$D:$D,ROW())="","",INDEX('Display 730 &amp; 1200'!$D:$D,ROW()))</f>
        <v>GRT31B</v>
      </c>
      <c r="D433" t="e">
        <f>IF($C433="",0,SUMIFS(#REF!,#REF!,$C433,#REF!,"&gt;="&amp;'Display 730 &amp; 1200'!$AN$10,#REF!,"&lt;="&amp;'Display 730 &amp; 1200'!$AN$9))</f>
        <v>#REF!</v>
      </c>
      <c r="E433" t="e">
        <f>IF($C433="",0,SUMIFS(#REF!,#REF!,$C433,#REF!,"&gt;="&amp;'Display 730 &amp; 1200'!$AN$12,#REF!,"&lt;="&amp;'Display 730 &amp; 1200'!$AN$11))</f>
        <v>#REF!</v>
      </c>
    </row>
    <row r="434" spans="1:5">
      <c r="A434" t="str">
        <f>IF(INDEX('Display 730 &amp; 1200'!$A:$A,ROW())="","",INDEX('Display 730 &amp; 1200'!$A:$A,ROW()))</f>
        <v>BANDUNG万隆</v>
      </c>
      <c r="B434" t="str">
        <f>IF(INDEX('Display 730 &amp; 1200'!$B:$B,ROW())="","",INDEX('Display 730 &amp; 1200'!$B:$B,ROW()))</f>
        <v>Didi</v>
      </c>
      <c r="C434" t="str">
        <f>IF(INDEX('Display 730 &amp; 1200'!$D:$D,ROW())="","",INDEX('Display 730 &amp; 1200'!$D:$D,ROW()))</f>
        <v>GRT03D</v>
      </c>
      <c r="D434" t="e">
        <f>IF($C434="",0,SUMIFS(#REF!,#REF!,$C434,#REF!,"&gt;="&amp;'Display 730 &amp; 1200'!$AN$10,#REF!,"&lt;="&amp;'Display 730 &amp; 1200'!$AN$9))</f>
        <v>#REF!</v>
      </c>
      <c r="E434" t="e">
        <f>IF($C434="",0,SUMIFS(#REF!,#REF!,$C434,#REF!,"&gt;="&amp;'Display 730 &amp; 1200'!$AN$12,#REF!,"&lt;="&amp;'Display 730 &amp; 1200'!$AN$11))</f>
        <v>#REF!</v>
      </c>
    </row>
    <row r="435" spans="1:5">
      <c r="A435" t="str">
        <f>IF(INDEX('Display 730 &amp; 1200'!$A:$A,ROW())="","",INDEX('Display 730 &amp; 1200'!$A:$A,ROW()))</f>
        <v>BANDUNG万隆</v>
      </c>
      <c r="B435" t="str">
        <f>IF(INDEX('Display 730 &amp; 1200'!$B:$B,ROW())="","",INDEX('Display 730 &amp; 1200'!$B:$B,ROW()))</f>
        <v>Didi</v>
      </c>
      <c r="C435" t="str">
        <f>IF(INDEX('Display 730 &amp; 1200'!$D:$D,ROW())="","",INDEX('Display 730 &amp; 1200'!$D:$D,ROW()))</f>
        <v>GRT02A</v>
      </c>
      <c r="D435" t="e">
        <f>IF($C435="",0,SUMIFS(#REF!,#REF!,$C435,#REF!,"&gt;="&amp;'Display 730 &amp; 1200'!$AN$10,#REF!,"&lt;="&amp;'Display 730 &amp; 1200'!$AN$9))</f>
        <v>#REF!</v>
      </c>
      <c r="E435" t="e">
        <f>IF($C435="",0,SUMIFS(#REF!,#REF!,$C435,#REF!,"&gt;="&amp;'Display 730 &amp; 1200'!$AN$12,#REF!,"&lt;="&amp;'Display 730 &amp; 1200'!$AN$11))</f>
        <v>#REF!</v>
      </c>
    </row>
    <row r="436" spans="1:5">
      <c r="A436" t="str">
        <f>IF(INDEX('Display 730 &amp; 1200'!$A:$A,ROW())="","",INDEX('Display 730 &amp; 1200'!$A:$A,ROW()))</f>
        <v>BANDUNG万隆</v>
      </c>
      <c r="B436" t="str">
        <f>IF(INDEX('Display 730 &amp; 1200'!$B:$B,ROW())="","",INDEX('Display 730 &amp; 1200'!$B:$B,ROW()))</f>
        <v>Didi</v>
      </c>
      <c r="C436" t="str">
        <f>IF(INDEX('Display 730 &amp; 1200'!$D:$D,ROW())="","",INDEX('Display 730 &amp; 1200'!$D:$D,ROW()))</f>
        <v>GRT37C</v>
      </c>
      <c r="D436" t="e">
        <f>IF($C436="",0,SUMIFS(#REF!,#REF!,$C436,#REF!,"&gt;="&amp;'Display 730 &amp; 1200'!$AN$10,#REF!,"&lt;="&amp;'Display 730 &amp; 1200'!$AN$9))</f>
        <v>#REF!</v>
      </c>
      <c r="E436" t="e">
        <f>IF($C436="",0,SUMIFS(#REF!,#REF!,$C436,#REF!,"&gt;="&amp;'Display 730 &amp; 1200'!$AN$12,#REF!,"&lt;="&amp;'Display 730 &amp; 1200'!$AN$11))</f>
        <v>#REF!</v>
      </c>
    </row>
    <row r="437" spans="1:5">
      <c r="A437" t="str">
        <f>IF(INDEX('Display 730 &amp; 1200'!$A:$A,ROW())="","",INDEX('Display 730 &amp; 1200'!$A:$A,ROW()))</f>
        <v>BANDUNG万隆</v>
      </c>
      <c r="B437" t="str">
        <f>IF(INDEX('Display 730 &amp; 1200'!$B:$B,ROW())="","",INDEX('Display 730 &amp; 1200'!$B:$B,ROW()))</f>
        <v>Didi</v>
      </c>
      <c r="C437" t="str">
        <f>IF(INDEX('Display 730 &amp; 1200'!$D:$D,ROW())="","",INDEX('Display 730 &amp; 1200'!$D:$D,ROW()))</f>
        <v>GRT41C</v>
      </c>
      <c r="D437" t="e">
        <f>IF($C437="",0,SUMIFS(#REF!,#REF!,$C437,#REF!,"&gt;="&amp;'Display 730 &amp; 1200'!$AN$10,#REF!,"&lt;="&amp;'Display 730 &amp; 1200'!$AN$9))</f>
        <v>#REF!</v>
      </c>
      <c r="E437" t="e">
        <f>IF($C437="",0,SUMIFS(#REF!,#REF!,$C437,#REF!,"&gt;="&amp;'Display 730 &amp; 1200'!$AN$12,#REF!,"&lt;="&amp;'Display 730 &amp; 1200'!$AN$11))</f>
        <v>#REF!</v>
      </c>
    </row>
    <row r="438" spans="1:5">
      <c r="A438" t="str">
        <f>IF(INDEX('Display 730 &amp; 1200'!$A:$A,ROW())="","",INDEX('Display 730 &amp; 1200'!$A:$A,ROW()))</f>
        <v>BANDUNG万隆</v>
      </c>
      <c r="B438" t="str">
        <f>IF(INDEX('Display 730 &amp; 1200'!$B:$B,ROW())="","",INDEX('Display 730 &amp; 1200'!$B:$B,ROW()))</f>
        <v>Didi</v>
      </c>
      <c r="C438" t="str">
        <f>IF(INDEX('Display 730 &amp; 1200'!$D:$D,ROW())="","",INDEX('Display 730 &amp; 1200'!$D:$D,ROW()))</f>
        <v>GRT25B</v>
      </c>
      <c r="D438" t="e">
        <f>IF($C438="",0,SUMIFS(#REF!,#REF!,$C438,#REF!,"&gt;="&amp;'Display 730 &amp; 1200'!$AN$10,#REF!,"&lt;="&amp;'Display 730 &amp; 1200'!$AN$9))</f>
        <v>#REF!</v>
      </c>
      <c r="E438" t="e">
        <f>IF($C438="",0,SUMIFS(#REF!,#REF!,$C438,#REF!,"&gt;="&amp;'Display 730 &amp; 1200'!$AN$12,#REF!,"&lt;="&amp;'Display 730 &amp; 1200'!$AN$11))</f>
        <v>#REF!</v>
      </c>
    </row>
    <row r="439" spans="1:5">
      <c r="A439" t="str">
        <f>IF(INDEX('Display 730 &amp; 1200'!$A:$A,ROW())="","",INDEX('Display 730 &amp; 1200'!$A:$A,ROW()))</f>
        <v>BANDUNG万隆</v>
      </c>
      <c r="B439" t="str">
        <f>IF(INDEX('Display 730 &amp; 1200'!$B:$B,ROW())="","",INDEX('Display 730 &amp; 1200'!$B:$B,ROW()))</f>
        <v>Didi</v>
      </c>
      <c r="C439" t="str">
        <f>IF(INDEX('Display 730 &amp; 1200'!$D:$D,ROW())="","",INDEX('Display 730 &amp; 1200'!$D:$D,ROW()))</f>
        <v>GRT32A</v>
      </c>
      <c r="D439" t="e">
        <f>IF($C439="",0,SUMIFS(#REF!,#REF!,$C439,#REF!,"&gt;="&amp;'Display 730 &amp; 1200'!$AN$10,#REF!,"&lt;="&amp;'Display 730 &amp; 1200'!$AN$9))</f>
        <v>#REF!</v>
      </c>
      <c r="E439" t="e">
        <f>IF($C439="",0,SUMIFS(#REF!,#REF!,$C439,#REF!,"&gt;="&amp;'Display 730 &amp; 1200'!$AN$12,#REF!,"&lt;="&amp;'Display 730 &amp; 1200'!$AN$11))</f>
        <v>#REF!</v>
      </c>
    </row>
    <row r="440" spans="1:5">
      <c r="A440" t="str">
        <f>IF(INDEX('Display 730 &amp; 1200'!$A:$A,ROW())="","",INDEX('Display 730 &amp; 1200'!$A:$A,ROW()))</f>
        <v>BANDUNG万隆</v>
      </c>
      <c r="B440" t="str">
        <f>IF(INDEX('Display 730 &amp; 1200'!$B:$B,ROW())="","",INDEX('Display 730 &amp; 1200'!$B:$B,ROW()))</f>
        <v>Didi</v>
      </c>
      <c r="C440" t="str">
        <f>IF(INDEX('Display 730 &amp; 1200'!$D:$D,ROW())="","",INDEX('Display 730 &amp; 1200'!$D:$D,ROW()))</f>
        <v>GRT33C</v>
      </c>
      <c r="D440" t="e">
        <f>IF($C440="",0,SUMIFS(#REF!,#REF!,$C440,#REF!,"&gt;="&amp;'Display 730 &amp; 1200'!$AN$10,#REF!,"&lt;="&amp;'Display 730 &amp; 1200'!$AN$9))</f>
        <v>#REF!</v>
      </c>
      <c r="E440" t="e">
        <f>IF($C440="",0,SUMIFS(#REF!,#REF!,$C440,#REF!,"&gt;="&amp;'Display 730 &amp; 1200'!$AN$12,#REF!,"&lt;="&amp;'Display 730 &amp; 1200'!$AN$11))</f>
        <v>#REF!</v>
      </c>
    </row>
    <row r="441" spans="1:5">
      <c r="A441" t="str">
        <f>IF(INDEX('Display 730 &amp; 1200'!$A:$A,ROW())="","",INDEX('Display 730 &amp; 1200'!$A:$A,ROW()))</f>
        <v>BANDUNG万隆</v>
      </c>
      <c r="B441" t="str">
        <f>IF(INDEX('Display 730 &amp; 1200'!$B:$B,ROW())="","",INDEX('Display 730 &amp; 1200'!$B:$B,ROW()))</f>
        <v>Edo Rudiana</v>
      </c>
      <c r="C441" t="str">
        <f>IF(INDEX('Display 730 &amp; 1200'!$D:$D,ROW())="","",INDEX('Display 730 &amp; 1200'!$D:$D,ROW()))</f>
        <v>SOG26A</v>
      </c>
      <c r="D441" t="e">
        <f>IF($C441="",0,SUMIFS(#REF!,#REF!,$C441,#REF!,"&gt;="&amp;'Display 730 &amp; 1200'!$AN$10,#REF!,"&lt;="&amp;'Display 730 &amp; 1200'!$AN$9))</f>
        <v>#REF!</v>
      </c>
      <c r="E441" t="e">
        <f>IF($C441="",0,SUMIFS(#REF!,#REF!,$C441,#REF!,"&gt;="&amp;'Display 730 &amp; 1200'!$AN$12,#REF!,"&lt;="&amp;'Display 730 &amp; 1200'!$AN$11))</f>
        <v>#REF!</v>
      </c>
    </row>
    <row r="442" spans="1:5">
      <c r="A442" t="str">
        <f>IF(INDEX('Display 730 &amp; 1200'!$A:$A,ROW())="","",INDEX('Display 730 &amp; 1200'!$A:$A,ROW()))</f>
        <v>BANDUNG万隆</v>
      </c>
      <c r="B442" t="str">
        <f>IF(INDEX('Display 730 &amp; 1200'!$B:$B,ROW())="","",INDEX('Display 730 &amp; 1200'!$B:$B,ROW()))</f>
        <v>Edo Rudiana</v>
      </c>
      <c r="C442" t="str">
        <f>IF(INDEX('Display 730 &amp; 1200'!$D:$D,ROW())="","",INDEX('Display 730 &amp; 1200'!$D:$D,ROW()))</f>
        <v>BABAKAN_CIPARAY_2</v>
      </c>
      <c r="D442" t="e">
        <f>IF($C442="",0,SUMIFS(#REF!,#REF!,$C442,#REF!,"&gt;="&amp;'Display 730 &amp; 1200'!$AN$10,#REF!,"&lt;="&amp;'Display 730 &amp; 1200'!$AN$9))</f>
        <v>#REF!</v>
      </c>
      <c r="E442" t="e">
        <f>IF($C442="",0,SUMIFS(#REF!,#REF!,$C442,#REF!,"&gt;="&amp;'Display 730 &amp; 1200'!$AN$12,#REF!,"&lt;="&amp;'Display 730 &amp; 1200'!$AN$11))</f>
        <v>#REF!</v>
      </c>
    </row>
    <row r="443" spans="1:5">
      <c r="A443" t="str">
        <f>IF(INDEX('Display 730 &amp; 1200'!$A:$A,ROW())="","",INDEX('Display 730 &amp; 1200'!$A:$A,ROW()))</f>
        <v>BANDUNG万隆</v>
      </c>
      <c r="B443" t="str">
        <f>IF(INDEX('Display 730 &amp; 1200'!$B:$B,ROW())="","",INDEX('Display 730 &amp; 1200'!$B:$B,ROW()))</f>
        <v>Edo Rudiana</v>
      </c>
      <c r="C443" t="str">
        <f>IF(INDEX('Display 730 &amp; 1200'!$D:$D,ROW())="","",INDEX('Display 730 &amp; 1200'!$D:$D,ROW()))</f>
        <v>KUTAWARINGIN_2</v>
      </c>
      <c r="D443" t="e">
        <f>IF($C443="",0,SUMIFS(#REF!,#REF!,$C443,#REF!,"&gt;="&amp;'Display 730 &amp; 1200'!$AN$10,#REF!,"&lt;="&amp;'Display 730 &amp; 1200'!$AN$9))</f>
        <v>#REF!</v>
      </c>
      <c r="E443" t="e">
        <f>IF($C443="",0,SUMIFS(#REF!,#REF!,$C443,#REF!,"&gt;="&amp;'Display 730 &amp; 1200'!$AN$12,#REF!,"&lt;="&amp;'Display 730 &amp; 1200'!$AN$11))</f>
        <v>#REF!</v>
      </c>
    </row>
    <row r="444" spans="1:5">
      <c r="A444" t="str">
        <f>IF(INDEX('Display 730 &amp; 1200'!$A:$A,ROW())="","",INDEX('Display 730 &amp; 1200'!$A:$A,ROW()))</f>
        <v>BANDUNG万隆</v>
      </c>
      <c r="B444" t="str">
        <f>IF(INDEX('Display 730 &amp; 1200'!$B:$B,ROW())="","",INDEX('Display 730 &amp; 1200'!$B:$B,ROW()))</f>
        <v>Edo Rudiana</v>
      </c>
      <c r="C444" t="str">
        <f>IF(INDEX('Display 730 &amp; 1200'!$D:$D,ROW())="","",INDEX('Display 730 &amp; 1200'!$D:$D,ROW()))</f>
        <v>DC_HOLIS</v>
      </c>
      <c r="D444" t="e">
        <f>IF($C444="",0,SUMIFS(#REF!,#REF!,$C444,#REF!,"&gt;="&amp;'Display 730 &amp; 1200'!$AN$10,#REF!,"&lt;="&amp;'Display 730 &amp; 1200'!$AN$9))</f>
        <v>#REF!</v>
      </c>
      <c r="E444" t="e">
        <f>IF($C444="",0,SUMIFS(#REF!,#REF!,$C444,#REF!,"&gt;="&amp;'Display 730 &amp; 1200'!$AN$12,#REF!,"&lt;="&amp;'Display 730 &amp; 1200'!$AN$11))</f>
        <v>#REF!</v>
      </c>
    </row>
    <row r="445" spans="1:5">
      <c r="A445" t="str">
        <f>IF(INDEX('Display 730 &amp; 1200'!$A:$A,ROW())="","",INDEX('Display 730 &amp; 1200'!$A:$A,ROW()))</f>
        <v>BANDUNG万隆</v>
      </c>
      <c r="B445" t="str">
        <f>IF(INDEX('Display 730 &amp; 1200'!$B:$B,ROW())="","",INDEX('Display 730 &amp; 1200'!$B:$B,ROW()))</f>
        <v>Edo Rudiana</v>
      </c>
      <c r="C445" t="str">
        <f>IF(INDEX('Display 730 &amp; 1200'!$D:$D,ROW())="","",INDEX('Display 730 &amp; 1200'!$D:$D,ROW()))</f>
        <v>WARGALUYU</v>
      </c>
      <c r="D445" t="e">
        <f>IF($C445="",0,SUMIFS(#REF!,#REF!,$C445,#REF!,"&gt;="&amp;'Display 730 &amp; 1200'!$AN$10,#REF!,"&lt;="&amp;'Display 730 &amp; 1200'!$AN$9))</f>
        <v>#REF!</v>
      </c>
      <c r="E445" t="e">
        <f>IF($C445="",0,SUMIFS(#REF!,#REF!,$C445,#REF!,"&gt;="&amp;'Display 730 &amp; 1200'!$AN$12,#REF!,"&lt;="&amp;'Display 730 &amp; 1200'!$AN$11))</f>
        <v>#REF!</v>
      </c>
    </row>
    <row r="446" spans="1:5">
      <c r="A446" t="str">
        <f>IF(INDEX('Display 730 &amp; 1200'!$A:$A,ROW())="","",INDEX('Display 730 &amp; 1200'!$A:$A,ROW()))</f>
        <v>BANDUNG万隆</v>
      </c>
      <c r="B446" t="str">
        <f>IF(INDEX('Display 730 &amp; 1200'!$B:$B,ROW())="","",INDEX('Display 730 &amp; 1200'!$B:$B,ROW()))</f>
        <v>Edo Rudiana</v>
      </c>
      <c r="C446" t="str">
        <f>IF(INDEX('Display 730 &amp; 1200'!$D:$D,ROW())="","",INDEX('Display 730 &amp; 1200'!$D:$D,ROW()))</f>
        <v>PENGALENGAN_CIPINANG</v>
      </c>
      <c r="D446" t="e">
        <f>IF($C446="",0,SUMIFS(#REF!,#REF!,$C446,#REF!,"&gt;="&amp;'Display 730 &amp; 1200'!$AN$10,#REF!,"&lt;="&amp;'Display 730 &amp; 1200'!$AN$9))</f>
        <v>#REF!</v>
      </c>
      <c r="E446" t="e">
        <f>IF($C446="",0,SUMIFS(#REF!,#REF!,$C446,#REF!,"&gt;="&amp;'Display 730 &amp; 1200'!$AN$12,#REF!,"&lt;="&amp;'Display 730 &amp; 1200'!$AN$11))</f>
        <v>#REF!</v>
      </c>
    </row>
    <row r="447" spans="1:5">
      <c r="A447" t="str">
        <f>IF(INDEX('Display 730 &amp; 1200'!$A:$A,ROW())="","",INDEX('Display 730 &amp; 1200'!$A:$A,ROW()))</f>
        <v>BANDUNG万隆</v>
      </c>
      <c r="B447" t="str">
        <f>IF(INDEX('Display 730 &amp; 1200'!$B:$B,ROW())="","",INDEX('Display 730 &amp; 1200'!$B:$B,ROW()))</f>
        <v>Edo Rudiana</v>
      </c>
      <c r="C447" t="str">
        <f>IF(INDEX('Display 730 &amp; 1200'!$D:$D,ROW())="","",INDEX('Display 730 &amp; 1200'!$D:$D,ROW()))</f>
        <v>CILUNCAT</v>
      </c>
      <c r="D447" t="e">
        <f>IF($C447="",0,SUMIFS(#REF!,#REF!,$C447,#REF!,"&gt;="&amp;'Display 730 &amp; 1200'!$AN$10,#REF!,"&lt;="&amp;'Display 730 &amp; 1200'!$AN$9))</f>
        <v>#REF!</v>
      </c>
      <c r="E447" t="e">
        <f>IF($C447="",0,SUMIFS(#REF!,#REF!,$C447,#REF!,"&gt;="&amp;'Display 730 &amp; 1200'!$AN$12,#REF!,"&lt;="&amp;'Display 730 &amp; 1200'!$AN$11))</f>
        <v>#REF!</v>
      </c>
    </row>
    <row r="448" spans="1:5">
      <c r="A448" t="str">
        <f>IF(INDEX('Display 730 &amp; 1200'!$A:$A,ROW())="","",INDEX('Display 730 &amp; 1200'!$A:$A,ROW()))</f>
        <v>BANDUNG万隆</v>
      </c>
      <c r="B448" t="str">
        <f>IF(INDEX('Display 730 &amp; 1200'!$B:$B,ROW())="","",INDEX('Display 730 &amp; 1200'!$B:$B,ROW()))</f>
        <v>Edo Rudiana</v>
      </c>
      <c r="C448" t="str">
        <f>IF(INDEX('Display 730 &amp; 1200'!$D:$D,ROW())="","",INDEX('Display 730 &amp; 1200'!$D:$D,ROW()))</f>
        <v>DC_BOJONGLOA_KALER</v>
      </c>
      <c r="D448" t="e">
        <f>IF($C448="",0,SUMIFS(#REF!,#REF!,$C448,#REF!,"&gt;="&amp;'Display 730 &amp; 1200'!$AN$10,#REF!,"&lt;="&amp;'Display 730 &amp; 1200'!$AN$9))</f>
        <v>#REF!</v>
      </c>
      <c r="E448" t="e">
        <f>IF($C448="",0,SUMIFS(#REF!,#REF!,$C448,#REF!,"&gt;="&amp;'Display 730 &amp; 1200'!$AN$12,#REF!,"&lt;="&amp;'Display 730 &amp; 1200'!$AN$11))</f>
        <v>#REF!</v>
      </c>
    </row>
    <row r="449" spans="1:5">
      <c r="A449" t="str">
        <f>IF(INDEX('Display 730 &amp; 1200'!$A:$A,ROW())="","",INDEX('Display 730 &amp; 1200'!$A:$A,ROW()))</f>
        <v>BANDUNG万隆</v>
      </c>
      <c r="B449" t="str">
        <f>IF(INDEX('Display 730 &amp; 1200'!$B:$B,ROW())="","",INDEX('Display 730 &amp; 1200'!$B:$B,ROW()))</f>
        <v>Edo Rudiana</v>
      </c>
      <c r="C449" t="str">
        <f>IF(INDEX('Display 730 &amp; 1200'!$D:$D,ROW())="","",INDEX('Display 730 &amp; 1200'!$D:$D,ROW()))</f>
        <v>DC_MARGAHAYU_SELATAN</v>
      </c>
      <c r="D449" t="e">
        <f>IF($C449="",0,SUMIFS(#REF!,#REF!,$C449,#REF!,"&gt;="&amp;'Display 730 &amp; 1200'!$AN$10,#REF!,"&lt;="&amp;'Display 730 &amp; 1200'!$AN$9))</f>
        <v>#REF!</v>
      </c>
      <c r="E449" t="e">
        <f>IF($C449="",0,SUMIFS(#REF!,#REF!,$C449,#REF!,"&gt;="&amp;'Display 730 &amp; 1200'!$AN$12,#REF!,"&lt;="&amp;'Display 730 &amp; 1200'!$AN$11))</f>
        <v>#REF!</v>
      </c>
    </row>
    <row r="450" spans="1:5">
      <c r="A450" t="str">
        <f>IF(INDEX('Display 730 &amp; 1200'!$A:$A,ROW())="","",INDEX('Display 730 &amp; 1200'!$A:$A,ROW()))</f>
        <v>BANDUNG万隆</v>
      </c>
      <c r="B450" t="str">
        <f>IF(INDEX('Display 730 &amp; 1200'!$B:$B,ROW())="","",INDEX('Display 730 &amp; 1200'!$B:$B,ROW()))</f>
        <v>Edo Rudiana</v>
      </c>
      <c r="C450" t="str">
        <f>IF(INDEX('Display 730 &amp; 1200'!$D:$D,ROW())="","",INDEX('Display 730 &amp; 1200'!$D:$D,ROW()))</f>
        <v>DC_BANDUNG_SELATAN</v>
      </c>
      <c r="D450" t="e">
        <f>IF($C450="",0,SUMIFS(#REF!,#REF!,$C450,#REF!,"&gt;="&amp;'Display 730 &amp; 1200'!$AN$10,#REF!,"&lt;="&amp;'Display 730 &amp; 1200'!$AN$9))</f>
        <v>#REF!</v>
      </c>
      <c r="E450" t="e">
        <f>IF($C450="",0,SUMIFS(#REF!,#REF!,$C450,#REF!,"&gt;="&amp;'Display 730 &amp; 1200'!$AN$12,#REF!,"&lt;="&amp;'Display 730 &amp; 1200'!$AN$11))</f>
        <v>#REF!</v>
      </c>
    </row>
    <row r="451" spans="1:5">
      <c r="A451" t="str">
        <f>IF(INDEX('Display 730 &amp; 1200'!$A:$A,ROW())="","",INDEX('Display 730 &amp; 1200'!$A:$A,ROW()))</f>
        <v>BANDUNG万隆</v>
      </c>
      <c r="B451" t="str">
        <f>IF(INDEX('Display 730 &amp; 1200'!$B:$B,ROW())="","",INDEX('Display 730 &amp; 1200'!$B:$B,ROW()))</f>
        <v>Edo Rudiana</v>
      </c>
      <c r="C451" t="str">
        <f>IF(INDEX('Display 730 &amp; 1200'!$D:$D,ROW())="","",INDEX('Display 730 &amp; 1200'!$D:$D,ROW()))</f>
        <v>WARNASARI</v>
      </c>
      <c r="D451" t="e">
        <f>IF($C451="",0,SUMIFS(#REF!,#REF!,$C451,#REF!,"&gt;="&amp;'Display 730 &amp; 1200'!$AN$10,#REF!,"&lt;="&amp;'Display 730 &amp; 1200'!$AN$9))</f>
        <v>#REF!</v>
      </c>
      <c r="E451" t="e">
        <f>IF($C451="",0,SUMIFS(#REF!,#REF!,$C451,#REF!,"&gt;="&amp;'Display 730 &amp; 1200'!$AN$12,#REF!,"&lt;="&amp;'Display 730 &amp; 1200'!$AN$11))</f>
        <v>#REF!</v>
      </c>
    </row>
    <row r="452" spans="1:5">
      <c r="A452" t="str">
        <f>IF(INDEX('Display 730 &amp; 1200'!$A:$A,ROW())="","",INDEX('Display 730 &amp; 1200'!$A:$A,ROW()))</f>
        <v>BANDUNG万隆</v>
      </c>
      <c r="B452" t="str">
        <f>IF(INDEX('Display 730 &amp; 1200'!$B:$B,ROW())="","",INDEX('Display 730 &amp; 1200'!$B:$B,ROW()))</f>
        <v>Edo Rudiana</v>
      </c>
      <c r="C452" t="str">
        <f>IF(INDEX('Display 730 &amp; 1200'!$D:$D,ROW())="","",INDEX('Display 730 &amp; 1200'!$D:$D,ROW()))</f>
        <v>DC_KATAPANG</v>
      </c>
      <c r="D452" t="e">
        <f>IF($C452="",0,SUMIFS(#REF!,#REF!,$C452,#REF!,"&gt;="&amp;'Display 730 &amp; 1200'!$AN$10,#REF!,"&lt;="&amp;'Display 730 &amp; 1200'!$AN$9))</f>
        <v>#REF!</v>
      </c>
      <c r="E452" t="e">
        <f>IF($C452="",0,SUMIFS(#REF!,#REF!,$C452,#REF!,"&gt;="&amp;'Display 730 &amp; 1200'!$AN$12,#REF!,"&lt;="&amp;'Display 730 &amp; 1200'!$AN$11))</f>
        <v>#REF!</v>
      </c>
    </row>
    <row r="453" spans="1:5">
      <c r="A453" t="str">
        <f>IF(INDEX('Display 730 &amp; 1200'!$A:$A,ROW())="","",INDEX('Display 730 &amp; 1200'!$A:$A,ROW()))</f>
        <v>BANDUNG万隆</v>
      </c>
      <c r="B453" t="str">
        <f>IF(INDEX('Display 730 &amp; 1200'!$B:$B,ROW())="","",INDEX('Display 730 &amp; 1200'!$B:$B,ROW()))</f>
        <v>Edo Rudiana</v>
      </c>
      <c r="C453" t="str">
        <f>IF(INDEX('Display 730 &amp; 1200'!$D:$D,ROW())="","",INDEX('Display 730 &amp; 1200'!$D:$D,ROW()))</f>
        <v>DC_CIBADUYUT_RAYA</v>
      </c>
      <c r="D453" t="e">
        <f>IF($C453="",0,SUMIFS(#REF!,#REF!,$C453,#REF!,"&gt;="&amp;'Display 730 &amp; 1200'!$AN$10,#REF!,"&lt;="&amp;'Display 730 &amp; 1200'!$AN$9))</f>
        <v>#REF!</v>
      </c>
      <c r="E453" t="e">
        <f>IF($C453="",0,SUMIFS(#REF!,#REF!,$C453,#REF!,"&gt;="&amp;'Display 730 &amp; 1200'!$AN$12,#REF!,"&lt;="&amp;'Display 730 &amp; 1200'!$AN$11))</f>
        <v>#REF!</v>
      </c>
    </row>
    <row r="454" spans="1:5">
      <c r="A454" t="str">
        <f>IF(INDEX('Display 730 &amp; 1200'!$A:$A,ROW())="","",INDEX('Display 730 &amp; 1200'!$A:$A,ROW()))</f>
        <v>BANDUNG万隆</v>
      </c>
      <c r="B454" t="str">
        <f>IF(INDEX('Display 730 &amp; 1200'!$B:$B,ROW())="","",INDEX('Display 730 &amp; 1200'!$B:$B,ROW()))</f>
        <v>Edo Rudiana</v>
      </c>
      <c r="C454" t="str">
        <f>IF(INDEX('Display 730 &amp; 1200'!$D:$D,ROW())="","",INDEX('Display 730 &amp; 1200'!$D:$D,ROW()))</f>
        <v>SOG25C</v>
      </c>
      <c r="D454" t="e">
        <f>IF($C454="",0,SUMIFS(#REF!,#REF!,$C454,#REF!,"&gt;="&amp;'Display 730 &amp; 1200'!$AN$10,#REF!,"&lt;="&amp;'Display 730 &amp; 1200'!$AN$9))</f>
        <v>#REF!</v>
      </c>
      <c r="E454" t="e">
        <f>IF($C454="",0,SUMIFS(#REF!,#REF!,$C454,#REF!,"&gt;="&amp;'Display 730 &amp; 1200'!$AN$12,#REF!,"&lt;="&amp;'Display 730 &amp; 1200'!$AN$11))</f>
        <v>#REF!</v>
      </c>
    </row>
    <row r="455" spans="1:5">
      <c r="A455" t="str">
        <f>IF(INDEX('Display 730 &amp; 1200'!$A:$A,ROW())="","",INDEX('Display 730 &amp; 1200'!$A:$A,ROW()))</f>
        <v>BANDUNG万隆</v>
      </c>
      <c r="B455" t="str">
        <f>IF(INDEX('Display 730 &amp; 1200'!$B:$B,ROW())="","",INDEX('Display 730 &amp; 1200'!$B:$B,ROW()))</f>
        <v>Edo Rudiana</v>
      </c>
      <c r="C455" t="str">
        <f>IF(INDEX('Display 730 &amp; 1200'!$D:$D,ROW())="","",INDEX('Display 730 &amp; 1200'!$D:$D,ROW()))</f>
        <v>CIWIDEY</v>
      </c>
      <c r="D455" t="e">
        <f>IF($C455="",0,SUMIFS(#REF!,#REF!,$C455,#REF!,"&gt;="&amp;'Display 730 &amp; 1200'!$AN$10,#REF!,"&lt;="&amp;'Display 730 &amp; 1200'!$AN$9))</f>
        <v>#REF!</v>
      </c>
      <c r="E455" t="e">
        <f>IF($C455="",0,SUMIFS(#REF!,#REF!,$C455,#REF!,"&gt;="&amp;'Display 730 &amp; 1200'!$AN$12,#REF!,"&lt;="&amp;'Display 730 &amp; 1200'!$AN$11))</f>
        <v>#REF!</v>
      </c>
    </row>
    <row r="456" spans="1:5">
      <c r="A456" t="str">
        <f>IF(INDEX('Display 730 &amp; 1200'!$A:$A,ROW())="","",INDEX('Display 730 &amp; 1200'!$A:$A,ROW()))</f>
        <v>BANDUNG万隆</v>
      </c>
      <c r="B456" t="str">
        <f>IF(INDEX('Display 730 &amp; 1200'!$B:$B,ROW())="","",INDEX('Display 730 &amp; 1200'!$B:$B,ROW()))</f>
        <v>Edo Rudiana</v>
      </c>
      <c r="C456" t="str">
        <f>IF(INDEX('Display 730 &amp; 1200'!$D:$D,ROW())="","",INDEX('Display 730 &amp; 1200'!$D:$D,ROW()))</f>
        <v>DC_MARGAASIH</v>
      </c>
      <c r="D456" t="e">
        <f>IF($C456="",0,SUMIFS(#REF!,#REF!,$C456,#REF!,"&gt;="&amp;'Display 730 &amp; 1200'!$AN$10,#REF!,"&lt;="&amp;'Display 730 &amp; 1200'!$AN$9))</f>
        <v>#REF!</v>
      </c>
      <c r="E456" t="e">
        <f>IF($C456="",0,SUMIFS(#REF!,#REF!,$C456,#REF!,"&gt;="&amp;'Display 730 &amp; 1200'!$AN$12,#REF!,"&lt;="&amp;'Display 730 &amp; 1200'!$AN$11))</f>
        <v>#REF!</v>
      </c>
    </row>
    <row r="457" spans="1:5">
      <c r="A457" t="str">
        <f>IF(INDEX('Display 730 &amp; 1200'!$A:$A,ROW())="","",INDEX('Display 730 &amp; 1200'!$A:$A,ROW()))</f>
        <v>BANDUNG万隆</v>
      </c>
      <c r="B457" t="str">
        <f>IF(INDEX('Display 730 &amp; 1200'!$B:$B,ROW())="","",INDEX('Display 730 &amp; 1200'!$B:$B,ROW()))</f>
        <v>Edo Rudiana</v>
      </c>
      <c r="C457" t="str">
        <f>IF(INDEX('Display 730 &amp; 1200'!$D:$D,ROW())="","",INDEX('Display 730 &amp; 1200'!$D:$D,ROW()))</f>
        <v>SOG31E</v>
      </c>
      <c r="D457" t="e">
        <f>IF($C457="",0,SUMIFS(#REF!,#REF!,$C457,#REF!,"&gt;="&amp;'Display 730 &amp; 1200'!$AN$10,#REF!,"&lt;="&amp;'Display 730 &amp; 1200'!$AN$9))</f>
        <v>#REF!</v>
      </c>
      <c r="E457" t="e">
        <f>IF($C457="",0,SUMIFS(#REF!,#REF!,$C457,#REF!,"&gt;="&amp;'Display 730 &amp; 1200'!$AN$12,#REF!,"&lt;="&amp;'Display 730 &amp; 1200'!$AN$11))</f>
        <v>#REF!</v>
      </c>
    </row>
    <row r="458" spans="1:5">
      <c r="A458" t="str">
        <f>IF(INDEX('Display 730 &amp; 1200'!$A:$A,ROW())="","",INDEX('Display 730 &amp; 1200'!$A:$A,ROW()))</f>
        <v>BANDUNG万隆</v>
      </c>
      <c r="B458" t="str">
        <f>IF(INDEX('Display 730 &amp; 1200'!$B:$B,ROW())="","",INDEX('Display 730 &amp; 1200'!$B:$B,ROW()))</f>
        <v>Edo Rudiana</v>
      </c>
      <c r="C458" t="str">
        <f>IF(INDEX('Display 730 &amp; 1200'!$D:$D,ROW())="","",INDEX('Display 730 &amp; 1200'!$D:$D,ROW()))</f>
        <v>CANGKUANG_3</v>
      </c>
      <c r="D458" t="e">
        <f>IF($C458="",0,SUMIFS(#REF!,#REF!,$C458,#REF!,"&gt;="&amp;'Display 730 &amp; 1200'!$AN$10,#REF!,"&lt;="&amp;'Display 730 &amp; 1200'!$AN$9))</f>
        <v>#REF!</v>
      </c>
      <c r="E458" t="e">
        <f>IF($C458="",0,SUMIFS(#REF!,#REF!,$C458,#REF!,"&gt;="&amp;'Display 730 &amp; 1200'!$AN$12,#REF!,"&lt;="&amp;'Display 730 &amp; 1200'!$AN$11))</f>
        <v>#REF!</v>
      </c>
    </row>
    <row r="459" spans="1:5">
      <c r="A459" t="str">
        <f>IF(INDEX('Display 730 &amp; 1200'!$A:$A,ROW())="","",INDEX('Display 730 &amp; 1200'!$A:$A,ROW()))</f>
        <v>BANDUNG万隆</v>
      </c>
      <c r="B459" t="str">
        <f>IF(INDEX('Display 730 &amp; 1200'!$B:$B,ROW())="","",INDEX('Display 730 &amp; 1200'!$B:$B,ROW()))</f>
        <v>Eki Rizqiana Pahlevi</v>
      </c>
      <c r="C459" t="str">
        <f>IF(INDEX('Display 730 &amp; 1200'!$D:$D,ROW())="","",INDEX('Display 730 &amp; 1200'!$D:$D,ROW()))</f>
        <v>DC_KARAWANG_BARAT</v>
      </c>
      <c r="D459" t="e">
        <f>IF($C459="",0,SUMIFS(#REF!,#REF!,$C459,#REF!,"&gt;="&amp;'Display 730 &amp; 1200'!$AN$10,#REF!,"&lt;="&amp;'Display 730 &amp; 1200'!$AN$9))</f>
        <v>#REF!</v>
      </c>
      <c r="E459" t="e">
        <f>IF($C459="",0,SUMIFS(#REF!,#REF!,$C459,#REF!,"&gt;="&amp;'Display 730 &amp; 1200'!$AN$12,#REF!,"&lt;="&amp;'Display 730 &amp; 1200'!$AN$11))</f>
        <v>#REF!</v>
      </c>
    </row>
    <row r="460" spans="1:5">
      <c r="A460" t="str">
        <f>IF(INDEX('Display 730 &amp; 1200'!$A:$A,ROW())="","",INDEX('Display 730 &amp; 1200'!$A:$A,ROW()))</f>
        <v>BANDUNG万隆</v>
      </c>
      <c r="B460" t="str">
        <f>IF(INDEX('Display 730 &amp; 1200'!$B:$B,ROW())="","",INDEX('Display 730 &amp; 1200'!$B:$B,ROW()))</f>
        <v>Eki Rizqiana Pahlevi</v>
      </c>
      <c r="C460" t="str">
        <f>IF(INDEX('Display 730 &amp; 1200'!$D:$D,ROW())="","",INDEX('Display 730 &amp; 1200'!$D:$D,ROW()))</f>
        <v>PANGKAL_PERJUANGAN</v>
      </c>
      <c r="D460" t="e">
        <f>IF($C460="",0,SUMIFS(#REF!,#REF!,$C460,#REF!,"&gt;="&amp;'Display 730 &amp; 1200'!$AN$10,#REF!,"&lt;="&amp;'Display 730 &amp; 1200'!$AN$9))</f>
        <v>#REF!</v>
      </c>
      <c r="E460" t="e">
        <f>IF($C460="",0,SUMIFS(#REF!,#REF!,$C460,#REF!,"&gt;="&amp;'Display 730 &amp; 1200'!$AN$12,#REF!,"&lt;="&amp;'Display 730 &amp; 1200'!$AN$11))</f>
        <v>#REF!</v>
      </c>
    </row>
    <row r="461" spans="1:5">
      <c r="A461" t="str">
        <f>IF(INDEX('Display 730 &amp; 1200'!$A:$A,ROW())="","",INDEX('Display 730 &amp; 1200'!$A:$A,ROW()))</f>
        <v>BANDUNG万隆</v>
      </c>
      <c r="B461" t="str">
        <f>IF(INDEX('Display 730 &amp; 1200'!$B:$B,ROW())="","",INDEX('Display 730 &amp; 1200'!$B:$B,ROW()))</f>
        <v>Eki Rizqiana Pahlevi</v>
      </c>
      <c r="C461" t="str">
        <f>IF(INDEX('Display 730 &amp; 1200'!$D:$D,ROW())="","",INDEX('Display 730 &amp; 1200'!$D:$D,ROW()))</f>
        <v>TEMPURAN</v>
      </c>
      <c r="D461" t="e">
        <f>IF($C461="",0,SUMIFS(#REF!,#REF!,$C461,#REF!,"&gt;="&amp;'Display 730 &amp; 1200'!$AN$10,#REF!,"&lt;="&amp;'Display 730 &amp; 1200'!$AN$9))</f>
        <v>#REF!</v>
      </c>
      <c r="E461" t="e">
        <f>IF($C461="",0,SUMIFS(#REF!,#REF!,$C461,#REF!,"&gt;="&amp;'Display 730 &amp; 1200'!$AN$12,#REF!,"&lt;="&amp;'Display 730 &amp; 1200'!$AN$11))</f>
        <v>#REF!</v>
      </c>
    </row>
    <row r="462" spans="1:5">
      <c r="A462" t="str">
        <f>IF(INDEX('Display 730 &amp; 1200'!$A:$A,ROW())="","",INDEX('Display 730 &amp; 1200'!$A:$A,ROW()))</f>
        <v>BANDUNG万隆</v>
      </c>
      <c r="B462" t="str">
        <f>IF(INDEX('Display 730 &amp; 1200'!$B:$B,ROW())="","",INDEX('Display 730 &amp; 1200'!$B:$B,ROW()))</f>
        <v>Eki Rizqiana Pahlevi</v>
      </c>
      <c r="C462" t="str">
        <f>IF(INDEX('Display 730 &amp; 1200'!$D:$D,ROW())="","",INDEX('Display 730 &amp; 1200'!$D:$D,ROW()))</f>
        <v>PULOJAYA</v>
      </c>
      <c r="D462" t="e">
        <f>IF($C462="",0,SUMIFS(#REF!,#REF!,$C462,#REF!,"&gt;="&amp;'Display 730 &amp; 1200'!$AN$10,#REF!,"&lt;="&amp;'Display 730 &amp; 1200'!$AN$9))</f>
        <v>#REF!</v>
      </c>
      <c r="E462" t="e">
        <f>IF($C462="",0,SUMIFS(#REF!,#REF!,$C462,#REF!,"&gt;="&amp;'Display 730 &amp; 1200'!$AN$12,#REF!,"&lt;="&amp;'Display 730 &amp; 1200'!$AN$11))</f>
        <v>#REF!</v>
      </c>
    </row>
    <row r="463" spans="1:5">
      <c r="A463" t="str">
        <f>IF(INDEX('Display 730 &amp; 1200'!$A:$A,ROW())="","",INDEX('Display 730 &amp; 1200'!$A:$A,ROW()))</f>
        <v>BANDUNG万隆</v>
      </c>
      <c r="B463" t="str">
        <f>IF(INDEX('Display 730 &amp; 1200'!$B:$B,ROW())="","",INDEX('Display 730 &amp; 1200'!$B:$B,ROW()))</f>
        <v>Eki Rizqiana Pahlevi</v>
      </c>
      <c r="C463" t="str">
        <f>IF(INDEX('Display 730 &amp; 1200'!$D:$D,ROW())="","",INDEX('Display 730 &amp; 1200'!$D:$D,ROW()))</f>
        <v>KARAWANG_WETAN</v>
      </c>
      <c r="D463" t="e">
        <f>IF($C463="",0,SUMIFS(#REF!,#REF!,$C463,#REF!,"&gt;="&amp;'Display 730 &amp; 1200'!$AN$10,#REF!,"&lt;="&amp;'Display 730 &amp; 1200'!$AN$9))</f>
        <v>#REF!</v>
      </c>
      <c r="E463" t="e">
        <f>IF($C463="",0,SUMIFS(#REF!,#REF!,$C463,#REF!,"&gt;="&amp;'Display 730 &amp; 1200'!$AN$12,#REF!,"&lt;="&amp;'Display 730 &amp; 1200'!$AN$11))</f>
        <v>#REF!</v>
      </c>
    </row>
    <row r="464" spans="1:5">
      <c r="A464" t="str">
        <f>IF(INDEX('Display 730 &amp; 1200'!$A:$A,ROW())="","",INDEX('Display 730 &amp; 1200'!$A:$A,ROW()))</f>
        <v>BANDUNG万隆</v>
      </c>
      <c r="B464" t="str">
        <f>IF(INDEX('Display 730 &amp; 1200'!$B:$B,ROW())="","",INDEX('Display 730 &amp; 1200'!$B:$B,ROW()))</f>
        <v>Eki Rizqiana Pahlevi</v>
      </c>
      <c r="C464" t="str">
        <f>IF(INDEX('Display 730 &amp; 1200'!$D:$D,ROW())="","",INDEX('Display 730 &amp; 1200'!$D:$D,ROW()))</f>
        <v>CIBUAYA</v>
      </c>
      <c r="D464" t="e">
        <f>IF($C464="",0,SUMIFS(#REF!,#REF!,$C464,#REF!,"&gt;="&amp;'Display 730 &amp; 1200'!$AN$10,#REF!,"&lt;="&amp;'Display 730 &amp; 1200'!$AN$9))</f>
        <v>#REF!</v>
      </c>
      <c r="E464" t="e">
        <f>IF($C464="",0,SUMIFS(#REF!,#REF!,$C464,#REF!,"&gt;="&amp;'Display 730 &amp; 1200'!$AN$12,#REF!,"&lt;="&amp;'Display 730 &amp; 1200'!$AN$11))</f>
        <v>#REF!</v>
      </c>
    </row>
    <row r="465" spans="1:5">
      <c r="A465" t="str">
        <f>IF(INDEX('Display 730 &amp; 1200'!$A:$A,ROW())="","",INDEX('Display 730 &amp; 1200'!$A:$A,ROW()))</f>
        <v>BANDUNG万隆</v>
      </c>
      <c r="B465" t="str">
        <f>IF(INDEX('Display 730 &amp; 1200'!$B:$B,ROW())="","",INDEX('Display 730 &amp; 1200'!$B:$B,ROW()))</f>
        <v>Eki Rizqiana Pahlevi</v>
      </c>
      <c r="C465" t="str">
        <f>IF(INDEX('Display 730 &amp; 1200'!$D:$D,ROW())="","",INDEX('Display 730 &amp; 1200'!$D:$D,ROW()))</f>
        <v>LOJI_2</v>
      </c>
      <c r="D465" t="e">
        <f>IF($C465="",0,SUMIFS(#REF!,#REF!,$C465,#REF!,"&gt;="&amp;'Display 730 &amp; 1200'!$AN$10,#REF!,"&lt;="&amp;'Display 730 &amp; 1200'!$AN$9))</f>
        <v>#REF!</v>
      </c>
      <c r="E465" t="e">
        <f>IF($C465="",0,SUMIFS(#REF!,#REF!,$C465,#REF!,"&gt;="&amp;'Display 730 &amp; 1200'!$AN$12,#REF!,"&lt;="&amp;'Display 730 &amp; 1200'!$AN$11))</f>
        <v>#REF!</v>
      </c>
    </row>
    <row r="466" spans="1:5">
      <c r="A466" t="str">
        <f>IF(INDEX('Display 730 &amp; 1200'!$A:$A,ROW())="","",INDEX('Display 730 &amp; 1200'!$A:$A,ROW()))</f>
        <v>BANDUNG万隆</v>
      </c>
      <c r="B466" t="str">
        <f>IF(INDEX('Display 730 &amp; 1200'!$B:$B,ROW())="","",INDEX('Display 730 &amp; 1200'!$B:$B,ROW()))</f>
        <v>Eki Rizqiana Pahlevi</v>
      </c>
      <c r="C466" t="str">
        <f>IF(INDEX('Display 730 &amp; 1200'!$D:$D,ROW())="","",INDEX('Display 730 &amp; 1200'!$D:$D,ROW()))</f>
        <v>DC_KOSAMBI</v>
      </c>
      <c r="D466" t="e">
        <f>IF($C466="",0,SUMIFS(#REF!,#REF!,$C466,#REF!,"&gt;="&amp;'Display 730 &amp; 1200'!$AN$10,#REF!,"&lt;="&amp;'Display 730 &amp; 1200'!$AN$9))</f>
        <v>#REF!</v>
      </c>
      <c r="E466" t="e">
        <f>IF($C466="",0,SUMIFS(#REF!,#REF!,$C466,#REF!,"&gt;="&amp;'Display 730 &amp; 1200'!$AN$12,#REF!,"&lt;="&amp;'Display 730 &amp; 1200'!$AN$11))</f>
        <v>#REF!</v>
      </c>
    </row>
    <row r="467" spans="1:5">
      <c r="A467" t="str">
        <f>IF(INDEX('Display 730 &amp; 1200'!$A:$A,ROW())="","",INDEX('Display 730 &amp; 1200'!$A:$A,ROW()))</f>
        <v>BANDUNG万隆</v>
      </c>
      <c r="B467" t="str">
        <f>IF(INDEX('Display 730 &amp; 1200'!$B:$B,ROW())="","",INDEX('Display 730 &amp; 1200'!$B:$B,ROW()))</f>
        <v>Eki Rizqiana Pahlevi</v>
      </c>
      <c r="C467" t="str">
        <f>IF(INDEX('Display 730 &amp; 1200'!$D:$D,ROW())="","",INDEX('Display 730 &amp; 1200'!$D:$D,ROW()))</f>
        <v>CIAMPEL</v>
      </c>
      <c r="D467" t="e">
        <f>IF($C467="",0,SUMIFS(#REF!,#REF!,$C467,#REF!,"&gt;="&amp;'Display 730 &amp; 1200'!$AN$10,#REF!,"&lt;="&amp;'Display 730 &amp; 1200'!$AN$9))</f>
        <v>#REF!</v>
      </c>
      <c r="E467" t="e">
        <f>IF($C467="",0,SUMIFS(#REF!,#REF!,$C467,#REF!,"&gt;="&amp;'Display 730 &amp; 1200'!$AN$12,#REF!,"&lt;="&amp;'Display 730 &amp; 1200'!$AN$11))</f>
        <v>#REF!</v>
      </c>
    </row>
    <row r="468" spans="1:5">
      <c r="A468" t="str">
        <f>IF(INDEX('Display 730 &amp; 1200'!$A:$A,ROW())="","",INDEX('Display 730 &amp; 1200'!$A:$A,ROW()))</f>
        <v>BANDUNG万隆</v>
      </c>
      <c r="B468" t="str">
        <f>IF(INDEX('Display 730 &amp; 1200'!$B:$B,ROW())="","",INDEX('Display 730 &amp; 1200'!$B:$B,ROW()))</f>
        <v>Eki Rizqiana Pahlevi</v>
      </c>
      <c r="C468" t="str">
        <f>IF(INDEX('Display 730 &amp; 1200'!$D:$D,ROW())="","",INDEX('Display 730 &amp; 1200'!$D:$D,ROW()))</f>
        <v>NAGASARI_3</v>
      </c>
      <c r="D468" t="e">
        <f>IF($C468="",0,SUMIFS(#REF!,#REF!,$C468,#REF!,"&gt;="&amp;'Display 730 &amp; 1200'!$AN$10,#REF!,"&lt;="&amp;'Display 730 &amp; 1200'!$AN$9))</f>
        <v>#REF!</v>
      </c>
      <c r="E468" t="e">
        <f>IF($C468="",0,SUMIFS(#REF!,#REF!,$C468,#REF!,"&gt;="&amp;'Display 730 &amp; 1200'!$AN$12,#REF!,"&lt;="&amp;'Display 730 &amp; 1200'!$AN$11))</f>
        <v>#REF!</v>
      </c>
    </row>
    <row r="469" spans="1:5">
      <c r="A469" t="str">
        <f>IF(INDEX('Display 730 &amp; 1200'!$A:$A,ROW())="","",INDEX('Display 730 &amp; 1200'!$A:$A,ROW()))</f>
        <v>BANDUNG万隆</v>
      </c>
      <c r="B469" t="str">
        <f>IF(INDEX('Display 730 &amp; 1200'!$B:$B,ROW())="","",INDEX('Display 730 &amp; 1200'!$B:$B,ROW()))</f>
        <v>Eki Rizqiana Pahlevi</v>
      </c>
      <c r="C469" t="str">
        <f>IF(INDEX('Display 730 &amp; 1200'!$D:$D,ROW())="","",INDEX('Display 730 &amp; 1200'!$D:$D,ROW()))</f>
        <v>TELUK_JAMBE_BARAT</v>
      </c>
      <c r="D469" t="e">
        <f>IF($C469="",0,SUMIFS(#REF!,#REF!,$C469,#REF!,"&gt;="&amp;'Display 730 &amp; 1200'!$AN$10,#REF!,"&lt;="&amp;'Display 730 &amp; 1200'!$AN$9))</f>
        <v>#REF!</v>
      </c>
      <c r="E469" t="e">
        <f>IF($C469="",0,SUMIFS(#REF!,#REF!,$C469,#REF!,"&gt;="&amp;'Display 730 &amp; 1200'!$AN$12,#REF!,"&lt;="&amp;'Display 730 &amp; 1200'!$AN$11))</f>
        <v>#REF!</v>
      </c>
    </row>
    <row r="470" spans="1:5">
      <c r="A470" t="str">
        <f>IF(INDEX('Display 730 &amp; 1200'!$A:$A,ROW())="","",INDEX('Display 730 &amp; 1200'!$A:$A,ROW()))</f>
        <v>BANDUNG万隆</v>
      </c>
      <c r="B470" t="str">
        <f>IF(INDEX('Display 730 &amp; 1200'!$B:$B,ROW())="","",INDEX('Display 730 &amp; 1200'!$B:$B,ROW()))</f>
        <v>Eki Rizqiana Pahlevi</v>
      </c>
      <c r="C470" t="str">
        <f>IF(INDEX('Display 730 &amp; 1200'!$D:$D,ROW())="","",INDEX('Display 730 &amp; 1200'!$D:$D,ROW()))</f>
        <v>DC_MAJA</v>
      </c>
      <c r="D470" t="e">
        <f>IF($C470="",0,SUMIFS(#REF!,#REF!,$C470,#REF!,"&gt;="&amp;'Display 730 &amp; 1200'!$AN$10,#REF!,"&lt;="&amp;'Display 730 &amp; 1200'!$AN$9))</f>
        <v>#REF!</v>
      </c>
      <c r="E470" t="e">
        <f>IF($C470="",0,SUMIFS(#REF!,#REF!,$C470,#REF!,"&gt;="&amp;'Display 730 &amp; 1200'!$AN$12,#REF!,"&lt;="&amp;'Display 730 &amp; 1200'!$AN$11))</f>
        <v>#REF!</v>
      </c>
    </row>
    <row r="471" spans="1:5">
      <c r="A471" t="str">
        <f>IF(INDEX('Display 730 &amp; 1200'!$A:$A,ROW())="","",INDEX('Display 730 &amp; 1200'!$A:$A,ROW()))</f>
        <v>BANDUNG万隆</v>
      </c>
      <c r="B471" t="str">
        <f>IF(INDEX('Display 730 &amp; 1200'!$B:$B,ROW())="","",INDEX('Display 730 &amp; 1200'!$B:$B,ROW()))</f>
        <v>Eki Rizqiana Pahlevi</v>
      </c>
      <c r="C471" t="str">
        <f>IF(INDEX('Display 730 &amp; 1200'!$D:$D,ROW())="","",INDEX('Display 730 &amp; 1200'!$D:$D,ROW()))</f>
        <v>KRW20F</v>
      </c>
      <c r="D471" t="e">
        <f>IF($C471="",0,SUMIFS(#REF!,#REF!,$C471,#REF!,"&gt;="&amp;'Display 730 &amp; 1200'!$AN$10,#REF!,"&lt;="&amp;'Display 730 &amp; 1200'!$AN$9))</f>
        <v>#REF!</v>
      </c>
      <c r="E471" t="e">
        <f>IF($C471="",0,SUMIFS(#REF!,#REF!,$C471,#REF!,"&gt;="&amp;'Display 730 &amp; 1200'!$AN$12,#REF!,"&lt;="&amp;'Display 730 &amp; 1200'!$AN$11))</f>
        <v>#REF!</v>
      </c>
    </row>
    <row r="472" spans="1:5">
      <c r="A472" t="str">
        <f>IF(INDEX('Display 730 &amp; 1200'!$A:$A,ROW())="","",INDEX('Display 730 &amp; 1200'!$A:$A,ROW()))</f>
        <v>BANDUNG万隆</v>
      </c>
      <c r="B472" t="str">
        <f>IF(INDEX('Display 730 &amp; 1200'!$B:$B,ROW())="","",INDEX('Display 730 &amp; 1200'!$B:$B,ROW()))</f>
        <v>Eki Rizqiana Pahlevi</v>
      </c>
      <c r="C472" t="str">
        <f>IF(INDEX('Display 730 &amp; 1200'!$D:$D,ROW())="","",INDEX('Display 730 &amp; 1200'!$D:$D,ROW()))</f>
        <v>DC_GALUH_MAS</v>
      </c>
      <c r="D472" t="e">
        <f>IF($C472="",0,SUMIFS(#REF!,#REF!,$C472,#REF!,"&gt;="&amp;'Display 730 &amp; 1200'!$AN$10,#REF!,"&lt;="&amp;'Display 730 &amp; 1200'!$AN$9))</f>
        <v>#REF!</v>
      </c>
      <c r="E472" t="e">
        <f>IF($C472="",0,SUMIFS(#REF!,#REF!,$C472,#REF!,"&gt;="&amp;'Display 730 &amp; 1200'!$AN$12,#REF!,"&lt;="&amp;'Display 730 &amp; 1200'!$AN$11))</f>
        <v>#REF!</v>
      </c>
    </row>
    <row r="473" spans="1:5">
      <c r="A473" t="str">
        <f>IF(INDEX('Display 730 &amp; 1200'!$A:$A,ROW())="","",INDEX('Display 730 &amp; 1200'!$A:$A,ROW()))</f>
        <v>BANDUNG万隆</v>
      </c>
      <c r="B473" t="str">
        <f>IF(INDEX('Display 730 &amp; 1200'!$B:$B,ROW())="","",INDEX('Display 730 &amp; 1200'!$B:$B,ROW()))</f>
        <v>Eki Rizqiana Pahlevi</v>
      </c>
      <c r="C473" t="str">
        <f>IF(INDEX('Display 730 &amp; 1200'!$D:$D,ROW())="","",INDEX('Display 730 &amp; 1200'!$D:$D,ROW()))</f>
        <v>SUKAHARJA_KRW</v>
      </c>
      <c r="D473" t="e">
        <f>IF($C473="",0,SUMIFS(#REF!,#REF!,$C473,#REF!,"&gt;="&amp;'Display 730 &amp; 1200'!$AN$10,#REF!,"&lt;="&amp;'Display 730 &amp; 1200'!$AN$9))</f>
        <v>#REF!</v>
      </c>
      <c r="E473" t="e">
        <f>IF($C473="",0,SUMIFS(#REF!,#REF!,$C473,#REF!,"&gt;="&amp;'Display 730 &amp; 1200'!$AN$12,#REF!,"&lt;="&amp;'Display 730 &amp; 1200'!$AN$11))</f>
        <v>#REF!</v>
      </c>
    </row>
    <row r="474" spans="1:5">
      <c r="A474" t="str">
        <f>IF(INDEX('Display 730 &amp; 1200'!$A:$A,ROW())="","",INDEX('Display 730 &amp; 1200'!$A:$A,ROW()))</f>
        <v>BANDUNG万隆</v>
      </c>
      <c r="B474" t="str">
        <f>IF(INDEX('Display 730 &amp; 1200'!$B:$B,ROW())="","",INDEX('Display 730 &amp; 1200'!$B:$B,ROW()))</f>
        <v>Eki Rizqiana Pahlevi</v>
      </c>
      <c r="C474" t="str">
        <f>IF(INDEX('Display 730 &amp; 1200'!$D:$D,ROW())="","",INDEX('Display 730 &amp; 1200'!$D:$D,ROW()))</f>
        <v>BATUJAYA</v>
      </c>
      <c r="D474" t="e">
        <f>IF($C474="",0,SUMIFS(#REF!,#REF!,$C474,#REF!,"&gt;="&amp;'Display 730 &amp; 1200'!$AN$10,#REF!,"&lt;="&amp;'Display 730 &amp; 1200'!$AN$9))</f>
        <v>#REF!</v>
      </c>
      <c r="E474" t="e">
        <f>IF($C474="",0,SUMIFS(#REF!,#REF!,$C474,#REF!,"&gt;="&amp;'Display 730 &amp; 1200'!$AN$12,#REF!,"&lt;="&amp;'Display 730 &amp; 1200'!$AN$11))</f>
        <v>#REF!</v>
      </c>
    </row>
    <row r="475" spans="1:5">
      <c r="A475" t="str">
        <f>IF(INDEX('Display 730 &amp; 1200'!$A:$A,ROW())="","",INDEX('Display 730 &amp; 1200'!$A:$A,ROW()))</f>
        <v>BANDUNG万隆</v>
      </c>
      <c r="B475" t="str">
        <f>IF(INDEX('Display 730 &amp; 1200'!$B:$B,ROW())="","",INDEX('Display 730 &amp; 1200'!$B:$B,ROW()))</f>
        <v>Eki Rizqiana Pahlevi</v>
      </c>
      <c r="C475" t="str">
        <f>IF(INDEX('Display 730 &amp; 1200'!$D:$D,ROW())="","",INDEX('Display 730 &amp; 1200'!$D:$D,ROW()))</f>
        <v>KRW17A</v>
      </c>
      <c r="D475" t="e">
        <f>IF($C475="",0,SUMIFS(#REF!,#REF!,$C475,#REF!,"&gt;="&amp;'Display 730 &amp; 1200'!$AN$10,#REF!,"&lt;="&amp;'Display 730 &amp; 1200'!$AN$9))</f>
        <v>#REF!</v>
      </c>
      <c r="E475" t="e">
        <f>IF($C475="",0,SUMIFS(#REF!,#REF!,$C475,#REF!,"&gt;="&amp;'Display 730 &amp; 1200'!$AN$12,#REF!,"&lt;="&amp;'Display 730 &amp; 1200'!$AN$11))</f>
        <v>#REF!</v>
      </c>
    </row>
    <row r="476" spans="1:5">
      <c r="A476" t="str">
        <f>IF(INDEX('Display 730 &amp; 1200'!$A:$A,ROW())="","",INDEX('Display 730 &amp; 1200'!$A:$A,ROW()))</f>
        <v>BANDUNG万隆</v>
      </c>
      <c r="B476" t="str">
        <f>IF(INDEX('Display 730 &amp; 1200'!$B:$B,ROW())="","",INDEX('Display 730 &amp; 1200'!$B:$B,ROW()))</f>
        <v>Eki Rizqiana Pahlevi</v>
      </c>
      <c r="C476" t="str">
        <f>IF(INDEX('Display 730 &amp; 1200'!$D:$D,ROW())="","",INDEX('Display 730 &amp; 1200'!$D:$D,ROW()))</f>
        <v>TELAGASARI</v>
      </c>
      <c r="D476" t="e">
        <f>IF($C476="",0,SUMIFS(#REF!,#REF!,$C476,#REF!,"&gt;="&amp;'Display 730 &amp; 1200'!$AN$10,#REF!,"&lt;="&amp;'Display 730 &amp; 1200'!$AN$9))</f>
        <v>#REF!</v>
      </c>
      <c r="E476" t="e">
        <f>IF($C476="",0,SUMIFS(#REF!,#REF!,$C476,#REF!,"&gt;="&amp;'Display 730 &amp; 1200'!$AN$12,#REF!,"&lt;="&amp;'Display 730 &amp; 1200'!$AN$11))</f>
        <v>#REF!</v>
      </c>
    </row>
    <row r="477" spans="1:5">
      <c r="A477" t="str">
        <f>IF(INDEX('Display 730 &amp; 1200'!$A:$A,ROW())="","",INDEX('Display 730 &amp; 1200'!$A:$A,ROW()))</f>
        <v>BANDUNG万隆</v>
      </c>
      <c r="B477" t="str">
        <f>IF(INDEX('Display 730 &amp; 1200'!$B:$B,ROW())="","",INDEX('Display 730 &amp; 1200'!$B:$B,ROW()))</f>
        <v>Eki Rizqiana Pahlevi</v>
      </c>
      <c r="C477" t="str">
        <f>IF(INDEX('Display 730 &amp; 1200'!$D:$D,ROW())="","",INDEX('Display 730 &amp; 1200'!$D:$D,ROW()))</f>
        <v>DAUWAN_T</v>
      </c>
      <c r="D477" t="e">
        <f>IF($C477="",0,SUMIFS(#REF!,#REF!,$C477,#REF!,"&gt;="&amp;'Display 730 &amp; 1200'!$AN$10,#REF!,"&lt;="&amp;'Display 730 &amp; 1200'!$AN$9))</f>
        <v>#REF!</v>
      </c>
      <c r="E477" t="e">
        <f>IF($C477="",0,SUMIFS(#REF!,#REF!,$C477,#REF!,"&gt;="&amp;'Display 730 &amp; 1200'!$AN$12,#REF!,"&lt;="&amp;'Display 730 &amp; 1200'!$AN$11))</f>
        <v>#REF!</v>
      </c>
    </row>
    <row r="478" spans="1:5">
      <c r="A478" t="str">
        <f>IF(INDEX('Display 730 &amp; 1200'!$A:$A,ROW())="","",INDEX('Display 730 &amp; 1200'!$A:$A,ROW()))</f>
        <v>BANDUNG万隆</v>
      </c>
      <c r="B478" t="str">
        <f>IF(INDEX('Display 730 &amp; 1200'!$B:$B,ROW())="","",INDEX('Display 730 &amp; 1200'!$B:$B,ROW()))</f>
        <v>Eki Rizqiana Pahlevi</v>
      </c>
      <c r="C478" t="str">
        <f>IF(INDEX('Display 730 &amp; 1200'!$D:$D,ROW())="","",INDEX('Display 730 &amp; 1200'!$D:$D,ROW()))</f>
        <v>CKM_CITY</v>
      </c>
      <c r="D478" t="e">
        <f>IF($C478="",0,SUMIFS(#REF!,#REF!,$C478,#REF!,"&gt;="&amp;'Display 730 &amp; 1200'!$AN$10,#REF!,"&lt;="&amp;'Display 730 &amp; 1200'!$AN$9))</f>
        <v>#REF!</v>
      </c>
      <c r="E478" t="e">
        <f>IF($C478="",0,SUMIFS(#REF!,#REF!,$C478,#REF!,"&gt;="&amp;'Display 730 &amp; 1200'!$AN$12,#REF!,"&lt;="&amp;'Display 730 &amp; 1200'!$AN$11))</f>
        <v>#REF!</v>
      </c>
    </row>
    <row r="479" spans="1:5">
      <c r="A479" t="str">
        <f>IF(INDEX('Display 730 &amp; 1200'!$A:$A,ROW())="","",INDEX('Display 730 &amp; 1200'!$A:$A,ROW()))</f>
        <v>BANDUNG万隆</v>
      </c>
      <c r="B479" t="str">
        <f>IF(INDEX('Display 730 &amp; 1200'!$B:$B,ROW())="","",INDEX('Display 730 &amp; 1200'!$B:$B,ROW()))</f>
        <v>Feri Malik</v>
      </c>
      <c r="C479" t="str">
        <f>IF(INDEX('Display 730 &amp; 1200'!$D:$D,ROW())="","",INDEX('Display 730 &amp; 1200'!$D:$D,ROW()))</f>
        <v>DC_BATULAYANG</v>
      </c>
      <c r="D479" t="e">
        <f>IF($C479="",0,SUMIFS(#REF!,#REF!,$C479,#REF!,"&gt;="&amp;'Display 730 &amp; 1200'!$AN$10,#REF!,"&lt;="&amp;'Display 730 &amp; 1200'!$AN$9))</f>
        <v>#REF!</v>
      </c>
      <c r="E479" t="e">
        <f>IF($C479="",0,SUMIFS(#REF!,#REF!,$C479,#REF!,"&gt;="&amp;'Display 730 &amp; 1200'!$AN$12,#REF!,"&lt;="&amp;'Display 730 &amp; 1200'!$AN$11))</f>
        <v>#REF!</v>
      </c>
    </row>
    <row r="480" spans="1:5">
      <c r="A480" t="str">
        <f>IF(INDEX('Display 730 &amp; 1200'!$A:$A,ROW())="","",INDEX('Display 730 &amp; 1200'!$A:$A,ROW()))</f>
        <v>BANDUNG万隆</v>
      </c>
      <c r="B480" t="str">
        <f>IF(INDEX('Display 730 &amp; 1200'!$B:$B,ROW())="","",INDEX('Display 730 &amp; 1200'!$B:$B,ROW()))</f>
        <v>Feri Malik</v>
      </c>
      <c r="C480" t="str">
        <f>IF(INDEX('Display 730 &amp; 1200'!$D:$D,ROW())="","",INDEX('Display 730 &amp; 1200'!$D:$D,ROW()))</f>
        <v>CIKAMUNING</v>
      </c>
      <c r="D480" t="e">
        <f>IF($C480="",0,SUMIFS(#REF!,#REF!,$C480,#REF!,"&gt;="&amp;'Display 730 &amp; 1200'!$AN$10,#REF!,"&lt;="&amp;'Display 730 &amp; 1200'!$AN$9))</f>
        <v>#REF!</v>
      </c>
      <c r="E480" t="e">
        <f>IF($C480="",0,SUMIFS(#REF!,#REF!,$C480,#REF!,"&gt;="&amp;'Display 730 &amp; 1200'!$AN$12,#REF!,"&lt;="&amp;'Display 730 &amp; 1200'!$AN$11))</f>
        <v>#REF!</v>
      </c>
    </row>
    <row r="481" spans="1:5">
      <c r="A481" t="str">
        <f>IF(INDEX('Display 730 &amp; 1200'!$A:$A,ROW())="","",INDEX('Display 730 &amp; 1200'!$A:$A,ROW()))</f>
        <v>BANDUNG万隆</v>
      </c>
      <c r="B481" t="str">
        <f>IF(INDEX('Display 730 &amp; 1200'!$B:$B,ROW())="","",INDEX('Display 730 &amp; 1200'!$B:$B,ROW()))</f>
        <v>Feri Malik</v>
      </c>
      <c r="C481" t="str">
        <f>IF(INDEX('Display 730 &amp; 1200'!$D:$D,ROW())="","",INDEX('Display 730 &amp; 1200'!$D:$D,ROW()))</f>
        <v>NGP05B</v>
      </c>
      <c r="D481" t="e">
        <f>IF($C481="",0,SUMIFS(#REF!,#REF!,$C481,#REF!,"&gt;="&amp;'Display 730 &amp; 1200'!$AN$10,#REF!,"&lt;="&amp;'Display 730 &amp; 1200'!$AN$9))</f>
        <v>#REF!</v>
      </c>
      <c r="E481" t="e">
        <f>IF($C481="",0,SUMIFS(#REF!,#REF!,$C481,#REF!,"&gt;="&amp;'Display 730 &amp; 1200'!$AN$12,#REF!,"&lt;="&amp;'Display 730 &amp; 1200'!$AN$11))</f>
        <v>#REF!</v>
      </c>
    </row>
    <row r="482" spans="1:5">
      <c r="A482" t="str">
        <f>IF(INDEX('Display 730 &amp; 1200'!$A:$A,ROW())="","",INDEX('Display 730 &amp; 1200'!$A:$A,ROW()))</f>
        <v>BANDUNG万隆</v>
      </c>
      <c r="B482" t="str">
        <f>IF(INDEX('Display 730 &amp; 1200'!$B:$B,ROW())="","",INDEX('Display 730 &amp; 1200'!$B:$B,ROW()))</f>
        <v>Feri Malik</v>
      </c>
      <c r="C482" t="str">
        <f>IF(INDEX('Display 730 &amp; 1200'!$D:$D,ROW())="","",INDEX('Display 730 &amp; 1200'!$D:$D,ROW()))</f>
        <v>NGP09A</v>
      </c>
      <c r="D482" t="e">
        <f>IF($C482="",0,SUMIFS(#REF!,#REF!,$C482,#REF!,"&gt;="&amp;'Display 730 &amp; 1200'!$AN$10,#REF!,"&lt;="&amp;'Display 730 &amp; 1200'!$AN$9))</f>
        <v>#REF!</v>
      </c>
      <c r="E482" t="e">
        <f>IF($C482="",0,SUMIFS(#REF!,#REF!,$C482,#REF!,"&gt;="&amp;'Display 730 &amp; 1200'!$AN$12,#REF!,"&lt;="&amp;'Display 730 &amp; 1200'!$AN$11))</f>
        <v>#REF!</v>
      </c>
    </row>
    <row r="483" spans="1:5">
      <c r="A483" t="str">
        <f>IF(INDEX('Display 730 &amp; 1200'!$A:$A,ROW())="","",INDEX('Display 730 &amp; 1200'!$A:$A,ROW()))</f>
        <v>BANDUNG万隆</v>
      </c>
      <c r="B483" t="str">
        <f>IF(INDEX('Display 730 &amp; 1200'!$B:$B,ROW())="","",INDEX('Display 730 &amp; 1200'!$B:$B,ROW()))</f>
        <v>Feri Malik</v>
      </c>
      <c r="C483" t="str">
        <f>IF(INDEX('Display 730 &amp; 1200'!$D:$D,ROW())="","",INDEX('Display 730 &amp; 1200'!$D:$D,ROW()))</f>
        <v>CIPONGKOR</v>
      </c>
      <c r="D483" t="e">
        <f>IF($C483="",0,SUMIFS(#REF!,#REF!,$C483,#REF!,"&gt;="&amp;'Display 730 &amp; 1200'!$AN$10,#REF!,"&lt;="&amp;'Display 730 &amp; 1200'!$AN$9))</f>
        <v>#REF!</v>
      </c>
      <c r="E483" t="e">
        <f>IF($C483="",0,SUMIFS(#REF!,#REF!,$C483,#REF!,"&gt;="&amp;'Display 730 &amp; 1200'!$AN$12,#REF!,"&lt;="&amp;'Display 730 &amp; 1200'!$AN$11))</f>
        <v>#REF!</v>
      </c>
    </row>
    <row r="484" spans="1:5">
      <c r="A484" t="str">
        <f>IF(INDEX('Display 730 &amp; 1200'!$A:$A,ROW())="","",INDEX('Display 730 &amp; 1200'!$A:$A,ROW()))</f>
        <v>BANDUNG万隆</v>
      </c>
      <c r="B484" t="str">
        <f>IF(INDEX('Display 730 &amp; 1200'!$B:$B,ROW())="","",INDEX('Display 730 &amp; 1200'!$B:$B,ROW()))</f>
        <v>Feri Malik</v>
      </c>
      <c r="C484" t="str">
        <f>IF(INDEX('Display 730 &amp; 1200'!$D:$D,ROW())="","",INDEX('Display 730 &amp; 1200'!$D:$D,ROW()))</f>
        <v>SIRNAJAYA</v>
      </c>
      <c r="D484" t="e">
        <f>IF($C484="",0,SUMIFS(#REF!,#REF!,$C484,#REF!,"&gt;="&amp;'Display 730 &amp; 1200'!$AN$10,#REF!,"&lt;="&amp;'Display 730 &amp; 1200'!$AN$9))</f>
        <v>#REF!</v>
      </c>
      <c r="E484" t="e">
        <f>IF($C484="",0,SUMIFS(#REF!,#REF!,$C484,#REF!,"&gt;="&amp;'Display 730 &amp; 1200'!$AN$12,#REF!,"&lt;="&amp;'Display 730 &amp; 1200'!$AN$11))</f>
        <v>#REF!</v>
      </c>
    </row>
    <row r="485" spans="1:5">
      <c r="A485" t="str">
        <f>IF(INDEX('Display 730 &amp; 1200'!$A:$A,ROW())="","",INDEX('Display 730 &amp; 1200'!$A:$A,ROW()))</f>
        <v>BANDUNG万隆</v>
      </c>
      <c r="B485" t="str">
        <f>IF(INDEX('Display 730 &amp; 1200'!$B:$B,ROW())="","",INDEX('Display 730 &amp; 1200'!$B:$B,ROW()))</f>
        <v>Feri Malik</v>
      </c>
      <c r="C485" t="str">
        <f>IF(INDEX('Display 730 &amp; 1200'!$D:$D,ROW())="","",INDEX('Display 730 &amp; 1200'!$D:$D,ROW()))</f>
        <v>DC_LEMBANG</v>
      </c>
      <c r="D485" t="e">
        <f>IF($C485="",0,SUMIFS(#REF!,#REF!,$C485,#REF!,"&gt;="&amp;'Display 730 &amp; 1200'!$AN$10,#REF!,"&lt;="&amp;'Display 730 &amp; 1200'!$AN$9))</f>
        <v>#REF!</v>
      </c>
      <c r="E485" t="e">
        <f>IF($C485="",0,SUMIFS(#REF!,#REF!,$C485,#REF!,"&gt;="&amp;'Display 730 &amp; 1200'!$AN$12,#REF!,"&lt;="&amp;'Display 730 &amp; 1200'!$AN$11))</f>
        <v>#REF!</v>
      </c>
    </row>
    <row r="486" spans="1:5">
      <c r="A486" t="str">
        <f>IF(INDEX('Display 730 &amp; 1200'!$A:$A,ROW())="","",INDEX('Display 730 &amp; 1200'!$A:$A,ROW()))</f>
        <v>BANDUNG万隆</v>
      </c>
      <c r="B486" t="str">
        <f>IF(INDEX('Display 730 &amp; 1200'!$B:$B,ROW())="","",INDEX('Display 730 &amp; 1200'!$B:$B,ROW()))</f>
        <v>Feri Malik</v>
      </c>
      <c r="C486" t="str">
        <f>IF(INDEX('Display 730 &amp; 1200'!$D:$D,ROW())="","",INDEX('Display 730 &amp; 1200'!$D:$D,ROW()))</f>
        <v>DC_PADALARANG</v>
      </c>
      <c r="D486" t="e">
        <f>IF($C486="",0,SUMIFS(#REF!,#REF!,$C486,#REF!,"&gt;="&amp;'Display 730 &amp; 1200'!$AN$10,#REF!,"&lt;="&amp;'Display 730 &amp; 1200'!$AN$9))</f>
        <v>#REF!</v>
      </c>
      <c r="E486" t="e">
        <f>IF($C486="",0,SUMIFS(#REF!,#REF!,$C486,#REF!,"&gt;="&amp;'Display 730 &amp; 1200'!$AN$12,#REF!,"&lt;="&amp;'Display 730 &amp; 1200'!$AN$11))</f>
        <v>#REF!</v>
      </c>
    </row>
    <row r="487" spans="1:5">
      <c r="A487" t="str">
        <f>IF(INDEX('Display 730 &amp; 1200'!$A:$A,ROW())="","",INDEX('Display 730 &amp; 1200'!$A:$A,ROW()))</f>
        <v>BANDUNG万隆</v>
      </c>
      <c r="B487" t="str">
        <f>IF(INDEX('Display 730 &amp; 1200'!$B:$B,ROW())="","",INDEX('Display 730 &amp; 1200'!$B:$B,ROW()))</f>
        <v>Feri Malik</v>
      </c>
      <c r="C487" t="str">
        <f>IF(INDEX('Display 730 &amp; 1200'!$D:$D,ROW())="","",INDEX('Display 730 &amp; 1200'!$D:$D,ROW()))</f>
        <v>CISARUA</v>
      </c>
      <c r="D487" t="e">
        <f>IF($C487="",0,SUMIFS(#REF!,#REF!,$C487,#REF!,"&gt;="&amp;'Display 730 &amp; 1200'!$AN$10,#REF!,"&lt;="&amp;'Display 730 &amp; 1200'!$AN$9))</f>
        <v>#REF!</v>
      </c>
      <c r="E487" t="e">
        <f>IF($C487="",0,SUMIFS(#REF!,#REF!,$C487,#REF!,"&gt;="&amp;'Display 730 &amp; 1200'!$AN$12,#REF!,"&lt;="&amp;'Display 730 &amp; 1200'!$AN$11))</f>
        <v>#REF!</v>
      </c>
    </row>
    <row r="488" spans="1:5">
      <c r="A488" t="str">
        <f>IF(INDEX('Display 730 &amp; 1200'!$A:$A,ROW())="","",INDEX('Display 730 &amp; 1200'!$A:$A,ROW()))</f>
        <v>BANDUNG万隆</v>
      </c>
      <c r="B488" t="str">
        <f>IF(INDEX('Display 730 &amp; 1200'!$B:$B,ROW())="","",INDEX('Display 730 &amp; 1200'!$B:$B,ROW()))</f>
        <v>Feri Malik</v>
      </c>
      <c r="C488" t="str">
        <f>IF(INDEX('Display 730 &amp; 1200'!$D:$D,ROW())="","",INDEX('Display 730 &amp; 1200'!$D:$D,ROW()))</f>
        <v>NGP02E</v>
      </c>
      <c r="D488" t="e">
        <f>IF($C488="",0,SUMIFS(#REF!,#REF!,$C488,#REF!,"&gt;="&amp;'Display 730 &amp; 1200'!$AN$10,#REF!,"&lt;="&amp;'Display 730 &amp; 1200'!$AN$9))</f>
        <v>#REF!</v>
      </c>
      <c r="E488" t="e">
        <f>IF($C488="",0,SUMIFS(#REF!,#REF!,$C488,#REF!,"&gt;="&amp;'Display 730 &amp; 1200'!$AN$12,#REF!,"&lt;="&amp;'Display 730 &amp; 1200'!$AN$11))</f>
        <v>#REF!</v>
      </c>
    </row>
    <row r="489" spans="1:5">
      <c r="A489" t="str">
        <f>IF(INDEX('Display 730 &amp; 1200'!$A:$A,ROW())="","",INDEX('Display 730 &amp; 1200'!$A:$A,ROW()))</f>
        <v>BANDUNG万隆</v>
      </c>
      <c r="B489" t="str">
        <f>IF(INDEX('Display 730 &amp; 1200'!$B:$B,ROW())="","",INDEX('Display 730 &amp; 1200'!$B:$B,ROW()))</f>
        <v>Feri Malik</v>
      </c>
      <c r="C489" t="str">
        <f>IF(INDEX('Display 730 &amp; 1200'!$D:$D,ROW())="","",INDEX('Display 730 &amp; 1200'!$D:$D,ROW()))</f>
        <v>NGP07A</v>
      </c>
      <c r="D489" t="e">
        <f>IF($C489="",0,SUMIFS(#REF!,#REF!,$C489,#REF!,"&gt;="&amp;'Display 730 &amp; 1200'!$AN$10,#REF!,"&lt;="&amp;'Display 730 &amp; 1200'!$AN$9))</f>
        <v>#REF!</v>
      </c>
      <c r="E489" t="e">
        <f>IF($C489="",0,SUMIFS(#REF!,#REF!,$C489,#REF!,"&gt;="&amp;'Display 730 &amp; 1200'!$AN$12,#REF!,"&lt;="&amp;'Display 730 &amp; 1200'!$AN$11))</f>
        <v>#REF!</v>
      </c>
    </row>
    <row r="490" spans="1:5">
      <c r="A490" t="str">
        <f>IF(INDEX('Display 730 &amp; 1200'!$A:$A,ROW())="","",INDEX('Display 730 &amp; 1200'!$A:$A,ROW()))</f>
        <v>BANDUNG万隆</v>
      </c>
      <c r="B490" t="str">
        <f>IF(INDEX('Display 730 &amp; 1200'!$B:$B,ROW())="","",INDEX('Display 730 &amp; 1200'!$B:$B,ROW()))</f>
        <v>Feri Malik</v>
      </c>
      <c r="C490" t="str">
        <f>IF(INDEX('Display 730 &amp; 1200'!$D:$D,ROW())="","",INDEX('Display 730 &amp; 1200'!$D:$D,ROW()))</f>
        <v>CIPATAT</v>
      </c>
      <c r="D490" t="e">
        <f>IF($C490="",0,SUMIFS(#REF!,#REF!,$C490,#REF!,"&gt;="&amp;'Display 730 &amp; 1200'!$AN$10,#REF!,"&lt;="&amp;'Display 730 &amp; 1200'!$AN$9))</f>
        <v>#REF!</v>
      </c>
      <c r="E490" t="e">
        <f>IF($C490="",0,SUMIFS(#REF!,#REF!,$C490,#REF!,"&gt;="&amp;'Display 730 &amp; 1200'!$AN$12,#REF!,"&lt;="&amp;'Display 730 &amp; 1200'!$AN$11))</f>
        <v>#REF!</v>
      </c>
    </row>
    <row r="491" spans="1:5">
      <c r="A491" t="str">
        <f>IF(INDEX('Display 730 &amp; 1200'!$A:$A,ROW())="","",INDEX('Display 730 &amp; 1200'!$A:$A,ROW()))</f>
        <v>BANDUNG万隆</v>
      </c>
      <c r="B491" t="str">
        <f>IF(INDEX('Display 730 &amp; 1200'!$B:$B,ROW())="","",INDEX('Display 730 &amp; 1200'!$B:$B,ROW()))</f>
        <v>Feri Malik</v>
      </c>
      <c r="C491" t="str">
        <f>IF(INDEX('Display 730 &amp; 1200'!$D:$D,ROW())="","",INDEX('Display 730 &amp; 1200'!$D:$D,ROW()))</f>
        <v>CITAPEN</v>
      </c>
      <c r="D491" t="e">
        <f>IF($C491="",0,SUMIFS(#REF!,#REF!,$C491,#REF!,"&gt;="&amp;'Display 730 &amp; 1200'!$AN$10,#REF!,"&lt;="&amp;'Display 730 &amp; 1200'!$AN$9))</f>
        <v>#REF!</v>
      </c>
      <c r="E491" t="e">
        <f>IF($C491="",0,SUMIFS(#REF!,#REF!,$C491,#REF!,"&gt;="&amp;'Display 730 &amp; 1200'!$AN$12,#REF!,"&lt;="&amp;'Display 730 &amp; 1200'!$AN$11))</f>
        <v>#REF!</v>
      </c>
    </row>
    <row r="492" spans="1:5">
      <c r="A492" t="str">
        <f>IF(INDEX('Display 730 &amp; 1200'!$A:$A,ROW())="","",INDEX('Display 730 &amp; 1200'!$A:$A,ROW()))</f>
        <v>BANDUNG万隆</v>
      </c>
      <c r="B492" t="str">
        <f>IF(INDEX('Display 730 &amp; 1200'!$B:$B,ROW())="","",INDEX('Display 730 &amp; 1200'!$B:$B,ROW()))</f>
        <v>Feri Malik</v>
      </c>
      <c r="C492" t="str">
        <f>IF(INDEX('Display 730 &amp; 1200'!$D:$D,ROW())="","",INDEX('Display 730 &amp; 1200'!$D:$D,ROW()))</f>
        <v>NGP16B</v>
      </c>
      <c r="D492" t="e">
        <f>IF($C492="",0,SUMIFS(#REF!,#REF!,$C492,#REF!,"&gt;="&amp;'Display 730 &amp; 1200'!$AN$10,#REF!,"&lt;="&amp;'Display 730 &amp; 1200'!$AN$9))</f>
        <v>#REF!</v>
      </c>
      <c r="E492" t="e">
        <f>IF($C492="",0,SUMIFS(#REF!,#REF!,$C492,#REF!,"&gt;="&amp;'Display 730 &amp; 1200'!$AN$12,#REF!,"&lt;="&amp;'Display 730 &amp; 1200'!$AN$11))</f>
        <v>#REF!</v>
      </c>
    </row>
    <row r="493" spans="1:5">
      <c r="A493" t="str">
        <f>IF(INDEX('Display 730 &amp; 1200'!$A:$A,ROW())="","",INDEX('Display 730 &amp; 1200'!$A:$A,ROW()))</f>
        <v>BANDUNG万隆</v>
      </c>
      <c r="B493" t="str">
        <f>IF(INDEX('Display 730 &amp; 1200'!$B:$B,ROW())="","",INDEX('Display 730 &amp; 1200'!$B:$B,ROW()))</f>
        <v>Feri Malik</v>
      </c>
      <c r="C493" t="str">
        <f>IF(INDEX('Display 730 &amp; 1200'!$D:$D,ROW())="","",INDEX('Display 730 &amp; 1200'!$D:$D,ROW()))</f>
        <v>DC_NGAMPRAH</v>
      </c>
      <c r="D493" t="e">
        <f>IF($C493="",0,SUMIFS(#REF!,#REF!,$C493,#REF!,"&gt;="&amp;'Display 730 &amp; 1200'!$AN$10,#REF!,"&lt;="&amp;'Display 730 &amp; 1200'!$AN$9))</f>
        <v>#REF!</v>
      </c>
      <c r="E493" t="e">
        <f>IF($C493="",0,SUMIFS(#REF!,#REF!,$C493,#REF!,"&gt;="&amp;'Display 730 &amp; 1200'!$AN$12,#REF!,"&lt;="&amp;'Display 730 &amp; 1200'!$AN$11))</f>
        <v>#REF!</v>
      </c>
    </row>
    <row r="494" spans="1:5">
      <c r="A494" t="str">
        <f>IF(INDEX('Display 730 &amp; 1200'!$A:$A,ROW())="","",INDEX('Display 730 &amp; 1200'!$A:$A,ROW()))</f>
        <v>BANDUNG万隆</v>
      </c>
      <c r="B494" t="str">
        <f>IF(INDEX('Display 730 &amp; 1200'!$B:$B,ROW())="","",INDEX('Display 730 &amp; 1200'!$B:$B,ROW()))</f>
        <v>Hasby</v>
      </c>
      <c r="C494" t="str">
        <f>IF(INDEX('Display 730 &amp; 1200'!$D:$D,ROW())="","",INDEX('Display 730 &amp; 1200'!$D:$D,ROW()))</f>
        <v>BANJAR_PATROMAN</v>
      </c>
      <c r="D494" t="e">
        <f>IF($C494="",0,SUMIFS(#REF!,#REF!,$C494,#REF!,"&gt;="&amp;'Display 730 &amp; 1200'!$AN$10,#REF!,"&lt;="&amp;'Display 730 &amp; 1200'!$AN$9))</f>
        <v>#REF!</v>
      </c>
      <c r="E494" t="e">
        <f>IF($C494="",0,SUMIFS(#REF!,#REF!,$C494,#REF!,"&gt;="&amp;'Display 730 &amp; 1200'!$AN$12,#REF!,"&lt;="&amp;'Display 730 &amp; 1200'!$AN$11))</f>
        <v>#REF!</v>
      </c>
    </row>
    <row r="495" spans="1:5">
      <c r="A495" t="str">
        <f>IF(INDEX('Display 730 &amp; 1200'!$A:$A,ROW())="","",INDEX('Display 730 &amp; 1200'!$A:$A,ROW()))</f>
        <v>BANDUNG万隆</v>
      </c>
      <c r="B495" t="str">
        <f>IF(INDEX('Display 730 &amp; 1200'!$B:$B,ROW())="","",INDEX('Display 730 &amp; 1200'!$B:$B,ROW()))</f>
        <v>Hasby</v>
      </c>
      <c r="C495" t="str">
        <f>IF(INDEX('Display 730 &amp; 1200'!$D:$D,ROW())="","",INDEX('Display 730 &amp; 1200'!$D:$D,ROW()))</f>
        <v>PGR01C</v>
      </c>
      <c r="D495" t="e">
        <f>IF($C495="",0,SUMIFS(#REF!,#REF!,$C495,#REF!,"&gt;="&amp;'Display 730 &amp; 1200'!$AN$10,#REF!,"&lt;="&amp;'Display 730 &amp; 1200'!$AN$9))</f>
        <v>#REF!</v>
      </c>
      <c r="E495" t="e">
        <f>IF($C495="",0,SUMIFS(#REF!,#REF!,$C495,#REF!,"&gt;="&amp;'Display 730 &amp; 1200'!$AN$12,#REF!,"&lt;="&amp;'Display 730 &amp; 1200'!$AN$11))</f>
        <v>#REF!</v>
      </c>
    </row>
    <row r="496" spans="1:5">
      <c r="A496" t="str">
        <f>IF(INDEX('Display 730 &amp; 1200'!$A:$A,ROW())="","",INDEX('Display 730 &amp; 1200'!$A:$A,ROW()))</f>
        <v>BANDUNG万隆</v>
      </c>
      <c r="B496" t="str">
        <f>IF(INDEX('Display 730 &amp; 1200'!$B:$B,ROW())="","",INDEX('Display 730 &amp; 1200'!$B:$B,ROW()))</f>
        <v>Hasby</v>
      </c>
      <c r="C496" t="str">
        <f>IF(INDEX('Display 730 &amp; 1200'!$D:$D,ROW())="","",INDEX('Display 730 &amp; 1200'!$D:$D,ROW()))</f>
        <v>LANGENSARI_3</v>
      </c>
      <c r="D496" t="e">
        <f>IF($C496="",0,SUMIFS(#REF!,#REF!,$C496,#REF!,"&gt;="&amp;'Display 730 &amp; 1200'!$AN$10,#REF!,"&lt;="&amp;'Display 730 &amp; 1200'!$AN$9))</f>
        <v>#REF!</v>
      </c>
      <c r="E496" t="e">
        <f>IF($C496="",0,SUMIFS(#REF!,#REF!,$C496,#REF!,"&gt;="&amp;'Display 730 &amp; 1200'!$AN$12,#REF!,"&lt;="&amp;'Display 730 &amp; 1200'!$AN$11))</f>
        <v>#REF!</v>
      </c>
    </row>
    <row r="497" spans="1:5">
      <c r="A497" t="str">
        <f>IF(INDEX('Display 730 &amp; 1200'!$A:$A,ROW())="","",INDEX('Display 730 &amp; 1200'!$A:$A,ROW()))</f>
        <v>BANDUNG万隆</v>
      </c>
      <c r="B497" t="str">
        <f>IF(INDEX('Display 730 &amp; 1200'!$B:$B,ROW())="","",INDEX('Display 730 &amp; 1200'!$B:$B,ROW()))</f>
        <v>Hasby</v>
      </c>
      <c r="C497" t="str">
        <f>IF(INDEX('Display 730 &amp; 1200'!$D:$D,ROW())="","",INDEX('Display 730 &amp; 1200'!$D:$D,ROW()))</f>
        <v>PGR04B</v>
      </c>
      <c r="D497" t="e">
        <f>IF($C497="",0,SUMIFS(#REF!,#REF!,$C497,#REF!,"&gt;="&amp;'Display 730 &amp; 1200'!$AN$10,#REF!,"&lt;="&amp;'Display 730 &amp; 1200'!$AN$9))</f>
        <v>#REF!</v>
      </c>
      <c r="E497" t="e">
        <f>IF($C497="",0,SUMIFS(#REF!,#REF!,$C497,#REF!,"&gt;="&amp;'Display 730 &amp; 1200'!$AN$12,#REF!,"&lt;="&amp;'Display 730 &amp; 1200'!$AN$11))</f>
        <v>#REF!</v>
      </c>
    </row>
    <row r="498" spans="1:5">
      <c r="A498" t="str">
        <f>IF(INDEX('Display 730 &amp; 1200'!$A:$A,ROW())="","",INDEX('Display 730 &amp; 1200'!$A:$A,ROW()))</f>
        <v>BANDUNG万隆</v>
      </c>
      <c r="B498" t="str">
        <f>IF(INDEX('Display 730 &amp; 1200'!$B:$B,ROW())="","",INDEX('Display 730 &amp; 1200'!$B:$B,ROW()))</f>
        <v>Hasby</v>
      </c>
      <c r="C498" t="str">
        <f>IF(INDEX('Display 730 &amp; 1200'!$D:$D,ROW())="","",INDEX('Display 730 &amp; 1200'!$D:$D,ROW()))</f>
        <v>CIAMIS</v>
      </c>
      <c r="D498" t="e">
        <f>IF($C498="",0,SUMIFS(#REF!,#REF!,$C498,#REF!,"&gt;="&amp;'Display 730 &amp; 1200'!$AN$10,#REF!,"&lt;="&amp;'Display 730 &amp; 1200'!$AN$9))</f>
        <v>#REF!</v>
      </c>
      <c r="E498" t="e">
        <f>IF($C498="",0,SUMIFS(#REF!,#REF!,$C498,#REF!,"&gt;="&amp;'Display 730 &amp; 1200'!$AN$12,#REF!,"&lt;="&amp;'Display 730 &amp; 1200'!$AN$11))</f>
        <v>#REF!</v>
      </c>
    </row>
    <row r="499" spans="1:5">
      <c r="A499" t="str">
        <f>IF(INDEX('Display 730 &amp; 1200'!$A:$A,ROW())="","",INDEX('Display 730 &amp; 1200'!$A:$A,ROW()))</f>
        <v>BANDUNG万隆</v>
      </c>
      <c r="B499" t="str">
        <f>IF(INDEX('Display 730 &amp; 1200'!$B:$B,ROW())="","",INDEX('Display 730 &amp; 1200'!$B:$B,ROW()))</f>
        <v>Hasby</v>
      </c>
      <c r="C499" t="str">
        <f>IF(INDEX('Display 730 &amp; 1200'!$D:$D,ROW())="","",INDEX('Display 730 &amp; 1200'!$D:$D,ROW()))</f>
        <v>CMI01B</v>
      </c>
      <c r="D499" t="e">
        <f>IF($C499="",0,SUMIFS(#REF!,#REF!,$C499,#REF!,"&gt;="&amp;'Display 730 &amp; 1200'!$AN$10,#REF!,"&lt;="&amp;'Display 730 &amp; 1200'!$AN$9))</f>
        <v>#REF!</v>
      </c>
      <c r="E499" t="e">
        <f>IF($C499="",0,SUMIFS(#REF!,#REF!,$C499,#REF!,"&gt;="&amp;'Display 730 &amp; 1200'!$AN$12,#REF!,"&lt;="&amp;'Display 730 &amp; 1200'!$AN$11))</f>
        <v>#REF!</v>
      </c>
    </row>
    <row r="500" spans="1:5">
      <c r="A500" t="str">
        <f>IF(INDEX('Display 730 &amp; 1200'!$A:$A,ROW())="","",INDEX('Display 730 &amp; 1200'!$A:$A,ROW()))</f>
        <v>BANDUNG万隆</v>
      </c>
      <c r="B500" t="str">
        <f>IF(INDEX('Display 730 &amp; 1200'!$B:$B,ROW())="","",INDEX('Display 730 &amp; 1200'!$B:$B,ROW()))</f>
        <v>Hasby</v>
      </c>
      <c r="C500" t="str">
        <f>IF(INDEX('Display 730 &amp; 1200'!$D:$D,ROW())="","",INDEX('Display 730 &amp; 1200'!$D:$D,ROW()))</f>
        <v>PARUNGLESANG_3</v>
      </c>
      <c r="D500" t="e">
        <f>IF($C500="",0,SUMIFS(#REF!,#REF!,$C500,#REF!,"&gt;="&amp;'Display 730 &amp; 1200'!$AN$10,#REF!,"&lt;="&amp;'Display 730 &amp; 1200'!$AN$9))</f>
        <v>#REF!</v>
      </c>
      <c r="E500" t="e">
        <f>IF($C500="",0,SUMIFS(#REF!,#REF!,$C500,#REF!,"&gt;="&amp;'Display 730 &amp; 1200'!$AN$12,#REF!,"&lt;="&amp;'Display 730 &amp; 1200'!$AN$11))</f>
        <v>#REF!</v>
      </c>
    </row>
    <row r="501" spans="1:5">
      <c r="A501" t="str">
        <f>IF(INDEX('Display 730 &amp; 1200'!$A:$A,ROW())="","",INDEX('Display 730 &amp; 1200'!$A:$A,ROW()))</f>
        <v>BANDUNG万隆</v>
      </c>
      <c r="B501" t="str">
        <f>IF(INDEX('Display 730 &amp; 1200'!$B:$B,ROW())="","",INDEX('Display 730 &amp; 1200'!$B:$B,ROW()))</f>
        <v>Hasby</v>
      </c>
      <c r="C501" t="str">
        <f>IF(INDEX('Display 730 &amp; 1200'!$D:$D,ROW())="","",INDEX('Display 730 &amp; 1200'!$D:$D,ROW()))</f>
        <v>PANUMBANGAN</v>
      </c>
      <c r="D501" t="e">
        <f>IF($C501="",0,SUMIFS(#REF!,#REF!,$C501,#REF!,"&gt;="&amp;'Display 730 &amp; 1200'!$AN$10,#REF!,"&lt;="&amp;'Display 730 &amp; 1200'!$AN$9))</f>
        <v>#REF!</v>
      </c>
      <c r="E501" t="e">
        <f>IF($C501="",0,SUMIFS(#REF!,#REF!,$C501,#REF!,"&gt;="&amp;'Display 730 &amp; 1200'!$AN$12,#REF!,"&lt;="&amp;'Display 730 &amp; 1200'!$AN$11))</f>
        <v>#REF!</v>
      </c>
    </row>
    <row r="502" spans="1:5">
      <c r="A502" t="str">
        <f>IF(INDEX('Display 730 &amp; 1200'!$A:$A,ROW())="","",INDEX('Display 730 &amp; 1200'!$A:$A,ROW()))</f>
        <v>BANDUNG万隆</v>
      </c>
      <c r="B502" t="str">
        <f>IF(INDEX('Display 730 &amp; 1200'!$B:$B,ROW())="","",INDEX('Display 730 &amp; 1200'!$B:$B,ROW()))</f>
        <v>Hasby</v>
      </c>
      <c r="C502" t="str">
        <f>IF(INDEX('Display 730 &amp; 1200'!$D:$D,ROW())="","",INDEX('Display 730 &amp; 1200'!$D:$D,ROW()))</f>
        <v>SINDANGKASIH</v>
      </c>
      <c r="D502" t="e">
        <f>IF($C502="",0,SUMIFS(#REF!,#REF!,$C502,#REF!,"&gt;="&amp;'Display 730 &amp; 1200'!$AN$10,#REF!,"&lt;="&amp;'Display 730 &amp; 1200'!$AN$9))</f>
        <v>#REF!</v>
      </c>
      <c r="E502" t="e">
        <f>IF($C502="",0,SUMIFS(#REF!,#REF!,$C502,#REF!,"&gt;="&amp;'Display 730 &amp; 1200'!$AN$12,#REF!,"&lt;="&amp;'Display 730 &amp; 1200'!$AN$11))</f>
        <v>#REF!</v>
      </c>
    </row>
    <row r="503" spans="1:5">
      <c r="A503" t="str">
        <f>IF(INDEX('Display 730 &amp; 1200'!$A:$A,ROW())="","",INDEX('Display 730 &amp; 1200'!$A:$A,ROW()))</f>
        <v>BANDUNG万隆</v>
      </c>
      <c r="B503" t="str">
        <f>IF(INDEX('Display 730 &amp; 1200'!$B:$B,ROW())="","",INDEX('Display 730 &amp; 1200'!$B:$B,ROW()))</f>
        <v>Hasby</v>
      </c>
      <c r="C503" t="str">
        <f>IF(INDEX('Display 730 &amp; 1200'!$D:$D,ROW())="","",INDEX('Display 730 &amp; 1200'!$D:$D,ROW()))</f>
        <v>WINDURAJA</v>
      </c>
      <c r="D503" t="e">
        <f>IF($C503="",0,SUMIFS(#REF!,#REF!,$C503,#REF!,"&gt;="&amp;'Display 730 &amp; 1200'!$AN$10,#REF!,"&lt;="&amp;'Display 730 &amp; 1200'!$AN$9))</f>
        <v>#REF!</v>
      </c>
      <c r="E503" t="e">
        <f>IF($C503="",0,SUMIFS(#REF!,#REF!,$C503,#REF!,"&gt;="&amp;'Display 730 &amp; 1200'!$AN$12,#REF!,"&lt;="&amp;'Display 730 &amp; 1200'!$AN$11))</f>
        <v>#REF!</v>
      </c>
    </row>
    <row r="504" spans="1:5">
      <c r="A504" t="str">
        <f>IF(INDEX('Display 730 &amp; 1200'!$A:$A,ROW())="","",INDEX('Display 730 &amp; 1200'!$A:$A,ROW()))</f>
        <v>BANDUNG万隆</v>
      </c>
      <c r="B504" t="str">
        <f>IF(INDEX('Display 730 &amp; 1200'!$B:$B,ROW())="","",INDEX('Display 730 &amp; 1200'!$B:$B,ROW()))</f>
        <v>Hasby</v>
      </c>
      <c r="C504" t="str">
        <f>IF(INDEX('Display 730 &amp; 1200'!$D:$D,ROW())="","",INDEX('Display 730 &amp; 1200'!$D:$D,ROW()))</f>
        <v>CMI13C</v>
      </c>
      <c r="D504" t="e">
        <f>IF($C504="",0,SUMIFS(#REF!,#REF!,$C504,#REF!,"&gt;="&amp;'Display 730 &amp; 1200'!$AN$10,#REF!,"&lt;="&amp;'Display 730 &amp; 1200'!$AN$9))</f>
        <v>#REF!</v>
      </c>
      <c r="E504" t="e">
        <f>IF($C504="",0,SUMIFS(#REF!,#REF!,$C504,#REF!,"&gt;="&amp;'Display 730 &amp; 1200'!$AN$12,#REF!,"&lt;="&amp;'Display 730 &amp; 1200'!$AN$11))</f>
        <v>#REF!</v>
      </c>
    </row>
    <row r="505" spans="1:5">
      <c r="A505" t="str">
        <f>IF(INDEX('Display 730 &amp; 1200'!$A:$A,ROW())="","",INDEX('Display 730 &amp; 1200'!$A:$A,ROW()))</f>
        <v>BANDUNG万隆</v>
      </c>
      <c r="B505" t="str">
        <f>IF(INDEX('Display 730 &amp; 1200'!$B:$B,ROW())="","",INDEX('Display 730 &amp; 1200'!$B:$B,ROW()))</f>
        <v>Hasby</v>
      </c>
      <c r="C505" t="str">
        <f>IF(INDEX('Display 730 &amp; 1200'!$D:$D,ROW())="","",INDEX('Display 730 &amp; 1200'!$D:$D,ROW()))</f>
        <v>BJA04A</v>
      </c>
      <c r="D505" t="e">
        <f>IF($C505="",0,SUMIFS(#REF!,#REF!,$C505,#REF!,"&gt;="&amp;'Display 730 &amp; 1200'!$AN$10,#REF!,"&lt;="&amp;'Display 730 &amp; 1200'!$AN$9))</f>
        <v>#REF!</v>
      </c>
      <c r="E505" t="e">
        <f>IF($C505="",0,SUMIFS(#REF!,#REF!,$C505,#REF!,"&gt;="&amp;'Display 730 &amp; 1200'!$AN$12,#REF!,"&lt;="&amp;'Display 730 &amp; 1200'!$AN$11))</f>
        <v>#REF!</v>
      </c>
    </row>
    <row r="506" spans="1:5">
      <c r="A506" t="str">
        <f>IF(INDEX('Display 730 &amp; 1200'!$A:$A,ROW())="","",INDEX('Display 730 &amp; 1200'!$A:$A,ROW()))</f>
        <v>BANDUNG万隆</v>
      </c>
      <c r="B506" t="str">
        <f>IF(INDEX('Display 730 &amp; 1200'!$B:$B,ROW())="","",INDEX('Display 730 &amp; 1200'!$B:$B,ROW()))</f>
        <v>Hasby</v>
      </c>
      <c r="C506" t="str">
        <f>IF(INDEX('Display 730 &amp; 1200'!$D:$D,ROW())="","",INDEX('Display 730 &amp; 1200'!$D:$D,ROW()))</f>
        <v>RANCAH</v>
      </c>
      <c r="D506" t="e">
        <f>IF($C506="",0,SUMIFS(#REF!,#REF!,$C506,#REF!,"&gt;="&amp;'Display 730 &amp; 1200'!$AN$10,#REF!,"&lt;="&amp;'Display 730 &amp; 1200'!$AN$9))</f>
        <v>#REF!</v>
      </c>
      <c r="E506" t="e">
        <f>IF($C506="",0,SUMIFS(#REF!,#REF!,$C506,#REF!,"&gt;="&amp;'Display 730 &amp; 1200'!$AN$12,#REF!,"&lt;="&amp;'Display 730 &amp; 1200'!$AN$11))</f>
        <v>#REF!</v>
      </c>
    </row>
    <row r="507" spans="1:5">
      <c r="A507" t="str">
        <f>IF(INDEX('Display 730 &amp; 1200'!$A:$A,ROW())="","",INDEX('Display 730 &amp; 1200'!$A:$A,ROW()))</f>
        <v>BANDUNG万隆</v>
      </c>
      <c r="B507" t="str">
        <f>IF(INDEX('Display 730 &amp; 1200'!$B:$B,ROW())="","",INDEX('Display 730 &amp; 1200'!$B:$B,ROW()))</f>
        <v>Hasby</v>
      </c>
      <c r="C507" t="str">
        <f>IF(INDEX('Display 730 &amp; 1200'!$D:$D,ROW())="","",INDEX('Display 730 &amp; 1200'!$D:$D,ROW()))</f>
        <v>PGR05B</v>
      </c>
      <c r="D507" t="e">
        <f>IF($C507="",0,SUMIFS(#REF!,#REF!,$C507,#REF!,"&gt;="&amp;'Display 730 &amp; 1200'!$AN$10,#REF!,"&lt;="&amp;'Display 730 &amp; 1200'!$AN$9))</f>
        <v>#REF!</v>
      </c>
      <c r="E507" t="e">
        <f>IF($C507="",0,SUMIFS(#REF!,#REF!,$C507,#REF!,"&gt;="&amp;'Display 730 &amp; 1200'!$AN$12,#REF!,"&lt;="&amp;'Display 730 &amp; 1200'!$AN$11))</f>
        <v>#REF!</v>
      </c>
    </row>
    <row r="508" spans="1:5">
      <c r="A508" t="str">
        <f>IF(INDEX('Display 730 &amp; 1200'!$A:$A,ROW())="","",INDEX('Display 730 &amp; 1200'!$A:$A,ROW()))</f>
        <v>BANDUNG万隆</v>
      </c>
      <c r="B508" t="str">
        <f>IF(INDEX('Display 730 &amp; 1200'!$B:$B,ROW())="","",INDEX('Display 730 &amp; 1200'!$B:$B,ROW()))</f>
        <v>Hasby</v>
      </c>
      <c r="C508" t="str">
        <f>IF(INDEX('Display 730 &amp; 1200'!$D:$D,ROW())="","",INDEX('Display 730 &amp; 1200'!$D:$D,ROW()))</f>
        <v>PGR10B</v>
      </c>
      <c r="D508" t="e">
        <f>IF($C508="",0,SUMIFS(#REF!,#REF!,$C508,#REF!,"&gt;="&amp;'Display 730 &amp; 1200'!$AN$10,#REF!,"&lt;="&amp;'Display 730 &amp; 1200'!$AN$9))</f>
        <v>#REF!</v>
      </c>
      <c r="E508" t="e">
        <f>IF($C508="",0,SUMIFS(#REF!,#REF!,$C508,#REF!,"&gt;="&amp;'Display 730 &amp; 1200'!$AN$12,#REF!,"&lt;="&amp;'Display 730 &amp; 1200'!$AN$11))</f>
        <v>#REF!</v>
      </c>
    </row>
    <row r="509" spans="1:5">
      <c r="A509" t="str">
        <f>IF(INDEX('Display 730 &amp; 1200'!$A:$A,ROW())="","",INDEX('Display 730 &amp; 1200'!$A:$A,ROW()))</f>
        <v>BANDUNG万隆</v>
      </c>
      <c r="B509" t="str">
        <f>IF(INDEX('Display 730 &amp; 1200'!$B:$B,ROW())="","",INDEX('Display 730 &amp; 1200'!$B:$B,ROW()))</f>
        <v>Hasby</v>
      </c>
      <c r="C509" t="str">
        <f>IF(INDEX('Display 730 &amp; 1200'!$D:$D,ROW())="","",INDEX('Display 730 &amp; 1200'!$D:$D,ROW()))</f>
        <v>CMI02A</v>
      </c>
      <c r="D509" t="e">
        <f>IF($C509="",0,SUMIFS(#REF!,#REF!,$C509,#REF!,"&gt;="&amp;'Display 730 &amp; 1200'!$AN$10,#REF!,"&lt;="&amp;'Display 730 &amp; 1200'!$AN$9))</f>
        <v>#REF!</v>
      </c>
      <c r="E509" t="e">
        <f>IF($C509="",0,SUMIFS(#REF!,#REF!,$C509,#REF!,"&gt;="&amp;'Display 730 &amp; 1200'!$AN$12,#REF!,"&lt;="&amp;'Display 730 &amp; 1200'!$AN$11))</f>
        <v>#REF!</v>
      </c>
    </row>
    <row r="510" spans="1:5">
      <c r="A510" t="str">
        <f>IF(INDEX('Display 730 &amp; 1200'!$A:$A,ROW())="","",INDEX('Display 730 &amp; 1200'!$A:$A,ROW()))</f>
        <v>BANDUNG万隆</v>
      </c>
      <c r="B510" t="str">
        <f>IF(INDEX('Display 730 &amp; 1200'!$B:$B,ROW())="","",INDEX('Display 730 &amp; 1200'!$B:$B,ROW()))</f>
        <v>Hasby</v>
      </c>
      <c r="C510" t="str">
        <f>IF(INDEX('Display 730 &amp; 1200'!$D:$D,ROW())="","",INDEX('Display 730 &amp; 1200'!$D:$D,ROW()))</f>
        <v>PGR08B</v>
      </c>
      <c r="D510" t="e">
        <f>IF($C510="",0,SUMIFS(#REF!,#REF!,$C510,#REF!,"&gt;="&amp;'Display 730 &amp; 1200'!$AN$10,#REF!,"&lt;="&amp;'Display 730 &amp; 1200'!$AN$9))</f>
        <v>#REF!</v>
      </c>
      <c r="E510" t="e">
        <f>IF($C510="",0,SUMIFS(#REF!,#REF!,$C510,#REF!,"&gt;="&amp;'Display 730 &amp; 1200'!$AN$12,#REF!,"&lt;="&amp;'Display 730 &amp; 1200'!$AN$11))</f>
        <v>#REF!</v>
      </c>
    </row>
    <row r="511" spans="1:5">
      <c r="A511" t="str">
        <f>IF(INDEX('Display 730 &amp; 1200'!$A:$A,ROW())="","",INDEX('Display 730 &amp; 1200'!$A:$A,ROW()))</f>
        <v>BANDUNG万隆</v>
      </c>
      <c r="B511" t="str">
        <f>IF(INDEX('Display 730 &amp; 1200'!$B:$B,ROW())="","",INDEX('Display 730 &amp; 1200'!$B:$B,ROW()))</f>
        <v>Hendri Eka</v>
      </c>
      <c r="C511" t="str">
        <f>IF(INDEX('Display 730 &amp; 1200'!$D:$D,ROW())="","",INDEX('Display 730 &amp; 1200'!$D:$D,ROW()))</f>
        <v>SUM12C</v>
      </c>
      <c r="D511" t="e">
        <f>IF($C511="",0,SUMIFS(#REF!,#REF!,$C511,#REF!,"&gt;="&amp;'Display 730 &amp; 1200'!$AN$10,#REF!,"&lt;="&amp;'Display 730 &amp; 1200'!$AN$9))</f>
        <v>#REF!</v>
      </c>
      <c r="E511" t="e">
        <f>IF($C511="",0,SUMIFS(#REF!,#REF!,$C511,#REF!,"&gt;="&amp;'Display 730 &amp; 1200'!$AN$12,#REF!,"&lt;="&amp;'Display 730 &amp; 1200'!$AN$11))</f>
        <v>#REF!</v>
      </c>
    </row>
    <row r="512" spans="1:5">
      <c r="A512" t="str">
        <f>IF(INDEX('Display 730 &amp; 1200'!$A:$A,ROW())="","",INDEX('Display 730 &amp; 1200'!$A:$A,ROW()))</f>
        <v>BANDUNG万隆</v>
      </c>
      <c r="B512" t="str">
        <f>IF(INDEX('Display 730 &amp; 1200'!$B:$B,ROW())="","",INDEX('Display 730 &amp; 1200'!$B:$B,ROW()))</f>
        <v>Hendri Eka</v>
      </c>
      <c r="C512" t="str">
        <f>IF(INDEX('Display 730 &amp; 1200'!$D:$D,ROW())="","",INDEX('Display 730 &amp; 1200'!$D:$D,ROW()))</f>
        <v>SUM17B</v>
      </c>
      <c r="D512" t="e">
        <f>IF($C512="",0,SUMIFS(#REF!,#REF!,$C512,#REF!,"&gt;="&amp;'Display 730 &amp; 1200'!$AN$10,#REF!,"&lt;="&amp;'Display 730 &amp; 1200'!$AN$9))</f>
        <v>#REF!</v>
      </c>
      <c r="E512" t="e">
        <f>IF($C512="",0,SUMIFS(#REF!,#REF!,$C512,#REF!,"&gt;="&amp;'Display 730 &amp; 1200'!$AN$12,#REF!,"&lt;="&amp;'Display 730 &amp; 1200'!$AN$11))</f>
        <v>#REF!</v>
      </c>
    </row>
    <row r="513" spans="1:5">
      <c r="A513" t="str">
        <f>IF(INDEX('Display 730 &amp; 1200'!$A:$A,ROW())="","",INDEX('Display 730 &amp; 1200'!$A:$A,ROW()))</f>
        <v>BANDUNG万隆</v>
      </c>
      <c r="B513" t="str">
        <f>IF(INDEX('Display 730 &amp; 1200'!$B:$B,ROW())="","",INDEX('Display 730 &amp; 1200'!$B:$B,ROW()))</f>
        <v>Hendri Eka</v>
      </c>
      <c r="C513" t="str">
        <f>IF(INDEX('Display 730 &amp; 1200'!$D:$D,ROW())="","",INDEX('Display 730 &amp; 1200'!$D:$D,ROW()))</f>
        <v>SUM26B</v>
      </c>
      <c r="D513" t="e">
        <f>IF($C513="",0,SUMIFS(#REF!,#REF!,$C513,#REF!,"&gt;="&amp;'Display 730 &amp; 1200'!$AN$10,#REF!,"&lt;="&amp;'Display 730 &amp; 1200'!$AN$9))</f>
        <v>#REF!</v>
      </c>
      <c r="E513" t="e">
        <f>IF($C513="",0,SUMIFS(#REF!,#REF!,$C513,#REF!,"&gt;="&amp;'Display 730 &amp; 1200'!$AN$12,#REF!,"&lt;="&amp;'Display 730 &amp; 1200'!$AN$11))</f>
        <v>#REF!</v>
      </c>
    </row>
    <row r="514" spans="1:5">
      <c r="A514" t="str">
        <f>IF(INDEX('Display 730 &amp; 1200'!$A:$A,ROW())="","",INDEX('Display 730 &amp; 1200'!$A:$A,ROW()))</f>
        <v>BANDUNG万隆</v>
      </c>
      <c r="B514" t="str">
        <f>IF(INDEX('Display 730 &amp; 1200'!$B:$B,ROW())="","",INDEX('Display 730 &amp; 1200'!$B:$B,ROW()))</f>
        <v>Hendri Eka</v>
      </c>
      <c r="C514" t="str">
        <f>IF(INDEX('Display 730 &amp; 1200'!$D:$D,ROW())="","",INDEX('Display 730 &amp; 1200'!$D:$D,ROW()))</f>
        <v>SUM04D</v>
      </c>
      <c r="D514" t="e">
        <f>IF($C514="",0,SUMIFS(#REF!,#REF!,$C514,#REF!,"&gt;="&amp;'Display 730 &amp; 1200'!$AN$10,#REF!,"&lt;="&amp;'Display 730 &amp; 1200'!$AN$9))</f>
        <v>#REF!</v>
      </c>
      <c r="E514" t="e">
        <f>IF($C514="",0,SUMIFS(#REF!,#REF!,$C514,#REF!,"&gt;="&amp;'Display 730 &amp; 1200'!$AN$12,#REF!,"&lt;="&amp;'Display 730 &amp; 1200'!$AN$11))</f>
        <v>#REF!</v>
      </c>
    </row>
    <row r="515" spans="1:5">
      <c r="A515" t="str">
        <f>IF(INDEX('Display 730 &amp; 1200'!$A:$A,ROW())="","",INDEX('Display 730 &amp; 1200'!$A:$A,ROW()))</f>
        <v>BANDUNG万隆</v>
      </c>
      <c r="B515" t="str">
        <f>IF(INDEX('Display 730 &amp; 1200'!$B:$B,ROW())="","",INDEX('Display 730 &amp; 1200'!$B:$B,ROW()))</f>
        <v>Hendri Eka</v>
      </c>
      <c r="C515" t="str">
        <f>IF(INDEX('Display 730 &amp; 1200'!$D:$D,ROW())="","",INDEX('Display 730 &amp; 1200'!$D:$D,ROW()))</f>
        <v>SUM06D</v>
      </c>
      <c r="D515" t="e">
        <f>IF($C515="",0,SUMIFS(#REF!,#REF!,$C515,#REF!,"&gt;="&amp;'Display 730 &amp; 1200'!$AN$10,#REF!,"&lt;="&amp;'Display 730 &amp; 1200'!$AN$9))</f>
        <v>#REF!</v>
      </c>
      <c r="E515" t="e">
        <f>IF($C515="",0,SUMIFS(#REF!,#REF!,$C515,#REF!,"&gt;="&amp;'Display 730 &amp; 1200'!$AN$12,#REF!,"&lt;="&amp;'Display 730 &amp; 1200'!$AN$11))</f>
        <v>#REF!</v>
      </c>
    </row>
    <row r="516" spans="1:5">
      <c r="A516" t="str">
        <f>IF(INDEX('Display 730 &amp; 1200'!$A:$A,ROW())="","",INDEX('Display 730 &amp; 1200'!$A:$A,ROW()))</f>
        <v>BANDUNG万隆</v>
      </c>
      <c r="B516" t="str">
        <f>IF(INDEX('Display 730 &amp; 1200'!$B:$B,ROW())="","",INDEX('Display 730 &amp; 1200'!$B:$B,ROW()))</f>
        <v>Hendri Eka</v>
      </c>
      <c r="C516" t="str">
        <f>IF(INDEX('Display 730 &amp; 1200'!$D:$D,ROW())="","",INDEX('Display 730 &amp; 1200'!$D:$D,ROW()))</f>
        <v>SUM08D</v>
      </c>
      <c r="D516" t="e">
        <f>IF($C516="",0,SUMIFS(#REF!,#REF!,$C516,#REF!,"&gt;="&amp;'Display 730 &amp; 1200'!$AN$10,#REF!,"&lt;="&amp;'Display 730 &amp; 1200'!$AN$9))</f>
        <v>#REF!</v>
      </c>
      <c r="E516" t="e">
        <f>IF($C516="",0,SUMIFS(#REF!,#REF!,$C516,#REF!,"&gt;="&amp;'Display 730 &amp; 1200'!$AN$12,#REF!,"&lt;="&amp;'Display 730 &amp; 1200'!$AN$11))</f>
        <v>#REF!</v>
      </c>
    </row>
    <row r="517" spans="1:5">
      <c r="A517" t="str">
        <f>IF(INDEX('Display 730 &amp; 1200'!$A:$A,ROW())="","",INDEX('Display 730 &amp; 1200'!$A:$A,ROW()))</f>
        <v>BANDUNG万隆</v>
      </c>
      <c r="B517" t="str">
        <f>IF(INDEX('Display 730 &amp; 1200'!$B:$B,ROW())="","",INDEX('Display 730 &amp; 1200'!$B:$B,ROW()))</f>
        <v>Hendri Eka</v>
      </c>
      <c r="C517" t="str">
        <f>IF(INDEX('Display 730 &amp; 1200'!$D:$D,ROW())="","",INDEX('Display 730 &amp; 1200'!$D:$D,ROW()))</f>
        <v>SUM11D</v>
      </c>
      <c r="D517" t="e">
        <f>IF($C517="",0,SUMIFS(#REF!,#REF!,$C517,#REF!,"&gt;="&amp;'Display 730 &amp; 1200'!$AN$10,#REF!,"&lt;="&amp;'Display 730 &amp; 1200'!$AN$9))</f>
        <v>#REF!</v>
      </c>
      <c r="E517" t="e">
        <f>IF($C517="",0,SUMIFS(#REF!,#REF!,$C517,#REF!,"&gt;="&amp;'Display 730 &amp; 1200'!$AN$12,#REF!,"&lt;="&amp;'Display 730 &amp; 1200'!$AN$11))</f>
        <v>#REF!</v>
      </c>
    </row>
    <row r="518" spans="1:5">
      <c r="A518" t="str">
        <f>IF(INDEX('Display 730 &amp; 1200'!$A:$A,ROW())="","",INDEX('Display 730 &amp; 1200'!$A:$A,ROW()))</f>
        <v>BANDUNG万隆</v>
      </c>
      <c r="B518" t="str">
        <f>IF(INDEX('Display 730 &amp; 1200'!$B:$B,ROW())="","",INDEX('Display 730 &amp; 1200'!$B:$B,ROW()))</f>
        <v>Hendri Eka</v>
      </c>
      <c r="C518" t="str">
        <f>IF(INDEX('Display 730 &amp; 1200'!$D:$D,ROW())="","",INDEX('Display 730 &amp; 1200'!$D:$D,ROW()))</f>
        <v>SUM10E</v>
      </c>
      <c r="D518" t="e">
        <f>IF($C518="",0,SUMIFS(#REF!,#REF!,$C518,#REF!,"&gt;="&amp;'Display 730 &amp; 1200'!$AN$10,#REF!,"&lt;="&amp;'Display 730 &amp; 1200'!$AN$9))</f>
        <v>#REF!</v>
      </c>
      <c r="E518" t="e">
        <f>IF($C518="",0,SUMIFS(#REF!,#REF!,$C518,#REF!,"&gt;="&amp;'Display 730 &amp; 1200'!$AN$12,#REF!,"&lt;="&amp;'Display 730 &amp; 1200'!$AN$11))</f>
        <v>#REF!</v>
      </c>
    </row>
    <row r="519" spans="1:5">
      <c r="A519" t="str">
        <f>IF(INDEX('Display 730 &amp; 1200'!$A:$A,ROW())="","",INDEX('Display 730 &amp; 1200'!$A:$A,ROW()))</f>
        <v>BANDUNG万隆</v>
      </c>
      <c r="B519" t="str">
        <f>IF(INDEX('Display 730 &amp; 1200'!$B:$B,ROW())="","",INDEX('Display 730 &amp; 1200'!$B:$B,ROW()))</f>
        <v>Hendri Eka</v>
      </c>
      <c r="C519" t="str">
        <f>IF(INDEX('Display 730 &amp; 1200'!$D:$D,ROW())="","",INDEX('Display 730 &amp; 1200'!$D:$D,ROW()))</f>
        <v>SUM01B</v>
      </c>
      <c r="D519" t="e">
        <f>IF($C519="",0,SUMIFS(#REF!,#REF!,$C519,#REF!,"&gt;="&amp;'Display 730 &amp; 1200'!$AN$10,#REF!,"&lt;="&amp;'Display 730 &amp; 1200'!$AN$9))</f>
        <v>#REF!</v>
      </c>
      <c r="E519" t="e">
        <f>IF($C519="",0,SUMIFS(#REF!,#REF!,$C519,#REF!,"&gt;="&amp;'Display 730 &amp; 1200'!$AN$12,#REF!,"&lt;="&amp;'Display 730 &amp; 1200'!$AN$11))</f>
        <v>#REF!</v>
      </c>
    </row>
    <row r="520" spans="1:5">
      <c r="A520" t="str">
        <f>IF(INDEX('Display 730 &amp; 1200'!$A:$A,ROW())="","",INDEX('Display 730 &amp; 1200'!$A:$A,ROW()))</f>
        <v>BANDUNG万隆</v>
      </c>
      <c r="B520" t="str">
        <f>IF(INDEX('Display 730 &amp; 1200'!$B:$B,ROW())="","",INDEX('Display 730 &amp; 1200'!$B:$B,ROW()))</f>
        <v>Hendri Eka</v>
      </c>
      <c r="C520" t="str">
        <f>IF(INDEX('Display 730 &amp; 1200'!$D:$D,ROW())="","",INDEX('Display 730 &amp; 1200'!$D:$D,ROW()))</f>
        <v>SUM02B</v>
      </c>
      <c r="D520" t="e">
        <f>IF($C520="",0,SUMIFS(#REF!,#REF!,$C520,#REF!,"&gt;="&amp;'Display 730 &amp; 1200'!$AN$10,#REF!,"&lt;="&amp;'Display 730 &amp; 1200'!$AN$9))</f>
        <v>#REF!</v>
      </c>
      <c r="E520" t="e">
        <f>IF($C520="",0,SUMIFS(#REF!,#REF!,$C520,#REF!,"&gt;="&amp;'Display 730 &amp; 1200'!$AN$12,#REF!,"&lt;="&amp;'Display 730 &amp; 1200'!$AN$11))</f>
        <v>#REF!</v>
      </c>
    </row>
    <row r="521" spans="1:5">
      <c r="A521" t="str">
        <f>IF(INDEX('Display 730 &amp; 1200'!$A:$A,ROW())="","",INDEX('Display 730 &amp; 1200'!$A:$A,ROW()))</f>
        <v>BANDUNG万隆</v>
      </c>
      <c r="B521" t="str">
        <f>IF(INDEX('Display 730 &amp; 1200'!$B:$B,ROW())="","",INDEX('Display 730 &amp; 1200'!$B:$B,ROW()))</f>
        <v>Hendri Eka</v>
      </c>
      <c r="C521" t="str">
        <f>IF(INDEX('Display 730 &amp; 1200'!$D:$D,ROW())="","",INDEX('Display 730 &amp; 1200'!$D:$D,ROW()))</f>
        <v>SUM22</v>
      </c>
      <c r="D521" t="e">
        <f>IF($C521="",0,SUMIFS(#REF!,#REF!,$C521,#REF!,"&gt;="&amp;'Display 730 &amp; 1200'!$AN$10,#REF!,"&lt;="&amp;'Display 730 &amp; 1200'!$AN$9))</f>
        <v>#REF!</v>
      </c>
      <c r="E521" t="e">
        <f>IF($C521="",0,SUMIFS(#REF!,#REF!,$C521,#REF!,"&gt;="&amp;'Display 730 &amp; 1200'!$AN$12,#REF!,"&lt;="&amp;'Display 730 &amp; 1200'!$AN$11))</f>
        <v>#REF!</v>
      </c>
    </row>
    <row r="522" spans="1:5">
      <c r="A522" t="str">
        <f>IF(INDEX('Display 730 &amp; 1200'!$A:$A,ROW())="","",INDEX('Display 730 &amp; 1200'!$A:$A,ROW()))</f>
        <v>BANDUNG万隆</v>
      </c>
      <c r="B522" t="str">
        <f>IF(INDEX('Display 730 &amp; 1200'!$B:$B,ROW())="","",INDEX('Display 730 &amp; 1200'!$B:$B,ROW()))</f>
        <v>Hendri Eka</v>
      </c>
      <c r="C522" t="str">
        <f>IF(INDEX('Display 730 &amp; 1200'!$D:$D,ROW())="","",INDEX('Display 730 &amp; 1200'!$D:$D,ROW()))</f>
        <v>SUM05C</v>
      </c>
      <c r="D522" t="e">
        <f>IF($C522="",0,SUMIFS(#REF!,#REF!,$C522,#REF!,"&gt;="&amp;'Display 730 &amp; 1200'!$AN$10,#REF!,"&lt;="&amp;'Display 730 &amp; 1200'!$AN$9))</f>
        <v>#REF!</v>
      </c>
      <c r="E522" t="e">
        <f>IF($C522="",0,SUMIFS(#REF!,#REF!,$C522,#REF!,"&gt;="&amp;'Display 730 &amp; 1200'!$AN$12,#REF!,"&lt;="&amp;'Display 730 &amp; 1200'!$AN$11))</f>
        <v>#REF!</v>
      </c>
    </row>
    <row r="523" spans="1:5">
      <c r="A523" t="str">
        <f>IF(INDEX('Display 730 &amp; 1200'!$A:$A,ROW())="","",INDEX('Display 730 &amp; 1200'!$A:$A,ROW()))</f>
        <v>BANDUNG万隆</v>
      </c>
      <c r="B523" t="str">
        <f>IF(INDEX('Display 730 &amp; 1200'!$B:$B,ROW())="","",INDEX('Display 730 &amp; 1200'!$B:$B,ROW()))</f>
        <v>Nanang</v>
      </c>
      <c r="C523" t="str">
        <f>IF(INDEX('Display 730 &amp; 1200'!$D:$D,ROW())="","",INDEX('Display 730 &amp; 1200'!$D:$D,ROW()))</f>
        <v>SUKARAJA</v>
      </c>
      <c r="D523" t="e">
        <f>IF($C523="",0,SUMIFS(#REF!,#REF!,$C523,#REF!,"&gt;="&amp;'Display 730 &amp; 1200'!$AN$10,#REF!,"&lt;="&amp;'Display 730 &amp; 1200'!$AN$9))</f>
        <v>#REF!</v>
      </c>
      <c r="E523" t="e">
        <f>IF($C523="",0,SUMIFS(#REF!,#REF!,$C523,#REF!,"&gt;="&amp;'Display 730 &amp; 1200'!$AN$12,#REF!,"&lt;="&amp;'Display 730 &amp; 1200'!$AN$11))</f>
        <v>#REF!</v>
      </c>
    </row>
    <row r="524" spans="1:5">
      <c r="A524" t="str">
        <f>IF(INDEX('Display 730 &amp; 1200'!$A:$A,ROW())="","",INDEX('Display 730 &amp; 1200'!$A:$A,ROW()))</f>
        <v>BANDUNG万隆</v>
      </c>
      <c r="B524" t="str">
        <f>IF(INDEX('Display 730 &amp; 1200'!$B:$B,ROW())="","",INDEX('Display 730 &amp; 1200'!$B:$B,ROW()))</f>
        <v>Nanang</v>
      </c>
      <c r="C524" t="str">
        <f>IF(INDEX('Display 730 &amp; 1200'!$D:$D,ROW())="","",INDEX('Display 730 &amp; 1200'!$D:$D,ROW()))</f>
        <v>DC_CITAMIANG</v>
      </c>
      <c r="D524" t="e">
        <f>IF($C524="",0,SUMIFS(#REF!,#REF!,$C524,#REF!,"&gt;="&amp;'Display 730 &amp; 1200'!$AN$10,#REF!,"&lt;="&amp;'Display 730 &amp; 1200'!$AN$9))</f>
        <v>#REF!</v>
      </c>
      <c r="E524" t="e">
        <f>IF($C524="",0,SUMIFS(#REF!,#REF!,$C524,#REF!,"&gt;="&amp;'Display 730 &amp; 1200'!$AN$12,#REF!,"&lt;="&amp;'Display 730 &amp; 1200'!$AN$11))</f>
        <v>#REF!</v>
      </c>
    </row>
    <row r="525" spans="1:5">
      <c r="A525" t="str">
        <f>IF(INDEX('Display 730 &amp; 1200'!$A:$A,ROW())="","",INDEX('Display 730 &amp; 1200'!$A:$A,ROW()))</f>
        <v>BANDUNG万隆</v>
      </c>
      <c r="B525" t="str">
        <f>IF(INDEX('Display 730 &amp; 1200'!$B:$B,ROW())="","",INDEX('Display 730 &amp; 1200'!$B:$B,ROW()))</f>
        <v>Nanang</v>
      </c>
      <c r="C525" t="str">
        <f>IF(INDEX('Display 730 &amp; 1200'!$D:$D,ROW())="","",INDEX('Display 730 &amp; 1200'!$D:$D,ROW()))</f>
        <v>DC_PONDOKASO_LANDEUH</v>
      </c>
      <c r="D525" t="e">
        <f>IF($C525="",0,SUMIFS(#REF!,#REF!,$C525,#REF!,"&gt;="&amp;'Display 730 &amp; 1200'!$AN$10,#REF!,"&lt;="&amp;'Display 730 &amp; 1200'!$AN$9))</f>
        <v>#REF!</v>
      </c>
      <c r="E525" t="e">
        <f>IF($C525="",0,SUMIFS(#REF!,#REF!,$C525,#REF!,"&gt;="&amp;'Display 730 &amp; 1200'!$AN$12,#REF!,"&lt;="&amp;'Display 730 &amp; 1200'!$AN$11))</f>
        <v>#REF!</v>
      </c>
    </row>
    <row r="526" spans="1:5">
      <c r="A526" t="str">
        <f>IF(INDEX('Display 730 &amp; 1200'!$A:$A,ROW())="","",INDEX('Display 730 &amp; 1200'!$A:$A,ROW()))</f>
        <v>BANDUNG万隆</v>
      </c>
      <c r="B526" t="str">
        <f>IF(INDEX('Display 730 &amp; 1200'!$B:$B,ROW())="","",INDEX('Display 730 &amp; 1200'!$B:$B,ROW()))</f>
        <v>Nanang</v>
      </c>
      <c r="C526" t="str">
        <f>IF(INDEX('Display 730 &amp; 1200'!$D:$D,ROW())="","",INDEX('Display 730 &amp; 1200'!$D:$D,ROW()))</f>
        <v>SMI17B</v>
      </c>
      <c r="D526" t="e">
        <f>IF($C526="",0,SUMIFS(#REF!,#REF!,$C526,#REF!,"&gt;="&amp;'Display 730 &amp; 1200'!$AN$10,#REF!,"&lt;="&amp;'Display 730 &amp; 1200'!$AN$9))</f>
        <v>#REF!</v>
      </c>
      <c r="E526" t="e">
        <f>IF($C526="",0,SUMIFS(#REF!,#REF!,$C526,#REF!,"&gt;="&amp;'Display 730 &amp; 1200'!$AN$12,#REF!,"&lt;="&amp;'Display 730 &amp; 1200'!$AN$11))</f>
        <v>#REF!</v>
      </c>
    </row>
    <row r="527" spans="1:5">
      <c r="A527" t="str">
        <f>IF(INDEX('Display 730 &amp; 1200'!$A:$A,ROW())="","",INDEX('Display 730 &amp; 1200'!$A:$A,ROW()))</f>
        <v>BANDUNG万隆</v>
      </c>
      <c r="B527" t="str">
        <f>IF(INDEX('Display 730 &amp; 1200'!$B:$B,ROW())="","",INDEX('Display 730 &amp; 1200'!$B:$B,ROW()))</f>
        <v>Nanang</v>
      </c>
      <c r="C527" t="str">
        <f>IF(INDEX('Display 730 &amp; 1200'!$D:$D,ROW())="","",INDEX('Display 730 &amp; 1200'!$D:$D,ROW()))</f>
        <v>CICANTAYAN</v>
      </c>
      <c r="D527" t="e">
        <f>IF($C527="",0,SUMIFS(#REF!,#REF!,$C527,#REF!,"&gt;="&amp;'Display 730 &amp; 1200'!$AN$10,#REF!,"&lt;="&amp;'Display 730 &amp; 1200'!$AN$9))</f>
        <v>#REF!</v>
      </c>
      <c r="E527" t="e">
        <f>IF($C527="",0,SUMIFS(#REF!,#REF!,$C527,#REF!,"&gt;="&amp;'Display 730 &amp; 1200'!$AN$12,#REF!,"&lt;="&amp;'Display 730 &amp; 1200'!$AN$11))</f>
        <v>#REF!</v>
      </c>
    </row>
    <row r="528" spans="1:5">
      <c r="A528" t="str">
        <f>IF(INDEX('Display 730 &amp; 1200'!$A:$A,ROW())="","",INDEX('Display 730 &amp; 1200'!$A:$A,ROW()))</f>
        <v>BANDUNG万隆</v>
      </c>
      <c r="B528" t="str">
        <f>IF(INDEX('Display 730 &amp; 1200'!$B:$B,ROW())="","",INDEX('Display 730 &amp; 1200'!$B:$B,ROW()))</f>
        <v>Nanang</v>
      </c>
      <c r="C528" t="str">
        <f>IF(INDEX('Display 730 &amp; 1200'!$D:$D,ROW())="","",INDEX('Display 730 &amp; 1200'!$D:$D,ROW()))</f>
        <v>SMI02A</v>
      </c>
      <c r="D528" t="e">
        <f>IF($C528="",0,SUMIFS(#REF!,#REF!,$C528,#REF!,"&gt;="&amp;'Display 730 &amp; 1200'!$AN$10,#REF!,"&lt;="&amp;'Display 730 &amp; 1200'!$AN$9))</f>
        <v>#REF!</v>
      </c>
      <c r="E528" t="e">
        <f>IF($C528="",0,SUMIFS(#REF!,#REF!,$C528,#REF!,"&gt;="&amp;'Display 730 &amp; 1200'!$AN$12,#REF!,"&lt;="&amp;'Display 730 &amp; 1200'!$AN$11))</f>
        <v>#REF!</v>
      </c>
    </row>
    <row r="529" spans="1:5">
      <c r="A529" t="str">
        <f>IF(INDEX('Display 730 &amp; 1200'!$A:$A,ROW())="","",INDEX('Display 730 &amp; 1200'!$A:$A,ROW()))</f>
        <v>BANDUNG万隆</v>
      </c>
      <c r="B529" t="str">
        <f>IF(INDEX('Display 730 &amp; 1200'!$B:$B,ROW())="","",INDEX('Display 730 &amp; 1200'!$B:$B,ROW()))</f>
        <v>Nanang</v>
      </c>
      <c r="C529" t="str">
        <f>IF(INDEX('Display 730 &amp; 1200'!$D:$D,ROW())="","",INDEX('Display 730 &amp; 1200'!$D:$D,ROW()))</f>
        <v>CIBADAK</v>
      </c>
      <c r="D529" t="e">
        <f>IF($C529="",0,SUMIFS(#REF!,#REF!,$C529,#REF!,"&gt;="&amp;'Display 730 &amp; 1200'!$AN$10,#REF!,"&lt;="&amp;'Display 730 &amp; 1200'!$AN$9))</f>
        <v>#REF!</v>
      </c>
      <c r="E529" t="e">
        <f>IF($C529="",0,SUMIFS(#REF!,#REF!,$C529,#REF!,"&gt;="&amp;'Display 730 &amp; 1200'!$AN$12,#REF!,"&lt;="&amp;'Display 730 &amp; 1200'!$AN$11))</f>
        <v>#REF!</v>
      </c>
    </row>
    <row r="530" spans="1:5">
      <c r="A530" t="str">
        <f>IF(INDEX('Display 730 &amp; 1200'!$A:$A,ROW())="","",INDEX('Display 730 &amp; 1200'!$A:$A,ROW()))</f>
        <v>BANDUNG万隆</v>
      </c>
      <c r="B530" t="str">
        <f>IF(INDEX('Display 730 &amp; 1200'!$B:$B,ROW())="","",INDEX('Display 730 &amp; 1200'!$B:$B,ROW()))</f>
        <v>Nanang</v>
      </c>
      <c r="C530" t="str">
        <f>IF(INDEX('Display 730 &amp; 1200'!$D:$D,ROW())="","",INDEX('Display 730 &amp; 1200'!$D:$D,ROW()))</f>
        <v>PER06C</v>
      </c>
      <c r="D530" t="e">
        <f>IF($C530="",0,SUMIFS(#REF!,#REF!,$C530,#REF!,"&gt;="&amp;'Display 730 &amp; 1200'!$AN$10,#REF!,"&lt;="&amp;'Display 730 &amp; 1200'!$AN$9))</f>
        <v>#REF!</v>
      </c>
      <c r="E530" t="e">
        <f>IF($C530="",0,SUMIFS(#REF!,#REF!,$C530,#REF!,"&gt;="&amp;'Display 730 &amp; 1200'!$AN$12,#REF!,"&lt;="&amp;'Display 730 &amp; 1200'!$AN$11))</f>
        <v>#REF!</v>
      </c>
    </row>
    <row r="531" spans="1:5">
      <c r="A531" t="str">
        <f>IF(INDEX('Display 730 &amp; 1200'!$A:$A,ROW())="","",INDEX('Display 730 &amp; 1200'!$A:$A,ROW()))</f>
        <v>BANDUNG万隆</v>
      </c>
      <c r="B531" t="str">
        <f>IF(INDEX('Display 730 &amp; 1200'!$B:$B,ROW())="","",INDEX('Display 730 &amp; 1200'!$B:$B,ROW()))</f>
        <v>Nanang</v>
      </c>
      <c r="C531" t="str">
        <f>IF(INDEX('Display 730 &amp; 1200'!$D:$D,ROW())="","",INDEX('Display 730 &amp; 1200'!$D:$D,ROW()))</f>
        <v>SMI29B</v>
      </c>
      <c r="D531" t="e">
        <f>IF($C531="",0,SUMIFS(#REF!,#REF!,$C531,#REF!,"&gt;="&amp;'Display 730 &amp; 1200'!$AN$10,#REF!,"&lt;="&amp;'Display 730 &amp; 1200'!$AN$9))</f>
        <v>#REF!</v>
      </c>
      <c r="E531" t="e">
        <f>IF($C531="",0,SUMIFS(#REF!,#REF!,$C531,#REF!,"&gt;="&amp;'Display 730 &amp; 1200'!$AN$12,#REF!,"&lt;="&amp;'Display 730 &amp; 1200'!$AN$11))</f>
        <v>#REF!</v>
      </c>
    </row>
    <row r="532" spans="1:5">
      <c r="A532" t="str">
        <f>IF(INDEX('Display 730 &amp; 1200'!$A:$A,ROW())="","",INDEX('Display 730 &amp; 1200'!$A:$A,ROW()))</f>
        <v>BANDUNG万隆</v>
      </c>
      <c r="B532" t="str">
        <f>IF(INDEX('Display 730 &amp; 1200'!$B:$B,ROW())="","",INDEX('Display 730 &amp; 1200'!$B:$B,ROW()))</f>
        <v>Nanang</v>
      </c>
      <c r="C532" t="str">
        <f>IF(INDEX('Display 730 &amp; 1200'!$D:$D,ROW())="","",INDEX('Display 730 &amp; 1200'!$D:$D,ROW()))</f>
        <v>DC_BOJONG_KEMBAR</v>
      </c>
      <c r="D532" t="e">
        <f>IF($C532="",0,SUMIFS(#REF!,#REF!,$C532,#REF!,"&gt;="&amp;'Display 730 &amp; 1200'!$AN$10,#REF!,"&lt;="&amp;'Display 730 &amp; 1200'!$AN$9))</f>
        <v>#REF!</v>
      </c>
      <c r="E532" t="e">
        <f>IF($C532="",0,SUMIFS(#REF!,#REF!,$C532,#REF!,"&gt;="&amp;'Display 730 &amp; 1200'!$AN$12,#REF!,"&lt;="&amp;'Display 730 &amp; 1200'!$AN$11))</f>
        <v>#REF!</v>
      </c>
    </row>
    <row r="533" spans="1:5">
      <c r="A533" t="str">
        <f>IF(INDEX('Display 730 &amp; 1200'!$A:$A,ROW())="","",INDEX('Display 730 &amp; 1200'!$A:$A,ROW()))</f>
        <v>BANDUNG万隆</v>
      </c>
      <c r="B533" t="str">
        <f>IF(INDEX('Display 730 &amp; 1200'!$B:$B,ROW())="","",INDEX('Display 730 &amp; 1200'!$B:$B,ROW()))</f>
        <v>Nanang</v>
      </c>
      <c r="C533" t="str">
        <f>IF(INDEX('Display 730 &amp; 1200'!$D:$D,ROW())="","",INDEX('Display 730 &amp; 1200'!$D:$D,ROW()))</f>
        <v>SMI09B</v>
      </c>
      <c r="D533" t="e">
        <f>IF($C533="",0,SUMIFS(#REF!,#REF!,$C533,#REF!,"&gt;="&amp;'Display 730 &amp; 1200'!$AN$10,#REF!,"&lt;="&amp;'Display 730 &amp; 1200'!$AN$9))</f>
        <v>#REF!</v>
      </c>
      <c r="E533" t="e">
        <f>IF($C533="",0,SUMIFS(#REF!,#REF!,$C533,#REF!,"&gt;="&amp;'Display 730 &amp; 1200'!$AN$12,#REF!,"&lt;="&amp;'Display 730 &amp; 1200'!$AN$11))</f>
        <v>#REF!</v>
      </c>
    </row>
    <row r="534" spans="1:5">
      <c r="A534" t="str">
        <f>IF(INDEX('Display 730 &amp; 1200'!$A:$A,ROW())="","",INDEX('Display 730 &amp; 1200'!$A:$A,ROW()))</f>
        <v>BANDUNG万隆</v>
      </c>
      <c r="B534" t="str">
        <f>IF(INDEX('Display 730 &amp; 1200'!$B:$B,ROW())="","",INDEX('Display 730 &amp; 1200'!$B:$B,ROW()))</f>
        <v>Nanang</v>
      </c>
      <c r="C534" t="str">
        <f>IF(INDEX('Display 730 &amp; 1200'!$D:$D,ROW())="","",INDEX('Display 730 &amp; 1200'!$D:$D,ROW()))</f>
        <v>DC_CIKOLE</v>
      </c>
      <c r="D534" t="e">
        <f>IF($C534="",0,SUMIFS(#REF!,#REF!,$C534,#REF!,"&gt;="&amp;'Display 730 &amp; 1200'!$AN$10,#REF!,"&lt;="&amp;'Display 730 &amp; 1200'!$AN$9))</f>
        <v>#REF!</v>
      </c>
      <c r="E534" t="e">
        <f>IF($C534="",0,SUMIFS(#REF!,#REF!,$C534,#REF!,"&gt;="&amp;'Display 730 &amp; 1200'!$AN$12,#REF!,"&lt;="&amp;'Display 730 &amp; 1200'!$AN$11))</f>
        <v>#REF!</v>
      </c>
    </row>
    <row r="535" spans="1:5">
      <c r="A535" t="str">
        <f>IF(INDEX('Display 730 &amp; 1200'!$A:$A,ROW())="","",INDEX('Display 730 &amp; 1200'!$A:$A,ROW()))</f>
        <v>BANDUNG万隆</v>
      </c>
      <c r="B535" t="str">
        <f>IF(INDEX('Display 730 &amp; 1200'!$B:$B,ROW())="","",INDEX('Display 730 &amp; 1200'!$B:$B,ROW()))</f>
        <v>Nanang</v>
      </c>
      <c r="C535" t="str">
        <f>IF(INDEX('Display 730 &amp; 1200'!$D:$D,ROW())="","",INDEX('Display 730 &amp; 1200'!$D:$D,ROW()))</f>
        <v>KALAPA_NUNGGAL</v>
      </c>
      <c r="D535" t="e">
        <f>IF($C535="",0,SUMIFS(#REF!,#REF!,$C535,#REF!,"&gt;="&amp;'Display 730 &amp; 1200'!$AN$10,#REF!,"&lt;="&amp;'Display 730 &amp; 1200'!$AN$9))</f>
        <v>#REF!</v>
      </c>
      <c r="E535" t="e">
        <f>IF($C535="",0,SUMIFS(#REF!,#REF!,$C535,#REF!,"&gt;="&amp;'Display 730 &amp; 1200'!$AN$12,#REF!,"&lt;="&amp;'Display 730 &amp; 1200'!$AN$11))</f>
        <v>#REF!</v>
      </c>
    </row>
    <row r="536" spans="1:5">
      <c r="A536" t="str">
        <f>IF(INDEX('Display 730 &amp; 1200'!$A:$A,ROW())="","",INDEX('Display 730 &amp; 1200'!$A:$A,ROW()))</f>
        <v>BANDUNG万隆</v>
      </c>
      <c r="B536" t="str">
        <f>IF(INDEX('Display 730 &amp; 1200'!$B:$B,ROW())="","",INDEX('Display 730 &amp; 1200'!$B:$B,ROW()))</f>
        <v>Nanang</v>
      </c>
      <c r="C536" t="str">
        <f>IF(INDEX('Display 730 &amp; 1200'!$D:$D,ROW())="","",INDEX('Display 730 &amp; 1200'!$D:$D,ROW()))</f>
        <v>SMI21A</v>
      </c>
      <c r="D536" t="e">
        <f>IF($C536="",0,SUMIFS(#REF!,#REF!,$C536,#REF!,"&gt;="&amp;'Display 730 &amp; 1200'!$AN$10,#REF!,"&lt;="&amp;'Display 730 &amp; 1200'!$AN$9))</f>
        <v>#REF!</v>
      </c>
      <c r="E536" t="e">
        <f>IF($C536="",0,SUMIFS(#REF!,#REF!,$C536,#REF!,"&gt;="&amp;'Display 730 &amp; 1200'!$AN$12,#REF!,"&lt;="&amp;'Display 730 &amp; 1200'!$AN$11))</f>
        <v>#REF!</v>
      </c>
    </row>
    <row r="537" spans="1:5">
      <c r="A537" t="str">
        <f>IF(INDEX('Display 730 &amp; 1200'!$A:$A,ROW())="","",INDEX('Display 730 &amp; 1200'!$A:$A,ROW()))</f>
        <v>BANDUNG万隆</v>
      </c>
      <c r="B537" t="str">
        <f>IF(INDEX('Display 730 &amp; 1200'!$B:$B,ROW())="","",INDEX('Display 730 &amp; 1200'!$B:$B,ROW()))</f>
        <v>Nanang</v>
      </c>
      <c r="C537" t="str">
        <f>IF(INDEX('Display 730 &amp; 1200'!$D:$D,ROW())="","",INDEX('Display 730 &amp; 1200'!$D:$D,ROW()))</f>
        <v>PER11</v>
      </c>
      <c r="D537" t="e">
        <f>IF($C537="",0,SUMIFS(#REF!,#REF!,$C537,#REF!,"&gt;="&amp;'Display 730 &amp; 1200'!$AN$10,#REF!,"&lt;="&amp;'Display 730 &amp; 1200'!$AN$9))</f>
        <v>#REF!</v>
      </c>
      <c r="E537" t="e">
        <f>IF($C537="",0,SUMIFS(#REF!,#REF!,$C537,#REF!,"&gt;="&amp;'Display 730 &amp; 1200'!$AN$12,#REF!,"&lt;="&amp;'Display 730 &amp; 1200'!$AN$11))</f>
        <v>#REF!</v>
      </c>
    </row>
    <row r="538" spans="1:5">
      <c r="A538" t="str">
        <f>IF(INDEX('Display 730 &amp; 1200'!$A:$A,ROW())="","",INDEX('Display 730 &amp; 1200'!$A:$A,ROW()))</f>
        <v>BANDUNG万隆</v>
      </c>
      <c r="B538" t="str">
        <f>IF(INDEX('Display 730 &amp; 1200'!$B:$B,ROW())="","",INDEX('Display 730 &amp; 1200'!$B:$B,ROW()))</f>
        <v>Nanang</v>
      </c>
      <c r="C538" t="str">
        <f>IF(INDEX('Display 730 &amp; 1200'!$D:$D,ROW())="","",INDEX('Display 730 &amp; 1200'!$D:$D,ROW()))</f>
        <v>PER10A</v>
      </c>
      <c r="D538" t="e">
        <f>IF($C538="",0,SUMIFS(#REF!,#REF!,$C538,#REF!,"&gt;="&amp;'Display 730 &amp; 1200'!$AN$10,#REF!,"&lt;="&amp;'Display 730 &amp; 1200'!$AN$9))</f>
        <v>#REF!</v>
      </c>
      <c r="E538" t="e">
        <f>IF($C538="",0,SUMIFS(#REF!,#REF!,$C538,#REF!,"&gt;="&amp;'Display 730 &amp; 1200'!$AN$12,#REF!,"&lt;="&amp;'Display 730 &amp; 1200'!$AN$11))</f>
        <v>#REF!</v>
      </c>
    </row>
    <row r="539" spans="1:5">
      <c r="A539" t="str">
        <f>IF(INDEX('Display 730 &amp; 1200'!$A:$A,ROW())="","",INDEX('Display 730 &amp; 1200'!$A:$A,ROW()))</f>
        <v>BANDUNG万隆</v>
      </c>
      <c r="B539" t="str">
        <f>IF(INDEX('Display 730 &amp; 1200'!$B:$B,ROW())="","",INDEX('Display 730 &amp; 1200'!$B:$B,ROW()))</f>
        <v>Nanang</v>
      </c>
      <c r="C539" t="str">
        <f>IF(INDEX('Display 730 &amp; 1200'!$D:$D,ROW())="","",INDEX('Display 730 &amp; 1200'!$D:$D,ROW()))</f>
        <v>SMI19A</v>
      </c>
      <c r="D539" t="e">
        <f>IF($C539="",0,SUMIFS(#REF!,#REF!,$C539,#REF!,"&gt;="&amp;'Display 730 &amp; 1200'!$AN$10,#REF!,"&lt;="&amp;'Display 730 &amp; 1200'!$AN$9))</f>
        <v>#REF!</v>
      </c>
      <c r="E539" t="e">
        <f>IF($C539="",0,SUMIFS(#REF!,#REF!,$C539,#REF!,"&gt;="&amp;'Display 730 &amp; 1200'!$AN$12,#REF!,"&lt;="&amp;'Display 730 &amp; 1200'!$AN$11))</f>
        <v>#REF!</v>
      </c>
    </row>
    <row r="540" spans="1:5">
      <c r="A540" t="str">
        <f>IF(INDEX('Display 730 &amp; 1200'!$A:$A,ROW())="","",INDEX('Display 730 &amp; 1200'!$A:$A,ROW()))</f>
        <v>BANDUNG万隆</v>
      </c>
      <c r="B540" t="str">
        <f>IF(INDEX('Display 730 &amp; 1200'!$B:$B,ROW())="","",INDEX('Display 730 &amp; 1200'!$B:$B,ROW()))</f>
        <v>Nanang</v>
      </c>
      <c r="C540" t="str">
        <f>IF(INDEX('Display 730 &amp; 1200'!$D:$D,ROW())="","",INDEX('Display 730 &amp; 1200'!$D:$D,ROW()))</f>
        <v>PER05B</v>
      </c>
      <c r="D540" t="e">
        <f>IF($C540="",0,SUMIFS(#REF!,#REF!,$C540,#REF!,"&gt;="&amp;'Display 730 &amp; 1200'!$AN$10,#REF!,"&lt;="&amp;'Display 730 &amp; 1200'!$AN$9))</f>
        <v>#REF!</v>
      </c>
      <c r="E540" t="e">
        <f>IF($C540="",0,SUMIFS(#REF!,#REF!,$C540,#REF!,"&gt;="&amp;'Display 730 &amp; 1200'!$AN$12,#REF!,"&lt;="&amp;'Display 730 &amp; 1200'!$AN$11))</f>
        <v>#REF!</v>
      </c>
    </row>
    <row r="541" spans="1:5">
      <c r="A541" t="str">
        <f>IF(INDEX('Display 730 &amp; 1200'!$A:$A,ROW())="","",INDEX('Display 730 &amp; 1200'!$A:$A,ROW()))</f>
        <v>BANDUNG万隆</v>
      </c>
      <c r="B541" t="str">
        <f>IF(INDEX('Display 730 &amp; 1200'!$B:$B,ROW())="","",INDEX('Display 730 &amp; 1200'!$B:$B,ROW()))</f>
        <v>Nanang</v>
      </c>
      <c r="C541" t="str">
        <f>IF(INDEX('Display 730 &amp; 1200'!$D:$D,ROW())="","",INDEX('Display 730 &amp; 1200'!$D:$D,ROW()))</f>
        <v>SMI16B</v>
      </c>
      <c r="D541" t="e">
        <f>IF($C541="",0,SUMIFS(#REF!,#REF!,$C541,#REF!,"&gt;="&amp;'Display 730 &amp; 1200'!$AN$10,#REF!,"&lt;="&amp;'Display 730 &amp; 1200'!$AN$9))</f>
        <v>#REF!</v>
      </c>
      <c r="E541" t="e">
        <f>IF($C541="",0,SUMIFS(#REF!,#REF!,$C541,#REF!,"&gt;="&amp;'Display 730 &amp; 1200'!$AN$12,#REF!,"&lt;="&amp;'Display 730 &amp; 1200'!$AN$11))</f>
        <v>#REF!</v>
      </c>
    </row>
    <row r="542" spans="1:5">
      <c r="A542" t="str">
        <f>IF(INDEX('Display 730 &amp; 1200'!$A:$A,ROW())="","",INDEX('Display 730 &amp; 1200'!$A:$A,ROW()))</f>
        <v>BANDUNG万隆</v>
      </c>
      <c r="B542" t="str">
        <f>IF(INDEX('Display 730 &amp; 1200'!$B:$B,ROW())="","",INDEX('Display 730 &amp; 1200'!$B:$B,ROW()))</f>
        <v>Nanang</v>
      </c>
      <c r="C542" t="str">
        <f>IF(INDEX('Display 730 &amp; 1200'!$D:$D,ROW())="","",INDEX('Display 730 &amp; 1200'!$D:$D,ROW()))</f>
        <v>PER17A</v>
      </c>
      <c r="D542" t="e">
        <f>IF($C542="",0,SUMIFS(#REF!,#REF!,$C542,#REF!,"&gt;="&amp;'Display 730 &amp; 1200'!$AN$10,#REF!,"&lt;="&amp;'Display 730 &amp; 1200'!$AN$9))</f>
        <v>#REF!</v>
      </c>
      <c r="E542" t="e">
        <f>IF($C542="",0,SUMIFS(#REF!,#REF!,$C542,#REF!,"&gt;="&amp;'Display 730 &amp; 1200'!$AN$12,#REF!,"&lt;="&amp;'Display 730 &amp; 1200'!$AN$11))</f>
        <v>#REF!</v>
      </c>
    </row>
    <row r="543" spans="1:5">
      <c r="A543" t="str">
        <f>IF(INDEX('Display 730 &amp; 1200'!$A:$A,ROW())="","",INDEX('Display 730 &amp; 1200'!$A:$A,ROW()))</f>
        <v>BANDUNG万隆</v>
      </c>
      <c r="B543" t="str">
        <f>IF(INDEX('Display 730 &amp; 1200'!$B:$B,ROW())="","",INDEX('Display 730 &amp; 1200'!$B:$B,ROW()))</f>
        <v>Nanang</v>
      </c>
      <c r="C543" t="str">
        <f>IF(INDEX('Display 730 &amp; 1200'!$D:$D,ROW())="","",INDEX('Display 730 &amp; 1200'!$D:$D,ROW()))</f>
        <v>PER08A</v>
      </c>
      <c r="D543" t="e">
        <f>IF($C543="",0,SUMIFS(#REF!,#REF!,$C543,#REF!,"&gt;="&amp;'Display 730 &amp; 1200'!$AN$10,#REF!,"&lt;="&amp;'Display 730 &amp; 1200'!$AN$9))</f>
        <v>#REF!</v>
      </c>
      <c r="E543" t="e">
        <f>IF($C543="",0,SUMIFS(#REF!,#REF!,$C543,#REF!,"&gt;="&amp;'Display 730 &amp; 1200'!$AN$12,#REF!,"&lt;="&amp;'Display 730 &amp; 1200'!$AN$11))</f>
        <v>#REF!</v>
      </c>
    </row>
    <row r="544" spans="1:5">
      <c r="A544" t="str">
        <f>IF(INDEX('Display 730 &amp; 1200'!$A:$A,ROW())="","",INDEX('Display 730 &amp; 1200'!$A:$A,ROW()))</f>
        <v>BANDUNG万隆</v>
      </c>
      <c r="B544" t="str">
        <f>IF(INDEX('Display 730 &amp; 1200'!$B:$B,ROW())="","",INDEX('Display 730 &amp; 1200'!$B:$B,ROW()))</f>
        <v>Nanang</v>
      </c>
      <c r="C544" t="str">
        <f>IF(INDEX('Display 730 &amp; 1200'!$D:$D,ROW())="","",INDEX('Display 730 &amp; 1200'!$D:$D,ROW()))</f>
        <v>PER04D</v>
      </c>
      <c r="D544" t="e">
        <f>IF($C544="",0,SUMIFS(#REF!,#REF!,$C544,#REF!,"&gt;="&amp;'Display 730 &amp; 1200'!$AN$10,#REF!,"&lt;="&amp;'Display 730 &amp; 1200'!$AN$9))</f>
        <v>#REF!</v>
      </c>
      <c r="E544" t="e">
        <f>IF($C544="",0,SUMIFS(#REF!,#REF!,$C544,#REF!,"&gt;="&amp;'Display 730 &amp; 1200'!$AN$12,#REF!,"&lt;="&amp;'Display 730 &amp; 1200'!$AN$11))</f>
        <v>#REF!</v>
      </c>
    </row>
    <row r="545" spans="1:5">
      <c r="A545" t="str">
        <f>IF(INDEX('Display 730 &amp; 1200'!$A:$A,ROW())="","",INDEX('Display 730 &amp; 1200'!$A:$A,ROW()))</f>
        <v>BANDUNG万隆</v>
      </c>
      <c r="B545" t="str">
        <f>IF(INDEX('Display 730 &amp; 1200'!$B:$B,ROW())="","",INDEX('Display 730 &amp; 1200'!$B:$B,ROW()))</f>
        <v>Nanang</v>
      </c>
      <c r="C545" t="str">
        <f>IF(INDEX('Display 730 &amp; 1200'!$D:$D,ROW())="","",INDEX('Display 730 &amp; 1200'!$D:$D,ROW()))</f>
        <v>PER15</v>
      </c>
      <c r="D545" t="e">
        <f>IF($C545="",0,SUMIFS(#REF!,#REF!,$C545,#REF!,"&gt;="&amp;'Display 730 &amp; 1200'!$AN$10,#REF!,"&lt;="&amp;'Display 730 &amp; 1200'!$AN$9))</f>
        <v>#REF!</v>
      </c>
      <c r="E545" t="e">
        <f>IF($C545="",0,SUMIFS(#REF!,#REF!,$C545,#REF!,"&gt;="&amp;'Display 730 &amp; 1200'!$AN$12,#REF!,"&lt;="&amp;'Display 730 &amp; 1200'!$AN$11))</f>
        <v>#REF!</v>
      </c>
    </row>
    <row r="546" spans="1:5">
      <c r="A546" t="str">
        <f>IF(INDEX('Display 730 &amp; 1200'!$A:$A,ROW())="","",INDEX('Display 730 &amp; 1200'!$A:$A,ROW()))</f>
        <v>BANDUNG万隆</v>
      </c>
      <c r="B546" t="str">
        <f>IF(INDEX('Display 730 &amp; 1200'!$B:$B,ROW())="","",INDEX('Display 730 &amp; 1200'!$B:$B,ROW()))</f>
        <v>Nanang</v>
      </c>
      <c r="C546" t="str">
        <f>IF(INDEX('Display 730 &amp; 1200'!$D:$D,ROW())="","",INDEX('Display 730 &amp; 1200'!$D:$D,ROW()))</f>
        <v>SMI27B</v>
      </c>
      <c r="D546" t="e">
        <f>IF($C546="",0,SUMIFS(#REF!,#REF!,$C546,#REF!,"&gt;="&amp;'Display 730 &amp; 1200'!$AN$10,#REF!,"&lt;="&amp;'Display 730 &amp; 1200'!$AN$9))</f>
        <v>#REF!</v>
      </c>
      <c r="E546" t="e">
        <f>IF($C546="",0,SUMIFS(#REF!,#REF!,$C546,#REF!,"&gt;="&amp;'Display 730 &amp; 1200'!$AN$12,#REF!,"&lt;="&amp;'Display 730 &amp; 1200'!$AN$11))</f>
        <v>#REF!</v>
      </c>
    </row>
    <row r="547" spans="1:5">
      <c r="A547" t="str">
        <f>IF(INDEX('Display 730 &amp; 1200'!$A:$A,ROW())="","",INDEX('Display 730 &amp; 1200'!$A:$A,ROW()))</f>
        <v>BANDUNG万隆</v>
      </c>
      <c r="B547" t="str">
        <f>IF(INDEX('Display 730 &amp; 1200'!$B:$B,ROW())="","",INDEX('Display 730 &amp; 1200'!$B:$B,ROW()))</f>
        <v>Nanang</v>
      </c>
      <c r="C547" t="str">
        <f>IF(INDEX('Display 730 &amp; 1200'!$D:$D,ROW())="","",INDEX('Display 730 &amp; 1200'!$D:$D,ROW()))</f>
        <v>SMI22B</v>
      </c>
      <c r="D547" t="e">
        <f>IF($C547="",0,SUMIFS(#REF!,#REF!,$C547,#REF!,"&gt;="&amp;'Display 730 &amp; 1200'!$AN$10,#REF!,"&lt;="&amp;'Display 730 &amp; 1200'!$AN$9))</f>
        <v>#REF!</v>
      </c>
      <c r="E547" t="e">
        <f>IF($C547="",0,SUMIFS(#REF!,#REF!,$C547,#REF!,"&gt;="&amp;'Display 730 &amp; 1200'!$AN$12,#REF!,"&lt;="&amp;'Display 730 &amp; 1200'!$AN$11))</f>
        <v>#REF!</v>
      </c>
    </row>
    <row r="548" spans="1:5">
      <c r="A548" t="str">
        <f>IF(INDEX('Display 730 &amp; 1200'!$A:$A,ROW())="","",INDEX('Display 730 &amp; 1200'!$A:$A,ROW()))</f>
        <v>BANDUNG万隆</v>
      </c>
      <c r="B548" t="str">
        <f>IF(INDEX('Display 730 &amp; 1200'!$B:$B,ROW())="","",INDEX('Display 730 &amp; 1200'!$B:$B,ROW()))</f>
        <v>Nanang</v>
      </c>
      <c r="C548" t="str">
        <f>IF(INDEX('Display 730 &amp; 1200'!$D:$D,ROW())="","",INDEX('Display 730 &amp; 1200'!$D:$D,ROW()))</f>
        <v>DC_CISAAT</v>
      </c>
      <c r="D548" t="e">
        <f>IF($C548="",0,SUMIFS(#REF!,#REF!,$C548,#REF!,"&gt;="&amp;'Display 730 &amp; 1200'!$AN$10,#REF!,"&lt;="&amp;'Display 730 &amp; 1200'!$AN$9))</f>
        <v>#REF!</v>
      </c>
      <c r="E548" t="e">
        <f>IF($C548="",0,SUMIFS(#REF!,#REF!,$C548,#REF!,"&gt;="&amp;'Display 730 &amp; 1200'!$AN$12,#REF!,"&lt;="&amp;'Display 730 &amp; 1200'!$AN$11))</f>
        <v>#REF!</v>
      </c>
    </row>
    <row r="549" spans="1:5">
      <c r="A549" t="str">
        <f>IF(INDEX('Display 730 &amp; 1200'!$A:$A,ROW())="","",INDEX('Display 730 &amp; 1200'!$A:$A,ROW()))</f>
        <v>BANDUNG万隆</v>
      </c>
      <c r="B549" t="str">
        <f>IF(INDEX('Display 730 &amp; 1200'!$B:$B,ROW())="","",INDEX('Display 730 &amp; 1200'!$B:$B,ROW()))</f>
        <v>Nanang</v>
      </c>
      <c r="C549" t="str">
        <f>IF(INDEX('Display 730 &amp; 1200'!$D:$D,ROW())="","",INDEX('Display 730 &amp; 1200'!$D:$D,ROW()))</f>
        <v>SMI35A</v>
      </c>
      <c r="D549" t="e">
        <f>IF($C549="",0,SUMIFS(#REF!,#REF!,$C549,#REF!,"&gt;="&amp;'Display 730 &amp; 1200'!$AN$10,#REF!,"&lt;="&amp;'Display 730 &amp; 1200'!$AN$9))</f>
        <v>#REF!</v>
      </c>
      <c r="E549" t="e">
        <f>IF($C549="",0,SUMIFS(#REF!,#REF!,$C549,#REF!,"&gt;="&amp;'Display 730 &amp; 1200'!$AN$12,#REF!,"&lt;="&amp;'Display 730 &amp; 1200'!$AN$11))</f>
        <v>#REF!</v>
      </c>
    </row>
    <row r="550" spans="1:5">
      <c r="A550" t="str">
        <f>IF(INDEX('Display 730 &amp; 1200'!$A:$A,ROW())="","",INDEX('Display 730 &amp; 1200'!$A:$A,ROW()))</f>
        <v>BANDUNG万隆</v>
      </c>
      <c r="B550" t="str">
        <f>IF(INDEX('Display 730 &amp; 1200'!$B:$B,ROW())="","",INDEX('Display 730 &amp; 1200'!$B:$B,ROW()))</f>
        <v>Nanang</v>
      </c>
      <c r="C550" t="str">
        <f>IF(INDEX('Display 730 &amp; 1200'!$D:$D,ROW())="","",INDEX('Display 730 &amp; 1200'!$D:$D,ROW()))</f>
        <v>SMI20A</v>
      </c>
      <c r="D550" t="e">
        <f>IF($C550="",0,SUMIFS(#REF!,#REF!,$C550,#REF!,"&gt;="&amp;'Display 730 &amp; 1200'!$AN$10,#REF!,"&lt;="&amp;'Display 730 &amp; 1200'!$AN$9))</f>
        <v>#REF!</v>
      </c>
      <c r="E550" t="e">
        <f>IF($C550="",0,SUMIFS(#REF!,#REF!,$C550,#REF!,"&gt;="&amp;'Display 730 &amp; 1200'!$AN$12,#REF!,"&lt;="&amp;'Display 730 &amp; 1200'!$AN$11))</f>
        <v>#REF!</v>
      </c>
    </row>
    <row r="551" spans="1:5">
      <c r="A551" t="str">
        <f>IF(INDEX('Display 730 &amp; 1200'!$A:$A,ROW())="","",INDEX('Display 730 &amp; 1200'!$A:$A,ROW()))</f>
        <v>BANDUNG万隆</v>
      </c>
      <c r="B551" t="str">
        <f>IF(INDEX('Display 730 &amp; 1200'!$B:$B,ROW())="","",INDEX('Display 730 &amp; 1200'!$B:$B,ROW()))</f>
        <v>Ryan</v>
      </c>
      <c r="C551" t="str">
        <f>IF(INDEX('Display 730 &amp; 1200'!$D:$D,ROW())="","",INDEX('Display 730 &amp; 1200'!$D:$D,ROW()))</f>
        <v>TANGGULUN_BARAT_2</v>
      </c>
      <c r="D551" t="e">
        <f>IF($C551="",0,SUMIFS(#REF!,#REF!,$C551,#REF!,"&gt;="&amp;'Display 730 &amp; 1200'!$AN$10,#REF!,"&lt;="&amp;'Display 730 &amp; 1200'!$AN$9))</f>
        <v>#REF!</v>
      </c>
      <c r="E551" t="e">
        <f>IF($C551="",0,SUMIFS(#REF!,#REF!,$C551,#REF!,"&gt;="&amp;'Display 730 &amp; 1200'!$AN$12,#REF!,"&lt;="&amp;'Display 730 &amp; 1200'!$AN$11))</f>
        <v>#REF!</v>
      </c>
    </row>
    <row r="552" spans="1:5">
      <c r="A552" t="str">
        <f>IF(INDEX('Display 730 &amp; 1200'!$A:$A,ROW())="","",INDEX('Display 730 &amp; 1200'!$A:$A,ROW()))</f>
        <v>BANDUNG万隆</v>
      </c>
      <c r="B552" t="str">
        <f>IF(INDEX('Display 730 &amp; 1200'!$B:$B,ROW())="","",INDEX('Display 730 &amp; 1200'!$B:$B,ROW()))</f>
        <v>Ryan</v>
      </c>
      <c r="C552" t="str">
        <f>IF(INDEX('Display 730 &amp; 1200'!$D:$D,ROW())="","",INDEX('Display 730 &amp; 1200'!$D:$D,ROW()))</f>
        <v>SBG16A</v>
      </c>
      <c r="D552" t="e">
        <f>IF($C552="",0,SUMIFS(#REF!,#REF!,$C552,#REF!,"&gt;="&amp;'Display 730 &amp; 1200'!$AN$10,#REF!,"&lt;="&amp;'Display 730 &amp; 1200'!$AN$9))</f>
        <v>#REF!</v>
      </c>
      <c r="E552" t="e">
        <f>IF($C552="",0,SUMIFS(#REF!,#REF!,$C552,#REF!,"&gt;="&amp;'Display 730 &amp; 1200'!$AN$12,#REF!,"&lt;="&amp;'Display 730 &amp; 1200'!$AN$11))</f>
        <v>#REF!</v>
      </c>
    </row>
    <row r="553" spans="1:5">
      <c r="A553" t="str">
        <f>IF(INDEX('Display 730 &amp; 1200'!$A:$A,ROW())="","",INDEX('Display 730 &amp; 1200'!$A:$A,ROW()))</f>
        <v>BANDUNG万隆</v>
      </c>
      <c r="B553" t="str">
        <f>IF(INDEX('Display 730 &amp; 1200'!$B:$B,ROW())="","",INDEX('Display 730 &amp; 1200'!$B:$B,ROW()))</f>
        <v>Ryan</v>
      </c>
      <c r="C553" t="str">
        <f>IF(INDEX('Display 730 &amp; 1200'!$D:$D,ROW())="","",INDEX('Display 730 &amp; 1200'!$D:$D,ROW()))</f>
        <v>GEMBOR_4</v>
      </c>
      <c r="D553" t="e">
        <f>IF($C553="",0,SUMIFS(#REF!,#REF!,$C553,#REF!,"&gt;="&amp;'Display 730 &amp; 1200'!$AN$10,#REF!,"&lt;="&amp;'Display 730 &amp; 1200'!$AN$9))</f>
        <v>#REF!</v>
      </c>
      <c r="E553" t="e">
        <f>IF($C553="",0,SUMIFS(#REF!,#REF!,$C553,#REF!,"&gt;="&amp;'Display 730 &amp; 1200'!$AN$12,#REF!,"&lt;="&amp;'Display 730 &amp; 1200'!$AN$11))</f>
        <v>#REF!</v>
      </c>
    </row>
    <row r="554" spans="1:5">
      <c r="A554" t="str">
        <f>IF(INDEX('Display 730 &amp; 1200'!$A:$A,ROW())="","",INDEX('Display 730 &amp; 1200'!$A:$A,ROW()))</f>
        <v>BANDUNG万隆</v>
      </c>
      <c r="B554" t="str">
        <f>IF(INDEX('Display 730 &amp; 1200'!$B:$B,ROW())="","",INDEX('Display 730 &amp; 1200'!$B:$B,ROW()))</f>
        <v>Ryan</v>
      </c>
      <c r="C554" t="str">
        <f>IF(INDEX('Display 730 &amp; 1200'!$D:$D,ROW())="","",INDEX('Display 730 &amp; 1200'!$D:$D,ROW()))</f>
        <v>SUKAMANDIJAYA_2</v>
      </c>
      <c r="D554" t="e">
        <f>IF($C554="",0,SUMIFS(#REF!,#REF!,$C554,#REF!,"&gt;="&amp;'Display 730 &amp; 1200'!$AN$10,#REF!,"&lt;="&amp;'Display 730 &amp; 1200'!$AN$9))</f>
        <v>#REF!</v>
      </c>
      <c r="E554" t="e">
        <f>IF($C554="",0,SUMIFS(#REF!,#REF!,$C554,#REF!,"&gt;="&amp;'Display 730 &amp; 1200'!$AN$12,#REF!,"&lt;="&amp;'Display 730 &amp; 1200'!$AN$11))</f>
        <v>#REF!</v>
      </c>
    </row>
    <row r="555" spans="1:5">
      <c r="A555" t="str">
        <f>IF(INDEX('Display 730 &amp; 1200'!$A:$A,ROW())="","",INDEX('Display 730 &amp; 1200'!$A:$A,ROW()))</f>
        <v>BANDUNG万隆</v>
      </c>
      <c r="B555" t="str">
        <f>IF(INDEX('Display 730 &amp; 1200'!$B:$B,ROW())="","",INDEX('Display 730 &amp; 1200'!$B:$B,ROW()))</f>
        <v>Ryan</v>
      </c>
      <c r="C555" t="str">
        <f>IF(INDEX('Display 730 &amp; 1200'!$D:$D,ROW())="","",INDEX('Display 730 &amp; 1200'!$D:$D,ROW()))</f>
        <v>PUSAKARATU_4</v>
      </c>
      <c r="D555" t="e">
        <f>IF($C555="",0,SUMIFS(#REF!,#REF!,$C555,#REF!,"&gt;="&amp;'Display 730 &amp; 1200'!$AN$10,#REF!,"&lt;="&amp;'Display 730 &amp; 1200'!$AN$9))</f>
        <v>#REF!</v>
      </c>
      <c r="E555" t="e">
        <f>IF($C555="",0,SUMIFS(#REF!,#REF!,$C555,#REF!,"&gt;="&amp;'Display 730 &amp; 1200'!$AN$12,#REF!,"&lt;="&amp;'Display 730 &amp; 1200'!$AN$11))</f>
        <v>#REF!</v>
      </c>
    </row>
    <row r="556" spans="1:5">
      <c r="A556" t="str">
        <f>IF(INDEX('Display 730 &amp; 1200'!$A:$A,ROW())="","",INDEX('Display 730 &amp; 1200'!$A:$A,ROW()))</f>
        <v>BANDUNG万隆</v>
      </c>
      <c r="B556" t="str">
        <f>IF(INDEX('Display 730 &amp; 1200'!$B:$B,ROW())="","",INDEX('Display 730 &amp; 1200'!$B:$B,ROW()))</f>
        <v>Ryan</v>
      </c>
      <c r="C556" t="str">
        <f>IF(INDEX('Display 730 &amp; 1200'!$D:$D,ROW())="","",INDEX('Display 730 &amp; 1200'!$D:$D,ROW()))</f>
        <v>KALIANGSANA_2</v>
      </c>
      <c r="D556" t="e">
        <f>IF($C556="",0,SUMIFS(#REF!,#REF!,$C556,#REF!,"&gt;="&amp;'Display 730 &amp; 1200'!$AN$10,#REF!,"&lt;="&amp;'Display 730 &amp; 1200'!$AN$9))</f>
        <v>#REF!</v>
      </c>
      <c r="E556" t="e">
        <f>IF($C556="",0,SUMIFS(#REF!,#REF!,$C556,#REF!,"&gt;="&amp;'Display 730 &amp; 1200'!$AN$12,#REF!,"&lt;="&amp;'Display 730 &amp; 1200'!$AN$11))</f>
        <v>#REF!</v>
      </c>
    </row>
    <row r="557" spans="1:5">
      <c r="A557" t="str">
        <f>IF(INDEX('Display 730 &amp; 1200'!$A:$A,ROW())="","",INDEX('Display 730 &amp; 1200'!$A:$A,ROW()))</f>
        <v>BANDUNG万隆</v>
      </c>
      <c r="B557" t="str">
        <f>IF(INDEX('Display 730 &amp; 1200'!$B:$B,ROW())="","",INDEX('Display 730 &amp; 1200'!$B:$B,ROW()))</f>
        <v>Ryan</v>
      </c>
      <c r="C557" t="str">
        <f>IF(INDEX('Display 730 &amp; 1200'!$D:$D,ROW())="","",INDEX('Display 730 &amp; 1200'!$D:$D,ROW()))</f>
        <v>SBG01B</v>
      </c>
      <c r="D557" t="e">
        <f>IF($C557="",0,SUMIFS(#REF!,#REF!,$C557,#REF!,"&gt;="&amp;'Display 730 &amp; 1200'!$AN$10,#REF!,"&lt;="&amp;'Display 730 &amp; 1200'!$AN$9))</f>
        <v>#REF!</v>
      </c>
      <c r="E557" t="e">
        <f>IF($C557="",0,SUMIFS(#REF!,#REF!,$C557,#REF!,"&gt;="&amp;'Display 730 &amp; 1200'!$AN$12,#REF!,"&lt;="&amp;'Display 730 &amp; 1200'!$AN$11))</f>
        <v>#REF!</v>
      </c>
    </row>
    <row r="558" spans="1:5">
      <c r="A558" t="str">
        <f>IF(INDEX('Display 730 &amp; 1200'!$A:$A,ROW())="","",INDEX('Display 730 &amp; 1200'!$A:$A,ROW()))</f>
        <v>BANDUNG万隆</v>
      </c>
      <c r="B558" t="str">
        <f>IF(INDEX('Display 730 &amp; 1200'!$B:$B,ROW())="","",INDEX('Display 730 &amp; 1200'!$B:$B,ROW()))</f>
        <v>Ryan</v>
      </c>
      <c r="C558" t="str">
        <f>IF(INDEX('Display 730 &amp; 1200'!$D:$D,ROW())="","",INDEX('Display 730 &amp; 1200'!$D:$D,ROW()))</f>
        <v>LENGKONGJAYA_2</v>
      </c>
      <c r="D558" t="e">
        <f>IF($C558="",0,SUMIFS(#REF!,#REF!,$C558,#REF!,"&gt;="&amp;'Display 730 &amp; 1200'!$AN$10,#REF!,"&lt;="&amp;'Display 730 &amp; 1200'!$AN$9))</f>
        <v>#REF!</v>
      </c>
      <c r="E558" t="e">
        <f>IF($C558="",0,SUMIFS(#REF!,#REF!,$C558,#REF!,"&gt;="&amp;'Display 730 &amp; 1200'!$AN$12,#REF!,"&lt;="&amp;'Display 730 &amp; 1200'!$AN$11))</f>
        <v>#REF!</v>
      </c>
    </row>
    <row r="559" spans="1:5">
      <c r="A559" t="str">
        <f>IF(INDEX('Display 730 &amp; 1200'!$A:$A,ROW())="","",INDEX('Display 730 &amp; 1200'!$A:$A,ROW()))</f>
        <v>BANDUNG万隆</v>
      </c>
      <c r="B559" t="str">
        <f>IF(INDEX('Display 730 &amp; 1200'!$B:$B,ROW())="","",INDEX('Display 730 &amp; 1200'!$B:$B,ROW()))</f>
        <v>Ryan</v>
      </c>
      <c r="C559" t="str">
        <f>IF(INDEX('Display 730 &amp; 1200'!$D:$D,ROW())="","",INDEX('Display 730 &amp; 1200'!$D:$D,ROW()))</f>
        <v>SBG21B</v>
      </c>
      <c r="D559" t="e">
        <f>IF($C559="",0,SUMIFS(#REF!,#REF!,$C559,#REF!,"&gt;="&amp;'Display 730 &amp; 1200'!$AN$10,#REF!,"&lt;="&amp;'Display 730 &amp; 1200'!$AN$9))</f>
        <v>#REF!</v>
      </c>
      <c r="E559" t="e">
        <f>IF($C559="",0,SUMIFS(#REF!,#REF!,$C559,#REF!,"&gt;="&amp;'Display 730 &amp; 1200'!$AN$12,#REF!,"&lt;="&amp;'Display 730 &amp; 1200'!$AN$11))</f>
        <v>#REF!</v>
      </c>
    </row>
    <row r="560" spans="1:5">
      <c r="A560" t="str">
        <f>IF(INDEX('Display 730 &amp; 1200'!$A:$A,ROW())="","",INDEX('Display 730 &amp; 1200'!$A:$A,ROW()))</f>
        <v>BANDUNG万隆</v>
      </c>
      <c r="B560" t="str">
        <f>IF(INDEX('Display 730 &amp; 1200'!$B:$B,ROW())="","",INDEX('Display 730 &amp; 1200'!$B:$B,ROW()))</f>
        <v>Ryan</v>
      </c>
      <c r="C560" t="str">
        <f>IF(INDEX('Display 730 &amp; 1200'!$D:$D,ROW())="","",INDEX('Display 730 &amp; 1200'!$D:$D,ROW()))</f>
        <v>SBG29A</v>
      </c>
      <c r="D560" t="e">
        <f>IF($C560="",0,SUMIFS(#REF!,#REF!,$C560,#REF!,"&gt;="&amp;'Display 730 &amp; 1200'!$AN$10,#REF!,"&lt;="&amp;'Display 730 &amp; 1200'!$AN$9))</f>
        <v>#REF!</v>
      </c>
      <c r="E560" t="e">
        <f>IF($C560="",0,SUMIFS(#REF!,#REF!,$C560,#REF!,"&gt;="&amp;'Display 730 &amp; 1200'!$AN$12,#REF!,"&lt;="&amp;'Display 730 &amp; 1200'!$AN$11))</f>
        <v>#REF!</v>
      </c>
    </row>
    <row r="561" spans="1:5">
      <c r="A561" t="str">
        <f>IF(INDEX('Display 730 &amp; 1200'!$A:$A,ROW())="","",INDEX('Display 730 &amp; 1200'!$A:$A,ROW()))</f>
        <v>BANDUNG万隆</v>
      </c>
      <c r="B561" t="str">
        <f>IF(INDEX('Display 730 &amp; 1200'!$B:$B,ROW())="","",INDEX('Display 730 &amp; 1200'!$B:$B,ROW()))</f>
        <v>Ryan</v>
      </c>
      <c r="C561" t="str">
        <f>IF(INDEX('Display 730 &amp; 1200'!$D:$D,ROW())="","",INDEX('Display 730 &amp; 1200'!$D:$D,ROW()))</f>
        <v>SBG08C</v>
      </c>
      <c r="D561" t="e">
        <f>IF($C561="",0,SUMIFS(#REF!,#REF!,$C561,#REF!,"&gt;="&amp;'Display 730 &amp; 1200'!$AN$10,#REF!,"&lt;="&amp;'Display 730 &amp; 1200'!$AN$9))</f>
        <v>#REF!</v>
      </c>
      <c r="E561" t="e">
        <f>IF($C561="",0,SUMIFS(#REF!,#REF!,$C561,#REF!,"&gt;="&amp;'Display 730 &amp; 1200'!$AN$12,#REF!,"&lt;="&amp;'Display 730 &amp; 1200'!$AN$11))</f>
        <v>#REF!</v>
      </c>
    </row>
    <row r="562" spans="1:5">
      <c r="A562" t="str">
        <f>IF(INDEX('Display 730 &amp; 1200'!$A:$A,ROW())="","",INDEX('Display 730 &amp; 1200'!$A:$A,ROW()))</f>
        <v>BANDUNG万隆</v>
      </c>
      <c r="B562" t="str">
        <f>IF(INDEX('Display 730 &amp; 1200'!$B:$B,ROW())="","",INDEX('Display 730 &amp; 1200'!$B:$B,ROW()))</f>
        <v>Ryan</v>
      </c>
      <c r="C562" t="str">
        <f>IF(INDEX('Display 730 &amp; 1200'!$D:$D,ROW())="","",INDEX('Display 730 &amp; 1200'!$D:$D,ROW()))</f>
        <v>CIBOGO_SBG</v>
      </c>
      <c r="D562" t="e">
        <f>IF($C562="",0,SUMIFS(#REF!,#REF!,$C562,#REF!,"&gt;="&amp;'Display 730 &amp; 1200'!$AN$10,#REF!,"&lt;="&amp;'Display 730 &amp; 1200'!$AN$9))</f>
        <v>#REF!</v>
      </c>
      <c r="E562" t="e">
        <f>IF($C562="",0,SUMIFS(#REF!,#REF!,$C562,#REF!,"&gt;="&amp;'Display 730 &amp; 1200'!$AN$12,#REF!,"&lt;="&amp;'Display 730 &amp; 1200'!$AN$11))</f>
        <v>#REF!</v>
      </c>
    </row>
    <row r="563" spans="1:5">
      <c r="A563" t="str">
        <f>IF(INDEX('Display 730 &amp; 1200'!$A:$A,ROW())="","",INDEX('Display 730 &amp; 1200'!$A:$A,ROW()))</f>
        <v>BANDUNG万隆</v>
      </c>
      <c r="B563" t="str">
        <f>IF(INDEX('Display 730 &amp; 1200'!$B:$B,ROW())="","",INDEX('Display 730 &amp; 1200'!$B:$B,ROW()))</f>
        <v>Ryan</v>
      </c>
      <c r="C563" t="str">
        <f>IF(INDEX('Display 730 &amp; 1200'!$D:$D,ROW())="","",INDEX('Display 730 &amp; 1200'!$D:$D,ROW()))</f>
        <v>SOKLAT_4</v>
      </c>
      <c r="D563" t="e">
        <f>IF($C563="",0,SUMIFS(#REF!,#REF!,$C563,#REF!,"&gt;="&amp;'Display 730 &amp; 1200'!$AN$10,#REF!,"&lt;="&amp;'Display 730 &amp; 1200'!$AN$9))</f>
        <v>#REF!</v>
      </c>
      <c r="E563" t="e">
        <f>IF($C563="",0,SUMIFS(#REF!,#REF!,$C563,#REF!,"&gt;="&amp;'Display 730 &amp; 1200'!$AN$12,#REF!,"&lt;="&amp;'Display 730 &amp; 1200'!$AN$11))</f>
        <v>#REF!</v>
      </c>
    </row>
    <row r="564" spans="1:5">
      <c r="A564" t="str">
        <f>IF(INDEX('Display 730 &amp; 1200'!$A:$A,ROW())="","",INDEX('Display 730 &amp; 1200'!$A:$A,ROW()))</f>
        <v>BANDUNG万隆</v>
      </c>
      <c r="B564" t="str">
        <f>IF(INDEX('Display 730 &amp; 1200'!$B:$B,ROW())="","",INDEX('Display 730 &amp; 1200'!$B:$B,ROW()))</f>
        <v>Ryan</v>
      </c>
      <c r="C564" t="str">
        <f>IF(INDEX('Display 730 &amp; 1200'!$D:$D,ROW())="","",INDEX('Display 730 &amp; 1200'!$D:$D,ROW()))</f>
        <v>PATOKBEUSI_2</v>
      </c>
      <c r="D564" t="e">
        <f>IF($C564="",0,SUMIFS(#REF!,#REF!,$C564,#REF!,"&gt;="&amp;'Display 730 &amp; 1200'!$AN$10,#REF!,"&lt;="&amp;'Display 730 &amp; 1200'!$AN$9))</f>
        <v>#REF!</v>
      </c>
      <c r="E564" t="e">
        <f>IF($C564="",0,SUMIFS(#REF!,#REF!,$C564,#REF!,"&gt;="&amp;'Display 730 &amp; 1200'!$AN$12,#REF!,"&lt;="&amp;'Display 730 &amp; 1200'!$AN$11))</f>
        <v>#REF!</v>
      </c>
    </row>
    <row r="565" spans="1:5">
      <c r="A565" t="str">
        <f>IF(INDEX('Display 730 &amp; 1200'!$A:$A,ROW())="","",INDEX('Display 730 &amp; 1200'!$A:$A,ROW()))</f>
        <v>BANDUNG万隆</v>
      </c>
      <c r="B565" t="str">
        <f>IF(INDEX('Display 730 &amp; 1200'!$B:$B,ROW())="","",INDEX('Display 730 &amp; 1200'!$B:$B,ROW()))</f>
        <v>Ryan</v>
      </c>
      <c r="C565" t="str">
        <f>IF(INDEX('Display 730 &amp; 1200'!$D:$D,ROW())="","",INDEX('Display 730 &amp; 1200'!$D:$D,ROW()))</f>
        <v>CISALAK_4</v>
      </c>
      <c r="D565" t="e">
        <f>IF($C565="",0,SUMIFS(#REF!,#REF!,$C565,#REF!,"&gt;="&amp;'Display 730 &amp; 1200'!$AN$10,#REF!,"&lt;="&amp;'Display 730 &amp; 1200'!$AN$9))</f>
        <v>#REF!</v>
      </c>
      <c r="E565" t="e">
        <f>IF($C565="",0,SUMIFS(#REF!,#REF!,$C565,#REF!,"&gt;="&amp;'Display 730 &amp; 1200'!$AN$12,#REF!,"&lt;="&amp;'Display 730 &amp; 1200'!$AN$11))</f>
        <v>#REF!</v>
      </c>
    </row>
    <row r="566" spans="1:5">
      <c r="A566" t="str">
        <f>IF(INDEX('Display 730 &amp; 1200'!$A:$A,ROW())="","",INDEX('Display 730 &amp; 1200'!$A:$A,ROW()))</f>
        <v>BANDUNG万隆</v>
      </c>
      <c r="B566" t="str">
        <f>IF(INDEX('Display 730 &amp; 1200'!$B:$B,ROW())="","",INDEX('Display 730 &amp; 1200'!$B:$B,ROW()))</f>
        <v>Ryan</v>
      </c>
      <c r="C566" t="str">
        <f>IF(INDEX('Display 730 &amp; 1200'!$D:$D,ROW())="","",INDEX('Display 730 &amp; 1200'!$D:$D,ROW()))</f>
        <v>SUKARESMI_3</v>
      </c>
      <c r="D566" t="e">
        <f>IF($C566="",0,SUMIFS(#REF!,#REF!,$C566,#REF!,"&gt;="&amp;'Display 730 &amp; 1200'!$AN$10,#REF!,"&lt;="&amp;'Display 730 &amp; 1200'!$AN$9))</f>
        <v>#REF!</v>
      </c>
      <c r="E566" t="e">
        <f>IF($C566="",0,SUMIFS(#REF!,#REF!,$C566,#REF!,"&gt;="&amp;'Display 730 &amp; 1200'!$AN$12,#REF!,"&lt;="&amp;'Display 730 &amp; 1200'!$AN$11))</f>
        <v>#REF!</v>
      </c>
    </row>
    <row r="567" spans="1:5">
      <c r="A567" t="str">
        <f>IF(INDEX('Display 730 &amp; 1200'!$A:$A,ROW())="","",INDEX('Display 730 &amp; 1200'!$A:$A,ROW()))</f>
        <v>BANDUNG万隆</v>
      </c>
      <c r="B567" t="str">
        <f>IF(INDEX('Display 730 &amp; 1200'!$B:$B,ROW())="","",INDEX('Display 730 &amp; 1200'!$B:$B,ROW()))</f>
        <v>Ryan</v>
      </c>
      <c r="C567" t="str">
        <f>IF(INDEX('Display 730 &amp; 1200'!$D:$D,ROW())="","",INDEX('Display 730 &amp; 1200'!$D:$D,ROW()))</f>
        <v>SBG27A</v>
      </c>
      <c r="D567" t="e">
        <f>IF($C567="",0,SUMIFS(#REF!,#REF!,$C567,#REF!,"&gt;="&amp;'Display 730 &amp; 1200'!$AN$10,#REF!,"&lt;="&amp;'Display 730 &amp; 1200'!$AN$9))</f>
        <v>#REF!</v>
      </c>
      <c r="E567" t="e">
        <f>IF($C567="",0,SUMIFS(#REF!,#REF!,$C567,#REF!,"&gt;="&amp;'Display 730 &amp; 1200'!$AN$12,#REF!,"&lt;="&amp;'Display 730 &amp; 1200'!$AN$11))</f>
        <v>#REF!</v>
      </c>
    </row>
    <row r="568" spans="1:5">
      <c r="A568" t="str">
        <f>IF(INDEX('Display 730 &amp; 1200'!$A:$A,ROW())="","",INDEX('Display 730 &amp; 1200'!$A:$A,ROW()))</f>
        <v>BANDUNG万隆</v>
      </c>
      <c r="B568" t="str">
        <f>IF(INDEX('Display 730 &amp; 1200'!$B:$B,ROW())="","",INDEX('Display 730 &amp; 1200'!$B:$B,ROW()))</f>
        <v>Sandi Almanto</v>
      </c>
      <c r="C568" t="str">
        <f>IF(INDEX('Display 730 &amp; 1200'!$D:$D,ROW())="","",INDEX('Display 730 &amp; 1200'!$D:$D,ROW()))</f>
        <v>CIEUNDEUR</v>
      </c>
      <c r="D568" t="e">
        <f>IF($C568="",0,SUMIFS(#REF!,#REF!,$C568,#REF!,"&gt;="&amp;'Display 730 &amp; 1200'!$AN$10,#REF!,"&lt;="&amp;'Display 730 &amp; 1200'!$AN$9))</f>
        <v>#REF!</v>
      </c>
      <c r="E568" t="e">
        <f>IF($C568="",0,SUMIFS(#REF!,#REF!,$C568,#REF!,"&gt;="&amp;'Display 730 &amp; 1200'!$AN$12,#REF!,"&lt;="&amp;'Display 730 &amp; 1200'!$AN$11))</f>
        <v>#REF!</v>
      </c>
    </row>
    <row r="569" spans="1:5">
      <c r="A569" t="str">
        <f>IF(INDEX('Display 730 &amp; 1200'!$A:$A,ROW())="","",INDEX('Display 730 &amp; 1200'!$A:$A,ROW()))</f>
        <v>BANDUNG万隆</v>
      </c>
      <c r="B569" t="str">
        <f>IF(INDEX('Display 730 &amp; 1200'!$B:$B,ROW())="","",INDEX('Display 730 &amp; 1200'!$B:$B,ROW()))</f>
        <v>Sandi Almanto</v>
      </c>
      <c r="C569" t="str">
        <f>IF(INDEX('Display 730 &amp; 1200'!$D:$D,ROW())="","",INDEX('Display 730 &amp; 1200'!$D:$D,ROW()))</f>
        <v>CJR22A</v>
      </c>
      <c r="D569" t="e">
        <f>IF($C569="",0,SUMIFS(#REF!,#REF!,$C569,#REF!,"&gt;="&amp;'Display 730 &amp; 1200'!$AN$10,#REF!,"&lt;="&amp;'Display 730 &amp; 1200'!$AN$9))</f>
        <v>#REF!</v>
      </c>
      <c r="E569" t="e">
        <f>IF($C569="",0,SUMIFS(#REF!,#REF!,$C569,#REF!,"&gt;="&amp;'Display 730 &amp; 1200'!$AN$12,#REF!,"&lt;="&amp;'Display 730 &amp; 1200'!$AN$11))</f>
        <v>#REF!</v>
      </c>
    </row>
    <row r="570" spans="1:5">
      <c r="A570" t="str">
        <f>IF(INDEX('Display 730 &amp; 1200'!$A:$A,ROW())="","",INDEX('Display 730 &amp; 1200'!$A:$A,ROW()))</f>
        <v>BANDUNG万隆</v>
      </c>
      <c r="B570" t="str">
        <f>IF(INDEX('Display 730 &amp; 1200'!$B:$B,ROW())="","",INDEX('Display 730 &amp; 1200'!$B:$B,ROW()))</f>
        <v>Sandi Almanto</v>
      </c>
      <c r="C570" t="str">
        <f>IF(INDEX('Display 730 &amp; 1200'!$D:$D,ROW())="","",INDEX('Display 730 &amp; 1200'!$D:$D,ROW()))</f>
        <v>CJR16B</v>
      </c>
      <c r="D570" t="e">
        <f>IF($C570="",0,SUMIFS(#REF!,#REF!,$C570,#REF!,"&gt;="&amp;'Display 730 &amp; 1200'!$AN$10,#REF!,"&lt;="&amp;'Display 730 &amp; 1200'!$AN$9))</f>
        <v>#REF!</v>
      </c>
      <c r="E570" t="e">
        <f>IF($C570="",0,SUMIFS(#REF!,#REF!,$C570,#REF!,"&gt;="&amp;'Display 730 &amp; 1200'!$AN$12,#REF!,"&lt;="&amp;'Display 730 &amp; 1200'!$AN$11))</f>
        <v>#REF!</v>
      </c>
    </row>
    <row r="571" spans="1:5">
      <c r="A571" t="str">
        <f>IF(INDEX('Display 730 &amp; 1200'!$A:$A,ROW())="","",INDEX('Display 730 &amp; 1200'!$A:$A,ROW()))</f>
        <v>BANDUNG万隆</v>
      </c>
      <c r="B571" t="str">
        <f>IF(INDEX('Display 730 &amp; 1200'!$B:$B,ROW())="","",INDEX('Display 730 &amp; 1200'!$B:$B,ROW()))</f>
        <v>Sandi Almanto</v>
      </c>
      <c r="C571" t="str">
        <f>IF(INDEX('Display 730 &amp; 1200'!$D:$D,ROW())="","",INDEX('Display 730 &amp; 1200'!$D:$D,ROW()))</f>
        <v>CIRANJANG</v>
      </c>
      <c r="D571" t="e">
        <f>IF($C571="",0,SUMIFS(#REF!,#REF!,$C571,#REF!,"&gt;="&amp;'Display 730 &amp; 1200'!$AN$10,#REF!,"&lt;="&amp;'Display 730 &amp; 1200'!$AN$9))</f>
        <v>#REF!</v>
      </c>
      <c r="E571" t="e">
        <f>IF($C571="",0,SUMIFS(#REF!,#REF!,$C571,#REF!,"&gt;="&amp;'Display 730 &amp; 1200'!$AN$12,#REF!,"&lt;="&amp;'Display 730 &amp; 1200'!$AN$11))</f>
        <v>#REF!</v>
      </c>
    </row>
    <row r="572" spans="1:5">
      <c r="A572" t="str">
        <f>IF(INDEX('Display 730 &amp; 1200'!$A:$A,ROW())="","",INDEX('Display 730 &amp; 1200'!$A:$A,ROW()))</f>
        <v>BANDUNG万隆</v>
      </c>
      <c r="B572" t="str">
        <f>IF(INDEX('Display 730 &amp; 1200'!$B:$B,ROW())="","",INDEX('Display 730 &amp; 1200'!$B:$B,ROW()))</f>
        <v>Sandi Almanto</v>
      </c>
      <c r="C572" t="str">
        <f>IF(INDEX('Display 730 &amp; 1200'!$D:$D,ROW())="","",INDEX('Display 730 &amp; 1200'!$D:$D,ROW()))</f>
        <v>CJR26B</v>
      </c>
      <c r="D572" t="e">
        <f>IF($C572="",0,SUMIFS(#REF!,#REF!,$C572,#REF!,"&gt;="&amp;'Display 730 &amp; 1200'!$AN$10,#REF!,"&lt;="&amp;'Display 730 &amp; 1200'!$AN$9))</f>
        <v>#REF!</v>
      </c>
      <c r="E572" t="e">
        <f>IF($C572="",0,SUMIFS(#REF!,#REF!,$C572,#REF!,"&gt;="&amp;'Display 730 &amp; 1200'!$AN$12,#REF!,"&lt;="&amp;'Display 730 &amp; 1200'!$AN$11))</f>
        <v>#REF!</v>
      </c>
    </row>
    <row r="573" spans="1:5">
      <c r="A573" t="str">
        <f>IF(INDEX('Display 730 &amp; 1200'!$A:$A,ROW())="","",INDEX('Display 730 &amp; 1200'!$A:$A,ROW()))</f>
        <v>BANDUNG万隆</v>
      </c>
      <c r="B573" t="str">
        <f>IF(INDEX('Display 730 &amp; 1200'!$B:$B,ROW())="","",INDEX('Display 730 &amp; 1200'!$B:$B,ROW()))</f>
        <v>Sandi Almanto</v>
      </c>
      <c r="C573" t="str">
        <f>IF(INDEX('Display 730 &amp; 1200'!$D:$D,ROW())="","",INDEX('Display 730 &amp; 1200'!$D:$D,ROW()))</f>
        <v>CJR09B</v>
      </c>
      <c r="D573" t="e">
        <f>IF($C573="",0,SUMIFS(#REF!,#REF!,$C573,#REF!,"&gt;="&amp;'Display 730 &amp; 1200'!$AN$10,#REF!,"&lt;="&amp;'Display 730 &amp; 1200'!$AN$9))</f>
        <v>#REF!</v>
      </c>
      <c r="E573" t="e">
        <f>IF($C573="",0,SUMIFS(#REF!,#REF!,$C573,#REF!,"&gt;="&amp;'Display 730 &amp; 1200'!$AN$12,#REF!,"&lt;="&amp;'Display 730 &amp; 1200'!$AN$11))</f>
        <v>#REF!</v>
      </c>
    </row>
    <row r="574" spans="1:5">
      <c r="A574" t="str">
        <f>IF(INDEX('Display 730 &amp; 1200'!$A:$A,ROW())="","",INDEX('Display 730 &amp; 1200'!$A:$A,ROW()))</f>
        <v>BANDUNG万隆</v>
      </c>
      <c r="B574" t="str">
        <f>IF(INDEX('Display 730 &amp; 1200'!$B:$B,ROW())="","",INDEX('Display 730 &amp; 1200'!$B:$B,ROW()))</f>
        <v>Sandi Almanto</v>
      </c>
      <c r="C574" t="str">
        <f>IF(INDEX('Display 730 &amp; 1200'!$D:$D,ROW())="","",INDEX('Display 730 &amp; 1200'!$D:$D,ROW()))</f>
        <v>CJR13B</v>
      </c>
      <c r="D574" t="e">
        <f>IF($C574="",0,SUMIFS(#REF!,#REF!,$C574,#REF!,"&gt;="&amp;'Display 730 &amp; 1200'!$AN$10,#REF!,"&lt;="&amp;'Display 730 &amp; 1200'!$AN$9))</f>
        <v>#REF!</v>
      </c>
      <c r="E574" t="e">
        <f>IF($C574="",0,SUMIFS(#REF!,#REF!,$C574,#REF!,"&gt;="&amp;'Display 730 &amp; 1200'!$AN$12,#REF!,"&lt;="&amp;'Display 730 &amp; 1200'!$AN$11))</f>
        <v>#REF!</v>
      </c>
    </row>
    <row r="575" spans="1:5">
      <c r="A575" t="str">
        <f>IF(INDEX('Display 730 &amp; 1200'!$A:$A,ROW())="","",INDEX('Display 730 &amp; 1200'!$A:$A,ROW()))</f>
        <v>BANDUNG万隆</v>
      </c>
      <c r="B575" t="str">
        <f>IF(INDEX('Display 730 &amp; 1200'!$B:$B,ROW())="","",INDEX('Display 730 &amp; 1200'!$B:$B,ROW()))</f>
        <v>Sandi Almanto</v>
      </c>
      <c r="C575" t="str">
        <f>IF(INDEX('Display 730 &amp; 1200'!$D:$D,ROW())="","",INDEX('Display 730 &amp; 1200'!$D:$D,ROW()))</f>
        <v>CILAKU</v>
      </c>
      <c r="D575" t="e">
        <f>IF($C575="",0,SUMIFS(#REF!,#REF!,$C575,#REF!,"&gt;="&amp;'Display 730 &amp; 1200'!$AN$10,#REF!,"&lt;="&amp;'Display 730 &amp; 1200'!$AN$9))</f>
        <v>#REF!</v>
      </c>
      <c r="E575" t="e">
        <f>IF($C575="",0,SUMIFS(#REF!,#REF!,$C575,#REF!,"&gt;="&amp;'Display 730 &amp; 1200'!$AN$12,#REF!,"&lt;="&amp;'Display 730 &amp; 1200'!$AN$11))</f>
        <v>#REF!</v>
      </c>
    </row>
    <row r="576" spans="1:5">
      <c r="A576" t="str">
        <f>IF(INDEX('Display 730 &amp; 1200'!$A:$A,ROW())="","",INDEX('Display 730 &amp; 1200'!$A:$A,ROW()))</f>
        <v>BANDUNG万隆</v>
      </c>
      <c r="B576" t="str">
        <f>IF(INDEX('Display 730 &amp; 1200'!$B:$B,ROW())="","",INDEX('Display 730 &amp; 1200'!$B:$B,ROW()))</f>
        <v>Sandi Almanto</v>
      </c>
      <c r="C576" t="str">
        <f>IF(INDEX('Display 730 &amp; 1200'!$D:$D,ROW())="","",INDEX('Display 730 &amp; 1200'!$D:$D,ROW()))</f>
        <v>CJR06A</v>
      </c>
      <c r="D576" t="e">
        <f>IF($C576="",0,SUMIFS(#REF!,#REF!,$C576,#REF!,"&gt;="&amp;'Display 730 &amp; 1200'!$AN$10,#REF!,"&lt;="&amp;'Display 730 &amp; 1200'!$AN$9))</f>
        <v>#REF!</v>
      </c>
      <c r="E576" t="e">
        <f>IF($C576="",0,SUMIFS(#REF!,#REF!,$C576,#REF!,"&gt;="&amp;'Display 730 &amp; 1200'!$AN$12,#REF!,"&lt;="&amp;'Display 730 &amp; 1200'!$AN$11))</f>
        <v>#REF!</v>
      </c>
    </row>
    <row r="577" spans="1:5">
      <c r="A577" t="str">
        <f>IF(INDEX('Display 730 &amp; 1200'!$A:$A,ROW())="","",INDEX('Display 730 &amp; 1200'!$A:$A,ROW()))</f>
        <v>BANDUNG万隆</v>
      </c>
      <c r="B577" t="str">
        <f>IF(INDEX('Display 730 &amp; 1200'!$B:$B,ROW())="","",INDEX('Display 730 &amp; 1200'!$B:$B,ROW()))</f>
        <v>Sandi Almanto</v>
      </c>
      <c r="C577" t="str">
        <f>IF(INDEX('Display 730 &amp; 1200'!$D:$D,ROW())="","",INDEX('Display 730 &amp; 1200'!$D:$D,ROW()))</f>
        <v>CJR04A</v>
      </c>
      <c r="D577" t="e">
        <f>IF($C577="",0,SUMIFS(#REF!,#REF!,$C577,#REF!,"&gt;="&amp;'Display 730 &amp; 1200'!$AN$10,#REF!,"&lt;="&amp;'Display 730 &amp; 1200'!$AN$9))</f>
        <v>#REF!</v>
      </c>
      <c r="E577" t="e">
        <f>IF($C577="",0,SUMIFS(#REF!,#REF!,$C577,#REF!,"&gt;="&amp;'Display 730 &amp; 1200'!$AN$12,#REF!,"&lt;="&amp;'Display 730 &amp; 1200'!$AN$11))</f>
        <v>#REF!</v>
      </c>
    </row>
    <row r="578" spans="1:5">
      <c r="A578" t="str">
        <f>IF(INDEX('Display 730 &amp; 1200'!$A:$A,ROW())="","",INDEX('Display 730 &amp; 1200'!$A:$A,ROW()))</f>
        <v>BANDUNG万隆</v>
      </c>
      <c r="B578" t="str">
        <f>IF(INDEX('Display 730 &amp; 1200'!$B:$B,ROW())="","",INDEX('Display 730 &amp; 1200'!$B:$B,ROW()))</f>
        <v>Sandi Almanto</v>
      </c>
      <c r="C578" t="str">
        <f>IF(INDEX('Display 730 &amp; 1200'!$D:$D,ROW())="","",INDEX('Display 730 &amp; 1200'!$D:$D,ROW()))</f>
        <v>DC_SOLOKPANDAN</v>
      </c>
      <c r="D578" t="e">
        <f>IF($C578="",0,SUMIFS(#REF!,#REF!,$C578,#REF!,"&gt;="&amp;'Display 730 &amp; 1200'!$AN$10,#REF!,"&lt;="&amp;'Display 730 &amp; 1200'!$AN$9))</f>
        <v>#REF!</v>
      </c>
      <c r="E578" t="e">
        <f>IF($C578="",0,SUMIFS(#REF!,#REF!,$C578,#REF!,"&gt;="&amp;'Display 730 &amp; 1200'!$AN$12,#REF!,"&lt;="&amp;'Display 730 &amp; 1200'!$AN$11))</f>
        <v>#REF!</v>
      </c>
    </row>
    <row r="579" spans="1:5">
      <c r="A579" t="str">
        <f>IF(INDEX('Display 730 &amp; 1200'!$A:$A,ROW())="","",INDEX('Display 730 &amp; 1200'!$A:$A,ROW()))</f>
        <v>BANDUNG万隆</v>
      </c>
      <c r="B579" t="str">
        <f>IF(INDEX('Display 730 &amp; 1200'!$B:$B,ROW())="","",INDEX('Display 730 &amp; 1200'!$B:$B,ROW()))</f>
        <v>Sandi Almanto</v>
      </c>
      <c r="C579" t="str">
        <f>IF(INDEX('Display 730 &amp; 1200'!$D:$D,ROW())="","",INDEX('Display 730 &amp; 1200'!$D:$D,ROW()))</f>
        <v>CJR17A</v>
      </c>
      <c r="D579" t="e">
        <f>IF($C579="",0,SUMIFS(#REF!,#REF!,$C579,#REF!,"&gt;="&amp;'Display 730 &amp; 1200'!$AN$10,#REF!,"&lt;="&amp;'Display 730 &amp; 1200'!$AN$9))</f>
        <v>#REF!</v>
      </c>
      <c r="E579" t="e">
        <f>IF($C579="",0,SUMIFS(#REF!,#REF!,$C579,#REF!,"&gt;="&amp;'Display 730 &amp; 1200'!$AN$12,#REF!,"&lt;="&amp;'Display 730 &amp; 1200'!$AN$11))</f>
        <v>#REF!</v>
      </c>
    </row>
    <row r="580" spans="1:5">
      <c r="A580" t="str">
        <f>IF(INDEX('Display 730 &amp; 1200'!$A:$A,ROW())="","",INDEX('Display 730 &amp; 1200'!$A:$A,ROW()))</f>
        <v>BANDUNG万隆</v>
      </c>
      <c r="B580" t="str">
        <f>IF(INDEX('Display 730 &amp; 1200'!$B:$B,ROW())="","",INDEX('Display 730 &amp; 1200'!$B:$B,ROW()))</f>
        <v>Sandi Almanto</v>
      </c>
      <c r="C580" t="str">
        <f>IF(INDEX('Display 730 &amp; 1200'!$D:$D,ROW())="","",INDEX('Display 730 &amp; 1200'!$D:$D,ROW()))</f>
        <v>CJR14B</v>
      </c>
      <c r="D580" t="e">
        <f>IF($C580="",0,SUMIFS(#REF!,#REF!,$C580,#REF!,"&gt;="&amp;'Display 730 &amp; 1200'!$AN$10,#REF!,"&lt;="&amp;'Display 730 &amp; 1200'!$AN$9))</f>
        <v>#REF!</v>
      </c>
      <c r="E580" t="e">
        <f>IF($C580="",0,SUMIFS(#REF!,#REF!,$C580,#REF!,"&gt;="&amp;'Display 730 &amp; 1200'!$AN$12,#REF!,"&lt;="&amp;'Display 730 &amp; 1200'!$AN$11))</f>
        <v>#REF!</v>
      </c>
    </row>
    <row r="581" spans="1:5">
      <c r="A581" t="str">
        <f>IF(INDEX('Display 730 &amp; 1200'!$A:$A,ROW())="","",INDEX('Display 730 &amp; 1200'!$A:$A,ROW()))</f>
        <v>BANDUNG万隆</v>
      </c>
      <c r="B581" t="str">
        <f>IF(INDEX('Display 730 &amp; 1200'!$B:$B,ROW())="","",INDEX('Display 730 &amp; 1200'!$B:$B,ROW()))</f>
        <v>Sandi Almanto</v>
      </c>
      <c r="C581" t="str">
        <f>IF(INDEX('Display 730 &amp; 1200'!$D:$D,ROW())="","",INDEX('Display 730 &amp; 1200'!$D:$D,ROW()))</f>
        <v>SADAMAYA</v>
      </c>
      <c r="D581" t="e">
        <f>IF($C581="",0,SUMIFS(#REF!,#REF!,$C581,#REF!,"&gt;="&amp;'Display 730 &amp; 1200'!$AN$10,#REF!,"&lt;="&amp;'Display 730 &amp; 1200'!$AN$9))</f>
        <v>#REF!</v>
      </c>
      <c r="E581" t="e">
        <f>IF($C581="",0,SUMIFS(#REF!,#REF!,$C581,#REF!,"&gt;="&amp;'Display 730 &amp; 1200'!$AN$12,#REF!,"&lt;="&amp;'Display 730 &amp; 1200'!$AN$11))</f>
        <v>#REF!</v>
      </c>
    </row>
    <row r="582" spans="1:5">
      <c r="A582" t="str">
        <f>IF(INDEX('Display 730 &amp; 1200'!$A:$A,ROW())="","",INDEX('Display 730 &amp; 1200'!$A:$A,ROW()))</f>
        <v>BANDUNG万隆</v>
      </c>
      <c r="B582" t="str">
        <f>IF(INDEX('Display 730 &amp; 1200'!$B:$B,ROW())="","",INDEX('Display 730 &amp; 1200'!$B:$B,ROW()))</f>
        <v>Sandi Almanto</v>
      </c>
      <c r="C582" t="str">
        <f>IF(INDEX('Display 730 &amp; 1200'!$D:$D,ROW())="","",INDEX('Display 730 &amp; 1200'!$D:$D,ROW()))</f>
        <v>MUKA</v>
      </c>
      <c r="D582" t="e">
        <f>IF($C582="",0,SUMIFS(#REF!,#REF!,$C582,#REF!,"&gt;="&amp;'Display 730 &amp; 1200'!$AN$10,#REF!,"&lt;="&amp;'Display 730 &amp; 1200'!$AN$9))</f>
        <v>#REF!</v>
      </c>
      <c r="E582" t="e">
        <f>IF($C582="",0,SUMIFS(#REF!,#REF!,$C582,#REF!,"&gt;="&amp;'Display 730 &amp; 1200'!$AN$12,#REF!,"&lt;="&amp;'Display 730 &amp; 1200'!$AN$11))</f>
        <v>#REF!</v>
      </c>
    </row>
    <row r="583" spans="1:5">
      <c r="A583" t="str">
        <f>IF(INDEX('Display 730 &amp; 1200'!$A:$A,ROW())="","",INDEX('Display 730 &amp; 1200'!$A:$A,ROW()))</f>
        <v>BANDUNG万隆</v>
      </c>
      <c r="B583" t="str">
        <f>IF(INDEX('Display 730 &amp; 1200'!$B:$B,ROW())="","",INDEX('Display 730 &amp; 1200'!$B:$B,ROW()))</f>
        <v>Sandi Almanto</v>
      </c>
      <c r="C583" t="str">
        <f>IF(INDEX('Display 730 &amp; 1200'!$D:$D,ROW())="","",INDEX('Display 730 &amp; 1200'!$D:$D,ROW()))</f>
        <v>CIPANAS</v>
      </c>
      <c r="D583" t="e">
        <f>IF($C583="",0,SUMIFS(#REF!,#REF!,$C583,#REF!,"&gt;="&amp;'Display 730 &amp; 1200'!$AN$10,#REF!,"&lt;="&amp;'Display 730 &amp; 1200'!$AN$9))</f>
        <v>#REF!</v>
      </c>
      <c r="E583" t="e">
        <f>IF($C583="",0,SUMIFS(#REF!,#REF!,$C583,#REF!,"&gt;="&amp;'Display 730 &amp; 1200'!$AN$12,#REF!,"&lt;="&amp;'Display 730 &amp; 1200'!$AN$11))</f>
        <v>#REF!</v>
      </c>
    </row>
    <row r="584" spans="1:5">
      <c r="A584" t="str">
        <f>IF(INDEX('Display 730 &amp; 1200'!$A:$A,ROW())="","",INDEX('Display 730 &amp; 1200'!$A:$A,ROW()))</f>
        <v>BANDUNG万隆</v>
      </c>
      <c r="B584" t="str">
        <f>IF(INDEX('Display 730 &amp; 1200'!$B:$B,ROW())="","",INDEX('Display 730 &amp; 1200'!$B:$B,ROW()))</f>
        <v>Sandi Almanto</v>
      </c>
      <c r="C584" t="str">
        <f>IF(INDEX('Display 730 &amp; 1200'!$D:$D,ROW())="","",INDEX('Display 730 &amp; 1200'!$D:$D,ROW()))</f>
        <v>PACET_CJR_2</v>
      </c>
      <c r="D584" t="e">
        <f>IF($C584="",0,SUMIFS(#REF!,#REF!,$C584,#REF!,"&gt;="&amp;'Display 730 &amp; 1200'!$AN$10,#REF!,"&lt;="&amp;'Display 730 &amp; 1200'!$AN$9))</f>
        <v>#REF!</v>
      </c>
      <c r="E584" t="e">
        <f>IF($C584="",0,SUMIFS(#REF!,#REF!,$C584,#REF!,"&gt;="&amp;'Display 730 &amp; 1200'!$AN$12,#REF!,"&lt;="&amp;'Display 730 &amp; 1200'!$AN$11))</f>
        <v>#REF!</v>
      </c>
    </row>
    <row r="585" spans="1:5">
      <c r="A585" t="str">
        <f>IF(INDEX('Display 730 &amp; 1200'!$A:$A,ROW())="","",INDEX('Display 730 &amp; 1200'!$A:$A,ROW()))</f>
        <v>BANDUNG万隆</v>
      </c>
      <c r="B585" t="str">
        <f>IF(INDEX('Display 730 &amp; 1200'!$B:$B,ROW())="","",INDEX('Display 730 &amp; 1200'!$B:$B,ROW()))</f>
        <v>Sandi Almanto</v>
      </c>
      <c r="C585" t="str">
        <f>IF(INDEX('Display 730 &amp; 1200'!$D:$D,ROW())="","",INDEX('Display 730 &amp; 1200'!$D:$D,ROW()))</f>
        <v>CJR18C</v>
      </c>
      <c r="D585" t="e">
        <f>IF($C585="",0,SUMIFS(#REF!,#REF!,$C585,#REF!,"&gt;="&amp;'Display 730 &amp; 1200'!$AN$10,#REF!,"&lt;="&amp;'Display 730 &amp; 1200'!$AN$9))</f>
        <v>#REF!</v>
      </c>
      <c r="E585" t="e">
        <f>IF($C585="",0,SUMIFS(#REF!,#REF!,$C585,#REF!,"&gt;="&amp;'Display 730 &amp; 1200'!$AN$12,#REF!,"&lt;="&amp;'Display 730 &amp; 1200'!$AN$11))</f>
        <v>#REF!</v>
      </c>
    </row>
    <row r="586" spans="1:5">
      <c r="A586" t="str">
        <f>IF(INDEX('Display 730 &amp; 1200'!$A:$A,ROW())="","",INDEX('Display 730 &amp; 1200'!$A:$A,ROW()))</f>
        <v>BANDUNG万隆</v>
      </c>
      <c r="B586" t="str">
        <f>IF(INDEX('Display 730 &amp; 1200'!$B:$B,ROW())="","",INDEX('Display 730 &amp; 1200'!$B:$B,ROW()))</f>
        <v>Sandi Almanto</v>
      </c>
      <c r="C586" t="str">
        <f>IF(INDEX('Display 730 &amp; 1200'!$D:$D,ROW())="","",INDEX('Display 730 &amp; 1200'!$D:$D,ROW()))</f>
        <v>CJR07B</v>
      </c>
      <c r="D586" t="e">
        <f>IF($C586="",0,SUMIFS(#REF!,#REF!,$C586,#REF!,"&gt;="&amp;'Display 730 &amp; 1200'!$AN$10,#REF!,"&lt;="&amp;'Display 730 &amp; 1200'!$AN$9))</f>
        <v>#REF!</v>
      </c>
      <c r="E586" t="e">
        <f>IF($C586="",0,SUMIFS(#REF!,#REF!,$C586,#REF!,"&gt;="&amp;'Display 730 &amp; 1200'!$AN$12,#REF!,"&lt;="&amp;'Display 730 &amp; 1200'!$AN$11))</f>
        <v>#REF!</v>
      </c>
    </row>
    <row r="587" spans="1:5">
      <c r="A587" t="str">
        <f>IF(INDEX('Display 730 &amp; 1200'!$A:$A,ROW())="","",INDEX('Display 730 &amp; 1200'!$A:$A,ROW()))</f>
        <v>BANDUNG万隆</v>
      </c>
      <c r="B587" t="str">
        <f>IF(INDEX('Display 730 &amp; 1200'!$B:$B,ROW())="","",INDEX('Display 730 &amp; 1200'!$B:$B,ROW()))</f>
        <v>Septian Nugraha</v>
      </c>
      <c r="C587" t="str">
        <f>IF(INDEX('Display 730 &amp; 1200'!$D:$D,ROW())="","",INDEX('Display 730 &amp; 1200'!$D:$D,ROW()))</f>
        <v>PWK05B</v>
      </c>
      <c r="D587" t="e">
        <f>IF($C587="",0,SUMIFS(#REF!,#REF!,$C587,#REF!,"&gt;="&amp;'Display 730 &amp; 1200'!$AN$10,#REF!,"&lt;="&amp;'Display 730 &amp; 1200'!$AN$9))</f>
        <v>#REF!</v>
      </c>
      <c r="E587" t="e">
        <f>IF($C587="",0,SUMIFS(#REF!,#REF!,$C587,#REF!,"&gt;="&amp;'Display 730 &amp; 1200'!$AN$12,#REF!,"&lt;="&amp;'Display 730 &amp; 1200'!$AN$11))</f>
        <v>#REF!</v>
      </c>
    </row>
    <row r="588" spans="1:5">
      <c r="A588" t="str">
        <f>IF(INDEX('Display 730 &amp; 1200'!$A:$A,ROW())="","",INDEX('Display 730 &amp; 1200'!$A:$A,ROW()))</f>
        <v>BANDUNG万隆</v>
      </c>
      <c r="B588" t="str">
        <f>IF(INDEX('Display 730 &amp; 1200'!$B:$B,ROW())="","",INDEX('Display 730 &amp; 1200'!$B:$B,ROW()))</f>
        <v>Septian Nugraha</v>
      </c>
      <c r="C588" t="str">
        <f>IF(INDEX('Display 730 &amp; 1200'!$D:$D,ROW())="","",INDEX('Display 730 &amp; 1200'!$D:$D,ROW()))</f>
        <v>JATISARI_BARU</v>
      </c>
      <c r="D588" t="e">
        <f>IF($C588="",0,SUMIFS(#REF!,#REF!,$C588,#REF!,"&gt;="&amp;'Display 730 &amp; 1200'!$AN$10,#REF!,"&lt;="&amp;'Display 730 &amp; 1200'!$AN$9))</f>
        <v>#REF!</v>
      </c>
      <c r="E588" t="e">
        <f>IF($C588="",0,SUMIFS(#REF!,#REF!,$C588,#REF!,"&gt;="&amp;'Display 730 &amp; 1200'!$AN$12,#REF!,"&lt;="&amp;'Display 730 &amp; 1200'!$AN$11))</f>
        <v>#REF!</v>
      </c>
    </row>
    <row r="589" spans="1:5">
      <c r="A589" t="str">
        <f>IF(INDEX('Display 730 &amp; 1200'!$A:$A,ROW())="","",INDEX('Display 730 &amp; 1200'!$A:$A,ROW()))</f>
        <v>BANDUNG万隆</v>
      </c>
      <c r="B589" t="str">
        <f>IF(INDEX('Display 730 &amp; 1200'!$B:$B,ROW())="","",INDEX('Display 730 &amp; 1200'!$B:$B,ROW()))</f>
        <v>Septian Nugraha</v>
      </c>
      <c r="C589" t="str">
        <f>IF(INDEX('Display 730 &amp; 1200'!$D:$D,ROW())="","",INDEX('Display 730 &amp; 1200'!$D:$D,ROW()))</f>
        <v>PWK01B</v>
      </c>
      <c r="D589" t="e">
        <f>IF($C589="",0,SUMIFS(#REF!,#REF!,$C589,#REF!,"&gt;="&amp;'Display 730 &amp; 1200'!$AN$10,#REF!,"&lt;="&amp;'Display 730 &amp; 1200'!$AN$9))</f>
        <v>#REF!</v>
      </c>
      <c r="E589" t="e">
        <f>IF($C589="",0,SUMIFS(#REF!,#REF!,$C589,#REF!,"&gt;="&amp;'Display 730 &amp; 1200'!$AN$12,#REF!,"&lt;="&amp;'Display 730 &amp; 1200'!$AN$11))</f>
        <v>#REF!</v>
      </c>
    </row>
    <row r="590" spans="1:5">
      <c r="A590" t="str">
        <f>IF(INDEX('Display 730 &amp; 1200'!$A:$A,ROW())="","",INDEX('Display 730 &amp; 1200'!$A:$A,ROW()))</f>
        <v>BANDUNG万隆</v>
      </c>
      <c r="B590" t="str">
        <f>IF(INDEX('Display 730 &amp; 1200'!$B:$B,ROW())="","",INDEX('Display 730 &amp; 1200'!$B:$B,ROW()))</f>
        <v>Septian Nugraha</v>
      </c>
      <c r="C590" t="str">
        <f>IF(INDEX('Display 730 &amp; 1200'!$D:$D,ROW())="","",INDEX('Display 730 &amp; 1200'!$D:$D,ROW()))</f>
        <v>PASAR_PERMAI</v>
      </c>
      <c r="D590" t="e">
        <f>IF($C590="",0,SUMIFS(#REF!,#REF!,$C590,#REF!,"&gt;="&amp;'Display 730 &amp; 1200'!$AN$10,#REF!,"&lt;="&amp;'Display 730 &amp; 1200'!$AN$9))</f>
        <v>#REF!</v>
      </c>
      <c r="E590" t="e">
        <f>IF($C590="",0,SUMIFS(#REF!,#REF!,$C590,#REF!,"&gt;="&amp;'Display 730 &amp; 1200'!$AN$12,#REF!,"&lt;="&amp;'Display 730 &amp; 1200'!$AN$11))</f>
        <v>#REF!</v>
      </c>
    </row>
    <row r="591" spans="1:5">
      <c r="A591" t="str">
        <f>IF(INDEX('Display 730 &amp; 1200'!$A:$A,ROW())="","",INDEX('Display 730 &amp; 1200'!$A:$A,ROW()))</f>
        <v>BANDUNG万隆</v>
      </c>
      <c r="B591" t="str">
        <f>IF(INDEX('Display 730 &amp; 1200'!$B:$B,ROW())="","",INDEX('Display 730 &amp; 1200'!$B:$B,ROW()))</f>
        <v>Septian Nugraha</v>
      </c>
      <c r="C591" t="str">
        <f>IF(INDEX('Display 730 &amp; 1200'!$D:$D,ROW())="","",INDEX('Display 730 &amp; 1200'!$D:$D,ROW()))</f>
        <v>CILAMAYA</v>
      </c>
      <c r="D591" t="e">
        <f>IF($C591="",0,SUMIFS(#REF!,#REF!,$C591,#REF!,"&gt;="&amp;'Display 730 &amp; 1200'!$AN$10,#REF!,"&lt;="&amp;'Display 730 &amp; 1200'!$AN$9))</f>
        <v>#REF!</v>
      </c>
      <c r="E591" t="e">
        <f>IF($C591="",0,SUMIFS(#REF!,#REF!,$C591,#REF!,"&gt;="&amp;'Display 730 &amp; 1200'!$AN$12,#REF!,"&lt;="&amp;'Display 730 &amp; 1200'!$AN$11))</f>
        <v>#REF!</v>
      </c>
    </row>
    <row r="592" spans="1:5">
      <c r="A592" t="str">
        <f>IF(INDEX('Display 730 &amp; 1200'!$A:$A,ROW())="","",INDEX('Display 730 &amp; 1200'!$A:$A,ROW()))</f>
        <v>BANDUNG万隆</v>
      </c>
      <c r="B592" t="str">
        <f>IF(INDEX('Display 730 &amp; 1200'!$B:$B,ROW())="","",INDEX('Display 730 &amp; 1200'!$B:$B,ROW()))</f>
        <v>Septian Nugraha</v>
      </c>
      <c r="C592" t="str">
        <f>IF(INDEX('Display 730 &amp; 1200'!$D:$D,ROW())="","",INDEX('Display 730 &amp; 1200'!$D:$D,ROW()))</f>
        <v>PWK08A</v>
      </c>
      <c r="D592" t="e">
        <f>IF($C592="",0,SUMIFS(#REF!,#REF!,$C592,#REF!,"&gt;="&amp;'Display 730 &amp; 1200'!$AN$10,#REF!,"&lt;="&amp;'Display 730 &amp; 1200'!$AN$9))</f>
        <v>#REF!</v>
      </c>
      <c r="E592" t="e">
        <f>IF($C592="",0,SUMIFS(#REF!,#REF!,$C592,#REF!,"&gt;="&amp;'Display 730 &amp; 1200'!$AN$12,#REF!,"&lt;="&amp;'Display 730 &amp; 1200'!$AN$11))</f>
        <v>#REF!</v>
      </c>
    </row>
    <row r="593" spans="1:5">
      <c r="A593" t="str">
        <f>IF(INDEX('Display 730 &amp; 1200'!$A:$A,ROW())="","",INDEX('Display 730 &amp; 1200'!$A:$A,ROW()))</f>
        <v>BANDUNG万隆</v>
      </c>
      <c r="B593" t="str">
        <f>IF(INDEX('Display 730 &amp; 1200'!$B:$B,ROW())="","",INDEX('Display 730 &amp; 1200'!$B:$B,ROW()))</f>
        <v>Septian Nugraha</v>
      </c>
      <c r="C593" t="str">
        <f>IF(INDEX('Display 730 &amp; 1200'!$D:$D,ROW())="","",INDEX('Display 730 &amp; 1200'!$D:$D,ROW()))</f>
        <v>PWK03B</v>
      </c>
      <c r="D593" t="e">
        <f>IF($C593="",0,SUMIFS(#REF!,#REF!,$C593,#REF!,"&gt;="&amp;'Display 730 &amp; 1200'!$AN$10,#REF!,"&lt;="&amp;'Display 730 &amp; 1200'!$AN$9))</f>
        <v>#REF!</v>
      </c>
      <c r="E593" t="e">
        <f>IF($C593="",0,SUMIFS(#REF!,#REF!,$C593,#REF!,"&gt;="&amp;'Display 730 &amp; 1200'!$AN$12,#REF!,"&lt;="&amp;'Display 730 &amp; 1200'!$AN$11))</f>
        <v>#REF!</v>
      </c>
    </row>
    <row r="594" spans="1:5">
      <c r="A594" t="str">
        <f>IF(INDEX('Display 730 &amp; 1200'!$A:$A,ROW())="","",INDEX('Display 730 &amp; 1200'!$A:$A,ROW()))</f>
        <v>BANDUNG万隆</v>
      </c>
      <c r="B594" t="str">
        <f>IF(INDEX('Display 730 &amp; 1200'!$B:$B,ROW())="","",INDEX('Display 730 &amp; 1200'!$B:$B,ROW()))</f>
        <v>Septian Nugraha</v>
      </c>
      <c r="C594" t="str">
        <f>IF(INDEX('Display 730 &amp; 1200'!$D:$D,ROW())="","",INDEX('Display 730 &amp; 1200'!$D:$D,ROW()))</f>
        <v>PWK12A</v>
      </c>
      <c r="D594" t="e">
        <f>IF($C594="",0,SUMIFS(#REF!,#REF!,$C594,#REF!,"&gt;="&amp;'Display 730 &amp; 1200'!$AN$10,#REF!,"&lt;="&amp;'Display 730 &amp; 1200'!$AN$9))</f>
        <v>#REF!</v>
      </c>
      <c r="E594" t="e">
        <f>IF($C594="",0,SUMIFS(#REF!,#REF!,$C594,#REF!,"&gt;="&amp;'Display 730 &amp; 1200'!$AN$12,#REF!,"&lt;="&amp;'Display 730 &amp; 1200'!$AN$11))</f>
        <v>#REF!</v>
      </c>
    </row>
    <row r="595" spans="1:5">
      <c r="A595" t="str">
        <f>IF(INDEX('Display 730 &amp; 1200'!$A:$A,ROW())="","",INDEX('Display 730 &amp; 1200'!$A:$A,ROW()))</f>
        <v>BANDUNG万隆</v>
      </c>
      <c r="B595" t="str">
        <f>IF(INDEX('Display 730 &amp; 1200'!$B:$B,ROW())="","",INDEX('Display 730 &amp; 1200'!$B:$B,ROW()))</f>
        <v>Septian Nugraha</v>
      </c>
      <c r="C595" t="str">
        <f>IF(INDEX('Display 730 &amp; 1200'!$D:$D,ROW())="","",INDEX('Display 730 &amp; 1200'!$D:$D,ROW()))</f>
        <v>PWK04B</v>
      </c>
      <c r="D595" t="e">
        <f>IF($C595="",0,SUMIFS(#REF!,#REF!,$C595,#REF!,"&gt;="&amp;'Display 730 &amp; 1200'!$AN$10,#REF!,"&lt;="&amp;'Display 730 &amp; 1200'!$AN$9))</f>
        <v>#REF!</v>
      </c>
      <c r="E595" t="e">
        <f>IF($C595="",0,SUMIFS(#REF!,#REF!,$C595,#REF!,"&gt;="&amp;'Display 730 &amp; 1200'!$AN$12,#REF!,"&lt;="&amp;'Display 730 &amp; 1200'!$AN$11))</f>
        <v>#REF!</v>
      </c>
    </row>
    <row r="596" spans="1:5">
      <c r="A596" t="str">
        <f>IF(INDEX('Display 730 &amp; 1200'!$A:$A,ROW())="","",INDEX('Display 730 &amp; 1200'!$A:$A,ROW()))</f>
        <v>BANDUNG万隆</v>
      </c>
      <c r="B596" t="str">
        <f>IF(INDEX('Display 730 &amp; 1200'!$B:$B,ROW())="","",INDEX('Display 730 &amp; 1200'!$B:$B,ROW()))</f>
        <v>Septian Nugraha</v>
      </c>
      <c r="C596" t="str">
        <f>IF(INDEX('Display 730 &amp; 1200'!$D:$D,ROW())="","",INDEX('Display 730 &amp; 1200'!$D:$D,ROW()))</f>
        <v>PWK15K</v>
      </c>
      <c r="D596" t="e">
        <f>IF($C596="",0,SUMIFS(#REF!,#REF!,$C596,#REF!,"&gt;="&amp;'Display 730 &amp; 1200'!$AN$10,#REF!,"&lt;="&amp;'Display 730 &amp; 1200'!$AN$9))</f>
        <v>#REF!</v>
      </c>
      <c r="E596" t="e">
        <f>IF($C596="",0,SUMIFS(#REF!,#REF!,$C596,#REF!,"&gt;="&amp;'Display 730 &amp; 1200'!$AN$12,#REF!,"&lt;="&amp;'Display 730 &amp; 1200'!$AN$11))</f>
        <v>#REF!</v>
      </c>
    </row>
    <row r="597" spans="1:5">
      <c r="A597" t="str">
        <f>IF(INDEX('Display 730 &amp; 1200'!$A:$A,ROW())="","",INDEX('Display 730 &amp; 1200'!$A:$A,ROW()))</f>
        <v>BANDUNG万隆</v>
      </c>
      <c r="B597" t="str">
        <f>IF(INDEX('Display 730 &amp; 1200'!$B:$B,ROW())="","",INDEX('Display 730 &amp; 1200'!$B:$B,ROW()))</f>
        <v>Septian Nugraha</v>
      </c>
      <c r="C597" t="str">
        <f>IF(INDEX('Display 730 &amp; 1200'!$D:$D,ROW())="","",INDEX('Display 730 &amp; 1200'!$D:$D,ROW()))</f>
        <v>PWK10C</v>
      </c>
      <c r="D597" t="e">
        <f>IF($C597="",0,SUMIFS(#REF!,#REF!,$C597,#REF!,"&gt;="&amp;'Display 730 &amp; 1200'!$AN$10,#REF!,"&lt;="&amp;'Display 730 &amp; 1200'!$AN$9))</f>
        <v>#REF!</v>
      </c>
      <c r="E597" t="e">
        <f>IF($C597="",0,SUMIFS(#REF!,#REF!,$C597,#REF!,"&gt;="&amp;'Display 730 &amp; 1200'!$AN$12,#REF!,"&lt;="&amp;'Display 730 &amp; 1200'!$AN$11))</f>
        <v>#REF!</v>
      </c>
    </row>
    <row r="598" spans="1:5">
      <c r="A598" t="str">
        <f>IF(INDEX('Display 730 &amp; 1200'!$A:$A,ROW())="","",INDEX('Display 730 &amp; 1200'!$A:$A,ROW()))</f>
        <v>BANDUNG万隆</v>
      </c>
      <c r="B598" t="str">
        <f>IF(INDEX('Display 730 &amp; 1200'!$B:$B,ROW())="","",INDEX('Display 730 &amp; 1200'!$B:$B,ROW()))</f>
        <v>Septian Nugraha</v>
      </c>
      <c r="C598" t="str">
        <f>IF(INDEX('Display 730 &amp; 1200'!$D:$D,ROW())="","",INDEX('Display 730 &amp; 1200'!$D:$D,ROW()))</f>
        <v>PWK06B</v>
      </c>
      <c r="D598" t="e">
        <f>IF($C598="",0,SUMIFS(#REF!,#REF!,$C598,#REF!,"&gt;="&amp;'Display 730 &amp; 1200'!$AN$10,#REF!,"&lt;="&amp;'Display 730 &amp; 1200'!$AN$9))</f>
        <v>#REF!</v>
      </c>
      <c r="E598" t="e">
        <f>IF($C598="",0,SUMIFS(#REF!,#REF!,$C598,#REF!,"&gt;="&amp;'Display 730 &amp; 1200'!$AN$12,#REF!,"&lt;="&amp;'Display 730 &amp; 1200'!$AN$11))</f>
        <v>#REF!</v>
      </c>
    </row>
    <row r="599" spans="1:5">
      <c r="A599" t="str">
        <f>IF(INDEX('Display 730 &amp; 1200'!$A:$A,ROW())="","",INDEX('Display 730 &amp; 1200'!$A:$A,ROW()))</f>
        <v>BANDUNG万隆</v>
      </c>
      <c r="B599" t="str">
        <f>IF(INDEX('Display 730 &amp; 1200'!$B:$B,ROW())="","",INDEX('Display 730 &amp; 1200'!$B:$B,ROW()))</f>
        <v>Septian Nugraha</v>
      </c>
      <c r="C599" t="str">
        <f>IF(INDEX('Display 730 &amp; 1200'!$D:$D,ROW())="","",INDEX('Display 730 &amp; 1200'!$D:$D,ROW()))</f>
        <v>PWK15L</v>
      </c>
      <c r="D599" t="e">
        <f>IF($C599="",0,SUMIFS(#REF!,#REF!,$C599,#REF!,"&gt;="&amp;'Display 730 &amp; 1200'!$AN$10,#REF!,"&lt;="&amp;'Display 730 &amp; 1200'!$AN$9))</f>
        <v>#REF!</v>
      </c>
      <c r="E599" t="e">
        <f>IF($C599="",0,SUMIFS(#REF!,#REF!,$C599,#REF!,"&gt;="&amp;'Display 730 &amp; 1200'!$AN$12,#REF!,"&lt;="&amp;'Display 730 &amp; 1200'!$AN$11))</f>
        <v>#REF!</v>
      </c>
    </row>
    <row r="600" spans="1:5">
      <c r="A600" t="str">
        <f>IF(INDEX('Display 730 &amp; 1200'!$A:$A,ROW())="","",INDEX('Display 730 &amp; 1200'!$A:$A,ROW()))</f>
        <v>BANDUNG万隆</v>
      </c>
      <c r="B600" t="str">
        <f>IF(INDEX('Display 730 &amp; 1200'!$B:$B,ROW())="","",INDEX('Display 730 &amp; 1200'!$B:$B,ROW()))</f>
        <v>Septian Nugraha</v>
      </c>
      <c r="C600" t="str">
        <f>IF(INDEX('Display 730 &amp; 1200'!$D:$D,ROW())="","",INDEX('Display 730 &amp; 1200'!$D:$D,ROW()))</f>
        <v>PWK02D</v>
      </c>
      <c r="D600" t="e">
        <f>IF($C600="",0,SUMIFS(#REF!,#REF!,$C600,#REF!,"&gt;="&amp;'Display 730 &amp; 1200'!$AN$10,#REF!,"&lt;="&amp;'Display 730 &amp; 1200'!$AN$9))</f>
        <v>#REF!</v>
      </c>
      <c r="E600" t="e">
        <f>IF($C600="",0,SUMIFS(#REF!,#REF!,$C600,#REF!,"&gt;="&amp;'Display 730 &amp; 1200'!$AN$12,#REF!,"&lt;="&amp;'Display 730 &amp; 1200'!$AN$11))</f>
        <v>#REF!</v>
      </c>
    </row>
    <row r="601" spans="1:5">
      <c r="A601" t="str">
        <f>IF(INDEX('Display 730 &amp; 1200'!$A:$A,ROW())="","",INDEX('Display 730 &amp; 1200'!$A:$A,ROW()))</f>
        <v>BANDUNG万隆</v>
      </c>
      <c r="B601" t="str">
        <f>IF(INDEX('Display 730 &amp; 1200'!$B:$B,ROW())="","",INDEX('Display 730 &amp; 1200'!$B:$B,ROW()))</f>
        <v>Septian Nugraha</v>
      </c>
      <c r="C601" t="str">
        <f>IF(INDEX('Display 730 &amp; 1200'!$D:$D,ROW())="","",INDEX('Display 730 &amp; 1200'!$D:$D,ROW()))</f>
        <v>DC_KOTABARU</v>
      </c>
      <c r="D601" t="e">
        <f>IF($C601="",0,SUMIFS(#REF!,#REF!,$C601,#REF!,"&gt;="&amp;'Display 730 &amp; 1200'!$AN$10,#REF!,"&lt;="&amp;'Display 730 &amp; 1200'!$AN$9))</f>
        <v>#REF!</v>
      </c>
      <c r="E601" t="e">
        <f>IF($C601="",0,SUMIFS(#REF!,#REF!,$C601,#REF!,"&gt;="&amp;'Display 730 &amp; 1200'!$AN$12,#REF!,"&lt;="&amp;'Display 730 &amp; 1200'!$AN$11))</f>
        <v>#REF!</v>
      </c>
    </row>
    <row r="602" spans="1:5">
      <c r="A602" t="str">
        <f>IF(INDEX('Display 730 &amp; 1200'!$A:$A,ROW())="","",INDEX('Display 730 &amp; 1200'!$A:$A,ROW()))</f>
        <v>BANDUNG万隆</v>
      </c>
      <c r="B602" t="str">
        <f>IF(INDEX('Display 730 &amp; 1200'!$B:$B,ROW())="","",INDEX('Display 730 &amp; 1200'!$B:$B,ROW()))</f>
        <v>Septian Nugraha</v>
      </c>
      <c r="C602" t="str">
        <f>IF(INDEX('Display 730 &amp; 1200'!$D:$D,ROW())="","",INDEX('Display 730 &amp; 1200'!$D:$D,ROW()))</f>
        <v>KRW28B</v>
      </c>
      <c r="D602" t="e">
        <f>IF($C602="",0,SUMIFS(#REF!,#REF!,$C602,#REF!,"&gt;="&amp;'Display 730 &amp; 1200'!$AN$10,#REF!,"&lt;="&amp;'Display 730 &amp; 1200'!$AN$9))</f>
        <v>#REF!</v>
      </c>
      <c r="E602" t="e">
        <f>IF($C602="",0,SUMIFS(#REF!,#REF!,$C602,#REF!,"&gt;="&amp;'Display 730 &amp; 1200'!$AN$12,#REF!,"&lt;="&amp;'Display 730 &amp; 1200'!$AN$11))</f>
        <v>#REF!</v>
      </c>
    </row>
    <row r="603" spans="1:5">
      <c r="A603" t="str">
        <f>IF(INDEX('Display 730 &amp; 1200'!$A:$A,ROW())="","",INDEX('Display 730 &amp; 1200'!$A:$A,ROW()))</f>
        <v>BANDUNG万隆</v>
      </c>
      <c r="B603" t="str">
        <f>IF(INDEX('Display 730 &amp; 1200'!$B:$B,ROW())="","",INDEX('Display 730 &amp; 1200'!$B:$B,ROW()))</f>
        <v>Septian Nugraha</v>
      </c>
      <c r="C603" t="str">
        <f>IF(INDEX('Display 730 &amp; 1200'!$D:$D,ROW())="","",INDEX('Display 730 &amp; 1200'!$D:$D,ROW()))</f>
        <v>PWK07D</v>
      </c>
      <c r="D603" t="e">
        <f>IF($C603="",0,SUMIFS(#REF!,#REF!,$C603,#REF!,"&gt;="&amp;'Display 730 &amp; 1200'!$AN$10,#REF!,"&lt;="&amp;'Display 730 &amp; 1200'!$AN$9))</f>
        <v>#REF!</v>
      </c>
      <c r="E603" t="e">
        <f>IF($C603="",0,SUMIFS(#REF!,#REF!,$C603,#REF!,"&gt;="&amp;'Display 730 &amp; 1200'!$AN$12,#REF!,"&lt;="&amp;'Display 730 &amp; 1200'!$AN$11))</f>
        <v>#REF!</v>
      </c>
    </row>
    <row r="604" spans="1:5">
      <c r="A604" t="str">
        <f>IF(INDEX('Display 730 &amp; 1200'!$A:$A,ROW())="","",INDEX('Display 730 &amp; 1200'!$A:$A,ROW()))</f>
        <v>BANDUNG万隆</v>
      </c>
      <c r="B604" t="str">
        <f>IF(INDEX('Display 730 &amp; 1200'!$B:$B,ROW())="","",INDEX('Display 730 &amp; 1200'!$B:$B,ROW()))</f>
        <v>Septian Nugraha</v>
      </c>
      <c r="C604" t="str">
        <f>IF(INDEX('Display 730 &amp; 1200'!$D:$D,ROW())="","",INDEX('Display 730 &amp; 1200'!$D:$D,ROW()))</f>
        <v>PWK15M</v>
      </c>
      <c r="D604" t="e">
        <f>IF($C604="",0,SUMIFS(#REF!,#REF!,$C604,#REF!,"&gt;="&amp;'Display 730 &amp; 1200'!$AN$10,#REF!,"&lt;="&amp;'Display 730 &amp; 1200'!$AN$9))</f>
        <v>#REF!</v>
      </c>
      <c r="E604" t="e">
        <f>IF($C604="",0,SUMIFS(#REF!,#REF!,$C604,#REF!,"&gt;="&amp;'Display 730 &amp; 1200'!$AN$12,#REF!,"&lt;="&amp;'Display 730 &amp; 1200'!$AN$11))</f>
        <v>#REF!</v>
      </c>
    </row>
    <row r="605" spans="1:5">
      <c r="A605" t="str">
        <f>IF(INDEX('Display 730 &amp; 1200'!$A:$A,ROW())="","",INDEX('Display 730 &amp; 1200'!$A:$A,ROW()))</f>
        <v>BANDUNG万隆</v>
      </c>
      <c r="B605" t="str">
        <f>IF(INDEX('Display 730 &amp; 1200'!$B:$B,ROW())="","",INDEX('Display 730 &amp; 1200'!$B:$B,ROW()))</f>
        <v>Surya</v>
      </c>
      <c r="C605" t="str">
        <f>IF(INDEX('Display 730 &amp; 1200'!$D:$D,ROW())="","",INDEX('Display 730 &amp; 1200'!$D:$D,ROW()))</f>
        <v>MANONJAYA</v>
      </c>
      <c r="D605" t="e">
        <f>IF($C605="",0,SUMIFS(#REF!,#REF!,$C605,#REF!,"&gt;="&amp;'Display 730 &amp; 1200'!$AN$10,#REF!,"&lt;="&amp;'Display 730 &amp; 1200'!$AN$9))</f>
        <v>#REF!</v>
      </c>
      <c r="E605" t="e">
        <f>IF($C605="",0,SUMIFS(#REF!,#REF!,$C605,#REF!,"&gt;="&amp;'Display 730 &amp; 1200'!$AN$12,#REF!,"&lt;="&amp;'Display 730 &amp; 1200'!$AN$11))</f>
        <v>#REF!</v>
      </c>
    </row>
    <row r="606" spans="1:5">
      <c r="A606" t="str">
        <f>IF(INDEX('Display 730 &amp; 1200'!$A:$A,ROW())="","",INDEX('Display 730 &amp; 1200'!$A:$A,ROW()))</f>
        <v>BANDUNG万隆</v>
      </c>
      <c r="B606" t="str">
        <f>IF(INDEX('Display 730 &amp; 1200'!$B:$B,ROW())="","",INDEX('Display 730 &amp; 1200'!$B:$B,ROW()))</f>
        <v>Surya</v>
      </c>
      <c r="C606" t="str">
        <f>IF(INDEX('Display 730 &amp; 1200'!$D:$D,ROW())="","",INDEX('Display 730 &amp; 1200'!$D:$D,ROW()))</f>
        <v>SIN03A</v>
      </c>
      <c r="D606" t="e">
        <f>IF($C606="",0,SUMIFS(#REF!,#REF!,$C606,#REF!,"&gt;="&amp;'Display 730 &amp; 1200'!$AN$10,#REF!,"&lt;="&amp;'Display 730 &amp; 1200'!$AN$9))</f>
        <v>#REF!</v>
      </c>
      <c r="E606" t="e">
        <f>IF($C606="",0,SUMIFS(#REF!,#REF!,$C606,#REF!,"&gt;="&amp;'Display 730 &amp; 1200'!$AN$12,#REF!,"&lt;="&amp;'Display 730 &amp; 1200'!$AN$11))</f>
        <v>#REF!</v>
      </c>
    </row>
    <row r="607" spans="1:5">
      <c r="A607" t="str">
        <f>IF(INDEX('Display 730 &amp; 1200'!$A:$A,ROW())="","",INDEX('Display 730 &amp; 1200'!$A:$A,ROW()))</f>
        <v>BANDUNG万隆</v>
      </c>
      <c r="B607" t="str">
        <f>IF(INDEX('Display 730 &amp; 1200'!$B:$B,ROW())="","",INDEX('Display 730 &amp; 1200'!$B:$B,ROW()))</f>
        <v>Surya</v>
      </c>
      <c r="C607" t="str">
        <f>IF(INDEX('Display 730 &amp; 1200'!$D:$D,ROW())="","",INDEX('Display 730 &amp; 1200'!$D:$D,ROW()))</f>
        <v>SIN07A</v>
      </c>
      <c r="D607" t="e">
        <f>IF($C607="",0,SUMIFS(#REF!,#REF!,$C607,#REF!,"&gt;="&amp;'Display 730 &amp; 1200'!$AN$10,#REF!,"&lt;="&amp;'Display 730 &amp; 1200'!$AN$9))</f>
        <v>#REF!</v>
      </c>
      <c r="E607" t="e">
        <f>IF($C607="",0,SUMIFS(#REF!,#REF!,$C607,#REF!,"&gt;="&amp;'Display 730 &amp; 1200'!$AN$12,#REF!,"&lt;="&amp;'Display 730 &amp; 1200'!$AN$11))</f>
        <v>#REF!</v>
      </c>
    </row>
    <row r="608" spans="1:5">
      <c r="A608" t="str">
        <f>IF(INDEX('Display 730 &amp; 1200'!$A:$A,ROW())="","",INDEX('Display 730 &amp; 1200'!$A:$A,ROW()))</f>
        <v>BANDUNG万隆</v>
      </c>
      <c r="B608" t="str">
        <f>IF(INDEX('Display 730 &amp; 1200'!$B:$B,ROW())="","",INDEX('Display 730 &amp; 1200'!$B:$B,ROW()))</f>
        <v>Surya</v>
      </c>
      <c r="C608" t="str">
        <f>IF(INDEX('Display 730 &amp; 1200'!$D:$D,ROW())="","",INDEX('Display 730 &amp; 1200'!$D:$D,ROW()))</f>
        <v>TARAJU_2</v>
      </c>
      <c r="D608" t="e">
        <f>IF($C608="",0,SUMIFS(#REF!,#REF!,$C608,#REF!,"&gt;="&amp;'Display 730 &amp; 1200'!$AN$10,#REF!,"&lt;="&amp;'Display 730 &amp; 1200'!$AN$9))</f>
        <v>#REF!</v>
      </c>
      <c r="E608" t="e">
        <f>IF($C608="",0,SUMIFS(#REF!,#REF!,$C608,#REF!,"&gt;="&amp;'Display 730 &amp; 1200'!$AN$12,#REF!,"&lt;="&amp;'Display 730 &amp; 1200'!$AN$11))</f>
        <v>#REF!</v>
      </c>
    </row>
    <row r="609" spans="1:5">
      <c r="A609" t="str">
        <f>IF(INDEX('Display 730 &amp; 1200'!$A:$A,ROW())="","",INDEX('Display 730 &amp; 1200'!$A:$A,ROW()))</f>
        <v>BANDUNG万隆</v>
      </c>
      <c r="B609" t="str">
        <f>IF(INDEX('Display 730 &amp; 1200'!$B:$B,ROW())="","",INDEX('Display 730 &amp; 1200'!$B:$B,ROW()))</f>
        <v>Surya</v>
      </c>
      <c r="C609" t="str">
        <f>IF(INDEX('Display 730 &amp; 1200'!$D:$D,ROW())="","",INDEX('Display 730 &amp; 1200'!$D:$D,ROW()))</f>
        <v>TSK03E</v>
      </c>
      <c r="D609" t="e">
        <f>IF($C609="",0,SUMIFS(#REF!,#REF!,$C609,#REF!,"&gt;="&amp;'Display 730 &amp; 1200'!$AN$10,#REF!,"&lt;="&amp;'Display 730 &amp; 1200'!$AN$9))</f>
        <v>#REF!</v>
      </c>
      <c r="E609" t="e">
        <f>IF($C609="",0,SUMIFS(#REF!,#REF!,$C609,#REF!,"&gt;="&amp;'Display 730 &amp; 1200'!$AN$12,#REF!,"&lt;="&amp;'Display 730 &amp; 1200'!$AN$11))</f>
        <v>#REF!</v>
      </c>
    </row>
    <row r="610" spans="1:5">
      <c r="A610" t="str">
        <f>IF(INDEX('Display 730 &amp; 1200'!$A:$A,ROW())="","",INDEX('Display 730 &amp; 1200'!$A:$A,ROW()))</f>
        <v>BANDUNG万隆</v>
      </c>
      <c r="B610" t="str">
        <f>IF(INDEX('Display 730 &amp; 1200'!$B:$B,ROW())="","",INDEX('Display 730 &amp; 1200'!$B:$B,ROW()))</f>
        <v>Surya</v>
      </c>
      <c r="C610" t="str">
        <f>IF(INDEX('Display 730 &amp; 1200'!$D:$D,ROW())="","",INDEX('Display 730 &amp; 1200'!$D:$D,ROW()))</f>
        <v>KAWALU</v>
      </c>
      <c r="D610" t="e">
        <f>IF($C610="",0,SUMIFS(#REF!,#REF!,$C610,#REF!,"&gt;="&amp;'Display 730 &amp; 1200'!$AN$10,#REF!,"&lt;="&amp;'Display 730 &amp; 1200'!$AN$9))</f>
        <v>#REF!</v>
      </c>
      <c r="E610" t="e">
        <f>IF($C610="",0,SUMIFS(#REF!,#REF!,$C610,#REF!,"&gt;="&amp;'Display 730 &amp; 1200'!$AN$12,#REF!,"&lt;="&amp;'Display 730 &amp; 1200'!$AN$11))</f>
        <v>#REF!</v>
      </c>
    </row>
    <row r="611" spans="1:5">
      <c r="A611" t="str">
        <f>IF(INDEX('Display 730 &amp; 1200'!$A:$A,ROW())="","",INDEX('Display 730 &amp; 1200'!$A:$A,ROW()))</f>
        <v>BANDUNG万隆</v>
      </c>
      <c r="B611" t="str">
        <f>IF(INDEX('Display 730 &amp; 1200'!$B:$B,ROW())="","",INDEX('Display 730 &amp; 1200'!$B:$B,ROW()))</f>
        <v>Surya</v>
      </c>
      <c r="C611" t="str">
        <f>IF(INDEX('Display 730 &amp; 1200'!$D:$D,ROW())="","",INDEX('Display 730 &amp; 1200'!$D:$D,ROW()))</f>
        <v>DC_KAMASAN</v>
      </c>
      <c r="D611" t="e">
        <f>IF($C611="",0,SUMIFS(#REF!,#REF!,$C611,#REF!,"&gt;="&amp;'Display 730 &amp; 1200'!$AN$10,#REF!,"&lt;="&amp;'Display 730 &amp; 1200'!$AN$9))</f>
        <v>#REF!</v>
      </c>
      <c r="E611" t="e">
        <f>IF($C611="",0,SUMIFS(#REF!,#REF!,$C611,#REF!,"&gt;="&amp;'Display 730 &amp; 1200'!$AN$12,#REF!,"&lt;="&amp;'Display 730 &amp; 1200'!$AN$11))</f>
        <v>#REF!</v>
      </c>
    </row>
    <row r="612" spans="1:5">
      <c r="A612" t="str">
        <f>IF(INDEX('Display 730 &amp; 1200'!$A:$A,ROW())="","",INDEX('Display 730 &amp; 1200'!$A:$A,ROW()))</f>
        <v>BANDUNG万隆</v>
      </c>
      <c r="B612" t="str">
        <f>IF(INDEX('Display 730 &amp; 1200'!$B:$B,ROW())="","",INDEX('Display 730 &amp; 1200'!$B:$B,ROW()))</f>
        <v>Surya</v>
      </c>
      <c r="C612" t="str">
        <f>IF(INDEX('Display 730 &amp; 1200'!$D:$D,ROW())="","",INDEX('Display 730 &amp; 1200'!$D:$D,ROW()))</f>
        <v>TAMANSARI</v>
      </c>
      <c r="D612" t="e">
        <f>IF($C612="",0,SUMIFS(#REF!,#REF!,$C612,#REF!,"&gt;="&amp;'Display 730 &amp; 1200'!$AN$10,#REF!,"&lt;="&amp;'Display 730 &amp; 1200'!$AN$9))</f>
        <v>#REF!</v>
      </c>
      <c r="E612" t="e">
        <f>IF($C612="",0,SUMIFS(#REF!,#REF!,$C612,#REF!,"&gt;="&amp;'Display 730 &amp; 1200'!$AN$12,#REF!,"&lt;="&amp;'Display 730 &amp; 1200'!$AN$11))</f>
        <v>#REF!</v>
      </c>
    </row>
    <row r="613" spans="1:5">
      <c r="A613" t="str">
        <f>IF(INDEX('Display 730 &amp; 1200'!$A:$A,ROW())="","",INDEX('Display 730 &amp; 1200'!$A:$A,ROW()))</f>
        <v>BANDUNG万隆</v>
      </c>
      <c r="B613" t="str">
        <f>IF(INDEX('Display 730 &amp; 1200'!$B:$B,ROW())="","",INDEX('Display 730 &amp; 1200'!$B:$B,ROW()))</f>
        <v>Surya</v>
      </c>
      <c r="C613" t="str">
        <f>IF(INDEX('Display 730 &amp; 1200'!$D:$D,ROW())="","",INDEX('Display 730 &amp; 1200'!$D:$D,ROW()))</f>
        <v>CIKATOMAS</v>
      </c>
      <c r="D613" t="e">
        <f>IF($C613="",0,SUMIFS(#REF!,#REF!,$C613,#REF!,"&gt;="&amp;'Display 730 &amp; 1200'!$AN$10,#REF!,"&lt;="&amp;'Display 730 &amp; 1200'!$AN$9))</f>
        <v>#REF!</v>
      </c>
      <c r="E613" t="e">
        <f>IF($C613="",0,SUMIFS(#REF!,#REF!,$C613,#REF!,"&gt;="&amp;'Display 730 &amp; 1200'!$AN$12,#REF!,"&lt;="&amp;'Display 730 &amp; 1200'!$AN$11))</f>
        <v>#REF!</v>
      </c>
    </row>
    <row r="614" spans="1:5">
      <c r="A614" t="str">
        <f>IF(INDEX('Display 730 &amp; 1200'!$A:$A,ROW())="","",INDEX('Display 730 &amp; 1200'!$A:$A,ROW()))</f>
        <v>BANDUNG万隆</v>
      </c>
      <c r="B614" t="str">
        <f>IF(INDEX('Display 730 &amp; 1200'!$B:$B,ROW())="","",INDEX('Display 730 &amp; 1200'!$B:$B,ROW()))</f>
        <v>Surya</v>
      </c>
      <c r="C614" t="str">
        <f>IF(INDEX('Display 730 &amp; 1200'!$D:$D,ROW())="","",INDEX('Display 730 &amp; 1200'!$D:$D,ROW()))</f>
        <v>SINGAPARNA</v>
      </c>
      <c r="D614" t="e">
        <f>IF($C614="",0,SUMIFS(#REF!,#REF!,$C614,#REF!,"&gt;="&amp;'Display 730 &amp; 1200'!$AN$10,#REF!,"&lt;="&amp;'Display 730 &amp; 1200'!$AN$9))</f>
        <v>#REF!</v>
      </c>
      <c r="E614" t="e">
        <f>IF($C614="",0,SUMIFS(#REF!,#REF!,$C614,#REF!,"&gt;="&amp;'Display 730 &amp; 1200'!$AN$12,#REF!,"&lt;="&amp;'Display 730 &amp; 1200'!$AN$11))</f>
        <v>#REF!</v>
      </c>
    </row>
    <row r="615" spans="1:5">
      <c r="A615" t="str">
        <f>IF(INDEX('Display 730 &amp; 1200'!$A:$A,ROW())="","",INDEX('Display 730 &amp; 1200'!$A:$A,ROW()))</f>
        <v>BANDUNG万隆</v>
      </c>
      <c r="B615" t="str">
        <f>IF(INDEX('Display 730 &amp; 1200'!$B:$B,ROW())="","",INDEX('Display 730 &amp; 1200'!$B:$B,ROW()))</f>
        <v>Surya</v>
      </c>
      <c r="C615" t="str">
        <f>IF(INDEX('Display 730 &amp; 1200'!$D:$D,ROW())="","",INDEX('Display 730 &amp; 1200'!$D:$D,ROW()))</f>
        <v>SALAWU_2</v>
      </c>
      <c r="D615" t="e">
        <f>IF($C615="",0,SUMIFS(#REF!,#REF!,$C615,#REF!,"&gt;="&amp;'Display 730 &amp; 1200'!$AN$10,#REF!,"&lt;="&amp;'Display 730 &amp; 1200'!$AN$9))</f>
        <v>#REF!</v>
      </c>
      <c r="E615" t="e">
        <f>IF($C615="",0,SUMIFS(#REF!,#REF!,$C615,#REF!,"&gt;="&amp;'Display 730 &amp; 1200'!$AN$12,#REF!,"&lt;="&amp;'Display 730 &amp; 1200'!$AN$11))</f>
        <v>#REF!</v>
      </c>
    </row>
    <row r="616" spans="1:5">
      <c r="A616" t="str">
        <f>IF(INDEX('Display 730 &amp; 1200'!$A:$A,ROW())="","",INDEX('Display 730 &amp; 1200'!$A:$A,ROW()))</f>
        <v>BANDUNG万隆</v>
      </c>
      <c r="B616" t="str">
        <f>IF(INDEX('Display 730 &amp; 1200'!$B:$B,ROW())="","",INDEX('Display 730 &amp; 1200'!$B:$B,ROW()))</f>
        <v>Surya</v>
      </c>
      <c r="C616" t="str">
        <f>IF(INDEX('Display 730 &amp; 1200'!$D:$D,ROW())="","",INDEX('Display 730 &amp; 1200'!$D:$D,ROW()))</f>
        <v>TASIKMALAYA</v>
      </c>
      <c r="D616" t="e">
        <f>IF($C616="",0,SUMIFS(#REF!,#REF!,$C616,#REF!,"&gt;="&amp;'Display 730 &amp; 1200'!$AN$10,#REF!,"&lt;="&amp;'Display 730 &amp; 1200'!$AN$9))</f>
        <v>#REF!</v>
      </c>
      <c r="E616" t="e">
        <f>IF($C616="",0,SUMIFS(#REF!,#REF!,$C616,#REF!,"&gt;="&amp;'Display 730 &amp; 1200'!$AN$12,#REF!,"&lt;="&amp;'Display 730 &amp; 1200'!$AN$11))</f>
        <v>#REF!</v>
      </c>
    </row>
    <row r="617" spans="1:5">
      <c r="A617" t="str">
        <f>IF(INDEX('Display 730 &amp; 1200'!$A:$A,ROW())="","",INDEX('Display 730 &amp; 1200'!$A:$A,ROW()))</f>
        <v>BANDUNG万隆</v>
      </c>
      <c r="B617" t="str">
        <f>IF(INDEX('Display 730 &amp; 1200'!$B:$B,ROW())="","",INDEX('Display 730 &amp; 1200'!$B:$B,ROW()))</f>
        <v>Surya</v>
      </c>
      <c r="C617" t="str">
        <f>IF(INDEX('Display 730 &amp; 1200'!$D:$D,ROW())="","",INDEX('Display 730 &amp; 1200'!$D:$D,ROW()))</f>
        <v>INDIHIANG_2</v>
      </c>
      <c r="D617" t="e">
        <f>IF($C617="",0,SUMIFS(#REF!,#REF!,$C617,#REF!,"&gt;="&amp;'Display 730 &amp; 1200'!$AN$10,#REF!,"&lt;="&amp;'Display 730 &amp; 1200'!$AN$9))</f>
        <v>#REF!</v>
      </c>
      <c r="E617" t="e">
        <f>IF($C617="",0,SUMIFS(#REF!,#REF!,$C617,#REF!,"&gt;="&amp;'Display 730 &amp; 1200'!$AN$12,#REF!,"&lt;="&amp;'Display 730 &amp; 1200'!$AN$11))</f>
        <v>#REF!</v>
      </c>
    </row>
    <row r="618" spans="1:5">
      <c r="A618" t="str">
        <f>IF(INDEX('Display 730 &amp; 1200'!$A:$A,ROW())="","",INDEX('Display 730 &amp; 1200'!$A:$A,ROW()))</f>
        <v>BANDUNG万隆</v>
      </c>
      <c r="B618" t="str">
        <f>IF(INDEX('Display 730 &amp; 1200'!$B:$B,ROW())="","",INDEX('Display 730 &amp; 1200'!$B:$B,ROW()))</f>
        <v>Surya</v>
      </c>
      <c r="C618" t="str">
        <f>IF(INDEX('Display 730 &amp; 1200'!$D:$D,ROW())="","",INDEX('Display 730 &amp; 1200'!$D:$D,ROW()))</f>
        <v>SINDANGRERET</v>
      </c>
      <c r="D618" t="e">
        <f>IF($C618="",0,SUMIFS(#REF!,#REF!,$C618,#REF!,"&gt;="&amp;'Display 730 &amp; 1200'!$AN$10,#REF!,"&lt;="&amp;'Display 730 &amp; 1200'!$AN$9))</f>
        <v>#REF!</v>
      </c>
      <c r="E618" t="e">
        <f>IF($C618="",0,SUMIFS(#REF!,#REF!,$C618,#REF!,"&gt;="&amp;'Display 730 &amp; 1200'!$AN$12,#REF!,"&lt;="&amp;'Display 730 &amp; 1200'!$AN$11))</f>
        <v>#REF!</v>
      </c>
    </row>
    <row r="619" spans="1:5">
      <c r="A619" t="str">
        <f>IF(INDEX('Display 730 &amp; 1200'!$A:$A,ROW())="","",INDEX('Display 730 &amp; 1200'!$A:$A,ROW()))</f>
        <v>BANDUNG万隆</v>
      </c>
      <c r="B619" t="str">
        <f>IF(INDEX('Display 730 &amp; 1200'!$B:$B,ROW())="","",INDEX('Display 730 &amp; 1200'!$B:$B,ROW()))</f>
        <v>Surya</v>
      </c>
      <c r="C619" t="str">
        <f>IF(INDEX('Display 730 &amp; 1200'!$D:$D,ROW())="","",INDEX('Display 730 &amp; 1200'!$D:$D,ROW()))</f>
        <v>CIPEDES_4</v>
      </c>
      <c r="D619" t="e">
        <f>IF($C619="",0,SUMIFS(#REF!,#REF!,$C619,#REF!,"&gt;="&amp;'Display 730 &amp; 1200'!$AN$10,#REF!,"&lt;="&amp;'Display 730 &amp; 1200'!$AN$9))</f>
        <v>#REF!</v>
      </c>
      <c r="E619" t="e">
        <f>IF($C619="",0,SUMIFS(#REF!,#REF!,$C619,#REF!,"&gt;="&amp;'Display 730 &amp; 1200'!$AN$12,#REF!,"&lt;="&amp;'Display 730 &amp; 1200'!$AN$11))</f>
        <v>#REF!</v>
      </c>
    </row>
    <row r="620" spans="1:5">
      <c r="A620" t="str">
        <f>IF(INDEX('Display 730 &amp; 1200'!$A:$A,ROW())="","",INDEX('Display 730 &amp; 1200'!$A:$A,ROW()))</f>
        <v>BANDUNG万隆</v>
      </c>
      <c r="B620" t="str">
        <f>IF(INDEX('Display 730 &amp; 1200'!$B:$B,ROW())="","",INDEX('Display 730 &amp; 1200'!$B:$B,ROW()))</f>
        <v>Surya</v>
      </c>
      <c r="C620" t="str">
        <f>IF(INDEX('Display 730 &amp; 1200'!$D:$D,ROW())="","",INDEX('Display 730 &amp; 1200'!$D:$D,ROW()))</f>
        <v>SIN31</v>
      </c>
      <c r="D620" t="e">
        <f>IF($C620="",0,SUMIFS(#REF!,#REF!,$C620,#REF!,"&gt;="&amp;'Display 730 &amp; 1200'!$AN$10,#REF!,"&lt;="&amp;'Display 730 &amp; 1200'!$AN$9))</f>
        <v>#REF!</v>
      </c>
      <c r="E620" t="e">
        <f>IF($C620="",0,SUMIFS(#REF!,#REF!,$C620,#REF!,"&gt;="&amp;'Display 730 &amp; 1200'!$AN$12,#REF!,"&lt;="&amp;'Display 730 &amp; 1200'!$AN$11))</f>
        <v>#REF!</v>
      </c>
    </row>
    <row r="621" spans="1:5">
      <c r="A621" t="str">
        <f>IF(INDEX('Display 730 &amp; 1200'!$A:$A,ROW())="","",INDEX('Display 730 &amp; 1200'!$A:$A,ROW()))</f>
        <v>BANDUNG万隆</v>
      </c>
      <c r="B621" t="str">
        <f>IF(INDEX('Display 730 &amp; 1200'!$B:$B,ROW())="","",INDEX('Display 730 &amp; 1200'!$B:$B,ROW()))</f>
        <v>Surya</v>
      </c>
      <c r="C621" t="str">
        <f>IF(INDEX('Display 730 &amp; 1200'!$D:$D,ROW())="","",INDEX('Display 730 &amp; 1200'!$D:$D,ROW()))</f>
        <v>SIN29B</v>
      </c>
      <c r="D621" t="e">
        <f>IF($C621="",0,SUMIFS(#REF!,#REF!,$C621,#REF!,"&gt;="&amp;'Display 730 &amp; 1200'!$AN$10,#REF!,"&lt;="&amp;'Display 730 &amp; 1200'!$AN$9))</f>
        <v>#REF!</v>
      </c>
      <c r="E621" t="e">
        <f>IF($C621="",0,SUMIFS(#REF!,#REF!,$C621,#REF!,"&gt;="&amp;'Display 730 &amp; 1200'!$AN$12,#REF!,"&lt;="&amp;'Display 730 &amp; 1200'!$AN$11))</f>
        <v>#REF!</v>
      </c>
    </row>
    <row r="622" spans="1:5">
      <c r="A622" t="str">
        <f>IF(INDEX('Display 730 &amp; 1200'!$A:$A,ROW())="","",INDEX('Display 730 &amp; 1200'!$A:$A,ROW()))</f>
        <v>BANDUNG万隆</v>
      </c>
      <c r="B622" t="str">
        <f>IF(INDEX('Display 730 &amp; 1200'!$B:$B,ROW())="","",INDEX('Display 730 &amp; 1200'!$B:$B,ROW()))</f>
        <v>Surya</v>
      </c>
      <c r="C622" t="str">
        <f>IF(INDEX('Display 730 &amp; 1200'!$D:$D,ROW())="","",INDEX('Display 730 &amp; 1200'!$D:$D,ROW()))</f>
        <v>SIN20</v>
      </c>
      <c r="D622" t="e">
        <f>IF($C622="",0,SUMIFS(#REF!,#REF!,$C622,#REF!,"&gt;="&amp;'Display 730 &amp; 1200'!$AN$10,#REF!,"&lt;="&amp;'Display 730 &amp; 1200'!$AN$9))</f>
        <v>#REF!</v>
      </c>
      <c r="E622" t="e">
        <f>IF($C622="",0,SUMIFS(#REF!,#REF!,$C622,#REF!,"&gt;="&amp;'Display 730 &amp; 1200'!$AN$12,#REF!,"&lt;="&amp;'Display 730 &amp; 1200'!$AN$11))</f>
        <v>#REF!</v>
      </c>
    </row>
    <row r="623" spans="1:5">
      <c r="A623" t="str">
        <f>IF(INDEX('Display 730 &amp; 1200'!$A:$A,ROW())="","",INDEX('Display 730 &amp; 1200'!$A:$A,ROW()))</f>
        <v>BANDUNG万隆</v>
      </c>
      <c r="B623" t="str">
        <f>IF(INDEX('Display 730 &amp; 1200'!$B:$B,ROW())="","",INDEX('Display 730 &amp; 1200'!$B:$B,ROW()))</f>
        <v>Surya</v>
      </c>
      <c r="C623" t="str">
        <f>IF(INDEX('Display 730 &amp; 1200'!$D:$D,ROW())="","",INDEX('Display 730 &amp; 1200'!$D:$D,ROW()))</f>
        <v>CIBEUREUM_2</v>
      </c>
      <c r="D623" t="e">
        <f>IF($C623="",0,SUMIFS(#REF!,#REF!,$C623,#REF!,"&gt;="&amp;'Display 730 &amp; 1200'!$AN$10,#REF!,"&lt;="&amp;'Display 730 &amp; 1200'!$AN$9))</f>
        <v>#REF!</v>
      </c>
      <c r="E623" t="e">
        <f>IF($C623="",0,SUMIFS(#REF!,#REF!,$C623,#REF!,"&gt;="&amp;'Display 730 &amp; 1200'!$AN$12,#REF!,"&lt;="&amp;'Display 730 &amp; 1200'!$AN$11))</f>
        <v>#REF!</v>
      </c>
    </row>
    <row r="624" spans="1:5">
      <c r="A624" t="str">
        <f>IF(INDEX('Display 730 &amp; 1200'!$A:$A,ROW())="","",INDEX('Display 730 &amp; 1200'!$A:$A,ROW()))</f>
        <v>BANDUNG万隆</v>
      </c>
      <c r="B624" t="str">
        <f>IF(INDEX('Display 730 &amp; 1200'!$B:$B,ROW())="","",INDEX('Display 730 &amp; 1200'!$B:$B,ROW()))</f>
        <v>Surya</v>
      </c>
      <c r="C624" t="str">
        <f>IF(INDEX('Display 730 &amp; 1200'!$D:$D,ROW())="","",INDEX('Display 730 &amp; 1200'!$D:$D,ROW()))</f>
        <v>SUKAMANTRI_CIAWI</v>
      </c>
      <c r="D624" t="e">
        <f>IF($C624="",0,SUMIFS(#REF!,#REF!,$C624,#REF!,"&gt;="&amp;'Display 730 &amp; 1200'!$AN$10,#REF!,"&lt;="&amp;'Display 730 &amp; 1200'!$AN$9))</f>
        <v>#REF!</v>
      </c>
      <c r="E624" t="e">
        <f>IF($C624="",0,SUMIFS(#REF!,#REF!,$C624,#REF!,"&gt;="&amp;'Display 730 &amp; 1200'!$AN$12,#REF!,"&lt;="&amp;'Display 730 &amp; 1200'!$AN$11))</f>
        <v>#REF!</v>
      </c>
    </row>
    <row r="625" spans="1:5">
      <c r="A625" t="str">
        <f>IF(INDEX('Display 730 &amp; 1200'!$A:$A,ROW())="","",INDEX('Display 730 &amp; 1200'!$A:$A,ROW()))</f>
        <v>BANDUNG万隆</v>
      </c>
      <c r="B625" t="str">
        <f>IF(INDEX('Display 730 &amp; 1200'!$B:$B,ROW())="","",INDEX('Display 730 &amp; 1200'!$B:$B,ROW()))</f>
        <v>Surya</v>
      </c>
      <c r="C625" t="str">
        <f>IF(INDEX('Display 730 &amp; 1200'!$D:$D,ROW())="","",INDEX('Display 730 &amp; 1200'!$D:$D,ROW()))</f>
        <v>DC_ARGASARI</v>
      </c>
      <c r="D625" t="e">
        <f>IF($C625="",0,SUMIFS(#REF!,#REF!,$C625,#REF!,"&gt;="&amp;'Display 730 &amp; 1200'!$AN$10,#REF!,"&lt;="&amp;'Display 730 &amp; 1200'!$AN$9))</f>
        <v>#REF!</v>
      </c>
      <c r="E625" t="e">
        <f>IF($C625="",0,SUMIFS(#REF!,#REF!,$C625,#REF!,"&gt;="&amp;'Display 730 &amp; 1200'!$AN$12,#REF!,"&lt;="&amp;'Display 730 &amp; 1200'!$AN$11))</f>
        <v>#REF!</v>
      </c>
    </row>
    <row r="626" spans="1:5">
      <c r="A626" t="str">
        <f>IF(INDEX('Display 730 &amp; 1200'!$A:$A,ROW())="","",INDEX('Display 730 &amp; 1200'!$A:$A,ROW()))</f>
        <v>BANDUNG万隆</v>
      </c>
      <c r="B626" t="str">
        <f>IF(INDEX('Display 730 &amp; 1200'!$B:$B,ROW())="","",INDEX('Display 730 &amp; 1200'!$B:$B,ROW()))</f>
        <v>Surya</v>
      </c>
      <c r="C626" t="str">
        <f>IF(INDEX('Display 730 &amp; 1200'!$D:$D,ROW())="","",INDEX('Display 730 &amp; 1200'!$D:$D,ROW()))</f>
        <v>SIN26A</v>
      </c>
      <c r="D626" t="e">
        <f>IF($C626="",0,SUMIFS(#REF!,#REF!,$C626,#REF!,"&gt;="&amp;'Display 730 &amp; 1200'!$AN$10,#REF!,"&lt;="&amp;'Display 730 &amp; 1200'!$AN$9))</f>
        <v>#REF!</v>
      </c>
      <c r="E626" t="e">
        <f>IF($C626="",0,SUMIFS(#REF!,#REF!,$C626,#REF!,"&gt;="&amp;'Display 730 &amp; 1200'!$AN$12,#REF!,"&lt;="&amp;'Display 730 &amp; 1200'!$AN$11))</f>
        <v>#REF!</v>
      </c>
    </row>
    <row r="627" spans="1:5">
      <c r="A627" t="str">
        <f>IF(INDEX('Display 730 &amp; 1200'!$A:$A,ROW())="","",INDEX('Display 730 &amp; 1200'!$A:$A,ROW()))</f>
        <v>BANDUNG万隆</v>
      </c>
      <c r="B627" t="str">
        <f>IF(INDEX('Display 730 &amp; 1200'!$B:$B,ROW())="","",INDEX('Display 730 &amp; 1200'!$B:$B,ROW()))</f>
        <v>Ari TH</v>
      </c>
      <c r="C627" t="str">
        <f>IF(INDEX('Display 730 &amp; 1200'!$D:$D,ROW())="","",INDEX('Display 730 &amp; 1200'!$D:$D,ROW()))</f>
        <v>CIGANITRI</v>
      </c>
      <c r="D627" t="e">
        <f>IF($C627="",0,SUMIFS(#REF!,#REF!,$C627,#REF!,"&gt;="&amp;'Display 730 &amp; 1200'!$AN$10,#REF!,"&lt;="&amp;'Display 730 &amp; 1200'!$AN$9))</f>
        <v>#REF!</v>
      </c>
      <c r="E627" t="e">
        <f>IF($C627="",0,SUMIFS(#REF!,#REF!,$C627,#REF!,"&gt;="&amp;'Display 730 &amp; 1200'!$AN$12,#REF!,"&lt;="&amp;'Display 730 &amp; 1200'!$AN$11))</f>
        <v>#REF!</v>
      </c>
    </row>
    <row r="628" spans="1:5">
      <c r="A628" t="str">
        <f>IF(INDEX('Display 730 &amp; 1200'!$A:$A,ROW())="","",INDEX('Display 730 &amp; 1200'!$A:$A,ROW()))</f>
        <v>BANDUNG万隆</v>
      </c>
      <c r="B628" t="str">
        <f>IF(INDEX('Display 730 &amp; 1200'!$B:$B,ROW())="","",INDEX('Display 730 &amp; 1200'!$B:$B,ROW()))</f>
        <v>Ari TH</v>
      </c>
      <c r="C628" t="str">
        <f>IF(INDEX('Display 730 &amp; 1200'!$D:$D,ROW())="","",INDEX('Display 730 &amp; 1200'!$D:$D,ROW()))</f>
        <v>RANCAMANYAR_3</v>
      </c>
      <c r="D628" t="e">
        <f>IF($C628="",0,SUMIFS(#REF!,#REF!,$C628,#REF!,"&gt;="&amp;'Display 730 &amp; 1200'!$AN$10,#REF!,"&lt;="&amp;'Display 730 &amp; 1200'!$AN$9))</f>
        <v>#REF!</v>
      </c>
      <c r="E628" t="e">
        <f>IF($C628="",0,SUMIFS(#REF!,#REF!,$C628,#REF!,"&gt;="&amp;'Display 730 &amp; 1200'!$AN$12,#REF!,"&lt;="&amp;'Display 730 &amp; 1200'!$AN$11))</f>
        <v>#REF!</v>
      </c>
    </row>
    <row r="629" spans="1:5">
      <c r="A629" t="str">
        <f>IF(INDEX('Display 730 &amp; 1200'!$A:$A,ROW())="","",INDEX('Display 730 &amp; 1200'!$A:$A,ROW()))</f>
        <v>BANDUNG万隆</v>
      </c>
      <c r="B629" t="str">
        <f>IF(INDEX('Display 730 &amp; 1200'!$B:$B,ROW())="","",INDEX('Display 730 &amp; 1200'!$B:$B,ROW()))</f>
        <v>Widdy</v>
      </c>
      <c r="C629" t="str">
        <f>IF(INDEX('Display 730 &amp; 1200'!$D:$D,ROW())="","",INDEX('Display 730 &amp; 1200'!$D:$D,ROW()))</f>
        <v>DC_SAMOJA</v>
      </c>
      <c r="D629" t="e">
        <f>IF($C629="",0,SUMIFS(#REF!,#REF!,$C629,#REF!,"&gt;="&amp;'Display 730 &amp; 1200'!$AN$10,#REF!,"&lt;="&amp;'Display 730 &amp; 1200'!$AN$9))</f>
        <v>#REF!</v>
      </c>
      <c r="E629" t="e">
        <f>IF($C629="",0,SUMIFS(#REF!,#REF!,$C629,#REF!,"&gt;="&amp;'Display 730 &amp; 1200'!$AN$12,#REF!,"&lt;="&amp;'Display 730 &amp; 1200'!$AN$11))</f>
        <v>#REF!</v>
      </c>
    </row>
    <row r="630" spans="1:5">
      <c r="A630" t="str">
        <f>IF(INDEX('Display 730 &amp; 1200'!$A:$A,ROW())="","",INDEX('Display 730 &amp; 1200'!$A:$A,ROW()))</f>
        <v>BANDUNG万隆</v>
      </c>
      <c r="B630" t="str">
        <f>IF(INDEX('Display 730 &amp; 1200'!$B:$B,ROW())="","",INDEX('Display 730 &amp; 1200'!$B:$B,ROW()))</f>
        <v>Widdy</v>
      </c>
      <c r="C630" t="str">
        <f>IF(INDEX('Display 730 &amp; 1200'!$D:$D,ROW())="","",INDEX('Display 730 &amp; 1200'!$D:$D,ROW()))</f>
        <v>BEC</v>
      </c>
      <c r="D630" t="e">
        <f>IF($C630="",0,SUMIFS(#REF!,#REF!,$C630,#REF!,"&gt;="&amp;'Display 730 &amp; 1200'!$AN$10,#REF!,"&lt;="&amp;'Display 730 &amp; 1200'!$AN$9))</f>
        <v>#REF!</v>
      </c>
      <c r="E630" t="e">
        <f>IF($C630="",0,SUMIFS(#REF!,#REF!,$C630,#REF!,"&gt;="&amp;'Display 730 &amp; 1200'!$AN$12,#REF!,"&lt;="&amp;'Display 730 &amp; 1200'!$AN$11))</f>
        <v>#REF!</v>
      </c>
    </row>
    <row r="631" spans="1:5">
      <c r="A631" t="str">
        <f>IF(INDEX('Display 730 &amp; 1200'!$A:$A,ROW())="","",INDEX('Display 730 &amp; 1200'!$A:$A,ROW()))</f>
        <v>BANDUNG万隆</v>
      </c>
      <c r="B631" t="str">
        <f>IF(INDEX('Display 730 &amp; 1200'!$B:$B,ROW())="","",INDEX('Display 730 &amp; 1200'!$B:$B,ROW()))</f>
        <v>Widdy</v>
      </c>
      <c r="C631" t="str">
        <f>IF(INDEX('Display 730 &amp; 1200'!$D:$D,ROW())="","",INDEX('Display 730 &amp; 1200'!$D:$D,ROW()))</f>
        <v>DC_ANTAPANI_WETAN</v>
      </c>
      <c r="D631" t="e">
        <f>IF($C631="",0,SUMIFS(#REF!,#REF!,$C631,#REF!,"&gt;="&amp;'Display 730 &amp; 1200'!$AN$10,#REF!,"&lt;="&amp;'Display 730 &amp; 1200'!$AN$9))</f>
        <v>#REF!</v>
      </c>
      <c r="E631" t="e">
        <f>IF($C631="",0,SUMIFS(#REF!,#REF!,$C631,#REF!,"&gt;="&amp;'Display 730 &amp; 1200'!$AN$12,#REF!,"&lt;="&amp;'Display 730 &amp; 1200'!$AN$11))</f>
        <v>#REF!</v>
      </c>
    </row>
    <row r="632" spans="1:5">
      <c r="A632" t="str">
        <f>IF(INDEX('Display 730 &amp; 1200'!$A:$A,ROW())="","",INDEX('Display 730 &amp; 1200'!$A:$A,ROW()))</f>
        <v>BANDUNG万隆</v>
      </c>
      <c r="B632" t="str">
        <f>IF(INDEX('Display 730 &amp; 1200'!$B:$B,ROW())="","",INDEX('Display 730 &amp; 1200'!$B:$B,ROW()))</f>
        <v>Ari TH</v>
      </c>
      <c r="C632" t="str">
        <f>IF(INDEX('Display 730 &amp; 1200'!$D:$D,ROW())="","",INDEX('Display 730 &amp; 1200'!$D:$D,ROW()))</f>
        <v>SOG07A</v>
      </c>
      <c r="D632" t="e">
        <f>IF($C632="",0,SUMIFS(#REF!,#REF!,$C632,#REF!,"&gt;="&amp;'Display 730 &amp; 1200'!$AN$10,#REF!,"&lt;="&amp;'Display 730 &amp; 1200'!$AN$9))</f>
        <v>#REF!</v>
      </c>
      <c r="E632" t="e">
        <f>IF($C632="",0,SUMIFS(#REF!,#REF!,$C632,#REF!,"&gt;="&amp;'Display 730 &amp; 1200'!$AN$12,#REF!,"&lt;="&amp;'Display 730 &amp; 1200'!$AN$11))</f>
        <v>#REF!</v>
      </c>
    </row>
    <row r="633" spans="1:5">
      <c r="A633" t="str">
        <f>IF(INDEX('Display 730 &amp; 1200'!$A:$A,ROW())="","",INDEX('Display 730 &amp; 1200'!$A:$A,ROW()))</f>
        <v>BANDUNG万隆</v>
      </c>
      <c r="B633" t="str">
        <f>IF(INDEX('Display 730 &amp; 1200'!$B:$B,ROW())="","",INDEX('Display 730 &amp; 1200'!$B:$B,ROW()))</f>
        <v>Ari TH</v>
      </c>
      <c r="C633" t="str">
        <f>IF(INDEX('Display 730 &amp; 1200'!$D:$D,ROW())="","",INDEX('Display 730 &amp; 1200'!$D:$D,ROW()))</f>
        <v>DC_BALEENDAH</v>
      </c>
      <c r="D633" t="e">
        <f>IF($C633="",0,SUMIFS(#REF!,#REF!,$C633,#REF!,"&gt;="&amp;'Display 730 &amp; 1200'!$AN$10,#REF!,"&lt;="&amp;'Display 730 &amp; 1200'!$AN$9))</f>
        <v>#REF!</v>
      </c>
      <c r="E633" t="e">
        <f>IF($C633="",0,SUMIFS(#REF!,#REF!,$C633,#REF!,"&gt;="&amp;'Display 730 &amp; 1200'!$AN$12,#REF!,"&lt;="&amp;'Display 730 &amp; 1200'!$AN$11))</f>
        <v>#REF!</v>
      </c>
    </row>
    <row r="634" spans="1:5">
      <c r="A634" t="str">
        <f>IF(INDEX('Display 730 &amp; 1200'!$A:$A,ROW())="","",INDEX('Display 730 &amp; 1200'!$A:$A,ROW()))</f>
        <v>BANDUNG万隆</v>
      </c>
      <c r="B634" t="str">
        <f>IF(INDEX('Display 730 &amp; 1200'!$B:$B,ROW())="","",INDEX('Display 730 &amp; 1200'!$B:$B,ROW()))</f>
        <v>Ari TH</v>
      </c>
      <c r="C634" t="str">
        <f>IF(INDEX('Display 730 &amp; 1200'!$D:$D,ROW())="","",INDEX('Display 730 &amp; 1200'!$D:$D,ROW()))</f>
        <v>DC_MAJALAYA</v>
      </c>
      <c r="D634" t="e">
        <f>IF($C634="",0,SUMIFS(#REF!,#REF!,$C634,#REF!,"&gt;="&amp;'Display 730 &amp; 1200'!$AN$10,#REF!,"&lt;="&amp;'Display 730 &amp; 1200'!$AN$9))</f>
        <v>#REF!</v>
      </c>
      <c r="E634" t="e">
        <f>IF($C634="",0,SUMIFS(#REF!,#REF!,$C634,#REF!,"&gt;="&amp;'Display 730 &amp; 1200'!$AN$12,#REF!,"&lt;="&amp;'Display 730 &amp; 1200'!$AN$11))</f>
        <v>#REF!</v>
      </c>
    </row>
    <row r="635" spans="1:5">
      <c r="A635" t="str">
        <f>IF(INDEX('Display 730 &amp; 1200'!$A:$A,ROW())="","",INDEX('Display 730 &amp; 1200'!$A:$A,ROW()))</f>
        <v>BANDUNG万隆</v>
      </c>
      <c r="B635" t="str">
        <f>IF(INDEX('Display 730 &amp; 1200'!$B:$B,ROW())="","",INDEX('Display 730 &amp; 1200'!$B:$B,ROW()))</f>
        <v>Ari TH</v>
      </c>
      <c r="C635" t="str">
        <f>IF(INDEX('Display 730 &amp; 1200'!$D:$D,ROW())="","",INDEX('Display 730 &amp; 1200'!$D:$D,ROW()))</f>
        <v>SOG05A</v>
      </c>
      <c r="D635" t="e">
        <f>IF($C635="",0,SUMIFS(#REF!,#REF!,$C635,#REF!,"&gt;="&amp;'Display 730 &amp; 1200'!$AN$10,#REF!,"&lt;="&amp;'Display 730 &amp; 1200'!$AN$9))</f>
        <v>#REF!</v>
      </c>
      <c r="E635" t="e">
        <f>IF($C635="",0,SUMIFS(#REF!,#REF!,$C635,#REF!,"&gt;="&amp;'Display 730 &amp; 1200'!$AN$12,#REF!,"&lt;="&amp;'Display 730 &amp; 1200'!$AN$11))</f>
        <v>#REF!</v>
      </c>
    </row>
    <row r="636" spans="1:5">
      <c r="A636" t="str">
        <f>IF(INDEX('Display 730 &amp; 1200'!$A:$A,ROW())="","",INDEX('Display 730 &amp; 1200'!$A:$A,ROW()))</f>
        <v>BANDUNG万隆</v>
      </c>
      <c r="B636" t="str">
        <f>IF(INDEX('Display 730 &amp; 1200'!$B:$B,ROW())="","",INDEX('Display 730 &amp; 1200'!$B:$B,ROW()))</f>
        <v>Ari TH</v>
      </c>
      <c r="C636" t="str">
        <f>IF(INDEX('Display 730 &amp; 1200'!$D:$D,ROW())="","",INDEX('Display 730 &amp; 1200'!$D:$D,ROW()))</f>
        <v>PACET</v>
      </c>
      <c r="D636" t="e">
        <f>IF($C636="",0,SUMIFS(#REF!,#REF!,$C636,#REF!,"&gt;="&amp;'Display 730 &amp; 1200'!$AN$10,#REF!,"&lt;="&amp;'Display 730 &amp; 1200'!$AN$9))</f>
        <v>#REF!</v>
      </c>
      <c r="E636" t="e">
        <f>IF($C636="",0,SUMIFS(#REF!,#REF!,$C636,#REF!,"&gt;="&amp;'Display 730 &amp; 1200'!$AN$12,#REF!,"&lt;="&amp;'Display 730 &amp; 1200'!$AN$11))</f>
        <v>#REF!</v>
      </c>
    </row>
    <row r="637" spans="1:5">
      <c r="A637" t="str">
        <f>IF(INDEX('Display 730 &amp; 1200'!$A:$A,ROW())="","",INDEX('Display 730 &amp; 1200'!$A:$A,ROW()))</f>
        <v>BANDUNG万隆</v>
      </c>
      <c r="B637" t="str">
        <f>IF(INDEX('Display 730 &amp; 1200'!$B:$B,ROW())="","",INDEX('Display 730 &amp; 1200'!$B:$B,ROW()))</f>
        <v>Widdy</v>
      </c>
      <c r="C637" t="str">
        <f>IF(INDEX('Display 730 &amp; 1200'!$D:$D,ROW())="","",INDEX('Display 730 &amp; 1200'!$D:$D,ROW()))</f>
        <v>DC_BURANGRANG</v>
      </c>
      <c r="D637" t="e">
        <f>IF($C637="",0,SUMIFS(#REF!,#REF!,$C637,#REF!,"&gt;="&amp;'Display 730 &amp; 1200'!$AN$10,#REF!,"&lt;="&amp;'Display 730 &amp; 1200'!$AN$9))</f>
        <v>#REF!</v>
      </c>
      <c r="E637" t="e">
        <f>IF($C637="",0,SUMIFS(#REF!,#REF!,$C637,#REF!,"&gt;="&amp;'Display 730 &amp; 1200'!$AN$12,#REF!,"&lt;="&amp;'Display 730 &amp; 1200'!$AN$11))</f>
        <v>#REF!</v>
      </c>
    </row>
    <row r="638" spans="1:5">
      <c r="A638" t="str">
        <f>IF(INDEX('Display 730 &amp; 1200'!$A:$A,ROW())="","",INDEX('Display 730 &amp; 1200'!$A:$A,ROW()))</f>
        <v>BANDUNG万隆</v>
      </c>
      <c r="B638" t="str">
        <f>IF(INDEX('Display 730 &amp; 1200'!$B:$B,ROW())="","",INDEX('Display 730 &amp; 1200'!$B:$B,ROW()))</f>
        <v>Ari TH</v>
      </c>
      <c r="C638" t="str">
        <f>IF(INDEX('Display 730 &amp; 1200'!$D:$D,ROW())="","",INDEX('Display 730 &amp; 1200'!$D:$D,ROW()))</f>
        <v>DC_CIJAGRA</v>
      </c>
      <c r="D638" t="e">
        <f>IF($C638="",0,SUMIFS(#REF!,#REF!,$C638,#REF!,"&gt;="&amp;'Display 730 &amp; 1200'!$AN$10,#REF!,"&lt;="&amp;'Display 730 &amp; 1200'!$AN$9))</f>
        <v>#REF!</v>
      </c>
      <c r="E638" t="e">
        <f>IF($C638="",0,SUMIFS(#REF!,#REF!,$C638,#REF!,"&gt;="&amp;'Display 730 &amp; 1200'!$AN$12,#REF!,"&lt;="&amp;'Display 730 &amp; 1200'!$AN$11))</f>
        <v>#REF!</v>
      </c>
    </row>
    <row r="639" spans="1:5">
      <c r="A639" t="str">
        <f>IF(INDEX('Display 730 &amp; 1200'!$A:$A,ROW())="","",INDEX('Display 730 &amp; 1200'!$A:$A,ROW()))</f>
        <v>BANDUNG万隆</v>
      </c>
      <c r="B639" t="str">
        <f>IF(INDEX('Display 730 &amp; 1200'!$B:$B,ROW())="","",INDEX('Display 730 &amp; 1200'!$B:$B,ROW()))</f>
        <v>Widdy</v>
      </c>
      <c r="C639" t="str">
        <f>IF(INDEX('Display 730 &amp; 1200'!$D:$D,ROW())="","",INDEX('Display 730 &amp; 1200'!$D:$D,ROW()))</f>
        <v>DC_BINONG</v>
      </c>
      <c r="D639" t="e">
        <f>IF($C639="",0,SUMIFS(#REF!,#REF!,$C639,#REF!,"&gt;="&amp;'Display 730 &amp; 1200'!$AN$10,#REF!,"&lt;="&amp;'Display 730 &amp; 1200'!$AN$9))</f>
        <v>#REF!</v>
      </c>
      <c r="E639" t="e">
        <f>IF($C639="",0,SUMIFS(#REF!,#REF!,$C639,#REF!,"&gt;="&amp;'Display 730 &amp; 1200'!$AN$12,#REF!,"&lt;="&amp;'Display 730 &amp; 1200'!$AN$11))</f>
        <v>#REF!</v>
      </c>
    </row>
    <row r="640" spans="1:5">
      <c r="A640" t="str">
        <f>IF(INDEX('Display 730 &amp; 1200'!$A:$A,ROW())="","",INDEX('Display 730 &amp; 1200'!$A:$A,ROW()))</f>
        <v>BANDUNG万隆</v>
      </c>
      <c r="B640" t="str">
        <f>IF(INDEX('Display 730 &amp; 1200'!$B:$B,ROW())="","",INDEX('Display 730 &amp; 1200'!$B:$B,ROW()))</f>
        <v>Widdy</v>
      </c>
      <c r="C640" t="str">
        <f>IF(INDEX('Display 730 &amp; 1200'!$D:$D,ROW())="","",INDEX('Display 730 &amp; 1200'!$D:$D,ROW()))</f>
        <v>PARAKAN_SAAT</v>
      </c>
      <c r="D640" t="e">
        <f>IF($C640="",0,SUMIFS(#REF!,#REF!,$C640,#REF!,"&gt;="&amp;'Display 730 &amp; 1200'!$AN$10,#REF!,"&lt;="&amp;'Display 730 &amp; 1200'!$AN$9))</f>
        <v>#REF!</v>
      </c>
      <c r="E640" t="e">
        <f>IF($C640="",0,SUMIFS(#REF!,#REF!,$C640,#REF!,"&gt;="&amp;'Display 730 &amp; 1200'!$AN$12,#REF!,"&lt;="&amp;'Display 730 &amp; 1200'!$AN$11))</f>
        <v>#REF!</v>
      </c>
    </row>
    <row r="641" spans="1:5">
      <c r="A641" t="str">
        <f>IF(INDEX('Display 730 &amp; 1200'!$A:$A,ROW())="","",INDEX('Display 730 &amp; 1200'!$A:$A,ROW()))</f>
        <v>BANDUNG万隆</v>
      </c>
      <c r="B641" t="str">
        <f>IF(INDEX('Display 730 &amp; 1200'!$B:$B,ROW())="","",INDEX('Display 730 &amp; 1200'!$B:$B,ROW()))</f>
        <v>Ari TH</v>
      </c>
      <c r="C641" t="str">
        <f>IF(INDEX('Display 730 &amp; 1200'!$D:$D,ROW())="","",INDEX('Display 730 &amp; 1200'!$D:$D,ROW()))</f>
        <v>SERANGMEKAR_2</v>
      </c>
      <c r="D641" t="e">
        <f>IF($C641="",0,SUMIFS(#REF!,#REF!,$C641,#REF!,"&gt;="&amp;'Display 730 &amp; 1200'!$AN$10,#REF!,"&lt;="&amp;'Display 730 &amp; 1200'!$AN$9))</f>
        <v>#REF!</v>
      </c>
      <c r="E641" t="e">
        <f>IF($C641="",0,SUMIFS(#REF!,#REF!,$C641,#REF!,"&gt;="&amp;'Display 730 &amp; 1200'!$AN$12,#REF!,"&lt;="&amp;'Display 730 &amp; 1200'!$AN$11))</f>
        <v>#REF!</v>
      </c>
    </row>
    <row r="642" spans="1:5">
      <c r="A642" t="str">
        <f>IF(INDEX('Display 730 &amp; 1200'!$A:$A,ROW())="","",INDEX('Display 730 &amp; 1200'!$A:$A,ROW()))</f>
        <v>BANDUNG万隆</v>
      </c>
      <c r="B642" t="str">
        <f>IF(INDEX('Display 730 &amp; 1200'!$B:$B,ROW())="","",INDEX('Display 730 &amp; 1200'!$B:$B,ROW()))</f>
        <v>Viky</v>
      </c>
      <c r="C642" t="str">
        <f>IF(INDEX('Display 730 &amp; 1200'!$D:$D,ROW())="","",INDEX('Display 730 &amp; 1200'!$D:$D,ROW()))</f>
        <v>CIRENDANG</v>
      </c>
      <c r="D642" t="e">
        <f>IF($C642="",0,SUMIFS(#REF!,#REF!,$C642,#REF!,"&gt;="&amp;'Display 730 &amp; 1200'!$AN$10,#REF!,"&lt;="&amp;'Display 730 &amp; 1200'!$AN$9))</f>
        <v>#REF!</v>
      </c>
      <c r="E642" t="e">
        <f>IF($C642="",0,SUMIFS(#REF!,#REF!,$C642,#REF!,"&gt;="&amp;'Display 730 &amp; 1200'!$AN$12,#REF!,"&lt;="&amp;'Display 730 &amp; 1200'!$AN$11))</f>
        <v>#REF!</v>
      </c>
    </row>
    <row r="643" spans="1:5">
      <c r="A643" t="str">
        <f>IF(INDEX('Display 730 &amp; 1200'!$A:$A,ROW())="","",INDEX('Display 730 &amp; 1200'!$A:$A,ROW()))</f>
        <v>BANDUNG万隆</v>
      </c>
      <c r="B643" t="str">
        <f>IF(INDEX('Display 730 &amp; 1200'!$B:$B,ROW())="","",INDEX('Display 730 &amp; 1200'!$B:$B,ROW()))</f>
        <v>Viky</v>
      </c>
      <c r="C643" t="str">
        <f>IF(INDEX('Display 730 &amp; 1200'!$D:$D,ROW())="","",INDEX('Display 730 &amp; 1200'!$D:$D,ROW()))</f>
        <v>KOJENGKANG</v>
      </c>
      <c r="D643" t="e">
        <f>IF($C643="",0,SUMIFS(#REF!,#REF!,$C643,#REF!,"&gt;="&amp;'Display 730 &amp; 1200'!$AN$10,#REF!,"&lt;="&amp;'Display 730 &amp; 1200'!$AN$9))</f>
        <v>#REF!</v>
      </c>
      <c r="E643" t="e">
        <f>IF($C643="",0,SUMIFS(#REF!,#REF!,$C643,#REF!,"&gt;="&amp;'Display 730 &amp; 1200'!$AN$12,#REF!,"&lt;="&amp;'Display 730 &amp; 1200'!$AN$11))</f>
        <v>#REF!</v>
      </c>
    </row>
    <row r="644" spans="1:5">
      <c r="A644" t="str">
        <f>IF(INDEX('Display 730 &amp; 1200'!$A:$A,ROW())="","",INDEX('Display 730 &amp; 1200'!$A:$A,ROW()))</f>
        <v>BANDUNG万隆</v>
      </c>
      <c r="B644" t="str">
        <f>IF(INDEX('Display 730 &amp; 1200'!$B:$B,ROW())="","",INDEX('Display 730 &amp; 1200'!$B:$B,ROW()))</f>
        <v>Viky</v>
      </c>
      <c r="C644" t="str">
        <f>IF(INDEX('Display 730 &amp; 1200'!$D:$D,ROW())="","",INDEX('Display 730 &amp; 1200'!$D:$D,ROW()))</f>
        <v>KADUGEDE</v>
      </c>
      <c r="D644" t="e">
        <f>IF($C644="",0,SUMIFS(#REF!,#REF!,$C644,#REF!,"&gt;="&amp;'Display 730 &amp; 1200'!$AN$10,#REF!,"&lt;="&amp;'Display 730 &amp; 1200'!$AN$9))</f>
        <v>#REF!</v>
      </c>
      <c r="E644" t="e">
        <f>IF($C644="",0,SUMIFS(#REF!,#REF!,$C644,#REF!,"&gt;="&amp;'Display 730 &amp; 1200'!$AN$12,#REF!,"&lt;="&amp;'Display 730 &amp; 1200'!$AN$11))</f>
        <v>#REF!</v>
      </c>
    </row>
    <row r="645" spans="1:5">
      <c r="A645" t="str">
        <f>IF(INDEX('Display 730 &amp; 1200'!$A:$A,ROW())="","",INDEX('Display 730 &amp; 1200'!$A:$A,ROW()))</f>
        <v>BANDUNG万隆</v>
      </c>
      <c r="B645" t="str">
        <f>IF(INDEX('Display 730 &amp; 1200'!$B:$B,ROW())="","",INDEX('Display 730 &amp; 1200'!$B:$B,ROW()))</f>
        <v>Viky</v>
      </c>
      <c r="C645" t="str">
        <f>IF(INDEX('Display 730 &amp; 1200'!$D:$D,ROW())="","",INDEX('Display 730 &amp; 1200'!$D:$D,ROW()))</f>
        <v>KNG18</v>
      </c>
      <c r="D645" t="e">
        <f>IF($C645="",0,SUMIFS(#REF!,#REF!,$C645,#REF!,"&gt;="&amp;'Display 730 &amp; 1200'!$AN$10,#REF!,"&lt;="&amp;'Display 730 &amp; 1200'!$AN$9))</f>
        <v>#REF!</v>
      </c>
      <c r="E645" t="e">
        <f>IF($C645="",0,SUMIFS(#REF!,#REF!,$C645,#REF!,"&gt;="&amp;'Display 730 &amp; 1200'!$AN$12,#REF!,"&lt;="&amp;'Display 730 &amp; 1200'!$AN$11))</f>
        <v>#REF!</v>
      </c>
    </row>
    <row r="646" spans="1:5">
      <c r="A646" t="str">
        <f>IF(INDEX('Display 730 &amp; 1200'!$A:$A,ROW())="","",INDEX('Display 730 &amp; 1200'!$A:$A,ROW()))</f>
        <v>BANDUNG万隆</v>
      </c>
      <c r="B646" t="str">
        <f>IF(INDEX('Display 730 &amp; 1200'!$B:$B,ROW())="","",INDEX('Display 730 &amp; 1200'!$B:$B,ROW()))</f>
        <v>Viky</v>
      </c>
      <c r="C646" t="str">
        <f>IF(INDEX('Display 730 &amp; 1200'!$D:$D,ROW())="","",INDEX('Display 730 &amp; 1200'!$D:$D,ROW()))</f>
        <v>KNG03A</v>
      </c>
      <c r="D646" t="e">
        <f>IF($C646="",0,SUMIFS(#REF!,#REF!,$C646,#REF!,"&gt;="&amp;'Display 730 &amp; 1200'!$AN$10,#REF!,"&lt;="&amp;'Display 730 &amp; 1200'!$AN$9))</f>
        <v>#REF!</v>
      </c>
      <c r="E646" t="e">
        <f>IF($C646="",0,SUMIFS(#REF!,#REF!,$C646,#REF!,"&gt;="&amp;'Display 730 &amp; 1200'!$AN$12,#REF!,"&lt;="&amp;'Display 730 &amp; 1200'!$AN$11))</f>
        <v>#REF!</v>
      </c>
    </row>
    <row r="647" spans="1:5">
      <c r="A647" t="str">
        <f>IF(INDEX('Display 730 &amp; 1200'!$A:$A,ROW())="","",INDEX('Display 730 &amp; 1200'!$A:$A,ROW()))</f>
        <v>BANDUNG万隆</v>
      </c>
      <c r="B647" t="str">
        <f>IF(INDEX('Display 730 &amp; 1200'!$B:$B,ROW())="","",INDEX('Display 730 &amp; 1200'!$B:$B,ROW()))</f>
        <v>Viky</v>
      </c>
      <c r="C647" t="str">
        <f>IF(INDEX('Display 730 &amp; 1200'!$D:$D,ROW())="","",INDEX('Display 730 &amp; 1200'!$D:$D,ROW()))</f>
        <v>INDANGKERTA</v>
      </c>
      <c r="D647" t="e">
        <f>IF($C647="",0,SUMIFS(#REF!,#REF!,$C647,#REF!,"&gt;="&amp;'Display 730 &amp; 1200'!$AN$10,#REF!,"&lt;="&amp;'Display 730 &amp; 1200'!$AN$9))</f>
        <v>#REF!</v>
      </c>
      <c r="E647" t="e">
        <f>IF($C647="",0,SUMIFS(#REF!,#REF!,$C647,#REF!,"&gt;="&amp;'Display 730 &amp; 1200'!$AN$12,#REF!,"&lt;="&amp;'Display 730 &amp; 1200'!$AN$11))</f>
        <v>#REF!</v>
      </c>
    </row>
    <row r="648" spans="1:5">
      <c r="A648" t="str">
        <f>IF(INDEX('Display 730 &amp; 1200'!$A:$A,ROW())="","",INDEX('Display 730 &amp; 1200'!$A:$A,ROW()))</f>
        <v>BANDUNG万隆</v>
      </c>
      <c r="B648" t="str">
        <f>IF(INDEX('Display 730 &amp; 1200'!$B:$B,ROW())="","",INDEX('Display 730 &amp; 1200'!$B:$B,ROW()))</f>
        <v>Viky</v>
      </c>
      <c r="C648" t="str">
        <f>IF(INDEX('Display 730 &amp; 1200'!$D:$D,ROW())="","",INDEX('Display 730 &amp; 1200'!$D:$D,ROW()))</f>
        <v>KNG26</v>
      </c>
      <c r="D648" t="e">
        <f>IF($C648="",0,SUMIFS(#REF!,#REF!,$C648,#REF!,"&gt;="&amp;'Display 730 &amp; 1200'!$AN$10,#REF!,"&lt;="&amp;'Display 730 &amp; 1200'!$AN$9))</f>
        <v>#REF!</v>
      </c>
      <c r="E648" t="e">
        <f>IF($C648="",0,SUMIFS(#REF!,#REF!,$C648,#REF!,"&gt;="&amp;'Display 730 &amp; 1200'!$AN$12,#REF!,"&lt;="&amp;'Display 730 &amp; 1200'!$AN$11))</f>
        <v>#REF!</v>
      </c>
    </row>
    <row r="649" spans="1:5">
      <c r="A649" t="str">
        <f>IF(INDEX('Display 730 &amp; 1200'!$A:$A,ROW())="","",INDEX('Display 730 &amp; 1200'!$A:$A,ROW()))</f>
        <v>BANDUNG万隆</v>
      </c>
      <c r="B649" t="str">
        <f>IF(INDEX('Display 730 &amp; 1200'!$B:$B,ROW())="","",INDEX('Display 730 &amp; 1200'!$B:$B,ROW()))</f>
        <v>Viky</v>
      </c>
      <c r="C649" t="str">
        <f>IF(INDEX('Display 730 &amp; 1200'!$D:$D,ROW())="","",INDEX('Display 730 &amp; 1200'!$D:$D,ROW()))</f>
        <v>DC_PANAWUAN</v>
      </c>
      <c r="D649" t="e">
        <f>IF($C649="",0,SUMIFS(#REF!,#REF!,$C649,#REF!,"&gt;="&amp;'Display 730 &amp; 1200'!$AN$10,#REF!,"&lt;="&amp;'Display 730 &amp; 1200'!$AN$9))</f>
        <v>#REF!</v>
      </c>
      <c r="E649" t="e">
        <f>IF($C649="",0,SUMIFS(#REF!,#REF!,$C649,#REF!,"&gt;="&amp;'Display 730 &amp; 1200'!$AN$12,#REF!,"&lt;="&amp;'Display 730 &amp; 1200'!$AN$11))</f>
        <v>#REF!</v>
      </c>
    </row>
    <row r="650" spans="1:5">
      <c r="A650" t="str">
        <f>IF(INDEX('Display 730 &amp; 1200'!$A:$A,ROW())="","",INDEX('Display 730 &amp; 1200'!$A:$A,ROW()))</f>
        <v>BANDUNG万隆</v>
      </c>
      <c r="B650" t="str">
        <f>IF(INDEX('Display 730 &amp; 1200'!$B:$B,ROW())="","",INDEX('Display 730 &amp; 1200'!$B:$B,ROW()))</f>
        <v>Yosep Kardi</v>
      </c>
      <c r="C650" t="str">
        <f>IF(INDEX('Display 730 &amp; 1200'!$D:$D,ROW())="","",INDEX('Display 730 &amp; 1200'!$D:$D,ROW()))</f>
        <v>SOG12E</v>
      </c>
      <c r="D650" t="e">
        <f>IF($C650="",0,SUMIFS(#REF!,#REF!,$C650,#REF!,"&gt;="&amp;'Display 730 &amp; 1200'!$AN$10,#REF!,"&lt;="&amp;'Display 730 &amp; 1200'!$AN$9))</f>
        <v>#REF!</v>
      </c>
      <c r="E650" t="e">
        <f>IF($C650="",0,SUMIFS(#REF!,#REF!,$C650,#REF!,"&gt;="&amp;'Display 730 &amp; 1200'!$AN$12,#REF!,"&lt;="&amp;'Display 730 &amp; 1200'!$AN$11))</f>
        <v>#REF!</v>
      </c>
    </row>
    <row r="651" spans="1:5">
      <c r="A651" t="str">
        <f>IF(INDEX('Display 730 &amp; 1200'!$A:$A,ROW())="","",INDEX('Display 730 &amp; 1200'!$A:$A,ROW()))</f>
        <v>BANDUNG万隆</v>
      </c>
      <c r="B651" t="str">
        <f>IF(INDEX('Display 730 &amp; 1200'!$B:$B,ROW())="","",INDEX('Display 730 &amp; 1200'!$B:$B,ROW()))</f>
        <v>Yosep Kardi</v>
      </c>
      <c r="C651" t="str">
        <f>IF(INDEX('Display 730 &amp; 1200'!$D:$D,ROW())="","",INDEX('Display 730 &amp; 1200'!$D:$D,ROW()))</f>
        <v>DC_RANCASARI</v>
      </c>
      <c r="D651" t="e">
        <f>IF($C651="",0,SUMIFS(#REF!,#REF!,$C651,#REF!,"&gt;="&amp;'Display 730 &amp; 1200'!$AN$10,#REF!,"&lt;="&amp;'Display 730 &amp; 1200'!$AN$9))</f>
        <v>#REF!</v>
      </c>
      <c r="E651" t="e">
        <f>IF($C651="",0,SUMIFS(#REF!,#REF!,$C651,#REF!,"&gt;="&amp;'Display 730 &amp; 1200'!$AN$12,#REF!,"&lt;="&amp;'Display 730 &amp; 1200'!$AN$11))</f>
        <v>#REF!</v>
      </c>
    </row>
    <row r="652" spans="1:5">
      <c r="A652" t="str">
        <f>IF(INDEX('Display 730 &amp; 1200'!$A:$A,ROW())="","",INDEX('Display 730 &amp; 1200'!$A:$A,ROW()))</f>
        <v>BANDUNG万隆</v>
      </c>
      <c r="B652" t="str">
        <f>IF(INDEX('Display 730 &amp; 1200'!$B:$B,ROW())="","",INDEX('Display 730 &amp; 1200'!$B:$B,ROW()))</f>
        <v>Yosep Kardi</v>
      </c>
      <c r="C652" t="str">
        <f>IF(INDEX('Display 730 &amp; 1200'!$D:$D,ROW())="","",INDEX('Display 730 &amp; 1200'!$D:$D,ROW()))</f>
        <v>DC_CIBIRU</v>
      </c>
      <c r="D652" t="e">
        <f>IF($C652="",0,SUMIFS(#REF!,#REF!,$C652,#REF!,"&gt;="&amp;'Display 730 &amp; 1200'!$AN$10,#REF!,"&lt;="&amp;'Display 730 &amp; 1200'!$AN$9))</f>
        <v>#REF!</v>
      </c>
      <c r="E652" t="e">
        <f>IF($C652="",0,SUMIFS(#REF!,#REF!,$C652,#REF!,"&gt;="&amp;'Display 730 &amp; 1200'!$AN$12,#REF!,"&lt;="&amp;'Display 730 &amp; 1200'!$AN$11))</f>
        <v>#REF!</v>
      </c>
    </row>
    <row r="653" spans="1:5">
      <c r="A653" t="str">
        <f>IF(INDEX('Display 730 &amp; 1200'!$A:$A,ROW())="","",INDEX('Display 730 &amp; 1200'!$A:$A,ROW()))</f>
        <v>BANDUNG万隆</v>
      </c>
      <c r="B653" t="str">
        <f>IF(INDEX('Display 730 &amp; 1200'!$B:$B,ROW())="","",INDEX('Display 730 &amp; 1200'!$B:$B,ROW()))</f>
        <v>Ari TH</v>
      </c>
      <c r="C653" t="str">
        <f>IF(INDEX('Display 730 &amp; 1200'!$D:$D,ROW())="","",INDEX('Display 730 &amp; 1200'!$D:$D,ROW()))</f>
        <v>SOG02C</v>
      </c>
      <c r="D653" t="e">
        <f>IF($C653="",0,SUMIFS(#REF!,#REF!,$C653,#REF!,"&gt;="&amp;'Display 730 &amp; 1200'!$AN$10,#REF!,"&lt;="&amp;'Display 730 &amp; 1200'!$AN$9))</f>
        <v>#REF!</v>
      </c>
      <c r="E653" t="e">
        <f>IF($C653="",0,SUMIFS(#REF!,#REF!,$C653,#REF!,"&gt;="&amp;'Display 730 &amp; 1200'!$AN$12,#REF!,"&lt;="&amp;'Display 730 &amp; 1200'!$AN$11))</f>
        <v>#REF!</v>
      </c>
    </row>
    <row r="654" spans="1:5">
      <c r="A654" t="str">
        <f>IF(INDEX('Display 730 &amp; 1200'!$A:$A,ROW())="","",INDEX('Display 730 &amp; 1200'!$A:$A,ROW()))</f>
        <v>BANDUNG万隆</v>
      </c>
      <c r="B654" t="str">
        <f>IF(INDEX('Display 730 &amp; 1200'!$B:$B,ROW())="","",INDEX('Display 730 &amp; 1200'!$B:$B,ROW()))</f>
        <v>Ari TH</v>
      </c>
      <c r="C654" t="str">
        <f>IF(INDEX('Display 730 &amp; 1200'!$D:$D,ROW())="","",INDEX('Display 730 &amp; 1200'!$D:$D,ROW()))</f>
        <v>SOG13C</v>
      </c>
      <c r="D654" t="e">
        <f>IF($C654="",0,SUMIFS(#REF!,#REF!,$C654,#REF!,"&gt;="&amp;'Display 730 &amp; 1200'!$AN$10,#REF!,"&lt;="&amp;'Display 730 &amp; 1200'!$AN$9))</f>
        <v>#REF!</v>
      </c>
      <c r="E654" t="e">
        <f>IF($C654="",0,SUMIFS(#REF!,#REF!,$C654,#REF!,"&gt;="&amp;'Display 730 &amp; 1200'!$AN$12,#REF!,"&lt;="&amp;'Display 730 &amp; 1200'!$AN$11))</f>
        <v>#REF!</v>
      </c>
    </row>
    <row r="655" spans="1:5">
      <c r="A655" t="str">
        <f>IF(INDEX('Display 730 &amp; 1200'!$A:$A,ROW())="","",INDEX('Display 730 &amp; 1200'!$A:$A,ROW()))</f>
        <v>BANDUNG万隆</v>
      </c>
      <c r="B655" t="str">
        <f>IF(INDEX('Display 730 &amp; 1200'!$B:$B,ROW())="","",INDEX('Display 730 &amp; 1200'!$B:$B,ROW()))</f>
        <v>Yosep Kardi</v>
      </c>
      <c r="C655" t="str">
        <f>IF(INDEX('Display 730 &amp; 1200'!$D:$D,ROW())="","",INDEX('Display 730 &amp; 1200'!$D:$D,ROW()))</f>
        <v>DC_MARGACINTA</v>
      </c>
      <c r="D655" t="e">
        <f>IF($C655="",0,SUMIFS(#REF!,#REF!,$C655,#REF!,"&gt;="&amp;'Display 730 &amp; 1200'!$AN$10,#REF!,"&lt;="&amp;'Display 730 &amp; 1200'!$AN$9))</f>
        <v>#REF!</v>
      </c>
      <c r="E655" t="e">
        <f>IF($C655="",0,SUMIFS(#REF!,#REF!,$C655,#REF!,"&gt;="&amp;'Display 730 &amp; 1200'!$AN$12,#REF!,"&lt;="&amp;'Display 730 &amp; 1200'!$AN$11))</f>
        <v>#REF!</v>
      </c>
    </row>
    <row r="656" spans="1:5">
      <c r="A656" t="str">
        <f>IF(INDEX('Display 730 &amp; 1200'!$A:$A,ROW())="","",INDEX('Display 730 &amp; 1200'!$A:$A,ROW()))</f>
        <v>BANDUNG万隆</v>
      </c>
      <c r="B656" t="str">
        <f>IF(INDEX('Display 730 &amp; 1200'!$B:$B,ROW())="","",INDEX('Display 730 &amp; 1200'!$B:$B,ROW()))</f>
        <v>Yosep Kardi</v>
      </c>
      <c r="C656" t="str">
        <f>IF(INDEX('Display 730 &amp; 1200'!$D:$D,ROW())="","",INDEX('Display 730 &amp; 1200'!$D:$D,ROW()))</f>
        <v>DC_PANYAWANGAN</v>
      </c>
      <c r="D656" t="e">
        <f>IF($C656="",0,SUMIFS(#REF!,#REF!,$C656,#REF!,"&gt;="&amp;'Display 730 &amp; 1200'!$AN$10,#REF!,"&lt;="&amp;'Display 730 &amp; 1200'!$AN$9))</f>
        <v>#REF!</v>
      </c>
      <c r="E656" t="e">
        <f>IF($C656="",0,SUMIFS(#REF!,#REF!,$C656,#REF!,"&gt;="&amp;'Display 730 &amp; 1200'!$AN$12,#REF!,"&lt;="&amp;'Display 730 &amp; 1200'!$AN$11))</f>
        <v>#REF!</v>
      </c>
    </row>
    <row r="657" spans="1:5">
      <c r="A657" t="str">
        <f>IF(INDEX('Display 730 &amp; 1200'!$A:$A,ROW())="","",INDEX('Display 730 &amp; 1200'!$A:$A,ROW()))</f>
        <v>BANDUNG万隆</v>
      </c>
      <c r="B657" t="str">
        <f>IF(INDEX('Display 730 &amp; 1200'!$B:$B,ROW())="","",INDEX('Display 730 &amp; 1200'!$B:$B,ROW()))</f>
        <v>Yosep Kardi</v>
      </c>
      <c r="C657" t="str">
        <f>IF(INDEX('Display 730 &amp; 1200'!$D:$D,ROW())="","",INDEX('Display 730 &amp; 1200'!$D:$D,ROW()))</f>
        <v>SOG11E</v>
      </c>
      <c r="D657" t="e">
        <f>IF($C657="",0,SUMIFS(#REF!,#REF!,$C657,#REF!,"&gt;="&amp;'Display 730 &amp; 1200'!$AN$10,#REF!,"&lt;="&amp;'Display 730 &amp; 1200'!$AN$9))</f>
        <v>#REF!</v>
      </c>
      <c r="E657" t="e">
        <f>IF($C657="",0,SUMIFS(#REF!,#REF!,$C657,#REF!,"&gt;="&amp;'Display 730 &amp; 1200'!$AN$12,#REF!,"&lt;="&amp;'Display 730 &amp; 1200'!$AN$11))</f>
        <v>#REF!</v>
      </c>
    </row>
    <row r="658" spans="1:5">
      <c r="A658" t="str">
        <f>IF(INDEX('Display 730 &amp; 1200'!$A:$A,ROW())="","",INDEX('Display 730 &amp; 1200'!$A:$A,ROW()))</f>
        <v>BANDUNG万隆</v>
      </c>
      <c r="B658" t="str">
        <f>IF(INDEX('Display 730 &amp; 1200'!$B:$B,ROW())="","",INDEX('Display 730 &amp; 1200'!$B:$B,ROW()))</f>
        <v>Ari TH</v>
      </c>
      <c r="C658" t="str">
        <f>IF(INDEX('Display 730 &amp; 1200'!$D:$D,ROW())="","",INDEX('Display 730 &amp; 1200'!$D:$D,ROW()))</f>
        <v>DC_PEUNDEUY</v>
      </c>
      <c r="D658" t="e">
        <f>IF($C658="",0,SUMIFS(#REF!,#REF!,$C658,#REF!,"&gt;="&amp;'Display 730 &amp; 1200'!$AN$10,#REF!,"&lt;="&amp;'Display 730 &amp; 1200'!$AN$9))</f>
        <v>#REF!</v>
      </c>
      <c r="E658" t="e">
        <f>IF($C658="",0,SUMIFS(#REF!,#REF!,$C658,#REF!,"&gt;="&amp;'Display 730 &amp; 1200'!$AN$12,#REF!,"&lt;="&amp;'Display 730 &amp; 1200'!$AN$11))</f>
        <v>#REF!</v>
      </c>
    </row>
    <row r="659" spans="1:5">
      <c r="A659" t="str">
        <f>IF(INDEX('Display 730 &amp; 1200'!$A:$A,ROW())="","",INDEX('Display 730 &amp; 1200'!$A:$A,ROW()))</f>
        <v>BANDUNG万隆</v>
      </c>
      <c r="B659" t="str">
        <f>IF(INDEX('Display 730 &amp; 1200'!$B:$B,ROW())="","",INDEX('Display 730 &amp; 1200'!$B:$B,ROW()))</f>
        <v>Yosep Kardi</v>
      </c>
      <c r="C659" t="str">
        <f>IF(INDEX('Display 730 &amp; 1200'!$D:$D,ROW())="","",INDEX('Display 730 &amp; 1200'!$D:$D,ROW()))</f>
        <v>DC_CINAMBO</v>
      </c>
      <c r="D659" t="e">
        <f>IF($C659="",0,SUMIFS(#REF!,#REF!,$C659,#REF!,"&gt;="&amp;'Display 730 &amp; 1200'!$AN$10,#REF!,"&lt;="&amp;'Display 730 &amp; 1200'!$AN$9))</f>
        <v>#REF!</v>
      </c>
      <c r="E659" t="e">
        <f>IF($C659="",0,SUMIFS(#REF!,#REF!,$C659,#REF!,"&gt;="&amp;'Display 730 &amp; 1200'!$AN$12,#REF!,"&lt;="&amp;'Display 730 &amp; 1200'!$AN$11))</f>
        <v>#REF!</v>
      </c>
    </row>
    <row r="660" spans="1:5">
      <c r="A660" t="str">
        <f>IF(INDEX('Display 730 &amp; 1200'!$A:$A,ROW())="","",INDEX('Display 730 &amp; 1200'!$A:$A,ROW()))</f>
        <v>BANDUNG万隆</v>
      </c>
      <c r="B660" t="str">
        <f>IF(INDEX('Display 730 &amp; 1200'!$B:$B,ROW())="","",INDEX('Display 730 &amp; 1200'!$B:$B,ROW()))</f>
        <v>Septian Nugraha</v>
      </c>
      <c r="C660" t="str">
        <f>IF(INDEX('Display 730 &amp; 1200'!$D:$D,ROW())="","",INDEX('Display 730 &amp; 1200'!$D:$D,ROW()))</f>
        <v>SMB11B</v>
      </c>
      <c r="D660" t="e">
        <f>IF($C660="",0,SUMIFS(#REF!,#REF!,$C660,#REF!,"&gt;="&amp;'Display 730 &amp; 1200'!$AN$10,#REF!,"&lt;="&amp;'Display 730 &amp; 1200'!$AN$9))</f>
        <v>#REF!</v>
      </c>
      <c r="E660" t="e">
        <f>IF($C660="",0,SUMIFS(#REF!,#REF!,$C660,#REF!,"&gt;="&amp;'Display 730 &amp; 1200'!$AN$12,#REF!,"&lt;="&amp;'Display 730 &amp; 1200'!$AN$11))</f>
        <v>#REF!</v>
      </c>
    </row>
    <row r="661" spans="1:5">
      <c r="A661" t="str">
        <f>IF(INDEX('Display 730 &amp; 1200'!$A:$A,ROW())="","",INDEX('Display 730 &amp; 1200'!$A:$A,ROW()))</f>
        <v>BANDUNG万隆</v>
      </c>
      <c r="B661" t="str">
        <f>IF(INDEX('Display 730 &amp; 1200'!$B:$B,ROW())="","",INDEX('Display 730 &amp; 1200'!$B:$B,ROW()))</f>
        <v>Septian Nugraha</v>
      </c>
      <c r="C661" t="str">
        <f>IF(INDEX('Display 730 &amp; 1200'!$D:$D,ROW())="","",INDEX('Display 730 &amp; 1200'!$D:$D,ROW()))</f>
        <v>SMB08B</v>
      </c>
      <c r="D661" t="e">
        <f>IF($C661="",0,SUMIFS(#REF!,#REF!,$C661,#REF!,"&gt;="&amp;'Display 730 &amp; 1200'!$AN$10,#REF!,"&lt;="&amp;'Display 730 &amp; 1200'!$AN$9))</f>
        <v>#REF!</v>
      </c>
      <c r="E661" t="e">
        <f>IF($C661="",0,SUMIFS(#REF!,#REF!,$C661,#REF!,"&gt;="&amp;'Display 730 &amp; 1200'!$AN$12,#REF!,"&lt;="&amp;'Display 730 &amp; 1200'!$AN$11))</f>
        <v>#REF!</v>
      </c>
    </row>
    <row r="662" spans="1:5">
      <c r="A662" t="str">
        <f>IF(INDEX('Display 730 &amp; 1200'!$A:$A,ROW())="","",INDEX('Display 730 &amp; 1200'!$A:$A,ROW()))</f>
        <v>BANDUNG万隆</v>
      </c>
      <c r="B662" t="str">
        <f>IF(INDEX('Display 730 &amp; 1200'!$B:$B,ROW())="","",INDEX('Display 730 &amp; 1200'!$B:$B,ROW()))</f>
        <v>Septian Nugraha</v>
      </c>
      <c r="C662" t="str">
        <f>IF(INDEX('Display 730 &amp; 1200'!$D:$D,ROW())="","",INDEX('Display 730 &amp; 1200'!$D:$D,ROW()))</f>
        <v>SMB02B</v>
      </c>
      <c r="D662" t="e">
        <f>IF($C662="",0,SUMIFS(#REF!,#REF!,$C662,#REF!,"&gt;="&amp;'Display 730 &amp; 1200'!$AN$10,#REF!,"&lt;="&amp;'Display 730 &amp; 1200'!$AN$9))</f>
        <v>#REF!</v>
      </c>
      <c r="E662" t="e">
        <f>IF($C662="",0,SUMIFS(#REF!,#REF!,$C662,#REF!,"&gt;="&amp;'Display 730 &amp; 1200'!$AN$12,#REF!,"&lt;="&amp;'Display 730 &amp; 1200'!$AN$11))</f>
        <v>#REF!</v>
      </c>
    </row>
    <row r="663" spans="1:5">
      <c r="A663" t="str">
        <f>IF(INDEX('Display 730 &amp; 1200'!$A:$A,ROW())="","",INDEX('Display 730 &amp; 1200'!$A:$A,ROW()))</f>
        <v>BANDUNG万隆</v>
      </c>
      <c r="B663" t="str">
        <f>IF(INDEX('Display 730 &amp; 1200'!$B:$B,ROW())="","",INDEX('Display 730 &amp; 1200'!$B:$B,ROW()))</f>
        <v>Septian Nugraha</v>
      </c>
      <c r="C663" t="str">
        <f>IF(INDEX('Display 730 &amp; 1200'!$D:$D,ROW())="","",INDEX('Display 730 &amp; 1200'!$D:$D,ROW()))</f>
        <v>CRN03E</v>
      </c>
      <c r="D663" t="e">
        <f>IF($C663="",0,SUMIFS(#REF!,#REF!,$C663,#REF!,"&gt;="&amp;'Display 730 &amp; 1200'!$AN$10,#REF!,"&lt;="&amp;'Display 730 &amp; 1200'!$AN$9))</f>
        <v>#REF!</v>
      </c>
      <c r="E663" t="e">
        <f>IF($C663="",0,SUMIFS(#REF!,#REF!,$C663,#REF!,"&gt;="&amp;'Display 730 &amp; 1200'!$AN$12,#REF!,"&lt;="&amp;'Display 730 &amp; 1200'!$AN$11))</f>
        <v>#REF!</v>
      </c>
    </row>
    <row r="664" spans="1:5">
      <c r="A664" t="str">
        <f>IF(INDEX('Display 730 &amp; 1200'!$A:$A,ROW())="","",INDEX('Display 730 &amp; 1200'!$A:$A,ROW()))</f>
        <v>BANDUNG万隆</v>
      </c>
      <c r="B664" t="str">
        <f>IF(INDEX('Display 730 &amp; 1200'!$B:$B,ROW())="","",INDEX('Display 730 &amp; 1200'!$B:$B,ROW()))</f>
        <v>Septian Nugraha</v>
      </c>
      <c r="C664" t="str">
        <f>IF(INDEX('Display 730 &amp; 1200'!$D:$D,ROW())="","",INDEX('Display 730 &amp; 1200'!$D:$D,ROW()))</f>
        <v>SMB13C</v>
      </c>
      <c r="D664" t="e">
        <f>IF($C664="",0,SUMIFS(#REF!,#REF!,$C664,#REF!,"&gt;="&amp;'Display 730 &amp; 1200'!$AN$10,#REF!,"&lt;="&amp;'Display 730 &amp; 1200'!$AN$9))</f>
        <v>#REF!</v>
      </c>
      <c r="E664" t="e">
        <f>IF($C664="",0,SUMIFS(#REF!,#REF!,$C664,#REF!,"&gt;="&amp;'Display 730 &amp; 1200'!$AN$12,#REF!,"&lt;="&amp;'Display 730 &amp; 1200'!$AN$11))</f>
        <v>#REF!</v>
      </c>
    </row>
    <row r="665" spans="1:5">
      <c r="A665" t="str">
        <f>IF(INDEX('Display 730 &amp; 1200'!$A:$A,ROW())="","",INDEX('Display 730 &amp; 1200'!$A:$A,ROW()))</f>
        <v>BANDUNG万隆</v>
      </c>
      <c r="B665" t="str">
        <f>IF(INDEX('Display 730 &amp; 1200'!$B:$B,ROW())="","",INDEX('Display 730 &amp; 1200'!$B:$B,ROW()))</f>
        <v>Septian Nugraha</v>
      </c>
      <c r="C665" t="str">
        <f>IF(INDEX('Display 730 &amp; 1200'!$D:$D,ROW())="","",INDEX('Display 730 &amp; 1200'!$D:$D,ROW()))</f>
        <v>SMB10C</v>
      </c>
      <c r="D665" t="e">
        <f>IF($C665="",0,SUMIFS(#REF!,#REF!,$C665,#REF!,"&gt;="&amp;'Display 730 &amp; 1200'!$AN$10,#REF!,"&lt;="&amp;'Display 730 &amp; 1200'!$AN$9))</f>
        <v>#REF!</v>
      </c>
      <c r="E665" t="e">
        <f>IF($C665="",0,SUMIFS(#REF!,#REF!,$C665,#REF!,"&gt;="&amp;'Display 730 &amp; 1200'!$AN$12,#REF!,"&lt;="&amp;'Display 730 &amp; 1200'!$AN$11))</f>
        <v>#REF!</v>
      </c>
    </row>
    <row r="666" spans="1:5">
      <c r="A666" t="str">
        <f>IF(INDEX('Display 730 &amp; 1200'!$A:$A,ROW())="","",INDEX('Display 730 &amp; 1200'!$A:$A,ROW()))</f>
        <v>BANDUNG万隆</v>
      </c>
      <c r="B666" t="str">
        <f>IF(INDEX('Display 730 &amp; 1200'!$B:$B,ROW())="","",INDEX('Display 730 &amp; 1200'!$B:$B,ROW()))</f>
        <v>Septian Nugraha</v>
      </c>
      <c r="C666" t="str">
        <f>IF(INDEX('Display 730 &amp; 1200'!$D:$D,ROW())="","",INDEX('Display 730 &amp; 1200'!$D:$D,ROW()))</f>
        <v>SMB05D</v>
      </c>
      <c r="D666" t="e">
        <f>IF($C666="",0,SUMIFS(#REF!,#REF!,$C666,#REF!,"&gt;="&amp;'Display 730 &amp; 1200'!$AN$10,#REF!,"&lt;="&amp;'Display 730 &amp; 1200'!$AN$9))</f>
        <v>#REF!</v>
      </c>
      <c r="E666" t="e">
        <f>IF($C666="",0,SUMIFS(#REF!,#REF!,$C666,#REF!,"&gt;="&amp;'Display 730 &amp; 1200'!$AN$12,#REF!,"&lt;="&amp;'Display 730 &amp; 1200'!$AN$11))</f>
        <v>#REF!</v>
      </c>
    </row>
    <row r="667" spans="1:5">
      <c r="A667" t="str">
        <f>IF(INDEX('Display 730 &amp; 1200'!$A:$A,ROW())="","",INDEX('Display 730 &amp; 1200'!$A:$A,ROW()))</f>
        <v>BANDUNG万隆</v>
      </c>
      <c r="B667" t="str">
        <f>IF(INDEX('Display 730 &amp; 1200'!$B:$B,ROW())="","",INDEX('Display 730 &amp; 1200'!$B:$B,ROW()))</f>
        <v>Septian Nugraha</v>
      </c>
      <c r="C667" t="str">
        <f>IF(INDEX('Display 730 &amp; 1200'!$D:$D,ROW())="","",INDEX('Display 730 &amp; 1200'!$D:$D,ROW()))</f>
        <v>SMB14C</v>
      </c>
      <c r="D667" t="e">
        <f>IF($C667="",0,SUMIFS(#REF!,#REF!,$C667,#REF!,"&gt;="&amp;'Display 730 &amp; 1200'!$AN$10,#REF!,"&lt;="&amp;'Display 730 &amp; 1200'!$AN$9))</f>
        <v>#REF!</v>
      </c>
      <c r="E667" t="e">
        <f>IF($C667="",0,SUMIFS(#REF!,#REF!,$C667,#REF!,"&gt;="&amp;'Display 730 &amp; 1200'!$AN$12,#REF!,"&lt;="&amp;'Display 730 &amp; 1200'!$AN$11))</f>
        <v>#REF!</v>
      </c>
    </row>
    <row r="668" spans="1:5">
      <c r="A668" t="str">
        <f>IF(INDEX('Display 730 &amp; 1200'!$A:$A,ROW())="","",INDEX('Display 730 &amp; 1200'!$A:$A,ROW()))</f>
        <v>BANDUNG万隆</v>
      </c>
      <c r="B668" t="str">
        <f>IF(INDEX('Display 730 &amp; 1200'!$B:$B,ROW())="","",INDEX('Display 730 &amp; 1200'!$B:$B,ROW()))</f>
        <v>Septian Nugraha</v>
      </c>
      <c r="C668" t="str">
        <f>IF(INDEX('Display 730 &amp; 1200'!$D:$D,ROW())="","",INDEX('Display 730 &amp; 1200'!$D:$D,ROW()))</f>
        <v>SMB29B</v>
      </c>
      <c r="D668" t="e">
        <f>IF($C668="",0,SUMIFS(#REF!,#REF!,$C668,#REF!,"&gt;="&amp;'Display 730 &amp; 1200'!$AN$10,#REF!,"&lt;="&amp;'Display 730 &amp; 1200'!$AN$9))</f>
        <v>#REF!</v>
      </c>
      <c r="E668" t="e">
        <f>IF($C668="",0,SUMIFS(#REF!,#REF!,$C668,#REF!,"&gt;="&amp;'Display 730 &amp; 1200'!$AN$12,#REF!,"&lt;="&amp;'Display 730 &amp; 1200'!$AN$11))</f>
        <v>#REF!</v>
      </c>
    </row>
    <row r="669" spans="1:5">
      <c r="A669" t="str">
        <f>IF(INDEX('Display 730 &amp; 1200'!$A:$A,ROW())="","",INDEX('Display 730 &amp; 1200'!$A:$A,ROW()))</f>
        <v>BANDUNG万隆</v>
      </c>
      <c r="B669" t="str">
        <f>IF(INDEX('Display 730 &amp; 1200'!$B:$B,ROW())="","",INDEX('Display 730 &amp; 1200'!$B:$B,ROW()))</f>
        <v>Septian Nugraha</v>
      </c>
      <c r="C669" t="str">
        <f>IF(INDEX('Display 730 &amp; 1200'!$D:$D,ROW())="","",INDEX('Display 730 &amp; 1200'!$D:$D,ROW()))</f>
        <v>SMB37C</v>
      </c>
      <c r="D669" t="e">
        <f>IF($C669="",0,SUMIFS(#REF!,#REF!,$C669,#REF!,"&gt;="&amp;'Display 730 &amp; 1200'!$AN$10,#REF!,"&lt;="&amp;'Display 730 &amp; 1200'!$AN$9))</f>
        <v>#REF!</v>
      </c>
      <c r="E669" t="e">
        <f>IF($C669="",0,SUMIFS(#REF!,#REF!,$C669,#REF!,"&gt;="&amp;'Display 730 &amp; 1200'!$AN$12,#REF!,"&lt;="&amp;'Display 730 &amp; 1200'!$AN$11))</f>
        <v>#REF!</v>
      </c>
    </row>
    <row r="670" spans="1:5">
      <c r="A670" t="str">
        <f>IF(INDEX('Display 730 &amp; 1200'!$A:$A,ROW())="","",INDEX('Display 730 &amp; 1200'!$A:$A,ROW()))</f>
        <v>BANDUNG万隆</v>
      </c>
      <c r="B670" t="str">
        <f>IF(INDEX('Display 730 &amp; 1200'!$B:$B,ROW())="","",INDEX('Display 730 &amp; 1200'!$B:$B,ROW()))</f>
        <v>Septian Nugraha</v>
      </c>
      <c r="C670" t="str">
        <f>IF(INDEX('Display 730 &amp; 1200'!$D:$D,ROW())="","",INDEX('Display 730 &amp; 1200'!$D:$D,ROW()))</f>
        <v>CRN02C</v>
      </c>
      <c r="D670" t="e">
        <f>IF($C670="",0,SUMIFS(#REF!,#REF!,$C670,#REF!,"&gt;="&amp;'Display 730 &amp; 1200'!$AN$10,#REF!,"&lt;="&amp;'Display 730 &amp; 1200'!$AN$9))</f>
        <v>#REF!</v>
      </c>
      <c r="E670" t="e">
        <f>IF($C670="",0,SUMIFS(#REF!,#REF!,$C670,#REF!,"&gt;="&amp;'Display 730 &amp; 1200'!$AN$12,#REF!,"&lt;="&amp;'Display 730 &amp; 1200'!$AN$11))</f>
        <v>#REF!</v>
      </c>
    </row>
    <row r="671" spans="1:5">
      <c r="A671" t="str">
        <f>IF(INDEX('Display 730 &amp; 1200'!$A:$A,ROW())="","",INDEX('Display 730 &amp; 1200'!$A:$A,ROW()))</f>
        <v>BANDUNG万隆</v>
      </c>
      <c r="B671" t="str">
        <f>IF(INDEX('Display 730 &amp; 1200'!$B:$B,ROW())="","",INDEX('Display 730 &amp; 1200'!$B:$B,ROW()))</f>
        <v>Septian Nugraha</v>
      </c>
      <c r="C671" t="str">
        <f>IF(INDEX('Display 730 &amp; 1200'!$D:$D,ROW())="","",INDEX('Display 730 &amp; 1200'!$D:$D,ROW()))</f>
        <v>SMB40A</v>
      </c>
      <c r="D671" t="e">
        <f>IF($C671="",0,SUMIFS(#REF!,#REF!,$C671,#REF!,"&gt;="&amp;'Display 730 &amp; 1200'!$AN$10,#REF!,"&lt;="&amp;'Display 730 &amp; 1200'!$AN$9))</f>
        <v>#REF!</v>
      </c>
      <c r="E671" t="e">
        <f>IF($C671="",0,SUMIFS(#REF!,#REF!,$C671,#REF!,"&gt;="&amp;'Display 730 &amp; 1200'!$AN$12,#REF!,"&lt;="&amp;'Display 730 &amp; 1200'!$AN$11))</f>
        <v>#REF!</v>
      </c>
    </row>
    <row r="672" spans="1:5">
      <c r="A672" t="str">
        <f>IF(INDEX('Display 730 &amp; 1200'!$A:$A,ROW())="","",INDEX('Display 730 &amp; 1200'!$A:$A,ROW()))</f>
        <v>BANDUNG万隆</v>
      </c>
      <c r="B672" t="str">
        <f>IF(INDEX('Display 730 &amp; 1200'!$B:$B,ROW())="","",INDEX('Display 730 &amp; 1200'!$B:$B,ROW()))</f>
        <v>Septian Nugraha</v>
      </c>
      <c r="C672" t="str">
        <f>IF(INDEX('Display 730 &amp; 1200'!$D:$D,ROW())="","",INDEX('Display 730 &amp; 1200'!$D:$D,ROW()))</f>
        <v>DC_CIREBON_BARAT</v>
      </c>
      <c r="D672" t="e">
        <f>IF($C672="",0,SUMIFS(#REF!,#REF!,$C672,#REF!,"&gt;="&amp;'Display 730 &amp; 1200'!$AN$10,#REF!,"&lt;="&amp;'Display 730 &amp; 1200'!$AN$9))</f>
        <v>#REF!</v>
      </c>
      <c r="E672" t="e">
        <f>IF($C672="",0,SUMIFS(#REF!,#REF!,$C672,#REF!,"&gt;="&amp;'Display 730 &amp; 1200'!$AN$12,#REF!,"&lt;="&amp;'Display 730 &amp; 1200'!$AN$11))</f>
        <v>#REF!</v>
      </c>
    </row>
    <row r="673" spans="1:5">
      <c r="A673" t="str">
        <f>IF(INDEX('Display 730 &amp; 1200'!$A:$A,ROW())="","",INDEX('Display 730 &amp; 1200'!$A:$A,ROW()))</f>
        <v>BANDUNG万隆</v>
      </c>
      <c r="B673" t="str">
        <f>IF(INDEX('Display 730 &amp; 1200'!$B:$B,ROW())="","",INDEX('Display 730 &amp; 1200'!$B:$B,ROW()))</f>
        <v>Septian Nugraha</v>
      </c>
      <c r="C673" t="str">
        <f>IF(INDEX('Display 730 &amp; 1200'!$D:$D,ROW())="","",INDEX('Display 730 &amp; 1200'!$D:$D,ROW()))</f>
        <v>SMB03C</v>
      </c>
      <c r="D673" t="e">
        <f>IF($C673="",0,SUMIFS(#REF!,#REF!,$C673,#REF!,"&gt;="&amp;'Display 730 &amp; 1200'!$AN$10,#REF!,"&lt;="&amp;'Display 730 &amp; 1200'!$AN$9))</f>
        <v>#REF!</v>
      </c>
      <c r="E673" t="e">
        <f>IF($C673="",0,SUMIFS(#REF!,#REF!,$C673,#REF!,"&gt;="&amp;'Display 730 &amp; 1200'!$AN$12,#REF!,"&lt;="&amp;'Display 730 &amp; 1200'!$AN$11))</f>
        <v>#REF!</v>
      </c>
    </row>
    <row r="674" spans="1:5">
      <c r="A674" t="str">
        <f>IF(INDEX('Display 730 &amp; 1200'!$A:$A,ROW())="","",INDEX('Display 730 &amp; 1200'!$A:$A,ROW()))</f>
        <v>BANDUNG万隆</v>
      </c>
      <c r="B674" t="str">
        <f>IF(INDEX('Display 730 &amp; 1200'!$B:$B,ROW())="","",INDEX('Display 730 &amp; 1200'!$B:$B,ROW()))</f>
        <v>Septian Nugraha</v>
      </c>
      <c r="C674" t="str">
        <f>IF(INDEX('Display 730 &amp; 1200'!$D:$D,ROW())="","",INDEX('Display 730 &amp; 1200'!$D:$D,ROW()))</f>
        <v>SMB28C</v>
      </c>
      <c r="D674" t="e">
        <f>IF($C674="",0,SUMIFS(#REF!,#REF!,$C674,#REF!,"&gt;="&amp;'Display 730 &amp; 1200'!$AN$10,#REF!,"&lt;="&amp;'Display 730 &amp; 1200'!$AN$9))</f>
        <v>#REF!</v>
      </c>
      <c r="E674" t="e">
        <f>IF($C674="",0,SUMIFS(#REF!,#REF!,$C674,#REF!,"&gt;="&amp;'Display 730 &amp; 1200'!$AN$12,#REF!,"&lt;="&amp;'Display 730 &amp; 1200'!$AN$11))</f>
        <v>#REF!</v>
      </c>
    </row>
    <row r="675" spans="1:5">
      <c r="A675" t="str">
        <f>IF(INDEX('Display 730 &amp; 1200'!$A:$A,ROW())="","",INDEX('Display 730 &amp; 1200'!$A:$A,ROW()))</f>
        <v>BANDUNG万隆</v>
      </c>
      <c r="B675" t="str">
        <f>IF(INDEX('Display 730 &amp; 1200'!$B:$B,ROW())="","",INDEX('Display 730 &amp; 1200'!$B:$B,ROW()))</f>
        <v>Ari TH</v>
      </c>
      <c r="C675" t="str">
        <f>IF(INDEX('Display 730 &amp; 1200'!$D:$D,ROW())="","",INDEX('Display 730 &amp; 1200'!$D:$D,ROW()))</f>
        <v>Cibeet</v>
      </c>
      <c r="D675" t="e">
        <f>IF($C675="",0,SUMIFS(#REF!,#REF!,$C675,#REF!,"&gt;="&amp;'Display 730 &amp; 1200'!$AN$10,#REF!,"&lt;="&amp;'Display 730 &amp; 1200'!$AN$9))</f>
        <v>#REF!</v>
      </c>
      <c r="E675" t="e">
        <f>IF($C675="",0,SUMIFS(#REF!,#REF!,$C675,#REF!,"&gt;="&amp;'Display 730 &amp; 1200'!$AN$12,#REF!,"&lt;="&amp;'Display 730 &amp; 1200'!$AN$11))</f>
        <v>#REF!</v>
      </c>
    </row>
    <row r="676" spans="1:5">
      <c r="A676" t="str">
        <f>IF(INDEX('Display 730 &amp; 1200'!$A:$A,ROW())="","",INDEX('Display 730 &amp; 1200'!$A:$A,ROW()))</f>
        <v>BANDUNG万隆</v>
      </c>
      <c r="B676" t="str">
        <f>IF(INDEX('Display 730 &amp; 1200'!$B:$B,ROW())="","",INDEX('Display 730 &amp; 1200'!$B:$B,ROW()))</f>
        <v>Nanang</v>
      </c>
      <c r="C676" t="str">
        <f>IF(INDEX('Display 730 &amp; 1200'!$D:$D,ROW())="","",INDEX('Display 730 &amp; 1200'!$D:$D,ROW()))</f>
        <v>SMI15A</v>
      </c>
      <c r="D676" t="e">
        <f>IF($C676="",0,SUMIFS(#REF!,#REF!,$C676,#REF!,"&gt;="&amp;'Display 730 &amp; 1200'!$AN$10,#REF!,"&lt;="&amp;'Display 730 &amp; 1200'!$AN$9))</f>
        <v>#REF!</v>
      </c>
      <c r="E676" t="e">
        <f>IF($C676="",0,SUMIFS(#REF!,#REF!,$C676,#REF!,"&gt;="&amp;'Display 730 &amp; 1200'!$AN$12,#REF!,"&lt;="&amp;'Display 730 &amp; 1200'!$AN$11))</f>
        <v>#REF!</v>
      </c>
    </row>
    <row r="677" spans="1:5">
      <c r="A677" t="str">
        <f>IF(INDEX('Display 730 &amp; 1200'!$A:$A,ROW())="","",INDEX('Display 730 &amp; 1200'!$A:$A,ROW()))</f>
        <v>BANDUNG万隆</v>
      </c>
      <c r="B677" t="str">
        <f>IF(INDEX('Display 730 &amp; 1200'!$B:$B,ROW())="","",INDEX('Display 730 &amp; 1200'!$B:$B,ROW()))</f>
        <v>Nanang</v>
      </c>
      <c r="C677" t="str">
        <f>IF(INDEX('Display 730 &amp; 1200'!$D:$D,ROW())="","",INDEX('Display 730 &amp; 1200'!$D:$D,ROW()))</f>
        <v>Cimanggu_Per</v>
      </c>
      <c r="D677" t="e">
        <f>IF($C677="",0,SUMIFS(#REF!,#REF!,$C677,#REF!,"&gt;="&amp;'Display 730 &amp; 1200'!$AN$10,#REF!,"&lt;="&amp;'Display 730 &amp; 1200'!$AN$9))</f>
        <v>#REF!</v>
      </c>
      <c r="E677" t="e">
        <f>IF($C677="",0,SUMIFS(#REF!,#REF!,$C677,#REF!,"&gt;="&amp;'Display 730 &amp; 1200'!$AN$12,#REF!,"&lt;="&amp;'Display 730 &amp; 1200'!$AN$11))</f>
        <v>#REF!</v>
      </c>
    </row>
    <row r="678" spans="1:5">
      <c r="A678" t="str">
        <f>IF(INDEX('Display 730 &amp; 1200'!$A:$A,ROW())="","",INDEX('Display 730 &amp; 1200'!$A:$A,ROW()))</f>
        <v>BANDUNG万隆</v>
      </c>
      <c r="B678" t="str">
        <f>IF(INDEX('Display 730 &amp; 1200'!$B:$B,ROW())="","",INDEX('Display 730 &amp; 1200'!$B:$B,ROW()))</f>
        <v>Nanang</v>
      </c>
      <c r="C678" t="str">
        <f>IF(INDEX('Display 730 &amp; 1200'!$D:$D,ROW())="","",INDEX('Display 730 &amp; 1200'!$D:$D,ROW()))</f>
        <v>Cikangkung</v>
      </c>
      <c r="D678" t="e">
        <f>IF($C678="",0,SUMIFS(#REF!,#REF!,$C678,#REF!,"&gt;="&amp;'Display 730 &amp; 1200'!$AN$10,#REF!,"&lt;="&amp;'Display 730 &amp; 1200'!$AN$9))</f>
        <v>#REF!</v>
      </c>
      <c r="E678" t="e">
        <f>IF($C678="",0,SUMIFS(#REF!,#REF!,$C678,#REF!,"&gt;="&amp;'Display 730 &amp; 1200'!$AN$12,#REF!,"&lt;="&amp;'Display 730 &amp; 1200'!$AN$11))</f>
        <v>#REF!</v>
      </c>
    </row>
    <row r="679" spans="1:5">
      <c r="A679" t="str">
        <f>IF(INDEX('Display 730 &amp; 1200'!$A:$A,ROW())="","",INDEX('Display 730 &amp; 1200'!$A:$A,ROW()))</f>
        <v>BANDUNG万隆</v>
      </c>
      <c r="B679" t="str">
        <f>IF(INDEX('Display 730 &amp; 1200'!$B:$B,ROW())="","",INDEX('Display 730 &amp; 1200'!$B:$B,ROW()))</f>
        <v>Sandi Almanto</v>
      </c>
      <c r="C679" t="str">
        <f>IF(INDEX('Display 730 &amp; 1200'!$D:$D,ROW())="","",INDEX('Display 730 &amp; 1200'!$D:$D,ROW()))</f>
        <v>TAKOKAK</v>
      </c>
      <c r="D679" t="e">
        <f>IF($C679="",0,SUMIFS(#REF!,#REF!,$C679,#REF!,"&gt;="&amp;'Display 730 &amp; 1200'!$AN$10,#REF!,"&lt;="&amp;'Display 730 &amp; 1200'!$AN$9))</f>
        <v>#REF!</v>
      </c>
      <c r="E679" t="e">
        <f>IF($C679="",0,SUMIFS(#REF!,#REF!,$C679,#REF!,"&gt;="&amp;'Display 730 &amp; 1200'!$AN$12,#REF!,"&lt;="&amp;'Display 730 &amp; 1200'!$AN$11))</f>
        <v>#REF!</v>
      </c>
    </row>
    <row r="680" spans="1:5">
      <c r="A680" t="str">
        <f>IF(INDEX('Display 730 &amp; 1200'!$A:$A,ROW())="","",INDEX('Display 730 &amp; 1200'!$A:$A,ROW()))</f>
        <v>SEMARANG三宝垄</v>
      </c>
      <c r="B680" t="str">
        <f>IF(INDEX('Display 730 &amp; 1200'!$B:$B,ROW())="","",INDEX('Display 730 &amp; 1200'!$B:$B,ROW()))</f>
        <v>RENDI</v>
      </c>
      <c r="C680" t="str">
        <f>IF(INDEX('Display 730 &amp; 1200'!$D:$D,ROW())="","",INDEX('Display 730 &amp; 1200'!$D:$D,ROW()))</f>
        <v>BANJARNEGARA</v>
      </c>
      <c r="D680" t="e">
        <f>IF($C680="",0,SUMIFS(#REF!,#REF!,$C680,#REF!,"&gt;="&amp;'Display 730 &amp; 1200'!$AN$10,#REF!,"&lt;="&amp;'Display 730 &amp; 1200'!$AN$9))</f>
        <v>#REF!</v>
      </c>
      <c r="E680" t="e">
        <f>IF($C680="",0,SUMIFS(#REF!,#REF!,$C680,#REF!,"&gt;="&amp;'Display 730 &amp; 1200'!$AN$12,#REF!,"&lt;="&amp;'Display 730 &amp; 1200'!$AN$11))</f>
        <v>#REF!</v>
      </c>
    </row>
    <row r="681" spans="1:5">
      <c r="A681" t="str">
        <f>IF(INDEX('Display 730 &amp; 1200'!$A:$A,ROW())="","",INDEX('Display 730 &amp; 1200'!$A:$A,ROW()))</f>
        <v>SEMARANG三宝垄</v>
      </c>
      <c r="B681" t="str">
        <f>IF(INDEX('Display 730 &amp; 1200'!$B:$B,ROW())="","",INDEX('Display 730 &amp; 1200'!$B:$B,ROW()))</f>
        <v>RENDI</v>
      </c>
      <c r="C681" t="str">
        <f>IF(INDEX('Display 730 &amp; 1200'!$D:$D,ROW())="","",INDEX('Display 730 &amp; 1200'!$D:$D,ROW()))</f>
        <v>KLAMPOK</v>
      </c>
      <c r="D681" t="e">
        <f>IF($C681="",0,SUMIFS(#REF!,#REF!,$C681,#REF!,"&gt;="&amp;'Display 730 &amp; 1200'!$AN$10,#REF!,"&lt;="&amp;'Display 730 &amp; 1200'!$AN$9))</f>
        <v>#REF!</v>
      </c>
      <c r="E681" t="e">
        <f>IF($C681="",0,SUMIFS(#REF!,#REF!,$C681,#REF!,"&gt;="&amp;'Display 730 &amp; 1200'!$AN$12,#REF!,"&lt;="&amp;'Display 730 &amp; 1200'!$AN$11))</f>
        <v>#REF!</v>
      </c>
    </row>
    <row r="682" spans="1:5">
      <c r="A682" t="str">
        <f>IF(INDEX('Display 730 &amp; 1200'!$A:$A,ROW())="","",INDEX('Display 730 &amp; 1200'!$A:$A,ROW()))</f>
        <v>SEMARANG三宝垄</v>
      </c>
      <c r="B682" t="str">
        <f>IF(INDEX('Display 730 &amp; 1200'!$B:$B,ROW())="","",INDEX('Display 730 &amp; 1200'!$B:$B,ROW()))</f>
        <v>RENDI</v>
      </c>
      <c r="C682" t="str">
        <f>IF(INDEX('Display 730 &amp; 1200'!$D:$D,ROW())="","",INDEX('Display 730 &amp; 1200'!$D:$D,ROW()))</f>
        <v>KARANG_KOBAR</v>
      </c>
      <c r="D682" t="e">
        <f>IF($C682="",0,SUMIFS(#REF!,#REF!,$C682,#REF!,"&gt;="&amp;'Display 730 &amp; 1200'!$AN$10,#REF!,"&lt;="&amp;'Display 730 &amp; 1200'!$AN$9))</f>
        <v>#REF!</v>
      </c>
      <c r="E682" t="e">
        <f>IF($C682="",0,SUMIFS(#REF!,#REF!,$C682,#REF!,"&gt;="&amp;'Display 730 &amp; 1200'!$AN$12,#REF!,"&lt;="&amp;'Display 730 &amp; 1200'!$AN$11))</f>
        <v>#REF!</v>
      </c>
    </row>
    <row r="683" spans="1:5">
      <c r="A683" t="str">
        <f>IF(INDEX('Display 730 &amp; 1200'!$A:$A,ROW())="","",INDEX('Display 730 &amp; 1200'!$A:$A,ROW()))</f>
        <v>SEMARANG三宝垄</v>
      </c>
      <c r="B683" t="str">
        <f>IF(INDEX('Display 730 &amp; 1200'!$B:$B,ROW())="","",INDEX('Display 730 &amp; 1200'!$B:$B,ROW()))</f>
        <v>RENDI</v>
      </c>
      <c r="C683" t="str">
        <f>IF(INDEX('Display 730 &amp; 1200'!$D:$D,ROW())="","",INDEX('Display 730 &amp; 1200'!$D:$D,ROW()))</f>
        <v>BAWANG</v>
      </c>
      <c r="D683" t="e">
        <f>IF($C683="",0,SUMIFS(#REF!,#REF!,$C683,#REF!,"&gt;="&amp;'Display 730 &amp; 1200'!$AN$10,#REF!,"&lt;="&amp;'Display 730 &amp; 1200'!$AN$9))</f>
        <v>#REF!</v>
      </c>
      <c r="E683" t="e">
        <f>IF($C683="",0,SUMIFS(#REF!,#REF!,$C683,#REF!,"&gt;="&amp;'Display 730 &amp; 1200'!$AN$12,#REF!,"&lt;="&amp;'Display 730 &amp; 1200'!$AN$11))</f>
        <v>#REF!</v>
      </c>
    </row>
    <row r="684" spans="1:5">
      <c r="A684" t="str">
        <f>IF(INDEX('Display 730 &amp; 1200'!$A:$A,ROW())="","",INDEX('Display 730 &amp; 1200'!$A:$A,ROW()))</f>
        <v>SEMARANG三宝垄</v>
      </c>
      <c r="B684" t="str">
        <f>IF(INDEX('Display 730 &amp; 1200'!$B:$B,ROW())="","",INDEX('Display 730 &amp; 1200'!$B:$B,ROW()))</f>
        <v>RENDI</v>
      </c>
      <c r="C684" t="str">
        <f>IF(INDEX('Display 730 &amp; 1200'!$D:$D,ROW())="","",INDEX('Display 730 &amp; 1200'!$D:$D,ROW()))</f>
        <v>WANADADI</v>
      </c>
      <c r="D684" t="e">
        <f>IF($C684="",0,SUMIFS(#REF!,#REF!,$C684,#REF!,"&gt;="&amp;'Display 730 &amp; 1200'!$AN$10,#REF!,"&lt;="&amp;'Display 730 &amp; 1200'!$AN$9))</f>
        <v>#REF!</v>
      </c>
      <c r="E684" t="e">
        <f>IF($C684="",0,SUMIFS(#REF!,#REF!,$C684,#REF!,"&gt;="&amp;'Display 730 &amp; 1200'!$AN$12,#REF!,"&lt;="&amp;'Display 730 &amp; 1200'!$AN$11))</f>
        <v>#REF!</v>
      </c>
    </row>
    <row r="685" spans="1:5">
      <c r="A685" t="str">
        <f>IF(INDEX('Display 730 &amp; 1200'!$A:$A,ROW())="","",INDEX('Display 730 &amp; 1200'!$A:$A,ROW()))</f>
        <v>SEMARANG三宝垄</v>
      </c>
      <c r="B685" t="str">
        <f>IF(INDEX('Display 730 &amp; 1200'!$B:$B,ROW())="","",INDEX('Display 730 &amp; 1200'!$B:$B,ROW()))</f>
        <v>RENDI</v>
      </c>
      <c r="C685" t="str">
        <f>IF(INDEX('Display 730 &amp; 1200'!$D:$D,ROW())="","",INDEX('Display 730 &amp; 1200'!$D:$D,ROW()))</f>
        <v>SIGALUH</v>
      </c>
      <c r="D685" t="e">
        <f>IF($C685="",0,SUMIFS(#REF!,#REF!,$C685,#REF!,"&gt;="&amp;'Display 730 &amp; 1200'!$AN$10,#REF!,"&lt;="&amp;'Display 730 &amp; 1200'!$AN$9))</f>
        <v>#REF!</v>
      </c>
      <c r="E685" t="e">
        <f>IF($C685="",0,SUMIFS(#REF!,#REF!,$C685,#REF!,"&gt;="&amp;'Display 730 &amp; 1200'!$AN$12,#REF!,"&lt;="&amp;'Display 730 &amp; 1200'!$AN$11))</f>
        <v>#REF!</v>
      </c>
    </row>
    <row r="686" spans="1:5">
      <c r="A686" t="str">
        <f>IF(INDEX('Display 730 &amp; 1200'!$A:$A,ROW())="","",INDEX('Display 730 &amp; 1200'!$A:$A,ROW()))</f>
        <v>SEMARANG三宝垄</v>
      </c>
      <c r="B686" t="str">
        <f>IF(INDEX('Display 730 &amp; 1200'!$B:$B,ROW())="","",INDEX('Display 730 &amp; 1200'!$B:$B,ROW()))</f>
        <v>RENDI</v>
      </c>
      <c r="C686" t="str">
        <f>IF(INDEX('Display 730 &amp; 1200'!$D:$D,ROW())="","",INDEX('Display 730 &amp; 1200'!$D:$D,ROW()))</f>
        <v>PUNGGELAN01</v>
      </c>
      <c r="D686" t="e">
        <f>IF($C686="",0,SUMIFS(#REF!,#REF!,$C686,#REF!,"&gt;="&amp;'Display 730 &amp; 1200'!$AN$10,#REF!,"&lt;="&amp;'Display 730 &amp; 1200'!$AN$9))</f>
        <v>#REF!</v>
      </c>
      <c r="E686" t="e">
        <f>IF($C686="",0,SUMIFS(#REF!,#REF!,$C686,#REF!,"&gt;="&amp;'Display 730 &amp; 1200'!$AN$12,#REF!,"&lt;="&amp;'Display 730 &amp; 1200'!$AN$11))</f>
        <v>#REF!</v>
      </c>
    </row>
    <row r="687" spans="1:5">
      <c r="A687" t="str">
        <f>IF(INDEX('Display 730 &amp; 1200'!$A:$A,ROW())="","",INDEX('Display 730 &amp; 1200'!$A:$A,ROW()))</f>
        <v>SEMARANG三宝垄</v>
      </c>
      <c r="B687" t="str">
        <f>IF(INDEX('Display 730 &amp; 1200'!$B:$B,ROW())="","",INDEX('Display 730 &amp; 1200'!$B:$B,ROW()))</f>
        <v>RENDI</v>
      </c>
      <c r="C687" t="str">
        <f>IF(INDEX('Display 730 &amp; 1200'!$D:$D,ROW())="","",INDEX('Display 730 &amp; 1200'!$D:$D,ROW()))</f>
        <v>MANDIRAJA01</v>
      </c>
      <c r="D687" t="e">
        <f>IF($C687="",0,SUMIFS(#REF!,#REF!,$C687,#REF!,"&gt;="&amp;'Display 730 &amp; 1200'!$AN$10,#REF!,"&lt;="&amp;'Display 730 &amp; 1200'!$AN$9))</f>
        <v>#REF!</v>
      </c>
      <c r="E687" t="e">
        <f>IF($C687="",0,SUMIFS(#REF!,#REF!,$C687,#REF!,"&gt;="&amp;'Display 730 &amp; 1200'!$AN$12,#REF!,"&lt;="&amp;'Display 730 &amp; 1200'!$AN$11))</f>
        <v>#REF!</v>
      </c>
    </row>
    <row r="688" spans="1:5">
      <c r="A688" t="str">
        <f>IF(INDEX('Display 730 &amp; 1200'!$A:$A,ROW())="","",INDEX('Display 730 &amp; 1200'!$A:$A,ROW()))</f>
        <v>SEMARANG三宝垄</v>
      </c>
      <c r="B688" t="str">
        <f>IF(INDEX('Display 730 &amp; 1200'!$B:$B,ROW())="","",INDEX('Display 730 &amp; 1200'!$B:$B,ROW()))</f>
        <v>RENDI</v>
      </c>
      <c r="C688" t="str">
        <f>IF(INDEX('Display 730 &amp; 1200'!$D:$D,ROW())="","",INDEX('Display 730 &amp; 1200'!$D:$D,ROW()))</f>
        <v>PEJAWARAN</v>
      </c>
      <c r="D688" t="e">
        <f>IF($C688="",0,SUMIFS(#REF!,#REF!,$C688,#REF!,"&gt;="&amp;'Display 730 &amp; 1200'!$AN$10,#REF!,"&lt;="&amp;'Display 730 &amp; 1200'!$AN$9))</f>
        <v>#REF!</v>
      </c>
      <c r="E688" t="e">
        <f>IF($C688="",0,SUMIFS(#REF!,#REF!,$C688,#REF!,"&gt;="&amp;'Display 730 &amp; 1200'!$AN$12,#REF!,"&lt;="&amp;'Display 730 &amp; 1200'!$AN$11))</f>
        <v>#REF!</v>
      </c>
    </row>
    <row r="689" spans="1:5">
      <c r="A689" t="str">
        <f>IF(INDEX('Display 730 &amp; 1200'!$A:$A,ROW())="","",INDEX('Display 730 &amp; 1200'!$A:$A,ROW()))</f>
        <v>SEMARANG三宝垄</v>
      </c>
      <c r="B689" t="str">
        <f>IF(INDEX('Display 730 &amp; 1200'!$B:$B,ROW())="","",INDEX('Display 730 &amp; 1200'!$B:$B,ROW()))</f>
        <v>KUKUH SELATAN</v>
      </c>
      <c r="C689" t="str">
        <f>IF(INDEX('Display 730 &amp; 1200'!$D:$D,ROW())="","",INDEX('Display 730 &amp; 1200'!$D:$D,ROW()))</f>
        <v>KAJEN</v>
      </c>
      <c r="D689" t="e">
        <f>IF($C689="",0,SUMIFS(#REF!,#REF!,$C689,#REF!,"&gt;="&amp;'Display 730 &amp; 1200'!$AN$10,#REF!,"&lt;="&amp;'Display 730 &amp; 1200'!$AN$9))</f>
        <v>#REF!</v>
      </c>
      <c r="E689" t="e">
        <f>IF($C689="",0,SUMIFS(#REF!,#REF!,$C689,#REF!,"&gt;="&amp;'Display 730 &amp; 1200'!$AN$12,#REF!,"&lt;="&amp;'Display 730 &amp; 1200'!$AN$11))</f>
        <v>#REF!</v>
      </c>
    </row>
    <row r="690" spans="1:5">
      <c r="A690" t="str">
        <f>IF(INDEX('Display 730 &amp; 1200'!$A:$A,ROW())="","",INDEX('Display 730 &amp; 1200'!$A:$A,ROW()))</f>
        <v>SEMARANG三宝垄</v>
      </c>
      <c r="B690" t="str">
        <f>IF(INDEX('Display 730 &amp; 1200'!$B:$B,ROW())="","",INDEX('Display 730 &amp; 1200'!$B:$B,ROW()))</f>
        <v>KUKUH SELATAN</v>
      </c>
      <c r="C690" t="str">
        <f>IF(INDEX('Display 730 &amp; 1200'!$D:$D,ROW())="","",INDEX('Display 730 &amp; 1200'!$D:$D,ROW()))</f>
        <v>BOJONG</v>
      </c>
      <c r="D690" t="e">
        <f>IF($C690="",0,SUMIFS(#REF!,#REF!,$C690,#REF!,"&gt;="&amp;'Display 730 &amp; 1200'!$AN$10,#REF!,"&lt;="&amp;'Display 730 &amp; 1200'!$AN$9))</f>
        <v>#REF!</v>
      </c>
      <c r="E690" t="e">
        <f>IF($C690="",0,SUMIFS(#REF!,#REF!,$C690,#REF!,"&gt;="&amp;'Display 730 &amp; 1200'!$AN$12,#REF!,"&lt;="&amp;'Display 730 &amp; 1200'!$AN$11))</f>
        <v>#REF!</v>
      </c>
    </row>
    <row r="691" spans="1:5">
      <c r="A691" t="str">
        <f>IF(INDEX('Display 730 &amp; 1200'!$A:$A,ROW())="","",INDEX('Display 730 &amp; 1200'!$A:$A,ROW()))</f>
        <v>SEMARANG三宝垄</v>
      </c>
      <c r="B691" t="str">
        <f>IF(INDEX('Display 730 &amp; 1200'!$B:$B,ROW())="","",INDEX('Display 730 &amp; 1200'!$B:$B,ROW()))</f>
        <v>KUKUH SELATAN</v>
      </c>
      <c r="C691" t="str">
        <f>IF(INDEX('Display 730 &amp; 1200'!$D:$D,ROW())="","",INDEX('Display 730 &amp; 1200'!$D:$D,ROW()))</f>
        <v>KARANGSARI_KAJEN</v>
      </c>
      <c r="D691" t="e">
        <f>IF($C691="",0,SUMIFS(#REF!,#REF!,$C691,#REF!,"&gt;="&amp;'Display 730 &amp; 1200'!$AN$10,#REF!,"&lt;="&amp;'Display 730 &amp; 1200'!$AN$9))</f>
        <v>#REF!</v>
      </c>
      <c r="E691" t="e">
        <f>IF($C691="",0,SUMIFS(#REF!,#REF!,$C691,#REF!,"&gt;="&amp;'Display 730 &amp; 1200'!$AN$12,#REF!,"&lt;="&amp;'Display 730 &amp; 1200'!$AN$11))</f>
        <v>#REF!</v>
      </c>
    </row>
    <row r="692" spans="1:5">
      <c r="A692" t="str">
        <f>IF(INDEX('Display 730 &amp; 1200'!$A:$A,ROW())="","",INDEX('Display 730 &amp; 1200'!$A:$A,ROW()))</f>
        <v>SEMARANG三宝垄</v>
      </c>
      <c r="B692" t="str">
        <f>IF(INDEX('Display 730 &amp; 1200'!$B:$B,ROW())="","",INDEX('Display 730 &amp; 1200'!$B:$B,ROW()))</f>
        <v>KUKUH SELATAN</v>
      </c>
      <c r="C692" t="str">
        <f>IF(INDEX('Display 730 &amp; 1200'!$D:$D,ROW())="","",INDEX('Display 730 &amp; 1200'!$D:$D,ROW()))</f>
        <v>DORO</v>
      </c>
      <c r="D692" t="e">
        <f>IF($C692="",0,SUMIFS(#REF!,#REF!,$C692,#REF!,"&gt;="&amp;'Display 730 &amp; 1200'!$AN$10,#REF!,"&lt;="&amp;'Display 730 &amp; 1200'!$AN$9))</f>
        <v>#REF!</v>
      </c>
      <c r="E692" t="e">
        <f>IF($C692="",0,SUMIFS(#REF!,#REF!,$C692,#REF!,"&gt;="&amp;'Display 730 &amp; 1200'!$AN$12,#REF!,"&lt;="&amp;'Display 730 &amp; 1200'!$AN$11))</f>
        <v>#REF!</v>
      </c>
    </row>
    <row r="693" spans="1:5">
      <c r="A693" t="str">
        <f>IF(INDEX('Display 730 &amp; 1200'!$A:$A,ROW())="","",INDEX('Display 730 &amp; 1200'!$A:$A,ROW()))</f>
        <v>SEMARANG三宝垄</v>
      </c>
      <c r="B693" t="str">
        <f>IF(INDEX('Display 730 &amp; 1200'!$B:$B,ROW())="","",INDEX('Display 730 &amp; 1200'!$B:$B,ROW()))</f>
        <v>KUKUH SELATAN</v>
      </c>
      <c r="C693" t="str">
        <f>IF(INDEX('Display 730 &amp; 1200'!$D:$D,ROW())="","",INDEX('Display 730 &amp; 1200'!$D:$D,ROW()))</f>
        <v>PANINGGARAN</v>
      </c>
      <c r="D693" t="e">
        <f>IF($C693="",0,SUMIFS(#REF!,#REF!,$C693,#REF!,"&gt;="&amp;'Display 730 &amp; 1200'!$AN$10,#REF!,"&lt;="&amp;'Display 730 &amp; 1200'!$AN$9))</f>
        <v>#REF!</v>
      </c>
      <c r="E693" t="e">
        <f>IF($C693="",0,SUMIFS(#REF!,#REF!,$C693,#REF!,"&gt;="&amp;'Display 730 &amp; 1200'!$AN$12,#REF!,"&lt;="&amp;'Display 730 &amp; 1200'!$AN$11))</f>
        <v>#REF!</v>
      </c>
    </row>
    <row r="694" spans="1:5">
      <c r="A694" t="str">
        <f>IF(INDEX('Display 730 &amp; 1200'!$A:$A,ROW())="","",INDEX('Display 730 &amp; 1200'!$A:$A,ROW()))</f>
        <v>SEMARANG三宝垄</v>
      </c>
      <c r="B694" t="str">
        <f>IF(INDEX('Display 730 &amp; 1200'!$B:$B,ROW())="","",INDEX('Display 730 &amp; 1200'!$B:$B,ROW()))</f>
        <v>KUKUH SELATAN</v>
      </c>
      <c r="C694" t="str">
        <f>IF(INDEX('Display 730 &amp; 1200'!$D:$D,ROW())="","",INDEX('Display 730 &amp; 1200'!$D:$D,ROW()))</f>
        <v>TIRTO01</v>
      </c>
      <c r="D694" t="e">
        <f>IF($C694="",0,SUMIFS(#REF!,#REF!,$C694,#REF!,"&gt;="&amp;'Display 730 &amp; 1200'!$AN$10,#REF!,"&lt;="&amp;'Display 730 &amp; 1200'!$AN$9))</f>
        <v>#REF!</v>
      </c>
      <c r="E694" t="e">
        <f>IF($C694="",0,SUMIFS(#REF!,#REF!,$C694,#REF!,"&gt;="&amp;'Display 730 &amp; 1200'!$AN$12,#REF!,"&lt;="&amp;'Display 730 &amp; 1200'!$AN$11))</f>
        <v>#REF!</v>
      </c>
    </row>
    <row r="695" spans="1:5">
      <c r="A695" t="str">
        <f>IF(INDEX('Display 730 &amp; 1200'!$A:$A,ROW())="","",INDEX('Display 730 &amp; 1200'!$A:$A,ROW()))</f>
        <v>SEMARANG三宝垄</v>
      </c>
      <c r="B695" t="str">
        <f>IF(INDEX('Display 730 &amp; 1200'!$B:$B,ROW())="","",INDEX('Display 730 &amp; 1200'!$B:$B,ROW()))</f>
        <v>KUKUH SELATAN</v>
      </c>
      <c r="C695" t="str">
        <f>IF(INDEX('Display 730 &amp; 1200'!$D:$D,ROW())="","",INDEX('Display 730 &amp; 1200'!$D:$D,ROW()))</f>
        <v>KESESI01</v>
      </c>
      <c r="D695" t="e">
        <f>IF($C695="",0,SUMIFS(#REF!,#REF!,$C695,#REF!,"&gt;="&amp;'Display 730 &amp; 1200'!$AN$10,#REF!,"&lt;="&amp;'Display 730 &amp; 1200'!$AN$9))</f>
        <v>#REF!</v>
      </c>
      <c r="E695" t="e">
        <f>IF($C695="",0,SUMIFS(#REF!,#REF!,$C695,#REF!,"&gt;="&amp;'Display 730 &amp; 1200'!$AN$12,#REF!,"&lt;="&amp;'Display 730 &amp; 1200'!$AN$11))</f>
        <v>#REF!</v>
      </c>
    </row>
    <row r="696" spans="1:5">
      <c r="A696" t="str">
        <f>IF(INDEX('Display 730 &amp; 1200'!$A:$A,ROW())="","",INDEX('Display 730 &amp; 1200'!$A:$A,ROW()))</f>
        <v>SEMARANG三宝垄</v>
      </c>
      <c r="B696" t="str">
        <f>IF(INDEX('Display 730 &amp; 1200'!$B:$B,ROW())="","",INDEX('Display 730 &amp; 1200'!$B:$B,ROW()))</f>
        <v>KUKUH SELATAN</v>
      </c>
      <c r="C696" t="str">
        <f>IF(INDEX('Display 730 &amp; 1200'!$D:$D,ROW())="","",INDEX('Display 730 &amp; 1200'!$D:$D,ROW()))</f>
        <v>WONOPRINGGO01</v>
      </c>
      <c r="D696" t="e">
        <f>IF($C696="",0,SUMIFS(#REF!,#REF!,$C696,#REF!,"&gt;="&amp;'Display 730 &amp; 1200'!$AN$10,#REF!,"&lt;="&amp;'Display 730 &amp; 1200'!$AN$9))</f>
        <v>#REF!</v>
      </c>
      <c r="E696" t="e">
        <f>IF($C696="",0,SUMIFS(#REF!,#REF!,$C696,#REF!,"&gt;="&amp;'Display 730 &amp; 1200'!$AN$12,#REF!,"&lt;="&amp;'Display 730 &amp; 1200'!$AN$11))</f>
        <v>#REF!</v>
      </c>
    </row>
    <row r="697" spans="1:5">
      <c r="A697" t="str">
        <f>IF(INDEX('Display 730 &amp; 1200'!$A:$A,ROW())="","",INDEX('Display 730 &amp; 1200'!$A:$A,ROW()))</f>
        <v>SEMARANG三宝垄</v>
      </c>
      <c r="B697" t="str">
        <f>IF(INDEX('Display 730 &amp; 1200'!$B:$B,ROW())="","",INDEX('Display 730 &amp; 1200'!$B:$B,ROW()))</f>
        <v>KUKUH SELATAN</v>
      </c>
      <c r="C697" t="str">
        <f>IF(INDEX('Display 730 &amp; 1200'!$D:$D,ROW())="","",INDEX('Display 730 &amp; 1200'!$D:$D,ROW()))</f>
        <v>KEDUNGWUNI01</v>
      </c>
      <c r="D697" t="e">
        <f>IF($C697="",0,SUMIFS(#REF!,#REF!,$C697,#REF!,"&gt;="&amp;'Display 730 &amp; 1200'!$AN$10,#REF!,"&lt;="&amp;'Display 730 &amp; 1200'!$AN$9))</f>
        <v>#REF!</v>
      </c>
      <c r="E697" t="e">
        <f>IF($C697="",0,SUMIFS(#REF!,#REF!,$C697,#REF!,"&gt;="&amp;'Display 730 &amp; 1200'!$AN$12,#REF!,"&lt;="&amp;'Display 730 &amp; 1200'!$AN$11))</f>
        <v>#REF!</v>
      </c>
    </row>
    <row r="698" spans="1:5">
      <c r="A698" t="str">
        <f>IF(INDEX('Display 730 &amp; 1200'!$A:$A,ROW())="","",INDEX('Display 730 &amp; 1200'!$A:$A,ROW()))</f>
        <v>SEMARANG三宝垄</v>
      </c>
      <c r="B698" t="str">
        <f>IF(INDEX('Display 730 &amp; 1200'!$B:$B,ROW())="","",INDEX('Display 730 &amp; 1200'!$B:$B,ROW()))</f>
        <v>KUKUH SELATAN</v>
      </c>
      <c r="C698" t="str">
        <f>IF(INDEX('Display 730 &amp; 1200'!$D:$D,ROW())="","",INDEX('Display 730 &amp; 1200'!$D:$D,ROW()))</f>
        <v>KARANGDADAP01</v>
      </c>
      <c r="D698" t="e">
        <f>IF($C698="",0,SUMIFS(#REF!,#REF!,$C698,#REF!,"&gt;="&amp;'Display 730 &amp; 1200'!$AN$10,#REF!,"&lt;="&amp;'Display 730 &amp; 1200'!$AN$9))</f>
        <v>#REF!</v>
      </c>
      <c r="E698" t="e">
        <f>IF($C698="",0,SUMIFS(#REF!,#REF!,$C698,#REF!,"&gt;="&amp;'Display 730 &amp; 1200'!$AN$12,#REF!,"&lt;="&amp;'Display 730 &amp; 1200'!$AN$11))</f>
        <v>#REF!</v>
      </c>
    </row>
    <row r="699" spans="1:5">
      <c r="A699" t="str">
        <f>IF(INDEX('Display 730 &amp; 1200'!$A:$A,ROW())="","",INDEX('Display 730 &amp; 1200'!$A:$A,ROW()))</f>
        <v>SEMARANG三宝垄</v>
      </c>
      <c r="B699" t="str">
        <f>IF(INDEX('Display 730 &amp; 1200'!$B:$B,ROW())="","",INDEX('Display 730 &amp; 1200'!$B:$B,ROW()))</f>
        <v>RENDI</v>
      </c>
      <c r="C699" t="str">
        <f>IF(INDEX('Display 730 &amp; 1200'!$D:$D,ROW())="","",INDEX('Display 730 &amp; 1200'!$D:$D,ROW()))</f>
        <v>TEMANGGUNG</v>
      </c>
      <c r="D699" t="e">
        <f>IF($C699="",0,SUMIFS(#REF!,#REF!,$C699,#REF!,"&gt;="&amp;'Display 730 &amp; 1200'!$AN$10,#REF!,"&lt;="&amp;'Display 730 &amp; 1200'!$AN$9))</f>
        <v>#REF!</v>
      </c>
      <c r="E699" t="e">
        <f>IF($C699="",0,SUMIFS(#REF!,#REF!,$C699,#REF!,"&gt;="&amp;'Display 730 &amp; 1200'!$AN$12,#REF!,"&lt;="&amp;'Display 730 &amp; 1200'!$AN$11))</f>
        <v>#REF!</v>
      </c>
    </row>
    <row r="700" spans="1:5">
      <c r="A700" t="str">
        <f>IF(INDEX('Display 730 &amp; 1200'!$A:$A,ROW())="","",INDEX('Display 730 &amp; 1200'!$A:$A,ROW()))</f>
        <v>SEMARANG三宝垄</v>
      </c>
      <c r="B700" t="str">
        <f>IF(INDEX('Display 730 &amp; 1200'!$B:$B,ROW())="","",INDEX('Display 730 &amp; 1200'!$B:$B,ROW()))</f>
        <v>RENDI</v>
      </c>
      <c r="C700" t="str">
        <f>IF(INDEX('Display 730 &amp; 1200'!$D:$D,ROW())="","",INDEX('Display 730 &amp; 1200'!$D:$D,ROW()))</f>
        <v>NGADIREJO</v>
      </c>
      <c r="D700" t="e">
        <f>IF($C700="",0,SUMIFS(#REF!,#REF!,$C700,#REF!,"&gt;="&amp;'Display 730 &amp; 1200'!$AN$10,#REF!,"&lt;="&amp;'Display 730 &amp; 1200'!$AN$9))</f>
        <v>#REF!</v>
      </c>
      <c r="E700" t="e">
        <f>IF($C700="",0,SUMIFS(#REF!,#REF!,$C700,#REF!,"&gt;="&amp;'Display 730 &amp; 1200'!$AN$12,#REF!,"&lt;="&amp;'Display 730 &amp; 1200'!$AN$11))</f>
        <v>#REF!</v>
      </c>
    </row>
    <row r="701" spans="1:5">
      <c r="A701" t="str">
        <f>IF(INDEX('Display 730 &amp; 1200'!$A:$A,ROW())="","",INDEX('Display 730 &amp; 1200'!$A:$A,ROW()))</f>
        <v>SEMARANG三宝垄</v>
      </c>
      <c r="B701" t="str">
        <f>IF(INDEX('Display 730 &amp; 1200'!$B:$B,ROW())="","",INDEX('Display 730 &amp; 1200'!$B:$B,ROW()))</f>
        <v>RENDI</v>
      </c>
      <c r="C701" t="str">
        <f>IF(INDEX('Display 730 &amp; 1200'!$D:$D,ROW())="","",INDEX('Display 730 &amp; 1200'!$D:$D,ROW()))</f>
        <v>CANDIROTO</v>
      </c>
      <c r="D701" t="e">
        <f>IF($C701="",0,SUMIFS(#REF!,#REF!,$C701,#REF!,"&gt;="&amp;'Display 730 &amp; 1200'!$AN$10,#REF!,"&lt;="&amp;'Display 730 &amp; 1200'!$AN$9))</f>
        <v>#REF!</v>
      </c>
      <c r="E701" t="e">
        <f>IF($C701="",0,SUMIFS(#REF!,#REF!,$C701,#REF!,"&gt;="&amp;'Display 730 &amp; 1200'!$AN$12,#REF!,"&lt;="&amp;'Display 730 &amp; 1200'!$AN$11))</f>
        <v>#REF!</v>
      </c>
    </row>
    <row r="702" spans="1:5">
      <c r="A702" t="str">
        <f>IF(INDEX('Display 730 &amp; 1200'!$A:$A,ROW())="","",INDEX('Display 730 &amp; 1200'!$A:$A,ROW()))</f>
        <v>SEMARANG三宝垄</v>
      </c>
      <c r="B702" t="str">
        <f>IF(INDEX('Display 730 &amp; 1200'!$B:$B,ROW())="","",INDEX('Display 730 &amp; 1200'!$B:$B,ROW()))</f>
        <v>RENDI</v>
      </c>
      <c r="C702" t="str">
        <f>IF(INDEX('Display 730 &amp; 1200'!$D:$D,ROW())="","",INDEX('Display 730 &amp; 1200'!$D:$D,ROW()))</f>
        <v>PARAKAN</v>
      </c>
      <c r="D702" t="e">
        <f>IF($C702="",0,SUMIFS(#REF!,#REF!,$C702,#REF!,"&gt;="&amp;'Display 730 &amp; 1200'!$AN$10,#REF!,"&lt;="&amp;'Display 730 &amp; 1200'!$AN$9))</f>
        <v>#REF!</v>
      </c>
      <c r="E702" t="e">
        <f>IF($C702="",0,SUMIFS(#REF!,#REF!,$C702,#REF!,"&gt;="&amp;'Display 730 &amp; 1200'!$AN$12,#REF!,"&lt;="&amp;'Display 730 &amp; 1200'!$AN$11))</f>
        <v>#REF!</v>
      </c>
    </row>
    <row r="703" spans="1:5">
      <c r="A703" t="str">
        <f>IF(INDEX('Display 730 &amp; 1200'!$A:$A,ROW())="","",INDEX('Display 730 &amp; 1200'!$A:$A,ROW()))</f>
        <v>SEMARANG三宝垄</v>
      </c>
      <c r="B703" t="str">
        <f>IF(INDEX('Display 730 &amp; 1200'!$B:$B,ROW())="","",INDEX('Display 730 &amp; 1200'!$B:$B,ROW()))</f>
        <v>RENDI</v>
      </c>
      <c r="C703" t="str">
        <f>IF(INDEX('Display 730 &amp; 1200'!$D:$D,ROW())="","",INDEX('Display 730 &amp; 1200'!$D:$D,ROW()))</f>
        <v>KRANGGAN</v>
      </c>
      <c r="D703" t="e">
        <f>IF($C703="",0,SUMIFS(#REF!,#REF!,$C703,#REF!,"&gt;="&amp;'Display 730 &amp; 1200'!$AN$10,#REF!,"&lt;="&amp;'Display 730 &amp; 1200'!$AN$9))</f>
        <v>#REF!</v>
      </c>
      <c r="E703" t="e">
        <f>IF($C703="",0,SUMIFS(#REF!,#REF!,$C703,#REF!,"&gt;="&amp;'Display 730 &amp; 1200'!$AN$12,#REF!,"&lt;="&amp;'Display 730 &amp; 1200'!$AN$11))</f>
        <v>#REF!</v>
      </c>
    </row>
    <row r="704" spans="1:5">
      <c r="A704" t="str">
        <f>IF(INDEX('Display 730 &amp; 1200'!$A:$A,ROW())="","",INDEX('Display 730 &amp; 1200'!$A:$A,ROW()))</f>
        <v>SEMARANG三宝垄</v>
      </c>
      <c r="B704" t="str">
        <f>IF(INDEX('Display 730 &amp; 1200'!$B:$B,ROW())="","",INDEX('Display 730 &amp; 1200'!$B:$B,ROW()))</f>
        <v>RENDI</v>
      </c>
      <c r="C704" t="str">
        <f>IF(INDEX('Display 730 &amp; 1200'!$D:$D,ROW())="","",INDEX('Display 730 &amp; 1200'!$D:$D,ROW()))</f>
        <v>KEDU</v>
      </c>
      <c r="D704" t="e">
        <f>IF($C704="",0,SUMIFS(#REF!,#REF!,$C704,#REF!,"&gt;="&amp;'Display 730 &amp; 1200'!$AN$10,#REF!,"&lt;="&amp;'Display 730 &amp; 1200'!$AN$9))</f>
        <v>#REF!</v>
      </c>
      <c r="E704" t="e">
        <f>IF($C704="",0,SUMIFS(#REF!,#REF!,$C704,#REF!,"&gt;="&amp;'Display 730 &amp; 1200'!$AN$12,#REF!,"&lt;="&amp;'Display 730 &amp; 1200'!$AN$11))</f>
        <v>#REF!</v>
      </c>
    </row>
    <row r="705" spans="1:5">
      <c r="A705" t="str">
        <f>IF(INDEX('Display 730 &amp; 1200'!$A:$A,ROW())="","",INDEX('Display 730 &amp; 1200'!$A:$A,ROW()))</f>
        <v>SEMARANG三宝垄</v>
      </c>
      <c r="B705" t="str">
        <f>IF(INDEX('Display 730 &amp; 1200'!$B:$B,ROW())="","",INDEX('Display 730 &amp; 1200'!$B:$B,ROW()))</f>
        <v>RENDI</v>
      </c>
      <c r="C705" t="str">
        <f>IF(INDEX('Display 730 &amp; 1200'!$D:$D,ROW())="","",INDEX('Display 730 &amp; 1200'!$D:$D,ROW()))</f>
        <v>WADAS</v>
      </c>
      <c r="D705" t="e">
        <f>IF($C705="",0,SUMIFS(#REF!,#REF!,$C705,#REF!,"&gt;="&amp;'Display 730 &amp; 1200'!$AN$10,#REF!,"&lt;="&amp;'Display 730 &amp; 1200'!$AN$9))</f>
        <v>#REF!</v>
      </c>
      <c r="E705" t="e">
        <f>IF($C705="",0,SUMIFS(#REF!,#REF!,$C705,#REF!,"&gt;="&amp;'Display 730 &amp; 1200'!$AN$12,#REF!,"&lt;="&amp;'Display 730 &amp; 1200'!$AN$11))</f>
        <v>#REF!</v>
      </c>
    </row>
    <row r="706" spans="1:5">
      <c r="A706" t="str">
        <f>IF(INDEX('Display 730 &amp; 1200'!$A:$A,ROW())="","",INDEX('Display 730 &amp; 1200'!$A:$A,ROW()))</f>
        <v>SEMARANG三宝垄</v>
      </c>
      <c r="B706" t="str">
        <f>IF(INDEX('Display 730 &amp; 1200'!$B:$B,ROW())="","",INDEX('Display 730 &amp; 1200'!$B:$B,ROW()))</f>
        <v>RENDI</v>
      </c>
      <c r="C706" t="str">
        <f>IF(INDEX('Display 730 &amp; 1200'!$D:$D,ROW())="","",INDEX('Display 730 &amp; 1200'!$D:$D,ROW()))</f>
        <v>PRINGSURAT_TIMUR</v>
      </c>
      <c r="D706" t="e">
        <f>IF($C706="",0,SUMIFS(#REF!,#REF!,$C706,#REF!,"&gt;="&amp;'Display 730 &amp; 1200'!$AN$10,#REF!,"&lt;="&amp;'Display 730 &amp; 1200'!$AN$9))</f>
        <v>#REF!</v>
      </c>
      <c r="E706" t="e">
        <f>IF($C706="",0,SUMIFS(#REF!,#REF!,$C706,#REF!,"&gt;="&amp;'Display 730 &amp; 1200'!$AN$12,#REF!,"&lt;="&amp;'Display 730 &amp; 1200'!$AN$11))</f>
        <v>#REF!</v>
      </c>
    </row>
    <row r="707" spans="1:5">
      <c r="A707" t="str">
        <f>IF(INDEX('Display 730 &amp; 1200'!$A:$A,ROW())="","",INDEX('Display 730 &amp; 1200'!$A:$A,ROW()))</f>
        <v>SEMARANG三宝垄</v>
      </c>
      <c r="B707" t="str">
        <f>IF(INDEX('Display 730 &amp; 1200'!$B:$B,ROW())="","",INDEX('Display 730 &amp; 1200'!$B:$B,ROW()))</f>
        <v>-</v>
      </c>
      <c r="C707" t="str">
        <f>IF(INDEX('Display 730 &amp; 1200'!$D:$D,ROW())="","",INDEX('Display 730 &amp; 1200'!$D:$D,ROW()))</f>
        <v>BLORA</v>
      </c>
      <c r="D707" t="e">
        <f>IF($C707="",0,SUMIFS(#REF!,#REF!,$C707,#REF!,"&gt;="&amp;'Display 730 &amp; 1200'!$AN$10,#REF!,"&lt;="&amp;'Display 730 &amp; 1200'!$AN$9))</f>
        <v>#REF!</v>
      </c>
      <c r="E707" t="e">
        <f>IF($C707="",0,SUMIFS(#REF!,#REF!,$C707,#REF!,"&gt;="&amp;'Display 730 &amp; 1200'!$AN$12,#REF!,"&lt;="&amp;'Display 730 &amp; 1200'!$AN$11))</f>
        <v>#REF!</v>
      </c>
    </row>
    <row r="708" spans="1:5">
      <c r="A708" t="str">
        <f>IF(INDEX('Display 730 &amp; 1200'!$A:$A,ROW())="","",INDEX('Display 730 &amp; 1200'!$A:$A,ROW()))</f>
        <v>SEMARANG三宝垄</v>
      </c>
      <c r="B708" t="str">
        <f>IF(INDEX('Display 730 &amp; 1200'!$B:$B,ROW())="","",INDEX('Display 730 &amp; 1200'!$B:$B,ROW()))</f>
        <v>QOMAR</v>
      </c>
      <c r="C708" t="str">
        <f>IF(INDEX('Display 730 &amp; 1200'!$D:$D,ROW())="","",INDEX('Display 730 &amp; 1200'!$D:$D,ROW()))</f>
        <v>NGAWEN</v>
      </c>
      <c r="D708" t="e">
        <f>IF($C708="",0,SUMIFS(#REF!,#REF!,$C708,#REF!,"&gt;="&amp;'Display 730 &amp; 1200'!$AN$10,#REF!,"&lt;="&amp;'Display 730 &amp; 1200'!$AN$9))</f>
        <v>#REF!</v>
      </c>
      <c r="E708" t="e">
        <f>IF($C708="",0,SUMIFS(#REF!,#REF!,$C708,#REF!,"&gt;="&amp;'Display 730 &amp; 1200'!$AN$12,#REF!,"&lt;="&amp;'Display 730 &amp; 1200'!$AN$11))</f>
        <v>#REF!</v>
      </c>
    </row>
    <row r="709" spans="1:5">
      <c r="A709" t="str">
        <f>IF(INDEX('Display 730 &amp; 1200'!$A:$A,ROW())="","",INDEX('Display 730 &amp; 1200'!$A:$A,ROW()))</f>
        <v>SEMARANG三宝垄</v>
      </c>
      <c r="B709" t="str">
        <f>IF(INDEX('Display 730 &amp; 1200'!$B:$B,ROW())="","",INDEX('Display 730 &amp; 1200'!$B:$B,ROW()))</f>
        <v>QOMAR</v>
      </c>
      <c r="C709" t="str">
        <f>IF(INDEX('Display 730 &amp; 1200'!$D:$D,ROW())="","",INDEX('Display 730 &amp; 1200'!$D:$D,ROW()))</f>
        <v>JEPON</v>
      </c>
      <c r="D709" t="e">
        <f>IF($C709="",0,SUMIFS(#REF!,#REF!,$C709,#REF!,"&gt;="&amp;'Display 730 &amp; 1200'!$AN$10,#REF!,"&lt;="&amp;'Display 730 &amp; 1200'!$AN$9))</f>
        <v>#REF!</v>
      </c>
      <c r="E709" t="e">
        <f>IF($C709="",0,SUMIFS(#REF!,#REF!,$C709,#REF!,"&gt;="&amp;'Display 730 &amp; 1200'!$AN$12,#REF!,"&lt;="&amp;'Display 730 &amp; 1200'!$AN$11))</f>
        <v>#REF!</v>
      </c>
    </row>
    <row r="710" spans="1:5">
      <c r="A710" t="str">
        <f>IF(INDEX('Display 730 &amp; 1200'!$A:$A,ROW())="","",INDEX('Display 730 &amp; 1200'!$A:$A,ROW()))</f>
        <v>SEMARANG三宝垄</v>
      </c>
      <c r="B710" t="str">
        <f>IF(INDEX('Display 730 &amp; 1200'!$B:$B,ROW())="","",INDEX('Display 730 &amp; 1200'!$B:$B,ROW()))</f>
        <v>QOMAR</v>
      </c>
      <c r="C710" t="str">
        <f>IF(INDEX('Display 730 &amp; 1200'!$D:$D,ROW())="","",INDEX('Display 730 &amp; 1200'!$D:$D,ROW()))</f>
        <v>KUNDURAN</v>
      </c>
      <c r="D710" t="e">
        <f>IF($C710="",0,SUMIFS(#REF!,#REF!,$C710,#REF!,"&gt;="&amp;'Display 730 &amp; 1200'!$AN$10,#REF!,"&lt;="&amp;'Display 730 &amp; 1200'!$AN$9))</f>
        <v>#REF!</v>
      </c>
      <c r="E710" t="e">
        <f>IF($C710="",0,SUMIFS(#REF!,#REF!,$C710,#REF!,"&gt;="&amp;'Display 730 &amp; 1200'!$AN$12,#REF!,"&lt;="&amp;'Display 730 &amp; 1200'!$AN$11))</f>
        <v>#REF!</v>
      </c>
    </row>
    <row r="711" spans="1:5">
      <c r="A711" t="str">
        <f>IF(INDEX('Display 730 &amp; 1200'!$A:$A,ROW())="","",INDEX('Display 730 &amp; 1200'!$A:$A,ROW()))</f>
        <v>SEMARANG三宝垄</v>
      </c>
      <c r="B711" t="str">
        <f>IF(INDEX('Display 730 &amp; 1200'!$B:$B,ROW())="","",INDEX('Display 730 &amp; 1200'!$B:$B,ROW()))</f>
        <v>QOMAR</v>
      </c>
      <c r="C711" t="str">
        <f>IF(INDEX('Display 730 &amp; 1200'!$D:$D,ROW())="","",INDEX('Display 730 &amp; 1200'!$D:$D,ROW()))</f>
        <v>CEPU</v>
      </c>
      <c r="D711" t="e">
        <f>IF($C711="",0,SUMIFS(#REF!,#REF!,$C711,#REF!,"&gt;="&amp;'Display 730 &amp; 1200'!$AN$10,#REF!,"&lt;="&amp;'Display 730 &amp; 1200'!$AN$9))</f>
        <v>#REF!</v>
      </c>
      <c r="E711" t="e">
        <f>IF($C711="",0,SUMIFS(#REF!,#REF!,$C711,#REF!,"&gt;="&amp;'Display 730 &amp; 1200'!$AN$12,#REF!,"&lt;="&amp;'Display 730 &amp; 1200'!$AN$11))</f>
        <v>#REF!</v>
      </c>
    </row>
    <row r="712" spans="1:5">
      <c r="A712" t="str">
        <f>IF(INDEX('Display 730 &amp; 1200'!$A:$A,ROW())="","",INDEX('Display 730 &amp; 1200'!$A:$A,ROW()))</f>
        <v>SEMARANG三宝垄</v>
      </c>
      <c r="B712" t="str">
        <f>IF(INDEX('Display 730 &amp; 1200'!$B:$B,ROW())="","",INDEX('Display 730 &amp; 1200'!$B:$B,ROW()))</f>
        <v>QOMAR</v>
      </c>
      <c r="C712" t="str">
        <f>IF(INDEX('Display 730 &amp; 1200'!$D:$D,ROW())="","",INDEX('Display 730 &amp; 1200'!$D:$D,ROW()))</f>
        <v>RANDUBLATUNG</v>
      </c>
      <c r="D712" t="e">
        <f>IF($C712="",0,SUMIFS(#REF!,#REF!,$C712,#REF!,"&gt;="&amp;'Display 730 &amp; 1200'!$AN$10,#REF!,"&lt;="&amp;'Display 730 &amp; 1200'!$AN$9))</f>
        <v>#REF!</v>
      </c>
      <c r="E712" t="e">
        <f>IF($C712="",0,SUMIFS(#REF!,#REF!,$C712,#REF!,"&gt;="&amp;'Display 730 &amp; 1200'!$AN$12,#REF!,"&lt;="&amp;'Display 730 &amp; 1200'!$AN$11))</f>
        <v>#REF!</v>
      </c>
    </row>
    <row r="713" spans="1:5">
      <c r="A713" t="str">
        <f>IF(INDEX('Display 730 &amp; 1200'!$A:$A,ROW())="","",INDEX('Display 730 &amp; 1200'!$A:$A,ROW()))</f>
        <v>SEMARANG三宝垄</v>
      </c>
      <c r="B713" t="str">
        <f>IF(INDEX('Display 730 &amp; 1200'!$B:$B,ROW())="","",INDEX('Display 730 &amp; 1200'!$B:$B,ROW()))</f>
        <v>QOMAR</v>
      </c>
      <c r="C713" t="str">
        <f>IF(INDEX('Display 730 &amp; 1200'!$D:$D,ROW())="","",INDEX('Display 730 &amp; 1200'!$D:$D,ROW()))</f>
        <v>KEDUNGTUBAN</v>
      </c>
      <c r="D713" t="e">
        <f>IF($C713="",0,SUMIFS(#REF!,#REF!,$C713,#REF!,"&gt;="&amp;'Display 730 &amp; 1200'!$AN$10,#REF!,"&lt;="&amp;'Display 730 &amp; 1200'!$AN$9))</f>
        <v>#REF!</v>
      </c>
      <c r="E713" t="e">
        <f>IF($C713="",0,SUMIFS(#REF!,#REF!,$C713,#REF!,"&gt;="&amp;'Display 730 &amp; 1200'!$AN$12,#REF!,"&lt;="&amp;'Display 730 &amp; 1200'!$AN$11))</f>
        <v>#REF!</v>
      </c>
    </row>
    <row r="714" spans="1:5">
      <c r="A714" t="str">
        <f>IF(INDEX('Display 730 &amp; 1200'!$A:$A,ROW())="","",INDEX('Display 730 &amp; 1200'!$A:$A,ROW()))</f>
        <v>SEMARANG三宝垄</v>
      </c>
      <c r="B714" t="str">
        <f>IF(INDEX('Display 730 &amp; 1200'!$B:$B,ROW())="","",INDEX('Display 730 &amp; 1200'!$B:$B,ROW()))</f>
        <v>QOMAR</v>
      </c>
      <c r="C714" t="str">
        <f>IF(INDEX('Display 730 &amp; 1200'!$D:$D,ROW())="","",INDEX('Display 730 &amp; 1200'!$D:$D,ROW()))</f>
        <v>TUNJUNGAN</v>
      </c>
      <c r="D714" t="e">
        <f>IF($C714="",0,SUMIFS(#REF!,#REF!,$C714,#REF!,"&gt;="&amp;'Display 730 &amp; 1200'!$AN$10,#REF!,"&lt;="&amp;'Display 730 &amp; 1200'!$AN$9))</f>
        <v>#REF!</v>
      </c>
      <c r="E714" t="e">
        <f>IF($C714="",0,SUMIFS(#REF!,#REF!,$C714,#REF!,"&gt;="&amp;'Display 730 &amp; 1200'!$AN$12,#REF!,"&lt;="&amp;'Display 730 &amp; 1200'!$AN$11))</f>
        <v>#REF!</v>
      </c>
    </row>
    <row r="715" spans="1:5">
      <c r="A715" t="str">
        <f>IF(INDEX('Display 730 &amp; 1200'!$A:$A,ROW())="","",INDEX('Display 730 &amp; 1200'!$A:$A,ROW()))</f>
        <v>SEMARANG三宝垄</v>
      </c>
      <c r="B715" t="str">
        <f>IF(INDEX('Display 730 &amp; 1200'!$B:$B,ROW())="","",INDEX('Display 730 &amp; 1200'!$B:$B,ROW()))</f>
        <v>QOMAR</v>
      </c>
      <c r="C715" t="str">
        <f>IF(INDEX('Display 730 &amp; 1200'!$D:$D,ROW())="","",INDEX('Display 730 &amp; 1200'!$D:$D,ROW()))</f>
        <v>JATI_BLORA</v>
      </c>
      <c r="D715" t="e">
        <f>IF($C715="",0,SUMIFS(#REF!,#REF!,$C715,#REF!,"&gt;="&amp;'Display 730 &amp; 1200'!$AN$10,#REF!,"&lt;="&amp;'Display 730 &amp; 1200'!$AN$9))</f>
        <v>#REF!</v>
      </c>
      <c r="E715" t="e">
        <f>IF($C715="",0,SUMIFS(#REF!,#REF!,$C715,#REF!,"&gt;="&amp;'Display 730 &amp; 1200'!$AN$12,#REF!,"&lt;="&amp;'Display 730 &amp; 1200'!$AN$11))</f>
        <v>#REF!</v>
      </c>
    </row>
    <row r="716" spans="1:5">
      <c r="A716" t="str">
        <f>IF(INDEX('Display 730 &amp; 1200'!$A:$A,ROW())="","",INDEX('Display 730 &amp; 1200'!$A:$A,ROW()))</f>
        <v>SEMARANG三宝垄</v>
      </c>
      <c r="B716" t="str">
        <f>IF(INDEX('Display 730 &amp; 1200'!$B:$B,ROW())="","",INDEX('Display 730 &amp; 1200'!$B:$B,ROW()))</f>
        <v>QOMAR</v>
      </c>
      <c r="C716" t="str">
        <f>IF(INDEX('Display 730 &amp; 1200'!$D:$D,ROW())="","",INDEX('Display 730 &amp; 1200'!$D:$D,ROW()))</f>
        <v>SAMBONG</v>
      </c>
      <c r="D716" t="e">
        <f>IF($C716="",0,SUMIFS(#REF!,#REF!,$C716,#REF!,"&gt;="&amp;'Display 730 &amp; 1200'!$AN$10,#REF!,"&lt;="&amp;'Display 730 &amp; 1200'!$AN$9))</f>
        <v>#REF!</v>
      </c>
      <c r="E716" t="e">
        <f>IF($C716="",0,SUMIFS(#REF!,#REF!,$C716,#REF!,"&gt;="&amp;'Display 730 &amp; 1200'!$AN$12,#REF!,"&lt;="&amp;'Display 730 &amp; 1200'!$AN$11))</f>
        <v>#REF!</v>
      </c>
    </row>
    <row r="717" spans="1:5">
      <c r="A717" t="str">
        <f>IF(INDEX('Display 730 &amp; 1200'!$A:$A,ROW())="","",INDEX('Display 730 &amp; 1200'!$A:$A,ROW()))</f>
        <v>SEMARANG三宝垄</v>
      </c>
      <c r="B717" t="str">
        <f>IF(INDEX('Display 730 &amp; 1200'!$B:$B,ROW())="","",INDEX('Display 730 &amp; 1200'!$B:$B,ROW()))</f>
        <v>EDDIE</v>
      </c>
      <c r="C717" t="str">
        <f>IF(INDEX('Display 730 &amp; 1200'!$D:$D,ROW())="","",INDEX('Display 730 &amp; 1200'!$D:$D,ROW()))</f>
        <v>SUMOWONO</v>
      </c>
      <c r="D717" t="e">
        <f>IF($C717="",0,SUMIFS(#REF!,#REF!,$C717,#REF!,"&gt;="&amp;'Display 730 &amp; 1200'!$AN$10,#REF!,"&lt;="&amp;'Display 730 &amp; 1200'!$AN$9))</f>
        <v>#REF!</v>
      </c>
      <c r="E717" t="e">
        <f>IF($C717="",0,SUMIFS(#REF!,#REF!,$C717,#REF!,"&gt;="&amp;'Display 730 &amp; 1200'!$AN$12,#REF!,"&lt;="&amp;'Display 730 &amp; 1200'!$AN$11))</f>
        <v>#REF!</v>
      </c>
    </row>
    <row r="718" spans="1:5">
      <c r="A718" t="str">
        <f>IF(INDEX('Display 730 &amp; 1200'!$A:$A,ROW())="","",INDEX('Display 730 &amp; 1200'!$A:$A,ROW()))</f>
        <v>SEMARANG三宝垄</v>
      </c>
      <c r="B718" t="str">
        <f>IF(INDEX('Display 730 &amp; 1200'!$B:$B,ROW())="","",INDEX('Display 730 &amp; 1200'!$B:$B,ROW()))</f>
        <v>EDDIE</v>
      </c>
      <c r="C718" t="str">
        <f>IF(INDEX('Display 730 &amp; 1200'!$D:$D,ROW())="","",INDEX('Display 730 &amp; 1200'!$D:$D,ROW()))</f>
        <v>AMBARAWA</v>
      </c>
      <c r="D718" t="e">
        <f>IF($C718="",0,SUMIFS(#REF!,#REF!,$C718,#REF!,"&gt;="&amp;'Display 730 &amp; 1200'!$AN$10,#REF!,"&lt;="&amp;'Display 730 &amp; 1200'!$AN$9))</f>
        <v>#REF!</v>
      </c>
      <c r="E718" t="e">
        <f>IF($C718="",0,SUMIFS(#REF!,#REF!,$C718,#REF!,"&gt;="&amp;'Display 730 &amp; 1200'!$AN$12,#REF!,"&lt;="&amp;'Display 730 &amp; 1200'!$AN$11))</f>
        <v>#REF!</v>
      </c>
    </row>
    <row r="719" spans="1:5">
      <c r="A719" t="str">
        <f>IF(INDEX('Display 730 &amp; 1200'!$A:$A,ROW())="","",INDEX('Display 730 &amp; 1200'!$A:$A,ROW()))</f>
        <v>SEMARANG三宝垄</v>
      </c>
      <c r="B719" t="str">
        <f>IF(INDEX('Display 730 &amp; 1200'!$B:$B,ROW())="","",INDEX('Display 730 &amp; 1200'!$B:$B,ROW()))</f>
        <v>EDDIE</v>
      </c>
      <c r="C719" t="str">
        <f>IF(INDEX('Display 730 &amp; 1200'!$D:$D,ROW())="","",INDEX('Display 730 &amp; 1200'!$D:$D,ROW()))</f>
        <v>UNGARAN</v>
      </c>
      <c r="D719" t="e">
        <f>IF($C719="",0,SUMIFS(#REF!,#REF!,$C719,#REF!,"&gt;="&amp;'Display 730 &amp; 1200'!$AN$10,#REF!,"&lt;="&amp;'Display 730 &amp; 1200'!$AN$9))</f>
        <v>#REF!</v>
      </c>
      <c r="E719" t="e">
        <f>IF($C719="",0,SUMIFS(#REF!,#REF!,$C719,#REF!,"&gt;="&amp;'Display 730 &amp; 1200'!$AN$12,#REF!,"&lt;="&amp;'Display 730 &amp; 1200'!$AN$11))</f>
        <v>#REF!</v>
      </c>
    </row>
    <row r="720" spans="1:5">
      <c r="A720" t="str">
        <f>IF(INDEX('Display 730 &amp; 1200'!$A:$A,ROW())="","",INDEX('Display 730 &amp; 1200'!$A:$A,ROW()))</f>
        <v>SEMARANG三宝垄</v>
      </c>
      <c r="B720" t="str">
        <f>IF(INDEX('Display 730 &amp; 1200'!$B:$B,ROW())="","",INDEX('Display 730 &amp; 1200'!$B:$B,ROW()))</f>
        <v>EDDIE</v>
      </c>
      <c r="C720" t="str">
        <f>IF(INDEX('Display 730 &amp; 1200'!$D:$D,ROW())="","",INDEX('Display 730 &amp; 1200'!$D:$D,ROW()))</f>
        <v>BAWEN</v>
      </c>
      <c r="D720" t="e">
        <f>IF($C720="",0,SUMIFS(#REF!,#REF!,$C720,#REF!,"&gt;="&amp;'Display 730 &amp; 1200'!$AN$10,#REF!,"&lt;="&amp;'Display 730 &amp; 1200'!$AN$9))</f>
        <v>#REF!</v>
      </c>
      <c r="E720" t="e">
        <f>IF($C720="",0,SUMIFS(#REF!,#REF!,$C720,#REF!,"&gt;="&amp;'Display 730 &amp; 1200'!$AN$12,#REF!,"&lt;="&amp;'Display 730 &amp; 1200'!$AN$11))</f>
        <v>#REF!</v>
      </c>
    </row>
    <row r="721" spans="1:5">
      <c r="A721" t="str">
        <f>IF(INDEX('Display 730 &amp; 1200'!$A:$A,ROW())="","",INDEX('Display 730 &amp; 1200'!$A:$A,ROW()))</f>
        <v>SEMARANG三宝垄</v>
      </c>
      <c r="B721" t="str">
        <f>IF(INDEX('Display 730 &amp; 1200'!$B:$B,ROW())="","",INDEX('Display 730 &amp; 1200'!$B:$B,ROW()))</f>
        <v>EDDIE</v>
      </c>
      <c r="C721" t="str">
        <f>IF(INDEX('Display 730 &amp; 1200'!$D:$D,ROW())="","",INDEX('Display 730 &amp; 1200'!$D:$D,ROW()))</f>
        <v>BERGAS</v>
      </c>
      <c r="D721" t="e">
        <f>IF($C721="",0,SUMIFS(#REF!,#REF!,$C721,#REF!,"&gt;="&amp;'Display 730 &amp; 1200'!$AN$10,#REF!,"&lt;="&amp;'Display 730 &amp; 1200'!$AN$9))</f>
        <v>#REF!</v>
      </c>
      <c r="E721" t="e">
        <f>IF($C721="",0,SUMIFS(#REF!,#REF!,$C721,#REF!,"&gt;="&amp;'Display 730 &amp; 1200'!$AN$12,#REF!,"&lt;="&amp;'Display 730 &amp; 1200'!$AN$11))</f>
        <v>#REF!</v>
      </c>
    </row>
    <row r="722" spans="1:5">
      <c r="A722" t="str">
        <f>IF(INDEX('Display 730 &amp; 1200'!$A:$A,ROW())="","",INDEX('Display 730 &amp; 1200'!$A:$A,ROW()))</f>
        <v>SEMARANG三宝垄</v>
      </c>
      <c r="B722" t="str">
        <f>IF(INDEX('Display 730 &amp; 1200'!$B:$B,ROW())="","",INDEX('Display 730 &amp; 1200'!$B:$B,ROW()))</f>
        <v>EDDIE</v>
      </c>
      <c r="C722" t="str">
        <f>IF(INDEX('Display 730 &amp; 1200'!$D:$D,ROW())="","",INDEX('Display 730 &amp; 1200'!$D:$D,ROW()))</f>
        <v>BANYUBIRU</v>
      </c>
      <c r="D722" t="e">
        <f>IF($C722="",0,SUMIFS(#REF!,#REF!,$C722,#REF!,"&gt;="&amp;'Display 730 &amp; 1200'!$AN$10,#REF!,"&lt;="&amp;'Display 730 &amp; 1200'!$AN$9))</f>
        <v>#REF!</v>
      </c>
      <c r="E722" t="e">
        <f>IF($C722="",0,SUMIFS(#REF!,#REF!,$C722,#REF!,"&gt;="&amp;'Display 730 &amp; 1200'!$AN$12,#REF!,"&lt;="&amp;'Display 730 &amp; 1200'!$AN$11))</f>
        <v>#REF!</v>
      </c>
    </row>
    <row r="723" spans="1:5">
      <c r="A723" t="str">
        <f>IF(INDEX('Display 730 &amp; 1200'!$A:$A,ROW())="","",INDEX('Display 730 &amp; 1200'!$A:$A,ROW()))</f>
        <v>SEMARANG三宝垄</v>
      </c>
      <c r="B723" t="str">
        <f>IF(INDEX('Display 730 &amp; 1200'!$B:$B,ROW())="","",INDEX('Display 730 &amp; 1200'!$B:$B,ROW()))</f>
        <v>EDDIE</v>
      </c>
      <c r="C723" t="str">
        <f>IF(INDEX('Display 730 &amp; 1200'!$D:$D,ROW())="","",INDEX('Display 730 &amp; 1200'!$D:$D,ROW()))</f>
        <v>CANDIREJO</v>
      </c>
      <c r="D723" t="e">
        <f>IF($C723="",0,SUMIFS(#REF!,#REF!,$C723,#REF!,"&gt;="&amp;'Display 730 &amp; 1200'!$AN$10,#REF!,"&lt;="&amp;'Display 730 &amp; 1200'!$AN$9))</f>
        <v>#REF!</v>
      </c>
      <c r="E723" t="e">
        <f>IF($C723="",0,SUMIFS(#REF!,#REF!,$C723,#REF!,"&gt;="&amp;'Display 730 &amp; 1200'!$AN$12,#REF!,"&lt;="&amp;'Display 730 &amp; 1200'!$AN$11))</f>
        <v>#REF!</v>
      </c>
    </row>
    <row r="724" spans="1:5">
      <c r="A724" t="str">
        <f>IF(INDEX('Display 730 &amp; 1200'!$A:$A,ROW())="","",INDEX('Display 730 &amp; 1200'!$A:$A,ROW()))</f>
        <v>SEMARANG三宝垄</v>
      </c>
      <c r="B724" t="str">
        <f>IF(INDEX('Display 730 &amp; 1200'!$B:$B,ROW())="","",INDEX('Display 730 &amp; 1200'!$B:$B,ROW()))</f>
        <v>EDDIE</v>
      </c>
      <c r="C724" t="str">
        <f>IF(INDEX('Display 730 &amp; 1200'!$D:$D,ROW())="","",INDEX('Display 730 &amp; 1200'!$D:$D,ROW()))</f>
        <v>PRINGAPUS</v>
      </c>
      <c r="D724" t="e">
        <f>IF($C724="",0,SUMIFS(#REF!,#REF!,$C724,#REF!,"&gt;="&amp;'Display 730 &amp; 1200'!$AN$10,#REF!,"&lt;="&amp;'Display 730 &amp; 1200'!$AN$9))</f>
        <v>#REF!</v>
      </c>
      <c r="E724" t="e">
        <f>IF($C724="",0,SUMIFS(#REF!,#REF!,$C724,#REF!,"&gt;="&amp;'Display 730 &amp; 1200'!$AN$12,#REF!,"&lt;="&amp;'Display 730 &amp; 1200'!$AN$11))</f>
        <v>#REF!</v>
      </c>
    </row>
    <row r="725" spans="1:5">
      <c r="A725" t="str">
        <f>IF(INDEX('Display 730 &amp; 1200'!$A:$A,ROW())="","",INDEX('Display 730 &amp; 1200'!$A:$A,ROW()))</f>
        <v>SEMARANG三宝垄</v>
      </c>
      <c r="B725" t="str">
        <f>IF(INDEX('Display 730 &amp; 1200'!$B:$B,ROW())="","",INDEX('Display 730 &amp; 1200'!$B:$B,ROW()))</f>
        <v>EDDIE</v>
      </c>
      <c r="C725" t="str">
        <f>IF(INDEX('Display 730 &amp; 1200'!$D:$D,ROW())="","",INDEX('Display 730 &amp; 1200'!$D:$D,ROW()))</f>
        <v>SALATIGA</v>
      </c>
      <c r="D725" t="e">
        <f>IF($C725="",0,SUMIFS(#REF!,#REF!,$C725,#REF!,"&gt;="&amp;'Display 730 &amp; 1200'!$AN$10,#REF!,"&lt;="&amp;'Display 730 &amp; 1200'!$AN$9))</f>
        <v>#REF!</v>
      </c>
      <c r="E725" t="e">
        <f>IF($C725="",0,SUMIFS(#REF!,#REF!,$C725,#REF!,"&gt;="&amp;'Display 730 &amp; 1200'!$AN$12,#REF!,"&lt;="&amp;'Display 730 &amp; 1200'!$AN$11))</f>
        <v>#REF!</v>
      </c>
    </row>
    <row r="726" spans="1:5">
      <c r="A726" t="str">
        <f>IF(INDEX('Display 730 &amp; 1200'!$A:$A,ROW())="","",INDEX('Display 730 &amp; 1200'!$A:$A,ROW()))</f>
        <v>SEMARANG三宝垄</v>
      </c>
      <c r="B726" t="str">
        <f>IF(INDEX('Display 730 &amp; 1200'!$B:$B,ROW())="","",INDEX('Display 730 &amp; 1200'!$B:$B,ROW()))</f>
        <v>EDDIE</v>
      </c>
      <c r="C726" t="str">
        <f>IF(INDEX('Display 730 &amp; 1200'!$D:$D,ROW())="","",INDEX('Display 730 &amp; 1200'!$D:$D,ROW()))</f>
        <v>SURUH</v>
      </c>
      <c r="D726" t="e">
        <f>IF($C726="",0,SUMIFS(#REF!,#REF!,$C726,#REF!,"&gt;="&amp;'Display 730 &amp; 1200'!$AN$10,#REF!,"&lt;="&amp;'Display 730 &amp; 1200'!$AN$9))</f>
        <v>#REF!</v>
      </c>
      <c r="E726" t="e">
        <f>IF($C726="",0,SUMIFS(#REF!,#REF!,$C726,#REF!,"&gt;="&amp;'Display 730 &amp; 1200'!$AN$12,#REF!,"&lt;="&amp;'Display 730 &amp; 1200'!$AN$11))</f>
        <v>#REF!</v>
      </c>
    </row>
    <row r="727" spans="1:5">
      <c r="A727" t="str">
        <f>IF(INDEX('Display 730 &amp; 1200'!$A:$A,ROW())="","",INDEX('Display 730 &amp; 1200'!$A:$A,ROW()))</f>
        <v>SEMARANG三宝垄</v>
      </c>
      <c r="B727" t="str">
        <f>IF(INDEX('Display 730 &amp; 1200'!$B:$B,ROW())="","",INDEX('Display 730 &amp; 1200'!$B:$B,ROW()))</f>
        <v>EDDIE</v>
      </c>
      <c r="C727" t="str">
        <f>IF(INDEX('Display 730 &amp; 1200'!$D:$D,ROW())="","",INDEX('Display 730 &amp; 1200'!$D:$D,ROW()))</f>
        <v>BRINGIN</v>
      </c>
      <c r="D727" t="e">
        <f>IF($C727="",0,SUMIFS(#REF!,#REF!,$C727,#REF!,"&gt;="&amp;'Display 730 &amp; 1200'!$AN$10,#REF!,"&lt;="&amp;'Display 730 &amp; 1200'!$AN$9))</f>
        <v>#REF!</v>
      </c>
      <c r="E727" t="e">
        <f>IF($C727="",0,SUMIFS(#REF!,#REF!,$C727,#REF!,"&gt;="&amp;'Display 730 &amp; 1200'!$AN$12,#REF!,"&lt;="&amp;'Display 730 &amp; 1200'!$AN$11))</f>
        <v>#REF!</v>
      </c>
    </row>
    <row r="728" spans="1:5">
      <c r="A728" t="str">
        <f>IF(INDEX('Display 730 &amp; 1200'!$A:$A,ROW())="","",INDEX('Display 730 &amp; 1200'!$A:$A,ROW()))</f>
        <v>SEMARANG三宝垄</v>
      </c>
      <c r="B728" t="str">
        <f>IF(INDEX('Display 730 &amp; 1200'!$B:$B,ROW())="","",INDEX('Display 730 &amp; 1200'!$B:$B,ROW()))</f>
        <v>EDDIE</v>
      </c>
      <c r="C728" t="str">
        <f>IF(INDEX('Display 730 &amp; 1200'!$D:$D,ROW())="","",INDEX('Display 730 &amp; 1200'!$D:$D,ROW()))</f>
        <v>TINGKIR</v>
      </c>
      <c r="D728" t="e">
        <f>IF($C728="",0,SUMIFS(#REF!,#REF!,$C728,#REF!,"&gt;="&amp;'Display 730 &amp; 1200'!$AN$10,#REF!,"&lt;="&amp;'Display 730 &amp; 1200'!$AN$9))</f>
        <v>#REF!</v>
      </c>
      <c r="E728" t="e">
        <f>IF($C728="",0,SUMIFS(#REF!,#REF!,$C728,#REF!,"&gt;="&amp;'Display 730 &amp; 1200'!$AN$12,#REF!,"&lt;="&amp;'Display 730 &amp; 1200'!$AN$11))</f>
        <v>#REF!</v>
      </c>
    </row>
    <row r="729" spans="1:5">
      <c r="A729" t="str">
        <f>IF(INDEX('Display 730 &amp; 1200'!$A:$A,ROW())="","",INDEX('Display 730 &amp; 1200'!$A:$A,ROW()))</f>
        <v>SEMARANG三宝垄</v>
      </c>
      <c r="B729" t="str">
        <f>IF(INDEX('Display 730 &amp; 1200'!$B:$B,ROW())="","",INDEX('Display 730 &amp; 1200'!$B:$B,ROW()))</f>
        <v>EDDIE</v>
      </c>
      <c r="C729" t="str">
        <f>IF(INDEX('Display 730 &amp; 1200'!$D:$D,ROW())="","",INDEX('Display 730 &amp; 1200'!$D:$D,ROW()))</f>
        <v>TENGARAN</v>
      </c>
      <c r="D729" t="e">
        <f>IF($C729="",0,SUMIFS(#REF!,#REF!,$C729,#REF!,"&gt;="&amp;'Display 730 &amp; 1200'!$AN$10,#REF!,"&lt;="&amp;'Display 730 &amp; 1200'!$AN$9))</f>
        <v>#REF!</v>
      </c>
      <c r="E729" t="e">
        <f>IF($C729="",0,SUMIFS(#REF!,#REF!,$C729,#REF!,"&gt;="&amp;'Display 730 &amp; 1200'!$AN$12,#REF!,"&lt;="&amp;'Display 730 &amp; 1200'!$AN$11))</f>
        <v>#REF!</v>
      </c>
    </row>
    <row r="730" spans="1:5">
      <c r="A730" t="str">
        <f>IF(INDEX('Display 730 &amp; 1200'!$A:$A,ROW())="","",INDEX('Display 730 &amp; 1200'!$A:$A,ROW()))</f>
        <v>SEMARANG三宝垄</v>
      </c>
      <c r="B730" t="str">
        <f>IF(INDEX('Display 730 &amp; 1200'!$B:$B,ROW())="","",INDEX('Display 730 &amp; 1200'!$B:$B,ROW()))</f>
        <v>RENDI</v>
      </c>
      <c r="C730" t="str">
        <f>IF(INDEX('Display 730 &amp; 1200'!$D:$D,ROW())="","",INDEX('Display 730 &amp; 1200'!$D:$D,ROW()))</f>
        <v>AJIBARANG</v>
      </c>
      <c r="D730" t="e">
        <f>IF($C730="",0,SUMIFS(#REF!,#REF!,$C730,#REF!,"&gt;="&amp;'Display 730 &amp; 1200'!$AN$10,#REF!,"&lt;="&amp;'Display 730 &amp; 1200'!$AN$9))</f>
        <v>#REF!</v>
      </c>
      <c r="E730" t="e">
        <f>IF($C730="",0,SUMIFS(#REF!,#REF!,$C730,#REF!,"&gt;="&amp;'Display 730 &amp; 1200'!$AN$12,#REF!,"&lt;="&amp;'Display 730 &amp; 1200'!$AN$11))</f>
        <v>#REF!</v>
      </c>
    </row>
    <row r="731" spans="1:5">
      <c r="A731" t="str">
        <f>IF(INDEX('Display 730 &amp; 1200'!$A:$A,ROW())="","",INDEX('Display 730 &amp; 1200'!$A:$A,ROW()))</f>
        <v>SEMARANG三宝垄</v>
      </c>
      <c r="B731" t="str">
        <f>IF(INDEX('Display 730 &amp; 1200'!$B:$B,ROW())="","",INDEX('Display 730 &amp; 1200'!$B:$B,ROW()))</f>
        <v>RENDI</v>
      </c>
      <c r="C731" t="str">
        <f>IF(INDEX('Display 730 &amp; 1200'!$D:$D,ROW())="","",INDEX('Display 730 &amp; 1200'!$D:$D,ROW()))</f>
        <v>BANYUMAS</v>
      </c>
      <c r="D731" t="e">
        <f>IF($C731="",0,SUMIFS(#REF!,#REF!,$C731,#REF!,"&gt;="&amp;'Display 730 &amp; 1200'!$AN$10,#REF!,"&lt;="&amp;'Display 730 &amp; 1200'!$AN$9))</f>
        <v>#REF!</v>
      </c>
      <c r="E731" t="e">
        <f>IF($C731="",0,SUMIFS(#REF!,#REF!,$C731,#REF!,"&gt;="&amp;'Display 730 &amp; 1200'!$AN$12,#REF!,"&lt;="&amp;'Display 730 &amp; 1200'!$AN$11))</f>
        <v>#REF!</v>
      </c>
    </row>
    <row r="732" spans="1:5">
      <c r="A732" t="str">
        <f>IF(INDEX('Display 730 &amp; 1200'!$A:$A,ROW())="","",INDEX('Display 730 &amp; 1200'!$A:$A,ROW()))</f>
        <v>SEMARANG三宝垄</v>
      </c>
      <c r="B732" t="str">
        <f>IF(INDEX('Display 730 &amp; 1200'!$B:$B,ROW())="","",INDEX('Display 730 &amp; 1200'!$B:$B,ROW()))</f>
        <v>RENDI</v>
      </c>
      <c r="C732" t="str">
        <f>IF(INDEX('Display 730 &amp; 1200'!$D:$D,ROW())="","",INDEX('Display 730 &amp; 1200'!$D:$D,ROW()))</f>
        <v>PATIKRAJA</v>
      </c>
      <c r="D732" t="e">
        <f>IF($C732="",0,SUMIFS(#REF!,#REF!,$C732,#REF!,"&gt;="&amp;'Display 730 &amp; 1200'!$AN$10,#REF!,"&lt;="&amp;'Display 730 &amp; 1200'!$AN$9))</f>
        <v>#REF!</v>
      </c>
      <c r="E732" t="e">
        <f>IF($C732="",0,SUMIFS(#REF!,#REF!,$C732,#REF!,"&gt;="&amp;'Display 730 &amp; 1200'!$AN$12,#REF!,"&lt;="&amp;'Display 730 &amp; 1200'!$AN$11))</f>
        <v>#REF!</v>
      </c>
    </row>
    <row r="733" spans="1:5">
      <c r="A733" t="str">
        <f>IF(INDEX('Display 730 &amp; 1200'!$A:$A,ROW())="","",INDEX('Display 730 &amp; 1200'!$A:$A,ROW()))</f>
        <v>SEMARANG三宝垄</v>
      </c>
      <c r="B733" t="str">
        <f>IF(INDEX('Display 730 &amp; 1200'!$B:$B,ROW())="","",INDEX('Display 730 &amp; 1200'!$B:$B,ROW()))</f>
        <v>RENDI</v>
      </c>
      <c r="C733" t="str">
        <f>IF(INDEX('Display 730 &amp; 1200'!$D:$D,ROW())="","",INDEX('Display 730 &amp; 1200'!$D:$D,ROW()))</f>
        <v>SUMPIUH</v>
      </c>
      <c r="D733" t="e">
        <f>IF($C733="",0,SUMIFS(#REF!,#REF!,$C733,#REF!,"&gt;="&amp;'Display 730 &amp; 1200'!$AN$10,#REF!,"&lt;="&amp;'Display 730 &amp; 1200'!$AN$9))</f>
        <v>#REF!</v>
      </c>
      <c r="E733" t="e">
        <f>IF($C733="",0,SUMIFS(#REF!,#REF!,$C733,#REF!,"&gt;="&amp;'Display 730 &amp; 1200'!$AN$12,#REF!,"&lt;="&amp;'Display 730 &amp; 1200'!$AN$11))</f>
        <v>#REF!</v>
      </c>
    </row>
    <row r="734" spans="1:5">
      <c r="A734" t="str">
        <f>IF(INDEX('Display 730 &amp; 1200'!$A:$A,ROW())="","",INDEX('Display 730 &amp; 1200'!$A:$A,ROW()))</f>
        <v>SEMARANG三宝垄</v>
      </c>
      <c r="B734" t="str">
        <f>IF(INDEX('Display 730 &amp; 1200'!$B:$B,ROW())="","",INDEX('Display 730 &amp; 1200'!$B:$B,ROW()))</f>
        <v>RENDI</v>
      </c>
      <c r="C734" t="str">
        <f>IF(INDEX('Display 730 &amp; 1200'!$D:$D,ROW())="","",INDEX('Display 730 &amp; 1200'!$D:$D,ROW()))</f>
        <v>WANGON</v>
      </c>
      <c r="D734" t="e">
        <f>IF($C734="",0,SUMIFS(#REF!,#REF!,$C734,#REF!,"&gt;="&amp;'Display 730 &amp; 1200'!$AN$10,#REF!,"&lt;="&amp;'Display 730 &amp; 1200'!$AN$9))</f>
        <v>#REF!</v>
      </c>
      <c r="E734" t="e">
        <f>IF($C734="",0,SUMIFS(#REF!,#REF!,$C734,#REF!,"&gt;="&amp;'Display 730 &amp; 1200'!$AN$12,#REF!,"&lt;="&amp;'Display 730 &amp; 1200'!$AN$11))</f>
        <v>#REF!</v>
      </c>
    </row>
    <row r="735" spans="1:5">
      <c r="A735" t="str">
        <f>IF(INDEX('Display 730 &amp; 1200'!$A:$A,ROW())="","",INDEX('Display 730 &amp; 1200'!$A:$A,ROW()))</f>
        <v>SEMARANG三宝垄</v>
      </c>
      <c r="B735" t="str">
        <f>IF(INDEX('Display 730 &amp; 1200'!$B:$B,ROW())="","",INDEX('Display 730 &amp; 1200'!$B:$B,ROW()))</f>
        <v>RENDI</v>
      </c>
      <c r="C735" t="str">
        <f>IF(INDEX('Display 730 &amp; 1200'!$D:$D,ROW())="","",INDEX('Display 730 &amp; 1200'!$D:$D,ROW()))</f>
        <v>KEMBARAN</v>
      </c>
      <c r="D735" t="e">
        <f>IF($C735="",0,SUMIFS(#REF!,#REF!,$C735,#REF!,"&gt;="&amp;'Display 730 &amp; 1200'!$AN$10,#REF!,"&lt;="&amp;'Display 730 &amp; 1200'!$AN$9))</f>
        <v>#REF!</v>
      </c>
      <c r="E735" t="e">
        <f>IF($C735="",0,SUMIFS(#REF!,#REF!,$C735,#REF!,"&gt;="&amp;'Display 730 &amp; 1200'!$AN$12,#REF!,"&lt;="&amp;'Display 730 &amp; 1200'!$AN$11))</f>
        <v>#REF!</v>
      </c>
    </row>
    <row r="736" spans="1:5">
      <c r="A736" t="str">
        <f>IF(INDEX('Display 730 &amp; 1200'!$A:$A,ROW())="","",INDEX('Display 730 &amp; 1200'!$A:$A,ROW()))</f>
        <v>SEMARANG三宝垄</v>
      </c>
      <c r="B736" t="str">
        <f>IF(INDEX('Display 730 &amp; 1200'!$B:$B,ROW())="","",INDEX('Display 730 &amp; 1200'!$B:$B,ROW()))</f>
        <v>RENDI</v>
      </c>
      <c r="C736" t="str">
        <f>IF(INDEX('Display 730 &amp; 1200'!$D:$D,ROW())="","",INDEX('Display 730 &amp; 1200'!$D:$D,ROW()))</f>
        <v>KARANGLEWAS</v>
      </c>
      <c r="D736" t="e">
        <f>IF($C736="",0,SUMIFS(#REF!,#REF!,$C736,#REF!,"&gt;="&amp;'Display 730 &amp; 1200'!$AN$10,#REF!,"&lt;="&amp;'Display 730 &amp; 1200'!$AN$9))</f>
        <v>#REF!</v>
      </c>
      <c r="E736" t="e">
        <f>IF($C736="",0,SUMIFS(#REF!,#REF!,$C736,#REF!,"&gt;="&amp;'Display 730 &amp; 1200'!$AN$12,#REF!,"&lt;="&amp;'Display 730 &amp; 1200'!$AN$11))</f>
        <v>#REF!</v>
      </c>
    </row>
    <row r="737" spans="1:5">
      <c r="A737" t="str">
        <f>IF(INDEX('Display 730 &amp; 1200'!$A:$A,ROW())="","",INDEX('Display 730 &amp; 1200'!$A:$A,ROW()))</f>
        <v>SEMARANG三宝垄</v>
      </c>
      <c r="B737" t="str">
        <f>IF(INDEX('Display 730 &amp; 1200'!$B:$B,ROW())="","",INDEX('Display 730 &amp; 1200'!$B:$B,ROW()))</f>
        <v>RENDI</v>
      </c>
      <c r="C737" t="str">
        <f>IF(INDEX('Display 730 &amp; 1200'!$D:$D,ROW())="","",INDEX('Display 730 &amp; 1200'!$D:$D,ROW()))</f>
        <v>CILONGOK</v>
      </c>
      <c r="D737" t="e">
        <f>IF($C737="",0,SUMIFS(#REF!,#REF!,$C737,#REF!,"&gt;="&amp;'Display 730 &amp; 1200'!$AN$10,#REF!,"&lt;="&amp;'Display 730 &amp; 1200'!$AN$9))</f>
        <v>#REF!</v>
      </c>
      <c r="E737" t="e">
        <f>IF($C737="",0,SUMIFS(#REF!,#REF!,$C737,#REF!,"&gt;="&amp;'Display 730 &amp; 1200'!$AN$12,#REF!,"&lt;="&amp;'Display 730 &amp; 1200'!$AN$11))</f>
        <v>#REF!</v>
      </c>
    </row>
    <row r="738" spans="1:5">
      <c r="A738" t="str">
        <f>IF(INDEX('Display 730 &amp; 1200'!$A:$A,ROW())="","",INDEX('Display 730 &amp; 1200'!$A:$A,ROW()))</f>
        <v>SEMARANG三宝垄</v>
      </c>
      <c r="B738" t="str">
        <f>IF(INDEX('Display 730 &amp; 1200'!$B:$B,ROW())="","",INDEX('Display 730 &amp; 1200'!$B:$B,ROW()))</f>
        <v>RENDI</v>
      </c>
      <c r="C738" t="str">
        <f>IF(INDEX('Display 730 &amp; 1200'!$D:$D,ROW())="","",INDEX('Display 730 &amp; 1200'!$D:$D,ROW()))</f>
        <v>RAWALO</v>
      </c>
      <c r="D738" t="e">
        <f>IF($C738="",0,SUMIFS(#REF!,#REF!,$C738,#REF!,"&gt;="&amp;'Display 730 &amp; 1200'!$AN$10,#REF!,"&lt;="&amp;'Display 730 &amp; 1200'!$AN$9))</f>
        <v>#REF!</v>
      </c>
      <c r="E738" t="e">
        <f>IF($C738="",0,SUMIFS(#REF!,#REF!,$C738,#REF!,"&gt;="&amp;'Display 730 &amp; 1200'!$AN$12,#REF!,"&lt;="&amp;'Display 730 &amp; 1200'!$AN$11))</f>
        <v>#REF!</v>
      </c>
    </row>
    <row r="739" spans="1:5">
      <c r="A739" t="str">
        <f>IF(INDEX('Display 730 &amp; 1200'!$A:$A,ROW())="","",INDEX('Display 730 &amp; 1200'!$A:$A,ROW()))</f>
        <v>SEMARANG三宝垄</v>
      </c>
      <c r="B739" t="str">
        <f>IF(INDEX('Display 730 &amp; 1200'!$B:$B,ROW())="","",INDEX('Display 730 &amp; 1200'!$B:$B,ROW()))</f>
        <v>RENDI</v>
      </c>
      <c r="C739" t="str">
        <f>IF(INDEX('Display 730 &amp; 1200'!$D:$D,ROW())="","",INDEX('Display 730 &amp; 1200'!$D:$D,ROW()))</f>
        <v>SOMAGEDE</v>
      </c>
      <c r="D739" t="e">
        <f>IF($C739="",0,SUMIFS(#REF!,#REF!,$C739,#REF!,"&gt;="&amp;'Display 730 &amp; 1200'!$AN$10,#REF!,"&lt;="&amp;'Display 730 &amp; 1200'!$AN$9))</f>
        <v>#REF!</v>
      </c>
      <c r="E739" t="e">
        <f>IF($C739="",0,SUMIFS(#REF!,#REF!,$C739,#REF!,"&gt;="&amp;'Display 730 &amp; 1200'!$AN$12,#REF!,"&lt;="&amp;'Display 730 &amp; 1200'!$AN$11))</f>
        <v>#REF!</v>
      </c>
    </row>
    <row r="740" spans="1:5">
      <c r="A740" t="str">
        <f>IF(INDEX('Display 730 &amp; 1200'!$A:$A,ROW())="","",INDEX('Display 730 &amp; 1200'!$A:$A,ROW()))</f>
        <v>SEMARANG三宝垄</v>
      </c>
      <c r="B740" t="str">
        <f>IF(INDEX('Display 730 &amp; 1200'!$B:$B,ROW())="","",INDEX('Display 730 &amp; 1200'!$B:$B,ROW()))</f>
        <v>RENDI</v>
      </c>
      <c r="C740" t="str">
        <f>IF(INDEX('Display 730 &amp; 1200'!$D:$D,ROW())="","",INDEX('Display 730 &amp; 1200'!$D:$D,ROW()))</f>
        <v>PURWOKERTO_UTARA</v>
      </c>
      <c r="D740" t="e">
        <f>IF($C740="",0,SUMIFS(#REF!,#REF!,$C740,#REF!,"&gt;="&amp;'Display 730 &amp; 1200'!$AN$10,#REF!,"&lt;="&amp;'Display 730 &amp; 1200'!$AN$9))</f>
        <v>#REF!</v>
      </c>
      <c r="E740" t="e">
        <f>IF($C740="",0,SUMIFS(#REF!,#REF!,$C740,#REF!,"&gt;="&amp;'Display 730 &amp; 1200'!$AN$12,#REF!,"&lt;="&amp;'Display 730 &amp; 1200'!$AN$11))</f>
        <v>#REF!</v>
      </c>
    </row>
    <row r="741" spans="1:5">
      <c r="A741" t="str">
        <f>IF(INDEX('Display 730 &amp; 1200'!$A:$A,ROW())="","",INDEX('Display 730 &amp; 1200'!$A:$A,ROW()))</f>
        <v>SEMARANG三宝垄</v>
      </c>
      <c r="B741" t="str">
        <f>IF(INDEX('Display 730 &amp; 1200'!$B:$B,ROW())="","",INDEX('Display 730 &amp; 1200'!$B:$B,ROW()))</f>
        <v>RENDI</v>
      </c>
      <c r="C741" t="str">
        <f>IF(INDEX('Display 730 &amp; 1200'!$D:$D,ROW())="","",INDEX('Display 730 &amp; 1200'!$D:$D,ROW()))</f>
        <v>PEKUNCEN</v>
      </c>
      <c r="D741" t="e">
        <f>IF($C741="",0,SUMIFS(#REF!,#REF!,$C741,#REF!,"&gt;="&amp;'Display 730 &amp; 1200'!$AN$10,#REF!,"&lt;="&amp;'Display 730 &amp; 1200'!$AN$9))</f>
        <v>#REF!</v>
      </c>
      <c r="E741" t="e">
        <f>IF($C741="",0,SUMIFS(#REF!,#REF!,$C741,#REF!,"&gt;="&amp;'Display 730 &amp; 1200'!$AN$12,#REF!,"&lt;="&amp;'Display 730 &amp; 1200'!$AN$11))</f>
        <v>#REF!</v>
      </c>
    </row>
    <row r="742" spans="1:5">
      <c r="A742" t="str">
        <f>IF(INDEX('Display 730 &amp; 1200'!$A:$A,ROW())="","",INDEX('Display 730 &amp; 1200'!$A:$A,ROW()))</f>
        <v>SEMARANG三宝垄</v>
      </c>
      <c r="B742" t="str">
        <f>IF(INDEX('Display 730 &amp; 1200'!$B:$B,ROW())="","",INDEX('Display 730 &amp; 1200'!$B:$B,ROW()))</f>
        <v>RENDI</v>
      </c>
      <c r="C742" t="str">
        <f>IF(INDEX('Display 730 &amp; 1200'!$D:$D,ROW())="","",INDEX('Display 730 &amp; 1200'!$D:$D,ROW()))</f>
        <v>SUMBANG01</v>
      </c>
      <c r="D742" t="e">
        <f>IF($C742="",0,SUMIFS(#REF!,#REF!,$C742,#REF!,"&gt;="&amp;'Display 730 &amp; 1200'!$AN$10,#REF!,"&lt;="&amp;'Display 730 &amp; 1200'!$AN$9))</f>
        <v>#REF!</v>
      </c>
      <c r="E742" t="e">
        <f>IF($C742="",0,SUMIFS(#REF!,#REF!,$C742,#REF!,"&gt;="&amp;'Display 730 &amp; 1200'!$AN$12,#REF!,"&lt;="&amp;'Display 730 &amp; 1200'!$AN$11))</f>
        <v>#REF!</v>
      </c>
    </row>
    <row r="743" spans="1:5">
      <c r="A743" t="str">
        <f>IF(INDEX('Display 730 &amp; 1200'!$A:$A,ROW())="","",INDEX('Display 730 &amp; 1200'!$A:$A,ROW()))</f>
        <v>SEMARANG三宝垄</v>
      </c>
      <c r="B743" t="str">
        <f>IF(INDEX('Display 730 &amp; 1200'!$B:$B,ROW())="","",INDEX('Display 730 &amp; 1200'!$B:$B,ROW()))</f>
        <v>RENDI</v>
      </c>
      <c r="C743" t="str">
        <f>IF(INDEX('Display 730 &amp; 1200'!$D:$D,ROW())="","",INDEX('Display 730 &amp; 1200'!$D:$D,ROW()))</f>
        <v>KEMRANJEN01</v>
      </c>
      <c r="D743" t="e">
        <f>IF($C743="",0,SUMIFS(#REF!,#REF!,$C743,#REF!,"&gt;="&amp;'Display 730 &amp; 1200'!$AN$10,#REF!,"&lt;="&amp;'Display 730 &amp; 1200'!$AN$9))</f>
        <v>#REF!</v>
      </c>
      <c r="E743" t="e">
        <f>IF($C743="",0,SUMIFS(#REF!,#REF!,$C743,#REF!,"&gt;="&amp;'Display 730 &amp; 1200'!$AN$12,#REF!,"&lt;="&amp;'Display 730 &amp; 1200'!$AN$11))</f>
        <v>#REF!</v>
      </c>
    </row>
    <row r="744" spans="1:5">
      <c r="A744" t="str">
        <f>IF(INDEX('Display 730 &amp; 1200'!$A:$A,ROW())="","",INDEX('Display 730 &amp; 1200'!$A:$A,ROW()))</f>
        <v>SEMARANG三宝垄</v>
      </c>
      <c r="B744" t="str">
        <f>IF(INDEX('Display 730 &amp; 1200'!$B:$B,ROW())="","",INDEX('Display 730 &amp; 1200'!$B:$B,ROW()))</f>
        <v>QOMAR</v>
      </c>
      <c r="C744" t="str">
        <f>IF(INDEX('Display 730 &amp; 1200'!$D:$D,ROW())="","",INDEX('Display 730 &amp; 1200'!$D:$D,ROW()))</f>
        <v>KARANGRAYUNG</v>
      </c>
      <c r="D744" t="e">
        <f>IF($C744="",0,SUMIFS(#REF!,#REF!,$C744,#REF!,"&gt;="&amp;'Display 730 &amp; 1200'!$AN$10,#REF!,"&lt;="&amp;'Display 730 &amp; 1200'!$AN$9))</f>
        <v>#REF!</v>
      </c>
      <c r="E744" t="e">
        <f>IF($C744="",0,SUMIFS(#REF!,#REF!,$C744,#REF!,"&gt;="&amp;'Display 730 &amp; 1200'!$AN$12,#REF!,"&lt;="&amp;'Display 730 &amp; 1200'!$AN$11))</f>
        <v>#REF!</v>
      </c>
    </row>
    <row r="745" spans="1:5">
      <c r="A745" t="str">
        <f>IF(INDEX('Display 730 &amp; 1200'!$A:$A,ROW())="","",INDEX('Display 730 &amp; 1200'!$A:$A,ROW()))</f>
        <v>SEMARANG三宝垄</v>
      </c>
      <c r="B745" t="str">
        <f>IF(INDEX('Display 730 &amp; 1200'!$B:$B,ROW())="","",INDEX('Display 730 &amp; 1200'!$B:$B,ROW()))</f>
        <v>QOMAR</v>
      </c>
      <c r="C745" t="str">
        <f>IF(INDEX('Display 730 &amp; 1200'!$D:$D,ROW())="","",INDEX('Display 730 &amp; 1200'!$D:$D,ROW()))</f>
        <v>PURWODADI</v>
      </c>
      <c r="D745" t="e">
        <f>IF($C745="",0,SUMIFS(#REF!,#REF!,$C745,#REF!,"&gt;="&amp;'Display 730 &amp; 1200'!$AN$10,#REF!,"&lt;="&amp;'Display 730 &amp; 1200'!$AN$9))</f>
        <v>#REF!</v>
      </c>
      <c r="E745" t="e">
        <f>IF($C745="",0,SUMIFS(#REF!,#REF!,$C745,#REF!,"&gt;="&amp;'Display 730 &amp; 1200'!$AN$12,#REF!,"&lt;="&amp;'Display 730 &amp; 1200'!$AN$11))</f>
        <v>#REF!</v>
      </c>
    </row>
    <row r="746" spans="1:5">
      <c r="A746" t="str">
        <f>IF(INDEX('Display 730 &amp; 1200'!$A:$A,ROW())="","",INDEX('Display 730 &amp; 1200'!$A:$A,ROW()))</f>
        <v>SEMARANG三宝垄</v>
      </c>
      <c r="B746" t="str">
        <f>IF(INDEX('Display 730 &amp; 1200'!$B:$B,ROW())="","",INDEX('Display 730 &amp; 1200'!$B:$B,ROW()))</f>
        <v>QOMAR</v>
      </c>
      <c r="C746" t="str">
        <f>IF(INDEX('Display 730 &amp; 1200'!$D:$D,ROW())="","",INDEX('Display 730 &amp; 1200'!$D:$D,ROW()))</f>
        <v>GODONG</v>
      </c>
      <c r="D746" t="e">
        <f>IF($C746="",0,SUMIFS(#REF!,#REF!,$C746,#REF!,"&gt;="&amp;'Display 730 &amp; 1200'!$AN$10,#REF!,"&lt;="&amp;'Display 730 &amp; 1200'!$AN$9))</f>
        <v>#REF!</v>
      </c>
      <c r="E746" t="e">
        <f>IF($C746="",0,SUMIFS(#REF!,#REF!,$C746,#REF!,"&gt;="&amp;'Display 730 &amp; 1200'!$AN$12,#REF!,"&lt;="&amp;'Display 730 &amp; 1200'!$AN$11))</f>
        <v>#REF!</v>
      </c>
    </row>
    <row r="747" spans="1:5">
      <c r="A747" t="str">
        <f>IF(INDEX('Display 730 &amp; 1200'!$A:$A,ROW())="","",INDEX('Display 730 &amp; 1200'!$A:$A,ROW()))</f>
        <v>SEMARANG三宝垄</v>
      </c>
      <c r="B747" t="str">
        <f>IF(INDEX('Display 730 &amp; 1200'!$B:$B,ROW())="","",INDEX('Display 730 &amp; 1200'!$B:$B,ROW()))</f>
        <v>QOMAR</v>
      </c>
      <c r="C747" t="str">
        <f>IF(INDEX('Display 730 &amp; 1200'!$D:$D,ROW())="","",INDEX('Display 730 &amp; 1200'!$D:$D,ROW()))</f>
        <v>WIROSARI</v>
      </c>
      <c r="D747" t="e">
        <f>IF($C747="",0,SUMIFS(#REF!,#REF!,$C747,#REF!,"&gt;="&amp;'Display 730 &amp; 1200'!$AN$10,#REF!,"&lt;="&amp;'Display 730 &amp; 1200'!$AN$9))</f>
        <v>#REF!</v>
      </c>
      <c r="E747" t="e">
        <f>IF($C747="",0,SUMIFS(#REF!,#REF!,$C747,#REF!,"&gt;="&amp;'Display 730 &amp; 1200'!$AN$12,#REF!,"&lt;="&amp;'Display 730 &amp; 1200'!$AN$11))</f>
        <v>#REF!</v>
      </c>
    </row>
    <row r="748" spans="1:5">
      <c r="A748" t="str">
        <f>IF(INDEX('Display 730 &amp; 1200'!$A:$A,ROW())="","",INDEX('Display 730 &amp; 1200'!$A:$A,ROW()))</f>
        <v>SEMARANG三宝垄</v>
      </c>
      <c r="B748" t="str">
        <f>IF(INDEX('Display 730 &amp; 1200'!$B:$B,ROW())="","",INDEX('Display 730 &amp; 1200'!$B:$B,ROW()))</f>
        <v>QOMAR</v>
      </c>
      <c r="C748" t="str">
        <f>IF(INDEX('Display 730 &amp; 1200'!$D:$D,ROW())="","",INDEX('Display 730 &amp; 1200'!$D:$D,ROW()))</f>
        <v>GUBUG</v>
      </c>
      <c r="D748" t="e">
        <f>IF($C748="",0,SUMIFS(#REF!,#REF!,$C748,#REF!,"&gt;="&amp;'Display 730 &amp; 1200'!$AN$10,#REF!,"&lt;="&amp;'Display 730 &amp; 1200'!$AN$9))</f>
        <v>#REF!</v>
      </c>
      <c r="E748" t="e">
        <f>IF($C748="",0,SUMIFS(#REF!,#REF!,$C748,#REF!,"&gt;="&amp;'Display 730 &amp; 1200'!$AN$12,#REF!,"&lt;="&amp;'Display 730 &amp; 1200'!$AN$11))</f>
        <v>#REF!</v>
      </c>
    </row>
    <row r="749" spans="1:5">
      <c r="A749" t="str">
        <f>IF(INDEX('Display 730 &amp; 1200'!$A:$A,ROW())="","",INDEX('Display 730 &amp; 1200'!$A:$A,ROW()))</f>
        <v>SEMARANG三宝垄</v>
      </c>
      <c r="B749" t="str">
        <f>IF(INDEX('Display 730 &amp; 1200'!$B:$B,ROW())="","",INDEX('Display 730 &amp; 1200'!$B:$B,ROW()))</f>
        <v>QOMAR</v>
      </c>
      <c r="C749" t="str">
        <f>IF(INDEX('Display 730 &amp; 1200'!$D:$D,ROW())="","",INDEX('Display 730 &amp; 1200'!$D:$D,ROW()))</f>
        <v>KRADENAN</v>
      </c>
      <c r="D749" t="e">
        <f>IF($C749="",0,SUMIFS(#REF!,#REF!,$C749,#REF!,"&gt;="&amp;'Display 730 &amp; 1200'!$AN$10,#REF!,"&lt;="&amp;'Display 730 &amp; 1200'!$AN$9))</f>
        <v>#REF!</v>
      </c>
      <c r="E749" t="e">
        <f>IF($C749="",0,SUMIFS(#REF!,#REF!,$C749,#REF!,"&gt;="&amp;'Display 730 &amp; 1200'!$AN$12,#REF!,"&lt;="&amp;'Display 730 &amp; 1200'!$AN$11))</f>
        <v>#REF!</v>
      </c>
    </row>
    <row r="750" spans="1:5">
      <c r="A750" t="str">
        <f>IF(INDEX('Display 730 &amp; 1200'!$A:$A,ROW())="","",INDEX('Display 730 &amp; 1200'!$A:$A,ROW()))</f>
        <v>SEMARANG三宝垄</v>
      </c>
      <c r="B750" t="str">
        <f>IF(INDEX('Display 730 &amp; 1200'!$B:$B,ROW())="","",INDEX('Display 730 &amp; 1200'!$B:$B,ROW()))</f>
        <v>QOMAR</v>
      </c>
      <c r="C750" t="str">
        <f>IF(INDEX('Display 730 &amp; 1200'!$D:$D,ROW())="","",INDEX('Display 730 &amp; 1200'!$D:$D,ROW()))</f>
        <v>GROBOGAN</v>
      </c>
      <c r="D750" t="e">
        <f>IF($C750="",0,SUMIFS(#REF!,#REF!,$C750,#REF!,"&gt;="&amp;'Display 730 &amp; 1200'!$AN$10,#REF!,"&lt;="&amp;'Display 730 &amp; 1200'!$AN$9))</f>
        <v>#REF!</v>
      </c>
      <c r="E750" t="e">
        <f>IF($C750="",0,SUMIFS(#REF!,#REF!,$C750,#REF!,"&gt;="&amp;'Display 730 &amp; 1200'!$AN$12,#REF!,"&lt;="&amp;'Display 730 &amp; 1200'!$AN$11))</f>
        <v>#REF!</v>
      </c>
    </row>
    <row r="751" spans="1:5">
      <c r="A751" t="str">
        <f>IF(INDEX('Display 730 &amp; 1200'!$A:$A,ROW())="","",INDEX('Display 730 &amp; 1200'!$A:$A,ROW()))</f>
        <v>SEMARANG三宝垄</v>
      </c>
      <c r="B751" t="str">
        <f>IF(INDEX('Display 730 &amp; 1200'!$B:$B,ROW())="","",INDEX('Display 730 &amp; 1200'!$B:$B,ROW()))</f>
        <v>QOMAR</v>
      </c>
      <c r="C751" t="str">
        <f>IF(INDEX('Display 730 &amp; 1200'!$D:$D,ROW())="","",INDEX('Display 730 &amp; 1200'!$D:$D,ROW()))</f>
        <v>TEGOWANU</v>
      </c>
      <c r="D751" t="e">
        <f>IF($C751="",0,SUMIFS(#REF!,#REF!,$C751,#REF!,"&gt;="&amp;'Display 730 &amp; 1200'!$AN$10,#REF!,"&lt;="&amp;'Display 730 &amp; 1200'!$AN$9))</f>
        <v>#REF!</v>
      </c>
      <c r="E751" t="e">
        <f>IF($C751="",0,SUMIFS(#REF!,#REF!,$C751,#REF!,"&gt;="&amp;'Display 730 &amp; 1200'!$AN$12,#REF!,"&lt;="&amp;'Display 730 &amp; 1200'!$AN$11))</f>
        <v>#REF!</v>
      </c>
    </row>
    <row r="752" spans="1:5">
      <c r="A752" t="str">
        <f>IF(INDEX('Display 730 &amp; 1200'!$A:$A,ROW())="","",INDEX('Display 730 &amp; 1200'!$A:$A,ROW()))</f>
        <v>SEMARANG三宝垄</v>
      </c>
      <c r="B752" t="str">
        <f>IF(INDEX('Display 730 &amp; 1200'!$B:$B,ROW())="","",INDEX('Display 730 &amp; 1200'!$B:$B,ROW()))</f>
        <v>QOMAR</v>
      </c>
      <c r="C752" t="str">
        <f>IF(INDEX('Display 730 &amp; 1200'!$D:$D,ROW())="","",INDEX('Display 730 &amp; 1200'!$D:$D,ROW()))</f>
        <v>PULOKULON</v>
      </c>
      <c r="D752" t="e">
        <f>IF($C752="",0,SUMIFS(#REF!,#REF!,$C752,#REF!,"&gt;="&amp;'Display 730 &amp; 1200'!$AN$10,#REF!,"&lt;="&amp;'Display 730 &amp; 1200'!$AN$9))</f>
        <v>#REF!</v>
      </c>
      <c r="E752" t="e">
        <f>IF($C752="",0,SUMIFS(#REF!,#REF!,$C752,#REF!,"&gt;="&amp;'Display 730 &amp; 1200'!$AN$12,#REF!,"&lt;="&amp;'Display 730 &amp; 1200'!$AN$11))</f>
        <v>#REF!</v>
      </c>
    </row>
    <row r="753" spans="1:5">
      <c r="A753" t="str">
        <f>IF(INDEX('Display 730 &amp; 1200'!$A:$A,ROW())="","",INDEX('Display 730 &amp; 1200'!$A:$A,ROW()))</f>
        <v>SEMARANG三宝垄</v>
      </c>
      <c r="B753" t="str">
        <f>IF(INDEX('Display 730 &amp; 1200'!$B:$B,ROW())="","",INDEX('Display 730 &amp; 1200'!$B:$B,ROW()))</f>
        <v>QOMAR</v>
      </c>
      <c r="C753" t="str">
        <f>IF(INDEX('Display 730 &amp; 1200'!$D:$D,ROW())="","",INDEX('Display 730 &amp; 1200'!$D:$D,ROW()))</f>
        <v>PENAWANGAN</v>
      </c>
      <c r="D753" t="e">
        <f>IF($C753="",0,SUMIFS(#REF!,#REF!,$C753,#REF!,"&gt;="&amp;'Display 730 &amp; 1200'!$AN$10,#REF!,"&lt;="&amp;'Display 730 &amp; 1200'!$AN$9))</f>
        <v>#REF!</v>
      </c>
      <c r="E753" t="e">
        <f>IF($C753="",0,SUMIFS(#REF!,#REF!,$C753,#REF!,"&gt;="&amp;'Display 730 &amp; 1200'!$AN$12,#REF!,"&lt;="&amp;'Display 730 &amp; 1200'!$AN$11))</f>
        <v>#REF!</v>
      </c>
    </row>
    <row r="754" spans="1:5">
      <c r="A754" t="str">
        <f>IF(INDEX('Display 730 &amp; 1200'!$A:$A,ROW())="","",INDEX('Display 730 &amp; 1200'!$A:$A,ROW()))</f>
        <v>SEMARANG三宝垄</v>
      </c>
      <c r="B754" t="str">
        <f>IF(INDEX('Display 730 &amp; 1200'!$B:$B,ROW())="","",INDEX('Display 730 &amp; 1200'!$B:$B,ROW()))</f>
        <v>QOMAR</v>
      </c>
      <c r="C754" t="str">
        <f>IF(INDEX('Display 730 &amp; 1200'!$D:$D,ROW())="","",INDEX('Display 730 &amp; 1200'!$D:$D,ROW()))</f>
        <v>TANGGUNGHARJO01</v>
      </c>
      <c r="D754" t="e">
        <f>IF($C754="",0,SUMIFS(#REF!,#REF!,$C754,#REF!,"&gt;="&amp;'Display 730 &amp; 1200'!$AN$10,#REF!,"&lt;="&amp;'Display 730 &amp; 1200'!$AN$9))</f>
        <v>#REF!</v>
      </c>
      <c r="E754" t="e">
        <f>IF($C754="",0,SUMIFS(#REF!,#REF!,$C754,#REF!,"&gt;="&amp;'Display 730 &amp; 1200'!$AN$12,#REF!,"&lt;="&amp;'Display 730 &amp; 1200'!$AN$11))</f>
        <v>#REF!</v>
      </c>
    </row>
    <row r="755" spans="1:5">
      <c r="A755" t="str">
        <f>IF(INDEX('Display 730 &amp; 1200'!$A:$A,ROW())="","",INDEX('Display 730 &amp; 1200'!$A:$A,ROW()))</f>
        <v>SEMARANG三宝垄</v>
      </c>
      <c r="B755" t="str">
        <f>IF(INDEX('Display 730 &amp; 1200'!$B:$B,ROW())="","",INDEX('Display 730 &amp; 1200'!$B:$B,ROW()))</f>
        <v>QOMAR</v>
      </c>
      <c r="C755" t="str">
        <f>IF(INDEX('Display 730 &amp; 1200'!$D:$D,ROW())="","",INDEX('Display 730 &amp; 1200'!$D:$D,ROW()))</f>
        <v>GEYER</v>
      </c>
      <c r="D755" t="e">
        <f>IF($C755="",0,SUMIFS(#REF!,#REF!,$C755,#REF!,"&gt;="&amp;'Display 730 &amp; 1200'!$AN$10,#REF!,"&lt;="&amp;'Display 730 &amp; 1200'!$AN$9))</f>
        <v>#REF!</v>
      </c>
      <c r="E755" t="e">
        <f>IF($C755="",0,SUMIFS(#REF!,#REF!,$C755,#REF!,"&gt;="&amp;'Display 730 &amp; 1200'!$AN$12,#REF!,"&lt;="&amp;'Display 730 &amp; 1200'!$AN$11))</f>
        <v>#REF!</v>
      </c>
    </row>
    <row r="756" spans="1:5">
      <c r="A756" t="str">
        <f>IF(INDEX('Display 730 &amp; 1200'!$A:$A,ROW())="","",INDEX('Display 730 &amp; 1200'!$A:$A,ROW()))</f>
        <v>SEMARANG三宝垄</v>
      </c>
      <c r="B756" t="str">
        <f>IF(INDEX('Display 730 &amp; 1200'!$B:$B,ROW())="","",INDEX('Display 730 &amp; 1200'!$B:$B,ROW()))</f>
        <v>EDDIE</v>
      </c>
      <c r="C756" t="str">
        <f>IF(INDEX('Display 730 &amp; 1200'!$D:$D,ROW())="","",INDEX('Display 730 &amp; 1200'!$D:$D,ROW()))</f>
        <v>GEMUH</v>
      </c>
      <c r="D756" t="e">
        <f>IF($C756="",0,SUMIFS(#REF!,#REF!,$C756,#REF!,"&gt;="&amp;'Display 730 &amp; 1200'!$AN$10,#REF!,"&lt;="&amp;'Display 730 &amp; 1200'!$AN$9))</f>
        <v>#REF!</v>
      </c>
      <c r="E756" t="e">
        <f>IF($C756="",0,SUMIFS(#REF!,#REF!,$C756,#REF!,"&gt;="&amp;'Display 730 &amp; 1200'!$AN$12,#REF!,"&lt;="&amp;'Display 730 &amp; 1200'!$AN$11))</f>
        <v>#REF!</v>
      </c>
    </row>
    <row r="757" spans="1:5">
      <c r="A757" t="str">
        <f>IF(INDEX('Display 730 &amp; 1200'!$A:$A,ROW())="","",INDEX('Display 730 &amp; 1200'!$A:$A,ROW()))</f>
        <v>SEMARANG三宝垄</v>
      </c>
      <c r="B757" t="str">
        <f>IF(INDEX('Display 730 &amp; 1200'!$B:$B,ROW())="","",INDEX('Display 730 &amp; 1200'!$B:$B,ROW()))</f>
        <v>EDDIE</v>
      </c>
      <c r="C757" t="str">
        <f>IF(INDEX('Display 730 &amp; 1200'!$D:$D,ROW())="","",INDEX('Display 730 &amp; 1200'!$D:$D,ROW()))</f>
        <v>KENDAL</v>
      </c>
      <c r="D757" t="e">
        <f>IF($C757="",0,SUMIFS(#REF!,#REF!,$C757,#REF!,"&gt;="&amp;'Display 730 &amp; 1200'!$AN$10,#REF!,"&lt;="&amp;'Display 730 &amp; 1200'!$AN$9))</f>
        <v>#REF!</v>
      </c>
      <c r="E757" t="e">
        <f>IF($C757="",0,SUMIFS(#REF!,#REF!,$C757,#REF!,"&gt;="&amp;'Display 730 &amp; 1200'!$AN$12,#REF!,"&lt;="&amp;'Display 730 &amp; 1200'!$AN$11))</f>
        <v>#REF!</v>
      </c>
    </row>
    <row r="758" spans="1:5">
      <c r="A758" t="str">
        <f>IF(INDEX('Display 730 &amp; 1200'!$A:$A,ROW())="","",INDEX('Display 730 &amp; 1200'!$A:$A,ROW()))</f>
        <v>SEMARANG三宝垄</v>
      </c>
      <c r="B758" t="str">
        <f>IF(INDEX('Display 730 &amp; 1200'!$B:$B,ROW())="","",INDEX('Display 730 &amp; 1200'!$B:$B,ROW()))</f>
        <v>EDDIE</v>
      </c>
      <c r="C758" t="str">
        <f>IF(INDEX('Display 730 &amp; 1200'!$D:$D,ROW())="","",INDEX('Display 730 &amp; 1200'!$D:$D,ROW()))</f>
        <v>WELERI</v>
      </c>
      <c r="D758" t="e">
        <f>IF($C758="",0,SUMIFS(#REF!,#REF!,$C758,#REF!,"&gt;="&amp;'Display 730 &amp; 1200'!$AN$10,#REF!,"&lt;="&amp;'Display 730 &amp; 1200'!$AN$9))</f>
        <v>#REF!</v>
      </c>
      <c r="E758" t="e">
        <f>IF($C758="",0,SUMIFS(#REF!,#REF!,$C758,#REF!,"&gt;="&amp;'Display 730 &amp; 1200'!$AN$12,#REF!,"&lt;="&amp;'Display 730 &amp; 1200'!$AN$11))</f>
        <v>#REF!</v>
      </c>
    </row>
    <row r="759" spans="1:5">
      <c r="A759" t="str">
        <f>IF(INDEX('Display 730 &amp; 1200'!$A:$A,ROW())="","",INDEX('Display 730 &amp; 1200'!$A:$A,ROW()))</f>
        <v>SEMARANG三宝垄</v>
      </c>
      <c r="B759" t="str">
        <f>IF(INDEX('Display 730 &amp; 1200'!$B:$B,ROW())="","",INDEX('Display 730 &amp; 1200'!$B:$B,ROW()))</f>
        <v>EDDIE</v>
      </c>
      <c r="C759" t="str">
        <f>IF(INDEX('Display 730 &amp; 1200'!$D:$D,ROW())="","",INDEX('Display 730 &amp; 1200'!$D:$D,ROW()))</f>
        <v>BOJA</v>
      </c>
      <c r="D759" t="e">
        <f>IF($C759="",0,SUMIFS(#REF!,#REF!,$C759,#REF!,"&gt;="&amp;'Display 730 &amp; 1200'!$AN$10,#REF!,"&lt;="&amp;'Display 730 &amp; 1200'!$AN$9))</f>
        <v>#REF!</v>
      </c>
      <c r="E759" t="e">
        <f>IF($C759="",0,SUMIFS(#REF!,#REF!,$C759,#REF!,"&gt;="&amp;'Display 730 &amp; 1200'!$AN$12,#REF!,"&lt;="&amp;'Display 730 &amp; 1200'!$AN$11))</f>
        <v>#REF!</v>
      </c>
    </row>
    <row r="760" spans="1:5">
      <c r="A760" t="str">
        <f>IF(INDEX('Display 730 &amp; 1200'!$A:$A,ROW())="","",INDEX('Display 730 &amp; 1200'!$A:$A,ROW()))</f>
        <v>SEMARANG三宝垄</v>
      </c>
      <c r="B760" t="str">
        <f>IF(INDEX('Display 730 &amp; 1200'!$B:$B,ROW())="","",INDEX('Display 730 &amp; 1200'!$B:$B,ROW()))</f>
        <v>EDDIE</v>
      </c>
      <c r="C760" t="str">
        <f>IF(INDEX('Display 730 &amp; 1200'!$D:$D,ROW())="","",INDEX('Display 730 &amp; 1200'!$D:$D,ROW()))</f>
        <v>SUKOREJO</v>
      </c>
      <c r="D760" t="e">
        <f>IF($C760="",0,SUMIFS(#REF!,#REF!,$C760,#REF!,"&gt;="&amp;'Display 730 &amp; 1200'!$AN$10,#REF!,"&lt;="&amp;'Display 730 &amp; 1200'!$AN$9))</f>
        <v>#REF!</v>
      </c>
      <c r="E760" t="e">
        <f>IF($C760="",0,SUMIFS(#REF!,#REF!,$C760,#REF!,"&gt;="&amp;'Display 730 &amp; 1200'!$AN$12,#REF!,"&lt;="&amp;'Display 730 &amp; 1200'!$AN$11))</f>
        <v>#REF!</v>
      </c>
    </row>
    <row r="761" spans="1:5">
      <c r="A761" t="str">
        <f>IF(INDEX('Display 730 &amp; 1200'!$A:$A,ROW())="","",INDEX('Display 730 &amp; 1200'!$A:$A,ROW()))</f>
        <v>SEMARANG三宝垄</v>
      </c>
      <c r="B761" t="str">
        <f>IF(INDEX('Display 730 &amp; 1200'!$B:$B,ROW())="","",INDEX('Display 730 &amp; 1200'!$B:$B,ROW()))</f>
        <v>EDDIE</v>
      </c>
      <c r="C761" t="str">
        <f>IF(INDEX('Display 730 &amp; 1200'!$D:$D,ROW())="","",INDEX('Display 730 &amp; 1200'!$D:$D,ROW()))</f>
        <v>KALIWUNGU</v>
      </c>
      <c r="D761" t="e">
        <f>IF($C761="",0,SUMIFS(#REF!,#REF!,$C761,#REF!,"&gt;="&amp;'Display 730 &amp; 1200'!$AN$10,#REF!,"&lt;="&amp;'Display 730 &amp; 1200'!$AN$9))</f>
        <v>#REF!</v>
      </c>
      <c r="E761" t="e">
        <f>IF($C761="",0,SUMIFS(#REF!,#REF!,$C761,#REF!,"&gt;="&amp;'Display 730 &amp; 1200'!$AN$12,#REF!,"&lt;="&amp;'Display 730 &amp; 1200'!$AN$11))</f>
        <v>#REF!</v>
      </c>
    </row>
    <row r="762" spans="1:5">
      <c r="A762" t="str">
        <f>IF(INDEX('Display 730 &amp; 1200'!$A:$A,ROW())="","",INDEX('Display 730 &amp; 1200'!$A:$A,ROW()))</f>
        <v>SEMARANG三宝垄</v>
      </c>
      <c r="B762" t="str">
        <f>IF(INDEX('Display 730 &amp; 1200'!$B:$B,ROW())="","",INDEX('Display 730 &amp; 1200'!$B:$B,ROW()))</f>
        <v>EDDIE</v>
      </c>
      <c r="C762" t="str">
        <f>IF(INDEX('Display 730 &amp; 1200'!$D:$D,ROW())="","",INDEX('Display 730 &amp; 1200'!$D:$D,ROW()))</f>
        <v>BRANGSONG</v>
      </c>
      <c r="D762" t="e">
        <f>IF($C762="",0,SUMIFS(#REF!,#REF!,$C762,#REF!,"&gt;="&amp;'Display 730 &amp; 1200'!$AN$10,#REF!,"&lt;="&amp;'Display 730 &amp; 1200'!$AN$9))</f>
        <v>#REF!</v>
      </c>
      <c r="E762" t="e">
        <f>IF($C762="",0,SUMIFS(#REF!,#REF!,$C762,#REF!,"&gt;="&amp;'Display 730 &amp; 1200'!$AN$12,#REF!,"&lt;="&amp;'Display 730 &amp; 1200'!$AN$11))</f>
        <v>#REF!</v>
      </c>
    </row>
    <row r="763" spans="1:5">
      <c r="A763" t="str">
        <f>IF(INDEX('Display 730 &amp; 1200'!$A:$A,ROW())="","",INDEX('Display 730 &amp; 1200'!$A:$A,ROW()))</f>
        <v>SEMARANG三宝垄</v>
      </c>
      <c r="B763" t="str">
        <f>IF(INDEX('Display 730 &amp; 1200'!$B:$B,ROW())="","",INDEX('Display 730 &amp; 1200'!$B:$B,ROW()))</f>
        <v>EDDIE</v>
      </c>
      <c r="C763" t="str">
        <f>IF(INDEX('Display 730 &amp; 1200'!$D:$D,ROW())="","",INDEX('Display 730 &amp; 1200'!$D:$D,ROW()))</f>
        <v>TAMPINGAN</v>
      </c>
      <c r="D763" t="e">
        <f>IF($C763="",0,SUMIFS(#REF!,#REF!,$C763,#REF!,"&gt;="&amp;'Display 730 &amp; 1200'!$AN$10,#REF!,"&lt;="&amp;'Display 730 &amp; 1200'!$AN$9))</f>
        <v>#REF!</v>
      </c>
      <c r="E763" t="e">
        <f>IF($C763="",0,SUMIFS(#REF!,#REF!,$C763,#REF!,"&gt;="&amp;'Display 730 &amp; 1200'!$AN$12,#REF!,"&lt;="&amp;'Display 730 &amp; 1200'!$AN$11))</f>
        <v>#REF!</v>
      </c>
    </row>
    <row r="764" spans="1:5">
      <c r="A764" t="str">
        <f>IF(INDEX('Display 730 &amp; 1200'!$A:$A,ROW())="","",INDEX('Display 730 &amp; 1200'!$A:$A,ROW()))</f>
        <v>SEMARANG三宝垄</v>
      </c>
      <c r="B764" t="str">
        <f>IF(INDEX('Display 730 &amp; 1200'!$B:$B,ROW())="","",INDEX('Display 730 &amp; 1200'!$B:$B,ROW()))</f>
        <v>EDDIE</v>
      </c>
      <c r="C764" t="str">
        <f>IF(INDEX('Display 730 &amp; 1200'!$D:$D,ROW())="","",INDEX('Display 730 &amp; 1200'!$D:$D,ROW()))</f>
        <v>PAGERUYUNG</v>
      </c>
      <c r="D764" t="e">
        <f>IF($C764="",0,SUMIFS(#REF!,#REF!,$C764,#REF!,"&gt;="&amp;'Display 730 &amp; 1200'!$AN$10,#REF!,"&lt;="&amp;'Display 730 &amp; 1200'!$AN$9))</f>
        <v>#REF!</v>
      </c>
      <c r="E764" t="e">
        <f>IF($C764="",0,SUMIFS(#REF!,#REF!,$C764,#REF!,"&gt;="&amp;'Display 730 &amp; 1200'!$AN$12,#REF!,"&lt;="&amp;'Display 730 &amp; 1200'!$AN$11))</f>
        <v>#REF!</v>
      </c>
    </row>
    <row r="765" spans="1:5">
      <c r="A765" t="str">
        <f>IF(INDEX('Display 730 &amp; 1200'!$A:$A,ROW())="","",INDEX('Display 730 &amp; 1200'!$A:$A,ROW()))</f>
        <v>SEMARANG三宝垄</v>
      </c>
      <c r="B765" t="str">
        <f>IF(INDEX('Display 730 &amp; 1200'!$B:$B,ROW())="","",INDEX('Display 730 &amp; 1200'!$B:$B,ROW()))</f>
        <v>SINGGIH</v>
      </c>
      <c r="C765" t="str">
        <f>IF(INDEX('Display 730 &amp; 1200'!$D:$D,ROW())="","",INDEX('Display 730 &amp; 1200'!$D:$D,ROW()))</f>
        <v>MEJOBO</v>
      </c>
      <c r="D765" t="e">
        <f>IF($C765="",0,SUMIFS(#REF!,#REF!,$C765,#REF!,"&gt;="&amp;'Display 730 &amp; 1200'!$AN$10,#REF!,"&lt;="&amp;'Display 730 &amp; 1200'!$AN$9))</f>
        <v>#REF!</v>
      </c>
      <c r="E765" t="e">
        <f>IF($C765="",0,SUMIFS(#REF!,#REF!,$C765,#REF!,"&gt;="&amp;'Display 730 &amp; 1200'!$AN$12,#REF!,"&lt;="&amp;'Display 730 &amp; 1200'!$AN$11))</f>
        <v>#REF!</v>
      </c>
    </row>
    <row r="766" spans="1:5">
      <c r="A766" t="str">
        <f>IF(INDEX('Display 730 &amp; 1200'!$A:$A,ROW())="","",INDEX('Display 730 &amp; 1200'!$A:$A,ROW()))</f>
        <v>SEMARANG三宝垄</v>
      </c>
      <c r="B766" t="str">
        <f>IF(INDEX('Display 730 &amp; 1200'!$B:$B,ROW())="","",INDEX('Display 730 &amp; 1200'!$B:$B,ROW()))</f>
        <v>SINGGIH</v>
      </c>
      <c r="C766" t="str">
        <f>IF(INDEX('Display 730 &amp; 1200'!$D:$D,ROW())="","",INDEX('Display 730 &amp; 1200'!$D:$D,ROW()))</f>
        <v>KUDUS</v>
      </c>
      <c r="D766" t="e">
        <f>IF($C766="",0,SUMIFS(#REF!,#REF!,$C766,#REF!,"&gt;="&amp;'Display 730 &amp; 1200'!$AN$10,#REF!,"&lt;="&amp;'Display 730 &amp; 1200'!$AN$9))</f>
        <v>#REF!</v>
      </c>
      <c r="E766" t="e">
        <f>IF($C766="",0,SUMIFS(#REF!,#REF!,$C766,#REF!,"&gt;="&amp;'Display 730 &amp; 1200'!$AN$12,#REF!,"&lt;="&amp;'Display 730 &amp; 1200'!$AN$11))</f>
        <v>#REF!</v>
      </c>
    </row>
    <row r="767" spans="1:5">
      <c r="A767" t="str">
        <f>IF(INDEX('Display 730 &amp; 1200'!$A:$A,ROW())="","",INDEX('Display 730 &amp; 1200'!$A:$A,ROW()))</f>
        <v>SEMARANG三宝垄</v>
      </c>
      <c r="B767" t="str">
        <f>IF(INDEX('Display 730 &amp; 1200'!$B:$B,ROW())="","",INDEX('Display 730 &amp; 1200'!$B:$B,ROW()))</f>
        <v>SINGGIH</v>
      </c>
      <c r="C767" t="str">
        <f>IF(INDEX('Display 730 &amp; 1200'!$D:$D,ROW())="","",INDEX('Display 730 &amp; 1200'!$D:$D,ROW()))</f>
        <v>JEKULO</v>
      </c>
      <c r="D767" t="e">
        <f>IF($C767="",0,SUMIFS(#REF!,#REF!,$C767,#REF!,"&gt;="&amp;'Display 730 &amp; 1200'!$AN$10,#REF!,"&lt;="&amp;'Display 730 &amp; 1200'!$AN$9))</f>
        <v>#REF!</v>
      </c>
      <c r="E767" t="e">
        <f>IF($C767="",0,SUMIFS(#REF!,#REF!,$C767,#REF!,"&gt;="&amp;'Display 730 &amp; 1200'!$AN$12,#REF!,"&lt;="&amp;'Display 730 &amp; 1200'!$AN$11))</f>
        <v>#REF!</v>
      </c>
    </row>
    <row r="768" spans="1:5">
      <c r="A768" t="str">
        <f>IF(INDEX('Display 730 &amp; 1200'!$A:$A,ROW())="","",INDEX('Display 730 &amp; 1200'!$A:$A,ROW()))</f>
        <v>SEMARANG三宝垄</v>
      </c>
      <c r="B768" t="str">
        <f>IF(INDEX('Display 730 &amp; 1200'!$B:$B,ROW())="","",INDEX('Display 730 &amp; 1200'!$B:$B,ROW()))</f>
        <v>SINGGIH</v>
      </c>
      <c r="C768" t="str">
        <f>IF(INDEX('Display 730 &amp; 1200'!$D:$D,ROW())="","",INDEX('Display 730 &amp; 1200'!$D:$D,ROW()))</f>
        <v>JATI</v>
      </c>
      <c r="D768" t="e">
        <f>IF($C768="",0,SUMIFS(#REF!,#REF!,$C768,#REF!,"&gt;="&amp;'Display 730 &amp; 1200'!$AN$10,#REF!,"&lt;="&amp;'Display 730 &amp; 1200'!$AN$9))</f>
        <v>#REF!</v>
      </c>
      <c r="E768" t="e">
        <f>IF($C768="",0,SUMIFS(#REF!,#REF!,$C768,#REF!,"&gt;="&amp;'Display 730 &amp; 1200'!$AN$12,#REF!,"&lt;="&amp;'Display 730 &amp; 1200'!$AN$11))</f>
        <v>#REF!</v>
      </c>
    </row>
    <row r="769" spans="1:5">
      <c r="A769" t="str">
        <f>IF(INDEX('Display 730 &amp; 1200'!$A:$A,ROW())="","",INDEX('Display 730 &amp; 1200'!$A:$A,ROW()))</f>
        <v>SEMARANG三宝垄</v>
      </c>
      <c r="B769" t="str">
        <f>IF(INDEX('Display 730 &amp; 1200'!$B:$B,ROW())="","",INDEX('Display 730 &amp; 1200'!$B:$B,ROW()))</f>
        <v>SINGGIH</v>
      </c>
      <c r="C769" t="str">
        <f>IF(INDEX('Display 730 &amp; 1200'!$D:$D,ROW())="","",INDEX('Display 730 &amp; 1200'!$D:$D,ROW()))</f>
        <v>DAWE</v>
      </c>
      <c r="D769" t="e">
        <f>IF($C769="",0,SUMIFS(#REF!,#REF!,$C769,#REF!,"&gt;="&amp;'Display 730 &amp; 1200'!$AN$10,#REF!,"&lt;="&amp;'Display 730 &amp; 1200'!$AN$9))</f>
        <v>#REF!</v>
      </c>
      <c r="E769" t="e">
        <f>IF($C769="",0,SUMIFS(#REF!,#REF!,$C769,#REF!,"&gt;="&amp;'Display 730 &amp; 1200'!$AN$12,#REF!,"&lt;="&amp;'Display 730 &amp; 1200'!$AN$11))</f>
        <v>#REF!</v>
      </c>
    </row>
    <row r="770" spans="1:5">
      <c r="A770" t="str">
        <f>IF(INDEX('Display 730 &amp; 1200'!$A:$A,ROW())="","",INDEX('Display 730 &amp; 1200'!$A:$A,ROW()))</f>
        <v>SEMARANG三宝垄</v>
      </c>
      <c r="B770" t="str">
        <f>IF(INDEX('Display 730 &amp; 1200'!$B:$B,ROW())="","",INDEX('Display 730 &amp; 1200'!$B:$B,ROW()))</f>
        <v>SINGGIH</v>
      </c>
      <c r="C770" t="str">
        <f>IF(INDEX('Display 730 &amp; 1200'!$D:$D,ROW())="","",INDEX('Display 730 &amp; 1200'!$D:$D,ROW()))</f>
        <v>UNDAAN</v>
      </c>
      <c r="D770" t="e">
        <f>IF($C770="",0,SUMIFS(#REF!,#REF!,$C770,#REF!,"&gt;="&amp;'Display 730 &amp; 1200'!$AN$10,#REF!,"&lt;="&amp;'Display 730 &amp; 1200'!$AN$9))</f>
        <v>#REF!</v>
      </c>
      <c r="E770" t="e">
        <f>IF($C770="",0,SUMIFS(#REF!,#REF!,$C770,#REF!,"&gt;="&amp;'Display 730 &amp; 1200'!$AN$12,#REF!,"&lt;="&amp;'Display 730 &amp; 1200'!$AN$11))</f>
        <v>#REF!</v>
      </c>
    </row>
    <row r="771" spans="1:5">
      <c r="A771" t="str">
        <f>IF(INDEX('Display 730 &amp; 1200'!$A:$A,ROW())="","",INDEX('Display 730 &amp; 1200'!$A:$A,ROW()))</f>
        <v>SEMARANG三宝垄</v>
      </c>
      <c r="B771" t="str">
        <f>IF(INDEX('Display 730 &amp; 1200'!$B:$B,ROW())="","",INDEX('Display 730 &amp; 1200'!$B:$B,ROW()))</f>
        <v>SINGGIH</v>
      </c>
      <c r="C771" t="str">
        <f>IF(INDEX('Display 730 &amp; 1200'!$D:$D,ROW())="","",INDEX('Display 730 &amp; 1200'!$D:$D,ROW()))</f>
        <v>KALIWUNGU_KUDUS</v>
      </c>
      <c r="D771" t="e">
        <f>IF($C771="",0,SUMIFS(#REF!,#REF!,$C771,#REF!,"&gt;="&amp;'Display 730 &amp; 1200'!$AN$10,#REF!,"&lt;="&amp;'Display 730 &amp; 1200'!$AN$9))</f>
        <v>#REF!</v>
      </c>
      <c r="E771" t="e">
        <f>IF($C771="",0,SUMIFS(#REF!,#REF!,$C771,#REF!,"&gt;="&amp;'Display 730 &amp; 1200'!$AN$12,#REF!,"&lt;="&amp;'Display 730 &amp; 1200'!$AN$11))</f>
        <v>#REF!</v>
      </c>
    </row>
    <row r="772" spans="1:5">
      <c r="A772" t="str">
        <f>IF(INDEX('Display 730 &amp; 1200'!$A:$A,ROW())="","",INDEX('Display 730 &amp; 1200'!$A:$A,ROW()))</f>
        <v>SEMARANG三宝垄</v>
      </c>
      <c r="B772" t="str">
        <f>IF(INDEX('Display 730 &amp; 1200'!$B:$B,ROW())="","",INDEX('Display 730 &amp; 1200'!$B:$B,ROW()))</f>
        <v>SINGGIH</v>
      </c>
      <c r="C772" t="str">
        <f>IF(INDEX('Display 730 &amp; 1200'!$D:$D,ROW())="","",INDEX('Display 730 &amp; 1200'!$D:$D,ROW()))</f>
        <v>GEBOG</v>
      </c>
      <c r="D772" t="e">
        <f>IF($C772="",0,SUMIFS(#REF!,#REF!,$C772,#REF!,"&gt;="&amp;'Display 730 &amp; 1200'!$AN$10,#REF!,"&lt;="&amp;'Display 730 &amp; 1200'!$AN$9))</f>
        <v>#REF!</v>
      </c>
      <c r="E772" t="e">
        <f>IF($C772="",0,SUMIFS(#REF!,#REF!,$C772,#REF!,"&gt;="&amp;'Display 730 &amp; 1200'!$AN$12,#REF!,"&lt;="&amp;'Display 730 &amp; 1200'!$AN$11))</f>
        <v>#REF!</v>
      </c>
    </row>
    <row r="773" spans="1:5">
      <c r="A773" t="str">
        <f>IF(INDEX('Display 730 &amp; 1200'!$A:$A,ROW())="","",INDEX('Display 730 &amp; 1200'!$A:$A,ROW()))</f>
        <v>SEMARANG三宝垄</v>
      </c>
      <c r="B773" t="str">
        <f>IF(INDEX('Display 730 &amp; 1200'!$B:$B,ROW())="","",INDEX('Display 730 &amp; 1200'!$B:$B,ROW()))</f>
        <v>SINGGIH</v>
      </c>
      <c r="C773" t="str">
        <f>IF(INDEX('Display 730 &amp; 1200'!$D:$D,ROW())="","",INDEX('Display 730 &amp; 1200'!$D:$D,ROW()))</f>
        <v>REJOSARI_KUDUS</v>
      </c>
      <c r="D773" t="e">
        <f>IF($C773="",0,SUMIFS(#REF!,#REF!,$C773,#REF!,"&gt;="&amp;'Display 730 &amp; 1200'!$AN$10,#REF!,"&lt;="&amp;'Display 730 &amp; 1200'!$AN$9))</f>
        <v>#REF!</v>
      </c>
      <c r="E773" t="e">
        <f>IF($C773="",0,SUMIFS(#REF!,#REF!,$C773,#REF!,"&gt;="&amp;'Display 730 &amp; 1200'!$AN$12,#REF!,"&lt;="&amp;'Display 730 &amp; 1200'!$AN$11))</f>
        <v>#REF!</v>
      </c>
    </row>
    <row r="774" spans="1:5">
      <c r="A774" t="str">
        <f>IF(INDEX('Display 730 &amp; 1200'!$A:$A,ROW())="","",INDEX('Display 730 &amp; 1200'!$A:$A,ROW()))</f>
        <v>SEMARANG三宝垄</v>
      </c>
      <c r="B774" t="str">
        <f>IF(INDEX('Display 730 &amp; 1200'!$B:$B,ROW())="","",INDEX('Display 730 &amp; 1200'!$B:$B,ROW()))</f>
        <v>SINGGIH</v>
      </c>
      <c r="C774" t="str">
        <f>IF(INDEX('Display 730 &amp; 1200'!$D:$D,ROW())="","",INDEX('Display 730 &amp; 1200'!$D:$D,ROW()))</f>
        <v>KEDUNG</v>
      </c>
      <c r="D774" t="e">
        <f>IF($C774="",0,SUMIFS(#REF!,#REF!,$C774,#REF!,"&gt;="&amp;'Display 730 &amp; 1200'!$AN$10,#REF!,"&lt;="&amp;'Display 730 &amp; 1200'!$AN$9))</f>
        <v>#REF!</v>
      </c>
      <c r="E774" t="e">
        <f>IF($C774="",0,SUMIFS(#REF!,#REF!,$C774,#REF!,"&gt;="&amp;'Display 730 &amp; 1200'!$AN$12,#REF!,"&lt;="&amp;'Display 730 &amp; 1200'!$AN$11))</f>
        <v>#REF!</v>
      </c>
    </row>
    <row r="775" spans="1:5">
      <c r="A775" t="str">
        <f>IF(INDEX('Display 730 &amp; 1200'!$A:$A,ROW())="","",INDEX('Display 730 &amp; 1200'!$A:$A,ROW()))</f>
        <v>SEMARANG三宝垄</v>
      </c>
      <c r="B775" t="str">
        <f>IF(INDEX('Display 730 &amp; 1200'!$B:$B,ROW())="","",INDEX('Display 730 &amp; 1200'!$B:$B,ROW()))</f>
        <v>SINGGIH</v>
      </c>
      <c r="C775" t="str">
        <f>IF(INDEX('Display 730 &amp; 1200'!$D:$D,ROW())="","",INDEX('Display 730 &amp; 1200'!$D:$D,ROW()))</f>
        <v>JEPARA</v>
      </c>
      <c r="D775" t="e">
        <f>IF($C775="",0,SUMIFS(#REF!,#REF!,$C775,#REF!,"&gt;="&amp;'Display 730 &amp; 1200'!$AN$10,#REF!,"&lt;="&amp;'Display 730 &amp; 1200'!$AN$9))</f>
        <v>#REF!</v>
      </c>
      <c r="E775" t="e">
        <f>IF($C775="",0,SUMIFS(#REF!,#REF!,$C775,#REF!,"&gt;="&amp;'Display 730 &amp; 1200'!$AN$12,#REF!,"&lt;="&amp;'Display 730 &amp; 1200'!$AN$11))</f>
        <v>#REF!</v>
      </c>
    </row>
    <row r="776" spans="1:5">
      <c r="A776" t="str">
        <f>IF(INDEX('Display 730 &amp; 1200'!$A:$A,ROW())="","",INDEX('Display 730 &amp; 1200'!$A:$A,ROW()))</f>
        <v>SEMARANG三宝垄</v>
      </c>
      <c r="B776" t="str">
        <f>IF(INDEX('Display 730 &amp; 1200'!$B:$B,ROW())="","",INDEX('Display 730 &amp; 1200'!$B:$B,ROW()))</f>
        <v>SINGGIH</v>
      </c>
      <c r="C776" t="str">
        <f>IF(INDEX('Display 730 &amp; 1200'!$D:$D,ROW())="","",INDEX('Display 730 &amp; 1200'!$D:$D,ROW()))</f>
        <v>BANGSRI</v>
      </c>
      <c r="D776" t="e">
        <f>IF($C776="",0,SUMIFS(#REF!,#REF!,$C776,#REF!,"&gt;="&amp;'Display 730 &amp; 1200'!$AN$10,#REF!,"&lt;="&amp;'Display 730 &amp; 1200'!$AN$9))</f>
        <v>#REF!</v>
      </c>
      <c r="E776" t="e">
        <f>IF($C776="",0,SUMIFS(#REF!,#REF!,$C776,#REF!,"&gt;="&amp;'Display 730 &amp; 1200'!$AN$12,#REF!,"&lt;="&amp;'Display 730 &amp; 1200'!$AN$11))</f>
        <v>#REF!</v>
      </c>
    </row>
    <row r="777" spans="1:5">
      <c r="A777" t="str">
        <f>IF(INDEX('Display 730 &amp; 1200'!$A:$A,ROW())="","",INDEX('Display 730 &amp; 1200'!$A:$A,ROW()))</f>
        <v>SEMARANG三宝垄</v>
      </c>
      <c r="B777" t="str">
        <f>IF(INDEX('Display 730 &amp; 1200'!$B:$B,ROW())="","",INDEX('Display 730 &amp; 1200'!$B:$B,ROW()))</f>
        <v>SINGGIH</v>
      </c>
      <c r="C777" t="str">
        <f>IF(INDEX('Display 730 &amp; 1200'!$D:$D,ROW())="","",INDEX('Display 730 &amp; 1200'!$D:$D,ROW()))</f>
        <v>PECANGAAN</v>
      </c>
      <c r="D777" t="e">
        <f>IF($C777="",0,SUMIFS(#REF!,#REF!,$C777,#REF!,"&gt;="&amp;'Display 730 &amp; 1200'!$AN$10,#REF!,"&lt;="&amp;'Display 730 &amp; 1200'!$AN$9))</f>
        <v>#REF!</v>
      </c>
      <c r="E777" t="e">
        <f>IF($C777="",0,SUMIFS(#REF!,#REF!,$C777,#REF!,"&gt;="&amp;'Display 730 &amp; 1200'!$AN$12,#REF!,"&lt;="&amp;'Display 730 &amp; 1200'!$AN$11))</f>
        <v>#REF!</v>
      </c>
    </row>
    <row r="778" spans="1:5">
      <c r="A778" t="str">
        <f>IF(INDEX('Display 730 &amp; 1200'!$A:$A,ROW())="","",INDEX('Display 730 &amp; 1200'!$A:$A,ROW()))</f>
        <v>SEMARANG三宝垄</v>
      </c>
      <c r="B778" t="str">
        <f>IF(INDEX('Display 730 &amp; 1200'!$B:$B,ROW())="","",INDEX('Display 730 &amp; 1200'!$B:$B,ROW()))</f>
        <v>SINGGIH</v>
      </c>
      <c r="C778" t="str">
        <f>IF(INDEX('Display 730 &amp; 1200'!$D:$D,ROW())="","",INDEX('Display 730 &amp; 1200'!$D:$D,ROW()))</f>
        <v>WONOREJO</v>
      </c>
      <c r="D778" t="e">
        <f>IF($C778="",0,SUMIFS(#REF!,#REF!,$C778,#REF!,"&gt;="&amp;'Display 730 &amp; 1200'!$AN$10,#REF!,"&lt;="&amp;'Display 730 &amp; 1200'!$AN$9))</f>
        <v>#REF!</v>
      </c>
      <c r="E778" t="e">
        <f>IF($C778="",0,SUMIFS(#REF!,#REF!,$C778,#REF!,"&gt;="&amp;'Display 730 &amp; 1200'!$AN$12,#REF!,"&lt;="&amp;'Display 730 &amp; 1200'!$AN$11))</f>
        <v>#REF!</v>
      </c>
    </row>
    <row r="779" spans="1:5">
      <c r="A779" t="str">
        <f>IF(INDEX('Display 730 &amp; 1200'!$A:$A,ROW())="","",INDEX('Display 730 &amp; 1200'!$A:$A,ROW()))</f>
        <v>SEMARANG三宝垄</v>
      </c>
      <c r="B779" t="str">
        <f>IF(INDEX('Display 730 &amp; 1200'!$B:$B,ROW())="","",INDEX('Display 730 &amp; 1200'!$B:$B,ROW()))</f>
        <v>SINGGIH</v>
      </c>
      <c r="C779" t="str">
        <f>IF(INDEX('Display 730 &amp; 1200'!$D:$D,ROW())="","",INDEX('Display 730 &amp; 1200'!$D:$D,ROW()))</f>
        <v>MAYONG</v>
      </c>
      <c r="D779" t="e">
        <f>IF($C779="",0,SUMIFS(#REF!,#REF!,$C779,#REF!,"&gt;="&amp;'Display 730 &amp; 1200'!$AN$10,#REF!,"&lt;="&amp;'Display 730 &amp; 1200'!$AN$9))</f>
        <v>#REF!</v>
      </c>
      <c r="E779" t="e">
        <f>IF($C779="",0,SUMIFS(#REF!,#REF!,$C779,#REF!,"&gt;="&amp;'Display 730 &amp; 1200'!$AN$12,#REF!,"&lt;="&amp;'Display 730 &amp; 1200'!$AN$11))</f>
        <v>#REF!</v>
      </c>
    </row>
    <row r="780" spans="1:5">
      <c r="A780" t="str">
        <f>IF(INDEX('Display 730 &amp; 1200'!$A:$A,ROW())="","",INDEX('Display 730 &amp; 1200'!$A:$A,ROW()))</f>
        <v>SEMARANG三宝垄</v>
      </c>
      <c r="B780" t="str">
        <f>IF(INDEX('Display 730 &amp; 1200'!$B:$B,ROW())="","",INDEX('Display 730 &amp; 1200'!$B:$B,ROW()))</f>
        <v>SINGGIH</v>
      </c>
      <c r="C780" t="str">
        <f>IF(INDEX('Display 730 &amp; 1200'!$D:$D,ROW())="","",INDEX('Display 730 &amp; 1200'!$D:$D,ROW()))</f>
        <v>TAHUNAN</v>
      </c>
      <c r="D780" t="e">
        <f>IF($C780="",0,SUMIFS(#REF!,#REF!,$C780,#REF!,"&gt;="&amp;'Display 730 &amp; 1200'!$AN$10,#REF!,"&lt;="&amp;'Display 730 &amp; 1200'!$AN$9))</f>
        <v>#REF!</v>
      </c>
      <c r="E780" t="e">
        <f>IF($C780="",0,SUMIFS(#REF!,#REF!,$C780,#REF!,"&gt;="&amp;'Display 730 &amp; 1200'!$AN$12,#REF!,"&lt;="&amp;'Display 730 &amp; 1200'!$AN$11))</f>
        <v>#REF!</v>
      </c>
    </row>
    <row r="781" spans="1:5">
      <c r="A781" t="str">
        <f>IF(INDEX('Display 730 &amp; 1200'!$A:$A,ROW())="","",INDEX('Display 730 &amp; 1200'!$A:$A,ROW()))</f>
        <v>SEMARANG三宝垄</v>
      </c>
      <c r="B781" t="str">
        <f>IF(INDEX('Display 730 &amp; 1200'!$B:$B,ROW())="","",INDEX('Display 730 &amp; 1200'!$B:$B,ROW()))</f>
        <v>SINGGIH</v>
      </c>
      <c r="C781" t="str">
        <f>IF(INDEX('Display 730 &amp; 1200'!$D:$D,ROW())="","",INDEX('Display 730 &amp; 1200'!$D:$D,ROW()))</f>
        <v>KELET</v>
      </c>
      <c r="D781" t="e">
        <f>IF($C781="",0,SUMIFS(#REF!,#REF!,$C781,#REF!,"&gt;="&amp;'Display 730 &amp; 1200'!$AN$10,#REF!,"&lt;="&amp;'Display 730 &amp; 1200'!$AN$9))</f>
        <v>#REF!</v>
      </c>
      <c r="E781" t="e">
        <f>IF($C781="",0,SUMIFS(#REF!,#REF!,$C781,#REF!,"&gt;="&amp;'Display 730 &amp; 1200'!$AN$12,#REF!,"&lt;="&amp;'Display 730 &amp; 1200'!$AN$11))</f>
        <v>#REF!</v>
      </c>
    </row>
    <row r="782" spans="1:5">
      <c r="A782" t="str">
        <f>IF(INDEX('Display 730 &amp; 1200'!$A:$A,ROW())="","",INDEX('Display 730 &amp; 1200'!$A:$A,ROW()))</f>
        <v>SEMARANG三宝垄</v>
      </c>
      <c r="B782" t="str">
        <f>IF(INDEX('Display 730 &amp; 1200'!$B:$B,ROW())="","",INDEX('Display 730 &amp; 1200'!$B:$B,ROW()))</f>
        <v>SINGGIH</v>
      </c>
      <c r="C782" t="str">
        <f>IF(INDEX('Display 730 &amp; 1200'!$D:$D,ROW())="","",INDEX('Display 730 &amp; 1200'!$D:$D,ROW()))</f>
        <v>WELAHAN</v>
      </c>
      <c r="D782" t="e">
        <f>IF($C782="",0,SUMIFS(#REF!,#REF!,$C782,#REF!,"&gt;="&amp;'Display 730 &amp; 1200'!$AN$10,#REF!,"&lt;="&amp;'Display 730 &amp; 1200'!$AN$9))</f>
        <v>#REF!</v>
      </c>
      <c r="E782" t="e">
        <f>IF($C782="",0,SUMIFS(#REF!,#REF!,$C782,#REF!,"&gt;="&amp;'Display 730 &amp; 1200'!$AN$12,#REF!,"&lt;="&amp;'Display 730 &amp; 1200'!$AN$11))</f>
        <v>#REF!</v>
      </c>
    </row>
    <row r="783" spans="1:5">
      <c r="A783" t="str">
        <f>IF(INDEX('Display 730 &amp; 1200'!$A:$A,ROW())="","",INDEX('Display 730 &amp; 1200'!$A:$A,ROW()))</f>
        <v>SEMARANG三宝垄</v>
      </c>
      <c r="B783" t="str">
        <f>IF(INDEX('Display 730 &amp; 1200'!$B:$B,ROW())="","",INDEX('Display 730 &amp; 1200'!$B:$B,ROW()))</f>
        <v>SINGGIH</v>
      </c>
      <c r="C783" t="str">
        <f>IF(INDEX('Display 730 &amp; 1200'!$D:$D,ROW())="","",INDEX('Display 730 &amp; 1200'!$D:$D,ROW()))</f>
        <v>KALINYAMATAN</v>
      </c>
      <c r="D783" t="e">
        <f>IF($C783="",0,SUMIFS(#REF!,#REF!,$C783,#REF!,"&gt;="&amp;'Display 730 &amp; 1200'!$AN$10,#REF!,"&lt;="&amp;'Display 730 &amp; 1200'!$AN$9))</f>
        <v>#REF!</v>
      </c>
      <c r="E783" t="e">
        <f>IF($C783="",0,SUMIFS(#REF!,#REF!,$C783,#REF!,"&gt;="&amp;'Display 730 &amp; 1200'!$AN$12,#REF!,"&lt;="&amp;'Display 730 &amp; 1200'!$AN$11))</f>
        <v>#REF!</v>
      </c>
    </row>
    <row r="784" spans="1:5">
      <c r="A784" t="str">
        <f>IF(INDEX('Display 730 &amp; 1200'!$A:$A,ROW())="","",INDEX('Display 730 &amp; 1200'!$A:$A,ROW()))</f>
        <v>SEMARANG三宝垄</v>
      </c>
      <c r="B784" t="str">
        <f>IF(INDEX('Display 730 &amp; 1200'!$B:$B,ROW())="","",INDEX('Display 730 &amp; 1200'!$B:$B,ROW()))</f>
        <v>SINGGIH</v>
      </c>
      <c r="C784" t="str">
        <f>IF(INDEX('Display 730 &amp; 1200'!$D:$D,ROW())="","",INDEX('Display 730 &amp; 1200'!$D:$D,ROW()))</f>
        <v>SENENAN</v>
      </c>
      <c r="D784" t="e">
        <f>IF($C784="",0,SUMIFS(#REF!,#REF!,$C784,#REF!,"&gt;="&amp;'Display 730 &amp; 1200'!$AN$10,#REF!,"&lt;="&amp;'Display 730 &amp; 1200'!$AN$9))</f>
        <v>#REF!</v>
      </c>
      <c r="E784" t="e">
        <f>IF($C784="",0,SUMIFS(#REF!,#REF!,$C784,#REF!,"&gt;="&amp;'Display 730 &amp; 1200'!$AN$12,#REF!,"&lt;="&amp;'Display 730 &amp; 1200'!$AN$11))</f>
        <v>#REF!</v>
      </c>
    </row>
    <row r="785" spans="1:5">
      <c r="A785" t="str">
        <f>IF(INDEX('Display 730 &amp; 1200'!$A:$A,ROW())="","",INDEX('Display 730 &amp; 1200'!$A:$A,ROW()))</f>
        <v>SEMARANG三宝垄</v>
      </c>
      <c r="B785" t="str">
        <f>IF(INDEX('Display 730 &amp; 1200'!$B:$B,ROW())="","",INDEX('Display 730 &amp; 1200'!$B:$B,ROW()))</f>
        <v>SINGGIH</v>
      </c>
      <c r="C785" t="str">
        <f>IF(INDEX('Display 730 &amp; 1200'!$D:$D,ROW())="","",INDEX('Display 730 &amp; 1200'!$D:$D,ROW()))</f>
        <v>NALUMSARI</v>
      </c>
      <c r="D785" t="e">
        <f>IF($C785="",0,SUMIFS(#REF!,#REF!,$C785,#REF!,"&gt;="&amp;'Display 730 &amp; 1200'!$AN$10,#REF!,"&lt;="&amp;'Display 730 &amp; 1200'!$AN$9))</f>
        <v>#REF!</v>
      </c>
      <c r="E785" t="e">
        <f>IF($C785="",0,SUMIFS(#REF!,#REF!,$C785,#REF!,"&gt;="&amp;'Display 730 &amp; 1200'!$AN$12,#REF!,"&lt;="&amp;'Display 730 &amp; 1200'!$AN$11))</f>
        <v>#REF!</v>
      </c>
    </row>
    <row r="786" spans="1:5">
      <c r="A786" t="str">
        <f>IF(INDEX('Display 730 &amp; 1200'!$A:$A,ROW())="","",INDEX('Display 730 &amp; 1200'!$A:$A,ROW()))</f>
        <v>SEMARANG三宝垄</v>
      </c>
      <c r="B786" t="str">
        <f>IF(INDEX('Display 730 &amp; 1200'!$B:$B,ROW())="","",INDEX('Display 730 &amp; 1200'!$B:$B,ROW()))</f>
        <v>KUKUH SELATAN</v>
      </c>
      <c r="C786" t="str">
        <f>IF(INDEX('Display 730 &amp; 1200'!$D:$D,ROW())="","",INDEX('Display 730 &amp; 1200'!$D:$D,ROW()))</f>
        <v>TULIS</v>
      </c>
      <c r="D786" t="e">
        <f>IF($C786="",0,SUMIFS(#REF!,#REF!,$C786,#REF!,"&gt;="&amp;'Display 730 &amp; 1200'!$AN$10,#REF!,"&lt;="&amp;'Display 730 &amp; 1200'!$AN$9))</f>
        <v>#REF!</v>
      </c>
      <c r="E786" t="e">
        <f>IF($C786="",0,SUMIFS(#REF!,#REF!,$C786,#REF!,"&gt;="&amp;'Display 730 &amp; 1200'!$AN$12,#REF!,"&lt;="&amp;'Display 730 &amp; 1200'!$AN$11))</f>
        <v>#REF!</v>
      </c>
    </row>
    <row r="787" spans="1:5">
      <c r="A787" t="str">
        <f>IF(INDEX('Display 730 &amp; 1200'!$A:$A,ROW())="","",INDEX('Display 730 &amp; 1200'!$A:$A,ROW()))</f>
        <v>SEMARANG三宝垄</v>
      </c>
      <c r="B787" t="str">
        <f>IF(INDEX('Display 730 &amp; 1200'!$B:$B,ROW())="","",INDEX('Display 730 &amp; 1200'!$B:$B,ROW()))</f>
        <v>KUKUH SELATAN</v>
      </c>
      <c r="C787" t="str">
        <f>IF(INDEX('Display 730 &amp; 1200'!$D:$D,ROW())="","",INDEX('Display 730 &amp; 1200'!$D:$D,ROW()))</f>
        <v>WARUNGASEM</v>
      </c>
      <c r="D787" t="e">
        <f>IF($C787="",0,SUMIFS(#REF!,#REF!,$C787,#REF!,"&gt;="&amp;'Display 730 &amp; 1200'!$AN$10,#REF!,"&lt;="&amp;'Display 730 &amp; 1200'!$AN$9))</f>
        <v>#REF!</v>
      </c>
      <c r="E787" t="e">
        <f>IF($C787="",0,SUMIFS(#REF!,#REF!,$C787,#REF!,"&gt;="&amp;'Display 730 &amp; 1200'!$AN$12,#REF!,"&lt;="&amp;'Display 730 &amp; 1200'!$AN$11))</f>
        <v>#REF!</v>
      </c>
    </row>
    <row r="788" spans="1:5">
      <c r="A788" t="str">
        <f>IF(INDEX('Display 730 &amp; 1200'!$A:$A,ROW())="","",INDEX('Display 730 &amp; 1200'!$A:$A,ROW()))</f>
        <v>SEMARANG三宝垄</v>
      </c>
      <c r="B788" t="str">
        <f>IF(INDEX('Display 730 &amp; 1200'!$B:$B,ROW())="","",INDEX('Display 730 &amp; 1200'!$B:$B,ROW()))</f>
        <v>KUKUH SELATAN</v>
      </c>
      <c r="C788" t="str">
        <f>IF(INDEX('Display 730 &amp; 1200'!$D:$D,ROW())="","",INDEX('Display 730 &amp; 1200'!$D:$D,ROW()))</f>
        <v>REBAN</v>
      </c>
      <c r="D788" t="e">
        <f>IF($C788="",0,SUMIFS(#REF!,#REF!,$C788,#REF!,"&gt;="&amp;'Display 730 &amp; 1200'!$AN$10,#REF!,"&lt;="&amp;'Display 730 &amp; 1200'!$AN$9))</f>
        <v>#REF!</v>
      </c>
      <c r="E788" t="e">
        <f>IF($C788="",0,SUMIFS(#REF!,#REF!,$C788,#REF!,"&gt;="&amp;'Display 730 &amp; 1200'!$AN$12,#REF!,"&lt;="&amp;'Display 730 &amp; 1200'!$AN$11))</f>
        <v>#REF!</v>
      </c>
    </row>
    <row r="789" spans="1:5">
      <c r="A789" t="str">
        <f>IF(INDEX('Display 730 &amp; 1200'!$A:$A,ROW())="","",INDEX('Display 730 &amp; 1200'!$A:$A,ROW()))</f>
        <v>SEMARANG三宝垄</v>
      </c>
      <c r="B789" t="str">
        <f>IF(INDEX('Display 730 &amp; 1200'!$B:$B,ROW())="","",INDEX('Display 730 &amp; 1200'!$B:$B,ROW()))</f>
        <v>KUKUH SELATAN</v>
      </c>
      <c r="C789" t="str">
        <f>IF(INDEX('Display 730 &amp; 1200'!$D:$D,ROW())="","",INDEX('Display 730 &amp; 1200'!$D:$D,ROW()))</f>
        <v>GRINGSING_LAMA</v>
      </c>
      <c r="D789" t="e">
        <f>IF($C789="",0,SUMIFS(#REF!,#REF!,$C789,#REF!,"&gt;="&amp;'Display 730 &amp; 1200'!$AN$10,#REF!,"&lt;="&amp;'Display 730 &amp; 1200'!$AN$9))</f>
        <v>#REF!</v>
      </c>
      <c r="E789" t="e">
        <f>IF($C789="",0,SUMIFS(#REF!,#REF!,$C789,#REF!,"&gt;="&amp;'Display 730 &amp; 1200'!$AN$12,#REF!,"&lt;="&amp;'Display 730 &amp; 1200'!$AN$11))</f>
        <v>#REF!</v>
      </c>
    </row>
    <row r="790" spans="1:5">
      <c r="A790" t="str">
        <f>IF(INDEX('Display 730 &amp; 1200'!$A:$A,ROW())="","",INDEX('Display 730 &amp; 1200'!$A:$A,ROW()))</f>
        <v>SEMARANG三宝垄</v>
      </c>
      <c r="B790" t="str">
        <f>IF(INDEX('Display 730 &amp; 1200'!$B:$B,ROW())="","",INDEX('Display 730 &amp; 1200'!$B:$B,ROW()))</f>
        <v>KUKUH SELATAN</v>
      </c>
      <c r="C790" t="str">
        <f>IF(INDEX('Display 730 &amp; 1200'!$D:$D,ROW())="","",INDEX('Display 730 &amp; 1200'!$D:$D,ROW()))</f>
        <v>BATANG_UTARA</v>
      </c>
      <c r="D790" t="e">
        <f>IF($C790="",0,SUMIFS(#REF!,#REF!,$C790,#REF!,"&gt;="&amp;'Display 730 &amp; 1200'!$AN$10,#REF!,"&lt;="&amp;'Display 730 &amp; 1200'!$AN$9))</f>
        <v>#REF!</v>
      </c>
      <c r="E790" t="e">
        <f>IF($C790="",0,SUMIFS(#REF!,#REF!,$C790,#REF!,"&gt;="&amp;'Display 730 &amp; 1200'!$AN$12,#REF!,"&lt;="&amp;'Display 730 &amp; 1200'!$AN$11))</f>
        <v>#REF!</v>
      </c>
    </row>
    <row r="791" spans="1:5">
      <c r="A791" t="str">
        <f>IF(INDEX('Display 730 &amp; 1200'!$A:$A,ROW())="","",INDEX('Display 730 &amp; 1200'!$A:$A,ROW()))</f>
        <v>SEMARANG三宝垄</v>
      </c>
      <c r="B791" t="str">
        <f>IF(INDEX('Display 730 &amp; 1200'!$B:$B,ROW())="","",INDEX('Display 730 &amp; 1200'!$B:$B,ROW()))</f>
        <v>KUKUH SELATAN</v>
      </c>
      <c r="C791" t="str">
        <f>IF(INDEX('Display 730 &amp; 1200'!$D:$D,ROW())="","",INDEX('Display 730 &amp; 1200'!$D:$D,ROW()))</f>
        <v>BATANG01</v>
      </c>
      <c r="D791" t="e">
        <f>IF($C791="",0,SUMIFS(#REF!,#REF!,$C791,#REF!,"&gt;="&amp;'Display 730 &amp; 1200'!$AN$10,#REF!,"&lt;="&amp;'Display 730 &amp; 1200'!$AN$9))</f>
        <v>#REF!</v>
      </c>
      <c r="E791" t="e">
        <f>IF($C791="",0,SUMIFS(#REF!,#REF!,$C791,#REF!,"&gt;="&amp;'Display 730 &amp; 1200'!$AN$12,#REF!,"&lt;="&amp;'Display 730 &amp; 1200'!$AN$11))</f>
        <v>#REF!</v>
      </c>
    </row>
    <row r="792" spans="1:5">
      <c r="A792" t="str">
        <f>IF(INDEX('Display 730 &amp; 1200'!$A:$A,ROW())="","",INDEX('Display 730 &amp; 1200'!$A:$A,ROW()))</f>
        <v>SEMARANG三宝垄</v>
      </c>
      <c r="B792" t="str">
        <f>IF(INDEX('Display 730 &amp; 1200'!$B:$B,ROW())="","",INDEX('Display 730 &amp; 1200'!$B:$B,ROW()))</f>
        <v>KUKUH SELATAN</v>
      </c>
      <c r="C792" t="str">
        <f>IF(INDEX('Display 730 &amp; 1200'!$D:$D,ROW())="","",INDEX('Display 730 &amp; 1200'!$D:$D,ROW()))</f>
        <v>BANDAR01</v>
      </c>
      <c r="D792" t="e">
        <f>IF($C792="",0,SUMIFS(#REF!,#REF!,$C792,#REF!,"&gt;="&amp;'Display 730 &amp; 1200'!$AN$10,#REF!,"&lt;="&amp;'Display 730 &amp; 1200'!$AN$9))</f>
        <v>#REF!</v>
      </c>
      <c r="E792" t="e">
        <f>IF($C792="",0,SUMIFS(#REF!,#REF!,$C792,#REF!,"&gt;="&amp;'Display 730 &amp; 1200'!$AN$12,#REF!,"&lt;="&amp;'Display 730 &amp; 1200'!$AN$11))</f>
        <v>#REF!</v>
      </c>
    </row>
    <row r="793" spans="1:5">
      <c r="A793" t="str">
        <f>IF(INDEX('Display 730 &amp; 1200'!$A:$A,ROW())="","",INDEX('Display 730 &amp; 1200'!$A:$A,ROW()))</f>
        <v>SEMARANG三宝垄</v>
      </c>
      <c r="B793" t="str">
        <f>IF(INDEX('Display 730 &amp; 1200'!$B:$B,ROW())="","",INDEX('Display 730 &amp; 1200'!$B:$B,ROW()))</f>
        <v>KUKUH SELATAN</v>
      </c>
      <c r="C793" t="str">
        <f>IF(INDEX('Display 730 &amp; 1200'!$D:$D,ROW())="","",INDEX('Display 730 &amp; 1200'!$D:$D,ROW()))</f>
        <v>LIMPUNG01</v>
      </c>
      <c r="D793" t="e">
        <f>IF($C793="",0,SUMIFS(#REF!,#REF!,$C793,#REF!,"&gt;="&amp;'Display 730 &amp; 1200'!$AN$10,#REF!,"&lt;="&amp;'Display 730 &amp; 1200'!$AN$9))</f>
        <v>#REF!</v>
      </c>
      <c r="E793" t="e">
        <f>IF($C793="",0,SUMIFS(#REF!,#REF!,$C793,#REF!,"&gt;="&amp;'Display 730 &amp; 1200'!$AN$12,#REF!,"&lt;="&amp;'Display 730 &amp; 1200'!$AN$11))</f>
        <v>#REF!</v>
      </c>
    </row>
    <row r="794" spans="1:5">
      <c r="A794" t="str">
        <f>IF(INDEX('Display 730 &amp; 1200'!$A:$A,ROW())="","",INDEX('Display 730 &amp; 1200'!$A:$A,ROW()))</f>
        <v>SEMARANG三宝垄</v>
      </c>
      <c r="B794" t="str">
        <f>IF(INDEX('Display 730 &amp; 1200'!$B:$B,ROW())="","",INDEX('Display 730 &amp; 1200'!$B:$B,ROW()))</f>
        <v>KUKUH SELATAN</v>
      </c>
      <c r="C794" t="str">
        <f>IF(INDEX('Display 730 &amp; 1200'!$D:$D,ROW())="","",INDEX('Display 730 &amp; 1200'!$D:$D,ROW()))</f>
        <v>SUBAH01</v>
      </c>
      <c r="D794" t="e">
        <f>IF($C794="",0,SUMIFS(#REF!,#REF!,$C794,#REF!,"&gt;="&amp;'Display 730 &amp; 1200'!$AN$10,#REF!,"&lt;="&amp;'Display 730 &amp; 1200'!$AN$9))</f>
        <v>#REF!</v>
      </c>
      <c r="E794" t="e">
        <f>IF($C794="",0,SUMIFS(#REF!,#REF!,$C794,#REF!,"&gt;="&amp;'Display 730 &amp; 1200'!$AN$12,#REF!,"&lt;="&amp;'Display 730 &amp; 1200'!$AN$11))</f>
        <v>#REF!</v>
      </c>
    </row>
    <row r="795" spans="1:5">
      <c r="A795" t="str">
        <f>IF(INDEX('Display 730 &amp; 1200'!$A:$A,ROW())="","",INDEX('Display 730 &amp; 1200'!$A:$A,ROW()))</f>
        <v>SEMARANG三宝垄</v>
      </c>
      <c r="B795" t="str">
        <f>IF(INDEX('Display 730 &amp; 1200'!$B:$B,ROW())="","",INDEX('Display 730 &amp; 1200'!$B:$B,ROW()))</f>
        <v>KUKUH SELATAN</v>
      </c>
      <c r="C795" t="str">
        <f>IF(INDEX('Display 730 &amp; 1200'!$D:$D,ROW())="","",INDEX('Display 730 &amp; 1200'!$D:$D,ROW()))</f>
        <v>TERSONO</v>
      </c>
      <c r="D795" t="e">
        <f>IF($C795="",0,SUMIFS(#REF!,#REF!,$C795,#REF!,"&gt;="&amp;'Display 730 &amp; 1200'!$AN$10,#REF!,"&lt;="&amp;'Display 730 &amp; 1200'!$AN$9))</f>
        <v>#REF!</v>
      </c>
      <c r="E795" t="e">
        <f>IF($C795="",0,SUMIFS(#REF!,#REF!,$C795,#REF!,"&gt;="&amp;'Display 730 &amp; 1200'!$AN$12,#REF!,"&lt;="&amp;'Display 730 &amp; 1200'!$AN$11))</f>
        <v>#REF!</v>
      </c>
    </row>
    <row r="796" spans="1:5">
      <c r="A796" t="str">
        <f>IF(INDEX('Display 730 &amp; 1200'!$A:$A,ROW())="","",INDEX('Display 730 &amp; 1200'!$A:$A,ROW()))</f>
        <v>SEMARANG三宝垄</v>
      </c>
      <c r="B796" t="str">
        <f>IF(INDEX('Display 730 &amp; 1200'!$B:$B,ROW())="","",INDEX('Display 730 &amp; 1200'!$B:$B,ROW()))</f>
        <v>KUKUH SELATAN</v>
      </c>
      <c r="C796" t="str">
        <f>IF(INDEX('Display 730 &amp; 1200'!$D:$D,ROW())="","",INDEX('Display 730 &amp; 1200'!$D:$D,ROW()))</f>
        <v>BLADO01</v>
      </c>
      <c r="D796" t="e">
        <f>IF($C796="",0,SUMIFS(#REF!,#REF!,$C796,#REF!,"&gt;="&amp;'Display 730 &amp; 1200'!$AN$10,#REF!,"&lt;="&amp;'Display 730 &amp; 1200'!$AN$9))</f>
        <v>#REF!</v>
      </c>
      <c r="E796" t="e">
        <f>IF($C796="",0,SUMIFS(#REF!,#REF!,$C796,#REF!,"&gt;="&amp;'Display 730 &amp; 1200'!$AN$12,#REF!,"&lt;="&amp;'Display 730 &amp; 1200'!$AN$11))</f>
        <v>#REF!</v>
      </c>
    </row>
    <row r="797" spans="1:5">
      <c r="A797" t="str">
        <f>IF(INDEX('Display 730 &amp; 1200'!$A:$A,ROW())="","",INDEX('Display 730 &amp; 1200'!$A:$A,ROW()))</f>
        <v>SEMARANG三宝垄</v>
      </c>
      <c r="B797" t="str">
        <f>IF(INDEX('Display 730 &amp; 1200'!$B:$B,ROW())="","",INDEX('Display 730 &amp; 1200'!$B:$B,ROW()))</f>
        <v>KUKUH SELATAN</v>
      </c>
      <c r="C797" t="str">
        <f>IF(INDEX('Display 730 &amp; 1200'!$D:$D,ROW())="","",INDEX('Display 730 &amp; 1200'!$D:$D,ROW()))</f>
        <v>PEKALONGAN</v>
      </c>
      <c r="D797" t="e">
        <f>IF($C797="",0,SUMIFS(#REF!,#REF!,$C797,#REF!,"&gt;="&amp;'Display 730 &amp; 1200'!$AN$10,#REF!,"&lt;="&amp;'Display 730 &amp; 1200'!$AN$9))</f>
        <v>#REF!</v>
      </c>
      <c r="E797" t="e">
        <f>IF($C797="",0,SUMIFS(#REF!,#REF!,$C797,#REF!,"&gt;="&amp;'Display 730 &amp; 1200'!$AN$12,#REF!,"&lt;="&amp;'Display 730 &amp; 1200'!$AN$11))</f>
        <v>#REF!</v>
      </c>
    </row>
    <row r="798" spans="1:5">
      <c r="A798" t="str">
        <f>IF(INDEX('Display 730 &amp; 1200'!$A:$A,ROW())="","",INDEX('Display 730 &amp; 1200'!$A:$A,ROW()))</f>
        <v>SEMARANG三宝垄</v>
      </c>
      <c r="B798" t="str">
        <f>IF(INDEX('Display 730 &amp; 1200'!$B:$B,ROW())="","",INDEX('Display 730 &amp; 1200'!$B:$B,ROW()))</f>
        <v>KUKUH SELATAN</v>
      </c>
      <c r="C798" t="str">
        <f>IF(INDEX('Display 730 &amp; 1200'!$D:$D,ROW())="","",INDEX('Display 730 &amp; 1200'!$D:$D,ROW()))</f>
        <v>WIRADESA</v>
      </c>
      <c r="D798" t="e">
        <f>IF($C798="",0,SUMIFS(#REF!,#REF!,$C798,#REF!,"&gt;="&amp;'Display 730 &amp; 1200'!$AN$10,#REF!,"&lt;="&amp;'Display 730 &amp; 1200'!$AN$9))</f>
        <v>#REF!</v>
      </c>
      <c r="E798" t="e">
        <f>IF($C798="",0,SUMIFS(#REF!,#REF!,$C798,#REF!,"&gt;="&amp;'Display 730 &amp; 1200'!$AN$12,#REF!,"&lt;="&amp;'Display 730 &amp; 1200'!$AN$11))</f>
        <v>#REF!</v>
      </c>
    </row>
    <row r="799" spans="1:5">
      <c r="A799" t="str">
        <f>IF(INDEX('Display 730 &amp; 1200'!$A:$A,ROW())="","",INDEX('Display 730 &amp; 1200'!$A:$A,ROW()))</f>
        <v>SEMARANG三宝垄</v>
      </c>
      <c r="B799" t="str">
        <f>IF(INDEX('Display 730 &amp; 1200'!$B:$B,ROW())="","",INDEX('Display 730 &amp; 1200'!$B:$B,ROW()))</f>
        <v>KUKUH SELATAN</v>
      </c>
      <c r="C799" t="str">
        <f>IF(INDEX('Display 730 &amp; 1200'!$D:$D,ROW())="","",INDEX('Display 730 &amp; 1200'!$D:$D,ROW()))</f>
        <v>BUARAN</v>
      </c>
      <c r="D799" t="e">
        <f>IF($C799="",0,SUMIFS(#REF!,#REF!,$C799,#REF!,"&gt;="&amp;'Display 730 &amp; 1200'!$AN$10,#REF!,"&lt;="&amp;'Display 730 &amp; 1200'!$AN$9))</f>
        <v>#REF!</v>
      </c>
      <c r="E799" t="e">
        <f>IF($C799="",0,SUMIFS(#REF!,#REF!,$C799,#REF!,"&gt;="&amp;'Display 730 &amp; 1200'!$AN$12,#REF!,"&lt;="&amp;'Display 730 &amp; 1200'!$AN$11))</f>
        <v>#REF!</v>
      </c>
    </row>
    <row r="800" spans="1:5">
      <c r="A800" t="str">
        <f>IF(INDEX('Display 730 &amp; 1200'!$A:$A,ROW())="","",INDEX('Display 730 &amp; 1200'!$A:$A,ROW()))</f>
        <v>SEMARANG三宝垄</v>
      </c>
      <c r="B800" t="str">
        <f>IF(INDEX('Display 730 &amp; 1200'!$B:$B,ROW())="","",INDEX('Display 730 &amp; 1200'!$B:$B,ROW()))</f>
        <v>KUKUH SELATAN</v>
      </c>
      <c r="C800" t="str">
        <f>IF(INDEX('Display 730 &amp; 1200'!$D:$D,ROW())="","",INDEX('Display 730 &amp; 1200'!$D:$D,ROW()))</f>
        <v>JATILONDO</v>
      </c>
      <c r="D800" t="e">
        <f>IF($C800="",0,SUMIFS(#REF!,#REF!,$C800,#REF!,"&gt;="&amp;'Display 730 &amp; 1200'!$AN$10,#REF!,"&lt;="&amp;'Display 730 &amp; 1200'!$AN$9))</f>
        <v>#REF!</v>
      </c>
      <c r="E800" t="e">
        <f>IF($C800="",0,SUMIFS(#REF!,#REF!,$C800,#REF!,"&gt;="&amp;'Display 730 &amp; 1200'!$AN$12,#REF!,"&lt;="&amp;'Display 730 &amp; 1200'!$AN$11))</f>
        <v>#REF!</v>
      </c>
    </row>
    <row r="801" spans="1:5">
      <c r="A801" t="str">
        <f>IF(INDEX('Display 730 &amp; 1200'!$A:$A,ROW())="","",INDEX('Display 730 &amp; 1200'!$A:$A,ROW()))</f>
        <v>SEMARANG三宝垄</v>
      </c>
      <c r="B801" t="str">
        <f>IF(INDEX('Display 730 &amp; 1200'!$B:$B,ROW())="","",INDEX('Display 730 &amp; 1200'!$B:$B,ROW()))</f>
        <v>KUKUH SELATAN</v>
      </c>
      <c r="C801" t="str">
        <f>IF(INDEX('Display 730 &amp; 1200'!$D:$D,ROW())="","",INDEX('Display 730 &amp; 1200'!$D:$D,ROW()))</f>
        <v>WONOKERTO</v>
      </c>
      <c r="D801" t="e">
        <f>IF($C801="",0,SUMIFS(#REF!,#REF!,$C801,#REF!,"&gt;="&amp;'Display 730 &amp; 1200'!$AN$10,#REF!,"&lt;="&amp;'Display 730 &amp; 1200'!$AN$9))</f>
        <v>#REF!</v>
      </c>
      <c r="E801" t="e">
        <f>IF($C801="",0,SUMIFS(#REF!,#REF!,$C801,#REF!,"&gt;="&amp;'Display 730 &amp; 1200'!$AN$12,#REF!,"&lt;="&amp;'Display 730 &amp; 1200'!$AN$11))</f>
        <v>#REF!</v>
      </c>
    </row>
    <row r="802" spans="1:5">
      <c r="A802" t="str">
        <f>IF(INDEX('Display 730 &amp; 1200'!$A:$A,ROW())="","",INDEX('Display 730 &amp; 1200'!$A:$A,ROW()))</f>
        <v>SEMARANG三宝垄</v>
      </c>
      <c r="B802" t="str">
        <f>IF(INDEX('Display 730 &amp; 1200'!$B:$B,ROW())="","",INDEX('Display 730 &amp; 1200'!$B:$B,ROW()))</f>
        <v>KUKUH SELATAN</v>
      </c>
      <c r="C802" t="str">
        <f>IF(INDEX('Display 730 &amp; 1200'!$D:$D,ROW())="","",INDEX('Display 730 &amp; 1200'!$D:$D,ROW()))</f>
        <v>KLEGO</v>
      </c>
      <c r="D802" t="e">
        <f>IF($C802="",0,SUMIFS(#REF!,#REF!,$C802,#REF!,"&gt;="&amp;'Display 730 &amp; 1200'!$AN$10,#REF!,"&lt;="&amp;'Display 730 &amp; 1200'!$AN$9))</f>
        <v>#REF!</v>
      </c>
      <c r="E802" t="e">
        <f>IF($C802="",0,SUMIFS(#REF!,#REF!,$C802,#REF!,"&gt;="&amp;'Display 730 &amp; 1200'!$AN$12,#REF!,"&lt;="&amp;'Display 730 &amp; 1200'!$AN$11))</f>
        <v>#REF!</v>
      </c>
    </row>
    <row r="803" spans="1:5">
      <c r="A803" t="str">
        <f>IF(INDEX('Display 730 &amp; 1200'!$A:$A,ROW())="","",INDEX('Display 730 &amp; 1200'!$A:$A,ROW()))</f>
        <v>SEMARANG三宝垄</v>
      </c>
      <c r="B803" t="str">
        <f>IF(INDEX('Display 730 &amp; 1200'!$B:$B,ROW())="","",INDEX('Display 730 &amp; 1200'!$B:$B,ROW()))</f>
        <v>KUKUH SELATAN</v>
      </c>
      <c r="C803" t="str">
        <f>IF(INDEX('Display 730 &amp; 1200'!$D:$D,ROW())="","",INDEX('Display 730 &amp; 1200'!$D:$D,ROW()))</f>
        <v>MEDONO</v>
      </c>
      <c r="D803" t="e">
        <f>IF($C803="",0,SUMIFS(#REF!,#REF!,$C803,#REF!,"&gt;="&amp;'Display 730 &amp; 1200'!$AN$10,#REF!,"&lt;="&amp;'Display 730 &amp; 1200'!$AN$9))</f>
        <v>#REF!</v>
      </c>
      <c r="E803" t="e">
        <f>IF($C803="",0,SUMIFS(#REF!,#REF!,$C803,#REF!,"&gt;="&amp;'Display 730 &amp; 1200'!$AN$12,#REF!,"&lt;="&amp;'Display 730 &amp; 1200'!$AN$11))</f>
        <v>#REF!</v>
      </c>
    </row>
    <row r="804" spans="1:5">
      <c r="A804" t="str">
        <f>IF(INDEX('Display 730 &amp; 1200'!$A:$A,ROW())="","",INDEX('Display 730 &amp; 1200'!$A:$A,ROW()))</f>
        <v>SEMARANG三宝垄</v>
      </c>
      <c r="B804" t="str">
        <f>IF(INDEX('Display 730 &amp; 1200'!$B:$B,ROW())="","",INDEX('Display 730 &amp; 1200'!$B:$B,ROW()))</f>
        <v>-</v>
      </c>
      <c r="C804" t="str">
        <f>IF(INDEX('Display 730 &amp; 1200'!$D:$D,ROW())="","",INDEX('Display 730 &amp; 1200'!$D:$D,ROW()))</f>
        <v>KURIPAN</v>
      </c>
      <c r="D804" t="e">
        <f>IF($C804="",0,SUMIFS(#REF!,#REF!,$C804,#REF!,"&gt;="&amp;'Display 730 &amp; 1200'!$AN$10,#REF!,"&lt;="&amp;'Display 730 &amp; 1200'!$AN$9))</f>
        <v>#REF!</v>
      </c>
      <c r="E804" t="e">
        <f>IF($C804="",0,SUMIFS(#REF!,#REF!,$C804,#REF!,"&gt;="&amp;'Display 730 &amp; 1200'!$AN$12,#REF!,"&lt;="&amp;'Display 730 &amp; 1200'!$AN$11))</f>
        <v>#REF!</v>
      </c>
    </row>
    <row r="805" spans="1:5">
      <c r="A805" t="str">
        <f>IF(INDEX('Display 730 &amp; 1200'!$A:$A,ROW())="","",INDEX('Display 730 &amp; 1200'!$A:$A,ROW()))</f>
        <v>SEMARANG三宝垄</v>
      </c>
      <c r="B805" t="str">
        <f>IF(INDEX('Display 730 &amp; 1200'!$B:$B,ROW())="","",INDEX('Display 730 &amp; 1200'!$B:$B,ROW()))</f>
        <v>KUKUH SELATAN</v>
      </c>
      <c r="C805" t="str">
        <f>IF(INDEX('Display 730 &amp; 1200'!$D:$D,ROW())="","",INDEX('Display 730 &amp; 1200'!$D:$D,ROW()))</f>
        <v>PANJANG01</v>
      </c>
      <c r="D805" t="e">
        <f>IF($C805="",0,SUMIFS(#REF!,#REF!,$C805,#REF!,"&gt;="&amp;'Display 730 &amp; 1200'!$AN$10,#REF!,"&lt;="&amp;'Display 730 &amp; 1200'!$AN$9))</f>
        <v>#REF!</v>
      </c>
      <c r="E805" t="e">
        <f>IF($C805="",0,SUMIFS(#REF!,#REF!,$C805,#REF!,"&gt;="&amp;'Display 730 &amp; 1200'!$AN$12,#REF!,"&lt;="&amp;'Display 730 &amp; 1200'!$AN$11))</f>
        <v>#REF!</v>
      </c>
    </row>
    <row r="806" spans="1:5">
      <c r="A806" t="str">
        <f>IF(INDEX('Display 730 &amp; 1200'!$A:$A,ROW())="","",INDEX('Display 730 &amp; 1200'!$A:$A,ROW()))</f>
        <v>SEMARANG三宝垄</v>
      </c>
      <c r="B806" t="str">
        <f>IF(INDEX('Display 730 &amp; 1200'!$B:$B,ROW())="","",INDEX('Display 730 &amp; 1200'!$B:$B,ROW()))</f>
        <v>EDDIE</v>
      </c>
      <c r="C806" t="str">
        <f>IF(INDEX('Display 730 &amp; 1200'!$D:$D,ROW())="","",INDEX('Display 730 &amp; 1200'!$D:$D,ROW()))</f>
        <v>GUNUNG_PATI</v>
      </c>
      <c r="D806" t="e">
        <f>IF($C806="",0,SUMIFS(#REF!,#REF!,$C806,#REF!,"&gt;="&amp;'Display 730 &amp; 1200'!$AN$10,#REF!,"&lt;="&amp;'Display 730 &amp; 1200'!$AN$9))</f>
        <v>#REF!</v>
      </c>
      <c r="E806" t="e">
        <f>IF($C806="",0,SUMIFS(#REF!,#REF!,$C806,#REF!,"&gt;="&amp;'Display 730 &amp; 1200'!$AN$12,#REF!,"&lt;="&amp;'Display 730 &amp; 1200'!$AN$11))</f>
        <v>#REF!</v>
      </c>
    </row>
    <row r="807" spans="1:5">
      <c r="A807" t="str">
        <f>IF(INDEX('Display 730 &amp; 1200'!$A:$A,ROW())="","",INDEX('Display 730 &amp; 1200'!$A:$A,ROW()))</f>
        <v>SEMARANG三宝垄</v>
      </c>
      <c r="B807" t="str">
        <f>IF(INDEX('Display 730 &amp; 1200'!$B:$B,ROW())="","",INDEX('Display 730 &amp; 1200'!$B:$B,ROW()))</f>
        <v>EDDIE</v>
      </c>
      <c r="C807" t="str">
        <f>IF(INDEX('Display 730 &amp; 1200'!$D:$D,ROW())="","",INDEX('Display 730 &amp; 1200'!$D:$D,ROW()))</f>
        <v>TUGU</v>
      </c>
      <c r="D807" t="e">
        <f>IF($C807="",0,SUMIFS(#REF!,#REF!,$C807,#REF!,"&gt;="&amp;'Display 730 &amp; 1200'!$AN$10,#REF!,"&lt;="&amp;'Display 730 &amp; 1200'!$AN$9))</f>
        <v>#REF!</v>
      </c>
      <c r="E807" t="e">
        <f>IF($C807="",0,SUMIFS(#REF!,#REF!,$C807,#REF!,"&gt;="&amp;'Display 730 &amp; 1200'!$AN$12,#REF!,"&lt;="&amp;'Display 730 &amp; 1200'!$AN$11))</f>
        <v>#REF!</v>
      </c>
    </row>
    <row r="808" spans="1:5">
      <c r="A808" t="str">
        <f>IF(INDEX('Display 730 &amp; 1200'!$A:$A,ROW())="","",INDEX('Display 730 &amp; 1200'!$A:$A,ROW()))</f>
        <v>SEMARANG三宝垄</v>
      </c>
      <c r="B808" t="str">
        <f>IF(INDEX('Display 730 &amp; 1200'!$B:$B,ROW())="","",INDEX('Display 730 &amp; 1200'!$B:$B,ROW()))</f>
        <v>EDDIE</v>
      </c>
      <c r="C808" t="str">
        <f>IF(INDEX('Display 730 &amp; 1200'!$D:$D,ROW())="","",INDEX('Display 730 &amp; 1200'!$D:$D,ROW()))</f>
        <v>MIJEN</v>
      </c>
      <c r="D808" t="e">
        <f>IF($C808="",0,SUMIFS(#REF!,#REF!,$C808,#REF!,"&gt;="&amp;'Display 730 &amp; 1200'!$AN$10,#REF!,"&lt;="&amp;'Display 730 &amp; 1200'!$AN$9))</f>
        <v>#REF!</v>
      </c>
      <c r="E808" t="e">
        <f>IF($C808="",0,SUMIFS(#REF!,#REF!,$C808,#REF!,"&gt;="&amp;'Display 730 &amp; 1200'!$AN$12,#REF!,"&lt;="&amp;'Display 730 &amp; 1200'!$AN$11))</f>
        <v>#REF!</v>
      </c>
    </row>
    <row r="809" spans="1:5">
      <c r="A809" t="str">
        <f>IF(INDEX('Display 730 &amp; 1200'!$A:$A,ROW())="","",INDEX('Display 730 &amp; 1200'!$A:$A,ROW()))</f>
        <v>SEMARANG三宝垄</v>
      </c>
      <c r="B809" t="str">
        <f>IF(INDEX('Display 730 &amp; 1200'!$B:$B,ROW())="","",INDEX('Display 730 &amp; 1200'!$B:$B,ROW()))</f>
        <v>EDDIE</v>
      </c>
      <c r="C809" t="str">
        <f>IF(INDEX('Display 730 &amp; 1200'!$D:$D,ROW())="","",INDEX('Display 730 &amp; 1200'!$D:$D,ROW()))</f>
        <v>PLALANGAN</v>
      </c>
      <c r="D809" t="e">
        <f>IF($C809="",0,SUMIFS(#REF!,#REF!,$C809,#REF!,"&gt;="&amp;'Display 730 &amp; 1200'!$AN$10,#REF!,"&lt;="&amp;'Display 730 &amp; 1200'!$AN$9))</f>
        <v>#REF!</v>
      </c>
      <c r="E809" t="e">
        <f>IF($C809="",0,SUMIFS(#REF!,#REF!,$C809,#REF!,"&gt;="&amp;'Display 730 &amp; 1200'!$AN$12,#REF!,"&lt;="&amp;'Display 730 &amp; 1200'!$AN$11))</f>
        <v>#REF!</v>
      </c>
    </row>
    <row r="810" spans="1:5">
      <c r="A810" t="str">
        <f>IF(INDEX('Display 730 &amp; 1200'!$A:$A,ROW())="","",INDEX('Display 730 &amp; 1200'!$A:$A,ROW()))</f>
        <v>SEMARANG三宝垄</v>
      </c>
      <c r="B810" t="str">
        <f>IF(INDEX('Display 730 &amp; 1200'!$B:$B,ROW())="","",INDEX('Display 730 &amp; 1200'!$B:$B,ROW()))</f>
        <v>EDDIE</v>
      </c>
      <c r="C810" t="str">
        <f>IF(INDEX('Display 730 &amp; 1200'!$D:$D,ROW())="","",INDEX('Display 730 &amp; 1200'!$D:$D,ROW()))</f>
        <v>BRINGIN_SEMARANG</v>
      </c>
      <c r="D810" t="e">
        <f>IF($C810="",0,SUMIFS(#REF!,#REF!,$C810,#REF!,"&gt;="&amp;'Display 730 &amp; 1200'!$AN$10,#REF!,"&lt;="&amp;'Display 730 &amp; 1200'!$AN$9))</f>
        <v>#REF!</v>
      </c>
      <c r="E810" t="e">
        <f>IF($C810="",0,SUMIFS(#REF!,#REF!,$C810,#REF!,"&gt;="&amp;'Display 730 &amp; 1200'!$AN$12,#REF!,"&lt;="&amp;'Display 730 &amp; 1200'!$AN$11))</f>
        <v>#REF!</v>
      </c>
    </row>
    <row r="811" spans="1:5">
      <c r="A811" t="str">
        <f>IF(INDEX('Display 730 &amp; 1200'!$A:$A,ROW())="","",INDEX('Display 730 &amp; 1200'!$A:$A,ROW()))</f>
        <v>SEMARANG三宝垄</v>
      </c>
      <c r="B811" t="str">
        <f>IF(INDEX('Display 730 &amp; 1200'!$B:$B,ROW())="","",INDEX('Display 730 &amp; 1200'!$B:$B,ROW()))</f>
        <v>EDDIE</v>
      </c>
      <c r="C811" t="str">
        <f>IF(INDEX('Display 730 &amp; 1200'!$D:$D,ROW())="","",INDEX('Display 730 &amp; 1200'!$D:$D,ROW()))</f>
        <v>SILAYUR</v>
      </c>
      <c r="D811" t="e">
        <f>IF($C811="",0,SUMIFS(#REF!,#REF!,$C811,#REF!,"&gt;="&amp;'Display 730 &amp; 1200'!$AN$10,#REF!,"&lt;="&amp;'Display 730 &amp; 1200'!$AN$9))</f>
        <v>#REF!</v>
      </c>
      <c r="E811" t="e">
        <f>IF($C811="",0,SUMIFS(#REF!,#REF!,$C811,#REF!,"&gt;="&amp;'Display 730 &amp; 1200'!$AN$12,#REF!,"&lt;="&amp;'Display 730 &amp; 1200'!$AN$11))</f>
        <v>#REF!</v>
      </c>
    </row>
    <row r="812" spans="1:5">
      <c r="A812" t="str">
        <f>IF(INDEX('Display 730 &amp; 1200'!$A:$A,ROW())="","",INDEX('Display 730 &amp; 1200'!$A:$A,ROW()))</f>
        <v>SEMARANG三宝垄</v>
      </c>
      <c r="B812" t="str">
        <f>IF(INDEX('Display 730 &amp; 1200'!$B:$B,ROW())="","",INDEX('Display 730 &amp; 1200'!$B:$B,ROW()))</f>
        <v>EDDIE</v>
      </c>
      <c r="C812" t="str">
        <f>IF(INDEX('Display 730 &amp; 1200'!$D:$D,ROW())="","",INDEX('Display 730 &amp; 1200'!$D:$D,ROW()))</f>
        <v>SEMARANG_TENGAH</v>
      </c>
      <c r="D812" t="e">
        <f>IF($C812="",0,SUMIFS(#REF!,#REF!,$C812,#REF!,"&gt;="&amp;'Display 730 &amp; 1200'!$AN$10,#REF!,"&lt;="&amp;'Display 730 &amp; 1200'!$AN$9))</f>
        <v>#REF!</v>
      </c>
      <c r="E812" t="e">
        <f>IF($C812="",0,SUMIFS(#REF!,#REF!,$C812,#REF!,"&gt;="&amp;'Display 730 &amp; 1200'!$AN$12,#REF!,"&lt;="&amp;'Display 730 &amp; 1200'!$AN$11))</f>
        <v>#REF!</v>
      </c>
    </row>
    <row r="813" spans="1:5">
      <c r="A813" t="str">
        <f>IF(INDEX('Display 730 &amp; 1200'!$A:$A,ROW())="","",INDEX('Display 730 &amp; 1200'!$A:$A,ROW()))</f>
        <v>SEMARANG三宝垄</v>
      </c>
      <c r="B813" t="str">
        <f>IF(INDEX('Display 730 &amp; 1200'!$B:$B,ROW())="","",INDEX('Display 730 &amp; 1200'!$B:$B,ROW()))</f>
        <v>EDDIE</v>
      </c>
      <c r="C813" t="str">
        <f>IF(INDEX('Display 730 &amp; 1200'!$D:$D,ROW())="","",INDEX('Display 730 &amp; 1200'!$D:$D,ROW()))</f>
        <v>HASANUDIN</v>
      </c>
      <c r="D813" t="e">
        <f>IF($C813="",0,SUMIFS(#REF!,#REF!,$C813,#REF!,"&gt;="&amp;'Display 730 &amp; 1200'!$AN$10,#REF!,"&lt;="&amp;'Display 730 &amp; 1200'!$AN$9))</f>
        <v>#REF!</v>
      </c>
      <c r="E813" t="e">
        <f>IF($C813="",0,SUMIFS(#REF!,#REF!,$C813,#REF!,"&gt;="&amp;'Display 730 &amp; 1200'!$AN$12,#REF!,"&lt;="&amp;'Display 730 &amp; 1200'!$AN$11))</f>
        <v>#REF!</v>
      </c>
    </row>
    <row r="814" spans="1:5">
      <c r="A814" t="str">
        <f>IF(INDEX('Display 730 &amp; 1200'!$A:$A,ROW())="","",INDEX('Display 730 &amp; 1200'!$A:$A,ROW()))</f>
        <v>SEMARANG三宝垄</v>
      </c>
      <c r="B814" t="str">
        <f>IF(INDEX('Display 730 &amp; 1200'!$B:$B,ROW())="","",INDEX('Display 730 &amp; 1200'!$B:$B,ROW()))</f>
        <v>EDDIE</v>
      </c>
      <c r="C814" t="str">
        <f>IF(INDEX('Display 730 &amp; 1200'!$D:$D,ROW())="","",INDEX('Display 730 &amp; 1200'!$D:$D,ROW()))</f>
        <v>ANJASMORO</v>
      </c>
      <c r="D814" t="e">
        <f>IF($C814="",0,SUMIFS(#REF!,#REF!,$C814,#REF!,"&gt;="&amp;'Display 730 &amp; 1200'!$AN$10,#REF!,"&lt;="&amp;'Display 730 &amp; 1200'!$AN$9))</f>
        <v>#REF!</v>
      </c>
      <c r="E814" t="e">
        <f>IF($C814="",0,SUMIFS(#REF!,#REF!,$C814,#REF!,"&gt;="&amp;'Display 730 &amp; 1200'!$AN$12,#REF!,"&lt;="&amp;'Display 730 &amp; 1200'!$AN$11))</f>
        <v>#REF!</v>
      </c>
    </row>
    <row r="815" spans="1:5">
      <c r="A815" t="str">
        <f>IF(INDEX('Display 730 &amp; 1200'!$A:$A,ROW())="","",INDEX('Display 730 &amp; 1200'!$A:$A,ROW()))</f>
        <v>SEMARANG三宝垄</v>
      </c>
      <c r="B815" t="str">
        <f>IF(INDEX('Display 730 &amp; 1200'!$B:$B,ROW())="","",INDEX('Display 730 &amp; 1200'!$B:$B,ROW()))</f>
        <v>EDDIE</v>
      </c>
      <c r="C815" t="str">
        <f>IF(INDEX('Display 730 &amp; 1200'!$D:$D,ROW())="","",INDEX('Display 730 &amp; 1200'!$D:$D,ROW()))</f>
        <v>S_PARMAN</v>
      </c>
      <c r="D815" t="e">
        <f>IF($C815="",0,SUMIFS(#REF!,#REF!,$C815,#REF!,"&gt;="&amp;'Display 730 &amp; 1200'!$AN$10,#REF!,"&lt;="&amp;'Display 730 &amp; 1200'!$AN$9))</f>
        <v>#REF!</v>
      </c>
      <c r="E815" t="e">
        <f>IF($C815="",0,SUMIFS(#REF!,#REF!,$C815,#REF!,"&gt;="&amp;'Display 730 &amp; 1200'!$AN$12,#REF!,"&lt;="&amp;'Display 730 &amp; 1200'!$AN$11))</f>
        <v>#REF!</v>
      </c>
    </row>
    <row r="816" spans="1:5">
      <c r="A816" t="str">
        <f>IF(INDEX('Display 730 &amp; 1200'!$A:$A,ROW())="","",INDEX('Display 730 &amp; 1200'!$A:$A,ROW()))</f>
        <v>SEMARANG三宝垄</v>
      </c>
      <c r="B816" t="str">
        <f>IF(INDEX('Display 730 &amp; 1200'!$B:$B,ROW())="","",INDEX('Display 730 &amp; 1200'!$B:$B,ROW()))</f>
        <v>EDDIE</v>
      </c>
      <c r="C816" t="str">
        <f>IF(INDEX('Display 730 &amp; 1200'!$D:$D,ROW())="","",INDEX('Display 730 &amp; 1200'!$D:$D,ROW()))</f>
        <v>SIMONGAN</v>
      </c>
      <c r="D816" t="e">
        <f>IF($C816="",0,SUMIFS(#REF!,#REF!,$C816,#REF!,"&gt;="&amp;'Display 730 &amp; 1200'!$AN$10,#REF!,"&lt;="&amp;'Display 730 &amp; 1200'!$AN$9))</f>
        <v>#REF!</v>
      </c>
      <c r="E816" t="e">
        <f>IF($C816="",0,SUMIFS(#REF!,#REF!,$C816,#REF!,"&gt;="&amp;'Display 730 &amp; 1200'!$AN$12,#REF!,"&lt;="&amp;'Display 730 &amp; 1200'!$AN$11))</f>
        <v>#REF!</v>
      </c>
    </row>
    <row r="817" spans="1:5">
      <c r="A817" t="str">
        <f>IF(INDEX('Display 730 &amp; 1200'!$A:$A,ROW())="","",INDEX('Display 730 &amp; 1200'!$A:$A,ROW()))</f>
        <v>SEMARANG三宝垄</v>
      </c>
      <c r="B817" t="str">
        <f>IF(INDEX('Display 730 &amp; 1200'!$B:$B,ROW())="","",INDEX('Display 730 &amp; 1200'!$B:$B,ROW()))</f>
        <v>EDDIE</v>
      </c>
      <c r="C817" t="str">
        <f>IF(INDEX('Display 730 &amp; 1200'!$D:$D,ROW())="","",INDEX('Display 730 &amp; 1200'!$D:$D,ROW()))</f>
        <v>GRAHAPADMA_01</v>
      </c>
      <c r="D817" t="e">
        <f>IF($C817="",0,SUMIFS(#REF!,#REF!,$C817,#REF!,"&gt;="&amp;'Display 730 &amp; 1200'!$AN$10,#REF!,"&lt;="&amp;'Display 730 &amp; 1200'!$AN$9))</f>
        <v>#REF!</v>
      </c>
      <c r="E817" t="e">
        <f>IF($C817="",0,SUMIFS(#REF!,#REF!,$C817,#REF!,"&gt;="&amp;'Display 730 &amp; 1200'!$AN$12,#REF!,"&lt;="&amp;'Display 730 &amp; 1200'!$AN$11))</f>
        <v>#REF!</v>
      </c>
    </row>
    <row r="818" spans="1:5">
      <c r="A818" t="str">
        <f>IF(INDEX('Display 730 &amp; 1200'!$A:$A,ROW())="","",INDEX('Display 730 &amp; 1200'!$A:$A,ROW()))</f>
        <v>SEMARANG三宝垄</v>
      </c>
      <c r="B818" t="str">
        <f>IF(INDEX('Display 730 &amp; 1200'!$B:$B,ROW())="","",INDEX('Display 730 &amp; 1200'!$B:$B,ROW()))</f>
        <v>QOMAR</v>
      </c>
      <c r="C818" t="str">
        <f>IF(INDEX('Display 730 &amp; 1200'!$D:$D,ROW())="","",INDEX('Display 730 &amp; 1200'!$D:$D,ROW()))</f>
        <v>PATI</v>
      </c>
      <c r="D818" t="e">
        <f>IF($C818="",0,SUMIFS(#REF!,#REF!,$C818,#REF!,"&gt;="&amp;'Display 730 &amp; 1200'!$AN$10,#REF!,"&lt;="&amp;'Display 730 &amp; 1200'!$AN$9))</f>
        <v>#REF!</v>
      </c>
      <c r="E818" t="e">
        <f>IF($C818="",0,SUMIFS(#REF!,#REF!,$C818,#REF!,"&gt;="&amp;'Display 730 &amp; 1200'!$AN$12,#REF!,"&lt;="&amp;'Display 730 &amp; 1200'!$AN$11))</f>
        <v>#REF!</v>
      </c>
    </row>
    <row r="819" spans="1:5">
      <c r="A819" t="str">
        <f>IF(INDEX('Display 730 &amp; 1200'!$A:$A,ROW())="","",INDEX('Display 730 &amp; 1200'!$A:$A,ROW()))</f>
        <v>SEMARANG三宝垄</v>
      </c>
      <c r="B819" t="str">
        <f>IF(INDEX('Display 730 &amp; 1200'!$B:$B,ROW())="","",INDEX('Display 730 &amp; 1200'!$B:$B,ROW()))</f>
        <v>QOMAR</v>
      </c>
      <c r="C819" t="str">
        <f>IF(INDEX('Display 730 &amp; 1200'!$D:$D,ROW())="","",INDEX('Display 730 &amp; 1200'!$D:$D,ROW()))</f>
        <v>JUWANA</v>
      </c>
      <c r="D819" t="e">
        <f>IF($C819="",0,SUMIFS(#REF!,#REF!,$C819,#REF!,"&gt;="&amp;'Display 730 &amp; 1200'!$AN$10,#REF!,"&lt;="&amp;'Display 730 &amp; 1200'!$AN$9))</f>
        <v>#REF!</v>
      </c>
      <c r="E819" t="e">
        <f>IF($C819="",0,SUMIFS(#REF!,#REF!,$C819,#REF!,"&gt;="&amp;'Display 730 &amp; 1200'!$AN$12,#REF!,"&lt;="&amp;'Display 730 &amp; 1200'!$AN$11))</f>
        <v>#REF!</v>
      </c>
    </row>
    <row r="820" spans="1:5">
      <c r="A820" t="str">
        <f>IF(INDEX('Display 730 &amp; 1200'!$A:$A,ROW())="","",INDEX('Display 730 &amp; 1200'!$A:$A,ROW()))</f>
        <v>SEMARANG三宝垄</v>
      </c>
      <c r="B820" t="str">
        <f>IF(INDEX('Display 730 &amp; 1200'!$B:$B,ROW())="","",INDEX('Display 730 &amp; 1200'!$B:$B,ROW()))</f>
        <v>QOMAR</v>
      </c>
      <c r="C820" t="str">
        <f>IF(INDEX('Display 730 &amp; 1200'!$D:$D,ROW())="","",INDEX('Display 730 &amp; 1200'!$D:$D,ROW()))</f>
        <v>TAMBAKROMO</v>
      </c>
      <c r="D820" t="e">
        <f>IF($C820="",0,SUMIFS(#REF!,#REF!,$C820,#REF!,"&gt;="&amp;'Display 730 &amp; 1200'!$AN$10,#REF!,"&lt;="&amp;'Display 730 &amp; 1200'!$AN$9))</f>
        <v>#REF!</v>
      </c>
      <c r="E820" t="e">
        <f>IF($C820="",0,SUMIFS(#REF!,#REF!,$C820,#REF!,"&gt;="&amp;'Display 730 &amp; 1200'!$AN$12,#REF!,"&lt;="&amp;'Display 730 &amp; 1200'!$AN$11))</f>
        <v>#REF!</v>
      </c>
    </row>
    <row r="821" spans="1:5">
      <c r="A821" t="str">
        <f>IF(INDEX('Display 730 &amp; 1200'!$A:$A,ROW())="","",INDEX('Display 730 &amp; 1200'!$A:$A,ROW()))</f>
        <v>SEMARANG三宝垄</v>
      </c>
      <c r="B821" t="str">
        <f>IF(INDEX('Display 730 &amp; 1200'!$B:$B,ROW())="","",INDEX('Display 730 &amp; 1200'!$B:$B,ROW()))</f>
        <v>QOMAR</v>
      </c>
      <c r="C821" t="str">
        <f>IF(INDEX('Display 730 &amp; 1200'!$D:$D,ROW())="","",INDEX('Display 730 &amp; 1200'!$D:$D,ROW()))</f>
        <v>MARGOYOSO</v>
      </c>
      <c r="D821" t="e">
        <f>IF($C821="",0,SUMIFS(#REF!,#REF!,$C821,#REF!,"&gt;="&amp;'Display 730 &amp; 1200'!$AN$10,#REF!,"&lt;="&amp;'Display 730 &amp; 1200'!$AN$9))</f>
        <v>#REF!</v>
      </c>
      <c r="E821" t="e">
        <f>IF($C821="",0,SUMIFS(#REF!,#REF!,$C821,#REF!,"&gt;="&amp;'Display 730 &amp; 1200'!$AN$12,#REF!,"&lt;="&amp;'Display 730 &amp; 1200'!$AN$11))</f>
        <v>#REF!</v>
      </c>
    </row>
    <row r="822" spans="1:5">
      <c r="A822" t="str">
        <f>IF(INDEX('Display 730 &amp; 1200'!$A:$A,ROW())="","",INDEX('Display 730 &amp; 1200'!$A:$A,ROW()))</f>
        <v>SEMARANG三宝垄</v>
      </c>
      <c r="B822" t="str">
        <f>IF(INDEX('Display 730 &amp; 1200'!$B:$B,ROW())="","",INDEX('Display 730 &amp; 1200'!$B:$B,ROW()))</f>
        <v>QOMAR</v>
      </c>
      <c r="C822" t="str">
        <f>IF(INDEX('Display 730 &amp; 1200'!$D:$D,ROW())="","",INDEX('Display 730 &amp; 1200'!$D:$D,ROW()))</f>
        <v>TAYU</v>
      </c>
      <c r="D822" t="e">
        <f>IF($C822="",0,SUMIFS(#REF!,#REF!,$C822,#REF!,"&gt;="&amp;'Display 730 &amp; 1200'!$AN$10,#REF!,"&lt;="&amp;'Display 730 &amp; 1200'!$AN$9))</f>
        <v>#REF!</v>
      </c>
      <c r="E822" t="e">
        <f>IF($C822="",0,SUMIFS(#REF!,#REF!,$C822,#REF!,"&gt;="&amp;'Display 730 &amp; 1200'!$AN$12,#REF!,"&lt;="&amp;'Display 730 &amp; 1200'!$AN$11))</f>
        <v>#REF!</v>
      </c>
    </row>
    <row r="823" spans="1:5">
      <c r="A823" t="str">
        <f>IF(INDEX('Display 730 &amp; 1200'!$A:$A,ROW())="","",INDEX('Display 730 &amp; 1200'!$A:$A,ROW()))</f>
        <v>SEMARANG三宝垄</v>
      </c>
      <c r="B823" t="str">
        <f>IF(INDEX('Display 730 &amp; 1200'!$B:$B,ROW())="","",INDEX('Display 730 &amp; 1200'!$B:$B,ROW()))</f>
        <v>QOMAR</v>
      </c>
      <c r="C823" t="str">
        <f>IF(INDEX('Display 730 &amp; 1200'!$D:$D,ROW())="","",INDEX('Display 730 &amp; 1200'!$D:$D,ROW()))</f>
        <v>JAKENAN</v>
      </c>
      <c r="D823" t="e">
        <f>IF($C823="",0,SUMIFS(#REF!,#REF!,$C823,#REF!,"&gt;="&amp;'Display 730 &amp; 1200'!$AN$10,#REF!,"&lt;="&amp;'Display 730 &amp; 1200'!$AN$9))</f>
        <v>#REF!</v>
      </c>
      <c r="E823" t="e">
        <f>IF($C823="",0,SUMIFS(#REF!,#REF!,$C823,#REF!,"&gt;="&amp;'Display 730 &amp; 1200'!$AN$12,#REF!,"&lt;="&amp;'Display 730 &amp; 1200'!$AN$11))</f>
        <v>#REF!</v>
      </c>
    </row>
    <row r="824" spans="1:5">
      <c r="A824" t="str">
        <f>IF(INDEX('Display 730 &amp; 1200'!$A:$A,ROW())="","",INDEX('Display 730 &amp; 1200'!$A:$A,ROW()))</f>
        <v>SEMARANG三宝垄</v>
      </c>
      <c r="B824" t="str">
        <f>IF(INDEX('Display 730 &amp; 1200'!$B:$B,ROW())="","",INDEX('Display 730 &amp; 1200'!$B:$B,ROW()))</f>
        <v>QOMAR</v>
      </c>
      <c r="C824" t="str">
        <f>IF(INDEX('Display 730 &amp; 1200'!$D:$D,ROW())="","",INDEX('Display 730 &amp; 1200'!$D:$D,ROW()))</f>
        <v>KAYEN</v>
      </c>
      <c r="D824" t="e">
        <f>IF($C824="",0,SUMIFS(#REF!,#REF!,$C824,#REF!,"&gt;="&amp;'Display 730 &amp; 1200'!$AN$10,#REF!,"&lt;="&amp;'Display 730 &amp; 1200'!$AN$9))</f>
        <v>#REF!</v>
      </c>
      <c r="E824" t="e">
        <f>IF($C824="",0,SUMIFS(#REF!,#REF!,$C824,#REF!,"&gt;="&amp;'Display 730 &amp; 1200'!$AN$12,#REF!,"&lt;="&amp;'Display 730 &amp; 1200'!$AN$11))</f>
        <v>#REF!</v>
      </c>
    </row>
    <row r="825" spans="1:5">
      <c r="A825" t="str">
        <f>IF(INDEX('Display 730 &amp; 1200'!$A:$A,ROW())="","",INDEX('Display 730 &amp; 1200'!$A:$A,ROW()))</f>
        <v>SEMARANG三宝垄</v>
      </c>
      <c r="B825" t="str">
        <f>IF(INDEX('Display 730 &amp; 1200'!$B:$B,ROW())="","",INDEX('Display 730 &amp; 1200'!$B:$B,ROW()))</f>
        <v>QOMAR</v>
      </c>
      <c r="C825" t="str">
        <f>IF(INDEX('Display 730 &amp; 1200'!$D:$D,ROW())="","",INDEX('Display 730 &amp; 1200'!$D:$D,ROW()))</f>
        <v>WEDARIJAKSA</v>
      </c>
      <c r="D825" t="e">
        <f>IF($C825="",0,SUMIFS(#REF!,#REF!,$C825,#REF!,"&gt;="&amp;'Display 730 &amp; 1200'!$AN$10,#REF!,"&lt;="&amp;'Display 730 &amp; 1200'!$AN$9))</f>
        <v>#REF!</v>
      </c>
      <c r="E825" t="e">
        <f>IF($C825="",0,SUMIFS(#REF!,#REF!,$C825,#REF!,"&gt;="&amp;'Display 730 &amp; 1200'!$AN$12,#REF!,"&lt;="&amp;'Display 730 &amp; 1200'!$AN$11))</f>
        <v>#REF!</v>
      </c>
    </row>
    <row r="826" spans="1:5">
      <c r="A826" t="str">
        <f>IF(INDEX('Display 730 &amp; 1200'!$A:$A,ROW())="","",INDEX('Display 730 &amp; 1200'!$A:$A,ROW()))</f>
        <v>SEMARANG三宝垄</v>
      </c>
      <c r="B826" t="str">
        <f>IF(INDEX('Display 730 &amp; 1200'!$B:$B,ROW())="","",INDEX('Display 730 &amp; 1200'!$B:$B,ROW()))</f>
        <v>QOMAR</v>
      </c>
      <c r="C826" t="str">
        <f>IF(INDEX('Display 730 &amp; 1200'!$D:$D,ROW())="","",INDEX('Display 730 &amp; 1200'!$D:$D,ROW()))</f>
        <v>BATANGAN</v>
      </c>
      <c r="D826" t="e">
        <f>IF($C826="",0,SUMIFS(#REF!,#REF!,$C826,#REF!,"&gt;="&amp;'Display 730 &amp; 1200'!$AN$10,#REF!,"&lt;="&amp;'Display 730 &amp; 1200'!$AN$9))</f>
        <v>#REF!</v>
      </c>
      <c r="E826" t="e">
        <f>IF($C826="",0,SUMIFS(#REF!,#REF!,$C826,#REF!,"&gt;="&amp;'Display 730 &amp; 1200'!$AN$12,#REF!,"&lt;="&amp;'Display 730 &amp; 1200'!$AN$11))</f>
        <v>#REF!</v>
      </c>
    </row>
    <row r="827" spans="1:5">
      <c r="A827" t="str">
        <f>IF(INDEX('Display 730 &amp; 1200'!$A:$A,ROW())="","",INDEX('Display 730 &amp; 1200'!$A:$A,ROW()))</f>
        <v>SEMARANG三宝垄</v>
      </c>
      <c r="B827" t="str">
        <f>IF(INDEX('Display 730 &amp; 1200'!$B:$B,ROW())="","",INDEX('Display 730 &amp; 1200'!$B:$B,ROW()))</f>
        <v>QOMAR</v>
      </c>
      <c r="C827" t="str">
        <f>IF(INDEX('Display 730 &amp; 1200'!$D:$D,ROW())="","",INDEX('Display 730 &amp; 1200'!$D:$D,ROW()))</f>
        <v>TLOGOWUNGU_PTI</v>
      </c>
      <c r="D827" t="e">
        <f>IF($C827="",0,SUMIFS(#REF!,#REF!,$C827,#REF!,"&gt;="&amp;'Display 730 &amp; 1200'!$AN$10,#REF!,"&lt;="&amp;'Display 730 &amp; 1200'!$AN$9))</f>
        <v>#REF!</v>
      </c>
      <c r="E827" t="e">
        <f>IF($C827="",0,SUMIFS(#REF!,#REF!,$C827,#REF!,"&gt;="&amp;'Display 730 &amp; 1200'!$AN$12,#REF!,"&lt;="&amp;'Display 730 &amp; 1200'!$AN$11))</f>
        <v>#REF!</v>
      </c>
    </row>
    <row r="828" spans="1:5">
      <c r="A828" t="str">
        <f>IF(INDEX('Display 730 &amp; 1200'!$A:$A,ROW())="","",INDEX('Display 730 &amp; 1200'!$A:$A,ROW()))</f>
        <v>SEMARANG三宝垄</v>
      </c>
      <c r="B828" t="str">
        <f>IF(INDEX('Display 730 &amp; 1200'!$B:$B,ROW())="","",INDEX('Display 730 &amp; 1200'!$B:$B,ROW()))</f>
        <v>QOMAR</v>
      </c>
      <c r="C828" t="str">
        <f>IF(INDEX('Display 730 &amp; 1200'!$D:$D,ROW())="","",INDEX('Display 730 &amp; 1200'!$D:$D,ROW()))</f>
        <v>WINONG</v>
      </c>
      <c r="D828" t="e">
        <f>IF($C828="",0,SUMIFS(#REF!,#REF!,$C828,#REF!,"&gt;="&amp;'Display 730 &amp; 1200'!$AN$10,#REF!,"&lt;="&amp;'Display 730 &amp; 1200'!$AN$9))</f>
        <v>#REF!</v>
      </c>
      <c r="E828" t="e">
        <f>IF($C828="",0,SUMIFS(#REF!,#REF!,$C828,#REF!,"&gt;="&amp;'Display 730 &amp; 1200'!$AN$12,#REF!,"&lt;="&amp;'Display 730 &amp; 1200'!$AN$11))</f>
        <v>#REF!</v>
      </c>
    </row>
    <row r="829" spans="1:5">
      <c r="A829" t="str">
        <f>IF(INDEX('Display 730 &amp; 1200'!$A:$A,ROW())="","",INDEX('Display 730 &amp; 1200'!$A:$A,ROW()))</f>
        <v>SEMARANG三宝垄</v>
      </c>
      <c r="B829" t="str">
        <f>IF(INDEX('Display 730 &amp; 1200'!$B:$B,ROW())="","",INDEX('Display 730 &amp; 1200'!$B:$B,ROW()))</f>
        <v>QOMAR</v>
      </c>
      <c r="C829" t="str">
        <f>IF(INDEX('Display 730 &amp; 1200'!$D:$D,ROW())="","",INDEX('Display 730 &amp; 1200'!$D:$D,ROW()))</f>
        <v>DUKUHSETI</v>
      </c>
      <c r="D829" t="e">
        <f>IF($C829="",0,SUMIFS(#REF!,#REF!,$C829,#REF!,"&gt;="&amp;'Display 730 &amp; 1200'!$AN$10,#REF!,"&lt;="&amp;'Display 730 &amp; 1200'!$AN$9))</f>
        <v>#REF!</v>
      </c>
      <c r="E829" t="e">
        <f>IF($C829="",0,SUMIFS(#REF!,#REF!,$C829,#REF!,"&gt;="&amp;'Display 730 &amp; 1200'!$AN$12,#REF!,"&lt;="&amp;'Display 730 &amp; 1200'!$AN$11))</f>
        <v>#REF!</v>
      </c>
    </row>
    <row r="830" spans="1:5">
      <c r="A830" t="str">
        <f>IF(INDEX('Display 730 &amp; 1200'!$A:$A,ROW())="","",INDEX('Display 730 &amp; 1200'!$A:$A,ROW()))</f>
        <v>SEMARANG三宝垄</v>
      </c>
      <c r="B830" t="str">
        <f>IF(INDEX('Display 730 &amp; 1200'!$B:$B,ROW())="","",INDEX('Display 730 &amp; 1200'!$B:$B,ROW()))</f>
        <v>QOMAR</v>
      </c>
      <c r="C830" t="str">
        <f>IF(INDEX('Display 730 &amp; 1200'!$D:$D,ROW())="","",INDEX('Display 730 &amp; 1200'!$D:$D,ROW()))</f>
        <v>PATI_KIDUL</v>
      </c>
      <c r="D830" t="e">
        <f>IF($C830="",0,SUMIFS(#REF!,#REF!,$C830,#REF!,"&gt;="&amp;'Display 730 &amp; 1200'!$AN$10,#REF!,"&lt;="&amp;'Display 730 &amp; 1200'!$AN$9))</f>
        <v>#REF!</v>
      </c>
      <c r="E830" t="e">
        <f>IF($C830="",0,SUMIFS(#REF!,#REF!,$C830,#REF!,"&gt;="&amp;'Display 730 &amp; 1200'!$AN$12,#REF!,"&lt;="&amp;'Display 730 &amp; 1200'!$AN$11))</f>
        <v>#REF!</v>
      </c>
    </row>
    <row r="831" spans="1:5">
      <c r="A831" t="str">
        <f>IF(INDEX('Display 730 &amp; 1200'!$A:$A,ROW())="","",INDEX('Display 730 &amp; 1200'!$A:$A,ROW()))</f>
        <v>SEMARANG三宝垄</v>
      </c>
      <c r="B831" t="str">
        <f>IF(INDEX('Display 730 &amp; 1200'!$B:$B,ROW())="","",INDEX('Display 730 &amp; 1200'!$B:$B,ROW()))</f>
        <v>QOMAR</v>
      </c>
      <c r="C831" t="str">
        <f>IF(INDEX('Display 730 &amp; 1200'!$D:$D,ROW())="","",INDEX('Display 730 &amp; 1200'!$D:$D,ROW()))</f>
        <v>SUKOLILO</v>
      </c>
      <c r="D831" t="e">
        <f>IF($C831="",0,SUMIFS(#REF!,#REF!,$C831,#REF!,"&gt;="&amp;'Display 730 &amp; 1200'!$AN$10,#REF!,"&lt;="&amp;'Display 730 &amp; 1200'!$AN$9))</f>
        <v>#REF!</v>
      </c>
      <c r="E831" t="e">
        <f>IF($C831="",0,SUMIFS(#REF!,#REF!,$C831,#REF!,"&gt;="&amp;'Display 730 &amp; 1200'!$AN$12,#REF!,"&lt;="&amp;'Display 730 &amp; 1200'!$AN$11))</f>
        <v>#REF!</v>
      </c>
    </row>
    <row r="832" spans="1:5">
      <c r="A832" t="str">
        <f>IF(INDEX('Display 730 &amp; 1200'!$A:$A,ROW())="","",INDEX('Display 730 &amp; 1200'!$A:$A,ROW()))</f>
        <v>SEMARANG三宝垄</v>
      </c>
      <c r="B832" t="str">
        <f>IF(INDEX('Display 730 &amp; 1200'!$B:$B,ROW())="","",INDEX('Display 730 &amp; 1200'!$B:$B,ROW()))</f>
        <v>QOMAR</v>
      </c>
      <c r="C832" t="str">
        <f>IF(INDEX('Display 730 &amp; 1200'!$D:$D,ROW())="","",INDEX('Display 730 &amp; 1200'!$D:$D,ROW()))</f>
        <v>TRANGKIL</v>
      </c>
      <c r="D832" t="e">
        <f>IF($C832="",0,SUMIFS(#REF!,#REF!,$C832,#REF!,"&gt;="&amp;'Display 730 &amp; 1200'!$AN$10,#REF!,"&lt;="&amp;'Display 730 &amp; 1200'!$AN$9))</f>
        <v>#REF!</v>
      </c>
      <c r="E832" t="e">
        <f>IF($C832="",0,SUMIFS(#REF!,#REF!,$C832,#REF!,"&gt;="&amp;'Display 730 &amp; 1200'!$AN$12,#REF!,"&lt;="&amp;'Display 730 &amp; 1200'!$AN$11))</f>
        <v>#REF!</v>
      </c>
    </row>
    <row r="833" spans="1:5">
      <c r="A833" t="str">
        <f>IF(INDEX('Display 730 &amp; 1200'!$A:$A,ROW())="","",INDEX('Display 730 &amp; 1200'!$A:$A,ROW()))</f>
        <v>SEMARANG三宝垄</v>
      </c>
      <c r="B833" t="str">
        <f>IF(INDEX('Display 730 &amp; 1200'!$B:$B,ROW())="","",INDEX('Display 730 &amp; 1200'!$B:$B,ROW()))</f>
        <v>QOMAR</v>
      </c>
      <c r="C833" t="str">
        <f>IF(INDEX('Display 730 &amp; 1200'!$D:$D,ROW())="","",INDEX('Display 730 &amp; 1200'!$D:$D,ROW()))</f>
        <v>GABUS</v>
      </c>
      <c r="D833" t="e">
        <f>IF($C833="",0,SUMIFS(#REF!,#REF!,$C833,#REF!,"&gt;="&amp;'Display 730 &amp; 1200'!$AN$10,#REF!,"&lt;="&amp;'Display 730 &amp; 1200'!$AN$9))</f>
        <v>#REF!</v>
      </c>
      <c r="E833" t="e">
        <f>IF($C833="",0,SUMIFS(#REF!,#REF!,$C833,#REF!,"&gt;="&amp;'Display 730 &amp; 1200'!$AN$12,#REF!,"&lt;="&amp;'Display 730 &amp; 1200'!$AN$11))</f>
        <v>#REF!</v>
      </c>
    </row>
    <row r="834" spans="1:5">
      <c r="A834" t="str">
        <f>IF(INDEX('Display 730 &amp; 1200'!$A:$A,ROW())="","",INDEX('Display 730 &amp; 1200'!$A:$A,ROW()))</f>
        <v>SEMARANG三宝垄</v>
      </c>
      <c r="B834" t="str">
        <f>IF(INDEX('Display 730 &amp; 1200'!$B:$B,ROW())="","",INDEX('Display 730 &amp; 1200'!$B:$B,ROW()))</f>
        <v>QOMAR</v>
      </c>
      <c r="C834" t="str">
        <f>IF(INDEX('Display 730 &amp; 1200'!$D:$D,ROW())="","",INDEX('Display 730 &amp; 1200'!$D:$D,ROW()))</f>
        <v>CLUWAK</v>
      </c>
      <c r="D834" t="e">
        <f>IF($C834="",0,SUMIFS(#REF!,#REF!,$C834,#REF!,"&gt;="&amp;'Display 730 &amp; 1200'!$AN$10,#REF!,"&lt;="&amp;'Display 730 &amp; 1200'!$AN$9))</f>
        <v>#REF!</v>
      </c>
      <c r="E834" t="e">
        <f>IF($C834="",0,SUMIFS(#REF!,#REF!,$C834,#REF!,"&gt;="&amp;'Display 730 &amp; 1200'!$AN$12,#REF!,"&lt;="&amp;'Display 730 &amp; 1200'!$AN$11))</f>
        <v>#REF!</v>
      </c>
    </row>
    <row r="835" spans="1:5">
      <c r="A835" t="str">
        <f>IF(INDEX('Display 730 &amp; 1200'!$A:$A,ROW())="","",INDEX('Display 730 &amp; 1200'!$A:$A,ROW()))</f>
        <v>SEMARANG三宝垄</v>
      </c>
      <c r="B835" t="str">
        <f>IF(INDEX('Display 730 &amp; 1200'!$B:$B,ROW())="","",INDEX('Display 730 &amp; 1200'!$B:$B,ROW()))</f>
        <v>QOMAR</v>
      </c>
      <c r="C835" t="str">
        <f>IF(INDEX('Display 730 &amp; 1200'!$D:$D,ROW())="","",INDEX('Display 730 &amp; 1200'!$D:$D,ROW()))</f>
        <v>JUWANA_TIMUR</v>
      </c>
      <c r="D835" t="e">
        <f>IF($C835="",0,SUMIFS(#REF!,#REF!,$C835,#REF!,"&gt;="&amp;'Display 730 &amp; 1200'!$AN$10,#REF!,"&lt;="&amp;'Display 730 &amp; 1200'!$AN$9))</f>
        <v>#REF!</v>
      </c>
      <c r="E835" t="e">
        <f>IF($C835="",0,SUMIFS(#REF!,#REF!,$C835,#REF!,"&gt;="&amp;'Display 730 &amp; 1200'!$AN$12,#REF!,"&lt;="&amp;'Display 730 &amp; 1200'!$AN$11))</f>
        <v>#REF!</v>
      </c>
    </row>
    <row r="836" spans="1:5">
      <c r="A836" t="str">
        <f>IF(INDEX('Display 730 &amp; 1200'!$A:$A,ROW())="","",INDEX('Display 730 &amp; 1200'!$A:$A,ROW()))</f>
        <v>SEMARANG三宝垄</v>
      </c>
      <c r="B836" t="str">
        <f>IF(INDEX('Display 730 &amp; 1200'!$B:$B,ROW())="","",INDEX('Display 730 &amp; 1200'!$B:$B,ROW()))</f>
        <v>QOMAR</v>
      </c>
      <c r="C836" t="str">
        <f>IF(INDEX('Display 730 &amp; 1200'!$D:$D,ROW())="","",INDEX('Display 730 &amp; 1200'!$D:$D,ROW()))</f>
        <v>REMBANG</v>
      </c>
      <c r="D836" t="e">
        <f>IF($C836="",0,SUMIFS(#REF!,#REF!,$C836,#REF!,"&gt;="&amp;'Display 730 &amp; 1200'!$AN$10,#REF!,"&lt;="&amp;'Display 730 &amp; 1200'!$AN$9))</f>
        <v>#REF!</v>
      </c>
      <c r="E836" t="e">
        <f>IF($C836="",0,SUMIFS(#REF!,#REF!,$C836,#REF!,"&gt;="&amp;'Display 730 &amp; 1200'!$AN$12,#REF!,"&lt;="&amp;'Display 730 &amp; 1200'!$AN$11))</f>
        <v>#REF!</v>
      </c>
    </row>
    <row r="837" spans="1:5">
      <c r="A837" t="str">
        <f>IF(INDEX('Display 730 &amp; 1200'!$A:$A,ROW())="","",INDEX('Display 730 &amp; 1200'!$A:$A,ROW()))</f>
        <v>SEMARANG三宝垄</v>
      </c>
      <c r="B837" t="str">
        <f>IF(INDEX('Display 730 &amp; 1200'!$B:$B,ROW())="","",INDEX('Display 730 &amp; 1200'!$B:$B,ROW()))</f>
        <v>QOMAR</v>
      </c>
      <c r="C837" t="str">
        <f>IF(INDEX('Display 730 &amp; 1200'!$D:$D,ROW())="","",INDEX('Display 730 &amp; 1200'!$D:$D,ROW()))</f>
        <v>LASEM</v>
      </c>
      <c r="D837" t="e">
        <f>IF($C837="",0,SUMIFS(#REF!,#REF!,$C837,#REF!,"&gt;="&amp;'Display 730 &amp; 1200'!$AN$10,#REF!,"&lt;="&amp;'Display 730 &amp; 1200'!$AN$9))</f>
        <v>#REF!</v>
      </c>
      <c r="E837" t="e">
        <f>IF($C837="",0,SUMIFS(#REF!,#REF!,$C837,#REF!,"&gt;="&amp;'Display 730 &amp; 1200'!$AN$12,#REF!,"&lt;="&amp;'Display 730 &amp; 1200'!$AN$11))</f>
        <v>#REF!</v>
      </c>
    </row>
    <row r="838" spans="1:5">
      <c r="A838" t="str">
        <f>IF(INDEX('Display 730 &amp; 1200'!$A:$A,ROW())="","",INDEX('Display 730 &amp; 1200'!$A:$A,ROW()))</f>
        <v>SEMARANG三宝垄</v>
      </c>
      <c r="B838" t="str">
        <f>IF(INDEX('Display 730 &amp; 1200'!$B:$B,ROW())="","",INDEX('Display 730 &amp; 1200'!$B:$B,ROW()))</f>
        <v>QOMAR</v>
      </c>
      <c r="C838" t="str">
        <f>IF(INDEX('Display 730 &amp; 1200'!$D:$D,ROW())="","",INDEX('Display 730 &amp; 1200'!$D:$D,ROW()))</f>
        <v>KRAGAN</v>
      </c>
      <c r="D838" t="e">
        <f>IF($C838="",0,SUMIFS(#REF!,#REF!,$C838,#REF!,"&gt;="&amp;'Display 730 &amp; 1200'!$AN$10,#REF!,"&lt;="&amp;'Display 730 &amp; 1200'!$AN$9))</f>
        <v>#REF!</v>
      </c>
      <c r="E838" t="e">
        <f>IF($C838="",0,SUMIFS(#REF!,#REF!,$C838,#REF!,"&gt;="&amp;'Display 730 &amp; 1200'!$AN$12,#REF!,"&lt;="&amp;'Display 730 &amp; 1200'!$AN$11))</f>
        <v>#REF!</v>
      </c>
    </row>
    <row r="839" spans="1:5">
      <c r="A839" t="str">
        <f>IF(INDEX('Display 730 &amp; 1200'!$A:$A,ROW())="","",INDEX('Display 730 &amp; 1200'!$A:$A,ROW()))</f>
        <v>SEMARANG三宝垄</v>
      </c>
      <c r="B839" t="str">
        <f>IF(INDEX('Display 730 &amp; 1200'!$B:$B,ROW())="","",INDEX('Display 730 &amp; 1200'!$B:$B,ROW()))</f>
        <v>QOMAR</v>
      </c>
      <c r="C839" t="str">
        <f>IF(INDEX('Display 730 &amp; 1200'!$D:$D,ROW())="","",INDEX('Display 730 &amp; 1200'!$D:$D,ROW()))</f>
        <v>PAMOTAN</v>
      </c>
      <c r="D839" t="e">
        <f>IF($C839="",0,SUMIFS(#REF!,#REF!,$C839,#REF!,"&gt;="&amp;'Display 730 &amp; 1200'!$AN$10,#REF!,"&lt;="&amp;'Display 730 &amp; 1200'!$AN$9))</f>
        <v>#REF!</v>
      </c>
      <c r="E839" t="e">
        <f>IF($C839="",0,SUMIFS(#REF!,#REF!,$C839,#REF!,"&gt;="&amp;'Display 730 &amp; 1200'!$AN$12,#REF!,"&lt;="&amp;'Display 730 &amp; 1200'!$AN$11))</f>
        <v>#REF!</v>
      </c>
    </row>
    <row r="840" spans="1:5">
      <c r="A840" t="str">
        <f>IF(INDEX('Display 730 &amp; 1200'!$A:$A,ROW())="","",INDEX('Display 730 &amp; 1200'!$A:$A,ROW()))</f>
        <v>SEMARANG三宝垄</v>
      </c>
      <c r="B840" t="str">
        <f>IF(INDEX('Display 730 &amp; 1200'!$B:$B,ROW())="","",INDEX('Display 730 &amp; 1200'!$B:$B,ROW()))</f>
        <v>QOMAR</v>
      </c>
      <c r="C840" t="str">
        <f>IF(INDEX('Display 730 &amp; 1200'!$D:$D,ROW())="","",INDEX('Display 730 &amp; 1200'!$D:$D,ROW()))</f>
        <v>SEDAN</v>
      </c>
      <c r="D840" t="e">
        <f>IF($C840="",0,SUMIFS(#REF!,#REF!,$C840,#REF!,"&gt;="&amp;'Display 730 &amp; 1200'!$AN$10,#REF!,"&lt;="&amp;'Display 730 &amp; 1200'!$AN$9))</f>
        <v>#REF!</v>
      </c>
      <c r="E840" t="e">
        <f>IF($C840="",0,SUMIFS(#REF!,#REF!,$C840,#REF!,"&gt;="&amp;'Display 730 &amp; 1200'!$AN$12,#REF!,"&lt;="&amp;'Display 730 &amp; 1200'!$AN$11))</f>
        <v>#REF!</v>
      </c>
    </row>
    <row r="841" spans="1:5">
      <c r="A841" t="str">
        <f>IF(INDEX('Display 730 &amp; 1200'!$A:$A,ROW())="","",INDEX('Display 730 &amp; 1200'!$A:$A,ROW()))</f>
        <v>SEMARANG三宝垄</v>
      </c>
      <c r="B841" t="str">
        <f>IF(INDEX('Display 730 &amp; 1200'!$B:$B,ROW())="","",INDEX('Display 730 &amp; 1200'!$B:$B,ROW()))</f>
        <v>QOMAR</v>
      </c>
      <c r="C841" t="str">
        <f>IF(INDEX('Display 730 &amp; 1200'!$D:$D,ROW())="","",INDEX('Display 730 &amp; 1200'!$D:$D,ROW()))</f>
        <v>BULU</v>
      </c>
      <c r="D841" t="e">
        <f>IF($C841="",0,SUMIFS(#REF!,#REF!,$C841,#REF!,"&gt;="&amp;'Display 730 &amp; 1200'!$AN$10,#REF!,"&lt;="&amp;'Display 730 &amp; 1200'!$AN$9))</f>
        <v>#REF!</v>
      </c>
      <c r="E841" t="e">
        <f>IF($C841="",0,SUMIFS(#REF!,#REF!,$C841,#REF!,"&gt;="&amp;'Display 730 &amp; 1200'!$AN$12,#REF!,"&lt;="&amp;'Display 730 &amp; 1200'!$AN$11))</f>
        <v>#REF!</v>
      </c>
    </row>
    <row r="842" spans="1:5">
      <c r="A842" t="str">
        <f>IF(INDEX('Display 730 &amp; 1200'!$A:$A,ROW())="","",INDEX('Display 730 &amp; 1200'!$A:$A,ROW()))</f>
        <v>SEMARANG三宝垄</v>
      </c>
      <c r="B842" t="str">
        <f>IF(INDEX('Display 730 &amp; 1200'!$B:$B,ROW())="","",INDEX('Display 730 &amp; 1200'!$B:$B,ROW()))</f>
        <v>QOMAR</v>
      </c>
      <c r="C842" t="str">
        <f>IF(INDEX('Display 730 &amp; 1200'!$D:$D,ROW())="","",INDEX('Display 730 &amp; 1200'!$D:$D,ROW()))</f>
        <v>SLUKE</v>
      </c>
      <c r="D842" t="e">
        <f>IF($C842="",0,SUMIFS(#REF!,#REF!,$C842,#REF!,"&gt;="&amp;'Display 730 &amp; 1200'!$AN$10,#REF!,"&lt;="&amp;'Display 730 &amp; 1200'!$AN$9))</f>
        <v>#REF!</v>
      </c>
      <c r="E842" t="e">
        <f>IF($C842="",0,SUMIFS(#REF!,#REF!,$C842,#REF!,"&gt;="&amp;'Display 730 &amp; 1200'!$AN$12,#REF!,"&lt;="&amp;'Display 730 &amp; 1200'!$AN$11))</f>
        <v>#REF!</v>
      </c>
    </row>
    <row r="843" spans="1:5">
      <c r="A843" t="str">
        <f>IF(INDEX('Display 730 &amp; 1200'!$A:$A,ROW())="","",INDEX('Display 730 &amp; 1200'!$A:$A,ROW()))</f>
        <v>SEMARANG三宝垄</v>
      </c>
      <c r="B843" t="str">
        <f>IF(INDEX('Display 730 &amp; 1200'!$B:$B,ROW())="","",INDEX('Display 730 &amp; 1200'!$B:$B,ROW()))</f>
        <v>QOMAR</v>
      </c>
      <c r="C843" t="str">
        <f>IF(INDEX('Display 730 &amp; 1200'!$D:$D,ROW())="","",INDEX('Display 730 &amp; 1200'!$D:$D,ROW()))</f>
        <v>SARANG</v>
      </c>
      <c r="D843" t="e">
        <f>IF($C843="",0,SUMIFS(#REF!,#REF!,$C843,#REF!,"&gt;="&amp;'Display 730 &amp; 1200'!$AN$10,#REF!,"&lt;="&amp;'Display 730 &amp; 1200'!$AN$9))</f>
        <v>#REF!</v>
      </c>
      <c r="E843" t="e">
        <f>IF($C843="",0,SUMIFS(#REF!,#REF!,$C843,#REF!,"&gt;="&amp;'Display 730 &amp; 1200'!$AN$12,#REF!,"&lt;="&amp;'Display 730 &amp; 1200'!$AN$11))</f>
        <v>#REF!</v>
      </c>
    </row>
    <row r="844" spans="1:5">
      <c r="A844" t="str">
        <f>IF(INDEX('Display 730 &amp; 1200'!$A:$A,ROW())="","",INDEX('Display 730 &amp; 1200'!$A:$A,ROW()))</f>
        <v>SEMARANG三宝垄</v>
      </c>
      <c r="B844" t="str">
        <f>IF(INDEX('Display 730 &amp; 1200'!$B:$B,ROW())="","",INDEX('Display 730 &amp; 1200'!$B:$B,ROW()))</f>
        <v>QOMAR</v>
      </c>
      <c r="C844" t="str">
        <f>IF(INDEX('Display 730 &amp; 1200'!$D:$D,ROW())="","",INDEX('Display 730 &amp; 1200'!$D:$D,ROW()))</f>
        <v>PANCUR</v>
      </c>
      <c r="D844" t="e">
        <f>IF($C844="",0,SUMIFS(#REF!,#REF!,$C844,#REF!,"&gt;="&amp;'Display 730 &amp; 1200'!$AN$10,#REF!,"&lt;="&amp;'Display 730 &amp; 1200'!$AN$9))</f>
        <v>#REF!</v>
      </c>
      <c r="E844" t="e">
        <f>IF($C844="",0,SUMIFS(#REF!,#REF!,$C844,#REF!,"&gt;="&amp;'Display 730 &amp; 1200'!$AN$12,#REF!,"&lt;="&amp;'Display 730 &amp; 1200'!$AN$11))</f>
        <v>#REF!</v>
      </c>
    </row>
    <row r="845" spans="1:5">
      <c r="A845" t="str">
        <f>IF(INDEX('Display 730 &amp; 1200'!$A:$A,ROW())="","",INDEX('Display 730 &amp; 1200'!$A:$A,ROW()))</f>
        <v>SEMARANG三宝垄</v>
      </c>
      <c r="B845" t="str">
        <f>IF(INDEX('Display 730 &amp; 1200'!$B:$B,ROW())="","",INDEX('Display 730 &amp; 1200'!$B:$B,ROW()))</f>
        <v>EDDIE</v>
      </c>
      <c r="C845" t="str">
        <f>IF(INDEX('Display 730 &amp; 1200'!$D:$D,ROW())="","",INDEX('Display 730 &amp; 1200'!$D:$D,ROW()))</f>
        <v>BANYUMANIK</v>
      </c>
      <c r="D845" t="e">
        <f>IF($C845="",0,SUMIFS(#REF!,#REF!,$C845,#REF!,"&gt;="&amp;'Display 730 &amp; 1200'!$AN$10,#REF!,"&lt;="&amp;'Display 730 &amp; 1200'!$AN$9))</f>
        <v>#REF!</v>
      </c>
      <c r="E845" t="e">
        <f>IF($C845="",0,SUMIFS(#REF!,#REF!,$C845,#REF!,"&gt;="&amp;'Display 730 &amp; 1200'!$AN$12,#REF!,"&lt;="&amp;'Display 730 &amp; 1200'!$AN$11))</f>
        <v>#REF!</v>
      </c>
    </row>
    <row r="846" spans="1:5">
      <c r="A846" t="str">
        <f>IF(INDEX('Display 730 &amp; 1200'!$A:$A,ROW())="","",INDEX('Display 730 &amp; 1200'!$A:$A,ROW()))</f>
        <v>SEMARANG三宝垄</v>
      </c>
      <c r="B846" t="str">
        <f>IF(INDEX('Display 730 &amp; 1200'!$B:$B,ROW())="","",INDEX('Display 730 &amp; 1200'!$B:$B,ROW()))</f>
        <v>EDDIE</v>
      </c>
      <c r="C846" t="str">
        <f>IF(INDEX('Display 730 &amp; 1200'!$D:$D,ROW())="","",INDEX('Display 730 &amp; 1200'!$D:$D,ROW()))</f>
        <v>SEMARANG</v>
      </c>
      <c r="D846" t="e">
        <f>IF($C846="",0,SUMIFS(#REF!,#REF!,$C846,#REF!,"&gt;="&amp;'Display 730 &amp; 1200'!$AN$10,#REF!,"&lt;="&amp;'Display 730 &amp; 1200'!$AN$9))</f>
        <v>#REF!</v>
      </c>
      <c r="E846" t="e">
        <f>IF($C846="",0,SUMIFS(#REF!,#REF!,$C846,#REF!,"&gt;="&amp;'Display 730 &amp; 1200'!$AN$12,#REF!,"&lt;="&amp;'Display 730 &amp; 1200'!$AN$11))</f>
        <v>#REF!</v>
      </c>
    </row>
    <row r="847" spans="1:5">
      <c r="A847" t="str">
        <f>IF(INDEX('Display 730 &amp; 1200'!$A:$A,ROW())="","",INDEX('Display 730 &amp; 1200'!$A:$A,ROW()))</f>
        <v>SEMARANG三宝垄</v>
      </c>
      <c r="B847" t="str">
        <f>IF(INDEX('Display 730 &amp; 1200'!$B:$B,ROW())="","",INDEX('Display 730 &amp; 1200'!$B:$B,ROW()))</f>
        <v>EDDIE</v>
      </c>
      <c r="C847" t="str">
        <f>IF(INDEX('Display 730 &amp; 1200'!$D:$D,ROW())="","",INDEX('Display 730 &amp; 1200'!$D:$D,ROW()))</f>
        <v>TENTARA_PELAJAR</v>
      </c>
      <c r="D847" t="e">
        <f>IF($C847="",0,SUMIFS(#REF!,#REF!,$C847,#REF!,"&gt;="&amp;'Display 730 &amp; 1200'!$AN$10,#REF!,"&lt;="&amp;'Display 730 &amp; 1200'!$AN$9))</f>
        <v>#REF!</v>
      </c>
      <c r="E847" t="e">
        <f>IF($C847="",0,SUMIFS(#REF!,#REF!,$C847,#REF!,"&gt;="&amp;'Display 730 &amp; 1200'!$AN$12,#REF!,"&lt;="&amp;'Display 730 &amp; 1200'!$AN$11))</f>
        <v>#REF!</v>
      </c>
    </row>
    <row r="848" spans="1:5">
      <c r="A848" t="str">
        <f>IF(INDEX('Display 730 &amp; 1200'!$A:$A,ROW())="","",INDEX('Display 730 &amp; 1200'!$A:$A,ROW()))</f>
        <v>SEMARANG三宝垄</v>
      </c>
      <c r="B848" t="str">
        <f>IF(INDEX('Display 730 &amp; 1200'!$B:$B,ROW())="","",INDEX('Display 730 &amp; 1200'!$B:$B,ROW()))</f>
        <v>EDDIE</v>
      </c>
      <c r="C848" t="str">
        <f>IF(INDEX('Display 730 &amp; 1200'!$D:$D,ROW())="","",INDEX('Display 730 &amp; 1200'!$D:$D,ROW()))</f>
        <v>SENDANGMULYO</v>
      </c>
      <c r="D848" t="e">
        <f>IF($C848="",0,SUMIFS(#REF!,#REF!,$C848,#REF!,"&gt;="&amp;'Display 730 &amp; 1200'!$AN$10,#REF!,"&lt;="&amp;'Display 730 &amp; 1200'!$AN$9))</f>
        <v>#REF!</v>
      </c>
      <c r="E848" t="e">
        <f>IF($C848="",0,SUMIFS(#REF!,#REF!,$C848,#REF!,"&gt;="&amp;'Display 730 &amp; 1200'!$AN$12,#REF!,"&lt;="&amp;'Display 730 &amp; 1200'!$AN$11))</f>
        <v>#REF!</v>
      </c>
    </row>
    <row r="849" spans="1:5">
      <c r="A849" t="str">
        <f>IF(INDEX('Display 730 &amp; 1200'!$A:$A,ROW())="","",INDEX('Display 730 &amp; 1200'!$A:$A,ROW()))</f>
        <v>SEMARANG三宝垄</v>
      </c>
      <c r="B849" t="str">
        <f>IF(INDEX('Display 730 &amp; 1200'!$B:$B,ROW())="","",INDEX('Display 730 &amp; 1200'!$B:$B,ROW()))</f>
        <v>EDDIE</v>
      </c>
      <c r="C849" t="str">
        <f>IF(INDEX('Display 730 &amp; 1200'!$D:$D,ROW())="","",INDEX('Display 730 &amp; 1200'!$D:$D,ROW()))</f>
        <v>KETILENG_RAYA</v>
      </c>
      <c r="D849" t="e">
        <f>IF($C849="",0,SUMIFS(#REF!,#REF!,$C849,#REF!,"&gt;="&amp;'Display 730 &amp; 1200'!$AN$10,#REF!,"&lt;="&amp;'Display 730 &amp; 1200'!$AN$9))</f>
        <v>#REF!</v>
      </c>
      <c r="E849" t="e">
        <f>IF($C849="",0,SUMIFS(#REF!,#REF!,$C849,#REF!,"&gt;="&amp;'Display 730 &amp; 1200'!$AN$12,#REF!,"&lt;="&amp;'Display 730 &amp; 1200'!$AN$11))</f>
        <v>#REF!</v>
      </c>
    </row>
    <row r="850" spans="1:5">
      <c r="A850" t="str">
        <f>IF(INDEX('Display 730 &amp; 1200'!$A:$A,ROW())="","",INDEX('Display 730 &amp; 1200'!$A:$A,ROW()))</f>
        <v>SEMARANG三宝垄</v>
      </c>
      <c r="B850" t="str">
        <f>IF(INDEX('Display 730 &amp; 1200'!$B:$B,ROW())="","",INDEX('Display 730 &amp; 1200'!$B:$B,ROW()))</f>
        <v>EDDIE</v>
      </c>
      <c r="C850" t="str">
        <f>IF(INDEX('Display 730 &amp; 1200'!$D:$D,ROW())="","",INDEX('Display 730 &amp; 1200'!$D:$D,ROW()))</f>
        <v>SUPRIYADI_FNC</v>
      </c>
      <c r="D850" t="e">
        <f>IF($C850="",0,SUMIFS(#REF!,#REF!,$C850,#REF!,"&gt;="&amp;'Display 730 &amp; 1200'!$AN$10,#REF!,"&lt;="&amp;'Display 730 &amp; 1200'!$AN$9))</f>
        <v>#REF!</v>
      </c>
      <c r="E850" t="e">
        <f>IF($C850="",0,SUMIFS(#REF!,#REF!,$C850,#REF!,"&gt;="&amp;'Display 730 &amp; 1200'!$AN$12,#REF!,"&lt;="&amp;'Display 730 &amp; 1200'!$AN$11))</f>
        <v>#REF!</v>
      </c>
    </row>
    <row r="851" spans="1:5">
      <c r="A851" t="str">
        <f>IF(INDEX('Display 730 &amp; 1200'!$A:$A,ROW())="","",INDEX('Display 730 &amp; 1200'!$A:$A,ROW()))</f>
        <v>SEMARANG三宝垄</v>
      </c>
      <c r="B851" t="str">
        <f>IF(INDEX('Display 730 &amp; 1200'!$B:$B,ROW())="","",INDEX('Display 730 &amp; 1200'!$B:$B,ROW()))</f>
        <v>EDDIE</v>
      </c>
      <c r="C851" t="str">
        <f>IF(INDEX('Display 730 &amp; 1200'!$D:$D,ROW())="","",INDEX('Display 730 &amp; 1200'!$D:$D,ROW()))</f>
        <v>TLOGOSARI_FNC</v>
      </c>
      <c r="D851" t="e">
        <f>IF($C851="",0,SUMIFS(#REF!,#REF!,$C851,#REF!,"&gt;="&amp;'Display 730 &amp; 1200'!$AN$10,#REF!,"&lt;="&amp;'Display 730 &amp; 1200'!$AN$9))</f>
        <v>#REF!</v>
      </c>
      <c r="E851" t="e">
        <f>IF($C851="",0,SUMIFS(#REF!,#REF!,$C851,#REF!,"&gt;="&amp;'Display 730 &amp; 1200'!$AN$12,#REF!,"&lt;="&amp;'Display 730 &amp; 1200'!$AN$11))</f>
        <v>#REF!</v>
      </c>
    </row>
    <row r="852" spans="1:5">
      <c r="A852" t="str">
        <f>IF(INDEX('Display 730 &amp; 1200'!$A:$A,ROW())="","",INDEX('Display 730 &amp; 1200'!$A:$A,ROW()))</f>
        <v>SEMARANG三宝垄</v>
      </c>
      <c r="B852" t="str">
        <f>IF(INDEX('Display 730 &amp; 1200'!$B:$B,ROW())="","",INDEX('Display 730 &amp; 1200'!$B:$B,ROW()))</f>
        <v>EDDIE</v>
      </c>
      <c r="C852" t="str">
        <f>IF(INDEX('Display 730 &amp; 1200'!$D:$D,ROW())="","",INDEX('Display 730 &amp; 1200'!$D:$D,ROW()))</f>
        <v>WOLTER_FNC</v>
      </c>
      <c r="D852" t="e">
        <f>IF($C852="",0,SUMIFS(#REF!,#REF!,$C852,#REF!,"&gt;="&amp;'Display 730 &amp; 1200'!$AN$10,#REF!,"&lt;="&amp;'Display 730 &amp; 1200'!$AN$9))</f>
        <v>#REF!</v>
      </c>
      <c r="E852" t="e">
        <f>IF($C852="",0,SUMIFS(#REF!,#REF!,$C852,#REF!,"&gt;="&amp;'Display 730 &amp; 1200'!$AN$12,#REF!,"&lt;="&amp;'Display 730 &amp; 1200'!$AN$11))</f>
        <v>#REF!</v>
      </c>
    </row>
    <row r="853" spans="1:5">
      <c r="A853" t="str">
        <f>IF(INDEX('Display 730 &amp; 1200'!$A:$A,ROW())="","",INDEX('Display 730 &amp; 1200'!$A:$A,ROW()))</f>
        <v>SEMARANG三宝垄</v>
      </c>
      <c r="B853" t="str">
        <f>IF(INDEX('Display 730 &amp; 1200'!$B:$B,ROW())="","",INDEX('Display 730 &amp; 1200'!$B:$B,ROW()))</f>
        <v>EDDIE</v>
      </c>
      <c r="C853" t="str">
        <f>IF(INDEX('Display 730 &amp; 1200'!$D:$D,ROW())="","",INDEX('Display 730 &amp; 1200'!$D:$D,ROW()))</f>
        <v>SIDODADI</v>
      </c>
      <c r="D853" t="e">
        <f>IF($C853="",0,SUMIFS(#REF!,#REF!,$C853,#REF!,"&gt;="&amp;'Display 730 &amp; 1200'!$AN$10,#REF!,"&lt;="&amp;'Display 730 &amp; 1200'!$AN$9))</f>
        <v>#REF!</v>
      </c>
      <c r="E853" t="e">
        <f>IF($C853="",0,SUMIFS(#REF!,#REF!,$C853,#REF!,"&gt;="&amp;'Display 730 &amp; 1200'!$AN$12,#REF!,"&lt;="&amp;'Display 730 &amp; 1200'!$AN$11))</f>
        <v>#REF!</v>
      </c>
    </row>
    <row r="854" spans="1:5">
      <c r="A854" t="str">
        <f>IF(INDEX('Display 730 &amp; 1200'!$A:$A,ROW())="","",INDEX('Display 730 &amp; 1200'!$A:$A,ROW()))</f>
        <v>SEMARANG三宝垄</v>
      </c>
      <c r="B854" t="str">
        <f>IF(INDEX('Display 730 &amp; 1200'!$B:$B,ROW())="","",INDEX('Display 730 &amp; 1200'!$B:$B,ROW()))</f>
        <v>EDDIE</v>
      </c>
      <c r="C854" t="str">
        <f>IF(INDEX('Display 730 &amp; 1200'!$D:$D,ROW())="","",INDEX('Display 730 &amp; 1200'!$D:$D,ROW()))</f>
        <v>GENUK</v>
      </c>
      <c r="D854" t="e">
        <f>IF($C854="",0,SUMIFS(#REF!,#REF!,$C854,#REF!,"&gt;="&amp;'Display 730 &amp; 1200'!$AN$10,#REF!,"&lt;="&amp;'Display 730 &amp; 1200'!$AN$9))</f>
        <v>#REF!</v>
      </c>
      <c r="E854" t="e">
        <f>IF($C854="",0,SUMIFS(#REF!,#REF!,$C854,#REF!,"&gt;="&amp;'Display 730 &amp; 1200'!$AN$12,#REF!,"&lt;="&amp;'Display 730 &amp; 1200'!$AN$11))</f>
        <v>#REF!</v>
      </c>
    </row>
    <row r="855" spans="1:5">
      <c r="A855" t="str">
        <f>IF(INDEX('Display 730 &amp; 1200'!$A:$A,ROW())="","",INDEX('Display 730 &amp; 1200'!$A:$A,ROW()))</f>
        <v>SEMARANG三宝垄</v>
      </c>
      <c r="B855" t="str">
        <f>IF(INDEX('Display 730 &amp; 1200'!$B:$B,ROW())="","",INDEX('Display 730 &amp; 1200'!$B:$B,ROW()))</f>
        <v>RENDI</v>
      </c>
      <c r="C855" t="str">
        <f>IF(INDEX('Display 730 &amp; 1200'!$D:$D,ROW())="","",INDEX('Display 730 &amp; 1200'!$D:$D,ROW()))</f>
        <v>PURBALINGGA</v>
      </c>
      <c r="D855" t="e">
        <f>IF($C855="",0,SUMIFS(#REF!,#REF!,$C855,#REF!,"&gt;="&amp;'Display 730 &amp; 1200'!$AN$10,#REF!,"&lt;="&amp;'Display 730 &amp; 1200'!$AN$9))</f>
        <v>#REF!</v>
      </c>
      <c r="E855" t="e">
        <f>IF($C855="",0,SUMIFS(#REF!,#REF!,$C855,#REF!,"&gt;="&amp;'Display 730 &amp; 1200'!$AN$12,#REF!,"&lt;="&amp;'Display 730 &amp; 1200'!$AN$11))</f>
        <v>#REF!</v>
      </c>
    </row>
    <row r="856" spans="1:5">
      <c r="A856" t="str">
        <f>IF(INDEX('Display 730 &amp; 1200'!$A:$A,ROW())="","",INDEX('Display 730 &amp; 1200'!$A:$A,ROW()))</f>
        <v>SEMARANG三宝垄</v>
      </c>
      <c r="B856" t="str">
        <f>IF(INDEX('Display 730 &amp; 1200'!$B:$B,ROW())="","",INDEX('Display 730 &amp; 1200'!$B:$B,ROW()))</f>
        <v>RENDI</v>
      </c>
      <c r="C856" t="str">
        <f>IF(INDEX('Display 730 &amp; 1200'!$D:$D,ROW())="","",INDEX('Display 730 &amp; 1200'!$D:$D,ROW()))</f>
        <v>BOBOTSARI</v>
      </c>
      <c r="D856" t="e">
        <f>IF($C856="",0,SUMIFS(#REF!,#REF!,$C856,#REF!,"&gt;="&amp;'Display 730 &amp; 1200'!$AN$10,#REF!,"&lt;="&amp;'Display 730 &amp; 1200'!$AN$9))</f>
        <v>#REF!</v>
      </c>
      <c r="E856" t="e">
        <f>IF($C856="",0,SUMIFS(#REF!,#REF!,$C856,#REF!,"&gt;="&amp;'Display 730 &amp; 1200'!$AN$12,#REF!,"&lt;="&amp;'Display 730 &amp; 1200'!$AN$11))</f>
        <v>#REF!</v>
      </c>
    </row>
    <row r="857" spans="1:5">
      <c r="A857" t="str">
        <f>IF(INDEX('Display 730 &amp; 1200'!$A:$A,ROW())="","",INDEX('Display 730 &amp; 1200'!$A:$A,ROW()))</f>
        <v>SEMARANG三宝垄</v>
      </c>
      <c r="B857" t="str">
        <f>IF(INDEX('Display 730 &amp; 1200'!$B:$B,ROW())="","",INDEX('Display 730 &amp; 1200'!$B:$B,ROW()))</f>
        <v>RENDI</v>
      </c>
      <c r="C857" t="str">
        <f>IF(INDEX('Display 730 &amp; 1200'!$D:$D,ROW())="","",INDEX('Display 730 &amp; 1200'!$D:$D,ROW()))</f>
        <v>KALIGONDANG</v>
      </c>
      <c r="D857" t="e">
        <f>IF($C857="",0,SUMIFS(#REF!,#REF!,$C857,#REF!,"&gt;="&amp;'Display 730 &amp; 1200'!$AN$10,#REF!,"&lt;="&amp;'Display 730 &amp; 1200'!$AN$9))</f>
        <v>#REF!</v>
      </c>
      <c r="E857" t="e">
        <f>IF($C857="",0,SUMIFS(#REF!,#REF!,$C857,#REF!,"&gt;="&amp;'Display 730 &amp; 1200'!$AN$12,#REF!,"&lt;="&amp;'Display 730 &amp; 1200'!$AN$11))</f>
        <v>#REF!</v>
      </c>
    </row>
    <row r="858" spans="1:5">
      <c r="A858" t="str">
        <f>IF(INDEX('Display 730 &amp; 1200'!$A:$A,ROW())="","",INDEX('Display 730 &amp; 1200'!$A:$A,ROW()))</f>
        <v>SEMARANG三宝垄</v>
      </c>
      <c r="B858" t="str">
        <f>IF(INDEX('Display 730 &amp; 1200'!$B:$B,ROW())="","",INDEX('Display 730 &amp; 1200'!$B:$B,ROW()))</f>
        <v>RENDI</v>
      </c>
      <c r="C858" t="str">
        <f>IF(INDEX('Display 730 &amp; 1200'!$D:$D,ROW())="","",INDEX('Display 730 &amp; 1200'!$D:$D,ROW()))</f>
        <v>BOJONGSARI</v>
      </c>
      <c r="D858" t="e">
        <f>IF($C858="",0,SUMIFS(#REF!,#REF!,$C858,#REF!,"&gt;="&amp;'Display 730 &amp; 1200'!$AN$10,#REF!,"&lt;="&amp;'Display 730 &amp; 1200'!$AN$9))</f>
        <v>#REF!</v>
      </c>
      <c r="E858" t="e">
        <f>IF($C858="",0,SUMIFS(#REF!,#REF!,$C858,#REF!,"&gt;="&amp;'Display 730 &amp; 1200'!$AN$12,#REF!,"&lt;="&amp;'Display 730 &amp; 1200'!$AN$11))</f>
        <v>#REF!</v>
      </c>
    </row>
    <row r="859" spans="1:5">
      <c r="A859" t="str">
        <f>IF(INDEX('Display 730 &amp; 1200'!$A:$A,ROW())="","",INDEX('Display 730 &amp; 1200'!$A:$A,ROW()))</f>
        <v>SEMARANG三宝垄</v>
      </c>
      <c r="B859" t="str">
        <f>IF(INDEX('Display 730 &amp; 1200'!$B:$B,ROW())="","",INDEX('Display 730 &amp; 1200'!$B:$B,ROW()))</f>
        <v>RENDI</v>
      </c>
      <c r="C859" t="str">
        <f>IF(INDEX('Display 730 &amp; 1200'!$D:$D,ROW())="","",INDEX('Display 730 &amp; 1200'!$D:$D,ROW()))</f>
        <v>SUMAMPIR</v>
      </c>
      <c r="D859" t="e">
        <f>IF($C859="",0,SUMIFS(#REF!,#REF!,$C859,#REF!,"&gt;="&amp;'Display 730 &amp; 1200'!$AN$10,#REF!,"&lt;="&amp;'Display 730 &amp; 1200'!$AN$9))</f>
        <v>#REF!</v>
      </c>
      <c r="E859" t="e">
        <f>IF($C859="",0,SUMIFS(#REF!,#REF!,$C859,#REF!,"&gt;="&amp;'Display 730 &amp; 1200'!$AN$12,#REF!,"&lt;="&amp;'Display 730 &amp; 1200'!$AN$11))</f>
        <v>#REF!</v>
      </c>
    </row>
    <row r="860" spans="1:5">
      <c r="A860" t="str">
        <f>IF(INDEX('Display 730 &amp; 1200'!$A:$A,ROW())="","",INDEX('Display 730 &amp; 1200'!$A:$A,ROW()))</f>
        <v>SEMARANG三宝垄</v>
      </c>
      <c r="B860" t="str">
        <f>IF(INDEX('Display 730 &amp; 1200'!$B:$B,ROW())="","",INDEX('Display 730 &amp; 1200'!$B:$B,ROW()))</f>
        <v>RENDI</v>
      </c>
      <c r="C860" t="str">
        <f>IF(INDEX('Display 730 &amp; 1200'!$D:$D,ROW())="","",INDEX('Display 730 &amp; 1200'!$D:$D,ROW()))</f>
        <v>PURBALINGGA_LOR</v>
      </c>
      <c r="D860" t="e">
        <f>IF($C860="",0,SUMIFS(#REF!,#REF!,$C860,#REF!,"&gt;="&amp;'Display 730 &amp; 1200'!$AN$10,#REF!,"&lt;="&amp;'Display 730 &amp; 1200'!$AN$9))</f>
        <v>#REF!</v>
      </c>
      <c r="E860" t="e">
        <f>IF($C860="",0,SUMIFS(#REF!,#REF!,$C860,#REF!,"&gt;="&amp;'Display 730 &amp; 1200'!$AN$12,#REF!,"&lt;="&amp;'Display 730 &amp; 1200'!$AN$11))</f>
        <v>#REF!</v>
      </c>
    </row>
    <row r="861" spans="1:5">
      <c r="A861" t="str">
        <f>IF(INDEX('Display 730 &amp; 1200'!$A:$A,ROW())="","",INDEX('Display 730 &amp; 1200'!$A:$A,ROW()))</f>
        <v>SEMARANG三宝垄</v>
      </c>
      <c r="B861" t="str">
        <f>IF(INDEX('Display 730 &amp; 1200'!$B:$B,ROW())="","",INDEX('Display 730 &amp; 1200'!$B:$B,ROW()))</f>
        <v>RENDI</v>
      </c>
      <c r="C861" t="str">
        <f>IF(INDEX('Display 730 &amp; 1200'!$D:$D,ROW())="","",INDEX('Display 730 &amp; 1200'!$D:$D,ROW()))</f>
        <v>KEMANGKON01</v>
      </c>
      <c r="D861" t="e">
        <f>IF($C861="",0,SUMIFS(#REF!,#REF!,$C861,#REF!,"&gt;="&amp;'Display 730 &amp; 1200'!$AN$10,#REF!,"&lt;="&amp;'Display 730 &amp; 1200'!$AN$9))</f>
        <v>#REF!</v>
      </c>
      <c r="E861" t="e">
        <f>IF($C861="",0,SUMIFS(#REF!,#REF!,$C861,#REF!,"&gt;="&amp;'Display 730 &amp; 1200'!$AN$12,#REF!,"&lt;="&amp;'Display 730 &amp; 1200'!$AN$11))</f>
        <v>#REF!</v>
      </c>
    </row>
    <row r="862" spans="1:5">
      <c r="A862" t="str">
        <f>IF(INDEX('Display 730 &amp; 1200'!$A:$A,ROW())="","",INDEX('Display 730 &amp; 1200'!$A:$A,ROW()))</f>
        <v>SEMARANG三宝垄</v>
      </c>
      <c r="B862" t="str">
        <f>IF(INDEX('Display 730 &amp; 1200'!$B:$B,ROW())="","",INDEX('Display 730 &amp; 1200'!$B:$B,ROW()))</f>
        <v>RENDI</v>
      </c>
      <c r="C862" t="str">
        <f>IF(INDEX('Display 730 &amp; 1200'!$D:$D,ROW())="","",INDEX('Display 730 &amp; 1200'!$D:$D,ROW()))</f>
        <v>KARANGREJA01</v>
      </c>
      <c r="D862" t="e">
        <f>IF($C862="",0,SUMIFS(#REF!,#REF!,$C862,#REF!,"&gt;="&amp;'Display 730 &amp; 1200'!$AN$10,#REF!,"&lt;="&amp;'Display 730 &amp; 1200'!$AN$9))</f>
        <v>#REF!</v>
      </c>
      <c r="E862" t="e">
        <f>IF($C862="",0,SUMIFS(#REF!,#REF!,$C862,#REF!,"&gt;="&amp;'Display 730 &amp; 1200'!$AN$12,#REF!,"&lt;="&amp;'Display 730 &amp; 1200'!$AN$11))</f>
        <v>#REF!</v>
      </c>
    </row>
    <row r="863" spans="1:5">
      <c r="A863" t="str">
        <f>IF(INDEX('Display 730 &amp; 1200'!$A:$A,ROW())="","",INDEX('Display 730 &amp; 1200'!$A:$A,ROW()))</f>
        <v>SEMARANG三宝垄</v>
      </c>
      <c r="B863" t="str">
        <f>IF(INDEX('Display 730 &amp; 1200'!$B:$B,ROW())="","",INDEX('Display 730 &amp; 1200'!$B:$B,ROW()))</f>
        <v>RENDI</v>
      </c>
      <c r="C863" t="str">
        <f>IF(INDEX('Display 730 &amp; 1200'!$D:$D,ROW())="","",INDEX('Display 730 &amp; 1200'!$D:$D,ROW()))</f>
        <v>MOJOTENGAH</v>
      </c>
      <c r="D863" t="e">
        <f>IF($C863="",0,SUMIFS(#REF!,#REF!,$C863,#REF!,"&gt;="&amp;'Display 730 &amp; 1200'!$AN$10,#REF!,"&lt;="&amp;'Display 730 &amp; 1200'!$AN$9))</f>
        <v>#REF!</v>
      </c>
      <c r="E863" t="e">
        <f>IF($C863="",0,SUMIFS(#REF!,#REF!,$C863,#REF!,"&gt;="&amp;'Display 730 &amp; 1200'!$AN$12,#REF!,"&lt;="&amp;'Display 730 &amp; 1200'!$AN$11))</f>
        <v>#REF!</v>
      </c>
    </row>
    <row r="864" spans="1:5">
      <c r="A864" t="str">
        <f>IF(INDEX('Display 730 &amp; 1200'!$A:$A,ROW())="","",INDEX('Display 730 &amp; 1200'!$A:$A,ROW()))</f>
        <v>SEMARANG三宝垄</v>
      </c>
      <c r="B864" t="str">
        <f>IF(INDEX('Display 730 &amp; 1200'!$B:$B,ROW())="","",INDEX('Display 730 &amp; 1200'!$B:$B,ROW()))</f>
        <v>RENDI</v>
      </c>
      <c r="C864" t="str">
        <f>IF(INDEX('Display 730 &amp; 1200'!$D:$D,ROW())="","",INDEX('Display 730 &amp; 1200'!$D:$D,ROW()))</f>
        <v>KEJAJAR</v>
      </c>
      <c r="D864" t="e">
        <f>IF($C864="",0,SUMIFS(#REF!,#REF!,$C864,#REF!,"&gt;="&amp;'Display 730 &amp; 1200'!$AN$10,#REF!,"&lt;="&amp;'Display 730 &amp; 1200'!$AN$9))</f>
        <v>#REF!</v>
      </c>
      <c r="E864" t="e">
        <f>IF($C864="",0,SUMIFS(#REF!,#REF!,$C864,#REF!,"&gt;="&amp;'Display 730 &amp; 1200'!$AN$12,#REF!,"&lt;="&amp;'Display 730 &amp; 1200'!$AN$11))</f>
        <v>#REF!</v>
      </c>
    </row>
    <row r="865" spans="1:5">
      <c r="A865" t="str">
        <f>IF(INDEX('Display 730 &amp; 1200'!$A:$A,ROW())="","",INDEX('Display 730 &amp; 1200'!$A:$A,ROW()))</f>
        <v>SEMARANG三宝垄</v>
      </c>
      <c r="B865" t="str">
        <f>IF(INDEX('Display 730 &amp; 1200'!$B:$B,ROW())="","",INDEX('Display 730 &amp; 1200'!$B:$B,ROW()))</f>
        <v>RENDI</v>
      </c>
      <c r="C865" t="str">
        <f>IF(INDEX('Display 730 &amp; 1200'!$D:$D,ROW())="","",INDEX('Display 730 &amp; 1200'!$D:$D,ROW()))</f>
        <v>KALIWIRO</v>
      </c>
      <c r="D865" t="e">
        <f>IF($C865="",0,SUMIFS(#REF!,#REF!,$C865,#REF!,"&gt;="&amp;'Display 730 &amp; 1200'!$AN$10,#REF!,"&lt;="&amp;'Display 730 &amp; 1200'!$AN$9))</f>
        <v>#REF!</v>
      </c>
      <c r="E865" t="e">
        <f>IF($C865="",0,SUMIFS(#REF!,#REF!,$C865,#REF!,"&gt;="&amp;'Display 730 &amp; 1200'!$AN$12,#REF!,"&lt;="&amp;'Display 730 &amp; 1200'!$AN$11))</f>
        <v>#REF!</v>
      </c>
    </row>
    <row r="866" spans="1:5">
      <c r="A866" t="str">
        <f>IF(INDEX('Display 730 &amp; 1200'!$A:$A,ROW())="","",INDEX('Display 730 &amp; 1200'!$A:$A,ROW()))</f>
        <v>SEMARANG三宝垄</v>
      </c>
      <c r="B866" t="str">
        <f>IF(INDEX('Display 730 &amp; 1200'!$B:$B,ROW())="","",INDEX('Display 730 &amp; 1200'!$B:$B,ROW()))</f>
        <v>RENDI</v>
      </c>
      <c r="C866" t="str">
        <f>IF(INDEX('Display 730 &amp; 1200'!$D:$D,ROW())="","",INDEX('Display 730 &amp; 1200'!$D:$D,ROW()))</f>
        <v>MADUKORO_01</v>
      </c>
      <c r="D866" t="e">
        <f>IF($C866="",0,SUMIFS(#REF!,#REF!,$C866,#REF!,"&gt;="&amp;'Display 730 &amp; 1200'!$AN$10,#REF!,"&lt;="&amp;'Display 730 &amp; 1200'!$AN$9))</f>
        <v>#REF!</v>
      </c>
      <c r="E866" t="e">
        <f>IF($C866="",0,SUMIFS(#REF!,#REF!,$C866,#REF!,"&gt;="&amp;'Display 730 &amp; 1200'!$AN$12,#REF!,"&lt;="&amp;'Display 730 &amp; 1200'!$AN$11))</f>
        <v>#REF!</v>
      </c>
    </row>
    <row r="867" spans="1:5">
      <c r="A867" t="str">
        <f>IF(INDEX('Display 730 &amp; 1200'!$A:$A,ROW())="","",INDEX('Display 730 &amp; 1200'!$A:$A,ROW()))</f>
        <v>SEMARANG三宝垄</v>
      </c>
      <c r="B867" t="str">
        <f>IF(INDEX('Display 730 &amp; 1200'!$B:$B,ROW())="","",INDEX('Display 730 &amp; 1200'!$B:$B,ROW()))</f>
        <v>RENDI</v>
      </c>
      <c r="C867" t="str">
        <f>IF(INDEX('Display 730 &amp; 1200'!$D:$D,ROW())="","",INDEX('Display 730 &amp; 1200'!$D:$D,ROW()))</f>
        <v>SELOMERTO_01</v>
      </c>
      <c r="D867" t="e">
        <f>IF($C867="",0,SUMIFS(#REF!,#REF!,$C867,#REF!,"&gt;="&amp;'Display 730 &amp; 1200'!$AN$10,#REF!,"&lt;="&amp;'Display 730 &amp; 1200'!$AN$9))</f>
        <v>#REF!</v>
      </c>
      <c r="E867" t="e">
        <f>IF($C867="",0,SUMIFS(#REF!,#REF!,$C867,#REF!,"&gt;="&amp;'Display 730 &amp; 1200'!$AN$12,#REF!,"&lt;="&amp;'Display 730 &amp; 1200'!$AN$11))</f>
        <v>#REF!</v>
      </c>
    </row>
    <row r="868" spans="1:5">
      <c r="A868" t="str">
        <f>IF(INDEX('Display 730 &amp; 1200'!$A:$A,ROW())="","",INDEX('Display 730 &amp; 1200'!$A:$A,ROW()))</f>
        <v>SEMARANG三宝垄</v>
      </c>
      <c r="B868" t="str">
        <f>IF(INDEX('Display 730 &amp; 1200'!$B:$B,ROW())="","",INDEX('Display 730 &amp; 1200'!$B:$B,ROW()))</f>
        <v>RENDI</v>
      </c>
      <c r="C868" t="str">
        <f>IF(INDEX('Display 730 &amp; 1200'!$D:$D,ROW())="","",INDEX('Display 730 &amp; 1200'!$D:$D,ROW()))</f>
        <v>SAPURAN_01</v>
      </c>
      <c r="D868" t="e">
        <f>IF($C868="",0,SUMIFS(#REF!,#REF!,$C868,#REF!,"&gt;="&amp;'Display 730 &amp; 1200'!$AN$10,#REF!,"&lt;="&amp;'Display 730 &amp; 1200'!$AN$9))</f>
        <v>#REF!</v>
      </c>
      <c r="E868" t="e">
        <f>IF($C868="",0,SUMIFS(#REF!,#REF!,$C868,#REF!,"&gt;="&amp;'Display 730 &amp; 1200'!$AN$12,#REF!,"&lt;="&amp;'Display 730 &amp; 1200'!$AN$11))</f>
        <v>#REF!</v>
      </c>
    </row>
    <row r="869" spans="1:5">
      <c r="A869" t="str">
        <f>IF(INDEX('Display 730 &amp; 1200'!$A:$A,ROW())="","",INDEX('Display 730 &amp; 1200'!$A:$A,ROW()))</f>
        <v>SEMARANG三宝垄</v>
      </c>
      <c r="B869" t="str">
        <f>IF(INDEX('Display 730 &amp; 1200'!$B:$B,ROW())="","",INDEX('Display 730 &amp; 1200'!$B:$B,ROW()))</f>
        <v>RENDI</v>
      </c>
      <c r="C869" t="str">
        <f>IF(INDEX('Display 730 &amp; 1200'!$D:$D,ROW())="","",INDEX('Display 730 &amp; 1200'!$D:$D,ROW()))</f>
        <v>KALIKAJAR</v>
      </c>
      <c r="D869" t="e">
        <f>IF($C869="",0,SUMIFS(#REF!,#REF!,$C869,#REF!,"&gt;="&amp;'Display 730 &amp; 1200'!$AN$10,#REF!,"&lt;="&amp;'Display 730 &amp; 1200'!$AN$9))</f>
        <v>#REF!</v>
      </c>
      <c r="E869" t="e">
        <f>IF($C869="",0,SUMIFS(#REF!,#REF!,$C869,#REF!,"&gt;="&amp;'Display 730 &amp; 1200'!$AN$12,#REF!,"&lt;="&amp;'Display 730 &amp; 1200'!$AN$11))</f>
        <v>#REF!</v>
      </c>
    </row>
    <row r="870" spans="1:5">
      <c r="A870" t="str">
        <f>IF(INDEX('Display 730 &amp; 1200'!$A:$A,ROW())="","",INDEX('Display 730 &amp; 1200'!$A:$A,ROW()))</f>
        <v>SEMARANG三宝垄</v>
      </c>
      <c r="B870" t="str">
        <f>IF(INDEX('Display 730 &amp; 1200'!$B:$B,ROW())="","",INDEX('Display 730 &amp; 1200'!$B:$B,ROW()))</f>
        <v>KUKUH BARAT</v>
      </c>
      <c r="C870" t="str">
        <f>IF(INDEX('Display 730 &amp; 1200'!$D:$D,ROW())="","",INDEX('Display 730 &amp; 1200'!$D:$D,ROW()))</f>
        <v>SLAWI</v>
      </c>
      <c r="D870" t="e">
        <f>IF($C870="",0,SUMIFS(#REF!,#REF!,$C870,#REF!,"&gt;="&amp;'Display 730 &amp; 1200'!$AN$10,#REF!,"&lt;="&amp;'Display 730 &amp; 1200'!$AN$9))</f>
        <v>#REF!</v>
      </c>
      <c r="E870" t="e">
        <f>IF($C870="",0,SUMIFS(#REF!,#REF!,$C870,#REF!,"&gt;="&amp;'Display 730 &amp; 1200'!$AN$12,#REF!,"&lt;="&amp;'Display 730 &amp; 1200'!$AN$11))</f>
        <v>#REF!</v>
      </c>
    </row>
    <row r="871" spans="1:5">
      <c r="A871" t="str">
        <f>IF(INDEX('Display 730 &amp; 1200'!$A:$A,ROW())="","",INDEX('Display 730 &amp; 1200'!$A:$A,ROW()))</f>
        <v>SEMARANG三宝垄</v>
      </c>
      <c r="B871" t="str">
        <f>IF(INDEX('Display 730 &amp; 1200'!$B:$B,ROW())="","",INDEX('Display 730 &amp; 1200'!$B:$B,ROW()))</f>
        <v>KUKUH BARAT</v>
      </c>
      <c r="C871" t="str">
        <f>IF(INDEX('Display 730 &amp; 1200'!$D:$D,ROW())="","",INDEX('Display 730 &amp; 1200'!$D:$D,ROW()))</f>
        <v>SURADADI</v>
      </c>
      <c r="D871" t="e">
        <f>IF($C871="",0,SUMIFS(#REF!,#REF!,$C871,#REF!,"&gt;="&amp;'Display 730 &amp; 1200'!$AN$10,#REF!,"&lt;="&amp;'Display 730 &amp; 1200'!$AN$9))</f>
        <v>#REF!</v>
      </c>
      <c r="E871" t="e">
        <f>IF($C871="",0,SUMIFS(#REF!,#REF!,$C871,#REF!,"&gt;="&amp;'Display 730 &amp; 1200'!$AN$12,#REF!,"&lt;="&amp;'Display 730 &amp; 1200'!$AN$11))</f>
        <v>#REF!</v>
      </c>
    </row>
    <row r="872" spans="1:5">
      <c r="A872" t="str">
        <f>IF(INDEX('Display 730 &amp; 1200'!$A:$A,ROW())="","",INDEX('Display 730 &amp; 1200'!$A:$A,ROW()))</f>
        <v>SEMARANG三宝垄</v>
      </c>
      <c r="B872" t="str">
        <f>IF(INDEX('Display 730 &amp; 1200'!$B:$B,ROW())="","",INDEX('Display 730 &amp; 1200'!$B:$B,ROW()))</f>
        <v>KUKUH BARAT</v>
      </c>
      <c r="C872" t="str">
        <f>IF(INDEX('Display 730 &amp; 1200'!$D:$D,ROW())="","",INDEX('Display 730 &amp; 1200'!$D:$D,ROW()))</f>
        <v>BUMIJAWA</v>
      </c>
      <c r="D872" t="e">
        <f>IF($C872="",0,SUMIFS(#REF!,#REF!,$C872,#REF!,"&gt;="&amp;'Display 730 &amp; 1200'!$AN$10,#REF!,"&lt;="&amp;'Display 730 &amp; 1200'!$AN$9))</f>
        <v>#REF!</v>
      </c>
      <c r="E872" t="e">
        <f>IF($C872="",0,SUMIFS(#REF!,#REF!,$C872,#REF!,"&gt;="&amp;'Display 730 &amp; 1200'!$AN$12,#REF!,"&lt;="&amp;'Display 730 &amp; 1200'!$AN$11))</f>
        <v>#REF!</v>
      </c>
    </row>
    <row r="873" spans="1:5">
      <c r="A873" t="str">
        <f>IF(INDEX('Display 730 &amp; 1200'!$A:$A,ROW())="","",INDEX('Display 730 &amp; 1200'!$A:$A,ROW()))</f>
        <v>SEMARANG三宝垄</v>
      </c>
      <c r="B873" t="str">
        <f>IF(INDEX('Display 730 &amp; 1200'!$B:$B,ROW())="","",INDEX('Display 730 &amp; 1200'!$B:$B,ROW()))</f>
        <v>KUKUH BARAT</v>
      </c>
      <c r="C873" t="str">
        <f>IF(INDEX('Display 730 &amp; 1200'!$D:$D,ROW())="","",INDEX('Display 730 &amp; 1200'!$D:$D,ROW()))</f>
        <v>SLAWI_KULON</v>
      </c>
      <c r="D873" t="e">
        <f>IF($C873="",0,SUMIFS(#REF!,#REF!,$C873,#REF!,"&gt;="&amp;'Display 730 &amp; 1200'!$AN$10,#REF!,"&lt;="&amp;'Display 730 &amp; 1200'!$AN$9))</f>
        <v>#REF!</v>
      </c>
      <c r="E873" t="e">
        <f>IF($C873="",0,SUMIFS(#REF!,#REF!,$C873,#REF!,"&gt;="&amp;'Display 730 &amp; 1200'!$AN$12,#REF!,"&lt;="&amp;'Display 730 &amp; 1200'!$AN$11))</f>
        <v>#REF!</v>
      </c>
    </row>
    <row r="874" spans="1:5">
      <c r="A874" t="str">
        <f>IF(INDEX('Display 730 &amp; 1200'!$A:$A,ROW())="","",INDEX('Display 730 &amp; 1200'!$A:$A,ROW()))</f>
        <v>SEMARANG三宝垄</v>
      </c>
      <c r="B874" t="str">
        <f>IF(INDEX('Display 730 &amp; 1200'!$B:$B,ROW())="","",INDEX('Display 730 &amp; 1200'!$B:$B,ROW()))</f>
        <v>KUKUH BARAT</v>
      </c>
      <c r="C874" t="str">
        <f>IF(INDEX('Display 730 &amp; 1200'!$D:$D,ROW())="","",INDEX('Display 730 &amp; 1200'!$D:$D,ROW()))</f>
        <v>MARGASARI</v>
      </c>
      <c r="D874" t="e">
        <f>IF($C874="",0,SUMIFS(#REF!,#REF!,$C874,#REF!,"&gt;="&amp;'Display 730 &amp; 1200'!$AN$10,#REF!,"&lt;="&amp;'Display 730 &amp; 1200'!$AN$9))</f>
        <v>#REF!</v>
      </c>
      <c r="E874" t="e">
        <f>IF($C874="",0,SUMIFS(#REF!,#REF!,$C874,#REF!,"&gt;="&amp;'Display 730 &amp; 1200'!$AN$12,#REF!,"&lt;="&amp;'Display 730 &amp; 1200'!$AN$11))</f>
        <v>#REF!</v>
      </c>
    </row>
    <row r="875" spans="1:5">
      <c r="A875" t="str">
        <f>IF(INDEX('Display 730 &amp; 1200'!$A:$A,ROW())="","",INDEX('Display 730 &amp; 1200'!$A:$A,ROW()))</f>
        <v>SEMARANG三宝垄</v>
      </c>
      <c r="B875" t="str">
        <f>IF(INDEX('Display 730 &amp; 1200'!$B:$B,ROW())="","",INDEX('Display 730 &amp; 1200'!$B:$B,ROW()))</f>
        <v>KUKUH BARAT</v>
      </c>
      <c r="C875" t="str">
        <f>IF(INDEX('Display 730 &amp; 1200'!$D:$D,ROW())="","",INDEX('Display 730 &amp; 1200'!$D:$D,ROW()))</f>
        <v>KRAMAT_SLAWI</v>
      </c>
      <c r="D875" t="e">
        <f>IF($C875="",0,SUMIFS(#REF!,#REF!,$C875,#REF!,"&gt;="&amp;'Display 730 &amp; 1200'!$AN$10,#REF!,"&lt;="&amp;'Display 730 &amp; 1200'!$AN$9))</f>
        <v>#REF!</v>
      </c>
      <c r="E875" t="e">
        <f>IF($C875="",0,SUMIFS(#REF!,#REF!,$C875,#REF!,"&gt;="&amp;'Display 730 &amp; 1200'!$AN$12,#REF!,"&lt;="&amp;'Display 730 &amp; 1200'!$AN$11))</f>
        <v>#REF!</v>
      </c>
    </row>
    <row r="876" spans="1:5">
      <c r="A876" t="str">
        <f>IF(INDEX('Display 730 &amp; 1200'!$A:$A,ROW())="","",INDEX('Display 730 &amp; 1200'!$A:$A,ROW()))</f>
        <v>SEMARANG三宝垄</v>
      </c>
      <c r="B876" t="str">
        <f>IF(INDEX('Display 730 &amp; 1200'!$B:$B,ROW())="","",INDEX('Display 730 &amp; 1200'!$B:$B,ROW()))</f>
        <v>KUKUH BARAT</v>
      </c>
      <c r="C876" t="str">
        <f>IF(INDEX('Display 730 &amp; 1200'!$D:$D,ROW())="","",INDEX('Display 730 &amp; 1200'!$D:$D,ROW()))</f>
        <v>BALAPULANG</v>
      </c>
      <c r="D876" t="e">
        <f>IF($C876="",0,SUMIFS(#REF!,#REF!,$C876,#REF!,"&gt;="&amp;'Display 730 &amp; 1200'!$AN$10,#REF!,"&lt;="&amp;'Display 730 &amp; 1200'!$AN$9))</f>
        <v>#REF!</v>
      </c>
      <c r="E876" t="e">
        <f>IF($C876="",0,SUMIFS(#REF!,#REF!,$C876,#REF!,"&gt;="&amp;'Display 730 &amp; 1200'!$AN$12,#REF!,"&lt;="&amp;'Display 730 &amp; 1200'!$AN$11))</f>
        <v>#REF!</v>
      </c>
    </row>
    <row r="877" spans="1:5">
      <c r="A877" t="str">
        <f>IF(INDEX('Display 730 &amp; 1200'!$A:$A,ROW())="","",INDEX('Display 730 &amp; 1200'!$A:$A,ROW()))</f>
        <v>SEMARANG三宝垄</v>
      </c>
      <c r="B877" t="str">
        <f>IF(INDEX('Display 730 &amp; 1200'!$B:$B,ROW())="","",INDEX('Display 730 &amp; 1200'!$B:$B,ROW()))</f>
        <v>KUKUH BARAT</v>
      </c>
      <c r="C877" t="str">
        <f>IF(INDEX('Display 730 &amp; 1200'!$D:$D,ROW())="","",INDEX('Display 730 &amp; 1200'!$D:$D,ROW()))</f>
        <v>TALANG</v>
      </c>
      <c r="D877" t="e">
        <f>IF($C877="",0,SUMIFS(#REF!,#REF!,$C877,#REF!,"&gt;="&amp;'Display 730 &amp; 1200'!$AN$10,#REF!,"&lt;="&amp;'Display 730 &amp; 1200'!$AN$9))</f>
        <v>#REF!</v>
      </c>
      <c r="E877" t="e">
        <f>IF($C877="",0,SUMIFS(#REF!,#REF!,$C877,#REF!,"&gt;="&amp;'Display 730 &amp; 1200'!$AN$12,#REF!,"&lt;="&amp;'Display 730 &amp; 1200'!$AN$11))</f>
        <v>#REF!</v>
      </c>
    </row>
    <row r="878" spans="1:5">
      <c r="A878" t="str">
        <f>IF(INDEX('Display 730 &amp; 1200'!$A:$A,ROW())="","",INDEX('Display 730 &amp; 1200'!$A:$A,ROW()))</f>
        <v>SEMARANG三宝垄</v>
      </c>
      <c r="B878" t="str">
        <f>IF(INDEX('Display 730 &amp; 1200'!$B:$B,ROW())="","",INDEX('Display 730 &amp; 1200'!$B:$B,ROW()))</f>
        <v>KUKUH BARAT</v>
      </c>
      <c r="C878" t="str">
        <f>IF(INDEX('Display 730 &amp; 1200'!$D:$D,ROW())="","",INDEX('Display 730 &amp; 1200'!$D:$D,ROW()))</f>
        <v>TARUB</v>
      </c>
      <c r="D878" t="e">
        <f>IF($C878="",0,SUMIFS(#REF!,#REF!,$C878,#REF!,"&gt;="&amp;'Display 730 &amp; 1200'!$AN$10,#REF!,"&lt;="&amp;'Display 730 &amp; 1200'!$AN$9))</f>
        <v>#REF!</v>
      </c>
      <c r="E878" t="e">
        <f>IF($C878="",0,SUMIFS(#REF!,#REF!,$C878,#REF!,"&gt;="&amp;'Display 730 &amp; 1200'!$AN$12,#REF!,"&lt;="&amp;'Display 730 &amp; 1200'!$AN$11))</f>
        <v>#REF!</v>
      </c>
    </row>
    <row r="879" spans="1:5">
      <c r="A879" t="str">
        <f>IF(INDEX('Display 730 &amp; 1200'!$A:$A,ROW())="","",INDEX('Display 730 &amp; 1200'!$A:$A,ROW()))</f>
        <v>SEMARANG三宝垄</v>
      </c>
      <c r="B879" t="str">
        <f>IF(INDEX('Display 730 &amp; 1200'!$B:$B,ROW())="","",INDEX('Display 730 &amp; 1200'!$B:$B,ROW()))</f>
        <v>KUKUH BARAT</v>
      </c>
      <c r="C879" t="str">
        <f>IF(INDEX('Display 730 &amp; 1200'!$D:$D,ROW())="","",INDEX('Display 730 &amp; 1200'!$D:$D,ROW()))</f>
        <v>DUKUHWARU</v>
      </c>
      <c r="D879" t="e">
        <f>IF($C879="",0,SUMIFS(#REF!,#REF!,$C879,#REF!,"&gt;="&amp;'Display 730 &amp; 1200'!$AN$10,#REF!,"&lt;="&amp;'Display 730 &amp; 1200'!$AN$9))</f>
        <v>#REF!</v>
      </c>
      <c r="E879" t="e">
        <f>IF($C879="",0,SUMIFS(#REF!,#REF!,$C879,#REF!,"&gt;="&amp;'Display 730 &amp; 1200'!$AN$12,#REF!,"&lt;="&amp;'Display 730 &amp; 1200'!$AN$11))</f>
        <v>#REF!</v>
      </c>
    </row>
    <row r="880" spans="1:5">
      <c r="A880" t="str">
        <f>IF(INDEX('Display 730 &amp; 1200'!$A:$A,ROW())="","",INDEX('Display 730 &amp; 1200'!$A:$A,ROW()))</f>
        <v>SEMARANG三宝垄</v>
      </c>
      <c r="B880" t="str">
        <f>IF(INDEX('Display 730 &amp; 1200'!$B:$B,ROW())="","",INDEX('Display 730 &amp; 1200'!$B:$B,ROW()))</f>
        <v>KUKUH BARAT</v>
      </c>
      <c r="C880" t="str">
        <f>IF(INDEX('Display 730 &amp; 1200'!$D:$D,ROW())="","",INDEX('Display 730 &amp; 1200'!$D:$D,ROW()))</f>
        <v>KEDUNGBANTENG</v>
      </c>
      <c r="D880" t="e">
        <f>IF($C880="",0,SUMIFS(#REF!,#REF!,$C880,#REF!,"&gt;="&amp;'Display 730 &amp; 1200'!$AN$10,#REF!,"&lt;="&amp;'Display 730 &amp; 1200'!$AN$9))</f>
        <v>#REF!</v>
      </c>
      <c r="E880" t="e">
        <f>IF($C880="",0,SUMIFS(#REF!,#REF!,$C880,#REF!,"&gt;="&amp;'Display 730 &amp; 1200'!$AN$12,#REF!,"&lt;="&amp;'Display 730 &amp; 1200'!$AN$11))</f>
        <v>#REF!</v>
      </c>
    </row>
    <row r="881" spans="1:5">
      <c r="A881" t="str">
        <f>IF(INDEX('Display 730 &amp; 1200'!$A:$A,ROW())="","",INDEX('Display 730 &amp; 1200'!$A:$A,ROW()))</f>
        <v>SEMARANG三宝垄</v>
      </c>
      <c r="B881" t="str">
        <f>IF(INDEX('Display 730 &amp; 1200'!$B:$B,ROW())="","",INDEX('Display 730 &amp; 1200'!$B:$B,ROW()))</f>
        <v>KUKUH BARAT</v>
      </c>
      <c r="C881" t="str">
        <f>IF(INDEX('Display 730 &amp; 1200'!$D:$D,ROW())="","",INDEX('Display 730 &amp; 1200'!$D:$D,ROW()))</f>
        <v>BANDARSARI</v>
      </c>
      <c r="D881" t="e">
        <f>IF($C881="",0,SUMIFS(#REF!,#REF!,$C881,#REF!,"&gt;="&amp;'Display 730 &amp; 1200'!$AN$10,#REF!,"&lt;="&amp;'Display 730 &amp; 1200'!$AN$9))</f>
        <v>#REF!</v>
      </c>
      <c r="E881" t="e">
        <f>IF($C881="",0,SUMIFS(#REF!,#REF!,$C881,#REF!,"&gt;="&amp;'Display 730 &amp; 1200'!$AN$12,#REF!,"&lt;="&amp;'Display 730 &amp; 1200'!$AN$11))</f>
        <v>#REF!</v>
      </c>
    </row>
    <row r="882" spans="1:5">
      <c r="A882" t="str">
        <f>IF(INDEX('Display 730 &amp; 1200'!$A:$A,ROW())="","",INDEX('Display 730 &amp; 1200'!$A:$A,ROW()))</f>
        <v>SEMARANG三宝垄</v>
      </c>
      <c r="B882" t="str">
        <f>IF(INDEX('Display 730 &amp; 1200'!$B:$B,ROW())="","",INDEX('Display 730 &amp; 1200'!$B:$B,ROW()))</f>
        <v>SINGGIH</v>
      </c>
      <c r="C882" t="str">
        <f>IF(INDEX('Display 730 &amp; 1200'!$D:$D,ROW())="","",INDEX('Display 730 &amp; 1200'!$D:$D,ROW()))</f>
        <v>WONOSALAM</v>
      </c>
      <c r="D882" t="e">
        <f>IF($C882="",0,SUMIFS(#REF!,#REF!,$C882,#REF!,"&gt;="&amp;'Display 730 &amp; 1200'!$AN$10,#REF!,"&lt;="&amp;'Display 730 &amp; 1200'!$AN$9))</f>
        <v>#REF!</v>
      </c>
      <c r="E882" t="e">
        <f>IF($C882="",0,SUMIFS(#REF!,#REF!,$C882,#REF!,"&gt;="&amp;'Display 730 &amp; 1200'!$AN$12,#REF!,"&lt;="&amp;'Display 730 &amp; 1200'!$AN$11))</f>
        <v>#REF!</v>
      </c>
    </row>
    <row r="883" spans="1:5">
      <c r="A883" t="str">
        <f>IF(INDEX('Display 730 &amp; 1200'!$A:$A,ROW())="","",INDEX('Display 730 &amp; 1200'!$A:$A,ROW()))</f>
        <v>SEMARANG三宝垄</v>
      </c>
      <c r="B883" t="str">
        <f>IF(INDEX('Display 730 &amp; 1200'!$B:$B,ROW())="","",INDEX('Display 730 &amp; 1200'!$B:$B,ROW()))</f>
        <v>SINGGIH</v>
      </c>
      <c r="C883" t="str">
        <f>IF(INDEX('Display 730 &amp; 1200'!$D:$D,ROW())="","",INDEX('Display 730 &amp; 1200'!$D:$D,ROW()))</f>
        <v>DEMAK</v>
      </c>
      <c r="D883" t="e">
        <f>IF($C883="",0,SUMIFS(#REF!,#REF!,$C883,#REF!,"&gt;="&amp;'Display 730 &amp; 1200'!$AN$10,#REF!,"&lt;="&amp;'Display 730 &amp; 1200'!$AN$9))</f>
        <v>#REF!</v>
      </c>
      <c r="E883" t="e">
        <f>IF($C883="",0,SUMIFS(#REF!,#REF!,$C883,#REF!,"&gt;="&amp;'Display 730 &amp; 1200'!$AN$12,#REF!,"&lt;="&amp;'Display 730 &amp; 1200'!$AN$11))</f>
        <v>#REF!</v>
      </c>
    </row>
    <row r="884" spans="1:5">
      <c r="A884" t="str">
        <f>IF(INDEX('Display 730 &amp; 1200'!$A:$A,ROW())="","",INDEX('Display 730 &amp; 1200'!$A:$A,ROW()))</f>
        <v>SEMARANG三宝垄</v>
      </c>
      <c r="B884" t="str">
        <f>IF(INDEX('Display 730 &amp; 1200'!$B:$B,ROW())="","",INDEX('Display 730 &amp; 1200'!$B:$B,ROW()))</f>
        <v>SINGGIH</v>
      </c>
      <c r="C884" t="str">
        <f>IF(INDEX('Display 730 &amp; 1200'!$D:$D,ROW())="","",INDEX('Display 730 &amp; 1200'!$D:$D,ROW()))</f>
        <v>MRANGGEN</v>
      </c>
      <c r="D884" t="e">
        <f>IF($C884="",0,SUMIFS(#REF!,#REF!,$C884,#REF!,"&gt;="&amp;'Display 730 &amp; 1200'!$AN$10,#REF!,"&lt;="&amp;'Display 730 &amp; 1200'!$AN$9))</f>
        <v>#REF!</v>
      </c>
      <c r="E884" t="e">
        <f>IF($C884="",0,SUMIFS(#REF!,#REF!,$C884,#REF!,"&gt;="&amp;'Display 730 &amp; 1200'!$AN$12,#REF!,"&lt;="&amp;'Display 730 &amp; 1200'!$AN$11))</f>
        <v>#REF!</v>
      </c>
    </row>
    <row r="885" spans="1:5">
      <c r="A885" t="str">
        <f>IF(INDEX('Display 730 &amp; 1200'!$A:$A,ROW())="","",INDEX('Display 730 &amp; 1200'!$A:$A,ROW()))</f>
        <v>SEMARANG三宝垄</v>
      </c>
      <c r="B885" t="str">
        <f>IF(INDEX('Display 730 &amp; 1200'!$B:$B,ROW())="","",INDEX('Display 730 &amp; 1200'!$B:$B,ROW()))</f>
        <v>SINGGIH</v>
      </c>
      <c r="C885" t="str">
        <f>IF(INDEX('Display 730 &amp; 1200'!$D:$D,ROW())="","",INDEX('Display 730 &amp; 1200'!$D:$D,ROW()))</f>
        <v>GAJAH</v>
      </c>
      <c r="D885" t="e">
        <f>IF($C885="",0,SUMIFS(#REF!,#REF!,$C885,#REF!,"&gt;="&amp;'Display 730 &amp; 1200'!$AN$10,#REF!,"&lt;="&amp;'Display 730 &amp; 1200'!$AN$9))</f>
        <v>#REF!</v>
      </c>
      <c r="E885" t="e">
        <f>IF($C885="",0,SUMIFS(#REF!,#REF!,$C885,#REF!,"&gt;="&amp;'Display 730 &amp; 1200'!$AN$12,#REF!,"&lt;="&amp;'Display 730 &amp; 1200'!$AN$11))</f>
        <v>#REF!</v>
      </c>
    </row>
    <row r="886" spans="1:5">
      <c r="A886" t="str">
        <f>IF(INDEX('Display 730 &amp; 1200'!$A:$A,ROW())="","",INDEX('Display 730 &amp; 1200'!$A:$A,ROW()))</f>
        <v>SEMARANG三宝垄</v>
      </c>
      <c r="B886" t="str">
        <f>IF(INDEX('Display 730 &amp; 1200'!$B:$B,ROW())="","",INDEX('Display 730 &amp; 1200'!$B:$B,ROW()))</f>
        <v>SINGGIH</v>
      </c>
      <c r="C886" t="str">
        <f>IF(INDEX('Display 730 &amp; 1200'!$D:$D,ROW())="","",INDEX('Display 730 &amp; 1200'!$D:$D,ROW()))</f>
        <v>WEDUNG</v>
      </c>
      <c r="D886" t="e">
        <f>IF($C886="",0,SUMIFS(#REF!,#REF!,$C886,#REF!,"&gt;="&amp;'Display 730 &amp; 1200'!$AN$10,#REF!,"&lt;="&amp;'Display 730 &amp; 1200'!$AN$9))</f>
        <v>#REF!</v>
      </c>
      <c r="E886" t="e">
        <f>IF($C886="",0,SUMIFS(#REF!,#REF!,$C886,#REF!,"&gt;="&amp;'Display 730 &amp; 1200'!$AN$12,#REF!,"&lt;="&amp;'Display 730 &amp; 1200'!$AN$11))</f>
        <v>#REF!</v>
      </c>
    </row>
    <row r="887" spans="1:5">
      <c r="A887" t="str">
        <f>IF(INDEX('Display 730 &amp; 1200'!$A:$A,ROW())="","",INDEX('Display 730 &amp; 1200'!$A:$A,ROW()))</f>
        <v>SEMARANG三宝垄</v>
      </c>
      <c r="B887" t="str">
        <f>IF(INDEX('Display 730 &amp; 1200'!$B:$B,ROW())="","",INDEX('Display 730 &amp; 1200'!$B:$B,ROW()))</f>
        <v>SINGGIH</v>
      </c>
      <c r="C887" t="str">
        <f>IF(INDEX('Display 730 &amp; 1200'!$D:$D,ROW())="","",INDEX('Display 730 &amp; 1200'!$D:$D,ROW()))</f>
        <v>DEMPET</v>
      </c>
      <c r="D887" t="e">
        <f>IF($C887="",0,SUMIFS(#REF!,#REF!,$C887,#REF!,"&gt;="&amp;'Display 730 &amp; 1200'!$AN$10,#REF!,"&lt;="&amp;'Display 730 &amp; 1200'!$AN$9))</f>
        <v>#REF!</v>
      </c>
      <c r="E887" t="e">
        <f>IF($C887="",0,SUMIFS(#REF!,#REF!,$C887,#REF!,"&gt;="&amp;'Display 730 &amp; 1200'!$AN$12,#REF!,"&lt;="&amp;'Display 730 &amp; 1200'!$AN$11))</f>
        <v>#REF!</v>
      </c>
    </row>
    <row r="888" spans="1:5">
      <c r="A888" t="str">
        <f>IF(INDEX('Display 730 &amp; 1200'!$A:$A,ROW())="","",INDEX('Display 730 &amp; 1200'!$A:$A,ROW()))</f>
        <v>SEMARANG三宝垄</v>
      </c>
      <c r="B888" t="str">
        <f>IF(INDEX('Display 730 &amp; 1200'!$B:$B,ROW())="","",INDEX('Display 730 &amp; 1200'!$B:$B,ROW()))</f>
        <v>SINGGIH</v>
      </c>
      <c r="C888" t="str">
        <f>IF(INDEX('Display 730 &amp; 1200'!$D:$D,ROW())="","",INDEX('Display 730 &amp; 1200'!$D:$D,ROW()))</f>
        <v>SAYUNG</v>
      </c>
      <c r="D888" t="e">
        <f>IF($C888="",0,SUMIFS(#REF!,#REF!,$C888,#REF!,"&gt;="&amp;'Display 730 &amp; 1200'!$AN$10,#REF!,"&lt;="&amp;'Display 730 &amp; 1200'!$AN$9))</f>
        <v>#REF!</v>
      </c>
      <c r="E888" t="e">
        <f>IF($C888="",0,SUMIFS(#REF!,#REF!,$C888,#REF!,"&gt;="&amp;'Display 730 &amp; 1200'!$AN$12,#REF!,"&lt;="&amp;'Display 730 &amp; 1200'!$AN$11))</f>
        <v>#REF!</v>
      </c>
    </row>
    <row r="889" spans="1:5">
      <c r="A889" t="str">
        <f>IF(INDEX('Display 730 &amp; 1200'!$A:$A,ROW())="","",INDEX('Display 730 &amp; 1200'!$A:$A,ROW()))</f>
        <v>SEMARANG三宝垄</v>
      </c>
      <c r="B889" t="str">
        <f>IF(INDEX('Display 730 &amp; 1200'!$B:$B,ROW())="","",INDEX('Display 730 &amp; 1200'!$B:$B,ROW()))</f>
        <v>-</v>
      </c>
      <c r="C889" t="str">
        <f>IF(INDEX('Display 730 &amp; 1200'!$D:$D,ROW())="","",INDEX('Display 730 &amp; 1200'!$D:$D,ROW()))</f>
        <v>BATURSARI</v>
      </c>
      <c r="D889" t="e">
        <f>IF($C889="",0,SUMIFS(#REF!,#REF!,$C889,#REF!,"&gt;="&amp;'Display 730 &amp; 1200'!$AN$10,#REF!,"&lt;="&amp;'Display 730 &amp; 1200'!$AN$9))</f>
        <v>#REF!</v>
      </c>
      <c r="E889" t="e">
        <f>IF($C889="",0,SUMIFS(#REF!,#REF!,$C889,#REF!,"&gt;="&amp;'Display 730 &amp; 1200'!$AN$12,#REF!,"&lt;="&amp;'Display 730 &amp; 1200'!$AN$11))</f>
        <v>#REF!</v>
      </c>
    </row>
    <row r="890" spans="1:5">
      <c r="A890" t="str">
        <f>IF(INDEX('Display 730 &amp; 1200'!$A:$A,ROW())="","",INDEX('Display 730 &amp; 1200'!$A:$A,ROW()))</f>
        <v>SEMARANG三宝垄</v>
      </c>
      <c r="B890" t="str">
        <f>IF(INDEX('Display 730 &amp; 1200'!$B:$B,ROW())="","",INDEX('Display 730 &amp; 1200'!$B:$B,ROW()))</f>
        <v>SINGGIH</v>
      </c>
      <c r="C890" t="str">
        <f>IF(INDEX('Display 730 &amp; 1200'!$D:$D,ROW())="","",INDEX('Display 730 &amp; 1200'!$D:$D,ROW()))</f>
        <v>GUNTUR</v>
      </c>
      <c r="D890" t="e">
        <f>IF($C890="",0,SUMIFS(#REF!,#REF!,$C890,#REF!,"&gt;="&amp;'Display 730 &amp; 1200'!$AN$10,#REF!,"&lt;="&amp;'Display 730 &amp; 1200'!$AN$9))</f>
        <v>#REF!</v>
      </c>
      <c r="E890" t="e">
        <f>IF($C890="",0,SUMIFS(#REF!,#REF!,$C890,#REF!,"&gt;="&amp;'Display 730 &amp; 1200'!$AN$12,#REF!,"&lt;="&amp;'Display 730 &amp; 1200'!$AN$11))</f>
        <v>#REF!</v>
      </c>
    </row>
    <row r="891" spans="1:5">
      <c r="A891" t="str">
        <f>IF(INDEX('Display 730 &amp; 1200'!$A:$A,ROW())="","",INDEX('Display 730 &amp; 1200'!$A:$A,ROW()))</f>
        <v>SEMARANG三宝垄</v>
      </c>
      <c r="B891" t="str">
        <f>IF(INDEX('Display 730 &amp; 1200'!$B:$B,ROW())="","",INDEX('Display 730 &amp; 1200'!$B:$B,ROW()))</f>
        <v>SINGGIH</v>
      </c>
      <c r="C891" t="str">
        <f>IF(INDEX('Display 730 &amp; 1200'!$D:$D,ROW())="","",INDEX('Display 730 &amp; 1200'!$D:$D,ROW()))</f>
        <v>BONANG</v>
      </c>
      <c r="D891" t="e">
        <f>IF($C891="",0,SUMIFS(#REF!,#REF!,$C891,#REF!,"&gt;="&amp;'Display 730 &amp; 1200'!$AN$10,#REF!,"&lt;="&amp;'Display 730 &amp; 1200'!$AN$9))</f>
        <v>#REF!</v>
      </c>
      <c r="E891" t="e">
        <f>IF($C891="",0,SUMIFS(#REF!,#REF!,$C891,#REF!,"&gt;="&amp;'Display 730 &amp; 1200'!$AN$12,#REF!,"&lt;="&amp;'Display 730 &amp; 1200'!$AN$11))</f>
        <v>#REF!</v>
      </c>
    </row>
    <row r="892" spans="1:5">
      <c r="A892" t="str">
        <f>IF(INDEX('Display 730 &amp; 1200'!$A:$A,ROW())="","",INDEX('Display 730 &amp; 1200'!$A:$A,ROW()))</f>
        <v>SEMARANG三宝垄</v>
      </c>
      <c r="B892" t="str">
        <f>IF(INDEX('Display 730 &amp; 1200'!$B:$B,ROW())="","",INDEX('Display 730 &amp; 1200'!$B:$B,ROW()))</f>
        <v>SINGGIH</v>
      </c>
      <c r="C892" t="str">
        <f>IF(INDEX('Display 730 &amp; 1200'!$D:$D,ROW())="","",INDEX('Display 730 &amp; 1200'!$D:$D,ROW()))</f>
        <v>KARANGANYAR</v>
      </c>
      <c r="D892" t="e">
        <f>IF($C892="",0,SUMIFS(#REF!,#REF!,$C892,#REF!,"&gt;="&amp;'Display 730 &amp; 1200'!$AN$10,#REF!,"&lt;="&amp;'Display 730 &amp; 1200'!$AN$9))</f>
        <v>#REF!</v>
      </c>
      <c r="E892" t="e">
        <f>IF($C892="",0,SUMIFS(#REF!,#REF!,$C892,#REF!,"&gt;="&amp;'Display 730 &amp; 1200'!$AN$12,#REF!,"&lt;="&amp;'Display 730 &amp; 1200'!$AN$11))</f>
        <v>#REF!</v>
      </c>
    </row>
    <row r="893" spans="1:5">
      <c r="A893" t="str">
        <f>IF(INDEX('Display 730 &amp; 1200'!$A:$A,ROW())="","",INDEX('Display 730 &amp; 1200'!$A:$A,ROW()))</f>
        <v>SEMARANG三宝垄</v>
      </c>
      <c r="B893" t="str">
        <f>IF(INDEX('Display 730 &amp; 1200'!$B:$B,ROW())="","",INDEX('Display 730 &amp; 1200'!$B:$B,ROW()))</f>
        <v>KUKUH BARAT</v>
      </c>
      <c r="C893" t="str">
        <f>IF(INDEX('Display 730 &amp; 1200'!$D:$D,ROW())="","",INDEX('Display 730 &amp; 1200'!$D:$D,ROW()))</f>
        <v>BREBES</v>
      </c>
      <c r="D893" t="e">
        <f>IF($C893="",0,SUMIFS(#REF!,#REF!,$C893,#REF!,"&gt;="&amp;'Display 730 &amp; 1200'!$AN$10,#REF!,"&lt;="&amp;'Display 730 &amp; 1200'!$AN$9))</f>
        <v>#REF!</v>
      </c>
      <c r="E893" t="e">
        <f>IF($C893="",0,SUMIFS(#REF!,#REF!,$C893,#REF!,"&gt;="&amp;'Display 730 &amp; 1200'!$AN$12,#REF!,"&lt;="&amp;'Display 730 &amp; 1200'!$AN$11))</f>
        <v>#REF!</v>
      </c>
    </row>
    <row r="894" spans="1:5">
      <c r="A894" t="str">
        <f>IF(INDEX('Display 730 &amp; 1200'!$A:$A,ROW())="","",INDEX('Display 730 &amp; 1200'!$A:$A,ROW()))</f>
        <v>SEMARANG三宝垄</v>
      </c>
      <c r="B894" t="str">
        <f>IF(INDEX('Display 730 &amp; 1200'!$B:$B,ROW())="","",INDEX('Display 730 &amp; 1200'!$B:$B,ROW()))</f>
        <v>KUKUH BARAT</v>
      </c>
      <c r="C894" t="str">
        <f>IF(INDEX('Display 730 &amp; 1200'!$D:$D,ROW())="","",INDEX('Display 730 &amp; 1200'!$D:$D,ROW()))</f>
        <v>BUMIAYU</v>
      </c>
      <c r="D894" t="e">
        <f>IF($C894="",0,SUMIFS(#REF!,#REF!,$C894,#REF!,"&gt;="&amp;'Display 730 &amp; 1200'!$AN$10,#REF!,"&lt;="&amp;'Display 730 &amp; 1200'!$AN$9))</f>
        <v>#REF!</v>
      </c>
      <c r="E894" t="e">
        <f>IF($C894="",0,SUMIFS(#REF!,#REF!,$C894,#REF!,"&gt;="&amp;'Display 730 &amp; 1200'!$AN$12,#REF!,"&lt;="&amp;'Display 730 &amp; 1200'!$AN$11))</f>
        <v>#REF!</v>
      </c>
    </row>
    <row r="895" spans="1:5">
      <c r="A895" t="str">
        <f>IF(INDEX('Display 730 &amp; 1200'!$A:$A,ROW())="","",INDEX('Display 730 &amp; 1200'!$A:$A,ROW()))</f>
        <v>SEMARANG三宝垄</v>
      </c>
      <c r="B895" t="str">
        <f>IF(INDEX('Display 730 &amp; 1200'!$B:$B,ROW())="","",INDEX('Display 730 &amp; 1200'!$B:$B,ROW()))</f>
        <v>KUKUH BARAT</v>
      </c>
      <c r="C895" t="str">
        <f>IF(INDEX('Display 730 &amp; 1200'!$D:$D,ROW())="","",INDEX('Display 730 &amp; 1200'!$D:$D,ROW()))</f>
        <v>KETANGGUNGAN</v>
      </c>
      <c r="D895" t="e">
        <f>IF($C895="",0,SUMIFS(#REF!,#REF!,$C895,#REF!,"&gt;="&amp;'Display 730 &amp; 1200'!$AN$10,#REF!,"&lt;="&amp;'Display 730 &amp; 1200'!$AN$9))</f>
        <v>#REF!</v>
      </c>
      <c r="E895" t="e">
        <f>IF($C895="",0,SUMIFS(#REF!,#REF!,$C895,#REF!,"&gt;="&amp;'Display 730 &amp; 1200'!$AN$12,#REF!,"&lt;="&amp;'Display 730 &amp; 1200'!$AN$11))</f>
        <v>#REF!</v>
      </c>
    </row>
    <row r="896" spans="1:5">
      <c r="A896" t="str">
        <f>IF(INDEX('Display 730 &amp; 1200'!$A:$A,ROW())="","",INDEX('Display 730 &amp; 1200'!$A:$A,ROW()))</f>
        <v>SEMARANG三宝垄</v>
      </c>
      <c r="B896" t="str">
        <f>IF(INDEX('Display 730 &amp; 1200'!$B:$B,ROW())="","",INDEX('Display 730 &amp; 1200'!$B:$B,ROW()))</f>
        <v>KUKUH BARAT</v>
      </c>
      <c r="C896" t="str">
        <f>IF(INDEX('Display 730 &amp; 1200'!$D:$D,ROW())="","",INDEX('Display 730 &amp; 1200'!$D:$D,ROW()))</f>
        <v>LOSARI</v>
      </c>
      <c r="D896" t="e">
        <f>IF($C896="",0,SUMIFS(#REF!,#REF!,$C896,#REF!,"&gt;="&amp;'Display 730 &amp; 1200'!$AN$10,#REF!,"&lt;="&amp;'Display 730 &amp; 1200'!$AN$9))</f>
        <v>#REF!</v>
      </c>
      <c r="E896" t="e">
        <f>IF($C896="",0,SUMIFS(#REF!,#REF!,$C896,#REF!,"&gt;="&amp;'Display 730 &amp; 1200'!$AN$12,#REF!,"&lt;="&amp;'Display 730 &amp; 1200'!$AN$11))</f>
        <v>#REF!</v>
      </c>
    </row>
    <row r="897" spans="1:5">
      <c r="A897" t="str">
        <f>IF(INDEX('Display 730 &amp; 1200'!$A:$A,ROW())="","",INDEX('Display 730 &amp; 1200'!$A:$A,ROW()))</f>
        <v>SEMARANG三宝垄</v>
      </c>
      <c r="B897" t="str">
        <f>IF(INDEX('Display 730 &amp; 1200'!$B:$B,ROW())="","",INDEX('Display 730 &amp; 1200'!$B:$B,ROW()))</f>
        <v>KUKUH BARAT</v>
      </c>
      <c r="C897" t="str">
        <f>IF(INDEX('Display 730 &amp; 1200'!$D:$D,ROW())="","",INDEX('Display 730 &amp; 1200'!$D:$D,ROW()))</f>
        <v>JATIBARANG_KIDUL</v>
      </c>
      <c r="D897" t="e">
        <f>IF($C897="",0,SUMIFS(#REF!,#REF!,$C897,#REF!,"&gt;="&amp;'Display 730 &amp; 1200'!$AN$10,#REF!,"&lt;="&amp;'Display 730 &amp; 1200'!$AN$9))</f>
        <v>#REF!</v>
      </c>
      <c r="E897" t="e">
        <f>IF($C897="",0,SUMIFS(#REF!,#REF!,$C897,#REF!,"&gt;="&amp;'Display 730 &amp; 1200'!$AN$12,#REF!,"&lt;="&amp;'Display 730 &amp; 1200'!$AN$11))</f>
        <v>#REF!</v>
      </c>
    </row>
    <row r="898" spans="1:5">
      <c r="A898" t="str">
        <f>IF(INDEX('Display 730 &amp; 1200'!$A:$A,ROW())="","",INDEX('Display 730 &amp; 1200'!$A:$A,ROW()))</f>
        <v>SEMARANG三宝垄</v>
      </c>
      <c r="B898" t="str">
        <f>IF(INDEX('Display 730 &amp; 1200'!$B:$B,ROW())="","",INDEX('Display 730 &amp; 1200'!$B:$B,ROW()))</f>
        <v>KUKUH BARAT</v>
      </c>
      <c r="C898" t="str">
        <f>IF(INDEX('Display 730 &amp; 1200'!$D:$D,ROW())="","",INDEX('Display 730 &amp; 1200'!$D:$D,ROW()))</f>
        <v>BULAKAMBA</v>
      </c>
      <c r="D898" t="e">
        <f>IF($C898="",0,SUMIFS(#REF!,#REF!,$C898,#REF!,"&gt;="&amp;'Display 730 &amp; 1200'!$AN$10,#REF!,"&lt;="&amp;'Display 730 &amp; 1200'!$AN$9))</f>
        <v>#REF!</v>
      </c>
      <c r="E898" t="e">
        <f>IF($C898="",0,SUMIFS(#REF!,#REF!,$C898,#REF!,"&gt;="&amp;'Display 730 &amp; 1200'!$AN$12,#REF!,"&lt;="&amp;'Display 730 &amp; 1200'!$AN$11))</f>
        <v>#REF!</v>
      </c>
    </row>
    <row r="899" spans="1:5">
      <c r="A899" t="str">
        <f>IF(INDEX('Display 730 &amp; 1200'!$A:$A,ROW())="","",INDEX('Display 730 &amp; 1200'!$A:$A,ROW()))</f>
        <v>SEMARANG三宝垄</v>
      </c>
      <c r="B899" t="str">
        <f>IF(INDEX('Display 730 &amp; 1200'!$B:$B,ROW())="","",INDEX('Display 730 &amp; 1200'!$B:$B,ROW()))</f>
        <v>KUKUH BARAT</v>
      </c>
      <c r="C899" t="str">
        <f>IF(INDEX('Display 730 &amp; 1200'!$D:$D,ROW())="","",INDEX('Display 730 &amp; 1200'!$D:$D,ROW()))</f>
        <v>LARANGAN_BREBES</v>
      </c>
      <c r="D899" t="e">
        <f>IF($C899="",0,SUMIFS(#REF!,#REF!,$C899,#REF!,"&gt;="&amp;'Display 730 &amp; 1200'!$AN$10,#REF!,"&lt;="&amp;'Display 730 &amp; 1200'!$AN$9))</f>
        <v>#REF!</v>
      </c>
      <c r="E899" t="e">
        <f>IF($C899="",0,SUMIFS(#REF!,#REF!,$C899,#REF!,"&gt;="&amp;'Display 730 &amp; 1200'!$AN$12,#REF!,"&lt;="&amp;'Display 730 &amp; 1200'!$AN$11))</f>
        <v>#REF!</v>
      </c>
    </row>
    <row r="900" spans="1:5">
      <c r="A900" t="str">
        <f>IF(INDEX('Display 730 &amp; 1200'!$A:$A,ROW())="","",INDEX('Display 730 &amp; 1200'!$A:$A,ROW()))</f>
        <v>SEMARANG三宝垄</v>
      </c>
      <c r="B900" t="str">
        <f>IF(INDEX('Display 730 &amp; 1200'!$B:$B,ROW())="","",INDEX('Display 730 &amp; 1200'!$B:$B,ROW()))</f>
        <v>KUKUH BARAT</v>
      </c>
      <c r="C900" t="str">
        <f>IF(INDEX('Display 730 &amp; 1200'!$D:$D,ROW())="","",INDEX('Display 730 &amp; 1200'!$D:$D,ROW()))</f>
        <v>WANASARI_BREBES</v>
      </c>
      <c r="D900" t="e">
        <f>IF($C900="",0,SUMIFS(#REF!,#REF!,$C900,#REF!,"&gt;="&amp;'Display 730 &amp; 1200'!$AN$10,#REF!,"&lt;="&amp;'Display 730 &amp; 1200'!$AN$9))</f>
        <v>#REF!</v>
      </c>
      <c r="E900" t="e">
        <f>IF($C900="",0,SUMIFS(#REF!,#REF!,$C900,#REF!,"&gt;="&amp;'Display 730 &amp; 1200'!$AN$12,#REF!,"&lt;="&amp;'Display 730 &amp; 1200'!$AN$11))</f>
        <v>#REF!</v>
      </c>
    </row>
    <row r="901" spans="1:5">
      <c r="A901" t="str">
        <f>IF(INDEX('Display 730 &amp; 1200'!$A:$A,ROW())="","",INDEX('Display 730 &amp; 1200'!$A:$A,ROW()))</f>
        <v>SEMARANG三宝垄</v>
      </c>
      <c r="B901" t="str">
        <f>IF(INDEX('Display 730 &amp; 1200'!$B:$B,ROW())="","",INDEX('Display 730 &amp; 1200'!$B:$B,ROW()))</f>
        <v>KUKUH BARAT</v>
      </c>
      <c r="C901" t="str">
        <f>IF(INDEX('Display 730 &amp; 1200'!$D:$D,ROW())="","",INDEX('Display 730 &amp; 1200'!$D:$D,ROW()))</f>
        <v>BANJARHARJO</v>
      </c>
      <c r="D901" t="e">
        <f>IF($C901="",0,SUMIFS(#REF!,#REF!,$C901,#REF!,"&gt;="&amp;'Display 730 &amp; 1200'!$AN$10,#REF!,"&lt;="&amp;'Display 730 &amp; 1200'!$AN$9))</f>
        <v>#REF!</v>
      </c>
      <c r="E901" t="e">
        <f>IF($C901="",0,SUMIFS(#REF!,#REF!,$C901,#REF!,"&gt;="&amp;'Display 730 &amp; 1200'!$AN$12,#REF!,"&lt;="&amp;'Display 730 &amp; 1200'!$AN$11))</f>
        <v>#REF!</v>
      </c>
    </row>
    <row r="902" spans="1:5">
      <c r="A902" t="str">
        <f>IF(INDEX('Display 730 &amp; 1200'!$A:$A,ROW())="","",INDEX('Display 730 &amp; 1200'!$A:$A,ROW()))</f>
        <v>SEMARANG三宝垄</v>
      </c>
      <c r="B902" t="str">
        <f>IF(INDEX('Display 730 &amp; 1200'!$B:$B,ROW())="","",INDEX('Display 730 &amp; 1200'!$B:$B,ROW()))</f>
        <v>KUKUH BARAT</v>
      </c>
      <c r="C902" t="str">
        <f>IF(INDEX('Display 730 &amp; 1200'!$D:$D,ROW())="","",INDEX('Display 730 &amp; 1200'!$D:$D,ROW()))</f>
        <v>TONJONG</v>
      </c>
      <c r="D902" t="e">
        <f>IF($C902="",0,SUMIFS(#REF!,#REF!,$C902,#REF!,"&gt;="&amp;'Display 730 &amp; 1200'!$AN$10,#REF!,"&lt;="&amp;'Display 730 &amp; 1200'!$AN$9))</f>
        <v>#REF!</v>
      </c>
      <c r="E902" t="e">
        <f>IF($C902="",0,SUMIFS(#REF!,#REF!,$C902,#REF!,"&gt;="&amp;'Display 730 &amp; 1200'!$AN$12,#REF!,"&lt;="&amp;'Display 730 &amp; 1200'!$AN$11))</f>
        <v>#REF!</v>
      </c>
    </row>
    <row r="903" spans="1:5">
      <c r="A903" t="str">
        <f>IF(INDEX('Display 730 &amp; 1200'!$A:$A,ROW())="","",INDEX('Display 730 &amp; 1200'!$A:$A,ROW()))</f>
        <v>SEMARANG三宝垄</v>
      </c>
      <c r="B903" t="str">
        <f>IF(INDEX('Display 730 &amp; 1200'!$B:$B,ROW())="","",INDEX('Display 730 &amp; 1200'!$B:$B,ROW()))</f>
        <v>KUKUH BARAT</v>
      </c>
      <c r="C903" t="str">
        <f>IF(INDEX('Display 730 &amp; 1200'!$D:$D,ROW())="","",INDEX('Display 730 &amp; 1200'!$D:$D,ROW()))</f>
        <v>SALEM</v>
      </c>
      <c r="D903" t="e">
        <f>IF($C903="",0,SUMIFS(#REF!,#REF!,$C903,#REF!,"&gt;="&amp;'Display 730 &amp; 1200'!$AN$10,#REF!,"&lt;="&amp;'Display 730 &amp; 1200'!$AN$9))</f>
        <v>#REF!</v>
      </c>
      <c r="E903" t="e">
        <f>IF($C903="",0,SUMIFS(#REF!,#REF!,$C903,#REF!,"&gt;="&amp;'Display 730 &amp; 1200'!$AN$12,#REF!,"&lt;="&amp;'Display 730 &amp; 1200'!$AN$11))</f>
        <v>#REF!</v>
      </c>
    </row>
    <row r="904" spans="1:5">
      <c r="A904" t="str">
        <f>IF(INDEX('Display 730 &amp; 1200'!$A:$A,ROW())="","",INDEX('Display 730 &amp; 1200'!$A:$A,ROW()))</f>
        <v>SEMARANG三宝垄</v>
      </c>
      <c r="B904" t="str">
        <f>IF(INDEX('Display 730 &amp; 1200'!$B:$B,ROW())="","",INDEX('Display 730 &amp; 1200'!$B:$B,ROW()))</f>
        <v>KUKUH BARAT</v>
      </c>
      <c r="C904" t="str">
        <f>IF(INDEX('Display 730 &amp; 1200'!$D:$D,ROW())="","",INDEX('Display 730 &amp; 1200'!$D:$D,ROW()))</f>
        <v>BANTARKAWUNG</v>
      </c>
      <c r="D904" t="e">
        <f>IF($C904="",0,SUMIFS(#REF!,#REF!,$C904,#REF!,"&gt;="&amp;'Display 730 &amp; 1200'!$AN$10,#REF!,"&lt;="&amp;'Display 730 &amp; 1200'!$AN$9))</f>
        <v>#REF!</v>
      </c>
      <c r="E904" t="e">
        <f>IF($C904="",0,SUMIFS(#REF!,#REF!,$C904,#REF!,"&gt;="&amp;'Display 730 &amp; 1200'!$AN$12,#REF!,"&lt;="&amp;'Display 730 &amp; 1200'!$AN$11))</f>
        <v>#REF!</v>
      </c>
    </row>
    <row r="905" spans="1:5">
      <c r="A905" t="str">
        <f>IF(INDEX('Display 730 &amp; 1200'!$A:$A,ROW())="","",INDEX('Display 730 &amp; 1200'!$A:$A,ROW()))</f>
        <v>SEMARANG三宝垄</v>
      </c>
      <c r="B905" t="str">
        <f>IF(INDEX('Display 730 &amp; 1200'!$B:$B,ROW())="","",INDEX('Display 730 &amp; 1200'!$B:$B,ROW()))</f>
        <v>KUKUH BARAT</v>
      </c>
      <c r="C905" t="str">
        <f>IF(INDEX('Display 730 &amp; 1200'!$D:$D,ROW())="","",INDEX('Display 730 &amp; 1200'!$D:$D,ROW()))</f>
        <v>PAGUYANGAN</v>
      </c>
      <c r="D905" t="e">
        <f>IF($C905="",0,SUMIFS(#REF!,#REF!,$C905,#REF!,"&gt;="&amp;'Display 730 &amp; 1200'!$AN$10,#REF!,"&lt;="&amp;'Display 730 &amp; 1200'!$AN$9))</f>
        <v>#REF!</v>
      </c>
      <c r="E905" t="e">
        <f>IF($C905="",0,SUMIFS(#REF!,#REF!,$C905,#REF!,"&gt;="&amp;'Display 730 &amp; 1200'!$AN$12,#REF!,"&lt;="&amp;'Display 730 &amp; 1200'!$AN$11))</f>
        <v>#REF!</v>
      </c>
    </row>
    <row r="906" spans="1:5">
      <c r="A906" t="str">
        <f>IF(INDEX('Display 730 &amp; 1200'!$A:$A,ROW())="","",INDEX('Display 730 &amp; 1200'!$A:$A,ROW()))</f>
        <v>SEMARANG三宝垄</v>
      </c>
      <c r="B906" t="str">
        <f>IF(INDEX('Display 730 &amp; 1200'!$B:$B,ROW())="","",INDEX('Display 730 &amp; 1200'!$B:$B,ROW()))</f>
        <v>KUKUH BARAT</v>
      </c>
      <c r="C906" t="str">
        <f>IF(INDEX('Display 730 &amp; 1200'!$D:$D,ROW())="","",INDEX('Display 730 &amp; 1200'!$D:$D,ROW()))</f>
        <v>TANJUNG_BREBES</v>
      </c>
      <c r="D906" t="e">
        <f>IF($C906="",0,SUMIFS(#REF!,#REF!,$C906,#REF!,"&gt;="&amp;'Display 730 &amp; 1200'!$AN$10,#REF!,"&lt;="&amp;'Display 730 &amp; 1200'!$AN$9))</f>
        <v>#REF!</v>
      </c>
      <c r="E906" t="e">
        <f>IF($C906="",0,SUMIFS(#REF!,#REF!,$C906,#REF!,"&gt;="&amp;'Display 730 &amp; 1200'!$AN$12,#REF!,"&lt;="&amp;'Display 730 &amp; 1200'!$AN$11))</f>
        <v>#REF!</v>
      </c>
    </row>
    <row r="907" spans="1:5">
      <c r="A907" t="str">
        <f>IF(INDEX('Display 730 &amp; 1200'!$A:$A,ROW())="","",INDEX('Display 730 &amp; 1200'!$A:$A,ROW()))</f>
        <v>SEMARANG三宝垄</v>
      </c>
      <c r="B907" t="str">
        <f>IF(INDEX('Display 730 &amp; 1200'!$B:$B,ROW())="","",INDEX('Display 730 &amp; 1200'!$B:$B,ROW()))</f>
        <v>KUKUH BARAT</v>
      </c>
      <c r="C907" t="str">
        <f>IF(INDEX('Display 730 &amp; 1200'!$D:$D,ROW())="","",INDEX('Display 730 &amp; 1200'!$D:$D,ROW()))</f>
        <v>SIRAMPOG01</v>
      </c>
      <c r="D907" t="e">
        <f>IF($C907="",0,SUMIFS(#REF!,#REF!,$C907,#REF!,"&gt;="&amp;'Display 730 &amp; 1200'!$AN$10,#REF!,"&lt;="&amp;'Display 730 &amp; 1200'!$AN$9))</f>
        <v>#REF!</v>
      </c>
      <c r="E907" t="e">
        <f>IF($C907="",0,SUMIFS(#REF!,#REF!,$C907,#REF!,"&gt;="&amp;'Display 730 &amp; 1200'!$AN$12,#REF!,"&lt;="&amp;'Display 730 &amp; 1200'!$AN$11))</f>
        <v>#REF!</v>
      </c>
    </row>
    <row r="908" spans="1:5">
      <c r="A908" t="str">
        <f>IF(INDEX('Display 730 &amp; 1200'!$A:$A,ROW())="","",INDEX('Display 730 &amp; 1200'!$A:$A,ROW()))</f>
        <v>SEMARANG三宝垄</v>
      </c>
      <c r="B908" t="str">
        <f>IF(INDEX('Display 730 &amp; 1200'!$B:$B,ROW())="","",INDEX('Display 730 &amp; 1200'!$B:$B,ROW()))</f>
        <v>KUKUH SELATAN</v>
      </c>
      <c r="C908" t="str">
        <f>IF(INDEX('Display 730 &amp; 1200'!$D:$D,ROW())="","",INDEX('Display 730 &amp; 1200'!$D:$D,ROW()))</f>
        <v>PEMALANG</v>
      </c>
      <c r="D908" t="e">
        <f>IF($C908="",0,SUMIFS(#REF!,#REF!,$C908,#REF!,"&gt;="&amp;'Display 730 &amp; 1200'!$AN$10,#REF!,"&lt;="&amp;'Display 730 &amp; 1200'!$AN$9))</f>
        <v>#REF!</v>
      </c>
      <c r="E908" t="e">
        <f>IF($C908="",0,SUMIFS(#REF!,#REF!,$C908,#REF!,"&gt;="&amp;'Display 730 &amp; 1200'!$AN$12,#REF!,"&lt;="&amp;'Display 730 &amp; 1200'!$AN$11))</f>
        <v>#REF!</v>
      </c>
    </row>
    <row r="909" spans="1:5">
      <c r="A909" t="str">
        <f>IF(INDEX('Display 730 &amp; 1200'!$A:$A,ROW())="","",INDEX('Display 730 &amp; 1200'!$A:$A,ROW()))</f>
        <v>SEMARANG三宝垄</v>
      </c>
      <c r="B909" t="str">
        <f>IF(INDEX('Display 730 &amp; 1200'!$B:$B,ROW())="","",INDEX('Display 730 &amp; 1200'!$B:$B,ROW()))</f>
        <v>KUKUH SELATAN</v>
      </c>
      <c r="C909" t="str">
        <f>IF(INDEX('Display 730 &amp; 1200'!$D:$D,ROW())="","",INDEX('Display 730 &amp; 1200'!$D:$D,ROW()))</f>
        <v>RANDUDONGKAL</v>
      </c>
      <c r="D909" t="e">
        <f>IF($C909="",0,SUMIFS(#REF!,#REF!,$C909,#REF!,"&gt;="&amp;'Display 730 &amp; 1200'!$AN$10,#REF!,"&lt;="&amp;'Display 730 &amp; 1200'!$AN$9))</f>
        <v>#REF!</v>
      </c>
      <c r="E909" t="e">
        <f>IF($C909="",0,SUMIFS(#REF!,#REF!,$C909,#REF!,"&gt;="&amp;'Display 730 &amp; 1200'!$AN$12,#REF!,"&lt;="&amp;'Display 730 &amp; 1200'!$AN$11))</f>
        <v>#REF!</v>
      </c>
    </row>
    <row r="910" spans="1:5">
      <c r="A910" t="str">
        <f>IF(INDEX('Display 730 &amp; 1200'!$A:$A,ROW())="","",INDEX('Display 730 &amp; 1200'!$A:$A,ROW()))</f>
        <v>SEMARANG三宝垄</v>
      </c>
      <c r="B910" t="str">
        <f>IF(INDEX('Display 730 &amp; 1200'!$B:$B,ROW())="","",INDEX('Display 730 &amp; 1200'!$B:$B,ROW()))</f>
        <v>KUKUH SELATAN</v>
      </c>
      <c r="C910" t="str">
        <f>IF(INDEX('Display 730 &amp; 1200'!$D:$D,ROW())="","",INDEX('Display 730 &amp; 1200'!$D:$D,ROW()))</f>
        <v>COMAL</v>
      </c>
      <c r="D910" t="e">
        <f>IF($C910="",0,SUMIFS(#REF!,#REF!,$C910,#REF!,"&gt;="&amp;'Display 730 &amp; 1200'!$AN$10,#REF!,"&lt;="&amp;'Display 730 &amp; 1200'!$AN$9))</f>
        <v>#REF!</v>
      </c>
      <c r="E910" t="e">
        <f>IF($C910="",0,SUMIFS(#REF!,#REF!,$C910,#REF!,"&gt;="&amp;'Display 730 &amp; 1200'!$AN$12,#REF!,"&lt;="&amp;'Display 730 &amp; 1200'!$AN$11))</f>
        <v>#REF!</v>
      </c>
    </row>
    <row r="911" spans="1:5">
      <c r="A911" t="str">
        <f>IF(INDEX('Display 730 &amp; 1200'!$A:$A,ROW())="","",INDEX('Display 730 &amp; 1200'!$A:$A,ROW()))</f>
        <v>SEMARANG三宝垄</v>
      </c>
      <c r="B911" t="str">
        <f>IF(INDEX('Display 730 &amp; 1200'!$B:$B,ROW())="","",INDEX('Display 730 &amp; 1200'!$B:$B,ROW()))</f>
        <v>KUKUH SELATAN</v>
      </c>
      <c r="C911" t="str">
        <f>IF(INDEX('Display 730 &amp; 1200'!$D:$D,ROW())="","",INDEX('Display 730 &amp; 1200'!$D:$D,ROW()))</f>
        <v>AMBOKULON</v>
      </c>
      <c r="D911" t="e">
        <f>IF($C911="",0,SUMIFS(#REF!,#REF!,$C911,#REF!,"&gt;="&amp;'Display 730 &amp; 1200'!$AN$10,#REF!,"&lt;="&amp;'Display 730 &amp; 1200'!$AN$9))</f>
        <v>#REF!</v>
      </c>
      <c r="E911" t="e">
        <f>IF($C911="",0,SUMIFS(#REF!,#REF!,$C911,#REF!,"&gt;="&amp;'Display 730 &amp; 1200'!$AN$12,#REF!,"&lt;="&amp;'Display 730 &amp; 1200'!$AN$11))</f>
        <v>#REF!</v>
      </c>
    </row>
    <row r="912" spans="1:5">
      <c r="A912" t="str">
        <f>IF(INDEX('Display 730 &amp; 1200'!$A:$A,ROW())="","",INDEX('Display 730 &amp; 1200'!$A:$A,ROW()))</f>
        <v>SEMARANG三宝垄</v>
      </c>
      <c r="B912" t="str">
        <f>IF(INDEX('Display 730 &amp; 1200'!$B:$B,ROW())="","",INDEX('Display 730 &amp; 1200'!$B:$B,ROW()))</f>
        <v>KUKUH SELATAN</v>
      </c>
      <c r="C912" t="str">
        <f>IF(INDEX('Display 730 &amp; 1200'!$D:$D,ROW())="","",INDEX('Display 730 &amp; 1200'!$D:$D,ROW()))</f>
        <v>KEBANGGAN</v>
      </c>
      <c r="D912" t="e">
        <f>IF($C912="",0,SUMIFS(#REF!,#REF!,$C912,#REF!,"&gt;="&amp;'Display 730 &amp; 1200'!$AN$10,#REF!,"&lt;="&amp;'Display 730 &amp; 1200'!$AN$9))</f>
        <v>#REF!</v>
      </c>
      <c r="E912" t="e">
        <f>IF($C912="",0,SUMIFS(#REF!,#REF!,$C912,#REF!,"&gt;="&amp;'Display 730 &amp; 1200'!$AN$12,#REF!,"&lt;="&amp;'Display 730 &amp; 1200'!$AN$11))</f>
        <v>#REF!</v>
      </c>
    </row>
    <row r="913" spans="1:5">
      <c r="A913" t="str">
        <f>IF(INDEX('Display 730 &amp; 1200'!$A:$A,ROW())="","",INDEX('Display 730 &amp; 1200'!$A:$A,ROW()))</f>
        <v>SEMARANG三宝垄</v>
      </c>
      <c r="B913" t="str">
        <f>IF(INDEX('Display 730 &amp; 1200'!$B:$B,ROW())="","",INDEX('Display 730 &amp; 1200'!$B:$B,ROW()))</f>
        <v>KUKUH SELATAN</v>
      </c>
      <c r="C913" t="str">
        <f>IF(INDEX('Display 730 &amp; 1200'!$D:$D,ROW())="","",INDEX('Display 730 &amp; 1200'!$D:$D,ROW()))</f>
        <v>BANJARDAWA</v>
      </c>
      <c r="D913" t="e">
        <f>IF($C913="",0,SUMIFS(#REF!,#REF!,$C913,#REF!,"&gt;="&amp;'Display 730 &amp; 1200'!$AN$10,#REF!,"&lt;="&amp;'Display 730 &amp; 1200'!$AN$9))</f>
        <v>#REF!</v>
      </c>
      <c r="E913" t="e">
        <f>IF($C913="",0,SUMIFS(#REF!,#REF!,$C913,#REF!,"&gt;="&amp;'Display 730 &amp; 1200'!$AN$12,#REF!,"&lt;="&amp;'Display 730 &amp; 1200'!$AN$11))</f>
        <v>#REF!</v>
      </c>
    </row>
    <row r="914" spans="1:5">
      <c r="A914" t="str">
        <f>IF(INDEX('Display 730 &amp; 1200'!$A:$A,ROW())="","",INDEX('Display 730 &amp; 1200'!$A:$A,ROW()))</f>
        <v>SEMARANG三宝垄</v>
      </c>
      <c r="B914" t="str">
        <f>IF(INDEX('Display 730 &amp; 1200'!$B:$B,ROW())="","",INDEX('Display 730 &amp; 1200'!$B:$B,ROW()))</f>
        <v>KUKUH SELATAN</v>
      </c>
      <c r="C914" t="str">
        <f>IF(INDEX('Display 730 &amp; 1200'!$D:$D,ROW())="","",INDEX('Display 730 &amp; 1200'!$D:$D,ROW()))</f>
        <v>PETARUKAN</v>
      </c>
      <c r="D914" t="e">
        <f>IF($C914="",0,SUMIFS(#REF!,#REF!,$C914,#REF!,"&gt;="&amp;'Display 730 &amp; 1200'!$AN$10,#REF!,"&lt;="&amp;'Display 730 &amp; 1200'!$AN$9))</f>
        <v>#REF!</v>
      </c>
      <c r="E914" t="e">
        <f>IF($C914="",0,SUMIFS(#REF!,#REF!,$C914,#REF!,"&gt;="&amp;'Display 730 &amp; 1200'!$AN$12,#REF!,"&lt;="&amp;'Display 730 &amp; 1200'!$AN$11))</f>
        <v>#REF!</v>
      </c>
    </row>
    <row r="915" spans="1:5">
      <c r="A915" t="str">
        <f>IF(INDEX('Display 730 &amp; 1200'!$A:$A,ROW())="","",INDEX('Display 730 &amp; 1200'!$A:$A,ROW()))</f>
        <v>SEMARANG三宝垄</v>
      </c>
      <c r="B915" t="str">
        <f>IF(INDEX('Display 730 &amp; 1200'!$B:$B,ROW())="","",INDEX('Display 730 &amp; 1200'!$B:$B,ROW()))</f>
        <v>KUKUH SELATAN</v>
      </c>
      <c r="C915" t="str">
        <f>IF(INDEX('Display 730 &amp; 1200'!$D:$D,ROW())="","",INDEX('Display 730 &amp; 1200'!$D:$D,ROW()))</f>
        <v>BODEH</v>
      </c>
      <c r="D915" t="e">
        <f>IF($C915="",0,SUMIFS(#REF!,#REF!,$C915,#REF!,"&gt;="&amp;'Display 730 &amp; 1200'!$AN$10,#REF!,"&lt;="&amp;'Display 730 &amp; 1200'!$AN$9))</f>
        <v>#REF!</v>
      </c>
      <c r="E915" t="e">
        <f>IF($C915="",0,SUMIFS(#REF!,#REF!,$C915,#REF!,"&gt;="&amp;'Display 730 &amp; 1200'!$AN$12,#REF!,"&lt;="&amp;'Display 730 &amp; 1200'!$AN$11))</f>
        <v>#REF!</v>
      </c>
    </row>
    <row r="916" spans="1:5">
      <c r="A916" t="str">
        <f>IF(INDEX('Display 730 &amp; 1200'!$A:$A,ROW())="","",INDEX('Display 730 &amp; 1200'!$A:$A,ROW()))</f>
        <v>SEMARANG三宝垄</v>
      </c>
      <c r="B916" t="str">
        <f>IF(INDEX('Display 730 &amp; 1200'!$B:$B,ROW())="","",INDEX('Display 730 &amp; 1200'!$B:$B,ROW()))</f>
        <v>KUKUH SELATAN</v>
      </c>
      <c r="C916" t="str">
        <f>IF(INDEX('Display 730 &amp; 1200'!$D:$D,ROW())="","",INDEX('Display 730 &amp; 1200'!$D:$D,ROW()))</f>
        <v>BELIK</v>
      </c>
      <c r="D916" t="e">
        <f>IF($C916="",0,SUMIFS(#REF!,#REF!,$C916,#REF!,"&gt;="&amp;'Display 730 &amp; 1200'!$AN$10,#REF!,"&lt;="&amp;'Display 730 &amp; 1200'!$AN$9))</f>
        <v>#REF!</v>
      </c>
      <c r="E916" t="e">
        <f>IF($C916="",0,SUMIFS(#REF!,#REF!,$C916,#REF!,"&gt;="&amp;'Display 730 &amp; 1200'!$AN$12,#REF!,"&lt;="&amp;'Display 730 &amp; 1200'!$AN$11))</f>
        <v>#REF!</v>
      </c>
    </row>
    <row r="917" spans="1:5">
      <c r="A917" t="str">
        <f>IF(INDEX('Display 730 &amp; 1200'!$A:$A,ROW())="","",INDEX('Display 730 &amp; 1200'!$A:$A,ROW()))</f>
        <v>SEMARANG三宝垄</v>
      </c>
      <c r="B917" t="str">
        <f>IF(INDEX('Display 730 &amp; 1200'!$B:$B,ROW())="","",INDEX('Display 730 &amp; 1200'!$B:$B,ROW()))</f>
        <v>KUKUH SELATAN</v>
      </c>
      <c r="C917" t="str">
        <f>IF(INDEX('Display 730 &amp; 1200'!$D:$D,ROW())="","",INDEX('Display 730 &amp; 1200'!$D:$D,ROW()))</f>
        <v>WATUKUMPUL</v>
      </c>
      <c r="D917" t="e">
        <f>IF($C917="",0,SUMIFS(#REF!,#REF!,$C917,#REF!,"&gt;="&amp;'Display 730 &amp; 1200'!$AN$10,#REF!,"&lt;="&amp;'Display 730 &amp; 1200'!$AN$9))</f>
        <v>#REF!</v>
      </c>
      <c r="E917" t="e">
        <f>IF($C917="",0,SUMIFS(#REF!,#REF!,$C917,#REF!,"&gt;="&amp;'Display 730 &amp; 1200'!$AN$12,#REF!,"&lt;="&amp;'Display 730 &amp; 1200'!$AN$11))</f>
        <v>#REF!</v>
      </c>
    </row>
    <row r="918" spans="1:5">
      <c r="A918" t="str">
        <f>IF(INDEX('Display 730 &amp; 1200'!$A:$A,ROW())="","",INDEX('Display 730 &amp; 1200'!$A:$A,ROW()))</f>
        <v>SEMARANG三宝垄</v>
      </c>
      <c r="B918" t="str">
        <f>IF(INDEX('Display 730 &amp; 1200'!$B:$B,ROW())="","",INDEX('Display 730 &amp; 1200'!$B:$B,ROW()))</f>
        <v>KUKUH SELATAN</v>
      </c>
      <c r="C918" t="str">
        <f>IF(INDEX('Display 730 &amp; 1200'!$D:$D,ROW())="","",INDEX('Display 730 &amp; 1200'!$D:$D,ROW()))</f>
        <v>BANTARBOLANG</v>
      </c>
      <c r="D918" t="e">
        <f>IF($C918="",0,SUMIFS(#REF!,#REF!,$C918,#REF!,"&gt;="&amp;'Display 730 &amp; 1200'!$AN$10,#REF!,"&lt;="&amp;'Display 730 &amp; 1200'!$AN$9))</f>
        <v>#REF!</v>
      </c>
      <c r="E918" t="e">
        <f>IF($C918="",0,SUMIFS(#REF!,#REF!,$C918,#REF!,"&gt;="&amp;'Display 730 &amp; 1200'!$AN$12,#REF!,"&lt;="&amp;'Display 730 &amp; 1200'!$AN$11))</f>
        <v>#REF!</v>
      </c>
    </row>
    <row r="919" spans="1:5">
      <c r="A919" t="str">
        <f>IF(INDEX('Display 730 &amp; 1200'!$A:$A,ROW())="","",INDEX('Display 730 &amp; 1200'!$A:$A,ROW()))</f>
        <v>SEMARANG三宝垄</v>
      </c>
      <c r="B919" t="str">
        <f>IF(INDEX('Display 730 &amp; 1200'!$B:$B,ROW())="","",INDEX('Display 730 &amp; 1200'!$B:$B,ROW()))</f>
        <v>KUKUH SELATAN</v>
      </c>
      <c r="C919" t="str">
        <f>IF(INDEX('Display 730 &amp; 1200'!$D:$D,ROW())="","",INDEX('Display 730 &amp; 1200'!$D:$D,ROW()))</f>
        <v>MULYOHARJO01</v>
      </c>
      <c r="D919" t="e">
        <f>IF($C919="",0,SUMIFS(#REF!,#REF!,$C919,#REF!,"&gt;="&amp;'Display 730 &amp; 1200'!$AN$10,#REF!,"&lt;="&amp;'Display 730 &amp; 1200'!$AN$9))</f>
        <v>#REF!</v>
      </c>
      <c r="E919" t="e">
        <f>IF($C919="",0,SUMIFS(#REF!,#REF!,$C919,#REF!,"&gt;="&amp;'Display 730 &amp; 1200'!$AN$12,#REF!,"&lt;="&amp;'Display 730 &amp; 1200'!$AN$11))</f>
        <v>#REF!</v>
      </c>
    </row>
    <row r="920" spans="1:5">
      <c r="A920" t="str">
        <f>IF(INDEX('Display 730 &amp; 1200'!$A:$A,ROW())="","",INDEX('Display 730 &amp; 1200'!$A:$A,ROW()))</f>
        <v>SEMARANG三宝垄</v>
      </c>
      <c r="B920" t="str">
        <f>IF(INDEX('Display 730 &amp; 1200'!$B:$B,ROW())="","",INDEX('Display 730 &amp; 1200'!$B:$B,ROW()))</f>
        <v>KUKUH BARAT</v>
      </c>
      <c r="C920" t="str">
        <f>IF(INDEX('Display 730 &amp; 1200'!$D:$D,ROW())="","",INDEX('Display 730 &amp; 1200'!$D:$D,ROW()))</f>
        <v>TEGAL</v>
      </c>
      <c r="D920" t="e">
        <f>IF($C920="",0,SUMIFS(#REF!,#REF!,$C920,#REF!,"&gt;="&amp;'Display 730 &amp; 1200'!$AN$10,#REF!,"&lt;="&amp;'Display 730 &amp; 1200'!$AN$9))</f>
        <v>#REF!</v>
      </c>
      <c r="E920" t="e">
        <f>IF($C920="",0,SUMIFS(#REF!,#REF!,$C920,#REF!,"&gt;="&amp;'Display 730 &amp; 1200'!$AN$12,#REF!,"&lt;="&amp;'Display 730 &amp; 1200'!$AN$11))</f>
        <v>#REF!</v>
      </c>
    </row>
    <row r="921" spans="1:5">
      <c r="A921" t="str">
        <f>IF(INDEX('Display 730 &amp; 1200'!$A:$A,ROW())="","",INDEX('Display 730 &amp; 1200'!$A:$A,ROW()))</f>
        <v>SEMARANG三宝垄</v>
      </c>
      <c r="B921" t="str">
        <f>IF(INDEX('Display 730 &amp; 1200'!$B:$B,ROW())="","",INDEX('Display 730 &amp; 1200'!$B:$B,ROW()))</f>
        <v>-</v>
      </c>
      <c r="C921" t="str">
        <f>IF(INDEX('Display 730 &amp; 1200'!$D:$D,ROW())="","",INDEX('Display 730 &amp; 1200'!$D:$D,ROW()))</f>
        <v>MARGADANA</v>
      </c>
      <c r="D921" t="e">
        <f>IF($C921="",0,SUMIFS(#REF!,#REF!,$C921,#REF!,"&gt;="&amp;'Display 730 &amp; 1200'!$AN$10,#REF!,"&lt;="&amp;'Display 730 &amp; 1200'!$AN$9))</f>
        <v>#REF!</v>
      </c>
      <c r="E921" t="e">
        <f>IF($C921="",0,SUMIFS(#REF!,#REF!,$C921,#REF!,"&gt;="&amp;'Display 730 &amp; 1200'!$AN$12,#REF!,"&lt;="&amp;'Display 730 &amp; 1200'!$AN$11))</f>
        <v>#REF!</v>
      </c>
    </row>
    <row r="922" spans="1:5">
      <c r="A922" t="str">
        <f>IF(INDEX('Display 730 &amp; 1200'!$A:$A,ROW())="","",INDEX('Display 730 &amp; 1200'!$A:$A,ROW()))</f>
        <v>SEMARANG三宝垄</v>
      </c>
      <c r="B922" t="str">
        <f>IF(INDEX('Display 730 &amp; 1200'!$B:$B,ROW())="","",INDEX('Display 730 &amp; 1200'!$B:$B,ROW()))</f>
        <v>KUKUH BARAT</v>
      </c>
      <c r="C922" t="str">
        <f>IF(INDEX('Display 730 &amp; 1200'!$D:$D,ROW())="","",INDEX('Display 730 &amp; 1200'!$D:$D,ROW()))</f>
        <v>TEGAL_BARAT</v>
      </c>
      <c r="D922" t="e">
        <f>IF($C922="",0,SUMIFS(#REF!,#REF!,$C922,#REF!,"&gt;="&amp;'Display 730 &amp; 1200'!$AN$10,#REF!,"&lt;="&amp;'Display 730 &amp; 1200'!$AN$9))</f>
        <v>#REF!</v>
      </c>
      <c r="E922" t="e">
        <f>IF($C922="",0,SUMIFS(#REF!,#REF!,$C922,#REF!,"&gt;="&amp;'Display 730 &amp; 1200'!$AN$12,#REF!,"&lt;="&amp;'Display 730 &amp; 1200'!$AN$11))</f>
        <v>#REF!</v>
      </c>
    </row>
    <row r="923" spans="1:5">
      <c r="A923" t="str">
        <f>IF(INDEX('Display 730 &amp; 1200'!$A:$A,ROW())="","",INDEX('Display 730 &amp; 1200'!$A:$A,ROW()))</f>
        <v>SEMARANG三宝垄</v>
      </c>
      <c r="B923" t="str">
        <f>IF(INDEX('Display 730 &amp; 1200'!$B:$B,ROW())="","",INDEX('Display 730 &amp; 1200'!$B:$B,ROW()))</f>
        <v>KUKUH BARAT</v>
      </c>
      <c r="C923" t="str">
        <f>IF(INDEX('Display 730 &amp; 1200'!$D:$D,ROW())="","",INDEX('Display 730 &amp; 1200'!$D:$D,ROW()))</f>
        <v>DUKUHTURI</v>
      </c>
      <c r="D923" t="e">
        <f>IF($C923="",0,SUMIFS(#REF!,#REF!,$C923,#REF!,"&gt;="&amp;'Display 730 &amp; 1200'!$AN$10,#REF!,"&lt;="&amp;'Display 730 &amp; 1200'!$AN$9))</f>
        <v>#REF!</v>
      </c>
      <c r="E923" t="e">
        <f>IF($C923="",0,SUMIFS(#REF!,#REF!,$C923,#REF!,"&gt;="&amp;'Display 730 &amp; 1200'!$AN$12,#REF!,"&lt;="&amp;'Display 730 &amp; 1200'!$AN$11))</f>
        <v>#REF!</v>
      </c>
    </row>
    <row r="924" spans="1:5">
      <c r="A924" t="str">
        <f>IF(INDEX('Display 730 &amp; 1200'!$A:$A,ROW())="","",INDEX('Display 730 &amp; 1200'!$A:$A,ROW()))</f>
        <v>SEMARANG三宝垄</v>
      </c>
      <c r="B924" t="str">
        <f>IF(INDEX('Display 730 &amp; 1200'!$B:$B,ROW())="","",INDEX('Display 730 &amp; 1200'!$B:$B,ROW()))</f>
        <v>RENDI</v>
      </c>
      <c r="C924" t="str">
        <f>IF(INDEX('Display 730 &amp; 1200'!$D:$D,ROW())="","",INDEX('Display 730 &amp; 1200'!$D:$D,ROW()))</f>
        <v>PURWOKERTO</v>
      </c>
      <c r="D924" t="e">
        <f>IF($C924="",0,SUMIFS(#REF!,#REF!,$C924,#REF!,"&gt;="&amp;'Display 730 &amp; 1200'!$AN$10,#REF!,"&lt;="&amp;'Display 730 &amp; 1200'!$AN$9))</f>
        <v>#REF!</v>
      </c>
      <c r="E924" t="e">
        <f>IF($C924="",0,SUMIFS(#REF!,#REF!,$C924,#REF!,"&gt;="&amp;'Display 730 &amp; 1200'!$AN$12,#REF!,"&lt;="&amp;'Display 730 &amp; 1200'!$AN$11))</f>
        <v>#REF!</v>
      </c>
    </row>
    <row r="925" spans="1:5">
      <c r="A925" t="str">
        <f>IF(INDEX('Display 730 &amp; 1200'!$A:$A,ROW())="","",INDEX('Display 730 &amp; 1200'!$A:$A,ROW()))</f>
        <v>SEMARANG三宝垄</v>
      </c>
      <c r="B925" t="str">
        <f>IF(INDEX('Display 730 &amp; 1200'!$B:$B,ROW())="","",INDEX('Display 730 &amp; 1200'!$B:$B,ROW()))</f>
        <v>RENDI</v>
      </c>
      <c r="C925" t="str">
        <f>IF(INDEX('Display 730 &amp; 1200'!$D:$D,ROW())="","",INDEX('Display 730 &amp; 1200'!$D:$D,ROW()))</f>
        <v>KEBASEN</v>
      </c>
      <c r="D925" t="e">
        <f>IF($C925="",0,SUMIFS(#REF!,#REF!,$C925,#REF!,"&gt;="&amp;'Display 730 &amp; 1200'!$AN$10,#REF!,"&lt;="&amp;'Display 730 &amp; 1200'!$AN$9))</f>
        <v>#REF!</v>
      </c>
      <c r="E925" t="e">
        <f>IF($C925="",0,SUMIFS(#REF!,#REF!,$C925,#REF!,"&gt;="&amp;'Display 730 &amp; 1200'!$AN$12,#REF!,"&lt;="&amp;'Display 730 &amp; 1200'!$AN$11))</f>
        <v>#REF!</v>
      </c>
    </row>
    <row r="926" spans="1:5">
      <c r="A926" t="str">
        <f>IF(INDEX('Display 730 &amp; 1200'!$A:$A,ROW())="","",INDEX('Display 730 &amp; 1200'!$A:$A,ROW()))</f>
        <v>SEMARANG三宝垄</v>
      </c>
      <c r="B926" t="str">
        <f>IF(INDEX('Display 730 &amp; 1200'!$B:$B,ROW())="","",INDEX('Display 730 &amp; 1200'!$B:$B,ROW()))</f>
        <v>EDDIE</v>
      </c>
      <c r="C926" t="str">
        <f>IF(INDEX('Display 730 &amp; 1200'!$D:$D,ROW())="","",INDEX('Display 730 &amp; 1200'!$D:$D,ROW()))</f>
        <v>SRG_SALES</v>
      </c>
      <c r="D926" t="e">
        <f>IF($C926="",0,SUMIFS(#REF!,#REF!,$C926,#REF!,"&gt;="&amp;'Display 730 &amp; 1200'!$AN$10,#REF!,"&lt;="&amp;'Display 730 &amp; 1200'!$AN$9))</f>
        <v>#REF!</v>
      </c>
      <c r="E926" t="e">
        <f>IF($C926="",0,SUMIFS(#REF!,#REF!,$C926,#REF!,"&gt;="&amp;'Display 730 &amp; 1200'!$AN$12,#REF!,"&lt;="&amp;'Display 730 &amp; 1200'!$AN$11))</f>
        <v>#REF!</v>
      </c>
    </row>
    <row r="927" spans="1:5">
      <c r="A927" t="str">
        <f>IF(INDEX('Display 730 &amp; 1200'!$A:$A,ROW())="","",INDEX('Display 730 &amp; 1200'!$A:$A,ROW()))</f>
        <v>SEMARANG三宝垄</v>
      </c>
      <c r="B927" t="str">
        <f>IF(INDEX('Display 730 &amp; 1200'!$B:$B,ROW())="","",INDEX('Display 730 &amp; 1200'!$B:$B,ROW()))</f>
        <v>-</v>
      </c>
      <c r="C927" t="str">
        <f>IF(INDEX('Display 730 &amp; 1200'!$D:$D,ROW())="","",INDEX('Display 730 &amp; 1200'!$D:$D,ROW()))</f>
        <v>PROTOMULYO</v>
      </c>
      <c r="D927" t="e">
        <f>IF($C927="",0,SUMIFS(#REF!,#REF!,$C927,#REF!,"&gt;="&amp;'Display 730 &amp; 1200'!$AN$10,#REF!,"&lt;="&amp;'Display 730 &amp; 1200'!$AN$9))</f>
        <v>#REF!</v>
      </c>
      <c r="E927" t="e">
        <f>IF($C927="",0,SUMIFS(#REF!,#REF!,$C927,#REF!,"&gt;="&amp;'Display 730 &amp; 1200'!$AN$12,#REF!,"&lt;="&amp;'Display 730 &amp; 1200'!$AN$11))</f>
        <v>#REF!</v>
      </c>
    </row>
    <row r="928" spans="1:5">
      <c r="A928" t="str">
        <f>IF(INDEX('Display 730 &amp; 1200'!$A:$A,ROW())="","",INDEX('Display 730 &amp; 1200'!$A:$A,ROW()))</f>
        <v>SEMARANG三宝垄</v>
      </c>
      <c r="B928" t="str">
        <f>IF(INDEX('Display 730 &amp; 1200'!$B:$B,ROW())="","",INDEX('Display 730 &amp; 1200'!$B:$B,ROW()))</f>
        <v>EDDIE</v>
      </c>
      <c r="C928" t="str">
        <f>IF(INDEX('Display 730 &amp; 1200'!$D:$D,ROW())="","",INDEX('Display 730 &amp; 1200'!$D:$D,ROW()))</f>
        <v>NGALIYAN</v>
      </c>
      <c r="D928" t="e">
        <f>IF($C928="",0,SUMIFS(#REF!,#REF!,$C928,#REF!,"&gt;="&amp;'Display 730 &amp; 1200'!$AN$10,#REF!,"&lt;="&amp;'Display 730 &amp; 1200'!$AN$9))</f>
        <v>#REF!</v>
      </c>
      <c r="E928" t="e">
        <f>IF($C928="",0,SUMIFS(#REF!,#REF!,$C928,#REF!,"&gt;="&amp;'Display 730 &amp; 1200'!$AN$12,#REF!,"&lt;="&amp;'Display 730 &amp; 1200'!$AN$11))</f>
        <v>#REF!</v>
      </c>
    </row>
    <row r="929" spans="1:5">
      <c r="A929" t="str">
        <f>IF(INDEX('Display 730 &amp; 1200'!$A:$A,ROW())="","",INDEX('Display 730 &amp; 1200'!$A:$A,ROW()))</f>
        <v>SEMARANG三宝垄</v>
      </c>
      <c r="B929" t="str">
        <f>IF(INDEX('Display 730 &amp; 1200'!$B:$B,ROW())="","",INDEX('Display 730 &amp; 1200'!$B:$B,ROW()))</f>
        <v>EDDIE</v>
      </c>
      <c r="C929" t="str">
        <f>IF(INDEX('Display 730 &amp; 1200'!$D:$D,ROW())="","",INDEX('Display 730 &amp; 1200'!$D:$D,ROW()))</f>
        <v>BSB_SEMARANG</v>
      </c>
      <c r="D929" t="e">
        <f>IF($C929="",0,SUMIFS(#REF!,#REF!,$C929,#REF!,"&gt;="&amp;'Display 730 &amp; 1200'!$AN$10,#REF!,"&lt;="&amp;'Display 730 &amp; 1200'!$AN$9))</f>
        <v>#REF!</v>
      </c>
      <c r="E929" t="e">
        <f>IF($C929="",0,SUMIFS(#REF!,#REF!,$C929,#REF!,"&gt;="&amp;'Display 730 &amp; 1200'!$AN$12,#REF!,"&lt;="&amp;'Display 730 &amp; 1200'!$AN$11))</f>
        <v>#REF!</v>
      </c>
    </row>
    <row r="930" spans="1:5">
      <c r="A930" t="str">
        <f>IF(INDEX('Display 730 &amp; 1200'!$A:$A,ROW())="","",INDEX('Display 730 &amp; 1200'!$A:$A,ROW()))</f>
        <v>SEMARANG三宝垄</v>
      </c>
      <c r="B930" t="str">
        <f>IF(INDEX('Display 730 &amp; 1200'!$B:$B,ROW())="","",INDEX('Display 730 &amp; 1200'!$B:$B,ROW()))</f>
        <v>EDDIE</v>
      </c>
      <c r="C930" t="str">
        <f>IF(INDEX('Display 730 &amp; 1200'!$D:$D,ROW())="","",INDEX('Display 730 &amp; 1200'!$D:$D,ROW()))</f>
        <v>GAJAHMUNGKUR</v>
      </c>
      <c r="D930" t="e">
        <f>IF($C930="",0,SUMIFS(#REF!,#REF!,$C930,#REF!,"&gt;="&amp;'Display 730 &amp; 1200'!$AN$10,#REF!,"&lt;="&amp;'Display 730 &amp; 1200'!$AN$9))</f>
        <v>#REF!</v>
      </c>
      <c r="E930" t="e">
        <f>IF($C930="",0,SUMIFS(#REF!,#REF!,$C930,#REF!,"&gt;="&amp;'Display 730 &amp; 1200'!$AN$12,#REF!,"&lt;="&amp;'Display 730 &amp; 1200'!$AN$11))</f>
        <v>#REF!</v>
      </c>
    </row>
    <row r="931" spans="1:5">
      <c r="A931" t="str">
        <f>IF(INDEX('Display 730 &amp; 1200'!$A:$A,ROW())="","",INDEX('Display 730 &amp; 1200'!$A:$A,ROW()))</f>
        <v>SEMARANG三宝垄</v>
      </c>
      <c r="B931" t="str">
        <f>IF(INDEX('Display 730 &amp; 1200'!$B:$B,ROW())="","",INDEX('Display 730 &amp; 1200'!$B:$B,ROW()))</f>
        <v>EDDIE</v>
      </c>
      <c r="C931" t="str">
        <f>IF(INDEX('Display 730 &amp; 1200'!$D:$D,ROW())="","",INDEX('Display 730 &amp; 1200'!$D:$D,ROW()))</f>
        <v>PANGGUNG_LOR</v>
      </c>
      <c r="D931" t="e">
        <f>IF($C931="",0,SUMIFS(#REF!,#REF!,$C931,#REF!,"&gt;="&amp;'Display 730 &amp; 1200'!$AN$10,#REF!,"&lt;="&amp;'Display 730 &amp; 1200'!$AN$9))</f>
        <v>#REF!</v>
      </c>
      <c r="E931" t="e">
        <f>IF($C931="",0,SUMIFS(#REF!,#REF!,$C931,#REF!,"&gt;="&amp;'Display 730 &amp; 1200'!$AN$12,#REF!,"&lt;="&amp;'Display 730 &amp; 1200'!$AN$11))</f>
        <v>#REF!</v>
      </c>
    </row>
    <row r="932" spans="1:5">
      <c r="A932" t="str">
        <f>IF(INDEX('Display 730 &amp; 1200'!$A:$A,ROW())="","",INDEX('Display 730 &amp; 1200'!$A:$A,ROW()))</f>
        <v>SEMARANG三宝垄</v>
      </c>
      <c r="B932" t="str">
        <f>IF(INDEX('Display 730 &amp; 1200'!$B:$B,ROW())="","",INDEX('Display 730 &amp; 1200'!$B:$B,ROW()))</f>
        <v>-</v>
      </c>
      <c r="C932" t="str">
        <f>IF(INDEX('Display 730 &amp; 1200'!$D:$D,ROW())="","",INDEX('Display 730 &amp; 1200'!$D:$D,ROW()))</f>
        <v>PUDAKPAYUNG</v>
      </c>
      <c r="D932" t="e">
        <f>IF($C932="",0,SUMIFS(#REF!,#REF!,$C932,#REF!,"&gt;="&amp;'Display 730 &amp; 1200'!$AN$10,#REF!,"&lt;="&amp;'Display 730 &amp; 1200'!$AN$9))</f>
        <v>#REF!</v>
      </c>
      <c r="E932" t="e">
        <f>IF($C932="",0,SUMIFS(#REF!,#REF!,$C932,#REF!,"&gt;="&amp;'Display 730 &amp; 1200'!$AN$12,#REF!,"&lt;="&amp;'Display 730 &amp; 1200'!$AN$11))</f>
        <v>#REF!</v>
      </c>
    </row>
    <row r="933" spans="1:5">
      <c r="A933" t="str">
        <f>IF(INDEX('Display 730 &amp; 1200'!$A:$A,ROW())="","",INDEX('Display 730 &amp; 1200'!$A:$A,ROW()))</f>
        <v>SEMARANG三宝垄</v>
      </c>
      <c r="B933" t="str">
        <f>IF(INDEX('Display 730 &amp; 1200'!$B:$B,ROW())="","",INDEX('Display 730 &amp; 1200'!$B:$B,ROW()))</f>
        <v>-</v>
      </c>
      <c r="C933" t="str">
        <f>IF(INDEX('Display 730 &amp; 1200'!$D:$D,ROW())="","",INDEX('Display 730 &amp; 1200'!$D:$D,ROW()))</f>
        <v>TEMBALANG</v>
      </c>
      <c r="D933" t="e">
        <f>IF($C933="",0,SUMIFS(#REF!,#REF!,$C933,#REF!,"&gt;="&amp;'Display 730 &amp; 1200'!$AN$10,#REF!,"&lt;="&amp;'Display 730 &amp; 1200'!$AN$9))</f>
        <v>#REF!</v>
      </c>
      <c r="E933" t="e">
        <f>IF($C933="",0,SUMIFS(#REF!,#REF!,$C933,#REF!,"&gt;="&amp;'Display 730 &amp; 1200'!$AN$12,#REF!,"&lt;="&amp;'Display 730 &amp; 1200'!$AN$11))</f>
        <v>#REF!</v>
      </c>
    </row>
    <row r="934" spans="1:5">
      <c r="A934" t="str">
        <f>IF(INDEX('Display 730 &amp; 1200'!$A:$A,ROW())="","",INDEX('Display 730 &amp; 1200'!$A:$A,ROW()))</f>
        <v>SEMARANG三宝垄</v>
      </c>
      <c r="B934" t="str">
        <f>IF(INDEX('Display 730 &amp; 1200'!$B:$B,ROW())="","",INDEX('Display 730 &amp; 1200'!$B:$B,ROW()))</f>
        <v>-</v>
      </c>
      <c r="C934" t="str">
        <f>IF(INDEX('Display 730 &amp; 1200'!$D:$D,ROW())="","",INDEX('Display 730 &amp; 1200'!$D:$D,ROW()))</f>
        <v>BUGANGAN</v>
      </c>
      <c r="D934" t="e">
        <f>IF($C934="",0,SUMIFS(#REF!,#REF!,$C934,#REF!,"&gt;="&amp;'Display 730 &amp; 1200'!$AN$10,#REF!,"&lt;="&amp;'Display 730 &amp; 1200'!$AN$9))</f>
        <v>#REF!</v>
      </c>
      <c r="E934" t="e">
        <f>IF($C934="",0,SUMIFS(#REF!,#REF!,$C934,#REF!,"&gt;="&amp;'Display 730 &amp; 1200'!$AN$12,#REF!,"&lt;="&amp;'Display 730 &amp; 1200'!$AN$11))</f>
        <v>#REF!</v>
      </c>
    </row>
    <row r="935" spans="1:5">
      <c r="A935" t="str">
        <f>IF(INDEX('Display 730 &amp; 1200'!$A:$A,ROW())="","",INDEX('Display 730 &amp; 1200'!$A:$A,ROW()))</f>
        <v>SEMARANG三宝垄</v>
      </c>
      <c r="B935" t="str">
        <f>IF(INDEX('Display 730 &amp; 1200'!$B:$B,ROW())="","",INDEX('Display 730 &amp; 1200'!$B:$B,ROW()))</f>
        <v>KUKUH BARAT</v>
      </c>
      <c r="C935" t="str">
        <f>IF(INDEX('Display 730 &amp; 1200'!$D:$D,ROW())="","",INDEX('Display 730 &amp; 1200'!$D:$D,ROW()))</f>
        <v>DEBONG</v>
      </c>
      <c r="D935" t="e">
        <f>IF($C935="",0,SUMIFS(#REF!,#REF!,$C935,#REF!,"&gt;="&amp;'Display 730 &amp; 1200'!$AN$10,#REF!,"&lt;="&amp;'Display 730 &amp; 1200'!$AN$9))</f>
        <v>#REF!</v>
      </c>
      <c r="E935" t="e">
        <f>IF($C935="",0,SUMIFS(#REF!,#REF!,$C935,#REF!,"&gt;="&amp;'Display 730 &amp; 1200'!$AN$12,#REF!,"&lt;="&amp;'Display 730 &amp; 1200'!$AN$11))</f>
        <v>#REF!</v>
      </c>
    </row>
    <row r="936" spans="1:5">
      <c r="A936" t="str">
        <f>IF(INDEX('Display 730 &amp; 1200'!$A:$A,ROW())="","",INDEX('Display 730 &amp; 1200'!$A:$A,ROW()))</f>
        <v>YOGYAKARTA日惹</v>
      </c>
      <c r="B936" t="str">
        <f>IF(INDEX('Display 730 &amp; 1200'!$B:$B,ROW())="","",INDEX('Display 730 &amp; 1200'!$B:$B,ROW()))</f>
        <v>AGUS SULAEMAN</v>
      </c>
      <c r="C936" t="str">
        <f>IF(INDEX('Display 730 &amp; 1200'!$D:$D,ROW())="","",INDEX('Display 730 &amp; 1200'!$D:$D,ROW()))</f>
        <v>BANTUL</v>
      </c>
      <c r="D936" t="e">
        <f>IF($C936="",0,SUMIFS(#REF!,#REF!,$C936,#REF!,"&gt;="&amp;'Display 730 &amp; 1200'!$AN$10,#REF!,"&lt;="&amp;'Display 730 &amp; 1200'!$AN$9))</f>
        <v>#REF!</v>
      </c>
      <c r="E936" t="e">
        <f>IF($C936="",0,SUMIFS(#REF!,#REF!,$C936,#REF!,"&gt;="&amp;'Display 730 &amp; 1200'!$AN$12,#REF!,"&lt;="&amp;'Display 730 &amp; 1200'!$AN$11))</f>
        <v>#REF!</v>
      </c>
    </row>
    <row r="937" spans="1:5">
      <c r="A937" t="str">
        <f>IF(INDEX('Display 730 &amp; 1200'!$A:$A,ROW())="","",INDEX('Display 730 &amp; 1200'!$A:$A,ROW()))</f>
        <v>YOGYAKARTA日惹</v>
      </c>
      <c r="B937" t="str">
        <f>IF(INDEX('Display 730 &amp; 1200'!$B:$B,ROW())="","",INDEX('Display 730 &amp; 1200'!$B:$B,ROW()))</f>
        <v>AGUS SULAEMAN</v>
      </c>
      <c r="C937" t="str">
        <f>IF(INDEX('Display 730 &amp; 1200'!$D:$D,ROW())="","",INDEX('Display 730 &amp; 1200'!$D:$D,ROW()))</f>
        <v>KASIHAN</v>
      </c>
      <c r="D937" t="e">
        <f>IF($C937="",0,SUMIFS(#REF!,#REF!,$C937,#REF!,"&gt;="&amp;'Display 730 &amp; 1200'!$AN$10,#REF!,"&lt;="&amp;'Display 730 &amp; 1200'!$AN$9))</f>
        <v>#REF!</v>
      </c>
      <c r="E937" t="e">
        <f>IF($C937="",0,SUMIFS(#REF!,#REF!,$C937,#REF!,"&gt;="&amp;'Display 730 &amp; 1200'!$AN$12,#REF!,"&lt;="&amp;'Display 730 &amp; 1200'!$AN$11))</f>
        <v>#REF!</v>
      </c>
    </row>
    <row r="938" spans="1:5">
      <c r="A938" t="str">
        <f>IF(INDEX('Display 730 &amp; 1200'!$A:$A,ROW())="","",INDEX('Display 730 &amp; 1200'!$A:$A,ROW()))</f>
        <v>YOGYAKARTA日惹</v>
      </c>
      <c r="B938" t="str">
        <f>IF(INDEX('Display 730 &amp; 1200'!$B:$B,ROW())="","",INDEX('Display 730 &amp; 1200'!$B:$B,ROW()))</f>
        <v>AGUS SULAEMAN</v>
      </c>
      <c r="C938" t="str">
        <f>IF(INDEX('Display 730 &amp; 1200'!$D:$D,ROW())="","",INDEX('Display 730 &amp; 1200'!$D:$D,ROW()))</f>
        <v>SEWON</v>
      </c>
      <c r="D938" t="e">
        <f>IF($C938="",0,SUMIFS(#REF!,#REF!,$C938,#REF!,"&gt;="&amp;'Display 730 &amp; 1200'!$AN$10,#REF!,"&lt;="&amp;'Display 730 &amp; 1200'!$AN$9))</f>
        <v>#REF!</v>
      </c>
      <c r="E938" t="e">
        <f>IF($C938="",0,SUMIFS(#REF!,#REF!,$C938,#REF!,"&gt;="&amp;'Display 730 &amp; 1200'!$AN$12,#REF!,"&lt;="&amp;'Display 730 &amp; 1200'!$AN$11))</f>
        <v>#REF!</v>
      </c>
    </row>
    <row r="939" spans="1:5">
      <c r="A939" t="str">
        <f>IF(INDEX('Display 730 &amp; 1200'!$A:$A,ROW())="","",INDEX('Display 730 &amp; 1200'!$A:$A,ROW()))</f>
        <v>YOGYAKARTA日惹</v>
      </c>
      <c r="B939" t="str">
        <f>IF(INDEX('Display 730 &amp; 1200'!$B:$B,ROW())="","",INDEX('Display 730 &amp; 1200'!$B:$B,ROW()))</f>
        <v>AGUS SULAEMAN</v>
      </c>
      <c r="C939" t="str">
        <f>IF(INDEX('Display 730 &amp; 1200'!$D:$D,ROW())="","",INDEX('Display 730 &amp; 1200'!$D:$D,ROW()))</f>
        <v>DIRO</v>
      </c>
      <c r="D939" t="e">
        <f>IF($C939="",0,SUMIFS(#REF!,#REF!,$C939,#REF!,"&gt;="&amp;'Display 730 &amp; 1200'!$AN$10,#REF!,"&lt;="&amp;'Display 730 &amp; 1200'!$AN$9))</f>
        <v>#REF!</v>
      </c>
      <c r="E939" t="e">
        <f>IF($C939="",0,SUMIFS(#REF!,#REF!,$C939,#REF!,"&gt;="&amp;'Display 730 &amp; 1200'!$AN$12,#REF!,"&lt;="&amp;'Display 730 &amp; 1200'!$AN$11))</f>
        <v>#REF!</v>
      </c>
    </row>
    <row r="940" spans="1:5">
      <c r="A940" t="str">
        <f>IF(INDEX('Display 730 &amp; 1200'!$A:$A,ROW())="","",INDEX('Display 730 &amp; 1200'!$A:$A,ROW()))</f>
        <v>YOGYAKARTA日惹</v>
      </c>
      <c r="B940" t="str">
        <f>IF(INDEX('Display 730 &amp; 1200'!$B:$B,ROW())="","",INDEX('Display 730 &amp; 1200'!$B:$B,ROW()))</f>
        <v>AGUS SULAEMAN</v>
      </c>
      <c r="C940" t="str">
        <f>IF(INDEX('Display 730 &amp; 1200'!$D:$D,ROW())="","",INDEX('Display 730 &amp; 1200'!$D:$D,ROW()))</f>
        <v>GOSE</v>
      </c>
      <c r="D940" t="e">
        <f>IF($C940="",0,SUMIFS(#REF!,#REF!,$C940,#REF!,"&gt;="&amp;'Display 730 &amp; 1200'!$AN$10,#REF!,"&lt;="&amp;'Display 730 &amp; 1200'!$AN$9))</f>
        <v>#REF!</v>
      </c>
      <c r="E940" t="e">
        <f>IF($C940="",0,SUMIFS(#REF!,#REF!,$C940,#REF!,"&gt;="&amp;'Display 730 &amp; 1200'!$AN$12,#REF!,"&lt;="&amp;'Display 730 &amp; 1200'!$AN$11))</f>
        <v>#REF!</v>
      </c>
    </row>
    <row r="941" spans="1:5">
      <c r="A941" t="str">
        <f>IF(INDEX('Display 730 &amp; 1200'!$A:$A,ROW())="","",INDEX('Display 730 &amp; 1200'!$A:$A,ROW()))</f>
        <v>YOGYAKARTA日惹</v>
      </c>
      <c r="B941" t="str">
        <f>IF(INDEX('Display 730 &amp; 1200'!$B:$B,ROW())="","",INDEX('Display 730 &amp; 1200'!$B:$B,ROW()))</f>
        <v>AGUS SULAEMAN</v>
      </c>
      <c r="C941" t="str">
        <f>IF(INDEX('Display 730 &amp; 1200'!$D:$D,ROW())="","",INDEX('Display 730 &amp; 1200'!$D:$D,ROW()))</f>
        <v>PERWITA</v>
      </c>
      <c r="D941" t="e">
        <f>IF($C941="",0,SUMIFS(#REF!,#REF!,$C941,#REF!,"&gt;="&amp;'Display 730 &amp; 1200'!$AN$10,#REF!,"&lt;="&amp;'Display 730 &amp; 1200'!$AN$9))</f>
        <v>#REF!</v>
      </c>
      <c r="E941" t="e">
        <f>IF($C941="",0,SUMIFS(#REF!,#REF!,$C941,#REF!,"&gt;="&amp;'Display 730 &amp; 1200'!$AN$12,#REF!,"&lt;="&amp;'Display 730 &amp; 1200'!$AN$11))</f>
        <v>#REF!</v>
      </c>
    </row>
    <row r="942" spans="1:5">
      <c r="A942" t="str">
        <f>IF(INDEX('Display 730 &amp; 1200'!$A:$A,ROW())="","",INDEX('Display 730 &amp; 1200'!$A:$A,ROW()))</f>
        <v>YOGYAKARTA日惹</v>
      </c>
      <c r="B942" t="str">
        <f>IF(INDEX('Display 730 &amp; 1200'!$B:$B,ROW())="","",INDEX('Display 730 &amp; 1200'!$B:$B,ROW()))</f>
        <v>AGUS SULAEMAN</v>
      </c>
      <c r="C942" t="str">
        <f>IF(INDEX('Display 730 &amp; 1200'!$D:$D,ROW())="","",INDEX('Display 730 &amp; 1200'!$D:$D,ROW()))</f>
        <v>TAMANAN</v>
      </c>
      <c r="D942" t="e">
        <f>IF($C942="",0,SUMIFS(#REF!,#REF!,$C942,#REF!,"&gt;="&amp;'Display 730 &amp; 1200'!$AN$10,#REF!,"&lt;="&amp;'Display 730 &amp; 1200'!$AN$9))</f>
        <v>#REF!</v>
      </c>
      <c r="E942" t="e">
        <f>IF($C942="",0,SUMIFS(#REF!,#REF!,$C942,#REF!,"&gt;="&amp;'Display 730 &amp; 1200'!$AN$12,#REF!,"&lt;="&amp;'Display 730 &amp; 1200'!$AN$11))</f>
        <v>#REF!</v>
      </c>
    </row>
    <row r="943" spans="1:5">
      <c r="A943" t="str">
        <f>IF(INDEX('Display 730 &amp; 1200'!$A:$A,ROW())="","",INDEX('Display 730 &amp; 1200'!$A:$A,ROW()))</f>
        <v>YOGYAKARTA日惹</v>
      </c>
      <c r="B943" t="str">
        <f>IF(INDEX('Display 730 &amp; 1200'!$B:$B,ROW())="","",INDEX('Display 730 &amp; 1200'!$B:$B,ROW()))</f>
        <v>AGUS SULAEMAN</v>
      </c>
      <c r="C943" t="str">
        <f>IF(INDEX('Display 730 &amp; 1200'!$D:$D,ROW())="","",INDEX('Display 730 &amp; 1200'!$D:$D,ROW()))</f>
        <v>WONOCATUR</v>
      </c>
      <c r="D943" t="e">
        <f>IF($C943="",0,SUMIFS(#REF!,#REF!,$C943,#REF!,"&gt;="&amp;'Display 730 &amp; 1200'!$AN$10,#REF!,"&lt;="&amp;'Display 730 &amp; 1200'!$AN$9))</f>
        <v>#REF!</v>
      </c>
      <c r="E943" t="e">
        <f>IF($C943="",0,SUMIFS(#REF!,#REF!,$C943,#REF!,"&gt;="&amp;'Display 730 &amp; 1200'!$AN$12,#REF!,"&lt;="&amp;'Display 730 &amp; 1200'!$AN$11))</f>
        <v>#REF!</v>
      </c>
    </row>
    <row r="944" spans="1:5">
      <c r="A944" t="str">
        <f>IF(INDEX('Display 730 &amp; 1200'!$A:$A,ROW())="","",INDEX('Display 730 &amp; 1200'!$A:$A,ROW()))</f>
        <v>YOGYAKARTA日惹</v>
      </c>
      <c r="B944" t="str">
        <f>IF(INDEX('Display 730 &amp; 1200'!$B:$B,ROW())="","",INDEX('Display 730 &amp; 1200'!$B:$B,ROW()))</f>
        <v>AGUS SULAEMAN</v>
      </c>
      <c r="C944" t="str">
        <f>IF(INDEX('Display 730 &amp; 1200'!$D:$D,ROW())="","",INDEX('Display 730 &amp; 1200'!$D:$D,ROW()))</f>
        <v>SITIMULYO</v>
      </c>
      <c r="D944" t="e">
        <f>IF($C944="",0,SUMIFS(#REF!,#REF!,$C944,#REF!,"&gt;="&amp;'Display 730 &amp; 1200'!$AN$10,#REF!,"&lt;="&amp;'Display 730 &amp; 1200'!$AN$9))</f>
        <v>#REF!</v>
      </c>
      <c r="E944" t="e">
        <f>IF($C944="",0,SUMIFS(#REF!,#REF!,$C944,#REF!,"&gt;="&amp;'Display 730 &amp; 1200'!$AN$12,#REF!,"&lt;="&amp;'Display 730 &amp; 1200'!$AN$11))</f>
        <v>#REF!</v>
      </c>
    </row>
    <row r="945" spans="1:5">
      <c r="A945" t="str">
        <f>IF(INDEX('Display 730 &amp; 1200'!$A:$A,ROW())="","",INDEX('Display 730 &amp; 1200'!$A:$A,ROW()))</f>
        <v>YOGYAKARTA日惹</v>
      </c>
      <c r="B945" t="str">
        <f>IF(INDEX('Display 730 &amp; 1200'!$B:$B,ROW())="","",INDEX('Display 730 &amp; 1200'!$B:$B,ROW()))</f>
        <v>IMAM ARIEF BUDI SANTOSO</v>
      </c>
      <c r="C945" t="str">
        <f>IF(INDEX('Display 730 &amp; 1200'!$D:$D,ROW())="","",INDEX('Display 730 &amp; 1200'!$D:$D,ROW()))</f>
        <v>BOYOLALI</v>
      </c>
      <c r="D945" t="e">
        <f>IF($C945="",0,SUMIFS(#REF!,#REF!,$C945,#REF!,"&gt;="&amp;'Display 730 &amp; 1200'!$AN$10,#REF!,"&lt;="&amp;'Display 730 &amp; 1200'!$AN$9))</f>
        <v>#REF!</v>
      </c>
      <c r="E945" t="e">
        <f>IF($C945="",0,SUMIFS(#REF!,#REF!,$C945,#REF!,"&gt;="&amp;'Display 730 &amp; 1200'!$AN$12,#REF!,"&lt;="&amp;'Display 730 &amp; 1200'!$AN$11))</f>
        <v>#REF!</v>
      </c>
    </row>
    <row r="946" spans="1:5">
      <c r="A946" t="str">
        <f>IF(INDEX('Display 730 &amp; 1200'!$A:$A,ROW())="","",INDEX('Display 730 &amp; 1200'!$A:$A,ROW()))</f>
        <v>YOGYAKARTA日惹</v>
      </c>
      <c r="B946" t="str">
        <f>IF(INDEX('Display 730 &amp; 1200'!$B:$B,ROW())="","",INDEX('Display 730 &amp; 1200'!$B:$B,ROW()))</f>
        <v>IMAM ARIEF BUDI SANTOSO</v>
      </c>
      <c r="C946" t="str">
        <f>IF(INDEX('Display 730 &amp; 1200'!$D:$D,ROW())="","",INDEX('Display 730 &amp; 1200'!$D:$D,ROW()))</f>
        <v>TERAS</v>
      </c>
      <c r="D946" t="e">
        <f>IF($C946="",0,SUMIFS(#REF!,#REF!,$C946,#REF!,"&gt;="&amp;'Display 730 &amp; 1200'!$AN$10,#REF!,"&lt;="&amp;'Display 730 &amp; 1200'!$AN$9))</f>
        <v>#REF!</v>
      </c>
      <c r="E946" t="e">
        <f>IF($C946="",0,SUMIFS(#REF!,#REF!,$C946,#REF!,"&gt;="&amp;'Display 730 &amp; 1200'!$AN$12,#REF!,"&lt;="&amp;'Display 730 &amp; 1200'!$AN$11))</f>
        <v>#REF!</v>
      </c>
    </row>
    <row r="947" spans="1:5">
      <c r="A947" t="str">
        <f>IF(INDEX('Display 730 &amp; 1200'!$A:$A,ROW())="","",INDEX('Display 730 &amp; 1200'!$A:$A,ROW()))</f>
        <v>YOGYAKARTA日惹</v>
      </c>
      <c r="B947" t="str">
        <f>IF(INDEX('Display 730 &amp; 1200'!$B:$B,ROW())="","",INDEX('Display 730 &amp; 1200'!$B:$B,ROW()))</f>
        <v>IMAM ARIEF BUDI SANTOSO</v>
      </c>
      <c r="C947" t="str">
        <f>IF(INDEX('Display 730 &amp; 1200'!$D:$D,ROW())="","",INDEX('Display 730 &amp; 1200'!$D:$D,ROW()))</f>
        <v>AMPEL</v>
      </c>
      <c r="D947" t="e">
        <f>IF($C947="",0,SUMIFS(#REF!,#REF!,$C947,#REF!,"&gt;="&amp;'Display 730 &amp; 1200'!$AN$10,#REF!,"&lt;="&amp;'Display 730 &amp; 1200'!$AN$9))</f>
        <v>#REF!</v>
      </c>
      <c r="E947" t="e">
        <f>IF($C947="",0,SUMIFS(#REF!,#REF!,$C947,#REF!,"&gt;="&amp;'Display 730 &amp; 1200'!$AN$12,#REF!,"&lt;="&amp;'Display 730 &amp; 1200'!$AN$11))</f>
        <v>#REF!</v>
      </c>
    </row>
    <row r="948" spans="1:5">
      <c r="A948" t="str">
        <f>IF(INDEX('Display 730 &amp; 1200'!$A:$A,ROW())="","",INDEX('Display 730 &amp; 1200'!$A:$A,ROW()))</f>
        <v>YOGYAKARTA日惹</v>
      </c>
      <c r="B948" t="str">
        <f>IF(INDEX('Display 730 &amp; 1200'!$B:$B,ROW())="","",INDEX('Display 730 &amp; 1200'!$B:$B,ROW()))</f>
        <v>IMAM ARIEF BUDI SANTOSO</v>
      </c>
      <c r="C948" t="str">
        <f>IF(INDEX('Display 730 &amp; 1200'!$D:$D,ROW())="","",INDEX('Display 730 &amp; 1200'!$D:$D,ROW()))</f>
        <v>BYL03A</v>
      </c>
      <c r="D948" t="e">
        <f>IF($C948="",0,SUMIFS(#REF!,#REF!,$C948,#REF!,"&gt;="&amp;'Display 730 &amp; 1200'!$AN$10,#REF!,"&lt;="&amp;'Display 730 &amp; 1200'!$AN$9))</f>
        <v>#REF!</v>
      </c>
      <c r="E948" t="e">
        <f>IF($C948="",0,SUMIFS(#REF!,#REF!,$C948,#REF!,"&gt;="&amp;'Display 730 &amp; 1200'!$AN$12,#REF!,"&lt;="&amp;'Display 730 &amp; 1200'!$AN$11))</f>
        <v>#REF!</v>
      </c>
    </row>
    <row r="949" spans="1:5">
      <c r="A949" t="str">
        <f>IF(INDEX('Display 730 &amp; 1200'!$A:$A,ROW())="","",INDEX('Display 730 &amp; 1200'!$A:$A,ROW()))</f>
        <v>YOGYAKARTA日惹</v>
      </c>
      <c r="B949" t="str">
        <f>IF(INDEX('Display 730 &amp; 1200'!$B:$B,ROW())="","",INDEX('Display 730 &amp; 1200'!$B:$B,ROW()))</f>
        <v>IMAM ARIEF BUDI SANTOSO</v>
      </c>
      <c r="C949" t="str">
        <f>IF(INDEX('Display 730 &amp; 1200'!$D:$D,ROW())="","",INDEX('Display 730 &amp; 1200'!$D:$D,ROW()))</f>
        <v>SIMO</v>
      </c>
      <c r="D949" t="e">
        <f>IF($C949="",0,SUMIFS(#REF!,#REF!,$C949,#REF!,"&gt;="&amp;'Display 730 &amp; 1200'!$AN$10,#REF!,"&lt;="&amp;'Display 730 &amp; 1200'!$AN$9))</f>
        <v>#REF!</v>
      </c>
      <c r="E949" t="e">
        <f>IF($C949="",0,SUMIFS(#REF!,#REF!,$C949,#REF!,"&gt;="&amp;'Display 730 &amp; 1200'!$AN$12,#REF!,"&lt;="&amp;'Display 730 &amp; 1200'!$AN$11))</f>
        <v>#REF!</v>
      </c>
    </row>
    <row r="950" spans="1:5">
      <c r="A950" t="str">
        <f>IF(INDEX('Display 730 &amp; 1200'!$A:$A,ROW())="","",INDEX('Display 730 &amp; 1200'!$A:$A,ROW()))</f>
        <v>YOGYAKARTA日惹</v>
      </c>
      <c r="B950" t="str">
        <f>IF(INDEX('Display 730 &amp; 1200'!$B:$B,ROW())="","",INDEX('Display 730 &amp; 1200'!$B:$B,ROW()))</f>
        <v>IMAM ARIEF BUDI SANTOSO</v>
      </c>
      <c r="C950" t="str">
        <f>IF(INDEX('Display 730 &amp; 1200'!$D:$D,ROW())="","",INDEX('Display 730 &amp; 1200'!$D:$D,ROW()))</f>
        <v>BYL04A</v>
      </c>
      <c r="D950" t="e">
        <f>IF($C950="",0,SUMIFS(#REF!,#REF!,$C950,#REF!,"&gt;="&amp;'Display 730 &amp; 1200'!$AN$10,#REF!,"&lt;="&amp;'Display 730 &amp; 1200'!$AN$9))</f>
        <v>#REF!</v>
      </c>
      <c r="E950" t="e">
        <f>IF($C950="",0,SUMIFS(#REF!,#REF!,$C950,#REF!,"&gt;="&amp;'Display 730 &amp; 1200'!$AN$12,#REF!,"&lt;="&amp;'Display 730 &amp; 1200'!$AN$11))</f>
        <v>#REF!</v>
      </c>
    </row>
    <row r="951" spans="1:5">
      <c r="A951" t="str">
        <f>IF(INDEX('Display 730 &amp; 1200'!$A:$A,ROW())="","",INDEX('Display 730 &amp; 1200'!$A:$A,ROW()))</f>
        <v>YOGYAKARTA日惹</v>
      </c>
      <c r="B951" t="str">
        <f>IF(INDEX('Display 730 &amp; 1200'!$B:$B,ROW())="","",INDEX('Display 730 &amp; 1200'!$B:$B,ROW()))</f>
        <v>IMAM ARIEF BUDI SANTOSO</v>
      </c>
      <c r="C951" t="str">
        <f>IF(INDEX('Display 730 &amp; 1200'!$D:$D,ROW())="","",INDEX('Display 730 &amp; 1200'!$D:$D,ROW()))</f>
        <v>NGEMPLAK</v>
      </c>
      <c r="D951" t="e">
        <f>IF($C951="",0,SUMIFS(#REF!,#REF!,$C951,#REF!,"&gt;="&amp;'Display 730 &amp; 1200'!$AN$10,#REF!,"&lt;="&amp;'Display 730 &amp; 1200'!$AN$9))</f>
        <v>#REF!</v>
      </c>
      <c r="E951" t="e">
        <f>IF($C951="",0,SUMIFS(#REF!,#REF!,$C951,#REF!,"&gt;="&amp;'Display 730 &amp; 1200'!$AN$12,#REF!,"&lt;="&amp;'Display 730 &amp; 1200'!$AN$11))</f>
        <v>#REF!</v>
      </c>
    </row>
    <row r="952" spans="1:5">
      <c r="A952" t="str">
        <f>IF(INDEX('Display 730 &amp; 1200'!$A:$A,ROW())="","",INDEX('Display 730 &amp; 1200'!$A:$A,ROW()))</f>
        <v>YOGYAKARTA日惹</v>
      </c>
      <c r="B952" t="str">
        <f>IF(INDEX('Display 730 &amp; 1200'!$B:$B,ROW())="","",INDEX('Display 730 &amp; 1200'!$B:$B,ROW()))</f>
        <v>IMAM ARIEF BUDI SANTOSO</v>
      </c>
      <c r="C952" t="str">
        <f>IF(INDEX('Display 730 &amp; 1200'!$D:$D,ROW())="","",INDEX('Display 730 &amp; 1200'!$D:$D,ROW()))</f>
        <v>PULISEN</v>
      </c>
      <c r="D952" t="e">
        <f>IF($C952="",0,SUMIFS(#REF!,#REF!,$C952,#REF!,"&gt;="&amp;'Display 730 &amp; 1200'!$AN$10,#REF!,"&lt;="&amp;'Display 730 &amp; 1200'!$AN$9))</f>
        <v>#REF!</v>
      </c>
      <c r="E952" t="e">
        <f>IF($C952="",0,SUMIFS(#REF!,#REF!,$C952,#REF!,"&gt;="&amp;'Display 730 &amp; 1200'!$AN$12,#REF!,"&lt;="&amp;'Display 730 &amp; 1200'!$AN$11))</f>
        <v>#REF!</v>
      </c>
    </row>
    <row r="953" spans="1:5">
      <c r="A953" t="str">
        <f>IF(INDEX('Display 730 &amp; 1200'!$A:$A,ROW())="","",INDEX('Display 730 &amp; 1200'!$A:$A,ROW()))</f>
        <v>YOGYAKARTA日惹</v>
      </c>
      <c r="B953" t="str">
        <f>IF(INDEX('Display 730 &amp; 1200'!$B:$B,ROW())="","",INDEX('Display 730 &amp; 1200'!$B:$B,ROW()))</f>
        <v>IMAM ARIEF BUDI SANTOSO</v>
      </c>
      <c r="C953" t="str">
        <f>IF(INDEX('Display 730 &amp; 1200'!$D:$D,ROW())="","",INDEX('Display 730 &amp; 1200'!$D:$D,ROW()))</f>
        <v>ANDONG</v>
      </c>
      <c r="D953" t="e">
        <f>IF($C953="",0,SUMIFS(#REF!,#REF!,$C953,#REF!,"&gt;="&amp;'Display 730 &amp; 1200'!$AN$10,#REF!,"&lt;="&amp;'Display 730 &amp; 1200'!$AN$9))</f>
        <v>#REF!</v>
      </c>
      <c r="E953" t="e">
        <f>IF($C953="",0,SUMIFS(#REF!,#REF!,$C953,#REF!,"&gt;="&amp;'Display 730 &amp; 1200'!$AN$12,#REF!,"&lt;="&amp;'Display 730 &amp; 1200'!$AN$11))</f>
        <v>#REF!</v>
      </c>
    </row>
    <row r="954" spans="1:5">
      <c r="A954" t="str">
        <f>IF(INDEX('Display 730 &amp; 1200'!$A:$A,ROW())="","",INDEX('Display 730 &amp; 1200'!$A:$A,ROW()))</f>
        <v>YOGYAKARTA日惹</v>
      </c>
      <c r="B954" t="str">
        <f>IF(INDEX('Display 730 &amp; 1200'!$B:$B,ROW())="","",INDEX('Display 730 &amp; 1200'!$B:$B,ROW()))</f>
        <v>IMAM ARIEF BUDI SANTOSO</v>
      </c>
      <c r="C954" t="str">
        <f>IF(INDEX('Display 730 &amp; 1200'!$D:$D,ROW())="","",INDEX('Display 730 &amp; 1200'!$D:$D,ROW()))</f>
        <v>SAWIT</v>
      </c>
      <c r="D954" t="e">
        <f>IF($C954="",0,SUMIFS(#REF!,#REF!,$C954,#REF!,"&gt;="&amp;'Display 730 &amp; 1200'!$AN$10,#REF!,"&lt;="&amp;'Display 730 &amp; 1200'!$AN$9))</f>
        <v>#REF!</v>
      </c>
      <c r="E954" t="e">
        <f>IF($C954="",0,SUMIFS(#REF!,#REF!,$C954,#REF!,"&gt;="&amp;'Display 730 &amp; 1200'!$AN$12,#REF!,"&lt;="&amp;'Display 730 &amp; 1200'!$AN$11))</f>
        <v>#REF!</v>
      </c>
    </row>
    <row r="955" spans="1:5">
      <c r="A955" t="str">
        <f>IF(INDEX('Display 730 &amp; 1200'!$A:$A,ROW())="","",INDEX('Display 730 &amp; 1200'!$A:$A,ROW()))</f>
        <v>YOGYAKARTA日惹</v>
      </c>
      <c r="B955" t="str">
        <f>IF(INDEX('Display 730 &amp; 1200'!$B:$B,ROW())="","",INDEX('Display 730 &amp; 1200'!$B:$B,ROW()))</f>
        <v>IMAM ARIEF BUDI SANTOSO</v>
      </c>
      <c r="C955" t="str">
        <f>IF(INDEX('Display 730 &amp; 1200'!$D:$D,ROW())="","",INDEX('Display 730 &amp; 1200'!$D:$D,ROW()))</f>
        <v>KARANGGEDE</v>
      </c>
      <c r="D955" t="e">
        <f>IF($C955="",0,SUMIFS(#REF!,#REF!,$C955,#REF!,"&gt;="&amp;'Display 730 &amp; 1200'!$AN$10,#REF!,"&lt;="&amp;'Display 730 &amp; 1200'!$AN$9))</f>
        <v>#REF!</v>
      </c>
      <c r="E955" t="e">
        <f>IF($C955="",0,SUMIFS(#REF!,#REF!,$C955,#REF!,"&gt;="&amp;'Display 730 &amp; 1200'!$AN$12,#REF!,"&lt;="&amp;'Display 730 &amp; 1200'!$AN$11))</f>
        <v>#REF!</v>
      </c>
    </row>
    <row r="956" spans="1:5">
      <c r="A956" t="str">
        <f>IF(INDEX('Display 730 &amp; 1200'!$A:$A,ROW())="","",INDEX('Display 730 &amp; 1200'!$A:$A,ROW()))</f>
        <v>YOGYAKARTA日惹</v>
      </c>
      <c r="B956" t="str">
        <f>IF(INDEX('Display 730 &amp; 1200'!$B:$B,ROW())="","",INDEX('Display 730 &amp; 1200'!$B:$B,ROW()))</f>
        <v>IMAM ARIEF BUDI SANTOSO</v>
      </c>
      <c r="C956" t="str">
        <f>IF(INDEX('Display 730 &amp; 1200'!$D:$D,ROW())="","",INDEX('Display 730 &amp; 1200'!$D:$D,ROW()))</f>
        <v>BYL12</v>
      </c>
      <c r="D956" t="e">
        <f>IF($C956="",0,SUMIFS(#REF!,#REF!,$C956,#REF!,"&gt;="&amp;'Display 730 &amp; 1200'!$AN$10,#REF!,"&lt;="&amp;'Display 730 &amp; 1200'!$AN$9))</f>
        <v>#REF!</v>
      </c>
      <c r="E956" t="e">
        <f>IF($C956="",0,SUMIFS(#REF!,#REF!,$C956,#REF!,"&gt;="&amp;'Display 730 &amp; 1200'!$AN$12,#REF!,"&lt;="&amp;'Display 730 &amp; 1200'!$AN$11))</f>
        <v>#REF!</v>
      </c>
    </row>
    <row r="957" spans="1:5">
      <c r="A957" t="str">
        <f>IF(INDEX('Display 730 &amp; 1200'!$A:$A,ROW())="","",INDEX('Display 730 &amp; 1200'!$A:$A,ROW()))</f>
        <v>YOGYAKARTA日惹</v>
      </c>
      <c r="B957" t="str">
        <f>IF(INDEX('Display 730 &amp; 1200'!$B:$B,ROW())="","",INDEX('Display 730 &amp; 1200'!$B:$B,ROW()))</f>
        <v>RIHFA RAFSANJANI</v>
      </c>
      <c r="C957" t="str">
        <f>IF(INDEX('Display 730 &amp; 1200'!$D:$D,ROW())="","",INDEX('Display 730 &amp; 1200'!$D:$D,ROW()))</f>
        <v>CILACAP</v>
      </c>
      <c r="D957" t="e">
        <f>IF($C957="",0,SUMIFS(#REF!,#REF!,$C957,#REF!,"&gt;="&amp;'Display 730 &amp; 1200'!$AN$10,#REF!,"&lt;="&amp;'Display 730 &amp; 1200'!$AN$9))</f>
        <v>#REF!</v>
      </c>
      <c r="E957" t="e">
        <f>IF($C957="",0,SUMIFS(#REF!,#REF!,$C957,#REF!,"&gt;="&amp;'Display 730 &amp; 1200'!$AN$12,#REF!,"&lt;="&amp;'Display 730 &amp; 1200'!$AN$11))</f>
        <v>#REF!</v>
      </c>
    </row>
    <row r="958" spans="1:5">
      <c r="A958" t="str">
        <f>IF(INDEX('Display 730 &amp; 1200'!$A:$A,ROW())="","",INDEX('Display 730 &amp; 1200'!$A:$A,ROW()))</f>
        <v>YOGYAKARTA日惹</v>
      </c>
      <c r="B958" t="str">
        <f>IF(INDEX('Display 730 &amp; 1200'!$B:$B,ROW())="","",INDEX('Display 730 &amp; 1200'!$B:$B,ROW()))</f>
        <v>RIHFA RAFSANJANI</v>
      </c>
      <c r="C958" t="str">
        <f>IF(INDEX('Display 730 &amp; 1200'!$D:$D,ROW())="","",INDEX('Display 730 &amp; 1200'!$D:$D,ROW()))</f>
        <v>MAJENANG</v>
      </c>
      <c r="D958" t="e">
        <f>IF($C958="",0,SUMIFS(#REF!,#REF!,$C958,#REF!,"&gt;="&amp;'Display 730 &amp; 1200'!$AN$10,#REF!,"&lt;="&amp;'Display 730 &amp; 1200'!$AN$9))</f>
        <v>#REF!</v>
      </c>
      <c r="E958" t="e">
        <f>IF($C958="",0,SUMIFS(#REF!,#REF!,$C958,#REF!,"&gt;="&amp;'Display 730 &amp; 1200'!$AN$12,#REF!,"&lt;="&amp;'Display 730 &amp; 1200'!$AN$11))</f>
        <v>#REF!</v>
      </c>
    </row>
    <row r="959" spans="1:5">
      <c r="A959" t="str">
        <f>IF(INDEX('Display 730 &amp; 1200'!$A:$A,ROW())="","",INDEX('Display 730 &amp; 1200'!$A:$A,ROW()))</f>
        <v>YOGYAKARTA日惹</v>
      </c>
      <c r="B959" t="str">
        <f>IF(INDEX('Display 730 &amp; 1200'!$B:$B,ROW())="","",INDEX('Display 730 &amp; 1200'!$B:$B,ROW()))</f>
        <v>RIHFA RAFSANJANI</v>
      </c>
      <c r="C959" t="str">
        <f>IF(INDEX('Display 730 &amp; 1200'!$D:$D,ROW())="","",INDEX('Display 730 &amp; 1200'!$D:$D,ROW()))</f>
        <v>KROYA</v>
      </c>
      <c r="D959" t="e">
        <f>IF($C959="",0,SUMIFS(#REF!,#REF!,$C959,#REF!,"&gt;="&amp;'Display 730 &amp; 1200'!$AN$10,#REF!,"&lt;="&amp;'Display 730 &amp; 1200'!$AN$9))</f>
        <v>#REF!</v>
      </c>
      <c r="E959" t="e">
        <f>IF($C959="",0,SUMIFS(#REF!,#REF!,$C959,#REF!,"&gt;="&amp;'Display 730 &amp; 1200'!$AN$12,#REF!,"&lt;="&amp;'Display 730 &amp; 1200'!$AN$11))</f>
        <v>#REF!</v>
      </c>
    </row>
    <row r="960" spans="1:5">
      <c r="A960" t="str">
        <f>IF(INDEX('Display 730 &amp; 1200'!$A:$A,ROW())="","",INDEX('Display 730 &amp; 1200'!$A:$A,ROW()))</f>
        <v>YOGYAKARTA日惹</v>
      </c>
      <c r="B960" t="str">
        <f>IF(INDEX('Display 730 &amp; 1200'!$B:$B,ROW())="","",INDEX('Display 730 &amp; 1200'!$B:$B,ROW()))</f>
        <v>RIHFA RAFSANJANI</v>
      </c>
      <c r="C960" t="str">
        <f>IF(INDEX('Display 730 &amp; 1200'!$D:$D,ROW())="","",INDEX('Display 730 &amp; 1200'!$D:$D,ROW()))</f>
        <v>CLP03A</v>
      </c>
      <c r="D960" t="e">
        <f>IF($C960="",0,SUMIFS(#REF!,#REF!,$C960,#REF!,"&gt;="&amp;'Display 730 &amp; 1200'!$AN$10,#REF!,"&lt;="&amp;'Display 730 &amp; 1200'!$AN$9))</f>
        <v>#REF!</v>
      </c>
      <c r="E960" t="e">
        <f>IF($C960="",0,SUMIFS(#REF!,#REF!,$C960,#REF!,"&gt;="&amp;'Display 730 &amp; 1200'!$AN$12,#REF!,"&lt;="&amp;'Display 730 &amp; 1200'!$AN$11))</f>
        <v>#REF!</v>
      </c>
    </row>
    <row r="961" spans="1:5">
      <c r="A961" t="str">
        <f>IF(INDEX('Display 730 &amp; 1200'!$A:$A,ROW())="","",INDEX('Display 730 &amp; 1200'!$A:$A,ROW()))</f>
        <v>YOGYAKARTA日惹</v>
      </c>
      <c r="B961" t="str">
        <f>IF(INDEX('Display 730 &amp; 1200'!$B:$B,ROW())="","",INDEX('Display 730 &amp; 1200'!$B:$B,ROW()))</f>
        <v>RIHFA RAFSANJANI</v>
      </c>
      <c r="C961" t="str">
        <f>IF(INDEX('Display 730 &amp; 1200'!$D:$D,ROW())="","",INDEX('Display 730 &amp; 1200'!$D:$D,ROW()))</f>
        <v>SIDAREJA</v>
      </c>
      <c r="D961" t="e">
        <f>IF($C961="",0,SUMIFS(#REF!,#REF!,$C961,#REF!,"&gt;="&amp;'Display 730 &amp; 1200'!$AN$10,#REF!,"&lt;="&amp;'Display 730 &amp; 1200'!$AN$9))</f>
        <v>#REF!</v>
      </c>
      <c r="E961" t="e">
        <f>IF($C961="",0,SUMIFS(#REF!,#REF!,$C961,#REF!,"&gt;="&amp;'Display 730 &amp; 1200'!$AN$12,#REF!,"&lt;="&amp;'Display 730 &amp; 1200'!$AN$11))</f>
        <v>#REF!</v>
      </c>
    </row>
    <row r="962" spans="1:5">
      <c r="A962" t="str">
        <f>IF(INDEX('Display 730 &amp; 1200'!$A:$A,ROW())="","",INDEX('Display 730 &amp; 1200'!$A:$A,ROW()))</f>
        <v>YOGYAKARTA日惹</v>
      </c>
      <c r="B962" t="str">
        <f>IF(INDEX('Display 730 &amp; 1200'!$B:$B,ROW())="","",INDEX('Display 730 &amp; 1200'!$B:$B,ROW()))</f>
        <v>RIHFA RAFSANJANI</v>
      </c>
      <c r="C962" t="str">
        <f>IF(INDEX('Display 730 &amp; 1200'!$D:$D,ROW())="","",INDEX('Display 730 &amp; 1200'!$D:$D,ROW()))</f>
        <v>ADIPALA</v>
      </c>
      <c r="D962" t="e">
        <f>IF($C962="",0,SUMIFS(#REF!,#REF!,$C962,#REF!,"&gt;="&amp;'Display 730 &amp; 1200'!$AN$10,#REF!,"&lt;="&amp;'Display 730 &amp; 1200'!$AN$9))</f>
        <v>#REF!</v>
      </c>
      <c r="E962" t="e">
        <f>IF($C962="",0,SUMIFS(#REF!,#REF!,$C962,#REF!,"&gt;="&amp;'Display 730 &amp; 1200'!$AN$12,#REF!,"&lt;="&amp;'Display 730 &amp; 1200'!$AN$11))</f>
        <v>#REF!</v>
      </c>
    </row>
    <row r="963" spans="1:5">
      <c r="A963" t="str">
        <f>IF(INDEX('Display 730 &amp; 1200'!$A:$A,ROW())="","",INDEX('Display 730 &amp; 1200'!$A:$A,ROW()))</f>
        <v>YOGYAKARTA日惹</v>
      </c>
      <c r="B963" t="str">
        <f>IF(INDEX('Display 730 &amp; 1200'!$B:$B,ROW())="","",INDEX('Display 730 &amp; 1200'!$B:$B,ROW()))</f>
        <v>RIHFA RAFSANJANI</v>
      </c>
      <c r="C963" t="str">
        <f>IF(INDEX('Display 730 &amp; 1200'!$D:$D,ROW())="","",INDEX('Display 730 &amp; 1200'!$D:$D,ROW()))</f>
        <v>KAWUNGANTEN</v>
      </c>
      <c r="D963" t="e">
        <f>IF($C963="",0,SUMIFS(#REF!,#REF!,$C963,#REF!,"&gt;="&amp;'Display 730 &amp; 1200'!$AN$10,#REF!,"&lt;="&amp;'Display 730 &amp; 1200'!$AN$9))</f>
        <v>#REF!</v>
      </c>
      <c r="E963" t="e">
        <f>IF($C963="",0,SUMIFS(#REF!,#REF!,$C963,#REF!,"&gt;="&amp;'Display 730 &amp; 1200'!$AN$12,#REF!,"&lt;="&amp;'Display 730 &amp; 1200'!$AN$11))</f>
        <v>#REF!</v>
      </c>
    </row>
    <row r="964" spans="1:5">
      <c r="A964" t="str">
        <f>IF(INDEX('Display 730 &amp; 1200'!$A:$A,ROW())="","",INDEX('Display 730 &amp; 1200'!$A:$A,ROW()))</f>
        <v>YOGYAKARTA日惹</v>
      </c>
      <c r="B964" t="str">
        <f>IF(INDEX('Display 730 &amp; 1200'!$B:$B,ROW())="","",INDEX('Display 730 &amp; 1200'!$B:$B,ROW()))</f>
        <v>RIHFA RAFSANJANI</v>
      </c>
      <c r="C964" t="str">
        <f>IF(INDEX('Display 730 &amp; 1200'!$D:$D,ROW())="","",INDEX('Display 730 &amp; 1200'!$D:$D,ROW()))</f>
        <v>CIMANGGU</v>
      </c>
      <c r="D964" t="e">
        <f>IF($C964="",0,SUMIFS(#REF!,#REF!,$C964,#REF!,"&gt;="&amp;'Display 730 &amp; 1200'!$AN$10,#REF!,"&lt;="&amp;'Display 730 &amp; 1200'!$AN$9))</f>
        <v>#REF!</v>
      </c>
      <c r="E964" t="e">
        <f>IF($C964="",0,SUMIFS(#REF!,#REF!,$C964,#REF!,"&gt;="&amp;'Display 730 &amp; 1200'!$AN$12,#REF!,"&lt;="&amp;'Display 730 &amp; 1200'!$AN$11))</f>
        <v>#REF!</v>
      </c>
    </row>
    <row r="965" spans="1:5">
      <c r="A965" t="str">
        <f>IF(INDEX('Display 730 &amp; 1200'!$A:$A,ROW())="","",INDEX('Display 730 &amp; 1200'!$A:$A,ROW()))</f>
        <v>YOGYAKARTA日惹</v>
      </c>
      <c r="B965" t="str">
        <f>IF(INDEX('Display 730 &amp; 1200'!$B:$B,ROW())="","",INDEX('Display 730 &amp; 1200'!$B:$B,ROW()))</f>
        <v>RIHFA RAFSANJANI</v>
      </c>
      <c r="C965" t="str">
        <f>IF(INDEX('Display 730 &amp; 1200'!$D:$D,ROW())="","",INDEX('Display 730 &amp; 1200'!$D:$D,ROW()))</f>
        <v>MERTASINGA</v>
      </c>
      <c r="D965" t="e">
        <f>IF($C965="",0,SUMIFS(#REF!,#REF!,$C965,#REF!,"&gt;="&amp;'Display 730 &amp; 1200'!$AN$10,#REF!,"&lt;="&amp;'Display 730 &amp; 1200'!$AN$9))</f>
        <v>#REF!</v>
      </c>
      <c r="E965" t="e">
        <f>IF($C965="",0,SUMIFS(#REF!,#REF!,$C965,#REF!,"&gt;="&amp;'Display 730 &amp; 1200'!$AN$12,#REF!,"&lt;="&amp;'Display 730 &amp; 1200'!$AN$11))</f>
        <v>#REF!</v>
      </c>
    </row>
    <row r="966" spans="1:5">
      <c r="A966" t="str">
        <f>IF(INDEX('Display 730 &amp; 1200'!$A:$A,ROW())="","",INDEX('Display 730 &amp; 1200'!$A:$A,ROW()))</f>
        <v>YOGYAKARTA日惹</v>
      </c>
      <c r="B966" t="str">
        <f>IF(INDEX('Display 730 &amp; 1200'!$B:$B,ROW())="","",INDEX('Display 730 &amp; 1200'!$B:$B,ROW()))</f>
        <v>RIHFA RAFSANJANI</v>
      </c>
      <c r="C966" t="str">
        <f>IF(INDEX('Display 730 &amp; 1200'!$D:$D,ROW())="","",INDEX('Display 730 &amp; 1200'!$D:$D,ROW()))</f>
        <v>SALIWANGI</v>
      </c>
      <c r="D966" t="e">
        <f>IF($C966="",0,SUMIFS(#REF!,#REF!,$C966,#REF!,"&gt;="&amp;'Display 730 &amp; 1200'!$AN$10,#REF!,"&lt;="&amp;'Display 730 &amp; 1200'!$AN$9))</f>
        <v>#REF!</v>
      </c>
      <c r="E966" t="e">
        <f>IF($C966="",0,SUMIFS(#REF!,#REF!,$C966,#REF!,"&gt;="&amp;'Display 730 &amp; 1200'!$AN$12,#REF!,"&lt;="&amp;'Display 730 &amp; 1200'!$AN$11))</f>
        <v>#REF!</v>
      </c>
    </row>
    <row r="967" spans="1:5">
      <c r="A967" t="str">
        <f>IF(INDEX('Display 730 &amp; 1200'!$A:$A,ROW())="","",INDEX('Display 730 &amp; 1200'!$A:$A,ROW()))</f>
        <v>YOGYAKARTA日惹</v>
      </c>
      <c r="B967" t="str">
        <f>IF(INDEX('Display 730 &amp; 1200'!$B:$B,ROW())="","",INDEX('Display 730 &amp; 1200'!$B:$B,ROW()))</f>
        <v>RIHFA RAFSANJANI</v>
      </c>
      <c r="C967" t="str">
        <f>IF(INDEX('Display 730 &amp; 1200'!$D:$D,ROW())="","",INDEX('Display 730 &amp; 1200'!$D:$D,ROW()))</f>
        <v>NUSAWUNGU</v>
      </c>
      <c r="D967" t="e">
        <f>IF($C967="",0,SUMIFS(#REF!,#REF!,$C967,#REF!,"&gt;="&amp;'Display 730 &amp; 1200'!$AN$10,#REF!,"&lt;="&amp;'Display 730 &amp; 1200'!$AN$9))</f>
        <v>#REF!</v>
      </c>
      <c r="E967" t="e">
        <f>IF($C967="",0,SUMIFS(#REF!,#REF!,$C967,#REF!,"&gt;="&amp;'Display 730 &amp; 1200'!$AN$12,#REF!,"&lt;="&amp;'Display 730 &amp; 1200'!$AN$11))</f>
        <v>#REF!</v>
      </c>
    </row>
    <row r="968" spans="1:5">
      <c r="A968" t="str">
        <f>IF(INDEX('Display 730 &amp; 1200'!$A:$A,ROW())="","",INDEX('Display 730 &amp; 1200'!$A:$A,ROW()))</f>
        <v>YOGYAKARTA日惹</v>
      </c>
      <c r="B968" t="str">
        <f>IF(INDEX('Display 730 &amp; 1200'!$B:$B,ROW())="","",INDEX('Display 730 &amp; 1200'!$B:$B,ROW()))</f>
        <v>RIHFA RAFSANJANI</v>
      </c>
      <c r="C968" t="str">
        <f>IF(INDEX('Display 730 &amp; 1200'!$D:$D,ROW())="","",INDEX('Display 730 &amp; 1200'!$D:$D,ROW()))</f>
        <v>CLP13A</v>
      </c>
      <c r="D968" t="e">
        <f>IF($C968="",0,SUMIFS(#REF!,#REF!,$C968,#REF!,"&gt;="&amp;'Display 730 &amp; 1200'!$AN$10,#REF!,"&lt;="&amp;'Display 730 &amp; 1200'!$AN$9))</f>
        <v>#REF!</v>
      </c>
      <c r="E968" t="e">
        <f>IF($C968="",0,SUMIFS(#REF!,#REF!,$C968,#REF!,"&gt;="&amp;'Display 730 &amp; 1200'!$AN$12,#REF!,"&lt;="&amp;'Display 730 &amp; 1200'!$AN$11))</f>
        <v>#REF!</v>
      </c>
    </row>
    <row r="969" spans="1:5">
      <c r="A969" t="str">
        <f>IF(INDEX('Display 730 &amp; 1200'!$A:$A,ROW())="","",INDEX('Display 730 &amp; 1200'!$A:$A,ROW()))</f>
        <v>YOGYAKARTA日惹</v>
      </c>
      <c r="B969" t="str">
        <f>IF(INDEX('Display 730 &amp; 1200'!$B:$B,ROW())="","",INDEX('Display 730 &amp; 1200'!$B:$B,ROW()))</f>
        <v>RIHFA RAFSANJANI</v>
      </c>
      <c r="C969" t="str">
        <f>IF(INDEX('Display 730 &amp; 1200'!$D:$D,ROW())="","",INDEX('Display 730 &amp; 1200'!$D:$D,ROW()))</f>
        <v>WANAREJA</v>
      </c>
      <c r="D969" t="e">
        <f>IF($C969="",0,SUMIFS(#REF!,#REF!,$C969,#REF!,"&gt;="&amp;'Display 730 &amp; 1200'!$AN$10,#REF!,"&lt;="&amp;'Display 730 &amp; 1200'!$AN$9))</f>
        <v>#REF!</v>
      </c>
      <c r="E969" t="e">
        <f>IF($C969="",0,SUMIFS(#REF!,#REF!,$C969,#REF!,"&gt;="&amp;'Display 730 &amp; 1200'!$AN$12,#REF!,"&lt;="&amp;'Display 730 &amp; 1200'!$AN$11))</f>
        <v>#REF!</v>
      </c>
    </row>
    <row r="970" spans="1:5">
      <c r="A970" t="str">
        <f>IF(INDEX('Display 730 &amp; 1200'!$A:$A,ROW())="","",INDEX('Display 730 &amp; 1200'!$A:$A,ROW()))</f>
        <v>YOGYAKARTA日惹</v>
      </c>
      <c r="B970" t="str">
        <f>IF(INDEX('Display 730 &amp; 1200'!$B:$B,ROW())="","",INDEX('Display 730 &amp; 1200'!$B:$B,ROW()))</f>
        <v>AGUS SULAEMAN</v>
      </c>
      <c r="C970" t="str">
        <f>IF(INDEX('Display 730 &amp; 1200'!$D:$D,ROW())="","",INDEX('Display 730 &amp; 1200'!$D:$D,ROW()))</f>
        <v>YOGYAKARTA</v>
      </c>
      <c r="D970" t="e">
        <f>IF($C970="",0,SUMIFS(#REF!,#REF!,$C970,#REF!,"&gt;="&amp;'Display 730 &amp; 1200'!$AN$10,#REF!,"&lt;="&amp;'Display 730 &amp; 1200'!$AN$9))</f>
        <v>#REF!</v>
      </c>
      <c r="E970" t="e">
        <f>IF($C970="",0,SUMIFS(#REF!,#REF!,$C970,#REF!,"&gt;="&amp;'Display 730 &amp; 1200'!$AN$12,#REF!,"&lt;="&amp;'Display 730 &amp; 1200'!$AN$11))</f>
        <v>#REF!</v>
      </c>
    </row>
    <row r="971" spans="1:5">
      <c r="A971" t="str">
        <f>IF(INDEX('Display 730 &amp; 1200'!$A:$A,ROW())="","",INDEX('Display 730 &amp; 1200'!$A:$A,ROW()))</f>
        <v>YOGYAKARTA日惹</v>
      </c>
      <c r="B971" t="str">
        <f>IF(INDEX('Display 730 &amp; 1200'!$B:$B,ROW())="","",INDEX('Display 730 &amp; 1200'!$B:$B,ROW()))</f>
        <v>AGUS SULAEMAN</v>
      </c>
      <c r="C971" t="str">
        <f>IF(INDEX('Display 730 &amp; 1200'!$D:$D,ROW())="","",INDEX('Display 730 &amp; 1200'!$D:$D,ROW()))</f>
        <v>UMBULHARJO</v>
      </c>
      <c r="D971" t="e">
        <f>IF($C971="",0,SUMIFS(#REF!,#REF!,$C971,#REF!,"&gt;="&amp;'Display 730 &amp; 1200'!$AN$10,#REF!,"&lt;="&amp;'Display 730 &amp; 1200'!$AN$9))</f>
        <v>#REF!</v>
      </c>
      <c r="E971" t="e">
        <f>IF($C971="",0,SUMIFS(#REF!,#REF!,$C971,#REF!,"&gt;="&amp;'Display 730 &amp; 1200'!$AN$12,#REF!,"&lt;="&amp;'Display 730 &amp; 1200'!$AN$11))</f>
        <v>#REF!</v>
      </c>
    </row>
    <row r="972" spans="1:5">
      <c r="A972" t="str">
        <f>IF(INDEX('Display 730 &amp; 1200'!$A:$A,ROW())="","",INDEX('Display 730 &amp; 1200'!$A:$A,ROW()))</f>
        <v>YOGYAKARTA日惹</v>
      </c>
      <c r="B972" t="str">
        <f>IF(INDEX('Display 730 &amp; 1200'!$B:$B,ROW())="","",INDEX('Display 730 &amp; 1200'!$B:$B,ROW()))</f>
        <v>AGUS SULAEMAN</v>
      </c>
      <c r="C972" t="str">
        <f>IF(INDEX('Display 730 &amp; 1200'!$D:$D,ROW())="","",INDEX('Display 730 &amp; 1200'!$D:$D,ROW()))</f>
        <v>KATAMSO</v>
      </c>
      <c r="D972" t="e">
        <f>IF($C972="",0,SUMIFS(#REF!,#REF!,$C972,#REF!,"&gt;="&amp;'Display 730 &amp; 1200'!$AN$10,#REF!,"&lt;="&amp;'Display 730 &amp; 1200'!$AN$9))</f>
        <v>#REF!</v>
      </c>
      <c r="E972" t="e">
        <f>IF($C972="",0,SUMIFS(#REF!,#REF!,$C972,#REF!,"&gt;="&amp;'Display 730 &amp; 1200'!$AN$12,#REF!,"&lt;="&amp;'Display 730 &amp; 1200'!$AN$11))</f>
        <v>#REF!</v>
      </c>
    </row>
    <row r="973" spans="1:5">
      <c r="A973" t="str">
        <f>IF(INDEX('Display 730 &amp; 1200'!$A:$A,ROW())="","",INDEX('Display 730 &amp; 1200'!$A:$A,ROW()))</f>
        <v>YOGYAKARTA日惹</v>
      </c>
      <c r="B973" t="str">
        <f>IF(INDEX('Display 730 &amp; 1200'!$B:$B,ROW())="","",INDEX('Display 730 &amp; 1200'!$B:$B,ROW()))</f>
        <v>AGUS SULAEMAN</v>
      </c>
      <c r="C973" t="str">
        <f>IF(INDEX('Display 730 &amp; 1200'!$D:$D,ROW())="","",INDEX('Display 730 &amp; 1200'!$D:$D,ROW()))</f>
        <v>SURYOWIJAYAN</v>
      </c>
      <c r="D973" t="e">
        <f>IF($C973="",0,SUMIFS(#REF!,#REF!,$C973,#REF!,"&gt;="&amp;'Display 730 &amp; 1200'!$AN$10,#REF!,"&lt;="&amp;'Display 730 &amp; 1200'!$AN$9))</f>
        <v>#REF!</v>
      </c>
      <c r="E973" t="e">
        <f>IF($C973="",0,SUMIFS(#REF!,#REF!,$C973,#REF!,"&gt;="&amp;'Display 730 &amp; 1200'!$AN$12,#REF!,"&lt;="&amp;'Display 730 &amp; 1200'!$AN$11))</f>
        <v>#REF!</v>
      </c>
    </row>
    <row r="974" spans="1:5">
      <c r="A974" t="str">
        <f>IF(INDEX('Display 730 &amp; 1200'!$A:$A,ROW())="","",INDEX('Display 730 &amp; 1200'!$A:$A,ROW()))</f>
        <v>YOGYAKARTA日惹</v>
      </c>
      <c r="B974" t="str">
        <f>IF(INDEX('Display 730 &amp; 1200'!$B:$B,ROW())="","",INDEX('Display 730 &amp; 1200'!$B:$B,ROW()))</f>
        <v>AGUS SULAEMAN</v>
      </c>
      <c r="C974" t="str">
        <f>IF(INDEX('Display 730 &amp; 1200'!$D:$D,ROW())="","",INDEX('Display 730 &amp; 1200'!$D:$D,ROW()))</f>
        <v>GEDONG_KUNING</v>
      </c>
      <c r="D974" t="e">
        <f>IF($C974="",0,SUMIFS(#REF!,#REF!,$C974,#REF!,"&gt;="&amp;'Display 730 &amp; 1200'!$AN$10,#REF!,"&lt;="&amp;'Display 730 &amp; 1200'!$AN$9))</f>
        <v>#REF!</v>
      </c>
      <c r="E974" t="e">
        <f>IF($C974="",0,SUMIFS(#REF!,#REF!,$C974,#REF!,"&gt;="&amp;'Display 730 &amp; 1200'!$AN$12,#REF!,"&lt;="&amp;'Display 730 &amp; 1200'!$AN$11))</f>
        <v>#REF!</v>
      </c>
    </row>
    <row r="975" spans="1:5">
      <c r="A975" t="str">
        <f>IF(INDEX('Display 730 &amp; 1200'!$A:$A,ROW())="","",INDEX('Display 730 &amp; 1200'!$A:$A,ROW()))</f>
        <v>YOGYAKARTA日惹</v>
      </c>
      <c r="B975" t="str">
        <f>IF(INDEX('Display 730 &amp; 1200'!$B:$B,ROW())="","",INDEX('Display 730 &amp; 1200'!$B:$B,ROW()))</f>
        <v>AGUS SULAEMAN</v>
      </c>
      <c r="C975" t="str">
        <f>IF(INDEX('Display 730 &amp; 1200'!$D:$D,ROW())="","",INDEX('Display 730 &amp; 1200'!$D:$D,ROW()))</f>
        <v>GIWANGAN</v>
      </c>
      <c r="D975" t="e">
        <f>IF($C975="",0,SUMIFS(#REF!,#REF!,$C975,#REF!,"&gt;="&amp;'Display 730 &amp; 1200'!$AN$10,#REF!,"&lt;="&amp;'Display 730 &amp; 1200'!$AN$9))</f>
        <v>#REF!</v>
      </c>
      <c r="E975" t="e">
        <f>IF($C975="",0,SUMIFS(#REF!,#REF!,$C975,#REF!,"&gt;="&amp;'Display 730 &amp; 1200'!$AN$12,#REF!,"&lt;="&amp;'Display 730 &amp; 1200'!$AN$11))</f>
        <v>#REF!</v>
      </c>
    </row>
    <row r="976" spans="1:5">
      <c r="A976" t="str">
        <f>IF(INDEX('Display 730 &amp; 1200'!$A:$A,ROW())="","",INDEX('Display 730 &amp; 1200'!$A:$A,ROW()))</f>
        <v>YOGYAKARTA日惹</v>
      </c>
      <c r="B976" t="str">
        <f>IF(INDEX('Display 730 &amp; 1200'!$B:$B,ROW())="","",INDEX('Display 730 &amp; 1200'!$B:$B,ROW()))</f>
        <v>IMAM ARIEF BUDI SANTOSO</v>
      </c>
      <c r="C976" t="str">
        <f>IF(INDEX('Display 730 &amp; 1200'!$D:$D,ROW())="","",INDEX('Display 730 &amp; 1200'!$D:$D,ROW()))</f>
        <v>COLOMADU</v>
      </c>
      <c r="D976" t="e">
        <f>IF($C976="",0,SUMIFS(#REF!,#REF!,$C976,#REF!,"&gt;="&amp;'Display 730 &amp; 1200'!$AN$10,#REF!,"&lt;="&amp;'Display 730 &amp; 1200'!$AN$9))</f>
        <v>#REF!</v>
      </c>
      <c r="E976" t="e">
        <f>IF($C976="",0,SUMIFS(#REF!,#REF!,$C976,#REF!,"&gt;="&amp;'Display 730 &amp; 1200'!$AN$12,#REF!,"&lt;="&amp;'Display 730 &amp; 1200'!$AN$11))</f>
        <v>#REF!</v>
      </c>
    </row>
    <row r="977" spans="1:5">
      <c r="A977" t="str">
        <f>IF(INDEX('Display 730 &amp; 1200'!$A:$A,ROW())="","",INDEX('Display 730 &amp; 1200'!$A:$A,ROW()))</f>
        <v>YOGYAKARTA日惹</v>
      </c>
      <c r="B977" t="str">
        <f>IF(INDEX('Display 730 &amp; 1200'!$B:$B,ROW())="","",INDEX('Display 730 &amp; 1200'!$B:$B,ROW()))</f>
        <v>IMAM ARIEF BUDI SANTOSO</v>
      </c>
      <c r="C977" t="str">
        <f>IF(INDEX('Display 730 &amp; 1200'!$D:$D,ROW())="","",INDEX('Display 730 &amp; 1200'!$D:$D,ROW()))</f>
        <v>TASIKMADU</v>
      </c>
      <c r="D977" t="e">
        <f>IF($C977="",0,SUMIFS(#REF!,#REF!,$C977,#REF!,"&gt;="&amp;'Display 730 &amp; 1200'!$AN$10,#REF!,"&lt;="&amp;'Display 730 &amp; 1200'!$AN$9))</f>
        <v>#REF!</v>
      </c>
      <c r="E977" t="e">
        <f>IF($C977="",0,SUMIFS(#REF!,#REF!,$C977,#REF!,"&gt;="&amp;'Display 730 &amp; 1200'!$AN$12,#REF!,"&lt;="&amp;'Display 730 &amp; 1200'!$AN$11))</f>
        <v>#REF!</v>
      </c>
    </row>
    <row r="978" spans="1:5">
      <c r="A978" t="str">
        <f>IF(INDEX('Display 730 &amp; 1200'!$A:$A,ROW())="","",INDEX('Display 730 &amp; 1200'!$A:$A,ROW()))</f>
        <v>YOGYAKARTA日惹</v>
      </c>
      <c r="B978" t="str">
        <f>IF(INDEX('Display 730 &amp; 1200'!$B:$B,ROW())="","",INDEX('Display 730 &amp; 1200'!$B:$B,ROW()))</f>
        <v>IMAM ARIEF BUDI SANTOSO</v>
      </c>
      <c r="C978" t="str">
        <f>IF(INDEX('Display 730 &amp; 1200'!$D:$D,ROW())="","",INDEX('Display 730 &amp; 1200'!$D:$D,ROW()))</f>
        <v>GONDANGREJO</v>
      </c>
      <c r="D978" t="e">
        <f>IF($C978="",0,SUMIFS(#REF!,#REF!,$C978,#REF!,"&gt;="&amp;'Display 730 &amp; 1200'!$AN$10,#REF!,"&lt;="&amp;'Display 730 &amp; 1200'!$AN$9))</f>
        <v>#REF!</v>
      </c>
      <c r="E978" t="e">
        <f>IF($C978="",0,SUMIFS(#REF!,#REF!,$C978,#REF!,"&gt;="&amp;'Display 730 &amp; 1200'!$AN$12,#REF!,"&lt;="&amp;'Display 730 &amp; 1200'!$AN$11))</f>
        <v>#REF!</v>
      </c>
    </row>
    <row r="979" spans="1:5">
      <c r="A979" t="str">
        <f>IF(INDEX('Display 730 &amp; 1200'!$A:$A,ROW())="","",INDEX('Display 730 &amp; 1200'!$A:$A,ROW()))</f>
        <v>YOGYAKARTA日惹</v>
      </c>
      <c r="B979" t="str">
        <f>IF(INDEX('Display 730 &amp; 1200'!$B:$B,ROW())="","",INDEX('Display 730 &amp; 1200'!$B:$B,ROW()))</f>
        <v>IMAM ARIEF BUDI SANTOSO</v>
      </c>
      <c r="C979" t="str">
        <f>IF(INDEX('Display 730 &amp; 1200'!$D:$D,ROW())="","",INDEX('Display 730 &amp; 1200'!$D:$D,ROW()))</f>
        <v>KARANG_PANDAN</v>
      </c>
      <c r="D979" t="e">
        <f>IF($C979="",0,SUMIFS(#REF!,#REF!,$C979,#REF!,"&gt;="&amp;'Display 730 &amp; 1200'!$AN$10,#REF!,"&lt;="&amp;'Display 730 &amp; 1200'!$AN$9))</f>
        <v>#REF!</v>
      </c>
      <c r="E979" t="e">
        <f>IF($C979="",0,SUMIFS(#REF!,#REF!,$C979,#REF!,"&gt;="&amp;'Display 730 &amp; 1200'!$AN$12,#REF!,"&lt;="&amp;'Display 730 &amp; 1200'!$AN$11))</f>
        <v>#REF!</v>
      </c>
    </row>
    <row r="980" spans="1:5">
      <c r="A980" t="str">
        <f>IF(INDEX('Display 730 &amp; 1200'!$A:$A,ROW())="","",INDEX('Display 730 &amp; 1200'!$A:$A,ROW()))</f>
        <v>YOGYAKARTA日惹</v>
      </c>
      <c r="B980" t="str">
        <f>IF(INDEX('Display 730 &amp; 1200'!$B:$B,ROW())="","",INDEX('Display 730 &amp; 1200'!$B:$B,ROW()))</f>
        <v>IMAM ARIEF BUDI SANTOSO</v>
      </c>
      <c r="C980" t="str">
        <f>IF(INDEX('Display 730 &amp; 1200'!$D:$D,ROW())="","",INDEX('Display 730 &amp; 1200'!$D:$D,ROW()))</f>
        <v>MATESI</v>
      </c>
      <c r="D980" t="e">
        <f>IF($C980="",0,SUMIFS(#REF!,#REF!,$C980,#REF!,"&gt;="&amp;'Display 730 &amp; 1200'!$AN$10,#REF!,"&lt;="&amp;'Display 730 &amp; 1200'!$AN$9))</f>
        <v>#REF!</v>
      </c>
      <c r="E980" t="e">
        <f>IF($C980="",0,SUMIFS(#REF!,#REF!,$C980,#REF!,"&gt;="&amp;'Display 730 &amp; 1200'!$AN$12,#REF!,"&lt;="&amp;'Display 730 &amp; 1200'!$AN$11))</f>
        <v>#REF!</v>
      </c>
    </row>
    <row r="981" spans="1:5">
      <c r="A981" t="str">
        <f>IF(INDEX('Display 730 &amp; 1200'!$A:$A,ROW())="","",INDEX('Display 730 &amp; 1200'!$A:$A,ROW()))</f>
        <v>YOGYAKARTA日惹</v>
      </c>
      <c r="B981" t="str">
        <f>IF(INDEX('Display 730 &amp; 1200'!$B:$B,ROW())="","",INDEX('Display 730 &amp; 1200'!$B:$B,ROW()))</f>
        <v>IMAM ARIEF BUDI SANTOSO</v>
      </c>
      <c r="C981" t="str">
        <f>IF(INDEX('Display 730 &amp; 1200'!$D:$D,ROW())="","",INDEX('Display 730 &amp; 1200'!$D:$D,ROW()))</f>
        <v>BEJEN</v>
      </c>
      <c r="D981" t="e">
        <f>IF($C981="",0,SUMIFS(#REF!,#REF!,$C981,#REF!,"&gt;="&amp;'Display 730 &amp; 1200'!$AN$10,#REF!,"&lt;="&amp;'Display 730 &amp; 1200'!$AN$9))</f>
        <v>#REF!</v>
      </c>
      <c r="E981" t="e">
        <f>IF($C981="",0,SUMIFS(#REF!,#REF!,$C981,#REF!,"&gt;="&amp;'Display 730 &amp; 1200'!$AN$12,#REF!,"&lt;="&amp;'Display 730 &amp; 1200'!$AN$11))</f>
        <v>#REF!</v>
      </c>
    </row>
    <row r="982" spans="1:5">
      <c r="A982" t="str">
        <f>IF(INDEX('Display 730 &amp; 1200'!$A:$A,ROW())="","",INDEX('Display 730 &amp; 1200'!$A:$A,ROW()))</f>
        <v>YOGYAKARTA日惹</v>
      </c>
      <c r="B982" t="str">
        <f>IF(INDEX('Display 730 &amp; 1200'!$B:$B,ROW())="","",INDEX('Display 730 &amp; 1200'!$B:$B,ROW()))</f>
        <v>IMAM ARIEF BUDI SANTOSO</v>
      </c>
      <c r="C982" t="str">
        <f>IF(INDEX('Display 730 &amp; 1200'!$D:$D,ROW())="","",INDEX('Display 730 &amp; 1200'!$D:$D,ROW()))</f>
        <v>NGRINGO</v>
      </c>
      <c r="D982" t="e">
        <f>IF($C982="",0,SUMIFS(#REF!,#REF!,$C982,#REF!,"&gt;="&amp;'Display 730 &amp; 1200'!$AN$10,#REF!,"&lt;="&amp;'Display 730 &amp; 1200'!$AN$9))</f>
        <v>#REF!</v>
      </c>
      <c r="E982" t="e">
        <f>IF($C982="",0,SUMIFS(#REF!,#REF!,$C982,#REF!,"&gt;="&amp;'Display 730 &amp; 1200'!$AN$12,#REF!,"&lt;="&amp;'Display 730 &amp; 1200'!$AN$11))</f>
        <v>#REF!</v>
      </c>
    </row>
    <row r="983" spans="1:5">
      <c r="A983" t="str">
        <f>IF(INDEX('Display 730 &amp; 1200'!$A:$A,ROW())="","",INDEX('Display 730 &amp; 1200'!$A:$A,ROW()))</f>
        <v>YOGYAKARTA日惹</v>
      </c>
      <c r="B983" t="str">
        <f>IF(INDEX('Display 730 &amp; 1200'!$B:$B,ROW())="","",INDEX('Display 730 &amp; 1200'!$B:$B,ROW()))</f>
        <v>IMAM ARIEF BUDI SANTOSO</v>
      </c>
      <c r="C983" t="str">
        <f>IF(INDEX('Display 730 &amp; 1200'!$D:$D,ROW())="","",INDEX('Display 730 &amp; 1200'!$D:$D,ROW()))</f>
        <v>MOJOGEDANG</v>
      </c>
      <c r="D983" t="e">
        <f>IF($C983="",0,SUMIFS(#REF!,#REF!,$C983,#REF!,"&gt;="&amp;'Display 730 &amp; 1200'!$AN$10,#REF!,"&lt;="&amp;'Display 730 &amp; 1200'!$AN$9))</f>
        <v>#REF!</v>
      </c>
      <c r="E983" t="e">
        <f>IF($C983="",0,SUMIFS(#REF!,#REF!,$C983,#REF!,"&gt;="&amp;'Display 730 &amp; 1200'!$AN$12,#REF!,"&lt;="&amp;'Display 730 &amp; 1200'!$AN$11))</f>
        <v>#REF!</v>
      </c>
    </row>
    <row r="984" spans="1:5">
      <c r="A984" t="str">
        <f>IF(INDEX('Display 730 &amp; 1200'!$A:$A,ROW())="","",INDEX('Display 730 &amp; 1200'!$A:$A,ROW()))</f>
        <v>YOGYAKARTA日惹</v>
      </c>
      <c r="B984" t="str">
        <f>IF(INDEX('Display 730 &amp; 1200'!$B:$B,ROW())="","",INDEX('Display 730 &amp; 1200'!$B:$B,ROW()))</f>
        <v>IMAM ARIEF BUDI SANTOSO</v>
      </c>
      <c r="C984" t="str">
        <f>IF(INDEX('Display 730 &amp; 1200'!$D:$D,ROW())="","",INDEX('Display 730 &amp; 1200'!$D:$D,ROW()))</f>
        <v>TUGU_BOTO</v>
      </c>
      <c r="D984" t="e">
        <f>IF($C984="",0,SUMIFS(#REF!,#REF!,$C984,#REF!,"&gt;="&amp;'Display 730 &amp; 1200'!$AN$10,#REF!,"&lt;="&amp;'Display 730 &amp; 1200'!$AN$9))</f>
        <v>#REF!</v>
      </c>
      <c r="E984" t="e">
        <f>IF($C984="",0,SUMIFS(#REF!,#REF!,$C984,#REF!,"&gt;="&amp;'Display 730 &amp; 1200'!$AN$12,#REF!,"&lt;="&amp;'Display 730 &amp; 1200'!$AN$11))</f>
        <v>#REF!</v>
      </c>
    </row>
    <row r="985" spans="1:5">
      <c r="A985" t="str">
        <f>IF(INDEX('Display 730 &amp; 1200'!$A:$A,ROW())="","",INDEX('Display 730 &amp; 1200'!$A:$A,ROW()))</f>
        <v>YOGYAKARTA日惹</v>
      </c>
      <c r="B985" t="str">
        <f>IF(INDEX('Display 730 &amp; 1200'!$B:$B,ROW())="","",INDEX('Display 730 &amp; 1200'!$B:$B,ROW()))</f>
        <v>IMAM ARIEF BUDI SANTOSO</v>
      </c>
      <c r="C985" t="str">
        <f>IF(INDEX('Display 730 &amp; 1200'!$D:$D,ROW())="","",INDEX('Display 730 &amp; 1200'!$D:$D,ROW()))</f>
        <v>JUMAPOLO</v>
      </c>
      <c r="D985" t="e">
        <f>IF($C985="",0,SUMIFS(#REF!,#REF!,$C985,#REF!,"&gt;="&amp;'Display 730 &amp; 1200'!$AN$10,#REF!,"&lt;="&amp;'Display 730 &amp; 1200'!$AN$9))</f>
        <v>#REF!</v>
      </c>
      <c r="E985" t="e">
        <f>IF($C985="",0,SUMIFS(#REF!,#REF!,$C985,#REF!,"&gt;="&amp;'Display 730 &amp; 1200'!$AN$12,#REF!,"&lt;="&amp;'Display 730 &amp; 1200'!$AN$11))</f>
        <v>#REF!</v>
      </c>
    </row>
    <row r="986" spans="1:5">
      <c r="A986" t="str">
        <f>IF(INDEX('Display 730 &amp; 1200'!$A:$A,ROW())="","",INDEX('Display 730 &amp; 1200'!$A:$A,ROW()))</f>
        <v>YOGYAKARTA日惹</v>
      </c>
      <c r="B986" t="str">
        <f>IF(INDEX('Display 730 &amp; 1200'!$B:$B,ROW())="","",INDEX('Display 730 &amp; 1200'!$B:$B,ROW()))</f>
        <v>IMAM ARIEF BUDI SANTOSO</v>
      </c>
      <c r="C986" t="str">
        <f>IF(INDEX('Display 730 &amp; 1200'!$D:$D,ROW())="","",INDEX('Display 730 &amp; 1200'!$D:$D,ROW()))</f>
        <v>KEBAKKRAMAT</v>
      </c>
      <c r="D986" t="e">
        <f>IF($C986="",0,SUMIFS(#REF!,#REF!,$C986,#REF!,"&gt;="&amp;'Display 730 &amp; 1200'!$AN$10,#REF!,"&lt;="&amp;'Display 730 &amp; 1200'!$AN$9))</f>
        <v>#REF!</v>
      </c>
      <c r="E986" t="e">
        <f>IF($C986="",0,SUMIFS(#REF!,#REF!,$C986,#REF!,"&gt;="&amp;'Display 730 &amp; 1200'!$AN$12,#REF!,"&lt;="&amp;'Display 730 &amp; 1200'!$AN$11))</f>
        <v>#REF!</v>
      </c>
    </row>
    <row r="987" spans="1:5">
      <c r="A987" t="str">
        <f>IF(INDEX('Display 730 &amp; 1200'!$A:$A,ROW())="","",INDEX('Display 730 &amp; 1200'!$A:$A,ROW()))</f>
        <v>YOGYAKARTA日惹</v>
      </c>
      <c r="B987" t="str">
        <f>IF(INDEX('Display 730 &amp; 1200'!$B:$B,ROW())="","",INDEX('Display 730 &amp; 1200'!$B:$B,ROW()))</f>
        <v>RIHFA RAFSANJANI</v>
      </c>
      <c r="C987" t="str">
        <f>IF(INDEX('Display 730 &amp; 1200'!$D:$D,ROW())="","",INDEX('Display 730 &amp; 1200'!$D:$D,ROW()))</f>
        <v>GOMBONG</v>
      </c>
      <c r="D987" t="e">
        <f>IF($C987="",0,SUMIFS(#REF!,#REF!,$C987,#REF!,"&gt;="&amp;'Display 730 &amp; 1200'!$AN$10,#REF!,"&lt;="&amp;'Display 730 &amp; 1200'!$AN$9))</f>
        <v>#REF!</v>
      </c>
      <c r="E987" t="e">
        <f>IF($C987="",0,SUMIFS(#REF!,#REF!,$C987,#REF!,"&gt;="&amp;'Display 730 &amp; 1200'!$AN$12,#REF!,"&lt;="&amp;'Display 730 &amp; 1200'!$AN$11))</f>
        <v>#REF!</v>
      </c>
    </row>
    <row r="988" spans="1:5">
      <c r="A988" t="str">
        <f>IF(INDEX('Display 730 &amp; 1200'!$A:$A,ROW())="","",INDEX('Display 730 &amp; 1200'!$A:$A,ROW()))</f>
        <v>YOGYAKARTA日惹</v>
      </c>
      <c r="B988" t="str">
        <f>IF(INDEX('Display 730 &amp; 1200'!$B:$B,ROW())="","",INDEX('Display 730 &amp; 1200'!$B:$B,ROW()))</f>
        <v>RIHFA RAFSANJANI</v>
      </c>
      <c r="C988" t="str">
        <f>IF(INDEX('Display 730 &amp; 1200'!$D:$D,ROW())="","",INDEX('Display 730 &amp; 1200'!$D:$D,ROW()))</f>
        <v>KBM02A</v>
      </c>
      <c r="D988" t="e">
        <f>IF($C988="",0,SUMIFS(#REF!,#REF!,$C988,#REF!,"&gt;="&amp;'Display 730 &amp; 1200'!$AN$10,#REF!,"&lt;="&amp;'Display 730 &amp; 1200'!$AN$9))</f>
        <v>#REF!</v>
      </c>
      <c r="E988" t="e">
        <f>IF($C988="",0,SUMIFS(#REF!,#REF!,$C988,#REF!,"&gt;="&amp;'Display 730 &amp; 1200'!$AN$12,#REF!,"&lt;="&amp;'Display 730 &amp; 1200'!$AN$11))</f>
        <v>#REF!</v>
      </c>
    </row>
    <row r="989" spans="1:5">
      <c r="A989" t="str">
        <f>IF(INDEX('Display 730 &amp; 1200'!$A:$A,ROW())="","",INDEX('Display 730 &amp; 1200'!$A:$A,ROW()))</f>
        <v>YOGYAKARTA日惹</v>
      </c>
      <c r="B989" t="str">
        <f>IF(INDEX('Display 730 &amp; 1200'!$B:$B,ROW())="","",INDEX('Display 730 &amp; 1200'!$B:$B,ROW()))</f>
        <v>RIHFA RAFSANJANI</v>
      </c>
      <c r="C989" t="str">
        <f>IF(INDEX('Display 730 &amp; 1200'!$D:$D,ROW())="","",INDEX('Display 730 &amp; 1200'!$D:$D,ROW()))</f>
        <v>PREMBUN</v>
      </c>
      <c r="D989" t="e">
        <f>IF($C989="",0,SUMIFS(#REF!,#REF!,$C989,#REF!,"&gt;="&amp;'Display 730 &amp; 1200'!$AN$10,#REF!,"&lt;="&amp;'Display 730 &amp; 1200'!$AN$9))</f>
        <v>#REF!</v>
      </c>
      <c r="E989" t="e">
        <f>IF($C989="",0,SUMIFS(#REF!,#REF!,$C989,#REF!,"&gt;="&amp;'Display 730 &amp; 1200'!$AN$12,#REF!,"&lt;="&amp;'Display 730 &amp; 1200'!$AN$11))</f>
        <v>#REF!</v>
      </c>
    </row>
    <row r="990" spans="1:5">
      <c r="A990" t="str">
        <f>IF(INDEX('Display 730 &amp; 1200'!$A:$A,ROW())="","",INDEX('Display 730 &amp; 1200'!$A:$A,ROW()))</f>
        <v>YOGYAKARTA日惹</v>
      </c>
      <c r="B990" t="str">
        <f>IF(INDEX('Display 730 &amp; 1200'!$B:$B,ROW())="","",INDEX('Display 730 &amp; 1200'!$B:$B,ROW()))</f>
        <v>RIHFA RAFSANJANI</v>
      </c>
      <c r="C990" t="str">
        <f>IF(INDEX('Display 730 &amp; 1200'!$D:$D,ROW())="","",INDEX('Display 730 &amp; 1200'!$D:$D,ROW()))</f>
        <v>KEBUMEN_KOTA</v>
      </c>
      <c r="D990" t="e">
        <f>IF($C990="",0,SUMIFS(#REF!,#REF!,$C990,#REF!,"&gt;="&amp;'Display 730 &amp; 1200'!$AN$10,#REF!,"&lt;="&amp;'Display 730 &amp; 1200'!$AN$9))</f>
        <v>#REF!</v>
      </c>
      <c r="E990" t="e">
        <f>IF($C990="",0,SUMIFS(#REF!,#REF!,$C990,#REF!,"&gt;="&amp;'Display 730 &amp; 1200'!$AN$12,#REF!,"&lt;="&amp;'Display 730 &amp; 1200'!$AN$11))</f>
        <v>#REF!</v>
      </c>
    </row>
    <row r="991" spans="1:5">
      <c r="A991" t="str">
        <f>IF(INDEX('Display 730 &amp; 1200'!$A:$A,ROW())="","",INDEX('Display 730 &amp; 1200'!$A:$A,ROW()))</f>
        <v>YOGYAKARTA日惹</v>
      </c>
      <c r="B991" t="str">
        <f>IF(INDEX('Display 730 &amp; 1200'!$B:$B,ROW())="","",INDEX('Display 730 &amp; 1200'!$B:$B,ROW()))</f>
        <v>RIHFA RAFSANJANI</v>
      </c>
      <c r="C991" t="str">
        <f>IF(INDEX('Display 730 &amp; 1200'!$D:$D,ROW())="","",INDEX('Display 730 &amp; 1200'!$D:$D,ROW()))</f>
        <v>AYAH</v>
      </c>
      <c r="D991" t="e">
        <f>IF($C991="",0,SUMIFS(#REF!,#REF!,$C991,#REF!,"&gt;="&amp;'Display 730 &amp; 1200'!$AN$10,#REF!,"&lt;="&amp;'Display 730 &amp; 1200'!$AN$9))</f>
        <v>#REF!</v>
      </c>
      <c r="E991" t="e">
        <f>IF($C991="",0,SUMIFS(#REF!,#REF!,$C991,#REF!,"&gt;="&amp;'Display 730 &amp; 1200'!$AN$12,#REF!,"&lt;="&amp;'Display 730 &amp; 1200'!$AN$11))</f>
        <v>#REF!</v>
      </c>
    </row>
    <row r="992" spans="1:5">
      <c r="A992" t="str">
        <f>IF(INDEX('Display 730 &amp; 1200'!$A:$A,ROW())="","",INDEX('Display 730 &amp; 1200'!$A:$A,ROW()))</f>
        <v>YOGYAKARTA日惹</v>
      </c>
      <c r="B992" t="str">
        <f>IF(INDEX('Display 730 &amp; 1200'!$B:$B,ROW())="","",INDEX('Display 730 &amp; 1200'!$B:$B,ROW()))</f>
        <v>RIHFA RAFSANJANI</v>
      </c>
      <c r="C992" t="str">
        <f>IF(INDEX('Display 730 &amp; 1200'!$D:$D,ROW())="","",INDEX('Display 730 &amp; 1200'!$D:$D,ROW()))</f>
        <v>PETANAHAN</v>
      </c>
      <c r="D992" t="e">
        <f>IF($C992="",0,SUMIFS(#REF!,#REF!,$C992,#REF!,"&gt;="&amp;'Display 730 &amp; 1200'!$AN$10,#REF!,"&lt;="&amp;'Display 730 &amp; 1200'!$AN$9))</f>
        <v>#REF!</v>
      </c>
      <c r="E992" t="e">
        <f>IF($C992="",0,SUMIFS(#REF!,#REF!,$C992,#REF!,"&gt;="&amp;'Display 730 &amp; 1200'!$AN$12,#REF!,"&lt;="&amp;'Display 730 &amp; 1200'!$AN$11))</f>
        <v>#REF!</v>
      </c>
    </row>
    <row r="993" spans="1:5">
      <c r="A993" t="str">
        <f>IF(INDEX('Display 730 &amp; 1200'!$A:$A,ROW())="","",INDEX('Display 730 &amp; 1200'!$A:$A,ROW()))</f>
        <v>YOGYAKARTA日惹</v>
      </c>
      <c r="B993" t="str">
        <f>IF(INDEX('Display 730 &amp; 1200'!$B:$B,ROW())="","",INDEX('Display 730 &amp; 1200'!$B:$B,ROW()))</f>
        <v>RIHFA RAFSANJANI</v>
      </c>
      <c r="C993" t="str">
        <f>IF(INDEX('Display 730 &amp; 1200'!$D:$D,ROW())="","",INDEX('Display 730 &amp; 1200'!$D:$D,ROW()))</f>
        <v>KUTOWINANGUN</v>
      </c>
      <c r="D993" t="e">
        <f>IF($C993="",0,SUMIFS(#REF!,#REF!,$C993,#REF!,"&gt;="&amp;'Display 730 &amp; 1200'!$AN$10,#REF!,"&lt;="&amp;'Display 730 &amp; 1200'!$AN$9))</f>
        <v>#REF!</v>
      </c>
      <c r="E993" t="e">
        <f>IF($C993="",0,SUMIFS(#REF!,#REF!,$C993,#REF!,"&gt;="&amp;'Display 730 &amp; 1200'!$AN$12,#REF!,"&lt;="&amp;'Display 730 &amp; 1200'!$AN$11))</f>
        <v>#REF!</v>
      </c>
    </row>
    <row r="994" spans="1:5">
      <c r="A994" t="str">
        <f>IF(INDEX('Display 730 &amp; 1200'!$A:$A,ROW())="","",INDEX('Display 730 &amp; 1200'!$A:$A,ROW()))</f>
        <v>YOGYAKARTA日惹</v>
      </c>
      <c r="B994" t="str">
        <f>IF(INDEX('Display 730 &amp; 1200'!$B:$B,ROW())="","",INDEX('Display 730 &amp; 1200'!$B:$B,ROW()))</f>
        <v>RIHFA RAFSANJANI</v>
      </c>
      <c r="C994" t="str">
        <f>IF(INDEX('Display 730 &amp; 1200'!$D:$D,ROW())="","",INDEX('Display 730 &amp; 1200'!$D:$D,ROW()))</f>
        <v>CANDI_KEBUMEN</v>
      </c>
      <c r="D994" t="e">
        <f>IF($C994="",0,SUMIFS(#REF!,#REF!,$C994,#REF!,"&gt;="&amp;'Display 730 &amp; 1200'!$AN$10,#REF!,"&lt;="&amp;'Display 730 &amp; 1200'!$AN$9))</f>
        <v>#REF!</v>
      </c>
      <c r="E994" t="e">
        <f>IF($C994="",0,SUMIFS(#REF!,#REF!,$C994,#REF!,"&gt;="&amp;'Display 730 &amp; 1200'!$AN$12,#REF!,"&lt;="&amp;'Display 730 &amp; 1200'!$AN$11))</f>
        <v>#REF!</v>
      </c>
    </row>
    <row r="995" spans="1:5">
      <c r="A995" t="str">
        <f>IF(INDEX('Display 730 &amp; 1200'!$A:$A,ROW())="","",INDEX('Display 730 &amp; 1200'!$A:$A,ROW()))</f>
        <v>YOGYAKARTA日惹</v>
      </c>
      <c r="B995" t="str">
        <f>IF(INDEX('Display 730 &amp; 1200'!$B:$B,ROW())="","",INDEX('Display 730 &amp; 1200'!$B:$B,ROW()))</f>
        <v>RIHFA RAFSANJANI</v>
      </c>
      <c r="C995" t="str">
        <f>IF(INDEX('Display 730 &amp; 1200'!$D:$D,ROW())="","",INDEX('Display 730 &amp; 1200'!$D:$D,ROW()))</f>
        <v>KBM17</v>
      </c>
      <c r="D995" t="e">
        <f>IF($C995="",0,SUMIFS(#REF!,#REF!,$C995,#REF!,"&gt;="&amp;'Display 730 &amp; 1200'!$AN$10,#REF!,"&lt;="&amp;'Display 730 &amp; 1200'!$AN$9))</f>
        <v>#REF!</v>
      </c>
      <c r="E995" t="e">
        <f>IF($C995="",0,SUMIFS(#REF!,#REF!,$C995,#REF!,"&gt;="&amp;'Display 730 &amp; 1200'!$AN$12,#REF!,"&lt;="&amp;'Display 730 &amp; 1200'!$AN$11))</f>
        <v>#REF!</v>
      </c>
    </row>
    <row r="996" spans="1:5">
      <c r="A996" t="str">
        <f>IF(INDEX('Display 730 &amp; 1200'!$A:$A,ROW())="","",INDEX('Display 730 &amp; 1200'!$A:$A,ROW()))</f>
        <v>YOGYAKARTA日惹</v>
      </c>
      <c r="B996" t="str">
        <f>IF(INDEX('Display 730 &amp; 1200'!$B:$B,ROW())="","",INDEX('Display 730 &amp; 1200'!$B:$B,ROW()))</f>
        <v>AGUS SULAEMAN</v>
      </c>
      <c r="C996" t="str">
        <f>IF(INDEX('Display 730 &amp; 1200'!$D:$D,ROW())="","",INDEX('Display 730 &amp; 1200'!$D:$D,ROW()))</f>
        <v>WATES</v>
      </c>
      <c r="D996" t="e">
        <f>IF($C996="",0,SUMIFS(#REF!,#REF!,$C996,#REF!,"&gt;="&amp;'Display 730 &amp; 1200'!$AN$10,#REF!,"&lt;="&amp;'Display 730 &amp; 1200'!$AN$9))</f>
        <v>#REF!</v>
      </c>
      <c r="E996" t="e">
        <f>IF($C996="",0,SUMIFS(#REF!,#REF!,$C996,#REF!,"&gt;="&amp;'Display 730 &amp; 1200'!$AN$12,#REF!,"&lt;="&amp;'Display 730 &amp; 1200'!$AN$11))</f>
        <v>#REF!</v>
      </c>
    </row>
    <row r="997" spans="1:5">
      <c r="A997" t="str">
        <f>IF(INDEX('Display 730 &amp; 1200'!$A:$A,ROW())="","",INDEX('Display 730 &amp; 1200'!$A:$A,ROW()))</f>
        <v>YOGYAKARTA日惹</v>
      </c>
      <c r="B997" t="str">
        <f>IF(INDEX('Display 730 &amp; 1200'!$B:$B,ROW())="","",INDEX('Display 730 &amp; 1200'!$B:$B,ROW()))</f>
        <v>AGUS SULAEMAN</v>
      </c>
      <c r="C997" t="str">
        <f>IF(INDEX('Display 730 &amp; 1200'!$D:$D,ROW())="","",INDEX('Display 730 &amp; 1200'!$D:$D,ROW()))</f>
        <v>SENTOLO</v>
      </c>
      <c r="D997" t="e">
        <f>IF($C997="",0,SUMIFS(#REF!,#REF!,$C997,#REF!,"&gt;="&amp;'Display 730 &amp; 1200'!$AN$10,#REF!,"&lt;="&amp;'Display 730 &amp; 1200'!$AN$9))</f>
        <v>#REF!</v>
      </c>
      <c r="E997" t="e">
        <f>IF($C997="",0,SUMIFS(#REF!,#REF!,$C997,#REF!,"&gt;="&amp;'Display 730 &amp; 1200'!$AN$12,#REF!,"&lt;="&amp;'Display 730 &amp; 1200'!$AN$11))</f>
        <v>#REF!</v>
      </c>
    </row>
    <row r="998" spans="1:5">
      <c r="A998" t="str">
        <f>IF(INDEX('Display 730 &amp; 1200'!$A:$A,ROW())="","",INDEX('Display 730 &amp; 1200'!$A:$A,ROW()))</f>
        <v>YOGYAKARTA日惹</v>
      </c>
      <c r="B998" t="str">
        <f>IF(INDEX('Display 730 &amp; 1200'!$B:$B,ROW())="","",INDEX('Display 730 &amp; 1200'!$B:$B,ROW()))</f>
        <v>AGUS SULAEMAN</v>
      </c>
      <c r="C998" t="str">
        <f>IF(INDEX('Display 730 &amp; 1200'!$D:$D,ROW())="","",INDEX('Display 730 &amp; 1200'!$D:$D,ROW()))</f>
        <v>KULONPROGO</v>
      </c>
      <c r="D998" t="e">
        <f>IF($C998="",0,SUMIFS(#REF!,#REF!,$C998,#REF!,"&gt;="&amp;'Display 730 &amp; 1200'!$AN$10,#REF!,"&lt;="&amp;'Display 730 &amp; 1200'!$AN$9))</f>
        <v>#REF!</v>
      </c>
      <c r="E998" t="e">
        <f>IF($C998="",0,SUMIFS(#REF!,#REF!,$C998,#REF!,"&gt;="&amp;'Display 730 &amp; 1200'!$AN$12,#REF!,"&lt;="&amp;'Display 730 &amp; 1200'!$AN$11))</f>
        <v>#REF!</v>
      </c>
    </row>
    <row r="999" spans="1:5">
      <c r="A999" t="str">
        <f>IF(INDEX('Display 730 &amp; 1200'!$A:$A,ROW())="","",INDEX('Display 730 &amp; 1200'!$A:$A,ROW()))</f>
        <v>YOGYAKARTA日惹</v>
      </c>
      <c r="B999" t="str">
        <f>IF(INDEX('Display 730 &amp; 1200'!$B:$B,ROW())="","",INDEX('Display 730 &amp; 1200'!$B:$B,ROW()))</f>
        <v>AGUS SULAEMAN</v>
      </c>
      <c r="C999" t="str">
        <f>IF(INDEX('Display 730 &amp; 1200'!$D:$D,ROW())="","",INDEX('Display 730 &amp; 1200'!$D:$D,ROW()))</f>
        <v>NANGGULAN</v>
      </c>
      <c r="D999" t="e">
        <f>IF($C999="",0,SUMIFS(#REF!,#REF!,$C999,#REF!,"&gt;="&amp;'Display 730 &amp; 1200'!$AN$10,#REF!,"&lt;="&amp;'Display 730 &amp; 1200'!$AN$9))</f>
        <v>#REF!</v>
      </c>
      <c r="E999" t="e">
        <f>IF($C999="",0,SUMIFS(#REF!,#REF!,$C999,#REF!,"&gt;="&amp;'Display 730 &amp; 1200'!$AN$12,#REF!,"&lt;="&amp;'Display 730 &amp; 1200'!$AN$11))</f>
        <v>#REF!</v>
      </c>
    </row>
    <row r="1000" spans="1:5">
      <c r="A1000" t="str">
        <f>IF(INDEX('Display 730 &amp; 1200'!$A:$A,ROW())="","",INDEX('Display 730 &amp; 1200'!$A:$A,ROW()))</f>
        <v>YOGYAKARTA日惹</v>
      </c>
      <c r="B1000" t="str">
        <f>IF(INDEX('Display 730 &amp; 1200'!$B:$B,ROW())="","",INDEX('Display 730 &amp; 1200'!$B:$B,ROW()))</f>
        <v>IMAM ARIEF BUDI SANTOSO</v>
      </c>
      <c r="C1000" t="str">
        <f>IF(INDEX('Display 730 &amp; 1200'!$D:$D,ROW())="","",INDEX('Display 730 &amp; 1200'!$D:$D,ROW()))</f>
        <v>KLATEN_SELATAN</v>
      </c>
      <c r="D1000" t="e">
        <f>IF($C1000="",0,SUMIFS(#REF!,#REF!,$C1000,#REF!,"&gt;="&amp;'Display 730 &amp; 1200'!$AN$10,#REF!,"&lt;="&amp;'Display 730 &amp; 1200'!$AN$9))</f>
        <v>#REF!</v>
      </c>
      <c r="E1000" t="e">
        <f>IF($C1000="",0,SUMIFS(#REF!,#REF!,$C1000,#REF!,"&gt;="&amp;'Display 730 &amp; 1200'!$AN$12,#REF!,"&lt;="&amp;'Display 730 &amp; 1200'!$AN$11))</f>
        <v>#REF!</v>
      </c>
    </row>
    <row r="1001" spans="1:5">
      <c r="A1001" t="str">
        <f>IF(INDEX('Display 730 &amp; 1200'!$A:$A,ROW())="","",INDEX('Display 730 &amp; 1200'!$A:$A,ROW()))</f>
        <v>YOGYAKARTA日惹</v>
      </c>
      <c r="B1001" t="str">
        <f>IF(INDEX('Display 730 &amp; 1200'!$B:$B,ROW())="","",INDEX('Display 730 &amp; 1200'!$B:$B,ROW()))</f>
        <v>IMAM ARIEF BUDI SANTOSO</v>
      </c>
      <c r="C1001" t="str">
        <f>IF(INDEX('Display 730 &amp; 1200'!$D:$D,ROW())="","",INDEX('Display 730 &amp; 1200'!$D:$D,ROW()))</f>
        <v>PRAMBANAN</v>
      </c>
      <c r="D1001" t="e">
        <f>IF($C1001="",0,SUMIFS(#REF!,#REF!,$C1001,#REF!,"&gt;="&amp;'Display 730 &amp; 1200'!$AN$10,#REF!,"&lt;="&amp;'Display 730 &amp; 1200'!$AN$9))</f>
        <v>#REF!</v>
      </c>
      <c r="E1001" t="e">
        <f>IF($C1001="",0,SUMIFS(#REF!,#REF!,$C1001,#REF!,"&gt;="&amp;'Display 730 &amp; 1200'!$AN$12,#REF!,"&lt;="&amp;'Display 730 &amp; 1200'!$AN$11))</f>
        <v>#REF!</v>
      </c>
    </row>
    <row r="1002" spans="1:5">
      <c r="A1002" t="str">
        <f>IF(INDEX('Display 730 &amp; 1200'!$A:$A,ROW())="","",INDEX('Display 730 &amp; 1200'!$A:$A,ROW()))</f>
        <v>YOGYAKARTA日惹</v>
      </c>
      <c r="B1002" t="str">
        <f>IF(INDEX('Display 730 &amp; 1200'!$B:$B,ROW())="","",INDEX('Display 730 &amp; 1200'!$B:$B,ROW()))</f>
        <v>IMAM ARIEF BUDI SANTOSO</v>
      </c>
      <c r="C1002" t="str">
        <f>IF(INDEX('Display 730 &amp; 1200'!$D:$D,ROW())="","",INDEX('Display 730 &amp; 1200'!$D:$D,ROW()))</f>
        <v>DELANGGU</v>
      </c>
      <c r="D1002" t="e">
        <f>IF($C1002="",0,SUMIFS(#REF!,#REF!,$C1002,#REF!,"&gt;="&amp;'Display 730 &amp; 1200'!$AN$10,#REF!,"&lt;="&amp;'Display 730 &amp; 1200'!$AN$9))</f>
        <v>#REF!</v>
      </c>
      <c r="E1002" t="e">
        <f>IF($C1002="",0,SUMIFS(#REF!,#REF!,$C1002,#REF!,"&gt;="&amp;'Display 730 &amp; 1200'!$AN$12,#REF!,"&lt;="&amp;'Display 730 &amp; 1200'!$AN$11))</f>
        <v>#REF!</v>
      </c>
    </row>
    <row r="1003" spans="1:5">
      <c r="A1003" t="str">
        <f>IF(INDEX('Display 730 &amp; 1200'!$A:$A,ROW())="","",INDEX('Display 730 &amp; 1200'!$A:$A,ROW()))</f>
        <v>YOGYAKARTA日惹</v>
      </c>
      <c r="B1003" t="str">
        <f>IF(INDEX('Display 730 &amp; 1200'!$B:$B,ROW())="","",INDEX('Display 730 &amp; 1200'!$B:$B,ROW()))</f>
        <v>IMAM ARIEF BUDI SANTOSO</v>
      </c>
      <c r="C1003" t="str">
        <f>IF(INDEX('Display 730 &amp; 1200'!$D:$D,ROW())="","",INDEX('Display 730 &amp; 1200'!$D:$D,ROW()))</f>
        <v>BELANG_WETAN</v>
      </c>
      <c r="D1003" t="e">
        <f>IF($C1003="",0,SUMIFS(#REF!,#REF!,$C1003,#REF!,"&gt;="&amp;'Display 730 &amp; 1200'!$AN$10,#REF!,"&lt;="&amp;'Display 730 &amp; 1200'!$AN$9))</f>
        <v>#REF!</v>
      </c>
      <c r="E1003" t="e">
        <f>IF($C1003="",0,SUMIFS(#REF!,#REF!,$C1003,#REF!,"&gt;="&amp;'Display 730 &amp; 1200'!$AN$12,#REF!,"&lt;="&amp;'Display 730 &amp; 1200'!$AN$11))</f>
        <v>#REF!</v>
      </c>
    </row>
    <row r="1004" spans="1:5">
      <c r="A1004" t="str">
        <f>IF(INDEX('Display 730 &amp; 1200'!$A:$A,ROW())="","",INDEX('Display 730 &amp; 1200'!$A:$A,ROW()))</f>
        <v>YOGYAKARTA日惹</v>
      </c>
      <c r="B1004" t="str">
        <f>IF(INDEX('Display 730 &amp; 1200'!$B:$B,ROW())="","",INDEX('Display 730 &amp; 1200'!$B:$B,ROW()))</f>
        <v>IMAM ARIEF BUDI SANTOSO</v>
      </c>
      <c r="C1004" t="str">
        <f>IF(INDEX('Display 730 &amp; 1200'!$D:$D,ROW())="","",INDEX('Display 730 &amp; 1200'!$D:$D,ROW()))</f>
        <v>PEDAN</v>
      </c>
      <c r="D1004" t="e">
        <f>IF($C1004="",0,SUMIFS(#REF!,#REF!,$C1004,#REF!,"&gt;="&amp;'Display 730 &amp; 1200'!$AN$10,#REF!,"&lt;="&amp;'Display 730 &amp; 1200'!$AN$9))</f>
        <v>#REF!</v>
      </c>
      <c r="E1004" t="e">
        <f>IF($C1004="",0,SUMIFS(#REF!,#REF!,$C1004,#REF!,"&gt;="&amp;'Display 730 &amp; 1200'!$AN$12,#REF!,"&lt;="&amp;'Display 730 &amp; 1200'!$AN$11))</f>
        <v>#REF!</v>
      </c>
    </row>
    <row r="1005" spans="1:5">
      <c r="A1005" t="str">
        <f>IF(INDEX('Display 730 &amp; 1200'!$A:$A,ROW())="","",INDEX('Display 730 &amp; 1200'!$A:$A,ROW()))</f>
        <v>YOGYAKARTA日惹</v>
      </c>
      <c r="B1005" t="str">
        <f>IF(INDEX('Display 730 &amp; 1200'!$B:$B,ROW())="","",INDEX('Display 730 &amp; 1200'!$B:$B,ROW()))</f>
        <v>IMAM ARIEF BUDI SANTOSO</v>
      </c>
      <c r="C1005" t="str">
        <f>IF(INDEX('Display 730 &amp; 1200'!$D:$D,ROW())="","",INDEX('Display 730 &amp; 1200'!$D:$D,ROW()))</f>
        <v>KLATEN_TENGAH</v>
      </c>
      <c r="D1005" t="e">
        <f>IF($C1005="",0,SUMIFS(#REF!,#REF!,$C1005,#REF!,"&gt;="&amp;'Display 730 &amp; 1200'!$AN$10,#REF!,"&lt;="&amp;'Display 730 &amp; 1200'!$AN$9))</f>
        <v>#REF!</v>
      </c>
      <c r="E1005" t="e">
        <f>IF($C1005="",0,SUMIFS(#REF!,#REF!,$C1005,#REF!,"&gt;="&amp;'Display 730 &amp; 1200'!$AN$12,#REF!,"&lt;="&amp;'Display 730 &amp; 1200'!$AN$11))</f>
        <v>#REF!</v>
      </c>
    </row>
    <row r="1006" spans="1:5">
      <c r="A1006" t="str">
        <f>IF(INDEX('Display 730 &amp; 1200'!$A:$A,ROW())="","",INDEX('Display 730 &amp; 1200'!$A:$A,ROW()))</f>
        <v>YOGYAKARTA日惹</v>
      </c>
      <c r="B1006" t="str">
        <f>IF(INDEX('Display 730 &amp; 1200'!$B:$B,ROW())="","",INDEX('Display 730 &amp; 1200'!$B:$B,ROW()))</f>
        <v>IMAM ARIEF BUDI SANTOSO</v>
      </c>
      <c r="C1006" t="str">
        <f>IF(INDEX('Display 730 &amp; 1200'!$D:$D,ROW())="","",INDEX('Display 730 &amp; 1200'!$D:$D,ROW()))</f>
        <v>KARANGDOWO</v>
      </c>
      <c r="D1006" t="e">
        <f>IF($C1006="",0,SUMIFS(#REF!,#REF!,$C1006,#REF!,"&gt;="&amp;'Display 730 &amp; 1200'!$AN$10,#REF!,"&lt;="&amp;'Display 730 &amp; 1200'!$AN$9))</f>
        <v>#REF!</v>
      </c>
      <c r="E1006" t="e">
        <f>IF($C1006="",0,SUMIFS(#REF!,#REF!,$C1006,#REF!,"&gt;="&amp;'Display 730 &amp; 1200'!$AN$12,#REF!,"&lt;="&amp;'Display 730 &amp; 1200'!$AN$11))</f>
        <v>#REF!</v>
      </c>
    </row>
    <row r="1007" spans="1:5">
      <c r="A1007" t="str">
        <f>IF(INDEX('Display 730 &amp; 1200'!$A:$A,ROW())="","",INDEX('Display 730 &amp; 1200'!$A:$A,ROW()))</f>
        <v>YOGYAKARTA日惹</v>
      </c>
      <c r="B1007" t="str">
        <f>IF(INDEX('Display 730 &amp; 1200'!$B:$B,ROW())="","",INDEX('Display 730 &amp; 1200'!$B:$B,ROW()))</f>
        <v>IMAM ARIEF BUDI SANTOSO</v>
      </c>
      <c r="C1007" t="str">
        <f>IF(INDEX('Display 730 &amp; 1200'!$D:$D,ROW())="","",INDEX('Display 730 &amp; 1200'!$D:$D,ROW()))</f>
        <v>DC_KLATEN</v>
      </c>
      <c r="D1007" t="e">
        <f>IF($C1007="",0,SUMIFS(#REF!,#REF!,$C1007,#REF!,"&gt;="&amp;'Display 730 &amp; 1200'!$AN$10,#REF!,"&lt;="&amp;'Display 730 &amp; 1200'!$AN$9))</f>
        <v>#REF!</v>
      </c>
      <c r="E1007" t="e">
        <f>IF($C1007="",0,SUMIFS(#REF!,#REF!,$C1007,#REF!,"&gt;="&amp;'Display 730 &amp; 1200'!$AN$12,#REF!,"&lt;="&amp;'Display 730 &amp; 1200'!$AN$11))</f>
        <v>#REF!</v>
      </c>
    </row>
    <row r="1008" spans="1:5">
      <c r="A1008" t="str">
        <f>IF(INDEX('Display 730 &amp; 1200'!$A:$A,ROW())="","",INDEX('Display 730 &amp; 1200'!$A:$A,ROW()))</f>
        <v>YOGYAKARTA日惹</v>
      </c>
      <c r="B1008" t="str">
        <f>IF(INDEX('Display 730 &amp; 1200'!$B:$B,ROW())="","",INDEX('Display 730 &amp; 1200'!$B:$B,ROW()))</f>
        <v>IMAM ARIEF BUDI SANTOSO</v>
      </c>
      <c r="C1008" t="str">
        <f>IF(INDEX('Display 730 &amp; 1200'!$D:$D,ROW())="","",INDEX('Display 730 &amp; 1200'!$D:$D,ROW()))</f>
        <v>MOJAYAN</v>
      </c>
      <c r="D1008" t="e">
        <f>IF($C1008="",0,SUMIFS(#REF!,#REF!,$C1008,#REF!,"&gt;="&amp;'Display 730 &amp; 1200'!$AN$10,#REF!,"&lt;="&amp;'Display 730 &amp; 1200'!$AN$9))</f>
        <v>#REF!</v>
      </c>
      <c r="E1008" t="e">
        <f>IF($C1008="",0,SUMIFS(#REF!,#REF!,$C1008,#REF!,"&gt;="&amp;'Display 730 &amp; 1200'!$AN$12,#REF!,"&lt;="&amp;'Display 730 &amp; 1200'!$AN$11))</f>
        <v>#REF!</v>
      </c>
    </row>
    <row r="1009" spans="1:5">
      <c r="A1009" t="str">
        <f>IF(INDEX('Display 730 &amp; 1200'!$A:$A,ROW())="","",INDEX('Display 730 &amp; 1200'!$A:$A,ROW()))</f>
        <v>YOGYAKARTA日惹</v>
      </c>
      <c r="B1009" t="str">
        <f>IF(INDEX('Display 730 &amp; 1200'!$B:$B,ROW())="","",INDEX('Display 730 &amp; 1200'!$B:$B,ROW()))</f>
        <v>IMAM ARIEF BUDI SANTOSO</v>
      </c>
      <c r="C1009" t="str">
        <f>IF(INDEX('Display 730 &amp; 1200'!$D:$D,ROW())="","",INDEX('Display 730 &amp; 1200'!$D:$D,ROW()))</f>
        <v>MAYUNGAN</v>
      </c>
      <c r="D1009" t="e">
        <f>IF($C1009="",0,SUMIFS(#REF!,#REF!,$C1009,#REF!,"&gt;="&amp;'Display 730 &amp; 1200'!$AN$10,#REF!,"&lt;="&amp;'Display 730 &amp; 1200'!$AN$9))</f>
        <v>#REF!</v>
      </c>
      <c r="E1009" t="e">
        <f>IF($C1009="",0,SUMIFS(#REF!,#REF!,$C1009,#REF!,"&gt;="&amp;'Display 730 &amp; 1200'!$AN$12,#REF!,"&lt;="&amp;'Display 730 &amp; 1200'!$AN$11))</f>
        <v>#REF!</v>
      </c>
    </row>
    <row r="1010" spans="1:5">
      <c r="A1010" t="str">
        <f>IF(INDEX('Display 730 &amp; 1200'!$A:$A,ROW())="","",INDEX('Display 730 &amp; 1200'!$A:$A,ROW()))</f>
        <v>YOGYAKARTA日惹</v>
      </c>
      <c r="B1010" t="str">
        <f>IF(INDEX('Display 730 &amp; 1200'!$B:$B,ROW())="","",INDEX('Display 730 &amp; 1200'!$B:$B,ROW()))</f>
        <v>IMAM ARIEF BUDI SANTOSO</v>
      </c>
      <c r="C1010" t="str">
        <f>IF(INDEX('Display 730 &amp; 1200'!$D:$D,ROW())="","",INDEX('Display 730 &amp; 1200'!$D:$D,ROW()))</f>
        <v>TULUNG</v>
      </c>
      <c r="D1010" t="e">
        <f>IF($C1010="",0,SUMIFS(#REF!,#REF!,$C1010,#REF!,"&gt;="&amp;'Display 730 &amp; 1200'!$AN$10,#REF!,"&lt;="&amp;'Display 730 &amp; 1200'!$AN$9))</f>
        <v>#REF!</v>
      </c>
      <c r="E1010" t="e">
        <f>IF($C1010="",0,SUMIFS(#REF!,#REF!,$C1010,#REF!,"&gt;="&amp;'Display 730 &amp; 1200'!$AN$12,#REF!,"&lt;="&amp;'Display 730 &amp; 1200'!$AN$11))</f>
        <v>#REF!</v>
      </c>
    </row>
    <row r="1011" spans="1:5">
      <c r="A1011" t="str">
        <f>IF(INDEX('Display 730 &amp; 1200'!$A:$A,ROW())="","",INDEX('Display 730 &amp; 1200'!$A:$A,ROW()))</f>
        <v>YOGYAKARTA日惹</v>
      </c>
      <c r="B1011" t="str">
        <f>IF(INDEX('Display 730 &amp; 1200'!$B:$B,ROW())="","",INDEX('Display 730 &amp; 1200'!$B:$B,ROW()))</f>
        <v>IMAM ARIEF BUDI SANTOSO</v>
      </c>
      <c r="C1011" t="str">
        <f>IF(INDEX('Display 730 &amp; 1200'!$D:$D,ROW())="","",INDEX('Display 730 &amp; 1200'!$D:$D,ROW()))</f>
        <v>KLT26</v>
      </c>
      <c r="D1011" t="e">
        <f>IF($C1011="",0,SUMIFS(#REF!,#REF!,$C1011,#REF!,"&gt;="&amp;'Display 730 &amp; 1200'!$AN$10,#REF!,"&lt;="&amp;'Display 730 &amp; 1200'!$AN$9))</f>
        <v>#REF!</v>
      </c>
      <c r="E1011" t="e">
        <f>IF($C1011="",0,SUMIFS(#REF!,#REF!,$C1011,#REF!,"&gt;="&amp;'Display 730 &amp; 1200'!$AN$12,#REF!,"&lt;="&amp;'Display 730 &amp; 1200'!$AN$11))</f>
        <v>#REF!</v>
      </c>
    </row>
    <row r="1012" spans="1:5">
      <c r="A1012" t="str">
        <f>IF(INDEX('Display 730 &amp; 1200'!$A:$A,ROW())="","",INDEX('Display 730 &amp; 1200'!$A:$A,ROW()))</f>
        <v>YOGYAKARTA日惹</v>
      </c>
      <c r="B1012" t="str">
        <f>IF(INDEX('Display 730 &amp; 1200'!$B:$B,ROW())="","",INDEX('Display 730 &amp; 1200'!$B:$B,ROW()))</f>
        <v>AGUS SULAEMAN</v>
      </c>
      <c r="C1012" t="str">
        <f>IF(INDEX('Display 730 &amp; 1200'!$D:$D,ROW())="","",INDEX('Display 730 &amp; 1200'!$D:$D,ROW()))</f>
        <v>MAGELANG</v>
      </c>
      <c r="D1012" t="e">
        <f>IF($C1012="",0,SUMIFS(#REF!,#REF!,$C1012,#REF!,"&gt;="&amp;'Display 730 &amp; 1200'!$AN$10,#REF!,"&lt;="&amp;'Display 730 &amp; 1200'!$AN$9))</f>
        <v>#REF!</v>
      </c>
      <c r="E1012" t="e">
        <f>IF($C1012="",0,SUMIFS(#REF!,#REF!,$C1012,#REF!,"&gt;="&amp;'Display 730 &amp; 1200'!$AN$12,#REF!,"&lt;="&amp;'Display 730 &amp; 1200'!$AN$11))</f>
        <v>#REF!</v>
      </c>
    </row>
    <row r="1013" spans="1:5">
      <c r="A1013" t="str">
        <f>IF(INDEX('Display 730 &amp; 1200'!$A:$A,ROW())="","",INDEX('Display 730 &amp; 1200'!$A:$A,ROW()))</f>
        <v>YOGYAKARTA日惹</v>
      </c>
      <c r="B1013" t="str">
        <f>IF(INDEX('Display 730 &amp; 1200'!$B:$B,ROW())="","",INDEX('Display 730 &amp; 1200'!$B:$B,ROW()))</f>
        <v>AGUS SULAEMAN</v>
      </c>
      <c r="C1013" t="str">
        <f>IF(INDEX('Display 730 &amp; 1200'!$D:$D,ROW())="","",INDEX('Display 730 &amp; 1200'!$D:$D,ROW()))</f>
        <v>KUPATAN</v>
      </c>
      <c r="D1013" t="e">
        <f>IF($C1013="",0,SUMIFS(#REF!,#REF!,$C1013,#REF!,"&gt;="&amp;'Display 730 &amp; 1200'!$AN$10,#REF!,"&lt;="&amp;'Display 730 &amp; 1200'!$AN$9))</f>
        <v>#REF!</v>
      </c>
      <c r="E1013" t="e">
        <f>IF($C1013="",0,SUMIFS(#REF!,#REF!,$C1013,#REF!,"&gt;="&amp;'Display 730 &amp; 1200'!$AN$12,#REF!,"&lt;="&amp;'Display 730 &amp; 1200'!$AN$11))</f>
        <v>#REF!</v>
      </c>
    </row>
    <row r="1014" spans="1:5">
      <c r="A1014" t="str">
        <f>IF(INDEX('Display 730 &amp; 1200'!$A:$A,ROW())="","",INDEX('Display 730 &amp; 1200'!$A:$A,ROW()))</f>
        <v>YOGYAKARTA日惹</v>
      </c>
      <c r="B1014" t="str">
        <f>IF(INDEX('Display 730 &amp; 1200'!$B:$B,ROW())="","",INDEX('Display 730 &amp; 1200'!$B:$B,ROW()))</f>
        <v>AGUS SULAEMAN</v>
      </c>
      <c r="C1014" t="str">
        <f>IF(INDEX('Display 730 &amp; 1200'!$D:$D,ROW())="","",INDEX('Display 730 &amp; 1200'!$D:$D,ROW()))</f>
        <v>MUNGKID</v>
      </c>
      <c r="D1014" t="e">
        <f>IF($C1014="",0,SUMIFS(#REF!,#REF!,$C1014,#REF!,"&gt;="&amp;'Display 730 &amp; 1200'!$AN$10,#REF!,"&lt;="&amp;'Display 730 &amp; 1200'!$AN$9))</f>
        <v>#REF!</v>
      </c>
      <c r="E1014" t="e">
        <f>IF($C1014="",0,SUMIFS(#REF!,#REF!,$C1014,#REF!,"&gt;="&amp;'Display 730 &amp; 1200'!$AN$12,#REF!,"&lt;="&amp;'Display 730 &amp; 1200'!$AN$11))</f>
        <v>#REF!</v>
      </c>
    </row>
    <row r="1015" spans="1:5">
      <c r="A1015" t="str">
        <f>IF(INDEX('Display 730 &amp; 1200'!$A:$A,ROW())="","",INDEX('Display 730 &amp; 1200'!$A:$A,ROW()))</f>
        <v>YOGYAKARTA日惹</v>
      </c>
      <c r="B1015" t="str">
        <f>IF(INDEX('Display 730 &amp; 1200'!$B:$B,ROW())="","",INDEX('Display 730 &amp; 1200'!$B:$B,ROW()))</f>
        <v>AGUS SULAEMAN</v>
      </c>
      <c r="C1015" t="str">
        <f>IF(INDEX('Display 730 &amp; 1200'!$D:$D,ROW())="","",INDEX('Display 730 &amp; 1200'!$D:$D,ROW()))</f>
        <v>GRABAG</v>
      </c>
      <c r="D1015" t="e">
        <f>IF($C1015="",0,SUMIFS(#REF!,#REF!,$C1015,#REF!,"&gt;="&amp;'Display 730 &amp; 1200'!$AN$10,#REF!,"&lt;="&amp;'Display 730 &amp; 1200'!$AN$9))</f>
        <v>#REF!</v>
      </c>
      <c r="E1015" t="e">
        <f>IF($C1015="",0,SUMIFS(#REF!,#REF!,$C1015,#REF!,"&gt;="&amp;'Display 730 &amp; 1200'!$AN$12,#REF!,"&lt;="&amp;'Display 730 &amp; 1200'!$AN$11))</f>
        <v>#REF!</v>
      </c>
    </row>
    <row r="1016" spans="1:5">
      <c r="A1016" t="str">
        <f>IF(INDEX('Display 730 &amp; 1200'!$A:$A,ROW())="","",INDEX('Display 730 &amp; 1200'!$A:$A,ROW()))</f>
        <v>YOGYAKARTA日惹</v>
      </c>
      <c r="B1016" t="str">
        <f>IF(INDEX('Display 730 &amp; 1200'!$B:$B,ROW())="","",INDEX('Display 730 &amp; 1200'!$B:$B,ROW()))</f>
        <v>AGUS SULAEMAN</v>
      </c>
      <c r="C1016" t="str">
        <f>IF(INDEX('Display 730 &amp; 1200'!$D:$D,ROW())="","",INDEX('Display 730 &amp; 1200'!$D:$D,ROW()))</f>
        <v>SALAM</v>
      </c>
      <c r="D1016" t="e">
        <f>IF($C1016="",0,SUMIFS(#REF!,#REF!,$C1016,#REF!,"&gt;="&amp;'Display 730 &amp; 1200'!$AN$10,#REF!,"&lt;="&amp;'Display 730 &amp; 1200'!$AN$9))</f>
        <v>#REF!</v>
      </c>
      <c r="E1016" t="e">
        <f>IF($C1016="",0,SUMIFS(#REF!,#REF!,$C1016,#REF!,"&gt;="&amp;'Display 730 &amp; 1200'!$AN$12,#REF!,"&lt;="&amp;'Display 730 &amp; 1200'!$AN$11))</f>
        <v>#REF!</v>
      </c>
    </row>
    <row r="1017" spans="1:5">
      <c r="A1017" t="str">
        <f>IF(INDEX('Display 730 &amp; 1200'!$A:$A,ROW())="","",INDEX('Display 730 &amp; 1200'!$A:$A,ROW()))</f>
        <v>YOGYAKARTA日惹</v>
      </c>
      <c r="B1017" t="str">
        <f>IF(INDEX('Display 730 &amp; 1200'!$B:$B,ROW())="","",INDEX('Display 730 &amp; 1200'!$B:$B,ROW()))</f>
        <v>AGUS SULAEMAN</v>
      </c>
      <c r="C1017" t="str">
        <f>IF(INDEX('Display 730 &amp; 1200'!$D:$D,ROW())="","",INDEX('Display 730 &amp; 1200'!$D:$D,ROW()))</f>
        <v>SECANG</v>
      </c>
      <c r="D1017" t="e">
        <f>IF($C1017="",0,SUMIFS(#REF!,#REF!,$C1017,#REF!,"&gt;="&amp;'Display 730 &amp; 1200'!$AN$10,#REF!,"&lt;="&amp;'Display 730 &amp; 1200'!$AN$9))</f>
        <v>#REF!</v>
      </c>
      <c r="E1017" t="e">
        <f>IF($C1017="",0,SUMIFS(#REF!,#REF!,$C1017,#REF!,"&gt;="&amp;'Display 730 &amp; 1200'!$AN$12,#REF!,"&lt;="&amp;'Display 730 &amp; 1200'!$AN$11))</f>
        <v>#REF!</v>
      </c>
    </row>
    <row r="1018" spans="1:5">
      <c r="A1018" t="str">
        <f>IF(INDEX('Display 730 &amp; 1200'!$A:$A,ROW())="","",INDEX('Display 730 &amp; 1200'!$A:$A,ROW()))</f>
        <v>YOGYAKARTA日惹</v>
      </c>
      <c r="B1018" t="str">
        <f>IF(INDEX('Display 730 &amp; 1200'!$B:$B,ROW())="","",INDEX('Display 730 &amp; 1200'!$B:$B,ROW()))</f>
        <v>AGUS SULAEMAN</v>
      </c>
      <c r="C1018" t="str">
        <f>IF(INDEX('Display 730 &amp; 1200'!$D:$D,ROW())="","",INDEX('Display 730 &amp; 1200'!$D:$D,ROW()))</f>
        <v>MERTOYUDAN</v>
      </c>
      <c r="D1018" t="e">
        <f>IF($C1018="",0,SUMIFS(#REF!,#REF!,$C1018,#REF!,"&gt;="&amp;'Display 730 &amp; 1200'!$AN$10,#REF!,"&lt;="&amp;'Display 730 &amp; 1200'!$AN$9))</f>
        <v>#REF!</v>
      </c>
      <c r="E1018" t="e">
        <f>IF($C1018="",0,SUMIFS(#REF!,#REF!,$C1018,#REF!,"&gt;="&amp;'Display 730 &amp; 1200'!$AN$12,#REF!,"&lt;="&amp;'Display 730 &amp; 1200'!$AN$11))</f>
        <v>#REF!</v>
      </c>
    </row>
    <row r="1019" spans="1:5">
      <c r="A1019" t="str">
        <f>IF(INDEX('Display 730 &amp; 1200'!$A:$A,ROW())="","",INDEX('Display 730 &amp; 1200'!$A:$A,ROW()))</f>
        <v>YOGYAKARTA日惹</v>
      </c>
      <c r="B1019" t="str">
        <f>IF(INDEX('Display 730 &amp; 1200'!$B:$B,ROW())="","",INDEX('Display 730 &amp; 1200'!$B:$B,ROW()))</f>
        <v>AGUS SULAEMAN</v>
      </c>
      <c r="C1019" t="str">
        <f>IF(INDEX('Display 730 &amp; 1200'!$D:$D,ROW())="","",INDEX('Display 730 &amp; 1200'!$D:$D,ROW()))</f>
        <v>BOROBUDUR</v>
      </c>
      <c r="D1019" t="e">
        <f>IF($C1019="",0,SUMIFS(#REF!,#REF!,$C1019,#REF!,"&gt;="&amp;'Display 730 &amp; 1200'!$AN$10,#REF!,"&lt;="&amp;'Display 730 &amp; 1200'!$AN$9))</f>
        <v>#REF!</v>
      </c>
      <c r="E1019" t="e">
        <f>IF($C1019="",0,SUMIFS(#REF!,#REF!,$C1019,#REF!,"&gt;="&amp;'Display 730 &amp; 1200'!$AN$12,#REF!,"&lt;="&amp;'Display 730 &amp; 1200'!$AN$11))</f>
        <v>#REF!</v>
      </c>
    </row>
    <row r="1020" spans="1:5">
      <c r="A1020" t="str">
        <f>IF(INDEX('Display 730 &amp; 1200'!$A:$A,ROW())="","",INDEX('Display 730 &amp; 1200'!$A:$A,ROW()))</f>
        <v>YOGYAKARTA日惹</v>
      </c>
      <c r="B1020" t="str">
        <f>IF(INDEX('Display 730 &amp; 1200'!$B:$B,ROW())="","",INDEX('Display 730 &amp; 1200'!$B:$B,ROW()))</f>
        <v>AGUS SULAEMAN</v>
      </c>
      <c r="C1020" t="str">
        <f>IF(INDEX('Display 730 &amp; 1200'!$D:$D,ROW())="","",INDEX('Display 730 &amp; 1200'!$D:$D,ROW()))</f>
        <v>KEDUNGDOWO</v>
      </c>
      <c r="D1020" t="e">
        <f>IF($C1020="",0,SUMIFS(#REF!,#REF!,$C1020,#REF!,"&gt;="&amp;'Display 730 &amp; 1200'!$AN$10,#REF!,"&lt;="&amp;'Display 730 &amp; 1200'!$AN$9))</f>
        <v>#REF!</v>
      </c>
      <c r="E1020" t="e">
        <f>IF($C1020="",0,SUMIFS(#REF!,#REF!,$C1020,#REF!,"&gt;="&amp;'Display 730 &amp; 1200'!$AN$12,#REF!,"&lt;="&amp;'Display 730 &amp; 1200'!$AN$11))</f>
        <v>#REF!</v>
      </c>
    </row>
    <row r="1021" spans="1:5">
      <c r="A1021" t="str">
        <f>IF(INDEX('Display 730 &amp; 1200'!$A:$A,ROW())="","",INDEX('Display 730 &amp; 1200'!$A:$A,ROW()))</f>
        <v>YOGYAKARTA日惹</v>
      </c>
      <c r="B1021" t="str">
        <f>IF(INDEX('Display 730 &amp; 1200'!$B:$B,ROW())="","",INDEX('Display 730 &amp; 1200'!$B:$B,ROW()))</f>
        <v>AGUS SULAEMAN</v>
      </c>
      <c r="C1021" t="str">
        <f>IF(INDEX('Display 730 &amp; 1200'!$D:$D,ROW())="","",INDEX('Display 730 &amp; 1200'!$D:$D,ROW()))</f>
        <v>TEGALREJO</v>
      </c>
      <c r="D1021" t="e">
        <f>IF($C1021="",0,SUMIFS(#REF!,#REF!,$C1021,#REF!,"&gt;="&amp;'Display 730 &amp; 1200'!$AN$10,#REF!,"&lt;="&amp;'Display 730 &amp; 1200'!$AN$9))</f>
        <v>#REF!</v>
      </c>
      <c r="E1021" t="e">
        <f>IF($C1021="",0,SUMIFS(#REF!,#REF!,$C1021,#REF!,"&gt;="&amp;'Display 730 &amp; 1200'!$AN$12,#REF!,"&lt;="&amp;'Display 730 &amp; 1200'!$AN$11))</f>
        <v>#REF!</v>
      </c>
    </row>
    <row r="1022" spans="1:5">
      <c r="A1022" t="str">
        <f>IF(INDEX('Display 730 &amp; 1200'!$A:$A,ROW())="","",INDEX('Display 730 &amp; 1200'!$A:$A,ROW()))</f>
        <v>YOGYAKARTA日惹</v>
      </c>
      <c r="B1022" t="str">
        <f>IF(INDEX('Display 730 &amp; 1200'!$B:$B,ROW())="","",INDEX('Display 730 &amp; 1200'!$B:$B,ROW()))</f>
        <v>AGUS SULAEMAN</v>
      </c>
      <c r="C1022" t="str">
        <f>IF(INDEX('Display 730 &amp; 1200'!$D:$D,ROW())="","",INDEX('Display 730 &amp; 1200'!$D:$D,ROW()))</f>
        <v>TEMPURAN_MUNGKID</v>
      </c>
      <c r="D1022" t="e">
        <f>IF($C1022="",0,SUMIFS(#REF!,#REF!,$C1022,#REF!,"&gt;="&amp;'Display 730 &amp; 1200'!$AN$10,#REF!,"&lt;="&amp;'Display 730 &amp; 1200'!$AN$9))</f>
        <v>#REF!</v>
      </c>
      <c r="E1022" t="e">
        <f>IF($C1022="",0,SUMIFS(#REF!,#REF!,$C1022,#REF!,"&gt;="&amp;'Display 730 &amp; 1200'!$AN$12,#REF!,"&lt;="&amp;'Display 730 &amp; 1200'!$AN$11))</f>
        <v>#REF!</v>
      </c>
    </row>
    <row r="1023" spans="1:5">
      <c r="A1023" t="str">
        <f>IF(INDEX('Display 730 &amp; 1200'!$A:$A,ROW())="","",INDEX('Display 730 &amp; 1200'!$A:$A,ROW()))</f>
        <v>YOGYAKARTA日惹</v>
      </c>
      <c r="B1023" t="str">
        <f>IF(INDEX('Display 730 &amp; 1200'!$B:$B,ROW())="","",INDEX('Display 730 &amp; 1200'!$B:$B,ROW()))</f>
        <v>RIHFA RAFSANJANI</v>
      </c>
      <c r="C1023" t="str">
        <f>IF(INDEX('Display 730 &amp; 1200'!$D:$D,ROW())="","",INDEX('Display 730 &amp; 1200'!$D:$D,ROW()))</f>
        <v>PURWOREJO</v>
      </c>
      <c r="D1023" t="e">
        <f>IF($C1023="",0,SUMIFS(#REF!,#REF!,$C1023,#REF!,"&gt;="&amp;'Display 730 &amp; 1200'!$AN$10,#REF!,"&lt;="&amp;'Display 730 &amp; 1200'!$AN$9))</f>
        <v>#REF!</v>
      </c>
      <c r="E1023" t="e">
        <f>IF($C1023="",0,SUMIFS(#REF!,#REF!,$C1023,#REF!,"&gt;="&amp;'Display 730 &amp; 1200'!$AN$12,#REF!,"&lt;="&amp;'Display 730 &amp; 1200'!$AN$11))</f>
        <v>#REF!</v>
      </c>
    </row>
    <row r="1024" spans="1:5">
      <c r="A1024" t="str">
        <f>IF(INDEX('Display 730 &amp; 1200'!$A:$A,ROW())="","",INDEX('Display 730 &amp; 1200'!$A:$A,ROW()))</f>
        <v>YOGYAKARTA日惹</v>
      </c>
      <c r="B1024" t="str">
        <f>IF(INDEX('Display 730 &amp; 1200'!$B:$B,ROW())="","",INDEX('Display 730 &amp; 1200'!$B:$B,ROW()))</f>
        <v>RIHFA RAFSANJANI</v>
      </c>
      <c r="C1024" t="str">
        <f>IF(INDEX('Display 730 &amp; 1200'!$D:$D,ROW())="","",INDEX('Display 730 &amp; 1200'!$D:$D,ROW()))</f>
        <v>LOANO</v>
      </c>
      <c r="D1024" t="e">
        <f>IF($C1024="",0,SUMIFS(#REF!,#REF!,$C1024,#REF!,"&gt;="&amp;'Display 730 &amp; 1200'!$AN$10,#REF!,"&lt;="&amp;'Display 730 &amp; 1200'!$AN$9))</f>
        <v>#REF!</v>
      </c>
      <c r="E1024" t="e">
        <f>IF($C1024="",0,SUMIFS(#REF!,#REF!,$C1024,#REF!,"&gt;="&amp;'Display 730 &amp; 1200'!$AN$12,#REF!,"&lt;="&amp;'Display 730 &amp; 1200'!$AN$11))</f>
        <v>#REF!</v>
      </c>
    </row>
    <row r="1025" spans="1:5">
      <c r="A1025" t="str">
        <f>IF(INDEX('Display 730 &amp; 1200'!$A:$A,ROW())="","",INDEX('Display 730 &amp; 1200'!$A:$A,ROW()))</f>
        <v>YOGYAKARTA日惹</v>
      </c>
      <c r="B1025" t="str">
        <f>IF(INDEX('Display 730 &amp; 1200'!$B:$B,ROW())="","",INDEX('Display 730 &amp; 1200'!$B:$B,ROW()))</f>
        <v>RIHFA RAFSANJANI</v>
      </c>
      <c r="C1025" t="str">
        <f>IF(INDEX('Display 730 &amp; 1200'!$D:$D,ROW())="","",INDEX('Display 730 &amp; 1200'!$D:$D,ROW()))</f>
        <v>BUTUH</v>
      </c>
      <c r="D1025" t="e">
        <f>IF($C1025="",0,SUMIFS(#REF!,#REF!,$C1025,#REF!,"&gt;="&amp;'Display 730 &amp; 1200'!$AN$10,#REF!,"&lt;="&amp;'Display 730 &amp; 1200'!$AN$9))</f>
        <v>#REF!</v>
      </c>
      <c r="E1025" t="e">
        <f>IF($C1025="",0,SUMIFS(#REF!,#REF!,$C1025,#REF!,"&gt;="&amp;'Display 730 &amp; 1200'!$AN$12,#REF!,"&lt;="&amp;'Display 730 &amp; 1200'!$AN$11))</f>
        <v>#REF!</v>
      </c>
    </row>
    <row r="1026" spans="1:5">
      <c r="A1026" t="str">
        <f>IF(INDEX('Display 730 &amp; 1200'!$A:$A,ROW())="","",INDEX('Display 730 &amp; 1200'!$A:$A,ROW()))</f>
        <v>YOGYAKARTA日惹</v>
      </c>
      <c r="B1026" t="str">
        <f>IF(INDEX('Display 730 &amp; 1200'!$B:$B,ROW())="","",INDEX('Display 730 &amp; 1200'!$B:$B,ROW()))</f>
        <v>RIHFA RAFSANJANI</v>
      </c>
      <c r="C1026" t="str">
        <f>IF(INDEX('Display 730 &amp; 1200'!$D:$D,ROW())="","",INDEX('Display 730 &amp; 1200'!$D:$D,ROW()))</f>
        <v>BAGELEN</v>
      </c>
      <c r="D1026" t="e">
        <f>IF($C1026="",0,SUMIFS(#REF!,#REF!,$C1026,#REF!,"&gt;="&amp;'Display 730 &amp; 1200'!$AN$10,#REF!,"&lt;="&amp;'Display 730 &amp; 1200'!$AN$9))</f>
        <v>#REF!</v>
      </c>
      <c r="E1026" t="e">
        <f>IF($C1026="",0,SUMIFS(#REF!,#REF!,$C1026,#REF!,"&gt;="&amp;'Display 730 &amp; 1200'!$AN$12,#REF!,"&lt;="&amp;'Display 730 &amp; 1200'!$AN$11))</f>
        <v>#REF!</v>
      </c>
    </row>
    <row r="1027" spans="1:5">
      <c r="A1027" t="str">
        <f>IF(INDEX('Display 730 &amp; 1200'!$A:$A,ROW())="","",INDEX('Display 730 &amp; 1200'!$A:$A,ROW()))</f>
        <v>YOGYAKARTA日惹</v>
      </c>
      <c r="B1027" t="str">
        <f>IF(INDEX('Display 730 &amp; 1200'!$B:$B,ROW())="","",INDEX('Display 730 &amp; 1200'!$B:$B,ROW()))</f>
        <v>RIHFA RAFSANJANI</v>
      </c>
      <c r="C1027" t="str">
        <f>IF(INDEX('Display 730 &amp; 1200'!$D:$D,ROW())="","",INDEX('Display 730 &amp; 1200'!$D:$D,ROW()))</f>
        <v>WIRUN</v>
      </c>
      <c r="D1027" t="e">
        <f>IF($C1027="",0,SUMIFS(#REF!,#REF!,$C1027,#REF!,"&gt;="&amp;'Display 730 &amp; 1200'!$AN$10,#REF!,"&lt;="&amp;'Display 730 &amp; 1200'!$AN$9))</f>
        <v>#REF!</v>
      </c>
      <c r="E1027" t="e">
        <f>IF($C1027="",0,SUMIFS(#REF!,#REF!,$C1027,#REF!,"&gt;="&amp;'Display 730 &amp; 1200'!$AN$12,#REF!,"&lt;="&amp;'Display 730 &amp; 1200'!$AN$11))</f>
        <v>#REF!</v>
      </c>
    </row>
    <row r="1028" spans="1:5">
      <c r="A1028" t="str">
        <f>IF(INDEX('Display 730 &amp; 1200'!$A:$A,ROW())="","",INDEX('Display 730 &amp; 1200'!$A:$A,ROW()))</f>
        <v>YOGYAKARTA日惹</v>
      </c>
      <c r="B1028" t="str">
        <f>IF(INDEX('Display 730 &amp; 1200'!$B:$B,ROW())="","",INDEX('Display 730 &amp; 1200'!$B:$B,ROW()))</f>
        <v>RIHFA RAFSANJANI</v>
      </c>
      <c r="C1028" t="str">
        <f>IF(INDEX('Display 730 &amp; 1200'!$D:$D,ROW())="","",INDEX('Display 730 &amp; 1200'!$D:$D,ROW()))</f>
        <v>DC_BANYUURIP</v>
      </c>
      <c r="D1028" t="e">
        <f>IF($C1028="",0,SUMIFS(#REF!,#REF!,$C1028,#REF!,"&gt;="&amp;'Display 730 &amp; 1200'!$AN$10,#REF!,"&lt;="&amp;'Display 730 &amp; 1200'!$AN$9))</f>
        <v>#REF!</v>
      </c>
      <c r="E1028" t="e">
        <f>IF($C1028="",0,SUMIFS(#REF!,#REF!,$C1028,#REF!,"&gt;="&amp;'Display 730 &amp; 1200'!$AN$12,#REF!,"&lt;="&amp;'Display 730 &amp; 1200'!$AN$11))</f>
        <v>#REF!</v>
      </c>
    </row>
    <row r="1029" spans="1:5">
      <c r="A1029" t="str">
        <f>IF(INDEX('Display 730 &amp; 1200'!$A:$A,ROW())="","",INDEX('Display 730 &amp; 1200'!$A:$A,ROW()))</f>
        <v>YOGYAKARTA日惹</v>
      </c>
      <c r="B1029" t="str">
        <f>IF(INDEX('Display 730 &amp; 1200'!$B:$B,ROW())="","",INDEX('Display 730 &amp; 1200'!$B:$B,ROW()))</f>
        <v>AGUS SULAEMAN</v>
      </c>
      <c r="C1029" t="str">
        <f>IF(INDEX('Display 730 &amp; 1200'!$D:$D,ROW())="","",INDEX('Display 730 &amp; 1200'!$D:$D,ROW()))</f>
        <v>SLEMAN</v>
      </c>
      <c r="D1029" t="e">
        <f>IF($C1029="",0,SUMIFS(#REF!,#REF!,$C1029,#REF!,"&gt;="&amp;'Display 730 &amp; 1200'!$AN$10,#REF!,"&lt;="&amp;'Display 730 &amp; 1200'!$AN$9))</f>
        <v>#REF!</v>
      </c>
      <c r="E1029" t="e">
        <f>IF($C1029="",0,SUMIFS(#REF!,#REF!,$C1029,#REF!,"&gt;="&amp;'Display 730 &amp; 1200'!$AN$12,#REF!,"&lt;="&amp;'Display 730 &amp; 1200'!$AN$11))</f>
        <v>#REF!</v>
      </c>
    </row>
    <row r="1030" spans="1:5">
      <c r="A1030" t="str">
        <f>IF(INDEX('Display 730 &amp; 1200'!$A:$A,ROW())="","",INDEX('Display 730 &amp; 1200'!$A:$A,ROW()))</f>
        <v>YOGYAKARTA日惹</v>
      </c>
      <c r="B1030" t="str">
        <f>IF(INDEX('Display 730 &amp; 1200'!$B:$B,ROW())="","",INDEX('Display 730 &amp; 1200'!$B:$B,ROW()))</f>
        <v>AGUS SULAEMAN</v>
      </c>
      <c r="C1030" t="str">
        <f>IF(INDEX('Display 730 &amp; 1200'!$D:$D,ROW())="","",INDEX('Display 730 &amp; 1200'!$D:$D,ROW()))</f>
        <v>GODEAN</v>
      </c>
      <c r="D1030" t="e">
        <f>IF($C1030="",0,SUMIFS(#REF!,#REF!,$C1030,#REF!,"&gt;="&amp;'Display 730 &amp; 1200'!$AN$10,#REF!,"&lt;="&amp;'Display 730 &amp; 1200'!$AN$9))</f>
        <v>#REF!</v>
      </c>
      <c r="E1030" t="e">
        <f>IF($C1030="",0,SUMIFS(#REF!,#REF!,$C1030,#REF!,"&gt;="&amp;'Display 730 &amp; 1200'!$AN$12,#REF!,"&lt;="&amp;'Display 730 &amp; 1200'!$AN$11))</f>
        <v>#REF!</v>
      </c>
    </row>
    <row r="1031" spans="1:5">
      <c r="A1031" t="str">
        <f>IF(INDEX('Display 730 &amp; 1200'!$A:$A,ROW())="","",INDEX('Display 730 &amp; 1200'!$A:$A,ROW()))</f>
        <v>YOGYAKARTA日惹</v>
      </c>
      <c r="B1031" t="str">
        <f>IF(INDEX('Display 730 &amp; 1200'!$B:$B,ROW())="","",INDEX('Display 730 &amp; 1200'!$B:$B,ROW()))</f>
        <v>AGUS SULAEMAN</v>
      </c>
      <c r="C1031" t="str">
        <f>IF(INDEX('Display 730 &amp; 1200'!$D:$D,ROW())="","",INDEX('Display 730 &amp; 1200'!$D:$D,ROW()))</f>
        <v>NGAGLIK</v>
      </c>
      <c r="D1031" t="e">
        <f>IF($C1031="",0,SUMIFS(#REF!,#REF!,$C1031,#REF!,"&gt;="&amp;'Display 730 &amp; 1200'!$AN$10,#REF!,"&lt;="&amp;'Display 730 &amp; 1200'!$AN$9))</f>
        <v>#REF!</v>
      </c>
      <c r="E1031" t="e">
        <f>IF($C1031="",0,SUMIFS(#REF!,#REF!,$C1031,#REF!,"&gt;="&amp;'Display 730 &amp; 1200'!$AN$12,#REF!,"&lt;="&amp;'Display 730 &amp; 1200'!$AN$11))</f>
        <v>#REF!</v>
      </c>
    </row>
    <row r="1032" spans="1:5">
      <c r="A1032" t="str">
        <f>IF(INDEX('Display 730 &amp; 1200'!$A:$A,ROW())="","",INDEX('Display 730 &amp; 1200'!$A:$A,ROW()))</f>
        <v>YOGYAKARTA日惹</v>
      </c>
      <c r="B1032" t="str">
        <f>IF(INDEX('Display 730 &amp; 1200'!$B:$B,ROW())="","",INDEX('Display 730 &amp; 1200'!$B:$B,ROW()))</f>
        <v>AGUS SULAEMAN</v>
      </c>
      <c r="C1032" t="str">
        <f>IF(INDEX('Display 730 &amp; 1200'!$D:$D,ROW())="","",INDEX('Display 730 &amp; 1200'!$D:$D,ROW()))</f>
        <v>SLM03A</v>
      </c>
      <c r="D1032" t="e">
        <f>IF($C1032="",0,SUMIFS(#REF!,#REF!,$C1032,#REF!,"&gt;="&amp;'Display 730 &amp; 1200'!$AN$10,#REF!,"&lt;="&amp;'Display 730 &amp; 1200'!$AN$9))</f>
        <v>#REF!</v>
      </c>
      <c r="E1032" t="e">
        <f>IF($C1032="",0,SUMIFS(#REF!,#REF!,$C1032,#REF!,"&gt;="&amp;'Display 730 &amp; 1200'!$AN$12,#REF!,"&lt;="&amp;'Display 730 &amp; 1200'!$AN$11))</f>
        <v>#REF!</v>
      </c>
    </row>
    <row r="1033" spans="1:5">
      <c r="A1033" t="str">
        <f>IF(INDEX('Display 730 &amp; 1200'!$A:$A,ROW())="","",INDEX('Display 730 &amp; 1200'!$A:$A,ROW()))</f>
        <v>YOGYAKARTA日惹</v>
      </c>
      <c r="B1033" t="str">
        <f>IF(INDEX('Display 730 &amp; 1200'!$B:$B,ROW())="","",INDEX('Display 730 &amp; 1200'!$B:$B,ROW()))</f>
        <v>AGUS SULAEMAN</v>
      </c>
      <c r="C1033" t="str">
        <f>IF(INDEX('Display 730 &amp; 1200'!$D:$D,ROW())="","",INDEX('Display 730 &amp; 1200'!$D:$D,ROW()))</f>
        <v>DENGGUNG</v>
      </c>
      <c r="D1033" t="e">
        <f>IF($C1033="",0,SUMIFS(#REF!,#REF!,$C1033,#REF!,"&gt;="&amp;'Display 730 &amp; 1200'!$AN$10,#REF!,"&lt;="&amp;'Display 730 &amp; 1200'!$AN$9))</f>
        <v>#REF!</v>
      </c>
      <c r="E1033" t="e">
        <f>IF($C1033="",0,SUMIFS(#REF!,#REF!,$C1033,#REF!,"&gt;="&amp;'Display 730 &amp; 1200'!$AN$12,#REF!,"&lt;="&amp;'Display 730 &amp; 1200'!$AN$11))</f>
        <v>#REF!</v>
      </c>
    </row>
    <row r="1034" spans="1:5">
      <c r="A1034" t="str">
        <f>IF(INDEX('Display 730 &amp; 1200'!$A:$A,ROW())="","",INDEX('Display 730 &amp; 1200'!$A:$A,ROW()))</f>
        <v>YOGYAKARTA日惹</v>
      </c>
      <c r="B1034" t="str">
        <f>IF(INDEX('Display 730 &amp; 1200'!$B:$B,ROW())="","",INDEX('Display 730 &amp; 1200'!$B:$B,ROW()))</f>
        <v>AGUS SULAEMAN</v>
      </c>
      <c r="C1034" t="str">
        <f>IF(INDEX('Display 730 &amp; 1200'!$D:$D,ROW())="","",INDEX('Display 730 &amp; 1200'!$D:$D,ROW()))</f>
        <v>MAGUWOHARJO</v>
      </c>
      <c r="D1034" t="e">
        <f>IF($C1034="",0,SUMIFS(#REF!,#REF!,$C1034,#REF!,"&gt;="&amp;'Display 730 &amp; 1200'!$AN$10,#REF!,"&lt;="&amp;'Display 730 &amp; 1200'!$AN$9))</f>
        <v>#REF!</v>
      </c>
      <c r="E1034" t="e">
        <f>IF($C1034="",0,SUMIFS(#REF!,#REF!,$C1034,#REF!,"&gt;="&amp;'Display 730 &amp; 1200'!$AN$12,#REF!,"&lt;="&amp;'Display 730 &amp; 1200'!$AN$11))</f>
        <v>#REF!</v>
      </c>
    </row>
    <row r="1035" spans="1:5">
      <c r="A1035" t="str">
        <f>IF(INDEX('Display 730 &amp; 1200'!$A:$A,ROW())="","",INDEX('Display 730 &amp; 1200'!$A:$A,ROW()))</f>
        <v>YOGYAKARTA日惹</v>
      </c>
      <c r="B1035" t="str">
        <f>IF(INDEX('Display 730 &amp; 1200'!$B:$B,ROW())="","",INDEX('Display 730 &amp; 1200'!$B:$B,ROW()))</f>
        <v>AGUS SULAEMAN</v>
      </c>
      <c r="C1035" t="str">
        <f>IF(INDEX('Display 730 &amp; 1200'!$D:$D,ROW())="","",INDEX('Display 730 &amp; 1200'!$D:$D,ROW()))</f>
        <v>CATUR_TUNGGAL</v>
      </c>
      <c r="D1035" t="e">
        <f>IF($C1035="",0,SUMIFS(#REF!,#REF!,$C1035,#REF!,"&gt;="&amp;'Display 730 &amp; 1200'!$AN$10,#REF!,"&lt;="&amp;'Display 730 &amp; 1200'!$AN$9))</f>
        <v>#REF!</v>
      </c>
      <c r="E1035" t="e">
        <f>IF($C1035="",0,SUMIFS(#REF!,#REF!,$C1035,#REF!,"&gt;="&amp;'Display 730 &amp; 1200'!$AN$12,#REF!,"&lt;="&amp;'Display 730 &amp; 1200'!$AN$11))</f>
        <v>#REF!</v>
      </c>
    </row>
    <row r="1036" spans="1:5">
      <c r="A1036" t="str">
        <f>IF(INDEX('Display 730 &amp; 1200'!$A:$A,ROW())="","",INDEX('Display 730 &amp; 1200'!$A:$A,ROW()))</f>
        <v>YOGYAKARTA日惹</v>
      </c>
      <c r="B1036" t="str">
        <f>IF(INDEX('Display 730 &amp; 1200'!$B:$B,ROW())="","",INDEX('Display 730 &amp; 1200'!$B:$B,ROW()))</f>
        <v>AGUS SULAEMAN</v>
      </c>
      <c r="C1036" t="str">
        <f>IF(INDEX('Display 730 &amp; 1200'!$D:$D,ROW())="","",INDEX('Display 730 &amp; 1200'!$D:$D,ROW()))</f>
        <v>SETURAN</v>
      </c>
      <c r="D1036" t="e">
        <f>IF($C1036="",0,SUMIFS(#REF!,#REF!,$C1036,#REF!,"&gt;="&amp;'Display 730 &amp; 1200'!$AN$10,#REF!,"&lt;="&amp;'Display 730 &amp; 1200'!$AN$9))</f>
        <v>#REF!</v>
      </c>
      <c r="E1036" t="e">
        <f>IF($C1036="",0,SUMIFS(#REF!,#REF!,$C1036,#REF!,"&gt;="&amp;'Display 730 &amp; 1200'!$AN$12,#REF!,"&lt;="&amp;'Display 730 &amp; 1200'!$AN$11))</f>
        <v>#REF!</v>
      </c>
    </row>
    <row r="1037" spans="1:5">
      <c r="A1037" t="str">
        <f>IF(INDEX('Display 730 &amp; 1200'!$A:$A,ROW())="","",INDEX('Display 730 &amp; 1200'!$A:$A,ROW()))</f>
        <v>YOGYAKARTA日惹</v>
      </c>
      <c r="B1037" t="str">
        <f>IF(INDEX('Display 730 &amp; 1200'!$B:$B,ROW())="","",INDEX('Display 730 &amp; 1200'!$B:$B,ROW()))</f>
        <v>AGUS SULAEMAN</v>
      </c>
      <c r="C1037" t="str">
        <f>IF(INDEX('Display 730 &amp; 1200'!$D:$D,ROW())="","",INDEX('Display 730 &amp; 1200'!$D:$D,ROW()))</f>
        <v>KALASAN</v>
      </c>
      <c r="D1037" t="e">
        <f>IF($C1037="",0,SUMIFS(#REF!,#REF!,$C1037,#REF!,"&gt;="&amp;'Display 730 &amp; 1200'!$AN$10,#REF!,"&lt;="&amp;'Display 730 &amp; 1200'!$AN$9))</f>
        <v>#REF!</v>
      </c>
      <c r="E1037" t="e">
        <f>IF($C1037="",0,SUMIFS(#REF!,#REF!,$C1037,#REF!,"&gt;="&amp;'Display 730 &amp; 1200'!$AN$12,#REF!,"&lt;="&amp;'Display 730 &amp; 1200'!$AN$11))</f>
        <v>#REF!</v>
      </c>
    </row>
    <row r="1038" spans="1:5">
      <c r="A1038" t="str">
        <f>IF(INDEX('Display 730 &amp; 1200'!$A:$A,ROW())="","",INDEX('Display 730 &amp; 1200'!$A:$A,ROW()))</f>
        <v>YOGYAKARTA日惹</v>
      </c>
      <c r="B1038" t="str">
        <f>IF(INDEX('Display 730 &amp; 1200'!$B:$B,ROW())="","",INDEX('Display 730 &amp; 1200'!$B:$B,ROW()))</f>
        <v>AGUS SULAEMAN</v>
      </c>
      <c r="C1038" t="str">
        <f>IF(INDEX('Display 730 &amp; 1200'!$D:$D,ROW())="","",INDEX('Display 730 &amp; 1200'!$D:$D,ROW()))</f>
        <v>SLM10A</v>
      </c>
      <c r="D1038" t="e">
        <f>IF($C1038="",0,SUMIFS(#REF!,#REF!,$C1038,#REF!,"&gt;="&amp;'Display 730 &amp; 1200'!$AN$10,#REF!,"&lt;="&amp;'Display 730 &amp; 1200'!$AN$9))</f>
        <v>#REF!</v>
      </c>
      <c r="E1038" t="e">
        <f>IF($C1038="",0,SUMIFS(#REF!,#REF!,$C1038,#REF!,"&gt;="&amp;'Display 730 &amp; 1200'!$AN$12,#REF!,"&lt;="&amp;'Display 730 &amp; 1200'!$AN$11))</f>
        <v>#REF!</v>
      </c>
    </row>
    <row r="1039" spans="1:5">
      <c r="A1039" t="str">
        <f>IF(INDEX('Display 730 &amp; 1200'!$A:$A,ROW())="","",INDEX('Display 730 &amp; 1200'!$A:$A,ROW()))</f>
        <v>YOGYAKARTA日惹</v>
      </c>
      <c r="B1039" t="str">
        <f>IF(INDEX('Display 730 &amp; 1200'!$B:$B,ROW())="","",INDEX('Display 730 &amp; 1200'!$B:$B,ROW()))</f>
        <v>AGUS SULAEMAN</v>
      </c>
      <c r="C1039" t="str">
        <f>IF(INDEX('Display 730 &amp; 1200'!$D:$D,ROW())="","",INDEX('Display 730 &amp; 1200'!$D:$D,ROW()))</f>
        <v>BERJO</v>
      </c>
      <c r="D1039" t="e">
        <f>IF($C1039="",0,SUMIFS(#REF!,#REF!,$C1039,#REF!,"&gt;="&amp;'Display 730 &amp; 1200'!$AN$10,#REF!,"&lt;="&amp;'Display 730 &amp; 1200'!$AN$9))</f>
        <v>#REF!</v>
      </c>
      <c r="E1039" t="e">
        <f>IF($C1039="",0,SUMIFS(#REF!,#REF!,$C1039,#REF!,"&gt;="&amp;'Display 730 &amp; 1200'!$AN$12,#REF!,"&lt;="&amp;'Display 730 &amp; 1200'!$AN$11))</f>
        <v>#REF!</v>
      </c>
    </row>
    <row r="1040" spans="1:5">
      <c r="A1040" t="str">
        <f>IF(INDEX('Display 730 &amp; 1200'!$A:$A,ROW())="","",INDEX('Display 730 &amp; 1200'!$A:$A,ROW()))</f>
        <v>YOGYAKARTA日惹</v>
      </c>
      <c r="B1040" t="str">
        <f>IF(INDEX('Display 730 &amp; 1200'!$B:$B,ROW())="","",INDEX('Display 730 &amp; 1200'!$B:$B,ROW()))</f>
        <v>AGUS SULAEMAN</v>
      </c>
      <c r="C1040" t="str">
        <f>IF(INDEX('Display 730 &amp; 1200'!$D:$D,ROW())="","",INDEX('Display 730 &amp; 1200'!$D:$D,ROW()))</f>
        <v>GEJAYAN</v>
      </c>
      <c r="D1040" t="e">
        <f>IF($C1040="",0,SUMIFS(#REF!,#REF!,$C1040,#REF!,"&gt;="&amp;'Display 730 &amp; 1200'!$AN$10,#REF!,"&lt;="&amp;'Display 730 &amp; 1200'!$AN$9))</f>
        <v>#REF!</v>
      </c>
      <c r="E1040" t="e">
        <f>IF($C1040="",0,SUMIFS(#REF!,#REF!,$C1040,#REF!,"&gt;="&amp;'Display 730 &amp; 1200'!$AN$12,#REF!,"&lt;="&amp;'Display 730 &amp; 1200'!$AN$11))</f>
        <v>#REF!</v>
      </c>
    </row>
    <row r="1041" spans="1:5">
      <c r="A1041" t="str">
        <f>IF(INDEX('Display 730 &amp; 1200'!$A:$A,ROW())="","",INDEX('Display 730 &amp; 1200'!$A:$A,ROW()))</f>
        <v>YOGYAKARTA日惹</v>
      </c>
      <c r="B1041" t="str">
        <f>IF(INDEX('Display 730 &amp; 1200'!$B:$B,ROW())="","",INDEX('Display 730 &amp; 1200'!$B:$B,ROW()))</f>
        <v>AGUS SULAEMAN</v>
      </c>
      <c r="C1041" t="str">
        <f>IF(INDEX('Display 730 &amp; 1200'!$D:$D,ROW())="","",INDEX('Display 730 &amp; 1200'!$D:$D,ROW()))</f>
        <v>PALAGAN</v>
      </c>
      <c r="D1041" t="e">
        <f>IF($C1041="",0,SUMIFS(#REF!,#REF!,$C1041,#REF!,"&gt;="&amp;'Display 730 &amp; 1200'!$AN$10,#REF!,"&lt;="&amp;'Display 730 &amp; 1200'!$AN$9))</f>
        <v>#REF!</v>
      </c>
      <c r="E1041" t="e">
        <f>IF($C1041="",0,SUMIFS(#REF!,#REF!,$C1041,#REF!,"&gt;="&amp;'Display 730 &amp; 1200'!$AN$12,#REF!,"&lt;="&amp;'Display 730 &amp; 1200'!$AN$11))</f>
        <v>#REF!</v>
      </c>
    </row>
    <row r="1042" spans="1:5">
      <c r="A1042" t="str">
        <f>IF(INDEX('Display 730 &amp; 1200'!$A:$A,ROW())="","",INDEX('Display 730 &amp; 1200'!$A:$A,ROW()))</f>
        <v>YOGYAKARTA日惹</v>
      </c>
      <c r="B1042" t="str">
        <f>IF(INDEX('Display 730 &amp; 1200'!$B:$B,ROW())="","",INDEX('Display 730 &amp; 1200'!$B:$B,ROW()))</f>
        <v>AGUS SULAEMAN</v>
      </c>
      <c r="C1042" t="str">
        <f>IF(INDEX('Display 730 &amp; 1200'!$D:$D,ROW())="","",INDEX('Display 730 &amp; 1200'!$D:$D,ROW()))</f>
        <v>SLM17A</v>
      </c>
      <c r="D1042" t="e">
        <f>IF($C1042="",0,SUMIFS(#REF!,#REF!,$C1042,#REF!,"&gt;="&amp;'Display 730 &amp; 1200'!$AN$10,#REF!,"&lt;="&amp;'Display 730 &amp; 1200'!$AN$9))</f>
        <v>#REF!</v>
      </c>
      <c r="E1042" t="e">
        <f>IF($C1042="",0,SUMIFS(#REF!,#REF!,$C1042,#REF!,"&gt;="&amp;'Display 730 &amp; 1200'!$AN$12,#REF!,"&lt;="&amp;'Display 730 &amp; 1200'!$AN$11))</f>
        <v>#REF!</v>
      </c>
    </row>
    <row r="1043" spans="1:5">
      <c r="A1043" t="str">
        <f>IF(INDEX('Display 730 &amp; 1200'!$A:$A,ROW())="","",INDEX('Display 730 &amp; 1200'!$A:$A,ROW()))</f>
        <v>YOGYAKARTA日惹</v>
      </c>
      <c r="B1043" t="str">
        <f>IF(INDEX('Display 730 &amp; 1200'!$B:$B,ROW())="","",INDEX('Display 730 &amp; 1200'!$B:$B,ROW()))</f>
        <v>AGUS SULAEMAN</v>
      </c>
      <c r="C1043" t="str">
        <f>IF(INDEX('Display 730 &amp; 1200'!$D:$D,ROW())="","",INDEX('Display 730 &amp; 1200'!$D:$D,ROW()))</f>
        <v>JOMBOR</v>
      </c>
      <c r="D1043" t="e">
        <f>IF($C1043="",0,SUMIFS(#REF!,#REF!,$C1043,#REF!,"&gt;="&amp;'Display 730 &amp; 1200'!$AN$10,#REF!,"&lt;="&amp;'Display 730 &amp; 1200'!$AN$9))</f>
        <v>#REF!</v>
      </c>
      <c r="E1043" t="e">
        <f>IF($C1043="",0,SUMIFS(#REF!,#REF!,$C1043,#REF!,"&gt;="&amp;'Display 730 &amp; 1200'!$AN$12,#REF!,"&lt;="&amp;'Display 730 &amp; 1200'!$AN$11))</f>
        <v>#REF!</v>
      </c>
    </row>
    <row r="1044" spans="1:5">
      <c r="A1044" t="str">
        <f>IF(INDEX('Display 730 &amp; 1200'!$A:$A,ROW())="","",INDEX('Display 730 &amp; 1200'!$A:$A,ROW()))</f>
        <v>YOGYAKARTA日惹</v>
      </c>
      <c r="B1044" t="str">
        <f>IF(INDEX('Display 730 &amp; 1200'!$B:$B,ROW())="","",INDEX('Display 730 &amp; 1200'!$B:$B,ROW()))</f>
        <v>AGUS SULAEMAN</v>
      </c>
      <c r="C1044" t="str">
        <f>IF(INDEX('Display 730 &amp; 1200'!$D:$D,ROW())="","",INDEX('Display 730 &amp; 1200'!$D:$D,ROW()))</f>
        <v>TRIDADI</v>
      </c>
      <c r="D1044" t="e">
        <f>IF($C1044="",0,SUMIFS(#REF!,#REF!,$C1044,#REF!,"&gt;="&amp;'Display 730 &amp; 1200'!$AN$10,#REF!,"&lt;="&amp;'Display 730 &amp; 1200'!$AN$9))</f>
        <v>#REF!</v>
      </c>
      <c r="E1044" t="e">
        <f>IF($C1044="",0,SUMIFS(#REF!,#REF!,$C1044,#REF!,"&gt;="&amp;'Display 730 &amp; 1200'!$AN$12,#REF!,"&lt;="&amp;'Display 730 &amp; 1200'!$AN$11))</f>
        <v>#REF!</v>
      </c>
    </row>
    <row r="1045" spans="1:5">
      <c r="A1045" t="str">
        <f>IF(INDEX('Display 730 &amp; 1200'!$A:$A,ROW())="","",INDEX('Display 730 &amp; 1200'!$A:$A,ROW()))</f>
        <v>YOGYAKARTA日惹</v>
      </c>
      <c r="B1045" t="str">
        <f>IF(INDEX('Display 730 &amp; 1200'!$B:$B,ROW())="","",INDEX('Display 730 &amp; 1200'!$B:$B,ROW()))</f>
        <v>AGUS SULAEMAN</v>
      </c>
      <c r="C1045" t="str">
        <f>IF(INDEX('Display 730 &amp; 1200'!$D:$D,ROW())="","",INDEX('Display 730 &amp; 1200'!$D:$D,ROW()))</f>
        <v>GAMPING</v>
      </c>
      <c r="D1045" t="e">
        <f>IF($C1045="",0,SUMIFS(#REF!,#REF!,$C1045,#REF!,"&gt;="&amp;'Display 730 &amp; 1200'!$AN$10,#REF!,"&lt;="&amp;'Display 730 &amp; 1200'!$AN$9))</f>
        <v>#REF!</v>
      </c>
      <c r="E1045" t="e">
        <f>IF($C1045="",0,SUMIFS(#REF!,#REF!,$C1045,#REF!,"&gt;="&amp;'Display 730 &amp; 1200'!$AN$12,#REF!,"&lt;="&amp;'Display 730 &amp; 1200'!$AN$11))</f>
        <v>#REF!</v>
      </c>
    </row>
    <row r="1046" spans="1:5">
      <c r="A1046" t="str">
        <f>IF(INDEX('Display 730 &amp; 1200'!$A:$A,ROW())="","",INDEX('Display 730 &amp; 1200'!$A:$A,ROW()))</f>
        <v>YOGYAKARTA日惹</v>
      </c>
      <c r="B1046" t="str">
        <f>IF(INDEX('Display 730 &amp; 1200'!$B:$B,ROW())="","",INDEX('Display 730 &amp; 1200'!$B:$B,ROW()))</f>
        <v>AGUS SULAEMAN</v>
      </c>
      <c r="C1046" t="str">
        <f>IF(INDEX('Display 730 &amp; 1200'!$D:$D,ROW())="","",INDEX('Display 730 &amp; 1200'!$D:$D,ROW()))</f>
        <v>KENTUNGAN</v>
      </c>
      <c r="D1046" t="e">
        <f>IF($C1046="",0,SUMIFS(#REF!,#REF!,$C1046,#REF!,"&gt;="&amp;'Display 730 &amp; 1200'!$AN$10,#REF!,"&lt;="&amp;'Display 730 &amp; 1200'!$AN$9))</f>
        <v>#REF!</v>
      </c>
      <c r="E1046" t="e">
        <f>IF($C1046="",0,SUMIFS(#REF!,#REF!,$C1046,#REF!,"&gt;="&amp;'Display 730 &amp; 1200'!$AN$12,#REF!,"&lt;="&amp;'Display 730 &amp; 1200'!$AN$11))</f>
        <v>#REF!</v>
      </c>
    </row>
    <row r="1047" spans="1:5">
      <c r="A1047" t="str">
        <f>IF(INDEX('Display 730 &amp; 1200'!$A:$A,ROW())="","",INDEX('Display 730 &amp; 1200'!$A:$A,ROW()))</f>
        <v>YOGYAKARTA日惹</v>
      </c>
      <c r="B1047" t="str">
        <f>IF(INDEX('Display 730 &amp; 1200'!$B:$B,ROW())="","",INDEX('Display 730 &amp; 1200'!$B:$B,ROW()))</f>
        <v>IMAM ARIEF BUDI SANTOSO</v>
      </c>
      <c r="C1047" t="str">
        <f>IF(INDEX('Display 730 &amp; 1200'!$D:$D,ROW())="","",INDEX('Display 730 &amp; 1200'!$D:$D,ROW()))</f>
        <v>SOLO</v>
      </c>
      <c r="D1047" t="e">
        <f>IF($C1047="",0,SUMIFS(#REF!,#REF!,$C1047,#REF!,"&gt;="&amp;'Display 730 &amp; 1200'!$AN$10,#REF!,"&lt;="&amp;'Display 730 &amp; 1200'!$AN$9))</f>
        <v>#REF!</v>
      </c>
      <c r="E1047" t="e">
        <f>IF($C1047="",0,SUMIFS(#REF!,#REF!,$C1047,#REF!,"&gt;="&amp;'Display 730 &amp; 1200'!$AN$12,#REF!,"&lt;="&amp;'Display 730 &amp; 1200'!$AN$11))</f>
        <v>#REF!</v>
      </c>
    </row>
    <row r="1048" spans="1:5">
      <c r="A1048" t="str">
        <f>IF(INDEX('Display 730 &amp; 1200'!$A:$A,ROW())="","",INDEX('Display 730 &amp; 1200'!$A:$A,ROW()))</f>
        <v>YOGYAKARTA日惹</v>
      </c>
      <c r="B1048" t="str">
        <f>IF(INDEX('Display 730 &amp; 1200'!$B:$B,ROW())="","",INDEX('Display 730 &amp; 1200'!$B:$B,ROW()))</f>
        <v>IMAM ARIEF BUDI SANTOSO</v>
      </c>
      <c r="C1048" t="str">
        <f>IF(INDEX('Display 730 &amp; 1200'!$D:$D,ROW())="","",INDEX('Display 730 &amp; 1200'!$D:$D,ROW()))</f>
        <v>KARTASURA</v>
      </c>
      <c r="D1048" t="e">
        <f>IF($C1048="",0,SUMIFS(#REF!,#REF!,$C1048,#REF!,"&gt;="&amp;'Display 730 &amp; 1200'!$AN$10,#REF!,"&lt;="&amp;'Display 730 &amp; 1200'!$AN$9))</f>
        <v>#REF!</v>
      </c>
      <c r="E1048" t="e">
        <f>IF($C1048="",0,SUMIFS(#REF!,#REF!,$C1048,#REF!,"&gt;="&amp;'Display 730 &amp; 1200'!$AN$12,#REF!,"&lt;="&amp;'Display 730 &amp; 1200'!$AN$11))</f>
        <v>#REF!</v>
      </c>
    </row>
    <row r="1049" spans="1:5">
      <c r="A1049" t="str">
        <f>IF(INDEX('Display 730 &amp; 1200'!$A:$A,ROW())="","",INDEX('Display 730 &amp; 1200'!$A:$A,ROW()))</f>
        <v>YOGYAKARTA日惹</v>
      </c>
      <c r="B1049" t="str">
        <f>IF(INDEX('Display 730 &amp; 1200'!$B:$B,ROW())="","",INDEX('Display 730 &amp; 1200'!$B:$B,ROW()))</f>
        <v>IMAM ARIEF BUDI SANTOSO</v>
      </c>
      <c r="C1049" t="str">
        <f>IF(INDEX('Display 730 &amp; 1200'!$D:$D,ROW())="","",INDEX('Display 730 &amp; 1200'!$D:$D,ROW()))</f>
        <v>SERENGAN</v>
      </c>
      <c r="D1049" t="e">
        <f>IF($C1049="",0,SUMIFS(#REF!,#REF!,$C1049,#REF!,"&gt;="&amp;'Display 730 &amp; 1200'!$AN$10,#REF!,"&lt;="&amp;'Display 730 &amp; 1200'!$AN$9))</f>
        <v>#REF!</v>
      </c>
      <c r="E1049" t="e">
        <f>IF($C1049="",0,SUMIFS(#REF!,#REF!,$C1049,#REF!,"&gt;="&amp;'Display 730 &amp; 1200'!$AN$12,#REF!,"&lt;="&amp;'Display 730 &amp; 1200'!$AN$11))</f>
        <v>#REF!</v>
      </c>
    </row>
    <row r="1050" spans="1:5">
      <c r="A1050" t="str">
        <f>IF(INDEX('Display 730 &amp; 1200'!$A:$A,ROW())="","",INDEX('Display 730 &amp; 1200'!$A:$A,ROW()))</f>
        <v>YOGYAKARTA日惹</v>
      </c>
      <c r="B1050" t="str">
        <f>IF(INDEX('Display 730 &amp; 1200'!$B:$B,ROW())="","",INDEX('Display 730 &amp; 1200'!$B:$B,ROW()))</f>
        <v>IMAM ARIEF BUDI SANTOSO</v>
      </c>
      <c r="C1050" t="str">
        <f>IF(INDEX('Display 730 &amp; 1200'!$D:$D,ROW())="","",INDEX('Display 730 &amp; 1200'!$D:$D,ROW()))</f>
        <v>MOJOSONGO</v>
      </c>
      <c r="D1050" t="e">
        <f>IF($C1050="",0,SUMIFS(#REF!,#REF!,$C1050,#REF!,"&gt;="&amp;'Display 730 &amp; 1200'!$AN$10,#REF!,"&lt;="&amp;'Display 730 &amp; 1200'!$AN$9))</f>
        <v>#REF!</v>
      </c>
      <c r="E1050" t="e">
        <f>IF($C1050="",0,SUMIFS(#REF!,#REF!,$C1050,#REF!,"&gt;="&amp;'Display 730 &amp; 1200'!$AN$12,#REF!,"&lt;="&amp;'Display 730 &amp; 1200'!$AN$11))</f>
        <v>#REF!</v>
      </c>
    </row>
    <row r="1051" spans="1:5">
      <c r="A1051" t="str">
        <f>IF(INDEX('Display 730 &amp; 1200'!$A:$A,ROW())="","",INDEX('Display 730 &amp; 1200'!$A:$A,ROW()))</f>
        <v>YOGYAKARTA日惹</v>
      </c>
      <c r="B1051" t="str">
        <f>IF(INDEX('Display 730 &amp; 1200'!$B:$B,ROW())="","",INDEX('Display 730 &amp; 1200'!$B:$B,ROW()))</f>
        <v>IMAM ARIEF BUDI SANTOSO</v>
      </c>
      <c r="C1051" t="str">
        <f>IF(INDEX('Display 730 &amp; 1200'!$D:$D,ROW())="","",INDEX('Display 730 &amp; 1200'!$D:$D,ROW()))</f>
        <v>SUMBER_BANJARSARI</v>
      </c>
      <c r="D1051" t="e">
        <f>IF($C1051="",0,SUMIFS(#REF!,#REF!,$C1051,#REF!,"&gt;="&amp;'Display 730 &amp; 1200'!$AN$10,#REF!,"&lt;="&amp;'Display 730 &amp; 1200'!$AN$9))</f>
        <v>#REF!</v>
      </c>
      <c r="E1051" t="e">
        <f>IF($C1051="",0,SUMIFS(#REF!,#REF!,$C1051,#REF!,"&gt;="&amp;'Display 730 &amp; 1200'!$AN$12,#REF!,"&lt;="&amp;'Display 730 &amp; 1200'!$AN$11))</f>
        <v>#REF!</v>
      </c>
    </row>
    <row r="1052" spans="1:5">
      <c r="A1052" t="str">
        <f>IF(INDEX('Display 730 &amp; 1200'!$A:$A,ROW())="","",INDEX('Display 730 &amp; 1200'!$A:$A,ROW()))</f>
        <v>YOGYAKARTA日惹</v>
      </c>
      <c r="B1052" t="str">
        <f>IF(INDEX('Display 730 &amp; 1200'!$B:$B,ROW())="","",INDEX('Display 730 &amp; 1200'!$B:$B,ROW()))</f>
        <v>IMAM ARIEF BUDI SANTOSO</v>
      </c>
      <c r="C1052" t="str">
        <f>IF(INDEX('Display 730 &amp; 1200'!$D:$D,ROW())="","",INDEX('Display 730 &amp; 1200'!$D:$D,ROW()))</f>
        <v>TIPES</v>
      </c>
      <c r="D1052" t="e">
        <f>IF($C1052="",0,SUMIFS(#REF!,#REF!,$C1052,#REF!,"&gt;="&amp;'Display 730 &amp; 1200'!$AN$10,#REF!,"&lt;="&amp;'Display 730 &amp; 1200'!$AN$9))</f>
        <v>#REF!</v>
      </c>
      <c r="E1052" t="e">
        <f>IF($C1052="",0,SUMIFS(#REF!,#REF!,$C1052,#REF!,"&gt;="&amp;'Display 730 &amp; 1200'!$AN$12,#REF!,"&lt;="&amp;'Display 730 &amp; 1200'!$AN$11))</f>
        <v>#REF!</v>
      </c>
    </row>
    <row r="1053" spans="1:5">
      <c r="A1053" t="str">
        <f>IF(INDEX('Display 730 &amp; 1200'!$A:$A,ROW())="","",INDEX('Display 730 &amp; 1200'!$A:$A,ROW()))</f>
        <v>YOGYAKARTA日惹</v>
      </c>
      <c r="B1053" t="str">
        <f>IF(INDEX('Display 730 &amp; 1200'!$B:$B,ROW())="","",INDEX('Display 730 &amp; 1200'!$B:$B,ROW()))</f>
        <v>IMAM ARIEF BUDI SANTOSO</v>
      </c>
      <c r="C1053" t="str">
        <f>IF(INDEX('Display 730 &amp; 1200'!$D:$D,ROW())="","",INDEX('Display 730 &amp; 1200'!$D:$D,ROW()))</f>
        <v>JAGALAN</v>
      </c>
      <c r="D1053" t="e">
        <f>IF($C1053="",0,SUMIFS(#REF!,#REF!,$C1053,#REF!,"&gt;="&amp;'Display 730 &amp; 1200'!$AN$10,#REF!,"&lt;="&amp;'Display 730 &amp; 1200'!$AN$9))</f>
        <v>#REF!</v>
      </c>
      <c r="E1053" t="e">
        <f>IF($C1053="",0,SUMIFS(#REF!,#REF!,$C1053,#REF!,"&gt;="&amp;'Display 730 &amp; 1200'!$AN$12,#REF!,"&lt;="&amp;'Display 730 &amp; 1200'!$AN$11))</f>
        <v>#REF!</v>
      </c>
    </row>
    <row r="1054" spans="1:5">
      <c r="A1054" t="str">
        <f>IF(INDEX('Display 730 &amp; 1200'!$A:$A,ROW())="","",INDEX('Display 730 &amp; 1200'!$A:$A,ROW()))</f>
        <v>YOGYAKARTA日惹</v>
      </c>
      <c r="B1054" t="str">
        <f>IF(INDEX('Display 730 &amp; 1200'!$B:$B,ROW())="","",INDEX('Display 730 &amp; 1200'!$B:$B,ROW()))</f>
        <v>IMAM ARIEF BUDI SANTOSO</v>
      </c>
      <c r="C1054" t="str">
        <f>IF(INDEX('Display 730 &amp; 1200'!$D:$D,ROW())="","",INDEX('Display 730 &amp; 1200'!$D:$D,ROW()))</f>
        <v>BETENG</v>
      </c>
      <c r="D1054" t="e">
        <f>IF($C1054="",0,SUMIFS(#REF!,#REF!,$C1054,#REF!,"&gt;="&amp;'Display 730 &amp; 1200'!$AN$10,#REF!,"&lt;="&amp;'Display 730 &amp; 1200'!$AN$9))</f>
        <v>#REF!</v>
      </c>
      <c r="E1054" t="e">
        <f>IF($C1054="",0,SUMIFS(#REF!,#REF!,$C1054,#REF!,"&gt;="&amp;'Display 730 &amp; 1200'!$AN$12,#REF!,"&lt;="&amp;'Display 730 &amp; 1200'!$AN$11))</f>
        <v>#REF!</v>
      </c>
    </row>
    <row r="1055" spans="1:5">
      <c r="A1055" t="str">
        <f>IF(INDEX('Display 730 &amp; 1200'!$A:$A,ROW())="","",INDEX('Display 730 &amp; 1200'!$A:$A,ROW()))</f>
        <v>YOGYAKARTA日惹</v>
      </c>
      <c r="B1055" t="str">
        <f>IF(INDEX('Display 730 &amp; 1200'!$B:$B,ROW())="","",INDEX('Display 730 &amp; 1200'!$B:$B,ROW()))</f>
        <v>IMAM ARIEF BUDI SANTOSO</v>
      </c>
      <c r="C1055" t="str">
        <f>IF(INDEX('Display 730 &amp; 1200'!$D:$D,ROW())="","",INDEX('Display 730 &amp; 1200'!$D:$D,ROW()))</f>
        <v>TIMURAN</v>
      </c>
      <c r="D1055" t="e">
        <f>IF($C1055="",0,SUMIFS(#REF!,#REF!,$C1055,#REF!,"&gt;="&amp;'Display 730 &amp; 1200'!$AN$10,#REF!,"&lt;="&amp;'Display 730 &amp; 1200'!$AN$9))</f>
        <v>#REF!</v>
      </c>
      <c r="E1055" t="e">
        <f>IF($C1055="",0,SUMIFS(#REF!,#REF!,$C1055,#REF!,"&gt;="&amp;'Display 730 &amp; 1200'!$AN$12,#REF!,"&lt;="&amp;'Display 730 &amp; 1200'!$AN$11))</f>
        <v>#REF!</v>
      </c>
    </row>
    <row r="1056" spans="1:5">
      <c r="A1056" t="str">
        <f>IF(INDEX('Display 730 &amp; 1200'!$A:$A,ROW())="","",INDEX('Display 730 &amp; 1200'!$A:$A,ROW()))</f>
        <v>YOGYAKARTA日惹</v>
      </c>
      <c r="B1056" t="str">
        <f>IF(INDEX('Display 730 &amp; 1200'!$B:$B,ROW())="","",INDEX('Display 730 &amp; 1200'!$B:$B,ROW()))</f>
        <v>IMAM ARIEF BUDI SANTOSO</v>
      </c>
      <c r="C1056" t="str">
        <f>IF(INDEX('Display 730 &amp; 1200'!$D:$D,ROW())="","",INDEX('Display 730 &amp; 1200'!$D:$D,ROW()))</f>
        <v>SEMANGGI</v>
      </c>
      <c r="D1056" t="e">
        <f>IF($C1056="",0,SUMIFS(#REF!,#REF!,$C1056,#REF!,"&gt;="&amp;'Display 730 &amp; 1200'!$AN$10,#REF!,"&lt;="&amp;'Display 730 &amp; 1200'!$AN$9))</f>
        <v>#REF!</v>
      </c>
      <c r="E1056" t="e">
        <f>IF($C1056="",0,SUMIFS(#REF!,#REF!,$C1056,#REF!,"&gt;="&amp;'Display 730 &amp; 1200'!$AN$12,#REF!,"&lt;="&amp;'Display 730 &amp; 1200'!$AN$11))</f>
        <v>#REF!</v>
      </c>
    </row>
    <row r="1057" spans="1:5">
      <c r="A1057" t="str">
        <f>IF(INDEX('Display 730 &amp; 1200'!$A:$A,ROW())="","",INDEX('Display 730 &amp; 1200'!$A:$A,ROW()))</f>
        <v>YOGYAKARTA日惹</v>
      </c>
      <c r="B1057" t="str">
        <f>IF(INDEX('Display 730 &amp; 1200'!$B:$B,ROW())="","",INDEX('Display 730 &amp; 1200'!$B:$B,ROW()))</f>
        <v>IMAM ARIEF BUDI SANTOSO</v>
      </c>
      <c r="C1057" t="str">
        <f>IF(INDEX('Display 730 &amp; 1200'!$D:$D,ROW())="","",INDEX('Display 730 &amp; 1200'!$D:$D,ROW()))</f>
        <v>DANUKUSUMAN</v>
      </c>
      <c r="D1057" t="e">
        <f>IF($C1057="",0,SUMIFS(#REF!,#REF!,$C1057,#REF!,"&gt;="&amp;'Display 730 &amp; 1200'!$AN$10,#REF!,"&lt;="&amp;'Display 730 &amp; 1200'!$AN$9))</f>
        <v>#REF!</v>
      </c>
      <c r="E1057" t="e">
        <f>IF($C1057="",0,SUMIFS(#REF!,#REF!,$C1057,#REF!,"&gt;="&amp;'Display 730 &amp; 1200'!$AN$12,#REF!,"&lt;="&amp;'Display 730 &amp; 1200'!$AN$11))</f>
        <v>#REF!</v>
      </c>
    </row>
    <row r="1058" spans="1:5">
      <c r="A1058" t="str">
        <f>IF(INDEX('Display 730 &amp; 1200'!$A:$A,ROW())="","",INDEX('Display 730 &amp; 1200'!$A:$A,ROW()))</f>
        <v>YOGYAKARTA日惹</v>
      </c>
      <c r="B1058" t="str">
        <f>IF(INDEX('Display 730 &amp; 1200'!$B:$B,ROW())="","",INDEX('Display 730 &amp; 1200'!$B:$B,ROW()))</f>
        <v>IMAM ARIEF BUDI SANTOSO</v>
      </c>
      <c r="C1058" t="str">
        <f>IF(INDEX('Display 730 &amp; 1200'!$D:$D,ROW())="","",INDEX('Display 730 &amp; 1200'!$D:$D,ROW()))</f>
        <v>BUMI_LAWEYAN</v>
      </c>
      <c r="D1058" t="e">
        <f>IF($C1058="",0,SUMIFS(#REF!,#REF!,$C1058,#REF!,"&gt;="&amp;'Display 730 &amp; 1200'!$AN$10,#REF!,"&lt;="&amp;'Display 730 &amp; 1200'!$AN$9))</f>
        <v>#REF!</v>
      </c>
      <c r="E1058" t="e">
        <f>IF($C1058="",0,SUMIFS(#REF!,#REF!,$C1058,#REF!,"&gt;="&amp;'Display 730 &amp; 1200'!$AN$12,#REF!,"&lt;="&amp;'Display 730 &amp; 1200'!$AN$11))</f>
        <v>#REF!</v>
      </c>
    </row>
    <row r="1059" spans="1:5">
      <c r="A1059" t="str">
        <f>IF(INDEX('Display 730 &amp; 1200'!$A:$A,ROW())="","",INDEX('Display 730 &amp; 1200'!$A:$A,ROW()))</f>
        <v>YOGYAKARTA日惹</v>
      </c>
      <c r="B1059" t="str">
        <f>IF(INDEX('Display 730 &amp; 1200'!$B:$B,ROW())="","",INDEX('Display 730 &amp; 1200'!$B:$B,ROW()))</f>
        <v>IMAM ARIEF BUDI SANTOSO</v>
      </c>
      <c r="C1059" t="str">
        <f>IF(INDEX('Display 730 &amp; 1200'!$D:$D,ROW())="","",INDEX('Display 730 &amp; 1200'!$D:$D,ROW()))</f>
        <v>SEKIP_KADIPIRO</v>
      </c>
      <c r="D1059" t="e">
        <f>IF($C1059="",0,SUMIFS(#REF!,#REF!,$C1059,#REF!,"&gt;="&amp;'Display 730 &amp; 1200'!$AN$10,#REF!,"&lt;="&amp;'Display 730 &amp; 1200'!$AN$9))</f>
        <v>#REF!</v>
      </c>
      <c r="E1059" t="e">
        <f>IF($C1059="",0,SUMIFS(#REF!,#REF!,$C1059,#REF!,"&gt;="&amp;'Display 730 &amp; 1200'!$AN$12,#REF!,"&lt;="&amp;'Display 730 &amp; 1200'!$AN$11))</f>
        <v>#REF!</v>
      </c>
    </row>
    <row r="1060" spans="1:5">
      <c r="A1060" t="str">
        <f>IF(INDEX('Display 730 &amp; 1200'!$A:$A,ROW())="","",INDEX('Display 730 &amp; 1200'!$A:$A,ROW()))</f>
        <v>YOGYAKARTA日惹</v>
      </c>
      <c r="B1060" t="str">
        <f>IF(INDEX('Display 730 &amp; 1200'!$B:$B,ROW())="","",INDEX('Display 730 &amp; 1200'!$B:$B,ROW()))</f>
        <v>IMAM ARIEF BUDI SANTOSO</v>
      </c>
      <c r="C1060" t="str">
        <f>IF(INDEX('Display 730 &amp; 1200'!$D:$D,ROW())="","",INDEX('Display 730 &amp; 1200'!$D:$D,ROW()))</f>
        <v>DC_SOLO_BARAT</v>
      </c>
      <c r="D1060" t="e">
        <f>IF($C1060="",0,SUMIFS(#REF!,#REF!,$C1060,#REF!,"&gt;="&amp;'Display 730 &amp; 1200'!$AN$10,#REF!,"&lt;="&amp;'Display 730 &amp; 1200'!$AN$9))</f>
        <v>#REF!</v>
      </c>
      <c r="E1060" t="e">
        <f>IF($C1060="",0,SUMIFS(#REF!,#REF!,$C1060,#REF!,"&gt;="&amp;'Display 730 &amp; 1200'!$AN$12,#REF!,"&lt;="&amp;'Display 730 &amp; 1200'!$AN$11))</f>
        <v>#REF!</v>
      </c>
    </row>
    <row r="1061" spans="1:5">
      <c r="A1061" t="str">
        <f>IF(INDEX('Display 730 &amp; 1200'!$A:$A,ROW())="","",INDEX('Display 730 &amp; 1200'!$A:$A,ROW()))</f>
        <v>YOGYAKARTA日惹</v>
      </c>
      <c r="B1061" t="str">
        <f>IF(INDEX('Display 730 &amp; 1200'!$B:$B,ROW())="","",INDEX('Display 730 &amp; 1200'!$B:$B,ROW()))</f>
        <v>IMAM ARIEF BUDI SANTOSO</v>
      </c>
      <c r="C1061" t="str">
        <f>IF(INDEX('Display 730 &amp; 1200'!$D:$D,ROW())="","",INDEX('Display 730 &amp; 1200'!$D:$D,ROW()))</f>
        <v>IR_SUTAMI</v>
      </c>
      <c r="D1061" t="e">
        <f>IF($C1061="",0,SUMIFS(#REF!,#REF!,$C1061,#REF!,"&gt;="&amp;'Display 730 &amp; 1200'!$AN$10,#REF!,"&lt;="&amp;'Display 730 &amp; 1200'!$AN$9))</f>
        <v>#REF!</v>
      </c>
      <c r="E1061" t="e">
        <f>IF($C1061="",0,SUMIFS(#REF!,#REF!,$C1061,#REF!,"&gt;="&amp;'Display 730 &amp; 1200'!$AN$12,#REF!,"&lt;="&amp;'Display 730 &amp; 1200'!$AN$11))</f>
        <v>#REF!</v>
      </c>
    </row>
    <row r="1062" spans="1:5">
      <c r="A1062" t="str">
        <f>IF(INDEX('Display 730 &amp; 1200'!$A:$A,ROW())="","",INDEX('Display 730 &amp; 1200'!$A:$A,ROW()))</f>
        <v>YOGYAKARTA日惹</v>
      </c>
      <c r="B1062" t="str">
        <f>IF(INDEX('Display 730 &amp; 1200'!$B:$B,ROW())="","",INDEX('Display 730 &amp; 1200'!$B:$B,ROW()))</f>
        <v>IMAM ARIEF BUDI SANTOSO</v>
      </c>
      <c r="C1062" t="str">
        <f>IF(INDEX('Display 730 &amp; 1200'!$D:$D,ROW())="","",INDEX('Display 730 &amp; 1200'!$D:$D,ROW()))</f>
        <v>SAMPANGAN_SOLO</v>
      </c>
      <c r="D1062" t="e">
        <f>IF($C1062="",0,SUMIFS(#REF!,#REF!,$C1062,#REF!,"&gt;="&amp;'Display 730 &amp; 1200'!$AN$10,#REF!,"&lt;="&amp;'Display 730 &amp; 1200'!$AN$9))</f>
        <v>#REF!</v>
      </c>
      <c r="E1062" t="e">
        <f>IF($C1062="",0,SUMIFS(#REF!,#REF!,$C1062,#REF!,"&gt;="&amp;'Display 730 &amp; 1200'!$AN$12,#REF!,"&lt;="&amp;'Display 730 &amp; 1200'!$AN$11))</f>
        <v>#REF!</v>
      </c>
    </row>
    <row r="1063" spans="1:5">
      <c r="A1063" t="str">
        <f>IF(INDEX('Display 730 &amp; 1200'!$A:$A,ROW())="","",INDEX('Display 730 &amp; 1200'!$A:$A,ROW()))</f>
        <v>YOGYAKARTA日惹</v>
      </c>
      <c r="B1063" t="str">
        <f>IF(INDEX('Display 730 &amp; 1200'!$B:$B,ROW())="","",INDEX('Display 730 &amp; 1200'!$B:$B,ROW()))</f>
        <v>IMAM ARIEF BUDI SANTOSO</v>
      </c>
      <c r="C1063" t="str">
        <f>IF(INDEX('Display 730 &amp; 1200'!$D:$D,ROW())="","",INDEX('Display 730 &amp; 1200'!$D:$D,ROW()))</f>
        <v>SRAGEN</v>
      </c>
      <c r="D1063" t="e">
        <f>IF($C1063="",0,SUMIFS(#REF!,#REF!,$C1063,#REF!,"&gt;="&amp;'Display 730 &amp; 1200'!$AN$10,#REF!,"&lt;="&amp;'Display 730 &amp; 1200'!$AN$9))</f>
        <v>#REF!</v>
      </c>
      <c r="E1063" t="e">
        <f>IF($C1063="",0,SUMIFS(#REF!,#REF!,$C1063,#REF!,"&gt;="&amp;'Display 730 &amp; 1200'!$AN$12,#REF!,"&lt;="&amp;'Display 730 &amp; 1200'!$AN$11))</f>
        <v>#REF!</v>
      </c>
    </row>
    <row r="1064" spans="1:5">
      <c r="A1064" t="str">
        <f>IF(INDEX('Display 730 &amp; 1200'!$A:$A,ROW())="","",INDEX('Display 730 &amp; 1200'!$A:$A,ROW()))</f>
        <v>YOGYAKARTA日惹</v>
      </c>
      <c r="B1064" t="str">
        <f>IF(INDEX('Display 730 &amp; 1200'!$B:$B,ROW())="","",INDEX('Display 730 &amp; 1200'!$B:$B,ROW()))</f>
        <v>IMAM ARIEF BUDI SANTOSO</v>
      </c>
      <c r="C1064" t="str">
        <f>IF(INDEX('Display 730 &amp; 1200'!$D:$D,ROW())="","",INDEX('Display 730 &amp; 1200'!$D:$D,ROW()))</f>
        <v>GEMOLONG</v>
      </c>
      <c r="D1064" t="e">
        <f>IF($C1064="",0,SUMIFS(#REF!,#REF!,$C1064,#REF!,"&gt;="&amp;'Display 730 &amp; 1200'!$AN$10,#REF!,"&lt;="&amp;'Display 730 &amp; 1200'!$AN$9))</f>
        <v>#REF!</v>
      </c>
      <c r="E1064" t="e">
        <f>IF($C1064="",0,SUMIFS(#REF!,#REF!,$C1064,#REF!,"&gt;="&amp;'Display 730 &amp; 1200'!$AN$12,#REF!,"&lt;="&amp;'Display 730 &amp; 1200'!$AN$11))</f>
        <v>#REF!</v>
      </c>
    </row>
    <row r="1065" spans="1:5">
      <c r="A1065" t="str">
        <f>IF(INDEX('Display 730 &amp; 1200'!$A:$A,ROW())="","",INDEX('Display 730 &amp; 1200'!$A:$A,ROW()))</f>
        <v>YOGYAKARTA日惹</v>
      </c>
      <c r="B1065" t="str">
        <f>IF(INDEX('Display 730 &amp; 1200'!$B:$B,ROW())="","",INDEX('Display 730 &amp; 1200'!$B:$B,ROW()))</f>
        <v>IMAM ARIEF BUDI SANTOSO</v>
      </c>
      <c r="C1065" t="str">
        <f>IF(INDEX('Display 730 &amp; 1200'!$D:$D,ROW())="","",INDEX('Display 730 &amp; 1200'!$D:$D,ROW()))</f>
        <v>MASARAN</v>
      </c>
      <c r="D1065" t="e">
        <f>IF($C1065="",0,SUMIFS(#REF!,#REF!,$C1065,#REF!,"&gt;="&amp;'Display 730 &amp; 1200'!$AN$10,#REF!,"&lt;="&amp;'Display 730 &amp; 1200'!$AN$9))</f>
        <v>#REF!</v>
      </c>
      <c r="E1065" t="e">
        <f>IF($C1065="",0,SUMIFS(#REF!,#REF!,$C1065,#REF!,"&gt;="&amp;'Display 730 &amp; 1200'!$AN$12,#REF!,"&lt;="&amp;'Display 730 &amp; 1200'!$AN$11))</f>
        <v>#REF!</v>
      </c>
    </row>
    <row r="1066" spans="1:5">
      <c r="A1066" t="str">
        <f>IF(INDEX('Display 730 &amp; 1200'!$A:$A,ROW())="","",INDEX('Display 730 &amp; 1200'!$A:$A,ROW()))</f>
        <v>YOGYAKARTA日惹</v>
      </c>
      <c r="B1066" t="str">
        <f>IF(INDEX('Display 730 &amp; 1200'!$B:$B,ROW())="","",INDEX('Display 730 &amp; 1200'!$B:$B,ROW()))</f>
        <v>IMAM ARIEF BUDI SANTOSO</v>
      </c>
      <c r="C1066" t="str">
        <f>IF(INDEX('Display 730 &amp; 1200'!$D:$D,ROW())="","",INDEX('Display 730 &amp; 1200'!$D:$D,ROW()))</f>
        <v>GONDANG</v>
      </c>
      <c r="D1066" t="e">
        <f>IF($C1066="",0,SUMIFS(#REF!,#REF!,$C1066,#REF!,"&gt;="&amp;'Display 730 &amp; 1200'!$AN$10,#REF!,"&lt;="&amp;'Display 730 &amp; 1200'!$AN$9))</f>
        <v>#REF!</v>
      </c>
      <c r="E1066" t="e">
        <f>IF($C1066="",0,SUMIFS(#REF!,#REF!,$C1066,#REF!,"&gt;="&amp;'Display 730 &amp; 1200'!$AN$12,#REF!,"&lt;="&amp;'Display 730 &amp; 1200'!$AN$11))</f>
        <v>#REF!</v>
      </c>
    </row>
    <row r="1067" spans="1:5">
      <c r="A1067" t="str">
        <f>IF(INDEX('Display 730 &amp; 1200'!$A:$A,ROW())="","",INDEX('Display 730 &amp; 1200'!$A:$A,ROW()))</f>
        <v>YOGYAKARTA日惹</v>
      </c>
      <c r="B1067" t="str">
        <f>IF(INDEX('Display 730 &amp; 1200'!$B:$B,ROW())="","",INDEX('Display 730 &amp; 1200'!$B:$B,ROW()))</f>
        <v>IMAM ARIEF BUDI SANTOSO</v>
      </c>
      <c r="C1067" t="str">
        <f>IF(INDEX('Display 730 &amp; 1200'!$D:$D,ROW())="","",INDEX('Display 730 &amp; 1200'!$D:$D,ROW()))</f>
        <v>PILANGSARI</v>
      </c>
      <c r="D1067" t="e">
        <f>IF($C1067="",0,SUMIFS(#REF!,#REF!,$C1067,#REF!,"&gt;="&amp;'Display 730 &amp; 1200'!$AN$10,#REF!,"&lt;="&amp;'Display 730 &amp; 1200'!$AN$9))</f>
        <v>#REF!</v>
      </c>
      <c r="E1067" t="e">
        <f>IF($C1067="",0,SUMIFS(#REF!,#REF!,$C1067,#REF!,"&gt;="&amp;'Display 730 &amp; 1200'!$AN$12,#REF!,"&lt;="&amp;'Display 730 &amp; 1200'!$AN$11))</f>
        <v>#REF!</v>
      </c>
    </row>
    <row r="1068" spans="1:5">
      <c r="A1068" t="str">
        <f>IF(INDEX('Display 730 &amp; 1200'!$A:$A,ROW())="","",INDEX('Display 730 &amp; 1200'!$A:$A,ROW()))</f>
        <v>YOGYAKARTA日惹</v>
      </c>
      <c r="B1068" t="str">
        <f>IF(INDEX('Display 730 &amp; 1200'!$B:$B,ROW())="","",INDEX('Display 730 &amp; 1200'!$B:$B,ROW()))</f>
        <v>IMAM ARIEF BUDI SANTOSO</v>
      </c>
      <c r="C1068" t="str">
        <f>IF(INDEX('Display 730 &amp; 1200'!$D:$D,ROW())="","",INDEX('Display 730 &amp; 1200'!$D:$D,ROW()))</f>
        <v>TANON</v>
      </c>
      <c r="D1068" t="e">
        <f>IF($C1068="",0,SUMIFS(#REF!,#REF!,$C1068,#REF!,"&gt;="&amp;'Display 730 &amp; 1200'!$AN$10,#REF!,"&lt;="&amp;'Display 730 &amp; 1200'!$AN$9))</f>
        <v>#REF!</v>
      </c>
      <c r="E1068" t="e">
        <f>IF($C1068="",0,SUMIFS(#REF!,#REF!,$C1068,#REF!,"&gt;="&amp;'Display 730 &amp; 1200'!$AN$12,#REF!,"&lt;="&amp;'Display 730 &amp; 1200'!$AN$11))</f>
        <v>#REF!</v>
      </c>
    </row>
    <row r="1069" spans="1:5">
      <c r="A1069" t="str">
        <f>IF(INDEX('Display 730 &amp; 1200'!$A:$A,ROW())="","",INDEX('Display 730 &amp; 1200'!$A:$A,ROW()))</f>
        <v>YOGYAKARTA日惹</v>
      </c>
      <c r="B1069" t="str">
        <f>IF(INDEX('Display 730 &amp; 1200'!$B:$B,ROW())="","",INDEX('Display 730 &amp; 1200'!$B:$B,ROW()))</f>
        <v>IMAM ARIEF BUDI SANTOSO</v>
      </c>
      <c r="C1069" t="str">
        <f>IF(INDEX('Display 730 &amp; 1200'!$D:$D,ROW())="","",INDEX('Display 730 &amp; 1200'!$D:$D,ROW()))</f>
        <v>TUGU_GADING_MASARAN</v>
      </c>
      <c r="D1069" t="e">
        <f>IF($C1069="",0,SUMIFS(#REF!,#REF!,$C1069,#REF!,"&gt;="&amp;'Display 730 &amp; 1200'!$AN$10,#REF!,"&lt;="&amp;'Display 730 &amp; 1200'!$AN$9))</f>
        <v>#REF!</v>
      </c>
      <c r="E1069" t="e">
        <f>IF($C1069="",0,SUMIFS(#REF!,#REF!,$C1069,#REF!,"&gt;="&amp;'Display 730 &amp; 1200'!$AN$12,#REF!,"&lt;="&amp;'Display 730 &amp; 1200'!$AN$11))</f>
        <v>#REF!</v>
      </c>
    </row>
    <row r="1070" spans="1:5">
      <c r="A1070" t="str">
        <f>IF(INDEX('Display 730 &amp; 1200'!$A:$A,ROW())="","",INDEX('Display 730 &amp; 1200'!$A:$A,ROW()))</f>
        <v>YOGYAKARTA日惹</v>
      </c>
      <c r="B1070" t="str">
        <f>IF(INDEX('Display 730 &amp; 1200'!$B:$B,ROW())="","",INDEX('Display 730 &amp; 1200'!$B:$B,ROW()))</f>
        <v>IMAM ARIEF BUDI SANTOSO</v>
      </c>
      <c r="C1070" t="str">
        <f>IF(INDEX('Display 730 &amp; 1200'!$D:$D,ROW())="","",INDEX('Display 730 &amp; 1200'!$D:$D,ROW()))</f>
        <v>KARANGMALANG</v>
      </c>
      <c r="D1070" t="e">
        <f>IF($C1070="",0,SUMIFS(#REF!,#REF!,$C1070,#REF!,"&gt;="&amp;'Display 730 &amp; 1200'!$AN$10,#REF!,"&lt;="&amp;'Display 730 &amp; 1200'!$AN$9))</f>
        <v>#REF!</v>
      </c>
      <c r="E1070" t="e">
        <f>IF($C1070="",0,SUMIFS(#REF!,#REF!,$C1070,#REF!,"&gt;="&amp;'Display 730 &amp; 1200'!$AN$12,#REF!,"&lt;="&amp;'Display 730 &amp; 1200'!$AN$11))</f>
        <v>#REF!</v>
      </c>
    </row>
    <row r="1071" spans="1:5">
      <c r="A1071" t="str">
        <f>IF(INDEX('Display 730 &amp; 1200'!$A:$A,ROW())="","",INDEX('Display 730 &amp; 1200'!$A:$A,ROW()))</f>
        <v>YOGYAKARTA日惹</v>
      </c>
      <c r="B1071" t="str">
        <f>IF(INDEX('Display 730 &amp; 1200'!$B:$B,ROW())="","",INDEX('Display 730 &amp; 1200'!$B:$B,ROW()))</f>
        <v>IMAM ARIEF BUDI SANTOSO</v>
      </c>
      <c r="C1071" t="str">
        <f>IF(INDEX('Display 730 &amp; 1200'!$D:$D,ROW())="","",INDEX('Display 730 &amp; 1200'!$D:$D,ROW()))</f>
        <v>LANGENHARJO</v>
      </c>
      <c r="D1071" t="e">
        <f>IF($C1071="",0,SUMIFS(#REF!,#REF!,$C1071,#REF!,"&gt;="&amp;'Display 730 &amp; 1200'!$AN$10,#REF!,"&lt;="&amp;'Display 730 &amp; 1200'!$AN$9))</f>
        <v>#REF!</v>
      </c>
      <c r="E1071" t="e">
        <f>IF($C1071="",0,SUMIFS(#REF!,#REF!,$C1071,#REF!,"&gt;="&amp;'Display 730 &amp; 1200'!$AN$12,#REF!,"&lt;="&amp;'Display 730 &amp; 1200'!$AN$11))</f>
        <v>#REF!</v>
      </c>
    </row>
    <row r="1072" spans="1:5">
      <c r="A1072" t="str">
        <f>IF(INDEX('Display 730 &amp; 1200'!$A:$A,ROW())="","",INDEX('Display 730 &amp; 1200'!$A:$A,ROW()))</f>
        <v>YOGYAKARTA日惹</v>
      </c>
      <c r="B1072" t="str">
        <f>IF(INDEX('Display 730 &amp; 1200'!$B:$B,ROW())="","",INDEX('Display 730 &amp; 1200'!$B:$B,ROW()))</f>
        <v>IMAM ARIEF BUDI SANTOSO</v>
      </c>
      <c r="C1072" t="str">
        <f>IF(INDEX('Display 730 &amp; 1200'!$D:$D,ROW())="","",INDEX('Display 730 &amp; 1200'!$D:$D,ROW()))</f>
        <v>POLOKARTO</v>
      </c>
      <c r="D1072" t="e">
        <f>IF($C1072="",0,SUMIFS(#REF!,#REF!,$C1072,#REF!,"&gt;="&amp;'Display 730 &amp; 1200'!$AN$10,#REF!,"&lt;="&amp;'Display 730 &amp; 1200'!$AN$9))</f>
        <v>#REF!</v>
      </c>
      <c r="E1072" t="e">
        <f>IF($C1072="",0,SUMIFS(#REF!,#REF!,$C1072,#REF!,"&gt;="&amp;'Display 730 &amp; 1200'!$AN$12,#REF!,"&lt;="&amp;'Display 730 &amp; 1200'!$AN$11))</f>
        <v>#REF!</v>
      </c>
    </row>
    <row r="1073" spans="1:5">
      <c r="A1073" t="str">
        <f>IF(INDEX('Display 730 &amp; 1200'!$A:$A,ROW())="","",INDEX('Display 730 &amp; 1200'!$A:$A,ROW()))</f>
        <v>YOGYAKARTA日惹</v>
      </c>
      <c r="B1073" t="str">
        <f>IF(INDEX('Display 730 &amp; 1200'!$B:$B,ROW())="","",INDEX('Display 730 &amp; 1200'!$B:$B,ROW()))</f>
        <v>IMAM ARIEF BUDI SANTOSO</v>
      </c>
      <c r="C1073" t="str">
        <f>IF(INDEX('Display 730 &amp; 1200'!$D:$D,ROW())="","",INDEX('Display 730 &amp; 1200'!$D:$D,ROW()))</f>
        <v>BAKI</v>
      </c>
      <c r="D1073" t="e">
        <f>IF($C1073="",0,SUMIFS(#REF!,#REF!,$C1073,#REF!,"&gt;="&amp;'Display 730 &amp; 1200'!$AN$10,#REF!,"&lt;="&amp;'Display 730 &amp; 1200'!$AN$9))</f>
        <v>#REF!</v>
      </c>
      <c r="E1073" t="e">
        <f>IF($C1073="",0,SUMIFS(#REF!,#REF!,$C1073,#REF!,"&gt;="&amp;'Display 730 &amp; 1200'!$AN$12,#REF!,"&lt;="&amp;'Display 730 &amp; 1200'!$AN$11))</f>
        <v>#REF!</v>
      </c>
    </row>
    <row r="1074" spans="1:5">
      <c r="A1074" t="str">
        <f>IF(INDEX('Display 730 &amp; 1200'!$A:$A,ROW())="","",INDEX('Display 730 &amp; 1200'!$A:$A,ROW()))</f>
        <v>YOGYAKARTA日惹</v>
      </c>
      <c r="B1074" t="str">
        <f>IF(INDEX('Display 730 &amp; 1200'!$B:$B,ROW())="","",INDEX('Display 730 &amp; 1200'!$B:$B,ROW()))</f>
        <v>IMAM ARIEF BUDI SANTOSO</v>
      </c>
      <c r="C1074" t="str">
        <f>IF(INDEX('Display 730 &amp; 1200'!$D:$D,ROW())="","",INDEX('Display 730 &amp; 1200'!$D:$D,ROW()))</f>
        <v>TAWANGSARI</v>
      </c>
      <c r="D1074" t="e">
        <f>IF($C1074="",0,SUMIFS(#REF!,#REF!,$C1074,#REF!,"&gt;="&amp;'Display 730 &amp; 1200'!$AN$10,#REF!,"&lt;="&amp;'Display 730 &amp; 1200'!$AN$9))</f>
        <v>#REF!</v>
      </c>
      <c r="E1074" t="e">
        <f>IF($C1074="",0,SUMIFS(#REF!,#REF!,$C1074,#REF!,"&gt;="&amp;'Display 730 &amp; 1200'!$AN$12,#REF!,"&lt;="&amp;'Display 730 &amp; 1200'!$AN$11))</f>
        <v>#REF!</v>
      </c>
    </row>
    <row r="1075" spans="1:5">
      <c r="A1075" t="str">
        <f>IF(INDEX('Display 730 &amp; 1200'!$A:$A,ROW())="","",INDEX('Display 730 &amp; 1200'!$A:$A,ROW()))</f>
        <v>YOGYAKARTA日惹</v>
      </c>
      <c r="B1075" t="str">
        <f>IF(INDEX('Display 730 &amp; 1200'!$B:$B,ROW())="","",INDEX('Display 730 &amp; 1200'!$B:$B,ROW()))</f>
        <v>IMAM ARIEF BUDI SANTOSO</v>
      </c>
      <c r="C1075" t="str">
        <f>IF(INDEX('Display 730 &amp; 1200'!$D:$D,ROW())="","",INDEX('Display 730 &amp; 1200'!$D:$D,ROW()))</f>
        <v>PUCANGAN</v>
      </c>
      <c r="D1075" t="e">
        <f>IF($C1075="",0,SUMIFS(#REF!,#REF!,$C1075,#REF!,"&gt;="&amp;'Display 730 &amp; 1200'!$AN$10,#REF!,"&lt;="&amp;'Display 730 &amp; 1200'!$AN$9))</f>
        <v>#REF!</v>
      </c>
      <c r="E1075" t="e">
        <f>IF($C1075="",0,SUMIFS(#REF!,#REF!,$C1075,#REF!,"&gt;="&amp;'Display 730 &amp; 1200'!$AN$12,#REF!,"&lt;="&amp;'Display 730 &amp; 1200'!$AN$11))</f>
        <v>#REF!</v>
      </c>
    </row>
    <row r="1076" spans="1:5">
      <c r="A1076" t="str">
        <f>IF(INDEX('Display 730 &amp; 1200'!$A:$A,ROW())="","",INDEX('Display 730 &amp; 1200'!$A:$A,ROW()))</f>
        <v>YOGYAKARTA日惹</v>
      </c>
      <c r="B1076" t="str">
        <f>IF(INDEX('Display 730 &amp; 1200'!$B:$B,ROW())="","",INDEX('Display 730 &amp; 1200'!$B:$B,ROW()))</f>
        <v>IMAM ARIEF BUDI SANTOSO</v>
      </c>
      <c r="C1076" t="str">
        <f>IF(INDEX('Display 730 &amp; 1200'!$D:$D,ROW())="","",INDEX('Display 730 &amp; 1200'!$D:$D,ROW()))</f>
        <v>SLAMET_RIYADI_BARAT</v>
      </c>
      <c r="D1076" t="e">
        <f>IF($C1076="",0,SUMIFS(#REF!,#REF!,$C1076,#REF!,"&gt;="&amp;'Display 730 &amp; 1200'!$AN$10,#REF!,"&lt;="&amp;'Display 730 &amp; 1200'!$AN$9))</f>
        <v>#REF!</v>
      </c>
      <c r="E1076" t="e">
        <f>IF($C1076="",0,SUMIFS(#REF!,#REF!,$C1076,#REF!,"&gt;="&amp;'Display 730 &amp; 1200'!$AN$12,#REF!,"&lt;="&amp;'Display 730 &amp; 1200'!$AN$11))</f>
        <v>#REF!</v>
      </c>
    </row>
    <row r="1077" spans="1:5">
      <c r="A1077" t="str">
        <f>IF(INDEX('Display 730 &amp; 1200'!$A:$A,ROW())="","",INDEX('Display 730 &amp; 1200'!$A:$A,ROW()))</f>
        <v>YOGYAKARTA日惹</v>
      </c>
      <c r="B1077" t="str">
        <f>IF(INDEX('Display 730 &amp; 1200'!$B:$B,ROW())="","",INDEX('Display 730 &amp; 1200'!$B:$B,ROW()))</f>
        <v>IMAM ARIEF BUDI SANTOSO</v>
      </c>
      <c r="C1077" t="str">
        <f>IF(INDEX('Display 730 &amp; 1200'!$D:$D,ROW())="","",INDEX('Display 730 &amp; 1200'!$D:$D,ROW()))</f>
        <v>MOJOLABAN</v>
      </c>
      <c r="D1077" t="e">
        <f>IF($C1077="",0,SUMIFS(#REF!,#REF!,$C1077,#REF!,"&gt;="&amp;'Display 730 &amp; 1200'!$AN$10,#REF!,"&lt;="&amp;'Display 730 &amp; 1200'!$AN$9))</f>
        <v>#REF!</v>
      </c>
      <c r="E1077" t="e">
        <f>IF($C1077="",0,SUMIFS(#REF!,#REF!,$C1077,#REF!,"&gt;="&amp;'Display 730 &amp; 1200'!$AN$12,#REF!,"&lt;="&amp;'Display 730 &amp; 1200'!$AN$11))</f>
        <v>#REF!</v>
      </c>
    </row>
    <row r="1078" spans="1:5">
      <c r="A1078" t="str">
        <f>IF(INDEX('Display 730 &amp; 1200'!$A:$A,ROW())="","",INDEX('Display 730 &amp; 1200'!$A:$A,ROW()))</f>
        <v>YOGYAKARTA日惹</v>
      </c>
      <c r="B1078" t="str">
        <f>IF(INDEX('Display 730 &amp; 1200'!$B:$B,ROW())="","",INDEX('Display 730 &amp; 1200'!$B:$B,ROW()))</f>
        <v>IMAM ARIEF BUDI SANTOSO</v>
      </c>
      <c r="C1078" t="str">
        <f>IF(INDEX('Display 730 &amp; 1200'!$D:$D,ROW())="","",INDEX('Display 730 &amp; 1200'!$D:$D,ROW()))</f>
        <v>TELUKAN</v>
      </c>
      <c r="D1078" t="e">
        <f>IF($C1078="",0,SUMIFS(#REF!,#REF!,$C1078,#REF!,"&gt;="&amp;'Display 730 &amp; 1200'!$AN$10,#REF!,"&lt;="&amp;'Display 730 &amp; 1200'!$AN$9))</f>
        <v>#REF!</v>
      </c>
      <c r="E1078" t="e">
        <f>IF($C1078="",0,SUMIFS(#REF!,#REF!,$C1078,#REF!,"&gt;="&amp;'Display 730 &amp; 1200'!$AN$12,#REF!,"&lt;="&amp;'Display 730 &amp; 1200'!$AN$11))</f>
        <v>#REF!</v>
      </c>
    </row>
    <row r="1079" spans="1:5">
      <c r="A1079" t="str">
        <f>IF(INDEX('Display 730 &amp; 1200'!$A:$A,ROW())="","",INDEX('Display 730 &amp; 1200'!$A:$A,ROW()))</f>
        <v>YOGYAKARTA日惹</v>
      </c>
      <c r="B1079" t="str">
        <f>IF(INDEX('Display 730 &amp; 1200'!$B:$B,ROW())="","",INDEX('Display 730 &amp; 1200'!$B:$B,ROW()))</f>
        <v>IMAM ARIEF BUDI SANTOSO</v>
      </c>
      <c r="C1079" t="str">
        <f>IF(INDEX('Display 730 &amp; 1200'!$D:$D,ROW())="","",INDEX('Display 730 &amp; 1200'!$D:$D,ROW()))</f>
        <v>JETIS</v>
      </c>
      <c r="D1079" t="e">
        <f>IF($C1079="",0,SUMIFS(#REF!,#REF!,$C1079,#REF!,"&gt;="&amp;'Display 730 &amp; 1200'!$AN$10,#REF!,"&lt;="&amp;'Display 730 &amp; 1200'!$AN$9))</f>
        <v>#REF!</v>
      </c>
      <c r="E1079" t="e">
        <f>IF($C1079="",0,SUMIFS(#REF!,#REF!,$C1079,#REF!,"&gt;="&amp;'Display 730 &amp; 1200'!$AN$12,#REF!,"&lt;="&amp;'Display 730 &amp; 1200'!$AN$11))</f>
        <v>#REF!</v>
      </c>
    </row>
    <row r="1080" spans="1:5">
      <c r="A1080" t="str">
        <f>IF(INDEX('Display 730 &amp; 1200'!$A:$A,ROW())="","",INDEX('Display 730 &amp; 1200'!$A:$A,ROW()))</f>
        <v>YOGYAKARTA日惹</v>
      </c>
      <c r="B1080" t="str">
        <f>IF(INDEX('Display 730 &amp; 1200'!$B:$B,ROW())="","",INDEX('Display 730 &amp; 1200'!$B:$B,ROW()))</f>
        <v>IMAM ARIEF BUDI SANTOSO</v>
      </c>
      <c r="C1080" t="str">
        <f>IF(INDEX('Display 730 &amp; 1200'!$D:$D,ROW())="","",INDEX('Display 730 &amp; 1200'!$D:$D,ROW()))</f>
        <v>WONOGIRI</v>
      </c>
      <c r="D1080" t="e">
        <f>IF($C1080="",0,SUMIFS(#REF!,#REF!,$C1080,#REF!,"&gt;="&amp;'Display 730 &amp; 1200'!$AN$10,#REF!,"&lt;="&amp;'Display 730 &amp; 1200'!$AN$9))</f>
        <v>#REF!</v>
      </c>
      <c r="E1080" t="e">
        <f>IF($C1080="",0,SUMIFS(#REF!,#REF!,$C1080,#REF!,"&gt;="&amp;'Display 730 &amp; 1200'!$AN$12,#REF!,"&lt;="&amp;'Display 730 &amp; 1200'!$AN$11))</f>
        <v>#REF!</v>
      </c>
    </row>
    <row r="1081" spans="1:5">
      <c r="A1081" t="str">
        <f>IF(INDEX('Display 730 &amp; 1200'!$A:$A,ROW())="","",INDEX('Display 730 &amp; 1200'!$A:$A,ROW()))</f>
        <v>YOGYAKARTA日惹</v>
      </c>
      <c r="B1081" t="str">
        <f>IF(INDEX('Display 730 &amp; 1200'!$B:$B,ROW())="","",INDEX('Display 730 &amp; 1200'!$B:$B,ROW()))</f>
        <v>IMAM ARIEF BUDI SANTOSO</v>
      </c>
      <c r="C1081" t="str">
        <f>IF(INDEX('Display 730 &amp; 1200'!$D:$D,ROW())="","",INDEX('Display 730 &amp; 1200'!$D:$D,ROW()))</f>
        <v>BATURETNO</v>
      </c>
      <c r="D1081" t="e">
        <f>IF($C1081="",0,SUMIFS(#REF!,#REF!,$C1081,#REF!,"&gt;="&amp;'Display 730 &amp; 1200'!$AN$10,#REF!,"&lt;="&amp;'Display 730 &amp; 1200'!$AN$9))</f>
        <v>#REF!</v>
      </c>
      <c r="E1081" t="e">
        <f>IF($C1081="",0,SUMIFS(#REF!,#REF!,$C1081,#REF!,"&gt;="&amp;'Display 730 &amp; 1200'!$AN$12,#REF!,"&lt;="&amp;'Display 730 &amp; 1200'!$AN$11))</f>
        <v>#REF!</v>
      </c>
    </row>
    <row r="1082" spans="1:5">
      <c r="A1082" t="str">
        <f>IF(INDEX('Display 730 &amp; 1200'!$A:$A,ROW())="","",INDEX('Display 730 &amp; 1200'!$A:$A,ROW()))</f>
        <v>YOGYAKARTA日惹</v>
      </c>
      <c r="B1082" t="str">
        <f>IF(INDEX('Display 730 &amp; 1200'!$B:$B,ROW())="","",INDEX('Display 730 &amp; 1200'!$B:$B,ROW()))</f>
        <v>IMAM ARIEF BUDI SANTOSO</v>
      </c>
      <c r="C1082" t="str">
        <f>IF(INDEX('Display 730 &amp; 1200'!$D:$D,ROW())="","",INDEX('Display 730 &amp; 1200'!$D:$D,ROW()))</f>
        <v>NGADIROJO</v>
      </c>
      <c r="D1082" t="e">
        <f>IF($C1082="",0,SUMIFS(#REF!,#REF!,$C1082,#REF!,"&gt;="&amp;'Display 730 &amp; 1200'!$AN$10,#REF!,"&lt;="&amp;'Display 730 &amp; 1200'!$AN$9))</f>
        <v>#REF!</v>
      </c>
      <c r="E1082" t="e">
        <f>IF($C1082="",0,SUMIFS(#REF!,#REF!,$C1082,#REF!,"&gt;="&amp;'Display 730 &amp; 1200'!$AN$12,#REF!,"&lt;="&amp;'Display 730 &amp; 1200'!$AN$11))</f>
        <v>#REF!</v>
      </c>
    </row>
    <row r="1083" spans="1:5">
      <c r="A1083" t="str">
        <f>IF(INDEX('Display 730 &amp; 1200'!$A:$A,ROW())="","",INDEX('Display 730 &amp; 1200'!$A:$A,ROW()))</f>
        <v>YOGYAKARTA日惹</v>
      </c>
      <c r="B1083" t="str">
        <f>IF(INDEX('Display 730 &amp; 1200'!$B:$B,ROW())="","",INDEX('Display 730 &amp; 1200'!$B:$B,ROW()))</f>
        <v>IMAM ARIEF BUDI SANTOSO</v>
      </c>
      <c r="C1083" t="str">
        <f>IF(INDEX('Display 730 &amp; 1200'!$D:$D,ROW())="","",INDEX('Display 730 &amp; 1200'!$D:$D,ROW()))</f>
        <v>WURYANTORO</v>
      </c>
      <c r="D1083" t="e">
        <f>IF($C1083="",0,SUMIFS(#REF!,#REF!,$C1083,#REF!,"&gt;="&amp;'Display 730 &amp; 1200'!$AN$10,#REF!,"&lt;="&amp;'Display 730 &amp; 1200'!$AN$9))</f>
        <v>#REF!</v>
      </c>
      <c r="E1083" t="e">
        <f>IF($C1083="",0,SUMIFS(#REF!,#REF!,$C1083,#REF!,"&gt;="&amp;'Display 730 &amp; 1200'!$AN$12,#REF!,"&lt;="&amp;'Display 730 &amp; 1200'!$AN$11))</f>
        <v>#REF!</v>
      </c>
    </row>
    <row r="1084" spans="1:5">
      <c r="A1084" t="str">
        <f>IF(INDEX('Display 730 &amp; 1200'!$A:$A,ROW())="","",INDEX('Display 730 &amp; 1200'!$A:$A,ROW()))</f>
        <v>YOGYAKARTA日惹</v>
      </c>
      <c r="B1084" t="str">
        <f>IF(INDEX('Display 730 &amp; 1200'!$B:$B,ROW())="","",INDEX('Display 730 &amp; 1200'!$B:$B,ROW()))</f>
        <v>IMAM ARIEF BUDI SANTOSO</v>
      </c>
      <c r="C1084" t="str">
        <f>IF(INDEX('Display 730 &amp; 1200'!$D:$D,ROW())="","",INDEX('Display 730 &amp; 1200'!$D:$D,ROW()))</f>
        <v>SLOGOHIMO</v>
      </c>
      <c r="D1084" t="e">
        <f>IF($C1084="",0,SUMIFS(#REF!,#REF!,$C1084,#REF!,"&gt;="&amp;'Display 730 &amp; 1200'!$AN$10,#REF!,"&lt;="&amp;'Display 730 &amp; 1200'!$AN$9))</f>
        <v>#REF!</v>
      </c>
      <c r="E1084" t="e">
        <f>IF($C1084="",0,SUMIFS(#REF!,#REF!,$C1084,#REF!,"&gt;="&amp;'Display 730 &amp; 1200'!$AN$12,#REF!,"&lt;="&amp;'Display 730 &amp; 1200'!$AN$11))</f>
        <v>#REF!</v>
      </c>
    </row>
    <row r="1085" spans="1:5">
      <c r="A1085" t="str">
        <f>IF(INDEX('Display 730 &amp; 1200'!$A:$A,ROW())="","",INDEX('Display 730 &amp; 1200'!$A:$A,ROW()))</f>
        <v>YOGYAKARTA日惹</v>
      </c>
      <c r="B1085" t="str">
        <f>IF(INDEX('Display 730 &amp; 1200'!$B:$B,ROW())="","",INDEX('Display 730 &amp; 1200'!$B:$B,ROW()))</f>
        <v>IMAM ARIEF BUDI SANTOSO</v>
      </c>
      <c r="C1085" t="str">
        <f>IF(INDEX('Display 730 &amp; 1200'!$D:$D,ROW())="","",INDEX('Display 730 &amp; 1200'!$D:$D,ROW()))</f>
        <v>SELOGIRI</v>
      </c>
      <c r="D1085" t="e">
        <f>IF($C1085="",0,SUMIFS(#REF!,#REF!,$C1085,#REF!,"&gt;="&amp;'Display 730 &amp; 1200'!$AN$10,#REF!,"&lt;="&amp;'Display 730 &amp; 1200'!$AN$9))</f>
        <v>#REF!</v>
      </c>
      <c r="E1085" t="e">
        <f>IF($C1085="",0,SUMIFS(#REF!,#REF!,$C1085,#REF!,"&gt;="&amp;'Display 730 &amp; 1200'!$AN$12,#REF!,"&lt;="&amp;'Display 730 &amp; 1200'!$AN$11))</f>
        <v>#REF!</v>
      </c>
    </row>
    <row r="1086" spans="1:5">
      <c r="A1086" t="str">
        <f>IF(INDEX('Display 730 &amp; 1200'!$A:$A,ROW())="","",INDEX('Display 730 &amp; 1200'!$A:$A,ROW()))</f>
        <v>YOGYAKARTA日惹</v>
      </c>
      <c r="B1086" t="str">
        <f>IF(INDEX('Display 730 &amp; 1200'!$B:$B,ROW())="","",INDEX('Display 730 &amp; 1200'!$B:$B,ROW()))</f>
        <v>IMAM ARIEF BUDI SANTOSO</v>
      </c>
      <c r="C1086" t="str">
        <f>IF(INDEX('Display 730 &amp; 1200'!$D:$D,ROW())="","",INDEX('Display 730 &amp; 1200'!$D:$D,ROW()))</f>
        <v>PURWANTORO</v>
      </c>
      <c r="D1086" t="e">
        <f>IF($C1086="",0,SUMIFS(#REF!,#REF!,$C1086,#REF!,"&gt;="&amp;'Display 730 &amp; 1200'!$AN$10,#REF!,"&lt;="&amp;'Display 730 &amp; 1200'!$AN$9))</f>
        <v>#REF!</v>
      </c>
      <c r="E1086" t="e">
        <f>IF($C1086="",0,SUMIFS(#REF!,#REF!,$C1086,#REF!,"&gt;="&amp;'Display 730 &amp; 1200'!$AN$12,#REF!,"&lt;="&amp;'Display 730 &amp; 1200'!$AN$11))</f>
        <v>#REF!</v>
      </c>
    </row>
    <row r="1087" spans="1:5">
      <c r="A1087" t="str">
        <f>IF(INDEX('Display 730 &amp; 1200'!$A:$A,ROW())="","",INDEX('Display 730 &amp; 1200'!$A:$A,ROW()))</f>
        <v>YOGYAKARTA日惹</v>
      </c>
      <c r="B1087" t="str">
        <f>IF(INDEX('Display 730 &amp; 1200'!$B:$B,ROW())="","",INDEX('Display 730 &amp; 1200'!$B:$B,ROW()))</f>
        <v>IMAM ARIEF BUDI SANTOSO</v>
      </c>
      <c r="C1087" t="str">
        <f>IF(INDEX('Display 730 &amp; 1200'!$D:$D,ROW())="","",INDEX('Display 730 &amp; 1200'!$D:$D,ROW()))</f>
        <v>NGUNTORONADI</v>
      </c>
      <c r="D1087" t="e">
        <f>IF($C1087="",0,SUMIFS(#REF!,#REF!,$C1087,#REF!,"&gt;="&amp;'Display 730 &amp; 1200'!$AN$10,#REF!,"&lt;="&amp;'Display 730 &amp; 1200'!$AN$9))</f>
        <v>#REF!</v>
      </c>
      <c r="E1087" t="e">
        <f>IF($C1087="",0,SUMIFS(#REF!,#REF!,$C1087,#REF!,"&gt;="&amp;'Display 730 &amp; 1200'!$AN$12,#REF!,"&lt;="&amp;'Display 730 &amp; 1200'!$AN$11))</f>
        <v>#REF!</v>
      </c>
    </row>
    <row r="1088" spans="1:5">
      <c r="A1088" t="str">
        <f>IF(INDEX('Display 730 &amp; 1200'!$A:$A,ROW())="","",INDEX('Display 730 &amp; 1200'!$A:$A,ROW()))</f>
        <v>YOGYAKARTA日惹</v>
      </c>
      <c r="B1088" t="str">
        <f>IF(INDEX('Display 730 &amp; 1200'!$B:$B,ROW())="","",INDEX('Display 730 &amp; 1200'!$B:$B,ROW()))</f>
        <v>IMAM ARIEF BUDI SANTOSO</v>
      </c>
      <c r="C1088" t="str">
        <f>IF(INDEX('Display 730 &amp; 1200'!$D:$D,ROW())="","",INDEX('Display 730 &amp; 1200'!$D:$D,ROW()))</f>
        <v>JATISRONO_WGI</v>
      </c>
      <c r="D1088" t="e">
        <f>IF($C1088="",0,SUMIFS(#REF!,#REF!,$C1088,#REF!,"&gt;="&amp;'Display 730 &amp; 1200'!$AN$10,#REF!,"&lt;="&amp;'Display 730 &amp; 1200'!$AN$9))</f>
        <v>#REF!</v>
      </c>
      <c r="E1088" t="e">
        <f>IF($C1088="",0,SUMIFS(#REF!,#REF!,$C1088,#REF!,"&gt;="&amp;'Display 730 &amp; 1200'!$AN$12,#REF!,"&lt;="&amp;'Display 730 &amp; 1200'!$AN$11))</f>
        <v>#REF!</v>
      </c>
    </row>
    <row r="1089" spans="1:5">
      <c r="A1089" t="str">
        <f>IF(INDEX('Display 730 &amp; 1200'!$A:$A,ROW())="","",INDEX('Display 730 &amp; 1200'!$A:$A,ROW()))</f>
        <v>YOGYAKARTA日惹</v>
      </c>
      <c r="B1089" t="str">
        <f>IF(INDEX('Display 730 &amp; 1200'!$B:$B,ROW())="","",INDEX('Display 730 &amp; 1200'!$B:$B,ROW()))</f>
        <v>AGUS SULAEMAN</v>
      </c>
      <c r="C1089" t="str">
        <f>IF(INDEX('Display 730 &amp; 1200'!$D:$D,ROW())="","",INDEX('Display 730 &amp; 1200'!$D:$D,ROW()))</f>
        <v>WONOSARI</v>
      </c>
      <c r="D1089" t="e">
        <f>IF($C1089="",0,SUMIFS(#REF!,#REF!,$C1089,#REF!,"&gt;="&amp;'Display 730 &amp; 1200'!$AN$10,#REF!,"&lt;="&amp;'Display 730 &amp; 1200'!$AN$9))</f>
        <v>#REF!</v>
      </c>
      <c r="E1089" t="e">
        <f>IF($C1089="",0,SUMIFS(#REF!,#REF!,$C1089,#REF!,"&gt;="&amp;'Display 730 &amp; 1200'!$AN$12,#REF!,"&lt;="&amp;'Display 730 &amp; 1200'!$AN$11))</f>
        <v>#REF!</v>
      </c>
    </row>
    <row r="1090" spans="1:5">
      <c r="A1090" t="str">
        <f>IF(INDEX('Display 730 &amp; 1200'!$A:$A,ROW())="","",INDEX('Display 730 &amp; 1200'!$A:$A,ROW()))</f>
        <v>YOGYAKARTA日惹</v>
      </c>
      <c r="B1090" t="str">
        <f>IF(INDEX('Display 730 &amp; 1200'!$B:$B,ROW())="","",INDEX('Display 730 &amp; 1200'!$B:$B,ROW()))</f>
        <v>AGUS SULAEMAN</v>
      </c>
      <c r="C1090" t="str">
        <f>IF(INDEX('Display 730 &amp; 1200'!$D:$D,ROW())="","",INDEX('Display 730 &amp; 1200'!$D:$D,ROW()))</f>
        <v>NGLIPAR</v>
      </c>
      <c r="D1090" t="e">
        <f>IF($C1090="",0,SUMIFS(#REF!,#REF!,$C1090,#REF!,"&gt;="&amp;'Display 730 &amp; 1200'!$AN$10,#REF!,"&lt;="&amp;'Display 730 &amp; 1200'!$AN$9))</f>
        <v>#REF!</v>
      </c>
      <c r="E1090" t="e">
        <f>IF($C1090="",0,SUMIFS(#REF!,#REF!,$C1090,#REF!,"&gt;="&amp;'Display 730 &amp; 1200'!$AN$12,#REF!,"&lt;="&amp;'Display 730 &amp; 1200'!$AN$11))</f>
        <v>#REF!</v>
      </c>
    </row>
    <row r="1091" spans="1:5">
      <c r="A1091" t="str">
        <f>IF(INDEX('Display 730 &amp; 1200'!$A:$A,ROW())="","",INDEX('Display 730 &amp; 1200'!$A:$A,ROW()))</f>
        <v>YOGYAKARTA日惹</v>
      </c>
      <c r="B1091" t="str">
        <f>IF(INDEX('Display 730 &amp; 1200'!$B:$B,ROW())="","",INDEX('Display 730 &amp; 1200'!$B:$B,ROW()))</f>
        <v>AGUS SULAEMAN</v>
      </c>
      <c r="C1091" t="str">
        <f>IF(INDEX('Display 730 &amp; 1200'!$D:$D,ROW())="","",INDEX('Display 730 &amp; 1200'!$D:$D,ROW()))</f>
        <v>KARANGMOJO</v>
      </c>
      <c r="D1091" t="e">
        <f>IF($C1091="",0,SUMIFS(#REF!,#REF!,$C1091,#REF!,"&gt;="&amp;'Display 730 &amp; 1200'!$AN$10,#REF!,"&lt;="&amp;'Display 730 &amp; 1200'!$AN$9))</f>
        <v>#REF!</v>
      </c>
      <c r="E1091" t="e">
        <f>IF($C1091="",0,SUMIFS(#REF!,#REF!,$C1091,#REF!,"&gt;="&amp;'Display 730 &amp; 1200'!$AN$12,#REF!,"&lt;="&amp;'Display 730 &amp; 1200'!$AN$11))</f>
        <v>#REF!</v>
      </c>
    </row>
    <row r="1092" spans="1:5">
      <c r="A1092" t="str">
        <f>IF(INDEX('Display 730 &amp; 1200'!$A:$A,ROW())="","",INDEX('Display 730 &amp; 1200'!$A:$A,ROW()))</f>
        <v>SURABAYA泗水</v>
      </c>
      <c r="B1092" t="str">
        <f>IF(INDEX('Display 730 &amp; 1200'!$B:$B,ROW())="","",INDEX('Display 730 &amp; 1200'!$B:$B,ROW()))</f>
        <v>ARIF SAIFUDDIN</v>
      </c>
      <c r="C1092" t="str">
        <f>IF(INDEX('Display 730 &amp; 1200'!$D:$D,ROW())="","",INDEX('Display 730 &amp; 1200'!$D:$D,ROW()))</f>
        <v>PADANGAN</v>
      </c>
      <c r="D1092" t="e">
        <f>IF($C1092="",0,SUMIFS(#REF!,#REF!,$C1092,#REF!,"&gt;="&amp;'Display 730 &amp; 1200'!$AN$10,#REF!,"&lt;="&amp;'Display 730 &amp; 1200'!$AN$9))</f>
        <v>#REF!</v>
      </c>
      <c r="E1092" t="e">
        <f>IF($C1092="",0,SUMIFS(#REF!,#REF!,$C1092,#REF!,"&gt;="&amp;'Display 730 &amp; 1200'!$AN$12,#REF!,"&lt;="&amp;'Display 730 &amp; 1200'!$AN$11))</f>
        <v>#REF!</v>
      </c>
    </row>
    <row r="1093" spans="1:5">
      <c r="A1093" t="str">
        <f>IF(INDEX('Display 730 &amp; 1200'!$A:$A,ROW())="","",INDEX('Display 730 &amp; 1200'!$A:$A,ROW()))</f>
        <v>SURABAYA泗水</v>
      </c>
      <c r="B1093" t="str">
        <f>IF(INDEX('Display 730 &amp; 1200'!$B:$B,ROW())="","",INDEX('Display 730 &amp; 1200'!$B:$B,ROW()))</f>
        <v>ARIF SAIFUDDIN</v>
      </c>
      <c r="C1093" t="str">
        <f>IF(INDEX('Display 730 &amp; 1200'!$D:$D,ROW())="","",INDEX('Display 730 &amp; 1200'!$D:$D,ROW()))</f>
        <v>KALITIDU</v>
      </c>
      <c r="D1093" t="e">
        <f>IF($C1093="",0,SUMIFS(#REF!,#REF!,$C1093,#REF!,"&gt;="&amp;'Display 730 &amp; 1200'!$AN$10,#REF!,"&lt;="&amp;'Display 730 &amp; 1200'!$AN$9))</f>
        <v>#REF!</v>
      </c>
      <c r="E1093" t="e">
        <f>IF($C1093="",0,SUMIFS(#REF!,#REF!,$C1093,#REF!,"&gt;="&amp;'Display 730 &amp; 1200'!$AN$12,#REF!,"&lt;="&amp;'Display 730 &amp; 1200'!$AN$11))</f>
        <v>#REF!</v>
      </c>
    </row>
    <row r="1094" spans="1:5">
      <c r="A1094" t="str">
        <f>IF(INDEX('Display 730 &amp; 1200'!$A:$A,ROW())="","",INDEX('Display 730 &amp; 1200'!$A:$A,ROW()))</f>
        <v>SURABAYA泗水</v>
      </c>
      <c r="B1094" t="str">
        <f>IF(INDEX('Display 730 &amp; 1200'!$B:$B,ROW())="","",INDEX('Display 730 &amp; 1200'!$B:$B,ROW()))</f>
        <v>ARIF SAIFUDDIN</v>
      </c>
      <c r="C1094" t="str">
        <f>IF(INDEX('Display 730 &amp; 1200'!$D:$D,ROW())="","",INDEX('Display 730 &amp; 1200'!$D:$D,ROW()))</f>
        <v>SUMBEREJO</v>
      </c>
      <c r="D1094" t="e">
        <f>IF($C1094="",0,SUMIFS(#REF!,#REF!,$C1094,#REF!,"&gt;="&amp;'Display 730 &amp; 1200'!$AN$10,#REF!,"&lt;="&amp;'Display 730 &amp; 1200'!$AN$9))</f>
        <v>#REF!</v>
      </c>
      <c r="E1094" t="e">
        <f>IF($C1094="",0,SUMIFS(#REF!,#REF!,$C1094,#REF!,"&gt;="&amp;'Display 730 &amp; 1200'!$AN$12,#REF!,"&lt;="&amp;'Display 730 &amp; 1200'!$AN$11))</f>
        <v>#REF!</v>
      </c>
    </row>
    <row r="1095" spans="1:5">
      <c r="A1095" t="str">
        <f>IF(INDEX('Display 730 &amp; 1200'!$A:$A,ROW())="","",INDEX('Display 730 &amp; 1200'!$A:$A,ROW()))</f>
        <v>SURABAYA泗水</v>
      </c>
      <c r="B1095" t="str">
        <f>IF(INDEX('Display 730 &amp; 1200'!$B:$B,ROW())="","",INDEX('Display 730 &amp; 1200'!$B:$B,ROW()))</f>
        <v>ARIF SAIFUDDIN</v>
      </c>
      <c r="C1095" t="str">
        <f>IF(INDEX('Display 730 &amp; 1200'!$D:$D,ROW())="","",INDEX('Display 730 &amp; 1200'!$D:$D,ROW()))</f>
        <v>DC_SRATU</v>
      </c>
      <c r="D1095" t="e">
        <f>IF($C1095="",0,SUMIFS(#REF!,#REF!,$C1095,#REF!,"&gt;="&amp;'Display 730 &amp; 1200'!$AN$10,#REF!,"&lt;="&amp;'Display 730 &amp; 1200'!$AN$9))</f>
        <v>#REF!</v>
      </c>
      <c r="E1095" t="e">
        <f>IF($C1095="",0,SUMIFS(#REF!,#REF!,$C1095,#REF!,"&gt;="&amp;'Display 730 &amp; 1200'!$AN$12,#REF!,"&lt;="&amp;'Display 730 &amp; 1200'!$AN$11))</f>
        <v>#REF!</v>
      </c>
    </row>
    <row r="1096" spans="1:5">
      <c r="A1096" t="str">
        <f>IF(INDEX('Display 730 &amp; 1200'!$A:$A,ROW())="","",INDEX('Display 730 &amp; 1200'!$A:$A,ROW()))</f>
        <v>SURABAYA泗水</v>
      </c>
      <c r="B1096" t="str">
        <f>IF(INDEX('Display 730 &amp; 1200'!$B:$B,ROW())="","",INDEX('Display 730 &amp; 1200'!$B:$B,ROW()))</f>
        <v>ARIF SAIFUDDIN</v>
      </c>
      <c r="C1096" t="str">
        <f>IF(INDEX('Display 730 &amp; 1200'!$D:$D,ROW())="","",INDEX('Display 730 &amp; 1200'!$D:$D,ROW()))</f>
        <v>DC_KLANGON</v>
      </c>
      <c r="D1096" t="e">
        <f>IF($C1096="",0,SUMIFS(#REF!,#REF!,$C1096,#REF!,"&gt;="&amp;'Display 730 &amp; 1200'!$AN$10,#REF!,"&lt;="&amp;'Display 730 &amp; 1200'!$AN$9))</f>
        <v>#REF!</v>
      </c>
      <c r="E1096" t="e">
        <f>IF($C1096="",0,SUMIFS(#REF!,#REF!,$C1096,#REF!,"&gt;="&amp;'Display 730 &amp; 1200'!$AN$12,#REF!,"&lt;="&amp;'Display 730 &amp; 1200'!$AN$11))</f>
        <v>#REF!</v>
      </c>
    </row>
    <row r="1097" spans="1:5">
      <c r="A1097" t="str">
        <f>IF(INDEX('Display 730 &amp; 1200'!$A:$A,ROW())="","",INDEX('Display 730 &amp; 1200'!$A:$A,ROW()))</f>
        <v>SURABAYA泗水</v>
      </c>
      <c r="B1097" t="str">
        <f>IF(INDEX('Display 730 &amp; 1200'!$B:$B,ROW())="","",INDEX('Display 730 &amp; 1200'!$B:$B,ROW()))</f>
        <v>ARIF SAIFUDDIN</v>
      </c>
      <c r="C1097" t="str">
        <f>IF(INDEX('Display 730 &amp; 1200'!$D:$D,ROW())="","",INDEX('Display 730 &amp; 1200'!$D:$D,ROW()))</f>
        <v>GAYAM</v>
      </c>
      <c r="D1097" t="e">
        <f>IF($C1097="",0,SUMIFS(#REF!,#REF!,$C1097,#REF!,"&gt;="&amp;'Display 730 &amp; 1200'!$AN$10,#REF!,"&lt;="&amp;'Display 730 &amp; 1200'!$AN$9))</f>
        <v>#REF!</v>
      </c>
      <c r="E1097" t="e">
        <f>IF($C1097="",0,SUMIFS(#REF!,#REF!,$C1097,#REF!,"&gt;="&amp;'Display 730 &amp; 1200'!$AN$12,#REF!,"&lt;="&amp;'Display 730 &amp; 1200'!$AN$11))</f>
        <v>#REF!</v>
      </c>
    </row>
    <row r="1098" spans="1:5">
      <c r="A1098" t="str">
        <f>IF(INDEX('Display 730 &amp; 1200'!$A:$A,ROW())="","",INDEX('Display 730 &amp; 1200'!$A:$A,ROW()))</f>
        <v>SURABAYA泗水</v>
      </c>
      <c r="B1098" t="str">
        <f>IF(INDEX('Display 730 &amp; 1200'!$B:$B,ROW())="","",INDEX('Display 730 &amp; 1200'!$B:$B,ROW()))</f>
        <v>ARIF SAIFUDDIN</v>
      </c>
      <c r="C1098" t="str">
        <f>IF(INDEX('Display 730 &amp; 1200'!$D:$D,ROW())="","",INDEX('Display 730 &amp; 1200'!$D:$D,ROW()))</f>
        <v>NGRAHO</v>
      </c>
      <c r="D1098" t="e">
        <f>IF($C1098="",0,SUMIFS(#REF!,#REF!,$C1098,#REF!,"&gt;="&amp;'Display 730 &amp; 1200'!$AN$10,#REF!,"&lt;="&amp;'Display 730 &amp; 1200'!$AN$9))</f>
        <v>#REF!</v>
      </c>
      <c r="E1098" t="e">
        <f>IF($C1098="",0,SUMIFS(#REF!,#REF!,$C1098,#REF!,"&gt;="&amp;'Display 730 &amp; 1200'!$AN$12,#REF!,"&lt;="&amp;'Display 730 &amp; 1200'!$AN$11))</f>
        <v>#REF!</v>
      </c>
    </row>
    <row r="1099" spans="1:5">
      <c r="A1099" t="str">
        <f>IF(INDEX('Display 730 &amp; 1200'!$A:$A,ROW())="","",INDEX('Display 730 &amp; 1200'!$A:$A,ROW()))</f>
        <v>SURABAYA泗水</v>
      </c>
      <c r="B1099" t="str">
        <f>IF(INDEX('Display 730 &amp; 1200'!$B:$B,ROW())="","",INDEX('Display 730 &amp; 1200'!$B:$B,ROW()))</f>
        <v>ARIF SAIFUDDIN</v>
      </c>
      <c r="C1099" t="str">
        <f>IF(INDEX('Display 730 &amp; 1200'!$D:$D,ROW())="","",INDEX('Display 730 &amp; 1200'!$D:$D,ROW()))</f>
        <v>DANDER</v>
      </c>
      <c r="D1099" t="e">
        <f>IF($C1099="",0,SUMIFS(#REF!,#REF!,$C1099,#REF!,"&gt;="&amp;'Display 730 &amp; 1200'!$AN$10,#REF!,"&lt;="&amp;'Display 730 &amp; 1200'!$AN$9))</f>
        <v>#REF!</v>
      </c>
      <c r="E1099" t="e">
        <f>IF($C1099="",0,SUMIFS(#REF!,#REF!,$C1099,#REF!,"&gt;="&amp;'Display 730 &amp; 1200'!$AN$12,#REF!,"&lt;="&amp;'Display 730 &amp; 1200'!$AN$11))</f>
        <v>#REF!</v>
      </c>
    </row>
    <row r="1100" spans="1:5">
      <c r="A1100" t="str">
        <f>IF(INDEX('Display 730 &amp; 1200'!$A:$A,ROW())="","",INDEX('Display 730 &amp; 1200'!$A:$A,ROW()))</f>
        <v>SURABAYA泗水</v>
      </c>
      <c r="B1100" t="str">
        <f>IF(INDEX('Display 730 &amp; 1200'!$B:$B,ROW())="","",INDEX('Display 730 &amp; 1200'!$B:$B,ROW()))</f>
        <v>ARIF SAIFUDDIN</v>
      </c>
      <c r="C1100" t="str">
        <f>IF(INDEX('Display 730 &amp; 1200'!$D:$D,ROW())="","",INDEX('Display 730 &amp; 1200'!$D:$D,ROW()))</f>
        <v>BALEN_1</v>
      </c>
      <c r="D1100" t="e">
        <f>IF($C1100="",0,SUMIFS(#REF!,#REF!,$C1100,#REF!,"&gt;="&amp;'Display 730 &amp; 1200'!$AN$10,#REF!,"&lt;="&amp;'Display 730 &amp; 1200'!$AN$9))</f>
        <v>#REF!</v>
      </c>
      <c r="E1100" t="e">
        <f>IF($C1100="",0,SUMIFS(#REF!,#REF!,$C1100,#REF!,"&gt;="&amp;'Display 730 &amp; 1200'!$AN$12,#REF!,"&lt;="&amp;'Display 730 &amp; 1200'!$AN$11))</f>
        <v>#REF!</v>
      </c>
    </row>
    <row r="1101" spans="1:5">
      <c r="A1101" t="str">
        <f>IF(INDEX('Display 730 &amp; 1200'!$A:$A,ROW())="","",INDEX('Display 730 &amp; 1200'!$A:$A,ROW()))</f>
        <v>SURABAYA泗水</v>
      </c>
      <c r="B1101" t="str">
        <f>IF(INDEX('Display 730 &amp; 1200'!$B:$B,ROW())="","",INDEX('Display 730 &amp; 1200'!$B:$B,ROW()))</f>
        <v>ARIF SAIFUDDIN</v>
      </c>
      <c r="C1101" t="str">
        <f>IF(INDEX('Display 730 &amp; 1200'!$D:$D,ROW())="","",INDEX('Display 730 &amp; 1200'!$D:$D,ROW()))</f>
        <v>KEDUNGADEM_1</v>
      </c>
      <c r="D1101" t="e">
        <f>IF($C1101="",0,SUMIFS(#REF!,#REF!,$C1101,#REF!,"&gt;="&amp;'Display 730 &amp; 1200'!$AN$10,#REF!,"&lt;="&amp;'Display 730 &amp; 1200'!$AN$9))</f>
        <v>#REF!</v>
      </c>
      <c r="E1101" t="e">
        <f>IF($C1101="",0,SUMIFS(#REF!,#REF!,$C1101,#REF!,"&gt;="&amp;'Display 730 &amp; 1200'!$AN$12,#REF!,"&lt;="&amp;'Display 730 &amp; 1200'!$AN$11))</f>
        <v>#REF!</v>
      </c>
    </row>
    <row r="1102" spans="1:5">
      <c r="A1102" t="str">
        <f>IF(INDEX('Display 730 &amp; 1200'!$A:$A,ROW())="","",INDEX('Display 730 &amp; 1200'!$A:$A,ROW()))</f>
        <v>SURABAYA泗水</v>
      </c>
      <c r="B1102" t="str">
        <f>IF(INDEX('Display 730 &amp; 1200'!$B:$B,ROW())="","",INDEX('Display 730 &amp; 1200'!$B:$B,ROW()))</f>
        <v>ARIF SAIFUDDIN</v>
      </c>
      <c r="C1102" t="str">
        <f>IF(INDEX('Display 730 &amp; 1200'!$D:$D,ROW())="","",INDEX('Display 730 &amp; 1200'!$D:$D,ROW()))</f>
        <v>TUBAN</v>
      </c>
      <c r="D1102" t="e">
        <f>IF($C1102="",0,SUMIFS(#REF!,#REF!,$C1102,#REF!,"&gt;="&amp;'Display 730 &amp; 1200'!$AN$10,#REF!,"&lt;="&amp;'Display 730 &amp; 1200'!$AN$9))</f>
        <v>#REF!</v>
      </c>
      <c r="E1102" t="e">
        <f>IF($C1102="",0,SUMIFS(#REF!,#REF!,$C1102,#REF!,"&gt;="&amp;'Display 730 &amp; 1200'!$AN$12,#REF!,"&lt;="&amp;'Display 730 &amp; 1200'!$AN$11))</f>
        <v>#REF!</v>
      </c>
    </row>
    <row r="1103" spans="1:5">
      <c r="A1103" t="str">
        <f>IF(INDEX('Display 730 &amp; 1200'!$A:$A,ROW())="","",INDEX('Display 730 &amp; 1200'!$A:$A,ROW()))</f>
        <v>SURABAYA泗水</v>
      </c>
      <c r="B1103" t="str">
        <f>IF(INDEX('Display 730 &amp; 1200'!$B:$B,ROW())="","",INDEX('Display 730 &amp; 1200'!$B:$B,ROW()))</f>
        <v>ARIF SAIFUDDIN</v>
      </c>
      <c r="C1103" t="str">
        <f>IF(INDEX('Display 730 &amp; 1200'!$D:$D,ROW())="","",INDEX('Display 730 &amp; 1200'!$D:$D,ROW()))</f>
        <v>JATIROGO</v>
      </c>
      <c r="D1103" t="e">
        <f>IF($C1103="",0,SUMIFS(#REF!,#REF!,$C1103,#REF!,"&gt;="&amp;'Display 730 &amp; 1200'!$AN$10,#REF!,"&lt;="&amp;'Display 730 &amp; 1200'!$AN$9))</f>
        <v>#REF!</v>
      </c>
      <c r="E1103" t="e">
        <f>IF($C1103="",0,SUMIFS(#REF!,#REF!,$C1103,#REF!,"&gt;="&amp;'Display 730 &amp; 1200'!$AN$12,#REF!,"&lt;="&amp;'Display 730 &amp; 1200'!$AN$11))</f>
        <v>#REF!</v>
      </c>
    </row>
    <row r="1104" spans="1:5">
      <c r="A1104" t="str">
        <f>IF(INDEX('Display 730 &amp; 1200'!$A:$A,ROW())="","",INDEX('Display 730 &amp; 1200'!$A:$A,ROW()))</f>
        <v>SURABAYA泗水</v>
      </c>
      <c r="B1104" t="str">
        <f>IF(INDEX('Display 730 &amp; 1200'!$B:$B,ROW())="","",INDEX('Display 730 &amp; 1200'!$B:$B,ROW()))</f>
        <v>ARIF SAIFUDDIN</v>
      </c>
      <c r="C1104" t="str">
        <f>IF(INDEX('Display 730 &amp; 1200'!$D:$D,ROW())="","",INDEX('Display 730 &amp; 1200'!$D:$D,ROW()))</f>
        <v>KEREK</v>
      </c>
      <c r="D1104" t="e">
        <f>IF($C1104="",0,SUMIFS(#REF!,#REF!,$C1104,#REF!,"&gt;="&amp;'Display 730 &amp; 1200'!$AN$10,#REF!,"&lt;="&amp;'Display 730 &amp; 1200'!$AN$9))</f>
        <v>#REF!</v>
      </c>
      <c r="E1104" t="e">
        <f>IF($C1104="",0,SUMIFS(#REF!,#REF!,$C1104,#REF!,"&gt;="&amp;'Display 730 &amp; 1200'!$AN$12,#REF!,"&lt;="&amp;'Display 730 &amp; 1200'!$AN$11))</f>
        <v>#REF!</v>
      </c>
    </row>
    <row r="1105" spans="1:5">
      <c r="A1105" t="str">
        <f>IF(INDEX('Display 730 &amp; 1200'!$A:$A,ROW())="","",INDEX('Display 730 &amp; 1200'!$A:$A,ROW()))</f>
        <v>SURABAYA泗水</v>
      </c>
      <c r="B1105" t="str">
        <f>IF(INDEX('Display 730 &amp; 1200'!$B:$B,ROW())="","",INDEX('Display 730 &amp; 1200'!$B:$B,ROW()))</f>
        <v>ARIF SAIFUDDIN</v>
      </c>
      <c r="C1105" t="str">
        <f>IF(INDEX('Display 730 &amp; 1200'!$D:$D,ROW())="","",INDEX('Display 730 &amp; 1200'!$D:$D,ROW()))</f>
        <v>PLUMPANG</v>
      </c>
      <c r="D1105" t="e">
        <f>IF($C1105="",0,SUMIFS(#REF!,#REF!,$C1105,#REF!,"&gt;="&amp;'Display 730 &amp; 1200'!$AN$10,#REF!,"&lt;="&amp;'Display 730 &amp; 1200'!$AN$9))</f>
        <v>#REF!</v>
      </c>
      <c r="E1105" t="e">
        <f>IF($C1105="",0,SUMIFS(#REF!,#REF!,$C1105,#REF!,"&gt;="&amp;'Display 730 &amp; 1200'!$AN$12,#REF!,"&lt;="&amp;'Display 730 &amp; 1200'!$AN$11))</f>
        <v>#REF!</v>
      </c>
    </row>
    <row r="1106" spans="1:5">
      <c r="A1106" t="str">
        <f>IF(INDEX('Display 730 &amp; 1200'!$A:$A,ROW())="","",INDEX('Display 730 &amp; 1200'!$A:$A,ROW()))</f>
        <v>SURABAYA泗水</v>
      </c>
      <c r="B1106" t="str">
        <f>IF(INDEX('Display 730 &amp; 1200'!$B:$B,ROW())="","",INDEX('Display 730 &amp; 1200'!$B:$B,ROW()))</f>
        <v>ARIF SAIFUDDIN</v>
      </c>
      <c r="C1106" t="str">
        <f>IF(INDEX('Display 730 &amp; 1200'!$D:$D,ROW())="","",INDEX('Display 730 &amp; 1200'!$D:$D,ROW()))</f>
        <v>PARENGAN</v>
      </c>
      <c r="D1106" t="e">
        <f>IF($C1106="",0,SUMIFS(#REF!,#REF!,$C1106,#REF!,"&gt;="&amp;'Display 730 &amp; 1200'!$AN$10,#REF!,"&lt;="&amp;'Display 730 &amp; 1200'!$AN$9))</f>
        <v>#REF!</v>
      </c>
      <c r="E1106" t="e">
        <f>IF($C1106="",0,SUMIFS(#REF!,#REF!,$C1106,#REF!,"&gt;="&amp;'Display 730 &amp; 1200'!$AN$12,#REF!,"&lt;="&amp;'Display 730 &amp; 1200'!$AN$11))</f>
        <v>#REF!</v>
      </c>
    </row>
    <row r="1107" spans="1:5">
      <c r="A1107" t="str">
        <f>IF(INDEX('Display 730 &amp; 1200'!$A:$A,ROW())="","",INDEX('Display 730 &amp; 1200'!$A:$A,ROW()))</f>
        <v>SURABAYA泗水</v>
      </c>
      <c r="B1107" t="str">
        <f>IF(INDEX('Display 730 &amp; 1200'!$B:$B,ROW())="","",INDEX('Display 730 &amp; 1200'!$B:$B,ROW()))</f>
        <v>ARIF SAIFUDDIN</v>
      </c>
      <c r="C1107" t="str">
        <f>IF(INDEX('Display 730 &amp; 1200'!$D:$D,ROW())="","",INDEX('Display 730 &amp; 1200'!$D:$D,ROW()))</f>
        <v>TAMBAKBOYO</v>
      </c>
      <c r="D1107" t="e">
        <f>IF($C1107="",0,SUMIFS(#REF!,#REF!,$C1107,#REF!,"&gt;="&amp;'Display 730 &amp; 1200'!$AN$10,#REF!,"&lt;="&amp;'Display 730 &amp; 1200'!$AN$9))</f>
        <v>#REF!</v>
      </c>
      <c r="E1107" t="e">
        <f>IF($C1107="",0,SUMIFS(#REF!,#REF!,$C1107,#REF!,"&gt;="&amp;'Display 730 &amp; 1200'!$AN$12,#REF!,"&lt;="&amp;'Display 730 &amp; 1200'!$AN$11))</f>
        <v>#REF!</v>
      </c>
    </row>
    <row r="1108" spans="1:5">
      <c r="A1108" t="str">
        <f>IF(INDEX('Display 730 &amp; 1200'!$A:$A,ROW())="","",INDEX('Display 730 &amp; 1200'!$A:$A,ROW()))</f>
        <v>SURABAYA泗水</v>
      </c>
      <c r="B1108" t="str">
        <f>IF(INDEX('Display 730 &amp; 1200'!$B:$B,ROW())="","",INDEX('Display 730 &amp; 1200'!$B:$B,ROW()))</f>
        <v>ARIF SAIFUDDIN</v>
      </c>
      <c r="C1108" t="str">
        <f>IF(INDEX('Display 730 &amp; 1200'!$D:$D,ROW())="","",INDEX('Display 730 &amp; 1200'!$D:$D,ROW()))</f>
        <v>RENGEL_1</v>
      </c>
      <c r="D1108" t="e">
        <f>IF($C1108="",0,SUMIFS(#REF!,#REF!,$C1108,#REF!,"&gt;="&amp;'Display 730 &amp; 1200'!$AN$10,#REF!,"&lt;="&amp;'Display 730 &amp; 1200'!$AN$9))</f>
        <v>#REF!</v>
      </c>
      <c r="E1108" t="e">
        <f>IF($C1108="",0,SUMIFS(#REF!,#REF!,$C1108,#REF!,"&gt;="&amp;'Display 730 &amp; 1200'!$AN$12,#REF!,"&lt;="&amp;'Display 730 &amp; 1200'!$AN$11))</f>
        <v>#REF!</v>
      </c>
    </row>
    <row r="1109" spans="1:5">
      <c r="A1109" t="str">
        <f>IF(INDEX('Display 730 &amp; 1200'!$A:$A,ROW())="","",INDEX('Display 730 &amp; 1200'!$A:$A,ROW()))</f>
        <v>SURABAYA泗水</v>
      </c>
      <c r="B1109" t="str">
        <f>IF(INDEX('Display 730 &amp; 1200'!$B:$B,ROW())="","",INDEX('Display 730 &amp; 1200'!$B:$B,ROW()))</f>
        <v>ARIF SAIFUDDIN</v>
      </c>
      <c r="C1109" t="str">
        <f>IF(INDEX('Display 730 &amp; 1200'!$D:$D,ROW())="","",INDEX('Display 730 &amp; 1200'!$D:$D,ROW()))</f>
        <v>MERAKURAK_1</v>
      </c>
      <c r="D1109" t="e">
        <f>IF($C1109="",0,SUMIFS(#REF!,#REF!,$C1109,#REF!,"&gt;="&amp;'Display 730 &amp; 1200'!$AN$10,#REF!,"&lt;="&amp;'Display 730 &amp; 1200'!$AN$9))</f>
        <v>#REF!</v>
      </c>
      <c r="E1109" t="e">
        <f>IF($C1109="",0,SUMIFS(#REF!,#REF!,$C1109,#REF!,"&gt;="&amp;'Display 730 &amp; 1200'!$AN$12,#REF!,"&lt;="&amp;'Display 730 &amp; 1200'!$AN$11))</f>
        <v>#REF!</v>
      </c>
    </row>
    <row r="1110" spans="1:5">
      <c r="A1110" t="str">
        <f>IF(INDEX('Display 730 &amp; 1200'!$A:$A,ROW())="","",INDEX('Display 730 &amp; 1200'!$A:$A,ROW()))</f>
        <v>SURABAYA泗水</v>
      </c>
      <c r="B1110" t="str">
        <f>IF(INDEX('Display 730 &amp; 1200'!$B:$B,ROW())="","",INDEX('Display 730 &amp; 1200'!$B:$B,ROW()))</f>
        <v>ARIF SAIFUDDIN</v>
      </c>
      <c r="C1110" t="str">
        <f>IF(INDEX('Display 730 &amp; 1200'!$D:$D,ROW())="","",INDEX('Display 730 &amp; 1200'!$D:$D,ROW()))</f>
        <v>TUBAN_1</v>
      </c>
      <c r="D1110" t="e">
        <f>IF($C1110="",0,SUMIFS(#REF!,#REF!,$C1110,#REF!,"&gt;="&amp;'Display 730 &amp; 1200'!$AN$10,#REF!,"&lt;="&amp;'Display 730 &amp; 1200'!$AN$9))</f>
        <v>#REF!</v>
      </c>
      <c r="E1110" t="e">
        <f>IF($C1110="",0,SUMIFS(#REF!,#REF!,$C1110,#REF!,"&gt;="&amp;'Display 730 &amp; 1200'!$AN$12,#REF!,"&lt;="&amp;'Display 730 &amp; 1200'!$AN$11))</f>
        <v>#REF!</v>
      </c>
    </row>
    <row r="1111" spans="1:5">
      <c r="A1111" t="str">
        <f>IF(INDEX('Display 730 &amp; 1200'!$A:$A,ROW())="","",INDEX('Display 730 &amp; 1200'!$A:$A,ROW()))</f>
        <v>SURABAYA泗水</v>
      </c>
      <c r="B1111" t="str">
        <f>IF(INDEX('Display 730 &amp; 1200'!$B:$B,ROW())="","",INDEX('Display 730 &amp; 1200'!$B:$B,ROW()))</f>
        <v>ARIF SAIFUDDIN</v>
      </c>
      <c r="C1111" t="str">
        <f>IF(INDEX('Display 730 &amp; 1200'!$D:$D,ROW())="","",INDEX('Display 730 &amp; 1200'!$D:$D,ROW()))</f>
        <v>PALANG_1</v>
      </c>
      <c r="D1111" t="e">
        <f>IF($C1111="",0,SUMIFS(#REF!,#REF!,$C1111,#REF!,"&gt;="&amp;'Display 730 &amp; 1200'!$AN$10,#REF!,"&lt;="&amp;'Display 730 &amp; 1200'!$AN$9))</f>
        <v>#REF!</v>
      </c>
      <c r="E1111" t="e">
        <f>IF($C1111="",0,SUMIFS(#REF!,#REF!,$C1111,#REF!,"&gt;="&amp;'Display 730 &amp; 1200'!$AN$12,#REF!,"&lt;="&amp;'Display 730 &amp; 1200'!$AN$11))</f>
        <v>#REF!</v>
      </c>
    </row>
    <row r="1112" spans="1:5">
      <c r="A1112" t="str">
        <f>IF(INDEX('Display 730 &amp; 1200'!$A:$A,ROW())="","",INDEX('Display 730 &amp; 1200'!$A:$A,ROW()))</f>
        <v>SURABAYA泗水</v>
      </c>
      <c r="B1112" t="str">
        <f>IF(INDEX('Display 730 &amp; 1200'!$B:$B,ROW())="","",INDEX('Display 730 &amp; 1200'!$B:$B,ROW()))</f>
        <v>HABIBI BAITULLAH</v>
      </c>
      <c r="C1112" t="str">
        <f>IF(INDEX('Display 730 &amp; 1200'!$D:$D,ROW())="","",INDEX('Display 730 &amp; 1200'!$D:$D,ROW()))</f>
        <v>DRIYOREJO</v>
      </c>
      <c r="D1112" t="e">
        <f>IF($C1112="",0,SUMIFS(#REF!,#REF!,$C1112,#REF!,"&gt;="&amp;'Display 730 &amp; 1200'!$AN$10,#REF!,"&lt;="&amp;'Display 730 &amp; 1200'!$AN$9))</f>
        <v>#REF!</v>
      </c>
      <c r="E1112" t="e">
        <f>IF($C1112="",0,SUMIFS(#REF!,#REF!,$C1112,#REF!,"&gt;="&amp;'Display 730 &amp; 1200'!$AN$12,#REF!,"&lt;="&amp;'Display 730 &amp; 1200'!$AN$11))</f>
        <v>#REF!</v>
      </c>
    </row>
    <row r="1113" spans="1:5">
      <c r="A1113" t="str">
        <f>IF(INDEX('Display 730 &amp; 1200'!$A:$A,ROW())="","",INDEX('Display 730 &amp; 1200'!$A:$A,ROW()))</f>
        <v>SURABAYA泗水</v>
      </c>
      <c r="B1113" t="str">
        <f>IF(INDEX('Display 730 &amp; 1200'!$B:$B,ROW())="","",INDEX('Display 730 &amp; 1200'!$B:$B,ROW()))</f>
        <v>HABIBI BAITULLAH</v>
      </c>
      <c r="C1113" t="str">
        <f>IF(INDEX('Display 730 &amp; 1200'!$D:$D,ROW())="","",INDEX('Display 730 &amp; 1200'!$D:$D,ROW()))</f>
        <v>PANCENG</v>
      </c>
      <c r="D1113" t="e">
        <f>IF($C1113="",0,SUMIFS(#REF!,#REF!,$C1113,#REF!,"&gt;="&amp;'Display 730 &amp; 1200'!$AN$10,#REF!,"&lt;="&amp;'Display 730 &amp; 1200'!$AN$9))</f>
        <v>#REF!</v>
      </c>
      <c r="E1113" t="e">
        <f>IF($C1113="",0,SUMIFS(#REF!,#REF!,$C1113,#REF!,"&gt;="&amp;'Display 730 &amp; 1200'!$AN$12,#REF!,"&lt;="&amp;'Display 730 &amp; 1200'!$AN$11))</f>
        <v>#REF!</v>
      </c>
    </row>
    <row r="1114" spans="1:5">
      <c r="A1114" t="str">
        <f>IF(INDEX('Display 730 &amp; 1200'!$A:$A,ROW())="","",INDEX('Display 730 &amp; 1200'!$A:$A,ROW()))</f>
        <v>SURABAYA泗水</v>
      </c>
      <c r="B1114" t="str">
        <f>IF(INDEX('Display 730 &amp; 1200'!$B:$B,ROW())="","",INDEX('Display 730 &amp; 1200'!$B:$B,ROW()))</f>
        <v>HABIBI BAITULLAH</v>
      </c>
      <c r="C1114" t="str">
        <f>IF(INDEX('Display 730 &amp; 1200'!$D:$D,ROW())="","",INDEX('Display 730 &amp; 1200'!$D:$D,ROW()))</f>
        <v>MANYAR_2</v>
      </c>
      <c r="D1114" t="e">
        <f>IF($C1114="",0,SUMIFS(#REF!,#REF!,$C1114,#REF!,"&gt;="&amp;'Display 730 &amp; 1200'!$AN$10,#REF!,"&lt;="&amp;'Display 730 &amp; 1200'!$AN$9))</f>
        <v>#REF!</v>
      </c>
      <c r="E1114" t="e">
        <f>IF($C1114="",0,SUMIFS(#REF!,#REF!,$C1114,#REF!,"&gt;="&amp;'Display 730 &amp; 1200'!$AN$12,#REF!,"&lt;="&amp;'Display 730 &amp; 1200'!$AN$11))</f>
        <v>#REF!</v>
      </c>
    </row>
    <row r="1115" spans="1:5">
      <c r="A1115" t="str">
        <f>IF(INDEX('Display 730 &amp; 1200'!$A:$A,ROW())="","",INDEX('Display 730 &amp; 1200'!$A:$A,ROW()))</f>
        <v>SURABAYA泗水</v>
      </c>
      <c r="B1115" t="str">
        <f>IF(INDEX('Display 730 &amp; 1200'!$B:$B,ROW())="","",INDEX('Display 730 &amp; 1200'!$B:$B,ROW()))</f>
        <v>HABIBI BAITULLAH</v>
      </c>
      <c r="C1115" t="str">
        <f>IF(INDEX('Display 730 &amp; 1200'!$D:$D,ROW())="","",INDEX('Display 730 &amp; 1200'!$D:$D,ROW()))</f>
        <v>BAWEAN</v>
      </c>
      <c r="D1115" t="e">
        <f>IF($C1115="",0,SUMIFS(#REF!,#REF!,$C1115,#REF!,"&gt;="&amp;'Display 730 &amp; 1200'!$AN$10,#REF!,"&lt;="&amp;'Display 730 &amp; 1200'!$AN$9))</f>
        <v>#REF!</v>
      </c>
      <c r="E1115" t="e">
        <f>IF($C1115="",0,SUMIFS(#REF!,#REF!,$C1115,#REF!,"&gt;="&amp;'Display 730 &amp; 1200'!$AN$12,#REF!,"&lt;="&amp;'Display 730 &amp; 1200'!$AN$11))</f>
        <v>#REF!</v>
      </c>
    </row>
    <row r="1116" spans="1:5">
      <c r="A1116" t="str">
        <f>IF(INDEX('Display 730 &amp; 1200'!$A:$A,ROW())="","",INDEX('Display 730 &amp; 1200'!$A:$A,ROW()))</f>
        <v>SURABAYA泗水</v>
      </c>
      <c r="B1116" t="str">
        <f>IF(INDEX('Display 730 &amp; 1200'!$B:$B,ROW())="","",INDEX('Display 730 &amp; 1200'!$B:$B,ROW()))</f>
        <v>HABIBI BAITULLAH</v>
      </c>
      <c r="C1116" t="str">
        <f>IF(INDEX('Display 730 &amp; 1200'!$D:$D,ROW())="","",INDEX('Display 730 &amp; 1200'!$D:$D,ROW()))</f>
        <v>CERME</v>
      </c>
      <c r="D1116" t="e">
        <f>IF($C1116="",0,SUMIFS(#REF!,#REF!,$C1116,#REF!,"&gt;="&amp;'Display 730 &amp; 1200'!$AN$10,#REF!,"&lt;="&amp;'Display 730 &amp; 1200'!$AN$9))</f>
        <v>#REF!</v>
      </c>
      <c r="E1116" t="e">
        <f>IF($C1116="",0,SUMIFS(#REF!,#REF!,$C1116,#REF!,"&gt;="&amp;'Display 730 &amp; 1200'!$AN$12,#REF!,"&lt;="&amp;'Display 730 &amp; 1200'!$AN$11))</f>
        <v>#REF!</v>
      </c>
    </row>
    <row r="1117" spans="1:5">
      <c r="A1117" t="str">
        <f>IF(INDEX('Display 730 &amp; 1200'!$A:$A,ROW())="","",INDEX('Display 730 &amp; 1200'!$A:$A,ROW()))</f>
        <v>SURABAYA泗水</v>
      </c>
      <c r="B1117" t="str">
        <f>IF(INDEX('Display 730 &amp; 1200'!$B:$B,ROW())="","",INDEX('Display 730 &amp; 1200'!$B:$B,ROW()))</f>
        <v>HABIBI BAITULLAH</v>
      </c>
      <c r="C1117" t="str">
        <f>IF(INDEX('Display 730 &amp; 1200'!$D:$D,ROW())="","",INDEX('Display 730 &amp; 1200'!$D:$D,ROW()))</f>
        <v>KEBON</v>
      </c>
      <c r="D1117" t="e">
        <f>IF($C1117="",0,SUMIFS(#REF!,#REF!,$C1117,#REF!,"&gt;="&amp;'Display 730 &amp; 1200'!$AN$10,#REF!,"&lt;="&amp;'Display 730 &amp; 1200'!$AN$9))</f>
        <v>#REF!</v>
      </c>
      <c r="E1117" t="e">
        <f>IF($C1117="",0,SUMIFS(#REF!,#REF!,$C1117,#REF!,"&gt;="&amp;'Display 730 &amp; 1200'!$AN$12,#REF!,"&lt;="&amp;'Display 730 &amp; 1200'!$AN$11))</f>
        <v>#REF!</v>
      </c>
    </row>
    <row r="1118" spans="1:5">
      <c r="A1118" t="str">
        <f>IF(INDEX('Display 730 &amp; 1200'!$A:$A,ROW())="","",INDEX('Display 730 &amp; 1200'!$A:$A,ROW()))</f>
        <v>SURABAYA泗水</v>
      </c>
      <c r="B1118" t="str">
        <f>IF(INDEX('Display 730 &amp; 1200'!$B:$B,ROW())="","",INDEX('Display 730 &amp; 1200'!$B:$B,ROW()))</f>
        <v>HABIBI BAITULLAH</v>
      </c>
      <c r="C1118" t="str">
        <f>IF(INDEX('Display 730 &amp; 1200'!$D:$D,ROW())="","",INDEX('Display 730 &amp; 1200'!$D:$D,ROW()))</f>
        <v>MENGANTI</v>
      </c>
      <c r="D1118" t="e">
        <f>IF($C1118="",0,SUMIFS(#REF!,#REF!,$C1118,#REF!,"&gt;="&amp;'Display 730 &amp; 1200'!$AN$10,#REF!,"&lt;="&amp;'Display 730 &amp; 1200'!$AN$9))</f>
        <v>#REF!</v>
      </c>
      <c r="E1118" t="e">
        <f>IF($C1118="",0,SUMIFS(#REF!,#REF!,$C1118,#REF!,"&gt;="&amp;'Display 730 &amp; 1200'!$AN$12,#REF!,"&lt;="&amp;'Display 730 &amp; 1200'!$AN$11))</f>
        <v>#REF!</v>
      </c>
    </row>
    <row r="1119" spans="1:5">
      <c r="A1119" t="str">
        <f>IF(INDEX('Display 730 &amp; 1200'!$A:$A,ROW())="","",INDEX('Display 730 &amp; 1200'!$A:$A,ROW()))</f>
        <v>SURABAYA泗水</v>
      </c>
      <c r="B1119" t="str">
        <f>IF(INDEX('Display 730 &amp; 1200'!$B:$B,ROW())="","",INDEX('Display 730 &amp; 1200'!$B:$B,ROW()))</f>
        <v>HABIBI BAITULLAH</v>
      </c>
      <c r="C1119" t="str">
        <f>IF(INDEX('Display 730 &amp; 1200'!$D:$D,ROW())="","",INDEX('Display 730 &amp; 1200'!$D:$D,ROW()))</f>
        <v>KEDAMEAN</v>
      </c>
      <c r="D1119" t="e">
        <f>IF($C1119="",0,SUMIFS(#REF!,#REF!,$C1119,#REF!,"&gt;="&amp;'Display 730 &amp; 1200'!$AN$10,#REF!,"&lt;="&amp;'Display 730 &amp; 1200'!$AN$9))</f>
        <v>#REF!</v>
      </c>
      <c r="E1119" t="e">
        <f>IF($C1119="",0,SUMIFS(#REF!,#REF!,$C1119,#REF!,"&gt;="&amp;'Display 730 &amp; 1200'!$AN$12,#REF!,"&lt;="&amp;'Display 730 &amp; 1200'!$AN$11))</f>
        <v>#REF!</v>
      </c>
    </row>
    <row r="1120" spans="1:5">
      <c r="A1120" t="str">
        <f>IF(INDEX('Display 730 &amp; 1200'!$A:$A,ROW())="","",INDEX('Display 730 &amp; 1200'!$A:$A,ROW()))</f>
        <v>SURABAYA泗水</v>
      </c>
      <c r="B1120" t="str">
        <f>IF(INDEX('Display 730 &amp; 1200'!$B:$B,ROW())="","",INDEX('Display 730 &amp; 1200'!$B:$B,ROW()))</f>
        <v>HABIBI BAITULLAH</v>
      </c>
      <c r="C1120" t="str">
        <f>IF(INDEX('Display 730 &amp; 1200'!$D:$D,ROW())="","",INDEX('Display 730 &amp; 1200'!$D:$D,ROW()))</f>
        <v>BUNGAH_1</v>
      </c>
      <c r="D1120" t="e">
        <f>IF($C1120="",0,SUMIFS(#REF!,#REF!,$C1120,#REF!,"&gt;="&amp;'Display 730 &amp; 1200'!$AN$10,#REF!,"&lt;="&amp;'Display 730 &amp; 1200'!$AN$9))</f>
        <v>#REF!</v>
      </c>
      <c r="E1120" t="e">
        <f>IF($C1120="",0,SUMIFS(#REF!,#REF!,$C1120,#REF!,"&gt;="&amp;'Display 730 &amp; 1200'!$AN$12,#REF!,"&lt;="&amp;'Display 730 &amp; 1200'!$AN$11))</f>
        <v>#REF!</v>
      </c>
    </row>
    <row r="1121" spans="1:5">
      <c r="A1121" t="str">
        <f>IF(INDEX('Display 730 &amp; 1200'!$A:$A,ROW())="","",INDEX('Display 730 &amp; 1200'!$A:$A,ROW()))</f>
        <v>SURABAYA泗水</v>
      </c>
      <c r="B1121" t="str">
        <f>IF(INDEX('Display 730 &amp; 1200'!$B:$B,ROW())="","",INDEX('Display 730 &amp; 1200'!$B:$B,ROW()))</f>
        <v>HABIBI BAITULLAH</v>
      </c>
      <c r="C1121" t="str">
        <f>IF(INDEX('Display 730 &amp; 1200'!$D:$D,ROW())="","",INDEX('Display 730 &amp; 1200'!$D:$D,ROW()))</f>
        <v>DUKUN_2</v>
      </c>
      <c r="D1121" t="e">
        <f>IF($C1121="",0,SUMIFS(#REF!,#REF!,$C1121,#REF!,"&gt;="&amp;'Display 730 &amp; 1200'!$AN$10,#REF!,"&lt;="&amp;'Display 730 &amp; 1200'!$AN$9))</f>
        <v>#REF!</v>
      </c>
      <c r="E1121" t="e">
        <f>IF($C1121="",0,SUMIFS(#REF!,#REF!,$C1121,#REF!,"&gt;="&amp;'Display 730 &amp; 1200'!$AN$12,#REF!,"&lt;="&amp;'Display 730 &amp; 1200'!$AN$11))</f>
        <v>#REF!</v>
      </c>
    </row>
    <row r="1122" spans="1:5">
      <c r="A1122" t="str">
        <f>IF(INDEX('Display 730 &amp; 1200'!$A:$A,ROW())="","",INDEX('Display 730 &amp; 1200'!$A:$A,ROW()))</f>
        <v>SURABAYA泗水</v>
      </c>
      <c r="B1122" t="str">
        <f>IF(INDEX('Display 730 &amp; 1200'!$B:$B,ROW())="","",INDEX('Display 730 &amp; 1200'!$B:$B,ROW()))</f>
        <v>HABIBI BAITULLAH</v>
      </c>
      <c r="C1122" t="str">
        <f>IF(INDEX('Display 730 &amp; 1200'!$D:$D,ROW())="","",INDEX('Display 730 &amp; 1200'!$D:$D,ROW()))</f>
        <v>WRINGINANOM</v>
      </c>
      <c r="D1122" t="e">
        <f>IF($C1122="",0,SUMIFS(#REF!,#REF!,$C1122,#REF!,"&gt;="&amp;'Display 730 &amp; 1200'!$AN$10,#REF!,"&lt;="&amp;'Display 730 &amp; 1200'!$AN$9))</f>
        <v>#REF!</v>
      </c>
      <c r="E1122" t="e">
        <f>IF($C1122="",0,SUMIFS(#REF!,#REF!,$C1122,#REF!,"&gt;="&amp;'Display 730 &amp; 1200'!$AN$12,#REF!,"&lt;="&amp;'Display 730 &amp; 1200'!$AN$11))</f>
        <v>#REF!</v>
      </c>
    </row>
    <row r="1123" spans="1:5">
      <c r="A1123" t="str">
        <f>IF(INDEX('Display 730 &amp; 1200'!$A:$A,ROW())="","",INDEX('Display 730 &amp; 1200'!$A:$A,ROW()))</f>
        <v>SURABAYA泗水</v>
      </c>
      <c r="B1123" t="str">
        <f>IF(INDEX('Display 730 &amp; 1200'!$B:$B,ROW())="","",INDEX('Display 730 &amp; 1200'!$B:$B,ROW()))</f>
        <v>HABIBI BAITULLAH</v>
      </c>
      <c r="C1123" t="str">
        <f>IF(INDEX('Display 730 &amp; 1200'!$D:$D,ROW())="","",INDEX('Display 730 &amp; 1200'!$D:$D,ROW()))</f>
        <v>KEBOMAS_1</v>
      </c>
      <c r="D1123" t="e">
        <f>IF($C1123="",0,SUMIFS(#REF!,#REF!,$C1123,#REF!,"&gt;="&amp;'Display 730 &amp; 1200'!$AN$10,#REF!,"&lt;="&amp;'Display 730 &amp; 1200'!$AN$9))</f>
        <v>#REF!</v>
      </c>
      <c r="E1123" t="e">
        <f>IF($C1123="",0,SUMIFS(#REF!,#REF!,$C1123,#REF!,"&gt;="&amp;'Display 730 &amp; 1200'!$AN$12,#REF!,"&lt;="&amp;'Display 730 &amp; 1200'!$AN$11))</f>
        <v>#REF!</v>
      </c>
    </row>
    <row r="1124" spans="1:5">
      <c r="A1124" t="str">
        <f>IF(INDEX('Display 730 &amp; 1200'!$A:$A,ROW())="","",INDEX('Display 730 &amp; 1200'!$A:$A,ROW()))</f>
        <v>SURABAYA泗水</v>
      </c>
      <c r="B1124" t="str">
        <f>IF(INDEX('Display 730 &amp; 1200'!$B:$B,ROW())="","",INDEX('Display 730 &amp; 1200'!$B:$B,ROW()))</f>
        <v>HABIBI BAITULLAH</v>
      </c>
      <c r="C1124" t="str">
        <f>IF(INDEX('Display 730 &amp; 1200'!$D:$D,ROW())="","",INDEX('Display 730 &amp; 1200'!$D:$D,ROW()))</f>
        <v>BALONGPANGGANG_1</v>
      </c>
      <c r="D1124" t="e">
        <f>IF($C1124="",0,SUMIFS(#REF!,#REF!,$C1124,#REF!,"&gt;="&amp;'Display 730 &amp; 1200'!$AN$10,#REF!,"&lt;="&amp;'Display 730 &amp; 1200'!$AN$9))</f>
        <v>#REF!</v>
      </c>
      <c r="E1124" t="e">
        <f>IF($C1124="",0,SUMIFS(#REF!,#REF!,$C1124,#REF!,"&gt;="&amp;'Display 730 &amp; 1200'!$AN$12,#REF!,"&lt;="&amp;'Display 730 &amp; 1200'!$AN$11))</f>
        <v>#REF!</v>
      </c>
    </row>
    <row r="1125" spans="1:5">
      <c r="A1125" t="str">
        <f>IF(INDEX('Display 730 &amp; 1200'!$A:$A,ROW())="","",INDEX('Display 730 &amp; 1200'!$A:$A,ROW()))</f>
        <v>SURABAYA泗水</v>
      </c>
      <c r="B1125" t="str">
        <f>IF(INDEX('Display 730 &amp; 1200'!$B:$B,ROW())="","",INDEX('Display 730 &amp; 1200'!$B:$B,ROW()))</f>
        <v>HABIBI BAITULLAH</v>
      </c>
      <c r="C1125" t="str">
        <f>IF(INDEX('Display 730 &amp; 1200'!$D:$D,ROW())="","",INDEX('Display 730 &amp; 1200'!$D:$D,ROW()))</f>
        <v>DUDUKSAMPEYAN_1</v>
      </c>
      <c r="D1125" t="e">
        <f>IF($C1125="",0,SUMIFS(#REF!,#REF!,$C1125,#REF!,"&gt;="&amp;'Display 730 &amp; 1200'!$AN$10,#REF!,"&lt;="&amp;'Display 730 &amp; 1200'!$AN$9))</f>
        <v>#REF!</v>
      </c>
      <c r="E1125" t="e">
        <f>IF($C1125="",0,SUMIFS(#REF!,#REF!,$C1125,#REF!,"&gt;="&amp;'Display 730 &amp; 1200'!$AN$12,#REF!,"&lt;="&amp;'Display 730 &amp; 1200'!$AN$11))</f>
        <v>#REF!</v>
      </c>
    </row>
    <row r="1126" spans="1:5">
      <c r="A1126" t="str">
        <f>IF(INDEX('Display 730 &amp; 1200'!$A:$A,ROW())="","",INDEX('Display 730 &amp; 1200'!$A:$A,ROW()))</f>
        <v>SURABAYA泗水</v>
      </c>
      <c r="B1126" t="str">
        <f>IF(INDEX('Display 730 &amp; 1200'!$B:$B,ROW())="","",INDEX('Display 730 &amp; 1200'!$B:$B,ROW()))</f>
        <v>HABIBI BAITULLAH</v>
      </c>
      <c r="C1126" t="str">
        <f>IF(INDEX('Display 730 &amp; 1200'!$D:$D,ROW())="","",INDEX('Display 730 &amp; 1200'!$D:$D,ROW()))</f>
        <v>BABAT</v>
      </c>
      <c r="D1126" t="e">
        <f>IF($C1126="",0,SUMIFS(#REF!,#REF!,$C1126,#REF!,"&gt;="&amp;'Display 730 &amp; 1200'!$AN$10,#REF!,"&lt;="&amp;'Display 730 &amp; 1200'!$AN$9))</f>
        <v>#REF!</v>
      </c>
      <c r="E1126" t="e">
        <f>IF($C1126="",0,SUMIFS(#REF!,#REF!,$C1126,#REF!,"&gt;="&amp;'Display 730 &amp; 1200'!$AN$12,#REF!,"&lt;="&amp;'Display 730 &amp; 1200'!$AN$11))</f>
        <v>#REF!</v>
      </c>
    </row>
    <row r="1127" spans="1:5">
      <c r="A1127" t="str">
        <f>IF(INDEX('Display 730 &amp; 1200'!$A:$A,ROW())="","",INDEX('Display 730 &amp; 1200'!$A:$A,ROW()))</f>
        <v>SURABAYA泗水</v>
      </c>
      <c r="B1127" t="str">
        <f>IF(INDEX('Display 730 &amp; 1200'!$B:$B,ROW())="","",INDEX('Display 730 &amp; 1200'!$B:$B,ROW()))</f>
        <v>HABIBI BAITULLAH</v>
      </c>
      <c r="C1127" t="str">
        <f>IF(INDEX('Display 730 &amp; 1200'!$D:$D,ROW())="","",INDEX('Display 730 &amp; 1200'!$D:$D,ROW()))</f>
        <v>KEDUNGPRING_2</v>
      </c>
      <c r="D1127" t="e">
        <f>IF($C1127="",0,SUMIFS(#REF!,#REF!,$C1127,#REF!,"&gt;="&amp;'Display 730 &amp; 1200'!$AN$10,#REF!,"&lt;="&amp;'Display 730 &amp; 1200'!$AN$9))</f>
        <v>#REF!</v>
      </c>
      <c r="E1127" t="e">
        <f>IF($C1127="",0,SUMIFS(#REF!,#REF!,$C1127,#REF!,"&gt;="&amp;'Display 730 &amp; 1200'!$AN$12,#REF!,"&lt;="&amp;'Display 730 &amp; 1200'!$AN$11))</f>
        <v>#REF!</v>
      </c>
    </row>
    <row r="1128" spans="1:5">
      <c r="A1128" t="str">
        <f>IF(INDEX('Display 730 &amp; 1200'!$A:$A,ROW())="","",INDEX('Display 730 &amp; 1200'!$A:$A,ROW()))</f>
        <v>SURABAYA泗水</v>
      </c>
      <c r="B1128" t="str">
        <f>IF(INDEX('Display 730 &amp; 1200'!$B:$B,ROW())="","",INDEX('Display 730 &amp; 1200'!$B:$B,ROW()))</f>
        <v>HABIBI BAITULLAH</v>
      </c>
      <c r="C1128" t="str">
        <f>IF(INDEX('Display 730 &amp; 1200'!$D:$D,ROW())="","",INDEX('Display 730 &amp; 1200'!$D:$D,ROW()))</f>
        <v>PACIRAN</v>
      </c>
      <c r="D1128" t="e">
        <f>IF($C1128="",0,SUMIFS(#REF!,#REF!,$C1128,#REF!,"&gt;="&amp;'Display 730 &amp; 1200'!$AN$10,#REF!,"&lt;="&amp;'Display 730 &amp; 1200'!$AN$9))</f>
        <v>#REF!</v>
      </c>
      <c r="E1128" t="e">
        <f>IF($C1128="",0,SUMIFS(#REF!,#REF!,$C1128,#REF!,"&gt;="&amp;'Display 730 &amp; 1200'!$AN$12,#REF!,"&lt;="&amp;'Display 730 &amp; 1200'!$AN$11))</f>
        <v>#REF!</v>
      </c>
    </row>
    <row r="1129" spans="1:5">
      <c r="A1129" t="str">
        <f>IF(INDEX('Display 730 &amp; 1200'!$A:$A,ROW())="","",INDEX('Display 730 &amp; 1200'!$A:$A,ROW()))</f>
        <v>SURABAYA泗水</v>
      </c>
      <c r="B1129" t="str">
        <f>IF(INDEX('Display 730 &amp; 1200'!$B:$B,ROW())="","",INDEX('Display 730 &amp; 1200'!$B:$B,ROW()))</f>
        <v>HABIBI BAITULLAH</v>
      </c>
      <c r="C1129" t="str">
        <f>IF(INDEX('Display 730 &amp; 1200'!$D:$D,ROW())="","",INDEX('Display 730 &amp; 1200'!$D:$D,ROW()))</f>
        <v>MANTUP_1</v>
      </c>
      <c r="D1129" t="e">
        <f>IF($C1129="",0,SUMIFS(#REF!,#REF!,$C1129,#REF!,"&gt;="&amp;'Display 730 &amp; 1200'!$AN$10,#REF!,"&lt;="&amp;'Display 730 &amp; 1200'!$AN$9))</f>
        <v>#REF!</v>
      </c>
      <c r="E1129" t="e">
        <f>IF($C1129="",0,SUMIFS(#REF!,#REF!,$C1129,#REF!,"&gt;="&amp;'Display 730 &amp; 1200'!$AN$12,#REF!,"&lt;="&amp;'Display 730 &amp; 1200'!$AN$11))</f>
        <v>#REF!</v>
      </c>
    </row>
    <row r="1130" spans="1:5">
      <c r="A1130" t="str">
        <f>IF(INDEX('Display 730 &amp; 1200'!$A:$A,ROW())="","",INDEX('Display 730 &amp; 1200'!$A:$A,ROW()))</f>
        <v>SURABAYA泗水</v>
      </c>
      <c r="B1130" t="str">
        <f>IF(INDEX('Display 730 &amp; 1200'!$B:$B,ROW())="","",INDEX('Display 730 &amp; 1200'!$B:$B,ROW()))</f>
        <v>HABIBI BAITULLAH</v>
      </c>
      <c r="C1130" t="str">
        <f>IF(INDEX('Display 730 &amp; 1200'!$D:$D,ROW())="","",INDEX('Display 730 &amp; 1200'!$D:$D,ROW()))</f>
        <v>KARANGGENENG</v>
      </c>
      <c r="D1130" t="e">
        <f>IF($C1130="",0,SUMIFS(#REF!,#REF!,$C1130,#REF!,"&gt;="&amp;'Display 730 &amp; 1200'!$AN$10,#REF!,"&lt;="&amp;'Display 730 &amp; 1200'!$AN$9))</f>
        <v>#REF!</v>
      </c>
      <c r="E1130" t="e">
        <f>IF($C1130="",0,SUMIFS(#REF!,#REF!,$C1130,#REF!,"&gt;="&amp;'Display 730 &amp; 1200'!$AN$12,#REF!,"&lt;="&amp;'Display 730 &amp; 1200'!$AN$11))</f>
        <v>#REF!</v>
      </c>
    </row>
    <row r="1131" spans="1:5">
      <c r="A1131" t="str">
        <f>IF(INDEX('Display 730 &amp; 1200'!$A:$A,ROW())="","",INDEX('Display 730 &amp; 1200'!$A:$A,ROW()))</f>
        <v>SURABAYA泗水</v>
      </c>
      <c r="B1131" t="str">
        <f>IF(INDEX('Display 730 &amp; 1200'!$B:$B,ROW())="","",INDEX('Display 730 &amp; 1200'!$B:$B,ROW()))</f>
        <v>HABIBI BAITULLAH</v>
      </c>
      <c r="C1131" t="str">
        <f>IF(INDEX('Display 730 &amp; 1200'!$D:$D,ROW())="","",INDEX('Display 730 &amp; 1200'!$D:$D,ROW()))</f>
        <v>LAMONGAN_2</v>
      </c>
      <c r="D1131" t="e">
        <f>IF($C1131="",0,SUMIFS(#REF!,#REF!,$C1131,#REF!,"&gt;="&amp;'Display 730 &amp; 1200'!$AN$10,#REF!,"&lt;="&amp;'Display 730 &amp; 1200'!$AN$9))</f>
        <v>#REF!</v>
      </c>
      <c r="E1131" t="e">
        <f>IF($C1131="",0,SUMIFS(#REF!,#REF!,$C1131,#REF!,"&gt;="&amp;'Display 730 &amp; 1200'!$AN$12,#REF!,"&lt;="&amp;'Display 730 &amp; 1200'!$AN$11))</f>
        <v>#REF!</v>
      </c>
    </row>
    <row r="1132" spans="1:5">
      <c r="A1132" t="str">
        <f>IF(INDEX('Display 730 &amp; 1200'!$A:$A,ROW())="","",INDEX('Display 730 &amp; 1200'!$A:$A,ROW()))</f>
        <v>SURABAYA泗水</v>
      </c>
      <c r="B1132" t="str">
        <f>IF(INDEX('Display 730 &amp; 1200'!$B:$B,ROW())="","",INDEX('Display 730 &amp; 1200'!$B:$B,ROW()))</f>
        <v>HABIBI BAITULLAH</v>
      </c>
      <c r="C1132" t="str">
        <f>IF(INDEX('Display 730 &amp; 1200'!$D:$D,ROW())="","",INDEX('Display 730 &amp; 1200'!$D:$D,ROW()))</f>
        <v>RAYA_PACIRAN</v>
      </c>
      <c r="D1132" t="e">
        <f>IF($C1132="",0,SUMIFS(#REF!,#REF!,$C1132,#REF!,"&gt;="&amp;'Display 730 &amp; 1200'!$AN$10,#REF!,"&lt;="&amp;'Display 730 &amp; 1200'!$AN$9))</f>
        <v>#REF!</v>
      </c>
      <c r="E1132" t="e">
        <f>IF($C1132="",0,SUMIFS(#REF!,#REF!,$C1132,#REF!,"&gt;="&amp;'Display 730 &amp; 1200'!$AN$12,#REF!,"&lt;="&amp;'Display 730 &amp; 1200'!$AN$11))</f>
        <v>#REF!</v>
      </c>
    </row>
    <row r="1133" spans="1:5">
      <c r="A1133" t="str">
        <f>IF(INDEX('Display 730 &amp; 1200'!$A:$A,ROW())="","",INDEX('Display 730 &amp; 1200'!$A:$A,ROW()))</f>
        <v>SURABAYA泗水</v>
      </c>
      <c r="B1133" t="str">
        <f>IF(INDEX('Display 730 &amp; 1200'!$B:$B,ROW())="","",INDEX('Display 730 &amp; 1200'!$B:$B,ROW()))</f>
        <v>HABIBI BAITULLAH</v>
      </c>
      <c r="C1133" t="str">
        <f>IF(INDEX('Display 730 &amp; 1200'!$D:$D,ROW())="","",INDEX('Display 730 &amp; 1200'!$D:$D,ROW()))</f>
        <v>MOROPELANG</v>
      </c>
      <c r="D1133" t="e">
        <f>IF($C1133="",0,SUMIFS(#REF!,#REF!,$C1133,#REF!,"&gt;="&amp;'Display 730 &amp; 1200'!$AN$10,#REF!,"&lt;="&amp;'Display 730 &amp; 1200'!$AN$9))</f>
        <v>#REF!</v>
      </c>
      <c r="E1133" t="e">
        <f>IF($C1133="",0,SUMIFS(#REF!,#REF!,$C1133,#REF!,"&gt;="&amp;'Display 730 &amp; 1200'!$AN$12,#REF!,"&lt;="&amp;'Display 730 &amp; 1200'!$AN$11))</f>
        <v>#REF!</v>
      </c>
    </row>
    <row r="1134" spans="1:5">
      <c r="A1134" t="str">
        <f>IF(INDEX('Display 730 &amp; 1200'!$A:$A,ROW())="","",INDEX('Display 730 &amp; 1200'!$A:$A,ROW()))</f>
        <v>SURABAYA泗水</v>
      </c>
      <c r="B1134" t="str">
        <f>IF(INDEX('Display 730 &amp; 1200'!$B:$B,ROW())="","",INDEX('Display 730 &amp; 1200'!$B:$B,ROW()))</f>
        <v>HABIBI BAITULLAH</v>
      </c>
      <c r="C1134" t="str">
        <f>IF(INDEX('Display 730 &amp; 1200'!$D:$D,ROW())="","",INDEX('Display 730 &amp; 1200'!$D:$D,ROW()))</f>
        <v>SAMBENG</v>
      </c>
      <c r="D1134" t="e">
        <f>IF($C1134="",0,SUMIFS(#REF!,#REF!,$C1134,#REF!,"&gt;="&amp;'Display 730 &amp; 1200'!$AN$10,#REF!,"&lt;="&amp;'Display 730 &amp; 1200'!$AN$9))</f>
        <v>#REF!</v>
      </c>
      <c r="E1134" t="e">
        <f>IF($C1134="",0,SUMIFS(#REF!,#REF!,$C1134,#REF!,"&gt;="&amp;'Display 730 &amp; 1200'!$AN$12,#REF!,"&lt;="&amp;'Display 730 &amp; 1200'!$AN$11))</f>
        <v>#REF!</v>
      </c>
    </row>
    <row r="1135" spans="1:5">
      <c r="A1135" t="str">
        <f>IF(INDEX('Display 730 &amp; 1200'!$A:$A,ROW())="","",INDEX('Display 730 &amp; 1200'!$A:$A,ROW()))</f>
        <v>SURABAYA泗水</v>
      </c>
      <c r="B1135" t="str">
        <f>IF(INDEX('Display 730 &amp; 1200'!$B:$B,ROW())="","",INDEX('Display 730 &amp; 1200'!$B:$B,ROW()))</f>
        <v>HABIBI BAITULLAH</v>
      </c>
      <c r="C1135" t="str">
        <f>IF(INDEX('Display 730 &amp; 1200'!$D:$D,ROW())="","",INDEX('Display 730 &amp; 1200'!$D:$D,ROW()))</f>
        <v>SUGIO_1</v>
      </c>
      <c r="D1135" t="e">
        <f>IF($C1135="",0,SUMIFS(#REF!,#REF!,$C1135,#REF!,"&gt;="&amp;'Display 730 &amp; 1200'!$AN$10,#REF!,"&lt;="&amp;'Display 730 &amp; 1200'!$AN$9))</f>
        <v>#REF!</v>
      </c>
      <c r="E1135" t="e">
        <f>IF($C1135="",0,SUMIFS(#REF!,#REF!,$C1135,#REF!,"&gt;="&amp;'Display 730 &amp; 1200'!$AN$12,#REF!,"&lt;="&amp;'Display 730 &amp; 1200'!$AN$11))</f>
        <v>#REF!</v>
      </c>
    </row>
    <row r="1136" spans="1:5">
      <c r="A1136" t="str">
        <f>IF(INDEX('Display 730 &amp; 1200'!$A:$A,ROW())="","",INDEX('Display 730 &amp; 1200'!$A:$A,ROW()))</f>
        <v>SURABAYA泗水</v>
      </c>
      <c r="B1136" t="str">
        <f>IF(INDEX('Display 730 &amp; 1200'!$B:$B,ROW())="","",INDEX('Display 730 &amp; 1200'!$B:$B,ROW()))</f>
        <v>HABIBI BAITULLAH</v>
      </c>
      <c r="C1136" t="str">
        <f>IF(INDEX('Display 730 &amp; 1200'!$D:$D,ROW())="","",INDEX('Display 730 &amp; 1200'!$D:$D,ROW()))</f>
        <v>GLAGAH_LMG_1</v>
      </c>
      <c r="D1136" t="e">
        <f>IF($C1136="",0,SUMIFS(#REF!,#REF!,$C1136,#REF!,"&gt;="&amp;'Display 730 &amp; 1200'!$AN$10,#REF!,"&lt;="&amp;'Display 730 &amp; 1200'!$AN$9))</f>
        <v>#REF!</v>
      </c>
      <c r="E1136" t="e">
        <f>IF($C1136="",0,SUMIFS(#REF!,#REF!,$C1136,#REF!,"&gt;="&amp;'Display 730 &amp; 1200'!$AN$12,#REF!,"&lt;="&amp;'Display 730 &amp; 1200'!$AN$11))</f>
        <v>#REF!</v>
      </c>
    </row>
    <row r="1137" spans="1:5">
      <c r="A1137" t="str">
        <f>IF(INDEX('Display 730 &amp; 1200'!$A:$A,ROW())="","",INDEX('Display 730 &amp; 1200'!$A:$A,ROW()))</f>
        <v>SURABAYA泗水</v>
      </c>
      <c r="B1137" t="str">
        <f>IF(INDEX('Display 730 &amp; 1200'!$B:$B,ROW())="","",INDEX('Display 730 &amp; 1200'!$B:$B,ROW()))</f>
        <v>HABIBI BAITULLAH</v>
      </c>
      <c r="C1137" t="str">
        <f>IF(INDEX('Display 730 &amp; 1200'!$D:$D,ROW())="","",INDEX('Display 730 &amp; 1200'!$D:$D,ROW()))</f>
        <v>TIKUNG_2</v>
      </c>
      <c r="D1137" t="e">
        <f>IF($C1137="",0,SUMIFS(#REF!,#REF!,$C1137,#REF!,"&gt;="&amp;'Display 730 &amp; 1200'!$AN$10,#REF!,"&lt;="&amp;'Display 730 &amp; 1200'!$AN$9))</f>
        <v>#REF!</v>
      </c>
      <c r="E1137" t="e">
        <f>IF($C1137="",0,SUMIFS(#REF!,#REF!,$C1137,#REF!,"&gt;="&amp;'Display 730 &amp; 1200'!$AN$12,#REF!,"&lt;="&amp;'Display 730 &amp; 1200'!$AN$11))</f>
        <v>#REF!</v>
      </c>
    </row>
    <row r="1138" spans="1:5">
      <c r="A1138" t="str">
        <f>IF(INDEX('Display 730 &amp; 1200'!$A:$A,ROW())="","",INDEX('Display 730 &amp; 1200'!$A:$A,ROW()))</f>
        <v>SURABAYA泗水</v>
      </c>
      <c r="B1138" t="str">
        <f>IF(INDEX('Display 730 &amp; 1200'!$B:$B,ROW())="","",INDEX('Display 730 &amp; 1200'!$B:$B,ROW()))</f>
        <v>FEBRIA AD ARISYA</v>
      </c>
      <c r="C1138" t="str">
        <f>IF(INDEX('Display 730 &amp; 1200'!$D:$D,ROW())="","",INDEX('Display 730 &amp; 1200'!$D:$D,ROW()))</f>
        <v>BANGKALAN</v>
      </c>
      <c r="D1138" t="e">
        <f>IF($C1138="",0,SUMIFS(#REF!,#REF!,$C1138,#REF!,"&gt;="&amp;'Display 730 &amp; 1200'!$AN$10,#REF!,"&lt;="&amp;'Display 730 &amp; 1200'!$AN$9))</f>
        <v>#REF!</v>
      </c>
      <c r="E1138" t="e">
        <f>IF($C1138="",0,SUMIFS(#REF!,#REF!,$C1138,#REF!,"&gt;="&amp;'Display 730 &amp; 1200'!$AN$12,#REF!,"&lt;="&amp;'Display 730 &amp; 1200'!$AN$11))</f>
        <v>#REF!</v>
      </c>
    </row>
    <row r="1139" spans="1:5">
      <c r="A1139" t="str">
        <f>IF(INDEX('Display 730 &amp; 1200'!$A:$A,ROW())="","",INDEX('Display 730 &amp; 1200'!$A:$A,ROW()))</f>
        <v>SURABAYA泗水</v>
      </c>
      <c r="B1139" t="str">
        <f>IF(INDEX('Display 730 &amp; 1200'!$B:$B,ROW())="","",INDEX('Display 730 &amp; 1200'!$B:$B,ROW()))</f>
        <v>FEBRIA AD ARISYA</v>
      </c>
      <c r="C1139" t="str">
        <f>IF(INDEX('Display 730 &amp; 1200'!$D:$D,ROW())="","",INDEX('Display 730 &amp; 1200'!$D:$D,ROW()))</f>
        <v>BLEGA</v>
      </c>
      <c r="D1139" t="e">
        <f>IF($C1139="",0,SUMIFS(#REF!,#REF!,$C1139,#REF!,"&gt;="&amp;'Display 730 &amp; 1200'!$AN$10,#REF!,"&lt;="&amp;'Display 730 &amp; 1200'!$AN$9))</f>
        <v>#REF!</v>
      </c>
      <c r="E1139" t="e">
        <f>IF($C1139="",0,SUMIFS(#REF!,#REF!,$C1139,#REF!,"&gt;="&amp;'Display 730 &amp; 1200'!$AN$12,#REF!,"&lt;="&amp;'Display 730 &amp; 1200'!$AN$11))</f>
        <v>#REF!</v>
      </c>
    </row>
    <row r="1140" spans="1:5">
      <c r="A1140" t="str">
        <f>IF(INDEX('Display 730 &amp; 1200'!$A:$A,ROW())="","",INDEX('Display 730 &amp; 1200'!$A:$A,ROW()))</f>
        <v>SURABAYA泗水</v>
      </c>
      <c r="B1140" t="str">
        <f>IF(INDEX('Display 730 &amp; 1200'!$B:$B,ROW())="","",INDEX('Display 730 &amp; 1200'!$B:$B,ROW()))</f>
        <v>FEBRIA AD ARISYA</v>
      </c>
      <c r="C1140" t="str">
        <f>IF(INDEX('Display 730 &amp; 1200'!$D:$D,ROW())="","",INDEX('Display 730 &amp; 1200'!$D:$D,ROW()))</f>
        <v>BANGKALAN_KOTA</v>
      </c>
      <c r="D1140" t="e">
        <f>IF($C1140="",0,SUMIFS(#REF!,#REF!,$C1140,#REF!,"&gt;="&amp;'Display 730 &amp; 1200'!$AN$10,#REF!,"&lt;="&amp;'Display 730 &amp; 1200'!$AN$9))</f>
        <v>#REF!</v>
      </c>
      <c r="E1140" t="e">
        <f>IF($C1140="",0,SUMIFS(#REF!,#REF!,$C1140,#REF!,"&gt;="&amp;'Display 730 &amp; 1200'!$AN$12,#REF!,"&lt;="&amp;'Display 730 &amp; 1200'!$AN$11))</f>
        <v>#REF!</v>
      </c>
    </row>
    <row r="1141" spans="1:5">
      <c r="A1141" t="str">
        <f>IF(INDEX('Display 730 &amp; 1200'!$A:$A,ROW())="","",INDEX('Display 730 &amp; 1200'!$A:$A,ROW()))</f>
        <v>SURABAYA泗水</v>
      </c>
      <c r="B1141" t="str">
        <f>IF(INDEX('Display 730 &amp; 1200'!$B:$B,ROW())="","",INDEX('Display 730 &amp; 1200'!$B:$B,ROW()))</f>
        <v>FEBRIA AD ARISYA</v>
      </c>
      <c r="C1141" t="str">
        <f>IF(INDEX('Display 730 &amp; 1200'!$D:$D,ROW())="","",INDEX('Display 730 &amp; 1200'!$D:$D,ROW()))</f>
        <v>SEPULU</v>
      </c>
      <c r="D1141" t="e">
        <f>IF($C1141="",0,SUMIFS(#REF!,#REF!,$C1141,#REF!,"&gt;="&amp;'Display 730 &amp; 1200'!$AN$10,#REF!,"&lt;="&amp;'Display 730 &amp; 1200'!$AN$9))</f>
        <v>#REF!</v>
      </c>
      <c r="E1141" t="e">
        <f>IF($C1141="",0,SUMIFS(#REF!,#REF!,$C1141,#REF!,"&gt;="&amp;'Display 730 &amp; 1200'!$AN$12,#REF!,"&lt;="&amp;'Display 730 &amp; 1200'!$AN$11))</f>
        <v>#REF!</v>
      </c>
    </row>
    <row r="1142" spans="1:5">
      <c r="A1142" t="str">
        <f>IF(INDEX('Display 730 &amp; 1200'!$A:$A,ROW())="","",INDEX('Display 730 &amp; 1200'!$A:$A,ROW()))</f>
        <v>SURABAYA泗水</v>
      </c>
      <c r="B1142" t="str">
        <f>IF(INDEX('Display 730 &amp; 1200'!$B:$B,ROW())="","",INDEX('Display 730 &amp; 1200'!$B:$B,ROW()))</f>
        <v>FEBRIA AD ARISYA</v>
      </c>
      <c r="C1142" t="str">
        <f>IF(INDEX('Display 730 &amp; 1200'!$D:$D,ROW())="","",INDEX('Display 730 &amp; 1200'!$D:$D,ROW()))</f>
        <v>TANAH_MERAH_1</v>
      </c>
      <c r="D1142" t="e">
        <f>IF($C1142="",0,SUMIFS(#REF!,#REF!,$C1142,#REF!,"&gt;="&amp;'Display 730 &amp; 1200'!$AN$10,#REF!,"&lt;="&amp;'Display 730 &amp; 1200'!$AN$9))</f>
        <v>#REF!</v>
      </c>
      <c r="E1142" t="e">
        <f>IF($C1142="",0,SUMIFS(#REF!,#REF!,$C1142,#REF!,"&gt;="&amp;'Display 730 &amp; 1200'!$AN$12,#REF!,"&lt;="&amp;'Display 730 &amp; 1200'!$AN$11))</f>
        <v>#REF!</v>
      </c>
    </row>
    <row r="1143" spans="1:5">
      <c r="A1143" t="str">
        <f>IF(INDEX('Display 730 &amp; 1200'!$A:$A,ROW())="","",INDEX('Display 730 &amp; 1200'!$A:$A,ROW()))</f>
        <v>SURABAYA泗水</v>
      </c>
      <c r="B1143" t="str">
        <f>IF(INDEX('Display 730 &amp; 1200'!$B:$B,ROW())="","",INDEX('Display 730 &amp; 1200'!$B:$B,ROW()))</f>
        <v>FEBRIA AD ARISYA</v>
      </c>
      <c r="C1143" t="str">
        <f>IF(INDEX('Display 730 &amp; 1200'!$D:$D,ROW())="","",INDEX('Display 730 &amp; 1200'!$D:$D,ROW()))</f>
        <v>BURNEH_1</v>
      </c>
      <c r="D1143" t="e">
        <f>IF($C1143="",0,SUMIFS(#REF!,#REF!,$C1143,#REF!,"&gt;="&amp;'Display 730 &amp; 1200'!$AN$10,#REF!,"&lt;="&amp;'Display 730 &amp; 1200'!$AN$9))</f>
        <v>#REF!</v>
      </c>
      <c r="E1143" t="e">
        <f>IF($C1143="",0,SUMIFS(#REF!,#REF!,$C1143,#REF!,"&gt;="&amp;'Display 730 &amp; 1200'!$AN$12,#REF!,"&lt;="&amp;'Display 730 &amp; 1200'!$AN$11))</f>
        <v>#REF!</v>
      </c>
    </row>
    <row r="1144" spans="1:5">
      <c r="A1144" t="str">
        <f>IF(INDEX('Display 730 &amp; 1200'!$A:$A,ROW())="","",INDEX('Display 730 &amp; 1200'!$A:$A,ROW()))</f>
        <v>SURABAYA泗水</v>
      </c>
      <c r="B1144" t="str">
        <f>IF(INDEX('Display 730 &amp; 1200'!$B:$B,ROW())="","",INDEX('Display 730 &amp; 1200'!$B:$B,ROW()))</f>
        <v>FEBRIA AD ARISYA</v>
      </c>
      <c r="C1144" t="str">
        <f>IF(INDEX('Display 730 &amp; 1200'!$D:$D,ROW())="","",INDEX('Display 730 &amp; 1200'!$D:$D,ROW()))</f>
        <v>TANJUNG_BUMI_1</v>
      </c>
      <c r="D1144" t="e">
        <f>IF($C1144="",0,SUMIFS(#REF!,#REF!,$C1144,#REF!,"&gt;="&amp;'Display 730 &amp; 1200'!$AN$10,#REF!,"&lt;="&amp;'Display 730 &amp; 1200'!$AN$9))</f>
        <v>#REF!</v>
      </c>
      <c r="E1144" t="e">
        <f>IF($C1144="",0,SUMIFS(#REF!,#REF!,$C1144,#REF!,"&gt;="&amp;'Display 730 &amp; 1200'!$AN$12,#REF!,"&lt;="&amp;'Display 730 &amp; 1200'!$AN$11))</f>
        <v>#REF!</v>
      </c>
    </row>
    <row r="1145" spans="1:5">
      <c r="A1145" t="str">
        <f>IF(INDEX('Display 730 &amp; 1200'!$A:$A,ROW())="","",INDEX('Display 730 &amp; 1200'!$A:$A,ROW()))</f>
        <v>SURABAYA泗水</v>
      </c>
      <c r="B1145" t="str">
        <f>IF(INDEX('Display 730 &amp; 1200'!$B:$B,ROW())="","",INDEX('Display 730 &amp; 1200'!$B:$B,ROW()))</f>
        <v>FEBRIA AD ARISYA</v>
      </c>
      <c r="C1145" t="str">
        <f>IF(INDEX('Display 730 &amp; 1200'!$D:$D,ROW())="","",INDEX('Display 730 &amp; 1200'!$D:$D,ROW()))</f>
        <v>KAMAL_1</v>
      </c>
      <c r="D1145" t="e">
        <f>IF($C1145="",0,SUMIFS(#REF!,#REF!,$C1145,#REF!,"&gt;="&amp;'Display 730 &amp; 1200'!$AN$10,#REF!,"&lt;="&amp;'Display 730 &amp; 1200'!$AN$9))</f>
        <v>#REF!</v>
      </c>
      <c r="E1145" t="e">
        <f>IF($C1145="",0,SUMIFS(#REF!,#REF!,$C1145,#REF!,"&gt;="&amp;'Display 730 &amp; 1200'!$AN$12,#REF!,"&lt;="&amp;'Display 730 &amp; 1200'!$AN$11))</f>
        <v>#REF!</v>
      </c>
    </row>
    <row r="1146" spans="1:5">
      <c r="A1146" t="str">
        <f>IF(INDEX('Display 730 &amp; 1200'!$A:$A,ROW())="","",INDEX('Display 730 &amp; 1200'!$A:$A,ROW()))</f>
        <v>SURABAYA泗水</v>
      </c>
      <c r="B1146" t="str">
        <f>IF(INDEX('Display 730 &amp; 1200'!$B:$B,ROW())="","",INDEX('Display 730 &amp; 1200'!$B:$B,ROW()))</f>
        <v>FEBRIA AD ARISYA</v>
      </c>
      <c r="C1146" t="str">
        <f>IF(INDEX('Display 730 &amp; 1200'!$D:$D,ROW())="","",INDEX('Display 730 &amp; 1200'!$D:$D,ROW()))</f>
        <v>AROSBAYA_1</v>
      </c>
      <c r="D1146" t="e">
        <f>IF($C1146="",0,SUMIFS(#REF!,#REF!,$C1146,#REF!,"&gt;="&amp;'Display 730 &amp; 1200'!$AN$10,#REF!,"&lt;="&amp;'Display 730 &amp; 1200'!$AN$9))</f>
        <v>#REF!</v>
      </c>
      <c r="E1146" t="e">
        <f>IF($C1146="",0,SUMIFS(#REF!,#REF!,$C1146,#REF!,"&gt;="&amp;'Display 730 &amp; 1200'!$AN$12,#REF!,"&lt;="&amp;'Display 730 &amp; 1200'!$AN$11))</f>
        <v>#REF!</v>
      </c>
    </row>
    <row r="1147" spans="1:5">
      <c r="A1147" t="str">
        <f>IF(INDEX('Display 730 &amp; 1200'!$A:$A,ROW())="","",INDEX('Display 730 &amp; 1200'!$A:$A,ROW()))</f>
        <v>SURABAYA泗水</v>
      </c>
      <c r="B1147" t="str">
        <f>IF(INDEX('Display 730 &amp; 1200'!$B:$B,ROW())="","",INDEX('Display 730 &amp; 1200'!$B:$B,ROW()))</f>
        <v>FEBRIA AD ARISYA</v>
      </c>
      <c r="C1147" t="str">
        <f>IF(INDEX('Display 730 &amp; 1200'!$D:$D,ROW())="","",INDEX('Display 730 &amp; 1200'!$D:$D,ROW()))</f>
        <v>GALIS_1</v>
      </c>
      <c r="D1147" t="e">
        <f>IF($C1147="",0,SUMIFS(#REF!,#REF!,$C1147,#REF!,"&gt;="&amp;'Display 730 &amp; 1200'!$AN$10,#REF!,"&lt;="&amp;'Display 730 &amp; 1200'!$AN$9))</f>
        <v>#REF!</v>
      </c>
      <c r="E1147" t="e">
        <f>IF($C1147="",0,SUMIFS(#REF!,#REF!,$C1147,#REF!,"&gt;="&amp;'Display 730 &amp; 1200'!$AN$12,#REF!,"&lt;="&amp;'Display 730 &amp; 1200'!$AN$11))</f>
        <v>#REF!</v>
      </c>
    </row>
    <row r="1148" spans="1:5">
      <c r="A1148" t="str">
        <f>IF(INDEX('Display 730 &amp; 1200'!$A:$A,ROW())="","",INDEX('Display 730 &amp; 1200'!$A:$A,ROW()))</f>
        <v>SURABAYA泗水</v>
      </c>
      <c r="B1148" t="str">
        <f>IF(INDEX('Display 730 &amp; 1200'!$B:$B,ROW())="","",INDEX('Display 730 &amp; 1200'!$B:$B,ROW()))</f>
        <v>HASBUL SUBAHRI</v>
      </c>
      <c r="C1148" t="str">
        <f>IF(INDEX('Display 730 &amp; 1200'!$D:$D,ROW())="","",INDEX('Display 730 &amp; 1200'!$D:$D,ROW()))</f>
        <v>PAMEKASAN</v>
      </c>
      <c r="D1148" t="e">
        <f>IF($C1148="",0,SUMIFS(#REF!,#REF!,$C1148,#REF!,"&gt;="&amp;'Display 730 &amp; 1200'!$AN$10,#REF!,"&lt;="&amp;'Display 730 &amp; 1200'!$AN$9))</f>
        <v>#REF!</v>
      </c>
      <c r="E1148" t="e">
        <f>IF($C1148="",0,SUMIFS(#REF!,#REF!,$C1148,#REF!,"&gt;="&amp;'Display 730 &amp; 1200'!$AN$12,#REF!,"&lt;="&amp;'Display 730 &amp; 1200'!$AN$11))</f>
        <v>#REF!</v>
      </c>
    </row>
    <row r="1149" spans="1:5">
      <c r="A1149" t="str">
        <f>IF(INDEX('Display 730 &amp; 1200'!$A:$A,ROW())="","",INDEX('Display 730 &amp; 1200'!$A:$A,ROW()))</f>
        <v>SURABAYA泗水</v>
      </c>
      <c r="B1149" t="str">
        <f>IF(INDEX('Display 730 &amp; 1200'!$B:$B,ROW())="","",INDEX('Display 730 &amp; 1200'!$B:$B,ROW()))</f>
        <v>HASBUL SUBAHRI</v>
      </c>
      <c r="C1149" t="str">
        <f>IF(INDEX('Display 730 &amp; 1200'!$D:$D,ROW())="","",INDEX('Display 730 &amp; 1200'!$D:$D,ROW()))</f>
        <v>PROPPO</v>
      </c>
      <c r="D1149" t="e">
        <f>IF($C1149="",0,SUMIFS(#REF!,#REF!,$C1149,#REF!,"&gt;="&amp;'Display 730 &amp; 1200'!$AN$10,#REF!,"&lt;="&amp;'Display 730 &amp; 1200'!$AN$9))</f>
        <v>#REF!</v>
      </c>
      <c r="E1149" t="e">
        <f>IF($C1149="",0,SUMIFS(#REF!,#REF!,$C1149,#REF!,"&gt;="&amp;'Display 730 &amp; 1200'!$AN$12,#REF!,"&lt;="&amp;'Display 730 &amp; 1200'!$AN$11))</f>
        <v>#REF!</v>
      </c>
    </row>
    <row r="1150" spans="1:5">
      <c r="A1150" t="str">
        <f>IF(INDEX('Display 730 &amp; 1200'!$A:$A,ROW())="","",INDEX('Display 730 &amp; 1200'!$A:$A,ROW()))</f>
        <v>SURABAYA泗水</v>
      </c>
      <c r="B1150" t="str">
        <f>IF(INDEX('Display 730 &amp; 1200'!$B:$B,ROW())="","",INDEX('Display 730 &amp; 1200'!$B:$B,ROW()))</f>
        <v>HASBUL SUBAHRI</v>
      </c>
      <c r="C1150" t="str">
        <f>IF(INDEX('Display 730 &amp; 1200'!$D:$D,ROW())="","",INDEX('Display 730 &amp; 1200'!$D:$D,ROW()))</f>
        <v>PAKONG</v>
      </c>
      <c r="D1150" t="e">
        <f>IF($C1150="",0,SUMIFS(#REF!,#REF!,$C1150,#REF!,"&gt;="&amp;'Display 730 &amp; 1200'!$AN$10,#REF!,"&lt;="&amp;'Display 730 &amp; 1200'!$AN$9))</f>
        <v>#REF!</v>
      </c>
      <c r="E1150" t="e">
        <f>IF($C1150="",0,SUMIFS(#REF!,#REF!,$C1150,#REF!,"&gt;="&amp;'Display 730 &amp; 1200'!$AN$12,#REF!,"&lt;="&amp;'Display 730 &amp; 1200'!$AN$11))</f>
        <v>#REF!</v>
      </c>
    </row>
    <row r="1151" spans="1:5">
      <c r="A1151" t="str">
        <f>IF(INDEX('Display 730 &amp; 1200'!$A:$A,ROW())="","",INDEX('Display 730 &amp; 1200'!$A:$A,ROW()))</f>
        <v>SURABAYA泗水</v>
      </c>
      <c r="B1151" t="str">
        <f>IF(INDEX('Display 730 &amp; 1200'!$B:$B,ROW())="","",INDEX('Display 730 &amp; 1200'!$B:$B,ROW()))</f>
        <v>HASBUL SUBAHRI</v>
      </c>
      <c r="C1151" t="str">
        <f>IF(INDEX('Display 730 &amp; 1200'!$D:$D,ROW())="","",INDEX('Display 730 &amp; 1200'!$D:$D,ROW()))</f>
        <v>LARANGAN_PAMEKASAN</v>
      </c>
      <c r="D1151" t="e">
        <f>IF($C1151="",0,SUMIFS(#REF!,#REF!,$C1151,#REF!,"&gt;="&amp;'Display 730 &amp; 1200'!$AN$10,#REF!,"&lt;="&amp;'Display 730 &amp; 1200'!$AN$9))</f>
        <v>#REF!</v>
      </c>
      <c r="E1151" t="e">
        <f>IF($C1151="",0,SUMIFS(#REF!,#REF!,$C1151,#REF!,"&gt;="&amp;'Display 730 &amp; 1200'!$AN$12,#REF!,"&lt;="&amp;'Display 730 &amp; 1200'!$AN$11))</f>
        <v>#REF!</v>
      </c>
    </row>
    <row r="1152" spans="1:5">
      <c r="A1152" t="str">
        <f>IF(INDEX('Display 730 &amp; 1200'!$A:$A,ROW())="","",INDEX('Display 730 &amp; 1200'!$A:$A,ROW()))</f>
        <v>SURABAYA泗水</v>
      </c>
      <c r="B1152" t="str">
        <f>IF(INDEX('Display 730 &amp; 1200'!$B:$B,ROW())="","",INDEX('Display 730 &amp; 1200'!$B:$B,ROW()))</f>
        <v>HASBUL SUBAHRI</v>
      </c>
      <c r="C1152" t="str">
        <f>IF(INDEX('Display 730 &amp; 1200'!$D:$D,ROW())="","",INDEX('Display 730 &amp; 1200'!$D:$D,ROW()))</f>
        <v>PALENGAAN_1</v>
      </c>
      <c r="D1152" t="e">
        <f>IF($C1152="",0,SUMIFS(#REF!,#REF!,$C1152,#REF!,"&gt;="&amp;'Display 730 &amp; 1200'!$AN$10,#REF!,"&lt;="&amp;'Display 730 &amp; 1200'!$AN$9))</f>
        <v>#REF!</v>
      </c>
      <c r="E1152" t="e">
        <f>IF($C1152="",0,SUMIFS(#REF!,#REF!,$C1152,#REF!,"&gt;="&amp;'Display 730 &amp; 1200'!$AN$12,#REF!,"&lt;="&amp;'Display 730 &amp; 1200'!$AN$11))</f>
        <v>#REF!</v>
      </c>
    </row>
    <row r="1153" spans="1:5">
      <c r="A1153" t="str">
        <f>IF(INDEX('Display 730 &amp; 1200'!$A:$A,ROW())="","",INDEX('Display 730 &amp; 1200'!$A:$A,ROW()))</f>
        <v>SURABAYA泗水</v>
      </c>
      <c r="B1153" t="str">
        <f>IF(INDEX('Display 730 &amp; 1200'!$B:$B,ROW())="","",INDEX('Display 730 &amp; 1200'!$B:$B,ROW()))</f>
        <v>HASBUL SUBAHRI</v>
      </c>
      <c r="C1153" t="str">
        <f>IF(INDEX('Display 730 &amp; 1200'!$D:$D,ROW())="","",INDEX('Display 730 &amp; 1200'!$D:$D,ROW()))</f>
        <v>PEGANTENAN</v>
      </c>
      <c r="D1153" t="e">
        <f>IF($C1153="",0,SUMIFS(#REF!,#REF!,$C1153,#REF!,"&gt;="&amp;'Display 730 &amp; 1200'!$AN$10,#REF!,"&lt;="&amp;'Display 730 &amp; 1200'!$AN$9))</f>
        <v>#REF!</v>
      </c>
      <c r="E1153" t="e">
        <f>IF($C1153="",0,SUMIFS(#REF!,#REF!,$C1153,#REF!,"&gt;="&amp;'Display 730 &amp; 1200'!$AN$12,#REF!,"&lt;="&amp;'Display 730 &amp; 1200'!$AN$11))</f>
        <v>#REF!</v>
      </c>
    </row>
    <row r="1154" spans="1:5">
      <c r="A1154" t="str">
        <f>IF(INDEX('Display 730 &amp; 1200'!$A:$A,ROW())="","",INDEX('Display 730 &amp; 1200'!$A:$A,ROW()))</f>
        <v>SURABAYA泗水</v>
      </c>
      <c r="B1154" t="str">
        <f>IF(INDEX('Display 730 &amp; 1200'!$B:$B,ROW())="","",INDEX('Display 730 &amp; 1200'!$B:$B,ROW()))</f>
        <v>HASBUL SUBAHRI</v>
      </c>
      <c r="C1154" t="str">
        <f>IF(INDEX('Display 730 &amp; 1200'!$D:$D,ROW())="","",INDEX('Display 730 &amp; 1200'!$D:$D,ROW()))</f>
        <v>PASEAN_1</v>
      </c>
      <c r="D1154" t="e">
        <f>IF($C1154="",0,SUMIFS(#REF!,#REF!,$C1154,#REF!,"&gt;="&amp;'Display 730 &amp; 1200'!$AN$10,#REF!,"&lt;="&amp;'Display 730 &amp; 1200'!$AN$9))</f>
        <v>#REF!</v>
      </c>
      <c r="E1154" t="e">
        <f>IF($C1154="",0,SUMIFS(#REF!,#REF!,$C1154,#REF!,"&gt;="&amp;'Display 730 &amp; 1200'!$AN$12,#REF!,"&lt;="&amp;'Display 730 &amp; 1200'!$AN$11))</f>
        <v>#REF!</v>
      </c>
    </row>
    <row r="1155" spans="1:5">
      <c r="A1155" t="str">
        <f>IF(INDEX('Display 730 &amp; 1200'!$A:$A,ROW())="","",INDEX('Display 730 &amp; 1200'!$A:$A,ROW()))</f>
        <v>SURABAYA泗水</v>
      </c>
      <c r="B1155" t="str">
        <f>IF(INDEX('Display 730 &amp; 1200'!$B:$B,ROW())="","",INDEX('Display 730 &amp; 1200'!$B:$B,ROW()))</f>
        <v>HASBUL SUBAHRI</v>
      </c>
      <c r="C1155" t="str">
        <f>IF(INDEX('Display 730 &amp; 1200'!$D:$D,ROW())="","",INDEX('Display 730 &amp; 1200'!$D:$D,ROW()))</f>
        <v>SUMENEP</v>
      </c>
      <c r="D1155" t="e">
        <f>IF($C1155="",0,SUMIFS(#REF!,#REF!,$C1155,#REF!,"&gt;="&amp;'Display 730 &amp; 1200'!$AN$10,#REF!,"&lt;="&amp;'Display 730 &amp; 1200'!$AN$9))</f>
        <v>#REF!</v>
      </c>
      <c r="E1155" t="e">
        <f>IF($C1155="",0,SUMIFS(#REF!,#REF!,$C1155,#REF!,"&gt;="&amp;'Display 730 &amp; 1200'!$AN$12,#REF!,"&lt;="&amp;'Display 730 &amp; 1200'!$AN$11))</f>
        <v>#REF!</v>
      </c>
    </row>
    <row r="1156" spans="1:5">
      <c r="A1156" t="str">
        <f>IF(INDEX('Display 730 &amp; 1200'!$A:$A,ROW())="","",INDEX('Display 730 &amp; 1200'!$A:$A,ROW()))</f>
        <v>SURABAYA泗水</v>
      </c>
      <c r="B1156" t="str">
        <f>IF(INDEX('Display 730 &amp; 1200'!$B:$B,ROW())="","",INDEX('Display 730 &amp; 1200'!$B:$B,ROW()))</f>
        <v>HASBUL SUBAHRI</v>
      </c>
      <c r="C1156" t="str">
        <f>IF(INDEX('Display 730 &amp; 1200'!$D:$D,ROW())="","",INDEX('Display 730 &amp; 1200'!$D:$D,ROW()))</f>
        <v>ARJASA</v>
      </c>
      <c r="D1156" t="e">
        <f>IF($C1156="",0,SUMIFS(#REF!,#REF!,$C1156,#REF!,"&gt;="&amp;'Display 730 &amp; 1200'!$AN$10,#REF!,"&lt;="&amp;'Display 730 &amp; 1200'!$AN$9))</f>
        <v>#REF!</v>
      </c>
      <c r="E1156" t="e">
        <f>IF($C1156="",0,SUMIFS(#REF!,#REF!,$C1156,#REF!,"&gt;="&amp;'Display 730 &amp; 1200'!$AN$12,#REF!,"&lt;="&amp;'Display 730 &amp; 1200'!$AN$11))</f>
        <v>#REF!</v>
      </c>
    </row>
    <row r="1157" spans="1:5">
      <c r="A1157" t="str">
        <f>IF(INDEX('Display 730 &amp; 1200'!$A:$A,ROW())="","",INDEX('Display 730 &amp; 1200'!$A:$A,ROW()))</f>
        <v>SURABAYA泗水</v>
      </c>
      <c r="B1157" t="str">
        <f>IF(INDEX('Display 730 &amp; 1200'!$B:$B,ROW())="","",INDEX('Display 730 &amp; 1200'!$B:$B,ROW()))</f>
        <v>HASBUL SUBAHRI</v>
      </c>
      <c r="C1157" t="str">
        <f>IF(INDEX('Display 730 &amp; 1200'!$D:$D,ROW())="","",INDEX('Display 730 &amp; 1200'!$D:$D,ROW()))</f>
        <v>AMBUNTEN</v>
      </c>
      <c r="D1157" t="e">
        <f>IF($C1157="",0,SUMIFS(#REF!,#REF!,$C1157,#REF!,"&gt;="&amp;'Display 730 &amp; 1200'!$AN$10,#REF!,"&lt;="&amp;'Display 730 &amp; 1200'!$AN$9))</f>
        <v>#REF!</v>
      </c>
      <c r="E1157" t="e">
        <f>IF($C1157="",0,SUMIFS(#REF!,#REF!,$C1157,#REF!,"&gt;="&amp;'Display 730 &amp; 1200'!$AN$12,#REF!,"&lt;="&amp;'Display 730 &amp; 1200'!$AN$11))</f>
        <v>#REF!</v>
      </c>
    </row>
    <row r="1158" spans="1:5">
      <c r="A1158" t="str">
        <f>IF(INDEX('Display 730 &amp; 1200'!$A:$A,ROW())="","",INDEX('Display 730 &amp; 1200'!$A:$A,ROW()))</f>
        <v>SURABAYA泗水</v>
      </c>
      <c r="B1158" t="str">
        <f>IF(INDEX('Display 730 &amp; 1200'!$B:$B,ROW())="","",INDEX('Display 730 &amp; 1200'!$B:$B,ROW()))</f>
        <v>HASBUL SUBAHRI</v>
      </c>
      <c r="C1158" t="str">
        <f>IF(INDEX('Display 730 &amp; 1200'!$D:$D,ROW())="","",INDEX('Display 730 &amp; 1200'!$D:$D,ROW()))</f>
        <v>BATUAN_1</v>
      </c>
      <c r="D1158" t="e">
        <f>IF($C1158="",0,SUMIFS(#REF!,#REF!,$C1158,#REF!,"&gt;="&amp;'Display 730 &amp; 1200'!$AN$10,#REF!,"&lt;="&amp;'Display 730 &amp; 1200'!$AN$9))</f>
        <v>#REF!</v>
      </c>
      <c r="E1158" t="e">
        <f>IF($C1158="",0,SUMIFS(#REF!,#REF!,$C1158,#REF!,"&gt;="&amp;'Display 730 &amp; 1200'!$AN$12,#REF!,"&lt;="&amp;'Display 730 &amp; 1200'!$AN$11))</f>
        <v>#REF!</v>
      </c>
    </row>
    <row r="1159" spans="1:5">
      <c r="A1159" t="str">
        <f>IF(INDEX('Display 730 &amp; 1200'!$A:$A,ROW())="","",INDEX('Display 730 &amp; 1200'!$A:$A,ROW()))</f>
        <v>SURABAYA泗水</v>
      </c>
      <c r="B1159" t="str">
        <f>IF(INDEX('Display 730 &amp; 1200'!$B:$B,ROW())="","",INDEX('Display 730 &amp; 1200'!$B:$B,ROW()))</f>
        <v>HASBUL SUBAHRI</v>
      </c>
      <c r="C1159" t="str">
        <f>IF(INDEX('Display 730 &amp; 1200'!$D:$D,ROW())="","",INDEX('Display 730 &amp; 1200'!$D:$D,ROW()))</f>
        <v>KALIANGET_1</v>
      </c>
      <c r="D1159" t="e">
        <f>IF($C1159="",0,SUMIFS(#REF!,#REF!,$C1159,#REF!,"&gt;="&amp;'Display 730 &amp; 1200'!$AN$10,#REF!,"&lt;="&amp;'Display 730 &amp; 1200'!$AN$9))</f>
        <v>#REF!</v>
      </c>
      <c r="E1159" t="e">
        <f>IF($C1159="",0,SUMIFS(#REF!,#REF!,$C1159,#REF!,"&gt;="&amp;'Display 730 &amp; 1200'!$AN$12,#REF!,"&lt;="&amp;'Display 730 &amp; 1200'!$AN$11))</f>
        <v>#REF!</v>
      </c>
    </row>
    <row r="1160" spans="1:5">
      <c r="A1160" t="str">
        <f>IF(INDEX('Display 730 &amp; 1200'!$A:$A,ROW())="","",INDEX('Display 730 &amp; 1200'!$A:$A,ROW()))</f>
        <v>SURABAYA泗水</v>
      </c>
      <c r="B1160" t="str">
        <f>IF(INDEX('Display 730 &amp; 1200'!$B:$B,ROW())="","",INDEX('Display 730 &amp; 1200'!$B:$B,ROW()))</f>
        <v>HASBUL SUBAHRI</v>
      </c>
      <c r="C1160" t="str">
        <f>IF(INDEX('Display 730 &amp; 1200'!$D:$D,ROW())="","",INDEX('Display 730 &amp; 1200'!$D:$D,ROW()))</f>
        <v>BLUTO_1</v>
      </c>
      <c r="D1160" t="e">
        <f>IF($C1160="",0,SUMIFS(#REF!,#REF!,$C1160,#REF!,"&gt;="&amp;'Display 730 &amp; 1200'!$AN$10,#REF!,"&lt;="&amp;'Display 730 &amp; 1200'!$AN$9))</f>
        <v>#REF!</v>
      </c>
      <c r="E1160" t="e">
        <f>IF($C1160="",0,SUMIFS(#REF!,#REF!,$C1160,#REF!,"&gt;="&amp;'Display 730 &amp; 1200'!$AN$12,#REF!,"&lt;="&amp;'Display 730 &amp; 1200'!$AN$11))</f>
        <v>#REF!</v>
      </c>
    </row>
    <row r="1161" spans="1:5">
      <c r="A1161" t="str">
        <f>IF(INDEX('Display 730 &amp; 1200'!$A:$A,ROW())="","",INDEX('Display 730 &amp; 1200'!$A:$A,ROW()))</f>
        <v>SURABAYA泗水</v>
      </c>
      <c r="B1161" t="str">
        <f>IF(INDEX('Display 730 &amp; 1200'!$B:$B,ROW())="","",INDEX('Display 730 &amp; 1200'!$B:$B,ROW()))</f>
        <v>HASBUL SUBAHRI</v>
      </c>
      <c r="C1161" t="str">
        <f>IF(INDEX('Display 730 &amp; 1200'!$D:$D,ROW())="","",INDEX('Display 730 &amp; 1200'!$D:$D,ROW()))</f>
        <v>GAPURA_1</v>
      </c>
      <c r="D1161" t="e">
        <f>IF($C1161="",0,SUMIFS(#REF!,#REF!,$C1161,#REF!,"&gt;="&amp;'Display 730 &amp; 1200'!$AN$10,#REF!,"&lt;="&amp;'Display 730 &amp; 1200'!$AN$9))</f>
        <v>#REF!</v>
      </c>
      <c r="E1161" t="e">
        <f>IF($C1161="",0,SUMIFS(#REF!,#REF!,$C1161,#REF!,"&gt;="&amp;'Display 730 &amp; 1200'!$AN$12,#REF!,"&lt;="&amp;'Display 730 &amp; 1200'!$AN$11))</f>
        <v>#REF!</v>
      </c>
    </row>
    <row r="1162" spans="1:5">
      <c r="A1162" t="str">
        <f>IF(INDEX('Display 730 &amp; 1200'!$A:$A,ROW())="","",INDEX('Display 730 &amp; 1200'!$A:$A,ROW()))</f>
        <v>SURABAYA泗水</v>
      </c>
      <c r="B1162" t="str">
        <f>IF(INDEX('Display 730 &amp; 1200'!$B:$B,ROW())="","",INDEX('Display 730 &amp; 1200'!$B:$B,ROW()))</f>
        <v>HASBUL SUBAHRI</v>
      </c>
      <c r="C1162" t="str">
        <f>IF(INDEX('Display 730 &amp; 1200'!$D:$D,ROW())="","",INDEX('Display 730 &amp; 1200'!$D:$D,ROW()))</f>
        <v>PRAGAAN_1</v>
      </c>
      <c r="D1162" t="e">
        <f>IF($C1162="",0,SUMIFS(#REF!,#REF!,$C1162,#REF!,"&gt;="&amp;'Display 730 &amp; 1200'!$AN$10,#REF!,"&lt;="&amp;'Display 730 &amp; 1200'!$AN$9))</f>
        <v>#REF!</v>
      </c>
      <c r="E1162" t="e">
        <f>IF($C1162="",0,SUMIFS(#REF!,#REF!,$C1162,#REF!,"&gt;="&amp;'Display 730 &amp; 1200'!$AN$12,#REF!,"&lt;="&amp;'Display 730 &amp; 1200'!$AN$11))</f>
        <v>#REF!</v>
      </c>
    </row>
    <row r="1163" spans="1:5">
      <c r="A1163" t="str">
        <f>IF(INDEX('Display 730 &amp; 1200'!$A:$A,ROW())="","",INDEX('Display 730 &amp; 1200'!$A:$A,ROW()))</f>
        <v>SURABAYA泗水</v>
      </c>
      <c r="B1163" t="str">
        <f>IF(INDEX('Display 730 &amp; 1200'!$B:$B,ROW())="","",INDEX('Display 730 &amp; 1200'!$B:$B,ROW()))</f>
        <v>HASBUL SUBAHRI</v>
      </c>
      <c r="C1163" t="str">
        <f>IF(INDEX('Display 730 &amp; 1200'!$D:$D,ROW())="","",INDEX('Display 730 &amp; 1200'!$D:$D,ROW()))</f>
        <v>KOTA_SUMENEP_1</v>
      </c>
      <c r="D1163" t="e">
        <f>IF($C1163="",0,SUMIFS(#REF!,#REF!,$C1163,#REF!,"&gt;="&amp;'Display 730 &amp; 1200'!$AN$10,#REF!,"&lt;="&amp;'Display 730 &amp; 1200'!$AN$9))</f>
        <v>#REF!</v>
      </c>
      <c r="E1163" t="e">
        <f>IF($C1163="",0,SUMIFS(#REF!,#REF!,$C1163,#REF!,"&gt;="&amp;'Display 730 &amp; 1200'!$AN$12,#REF!,"&lt;="&amp;'Display 730 &amp; 1200'!$AN$11))</f>
        <v>#REF!</v>
      </c>
    </row>
    <row r="1164" spans="1:5">
      <c r="A1164" t="str">
        <f>IF(INDEX('Display 730 &amp; 1200'!$A:$A,ROW())="","",INDEX('Display 730 &amp; 1200'!$A:$A,ROW()))</f>
        <v>SURABAYA泗水</v>
      </c>
      <c r="B1164" t="str">
        <f>IF(INDEX('Display 730 &amp; 1200'!$B:$B,ROW())="","",INDEX('Display 730 &amp; 1200'!$B:$B,ROW()))</f>
        <v>FEBRIA AD ARISYA</v>
      </c>
      <c r="C1164" t="str">
        <f>IF(INDEX('Display 730 &amp; 1200'!$D:$D,ROW())="","",INDEX('Display 730 &amp; 1200'!$D:$D,ROW()))</f>
        <v>GUNUNG_SEKAR</v>
      </c>
      <c r="D1164" t="e">
        <f>IF($C1164="",0,SUMIFS(#REF!,#REF!,$C1164,#REF!,"&gt;="&amp;'Display 730 &amp; 1200'!$AN$10,#REF!,"&lt;="&amp;'Display 730 &amp; 1200'!$AN$9))</f>
        <v>#REF!</v>
      </c>
      <c r="E1164" t="e">
        <f>IF($C1164="",0,SUMIFS(#REF!,#REF!,$C1164,#REF!,"&gt;="&amp;'Display 730 &amp; 1200'!$AN$12,#REF!,"&lt;="&amp;'Display 730 &amp; 1200'!$AN$11))</f>
        <v>#REF!</v>
      </c>
    </row>
    <row r="1165" spans="1:5">
      <c r="A1165" t="str">
        <f>IF(INDEX('Display 730 &amp; 1200'!$A:$A,ROW())="","",INDEX('Display 730 &amp; 1200'!$A:$A,ROW()))</f>
        <v>SURABAYA泗水</v>
      </c>
      <c r="B1165" t="str">
        <f>IF(INDEX('Display 730 &amp; 1200'!$B:$B,ROW())="","",INDEX('Display 730 &amp; 1200'!$B:$B,ROW()))</f>
        <v>FEBRIA AD ARISYA</v>
      </c>
      <c r="C1165" t="str">
        <f>IF(INDEX('Display 730 &amp; 1200'!$D:$D,ROW())="","",INDEX('Display 730 &amp; 1200'!$D:$D,ROW()))</f>
        <v>CAMPLONG</v>
      </c>
      <c r="D1165" t="e">
        <f>IF($C1165="",0,SUMIFS(#REF!,#REF!,$C1165,#REF!,"&gt;="&amp;'Display 730 &amp; 1200'!$AN$10,#REF!,"&lt;="&amp;'Display 730 &amp; 1200'!$AN$9))</f>
        <v>#REF!</v>
      </c>
      <c r="E1165" t="e">
        <f>IF($C1165="",0,SUMIFS(#REF!,#REF!,$C1165,#REF!,"&gt;="&amp;'Display 730 &amp; 1200'!$AN$12,#REF!,"&lt;="&amp;'Display 730 &amp; 1200'!$AN$11))</f>
        <v>#REF!</v>
      </c>
    </row>
    <row r="1166" spans="1:5">
      <c r="A1166" t="str">
        <f>IF(INDEX('Display 730 &amp; 1200'!$A:$A,ROW())="","",INDEX('Display 730 &amp; 1200'!$A:$A,ROW()))</f>
        <v>SURABAYA泗水</v>
      </c>
      <c r="B1166" t="str">
        <f>IF(INDEX('Display 730 &amp; 1200'!$B:$B,ROW())="","",INDEX('Display 730 &amp; 1200'!$B:$B,ROW()))</f>
        <v>FEBRIA AD ARISYA</v>
      </c>
      <c r="C1166" t="str">
        <f>IF(INDEX('Display 730 &amp; 1200'!$D:$D,ROW())="","",INDEX('Display 730 &amp; 1200'!$D:$D,ROW()))</f>
        <v>KEDUNGDUNG_1</v>
      </c>
      <c r="D1166" t="e">
        <f>IF($C1166="",0,SUMIFS(#REF!,#REF!,$C1166,#REF!,"&gt;="&amp;'Display 730 &amp; 1200'!$AN$10,#REF!,"&lt;="&amp;'Display 730 &amp; 1200'!$AN$9))</f>
        <v>#REF!</v>
      </c>
      <c r="E1166" t="e">
        <f>IF($C1166="",0,SUMIFS(#REF!,#REF!,$C1166,#REF!,"&gt;="&amp;'Display 730 &amp; 1200'!$AN$12,#REF!,"&lt;="&amp;'Display 730 &amp; 1200'!$AN$11))</f>
        <v>#REF!</v>
      </c>
    </row>
    <row r="1167" spans="1:5">
      <c r="A1167" t="str">
        <f>IF(INDEX('Display 730 &amp; 1200'!$A:$A,ROW())="","",INDEX('Display 730 &amp; 1200'!$A:$A,ROW()))</f>
        <v>SURABAYA泗水</v>
      </c>
      <c r="B1167" t="str">
        <f>IF(INDEX('Display 730 &amp; 1200'!$B:$B,ROW())="","",INDEX('Display 730 &amp; 1200'!$B:$B,ROW()))</f>
        <v>FEBRIA AD ARISYA</v>
      </c>
      <c r="C1167" t="str">
        <f>IF(INDEX('Display 730 &amp; 1200'!$D:$D,ROW())="","",INDEX('Display 730 &amp; 1200'!$D:$D,ROW()))</f>
        <v>SAMPANG_UTARA</v>
      </c>
      <c r="D1167" t="e">
        <f>IF($C1167="",0,SUMIFS(#REF!,#REF!,$C1167,#REF!,"&gt;="&amp;'Display 730 &amp; 1200'!$AN$10,#REF!,"&lt;="&amp;'Display 730 &amp; 1200'!$AN$9))</f>
        <v>#REF!</v>
      </c>
      <c r="E1167" t="e">
        <f>IF($C1167="",0,SUMIFS(#REF!,#REF!,$C1167,#REF!,"&gt;="&amp;'Display 730 &amp; 1200'!$AN$12,#REF!,"&lt;="&amp;'Display 730 &amp; 1200'!$AN$11))</f>
        <v>#REF!</v>
      </c>
    </row>
    <row r="1168" spans="1:5">
      <c r="A1168" t="str">
        <f>IF(INDEX('Display 730 &amp; 1200'!$A:$A,ROW())="","",INDEX('Display 730 &amp; 1200'!$A:$A,ROW()))</f>
        <v>SURABAYA泗水</v>
      </c>
      <c r="B1168" t="str">
        <f>IF(INDEX('Display 730 &amp; 1200'!$B:$B,ROW())="","",INDEX('Display 730 &amp; 1200'!$B:$B,ROW()))</f>
        <v>FEBRIA AD ARISYA</v>
      </c>
      <c r="C1168" t="str">
        <f>IF(INDEX('Display 730 &amp; 1200'!$D:$D,ROW())="","",INDEX('Display 730 &amp; 1200'!$D:$D,ROW()))</f>
        <v>SOKOBANAH</v>
      </c>
      <c r="D1168" t="e">
        <f>IF($C1168="",0,SUMIFS(#REF!,#REF!,$C1168,#REF!,"&gt;="&amp;'Display 730 &amp; 1200'!$AN$10,#REF!,"&lt;="&amp;'Display 730 &amp; 1200'!$AN$9))</f>
        <v>#REF!</v>
      </c>
      <c r="E1168" t="e">
        <f>IF($C1168="",0,SUMIFS(#REF!,#REF!,$C1168,#REF!,"&gt;="&amp;'Display 730 &amp; 1200'!$AN$12,#REF!,"&lt;="&amp;'Display 730 &amp; 1200'!$AN$11))</f>
        <v>#REF!</v>
      </c>
    </row>
    <row r="1169" spans="1:5">
      <c r="A1169" t="str">
        <f>IF(INDEX('Display 730 &amp; 1200'!$A:$A,ROW())="","",INDEX('Display 730 &amp; 1200'!$A:$A,ROW()))</f>
        <v>SURABAYA泗水</v>
      </c>
      <c r="B1169" t="str">
        <f>IF(INDEX('Display 730 &amp; 1200'!$B:$B,ROW())="","",INDEX('Display 730 &amp; 1200'!$B:$B,ROW()))</f>
        <v>FEBRIA AD ARISYA</v>
      </c>
      <c r="C1169" t="str">
        <f>IF(INDEX('Display 730 &amp; 1200'!$D:$D,ROW())="","",INDEX('Display 730 &amp; 1200'!$D:$D,ROW()))</f>
        <v>TORJUN_RAYA</v>
      </c>
      <c r="D1169" t="e">
        <f>IF($C1169="",0,SUMIFS(#REF!,#REF!,$C1169,#REF!,"&gt;="&amp;'Display 730 &amp; 1200'!$AN$10,#REF!,"&lt;="&amp;'Display 730 &amp; 1200'!$AN$9))</f>
        <v>#REF!</v>
      </c>
      <c r="E1169" t="e">
        <f>IF($C1169="",0,SUMIFS(#REF!,#REF!,$C1169,#REF!,"&gt;="&amp;'Display 730 &amp; 1200'!$AN$12,#REF!,"&lt;="&amp;'Display 730 &amp; 1200'!$AN$11))</f>
        <v>#REF!</v>
      </c>
    </row>
    <row r="1170" spans="1:5">
      <c r="A1170" t="str">
        <f>IF(INDEX('Display 730 &amp; 1200'!$A:$A,ROW())="","",INDEX('Display 730 &amp; 1200'!$A:$A,ROW()))</f>
        <v>SURABAYA泗水</v>
      </c>
      <c r="B1170" t="str">
        <f>IF(INDEX('Display 730 &amp; 1200'!$B:$B,ROW())="","",INDEX('Display 730 &amp; 1200'!$B:$B,ROW()))</f>
        <v>FEBRIA AD ARISYA</v>
      </c>
      <c r="C1170" t="str">
        <f>IF(INDEX('Display 730 &amp; 1200'!$D:$D,ROW())="","",INDEX('Display 730 &amp; 1200'!$D:$D,ROW()))</f>
        <v>KARANGPENANG_1</v>
      </c>
      <c r="D1170" t="e">
        <f>IF($C1170="",0,SUMIFS(#REF!,#REF!,$C1170,#REF!,"&gt;="&amp;'Display 730 &amp; 1200'!$AN$10,#REF!,"&lt;="&amp;'Display 730 &amp; 1200'!$AN$9))</f>
        <v>#REF!</v>
      </c>
      <c r="E1170" t="e">
        <f>IF($C1170="",0,SUMIFS(#REF!,#REF!,$C1170,#REF!,"&gt;="&amp;'Display 730 &amp; 1200'!$AN$12,#REF!,"&lt;="&amp;'Display 730 &amp; 1200'!$AN$11))</f>
        <v>#REF!</v>
      </c>
    </row>
    <row r="1171" spans="1:5">
      <c r="A1171" t="str">
        <f>IF(INDEX('Display 730 &amp; 1200'!$A:$A,ROW())="","",INDEX('Display 730 &amp; 1200'!$A:$A,ROW()))</f>
        <v>SURABAYA泗水</v>
      </c>
      <c r="B1171" t="str">
        <f>IF(INDEX('Display 730 &amp; 1200'!$B:$B,ROW())="","",INDEX('Display 730 &amp; 1200'!$B:$B,ROW()))</f>
        <v>FEBRIA AD ARISYA</v>
      </c>
      <c r="C1171" t="str">
        <f>IF(INDEX('Display 730 &amp; 1200'!$D:$D,ROW())="","",INDEX('Display 730 &amp; 1200'!$D:$D,ROW()))</f>
        <v>ROBATAL</v>
      </c>
      <c r="D1171" t="e">
        <f>IF($C1171="",0,SUMIFS(#REF!,#REF!,$C1171,#REF!,"&gt;="&amp;'Display 730 &amp; 1200'!$AN$10,#REF!,"&lt;="&amp;'Display 730 &amp; 1200'!$AN$9))</f>
        <v>#REF!</v>
      </c>
      <c r="E1171" t="e">
        <f>IF($C1171="",0,SUMIFS(#REF!,#REF!,$C1171,#REF!,"&gt;="&amp;'Display 730 &amp; 1200'!$AN$12,#REF!,"&lt;="&amp;'Display 730 &amp; 1200'!$AN$11))</f>
        <v>#REF!</v>
      </c>
    </row>
    <row r="1172" spans="1:5">
      <c r="A1172" t="str">
        <f>IF(INDEX('Display 730 &amp; 1200'!$A:$A,ROW())="","",INDEX('Display 730 &amp; 1200'!$A:$A,ROW()))</f>
        <v>SURABAYA泗水</v>
      </c>
      <c r="B1172" t="str">
        <f>IF(INDEX('Display 730 &amp; 1200'!$B:$B,ROW())="","",INDEX('Display 730 &amp; 1200'!$B:$B,ROW()))</f>
        <v>FEBRIA AD ARISYA</v>
      </c>
      <c r="C1172" t="str">
        <f>IF(INDEX('Display 730 &amp; 1200'!$D:$D,ROW())="","",INDEX('Display 730 &amp; 1200'!$D:$D,ROW()))</f>
        <v>BANYUATES_1</v>
      </c>
      <c r="D1172" t="e">
        <f>IF($C1172="",0,SUMIFS(#REF!,#REF!,$C1172,#REF!,"&gt;="&amp;'Display 730 &amp; 1200'!$AN$10,#REF!,"&lt;="&amp;'Display 730 &amp; 1200'!$AN$9))</f>
        <v>#REF!</v>
      </c>
      <c r="E1172" t="e">
        <f>IF($C1172="",0,SUMIFS(#REF!,#REF!,$C1172,#REF!,"&gt;="&amp;'Display 730 &amp; 1200'!$AN$12,#REF!,"&lt;="&amp;'Display 730 &amp; 1200'!$AN$11))</f>
        <v>#REF!</v>
      </c>
    </row>
    <row r="1173" spans="1:5">
      <c r="A1173" t="str">
        <f>IF(INDEX('Display 730 &amp; 1200'!$A:$A,ROW())="","",INDEX('Display 730 &amp; 1200'!$A:$A,ROW()))</f>
        <v>SURABAYA泗水</v>
      </c>
      <c r="B1173" t="str">
        <f>IF(INDEX('Display 730 &amp; 1200'!$B:$B,ROW())="","",INDEX('Display 730 &amp; 1200'!$B:$B,ROW()))</f>
        <v>FEBRIA AD ARISYA</v>
      </c>
      <c r="C1173" t="str">
        <f>IF(INDEX('Display 730 &amp; 1200'!$D:$D,ROW())="","",INDEX('Display 730 &amp; 1200'!$D:$D,ROW()))</f>
        <v>OMBEN_1</v>
      </c>
      <c r="D1173" t="e">
        <f>IF($C1173="",0,SUMIFS(#REF!,#REF!,$C1173,#REF!,"&gt;="&amp;'Display 730 &amp; 1200'!$AN$10,#REF!,"&lt;="&amp;'Display 730 &amp; 1200'!$AN$9))</f>
        <v>#REF!</v>
      </c>
      <c r="E1173" t="e">
        <f>IF($C1173="",0,SUMIFS(#REF!,#REF!,$C1173,#REF!,"&gt;="&amp;'Display 730 &amp; 1200'!$AN$12,#REF!,"&lt;="&amp;'Display 730 &amp; 1200'!$AN$11))</f>
        <v>#REF!</v>
      </c>
    </row>
    <row r="1174" spans="1:5">
      <c r="A1174" t="str">
        <f>IF(INDEX('Display 730 &amp; 1200'!$A:$A,ROW())="","",INDEX('Display 730 &amp; 1200'!$A:$A,ROW()))</f>
        <v>SURABAYA泗水</v>
      </c>
      <c r="B1174" t="str">
        <f>IF(INDEX('Display 730 &amp; 1200'!$B:$B,ROW())="","",INDEX('Display 730 &amp; 1200'!$B:$B,ROW()))</f>
        <v>FEBRIA AD ARISYA</v>
      </c>
      <c r="C1174" t="str">
        <f>IF(INDEX('Display 730 &amp; 1200'!$D:$D,ROW())="","",INDEX('Display 730 &amp; 1200'!$D:$D,ROW()))</f>
        <v>TAMBELANGAN_1</v>
      </c>
      <c r="D1174" t="e">
        <f>IF($C1174="",0,SUMIFS(#REF!,#REF!,$C1174,#REF!,"&gt;="&amp;'Display 730 &amp; 1200'!$AN$10,#REF!,"&lt;="&amp;'Display 730 &amp; 1200'!$AN$9))</f>
        <v>#REF!</v>
      </c>
      <c r="E1174" t="e">
        <f>IF($C1174="",0,SUMIFS(#REF!,#REF!,$C1174,#REF!,"&gt;="&amp;'Display 730 &amp; 1200'!$AN$12,#REF!,"&lt;="&amp;'Display 730 &amp; 1200'!$AN$11))</f>
        <v>#REF!</v>
      </c>
    </row>
    <row r="1175" spans="1:5">
      <c r="A1175" t="str">
        <f>IF(INDEX('Display 730 &amp; 1200'!$A:$A,ROW())="","",INDEX('Display 730 &amp; 1200'!$A:$A,ROW()))</f>
        <v>SURABAYA泗水</v>
      </c>
      <c r="B1175" t="str">
        <f>IF(INDEX('Display 730 &amp; 1200'!$B:$B,ROW())="","",INDEX('Display 730 &amp; 1200'!$B:$B,ROW()))</f>
        <v>FERRY DIAN MARTIN</v>
      </c>
      <c r="C1175" t="str">
        <f>IF(INDEX('Display 730 &amp; 1200'!$D:$D,ROW())="","",INDEX('Display 730 &amp; 1200'!$D:$D,ROW()))</f>
        <v>MADIUN_1</v>
      </c>
      <c r="D1175" t="e">
        <f>IF($C1175="",0,SUMIFS(#REF!,#REF!,$C1175,#REF!,"&gt;="&amp;'Display 730 &amp; 1200'!$AN$10,#REF!,"&lt;="&amp;'Display 730 &amp; 1200'!$AN$9))</f>
        <v>#REF!</v>
      </c>
      <c r="E1175" t="e">
        <f>IF($C1175="",0,SUMIFS(#REF!,#REF!,$C1175,#REF!,"&gt;="&amp;'Display 730 &amp; 1200'!$AN$12,#REF!,"&lt;="&amp;'Display 730 &amp; 1200'!$AN$11))</f>
        <v>#REF!</v>
      </c>
    </row>
    <row r="1176" spans="1:5">
      <c r="A1176" t="str">
        <f>IF(INDEX('Display 730 &amp; 1200'!$A:$A,ROW())="","",INDEX('Display 730 &amp; 1200'!$A:$A,ROW()))</f>
        <v>SURABAYA泗水</v>
      </c>
      <c r="B1176" t="str">
        <f>IF(INDEX('Display 730 &amp; 1200'!$B:$B,ROW())="","",INDEX('Display 730 &amp; 1200'!$B:$B,ROW()))</f>
        <v>FERRY DIAN MARTIN</v>
      </c>
      <c r="C1176" t="str">
        <f>IF(INDEX('Display 730 &amp; 1200'!$D:$D,ROW())="","",INDEX('Display 730 &amp; 1200'!$D:$D,ROW()))</f>
        <v>MEJAYAN</v>
      </c>
      <c r="D1176" t="e">
        <f>IF($C1176="",0,SUMIFS(#REF!,#REF!,$C1176,#REF!,"&gt;="&amp;'Display 730 &amp; 1200'!$AN$10,#REF!,"&lt;="&amp;'Display 730 &amp; 1200'!$AN$9))</f>
        <v>#REF!</v>
      </c>
      <c r="E1176" t="e">
        <f>IF($C1176="",0,SUMIFS(#REF!,#REF!,$C1176,#REF!,"&gt;="&amp;'Display 730 &amp; 1200'!$AN$12,#REF!,"&lt;="&amp;'Display 730 &amp; 1200'!$AN$11))</f>
        <v>#REF!</v>
      </c>
    </row>
    <row r="1177" spans="1:5">
      <c r="A1177" t="str">
        <f>IF(INDEX('Display 730 &amp; 1200'!$A:$A,ROW())="","",INDEX('Display 730 &amp; 1200'!$A:$A,ROW()))</f>
        <v>SURABAYA泗水</v>
      </c>
      <c r="B1177" t="str">
        <f>IF(INDEX('Display 730 &amp; 1200'!$B:$B,ROW())="","",INDEX('Display 730 &amp; 1200'!$B:$B,ROW()))</f>
        <v>FERRY DIAN MARTIN</v>
      </c>
      <c r="C1177" t="str">
        <f>IF(INDEX('Display 730 &amp; 1200'!$D:$D,ROW())="","",INDEX('Display 730 &amp; 1200'!$D:$D,ROW()))</f>
        <v>DOLOPO</v>
      </c>
      <c r="D1177" t="e">
        <f>IF($C1177="",0,SUMIFS(#REF!,#REF!,$C1177,#REF!,"&gt;="&amp;'Display 730 &amp; 1200'!$AN$10,#REF!,"&lt;="&amp;'Display 730 &amp; 1200'!$AN$9))</f>
        <v>#REF!</v>
      </c>
      <c r="E1177" t="e">
        <f>IF($C1177="",0,SUMIFS(#REF!,#REF!,$C1177,#REF!,"&gt;="&amp;'Display 730 &amp; 1200'!$AN$12,#REF!,"&lt;="&amp;'Display 730 &amp; 1200'!$AN$11))</f>
        <v>#REF!</v>
      </c>
    </row>
    <row r="1178" spans="1:5">
      <c r="A1178" t="str">
        <f>IF(INDEX('Display 730 &amp; 1200'!$A:$A,ROW())="","",INDEX('Display 730 &amp; 1200'!$A:$A,ROW()))</f>
        <v>SURABAYA泗水</v>
      </c>
      <c r="B1178" t="str">
        <f>IF(INDEX('Display 730 &amp; 1200'!$B:$B,ROW())="","",INDEX('Display 730 &amp; 1200'!$B:$B,ROW()))</f>
        <v>FERRY DIAN MARTIN</v>
      </c>
      <c r="C1178" t="str">
        <f>IF(INDEX('Display 730 &amp; 1200'!$D:$D,ROW())="","",INDEX('Display 730 &amp; 1200'!$D:$D,ROW()))</f>
        <v>JIWAN</v>
      </c>
      <c r="D1178" t="e">
        <f>IF($C1178="",0,SUMIFS(#REF!,#REF!,$C1178,#REF!,"&gt;="&amp;'Display 730 &amp; 1200'!$AN$10,#REF!,"&lt;="&amp;'Display 730 &amp; 1200'!$AN$9))</f>
        <v>#REF!</v>
      </c>
      <c r="E1178" t="e">
        <f>IF($C1178="",0,SUMIFS(#REF!,#REF!,$C1178,#REF!,"&gt;="&amp;'Display 730 &amp; 1200'!$AN$12,#REF!,"&lt;="&amp;'Display 730 &amp; 1200'!$AN$11))</f>
        <v>#REF!</v>
      </c>
    </row>
    <row r="1179" spans="1:5">
      <c r="A1179" t="str">
        <f>IF(INDEX('Display 730 &amp; 1200'!$A:$A,ROW())="","",INDEX('Display 730 &amp; 1200'!$A:$A,ROW()))</f>
        <v>SURABAYA泗水</v>
      </c>
      <c r="B1179" t="str">
        <f>IF(INDEX('Display 730 &amp; 1200'!$B:$B,ROW())="","",INDEX('Display 730 &amp; 1200'!$B:$B,ROW()))</f>
        <v>FERRY DIAN MARTIN</v>
      </c>
      <c r="C1179" t="str">
        <f>IF(INDEX('Display 730 &amp; 1200'!$D:$D,ROW())="","",INDEX('Display 730 &amp; 1200'!$D:$D,ROW()))</f>
        <v>TAMAN_PRAJA</v>
      </c>
      <c r="D1179" t="e">
        <f>IF($C1179="",0,SUMIFS(#REF!,#REF!,$C1179,#REF!,"&gt;="&amp;'Display 730 &amp; 1200'!$AN$10,#REF!,"&lt;="&amp;'Display 730 &amp; 1200'!$AN$9))</f>
        <v>#REF!</v>
      </c>
      <c r="E1179" t="e">
        <f>IF($C1179="",0,SUMIFS(#REF!,#REF!,$C1179,#REF!,"&gt;="&amp;'Display 730 &amp; 1200'!$AN$12,#REF!,"&lt;="&amp;'Display 730 &amp; 1200'!$AN$11))</f>
        <v>#REF!</v>
      </c>
    </row>
    <row r="1180" spans="1:5">
      <c r="A1180" t="str">
        <f>IF(INDEX('Display 730 &amp; 1200'!$A:$A,ROW())="","",INDEX('Display 730 &amp; 1200'!$A:$A,ROW()))</f>
        <v>SURABAYA泗水</v>
      </c>
      <c r="B1180" t="str">
        <f>IF(INDEX('Display 730 &amp; 1200'!$B:$B,ROW())="","",INDEX('Display 730 &amp; 1200'!$B:$B,ROW()))</f>
        <v>FERRY DIAN MARTIN</v>
      </c>
      <c r="C1180" t="str">
        <f>IF(INDEX('Display 730 &amp; 1200'!$D:$D,ROW())="","",INDEX('Display 730 &amp; 1200'!$D:$D,ROW()))</f>
        <v>MUNENG</v>
      </c>
      <c r="D1180" t="e">
        <f>IF($C1180="",0,SUMIFS(#REF!,#REF!,$C1180,#REF!,"&gt;="&amp;'Display 730 &amp; 1200'!$AN$10,#REF!,"&lt;="&amp;'Display 730 &amp; 1200'!$AN$9))</f>
        <v>#REF!</v>
      </c>
      <c r="E1180" t="e">
        <f>IF($C1180="",0,SUMIFS(#REF!,#REF!,$C1180,#REF!,"&gt;="&amp;'Display 730 &amp; 1200'!$AN$12,#REF!,"&lt;="&amp;'Display 730 &amp; 1200'!$AN$11))</f>
        <v>#REF!</v>
      </c>
    </row>
    <row r="1181" spans="1:5">
      <c r="A1181" t="str">
        <f>IF(INDEX('Display 730 &amp; 1200'!$A:$A,ROW())="","",INDEX('Display 730 &amp; 1200'!$A:$A,ROW()))</f>
        <v>SURABAYA泗水</v>
      </c>
      <c r="B1181" t="str">
        <f>IF(INDEX('Display 730 &amp; 1200'!$B:$B,ROW())="","",INDEX('Display 730 &amp; 1200'!$B:$B,ROW()))</f>
        <v>FERRY DIAN MARTIN</v>
      </c>
      <c r="C1181" t="str">
        <f>IF(INDEX('Display 730 &amp; 1200'!$D:$D,ROW())="","",INDEX('Display 730 &amp; 1200'!$D:$D,ROW()))</f>
        <v>DC_TUGU_PENDEKAR</v>
      </c>
      <c r="D1181" t="e">
        <f>IF($C1181="",0,SUMIFS(#REF!,#REF!,$C1181,#REF!,"&gt;="&amp;'Display 730 &amp; 1200'!$AN$10,#REF!,"&lt;="&amp;'Display 730 &amp; 1200'!$AN$9))</f>
        <v>#REF!</v>
      </c>
      <c r="E1181" t="e">
        <f>IF($C1181="",0,SUMIFS(#REF!,#REF!,$C1181,#REF!,"&gt;="&amp;'Display 730 &amp; 1200'!$AN$12,#REF!,"&lt;="&amp;'Display 730 &amp; 1200'!$AN$11))</f>
        <v>#REF!</v>
      </c>
    </row>
    <row r="1182" spans="1:5">
      <c r="A1182" t="str">
        <f>IF(INDEX('Display 730 &amp; 1200'!$A:$A,ROW())="","",INDEX('Display 730 &amp; 1200'!$A:$A,ROW()))</f>
        <v>SURABAYA泗水</v>
      </c>
      <c r="B1182" t="str">
        <f>IF(INDEX('Display 730 &amp; 1200'!$B:$B,ROW())="","",INDEX('Display 730 &amp; 1200'!$B:$B,ROW()))</f>
        <v>FERRY DIAN MARTIN</v>
      </c>
      <c r="C1182" t="str">
        <f>IF(INDEX('Display 730 &amp; 1200'!$D:$D,ROW())="","",INDEX('Display 730 &amp; 1200'!$D:$D,ROW()))</f>
        <v>MAGETAN_2</v>
      </c>
      <c r="D1182" t="e">
        <f>IF($C1182="",0,SUMIFS(#REF!,#REF!,$C1182,#REF!,"&gt;="&amp;'Display 730 &amp; 1200'!$AN$10,#REF!,"&lt;="&amp;'Display 730 &amp; 1200'!$AN$9))</f>
        <v>#REF!</v>
      </c>
      <c r="E1182" t="e">
        <f>IF($C1182="",0,SUMIFS(#REF!,#REF!,$C1182,#REF!,"&gt;="&amp;'Display 730 &amp; 1200'!$AN$12,#REF!,"&lt;="&amp;'Display 730 &amp; 1200'!$AN$11))</f>
        <v>#REF!</v>
      </c>
    </row>
    <row r="1183" spans="1:5">
      <c r="A1183" t="str">
        <f>IF(INDEX('Display 730 &amp; 1200'!$A:$A,ROW())="","",INDEX('Display 730 &amp; 1200'!$A:$A,ROW()))</f>
        <v>SURABAYA泗水</v>
      </c>
      <c r="B1183" t="str">
        <f>IF(INDEX('Display 730 &amp; 1200'!$B:$B,ROW())="","",INDEX('Display 730 &amp; 1200'!$B:$B,ROW()))</f>
        <v>FERRY DIAN MARTIN</v>
      </c>
      <c r="C1183" t="str">
        <f>IF(INDEX('Display 730 &amp; 1200'!$D:$D,ROW())="","",INDEX('Display 730 &amp; 1200'!$D:$D,ROW()))</f>
        <v>MAOSPATI_1</v>
      </c>
      <c r="D1183" t="e">
        <f>IF($C1183="",0,SUMIFS(#REF!,#REF!,$C1183,#REF!,"&gt;="&amp;'Display 730 &amp; 1200'!$AN$10,#REF!,"&lt;="&amp;'Display 730 &amp; 1200'!$AN$9))</f>
        <v>#REF!</v>
      </c>
      <c r="E1183" t="e">
        <f>IF($C1183="",0,SUMIFS(#REF!,#REF!,$C1183,#REF!,"&gt;="&amp;'Display 730 &amp; 1200'!$AN$12,#REF!,"&lt;="&amp;'Display 730 &amp; 1200'!$AN$11))</f>
        <v>#REF!</v>
      </c>
    </row>
    <row r="1184" spans="1:5">
      <c r="A1184" t="str">
        <f>IF(INDEX('Display 730 &amp; 1200'!$A:$A,ROW())="","",INDEX('Display 730 &amp; 1200'!$A:$A,ROW()))</f>
        <v>SURABAYA泗水</v>
      </c>
      <c r="B1184" t="str">
        <f>IF(INDEX('Display 730 &amp; 1200'!$B:$B,ROW())="","",INDEX('Display 730 &amp; 1200'!$B:$B,ROW()))</f>
        <v>FERRY DIAN MARTIN</v>
      </c>
      <c r="C1184" t="str">
        <f>IF(INDEX('Display 730 &amp; 1200'!$D:$D,ROW())="","",INDEX('Display 730 &amp; 1200'!$D:$D,ROW()))</f>
        <v>TAKERAN_1</v>
      </c>
      <c r="D1184" t="e">
        <f>IF($C1184="",0,SUMIFS(#REF!,#REF!,$C1184,#REF!,"&gt;="&amp;'Display 730 &amp; 1200'!$AN$10,#REF!,"&lt;="&amp;'Display 730 &amp; 1200'!$AN$9))</f>
        <v>#REF!</v>
      </c>
      <c r="E1184" t="e">
        <f>IF($C1184="",0,SUMIFS(#REF!,#REF!,$C1184,#REF!,"&gt;="&amp;'Display 730 &amp; 1200'!$AN$12,#REF!,"&lt;="&amp;'Display 730 &amp; 1200'!$AN$11))</f>
        <v>#REF!</v>
      </c>
    </row>
    <row r="1185" spans="1:5">
      <c r="A1185" t="str">
        <f>IF(INDEX('Display 730 &amp; 1200'!$A:$A,ROW())="","",INDEX('Display 730 &amp; 1200'!$A:$A,ROW()))</f>
        <v>SURABAYA泗水</v>
      </c>
      <c r="B1185" t="str">
        <f>IF(INDEX('Display 730 &amp; 1200'!$B:$B,ROW())="","",INDEX('Display 730 &amp; 1200'!$B:$B,ROW()))</f>
        <v>FERRY DIAN MARTIN</v>
      </c>
      <c r="C1185" t="str">
        <f>IF(INDEX('Display 730 &amp; 1200'!$D:$D,ROW())="","",INDEX('Display 730 &amp; 1200'!$D:$D,ROW()))</f>
        <v>PLAOSAN_2</v>
      </c>
      <c r="D1185" t="e">
        <f>IF($C1185="",0,SUMIFS(#REF!,#REF!,$C1185,#REF!,"&gt;="&amp;'Display 730 &amp; 1200'!$AN$10,#REF!,"&lt;="&amp;'Display 730 &amp; 1200'!$AN$9))</f>
        <v>#REF!</v>
      </c>
      <c r="E1185" t="e">
        <f>IF($C1185="",0,SUMIFS(#REF!,#REF!,$C1185,#REF!,"&gt;="&amp;'Display 730 &amp; 1200'!$AN$12,#REF!,"&lt;="&amp;'Display 730 &amp; 1200'!$AN$11))</f>
        <v>#REF!</v>
      </c>
    </row>
    <row r="1186" spans="1:5">
      <c r="A1186" t="str">
        <f>IF(INDEX('Display 730 &amp; 1200'!$A:$A,ROW())="","",INDEX('Display 730 &amp; 1200'!$A:$A,ROW()))</f>
        <v>SURABAYA泗水</v>
      </c>
      <c r="B1186" t="str">
        <f>IF(INDEX('Display 730 &amp; 1200'!$B:$B,ROW())="","",INDEX('Display 730 &amp; 1200'!$B:$B,ROW()))</f>
        <v>FERRY DIAN MARTIN</v>
      </c>
      <c r="C1186" t="str">
        <f>IF(INDEX('Display 730 &amp; 1200'!$D:$D,ROW())="","",INDEX('Display 730 &amp; 1200'!$D:$D,ROW()))</f>
        <v>NGAWI</v>
      </c>
      <c r="D1186" t="e">
        <f>IF($C1186="",0,SUMIFS(#REF!,#REF!,$C1186,#REF!,"&gt;="&amp;'Display 730 &amp; 1200'!$AN$10,#REF!,"&lt;="&amp;'Display 730 &amp; 1200'!$AN$9))</f>
        <v>#REF!</v>
      </c>
      <c r="E1186" t="e">
        <f>IF($C1186="",0,SUMIFS(#REF!,#REF!,$C1186,#REF!,"&gt;="&amp;'Display 730 &amp; 1200'!$AN$12,#REF!,"&lt;="&amp;'Display 730 &amp; 1200'!$AN$11))</f>
        <v>#REF!</v>
      </c>
    </row>
    <row r="1187" spans="1:5">
      <c r="A1187" t="str">
        <f>IF(INDEX('Display 730 &amp; 1200'!$A:$A,ROW())="","",INDEX('Display 730 &amp; 1200'!$A:$A,ROW()))</f>
        <v>SURABAYA泗水</v>
      </c>
      <c r="B1187" t="str">
        <f>IF(INDEX('Display 730 &amp; 1200'!$B:$B,ROW())="","",INDEX('Display 730 &amp; 1200'!$B:$B,ROW()))</f>
        <v>FERRY DIAN MARTIN</v>
      </c>
      <c r="C1187" t="str">
        <f>IF(INDEX('Display 730 &amp; 1200'!$D:$D,ROW())="","",INDEX('Display 730 &amp; 1200'!$D:$D,ROW()))</f>
        <v>WALIKUKUN</v>
      </c>
      <c r="D1187" t="e">
        <f>IF($C1187="",0,SUMIFS(#REF!,#REF!,$C1187,#REF!,"&gt;="&amp;'Display 730 &amp; 1200'!$AN$10,#REF!,"&lt;="&amp;'Display 730 &amp; 1200'!$AN$9))</f>
        <v>#REF!</v>
      </c>
      <c r="E1187" t="e">
        <f>IF($C1187="",0,SUMIFS(#REF!,#REF!,$C1187,#REF!,"&gt;="&amp;'Display 730 &amp; 1200'!$AN$12,#REF!,"&lt;="&amp;'Display 730 &amp; 1200'!$AN$11))</f>
        <v>#REF!</v>
      </c>
    </row>
    <row r="1188" spans="1:5">
      <c r="A1188" t="str">
        <f>IF(INDEX('Display 730 &amp; 1200'!$A:$A,ROW())="","",INDEX('Display 730 &amp; 1200'!$A:$A,ROW()))</f>
        <v>SURABAYA泗水</v>
      </c>
      <c r="B1188" t="str">
        <f>IF(INDEX('Display 730 &amp; 1200'!$B:$B,ROW())="","",INDEX('Display 730 &amp; 1200'!$B:$B,ROW()))</f>
        <v>FERRY DIAN MARTIN</v>
      </c>
      <c r="C1188" t="str">
        <f>IF(INDEX('Display 730 &amp; 1200'!$D:$D,ROW())="","",INDEX('Display 730 &amp; 1200'!$D:$D,ROW()))</f>
        <v>DC_KARTONYONO</v>
      </c>
      <c r="D1188" t="e">
        <f>IF($C1188="",0,SUMIFS(#REF!,#REF!,$C1188,#REF!,"&gt;="&amp;'Display 730 &amp; 1200'!$AN$10,#REF!,"&lt;="&amp;'Display 730 &amp; 1200'!$AN$9))</f>
        <v>#REF!</v>
      </c>
      <c r="E1188" t="e">
        <f>IF($C1188="",0,SUMIFS(#REF!,#REF!,$C1188,#REF!,"&gt;="&amp;'Display 730 &amp; 1200'!$AN$12,#REF!,"&lt;="&amp;'Display 730 &amp; 1200'!$AN$11))</f>
        <v>#REF!</v>
      </c>
    </row>
    <row r="1189" spans="1:5">
      <c r="A1189" t="str">
        <f>IF(INDEX('Display 730 &amp; 1200'!$A:$A,ROW())="","",INDEX('Display 730 &amp; 1200'!$A:$A,ROW()))</f>
        <v>SURABAYA泗水</v>
      </c>
      <c r="B1189" t="str">
        <f>IF(INDEX('Display 730 &amp; 1200'!$B:$B,ROW())="","",INDEX('Display 730 &amp; 1200'!$B:$B,ROW()))</f>
        <v>FERRY DIAN MARTIN</v>
      </c>
      <c r="C1189" t="str">
        <f>IF(INDEX('Display 730 &amp; 1200'!$D:$D,ROW())="","",INDEX('Display 730 &amp; 1200'!$D:$D,ROW()))</f>
        <v>PARON</v>
      </c>
      <c r="D1189" t="e">
        <f>IF($C1189="",0,SUMIFS(#REF!,#REF!,$C1189,#REF!,"&gt;="&amp;'Display 730 &amp; 1200'!$AN$10,#REF!,"&lt;="&amp;'Display 730 &amp; 1200'!$AN$9))</f>
        <v>#REF!</v>
      </c>
      <c r="E1189" t="e">
        <f>IF($C1189="",0,SUMIFS(#REF!,#REF!,$C1189,#REF!,"&gt;="&amp;'Display 730 &amp; 1200'!$AN$12,#REF!,"&lt;="&amp;'Display 730 &amp; 1200'!$AN$11))</f>
        <v>#REF!</v>
      </c>
    </row>
    <row r="1190" spans="1:5">
      <c r="A1190" t="str">
        <f>IF(INDEX('Display 730 &amp; 1200'!$A:$A,ROW())="","",INDEX('Display 730 &amp; 1200'!$A:$A,ROW()))</f>
        <v>SURABAYA泗水</v>
      </c>
      <c r="B1190" t="str">
        <f>IF(INDEX('Display 730 &amp; 1200'!$B:$B,ROW())="","",INDEX('Display 730 &amp; 1200'!$B:$B,ROW()))</f>
        <v>FERRY DIAN MARTIN</v>
      </c>
      <c r="C1190" t="str">
        <f>IF(INDEX('Display 730 &amp; 1200'!$D:$D,ROW())="","",INDEX('Display 730 &amp; 1200'!$D:$D,ROW()))</f>
        <v>PACITAN</v>
      </c>
      <c r="D1190" t="e">
        <f>IF($C1190="",0,SUMIFS(#REF!,#REF!,$C1190,#REF!,"&gt;="&amp;'Display 730 &amp; 1200'!$AN$10,#REF!,"&lt;="&amp;'Display 730 &amp; 1200'!$AN$9))</f>
        <v>#REF!</v>
      </c>
      <c r="E1190" t="e">
        <f>IF($C1190="",0,SUMIFS(#REF!,#REF!,$C1190,#REF!,"&gt;="&amp;'Display 730 &amp; 1200'!$AN$12,#REF!,"&lt;="&amp;'Display 730 &amp; 1200'!$AN$11))</f>
        <v>#REF!</v>
      </c>
    </row>
    <row r="1191" spans="1:5">
      <c r="A1191" t="str">
        <f>IF(INDEX('Display 730 &amp; 1200'!$A:$A,ROW())="","",INDEX('Display 730 &amp; 1200'!$A:$A,ROW()))</f>
        <v>SURABAYA泗水</v>
      </c>
      <c r="B1191" t="str">
        <f>IF(INDEX('Display 730 &amp; 1200'!$B:$B,ROW())="","",INDEX('Display 730 &amp; 1200'!$B:$B,ROW()))</f>
        <v>FERRY DIAN MARTIN</v>
      </c>
      <c r="C1191" t="str">
        <f>IF(INDEX('Display 730 &amp; 1200'!$D:$D,ROW())="","",INDEX('Display 730 &amp; 1200'!$D:$D,ROW()))</f>
        <v>BALEHARJO</v>
      </c>
      <c r="D1191" t="e">
        <f>IF($C1191="",0,SUMIFS(#REF!,#REF!,$C1191,#REF!,"&gt;="&amp;'Display 730 &amp; 1200'!$AN$10,#REF!,"&lt;="&amp;'Display 730 &amp; 1200'!$AN$9))</f>
        <v>#REF!</v>
      </c>
      <c r="E1191" t="e">
        <f>IF($C1191="",0,SUMIFS(#REF!,#REF!,$C1191,#REF!,"&gt;="&amp;'Display 730 &amp; 1200'!$AN$12,#REF!,"&lt;="&amp;'Display 730 &amp; 1200'!$AN$11))</f>
        <v>#REF!</v>
      </c>
    </row>
    <row r="1192" spans="1:5">
      <c r="A1192" t="str">
        <f>IF(INDEX('Display 730 &amp; 1200'!$A:$A,ROW())="","",INDEX('Display 730 &amp; 1200'!$A:$A,ROW()))</f>
        <v>SURABAYA泗水</v>
      </c>
      <c r="B1192" t="str">
        <f>IF(INDEX('Display 730 &amp; 1200'!$B:$B,ROW())="","",INDEX('Display 730 &amp; 1200'!$B:$B,ROW()))</f>
        <v>FERRY DIAN MARTIN</v>
      </c>
      <c r="C1192" t="str">
        <f>IF(INDEX('Display 730 &amp; 1200'!$D:$D,ROW())="","",INDEX('Display 730 &amp; 1200'!$D:$D,ROW()))</f>
        <v>NGADIROJO_1</v>
      </c>
      <c r="D1192" t="e">
        <f>IF($C1192="",0,SUMIFS(#REF!,#REF!,$C1192,#REF!,"&gt;="&amp;'Display 730 &amp; 1200'!$AN$10,#REF!,"&lt;="&amp;'Display 730 &amp; 1200'!$AN$9))</f>
        <v>#REF!</v>
      </c>
      <c r="E1192" t="e">
        <f>IF($C1192="",0,SUMIFS(#REF!,#REF!,$C1192,#REF!,"&gt;="&amp;'Display 730 &amp; 1200'!$AN$12,#REF!,"&lt;="&amp;'Display 730 &amp; 1200'!$AN$11))</f>
        <v>#REF!</v>
      </c>
    </row>
    <row r="1193" spans="1:5">
      <c r="A1193" t="str">
        <f>IF(INDEX('Display 730 &amp; 1200'!$A:$A,ROW())="","",INDEX('Display 730 &amp; 1200'!$A:$A,ROW()))</f>
        <v>SURABAYA泗水</v>
      </c>
      <c r="B1193" t="str">
        <f>IF(INDEX('Display 730 &amp; 1200'!$B:$B,ROW())="","",INDEX('Display 730 &amp; 1200'!$B:$B,ROW()))</f>
        <v>FERRY DIAN MARTIN</v>
      </c>
      <c r="C1193" t="str">
        <f>IF(INDEX('Display 730 &amp; 1200'!$D:$D,ROW())="","",INDEX('Display 730 &amp; 1200'!$D:$D,ROW()))</f>
        <v>ARJOSARI_2</v>
      </c>
      <c r="D1193" t="e">
        <f>IF($C1193="",0,SUMIFS(#REF!,#REF!,$C1193,#REF!,"&gt;="&amp;'Display 730 &amp; 1200'!$AN$10,#REF!,"&lt;="&amp;'Display 730 &amp; 1200'!$AN$9))</f>
        <v>#REF!</v>
      </c>
      <c r="E1193" t="e">
        <f>IF($C1193="",0,SUMIFS(#REF!,#REF!,$C1193,#REF!,"&gt;="&amp;'Display 730 &amp; 1200'!$AN$12,#REF!,"&lt;="&amp;'Display 730 &amp; 1200'!$AN$11))</f>
        <v>#REF!</v>
      </c>
    </row>
    <row r="1194" spans="1:5">
      <c r="A1194" t="str">
        <f>IF(INDEX('Display 730 &amp; 1200'!$A:$A,ROW())="","",INDEX('Display 730 &amp; 1200'!$A:$A,ROW()))</f>
        <v>SURABAYA泗水</v>
      </c>
      <c r="B1194" t="str">
        <f>IF(INDEX('Display 730 &amp; 1200'!$B:$B,ROW())="","",INDEX('Display 730 &amp; 1200'!$B:$B,ROW()))</f>
        <v>FERRY DIAN MARTIN</v>
      </c>
      <c r="C1194" t="str">
        <f>IF(INDEX('Display 730 &amp; 1200'!$D:$D,ROW())="","",INDEX('Display 730 &amp; 1200'!$D:$D,ROW()))</f>
        <v>PONOROGO</v>
      </c>
      <c r="D1194" t="e">
        <f>IF($C1194="",0,SUMIFS(#REF!,#REF!,$C1194,#REF!,"&gt;="&amp;'Display 730 &amp; 1200'!$AN$10,#REF!,"&lt;="&amp;'Display 730 &amp; 1200'!$AN$9))</f>
        <v>#REF!</v>
      </c>
      <c r="E1194" t="e">
        <f>IF($C1194="",0,SUMIFS(#REF!,#REF!,$C1194,#REF!,"&gt;="&amp;'Display 730 &amp; 1200'!$AN$12,#REF!,"&lt;="&amp;'Display 730 &amp; 1200'!$AN$11))</f>
        <v>#REF!</v>
      </c>
    </row>
    <row r="1195" spans="1:5">
      <c r="A1195" t="str">
        <f>IF(INDEX('Display 730 &amp; 1200'!$A:$A,ROW())="","",INDEX('Display 730 &amp; 1200'!$A:$A,ROW()))</f>
        <v>SURABAYA泗水</v>
      </c>
      <c r="B1195" t="str">
        <f>IF(INDEX('Display 730 &amp; 1200'!$B:$B,ROW())="","",INDEX('Display 730 &amp; 1200'!$B:$B,ROW()))</f>
        <v>FERRY DIAN MARTIN</v>
      </c>
      <c r="C1195" t="str">
        <f>IF(INDEX('Display 730 &amp; 1200'!$D:$D,ROW())="","",INDEX('Display 730 &amp; 1200'!$D:$D,ROW()))</f>
        <v>SUMOROTO</v>
      </c>
      <c r="D1195" t="e">
        <f>IF($C1195="",0,SUMIFS(#REF!,#REF!,$C1195,#REF!,"&gt;="&amp;'Display 730 &amp; 1200'!$AN$10,#REF!,"&lt;="&amp;'Display 730 &amp; 1200'!$AN$9))</f>
        <v>#REF!</v>
      </c>
      <c r="E1195" t="e">
        <f>IF($C1195="",0,SUMIFS(#REF!,#REF!,$C1195,#REF!,"&gt;="&amp;'Display 730 &amp; 1200'!$AN$12,#REF!,"&lt;="&amp;'Display 730 &amp; 1200'!$AN$11))</f>
        <v>#REF!</v>
      </c>
    </row>
    <row r="1196" spans="1:5">
      <c r="A1196" t="str">
        <f>IF(INDEX('Display 730 &amp; 1200'!$A:$A,ROW())="","",INDEX('Display 730 &amp; 1200'!$A:$A,ROW()))</f>
        <v>SURABAYA泗水</v>
      </c>
      <c r="B1196" t="str">
        <f>IF(INDEX('Display 730 &amp; 1200'!$B:$B,ROW())="","",INDEX('Display 730 &amp; 1200'!$B:$B,ROW()))</f>
        <v>FERRY DIAN MARTIN</v>
      </c>
      <c r="C1196" t="str">
        <f>IF(INDEX('Display 730 &amp; 1200'!$D:$D,ROW())="","",INDEX('Display 730 &amp; 1200'!$D:$D,ROW()))</f>
        <v>BALONG</v>
      </c>
      <c r="D1196" t="e">
        <f>IF($C1196="",0,SUMIFS(#REF!,#REF!,$C1196,#REF!,"&gt;="&amp;'Display 730 &amp; 1200'!$AN$10,#REF!,"&lt;="&amp;'Display 730 &amp; 1200'!$AN$9))</f>
        <v>#REF!</v>
      </c>
      <c r="E1196" t="e">
        <f>IF($C1196="",0,SUMIFS(#REF!,#REF!,$C1196,#REF!,"&gt;="&amp;'Display 730 &amp; 1200'!$AN$12,#REF!,"&lt;="&amp;'Display 730 &amp; 1200'!$AN$11))</f>
        <v>#REF!</v>
      </c>
    </row>
    <row r="1197" spans="1:5">
      <c r="A1197" t="str">
        <f>IF(INDEX('Display 730 &amp; 1200'!$A:$A,ROW())="","",INDEX('Display 730 &amp; 1200'!$A:$A,ROW()))</f>
        <v>SURABAYA泗水</v>
      </c>
      <c r="B1197" t="str">
        <f>IF(INDEX('Display 730 &amp; 1200'!$B:$B,ROW())="","",INDEX('Display 730 &amp; 1200'!$B:$B,ROW()))</f>
        <v>FERRY DIAN MARTIN</v>
      </c>
      <c r="C1197" t="str">
        <f>IF(INDEX('Display 730 &amp; 1200'!$D:$D,ROW())="","",INDEX('Display 730 &amp; 1200'!$D:$D,ROW()))</f>
        <v>BABADAN_RAYA</v>
      </c>
      <c r="D1197" t="e">
        <f>IF($C1197="",0,SUMIFS(#REF!,#REF!,$C1197,#REF!,"&gt;="&amp;'Display 730 &amp; 1200'!$AN$10,#REF!,"&lt;="&amp;'Display 730 &amp; 1200'!$AN$9))</f>
        <v>#REF!</v>
      </c>
      <c r="E1197" t="e">
        <f>IF($C1197="",0,SUMIFS(#REF!,#REF!,$C1197,#REF!,"&gt;="&amp;'Display 730 &amp; 1200'!$AN$12,#REF!,"&lt;="&amp;'Display 730 &amp; 1200'!$AN$11))</f>
        <v>#REF!</v>
      </c>
    </row>
    <row r="1198" spans="1:5">
      <c r="A1198" t="str">
        <f>IF(INDEX('Display 730 &amp; 1200'!$A:$A,ROW())="","",INDEX('Display 730 &amp; 1200'!$A:$A,ROW()))</f>
        <v>SURABAYA泗水</v>
      </c>
      <c r="B1198" t="str">
        <f>IF(INDEX('Display 730 &amp; 1200'!$B:$B,ROW())="","",INDEX('Display 730 &amp; 1200'!$B:$B,ROW()))</f>
        <v>FERRY DIAN MARTIN</v>
      </c>
      <c r="C1198" t="str">
        <f>IF(INDEX('Display 730 &amp; 1200'!$D:$D,ROW())="","",INDEX('Display 730 &amp; 1200'!$D:$D,ROW()))</f>
        <v>SAMBIT_1</v>
      </c>
      <c r="D1198" t="e">
        <f>IF($C1198="",0,SUMIFS(#REF!,#REF!,$C1198,#REF!,"&gt;="&amp;'Display 730 &amp; 1200'!$AN$10,#REF!,"&lt;="&amp;'Display 730 &amp; 1200'!$AN$9))</f>
        <v>#REF!</v>
      </c>
      <c r="E1198" t="e">
        <f>IF($C1198="",0,SUMIFS(#REF!,#REF!,$C1198,#REF!,"&gt;="&amp;'Display 730 &amp; 1200'!$AN$12,#REF!,"&lt;="&amp;'Display 730 &amp; 1200'!$AN$11))</f>
        <v>#REF!</v>
      </c>
    </row>
    <row r="1199" spans="1:5">
      <c r="A1199" t="str">
        <f>IF(INDEX('Display 730 &amp; 1200'!$A:$A,ROW())="","",INDEX('Display 730 &amp; 1200'!$A:$A,ROW()))</f>
        <v>SURABAYA泗水</v>
      </c>
      <c r="B1199" t="str">
        <f>IF(INDEX('Display 730 &amp; 1200'!$B:$B,ROW())="","",INDEX('Display 730 &amp; 1200'!$B:$B,ROW()))</f>
        <v>ABDURROZAQ</v>
      </c>
      <c r="C1199" t="str">
        <f>IF(INDEX('Display 730 &amp; 1200'!$D:$D,ROW())="","",INDEX('Display 730 &amp; 1200'!$D:$D,ROW()))</f>
        <v>KEDIRI</v>
      </c>
      <c r="D1199" t="e">
        <f>IF($C1199="",0,SUMIFS(#REF!,#REF!,$C1199,#REF!,"&gt;="&amp;'Display 730 &amp; 1200'!$AN$10,#REF!,"&lt;="&amp;'Display 730 &amp; 1200'!$AN$9))</f>
        <v>#REF!</v>
      </c>
      <c r="E1199" t="e">
        <f>IF($C1199="",0,SUMIFS(#REF!,#REF!,$C1199,#REF!,"&gt;="&amp;'Display 730 &amp; 1200'!$AN$12,#REF!,"&lt;="&amp;'Display 730 &amp; 1200'!$AN$11))</f>
        <v>#REF!</v>
      </c>
    </row>
    <row r="1200" spans="1:5">
      <c r="A1200" t="str">
        <f>IF(INDEX('Display 730 &amp; 1200'!$A:$A,ROW())="","",INDEX('Display 730 &amp; 1200'!$A:$A,ROW()))</f>
        <v>SURABAYA泗水</v>
      </c>
      <c r="B1200" t="str">
        <f>IF(INDEX('Display 730 &amp; 1200'!$B:$B,ROW())="","",INDEX('Display 730 &amp; 1200'!$B:$B,ROW()))</f>
        <v>ABDURROZAQ</v>
      </c>
      <c r="C1200" t="str">
        <f>IF(INDEX('Display 730 &amp; 1200'!$D:$D,ROW())="","",INDEX('Display 730 &amp; 1200'!$D:$D,ROW()))</f>
        <v>GROGOL</v>
      </c>
      <c r="D1200" t="e">
        <f>IF($C1200="",0,SUMIFS(#REF!,#REF!,$C1200,#REF!,"&gt;="&amp;'Display 730 &amp; 1200'!$AN$10,#REF!,"&lt;="&amp;'Display 730 &amp; 1200'!$AN$9))</f>
        <v>#REF!</v>
      </c>
      <c r="E1200" t="e">
        <f>IF($C1200="",0,SUMIFS(#REF!,#REF!,$C1200,#REF!,"&gt;="&amp;'Display 730 &amp; 1200'!$AN$12,#REF!,"&lt;="&amp;'Display 730 &amp; 1200'!$AN$11))</f>
        <v>#REF!</v>
      </c>
    </row>
    <row r="1201" spans="1:5">
      <c r="A1201" t="str">
        <f>IF(INDEX('Display 730 &amp; 1200'!$A:$A,ROW())="","",INDEX('Display 730 &amp; 1200'!$A:$A,ROW()))</f>
        <v>SURABAYA泗水</v>
      </c>
      <c r="B1201" t="str">
        <f>IF(INDEX('Display 730 &amp; 1200'!$B:$B,ROW())="","",INDEX('Display 730 &amp; 1200'!$B:$B,ROW()))</f>
        <v>ABDURROZAQ</v>
      </c>
      <c r="C1201" t="str">
        <f>IF(INDEX('Display 730 &amp; 1200'!$D:$D,ROW())="","",INDEX('Display 730 &amp; 1200'!$D:$D,ROW()))</f>
        <v>TOSAREN</v>
      </c>
      <c r="D1201" t="e">
        <f>IF($C1201="",0,SUMIFS(#REF!,#REF!,$C1201,#REF!,"&gt;="&amp;'Display 730 &amp; 1200'!$AN$10,#REF!,"&lt;="&amp;'Display 730 &amp; 1200'!$AN$9))</f>
        <v>#REF!</v>
      </c>
      <c r="E1201" t="e">
        <f>IF($C1201="",0,SUMIFS(#REF!,#REF!,$C1201,#REF!,"&gt;="&amp;'Display 730 &amp; 1200'!$AN$12,#REF!,"&lt;="&amp;'Display 730 &amp; 1200'!$AN$11))</f>
        <v>#REF!</v>
      </c>
    </row>
    <row r="1202" spans="1:5">
      <c r="A1202" t="str">
        <f>IF(INDEX('Display 730 &amp; 1200'!$A:$A,ROW())="","",INDEX('Display 730 &amp; 1200'!$A:$A,ROW()))</f>
        <v>SURABAYA泗水</v>
      </c>
      <c r="B1202" t="str">
        <f>IF(INDEX('Display 730 &amp; 1200'!$B:$B,ROW())="","",INDEX('Display 730 &amp; 1200'!$B:$B,ROW()))</f>
        <v>ABDURROZAQ</v>
      </c>
      <c r="C1202" t="str">
        <f>IF(INDEX('Display 730 &amp; 1200'!$D:$D,ROW())="","",INDEX('Display 730 &amp; 1200'!$D:$D,ROW()))</f>
        <v>NGADILUWIH</v>
      </c>
      <c r="D1202" t="e">
        <f>IF($C1202="",0,SUMIFS(#REF!,#REF!,$C1202,#REF!,"&gt;="&amp;'Display 730 &amp; 1200'!$AN$10,#REF!,"&lt;="&amp;'Display 730 &amp; 1200'!$AN$9))</f>
        <v>#REF!</v>
      </c>
      <c r="E1202" t="e">
        <f>IF($C1202="",0,SUMIFS(#REF!,#REF!,$C1202,#REF!,"&gt;="&amp;'Display 730 &amp; 1200'!$AN$12,#REF!,"&lt;="&amp;'Display 730 &amp; 1200'!$AN$11))</f>
        <v>#REF!</v>
      </c>
    </row>
    <row r="1203" spans="1:5">
      <c r="A1203" t="str">
        <f>IF(INDEX('Display 730 &amp; 1200'!$A:$A,ROW())="","",INDEX('Display 730 &amp; 1200'!$A:$A,ROW()))</f>
        <v>SURABAYA泗水</v>
      </c>
      <c r="B1203" t="str">
        <f>IF(INDEX('Display 730 &amp; 1200'!$B:$B,ROW())="","",INDEX('Display 730 &amp; 1200'!$B:$B,ROW()))</f>
        <v>ABDURROZAQ</v>
      </c>
      <c r="C1203" t="str">
        <f>IF(INDEX('Display 730 &amp; 1200'!$D:$D,ROW())="","",INDEX('Display 730 &amp; 1200'!$D:$D,ROW()))</f>
        <v>TIRTO_UDAN</v>
      </c>
      <c r="D1203" t="e">
        <f>IF($C1203="",0,SUMIFS(#REF!,#REF!,$C1203,#REF!,"&gt;="&amp;'Display 730 &amp; 1200'!$AN$10,#REF!,"&lt;="&amp;'Display 730 &amp; 1200'!$AN$9))</f>
        <v>#REF!</v>
      </c>
      <c r="E1203" t="e">
        <f>IF($C1203="",0,SUMIFS(#REF!,#REF!,$C1203,#REF!,"&gt;="&amp;'Display 730 &amp; 1200'!$AN$12,#REF!,"&lt;="&amp;'Display 730 &amp; 1200'!$AN$11))</f>
        <v>#REF!</v>
      </c>
    </row>
    <row r="1204" spans="1:5">
      <c r="A1204" t="str">
        <f>IF(INDEX('Display 730 &amp; 1200'!$A:$A,ROW())="","",INDEX('Display 730 &amp; 1200'!$A:$A,ROW()))</f>
        <v>SURABAYA泗水</v>
      </c>
      <c r="B1204" t="str">
        <f>IF(INDEX('Display 730 &amp; 1200'!$B:$B,ROW())="","",INDEX('Display 730 &amp; 1200'!$B:$B,ROW()))</f>
        <v>ABDURROZAQ</v>
      </c>
      <c r="C1204" t="str">
        <f>IF(INDEX('Display 730 &amp; 1200'!$D:$D,ROW())="","",INDEX('Display 730 &amp; 1200'!$D:$D,ROW()))</f>
        <v>PLOSOKLATEN</v>
      </c>
      <c r="D1204" t="e">
        <f>IF($C1204="",0,SUMIFS(#REF!,#REF!,$C1204,#REF!,"&gt;="&amp;'Display 730 &amp; 1200'!$AN$10,#REF!,"&lt;="&amp;'Display 730 &amp; 1200'!$AN$9))</f>
        <v>#REF!</v>
      </c>
      <c r="E1204" t="e">
        <f>IF($C1204="",0,SUMIFS(#REF!,#REF!,$C1204,#REF!,"&gt;="&amp;'Display 730 &amp; 1200'!$AN$12,#REF!,"&lt;="&amp;'Display 730 &amp; 1200'!$AN$11))</f>
        <v>#REF!</v>
      </c>
    </row>
    <row r="1205" spans="1:5">
      <c r="A1205" t="str">
        <f>IF(INDEX('Display 730 &amp; 1200'!$A:$A,ROW())="","",INDEX('Display 730 &amp; 1200'!$A:$A,ROW()))</f>
        <v>SURABAYA泗水</v>
      </c>
      <c r="B1205" t="str">
        <f>IF(INDEX('Display 730 &amp; 1200'!$B:$B,ROW())="","",INDEX('Display 730 &amp; 1200'!$B:$B,ROW()))</f>
        <v>ABDURROZAQ</v>
      </c>
      <c r="C1205" t="str">
        <f>IF(INDEX('Display 730 &amp; 1200'!$D:$D,ROW())="","",INDEX('Display 730 &amp; 1200'!$D:$D,ROW()))</f>
        <v>PAPAR</v>
      </c>
      <c r="D1205" t="e">
        <f>IF($C1205="",0,SUMIFS(#REF!,#REF!,$C1205,#REF!,"&gt;="&amp;'Display 730 &amp; 1200'!$AN$10,#REF!,"&lt;="&amp;'Display 730 &amp; 1200'!$AN$9))</f>
        <v>#REF!</v>
      </c>
      <c r="E1205" t="e">
        <f>IF($C1205="",0,SUMIFS(#REF!,#REF!,$C1205,#REF!,"&gt;="&amp;'Display 730 &amp; 1200'!$AN$12,#REF!,"&lt;="&amp;'Display 730 &amp; 1200'!$AN$11))</f>
        <v>#REF!</v>
      </c>
    </row>
    <row r="1206" spans="1:5">
      <c r="A1206" t="str">
        <f>IF(INDEX('Display 730 &amp; 1200'!$A:$A,ROW())="","",INDEX('Display 730 &amp; 1200'!$A:$A,ROW()))</f>
        <v>SURABAYA泗水</v>
      </c>
      <c r="B1206" t="str">
        <f>IF(INDEX('Display 730 &amp; 1200'!$B:$B,ROW())="","",INDEX('Display 730 &amp; 1200'!$B:$B,ROW()))</f>
        <v>ABDURROZAQ</v>
      </c>
      <c r="C1206" t="str">
        <f>IF(INDEX('Display 730 &amp; 1200'!$D:$D,ROW())="","",INDEX('Display 730 &amp; 1200'!$D:$D,ROW()))</f>
        <v>DC_KEDIRI</v>
      </c>
      <c r="D1206" t="e">
        <f>IF($C1206="",0,SUMIFS(#REF!,#REF!,$C1206,#REF!,"&gt;="&amp;'Display 730 &amp; 1200'!$AN$10,#REF!,"&lt;="&amp;'Display 730 &amp; 1200'!$AN$9))</f>
        <v>#REF!</v>
      </c>
      <c r="E1206" t="e">
        <f>IF($C1206="",0,SUMIFS(#REF!,#REF!,$C1206,#REF!,"&gt;="&amp;'Display 730 &amp; 1200'!$AN$12,#REF!,"&lt;="&amp;'Display 730 &amp; 1200'!$AN$11))</f>
        <v>#REF!</v>
      </c>
    </row>
    <row r="1207" spans="1:5">
      <c r="A1207" t="str">
        <f>IF(INDEX('Display 730 &amp; 1200'!$A:$A,ROW())="","",INDEX('Display 730 &amp; 1200'!$A:$A,ROW()))</f>
        <v>SURABAYA泗水</v>
      </c>
      <c r="B1207" t="str">
        <f>IF(INDEX('Display 730 &amp; 1200'!$B:$B,ROW())="","",INDEX('Display 730 &amp; 1200'!$B:$B,ROW()))</f>
        <v>ABDURROZAQ</v>
      </c>
      <c r="C1207" t="str">
        <f>IF(INDEX('Display 730 &amp; 1200'!$D:$D,ROW())="","",INDEX('Display 730 &amp; 1200'!$D:$D,ROW()))</f>
        <v>KDR_NGASEM_2</v>
      </c>
      <c r="D1207" t="e">
        <f>IF($C1207="",0,SUMIFS(#REF!,#REF!,$C1207,#REF!,"&gt;="&amp;'Display 730 &amp; 1200'!$AN$10,#REF!,"&lt;="&amp;'Display 730 &amp; 1200'!$AN$9))</f>
        <v>#REF!</v>
      </c>
      <c r="E1207" t="e">
        <f>IF($C1207="",0,SUMIFS(#REF!,#REF!,$C1207,#REF!,"&gt;="&amp;'Display 730 &amp; 1200'!$AN$12,#REF!,"&lt;="&amp;'Display 730 &amp; 1200'!$AN$11))</f>
        <v>#REF!</v>
      </c>
    </row>
    <row r="1208" spans="1:5">
      <c r="A1208" t="str">
        <f>IF(INDEX('Display 730 &amp; 1200'!$A:$A,ROW())="","",INDEX('Display 730 &amp; 1200'!$A:$A,ROW()))</f>
        <v>SURABAYA泗水</v>
      </c>
      <c r="B1208" t="str">
        <f>IF(INDEX('Display 730 &amp; 1200'!$B:$B,ROW())="","",INDEX('Display 730 &amp; 1200'!$B:$B,ROW()))</f>
        <v>ABDURROZAQ</v>
      </c>
      <c r="C1208" t="str">
        <f>IF(INDEX('Display 730 &amp; 1200'!$D:$D,ROW())="","",INDEX('Display 730 &amp; 1200'!$D:$D,ROW()))</f>
        <v>MOJO</v>
      </c>
      <c r="D1208" t="e">
        <f>IF($C1208="",0,SUMIFS(#REF!,#REF!,$C1208,#REF!,"&gt;="&amp;'Display 730 &amp; 1200'!$AN$10,#REF!,"&lt;="&amp;'Display 730 &amp; 1200'!$AN$9))</f>
        <v>#REF!</v>
      </c>
      <c r="E1208" t="e">
        <f>IF($C1208="",0,SUMIFS(#REF!,#REF!,$C1208,#REF!,"&gt;="&amp;'Display 730 &amp; 1200'!$AN$12,#REF!,"&lt;="&amp;'Display 730 &amp; 1200'!$AN$11))</f>
        <v>#REF!</v>
      </c>
    </row>
    <row r="1209" spans="1:5">
      <c r="A1209" t="str">
        <f>IF(INDEX('Display 730 &amp; 1200'!$A:$A,ROW())="","",INDEX('Display 730 &amp; 1200'!$A:$A,ROW()))</f>
        <v>SURABAYA泗水</v>
      </c>
      <c r="B1209" t="str">
        <f>IF(INDEX('Display 730 &amp; 1200'!$B:$B,ROW())="","",INDEX('Display 730 &amp; 1200'!$B:$B,ROW()))</f>
        <v>ABDURROZAQ</v>
      </c>
      <c r="C1209" t="str">
        <f>IF(INDEX('Display 730 &amp; 1200'!$D:$D,ROW())="","",INDEX('Display 730 &amp; 1200'!$D:$D,ROW()))</f>
        <v>KEPUNG_2</v>
      </c>
      <c r="D1209" t="e">
        <f>IF($C1209="",0,SUMIFS(#REF!,#REF!,$C1209,#REF!,"&gt;="&amp;'Display 730 &amp; 1200'!$AN$10,#REF!,"&lt;="&amp;'Display 730 &amp; 1200'!$AN$9))</f>
        <v>#REF!</v>
      </c>
      <c r="E1209" t="e">
        <f>IF($C1209="",0,SUMIFS(#REF!,#REF!,$C1209,#REF!,"&gt;="&amp;'Display 730 &amp; 1200'!$AN$12,#REF!,"&lt;="&amp;'Display 730 &amp; 1200'!$AN$11))</f>
        <v>#REF!</v>
      </c>
    </row>
    <row r="1210" spans="1:5">
      <c r="A1210" t="str">
        <f>IF(INDEX('Display 730 &amp; 1200'!$A:$A,ROW())="","",INDEX('Display 730 &amp; 1200'!$A:$A,ROW()))</f>
        <v>SURABAYA泗水</v>
      </c>
      <c r="B1210" t="str">
        <f>IF(INDEX('Display 730 &amp; 1200'!$B:$B,ROW())="","",INDEX('Display 730 &amp; 1200'!$B:$B,ROW()))</f>
        <v>ABDURROZAQ</v>
      </c>
      <c r="C1210" t="str">
        <f>IF(INDEX('Display 730 &amp; 1200'!$D:$D,ROW())="","",INDEX('Display 730 &amp; 1200'!$D:$D,ROW()))</f>
        <v>RINGINREJO</v>
      </c>
      <c r="D1210" t="e">
        <f>IF($C1210="",0,SUMIFS(#REF!,#REF!,$C1210,#REF!,"&gt;="&amp;'Display 730 &amp; 1200'!$AN$10,#REF!,"&lt;="&amp;'Display 730 &amp; 1200'!$AN$9))</f>
        <v>#REF!</v>
      </c>
      <c r="E1210" t="e">
        <f>IF($C1210="",0,SUMIFS(#REF!,#REF!,$C1210,#REF!,"&gt;="&amp;'Display 730 &amp; 1200'!$AN$12,#REF!,"&lt;="&amp;'Display 730 &amp; 1200'!$AN$11))</f>
        <v>#REF!</v>
      </c>
    </row>
    <row r="1211" spans="1:5">
      <c r="A1211" t="str">
        <f>IF(INDEX('Display 730 &amp; 1200'!$A:$A,ROW())="","",INDEX('Display 730 &amp; 1200'!$A:$A,ROW()))</f>
        <v>SURABAYA泗水</v>
      </c>
      <c r="B1211" t="str">
        <f>IF(INDEX('Display 730 &amp; 1200'!$B:$B,ROW())="","",INDEX('Display 730 &amp; 1200'!$B:$B,ROW()))</f>
        <v>ABDURROZAQ</v>
      </c>
      <c r="C1211" t="str">
        <f>IF(INDEX('Display 730 &amp; 1200'!$D:$D,ROW())="","",INDEX('Display 730 &amp; 1200'!$D:$D,ROW()))</f>
        <v>PARE_4</v>
      </c>
      <c r="D1211" t="e">
        <f>IF($C1211="",0,SUMIFS(#REF!,#REF!,$C1211,#REF!,"&gt;="&amp;'Display 730 &amp; 1200'!$AN$10,#REF!,"&lt;="&amp;'Display 730 &amp; 1200'!$AN$9))</f>
        <v>#REF!</v>
      </c>
      <c r="E1211" t="e">
        <f>IF($C1211="",0,SUMIFS(#REF!,#REF!,$C1211,#REF!,"&gt;="&amp;'Display 730 &amp; 1200'!$AN$12,#REF!,"&lt;="&amp;'Display 730 &amp; 1200'!$AN$11))</f>
        <v>#REF!</v>
      </c>
    </row>
    <row r="1212" spans="1:5">
      <c r="A1212" t="str">
        <f>IF(INDEX('Display 730 &amp; 1200'!$A:$A,ROW())="","",INDEX('Display 730 &amp; 1200'!$A:$A,ROW()))</f>
        <v>SURABAYA泗水</v>
      </c>
      <c r="B1212" t="str">
        <f>IF(INDEX('Display 730 &amp; 1200'!$B:$B,ROW())="","",INDEX('Display 730 &amp; 1200'!$B:$B,ROW()))</f>
        <v>ABDURROZAQ</v>
      </c>
      <c r="C1212" t="str">
        <f>IF(INDEX('Display 730 &amp; 1200'!$D:$D,ROW())="","",INDEX('Display 730 &amp; 1200'!$D:$D,ROW()))</f>
        <v>PLEMAHAN_3</v>
      </c>
      <c r="D1212" t="e">
        <f>IF($C1212="",0,SUMIFS(#REF!,#REF!,$C1212,#REF!,"&gt;="&amp;'Display 730 &amp; 1200'!$AN$10,#REF!,"&lt;="&amp;'Display 730 &amp; 1200'!$AN$9))</f>
        <v>#REF!</v>
      </c>
      <c r="E1212" t="e">
        <f>IF($C1212="",0,SUMIFS(#REF!,#REF!,$C1212,#REF!,"&gt;="&amp;'Display 730 &amp; 1200'!$AN$12,#REF!,"&lt;="&amp;'Display 730 &amp; 1200'!$AN$11))</f>
        <v>#REF!</v>
      </c>
    </row>
    <row r="1213" spans="1:5">
      <c r="A1213" t="str">
        <f>IF(INDEX('Display 730 &amp; 1200'!$A:$A,ROW())="","",INDEX('Display 730 &amp; 1200'!$A:$A,ROW()))</f>
        <v>SURABAYA泗水</v>
      </c>
      <c r="B1213" t="str">
        <f>IF(INDEX('Display 730 &amp; 1200'!$B:$B,ROW())="","",INDEX('Display 730 &amp; 1200'!$B:$B,ROW()))</f>
        <v>DHENI ULVA SUJATMIKO</v>
      </c>
      <c r="C1213" t="str">
        <f>IF(INDEX('Display 730 &amp; 1200'!$D:$D,ROW())="","",INDEX('Display 730 &amp; 1200'!$D:$D,ROW()))</f>
        <v>TULUNG_AGUNG</v>
      </c>
      <c r="D1213" t="e">
        <f>IF($C1213="",0,SUMIFS(#REF!,#REF!,$C1213,#REF!,"&gt;="&amp;'Display 730 &amp; 1200'!$AN$10,#REF!,"&lt;="&amp;'Display 730 &amp; 1200'!$AN$9))</f>
        <v>#REF!</v>
      </c>
      <c r="E1213" t="e">
        <f>IF($C1213="",0,SUMIFS(#REF!,#REF!,$C1213,#REF!,"&gt;="&amp;'Display 730 &amp; 1200'!$AN$12,#REF!,"&lt;="&amp;'Display 730 &amp; 1200'!$AN$11))</f>
        <v>#REF!</v>
      </c>
    </row>
    <row r="1214" spans="1:5">
      <c r="A1214" t="str">
        <f>IF(INDEX('Display 730 &amp; 1200'!$A:$A,ROW())="","",INDEX('Display 730 &amp; 1200'!$A:$A,ROW()))</f>
        <v>SURABAYA泗水</v>
      </c>
      <c r="B1214" t="str">
        <f>IF(INDEX('Display 730 &amp; 1200'!$B:$B,ROW())="","",INDEX('Display 730 &amp; 1200'!$B:$B,ROW()))</f>
        <v>DHENI ULVA SUJATMIKO</v>
      </c>
      <c r="C1214" t="str">
        <f>IF(INDEX('Display 730 &amp; 1200'!$D:$D,ROW())="","",INDEX('Display 730 &amp; 1200'!$D:$D,ROW()))</f>
        <v>CAMPUR_DARAT</v>
      </c>
      <c r="D1214" t="e">
        <f>IF($C1214="",0,SUMIFS(#REF!,#REF!,$C1214,#REF!,"&gt;="&amp;'Display 730 &amp; 1200'!$AN$10,#REF!,"&lt;="&amp;'Display 730 &amp; 1200'!$AN$9))</f>
        <v>#REF!</v>
      </c>
      <c r="E1214" t="e">
        <f>IF($C1214="",0,SUMIFS(#REF!,#REF!,$C1214,#REF!,"&gt;="&amp;'Display 730 &amp; 1200'!$AN$12,#REF!,"&lt;="&amp;'Display 730 &amp; 1200'!$AN$11))</f>
        <v>#REF!</v>
      </c>
    </row>
    <row r="1215" spans="1:5">
      <c r="A1215" t="str">
        <f>IF(INDEX('Display 730 &amp; 1200'!$A:$A,ROW())="","",INDEX('Display 730 &amp; 1200'!$A:$A,ROW()))</f>
        <v>SURABAYA泗水</v>
      </c>
      <c r="B1215" t="str">
        <f>IF(INDEX('Display 730 &amp; 1200'!$B:$B,ROW())="","",INDEX('Display 730 &amp; 1200'!$B:$B,ROW()))</f>
        <v>DHENI ULVA SUJATMIKO</v>
      </c>
      <c r="C1215" t="str">
        <f>IF(INDEX('Display 730 &amp; 1200'!$D:$D,ROW())="","",INDEX('Display 730 &amp; 1200'!$D:$D,ROW()))</f>
        <v>NGUNUT</v>
      </c>
      <c r="D1215" t="e">
        <f>IF($C1215="",0,SUMIFS(#REF!,#REF!,$C1215,#REF!,"&gt;="&amp;'Display 730 &amp; 1200'!$AN$10,#REF!,"&lt;="&amp;'Display 730 &amp; 1200'!$AN$9))</f>
        <v>#REF!</v>
      </c>
      <c r="E1215" t="e">
        <f>IF($C1215="",0,SUMIFS(#REF!,#REF!,$C1215,#REF!,"&gt;="&amp;'Display 730 &amp; 1200'!$AN$12,#REF!,"&lt;="&amp;'Display 730 &amp; 1200'!$AN$11))</f>
        <v>#REF!</v>
      </c>
    </row>
    <row r="1216" spans="1:5">
      <c r="A1216" t="str">
        <f>IF(INDEX('Display 730 &amp; 1200'!$A:$A,ROW())="","",INDEX('Display 730 &amp; 1200'!$A:$A,ROW()))</f>
        <v>SURABAYA泗水</v>
      </c>
      <c r="B1216" t="str">
        <f>IF(INDEX('Display 730 &amp; 1200'!$B:$B,ROW())="","",INDEX('Display 730 &amp; 1200'!$B:$B,ROW()))</f>
        <v>DHENI ULVA SUJATMIKO</v>
      </c>
      <c r="C1216" t="str">
        <f>IF(INDEX('Display 730 &amp; 1200'!$D:$D,ROW())="","",INDEX('Display 730 &amp; 1200'!$D:$D,ROW()))</f>
        <v>KAUMAN</v>
      </c>
      <c r="D1216" t="e">
        <f>IF($C1216="",0,SUMIFS(#REF!,#REF!,$C1216,#REF!,"&gt;="&amp;'Display 730 &amp; 1200'!$AN$10,#REF!,"&lt;="&amp;'Display 730 &amp; 1200'!$AN$9))</f>
        <v>#REF!</v>
      </c>
      <c r="E1216" t="e">
        <f>IF($C1216="",0,SUMIFS(#REF!,#REF!,$C1216,#REF!,"&gt;="&amp;'Display 730 &amp; 1200'!$AN$12,#REF!,"&lt;="&amp;'Display 730 &amp; 1200'!$AN$11))</f>
        <v>#REF!</v>
      </c>
    </row>
    <row r="1217" spans="1:5">
      <c r="A1217" t="str">
        <f>IF(INDEX('Display 730 &amp; 1200'!$A:$A,ROW())="","",INDEX('Display 730 &amp; 1200'!$A:$A,ROW()))</f>
        <v>SURABAYA泗水</v>
      </c>
      <c r="B1217" t="str">
        <f>IF(INDEX('Display 730 &amp; 1200'!$B:$B,ROW())="","",INDEX('Display 730 &amp; 1200'!$B:$B,ROW()))</f>
        <v>DHENI ULVA SUJATMIKO</v>
      </c>
      <c r="C1217" t="str">
        <f>IF(INDEX('Display 730 &amp; 1200'!$D:$D,ROW())="","",INDEX('Display 730 &amp; 1200'!$D:$D,ROW()))</f>
        <v>BOYOLANGU</v>
      </c>
      <c r="D1217" t="e">
        <f>IF($C1217="",0,SUMIFS(#REF!,#REF!,$C1217,#REF!,"&gt;="&amp;'Display 730 &amp; 1200'!$AN$10,#REF!,"&lt;="&amp;'Display 730 &amp; 1200'!$AN$9))</f>
        <v>#REF!</v>
      </c>
      <c r="E1217" t="e">
        <f>IF($C1217="",0,SUMIFS(#REF!,#REF!,$C1217,#REF!,"&gt;="&amp;'Display 730 &amp; 1200'!$AN$12,#REF!,"&lt;="&amp;'Display 730 &amp; 1200'!$AN$11))</f>
        <v>#REF!</v>
      </c>
    </row>
    <row r="1218" spans="1:5">
      <c r="A1218" t="str">
        <f>IF(INDEX('Display 730 &amp; 1200'!$A:$A,ROW())="","",INDEX('Display 730 &amp; 1200'!$A:$A,ROW()))</f>
        <v>SURABAYA泗水</v>
      </c>
      <c r="B1218" t="str">
        <f>IF(INDEX('Display 730 &amp; 1200'!$B:$B,ROW())="","",INDEX('Display 730 &amp; 1200'!$B:$B,ROW()))</f>
        <v>DHENI ULVA SUJATMIKO</v>
      </c>
      <c r="C1218" t="str">
        <f>IF(INDEX('Display 730 &amp; 1200'!$D:$D,ROW())="","",INDEX('Display 730 &amp; 1200'!$D:$D,ROW()))</f>
        <v>GONDANGRAYA</v>
      </c>
      <c r="D1218" t="e">
        <f>IF($C1218="",0,SUMIFS(#REF!,#REF!,$C1218,#REF!,"&gt;="&amp;'Display 730 &amp; 1200'!$AN$10,#REF!,"&lt;="&amp;'Display 730 &amp; 1200'!$AN$9))</f>
        <v>#REF!</v>
      </c>
      <c r="E1218" t="e">
        <f>IF($C1218="",0,SUMIFS(#REF!,#REF!,$C1218,#REF!,"&gt;="&amp;'Display 730 &amp; 1200'!$AN$12,#REF!,"&lt;="&amp;'Display 730 &amp; 1200'!$AN$11))</f>
        <v>#REF!</v>
      </c>
    </row>
    <row r="1219" spans="1:5">
      <c r="A1219" t="str">
        <f>IF(INDEX('Display 730 &amp; 1200'!$A:$A,ROW())="","",INDEX('Display 730 &amp; 1200'!$A:$A,ROW()))</f>
        <v>SURABAYA泗水</v>
      </c>
      <c r="B1219" t="str">
        <f>IF(INDEX('Display 730 &amp; 1200'!$B:$B,ROW())="","",INDEX('Display 730 &amp; 1200'!$B:$B,ROW()))</f>
        <v>DHENI ULVA SUJATMIKO</v>
      </c>
      <c r="C1219" t="str">
        <f>IF(INDEX('Display 730 &amp; 1200'!$D:$D,ROW())="","",INDEX('Display 730 &amp; 1200'!$D:$D,ROW()))</f>
        <v>DC_TULUNG_AGUNG</v>
      </c>
      <c r="D1219" t="e">
        <f>IF($C1219="",0,SUMIFS(#REF!,#REF!,$C1219,#REF!,"&gt;="&amp;'Display 730 &amp; 1200'!$AN$10,#REF!,"&lt;="&amp;'Display 730 &amp; 1200'!$AN$9))</f>
        <v>#REF!</v>
      </c>
      <c r="E1219" t="e">
        <f>IF($C1219="",0,SUMIFS(#REF!,#REF!,$C1219,#REF!,"&gt;="&amp;'Display 730 &amp; 1200'!$AN$12,#REF!,"&lt;="&amp;'Display 730 &amp; 1200'!$AN$11))</f>
        <v>#REF!</v>
      </c>
    </row>
    <row r="1220" spans="1:5">
      <c r="A1220" t="str">
        <f>IF(INDEX('Display 730 &amp; 1200'!$A:$A,ROW())="","",INDEX('Display 730 &amp; 1200'!$A:$A,ROW()))</f>
        <v>SURABAYA泗水</v>
      </c>
      <c r="B1220" t="str">
        <f>IF(INDEX('Display 730 &amp; 1200'!$B:$B,ROW())="","",INDEX('Display 730 &amp; 1200'!$B:$B,ROW()))</f>
        <v>DHENI ULVA SUJATMIKO</v>
      </c>
      <c r="C1220" t="str">
        <f>IF(INDEX('Display 730 &amp; 1200'!$D:$D,ROW())="","",INDEX('Display 730 &amp; 1200'!$D:$D,ROW()))</f>
        <v>TRENGGALEK</v>
      </c>
      <c r="D1220" t="e">
        <f>IF($C1220="",0,SUMIFS(#REF!,#REF!,$C1220,#REF!,"&gt;="&amp;'Display 730 &amp; 1200'!$AN$10,#REF!,"&lt;="&amp;'Display 730 &amp; 1200'!$AN$9))</f>
        <v>#REF!</v>
      </c>
      <c r="E1220" t="e">
        <f>IF($C1220="",0,SUMIFS(#REF!,#REF!,$C1220,#REF!,"&gt;="&amp;'Display 730 &amp; 1200'!$AN$12,#REF!,"&lt;="&amp;'Display 730 &amp; 1200'!$AN$11))</f>
        <v>#REF!</v>
      </c>
    </row>
    <row r="1221" spans="1:5">
      <c r="A1221" t="str">
        <f>IF(INDEX('Display 730 &amp; 1200'!$A:$A,ROW())="","",INDEX('Display 730 &amp; 1200'!$A:$A,ROW()))</f>
        <v>SURABAYA泗水</v>
      </c>
      <c r="B1221" t="str">
        <f>IF(INDEX('Display 730 &amp; 1200'!$B:$B,ROW())="","",INDEX('Display 730 &amp; 1200'!$B:$B,ROW()))</f>
        <v>DHENI ULVA SUJATMIKO</v>
      </c>
      <c r="C1221" t="str">
        <f>IF(INDEX('Display 730 &amp; 1200'!$D:$D,ROW())="","",INDEX('Display 730 &amp; 1200'!$D:$D,ROW()))</f>
        <v>GANDUSARI_1</v>
      </c>
      <c r="D1221" t="e">
        <f>IF($C1221="",0,SUMIFS(#REF!,#REF!,$C1221,#REF!,"&gt;="&amp;'Display 730 &amp; 1200'!$AN$10,#REF!,"&lt;="&amp;'Display 730 &amp; 1200'!$AN$9))</f>
        <v>#REF!</v>
      </c>
      <c r="E1221" t="e">
        <f>IF($C1221="",0,SUMIFS(#REF!,#REF!,$C1221,#REF!,"&gt;="&amp;'Display 730 &amp; 1200'!$AN$12,#REF!,"&lt;="&amp;'Display 730 &amp; 1200'!$AN$11))</f>
        <v>#REF!</v>
      </c>
    </row>
    <row r="1222" spans="1:5">
      <c r="A1222" t="str">
        <f>IF(INDEX('Display 730 &amp; 1200'!$A:$A,ROW())="","",INDEX('Display 730 &amp; 1200'!$A:$A,ROW()))</f>
        <v>SURABAYA泗水</v>
      </c>
      <c r="B1222" t="str">
        <f>IF(INDEX('Display 730 &amp; 1200'!$B:$B,ROW())="","",INDEX('Display 730 &amp; 1200'!$B:$B,ROW()))</f>
        <v>DHENI ULVA SUJATMIKO</v>
      </c>
      <c r="C1222" t="str">
        <f>IF(INDEX('Display 730 &amp; 1200'!$D:$D,ROW())="","",INDEX('Display 730 &amp; 1200'!$D:$D,ROW()))</f>
        <v>POGALAN</v>
      </c>
      <c r="D1222" t="e">
        <f>IF($C1222="",0,SUMIFS(#REF!,#REF!,$C1222,#REF!,"&gt;="&amp;'Display 730 &amp; 1200'!$AN$10,#REF!,"&lt;="&amp;'Display 730 &amp; 1200'!$AN$9))</f>
        <v>#REF!</v>
      </c>
      <c r="E1222" t="e">
        <f>IF($C1222="",0,SUMIFS(#REF!,#REF!,$C1222,#REF!,"&gt;="&amp;'Display 730 &amp; 1200'!$AN$12,#REF!,"&lt;="&amp;'Display 730 &amp; 1200'!$AN$11))</f>
        <v>#REF!</v>
      </c>
    </row>
    <row r="1223" spans="1:5">
      <c r="A1223" t="str">
        <f>IF(INDEX('Display 730 &amp; 1200'!$A:$A,ROW())="","",INDEX('Display 730 &amp; 1200'!$A:$A,ROW()))</f>
        <v>SURABAYA泗水</v>
      </c>
      <c r="B1223" t="str">
        <f>IF(INDEX('Display 730 &amp; 1200'!$B:$B,ROW())="","",INDEX('Display 730 &amp; 1200'!$B:$B,ROW()))</f>
        <v>DHENI ULVA SUJATMIKO</v>
      </c>
      <c r="C1223" t="str">
        <f>IF(INDEX('Display 730 &amp; 1200'!$D:$D,ROW())="","",INDEX('Display 730 &amp; 1200'!$D:$D,ROW()))</f>
        <v>KARANGAN_1</v>
      </c>
      <c r="D1223" t="e">
        <f>IF($C1223="",0,SUMIFS(#REF!,#REF!,$C1223,#REF!,"&gt;="&amp;'Display 730 &amp; 1200'!$AN$10,#REF!,"&lt;="&amp;'Display 730 &amp; 1200'!$AN$9))</f>
        <v>#REF!</v>
      </c>
      <c r="E1223" t="e">
        <f>IF($C1223="",0,SUMIFS(#REF!,#REF!,$C1223,#REF!,"&gt;="&amp;'Display 730 &amp; 1200'!$AN$12,#REF!,"&lt;="&amp;'Display 730 &amp; 1200'!$AN$11))</f>
        <v>#REF!</v>
      </c>
    </row>
    <row r="1224" spans="1:5">
      <c r="A1224" t="str">
        <f>IF(INDEX('Display 730 &amp; 1200'!$A:$A,ROW())="","",INDEX('Display 730 &amp; 1200'!$A:$A,ROW()))</f>
        <v>SURABAYA泗水</v>
      </c>
      <c r="B1224" t="str">
        <f>IF(INDEX('Display 730 &amp; 1200'!$B:$B,ROW())="","",INDEX('Display 730 &amp; 1200'!$B:$B,ROW()))</f>
        <v>VINSA MUSTOFA ANWAR</v>
      </c>
      <c r="C1224" t="str">
        <f>IF(INDEX('Display 730 &amp; 1200'!$D:$D,ROW())="","",INDEX('Display 730 &amp; 1200'!$D:$D,ROW()))</f>
        <v>DIWEK_1</v>
      </c>
      <c r="D1224" t="e">
        <f>IF($C1224="",0,SUMIFS(#REF!,#REF!,$C1224,#REF!,"&gt;="&amp;'Display 730 &amp; 1200'!$AN$10,#REF!,"&lt;="&amp;'Display 730 &amp; 1200'!$AN$9))</f>
        <v>#REF!</v>
      </c>
      <c r="E1224" t="e">
        <f>IF($C1224="",0,SUMIFS(#REF!,#REF!,$C1224,#REF!,"&gt;="&amp;'Display 730 &amp; 1200'!$AN$12,#REF!,"&lt;="&amp;'Display 730 &amp; 1200'!$AN$11))</f>
        <v>#REF!</v>
      </c>
    </row>
    <row r="1225" spans="1:5">
      <c r="A1225" t="str">
        <f>IF(INDEX('Display 730 &amp; 1200'!$A:$A,ROW())="","",INDEX('Display 730 &amp; 1200'!$A:$A,ROW()))</f>
        <v>SURABAYA泗水</v>
      </c>
      <c r="B1225" t="str">
        <f>IF(INDEX('Display 730 &amp; 1200'!$B:$B,ROW())="","",INDEX('Display 730 &amp; 1200'!$B:$B,ROW()))</f>
        <v>VINSA MUSTOFA ANWAR</v>
      </c>
      <c r="C1225" t="str">
        <f>IF(INDEX('Display 730 &amp; 1200'!$D:$D,ROW())="","",INDEX('Display 730 &amp; 1200'!$D:$D,ROW()))</f>
        <v>MOJOAGUNG</v>
      </c>
      <c r="D1225" t="e">
        <f>IF($C1225="",0,SUMIFS(#REF!,#REF!,$C1225,#REF!,"&gt;="&amp;'Display 730 &amp; 1200'!$AN$10,#REF!,"&lt;="&amp;'Display 730 &amp; 1200'!$AN$9))</f>
        <v>#REF!</v>
      </c>
      <c r="E1225" t="e">
        <f>IF($C1225="",0,SUMIFS(#REF!,#REF!,$C1225,#REF!,"&gt;="&amp;'Display 730 &amp; 1200'!$AN$12,#REF!,"&lt;="&amp;'Display 730 &amp; 1200'!$AN$11))</f>
        <v>#REF!</v>
      </c>
    </row>
    <row r="1226" spans="1:5">
      <c r="A1226" t="str">
        <f>IF(INDEX('Display 730 &amp; 1200'!$A:$A,ROW())="","",INDEX('Display 730 &amp; 1200'!$A:$A,ROW()))</f>
        <v>SURABAYA泗水</v>
      </c>
      <c r="B1226" t="str">
        <f>IF(INDEX('Display 730 &amp; 1200'!$B:$B,ROW())="","",INDEX('Display 730 &amp; 1200'!$B:$B,ROW()))</f>
        <v>VINSA MUSTOFA ANWAR</v>
      </c>
      <c r="C1226" t="str">
        <f>IF(INDEX('Display 730 &amp; 1200'!$D:$D,ROW())="","",INDEX('Display 730 &amp; 1200'!$D:$D,ROW()))</f>
        <v>PERAK</v>
      </c>
      <c r="D1226" t="e">
        <f>IF($C1226="",0,SUMIFS(#REF!,#REF!,$C1226,#REF!,"&gt;="&amp;'Display 730 &amp; 1200'!$AN$10,#REF!,"&lt;="&amp;'Display 730 &amp; 1200'!$AN$9))</f>
        <v>#REF!</v>
      </c>
      <c r="E1226" t="e">
        <f>IF($C1226="",0,SUMIFS(#REF!,#REF!,$C1226,#REF!,"&gt;="&amp;'Display 730 &amp; 1200'!$AN$12,#REF!,"&lt;="&amp;'Display 730 &amp; 1200'!$AN$11))</f>
        <v>#REF!</v>
      </c>
    </row>
    <row r="1227" spans="1:5">
      <c r="A1227" t="str">
        <f>IF(INDEX('Display 730 &amp; 1200'!$A:$A,ROW())="","",INDEX('Display 730 &amp; 1200'!$A:$A,ROW()))</f>
        <v>SURABAYA泗水</v>
      </c>
      <c r="B1227" t="str">
        <f>IF(INDEX('Display 730 &amp; 1200'!$B:$B,ROW())="","",INDEX('Display 730 &amp; 1200'!$B:$B,ROW()))</f>
        <v>VINSA MUSTOFA ANWAR</v>
      </c>
      <c r="C1227" t="str">
        <f>IF(INDEX('Display 730 &amp; 1200'!$D:$D,ROW())="","",INDEX('Display 730 &amp; 1200'!$D:$D,ROW()))</f>
        <v>JOMBANG_2</v>
      </c>
      <c r="D1227" t="e">
        <f>IF($C1227="",0,SUMIFS(#REF!,#REF!,$C1227,#REF!,"&gt;="&amp;'Display 730 &amp; 1200'!$AN$10,#REF!,"&lt;="&amp;'Display 730 &amp; 1200'!$AN$9))</f>
        <v>#REF!</v>
      </c>
      <c r="E1227" t="e">
        <f>IF($C1227="",0,SUMIFS(#REF!,#REF!,$C1227,#REF!,"&gt;="&amp;'Display 730 &amp; 1200'!$AN$12,#REF!,"&lt;="&amp;'Display 730 &amp; 1200'!$AN$11))</f>
        <v>#REF!</v>
      </c>
    </row>
    <row r="1228" spans="1:5">
      <c r="A1228" t="str">
        <f>IF(INDEX('Display 730 &amp; 1200'!$A:$A,ROW())="","",INDEX('Display 730 &amp; 1200'!$A:$A,ROW()))</f>
        <v>SURABAYA泗水</v>
      </c>
      <c r="B1228" t="str">
        <f>IF(INDEX('Display 730 &amp; 1200'!$B:$B,ROW())="","",INDEX('Display 730 &amp; 1200'!$B:$B,ROW()))</f>
        <v>VINSA MUSTOFA ANWAR</v>
      </c>
      <c r="C1228" t="str">
        <f>IF(INDEX('Display 730 &amp; 1200'!$D:$D,ROW())="","",INDEX('Display 730 &amp; 1200'!$D:$D,ROW()))</f>
        <v>TEMBELANG_1</v>
      </c>
      <c r="D1228" t="e">
        <f>IF($C1228="",0,SUMIFS(#REF!,#REF!,$C1228,#REF!,"&gt;="&amp;'Display 730 &amp; 1200'!$AN$10,#REF!,"&lt;="&amp;'Display 730 &amp; 1200'!$AN$9))</f>
        <v>#REF!</v>
      </c>
      <c r="E1228" t="e">
        <f>IF($C1228="",0,SUMIFS(#REF!,#REF!,$C1228,#REF!,"&gt;="&amp;'Display 730 &amp; 1200'!$AN$12,#REF!,"&lt;="&amp;'Display 730 &amp; 1200'!$AN$11))</f>
        <v>#REF!</v>
      </c>
    </row>
    <row r="1229" spans="1:5">
      <c r="A1229" t="str">
        <f>IF(INDEX('Display 730 &amp; 1200'!$A:$A,ROW())="","",INDEX('Display 730 &amp; 1200'!$A:$A,ROW()))</f>
        <v>SURABAYA泗水</v>
      </c>
      <c r="B1229" t="str">
        <f>IF(INDEX('Display 730 &amp; 1200'!$B:$B,ROW())="","",INDEX('Display 730 &amp; 1200'!$B:$B,ROW()))</f>
        <v>VINSA MUSTOFA ANWAR</v>
      </c>
      <c r="C1229" t="str">
        <f>IF(INDEX('Display 730 &amp; 1200'!$D:$D,ROW())="","",INDEX('Display 730 &amp; 1200'!$D:$D,ROW()))</f>
        <v>KABUH</v>
      </c>
      <c r="D1229" t="e">
        <f>IF($C1229="",0,SUMIFS(#REF!,#REF!,$C1229,#REF!,"&gt;="&amp;'Display 730 &amp; 1200'!$AN$10,#REF!,"&lt;="&amp;'Display 730 &amp; 1200'!$AN$9))</f>
        <v>#REF!</v>
      </c>
      <c r="E1229" t="e">
        <f>IF($C1229="",0,SUMIFS(#REF!,#REF!,$C1229,#REF!,"&gt;="&amp;'Display 730 &amp; 1200'!$AN$12,#REF!,"&lt;="&amp;'Display 730 &amp; 1200'!$AN$11))</f>
        <v>#REF!</v>
      </c>
    </row>
    <row r="1230" spans="1:5">
      <c r="A1230" t="str">
        <f>IF(INDEX('Display 730 &amp; 1200'!$A:$A,ROW())="","",INDEX('Display 730 &amp; 1200'!$A:$A,ROW()))</f>
        <v>SURABAYA泗水</v>
      </c>
      <c r="B1230" t="str">
        <f>IF(INDEX('Display 730 &amp; 1200'!$B:$B,ROW())="","",INDEX('Display 730 &amp; 1200'!$B:$B,ROW()))</f>
        <v>VINSA MUSTOFA ANWAR</v>
      </c>
      <c r="C1230" t="str">
        <f>IF(INDEX('Display 730 &amp; 1200'!$D:$D,ROW())="","",INDEX('Display 730 &amp; 1200'!$D:$D,ROW()))</f>
        <v>MOJOWARNO</v>
      </c>
      <c r="D1230" t="e">
        <f>IF($C1230="",0,SUMIFS(#REF!,#REF!,$C1230,#REF!,"&gt;="&amp;'Display 730 &amp; 1200'!$AN$10,#REF!,"&lt;="&amp;'Display 730 &amp; 1200'!$AN$9))</f>
        <v>#REF!</v>
      </c>
      <c r="E1230" t="e">
        <f>IF($C1230="",0,SUMIFS(#REF!,#REF!,$C1230,#REF!,"&gt;="&amp;'Display 730 &amp; 1200'!$AN$12,#REF!,"&lt;="&amp;'Display 730 &amp; 1200'!$AN$11))</f>
        <v>#REF!</v>
      </c>
    </row>
    <row r="1231" spans="1:5">
      <c r="A1231" t="str">
        <f>IF(INDEX('Display 730 &amp; 1200'!$A:$A,ROW())="","",INDEX('Display 730 &amp; 1200'!$A:$A,ROW()))</f>
        <v>SURABAYA泗水</v>
      </c>
      <c r="B1231" t="str">
        <f>IF(INDEX('Display 730 &amp; 1200'!$B:$B,ROW())="","",INDEX('Display 730 &amp; 1200'!$B:$B,ROW()))</f>
        <v>ABDURROZAQ</v>
      </c>
      <c r="C1231" t="str">
        <f>IF(INDEX('Display 730 &amp; 1200'!$D:$D,ROW())="","",INDEX('Display 730 &amp; 1200'!$D:$D,ROW()))</f>
        <v>NGANJUK_3</v>
      </c>
      <c r="D1231" t="e">
        <f>IF($C1231="",0,SUMIFS(#REF!,#REF!,$C1231,#REF!,"&gt;="&amp;'Display 730 &amp; 1200'!$AN$10,#REF!,"&lt;="&amp;'Display 730 &amp; 1200'!$AN$9))</f>
        <v>#REF!</v>
      </c>
      <c r="E1231" t="e">
        <f>IF($C1231="",0,SUMIFS(#REF!,#REF!,$C1231,#REF!,"&gt;="&amp;'Display 730 &amp; 1200'!$AN$12,#REF!,"&lt;="&amp;'Display 730 &amp; 1200'!$AN$11))</f>
        <v>#REF!</v>
      </c>
    </row>
    <row r="1232" spans="1:5">
      <c r="A1232" t="str">
        <f>IF(INDEX('Display 730 &amp; 1200'!$A:$A,ROW())="","",INDEX('Display 730 &amp; 1200'!$A:$A,ROW()))</f>
        <v>SURABAYA泗水</v>
      </c>
      <c r="B1232" t="str">
        <f>IF(INDEX('Display 730 &amp; 1200'!$B:$B,ROW())="","",INDEX('Display 730 &amp; 1200'!$B:$B,ROW()))</f>
        <v>ABDURROZAQ</v>
      </c>
      <c r="C1232" t="str">
        <f>IF(INDEX('Display 730 &amp; 1200'!$D:$D,ROW())="","",INDEX('Display 730 &amp; 1200'!$D:$D,ROW()))</f>
        <v>KERTOSONO</v>
      </c>
      <c r="D1232" t="e">
        <f>IF($C1232="",0,SUMIFS(#REF!,#REF!,$C1232,#REF!,"&gt;="&amp;'Display 730 &amp; 1200'!$AN$10,#REF!,"&lt;="&amp;'Display 730 &amp; 1200'!$AN$9))</f>
        <v>#REF!</v>
      </c>
      <c r="E1232" t="e">
        <f>IF($C1232="",0,SUMIFS(#REF!,#REF!,$C1232,#REF!,"&gt;="&amp;'Display 730 &amp; 1200'!$AN$12,#REF!,"&lt;="&amp;'Display 730 &amp; 1200'!$AN$11))</f>
        <v>#REF!</v>
      </c>
    </row>
    <row r="1233" spans="1:5">
      <c r="A1233" t="str">
        <f>IF(INDEX('Display 730 &amp; 1200'!$A:$A,ROW())="","",INDEX('Display 730 &amp; 1200'!$A:$A,ROW()))</f>
        <v>SURABAYA泗水</v>
      </c>
      <c r="B1233" t="str">
        <f>IF(INDEX('Display 730 &amp; 1200'!$B:$B,ROW())="","",INDEX('Display 730 &amp; 1200'!$B:$B,ROW()))</f>
        <v>ABDURROZAQ</v>
      </c>
      <c r="C1233" t="str">
        <f>IF(INDEX('Display 730 &amp; 1200'!$D:$D,ROW())="","",INDEX('Display 730 &amp; 1200'!$D:$D,ROW()))</f>
        <v>LOCERET</v>
      </c>
      <c r="D1233" t="e">
        <f>IF($C1233="",0,SUMIFS(#REF!,#REF!,$C1233,#REF!,"&gt;="&amp;'Display 730 &amp; 1200'!$AN$10,#REF!,"&lt;="&amp;'Display 730 &amp; 1200'!$AN$9))</f>
        <v>#REF!</v>
      </c>
      <c r="E1233" t="e">
        <f>IF($C1233="",0,SUMIFS(#REF!,#REF!,$C1233,#REF!,"&gt;="&amp;'Display 730 &amp; 1200'!$AN$12,#REF!,"&lt;="&amp;'Display 730 &amp; 1200'!$AN$11))</f>
        <v>#REF!</v>
      </c>
    </row>
    <row r="1234" spans="1:5">
      <c r="A1234" t="str">
        <f>IF(INDEX('Display 730 &amp; 1200'!$A:$A,ROW())="","",INDEX('Display 730 &amp; 1200'!$A:$A,ROW()))</f>
        <v>SURABAYA泗水</v>
      </c>
      <c r="B1234" t="str">
        <f>IF(INDEX('Display 730 &amp; 1200'!$B:$B,ROW())="","",INDEX('Display 730 &amp; 1200'!$B:$B,ROW()))</f>
        <v>ABDURROZAQ</v>
      </c>
      <c r="C1234" t="str">
        <f>IF(INDEX('Display 730 &amp; 1200'!$D:$D,ROW())="","",INDEX('Display 730 &amp; 1200'!$D:$D,ROW()))</f>
        <v>WARUJAYENG</v>
      </c>
      <c r="D1234" t="e">
        <f>IF($C1234="",0,SUMIFS(#REF!,#REF!,$C1234,#REF!,"&gt;="&amp;'Display 730 &amp; 1200'!$AN$10,#REF!,"&lt;="&amp;'Display 730 &amp; 1200'!$AN$9))</f>
        <v>#REF!</v>
      </c>
      <c r="E1234" t="e">
        <f>IF($C1234="",0,SUMIFS(#REF!,#REF!,$C1234,#REF!,"&gt;="&amp;'Display 730 &amp; 1200'!$AN$12,#REF!,"&lt;="&amp;'Display 730 &amp; 1200'!$AN$11))</f>
        <v>#REF!</v>
      </c>
    </row>
    <row r="1235" spans="1:5">
      <c r="A1235" t="str">
        <f>IF(INDEX('Display 730 &amp; 1200'!$A:$A,ROW())="","",INDEX('Display 730 &amp; 1200'!$A:$A,ROW()))</f>
        <v>SURABAYA泗水</v>
      </c>
      <c r="B1235" t="str">
        <f>IF(INDEX('Display 730 &amp; 1200'!$B:$B,ROW())="","",INDEX('Display 730 &amp; 1200'!$B:$B,ROW()))</f>
        <v>ABDURROZAQ</v>
      </c>
      <c r="C1235" t="str">
        <f>IF(INDEX('Display 730 &amp; 1200'!$D:$D,ROW())="","",INDEX('Display 730 &amp; 1200'!$D:$D,ROW()))</f>
        <v>PRAMBON</v>
      </c>
      <c r="D1235" t="e">
        <f>IF($C1235="",0,SUMIFS(#REF!,#REF!,$C1235,#REF!,"&gt;="&amp;'Display 730 &amp; 1200'!$AN$10,#REF!,"&lt;="&amp;'Display 730 &amp; 1200'!$AN$9))</f>
        <v>#REF!</v>
      </c>
      <c r="E1235" t="e">
        <f>IF($C1235="",0,SUMIFS(#REF!,#REF!,$C1235,#REF!,"&gt;="&amp;'Display 730 &amp; 1200'!$AN$12,#REF!,"&lt;="&amp;'Display 730 &amp; 1200'!$AN$11))</f>
        <v>#REF!</v>
      </c>
    </row>
    <row r="1236" spans="1:5">
      <c r="A1236" t="str">
        <f>IF(INDEX('Display 730 &amp; 1200'!$A:$A,ROW())="","",INDEX('Display 730 &amp; 1200'!$A:$A,ROW()))</f>
        <v>SURABAYA泗水</v>
      </c>
      <c r="B1236" t="str">
        <f>IF(INDEX('Display 730 &amp; 1200'!$B:$B,ROW())="","",INDEX('Display 730 &amp; 1200'!$B:$B,ROW()))</f>
        <v>ABDURROZAQ</v>
      </c>
      <c r="C1236" t="str">
        <f>IF(INDEX('Display 730 &amp; 1200'!$D:$D,ROW())="","",INDEX('Display 730 &amp; 1200'!$D:$D,ROW()))</f>
        <v>NGANJUK_1</v>
      </c>
      <c r="D1236" t="e">
        <f>IF($C1236="",0,SUMIFS(#REF!,#REF!,$C1236,#REF!,"&gt;="&amp;'Display 730 &amp; 1200'!$AN$10,#REF!,"&lt;="&amp;'Display 730 &amp; 1200'!$AN$9))</f>
        <v>#REF!</v>
      </c>
      <c r="E1236" t="e">
        <f>IF($C1236="",0,SUMIFS(#REF!,#REF!,$C1236,#REF!,"&gt;="&amp;'Display 730 &amp; 1200'!$AN$12,#REF!,"&lt;="&amp;'Display 730 &amp; 1200'!$AN$11))</f>
        <v>#REF!</v>
      </c>
    </row>
    <row r="1237" spans="1:5">
      <c r="A1237" t="str">
        <f>IF(INDEX('Display 730 &amp; 1200'!$A:$A,ROW())="","",INDEX('Display 730 &amp; 1200'!$A:$A,ROW()))</f>
        <v>SURABAYA泗水</v>
      </c>
      <c r="B1237" t="str">
        <f>IF(INDEX('Display 730 &amp; 1200'!$B:$B,ROW())="","",INDEX('Display 730 &amp; 1200'!$B:$B,ROW()))</f>
        <v>VINSA MUSTOFA ANWAR</v>
      </c>
      <c r="C1237" t="str">
        <f>IF(INDEX('Display 730 &amp; 1200'!$D:$D,ROW())="","",INDEX('Display 730 &amp; 1200'!$D:$D,ROW()))</f>
        <v>MOJOSARI</v>
      </c>
      <c r="D1237" t="e">
        <f>IF($C1237="",0,SUMIFS(#REF!,#REF!,$C1237,#REF!,"&gt;="&amp;'Display 730 &amp; 1200'!$AN$10,#REF!,"&lt;="&amp;'Display 730 &amp; 1200'!$AN$9))</f>
        <v>#REF!</v>
      </c>
      <c r="E1237" t="e">
        <f>IF($C1237="",0,SUMIFS(#REF!,#REF!,$C1237,#REF!,"&gt;="&amp;'Display 730 &amp; 1200'!$AN$12,#REF!,"&lt;="&amp;'Display 730 &amp; 1200'!$AN$11))</f>
        <v>#REF!</v>
      </c>
    </row>
    <row r="1238" spans="1:5">
      <c r="A1238" t="str">
        <f>IF(INDEX('Display 730 &amp; 1200'!$A:$A,ROW())="","",INDEX('Display 730 &amp; 1200'!$A:$A,ROW()))</f>
        <v>SURABAYA泗水</v>
      </c>
      <c r="B1238" t="str">
        <f>IF(INDEX('Display 730 &amp; 1200'!$B:$B,ROW())="","",INDEX('Display 730 &amp; 1200'!$B:$B,ROW()))</f>
        <v>VINSA MUSTOFA ANWAR</v>
      </c>
      <c r="C1238" t="str">
        <f>IF(INDEX('Display 730 &amp; 1200'!$D:$D,ROW())="","",INDEX('Display 730 &amp; 1200'!$D:$D,ROW()))</f>
        <v>DC_MAJAPAHIT</v>
      </c>
      <c r="D1238" t="e">
        <f>IF($C1238="",0,SUMIFS(#REF!,#REF!,$C1238,#REF!,"&gt;="&amp;'Display 730 &amp; 1200'!$AN$10,#REF!,"&lt;="&amp;'Display 730 &amp; 1200'!$AN$9))</f>
        <v>#REF!</v>
      </c>
      <c r="E1238" t="e">
        <f>IF($C1238="",0,SUMIFS(#REF!,#REF!,$C1238,#REF!,"&gt;="&amp;'Display 730 &amp; 1200'!$AN$12,#REF!,"&lt;="&amp;'Display 730 &amp; 1200'!$AN$11))</f>
        <v>#REF!</v>
      </c>
    </row>
    <row r="1239" spans="1:5">
      <c r="A1239" t="str">
        <f>IF(INDEX('Display 730 &amp; 1200'!$A:$A,ROW())="","",INDEX('Display 730 &amp; 1200'!$A:$A,ROW()))</f>
        <v>SURABAYA泗水</v>
      </c>
      <c r="B1239" t="str">
        <f>IF(INDEX('Display 730 &amp; 1200'!$B:$B,ROW())="","",INDEX('Display 730 &amp; 1200'!$B:$B,ROW()))</f>
        <v>VINSA MUSTOFA ANWAR</v>
      </c>
      <c r="C1239" t="str">
        <f>IF(INDEX('Display 730 &amp; 1200'!$D:$D,ROW())="","",INDEX('Display 730 &amp; 1200'!$D:$D,ROW()))</f>
        <v>BRANGKAL</v>
      </c>
      <c r="D1239" t="e">
        <f>IF($C1239="",0,SUMIFS(#REF!,#REF!,$C1239,#REF!,"&gt;="&amp;'Display 730 &amp; 1200'!$AN$10,#REF!,"&lt;="&amp;'Display 730 &amp; 1200'!$AN$9))</f>
        <v>#REF!</v>
      </c>
      <c r="E1239" t="e">
        <f>IF($C1239="",0,SUMIFS(#REF!,#REF!,$C1239,#REF!,"&gt;="&amp;'Display 730 &amp; 1200'!$AN$12,#REF!,"&lt;="&amp;'Display 730 &amp; 1200'!$AN$11))</f>
        <v>#REF!</v>
      </c>
    </row>
    <row r="1240" spans="1:5">
      <c r="A1240" t="str">
        <f>IF(INDEX('Display 730 &amp; 1200'!$A:$A,ROW())="","",INDEX('Display 730 &amp; 1200'!$A:$A,ROW()))</f>
        <v>SURABAYA泗水</v>
      </c>
      <c r="B1240" t="str">
        <f>IF(INDEX('Display 730 &amp; 1200'!$B:$B,ROW())="","",INDEX('Display 730 &amp; 1200'!$B:$B,ROW()))</f>
        <v>VINSA MUSTOFA ANWAR</v>
      </c>
      <c r="C1240" t="str">
        <f>IF(INDEX('Display 730 &amp; 1200'!$D:$D,ROW())="","",INDEX('Display 730 &amp; 1200'!$D:$D,ROW()))</f>
        <v>DLANGGU</v>
      </c>
      <c r="D1240" t="e">
        <f>IF($C1240="",0,SUMIFS(#REF!,#REF!,$C1240,#REF!,"&gt;="&amp;'Display 730 &amp; 1200'!$AN$10,#REF!,"&lt;="&amp;'Display 730 &amp; 1200'!$AN$9))</f>
        <v>#REF!</v>
      </c>
      <c r="E1240" t="e">
        <f>IF($C1240="",0,SUMIFS(#REF!,#REF!,$C1240,#REF!,"&gt;="&amp;'Display 730 &amp; 1200'!$AN$12,#REF!,"&lt;="&amp;'Display 730 &amp; 1200'!$AN$11))</f>
        <v>#REF!</v>
      </c>
    </row>
    <row r="1241" spans="1:5">
      <c r="A1241" t="str">
        <f>IF(INDEX('Display 730 &amp; 1200'!$A:$A,ROW())="","",INDEX('Display 730 &amp; 1200'!$A:$A,ROW()))</f>
        <v>SURABAYA泗水</v>
      </c>
      <c r="B1241" t="str">
        <f>IF(INDEX('Display 730 &amp; 1200'!$B:$B,ROW())="","",INDEX('Display 730 &amp; 1200'!$B:$B,ROW()))</f>
        <v>VINSA MUSTOFA ANWAR</v>
      </c>
      <c r="C1241" t="str">
        <f>IF(INDEX('Display 730 &amp; 1200'!$D:$D,ROW())="","",INDEX('Display 730 &amp; 1200'!$D:$D,ROW()))</f>
        <v>TROWULAN</v>
      </c>
      <c r="D1241" t="e">
        <f>IF($C1241="",0,SUMIFS(#REF!,#REF!,$C1241,#REF!,"&gt;="&amp;'Display 730 &amp; 1200'!$AN$10,#REF!,"&lt;="&amp;'Display 730 &amp; 1200'!$AN$9))</f>
        <v>#REF!</v>
      </c>
      <c r="E1241" t="e">
        <f>IF($C1241="",0,SUMIFS(#REF!,#REF!,$C1241,#REF!,"&gt;="&amp;'Display 730 &amp; 1200'!$AN$12,#REF!,"&lt;="&amp;'Display 730 &amp; 1200'!$AN$11))</f>
        <v>#REF!</v>
      </c>
    </row>
    <row r="1242" spans="1:5">
      <c r="A1242" t="str">
        <f>IF(INDEX('Display 730 &amp; 1200'!$A:$A,ROW())="","",INDEX('Display 730 &amp; 1200'!$A:$A,ROW()))</f>
        <v>SURABAYA泗水</v>
      </c>
      <c r="B1242" t="str">
        <f>IF(INDEX('Display 730 &amp; 1200'!$B:$B,ROW())="","",INDEX('Display 730 &amp; 1200'!$B:$B,ROW()))</f>
        <v>VINSA MUSTOFA ANWAR</v>
      </c>
      <c r="C1242" t="str">
        <f>IF(INDEX('Display 730 &amp; 1200'!$D:$D,ROW())="","",INDEX('Display 730 &amp; 1200'!$D:$D,ROW()))</f>
        <v>JETIS_1</v>
      </c>
      <c r="D1242" t="e">
        <f>IF($C1242="",0,SUMIFS(#REF!,#REF!,$C1242,#REF!,"&gt;="&amp;'Display 730 &amp; 1200'!$AN$10,#REF!,"&lt;="&amp;'Display 730 &amp; 1200'!$AN$9))</f>
        <v>#REF!</v>
      </c>
      <c r="E1242" t="e">
        <f>IF($C1242="",0,SUMIFS(#REF!,#REF!,$C1242,#REF!,"&gt;="&amp;'Display 730 &amp; 1200'!$AN$12,#REF!,"&lt;="&amp;'Display 730 &amp; 1200'!$AN$11))</f>
        <v>#REF!</v>
      </c>
    </row>
    <row r="1243" spans="1:5">
      <c r="A1243" t="str">
        <f>IF(INDEX('Display 730 &amp; 1200'!$A:$A,ROW())="","",INDEX('Display 730 &amp; 1200'!$A:$A,ROW()))</f>
        <v>SURABAYA泗水</v>
      </c>
      <c r="B1243" t="str">
        <f>IF(INDEX('Display 730 &amp; 1200'!$B:$B,ROW())="","",INDEX('Display 730 &amp; 1200'!$B:$B,ROW()))</f>
        <v>VINSA MUSTOFA ANWAR</v>
      </c>
      <c r="C1243" t="str">
        <f>IF(INDEX('Display 730 &amp; 1200'!$D:$D,ROW())="","",INDEX('Display 730 &amp; 1200'!$D:$D,ROW()))</f>
        <v>KEMLAGI_1</v>
      </c>
      <c r="D1243" t="e">
        <f>IF($C1243="",0,SUMIFS(#REF!,#REF!,$C1243,#REF!,"&gt;="&amp;'Display 730 &amp; 1200'!$AN$10,#REF!,"&lt;="&amp;'Display 730 &amp; 1200'!$AN$9))</f>
        <v>#REF!</v>
      </c>
      <c r="E1243" t="e">
        <f>IF($C1243="",0,SUMIFS(#REF!,#REF!,$C1243,#REF!,"&gt;="&amp;'Display 730 &amp; 1200'!$AN$12,#REF!,"&lt;="&amp;'Display 730 &amp; 1200'!$AN$11))</f>
        <v>#REF!</v>
      </c>
    </row>
    <row r="1244" spans="1:5">
      <c r="A1244" t="str">
        <f>IF(INDEX('Display 730 &amp; 1200'!$A:$A,ROW())="","",INDEX('Display 730 &amp; 1200'!$A:$A,ROW()))</f>
        <v>SURABAYA泗水</v>
      </c>
      <c r="B1244" t="str">
        <f>IF(INDEX('Display 730 &amp; 1200'!$B:$B,ROW())="","",INDEX('Display 730 &amp; 1200'!$B:$B,ROW()))</f>
        <v>VINSA MUSTOFA ANWAR</v>
      </c>
      <c r="C1244" t="str">
        <f>IF(INDEX('Display 730 &amp; 1200'!$D:$D,ROW())="","",INDEX('Display 730 &amp; 1200'!$D:$D,ROW()))</f>
        <v>NGORO</v>
      </c>
      <c r="D1244" t="e">
        <f>IF($C1244="",0,SUMIFS(#REF!,#REF!,$C1244,#REF!,"&gt;="&amp;'Display 730 &amp; 1200'!$AN$10,#REF!,"&lt;="&amp;'Display 730 &amp; 1200'!$AN$9))</f>
        <v>#REF!</v>
      </c>
      <c r="E1244" t="e">
        <f>IF($C1244="",0,SUMIFS(#REF!,#REF!,$C1244,#REF!,"&gt;="&amp;'Display 730 &amp; 1200'!$AN$12,#REF!,"&lt;="&amp;'Display 730 &amp; 1200'!$AN$11))</f>
        <v>#REF!</v>
      </c>
    </row>
    <row r="1245" spans="1:5">
      <c r="A1245" t="str">
        <f>IF(INDEX('Display 730 &amp; 1200'!$A:$A,ROW())="","",INDEX('Display 730 &amp; 1200'!$A:$A,ROW()))</f>
        <v>SURABAYA泗水</v>
      </c>
      <c r="B1245" t="str">
        <f>IF(INDEX('Display 730 &amp; 1200'!$B:$B,ROW())="","",INDEX('Display 730 &amp; 1200'!$B:$B,ROW()))</f>
        <v>VINSA MUSTOFA ANWAR</v>
      </c>
      <c r="C1245" t="str">
        <f>IF(INDEX('Display 730 &amp; 1200'!$D:$D,ROW())="","",INDEX('Display 730 &amp; 1200'!$D:$D,ROW()))</f>
        <v>BANGSAL</v>
      </c>
      <c r="D1245" t="e">
        <f>IF($C1245="",0,SUMIFS(#REF!,#REF!,$C1245,#REF!,"&gt;="&amp;'Display 730 &amp; 1200'!$AN$10,#REF!,"&lt;="&amp;'Display 730 &amp; 1200'!$AN$9))</f>
        <v>#REF!</v>
      </c>
      <c r="E1245" t="e">
        <f>IF($C1245="",0,SUMIFS(#REF!,#REF!,$C1245,#REF!,"&gt;="&amp;'Display 730 &amp; 1200'!$AN$12,#REF!,"&lt;="&amp;'Display 730 &amp; 1200'!$AN$11))</f>
        <v>#REF!</v>
      </c>
    </row>
    <row r="1246" spans="1:5">
      <c r="A1246" t="str">
        <f>IF(INDEX('Display 730 &amp; 1200'!$A:$A,ROW())="","",INDEX('Display 730 &amp; 1200'!$A:$A,ROW()))</f>
        <v>SURABAYA泗水</v>
      </c>
      <c r="B1246" t="str">
        <f>IF(INDEX('Display 730 &amp; 1200'!$B:$B,ROW())="","",INDEX('Display 730 &amp; 1200'!$B:$B,ROW()))</f>
        <v>VINSA MUSTOFA ANWAR</v>
      </c>
      <c r="C1246" t="str">
        <f>IF(INDEX('Display 730 &amp; 1200'!$D:$D,ROW())="","",INDEX('Display 730 &amp; 1200'!$D:$D,ROW()))</f>
        <v>DC_GAJAH_MADA</v>
      </c>
      <c r="D1246" t="e">
        <f>IF($C1246="",0,SUMIFS(#REF!,#REF!,$C1246,#REF!,"&gt;="&amp;'Display 730 &amp; 1200'!$AN$10,#REF!,"&lt;="&amp;'Display 730 &amp; 1200'!$AN$9))</f>
        <v>#REF!</v>
      </c>
      <c r="E1246" t="e">
        <f>IF($C1246="",0,SUMIFS(#REF!,#REF!,$C1246,#REF!,"&gt;="&amp;'Display 730 &amp; 1200'!$AN$12,#REF!,"&lt;="&amp;'Display 730 &amp; 1200'!$AN$11))</f>
        <v>#REF!</v>
      </c>
    </row>
    <row r="1247" spans="1:5">
      <c r="A1247" t="str">
        <f>IF(INDEX('Display 730 &amp; 1200'!$A:$A,ROW())="","",INDEX('Display 730 &amp; 1200'!$A:$A,ROW()))</f>
        <v>SURABAYA泗水</v>
      </c>
      <c r="B1247" t="str">
        <f>IF(INDEX('Display 730 &amp; 1200'!$B:$B,ROW())="","",INDEX('Display 730 &amp; 1200'!$B:$B,ROW()))</f>
        <v>SUBAKTIYANTO</v>
      </c>
      <c r="C1247" t="str">
        <f>IF(INDEX('Display 730 &amp; 1200'!$D:$D,ROW())="","",INDEX('Display 730 &amp; 1200'!$D:$D,ROW()))</f>
        <v>TEGALSARI_4</v>
      </c>
      <c r="D1247" t="e">
        <f>IF($C1247="",0,SUMIFS(#REF!,#REF!,$C1247,#REF!,"&gt;="&amp;'Display 730 &amp; 1200'!$AN$10,#REF!,"&lt;="&amp;'Display 730 &amp; 1200'!$AN$9))</f>
        <v>#REF!</v>
      </c>
      <c r="E1247" t="e">
        <f>IF($C1247="",0,SUMIFS(#REF!,#REF!,$C1247,#REF!,"&gt;="&amp;'Display 730 &amp; 1200'!$AN$12,#REF!,"&lt;="&amp;'Display 730 &amp; 1200'!$AN$11))</f>
        <v>#REF!</v>
      </c>
    </row>
    <row r="1248" spans="1:5">
      <c r="A1248" t="str">
        <f>IF(INDEX('Display 730 &amp; 1200'!$A:$A,ROW())="","",INDEX('Display 730 &amp; 1200'!$A:$A,ROW()))</f>
        <v>SURABAYA泗水</v>
      </c>
      <c r="B1248" t="str">
        <f>IF(INDEX('Display 730 &amp; 1200'!$B:$B,ROW())="","",INDEX('Display 730 &amp; 1200'!$B:$B,ROW()))</f>
        <v>SUBAKTIYANTO</v>
      </c>
      <c r="C1248" t="str">
        <f>IF(INDEX('Display 730 &amp; 1200'!$D:$D,ROW())="","",INDEX('Display 730 &amp; 1200'!$D:$D,ROW()))</f>
        <v>BULAK_1</v>
      </c>
      <c r="D1248" t="e">
        <f>IF($C1248="",0,SUMIFS(#REF!,#REF!,$C1248,#REF!,"&gt;="&amp;'Display 730 &amp; 1200'!$AN$10,#REF!,"&lt;="&amp;'Display 730 &amp; 1200'!$AN$9))</f>
        <v>#REF!</v>
      </c>
      <c r="E1248" t="e">
        <f>IF($C1248="",0,SUMIFS(#REF!,#REF!,$C1248,#REF!,"&gt;="&amp;'Display 730 &amp; 1200'!$AN$12,#REF!,"&lt;="&amp;'Display 730 &amp; 1200'!$AN$11))</f>
        <v>#REF!</v>
      </c>
    </row>
    <row r="1249" spans="1:5">
      <c r="A1249" t="str">
        <f>IF(INDEX('Display 730 &amp; 1200'!$A:$A,ROW())="","",INDEX('Display 730 &amp; 1200'!$A:$A,ROW()))</f>
        <v>SURABAYA泗水</v>
      </c>
      <c r="B1249" t="str">
        <f>IF(INDEX('Display 730 &amp; 1200'!$B:$B,ROW())="","",INDEX('Display 730 &amp; 1200'!$B:$B,ROW()))</f>
        <v>SUBAKTIYANTO</v>
      </c>
      <c r="C1249" t="str">
        <f>IF(INDEX('Display 730 &amp; 1200'!$D:$D,ROW())="","",INDEX('Display 730 &amp; 1200'!$D:$D,ROW()))</f>
        <v>DC_KENJERAN</v>
      </c>
      <c r="D1249" t="e">
        <f>IF($C1249="",0,SUMIFS(#REF!,#REF!,$C1249,#REF!,"&gt;="&amp;'Display 730 &amp; 1200'!$AN$10,#REF!,"&lt;="&amp;'Display 730 &amp; 1200'!$AN$9))</f>
        <v>#REF!</v>
      </c>
      <c r="E1249" t="e">
        <f>IF($C1249="",0,SUMIFS(#REF!,#REF!,$C1249,#REF!,"&gt;="&amp;'Display 730 &amp; 1200'!$AN$12,#REF!,"&lt;="&amp;'Display 730 &amp; 1200'!$AN$11))</f>
        <v>#REF!</v>
      </c>
    </row>
    <row r="1250" spans="1:5">
      <c r="A1250" t="str">
        <f>IF(INDEX('Display 730 &amp; 1200'!$A:$A,ROW())="","",INDEX('Display 730 &amp; 1200'!$A:$A,ROW()))</f>
        <v>SURABAYA泗水</v>
      </c>
      <c r="B1250" t="str">
        <f>IF(INDEX('Display 730 &amp; 1200'!$B:$B,ROW())="","",INDEX('Display 730 &amp; 1200'!$B:$B,ROW()))</f>
        <v>SUBAKTIYANTO</v>
      </c>
      <c r="C1250" t="str">
        <f>IF(INDEX('Display 730 &amp; 1200'!$D:$D,ROW())="","",INDEX('Display 730 &amp; 1200'!$D:$D,ROW()))</f>
        <v>DUKUH_SETRO_2</v>
      </c>
      <c r="D1250" t="e">
        <f>IF($C1250="",0,SUMIFS(#REF!,#REF!,$C1250,#REF!,"&gt;="&amp;'Display 730 &amp; 1200'!$AN$10,#REF!,"&lt;="&amp;'Display 730 &amp; 1200'!$AN$9))</f>
        <v>#REF!</v>
      </c>
      <c r="E1250" t="e">
        <f>IF($C1250="",0,SUMIFS(#REF!,#REF!,$C1250,#REF!,"&gt;="&amp;'Display 730 &amp; 1200'!$AN$12,#REF!,"&lt;="&amp;'Display 730 &amp; 1200'!$AN$11))</f>
        <v>#REF!</v>
      </c>
    </row>
    <row r="1251" spans="1:5">
      <c r="A1251" t="str">
        <f>IF(INDEX('Display 730 &amp; 1200'!$A:$A,ROW())="","",INDEX('Display 730 &amp; 1200'!$A:$A,ROW()))</f>
        <v>SURABAYA泗水</v>
      </c>
      <c r="B1251" t="str">
        <f>IF(INDEX('Display 730 &amp; 1200'!$B:$B,ROW())="","",INDEX('Display 730 &amp; 1200'!$B:$B,ROW()))</f>
        <v>SUBAKTIYANTO</v>
      </c>
      <c r="C1251" t="str">
        <f>IF(INDEX('Display 730 &amp; 1200'!$D:$D,ROW())="","",INDEX('Display 730 &amp; 1200'!$D:$D,ROW()))</f>
        <v>GUBENG_3</v>
      </c>
      <c r="D1251" t="e">
        <f>IF($C1251="",0,SUMIFS(#REF!,#REF!,$C1251,#REF!,"&gt;="&amp;'Display 730 &amp; 1200'!$AN$10,#REF!,"&lt;="&amp;'Display 730 &amp; 1200'!$AN$9))</f>
        <v>#REF!</v>
      </c>
      <c r="E1251" t="e">
        <f>IF($C1251="",0,SUMIFS(#REF!,#REF!,$C1251,#REF!,"&gt;="&amp;'Display 730 &amp; 1200'!$AN$12,#REF!,"&lt;="&amp;'Display 730 &amp; 1200'!$AN$11))</f>
        <v>#REF!</v>
      </c>
    </row>
    <row r="1252" spans="1:5">
      <c r="A1252" t="str">
        <f>IF(INDEX('Display 730 &amp; 1200'!$A:$A,ROW())="","",INDEX('Display 730 &amp; 1200'!$A:$A,ROW()))</f>
        <v>SURABAYA泗水</v>
      </c>
      <c r="B1252" t="str">
        <f>IF(INDEX('Display 730 &amp; 1200'!$B:$B,ROW())="","",INDEX('Display 730 &amp; 1200'!$B:$B,ROW()))</f>
        <v>SUBAKTIYANTO</v>
      </c>
      <c r="C1252" t="str">
        <f>IF(INDEX('Display 730 &amp; 1200'!$D:$D,ROW())="","",INDEX('Display 730 &amp; 1200'!$D:$D,ROW()))</f>
        <v>SUB_GENTENG</v>
      </c>
      <c r="D1252" t="e">
        <f>IF($C1252="",0,SUMIFS(#REF!,#REF!,$C1252,#REF!,"&gt;="&amp;'Display 730 &amp; 1200'!$AN$10,#REF!,"&lt;="&amp;'Display 730 &amp; 1200'!$AN$9))</f>
        <v>#REF!</v>
      </c>
      <c r="E1252" t="e">
        <f>IF($C1252="",0,SUMIFS(#REF!,#REF!,$C1252,#REF!,"&gt;="&amp;'Display 730 &amp; 1200'!$AN$12,#REF!,"&lt;="&amp;'Display 730 &amp; 1200'!$AN$11))</f>
        <v>#REF!</v>
      </c>
    </row>
    <row r="1253" spans="1:5">
      <c r="A1253" t="str">
        <f>IF(INDEX('Display 730 &amp; 1200'!$A:$A,ROW())="","",INDEX('Display 730 &amp; 1200'!$A:$A,ROW()))</f>
        <v>SURABAYA泗水</v>
      </c>
      <c r="B1253" t="str">
        <f>IF(INDEX('Display 730 &amp; 1200'!$B:$B,ROW())="","",INDEX('Display 730 &amp; 1200'!$B:$B,ROW()))</f>
        <v>SUBAKTIYANTO</v>
      </c>
      <c r="C1253" t="str">
        <f>IF(INDEX('Display 730 &amp; 1200'!$D:$D,ROW())="","",INDEX('Display 730 &amp; 1200'!$D:$D,ROW()))</f>
        <v>KARANG_EMPAT_BESAR_2</v>
      </c>
      <c r="D1253" t="e">
        <f>IF($C1253="",0,SUMIFS(#REF!,#REF!,$C1253,#REF!,"&gt;="&amp;'Display 730 &amp; 1200'!$AN$10,#REF!,"&lt;="&amp;'Display 730 &amp; 1200'!$AN$9))</f>
        <v>#REF!</v>
      </c>
      <c r="E1253" t="e">
        <f>IF($C1253="",0,SUMIFS(#REF!,#REF!,$C1253,#REF!,"&gt;="&amp;'Display 730 &amp; 1200'!$AN$12,#REF!,"&lt;="&amp;'Display 730 &amp; 1200'!$AN$11))</f>
        <v>#REF!</v>
      </c>
    </row>
    <row r="1254" spans="1:5">
      <c r="A1254" t="str">
        <f>IF(INDEX('Display 730 &amp; 1200'!$A:$A,ROW())="","",INDEX('Display 730 &amp; 1200'!$A:$A,ROW()))</f>
        <v>SURABAYA泗水</v>
      </c>
      <c r="B1254" t="str">
        <f>IF(INDEX('Display 730 &amp; 1200'!$B:$B,ROW())="","",INDEX('Display 730 &amp; 1200'!$B:$B,ROW()))</f>
        <v>SUBAKTIYANTO</v>
      </c>
      <c r="C1254" t="str">
        <f>IF(INDEX('Display 730 &amp; 1200'!$D:$D,ROW())="","",INDEX('Display 730 &amp; 1200'!$D:$D,ROW()))</f>
        <v>GUBENG_2</v>
      </c>
      <c r="D1254" t="e">
        <f>IF($C1254="",0,SUMIFS(#REF!,#REF!,$C1254,#REF!,"&gt;="&amp;'Display 730 &amp; 1200'!$AN$10,#REF!,"&lt;="&amp;'Display 730 &amp; 1200'!$AN$9))</f>
        <v>#REF!</v>
      </c>
      <c r="E1254" t="e">
        <f>IF($C1254="",0,SUMIFS(#REF!,#REF!,$C1254,#REF!,"&gt;="&amp;'Display 730 &amp; 1200'!$AN$12,#REF!,"&lt;="&amp;'Display 730 &amp; 1200'!$AN$11))</f>
        <v>#REF!</v>
      </c>
    </row>
    <row r="1255" spans="1:5">
      <c r="A1255" t="str">
        <f>IF(INDEX('Display 730 &amp; 1200'!$A:$A,ROW())="","",INDEX('Display 730 &amp; 1200'!$A:$A,ROW()))</f>
        <v>SURABAYA泗水</v>
      </c>
      <c r="B1255" t="str">
        <f>IF(INDEX('Display 730 &amp; 1200'!$B:$B,ROW())="","",INDEX('Display 730 &amp; 1200'!$B:$B,ROW()))</f>
        <v>YOSEPHINE SETYANA KUSUMAWARDHANI</v>
      </c>
      <c r="C1255" t="str">
        <f>IF(INDEX('Display 730 &amp; 1200'!$D:$D,ROW())="","",INDEX('Display 730 &amp; 1200'!$D:$D,ROW()))</f>
        <v>TAMBAKSARI_2</v>
      </c>
      <c r="D1255" t="e">
        <f>IF($C1255="",0,SUMIFS(#REF!,#REF!,$C1255,#REF!,"&gt;="&amp;'Display 730 &amp; 1200'!$AN$10,#REF!,"&lt;="&amp;'Display 730 &amp; 1200'!$AN$9))</f>
        <v>#REF!</v>
      </c>
      <c r="E1255" t="e">
        <f>IF($C1255="",0,SUMIFS(#REF!,#REF!,$C1255,#REF!,"&gt;="&amp;'Display 730 &amp; 1200'!$AN$12,#REF!,"&lt;="&amp;'Display 730 &amp; 1200'!$AN$11))</f>
        <v>#REF!</v>
      </c>
    </row>
    <row r="1256" spans="1:5">
      <c r="A1256" t="str">
        <f>IF(INDEX('Display 730 &amp; 1200'!$A:$A,ROW())="","",INDEX('Display 730 &amp; 1200'!$A:$A,ROW()))</f>
        <v>SURABAYA泗水</v>
      </c>
      <c r="B1256" t="str">
        <f>IF(INDEX('Display 730 &amp; 1200'!$B:$B,ROW())="","",INDEX('Display 730 &amp; 1200'!$B:$B,ROW()))</f>
        <v>YOSEPHINE SETYANA KUSUMAWARDHANI</v>
      </c>
      <c r="C1256" t="str">
        <f>IF(INDEX('Display 730 &amp; 1200'!$D:$D,ROW())="","",INDEX('Display 730 &amp; 1200'!$D:$D,ROW()))</f>
        <v>ARIEF_RAHMAN_HAKIM</v>
      </c>
      <c r="D1256" t="e">
        <f>IF($C1256="",0,SUMIFS(#REF!,#REF!,$C1256,#REF!,"&gt;="&amp;'Display 730 &amp; 1200'!$AN$10,#REF!,"&lt;="&amp;'Display 730 &amp; 1200'!$AN$9))</f>
        <v>#REF!</v>
      </c>
      <c r="E1256" t="e">
        <f>IF($C1256="",0,SUMIFS(#REF!,#REF!,$C1256,#REF!,"&gt;="&amp;'Display 730 &amp; 1200'!$AN$12,#REF!,"&lt;="&amp;'Display 730 &amp; 1200'!$AN$11))</f>
        <v>#REF!</v>
      </c>
    </row>
    <row r="1257" spans="1:5">
      <c r="A1257" t="str">
        <f>IF(INDEX('Display 730 &amp; 1200'!$A:$A,ROW())="","",INDEX('Display 730 &amp; 1200'!$A:$A,ROW()))</f>
        <v>SURABAYA泗水</v>
      </c>
      <c r="B1257" t="str">
        <f>IF(INDEX('Display 730 &amp; 1200'!$B:$B,ROW())="","",INDEX('Display 730 &amp; 1200'!$B:$B,ROW()))</f>
        <v>YOSEPHINE SETYANA KUSUMAWARDHANI</v>
      </c>
      <c r="C1257" t="str">
        <f>IF(INDEX('Display 730 &amp; 1200'!$D:$D,ROW())="","",INDEX('Display 730 &amp; 1200'!$D:$D,ROW()))</f>
        <v>DC_SUKOLILO</v>
      </c>
      <c r="D1257" t="e">
        <f>IF($C1257="",0,SUMIFS(#REF!,#REF!,$C1257,#REF!,"&gt;="&amp;'Display 730 &amp; 1200'!$AN$10,#REF!,"&lt;="&amp;'Display 730 &amp; 1200'!$AN$9))</f>
        <v>#REF!</v>
      </c>
      <c r="E1257" t="e">
        <f>IF($C1257="",0,SUMIFS(#REF!,#REF!,$C1257,#REF!,"&gt;="&amp;'Display 730 &amp; 1200'!$AN$12,#REF!,"&lt;="&amp;'Display 730 &amp; 1200'!$AN$11))</f>
        <v>#REF!</v>
      </c>
    </row>
    <row r="1258" spans="1:5">
      <c r="A1258" t="str">
        <f>IF(INDEX('Display 730 &amp; 1200'!$A:$A,ROW())="","",INDEX('Display 730 &amp; 1200'!$A:$A,ROW()))</f>
        <v>SURABAYA泗水</v>
      </c>
      <c r="B1258" t="str">
        <f>IF(INDEX('Display 730 &amp; 1200'!$B:$B,ROW())="","",INDEX('Display 730 &amp; 1200'!$B:$B,ROW()))</f>
        <v>YOSEPHINE SETYANA KUSUMAWARDHANI</v>
      </c>
      <c r="C1258" t="str">
        <f>IF(INDEX('Display 730 &amp; 1200'!$D:$D,ROW())="","",INDEX('Display 730 &amp; 1200'!$D:$D,ROW()))</f>
        <v>KENJERAN_3</v>
      </c>
      <c r="D1258" t="e">
        <f>IF($C1258="",0,SUMIFS(#REF!,#REF!,$C1258,#REF!,"&gt;="&amp;'Display 730 &amp; 1200'!$AN$10,#REF!,"&lt;="&amp;'Display 730 &amp; 1200'!$AN$9))</f>
        <v>#REF!</v>
      </c>
      <c r="E1258" t="e">
        <f>IF($C1258="",0,SUMIFS(#REF!,#REF!,$C1258,#REF!,"&gt;="&amp;'Display 730 &amp; 1200'!$AN$12,#REF!,"&lt;="&amp;'Display 730 &amp; 1200'!$AN$11))</f>
        <v>#REF!</v>
      </c>
    </row>
    <row r="1259" spans="1:5">
      <c r="A1259" t="str">
        <f>IF(INDEX('Display 730 &amp; 1200'!$A:$A,ROW())="","",INDEX('Display 730 &amp; 1200'!$A:$A,ROW()))</f>
        <v>SURABAYA泗水</v>
      </c>
      <c r="B1259" t="str">
        <f>IF(INDEX('Display 730 &amp; 1200'!$B:$B,ROW())="","",INDEX('Display 730 &amp; 1200'!$B:$B,ROW()))</f>
        <v>YOSEPHINE SETYANA KUSUMAWARDHANI</v>
      </c>
      <c r="C1259" t="str">
        <f>IF(INDEX('Display 730 &amp; 1200'!$D:$D,ROW())="","",INDEX('Display 730 &amp; 1200'!$D:$D,ROW()))</f>
        <v>KEPUTIH_2</v>
      </c>
      <c r="D1259" t="e">
        <f>IF($C1259="",0,SUMIFS(#REF!,#REF!,$C1259,#REF!,"&gt;="&amp;'Display 730 &amp; 1200'!$AN$10,#REF!,"&lt;="&amp;'Display 730 &amp; 1200'!$AN$9))</f>
        <v>#REF!</v>
      </c>
      <c r="E1259" t="e">
        <f>IF($C1259="",0,SUMIFS(#REF!,#REF!,$C1259,#REF!,"&gt;="&amp;'Display 730 &amp; 1200'!$AN$12,#REF!,"&lt;="&amp;'Display 730 &amp; 1200'!$AN$11))</f>
        <v>#REF!</v>
      </c>
    </row>
    <row r="1260" spans="1:5">
      <c r="A1260" t="str">
        <f>IF(INDEX('Display 730 &amp; 1200'!$A:$A,ROW())="","",INDEX('Display 730 &amp; 1200'!$A:$A,ROW()))</f>
        <v>SURABAYA泗水</v>
      </c>
      <c r="B1260" t="str">
        <f>IF(INDEX('Display 730 &amp; 1200'!$B:$B,ROW())="","",INDEX('Display 730 &amp; 1200'!$B:$B,ROW()))</f>
        <v>YOSEPHINE SETYANA KUSUMAWARDHANI</v>
      </c>
      <c r="C1260" t="str">
        <f>IF(INDEX('Display 730 &amp; 1200'!$D:$D,ROW())="","",INDEX('Display 730 &amp; 1200'!$D:$D,ROW()))</f>
        <v>MULYOREJO</v>
      </c>
      <c r="D1260" t="e">
        <f>IF($C1260="",0,SUMIFS(#REF!,#REF!,$C1260,#REF!,"&gt;="&amp;'Display 730 &amp; 1200'!$AN$10,#REF!,"&lt;="&amp;'Display 730 &amp; 1200'!$AN$9))</f>
        <v>#REF!</v>
      </c>
      <c r="E1260" t="e">
        <f>IF($C1260="",0,SUMIFS(#REF!,#REF!,$C1260,#REF!,"&gt;="&amp;'Display 730 &amp; 1200'!$AN$12,#REF!,"&lt;="&amp;'Display 730 &amp; 1200'!$AN$11))</f>
        <v>#REF!</v>
      </c>
    </row>
    <row r="1261" spans="1:5">
      <c r="A1261" t="str">
        <f>IF(INDEX('Display 730 &amp; 1200'!$A:$A,ROW())="","",INDEX('Display 730 &amp; 1200'!$A:$A,ROW()))</f>
        <v>SURABAYA泗水</v>
      </c>
      <c r="B1261" t="str">
        <f>IF(INDEX('Display 730 &amp; 1200'!$B:$B,ROW())="","",INDEX('Display 730 &amp; 1200'!$B:$B,ROW()))</f>
        <v>YOSEPHINE SETYANA KUSUMAWARDHANI</v>
      </c>
      <c r="C1261" t="str">
        <f>IF(INDEX('Display 730 &amp; 1200'!$D:$D,ROW())="","",INDEX('Display 730 &amp; 1200'!$D:$D,ROW()))</f>
        <v>MULYOREJO_1</v>
      </c>
      <c r="D1261" t="e">
        <f>IF($C1261="",0,SUMIFS(#REF!,#REF!,$C1261,#REF!,"&gt;="&amp;'Display 730 &amp; 1200'!$AN$10,#REF!,"&lt;="&amp;'Display 730 &amp; 1200'!$AN$9))</f>
        <v>#REF!</v>
      </c>
      <c r="E1261" t="e">
        <f>IF($C1261="",0,SUMIFS(#REF!,#REF!,$C1261,#REF!,"&gt;="&amp;'Display 730 &amp; 1200'!$AN$12,#REF!,"&lt;="&amp;'Display 730 &amp; 1200'!$AN$11))</f>
        <v>#REF!</v>
      </c>
    </row>
    <row r="1262" spans="1:5">
      <c r="A1262" t="str">
        <f>IF(INDEX('Display 730 &amp; 1200'!$A:$A,ROW())="","",INDEX('Display 730 &amp; 1200'!$A:$A,ROW()))</f>
        <v>SURABAYA泗水</v>
      </c>
      <c r="B1262" t="str">
        <f>IF(INDEX('Display 730 &amp; 1200'!$B:$B,ROW())="","",INDEX('Display 730 &amp; 1200'!$B:$B,ROW()))</f>
        <v>SUBAKTIYANTO</v>
      </c>
      <c r="C1262" t="str">
        <f>IF(INDEX('Display 730 &amp; 1200'!$D:$D,ROW())="","",INDEX('Display 730 &amp; 1200'!$D:$D,ROW()))</f>
        <v>ABDUL_KARIM</v>
      </c>
      <c r="D1262" t="e">
        <f>IF($C1262="",0,SUMIFS(#REF!,#REF!,$C1262,#REF!,"&gt;="&amp;'Display 730 &amp; 1200'!$AN$10,#REF!,"&lt;="&amp;'Display 730 &amp; 1200'!$AN$9))</f>
        <v>#REF!</v>
      </c>
      <c r="E1262" t="e">
        <f>IF($C1262="",0,SUMIFS(#REF!,#REF!,$C1262,#REF!,"&gt;="&amp;'Display 730 &amp; 1200'!$AN$12,#REF!,"&lt;="&amp;'Display 730 &amp; 1200'!$AN$11))</f>
        <v>#REF!</v>
      </c>
    </row>
    <row r="1263" spans="1:5">
      <c r="A1263" t="str">
        <f>IF(INDEX('Display 730 &amp; 1200'!$A:$A,ROW())="","",INDEX('Display 730 &amp; 1200'!$A:$A,ROW()))</f>
        <v>SURABAYA泗水</v>
      </c>
      <c r="B1263" t="str">
        <f>IF(INDEX('Display 730 &amp; 1200'!$B:$B,ROW())="","",INDEX('Display 730 &amp; 1200'!$B:$B,ROW()))</f>
        <v>SUBAKTIYANTO</v>
      </c>
      <c r="C1263" t="str">
        <f>IF(INDEX('Display 730 &amp; 1200'!$D:$D,ROW())="","",INDEX('Display 730 &amp; 1200'!$D:$D,ROW()))</f>
        <v>DC_KARANGPILANG</v>
      </c>
      <c r="D1263" t="e">
        <f>IF($C1263="",0,SUMIFS(#REF!,#REF!,$C1263,#REF!,"&gt;="&amp;'Display 730 &amp; 1200'!$AN$10,#REF!,"&lt;="&amp;'Display 730 &amp; 1200'!$AN$9))</f>
        <v>#REF!</v>
      </c>
      <c r="E1263" t="e">
        <f>IF($C1263="",0,SUMIFS(#REF!,#REF!,$C1263,#REF!,"&gt;="&amp;'Display 730 &amp; 1200'!$AN$12,#REF!,"&lt;="&amp;'Display 730 &amp; 1200'!$AN$11))</f>
        <v>#REF!</v>
      </c>
    </row>
    <row r="1264" spans="1:5">
      <c r="A1264" t="str">
        <f>IF(INDEX('Display 730 &amp; 1200'!$A:$A,ROW())="","",INDEX('Display 730 &amp; 1200'!$A:$A,ROW()))</f>
        <v>SURABAYA泗水</v>
      </c>
      <c r="B1264" t="str">
        <f>IF(INDEX('Display 730 &amp; 1200'!$B:$B,ROW())="","",INDEX('Display 730 &amp; 1200'!$B:$B,ROW()))</f>
        <v>SUBAKTIYANTO</v>
      </c>
      <c r="C1264" t="str">
        <f>IF(INDEX('Display 730 &amp; 1200'!$D:$D,ROW())="","",INDEX('Display 730 &amp; 1200'!$D:$D,ROW()))</f>
        <v>GUNUNG_ANYAR</v>
      </c>
      <c r="D1264" t="e">
        <f>IF($C1264="",0,SUMIFS(#REF!,#REF!,$C1264,#REF!,"&gt;="&amp;'Display 730 &amp; 1200'!$AN$10,#REF!,"&lt;="&amp;'Display 730 &amp; 1200'!$AN$9))</f>
        <v>#REF!</v>
      </c>
      <c r="E1264" t="e">
        <f>IF($C1264="",0,SUMIFS(#REF!,#REF!,$C1264,#REF!,"&gt;="&amp;'Display 730 &amp; 1200'!$AN$12,#REF!,"&lt;="&amp;'Display 730 &amp; 1200'!$AN$11))</f>
        <v>#REF!</v>
      </c>
    </row>
    <row r="1265" spans="1:5">
      <c r="A1265" t="str">
        <f>IF(INDEX('Display 730 &amp; 1200'!$A:$A,ROW())="","",INDEX('Display 730 &amp; 1200'!$A:$A,ROW()))</f>
        <v>SURABAYA泗水</v>
      </c>
      <c r="B1265" t="str">
        <f>IF(INDEX('Display 730 &amp; 1200'!$B:$B,ROW())="","",INDEX('Display 730 &amp; 1200'!$B:$B,ROW()))</f>
        <v>SUBAKTIYANTO</v>
      </c>
      <c r="C1265" t="str">
        <f>IF(INDEX('Display 730 &amp; 1200'!$D:$D,ROW())="","",INDEX('Display 730 &amp; 1200'!$D:$D,ROW()))</f>
        <v>SURABAYA_KIDUL</v>
      </c>
      <c r="D1265" t="e">
        <f>IF($C1265="",0,SUMIFS(#REF!,#REF!,$C1265,#REF!,"&gt;="&amp;'Display 730 &amp; 1200'!$AN$10,#REF!,"&lt;="&amp;'Display 730 &amp; 1200'!$AN$9))</f>
        <v>#REF!</v>
      </c>
      <c r="E1265" t="e">
        <f>IF($C1265="",0,SUMIFS(#REF!,#REF!,$C1265,#REF!,"&gt;="&amp;'Display 730 &amp; 1200'!$AN$12,#REF!,"&lt;="&amp;'Display 730 &amp; 1200'!$AN$11))</f>
        <v>#REF!</v>
      </c>
    </row>
    <row r="1266" spans="1:5">
      <c r="A1266" t="str">
        <f>IF(INDEX('Display 730 &amp; 1200'!$A:$A,ROW())="","",INDEX('Display 730 &amp; 1200'!$A:$A,ROW()))</f>
        <v>SURABAYA泗水</v>
      </c>
      <c r="B1266" t="str">
        <f>IF(INDEX('Display 730 &amp; 1200'!$B:$B,ROW())="","",INDEX('Display 730 &amp; 1200'!$B:$B,ROW()))</f>
        <v>SUBAKTIYANTO</v>
      </c>
      <c r="C1266" t="str">
        <f>IF(INDEX('Display 730 &amp; 1200'!$D:$D,ROW())="","",INDEX('Display 730 &amp; 1200'!$D:$D,ROW()))</f>
        <v>WONOCOLO_2</v>
      </c>
      <c r="D1266" t="e">
        <f>IF($C1266="",0,SUMIFS(#REF!,#REF!,$C1266,#REF!,"&gt;="&amp;'Display 730 &amp; 1200'!$AN$10,#REF!,"&lt;="&amp;'Display 730 &amp; 1200'!$AN$9))</f>
        <v>#REF!</v>
      </c>
      <c r="E1266" t="e">
        <f>IF($C1266="",0,SUMIFS(#REF!,#REF!,$C1266,#REF!,"&gt;="&amp;'Display 730 &amp; 1200'!$AN$12,#REF!,"&lt;="&amp;'Display 730 &amp; 1200'!$AN$11))</f>
        <v>#REF!</v>
      </c>
    </row>
    <row r="1267" spans="1:5">
      <c r="A1267" t="str">
        <f>IF(INDEX('Display 730 &amp; 1200'!$A:$A,ROW())="","",INDEX('Display 730 &amp; 1200'!$A:$A,ROW()))</f>
        <v>SURABAYA泗水</v>
      </c>
      <c r="B1267" t="str">
        <f>IF(INDEX('Display 730 &amp; 1200'!$B:$B,ROW())="","",INDEX('Display 730 &amp; 1200'!$B:$B,ROW()))</f>
        <v>SUBAKTIYANTO</v>
      </c>
      <c r="C1267" t="str">
        <f>IF(INDEX('Display 730 &amp; 1200'!$D:$D,ROW())="","",INDEX('Display 730 &amp; 1200'!$D:$D,ROW()))</f>
        <v>DUKUH_PAKIS_1</v>
      </c>
      <c r="D1267" t="e">
        <f>IF($C1267="",0,SUMIFS(#REF!,#REF!,$C1267,#REF!,"&gt;="&amp;'Display 730 &amp; 1200'!$AN$10,#REF!,"&lt;="&amp;'Display 730 &amp; 1200'!$AN$9))</f>
        <v>#REF!</v>
      </c>
      <c r="E1267" t="e">
        <f>IF($C1267="",0,SUMIFS(#REF!,#REF!,$C1267,#REF!,"&gt;="&amp;'Display 730 &amp; 1200'!$AN$12,#REF!,"&lt;="&amp;'Display 730 &amp; 1200'!$AN$11))</f>
        <v>#REF!</v>
      </c>
    </row>
    <row r="1268" spans="1:5">
      <c r="A1268" t="str">
        <f>IF(INDEX('Display 730 &amp; 1200'!$A:$A,ROW())="","",INDEX('Display 730 &amp; 1200'!$A:$A,ROW()))</f>
        <v>SURABAYA泗水</v>
      </c>
      <c r="B1268" t="str">
        <f>IF(INDEX('Display 730 &amp; 1200'!$B:$B,ROW())="","",INDEX('Display 730 &amp; 1200'!$B:$B,ROW()))</f>
        <v>SUBAKTIYANTO</v>
      </c>
      <c r="C1268" t="str">
        <f>IF(INDEX('Display 730 &amp; 1200'!$D:$D,ROW())="","",INDEX('Display 730 &amp; 1200'!$D:$D,ROW()))</f>
        <v>DUKUH_PAKIS_2</v>
      </c>
      <c r="D1268" t="e">
        <f>IF($C1268="",0,SUMIFS(#REF!,#REF!,$C1268,#REF!,"&gt;="&amp;'Display 730 &amp; 1200'!$AN$10,#REF!,"&lt;="&amp;'Display 730 &amp; 1200'!$AN$9))</f>
        <v>#REF!</v>
      </c>
      <c r="E1268" t="e">
        <f>IF($C1268="",0,SUMIFS(#REF!,#REF!,$C1268,#REF!,"&gt;="&amp;'Display 730 &amp; 1200'!$AN$12,#REF!,"&lt;="&amp;'Display 730 &amp; 1200'!$AN$11))</f>
        <v>#REF!</v>
      </c>
    </row>
    <row r="1269" spans="1:5">
      <c r="A1269" t="str">
        <f>IF(INDEX('Display 730 &amp; 1200'!$A:$A,ROW())="","",INDEX('Display 730 &amp; 1200'!$A:$A,ROW()))</f>
        <v>SURABAYA泗水</v>
      </c>
      <c r="B1269" t="str">
        <f>IF(INDEX('Display 730 &amp; 1200'!$B:$B,ROW())="","",INDEX('Display 730 &amp; 1200'!$B:$B,ROW()))</f>
        <v>SUBAKTIYANTO</v>
      </c>
      <c r="C1269" t="str">
        <f>IF(INDEX('Display 730 &amp; 1200'!$D:$D,ROW())="","",INDEX('Display 730 &amp; 1200'!$D:$D,ROW()))</f>
        <v>DC_ARJUNO</v>
      </c>
      <c r="D1269" t="e">
        <f>IF($C1269="",0,SUMIFS(#REF!,#REF!,$C1269,#REF!,"&gt;="&amp;'Display 730 &amp; 1200'!$AN$10,#REF!,"&lt;="&amp;'Display 730 &amp; 1200'!$AN$9))</f>
        <v>#REF!</v>
      </c>
      <c r="E1269" t="e">
        <f>IF($C1269="",0,SUMIFS(#REF!,#REF!,$C1269,#REF!,"&gt;="&amp;'Display 730 &amp; 1200'!$AN$12,#REF!,"&lt;="&amp;'Display 730 &amp; 1200'!$AN$11))</f>
        <v>#REF!</v>
      </c>
    </row>
    <row r="1270" spans="1:5">
      <c r="A1270" t="str">
        <f>IF(INDEX('Display 730 &amp; 1200'!$A:$A,ROW())="","",INDEX('Display 730 &amp; 1200'!$A:$A,ROW()))</f>
        <v>SURABAYA泗水</v>
      </c>
      <c r="B1270" t="str">
        <f>IF(INDEX('Display 730 &amp; 1200'!$B:$B,ROW())="","",INDEX('Display 730 &amp; 1200'!$B:$B,ROW()))</f>
        <v>SUBAKTIYANTO</v>
      </c>
      <c r="C1270" t="str">
        <f>IF(INDEX('Display 730 &amp; 1200'!$D:$D,ROW())="","",INDEX('Display 730 &amp; 1200'!$D:$D,ROW()))</f>
        <v>DC_WIYUNG</v>
      </c>
      <c r="D1270" t="e">
        <f>IF($C1270="",0,SUMIFS(#REF!,#REF!,$C1270,#REF!,"&gt;="&amp;'Display 730 &amp; 1200'!$AN$10,#REF!,"&lt;="&amp;'Display 730 &amp; 1200'!$AN$9))</f>
        <v>#REF!</v>
      </c>
      <c r="E1270" t="e">
        <f>IF($C1270="",0,SUMIFS(#REF!,#REF!,$C1270,#REF!,"&gt;="&amp;'Display 730 &amp; 1200'!$AN$12,#REF!,"&lt;="&amp;'Display 730 &amp; 1200'!$AN$11))</f>
        <v>#REF!</v>
      </c>
    </row>
    <row r="1271" spans="1:5">
      <c r="A1271" t="str">
        <f>IF(INDEX('Display 730 &amp; 1200'!$A:$A,ROW())="","",INDEX('Display 730 &amp; 1200'!$A:$A,ROW()))</f>
        <v>SURABAYA泗水</v>
      </c>
      <c r="B1271" t="str">
        <f>IF(INDEX('Display 730 &amp; 1200'!$B:$B,ROW())="","",INDEX('Display 730 &amp; 1200'!$B:$B,ROW()))</f>
        <v>SUBAKTIYANTO</v>
      </c>
      <c r="C1271" t="str">
        <f>IF(INDEX('Display 730 &amp; 1200'!$D:$D,ROW())="","",INDEX('Display 730 &amp; 1200'!$D:$D,ROW()))</f>
        <v>PETEMON_BARAT</v>
      </c>
      <c r="D1271" t="e">
        <f>IF($C1271="",0,SUMIFS(#REF!,#REF!,$C1271,#REF!,"&gt;="&amp;'Display 730 &amp; 1200'!$AN$10,#REF!,"&lt;="&amp;'Display 730 &amp; 1200'!$AN$9))</f>
        <v>#REF!</v>
      </c>
      <c r="E1271" t="e">
        <f>IF($C1271="",0,SUMIFS(#REF!,#REF!,$C1271,#REF!,"&gt;="&amp;'Display 730 &amp; 1200'!$AN$12,#REF!,"&lt;="&amp;'Display 730 &amp; 1200'!$AN$11))</f>
        <v>#REF!</v>
      </c>
    </row>
    <row r="1272" spans="1:5">
      <c r="A1272" t="str">
        <f>IF(INDEX('Display 730 &amp; 1200'!$A:$A,ROW())="","",INDEX('Display 730 &amp; 1200'!$A:$A,ROW()))</f>
        <v>SURABAYA泗水</v>
      </c>
      <c r="B1272" t="str">
        <f>IF(INDEX('Display 730 &amp; 1200'!$B:$B,ROW())="","",INDEX('Display 730 &amp; 1200'!$B:$B,ROW()))</f>
        <v>KHOMSUN MUBAROK</v>
      </c>
      <c r="C1272" t="str">
        <f>IF(INDEX('Display 730 &amp; 1200'!$D:$D,ROW())="","",INDEX('Display 730 &amp; 1200'!$D:$D,ROW()))</f>
        <v>WONOKROMO_2</v>
      </c>
      <c r="D1272" t="e">
        <f>IF($C1272="",0,SUMIFS(#REF!,#REF!,$C1272,#REF!,"&gt;="&amp;'Display 730 &amp; 1200'!$AN$10,#REF!,"&lt;="&amp;'Display 730 &amp; 1200'!$AN$9))</f>
        <v>#REF!</v>
      </c>
      <c r="E1272" t="e">
        <f>IF($C1272="",0,SUMIFS(#REF!,#REF!,$C1272,#REF!,"&gt;="&amp;'Display 730 &amp; 1200'!$AN$12,#REF!,"&lt;="&amp;'Display 730 &amp; 1200'!$AN$11))</f>
        <v>#REF!</v>
      </c>
    </row>
    <row r="1273" spans="1:5">
      <c r="A1273" t="str">
        <f>IF(INDEX('Display 730 &amp; 1200'!$A:$A,ROW())="","",INDEX('Display 730 &amp; 1200'!$A:$A,ROW()))</f>
        <v>SURABAYA泗水</v>
      </c>
      <c r="B1273" t="str">
        <f>IF(INDEX('Display 730 &amp; 1200'!$B:$B,ROW())="","",INDEX('Display 730 &amp; 1200'!$B:$B,ROW()))</f>
        <v>YOSEPHINE SETYANA KUSUMAWARDHANI</v>
      </c>
      <c r="C1273" t="str">
        <f>IF(INDEX('Display 730 &amp; 1200'!$D:$D,ROW())="","",INDEX('Display 730 &amp; 1200'!$D:$D,ROW()))</f>
        <v>PANJANG_JIWO_2</v>
      </c>
      <c r="D1273" t="e">
        <f>IF($C1273="",0,SUMIFS(#REF!,#REF!,$C1273,#REF!,"&gt;="&amp;'Display 730 &amp; 1200'!$AN$10,#REF!,"&lt;="&amp;'Display 730 &amp; 1200'!$AN$9))</f>
        <v>#REF!</v>
      </c>
      <c r="E1273" t="e">
        <f>IF($C1273="",0,SUMIFS(#REF!,#REF!,$C1273,#REF!,"&gt;="&amp;'Display 730 &amp; 1200'!$AN$12,#REF!,"&lt;="&amp;'Display 730 &amp; 1200'!$AN$11))</f>
        <v>#REF!</v>
      </c>
    </row>
    <row r="1274" spans="1:5">
      <c r="A1274" t="str">
        <f>IF(INDEX('Display 730 &amp; 1200'!$A:$A,ROW())="","",INDEX('Display 730 &amp; 1200'!$A:$A,ROW()))</f>
        <v>SURABAYA泗水</v>
      </c>
      <c r="B1274" t="str">
        <f>IF(INDEX('Display 730 &amp; 1200'!$B:$B,ROW())="","",INDEX('Display 730 &amp; 1200'!$B:$B,ROW()))</f>
        <v>YOSEPHINE SETYANA KUSUMAWARDHANI</v>
      </c>
      <c r="C1274" t="str">
        <f>IF(INDEX('Display 730 &amp; 1200'!$D:$D,ROW())="","",INDEX('Display 730 &amp; 1200'!$D:$D,ROW()))</f>
        <v>RAYA_TENGGILIS</v>
      </c>
      <c r="D1274" t="e">
        <f>IF($C1274="",0,SUMIFS(#REF!,#REF!,$C1274,#REF!,"&gt;="&amp;'Display 730 &amp; 1200'!$AN$10,#REF!,"&lt;="&amp;'Display 730 &amp; 1200'!$AN$9))</f>
        <v>#REF!</v>
      </c>
      <c r="E1274" t="e">
        <f>IF($C1274="",0,SUMIFS(#REF!,#REF!,$C1274,#REF!,"&gt;="&amp;'Display 730 &amp; 1200'!$AN$12,#REF!,"&lt;="&amp;'Display 730 &amp; 1200'!$AN$11))</f>
        <v>#REF!</v>
      </c>
    </row>
    <row r="1275" spans="1:5">
      <c r="A1275" t="str">
        <f>IF(INDEX('Display 730 &amp; 1200'!$A:$A,ROW())="","",INDEX('Display 730 &amp; 1200'!$A:$A,ROW()))</f>
        <v>SURABAYA泗水</v>
      </c>
      <c r="B1275" t="str">
        <f>IF(INDEX('Display 730 &amp; 1200'!$B:$B,ROW())="","",INDEX('Display 730 &amp; 1200'!$B:$B,ROW()))</f>
        <v>YOSEPHINE SETYANA KUSUMAWARDHANI</v>
      </c>
      <c r="C1275" t="str">
        <f>IF(INDEX('Display 730 &amp; 1200'!$D:$D,ROW())="","",INDEX('Display 730 &amp; 1200'!$D:$D,ROW()))</f>
        <v>RUNGKUT_2</v>
      </c>
      <c r="D1275" t="e">
        <f>IF($C1275="",0,SUMIFS(#REF!,#REF!,$C1275,#REF!,"&gt;="&amp;'Display 730 &amp; 1200'!$AN$10,#REF!,"&lt;="&amp;'Display 730 &amp; 1200'!$AN$9))</f>
        <v>#REF!</v>
      </c>
      <c r="E1275" t="e">
        <f>IF($C1275="",0,SUMIFS(#REF!,#REF!,$C1275,#REF!,"&gt;="&amp;'Display 730 &amp; 1200'!$AN$12,#REF!,"&lt;="&amp;'Display 730 &amp; 1200'!$AN$11))</f>
        <v>#REF!</v>
      </c>
    </row>
    <row r="1276" spans="1:5">
      <c r="A1276" t="str">
        <f>IF(INDEX('Display 730 &amp; 1200'!$A:$A,ROW())="","",INDEX('Display 730 &amp; 1200'!$A:$A,ROW()))</f>
        <v>SURABAYA泗水</v>
      </c>
      <c r="B1276" t="str">
        <f>IF(INDEX('Display 730 &amp; 1200'!$B:$B,ROW())="","",INDEX('Display 730 &amp; 1200'!$B:$B,ROW()))</f>
        <v>YOSEPHINE SETYANA KUSUMAWARDHANI</v>
      </c>
      <c r="C1276" t="str">
        <f>IF(INDEX('Display 730 &amp; 1200'!$D:$D,ROW())="","",INDEX('Display 730 &amp; 1200'!$D:$D,ROW()))</f>
        <v>RUNGKUT_ALANG_ALANG</v>
      </c>
      <c r="D1276" t="e">
        <f>IF($C1276="",0,SUMIFS(#REF!,#REF!,$C1276,#REF!,"&gt;="&amp;'Display 730 &amp; 1200'!$AN$10,#REF!,"&lt;="&amp;'Display 730 &amp; 1200'!$AN$9))</f>
        <v>#REF!</v>
      </c>
      <c r="E1276" t="e">
        <f>IF($C1276="",0,SUMIFS(#REF!,#REF!,$C1276,#REF!,"&gt;="&amp;'Display 730 &amp; 1200'!$AN$12,#REF!,"&lt;="&amp;'Display 730 &amp; 1200'!$AN$11))</f>
        <v>#REF!</v>
      </c>
    </row>
    <row r="1277" spans="1:5">
      <c r="A1277" t="str">
        <f>IF(INDEX('Display 730 &amp; 1200'!$A:$A,ROW())="","",INDEX('Display 730 &amp; 1200'!$A:$A,ROW()))</f>
        <v>SURABAYA泗水</v>
      </c>
      <c r="B1277" t="str">
        <f>IF(INDEX('Display 730 &amp; 1200'!$B:$B,ROW())="","",INDEX('Display 730 &amp; 1200'!$B:$B,ROW()))</f>
        <v>YOSEPHINE SETYANA KUSUMAWARDHANI</v>
      </c>
      <c r="C1277" t="str">
        <f>IF(INDEX('Display 730 &amp; 1200'!$D:$D,ROW())="","",INDEX('Display 730 &amp; 1200'!$D:$D,ROW()))</f>
        <v>KALI_RUNGKUT_1</v>
      </c>
      <c r="D1277" t="e">
        <f>IF($C1277="",0,SUMIFS(#REF!,#REF!,$C1277,#REF!,"&gt;="&amp;'Display 730 &amp; 1200'!$AN$10,#REF!,"&lt;="&amp;'Display 730 &amp; 1200'!$AN$9))</f>
        <v>#REF!</v>
      </c>
      <c r="E1277" t="e">
        <f>IF($C1277="",0,SUMIFS(#REF!,#REF!,$C1277,#REF!,"&gt;="&amp;'Display 730 &amp; 1200'!$AN$12,#REF!,"&lt;="&amp;'Display 730 &amp; 1200'!$AN$11))</f>
        <v>#REF!</v>
      </c>
    </row>
    <row r="1278" spans="1:5">
      <c r="A1278" t="str">
        <f>IF(INDEX('Display 730 &amp; 1200'!$A:$A,ROW())="","",INDEX('Display 730 &amp; 1200'!$A:$A,ROW()))</f>
        <v>SURABAYA泗水</v>
      </c>
      <c r="B1278" t="str">
        <f>IF(INDEX('Display 730 &amp; 1200'!$B:$B,ROW())="","",INDEX('Display 730 &amp; 1200'!$B:$B,ROW()))</f>
        <v>KHOMSUN MUBAROK</v>
      </c>
      <c r="C1278" t="str">
        <f>IF(INDEX('Display 730 &amp; 1200'!$D:$D,ROW())="","",INDEX('Display 730 &amp; 1200'!$D:$D,ROW()))</f>
        <v>BUBUTAN_5</v>
      </c>
      <c r="D1278" t="e">
        <f>IF($C1278="",0,SUMIFS(#REF!,#REF!,$C1278,#REF!,"&gt;="&amp;'Display 730 &amp; 1200'!$AN$10,#REF!,"&lt;="&amp;'Display 730 &amp; 1200'!$AN$9))</f>
        <v>#REF!</v>
      </c>
      <c r="E1278" t="e">
        <f>IF($C1278="",0,SUMIFS(#REF!,#REF!,$C1278,#REF!,"&gt;="&amp;'Display 730 &amp; 1200'!$AN$12,#REF!,"&lt;="&amp;'Display 730 &amp; 1200'!$AN$11))</f>
        <v>#REF!</v>
      </c>
    </row>
    <row r="1279" spans="1:5">
      <c r="A1279" t="str">
        <f>IF(INDEX('Display 730 &amp; 1200'!$A:$A,ROW())="","",INDEX('Display 730 &amp; 1200'!$A:$A,ROW()))</f>
        <v>SURABAYA泗水</v>
      </c>
      <c r="B1279" t="str">
        <f>IF(INDEX('Display 730 &amp; 1200'!$B:$B,ROW())="","",INDEX('Display 730 &amp; 1200'!$B:$B,ROW()))</f>
        <v>KHOMSUN MUBAROK</v>
      </c>
      <c r="C1279" t="str">
        <f>IF(INDEX('Display 730 &amp; 1200'!$D:$D,ROW())="","",INDEX('Display 730 &amp; 1200'!$D:$D,ROW()))</f>
        <v>DC_MADE</v>
      </c>
      <c r="D1279" t="e">
        <f>IF($C1279="",0,SUMIFS(#REF!,#REF!,$C1279,#REF!,"&gt;="&amp;'Display 730 &amp; 1200'!$AN$10,#REF!,"&lt;="&amp;'Display 730 &amp; 1200'!$AN$9))</f>
        <v>#REF!</v>
      </c>
      <c r="E1279" t="e">
        <f>IF($C1279="",0,SUMIFS(#REF!,#REF!,$C1279,#REF!,"&gt;="&amp;'Display 730 &amp; 1200'!$AN$12,#REF!,"&lt;="&amp;'Display 730 &amp; 1200'!$AN$11))</f>
        <v>#REF!</v>
      </c>
    </row>
    <row r="1280" spans="1:5">
      <c r="A1280" t="str">
        <f>IF(INDEX('Display 730 &amp; 1200'!$A:$A,ROW())="","",INDEX('Display 730 &amp; 1200'!$A:$A,ROW()))</f>
        <v>SURABAYA泗水</v>
      </c>
      <c r="B1280" t="str">
        <f>IF(INDEX('Display 730 &amp; 1200'!$B:$B,ROW())="","",INDEX('Display 730 &amp; 1200'!$B:$B,ROW()))</f>
        <v>KHOMSUN MUBAROK</v>
      </c>
      <c r="C1280" t="str">
        <f>IF(INDEX('Display 730 &amp; 1200'!$D:$D,ROW())="","",INDEX('Display 730 &amp; 1200'!$D:$D,ROW()))</f>
        <v>LAKARSANTRI_2</v>
      </c>
      <c r="D1280" t="e">
        <f>IF($C1280="",0,SUMIFS(#REF!,#REF!,$C1280,#REF!,"&gt;="&amp;'Display 730 &amp; 1200'!$AN$10,#REF!,"&lt;="&amp;'Display 730 &amp; 1200'!$AN$9))</f>
        <v>#REF!</v>
      </c>
      <c r="E1280" t="e">
        <f>IF($C1280="",0,SUMIFS(#REF!,#REF!,$C1280,#REF!,"&gt;="&amp;'Display 730 &amp; 1200'!$AN$12,#REF!,"&lt;="&amp;'Display 730 &amp; 1200'!$AN$11))</f>
        <v>#REF!</v>
      </c>
    </row>
    <row r="1281" spans="1:5">
      <c r="A1281" t="str">
        <f>IF(INDEX('Display 730 &amp; 1200'!$A:$A,ROW())="","",INDEX('Display 730 &amp; 1200'!$A:$A,ROW()))</f>
        <v>SURABAYA泗水</v>
      </c>
      <c r="B1281" t="str">
        <f>IF(INDEX('Display 730 &amp; 1200'!$B:$B,ROW())="","",INDEX('Display 730 &amp; 1200'!$B:$B,ROW()))</f>
        <v>KHOMSUN MUBAROK</v>
      </c>
      <c r="C1281" t="str">
        <f>IF(INDEX('Display 730 &amp; 1200'!$D:$D,ROW())="","",INDEX('Display 730 &amp; 1200'!$D:$D,ROW()))</f>
        <v>DC_PAKAL</v>
      </c>
      <c r="D1281" t="e">
        <f>IF($C1281="",0,SUMIFS(#REF!,#REF!,$C1281,#REF!,"&gt;="&amp;'Display 730 &amp; 1200'!$AN$10,#REF!,"&lt;="&amp;'Display 730 &amp; 1200'!$AN$9))</f>
        <v>#REF!</v>
      </c>
      <c r="E1281" t="e">
        <f>IF($C1281="",0,SUMIFS(#REF!,#REF!,$C1281,#REF!,"&gt;="&amp;'Display 730 &amp; 1200'!$AN$12,#REF!,"&lt;="&amp;'Display 730 &amp; 1200'!$AN$11))</f>
        <v>#REF!</v>
      </c>
    </row>
    <row r="1282" spans="1:5">
      <c r="A1282" t="str">
        <f>IF(INDEX('Display 730 &amp; 1200'!$A:$A,ROW())="","",INDEX('Display 730 &amp; 1200'!$A:$A,ROW()))</f>
        <v>SURABAYA泗水</v>
      </c>
      <c r="B1282" t="str">
        <f>IF(INDEX('Display 730 &amp; 1200'!$B:$B,ROW())="","",INDEX('Display 730 &amp; 1200'!$B:$B,ROW()))</f>
        <v>KHOMSUN MUBAROK</v>
      </c>
      <c r="C1282" t="str">
        <f>IF(INDEX('Display 730 &amp; 1200'!$D:$D,ROW())="","",INDEX('Display 730 &amp; 1200'!$D:$D,ROW()))</f>
        <v>MAYJEND_BARAT</v>
      </c>
      <c r="D1282" t="e">
        <f>IF($C1282="",0,SUMIFS(#REF!,#REF!,$C1282,#REF!,"&gt;="&amp;'Display 730 &amp; 1200'!$AN$10,#REF!,"&lt;="&amp;'Display 730 &amp; 1200'!$AN$9))</f>
        <v>#REF!</v>
      </c>
      <c r="E1282" t="e">
        <f>IF($C1282="",0,SUMIFS(#REF!,#REF!,$C1282,#REF!,"&gt;="&amp;'Display 730 &amp; 1200'!$AN$12,#REF!,"&lt;="&amp;'Display 730 &amp; 1200'!$AN$11))</f>
        <v>#REF!</v>
      </c>
    </row>
    <row r="1283" spans="1:5">
      <c r="A1283" t="str">
        <f>IF(INDEX('Display 730 &amp; 1200'!$A:$A,ROW())="","",INDEX('Display 730 &amp; 1200'!$A:$A,ROW()))</f>
        <v>SURABAYA泗水</v>
      </c>
      <c r="B1283" t="str">
        <f>IF(INDEX('Display 730 &amp; 1200'!$B:$B,ROW())="","",INDEX('Display 730 &amp; 1200'!$B:$B,ROW()))</f>
        <v>KHOMSUN MUBAROK</v>
      </c>
      <c r="C1283" t="str">
        <f>IF(INDEX('Display 730 &amp; 1200'!$D:$D,ROW())="","",INDEX('Display 730 &amp; 1200'!$D:$D,ROW()))</f>
        <v>PAKAL_2</v>
      </c>
      <c r="D1283" t="e">
        <f>IF($C1283="",0,SUMIFS(#REF!,#REF!,$C1283,#REF!,"&gt;="&amp;'Display 730 &amp; 1200'!$AN$10,#REF!,"&lt;="&amp;'Display 730 &amp; 1200'!$AN$9))</f>
        <v>#REF!</v>
      </c>
      <c r="E1283" t="e">
        <f>IF($C1283="",0,SUMIFS(#REF!,#REF!,$C1283,#REF!,"&gt;="&amp;'Display 730 &amp; 1200'!$AN$12,#REF!,"&lt;="&amp;'Display 730 &amp; 1200'!$AN$11))</f>
        <v>#REF!</v>
      </c>
    </row>
    <row r="1284" spans="1:5">
      <c r="A1284" t="str">
        <f>IF(INDEX('Display 730 &amp; 1200'!$A:$A,ROW())="","",INDEX('Display 730 &amp; 1200'!$A:$A,ROW()))</f>
        <v>SURABAYA泗水</v>
      </c>
      <c r="B1284" t="str">
        <f>IF(INDEX('Display 730 &amp; 1200'!$B:$B,ROW())="","",INDEX('Display 730 &amp; 1200'!$B:$B,ROW()))</f>
        <v>KHOMSUN MUBAROK</v>
      </c>
      <c r="C1284" t="str">
        <f>IF(INDEX('Display 730 &amp; 1200'!$D:$D,ROW())="","",INDEX('Display 730 &amp; 1200'!$D:$D,ROW()))</f>
        <v>SAMBIKEREP</v>
      </c>
      <c r="D1284" t="e">
        <f>IF($C1284="",0,SUMIFS(#REF!,#REF!,$C1284,#REF!,"&gt;="&amp;'Display 730 &amp; 1200'!$AN$10,#REF!,"&lt;="&amp;'Display 730 &amp; 1200'!$AN$9))</f>
        <v>#REF!</v>
      </c>
      <c r="E1284" t="e">
        <f>IF($C1284="",0,SUMIFS(#REF!,#REF!,$C1284,#REF!,"&gt;="&amp;'Display 730 &amp; 1200'!$AN$12,#REF!,"&lt;="&amp;'Display 730 &amp; 1200'!$AN$11))</f>
        <v>#REF!</v>
      </c>
    </row>
    <row r="1285" spans="1:5">
      <c r="A1285" t="str">
        <f>IF(INDEX('Display 730 &amp; 1200'!$A:$A,ROW())="","",INDEX('Display 730 &amp; 1200'!$A:$A,ROW()))</f>
        <v>SURABAYA泗水</v>
      </c>
      <c r="B1285" t="str">
        <f>IF(INDEX('Display 730 &amp; 1200'!$B:$B,ROW())="","",INDEX('Display 730 &amp; 1200'!$B:$B,ROW()))</f>
        <v>KHOMSUN MUBAROK</v>
      </c>
      <c r="C1285" t="str">
        <f>IF(INDEX('Display 730 &amp; 1200'!$D:$D,ROW())="","",INDEX('Display 730 &amp; 1200'!$D:$D,ROW()))</f>
        <v>SUKOMANUNGGAL_2</v>
      </c>
      <c r="D1285" t="e">
        <f>IF($C1285="",0,SUMIFS(#REF!,#REF!,$C1285,#REF!,"&gt;="&amp;'Display 730 &amp; 1200'!$AN$10,#REF!,"&lt;="&amp;'Display 730 &amp; 1200'!$AN$9))</f>
        <v>#REF!</v>
      </c>
      <c r="E1285" t="e">
        <f>IF($C1285="",0,SUMIFS(#REF!,#REF!,$C1285,#REF!,"&gt;="&amp;'Display 730 &amp; 1200'!$AN$12,#REF!,"&lt;="&amp;'Display 730 &amp; 1200'!$AN$11))</f>
        <v>#REF!</v>
      </c>
    </row>
    <row r="1286" spans="1:5">
      <c r="A1286" t="str">
        <f>IF(INDEX('Display 730 &amp; 1200'!$A:$A,ROW())="","",INDEX('Display 730 &amp; 1200'!$A:$A,ROW()))</f>
        <v>SURABAYA泗水</v>
      </c>
      <c r="B1286" t="str">
        <f>IF(INDEX('Display 730 &amp; 1200'!$B:$B,ROW())="","",INDEX('Display 730 &amp; 1200'!$B:$B,ROW()))</f>
        <v>KHOMSUN MUBAROK</v>
      </c>
      <c r="C1286" t="str">
        <f>IF(INDEX('Display 730 &amp; 1200'!$D:$D,ROW())="","",INDEX('Display 730 &amp; 1200'!$D:$D,ROW()))</f>
        <v>TANDES_2</v>
      </c>
      <c r="D1286" t="e">
        <f>IF($C1286="",0,SUMIFS(#REF!,#REF!,$C1286,#REF!,"&gt;="&amp;'Display 730 &amp; 1200'!$AN$10,#REF!,"&lt;="&amp;'Display 730 &amp; 1200'!$AN$9))</f>
        <v>#REF!</v>
      </c>
      <c r="E1286" t="e">
        <f>IF($C1286="",0,SUMIFS(#REF!,#REF!,$C1286,#REF!,"&gt;="&amp;'Display 730 &amp; 1200'!$AN$12,#REF!,"&lt;="&amp;'Display 730 &amp; 1200'!$AN$11))</f>
        <v>#REF!</v>
      </c>
    </row>
    <row r="1287" spans="1:5">
      <c r="A1287" t="str">
        <f>IF(INDEX('Display 730 &amp; 1200'!$A:$A,ROW())="","",INDEX('Display 730 &amp; 1200'!$A:$A,ROW()))</f>
        <v>SURABAYA泗水</v>
      </c>
      <c r="B1287" t="str">
        <f>IF(INDEX('Display 730 &amp; 1200'!$B:$B,ROW())="","",INDEX('Display 730 &amp; 1200'!$B:$B,ROW()))</f>
        <v>YOSEPHINE SETYANA KUSUMAWARDHANI</v>
      </c>
      <c r="C1287" t="str">
        <f>IF(INDEX('Display 730 &amp; 1200'!$D:$D,ROW())="","",INDEX('Display 730 &amp; 1200'!$D:$D,ROW()))</f>
        <v>PABEAN_CANTIAN_4</v>
      </c>
      <c r="D1287" t="e">
        <f>IF($C1287="",0,SUMIFS(#REF!,#REF!,$C1287,#REF!,"&gt;="&amp;'Display 730 &amp; 1200'!$AN$10,#REF!,"&lt;="&amp;'Display 730 &amp; 1200'!$AN$9))</f>
        <v>#REF!</v>
      </c>
      <c r="E1287" t="e">
        <f>IF($C1287="",0,SUMIFS(#REF!,#REF!,$C1287,#REF!,"&gt;="&amp;'Display 730 &amp; 1200'!$AN$12,#REF!,"&lt;="&amp;'Display 730 &amp; 1200'!$AN$11))</f>
        <v>#REF!</v>
      </c>
    </row>
    <row r="1288" spans="1:5">
      <c r="A1288" t="str">
        <f>IF(INDEX('Display 730 &amp; 1200'!$A:$A,ROW())="","",INDEX('Display 730 &amp; 1200'!$A:$A,ROW()))</f>
        <v>SURABAYA泗水</v>
      </c>
      <c r="B1288" t="str">
        <f>IF(INDEX('Display 730 &amp; 1200'!$B:$B,ROW())="","",INDEX('Display 730 &amp; 1200'!$B:$B,ROW()))</f>
        <v>YOSEPHINE SETYANA KUSUMAWARDHANI</v>
      </c>
      <c r="C1288" t="str">
        <f>IF(INDEX('Display 730 &amp; 1200'!$D:$D,ROW())="","",INDEX('Display 730 &amp; 1200'!$D:$D,ROW()))</f>
        <v>PABEAN_CANTIAN_5</v>
      </c>
      <c r="D1288" t="e">
        <f>IF($C1288="",0,SUMIFS(#REF!,#REF!,$C1288,#REF!,"&gt;="&amp;'Display 730 &amp; 1200'!$AN$10,#REF!,"&lt;="&amp;'Display 730 &amp; 1200'!$AN$9))</f>
        <v>#REF!</v>
      </c>
      <c r="E1288" t="e">
        <f>IF($C1288="",0,SUMIFS(#REF!,#REF!,$C1288,#REF!,"&gt;="&amp;'Display 730 &amp; 1200'!$AN$12,#REF!,"&lt;="&amp;'Display 730 &amp; 1200'!$AN$11))</f>
        <v>#REF!</v>
      </c>
    </row>
    <row r="1289" spans="1:5">
      <c r="A1289" t="str">
        <f>IF(INDEX('Display 730 &amp; 1200'!$A:$A,ROW())="","",INDEX('Display 730 &amp; 1200'!$A:$A,ROW()))</f>
        <v>SURABAYA泗水</v>
      </c>
      <c r="B1289" t="str">
        <f>IF(INDEX('Display 730 &amp; 1200'!$B:$B,ROW())="","",INDEX('Display 730 &amp; 1200'!$B:$B,ROW()))</f>
        <v>YOSEPHINE SETYANA KUSUMAWARDHANI</v>
      </c>
      <c r="C1289" t="str">
        <f>IF(INDEX('Display 730 &amp; 1200'!$D:$D,ROW())="","",INDEX('Display 730 &amp; 1200'!$D:$D,ROW()))</f>
        <v>SIMOKERTO_2</v>
      </c>
      <c r="D1289" t="e">
        <f>IF($C1289="",0,SUMIFS(#REF!,#REF!,$C1289,#REF!,"&gt;="&amp;'Display 730 &amp; 1200'!$AN$10,#REF!,"&lt;="&amp;'Display 730 &amp; 1200'!$AN$9))</f>
        <v>#REF!</v>
      </c>
      <c r="E1289" t="e">
        <f>IF($C1289="",0,SUMIFS(#REF!,#REF!,$C1289,#REF!,"&gt;="&amp;'Display 730 &amp; 1200'!$AN$12,#REF!,"&lt;="&amp;'Display 730 &amp; 1200'!$AN$11))</f>
        <v>#REF!</v>
      </c>
    </row>
    <row r="1290" spans="1:5">
      <c r="A1290" t="str">
        <f>IF(INDEX('Display 730 &amp; 1200'!$A:$A,ROW())="","",INDEX('Display 730 &amp; 1200'!$A:$A,ROW()))</f>
        <v>SURABAYA泗水</v>
      </c>
      <c r="B1290" t="str">
        <f>IF(INDEX('Display 730 &amp; 1200'!$B:$B,ROW())="","",INDEX('Display 730 &amp; 1200'!$B:$B,ROW()))</f>
        <v>YOSEPHINE SETYANA KUSUMAWARDHANI</v>
      </c>
      <c r="C1290" t="str">
        <f>IF(INDEX('Display 730 &amp; 1200'!$D:$D,ROW())="","",INDEX('Display 730 &amp; 1200'!$D:$D,ROW()))</f>
        <v>SEMAMPIR_2</v>
      </c>
      <c r="D1290" t="e">
        <f>IF($C1290="",0,SUMIFS(#REF!,#REF!,$C1290,#REF!,"&gt;="&amp;'Display 730 &amp; 1200'!$AN$10,#REF!,"&lt;="&amp;'Display 730 &amp; 1200'!$AN$9))</f>
        <v>#REF!</v>
      </c>
      <c r="E1290" t="e">
        <f>IF($C1290="",0,SUMIFS(#REF!,#REF!,$C1290,#REF!,"&gt;="&amp;'Display 730 &amp; 1200'!$AN$12,#REF!,"&lt;="&amp;'Display 730 &amp; 1200'!$AN$11))</f>
        <v>#REF!</v>
      </c>
    </row>
    <row r="1291" spans="1:5">
      <c r="A1291" t="str">
        <f>IF(INDEX('Display 730 &amp; 1200'!$A:$A,ROW())="","",INDEX('Display 730 &amp; 1200'!$A:$A,ROW()))</f>
        <v>SURABAYA泗水</v>
      </c>
      <c r="B1291" t="str">
        <f>IF(INDEX('Display 730 &amp; 1200'!$B:$B,ROW())="","",INDEX('Display 730 &amp; 1200'!$B:$B,ROW()))</f>
        <v>YOSEPHINE SETYANA KUSUMAWARDHANI</v>
      </c>
      <c r="C1291" t="str">
        <f>IF(INDEX('Display 730 &amp; 1200'!$D:$D,ROW())="","",INDEX('Display 730 &amp; 1200'!$D:$D,ROW()))</f>
        <v>SEMAMPIR_3</v>
      </c>
      <c r="D1291" t="e">
        <f>IF($C1291="",0,SUMIFS(#REF!,#REF!,$C1291,#REF!,"&gt;="&amp;'Display 730 &amp; 1200'!$AN$10,#REF!,"&lt;="&amp;'Display 730 &amp; 1200'!$AN$9))</f>
        <v>#REF!</v>
      </c>
      <c r="E1291" t="e">
        <f>IF($C1291="",0,SUMIFS(#REF!,#REF!,$C1291,#REF!,"&gt;="&amp;'Display 730 &amp; 1200'!$AN$12,#REF!,"&lt;="&amp;'Display 730 &amp; 1200'!$AN$11))</f>
        <v>#REF!</v>
      </c>
    </row>
    <row r="1292" spans="1:5">
      <c r="A1292" t="str">
        <f>IF(INDEX('Display 730 &amp; 1200'!$A:$A,ROW())="","",INDEX('Display 730 &amp; 1200'!$A:$A,ROW()))</f>
        <v>SURABAYA泗水</v>
      </c>
      <c r="B1292" t="str">
        <f>IF(INDEX('Display 730 &amp; 1200'!$B:$B,ROW())="","",INDEX('Display 730 &amp; 1200'!$B:$B,ROW()))</f>
        <v>AKHMAD HUSEIN SASTRA NEGARA</v>
      </c>
      <c r="C1292" t="str">
        <f>IF(INDEX('Display 730 &amp; 1200'!$D:$D,ROW())="","",INDEX('Display 730 &amp; 1200'!$D:$D,ROW()))</f>
        <v>AMBULU</v>
      </c>
      <c r="D1292" t="e">
        <f>IF($C1292="",0,SUMIFS(#REF!,#REF!,$C1292,#REF!,"&gt;="&amp;'Display 730 &amp; 1200'!$AN$10,#REF!,"&lt;="&amp;'Display 730 &amp; 1200'!$AN$9))</f>
        <v>#REF!</v>
      </c>
      <c r="E1292" t="e">
        <f>IF($C1292="",0,SUMIFS(#REF!,#REF!,$C1292,#REF!,"&gt;="&amp;'Display 730 &amp; 1200'!$AN$12,#REF!,"&lt;="&amp;'Display 730 &amp; 1200'!$AN$11))</f>
        <v>#REF!</v>
      </c>
    </row>
    <row r="1293" spans="1:5">
      <c r="A1293" t="str">
        <f>IF(INDEX('Display 730 &amp; 1200'!$A:$A,ROW())="","",INDEX('Display 730 &amp; 1200'!$A:$A,ROW()))</f>
        <v>SURABAYA泗水</v>
      </c>
      <c r="B1293" t="str">
        <f>IF(INDEX('Display 730 &amp; 1200'!$B:$B,ROW())="","",INDEX('Display 730 &amp; 1200'!$B:$B,ROW()))</f>
        <v>AKHMAD HUSEIN SASTRA NEGARA</v>
      </c>
      <c r="C1293" t="str">
        <f>IF(INDEX('Display 730 &amp; 1200'!$D:$D,ROW())="","",INDEX('Display 730 &amp; 1200'!$D:$D,ROW()))</f>
        <v>TANGGUL</v>
      </c>
      <c r="D1293" t="e">
        <f>IF($C1293="",0,SUMIFS(#REF!,#REF!,$C1293,#REF!,"&gt;="&amp;'Display 730 &amp; 1200'!$AN$10,#REF!,"&lt;="&amp;'Display 730 &amp; 1200'!$AN$9))</f>
        <v>#REF!</v>
      </c>
      <c r="E1293" t="e">
        <f>IF($C1293="",0,SUMIFS(#REF!,#REF!,$C1293,#REF!,"&gt;="&amp;'Display 730 &amp; 1200'!$AN$12,#REF!,"&lt;="&amp;'Display 730 &amp; 1200'!$AN$11))</f>
        <v>#REF!</v>
      </c>
    </row>
    <row r="1294" spans="1:5">
      <c r="A1294" t="str">
        <f>IF(INDEX('Display 730 &amp; 1200'!$A:$A,ROW())="","",INDEX('Display 730 &amp; 1200'!$A:$A,ROW()))</f>
        <v>SURABAYA泗水</v>
      </c>
      <c r="B1294" t="str">
        <f>IF(INDEX('Display 730 &amp; 1200'!$B:$B,ROW())="","",INDEX('Display 730 &amp; 1200'!$B:$B,ROW()))</f>
        <v>AKHMAD HUSEIN SASTRA NEGARA</v>
      </c>
      <c r="C1294" t="str">
        <f>IF(INDEX('Display 730 &amp; 1200'!$D:$D,ROW())="","",INDEX('Display 730 &amp; 1200'!$D:$D,ROW()))</f>
        <v>RAMBIPUJI</v>
      </c>
      <c r="D1294" t="e">
        <f>IF($C1294="",0,SUMIFS(#REF!,#REF!,$C1294,#REF!,"&gt;="&amp;'Display 730 &amp; 1200'!$AN$10,#REF!,"&lt;="&amp;'Display 730 &amp; 1200'!$AN$9))</f>
        <v>#REF!</v>
      </c>
      <c r="E1294" t="e">
        <f>IF($C1294="",0,SUMIFS(#REF!,#REF!,$C1294,#REF!,"&gt;="&amp;'Display 730 &amp; 1200'!$AN$12,#REF!,"&lt;="&amp;'Display 730 &amp; 1200'!$AN$11))</f>
        <v>#REF!</v>
      </c>
    </row>
    <row r="1295" spans="1:5">
      <c r="A1295" t="str">
        <f>IF(INDEX('Display 730 &amp; 1200'!$A:$A,ROW())="","",INDEX('Display 730 &amp; 1200'!$A:$A,ROW()))</f>
        <v>SURABAYA泗水</v>
      </c>
      <c r="B1295" t="str">
        <f>IF(INDEX('Display 730 &amp; 1200'!$B:$B,ROW())="","",INDEX('Display 730 &amp; 1200'!$B:$B,ROW()))</f>
        <v>AKHMAD HUSEIN SASTRA NEGARA</v>
      </c>
      <c r="C1295" t="str">
        <f>IF(INDEX('Display 730 &amp; 1200'!$D:$D,ROW())="","",INDEX('Display 730 &amp; 1200'!$D:$D,ROW()))</f>
        <v>PUGER_1</v>
      </c>
      <c r="D1295" t="e">
        <f>IF($C1295="",0,SUMIFS(#REF!,#REF!,$C1295,#REF!,"&gt;="&amp;'Display 730 &amp; 1200'!$AN$10,#REF!,"&lt;="&amp;'Display 730 &amp; 1200'!$AN$9))</f>
        <v>#REF!</v>
      </c>
      <c r="E1295" t="e">
        <f>IF($C1295="",0,SUMIFS(#REF!,#REF!,$C1295,#REF!,"&gt;="&amp;'Display 730 &amp; 1200'!$AN$12,#REF!,"&lt;="&amp;'Display 730 &amp; 1200'!$AN$11))</f>
        <v>#REF!</v>
      </c>
    </row>
    <row r="1296" spans="1:5">
      <c r="A1296" t="str">
        <f>IF(INDEX('Display 730 &amp; 1200'!$A:$A,ROW())="","",INDEX('Display 730 &amp; 1200'!$A:$A,ROW()))</f>
        <v>SURABAYA泗水</v>
      </c>
      <c r="B1296" t="str">
        <f>IF(INDEX('Display 730 &amp; 1200'!$B:$B,ROW())="","",INDEX('Display 730 &amp; 1200'!$B:$B,ROW()))</f>
        <v>AKHMAD HUSEIN SASTRA NEGARA</v>
      </c>
      <c r="C1296" t="str">
        <f>IF(INDEX('Display 730 &amp; 1200'!$D:$D,ROW())="","",INDEX('Display 730 &amp; 1200'!$D:$D,ROW()))</f>
        <v>BALUNG</v>
      </c>
      <c r="D1296" t="e">
        <f>IF($C1296="",0,SUMIFS(#REF!,#REF!,$C1296,#REF!,"&gt;="&amp;'Display 730 &amp; 1200'!$AN$10,#REF!,"&lt;="&amp;'Display 730 &amp; 1200'!$AN$9))</f>
        <v>#REF!</v>
      </c>
      <c r="E1296" t="e">
        <f>IF($C1296="",0,SUMIFS(#REF!,#REF!,$C1296,#REF!,"&gt;="&amp;'Display 730 &amp; 1200'!$AN$12,#REF!,"&lt;="&amp;'Display 730 &amp; 1200'!$AN$11))</f>
        <v>#REF!</v>
      </c>
    </row>
    <row r="1297" spans="1:5">
      <c r="A1297" t="str">
        <f>IF(INDEX('Display 730 &amp; 1200'!$A:$A,ROW())="","",INDEX('Display 730 &amp; 1200'!$A:$A,ROW()))</f>
        <v>SURABAYA泗水</v>
      </c>
      <c r="B1297" t="str">
        <f>IF(INDEX('Display 730 &amp; 1200'!$B:$B,ROW())="","",INDEX('Display 730 &amp; 1200'!$B:$B,ROW()))</f>
        <v>AKHMAD HUSEIN SASTRA NEGARA</v>
      </c>
      <c r="C1297" t="str">
        <f>IF(INDEX('Display 730 &amp; 1200'!$D:$D,ROW())="","",INDEX('Display 730 &amp; 1200'!$D:$D,ROW()))</f>
        <v>KENCONG</v>
      </c>
      <c r="D1297" t="e">
        <f>IF($C1297="",0,SUMIFS(#REF!,#REF!,$C1297,#REF!,"&gt;="&amp;'Display 730 &amp; 1200'!$AN$10,#REF!,"&lt;="&amp;'Display 730 &amp; 1200'!$AN$9))</f>
        <v>#REF!</v>
      </c>
      <c r="E1297" t="e">
        <f>IF($C1297="",0,SUMIFS(#REF!,#REF!,$C1297,#REF!,"&gt;="&amp;'Display 730 &amp; 1200'!$AN$12,#REF!,"&lt;="&amp;'Display 730 &amp; 1200'!$AN$11))</f>
        <v>#REF!</v>
      </c>
    </row>
    <row r="1298" spans="1:5">
      <c r="A1298" t="str">
        <f>IF(INDEX('Display 730 &amp; 1200'!$A:$A,ROW())="","",INDEX('Display 730 &amp; 1200'!$A:$A,ROW()))</f>
        <v>SURABAYA泗水</v>
      </c>
      <c r="B1298" t="str">
        <f>IF(INDEX('Display 730 &amp; 1200'!$B:$B,ROW())="","",INDEX('Display 730 &amp; 1200'!$B:$B,ROW()))</f>
        <v>AKHMAD HUSEIN SASTRA NEGARA</v>
      </c>
      <c r="C1298" t="str">
        <f>IF(INDEX('Display 730 &amp; 1200'!$D:$D,ROW())="","",INDEX('Display 730 &amp; 1200'!$D:$D,ROW()))</f>
        <v>WULUHAN</v>
      </c>
      <c r="D1298" t="e">
        <f>IF($C1298="",0,SUMIFS(#REF!,#REF!,$C1298,#REF!,"&gt;="&amp;'Display 730 &amp; 1200'!$AN$10,#REF!,"&lt;="&amp;'Display 730 &amp; 1200'!$AN$9))</f>
        <v>#REF!</v>
      </c>
      <c r="E1298" t="e">
        <f>IF($C1298="",0,SUMIFS(#REF!,#REF!,$C1298,#REF!,"&gt;="&amp;'Display 730 &amp; 1200'!$AN$12,#REF!,"&lt;="&amp;'Display 730 &amp; 1200'!$AN$11))</f>
        <v>#REF!</v>
      </c>
    </row>
    <row r="1299" spans="1:5">
      <c r="A1299" t="str">
        <f>IF(INDEX('Display 730 &amp; 1200'!$A:$A,ROW())="","",INDEX('Display 730 &amp; 1200'!$A:$A,ROW()))</f>
        <v>SURABAYA泗水</v>
      </c>
      <c r="B1299" t="str">
        <f>IF(INDEX('Display 730 &amp; 1200'!$B:$B,ROW())="","",INDEX('Display 730 &amp; 1200'!$B:$B,ROW()))</f>
        <v>AKHMAD HUSEIN SASTRA NEGARA</v>
      </c>
      <c r="C1299" t="str">
        <f>IF(INDEX('Display 730 &amp; 1200'!$D:$D,ROW())="","",INDEX('Display 730 &amp; 1200'!$D:$D,ROW()))</f>
        <v>SEMBORO</v>
      </c>
      <c r="D1299" t="e">
        <f>IF($C1299="",0,SUMIFS(#REF!,#REF!,$C1299,#REF!,"&gt;="&amp;'Display 730 &amp; 1200'!$AN$10,#REF!,"&lt;="&amp;'Display 730 &amp; 1200'!$AN$9))</f>
        <v>#REF!</v>
      </c>
      <c r="E1299" t="e">
        <f>IF($C1299="",0,SUMIFS(#REF!,#REF!,$C1299,#REF!,"&gt;="&amp;'Display 730 &amp; 1200'!$AN$12,#REF!,"&lt;="&amp;'Display 730 &amp; 1200'!$AN$11))</f>
        <v>#REF!</v>
      </c>
    </row>
    <row r="1300" spans="1:5">
      <c r="A1300" t="str">
        <f>IF(INDEX('Display 730 &amp; 1200'!$A:$A,ROW())="","",INDEX('Display 730 &amp; 1200'!$A:$A,ROW()))</f>
        <v>SURABAYA泗水</v>
      </c>
      <c r="B1300" t="str">
        <f>IF(INDEX('Display 730 &amp; 1200'!$B:$B,ROW())="","",INDEX('Display 730 &amp; 1200'!$B:$B,ROW()))</f>
        <v>AKHMAD HUSEIN SASTRA NEGARA</v>
      </c>
      <c r="C1300" t="str">
        <f>IF(INDEX('Display 730 &amp; 1200'!$D:$D,ROW())="","",INDEX('Display 730 &amp; 1200'!$D:$D,ROW()))</f>
        <v>BANGSALSARI</v>
      </c>
      <c r="D1300" t="e">
        <f>IF($C1300="",0,SUMIFS(#REF!,#REF!,$C1300,#REF!,"&gt;="&amp;'Display 730 &amp; 1200'!$AN$10,#REF!,"&lt;="&amp;'Display 730 &amp; 1200'!$AN$9))</f>
        <v>#REF!</v>
      </c>
      <c r="E1300" t="e">
        <f>IF($C1300="",0,SUMIFS(#REF!,#REF!,$C1300,#REF!,"&gt;="&amp;'Display 730 &amp; 1200'!$AN$12,#REF!,"&lt;="&amp;'Display 730 &amp; 1200'!$AN$11))</f>
        <v>#REF!</v>
      </c>
    </row>
    <row r="1301" spans="1:5">
      <c r="A1301" t="str">
        <f>IF(INDEX('Display 730 &amp; 1200'!$A:$A,ROW())="","",INDEX('Display 730 &amp; 1200'!$A:$A,ROW()))</f>
        <v>SURABAYA泗水</v>
      </c>
      <c r="B1301" t="str">
        <f>IF(INDEX('Display 730 &amp; 1200'!$B:$B,ROW())="","",INDEX('Display 730 &amp; 1200'!$B:$B,ROW()))</f>
        <v>AKHMAD HUSEIN SASTRA NEGARA</v>
      </c>
      <c r="C1301" t="str">
        <f>IF(INDEX('Display 730 &amp; 1200'!$D:$D,ROW())="","",INDEX('Display 730 &amp; 1200'!$D:$D,ROW()))</f>
        <v>GUMUKMAS_1</v>
      </c>
      <c r="D1301" t="e">
        <f>IF($C1301="",0,SUMIFS(#REF!,#REF!,$C1301,#REF!,"&gt;="&amp;'Display 730 &amp; 1200'!$AN$10,#REF!,"&lt;="&amp;'Display 730 &amp; 1200'!$AN$9))</f>
        <v>#REF!</v>
      </c>
      <c r="E1301" t="e">
        <f>IF($C1301="",0,SUMIFS(#REF!,#REF!,$C1301,#REF!,"&gt;="&amp;'Display 730 &amp; 1200'!$AN$12,#REF!,"&lt;="&amp;'Display 730 &amp; 1200'!$AN$11))</f>
        <v>#REF!</v>
      </c>
    </row>
    <row r="1302" spans="1:5">
      <c r="A1302" t="str">
        <f>IF(INDEX('Display 730 &amp; 1200'!$A:$A,ROW())="","",INDEX('Display 730 &amp; 1200'!$A:$A,ROW()))</f>
        <v>SURABAYA泗水</v>
      </c>
      <c r="B1302" t="str">
        <f>IF(INDEX('Display 730 &amp; 1200'!$B:$B,ROW())="","",INDEX('Display 730 &amp; 1200'!$B:$B,ROW()))</f>
        <v>AKHMAD HUSEIN SASTRA NEGARA</v>
      </c>
      <c r="C1302" t="str">
        <f>IF(INDEX('Display 730 &amp; 1200'!$D:$D,ROW())="","",INDEX('Display 730 &amp; 1200'!$D:$D,ROW()))</f>
        <v>SUMBERBARU_1</v>
      </c>
      <c r="D1302" t="e">
        <f>IF($C1302="",0,SUMIFS(#REF!,#REF!,$C1302,#REF!,"&gt;="&amp;'Display 730 &amp; 1200'!$AN$10,#REF!,"&lt;="&amp;'Display 730 &amp; 1200'!$AN$9))</f>
        <v>#REF!</v>
      </c>
      <c r="E1302" t="e">
        <f>IF($C1302="",0,SUMIFS(#REF!,#REF!,$C1302,#REF!,"&gt;="&amp;'Display 730 &amp; 1200'!$AN$12,#REF!,"&lt;="&amp;'Display 730 &amp; 1200'!$AN$11))</f>
        <v>#REF!</v>
      </c>
    </row>
    <row r="1303" spans="1:5">
      <c r="A1303" t="str">
        <f>IF(INDEX('Display 730 &amp; 1200'!$A:$A,ROW())="","",INDEX('Display 730 &amp; 1200'!$A:$A,ROW()))</f>
        <v>SURABAYA泗水</v>
      </c>
      <c r="B1303" t="str">
        <f>IF(INDEX('Display 730 &amp; 1200'!$B:$B,ROW())="","",INDEX('Display 730 &amp; 1200'!$B:$B,ROW()))</f>
        <v>DENNY SOFIAN WAHYUDI</v>
      </c>
      <c r="C1303" t="str">
        <f>IF(INDEX('Display 730 &amp; 1200'!$D:$D,ROW())="","",INDEX('Display 730 &amp; 1200'!$D:$D,ROW()))</f>
        <v>PASIRIAN</v>
      </c>
      <c r="D1303" t="e">
        <f>IF($C1303="",0,SUMIFS(#REF!,#REF!,$C1303,#REF!,"&gt;="&amp;'Display 730 &amp; 1200'!$AN$10,#REF!,"&lt;="&amp;'Display 730 &amp; 1200'!$AN$9))</f>
        <v>#REF!</v>
      </c>
      <c r="E1303" t="e">
        <f>IF($C1303="",0,SUMIFS(#REF!,#REF!,$C1303,#REF!,"&gt;="&amp;'Display 730 &amp; 1200'!$AN$12,#REF!,"&lt;="&amp;'Display 730 &amp; 1200'!$AN$11))</f>
        <v>#REF!</v>
      </c>
    </row>
    <row r="1304" spans="1:5">
      <c r="A1304" t="str">
        <f>IF(INDEX('Display 730 &amp; 1200'!$A:$A,ROW())="","",INDEX('Display 730 &amp; 1200'!$A:$A,ROW()))</f>
        <v>SURABAYA泗水</v>
      </c>
      <c r="B1304" t="str">
        <f>IF(INDEX('Display 730 &amp; 1200'!$B:$B,ROW())="","",INDEX('Display 730 &amp; 1200'!$B:$B,ROW()))</f>
        <v>DENNY SOFIAN WAHYUDI</v>
      </c>
      <c r="C1304" t="str">
        <f>IF(INDEX('Display 730 &amp; 1200'!$D:$D,ROW())="","",INDEX('Display 730 &amp; 1200'!$D:$D,ROW()))</f>
        <v>JATIROTO</v>
      </c>
      <c r="D1304" t="e">
        <f>IF($C1304="",0,SUMIFS(#REF!,#REF!,$C1304,#REF!,"&gt;="&amp;'Display 730 &amp; 1200'!$AN$10,#REF!,"&lt;="&amp;'Display 730 &amp; 1200'!$AN$9))</f>
        <v>#REF!</v>
      </c>
      <c r="E1304" t="e">
        <f>IF($C1304="",0,SUMIFS(#REF!,#REF!,$C1304,#REF!,"&gt;="&amp;'Display 730 &amp; 1200'!$AN$12,#REF!,"&lt;="&amp;'Display 730 &amp; 1200'!$AN$11))</f>
        <v>#REF!</v>
      </c>
    </row>
    <row r="1305" spans="1:5">
      <c r="A1305" t="str">
        <f>IF(INDEX('Display 730 &amp; 1200'!$A:$A,ROW())="","",INDEX('Display 730 &amp; 1200'!$A:$A,ROW()))</f>
        <v>SURABAYA泗水</v>
      </c>
      <c r="B1305" t="str">
        <f>IF(INDEX('Display 730 &amp; 1200'!$B:$B,ROW())="","",INDEX('Display 730 &amp; 1200'!$B:$B,ROW()))</f>
        <v>DENNY SOFIAN WAHYUDI</v>
      </c>
      <c r="C1305" t="str">
        <f>IF(INDEX('Display 730 &amp; 1200'!$D:$D,ROW())="","",INDEX('Display 730 &amp; 1200'!$D:$D,ROW()))</f>
        <v>MAHAKAM</v>
      </c>
      <c r="D1305" t="e">
        <f>IF($C1305="",0,SUMIFS(#REF!,#REF!,$C1305,#REF!,"&gt;="&amp;'Display 730 &amp; 1200'!$AN$10,#REF!,"&lt;="&amp;'Display 730 &amp; 1200'!$AN$9))</f>
        <v>#REF!</v>
      </c>
      <c r="E1305" t="e">
        <f>IF($C1305="",0,SUMIFS(#REF!,#REF!,$C1305,#REF!,"&gt;="&amp;'Display 730 &amp; 1200'!$AN$12,#REF!,"&lt;="&amp;'Display 730 &amp; 1200'!$AN$11))</f>
        <v>#REF!</v>
      </c>
    </row>
    <row r="1306" spans="1:5">
      <c r="A1306" t="str">
        <f>IF(INDEX('Display 730 &amp; 1200'!$A:$A,ROW())="","",INDEX('Display 730 &amp; 1200'!$A:$A,ROW()))</f>
        <v>SURABAYA泗水</v>
      </c>
      <c r="B1306" t="str">
        <f>IF(INDEX('Display 730 &amp; 1200'!$B:$B,ROW())="","",INDEX('Display 730 &amp; 1200'!$B:$B,ROW()))</f>
        <v>DENNY SOFIAN WAHYUDI</v>
      </c>
      <c r="C1306" t="str">
        <f>IF(INDEX('Display 730 &amp; 1200'!$D:$D,ROW())="","",INDEX('Display 730 &amp; 1200'!$D:$D,ROW()))</f>
        <v>SANDTOWN</v>
      </c>
      <c r="D1306" t="e">
        <f>IF($C1306="",0,SUMIFS(#REF!,#REF!,$C1306,#REF!,"&gt;="&amp;'Display 730 &amp; 1200'!$AN$10,#REF!,"&lt;="&amp;'Display 730 &amp; 1200'!$AN$9))</f>
        <v>#REF!</v>
      </c>
      <c r="E1306" t="e">
        <f>IF($C1306="",0,SUMIFS(#REF!,#REF!,$C1306,#REF!,"&gt;="&amp;'Display 730 &amp; 1200'!$AN$12,#REF!,"&lt;="&amp;'Display 730 &amp; 1200'!$AN$11))</f>
        <v>#REF!</v>
      </c>
    </row>
    <row r="1307" spans="1:5">
      <c r="A1307" t="str">
        <f>IF(INDEX('Display 730 &amp; 1200'!$A:$A,ROW())="","",INDEX('Display 730 &amp; 1200'!$A:$A,ROW()))</f>
        <v>SURABAYA泗水</v>
      </c>
      <c r="B1307" t="str">
        <f>IF(INDEX('Display 730 &amp; 1200'!$B:$B,ROW())="","",INDEX('Display 730 &amp; 1200'!$B:$B,ROW()))</f>
        <v>DENNY SOFIAN WAHYUDI</v>
      </c>
      <c r="C1307" t="str">
        <f>IF(INDEX('Display 730 &amp; 1200'!$D:$D,ROW())="","",INDEX('Display 730 &amp; 1200'!$D:$D,ROW()))</f>
        <v>CENTRAL_LUMAJANG</v>
      </c>
      <c r="D1307" t="e">
        <f>IF($C1307="",0,SUMIFS(#REF!,#REF!,$C1307,#REF!,"&gt;="&amp;'Display 730 &amp; 1200'!$AN$10,#REF!,"&lt;="&amp;'Display 730 &amp; 1200'!$AN$9))</f>
        <v>#REF!</v>
      </c>
      <c r="E1307" t="e">
        <f>IF($C1307="",0,SUMIFS(#REF!,#REF!,$C1307,#REF!,"&gt;="&amp;'Display 730 &amp; 1200'!$AN$12,#REF!,"&lt;="&amp;'Display 730 &amp; 1200'!$AN$11))</f>
        <v>#REF!</v>
      </c>
    </row>
    <row r="1308" spans="1:5">
      <c r="A1308" t="str">
        <f>IF(INDEX('Display 730 &amp; 1200'!$A:$A,ROW())="","",INDEX('Display 730 &amp; 1200'!$A:$A,ROW()))</f>
        <v>SURABAYA泗水</v>
      </c>
      <c r="B1308" t="str">
        <f>IF(INDEX('Display 730 &amp; 1200'!$B:$B,ROW())="","",INDEX('Display 730 &amp; 1200'!$B:$B,ROW()))</f>
        <v>DENNY SOFIAN WAHYUDI</v>
      </c>
      <c r="C1308" t="str">
        <f>IF(INDEX('Display 730 &amp; 1200'!$D:$D,ROW())="","",INDEX('Display 730 &amp; 1200'!$D:$D,ROW()))</f>
        <v>SENDURO</v>
      </c>
      <c r="D1308" t="e">
        <f>IF($C1308="",0,SUMIFS(#REF!,#REF!,$C1308,#REF!,"&gt;="&amp;'Display 730 &amp; 1200'!$AN$10,#REF!,"&lt;="&amp;'Display 730 &amp; 1200'!$AN$9))</f>
        <v>#REF!</v>
      </c>
      <c r="E1308" t="e">
        <f>IF($C1308="",0,SUMIFS(#REF!,#REF!,$C1308,#REF!,"&gt;="&amp;'Display 730 &amp; 1200'!$AN$12,#REF!,"&lt;="&amp;'Display 730 &amp; 1200'!$AN$11))</f>
        <v>#REF!</v>
      </c>
    </row>
    <row r="1309" spans="1:5">
      <c r="A1309" t="str">
        <f>IF(INDEX('Display 730 &amp; 1200'!$A:$A,ROW())="","",INDEX('Display 730 &amp; 1200'!$A:$A,ROW()))</f>
        <v>SURABAYA泗水</v>
      </c>
      <c r="B1309" t="str">
        <f>IF(INDEX('Display 730 &amp; 1200'!$B:$B,ROW())="","",INDEX('Display 730 &amp; 1200'!$B:$B,ROW()))</f>
        <v>DENNY SOFIAN WAHYUDI</v>
      </c>
      <c r="C1309" t="str">
        <f>IF(INDEX('Display 730 &amp; 1200'!$D:$D,ROW())="","",INDEX('Display 730 &amp; 1200'!$D:$D,ROW()))</f>
        <v>TEMPEH</v>
      </c>
      <c r="D1309" t="e">
        <f>IF($C1309="",0,SUMIFS(#REF!,#REF!,$C1309,#REF!,"&gt;="&amp;'Display 730 &amp; 1200'!$AN$10,#REF!,"&lt;="&amp;'Display 730 &amp; 1200'!$AN$9))</f>
        <v>#REF!</v>
      </c>
      <c r="E1309" t="e">
        <f>IF($C1309="",0,SUMIFS(#REF!,#REF!,$C1309,#REF!,"&gt;="&amp;'Display 730 &amp; 1200'!$AN$12,#REF!,"&lt;="&amp;'Display 730 &amp; 1200'!$AN$11))</f>
        <v>#REF!</v>
      </c>
    </row>
    <row r="1310" spans="1:5">
      <c r="A1310" t="str">
        <f>IF(INDEX('Display 730 &amp; 1200'!$A:$A,ROW())="","",INDEX('Display 730 &amp; 1200'!$A:$A,ROW()))</f>
        <v>SURABAYA泗水</v>
      </c>
      <c r="B1310" t="str">
        <f>IF(INDEX('Display 730 &amp; 1200'!$B:$B,ROW())="","",INDEX('Display 730 &amp; 1200'!$B:$B,ROW()))</f>
        <v>DENNY SOFIAN WAHYUDI</v>
      </c>
      <c r="C1310" t="str">
        <f>IF(INDEX('Display 730 &amp; 1200'!$D:$D,ROW())="","",INDEX('Display 730 &amp; 1200'!$D:$D,ROW()))</f>
        <v>YOSOWILANGUN_1</v>
      </c>
      <c r="D1310" t="e">
        <f>IF($C1310="",0,SUMIFS(#REF!,#REF!,$C1310,#REF!,"&gt;="&amp;'Display 730 &amp; 1200'!$AN$10,#REF!,"&lt;="&amp;'Display 730 &amp; 1200'!$AN$9))</f>
        <v>#REF!</v>
      </c>
      <c r="E1310" t="e">
        <f>IF($C1310="",0,SUMIFS(#REF!,#REF!,$C1310,#REF!,"&gt;="&amp;'Display 730 &amp; 1200'!$AN$12,#REF!,"&lt;="&amp;'Display 730 &amp; 1200'!$AN$11))</f>
        <v>#REF!</v>
      </c>
    </row>
    <row r="1311" spans="1:5">
      <c r="A1311" t="str">
        <f>IF(INDEX('Display 730 &amp; 1200'!$A:$A,ROW())="","",INDEX('Display 730 &amp; 1200'!$A:$A,ROW()))</f>
        <v>SURABAYA泗水</v>
      </c>
      <c r="B1311" t="str">
        <f>IF(INDEX('Display 730 &amp; 1200'!$B:$B,ROW())="","",INDEX('Display 730 &amp; 1200'!$B:$B,ROW()))</f>
        <v>DENNY SOFIAN WAHYUDI</v>
      </c>
      <c r="C1311" t="str">
        <f>IF(INDEX('Display 730 &amp; 1200'!$D:$D,ROW())="","",INDEX('Display 730 &amp; 1200'!$D:$D,ROW()))</f>
        <v>KLAKAH_1</v>
      </c>
      <c r="D1311" t="e">
        <f>IF($C1311="",0,SUMIFS(#REF!,#REF!,$C1311,#REF!,"&gt;="&amp;'Display 730 &amp; 1200'!$AN$10,#REF!,"&lt;="&amp;'Display 730 &amp; 1200'!$AN$9))</f>
        <v>#REF!</v>
      </c>
      <c r="E1311" t="e">
        <f>IF($C1311="",0,SUMIFS(#REF!,#REF!,$C1311,#REF!,"&gt;="&amp;'Display 730 &amp; 1200'!$AN$12,#REF!,"&lt;="&amp;'Display 730 &amp; 1200'!$AN$11))</f>
        <v>#REF!</v>
      </c>
    </row>
    <row r="1312" spans="1:5">
      <c r="A1312" t="str">
        <f>IF(INDEX('Display 730 &amp; 1200'!$A:$A,ROW())="","",INDEX('Display 730 &amp; 1200'!$A:$A,ROW()))</f>
        <v>SURABAYA泗水</v>
      </c>
      <c r="B1312" t="str">
        <f>IF(INDEX('Display 730 &amp; 1200'!$B:$B,ROW())="","",INDEX('Display 730 &amp; 1200'!$B:$B,ROW()))</f>
        <v>DENNY SOFIAN WAHYUDI</v>
      </c>
      <c r="C1312" t="str">
        <f>IF(INDEX('Display 730 &amp; 1200'!$D:$D,ROW())="","",INDEX('Display 730 &amp; 1200'!$D:$D,ROW()))</f>
        <v>RANDUAGUNG_1</v>
      </c>
      <c r="D1312" t="e">
        <f>IF($C1312="",0,SUMIFS(#REF!,#REF!,$C1312,#REF!,"&gt;="&amp;'Display 730 &amp; 1200'!$AN$10,#REF!,"&lt;="&amp;'Display 730 &amp; 1200'!$AN$9))</f>
        <v>#REF!</v>
      </c>
      <c r="E1312" t="e">
        <f>IF($C1312="",0,SUMIFS(#REF!,#REF!,$C1312,#REF!,"&gt;="&amp;'Display 730 &amp; 1200'!$AN$12,#REF!,"&lt;="&amp;'Display 730 &amp; 1200'!$AN$11))</f>
        <v>#REF!</v>
      </c>
    </row>
    <row r="1313" spans="1:5">
      <c r="A1313" t="str">
        <f>IF(INDEX('Display 730 &amp; 1200'!$A:$A,ROW())="","",INDEX('Display 730 &amp; 1200'!$A:$A,ROW()))</f>
        <v>SURABAYA泗水</v>
      </c>
      <c r="B1313" t="str">
        <f>IF(INDEX('Display 730 &amp; 1200'!$B:$B,ROW())="","",INDEX('Display 730 &amp; 1200'!$B:$B,ROW()))</f>
        <v>DENNY SOFIAN WAHYUDI</v>
      </c>
      <c r="C1313" t="str">
        <f>IF(INDEX('Display 730 &amp; 1200'!$D:$D,ROW())="","",INDEX('Display 730 &amp; 1200'!$D:$D,ROW()))</f>
        <v>PRONOJIWO_1</v>
      </c>
      <c r="D1313" t="e">
        <f>IF($C1313="",0,SUMIFS(#REF!,#REF!,$C1313,#REF!,"&gt;="&amp;'Display 730 &amp; 1200'!$AN$10,#REF!,"&lt;="&amp;'Display 730 &amp; 1200'!$AN$9))</f>
        <v>#REF!</v>
      </c>
      <c r="E1313" t="e">
        <f>IF($C1313="",0,SUMIFS(#REF!,#REF!,$C1313,#REF!,"&gt;="&amp;'Display 730 &amp; 1200'!$AN$12,#REF!,"&lt;="&amp;'Display 730 &amp; 1200'!$AN$11))</f>
        <v>#REF!</v>
      </c>
    </row>
    <row r="1314" spans="1:5">
      <c r="A1314" t="str">
        <f>IF(INDEX('Display 730 &amp; 1200'!$A:$A,ROW())="","",INDEX('Display 730 &amp; 1200'!$A:$A,ROW()))</f>
        <v>SURABAYA泗水</v>
      </c>
      <c r="B1314" t="str">
        <f>IF(INDEX('Display 730 &amp; 1200'!$B:$B,ROW())="","",INDEX('Display 730 &amp; 1200'!$B:$B,ROW()))</f>
        <v>DENNY SOFIAN WAHYUDI</v>
      </c>
      <c r="C1314" t="str">
        <f>IF(INDEX('Display 730 &amp; 1200'!$D:$D,ROW())="","",INDEX('Display 730 &amp; 1200'!$D:$D,ROW()))</f>
        <v>CANDIPURO_1</v>
      </c>
      <c r="D1314" t="e">
        <f>IF($C1314="",0,SUMIFS(#REF!,#REF!,$C1314,#REF!,"&gt;="&amp;'Display 730 &amp; 1200'!$AN$10,#REF!,"&lt;="&amp;'Display 730 &amp; 1200'!$AN$9))</f>
        <v>#REF!</v>
      </c>
      <c r="E1314" t="e">
        <f>IF($C1314="",0,SUMIFS(#REF!,#REF!,$C1314,#REF!,"&gt;="&amp;'Display 730 &amp; 1200'!$AN$12,#REF!,"&lt;="&amp;'Display 730 &amp; 1200'!$AN$11))</f>
        <v>#REF!</v>
      </c>
    </row>
    <row r="1315" spans="1:5">
      <c r="A1315" t="str">
        <f>IF(INDEX('Display 730 &amp; 1200'!$A:$A,ROW())="","",INDEX('Display 730 &amp; 1200'!$A:$A,ROW()))</f>
        <v>SURABAYA泗水</v>
      </c>
      <c r="B1315" t="str">
        <f>IF(INDEX('Display 730 &amp; 1200'!$B:$B,ROW())="","",INDEX('Display 730 &amp; 1200'!$B:$B,ROW()))</f>
        <v>DENNY SOFIAN WAHYUDI</v>
      </c>
      <c r="C1315" t="str">
        <f>IF(INDEX('Display 730 &amp; 1200'!$D:$D,ROW())="","",INDEX('Display 730 &amp; 1200'!$D:$D,ROW()))</f>
        <v>MAYANGAN_1</v>
      </c>
      <c r="D1315" t="e">
        <f>IF($C1315="",0,SUMIFS(#REF!,#REF!,$C1315,#REF!,"&gt;="&amp;'Display 730 &amp; 1200'!$AN$10,#REF!,"&lt;="&amp;'Display 730 &amp; 1200'!$AN$9))</f>
        <v>#REF!</v>
      </c>
      <c r="E1315" t="e">
        <f>IF($C1315="",0,SUMIFS(#REF!,#REF!,$C1315,#REF!,"&gt;="&amp;'Display 730 &amp; 1200'!$AN$12,#REF!,"&lt;="&amp;'Display 730 &amp; 1200'!$AN$11))</f>
        <v>#REF!</v>
      </c>
    </row>
    <row r="1316" spans="1:5">
      <c r="A1316" t="str">
        <f>IF(INDEX('Display 730 &amp; 1200'!$A:$A,ROW())="","",INDEX('Display 730 &amp; 1200'!$A:$A,ROW()))</f>
        <v>SURABAYA泗水</v>
      </c>
      <c r="B1316" t="str">
        <f>IF(INDEX('Display 730 &amp; 1200'!$B:$B,ROW())="","",INDEX('Display 730 &amp; 1200'!$B:$B,ROW()))</f>
        <v>DENNY SOFIAN WAHYUDI</v>
      </c>
      <c r="C1316" t="str">
        <f>IF(INDEX('Display 730 &amp; 1200'!$D:$D,ROW())="","",INDEX('Display 730 &amp; 1200'!$D:$D,ROW()))</f>
        <v>WONOASIH_2</v>
      </c>
      <c r="D1316" t="e">
        <f>IF($C1316="",0,SUMIFS(#REF!,#REF!,$C1316,#REF!,"&gt;="&amp;'Display 730 &amp; 1200'!$AN$10,#REF!,"&lt;="&amp;'Display 730 &amp; 1200'!$AN$9))</f>
        <v>#REF!</v>
      </c>
      <c r="E1316" t="e">
        <f>IF($C1316="",0,SUMIFS(#REF!,#REF!,$C1316,#REF!,"&gt;="&amp;'Display 730 &amp; 1200'!$AN$12,#REF!,"&lt;="&amp;'Display 730 &amp; 1200'!$AN$11))</f>
        <v>#REF!</v>
      </c>
    </row>
    <row r="1317" spans="1:5">
      <c r="A1317" t="str">
        <f>IF(INDEX('Display 730 &amp; 1200'!$A:$A,ROW())="","",INDEX('Display 730 &amp; 1200'!$A:$A,ROW()))</f>
        <v>SURABAYA泗水</v>
      </c>
      <c r="B1317" t="str">
        <f>IF(INDEX('Display 730 &amp; 1200'!$B:$B,ROW())="","",INDEX('Display 730 &amp; 1200'!$B:$B,ROW()))</f>
        <v>DENNY SOFIAN WAHYUDI</v>
      </c>
      <c r="C1317" t="str">
        <f>IF(INDEX('Display 730 &amp; 1200'!$D:$D,ROW())="","",INDEX('Display 730 &amp; 1200'!$D:$D,ROW()))</f>
        <v>BANTARAN_1</v>
      </c>
      <c r="D1317" t="e">
        <f>IF($C1317="",0,SUMIFS(#REF!,#REF!,$C1317,#REF!,"&gt;="&amp;'Display 730 &amp; 1200'!$AN$10,#REF!,"&lt;="&amp;'Display 730 &amp; 1200'!$AN$9))</f>
        <v>#REF!</v>
      </c>
      <c r="E1317" t="e">
        <f>IF($C1317="",0,SUMIFS(#REF!,#REF!,$C1317,#REF!,"&gt;="&amp;'Display 730 &amp; 1200'!$AN$12,#REF!,"&lt;="&amp;'Display 730 &amp; 1200'!$AN$11))</f>
        <v>#REF!</v>
      </c>
    </row>
    <row r="1318" spans="1:5">
      <c r="A1318" t="str">
        <f>IF(INDEX('Display 730 &amp; 1200'!$A:$A,ROW())="","",INDEX('Display 730 &amp; 1200'!$A:$A,ROW()))</f>
        <v>SURABAYA泗水</v>
      </c>
      <c r="B1318" t="str">
        <f>IF(INDEX('Display 730 &amp; 1200'!$B:$B,ROW())="","",INDEX('Display 730 &amp; 1200'!$B:$B,ROW()))</f>
        <v>DENNY SOFIAN WAHYUDI</v>
      </c>
      <c r="C1318" t="str">
        <f>IF(INDEX('Display 730 &amp; 1200'!$D:$D,ROW())="","",INDEX('Display 730 &amp; 1200'!$D:$D,ROW()))</f>
        <v>MARON</v>
      </c>
      <c r="D1318" t="e">
        <f>IF($C1318="",0,SUMIFS(#REF!,#REF!,$C1318,#REF!,"&gt;="&amp;'Display 730 &amp; 1200'!$AN$10,#REF!,"&lt;="&amp;'Display 730 &amp; 1200'!$AN$9))</f>
        <v>#REF!</v>
      </c>
      <c r="E1318" t="e">
        <f>IF($C1318="",0,SUMIFS(#REF!,#REF!,$C1318,#REF!,"&gt;="&amp;'Display 730 &amp; 1200'!$AN$12,#REF!,"&lt;="&amp;'Display 730 &amp; 1200'!$AN$11))</f>
        <v>#REF!</v>
      </c>
    </row>
    <row r="1319" spans="1:5">
      <c r="A1319" t="str">
        <f>IF(INDEX('Display 730 &amp; 1200'!$A:$A,ROW())="","",INDEX('Display 730 &amp; 1200'!$A:$A,ROW()))</f>
        <v>SURABAYA泗水</v>
      </c>
      <c r="B1319" t="str">
        <f>IF(INDEX('Display 730 &amp; 1200'!$B:$B,ROW())="","",INDEX('Display 730 &amp; 1200'!$B:$B,ROW()))</f>
        <v>DENNY SOFIAN WAHYUDI</v>
      </c>
      <c r="C1319" t="str">
        <f>IF(INDEX('Display 730 &amp; 1200'!$D:$D,ROW())="","",INDEX('Display 730 &amp; 1200'!$D:$D,ROW()))</f>
        <v>GENDING</v>
      </c>
      <c r="D1319" t="e">
        <f>IF($C1319="",0,SUMIFS(#REF!,#REF!,$C1319,#REF!,"&gt;="&amp;'Display 730 &amp; 1200'!$AN$10,#REF!,"&lt;="&amp;'Display 730 &amp; 1200'!$AN$9))</f>
        <v>#REF!</v>
      </c>
      <c r="E1319" t="e">
        <f>IF($C1319="",0,SUMIFS(#REF!,#REF!,$C1319,#REF!,"&gt;="&amp;'Display 730 &amp; 1200'!$AN$12,#REF!,"&lt;="&amp;'Display 730 &amp; 1200'!$AN$11))</f>
        <v>#REF!</v>
      </c>
    </row>
    <row r="1320" spans="1:5">
      <c r="A1320" t="str">
        <f>IF(INDEX('Display 730 &amp; 1200'!$A:$A,ROW())="","",INDEX('Display 730 &amp; 1200'!$A:$A,ROW()))</f>
        <v>SURABAYA泗水</v>
      </c>
      <c r="B1320" t="str">
        <f>IF(INDEX('Display 730 &amp; 1200'!$B:$B,ROW())="","",INDEX('Display 730 &amp; 1200'!$B:$B,ROW()))</f>
        <v>DENNY SOFIAN WAHYUDI</v>
      </c>
      <c r="C1320" t="str">
        <f>IF(INDEX('Display 730 &amp; 1200'!$D:$D,ROW())="","",INDEX('Display 730 &amp; 1200'!$D:$D,ROW()))</f>
        <v>KRAKSAAN_2</v>
      </c>
      <c r="D1320" t="e">
        <f>IF($C1320="",0,SUMIFS(#REF!,#REF!,$C1320,#REF!,"&gt;="&amp;'Display 730 &amp; 1200'!$AN$10,#REF!,"&lt;="&amp;'Display 730 &amp; 1200'!$AN$9))</f>
        <v>#REF!</v>
      </c>
      <c r="E1320" t="e">
        <f>IF($C1320="",0,SUMIFS(#REF!,#REF!,$C1320,#REF!,"&gt;="&amp;'Display 730 &amp; 1200'!$AN$12,#REF!,"&lt;="&amp;'Display 730 &amp; 1200'!$AN$11))</f>
        <v>#REF!</v>
      </c>
    </row>
    <row r="1321" spans="1:5">
      <c r="A1321" t="str">
        <f>IF(INDEX('Display 730 &amp; 1200'!$A:$A,ROW())="","",INDEX('Display 730 &amp; 1200'!$A:$A,ROW()))</f>
        <v>SURABAYA泗水</v>
      </c>
      <c r="B1321" t="str">
        <f>IF(INDEX('Display 730 &amp; 1200'!$B:$B,ROW())="","",INDEX('Display 730 &amp; 1200'!$B:$B,ROW()))</f>
        <v>DENNY SOFIAN WAHYUDI</v>
      </c>
      <c r="C1321" t="str">
        <f>IF(INDEX('Display 730 &amp; 1200'!$D:$D,ROW())="","",INDEX('Display 730 &amp; 1200'!$D:$D,ROW()))</f>
        <v>BESUK</v>
      </c>
      <c r="D1321" t="e">
        <f>IF($C1321="",0,SUMIFS(#REF!,#REF!,$C1321,#REF!,"&gt;="&amp;'Display 730 &amp; 1200'!$AN$10,#REF!,"&lt;="&amp;'Display 730 &amp; 1200'!$AN$9))</f>
        <v>#REF!</v>
      </c>
      <c r="E1321" t="e">
        <f>IF($C1321="",0,SUMIFS(#REF!,#REF!,$C1321,#REF!,"&gt;="&amp;'Display 730 &amp; 1200'!$AN$12,#REF!,"&lt;="&amp;'Display 730 &amp; 1200'!$AN$11))</f>
        <v>#REF!</v>
      </c>
    </row>
    <row r="1322" spans="1:5">
      <c r="A1322" t="str">
        <f>IF(INDEX('Display 730 &amp; 1200'!$A:$A,ROW())="","",INDEX('Display 730 &amp; 1200'!$A:$A,ROW()))</f>
        <v>SURABAYA泗水</v>
      </c>
      <c r="B1322" t="str">
        <f>IF(INDEX('Display 730 &amp; 1200'!$B:$B,ROW())="","",INDEX('Display 730 &amp; 1200'!$B:$B,ROW()))</f>
        <v>DENNY SOFIAN WAHYUDI</v>
      </c>
      <c r="C1322" t="str">
        <f>IF(INDEX('Display 730 &amp; 1200'!$D:$D,ROW())="","",INDEX('Display 730 &amp; 1200'!$D:$D,ROW()))</f>
        <v>TONGAS_1</v>
      </c>
      <c r="D1322" t="e">
        <f>IF($C1322="",0,SUMIFS(#REF!,#REF!,$C1322,#REF!,"&gt;="&amp;'Display 730 &amp; 1200'!$AN$10,#REF!,"&lt;="&amp;'Display 730 &amp; 1200'!$AN$9))</f>
        <v>#REF!</v>
      </c>
      <c r="E1322" t="e">
        <f>IF($C1322="",0,SUMIFS(#REF!,#REF!,$C1322,#REF!,"&gt;="&amp;'Display 730 &amp; 1200'!$AN$12,#REF!,"&lt;="&amp;'Display 730 &amp; 1200'!$AN$11))</f>
        <v>#REF!</v>
      </c>
    </row>
    <row r="1323" spans="1:5">
      <c r="A1323" t="str">
        <f>IF(INDEX('Display 730 &amp; 1200'!$A:$A,ROW())="","",INDEX('Display 730 &amp; 1200'!$A:$A,ROW()))</f>
        <v>SURABAYA泗水</v>
      </c>
      <c r="B1323" t="str">
        <f>IF(INDEX('Display 730 &amp; 1200'!$B:$B,ROW())="","",INDEX('Display 730 &amp; 1200'!$B:$B,ROW()))</f>
        <v>DENNY SOFIAN WAHYUDI</v>
      </c>
      <c r="C1323" t="str">
        <f>IF(INDEX('Display 730 &amp; 1200'!$D:$D,ROW())="","",INDEX('Display 730 &amp; 1200'!$D:$D,ROW()))</f>
        <v>KOTAANYAR_1</v>
      </c>
      <c r="D1323" t="e">
        <f>IF($C1323="",0,SUMIFS(#REF!,#REF!,$C1323,#REF!,"&gt;="&amp;'Display 730 &amp; 1200'!$AN$10,#REF!,"&lt;="&amp;'Display 730 &amp; 1200'!$AN$9))</f>
        <v>#REF!</v>
      </c>
      <c r="E1323" t="e">
        <f>IF($C1323="",0,SUMIFS(#REF!,#REF!,$C1323,#REF!,"&gt;="&amp;'Display 730 &amp; 1200'!$AN$12,#REF!,"&lt;="&amp;'Display 730 &amp; 1200'!$AN$11))</f>
        <v>#REF!</v>
      </c>
    </row>
    <row r="1324" spans="1:5">
      <c r="A1324" t="str">
        <f>IF(INDEX('Display 730 &amp; 1200'!$A:$A,ROW())="","",INDEX('Display 730 &amp; 1200'!$A:$A,ROW()))</f>
        <v>SURABAYA泗水</v>
      </c>
      <c r="B1324" t="str">
        <f>IF(INDEX('Display 730 &amp; 1200'!$B:$B,ROW())="","",INDEX('Display 730 &amp; 1200'!$B:$B,ROW()))</f>
        <v>DENNY SOFIAN WAHYUDI</v>
      </c>
      <c r="C1324" t="str">
        <f>IF(INDEX('Display 730 &amp; 1200'!$D:$D,ROW())="","",INDEX('Display 730 &amp; 1200'!$D:$D,ROW()))</f>
        <v>LECES_1</v>
      </c>
      <c r="D1324" t="e">
        <f>IF($C1324="",0,SUMIFS(#REF!,#REF!,$C1324,#REF!,"&gt;="&amp;'Display 730 &amp; 1200'!$AN$10,#REF!,"&lt;="&amp;'Display 730 &amp; 1200'!$AN$9))</f>
        <v>#REF!</v>
      </c>
      <c r="E1324" t="e">
        <f>IF($C1324="",0,SUMIFS(#REF!,#REF!,$C1324,#REF!,"&gt;="&amp;'Display 730 &amp; 1200'!$AN$12,#REF!,"&lt;="&amp;'Display 730 &amp; 1200'!$AN$11))</f>
        <v>#REF!</v>
      </c>
    </row>
    <row r="1325" spans="1:5">
      <c r="A1325" t="str">
        <f>IF(INDEX('Display 730 &amp; 1200'!$A:$A,ROW())="","",INDEX('Display 730 &amp; 1200'!$A:$A,ROW()))</f>
        <v>SURABAYA泗水</v>
      </c>
      <c r="B1325" t="str">
        <f>IF(INDEX('Display 730 &amp; 1200'!$B:$B,ROW())="","",INDEX('Display 730 &amp; 1200'!$B:$B,ROW()))</f>
        <v>DENNY SOFIAN WAHYUDI</v>
      </c>
      <c r="C1325" t="str">
        <f>IF(INDEX('Display 730 &amp; 1200'!$D:$D,ROW())="","",INDEX('Display 730 &amp; 1200'!$D:$D,ROW()))</f>
        <v>SUMBERASIH_1</v>
      </c>
      <c r="D1325" t="e">
        <f>IF($C1325="",0,SUMIFS(#REF!,#REF!,$C1325,#REF!,"&gt;="&amp;'Display 730 &amp; 1200'!$AN$10,#REF!,"&lt;="&amp;'Display 730 &amp; 1200'!$AN$9))</f>
        <v>#REF!</v>
      </c>
      <c r="E1325" t="e">
        <f>IF($C1325="",0,SUMIFS(#REF!,#REF!,$C1325,#REF!,"&gt;="&amp;'Display 730 &amp; 1200'!$AN$12,#REF!,"&lt;="&amp;'Display 730 &amp; 1200'!$AN$11))</f>
        <v>#REF!</v>
      </c>
    </row>
    <row r="1326" spans="1:5">
      <c r="A1326" t="str">
        <f>IF(INDEX('Display 730 &amp; 1200'!$A:$A,ROW())="","",INDEX('Display 730 &amp; 1200'!$A:$A,ROW()))</f>
        <v>SURABAYA泗水</v>
      </c>
      <c r="B1326" t="str">
        <f>IF(INDEX('Display 730 &amp; 1200'!$B:$B,ROW())="","",INDEX('Display 730 &amp; 1200'!$B:$B,ROW()))</f>
        <v>DENNY SOFIAN WAHYUDI</v>
      </c>
      <c r="C1326" t="str">
        <f>IF(INDEX('Display 730 &amp; 1200'!$D:$D,ROW())="","",INDEX('Display 730 &amp; 1200'!$D:$D,ROW()))</f>
        <v>GADING_1</v>
      </c>
      <c r="D1326" t="e">
        <f>IF($C1326="",0,SUMIFS(#REF!,#REF!,$C1326,#REF!,"&gt;="&amp;'Display 730 &amp; 1200'!$AN$10,#REF!,"&lt;="&amp;'Display 730 &amp; 1200'!$AN$9))</f>
        <v>#REF!</v>
      </c>
      <c r="E1326" t="e">
        <f>IF($C1326="",0,SUMIFS(#REF!,#REF!,$C1326,#REF!,"&gt;="&amp;'Display 730 &amp; 1200'!$AN$12,#REF!,"&lt;="&amp;'Display 730 &amp; 1200'!$AN$11))</f>
        <v>#REF!</v>
      </c>
    </row>
    <row r="1327" spans="1:5">
      <c r="A1327" t="str">
        <f>IF(INDEX('Display 730 &amp; 1200'!$A:$A,ROW())="","",INDEX('Display 730 &amp; 1200'!$A:$A,ROW()))</f>
        <v>SURABAYA泗水</v>
      </c>
      <c r="B1327" t="str">
        <f>IF(INDEX('Display 730 &amp; 1200'!$B:$B,ROW())="","",INDEX('Display 730 &amp; 1200'!$B:$B,ROW()))</f>
        <v>AKHMAD HUSEIN SASTRA NEGARA</v>
      </c>
      <c r="C1327" t="str">
        <f>IF(INDEX('Display 730 &amp; 1200'!$D:$D,ROW())="","",INDEX('Display 730 &amp; 1200'!$D:$D,ROW()))</f>
        <v>JEMBER</v>
      </c>
      <c r="D1327" t="e">
        <f>IF($C1327="",0,SUMIFS(#REF!,#REF!,$C1327,#REF!,"&gt;="&amp;'Display 730 &amp; 1200'!$AN$10,#REF!,"&lt;="&amp;'Display 730 &amp; 1200'!$AN$9))</f>
        <v>#REF!</v>
      </c>
      <c r="E1327" t="e">
        <f>IF($C1327="",0,SUMIFS(#REF!,#REF!,$C1327,#REF!,"&gt;="&amp;'Display 730 &amp; 1200'!$AN$12,#REF!,"&lt;="&amp;'Display 730 &amp; 1200'!$AN$11))</f>
        <v>#REF!</v>
      </c>
    </row>
    <row r="1328" spans="1:5">
      <c r="A1328" t="str">
        <f>IF(INDEX('Display 730 &amp; 1200'!$A:$A,ROW())="","",INDEX('Display 730 &amp; 1200'!$A:$A,ROW()))</f>
        <v>SURABAYA泗水</v>
      </c>
      <c r="B1328" t="str">
        <f>IF(INDEX('Display 730 &amp; 1200'!$B:$B,ROW())="","",INDEX('Display 730 &amp; 1200'!$B:$B,ROW()))</f>
        <v>AKHMAD HUSEIN SASTRA NEGARA</v>
      </c>
      <c r="C1328" t="str">
        <f>IF(INDEX('Display 730 &amp; 1200'!$D:$D,ROW())="","",INDEX('Display 730 &amp; 1200'!$D:$D,ROW()))</f>
        <v>KALISAT</v>
      </c>
      <c r="D1328" t="e">
        <f>IF($C1328="",0,SUMIFS(#REF!,#REF!,$C1328,#REF!,"&gt;="&amp;'Display 730 &amp; 1200'!$AN$10,#REF!,"&lt;="&amp;'Display 730 &amp; 1200'!$AN$9))</f>
        <v>#REF!</v>
      </c>
      <c r="E1328" t="e">
        <f>IF($C1328="",0,SUMIFS(#REF!,#REF!,$C1328,#REF!,"&gt;="&amp;'Display 730 &amp; 1200'!$AN$12,#REF!,"&lt;="&amp;'Display 730 &amp; 1200'!$AN$11))</f>
        <v>#REF!</v>
      </c>
    </row>
    <row r="1329" spans="1:5">
      <c r="A1329" t="str">
        <f>IF(INDEX('Display 730 &amp; 1200'!$A:$A,ROW())="","",INDEX('Display 730 &amp; 1200'!$A:$A,ROW()))</f>
        <v>SURABAYA泗水</v>
      </c>
      <c r="B1329" t="str">
        <f>IF(INDEX('Display 730 &amp; 1200'!$B:$B,ROW())="","",INDEX('Display 730 &amp; 1200'!$B:$B,ROW()))</f>
        <v>AKHMAD HUSEIN SASTRA NEGARA</v>
      </c>
      <c r="C1329" t="str">
        <f>IF(INDEX('Display 730 &amp; 1200'!$D:$D,ROW())="","",INDEX('Display 730 &amp; 1200'!$D:$D,ROW()))</f>
        <v>PATRANG</v>
      </c>
      <c r="D1329" t="e">
        <f>IF($C1329="",0,SUMIFS(#REF!,#REF!,$C1329,#REF!,"&gt;="&amp;'Display 730 &amp; 1200'!$AN$10,#REF!,"&lt;="&amp;'Display 730 &amp; 1200'!$AN$9))</f>
        <v>#REF!</v>
      </c>
      <c r="E1329" t="e">
        <f>IF($C1329="",0,SUMIFS(#REF!,#REF!,$C1329,#REF!,"&gt;="&amp;'Display 730 &amp; 1200'!$AN$12,#REF!,"&lt;="&amp;'Display 730 &amp; 1200'!$AN$11))</f>
        <v>#REF!</v>
      </c>
    </row>
    <row r="1330" spans="1:5">
      <c r="A1330" t="str">
        <f>IF(INDEX('Display 730 &amp; 1200'!$A:$A,ROW())="","",INDEX('Display 730 &amp; 1200'!$A:$A,ROW()))</f>
        <v>SURABAYA泗水</v>
      </c>
      <c r="B1330" t="str">
        <f>IF(INDEX('Display 730 &amp; 1200'!$B:$B,ROW())="","",INDEX('Display 730 &amp; 1200'!$B:$B,ROW()))</f>
        <v>AKHMAD HUSEIN SASTRA NEGARA</v>
      </c>
      <c r="C1330" t="str">
        <f>IF(INDEX('Display 730 &amp; 1200'!$D:$D,ROW())="","",INDEX('Display 730 &amp; 1200'!$D:$D,ROW()))</f>
        <v>KALIWATES_2</v>
      </c>
      <c r="D1330" t="e">
        <f>IF($C1330="",0,SUMIFS(#REF!,#REF!,$C1330,#REF!,"&gt;="&amp;'Display 730 &amp; 1200'!$AN$10,#REF!,"&lt;="&amp;'Display 730 &amp; 1200'!$AN$9))</f>
        <v>#REF!</v>
      </c>
      <c r="E1330" t="e">
        <f>IF($C1330="",0,SUMIFS(#REF!,#REF!,$C1330,#REF!,"&gt;="&amp;'Display 730 &amp; 1200'!$AN$12,#REF!,"&lt;="&amp;'Display 730 &amp; 1200'!$AN$11))</f>
        <v>#REF!</v>
      </c>
    </row>
    <row r="1331" spans="1:5">
      <c r="A1331" t="str">
        <f>IF(INDEX('Display 730 &amp; 1200'!$A:$A,ROW())="","",INDEX('Display 730 &amp; 1200'!$A:$A,ROW()))</f>
        <v>SURABAYA泗水</v>
      </c>
      <c r="B1331" t="str">
        <f>IF(INDEX('Display 730 &amp; 1200'!$B:$B,ROW())="","",INDEX('Display 730 &amp; 1200'!$B:$B,ROW()))</f>
        <v>AKHMAD HUSEIN SASTRA NEGARA</v>
      </c>
      <c r="C1331" t="str">
        <f>IF(INDEX('Display 730 &amp; 1200'!$D:$D,ROW())="","",INDEX('Display 730 &amp; 1200'!$D:$D,ROW()))</f>
        <v>SUMBERSARI</v>
      </c>
      <c r="D1331" t="e">
        <f>IF($C1331="",0,SUMIFS(#REF!,#REF!,$C1331,#REF!,"&gt;="&amp;'Display 730 &amp; 1200'!$AN$10,#REF!,"&lt;="&amp;'Display 730 &amp; 1200'!$AN$9))</f>
        <v>#REF!</v>
      </c>
      <c r="E1331" t="e">
        <f>IF($C1331="",0,SUMIFS(#REF!,#REF!,$C1331,#REF!,"&gt;="&amp;'Display 730 &amp; 1200'!$AN$12,#REF!,"&lt;="&amp;'Display 730 &amp; 1200'!$AN$11))</f>
        <v>#REF!</v>
      </c>
    </row>
    <row r="1332" spans="1:5">
      <c r="A1332" t="str">
        <f>IF(INDEX('Display 730 &amp; 1200'!$A:$A,ROW())="","",INDEX('Display 730 &amp; 1200'!$A:$A,ROW()))</f>
        <v>SURABAYA泗水</v>
      </c>
      <c r="B1332" t="str">
        <f>IF(INDEX('Display 730 &amp; 1200'!$B:$B,ROW())="","",INDEX('Display 730 &amp; 1200'!$B:$B,ROW()))</f>
        <v>AKHMAD HUSEIN SASTRA NEGARA</v>
      </c>
      <c r="C1332" t="str">
        <f>IF(INDEX('Display 730 &amp; 1200'!$D:$D,ROW())="","",INDEX('Display 730 &amp; 1200'!$D:$D,ROW()))</f>
        <v>MUMBULSARI_1</v>
      </c>
      <c r="D1332" t="e">
        <f>IF($C1332="",0,SUMIFS(#REF!,#REF!,$C1332,#REF!,"&gt;="&amp;'Display 730 &amp; 1200'!$AN$10,#REF!,"&lt;="&amp;'Display 730 &amp; 1200'!$AN$9))</f>
        <v>#REF!</v>
      </c>
      <c r="E1332" t="e">
        <f>IF($C1332="",0,SUMIFS(#REF!,#REF!,$C1332,#REF!,"&gt;="&amp;'Display 730 &amp; 1200'!$AN$12,#REF!,"&lt;="&amp;'Display 730 &amp; 1200'!$AN$11))</f>
        <v>#REF!</v>
      </c>
    </row>
    <row r="1333" spans="1:5">
      <c r="A1333" t="str">
        <f>IF(INDEX('Display 730 &amp; 1200'!$A:$A,ROW())="","",INDEX('Display 730 &amp; 1200'!$A:$A,ROW()))</f>
        <v>SURABAYA泗水</v>
      </c>
      <c r="B1333" t="str">
        <f>IF(INDEX('Display 730 &amp; 1200'!$B:$B,ROW())="","",INDEX('Display 730 &amp; 1200'!$B:$B,ROW()))</f>
        <v>AKHMAD HUSEIN SASTRA NEGARA</v>
      </c>
      <c r="C1333" t="str">
        <f>IF(INDEX('Display 730 &amp; 1200'!$D:$D,ROW())="","",INDEX('Display 730 &amp; 1200'!$D:$D,ROW()))</f>
        <v>MAYANG</v>
      </c>
      <c r="D1333" t="e">
        <f>IF($C1333="",0,SUMIFS(#REF!,#REF!,$C1333,#REF!,"&gt;="&amp;'Display 730 &amp; 1200'!$AN$10,#REF!,"&lt;="&amp;'Display 730 &amp; 1200'!$AN$9))</f>
        <v>#REF!</v>
      </c>
      <c r="E1333" t="e">
        <f>IF($C1333="",0,SUMIFS(#REF!,#REF!,$C1333,#REF!,"&gt;="&amp;'Display 730 &amp; 1200'!$AN$12,#REF!,"&lt;="&amp;'Display 730 &amp; 1200'!$AN$11))</f>
        <v>#REF!</v>
      </c>
    </row>
    <row r="1334" spans="1:5">
      <c r="A1334" t="str">
        <f>IF(INDEX('Display 730 &amp; 1200'!$A:$A,ROW())="","",INDEX('Display 730 &amp; 1200'!$A:$A,ROW()))</f>
        <v>SURABAYA泗水</v>
      </c>
      <c r="B1334" t="str">
        <f>IF(INDEX('Display 730 &amp; 1200'!$B:$B,ROW())="","",INDEX('Display 730 &amp; 1200'!$B:$B,ROW()))</f>
        <v>AKHMAD HUSEIN SASTRA NEGARA</v>
      </c>
      <c r="C1334" t="str">
        <f>IF(INDEX('Display 730 &amp; 1200'!$D:$D,ROW())="","",INDEX('Display 730 &amp; 1200'!$D:$D,ROW()))</f>
        <v>PAKUSARI</v>
      </c>
      <c r="D1334" t="e">
        <f>IF($C1334="",0,SUMIFS(#REF!,#REF!,$C1334,#REF!,"&gt;="&amp;'Display 730 &amp; 1200'!$AN$10,#REF!,"&lt;="&amp;'Display 730 &amp; 1200'!$AN$9))</f>
        <v>#REF!</v>
      </c>
      <c r="E1334" t="e">
        <f>IF($C1334="",0,SUMIFS(#REF!,#REF!,$C1334,#REF!,"&gt;="&amp;'Display 730 &amp; 1200'!$AN$12,#REF!,"&lt;="&amp;'Display 730 &amp; 1200'!$AN$11))</f>
        <v>#REF!</v>
      </c>
    </row>
    <row r="1335" spans="1:5">
      <c r="A1335" t="str">
        <f>IF(INDEX('Display 730 &amp; 1200'!$A:$A,ROW())="","",INDEX('Display 730 &amp; 1200'!$A:$A,ROW()))</f>
        <v>SURABAYA泗水</v>
      </c>
      <c r="B1335" t="str">
        <f>IF(INDEX('Display 730 &amp; 1200'!$B:$B,ROW())="","",INDEX('Display 730 &amp; 1200'!$B:$B,ROW()))</f>
        <v>AKHMAD HUSEIN SASTRA NEGARA</v>
      </c>
      <c r="C1335" t="str">
        <f>IF(INDEX('Display 730 &amp; 1200'!$D:$D,ROW())="","",INDEX('Display 730 &amp; 1200'!$D:$D,ROW()))</f>
        <v>JENGGAWAH</v>
      </c>
      <c r="D1335" t="e">
        <f>IF($C1335="",0,SUMIFS(#REF!,#REF!,$C1335,#REF!,"&gt;="&amp;'Display 730 &amp; 1200'!$AN$10,#REF!,"&lt;="&amp;'Display 730 &amp; 1200'!$AN$9))</f>
        <v>#REF!</v>
      </c>
      <c r="E1335" t="e">
        <f>IF($C1335="",0,SUMIFS(#REF!,#REF!,$C1335,#REF!,"&gt;="&amp;'Display 730 &amp; 1200'!$AN$12,#REF!,"&lt;="&amp;'Display 730 &amp; 1200'!$AN$11))</f>
        <v>#REF!</v>
      </c>
    </row>
    <row r="1336" spans="1:5">
      <c r="A1336" t="str">
        <f>IF(INDEX('Display 730 &amp; 1200'!$A:$A,ROW())="","",INDEX('Display 730 &amp; 1200'!$A:$A,ROW()))</f>
        <v>SURABAYA泗水</v>
      </c>
      <c r="B1336" t="str">
        <f>IF(INDEX('Display 730 &amp; 1200'!$B:$B,ROW())="","",INDEX('Display 730 &amp; 1200'!$B:$B,ROW()))</f>
        <v>AKHMAD HUSEIN SASTRA NEGARA</v>
      </c>
      <c r="C1336" t="str">
        <f>IF(INDEX('Display 730 &amp; 1200'!$D:$D,ROW())="","",INDEX('Display 730 &amp; 1200'!$D:$D,ROW()))</f>
        <v>JEMBER_LINTAS_UTARA</v>
      </c>
      <c r="D1336" t="e">
        <f>IF($C1336="",0,SUMIFS(#REF!,#REF!,$C1336,#REF!,"&gt;="&amp;'Display 730 &amp; 1200'!$AN$10,#REF!,"&lt;="&amp;'Display 730 &amp; 1200'!$AN$9))</f>
        <v>#REF!</v>
      </c>
      <c r="E1336" t="e">
        <f>IF($C1336="",0,SUMIFS(#REF!,#REF!,$C1336,#REF!,"&gt;="&amp;'Display 730 &amp; 1200'!$AN$12,#REF!,"&lt;="&amp;'Display 730 &amp; 1200'!$AN$11))</f>
        <v>#REF!</v>
      </c>
    </row>
    <row r="1337" spans="1:5">
      <c r="A1337" t="str">
        <f>IF(INDEX('Display 730 &amp; 1200'!$A:$A,ROW())="","",INDEX('Display 730 &amp; 1200'!$A:$A,ROW()))</f>
        <v>SURABAYA泗水</v>
      </c>
      <c r="B1337" t="str">
        <f>IF(INDEX('Display 730 &amp; 1200'!$B:$B,ROW())="","",INDEX('Display 730 &amp; 1200'!$B:$B,ROW()))</f>
        <v>AKHMAD HUSEIN SASTRA NEGARA</v>
      </c>
      <c r="C1337" t="str">
        <f>IF(INDEX('Display 730 &amp; 1200'!$D:$D,ROW())="","",INDEX('Display 730 &amp; 1200'!$D:$D,ROW()))</f>
        <v>SILO_1</v>
      </c>
      <c r="D1337" t="e">
        <f>IF($C1337="",0,SUMIFS(#REF!,#REF!,$C1337,#REF!,"&gt;="&amp;'Display 730 &amp; 1200'!$AN$10,#REF!,"&lt;="&amp;'Display 730 &amp; 1200'!$AN$9))</f>
        <v>#REF!</v>
      </c>
      <c r="E1337" t="e">
        <f>IF($C1337="",0,SUMIFS(#REF!,#REF!,$C1337,#REF!,"&gt;="&amp;'Display 730 &amp; 1200'!$AN$12,#REF!,"&lt;="&amp;'Display 730 &amp; 1200'!$AN$11))</f>
        <v>#REF!</v>
      </c>
    </row>
    <row r="1338" spans="1:5">
      <c r="A1338" t="str">
        <f>IF(INDEX('Display 730 &amp; 1200'!$A:$A,ROW())="","",INDEX('Display 730 &amp; 1200'!$A:$A,ROW()))</f>
        <v>SURABAYA泗水</v>
      </c>
      <c r="B1338" t="str">
        <f>IF(INDEX('Display 730 &amp; 1200'!$B:$B,ROW())="","",INDEX('Display 730 &amp; 1200'!$B:$B,ROW()))</f>
        <v>AKHMAD HUSEIN SASTRA NEGARA</v>
      </c>
      <c r="C1338" t="str">
        <f>IF(INDEX('Display 730 &amp; 1200'!$D:$D,ROW())="","",INDEX('Display 730 &amp; 1200'!$D:$D,ROW()))</f>
        <v>SUMBERSARI_1</v>
      </c>
      <c r="D1338" t="e">
        <f>IF($C1338="",0,SUMIFS(#REF!,#REF!,$C1338,#REF!,"&gt;="&amp;'Display 730 &amp; 1200'!$AN$10,#REF!,"&lt;="&amp;'Display 730 &amp; 1200'!$AN$9))</f>
        <v>#REF!</v>
      </c>
      <c r="E1338" t="e">
        <f>IF($C1338="",0,SUMIFS(#REF!,#REF!,$C1338,#REF!,"&gt;="&amp;'Display 730 &amp; 1200'!$AN$12,#REF!,"&lt;="&amp;'Display 730 &amp; 1200'!$AN$11))</f>
        <v>#REF!</v>
      </c>
    </row>
    <row r="1339" spans="1:5">
      <c r="A1339" t="str">
        <f>IF(INDEX('Display 730 &amp; 1200'!$A:$A,ROW())="","",INDEX('Display 730 &amp; 1200'!$A:$A,ROW()))</f>
        <v>SURABAYA泗水</v>
      </c>
      <c r="B1339" t="str">
        <f>IF(INDEX('Display 730 &amp; 1200'!$B:$B,ROW())="","",INDEX('Display 730 &amp; 1200'!$B:$B,ROW()))</f>
        <v>AKHMAD HUSEIN SASTRA NEGARA</v>
      </c>
      <c r="C1339" t="str">
        <f>IF(INDEX('Display 730 &amp; 1200'!$D:$D,ROW())="","",INDEX('Display 730 &amp; 1200'!$D:$D,ROW()))</f>
        <v>JBR_ARJASA_1</v>
      </c>
      <c r="D1339" t="e">
        <f>IF($C1339="",0,SUMIFS(#REF!,#REF!,$C1339,#REF!,"&gt;="&amp;'Display 730 &amp; 1200'!$AN$10,#REF!,"&lt;="&amp;'Display 730 &amp; 1200'!$AN$9))</f>
        <v>#REF!</v>
      </c>
      <c r="E1339" t="e">
        <f>IF($C1339="",0,SUMIFS(#REF!,#REF!,$C1339,#REF!,"&gt;="&amp;'Display 730 &amp; 1200'!$AN$12,#REF!,"&lt;="&amp;'Display 730 &amp; 1200'!$AN$11))</f>
        <v>#REF!</v>
      </c>
    </row>
    <row r="1340" spans="1:5">
      <c r="A1340" t="str">
        <f>IF(INDEX('Display 730 &amp; 1200'!$A:$A,ROW())="","",INDEX('Display 730 &amp; 1200'!$A:$A,ROW()))</f>
        <v>SURABAYA泗水</v>
      </c>
      <c r="B1340" t="str">
        <f>IF(INDEX('Display 730 &amp; 1200'!$B:$B,ROW())="","",INDEX('Display 730 &amp; 1200'!$B:$B,ROW()))</f>
        <v>DENNY SOFIAN WAHYUDI</v>
      </c>
      <c r="C1340" t="str">
        <f>IF(INDEX('Display 730 &amp; 1200'!$D:$D,ROW())="","",INDEX('Display 730 &amp; 1200'!$D:$D,ROW()))</f>
        <v>BONDOWOSO_2</v>
      </c>
      <c r="D1340" t="e">
        <f>IF($C1340="",0,SUMIFS(#REF!,#REF!,$C1340,#REF!,"&gt;="&amp;'Display 730 &amp; 1200'!$AN$10,#REF!,"&lt;="&amp;'Display 730 &amp; 1200'!$AN$9))</f>
        <v>#REF!</v>
      </c>
      <c r="E1340" t="e">
        <f>IF($C1340="",0,SUMIFS(#REF!,#REF!,$C1340,#REF!,"&gt;="&amp;'Display 730 &amp; 1200'!$AN$12,#REF!,"&lt;="&amp;'Display 730 &amp; 1200'!$AN$11))</f>
        <v>#REF!</v>
      </c>
    </row>
    <row r="1341" spans="1:5">
      <c r="A1341" t="str">
        <f>IF(INDEX('Display 730 &amp; 1200'!$A:$A,ROW())="","",INDEX('Display 730 &amp; 1200'!$A:$A,ROW()))</f>
        <v>SURABAYA泗水</v>
      </c>
      <c r="B1341" t="str">
        <f>IF(INDEX('Display 730 &amp; 1200'!$B:$B,ROW())="","",INDEX('Display 730 &amp; 1200'!$B:$B,ROW()))</f>
        <v>DENNY SOFIAN WAHYUDI</v>
      </c>
      <c r="C1341" t="str">
        <f>IF(INDEX('Display 730 &amp; 1200'!$D:$D,ROW())="","",INDEX('Display 730 &amp; 1200'!$D:$D,ROW()))</f>
        <v>PRAJEKAN</v>
      </c>
      <c r="D1341" t="e">
        <f>IF($C1341="",0,SUMIFS(#REF!,#REF!,$C1341,#REF!,"&gt;="&amp;'Display 730 &amp; 1200'!$AN$10,#REF!,"&lt;="&amp;'Display 730 &amp; 1200'!$AN$9))</f>
        <v>#REF!</v>
      </c>
      <c r="E1341" t="e">
        <f>IF($C1341="",0,SUMIFS(#REF!,#REF!,$C1341,#REF!,"&gt;="&amp;'Display 730 &amp; 1200'!$AN$12,#REF!,"&lt;="&amp;'Display 730 &amp; 1200'!$AN$11))</f>
        <v>#REF!</v>
      </c>
    </row>
    <row r="1342" spans="1:5">
      <c r="A1342" t="str">
        <f>IF(INDEX('Display 730 &amp; 1200'!$A:$A,ROW())="","",INDEX('Display 730 &amp; 1200'!$A:$A,ROW()))</f>
        <v>SURABAYA泗水</v>
      </c>
      <c r="B1342" t="str">
        <f>IF(INDEX('Display 730 &amp; 1200'!$B:$B,ROW())="","",INDEX('Display 730 &amp; 1200'!$B:$B,ROW()))</f>
        <v>DENNY SOFIAN WAHYUDI</v>
      </c>
      <c r="C1342" t="str">
        <f>IF(INDEX('Display 730 &amp; 1200'!$D:$D,ROW())="","",INDEX('Display 730 &amp; 1200'!$D:$D,ROW()))</f>
        <v>MAESAN_1</v>
      </c>
      <c r="D1342" t="e">
        <f>IF($C1342="",0,SUMIFS(#REF!,#REF!,$C1342,#REF!,"&gt;="&amp;'Display 730 &amp; 1200'!$AN$10,#REF!,"&lt;="&amp;'Display 730 &amp; 1200'!$AN$9))</f>
        <v>#REF!</v>
      </c>
      <c r="E1342" t="e">
        <f>IF($C1342="",0,SUMIFS(#REF!,#REF!,$C1342,#REF!,"&gt;="&amp;'Display 730 &amp; 1200'!$AN$12,#REF!,"&lt;="&amp;'Display 730 &amp; 1200'!$AN$11))</f>
        <v>#REF!</v>
      </c>
    </row>
    <row r="1343" spans="1:5">
      <c r="A1343" t="str">
        <f>IF(INDEX('Display 730 &amp; 1200'!$A:$A,ROW())="","",INDEX('Display 730 &amp; 1200'!$A:$A,ROW()))</f>
        <v>SURABAYA泗水</v>
      </c>
      <c r="B1343" t="str">
        <f>IF(INDEX('Display 730 &amp; 1200'!$B:$B,ROW())="","",INDEX('Display 730 &amp; 1200'!$B:$B,ROW()))</f>
        <v>DENNY SOFIAN WAHYUDI</v>
      </c>
      <c r="C1343" t="str">
        <f>IF(INDEX('Display 730 &amp; 1200'!$D:$D,ROW())="","",INDEX('Display 730 &amp; 1200'!$D:$D,ROW()))</f>
        <v>JAVA_IJEN</v>
      </c>
      <c r="D1343" t="e">
        <f>IF($C1343="",0,SUMIFS(#REF!,#REF!,$C1343,#REF!,"&gt;="&amp;'Display 730 &amp; 1200'!$AN$10,#REF!,"&lt;="&amp;'Display 730 &amp; 1200'!$AN$9))</f>
        <v>#REF!</v>
      </c>
      <c r="E1343" t="e">
        <f>IF($C1343="",0,SUMIFS(#REF!,#REF!,$C1343,#REF!,"&gt;="&amp;'Display 730 &amp; 1200'!$AN$12,#REF!,"&lt;="&amp;'Display 730 &amp; 1200'!$AN$11))</f>
        <v>#REF!</v>
      </c>
    </row>
    <row r="1344" spans="1:5">
      <c r="A1344" t="str">
        <f>IF(INDEX('Display 730 &amp; 1200'!$A:$A,ROW())="","",INDEX('Display 730 &amp; 1200'!$A:$A,ROW()))</f>
        <v>SURABAYA泗水</v>
      </c>
      <c r="B1344" t="str">
        <f>IF(INDEX('Display 730 &amp; 1200'!$B:$B,ROW())="","",INDEX('Display 730 &amp; 1200'!$B:$B,ROW()))</f>
        <v>DENNY SOFIAN WAHYUDI</v>
      </c>
      <c r="C1344" t="str">
        <f>IF(INDEX('Display 730 &amp; 1200'!$D:$D,ROW())="","",INDEX('Display 730 &amp; 1200'!$D:$D,ROW()))</f>
        <v>KAMPUNG_DURIAN</v>
      </c>
      <c r="D1344" t="e">
        <f>IF($C1344="",0,SUMIFS(#REF!,#REF!,$C1344,#REF!,"&gt;="&amp;'Display 730 &amp; 1200'!$AN$10,#REF!,"&lt;="&amp;'Display 730 &amp; 1200'!$AN$9))</f>
        <v>#REF!</v>
      </c>
      <c r="E1344" t="e">
        <f>IF($C1344="",0,SUMIFS(#REF!,#REF!,$C1344,#REF!,"&gt;="&amp;'Display 730 &amp; 1200'!$AN$12,#REF!,"&lt;="&amp;'Display 730 &amp; 1200'!$AN$11))</f>
        <v>#REF!</v>
      </c>
    </row>
    <row r="1345" spans="1:5">
      <c r="A1345" t="str">
        <f>IF(INDEX('Display 730 &amp; 1200'!$A:$A,ROW())="","",INDEX('Display 730 &amp; 1200'!$A:$A,ROW()))</f>
        <v>SURABAYA泗水</v>
      </c>
      <c r="B1345" t="str">
        <f>IF(INDEX('Display 730 &amp; 1200'!$B:$B,ROW())="","",INDEX('Display 730 &amp; 1200'!$B:$B,ROW()))</f>
        <v>DENNY SOFIAN WAHYUDI</v>
      </c>
      <c r="C1345" t="str">
        <f>IF(INDEX('Display 730 &amp; 1200'!$D:$D,ROW())="","",INDEX('Display 730 &amp; 1200'!$D:$D,ROW()))</f>
        <v>BONDOWOSO_3</v>
      </c>
      <c r="D1345" t="e">
        <f>IF($C1345="",0,SUMIFS(#REF!,#REF!,$C1345,#REF!,"&gt;="&amp;'Display 730 &amp; 1200'!$AN$10,#REF!,"&lt;="&amp;'Display 730 &amp; 1200'!$AN$9))</f>
        <v>#REF!</v>
      </c>
      <c r="E1345" t="e">
        <f>IF($C1345="",0,SUMIFS(#REF!,#REF!,$C1345,#REF!,"&gt;="&amp;'Display 730 &amp; 1200'!$AN$12,#REF!,"&lt;="&amp;'Display 730 &amp; 1200'!$AN$11))</f>
        <v>#REF!</v>
      </c>
    </row>
    <row r="1346" spans="1:5">
      <c r="A1346" t="str">
        <f>IF(INDEX('Display 730 &amp; 1200'!$A:$A,ROW())="","",INDEX('Display 730 &amp; 1200'!$A:$A,ROW()))</f>
        <v>SURABAYA泗水</v>
      </c>
      <c r="B1346" t="str">
        <f>IF(INDEX('Display 730 &amp; 1200'!$B:$B,ROW())="","",INDEX('Display 730 &amp; 1200'!$B:$B,ROW()))</f>
        <v>DENNY SOFIAN WAHYUDI</v>
      </c>
      <c r="C1346" t="str">
        <f>IF(INDEX('Display 730 &amp; 1200'!$D:$D,ROW())="","",INDEX('Display 730 &amp; 1200'!$D:$D,ROW()))</f>
        <v>WRINGIN</v>
      </c>
      <c r="D1346" t="e">
        <f>IF($C1346="",0,SUMIFS(#REF!,#REF!,$C1346,#REF!,"&gt;="&amp;'Display 730 &amp; 1200'!$AN$10,#REF!,"&lt;="&amp;'Display 730 &amp; 1200'!$AN$9))</f>
        <v>#REF!</v>
      </c>
      <c r="E1346" t="e">
        <f>IF($C1346="",0,SUMIFS(#REF!,#REF!,$C1346,#REF!,"&gt;="&amp;'Display 730 &amp; 1200'!$AN$12,#REF!,"&lt;="&amp;'Display 730 &amp; 1200'!$AN$11))</f>
        <v>#REF!</v>
      </c>
    </row>
    <row r="1347" spans="1:5">
      <c r="A1347" t="str">
        <f>IF(INDEX('Display 730 &amp; 1200'!$A:$A,ROW())="","",INDEX('Display 730 &amp; 1200'!$A:$A,ROW()))</f>
        <v>SURABAYA泗水</v>
      </c>
      <c r="B1347" t="str">
        <f>IF(INDEX('Display 730 &amp; 1200'!$B:$B,ROW())="","",INDEX('Display 730 &amp; 1200'!$B:$B,ROW()))</f>
        <v>DENNY SOFIAN WAHYUDI</v>
      </c>
      <c r="C1347" t="str">
        <f>IF(INDEX('Display 730 &amp; 1200'!$D:$D,ROW())="","",INDEX('Display 730 &amp; 1200'!$D:$D,ROW()))</f>
        <v>SUMBERWRINGIN_1</v>
      </c>
      <c r="D1347" t="e">
        <f>IF($C1347="",0,SUMIFS(#REF!,#REF!,$C1347,#REF!,"&gt;="&amp;'Display 730 &amp; 1200'!$AN$10,#REF!,"&lt;="&amp;'Display 730 &amp; 1200'!$AN$9))</f>
        <v>#REF!</v>
      </c>
      <c r="E1347" t="e">
        <f>IF($C1347="",0,SUMIFS(#REF!,#REF!,$C1347,#REF!,"&gt;="&amp;'Display 730 &amp; 1200'!$AN$12,#REF!,"&lt;="&amp;'Display 730 &amp; 1200'!$AN$11))</f>
        <v>#REF!</v>
      </c>
    </row>
    <row r="1348" spans="1:5">
      <c r="A1348" t="str">
        <f>IF(INDEX('Display 730 &amp; 1200'!$A:$A,ROW())="","",INDEX('Display 730 &amp; 1200'!$A:$A,ROW()))</f>
        <v>SURABAYA泗水</v>
      </c>
      <c r="B1348" t="str">
        <f>IF(INDEX('Display 730 &amp; 1200'!$B:$B,ROW())="","",INDEX('Display 730 &amp; 1200'!$B:$B,ROW()))</f>
        <v>MAULADY PERMANA</v>
      </c>
      <c r="C1348" t="str">
        <f>IF(INDEX('Display 730 &amp; 1200'!$D:$D,ROW())="","",INDEX('Display 730 &amp; 1200'!$D:$D,ROW()))</f>
        <v>SITUBONDO</v>
      </c>
      <c r="D1348" t="e">
        <f>IF($C1348="",0,SUMIFS(#REF!,#REF!,$C1348,#REF!,"&gt;="&amp;'Display 730 &amp; 1200'!$AN$10,#REF!,"&lt;="&amp;'Display 730 &amp; 1200'!$AN$9))</f>
        <v>#REF!</v>
      </c>
      <c r="E1348" t="e">
        <f>IF($C1348="",0,SUMIFS(#REF!,#REF!,$C1348,#REF!,"&gt;="&amp;'Display 730 &amp; 1200'!$AN$12,#REF!,"&lt;="&amp;'Display 730 &amp; 1200'!$AN$11))</f>
        <v>#REF!</v>
      </c>
    </row>
    <row r="1349" spans="1:5">
      <c r="A1349" t="str">
        <f>IF(INDEX('Display 730 &amp; 1200'!$A:$A,ROW())="","",INDEX('Display 730 &amp; 1200'!$A:$A,ROW()))</f>
        <v>SURABAYA泗水</v>
      </c>
      <c r="B1349" t="str">
        <f>IF(INDEX('Display 730 &amp; 1200'!$B:$B,ROW())="","",INDEX('Display 730 &amp; 1200'!$B:$B,ROW()))</f>
        <v>MAULADY PERMANA</v>
      </c>
      <c r="C1349" t="str">
        <f>IF(INDEX('Display 730 &amp; 1200'!$D:$D,ROW())="","",INDEX('Display 730 &amp; 1200'!$D:$D,ROW()))</f>
        <v>ASEMBAGUS</v>
      </c>
      <c r="D1349" t="e">
        <f>IF($C1349="",0,SUMIFS(#REF!,#REF!,$C1349,#REF!,"&gt;="&amp;'Display 730 &amp; 1200'!$AN$10,#REF!,"&lt;="&amp;'Display 730 &amp; 1200'!$AN$9))</f>
        <v>#REF!</v>
      </c>
      <c r="E1349" t="e">
        <f>IF($C1349="",0,SUMIFS(#REF!,#REF!,$C1349,#REF!,"&gt;="&amp;'Display 730 &amp; 1200'!$AN$12,#REF!,"&lt;="&amp;'Display 730 &amp; 1200'!$AN$11))</f>
        <v>#REF!</v>
      </c>
    </row>
    <row r="1350" spans="1:5">
      <c r="A1350" t="str">
        <f>IF(INDEX('Display 730 &amp; 1200'!$A:$A,ROW())="","",INDEX('Display 730 &amp; 1200'!$A:$A,ROW()))</f>
        <v>SURABAYA泗水</v>
      </c>
      <c r="B1350" t="str">
        <f>IF(INDEX('Display 730 &amp; 1200'!$B:$B,ROW())="","",INDEX('Display 730 &amp; 1200'!$B:$B,ROW()))</f>
        <v>MAULADY PERMANA</v>
      </c>
      <c r="C1350" t="str">
        <f>IF(INDEX('Display 730 &amp; 1200'!$D:$D,ROW())="","",INDEX('Display 730 &amp; 1200'!$D:$D,ROW()))</f>
        <v>BESUKI_CITY</v>
      </c>
      <c r="D1350" t="e">
        <f>IF($C1350="",0,SUMIFS(#REF!,#REF!,$C1350,#REF!,"&gt;="&amp;'Display 730 &amp; 1200'!$AN$10,#REF!,"&lt;="&amp;'Display 730 &amp; 1200'!$AN$9))</f>
        <v>#REF!</v>
      </c>
      <c r="E1350" t="e">
        <f>IF($C1350="",0,SUMIFS(#REF!,#REF!,$C1350,#REF!,"&gt;="&amp;'Display 730 &amp; 1200'!$AN$12,#REF!,"&lt;="&amp;'Display 730 &amp; 1200'!$AN$11))</f>
        <v>#REF!</v>
      </c>
    </row>
    <row r="1351" spans="1:5">
      <c r="A1351" t="str">
        <f>IF(INDEX('Display 730 &amp; 1200'!$A:$A,ROW())="","",INDEX('Display 730 &amp; 1200'!$A:$A,ROW()))</f>
        <v>SURABAYA泗水</v>
      </c>
      <c r="B1351" t="str">
        <f>IF(INDEX('Display 730 &amp; 1200'!$B:$B,ROW())="","",INDEX('Display 730 &amp; 1200'!$B:$B,ROW()))</f>
        <v>MAULADY PERMANA</v>
      </c>
      <c r="C1351" t="str">
        <f>IF(INDEX('Display 730 &amp; 1200'!$D:$D,ROW())="","",INDEX('Display 730 &amp; 1200'!$D:$D,ROW()))</f>
        <v>PANARUKAN</v>
      </c>
      <c r="D1351" t="e">
        <f>IF($C1351="",0,SUMIFS(#REF!,#REF!,$C1351,#REF!,"&gt;="&amp;'Display 730 &amp; 1200'!$AN$10,#REF!,"&lt;="&amp;'Display 730 &amp; 1200'!$AN$9))</f>
        <v>#REF!</v>
      </c>
      <c r="E1351" t="e">
        <f>IF($C1351="",0,SUMIFS(#REF!,#REF!,$C1351,#REF!,"&gt;="&amp;'Display 730 &amp; 1200'!$AN$12,#REF!,"&lt;="&amp;'Display 730 &amp; 1200'!$AN$11))</f>
        <v>#REF!</v>
      </c>
    </row>
    <row r="1352" spans="1:5">
      <c r="A1352" t="str">
        <f>IF(INDEX('Display 730 &amp; 1200'!$A:$A,ROW())="","",INDEX('Display 730 &amp; 1200'!$A:$A,ROW()))</f>
        <v>SURABAYA泗水</v>
      </c>
      <c r="B1352" t="str">
        <f>IF(INDEX('Display 730 &amp; 1200'!$B:$B,ROW())="","",INDEX('Display 730 &amp; 1200'!$B:$B,ROW()))</f>
        <v>MAULADY PERMANA</v>
      </c>
      <c r="C1352" t="str">
        <f>IF(INDEX('Display 730 &amp; 1200'!$D:$D,ROW())="","",INDEX('Display 730 &amp; 1200'!$D:$D,ROW()))</f>
        <v>ARJASA_SBD</v>
      </c>
      <c r="D1352" t="e">
        <f>IF($C1352="",0,SUMIFS(#REF!,#REF!,$C1352,#REF!,"&gt;="&amp;'Display 730 &amp; 1200'!$AN$10,#REF!,"&lt;="&amp;'Display 730 &amp; 1200'!$AN$9))</f>
        <v>#REF!</v>
      </c>
      <c r="E1352" t="e">
        <f>IF($C1352="",0,SUMIFS(#REF!,#REF!,$C1352,#REF!,"&gt;="&amp;'Display 730 &amp; 1200'!$AN$12,#REF!,"&lt;="&amp;'Display 730 &amp; 1200'!$AN$11))</f>
        <v>#REF!</v>
      </c>
    </row>
    <row r="1353" spans="1:5">
      <c r="A1353" t="str">
        <f>IF(INDEX('Display 730 &amp; 1200'!$A:$A,ROW())="","",INDEX('Display 730 &amp; 1200'!$A:$A,ROW()))</f>
        <v>SURABAYA泗水</v>
      </c>
      <c r="B1353" t="str">
        <f>IF(INDEX('Display 730 &amp; 1200'!$B:$B,ROW())="","",INDEX('Display 730 &amp; 1200'!$B:$B,ROW()))</f>
        <v>MAULADY PERMANA</v>
      </c>
      <c r="C1353" t="str">
        <f>IF(INDEX('Display 730 &amp; 1200'!$D:$D,ROW())="","",INDEX('Display 730 &amp; 1200'!$D:$D,ROW()))</f>
        <v>DC_PANJI</v>
      </c>
      <c r="D1353" t="e">
        <f>IF($C1353="",0,SUMIFS(#REF!,#REF!,$C1353,#REF!,"&gt;="&amp;'Display 730 &amp; 1200'!$AN$10,#REF!,"&lt;="&amp;'Display 730 &amp; 1200'!$AN$9))</f>
        <v>#REF!</v>
      </c>
      <c r="E1353" t="e">
        <f>IF($C1353="",0,SUMIFS(#REF!,#REF!,$C1353,#REF!,"&gt;="&amp;'Display 730 &amp; 1200'!$AN$12,#REF!,"&lt;="&amp;'Display 730 &amp; 1200'!$AN$11))</f>
        <v>#REF!</v>
      </c>
    </row>
    <row r="1354" spans="1:5">
      <c r="A1354" t="str">
        <f>IF(INDEX('Display 730 &amp; 1200'!$A:$A,ROW())="","",INDEX('Display 730 &amp; 1200'!$A:$A,ROW()))</f>
        <v>SURABAYA泗水</v>
      </c>
      <c r="B1354" t="str">
        <f>IF(INDEX('Display 730 &amp; 1200'!$B:$B,ROW())="","",INDEX('Display 730 &amp; 1200'!$B:$B,ROW()))</f>
        <v>MAULADY PERMANA</v>
      </c>
      <c r="C1354" t="str">
        <f>IF(INDEX('Display 730 &amp; 1200'!$D:$D,ROW())="","",INDEX('Display 730 &amp; 1200'!$D:$D,ROW()))</f>
        <v>MLANDINGAN_1</v>
      </c>
      <c r="D1354" t="e">
        <f>IF($C1354="",0,SUMIFS(#REF!,#REF!,$C1354,#REF!,"&gt;="&amp;'Display 730 &amp; 1200'!$AN$10,#REF!,"&lt;="&amp;'Display 730 &amp; 1200'!$AN$9))</f>
        <v>#REF!</v>
      </c>
      <c r="E1354" t="e">
        <f>IF($C1354="",0,SUMIFS(#REF!,#REF!,$C1354,#REF!,"&gt;="&amp;'Display 730 &amp; 1200'!$AN$12,#REF!,"&lt;="&amp;'Display 730 &amp; 1200'!$AN$11))</f>
        <v>#REF!</v>
      </c>
    </row>
    <row r="1355" spans="1:5">
      <c r="A1355" t="str">
        <f>IF(INDEX('Display 730 &amp; 1200'!$A:$A,ROW())="","",INDEX('Display 730 &amp; 1200'!$A:$A,ROW()))</f>
        <v>SURABAYA泗水</v>
      </c>
      <c r="B1355" t="str">
        <f>IF(INDEX('Display 730 &amp; 1200'!$B:$B,ROW())="","",INDEX('Display 730 &amp; 1200'!$B:$B,ROW()))</f>
        <v>MAULADY PERMANA</v>
      </c>
      <c r="C1355" t="str">
        <f>IF(INDEX('Display 730 &amp; 1200'!$D:$D,ROW())="","",INDEX('Display 730 &amp; 1200'!$D:$D,ROW()))</f>
        <v>BANYUPUTIH_1</v>
      </c>
      <c r="D1355" t="e">
        <f>IF($C1355="",0,SUMIFS(#REF!,#REF!,$C1355,#REF!,"&gt;="&amp;'Display 730 &amp; 1200'!$AN$10,#REF!,"&lt;="&amp;'Display 730 &amp; 1200'!$AN$9))</f>
        <v>#REF!</v>
      </c>
      <c r="E1355" t="e">
        <f>IF($C1355="",0,SUMIFS(#REF!,#REF!,$C1355,#REF!,"&gt;="&amp;'Display 730 &amp; 1200'!$AN$12,#REF!,"&lt;="&amp;'Display 730 &amp; 1200'!$AN$11))</f>
        <v>#REF!</v>
      </c>
    </row>
    <row r="1356" spans="1:5">
      <c r="A1356" t="str">
        <f>IF(INDEX('Display 730 &amp; 1200'!$A:$A,ROW())="","",INDEX('Display 730 &amp; 1200'!$A:$A,ROW()))</f>
        <v>SURABAYA泗水</v>
      </c>
      <c r="B1356" t="str">
        <f>IF(INDEX('Display 730 &amp; 1200'!$B:$B,ROW())="","",INDEX('Display 730 &amp; 1200'!$B:$B,ROW()))</f>
        <v>MAULADY PERMANA</v>
      </c>
      <c r="C1356" t="str">
        <f>IF(INDEX('Display 730 &amp; 1200'!$D:$D,ROW())="","",INDEX('Display 730 &amp; 1200'!$D:$D,ROW()))</f>
        <v>PURWOHARJO</v>
      </c>
      <c r="D1356" t="e">
        <f>IF($C1356="",0,SUMIFS(#REF!,#REF!,$C1356,#REF!,"&gt;="&amp;'Display 730 &amp; 1200'!$AN$10,#REF!,"&lt;="&amp;'Display 730 &amp; 1200'!$AN$9))</f>
        <v>#REF!</v>
      </c>
      <c r="E1356" t="e">
        <f>IF($C1356="",0,SUMIFS(#REF!,#REF!,$C1356,#REF!,"&gt;="&amp;'Display 730 &amp; 1200'!$AN$12,#REF!,"&lt;="&amp;'Display 730 &amp; 1200'!$AN$11))</f>
        <v>#REF!</v>
      </c>
    </row>
    <row r="1357" spans="1:5">
      <c r="A1357" t="str">
        <f>IF(INDEX('Display 730 &amp; 1200'!$A:$A,ROW())="","",INDEX('Display 730 &amp; 1200'!$A:$A,ROW()))</f>
        <v>SURABAYA泗水</v>
      </c>
      <c r="B1357" t="str">
        <f>IF(INDEX('Display 730 &amp; 1200'!$B:$B,ROW())="","",INDEX('Display 730 &amp; 1200'!$B:$B,ROW()))</f>
        <v>MAULADY PERMANA</v>
      </c>
      <c r="C1357" t="str">
        <f>IF(INDEX('Display 730 &amp; 1200'!$D:$D,ROW())="","",INDEX('Display 730 &amp; 1200'!$D:$D,ROW()))</f>
        <v>JAJAG</v>
      </c>
      <c r="D1357" t="e">
        <f>IF($C1357="",0,SUMIFS(#REF!,#REF!,$C1357,#REF!,"&gt;="&amp;'Display 730 &amp; 1200'!$AN$10,#REF!,"&lt;="&amp;'Display 730 &amp; 1200'!$AN$9))</f>
        <v>#REF!</v>
      </c>
      <c r="E1357" t="e">
        <f>IF($C1357="",0,SUMIFS(#REF!,#REF!,$C1357,#REF!,"&gt;="&amp;'Display 730 &amp; 1200'!$AN$12,#REF!,"&lt;="&amp;'Display 730 &amp; 1200'!$AN$11))</f>
        <v>#REF!</v>
      </c>
    </row>
    <row r="1358" spans="1:5">
      <c r="A1358" t="str">
        <f>IF(INDEX('Display 730 &amp; 1200'!$A:$A,ROW())="","",INDEX('Display 730 &amp; 1200'!$A:$A,ROW()))</f>
        <v>SURABAYA泗水</v>
      </c>
      <c r="B1358" t="str">
        <f>IF(INDEX('Display 730 &amp; 1200'!$B:$B,ROW())="","",INDEX('Display 730 &amp; 1200'!$B:$B,ROW()))</f>
        <v>MAULADY PERMANA</v>
      </c>
      <c r="C1358" t="str">
        <f>IF(INDEX('Display 730 &amp; 1200'!$D:$D,ROW())="","",INDEX('Display 730 &amp; 1200'!$D:$D,ROW()))</f>
        <v>MOJOPANGGUNG</v>
      </c>
      <c r="D1358" t="e">
        <f>IF($C1358="",0,SUMIFS(#REF!,#REF!,$C1358,#REF!,"&gt;="&amp;'Display 730 &amp; 1200'!$AN$10,#REF!,"&lt;="&amp;'Display 730 &amp; 1200'!$AN$9))</f>
        <v>#REF!</v>
      </c>
      <c r="E1358" t="e">
        <f>IF($C1358="",0,SUMIFS(#REF!,#REF!,$C1358,#REF!,"&gt;="&amp;'Display 730 &amp; 1200'!$AN$12,#REF!,"&lt;="&amp;'Display 730 &amp; 1200'!$AN$11))</f>
        <v>#REF!</v>
      </c>
    </row>
    <row r="1359" spans="1:5">
      <c r="A1359" t="str">
        <f>IF(INDEX('Display 730 &amp; 1200'!$A:$A,ROW())="","",INDEX('Display 730 &amp; 1200'!$A:$A,ROW()))</f>
        <v>SURABAYA泗水</v>
      </c>
      <c r="B1359" t="str">
        <f>IF(INDEX('Display 730 &amp; 1200'!$B:$B,ROW())="","",INDEX('Display 730 &amp; 1200'!$B:$B,ROW()))</f>
        <v>MAULADY PERMANA</v>
      </c>
      <c r="C1359" t="str">
        <f>IF(INDEX('Display 730 &amp; 1200'!$D:$D,ROW())="","",INDEX('Display 730 &amp; 1200'!$D:$D,ROW()))</f>
        <v>GENTENG_2</v>
      </c>
      <c r="D1359" t="e">
        <f>IF($C1359="",0,SUMIFS(#REF!,#REF!,$C1359,#REF!,"&gt;="&amp;'Display 730 &amp; 1200'!$AN$10,#REF!,"&lt;="&amp;'Display 730 &amp; 1200'!$AN$9))</f>
        <v>#REF!</v>
      </c>
      <c r="E1359" t="e">
        <f>IF($C1359="",0,SUMIFS(#REF!,#REF!,$C1359,#REF!,"&gt;="&amp;'Display 730 &amp; 1200'!$AN$12,#REF!,"&lt;="&amp;'Display 730 &amp; 1200'!$AN$11))</f>
        <v>#REF!</v>
      </c>
    </row>
    <row r="1360" spans="1:5">
      <c r="A1360" t="str">
        <f>IF(INDEX('Display 730 &amp; 1200'!$A:$A,ROW())="","",INDEX('Display 730 &amp; 1200'!$A:$A,ROW()))</f>
        <v>SURABAYA泗水</v>
      </c>
      <c r="B1360" t="str">
        <f>IF(INDEX('Display 730 &amp; 1200'!$B:$B,ROW())="","",INDEX('Display 730 &amp; 1200'!$B:$B,ROW()))</f>
        <v>MAULADY PERMANA</v>
      </c>
      <c r="C1360" t="str">
        <f>IF(INDEX('Display 730 &amp; 1200'!$D:$D,ROW())="","",INDEX('Display 730 &amp; 1200'!$D:$D,ROW()))</f>
        <v>GLENMORE_1</v>
      </c>
      <c r="D1360" t="e">
        <f>IF($C1360="",0,SUMIFS(#REF!,#REF!,$C1360,#REF!,"&gt;="&amp;'Display 730 &amp; 1200'!$AN$10,#REF!,"&lt;="&amp;'Display 730 &amp; 1200'!$AN$9))</f>
        <v>#REF!</v>
      </c>
      <c r="E1360" t="e">
        <f>IF($C1360="",0,SUMIFS(#REF!,#REF!,$C1360,#REF!,"&gt;="&amp;'Display 730 &amp; 1200'!$AN$12,#REF!,"&lt;="&amp;'Display 730 &amp; 1200'!$AN$11))</f>
        <v>#REF!</v>
      </c>
    </row>
    <row r="1361" spans="1:5">
      <c r="A1361" t="str">
        <f>IF(INDEX('Display 730 &amp; 1200'!$A:$A,ROW())="","",INDEX('Display 730 &amp; 1200'!$A:$A,ROW()))</f>
        <v>SURABAYA泗水</v>
      </c>
      <c r="B1361" t="str">
        <f>IF(INDEX('Display 730 &amp; 1200'!$B:$B,ROW())="","",INDEX('Display 730 &amp; 1200'!$B:$B,ROW()))</f>
        <v>MAULADY PERMANA</v>
      </c>
      <c r="C1361" t="str">
        <f>IF(INDEX('Display 730 &amp; 1200'!$D:$D,ROW())="","",INDEX('Display 730 &amp; 1200'!$D:$D,ROW()))</f>
        <v>KALIBARU_1</v>
      </c>
      <c r="D1361" t="e">
        <f>IF($C1361="",0,SUMIFS(#REF!,#REF!,$C1361,#REF!,"&gt;="&amp;'Display 730 &amp; 1200'!$AN$10,#REF!,"&lt;="&amp;'Display 730 &amp; 1200'!$AN$9))</f>
        <v>#REF!</v>
      </c>
      <c r="E1361" t="e">
        <f>IF($C1361="",0,SUMIFS(#REF!,#REF!,$C1361,#REF!,"&gt;="&amp;'Display 730 &amp; 1200'!$AN$12,#REF!,"&lt;="&amp;'Display 730 &amp; 1200'!$AN$11))</f>
        <v>#REF!</v>
      </c>
    </row>
    <row r="1362" spans="1:5">
      <c r="A1362" t="str">
        <f>IF(INDEX('Display 730 &amp; 1200'!$A:$A,ROW())="","",INDEX('Display 730 &amp; 1200'!$A:$A,ROW()))</f>
        <v>SURABAYA泗水</v>
      </c>
      <c r="B1362" t="str">
        <f>IF(INDEX('Display 730 &amp; 1200'!$B:$B,ROW())="","",INDEX('Display 730 &amp; 1200'!$B:$B,ROW()))</f>
        <v>MAULADY PERMANA</v>
      </c>
      <c r="C1362" t="str">
        <f>IF(INDEX('Display 730 &amp; 1200'!$D:$D,ROW())="","",INDEX('Display 730 &amp; 1200'!$D:$D,ROW()))</f>
        <v>KALIPURO</v>
      </c>
      <c r="D1362" t="e">
        <f>IF($C1362="",0,SUMIFS(#REF!,#REF!,$C1362,#REF!,"&gt;="&amp;'Display 730 &amp; 1200'!$AN$10,#REF!,"&lt;="&amp;'Display 730 &amp; 1200'!$AN$9))</f>
        <v>#REF!</v>
      </c>
      <c r="E1362" t="e">
        <f>IF($C1362="",0,SUMIFS(#REF!,#REF!,$C1362,#REF!,"&gt;="&amp;'Display 730 &amp; 1200'!$AN$12,#REF!,"&lt;="&amp;'Display 730 &amp; 1200'!$AN$11))</f>
        <v>#REF!</v>
      </c>
    </row>
    <row r="1363" spans="1:5">
      <c r="A1363" t="str">
        <f>IF(INDEX('Display 730 &amp; 1200'!$A:$A,ROW())="","",INDEX('Display 730 &amp; 1200'!$A:$A,ROW()))</f>
        <v>SURABAYA泗水</v>
      </c>
      <c r="B1363" t="str">
        <f>IF(INDEX('Display 730 &amp; 1200'!$B:$B,ROW())="","",INDEX('Display 730 &amp; 1200'!$B:$B,ROW()))</f>
        <v>MAULADY PERMANA</v>
      </c>
      <c r="C1363" t="str">
        <f>IF(INDEX('Display 730 &amp; 1200'!$D:$D,ROW())="","",INDEX('Display 730 &amp; 1200'!$D:$D,ROW()))</f>
        <v>SUMBERAYU</v>
      </c>
      <c r="D1363" t="e">
        <f>IF($C1363="",0,SUMIFS(#REF!,#REF!,$C1363,#REF!,"&gt;="&amp;'Display 730 &amp; 1200'!$AN$10,#REF!,"&lt;="&amp;'Display 730 &amp; 1200'!$AN$9))</f>
        <v>#REF!</v>
      </c>
      <c r="E1363" t="e">
        <f>IF($C1363="",0,SUMIFS(#REF!,#REF!,$C1363,#REF!,"&gt;="&amp;'Display 730 &amp; 1200'!$AN$12,#REF!,"&lt;="&amp;'Display 730 &amp; 1200'!$AN$11))</f>
        <v>#REF!</v>
      </c>
    </row>
    <row r="1364" spans="1:5">
      <c r="A1364" t="str">
        <f>IF(INDEX('Display 730 &amp; 1200'!$A:$A,ROW())="","",INDEX('Display 730 &amp; 1200'!$A:$A,ROW()))</f>
        <v>SURABAYA泗水</v>
      </c>
      <c r="B1364" t="str">
        <f>IF(INDEX('Display 730 &amp; 1200'!$B:$B,ROW())="","",INDEX('Display 730 &amp; 1200'!$B:$B,ROW()))</f>
        <v>MAULADY PERMANA</v>
      </c>
      <c r="C1364" t="str">
        <f>IF(INDEX('Display 730 &amp; 1200'!$D:$D,ROW())="","",INDEX('Display 730 &amp; 1200'!$D:$D,ROW()))</f>
        <v>BWI_TEGALSARI_2</v>
      </c>
      <c r="D1364" t="e">
        <f>IF($C1364="",0,SUMIFS(#REF!,#REF!,$C1364,#REF!,"&gt;="&amp;'Display 730 &amp; 1200'!$AN$10,#REF!,"&lt;="&amp;'Display 730 &amp; 1200'!$AN$9))</f>
        <v>#REF!</v>
      </c>
      <c r="E1364" t="e">
        <f>IF($C1364="",0,SUMIFS(#REF!,#REF!,$C1364,#REF!,"&gt;="&amp;'Display 730 &amp; 1200'!$AN$12,#REF!,"&lt;="&amp;'Display 730 &amp; 1200'!$AN$11))</f>
        <v>#REF!</v>
      </c>
    </row>
    <row r="1365" spans="1:5">
      <c r="A1365" t="str">
        <f>IF(INDEX('Display 730 &amp; 1200'!$A:$A,ROW())="","",INDEX('Display 730 &amp; 1200'!$A:$A,ROW()))</f>
        <v>SURABAYA泗水</v>
      </c>
      <c r="B1365" t="str">
        <f>IF(INDEX('Display 730 &amp; 1200'!$B:$B,ROW())="","",INDEX('Display 730 &amp; 1200'!$B:$B,ROW()))</f>
        <v>MAULADY PERMANA</v>
      </c>
      <c r="C1365" t="str">
        <f>IF(INDEX('Display 730 &amp; 1200'!$D:$D,ROW())="","",INDEX('Display 730 &amp; 1200'!$D:$D,ROW()))</f>
        <v>CLURING</v>
      </c>
      <c r="D1365" t="e">
        <f>IF($C1365="",0,SUMIFS(#REF!,#REF!,$C1365,#REF!,"&gt;="&amp;'Display 730 &amp; 1200'!$AN$10,#REF!,"&lt;="&amp;'Display 730 &amp; 1200'!$AN$9))</f>
        <v>#REF!</v>
      </c>
      <c r="E1365" t="e">
        <f>IF($C1365="",0,SUMIFS(#REF!,#REF!,$C1365,#REF!,"&gt;="&amp;'Display 730 &amp; 1200'!$AN$12,#REF!,"&lt;="&amp;'Display 730 &amp; 1200'!$AN$11))</f>
        <v>#REF!</v>
      </c>
    </row>
    <row r="1366" spans="1:5">
      <c r="A1366" t="str">
        <f>IF(INDEX('Display 730 &amp; 1200'!$A:$A,ROW())="","",INDEX('Display 730 &amp; 1200'!$A:$A,ROW()))</f>
        <v>SURABAYA泗水</v>
      </c>
      <c r="B1366" t="str">
        <f>IF(INDEX('Display 730 &amp; 1200'!$B:$B,ROW())="","",INDEX('Display 730 &amp; 1200'!$B:$B,ROW()))</f>
        <v>MAULADY PERMANA</v>
      </c>
      <c r="C1366" t="str">
        <f>IF(INDEX('Display 730 &amp; 1200'!$D:$D,ROW())="","",INDEX('Display 730 &amp; 1200'!$D:$D,ROW()))</f>
        <v>SRONO</v>
      </c>
      <c r="D1366" t="e">
        <f>IF($C1366="",0,SUMIFS(#REF!,#REF!,$C1366,#REF!,"&gt;="&amp;'Display 730 &amp; 1200'!$AN$10,#REF!,"&lt;="&amp;'Display 730 &amp; 1200'!$AN$9))</f>
        <v>#REF!</v>
      </c>
      <c r="E1366" t="e">
        <f>IF($C1366="",0,SUMIFS(#REF!,#REF!,$C1366,#REF!,"&gt;="&amp;'Display 730 &amp; 1200'!$AN$12,#REF!,"&lt;="&amp;'Display 730 &amp; 1200'!$AN$11))</f>
        <v>#REF!</v>
      </c>
    </row>
    <row r="1367" spans="1:5">
      <c r="A1367" t="str">
        <f>IF(INDEX('Display 730 &amp; 1200'!$A:$A,ROW())="","",INDEX('Display 730 &amp; 1200'!$A:$A,ROW()))</f>
        <v>SURABAYA泗水</v>
      </c>
      <c r="B1367" t="str">
        <f>IF(INDEX('Display 730 &amp; 1200'!$B:$B,ROW())="","",INDEX('Display 730 &amp; 1200'!$B:$B,ROW()))</f>
        <v>MAULADY PERMANA</v>
      </c>
      <c r="C1367" t="str">
        <f>IF(INDEX('Display 730 &amp; 1200'!$D:$D,ROW())="","",INDEX('Display 730 &amp; 1200'!$D:$D,ROW()))</f>
        <v>GLAGAH</v>
      </c>
      <c r="D1367" t="e">
        <f>IF($C1367="",0,SUMIFS(#REF!,#REF!,$C1367,#REF!,"&gt;="&amp;'Display 730 &amp; 1200'!$AN$10,#REF!,"&lt;="&amp;'Display 730 &amp; 1200'!$AN$9))</f>
        <v>#REF!</v>
      </c>
      <c r="E1367" t="e">
        <f>IF($C1367="",0,SUMIFS(#REF!,#REF!,$C1367,#REF!,"&gt;="&amp;'Display 730 &amp; 1200'!$AN$12,#REF!,"&lt;="&amp;'Display 730 &amp; 1200'!$AN$11))</f>
        <v>#REF!</v>
      </c>
    </row>
    <row r="1368" spans="1:5">
      <c r="A1368" t="str">
        <f>IF(INDEX('Display 730 &amp; 1200'!$A:$A,ROW())="","",INDEX('Display 730 &amp; 1200'!$A:$A,ROW()))</f>
        <v>SURABAYA泗水</v>
      </c>
      <c r="B1368" t="str">
        <f>IF(INDEX('Display 730 &amp; 1200'!$B:$B,ROW())="","",INDEX('Display 730 &amp; 1200'!$B:$B,ROW()))</f>
        <v>MAULADY PERMANA</v>
      </c>
      <c r="C1368" t="str">
        <f>IF(INDEX('Display 730 &amp; 1200'!$D:$D,ROW())="","",INDEX('Display 730 &amp; 1200'!$D:$D,ROW()))</f>
        <v>KABAT</v>
      </c>
      <c r="D1368" t="e">
        <f>IF($C1368="",0,SUMIFS(#REF!,#REF!,$C1368,#REF!,"&gt;="&amp;'Display 730 &amp; 1200'!$AN$10,#REF!,"&lt;="&amp;'Display 730 &amp; 1200'!$AN$9))</f>
        <v>#REF!</v>
      </c>
      <c r="E1368" t="e">
        <f>IF($C1368="",0,SUMIFS(#REF!,#REF!,$C1368,#REF!,"&gt;="&amp;'Display 730 &amp; 1200'!$AN$12,#REF!,"&lt;="&amp;'Display 730 &amp; 1200'!$AN$11))</f>
        <v>#REF!</v>
      </c>
    </row>
    <row r="1369" spans="1:5">
      <c r="A1369" t="str">
        <f>IF(INDEX('Display 730 &amp; 1200'!$A:$A,ROW())="","",INDEX('Display 730 &amp; 1200'!$A:$A,ROW()))</f>
        <v>SURABAYA泗水</v>
      </c>
      <c r="B1369" t="str">
        <f>IF(INDEX('Display 730 &amp; 1200'!$B:$B,ROW())="","",INDEX('Display 730 &amp; 1200'!$B:$B,ROW()))</f>
        <v>MAULADY PERMANA</v>
      </c>
      <c r="C1369" t="str">
        <f>IF(INDEX('Display 730 &amp; 1200'!$D:$D,ROW())="","",INDEX('Display 730 &amp; 1200'!$D:$D,ROW()))</f>
        <v>WONGSOREJO</v>
      </c>
      <c r="D1369" t="e">
        <f>IF($C1369="",0,SUMIFS(#REF!,#REF!,$C1369,#REF!,"&gt;="&amp;'Display 730 &amp; 1200'!$AN$10,#REF!,"&lt;="&amp;'Display 730 &amp; 1200'!$AN$9))</f>
        <v>#REF!</v>
      </c>
      <c r="E1369" t="e">
        <f>IF($C1369="",0,SUMIFS(#REF!,#REF!,$C1369,#REF!,"&gt;="&amp;'Display 730 &amp; 1200'!$AN$12,#REF!,"&lt;="&amp;'Display 730 &amp; 1200'!$AN$11))</f>
        <v>#REF!</v>
      </c>
    </row>
    <row r="1370" spans="1:5">
      <c r="A1370" t="str">
        <f>IF(INDEX('Display 730 &amp; 1200'!$A:$A,ROW())="","",INDEX('Display 730 &amp; 1200'!$A:$A,ROW()))</f>
        <v>SURABAYA泗水</v>
      </c>
      <c r="B1370" t="str">
        <f>IF(INDEX('Display 730 &amp; 1200'!$B:$B,ROW())="","",INDEX('Display 730 &amp; 1200'!$B:$B,ROW()))</f>
        <v>MAULADY PERMANA</v>
      </c>
      <c r="C1370" t="str">
        <f>IF(INDEX('Display 730 &amp; 1200'!$D:$D,ROW())="","",INDEX('Display 730 &amp; 1200'!$D:$D,ROW()))</f>
        <v>SEMPU_1</v>
      </c>
      <c r="D1370" t="e">
        <f>IF($C1370="",0,SUMIFS(#REF!,#REF!,$C1370,#REF!,"&gt;="&amp;'Display 730 &amp; 1200'!$AN$10,#REF!,"&lt;="&amp;'Display 730 &amp; 1200'!$AN$9))</f>
        <v>#REF!</v>
      </c>
      <c r="E1370" t="e">
        <f>IF($C1370="",0,SUMIFS(#REF!,#REF!,$C1370,#REF!,"&gt;="&amp;'Display 730 &amp; 1200'!$AN$12,#REF!,"&lt;="&amp;'Display 730 &amp; 1200'!$AN$11))</f>
        <v>#REF!</v>
      </c>
    </row>
    <row r="1371" spans="1:5">
      <c r="A1371" t="str">
        <f>IF(INDEX('Display 730 &amp; 1200'!$A:$A,ROW())="","",INDEX('Display 730 &amp; 1200'!$A:$A,ROW()))</f>
        <v>SURABAYA泗水</v>
      </c>
      <c r="B1371" t="str">
        <f>IF(INDEX('Display 730 &amp; 1200'!$B:$B,ROW())="","",INDEX('Display 730 &amp; 1200'!$B:$B,ROW()))</f>
        <v>MAULADY PERMANA</v>
      </c>
      <c r="C1371" t="str">
        <f>IF(INDEX('Display 730 &amp; 1200'!$D:$D,ROW())="","",INDEX('Display 730 &amp; 1200'!$D:$D,ROW()))</f>
        <v>BANGOREJO_1</v>
      </c>
      <c r="D1371" t="e">
        <f>IF($C1371="",0,SUMIFS(#REF!,#REF!,$C1371,#REF!,"&gt;="&amp;'Display 730 &amp; 1200'!$AN$10,#REF!,"&lt;="&amp;'Display 730 &amp; 1200'!$AN$9))</f>
        <v>#REF!</v>
      </c>
      <c r="E1371" t="e">
        <f>IF($C1371="",0,SUMIFS(#REF!,#REF!,$C1371,#REF!,"&gt;="&amp;'Display 730 &amp; 1200'!$AN$12,#REF!,"&lt;="&amp;'Display 730 &amp; 1200'!$AN$11))</f>
        <v>#REF!</v>
      </c>
    </row>
    <row r="1372" spans="1:5">
      <c r="A1372" t="str">
        <f>IF(INDEX('Display 730 &amp; 1200'!$A:$A,ROW())="","",INDEX('Display 730 &amp; 1200'!$A:$A,ROW()))</f>
        <v>SURABAYA泗水</v>
      </c>
      <c r="B1372" t="str">
        <f>IF(INDEX('Display 730 &amp; 1200'!$B:$B,ROW())="","",INDEX('Display 730 &amp; 1200'!$B:$B,ROW()))</f>
        <v>MAULADY PERMANA</v>
      </c>
      <c r="C1372" t="str">
        <f>IF(INDEX('Display 730 &amp; 1200'!$D:$D,ROW())="","",INDEX('Display 730 &amp; 1200'!$D:$D,ROW()))</f>
        <v>PESANGGARAN_1</v>
      </c>
      <c r="D1372" t="e">
        <f>IF($C1372="",0,SUMIFS(#REF!,#REF!,$C1372,#REF!,"&gt;="&amp;'Display 730 &amp; 1200'!$AN$10,#REF!,"&lt;="&amp;'Display 730 &amp; 1200'!$AN$9))</f>
        <v>#REF!</v>
      </c>
      <c r="E1372" t="e">
        <f>IF($C1372="",0,SUMIFS(#REF!,#REF!,$C1372,#REF!,"&gt;="&amp;'Display 730 &amp; 1200'!$AN$12,#REF!,"&lt;="&amp;'Display 730 &amp; 1200'!$AN$11))</f>
        <v>#REF!</v>
      </c>
    </row>
    <row r="1373" spans="1:5">
      <c r="A1373" t="str">
        <f>IF(INDEX('Display 730 &amp; 1200'!$A:$A,ROW())="","",INDEX('Display 730 &amp; 1200'!$A:$A,ROW()))</f>
        <v>SURABAYA泗水</v>
      </c>
      <c r="B1373" t="str">
        <f>IF(INDEX('Display 730 &amp; 1200'!$B:$B,ROW())="","",INDEX('Display 730 &amp; 1200'!$B:$B,ROW()))</f>
        <v>MAULADY PERMANA</v>
      </c>
      <c r="C1373" t="str">
        <f>IF(INDEX('Display 730 &amp; 1200'!$D:$D,ROW())="","",INDEX('Display 730 &amp; 1200'!$D:$D,ROW()))</f>
        <v>GENTENG_BWI_1</v>
      </c>
      <c r="D1373" t="e">
        <f>IF($C1373="",0,SUMIFS(#REF!,#REF!,$C1373,#REF!,"&gt;="&amp;'Display 730 &amp; 1200'!$AN$10,#REF!,"&lt;="&amp;'Display 730 &amp; 1200'!$AN$9))</f>
        <v>#REF!</v>
      </c>
      <c r="E1373" t="e">
        <f>IF($C1373="",0,SUMIFS(#REF!,#REF!,$C1373,#REF!,"&gt;="&amp;'Display 730 &amp; 1200'!$AN$12,#REF!,"&lt;="&amp;'Display 730 &amp; 1200'!$AN$11))</f>
        <v>#REF!</v>
      </c>
    </row>
    <row r="1374" spans="1:5">
      <c r="A1374" t="str">
        <f>IF(INDEX('Display 730 &amp; 1200'!$A:$A,ROW())="","",INDEX('Display 730 &amp; 1200'!$A:$A,ROW()))</f>
        <v>SURABAYA泗水</v>
      </c>
      <c r="B1374" t="str">
        <f>IF(INDEX('Display 730 &amp; 1200'!$B:$B,ROW())="","",INDEX('Display 730 &amp; 1200'!$B:$B,ROW()))</f>
        <v>MAULADY PERMANA</v>
      </c>
      <c r="C1374" t="str">
        <f>IF(INDEX('Display 730 &amp; 1200'!$D:$D,ROW())="","",INDEX('Display 730 &amp; 1200'!$D:$D,ROW()))</f>
        <v>BWI_GENTENG</v>
      </c>
      <c r="D1374" t="e">
        <f>IF($C1374="",0,SUMIFS(#REF!,#REF!,$C1374,#REF!,"&gt;="&amp;'Display 730 &amp; 1200'!$AN$10,#REF!,"&lt;="&amp;'Display 730 &amp; 1200'!$AN$9))</f>
        <v>#REF!</v>
      </c>
      <c r="E1374" t="e">
        <f>IF($C1374="",0,SUMIFS(#REF!,#REF!,$C1374,#REF!,"&gt;="&amp;'Display 730 &amp; 1200'!$AN$12,#REF!,"&lt;="&amp;'Display 730 &amp; 1200'!$AN$11))</f>
        <v>#REF!</v>
      </c>
    </row>
    <row r="1375" spans="1:5">
      <c r="A1375" t="str">
        <f>IF(INDEX('Display 730 &amp; 1200'!$A:$A,ROW())="","",INDEX('Display 730 &amp; 1200'!$A:$A,ROW()))</f>
        <v>SURABAYA泗水</v>
      </c>
      <c r="B1375" t="str">
        <f>IF(INDEX('Display 730 &amp; 1200'!$B:$B,ROW())="","",INDEX('Display 730 &amp; 1200'!$B:$B,ROW()))</f>
        <v>AGUNG ADITYA WIRAWAN</v>
      </c>
      <c r="C1375" t="str">
        <f>IF(INDEX('Display 730 &amp; 1200'!$D:$D,ROW())="","",INDEX('Display 730 &amp; 1200'!$D:$D,ROW()))</f>
        <v>MALANG</v>
      </c>
      <c r="D1375" t="e">
        <f>IF($C1375="",0,SUMIFS(#REF!,#REF!,$C1375,#REF!,"&gt;="&amp;'Display 730 &amp; 1200'!$AN$10,#REF!,"&lt;="&amp;'Display 730 &amp; 1200'!$AN$9))</f>
        <v>#REF!</v>
      </c>
      <c r="E1375" t="e">
        <f>IF($C1375="",0,SUMIFS(#REF!,#REF!,$C1375,#REF!,"&gt;="&amp;'Display 730 &amp; 1200'!$AN$12,#REF!,"&lt;="&amp;'Display 730 &amp; 1200'!$AN$11))</f>
        <v>#REF!</v>
      </c>
    </row>
    <row r="1376" spans="1:5">
      <c r="A1376" t="str">
        <f>IF(INDEX('Display 730 &amp; 1200'!$A:$A,ROW())="","",INDEX('Display 730 &amp; 1200'!$A:$A,ROW()))</f>
        <v>SURABAYA泗水</v>
      </c>
      <c r="B1376" t="str">
        <f>IF(INDEX('Display 730 &amp; 1200'!$B:$B,ROW())="","",INDEX('Display 730 &amp; 1200'!$B:$B,ROW()))</f>
        <v>AGUNG ADITYA WIRAWAN</v>
      </c>
      <c r="C1376" t="str">
        <f>IF(INDEX('Display 730 &amp; 1200'!$D:$D,ROW())="","",INDEX('Display 730 &amp; 1200'!$D:$D,ROW()))</f>
        <v>BLIMBING</v>
      </c>
      <c r="D1376" t="e">
        <f>IF($C1376="",0,SUMIFS(#REF!,#REF!,$C1376,#REF!,"&gt;="&amp;'Display 730 &amp; 1200'!$AN$10,#REF!,"&lt;="&amp;'Display 730 &amp; 1200'!$AN$9))</f>
        <v>#REF!</v>
      </c>
      <c r="E1376" t="e">
        <f>IF($C1376="",0,SUMIFS(#REF!,#REF!,$C1376,#REF!,"&gt;="&amp;'Display 730 &amp; 1200'!$AN$12,#REF!,"&lt;="&amp;'Display 730 &amp; 1200'!$AN$11))</f>
        <v>#REF!</v>
      </c>
    </row>
    <row r="1377" spans="1:5">
      <c r="A1377" t="str">
        <f>IF(INDEX('Display 730 &amp; 1200'!$A:$A,ROW())="","",INDEX('Display 730 &amp; 1200'!$A:$A,ROW()))</f>
        <v>SURABAYA泗水</v>
      </c>
      <c r="B1377" t="str">
        <f>IF(INDEX('Display 730 &amp; 1200'!$B:$B,ROW())="","",INDEX('Display 730 &amp; 1200'!$B:$B,ROW()))</f>
        <v>AGUNG ADITYA WIRAWAN</v>
      </c>
      <c r="C1377" t="str">
        <f>IF(INDEX('Display 730 &amp; 1200'!$D:$D,ROW())="","",INDEX('Display 730 &amp; 1200'!$D:$D,ROW()))</f>
        <v>KLOJEN</v>
      </c>
      <c r="D1377" t="e">
        <f>IF($C1377="",0,SUMIFS(#REF!,#REF!,$C1377,#REF!,"&gt;="&amp;'Display 730 &amp; 1200'!$AN$10,#REF!,"&lt;="&amp;'Display 730 &amp; 1200'!$AN$9))</f>
        <v>#REF!</v>
      </c>
      <c r="E1377" t="e">
        <f>IF($C1377="",0,SUMIFS(#REF!,#REF!,$C1377,#REF!,"&gt;="&amp;'Display 730 &amp; 1200'!$AN$12,#REF!,"&lt;="&amp;'Display 730 &amp; 1200'!$AN$11))</f>
        <v>#REF!</v>
      </c>
    </row>
    <row r="1378" spans="1:5">
      <c r="A1378" t="str">
        <f>IF(INDEX('Display 730 &amp; 1200'!$A:$A,ROW())="","",INDEX('Display 730 &amp; 1200'!$A:$A,ROW()))</f>
        <v>SURABAYA泗水</v>
      </c>
      <c r="B1378" t="str">
        <f>IF(INDEX('Display 730 &amp; 1200'!$B:$B,ROW())="","",INDEX('Display 730 &amp; 1200'!$B:$B,ROW()))</f>
        <v>AGUNG ADITYA WIRAWAN</v>
      </c>
      <c r="C1378" t="str">
        <f>IF(INDEX('Display 730 &amp; 1200'!$D:$D,ROW())="","",INDEX('Display 730 &amp; 1200'!$D:$D,ROW()))</f>
        <v>SOEHAT</v>
      </c>
      <c r="D1378" t="e">
        <f>IF($C1378="",0,SUMIFS(#REF!,#REF!,$C1378,#REF!,"&gt;="&amp;'Display 730 &amp; 1200'!$AN$10,#REF!,"&lt;="&amp;'Display 730 &amp; 1200'!$AN$9))</f>
        <v>#REF!</v>
      </c>
      <c r="E1378" t="e">
        <f>IF($C1378="",0,SUMIFS(#REF!,#REF!,$C1378,#REF!,"&gt;="&amp;'Display 730 &amp; 1200'!$AN$12,#REF!,"&lt;="&amp;'Display 730 &amp; 1200'!$AN$11))</f>
        <v>#REF!</v>
      </c>
    </row>
    <row r="1379" spans="1:5">
      <c r="A1379" t="str">
        <f>IF(INDEX('Display 730 &amp; 1200'!$A:$A,ROW())="","",INDEX('Display 730 &amp; 1200'!$A:$A,ROW()))</f>
        <v>SURABAYA泗水</v>
      </c>
      <c r="B1379" t="str">
        <f>IF(INDEX('Display 730 &amp; 1200'!$B:$B,ROW())="","",INDEX('Display 730 &amp; 1200'!$B:$B,ROW()))</f>
        <v>AGUNG ADITYA WIRAWAN</v>
      </c>
      <c r="C1379" t="str">
        <f>IF(INDEX('Display 730 &amp; 1200'!$D:$D,ROW())="","",INDEX('Display 730 &amp; 1200'!$D:$D,ROW()))</f>
        <v>KALPATARU</v>
      </c>
      <c r="D1379" t="e">
        <f>IF($C1379="",0,SUMIFS(#REF!,#REF!,$C1379,#REF!,"&gt;="&amp;'Display 730 &amp; 1200'!$AN$10,#REF!,"&lt;="&amp;'Display 730 &amp; 1200'!$AN$9))</f>
        <v>#REF!</v>
      </c>
      <c r="E1379" t="e">
        <f>IF($C1379="",0,SUMIFS(#REF!,#REF!,$C1379,#REF!,"&gt;="&amp;'Display 730 &amp; 1200'!$AN$12,#REF!,"&lt;="&amp;'Display 730 &amp; 1200'!$AN$11))</f>
        <v>#REF!</v>
      </c>
    </row>
    <row r="1380" spans="1:5">
      <c r="A1380" t="str">
        <f>IF(INDEX('Display 730 &amp; 1200'!$A:$A,ROW())="","",INDEX('Display 730 &amp; 1200'!$A:$A,ROW()))</f>
        <v>SURABAYA泗水</v>
      </c>
      <c r="B1380" t="str">
        <f>IF(INDEX('Display 730 &amp; 1200'!$B:$B,ROW())="","",INDEX('Display 730 &amp; 1200'!$B:$B,ROW()))</f>
        <v>AGUNG ADITYA WIRAWAN</v>
      </c>
      <c r="C1380" t="str">
        <f>IF(INDEX('Display 730 &amp; 1200'!$D:$D,ROW())="","",INDEX('Display 730 &amp; 1200'!$D:$D,ROW()))</f>
        <v>SUKUN_TANJUNG</v>
      </c>
      <c r="D1380" t="e">
        <f>IF($C1380="",0,SUMIFS(#REF!,#REF!,$C1380,#REF!,"&gt;="&amp;'Display 730 &amp; 1200'!$AN$10,#REF!,"&lt;="&amp;'Display 730 &amp; 1200'!$AN$9))</f>
        <v>#REF!</v>
      </c>
      <c r="E1380" t="e">
        <f>IF($C1380="",0,SUMIFS(#REF!,#REF!,$C1380,#REF!,"&gt;="&amp;'Display 730 &amp; 1200'!$AN$12,#REF!,"&lt;="&amp;'Display 730 &amp; 1200'!$AN$11))</f>
        <v>#REF!</v>
      </c>
    </row>
    <row r="1381" spans="1:5">
      <c r="A1381" t="str">
        <f>IF(INDEX('Display 730 &amp; 1200'!$A:$A,ROW())="","",INDEX('Display 730 &amp; 1200'!$A:$A,ROW()))</f>
        <v>SURABAYA泗水</v>
      </c>
      <c r="B1381" t="str">
        <f>IF(INDEX('Display 730 &amp; 1200'!$B:$B,ROW())="","",INDEX('Display 730 &amp; 1200'!$B:$B,ROW()))</f>
        <v>AGUNG ADITYA WIRAWAN</v>
      </c>
      <c r="C1381" t="str">
        <f>IF(INDEX('Display 730 &amp; 1200'!$D:$D,ROW())="","",INDEX('Display 730 &amp; 1200'!$D:$D,ROW()))</f>
        <v>MALANG_HITS</v>
      </c>
      <c r="D1381" t="e">
        <f>IF($C1381="",0,SUMIFS(#REF!,#REF!,$C1381,#REF!,"&gt;="&amp;'Display 730 &amp; 1200'!$AN$10,#REF!,"&lt;="&amp;'Display 730 &amp; 1200'!$AN$9))</f>
        <v>#REF!</v>
      </c>
      <c r="E1381" t="e">
        <f>IF($C1381="",0,SUMIFS(#REF!,#REF!,$C1381,#REF!,"&gt;="&amp;'Display 730 &amp; 1200'!$AN$12,#REF!,"&lt;="&amp;'Display 730 &amp; 1200'!$AN$11))</f>
        <v>#REF!</v>
      </c>
    </row>
    <row r="1382" spans="1:5">
      <c r="A1382" t="str">
        <f>IF(INDEX('Display 730 &amp; 1200'!$A:$A,ROW())="","",INDEX('Display 730 &amp; 1200'!$A:$A,ROW()))</f>
        <v>SURABAYA泗水</v>
      </c>
      <c r="B1382" t="str">
        <f>IF(INDEX('Display 730 &amp; 1200'!$B:$B,ROW())="","",INDEX('Display 730 &amp; 1200'!$B:$B,ROW()))</f>
        <v>AGUNG ADITYA WIRAWAN</v>
      </c>
      <c r="C1382" t="str">
        <f>IF(INDEX('Display 730 &amp; 1200'!$D:$D,ROW())="","",INDEX('Display 730 &amp; 1200'!$D:$D,ROW()))</f>
        <v>DC_SUDARMO</v>
      </c>
      <c r="D1382" t="e">
        <f>IF($C1382="",0,SUMIFS(#REF!,#REF!,$C1382,#REF!,"&gt;="&amp;'Display 730 &amp; 1200'!$AN$10,#REF!,"&lt;="&amp;'Display 730 &amp; 1200'!$AN$9))</f>
        <v>#REF!</v>
      </c>
      <c r="E1382" t="e">
        <f>IF($C1382="",0,SUMIFS(#REF!,#REF!,$C1382,#REF!,"&gt;="&amp;'Display 730 &amp; 1200'!$AN$12,#REF!,"&lt;="&amp;'Display 730 &amp; 1200'!$AN$11))</f>
        <v>#REF!</v>
      </c>
    </row>
    <row r="1383" spans="1:5">
      <c r="A1383" t="str">
        <f>IF(INDEX('Display 730 &amp; 1200'!$A:$A,ROW())="","",INDEX('Display 730 &amp; 1200'!$A:$A,ROW()))</f>
        <v>SURABAYA泗水</v>
      </c>
      <c r="B1383" t="str">
        <f>IF(INDEX('Display 730 &amp; 1200'!$B:$B,ROW())="","",INDEX('Display 730 &amp; 1200'!$B:$B,ROW()))</f>
        <v>AGUNG ADITYA WIRAWAN</v>
      </c>
      <c r="C1383" t="str">
        <f>IF(INDEX('Display 730 &amp; 1200'!$D:$D,ROW())="","",INDEX('Display 730 &amp; 1200'!$D:$D,ROW()))</f>
        <v>OLD_CITY</v>
      </c>
      <c r="D1383" t="e">
        <f>IF($C1383="",0,SUMIFS(#REF!,#REF!,$C1383,#REF!,"&gt;="&amp;'Display 730 &amp; 1200'!$AN$10,#REF!,"&lt;="&amp;'Display 730 &amp; 1200'!$AN$9))</f>
        <v>#REF!</v>
      </c>
      <c r="E1383" t="e">
        <f>IF($C1383="",0,SUMIFS(#REF!,#REF!,$C1383,#REF!,"&gt;="&amp;'Display 730 &amp; 1200'!$AN$12,#REF!,"&lt;="&amp;'Display 730 &amp; 1200'!$AN$11))</f>
        <v>#REF!</v>
      </c>
    </row>
    <row r="1384" spans="1:5">
      <c r="A1384" t="str">
        <f>IF(INDEX('Display 730 &amp; 1200'!$A:$A,ROW())="","",INDEX('Display 730 &amp; 1200'!$A:$A,ROW()))</f>
        <v>SURABAYA泗水</v>
      </c>
      <c r="B1384" t="str">
        <f>IF(INDEX('Display 730 &amp; 1200'!$B:$B,ROW())="","",INDEX('Display 730 &amp; 1200'!$B:$B,ROW()))</f>
        <v>AGUNG ADITYA WIRAWAN</v>
      </c>
      <c r="C1384" t="str">
        <f>IF(INDEX('Display 730 &amp; 1200'!$D:$D,ROW())="","",INDEX('Display 730 &amp; 1200'!$D:$D,ROW()))</f>
        <v>PARANG_ARGO</v>
      </c>
      <c r="D1384" t="e">
        <f>IF($C1384="",0,SUMIFS(#REF!,#REF!,$C1384,#REF!,"&gt;="&amp;'Display 730 &amp; 1200'!$AN$10,#REF!,"&lt;="&amp;'Display 730 &amp; 1200'!$AN$9))</f>
        <v>#REF!</v>
      </c>
      <c r="E1384" t="e">
        <f>IF($C1384="",0,SUMIFS(#REF!,#REF!,$C1384,#REF!,"&gt;="&amp;'Display 730 &amp; 1200'!$AN$12,#REF!,"&lt;="&amp;'Display 730 &amp; 1200'!$AN$11))</f>
        <v>#REF!</v>
      </c>
    </row>
    <row r="1385" spans="1:5">
      <c r="A1385" t="str">
        <f>IF(INDEX('Display 730 &amp; 1200'!$A:$A,ROW())="","",INDEX('Display 730 &amp; 1200'!$A:$A,ROW()))</f>
        <v>SURABAYA泗水</v>
      </c>
      <c r="B1385" t="str">
        <f>IF(INDEX('Display 730 &amp; 1200'!$B:$B,ROW())="","",INDEX('Display 730 &amp; 1200'!$B:$B,ROW()))</f>
        <v>AGUNG ADITYA WIRAWAN</v>
      </c>
      <c r="C1385" t="str">
        <f>IF(INDEX('Display 730 &amp; 1200'!$D:$D,ROW())="","",INDEX('Display 730 &amp; 1200'!$D:$D,ROW()))</f>
        <v>KLOJEN_1</v>
      </c>
      <c r="D1385" t="e">
        <f>IF($C1385="",0,SUMIFS(#REF!,#REF!,$C1385,#REF!,"&gt;="&amp;'Display 730 &amp; 1200'!$AN$10,#REF!,"&lt;="&amp;'Display 730 &amp; 1200'!$AN$9))</f>
        <v>#REF!</v>
      </c>
      <c r="E1385" t="e">
        <f>IF($C1385="",0,SUMIFS(#REF!,#REF!,$C1385,#REF!,"&gt;="&amp;'Display 730 &amp; 1200'!$AN$12,#REF!,"&lt;="&amp;'Display 730 &amp; 1200'!$AN$11))</f>
        <v>#REF!</v>
      </c>
    </row>
    <row r="1386" spans="1:5">
      <c r="A1386" t="str">
        <f>IF(INDEX('Display 730 &amp; 1200'!$A:$A,ROW())="","",INDEX('Display 730 &amp; 1200'!$A:$A,ROW()))</f>
        <v>SURABAYA泗水</v>
      </c>
      <c r="B1386" t="str">
        <f>IF(INDEX('Display 730 &amp; 1200'!$B:$B,ROW())="","",INDEX('Display 730 &amp; 1200'!$B:$B,ROW()))</f>
        <v>AGUNG ADITYA WIRAWAN</v>
      </c>
      <c r="C1386" t="str">
        <f>IF(INDEX('Display 730 &amp; 1200'!$D:$D,ROW())="","",INDEX('Display 730 &amp; 1200'!$D:$D,ROW()))</f>
        <v>LAWANG_1</v>
      </c>
      <c r="D1386" t="e">
        <f>IF($C1386="",0,SUMIFS(#REF!,#REF!,$C1386,#REF!,"&gt;="&amp;'Display 730 &amp; 1200'!$AN$10,#REF!,"&lt;="&amp;'Display 730 &amp; 1200'!$AN$9))</f>
        <v>#REF!</v>
      </c>
      <c r="E1386" t="e">
        <f>IF($C1386="",0,SUMIFS(#REF!,#REF!,$C1386,#REF!,"&gt;="&amp;'Display 730 &amp; 1200'!$AN$12,#REF!,"&lt;="&amp;'Display 730 &amp; 1200'!$AN$11))</f>
        <v>#REF!</v>
      </c>
    </row>
    <row r="1387" spans="1:5">
      <c r="A1387" t="str">
        <f>IF(INDEX('Display 730 &amp; 1200'!$A:$A,ROW())="","",INDEX('Display 730 &amp; 1200'!$A:$A,ROW()))</f>
        <v>SURABAYA泗水</v>
      </c>
      <c r="B1387" t="str">
        <f>IF(INDEX('Display 730 &amp; 1200'!$B:$B,ROW())="","",INDEX('Display 730 &amp; 1200'!$B:$B,ROW()))</f>
        <v>AGUNG ADITYA WIRAWAN</v>
      </c>
      <c r="C1387" t="str">
        <f>IF(INDEX('Display 730 &amp; 1200'!$D:$D,ROW())="","",INDEX('Display 730 &amp; 1200'!$D:$D,ROW()))</f>
        <v>SINGOSARI_1</v>
      </c>
      <c r="D1387" t="e">
        <f>IF($C1387="",0,SUMIFS(#REF!,#REF!,$C1387,#REF!,"&gt;="&amp;'Display 730 &amp; 1200'!$AN$10,#REF!,"&lt;="&amp;'Display 730 &amp; 1200'!$AN$9))</f>
        <v>#REF!</v>
      </c>
      <c r="E1387" t="e">
        <f>IF($C1387="",0,SUMIFS(#REF!,#REF!,$C1387,#REF!,"&gt;="&amp;'Display 730 &amp; 1200'!$AN$12,#REF!,"&lt;="&amp;'Display 730 &amp; 1200'!$AN$11))</f>
        <v>#REF!</v>
      </c>
    </row>
    <row r="1388" spans="1:5">
      <c r="A1388" t="str">
        <f>IF(INDEX('Display 730 &amp; 1200'!$A:$A,ROW())="","",INDEX('Display 730 &amp; 1200'!$A:$A,ROW()))</f>
        <v>SURABAYA泗水</v>
      </c>
      <c r="B1388" t="str">
        <f>IF(INDEX('Display 730 &amp; 1200'!$B:$B,ROW())="","",INDEX('Display 730 &amp; 1200'!$B:$B,ROW()))</f>
        <v>AGUNG ADITYA WIRAWAN</v>
      </c>
      <c r="C1388" t="str">
        <f>IF(INDEX('Display 730 &amp; 1200'!$D:$D,ROW())="","",INDEX('Display 730 &amp; 1200'!$D:$D,ROW()))</f>
        <v>MLG_SALES</v>
      </c>
      <c r="D1388" t="e">
        <f>IF($C1388="",0,SUMIFS(#REF!,#REF!,$C1388,#REF!,"&gt;="&amp;'Display 730 &amp; 1200'!$AN$10,#REF!,"&lt;="&amp;'Display 730 &amp; 1200'!$AN$9))</f>
        <v>#REF!</v>
      </c>
      <c r="E1388" t="e">
        <f>IF($C1388="",0,SUMIFS(#REF!,#REF!,$C1388,#REF!,"&gt;="&amp;'Display 730 &amp; 1200'!$AN$12,#REF!,"&lt;="&amp;'Display 730 &amp; 1200'!$AN$11))</f>
        <v>#REF!</v>
      </c>
    </row>
    <row r="1389" spans="1:5">
      <c r="A1389" t="str">
        <f>IF(INDEX('Display 730 &amp; 1200'!$A:$A,ROW())="","",INDEX('Display 730 &amp; 1200'!$A:$A,ROW()))</f>
        <v>SURABAYA泗水</v>
      </c>
      <c r="B1389" t="str">
        <f>IF(INDEX('Display 730 &amp; 1200'!$B:$B,ROW())="","",INDEX('Display 730 &amp; 1200'!$B:$B,ROW()))</f>
        <v>AGUNG ADITYA WIRAWAN</v>
      </c>
      <c r="C1389" t="str">
        <f>IF(INDEX('Display 730 &amp; 1200'!$D:$D,ROW())="","",INDEX('Display 730 &amp; 1200'!$D:$D,ROW()))</f>
        <v>KARANG_PLOSO_1</v>
      </c>
      <c r="D1389" t="e">
        <f>IF($C1389="",0,SUMIFS(#REF!,#REF!,$C1389,#REF!,"&gt;="&amp;'Display 730 &amp; 1200'!$AN$10,#REF!,"&lt;="&amp;'Display 730 &amp; 1200'!$AN$9))</f>
        <v>#REF!</v>
      </c>
      <c r="E1389" t="e">
        <f>IF($C1389="",0,SUMIFS(#REF!,#REF!,$C1389,#REF!,"&gt;="&amp;'Display 730 &amp; 1200'!$AN$12,#REF!,"&lt;="&amp;'Display 730 &amp; 1200'!$AN$11))</f>
        <v>#REF!</v>
      </c>
    </row>
    <row r="1390" spans="1:5">
      <c r="A1390" t="str">
        <f>IF(INDEX('Display 730 &amp; 1200'!$A:$A,ROW())="","",INDEX('Display 730 &amp; 1200'!$A:$A,ROW()))</f>
        <v>SURABAYA泗水</v>
      </c>
      <c r="B1390" t="str">
        <f>IF(INDEX('Display 730 &amp; 1200'!$B:$B,ROW())="","",INDEX('Display 730 &amp; 1200'!$B:$B,ROW()))</f>
        <v>AGUNG ADITYA WIRAWAN</v>
      </c>
      <c r="C1390" t="str">
        <f>IF(INDEX('Display 730 &amp; 1200'!$D:$D,ROW())="","",INDEX('Display 730 &amp; 1200'!$D:$D,ROW()))</f>
        <v>BATU</v>
      </c>
      <c r="D1390" t="e">
        <f>IF($C1390="",0,SUMIFS(#REF!,#REF!,$C1390,#REF!,"&gt;="&amp;'Display 730 &amp; 1200'!$AN$10,#REF!,"&lt;="&amp;'Display 730 &amp; 1200'!$AN$9))</f>
        <v>#REF!</v>
      </c>
      <c r="E1390" t="e">
        <f>IF($C1390="",0,SUMIFS(#REF!,#REF!,$C1390,#REF!,"&gt;="&amp;'Display 730 &amp; 1200'!$AN$12,#REF!,"&lt;="&amp;'Display 730 &amp; 1200'!$AN$11))</f>
        <v>#REF!</v>
      </c>
    </row>
    <row r="1391" spans="1:5">
      <c r="A1391" t="str">
        <f>IF(INDEX('Display 730 &amp; 1200'!$A:$A,ROW())="","",INDEX('Display 730 &amp; 1200'!$A:$A,ROW()))</f>
        <v>SURABAYA泗水</v>
      </c>
      <c r="B1391" t="str">
        <f>IF(INDEX('Display 730 &amp; 1200'!$B:$B,ROW())="","",INDEX('Display 730 &amp; 1200'!$B:$B,ROW()))</f>
        <v>AGUNG ADITYA WIRAWAN</v>
      </c>
      <c r="C1391" t="str">
        <f>IF(INDEX('Display 730 &amp; 1200'!$D:$D,ROW())="","",INDEX('Display 730 &amp; 1200'!$D:$D,ROW()))</f>
        <v>PUJON</v>
      </c>
      <c r="D1391" t="e">
        <f>IF($C1391="",0,SUMIFS(#REF!,#REF!,$C1391,#REF!,"&gt;="&amp;'Display 730 &amp; 1200'!$AN$10,#REF!,"&lt;="&amp;'Display 730 &amp; 1200'!$AN$9))</f>
        <v>#REF!</v>
      </c>
      <c r="E1391" t="e">
        <f>IF($C1391="",0,SUMIFS(#REF!,#REF!,$C1391,#REF!,"&gt;="&amp;'Display 730 &amp; 1200'!$AN$12,#REF!,"&lt;="&amp;'Display 730 &amp; 1200'!$AN$11))</f>
        <v>#REF!</v>
      </c>
    </row>
    <row r="1392" spans="1:5">
      <c r="A1392" t="str">
        <f>IF(INDEX('Display 730 &amp; 1200'!$A:$A,ROW())="","",INDEX('Display 730 &amp; 1200'!$A:$A,ROW()))</f>
        <v>SURABAYA泗水</v>
      </c>
      <c r="B1392" t="str">
        <f>IF(INDEX('Display 730 &amp; 1200'!$B:$B,ROW())="","",INDEX('Display 730 &amp; 1200'!$B:$B,ROW()))</f>
        <v>AGUNG ADITYA WIRAWAN</v>
      </c>
      <c r="C1392" t="str">
        <f>IF(INDEX('Display 730 &amp; 1200'!$D:$D,ROW())="","",INDEX('Display 730 &amp; 1200'!$D:$D,ROW()))</f>
        <v>NGANTANG</v>
      </c>
      <c r="D1392" t="e">
        <f>IF($C1392="",0,SUMIFS(#REF!,#REF!,$C1392,#REF!,"&gt;="&amp;'Display 730 &amp; 1200'!$AN$10,#REF!,"&lt;="&amp;'Display 730 &amp; 1200'!$AN$9))</f>
        <v>#REF!</v>
      </c>
      <c r="E1392" t="e">
        <f>IF($C1392="",0,SUMIFS(#REF!,#REF!,$C1392,#REF!,"&gt;="&amp;'Display 730 &amp; 1200'!$AN$12,#REF!,"&lt;="&amp;'Display 730 &amp; 1200'!$AN$11))</f>
        <v>#REF!</v>
      </c>
    </row>
    <row r="1393" spans="1:5">
      <c r="A1393" t="str">
        <f>IF(INDEX('Display 730 &amp; 1200'!$A:$A,ROW())="","",INDEX('Display 730 &amp; 1200'!$A:$A,ROW()))</f>
        <v>SURABAYA泗水</v>
      </c>
      <c r="B1393" t="str">
        <f>IF(INDEX('Display 730 &amp; 1200'!$B:$B,ROW())="","",INDEX('Display 730 &amp; 1200'!$B:$B,ROW()))</f>
        <v>AGUNG ADITYA WIRAWAN</v>
      </c>
      <c r="C1393" t="str">
        <f>IF(INDEX('Display 730 &amp; 1200'!$D:$D,ROW())="","",INDEX('Display 730 &amp; 1200'!$D:$D,ROW()))</f>
        <v>BUMIAJI_1</v>
      </c>
      <c r="D1393" t="e">
        <f>IF($C1393="",0,SUMIFS(#REF!,#REF!,$C1393,#REF!,"&gt;="&amp;'Display 730 &amp; 1200'!$AN$10,#REF!,"&lt;="&amp;'Display 730 &amp; 1200'!$AN$9))</f>
        <v>#REF!</v>
      </c>
      <c r="E1393" t="e">
        <f>IF($C1393="",0,SUMIFS(#REF!,#REF!,$C1393,#REF!,"&gt;="&amp;'Display 730 &amp; 1200'!$AN$12,#REF!,"&lt;="&amp;'Display 730 &amp; 1200'!$AN$11))</f>
        <v>#REF!</v>
      </c>
    </row>
    <row r="1394" spans="1:5">
      <c r="A1394" t="str">
        <f>IF(INDEX('Display 730 &amp; 1200'!$A:$A,ROW())="","",INDEX('Display 730 &amp; 1200'!$A:$A,ROW()))</f>
        <v>SURABAYA泗水</v>
      </c>
      <c r="B1394" t="str">
        <f>IF(INDEX('Display 730 &amp; 1200'!$B:$B,ROW())="","",INDEX('Display 730 &amp; 1200'!$B:$B,ROW()))</f>
        <v>AGUNG ADITYA WIRAWAN</v>
      </c>
      <c r="C1394" t="str">
        <f>IF(INDEX('Display 730 &amp; 1200'!$D:$D,ROW())="","",INDEX('Display 730 &amp; 1200'!$D:$D,ROW()))</f>
        <v>JUNREJO_1</v>
      </c>
      <c r="D1394" t="e">
        <f>IF($C1394="",0,SUMIFS(#REF!,#REF!,$C1394,#REF!,"&gt;="&amp;'Display 730 &amp; 1200'!$AN$10,#REF!,"&lt;="&amp;'Display 730 &amp; 1200'!$AN$9))</f>
        <v>#REF!</v>
      </c>
      <c r="E1394" t="e">
        <f>IF($C1394="",0,SUMIFS(#REF!,#REF!,$C1394,#REF!,"&gt;="&amp;'Display 730 &amp; 1200'!$AN$12,#REF!,"&lt;="&amp;'Display 730 &amp; 1200'!$AN$11))</f>
        <v>#REF!</v>
      </c>
    </row>
    <row r="1395" spans="1:5">
      <c r="A1395" t="str">
        <f>IF(INDEX('Display 730 &amp; 1200'!$A:$A,ROW())="","",INDEX('Display 730 &amp; 1200'!$A:$A,ROW()))</f>
        <v>SURABAYA泗水</v>
      </c>
      <c r="B1395" t="str">
        <f>IF(INDEX('Display 730 &amp; 1200'!$B:$B,ROW())="","",INDEX('Display 730 &amp; 1200'!$B:$B,ROW()))</f>
        <v>AGUNG ADITYA WIRAWAN</v>
      </c>
      <c r="C1395" t="str">
        <f>IF(INDEX('Display 730 &amp; 1200'!$D:$D,ROW())="","",INDEX('Display 730 &amp; 1200'!$D:$D,ROW()))</f>
        <v>KASEMBON_1</v>
      </c>
      <c r="D1395" t="e">
        <f>IF($C1395="",0,SUMIFS(#REF!,#REF!,$C1395,#REF!,"&gt;="&amp;'Display 730 &amp; 1200'!$AN$10,#REF!,"&lt;="&amp;'Display 730 &amp; 1200'!$AN$9))</f>
        <v>#REF!</v>
      </c>
      <c r="E1395" t="e">
        <f>IF($C1395="",0,SUMIFS(#REF!,#REF!,$C1395,#REF!,"&gt;="&amp;'Display 730 &amp; 1200'!$AN$12,#REF!,"&lt;="&amp;'Display 730 &amp; 1200'!$AN$11))</f>
        <v>#REF!</v>
      </c>
    </row>
    <row r="1396" spans="1:5">
      <c r="A1396" t="str">
        <f>IF(INDEX('Display 730 &amp; 1200'!$A:$A,ROW())="","",INDEX('Display 730 &amp; 1200'!$A:$A,ROW()))</f>
        <v>SURABAYA泗水</v>
      </c>
      <c r="B1396" t="str">
        <f>IF(INDEX('Display 730 &amp; 1200'!$B:$B,ROW())="","",INDEX('Display 730 &amp; 1200'!$B:$B,ROW()))</f>
        <v>AGUNG ADITYA WIRAWAN</v>
      </c>
      <c r="C1396" t="str">
        <f>IF(INDEX('Display 730 &amp; 1200'!$D:$D,ROW())="","",INDEX('Display 730 &amp; 1200'!$D:$D,ROW()))</f>
        <v>DAU_1</v>
      </c>
      <c r="D1396" t="e">
        <f>IF($C1396="",0,SUMIFS(#REF!,#REF!,$C1396,#REF!,"&gt;="&amp;'Display 730 &amp; 1200'!$AN$10,#REF!,"&lt;="&amp;'Display 730 &amp; 1200'!$AN$9))</f>
        <v>#REF!</v>
      </c>
      <c r="E1396" t="e">
        <f>IF($C1396="",0,SUMIFS(#REF!,#REF!,$C1396,#REF!,"&gt;="&amp;'Display 730 &amp; 1200'!$AN$12,#REF!,"&lt;="&amp;'Display 730 &amp; 1200'!$AN$11))</f>
        <v>#REF!</v>
      </c>
    </row>
    <row r="1397" spans="1:5">
      <c r="A1397" t="str">
        <f>IF(INDEX('Display 730 &amp; 1200'!$A:$A,ROW())="","",INDEX('Display 730 &amp; 1200'!$A:$A,ROW()))</f>
        <v>SURABAYA泗水</v>
      </c>
      <c r="B1397" t="str">
        <f>IF(INDEX('Display 730 &amp; 1200'!$B:$B,ROW())="","",INDEX('Display 730 &amp; 1200'!$B:$B,ROW()))</f>
        <v>ARISKA EFENDI</v>
      </c>
      <c r="C1397" t="str">
        <f>IF(INDEX('Display 730 &amp; 1200'!$D:$D,ROW())="","",INDEX('Display 730 &amp; 1200'!$D:$D,ROW()))</f>
        <v>BLITAR</v>
      </c>
      <c r="D1397" t="e">
        <f>IF($C1397="",0,SUMIFS(#REF!,#REF!,$C1397,#REF!,"&gt;="&amp;'Display 730 &amp; 1200'!$AN$10,#REF!,"&lt;="&amp;'Display 730 &amp; 1200'!$AN$9))</f>
        <v>#REF!</v>
      </c>
      <c r="E1397" t="e">
        <f>IF($C1397="",0,SUMIFS(#REF!,#REF!,$C1397,#REF!,"&gt;="&amp;'Display 730 &amp; 1200'!$AN$12,#REF!,"&lt;="&amp;'Display 730 &amp; 1200'!$AN$11))</f>
        <v>#REF!</v>
      </c>
    </row>
    <row r="1398" spans="1:5">
      <c r="A1398" t="str">
        <f>IF(INDEX('Display 730 &amp; 1200'!$A:$A,ROW())="","",INDEX('Display 730 &amp; 1200'!$A:$A,ROW()))</f>
        <v>SURABAYA泗水</v>
      </c>
      <c r="B1398" t="str">
        <f>IF(INDEX('Display 730 &amp; 1200'!$B:$B,ROW())="","",INDEX('Display 730 &amp; 1200'!$B:$B,ROW()))</f>
        <v>ARISKA EFENDI</v>
      </c>
      <c r="C1398" t="str">
        <f>IF(INDEX('Display 730 &amp; 1200'!$D:$D,ROW())="","",INDEX('Display 730 &amp; 1200'!$D:$D,ROW()))</f>
        <v>TALUN</v>
      </c>
      <c r="D1398" t="e">
        <f>IF($C1398="",0,SUMIFS(#REF!,#REF!,$C1398,#REF!,"&gt;="&amp;'Display 730 &amp; 1200'!$AN$10,#REF!,"&lt;="&amp;'Display 730 &amp; 1200'!$AN$9))</f>
        <v>#REF!</v>
      </c>
      <c r="E1398" t="e">
        <f>IF($C1398="",0,SUMIFS(#REF!,#REF!,$C1398,#REF!,"&gt;="&amp;'Display 730 &amp; 1200'!$AN$12,#REF!,"&lt;="&amp;'Display 730 &amp; 1200'!$AN$11))</f>
        <v>#REF!</v>
      </c>
    </row>
    <row r="1399" spans="1:5">
      <c r="A1399" t="str">
        <f>IF(INDEX('Display 730 &amp; 1200'!$A:$A,ROW())="","",INDEX('Display 730 &amp; 1200'!$A:$A,ROW()))</f>
        <v>SURABAYA泗水</v>
      </c>
      <c r="B1399" t="str">
        <f>IF(INDEX('Display 730 &amp; 1200'!$B:$B,ROW())="","",INDEX('Display 730 &amp; 1200'!$B:$B,ROW()))</f>
        <v>ARISKA EFENDI</v>
      </c>
      <c r="C1399" t="str">
        <f>IF(INDEX('Display 730 &amp; 1200'!$D:$D,ROW())="","",INDEX('Display 730 &amp; 1200'!$D:$D,ROW()))</f>
        <v>SRENGAT</v>
      </c>
      <c r="D1399" t="e">
        <f>IF($C1399="",0,SUMIFS(#REF!,#REF!,$C1399,#REF!,"&gt;="&amp;'Display 730 &amp; 1200'!$AN$10,#REF!,"&lt;="&amp;'Display 730 &amp; 1200'!$AN$9))</f>
        <v>#REF!</v>
      </c>
      <c r="E1399" t="e">
        <f>IF($C1399="",0,SUMIFS(#REF!,#REF!,$C1399,#REF!,"&gt;="&amp;'Display 730 &amp; 1200'!$AN$12,#REF!,"&lt;="&amp;'Display 730 &amp; 1200'!$AN$11))</f>
        <v>#REF!</v>
      </c>
    </row>
    <row r="1400" spans="1:5">
      <c r="A1400" t="str">
        <f>IF(INDEX('Display 730 &amp; 1200'!$A:$A,ROW())="","",INDEX('Display 730 &amp; 1200'!$A:$A,ROW()))</f>
        <v>SURABAYA泗水</v>
      </c>
      <c r="B1400" t="str">
        <f>IF(INDEX('Display 730 &amp; 1200'!$B:$B,ROW())="","",INDEX('Display 730 &amp; 1200'!$B:$B,ROW()))</f>
        <v>ARISKA EFENDI</v>
      </c>
      <c r="C1400" t="str">
        <f>IF(INDEX('Display 730 &amp; 1200'!$D:$D,ROW())="","",INDEX('Display 730 &amp; 1200'!$D:$D,ROW()))</f>
        <v>SUKOREJO_1</v>
      </c>
      <c r="D1400" t="e">
        <f>IF($C1400="",0,SUMIFS(#REF!,#REF!,$C1400,#REF!,"&gt;="&amp;'Display 730 &amp; 1200'!$AN$10,#REF!,"&lt;="&amp;'Display 730 &amp; 1200'!$AN$9))</f>
        <v>#REF!</v>
      </c>
      <c r="E1400" t="e">
        <f>IF($C1400="",0,SUMIFS(#REF!,#REF!,$C1400,#REF!,"&gt;="&amp;'Display 730 &amp; 1200'!$AN$12,#REF!,"&lt;="&amp;'Display 730 &amp; 1200'!$AN$11))</f>
        <v>#REF!</v>
      </c>
    </row>
    <row r="1401" spans="1:5">
      <c r="A1401" t="str">
        <f>IF(INDEX('Display 730 &amp; 1200'!$A:$A,ROW())="","",INDEX('Display 730 &amp; 1200'!$A:$A,ROW()))</f>
        <v>SURABAYA泗水</v>
      </c>
      <c r="B1401" t="str">
        <f>IF(INDEX('Display 730 &amp; 1200'!$B:$B,ROW())="","",INDEX('Display 730 &amp; 1200'!$B:$B,ROW()))</f>
        <v>ARISKA EFENDI</v>
      </c>
      <c r="C1401" t="str">
        <f>IF(INDEX('Display 730 &amp; 1200'!$D:$D,ROW())="","",INDEX('Display 730 &amp; 1200'!$D:$D,ROW()))</f>
        <v>KADEMANGAN</v>
      </c>
      <c r="D1401" t="e">
        <f>IF($C1401="",0,SUMIFS(#REF!,#REF!,$C1401,#REF!,"&gt;="&amp;'Display 730 &amp; 1200'!$AN$10,#REF!,"&lt;="&amp;'Display 730 &amp; 1200'!$AN$9))</f>
        <v>#REF!</v>
      </c>
      <c r="E1401" t="e">
        <f>IF($C1401="",0,SUMIFS(#REF!,#REF!,$C1401,#REF!,"&gt;="&amp;'Display 730 &amp; 1200'!$AN$12,#REF!,"&lt;="&amp;'Display 730 &amp; 1200'!$AN$11))</f>
        <v>#REF!</v>
      </c>
    </row>
    <row r="1402" spans="1:5">
      <c r="A1402" t="str">
        <f>IF(INDEX('Display 730 &amp; 1200'!$A:$A,ROW())="","",INDEX('Display 730 &amp; 1200'!$A:$A,ROW()))</f>
        <v>SURABAYA泗水</v>
      </c>
      <c r="B1402" t="str">
        <f>IF(INDEX('Display 730 &amp; 1200'!$B:$B,ROW())="","",INDEX('Display 730 &amp; 1200'!$B:$B,ROW()))</f>
        <v>ARISKA EFENDI</v>
      </c>
      <c r="C1402" t="str">
        <f>IF(INDEX('Display 730 &amp; 1200'!$D:$D,ROW())="","",INDEX('Display 730 &amp; 1200'!$D:$D,ROW()))</f>
        <v>PONGGOK</v>
      </c>
      <c r="D1402" t="e">
        <f>IF($C1402="",0,SUMIFS(#REF!,#REF!,$C1402,#REF!,"&gt;="&amp;'Display 730 &amp; 1200'!$AN$10,#REF!,"&lt;="&amp;'Display 730 &amp; 1200'!$AN$9))</f>
        <v>#REF!</v>
      </c>
      <c r="E1402" t="e">
        <f>IF($C1402="",0,SUMIFS(#REF!,#REF!,$C1402,#REF!,"&gt;="&amp;'Display 730 &amp; 1200'!$AN$12,#REF!,"&lt;="&amp;'Display 730 &amp; 1200'!$AN$11))</f>
        <v>#REF!</v>
      </c>
    </row>
    <row r="1403" spans="1:5">
      <c r="A1403" t="str">
        <f>IF(INDEX('Display 730 &amp; 1200'!$A:$A,ROW())="","",INDEX('Display 730 &amp; 1200'!$A:$A,ROW()))</f>
        <v>SURABAYA泗水</v>
      </c>
      <c r="B1403" t="str">
        <f>IF(INDEX('Display 730 &amp; 1200'!$B:$B,ROW())="","",INDEX('Display 730 &amp; 1200'!$B:$B,ROW()))</f>
        <v>ARISKA EFENDI</v>
      </c>
      <c r="C1403" t="str">
        <f>IF(INDEX('Display 730 &amp; 1200'!$D:$D,ROW())="","",INDEX('Display 730 &amp; 1200'!$D:$D,ROW()))</f>
        <v>KESAMBEN</v>
      </c>
      <c r="D1403" t="e">
        <f>IF($C1403="",0,SUMIFS(#REF!,#REF!,$C1403,#REF!,"&gt;="&amp;'Display 730 &amp; 1200'!$AN$10,#REF!,"&lt;="&amp;'Display 730 &amp; 1200'!$AN$9))</f>
        <v>#REF!</v>
      </c>
      <c r="E1403" t="e">
        <f>IF($C1403="",0,SUMIFS(#REF!,#REF!,$C1403,#REF!,"&gt;="&amp;'Display 730 &amp; 1200'!$AN$12,#REF!,"&lt;="&amp;'Display 730 &amp; 1200'!$AN$11))</f>
        <v>#REF!</v>
      </c>
    </row>
    <row r="1404" spans="1:5">
      <c r="A1404" t="str">
        <f>IF(INDEX('Display 730 &amp; 1200'!$A:$A,ROW())="","",INDEX('Display 730 &amp; 1200'!$A:$A,ROW()))</f>
        <v>SURABAYA泗水</v>
      </c>
      <c r="B1404" t="str">
        <f>IF(INDEX('Display 730 &amp; 1200'!$B:$B,ROW())="","",INDEX('Display 730 &amp; 1200'!$B:$B,ROW()))</f>
        <v>ARISKA EFENDI</v>
      </c>
      <c r="C1404" t="str">
        <f>IF(INDEX('Display 730 &amp; 1200'!$D:$D,ROW())="","",INDEX('Display 730 &amp; 1200'!$D:$D,ROW()))</f>
        <v>KEPANJEN</v>
      </c>
      <c r="D1404" t="e">
        <f>IF($C1404="",0,SUMIFS(#REF!,#REF!,$C1404,#REF!,"&gt;="&amp;'Display 730 &amp; 1200'!$AN$10,#REF!,"&lt;="&amp;'Display 730 &amp; 1200'!$AN$9))</f>
        <v>#REF!</v>
      </c>
      <c r="E1404" t="e">
        <f>IF($C1404="",0,SUMIFS(#REF!,#REF!,$C1404,#REF!,"&gt;="&amp;'Display 730 &amp; 1200'!$AN$12,#REF!,"&lt;="&amp;'Display 730 &amp; 1200'!$AN$11))</f>
        <v>#REF!</v>
      </c>
    </row>
    <row r="1405" spans="1:5">
      <c r="A1405" t="str">
        <f>IF(INDEX('Display 730 &amp; 1200'!$A:$A,ROW())="","",INDEX('Display 730 &amp; 1200'!$A:$A,ROW()))</f>
        <v>SURABAYA泗水</v>
      </c>
      <c r="B1405" t="str">
        <f>IF(INDEX('Display 730 &amp; 1200'!$B:$B,ROW())="","",INDEX('Display 730 &amp; 1200'!$B:$B,ROW()))</f>
        <v>ARISKA EFENDI</v>
      </c>
      <c r="C1405" t="str">
        <f>IF(INDEX('Display 730 &amp; 1200'!$D:$D,ROW())="","",INDEX('Display 730 &amp; 1200'!$D:$D,ROW()))</f>
        <v>TUREN</v>
      </c>
      <c r="D1405" t="e">
        <f>IF($C1405="",0,SUMIFS(#REF!,#REF!,$C1405,#REF!,"&gt;="&amp;'Display 730 &amp; 1200'!$AN$10,#REF!,"&lt;="&amp;'Display 730 &amp; 1200'!$AN$9))</f>
        <v>#REF!</v>
      </c>
      <c r="E1405" t="e">
        <f>IF($C1405="",0,SUMIFS(#REF!,#REF!,$C1405,#REF!,"&gt;="&amp;'Display 730 &amp; 1200'!$AN$12,#REF!,"&lt;="&amp;'Display 730 &amp; 1200'!$AN$11))</f>
        <v>#REF!</v>
      </c>
    </row>
    <row r="1406" spans="1:5">
      <c r="A1406" t="str">
        <f>IF(INDEX('Display 730 &amp; 1200'!$A:$A,ROW())="","",INDEX('Display 730 &amp; 1200'!$A:$A,ROW()))</f>
        <v>SURABAYA泗水</v>
      </c>
      <c r="B1406" t="str">
        <f>IF(INDEX('Display 730 &amp; 1200'!$B:$B,ROW())="","",INDEX('Display 730 &amp; 1200'!$B:$B,ROW()))</f>
        <v>ARISKA EFENDI</v>
      </c>
      <c r="C1406" t="str">
        <f>IF(INDEX('Display 730 &amp; 1200'!$D:$D,ROW())="","",INDEX('Display 730 &amp; 1200'!$D:$D,ROW()))</f>
        <v>SUMBERPUCUNG</v>
      </c>
      <c r="D1406" t="e">
        <f>IF($C1406="",0,SUMIFS(#REF!,#REF!,$C1406,#REF!,"&gt;="&amp;'Display 730 &amp; 1200'!$AN$10,#REF!,"&lt;="&amp;'Display 730 &amp; 1200'!$AN$9))</f>
        <v>#REF!</v>
      </c>
      <c r="E1406" t="e">
        <f>IF($C1406="",0,SUMIFS(#REF!,#REF!,$C1406,#REF!,"&gt;="&amp;'Display 730 &amp; 1200'!$AN$12,#REF!,"&lt;="&amp;'Display 730 &amp; 1200'!$AN$11))</f>
        <v>#REF!</v>
      </c>
    </row>
    <row r="1407" spans="1:5">
      <c r="A1407" t="str">
        <f>IF(INDEX('Display 730 &amp; 1200'!$A:$A,ROW())="","",INDEX('Display 730 &amp; 1200'!$A:$A,ROW()))</f>
        <v>SURABAYA泗水</v>
      </c>
      <c r="B1407" t="str">
        <f>IF(INDEX('Display 730 &amp; 1200'!$B:$B,ROW())="","",INDEX('Display 730 &amp; 1200'!$B:$B,ROW()))</f>
        <v>ARISKA EFENDI</v>
      </c>
      <c r="C1407" t="str">
        <f>IF(INDEX('Display 730 &amp; 1200'!$D:$D,ROW())="","",INDEX('Display 730 &amp; 1200'!$D:$D,ROW()))</f>
        <v>DAMPIT</v>
      </c>
      <c r="D1407" t="e">
        <f>IF($C1407="",0,SUMIFS(#REF!,#REF!,$C1407,#REF!,"&gt;="&amp;'Display 730 &amp; 1200'!$AN$10,#REF!,"&lt;="&amp;'Display 730 &amp; 1200'!$AN$9))</f>
        <v>#REF!</v>
      </c>
      <c r="E1407" t="e">
        <f>IF($C1407="",0,SUMIFS(#REF!,#REF!,$C1407,#REF!,"&gt;="&amp;'Display 730 &amp; 1200'!$AN$12,#REF!,"&lt;="&amp;'Display 730 &amp; 1200'!$AN$11))</f>
        <v>#REF!</v>
      </c>
    </row>
    <row r="1408" spans="1:5">
      <c r="A1408" t="str">
        <f>IF(INDEX('Display 730 &amp; 1200'!$A:$A,ROW())="","",INDEX('Display 730 &amp; 1200'!$A:$A,ROW()))</f>
        <v>SURABAYA泗水</v>
      </c>
      <c r="B1408" t="str">
        <f>IF(INDEX('Display 730 &amp; 1200'!$B:$B,ROW())="","",INDEX('Display 730 &amp; 1200'!$B:$B,ROW()))</f>
        <v>ARISKA EFENDI</v>
      </c>
      <c r="C1408" t="str">
        <f>IF(INDEX('Display 730 &amp; 1200'!$D:$D,ROW())="","",INDEX('Display 730 &amp; 1200'!$D:$D,ROW()))</f>
        <v>PAKISAJI</v>
      </c>
      <c r="D1408" t="e">
        <f>IF($C1408="",0,SUMIFS(#REF!,#REF!,$C1408,#REF!,"&gt;="&amp;'Display 730 &amp; 1200'!$AN$10,#REF!,"&lt;="&amp;'Display 730 &amp; 1200'!$AN$9))</f>
        <v>#REF!</v>
      </c>
      <c r="E1408" t="e">
        <f>IF($C1408="",0,SUMIFS(#REF!,#REF!,$C1408,#REF!,"&gt;="&amp;'Display 730 &amp; 1200'!$AN$12,#REF!,"&lt;="&amp;'Display 730 &amp; 1200'!$AN$11))</f>
        <v>#REF!</v>
      </c>
    </row>
    <row r="1409" spans="1:5">
      <c r="A1409" t="str">
        <f>IF(INDEX('Display 730 &amp; 1200'!$A:$A,ROW())="","",INDEX('Display 730 &amp; 1200'!$A:$A,ROW()))</f>
        <v>SURABAYA泗水</v>
      </c>
      <c r="B1409" t="str">
        <f>IF(INDEX('Display 730 &amp; 1200'!$B:$B,ROW())="","",INDEX('Display 730 &amp; 1200'!$B:$B,ROW()))</f>
        <v>ARISKA EFENDI</v>
      </c>
      <c r="C1409" t="str">
        <f>IF(INDEX('Display 730 &amp; 1200'!$D:$D,ROW())="","",INDEX('Display 730 &amp; 1200'!$D:$D,ROW()))</f>
        <v>SUPER_HERO</v>
      </c>
      <c r="D1409" t="e">
        <f>IF($C1409="",0,SUMIFS(#REF!,#REF!,$C1409,#REF!,"&gt;="&amp;'Display 730 &amp; 1200'!$AN$10,#REF!,"&lt;="&amp;'Display 730 &amp; 1200'!$AN$9))</f>
        <v>#REF!</v>
      </c>
      <c r="E1409" t="e">
        <f>IF($C1409="",0,SUMIFS(#REF!,#REF!,$C1409,#REF!,"&gt;="&amp;'Display 730 &amp; 1200'!$AN$12,#REF!,"&lt;="&amp;'Display 730 &amp; 1200'!$AN$11))</f>
        <v>#REF!</v>
      </c>
    </row>
    <row r="1410" spans="1:5">
      <c r="A1410" t="str">
        <f>IF(INDEX('Display 730 &amp; 1200'!$A:$A,ROW())="","",INDEX('Display 730 &amp; 1200'!$A:$A,ROW()))</f>
        <v>SURABAYA泗水</v>
      </c>
      <c r="B1410" t="str">
        <f>IF(INDEX('Display 730 &amp; 1200'!$B:$B,ROW())="","",INDEX('Display 730 &amp; 1200'!$B:$B,ROW()))</f>
        <v>ARISKA EFENDI</v>
      </c>
      <c r="C1410" t="str">
        <f>IF(INDEX('Display 730 &amp; 1200'!$D:$D,ROW())="","",INDEX('Display 730 &amp; 1200'!$D:$D,ROW()))</f>
        <v>BULULAWANG</v>
      </c>
      <c r="D1410" t="e">
        <f>IF($C1410="",0,SUMIFS(#REF!,#REF!,$C1410,#REF!,"&gt;="&amp;'Display 730 &amp; 1200'!$AN$10,#REF!,"&lt;="&amp;'Display 730 &amp; 1200'!$AN$9))</f>
        <v>#REF!</v>
      </c>
      <c r="E1410" t="e">
        <f>IF($C1410="",0,SUMIFS(#REF!,#REF!,$C1410,#REF!,"&gt;="&amp;'Display 730 &amp; 1200'!$AN$12,#REF!,"&lt;="&amp;'Display 730 &amp; 1200'!$AN$11))</f>
        <v>#REF!</v>
      </c>
    </row>
    <row r="1411" spans="1:5">
      <c r="A1411" t="str">
        <f>IF(INDEX('Display 730 &amp; 1200'!$A:$A,ROW())="","",INDEX('Display 730 &amp; 1200'!$A:$A,ROW()))</f>
        <v>SURABAYA泗水</v>
      </c>
      <c r="B1411" t="str">
        <f>IF(INDEX('Display 730 &amp; 1200'!$B:$B,ROW())="","",INDEX('Display 730 &amp; 1200'!$B:$B,ROW()))</f>
        <v>ARISKA EFENDI</v>
      </c>
      <c r="C1411" t="str">
        <f>IF(INDEX('Display 730 &amp; 1200'!$D:$D,ROW())="","",INDEX('Display 730 &amp; 1200'!$D:$D,ROW()))</f>
        <v>BANTUR</v>
      </c>
      <c r="D1411" t="e">
        <f>IF($C1411="",0,SUMIFS(#REF!,#REF!,$C1411,#REF!,"&gt;="&amp;'Display 730 &amp; 1200'!$AN$10,#REF!,"&lt;="&amp;'Display 730 &amp; 1200'!$AN$9))</f>
        <v>#REF!</v>
      </c>
      <c r="E1411" t="e">
        <f>IF($C1411="",0,SUMIFS(#REF!,#REF!,$C1411,#REF!,"&gt;="&amp;'Display 730 &amp; 1200'!$AN$12,#REF!,"&lt;="&amp;'Display 730 &amp; 1200'!$AN$11))</f>
        <v>#REF!</v>
      </c>
    </row>
    <row r="1412" spans="1:5">
      <c r="A1412" t="str">
        <f>IF(INDEX('Display 730 &amp; 1200'!$A:$A,ROW())="","",INDEX('Display 730 &amp; 1200'!$A:$A,ROW()))</f>
        <v>SURABAYA泗水</v>
      </c>
      <c r="B1412" t="str">
        <f>IF(INDEX('Display 730 &amp; 1200'!$B:$B,ROW())="","",INDEX('Display 730 &amp; 1200'!$B:$B,ROW()))</f>
        <v>ARISKA EFENDI</v>
      </c>
      <c r="C1412" t="str">
        <f>IF(INDEX('Display 730 &amp; 1200'!$D:$D,ROW())="","",INDEX('Display 730 &amp; 1200'!$D:$D,ROW()))</f>
        <v>TALANGAGUNG_KPJ</v>
      </c>
      <c r="D1412" t="e">
        <f>IF($C1412="",0,SUMIFS(#REF!,#REF!,$C1412,#REF!,"&gt;="&amp;'Display 730 &amp; 1200'!$AN$10,#REF!,"&lt;="&amp;'Display 730 &amp; 1200'!$AN$9))</f>
        <v>#REF!</v>
      </c>
      <c r="E1412" t="e">
        <f>IF($C1412="",0,SUMIFS(#REF!,#REF!,$C1412,#REF!,"&gt;="&amp;'Display 730 &amp; 1200'!$AN$12,#REF!,"&lt;="&amp;'Display 730 &amp; 1200'!$AN$11))</f>
        <v>#REF!</v>
      </c>
    </row>
    <row r="1413" spans="1:5">
      <c r="A1413" t="str">
        <f>IF(INDEX('Display 730 &amp; 1200'!$A:$A,ROW())="","",INDEX('Display 730 &amp; 1200'!$A:$A,ROW()))</f>
        <v>SURABAYA泗水</v>
      </c>
      <c r="B1413" t="str">
        <f>IF(INDEX('Display 730 &amp; 1200'!$B:$B,ROW())="","",INDEX('Display 730 &amp; 1200'!$B:$B,ROW()))</f>
        <v>ARISKA EFENDI</v>
      </c>
      <c r="C1413" t="str">
        <f>IF(INDEX('Display 730 &amp; 1200'!$D:$D,ROW())="","",INDEX('Display 730 &amp; 1200'!$D:$D,ROW()))</f>
        <v>TIRTOYUDO</v>
      </c>
      <c r="D1413" t="e">
        <f>IF($C1413="",0,SUMIFS(#REF!,#REF!,$C1413,#REF!,"&gt;="&amp;'Display 730 &amp; 1200'!$AN$10,#REF!,"&lt;="&amp;'Display 730 &amp; 1200'!$AN$9))</f>
        <v>#REF!</v>
      </c>
      <c r="E1413" t="e">
        <f>IF($C1413="",0,SUMIFS(#REF!,#REF!,$C1413,#REF!,"&gt;="&amp;'Display 730 &amp; 1200'!$AN$12,#REF!,"&lt;="&amp;'Display 730 &amp; 1200'!$AN$11))</f>
        <v>#REF!</v>
      </c>
    </row>
    <row r="1414" spans="1:5">
      <c r="A1414" t="str">
        <f>IF(INDEX('Display 730 &amp; 1200'!$A:$A,ROW())="","",INDEX('Display 730 &amp; 1200'!$A:$A,ROW()))</f>
        <v>SURABAYA泗水</v>
      </c>
      <c r="B1414" t="str">
        <f>IF(INDEX('Display 730 &amp; 1200'!$B:$B,ROW())="","",INDEX('Display 730 &amp; 1200'!$B:$B,ROW()))</f>
        <v>ARISKA EFENDI</v>
      </c>
      <c r="C1414" t="str">
        <f>IF(INDEX('Display 730 &amp; 1200'!$D:$D,ROW())="","",INDEX('Display 730 &amp; 1200'!$D:$D,ROW()))</f>
        <v>SUMBERMANJINGWETAN_1</v>
      </c>
      <c r="D1414" t="e">
        <f>IF($C1414="",0,SUMIFS(#REF!,#REF!,$C1414,#REF!,"&gt;="&amp;'Display 730 &amp; 1200'!$AN$10,#REF!,"&lt;="&amp;'Display 730 &amp; 1200'!$AN$9))</f>
        <v>#REF!</v>
      </c>
      <c r="E1414" t="e">
        <f>IF($C1414="",0,SUMIFS(#REF!,#REF!,$C1414,#REF!,"&gt;="&amp;'Display 730 &amp; 1200'!$AN$12,#REF!,"&lt;="&amp;'Display 730 &amp; 1200'!$AN$11))</f>
        <v>#REF!</v>
      </c>
    </row>
    <row r="1415" spans="1:5">
      <c r="A1415" t="str">
        <f>IF(INDEX('Display 730 &amp; 1200'!$A:$A,ROW())="","",INDEX('Display 730 &amp; 1200'!$A:$A,ROW()))</f>
        <v>SURABAYA泗水</v>
      </c>
      <c r="B1415" t="str">
        <f>IF(INDEX('Display 730 &amp; 1200'!$B:$B,ROW())="","",INDEX('Display 730 &amp; 1200'!$B:$B,ROW()))</f>
        <v>ARISKA EFENDI</v>
      </c>
      <c r="C1415" t="str">
        <f>IF(INDEX('Display 730 &amp; 1200'!$D:$D,ROW())="","",INDEX('Display 730 &amp; 1200'!$D:$D,ROW()))</f>
        <v>PAGAK_1</v>
      </c>
      <c r="D1415" t="e">
        <f>IF($C1415="",0,SUMIFS(#REF!,#REF!,$C1415,#REF!,"&gt;="&amp;'Display 730 &amp; 1200'!$AN$10,#REF!,"&lt;="&amp;'Display 730 &amp; 1200'!$AN$9))</f>
        <v>#REF!</v>
      </c>
      <c r="E1415" t="e">
        <f>IF($C1415="",0,SUMIFS(#REF!,#REF!,$C1415,#REF!,"&gt;="&amp;'Display 730 &amp; 1200'!$AN$12,#REF!,"&lt;="&amp;'Display 730 &amp; 1200'!$AN$11))</f>
        <v>#REF!</v>
      </c>
    </row>
    <row r="1416" spans="1:5">
      <c r="A1416" t="str">
        <f>IF(INDEX('Display 730 &amp; 1200'!$A:$A,ROW())="","",INDEX('Display 730 &amp; 1200'!$A:$A,ROW()))</f>
        <v>SURABAYA泗水</v>
      </c>
      <c r="B1416" t="str">
        <f>IF(INDEX('Display 730 &amp; 1200'!$B:$B,ROW())="","",INDEX('Display 730 &amp; 1200'!$B:$B,ROW()))</f>
        <v>ARISKA EFENDI</v>
      </c>
      <c r="C1416" t="str">
        <f>IF(INDEX('Display 730 &amp; 1200'!$D:$D,ROW())="","",INDEX('Display 730 &amp; 1200'!$D:$D,ROW()))</f>
        <v>RED_DEER</v>
      </c>
      <c r="D1416" t="e">
        <f>IF($C1416="",0,SUMIFS(#REF!,#REF!,$C1416,#REF!,"&gt;="&amp;'Display 730 &amp; 1200'!$AN$10,#REF!,"&lt;="&amp;'Display 730 &amp; 1200'!$AN$9))</f>
        <v>#REF!</v>
      </c>
      <c r="E1416" t="e">
        <f>IF($C1416="",0,SUMIFS(#REF!,#REF!,$C1416,#REF!,"&gt;="&amp;'Display 730 &amp; 1200'!$AN$12,#REF!,"&lt;="&amp;'Display 730 &amp; 1200'!$AN$11))</f>
        <v>#REF!</v>
      </c>
    </row>
    <row r="1417" spans="1:5">
      <c r="A1417" t="str">
        <f>IF(INDEX('Display 730 &amp; 1200'!$A:$A,ROW())="","",INDEX('Display 730 &amp; 1200'!$A:$A,ROW()))</f>
        <v>SURABAYA泗水</v>
      </c>
      <c r="B1417" t="str">
        <f>IF(INDEX('Display 730 &amp; 1200'!$B:$B,ROW())="","",INDEX('Display 730 &amp; 1200'!$B:$B,ROW()))</f>
        <v>ARISKA EFENDI</v>
      </c>
      <c r="C1417" t="str">
        <f>IF(INDEX('Display 730 &amp; 1200'!$D:$D,ROW())="","",INDEX('Display 730 &amp; 1200'!$D:$D,ROW()))</f>
        <v>TAJINAN_1</v>
      </c>
      <c r="D1417" t="e">
        <f>IF($C1417="",0,SUMIFS(#REF!,#REF!,$C1417,#REF!,"&gt;="&amp;'Display 730 &amp; 1200'!$AN$10,#REF!,"&lt;="&amp;'Display 730 &amp; 1200'!$AN$9))</f>
        <v>#REF!</v>
      </c>
      <c r="E1417" t="e">
        <f>IF($C1417="",0,SUMIFS(#REF!,#REF!,$C1417,#REF!,"&gt;="&amp;'Display 730 &amp; 1200'!$AN$12,#REF!,"&lt;="&amp;'Display 730 &amp; 1200'!$AN$11))</f>
        <v>#REF!</v>
      </c>
    </row>
    <row r="1418" spans="1:5">
      <c r="A1418" t="str">
        <f>IF(INDEX('Display 730 &amp; 1200'!$A:$A,ROW())="","",INDEX('Display 730 &amp; 1200'!$A:$A,ROW()))</f>
        <v>SURABAYA泗水</v>
      </c>
      <c r="B1418" t="str">
        <f>IF(INDEX('Display 730 &amp; 1200'!$B:$B,ROW())="","",INDEX('Display 730 &amp; 1200'!$B:$B,ROW()))</f>
        <v>ARISKA EFENDI</v>
      </c>
      <c r="C1418" t="str">
        <f>IF(INDEX('Display 730 &amp; 1200'!$D:$D,ROW())="","",INDEX('Display 730 &amp; 1200'!$D:$D,ROW()))</f>
        <v>BEAUTIFUL_BROMO</v>
      </c>
      <c r="D1418" t="e">
        <f>IF($C1418="",0,SUMIFS(#REF!,#REF!,$C1418,#REF!,"&gt;="&amp;'Display 730 &amp; 1200'!$AN$10,#REF!,"&lt;="&amp;'Display 730 &amp; 1200'!$AN$9))</f>
        <v>#REF!</v>
      </c>
      <c r="E1418" t="e">
        <f>IF($C1418="",0,SUMIFS(#REF!,#REF!,$C1418,#REF!,"&gt;="&amp;'Display 730 &amp; 1200'!$AN$12,#REF!,"&lt;="&amp;'Display 730 &amp; 1200'!$AN$11))</f>
        <v>#REF!</v>
      </c>
    </row>
    <row r="1419" spans="1:5">
      <c r="A1419" t="str">
        <f>IF(INDEX('Display 730 &amp; 1200'!$A:$A,ROW())="","",INDEX('Display 730 &amp; 1200'!$A:$A,ROW()))</f>
        <v>SURABAYA泗水</v>
      </c>
      <c r="B1419" t="str">
        <f>IF(INDEX('Display 730 &amp; 1200'!$B:$B,ROW())="","",INDEX('Display 730 &amp; 1200'!$B:$B,ROW()))</f>
        <v>ARISKA EFENDI</v>
      </c>
      <c r="C1419" t="str">
        <f>IF(INDEX('Display 730 &amp; 1200'!$D:$D,ROW())="","",INDEX('Display 730 &amp; 1200'!$D:$D,ROW()))</f>
        <v>KEDUNGKANDANG_1</v>
      </c>
      <c r="D1419" t="e">
        <f>IF($C1419="",0,SUMIFS(#REF!,#REF!,$C1419,#REF!,"&gt;="&amp;'Display 730 &amp; 1200'!$AN$10,#REF!,"&lt;="&amp;'Display 730 &amp; 1200'!$AN$9))</f>
        <v>#REF!</v>
      </c>
      <c r="E1419" t="e">
        <f>IF($C1419="",0,SUMIFS(#REF!,#REF!,$C1419,#REF!,"&gt;="&amp;'Display 730 &amp; 1200'!$AN$12,#REF!,"&lt;="&amp;'Display 730 &amp; 1200'!$AN$11))</f>
        <v>#REF!</v>
      </c>
    </row>
    <row r="1420" spans="1:5">
      <c r="A1420" t="str">
        <f>IF(INDEX('Display 730 &amp; 1200'!$A:$A,ROW())="","",INDEX('Display 730 &amp; 1200'!$A:$A,ROW()))</f>
        <v>SURABAYA泗水</v>
      </c>
      <c r="B1420" t="str">
        <f>IF(INDEX('Display 730 &amp; 1200'!$B:$B,ROW())="","",INDEX('Display 730 &amp; 1200'!$B:$B,ROW()))</f>
        <v>ARISKA EFENDI</v>
      </c>
      <c r="C1420" t="str">
        <f>IF(INDEX('Display 730 &amp; 1200'!$D:$D,ROW())="","",INDEX('Display 730 &amp; 1200'!$D:$D,ROW()))</f>
        <v>PAKIS_1</v>
      </c>
      <c r="D1420" t="e">
        <f>IF($C1420="",0,SUMIFS(#REF!,#REF!,$C1420,#REF!,"&gt;="&amp;'Display 730 &amp; 1200'!$AN$10,#REF!,"&lt;="&amp;'Display 730 &amp; 1200'!$AN$9))</f>
        <v>#REF!</v>
      </c>
      <c r="E1420" t="e">
        <f>IF($C1420="",0,SUMIFS(#REF!,#REF!,$C1420,#REF!,"&gt;="&amp;'Display 730 &amp; 1200'!$AN$12,#REF!,"&lt;="&amp;'Display 730 &amp; 1200'!$AN$11))</f>
        <v>#REF!</v>
      </c>
    </row>
    <row r="1421" spans="1:5">
      <c r="A1421" t="str">
        <f>IF(INDEX('Display 730 &amp; 1200'!$A:$A,ROW())="","",INDEX('Display 730 &amp; 1200'!$A:$A,ROW()))</f>
        <v>SURABAYA泗水</v>
      </c>
      <c r="B1421" t="str">
        <f>IF(INDEX('Display 730 &amp; 1200'!$B:$B,ROW())="","",INDEX('Display 730 &amp; 1200'!$B:$B,ROW()))</f>
        <v>EKO LUTFI MAHARDIKA</v>
      </c>
      <c r="C1421" t="str">
        <f>IF(INDEX('Display 730 &amp; 1200'!$D:$D,ROW())="","",INDEX('Display 730 &amp; 1200'!$D:$D,ROW()))</f>
        <v>PANDAAN</v>
      </c>
      <c r="D1421" t="e">
        <f>IF($C1421="",0,SUMIFS(#REF!,#REF!,$C1421,#REF!,"&gt;="&amp;'Display 730 &amp; 1200'!$AN$10,#REF!,"&lt;="&amp;'Display 730 &amp; 1200'!$AN$9))</f>
        <v>#REF!</v>
      </c>
      <c r="E1421" t="e">
        <f>IF($C1421="",0,SUMIFS(#REF!,#REF!,$C1421,#REF!,"&gt;="&amp;'Display 730 &amp; 1200'!$AN$12,#REF!,"&lt;="&amp;'Display 730 &amp; 1200'!$AN$11))</f>
        <v>#REF!</v>
      </c>
    </row>
    <row r="1422" spans="1:5">
      <c r="A1422" t="str">
        <f>IF(INDEX('Display 730 &amp; 1200'!$A:$A,ROW())="","",INDEX('Display 730 &amp; 1200'!$A:$A,ROW()))</f>
        <v>SURABAYA泗水</v>
      </c>
      <c r="B1422" t="str">
        <f>IF(INDEX('Display 730 &amp; 1200'!$B:$B,ROW())="","",INDEX('Display 730 &amp; 1200'!$B:$B,ROW()))</f>
        <v>EKO LUTFI MAHARDIKA</v>
      </c>
      <c r="C1422" t="str">
        <f>IF(INDEX('Display 730 &amp; 1200'!$D:$D,ROW())="","",INDEX('Display 730 &amp; 1200'!$D:$D,ROW()))</f>
        <v>SUKOREJO_PND</v>
      </c>
      <c r="D1422" t="e">
        <f>IF($C1422="",0,SUMIFS(#REF!,#REF!,$C1422,#REF!,"&gt;="&amp;'Display 730 &amp; 1200'!$AN$10,#REF!,"&lt;="&amp;'Display 730 &amp; 1200'!$AN$9))</f>
        <v>#REF!</v>
      </c>
      <c r="E1422" t="e">
        <f>IF($C1422="",0,SUMIFS(#REF!,#REF!,$C1422,#REF!,"&gt;="&amp;'Display 730 &amp; 1200'!$AN$12,#REF!,"&lt;="&amp;'Display 730 &amp; 1200'!$AN$11))</f>
        <v>#REF!</v>
      </c>
    </row>
    <row r="1423" spans="1:5">
      <c r="A1423" t="str">
        <f>IF(INDEX('Display 730 &amp; 1200'!$A:$A,ROW())="","",INDEX('Display 730 &amp; 1200'!$A:$A,ROW()))</f>
        <v>SURABAYA泗水</v>
      </c>
      <c r="B1423" t="str">
        <f>IF(INDEX('Display 730 &amp; 1200'!$B:$B,ROW())="","",INDEX('Display 730 &amp; 1200'!$B:$B,ROW()))</f>
        <v>EKO LUTFI MAHARDIKA</v>
      </c>
      <c r="C1423" t="str">
        <f>IF(INDEX('Display 730 &amp; 1200'!$D:$D,ROW())="","",INDEX('Display 730 &amp; 1200'!$D:$D,ROW()))</f>
        <v>PURWOSARI_PND</v>
      </c>
      <c r="D1423" t="e">
        <f>IF($C1423="",0,SUMIFS(#REF!,#REF!,$C1423,#REF!,"&gt;="&amp;'Display 730 &amp; 1200'!$AN$10,#REF!,"&lt;="&amp;'Display 730 &amp; 1200'!$AN$9))</f>
        <v>#REF!</v>
      </c>
      <c r="E1423" t="e">
        <f>IF($C1423="",0,SUMIFS(#REF!,#REF!,$C1423,#REF!,"&gt;="&amp;'Display 730 &amp; 1200'!$AN$12,#REF!,"&lt;="&amp;'Display 730 &amp; 1200'!$AN$11))</f>
        <v>#REF!</v>
      </c>
    </row>
    <row r="1424" spans="1:5">
      <c r="A1424" t="str">
        <f>IF(INDEX('Display 730 &amp; 1200'!$A:$A,ROW())="","",INDEX('Display 730 &amp; 1200'!$A:$A,ROW()))</f>
        <v>SURABAYA泗水</v>
      </c>
      <c r="B1424" t="str">
        <f>IF(INDEX('Display 730 &amp; 1200'!$B:$B,ROW())="","",INDEX('Display 730 &amp; 1200'!$B:$B,ROW()))</f>
        <v>EKO LUTFI MAHARDIKA</v>
      </c>
      <c r="C1424" t="str">
        <f>IF(INDEX('Display 730 &amp; 1200'!$D:$D,ROW())="","",INDEX('Display 730 &amp; 1200'!$D:$D,ROW()))</f>
        <v>PURWODADI_1</v>
      </c>
      <c r="D1424" t="e">
        <f>IF($C1424="",0,SUMIFS(#REF!,#REF!,$C1424,#REF!,"&gt;="&amp;'Display 730 &amp; 1200'!$AN$10,#REF!,"&lt;="&amp;'Display 730 &amp; 1200'!$AN$9))</f>
        <v>#REF!</v>
      </c>
      <c r="E1424" t="e">
        <f>IF($C1424="",0,SUMIFS(#REF!,#REF!,$C1424,#REF!,"&gt;="&amp;'Display 730 &amp; 1200'!$AN$12,#REF!,"&lt;="&amp;'Display 730 &amp; 1200'!$AN$11))</f>
        <v>#REF!</v>
      </c>
    </row>
    <row r="1425" spans="1:5">
      <c r="A1425" t="str">
        <f>IF(INDEX('Display 730 &amp; 1200'!$A:$A,ROW())="","",INDEX('Display 730 &amp; 1200'!$A:$A,ROW()))</f>
        <v>SURABAYA泗水</v>
      </c>
      <c r="B1425" t="str">
        <f>IF(INDEX('Display 730 &amp; 1200'!$B:$B,ROW())="","",INDEX('Display 730 &amp; 1200'!$B:$B,ROW()))</f>
        <v>EKO LUTFI MAHARDIKA</v>
      </c>
      <c r="C1425" t="str">
        <f>IF(INDEX('Display 730 &amp; 1200'!$D:$D,ROW())="","",INDEX('Display 730 &amp; 1200'!$D:$D,ROW()))</f>
        <v>TUTUR_1</v>
      </c>
      <c r="D1425" t="e">
        <f>IF($C1425="",0,SUMIFS(#REF!,#REF!,$C1425,#REF!,"&gt;="&amp;'Display 730 &amp; 1200'!$AN$10,#REF!,"&lt;="&amp;'Display 730 &amp; 1200'!$AN$9))</f>
        <v>#REF!</v>
      </c>
      <c r="E1425" t="e">
        <f>IF($C1425="",0,SUMIFS(#REF!,#REF!,$C1425,#REF!,"&gt;="&amp;'Display 730 &amp; 1200'!$AN$12,#REF!,"&lt;="&amp;'Display 730 &amp; 1200'!$AN$11))</f>
        <v>#REF!</v>
      </c>
    </row>
    <row r="1426" spans="1:5">
      <c r="A1426" t="str">
        <f>IF(INDEX('Display 730 &amp; 1200'!$A:$A,ROW())="","",INDEX('Display 730 &amp; 1200'!$A:$A,ROW()))</f>
        <v>SURABAYA泗水</v>
      </c>
      <c r="B1426" t="str">
        <f>IF(INDEX('Display 730 &amp; 1200'!$B:$B,ROW())="","",INDEX('Display 730 &amp; 1200'!$B:$B,ROW()))</f>
        <v>EKO LUTFI MAHARDIKA</v>
      </c>
      <c r="C1426" t="str">
        <f>IF(INDEX('Display 730 &amp; 1200'!$D:$D,ROW())="","",INDEX('Display 730 &amp; 1200'!$D:$D,ROW()))</f>
        <v>PANDAAN_2</v>
      </c>
      <c r="D1426" t="e">
        <f>IF($C1426="",0,SUMIFS(#REF!,#REF!,$C1426,#REF!,"&gt;="&amp;'Display 730 &amp; 1200'!$AN$10,#REF!,"&lt;="&amp;'Display 730 &amp; 1200'!$AN$9))</f>
        <v>#REF!</v>
      </c>
      <c r="E1426" t="e">
        <f>IF($C1426="",0,SUMIFS(#REF!,#REF!,$C1426,#REF!,"&gt;="&amp;'Display 730 &amp; 1200'!$AN$12,#REF!,"&lt;="&amp;'Display 730 &amp; 1200'!$AN$11))</f>
        <v>#REF!</v>
      </c>
    </row>
    <row r="1427" spans="1:5">
      <c r="A1427" t="str">
        <f>IF(INDEX('Display 730 &amp; 1200'!$A:$A,ROW())="","",INDEX('Display 730 &amp; 1200'!$A:$A,ROW()))</f>
        <v>SURABAYA泗水</v>
      </c>
      <c r="B1427" t="str">
        <f>IF(INDEX('Display 730 &amp; 1200'!$B:$B,ROW())="","",INDEX('Display 730 &amp; 1200'!$B:$B,ROW()))</f>
        <v>EKO LUTFI MAHARDIKA</v>
      </c>
      <c r="C1427" t="str">
        <f>IF(INDEX('Display 730 &amp; 1200'!$D:$D,ROW())="","",INDEX('Display 730 &amp; 1200'!$D:$D,ROW()))</f>
        <v>PASURUAN</v>
      </c>
      <c r="D1427" t="e">
        <f>IF($C1427="",0,SUMIFS(#REF!,#REF!,$C1427,#REF!,"&gt;="&amp;'Display 730 &amp; 1200'!$AN$10,#REF!,"&lt;="&amp;'Display 730 &amp; 1200'!$AN$9))</f>
        <v>#REF!</v>
      </c>
      <c r="E1427" t="e">
        <f>IF($C1427="",0,SUMIFS(#REF!,#REF!,$C1427,#REF!,"&gt;="&amp;'Display 730 &amp; 1200'!$AN$12,#REF!,"&lt;="&amp;'Display 730 &amp; 1200'!$AN$11))</f>
        <v>#REF!</v>
      </c>
    </row>
    <row r="1428" spans="1:5">
      <c r="A1428" t="str">
        <f>IF(INDEX('Display 730 &amp; 1200'!$A:$A,ROW())="","",INDEX('Display 730 &amp; 1200'!$A:$A,ROW()))</f>
        <v>SURABAYA泗水</v>
      </c>
      <c r="B1428" t="str">
        <f>IF(INDEX('Display 730 &amp; 1200'!$B:$B,ROW())="","",INDEX('Display 730 &amp; 1200'!$B:$B,ROW()))</f>
        <v>EKO LUTFI MAHARDIKA</v>
      </c>
      <c r="C1428" t="str">
        <f>IF(INDEX('Display 730 &amp; 1200'!$D:$D,ROW())="","",INDEX('Display 730 &amp; 1200'!$D:$D,ROW()))</f>
        <v>BANGIL</v>
      </c>
      <c r="D1428" t="e">
        <f>IF($C1428="",0,SUMIFS(#REF!,#REF!,$C1428,#REF!,"&gt;="&amp;'Display 730 &amp; 1200'!$AN$10,#REF!,"&lt;="&amp;'Display 730 &amp; 1200'!$AN$9))</f>
        <v>#REF!</v>
      </c>
      <c r="E1428" t="e">
        <f>IF($C1428="",0,SUMIFS(#REF!,#REF!,$C1428,#REF!,"&gt;="&amp;'Display 730 &amp; 1200'!$AN$12,#REF!,"&lt;="&amp;'Display 730 &amp; 1200'!$AN$11))</f>
        <v>#REF!</v>
      </c>
    </row>
    <row r="1429" spans="1:5">
      <c r="A1429" t="str">
        <f>IF(INDEX('Display 730 &amp; 1200'!$A:$A,ROW())="","",INDEX('Display 730 &amp; 1200'!$A:$A,ROW()))</f>
        <v>SURABAYA泗水</v>
      </c>
      <c r="B1429" t="str">
        <f>IF(INDEX('Display 730 &amp; 1200'!$B:$B,ROW())="","",INDEX('Display 730 &amp; 1200'!$B:$B,ROW()))</f>
        <v>EKO LUTFI MAHARDIKA</v>
      </c>
      <c r="C1429" t="str">
        <f>IF(INDEX('Display 730 &amp; 1200'!$D:$D,ROW())="","",INDEX('Display 730 &amp; 1200'!$D:$D,ROW()))</f>
        <v>GEMPOL</v>
      </c>
      <c r="D1429" t="e">
        <f>IF($C1429="",0,SUMIFS(#REF!,#REF!,$C1429,#REF!,"&gt;="&amp;'Display 730 &amp; 1200'!$AN$10,#REF!,"&lt;="&amp;'Display 730 &amp; 1200'!$AN$9))</f>
        <v>#REF!</v>
      </c>
      <c r="E1429" t="e">
        <f>IF($C1429="",0,SUMIFS(#REF!,#REF!,$C1429,#REF!,"&gt;="&amp;'Display 730 &amp; 1200'!$AN$12,#REF!,"&lt;="&amp;'Display 730 &amp; 1200'!$AN$11))</f>
        <v>#REF!</v>
      </c>
    </row>
    <row r="1430" spans="1:5">
      <c r="A1430" t="str">
        <f>IF(INDEX('Display 730 &amp; 1200'!$A:$A,ROW())="","",INDEX('Display 730 &amp; 1200'!$A:$A,ROW()))</f>
        <v>SURABAYA泗水</v>
      </c>
      <c r="B1430" t="str">
        <f>IF(INDEX('Display 730 &amp; 1200'!$B:$B,ROW())="","",INDEX('Display 730 &amp; 1200'!$B:$B,ROW()))</f>
        <v>EKO LUTFI MAHARDIKA</v>
      </c>
      <c r="C1430" t="str">
        <f>IF(INDEX('Display 730 &amp; 1200'!$D:$D,ROW())="","",INDEX('Display 730 &amp; 1200'!$D:$D,ROW()))</f>
        <v>BUGULKIDUL</v>
      </c>
      <c r="D1430" t="e">
        <f>IF($C1430="",0,SUMIFS(#REF!,#REF!,$C1430,#REF!,"&gt;="&amp;'Display 730 &amp; 1200'!$AN$10,#REF!,"&lt;="&amp;'Display 730 &amp; 1200'!$AN$9))</f>
        <v>#REF!</v>
      </c>
      <c r="E1430" t="e">
        <f>IF($C1430="",0,SUMIFS(#REF!,#REF!,$C1430,#REF!,"&gt;="&amp;'Display 730 &amp; 1200'!$AN$12,#REF!,"&lt;="&amp;'Display 730 &amp; 1200'!$AN$11))</f>
        <v>#REF!</v>
      </c>
    </row>
    <row r="1431" spans="1:5">
      <c r="A1431" t="str">
        <f>IF(INDEX('Display 730 &amp; 1200'!$A:$A,ROW())="","",INDEX('Display 730 &amp; 1200'!$A:$A,ROW()))</f>
        <v>SURABAYA泗水</v>
      </c>
      <c r="B1431" t="str">
        <f>IF(INDEX('Display 730 &amp; 1200'!$B:$B,ROW())="","",INDEX('Display 730 &amp; 1200'!$B:$B,ROW()))</f>
        <v>EKO LUTFI MAHARDIKA</v>
      </c>
      <c r="C1431" t="str">
        <f>IF(INDEX('Display 730 &amp; 1200'!$D:$D,ROW())="","",INDEX('Display 730 &amp; 1200'!$D:$D,ROW()))</f>
        <v>WONOREJO_PSR</v>
      </c>
      <c r="D1431" t="e">
        <f>IF($C1431="",0,SUMIFS(#REF!,#REF!,$C1431,#REF!,"&gt;="&amp;'Display 730 &amp; 1200'!$AN$10,#REF!,"&lt;="&amp;'Display 730 &amp; 1200'!$AN$9))</f>
        <v>#REF!</v>
      </c>
      <c r="E1431" t="e">
        <f>IF($C1431="",0,SUMIFS(#REF!,#REF!,$C1431,#REF!,"&gt;="&amp;'Display 730 &amp; 1200'!$AN$12,#REF!,"&lt;="&amp;'Display 730 &amp; 1200'!$AN$11))</f>
        <v>#REF!</v>
      </c>
    </row>
    <row r="1432" spans="1:5">
      <c r="A1432" t="str">
        <f>IF(INDEX('Display 730 &amp; 1200'!$A:$A,ROW())="","",INDEX('Display 730 &amp; 1200'!$A:$A,ROW()))</f>
        <v>SURABAYA泗水</v>
      </c>
      <c r="B1432" t="str">
        <f>IF(INDEX('Display 730 &amp; 1200'!$B:$B,ROW())="","",INDEX('Display 730 &amp; 1200'!$B:$B,ROW()))</f>
        <v>EKO LUTFI MAHARDIKA</v>
      </c>
      <c r="C1432" t="str">
        <f>IF(INDEX('Display 730 &amp; 1200'!$D:$D,ROW())="","",INDEX('Display 730 &amp; 1200'!$D:$D,ROW()))</f>
        <v>GONDANGWETAN</v>
      </c>
      <c r="D1432" t="e">
        <f>IF($C1432="",0,SUMIFS(#REF!,#REF!,$C1432,#REF!,"&gt;="&amp;'Display 730 &amp; 1200'!$AN$10,#REF!,"&lt;="&amp;'Display 730 &amp; 1200'!$AN$9))</f>
        <v>#REF!</v>
      </c>
      <c r="E1432" t="e">
        <f>IF($C1432="",0,SUMIFS(#REF!,#REF!,$C1432,#REF!,"&gt;="&amp;'Display 730 &amp; 1200'!$AN$12,#REF!,"&lt;="&amp;'Display 730 &amp; 1200'!$AN$11))</f>
        <v>#REF!</v>
      </c>
    </row>
    <row r="1433" spans="1:5">
      <c r="A1433" t="str">
        <f>IF(INDEX('Display 730 &amp; 1200'!$A:$A,ROW())="","",INDEX('Display 730 &amp; 1200'!$A:$A,ROW()))</f>
        <v>SURABAYA泗水</v>
      </c>
      <c r="B1433" t="str">
        <f>IF(INDEX('Display 730 &amp; 1200'!$B:$B,ROW())="","",INDEX('Display 730 &amp; 1200'!$B:$B,ROW()))</f>
        <v>EKO LUTFI MAHARDIKA</v>
      </c>
      <c r="C1433" t="str">
        <f>IF(INDEX('Display 730 &amp; 1200'!$D:$D,ROW())="","",INDEX('Display 730 &amp; 1200'!$D:$D,ROW()))</f>
        <v>BEJI_PSR</v>
      </c>
      <c r="D1433" t="e">
        <f>IF($C1433="",0,SUMIFS(#REF!,#REF!,$C1433,#REF!,"&gt;="&amp;'Display 730 &amp; 1200'!$AN$10,#REF!,"&lt;="&amp;'Display 730 &amp; 1200'!$AN$9))</f>
        <v>#REF!</v>
      </c>
      <c r="E1433" t="e">
        <f>IF($C1433="",0,SUMIFS(#REF!,#REF!,$C1433,#REF!,"&gt;="&amp;'Display 730 &amp; 1200'!$AN$12,#REF!,"&lt;="&amp;'Display 730 &amp; 1200'!$AN$11))</f>
        <v>#REF!</v>
      </c>
    </row>
    <row r="1434" spans="1:5">
      <c r="A1434" t="str">
        <f>IF(INDEX('Display 730 &amp; 1200'!$A:$A,ROW())="","",INDEX('Display 730 &amp; 1200'!$A:$A,ROW()))</f>
        <v>SURABAYA泗水</v>
      </c>
      <c r="B1434" t="str">
        <f>IF(INDEX('Display 730 &amp; 1200'!$B:$B,ROW())="","",INDEX('Display 730 &amp; 1200'!$B:$B,ROW()))</f>
        <v>EKO LUTFI MAHARDIKA</v>
      </c>
      <c r="C1434" t="str">
        <f>IF(INDEX('Display 730 &amp; 1200'!$D:$D,ROW())="","",INDEX('Display 730 &amp; 1200'!$D:$D,ROW()))</f>
        <v>GRATI</v>
      </c>
      <c r="D1434" t="e">
        <f>IF($C1434="",0,SUMIFS(#REF!,#REF!,$C1434,#REF!,"&gt;="&amp;'Display 730 &amp; 1200'!$AN$10,#REF!,"&lt;="&amp;'Display 730 &amp; 1200'!$AN$9))</f>
        <v>#REF!</v>
      </c>
      <c r="E1434" t="e">
        <f>IF($C1434="",0,SUMIFS(#REF!,#REF!,$C1434,#REF!,"&gt;="&amp;'Display 730 &amp; 1200'!$AN$12,#REF!,"&lt;="&amp;'Display 730 &amp; 1200'!$AN$11))</f>
        <v>#REF!</v>
      </c>
    </row>
    <row r="1435" spans="1:5">
      <c r="A1435" t="str">
        <f>IF(INDEX('Display 730 &amp; 1200'!$A:$A,ROW())="","",INDEX('Display 730 &amp; 1200'!$A:$A,ROW()))</f>
        <v>SURABAYA泗水</v>
      </c>
      <c r="B1435" t="str">
        <f>IF(INDEX('Display 730 &amp; 1200'!$B:$B,ROW())="","",INDEX('Display 730 &amp; 1200'!$B:$B,ROW()))</f>
        <v>EKO LUTFI MAHARDIKA</v>
      </c>
      <c r="C1435" t="str">
        <f>IF(INDEX('Display 730 &amp; 1200'!$D:$D,ROW())="","",INDEX('Display 730 &amp; 1200'!$D:$D,ROW()))</f>
        <v>PUSPO_2</v>
      </c>
      <c r="D1435" t="e">
        <f>IF($C1435="",0,SUMIFS(#REF!,#REF!,$C1435,#REF!,"&gt;="&amp;'Display 730 &amp; 1200'!$AN$10,#REF!,"&lt;="&amp;'Display 730 &amp; 1200'!$AN$9))</f>
        <v>#REF!</v>
      </c>
      <c r="E1435" t="e">
        <f>IF($C1435="",0,SUMIFS(#REF!,#REF!,$C1435,#REF!,"&gt;="&amp;'Display 730 &amp; 1200'!$AN$12,#REF!,"&lt;="&amp;'Display 730 &amp; 1200'!$AN$11))</f>
        <v>#REF!</v>
      </c>
    </row>
    <row r="1436" spans="1:5">
      <c r="A1436" t="str">
        <f>IF(INDEX('Display 730 &amp; 1200'!$A:$A,ROW())="","",INDEX('Display 730 &amp; 1200'!$A:$A,ROW()))</f>
        <v>SURABAYA泗水</v>
      </c>
      <c r="B1436" t="str">
        <f>IF(INDEX('Display 730 &amp; 1200'!$B:$B,ROW())="","",INDEX('Display 730 &amp; 1200'!$B:$B,ROW()))</f>
        <v>EKO LUTFI MAHARDIKA</v>
      </c>
      <c r="C1436" t="str">
        <f>IF(INDEX('Display 730 &amp; 1200'!$D:$D,ROW())="","",INDEX('Display 730 &amp; 1200'!$D:$D,ROW()))</f>
        <v>BANGIL_1</v>
      </c>
      <c r="D1436" t="e">
        <f>IF($C1436="",0,SUMIFS(#REF!,#REF!,$C1436,#REF!,"&gt;="&amp;'Display 730 &amp; 1200'!$AN$10,#REF!,"&lt;="&amp;'Display 730 &amp; 1200'!$AN$9))</f>
        <v>#REF!</v>
      </c>
      <c r="E1436" t="e">
        <f>IF($C1436="",0,SUMIFS(#REF!,#REF!,$C1436,#REF!,"&gt;="&amp;'Display 730 &amp; 1200'!$AN$12,#REF!,"&lt;="&amp;'Display 730 &amp; 1200'!$AN$11))</f>
        <v>#REF!</v>
      </c>
    </row>
    <row r="1437" spans="1:5">
      <c r="A1437" t="str">
        <f>IF(INDEX('Display 730 &amp; 1200'!$A:$A,ROW())="","",INDEX('Display 730 &amp; 1200'!$A:$A,ROW()))</f>
        <v>SURABAYA泗水</v>
      </c>
      <c r="B1437" t="str">
        <f>IF(INDEX('Display 730 &amp; 1200'!$B:$B,ROW())="","",INDEX('Display 730 &amp; 1200'!$B:$B,ROW()))</f>
        <v>EKO LUTFI MAHARDIKA</v>
      </c>
      <c r="C1437" t="str">
        <f>IF(INDEX('Display 730 &amp; 1200'!$D:$D,ROW())="","",INDEX('Display 730 &amp; 1200'!$D:$D,ROW()))</f>
        <v>KRATON_1</v>
      </c>
      <c r="D1437" t="e">
        <f>IF($C1437="",0,SUMIFS(#REF!,#REF!,$C1437,#REF!,"&gt;="&amp;'Display 730 &amp; 1200'!$AN$10,#REF!,"&lt;="&amp;'Display 730 &amp; 1200'!$AN$9))</f>
        <v>#REF!</v>
      </c>
      <c r="E1437" t="e">
        <f>IF($C1437="",0,SUMIFS(#REF!,#REF!,$C1437,#REF!,"&gt;="&amp;'Display 730 &amp; 1200'!$AN$12,#REF!,"&lt;="&amp;'Display 730 &amp; 1200'!$AN$11))</f>
        <v>#REF!</v>
      </c>
    </row>
    <row r="1438" spans="1:5">
      <c r="A1438" t="str">
        <f>IF(INDEX('Display 730 &amp; 1200'!$A:$A,ROW())="","",INDEX('Display 730 &amp; 1200'!$A:$A,ROW()))</f>
        <v>SURABAYA泗水</v>
      </c>
      <c r="B1438" t="str">
        <f>IF(INDEX('Display 730 &amp; 1200'!$B:$B,ROW())="","",INDEX('Display 730 &amp; 1200'!$B:$B,ROW()))</f>
        <v>HAMDI ALAYDRUS</v>
      </c>
      <c r="C1438" t="str">
        <f>IF(INDEX('Display 730 &amp; 1200'!$D:$D,ROW())="","",INDEX('Display 730 &amp; 1200'!$D:$D,ROW()))</f>
        <v>DC_PORONG</v>
      </c>
      <c r="D1438" t="e">
        <f>IF($C1438="",0,SUMIFS(#REF!,#REF!,$C1438,#REF!,"&gt;="&amp;'Display 730 &amp; 1200'!$AN$10,#REF!,"&lt;="&amp;'Display 730 &amp; 1200'!$AN$9))</f>
        <v>#REF!</v>
      </c>
      <c r="E1438" t="e">
        <f>IF($C1438="",0,SUMIFS(#REF!,#REF!,$C1438,#REF!,"&gt;="&amp;'Display 730 &amp; 1200'!$AN$12,#REF!,"&lt;="&amp;'Display 730 &amp; 1200'!$AN$11))</f>
        <v>#REF!</v>
      </c>
    </row>
    <row r="1439" spans="1:5">
      <c r="A1439" t="str">
        <f>IF(INDEX('Display 730 &amp; 1200'!$A:$A,ROW())="","",INDEX('Display 730 &amp; 1200'!$A:$A,ROW()))</f>
        <v>SURABAYA泗水</v>
      </c>
      <c r="B1439" t="str">
        <f>IF(INDEX('Display 730 &amp; 1200'!$B:$B,ROW())="","",INDEX('Display 730 &amp; 1200'!$B:$B,ROW()))</f>
        <v>HAMDI ALAYDRUS</v>
      </c>
      <c r="C1439" t="str">
        <f>IF(INDEX('Display 730 &amp; 1200'!$D:$D,ROW())="","",INDEX('Display 730 &amp; 1200'!$D:$D,ROW()))</f>
        <v>DC_TANGGULANGIN</v>
      </c>
      <c r="D1439" t="e">
        <f>IF($C1439="",0,SUMIFS(#REF!,#REF!,$C1439,#REF!,"&gt;="&amp;'Display 730 &amp; 1200'!$AN$10,#REF!,"&lt;="&amp;'Display 730 &amp; 1200'!$AN$9))</f>
        <v>#REF!</v>
      </c>
      <c r="E1439" t="e">
        <f>IF($C1439="",0,SUMIFS(#REF!,#REF!,$C1439,#REF!,"&gt;="&amp;'Display 730 &amp; 1200'!$AN$12,#REF!,"&lt;="&amp;'Display 730 &amp; 1200'!$AN$11))</f>
        <v>#REF!</v>
      </c>
    </row>
    <row r="1440" spans="1:5">
      <c r="A1440" t="str">
        <f>IF(INDEX('Display 730 &amp; 1200'!$A:$A,ROW())="","",INDEX('Display 730 &amp; 1200'!$A:$A,ROW()))</f>
        <v>SURABAYA泗水</v>
      </c>
      <c r="B1440" t="str">
        <f>IF(INDEX('Display 730 &amp; 1200'!$B:$B,ROW())="","",INDEX('Display 730 &amp; 1200'!$B:$B,ROW()))</f>
        <v>HAMDI ALAYDRUS</v>
      </c>
      <c r="C1440" t="str">
        <f>IF(INDEX('Display 730 &amp; 1200'!$D:$D,ROW())="","",INDEX('Display 730 &amp; 1200'!$D:$D,ROW()))</f>
        <v>WONOAYU_3</v>
      </c>
      <c r="D1440" t="e">
        <f>IF($C1440="",0,SUMIFS(#REF!,#REF!,$C1440,#REF!,"&gt;="&amp;'Display 730 &amp; 1200'!$AN$10,#REF!,"&lt;="&amp;'Display 730 &amp; 1200'!$AN$9))</f>
        <v>#REF!</v>
      </c>
      <c r="E1440" t="e">
        <f>IF($C1440="",0,SUMIFS(#REF!,#REF!,$C1440,#REF!,"&gt;="&amp;'Display 730 &amp; 1200'!$AN$12,#REF!,"&lt;="&amp;'Display 730 &amp; 1200'!$AN$11))</f>
        <v>#REF!</v>
      </c>
    </row>
    <row r="1441" spans="1:5">
      <c r="A1441" t="str">
        <f>IF(INDEX('Display 730 &amp; 1200'!$A:$A,ROW())="","",INDEX('Display 730 &amp; 1200'!$A:$A,ROW()))</f>
        <v>SURABAYA泗水</v>
      </c>
      <c r="B1441" t="str">
        <f>IF(INDEX('Display 730 &amp; 1200'!$B:$B,ROW())="","",INDEX('Display 730 &amp; 1200'!$B:$B,ROW()))</f>
        <v>HAMDI ALAYDRUS</v>
      </c>
      <c r="C1441" t="str">
        <f>IF(INDEX('Display 730 &amp; 1200'!$D:$D,ROW())="","",INDEX('Display 730 &amp; 1200'!$D:$D,ROW()))</f>
        <v>PRAMBON_1</v>
      </c>
      <c r="D1441" t="e">
        <f>IF($C1441="",0,SUMIFS(#REF!,#REF!,$C1441,#REF!,"&gt;="&amp;'Display 730 &amp; 1200'!$AN$10,#REF!,"&lt;="&amp;'Display 730 &amp; 1200'!$AN$9))</f>
        <v>#REF!</v>
      </c>
      <c r="E1441" t="e">
        <f>IF($C1441="",0,SUMIFS(#REF!,#REF!,$C1441,#REF!,"&gt;="&amp;'Display 730 &amp; 1200'!$AN$12,#REF!,"&lt;="&amp;'Display 730 &amp; 1200'!$AN$11))</f>
        <v>#REF!</v>
      </c>
    </row>
    <row r="1442" spans="1:5">
      <c r="A1442" t="str">
        <f>IF(INDEX('Display 730 &amp; 1200'!$A:$A,ROW())="","",INDEX('Display 730 &amp; 1200'!$A:$A,ROW()))</f>
        <v>SURABAYA泗水</v>
      </c>
      <c r="B1442" t="str">
        <f>IF(INDEX('Display 730 &amp; 1200'!$B:$B,ROW())="","",INDEX('Display 730 &amp; 1200'!$B:$B,ROW()))</f>
        <v>HAMDI ALAYDRUS</v>
      </c>
      <c r="C1442" t="str">
        <f>IF(INDEX('Display 730 &amp; 1200'!$D:$D,ROW())="","",INDEX('Display 730 &amp; 1200'!$D:$D,ROW()))</f>
        <v>BALONGBENDO_1</v>
      </c>
      <c r="D1442" t="e">
        <f>IF($C1442="",0,SUMIFS(#REF!,#REF!,$C1442,#REF!,"&gt;="&amp;'Display 730 &amp; 1200'!$AN$10,#REF!,"&lt;="&amp;'Display 730 &amp; 1200'!$AN$9))</f>
        <v>#REF!</v>
      </c>
      <c r="E1442" t="e">
        <f>IF($C1442="",0,SUMIFS(#REF!,#REF!,$C1442,#REF!,"&gt;="&amp;'Display 730 &amp; 1200'!$AN$12,#REF!,"&lt;="&amp;'Display 730 &amp; 1200'!$AN$11))</f>
        <v>#REF!</v>
      </c>
    </row>
    <row r="1443" spans="1:5">
      <c r="A1443" t="str">
        <f>IF(INDEX('Display 730 &amp; 1200'!$A:$A,ROW())="","",INDEX('Display 730 &amp; 1200'!$A:$A,ROW()))</f>
        <v>SURABAYA泗水</v>
      </c>
      <c r="B1443" t="str">
        <f>IF(INDEX('Display 730 &amp; 1200'!$B:$B,ROW())="","",INDEX('Display 730 &amp; 1200'!$B:$B,ROW()))</f>
        <v>HAMDI ALAYDRUS</v>
      </c>
      <c r="C1443" t="str">
        <f>IF(INDEX('Display 730 &amp; 1200'!$D:$D,ROW())="","",INDEX('Display 730 &amp; 1200'!$D:$D,ROW()))</f>
        <v>TARIK_2</v>
      </c>
      <c r="D1443" t="e">
        <f>IF($C1443="",0,SUMIFS(#REF!,#REF!,$C1443,#REF!,"&gt;="&amp;'Display 730 &amp; 1200'!$AN$10,#REF!,"&lt;="&amp;'Display 730 &amp; 1200'!$AN$9))</f>
        <v>#REF!</v>
      </c>
      <c r="E1443" t="e">
        <f>IF($C1443="",0,SUMIFS(#REF!,#REF!,$C1443,#REF!,"&gt;="&amp;'Display 730 &amp; 1200'!$AN$12,#REF!,"&lt;="&amp;'Display 730 &amp; 1200'!$AN$11))</f>
        <v>#REF!</v>
      </c>
    </row>
    <row r="1444" spans="1:5">
      <c r="A1444" t="str">
        <f>IF(INDEX('Display 730 &amp; 1200'!$A:$A,ROW())="","",INDEX('Display 730 &amp; 1200'!$A:$A,ROW()))</f>
        <v>SURABAYA泗水</v>
      </c>
      <c r="B1444" t="str">
        <f>IF(INDEX('Display 730 &amp; 1200'!$B:$B,ROW())="","",INDEX('Display 730 &amp; 1200'!$B:$B,ROW()))</f>
        <v>HAMDI ALAYDRUS</v>
      </c>
      <c r="C1444" t="str">
        <f>IF(INDEX('Display 730 &amp; 1200'!$D:$D,ROW())="","",INDEX('Display 730 &amp; 1200'!$D:$D,ROW()))</f>
        <v>TULANGAN_1</v>
      </c>
      <c r="D1444" t="e">
        <f>IF($C1444="",0,SUMIFS(#REF!,#REF!,$C1444,#REF!,"&gt;="&amp;'Display 730 &amp; 1200'!$AN$10,#REF!,"&lt;="&amp;'Display 730 &amp; 1200'!$AN$9))</f>
        <v>#REF!</v>
      </c>
      <c r="E1444" t="e">
        <f>IF($C1444="",0,SUMIFS(#REF!,#REF!,$C1444,#REF!,"&gt;="&amp;'Display 730 &amp; 1200'!$AN$12,#REF!,"&lt;="&amp;'Display 730 &amp; 1200'!$AN$11))</f>
        <v>#REF!</v>
      </c>
    </row>
    <row r="1445" spans="1:5">
      <c r="A1445" t="str">
        <f>IF(INDEX('Display 730 &amp; 1200'!$A:$A,ROW())="","",INDEX('Display 730 &amp; 1200'!$A:$A,ROW()))</f>
        <v>SURABAYA泗水</v>
      </c>
      <c r="B1445" t="str">
        <f>IF(INDEX('Display 730 &amp; 1200'!$B:$B,ROW())="","",INDEX('Display 730 &amp; 1200'!$B:$B,ROW()))</f>
        <v>HAMDI ALAYDRUS</v>
      </c>
      <c r="C1445" t="str">
        <f>IF(INDEX('Display 730 &amp; 1200'!$D:$D,ROW())="","",INDEX('Display 730 &amp; 1200'!$D:$D,ROW()))</f>
        <v>SUKODONO_1</v>
      </c>
      <c r="D1445" t="e">
        <f>IF($C1445="",0,SUMIFS(#REF!,#REF!,$C1445,#REF!,"&gt;="&amp;'Display 730 &amp; 1200'!$AN$10,#REF!,"&lt;="&amp;'Display 730 &amp; 1200'!$AN$9))</f>
        <v>#REF!</v>
      </c>
      <c r="E1445" t="e">
        <f>IF($C1445="",0,SUMIFS(#REF!,#REF!,$C1445,#REF!,"&gt;="&amp;'Display 730 &amp; 1200'!$AN$12,#REF!,"&lt;="&amp;'Display 730 &amp; 1200'!$AN$11))</f>
        <v>#REF!</v>
      </c>
    </row>
    <row r="1446" spans="1:5">
      <c r="A1446" t="str">
        <f>IF(INDEX('Display 730 &amp; 1200'!$A:$A,ROW())="","",INDEX('Display 730 &amp; 1200'!$A:$A,ROW()))</f>
        <v>SURABAYA泗水</v>
      </c>
      <c r="B1446" t="str">
        <f>IF(INDEX('Display 730 &amp; 1200'!$B:$B,ROW())="","",INDEX('Display 730 &amp; 1200'!$B:$B,ROW()))</f>
        <v>SRI OKYK WIDIAWATI</v>
      </c>
      <c r="C1446" t="str">
        <f>IF(INDEX('Display 730 &amp; 1200'!$D:$D,ROW())="","",INDEX('Display 730 &amp; 1200'!$D:$D,ROW()))</f>
        <v>DC_SAFELOCK</v>
      </c>
      <c r="D1446" t="e">
        <f>IF($C1446="",0,SUMIFS(#REF!,#REF!,$C1446,#REF!,"&gt;="&amp;'Display 730 &amp; 1200'!$AN$10,#REF!,"&lt;="&amp;'Display 730 &amp; 1200'!$AN$9))</f>
        <v>#REF!</v>
      </c>
      <c r="E1446" t="e">
        <f>IF($C1446="",0,SUMIFS(#REF!,#REF!,$C1446,#REF!,"&gt;="&amp;'Display 730 &amp; 1200'!$AN$12,#REF!,"&lt;="&amp;'Display 730 &amp; 1200'!$AN$11))</f>
        <v>#REF!</v>
      </c>
    </row>
    <row r="1447" spans="1:5">
      <c r="A1447" t="str">
        <f>IF(INDEX('Display 730 &amp; 1200'!$A:$A,ROW())="","",INDEX('Display 730 &amp; 1200'!$A:$A,ROW()))</f>
        <v>SURABAYA泗水</v>
      </c>
      <c r="B1447" t="str">
        <f>IF(INDEX('Display 730 &amp; 1200'!$B:$B,ROW())="","",INDEX('Display 730 &amp; 1200'!$B:$B,ROW()))</f>
        <v>SRI OKYK WIDIAWATI</v>
      </c>
      <c r="C1447" t="str">
        <f>IF(INDEX('Display 730 &amp; 1200'!$D:$D,ROW())="","",INDEX('Display 730 &amp; 1200'!$D:$D,ROW()))</f>
        <v>GELAM</v>
      </c>
      <c r="D1447" t="e">
        <f>IF($C1447="",0,SUMIFS(#REF!,#REF!,$C1447,#REF!,"&gt;="&amp;'Display 730 &amp; 1200'!$AN$10,#REF!,"&lt;="&amp;'Display 730 &amp; 1200'!$AN$9))</f>
        <v>#REF!</v>
      </c>
      <c r="E1447" t="e">
        <f>IF($C1447="",0,SUMIFS(#REF!,#REF!,$C1447,#REF!,"&gt;="&amp;'Display 730 &amp; 1200'!$AN$12,#REF!,"&lt;="&amp;'Display 730 &amp; 1200'!$AN$11))</f>
        <v>#REF!</v>
      </c>
    </row>
    <row r="1448" spans="1:5">
      <c r="A1448" t="str">
        <f>IF(INDEX('Display 730 &amp; 1200'!$A:$A,ROW())="","",INDEX('Display 730 &amp; 1200'!$A:$A,ROW()))</f>
        <v>SURABAYA泗水</v>
      </c>
      <c r="B1448" t="str">
        <f>IF(INDEX('Display 730 &amp; 1200'!$B:$B,ROW())="","",INDEX('Display 730 &amp; 1200'!$B:$B,ROW()))</f>
        <v>SRI OKYK WIDIAWATI</v>
      </c>
      <c r="C1448" t="str">
        <f>IF(INDEX('Display 730 &amp; 1200'!$D:$D,ROW())="","",INDEX('Display 730 &amp; 1200'!$D:$D,ROW()))</f>
        <v>TAMAN</v>
      </c>
      <c r="D1448" t="e">
        <f>IF($C1448="",0,SUMIFS(#REF!,#REF!,$C1448,#REF!,"&gt;="&amp;'Display 730 &amp; 1200'!$AN$10,#REF!,"&lt;="&amp;'Display 730 &amp; 1200'!$AN$9))</f>
        <v>#REF!</v>
      </c>
      <c r="E1448" t="e">
        <f>IF($C1448="",0,SUMIFS(#REF!,#REF!,$C1448,#REF!,"&gt;="&amp;'Display 730 &amp; 1200'!$AN$12,#REF!,"&lt;="&amp;'Display 730 &amp; 1200'!$AN$11))</f>
        <v>#REF!</v>
      </c>
    </row>
    <row r="1449" spans="1:5">
      <c r="A1449" t="str">
        <f>IF(INDEX('Display 730 &amp; 1200'!$A:$A,ROW())="","",INDEX('Display 730 &amp; 1200'!$A:$A,ROW()))</f>
        <v>SURABAYA泗水</v>
      </c>
      <c r="B1449" t="str">
        <f>IF(INDEX('Display 730 &amp; 1200'!$B:$B,ROW())="","",INDEX('Display 730 &amp; 1200'!$B:$B,ROW()))</f>
        <v>SRI OKYK WIDIAWATI</v>
      </c>
      <c r="C1449" t="str">
        <f>IF(INDEX('Display 730 &amp; 1200'!$D:$D,ROW())="","",INDEX('Display 730 &amp; 1200'!$D:$D,ROW()))</f>
        <v>TAMAN_3</v>
      </c>
      <c r="D1449" t="e">
        <f>IF($C1449="",0,SUMIFS(#REF!,#REF!,$C1449,#REF!,"&gt;="&amp;'Display 730 &amp; 1200'!$AN$10,#REF!,"&lt;="&amp;'Display 730 &amp; 1200'!$AN$9))</f>
        <v>#REF!</v>
      </c>
      <c r="E1449" t="e">
        <f>IF($C1449="",0,SUMIFS(#REF!,#REF!,$C1449,#REF!,"&gt;="&amp;'Display 730 &amp; 1200'!$AN$12,#REF!,"&lt;="&amp;'Display 730 &amp; 1200'!$AN$11))</f>
        <v>#REF!</v>
      </c>
    </row>
    <row r="1450" spans="1:5">
      <c r="A1450" t="str">
        <f>IF(INDEX('Display 730 &amp; 1200'!$A:$A,ROW())="","",INDEX('Display 730 &amp; 1200'!$A:$A,ROW()))</f>
        <v>SURABAYA泗水</v>
      </c>
      <c r="B1450" t="str">
        <f>IF(INDEX('Display 730 &amp; 1200'!$B:$B,ROW())="","",INDEX('Display 730 &amp; 1200'!$B:$B,ROW()))</f>
        <v>SRI OKYK WIDIAWATI</v>
      </c>
      <c r="C1450" t="str">
        <f>IF(INDEX('Display 730 &amp; 1200'!$D:$D,ROW())="","",INDEX('Display 730 &amp; 1200'!$D:$D,ROW()))</f>
        <v>DC_TAMAN</v>
      </c>
      <c r="D1450" t="e">
        <f>IF($C1450="",0,SUMIFS(#REF!,#REF!,$C1450,#REF!,"&gt;="&amp;'Display 730 &amp; 1200'!$AN$10,#REF!,"&lt;="&amp;'Display 730 &amp; 1200'!$AN$9))</f>
        <v>#REF!</v>
      </c>
      <c r="E1450" t="e">
        <f>IF($C1450="",0,SUMIFS(#REF!,#REF!,$C1450,#REF!,"&gt;="&amp;'Display 730 &amp; 1200'!$AN$12,#REF!,"&lt;="&amp;'Display 730 &amp; 1200'!$AN$11))</f>
        <v>#REF!</v>
      </c>
    </row>
    <row r="1451" spans="1:5">
      <c r="A1451" t="str">
        <f>IF(INDEX('Display 730 &amp; 1200'!$A:$A,ROW())="","",INDEX('Display 730 &amp; 1200'!$A:$A,ROW()))</f>
        <v>SURABAYA泗水</v>
      </c>
      <c r="B1451" t="str">
        <f>IF(INDEX('Display 730 &amp; 1200'!$B:$B,ROW())="","",INDEX('Display 730 &amp; 1200'!$B:$B,ROW()))</f>
        <v>SRI OKYK WIDIAWATI</v>
      </c>
      <c r="C1451" t="str">
        <f>IF(INDEX('Display 730 &amp; 1200'!$D:$D,ROW())="","",INDEX('Display 730 &amp; 1200'!$D:$D,ROW()))</f>
        <v>SEDATI</v>
      </c>
      <c r="D1451" t="e">
        <f>IF($C1451="",0,SUMIFS(#REF!,#REF!,$C1451,#REF!,"&gt;="&amp;'Display 730 &amp; 1200'!$AN$10,#REF!,"&lt;="&amp;'Display 730 &amp; 1200'!$AN$9))</f>
        <v>#REF!</v>
      </c>
      <c r="E1451" t="e">
        <f>IF($C1451="",0,SUMIFS(#REF!,#REF!,$C1451,#REF!,"&gt;="&amp;'Display 730 &amp; 1200'!$AN$12,#REF!,"&lt;="&amp;'Display 730 &amp; 1200'!$AN$11))</f>
        <v>#REF!</v>
      </c>
    </row>
    <row r="1452" spans="1:5">
      <c r="A1452" t="str">
        <f>IF(INDEX('Display 730 &amp; 1200'!$A:$A,ROW())="","",INDEX('Display 730 &amp; 1200'!$A:$A,ROW()))</f>
        <v>SURABAYA泗水</v>
      </c>
      <c r="B1452" t="str">
        <f>IF(INDEX('Display 730 &amp; 1200'!$B:$B,ROW())="","",INDEX('Display 730 &amp; 1200'!$B:$B,ROW()))</f>
        <v>SRI OKYK WIDIAWATI</v>
      </c>
      <c r="C1452" t="str">
        <f>IF(INDEX('Display 730 &amp; 1200'!$D:$D,ROW())="","",INDEX('Display 730 &amp; 1200'!$D:$D,ROW()))</f>
        <v>GEDANGAN</v>
      </c>
      <c r="D1452" t="e">
        <f>IF($C1452="",0,SUMIFS(#REF!,#REF!,$C1452,#REF!,"&gt;="&amp;'Display 730 &amp; 1200'!$AN$10,#REF!,"&lt;="&amp;'Display 730 &amp; 1200'!$AN$9))</f>
        <v>#REF!</v>
      </c>
      <c r="E1452" t="e">
        <f>IF($C1452="",0,SUMIFS(#REF!,#REF!,$C1452,#REF!,"&gt;="&amp;'Display 730 &amp; 1200'!$AN$12,#REF!,"&lt;="&amp;'Display 730 &amp; 1200'!$AN$11))</f>
        <v>#REF!</v>
      </c>
    </row>
    <row r="1453" spans="1:5">
      <c r="A1453" t="str">
        <f>IF(INDEX('Display 730 &amp; 1200'!$A:$A,ROW())="","",INDEX('Display 730 &amp; 1200'!$A:$A,ROW()))</f>
        <v>SURABAYA泗水</v>
      </c>
      <c r="B1453" t="str">
        <f>IF(INDEX('Display 730 &amp; 1200'!$B:$B,ROW())="","",INDEX('Display 730 &amp; 1200'!$B:$B,ROW()))</f>
        <v>SRI OKYK WIDIAWATI</v>
      </c>
      <c r="C1453" t="str">
        <f>IF(INDEX('Display 730 &amp; 1200'!$D:$D,ROW())="","",INDEX('Display 730 &amp; 1200'!$D:$D,ROW()))</f>
        <v>WARU_6</v>
      </c>
      <c r="D1453" t="e">
        <f>IF($C1453="",0,SUMIFS(#REF!,#REF!,$C1453,#REF!,"&gt;="&amp;'Display 730 &amp; 1200'!$AN$10,#REF!,"&lt;="&amp;'Display 730 &amp; 1200'!$AN$9))</f>
        <v>#REF!</v>
      </c>
      <c r="E1453" t="e">
        <f>IF($C1453="",0,SUMIFS(#REF!,#REF!,$C1453,#REF!,"&gt;="&amp;'Display 730 &amp; 1200'!$AN$12,#REF!,"&lt;="&amp;'Display 730 &amp; 1200'!$AN$11))</f>
        <v>#REF!</v>
      </c>
    </row>
    <row r="1454" spans="1:5">
      <c r="A1454" t="str">
        <f>IF(INDEX('Display 730 &amp; 1200'!$A:$A,ROW())="","",INDEX('Display 730 &amp; 1200'!$A:$A,ROW()))</f>
        <v>SURABAYA泗水</v>
      </c>
      <c r="B1454" t="str">
        <f>IF(INDEX('Display 730 &amp; 1200'!$B:$B,ROW())="","",INDEX('Display 730 &amp; 1200'!$B:$B,ROW()))</f>
        <v>SRI OKYK WIDIAWATI</v>
      </c>
      <c r="C1454" t="str">
        <f>IF(INDEX('Display 730 &amp; 1200'!$D:$D,ROW())="","",INDEX('Display 730 &amp; 1200'!$D:$D,ROW()))</f>
        <v>SEDATI_1</v>
      </c>
      <c r="D1454" t="e">
        <f>IF($C1454="",0,SUMIFS(#REF!,#REF!,$C1454,#REF!,"&gt;="&amp;'Display 730 &amp; 1200'!$AN$10,#REF!,"&lt;="&amp;'Display 730 &amp; 1200'!$AN$9))</f>
        <v>#REF!</v>
      </c>
      <c r="E1454" t="e">
        <f>IF($C1454="",0,SUMIFS(#REF!,#REF!,$C1454,#REF!,"&gt;="&amp;'Display 730 &amp; 1200'!$AN$12,#REF!,"&lt;="&amp;'Display 730 &amp; 1200'!$AN$11))</f>
        <v>#REF!</v>
      </c>
    </row>
    <row r="1455" spans="1:5">
      <c r="A1455" t="str">
        <f>IF(INDEX('Display 730 &amp; 1200'!$A:$A,ROW())="","",INDEX('Display 730 &amp; 1200'!$A:$A,ROW()))</f>
        <v>SURABAYA泗水</v>
      </c>
      <c r="B1455" t="str">
        <f>IF(INDEX('Display 730 &amp; 1200'!$B:$B,ROW())="","",INDEX('Display 730 &amp; 1200'!$B:$B,ROW()))</f>
        <v>SRI OKYK WIDIAWATI</v>
      </c>
      <c r="C1455" t="str">
        <f>IF(INDEX('Display 730 &amp; 1200'!$D:$D,ROW())="","",INDEX('Display 730 &amp; 1200'!$D:$D,ROW()))</f>
        <v>BUDURAN_1</v>
      </c>
      <c r="D1455" t="e">
        <f>IF($C1455="",0,SUMIFS(#REF!,#REF!,$C1455,#REF!,"&gt;="&amp;'Display 730 &amp; 1200'!$AN$10,#REF!,"&lt;="&amp;'Display 730 &amp; 1200'!$AN$9))</f>
        <v>#REF!</v>
      </c>
      <c r="E1455" t="e">
        <f>IF($C1455="",0,SUMIFS(#REF!,#REF!,$C1455,#REF!,"&gt;="&amp;'Display 730 &amp; 1200'!$AN$12,#REF!,"&lt;="&amp;'Display 730 &amp; 1200'!$AN$11))</f>
        <v>#REF!</v>
      </c>
    </row>
    <row r="1456" spans="1:5">
      <c r="A1456" t="str">
        <f>IF(INDEX('Display 730 &amp; 1200'!$A:$A,ROW())="","",INDEX('Display 730 &amp; 1200'!$A:$A,ROW()))</f>
        <v>SURABAYA泗水</v>
      </c>
      <c r="B1456" t="str">
        <f>IF(INDEX('Display 730 &amp; 1200'!$B:$B,ROW())="","",INDEX('Display 730 &amp; 1200'!$B:$B,ROW()))</f>
        <v>SRI OKYK WIDIAWATI</v>
      </c>
      <c r="C1456" t="str">
        <f>IF(INDEX('Display 730 &amp; 1200'!$D:$D,ROW())="","",INDEX('Display 730 &amp; 1200'!$D:$D,ROW()))</f>
        <v>WARU_7</v>
      </c>
      <c r="D1456" t="e">
        <f>IF($C1456="",0,SUMIFS(#REF!,#REF!,$C1456,#REF!,"&gt;="&amp;'Display 730 &amp; 1200'!$AN$10,#REF!,"&lt;="&amp;'Display 730 &amp; 1200'!$AN$9))</f>
        <v>#REF!</v>
      </c>
      <c r="E1456" t="e">
        <f>IF($C1456="",0,SUMIFS(#REF!,#REF!,$C1456,#REF!,"&gt;="&amp;'Display 730 &amp; 1200'!$AN$12,#REF!,"&lt;="&amp;'Display 730 &amp; 1200'!$AN$11))</f>
        <v>#REF!</v>
      </c>
    </row>
    <row r="1457" spans="1:5">
      <c r="A1457" t="str">
        <f>IF(INDEX('Display 730 &amp; 1200'!$A:$A,ROW())="","",INDEX('Display 730 &amp; 1200'!$A:$A,ROW()))</f>
        <v>SURABAYA泗水</v>
      </c>
      <c r="B1457" t="str">
        <f>IF(INDEX('Display 730 &amp; 1200'!$B:$B,ROW())="","",INDEX('Display 730 &amp; 1200'!$B:$B,ROW()))</f>
        <v>-</v>
      </c>
      <c r="C1457" t="str">
        <f>IF(INDEX('Display 730 &amp; 1200'!$D:$D,ROW())="","",INDEX('Display 730 &amp; 1200'!$D:$D,ROW()))</f>
        <v>TCSDA003</v>
      </c>
      <c r="D1457" t="e">
        <f>IF($C1457="",0,SUMIFS(#REF!,#REF!,$C1457,#REF!,"&gt;="&amp;'Display 730 &amp; 1200'!$AN$10,#REF!,"&lt;="&amp;'Display 730 &amp; 1200'!$AN$9))</f>
        <v>#REF!</v>
      </c>
      <c r="E1457" t="e">
        <f>IF($C1457="",0,SUMIFS(#REF!,#REF!,$C1457,#REF!,"&gt;="&amp;'Display 730 &amp; 1200'!$AN$12,#REF!,"&lt;="&amp;'Display 730 &amp; 1200'!$AN$11))</f>
        <v>#REF!</v>
      </c>
    </row>
    <row r="1458" spans="1:5">
      <c r="A1458" t="str">
        <f>IF(INDEX('Display 730 &amp; 1200'!$A:$A,ROW())="","",INDEX('Display 730 &amp; 1200'!$A:$A,ROW()))</f>
        <v>SURABAYA泗水</v>
      </c>
      <c r="B1458" t="str">
        <f>IF(INDEX('Display 730 &amp; 1200'!$B:$B,ROW())="","",INDEX('Display 730 &amp; 1200'!$B:$B,ROW()))</f>
        <v>-</v>
      </c>
      <c r="C1458" t="str">
        <f>IF(INDEX('Display 730 &amp; 1200'!$D:$D,ROW())="","",INDEX('Display 730 &amp; 1200'!$D:$D,ROW()))</f>
        <v>TCSPG101</v>
      </c>
      <c r="D1458" t="e">
        <f>IF($C1458="",0,SUMIFS(#REF!,#REF!,$C1458,#REF!,"&gt;="&amp;'Display 730 &amp; 1200'!$AN$10,#REF!,"&lt;="&amp;'Display 730 &amp; 1200'!$AN$9))</f>
        <v>#REF!</v>
      </c>
      <c r="E1458" t="e">
        <f>IF($C1458="",0,SUMIFS(#REF!,#REF!,$C1458,#REF!,"&gt;="&amp;'Display 730 &amp; 1200'!$AN$12,#REF!,"&lt;="&amp;'Display 730 &amp; 1200'!$AN$11))</f>
        <v>#REF!</v>
      </c>
    </row>
    <row r="1459" spans="1:5">
      <c r="A1459" t="str">
        <f>IF(INDEX('Display 730 &amp; 1200'!$A:$A,ROW())="","",INDEX('Display 730 &amp; 1200'!$A:$A,ROW()))</f>
        <v>BALI巴厘</v>
      </c>
      <c r="B1459" t="str">
        <f>IF(INDEX('Display 730 &amp; 1200'!$B:$B,ROW())="","",INDEX('Display 730 &amp; 1200'!$B:$B,ROW()))</f>
        <v>Ika Elfiera Sinaga</v>
      </c>
      <c r="C1459" t="str">
        <f>IF(INDEX('Display 730 &amp; 1200'!$D:$D,ROW())="","",INDEX('Display 730 &amp; 1200'!$D:$D,ROW()))</f>
        <v>CP_SESETAN</v>
      </c>
      <c r="D1459" t="e">
        <f>IF($C1459="",0,SUMIFS(#REF!,#REF!,$C1459,#REF!,"&gt;="&amp;'Display 730 &amp; 1200'!$AN$10,#REF!,"&lt;="&amp;'Display 730 &amp; 1200'!$AN$9))</f>
        <v>#REF!</v>
      </c>
      <c r="E1459" t="e">
        <f>IF($C1459="",0,SUMIFS(#REF!,#REF!,$C1459,#REF!,"&gt;="&amp;'Display 730 &amp; 1200'!$AN$12,#REF!,"&lt;="&amp;'Display 730 &amp; 1200'!$AN$11))</f>
        <v>#REF!</v>
      </c>
    </row>
    <row r="1460" spans="1:5">
      <c r="A1460" t="str">
        <f>IF(INDEX('Display 730 &amp; 1200'!$A:$A,ROW())="","",INDEX('Display 730 &amp; 1200'!$A:$A,ROW()))</f>
        <v>BALI巴厘</v>
      </c>
      <c r="B1460" t="str">
        <f>IF(INDEX('Display 730 &amp; 1200'!$B:$B,ROW())="","",INDEX('Display 730 &amp; 1200'!$B:$B,ROW()))</f>
        <v>Ika Elfiera Sinaga</v>
      </c>
      <c r="C1460" t="str">
        <f>IF(INDEX('Display 730 &amp; 1200'!$D:$D,ROW())="","",INDEX('Display 730 &amp; 1200'!$D:$D,ROW()))</f>
        <v>CP_BULUH_INDAH</v>
      </c>
      <c r="D1460" t="e">
        <f>IF($C1460="",0,SUMIFS(#REF!,#REF!,$C1460,#REF!,"&gt;="&amp;'Display 730 &amp; 1200'!$AN$10,#REF!,"&lt;="&amp;'Display 730 &amp; 1200'!$AN$9))</f>
        <v>#REF!</v>
      </c>
      <c r="E1460" t="e">
        <f>IF($C1460="",0,SUMIFS(#REF!,#REF!,$C1460,#REF!,"&gt;="&amp;'Display 730 &amp; 1200'!$AN$12,#REF!,"&lt;="&amp;'Display 730 &amp; 1200'!$AN$11))</f>
        <v>#REF!</v>
      </c>
    </row>
    <row r="1461" spans="1:5">
      <c r="A1461" t="str">
        <f>IF(INDEX('Display 730 &amp; 1200'!$A:$A,ROW())="","",INDEX('Display 730 &amp; 1200'!$A:$A,ROW()))</f>
        <v>BALI巴厘</v>
      </c>
      <c r="B1461" t="str">
        <f>IF(INDEX('Display 730 &amp; 1200'!$B:$B,ROW())="","",INDEX('Display 730 &amp; 1200'!$B:$B,ROW()))</f>
        <v>I Nyoman Andika Indrananta,S.E.,M.M</v>
      </c>
      <c r="C1461" t="str">
        <f>IF(INDEX('Display 730 &amp; 1200'!$D:$D,ROW())="","",INDEX('Display 730 &amp; 1200'!$D:$D,ROW()))</f>
        <v>SINGARAJA</v>
      </c>
      <c r="D1461" t="e">
        <f>IF($C1461="",0,SUMIFS(#REF!,#REF!,$C1461,#REF!,"&gt;="&amp;'Display 730 &amp; 1200'!$AN$10,#REF!,"&lt;="&amp;'Display 730 &amp; 1200'!$AN$9))</f>
        <v>#REF!</v>
      </c>
      <c r="E1461" t="e">
        <f>IF($C1461="",0,SUMIFS(#REF!,#REF!,$C1461,#REF!,"&gt;="&amp;'Display 730 &amp; 1200'!$AN$12,#REF!,"&lt;="&amp;'Display 730 &amp; 1200'!$AN$11))</f>
        <v>#REF!</v>
      </c>
    </row>
    <row r="1462" spans="1:5">
      <c r="A1462" t="str">
        <f>IF(INDEX('Display 730 &amp; 1200'!$A:$A,ROW())="","",INDEX('Display 730 &amp; 1200'!$A:$A,ROW()))</f>
        <v>BALI巴厘</v>
      </c>
      <c r="B1462" t="str">
        <f>IF(INDEX('Display 730 &amp; 1200'!$B:$B,ROW())="","",INDEX('Display 730 &amp; 1200'!$B:$B,ROW()))</f>
        <v>Ika Elfiera Sinaga</v>
      </c>
      <c r="C1462" t="str">
        <f>IF(INDEX('Display 730 &amp; 1200'!$D:$D,ROW())="","",INDEX('Display 730 &amp; 1200'!$D:$D,ROW()))</f>
        <v>CP_LETDA_MADE_PUTRA</v>
      </c>
      <c r="D1462" t="e">
        <f>IF($C1462="",0,SUMIFS(#REF!,#REF!,$C1462,#REF!,"&gt;="&amp;'Display 730 &amp; 1200'!$AN$10,#REF!,"&lt;="&amp;'Display 730 &amp; 1200'!$AN$9))</f>
        <v>#REF!</v>
      </c>
      <c r="E1462" t="e">
        <f>IF($C1462="",0,SUMIFS(#REF!,#REF!,$C1462,#REF!,"&gt;="&amp;'Display 730 &amp; 1200'!$AN$12,#REF!,"&lt;="&amp;'Display 730 &amp; 1200'!$AN$11))</f>
        <v>#REF!</v>
      </c>
    </row>
    <row r="1463" spans="1:5">
      <c r="A1463" t="str">
        <f>IF(INDEX('Display 730 &amp; 1200'!$A:$A,ROW())="","",INDEX('Display 730 &amp; 1200'!$A:$A,ROW()))</f>
        <v>BALI巴厘</v>
      </c>
      <c r="B1463" t="str">
        <f>IF(INDEX('Display 730 &amp; 1200'!$B:$B,ROW())="","",INDEX('Display 730 &amp; 1200'!$B:$B,ROW()))</f>
        <v>Ika Elfiera Sinaga</v>
      </c>
      <c r="C1463" t="str">
        <f>IF(INDEX('Display 730 &amp; 1200'!$D:$D,ROW())="","",INDEX('Display 730 &amp; 1200'!$D:$D,ROW()))</f>
        <v>BATUKARU</v>
      </c>
      <c r="D1463" t="e">
        <f>IF($C1463="",0,SUMIFS(#REF!,#REF!,$C1463,#REF!,"&gt;="&amp;'Display 730 &amp; 1200'!$AN$10,#REF!,"&lt;="&amp;'Display 730 &amp; 1200'!$AN$9))</f>
        <v>#REF!</v>
      </c>
      <c r="E1463" t="e">
        <f>IF($C1463="",0,SUMIFS(#REF!,#REF!,$C1463,#REF!,"&gt;="&amp;'Display 730 &amp; 1200'!$AN$12,#REF!,"&lt;="&amp;'Display 730 &amp; 1200'!$AN$11))</f>
        <v>#REF!</v>
      </c>
    </row>
    <row r="1464" spans="1:5">
      <c r="A1464" t="str">
        <f>IF(INDEX('Display 730 &amp; 1200'!$A:$A,ROW())="","",INDEX('Display 730 &amp; 1200'!$A:$A,ROW()))</f>
        <v>BALI巴厘</v>
      </c>
      <c r="B1464" t="str">
        <f>IF(INDEX('Display 730 &amp; 1200'!$B:$B,ROW())="","",INDEX('Display 730 &amp; 1200'!$B:$B,ROW()))</f>
        <v>Ika Elfiera Sinaga</v>
      </c>
      <c r="C1464" t="str">
        <f>IF(INDEX('Display 730 &amp; 1200'!$D:$D,ROW())="","",INDEX('Display 730 &amp; 1200'!$D:$D,ROW()))</f>
        <v>CP_PATIH_NAMBI</v>
      </c>
      <c r="D1464" t="e">
        <f>IF($C1464="",0,SUMIFS(#REF!,#REF!,$C1464,#REF!,"&gt;="&amp;'Display 730 &amp; 1200'!$AN$10,#REF!,"&lt;="&amp;'Display 730 &amp; 1200'!$AN$9))</f>
        <v>#REF!</v>
      </c>
      <c r="E1464" t="e">
        <f>IF($C1464="",0,SUMIFS(#REF!,#REF!,$C1464,#REF!,"&gt;="&amp;'Display 730 &amp; 1200'!$AN$12,#REF!,"&lt;="&amp;'Display 730 &amp; 1200'!$AN$11))</f>
        <v>#REF!</v>
      </c>
    </row>
    <row r="1465" spans="1:5">
      <c r="A1465" t="str">
        <f>IF(INDEX('Display 730 &amp; 1200'!$A:$A,ROW())="","",INDEX('Display 730 &amp; 1200'!$A:$A,ROW()))</f>
        <v>BALI巴厘</v>
      </c>
      <c r="B1465" t="str">
        <f>IF(INDEX('Display 730 &amp; 1200'!$B:$B,ROW())="","",INDEX('Display 730 &amp; 1200'!$B:$B,ROW()))</f>
        <v>Ika Elfiera Sinaga</v>
      </c>
      <c r="C1465" t="str">
        <f>IF(INDEX('Display 730 &amp; 1200'!$D:$D,ROW())="","",INDEX('Display 730 &amp; 1200'!$D:$D,ROW()))</f>
        <v>CP_PULAU_NIAS</v>
      </c>
      <c r="D1465" t="e">
        <f>IF($C1465="",0,SUMIFS(#REF!,#REF!,$C1465,#REF!,"&gt;="&amp;'Display 730 &amp; 1200'!$AN$10,#REF!,"&lt;="&amp;'Display 730 &amp; 1200'!$AN$9))</f>
        <v>#REF!</v>
      </c>
      <c r="E1465" t="e">
        <f>IF($C1465="",0,SUMIFS(#REF!,#REF!,$C1465,#REF!,"&gt;="&amp;'Display 730 &amp; 1200'!$AN$12,#REF!,"&lt;="&amp;'Display 730 &amp; 1200'!$AN$11))</f>
        <v>#REF!</v>
      </c>
    </row>
    <row r="1466" spans="1:5">
      <c r="A1466" t="str">
        <f>IF(INDEX('Display 730 &amp; 1200'!$A:$A,ROW())="","",INDEX('Display 730 &amp; 1200'!$A:$A,ROW()))</f>
        <v>BALI巴厘</v>
      </c>
      <c r="B1466" t="str">
        <f>IF(INDEX('Display 730 &amp; 1200'!$B:$B,ROW())="","",INDEX('Display 730 &amp; 1200'!$B:$B,ROW()))</f>
        <v>Ida I Dewa Agung Santawya</v>
      </c>
      <c r="C1466" t="str">
        <f>IF(INDEX('Display 730 &amp; 1200'!$D:$D,ROW())="","",INDEX('Display 730 &amp; 1200'!$D:$D,ROW()))</f>
        <v>CP_BATUBULAN</v>
      </c>
      <c r="D1466" t="e">
        <f>IF($C1466="",0,SUMIFS(#REF!,#REF!,$C1466,#REF!,"&gt;="&amp;'Display 730 &amp; 1200'!$AN$10,#REF!,"&lt;="&amp;'Display 730 &amp; 1200'!$AN$9))</f>
        <v>#REF!</v>
      </c>
      <c r="E1466" t="e">
        <f>IF($C1466="",0,SUMIFS(#REF!,#REF!,$C1466,#REF!,"&gt;="&amp;'Display 730 &amp; 1200'!$AN$12,#REF!,"&lt;="&amp;'Display 730 &amp; 1200'!$AN$11))</f>
        <v>#REF!</v>
      </c>
    </row>
    <row r="1467" spans="1:5">
      <c r="A1467" t="str">
        <f>IF(INDEX('Display 730 &amp; 1200'!$A:$A,ROW())="","",INDEX('Display 730 &amp; 1200'!$A:$A,ROW()))</f>
        <v>BALI巴厘</v>
      </c>
      <c r="B1467" t="str">
        <f>IF(INDEX('Display 730 &amp; 1200'!$B:$B,ROW())="","",INDEX('Display 730 &amp; 1200'!$B:$B,ROW()))</f>
        <v>Ika Elfiera Sinaga</v>
      </c>
      <c r="C1467" t="str">
        <f>IF(INDEX('Display 730 &amp; 1200'!$D:$D,ROW())="","",INDEX('Display 730 &amp; 1200'!$D:$D,ROW()))</f>
        <v>CP_NANGKA</v>
      </c>
      <c r="D1467" t="e">
        <f>IF($C1467="",0,SUMIFS(#REF!,#REF!,$C1467,#REF!,"&gt;="&amp;'Display 730 &amp; 1200'!$AN$10,#REF!,"&lt;="&amp;'Display 730 &amp; 1200'!$AN$9))</f>
        <v>#REF!</v>
      </c>
      <c r="E1467" t="e">
        <f>IF($C1467="",0,SUMIFS(#REF!,#REF!,$C1467,#REF!,"&gt;="&amp;'Display 730 &amp; 1200'!$AN$12,#REF!,"&lt;="&amp;'Display 730 &amp; 1200'!$AN$11))</f>
        <v>#REF!</v>
      </c>
    </row>
    <row r="1468" spans="1:5">
      <c r="A1468" t="str">
        <f>IF(INDEX('Display 730 &amp; 1200'!$A:$A,ROW())="","",INDEX('Display 730 &amp; 1200'!$A:$A,ROW()))</f>
        <v>BALI巴厘</v>
      </c>
      <c r="B1468" t="str">
        <f>IF(INDEX('Display 730 &amp; 1200'!$B:$B,ROW())="","",INDEX('Display 730 &amp; 1200'!$B:$B,ROW()))</f>
        <v>Komang Astra Putra Gunawan</v>
      </c>
      <c r="C1468" t="str">
        <f>IF(INDEX('Display 730 &amp; 1200'!$D:$D,ROW())="","",INDEX('Display 730 &amp; 1200'!$D:$D,ROW()))</f>
        <v>BLAMBANGAN</v>
      </c>
      <c r="D1468" t="e">
        <f>IF($C1468="",0,SUMIFS(#REF!,#REF!,$C1468,#REF!,"&gt;="&amp;'Display 730 &amp; 1200'!$AN$10,#REF!,"&lt;="&amp;'Display 730 &amp; 1200'!$AN$9))</f>
        <v>#REF!</v>
      </c>
      <c r="E1468" t="e">
        <f>IF($C1468="",0,SUMIFS(#REF!,#REF!,$C1468,#REF!,"&gt;="&amp;'Display 730 &amp; 1200'!$AN$12,#REF!,"&lt;="&amp;'Display 730 &amp; 1200'!$AN$11))</f>
        <v>#REF!</v>
      </c>
    </row>
    <row r="1469" spans="1:5">
      <c r="A1469" t="str">
        <f>IF(INDEX('Display 730 &amp; 1200'!$A:$A,ROW())="","",INDEX('Display 730 &amp; 1200'!$A:$A,ROW()))</f>
        <v>BALI巴厘</v>
      </c>
      <c r="B1469" t="str">
        <f>IF(INDEX('Display 730 &amp; 1200'!$B:$B,ROW())="","",INDEX('Display 730 &amp; 1200'!$B:$B,ROW()))</f>
        <v>Ika Elfiera Sinaga</v>
      </c>
      <c r="C1469" t="str">
        <f>IF(INDEX('Display 730 &amp; 1200'!$D:$D,ROW())="","",INDEX('Display 730 &amp; 1200'!$D:$D,ROW()))</f>
        <v>CP_TANGKUBAN_PERAHU</v>
      </c>
      <c r="D1469" t="e">
        <f>IF($C1469="",0,SUMIFS(#REF!,#REF!,$C1469,#REF!,"&gt;="&amp;'Display 730 &amp; 1200'!$AN$10,#REF!,"&lt;="&amp;'Display 730 &amp; 1200'!$AN$9))</f>
        <v>#REF!</v>
      </c>
      <c r="E1469" t="e">
        <f>IF($C1469="",0,SUMIFS(#REF!,#REF!,$C1469,#REF!,"&gt;="&amp;'Display 730 &amp; 1200'!$AN$12,#REF!,"&lt;="&amp;'Display 730 &amp; 1200'!$AN$11))</f>
        <v>#REF!</v>
      </c>
    </row>
    <row r="1470" spans="1:5">
      <c r="A1470" t="str">
        <f>IF(INDEX('Display 730 &amp; 1200'!$A:$A,ROW())="","",INDEX('Display 730 &amp; 1200'!$A:$A,ROW()))</f>
        <v>BALI巴厘</v>
      </c>
      <c r="B1470" t="str">
        <f>IF(INDEX('Display 730 &amp; 1200'!$B:$B,ROW())="","",INDEX('Display 730 &amp; 1200'!$B:$B,ROW()))</f>
        <v>Ida I Dewa Agung Santawya</v>
      </c>
      <c r="C1470" t="str">
        <f>IF(INDEX('Display 730 &amp; 1200'!$D:$D,ROW())="","",INDEX('Display 730 &amp; 1200'!$D:$D,ROW()))</f>
        <v>CP_MADE_LEBAH</v>
      </c>
      <c r="D1470" t="e">
        <f>IF($C1470="",0,SUMIFS(#REF!,#REF!,$C1470,#REF!,"&gt;="&amp;'Display 730 &amp; 1200'!$AN$10,#REF!,"&lt;="&amp;'Display 730 &amp; 1200'!$AN$9))</f>
        <v>#REF!</v>
      </c>
      <c r="E1470" t="e">
        <f>IF($C1470="",0,SUMIFS(#REF!,#REF!,$C1470,#REF!,"&gt;="&amp;'Display 730 &amp; 1200'!$AN$12,#REF!,"&lt;="&amp;'Display 730 &amp; 1200'!$AN$11))</f>
        <v>#REF!</v>
      </c>
    </row>
    <row r="1471" spans="1:5">
      <c r="A1471" t="str">
        <f>IF(INDEX('Display 730 &amp; 1200'!$A:$A,ROW())="","",INDEX('Display 730 &amp; 1200'!$A:$A,ROW()))</f>
        <v>BALI巴厘</v>
      </c>
      <c r="B1471" t="str">
        <f>IF(INDEX('Display 730 &amp; 1200'!$B:$B,ROW())="","",INDEX('Display 730 &amp; 1200'!$B:$B,ROW()))</f>
        <v>Ika Elfiera Sinaga</v>
      </c>
      <c r="C1471" t="str">
        <f>IF(INDEX('Display 730 &amp; 1200'!$D:$D,ROW())="","",INDEX('Display 730 &amp; 1200'!$D:$D,ROW()))</f>
        <v>CP_WR_SUPRATMAN</v>
      </c>
      <c r="D1471" t="e">
        <f>IF($C1471="",0,SUMIFS(#REF!,#REF!,$C1471,#REF!,"&gt;="&amp;'Display 730 &amp; 1200'!$AN$10,#REF!,"&lt;="&amp;'Display 730 &amp; 1200'!$AN$9))</f>
        <v>#REF!</v>
      </c>
      <c r="E1471" t="e">
        <f>IF($C1471="",0,SUMIFS(#REF!,#REF!,$C1471,#REF!,"&gt;="&amp;'Display 730 &amp; 1200'!$AN$12,#REF!,"&lt;="&amp;'Display 730 &amp; 1200'!$AN$11))</f>
        <v>#REF!</v>
      </c>
    </row>
    <row r="1472" spans="1:5">
      <c r="A1472" t="str">
        <f>IF(INDEX('Display 730 &amp; 1200'!$A:$A,ROW())="","",INDEX('Display 730 &amp; 1200'!$A:$A,ROW()))</f>
        <v>BALI巴厘</v>
      </c>
      <c r="B1472" t="str">
        <f>IF(INDEX('Display 730 &amp; 1200'!$B:$B,ROW())="","",INDEX('Display 730 &amp; 1200'!$B:$B,ROW()))</f>
        <v>Ika Elfiera Sinaga</v>
      </c>
      <c r="C1472" t="str">
        <f>IF(INDEX('Display 730 &amp; 1200'!$D:$D,ROW())="","",INDEX('Display 730 &amp; 1200'!$D:$D,ROW()))</f>
        <v>CP_BUANA_RAYA</v>
      </c>
      <c r="D1472" t="e">
        <f>IF($C1472="",0,SUMIFS(#REF!,#REF!,$C1472,#REF!,"&gt;="&amp;'Display 730 &amp; 1200'!$AN$10,#REF!,"&lt;="&amp;'Display 730 &amp; 1200'!$AN$9))</f>
        <v>#REF!</v>
      </c>
      <c r="E1472" t="e">
        <f>IF($C1472="",0,SUMIFS(#REF!,#REF!,$C1472,#REF!,"&gt;="&amp;'Display 730 &amp; 1200'!$AN$12,#REF!,"&lt;="&amp;'Display 730 &amp; 1200'!$AN$11))</f>
        <v>#REF!</v>
      </c>
    </row>
    <row r="1473" spans="1:5">
      <c r="A1473" t="str">
        <f>IF(INDEX('Display 730 &amp; 1200'!$A:$A,ROW())="","",INDEX('Display 730 &amp; 1200'!$A:$A,ROW()))</f>
        <v>BALI巴厘</v>
      </c>
      <c r="B1473" t="str">
        <f>IF(INDEX('Display 730 &amp; 1200'!$B:$B,ROW())="","",INDEX('Display 730 &amp; 1200'!$B:$B,ROW()))</f>
        <v>Ida I Dewa Agung Santawya</v>
      </c>
      <c r="C1473" t="str">
        <f>IF(INDEX('Display 730 &amp; 1200'!$D:$D,ROW())="","",INDEX('Display 730 &amp; 1200'!$D:$D,ROW()))</f>
        <v>CP_SEBATU</v>
      </c>
      <c r="D1473" t="e">
        <f>IF($C1473="",0,SUMIFS(#REF!,#REF!,$C1473,#REF!,"&gt;="&amp;'Display 730 &amp; 1200'!$AN$10,#REF!,"&lt;="&amp;'Display 730 &amp; 1200'!$AN$9))</f>
        <v>#REF!</v>
      </c>
      <c r="E1473" t="e">
        <f>IF($C1473="",0,SUMIFS(#REF!,#REF!,$C1473,#REF!,"&gt;="&amp;'Display 730 &amp; 1200'!$AN$12,#REF!,"&lt;="&amp;'Display 730 &amp; 1200'!$AN$11))</f>
        <v>#REF!</v>
      </c>
    </row>
    <row r="1474" spans="1:5">
      <c r="A1474" t="str">
        <f>IF(INDEX('Display 730 &amp; 1200'!$A:$A,ROW())="","",INDEX('Display 730 &amp; 1200'!$A:$A,ROW()))</f>
        <v>BALI巴厘</v>
      </c>
      <c r="B1474" t="str">
        <f>IF(INDEX('Display 730 &amp; 1200'!$B:$B,ROW())="","",INDEX('Display 730 &amp; 1200'!$B:$B,ROW()))</f>
        <v>I Nyoman Andika Indrananta,S.E.,M.M</v>
      </c>
      <c r="C1474" t="str">
        <f>IF(INDEX('Display 730 &amp; 1200'!$D:$D,ROW())="","",INDEX('Display 730 &amp; 1200'!$D:$D,ROW()))</f>
        <v>CP_UDAYANA</v>
      </c>
      <c r="D1474" t="e">
        <f>IF($C1474="",0,SUMIFS(#REF!,#REF!,$C1474,#REF!,"&gt;="&amp;'Display 730 &amp; 1200'!$AN$10,#REF!,"&lt;="&amp;'Display 730 &amp; 1200'!$AN$9))</f>
        <v>#REF!</v>
      </c>
      <c r="E1474" t="e">
        <f>IF($C1474="",0,SUMIFS(#REF!,#REF!,$C1474,#REF!,"&gt;="&amp;'Display 730 &amp; 1200'!$AN$12,#REF!,"&lt;="&amp;'Display 730 &amp; 1200'!$AN$11))</f>
        <v>#REF!</v>
      </c>
    </row>
    <row r="1475" spans="1:5">
      <c r="A1475" t="str">
        <f>IF(INDEX('Display 730 &amp; 1200'!$A:$A,ROW())="","",INDEX('Display 730 &amp; 1200'!$A:$A,ROW()))</f>
        <v>BALI巴厘</v>
      </c>
      <c r="B1475" t="str">
        <f>IF(INDEX('Display 730 &amp; 1200'!$B:$B,ROW())="","",INDEX('Display 730 &amp; 1200'!$B:$B,ROW()))</f>
        <v>Ika Elfiera Sinaga</v>
      </c>
      <c r="C1475" t="str">
        <f>IF(INDEX('Display 730 &amp; 1200'!$D:$D,ROW())="","",INDEX('Display 730 &amp; 1200'!$D:$D,ROW()))</f>
        <v>SAELUS</v>
      </c>
      <c r="D1475" t="e">
        <f>IF($C1475="",0,SUMIFS(#REF!,#REF!,$C1475,#REF!,"&gt;="&amp;'Display 730 &amp; 1200'!$AN$10,#REF!,"&lt;="&amp;'Display 730 &amp; 1200'!$AN$9))</f>
        <v>#REF!</v>
      </c>
      <c r="E1475" t="e">
        <f>IF($C1475="",0,SUMIFS(#REF!,#REF!,$C1475,#REF!,"&gt;="&amp;'Display 730 &amp; 1200'!$AN$12,#REF!,"&lt;="&amp;'Display 730 &amp; 1200'!$AN$11))</f>
        <v>#REF!</v>
      </c>
    </row>
    <row r="1476" spans="1:5">
      <c r="A1476" t="str">
        <f>IF(INDEX('Display 730 &amp; 1200'!$A:$A,ROW())="","",INDEX('Display 730 &amp; 1200'!$A:$A,ROW()))</f>
        <v>BALI巴厘</v>
      </c>
      <c r="B1476" t="str">
        <f>IF(INDEX('Display 730 &amp; 1200'!$B:$B,ROW())="","",INDEX('Display 730 &amp; 1200'!$B:$B,ROW()))</f>
        <v>Ida I Dewa Agung Santawya</v>
      </c>
      <c r="C1476" t="str">
        <f>IF(INDEX('Display 730 &amp; 1200'!$D:$D,ROW())="","",INDEX('Display 730 &amp; 1200'!$D:$D,ROW()))</f>
        <v>CP_DALUNG</v>
      </c>
      <c r="D1476" t="e">
        <f>IF($C1476="",0,SUMIFS(#REF!,#REF!,$C1476,#REF!,"&gt;="&amp;'Display 730 &amp; 1200'!$AN$10,#REF!,"&lt;="&amp;'Display 730 &amp; 1200'!$AN$9))</f>
        <v>#REF!</v>
      </c>
      <c r="E1476" t="e">
        <f>IF($C1476="",0,SUMIFS(#REF!,#REF!,$C1476,#REF!,"&gt;="&amp;'Display 730 &amp; 1200'!$AN$12,#REF!,"&lt;="&amp;'Display 730 &amp; 1200'!$AN$11))</f>
        <v>#REF!</v>
      </c>
    </row>
    <row r="1477" spans="1:5">
      <c r="A1477" t="str">
        <f>IF(INDEX('Display 730 &amp; 1200'!$A:$A,ROW())="","",INDEX('Display 730 &amp; 1200'!$A:$A,ROW()))</f>
        <v>BALI巴厘</v>
      </c>
      <c r="B1477" t="str">
        <f>IF(INDEX('Display 730 &amp; 1200'!$B:$B,ROW())="","",INDEX('Display 730 &amp; 1200'!$B:$B,ROW()))</f>
        <v>Ika Elfiera Sinaga</v>
      </c>
      <c r="C1477" t="str">
        <f>IF(INDEX('Display 730 &amp; 1200'!$D:$D,ROW())="","",INDEX('Display 730 &amp; 1200'!$D:$D,ROW()))</f>
        <v>CP_GATSU_TENGAH</v>
      </c>
      <c r="D1477" t="e">
        <f>IF($C1477="",0,SUMIFS(#REF!,#REF!,$C1477,#REF!,"&gt;="&amp;'Display 730 &amp; 1200'!$AN$10,#REF!,"&lt;="&amp;'Display 730 &amp; 1200'!$AN$9))</f>
        <v>#REF!</v>
      </c>
      <c r="E1477" t="e">
        <f>IF($C1477="",0,SUMIFS(#REF!,#REF!,$C1477,#REF!,"&gt;="&amp;'Display 730 &amp; 1200'!$AN$12,#REF!,"&lt;="&amp;'Display 730 &amp; 1200'!$AN$11))</f>
        <v>#REF!</v>
      </c>
    </row>
    <row r="1478" spans="1:5">
      <c r="A1478" t="str">
        <f>IF(INDEX('Display 730 &amp; 1200'!$A:$A,ROW())="","",INDEX('Display 730 &amp; 1200'!$A:$A,ROW()))</f>
        <v>BALI巴厘</v>
      </c>
      <c r="B1478" t="str">
        <f>IF(INDEX('Display 730 &amp; 1200'!$B:$B,ROW())="","",INDEX('Display 730 &amp; 1200'!$B:$B,ROW()))</f>
        <v>Blue</v>
      </c>
      <c r="C1478" t="str">
        <f>IF(INDEX('Display 730 &amp; 1200'!$D:$D,ROW())="","",INDEX('Display 730 &amp; 1200'!$D:$D,ROW()))</f>
        <v>CP_GANTI</v>
      </c>
      <c r="D1478" t="e">
        <f>IF($C1478="",0,SUMIFS(#REF!,#REF!,$C1478,#REF!,"&gt;="&amp;'Display 730 &amp; 1200'!$AN$10,#REF!,"&lt;="&amp;'Display 730 &amp; 1200'!$AN$9))</f>
        <v>#REF!</v>
      </c>
      <c r="E1478" t="e">
        <f>IF($C1478="",0,SUMIFS(#REF!,#REF!,$C1478,#REF!,"&gt;="&amp;'Display 730 &amp; 1200'!$AN$12,#REF!,"&lt;="&amp;'Display 730 &amp; 1200'!$AN$11))</f>
        <v>#REF!</v>
      </c>
    </row>
    <row r="1479" spans="1:5">
      <c r="A1479" t="str">
        <f>IF(INDEX('Display 730 &amp; 1200'!$A:$A,ROW())="","",INDEX('Display 730 &amp; 1200'!$A:$A,ROW()))</f>
        <v>BALI巴厘</v>
      </c>
      <c r="B1479" t="str">
        <f>IF(INDEX('Display 730 &amp; 1200'!$B:$B,ROW())="","",INDEX('Display 730 &amp; 1200'!$B:$B,ROW()))</f>
        <v>I Nyoman Andika Indrananta,S.E.,M.M</v>
      </c>
      <c r="C1479" t="str">
        <f>IF(INDEX('Display 730 &amp; 1200'!$D:$D,ROW())="","",INDEX('Display 730 &amp; 1200'!$D:$D,ROW()))</f>
        <v>CP_KALIUNTU</v>
      </c>
      <c r="D1479" t="e">
        <f>IF($C1479="",0,SUMIFS(#REF!,#REF!,$C1479,#REF!,"&gt;="&amp;'Display 730 &amp; 1200'!$AN$10,#REF!,"&lt;="&amp;'Display 730 &amp; 1200'!$AN$9))</f>
        <v>#REF!</v>
      </c>
      <c r="E1479" t="e">
        <f>IF($C1479="",0,SUMIFS(#REF!,#REF!,$C1479,#REF!,"&gt;="&amp;'Display 730 &amp; 1200'!$AN$12,#REF!,"&lt;="&amp;'Display 730 &amp; 1200'!$AN$11))</f>
        <v>#REF!</v>
      </c>
    </row>
    <row r="1480" spans="1:5">
      <c r="A1480" t="str">
        <f>IF(INDEX('Display 730 &amp; 1200'!$A:$A,ROW())="","",INDEX('Display 730 &amp; 1200'!$A:$A,ROW()))</f>
        <v>BALI巴厘</v>
      </c>
      <c r="B1480" t="str">
        <f>IF(INDEX('Display 730 &amp; 1200'!$B:$B,ROW())="","",INDEX('Display 730 &amp; 1200'!$B:$B,ROW()))</f>
        <v>Ika Elfiera Sinaga</v>
      </c>
      <c r="C1480" t="str">
        <f>IF(INDEX('Display 730 &amp; 1200'!$D:$D,ROW())="","",INDEX('Display 730 &amp; 1200'!$D:$D,ROW()))</f>
        <v>CP_TUKAD_YEH_AYA</v>
      </c>
      <c r="D1480" t="e">
        <f>IF($C1480="",0,SUMIFS(#REF!,#REF!,$C1480,#REF!,"&gt;="&amp;'Display 730 &amp; 1200'!$AN$10,#REF!,"&lt;="&amp;'Display 730 &amp; 1200'!$AN$9))</f>
        <v>#REF!</v>
      </c>
      <c r="E1480" t="e">
        <f>IF($C1480="",0,SUMIFS(#REF!,#REF!,$C1480,#REF!,"&gt;="&amp;'Display 730 &amp; 1200'!$AN$12,#REF!,"&lt;="&amp;'Display 730 &amp; 1200'!$AN$11))</f>
        <v>#REF!</v>
      </c>
    </row>
    <row r="1481" spans="1:5">
      <c r="A1481" t="str">
        <f>IF(INDEX('Display 730 &amp; 1200'!$A:$A,ROW())="","",INDEX('Display 730 &amp; 1200'!$A:$A,ROW()))</f>
        <v>BALI巴厘</v>
      </c>
      <c r="B1481" t="str">
        <f>IF(INDEX('Display 730 &amp; 1200'!$B:$B,ROW())="","",INDEX('Display 730 &amp; 1200'!$B:$B,ROW()))</f>
        <v>Ida I Dewa Agung Santawya</v>
      </c>
      <c r="C1481" t="str">
        <f>IF(INDEX('Display 730 &amp; 1200'!$D:$D,ROW())="","",INDEX('Display 730 &amp; 1200'!$D:$D,ROW()))</f>
        <v>CP_ASEMAN</v>
      </c>
      <c r="D1481" t="e">
        <f>IF($C1481="",0,SUMIFS(#REF!,#REF!,$C1481,#REF!,"&gt;="&amp;'Display 730 &amp; 1200'!$AN$10,#REF!,"&lt;="&amp;'Display 730 &amp; 1200'!$AN$9))</f>
        <v>#REF!</v>
      </c>
      <c r="E1481" t="e">
        <f>IF($C1481="",0,SUMIFS(#REF!,#REF!,$C1481,#REF!,"&gt;="&amp;'Display 730 &amp; 1200'!$AN$12,#REF!,"&lt;="&amp;'Display 730 &amp; 1200'!$AN$11))</f>
        <v>#REF!</v>
      </c>
    </row>
    <row r="1482" spans="1:5">
      <c r="A1482" t="str">
        <f>IF(INDEX('Display 730 &amp; 1200'!$A:$A,ROW())="","",INDEX('Display 730 &amp; 1200'!$A:$A,ROW()))</f>
        <v>BALI巴厘</v>
      </c>
      <c r="B1482" t="str">
        <f>IF(INDEX('Display 730 &amp; 1200'!$B:$B,ROW())="","",INDEX('Display 730 &amp; 1200'!$B:$B,ROW()))</f>
        <v>Ida I Dewa Agung Santawya</v>
      </c>
      <c r="C1482" t="str">
        <f>IF(INDEX('Display 730 &amp; 1200'!$D:$D,ROW())="","",INDEX('Display 730 &amp; 1200'!$D:$D,ROW()))</f>
        <v>CP_BUDUK_TENGAH</v>
      </c>
      <c r="D1482" t="e">
        <f>IF($C1482="",0,SUMIFS(#REF!,#REF!,$C1482,#REF!,"&gt;="&amp;'Display 730 &amp; 1200'!$AN$10,#REF!,"&lt;="&amp;'Display 730 &amp; 1200'!$AN$9))</f>
        <v>#REF!</v>
      </c>
      <c r="E1482" t="e">
        <f>IF($C1482="",0,SUMIFS(#REF!,#REF!,$C1482,#REF!,"&gt;="&amp;'Display 730 &amp; 1200'!$AN$12,#REF!,"&lt;="&amp;'Display 730 &amp; 1200'!$AN$11))</f>
        <v>#REF!</v>
      </c>
    </row>
    <row r="1483" spans="1:5">
      <c r="A1483" t="str">
        <f>IF(INDEX('Display 730 &amp; 1200'!$A:$A,ROW())="","",INDEX('Display 730 &amp; 1200'!$A:$A,ROW()))</f>
        <v>BALI巴厘</v>
      </c>
      <c r="B1483" t="str">
        <f>IF(INDEX('Display 730 &amp; 1200'!$B:$B,ROW())="","",INDEX('Display 730 &amp; 1200'!$B:$B,ROW()))</f>
        <v>Blue</v>
      </c>
      <c r="C1483" t="str">
        <f>IF(INDEX('Display 730 &amp; 1200'!$D:$D,ROW())="","",INDEX('Display 730 &amp; 1200'!$D:$D,ROW()))</f>
        <v>CP_MASBAGIK_UTARA</v>
      </c>
      <c r="D1483" t="e">
        <f>IF($C1483="",0,SUMIFS(#REF!,#REF!,$C1483,#REF!,"&gt;="&amp;'Display 730 &amp; 1200'!$AN$10,#REF!,"&lt;="&amp;'Display 730 &amp; 1200'!$AN$9))</f>
        <v>#REF!</v>
      </c>
      <c r="E1483" t="e">
        <f>IF($C1483="",0,SUMIFS(#REF!,#REF!,$C1483,#REF!,"&gt;="&amp;'Display 730 &amp; 1200'!$AN$12,#REF!,"&lt;="&amp;'Display 730 &amp; 1200'!$AN$11))</f>
        <v>#REF!</v>
      </c>
    </row>
    <row r="1484" spans="1:5">
      <c r="A1484" t="str">
        <f>IF(INDEX('Display 730 &amp; 1200'!$A:$A,ROW())="","",INDEX('Display 730 &amp; 1200'!$A:$A,ROW()))</f>
        <v>BALI巴厘</v>
      </c>
      <c r="B1484" t="str">
        <f>IF(INDEX('Display 730 &amp; 1200'!$B:$B,ROW())="","",INDEX('Display 730 &amp; 1200'!$B:$B,ROW()))</f>
        <v>Komang Astra Putra Gunawan</v>
      </c>
      <c r="C1484" t="str">
        <f>IF(INDEX('Display 730 &amp; 1200'!$D:$D,ROW())="","",INDEX('Display 730 &amp; 1200'!$D:$D,ROW()))</f>
        <v>CP_KESAMBI_1</v>
      </c>
      <c r="D1484" t="e">
        <f>IF($C1484="",0,SUMIFS(#REF!,#REF!,$C1484,#REF!,"&gt;="&amp;'Display 730 &amp; 1200'!$AN$10,#REF!,"&lt;="&amp;'Display 730 &amp; 1200'!$AN$9))</f>
        <v>#REF!</v>
      </c>
      <c r="E1484" t="e">
        <f>IF($C1484="",0,SUMIFS(#REF!,#REF!,$C1484,#REF!,"&gt;="&amp;'Display 730 &amp; 1200'!$AN$12,#REF!,"&lt;="&amp;'Display 730 &amp; 1200'!$AN$11))</f>
        <v>#REF!</v>
      </c>
    </row>
    <row r="1485" spans="1:5">
      <c r="A1485" t="str">
        <f>IF(INDEX('Display 730 &amp; 1200'!$A:$A,ROW())="","",INDEX('Display 730 &amp; 1200'!$A:$A,ROW()))</f>
        <v>BALI巴厘</v>
      </c>
      <c r="B1485" t="str">
        <f>IF(INDEX('Display 730 &amp; 1200'!$B:$B,ROW())="","",INDEX('Display 730 &amp; 1200'!$B:$B,ROW()))</f>
        <v>Blue</v>
      </c>
      <c r="C1485" t="str">
        <f>IF(INDEX('Display 730 &amp; 1200'!$D:$D,ROW())="","",INDEX('Display 730 &amp; 1200'!$D:$D,ROW()))</f>
        <v>CP_PANJITILAR_NEGARA</v>
      </c>
      <c r="D1485" t="e">
        <f>IF($C1485="",0,SUMIFS(#REF!,#REF!,$C1485,#REF!,"&gt;="&amp;'Display 730 &amp; 1200'!$AN$10,#REF!,"&lt;="&amp;'Display 730 &amp; 1200'!$AN$9))</f>
        <v>#REF!</v>
      </c>
      <c r="E1485" t="e">
        <f>IF($C1485="",0,SUMIFS(#REF!,#REF!,$C1485,#REF!,"&gt;="&amp;'Display 730 &amp; 1200'!$AN$12,#REF!,"&lt;="&amp;'Display 730 &amp; 1200'!$AN$11))</f>
        <v>#REF!</v>
      </c>
    </row>
    <row r="1486" spans="1:5">
      <c r="A1486" t="str">
        <f>IF(INDEX('Display 730 &amp; 1200'!$A:$A,ROW())="","",INDEX('Display 730 &amp; 1200'!$A:$A,ROW()))</f>
        <v>BALI巴厘</v>
      </c>
      <c r="B1486" t="str">
        <f>IF(INDEX('Display 730 &amp; 1200'!$B:$B,ROW())="","",INDEX('Display 730 &amp; 1200'!$B:$B,ROW()))</f>
        <v>Ika Elfiera Sinaga</v>
      </c>
      <c r="C1486" t="str">
        <f>IF(INDEX('Display 730 &amp; 1200'!$D:$D,ROW())="","",INDEX('Display 730 &amp; 1200'!$D:$D,ROW()))</f>
        <v>CP_TUKAD_BARU</v>
      </c>
      <c r="D1486" t="e">
        <f>IF($C1486="",0,SUMIFS(#REF!,#REF!,$C1486,#REF!,"&gt;="&amp;'Display 730 &amp; 1200'!$AN$10,#REF!,"&lt;="&amp;'Display 730 &amp; 1200'!$AN$9))</f>
        <v>#REF!</v>
      </c>
      <c r="E1486" t="e">
        <f>IF($C1486="",0,SUMIFS(#REF!,#REF!,$C1486,#REF!,"&gt;="&amp;'Display 730 &amp; 1200'!$AN$12,#REF!,"&lt;="&amp;'Display 730 &amp; 1200'!$AN$11))</f>
        <v>#REF!</v>
      </c>
    </row>
    <row r="1487" spans="1:5">
      <c r="A1487" t="str">
        <f>IF(INDEX('Display 730 &amp; 1200'!$A:$A,ROW())="","",INDEX('Display 730 &amp; 1200'!$A:$A,ROW()))</f>
        <v>BALI巴厘</v>
      </c>
      <c r="B1487" t="str">
        <f>IF(INDEX('Display 730 &amp; 1200'!$B:$B,ROW())="","",INDEX('Display 730 &amp; 1200'!$B:$B,ROW()))</f>
        <v>Ida I Dewa Agung Santawya</v>
      </c>
      <c r="C1487" t="str">
        <f>IF(INDEX('Display 730 &amp; 1200'!$D:$D,ROW())="","",INDEX('Display 730 &amp; 1200'!$D:$D,ROW()))</f>
        <v>CP_UDAYANA_1</v>
      </c>
      <c r="D1487" t="e">
        <f>IF($C1487="",0,SUMIFS(#REF!,#REF!,$C1487,#REF!,"&gt;="&amp;'Display 730 &amp; 1200'!$AN$10,#REF!,"&lt;="&amp;'Display 730 &amp; 1200'!$AN$9))</f>
        <v>#REF!</v>
      </c>
      <c r="E1487" t="e">
        <f>IF($C1487="",0,SUMIFS(#REF!,#REF!,$C1487,#REF!,"&gt;="&amp;'Display 730 &amp; 1200'!$AN$12,#REF!,"&lt;="&amp;'Display 730 &amp; 1200'!$AN$11))</f>
        <v>#REF!</v>
      </c>
    </row>
    <row r="1488" spans="1:5">
      <c r="A1488" t="str">
        <f>IF(INDEX('Display 730 &amp; 1200'!$A:$A,ROW())="","",INDEX('Display 730 &amp; 1200'!$A:$A,ROW()))</f>
        <v>BALI巴厘</v>
      </c>
      <c r="B1488" t="str">
        <f>IF(INDEX('Display 730 &amp; 1200'!$B:$B,ROW())="","",INDEX('Display 730 &amp; 1200'!$B:$B,ROW()))</f>
        <v>Ika Elfiera Sinaga</v>
      </c>
      <c r="C1488" t="str">
        <f>IF(INDEX('Display 730 &amp; 1200'!$D:$D,ROW())="","",INDEX('Display 730 &amp; 1200'!$D:$D,ROW()))</f>
        <v>CP_KENYERI</v>
      </c>
      <c r="D1488" t="e">
        <f>IF($C1488="",0,SUMIFS(#REF!,#REF!,$C1488,#REF!,"&gt;="&amp;'Display 730 &amp; 1200'!$AN$10,#REF!,"&lt;="&amp;'Display 730 &amp; 1200'!$AN$9))</f>
        <v>#REF!</v>
      </c>
      <c r="E1488" t="e">
        <f>IF($C1488="",0,SUMIFS(#REF!,#REF!,$C1488,#REF!,"&gt;="&amp;'Display 730 &amp; 1200'!$AN$12,#REF!,"&lt;="&amp;'Display 730 &amp; 1200'!$AN$11))</f>
        <v>#REF!</v>
      </c>
    </row>
    <row r="1489" spans="1:5">
      <c r="A1489" t="str">
        <f>IF(INDEX('Display 730 &amp; 1200'!$A:$A,ROW())="","",INDEX('Display 730 &amp; 1200'!$A:$A,ROW()))</f>
        <v>BALI巴厘</v>
      </c>
      <c r="B1489" t="str">
        <f>IF(INDEX('Display 730 &amp; 1200'!$B:$B,ROW())="","",INDEX('Display 730 &amp; 1200'!$B:$B,ROW()))</f>
        <v>Ika Elfiera Sinaga</v>
      </c>
      <c r="C1489" t="str">
        <f>IF(INDEX('Display 730 &amp; 1200'!$D:$D,ROW())="","",INDEX('Display 730 &amp; 1200'!$D:$D,ROW()))</f>
        <v>CP_SUBUR</v>
      </c>
      <c r="D1489" t="e">
        <f>IF($C1489="",0,SUMIFS(#REF!,#REF!,$C1489,#REF!,"&gt;="&amp;'Display 730 &amp; 1200'!$AN$10,#REF!,"&lt;="&amp;'Display 730 &amp; 1200'!$AN$9))</f>
        <v>#REF!</v>
      </c>
      <c r="E1489" t="e">
        <f>IF($C1489="",0,SUMIFS(#REF!,#REF!,$C1489,#REF!,"&gt;="&amp;'Display 730 &amp; 1200'!$AN$12,#REF!,"&lt;="&amp;'Display 730 &amp; 1200'!$AN$11))</f>
        <v>#REF!</v>
      </c>
    </row>
    <row r="1490" spans="1:5">
      <c r="A1490" t="str">
        <f>IF(INDEX('Display 730 &amp; 1200'!$A:$A,ROW())="","",INDEX('Display 730 &amp; 1200'!$A:$A,ROW()))</f>
        <v>BALI巴厘</v>
      </c>
      <c r="B1490" t="str">
        <f>IF(INDEX('Display 730 &amp; 1200'!$B:$B,ROW())="","",INDEX('Display 730 &amp; 1200'!$B:$B,ROW()))</f>
        <v>Ida I Dewa Agung Santawya</v>
      </c>
      <c r="C1490" t="str">
        <f>IF(INDEX('Display 730 &amp; 1200'!$D:$D,ROW())="","",INDEX('Display 730 &amp; 1200'!$D:$D,ROW()))</f>
        <v>CP_BITERA</v>
      </c>
      <c r="D1490" t="e">
        <f>IF($C1490="",0,SUMIFS(#REF!,#REF!,$C1490,#REF!,"&gt;="&amp;'Display 730 &amp; 1200'!$AN$10,#REF!,"&lt;="&amp;'Display 730 &amp; 1200'!$AN$9))</f>
        <v>#REF!</v>
      </c>
      <c r="E1490" t="e">
        <f>IF($C1490="",0,SUMIFS(#REF!,#REF!,$C1490,#REF!,"&gt;="&amp;'Display 730 &amp; 1200'!$AN$12,#REF!,"&lt;="&amp;'Display 730 &amp; 1200'!$AN$11))</f>
        <v>#REF!</v>
      </c>
    </row>
    <row r="1491" spans="1:5">
      <c r="A1491" t="str">
        <f>IF(INDEX('Display 730 &amp; 1200'!$A:$A,ROW())="","",INDEX('Display 730 &amp; 1200'!$A:$A,ROW()))</f>
        <v>BALI巴厘</v>
      </c>
      <c r="B1491" t="str">
        <f>IF(INDEX('Display 730 &amp; 1200'!$B:$B,ROW())="","",INDEX('Display 730 &amp; 1200'!$B:$B,ROW()))</f>
        <v>Ida I Dewa Agung Santawya</v>
      </c>
      <c r="C1491" t="str">
        <f>IF(INDEX('Display 730 &amp; 1200'!$D:$D,ROW())="","",INDEX('Display 730 &amp; 1200'!$D:$D,ROW()))</f>
        <v>GUWANG</v>
      </c>
      <c r="D1491" t="e">
        <f>IF($C1491="",0,SUMIFS(#REF!,#REF!,$C1491,#REF!,"&gt;="&amp;'Display 730 &amp; 1200'!$AN$10,#REF!,"&lt;="&amp;'Display 730 &amp; 1200'!$AN$9))</f>
        <v>#REF!</v>
      </c>
      <c r="E1491" t="e">
        <f>IF($C1491="",0,SUMIFS(#REF!,#REF!,$C1491,#REF!,"&gt;="&amp;'Display 730 &amp; 1200'!$AN$12,#REF!,"&lt;="&amp;'Display 730 &amp; 1200'!$AN$11))</f>
        <v>#REF!</v>
      </c>
    </row>
    <row r="1492" spans="1:5">
      <c r="A1492" t="str">
        <f>IF(INDEX('Display 730 &amp; 1200'!$A:$A,ROW())="","",INDEX('Display 730 &amp; 1200'!$A:$A,ROW()))</f>
        <v>BALI巴厘</v>
      </c>
      <c r="B1492" t="str">
        <f>IF(INDEX('Display 730 &amp; 1200'!$B:$B,ROW())="","",INDEX('Display 730 &amp; 1200'!$B:$B,ROW()))</f>
        <v>Ika Elfiera Sinaga</v>
      </c>
      <c r="C1492" t="str">
        <f>IF(INDEX('Display 730 &amp; 1200'!$D:$D,ROW())="","",INDEX('Display 730 &amp; 1200'!$D:$D,ROW()))</f>
        <v>SATELIT</v>
      </c>
      <c r="D1492" t="e">
        <f>IF($C1492="",0,SUMIFS(#REF!,#REF!,$C1492,#REF!,"&gt;="&amp;'Display 730 &amp; 1200'!$AN$10,#REF!,"&lt;="&amp;'Display 730 &amp; 1200'!$AN$9))</f>
        <v>#REF!</v>
      </c>
      <c r="E1492" t="e">
        <f>IF($C1492="",0,SUMIFS(#REF!,#REF!,$C1492,#REF!,"&gt;="&amp;'Display 730 &amp; 1200'!$AN$12,#REF!,"&lt;="&amp;'Display 730 &amp; 1200'!$AN$11))</f>
        <v>#REF!</v>
      </c>
    </row>
    <row r="1493" spans="1:5">
      <c r="A1493" t="str">
        <f>IF(INDEX('Display 730 &amp; 1200'!$A:$A,ROW())="","",INDEX('Display 730 &amp; 1200'!$A:$A,ROW()))</f>
        <v>BALI巴厘</v>
      </c>
      <c r="B1493" t="str">
        <f>IF(INDEX('Display 730 &amp; 1200'!$B:$B,ROW())="","",INDEX('Display 730 &amp; 1200'!$B:$B,ROW()))</f>
        <v>Ika Elfiera Sinaga</v>
      </c>
      <c r="C1493" t="str">
        <f>IF(INDEX('Display 730 &amp; 1200'!$D:$D,ROW())="","",INDEX('Display 730 &amp; 1200'!$D:$D,ROW()))</f>
        <v>GLOGOR_CARIK</v>
      </c>
      <c r="D1493" t="e">
        <f>IF($C1493="",0,SUMIFS(#REF!,#REF!,$C1493,#REF!,"&gt;="&amp;'Display 730 &amp; 1200'!$AN$10,#REF!,"&lt;="&amp;'Display 730 &amp; 1200'!$AN$9))</f>
        <v>#REF!</v>
      </c>
      <c r="E1493" t="e">
        <f>IF($C1493="",0,SUMIFS(#REF!,#REF!,$C1493,#REF!,"&gt;="&amp;'Display 730 &amp; 1200'!$AN$12,#REF!,"&lt;="&amp;'Display 730 &amp; 1200'!$AN$11))</f>
        <v>#REF!</v>
      </c>
    </row>
    <row r="1494" spans="1:5">
      <c r="A1494" t="str">
        <f>IF(INDEX('Display 730 &amp; 1200'!$A:$A,ROW())="","",INDEX('Display 730 &amp; 1200'!$A:$A,ROW()))</f>
        <v>BALI巴厘</v>
      </c>
      <c r="B1494" t="str">
        <f>IF(INDEX('Display 730 &amp; 1200'!$B:$B,ROW())="","",INDEX('Display 730 &amp; 1200'!$B:$B,ROW()))</f>
        <v>Blue</v>
      </c>
      <c r="C1494" t="str">
        <f>IF(INDEX('Display 730 &amp; 1200'!$D:$D,ROW())="","",INDEX('Display 730 &amp; 1200'!$D:$D,ROW()))</f>
        <v>PEMENANG</v>
      </c>
      <c r="D1494" t="e">
        <f>IF($C1494="",0,SUMIFS(#REF!,#REF!,$C1494,#REF!,"&gt;="&amp;'Display 730 &amp; 1200'!$AN$10,#REF!,"&lt;="&amp;'Display 730 &amp; 1200'!$AN$9))</f>
        <v>#REF!</v>
      </c>
      <c r="E1494" t="e">
        <f>IF($C1494="",0,SUMIFS(#REF!,#REF!,$C1494,#REF!,"&gt;="&amp;'Display 730 &amp; 1200'!$AN$12,#REF!,"&lt;="&amp;'Display 730 &amp; 1200'!$AN$11))</f>
        <v>#REF!</v>
      </c>
    </row>
    <row r="1495" spans="1:5">
      <c r="A1495" t="str">
        <f>IF(INDEX('Display 730 &amp; 1200'!$A:$A,ROW())="","",INDEX('Display 730 &amp; 1200'!$A:$A,ROW()))</f>
        <v>BALI巴厘</v>
      </c>
      <c r="B1495" t="str">
        <f>IF(INDEX('Display 730 &amp; 1200'!$B:$B,ROW())="","",INDEX('Display 730 &amp; 1200'!$B:$B,ROW()))</f>
        <v>Blue</v>
      </c>
      <c r="C1495" t="str">
        <f>IF(INDEX('Display 730 &amp; 1200'!$D:$D,ROW())="","",INDEX('Display 730 &amp; 1200'!$D:$D,ROW()))</f>
        <v>MASBAGIK_1</v>
      </c>
      <c r="D1495" t="e">
        <f>IF($C1495="",0,SUMIFS(#REF!,#REF!,$C1495,#REF!,"&gt;="&amp;'Display 730 &amp; 1200'!$AN$10,#REF!,"&lt;="&amp;'Display 730 &amp; 1200'!$AN$9))</f>
        <v>#REF!</v>
      </c>
      <c r="E1495" t="e">
        <f>IF($C1495="",0,SUMIFS(#REF!,#REF!,$C1495,#REF!,"&gt;="&amp;'Display 730 &amp; 1200'!$AN$12,#REF!,"&lt;="&amp;'Display 730 &amp; 1200'!$AN$11))</f>
        <v>#REF!</v>
      </c>
    </row>
    <row r="1496" spans="1:5">
      <c r="A1496" t="str">
        <f>IF(INDEX('Display 730 &amp; 1200'!$A:$A,ROW())="","",INDEX('Display 730 &amp; 1200'!$A:$A,ROW()))</f>
        <v>BALI巴厘</v>
      </c>
      <c r="B1496" t="str">
        <f>IF(INDEX('Display 730 &amp; 1200'!$B:$B,ROW())="","",INDEX('Display 730 &amp; 1200'!$B:$B,ROW()))</f>
        <v>Prisilia Nansiana Akong</v>
      </c>
      <c r="C1496" t="str">
        <f>IF(INDEX('Display 730 &amp; 1200'!$D:$D,ROW())="","",INDEX('Display 730 &amp; 1200'!$D:$D,ROW()))</f>
        <v>TCABU021</v>
      </c>
      <c r="D1496" t="e">
        <f>IF($C1496="",0,SUMIFS(#REF!,#REF!,$C1496,#REF!,"&gt;="&amp;'Display 730 &amp; 1200'!$AN$10,#REF!,"&lt;="&amp;'Display 730 &amp; 1200'!$AN$9))</f>
        <v>#REF!</v>
      </c>
      <c r="E1496" t="e">
        <f>IF($C1496="",0,SUMIFS(#REF!,#REF!,$C1496,#REF!,"&gt;="&amp;'Display 730 &amp; 1200'!$AN$12,#REF!,"&lt;="&amp;'Display 730 &amp; 1200'!$AN$11))</f>
        <v>#REF!</v>
      </c>
    </row>
    <row r="1497" spans="1:5">
      <c r="A1497" t="str">
        <f>IF(INDEX('Display 730 &amp; 1200'!$A:$A,ROW())="","",INDEX('Display 730 &amp; 1200'!$A:$A,ROW()))</f>
        <v>BALI巴厘</v>
      </c>
      <c r="B1497" t="str">
        <f>IF(INDEX('Display 730 &amp; 1200'!$B:$B,ROW())="","",INDEX('Display 730 &amp; 1200'!$B:$B,ROW()))</f>
        <v>Prisilia Nansiana Akong</v>
      </c>
      <c r="C1497" t="str">
        <f>IF(INDEX('Display 730 &amp; 1200'!$D:$D,ROW())="","",INDEX('Display 730 &amp; 1200'!$D:$D,ROW()))</f>
        <v>ADONARA</v>
      </c>
      <c r="D1497" t="e">
        <f>IF($C1497="",0,SUMIFS(#REF!,#REF!,$C1497,#REF!,"&gt;="&amp;'Display 730 &amp; 1200'!$AN$10,#REF!,"&lt;="&amp;'Display 730 &amp; 1200'!$AN$9))</f>
        <v>#REF!</v>
      </c>
      <c r="E1497" t="e">
        <f>IF($C1497="",0,SUMIFS(#REF!,#REF!,$C1497,#REF!,"&gt;="&amp;'Display 730 &amp; 1200'!$AN$12,#REF!,"&lt;="&amp;'Display 730 &amp; 1200'!$AN$11))</f>
        <v>#REF!</v>
      </c>
    </row>
    <row r="1498" spans="1:5">
      <c r="A1498" t="str">
        <f>IF(INDEX('Display 730 &amp; 1200'!$A:$A,ROW())="","",INDEX('Display 730 &amp; 1200'!$A:$A,ROW()))</f>
        <v>BALI巴厘</v>
      </c>
      <c r="B1498" t="str">
        <f>IF(INDEX('Display 730 &amp; 1200'!$B:$B,ROW())="","",INDEX('Display 730 &amp; 1200'!$B:$B,ROW()))</f>
        <v>Hujjatul Islam</v>
      </c>
      <c r="C1498" t="str">
        <f>IF(INDEX('Display 730 &amp; 1200'!$D:$D,ROW())="","",INDEX('Display 730 &amp; 1200'!$D:$D,ROW()))</f>
        <v>MADAPANGGA</v>
      </c>
      <c r="D1498" t="e">
        <f>IF($C1498="",0,SUMIFS(#REF!,#REF!,$C1498,#REF!,"&gt;="&amp;'Display 730 &amp; 1200'!$AN$10,#REF!,"&lt;="&amp;'Display 730 &amp; 1200'!$AN$9))</f>
        <v>#REF!</v>
      </c>
      <c r="E1498" t="e">
        <f>IF($C1498="",0,SUMIFS(#REF!,#REF!,$C1498,#REF!,"&gt;="&amp;'Display 730 &amp; 1200'!$AN$12,#REF!,"&lt;="&amp;'Display 730 &amp; 1200'!$AN$11))</f>
        <v>#REF!</v>
      </c>
    </row>
    <row r="1499" spans="1:5">
      <c r="A1499" t="str">
        <f>IF(INDEX('Display 730 &amp; 1200'!$A:$A,ROW())="","",INDEX('Display 730 &amp; 1200'!$A:$A,ROW()))</f>
        <v>BALI巴厘</v>
      </c>
      <c r="B1499" t="str">
        <f>IF(INDEX('Display 730 &amp; 1200'!$B:$B,ROW())="","",INDEX('Display 730 &amp; 1200'!$B:$B,ROW()))</f>
        <v>Blue</v>
      </c>
      <c r="C1499" t="str">
        <f>IF(INDEX('Display 730 &amp; 1200'!$D:$D,ROW())="","",INDEX('Display 730 &amp; 1200'!$D:$D,ROW()))</f>
        <v>PUJUT</v>
      </c>
      <c r="D1499" t="e">
        <f>IF($C1499="",0,SUMIFS(#REF!,#REF!,$C1499,#REF!,"&gt;="&amp;'Display 730 &amp; 1200'!$AN$10,#REF!,"&lt;="&amp;'Display 730 &amp; 1200'!$AN$9))</f>
        <v>#REF!</v>
      </c>
      <c r="E1499" t="e">
        <f>IF($C1499="",0,SUMIFS(#REF!,#REF!,$C1499,#REF!,"&gt;="&amp;'Display 730 &amp; 1200'!$AN$12,#REF!,"&lt;="&amp;'Display 730 &amp; 1200'!$AN$11))</f>
        <v>#REF!</v>
      </c>
    </row>
    <row r="1500" spans="1:5">
      <c r="A1500" t="str">
        <f>IF(INDEX('Display 730 &amp; 1200'!$A:$A,ROW())="","",INDEX('Display 730 &amp; 1200'!$A:$A,ROW()))</f>
        <v>BALI巴厘</v>
      </c>
      <c r="B1500" t="str">
        <f>IF(INDEX('Display 730 &amp; 1200'!$B:$B,ROW())="","",INDEX('Display 730 &amp; 1200'!$B:$B,ROW()))</f>
        <v>Hujjatul Islam</v>
      </c>
      <c r="C1500" t="str">
        <f>IF(INDEX('Display 730 &amp; 1200'!$D:$D,ROW())="","",INDEX('Display 730 &amp; 1200'!$D:$D,ROW()))</f>
        <v>PEKAT</v>
      </c>
      <c r="D1500" t="e">
        <f>IF($C1500="",0,SUMIFS(#REF!,#REF!,$C1500,#REF!,"&gt;="&amp;'Display 730 &amp; 1200'!$AN$10,#REF!,"&lt;="&amp;'Display 730 &amp; 1200'!$AN$9))</f>
        <v>#REF!</v>
      </c>
      <c r="E1500" t="e">
        <f>IF($C1500="",0,SUMIFS(#REF!,#REF!,$C1500,#REF!,"&gt;="&amp;'Display 730 &amp; 1200'!$AN$12,#REF!,"&lt;="&amp;'Display 730 &amp; 1200'!$AN$11))</f>
        <v>#REF!</v>
      </c>
    </row>
    <row r="1501" spans="1:5">
      <c r="A1501" t="str">
        <f>IF(INDEX('Display 730 &amp; 1200'!$A:$A,ROW())="","",INDEX('Display 730 &amp; 1200'!$A:$A,ROW()))</f>
        <v>BALI巴厘</v>
      </c>
      <c r="B1501" t="str">
        <f>IF(INDEX('Display 730 &amp; 1200'!$B:$B,ROW())="","",INDEX('Display 730 &amp; 1200'!$B:$B,ROW()))</f>
        <v>Blue</v>
      </c>
      <c r="C1501" t="str">
        <f>IF(INDEX('Display 730 &amp; 1200'!$D:$D,ROW())="","",INDEX('Display 730 &amp; 1200'!$D:$D,ROW()))</f>
        <v>LABUAN_HAJI</v>
      </c>
      <c r="D1501" t="e">
        <f>IF($C1501="",0,SUMIFS(#REF!,#REF!,$C1501,#REF!,"&gt;="&amp;'Display 730 &amp; 1200'!$AN$10,#REF!,"&lt;="&amp;'Display 730 &amp; 1200'!$AN$9))</f>
        <v>#REF!</v>
      </c>
      <c r="E1501" t="e">
        <f>IF($C1501="",0,SUMIFS(#REF!,#REF!,$C1501,#REF!,"&gt;="&amp;'Display 730 &amp; 1200'!$AN$12,#REF!,"&lt;="&amp;'Display 730 &amp; 1200'!$AN$11))</f>
        <v>#REF!</v>
      </c>
    </row>
    <row r="1502" spans="1:5">
      <c r="A1502" t="str">
        <f>IF(INDEX('Display 730 &amp; 1200'!$A:$A,ROW())="","",INDEX('Display 730 &amp; 1200'!$A:$A,ROW()))</f>
        <v>BALI巴厘</v>
      </c>
      <c r="B1502" t="str">
        <f>IF(INDEX('Display 730 &amp; 1200'!$B:$B,ROW())="","",INDEX('Display 730 &amp; 1200'!$B:$B,ROW()))</f>
        <v>Hujjatul Islam</v>
      </c>
      <c r="C1502" t="str">
        <f>IF(INDEX('Display 730 &amp; 1200'!$D:$D,ROW())="","",INDEX('Display 730 &amp; 1200'!$D:$D,ROW()))</f>
        <v>SEKONGKANG</v>
      </c>
      <c r="D1502" t="e">
        <f>IF($C1502="",0,SUMIFS(#REF!,#REF!,$C1502,#REF!,"&gt;="&amp;'Display 730 &amp; 1200'!$AN$10,#REF!,"&lt;="&amp;'Display 730 &amp; 1200'!$AN$9))</f>
        <v>#REF!</v>
      </c>
      <c r="E1502" t="e">
        <f>IF($C1502="",0,SUMIFS(#REF!,#REF!,$C1502,#REF!,"&gt;="&amp;'Display 730 &amp; 1200'!$AN$12,#REF!,"&lt;="&amp;'Display 730 &amp; 1200'!$AN$11))</f>
        <v>#REF!</v>
      </c>
    </row>
    <row r="1503" spans="1:5">
      <c r="A1503" t="str">
        <f>IF(INDEX('Display 730 &amp; 1200'!$A:$A,ROW())="","",INDEX('Display 730 &amp; 1200'!$A:$A,ROW()))</f>
        <v>BALI巴厘</v>
      </c>
      <c r="B1503" t="str">
        <f>IF(INDEX('Display 730 &amp; 1200'!$B:$B,ROW())="","",INDEX('Display 730 &amp; 1200'!$B:$B,ROW()))</f>
        <v>Hujjatul Islam</v>
      </c>
      <c r="C1503" t="str">
        <f>IF(INDEX('Display 730 &amp; 1200'!$D:$D,ROW())="","",INDEX('Display 730 &amp; 1200'!$D:$D,ROW()))</f>
        <v>UTAN_RHEE</v>
      </c>
      <c r="D1503" t="e">
        <f>IF($C1503="",0,SUMIFS(#REF!,#REF!,$C1503,#REF!,"&gt;="&amp;'Display 730 &amp; 1200'!$AN$10,#REF!,"&lt;="&amp;'Display 730 &amp; 1200'!$AN$9))</f>
        <v>#REF!</v>
      </c>
      <c r="E1503" t="e">
        <f>IF($C1503="",0,SUMIFS(#REF!,#REF!,$C1503,#REF!,"&gt;="&amp;'Display 730 &amp; 1200'!$AN$12,#REF!,"&lt;="&amp;'Display 730 &amp; 1200'!$AN$11))</f>
        <v>#REF!</v>
      </c>
    </row>
    <row r="1504" spans="1:5">
      <c r="A1504" t="str">
        <f>IF(INDEX('Display 730 &amp; 1200'!$A:$A,ROW())="","",INDEX('Display 730 &amp; 1200'!$A:$A,ROW()))</f>
        <v>BALI巴厘</v>
      </c>
      <c r="B1504" t="str">
        <f>IF(INDEX('Display 730 &amp; 1200'!$B:$B,ROW())="","",INDEX('Display 730 &amp; 1200'!$B:$B,ROW()))</f>
        <v>Blue</v>
      </c>
      <c r="C1504" t="str">
        <f>IF(INDEX('Display 730 &amp; 1200'!$D:$D,ROW())="","",INDEX('Display 730 &amp; 1200'!$D:$D,ROW()))</f>
        <v>KEDIRI_1</v>
      </c>
      <c r="D1504" t="e">
        <f>IF($C1504="",0,SUMIFS(#REF!,#REF!,$C1504,#REF!,"&gt;="&amp;'Display 730 &amp; 1200'!$AN$10,#REF!,"&lt;="&amp;'Display 730 &amp; 1200'!$AN$9))</f>
        <v>#REF!</v>
      </c>
      <c r="E1504" t="e">
        <f>IF($C1504="",0,SUMIFS(#REF!,#REF!,$C1504,#REF!,"&gt;="&amp;'Display 730 &amp; 1200'!$AN$12,#REF!,"&lt;="&amp;'Display 730 &amp; 1200'!$AN$11))</f>
        <v>#REF!</v>
      </c>
    </row>
    <row r="1505" spans="1:5">
      <c r="A1505" t="str">
        <f>IF(INDEX('Display 730 &amp; 1200'!$A:$A,ROW())="","",INDEX('Display 730 &amp; 1200'!$A:$A,ROW()))</f>
        <v>BALI巴厘</v>
      </c>
      <c r="B1505" t="str">
        <f>IF(INDEX('Display 730 &amp; 1200'!$B:$B,ROW())="","",INDEX('Display 730 &amp; 1200'!$B:$B,ROW()))</f>
        <v>Blue</v>
      </c>
      <c r="C1505" t="str">
        <f>IF(INDEX('Display 730 &amp; 1200'!$D:$D,ROW())="","",INDEX('Display 730 &amp; 1200'!$D:$D,ROW()))</f>
        <v>AMPENAN</v>
      </c>
      <c r="D1505" t="e">
        <f>IF($C1505="",0,SUMIFS(#REF!,#REF!,$C1505,#REF!,"&gt;="&amp;'Display 730 &amp; 1200'!$AN$10,#REF!,"&lt;="&amp;'Display 730 &amp; 1200'!$AN$9))</f>
        <v>#REF!</v>
      </c>
      <c r="E1505" t="e">
        <f>IF($C1505="",0,SUMIFS(#REF!,#REF!,$C1505,#REF!,"&gt;="&amp;'Display 730 &amp; 1200'!$AN$12,#REF!,"&lt;="&amp;'Display 730 &amp; 1200'!$AN$11))</f>
        <v>#REF!</v>
      </c>
    </row>
    <row r="1506" spans="1:5">
      <c r="A1506" t="str">
        <f>IF(INDEX('Display 730 &amp; 1200'!$A:$A,ROW())="","",INDEX('Display 730 &amp; 1200'!$A:$A,ROW()))</f>
        <v>BALI巴厘</v>
      </c>
      <c r="B1506" t="str">
        <f>IF(INDEX('Display 730 &amp; 1200'!$B:$B,ROW())="","",INDEX('Display 730 &amp; 1200'!$B:$B,ROW()))</f>
        <v>Prisilia Nansiana Akong</v>
      </c>
      <c r="C1506" t="str">
        <f>IF(INDEX('Display 730 &amp; 1200'!$D:$D,ROW())="","",INDEX('Display 730 &amp; 1200'!$D:$D,ROW()))</f>
        <v>LASIANA</v>
      </c>
      <c r="D1506" t="e">
        <f>IF($C1506="",0,SUMIFS(#REF!,#REF!,$C1506,#REF!,"&gt;="&amp;'Display 730 &amp; 1200'!$AN$10,#REF!,"&lt;="&amp;'Display 730 &amp; 1200'!$AN$9))</f>
        <v>#REF!</v>
      </c>
      <c r="E1506" t="e">
        <f>IF($C1506="",0,SUMIFS(#REF!,#REF!,$C1506,#REF!,"&gt;="&amp;'Display 730 &amp; 1200'!$AN$12,#REF!,"&lt;="&amp;'Display 730 &amp; 1200'!$AN$11))</f>
        <v>#REF!</v>
      </c>
    </row>
    <row r="1507" spans="1:5">
      <c r="A1507" t="str">
        <f>IF(INDEX('Display 730 &amp; 1200'!$A:$A,ROW())="","",INDEX('Display 730 &amp; 1200'!$A:$A,ROW()))</f>
        <v>BALI巴厘</v>
      </c>
      <c r="B1507" t="str">
        <f>IF(INDEX('Display 730 &amp; 1200'!$B:$B,ROW())="","",INDEX('Display 730 &amp; 1200'!$B:$B,ROW()))</f>
        <v>Prisilia Nansiana Akong</v>
      </c>
      <c r="C1507" t="str">
        <f>IF(INDEX('Display 730 &amp; 1200'!$D:$D,ROW())="","",INDEX('Display 730 &amp; 1200'!$D:$D,ROW()))</f>
        <v>ATAMBUA</v>
      </c>
      <c r="D1507" t="e">
        <f>IF($C1507="",0,SUMIFS(#REF!,#REF!,$C1507,#REF!,"&gt;="&amp;'Display 730 &amp; 1200'!$AN$10,#REF!,"&lt;="&amp;'Display 730 &amp; 1200'!$AN$9))</f>
        <v>#REF!</v>
      </c>
      <c r="E1507" t="e">
        <f>IF($C1507="",0,SUMIFS(#REF!,#REF!,$C1507,#REF!,"&gt;="&amp;'Display 730 &amp; 1200'!$AN$12,#REF!,"&lt;="&amp;'Display 730 &amp; 1200'!$AN$11))</f>
        <v>#REF!</v>
      </c>
    </row>
    <row r="1508" spans="1:5">
      <c r="A1508" t="str">
        <f>IF(INDEX('Display 730 &amp; 1200'!$A:$A,ROW())="","",INDEX('Display 730 &amp; 1200'!$A:$A,ROW()))</f>
        <v>BALI巴厘</v>
      </c>
      <c r="B1508" t="str">
        <f>IF(INDEX('Display 730 &amp; 1200'!$B:$B,ROW())="","",INDEX('Display 730 &amp; 1200'!$B:$B,ROW()))</f>
        <v>Prisilia Nansiana Akong</v>
      </c>
      <c r="C1508" t="str">
        <f>IF(INDEX('Display 730 &amp; 1200'!$D:$D,ROW())="","",INDEX('Display 730 &amp; 1200'!$D:$D,ROW()))</f>
        <v>BORONG</v>
      </c>
      <c r="D1508" t="e">
        <f>IF($C1508="",0,SUMIFS(#REF!,#REF!,$C1508,#REF!,"&gt;="&amp;'Display 730 &amp; 1200'!$AN$10,#REF!,"&lt;="&amp;'Display 730 &amp; 1200'!$AN$9))</f>
        <v>#REF!</v>
      </c>
      <c r="E1508" t="e">
        <f>IF($C1508="",0,SUMIFS(#REF!,#REF!,$C1508,#REF!,"&gt;="&amp;'Display 730 &amp; 1200'!$AN$12,#REF!,"&lt;="&amp;'Display 730 &amp; 1200'!$AN$11))</f>
        <v>#REF!</v>
      </c>
    </row>
    <row r="1509" spans="1:5">
      <c r="A1509" t="str">
        <f>IF(INDEX('Display 730 &amp; 1200'!$A:$A,ROW())="","",INDEX('Display 730 &amp; 1200'!$A:$A,ROW()))</f>
        <v>BALI巴厘</v>
      </c>
      <c r="B1509" t="str">
        <f>IF(INDEX('Display 730 &amp; 1200'!$B:$B,ROW())="","",INDEX('Display 730 &amp; 1200'!$B:$B,ROW()))</f>
        <v>Hujjatul Islam</v>
      </c>
      <c r="C1509" t="str">
        <f>IF(INDEX('Display 730 &amp; 1200'!$D:$D,ROW())="","",INDEX('Display 730 &amp; 1200'!$D:$D,ROW()))</f>
        <v>WOHA</v>
      </c>
      <c r="D1509" t="e">
        <f>IF($C1509="",0,SUMIFS(#REF!,#REF!,$C1509,#REF!,"&gt;="&amp;'Display 730 &amp; 1200'!$AN$10,#REF!,"&lt;="&amp;'Display 730 &amp; 1200'!$AN$9))</f>
        <v>#REF!</v>
      </c>
      <c r="E1509" t="e">
        <f>IF($C1509="",0,SUMIFS(#REF!,#REF!,$C1509,#REF!,"&gt;="&amp;'Display 730 &amp; 1200'!$AN$12,#REF!,"&lt;="&amp;'Display 730 &amp; 1200'!$AN$11))</f>
        <v>#REF!</v>
      </c>
    </row>
    <row r="1510" spans="1:5">
      <c r="A1510" t="str">
        <f>IF(INDEX('Display 730 &amp; 1200'!$A:$A,ROW())="","",INDEX('Display 730 &amp; 1200'!$A:$A,ROW()))</f>
        <v>BALI巴厘</v>
      </c>
      <c r="B1510" t="str">
        <f>IF(INDEX('Display 730 &amp; 1200'!$B:$B,ROW())="","",INDEX('Display 730 &amp; 1200'!$B:$B,ROW()))</f>
        <v>Prisilia Nansiana Akong</v>
      </c>
      <c r="C1510" t="str">
        <f>IF(INDEX('Display 730 &amp; 1200'!$D:$D,ROW())="","",INDEX('Display 730 &amp; 1200'!$D:$D,ROW()))</f>
        <v>KEFAMENANU</v>
      </c>
      <c r="D1510" t="e">
        <f>IF($C1510="",0,SUMIFS(#REF!,#REF!,$C1510,#REF!,"&gt;="&amp;'Display 730 &amp; 1200'!$AN$10,#REF!,"&lt;="&amp;'Display 730 &amp; 1200'!$AN$9))</f>
        <v>#REF!</v>
      </c>
      <c r="E1510" t="e">
        <f>IF($C1510="",0,SUMIFS(#REF!,#REF!,$C1510,#REF!,"&gt;="&amp;'Display 730 &amp; 1200'!$AN$12,#REF!,"&lt;="&amp;'Display 730 &amp; 1200'!$AN$11))</f>
        <v>#REF!</v>
      </c>
    </row>
    <row r="1511" spans="1:5">
      <c r="A1511" t="str">
        <f>IF(INDEX('Display 730 &amp; 1200'!$A:$A,ROW())="","",INDEX('Display 730 &amp; 1200'!$A:$A,ROW()))</f>
        <v>BALI巴厘</v>
      </c>
      <c r="B1511" t="str">
        <f>IF(INDEX('Display 730 &amp; 1200'!$B:$B,ROW())="","",INDEX('Display 730 &amp; 1200'!$B:$B,ROW()))</f>
        <v>Prisilia Nansiana Akong</v>
      </c>
      <c r="C1511" t="str">
        <f>IF(INDEX('Display 730 &amp; 1200'!$D:$D,ROW())="","",INDEX('Display 730 &amp; 1200'!$D:$D,ROW()))</f>
        <v>BETUN</v>
      </c>
      <c r="D1511" t="e">
        <f>IF($C1511="",0,SUMIFS(#REF!,#REF!,$C1511,#REF!,"&gt;="&amp;'Display 730 &amp; 1200'!$AN$10,#REF!,"&lt;="&amp;'Display 730 &amp; 1200'!$AN$9))</f>
        <v>#REF!</v>
      </c>
      <c r="E1511" t="e">
        <f>IF($C1511="",0,SUMIFS(#REF!,#REF!,$C1511,#REF!,"&gt;="&amp;'Display 730 &amp; 1200'!$AN$12,#REF!,"&lt;="&amp;'Display 730 &amp; 1200'!$AN$11))</f>
        <v>#REF!</v>
      </c>
    </row>
    <row r="1512" spans="1:5">
      <c r="A1512" t="str">
        <f>IF(INDEX('Display 730 &amp; 1200'!$A:$A,ROW())="","",INDEX('Display 730 &amp; 1200'!$A:$A,ROW()))</f>
        <v>BALI巴厘</v>
      </c>
      <c r="B1512" t="str">
        <f>IF(INDEX('Display 730 &amp; 1200'!$B:$B,ROW())="","",INDEX('Display 730 &amp; 1200'!$B:$B,ROW()))</f>
        <v>Prisilia Nansiana Akong</v>
      </c>
      <c r="C1512" t="str">
        <f>IF(INDEX('Display 730 &amp; 1200'!$D:$D,ROW())="","",INDEX('Display 730 &amp; 1200'!$D:$D,ROW()))</f>
        <v>ENDE</v>
      </c>
      <c r="D1512" t="e">
        <f>IF($C1512="",0,SUMIFS(#REF!,#REF!,$C1512,#REF!,"&gt;="&amp;'Display 730 &amp; 1200'!$AN$10,#REF!,"&lt;="&amp;'Display 730 &amp; 1200'!$AN$9))</f>
        <v>#REF!</v>
      </c>
      <c r="E1512" t="e">
        <f>IF($C1512="",0,SUMIFS(#REF!,#REF!,$C1512,#REF!,"&gt;="&amp;'Display 730 &amp; 1200'!$AN$12,#REF!,"&lt;="&amp;'Display 730 &amp; 1200'!$AN$11))</f>
        <v>#REF!</v>
      </c>
    </row>
    <row r="1513" spans="1:5">
      <c r="A1513" t="str">
        <f>IF(INDEX('Display 730 &amp; 1200'!$A:$A,ROW())="","",INDEX('Display 730 &amp; 1200'!$A:$A,ROW()))</f>
        <v>BALI巴厘</v>
      </c>
      <c r="B1513" t="str">
        <f>IF(INDEX('Display 730 &amp; 1200'!$B:$B,ROW())="","",INDEX('Display 730 &amp; 1200'!$B:$B,ROW()))</f>
        <v>Blue</v>
      </c>
      <c r="C1513" t="str">
        <f>IF(INDEX('Display 730 &amp; 1200'!$D:$D,ROW())="","",INDEX('Display 730 &amp; 1200'!$D:$D,ROW()))</f>
        <v>SELONG</v>
      </c>
      <c r="D1513" t="e">
        <f>IF($C1513="",0,SUMIFS(#REF!,#REF!,$C1513,#REF!,"&gt;="&amp;'Display 730 &amp; 1200'!$AN$10,#REF!,"&lt;="&amp;'Display 730 &amp; 1200'!$AN$9))</f>
        <v>#REF!</v>
      </c>
      <c r="E1513" t="e">
        <f>IF($C1513="",0,SUMIFS(#REF!,#REF!,$C1513,#REF!,"&gt;="&amp;'Display 730 &amp; 1200'!$AN$12,#REF!,"&lt;="&amp;'Display 730 &amp; 1200'!$AN$11))</f>
        <v>#REF!</v>
      </c>
    </row>
    <row r="1514" spans="1:5">
      <c r="A1514" t="str">
        <f>IF(INDEX('Display 730 &amp; 1200'!$A:$A,ROW())="","",INDEX('Display 730 &amp; 1200'!$A:$A,ROW()))</f>
        <v>BALI巴厘</v>
      </c>
      <c r="B1514" t="str">
        <f>IF(INDEX('Display 730 &amp; 1200'!$B:$B,ROW())="","",INDEX('Display 730 &amp; 1200'!$B:$B,ROW()))</f>
        <v>Prisilia Nansiana Akong</v>
      </c>
      <c r="C1514" t="str">
        <f>IF(INDEX('Display 730 &amp; 1200'!$D:$D,ROW())="","",INDEX('Display 730 &amp; 1200'!$D:$D,ROW()))</f>
        <v>OELAMASI</v>
      </c>
      <c r="D1514" t="e">
        <f>IF($C1514="",0,SUMIFS(#REF!,#REF!,$C1514,#REF!,"&gt;="&amp;'Display 730 &amp; 1200'!$AN$10,#REF!,"&lt;="&amp;'Display 730 &amp; 1200'!$AN$9))</f>
        <v>#REF!</v>
      </c>
      <c r="E1514" t="e">
        <f>IF($C1514="",0,SUMIFS(#REF!,#REF!,$C1514,#REF!,"&gt;="&amp;'Display 730 &amp; 1200'!$AN$12,#REF!,"&lt;="&amp;'Display 730 &amp; 1200'!$AN$11))</f>
        <v>#REF!</v>
      </c>
    </row>
    <row r="1515" spans="1:5">
      <c r="A1515" t="str">
        <f>IF(INDEX('Display 730 &amp; 1200'!$A:$A,ROW())="","",INDEX('Display 730 &amp; 1200'!$A:$A,ROW()))</f>
        <v>BALI巴厘</v>
      </c>
      <c r="B1515" t="str">
        <f>IF(INDEX('Display 730 &amp; 1200'!$B:$B,ROW())="","",INDEX('Display 730 &amp; 1200'!$B:$B,ROW()))</f>
        <v>Prisilia Nansiana Akong</v>
      </c>
      <c r="C1515" t="str">
        <f>IF(INDEX('Display 730 &amp; 1200'!$D:$D,ROW())="","",INDEX('Display 730 &amp; 1200'!$D:$D,ROW()))</f>
        <v>ALAK</v>
      </c>
      <c r="D1515" t="e">
        <f>IF($C1515="",0,SUMIFS(#REF!,#REF!,$C1515,#REF!,"&gt;="&amp;'Display 730 &amp; 1200'!$AN$10,#REF!,"&lt;="&amp;'Display 730 &amp; 1200'!$AN$9))</f>
        <v>#REF!</v>
      </c>
      <c r="E1515" t="e">
        <f>IF($C1515="",0,SUMIFS(#REF!,#REF!,$C1515,#REF!,"&gt;="&amp;'Display 730 &amp; 1200'!$AN$12,#REF!,"&lt;="&amp;'Display 730 &amp; 1200'!$AN$11))</f>
        <v>#REF!</v>
      </c>
    </row>
    <row r="1516" spans="1:5">
      <c r="A1516" t="str">
        <f>IF(INDEX('Display 730 &amp; 1200'!$A:$A,ROW())="","",INDEX('Display 730 &amp; 1200'!$A:$A,ROW()))</f>
        <v>BALI巴厘</v>
      </c>
      <c r="B1516" t="str">
        <f>IF(INDEX('Display 730 &amp; 1200'!$B:$B,ROW())="","",INDEX('Display 730 &amp; 1200'!$B:$B,ROW()))</f>
        <v>Prisilia Nansiana Akong</v>
      </c>
      <c r="C1516" t="str">
        <f>IF(INDEX('Display 730 &amp; 1200'!$D:$D,ROW())="","",INDEX('Display 730 &amp; 1200'!$D:$D,ROW()))</f>
        <v>OEBUFU</v>
      </c>
      <c r="D1516" t="e">
        <f>IF($C1516="",0,SUMIFS(#REF!,#REF!,$C1516,#REF!,"&gt;="&amp;'Display 730 &amp; 1200'!$AN$10,#REF!,"&lt;="&amp;'Display 730 &amp; 1200'!$AN$9))</f>
        <v>#REF!</v>
      </c>
      <c r="E1516" t="e">
        <f>IF($C1516="",0,SUMIFS(#REF!,#REF!,$C1516,#REF!,"&gt;="&amp;'Display 730 &amp; 1200'!$AN$12,#REF!,"&lt;="&amp;'Display 730 &amp; 1200'!$AN$11))</f>
        <v>#REF!</v>
      </c>
    </row>
    <row r="1517" spans="1:5">
      <c r="A1517" t="str">
        <f>IF(INDEX('Display 730 &amp; 1200'!$A:$A,ROW())="","",INDEX('Display 730 &amp; 1200'!$A:$A,ROW()))</f>
        <v>BALI巴厘</v>
      </c>
      <c r="B1517" t="str">
        <f>IF(INDEX('Display 730 &amp; 1200'!$B:$B,ROW())="","",INDEX('Display 730 &amp; 1200'!$B:$B,ROW()))</f>
        <v>Blue</v>
      </c>
      <c r="C1517" t="str">
        <f>IF(INDEX('Display 730 &amp; 1200'!$D:$D,ROW())="","",INDEX('Display 730 &amp; 1200'!$D:$D,ROW()))</f>
        <v>CAKRANEGARA</v>
      </c>
      <c r="D1517" t="e">
        <f>IF($C1517="",0,SUMIFS(#REF!,#REF!,$C1517,#REF!,"&gt;="&amp;'Display 730 &amp; 1200'!$AN$10,#REF!,"&lt;="&amp;'Display 730 &amp; 1200'!$AN$9))</f>
        <v>#REF!</v>
      </c>
      <c r="E1517" t="e">
        <f>IF($C1517="",0,SUMIFS(#REF!,#REF!,$C1517,#REF!,"&gt;="&amp;'Display 730 &amp; 1200'!$AN$12,#REF!,"&lt;="&amp;'Display 730 &amp; 1200'!$AN$11))</f>
        <v>#REF!</v>
      </c>
    </row>
    <row r="1518" spans="1:5">
      <c r="A1518" t="str">
        <f>IF(INDEX('Display 730 &amp; 1200'!$A:$A,ROW())="","",INDEX('Display 730 &amp; 1200'!$A:$A,ROW()))</f>
        <v>BALI巴厘</v>
      </c>
      <c r="B1518" t="str">
        <f>IF(INDEX('Display 730 &amp; 1200'!$B:$B,ROW())="","",INDEX('Display 730 &amp; 1200'!$B:$B,ROW()))</f>
        <v>Blue</v>
      </c>
      <c r="C1518" t="str">
        <f>IF(INDEX('Display 730 &amp; 1200'!$D:$D,ROW())="","",INDEX('Display 730 &amp; 1200'!$D:$D,ROW()))</f>
        <v>SERUNI</v>
      </c>
      <c r="D1518" t="e">
        <f>IF($C1518="",0,SUMIFS(#REF!,#REF!,$C1518,#REF!,"&gt;="&amp;'Display 730 &amp; 1200'!$AN$10,#REF!,"&lt;="&amp;'Display 730 &amp; 1200'!$AN$9))</f>
        <v>#REF!</v>
      </c>
      <c r="E1518" t="e">
        <f>IF($C1518="",0,SUMIFS(#REF!,#REF!,$C1518,#REF!,"&gt;="&amp;'Display 730 &amp; 1200'!$AN$12,#REF!,"&lt;="&amp;'Display 730 &amp; 1200'!$AN$11))</f>
        <v>#REF!</v>
      </c>
    </row>
    <row r="1519" spans="1:5">
      <c r="A1519" t="str">
        <f>IF(INDEX('Display 730 &amp; 1200'!$A:$A,ROW())="","",INDEX('Display 730 &amp; 1200'!$A:$A,ROW()))</f>
        <v>BALI巴厘</v>
      </c>
      <c r="B1519" t="str">
        <f>IF(INDEX('Display 730 &amp; 1200'!$B:$B,ROW())="","",INDEX('Display 730 &amp; 1200'!$B:$B,ROW()))</f>
        <v>Blue</v>
      </c>
      <c r="C1519" t="str">
        <f>IF(INDEX('Display 730 &amp; 1200'!$D:$D,ROW())="","",INDEX('Display 730 &amp; 1200'!$D:$D,ROW()))</f>
        <v>KARANG_GENTENG</v>
      </c>
      <c r="D1519" t="e">
        <f>IF($C1519="",0,SUMIFS(#REF!,#REF!,$C1519,#REF!,"&gt;="&amp;'Display 730 &amp; 1200'!$AN$10,#REF!,"&lt;="&amp;'Display 730 &amp; 1200'!$AN$9))</f>
        <v>#REF!</v>
      </c>
      <c r="E1519" t="e">
        <f>IF($C1519="",0,SUMIFS(#REF!,#REF!,$C1519,#REF!,"&gt;="&amp;'Display 730 &amp; 1200'!$AN$12,#REF!,"&lt;="&amp;'Display 730 &amp; 1200'!$AN$11))</f>
        <v>#REF!</v>
      </c>
    </row>
    <row r="1520" spans="1:5">
      <c r="A1520" t="str">
        <f>IF(INDEX('Display 730 &amp; 1200'!$A:$A,ROW())="","",INDEX('Display 730 &amp; 1200'!$A:$A,ROW()))</f>
        <v>BALI巴厘</v>
      </c>
      <c r="B1520" t="str">
        <f>IF(INDEX('Display 730 &amp; 1200'!$B:$B,ROW())="","",INDEX('Display 730 &amp; 1200'!$B:$B,ROW()))</f>
        <v>Prisilia Nansiana Akong</v>
      </c>
      <c r="C1520" t="str">
        <f>IF(INDEX('Display 730 &amp; 1200'!$D:$D,ROW())="","",INDEX('Display 730 &amp; 1200'!$D:$D,ROW()))</f>
        <v>BAA</v>
      </c>
      <c r="D1520" t="e">
        <f>IF($C1520="",0,SUMIFS(#REF!,#REF!,$C1520,#REF!,"&gt;="&amp;'Display 730 &amp; 1200'!$AN$10,#REF!,"&lt;="&amp;'Display 730 &amp; 1200'!$AN$9))</f>
        <v>#REF!</v>
      </c>
      <c r="E1520" t="e">
        <f>IF($C1520="",0,SUMIFS(#REF!,#REF!,$C1520,#REF!,"&gt;="&amp;'Display 730 &amp; 1200'!$AN$12,#REF!,"&lt;="&amp;'Display 730 &amp; 1200'!$AN$11))</f>
        <v>#REF!</v>
      </c>
    </row>
    <row r="1521" spans="1:5">
      <c r="A1521" t="str">
        <f>IF(INDEX('Display 730 &amp; 1200'!$A:$A,ROW())="","",INDEX('Display 730 &amp; 1200'!$A:$A,ROW()))</f>
        <v>BALI巴厘</v>
      </c>
      <c r="B1521" t="str">
        <f>IF(INDEX('Display 730 &amp; 1200'!$B:$B,ROW())="","",INDEX('Display 730 &amp; 1200'!$B:$B,ROW()))</f>
        <v>Prisilia Nansiana Akong</v>
      </c>
      <c r="C1521" t="str">
        <f>IF(INDEX('Display 730 &amp; 1200'!$D:$D,ROW())="","",INDEX('Display 730 &amp; 1200'!$D:$D,ROW()))</f>
        <v>KELAPA_LIMA</v>
      </c>
      <c r="D1521" t="e">
        <f>IF($C1521="",0,SUMIFS(#REF!,#REF!,$C1521,#REF!,"&gt;="&amp;'Display 730 &amp; 1200'!$AN$10,#REF!,"&lt;="&amp;'Display 730 &amp; 1200'!$AN$9))</f>
        <v>#REF!</v>
      </c>
      <c r="E1521" t="e">
        <f>IF($C1521="",0,SUMIFS(#REF!,#REF!,$C1521,#REF!,"&gt;="&amp;'Display 730 &amp; 1200'!$AN$12,#REF!,"&lt;="&amp;'Display 730 &amp; 1200'!$AN$11))</f>
        <v>#REF!</v>
      </c>
    </row>
    <row r="1522" spans="1:5">
      <c r="A1522" t="str">
        <f>IF(INDEX('Display 730 &amp; 1200'!$A:$A,ROW())="","",INDEX('Display 730 &amp; 1200'!$A:$A,ROW()))</f>
        <v>BALI巴厘</v>
      </c>
      <c r="B1522" t="str">
        <f>IF(INDEX('Display 730 &amp; 1200'!$B:$B,ROW())="","",INDEX('Display 730 &amp; 1200'!$B:$B,ROW()))</f>
        <v>Prisilia Nansiana Akong</v>
      </c>
      <c r="C1522" t="str">
        <f>IF(INDEX('Display 730 &amp; 1200'!$D:$D,ROW())="","",INDEX('Display 730 &amp; 1200'!$D:$D,ROW()))</f>
        <v>KUPANG</v>
      </c>
      <c r="D1522" t="e">
        <f>IF($C1522="",0,SUMIFS(#REF!,#REF!,$C1522,#REF!,"&gt;="&amp;'Display 730 &amp; 1200'!$AN$10,#REF!,"&lt;="&amp;'Display 730 &amp; 1200'!$AN$9))</f>
        <v>#REF!</v>
      </c>
      <c r="E1522" t="e">
        <f>IF($C1522="",0,SUMIFS(#REF!,#REF!,$C1522,#REF!,"&gt;="&amp;'Display 730 &amp; 1200'!$AN$12,#REF!,"&lt;="&amp;'Display 730 &amp; 1200'!$AN$11))</f>
        <v>#REF!</v>
      </c>
    </row>
    <row r="1523" spans="1:5">
      <c r="A1523" t="str">
        <f>IF(INDEX('Display 730 &amp; 1200'!$A:$A,ROW())="","",INDEX('Display 730 &amp; 1200'!$A:$A,ROW()))</f>
        <v>BALI巴厘</v>
      </c>
      <c r="B1523" t="str">
        <f>IF(INDEX('Display 730 &amp; 1200'!$B:$B,ROW())="","",INDEX('Display 730 &amp; 1200'!$B:$B,ROW()))</f>
        <v>Blue</v>
      </c>
      <c r="C1523" t="str">
        <f>IF(INDEX('Display 730 &amp; 1200'!$D:$D,ROW())="","",INDEX('Display 730 &amp; 1200'!$D:$D,ROW()))</f>
        <v>MATARAM</v>
      </c>
      <c r="D1523" t="e">
        <f>IF($C1523="",0,SUMIFS(#REF!,#REF!,$C1523,#REF!,"&gt;="&amp;'Display 730 &amp; 1200'!$AN$10,#REF!,"&lt;="&amp;'Display 730 &amp; 1200'!$AN$9))</f>
        <v>#REF!</v>
      </c>
      <c r="E1523" t="e">
        <f>IF($C1523="",0,SUMIFS(#REF!,#REF!,$C1523,#REF!,"&gt;="&amp;'Display 730 &amp; 1200'!$AN$12,#REF!,"&lt;="&amp;'Display 730 &amp; 1200'!$AN$11))</f>
        <v>#REF!</v>
      </c>
    </row>
    <row r="1524" spans="1:5">
      <c r="A1524" t="str">
        <f>IF(INDEX('Display 730 &amp; 1200'!$A:$A,ROW())="","",INDEX('Display 730 &amp; 1200'!$A:$A,ROW()))</f>
        <v>BALI巴厘</v>
      </c>
      <c r="B1524" t="str">
        <f>IF(INDEX('Display 730 &amp; 1200'!$B:$B,ROW())="","",INDEX('Display 730 &amp; 1200'!$B:$B,ROW()))</f>
        <v>Prisilia Nansiana Akong</v>
      </c>
      <c r="C1524" t="str">
        <f>IF(INDEX('Display 730 &amp; 1200'!$D:$D,ROW())="","",INDEX('Display 730 &amp; 1200'!$D:$D,ROW()))</f>
        <v>WAIKABUBAK</v>
      </c>
      <c r="D1524" t="e">
        <f>IF($C1524="",0,SUMIFS(#REF!,#REF!,$C1524,#REF!,"&gt;="&amp;'Display 730 &amp; 1200'!$AN$10,#REF!,"&lt;="&amp;'Display 730 &amp; 1200'!$AN$9))</f>
        <v>#REF!</v>
      </c>
      <c r="E1524" t="e">
        <f>IF($C1524="",0,SUMIFS(#REF!,#REF!,$C1524,#REF!,"&gt;="&amp;'Display 730 &amp; 1200'!$AN$12,#REF!,"&lt;="&amp;'Display 730 &amp; 1200'!$AN$11))</f>
        <v>#REF!</v>
      </c>
    </row>
    <row r="1525" spans="1:5">
      <c r="A1525" t="str">
        <f>IF(INDEX('Display 730 &amp; 1200'!$A:$A,ROW())="","",INDEX('Display 730 &amp; 1200'!$A:$A,ROW()))</f>
        <v>BALI巴厘</v>
      </c>
      <c r="B1525" t="str">
        <f>IF(INDEX('Display 730 &amp; 1200'!$B:$B,ROW())="","",INDEX('Display 730 &amp; 1200'!$B:$B,ROW()))</f>
        <v>Prisilia Nansiana Akong</v>
      </c>
      <c r="C1525" t="str">
        <f>IF(INDEX('Display 730 &amp; 1200'!$D:$D,ROW())="","",INDEX('Display 730 &amp; 1200'!$D:$D,ROW()))</f>
        <v>MAUMERE</v>
      </c>
      <c r="D1525" t="e">
        <f>IF($C1525="",0,SUMIFS(#REF!,#REF!,$C1525,#REF!,"&gt;="&amp;'Display 730 &amp; 1200'!$AN$10,#REF!,"&lt;="&amp;'Display 730 &amp; 1200'!$AN$9))</f>
        <v>#REF!</v>
      </c>
      <c r="E1525" t="e">
        <f>IF($C1525="",0,SUMIFS(#REF!,#REF!,$C1525,#REF!,"&gt;="&amp;'Display 730 &amp; 1200'!$AN$12,#REF!,"&lt;="&amp;'Display 730 &amp; 1200'!$AN$11))</f>
        <v>#REF!</v>
      </c>
    </row>
    <row r="1526" spans="1:5">
      <c r="A1526" t="str">
        <f>IF(INDEX('Display 730 &amp; 1200'!$A:$A,ROW())="","",INDEX('Display 730 &amp; 1200'!$A:$A,ROW()))</f>
        <v>BALI巴厘</v>
      </c>
      <c r="B1526" t="str">
        <f>IF(INDEX('Display 730 &amp; 1200'!$B:$B,ROW())="","",INDEX('Display 730 &amp; 1200'!$B:$B,ROW()))</f>
        <v>Prisilia Nansiana Akong</v>
      </c>
      <c r="C1526" t="str">
        <f>IF(INDEX('Display 730 &amp; 1200'!$D:$D,ROW())="","",INDEX('Display 730 &amp; 1200'!$D:$D,ROW()))</f>
        <v>SOE</v>
      </c>
      <c r="D1526" t="e">
        <f>IF($C1526="",0,SUMIFS(#REF!,#REF!,$C1526,#REF!,"&gt;="&amp;'Display 730 &amp; 1200'!$AN$10,#REF!,"&lt;="&amp;'Display 730 &amp; 1200'!$AN$9))</f>
        <v>#REF!</v>
      </c>
      <c r="E1526" t="e">
        <f>IF($C1526="",0,SUMIFS(#REF!,#REF!,$C1526,#REF!,"&gt;="&amp;'Display 730 &amp; 1200'!$AN$12,#REF!,"&lt;="&amp;'Display 730 &amp; 1200'!$AN$11))</f>
        <v>#REF!</v>
      </c>
    </row>
    <row r="1527" spans="1:5">
      <c r="A1527" t="str">
        <f>IF(INDEX('Display 730 &amp; 1200'!$A:$A,ROW())="","",INDEX('Display 730 &amp; 1200'!$A:$A,ROW()))</f>
        <v>BALI巴厘</v>
      </c>
      <c r="B1527" t="str">
        <f>IF(INDEX('Display 730 &amp; 1200'!$B:$B,ROW())="","",INDEX('Display 730 &amp; 1200'!$B:$B,ROW()))</f>
        <v>Blue</v>
      </c>
      <c r="C1527" t="str">
        <f>IF(INDEX('Display 730 &amp; 1200'!$D:$D,ROW())="","",INDEX('Display 730 &amp; 1200'!$D:$D,ROW()))</f>
        <v>AMI_SALES</v>
      </c>
      <c r="D1527" t="e">
        <f>IF($C1527="",0,SUMIFS(#REF!,#REF!,$C1527,#REF!,"&gt;="&amp;'Display 730 &amp; 1200'!$AN$10,#REF!,"&lt;="&amp;'Display 730 &amp; 1200'!$AN$9))</f>
        <v>#REF!</v>
      </c>
      <c r="E1527" t="e">
        <f>IF($C1527="",0,SUMIFS(#REF!,#REF!,$C1527,#REF!,"&gt;="&amp;'Display 730 &amp; 1200'!$AN$12,#REF!,"&lt;="&amp;'Display 730 &amp; 1200'!$AN$11))</f>
        <v>#REF!</v>
      </c>
    </row>
    <row r="1528" spans="1:5">
      <c r="A1528" t="str">
        <f>IF(INDEX('Display 730 &amp; 1200'!$A:$A,ROW())="","",INDEX('Display 730 &amp; 1200'!$A:$A,ROW()))</f>
        <v>BALI巴厘</v>
      </c>
      <c r="B1528" t="str">
        <f>IF(INDEX('Display 730 &amp; 1200'!$B:$B,ROW())="","",INDEX('Display 730 &amp; 1200'!$B:$B,ROW()))</f>
        <v>Prisilia Nansiana Akong</v>
      </c>
      <c r="C1528" t="str">
        <f>IF(INDEX('Display 730 &amp; 1200'!$D:$D,ROW())="","",INDEX('Display 730 &amp; 1200'!$D:$D,ROW()))</f>
        <v>MAULAFA</v>
      </c>
      <c r="D1528" t="e">
        <f>IF($C1528="",0,SUMIFS(#REF!,#REF!,$C1528,#REF!,"&gt;="&amp;'Display 730 &amp; 1200'!$AN$10,#REF!,"&lt;="&amp;'Display 730 &amp; 1200'!$AN$9))</f>
        <v>#REF!</v>
      </c>
      <c r="E1528" t="e">
        <f>IF($C1528="",0,SUMIFS(#REF!,#REF!,$C1528,#REF!,"&gt;="&amp;'Display 730 &amp; 1200'!$AN$12,#REF!,"&lt;="&amp;'Display 730 &amp; 1200'!$AN$11))</f>
        <v>#REF!</v>
      </c>
    </row>
    <row r="1529" spans="1:5">
      <c r="A1529" t="str">
        <f>IF(INDEX('Display 730 &amp; 1200'!$A:$A,ROW())="","",INDEX('Display 730 &amp; 1200'!$A:$A,ROW()))</f>
        <v>BALI巴厘</v>
      </c>
      <c r="B1529" t="str">
        <f>IF(INDEX('Display 730 &amp; 1200'!$B:$B,ROW())="","",INDEX('Display 730 &amp; 1200'!$B:$B,ROW()))</f>
        <v>Hujjatul Islam</v>
      </c>
      <c r="C1529" t="str">
        <f>IF(INDEX('Display 730 &amp; 1200'!$D:$D,ROW())="","",INDEX('Display 730 &amp; 1200'!$D:$D,ROW()))</f>
        <v>DOMPU</v>
      </c>
      <c r="D1529" t="e">
        <f>IF($C1529="",0,SUMIFS(#REF!,#REF!,$C1529,#REF!,"&gt;="&amp;'Display 730 &amp; 1200'!$AN$10,#REF!,"&lt;="&amp;'Display 730 &amp; 1200'!$AN$9))</f>
        <v>#REF!</v>
      </c>
      <c r="E1529" t="e">
        <f>IF($C1529="",0,SUMIFS(#REF!,#REF!,$C1529,#REF!,"&gt;="&amp;'Display 730 &amp; 1200'!$AN$12,#REF!,"&lt;="&amp;'Display 730 &amp; 1200'!$AN$11))</f>
        <v>#REF!</v>
      </c>
    </row>
    <row r="1530" spans="1:5">
      <c r="A1530" t="str">
        <f>IF(INDEX('Display 730 &amp; 1200'!$A:$A,ROW())="","",INDEX('Display 730 &amp; 1200'!$A:$A,ROW()))</f>
        <v>BALI巴厘</v>
      </c>
      <c r="B1530" t="str">
        <f>IF(INDEX('Display 730 &amp; 1200'!$B:$B,ROW())="","",INDEX('Display 730 &amp; 1200'!$B:$B,ROW()))</f>
        <v>Prisilia Nansiana Akong</v>
      </c>
      <c r="C1530" t="str">
        <f>IF(INDEX('Display 730 &amp; 1200'!$D:$D,ROW())="","",INDEX('Display 730 &amp; 1200'!$D:$D,ROW()))</f>
        <v>WAINGAPU</v>
      </c>
      <c r="D1530" t="e">
        <f>IF($C1530="",0,SUMIFS(#REF!,#REF!,$C1530,#REF!,"&gt;="&amp;'Display 730 &amp; 1200'!$AN$10,#REF!,"&lt;="&amp;'Display 730 &amp; 1200'!$AN$9))</f>
        <v>#REF!</v>
      </c>
      <c r="E1530" t="e">
        <f>IF($C1530="",0,SUMIFS(#REF!,#REF!,$C1530,#REF!,"&gt;="&amp;'Display 730 &amp; 1200'!$AN$12,#REF!,"&lt;="&amp;'Display 730 &amp; 1200'!$AN$11))</f>
        <v>#REF!</v>
      </c>
    </row>
    <row r="1531" spans="1:5">
      <c r="A1531" t="str">
        <f>IF(INDEX('Display 730 &amp; 1200'!$A:$A,ROW())="","",INDEX('Display 730 &amp; 1200'!$A:$A,ROW()))</f>
        <v>BALI巴厘</v>
      </c>
      <c r="B1531" t="str">
        <f>IF(INDEX('Display 730 &amp; 1200'!$B:$B,ROW())="","",INDEX('Display 730 &amp; 1200'!$B:$B,ROW()))</f>
        <v>Prisilia Nansiana Akong</v>
      </c>
      <c r="C1531" t="str">
        <f>IF(INDEX('Display 730 &amp; 1200'!$D:$D,ROW())="","",INDEX('Display 730 &amp; 1200'!$D:$D,ROW()))</f>
        <v>KUANINO</v>
      </c>
      <c r="D1531" t="e">
        <f>IF($C1531="",0,SUMIFS(#REF!,#REF!,$C1531,#REF!,"&gt;="&amp;'Display 730 &amp; 1200'!$AN$10,#REF!,"&lt;="&amp;'Display 730 &amp; 1200'!$AN$9))</f>
        <v>#REF!</v>
      </c>
      <c r="E1531" t="e">
        <f>IF($C1531="",0,SUMIFS(#REF!,#REF!,$C1531,#REF!,"&gt;="&amp;'Display 730 &amp; 1200'!$AN$12,#REF!,"&lt;="&amp;'Display 730 &amp; 1200'!$AN$11))</f>
        <v>#REF!</v>
      </c>
    </row>
    <row r="1532" spans="1:5">
      <c r="A1532" t="str">
        <f>IF(INDEX('Display 730 &amp; 1200'!$A:$A,ROW())="","",INDEX('Display 730 &amp; 1200'!$A:$A,ROW()))</f>
        <v>BALI巴厘</v>
      </c>
      <c r="B1532" t="str">
        <f>IF(INDEX('Display 730 &amp; 1200'!$B:$B,ROW())="","",INDEX('Display 730 &amp; 1200'!$B:$B,ROW()))</f>
        <v>Prisilia Nansiana Akong</v>
      </c>
      <c r="C1532" t="str">
        <f>IF(INDEX('Display 730 &amp; 1200'!$D:$D,ROW())="","",INDEX('Display 730 &amp; 1200'!$D:$D,ROW()))</f>
        <v>RUTENG</v>
      </c>
      <c r="D1532" t="e">
        <f>IF($C1532="",0,SUMIFS(#REF!,#REF!,$C1532,#REF!,"&gt;="&amp;'Display 730 &amp; 1200'!$AN$10,#REF!,"&lt;="&amp;'Display 730 &amp; 1200'!$AN$9))</f>
        <v>#REF!</v>
      </c>
      <c r="E1532" t="e">
        <f>IF($C1532="",0,SUMIFS(#REF!,#REF!,$C1532,#REF!,"&gt;="&amp;'Display 730 &amp; 1200'!$AN$12,#REF!,"&lt;="&amp;'Display 730 &amp; 1200'!$AN$11))</f>
        <v>#REF!</v>
      </c>
    </row>
    <row r="1533" spans="1:5">
      <c r="A1533" t="str">
        <f>IF(INDEX('Display 730 &amp; 1200'!$A:$A,ROW())="","",INDEX('Display 730 &amp; 1200'!$A:$A,ROW()))</f>
        <v>BALI巴厘</v>
      </c>
      <c r="B1533" t="str">
        <f>IF(INDEX('Display 730 &amp; 1200'!$B:$B,ROW())="","",INDEX('Display 730 &amp; 1200'!$B:$B,ROW()))</f>
        <v>Prisilia Nansiana Akong</v>
      </c>
      <c r="C1533" t="str">
        <f>IF(INDEX('Display 730 &amp; 1200'!$D:$D,ROW())="","",INDEX('Display 730 &amp; 1200'!$D:$D,ROW()))</f>
        <v>MBAY</v>
      </c>
      <c r="D1533" t="e">
        <f>IF($C1533="",0,SUMIFS(#REF!,#REF!,$C1533,#REF!,"&gt;="&amp;'Display 730 &amp; 1200'!$AN$10,#REF!,"&lt;="&amp;'Display 730 &amp; 1200'!$AN$9))</f>
        <v>#REF!</v>
      </c>
      <c r="E1533" t="e">
        <f>IF($C1533="",0,SUMIFS(#REF!,#REF!,$C1533,#REF!,"&gt;="&amp;'Display 730 &amp; 1200'!$AN$12,#REF!,"&lt;="&amp;'Display 730 &amp; 1200'!$AN$11))</f>
        <v>#REF!</v>
      </c>
    </row>
    <row r="1534" spans="1:5">
      <c r="A1534" t="str">
        <f>IF(INDEX('Display 730 &amp; 1200'!$A:$A,ROW())="","",INDEX('Display 730 &amp; 1200'!$A:$A,ROW()))</f>
        <v>BALI巴厘</v>
      </c>
      <c r="B1534" t="str">
        <f>IF(INDEX('Display 730 &amp; 1200'!$B:$B,ROW())="","",INDEX('Display 730 &amp; 1200'!$B:$B,ROW()))</f>
        <v>Prisilia Nansiana Akong</v>
      </c>
      <c r="C1534" t="str">
        <f>IF(INDEX('Display 730 &amp; 1200'!$D:$D,ROW())="","",INDEX('Display 730 &amp; 1200'!$D:$D,ROW()))</f>
        <v>LEWOLEBA</v>
      </c>
      <c r="D1534" t="e">
        <f>IF($C1534="",0,SUMIFS(#REF!,#REF!,$C1534,#REF!,"&gt;="&amp;'Display 730 &amp; 1200'!$AN$10,#REF!,"&lt;="&amp;'Display 730 &amp; 1200'!$AN$9))</f>
        <v>#REF!</v>
      </c>
      <c r="E1534" t="e">
        <f>IF($C1534="",0,SUMIFS(#REF!,#REF!,$C1534,#REF!,"&gt;="&amp;'Display 730 &amp; 1200'!$AN$12,#REF!,"&lt;="&amp;'Display 730 &amp; 1200'!$AN$11))</f>
        <v>#REF!</v>
      </c>
    </row>
    <row r="1535" spans="1:5">
      <c r="A1535" t="str">
        <f>IF(INDEX('Display 730 &amp; 1200'!$A:$A,ROW())="","",INDEX('Display 730 &amp; 1200'!$A:$A,ROW()))</f>
        <v>BALI巴厘</v>
      </c>
      <c r="B1535" t="str">
        <f>IF(INDEX('Display 730 &amp; 1200'!$B:$B,ROW())="","",INDEX('Display 730 &amp; 1200'!$B:$B,ROW()))</f>
        <v>Prisilia Nansiana Akong</v>
      </c>
      <c r="C1535" t="str">
        <f>IF(INDEX('Display 730 &amp; 1200'!$D:$D,ROW())="","",INDEX('Display 730 &amp; 1200'!$D:$D,ROW()))</f>
        <v>TAMBOLAKA</v>
      </c>
      <c r="D1535" t="e">
        <f>IF($C1535="",0,SUMIFS(#REF!,#REF!,$C1535,#REF!,"&gt;="&amp;'Display 730 &amp; 1200'!$AN$10,#REF!,"&lt;="&amp;'Display 730 &amp; 1200'!$AN$9))</f>
        <v>#REF!</v>
      </c>
      <c r="E1535" t="e">
        <f>IF($C1535="",0,SUMIFS(#REF!,#REF!,$C1535,#REF!,"&gt;="&amp;'Display 730 &amp; 1200'!$AN$12,#REF!,"&lt;="&amp;'Display 730 &amp; 1200'!$AN$11))</f>
        <v>#REF!</v>
      </c>
    </row>
    <row r="1536" spans="1:5">
      <c r="A1536" t="str">
        <f>IF(INDEX('Display 730 &amp; 1200'!$A:$A,ROW())="","",INDEX('Display 730 &amp; 1200'!$A:$A,ROW()))</f>
        <v>BALI巴厘</v>
      </c>
      <c r="B1536" t="str">
        <f>IF(INDEX('Display 730 &amp; 1200'!$B:$B,ROW())="","",INDEX('Display 730 &amp; 1200'!$B:$B,ROW()))</f>
        <v>Prisilia Nansiana Akong</v>
      </c>
      <c r="C1536" t="str">
        <f>IF(INDEX('Display 730 &amp; 1200'!$D:$D,ROW())="","",INDEX('Display 730 &amp; 1200'!$D:$D,ROW()))</f>
        <v>BAJAWA</v>
      </c>
      <c r="D1536" t="e">
        <f>IF($C1536="",0,SUMIFS(#REF!,#REF!,$C1536,#REF!,"&gt;="&amp;'Display 730 &amp; 1200'!$AN$10,#REF!,"&lt;="&amp;'Display 730 &amp; 1200'!$AN$9))</f>
        <v>#REF!</v>
      </c>
      <c r="E1536" t="e">
        <f>IF($C1536="",0,SUMIFS(#REF!,#REF!,$C1536,#REF!,"&gt;="&amp;'Display 730 &amp; 1200'!$AN$12,#REF!,"&lt;="&amp;'Display 730 &amp; 1200'!$AN$11))</f>
        <v>#REF!</v>
      </c>
    </row>
    <row r="1537" spans="1:5">
      <c r="A1537" t="str">
        <f>IF(INDEX('Display 730 &amp; 1200'!$A:$A,ROW())="","",INDEX('Display 730 &amp; 1200'!$A:$A,ROW()))</f>
        <v>BALI巴厘</v>
      </c>
      <c r="B1537" t="str">
        <f>IF(INDEX('Display 730 &amp; 1200'!$B:$B,ROW())="","",INDEX('Display 730 &amp; 1200'!$B:$B,ROW()))</f>
        <v>Prisilia Nansiana Akong</v>
      </c>
      <c r="C1537" t="str">
        <f>IF(INDEX('Display 730 &amp; 1200'!$D:$D,ROW())="","",INDEX('Display 730 &amp; 1200'!$D:$D,ROW()))</f>
        <v>LARANTUKA</v>
      </c>
      <c r="D1537" t="e">
        <f>IF($C1537="",0,SUMIFS(#REF!,#REF!,$C1537,#REF!,"&gt;="&amp;'Display 730 &amp; 1200'!$AN$10,#REF!,"&lt;="&amp;'Display 730 &amp; 1200'!$AN$9))</f>
        <v>#REF!</v>
      </c>
      <c r="E1537" t="e">
        <f>IF($C1537="",0,SUMIFS(#REF!,#REF!,$C1537,#REF!,"&gt;="&amp;'Display 730 &amp; 1200'!$AN$12,#REF!,"&lt;="&amp;'Display 730 &amp; 1200'!$AN$11))</f>
        <v>#REF!</v>
      </c>
    </row>
    <row r="1538" spans="1:5">
      <c r="A1538" t="str">
        <f>IF(INDEX('Display 730 &amp; 1200'!$A:$A,ROW())="","",INDEX('Display 730 &amp; 1200'!$A:$A,ROW()))</f>
        <v>BALI巴厘</v>
      </c>
      <c r="B1538" t="str">
        <f>IF(INDEX('Display 730 &amp; 1200'!$B:$B,ROW())="","",INDEX('Display 730 &amp; 1200'!$B:$B,ROW()))</f>
        <v>Prisilia Nansiana Akong</v>
      </c>
      <c r="C1538" t="str">
        <f>IF(INDEX('Display 730 &amp; 1200'!$D:$D,ROW())="","",INDEX('Display 730 &amp; 1200'!$D:$D,ROW()))</f>
        <v>TODE_KISAR</v>
      </c>
      <c r="D1538" t="e">
        <f>IF($C1538="",0,SUMIFS(#REF!,#REF!,$C1538,#REF!,"&gt;="&amp;'Display 730 &amp; 1200'!$AN$10,#REF!,"&lt;="&amp;'Display 730 &amp; 1200'!$AN$9))</f>
        <v>#REF!</v>
      </c>
      <c r="E1538" t="e">
        <f>IF($C1538="",0,SUMIFS(#REF!,#REF!,$C1538,#REF!,"&gt;="&amp;'Display 730 &amp; 1200'!$AN$12,#REF!,"&lt;="&amp;'Display 730 &amp; 1200'!$AN$11))</f>
        <v>#REF!</v>
      </c>
    </row>
    <row r="1539" spans="1:5">
      <c r="A1539" t="str">
        <f>IF(INDEX('Display 730 &amp; 1200'!$A:$A,ROW())="","",INDEX('Display 730 &amp; 1200'!$A:$A,ROW()))</f>
        <v>BALI巴厘</v>
      </c>
      <c r="B1539" t="str">
        <f>IF(INDEX('Display 730 &amp; 1200'!$B:$B,ROW())="","",INDEX('Display 730 &amp; 1200'!$B:$B,ROW()))</f>
        <v>Hujjatul Islam</v>
      </c>
      <c r="C1539" t="str">
        <f>IF(INDEX('Display 730 &amp; 1200'!$D:$D,ROW())="","",INDEX('Display 730 &amp; 1200'!$D:$D,ROW()))</f>
        <v>BIMA</v>
      </c>
      <c r="D1539" t="e">
        <f>IF($C1539="",0,SUMIFS(#REF!,#REF!,$C1539,#REF!,"&gt;="&amp;'Display 730 &amp; 1200'!$AN$10,#REF!,"&lt;="&amp;'Display 730 &amp; 1200'!$AN$9))</f>
        <v>#REF!</v>
      </c>
      <c r="E1539" t="e">
        <f>IF($C1539="",0,SUMIFS(#REF!,#REF!,$C1539,#REF!,"&gt;="&amp;'Display 730 &amp; 1200'!$AN$12,#REF!,"&lt;="&amp;'Display 730 &amp; 1200'!$AN$11))</f>
        <v>#REF!</v>
      </c>
    </row>
    <row r="1540" spans="1:5">
      <c r="A1540" t="str">
        <f>IF(INDEX('Display 730 &amp; 1200'!$A:$A,ROW())="","",INDEX('Display 730 &amp; 1200'!$A:$A,ROW()))</f>
        <v>BALI巴厘</v>
      </c>
      <c r="B1540" t="str">
        <f>IF(INDEX('Display 730 &amp; 1200'!$B:$B,ROW())="","",INDEX('Display 730 &amp; 1200'!$B:$B,ROW()))</f>
        <v>Prisilia Nansiana Akong</v>
      </c>
      <c r="C1540" t="str">
        <f>IF(INDEX('Display 730 &amp; 1200'!$D:$D,ROW())="","",INDEX('Display 730 &amp; 1200'!$D:$D,ROW()))</f>
        <v>KALABAHI</v>
      </c>
      <c r="D1540" t="e">
        <f>IF($C1540="",0,SUMIFS(#REF!,#REF!,$C1540,#REF!,"&gt;="&amp;'Display 730 &amp; 1200'!$AN$10,#REF!,"&lt;="&amp;'Display 730 &amp; 1200'!$AN$9))</f>
        <v>#REF!</v>
      </c>
      <c r="E1540" t="e">
        <f>IF($C1540="",0,SUMIFS(#REF!,#REF!,$C1540,#REF!,"&gt;="&amp;'Display 730 &amp; 1200'!$AN$12,#REF!,"&lt;="&amp;'Display 730 &amp; 1200'!$AN$11))</f>
        <v>#REF!</v>
      </c>
    </row>
    <row r="1541" spans="1:5">
      <c r="A1541" t="str">
        <f>IF(INDEX('Display 730 &amp; 1200'!$A:$A,ROW())="","",INDEX('Display 730 &amp; 1200'!$A:$A,ROW()))</f>
        <v>BALI巴厘</v>
      </c>
      <c r="B1541" t="str">
        <f>IF(INDEX('Display 730 &amp; 1200'!$B:$B,ROW())="","",INDEX('Display 730 &amp; 1200'!$B:$B,ROW()))</f>
        <v>Prisilia Nansiana Akong</v>
      </c>
      <c r="C1541" t="str">
        <f>IF(INDEX('Display 730 &amp; 1200'!$D:$D,ROW())="","",INDEX('Display 730 &amp; 1200'!$D:$D,ROW()))</f>
        <v>LABUAN_BAJO</v>
      </c>
      <c r="D1541" t="e">
        <f>IF($C1541="",0,SUMIFS(#REF!,#REF!,$C1541,#REF!,"&gt;="&amp;'Display 730 &amp; 1200'!$AN$10,#REF!,"&lt;="&amp;'Display 730 &amp; 1200'!$AN$9))</f>
        <v>#REF!</v>
      </c>
      <c r="E1541" t="e">
        <f>IF($C1541="",0,SUMIFS(#REF!,#REF!,$C1541,#REF!,"&gt;="&amp;'Display 730 &amp; 1200'!$AN$12,#REF!,"&lt;="&amp;'Display 730 &amp; 1200'!$AN$11))</f>
        <v>#REF!</v>
      </c>
    </row>
    <row r="1542" spans="1:5">
      <c r="A1542" t="str">
        <f>IF(INDEX('Display 730 &amp; 1200'!$A:$A,ROW())="","",INDEX('Display 730 &amp; 1200'!$A:$A,ROW()))</f>
        <v>BALI巴厘</v>
      </c>
      <c r="B1542" t="str">
        <f>IF(INDEX('Display 730 &amp; 1200'!$B:$B,ROW())="","",INDEX('Display 730 &amp; 1200'!$B:$B,ROW()))</f>
        <v>Blue</v>
      </c>
      <c r="C1542" t="str">
        <f>IF(INDEX('Display 730 &amp; 1200'!$D:$D,ROW())="","",INDEX('Display 730 &amp; 1200'!$D:$D,ROW()))</f>
        <v>DASAN_CERMEN</v>
      </c>
      <c r="D1542" t="e">
        <f>IF($C1542="",0,SUMIFS(#REF!,#REF!,$C1542,#REF!,"&gt;="&amp;'Display 730 &amp; 1200'!$AN$10,#REF!,"&lt;="&amp;'Display 730 &amp; 1200'!$AN$9))</f>
        <v>#REF!</v>
      </c>
      <c r="E1542" t="e">
        <f>IF($C1542="",0,SUMIFS(#REF!,#REF!,$C1542,#REF!,"&gt;="&amp;'Display 730 &amp; 1200'!$AN$12,#REF!,"&lt;="&amp;'Display 730 &amp; 1200'!$AN$11))</f>
        <v>#REF!</v>
      </c>
    </row>
    <row r="1543" spans="1:5">
      <c r="A1543" t="str">
        <f>IF(INDEX('Display 730 &amp; 1200'!$A:$A,ROW())="","",INDEX('Display 730 &amp; 1200'!$A:$A,ROW()))</f>
        <v>BALI巴厘</v>
      </c>
      <c r="B1543" t="str">
        <f>IF(INDEX('Display 730 &amp; 1200'!$B:$B,ROW())="","",INDEX('Display 730 &amp; 1200'!$B:$B,ROW()))</f>
        <v>Ida I Dewa Agung Santawya</v>
      </c>
      <c r="C1543" t="str">
        <f>IF(INDEX('Display 730 &amp; 1200'!$D:$D,ROW())="","",INDEX('Display 730 &amp; 1200'!$D:$D,ROW()))</f>
        <v>GIA04A</v>
      </c>
      <c r="D1543" t="e">
        <f>IF($C1543="",0,SUMIFS(#REF!,#REF!,$C1543,#REF!,"&gt;="&amp;'Display 730 &amp; 1200'!$AN$10,#REF!,"&lt;="&amp;'Display 730 &amp; 1200'!$AN$9))</f>
        <v>#REF!</v>
      </c>
      <c r="E1543" t="e">
        <f>IF($C1543="",0,SUMIFS(#REF!,#REF!,$C1543,#REF!,"&gt;="&amp;'Display 730 &amp; 1200'!$AN$12,#REF!,"&lt;="&amp;'Display 730 &amp; 1200'!$AN$11))</f>
        <v>#REF!</v>
      </c>
    </row>
    <row r="1544" spans="1:5">
      <c r="A1544" t="str">
        <f>IF(INDEX('Display 730 &amp; 1200'!$A:$A,ROW())="","",INDEX('Display 730 &amp; 1200'!$A:$A,ROW()))</f>
        <v>BALI巴厘</v>
      </c>
      <c r="B1544" t="str">
        <f>IF(INDEX('Display 730 &amp; 1200'!$B:$B,ROW())="","",INDEX('Display 730 &amp; 1200'!$B:$B,ROW()))</f>
        <v>Blue</v>
      </c>
      <c r="C1544" t="str">
        <f>IF(INDEX('Display 730 &amp; 1200'!$D:$D,ROW())="","",INDEX('Display 730 &amp; 1200'!$D:$D,ROW()))</f>
        <v>MONJOK_1</v>
      </c>
      <c r="D1544" t="e">
        <f>IF($C1544="",0,SUMIFS(#REF!,#REF!,$C1544,#REF!,"&gt;="&amp;'Display 730 &amp; 1200'!$AN$10,#REF!,"&lt;="&amp;'Display 730 &amp; 1200'!$AN$9))</f>
        <v>#REF!</v>
      </c>
      <c r="E1544" t="e">
        <f>IF($C1544="",0,SUMIFS(#REF!,#REF!,$C1544,#REF!,"&gt;="&amp;'Display 730 &amp; 1200'!$AN$12,#REF!,"&lt;="&amp;'Display 730 &amp; 1200'!$AN$11))</f>
        <v>#REF!</v>
      </c>
    </row>
    <row r="1545" spans="1:5">
      <c r="A1545" t="str">
        <f>IF(INDEX('Display 730 &amp; 1200'!$A:$A,ROW())="","",INDEX('Display 730 &amp; 1200'!$A:$A,ROW()))</f>
        <v>BALI巴厘</v>
      </c>
      <c r="B1545" t="str">
        <f>IF(INDEX('Display 730 &amp; 1200'!$B:$B,ROW())="","",INDEX('Display 730 &amp; 1200'!$B:$B,ROW()))</f>
        <v>Ida I Dewa Agung Santawya</v>
      </c>
      <c r="C1545" t="str">
        <f>IF(INDEX('Display 730 &amp; 1200'!$D:$D,ROW())="","",INDEX('Display 730 &amp; 1200'!$D:$D,ROW()))</f>
        <v>KETEWEL</v>
      </c>
      <c r="D1545" t="e">
        <f>IF($C1545="",0,SUMIFS(#REF!,#REF!,$C1545,#REF!,"&gt;="&amp;'Display 730 &amp; 1200'!$AN$10,#REF!,"&lt;="&amp;'Display 730 &amp; 1200'!$AN$9))</f>
        <v>#REF!</v>
      </c>
      <c r="E1545" t="e">
        <f>IF($C1545="",0,SUMIFS(#REF!,#REF!,$C1545,#REF!,"&gt;="&amp;'Display 730 &amp; 1200'!$AN$12,#REF!,"&lt;="&amp;'Display 730 &amp; 1200'!$AN$11))</f>
        <v>#REF!</v>
      </c>
    </row>
    <row r="1546" spans="1:5">
      <c r="A1546" t="str">
        <f>IF(INDEX('Display 730 &amp; 1200'!$A:$A,ROW())="","",INDEX('Display 730 &amp; 1200'!$A:$A,ROW()))</f>
        <v>BALI巴厘</v>
      </c>
      <c r="B1546" t="str">
        <f>IF(INDEX('Display 730 &amp; 1200'!$B:$B,ROW())="","",INDEX('Display 730 &amp; 1200'!$B:$B,ROW()))</f>
        <v>Blue</v>
      </c>
      <c r="C1546" t="str">
        <f>IF(INDEX('Display 730 &amp; 1200'!$D:$D,ROW())="","",INDEX('Display 730 &amp; 1200'!$D:$D,ROW()))</f>
        <v>BAYAN_1</v>
      </c>
      <c r="D1546" t="e">
        <f>IF($C1546="",0,SUMIFS(#REF!,#REF!,$C1546,#REF!,"&gt;="&amp;'Display 730 &amp; 1200'!$AN$10,#REF!,"&lt;="&amp;'Display 730 &amp; 1200'!$AN$9))</f>
        <v>#REF!</v>
      </c>
      <c r="E1546" t="e">
        <f>IF($C1546="",0,SUMIFS(#REF!,#REF!,$C1546,#REF!,"&gt;="&amp;'Display 730 &amp; 1200'!$AN$12,#REF!,"&lt;="&amp;'Display 730 &amp; 1200'!$AN$11))</f>
        <v>#REF!</v>
      </c>
    </row>
    <row r="1547" spans="1:5">
      <c r="A1547" t="str">
        <f>IF(INDEX('Display 730 &amp; 1200'!$A:$A,ROW())="","",INDEX('Display 730 &amp; 1200'!$A:$A,ROW()))</f>
        <v>BALI巴厘</v>
      </c>
      <c r="B1547" t="str">
        <f>IF(INDEX('Display 730 &amp; 1200'!$B:$B,ROW())="","",INDEX('Display 730 &amp; 1200'!$B:$B,ROW()))</f>
        <v>Blue</v>
      </c>
      <c r="C1547" t="str">
        <f>IF(INDEX('Display 730 &amp; 1200'!$D:$D,ROW())="","",INDEX('Display 730 &amp; 1200'!$D:$D,ROW()))</f>
        <v>KAYANGAN_1</v>
      </c>
      <c r="D1547" t="e">
        <f>IF($C1547="",0,SUMIFS(#REF!,#REF!,$C1547,#REF!,"&gt;="&amp;'Display 730 &amp; 1200'!$AN$10,#REF!,"&lt;="&amp;'Display 730 &amp; 1200'!$AN$9))</f>
        <v>#REF!</v>
      </c>
      <c r="E1547" t="e">
        <f>IF($C1547="",0,SUMIFS(#REF!,#REF!,$C1547,#REF!,"&gt;="&amp;'Display 730 &amp; 1200'!$AN$12,#REF!,"&lt;="&amp;'Display 730 &amp; 1200'!$AN$11))</f>
        <v>#REF!</v>
      </c>
    </row>
    <row r="1548" spans="1:5">
      <c r="A1548" t="str">
        <f>IF(INDEX('Display 730 &amp; 1200'!$A:$A,ROW())="","",INDEX('Display 730 &amp; 1200'!$A:$A,ROW()))</f>
        <v>BALI巴厘</v>
      </c>
      <c r="B1548" t="str">
        <f>IF(INDEX('Display 730 &amp; 1200'!$B:$B,ROW())="","",INDEX('Display 730 &amp; 1200'!$B:$B,ROW()))</f>
        <v>Ida I Dewa Agung Santawya</v>
      </c>
      <c r="C1548" t="str">
        <f>IF(INDEX('Display 730 &amp; 1200'!$D:$D,ROW())="","",INDEX('Display 730 &amp; 1200'!$D:$D,ROW()))</f>
        <v>GIANYAR_1</v>
      </c>
      <c r="D1548" t="e">
        <f>IF($C1548="",0,SUMIFS(#REF!,#REF!,$C1548,#REF!,"&gt;="&amp;'Display 730 &amp; 1200'!$AN$10,#REF!,"&lt;="&amp;'Display 730 &amp; 1200'!$AN$9))</f>
        <v>#REF!</v>
      </c>
      <c r="E1548" t="e">
        <f>IF($C1548="",0,SUMIFS(#REF!,#REF!,$C1548,#REF!,"&gt;="&amp;'Display 730 &amp; 1200'!$AN$12,#REF!,"&lt;="&amp;'Display 730 &amp; 1200'!$AN$11))</f>
        <v>#REF!</v>
      </c>
    </row>
    <row r="1549" spans="1:5">
      <c r="A1549" t="str">
        <f>IF(INDEX('Display 730 &amp; 1200'!$A:$A,ROW())="","",INDEX('Display 730 &amp; 1200'!$A:$A,ROW()))</f>
        <v>BALI巴厘</v>
      </c>
      <c r="B1549" t="str">
        <f>IF(INDEX('Display 730 &amp; 1200'!$B:$B,ROW())="","",INDEX('Display 730 &amp; 1200'!$B:$B,ROW()))</f>
        <v>I Nyoman Andika Indrananta,S.E.,M.M</v>
      </c>
      <c r="C1549" t="str">
        <f>IF(INDEX('Display 730 &amp; 1200'!$D:$D,ROW())="","",INDEX('Display 730 &amp; 1200'!$D:$D,ROW()))</f>
        <v>KLUMPU</v>
      </c>
      <c r="D1549" t="e">
        <f>IF($C1549="",0,SUMIFS(#REF!,#REF!,$C1549,#REF!,"&gt;="&amp;'Display 730 &amp; 1200'!$AN$10,#REF!,"&lt;="&amp;'Display 730 &amp; 1200'!$AN$9))</f>
        <v>#REF!</v>
      </c>
      <c r="E1549" t="e">
        <f>IF($C1549="",0,SUMIFS(#REF!,#REF!,$C1549,#REF!,"&gt;="&amp;'Display 730 &amp; 1200'!$AN$12,#REF!,"&lt;="&amp;'Display 730 &amp; 1200'!$AN$11))</f>
        <v>#REF!</v>
      </c>
    </row>
    <row r="1550" spans="1:5">
      <c r="A1550" t="str">
        <f>IF(INDEX('Display 730 &amp; 1200'!$A:$A,ROW())="","",INDEX('Display 730 &amp; 1200'!$A:$A,ROW()))</f>
        <v>BALI巴厘</v>
      </c>
      <c r="B1550" t="str">
        <f>IF(INDEX('Display 730 &amp; 1200'!$B:$B,ROW())="","",INDEX('Display 730 &amp; 1200'!$B:$B,ROW()))</f>
        <v>Komang Astra Putra Gunawan</v>
      </c>
      <c r="C1550" t="str">
        <f>IF(INDEX('Display 730 &amp; 1200'!$D:$D,ROW())="","",INDEX('Display 730 &amp; 1200'!$D:$D,ROW()))</f>
        <v>MARGA</v>
      </c>
      <c r="D1550" t="e">
        <f>IF($C1550="",0,SUMIFS(#REF!,#REF!,$C1550,#REF!,"&gt;="&amp;'Display 730 &amp; 1200'!$AN$10,#REF!,"&lt;="&amp;'Display 730 &amp; 1200'!$AN$9))</f>
        <v>#REF!</v>
      </c>
      <c r="E1550" t="e">
        <f>IF($C1550="",0,SUMIFS(#REF!,#REF!,$C1550,#REF!,"&gt;="&amp;'Display 730 &amp; 1200'!$AN$12,#REF!,"&lt;="&amp;'Display 730 &amp; 1200'!$AN$11))</f>
        <v>#REF!</v>
      </c>
    </row>
    <row r="1551" spans="1:5">
      <c r="A1551" t="str">
        <f>IF(INDEX('Display 730 &amp; 1200'!$A:$A,ROW())="","",INDEX('Display 730 &amp; 1200'!$A:$A,ROW()))</f>
        <v>BALI巴厘</v>
      </c>
      <c r="B1551" t="str">
        <f>IF(INDEX('Display 730 &amp; 1200'!$B:$B,ROW())="","",INDEX('Display 730 &amp; 1200'!$B:$B,ROW()))</f>
        <v>I Nyoman Andika Indrananta,S.E.,M.M</v>
      </c>
      <c r="C1551" t="str">
        <f>IF(INDEX('Display 730 &amp; 1200'!$D:$D,ROW())="","",INDEX('Display 730 &amp; 1200'!$D:$D,ROW()))</f>
        <v>KLUNGKUNG_1</v>
      </c>
      <c r="D1551" t="e">
        <f>IF($C1551="",0,SUMIFS(#REF!,#REF!,$C1551,#REF!,"&gt;="&amp;'Display 730 &amp; 1200'!$AN$10,#REF!,"&lt;="&amp;'Display 730 &amp; 1200'!$AN$9))</f>
        <v>#REF!</v>
      </c>
      <c r="E1551" t="e">
        <f>IF($C1551="",0,SUMIFS(#REF!,#REF!,$C1551,#REF!,"&gt;="&amp;'Display 730 &amp; 1200'!$AN$12,#REF!,"&lt;="&amp;'Display 730 &amp; 1200'!$AN$11))</f>
        <v>#REF!</v>
      </c>
    </row>
    <row r="1552" spans="1:5">
      <c r="A1552" t="str">
        <f>IF(INDEX('Display 730 &amp; 1200'!$A:$A,ROW())="","",INDEX('Display 730 &amp; 1200'!$A:$A,ROW()))</f>
        <v>BALI巴厘</v>
      </c>
      <c r="B1552" t="str">
        <f>IF(INDEX('Display 730 &amp; 1200'!$B:$B,ROW())="","",INDEX('Display 730 &amp; 1200'!$B:$B,ROW()))</f>
        <v>I Nyoman Andika Indrananta,S.E.,M.M</v>
      </c>
      <c r="C1552" t="str">
        <f>IF(INDEX('Display 730 &amp; 1200'!$D:$D,ROW())="","",INDEX('Display 730 &amp; 1200'!$D:$D,ROW()))</f>
        <v>MELAYA_1</v>
      </c>
      <c r="D1552" t="e">
        <f>IF($C1552="",0,SUMIFS(#REF!,#REF!,$C1552,#REF!,"&gt;="&amp;'Display 730 &amp; 1200'!$AN$10,#REF!,"&lt;="&amp;'Display 730 &amp; 1200'!$AN$9))</f>
        <v>#REF!</v>
      </c>
      <c r="E1552" t="e">
        <f>IF($C1552="",0,SUMIFS(#REF!,#REF!,$C1552,#REF!,"&gt;="&amp;'Display 730 &amp; 1200'!$AN$12,#REF!,"&lt;="&amp;'Display 730 &amp; 1200'!$AN$11))</f>
        <v>#REF!</v>
      </c>
    </row>
    <row r="1553" spans="1:5">
      <c r="A1553" t="str">
        <f>IF(INDEX('Display 730 &amp; 1200'!$A:$A,ROW())="","",INDEX('Display 730 &amp; 1200'!$A:$A,ROW()))</f>
        <v>BALI巴厘</v>
      </c>
      <c r="B1553" t="str">
        <f>IF(INDEX('Display 730 &amp; 1200'!$B:$B,ROW())="","",INDEX('Display 730 &amp; 1200'!$B:$B,ROW()))</f>
        <v>Ida I Dewa Agung Santawya</v>
      </c>
      <c r="C1553" t="str">
        <f>IF(INDEX('Display 730 &amp; 1200'!$D:$D,ROW())="","",INDEX('Display 730 &amp; 1200'!$D:$D,ROW()))</f>
        <v>PELIATAN_1</v>
      </c>
      <c r="D1553" t="e">
        <f>IF($C1553="",0,SUMIFS(#REF!,#REF!,$C1553,#REF!,"&gt;="&amp;'Display 730 &amp; 1200'!$AN$10,#REF!,"&lt;="&amp;'Display 730 &amp; 1200'!$AN$9))</f>
        <v>#REF!</v>
      </c>
      <c r="E1553" t="e">
        <f>IF($C1553="",0,SUMIFS(#REF!,#REF!,$C1553,#REF!,"&gt;="&amp;'Display 730 &amp; 1200'!$AN$12,#REF!,"&lt;="&amp;'Display 730 &amp; 1200'!$AN$11))</f>
        <v>#REF!</v>
      </c>
    </row>
    <row r="1554" spans="1:5">
      <c r="A1554" t="str">
        <f>IF(INDEX('Display 730 &amp; 1200'!$A:$A,ROW())="","",INDEX('Display 730 &amp; 1200'!$A:$A,ROW()))</f>
        <v>BALI巴厘</v>
      </c>
      <c r="B1554" t="str">
        <f>IF(INDEX('Display 730 &amp; 1200'!$B:$B,ROW())="","",INDEX('Display 730 &amp; 1200'!$B:$B,ROW()))</f>
        <v>Ida I Dewa Agung Santawya</v>
      </c>
      <c r="C1554" t="str">
        <f>IF(INDEX('Display 730 &amp; 1200'!$D:$D,ROW())="","",INDEX('Display 730 &amp; 1200'!$D:$D,ROW()))</f>
        <v>PAYANGAN_1</v>
      </c>
      <c r="D1554" t="e">
        <f>IF($C1554="",0,SUMIFS(#REF!,#REF!,$C1554,#REF!,"&gt;="&amp;'Display 730 &amp; 1200'!$AN$10,#REF!,"&lt;="&amp;'Display 730 &amp; 1200'!$AN$9))</f>
        <v>#REF!</v>
      </c>
      <c r="E1554" t="e">
        <f>IF($C1554="",0,SUMIFS(#REF!,#REF!,$C1554,#REF!,"&gt;="&amp;'Display 730 &amp; 1200'!$AN$12,#REF!,"&lt;="&amp;'Display 730 &amp; 1200'!$AN$11))</f>
        <v>#REF!</v>
      </c>
    </row>
    <row r="1555" spans="1:5">
      <c r="A1555" t="str">
        <f>IF(INDEX('Display 730 &amp; 1200'!$A:$A,ROW())="","",INDEX('Display 730 &amp; 1200'!$A:$A,ROW()))</f>
        <v>BALI巴厘</v>
      </c>
      <c r="B1555" t="str">
        <f>IF(INDEX('Display 730 &amp; 1200'!$B:$B,ROW())="","",INDEX('Display 730 &amp; 1200'!$B:$B,ROW()))</f>
        <v>I Nyoman Andika Indrananta,S.E.,M.M</v>
      </c>
      <c r="C1555" t="str">
        <f>IF(INDEX('Display 730 &amp; 1200'!$D:$D,ROW())="","",INDEX('Display 730 &amp; 1200'!$D:$D,ROW()))</f>
        <v>MUNCAN_1</v>
      </c>
      <c r="D1555" t="e">
        <f>IF($C1555="",0,SUMIFS(#REF!,#REF!,$C1555,#REF!,"&gt;="&amp;'Display 730 &amp; 1200'!$AN$10,#REF!,"&lt;="&amp;'Display 730 &amp; 1200'!$AN$9))</f>
        <v>#REF!</v>
      </c>
      <c r="E1555" t="e">
        <f>IF($C1555="",0,SUMIFS(#REF!,#REF!,$C1555,#REF!,"&gt;="&amp;'Display 730 &amp; 1200'!$AN$12,#REF!,"&lt;="&amp;'Display 730 &amp; 1200'!$AN$11))</f>
        <v>#REF!</v>
      </c>
    </row>
    <row r="1556" spans="1:5">
      <c r="A1556" t="str">
        <f>IF(INDEX('Display 730 &amp; 1200'!$A:$A,ROW())="","",INDEX('Display 730 &amp; 1200'!$A:$A,ROW()))</f>
        <v>BALI巴厘</v>
      </c>
      <c r="B1556" t="str">
        <f>IF(INDEX('Display 730 &amp; 1200'!$B:$B,ROW())="","",INDEX('Display 730 &amp; 1200'!$B:$B,ROW()))</f>
        <v>I Nyoman Andika Indrananta,S.E.,M.M</v>
      </c>
      <c r="C1556" t="str">
        <f>IF(INDEX('Display 730 &amp; 1200'!$D:$D,ROW())="","",INDEX('Display 730 &amp; 1200'!$D:$D,ROW()))</f>
        <v>MANGGIS_1</v>
      </c>
      <c r="D1556" t="e">
        <f>IF($C1556="",0,SUMIFS(#REF!,#REF!,$C1556,#REF!,"&gt;="&amp;'Display 730 &amp; 1200'!$AN$10,#REF!,"&lt;="&amp;'Display 730 &amp; 1200'!$AN$9))</f>
        <v>#REF!</v>
      </c>
      <c r="E1556" t="e">
        <f>IF($C1556="",0,SUMIFS(#REF!,#REF!,$C1556,#REF!,"&gt;="&amp;'Display 730 &amp; 1200'!$AN$12,#REF!,"&lt;="&amp;'Display 730 &amp; 1200'!$AN$11))</f>
        <v>#REF!</v>
      </c>
    </row>
    <row r="1557" spans="1:5">
      <c r="A1557" t="str">
        <f>IF(INDEX('Display 730 &amp; 1200'!$A:$A,ROW())="","",INDEX('Display 730 &amp; 1200'!$A:$A,ROW()))</f>
        <v>BALI巴厘</v>
      </c>
      <c r="B1557" t="str">
        <f>IF(INDEX('Display 730 &amp; 1200'!$B:$B,ROW())="","",INDEX('Display 730 &amp; 1200'!$B:$B,ROW()))</f>
        <v>I Nyoman Andika Indrananta,S.E.,M.M</v>
      </c>
      <c r="C1557" t="str">
        <f>IF(INDEX('Display 730 &amp; 1200'!$D:$D,ROW())="","",INDEX('Display 730 &amp; 1200'!$D:$D,ROW()))</f>
        <v>ABANG_1</v>
      </c>
      <c r="D1557" t="e">
        <f>IF($C1557="",0,SUMIFS(#REF!,#REF!,$C1557,#REF!,"&gt;="&amp;'Display 730 &amp; 1200'!$AN$10,#REF!,"&lt;="&amp;'Display 730 &amp; 1200'!$AN$9))</f>
        <v>#REF!</v>
      </c>
      <c r="E1557" t="e">
        <f>IF($C1557="",0,SUMIFS(#REF!,#REF!,$C1557,#REF!,"&gt;="&amp;'Display 730 &amp; 1200'!$AN$12,#REF!,"&lt;="&amp;'Display 730 &amp; 1200'!$AN$11))</f>
        <v>#REF!</v>
      </c>
    </row>
    <row r="1558" spans="1:5">
      <c r="A1558" t="str">
        <f>IF(INDEX('Display 730 &amp; 1200'!$A:$A,ROW())="","",INDEX('Display 730 &amp; 1200'!$A:$A,ROW()))</f>
        <v>BALI巴厘</v>
      </c>
      <c r="B1558" t="str">
        <f>IF(INDEX('Display 730 &amp; 1200'!$B:$B,ROW())="","",INDEX('Display 730 &amp; 1200'!$B:$B,ROW()))</f>
        <v>I Nyoman Andika Indrananta,S.E.,M.M</v>
      </c>
      <c r="C1558" t="str">
        <f>IF(INDEX('Display 730 &amp; 1200'!$D:$D,ROW())="","",INDEX('Display 730 &amp; 1200'!$D:$D,ROW()))</f>
        <v>AMLAPURA_1</v>
      </c>
      <c r="D1558" t="e">
        <f>IF($C1558="",0,SUMIFS(#REF!,#REF!,$C1558,#REF!,"&gt;="&amp;'Display 730 &amp; 1200'!$AN$10,#REF!,"&lt;="&amp;'Display 730 &amp; 1200'!$AN$9))</f>
        <v>#REF!</v>
      </c>
      <c r="E1558" t="e">
        <f>IF($C1558="",0,SUMIFS(#REF!,#REF!,$C1558,#REF!,"&gt;="&amp;'Display 730 &amp; 1200'!$AN$12,#REF!,"&lt;="&amp;'Display 730 &amp; 1200'!$AN$11))</f>
        <v>#REF!</v>
      </c>
    </row>
    <row r="1559" spans="1:5">
      <c r="A1559" t="str">
        <f>IF(INDEX('Display 730 &amp; 1200'!$A:$A,ROW())="","",INDEX('Display 730 &amp; 1200'!$A:$A,ROW()))</f>
        <v>BALI巴厘</v>
      </c>
      <c r="B1559" t="str">
        <f>IF(INDEX('Display 730 &amp; 1200'!$B:$B,ROW())="","",INDEX('Display 730 &amp; 1200'!$B:$B,ROW()))</f>
        <v>Ida I Dewa Agung Santawya</v>
      </c>
      <c r="C1559" t="str">
        <f>IF(INDEX('Display 730 &amp; 1200'!$D:$D,ROW())="","",INDEX('Display 730 &amp; 1200'!$D:$D,ROW()))</f>
        <v>UBUD_1</v>
      </c>
      <c r="D1559" t="e">
        <f>IF($C1559="",0,SUMIFS(#REF!,#REF!,$C1559,#REF!,"&gt;="&amp;'Display 730 &amp; 1200'!$AN$10,#REF!,"&lt;="&amp;'Display 730 &amp; 1200'!$AN$9))</f>
        <v>#REF!</v>
      </c>
      <c r="E1559" t="e">
        <f>IF($C1559="",0,SUMIFS(#REF!,#REF!,$C1559,#REF!,"&gt;="&amp;'Display 730 &amp; 1200'!$AN$12,#REF!,"&lt;="&amp;'Display 730 &amp; 1200'!$AN$11))</f>
        <v>#REF!</v>
      </c>
    </row>
    <row r="1560" spans="1:5">
      <c r="A1560" t="str">
        <f>IF(INDEX('Display 730 &amp; 1200'!$A:$A,ROW())="","",INDEX('Display 730 &amp; 1200'!$A:$A,ROW()))</f>
        <v>BALI巴厘</v>
      </c>
      <c r="B1560" t="str">
        <f>IF(INDEX('Display 730 &amp; 1200'!$B:$B,ROW())="","",INDEX('Display 730 &amp; 1200'!$B:$B,ROW()))</f>
        <v>I Nyoman Andika Indrananta,S.E.,M.M</v>
      </c>
      <c r="C1560" t="str">
        <f>IF(INDEX('Display 730 &amp; 1200'!$D:$D,ROW())="","",INDEX('Display 730 &amp; 1200'!$D:$D,ROW()))</f>
        <v>NEGARA_1</v>
      </c>
      <c r="D1560" t="e">
        <f>IF($C1560="",0,SUMIFS(#REF!,#REF!,$C1560,#REF!,"&gt;="&amp;'Display 730 &amp; 1200'!$AN$10,#REF!,"&lt;="&amp;'Display 730 &amp; 1200'!$AN$9))</f>
        <v>#REF!</v>
      </c>
      <c r="E1560" t="e">
        <f>IF($C1560="",0,SUMIFS(#REF!,#REF!,$C1560,#REF!,"&gt;="&amp;'Display 730 &amp; 1200'!$AN$12,#REF!,"&lt;="&amp;'Display 730 &amp; 1200'!$AN$11))</f>
        <v>#REF!</v>
      </c>
    </row>
    <row r="1561" spans="1:5">
      <c r="A1561" t="str">
        <f>IF(INDEX('Display 730 &amp; 1200'!$A:$A,ROW())="","",INDEX('Display 730 &amp; 1200'!$A:$A,ROW()))</f>
        <v>BALI巴厘</v>
      </c>
      <c r="B1561" t="str">
        <f>IF(INDEX('Display 730 &amp; 1200'!$B:$B,ROW())="","",INDEX('Display 730 &amp; 1200'!$B:$B,ROW()))</f>
        <v>Ida I Dewa Agung Santawya</v>
      </c>
      <c r="C1561" t="str">
        <f>IF(INDEX('Display 730 &amp; 1200'!$D:$D,ROW())="","",INDEX('Display 730 &amp; 1200'!$D:$D,ROW()))</f>
        <v>CELUK_1</v>
      </c>
      <c r="D1561" t="e">
        <f>IF($C1561="",0,SUMIFS(#REF!,#REF!,$C1561,#REF!,"&gt;="&amp;'Display 730 &amp; 1200'!$AN$10,#REF!,"&lt;="&amp;'Display 730 &amp; 1200'!$AN$9))</f>
        <v>#REF!</v>
      </c>
      <c r="E1561" t="e">
        <f>IF($C1561="",0,SUMIFS(#REF!,#REF!,$C1561,#REF!,"&gt;="&amp;'Display 730 &amp; 1200'!$AN$12,#REF!,"&lt;="&amp;'Display 730 &amp; 1200'!$AN$11))</f>
        <v>#REF!</v>
      </c>
    </row>
    <row r="1562" spans="1:5">
      <c r="A1562" t="str">
        <f>IF(INDEX('Display 730 &amp; 1200'!$A:$A,ROW())="","",INDEX('Display 730 &amp; 1200'!$A:$A,ROW()))</f>
        <v>BALI巴厘</v>
      </c>
      <c r="B1562" t="str">
        <f>IF(INDEX('Display 730 &amp; 1200'!$B:$B,ROW())="","",INDEX('Display 730 &amp; 1200'!$B:$B,ROW()))</f>
        <v>I Nyoman Andika Indrananta,S.E.,M.M</v>
      </c>
      <c r="C1562" t="str">
        <f>IF(INDEX('Display 730 &amp; 1200'!$D:$D,ROW())="","",INDEX('Display 730 &amp; 1200'!$D:$D,ROW()))</f>
        <v>MERITA_1</v>
      </c>
      <c r="D1562" t="e">
        <f>IF($C1562="",0,SUMIFS(#REF!,#REF!,$C1562,#REF!,"&gt;="&amp;'Display 730 &amp; 1200'!$AN$10,#REF!,"&lt;="&amp;'Display 730 &amp; 1200'!$AN$9))</f>
        <v>#REF!</v>
      </c>
      <c r="E1562" t="e">
        <f>IF($C1562="",0,SUMIFS(#REF!,#REF!,$C1562,#REF!,"&gt;="&amp;'Display 730 &amp; 1200'!$AN$12,#REF!,"&lt;="&amp;'Display 730 &amp; 1200'!$AN$11))</f>
        <v>#REF!</v>
      </c>
    </row>
    <row r="1563" spans="1:5">
      <c r="A1563" t="str">
        <f>IF(INDEX('Display 730 &amp; 1200'!$A:$A,ROW())="","",INDEX('Display 730 &amp; 1200'!$A:$A,ROW()))</f>
        <v>BALI巴厘</v>
      </c>
      <c r="B1563" t="str">
        <f>IF(INDEX('Display 730 &amp; 1200'!$B:$B,ROW())="","",INDEX('Display 730 &amp; 1200'!$B:$B,ROW()))</f>
        <v>Ida I Dewa Agung Santawya</v>
      </c>
      <c r="C1563" t="str">
        <f>IF(INDEX('Display 730 &amp; 1200'!$D:$D,ROW())="","",INDEX('Display 730 &amp; 1200'!$D:$D,ROW()))</f>
        <v>SUKAWATI_1</v>
      </c>
      <c r="D1563" t="e">
        <f>IF($C1563="",0,SUMIFS(#REF!,#REF!,$C1563,#REF!,"&gt;="&amp;'Display 730 &amp; 1200'!$AN$10,#REF!,"&lt;="&amp;'Display 730 &amp; 1200'!$AN$9))</f>
        <v>#REF!</v>
      </c>
      <c r="E1563" t="e">
        <f>IF($C1563="",0,SUMIFS(#REF!,#REF!,$C1563,#REF!,"&gt;="&amp;'Display 730 &amp; 1200'!$AN$12,#REF!,"&lt;="&amp;'Display 730 &amp; 1200'!$AN$11))</f>
        <v>#REF!</v>
      </c>
    </row>
    <row r="1564" spans="1:5">
      <c r="A1564" t="str">
        <f>IF(INDEX('Display 730 &amp; 1200'!$A:$A,ROW())="","",INDEX('Display 730 &amp; 1200'!$A:$A,ROW()))</f>
        <v>BALI巴厘</v>
      </c>
      <c r="B1564" t="str">
        <f>IF(INDEX('Display 730 &amp; 1200'!$B:$B,ROW())="","",INDEX('Display 730 &amp; 1200'!$B:$B,ROW()))</f>
        <v>I Nyoman Andika Indrananta,S.E.,M.M</v>
      </c>
      <c r="C1564" t="str">
        <f>IF(INDEX('Display 730 &amp; 1200'!$D:$D,ROW())="","",INDEX('Display 730 &amp; 1200'!$D:$D,ROW()))</f>
        <v>PEKUTATAN_1</v>
      </c>
      <c r="D1564" t="e">
        <f>IF($C1564="",0,SUMIFS(#REF!,#REF!,$C1564,#REF!,"&gt;="&amp;'Display 730 &amp; 1200'!$AN$10,#REF!,"&lt;="&amp;'Display 730 &amp; 1200'!$AN$9))</f>
        <v>#REF!</v>
      </c>
      <c r="E1564" t="e">
        <f>IF($C1564="",0,SUMIFS(#REF!,#REF!,$C1564,#REF!,"&gt;="&amp;'Display 730 &amp; 1200'!$AN$12,#REF!,"&lt;="&amp;'Display 730 &amp; 1200'!$AN$11))</f>
        <v>#REF!</v>
      </c>
    </row>
    <row r="1565" spans="1:5">
      <c r="A1565" t="str">
        <f>IF(INDEX('Display 730 &amp; 1200'!$A:$A,ROW())="","",INDEX('Display 730 &amp; 1200'!$A:$A,ROW()))</f>
        <v>BALI巴厘</v>
      </c>
      <c r="B1565" t="str">
        <f>IF(INDEX('Display 730 &amp; 1200'!$B:$B,ROW())="","",INDEX('Display 730 &amp; 1200'!$B:$B,ROW()))</f>
        <v>I Nyoman Andika Indrananta,S.E.,M.M</v>
      </c>
      <c r="C1565" t="str">
        <f>IF(INDEX('Display 730 &amp; 1200'!$D:$D,ROW())="","",INDEX('Display 730 &amp; 1200'!$D:$D,ROW()))</f>
        <v>MENDOYO_1</v>
      </c>
      <c r="D1565" t="e">
        <f>IF($C1565="",0,SUMIFS(#REF!,#REF!,$C1565,#REF!,"&gt;="&amp;'Display 730 &amp; 1200'!$AN$10,#REF!,"&lt;="&amp;'Display 730 &amp; 1200'!$AN$9))</f>
        <v>#REF!</v>
      </c>
      <c r="E1565" t="e">
        <f>IF($C1565="",0,SUMIFS(#REF!,#REF!,$C1565,#REF!,"&gt;="&amp;'Display 730 &amp; 1200'!$AN$12,#REF!,"&lt;="&amp;'Display 730 &amp; 1200'!$AN$11))</f>
        <v>#REF!</v>
      </c>
    </row>
    <row r="1566" spans="1:5">
      <c r="A1566" t="str">
        <f>IF(INDEX('Display 730 &amp; 1200'!$A:$A,ROW())="","",INDEX('Display 730 &amp; 1200'!$A:$A,ROW()))</f>
        <v>BALI巴厘</v>
      </c>
      <c r="B1566" t="str">
        <f>IF(INDEX('Display 730 &amp; 1200'!$B:$B,ROW())="","",INDEX('Display 730 &amp; 1200'!$B:$B,ROW()))</f>
        <v>I Nyoman Andika Indrananta,S.E.,M.M</v>
      </c>
      <c r="C1566" t="str">
        <f>IF(INDEX('Display 730 &amp; 1200'!$D:$D,ROW())="","",INDEX('Display 730 &amp; 1200'!$D:$D,ROW()))</f>
        <v>BULELENG_1</v>
      </c>
      <c r="D1566" t="e">
        <f>IF($C1566="",0,SUMIFS(#REF!,#REF!,$C1566,#REF!,"&gt;="&amp;'Display 730 &amp; 1200'!$AN$10,#REF!,"&lt;="&amp;'Display 730 &amp; 1200'!$AN$9))</f>
        <v>#REF!</v>
      </c>
      <c r="E1566" t="e">
        <f>IF($C1566="",0,SUMIFS(#REF!,#REF!,$C1566,#REF!,"&gt;="&amp;'Display 730 &amp; 1200'!$AN$12,#REF!,"&lt;="&amp;'Display 730 &amp; 1200'!$AN$11))</f>
        <v>#REF!</v>
      </c>
    </row>
    <row r="1567" spans="1:5">
      <c r="A1567" t="str">
        <f>IF(INDEX('Display 730 &amp; 1200'!$A:$A,ROW())="","",INDEX('Display 730 &amp; 1200'!$A:$A,ROW()))</f>
        <v>BALI巴厘</v>
      </c>
      <c r="B1567" t="str">
        <f>IF(INDEX('Display 730 &amp; 1200'!$B:$B,ROW())="","",INDEX('Display 730 &amp; 1200'!$B:$B,ROW()))</f>
        <v>I Nyoman Andika Indrananta,S.E.,M.M</v>
      </c>
      <c r="C1567" t="str">
        <f>IF(INDEX('Display 730 &amp; 1200'!$D:$D,ROW())="","",INDEX('Display 730 &amp; 1200'!$D:$D,ROW()))</f>
        <v>ANTURAN_1</v>
      </c>
      <c r="D1567" t="e">
        <f>IF($C1567="",0,SUMIFS(#REF!,#REF!,$C1567,#REF!,"&gt;="&amp;'Display 730 &amp; 1200'!$AN$10,#REF!,"&lt;="&amp;'Display 730 &amp; 1200'!$AN$9))</f>
        <v>#REF!</v>
      </c>
      <c r="E1567" t="e">
        <f>IF($C1567="",0,SUMIFS(#REF!,#REF!,$C1567,#REF!,"&gt;="&amp;'Display 730 &amp; 1200'!$AN$12,#REF!,"&lt;="&amp;'Display 730 &amp; 1200'!$AN$11))</f>
        <v>#REF!</v>
      </c>
    </row>
    <row r="1568" spans="1:5">
      <c r="A1568" t="str">
        <f>IF(INDEX('Display 730 &amp; 1200'!$A:$A,ROW())="","",INDEX('Display 730 &amp; 1200'!$A:$A,ROW()))</f>
        <v>BALI巴厘</v>
      </c>
      <c r="B1568" t="str">
        <f>IF(INDEX('Display 730 &amp; 1200'!$B:$B,ROW())="","",INDEX('Display 730 &amp; 1200'!$B:$B,ROW()))</f>
        <v>Komang Astra Putra Gunawan</v>
      </c>
      <c r="C1568" t="str">
        <f>IF(INDEX('Display 730 &amp; 1200'!$D:$D,ROW())="","",INDEX('Display 730 &amp; 1200'!$D:$D,ROW()))</f>
        <v>BATURITI_1</v>
      </c>
      <c r="D1568" t="e">
        <f>IF($C1568="",0,SUMIFS(#REF!,#REF!,$C1568,#REF!,"&gt;="&amp;'Display 730 &amp; 1200'!$AN$10,#REF!,"&lt;="&amp;'Display 730 &amp; 1200'!$AN$9))</f>
        <v>#REF!</v>
      </c>
      <c r="E1568" t="e">
        <f>IF($C1568="",0,SUMIFS(#REF!,#REF!,$C1568,#REF!,"&gt;="&amp;'Display 730 &amp; 1200'!$AN$12,#REF!,"&lt;="&amp;'Display 730 &amp; 1200'!$AN$11))</f>
        <v>#REF!</v>
      </c>
    </row>
    <row r="1569" spans="1:5">
      <c r="A1569" t="str">
        <f>IF(INDEX('Display 730 &amp; 1200'!$A:$A,ROW())="","",INDEX('Display 730 &amp; 1200'!$A:$A,ROW()))</f>
        <v>BALI巴厘</v>
      </c>
      <c r="B1569" t="str">
        <f>IF(INDEX('Display 730 &amp; 1200'!$B:$B,ROW())="","",INDEX('Display 730 &amp; 1200'!$B:$B,ROW()))</f>
        <v>I Nyoman Andika Indrananta,S.E.,M.M</v>
      </c>
      <c r="C1569" t="str">
        <f>IF(INDEX('Display 730 &amp; 1200'!$D:$D,ROW())="","",INDEX('Display 730 &amp; 1200'!$D:$D,ROW()))</f>
        <v>TEJAKULA_1</v>
      </c>
      <c r="D1569" t="e">
        <f>IF($C1569="",0,SUMIFS(#REF!,#REF!,$C1569,#REF!,"&gt;="&amp;'Display 730 &amp; 1200'!$AN$10,#REF!,"&lt;="&amp;'Display 730 &amp; 1200'!$AN$9))</f>
        <v>#REF!</v>
      </c>
      <c r="E1569" t="e">
        <f>IF($C1569="",0,SUMIFS(#REF!,#REF!,$C1569,#REF!,"&gt;="&amp;'Display 730 &amp; 1200'!$AN$12,#REF!,"&lt;="&amp;'Display 730 &amp; 1200'!$AN$11))</f>
        <v>#REF!</v>
      </c>
    </row>
    <row r="1570" spans="1:5">
      <c r="A1570" t="str">
        <f>IF(INDEX('Display 730 &amp; 1200'!$A:$A,ROW())="","",INDEX('Display 730 &amp; 1200'!$A:$A,ROW()))</f>
        <v>BALI巴厘</v>
      </c>
      <c r="B1570" t="str">
        <f>IF(INDEX('Display 730 &amp; 1200'!$B:$B,ROW())="","",INDEX('Display 730 &amp; 1200'!$B:$B,ROW()))</f>
        <v>Komang Astra Putra Gunawan</v>
      </c>
      <c r="C1570" t="str">
        <f>IF(INDEX('Display 730 &amp; 1200'!$D:$D,ROW())="","",INDEX('Display 730 &amp; 1200'!$D:$D,ROW()))</f>
        <v>SELEMADEG_1</v>
      </c>
      <c r="D1570" t="e">
        <f>IF($C1570="",0,SUMIFS(#REF!,#REF!,$C1570,#REF!,"&gt;="&amp;'Display 730 &amp; 1200'!$AN$10,#REF!,"&lt;="&amp;'Display 730 &amp; 1200'!$AN$9))</f>
        <v>#REF!</v>
      </c>
      <c r="E1570" t="e">
        <f>IF($C1570="",0,SUMIFS(#REF!,#REF!,$C1570,#REF!,"&gt;="&amp;'Display 730 &amp; 1200'!$AN$12,#REF!,"&lt;="&amp;'Display 730 &amp; 1200'!$AN$11))</f>
        <v>#REF!</v>
      </c>
    </row>
    <row r="1571" spans="1:5">
      <c r="A1571" t="str">
        <f>IF(INDEX('Display 730 &amp; 1200'!$A:$A,ROW())="","",INDEX('Display 730 &amp; 1200'!$A:$A,ROW()))</f>
        <v>BALI巴厘</v>
      </c>
      <c r="B1571" t="str">
        <f>IF(INDEX('Display 730 &amp; 1200'!$B:$B,ROW())="","",INDEX('Display 730 &amp; 1200'!$B:$B,ROW()))</f>
        <v>I Nyoman Andika Indrananta,S.E.,M.M</v>
      </c>
      <c r="C1571" t="str">
        <f>IF(INDEX('Display 730 &amp; 1200'!$D:$D,ROW())="","",INDEX('Display 730 &amp; 1200'!$D:$D,ROW()))</f>
        <v>SERIRIT_1</v>
      </c>
      <c r="D1571" t="e">
        <f>IF($C1571="",0,SUMIFS(#REF!,#REF!,$C1571,#REF!,"&gt;="&amp;'Display 730 &amp; 1200'!$AN$10,#REF!,"&lt;="&amp;'Display 730 &amp; 1200'!$AN$9))</f>
        <v>#REF!</v>
      </c>
      <c r="E1571" t="e">
        <f>IF($C1571="",0,SUMIFS(#REF!,#REF!,$C1571,#REF!,"&gt;="&amp;'Display 730 &amp; 1200'!$AN$12,#REF!,"&lt;="&amp;'Display 730 &amp; 1200'!$AN$11))</f>
        <v>#REF!</v>
      </c>
    </row>
    <row r="1572" spans="1:5">
      <c r="A1572" t="str">
        <f>IF(INDEX('Display 730 &amp; 1200'!$A:$A,ROW())="","",INDEX('Display 730 &amp; 1200'!$A:$A,ROW()))</f>
        <v>BALI巴厘</v>
      </c>
      <c r="B1572" t="str">
        <f>IF(INDEX('Display 730 &amp; 1200'!$B:$B,ROW())="","",INDEX('Display 730 &amp; 1200'!$B:$B,ROW()))</f>
        <v>I Nyoman Andika Indrananta,S.E.,M.M</v>
      </c>
      <c r="C1572" t="str">
        <f>IF(INDEX('Display 730 &amp; 1200'!$D:$D,ROW())="","",INDEX('Display 730 &amp; 1200'!$D:$D,ROW()))</f>
        <v>BUNGKULAN_1</v>
      </c>
      <c r="D1572" t="e">
        <f>IF($C1572="",0,SUMIFS(#REF!,#REF!,$C1572,#REF!,"&gt;="&amp;'Display 730 &amp; 1200'!$AN$10,#REF!,"&lt;="&amp;'Display 730 &amp; 1200'!$AN$9))</f>
        <v>#REF!</v>
      </c>
      <c r="E1572" t="e">
        <f>IF($C1572="",0,SUMIFS(#REF!,#REF!,$C1572,#REF!,"&gt;="&amp;'Display 730 &amp; 1200'!$AN$12,#REF!,"&lt;="&amp;'Display 730 &amp; 1200'!$AN$11))</f>
        <v>#REF!</v>
      </c>
    </row>
    <row r="1573" spans="1:5">
      <c r="A1573" t="str">
        <f>IF(INDEX('Display 730 &amp; 1200'!$A:$A,ROW())="","",INDEX('Display 730 &amp; 1200'!$A:$A,ROW()))</f>
        <v>BALI巴厘</v>
      </c>
      <c r="B1573" t="str">
        <f>IF(INDEX('Display 730 &amp; 1200'!$B:$B,ROW())="","",INDEX('Display 730 &amp; 1200'!$B:$B,ROW()))</f>
        <v>I Nyoman Andika Indrananta,S.E.,M.M</v>
      </c>
      <c r="C1573" t="str">
        <f>IF(INDEX('Display 730 &amp; 1200'!$D:$D,ROW())="","",INDEX('Display 730 &amp; 1200'!$D:$D,ROW()))</f>
        <v>GEROKGAK_1</v>
      </c>
      <c r="D1573" t="e">
        <f>IF($C1573="",0,SUMIFS(#REF!,#REF!,$C1573,#REF!,"&gt;="&amp;'Display 730 &amp; 1200'!$AN$10,#REF!,"&lt;="&amp;'Display 730 &amp; 1200'!$AN$9))</f>
        <v>#REF!</v>
      </c>
      <c r="E1573" t="e">
        <f>IF($C1573="",0,SUMIFS(#REF!,#REF!,$C1573,#REF!,"&gt;="&amp;'Display 730 &amp; 1200'!$AN$12,#REF!,"&lt;="&amp;'Display 730 &amp; 1200'!$AN$11))</f>
        <v>#REF!</v>
      </c>
    </row>
    <row r="1574" spans="1:5">
      <c r="A1574" t="str">
        <f>IF(INDEX('Display 730 &amp; 1200'!$A:$A,ROW())="","",INDEX('Display 730 &amp; 1200'!$A:$A,ROW()))</f>
        <v>BALI巴厘</v>
      </c>
      <c r="B1574" t="str">
        <f>IF(INDEX('Display 730 &amp; 1200'!$B:$B,ROW())="","",INDEX('Display 730 &amp; 1200'!$B:$B,ROW()))</f>
        <v>Komang Astra Putra Gunawan</v>
      </c>
      <c r="C1574" t="str">
        <f>IF(INDEX('Display 730 &amp; 1200'!$D:$D,ROW())="","",INDEX('Display 730 &amp; 1200'!$D:$D,ROW()))</f>
        <v>BADUNG_SELATAN_1</v>
      </c>
      <c r="D1574" t="e">
        <f>IF($C1574="",0,SUMIFS(#REF!,#REF!,$C1574,#REF!,"&gt;="&amp;'Display 730 &amp; 1200'!$AN$10,#REF!,"&lt;="&amp;'Display 730 &amp; 1200'!$AN$9))</f>
        <v>#REF!</v>
      </c>
      <c r="E1574" t="e">
        <f>IF($C1574="",0,SUMIFS(#REF!,#REF!,$C1574,#REF!,"&gt;="&amp;'Display 730 &amp; 1200'!$AN$12,#REF!,"&lt;="&amp;'Display 730 &amp; 1200'!$AN$11))</f>
        <v>#REF!</v>
      </c>
    </row>
    <row r="1575" spans="1:5">
      <c r="A1575" t="str">
        <f>IF(INDEX('Display 730 &amp; 1200'!$A:$A,ROW())="","",INDEX('Display 730 &amp; 1200'!$A:$A,ROW()))</f>
        <v>BALI巴厘</v>
      </c>
      <c r="B1575" t="str">
        <f>IF(INDEX('Display 730 &amp; 1200'!$B:$B,ROW())="","",INDEX('Display 730 &amp; 1200'!$B:$B,ROW()))</f>
        <v>Ida I Dewa Agung Santawya</v>
      </c>
      <c r="C1575" t="str">
        <f>IF(INDEX('Display 730 &amp; 1200'!$D:$D,ROW())="","",INDEX('Display 730 &amp; 1200'!$D:$D,ROW()))</f>
        <v>CANGGU_1</v>
      </c>
      <c r="D1575" t="e">
        <f>IF($C1575="",0,SUMIFS(#REF!,#REF!,$C1575,#REF!,"&gt;="&amp;'Display 730 &amp; 1200'!$AN$10,#REF!,"&lt;="&amp;'Display 730 &amp; 1200'!$AN$9))</f>
        <v>#REF!</v>
      </c>
      <c r="E1575" t="e">
        <f>IF($C1575="",0,SUMIFS(#REF!,#REF!,$C1575,#REF!,"&gt;="&amp;'Display 730 &amp; 1200'!$AN$12,#REF!,"&lt;="&amp;'Display 730 &amp; 1200'!$AN$11))</f>
        <v>#REF!</v>
      </c>
    </row>
    <row r="1576" spans="1:5">
      <c r="A1576" t="str">
        <f>IF(INDEX('Display 730 &amp; 1200'!$A:$A,ROW())="","",INDEX('Display 730 &amp; 1200'!$A:$A,ROW()))</f>
        <v>BALI巴厘</v>
      </c>
      <c r="B1576" t="str">
        <f>IF(INDEX('Display 730 &amp; 1200'!$B:$B,ROW())="","",INDEX('Display 730 &amp; 1200'!$B:$B,ROW()))</f>
        <v>Komang Astra Putra Gunawan</v>
      </c>
      <c r="C1576" t="str">
        <f>IF(INDEX('Display 730 &amp; 1200'!$D:$D,ROW())="","",INDEX('Display 730 &amp; 1200'!$D:$D,ROW()))</f>
        <v>JIMBARAN_1</v>
      </c>
      <c r="D1576" t="e">
        <f>IF($C1576="",0,SUMIFS(#REF!,#REF!,$C1576,#REF!,"&gt;="&amp;'Display 730 &amp; 1200'!$AN$10,#REF!,"&lt;="&amp;'Display 730 &amp; 1200'!$AN$9))</f>
        <v>#REF!</v>
      </c>
      <c r="E1576" t="e">
        <f>IF($C1576="",0,SUMIFS(#REF!,#REF!,$C1576,#REF!,"&gt;="&amp;'Display 730 &amp; 1200'!$AN$12,#REF!,"&lt;="&amp;'Display 730 &amp; 1200'!$AN$11))</f>
        <v>#REF!</v>
      </c>
    </row>
    <row r="1577" spans="1:5">
      <c r="A1577" t="str">
        <f>IF(INDEX('Display 730 &amp; 1200'!$A:$A,ROW())="","",INDEX('Display 730 &amp; 1200'!$A:$A,ROW()))</f>
        <v>BALI巴厘</v>
      </c>
      <c r="B1577" t="str">
        <f>IF(INDEX('Display 730 &amp; 1200'!$B:$B,ROW())="","",INDEX('Display 730 &amp; 1200'!$B:$B,ROW()))</f>
        <v>Komang Astra Putra Gunawan</v>
      </c>
      <c r="C1577" t="str">
        <f>IF(INDEX('Display 730 &amp; 1200'!$D:$D,ROW())="","",INDEX('Display 730 &amp; 1200'!$D:$D,ROW()))</f>
        <v>KUTA_2</v>
      </c>
      <c r="D1577" t="e">
        <f>IF($C1577="",0,SUMIFS(#REF!,#REF!,$C1577,#REF!,"&gt;="&amp;'Display 730 &amp; 1200'!$AN$10,#REF!,"&lt;="&amp;'Display 730 &amp; 1200'!$AN$9))</f>
        <v>#REF!</v>
      </c>
      <c r="E1577" t="e">
        <f>IF($C1577="",0,SUMIFS(#REF!,#REF!,$C1577,#REF!,"&gt;="&amp;'Display 730 &amp; 1200'!$AN$12,#REF!,"&lt;="&amp;'Display 730 &amp; 1200'!$AN$11))</f>
        <v>#REF!</v>
      </c>
    </row>
    <row r="1578" spans="1:5">
      <c r="A1578" t="str">
        <f>IF(INDEX('Display 730 &amp; 1200'!$A:$A,ROW())="","",INDEX('Display 730 &amp; 1200'!$A:$A,ROW()))</f>
        <v>BALI巴厘</v>
      </c>
      <c r="B1578" t="str">
        <f>IF(INDEX('Display 730 &amp; 1200'!$B:$B,ROW())="","",INDEX('Display 730 &amp; 1200'!$B:$B,ROW()))</f>
        <v>Komang Astra Putra Gunawan</v>
      </c>
      <c r="C1578" t="str">
        <f>IF(INDEX('Display 730 &amp; 1200'!$D:$D,ROW())="","",INDEX('Display 730 &amp; 1200'!$D:$D,ROW()))</f>
        <v>DC_KUTA_1</v>
      </c>
      <c r="D1578" t="e">
        <f>IF($C1578="",0,SUMIFS(#REF!,#REF!,$C1578,#REF!,"&gt;="&amp;'Display 730 &amp; 1200'!$AN$10,#REF!,"&lt;="&amp;'Display 730 &amp; 1200'!$AN$9))</f>
        <v>#REF!</v>
      </c>
      <c r="E1578" t="e">
        <f>IF($C1578="",0,SUMIFS(#REF!,#REF!,$C1578,#REF!,"&gt;="&amp;'Display 730 &amp; 1200'!$AN$12,#REF!,"&lt;="&amp;'Display 730 &amp; 1200'!$AN$11))</f>
        <v>#REF!</v>
      </c>
    </row>
    <row r="1579" spans="1:5">
      <c r="A1579" t="str">
        <f>IF(INDEX('Display 730 &amp; 1200'!$A:$A,ROW())="","",INDEX('Display 730 &amp; 1200'!$A:$A,ROW()))</f>
        <v>BALI巴厘</v>
      </c>
      <c r="B1579" t="str">
        <f>IF(INDEX('Display 730 &amp; 1200'!$B:$B,ROW())="","",INDEX('Display 730 &amp; 1200'!$B:$B,ROW()))</f>
        <v>Komang Astra Putra Gunawan</v>
      </c>
      <c r="C1579" t="str">
        <f>IF(INDEX('Display 730 &amp; 1200'!$D:$D,ROW())="","",INDEX('Display 730 &amp; 1200'!$D:$D,ROW()))</f>
        <v>UNGASAN_1</v>
      </c>
      <c r="D1579" t="e">
        <f>IF($C1579="",0,SUMIFS(#REF!,#REF!,$C1579,#REF!,"&gt;="&amp;'Display 730 &amp; 1200'!$AN$10,#REF!,"&lt;="&amp;'Display 730 &amp; 1200'!$AN$9))</f>
        <v>#REF!</v>
      </c>
      <c r="E1579" t="e">
        <f>IF($C1579="",0,SUMIFS(#REF!,#REF!,$C1579,#REF!,"&gt;="&amp;'Display 730 &amp; 1200'!$AN$12,#REF!,"&lt;="&amp;'Display 730 &amp; 1200'!$AN$11))</f>
        <v>#REF!</v>
      </c>
    </row>
    <row r="1580" spans="1:5">
      <c r="A1580" t="str">
        <f>IF(INDEX('Display 730 &amp; 1200'!$A:$A,ROW())="","",INDEX('Display 730 &amp; 1200'!$A:$A,ROW()))</f>
        <v>BALI巴厘</v>
      </c>
      <c r="B1580" t="str">
        <f>IF(INDEX('Display 730 &amp; 1200'!$B:$B,ROW())="","",INDEX('Display 730 &amp; 1200'!$B:$B,ROW()))</f>
        <v>I Nyoman Andika Indrananta,S.E.,M.M</v>
      </c>
      <c r="C1580" t="str">
        <f>IF(INDEX('Display 730 &amp; 1200'!$D:$D,ROW())="","",INDEX('Display 730 &amp; 1200'!$D:$D,ROW()))</f>
        <v>JEMBRANA</v>
      </c>
      <c r="D1580" t="e">
        <f>IF($C1580="",0,SUMIFS(#REF!,#REF!,$C1580,#REF!,"&gt;="&amp;'Display 730 &amp; 1200'!$AN$10,#REF!,"&lt;="&amp;'Display 730 &amp; 1200'!$AN$9))</f>
        <v>#REF!</v>
      </c>
      <c r="E1580" t="e">
        <f>IF($C1580="",0,SUMIFS(#REF!,#REF!,$C1580,#REF!,"&gt;="&amp;'Display 730 &amp; 1200'!$AN$12,#REF!,"&lt;="&amp;'Display 730 &amp; 1200'!$AN$11))</f>
        <v>#REF!</v>
      </c>
    </row>
    <row r="1581" spans="1:5">
      <c r="A1581" t="str">
        <f>IF(INDEX('Display 730 &amp; 1200'!$A:$A,ROW())="","",INDEX('Display 730 &amp; 1200'!$A:$A,ROW()))</f>
        <v>BALI巴厘</v>
      </c>
      <c r="B1581" t="str">
        <f>IF(INDEX('Display 730 &amp; 1200'!$B:$B,ROW())="","",INDEX('Display 730 &amp; 1200'!$B:$B,ROW()))</f>
        <v>Blue</v>
      </c>
      <c r="C1581" t="str">
        <f>IF(INDEX('Display 730 &amp; 1200'!$D:$D,ROW())="","",INDEX('Display 730 &amp; 1200'!$D:$D,ROW()))</f>
        <v>PRAYA_TENGAH</v>
      </c>
      <c r="D1581" t="e">
        <f>IF($C1581="",0,SUMIFS(#REF!,#REF!,$C1581,#REF!,"&gt;="&amp;'Display 730 &amp; 1200'!$AN$10,#REF!,"&lt;="&amp;'Display 730 &amp; 1200'!$AN$9))</f>
        <v>#REF!</v>
      </c>
      <c r="E1581" t="e">
        <f>IF($C1581="",0,SUMIFS(#REF!,#REF!,$C1581,#REF!,"&gt;="&amp;'Display 730 &amp; 1200'!$AN$12,#REF!,"&lt;="&amp;'Display 730 &amp; 1200'!$AN$11))</f>
        <v>#REF!</v>
      </c>
    </row>
    <row r="1582" spans="1:5">
      <c r="A1582" t="str">
        <f>IF(INDEX('Display 730 &amp; 1200'!$A:$A,ROW())="","",INDEX('Display 730 &amp; 1200'!$A:$A,ROW()))</f>
        <v>BALI巴厘</v>
      </c>
      <c r="B1582" t="str">
        <f>IF(INDEX('Display 730 &amp; 1200'!$B:$B,ROW())="","",INDEX('Display 730 &amp; 1200'!$B:$B,ROW()))</f>
        <v>Ida I Dewa Agung Santawya</v>
      </c>
      <c r="C1582" t="str">
        <f>IF(INDEX('Display 730 &amp; 1200'!$D:$D,ROW())="","",INDEX('Display 730 &amp; 1200'!$D:$D,ROW()))</f>
        <v>KEDEWATAN</v>
      </c>
      <c r="D1582" t="e">
        <f>IF($C1582="",0,SUMIFS(#REF!,#REF!,$C1582,#REF!,"&gt;="&amp;'Display 730 &amp; 1200'!$AN$10,#REF!,"&lt;="&amp;'Display 730 &amp; 1200'!$AN$9))</f>
        <v>#REF!</v>
      </c>
      <c r="E1582" t="e">
        <f>IF($C1582="",0,SUMIFS(#REF!,#REF!,$C1582,#REF!,"&gt;="&amp;'Display 730 &amp; 1200'!$AN$12,#REF!,"&lt;="&amp;'Display 730 &amp; 1200'!$AN$11))</f>
        <v>#REF!</v>
      </c>
    </row>
    <row r="1583" spans="1:5">
      <c r="A1583" t="str">
        <f>IF(INDEX('Display 730 &amp; 1200'!$A:$A,ROW())="","",INDEX('Display 730 &amp; 1200'!$A:$A,ROW()))</f>
        <v>BALI巴厘</v>
      </c>
      <c r="B1583" t="str">
        <f>IF(INDEX('Display 730 &amp; 1200'!$B:$B,ROW())="","",INDEX('Display 730 &amp; 1200'!$B:$B,ROW()))</f>
        <v>I Nyoman Andika Indrananta,S.E.,M.M</v>
      </c>
      <c r="C1583" t="str">
        <f>IF(INDEX('Display 730 &amp; 1200'!$D:$D,ROW())="","",INDEX('Display 730 &amp; 1200'!$D:$D,ROW()))</f>
        <v>SUMBERKIMA</v>
      </c>
      <c r="D1583" t="e">
        <f>IF($C1583="",0,SUMIFS(#REF!,#REF!,$C1583,#REF!,"&gt;="&amp;'Display 730 &amp; 1200'!$AN$10,#REF!,"&lt;="&amp;'Display 730 &amp; 1200'!$AN$9))</f>
        <v>#REF!</v>
      </c>
      <c r="E1583" t="e">
        <f>IF($C1583="",0,SUMIFS(#REF!,#REF!,$C1583,#REF!,"&gt;="&amp;'Display 730 &amp; 1200'!$AN$12,#REF!,"&lt;="&amp;'Display 730 &amp; 1200'!$AN$11))</f>
        <v>#REF!</v>
      </c>
    </row>
    <row r="1584" spans="1:5">
      <c r="A1584" t="str">
        <f>IF(INDEX('Display 730 &amp; 1200'!$A:$A,ROW())="","",INDEX('Display 730 &amp; 1200'!$A:$A,ROW()))</f>
        <v>BALI巴厘</v>
      </c>
      <c r="B1584" t="str">
        <f>IF(INDEX('Display 730 &amp; 1200'!$B:$B,ROW())="","",INDEX('Display 730 &amp; 1200'!$B:$B,ROW()))</f>
        <v>I Nyoman Andika Indrananta,S.E.,M.M</v>
      </c>
      <c r="C1584" t="str">
        <f>IF(INDEX('Display 730 &amp; 1200'!$D:$D,ROW())="","",INDEX('Display 730 &amp; 1200'!$D:$D,ROW()))</f>
        <v>BANJAR_SGA</v>
      </c>
      <c r="D1584" t="e">
        <f>IF($C1584="",0,SUMIFS(#REF!,#REF!,$C1584,#REF!,"&gt;="&amp;'Display 730 &amp; 1200'!$AN$10,#REF!,"&lt;="&amp;'Display 730 &amp; 1200'!$AN$9))</f>
        <v>#REF!</v>
      </c>
      <c r="E1584" t="e">
        <f>IF($C1584="",0,SUMIFS(#REF!,#REF!,$C1584,#REF!,"&gt;="&amp;'Display 730 &amp; 1200'!$AN$12,#REF!,"&lt;="&amp;'Display 730 &amp; 1200'!$AN$11))</f>
        <v>#REF!</v>
      </c>
    </row>
    <row r="1585" spans="1:5">
      <c r="A1585" t="str">
        <f>IF(INDEX('Display 730 &amp; 1200'!$A:$A,ROW())="","",INDEX('Display 730 &amp; 1200'!$A:$A,ROW()))</f>
        <v>BALI巴厘</v>
      </c>
      <c r="B1585" t="str">
        <f>IF(INDEX('Display 730 &amp; 1200'!$B:$B,ROW())="","",INDEX('Display 730 &amp; 1200'!$B:$B,ROW()))</f>
        <v>I Nyoman Andika Indrananta,S.E.,M.M</v>
      </c>
      <c r="C1585" t="str">
        <f>IF(INDEX('Display 730 &amp; 1200'!$D:$D,ROW())="","",INDEX('Display 730 &amp; 1200'!$D:$D,ROW()))</f>
        <v>LEMBONGAN</v>
      </c>
      <c r="D1585" t="e">
        <f>IF($C1585="",0,SUMIFS(#REF!,#REF!,$C1585,#REF!,"&gt;="&amp;'Display 730 &amp; 1200'!$AN$10,#REF!,"&lt;="&amp;'Display 730 &amp; 1200'!$AN$9))</f>
        <v>#REF!</v>
      </c>
      <c r="E1585" t="e">
        <f>IF($C1585="",0,SUMIFS(#REF!,#REF!,$C1585,#REF!,"&gt;="&amp;'Display 730 &amp; 1200'!$AN$12,#REF!,"&lt;="&amp;'Display 730 &amp; 1200'!$AN$11))</f>
        <v>#REF!</v>
      </c>
    </row>
    <row r="1586" spans="1:5">
      <c r="A1586" t="str">
        <f>IF(INDEX('Display 730 &amp; 1200'!$A:$A,ROW())="","",INDEX('Display 730 &amp; 1200'!$A:$A,ROW()))</f>
        <v>BALI巴厘</v>
      </c>
      <c r="B1586" t="str">
        <f>IF(INDEX('Display 730 &amp; 1200'!$B:$B,ROW())="","",INDEX('Display 730 &amp; 1200'!$B:$B,ROW()))</f>
        <v>I Nyoman Andika Indrananta,S.E.,M.M</v>
      </c>
      <c r="C1586" t="str">
        <f>IF(INDEX('Display 730 &amp; 1200'!$D:$D,ROW())="","",INDEX('Display 730 &amp; 1200'!$D:$D,ROW()))</f>
        <v>SUKASADA</v>
      </c>
      <c r="D1586" t="e">
        <f>IF($C1586="",0,SUMIFS(#REF!,#REF!,$C1586,#REF!,"&gt;="&amp;'Display 730 &amp; 1200'!$AN$10,#REF!,"&lt;="&amp;'Display 730 &amp; 1200'!$AN$9))</f>
        <v>#REF!</v>
      </c>
      <c r="E1586" t="e">
        <f>IF($C1586="",0,SUMIFS(#REF!,#REF!,$C1586,#REF!,"&gt;="&amp;'Display 730 &amp; 1200'!$AN$12,#REF!,"&lt;="&amp;'Display 730 &amp; 1200'!$AN$11))</f>
        <v>#REF!</v>
      </c>
    </row>
    <row r="1587" spans="1:5">
      <c r="A1587" t="str">
        <f>IF(INDEX('Display 730 &amp; 1200'!$A:$A,ROW())="","",INDEX('Display 730 &amp; 1200'!$A:$A,ROW()))</f>
        <v>BALI巴厘</v>
      </c>
      <c r="B1587" t="str">
        <f>IF(INDEX('Display 730 &amp; 1200'!$B:$B,ROW())="","",INDEX('Display 730 &amp; 1200'!$B:$B,ROW()))</f>
        <v>I Nyoman Andika Indrananta,S.E.,M.M</v>
      </c>
      <c r="C1587" t="str">
        <f>IF(INDEX('Display 730 &amp; 1200'!$D:$D,ROW())="","",INDEX('Display 730 &amp; 1200'!$D:$D,ROW()))</f>
        <v>CP_SANGSIT</v>
      </c>
      <c r="D1587" t="e">
        <f>IF($C1587="",0,SUMIFS(#REF!,#REF!,$C1587,#REF!,"&gt;="&amp;'Display 730 &amp; 1200'!$AN$10,#REF!,"&lt;="&amp;'Display 730 &amp; 1200'!$AN$9))</f>
        <v>#REF!</v>
      </c>
      <c r="E1587" t="e">
        <f>IF($C1587="",0,SUMIFS(#REF!,#REF!,$C1587,#REF!,"&gt;="&amp;'Display 730 &amp; 1200'!$AN$12,#REF!,"&lt;="&amp;'Display 730 &amp; 1200'!$AN$11))</f>
        <v>#REF!</v>
      </c>
    </row>
    <row r="1588" spans="1:5">
      <c r="A1588" t="str">
        <f>IF(INDEX('Display 730 &amp; 1200'!$A:$A,ROW())="","",INDEX('Display 730 &amp; 1200'!$A:$A,ROW()))</f>
        <v>BALI巴厘</v>
      </c>
      <c r="B1588" t="str">
        <f>IF(INDEX('Display 730 &amp; 1200'!$B:$B,ROW())="","",INDEX('Display 730 &amp; 1200'!$B:$B,ROW()))</f>
        <v>Blue</v>
      </c>
      <c r="C1588" t="str">
        <f>IF(INDEX('Display 730 &amp; 1200'!$D:$D,ROW())="","",INDEX('Display 730 &amp; 1200'!$D:$D,ROW()))</f>
        <v>PENGADANG</v>
      </c>
      <c r="D1588" t="e">
        <f>IF($C1588="",0,SUMIFS(#REF!,#REF!,$C1588,#REF!,"&gt;="&amp;'Display 730 &amp; 1200'!$AN$10,#REF!,"&lt;="&amp;'Display 730 &amp; 1200'!$AN$9))</f>
        <v>#REF!</v>
      </c>
      <c r="E1588" t="e">
        <f>IF($C1588="",0,SUMIFS(#REF!,#REF!,$C1588,#REF!,"&gt;="&amp;'Display 730 &amp; 1200'!$AN$12,#REF!,"&lt;="&amp;'Display 730 &amp; 1200'!$AN$11))</f>
        <v>#REF!</v>
      </c>
    </row>
    <row r="1589" spans="1:5">
      <c r="A1589" t="str">
        <f>IF(INDEX('Display 730 &amp; 1200'!$A:$A,ROW())="","",INDEX('Display 730 &amp; 1200'!$A:$A,ROW()))</f>
        <v>BALI巴厘</v>
      </c>
      <c r="B1589" t="str">
        <f>IF(INDEX('Display 730 &amp; 1200'!$B:$B,ROW())="","",INDEX('Display 730 &amp; 1200'!$B:$B,ROW()))</f>
        <v>Hujjatul Islam</v>
      </c>
      <c r="C1589" t="str">
        <f>IF(INDEX('Display 730 &amp; 1200'!$D:$D,ROW())="","",INDEX('Display 730 &amp; 1200'!$D:$D,ROW()))</f>
        <v>WOJA</v>
      </c>
      <c r="D1589" t="e">
        <f>IF($C1589="",0,SUMIFS(#REF!,#REF!,$C1589,#REF!,"&gt;="&amp;'Display 730 &amp; 1200'!$AN$10,#REF!,"&lt;="&amp;'Display 730 &amp; 1200'!$AN$9))</f>
        <v>#REF!</v>
      </c>
      <c r="E1589" t="e">
        <f>IF($C1589="",0,SUMIFS(#REF!,#REF!,$C1589,#REF!,"&gt;="&amp;'Display 730 &amp; 1200'!$AN$12,#REF!,"&lt;="&amp;'Display 730 &amp; 1200'!$AN$11))</f>
        <v>#REF!</v>
      </c>
    </row>
    <row r="1590" spans="1:5">
      <c r="A1590" t="str">
        <f>IF(INDEX('Display 730 &amp; 1200'!$A:$A,ROW())="","",INDEX('Display 730 &amp; 1200'!$A:$A,ROW()))</f>
        <v>BALI巴厘</v>
      </c>
      <c r="B1590" t="str">
        <f>IF(INDEX('Display 730 &amp; 1200'!$B:$B,ROW())="","",INDEX('Display 730 &amp; 1200'!$B:$B,ROW()))</f>
        <v>Blue</v>
      </c>
      <c r="C1590" t="str">
        <f>IF(INDEX('Display 730 &amp; 1200'!$D:$D,ROW())="","",INDEX('Display 730 &amp; 1200'!$D:$D,ROW()))</f>
        <v>PRINGGABAYA</v>
      </c>
      <c r="D1590" t="e">
        <f>IF($C1590="",0,SUMIFS(#REF!,#REF!,$C1590,#REF!,"&gt;="&amp;'Display 730 &amp; 1200'!$AN$10,#REF!,"&lt;="&amp;'Display 730 &amp; 1200'!$AN$9))</f>
        <v>#REF!</v>
      </c>
      <c r="E1590" t="e">
        <f>IF($C1590="",0,SUMIFS(#REF!,#REF!,$C1590,#REF!,"&gt;="&amp;'Display 730 &amp; 1200'!$AN$12,#REF!,"&lt;="&amp;'Display 730 &amp; 1200'!$AN$11))</f>
        <v>#REF!</v>
      </c>
    </row>
    <row r="1591" spans="1:5">
      <c r="A1591" t="str">
        <f>IF(INDEX('Display 730 &amp; 1200'!$A:$A,ROW())="","",INDEX('Display 730 &amp; 1200'!$A:$A,ROW()))</f>
        <v>BALI巴厘</v>
      </c>
      <c r="B1591" t="str">
        <f>IF(INDEX('Display 730 &amp; 1200'!$B:$B,ROW())="","",INDEX('Display 730 &amp; 1200'!$B:$B,ROW()))</f>
        <v>Blue</v>
      </c>
      <c r="C1591" t="str">
        <f>IF(INDEX('Display 730 &amp; 1200'!$D:$D,ROW())="","",INDEX('Display 730 &amp; 1200'!$D:$D,ROW()))</f>
        <v>KERUAK</v>
      </c>
      <c r="D1591" t="e">
        <f>IF($C1591="",0,SUMIFS(#REF!,#REF!,$C1591,#REF!,"&gt;="&amp;'Display 730 &amp; 1200'!$AN$10,#REF!,"&lt;="&amp;'Display 730 &amp; 1200'!$AN$9))</f>
        <v>#REF!</v>
      </c>
      <c r="E1591" t="e">
        <f>IF($C1591="",0,SUMIFS(#REF!,#REF!,$C1591,#REF!,"&gt;="&amp;'Display 730 &amp; 1200'!$AN$12,#REF!,"&lt;="&amp;'Display 730 &amp; 1200'!$AN$11))</f>
        <v>#REF!</v>
      </c>
    </row>
    <row r="1592" spans="1:5">
      <c r="A1592" t="str">
        <f>IF(INDEX('Display 730 &amp; 1200'!$A:$A,ROW())="","",INDEX('Display 730 &amp; 1200'!$A:$A,ROW()))</f>
        <v>BALI巴厘</v>
      </c>
      <c r="B1592" t="str">
        <f>IF(INDEX('Display 730 &amp; 1200'!$B:$B,ROW())="","",INDEX('Display 730 &amp; 1200'!$B:$B,ROW()))</f>
        <v>I Nyoman Andika Indrananta,S.E.,M.M</v>
      </c>
      <c r="C1592" t="str">
        <f>IF(INDEX('Display 730 &amp; 1200'!$D:$D,ROW())="","",INDEX('Display 730 &amp; 1200'!$D:$D,ROW()))</f>
        <v>TEMBUKU</v>
      </c>
      <c r="D1592" t="e">
        <f>IF($C1592="",0,SUMIFS(#REF!,#REF!,$C1592,#REF!,"&gt;="&amp;'Display 730 &amp; 1200'!$AN$10,#REF!,"&lt;="&amp;'Display 730 &amp; 1200'!$AN$9))</f>
        <v>#REF!</v>
      </c>
      <c r="E1592" t="e">
        <f>IF($C1592="",0,SUMIFS(#REF!,#REF!,$C1592,#REF!,"&gt;="&amp;'Display 730 &amp; 1200'!$AN$12,#REF!,"&lt;="&amp;'Display 730 &amp; 1200'!$AN$11))</f>
        <v>#REF!</v>
      </c>
    </row>
    <row r="1593" spans="1:5">
      <c r="A1593" t="str">
        <f>IF(INDEX('Display 730 &amp; 1200'!$A:$A,ROW())="","",INDEX('Display 730 &amp; 1200'!$A:$A,ROW()))</f>
        <v>BALI巴厘</v>
      </c>
      <c r="B1593" t="str">
        <f>IF(INDEX('Display 730 &amp; 1200'!$B:$B,ROW())="","",INDEX('Display 730 &amp; 1200'!$B:$B,ROW()))</f>
        <v>Hujjatul Islam</v>
      </c>
      <c r="C1593" t="str">
        <f>IF(INDEX('Display 730 &amp; 1200'!$D:$D,ROW())="","",INDEX('Display 730 &amp; 1200'!$D:$D,ROW()))</f>
        <v>MOYO</v>
      </c>
      <c r="D1593" t="e">
        <f>IF($C1593="",0,SUMIFS(#REF!,#REF!,$C1593,#REF!,"&gt;="&amp;'Display 730 &amp; 1200'!$AN$10,#REF!,"&lt;="&amp;'Display 730 &amp; 1200'!$AN$9))</f>
        <v>#REF!</v>
      </c>
      <c r="E1593" t="e">
        <f>IF($C1593="",0,SUMIFS(#REF!,#REF!,$C1593,#REF!,"&gt;="&amp;'Display 730 &amp; 1200'!$AN$12,#REF!,"&lt;="&amp;'Display 730 &amp; 1200'!$AN$11))</f>
        <v>#REF!</v>
      </c>
    </row>
    <row r="1594" spans="1:5">
      <c r="A1594" t="str">
        <f>IF(INDEX('Display 730 &amp; 1200'!$A:$A,ROW())="","",INDEX('Display 730 &amp; 1200'!$A:$A,ROW()))</f>
        <v>BALI巴厘</v>
      </c>
      <c r="B1594" t="str">
        <f>IF(INDEX('Display 730 &amp; 1200'!$B:$B,ROW())="","",INDEX('Display 730 &amp; 1200'!$B:$B,ROW()))</f>
        <v>Hujjatul Islam</v>
      </c>
      <c r="C1594" t="str">
        <f>IF(INDEX('Display 730 &amp; 1200'!$D:$D,ROW())="","",INDEX('Display 730 &amp; 1200'!$D:$D,ROW()))</f>
        <v>MONTA</v>
      </c>
      <c r="D1594" t="e">
        <f>IF($C1594="",0,SUMIFS(#REF!,#REF!,$C1594,#REF!,"&gt;="&amp;'Display 730 &amp; 1200'!$AN$10,#REF!,"&lt;="&amp;'Display 730 &amp; 1200'!$AN$9))</f>
        <v>#REF!</v>
      </c>
      <c r="E1594" t="e">
        <f>IF($C1594="",0,SUMIFS(#REF!,#REF!,$C1594,#REF!,"&gt;="&amp;'Display 730 &amp; 1200'!$AN$12,#REF!,"&lt;="&amp;'Display 730 &amp; 1200'!$AN$11))</f>
        <v>#REF!</v>
      </c>
    </row>
    <row r="1595" spans="1:5">
      <c r="A1595" t="str">
        <f>IF(INDEX('Display 730 &amp; 1200'!$A:$A,ROW())="","",INDEX('Display 730 &amp; 1200'!$A:$A,ROW()))</f>
        <v>BALI巴厘</v>
      </c>
      <c r="B1595" t="str">
        <f>IF(INDEX('Display 730 &amp; 1200'!$B:$B,ROW())="","",INDEX('Display 730 &amp; 1200'!$B:$B,ROW()))</f>
        <v>Hujjatul Islam</v>
      </c>
      <c r="C1595" t="str">
        <f>IF(INDEX('Display 730 &amp; 1200'!$D:$D,ROW())="","",INDEX('Display 730 &amp; 1200'!$D:$D,ROW()))</f>
        <v>LUNYUK</v>
      </c>
      <c r="D1595" t="e">
        <f>IF($C1595="",0,SUMIFS(#REF!,#REF!,$C1595,#REF!,"&gt;="&amp;'Display 730 &amp; 1200'!$AN$10,#REF!,"&lt;="&amp;'Display 730 &amp; 1200'!$AN$9))</f>
        <v>#REF!</v>
      </c>
      <c r="E1595" t="e">
        <f>IF($C1595="",0,SUMIFS(#REF!,#REF!,$C1595,#REF!,"&gt;="&amp;'Display 730 &amp; 1200'!$AN$12,#REF!,"&lt;="&amp;'Display 730 &amp; 1200'!$AN$11))</f>
        <v>#REF!</v>
      </c>
    </row>
    <row r="1596" spans="1:5">
      <c r="A1596" t="str">
        <f>IF(INDEX('Display 730 &amp; 1200'!$A:$A,ROW())="","",INDEX('Display 730 &amp; 1200'!$A:$A,ROW()))</f>
        <v>BALI巴厘</v>
      </c>
      <c r="B1596" t="str">
        <f>IF(INDEX('Display 730 &amp; 1200'!$B:$B,ROW())="","",INDEX('Display 730 &amp; 1200'!$B:$B,ROW()))</f>
        <v>Hujjatul Islam</v>
      </c>
      <c r="C1596" t="str">
        <f>IF(INDEX('Display 730 &amp; 1200'!$D:$D,ROW())="","",INDEX('Display 730 &amp; 1200'!$D:$D,ROW()))</f>
        <v>BRANG_REA</v>
      </c>
      <c r="D1596" t="e">
        <f>IF($C1596="",0,SUMIFS(#REF!,#REF!,$C1596,#REF!,"&gt;="&amp;'Display 730 &amp; 1200'!$AN$10,#REF!,"&lt;="&amp;'Display 730 &amp; 1200'!$AN$9))</f>
        <v>#REF!</v>
      </c>
      <c r="E1596" t="e">
        <f>IF($C1596="",0,SUMIFS(#REF!,#REF!,$C1596,#REF!,"&gt;="&amp;'Display 730 &amp; 1200'!$AN$12,#REF!,"&lt;="&amp;'Display 730 &amp; 1200'!$AN$11))</f>
        <v>#REF!</v>
      </c>
    </row>
    <row r="1597" spans="1:5">
      <c r="A1597" t="str">
        <f>IF(INDEX('Display 730 &amp; 1200'!$A:$A,ROW())="","",INDEX('Display 730 &amp; 1200'!$A:$A,ROW()))</f>
        <v>BALI巴厘</v>
      </c>
      <c r="B1597" t="str">
        <f>IF(INDEX('Display 730 &amp; 1200'!$B:$B,ROW())="","",INDEX('Display 730 &amp; 1200'!$B:$B,ROW()))</f>
        <v>Hujjatul Islam</v>
      </c>
      <c r="C1597" t="str">
        <f>IF(INDEX('Display 730 &amp; 1200'!$D:$D,ROW())="","",INDEX('Display 730 &amp; 1200'!$D:$D,ROW()))</f>
        <v>MPUNDA</v>
      </c>
      <c r="D1597" t="e">
        <f>IF($C1597="",0,SUMIFS(#REF!,#REF!,$C1597,#REF!,"&gt;="&amp;'Display 730 &amp; 1200'!$AN$10,#REF!,"&lt;="&amp;'Display 730 &amp; 1200'!$AN$9))</f>
        <v>#REF!</v>
      </c>
      <c r="E1597" t="e">
        <f>IF($C1597="",0,SUMIFS(#REF!,#REF!,$C1597,#REF!,"&gt;="&amp;'Display 730 &amp; 1200'!$AN$12,#REF!,"&lt;="&amp;'Display 730 &amp; 1200'!$AN$11))</f>
        <v>#REF!</v>
      </c>
    </row>
    <row r="1598" spans="1:5">
      <c r="A1598" t="str">
        <f>IF(INDEX('Display 730 &amp; 1200'!$A:$A,ROW())="","",INDEX('Display 730 &amp; 1200'!$A:$A,ROW()))</f>
        <v>BALI巴厘</v>
      </c>
      <c r="B1598" t="str">
        <f>IF(INDEX('Display 730 &amp; 1200'!$B:$B,ROW())="","",INDEX('Display 730 &amp; 1200'!$B:$B,ROW()))</f>
        <v>Blue</v>
      </c>
      <c r="C1598" t="str">
        <f>IF(INDEX('Display 730 &amp; 1200'!$D:$D,ROW())="","",INDEX('Display 730 &amp; 1200'!$D:$D,ROW()))</f>
        <v>REMPUNG</v>
      </c>
      <c r="D1598" t="e">
        <f>IF($C1598="",0,SUMIFS(#REF!,#REF!,$C1598,#REF!,"&gt;="&amp;'Display 730 &amp; 1200'!$AN$10,#REF!,"&lt;="&amp;'Display 730 &amp; 1200'!$AN$9))</f>
        <v>#REF!</v>
      </c>
      <c r="E1598" t="e">
        <f>IF($C1598="",0,SUMIFS(#REF!,#REF!,$C1598,#REF!,"&gt;="&amp;'Display 730 &amp; 1200'!$AN$12,#REF!,"&lt;="&amp;'Display 730 &amp; 1200'!$AN$11))</f>
        <v>#REF!</v>
      </c>
    </row>
    <row r="1599" spans="1:5">
      <c r="A1599" t="str">
        <f>IF(INDEX('Display 730 &amp; 1200'!$A:$A,ROW())="","",INDEX('Display 730 &amp; 1200'!$A:$A,ROW()))</f>
        <v>BALI巴厘</v>
      </c>
      <c r="B1599" t="str">
        <f>IF(INDEX('Display 730 &amp; 1200'!$B:$B,ROW())="","",INDEX('Display 730 &amp; 1200'!$B:$B,ROW()))</f>
        <v>I Nyoman Andika Indrananta,S.E.,M.M</v>
      </c>
      <c r="C1599" t="str">
        <f>IF(INDEX('Display 730 &amp; 1200'!$D:$D,ROW())="","",INDEX('Display 730 &amp; 1200'!$D:$D,ROW()))</f>
        <v>BANJARANGKAN</v>
      </c>
      <c r="D1599" t="e">
        <f>IF($C1599="",0,SUMIFS(#REF!,#REF!,$C1599,#REF!,"&gt;="&amp;'Display 730 &amp; 1200'!$AN$10,#REF!,"&lt;="&amp;'Display 730 &amp; 1200'!$AN$9))</f>
        <v>#REF!</v>
      </c>
      <c r="E1599" t="e">
        <f>IF($C1599="",0,SUMIFS(#REF!,#REF!,$C1599,#REF!,"&gt;="&amp;'Display 730 &amp; 1200'!$AN$12,#REF!,"&lt;="&amp;'Display 730 &amp; 1200'!$AN$11))</f>
        <v>#REF!</v>
      </c>
    </row>
    <row r="1600" spans="1:5">
      <c r="A1600" t="str">
        <f>IF(INDEX('Display 730 &amp; 1200'!$A:$A,ROW())="","",INDEX('Display 730 &amp; 1200'!$A:$A,ROW()))</f>
        <v>BALI巴厘</v>
      </c>
      <c r="B1600" t="str">
        <f>IF(INDEX('Display 730 &amp; 1200'!$B:$B,ROW())="","",INDEX('Display 730 &amp; 1200'!$B:$B,ROW()))</f>
        <v>Hujjatul Islam</v>
      </c>
      <c r="C1600" t="str">
        <f>IF(INDEX('Display 730 &amp; 1200'!$D:$D,ROW())="","",INDEX('Display 730 &amp; 1200'!$D:$D,ROW()))</f>
        <v>MALUK</v>
      </c>
      <c r="D1600" t="e">
        <f>IF($C1600="",0,SUMIFS(#REF!,#REF!,$C1600,#REF!,"&gt;="&amp;'Display 730 &amp; 1200'!$AN$10,#REF!,"&lt;="&amp;'Display 730 &amp; 1200'!$AN$9))</f>
        <v>#REF!</v>
      </c>
      <c r="E1600" t="e">
        <f>IF($C1600="",0,SUMIFS(#REF!,#REF!,$C1600,#REF!,"&gt;="&amp;'Display 730 &amp; 1200'!$AN$12,#REF!,"&lt;="&amp;'Display 730 &amp; 1200'!$AN$11))</f>
        <v>#REF!</v>
      </c>
    </row>
    <row r="1601" spans="1:5">
      <c r="A1601" t="str">
        <f>IF(INDEX('Display 730 &amp; 1200'!$A:$A,ROW())="","",INDEX('Display 730 &amp; 1200'!$A:$A,ROW()))</f>
        <v>BALI巴厘</v>
      </c>
      <c r="B1601" t="str">
        <f>IF(INDEX('Display 730 &amp; 1200'!$B:$B,ROW())="","",INDEX('Display 730 &amp; 1200'!$B:$B,ROW()))</f>
        <v>Hujjatul Islam</v>
      </c>
      <c r="C1601" t="str">
        <f>IF(INDEX('Display 730 &amp; 1200'!$D:$D,ROW())="","",INDEX('Display 730 &amp; 1200'!$D:$D,ROW()))</f>
        <v>BOLO</v>
      </c>
      <c r="D1601" t="e">
        <f>IF($C1601="",0,SUMIFS(#REF!,#REF!,$C1601,#REF!,"&gt;="&amp;'Display 730 &amp; 1200'!$AN$10,#REF!,"&lt;="&amp;'Display 730 &amp; 1200'!$AN$9))</f>
        <v>#REF!</v>
      </c>
      <c r="E1601" t="e">
        <f>IF($C1601="",0,SUMIFS(#REF!,#REF!,$C1601,#REF!,"&gt;="&amp;'Display 730 &amp; 1200'!$AN$12,#REF!,"&lt;="&amp;'Display 730 &amp; 1200'!$AN$11))</f>
        <v>#REF!</v>
      </c>
    </row>
    <row r="1602" spans="1:5">
      <c r="A1602" t="str">
        <f>IF(INDEX('Display 730 &amp; 1200'!$A:$A,ROW())="","",INDEX('Display 730 &amp; 1200'!$A:$A,ROW()))</f>
        <v>BALI巴厘</v>
      </c>
      <c r="B1602" t="str">
        <f>IF(INDEX('Display 730 &amp; 1200'!$B:$B,ROW())="","",INDEX('Display 730 &amp; 1200'!$B:$B,ROW()))</f>
        <v>I Nyoman Andika Indrananta,S.E.,M.M</v>
      </c>
      <c r="C1602" t="str">
        <f>IF(INDEX('Display 730 &amp; 1200'!$D:$D,ROW())="","",INDEX('Display 730 &amp; 1200'!$D:$D,ROW()))</f>
        <v>NUSA_PENIDA</v>
      </c>
      <c r="D1602" t="e">
        <f>IF($C1602="",0,SUMIFS(#REF!,#REF!,$C1602,#REF!,"&gt;="&amp;'Display 730 &amp; 1200'!$AN$10,#REF!,"&lt;="&amp;'Display 730 &amp; 1200'!$AN$9))</f>
        <v>#REF!</v>
      </c>
      <c r="E1602" t="e">
        <f>IF($C1602="",0,SUMIFS(#REF!,#REF!,$C1602,#REF!,"&gt;="&amp;'Display 730 &amp; 1200'!$AN$12,#REF!,"&lt;="&amp;'Display 730 &amp; 1200'!$AN$11))</f>
        <v>#REF!</v>
      </c>
    </row>
    <row r="1603" spans="1:5">
      <c r="A1603" t="str">
        <f>IF(INDEX('Display 730 &amp; 1200'!$A:$A,ROW())="","",INDEX('Display 730 &amp; 1200'!$A:$A,ROW()))</f>
        <v>BALI巴厘</v>
      </c>
      <c r="B1603" t="str">
        <f>IF(INDEX('Display 730 &amp; 1200'!$B:$B,ROW())="","",INDEX('Display 730 &amp; 1200'!$B:$B,ROW()))</f>
        <v>Blue</v>
      </c>
      <c r="C1603" t="str">
        <f>IF(INDEX('Display 730 &amp; 1200'!$D:$D,ROW())="","",INDEX('Display 730 &amp; 1200'!$D:$D,ROW()))</f>
        <v>SAKRA_BARAT</v>
      </c>
      <c r="D1603" t="e">
        <f>IF($C1603="",0,SUMIFS(#REF!,#REF!,$C1603,#REF!,"&gt;="&amp;'Display 730 &amp; 1200'!$AN$10,#REF!,"&lt;="&amp;'Display 730 &amp; 1200'!$AN$9))</f>
        <v>#REF!</v>
      </c>
      <c r="E1603" t="e">
        <f>IF($C1603="",0,SUMIFS(#REF!,#REF!,$C1603,#REF!,"&gt;="&amp;'Display 730 &amp; 1200'!$AN$12,#REF!,"&lt;="&amp;'Display 730 &amp; 1200'!$AN$11))</f>
        <v>#REF!</v>
      </c>
    </row>
    <row r="1604" spans="1:5">
      <c r="A1604" t="str">
        <f>IF(INDEX('Display 730 &amp; 1200'!$A:$A,ROW())="","",INDEX('Display 730 &amp; 1200'!$A:$A,ROW()))</f>
        <v>BALI巴厘</v>
      </c>
      <c r="B1604" t="str">
        <f>IF(INDEX('Display 730 &amp; 1200'!$B:$B,ROW())="","",INDEX('Display 730 &amp; 1200'!$B:$B,ROW()))</f>
        <v>I Nyoman Andika Indrananta,S.E.,M.M</v>
      </c>
      <c r="C1604" t="str">
        <f>IF(INDEX('Display 730 &amp; 1200'!$D:$D,ROW())="","",INDEX('Display 730 &amp; 1200'!$D:$D,ROW()))</f>
        <v>KINTAMANI</v>
      </c>
      <c r="D1604" t="e">
        <f>IF($C1604="",0,SUMIFS(#REF!,#REF!,$C1604,#REF!,"&gt;="&amp;'Display 730 &amp; 1200'!$AN$10,#REF!,"&lt;="&amp;'Display 730 &amp; 1200'!$AN$9))</f>
        <v>#REF!</v>
      </c>
      <c r="E1604" t="e">
        <f>IF($C1604="",0,SUMIFS(#REF!,#REF!,$C1604,#REF!,"&gt;="&amp;'Display 730 &amp; 1200'!$AN$12,#REF!,"&lt;="&amp;'Display 730 &amp; 1200'!$AN$11))</f>
        <v>#REF!</v>
      </c>
    </row>
    <row r="1605" spans="1:5">
      <c r="A1605" t="str">
        <f>IF(INDEX('Display 730 &amp; 1200'!$A:$A,ROW())="","",INDEX('Display 730 &amp; 1200'!$A:$A,ROW()))</f>
        <v>BALI巴厘</v>
      </c>
      <c r="B1605" t="str">
        <f>IF(INDEX('Display 730 &amp; 1200'!$B:$B,ROW())="","",INDEX('Display 730 &amp; 1200'!$B:$B,ROW()))</f>
        <v>Hujjatul Islam</v>
      </c>
      <c r="C1605" t="str">
        <f>IF(INDEX('Display 730 &amp; 1200'!$D:$D,ROW())="","",INDEX('Display 730 &amp; 1200'!$D:$D,ROW()))</f>
        <v>SAPE</v>
      </c>
      <c r="D1605" t="e">
        <f>IF($C1605="",0,SUMIFS(#REF!,#REF!,$C1605,#REF!,"&gt;="&amp;'Display 730 &amp; 1200'!$AN$10,#REF!,"&lt;="&amp;'Display 730 &amp; 1200'!$AN$9))</f>
        <v>#REF!</v>
      </c>
      <c r="E1605" t="e">
        <f>IF($C1605="",0,SUMIFS(#REF!,#REF!,$C1605,#REF!,"&gt;="&amp;'Display 730 &amp; 1200'!$AN$12,#REF!,"&lt;="&amp;'Display 730 &amp; 1200'!$AN$11))</f>
        <v>#REF!</v>
      </c>
    </row>
    <row r="1606" spans="1:5">
      <c r="A1606" t="str">
        <f>IF(INDEX('Display 730 &amp; 1200'!$A:$A,ROW())="","",INDEX('Display 730 &amp; 1200'!$A:$A,ROW()))</f>
        <v>BALI巴厘</v>
      </c>
      <c r="B1606" t="str">
        <f>IF(INDEX('Display 730 &amp; 1200'!$B:$B,ROW())="","",INDEX('Display 730 &amp; 1200'!$B:$B,ROW()))</f>
        <v>Hujjatul Islam</v>
      </c>
      <c r="C1606" t="str">
        <f>IF(INDEX('Display 730 &amp; 1200'!$D:$D,ROW())="","",INDEX('Display 730 &amp; 1200'!$D:$D,ROW()))</f>
        <v>EMPANG_TARANO</v>
      </c>
      <c r="D1606" t="e">
        <f>IF($C1606="",0,SUMIFS(#REF!,#REF!,$C1606,#REF!,"&gt;="&amp;'Display 730 &amp; 1200'!$AN$10,#REF!,"&lt;="&amp;'Display 730 &amp; 1200'!$AN$9))</f>
        <v>#REF!</v>
      </c>
      <c r="E1606" t="e">
        <f>IF($C1606="",0,SUMIFS(#REF!,#REF!,$C1606,#REF!,"&gt;="&amp;'Display 730 &amp; 1200'!$AN$12,#REF!,"&lt;="&amp;'Display 730 &amp; 1200'!$AN$11))</f>
        <v>#REF!</v>
      </c>
    </row>
    <row r="1607" spans="1:5">
      <c r="A1607" t="str">
        <f>IF(INDEX('Display 730 &amp; 1200'!$A:$A,ROW())="","",INDEX('Display 730 &amp; 1200'!$A:$A,ROW()))</f>
        <v>BALI巴厘</v>
      </c>
      <c r="B1607" t="str">
        <f>IF(INDEX('Display 730 &amp; 1200'!$B:$B,ROW())="","",INDEX('Display 730 &amp; 1200'!$B:$B,ROW()))</f>
        <v>Blue</v>
      </c>
      <c r="C1607" t="str">
        <f>IF(INDEX('Display 730 &amp; 1200'!$D:$D,ROW())="","",INDEX('Display 730 &amp; 1200'!$D:$D,ROW()))</f>
        <v>PUYUNG</v>
      </c>
      <c r="D1607" t="e">
        <f>IF($C1607="",0,SUMIFS(#REF!,#REF!,$C1607,#REF!,"&gt;="&amp;'Display 730 &amp; 1200'!$AN$10,#REF!,"&lt;="&amp;'Display 730 &amp; 1200'!$AN$9))</f>
        <v>#REF!</v>
      </c>
      <c r="E1607" t="e">
        <f>IF($C1607="",0,SUMIFS(#REF!,#REF!,$C1607,#REF!,"&gt;="&amp;'Display 730 &amp; 1200'!$AN$12,#REF!,"&lt;="&amp;'Display 730 &amp; 1200'!$AN$11))</f>
        <v>#REF!</v>
      </c>
    </row>
    <row r="1608" spans="1:5">
      <c r="A1608" t="str">
        <f>IF(INDEX('Display 730 &amp; 1200'!$A:$A,ROW())="","",INDEX('Display 730 &amp; 1200'!$A:$A,ROW()))</f>
        <v>BALI巴厘</v>
      </c>
      <c r="B1608" t="str">
        <f>IF(INDEX('Display 730 &amp; 1200'!$B:$B,ROW())="","",INDEX('Display 730 &amp; 1200'!$B:$B,ROW()))</f>
        <v>Hujjatul Islam</v>
      </c>
      <c r="C1608" t="str">
        <f>IF(INDEX('Display 730 &amp; 1200'!$D:$D,ROW())="","",INDEX('Display 730 &amp; 1200'!$D:$D,ROW()))</f>
        <v>RABA_SASAMBO</v>
      </c>
      <c r="D1608" t="e">
        <f>IF($C1608="",0,SUMIFS(#REF!,#REF!,$C1608,#REF!,"&gt;="&amp;'Display 730 &amp; 1200'!$AN$10,#REF!,"&lt;="&amp;'Display 730 &amp; 1200'!$AN$9))</f>
        <v>#REF!</v>
      </c>
      <c r="E1608" t="e">
        <f>IF($C1608="",0,SUMIFS(#REF!,#REF!,$C1608,#REF!,"&gt;="&amp;'Display 730 &amp; 1200'!$AN$12,#REF!,"&lt;="&amp;'Display 730 &amp; 1200'!$AN$11))</f>
        <v>#REF!</v>
      </c>
    </row>
    <row r="1609" spans="1:5">
      <c r="A1609" t="str">
        <f>IF(INDEX('Display 730 &amp; 1200'!$A:$A,ROW())="","",INDEX('Display 730 &amp; 1200'!$A:$A,ROW()))</f>
        <v>BALI巴厘</v>
      </c>
      <c r="B1609" t="str">
        <f>IF(INDEX('Display 730 &amp; 1200'!$B:$B,ROW())="","",INDEX('Display 730 &amp; 1200'!$B:$B,ROW()))</f>
        <v>Hujjatul Islam</v>
      </c>
      <c r="C1609" t="str">
        <f>IF(INDEX('Display 730 &amp; 1200'!$D:$D,ROW())="","",INDEX('Display 730 &amp; 1200'!$D:$D,ROW()))</f>
        <v>PLAMPANG</v>
      </c>
      <c r="D1609" t="e">
        <f>IF($C1609="",0,SUMIFS(#REF!,#REF!,$C1609,#REF!,"&gt;="&amp;'Display 730 &amp; 1200'!$AN$10,#REF!,"&lt;="&amp;'Display 730 &amp; 1200'!$AN$9))</f>
        <v>#REF!</v>
      </c>
      <c r="E1609" t="e">
        <f>IF($C1609="",0,SUMIFS(#REF!,#REF!,$C1609,#REF!,"&gt;="&amp;'Display 730 &amp; 1200'!$AN$12,#REF!,"&lt;="&amp;'Display 730 &amp; 1200'!$AN$11))</f>
        <v>#REF!</v>
      </c>
    </row>
    <row r="1610" spans="1:5">
      <c r="A1610" t="str">
        <f>IF(INDEX('Display 730 &amp; 1200'!$A:$A,ROW())="","",INDEX('Display 730 &amp; 1200'!$A:$A,ROW()))</f>
        <v>BALI巴厘</v>
      </c>
      <c r="B1610" t="str">
        <f>IF(INDEX('Display 730 &amp; 1200'!$B:$B,ROW())="","",INDEX('Display 730 &amp; 1200'!$B:$B,ROW()))</f>
        <v>Hujjatul Islam</v>
      </c>
      <c r="C1610" t="str">
        <f>IF(INDEX('Display 730 &amp; 1200'!$D:$D,ROW())="","",INDEX('Display 730 &amp; 1200'!$D:$D,ROW()))</f>
        <v>SETELUK</v>
      </c>
      <c r="D1610" t="e">
        <f>IF($C1610="",0,SUMIFS(#REF!,#REF!,$C1610,#REF!,"&gt;="&amp;'Display 730 &amp; 1200'!$AN$10,#REF!,"&lt;="&amp;'Display 730 &amp; 1200'!$AN$9))</f>
        <v>#REF!</v>
      </c>
      <c r="E1610" t="e">
        <f>IF($C1610="",0,SUMIFS(#REF!,#REF!,$C1610,#REF!,"&gt;="&amp;'Display 730 &amp; 1200'!$AN$12,#REF!,"&lt;="&amp;'Display 730 &amp; 1200'!$AN$11))</f>
        <v>#REF!</v>
      </c>
    </row>
    <row r="1611" spans="1:5">
      <c r="A1611" t="str">
        <f>IF(INDEX('Display 730 &amp; 1200'!$A:$A,ROW())="","",INDEX('Display 730 &amp; 1200'!$A:$A,ROW()))</f>
        <v>BALI巴厘</v>
      </c>
      <c r="B1611" t="str">
        <f>IF(INDEX('Display 730 &amp; 1200'!$B:$B,ROW())="","",INDEX('Display 730 &amp; 1200'!$B:$B,ROW()))</f>
        <v>Hujjatul Islam</v>
      </c>
      <c r="C1611" t="str">
        <f>IF(INDEX('Display 730 &amp; 1200'!$D:$D,ROW())="","",INDEX('Display 730 &amp; 1200'!$D:$D,ROW()))</f>
        <v>LAPE</v>
      </c>
      <c r="D1611" t="e">
        <f>IF($C1611="",0,SUMIFS(#REF!,#REF!,$C1611,#REF!,"&gt;="&amp;'Display 730 &amp; 1200'!$AN$10,#REF!,"&lt;="&amp;'Display 730 &amp; 1200'!$AN$9))</f>
        <v>#REF!</v>
      </c>
      <c r="E1611" t="e">
        <f>IF($C1611="",0,SUMIFS(#REF!,#REF!,$C1611,#REF!,"&gt;="&amp;'Display 730 &amp; 1200'!$AN$12,#REF!,"&lt;="&amp;'Display 730 &amp; 1200'!$AN$11))</f>
        <v>#REF!</v>
      </c>
    </row>
    <row r="1612" spans="1:5">
      <c r="A1612" t="str">
        <f>IF(INDEX('Display 730 &amp; 1200'!$A:$A,ROW())="","",INDEX('Display 730 &amp; 1200'!$A:$A,ROW()))</f>
        <v>BALI巴厘</v>
      </c>
      <c r="B1612" t="str">
        <f>IF(INDEX('Display 730 &amp; 1200'!$B:$B,ROW())="","",INDEX('Display 730 &amp; 1200'!$B:$B,ROW()))</f>
        <v>Hujjatul Islam</v>
      </c>
      <c r="C1612" t="str">
        <f>IF(INDEX('Display 730 &amp; 1200'!$D:$D,ROW())="","",INDEX('Display 730 &amp; 1200'!$D:$D,ROW()))</f>
        <v>ALAS</v>
      </c>
      <c r="D1612" t="e">
        <f>IF($C1612="",0,SUMIFS(#REF!,#REF!,$C1612,#REF!,"&gt;="&amp;'Display 730 &amp; 1200'!$AN$10,#REF!,"&lt;="&amp;'Display 730 &amp; 1200'!$AN$9))</f>
        <v>#REF!</v>
      </c>
      <c r="E1612" t="e">
        <f>IF($C1612="",0,SUMIFS(#REF!,#REF!,$C1612,#REF!,"&gt;="&amp;'Display 730 &amp; 1200'!$AN$12,#REF!,"&lt;="&amp;'Display 730 &amp; 1200'!$AN$11))</f>
        <v>#REF!</v>
      </c>
    </row>
    <row r="1613" spans="1:5">
      <c r="A1613" t="str">
        <f>IF(INDEX('Display 730 &amp; 1200'!$A:$A,ROW())="","",INDEX('Display 730 &amp; 1200'!$A:$A,ROW()))</f>
        <v>BALI巴厘</v>
      </c>
      <c r="B1613" t="str">
        <f>IF(INDEX('Display 730 &amp; 1200'!$B:$B,ROW())="","",INDEX('Display 730 &amp; 1200'!$B:$B,ROW()))</f>
        <v>Blue</v>
      </c>
      <c r="C1613" t="str">
        <f>IF(INDEX('Display 730 &amp; 1200'!$D:$D,ROW())="","",INDEX('Display 730 &amp; 1200'!$D:$D,ROW()))</f>
        <v>MANTANG</v>
      </c>
      <c r="D1613" t="e">
        <f>IF($C1613="",0,SUMIFS(#REF!,#REF!,$C1613,#REF!,"&gt;="&amp;'Display 730 &amp; 1200'!$AN$10,#REF!,"&lt;="&amp;'Display 730 &amp; 1200'!$AN$9))</f>
        <v>#REF!</v>
      </c>
      <c r="E1613" t="e">
        <f>IF($C1613="",0,SUMIFS(#REF!,#REF!,$C1613,#REF!,"&gt;="&amp;'Display 730 &amp; 1200'!$AN$12,#REF!,"&lt;="&amp;'Display 730 &amp; 1200'!$AN$11))</f>
        <v>#REF!</v>
      </c>
    </row>
    <row r="1614" spans="1:5">
      <c r="A1614" t="str">
        <f>IF(INDEX('Display 730 &amp; 1200'!$A:$A,ROW())="","",INDEX('Display 730 &amp; 1200'!$A:$A,ROW()))</f>
        <v>BALI巴厘</v>
      </c>
      <c r="B1614" t="str">
        <f>IF(INDEX('Display 730 &amp; 1200'!$B:$B,ROW())="","",INDEX('Display 730 &amp; 1200'!$B:$B,ROW()))</f>
        <v>Blue</v>
      </c>
      <c r="C1614" t="str">
        <f>IF(INDEX('Display 730 &amp; 1200'!$D:$D,ROW())="","",INDEX('Display 730 &amp; 1200'!$D:$D,ROW()))</f>
        <v>NARMADA</v>
      </c>
      <c r="D1614" t="e">
        <f>IF($C1614="",0,SUMIFS(#REF!,#REF!,$C1614,#REF!,"&gt;="&amp;'Display 730 &amp; 1200'!$AN$10,#REF!,"&lt;="&amp;'Display 730 &amp; 1200'!$AN$9))</f>
        <v>#REF!</v>
      </c>
      <c r="E1614" t="e">
        <f>IF($C1614="",0,SUMIFS(#REF!,#REF!,$C1614,#REF!,"&gt;="&amp;'Display 730 &amp; 1200'!$AN$12,#REF!,"&lt;="&amp;'Display 730 &amp; 1200'!$AN$11))</f>
        <v>#REF!</v>
      </c>
    </row>
    <row r="1615" spans="1:5">
      <c r="A1615" t="str">
        <f>IF(INDEX('Display 730 &amp; 1200'!$A:$A,ROW())="","",INDEX('Display 730 &amp; 1200'!$A:$A,ROW()))</f>
        <v>BALI巴厘</v>
      </c>
      <c r="B1615" t="str">
        <f>IF(INDEX('Display 730 &amp; 1200'!$B:$B,ROW())="","",INDEX('Display 730 &amp; 1200'!$B:$B,ROW()))</f>
        <v>Blue</v>
      </c>
      <c r="C1615" t="str">
        <f>IF(INDEX('Display 730 &amp; 1200'!$D:$D,ROW())="","",INDEX('Display 730 &amp; 1200'!$D:$D,ROW()))</f>
        <v>GUNUNG_SARI</v>
      </c>
      <c r="D1615" t="e">
        <f>IF($C1615="",0,SUMIFS(#REF!,#REF!,$C1615,#REF!,"&gt;="&amp;'Display 730 &amp; 1200'!$AN$10,#REF!,"&lt;="&amp;'Display 730 &amp; 1200'!$AN$9))</f>
        <v>#REF!</v>
      </c>
      <c r="E1615" t="e">
        <f>IF($C1615="",0,SUMIFS(#REF!,#REF!,$C1615,#REF!,"&gt;="&amp;'Display 730 &amp; 1200'!$AN$12,#REF!,"&lt;="&amp;'Display 730 &amp; 1200'!$AN$11))</f>
        <v>#REF!</v>
      </c>
    </row>
    <row r="1616" spans="1:5">
      <c r="A1616" t="str">
        <f>IF(INDEX('Display 730 &amp; 1200'!$A:$A,ROW())="","",INDEX('Display 730 &amp; 1200'!$A:$A,ROW()))</f>
        <v>BALI巴厘</v>
      </c>
      <c r="B1616" t="str">
        <f>IF(INDEX('Display 730 &amp; 1200'!$B:$B,ROW())="","",INDEX('Display 730 &amp; 1200'!$B:$B,ROW()))</f>
        <v>Blue</v>
      </c>
      <c r="C1616" t="str">
        <f>IF(INDEX('Display 730 &amp; 1200'!$D:$D,ROW())="","",INDEX('Display 730 &amp; 1200'!$D:$D,ROW()))</f>
        <v>SIKUR</v>
      </c>
      <c r="D1616" t="e">
        <f>IF($C1616="",0,SUMIFS(#REF!,#REF!,$C1616,#REF!,"&gt;="&amp;'Display 730 &amp; 1200'!$AN$10,#REF!,"&lt;="&amp;'Display 730 &amp; 1200'!$AN$9))</f>
        <v>#REF!</v>
      </c>
      <c r="E1616" t="e">
        <f>IF($C1616="",0,SUMIFS(#REF!,#REF!,$C1616,#REF!,"&gt;="&amp;'Display 730 &amp; 1200'!$AN$12,#REF!,"&lt;="&amp;'Display 730 &amp; 1200'!$AN$11))</f>
        <v>#REF!</v>
      </c>
    </row>
    <row r="1617" spans="1:5">
      <c r="A1617" t="str">
        <f>IF(INDEX('Display 730 &amp; 1200'!$A:$A,ROW())="","",INDEX('Display 730 &amp; 1200'!$A:$A,ROW()))</f>
        <v>BALI巴厘</v>
      </c>
      <c r="B1617" t="str">
        <f>IF(INDEX('Display 730 &amp; 1200'!$B:$B,ROW())="","",INDEX('Display 730 &amp; 1200'!$B:$B,ROW()))</f>
        <v>Blue</v>
      </c>
      <c r="C1617" t="str">
        <f>IF(INDEX('Display 730 &amp; 1200'!$D:$D,ROW())="","",INDEX('Display 730 &amp; 1200'!$D:$D,ROW()))</f>
        <v>TANAK_AWU</v>
      </c>
      <c r="D1617" t="e">
        <f>IF($C1617="",0,SUMIFS(#REF!,#REF!,$C1617,#REF!,"&gt;="&amp;'Display 730 &amp; 1200'!$AN$10,#REF!,"&lt;="&amp;'Display 730 &amp; 1200'!$AN$9))</f>
        <v>#REF!</v>
      </c>
      <c r="E1617" t="e">
        <f>IF($C1617="",0,SUMIFS(#REF!,#REF!,$C1617,#REF!,"&gt;="&amp;'Display 730 &amp; 1200'!$AN$12,#REF!,"&lt;="&amp;'Display 730 &amp; 1200'!$AN$11))</f>
        <v>#REF!</v>
      </c>
    </row>
    <row r="1618" spans="1:5">
      <c r="A1618" t="str">
        <f>IF(INDEX('Display 730 &amp; 1200'!$A:$A,ROW())="","",INDEX('Display 730 &amp; 1200'!$A:$A,ROW()))</f>
        <v>BALI巴厘</v>
      </c>
      <c r="B1618" t="str">
        <f>IF(INDEX('Display 730 &amp; 1200'!$B:$B,ROW())="","",INDEX('Display 730 &amp; 1200'!$B:$B,ROW()))</f>
        <v>Blue</v>
      </c>
      <c r="C1618" t="str">
        <f>IF(INDEX('Display 730 &amp; 1200'!$D:$D,ROW())="","",INDEX('Display 730 &amp; 1200'!$D:$D,ROW()))</f>
        <v>SEGANTENG</v>
      </c>
      <c r="D1618" t="e">
        <f>IF($C1618="",0,SUMIFS(#REF!,#REF!,$C1618,#REF!,"&gt;="&amp;'Display 730 &amp; 1200'!$AN$10,#REF!,"&lt;="&amp;'Display 730 &amp; 1200'!$AN$9))</f>
        <v>#REF!</v>
      </c>
      <c r="E1618" t="e">
        <f>IF($C1618="",0,SUMIFS(#REF!,#REF!,$C1618,#REF!,"&gt;="&amp;'Display 730 &amp; 1200'!$AN$12,#REF!,"&lt;="&amp;'Display 730 &amp; 1200'!$AN$11))</f>
        <v>#REF!</v>
      </c>
    </row>
    <row r="1619" spans="1:5">
      <c r="A1619" t="str">
        <f>IF(INDEX('Display 730 &amp; 1200'!$A:$A,ROW())="","",INDEX('Display 730 &amp; 1200'!$A:$A,ROW()))</f>
        <v>BALI巴厘</v>
      </c>
      <c r="B1619" t="str">
        <f>IF(INDEX('Display 730 &amp; 1200'!$B:$B,ROW())="","",INDEX('Display 730 &amp; 1200'!$B:$B,ROW()))</f>
        <v>Hujjatul Islam</v>
      </c>
      <c r="C1619" t="str">
        <f>IF(INDEX('Display 730 &amp; 1200'!$D:$D,ROW())="","",INDEX('Display 730 &amp; 1200'!$D:$D,ROW()))</f>
        <v>EMPANG</v>
      </c>
      <c r="D1619" t="e">
        <f>IF($C1619="",0,SUMIFS(#REF!,#REF!,$C1619,#REF!,"&gt;="&amp;'Display 730 &amp; 1200'!$AN$10,#REF!,"&lt;="&amp;'Display 730 &amp; 1200'!$AN$9))</f>
        <v>#REF!</v>
      </c>
      <c r="E1619" t="e">
        <f>IF($C1619="",0,SUMIFS(#REF!,#REF!,$C1619,#REF!,"&gt;="&amp;'Display 730 &amp; 1200'!$AN$12,#REF!,"&lt;="&amp;'Display 730 &amp; 1200'!$AN$11))</f>
        <v>#REF!</v>
      </c>
    </row>
    <row r="1620" spans="1:5">
      <c r="A1620" t="str">
        <f>IF(INDEX('Display 730 &amp; 1200'!$A:$A,ROW())="","",INDEX('Display 730 &amp; 1200'!$A:$A,ROW()))</f>
        <v>BALI巴厘</v>
      </c>
      <c r="B1620" t="str">
        <f>IF(INDEX('Display 730 &amp; 1200'!$B:$B,ROW())="","",INDEX('Display 730 &amp; 1200'!$B:$B,ROW()))</f>
        <v>I Nyoman Andika Indrananta,S.E.,M.M</v>
      </c>
      <c r="C1620" t="str">
        <f>IF(INDEX('Display 730 &amp; 1200'!$D:$D,ROW())="","",INDEX('Display 730 &amp; 1200'!$D:$D,ROW()))</f>
        <v>SUSUT</v>
      </c>
      <c r="D1620" t="e">
        <f>IF($C1620="",0,SUMIFS(#REF!,#REF!,$C1620,#REF!,"&gt;="&amp;'Display 730 &amp; 1200'!$AN$10,#REF!,"&lt;="&amp;'Display 730 &amp; 1200'!$AN$9))</f>
        <v>#REF!</v>
      </c>
      <c r="E1620" t="e">
        <f>IF($C1620="",0,SUMIFS(#REF!,#REF!,$C1620,#REF!,"&gt;="&amp;'Display 730 &amp; 1200'!$AN$12,#REF!,"&lt;="&amp;'Display 730 &amp; 1200'!$AN$11))</f>
        <v>#REF!</v>
      </c>
    </row>
    <row r="1621" spans="1:5">
      <c r="A1621" t="str">
        <f>IF(INDEX('Display 730 &amp; 1200'!$A:$A,ROW())="","",INDEX('Display 730 &amp; 1200'!$A:$A,ROW()))</f>
        <v>BALI巴厘</v>
      </c>
      <c r="B1621" t="str">
        <f>IF(INDEX('Display 730 &amp; 1200'!$B:$B,ROW())="","",INDEX('Display 730 &amp; 1200'!$B:$B,ROW()))</f>
        <v>Blue</v>
      </c>
      <c r="C1621" t="str">
        <f>IF(INDEX('Display 730 &amp; 1200'!$D:$D,ROW())="","",INDEX('Display 730 &amp; 1200'!$D:$D,ROW()))</f>
        <v>GERUNG</v>
      </c>
      <c r="D1621" t="e">
        <f>IF($C1621="",0,SUMIFS(#REF!,#REF!,$C1621,#REF!,"&gt;="&amp;'Display 730 &amp; 1200'!$AN$10,#REF!,"&lt;="&amp;'Display 730 &amp; 1200'!$AN$9))</f>
        <v>#REF!</v>
      </c>
      <c r="E1621" t="e">
        <f>IF($C1621="",0,SUMIFS(#REF!,#REF!,$C1621,#REF!,"&gt;="&amp;'Display 730 &amp; 1200'!$AN$12,#REF!,"&lt;="&amp;'Display 730 &amp; 1200'!$AN$11))</f>
        <v>#REF!</v>
      </c>
    </row>
    <row r="1622" spans="1:5">
      <c r="A1622" t="str">
        <f>IF(INDEX('Display 730 &amp; 1200'!$A:$A,ROW())="","",INDEX('Display 730 &amp; 1200'!$A:$A,ROW()))</f>
        <v>BALI巴厘</v>
      </c>
      <c r="B1622" t="str">
        <f>IF(INDEX('Display 730 &amp; 1200'!$B:$B,ROW())="","",INDEX('Display 730 &amp; 1200'!$B:$B,ROW()))</f>
        <v>Hujjatul Islam</v>
      </c>
      <c r="C1622" t="str">
        <f>IF(INDEX('Display 730 &amp; 1200'!$D:$D,ROW())="","",INDEX('Display 730 &amp; 1200'!$D:$D,ROW()))</f>
        <v>TALIWANG</v>
      </c>
      <c r="D1622" t="e">
        <f>IF($C1622="",0,SUMIFS(#REF!,#REF!,$C1622,#REF!,"&gt;="&amp;'Display 730 &amp; 1200'!$AN$10,#REF!,"&lt;="&amp;'Display 730 &amp; 1200'!$AN$9))</f>
        <v>#REF!</v>
      </c>
      <c r="E1622" t="e">
        <f>IF($C1622="",0,SUMIFS(#REF!,#REF!,$C1622,#REF!,"&gt;="&amp;'Display 730 &amp; 1200'!$AN$12,#REF!,"&lt;="&amp;'Display 730 &amp; 1200'!$AN$11))</f>
        <v>#REF!</v>
      </c>
    </row>
    <row r="1623" spans="1:5">
      <c r="A1623" t="str">
        <f>IF(INDEX('Display 730 &amp; 1200'!$A:$A,ROW())="","",INDEX('Display 730 &amp; 1200'!$A:$A,ROW()))</f>
        <v>BALI巴厘</v>
      </c>
      <c r="B1623" t="str">
        <f>IF(INDEX('Display 730 &amp; 1200'!$B:$B,ROW())="","",INDEX('Display 730 &amp; 1200'!$B:$B,ROW()))</f>
        <v>Hujjatul Islam</v>
      </c>
      <c r="C1623" t="str">
        <f>IF(INDEX('Display 730 &amp; 1200'!$D:$D,ROW())="","",INDEX('Display 730 &amp; 1200'!$D:$D,ROW()))</f>
        <v>SUMBAWA</v>
      </c>
      <c r="D1623" t="e">
        <f>IF($C1623="",0,SUMIFS(#REF!,#REF!,$C1623,#REF!,"&gt;="&amp;'Display 730 &amp; 1200'!$AN$10,#REF!,"&lt;="&amp;'Display 730 &amp; 1200'!$AN$9))</f>
        <v>#REF!</v>
      </c>
      <c r="E1623" t="e">
        <f>IF($C1623="",0,SUMIFS(#REF!,#REF!,$C1623,#REF!,"&gt;="&amp;'Display 730 &amp; 1200'!$AN$12,#REF!,"&lt;="&amp;'Display 730 &amp; 1200'!$AN$11))</f>
        <v>#REF!</v>
      </c>
    </row>
    <row r="1624" spans="1:5">
      <c r="A1624" t="str">
        <f>IF(INDEX('Display 730 &amp; 1200'!$A:$A,ROW())="","",INDEX('Display 730 &amp; 1200'!$A:$A,ROW()))</f>
        <v>BALI巴厘</v>
      </c>
      <c r="B1624" t="str">
        <f>IF(INDEX('Display 730 &amp; 1200'!$B:$B,ROW())="","",INDEX('Display 730 &amp; 1200'!$B:$B,ROW()))</f>
        <v>I Nyoman Andika Indrananta,S.E.,M.M</v>
      </c>
      <c r="C1624" t="str">
        <f>IF(INDEX('Display 730 &amp; 1200'!$D:$D,ROW())="","",INDEX('Display 730 &amp; 1200'!$D:$D,ROW()))</f>
        <v>SEMARAPURA</v>
      </c>
      <c r="D1624" t="e">
        <f>IF($C1624="",0,SUMIFS(#REF!,#REF!,$C1624,#REF!,"&gt;="&amp;'Display 730 &amp; 1200'!$AN$10,#REF!,"&lt;="&amp;'Display 730 &amp; 1200'!$AN$9))</f>
        <v>#REF!</v>
      </c>
      <c r="E1624" t="e">
        <f>IF($C1624="",0,SUMIFS(#REF!,#REF!,$C1624,#REF!,"&gt;="&amp;'Display 730 &amp; 1200'!$AN$12,#REF!,"&lt;="&amp;'Display 730 &amp; 1200'!$AN$11))</f>
        <v>#REF!</v>
      </c>
    </row>
    <row r="1625" spans="1:5">
      <c r="A1625" t="str">
        <f>IF(INDEX('Display 730 &amp; 1200'!$A:$A,ROW())="","",INDEX('Display 730 &amp; 1200'!$A:$A,ROW()))</f>
        <v>BALI巴厘</v>
      </c>
      <c r="B1625" t="str">
        <f>IF(INDEX('Display 730 &amp; 1200'!$B:$B,ROW())="","",INDEX('Display 730 &amp; 1200'!$B:$B,ROW()))</f>
        <v>I Nyoman Andika Indrananta,S.E.,M.M</v>
      </c>
      <c r="C1625" t="str">
        <f>IF(INDEX('Display 730 &amp; 1200'!$D:$D,ROW())="","",INDEX('Display 730 &amp; 1200'!$D:$D,ROW()))</f>
        <v>BANGLI</v>
      </c>
      <c r="D1625" t="e">
        <f>IF($C1625="",0,SUMIFS(#REF!,#REF!,$C1625,#REF!,"&gt;="&amp;'Display 730 &amp; 1200'!$AN$10,#REF!,"&lt;="&amp;'Display 730 &amp; 1200'!$AN$9))</f>
        <v>#REF!</v>
      </c>
      <c r="E1625" t="e">
        <f>IF($C1625="",0,SUMIFS(#REF!,#REF!,$C1625,#REF!,"&gt;="&amp;'Display 730 &amp; 1200'!$AN$12,#REF!,"&lt;="&amp;'Display 730 &amp; 1200'!$AN$11))</f>
        <v>#REF!</v>
      </c>
    </row>
    <row r="1626" spans="1:5">
      <c r="A1626" t="str">
        <f>IF(INDEX('Display 730 &amp; 1200'!$A:$A,ROW())="","",INDEX('Display 730 &amp; 1200'!$A:$A,ROW()))</f>
        <v>BALI巴厘</v>
      </c>
      <c r="B1626" t="str">
        <f>IF(INDEX('Display 730 &amp; 1200'!$B:$B,ROW())="","",INDEX('Display 730 &amp; 1200'!$B:$B,ROW()))</f>
        <v>Blue</v>
      </c>
      <c r="C1626" t="str">
        <f>IF(INDEX('Display 730 &amp; 1200'!$D:$D,ROW())="","",INDEX('Display 730 &amp; 1200'!$D:$D,ROW()))</f>
        <v>KESRA</v>
      </c>
      <c r="D1626" t="e">
        <f>IF($C1626="",0,SUMIFS(#REF!,#REF!,$C1626,#REF!,"&gt;="&amp;'Display 730 &amp; 1200'!$AN$10,#REF!,"&lt;="&amp;'Display 730 &amp; 1200'!$AN$9))</f>
        <v>#REF!</v>
      </c>
      <c r="E1626" t="e">
        <f>IF($C1626="",0,SUMIFS(#REF!,#REF!,$C1626,#REF!,"&gt;="&amp;'Display 730 &amp; 1200'!$AN$12,#REF!,"&lt;="&amp;'Display 730 &amp; 1200'!$AN$11))</f>
        <v>#REF!</v>
      </c>
    </row>
    <row r="1627" spans="1:5">
      <c r="A1627" t="str">
        <f>IF(INDEX('Display 730 &amp; 1200'!$A:$A,ROW())="","",INDEX('Display 730 &amp; 1200'!$A:$A,ROW()))</f>
        <v>BALI巴厘</v>
      </c>
      <c r="B1627" t="str">
        <f>IF(INDEX('Display 730 &amp; 1200'!$B:$B,ROW())="","",INDEX('Display 730 &amp; 1200'!$B:$B,ROW()))</f>
        <v>Blue</v>
      </c>
      <c r="C1627" t="str">
        <f>IF(INDEX('Display 730 &amp; 1200'!$D:$D,ROW())="","",INDEX('Display 730 &amp; 1200'!$D:$D,ROW()))</f>
        <v>TAMAN_SARI</v>
      </c>
      <c r="D1627" t="e">
        <f>IF($C1627="",0,SUMIFS(#REF!,#REF!,$C1627,#REF!,"&gt;="&amp;'Display 730 &amp; 1200'!$AN$10,#REF!,"&lt;="&amp;'Display 730 &amp; 1200'!$AN$9))</f>
        <v>#REF!</v>
      </c>
      <c r="E1627" t="e">
        <f>IF($C1627="",0,SUMIFS(#REF!,#REF!,$C1627,#REF!,"&gt;="&amp;'Display 730 &amp; 1200'!$AN$12,#REF!,"&lt;="&amp;'Display 730 &amp; 1200'!$AN$11))</f>
        <v>#REF!</v>
      </c>
    </row>
    <row r="1628" spans="1:5">
      <c r="A1628" t="str">
        <f>IF(INDEX('Display 730 &amp; 1200'!$A:$A,ROW())="","",INDEX('Display 730 &amp; 1200'!$A:$A,ROW()))</f>
        <v>BALI巴厘</v>
      </c>
      <c r="B1628" t="str">
        <f>IF(INDEX('Display 730 &amp; 1200'!$B:$B,ROW())="","",INDEX('Display 730 &amp; 1200'!$B:$B,ROW()))</f>
        <v>Blue</v>
      </c>
      <c r="C1628" t="str">
        <f>IF(INDEX('Display 730 &amp; 1200'!$D:$D,ROW())="","",INDEX('Display 730 &amp; 1200'!$D:$D,ROW()))</f>
        <v>LABUAN_LOMBOK</v>
      </c>
      <c r="D1628" t="e">
        <f>IF($C1628="",0,SUMIFS(#REF!,#REF!,$C1628,#REF!,"&gt;="&amp;'Display 730 &amp; 1200'!$AN$10,#REF!,"&lt;="&amp;'Display 730 &amp; 1200'!$AN$9))</f>
        <v>#REF!</v>
      </c>
      <c r="E1628" t="e">
        <f>IF($C1628="",0,SUMIFS(#REF!,#REF!,$C1628,#REF!,"&gt;="&amp;'Display 730 &amp; 1200'!$AN$12,#REF!,"&lt;="&amp;'Display 730 &amp; 1200'!$AN$11))</f>
        <v>#REF!</v>
      </c>
    </row>
    <row r="1629" spans="1:5">
      <c r="A1629" t="str">
        <f>IF(INDEX('Display 730 &amp; 1200'!$A:$A,ROW())="","",INDEX('Display 730 &amp; 1200'!$A:$A,ROW()))</f>
        <v>BALI巴厘</v>
      </c>
      <c r="B1629" t="str">
        <f>IF(INDEX('Display 730 &amp; 1200'!$B:$B,ROW())="","",INDEX('Display 730 &amp; 1200'!$B:$B,ROW()))</f>
        <v>Komang Astra Putra Gunawan</v>
      </c>
      <c r="C1629" t="str">
        <f>IF(INDEX('Display 730 &amp; 1200'!$D:$D,ROW())="","",INDEX('Display 730 &amp; 1200'!$D:$D,ROW()))</f>
        <v>PUPUAN_1</v>
      </c>
      <c r="D1629" t="e">
        <f>IF($C1629="",0,SUMIFS(#REF!,#REF!,$C1629,#REF!,"&gt;="&amp;'Display 730 &amp; 1200'!$AN$10,#REF!,"&lt;="&amp;'Display 730 &amp; 1200'!$AN$9))</f>
        <v>#REF!</v>
      </c>
      <c r="E1629" t="e">
        <f>IF($C1629="",0,SUMIFS(#REF!,#REF!,$C1629,#REF!,"&gt;="&amp;'Display 730 &amp; 1200'!$AN$12,#REF!,"&lt;="&amp;'Display 730 &amp; 1200'!$AN$11))</f>
        <v>#REF!</v>
      </c>
    </row>
    <row r="1630" spans="1:5">
      <c r="A1630" t="str">
        <f>IF(INDEX('Display 730 &amp; 1200'!$A:$A,ROW())="","",INDEX('Display 730 &amp; 1200'!$A:$A,ROW()))</f>
        <v>BALI巴厘</v>
      </c>
      <c r="B1630" t="str">
        <f>IF(INDEX('Display 730 &amp; 1200'!$B:$B,ROW())="","",INDEX('Display 730 &amp; 1200'!$B:$B,ROW()))</f>
        <v>Komang Astra Putra Gunawan</v>
      </c>
      <c r="C1630" t="str">
        <f>IF(INDEX('Display 730 &amp; 1200'!$D:$D,ROW())="","",INDEX('Display 730 &amp; 1200'!$D:$D,ROW()))</f>
        <v>TAMAN_GRIYA_1</v>
      </c>
      <c r="D1630" t="e">
        <f>IF($C1630="",0,SUMIFS(#REF!,#REF!,$C1630,#REF!,"&gt;="&amp;'Display 730 &amp; 1200'!$AN$10,#REF!,"&lt;="&amp;'Display 730 &amp; 1200'!$AN$9))</f>
        <v>#REF!</v>
      </c>
      <c r="E1630" t="e">
        <f>IF($C1630="",0,SUMIFS(#REF!,#REF!,$C1630,#REF!,"&gt;="&amp;'Display 730 &amp; 1200'!$AN$12,#REF!,"&lt;="&amp;'Display 730 &amp; 1200'!$AN$11))</f>
        <v>#REF!</v>
      </c>
    </row>
    <row r="1631" spans="1:5">
      <c r="A1631" t="str">
        <f>IF(INDEX('Display 730 &amp; 1200'!$A:$A,ROW())="","",INDEX('Display 730 &amp; 1200'!$A:$A,ROW()))</f>
        <v>BALI巴厘</v>
      </c>
      <c r="B1631" t="str">
        <f>IF(INDEX('Display 730 &amp; 1200'!$B:$B,ROW())="","",INDEX('Display 730 &amp; 1200'!$B:$B,ROW()))</f>
        <v>Ida I Dewa Agung Santawya</v>
      </c>
      <c r="C1631" t="str">
        <f>IF(INDEX('Display 730 &amp; 1200'!$D:$D,ROW())="","",INDEX('Display 730 &amp; 1200'!$D:$D,ROW()))</f>
        <v>SEMINYAK_1</v>
      </c>
      <c r="D1631" t="e">
        <f>IF($C1631="",0,SUMIFS(#REF!,#REF!,$C1631,#REF!,"&gt;="&amp;'Display 730 &amp; 1200'!$AN$10,#REF!,"&lt;="&amp;'Display 730 &amp; 1200'!$AN$9))</f>
        <v>#REF!</v>
      </c>
      <c r="E1631" t="e">
        <f>IF($C1631="",0,SUMIFS(#REF!,#REF!,$C1631,#REF!,"&gt;="&amp;'Display 730 &amp; 1200'!$AN$12,#REF!,"&lt;="&amp;'Display 730 &amp; 1200'!$AN$11))</f>
        <v>#REF!</v>
      </c>
    </row>
    <row r="1632" spans="1:5">
      <c r="A1632" t="str">
        <f>IF(INDEX('Display 730 &amp; 1200'!$A:$A,ROW())="","",INDEX('Display 730 &amp; 1200'!$A:$A,ROW()))</f>
        <v>BALI巴厘</v>
      </c>
      <c r="B1632" t="str">
        <f>IF(INDEX('Display 730 &amp; 1200'!$B:$B,ROW())="","",INDEX('Display 730 &amp; 1200'!$B:$B,ROW()))</f>
        <v>Komang Astra Putra Gunawan</v>
      </c>
      <c r="C1632" t="str">
        <f>IF(INDEX('Display 730 &amp; 1200'!$D:$D,ROW())="","",INDEX('Display 730 &amp; 1200'!$D:$D,ROW()))</f>
        <v>KELAN_1</v>
      </c>
      <c r="D1632" t="e">
        <f>IF($C1632="",0,SUMIFS(#REF!,#REF!,$C1632,#REF!,"&gt;="&amp;'Display 730 &amp; 1200'!$AN$10,#REF!,"&lt;="&amp;'Display 730 &amp; 1200'!$AN$9))</f>
        <v>#REF!</v>
      </c>
      <c r="E1632" t="e">
        <f>IF($C1632="",0,SUMIFS(#REF!,#REF!,$C1632,#REF!,"&gt;="&amp;'Display 730 &amp; 1200'!$AN$12,#REF!,"&lt;="&amp;'Display 730 &amp; 1200'!$AN$11))</f>
        <v>#REF!</v>
      </c>
    </row>
    <row r="1633" spans="1:5">
      <c r="A1633" t="str">
        <f>IF(INDEX('Display 730 &amp; 1200'!$A:$A,ROW())="","",INDEX('Display 730 &amp; 1200'!$A:$A,ROW()))</f>
        <v>BALI巴厘</v>
      </c>
      <c r="B1633" t="str">
        <f>IF(INDEX('Display 730 &amp; 1200'!$B:$B,ROW())="","",INDEX('Display 730 &amp; 1200'!$B:$B,ROW()))</f>
        <v>Komang Astra Putra Gunawan</v>
      </c>
      <c r="C1633" t="str">
        <f>IF(INDEX('Display 730 &amp; 1200'!$D:$D,ROW())="","",INDEX('Display 730 &amp; 1200'!$D:$D,ROW()))</f>
        <v>MERTANADI_1</v>
      </c>
      <c r="D1633" t="e">
        <f>IF($C1633="",0,SUMIFS(#REF!,#REF!,$C1633,#REF!,"&gt;="&amp;'Display 730 &amp; 1200'!$AN$10,#REF!,"&lt;="&amp;'Display 730 &amp; 1200'!$AN$9))</f>
        <v>#REF!</v>
      </c>
      <c r="E1633" t="e">
        <f>IF($C1633="",0,SUMIFS(#REF!,#REF!,$C1633,#REF!,"&gt;="&amp;'Display 730 &amp; 1200'!$AN$12,#REF!,"&lt;="&amp;'Display 730 &amp; 1200'!$AN$11))</f>
        <v>#REF!</v>
      </c>
    </row>
    <row r="1634" spans="1:5">
      <c r="A1634" t="str">
        <f>IF(INDEX('Display 730 &amp; 1200'!$A:$A,ROW())="","",INDEX('Display 730 &amp; 1200'!$A:$A,ROW()))</f>
        <v>BALI巴厘</v>
      </c>
      <c r="B1634" t="str">
        <f>IF(INDEX('Display 730 &amp; 1200'!$B:$B,ROW())="","",INDEX('Display 730 &amp; 1200'!$B:$B,ROW()))</f>
        <v>Komang Astra Putra Gunawan</v>
      </c>
      <c r="C1634" t="str">
        <f>IF(INDEX('Display 730 &amp; 1200'!$D:$D,ROW())="","",INDEX('Display 730 &amp; 1200'!$D:$D,ROW()))</f>
        <v>SUNSET_ROAD_1</v>
      </c>
      <c r="D1634" t="e">
        <f>IF($C1634="",0,SUMIFS(#REF!,#REF!,$C1634,#REF!,"&gt;="&amp;'Display 730 &amp; 1200'!$AN$10,#REF!,"&lt;="&amp;'Display 730 &amp; 1200'!$AN$9))</f>
        <v>#REF!</v>
      </c>
      <c r="E1634" t="e">
        <f>IF($C1634="",0,SUMIFS(#REF!,#REF!,$C1634,#REF!,"&gt;="&amp;'Display 730 &amp; 1200'!$AN$12,#REF!,"&lt;="&amp;'Display 730 &amp; 1200'!$AN$11))</f>
        <v>#REF!</v>
      </c>
    </row>
    <row r="1635" spans="1:5">
      <c r="A1635" t="str">
        <f>IF(INDEX('Display 730 &amp; 1200'!$A:$A,ROW())="","",INDEX('Display 730 &amp; 1200'!$A:$A,ROW()))</f>
        <v>BALI巴厘</v>
      </c>
      <c r="B1635" t="str">
        <f>IF(INDEX('Display 730 &amp; 1200'!$B:$B,ROW())="","",INDEX('Display 730 &amp; 1200'!$B:$B,ROW()))</f>
        <v>Ida I Dewa Agung Santawya</v>
      </c>
      <c r="C1635" t="str">
        <f>IF(INDEX('Display 730 &amp; 1200'!$D:$D,ROW())="","",INDEX('Display 730 &amp; 1200'!$D:$D,ROW()))</f>
        <v>ABIANBASE_1</v>
      </c>
      <c r="D1635" t="e">
        <f>IF($C1635="",0,SUMIFS(#REF!,#REF!,$C1635,#REF!,"&gt;="&amp;'Display 730 &amp; 1200'!$AN$10,#REF!,"&lt;="&amp;'Display 730 &amp; 1200'!$AN$9))</f>
        <v>#REF!</v>
      </c>
      <c r="E1635" t="e">
        <f>IF($C1635="",0,SUMIFS(#REF!,#REF!,$C1635,#REF!,"&gt;="&amp;'Display 730 &amp; 1200'!$AN$12,#REF!,"&lt;="&amp;'Display 730 &amp; 1200'!$AN$11))</f>
        <v>#REF!</v>
      </c>
    </row>
    <row r="1636" spans="1:5">
      <c r="A1636" t="str">
        <f>IF(INDEX('Display 730 &amp; 1200'!$A:$A,ROW())="","",INDEX('Display 730 &amp; 1200'!$A:$A,ROW()))</f>
        <v>BALI巴厘</v>
      </c>
      <c r="B1636" t="str">
        <f>IF(INDEX('Display 730 &amp; 1200'!$B:$B,ROW())="","",INDEX('Display 730 &amp; 1200'!$B:$B,ROW()))</f>
        <v>Ida I Dewa Agung Santawya</v>
      </c>
      <c r="C1636" t="str">
        <f>IF(INDEX('Display 730 &amp; 1200'!$D:$D,ROW())="","",INDEX('Display 730 &amp; 1200'!$D:$D,ROW()))</f>
        <v>BLAHKIUH_1</v>
      </c>
      <c r="D1636" t="e">
        <f>IF($C1636="",0,SUMIFS(#REF!,#REF!,$C1636,#REF!,"&gt;="&amp;'Display 730 &amp; 1200'!$AN$10,#REF!,"&lt;="&amp;'Display 730 &amp; 1200'!$AN$9))</f>
        <v>#REF!</v>
      </c>
      <c r="E1636" t="e">
        <f>IF($C1636="",0,SUMIFS(#REF!,#REF!,$C1636,#REF!,"&gt;="&amp;'Display 730 &amp; 1200'!$AN$12,#REF!,"&lt;="&amp;'Display 730 &amp; 1200'!$AN$11))</f>
        <v>#REF!</v>
      </c>
    </row>
    <row r="1637" spans="1:5">
      <c r="A1637" t="str">
        <f>IF(INDEX('Display 730 &amp; 1200'!$A:$A,ROW())="","",INDEX('Display 730 &amp; 1200'!$A:$A,ROW()))</f>
        <v>BALI巴厘</v>
      </c>
      <c r="B1637" t="str">
        <f>IF(INDEX('Display 730 &amp; 1200'!$B:$B,ROW())="","",INDEX('Display 730 &amp; 1200'!$B:$B,ROW()))</f>
        <v>Ida I Dewa Agung Santawya</v>
      </c>
      <c r="C1637" t="str">
        <f>IF(INDEX('Display 730 &amp; 1200'!$D:$D,ROW())="","",INDEX('Display 730 &amp; 1200'!$D:$D,ROW()))</f>
        <v>CICA_1</v>
      </c>
      <c r="D1637" t="e">
        <f>IF($C1637="",0,SUMIFS(#REF!,#REF!,$C1637,#REF!,"&gt;="&amp;'Display 730 &amp; 1200'!$AN$10,#REF!,"&lt;="&amp;'Display 730 &amp; 1200'!$AN$9))</f>
        <v>#REF!</v>
      </c>
      <c r="E1637" t="e">
        <f>IF($C1637="",0,SUMIFS(#REF!,#REF!,$C1637,#REF!,"&gt;="&amp;'Display 730 &amp; 1200'!$AN$12,#REF!,"&lt;="&amp;'Display 730 &amp; 1200'!$AN$11))</f>
        <v>#REF!</v>
      </c>
    </row>
    <row r="1638" spans="1:5">
      <c r="A1638" t="str">
        <f>IF(INDEX('Display 730 &amp; 1200'!$A:$A,ROW())="","",INDEX('Display 730 &amp; 1200'!$A:$A,ROW()))</f>
        <v>BALI巴厘</v>
      </c>
      <c r="B1638" t="str">
        <f>IF(INDEX('Display 730 &amp; 1200'!$B:$B,ROW())="","",INDEX('Display 730 &amp; 1200'!$B:$B,ROW()))</f>
        <v>Ida I Dewa Agung Santawya</v>
      </c>
      <c r="C1638" t="str">
        <f>IF(INDEX('Display 730 &amp; 1200'!$D:$D,ROW())="","",INDEX('Display 730 &amp; 1200'!$D:$D,ROW()))</f>
        <v>MENGWI_1</v>
      </c>
      <c r="D1638" t="e">
        <f>IF($C1638="",0,SUMIFS(#REF!,#REF!,$C1638,#REF!,"&gt;="&amp;'Display 730 &amp; 1200'!$AN$10,#REF!,"&lt;="&amp;'Display 730 &amp; 1200'!$AN$9))</f>
        <v>#REF!</v>
      </c>
      <c r="E1638" t="e">
        <f>IF($C1638="",0,SUMIFS(#REF!,#REF!,$C1638,#REF!,"&gt;="&amp;'Display 730 &amp; 1200'!$AN$12,#REF!,"&lt;="&amp;'Display 730 &amp; 1200'!$AN$11))</f>
        <v>#REF!</v>
      </c>
    </row>
    <row r="1639" spans="1:5">
      <c r="A1639" t="str">
        <f>IF(INDEX('Display 730 &amp; 1200'!$A:$A,ROW())="","",INDEX('Display 730 &amp; 1200'!$A:$A,ROW()))</f>
        <v>BALI巴厘</v>
      </c>
      <c r="B1639" t="str">
        <f>IF(INDEX('Display 730 &amp; 1200'!$B:$B,ROW())="","",INDEX('Display 730 &amp; 1200'!$B:$B,ROW()))</f>
        <v>Ida I Dewa Agung Santawya</v>
      </c>
      <c r="C1639" t="str">
        <f>IF(INDEX('Display 730 &amp; 1200'!$D:$D,ROW())="","",INDEX('Display 730 &amp; 1200'!$D:$D,ROW()))</f>
        <v>DC_MENGWI_1</v>
      </c>
      <c r="D1639" t="e">
        <f>IF($C1639="",0,SUMIFS(#REF!,#REF!,$C1639,#REF!,"&gt;="&amp;'Display 730 &amp; 1200'!$AN$10,#REF!,"&lt;="&amp;'Display 730 &amp; 1200'!$AN$9))</f>
        <v>#REF!</v>
      </c>
      <c r="E1639" t="e">
        <f>IF($C1639="",0,SUMIFS(#REF!,#REF!,$C1639,#REF!,"&gt;="&amp;'Display 730 &amp; 1200'!$AN$12,#REF!,"&lt;="&amp;'Display 730 &amp; 1200'!$AN$11))</f>
        <v>#REF!</v>
      </c>
    </row>
    <row r="1640" spans="1:5">
      <c r="A1640" t="str">
        <f>IF(INDEX('Display 730 &amp; 1200'!$A:$A,ROW())="","",INDEX('Display 730 &amp; 1200'!$A:$A,ROW()))</f>
        <v>BALI巴厘</v>
      </c>
      <c r="B1640" t="str">
        <f>IF(INDEX('Display 730 &amp; 1200'!$B:$B,ROW())="","",INDEX('Display 730 &amp; 1200'!$B:$B,ROW()))</f>
        <v>Ika Elfiera Sinaga</v>
      </c>
      <c r="C1640" t="str">
        <f>IF(INDEX('Display 730 &amp; 1200'!$D:$D,ROW())="","",INDEX('Display 730 &amp; 1200'!$D:$D,ROW()))</f>
        <v>DC_DENPASAR_SELATAN1</v>
      </c>
      <c r="D1640" t="e">
        <f>IF($C1640="",0,SUMIFS(#REF!,#REF!,$C1640,#REF!,"&gt;="&amp;'Display 730 &amp; 1200'!$AN$10,#REF!,"&lt;="&amp;'Display 730 &amp; 1200'!$AN$9))</f>
        <v>#REF!</v>
      </c>
      <c r="E1640" t="e">
        <f>IF($C1640="",0,SUMIFS(#REF!,#REF!,$C1640,#REF!,"&gt;="&amp;'Display 730 &amp; 1200'!$AN$12,#REF!,"&lt;="&amp;'Display 730 &amp; 1200'!$AN$11))</f>
        <v>#REF!</v>
      </c>
    </row>
    <row r="1641" spans="1:5">
      <c r="A1641" t="str">
        <f>IF(INDEX('Display 730 &amp; 1200'!$A:$A,ROW())="","",INDEX('Display 730 &amp; 1200'!$A:$A,ROW()))</f>
        <v>BALI巴厘</v>
      </c>
      <c r="B1641" t="str">
        <f>IF(INDEX('Display 730 &amp; 1200'!$B:$B,ROW())="","",INDEX('Display 730 &amp; 1200'!$B:$B,ROW()))</f>
        <v>Ika Elfiera Sinaga</v>
      </c>
      <c r="C1641" t="str">
        <f>IF(INDEX('Display 730 &amp; 1200'!$D:$D,ROW())="","",INDEX('Display 730 &amp; 1200'!$D:$D,ROW()))</f>
        <v>NANGKA_SELATAN_1</v>
      </c>
      <c r="D1641" t="e">
        <f>IF($C1641="",0,SUMIFS(#REF!,#REF!,$C1641,#REF!,"&gt;="&amp;'Display 730 &amp; 1200'!$AN$10,#REF!,"&lt;="&amp;'Display 730 &amp; 1200'!$AN$9))</f>
        <v>#REF!</v>
      </c>
      <c r="E1641" t="e">
        <f>IF($C1641="",0,SUMIFS(#REF!,#REF!,$C1641,#REF!,"&gt;="&amp;'Display 730 &amp; 1200'!$AN$12,#REF!,"&lt;="&amp;'Display 730 &amp; 1200'!$AN$11))</f>
        <v>#REF!</v>
      </c>
    </row>
    <row r="1642" spans="1:5">
      <c r="A1642" t="str">
        <f>IF(INDEX('Display 730 &amp; 1200'!$A:$A,ROW())="","",INDEX('Display 730 &amp; 1200'!$A:$A,ROW()))</f>
        <v>BALI巴厘</v>
      </c>
      <c r="B1642" t="str">
        <f>IF(INDEX('Display 730 &amp; 1200'!$B:$B,ROW())="","",INDEX('Display 730 &amp; 1200'!$B:$B,ROW()))</f>
        <v>Ika Elfiera Sinaga</v>
      </c>
      <c r="C1642" t="str">
        <f>IF(INDEX('Display 730 &amp; 1200'!$D:$D,ROW())="","",INDEX('Display 730 &amp; 1200'!$D:$D,ROW()))</f>
        <v>PEMECUTAN_1</v>
      </c>
      <c r="D1642" t="e">
        <f>IF($C1642="",0,SUMIFS(#REF!,#REF!,$C1642,#REF!,"&gt;="&amp;'Display 730 &amp; 1200'!$AN$10,#REF!,"&lt;="&amp;'Display 730 &amp; 1200'!$AN$9))</f>
        <v>#REF!</v>
      </c>
      <c r="E1642" t="e">
        <f>IF($C1642="",0,SUMIFS(#REF!,#REF!,$C1642,#REF!,"&gt;="&amp;'Display 730 &amp; 1200'!$AN$12,#REF!,"&lt;="&amp;'Display 730 &amp; 1200'!$AN$11))</f>
        <v>#REF!</v>
      </c>
    </row>
    <row r="1643" spans="1:5">
      <c r="A1643" t="str">
        <f>IF(INDEX('Display 730 &amp; 1200'!$A:$A,ROW())="","",INDEX('Display 730 &amp; 1200'!$A:$A,ROW()))</f>
        <v>BALI巴厘</v>
      </c>
      <c r="B1643" t="str">
        <f>IF(INDEX('Display 730 &amp; 1200'!$B:$B,ROW())="","",INDEX('Display 730 &amp; 1200'!$B:$B,ROW()))</f>
        <v>Ika Elfiera Sinaga</v>
      </c>
      <c r="C1643" t="str">
        <f>IF(INDEX('Display 730 &amp; 1200'!$D:$D,ROW())="","",INDEX('Display 730 &amp; 1200'!$D:$D,ROW()))</f>
        <v>DENPASAR_UTARA_1</v>
      </c>
      <c r="D1643" t="e">
        <f>IF($C1643="",0,SUMIFS(#REF!,#REF!,$C1643,#REF!,"&gt;="&amp;'Display 730 &amp; 1200'!$AN$10,#REF!,"&lt;="&amp;'Display 730 &amp; 1200'!$AN$9))</f>
        <v>#REF!</v>
      </c>
      <c r="E1643" t="e">
        <f>IF($C1643="",0,SUMIFS(#REF!,#REF!,$C1643,#REF!,"&gt;="&amp;'Display 730 &amp; 1200'!$AN$12,#REF!,"&lt;="&amp;'Display 730 &amp; 1200'!$AN$11))</f>
        <v>#REF!</v>
      </c>
    </row>
    <row r="1644" spans="1:5">
      <c r="A1644" t="str">
        <f>IF(INDEX('Display 730 &amp; 1200'!$A:$A,ROW())="","",INDEX('Display 730 &amp; 1200'!$A:$A,ROW()))</f>
        <v>BALI巴厘</v>
      </c>
      <c r="B1644" t="str">
        <f>IF(INDEX('Display 730 &amp; 1200'!$B:$B,ROW())="","",INDEX('Display 730 &amp; 1200'!$B:$B,ROW()))</f>
        <v>Ika Elfiera Sinaga</v>
      </c>
      <c r="C1644" t="str">
        <f>IF(INDEX('Display 730 &amp; 1200'!$D:$D,ROW())="","",INDEX('Display 730 &amp; 1200'!$D:$D,ROW()))</f>
        <v>KEBO_IWA_UTARA_1</v>
      </c>
      <c r="D1644" t="e">
        <f>IF($C1644="",0,SUMIFS(#REF!,#REF!,$C1644,#REF!,"&gt;="&amp;'Display 730 &amp; 1200'!$AN$10,#REF!,"&lt;="&amp;'Display 730 &amp; 1200'!$AN$9))</f>
        <v>#REF!</v>
      </c>
      <c r="E1644" t="e">
        <f>IF($C1644="",0,SUMIFS(#REF!,#REF!,$C1644,#REF!,"&gt;="&amp;'Display 730 &amp; 1200'!$AN$12,#REF!,"&lt;="&amp;'Display 730 &amp; 1200'!$AN$11))</f>
        <v>#REF!</v>
      </c>
    </row>
    <row r="1645" spans="1:5">
      <c r="A1645" t="str">
        <f>IF(INDEX('Display 730 &amp; 1200'!$A:$A,ROW())="","",INDEX('Display 730 &amp; 1200'!$A:$A,ROW()))</f>
        <v>BALI巴厘</v>
      </c>
      <c r="B1645" t="str">
        <f>IF(INDEX('Display 730 &amp; 1200'!$B:$B,ROW())="","",INDEX('Display 730 &amp; 1200'!$B:$B,ROW()))</f>
        <v>Ika Elfiera Sinaga</v>
      </c>
      <c r="C1645" t="str">
        <f>IF(INDEX('Display 730 &amp; 1200'!$D:$D,ROW())="","",INDEX('Display 730 &amp; 1200'!$D:$D,ROW()))</f>
        <v>PEGUYANGAN_1</v>
      </c>
      <c r="D1645" t="e">
        <f>IF($C1645="",0,SUMIFS(#REF!,#REF!,$C1645,#REF!,"&gt;="&amp;'Display 730 &amp; 1200'!$AN$10,#REF!,"&lt;="&amp;'Display 730 &amp; 1200'!$AN$9))</f>
        <v>#REF!</v>
      </c>
      <c r="E1645" t="e">
        <f>IF($C1645="",0,SUMIFS(#REF!,#REF!,$C1645,#REF!,"&gt;="&amp;'Display 730 &amp; 1200'!$AN$12,#REF!,"&lt;="&amp;'Display 730 &amp; 1200'!$AN$11))</f>
        <v>#REF!</v>
      </c>
    </row>
    <row r="1646" spans="1:5">
      <c r="A1646" t="str">
        <f>IF(INDEX('Display 730 &amp; 1200'!$A:$A,ROW())="","",INDEX('Display 730 &amp; 1200'!$A:$A,ROW()))</f>
        <v>BALI巴厘</v>
      </c>
      <c r="B1646" t="str">
        <f>IF(INDEX('Display 730 &amp; 1200'!$B:$B,ROW())="","",INDEX('Display 730 &amp; 1200'!$B:$B,ROW()))</f>
        <v>Ika Elfiera Sinaga</v>
      </c>
      <c r="C1646" t="str">
        <f>IF(INDEX('Display 730 &amp; 1200'!$D:$D,ROW())="","",INDEX('Display 730 &amp; 1200'!$D:$D,ROW()))</f>
        <v>KEMUDA_1</v>
      </c>
      <c r="D1646" t="e">
        <f>IF($C1646="",0,SUMIFS(#REF!,#REF!,$C1646,#REF!,"&gt;="&amp;'Display 730 &amp; 1200'!$AN$10,#REF!,"&lt;="&amp;'Display 730 &amp; 1200'!$AN$9))</f>
        <v>#REF!</v>
      </c>
      <c r="E1646" t="e">
        <f>IF($C1646="",0,SUMIFS(#REF!,#REF!,$C1646,#REF!,"&gt;="&amp;'Display 730 &amp; 1200'!$AN$12,#REF!,"&lt;="&amp;'Display 730 &amp; 1200'!$AN$11))</f>
        <v>#REF!</v>
      </c>
    </row>
    <row r="1647" spans="1:5">
      <c r="A1647" t="str">
        <f>IF(INDEX('Display 730 &amp; 1200'!$A:$A,ROW())="","",INDEX('Display 730 &amp; 1200'!$A:$A,ROW()))</f>
        <v>BALI巴厘</v>
      </c>
      <c r="B1647" t="str">
        <f>IF(INDEX('Display 730 &amp; 1200'!$B:$B,ROW())="","",INDEX('Display 730 &amp; 1200'!$B:$B,ROW()))</f>
        <v>Ika Elfiera Sinaga</v>
      </c>
      <c r="C1647" t="str">
        <f>IF(INDEX('Display 730 &amp; 1200'!$D:$D,ROW())="","",INDEX('Display 730 &amp; 1200'!$D:$D,ROW()))</f>
        <v>AYANI_UTARA_1</v>
      </c>
      <c r="D1647" t="e">
        <f>IF($C1647="",0,SUMIFS(#REF!,#REF!,$C1647,#REF!,"&gt;="&amp;'Display 730 &amp; 1200'!$AN$10,#REF!,"&lt;="&amp;'Display 730 &amp; 1200'!$AN$9))</f>
        <v>#REF!</v>
      </c>
      <c r="E1647" t="e">
        <f>IF($C1647="",0,SUMIFS(#REF!,#REF!,$C1647,#REF!,"&gt;="&amp;'Display 730 &amp; 1200'!$AN$12,#REF!,"&lt;="&amp;'Display 730 &amp; 1200'!$AN$11))</f>
        <v>#REF!</v>
      </c>
    </row>
    <row r="1648" spans="1:5">
      <c r="A1648" t="str">
        <f>IF(INDEX('Display 730 &amp; 1200'!$A:$A,ROW())="","",INDEX('Display 730 &amp; 1200'!$A:$A,ROW()))</f>
        <v>BALI巴厘</v>
      </c>
      <c r="B1648" t="str">
        <f>IF(INDEX('Display 730 &amp; 1200'!$B:$B,ROW())="","",INDEX('Display 730 &amp; 1200'!$B:$B,ROW()))</f>
        <v>Ika Elfiera Sinaga</v>
      </c>
      <c r="C1648" t="str">
        <f>IF(INDEX('Display 730 &amp; 1200'!$D:$D,ROW())="","",INDEX('Display 730 &amp; 1200'!$D:$D,ROW()))</f>
        <v>SESETAN_2</v>
      </c>
      <c r="D1648" t="e">
        <f>IF($C1648="",0,SUMIFS(#REF!,#REF!,$C1648,#REF!,"&gt;="&amp;'Display 730 &amp; 1200'!$AN$10,#REF!,"&lt;="&amp;'Display 730 &amp; 1200'!$AN$9))</f>
        <v>#REF!</v>
      </c>
      <c r="E1648" t="e">
        <f>IF($C1648="",0,SUMIFS(#REF!,#REF!,$C1648,#REF!,"&gt;="&amp;'Display 730 &amp; 1200'!$AN$12,#REF!,"&lt;="&amp;'Display 730 &amp; 1200'!$AN$11))</f>
        <v>#REF!</v>
      </c>
    </row>
    <row r="1649" spans="1:5">
      <c r="A1649" t="str">
        <f>IF(INDEX('Display 730 &amp; 1200'!$A:$A,ROW())="","",INDEX('Display 730 &amp; 1200'!$A:$A,ROW()))</f>
        <v>BALI巴厘</v>
      </c>
      <c r="B1649" t="str">
        <f>IF(INDEX('Display 730 &amp; 1200'!$B:$B,ROW())="","",INDEX('Display 730 &amp; 1200'!$B:$B,ROW()))</f>
        <v>Ika Elfiera Sinaga</v>
      </c>
      <c r="C1649" t="str">
        <f>IF(INDEX('Display 730 &amp; 1200'!$D:$D,ROW())="","",INDEX('Display 730 &amp; 1200'!$D:$D,ROW()))</f>
        <v>GRIYA_ANYAR_1</v>
      </c>
      <c r="D1649" t="e">
        <f>IF($C1649="",0,SUMIFS(#REF!,#REF!,$C1649,#REF!,"&gt;="&amp;'Display 730 &amp; 1200'!$AN$10,#REF!,"&lt;="&amp;'Display 730 &amp; 1200'!$AN$9))</f>
        <v>#REF!</v>
      </c>
      <c r="E1649" t="e">
        <f>IF($C1649="",0,SUMIFS(#REF!,#REF!,$C1649,#REF!,"&gt;="&amp;'Display 730 &amp; 1200'!$AN$12,#REF!,"&lt;="&amp;'Display 730 &amp; 1200'!$AN$11))</f>
        <v>#REF!</v>
      </c>
    </row>
    <row r="1650" spans="1:5">
      <c r="A1650" t="str">
        <f>IF(INDEX('Display 730 &amp; 1200'!$A:$A,ROW())="","",INDEX('Display 730 &amp; 1200'!$A:$A,ROW()))</f>
        <v>BALI巴厘</v>
      </c>
      <c r="B1650" t="str">
        <f>IF(INDEX('Display 730 &amp; 1200'!$B:$B,ROW())="","",INDEX('Display 730 &amp; 1200'!$B:$B,ROW()))</f>
        <v>Ika Elfiera Sinaga</v>
      </c>
      <c r="C1650" t="str">
        <f>IF(INDEX('Display 730 &amp; 1200'!$D:$D,ROW())="","",INDEX('Display 730 &amp; 1200'!$D:$D,ROW()))</f>
        <v>PUPUTAN_RENON_1</v>
      </c>
      <c r="D1650" t="e">
        <f>IF($C1650="",0,SUMIFS(#REF!,#REF!,$C1650,#REF!,"&gt;="&amp;'Display 730 &amp; 1200'!$AN$10,#REF!,"&lt;="&amp;'Display 730 &amp; 1200'!$AN$9))</f>
        <v>#REF!</v>
      </c>
      <c r="E1650" t="e">
        <f>IF($C1650="",0,SUMIFS(#REF!,#REF!,$C1650,#REF!,"&gt;="&amp;'Display 730 &amp; 1200'!$AN$12,#REF!,"&lt;="&amp;'Display 730 &amp; 1200'!$AN$11))</f>
        <v>#REF!</v>
      </c>
    </row>
    <row r="1651" spans="1:5">
      <c r="A1651" t="str">
        <f>IF(INDEX('Display 730 &amp; 1200'!$A:$A,ROW())="","",INDEX('Display 730 &amp; 1200'!$A:$A,ROW()))</f>
        <v>BALI巴厘</v>
      </c>
      <c r="B1651" t="str">
        <f>IF(INDEX('Display 730 &amp; 1200'!$B:$B,ROW())="","",INDEX('Display 730 &amp; 1200'!$B:$B,ROW()))</f>
        <v>Ika Elfiera Sinaga</v>
      </c>
      <c r="C1651" t="str">
        <f>IF(INDEX('Display 730 &amp; 1200'!$D:$D,ROW())="","",INDEX('Display 730 &amp; 1200'!$D:$D,ROW()))</f>
        <v>WIBISANA_1</v>
      </c>
      <c r="D1651" t="e">
        <f>IF($C1651="",0,SUMIFS(#REF!,#REF!,$C1651,#REF!,"&gt;="&amp;'Display 730 &amp; 1200'!$AN$10,#REF!,"&lt;="&amp;'Display 730 &amp; 1200'!$AN$9))</f>
        <v>#REF!</v>
      </c>
      <c r="E1651" t="e">
        <f>IF($C1651="",0,SUMIFS(#REF!,#REF!,$C1651,#REF!,"&gt;="&amp;'Display 730 &amp; 1200'!$AN$12,#REF!,"&lt;="&amp;'Display 730 &amp; 1200'!$AN$11))</f>
        <v>#REF!</v>
      </c>
    </row>
    <row r="1652" spans="1:5">
      <c r="A1652" t="str">
        <f>IF(INDEX('Display 730 &amp; 1200'!$A:$A,ROW())="","",INDEX('Display 730 &amp; 1200'!$A:$A,ROW()))</f>
        <v>BALI巴厘</v>
      </c>
      <c r="B1652" t="str">
        <f>IF(INDEX('Display 730 &amp; 1200'!$B:$B,ROW())="","",INDEX('Display 730 &amp; 1200'!$B:$B,ROW()))</f>
        <v>Ika Elfiera Sinaga</v>
      </c>
      <c r="C1652" t="str">
        <f>IF(INDEX('Display 730 &amp; 1200'!$D:$D,ROW())="","",INDEX('Display 730 &amp; 1200'!$D:$D,ROW()))</f>
        <v>KEBO_IWA_1</v>
      </c>
      <c r="D1652" t="e">
        <f>IF($C1652="",0,SUMIFS(#REF!,#REF!,$C1652,#REF!,"&gt;="&amp;'Display 730 &amp; 1200'!$AN$10,#REF!,"&lt;="&amp;'Display 730 &amp; 1200'!$AN$9))</f>
        <v>#REF!</v>
      </c>
      <c r="E1652" t="e">
        <f>IF($C1652="",0,SUMIFS(#REF!,#REF!,$C1652,#REF!,"&gt;="&amp;'Display 730 &amp; 1200'!$AN$12,#REF!,"&lt;="&amp;'Display 730 &amp; 1200'!$AN$11))</f>
        <v>#REF!</v>
      </c>
    </row>
    <row r="1653" spans="1:5">
      <c r="A1653" t="str">
        <f>IF(INDEX('Display 730 &amp; 1200'!$A:$A,ROW())="","",INDEX('Display 730 &amp; 1200'!$A:$A,ROW()))</f>
        <v>BALI巴厘</v>
      </c>
      <c r="B1653" t="str">
        <f>IF(INDEX('Display 730 &amp; 1200'!$B:$B,ROW())="","",INDEX('Display 730 &amp; 1200'!$B:$B,ROW()))</f>
        <v>Ika Elfiera Sinaga</v>
      </c>
      <c r="C1653" t="str">
        <f>IF(INDEX('Display 730 &amp; 1200'!$D:$D,ROW())="","",INDEX('Display 730 &amp; 1200'!$D:$D,ROW()))</f>
        <v>DC_PULAU_MOYO_1</v>
      </c>
      <c r="D1653" t="e">
        <f>IF($C1653="",0,SUMIFS(#REF!,#REF!,$C1653,#REF!,"&gt;="&amp;'Display 730 &amp; 1200'!$AN$10,#REF!,"&lt;="&amp;'Display 730 &amp; 1200'!$AN$9))</f>
        <v>#REF!</v>
      </c>
      <c r="E1653" t="e">
        <f>IF($C1653="",0,SUMIFS(#REF!,#REF!,$C1653,#REF!,"&gt;="&amp;'Display 730 &amp; 1200'!$AN$12,#REF!,"&lt;="&amp;'Display 730 &amp; 1200'!$AN$11))</f>
        <v>#REF!</v>
      </c>
    </row>
    <row r="1654" spans="1:5">
      <c r="A1654" t="str">
        <f>IF(INDEX('Display 730 &amp; 1200'!$A:$A,ROW())="","",INDEX('Display 730 &amp; 1200'!$A:$A,ROW()))</f>
        <v>BALI巴厘</v>
      </c>
      <c r="B1654" t="str">
        <f>IF(INDEX('Display 730 &amp; 1200'!$B:$B,ROW())="","",INDEX('Display 730 &amp; 1200'!$B:$B,ROW()))</f>
        <v>Ika Elfiera Sinaga</v>
      </c>
      <c r="C1654" t="str">
        <f>IF(INDEX('Display 730 &amp; 1200'!$D:$D,ROW())="","",INDEX('Display 730 &amp; 1200'!$D:$D,ROW()))</f>
        <v>PULAU_BUNGIN_1</v>
      </c>
      <c r="D1654" t="e">
        <f>IF($C1654="",0,SUMIFS(#REF!,#REF!,$C1654,#REF!,"&gt;="&amp;'Display 730 &amp; 1200'!$AN$10,#REF!,"&lt;="&amp;'Display 730 &amp; 1200'!$AN$9))</f>
        <v>#REF!</v>
      </c>
      <c r="E1654" t="e">
        <f>IF($C1654="",0,SUMIFS(#REF!,#REF!,$C1654,#REF!,"&gt;="&amp;'Display 730 &amp; 1200'!$AN$12,#REF!,"&lt;="&amp;'Display 730 &amp; 1200'!$AN$11))</f>
        <v>#REF!</v>
      </c>
    </row>
    <row r="1655" spans="1:5">
      <c r="A1655" t="str">
        <f>IF(INDEX('Display 730 &amp; 1200'!$A:$A,ROW())="","",INDEX('Display 730 &amp; 1200'!$A:$A,ROW()))</f>
        <v>BALI巴厘</v>
      </c>
      <c r="B1655" t="str">
        <f>IF(INDEX('Display 730 &amp; 1200'!$B:$B,ROW())="","",INDEX('Display 730 &amp; 1200'!$B:$B,ROW()))</f>
        <v>Ika Elfiera Sinaga</v>
      </c>
      <c r="C1655" t="str">
        <f>IF(INDEX('Display 730 &amp; 1200'!$D:$D,ROW())="","",INDEX('Display 730 &amp; 1200'!$D:$D,ROW()))</f>
        <v>SIDAKARYA_1</v>
      </c>
      <c r="D1655" t="e">
        <f>IF($C1655="",0,SUMIFS(#REF!,#REF!,$C1655,#REF!,"&gt;="&amp;'Display 730 &amp; 1200'!$AN$10,#REF!,"&lt;="&amp;'Display 730 &amp; 1200'!$AN$9))</f>
        <v>#REF!</v>
      </c>
      <c r="E1655" t="e">
        <f>IF($C1655="",0,SUMIFS(#REF!,#REF!,$C1655,#REF!,"&gt;="&amp;'Display 730 &amp; 1200'!$AN$12,#REF!,"&lt;="&amp;'Display 730 &amp; 1200'!$AN$11))</f>
        <v>#REF!</v>
      </c>
    </row>
    <row r="1656" spans="1:5">
      <c r="A1656" t="str">
        <f>IF(INDEX('Display 730 &amp; 1200'!$A:$A,ROW())="","",INDEX('Display 730 &amp; 1200'!$A:$A,ROW()))</f>
        <v>BALI巴厘</v>
      </c>
      <c r="B1656" t="str">
        <f>IF(INDEX('Display 730 &amp; 1200'!$B:$B,ROW())="","",INDEX('Display 730 &amp; 1200'!$B:$B,ROW()))</f>
        <v>Ika Elfiera Sinaga</v>
      </c>
      <c r="C1656" t="str">
        <f>IF(INDEX('Display 730 &amp; 1200'!$D:$D,ROW())="","",INDEX('Display 730 &amp; 1200'!$D:$D,ROW()))</f>
        <v>PEMOGAN_1</v>
      </c>
      <c r="D1656" t="e">
        <f>IF($C1656="",0,SUMIFS(#REF!,#REF!,$C1656,#REF!,"&gt;="&amp;'Display 730 &amp; 1200'!$AN$10,#REF!,"&lt;="&amp;'Display 730 &amp; 1200'!$AN$9))</f>
        <v>#REF!</v>
      </c>
      <c r="E1656" t="e">
        <f>IF($C1656="",0,SUMIFS(#REF!,#REF!,$C1656,#REF!,"&gt;="&amp;'Display 730 &amp; 1200'!$AN$12,#REF!,"&lt;="&amp;'Display 730 &amp; 1200'!$AN$11))</f>
        <v>#REF!</v>
      </c>
    </row>
    <row r="1657" spans="1:5">
      <c r="A1657" t="str">
        <f>IF(INDEX('Display 730 &amp; 1200'!$A:$A,ROW())="","",INDEX('Display 730 &amp; 1200'!$A:$A,ROW()))</f>
        <v>BALI巴厘</v>
      </c>
      <c r="B1657" t="str">
        <f>IF(INDEX('Display 730 &amp; 1200'!$B:$B,ROW())="","",INDEX('Display 730 &amp; 1200'!$B:$B,ROW()))</f>
        <v>Ika Elfiera Sinaga</v>
      </c>
      <c r="C1657" t="str">
        <f>IF(INDEX('Display 730 &amp; 1200'!$D:$D,ROW())="","",INDEX('Display 730 &amp; 1200'!$D:$D,ROW()))</f>
        <v>DC_DENPASAR_BARAT_3</v>
      </c>
      <c r="D1657" t="e">
        <f>IF($C1657="",0,SUMIFS(#REF!,#REF!,$C1657,#REF!,"&gt;="&amp;'Display 730 &amp; 1200'!$AN$10,#REF!,"&lt;="&amp;'Display 730 &amp; 1200'!$AN$9))</f>
        <v>#REF!</v>
      </c>
      <c r="E1657" t="e">
        <f>IF($C1657="",0,SUMIFS(#REF!,#REF!,$C1657,#REF!,"&gt;="&amp;'Display 730 &amp; 1200'!$AN$12,#REF!,"&lt;="&amp;'Display 730 &amp; 1200'!$AN$11))</f>
        <v>#REF!</v>
      </c>
    </row>
    <row r="1658" spans="1:5">
      <c r="A1658" t="str">
        <f>IF(INDEX('Display 730 &amp; 1200'!$A:$A,ROW())="","",INDEX('Display 730 &amp; 1200'!$A:$A,ROW()))</f>
        <v>BALI巴厘</v>
      </c>
      <c r="B1658" t="str">
        <f>IF(INDEX('Display 730 &amp; 1200'!$B:$B,ROW())="","",INDEX('Display 730 &amp; 1200'!$B:$B,ROW()))</f>
        <v>Ika Elfiera Sinaga</v>
      </c>
      <c r="C1658" t="str">
        <f>IF(INDEX('Display 730 &amp; 1200'!$D:$D,ROW())="","",INDEX('Display 730 &amp; 1200'!$D:$D,ROW()))</f>
        <v>SANUR_KAUH_1</v>
      </c>
      <c r="D1658" t="e">
        <f>IF($C1658="",0,SUMIFS(#REF!,#REF!,$C1658,#REF!,"&gt;="&amp;'Display 730 &amp; 1200'!$AN$10,#REF!,"&lt;="&amp;'Display 730 &amp; 1200'!$AN$9))</f>
        <v>#REF!</v>
      </c>
      <c r="E1658" t="e">
        <f>IF($C1658="",0,SUMIFS(#REF!,#REF!,$C1658,#REF!,"&gt;="&amp;'Display 730 &amp; 1200'!$AN$12,#REF!,"&lt;="&amp;'Display 730 &amp; 1200'!$AN$11))</f>
        <v>#REF!</v>
      </c>
    </row>
    <row r="1659" spans="1:5">
      <c r="A1659" t="str">
        <f>IF(INDEX('Display 730 &amp; 1200'!$A:$A,ROW())="","",INDEX('Display 730 &amp; 1200'!$A:$A,ROW()))</f>
        <v>BALI巴厘</v>
      </c>
      <c r="B1659" t="str">
        <f>IF(INDEX('Display 730 &amp; 1200'!$B:$B,ROW())="","",INDEX('Display 730 &amp; 1200'!$B:$B,ROW()))</f>
        <v>Ika Elfiera Sinaga</v>
      </c>
      <c r="C1659" t="str">
        <f>IF(INDEX('Display 730 &amp; 1200'!$D:$D,ROW())="","",INDEX('Display 730 &amp; 1200'!$D:$D,ROW()))</f>
        <v>SANUR_1</v>
      </c>
      <c r="D1659" t="e">
        <f>IF($C1659="",0,SUMIFS(#REF!,#REF!,$C1659,#REF!,"&gt;="&amp;'Display 730 &amp; 1200'!$AN$10,#REF!,"&lt;="&amp;'Display 730 &amp; 1200'!$AN$9))</f>
        <v>#REF!</v>
      </c>
      <c r="E1659" t="e">
        <f>IF($C1659="",0,SUMIFS(#REF!,#REF!,$C1659,#REF!,"&gt;="&amp;'Display 730 &amp; 1200'!$AN$12,#REF!,"&lt;="&amp;'Display 730 &amp; 1200'!$AN$11))</f>
        <v>#REF!</v>
      </c>
    </row>
    <row r="1660" spans="1:5">
      <c r="A1660" t="str">
        <f>IF(INDEX('Display 730 &amp; 1200'!$A:$A,ROW())="","",INDEX('Display 730 &amp; 1200'!$A:$A,ROW()))</f>
        <v>BALI巴厘</v>
      </c>
      <c r="B1660" t="str">
        <f>IF(INDEX('Display 730 &amp; 1200'!$B:$B,ROW())="","",INDEX('Display 730 &amp; 1200'!$B:$B,ROW()))</f>
        <v>Ika Elfiera Sinaga</v>
      </c>
      <c r="C1660" t="str">
        <f>IF(INDEX('Display 730 &amp; 1200'!$D:$D,ROW())="","",INDEX('Display 730 &amp; 1200'!$D:$D,ROW()))</f>
        <v>KEBO_IWA_SELATAN_1</v>
      </c>
      <c r="D1660" t="e">
        <f>IF($C1660="",0,SUMIFS(#REF!,#REF!,$C1660,#REF!,"&gt;="&amp;'Display 730 &amp; 1200'!$AN$10,#REF!,"&lt;="&amp;'Display 730 &amp; 1200'!$AN$9))</f>
        <v>#REF!</v>
      </c>
      <c r="E1660" t="e">
        <f>IF($C1660="",0,SUMIFS(#REF!,#REF!,$C1660,#REF!,"&gt;="&amp;'Display 730 &amp; 1200'!$AN$12,#REF!,"&lt;="&amp;'Display 730 &amp; 1200'!$AN$11))</f>
        <v>#REF!</v>
      </c>
    </row>
    <row r="1661" spans="1:5">
      <c r="A1661" t="str">
        <f>IF(INDEX('Display 730 &amp; 1200'!$A:$A,ROW())="","",INDEX('Display 730 &amp; 1200'!$A:$A,ROW()))</f>
        <v>BALI巴厘</v>
      </c>
      <c r="B1661" t="str">
        <f>IF(INDEX('Display 730 &amp; 1200'!$B:$B,ROW())="","",INDEX('Display 730 &amp; 1200'!$B:$B,ROW()))</f>
        <v>Ika Elfiera Sinaga</v>
      </c>
      <c r="C1661" t="str">
        <f>IF(INDEX('Display 730 &amp; 1200'!$D:$D,ROW())="","",INDEX('Display 730 &amp; 1200'!$D:$D,ROW()))</f>
        <v>PADANG_SAMBIAN_1</v>
      </c>
      <c r="D1661" t="e">
        <f>IF($C1661="",0,SUMIFS(#REF!,#REF!,$C1661,#REF!,"&gt;="&amp;'Display 730 &amp; 1200'!$AN$10,#REF!,"&lt;="&amp;'Display 730 &amp; 1200'!$AN$9))</f>
        <v>#REF!</v>
      </c>
      <c r="E1661" t="e">
        <f>IF($C1661="",0,SUMIFS(#REF!,#REF!,$C1661,#REF!,"&gt;="&amp;'Display 730 &amp; 1200'!$AN$12,#REF!,"&lt;="&amp;'Display 730 &amp; 1200'!$AN$11))</f>
        <v>#REF!</v>
      </c>
    </row>
    <row r="1662" spans="1:5">
      <c r="A1662" t="str">
        <f>IF(INDEX('Display 730 &amp; 1200'!$A:$A,ROW())="","",INDEX('Display 730 &amp; 1200'!$A:$A,ROW()))</f>
        <v>BALI巴厘</v>
      </c>
      <c r="B1662" t="str">
        <f>IF(INDEX('Display 730 &amp; 1200'!$B:$B,ROW())="","",INDEX('Display 730 &amp; 1200'!$B:$B,ROW()))</f>
        <v>Ika Elfiera Sinaga</v>
      </c>
      <c r="C1662" t="str">
        <f>IF(INDEX('Display 730 &amp; 1200'!$D:$D,ROW())="","",INDEX('Display 730 &amp; 1200'!$D:$D,ROW()))</f>
        <v>HAYAM_WURUK_1</v>
      </c>
      <c r="D1662" t="e">
        <f>IF($C1662="",0,SUMIFS(#REF!,#REF!,$C1662,#REF!,"&gt;="&amp;'Display 730 &amp; 1200'!$AN$10,#REF!,"&lt;="&amp;'Display 730 &amp; 1200'!$AN$9))</f>
        <v>#REF!</v>
      </c>
      <c r="E1662" t="e">
        <f>IF($C1662="",0,SUMIFS(#REF!,#REF!,$C1662,#REF!,"&gt;="&amp;'Display 730 &amp; 1200'!$AN$12,#REF!,"&lt;="&amp;'Display 730 &amp; 1200'!$AN$11))</f>
        <v>#REF!</v>
      </c>
    </row>
    <row r="1663" spans="1:5">
      <c r="A1663" t="str">
        <f>IF(INDEX('Display 730 &amp; 1200'!$A:$A,ROW())="","",INDEX('Display 730 &amp; 1200'!$A:$A,ROW()))</f>
        <v>BALI巴厘</v>
      </c>
      <c r="B1663" t="str">
        <f>IF(INDEX('Display 730 &amp; 1200'!$B:$B,ROW())="","",INDEX('Display 730 &amp; 1200'!$B:$B,ROW()))</f>
        <v>Ika Elfiera Sinaga</v>
      </c>
      <c r="C1663" t="str">
        <f>IF(INDEX('Display 730 &amp; 1200'!$D:$D,ROW())="","",INDEX('Display 730 &amp; 1200'!$D:$D,ROW()))</f>
        <v>RENON_1</v>
      </c>
      <c r="D1663" t="e">
        <f>IF($C1663="",0,SUMIFS(#REF!,#REF!,$C1663,#REF!,"&gt;="&amp;'Display 730 &amp; 1200'!$AN$10,#REF!,"&lt;="&amp;'Display 730 &amp; 1200'!$AN$9))</f>
        <v>#REF!</v>
      </c>
      <c r="E1663" t="e">
        <f>IF($C1663="",0,SUMIFS(#REF!,#REF!,$C1663,#REF!,"&gt;="&amp;'Display 730 &amp; 1200'!$AN$12,#REF!,"&lt;="&amp;'Display 730 &amp; 1200'!$AN$11))</f>
        <v>#REF!</v>
      </c>
    </row>
    <row r="1664" spans="1:5">
      <c r="A1664" t="str">
        <f>IF(INDEX('Display 730 &amp; 1200'!$A:$A,ROW())="","",INDEX('Display 730 &amp; 1200'!$A:$A,ROW()))</f>
        <v>BALI巴厘</v>
      </c>
      <c r="B1664" t="str">
        <f>IF(INDEX('Display 730 &amp; 1200'!$B:$B,ROW())="","",INDEX('Display 730 &amp; 1200'!$B:$B,ROW()))</f>
        <v>Ika Elfiera Sinaga</v>
      </c>
      <c r="C1664" t="str">
        <f>IF(INDEX('Display 730 &amp; 1200'!$D:$D,ROW())="","",INDEX('Display 730 &amp; 1200'!$D:$D,ROW()))</f>
        <v>MAHENDRADATTA_1</v>
      </c>
      <c r="D1664" t="e">
        <f>IF($C1664="",0,SUMIFS(#REF!,#REF!,$C1664,#REF!,"&gt;="&amp;'Display 730 &amp; 1200'!$AN$10,#REF!,"&lt;="&amp;'Display 730 &amp; 1200'!$AN$9))</f>
        <v>#REF!</v>
      </c>
      <c r="E1664" t="e">
        <f>IF($C1664="",0,SUMIFS(#REF!,#REF!,$C1664,#REF!,"&gt;="&amp;'Display 730 &amp; 1200'!$AN$12,#REF!,"&lt;="&amp;'Display 730 &amp; 1200'!$AN$11))</f>
        <v>#REF!</v>
      </c>
    </row>
    <row r="1665" spans="1:5">
      <c r="A1665" t="str">
        <f>IF(INDEX('Display 730 &amp; 1200'!$A:$A,ROW())="","",INDEX('Display 730 &amp; 1200'!$A:$A,ROW()))</f>
        <v>BALI巴厘</v>
      </c>
      <c r="B1665" t="str">
        <f>IF(INDEX('Display 730 &amp; 1200'!$B:$B,ROW())="","",INDEX('Display 730 &amp; 1200'!$B:$B,ROW()))</f>
        <v>Komang Astra Putra Gunawan</v>
      </c>
      <c r="C1665" t="str">
        <f>IF(INDEX('Display 730 &amp; 1200'!$D:$D,ROW())="","",INDEX('Display 730 &amp; 1200'!$D:$D,ROW()))</f>
        <v>CANDIKUNING</v>
      </c>
      <c r="D1665" t="e">
        <f>IF($C1665="",0,SUMIFS(#REF!,#REF!,$C1665,#REF!,"&gt;="&amp;'Display 730 &amp; 1200'!$AN$10,#REF!,"&lt;="&amp;'Display 730 &amp; 1200'!$AN$9))</f>
        <v>#REF!</v>
      </c>
      <c r="E1665" t="e">
        <f>IF($C1665="",0,SUMIFS(#REF!,#REF!,$C1665,#REF!,"&gt;="&amp;'Display 730 &amp; 1200'!$AN$12,#REF!,"&lt;="&amp;'Display 730 &amp; 1200'!$AN$11))</f>
        <v>#REF!</v>
      </c>
    </row>
    <row r="1666" spans="1:5">
      <c r="A1666" t="str">
        <f>IF(INDEX('Display 730 &amp; 1200'!$A:$A,ROW())="","",INDEX('Display 730 &amp; 1200'!$A:$A,ROW()))</f>
        <v>BALI巴厘</v>
      </c>
      <c r="B1666" t="str">
        <f>IF(INDEX('Display 730 &amp; 1200'!$B:$B,ROW())="","",INDEX('Display 730 &amp; 1200'!$B:$B,ROW()))</f>
        <v>Ika Elfiera Sinaga</v>
      </c>
      <c r="C1666" t="str">
        <f>IF(INDEX('Display 730 &amp; 1200'!$D:$D,ROW())="","",INDEX('Display 730 &amp; 1200'!$D:$D,ROW()))</f>
        <v>SUWUNG_KAUH</v>
      </c>
      <c r="D1666" t="e">
        <f>IF($C1666="",0,SUMIFS(#REF!,#REF!,$C1666,#REF!,"&gt;="&amp;'Display 730 &amp; 1200'!$AN$10,#REF!,"&lt;="&amp;'Display 730 &amp; 1200'!$AN$9))</f>
        <v>#REF!</v>
      </c>
      <c r="E1666" t="e">
        <f>IF($C1666="",0,SUMIFS(#REF!,#REF!,$C1666,#REF!,"&gt;="&amp;'Display 730 &amp; 1200'!$AN$12,#REF!,"&lt;="&amp;'Display 730 &amp; 1200'!$AN$11))</f>
        <v>#REF!</v>
      </c>
    </row>
    <row r="1667" spans="1:5">
      <c r="A1667" t="str">
        <f>IF(INDEX('Display 730 &amp; 1200'!$A:$A,ROW())="","",INDEX('Display 730 &amp; 1200'!$A:$A,ROW()))</f>
        <v>BALI巴厘</v>
      </c>
      <c r="B1667" t="str">
        <f>IF(INDEX('Display 730 &amp; 1200'!$B:$B,ROW())="","",INDEX('Display 730 &amp; 1200'!$B:$B,ROW()))</f>
        <v>Ida I Dewa Agung Santawya</v>
      </c>
      <c r="C1667" t="str">
        <f>IF(INDEX('Display 730 &amp; 1200'!$D:$D,ROW())="","",INDEX('Display 730 &amp; 1200'!$D:$D,ROW()))</f>
        <v>PERANG</v>
      </c>
      <c r="D1667" t="e">
        <f>IF($C1667="",0,SUMIFS(#REF!,#REF!,$C1667,#REF!,"&gt;="&amp;'Display 730 &amp; 1200'!$AN$10,#REF!,"&lt;="&amp;'Display 730 &amp; 1200'!$AN$9))</f>
        <v>#REF!</v>
      </c>
      <c r="E1667" t="e">
        <f>IF($C1667="",0,SUMIFS(#REF!,#REF!,$C1667,#REF!,"&gt;="&amp;'Display 730 &amp; 1200'!$AN$12,#REF!,"&lt;="&amp;'Display 730 &amp; 1200'!$AN$11))</f>
        <v>#REF!</v>
      </c>
    </row>
    <row r="1668" spans="1:5">
      <c r="A1668" t="str">
        <f>IF(INDEX('Display 730 &amp; 1200'!$A:$A,ROW())="","",INDEX('Display 730 &amp; 1200'!$A:$A,ROW()))</f>
        <v>BALI巴厘</v>
      </c>
      <c r="B1668" t="str">
        <f>IF(INDEX('Display 730 &amp; 1200'!$B:$B,ROW())="","",INDEX('Display 730 &amp; 1200'!$B:$B,ROW()))</f>
        <v>Ida I Dewa Agung Santawya</v>
      </c>
      <c r="C1668" t="str">
        <f>IF(INDEX('Display 730 &amp; 1200'!$D:$D,ROW())="","",INDEX('Display 730 &amp; 1200'!$D:$D,ROW()))</f>
        <v>SEDANG</v>
      </c>
      <c r="D1668" t="e">
        <f>IF($C1668="",0,SUMIFS(#REF!,#REF!,$C1668,#REF!,"&gt;="&amp;'Display 730 &amp; 1200'!$AN$10,#REF!,"&lt;="&amp;'Display 730 &amp; 1200'!$AN$9))</f>
        <v>#REF!</v>
      </c>
      <c r="E1668" t="e">
        <f>IF($C1668="",0,SUMIFS(#REF!,#REF!,$C1668,#REF!,"&gt;="&amp;'Display 730 &amp; 1200'!$AN$12,#REF!,"&lt;="&amp;'Display 730 &amp; 1200'!$AN$11))</f>
        <v>#REF!</v>
      </c>
    </row>
    <row r="1669" spans="1:5">
      <c r="A1669" t="str">
        <f>IF(INDEX('Display 730 &amp; 1200'!$A:$A,ROW())="","",INDEX('Display 730 &amp; 1200'!$A:$A,ROW()))</f>
        <v>BALI巴厘</v>
      </c>
      <c r="B1669" t="str">
        <f>IF(INDEX('Display 730 &amp; 1200'!$B:$B,ROW())="","",INDEX('Display 730 &amp; 1200'!$B:$B,ROW()))</f>
        <v>Komang Astra Putra Gunawan</v>
      </c>
      <c r="C1669" t="str">
        <f>IF(INDEX('Display 730 &amp; 1200'!$D:$D,ROW())="","",INDEX('Display 730 &amp; 1200'!$D:$D,ROW()))</f>
        <v>KEROBOKAN_1</v>
      </c>
      <c r="D1669" t="e">
        <f>IF($C1669="",0,SUMIFS(#REF!,#REF!,$C1669,#REF!,"&gt;="&amp;'Display 730 &amp; 1200'!$AN$10,#REF!,"&lt;="&amp;'Display 730 &amp; 1200'!$AN$9))</f>
        <v>#REF!</v>
      </c>
      <c r="E1669" t="e">
        <f>IF($C1669="",0,SUMIFS(#REF!,#REF!,$C1669,#REF!,"&gt;="&amp;'Display 730 &amp; 1200'!$AN$12,#REF!,"&lt;="&amp;'Display 730 &amp; 1200'!$AN$11))</f>
        <v>#REF!</v>
      </c>
    </row>
    <row r="1670" spans="1:5">
      <c r="A1670" t="str">
        <f>IF(INDEX('Display 730 &amp; 1200'!$A:$A,ROW())="","",INDEX('Display 730 &amp; 1200'!$A:$A,ROW()))</f>
        <v>BALI巴厘</v>
      </c>
      <c r="B1670" t="str">
        <f>IF(INDEX('Display 730 &amp; 1200'!$B:$B,ROW())="","",INDEX('Display 730 &amp; 1200'!$B:$B,ROW()))</f>
        <v>Ika Elfiera Sinaga</v>
      </c>
      <c r="C1670" t="str">
        <f>IF(INDEX('Display 730 &amp; 1200'!$D:$D,ROW())="","",INDEX('Display 730 &amp; 1200'!$D:$D,ROW()))</f>
        <v>PERMATA_HIJAU</v>
      </c>
      <c r="D1670" t="e">
        <f>IF($C1670="",0,SUMIFS(#REF!,#REF!,$C1670,#REF!,"&gt;="&amp;'Display 730 &amp; 1200'!$AN$10,#REF!,"&lt;="&amp;'Display 730 &amp; 1200'!$AN$9))</f>
        <v>#REF!</v>
      </c>
      <c r="E1670" t="e">
        <f>IF($C1670="",0,SUMIFS(#REF!,#REF!,$C1670,#REF!,"&gt;="&amp;'Display 730 &amp; 1200'!$AN$12,#REF!,"&lt;="&amp;'Display 730 &amp; 1200'!$AN$11))</f>
        <v>#REF!</v>
      </c>
    </row>
    <row r="1671" spans="1:5">
      <c r="A1671" t="str">
        <f>IF(INDEX('Display 730 &amp; 1200'!$A:$A,ROW())="","",INDEX('Display 730 &amp; 1200'!$A:$A,ROW()))</f>
        <v>BALI巴厘</v>
      </c>
      <c r="B1671" t="str">
        <f>IF(INDEX('Display 730 &amp; 1200'!$B:$B,ROW())="","",INDEX('Display 730 &amp; 1200'!$B:$B,ROW()))</f>
        <v>Ika Elfiera Sinaga</v>
      </c>
      <c r="C1671" t="str">
        <f>IF(INDEX('Display 730 &amp; 1200'!$D:$D,ROW())="","",INDEX('Display 730 &amp; 1200'!$D:$D,ROW()))</f>
        <v>PURA_DEMAK</v>
      </c>
      <c r="D1671" t="e">
        <f>IF($C1671="",0,SUMIFS(#REF!,#REF!,$C1671,#REF!,"&gt;="&amp;'Display 730 &amp; 1200'!$AN$10,#REF!,"&lt;="&amp;'Display 730 &amp; 1200'!$AN$9))</f>
        <v>#REF!</v>
      </c>
      <c r="E1671" t="e">
        <f>IF($C1671="",0,SUMIFS(#REF!,#REF!,$C1671,#REF!,"&gt;="&amp;'Display 730 &amp; 1200'!$AN$12,#REF!,"&lt;="&amp;'Display 730 &amp; 1200'!$AN$11))</f>
        <v>#REF!</v>
      </c>
    </row>
    <row r="1672" spans="1:5">
      <c r="A1672" t="str">
        <f>IF(INDEX('Display 730 &amp; 1200'!$A:$A,ROW())="","",INDEX('Display 730 &amp; 1200'!$A:$A,ROW()))</f>
        <v>BALI巴厘</v>
      </c>
      <c r="B1672" t="str">
        <f>IF(INDEX('Display 730 &amp; 1200'!$B:$B,ROW())="","",INDEX('Display 730 &amp; 1200'!$B:$B,ROW()))</f>
        <v>Komang Astra Putra Gunawan</v>
      </c>
      <c r="C1672" t="str">
        <f>IF(INDEX('Display 730 &amp; 1200'!$D:$D,ROW())="","",INDEX('Display 730 &amp; 1200'!$D:$D,ROW()))</f>
        <v>PENEBEL</v>
      </c>
      <c r="D1672" t="e">
        <f>IF($C1672="",0,SUMIFS(#REF!,#REF!,$C1672,#REF!,"&gt;="&amp;'Display 730 &amp; 1200'!$AN$10,#REF!,"&lt;="&amp;'Display 730 &amp; 1200'!$AN$9))</f>
        <v>#REF!</v>
      </c>
      <c r="E1672" t="e">
        <f>IF($C1672="",0,SUMIFS(#REF!,#REF!,$C1672,#REF!,"&gt;="&amp;'Display 730 &amp; 1200'!$AN$12,#REF!,"&lt;="&amp;'Display 730 &amp; 1200'!$AN$11))</f>
        <v>#REF!</v>
      </c>
    </row>
    <row r="1673" spans="1:5">
      <c r="A1673" t="str">
        <f>IF(INDEX('Display 730 &amp; 1200'!$A:$A,ROW())="","",INDEX('Display 730 &amp; 1200'!$A:$A,ROW()))</f>
        <v>BALI巴厘</v>
      </c>
      <c r="B1673" t="str">
        <f>IF(INDEX('Display 730 &amp; 1200'!$B:$B,ROW())="","",INDEX('Display 730 &amp; 1200'!$B:$B,ROW()))</f>
        <v>Komang Astra Putra Gunawan</v>
      </c>
      <c r="C1673" t="str">
        <f>IF(INDEX('Display 730 &amp; 1200'!$D:$D,ROW())="","",INDEX('Display 730 &amp; 1200'!$D:$D,ROW()))</f>
        <v>DAUH_PEKEN_05</v>
      </c>
      <c r="D1673" t="e">
        <f>IF($C1673="",0,SUMIFS(#REF!,#REF!,$C1673,#REF!,"&gt;="&amp;'Display 730 &amp; 1200'!$AN$10,#REF!,"&lt;="&amp;'Display 730 &amp; 1200'!$AN$9))</f>
        <v>#REF!</v>
      </c>
      <c r="E1673" t="e">
        <f>IF($C1673="",0,SUMIFS(#REF!,#REF!,$C1673,#REF!,"&gt;="&amp;'Display 730 &amp; 1200'!$AN$12,#REF!,"&lt;="&amp;'Display 730 &amp; 1200'!$AN$11))</f>
        <v>#REF!</v>
      </c>
    </row>
    <row r="1674" spans="1:5">
      <c r="A1674" t="str">
        <f>IF(INDEX('Display 730 &amp; 1200'!$A:$A,ROW())="","",INDEX('Display 730 &amp; 1200'!$A:$A,ROW()))</f>
        <v>BALI巴厘</v>
      </c>
      <c r="B1674" t="str">
        <f>IF(INDEX('Display 730 &amp; 1200'!$B:$B,ROW())="","",INDEX('Display 730 &amp; 1200'!$B:$B,ROW()))</f>
        <v>Komang Astra Putra Gunawan</v>
      </c>
      <c r="C1674" t="str">
        <f>IF(INDEX('Display 730 &amp; 1200'!$D:$D,ROW())="","",INDEX('Display 730 &amp; 1200'!$D:$D,ROW()))</f>
        <v>KERAMBITAN_04</v>
      </c>
      <c r="D1674" t="e">
        <f>IF($C1674="",0,SUMIFS(#REF!,#REF!,$C1674,#REF!,"&gt;="&amp;'Display 730 &amp; 1200'!$AN$10,#REF!,"&lt;="&amp;'Display 730 &amp; 1200'!$AN$9))</f>
        <v>#REF!</v>
      </c>
      <c r="E1674" t="e">
        <f>IF($C1674="",0,SUMIFS(#REF!,#REF!,$C1674,#REF!,"&gt;="&amp;'Display 730 &amp; 1200'!$AN$12,#REF!,"&lt;="&amp;'Display 730 &amp; 1200'!$AN$11))</f>
        <v>#REF!</v>
      </c>
    </row>
    <row r="1675" spans="1:5">
      <c r="A1675" t="str">
        <f>IF(INDEX('Display 730 &amp; 1200'!$A:$A,ROW())="","",INDEX('Display 730 &amp; 1200'!$A:$A,ROW()))</f>
        <v>BALI巴厘</v>
      </c>
      <c r="B1675" t="str">
        <f>IF(INDEX('Display 730 &amp; 1200'!$B:$B,ROW())="","",INDEX('Display 730 &amp; 1200'!$B:$B,ROW()))</f>
        <v>Ika Elfiera Sinaga</v>
      </c>
      <c r="C1675" t="str">
        <f>IF(INDEX('Display 730 &amp; 1200'!$D:$D,ROW())="","",INDEX('Display 730 &amp; 1200'!$D:$D,ROW()))</f>
        <v>COKROAMINOTO</v>
      </c>
      <c r="D1675" t="e">
        <f>IF($C1675="",0,SUMIFS(#REF!,#REF!,$C1675,#REF!,"&gt;="&amp;'Display 730 &amp; 1200'!$AN$10,#REF!,"&lt;="&amp;'Display 730 &amp; 1200'!$AN$9))</f>
        <v>#REF!</v>
      </c>
      <c r="E1675" t="e">
        <f>IF($C1675="",0,SUMIFS(#REF!,#REF!,$C1675,#REF!,"&gt;="&amp;'Display 730 &amp; 1200'!$AN$12,#REF!,"&lt;="&amp;'Display 730 &amp; 1200'!$AN$11))</f>
        <v>#REF!</v>
      </c>
    </row>
    <row r="1676" spans="1:5">
      <c r="A1676" t="str">
        <f>IF(INDEX('Display 730 &amp; 1200'!$A:$A,ROW())="","",INDEX('Display 730 &amp; 1200'!$A:$A,ROW()))</f>
        <v>BALI巴厘</v>
      </c>
      <c r="B1676" t="str">
        <f>IF(INDEX('Display 730 &amp; 1200'!$B:$B,ROW())="","",INDEX('Display 730 &amp; 1200'!$B:$B,ROW()))</f>
        <v>Ika Elfiera Sinaga</v>
      </c>
      <c r="C1676" t="str">
        <f>IF(INDEX('Display 730 &amp; 1200'!$D:$D,ROW())="","",INDEX('Display 730 &amp; 1200'!$D:$D,ROW()))</f>
        <v>TUKAD_PETANU</v>
      </c>
      <c r="D1676" t="e">
        <f>IF($C1676="",0,SUMIFS(#REF!,#REF!,$C1676,#REF!,"&gt;="&amp;'Display 730 &amp; 1200'!$AN$10,#REF!,"&lt;="&amp;'Display 730 &amp; 1200'!$AN$9))</f>
        <v>#REF!</v>
      </c>
      <c r="E1676" t="e">
        <f>IF($C1676="",0,SUMIFS(#REF!,#REF!,$C1676,#REF!,"&gt;="&amp;'Display 730 &amp; 1200'!$AN$12,#REF!,"&lt;="&amp;'Display 730 &amp; 1200'!$AN$11))</f>
        <v>#REF!</v>
      </c>
    </row>
    <row r="1677" spans="1:5">
      <c r="A1677" t="str">
        <f>IF(INDEX('Display 730 &amp; 1200'!$A:$A,ROW())="","",INDEX('Display 730 &amp; 1200'!$A:$A,ROW()))</f>
        <v>BALI巴厘</v>
      </c>
      <c r="B1677" t="str">
        <f>IF(INDEX('Display 730 &amp; 1200'!$B:$B,ROW())="","",INDEX('Display 730 &amp; 1200'!$B:$B,ROW()))</f>
        <v>Ika Elfiera Sinaga</v>
      </c>
      <c r="C1677" t="str">
        <f>IF(INDEX('Display 730 &amp; 1200'!$D:$D,ROW())="","",INDEX('Display 730 &amp; 1200'!$D:$D,ROW()))</f>
        <v>PANJER</v>
      </c>
      <c r="D1677" t="e">
        <f>IF($C1677="",0,SUMIFS(#REF!,#REF!,$C1677,#REF!,"&gt;="&amp;'Display 730 &amp; 1200'!$AN$10,#REF!,"&lt;="&amp;'Display 730 &amp; 1200'!$AN$9))</f>
        <v>#REF!</v>
      </c>
      <c r="E1677" t="e">
        <f>IF($C1677="",0,SUMIFS(#REF!,#REF!,$C1677,#REF!,"&gt;="&amp;'Display 730 &amp; 1200'!$AN$12,#REF!,"&lt;="&amp;'Display 730 &amp; 1200'!$AN$11))</f>
        <v>#REF!</v>
      </c>
    </row>
    <row r="1678" spans="1:5">
      <c r="A1678" t="str">
        <f>IF(INDEX('Display 730 &amp; 1200'!$A:$A,ROW())="","",INDEX('Display 730 &amp; 1200'!$A:$A,ROW()))</f>
        <v>BALI巴厘</v>
      </c>
      <c r="B1678" t="str">
        <f>IF(INDEX('Display 730 &amp; 1200'!$B:$B,ROW())="","",INDEX('Display 730 &amp; 1200'!$B:$B,ROW()))</f>
        <v>Komang Astra Putra Gunawan</v>
      </c>
      <c r="C1678" t="str">
        <f>IF(INDEX('Display 730 &amp; 1200'!$D:$D,ROW())="","",INDEX('Display 730 &amp; 1200'!$D:$D,ROW()))</f>
        <v>TABANANAN_01</v>
      </c>
      <c r="D1678" t="e">
        <f>IF($C1678="",0,SUMIFS(#REF!,#REF!,$C1678,#REF!,"&gt;="&amp;'Display 730 &amp; 1200'!$AN$10,#REF!,"&lt;="&amp;'Display 730 &amp; 1200'!$AN$9))</f>
        <v>#REF!</v>
      </c>
      <c r="E1678" t="e">
        <f>IF($C1678="",0,SUMIFS(#REF!,#REF!,$C1678,#REF!,"&gt;="&amp;'Display 730 &amp; 1200'!$AN$12,#REF!,"&lt;="&amp;'Display 730 &amp; 1200'!$AN$11))</f>
        <v>#REF!</v>
      </c>
    </row>
    <row r="1679" spans="1:5">
      <c r="A1679" t="str">
        <f>IF(INDEX('Display 730 &amp; 1200'!$A:$A,ROW())="","",INDEX('Display 730 &amp; 1200'!$A:$A,ROW()))</f>
        <v>BALI巴厘</v>
      </c>
      <c r="B1679" t="str">
        <f>IF(INDEX('Display 730 &amp; 1200'!$B:$B,ROW())="","",INDEX('Display 730 &amp; 1200'!$B:$B,ROW()))</f>
        <v>Ika Elfiera Sinaga</v>
      </c>
      <c r="C1679" t="str">
        <f>IF(INDEX('Display 730 &amp; 1200'!$D:$D,ROW())="","",INDEX('Display 730 &amp; 1200'!$D:$D,ROW()))</f>
        <v>BADAK_AGUNG</v>
      </c>
      <c r="D1679" t="e">
        <f>IF($C1679="",0,SUMIFS(#REF!,#REF!,$C1679,#REF!,"&gt;="&amp;'Display 730 &amp; 1200'!$AN$10,#REF!,"&lt;="&amp;'Display 730 &amp; 1200'!$AN$9))</f>
        <v>#REF!</v>
      </c>
      <c r="E1679" t="e">
        <f>IF($C1679="",0,SUMIFS(#REF!,#REF!,$C1679,#REF!,"&gt;="&amp;'Display 730 &amp; 1200'!$AN$12,#REF!,"&lt;="&amp;'Display 730 &amp; 1200'!$AN$11))</f>
        <v>#REF!</v>
      </c>
    </row>
    <row r="1680" spans="1:5">
      <c r="A1680" t="str">
        <f>IF(INDEX('Display 730 &amp; 1200'!$A:$A,ROW())="","",INDEX('Display 730 &amp; 1200'!$A:$A,ROW()))</f>
        <v>BALI巴厘</v>
      </c>
      <c r="B1680" t="str">
        <f>IF(INDEX('Display 730 &amp; 1200'!$B:$B,ROW())="","",INDEX('Display 730 &amp; 1200'!$B:$B,ROW()))</f>
        <v>Ika Elfiera Sinaga</v>
      </c>
      <c r="C1680" t="str">
        <f>IF(INDEX('Display 730 &amp; 1200'!$D:$D,ROW())="","",INDEX('Display 730 &amp; 1200'!$D:$D,ROW()))</f>
        <v>AYANI_UTARA2</v>
      </c>
      <c r="D1680" t="e">
        <f>IF($C1680="",0,SUMIFS(#REF!,#REF!,$C1680,#REF!,"&gt;="&amp;'Display 730 &amp; 1200'!$AN$10,#REF!,"&lt;="&amp;'Display 730 &amp; 1200'!$AN$9))</f>
        <v>#REF!</v>
      </c>
      <c r="E1680" t="e">
        <f>IF($C1680="",0,SUMIFS(#REF!,#REF!,$C1680,#REF!,"&gt;="&amp;'Display 730 &amp; 1200'!$AN$12,#REF!,"&lt;="&amp;'Display 730 &amp; 1200'!$AN$11))</f>
        <v>#REF!</v>
      </c>
    </row>
    <row r="1681" spans="1:5">
      <c r="A1681" t="str">
        <f>IF(INDEX('Display 730 &amp; 1200'!$A:$A,ROW())="","",INDEX('Display 730 &amp; 1200'!$A:$A,ROW()))</f>
        <v>BALI巴厘</v>
      </c>
      <c r="B1681" t="str">
        <f>IF(INDEX('Display 730 &amp; 1200'!$B:$B,ROW())="","",INDEX('Display 730 &amp; 1200'!$B:$B,ROW()))</f>
        <v>Ika Elfiera Sinaga</v>
      </c>
      <c r="C1681" t="str">
        <f>IF(INDEX('Display 730 &amp; 1200'!$D:$D,ROW())="","",INDEX('Display 730 &amp; 1200'!$D:$D,ROW()))</f>
        <v>KARYA_MAKMUR</v>
      </c>
      <c r="D1681" t="e">
        <f>IF($C1681="",0,SUMIFS(#REF!,#REF!,$C1681,#REF!,"&gt;="&amp;'Display 730 &amp; 1200'!$AN$10,#REF!,"&lt;="&amp;'Display 730 &amp; 1200'!$AN$9))</f>
        <v>#REF!</v>
      </c>
      <c r="E1681" t="e">
        <f>IF($C1681="",0,SUMIFS(#REF!,#REF!,$C1681,#REF!,"&gt;="&amp;'Display 730 &amp; 1200'!$AN$12,#REF!,"&lt;="&amp;'Display 730 &amp; 1200'!$AN$11))</f>
        <v>#REF!</v>
      </c>
    </row>
    <row r="1682" spans="1:5">
      <c r="A1682" t="str">
        <f>IF(INDEX('Display 730 &amp; 1200'!$A:$A,ROW())="","",INDEX('Display 730 &amp; 1200'!$A:$A,ROW()))</f>
        <v>BALI巴厘</v>
      </c>
      <c r="B1682" t="str">
        <f>IF(INDEX('Display 730 &amp; 1200'!$B:$B,ROW())="","",INDEX('Display 730 &amp; 1200'!$B:$B,ROW()))</f>
        <v>Ika Elfiera Sinaga</v>
      </c>
      <c r="C1682" t="str">
        <f>IF(INDEX('Display 730 &amp; 1200'!$D:$D,ROW())="","",INDEX('Display 730 &amp; 1200'!$D:$D,ROW()))</f>
        <v>DENPASAR_SELATAN_2</v>
      </c>
      <c r="D1682" t="e">
        <f>IF($C1682="",0,SUMIFS(#REF!,#REF!,$C1682,#REF!,"&gt;="&amp;'Display 730 &amp; 1200'!$AN$10,#REF!,"&lt;="&amp;'Display 730 &amp; 1200'!$AN$9))</f>
        <v>#REF!</v>
      </c>
      <c r="E1682" t="e">
        <f>IF($C1682="",0,SUMIFS(#REF!,#REF!,$C1682,#REF!,"&gt;="&amp;'Display 730 &amp; 1200'!$AN$12,#REF!,"&lt;="&amp;'Display 730 &amp; 1200'!$AN$11))</f>
        <v>#REF!</v>
      </c>
    </row>
    <row r="1683" spans="1:5">
      <c r="A1683" t="str">
        <f>IF(INDEX('Display 730 &amp; 1200'!$A:$A,ROW())="","",INDEX('Display 730 &amp; 1200'!$A:$A,ROW()))</f>
        <v>BALI巴厘</v>
      </c>
      <c r="B1683" t="str">
        <f>IF(INDEX('Display 730 &amp; 1200'!$B:$B,ROW())="","",INDEX('Display 730 &amp; 1200'!$B:$B,ROW()))</f>
        <v>Ika Elfiera Sinaga</v>
      </c>
      <c r="C1683" t="str">
        <f>IF(INDEX('Display 730 &amp; 1200'!$D:$D,ROW())="","",INDEX('Display 730 &amp; 1200'!$D:$D,ROW()))</f>
        <v>PULAU_MOYO_2</v>
      </c>
      <c r="D1683" t="e">
        <f>IF($C1683="",0,SUMIFS(#REF!,#REF!,$C1683,#REF!,"&gt;="&amp;'Display 730 &amp; 1200'!$AN$10,#REF!,"&lt;="&amp;'Display 730 &amp; 1200'!$AN$9))</f>
        <v>#REF!</v>
      </c>
      <c r="E1683" t="e">
        <f>IF($C1683="",0,SUMIFS(#REF!,#REF!,$C1683,#REF!,"&gt;="&amp;'Display 730 &amp; 1200'!$AN$12,#REF!,"&lt;="&amp;'Display 730 &amp; 1200'!$AN$11))</f>
        <v>#REF!</v>
      </c>
    </row>
    <row r="1684" spans="1:5">
      <c r="A1684" t="str">
        <f>IF(INDEX('Display 730 &amp; 1200'!$A:$A,ROW())="","",INDEX('Display 730 &amp; 1200'!$A:$A,ROW()))</f>
        <v>BALI巴厘</v>
      </c>
      <c r="B1684" t="str">
        <f>IF(INDEX('Display 730 &amp; 1200'!$B:$B,ROW())="","",INDEX('Display 730 &amp; 1200'!$B:$B,ROW()))</f>
        <v>Komang Astra Putra Gunawan</v>
      </c>
      <c r="C1684" t="str">
        <f>IF(INDEX('Display 730 &amp; 1200'!$D:$D,ROW())="","",INDEX('Display 730 &amp; 1200'!$D:$D,ROW()))</f>
        <v>RAYA_KUTA</v>
      </c>
      <c r="D1684" t="e">
        <f>IF($C1684="",0,SUMIFS(#REF!,#REF!,$C1684,#REF!,"&gt;="&amp;'Display 730 &amp; 1200'!$AN$10,#REF!,"&lt;="&amp;'Display 730 &amp; 1200'!$AN$9))</f>
        <v>#REF!</v>
      </c>
      <c r="E1684" t="e">
        <f>IF($C1684="",0,SUMIFS(#REF!,#REF!,$C1684,#REF!,"&gt;="&amp;'Display 730 &amp; 1200'!$AN$12,#REF!,"&lt;="&amp;'Display 730 &amp; 1200'!$AN$11))</f>
        <v>#REF!</v>
      </c>
    </row>
    <row r="1685" spans="1:5">
      <c r="A1685" t="str">
        <f>IF(INDEX('Display 730 &amp; 1200'!$A:$A,ROW())="","",INDEX('Display 730 &amp; 1200'!$A:$A,ROW()))</f>
        <v>BALI巴厘</v>
      </c>
      <c r="B1685" t="str">
        <f>IF(INDEX('Display 730 &amp; 1200'!$B:$B,ROW())="","",INDEX('Display 730 &amp; 1200'!$B:$B,ROW()))</f>
        <v>Ida I Dewa Agung Santawya</v>
      </c>
      <c r="C1685" t="str">
        <f>IF(INDEX('Display 730 &amp; 1200'!$D:$D,ROW())="","",INDEX('Display 730 &amp; 1200'!$D:$D,ROW()))</f>
        <v>BATU_BOLONG</v>
      </c>
      <c r="D1685" t="e">
        <f>IF($C1685="",0,SUMIFS(#REF!,#REF!,$C1685,#REF!,"&gt;="&amp;'Display 730 &amp; 1200'!$AN$10,#REF!,"&lt;="&amp;'Display 730 &amp; 1200'!$AN$9))</f>
        <v>#REF!</v>
      </c>
      <c r="E1685" t="e">
        <f>IF($C1685="",0,SUMIFS(#REF!,#REF!,$C1685,#REF!,"&gt;="&amp;'Display 730 &amp; 1200'!$AN$12,#REF!,"&lt;="&amp;'Display 730 &amp; 1200'!$AN$11))</f>
        <v>#REF!</v>
      </c>
    </row>
    <row r="1686" spans="1:5">
      <c r="A1686" t="str">
        <f>IF(INDEX('Display 730 &amp; 1200'!$A:$A,ROW())="","",INDEX('Display 730 &amp; 1200'!$A:$A,ROW()))</f>
        <v>BALI巴厘</v>
      </c>
      <c r="B1686" t="str">
        <f>IF(INDEX('Display 730 &amp; 1200'!$B:$B,ROW())="","",INDEX('Display 730 &amp; 1200'!$B:$B,ROW()))</f>
        <v>Ika Elfiera Sinaga</v>
      </c>
      <c r="C1686" t="str">
        <f>IF(INDEX('Display 730 &amp; 1200'!$D:$D,ROW())="","",INDEX('Display 730 &amp; 1200'!$D:$D,ROW()))</f>
        <v>KESIMAN</v>
      </c>
      <c r="D1686" t="e">
        <f>IF($C1686="",0,SUMIFS(#REF!,#REF!,$C1686,#REF!,"&gt;="&amp;'Display 730 &amp; 1200'!$AN$10,#REF!,"&lt;="&amp;'Display 730 &amp; 1200'!$AN$9))</f>
        <v>#REF!</v>
      </c>
      <c r="E1686" t="e">
        <f>IF($C1686="",0,SUMIFS(#REF!,#REF!,$C1686,#REF!,"&gt;="&amp;'Display 730 &amp; 1200'!$AN$12,#REF!,"&lt;="&amp;'Display 730 &amp; 1200'!$AN$11))</f>
        <v>#REF!</v>
      </c>
    </row>
    <row r="1687" spans="1:5">
      <c r="A1687" t="str">
        <f>IF(INDEX('Display 730 &amp; 1200'!$A:$A,ROW())="","",INDEX('Display 730 &amp; 1200'!$A:$A,ROW()))</f>
        <v>BALI巴厘</v>
      </c>
      <c r="B1687" t="str">
        <f>IF(INDEX('Display 730 &amp; 1200'!$B:$B,ROW())="","",INDEX('Display 730 &amp; 1200'!$B:$B,ROW()))</f>
        <v>Ika Elfiera Sinaga</v>
      </c>
      <c r="C1687" t="str">
        <f>IF(INDEX('Display 730 &amp; 1200'!$D:$D,ROW())="","",INDEX('Display 730 &amp; 1200'!$D:$D,ROW()))</f>
        <v>PADANG_UDAYANA</v>
      </c>
      <c r="D1687" t="e">
        <f>IF($C1687="",0,SUMIFS(#REF!,#REF!,$C1687,#REF!,"&gt;="&amp;'Display 730 &amp; 1200'!$AN$10,#REF!,"&lt;="&amp;'Display 730 &amp; 1200'!$AN$9))</f>
        <v>#REF!</v>
      </c>
      <c r="E1687" t="e">
        <f>IF($C1687="",0,SUMIFS(#REF!,#REF!,$C1687,#REF!,"&gt;="&amp;'Display 730 &amp; 1200'!$AN$12,#REF!,"&lt;="&amp;'Display 730 &amp; 1200'!$AN$11))</f>
        <v>#REF!</v>
      </c>
    </row>
    <row r="1688" spans="1:5">
      <c r="A1688" t="str">
        <f>IF(INDEX('Display 730 &amp; 1200'!$A:$A,ROW())="","",INDEX('Display 730 &amp; 1200'!$A:$A,ROW()))</f>
        <v>BALI巴厘</v>
      </c>
      <c r="B1688" t="str">
        <f>IF(INDEX('Display 730 &amp; 1200'!$B:$B,ROW())="","",INDEX('Display 730 &amp; 1200'!$B:$B,ROW()))</f>
        <v>Ika Elfiera Sinaga</v>
      </c>
      <c r="C1688" t="str">
        <f>IF(INDEX('Display 730 &amp; 1200'!$D:$D,ROW())="","",INDEX('Display 730 &amp; 1200'!$D:$D,ROW()))</f>
        <v>CP_PEMECUTAN_KAJA</v>
      </c>
      <c r="D1688" t="e">
        <f>IF($C1688="",0,SUMIFS(#REF!,#REF!,$C1688,#REF!,"&gt;="&amp;'Display 730 &amp; 1200'!$AN$10,#REF!,"&lt;="&amp;'Display 730 &amp; 1200'!$AN$9))</f>
        <v>#REF!</v>
      </c>
      <c r="E1688" t="e">
        <f>IF($C1688="",0,SUMIFS(#REF!,#REF!,$C1688,#REF!,"&gt;="&amp;'Display 730 &amp; 1200'!$AN$12,#REF!,"&lt;="&amp;'Display 730 &amp; 1200'!$AN$11))</f>
        <v>#REF!</v>
      </c>
    </row>
    <row r="1689" spans="1:5">
      <c r="A1689" t="str">
        <f>IF(INDEX('Display 730 &amp; 1200'!$A:$A,ROW())="","",INDEX('Display 730 &amp; 1200'!$A:$A,ROW()))</f>
        <v>BALI巴厘</v>
      </c>
      <c r="B1689" t="str">
        <f>IF(INDEX('Display 730 &amp; 1200'!$B:$B,ROW())="","",INDEX('Display 730 &amp; 1200'!$B:$B,ROW()))</f>
        <v>Ika Elfiera Sinaga</v>
      </c>
      <c r="C1689" t="str">
        <f>IF(INDEX('Display 730 &amp; 1200'!$D:$D,ROW())="","",INDEX('Display 730 &amp; 1200'!$D:$D,ROW()))</f>
        <v>KALIMUTU</v>
      </c>
      <c r="D1689" t="e">
        <f>IF($C1689="",0,SUMIFS(#REF!,#REF!,$C1689,#REF!,"&gt;="&amp;'Display 730 &amp; 1200'!$AN$10,#REF!,"&lt;="&amp;'Display 730 &amp; 1200'!$AN$9))</f>
        <v>#REF!</v>
      </c>
      <c r="E1689" t="e">
        <f>IF($C1689="",0,SUMIFS(#REF!,#REF!,$C1689,#REF!,"&gt;="&amp;'Display 730 &amp; 1200'!$AN$12,#REF!,"&lt;="&amp;'Display 730 &amp; 1200'!$AN$11))</f>
        <v>#REF!</v>
      </c>
    </row>
    <row r="1690" spans="1:5">
      <c r="A1690" t="str">
        <f>IF(INDEX('Display 730 &amp; 1200'!$A:$A,ROW())="","",INDEX('Display 730 &amp; 1200'!$A:$A,ROW()))</f>
        <v>BALI巴厘</v>
      </c>
      <c r="B1690" t="str">
        <f>IF(INDEX('Display 730 &amp; 1200'!$B:$B,ROW())="","",INDEX('Display 730 &amp; 1200'!$B:$B,ROW()))</f>
        <v>Ida I Dewa Agung Santawya</v>
      </c>
      <c r="C1690" t="str">
        <f>IF(INDEX('Display 730 &amp; 1200'!$D:$D,ROW())="","",INDEX('Display 730 &amp; 1200'!$D:$D,ROW()))</f>
        <v>CP_SEMER</v>
      </c>
      <c r="D1690" t="e">
        <f>IF($C1690="",0,SUMIFS(#REF!,#REF!,$C1690,#REF!,"&gt;="&amp;'Display 730 &amp; 1200'!$AN$10,#REF!,"&lt;="&amp;'Display 730 &amp; 1200'!$AN$9))</f>
        <v>#REF!</v>
      </c>
      <c r="E1690" t="e">
        <f>IF($C1690="",0,SUMIFS(#REF!,#REF!,$C1690,#REF!,"&gt;="&amp;'Display 730 &amp; 1200'!$AN$12,#REF!,"&lt;="&amp;'Display 730 &amp; 1200'!$AN$11))</f>
        <v>#REF!</v>
      </c>
    </row>
    <row r="1691" spans="1:5">
      <c r="A1691" t="str">
        <f>IF(INDEX('Display 730 &amp; 1200'!$A:$A,ROW())="","",INDEX('Display 730 &amp; 1200'!$A:$A,ROW()))</f>
        <v>BALI巴厘</v>
      </c>
      <c r="B1691" t="str">
        <f>IF(INDEX('Display 730 &amp; 1200'!$B:$B,ROW())="","",INDEX('Display 730 &amp; 1200'!$B:$B,ROW()))</f>
        <v>Ika Elfiera Sinaga</v>
      </c>
      <c r="C1691" t="str">
        <f>IF(INDEX('Display 730 &amp; 1200'!$D:$D,ROW())="","",INDEX('Display 730 &amp; 1200'!$D:$D,ROW()))</f>
        <v>KARTINI</v>
      </c>
      <c r="D1691" t="e">
        <f>IF($C1691="",0,SUMIFS(#REF!,#REF!,$C1691,#REF!,"&gt;="&amp;'Display 730 &amp; 1200'!$AN$10,#REF!,"&lt;="&amp;'Display 730 &amp; 1200'!$AN$9))</f>
        <v>#REF!</v>
      </c>
      <c r="E1691" t="e">
        <f>IF($C1691="",0,SUMIFS(#REF!,#REF!,$C1691,#REF!,"&gt;="&amp;'Display 730 &amp; 1200'!$AN$12,#REF!,"&lt;="&amp;'Display 730 &amp; 1200'!$AN$11))</f>
        <v>#REF!</v>
      </c>
    </row>
    <row r="1692" spans="1:5">
      <c r="A1692" t="str">
        <f>IF(INDEX('Display 730 &amp; 1200'!$A:$A,ROW())="","",INDEX('Display 730 &amp; 1200'!$A:$A,ROW()))</f>
        <v>BALI巴厘</v>
      </c>
      <c r="B1692" t="str">
        <f>IF(INDEX('Display 730 &amp; 1200'!$B:$B,ROW())="","",INDEX('Display 730 &amp; 1200'!$B:$B,ROW()))</f>
        <v>Ika Elfiera Sinaga</v>
      </c>
      <c r="C1692" t="str">
        <f>IF(INDEX('Display 730 &amp; 1200'!$D:$D,ROW())="","",INDEX('Display 730 &amp; 1200'!$D:$D,ROW()))</f>
        <v>DENPASAR_BARAT2</v>
      </c>
      <c r="D1692" t="e">
        <f>IF($C1692="",0,SUMIFS(#REF!,#REF!,$C1692,#REF!,"&gt;="&amp;'Display 730 &amp; 1200'!$AN$10,#REF!,"&lt;="&amp;'Display 730 &amp; 1200'!$AN$9))</f>
        <v>#REF!</v>
      </c>
      <c r="E1692" t="e">
        <f>IF($C1692="",0,SUMIFS(#REF!,#REF!,$C1692,#REF!,"&gt;="&amp;'Display 730 &amp; 1200'!$AN$12,#REF!,"&lt;="&amp;'Display 730 &amp; 1200'!$AN$11))</f>
        <v>#REF!</v>
      </c>
    </row>
    <row r="1693" spans="1:5">
      <c r="A1693" t="str">
        <f>IF(INDEX('Display 730 &amp; 1200'!$A:$A,ROW())="","",INDEX('Display 730 &amp; 1200'!$A:$A,ROW()))</f>
        <v>BALI巴厘</v>
      </c>
      <c r="B1693" t="str">
        <f>IF(INDEX('Display 730 &amp; 1200'!$B:$B,ROW())="","",INDEX('Display 730 &amp; 1200'!$B:$B,ROW()))</f>
        <v>Komang Astra Putra Gunawan</v>
      </c>
      <c r="C1693" t="str">
        <f>IF(INDEX('Display 730 &amp; 1200'!$D:$D,ROW())="","",INDEX('Display 730 &amp; 1200'!$D:$D,ROW()))</f>
        <v>ULUWATU1</v>
      </c>
      <c r="D1693" t="e">
        <f>IF($C1693="",0,SUMIFS(#REF!,#REF!,$C1693,#REF!,"&gt;="&amp;'Display 730 &amp; 1200'!$AN$10,#REF!,"&lt;="&amp;'Display 730 &amp; 1200'!$AN$9))</f>
        <v>#REF!</v>
      </c>
      <c r="E1693" t="e">
        <f>IF($C1693="",0,SUMIFS(#REF!,#REF!,$C1693,#REF!,"&gt;="&amp;'Display 730 &amp; 1200'!$AN$12,#REF!,"&lt;="&amp;'Display 730 &amp; 1200'!$AN$11))</f>
        <v>#REF!</v>
      </c>
    </row>
    <row r="1694" spans="1:5">
      <c r="A1694" t="str">
        <f>IF(INDEX('Display 730 &amp; 1200'!$A:$A,ROW())="","",INDEX('Display 730 &amp; 1200'!$A:$A,ROW()))</f>
        <v>BALI巴厘</v>
      </c>
      <c r="B1694" t="str">
        <f>IF(INDEX('Display 730 &amp; 1200'!$B:$B,ROW())="","",INDEX('Display 730 &amp; 1200'!$B:$B,ROW()))</f>
        <v>Ika Elfiera Sinaga</v>
      </c>
      <c r="C1694" t="str">
        <f>IF(INDEX('Display 730 &amp; 1200'!$D:$D,ROW())="","",INDEX('Display 730 &amp; 1200'!$D:$D,ROW()))</f>
        <v>DC_DENPASAR_BARAT</v>
      </c>
      <c r="D1694" t="e">
        <f>IF($C1694="",0,SUMIFS(#REF!,#REF!,$C1694,#REF!,"&gt;="&amp;'Display 730 &amp; 1200'!$AN$10,#REF!,"&lt;="&amp;'Display 730 &amp; 1200'!$AN$9))</f>
        <v>#REF!</v>
      </c>
      <c r="E1694" t="e">
        <f>IF($C1694="",0,SUMIFS(#REF!,#REF!,$C1694,#REF!,"&gt;="&amp;'Display 730 &amp; 1200'!$AN$12,#REF!,"&lt;="&amp;'Display 730 &amp; 1200'!$AN$11))</f>
        <v>#REF!</v>
      </c>
    </row>
    <row r="1695" spans="1:5">
      <c r="A1695" t="str">
        <f>IF(INDEX('Display 730 &amp; 1200'!$A:$A,ROW())="","",INDEX('Display 730 &amp; 1200'!$A:$A,ROW()))</f>
        <v>BALI巴厘</v>
      </c>
      <c r="B1695" t="str">
        <f>IF(INDEX('Display 730 &amp; 1200'!$B:$B,ROW())="","",INDEX('Display 730 &amp; 1200'!$B:$B,ROW()))</f>
        <v>Ika Elfiera Sinaga</v>
      </c>
      <c r="C1695" t="str">
        <f>IF(INDEX('Display 730 &amp; 1200'!$D:$D,ROW())="","",INDEX('Display 730 &amp; 1200'!$D:$D,ROW()))</f>
        <v>SOPUTAN</v>
      </c>
      <c r="D1695" t="e">
        <f>IF($C1695="",0,SUMIFS(#REF!,#REF!,$C1695,#REF!,"&gt;="&amp;'Display 730 &amp; 1200'!$AN$10,#REF!,"&lt;="&amp;'Display 730 &amp; 1200'!$AN$9))</f>
        <v>#REF!</v>
      </c>
      <c r="E1695" t="e">
        <f>IF($C1695="",0,SUMIFS(#REF!,#REF!,$C1695,#REF!,"&gt;="&amp;'Display 730 &amp; 1200'!$AN$12,#REF!,"&lt;="&amp;'Display 730 &amp; 1200'!$AN$11))</f>
        <v>#REF!</v>
      </c>
    </row>
    <row r="1696" spans="1:5">
      <c r="A1696" t="str">
        <f>IF(INDEX('Display 730 &amp; 1200'!$A:$A,ROW())="","",INDEX('Display 730 &amp; 1200'!$A:$A,ROW()))</f>
        <v>BALI巴厘</v>
      </c>
      <c r="B1696" t="str">
        <f>IF(INDEX('Display 730 &amp; 1200'!$B:$B,ROW())="","",INDEX('Display 730 &amp; 1200'!$B:$B,ROW()))</f>
        <v>Ika Elfiera Sinaga</v>
      </c>
      <c r="C1696" t="str">
        <f>IF(INDEX('Display 730 &amp; 1200'!$D:$D,ROW())="","",INDEX('Display 730 &amp; 1200'!$D:$D,ROW()))</f>
        <v>DENPASAR</v>
      </c>
      <c r="D1696" t="e">
        <f>IF($C1696="",0,SUMIFS(#REF!,#REF!,$C1696,#REF!,"&gt;="&amp;'Display 730 &amp; 1200'!$AN$10,#REF!,"&lt;="&amp;'Display 730 &amp; 1200'!$AN$9))</f>
        <v>#REF!</v>
      </c>
      <c r="E1696" t="e">
        <f>IF($C1696="",0,SUMIFS(#REF!,#REF!,$C1696,#REF!,"&gt;="&amp;'Display 730 &amp; 1200'!$AN$12,#REF!,"&lt;="&amp;'Display 730 &amp; 1200'!$AN$11))</f>
        <v>#REF!</v>
      </c>
    </row>
    <row r="1697" spans="1:5">
      <c r="A1697" t="str">
        <f>IF(INDEX('Display 730 &amp; 1200'!$A:$A,ROW())="","",INDEX('Display 730 &amp; 1200'!$A:$A,ROW()))</f>
        <v>BALI巴厘</v>
      </c>
      <c r="B1697" t="str">
        <f>IF(INDEX('Display 730 &amp; 1200'!$B:$B,ROW())="","",INDEX('Display 730 &amp; 1200'!$B:$B,ROW()))</f>
        <v>Komang Astra Putra Gunawan</v>
      </c>
      <c r="C1697" t="str">
        <f>IF(INDEX('Display 730 &amp; 1200'!$D:$D,ROW())="","",INDEX('Display 730 &amp; 1200'!$D:$D,ROW()))</f>
        <v>KUTA_SELATAN</v>
      </c>
      <c r="D1697" t="e">
        <f>IF($C1697="",0,SUMIFS(#REF!,#REF!,$C1697,#REF!,"&gt;="&amp;'Display 730 &amp; 1200'!$AN$10,#REF!,"&lt;="&amp;'Display 730 &amp; 1200'!$AN$9))</f>
        <v>#REF!</v>
      </c>
      <c r="E1697" t="e">
        <f>IF($C1697="",0,SUMIFS(#REF!,#REF!,$C1697,#REF!,"&gt;="&amp;'Display 730 &amp; 1200'!$AN$12,#REF!,"&lt;="&amp;'Display 730 &amp; 1200'!$AN$11))</f>
        <v>#REF!</v>
      </c>
    </row>
    <row r="1698" spans="1:5">
      <c r="A1698" t="str">
        <f>IF(INDEX('Display 730 &amp; 1200'!$A:$A,ROW())="","",INDEX('Display 730 &amp; 1200'!$A:$A,ROW()))</f>
        <v>BALI巴厘</v>
      </c>
      <c r="B1698" t="str">
        <f>IF(INDEX('Display 730 &amp; 1200'!$B:$B,ROW())="","",INDEX('Display 730 &amp; 1200'!$B:$B,ROW()))</f>
        <v>Ika Elfiera Sinaga</v>
      </c>
      <c r="C1698" t="str">
        <f>IF(INDEX('Display 730 &amp; 1200'!$D:$D,ROW())="","",INDEX('Display 730 &amp; 1200'!$D:$D,ROW()))</f>
        <v>SIULAN</v>
      </c>
      <c r="D1698" t="e">
        <f>IF($C1698="",0,SUMIFS(#REF!,#REF!,$C1698,#REF!,"&gt;="&amp;'Display 730 &amp; 1200'!$AN$10,#REF!,"&lt;="&amp;'Display 730 &amp; 1200'!$AN$9))</f>
        <v>#REF!</v>
      </c>
      <c r="E1698" t="e">
        <f>IF($C1698="",0,SUMIFS(#REF!,#REF!,$C1698,#REF!,"&gt;="&amp;'Display 730 &amp; 1200'!$AN$12,#REF!,"&lt;="&amp;'Display 730 &amp; 1200'!$AN$11))</f>
        <v>#REF!</v>
      </c>
    </row>
    <row r="1699" spans="1:5">
      <c r="A1699" t="str">
        <f>IF(INDEX('Display 730 &amp; 1200'!$A:$A,ROW())="","",INDEX('Display 730 &amp; 1200'!$A:$A,ROW()))</f>
        <v>BALI巴厘</v>
      </c>
      <c r="B1699" t="str">
        <f>IF(INDEX('Display 730 &amp; 1200'!$B:$B,ROW())="","",INDEX('Display 730 &amp; 1200'!$B:$B,ROW()))</f>
        <v>Ika Elfiera Sinaga</v>
      </c>
      <c r="C1699" t="str">
        <f>IF(INDEX('Display 730 &amp; 1200'!$D:$D,ROW())="","",INDEX('Display 730 &amp; 1200'!$D:$D,ROW()))</f>
        <v>SANUR_KAJA</v>
      </c>
      <c r="D1699" t="e">
        <f>IF($C1699="",0,SUMIFS(#REF!,#REF!,$C1699,#REF!,"&gt;="&amp;'Display 730 &amp; 1200'!$AN$10,#REF!,"&lt;="&amp;'Display 730 &amp; 1200'!$AN$9))</f>
        <v>#REF!</v>
      </c>
      <c r="E1699" t="e">
        <f>IF($C1699="",0,SUMIFS(#REF!,#REF!,$C1699,#REF!,"&gt;="&amp;'Display 730 &amp; 1200'!$AN$12,#REF!,"&lt;="&amp;'Display 730 &amp; 1200'!$AN$11))</f>
        <v>#REF!</v>
      </c>
    </row>
    <row r="1700" spans="1:5">
      <c r="A1700" t="str">
        <f>IF(INDEX('Display 730 &amp; 1200'!$A:$A,ROW())="","",INDEX('Display 730 &amp; 1200'!$A:$A,ROW()))</f>
        <v>BALI巴厘</v>
      </c>
      <c r="B1700" t="str">
        <f>IF(INDEX('Display 730 &amp; 1200'!$B:$B,ROW())="","",INDEX('Display 730 &amp; 1200'!$B:$B,ROW()))</f>
        <v>Ika Elfiera Sinaga</v>
      </c>
      <c r="C1700" t="str">
        <f>IF(INDEX('Display 730 &amp; 1200'!$D:$D,ROW())="","",INDEX('Display 730 &amp; 1200'!$D:$D,ROW()))</f>
        <v>NUSA_KAMBANGAN</v>
      </c>
      <c r="D1700" t="e">
        <f>IF($C1700="",0,SUMIFS(#REF!,#REF!,$C1700,#REF!,"&gt;="&amp;'Display 730 &amp; 1200'!$AN$10,#REF!,"&lt;="&amp;'Display 730 &amp; 1200'!$AN$9))</f>
        <v>#REF!</v>
      </c>
      <c r="E1700" t="e">
        <f>IF($C1700="",0,SUMIFS(#REF!,#REF!,$C1700,#REF!,"&gt;="&amp;'Display 730 &amp; 1200'!$AN$12,#REF!,"&lt;="&amp;'Display 730 &amp; 1200'!$AN$11))</f>
        <v>#REF!</v>
      </c>
    </row>
    <row r="1701" spans="1:5">
      <c r="A1701" t="str">
        <f>IF(INDEX('Display 730 &amp; 1200'!$A:$A,ROW())="","",INDEX('Display 730 &amp; 1200'!$A:$A,ROW()))</f>
        <v>BALI巴厘</v>
      </c>
      <c r="B1701" t="str">
        <f>IF(INDEX('Display 730 &amp; 1200'!$B:$B,ROW())="","",INDEX('Display 730 &amp; 1200'!$B:$B,ROW()))</f>
        <v>Hujjatul Islam</v>
      </c>
      <c r="C1701" t="str">
        <f>IF(INDEX('Display 730 &amp; 1200'!$D:$D,ROW())="","",INDEX('Display 730 &amp; 1200'!$D:$D,ROW()))</f>
        <v>MOYO_HULU</v>
      </c>
      <c r="D1701" t="e">
        <f>IF($C1701="",0,SUMIFS(#REF!,#REF!,$C1701,#REF!,"&gt;="&amp;'Display 730 &amp; 1200'!$AN$10,#REF!,"&lt;="&amp;'Display 730 &amp; 1200'!$AN$9))</f>
        <v>#REF!</v>
      </c>
      <c r="E1701" t="e">
        <f>IF($C1701="",0,SUMIFS(#REF!,#REF!,$C1701,#REF!,"&gt;="&amp;'Display 730 &amp; 1200'!$AN$12,#REF!,"&lt;="&amp;'Display 730 &amp; 1200'!$AN$11))</f>
        <v>#REF!</v>
      </c>
    </row>
    <row r="1702" spans="1:5">
      <c r="A1702" t="str">
        <f>IF(INDEX('Display 730 &amp; 1200'!$A:$A,ROW())="","",INDEX('Display 730 &amp; 1200'!$A:$A,ROW()))</f>
        <v>BALI巴厘</v>
      </c>
      <c r="B1702" t="str">
        <f>IF(INDEX('Display 730 &amp; 1200'!$B:$B,ROW())="","",INDEX('Display 730 &amp; 1200'!$B:$B,ROW()))</f>
        <v>Blue</v>
      </c>
      <c r="C1702" t="str">
        <f>IF(INDEX('Display 730 &amp; 1200'!$D:$D,ROW())="","",INDEX('Display 730 &amp; 1200'!$D:$D,ROW()))</f>
        <v>PRAYA</v>
      </c>
      <c r="D1702" t="e">
        <f>IF($C1702="",0,SUMIFS(#REF!,#REF!,$C1702,#REF!,"&gt;="&amp;'Display 730 &amp; 1200'!$AN$10,#REF!,"&lt;="&amp;'Display 730 &amp; 1200'!$AN$9))</f>
        <v>#REF!</v>
      </c>
      <c r="E1702" t="e">
        <f>IF($C1702="",0,SUMIFS(#REF!,#REF!,$C1702,#REF!,"&gt;="&amp;'Display 730 &amp; 1200'!$AN$12,#REF!,"&lt;="&amp;'Display 730 &amp; 1200'!$AN$11))</f>
        <v>#REF!</v>
      </c>
    </row>
    <row r="1703" spans="1:5">
      <c r="A1703" t="str">
        <f>IF(INDEX('Display 730 &amp; 1200'!$A:$A,ROW())="","",INDEX('Display 730 &amp; 1200'!$A:$A,ROW()))</f>
        <v>BALI巴厘</v>
      </c>
      <c r="B1703" t="str">
        <f>IF(INDEX('Display 730 &amp; 1200'!$B:$B,ROW())="","",INDEX('Display 730 &amp; 1200'!$B:$B,ROW()))</f>
        <v>Hujjatul Islam</v>
      </c>
      <c r="C1703" t="str">
        <f>IF(INDEX('Display 730 &amp; 1200'!$D:$D,ROW())="","",INDEX('Display 730 &amp; 1200'!$D:$D,ROW()))</f>
        <v>TCWHO131</v>
      </c>
      <c r="D1703" t="e">
        <f>IF($C1703="",0,SUMIFS(#REF!,#REF!,$C1703,#REF!,"&gt;="&amp;'Display 730 &amp; 1200'!$AN$10,#REF!,"&lt;="&amp;'Display 730 &amp; 1200'!$AN$9))</f>
        <v>#REF!</v>
      </c>
      <c r="E1703" t="e">
        <f>IF($C1703="",0,SUMIFS(#REF!,#REF!,$C1703,#REF!,"&gt;="&amp;'Display 730 &amp; 1200'!$AN$12,#REF!,"&lt;="&amp;'Display 730 &amp; 1200'!$AN$11))</f>
        <v>#REF!</v>
      </c>
    </row>
    <row r="1704" spans="1:5">
      <c r="A1704" t="str">
        <f>IF(INDEX('Display 730 &amp; 1200'!$A:$A,ROW())="","",INDEX('Display 730 &amp; 1200'!$A:$A,ROW()))</f>
        <v>BALI巴厘</v>
      </c>
      <c r="B1704" t="str">
        <f>IF(INDEX('Display 730 &amp; 1200'!$B:$B,ROW())="","",INDEX('Display 730 &amp; 1200'!$B:$B,ROW()))</f>
        <v>Hujjatul Islam</v>
      </c>
      <c r="C1704" t="str">
        <f>IF(INDEX('Display 730 &amp; 1200'!$D:$D,ROW())="","",INDEX('Display 730 &amp; 1200'!$D:$D,ROW()))</f>
        <v>TCWHO231</v>
      </c>
      <c r="D1704" t="e">
        <f>IF($C1704="",0,SUMIFS(#REF!,#REF!,$C1704,#REF!,"&gt;="&amp;'Display 730 &amp; 1200'!$AN$10,#REF!,"&lt;="&amp;'Display 730 &amp; 1200'!$AN$9))</f>
        <v>#REF!</v>
      </c>
      <c r="E1704" t="e">
        <f>IF($C1704="",0,SUMIFS(#REF!,#REF!,$C1704,#REF!,"&gt;="&amp;'Display 730 &amp; 1200'!$AN$12,#REF!,"&lt;="&amp;'Display 730 &amp; 1200'!$AN$11))</f>
        <v>#REF!</v>
      </c>
    </row>
    <row r="1705" spans="1:5">
      <c r="A1705" t="str">
        <f>IF(INDEX('Display 730 &amp; 1200'!$A:$A,ROW())="","",INDEX('Display 730 &amp; 1200'!$A:$A,ROW()))</f>
        <v>BALI巴厘</v>
      </c>
      <c r="B1705" t="str">
        <f>IF(INDEX('Display 730 &amp; 1200'!$B:$B,ROW())="","",INDEX('Display 730 &amp; 1200'!$B:$B,ROW()))</f>
        <v>-</v>
      </c>
      <c r="C1705" t="str">
        <f>IF(INDEX('Display 730 &amp; 1200'!$D:$D,ROW())="","",INDEX('Display 730 &amp; 1200'!$D:$D,ROW()))</f>
        <v>PEDUNGAN_1</v>
      </c>
      <c r="D1705" t="e">
        <f>IF($C1705="",0,SUMIFS(#REF!,#REF!,$C1705,#REF!,"&gt;="&amp;'Display 730 &amp; 1200'!$AN$10,#REF!,"&lt;="&amp;'Display 730 &amp; 1200'!$AN$9))</f>
        <v>#REF!</v>
      </c>
      <c r="E1705" t="e">
        <f>IF($C1705="",0,SUMIFS(#REF!,#REF!,$C1705,#REF!,"&gt;="&amp;'Display 730 &amp; 1200'!$AN$12,#REF!,"&lt;="&amp;'Display 730 &amp; 1200'!$AN$11))</f>
        <v>#REF!</v>
      </c>
    </row>
    <row r="1706" spans="1:5">
      <c r="A1706" t="str">
        <f>IF(INDEX('Display 730 &amp; 1200'!$A:$A,ROW())="","",INDEX('Display 730 &amp; 1200'!$A:$A,ROW()))</f>
        <v>BALI巴厘</v>
      </c>
      <c r="B1706" t="str">
        <f>IF(INDEX('Display 730 &amp; 1200'!$B:$B,ROW())="","",INDEX('Display 730 &amp; 1200'!$B:$B,ROW()))</f>
        <v>-</v>
      </c>
      <c r="C1706" t="str">
        <f>IF(INDEX('Display 730 &amp; 1200'!$D:$D,ROW())="","",INDEX('Display 730 &amp; 1200'!$D:$D,ROW()))</f>
        <v>TEMBAU</v>
      </c>
      <c r="D1706" t="e">
        <f>IF($C1706="",0,SUMIFS(#REF!,#REF!,$C1706,#REF!,"&gt;="&amp;'Display 730 &amp; 1200'!$AN$10,#REF!,"&lt;="&amp;'Display 730 &amp; 1200'!$AN$9))</f>
        <v>#REF!</v>
      </c>
      <c r="E1706" t="e">
        <f>IF($C1706="",0,SUMIFS(#REF!,#REF!,$C1706,#REF!,"&gt;="&amp;'Display 730 &amp; 1200'!$AN$12,#REF!,"&lt;="&amp;'Display 730 &amp; 1200'!$AN$11))</f>
        <v>#REF!</v>
      </c>
    </row>
    <row r="1707" spans="1:5">
      <c r="A1707" t="str">
        <f>IF(INDEX('Display 730 &amp; 1200'!$A:$A,ROW())="","",INDEX('Display 730 &amp; 1200'!$A:$A,ROW()))</f>
        <v>BALI巴厘</v>
      </c>
      <c r="B1707" t="str">
        <f>IF(INDEX('Display 730 &amp; 1200'!$B:$B,ROW())="","",INDEX('Display 730 &amp; 1200'!$B:$B,ROW()))</f>
        <v>-</v>
      </c>
      <c r="C1707" t="str">
        <f>IF(INDEX('Display 730 &amp; 1200'!$D:$D,ROW())="","",INDEX('Display 730 &amp; 1200'!$D:$D,ROW()))</f>
        <v>DPS_SALES</v>
      </c>
      <c r="D1707" t="e">
        <f>IF($C1707="",0,SUMIFS(#REF!,#REF!,$C1707,#REF!,"&gt;="&amp;'Display 730 &amp; 1200'!$AN$10,#REF!,"&lt;="&amp;'Display 730 &amp; 1200'!$AN$9))</f>
        <v>#REF!</v>
      </c>
      <c r="E1707" t="e">
        <f>IF($C1707="",0,SUMIFS(#REF!,#REF!,$C1707,#REF!,"&gt;="&amp;'Display 730 &amp; 1200'!$AN$12,#REF!,"&lt;="&amp;'Display 730 &amp; 1200'!$AN$11))</f>
        <v>#REF!</v>
      </c>
    </row>
    <row r="1708" spans="1:5">
      <c r="A1708" t="str">
        <f>IF(INDEX('Display 730 &amp; 1200'!$A:$A,ROW())="","",INDEX('Display 730 &amp; 1200'!$A:$A,ROW()))</f>
        <v>BALI巴厘</v>
      </c>
      <c r="B1708" t="str">
        <f>IF(INDEX('Display 730 &amp; 1200'!$B:$B,ROW())="","",INDEX('Display 730 &amp; 1200'!$B:$B,ROW()))</f>
        <v>Blue</v>
      </c>
      <c r="C1708" t="str">
        <f>IF(INDEX('Display 730 &amp; 1200'!$D:$D,ROW())="","",INDEX('Display 730 &amp; 1200'!$D:$D,ROW()))</f>
        <v>PYW03A</v>
      </c>
      <c r="D1708" t="e">
        <f>IF($C1708="",0,SUMIFS(#REF!,#REF!,$C1708,#REF!,"&gt;="&amp;'Display 730 &amp; 1200'!$AN$10,#REF!,"&lt;="&amp;'Display 730 &amp; 1200'!$AN$9))</f>
        <v>#REF!</v>
      </c>
      <c r="E1708" t="e">
        <f>IF($C1708="",0,SUMIFS(#REF!,#REF!,$C1708,#REF!,"&gt;="&amp;'Display 730 &amp; 1200'!$AN$12,#REF!,"&lt;="&amp;'Display 730 &amp; 1200'!$AN$11))</f>
        <v>#REF!</v>
      </c>
    </row>
    <row r="1709" spans="1:5">
      <c r="A1709" t="str">
        <f>IF(INDEX('Display 730 &amp; 1200'!$A:$A,ROW())="","",INDEX('Display 730 &amp; 1200'!$A:$A,ROW()))</f>
        <v>BALI巴厘</v>
      </c>
      <c r="B1709" t="str">
        <f>IF(INDEX('Display 730 &amp; 1200'!$B:$B,ROW())="","",INDEX('Display 730 &amp; 1200'!$B:$B,ROW()))</f>
        <v>Hujjatul Islam</v>
      </c>
      <c r="C1709" t="str">
        <f>IF(INDEX('Display 730 &amp; 1200'!$D:$D,ROW())="","",INDEX('Display 730 &amp; 1200'!$D:$D,ROW()))</f>
        <v>WHO22</v>
      </c>
      <c r="D1709" t="e">
        <f>IF($C1709="",0,SUMIFS(#REF!,#REF!,$C1709,#REF!,"&gt;="&amp;'Display 730 &amp; 1200'!$AN$10,#REF!,"&lt;="&amp;'Display 730 &amp; 1200'!$AN$9))</f>
        <v>#REF!</v>
      </c>
      <c r="E1709" t="e">
        <f>IF($C1709="",0,SUMIFS(#REF!,#REF!,$C1709,#REF!,"&gt;="&amp;'Display 730 &amp; 1200'!$AN$12,#REF!,"&lt;="&amp;'Display 730 &amp; 1200'!$AN$11))</f>
        <v>#REF!</v>
      </c>
    </row>
    <row r="1710" spans="1:5">
      <c r="A1710" t="str">
        <f>IF(INDEX('Display 730 &amp; 1200'!$A:$A,ROW())="","",INDEX('Display 730 &amp; 1200'!$A:$A,ROW()))</f>
        <v>BALI巴厘</v>
      </c>
      <c r="B1710" t="str">
        <f>IF(INDEX('Display 730 &amp; 1200'!$B:$B,ROW())="","",INDEX('Display 730 &amp; 1200'!$B:$B,ROW()))</f>
        <v>I Nyoman Andika Indrananta,S.E.,M.M</v>
      </c>
      <c r="C1710" t="str">
        <f>IF(INDEX('Display 730 &amp; 1200'!$D:$D,ROW())="","",INDEX('Display 730 &amp; 1200'!$D:$D,ROW()))</f>
        <v>APU07A</v>
      </c>
      <c r="D1710" t="e">
        <f>IF($C1710="",0,SUMIFS(#REF!,#REF!,$C1710,#REF!,"&gt;="&amp;'Display 730 &amp; 1200'!$AN$10,#REF!,"&lt;="&amp;'Display 730 &amp; 1200'!$AN$9))</f>
        <v>#REF!</v>
      </c>
      <c r="E1710" t="e">
        <f>IF($C1710="",0,SUMIFS(#REF!,#REF!,$C1710,#REF!,"&gt;="&amp;'Display 730 &amp; 1200'!$AN$12,#REF!,"&lt;="&amp;'Display 730 &amp; 1200'!$AN$11))</f>
        <v>#REF!</v>
      </c>
    </row>
    <row r="1711" spans="1:5">
      <c r="A1711" t="str">
        <f>IF(INDEX('Display 730 &amp; 1200'!$A:$A,ROW())="","",INDEX('Display 730 &amp; 1200'!$A:$A,ROW()))</f>
        <v>BALI巴厘</v>
      </c>
      <c r="B1711" t="str">
        <f>IF(INDEX('Display 730 &amp; 1200'!$B:$B,ROW())="","",INDEX('Display 730 &amp; 1200'!$B:$B,ROW()))</f>
        <v>Komang Astra Putra Gunawan</v>
      </c>
      <c r="C1711" t="str">
        <f>IF(INDEX('Display 730 &amp; 1200'!$D:$D,ROW())="","",INDEX('Display 730 &amp; 1200'!$D:$D,ROW()))</f>
        <v>TNW02B</v>
      </c>
      <c r="D1711" t="e">
        <f>IF($C1711="",0,SUMIFS(#REF!,#REF!,$C1711,#REF!,"&gt;="&amp;'Display 730 &amp; 1200'!$AN$10,#REF!,"&lt;="&amp;'Display 730 &amp; 1200'!$AN$9))</f>
        <v>#REF!</v>
      </c>
      <c r="E1711" t="e">
        <f>IF($C1711="",0,SUMIFS(#REF!,#REF!,$C1711,#REF!,"&gt;="&amp;'Display 730 &amp; 1200'!$AN$12,#REF!,"&lt;="&amp;'Display 730 &amp; 1200'!$AN$11))</f>
        <v>#REF!</v>
      </c>
    </row>
    <row r="1712" spans="1:5">
      <c r="A1712" t="str">
        <f>IF(INDEX('Display 730 &amp; 1200'!$A:$A,ROW())="","",INDEX('Display 730 &amp; 1200'!$A:$A,ROW()))</f>
        <v>BALI巴厘</v>
      </c>
      <c r="B1712" t="str">
        <f>IF(INDEX('Display 730 &amp; 1200'!$B:$B,ROW())="","",INDEX('Display 730 &amp; 1200'!$B:$B,ROW()))</f>
        <v>I Nyoman Andika Indrananta,S.E.,M.M</v>
      </c>
      <c r="C1712" t="str">
        <f>IF(INDEX('Display 730 &amp; 1200'!$D:$D,ROW())="","",INDEX('Display 730 &amp; 1200'!$D:$D,ROW()))</f>
        <v>BNL02A</v>
      </c>
      <c r="D1712" t="e">
        <f>IF($C1712="",0,SUMIFS(#REF!,#REF!,$C1712,#REF!,"&gt;="&amp;'Display 730 &amp; 1200'!$AN$10,#REF!,"&lt;="&amp;'Display 730 &amp; 1200'!$AN$9))</f>
        <v>#REF!</v>
      </c>
      <c r="E1712" t="e">
        <f>IF($C1712="",0,SUMIFS(#REF!,#REF!,$C1712,#REF!,"&gt;="&amp;'Display 730 &amp; 1200'!$AN$12,#REF!,"&lt;="&amp;'Display 730 &amp; 1200'!$AN$11))</f>
        <v>#REF!</v>
      </c>
    </row>
    <row r="1713" spans="1:5">
      <c r="A1713" t="str">
        <f>IF(INDEX('Display 730 &amp; 1200'!$A:$A,ROW())="","",INDEX('Display 730 &amp; 1200'!$A:$A,ROW()))</f>
        <v>BALI巴厘</v>
      </c>
      <c r="B1713" t="str">
        <f>IF(INDEX('Display 730 &amp; 1200'!$B:$B,ROW())="","",INDEX('Display 730 &amp; 1200'!$B:$B,ROW()))</f>
        <v>Hujjatul Islam</v>
      </c>
      <c r="C1713" t="str">
        <f>IF(INDEX('Display 730 &amp; 1200'!$D:$D,ROW())="","",INDEX('Display 730 &amp; 1200'!$D:$D,ROW()))</f>
        <v>TAW02B</v>
      </c>
      <c r="D1713" t="e">
        <f>IF($C1713="",0,SUMIFS(#REF!,#REF!,$C1713,#REF!,"&gt;="&amp;'Display 730 &amp; 1200'!$AN$10,#REF!,"&lt;="&amp;'Display 730 &amp; 1200'!$AN$9))</f>
        <v>#REF!</v>
      </c>
      <c r="E1713" t="e">
        <f>IF($C1713="",0,SUMIFS(#REF!,#REF!,$C1713,#REF!,"&gt;="&amp;'Display 730 &amp; 1200'!$AN$12,#REF!,"&lt;="&amp;'Display 730 &amp; 1200'!$AN$11))</f>
        <v>#REF!</v>
      </c>
    </row>
    <row r="1714" spans="1:5">
      <c r="A1714" t="str">
        <f>IF(INDEX('Display 730 &amp; 1200'!$A:$A,ROW())="","",INDEX('Display 730 &amp; 1200'!$A:$A,ROW()))</f>
        <v>BALI巴厘</v>
      </c>
      <c r="B1714" t="str">
        <f>IF(INDEX('Display 730 &amp; 1200'!$B:$B,ROW())="","",INDEX('Display 730 &amp; 1200'!$B:$B,ROW()))</f>
        <v>Hujjatul Islam</v>
      </c>
      <c r="C1714" t="str">
        <f>IF(INDEX('Display 730 &amp; 1200'!$D:$D,ROW())="","",INDEX('Display 730 &amp; 1200'!$D:$D,ROW()))</f>
        <v>BMU01A</v>
      </c>
      <c r="D1714" t="e">
        <f>IF($C1714="",0,SUMIFS(#REF!,#REF!,$C1714,#REF!,"&gt;="&amp;'Display 730 &amp; 1200'!$AN$10,#REF!,"&lt;="&amp;'Display 730 &amp; 1200'!$AN$9))</f>
        <v>#REF!</v>
      </c>
      <c r="E1714" t="e">
        <f>IF($C1714="",0,SUMIFS(#REF!,#REF!,$C1714,#REF!,"&gt;="&amp;'Display 730 &amp; 1200'!$AN$12,#REF!,"&lt;="&amp;'Display 730 &amp; 1200'!$AN$11))</f>
        <v>#REF!</v>
      </c>
    </row>
    <row r="1715" spans="1:5">
      <c r="A1715" t="str">
        <f>IF(INDEX('Display 730 &amp; 1200'!$A:$A,ROW())="","",INDEX('Display 730 &amp; 1200'!$A:$A,ROW()))</f>
        <v>BALI巴厘</v>
      </c>
      <c r="B1715" t="str">
        <f>IF(INDEX('Display 730 &amp; 1200'!$B:$B,ROW())="","",INDEX('Display 730 &amp; 1200'!$B:$B,ROW()))</f>
        <v>Ida I Dewa Agung Santawya</v>
      </c>
      <c r="C1715" t="str">
        <f>IF(INDEX('Display 730 &amp; 1200'!$D:$D,ROW())="","",INDEX('Display 730 &amp; 1200'!$D:$D,ROW()))</f>
        <v>GIA07B</v>
      </c>
      <c r="D1715" t="e">
        <f>IF($C1715="",0,SUMIFS(#REF!,#REF!,$C1715,#REF!,"&gt;="&amp;'Display 730 &amp; 1200'!$AN$10,#REF!,"&lt;="&amp;'Display 730 &amp; 1200'!$AN$9))</f>
        <v>#REF!</v>
      </c>
      <c r="E1715" t="e">
        <f>IF($C1715="",0,SUMIFS(#REF!,#REF!,$C1715,#REF!,"&gt;="&amp;'Display 730 &amp; 1200'!$AN$12,#REF!,"&lt;="&amp;'Display 730 &amp; 1200'!$AN$11))</f>
        <v>#REF!</v>
      </c>
    </row>
    <row r="1716" spans="1:5">
      <c r="A1716" t="str">
        <f>IF(INDEX('Display 730 &amp; 1200'!$A:$A,ROW())="","",INDEX('Display 730 &amp; 1200'!$A:$A,ROW()))</f>
        <v>BALI巴厘</v>
      </c>
      <c r="B1716" t="str">
        <f>IF(INDEX('Display 730 &amp; 1200'!$B:$B,ROW())="","",INDEX('Display 730 &amp; 1200'!$B:$B,ROW()))</f>
        <v>I Nyoman Andika Indrananta,S.E.,M.M</v>
      </c>
      <c r="C1716" t="str">
        <f>IF(INDEX('Display 730 &amp; 1200'!$D:$D,ROW())="","",INDEX('Display 730 &amp; 1200'!$D:$D,ROW()))</f>
        <v>APU05A</v>
      </c>
      <c r="D1716" t="e">
        <f>IF($C1716="",0,SUMIFS(#REF!,#REF!,$C1716,#REF!,"&gt;="&amp;'Display 730 &amp; 1200'!$AN$10,#REF!,"&lt;="&amp;'Display 730 &amp; 1200'!$AN$9))</f>
        <v>#REF!</v>
      </c>
      <c r="E1716" t="e">
        <f>IF($C1716="",0,SUMIFS(#REF!,#REF!,$C1716,#REF!,"&gt;="&amp;'Display 730 &amp; 1200'!$AN$12,#REF!,"&lt;="&amp;'Display 730 &amp; 1200'!$AN$11))</f>
        <v>#REF!</v>
      </c>
    </row>
    <row r="1717" spans="1:5">
      <c r="A1717" t="str">
        <f>IF(INDEX('Display 730 &amp; 1200'!$A:$A,ROW())="","",INDEX('Display 730 &amp; 1200'!$A:$A,ROW()))</f>
        <v>BALI巴厘</v>
      </c>
      <c r="B1717" t="str">
        <f>IF(INDEX('Display 730 &amp; 1200'!$B:$B,ROW())="","",INDEX('Display 730 &amp; 1200'!$B:$B,ROW()))</f>
        <v>Prisilia Nansiana Akong</v>
      </c>
      <c r="C1717" t="str">
        <f>IF(INDEX('Display 730 &amp; 1200'!$D:$D,ROW())="","",INDEX('Display 730 &amp; 1200'!$D:$D,ROW()))</f>
        <v>KUPANG_TIMUR</v>
      </c>
      <c r="D1717" t="e">
        <f>IF($C1717="",0,SUMIFS(#REF!,#REF!,$C1717,#REF!,"&gt;="&amp;'Display 730 &amp; 1200'!$AN$10,#REF!,"&lt;="&amp;'Display 730 &amp; 1200'!$AN$9))</f>
        <v>#REF!</v>
      </c>
      <c r="E1717" t="e">
        <f>IF($C1717="",0,SUMIFS(#REF!,#REF!,$C1717,#REF!,"&gt;="&amp;'Display 730 &amp; 1200'!$AN$12,#REF!,"&lt;="&amp;'Display 730 &amp; 1200'!$AN$11))</f>
        <v>#REF!</v>
      </c>
    </row>
    <row r="1718" spans="1:5">
      <c r="A1718" t="str">
        <f>IF(INDEX('Display 730 &amp; 1200'!$A:$A,ROW())="","",INDEX('Display 730 &amp; 1200'!$A:$A,ROW()))</f>
        <v/>
      </c>
      <c r="B1718" t="str">
        <f>IF(INDEX('Display 730 &amp; 1200'!$B:$B,ROW())="","",INDEX('Display 730 &amp; 1200'!$B:$B,ROW()))</f>
        <v/>
      </c>
      <c r="C1718" t="str">
        <f>IF(INDEX('Display 730 &amp; 1200'!$D:$D,ROW())="","",INDEX('Display 730 &amp; 1200'!$D:$D,ROW()))</f>
        <v/>
      </c>
      <c r="D1718">
        <f>IF($C1718="",0,SUMIFS(#REF!,#REF!,$C1718,#REF!,"&gt;="&amp;'Display 730 &amp; 1200'!$AN$10,#REF!,"&lt;="&amp;'Display 730 &amp; 1200'!$AN$9))</f>
        <v>0</v>
      </c>
      <c r="E1718">
        <f>IF($C1718="",0,SUMIFS(#REF!,#REF!,$C1718,#REF!,"&gt;="&amp;'Display 730 &amp; 1200'!$AN$12,#REF!,"&lt;="&amp;'Display 730 &amp; 1200'!$AN$11))</f>
        <v>0</v>
      </c>
    </row>
    <row r="1719" spans="1:5">
      <c r="A1719" t="str">
        <f>IF(INDEX('Display 730 &amp; 1200'!$A:$A,ROW())="","",INDEX('Display 730 &amp; 1200'!$A:$A,ROW()))</f>
        <v/>
      </c>
      <c r="B1719" t="str">
        <f>IF(INDEX('Display 730 &amp; 1200'!$B:$B,ROW())="","",INDEX('Display 730 &amp; 1200'!$B:$B,ROW()))</f>
        <v/>
      </c>
      <c r="C1719" t="str">
        <f>IF(INDEX('Display 730 &amp; 1200'!$D:$D,ROW())="","",INDEX('Display 730 &amp; 1200'!$D:$D,ROW()))</f>
        <v/>
      </c>
      <c r="D1719">
        <f>IF($C1719="",0,SUMIFS(#REF!,#REF!,$C1719,#REF!,"&gt;="&amp;'Display 730 &amp; 1200'!$AN$10,#REF!,"&lt;="&amp;'Display 730 &amp; 1200'!$AN$9))</f>
        <v>0</v>
      </c>
      <c r="E1719">
        <f>IF($C1719="",0,SUMIFS(#REF!,#REF!,$C1719,#REF!,"&gt;="&amp;'Display 730 &amp; 1200'!$AN$12,#REF!,"&lt;="&amp;'Display 730 &amp; 1200'!$AN$11))</f>
        <v>0</v>
      </c>
    </row>
    <row r="1720" spans="1:5">
      <c r="A1720" t="str">
        <f>IF(INDEX('Display 730 &amp; 1200'!$A:$A,ROW())="","",INDEX('Display 730 &amp; 1200'!$A:$A,ROW()))</f>
        <v/>
      </c>
      <c r="B1720" t="str">
        <f>IF(INDEX('Display 730 &amp; 1200'!$B:$B,ROW())="","",INDEX('Display 730 &amp; 1200'!$B:$B,ROW()))</f>
        <v/>
      </c>
      <c r="C1720" t="str">
        <f>IF(INDEX('Display 730 &amp; 1200'!$D:$D,ROW())="","",INDEX('Display 730 &amp; 1200'!$D:$D,ROW()))</f>
        <v/>
      </c>
      <c r="D1720">
        <f>IF($C1720="",0,SUMIFS(#REF!,#REF!,$C1720,#REF!,"&gt;="&amp;'Display 730 &amp; 1200'!$AN$10,#REF!,"&lt;="&amp;'Display 730 &amp; 1200'!$AN$9))</f>
        <v>0</v>
      </c>
      <c r="E1720">
        <f>IF($C1720="",0,SUMIFS(#REF!,#REF!,$C1720,#REF!,"&gt;="&amp;'Display 730 &amp; 1200'!$AN$12,#REF!,"&lt;="&amp;'Display 730 &amp; 1200'!$AN$11))</f>
        <v>0</v>
      </c>
    </row>
    <row r="1721" spans="1:5">
      <c r="A1721" t="str">
        <f>IF(INDEX('Display 730 &amp; 1200'!$A:$A,ROW())="","",INDEX('Display 730 &amp; 1200'!$A:$A,ROW()))</f>
        <v/>
      </c>
      <c r="B1721" t="str">
        <f>IF(INDEX('Display 730 &amp; 1200'!$B:$B,ROW())="","",INDEX('Display 730 &amp; 1200'!$B:$B,ROW()))</f>
        <v/>
      </c>
      <c r="C1721" t="str">
        <f>IF(INDEX('Display 730 &amp; 1200'!$D:$D,ROW())="","",INDEX('Display 730 &amp; 1200'!$D:$D,ROW()))</f>
        <v/>
      </c>
      <c r="D1721">
        <f>IF($C1721="",0,SUMIFS(#REF!,#REF!,$C1721,#REF!,"&gt;="&amp;'Display 730 &amp; 1200'!$AN$10,#REF!,"&lt;="&amp;'Display 730 &amp; 1200'!$AN$9))</f>
        <v>0</v>
      </c>
      <c r="E1721">
        <f>IF($C1721="",0,SUMIFS(#REF!,#REF!,$C1721,#REF!,"&gt;="&amp;'Display 730 &amp; 1200'!$AN$12,#REF!,"&lt;="&amp;'Display 730 &amp; 1200'!$AN$11))</f>
        <v>0</v>
      </c>
    </row>
    <row r="1722" spans="1:5">
      <c r="A1722" t="str">
        <f>IF(INDEX('Display 730 &amp; 1200'!$A:$A,ROW())="","",INDEX('Display 730 &amp; 1200'!$A:$A,ROW()))</f>
        <v/>
      </c>
      <c r="B1722" t="str">
        <f>IF(INDEX('Display 730 &amp; 1200'!$B:$B,ROW())="","",INDEX('Display 730 &amp; 1200'!$B:$B,ROW()))</f>
        <v/>
      </c>
      <c r="C1722" t="str">
        <f>IF(INDEX('Display 730 &amp; 1200'!$D:$D,ROW())="","",INDEX('Display 730 &amp; 1200'!$D:$D,ROW()))</f>
        <v/>
      </c>
      <c r="D1722">
        <f>IF($C1722="",0,SUMIFS(#REF!,#REF!,$C1722,#REF!,"&gt;="&amp;'Display 730 &amp; 1200'!$AN$10,#REF!,"&lt;="&amp;'Display 730 &amp; 1200'!$AN$9))</f>
        <v>0</v>
      </c>
      <c r="E1722">
        <f>IF($C1722="",0,SUMIFS(#REF!,#REF!,$C1722,#REF!,"&gt;="&amp;'Display 730 &amp; 1200'!$AN$12,#REF!,"&lt;="&amp;'Display 730 &amp; 1200'!$AN$11))</f>
        <v>0</v>
      </c>
    </row>
    <row r="1723" spans="1:5">
      <c r="A1723" t="str">
        <f>IF(INDEX('Display 730 &amp; 1200'!$A:$A,ROW())="","",INDEX('Display 730 &amp; 1200'!$A:$A,ROW()))</f>
        <v/>
      </c>
      <c r="B1723" t="str">
        <f>IF(INDEX('Display 730 &amp; 1200'!$B:$B,ROW())="","",INDEX('Display 730 &amp; 1200'!$B:$B,ROW()))</f>
        <v/>
      </c>
      <c r="C1723" t="str">
        <f>IF(INDEX('Display 730 &amp; 1200'!$D:$D,ROW())="","",INDEX('Display 730 &amp; 1200'!$D:$D,ROW()))</f>
        <v/>
      </c>
      <c r="D1723">
        <f>IF($C1723="",0,SUMIFS(#REF!,#REF!,$C1723,#REF!,"&gt;="&amp;'Display 730 &amp; 1200'!$AN$10,#REF!,"&lt;="&amp;'Display 730 &amp; 1200'!$AN$9))</f>
        <v>0</v>
      </c>
      <c r="E1723">
        <f>IF($C1723="",0,SUMIFS(#REF!,#REF!,$C1723,#REF!,"&gt;="&amp;'Display 730 &amp; 1200'!$AN$12,#REF!,"&lt;="&amp;'Display 730 &amp; 1200'!$AN$11))</f>
        <v>0</v>
      </c>
    </row>
    <row r="1724" spans="1:5">
      <c r="A1724" t="str">
        <f>IF(INDEX('Display 730 &amp; 1200'!$A:$A,ROW())="","",INDEX('Display 730 &amp; 1200'!$A:$A,ROW()))</f>
        <v/>
      </c>
      <c r="B1724" t="str">
        <f>IF(INDEX('Display 730 &amp; 1200'!$B:$B,ROW())="","",INDEX('Display 730 &amp; 1200'!$B:$B,ROW()))</f>
        <v/>
      </c>
      <c r="C1724" t="str">
        <f>IF(INDEX('Display 730 &amp; 1200'!$D:$D,ROW())="","",INDEX('Display 730 &amp; 1200'!$D:$D,ROW()))</f>
        <v/>
      </c>
      <c r="D1724">
        <f>IF($C1724="",0,SUMIFS(#REF!,#REF!,$C1724,#REF!,"&gt;="&amp;'Display 730 &amp; 1200'!$AN$10,#REF!,"&lt;="&amp;'Display 730 &amp; 1200'!$AN$9))</f>
        <v>0</v>
      </c>
      <c r="E1724">
        <f>IF($C1724="",0,SUMIFS(#REF!,#REF!,$C1724,#REF!,"&gt;="&amp;'Display 730 &amp; 1200'!$AN$12,#REF!,"&lt;="&amp;'Display 730 &amp; 1200'!$AN$11))</f>
        <v>0</v>
      </c>
    </row>
    <row r="1725" spans="1:5">
      <c r="A1725" t="str">
        <f>IF(INDEX('Display 730 &amp; 1200'!$A:$A,ROW())="","",INDEX('Display 730 &amp; 1200'!$A:$A,ROW()))</f>
        <v/>
      </c>
      <c r="B1725" t="str">
        <f>IF(INDEX('Display 730 &amp; 1200'!$B:$B,ROW())="","",INDEX('Display 730 &amp; 1200'!$B:$B,ROW()))</f>
        <v/>
      </c>
      <c r="C1725" t="str">
        <f>IF(INDEX('Display 730 &amp; 1200'!$D:$D,ROW())="","",INDEX('Display 730 &amp; 1200'!$D:$D,ROW()))</f>
        <v/>
      </c>
      <c r="D1725">
        <f>IF($C1725="",0,SUMIFS(#REF!,#REF!,$C1725,#REF!,"&gt;="&amp;'Display 730 &amp; 1200'!$AN$10,#REF!,"&lt;="&amp;'Display 730 &amp; 1200'!$AN$9))</f>
        <v>0</v>
      </c>
      <c r="E1725">
        <f>IF($C1725="",0,SUMIFS(#REF!,#REF!,$C1725,#REF!,"&gt;="&amp;'Display 730 &amp; 1200'!$AN$12,#REF!,"&lt;="&amp;'Display 730 &amp; 1200'!$AN$11))</f>
        <v>0</v>
      </c>
    </row>
    <row r="1726" spans="1:5">
      <c r="A1726" t="str">
        <f>IF(INDEX('Display 730 &amp; 1200'!$A:$A,ROW())="","",INDEX('Display 730 &amp; 1200'!$A:$A,ROW()))</f>
        <v/>
      </c>
      <c r="B1726" t="str">
        <f>IF(INDEX('Display 730 &amp; 1200'!$B:$B,ROW())="","",INDEX('Display 730 &amp; 1200'!$B:$B,ROW()))</f>
        <v/>
      </c>
      <c r="C1726" t="str">
        <f>IF(INDEX('Display 730 &amp; 1200'!$D:$D,ROW())="","",INDEX('Display 730 &amp; 1200'!$D:$D,ROW()))</f>
        <v/>
      </c>
      <c r="D1726">
        <f>IF($C1726="",0,SUMIFS(#REF!,#REF!,$C1726,#REF!,"&gt;="&amp;'Display 730 &amp; 1200'!$AN$10,#REF!,"&lt;="&amp;'Display 730 &amp; 1200'!$AN$9))</f>
        <v>0</v>
      </c>
      <c r="E1726">
        <f>IF($C1726="",0,SUMIFS(#REF!,#REF!,$C1726,#REF!,"&gt;="&amp;'Display 730 &amp; 1200'!$AN$12,#REF!,"&lt;="&amp;'Display 730 &amp; 1200'!$AN$11))</f>
        <v>0</v>
      </c>
    </row>
    <row r="1727" spans="1:5">
      <c r="A1727" t="str">
        <f>IF(INDEX('Display 730 &amp; 1200'!$A:$A,ROW())="","",INDEX('Display 730 &amp; 1200'!$A:$A,ROW()))</f>
        <v/>
      </c>
      <c r="B1727" t="str">
        <f>IF(INDEX('Display 730 &amp; 1200'!$B:$B,ROW())="","",INDEX('Display 730 &amp; 1200'!$B:$B,ROW()))</f>
        <v/>
      </c>
      <c r="C1727" t="str">
        <f>IF(INDEX('Display 730 &amp; 1200'!$D:$D,ROW())="","",INDEX('Display 730 &amp; 1200'!$D:$D,ROW()))</f>
        <v/>
      </c>
      <c r="D1727">
        <f>IF($C1727="",0,SUMIFS(#REF!,#REF!,$C1727,#REF!,"&gt;="&amp;'Display 730 &amp; 1200'!$AN$10,#REF!,"&lt;="&amp;'Display 730 &amp; 1200'!$AN$9))</f>
        <v>0</v>
      </c>
      <c r="E1727">
        <f>IF($C1727="",0,SUMIFS(#REF!,#REF!,$C1727,#REF!,"&gt;="&amp;'Display 730 &amp; 1200'!$AN$12,#REF!,"&lt;="&amp;'Display 730 &amp; 1200'!$AN$11))</f>
        <v>0</v>
      </c>
    </row>
    <row r="1728" spans="1:5">
      <c r="A1728" t="str">
        <f>IF(INDEX('Display 730 &amp; 1200'!$A:$A,ROW())="","",INDEX('Display 730 &amp; 1200'!$A:$A,ROW()))</f>
        <v/>
      </c>
      <c r="B1728" t="str">
        <f>IF(INDEX('Display 730 &amp; 1200'!$B:$B,ROW())="","",INDEX('Display 730 &amp; 1200'!$B:$B,ROW()))</f>
        <v/>
      </c>
      <c r="C1728" t="str">
        <f>IF(INDEX('Display 730 &amp; 1200'!$D:$D,ROW())="","",INDEX('Display 730 &amp; 1200'!$D:$D,ROW()))</f>
        <v/>
      </c>
      <c r="D1728">
        <f>IF($C1728="",0,SUMIFS(#REF!,#REF!,$C1728,#REF!,"&gt;="&amp;'Display 730 &amp; 1200'!$AN$10,#REF!,"&lt;="&amp;'Display 730 &amp; 1200'!$AN$9))</f>
        <v>0</v>
      </c>
      <c r="E1728">
        <f>IF($C1728="",0,SUMIFS(#REF!,#REF!,$C1728,#REF!,"&gt;="&amp;'Display 730 &amp; 1200'!$AN$12,#REF!,"&lt;="&amp;'Display 730 &amp; 1200'!$AN$11))</f>
        <v>0</v>
      </c>
    </row>
    <row r="1729" spans="1:5">
      <c r="A1729" t="str">
        <f>IF(INDEX('Display 730 &amp; 1200'!$A:$A,ROW())="","",INDEX('Display 730 &amp; 1200'!$A:$A,ROW()))</f>
        <v/>
      </c>
      <c r="B1729" t="str">
        <f>IF(INDEX('Display 730 &amp; 1200'!$B:$B,ROW())="","",INDEX('Display 730 &amp; 1200'!$B:$B,ROW()))</f>
        <v/>
      </c>
      <c r="C1729" t="str">
        <f>IF(INDEX('Display 730 &amp; 1200'!$D:$D,ROW())="","",INDEX('Display 730 &amp; 1200'!$D:$D,ROW()))</f>
        <v/>
      </c>
      <c r="D1729">
        <f>IF($C1729="",0,SUMIFS(#REF!,#REF!,$C1729,#REF!,"&gt;="&amp;'Display 730 &amp; 1200'!$AN$10,#REF!,"&lt;="&amp;'Display 730 &amp; 1200'!$AN$9))</f>
        <v>0</v>
      </c>
      <c r="E1729">
        <f>IF($C1729="",0,SUMIFS(#REF!,#REF!,$C1729,#REF!,"&gt;="&amp;'Display 730 &amp; 1200'!$AN$12,#REF!,"&lt;="&amp;'Display 730 &amp; 1200'!$AN$11))</f>
        <v>0</v>
      </c>
    </row>
    <row r="1730" spans="1:5">
      <c r="A1730" t="str">
        <f>IF(INDEX('Display 730 &amp; 1200'!$A:$A,ROW())="","",INDEX('Display 730 &amp; 1200'!$A:$A,ROW()))</f>
        <v/>
      </c>
      <c r="B1730" t="str">
        <f>IF(INDEX('Display 730 &amp; 1200'!$B:$B,ROW())="","",INDEX('Display 730 &amp; 1200'!$B:$B,ROW()))</f>
        <v/>
      </c>
      <c r="C1730" t="str">
        <f>IF(INDEX('Display 730 &amp; 1200'!$D:$D,ROW())="","",INDEX('Display 730 &amp; 1200'!$D:$D,ROW()))</f>
        <v/>
      </c>
      <c r="D1730">
        <f>IF($C1730="",0,SUMIFS(#REF!,#REF!,$C1730,#REF!,"&gt;="&amp;'Display 730 &amp; 1200'!$AN$10,#REF!,"&lt;="&amp;'Display 730 &amp; 1200'!$AN$9))</f>
        <v>0</v>
      </c>
      <c r="E1730">
        <f>IF($C1730="",0,SUMIFS(#REF!,#REF!,$C1730,#REF!,"&gt;="&amp;'Display 730 &amp; 1200'!$AN$12,#REF!,"&lt;="&amp;'Display 730 &amp; 1200'!$AN$11))</f>
        <v>0</v>
      </c>
    </row>
    <row r="1731" spans="1:5">
      <c r="A1731" t="str">
        <f>IF(INDEX('Display 730 &amp; 1200'!$A:$A,ROW())="","",INDEX('Display 730 &amp; 1200'!$A:$A,ROW()))</f>
        <v/>
      </c>
      <c r="B1731" t="str">
        <f>IF(INDEX('Display 730 &amp; 1200'!$B:$B,ROW())="","",INDEX('Display 730 &amp; 1200'!$B:$B,ROW()))</f>
        <v/>
      </c>
      <c r="C1731" t="str">
        <f>IF(INDEX('Display 730 &amp; 1200'!$D:$D,ROW())="","",INDEX('Display 730 &amp; 1200'!$D:$D,ROW()))</f>
        <v/>
      </c>
      <c r="D1731">
        <f>IF($C1731="",0,SUMIFS(#REF!,#REF!,$C1731,#REF!,"&gt;="&amp;'Display 730 &amp; 1200'!$AN$10,#REF!,"&lt;="&amp;'Display 730 &amp; 1200'!$AN$9))</f>
        <v>0</v>
      </c>
      <c r="E1731">
        <f>IF($C1731="",0,SUMIFS(#REF!,#REF!,$C1731,#REF!,"&gt;="&amp;'Display 730 &amp; 1200'!$AN$12,#REF!,"&lt;="&amp;'Display 730 &amp; 1200'!$AN$11))</f>
        <v>0</v>
      </c>
    </row>
    <row r="1732" spans="1:5">
      <c r="A1732" t="str">
        <f>IF(INDEX('Display 730 &amp; 1200'!$A:$A,ROW())="","",INDEX('Display 730 &amp; 1200'!$A:$A,ROW()))</f>
        <v/>
      </c>
      <c r="B1732" t="str">
        <f>IF(INDEX('Display 730 &amp; 1200'!$B:$B,ROW())="","",INDEX('Display 730 &amp; 1200'!$B:$B,ROW()))</f>
        <v/>
      </c>
      <c r="C1732" t="str">
        <f>IF(INDEX('Display 730 &amp; 1200'!$D:$D,ROW())="","",INDEX('Display 730 &amp; 1200'!$D:$D,ROW()))</f>
        <v/>
      </c>
      <c r="D1732">
        <f>IF($C1732="",0,SUMIFS(#REF!,#REF!,$C1732,#REF!,"&gt;="&amp;'Display 730 &amp; 1200'!$AN$10,#REF!,"&lt;="&amp;'Display 730 &amp; 1200'!$AN$9))</f>
        <v>0</v>
      </c>
      <c r="E1732">
        <f>IF($C1732="",0,SUMIFS(#REF!,#REF!,$C1732,#REF!,"&gt;="&amp;'Display 730 &amp; 1200'!$AN$12,#REF!,"&lt;="&amp;'Display 730 &amp; 1200'!$AN$11))</f>
        <v>0</v>
      </c>
    </row>
    <row r="1733" spans="1:5">
      <c r="A1733" t="str">
        <f>IF(INDEX('Display 730 &amp; 1200'!$A:$A,ROW())="","",INDEX('Display 730 &amp; 1200'!$A:$A,ROW()))</f>
        <v/>
      </c>
      <c r="B1733" t="str">
        <f>IF(INDEX('Display 730 &amp; 1200'!$B:$B,ROW())="","",INDEX('Display 730 &amp; 1200'!$B:$B,ROW()))</f>
        <v/>
      </c>
      <c r="C1733" t="str">
        <f>IF(INDEX('Display 730 &amp; 1200'!$D:$D,ROW())="","",INDEX('Display 730 &amp; 1200'!$D:$D,ROW()))</f>
        <v/>
      </c>
      <c r="D1733">
        <f>IF($C1733="",0,SUMIFS(#REF!,#REF!,$C1733,#REF!,"&gt;="&amp;'Display 730 &amp; 1200'!$AN$10,#REF!,"&lt;="&amp;'Display 730 &amp; 1200'!$AN$9))</f>
        <v>0</v>
      </c>
      <c r="E1733">
        <f>IF($C1733="",0,SUMIFS(#REF!,#REF!,$C1733,#REF!,"&gt;="&amp;'Display 730 &amp; 1200'!$AN$12,#REF!,"&lt;="&amp;'Display 730 &amp; 1200'!$AN$11))</f>
        <v>0</v>
      </c>
    </row>
    <row r="1734" spans="1:5">
      <c r="A1734" t="str">
        <f>IF(INDEX('Display 730 &amp; 1200'!$A:$A,ROW())="","",INDEX('Display 730 &amp; 1200'!$A:$A,ROW()))</f>
        <v/>
      </c>
      <c r="B1734" t="str">
        <f>IF(INDEX('Display 730 &amp; 1200'!$B:$B,ROW())="","",INDEX('Display 730 &amp; 1200'!$B:$B,ROW()))</f>
        <v/>
      </c>
      <c r="C1734" t="str">
        <f>IF(INDEX('Display 730 &amp; 1200'!$D:$D,ROW())="","",INDEX('Display 730 &amp; 1200'!$D:$D,ROW()))</f>
        <v/>
      </c>
      <c r="D1734">
        <f>IF($C1734="",0,SUMIFS(#REF!,#REF!,$C1734,#REF!,"&gt;="&amp;'Display 730 &amp; 1200'!$AN$10,#REF!,"&lt;="&amp;'Display 730 &amp; 1200'!$AN$9))</f>
        <v>0</v>
      </c>
      <c r="E1734">
        <f>IF($C1734="",0,SUMIFS(#REF!,#REF!,$C1734,#REF!,"&gt;="&amp;'Display 730 &amp; 1200'!$AN$12,#REF!,"&lt;="&amp;'Display 730 &amp; 1200'!$AN$11))</f>
        <v>0</v>
      </c>
    </row>
    <row r="1735" spans="1:5">
      <c r="A1735" t="str">
        <f>IF(INDEX('Display 730 &amp; 1200'!$A:$A,ROW())="","",INDEX('Display 730 &amp; 1200'!$A:$A,ROW()))</f>
        <v/>
      </c>
      <c r="B1735" t="str">
        <f>IF(INDEX('Display 730 &amp; 1200'!$B:$B,ROW())="","",INDEX('Display 730 &amp; 1200'!$B:$B,ROW()))</f>
        <v/>
      </c>
      <c r="C1735" t="str">
        <f>IF(INDEX('Display 730 &amp; 1200'!$D:$D,ROW())="","",INDEX('Display 730 &amp; 1200'!$D:$D,ROW()))</f>
        <v/>
      </c>
      <c r="D1735">
        <f>IF($C1735="",0,SUMIFS(#REF!,#REF!,$C1735,#REF!,"&gt;="&amp;'Display 730 &amp; 1200'!$AN$10,#REF!,"&lt;="&amp;'Display 730 &amp; 1200'!$AN$9))</f>
        <v>0</v>
      </c>
      <c r="E1735">
        <f>IF($C1735="",0,SUMIFS(#REF!,#REF!,$C1735,#REF!,"&gt;="&amp;'Display 730 &amp; 1200'!$AN$12,#REF!,"&lt;="&amp;'Display 730 &amp; 1200'!$AN$11))</f>
        <v>0</v>
      </c>
    </row>
    <row r="1736" spans="1:5">
      <c r="A1736" t="str">
        <f>IF(INDEX('Display 730 &amp; 1200'!$A:$A,ROW())="","",INDEX('Display 730 &amp; 1200'!$A:$A,ROW()))</f>
        <v/>
      </c>
      <c r="B1736" t="str">
        <f>IF(INDEX('Display 730 &amp; 1200'!$B:$B,ROW())="","",INDEX('Display 730 &amp; 1200'!$B:$B,ROW()))</f>
        <v/>
      </c>
      <c r="C1736" t="str">
        <f>IF(INDEX('Display 730 &amp; 1200'!$D:$D,ROW())="","",INDEX('Display 730 &amp; 1200'!$D:$D,ROW()))</f>
        <v/>
      </c>
      <c r="D1736">
        <f>IF($C1736="",0,SUMIFS(#REF!,#REF!,$C1736,#REF!,"&gt;="&amp;'Display 730 &amp; 1200'!$AN$10,#REF!,"&lt;="&amp;'Display 730 &amp; 1200'!$AN$9))</f>
        <v>0</v>
      </c>
      <c r="E1736">
        <f>IF($C1736="",0,SUMIFS(#REF!,#REF!,$C1736,#REF!,"&gt;="&amp;'Display 730 &amp; 1200'!$AN$12,#REF!,"&lt;="&amp;'Display 730 &amp; 1200'!$AN$11))</f>
        <v>0</v>
      </c>
    </row>
    <row r="1737" spans="1:5">
      <c r="A1737" t="str">
        <f>IF(INDEX('Display 730 &amp; 1200'!$A:$A,ROW())="","",INDEX('Display 730 &amp; 1200'!$A:$A,ROW()))</f>
        <v/>
      </c>
      <c r="B1737" t="str">
        <f>IF(INDEX('Display 730 &amp; 1200'!$B:$B,ROW())="","",INDEX('Display 730 &amp; 1200'!$B:$B,ROW()))</f>
        <v/>
      </c>
      <c r="C1737" t="str">
        <f>IF(INDEX('Display 730 &amp; 1200'!$D:$D,ROW())="","",INDEX('Display 730 &amp; 1200'!$D:$D,ROW()))</f>
        <v/>
      </c>
      <c r="D1737">
        <f>IF($C1737="",0,SUMIFS(#REF!,#REF!,$C1737,#REF!,"&gt;="&amp;'Display 730 &amp; 1200'!$AN$10,#REF!,"&lt;="&amp;'Display 730 &amp; 1200'!$AN$9))</f>
        <v>0</v>
      </c>
      <c r="E1737">
        <f>IF($C1737="",0,SUMIFS(#REF!,#REF!,$C1737,#REF!,"&gt;="&amp;'Display 730 &amp; 1200'!$AN$12,#REF!,"&lt;="&amp;'Display 730 &amp; 1200'!$AN$11))</f>
        <v>0</v>
      </c>
    </row>
    <row r="1738" spans="1:5">
      <c r="A1738" t="str">
        <f>IF(INDEX('Display 730 &amp; 1200'!$A:$A,ROW())="","",INDEX('Display 730 &amp; 1200'!$A:$A,ROW()))</f>
        <v/>
      </c>
      <c r="B1738" t="str">
        <f>IF(INDEX('Display 730 &amp; 1200'!$B:$B,ROW())="","",INDEX('Display 730 &amp; 1200'!$B:$B,ROW()))</f>
        <v/>
      </c>
      <c r="C1738" t="str">
        <f>IF(INDEX('Display 730 &amp; 1200'!$D:$D,ROW())="","",INDEX('Display 730 &amp; 1200'!$D:$D,ROW()))</f>
        <v/>
      </c>
      <c r="D1738">
        <f>IF($C1738="",0,SUMIFS(#REF!,#REF!,$C1738,#REF!,"&gt;="&amp;'Display 730 &amp; 1200'!$AN$10,#REF!,"&lt;="&amp;'Display 730 &amp; 1200'!$AN$9))</f>
        <v>0</v>
      </c>
      <c r="E1738">
        <f>IF($C1738="",0,SUMIFS(#REF!,#REF!,$C1738,#REF!,"&gt;="&amp;'Display 730 &amp; 1200'!$AN$12,#REF!,"&lt;="&amp;'Display 730 &amp; 1200'!$AN$11))</f>
        <v>0</v>
      </c>
    </row>
    <row r="1739" spans="1:5">
      <c r="A1739" t="str">
        <f>IF(INDEX('Display 730 &amp; 1200'!$A:$A,ROW())="","",INDEX('Display 730 &amp; 1200'!$A:$A,ROW()))</f>
        <v/>
      </c>
      <c r="B1739" t="str">
        <f>IF(INDEX('Display 730 &amp; 1200'!$B:$B,ROW())="","",INDEX('Display 730 &amp; 1200'!$B:$B,ROW()))</f>
        <v/>
      </c>
      <c r="C1739" t="str">
        <f>IF(INDEX('Display 730 &amp; 1200'!$D:$D,ROW())="","",INDEX('Display 730 &amp; 1200'!$D:$D,ROW()))</f>
        <v/>
      </c>
      <c r="D1739">
        <f>IF($C1739="",0,SUMIFS(#REF!,#REF!,$C1739,#REF!,"&gt;="&amp;'Display 730 &amp; 1200'!$AN$10,#REF!,"&lt;="&amp;'Display 730 &amp; 1200'!$AN$9))</f>
        <v>0</v>
      </c>
      <c r="E1739">
        <f>IF($C1739="",0,SUMIFS(#REF!,#REF!,$C1739,#REF!,"&gt;="&amp;'Display 730 &amp; 1200'!$AN$12,#REF!,"&lt;="&amp;'Display 730 &amp; 1200'!$AN$11))</f>
        <v>0</v>
      </c>
    </row>
    <row r="1740" spans="1:5">
      <c r="A1740" t="str">
        <f>IF(INDEX('Display 730 &amp; 1200'!$A:$A,ROW())="","",INDEX('Display 730 &amp; 1200'!$A:$A,ROW()))</f>
        <v/>
      </c>
      <c r="B1740" t="str">
        <f>IF(INDEX('Display 730 &amp; 1200'!$B:$B,ROW())="","",INDEX('Display 730 &amp; 1200'!$B:$B,ROW()))</f>
        <v/>
      </c>
      <c r="C1740" t="str">
        <f>IF(INDEX('Display 730 &amp; 1200'!$D:$D,ROW())="","",INDEX('Display 730 &amp; 1200'!$D:$D,ROW()))</f>
        <v/>
      </c>
      <c r="D1740">
        <f>IF($C1740="",0,SUMIFS(#REF!,#REF!,$C1740,#REF!,"&gt;="&amp;'Display 730 &amp; 1200'!$AN$10,#REF!,"&lt;="&amp;'Display 730 &amp; 1200'!$AN$9))</f>
        <v>0</v>
      </c>
      <c r="E1740">
        <f>IF($C1740="",0,SUMIFS(#REF!,#REF!,$C1740,#REF!,"&gt;="&amp;'Display 730 &amp; 1200'!$AN$12,#REF!,"&lt;="&amp;'Display 730 &amp; 1200'!$AN$11))</f>
        <v>0</v>
      </c>
    </row>
    <row r="1741" spans="1:5">
      <c r="A1741" t="str">
        <f>IF(INDEX('Display 730 &amp; 1200'!$A:$A,ROW())="","",INDEX('Display 730 &amp; 1200'!$A:$A,ROW()))</f>
        <v/>
      </c>
      <c r="B1741" t="str">
        <f>IF(INDEX('Display 730 &amp; 1200'!$B:$B,ROW())="","",INDEX('Display 730 &amp; 1200'!$B:$B,ROW()))</f>
        <v/>
      </c>
      <c r="C1741" t="str">
        <f>IF(INDEX('Display 730 &amp; 1200'!$D:$D,ROW())="","",INDEX('Display 730 &amp; 1200'!$D:$D,ROW()))</f>
        <v/>
      </c>
      <c r="D1741">
        <f>IF($C1741="",0,SUMIFS(#REF!,#REF!,$C1741,#REF!,"&gt;="&amp;'Display 730 &amp; 1200'!$AN$10,#REF!,"&lt;="&amp;'Display 730 &amp; 1200'!$AN$9))</f>
        <v>0</v>
      </c>
      <c r="E1741">
        <f>IF($C1741="",0,SUMIFS(#REF!,#REF!,$C1741,#REF!,"&gt;="&amp;'Display 730 &amp; 1200'!$AN$12,#REF!,"&lt;="&amp;'Display 730 &amp; 1200'!$AN$11))</f>
        <v>0</v>
      </c>
    </row>
    <row r="1742" spans="1:5">
      <c r="A1742" t="str">
        <f>IF(INDEX('Display 730 &amp; 1200'!$A:$A,ROW())="","",INDEX('Display 730 &amp; 1200'!$A:$A,ROW()))</f>
        <v/>
      </c>
      <c r="B1742" t="str">
        <f>IF(INDEX('Display 730 &amp; 1200'!$B:$B,ROW())="","",INDEX('Display 730 &amp; 1200'!$B:$B,ROW()))</f>
        <v/>
      </c>
      <c r="C1742" t="str">
        <f>IF(INDEX('Display 730 &amp; 1200'!$D:$D,ROW())="","",INDEX('Display 730 &amp; 1200'!$D:$D,ROW()))</f>
        <v/>
      </c>
      <c r="D1742">
        <f>IF($C1742="",0,SUMIFS(#REF!,#REF!,$C1742,#REF!,"&gt;="&amp;'Display 730 &amp; 1200'!$AN$10,#REF!,"&lt;="&amp;'Display 730 &amp; 1200'!$AN$9))</f>
        <v>0</v>
      </c>
      <c r="E1742">
        <f>IF($C1742="",0,SUMIFS(#REF!,#REF!,$C1742,#REF!,"&gt;="&amp;'Display 730 &amp; 1200'!$AN$12,#REF!,"&lt;="&amp;'Display 730 &amp; 1200'!$AN$11))</f>
        <v>0</v>
      </c>
    </row>
    <row r="1743" spans="1:5">
      <c r="A1743" t="str">
        <f>IF(INDEX('Display 730 &amp; 1200'!$A:$A,ROW())="","",INDEX('Display 730 &amp; 1200'!$A:$A,ROW()))</f>
        <v/>
      </c>
      <c r="B1743" t="str">
        <f>IF(INDEX('Display 730 &amp; 1200'!$B:$B,ROW())="","",INDEX('Display 730 &amp; 1200'!$B:$B,ROW()))</f>
        <v/>
      </c>
      <c r="C1743" t="str">
        <f>IF(INDEX('Display 730 &amp; 1200'!$D:$D,ROW())="","",INDEX('Display 730 &amp; 1200'!$D:$D,ROW()))</f>
        <v/>
      </c>
      <c r="D1743">
        <f>IF($C1743="",0,SUMIFS(#REF!,#REF!,$C1743,#REF!,"&gt;="&amp;'Display 730 &amp; 1200'!$AN$10,#REF!,"&lt;="&amp;'Display 730 &amp; 1200'!$AN$9))</f>
        <v>0</v>
      </c>
      <c r="E1743">
        <f>IF($C1743="",0,SUMIFS(#REF!,#REF!,$C1743,#REF!,"&gt;="&amp;'Display 730 &amp; 1200'!$AN$12,#REF!,"&lt;="&amp;'Display 730 &amp; 1200'!$AN$11))</f>
        <v>0</v>
      </c>
    </row>
    <row r="1744" spans="1:5">
      <c r="A1744" t="str">
        <f>IF(INDEX('Display 730 &amp; 1200'!$A:$A,ROW())="","",INDEX('Display 730 &amp; 1200'!$A:$A,ROW()))</f>
        <v/>
      </c>
      <c r="B1744" t="str">
        <f>IF(INDEX('Display 730 &amp; 1200'!$B:$B,ROW())="","",INDEX('Display 730 &amp; 1200'!$B:$B,ROW()))</f>
        <v/>
      </c>
      <c r="C1744" t="str">
        <f>IF(INDEX('Display 730 &amp; 1200'!$D:$D,ROW())="","",INDEX('Display 730 &amp; 1200'!$D:$D,ROW()))</f>
        <v/>
      </c>
      <c r="D1744">
        <f>IF($C1744="",0,SUMIFS(#REF!,#REF!,$C1744,#REF!,"&gt;="&amp;'Display 730 &amp; 1200'!$AN$10,#REF!,"&lt;="&amp;'Display 730 &amp; 1200'!$AN$9))</f>
        <v>0</v>
      </c>
      <c r="E1744">
        <f>IF($C1744="",0,SUMIFS(#REF!,#REF!,$C1744,#REF!,"&gt;="&amp;'Display 730 &amp; 1200'!$AN$12,#REF!,"&lt;="&amp;'Display 730 &amp; 1200'!$AN$11))</f>
        <v>0</v>
      </c>
    </row>
    <row r="1745" spans="1:5">
      <c r="A1745" t="str">
        <f>IF(INDEX('Display 730 &amp; 1200'!$A:$A,ROW())="","",INDEX('Display 730 &amp; 1200'!$A:$A,ROW()))</f>
        <v/>
      </c>
      <c r="B1745" t="str">
        <f>IF(INDEX('Display 730 &amp; 1200'!$B:$B,ROW())="","",INDEX('Display 730 &amp; 1200'!$B:$B,ROW()))</f>
        <v/>
      </c>
      <c r="C1745" t="str">
        <f>IF(INDEX('Display 730 &amp; 1200'!$D:$D,ROW())="","",INDEX('Display 730 &amp; 1200'!$D:$D,ROW()))</f>
        <v/>
      </c>
      <c r="D1745">
        <f>IF($C1745="",0,SUMIFS(#REF!,#REF!,$C1745,#REF!,"&gt;="&amp;'Display 730 &amp; 1200'!$AN$10,#REF!,"&lt;="&amp;'Display 730 &amp; 1200'!$AN$9))</f>
        <v>0</v>
      </c>
      <c r="E1745">
        <f>IF($C1745="",0,SUMIFS(#REF!,#REF!,$C1745,#REF!,"&gt;="&amp;'Display 730 &amp; 1200'!$AN$12,#REF!,"&lt;="&amp;'Display 730 &amp; 1200'!$AN$11))</f>
        <v>0</v>
      </c>
    </row>
    <row r="1746" spans="1:5">
      <c r="A1746" t="str">
        <f>IF(INDEX('Display 730 &amp; 1200'!$A:$A,ROW())="","",INDEX('Display 730 &amp; 1200'!$A:$A,ROW()))</f>
        <v/>
      </c>
      <c r="B1746" t="str">
        <f>IF(INDEX('Display 730 &amp; 1200'!$B:$B,ROW())="","",INDEX('Display 730 &amp; 1200'!$B:$B,ROW()))</f>
        <v/>
      </c>
      <c r="C1746" t="str">
        <f>IF(INDEX('Display 730 &amp; 1200'!$D:$D,ROW())="","",INDEX('Display 730 &amp; 1200'!$D:$D,ROW()))</f>
        <v/>
      </c>
      <c r="D1746">
        <f>IF($C1746="",0,SUMIFS(#REF!,#REF!,$C1746,#REF!,"&gt;="&amp;'Display 730 &amp; 1200'!$AN$10,#REF!,"&lt;="&amp;'Display 730 &amp; 1200'!$AN$9))</f>
        <v>0</v>
      </c>
      <c r="E1746">
        <f>IF($C1746="",0,SUMIFS(#REF!,#REF!,$C1746,#REF!,"&gt;="&amp;'Display 730 &amp; 1200'!$AN$12,#REF!,"&lt;="&amp;'Display 730 &amp; 1200'!$AN$11))</f>
        <v>0</v>
      </c>
    </row>
    <row r="1747" spans="1:5">
      <c r="A1747" t="str">
        <f>IF(INDEX('Display 730 &amp; 1200'!$A:$A,ROW())="","",INDEX('Display 730 &amp; 1200'!$A:$A,ROW()))</f>
        <v/>
      </c>
      <c r="B1747" t="str">
        <f>IF(INDEX('Display 730 &amp; 1200'!$B:$B,ROW())="","",INDEX('Display 730 &amp; 1200'!$B:$B,ROW()))</f>
        <v/>
      </c>
      <c r="C1747" t="str">
        <f>IF(INDEX('Display 730 &amp; 1200'!$D:$D,ROW())="","",INDEX('Display 730 &amp; 1200'!$D:$D,ROW()))</f>
        <v/>
      </c>
      <c r="D1747">
        <f>IF($C1747="",0,SUMIFS(#REF!,#REF!,$C1747,#REF!,"&gt;="&amp;'Display 730 &amp; 1200'!$AN$10,#REF!,"&lt;="&amp;'Display 730 &amp; 1200'!$AN$9))</f>
        <v>0</v>
      </c>
      <c r="E1747">
        <f>IF($C1747="",0,SUMIFS(#REF!,#REF!,$C1747,#REF!,"&gt;="&amp;'Display 730 &amp; 1200'!$AN$12,#REF!,"&lt;="&amp;'Display 730 &amp; 1200'!$AN$11))</f>
        <v>0</v>
      </c>
    </row>
    <row r="1748" spans="1:5">
      <c r="A1748" t="str">
        <f>IF(INDEX('Display 730 &amp; 1200'!$A:$A,ROW())="","",INDEX('Display 730 &amp; 1200'!$A:$A,ROW()))</f>
        <v/>
      </c>
      <c r="B1748" t="str">
        <f>IF(INDEX('Display 730 &amp; 1200'!$B:$B,ROW())="","",INDEX('Display 730 &amp; 1200'!$B:$B,ROW()))</f>
        <v/>
      </c>
      <c r="C1748" t="str">
        <f>IF(INDEX('Display 730 &amp; 1200'!$D:$D,ROW())="","",INDEX('Display 730 &amp; 1200'!$D:$D,ROW()))</f>
        <v/>
      </c>
      <c r="D1748">
        <f>IF($C1748="",0,SUMIFS(#REF!,#REF!,$C1748,#REF!,"&gt;="&amp;'Display 730 &amp; 1200'!$AN$10,#REF!,"&lt;="&amp;'Display 730 &amp; 1200'!$AN$9))</f>
        <v>0</v>
      </c>
      <c r="E1748">
        <f>IF($C1748="",0,SUMIFS(#REF!,#REF!,$C1748,#REF!,"&gt;="&amp;'Display 730 &amp; 1200'!$AN$12,#REF!,"&lt;="&amp;'Display 730 &amp; 1200'!$AN$11))</f>
        <v>0</v>
      </c>
    </row>
    <row r="1749" spans="1:5">
      <c r="A1749" t="str">
        <f>IF(INDEX('Display 730 &amp; 1200'!$A:$A,ROW())="","",INDEX('Display 730 &amp; 1200'!$A:$A,ROW()))</f>
        <v/>
      </c>
      <c r="B1749" t="str">
        <f>IF(INDEX('Display 730 &amp; 1200'!$B:$B,ROW())="","",INDEX('Display 730 &amp; 1200'!$B:$B,ROW()))</f>
        <v/>
      </c>
      <c r="C1749" t="str">
        <f>IF(INDEX('Display 730 &amp; 1200'!$D:$D,ROW())="","",INDEX('Display 730 &amp; 1200'!$D:$D,ROW()))</f>
        <v/>
      </c>
      <c r="D1749">
        <f>IF($C1749="",0,SUMIFS(#REF!,#REF!,$C1749,#REF!,"&gt;="&amp;'Display 730 &amp; 1200'!$AN$10,#REF!,"&lt;="&amp;'Display 730 &amp; 1200'!$AN$9))</f>
        <v>0</v>
      </c>
      <c r="E1749">
        <f>IF($C1749="",0,SUMIFS(#REF!,#REF!,$C1749,#REF!,"&gt;="&amp;'Display 730 &amp; 1200'!$AN$12,#REF!,"&lt;="&amp;'Display 730 &amp; 1200'!$AN$11))</f>
        <v>0</v>
      </c>
    </row>
    <row r="1750" spans="1:5">
      <c r="A1750" t="str">
        <f>IF(INDEX('Display 730 &amp; 1200'!$A:$A,ROW())="","",INDEX('Display 730 &amp; 1200'!$A:$A,ROW()))</f>
        <v/>
      </c>
      <c r="B1750" t="str">
        <f>IF(INDEX('Display 730 &amp; 1200'!$B:$B,ROW())="","",INDEX('Display 730 &amp; 1200'!$B:$B,ROW()))</f>
        <v/>
      </c>
      <c r="C1750" t="str">
        <f>IF(INDEX('Display 730 &amp; 1200'!$D:$D,ROW())="","",INDEX('Display 730 &amp; 1200'!$D:$D,ROW()))</f>
        <v/>
      </c>
      <c r="D1750">
        <f>IF($C1750="",0,SUMIFS(#REF!,#REF!,$C1750,#REF!,"&gt;="&amp;'Display 730 &amp; 1200'!$AN$10,#REF!,"&lt;="&amp;'Display 730 &amp; 1200'!$AN$9))</f>
        <v>0</v>
      </c>
      <c r="E1750">
        <f>IF($C1750="",0,SUMIFS(#REF!,#REF!,$C1750,#REF!,"&gt;="&amp;'Display 730 &amp; 1200'!$AN$12,#REF!,"&lt;="&amp;'Display 730 &amp; 1200'!$AN$11))</f>
        <v>0</v>
      </c>
    </row>
    <row r="1751" spans="1:5">
      <c r="A1751" t="str">
        <f>IF(INDEX('Display 730 &amp; 1200'!$A:$A,ROW())="","",INDEX('Display 730 &amp; 1200'!$A:$A,ROW()))</f>
        <v/>
      </c>
      <c r="B1751" t="str">
        <f>IF(INDEX('Display 730 &amp; 1200'!$B:$B,ROW())="","",INDEX('Display 730 &amp; 1200'!$B:$B,ROW()))</f>
        <v/>
      </c>
      <c r="C1751" t="str">
        <f>IF(INDEX('Display 730 &amp; 1200'!$D:$D,ROW())="","",INDEX('Display 730 &amp; 1200'!$D:$D,ROW()))</f>
        <v/>
      </c>
      <c r="D1751">
        <f>IF($C1751="",0,SUMIFS(#REF!,#REF!,$C1751,#REF!,"&gt;="&amp;'Display 730 &amp; 1200'!$AN$10,#REF!,"&lt;="&amp;'Display 730 &amp; 1200'!$AN$9))</f>
        <v>0</v>
      </c>
      <c r="E1751">
        <f>IF($C1751="",0,SUMIFS(#REF!,#REF!,$C1751,#REF!,"&gt;="&amp;'Display 730 &amp; 1200'!$AN$12,#REF!,"&lt;="&amp;'Display 730 &amp; 1200'!$AN$11))</f>
        <v>0</v>
      </c>
    </row>
    <row r="1752" spans="1:5">
      <c r="A1752" t="str">
        <f>IF(INDEX('Display 730 &amp; 1200'!$A:$A,ROW())="","",INDEX('Display 730 &amp; 1200'!$A:$A,ROW()))</f>
        <v/>
      </c>
      <c r="B1752" t="str">
        <f>IF(INDEX('Display 730 &amp; 1200'!$B:$B,ROW())="","",INDEX('Display 730 &amp; 1200'!$B:$B,ROW()))</f>
        <v/>
      </c>
      <c r="C1752" t="str">
        <f>IF(INDEX('Display 730 &amp; 1200'!$D:$D,ROW())="","",INDEX('Display 730 &amp; 1200'!$D:$D,ROW()))</f>
        <v/>
      </c>
      <c r="D1752">
        <f>IF($C1752="",0,SUMIFS(#REF!,#REF!,$C1752,#REF!,"&gt;="&amp;'Display 730 &amp; 1200'!$AN$10,#REF!,"&lt;="&amp;'Display 730 &amp; 1200'!$AN$9))</f>
        <v>0</v>
      </c>
      <c r="E1752">
        <f>IF($C1752="",0,SUMIFS(#REF!,#REF!,$C1752,#REF!,"&gt;="&amp;'Display 730 &amp; 1200'!$AN$12,#REF!,"&lt;="&amp;'Display 730 &amp; 1200'!$AN$11))</f>
        <v>0</v>
      </c>
    </row>
    <row r="1753" spans="1:5">
      <c r="A1753" t="str">
        <f>IF(INDEX('Display 730 &amp; 1200'!$A:$A,ROW())="","",INDEX('Display 730 &amp; 1200'!$A:$A,ROW()))</f>
        <v/>
      </c>
      <c r="B1753" t="str">
        <f>IF(INDEX('Display 730 &amp; 1200'!$B:$B,ROW())="","",INDEX('Display 730 &amp; 1200'!$B:$B,ROW()))</f>
        <v/>
      </c>
      <c r="C1753" t="str">
        <f>IF(INDEX('Display 730 &amp; 1200'!$D:$D,ROW())="","",INDEX('Display 730 &amp; 1200'!$D:$D,ROW()))</f>
        <v/>
      </c>
      <c r="D1753">
        <f>IF($C1753="",0,SUMIFS(#REF!,#REF!,$C1753,#REF!,"&gt;="&amp;'Display 730 &amp; 1200'!$AN$10,#REF!,"&lt;="&amp;'Display 730 &amp; 1200'!$AN$9))</f>
        <v>0</v>
      </c>
      <c r="E1753">
        <f>IF($C1753="",0,SUMIFS(#REF!,#REF!,$C1753,#REF!,"&gt;="&amp;'Display 730 &amp; 1200'!$AN$12,#REF!,"&lt;="&amp;'Display 730 &amp; 1200'!$AN$11))</f>
        <v>0</v>
      </c>
    </row>
    <row r="1754" spans="1:5">
      <c r="A1754" t="str">
        <f>IF(INDEX('Display 730 &amp; 1200'!$A:$A,ROW())="","",INDEX('Display 730 &amp; 1200'!$A:$A,ROW()))</f>
        <v/>
      </c>
      <c r="B1754" t="str">
        <f>IF(INDEX('Display 730 &amp; 1200'!$B:$B,ROW())="","",INDEX('Display 730 &amp; 1200'!$B:$B,ROW()))</f>
        <v/>
      </c>
      <c r="C1754" t="str">
        <f>IF(INDEX('Display 730 &amp; 1200'!$D:$D,ROW())="","",INDEX('Display 730 &amp; 1200'!$D:$D,ROW()))</f>
        <v/>
      </c>
      <c r="D1754">
        <f>IF($C1754="",0,SUMIFS(#REF!,#REF!,$C1754,#REF!,"&gt;="&amp;'Display 730 &amp; 1200'!$AN$10,#REF!,"&lt;="&amp;'Display 730 &amp; 1200'!$AN$9))</f>
        <v>0</v>
      </c>
      <c r="E1754">
        <f>IF($C1754="",0,SUMIFS(#REF!,#REF!,$C1754,#REF!,"&gt;="&amp;'Display 730 &amp; 1200'!$AN$12,#REF!,"&lt;="&amp;'Display 730 &amp; 1200'!$AN$11))</f>
        <v>0</v>
      </c>
    </row>
    <row r="1755" spans="1:5">
      <c r="A1755" t="str">
        <f>IF(INDEX('Display 730 &amp; 1200'!$A:$A,ROW())="","",INDEX('Display 730 &amp; 1200'!$A:$A,ROW()))</f>
        <v/>
      </c>
      <c r="B1755" t="str">
        <f>IF(INDEX('Display 730 &amp; 1200'!$B:$B,ROW())="","",INDEX('Display 730 &amp; 1200'!$B:$B,ROW()))</f>
        <v/>
      </c>
      <c r="C1755" t="str">
        <f>IF(INDEX('Display 730 &amp; 1200'!$D:$D,ROW())="","",INDEX('Display 730 &amp; 1200'!$D:$D,ROW()))</f>
        <v/>
      </c>
      <c r="D1755">
        <f>IF($C1755="",0,SUMIFS(#REF!,#REF!,$C1755,#REF!,"&gt;="&amp;'Display 730 &amp; 1200'!$AN$10,#REF!,"&lt;="&amp;'Display 730 &amp; 1200'!$AN$9))</f>
        <v>0</v>
      </c>
      <c r="E1755">
        <f>IF($C1755="",0,SUMIFS(#REF!,#REF!,$C1755,#REF!,"&gt;="&amp;'Display 730 &amp; 1200'!$AN$12,#REF!,"&lt;="&amp;'Display 730 &amp; 1200'!$AN$11))</f>
        <v>0</v>
      </c>
    </row>
    <row r="1756" spans="1:5">
      <c r="A1756" t="str">
        <f>IF(INDEX('Display 730 &amp; 1200'!$A:$A,ROW())="","",INDEX('Display 730 &amp; 1200'!$A:$A,ROW()))</f>
        <v/>
      </c>
      <c r="B1756" t="str">
        <f>IF(INDEX('Display 730 &amp; 1200'!$B:$B,ROW())="","",INDEX('Display 730 &amp; 1200'!$B:$B,ROW()))</f>
        <v/>
      </c>
      <c r="C1756" t="str">
        <f>IF(INDEX('Display 730 &amp; 1200'!$D:$D,ROW())="","",INDEX('Display 730 &amp; 1200'!$D:$D,ROW()))</f>
        <v/>
      </c>
      <c r="D1756">
        <f>IF($C1756="",0,SUMIFS(#REF!,#REF!,$C1756,#REF!,"&gt;="&amp;'Display 730 &amp; 1200'!$AN$10,#REF!,"&lt;="&amp;'Display 730 &amp; 1200'!$AN$9))</f>
        <v>0</v>
      </c>
      <c r="E1756">
        <f>IF($C1756="",0,SUMIFS(#REF!,#REF!,$C1756,#REF!,"&gt;="&amp;'Display 730 &amp; 1200'!$AN$12,#REF!,"&lt;="&amp;'Display 730 &amp; 1200'!$AN$11))</f>
        <v>0</v>
      </c>
    </row>
    <row r="1757" spans="1:5">
      <c r="A1757" t="str">
        <f>IF(INDEX('Display 730 &amp; 1200'!$A:$A,ROW())="","",INDEX('Display 730 &amp; 1200'!$A:$A,ROW()))</f>
        <v/>
      </c>
      <c r="B1757" t="str">
        <f>IF(INDEX('Display 730 &amp; 1200'!$B:$B,ROW())="","",INDEX('Display 730 &amp; 1200'!$B:$B,ROW()))</f>
        <v/>
      </c>
      <c r="C1757" t="str">
        <f>IF(INDEX('Display 730 &amp; 1200'!$D:$D,ROW())="","",INDEX('Display 730 &amp; 1200'!$D:$D,ROW()))</f>
        <v/>
      </c>
      <c r="D1757">
        <f>IF($C1757="",0,SUMIFS(#REF!,#REF!,$C1757,#REF!,"&gt;="&amp;'Display 730 &amp; 1200'!$AN$10,#REF!,"&lt;="&amp;'Display 730 &amp; 1200'!$AN$9))</f>
        <v>0</v>
      </c>
      <c r="E1757">
        <f>IF($C1757="",0,SUMIFS(#REF!,#REF!,$C1757,#REF!,"&gt;="&amp;'Display 730 &amp; 1200'!$AN$12,#REF!,"&lt;="&amp;'Display 730 &amp; 1200'!$AN$11))</f>
        <v>0</v>
      </c>
    </row>
    <row r="1758" spans="1:5">
      <c r="A1758" t="str">
        <f>IF(INDEX('Display 730 &amp; 1200'!$A:$A,ROW())="","",INDEX('Display 730 &amp; 1200'!$A:$A,ROW()))</f>
        <v/>
      </c>
      <c r="B1758" t="str">
        <f>IF(INDEX('Display 730 &amp; 1200'!$B:$B,ROW())="","",INDEX('Display 730 &amp; 1200'!$B:$B,ROW()))</f>
        <v/>
      </c>
      <c r="C1758" t="str">
        <f>IF(INDEX('Display 730 &amp; 1200'!$D:$D,ROW())="","",INDEX('Display 730 &amp; 1200'!$D:$D,ROW()))</f>
        <v/>
      </c>
      <c r="D1758">
        <f>IF($C1758="",0,SUMIFS(#REF!,#REF!,$C1758,#REF!,"&gt;="&amp;'Display 730 &amp; 1200'!$AN$10,#REF!,"&lt;="&amp;'Display 730 &amp; 1200'!$AN$9))</f>
        <v>0</v>
      </c>
      <c r="E1758">
        <f>IF($C1758="",0,SUMIFS(#REF!,#REF!,$C1758,#REF!,"&gt;="&amp;'Display 730 &amp; 1200'!$AN$12,#REF!,"&lt;="&amp;'Display 730 &amp; 1200'!$AN$11))</f>
        <v>0</v>
      </c>
    </row>
    <row r="1759" spans="1:5">
      <c r="A1759" t="str">
        <f>IF(INDEX('Display 730 &amp; 1200'!$A:$A,ROW())="","",INDEX('Display 730 &amp; 1200'!$A:$A,ROW()))</f>
        <v/>
      </c>
      <c r="B1759" t="str">
        <f>IF(INDEX('Display 730 &amp; 1200'!$B:$B,ROW())="","",INDEX('Display 730 &amp; 1200'!$B:$B,ROW()))</f>
        <v/>
      </c>
      <c r="C1759" t="str">
        <f>IF(INDEX('Display 730 &amp; 1200'!$D:$D,ROW())="","",INDEX('Display 730 &amp; 1200'!$D:$D,ROW()))</f>
        <v/>
      </c>
      <c r="D1759">
        <f>IF($C1759="",0,SUMIFS(#REF!,#REF!,$C1759,#REF!,"&gt;="&amp;'Display 730 &amp; 1200'!$AN$10,#REF!,"&lt;="&amp;'Display 730 &amp; 1200'!$AN$9))</f>
        <v>0</v>
      </c>
      <c r="E1759">
        <f>IF($C1759="",0,SUMIFS(#REF!,#REF!,$C1759,#REF!,"&gt;="&amp;'Display 730 &amp; 1200'!$AN$12,#REF!,"&lt;="&amp;'Display 730 &amp; 1200'!$AN$11))</f>
        <v>0</v>
      </c>
    </row>
    <row r="1760" spans="1:5">
      <c r="A1760" t="str">
        <f>IF(INDEX('Display 730 &amp; 1200'!$A:$A,ROW())="","",INDEX('Display 730 &amp; 1200'!$A:$A,ROW()))</f>
        <v/>
      </c>
      <c r="B1760" t="str">
        <f>IF(INDEX('Display 730 &amp; 1200'!$B:$B,ROW())="","",INDEX('Display 730 &amp; 1200'!$B:$B,ROW()))</f>
        <v/>
      </c>
      <c r="C1760" t="str">
        <f>IF(INDEX('Display 730 &amp; 1200'!$D:$D,ROW())="","",INDEX('Display 730 &amp; 1200'!$D:$D,ROW()))</f>
        <v/>
      </c>
      <c r="D1760">
        <f>IF($C1760="",0,SUMIFS(#REF!,#REF!,$C1760,#REF!,"&gt;="&amp;'Display 730 &amp; 1200'!$AN$10,#REF!,"&lt;="&amp;'Display 730 &amp; 1200'!$AN$9))</f>
        <v>0</v>
      </c>
      <c r="E1760">
        <f>IF($C1760="",0,SUMIFS(#REF!,#REF!,$C1760,#REF!,"&gt;="&amp;'Display 730 &amp; 1200'!$AN$12,#REF!,"&lt;="&amp;'Display 730 &amp; 1200'!$AN$11))</f>
        <v>0</v>
      </c>
    </row>
    <row r="1761" spans="1:5">
      <c r="A1761" t="str">
        <f>IF(INDEX('Display 730 &amp; 1200'!$A:$A,ROW())="","",INDEX('Display 730 &amp; 1200'!$A:$A,ROW()))</f>
        <v/>
      </c>
      <c r="B1761" t="str">
        <f>IF(INDEX('Display 730 &amp; 1200'!$B:$B,ROW())="","",INDEX('Display 730 &amp; 1200'!$B:$B,ROW()))</f>
        <v/>
      </c>
      <c r="C1761" t="str">
        <f>IF(INDEX('Display 730 &amp; 1200'!$D:$D,ROW())="","",INDEX('Display 730 &amp; 1200'!$D:$D,ROW()))</f>
        <v/>
      </c>
      <c r="D1761">
        <f>IF($C1761="",0,SUMIFS(#REF!,#REF!,$C1761,#REF!,"&gt;="&amp;'Display 730 &amp; 1200'!$AN$10,#REF!,"&lt;="&amp;'Display 730 &amp; 1200'!$AN$9))</f>
        <v>0</v>
      </c>
      <c r="E1761">
        <f>IF($C1761="",0,SUMIFS(#REF!,#REF!,$C1761,#REF!,"&gt;="&amp;'Display 730 &amp; 1200'!$AN$12,#REF!,"&lt;="&amp;'Display 730 &amp; 1200'!$AN$11))</f>
        <v>0</v>
      </c>
    </row>
    <row r="1762" spans="1:5">
      <c r="A1762" t="str">
        <f>IF(INDEX('Display 730 &amp; 1200'!$A:$A,ROW())="","",INDEX('Display 730 &amp; 1200'!$A:$A,ROW()))</f>
        <v/>
      </c>
      <c r="B1762" t="str">
        <f>IF(INDEX('Display 730 &amp; 1200'!$B:$B,ROW())="","",INDEX('Display 730 &amp; 1200'!$B:$B,ROW()))</f>
        <v/>
      </c>
      <c r="C1762" t="str">
        <f>IF(INDEX('Display 730 &amp; 1200'!$D:$D,ROW())="","",INDEX('Display 730 &amp; 1200'!$D:$D,ROW()))</f>
        <v/>
      </c>
      <c r="D1762">
        <f>IF($C1762="",0,SUMIFS(#REF!,#REF!,$C1762,#REF!,"&gt;="&amp;'Display 730 &amp; 1200'!$AN$10,#REF!,"&lt;="&amp;'Display 730 &amp; 1200'!$AN$9))</f>
        <v>0</v>
      </c>
      <c r="E1762">
        <f>IF($C1762="",0,SUMIFS(#REF!,#REF!,$C1762,#REF!,"&gt;="&amp;'Display 730 &amp; 1200'!$AN$12,#REF!,"&lt;="&amp;'Display 730 &amp; 1200'!$AN$11))</f>
        <v>0</v>
      </c>
    </row>
    <row r="1763" spans="1:5">
      <c r="A1763" t="str">
        <f>IF(INDEX('Display 730 &amp; 1200'!$A:$A,ROW())="","",INDEX('Display 730 &amp; 1200'!$A:$A,ROW()))</f>
        <v/>
      </c>
      <c r="B1763" t="str">
        <f>IF(INDEX('Display 730 &amp; 1200'!$B:$B,ROW())="","",INDEX('Display 730 &amp; 1200'!$B:$B,ROW()))</f>
        <v/>
      </c>
      <c r="C1763" t="str">
        <f>IF(INDEX('Display 730 &amp; 1200'!$D:$D,ROW())="","",INDEX('Display 730 &amp; 1200'!$D:$D,ROW()))</f>
        <v/>
      </c>
      <c r="D1763">
        <f>IF($C1763="",0,SUMIFS(#REF!,#REF!,$C1763,#REF!,"&gt;="&amp;'Display 730 &amp; 1200'!$AN$10,#REF!,"&lt;="&amp;'Display 730 &amp; 1200'!$AN$9))</f>
        <v>0</v>
      </c>
      <c r="E1763">
        <f>IF($C1763="",0,SUMIFS(#REF!,#REF!,$C1763,#REF!,"&gt;="&amp;'Display 730 &amp; 1200'!$AN$12,#REF!,"&lt;="&amp;'Display 730 &amp; 1200'!$AN$11))</f>
        <v>0</v>
      </c>
    </row>
    <row r="1764" spans="1:5">
      <c r="A1764" t="str">
        <f>IF(INDEX('Display 730 &amp; 1200'!$A:$A,ROW())="","",INDEX('Display 730 &amp; 1200'!$A:$A,ROW()))</f>
        <v/>
      </c>
      <c r="B1764" t="str">
        <f>IF(INDEX('Display 730 &amp; 1200'!$B:$B,ROW())="","",INDEX('Display 730 &amp; 1200'!$B:$B,ROW()))</f>
        <v/>
      </c>
      <c r="C1764" t="str">
        <f>IF(INDEX('Display 730 &amp; 1200'!$D:$D,ROW())="","",INDEX('Display 730 &amp; 1200'!$D:$D,ROW()))</f>
        <v/>
      </c>
      <c r="D1764">
        <f>IF($C1764="",0,SUMIFS(#REF!,#REF!,$C1764,#REF!,"&gt;="&amp;'Display 730 &amp; 1200'!$AN$10,#REF!,"&lt;="&amp;'Display 730 &amp; 1200'!$AN$9))</f>
        <v>0</v>
      </c>
      <c r="E1764">
        <f>IF($C1764="",0,SUMIFS(#REF!,#REF!,$C1764,#REF!,"&gt;="&amp;'Display 730 &amp; 1200'!$AN$12,#REF!,"&lt;="&amp;'Display 730 &amp; 1200'!$AN$11))</f>
        <v>0</v>
      </c>
    </row>
    <row r="1765" spans="1:5">
      <c r="A1765" t="str">
        <f>IF(INDEX('Display 730 &amp; 1200'!$A:$A,ROW())="","",INDEX('Display 730 &amp; 1200'!$A:$A,ROW()))</f>
        <v/>
      </c>
      <c r="B1765" t="str">
        <f>IF(INDEX('Display 730 &amp; 1200'!$B:$B,ROW())="","",INDEX('Display 730 &amp; 1200'!$B:$B,ROW()))</f>
        <v/>
      </c>
      <c r="C1765" t="str">
        <f>IF(INDEX('Display 730 &amp; 1200'!$D:$D,ROW())="","",INDEX('Display 730 &amp; 1200'!$D:$D,ROW()))</f>
        <v/>
      </c>
      <c r="D1765">
        <f>IF($C1765="",0,SUMIFS(#REF!,#REF!,$C1765,#REF!,"&gt;="&amp;'Display 730 &amp; 1200'!$AN$10,#REF!,"&lt;="&amp;'Display 730 &amp; 1200'!$AN$9))</f>
        <v>0</v>
      </c>
      <c r="E1765">
        <f>IF($C1765="",0,SUMIFS(#REF!,#REF!,$C1765,#REF!,"&gt;="&amp;'Display 730 &amp; 1200'!$AN$12,#REF!,"&lt;="&amp;'Display 730 &amp; 1200'!$AN$11))</f>
        <v>0</v>
      </c>
    </row>
    <row r="1766" spans="1:5">
      <c r="A1766" t="str">
        <f>IF(INDEX('Display 730 &amp; 1200'!$A:$A,ROW())="","",INDEX('Display 730 &amp; 1200'!$A:$A,ROW()))</f>
        <v/>
      </c>
      <c r="B1766" t="str">
        <f>IF(INDEX('Display 730 &amp; 1200'!$B:$B,ROW())="","",INDEX('Display 730 &amp; 1200'!$B:$B,ROW()))</f>
        <v/>
      </c>
      <c r="C1766" t="str">
        <f>IF(INDEX('Display 730 &amp; 1200'!$D:$D,ROW())="","",INDEX('Display 730 &amp; 1200'!$D:$D,ROW()))</f>
        <v/>
      </c>
      <c r="D1766">
        <f>IF($C1766="",0,SUMIFS(#REF!,#REF!,$C1766,#REF!,"&gt;="&amp;'Display 730 &amp; 1200'!$AN$10,#REF!,"&lt;="&amp;'Display 730 &amp; 1200'!$AN$9))</f>
        <v>0</v>
      </c>
      <c r="E1766">
        <f>IF($C1766="",0,SUMIFS(#REF!,#REF!,$C1766,#REF!,"&gt;="&amp;'Display 730 &amp; 1200'!$AN$12,#REF!,"&lt;="&amp;'Display 730 &amp; 1200'!$AN$11))</f>
        <v>0</v>
      </c>
    </row>
    <row r="1767" spans="1:5">
      <c r="A1767" t="str">
        <f>IF(INDEX('Display 730 &amp; 1200'!$A:$A,ROW())="","",INDEX('Display 730 &amp; 1200'!$A:$A,ROW()))</f>
        <v/>
      </c>
      <c r="B1767" t="str">
        <f>IF(INDEX('Display 730 &amp; 1200'!$B:$B,ROW())="","",INDEX('Display 730 &amp; 1200'!$B:$B,ROW()))</f>
        <v/>
      </c>
      <c r="C1767" t="str">
        <f>IF(INDEX('Display 730 &amp; 1200'!$D:$D,ROW())="","",INDEX('Display 730 &amp; 1200'!$D:$D,ROW()))</f>
        <v/>
      </c>
      <c r="D1767">
        <f>IF($C1767="",0,SUMIFS(#REF!,#REF!,$C1767,#REF!,"&gt;="&amp;'Display 730 &amp; 1200'!$AN$10,#REF!,"&lt;="&amp;'Display 730 &amp; 1200'!$AN$9))</f>
        <v>0</v>
      </c>
      <c r="E1767">
        <f>IF($C1767="",0,SUMIFS(#REF!,#REF!,$C1767,#REF!,"&gt;="&amp;'Display 730 &amp; 1200'!$AN$12,#REF!,"&lt;="&amp;'Display 730 &amp; 1200'!$AN$11))</f>
        <v>0</v>
      </c>
    </row>
    <row r="1768" spans="1:5">
      <c r="A1768" t="str">
        <f>IF(INDEX('Display 730 &amp; 1200'!$A:$A,ROW())="","",INDEX('Display 730 &amp; 1200'!$A:$A,ROW()))</f>
        <v/>
      </c>
      <c r="B1768" t="str">
        <f>IF(INDEX('Display 730 &amp; 1200'!$B:$B,ROW())="","",INDEX('Display 730 &amp; 1200'!$B:$B,ROW()))</f>
        <v/>
      </c>
      <c r="C1768" t="str">
        <f>IF(INDEX('Display 730 &amp; 1200'!$D:$D,ROW())="","",INDEX('Display 730 &amp; 1200'!$D:$D,ROW()))</f>
        <v/>
      </c>
      <c r="D1768">
        <f>IF($C1768="",0,SUMIFS(#REF!,#REF!,$C1768,#REF!,"&gt;="&amp;'Display 730 &amp; 1200'!$AN$10,#REF!,"&lt;="&amp;'Display 730 &amp; 1200'!$AN$9))</f>
        <v>0</v>
      </c>
      <c r="E1768">
        <f>IF($C1768="",0,SUMIFS(#REF!,#REF!,$C1768,#REF!,"&gt;="&amp;'Display 730 &amp; 1200'!$AN$12,#REF!,"&lt;="&amp;'Display 730 &amp; 1200'!$AN$11))</f>
        <v>0</v>
      </c>
    </row>
    <row r="1769" spans="1:5">
      <c r="A1769" t="str">
        <f>IF(INDEX('Display 730 &amp; 1200'!$A:$A,ROW())="","",INDEX('Display 730 &amp; 1200'!$A:$A,ROW()))</f>
        <v/>
      </c>
      <c r="B1769" t="str">
        <f>IF(INDEX('Display 730 &amp; 1200'!$B:$B,ROW())="","",INDEX('Display 730 &amp; 1200'!$B:$B,ROW()))</f>
        <v/>
      </c>
      <c r="C1769" t="str">
        <f>IF(INDEX('Display 730 &amp; 1200'!$D:$D,ROW())="","",INDEX('Display 730 &amp; 1200'!$D:$D,ROW()))</f>
        <v/>
      </c>
      <c r="D1769">
        <f>IF($C1769="",0,SUMIFS(#REF!,#REF!,$C1769,#REF!,"&gt;="&amp;'Display 730 &amp; 1200'!$AN$10,#REF!,"&lt;="&amp;'Display 730 &amp; 1200'!$AN$9))</f>
        <v>0</v>
      </c>
      <c r="E1769">
        <f>IF($C1769="",0,SUMIFS(#REF!,#REF!,$C1769,#REF!,"&gt;="&amp;'Display 730 &amp; 1200'!$AN$12,#REF!,"&lt;="&amp;'Display 730 &amp; 1200'!$AN$11))</f>
        <v>0</v>
      </c>
    </row>
    <row r="1770" spans="1:5">
      <c r="A1770" t="str">
        <f>IF(INDEX('Display 730 &amp; 1200'!$A:$A,ROW())="","",INDEX('Display 730 &amp; 1200'!$A:$A,ROW()))</f>
        <v/>
      </c>
      <c r="B1770" t="str">
        <f>IF(INDEX('Display 730 &amp; 1200'!$B:$B,ROW())="","",INDEX('Display 730 &amp; 1200'!$B:$B,ROW()))</f>
        <v/>
      </c>
      <c r="C1770" t="str">
        <f>IF(INDEX('Display 730 &amp; 1200'!$D:$D,ROW())="","",INDEX('Display 730 &amp; 1200'!$D:$D,ROW()))</f>
        <v/>
      </c>
      <c r="D1770">
        <f>IF($C1770="",0,SUMIFS(#REF!,#REF!,$C1770,#REF!,"&gt;="&amp;'Display 730 &amp; 1200'!$AN$10,#REF!,"&lt;="&amp;'Display 730 &amp; 1200'!$AN$9))</f>
        <v>0</v>
      </c>
      <c r="E1770">
        <f>IF($C1770="",0,SUMIFS(#REF!,#REF!,$C1770,#REF!,"&gt;="&amp;'Display 730 &amp; 1200'!$AN$12,#REF!,"&lt;="&amp;'Display 730 &amp; 1200'!$AN$11))</f>
        <v>0</v>
      </c>
    </row>
    <row r="1771" spans="1:5">
      <c r="A1771" t="str">
        <f>IF(INDEX('Display 730 &amp; 1200'!$A:$A,ROW())="","",INDEX('Display 730 &amp; 1200'!$A:$A,ROW()))</f>
        <v/>
      </c>
      <c r="B1771" t="str">
        <f>IF(INDEX('Display 730 &amp; 1200'!$B:$B,ROW())="","",INDEX('Display 730 &amp; 1200'!$B:$B,ROW()))</f>
        <v/>
      </c>
      <c r="C1771" t="str">
        <f>IF(INDEX('Display 730 &amp; 1200'!$D:$D,ROW())="","",INDEX('Display 730 &amp; 1200'!$D:$D,ROW()))</f>
        <v/>
      </c>
      <c r="D1771">
        <f>IF($C1771="",0,SUMIFS(#REF!,#REF!,$C1771,#REF!,"&gt;="&amp;'Display 730 &amp; 1200'!$AN$10,#REF!,"&lt;="&amp;'Display 730 &amp; 1200'!$AN$9))</f>
        <v>0</v>
      </c>
      <c r="E1771">
        <f>IF($C1771="",0,SUMIFS(#REF!,#REF!,$C1771,#REF!,"&gt;="&amp;'Display 730 &amp; 1200'!$AN$12,#REF!,"&lt;="&amp;'Display 730 &amp; 1200'!$AN$11))</f>
        <v>0</v>
      </c>
    </row>
    <row r="1772" spans="1:5">
      <c r="A1772" t="str">
        <f>IF(INDEX('Display 730 &amp; 1200'!$A:$A,ROW())="","",INDEX('Display 730 &amp; 1200'!$A:$A,ROW()))</f>
        <v/>
      </c>
      <c r="B1772" t="str">
        <f>IF(INDEX('Display 730 &amp; 1200'!$B:$B,ROW())="","",INDEX('Display 730 &amp; 1200'!$B:$B,ROW()))</f>
        <v/>
      </c>
      <c r="C1772" t="str">
        <f>IF(INDEX('Display 730 &amp; 1200'!$D:$D,ROW())="","",INDEX('Display 730 &amp; 1200'!$D:$D,ROW()))</f>
        <v/>
      </c>
      <c r="D1772">
        <f>IF($C1772="",0,SUMIFS(#REF!,#REF!,$C1772,#REF!,"&gt;="&amp;'Display 730 &amp; 1200'!$AN$10,#REF!,"&lt;="&amp;'Display 730 &amp; 1200'!$AN$9))</f>
        <v>0</v>
      </c>
      <c r="E1772">
        <f>IF($C1772="",0,SUMIFS(#REF!,#REF!,$C1772,#REF!,"&gt;="&amp;'Display 730 &amp; 1200'!$AN$12,#REF!,"&lt;="&amp;'Display 730 &amp; 1200'!$AN$11))</f>
        <v>0</v>
      </c>
    </row>
    <row r="1773" spans="1:5">
      <c r="A1773" t="str">
        <f>IF(INDEX('Display 730 &amp; 1200'!$A:$A,ROW())="","",INDEX('Display 730 &amp; 1200'!$A:$A,ROW()))</f>
        <v/>
      </c>
      <c r="B1773" t="str">
        <f>IF(INDEX('Display 730 &amp; 1200'!$B:$B,ROW())="","",INDEX('Display 730 &amp; 1200'!$B:$B,ROW()))</f>
        <v/>
      </c>
      <c r="C1773" t="str">
        <f>IF(INDEX('Display 730 &amp; 1200'!$D:$D,ROW())="","",INDEX('Display 730 &amp; 1200'!$D:$D,ROW()))</f>
        <v/>
      </c>
      <c r="D1773">
        <f>IF($C1773="",0,SUMIFS(#REF!,#REF!,$C1773,#REF!,"&gt;="&amp;'Display 730 &amp; 1200'!$AN$10,#REF!,"&lt;="&amp;'Display 730 &amp; 1200'!$AN$9))</f>
        <v>0</v>
      </c>
      <c r="E1773">
        <f>IF($C1773="",0,SUMIFS(#REF!,#REF!,$C1773,#REF!,"&gt;="&amp;'Display 730 &amp; 1200'!$AN$12,#REF!,"&lt;="&amp;'Display 730 &amp; 1200'!$AN$11))</f>
        <v>0</v>
      </c>
    </row>
    <row r="1774" spans="1:5">
      <c r="A1774" t="str">
        <f>IF(INDEX('Display 730 &amp; 1200'!$A:$A,ROW())="","",INDEX('Display 730 &amp; 1200'!$A:$A,ROW()))</f>
        <v/>
      </c>
      <c r="B1774" t="str">
        <f>IF(INDEX('Display 730 &amp; 1200'!$B:$B,ROW())="","",INDEX('Display 730 &amp; 1200'!$B:$B,ROW()))</f>
        <v/>
      </c>
      <c r="C1774" t="str">
        <f>IF(INDEX('Display 730 &amp; 1200'!$D:$D,ROW())="","",INDEX('Display 730 &amp; 1200'!$D:$D,ROW()))</f>
        <v/>
      </c>
      <c r="D1774">
        <f>IF($C1774="",0,SUMIFS(#REF!,#REF!,$C1774,#REF!,"&gt;="&amp;'Display 730 &amp; 1200'!$AN$10,#REF!,"&lt;="&amp;'Display 730 &amp; 1200'!$AN$9))</f>
        <v>0</v>
      </c>
      <c r="E1774">
        <f>IF($C1774="",0,SUMIFS(#REF!,#REF!,$C1774,#REF!,"&gt;="&amp;'Display 730 &amp; 1200'!$AN$12,#REF!,"&lt;="&amp;'Display 730 &amp; 1200'!$AN$11))</f>
        <v>0</v>
      </c>
    </row>
    <row r="1775" spans="1:5">
      <c r="A1775" t="str">
        <f>IF(INDEX('Display 730 &amp; 1200'!$A:$A,ROW())="","",INDEX('Display 730 &amp; 1200'!$A:$A,ROW()))</f>
        <v/>
      </c>
      <c r="B1775" t="str">
        <f>IF(INDEX('Display 730 &amp; 1200'!$B:$B,ROW())="","",INDEX('Display 730 &amp; 1200'!$B:$B,ROW()))</f>
        <v/>
      </c>
      <c r="C1775" t="str">
        <f>IF(INDEX('Display 730 &amp; 1200'!$D:$D,ROW())="","",INDEX('Display 730 &amp; 1200'!$D:$D,ROW()))</f>
        <v/>
      </c>
      <c r="D1775">
        <f>IF($C1775="",0,SUMIFS(#REF!,#REF!,$C1775,#REF!,"&gt;="&amp;'Display 730 &amp; 1200'!$AN$10,#REF!,"&lt;="&amp;'Display 730 &amp; 1200'!$AN$9))</f>
        <v>0</v>
      </c>
      <c r="E1775">
        <f>IF($C1775="",0,SUMIFS(#REF!,#REF!,$C1775,#REF!,"&gt;="&amp;'Display 730 &amp; 1200'!$AN$12,#REF!,"&lt;="&amp;'Display 730 &amp; 1200'!$AN$11))</f>
        <v>0</v>
      </c>
    </row>
    <row r="1776" spans="1:5">
      <c r="A1776" t="str">
        <f>IF(INDEX('Display 730 &amp; 1200'!$A:$A,ROW())="","",INDEX('Display 730 &amp; 1200'!$A:$A,ROW()))</f>
        <v/>
      </c>
      <c r="B1776" t="str">
        <f>IF(INDEX('Display 730 &amp; 1200'!$B:$B,ROW())="","",INDEX('Display 730 &amp; 1200'!$B:$B,ROW()))</f>
        <v/>
      </c>
      <c r="C1776" t="str">
        <f>IF(INDEX('Display 730 &amp; 1200'!$D:$D,ROW())="","",INDEX('Display 730 &amp; 1200'!$D:$D,ROW()))</f>
        <v/>
      </c>
      <c r="D1776">
        <f>IF($C1776="",0,SUMIFS(#REF!,#REF!,$C1776,#REF!,"&gt;="&amp;'Display 730 &amp; 1200'!$AN$10,#REF!,"&lt;="&amp;'Display 730 &amp; 1200'!$AN$9))</f>
        <v>0</v>
      </c>
      <c r="E1776">
        <f>IF($C1776="",0,SUMIFS(#REF!,#REF!,$C1776,#REF!,"&gt;="&amp;'Display 730 &amp; 1200'!$AN$12,#REF!,"&lt;="&amp;'Display 730 &amp; 1200'!$AN$11))</f>
        <v>0</v>
      </c>
    </row>
    <row r="1777" spans="1:5">
      <c r="A1777" t="str">
        <f>IF(INDEX('Display 730 &amp; 1200'!$A:$A,ROW())="","",INDEX('Display 730 &amp; 1200'!$A:$A,ROW()))</f>
        <v/>
      </c>
      <c r="B1777" t="str">
        <f>IF(INDEX('Display 730 &amp; 1200'!$B:$B,ROW())="","",INDEX('Display 730 &amp; 1200'!$B:$B,ROW()))</f>
        <v/>
      </c>
      <c r="C1777" t="str">
        <f>IF(INDEX('Display 730 &amp; 1200'!$D:$D,ROW())="","",INDEX('Display 730 &amp; 1200'!$D:$D,ROW()))</f>
        <v/>
      </c>
      <c r="D1777">
        <f>IF($C1777="",0,SUMIFS(#REF!,#REF!,$C1777,#REF!,"&gt;="&amp;'Display 730 &amp; 1200'!$AN$10,#REF!,"&lt;="&amp;'Display 730 &amp; 1200'!$AN$9))</f>
        <v>0</v>
      </c>
      <c r="E1777">
        <f>IF($C1777="",0,SUMIFS(#REF!,#REF!,$C1777,#REF!,"&gt;="&amp;'Display 730 &amp; 1200'!$AN$12,#REF!,"&lt;="&amp;'Display 730 &amp; 1200'!$AN$11))</f>
        <v>0</v>
      </c>
    </row>
    <row r="1778" spans="1:5">
      <c r="A1778" t="str">
        <f>IF(INDEX('Display 730 &amp; 1200'!$A:$A,ROW())="","",INDEX('Display 730 &amp; 1200'!$A:$A,ROW()))</f>
        <v/>
      </c>
      <c r="B1778" t="str">
        <f>IF(INDEX('Display 730 &amp; 1200'!$B:$B,ROW())="","",INDEX('Display 730 &amp; 1200'!$B:$B,ROW()))</f>
        <v/>
      </c>
      <c r="C1778" t="str">
        <f>IF(INDEX('Display 730 &amp; 1200'!$D:$D,ROW())="","",INDEX('Display 730 &amp; 1200'!$D:$D,ROW()))</f>
        <v/>
      </c>
      <c r="D1778">
        <f>IF($C1778="",0,SUMIFS(#REF!,#REF!,$C1778,#REF!,"&gt;="&amp;'Display 730 &amp; 1200'!$AN$10,#REF!,"&lt;="&amp;'Display 730 &amp; 1200'!$AN$9))</f>
        <v>0</v>
      </c>
      <c r="E1778">
        <f>IF($C1778="",0,SUMIFS(#REF!,#REF!,$C1778,#REF!,"&gt;="&amp;'Display 730 &amp; 1200'!$AN$12,#REF!,"&lt;="&amp;'Display 730 &amp; 1200'!$AN$11))</f>
        <v>0</v>
      </c>
    </row>
    <row r="1779" spans="1:5">
      <c r="A1779" t="str">
        <f>IF(INDEX('Display 730 &amp; 1200'!$A:$A,ROW())="","",INDEX('Display 730 &amp; 1200'!$A:$A,ROW()))</f>
        <v/>
      </c>
      <c r="B1779" t="str">
        <f>IF(INDEX('Display 730 &amp; 1200'!$B:$B,ROW())="","",INDEX('Display 730 &amp; 1200'!$B:$B,ROW()))</f>
        <v/>
      </c>
      <c r="C1779" t="str">
        <f>IF(INDEX('Display 730 &amp; 1200'!$D:$D,ROW())="","",INDEX('Display 730 &amp; 1200'!$D:$D,ROW()))</f>
        <v/>
      </c>
      <c r="D1779">
        <f>IF($C1779="",0,SUMIFS(#REF!,#REF!,$C1779,#REF!,"&gt;="&amp;'Display 730 &amp; 1200'!$AN$10,#REF!,"&lt;="&amp;'Display 730 &amp; 1200'!$AN$9))</f>
        <v>0</v>
      </c>
      <c r="E1779">
        <f>IF($C1779="",0,SUMIFS(#REF!,#REF!,$C1779,#REF!,"&gt;="&amp;'Display 730 &amp; 1200'!$AN$12,#REF!,"&lt;="&amp;'Display 730 &amp; 1200'!$AN$11))</f>
        <v>0</v>
      </c>
    </row>
    <row r="1780" spans="1:5">
      <c r="A1780" t="str">
        <f>IF(INDEX('Display 730 &amp; 1200'!$A:$A,ROW())="","",INDEX('Display 730 &amp; 1200'!$A:$A,ROW()))</f>
        <v/>
      </c>
      <c r="B1780" t="str">
        <f>IF(INDEX('Display 730 &amp; 1200'!$B:$B,ROW())="","",INDEX('Display 730 &amp; 1200'!$B:$B,ROW()))</f>
        <v/>
      </c>
      <c r="C1780" t="str">
        <f>IF(INDEX('Display 730 &amp; 1200'!$D:$D,ROW())="","",INDEX('Display 730 &amp; 1200'!$D:$D,ROW()))</f>
        <v/>
      </c>
      <c r="D1780">
        <f>IF($C1780="",0,SUMIFS(#REF!,#REF!,$C1780,#REF!,"&gt;="&amp;'Display 730 &amp; 1200'!$AN$10,#REF!,"&lt;="&amp;'Display 730 &amp; 1200'!$AN$9))</f>
        <v>0</v>
      </c>
      <c r="E1780">
        <f>IF($C1780="",0,SUMIFS(#REF!,#REF!,$C1780,#REF!,"&gt;="&amp;'Display 730 &amp; 1200'!$AN$12,#REF!,"&lt;="&amp;'Display 730 &amp; 1200'!$AN$11))</f>
        <v>0</v>
      </c>
    </row>
    <row r="1781" spans="1:5">
      <c r="A1781" t="str">
        <f>IF(INDEX('Display 730 &amp; 1200'!$A:$A,ROW())="","",INDEX('Display 730 &amp; 1200'!$A:$A,ROW()))</f>
        <v/>
      </c>
      <c r="B1781" t="str">
        <f>IF(INDEX('Display 730 &amp; 1200'!$B:$B,ROW())="","",INDEX('Display 730 &amp; 1200'!$B:$B,ROW()))</f>
        <v/>
      </c>
      <c r="C1781" t="str">
        <f>IF(INDEX('Display 730 &amp; 1200'!$D:$D,ROW())="","",INDEX('Display 730 &amp; 1200'!$D:$D,ROW()))</f>
        <v/>
      </c>
      <c r="D1781">
        <f>IF($C1781="",0,SUMIFS(#REF!,#REF!,$C1781,#REF!,"&gt;="&amp;'Display 730 &amp; 1200'!$AN$10,#REF!,"&lt;="&amp;'Display 730 &amp; 1200'!$AN$9))</f>
        <v>0</v>
      </c>
      <c r="E1781">
        <f>IF($C1781="",0,SUMIFS(#REF!,#REF!,$C1781,#REF!,"&gt;="&amp;'Display 730 &amp; 1200'!$AN$12,#REF!,"&lt;="&amp;'Display 730 &amp; 1200'!$AN$11))</f>
        <v>0</v>
      </c>
    </row>
    <row r="1782" spans="1:5">
      <c r="A1782" t="str">
        <f>IF(INDEX('Display 730 &amp; 1200'!$A:$A,ROW())="","",INDEX('Display 730 &amp; 1200'!$A:$A,ROW()))</f>
        <v/>
      </c>
      <c r="B1782" t="str">
        <f>IF(INDEX('Display 730 &amp; 1200'!$B:$B,ROW())="","",INDEX('Display 730 &amp; 1200'!$B:$B,ROW()))</f>
        <v/>
      </c>
      <c r="C1782" t="str">
        <f>IF(INDEX('Display 730 &amp; 1200'!$D:$D,ROW())="","",INDEX('Display 730 &amp; 1200'!$D:$D,ROW()))</f>
        <v/>
      </c>
      <c r="D1782">
        <f>IF($C1782="",0,SUMIFS(#REF!,#REF!,$C1782,#REF!,"&gt;="&amp;'Display 730 &amp; 1200'!$AN$10,#REF!,"&lt;="&amp;'Display 730 &amp; 1200'!$AN$9))</f>
        <v>0</v>
      </c>
      <c r="E1782">
        <f>IF($C1782="",0,SUMIFS(#REF!,#REF!,$C1782,#REF!,"&gt;="&amp;'Display 730 &amp; 1200'!$AN$12,#REF!,"&lt;="&amp;'Display 730 &amp; 1200'!$AN$11))</f>
        <v>0</v>
      </c>
    </row>
    <row r="1783" spans="1:5">
      <c r="A1783" t="str">
        <f>IF(INDEX('Display 730 &amp; 1200'!$A:$A,ROW())="","",INDEX('Display 730 &amp; 1200'!$A:$A,ROW()))</f>
        <v/>
      </c>
      <c r="B1783" t="str">
        <f>IF(INDEX('Display 730 &amp; 1200'!$B:$B,ROW())="","",INDEX('Display 730 &amp; 1200'!$B:$B,ROW()))</f>
        <v/>
      </c>
      <c r="C1783" t="str">
        <f>IF(INDEX('Display 730 &amp; 1200'!$D:$D,ROW())="","",INDEX('Display 730 &amp; 1200'!$D:$D,ROW()))</f>
        <v/>
      </c>
      <c r="D1783">
        <f>IF($C1783="",0,SUMIFS(#REF!,#REF!,$C1783,#REF!,"&gt;="&amp;'Display 730 &amp; 1200'!$AN$10,#REF!,"&lt;="&amp;'Display 730 &amp; 1200'!$AN$9))</f>
        <v>0</v>
      </c>
      <c r="E1783">
        <f>IF($C1783="",0,SUMIFS(#REF!,#REF!,$C1783,#REF!,"&gt;="&amp;'Display 730 &amp; 1200'!$AN$12,#REF!,"&lt;="&amp;'Display 730 &amp; 1200'!$AN$11))</f>
        <v>0</v>
      </c>
    </row>
    <row r="1784" spans="1:5">
      <c r="A1784" t="str">
        <f>IF(INDEX('Display 730 &amp; 1200'!$A:$A,ROW())="","",INDEX('Display 730 &amp; 1200'!$A:$A,ROW()))</f>
        <v/>
      </c>
      <c r="B1784" t="str">
        <f>IF(INDEX('Display 730 &amp; 1200'!$B:$B,ROW())="","",INDEX('Display 730 &amp; 1200'!$B:$B,ROW()))</f>
        <v/>
      </c>
      <c r="C1784" t="str">
        <f>IF(INDEX('Display 730 &amp; 1200'!$D:$D,ROW())="","",INDEX('Display 730 &amp; 1200'!$D:$D,ROW()))</f>
        <v/>
      </c>
      <c r="D1784">
        <f>IF($C1784="",0,SUMIFS(#REF!,#REF!,$C1784,#REF!,"&gt;="&amp;'Display 730 &amp; 1200'!$AN$10,#REF!,"&lt;="&amp;'Display 730 &amp; 1200'!$AN$9))</f>
        <v>0</v>
      </c>
      <c r="E1784">
        <f>IF($C1784="",0,SUMIFS(#REF!,#REF!,$C1784,#REF!,"&gt;="&amp;'Display 730 &amp; 1200'!$AN$12,#REF!,"&lt;="&amp;'Display 730 &amp; 1200'!$AN$11))</f>
        <v>0</v>
      </c>
    </row>
    <row r="1785" spans="1:5">
      <c r="A1785" t="str">
        <f>IF(INDEX('Display 730 &amp; 1200'!$A:$A,ROW())="","",INDEX('Display 730 &amp; 1200'!$A:$A,ROW()))</f>
        <v/>
      </c>
      <c r="B1785" t="str">
        <f>IF(INDEX('Display 730 &amp; 1200'!$B:$B,ROW())="","",INDEX('Display 730 &amp; 1200'!$B:$B,ROW()))</f>
        <v/>
      </c>
      <c r="C1785" t="str">
        <f>IF(INDEX('Display 730 &amp; 1200'!$D:$D,ROW())="","",INDEX('Display 730 &amp; 1200'!$D:$D,ROW()))</f>
        <v/>
      </c>
      <c r="D1785">
        <f>IF($C1785="",0,SUMIFS(#REF!,#REF!,$C1785,#REF!,"&gt;="&amp;'Display 730 &amp; 1200'!$AN$10,#REF!,"&lt;="&amp;'Display 730 &amp; 1200'!$AN$9))</f>
        <v>0</v>
      </c>
      <c r="E1785">
        <f>IF($C1785="",0,SUMIFS(#REF!,#REF!,$C1785,#REF!,"&gt;="&amp;'Display 730 &amp; 1200'!$AN$12,#REF!,"&lt;="&amp;'Display 730 &amp; 1200'!$AN$11))</f>
        <v>0</v>
      </c>
    </row>
    <row r="1786" spans="1:5">
      <c r="A1786" t="str">
        <f>IF(INDEX('Display 730 &amp; 1200'!$A:$A,ROW())="","",INDEX('Display 730 &amp; 1200'!$A:$A,ROW()))</f>
        <v/>
      </c>
      <c r="B1786" t="str">
        <f>IF(INDEX('Display 730 &amp; 1200'!$B:$B,ROW())="","",INDEX('Display 730 &amp; 1200'!$B:$B,ROW()))</f>
        <v/>
      </c>
      <c r="C1786" t="str">
        <f>IF(INDEX('Display 730 &amp; 1200'!$D:$D,ROW())="","",INDEX('Display 730 &amp; 1200'!$D:$D,ROW()))</f>
        <v/>
      </c>
      <c r="D1786">
        <f>IF($C1786="",0,SUMIFS(#REF!,#REF!,$C1786,#REF!,"&gt;="&amp;'Display 730 &amp; 1200'!$AN$10,#REF!,"&lt;="&amp;'Display 730 &amp; 1200'!$AN$9))</f>
        <v>0</v>
      </c>
      <c r="E1786">
        <f>IF($C1786="",0,SUMIFS(#REF!,#REF!,$C1786,#REF!,"&gt;="&amp;'Display 730 &amp; 1200'!$AN$12,#REF!,"&lt;="&amp;'Display 730 &amp; 1200'!$AN$11))</f>
        <v>0</v>
      </c>
    </row>
    <row r="1787" spans="1:5">
      <c r="A1787" t="str">
        <f>IF(INDEX('Display 730 &amp; 1200'!$A:$A,ROW())="","",INDEX('Display 730 &amp; 1200'!$A:$A,ROW()))</f>
        <v/>
      </c>
      <c r="B1787" t="str">
        <f>IF(INDEX('Display 730 &amp; 1200'!$B:$B,ROW())="","",INDEX('Display 730 &amp; 1200'!$B:$B,ROW()))</f>
        <v/>
      </c>
      <c r="C1787" t="str">
        <f>IF(INDEX('Display 730 &amp; 1200'!$D:$D,ROW())="","",INDEX('Display 730 &amp; 1200'!$D:$D,ROW()))</f>
        <v/>
      </c>
      <c r="D1787">
        <f>IF($C1787="",0,SUMIFS(#REF!,#REF!,$C1787,#REF!,"&gt;="&amp;'Display 730 &amp; 1200'!$AN$10,#REF!,"&lt;="&amp;'Display 730 &amp; 1200'!$AN$9))</f>
        <v>0</v>
      </c>
      <c r="E1787">
        <f>IF($C1787="",0,SUMIFS(#REF!,#REF!,$C1787,#REF!,"&gt;="&amp;'Display 730 &amp; 1200'!$AN$12,#REF!,"&lt;="&amp;'Display 730 &amp; 1200'!$AN$11))</f>
        <v>0</v>
      </c>
    </row>
    <row r="1788" spans="1:5">
      <c r="A1788" t="str">
        <f>IF(INDEX('Display 730 &amp; 1200'!$A:$A,ROW())="","",INDEX('Display 730 &amp; 1200'!$A:$A,ROW()))</f>
        <v/>
      </c>
      <c r="B1788" t="str">
        <f>IF(INDEX('Display 730 &amp; 1200'!$B:$B,ROW())="","",INDEX('Display 730 &amp; 1200'!$B:$B,ROW()))</f>
        <v/>
      </c>
      <c r="C1788" t="str">
        <f>IF(INDEX('Display 730 &amp; 1200'!$D:$D,ROW())="","",INDEX('Display 730 &amp; 1200'!$D:$D,ROW()))</f>
        <v/>
      </c>
      <c r="D1788">
        <f>IF($C1788="",0,SUMIFS(#REF!,#REF!,$C1788,#REF!,"&gt;="&amp;'Display 730 &amp; 1200'!$AN$10,#REF!,"&lt;="&amp;'Display 730 &amp; 1200'!$AN$9))</f>
        <v>0</v>
      </c>
      <c r="E1788">
        <f>IF($C1788="",0,SUMIFS(#REF!,#REF!,$C1788,#REF!,"&gt;="&amp;'Display 730 &amp; 1200'!$AN$12,#REF!,"&lt;="&amp;'Display 730 &amp; 1200'!$AN$11))</f>
        <v>0</v>
      </c>
    </row>
    <row r="1789" spans="1:5">
      <c r="A1789" t="str">
        <f>IF(INDEX('Display 730 &amp; 1200'!$A:$A,ROW())="","",INDEX('Display 730 &amp; 1200'!$A:$A,ROW()))</f>
        <v/>
      </c>
      <c r="B1789" t="str">
        <f>IF(INDEX('Display 730 &amp; 1200'!$B:$B,ROW())="","",INDEX('Display 730 &amp; 1200'!$B:$B,ROW()))</f>
        <v/>
      </c>
      <c r="C1789" t="str">
        <f>IF(INDEX('Display 730 &amp; 1200'!$D:$D,ROW())="","",INDEX('Display 730 &amp; 1200'!$D:$D,ROW()))</f>
        <v/>
      </c>
      <c r="D1789">
        <f>IF($C1789="",0,SUMIFS(#REF!,#REF!,$C1789,#REF!,"&gt;="&amp;'Display 730 &amp; 1200'!$AN$10,#REF!,"&lt;="&amp;'Display 730 &amp; 1200'!$AN$9))</f>
        <v>0</v>
      </c>
      <c r="E1789">
        <f>IF($C1789="",0,SUMIFS(#REF!,#REF!,$C1789,#REF!,"&gt;="&amp;'Display 730 &amp; 1200'!$AN$12,#REF!,"&lt;="&amp;'Display 730 &amp; 1200'!$AN$11))</f>
        <v>0</v>
      </c>
    </row>
    <row r="1790" spans="1:5">
      <c r="A1790" t="str">
        <f>IF(INDEX('Display 730 &amp; 1200'!$A:$A,ROW())="","",INDEX('Display 730 &amp; 1200'!$A:$A,ROW()))</f>
        <v/>
      </c>
      <c r="B1790" t="str">
        <f>IF(INDEX('Display 730 &amp; 1200'!$B:$B,ROW())="","",INDEX('Display 730 &amp; 1200'!$B:$B,ROW()))</f>
        <v/>
      </c>
      <c r="C1790" t="str">
        <f>IF(INDEX('Display 730 &amp; 1200'!$D:$D,ROW())="","",INDEX('Display 730 &amp; 1200'!$D:$D,ROW()))</f>
        <v/>
      </c>
      <c r="D1790">
        <f>IF($C1790="",0,SUMIFS(#REF!,#REF!,$C1790,#REF!,"&gt;="&amp;'Display 730 &amp; 1200'!$AN$10,#REF!,"&lt;="&amp;'Display 730 &amp; 1200'!$AN$9))</f>
        <v>0</v>
      </c>
      <c r="E1790">
        <f>IF($C1790="",0,SUMIFS(#REF!,#REF!,$C1790,#REF!,"&gt;="&amp;'Display 730 &amp; 1200'!$AN$12,#REF!,"&lt;="&amp;'Display 730 &amp; 1200'!$AN$11))</f>
        <v>0</v>
      </c>
    </row>
    <row r="1791" spans="1:5">
      <c r="A1791" t="str">
        <f>IF(INDEX('Display 730 &amp; 1200'!$A:$A,ROW())="","",INDEX('Display 730 &amp; 1200'!$A:$A,ROW()))</f>
        <v/>
      </c>
      <c r="B1791" t="str">
        <f>IF(INDEX('Display 730 &amp; 1200'!$B:$B,ROW())="","",INDEX('Display 730 &amp; 1200'!$B:$B,ROW()))</f>
        <v/>
      </c>
      <c r="C1791" t="str">
        <f>IF(INDEX('Display 730 &amp; 1200'!$D:$D,ROW())="","",INDEX('Display 730 &amp; 1200'!$D:$D,ROW()))</f>
        <v/>
      </c>
      <c r="D1791">
        <f>IF($C1791="",0,SUMIFS(#REF!,#REF!,$C1791,#REF!,"&gt;="&amp;'Display 730 &amp; 1200'!$AN$10,#REF!,"&lt;="&amp;'Display 730 &amp; 1200'!$AN$9))</f>
        <v>0</v>
      </c>
      <c r="E1791">
        <f>IF($C1791="",0,SUMIFS(#REF!,#REF!,$C1791,#REF!,"&gt;="&amp;'Display 730 &amp; 1200'!$AN$12,#REF!,"&lt;="&amp;'Display 730 &amp; 1200'!$AN$11))</f>
        <v>0</v>
      </c>
    </row>
    <row r="1792" spans="1:5">
      <c r="A1792" t="str">
        <f>IF(INDEX('Display 730 &amp; 1200'!$A:$A,ROW())="","",INDEX('Display 730 &amp; 1200'!$A:$A,ROW()))</f>
        <v/>
      </c>
      <c r="B1792" t="str">
        <f>IF(INDEX('Display 730 &amp; 1200'!$B:$B,ROW())="","",INDEX('Display 730 &amp; 1200'!$B:$B,ROW()))</f>
        <v/>
      </c>
      <c r="C1792" t="str">
        <f>IF(INDEX('Display 730 &amp; 1200'!$D:$D,ROW())="","",INDEX('Display 730 &amp; 1200'!$D:$D,ROW()))</f>
        <v/>
      </c>
      <c r="D1792">
        <f>IF($C1792="",0,SUMIFS(#REF!,#REF!,$C1792,#REF!,"&gt;="&amp;'Display 730 &amp; 1200'!$AN$10,#REF!,"&lt;="&amp;'Display 730 &amp; 1200'!$AN$9))</f>
        <v>0</v>
      </c>
      <c r="E1792">
        <f>IF($C1792="",0,SUMIFS(#REF!,#REF!,$C1792,#REF!,"&gt;="&amp;'Display 730 &amp; 1200'!$AN$12,#REF!,"&lt;="&amp;'Display 730 &amp; 1200'!$AN$11))</f>
        <v>0</v>
      </c>
    </row>
    <row r="1793" spans="1:5">
      <c r="A1793" t="str">
        <f>IF(INDEX('Display 730 &amp; 1200'!$A:$A,ROW())="","",INDEX('Display 730 &amp; 1200'!$A:$A,ROW()))</f>
        <v/>
      </c>
      <c r="B1793" t="str">
        <f>IF(INDEX('Display 730 &amp; 1200'!$B:$B,ROW())="","",INDEX('Display 730 &amp; 1200'!$B:$B,ROW()))</f>
        <v/>
      </c>
      <c r="C1793" t="str">
        <f>IF(INDEX('Display 730 &amp; 1200'!$D:$D,ROW())="","",INDEX('Display 730 &amp; 1200'!$D:$D,ROW()))</f>
        <v/>
      </c>
      <c r="D1793">
        <f>IF($C1793="",0,SUMIFS(#REF!,#REF!,$C1793,#REF!,"&gt;="&amp;'Display 730 &amp; 1200'!$AN$10,#REF!,"&lt;="&amp;'Display 730 &amp; 1200'!$AN$9))</f>
        <v>0</v>
      </c>
      <c r="E1793">
        <f>IF($C1793="",0,SUMIFS(#REF!,#REF!,$C1793,#REF!,"&gt;="&amp;'Display 730 &amp; 1200'!$AN$12,#REF!,"&lt;="&amp;'Display 730 &amp; 1200'!$AN$11))</f>
        <v>0</v>
      </c>
    </row>
    <row r="1794" spans="1:5">
      <c r="A1794" t="str">
        <f>IF(INDEX('Display 730 &amp; 1200'!$A:$A,ROW())="","",INDEX('Display 730 &amp; 1200'!$A:$A,ROW()))</f>
        <v/>
      </c>
      <c r="B1794" t="str">
        <f>IF(INDEX('Display 730 &amp; 1200'!$B:$B,ROW())="","",INDEX('Display 730 &amp; 1200'!$B:$B,ROW()))</f>
        <v/>
      </c>
      <c r="C1794" t="str">
        <f>IF(INDEX('Display 730 &amp; 1200'!$D:$D,ROW())="","",INDEX('Display 730 &amp; 1200'!$D:$D,ROW()))</f>
        <v/>
      </c>
      <c r="D1794">
        <f>IF($C1794="",0,SUMIFS(#REF!,#REF!,$C1794,#REF!,"&gt;="&amp;'Display 730 &amp; 1200'!$AN$10,#REF!,"&lt;="&amp;'Display 730 &amp; 1200'!$AN$9))</f>
        <v>0</v>
      </c>
      <c r="E1794">
        <f>IF($C1794="",0,SUMIFS(#REF!,#REF!,$C1794,#REF!,"&gt;="&amp;'Display 730 &amp; 1200'!$AN$12,#REF!,"&lt;="&amp;'Display 730 &amp; 1200'!$AN$11))</f>
        <v>0</v>
      </c>
    </row>
    <row r="1795" spans="1:5">
      <c r="A1795" t="str">
        <f>IF(INDEX('Display 730 &amp; 1200'!$A:$A,ROW())="","",INDEX('Display 730 &amp; 1200'!$A:$A,ROW()))</f>
        <v/>
      </c>
      <c r="B1795" t="str">
        <f>IF(INDEX('Display 730 &amp; 1200'!$B:$B,ROW())="","",INDEX('Display 730 &amp; 1200'!$B:$B,ROW()))</f>
        <v/>
      </c>
      <c r="C1795" t="str">
        <f>IF(INDEX('Display 730 &amp; 1200'!$D:$D,ROW())="","",INDEX('Display 730 &amp; 1200'!$D:$D,ROW()))</f>
        <v/>
      </c>
      <c r="D1795">
        <f>IF($C1795="",0,SUMIFS(#REF!,#REF!,$C1795,#REF!,"&gt;="&amp;'Display 730 &amp; 1200'!$AN$10,#REF!,"&lt;="&amp;'Display 730 &amp; 1200'!$AN$9))</f>
        <v>0</v>
      </c>
      <c r="E1795">
        <f>IF($C1795="",0,SUMIFS(#REF!,#REF!,$C1795,#REF!,"&gt;="&amp;'Display 730 &amp; 1200'!$AN$12,#REF!,"&lt;="&amp;'Display 730 &amp; 1200'!$AN$11))</f>
        <v>0</v>
      </c>
    </row>
    <row r="1796" spans="1:5">
      <c r="A1796" t="str">
        <f>IF(INDEX('Display 730 &amp; 1200'!$A:$A,ROW())="","",INDEX('Display 730 &amp; 1200'!$A:$A,ROW()))</f>
        <v/>
      </c>
      <c r="B1796" t="str">
        <f>IF(INDEX('Display 730 &amp; 1200'!$B:$B,ROW())="","",INDEX('Display 730 &amp; 1200'!$B:$B,ROW()))</f>
        <v/>
      </c>
      <c r="C1796" t="str">
        <f>IF(INDEX('Display 730 &amp; 1200'!$D:$D,ROW())="","",INDEX('Display 730 &amp; 1200'!$D:$D,ROW()))</f>
        <v/>
      </c>
      <c r="D1796">
        <f>IF($C1796="",0,SUMIFS(#REF!,#REF!,$C1796,#REF!,"&gt;="&amp;'Display 730 &amp; 1200'!$AN$10,#REF!,"&lt;="&amp;'Display 730 &amp; 1200'!$AN$9))</f>
        <v>0</v>
      </c>
      <c r="E1796">
        <f>IF($C1796="",0,SUMIFS(#REF!,#REF!,$C1796,#REF!,"&gt;="&amp;'Display 730 &amp; 1200'!$AN$12,#REF!,"&lt;="&amp;'Display 730 &amp; 1200'!$AN$11))</f>
        <v>0</v>
      </c>
    </row>
    <row r="1797" spans="1:5">
      <c r="A1797" t="str">
        <f>IF(INDEX('Display 730 &amp; 1200'!$A:$A,ROW())="","",INDEX('Display 730 &amp; 1200'!$A:$A,ROW()))</f>
        <v/>
      </c>
      <c r="B1797" t="str">
        <f>IF(INDEX('Display 730 &amp; 1200'!$B:$B,ROW())="","",INDEX('Display 730 &amp; 1200'!$B:$B,ROW()))</f>
        <v/>
      </c>
      <c r="C1797" t="str">
        <f>IF(INDEX('Display 730 &amp; 1200'!$D:$D,ROW())="","",INDEX('Display 730 &amp; 1200'!$D:$D,ROW()))</f>
        <v/>
      </c>
      <c r="D1797">
        <f>IF($C1797="",0,SUMIFS(#REF!,#REF!,$C1797,#REF!,"&gt;="&amp;'Display 730 &amp; 1200'!$AN$10,#REF!,"&lt;="&amp;'Display 730 &amp; 1200'!$AN$9))</f>
        <v>0</v>
      </c>
      <c r="E1797">
        <f>IF($C1797="",0,SUMIFS(#REF!,#REF!,$C1797,#REF!,"&gt;="&amp;'Display 730 &amp; 1200'!$AN$12,#REF!,"&lt;="&amp;'Display 730 &amp; 1200'!$AN$11))</f>
        <v>0</v>
      </c>
    </row>
    <row r="1798" spans="1:5">
      <c r="A1798" t="str">
        <f>IF(INDEX('Display 730 &amp; 1200'!$A:$A,ROW())="","",INDEX('Display 730 &amp; 1200'!$A:$A,ROW()))</f>
        <v/>
      </c>
      <c r="B1798" t="str">
        <f>IF(INDEX('Display 730 &amp; 1200'!$B:$B,ROW())="","",INDEX('Display 730 &amp; 1200'!$B:$B,ROW()))</f>
        <v/>
      </c>
      <c r="C1798" t="str">
        <f>IF(INDEX('Display 730 &amp; 1200'!$D:$D,ROW())="","",INDEX('Display 730 &amp; 1200'!$D:$D,ROW()))</f>
        <v/>
      </c>
      <c r="D1798">
        <f>IF($C1798="",0,SUMIFS(#REF!,#REF!,$C1798,#REF!,"&gt;="&amp;'Display 730 &amp; 1200'!$AN$10,#REF!,"&lt;="&amp;'Display 730 &amp; 1200'!$AN$9))</f>
        <v>0</v>
      </c>
      <c r="E1798">
        <f>IF($C1798="",0,SUMIFS(#REF!,#REF!,$C1798,#REF!,"&gt;="&amp;'Display 730 &amp; 1200'!$AN$12,#REF!,"&lt;="&amp;'Display 730 &amp; 1200'!$AN$11))</f>
        <v>0</v>
      </c>
    </row>
    <row r="1799" spans="1:5">
      <c r="A1799" t="str">
        <f>IF(INDEX('Display 730 &amp; 1200'!$A:$A,ROW())="","",INDEX('Display 730 &amp; 1200'!$A:$A,ROW()))</f>
        <v/>
      </c>
      <c r="B1799" t="str">
        <f>IF(INDEX('Display 730 &amp; 1200'!$B:$B,ROW())="","",INDEX('Display 730 &amp; 1200'!$B:$B,ROW()))</f>
        <v/>
      </c>
      <c r="C1799" t="str">
        <f>IF(INDEX('Display 730 &amp; 1200'!$D:$D,ROW())="","",INDEX('Display 730 &amp; 1200'!$D:$D,ROW()))</f>
        <v/>
      </c>
      <c r="D1799">
        <f>IF($C1799="",0,SUMIFS(#REF!,#REF!,$C1799,#REF!,"&gt;="&amp;'Display 730 &amp; 1200'!$AN$10,#REF!,"&lt;="&amp;'Display 730 &amp; 1200'!$AN$9))</f>
        <v>0</v>
      </c>
      <c r="E1799">
        <f>IF($C1799="",0,SUMIFS(#REF!,#REF!,$C1799,#REF!,"&gt;="&amp;'Display 730 &amp; 1200'!$AN$12,#REF!,"&lt;="&amp;'Display 730 &amp; 1200'!$AN$11))</f>
        <v>0</v>
      </c>
    </row>
    <row r="1800" spans="1:5">
      <c r="A1800" t="str">
        <f>IF(INDEX('Display 730 &amp; 1200'!$A:$A,ROW())="","",INDEX('Display 730 &amp; 1200'!$A:$A,ROW()))</f>
        <v/>
      </c>
      <c r="B1800" t="str">
        <f>IF(INDEX('Display 730 &amp; 1200'!$B:$B,ROW())="","",INDEX('Display 730 &amp; 1200'!$B:$B,ROW()))</f>
        <v/>
      </c>
      <c r="C1800" t="str">
        <f>IF(INDEX('Display 730 &amp; 1200'!$D:$D,ROW())="","",INDEX('Display 730 &amp; 1200'!$D:$D,ROW()))</f>
        <v/>
      </c>
      <c r="D1800">
        <f>IF($C1800="",0,SUMIFS(#REF!,#REF!,$C1800,#REF!,"&gt;="&amp;'Display 730 &amp; 1200'!$AN$10,#REF!,"&lt;="&amp;'Display 730 &amp; 1200'!$AN$9))</f>
        <v>0</v>
      </c>
      <c r="E1800">
        <f>IF($C1800="",0,SUMIFS(#REF!,#REF!,$C1800,#REF!,"&gt;="&amp;'Display 730 &amp; 1200'!$AN$12,#REF!,"&lt;="&amp;'Display 730 &amp; 1200'!$AN$11))</f>
        <v>0</v>
      </c>
    </row>
    <row r="1801" spans="1:5">
      <c r="A1801" t="str">
        <f>IF(INDEX('Display 730 &amp; 1200'!$A:$A,ROW())="","",INDEX('Display 730 &amp; 1200'!$A:$A,ROW()))</f>
        <v/>
      </c>
      <c r="B1801" t="str">
        <f>IF(INDEX('Display 730 &amp; 1200'!$B:$B,ROW())="","",INDEX('Display 730 &amp; 1200'!$B:$B,ROW()))</f>
        <v/>
      </c>
      <c r="C1801" t="str">
        <f>IF(INDEX('Display 730 &amp; 1200'!$D:$D,ROW())="","",INDEX('Display 730 &amp; 1200'!$D:$D,ROW()))</f>
        <v/>
      </c>
      <c r="D1801">
        <f>IF($C1801="",0,SUMIFS(#REF!,#REF!,$C1801,#REF!,"&gt;="&amp;'Display 730 &amp; 1200'!$AN$10,#REF!,"&lt;="&amp;'Display 730 &amp; 1200'!$AN$9))</f>
        <v>0</v>
      </c>
      <c r="E1801">
        <f>IF($C1801="",0,SUMIFS(#REF!,#REF!,$C1801,#REF!,"&gt;="&amp;'Display 730 &amp; 1200'!$AN$12,#REF!,"&lt;="&amp;'Display 730 &amp; 1200'!$AN$11))</f>
        <v>0</v>
      </c>
    </row>
    <row r="1802" spans="1:5">
      <c r="A1802" t="str">
        <f>IF(INDEX('Display 730 &amp; 1200'!$A:$A,ROW())="","",INDEX('Display 730 &amp; 1200'!$A:$A,ROW()))</f>
        <v/>
      </c>
      <c r="B1802" t="str">
        <f>IF(INDEX('Display 730 &amp; 1200'!$B:$B,ROW())="","",INDEX('Display 730 &amp; 1200'!$B:$B,ROW()))</f>
        <v/>
      </c>
      <c r="C1802" t="str">
        <f>IF(INDEX('Display 730 &amp; 1200'!$D:$D,ROW())="","",INDEX('Display 730 &amp; 1200'!$D:$D,ROW()))</f>
        <v/>
      </c>
      <c r="D1802">
        <f>IF($C1802="",0,SUMIFS(#REF!,#REF!,$C1802,#REF!,"&gt;="&amp;'Display 730 &amp; 1200'!$AN$10,#REF!,"&lt;="&amp;'Display 730 &amp; 1200'!$AN$9))</f>
        <v>0</v>
      </c>
      <c r="E1802">
        <f>IF($C1802="",0,SUMIFS(#REF!,#REF!,$C1802,#REF!,"&gt;="&amp;'Display 730 &amp; 1200'!$AN$12,#REF!,"&lt;="&amp;'Display 730 &amp; 1200'!$AN$11))</f>
        <v>0</v>
      </c>
    </row>
    <row r="1803" spans="1:5">
      <c r="A1803" t="str">
        <f>IF(INDEX('Display 730 &amp; 1200'!$A:$A,ROW())="","",INDEX('Display 730 &amp; 1200'!$A:$A,ROW()))</f>
        <v/>
      </c>
      <c r="B1803" t="str">
        <f>IF(INDEX('Display 730 &amp; 1200'!$B:$B,ROW())="","",INDEX('Display 730 &amp; 1200'!$B:$B,ROW()))</f>
        <v/>
      </c>
      <c r="C1803" t="str">
        <f>IF(INDEX('Display 730 &amp; 1200'!$D:$D,ROW())="","",INDEX('Display 730 &amp; 1200'!$D:$D,ROW()))</f>
        <v/>
      </c>
      <c r="D1803">
        <f>IF($C1803="",0,SUMIFS(#REF!,#REF!,$C1803,#REF!,"&gt;="&amp;'Display 730 &amp; 1200'!$AN$10,#REF!,"&lt;="&amp;'Display 730 &amp; 1200'!$AN$9))</f>
        <v>0</v>
      </c>
      <c r="E1803">
        <f>IF($C1803="",0,SUMIFS(#REF!,#REF!,$C1803,#REF!,"&gt;="&amp;'Display 730 &amp; 1200'!$AN$12,#REF!,"&lt;="&amp;'Display 730 &amp; 1200'!$AN$11))</f>
        <v>0</v>
      </c>
    </row>
    <row r="1804" spans="1:5">
      <c r="A1804" t="str">
        <f>IF(INDEX('Display 730 &amp; 1200'!$A:$A,ROW())="","",INDEX('Display 730 &amp; 1200'!$A:$A,ROW()))</f>
        <v/>
      </c>
      <c r="B1804" t="str">
        <f>IF(INDEX('Display 730 &amp; 1200'!$B:$B,ROW())="","",INDEX('Display 730 &amp; 1200'!$B:$B,ROW()))</f>
        <v/>
      </c>
      <c r="C1804" t="str">
        <f>IF(INDEX('Display 730 &amp; 1200'!$D:$D,ROW())="","",INDEX('Display 730 &amp; 1200'!$D:$D,ROW()))</f>
        <v/>
      </c>
      <c r="D1804">
        <f>IF($C1804="",0,SUMIFS(#REF!,#REF!,$C1804,#REF!,"&gt;="&amp;'Display 730 &amp; 1200'!$AN$10,#REF!,"&lt;="&amp;'Display 730 &amp; 1200'!$AN$9))</f>
        <v>0</v>
      </c>
      <c r="E1804">
        <f>IF($C1804="",0,SUMIFS(#REF!,#REF!,$C1804,#REF!,"&gt;="&amp;'Display 730 &amp; 1200'!$AN$12,#REF!,"&lt;="&amp;'Display 730 &amp; 1200'!$AN$11))</f>
        <v>0</v>
      </c>
    </row>
    <row r="1805" spans="1:5">
      <c r="A1805" t="str">
        <f>IF(INDEX('Display 730 &amp; 1200'!$A:$A,ROW())="","",INDEX('Display 730 &amp; 1200'!$A:$A,ROW()))</f>
        <v/>
      </c>
      <c r="B1805" t="str">
        <f>IF(INDEX('Display 730 &amp; 1200'!$B:$B,ROW())="","",INDEX('Display 730 &amp; 1200'!$B:$B,ROW()))</f>
        <v/>
      </c>
      <c r="C1805" t="str">
        <f>IF(INDEX('Display 730 &amp; 1200'!$D:$D,ROW())="","",INDEX('Display 730 &amp; 1200'!$D:$D,ROW()))</f>
        <v/>
      </c>
      <c r="D1805">
        <f>IF($C1805="",0,SUMIFS(#REF!,#REF!,$C1805,#REF!,"&gt;="&amp;'Display 730 &amp; 1200'!$AN$10,#REF!,"&lt;="&amp;'Display 730 &amp; 1200'!$AN$9))</f>
        <v>0</v>
      </c>
      <c r="E1805">
        <f>IF($C1805="",0,SUMIFS(#REF!,#REF!,$C1805,#REF!,"&gt;="&amp;'Display 730 &amp; 1200'!$AN$12,#REF!,"&lt;="&amp;'Display 730 &amp; 1200'!$AN$11))</f>
        <v>0</v>
      </c>
    </row>
    <row r="1806" spans="1:5">
      <c r="A1806" t="str">
        <f>IF(INDEX('Display 730 &amp; 1200'!$A:$A,ROW())="","",INDEX('Display 730 &amp; 1200'!$A:$A,ROW()))</f>
        <v/>
      </c>
      <c r="B1806" t="str">
        <f>IF(INDEX('Display 730 &amp; 1200'!$B:$B,ROW())="","",INDEX('Display 730 &amp; 1200'!$B:$B,ROW()))</f>
        <v/>
      </c>
      <c r="C1806" t="str">
        <f>IF(INDEX('Display 730 &amp; 1200'!$D:$D,ROW())="","",INDEX('Display 730 &amp; 1200'!$D:$D,ROW()))</f>
        <v/>
      </c>
      <c r="D1806">
        <f>IF($C1806="",0,SUMIFS(#REF!,#REF!,$C1806,#REF!,"&gt;="&amp;'Display 730 &amp; 1200'!$AN$10,#REF!,"&lt;="&amp;'Display 730 &amp; 1200'!$AN$9))</f>
        <v>0</v>
      </c>
      <c r="E1806">
        <f>IF($C1806="",0,SUMIFS(#REF!,#REF!,$C1806,#REF!,"&gt;="&amp;'Display 730 &amp; 1200'!$AN$12,#REF!,"&lt;="&amp;'Display 730 &amp; 1200'!$AN$11))</f>
        <v>0</v>
      </c>
    </row>
    <row r="1807" spans="1:5">
      <c r="A1807" t="str">
        <f>IF(INDEX('Display 730 &amp; 1200'!$A:$A,ROW())="","",INDEX('Display 730 &amp; 1200'!$A:$A,ROW()))</f>
        <v/>
      </c>
      <c r="B1807" t="str">
        <f>IF(INDEX('Display 730 &amp; 1200'!$B:$B,ROW())="","",INDEX('Display 730 &amp; 1200'!$B:$B,ROW()))</f>
        <v/>
      </c>
      <c r="C1807" t="str">
        <f>IF(INDEX('Display 730 &amp; 1200'!$D:$D,ROW())="","",INDEX('Display 730 &amp; 1200'!$D:$D,ROW()))</f>
        <v/>
      </c>
      <c r="D1807">
        <f>IF($C1807="",0,SUMIFS(#REF!,#REF!,$C1807,#REF!,"&gt;="&amp;'Display 730 &amp; 1200'!$AN$10,#REF!,"&lt;="&amp;'Display 730 &amp; 1200'!$AN$9))</f>
        <v>0</v>
      </c>
      <c r="E1807">
        <f>IF($C1807="",0,SUMIFS(#REF!,#REF!,$C1807,#REF!,"&gt;="&amp;'Display 730 &amp; 1200'!$AN$12,#REF!,"&lt;="&amp;'Display 730 &amp; 1200'!$AN$11))</f>
        <v>0</v>
      </c>
    </row>
    <row r="1808" spans="1:5">
      <c r="A1808" t="str">
        <f>IF(INDEX('Display 730 &amp; 1200'!$A:$A,ROW())="","",INDEX('Display 730 &amp; 1200'!$A:$A,ROW()))</f>
        <v/>
      </c>
      <c r="B1808" t="str">
        <f>IF(INDEX('Display 730 &amp; 1200'!$B:$B,ROW())="","",INDEX('Display 730 &amp; 1200'!$B:$B,ROW()))</f>
        <v/>
      </c>
      <c r="C1808" t="str">
        <f>IF(INDEX('Display 730 &amp; 1200'!$D:$D,ROW())="","",INDEX('Display 730 &amp; 1200'!$D:$D,ROW()))</f>
        <v/>
      </c>
      <c r="D1808">
        <f>IF($C1808="",0,SUMIFS(#REF!,#REF!,$C1808,#REF!,"&gt;="&amp;'Display 730 &amp; 1200'!$AN$10,#REF!,"&lt;="&amp;'Display 730 &amp; 1200'!$AN$9))</f>
        <v>0</v>
      </c>
      <c r="E1808">
        <f>IF($C1808="",0,SUMIFS(#REF!,#REF!,$C1808,#REF!,"&gt;="&amp;'Display 730 &amp; 1200'!$AN$12,#REF!,"&lt;="&amp;'Display 730 &amp; 1200'!$AN$11))</f>
        <v>0</v>
      </c>
    </row>
    <row r="1809" spans="1:5">
      <c r="A1809" t="str">
        <f>IF(INDEX('Display 730 &amp; 1200'!$A:$A,ROW())="","",INDEX('Display 730 &amp; 1200'!$A:$A,ROW()))</f>
        <v/>
      </c>
      <c r="B1809" t="str">
        <f>IF(INDEX('Display 730 &amp; 1200'!$B:$B,ROW())="","",INDEX('Display 730 &amp; 1200'!$B:$B,ROW()))</f>
        <v/>
      </c>
      <c r="C1809" t="str">
        <f>IF(INDEX('Display 730 &amp; 1200'!$D:$D,ROW())="","",INDEX('Display 730 &amp; 1200'!$D:$D,ROW()))</f>
        <v/>
      </c>
      <c r="D1809">
        <f>IF($C1809="",0,SUMIFS(#REF!,#REF!,$C1809,#REF!,"&gt;="&amp;'Display 730 &amp; 1200'!$AN$10,#REF!,"&lt;="&amp;'Display 730 &amp; 1200'!$AN$9))</f>
        <v>0</v>
      </c>
      <c r="E1809">
        <f>IF($C1809="",0,SUMIFS(#REF!,#REF!,$C1809,#REF!,"&gt;="&amp;'Display 730 &amp; 1200'!$AN$12,#REF!,"&lt;="&amp;'Display 730 &amp; 1200'!$AN$11))</f>
        <v>0</v>
      </c>
    </row>
    <row r="1810" spans="1:5">
      <c r="A1810" t="str">
        <f>IF(INDEX('Display 730 &amp; 1200'!$A:$A,ROW())="","",INDEX('Display 730 &amp; 1200'!$A:$A,ROW()))</f>
        <v/>
      </c>
      <c r="B1810" t="str">
        <f>IF(INDEX('Display 730 &amp; 1200'!$B:$B,ROW())="","",INDEX('Display 730 &amp; 1200'!$B:$B,ROW()))</f>
        <v/>
      </c>
      <c r="C1810" t="str">
        <f>IF(INDEX('Display 730 &amp; 1200'!$D:$D,ROW())="","",INDEX('Display 730 &amp; 1200'!$D:$D,ROW()))</f>
        <v/>
      </c>
      <c r="D1810">
        <f>IF($C1810="",0,SUMIFS(#REF!,#REF!,$C1810,#REF!,"&gt;="&amp;'Display 730 &amp; 1200'!$AN$10,#REF!,"&lt;="&amp;'Display 730 &amp; 1200'!$AN$9))</f>
        <v>0</v>
      </c>
      <c r="E1810">
        <f>IF($C1810="",0,SUMIFS(#REF!,#REF!,$C1810,#REF!,"&gt;="&amp;'Display 730 &amp; 1200'!$AN$12,#REF!,"&lt;="&amp;'Display 730 &amp; 1200'!$AN$11))</f>
        <v>0</v>
      </c>
    </row>
    <row r="1811" spans="1:5">
      <c r="A1811" t="str">
        <f>IF(INDEX('Display 730 &amp; 1200'!$A:$A,ROW())="","",INDEX('Display 730 &amp; 1200'!$A:$A,ROW()))</f>
        <v/>
      </c>
      <c r="B1811" t="str">
        <f>IF(INDEX('Display 730 &amp; 1200'!$B:$B,ROW())="","",INDEX('Display 730 &amp; 1200'!$B:$B,ROW()))</f>
        <v/>
      </c>
      <c r="C1811" t="str">
        <f>IF(INDEX('Display 730 &amp; 1200'!$D:$D,ROW())="","",INDEX('Display 730 &amp; 1200'!$D:$D,ROW()))</f>
        <v/>
      </c>
      <c r="D1811">
        <f>IF($C1811="",0,SUMIFS(#REF!,#REF!,$C1811,#REF!,"&gt;="&amp;'Display 730 &amp; 1200'!$AN$10,#REF!,"&lt;="&amp;'Display 730 &amp; 1200'!$AN$9))</f>
        <v>0</v>
      </c>
      <c r="E1811">
        <f>IF($C1811="",0,SUMIFS(#REF!,#REF!,$C1811,#REF!,"&gt;="&amp;'Display 730 &amp; 1200'!$AN$12,#REF!,"&lt;="&amp;'Display 730 &amp; 1200'!$AN$11))</f>
        <v>0</v>
      </c>
    </row>
    <row r="1812" spans="1:5">
      <c r="A1812" t="str">
        <f>IF(INDEX('Display 730 &amp; 1200'!$A:$A,ROW())="","",INDEX('Display 730 &amp; 1200'!$A:$A,ROW()))</f>
        <v/>
      </c>
      <c r="B1812" t="str">
        <f>IF(INDEX('Display 730 &amp; 1200'!$B:$B,ROW())="","",INDEX('Display 730 &amp; 1200'!$B:$B,ROW()))</f>
        <v/>
      </c>
      <c r="C1812" t="str">
        <f>IF(INDEX('Display 730 &amp; 1200'!$D:$D,ROW())="","",INDEX('Display 730 &amp; 1200'!$D:$D,ROW()))</f>
        <v/>
      </c>
      <c r="D1812">
        <f>IF($C1812="",0,SUMIFS(#REF!,#REF!,$C1812,#REF!,"&gt;="&amp;'Display 730 &amp; 1200'!$AN$10,#REF!,"&lt;="&amp;'Display 730 &amp; 1200'!$AN$9))</f>
        <v>0</v>
      </c>
      <c r="E1812">
        <f>IF($C1812="",0,SUMIFS(#REF!,#REF!,$C1812,#REF!,"&gt;="&amp;'Display 730 &amp; 1200'!$AN$12,#REF!,"&lt;="&amp;'Display 730 &amp; 1200'!$AN$11))</f>
        <v>0</v>
      </c>
    </row>
    <row r="1813" spans="1:5">
      <c r="A1813" t="str">
        <f>IF(INDEX('Display 730 &amp; 1200'!$A:$A,ROW())="","",INDEX('Display 730 &amp; 1200'!$A:$A,ROW()))</f>
        <v/>
      </c>
      <c r="B1813" t="str">
        <f>IF(INDEX('Display 730 &amp; 1200'!$B:$B,ROW())="","",INDEX('Display 730 &amp; 1200'!$B:$B,ROW()))</f>
        <v/>
      </c>
      <c r="C1813" t="str">
        <f>IF(INDEX('Display 730 &amp; 1200'!$D:$D,ROW())="","",INDEX('Display 730 &amp; 1200'!$D:$D,ROW()))</f>
        <v/>
      </c>
      <c r="D1813">
        <f>IF($C1813="",0,SUMIFS(#REF!,#REF!,$C1813,#REF!,"&gt;="&amp;'Display 730 &amp; 1200'!$AN$10,#REF!,"&lt;="&amp;'Display 730 &amp; 1200'!$AN$9))</f>
        <v>0</v>
      </c>
      <c r="E1813">
        <f>IF($C1813="",0,SUMIFS(#REF!,#REF!,$C1813,#REF!,"&gt;="&amp;'Display 730 &amp; 1200'!$AN$12,#REF!,"&lt;="&amp;'Display 730 &amp; 1200'!$AN$11))</f>
        <v>0</v>
      </c>
    </row>
    <row r="1814" spans="1:5">
      <c r="A1814" t="str">
        <f>IF(INDEX('Display 730 &amp; 1200'!$A:$A,ROW())="","",INDEX('Display 730 &amp; 1200'!$A:$A,ROW()))</f>
        <v/>
      </c>
      <c r="B1814" t="str">
        <f>IF(INDEX('Display 730 &amp; 1200'!$B:$B,ROW())="","",INDEX('Display 730 &amp; 1200'!$B:$B,ROW()))</f>
        <v/>
      </c>
      <c r="C1814" t="str">
        <f>IF(INDEX('Display 730 &amp; 1200'!$D:$D,ROW())="","",INDEX('Display 730 &amp; 1200'!$D:$D,ROW()))</f>
        <v/>
      </c>
      <c r="D1814">
        <f>IF($C1814="",0,SUMIFS(#REF!,#REF!,$C1814,#REF!,"&gt;="&amp;'Display 730 &amp; 1200'!$AN$10,#REF!,"&lt;="&amp;'Display 730 &amp; 1200'!$AN$9))</f>
        <v>0</v>
      </c>
      <c r="E1814">
        <f>IF($C1814="",0,SUMIFS(#REF!,#REF!,$C1814,#REF!,"&gt;="&amp;'Display 730 &amp; 1200'!$AN$12,#REF!,"&lt;="&amp;'Display 730 &amp; 1200'!$AN$11))</f>
        <v>0</v>
      </c>
    </row>
    <row r="1815" spans="1:5">
      <c r="A1815" t="str">
        <f>IF(INDEX('Display 730 &amp; 1200'!$A:$A,ROW())="","",INDEX('Display 730 &amp; 1200'!$A:$A,ROW()))</f>
        <v/>
      </c>
      <c r="B1815" t="str">
        <f>IF(INDEX('Display 730 &amp; 1200'!$B:$B,ROW())="","",INDEX('Display 730 &amp; 1200'!$B:$B,ROW()))</f>
        <v/>
      </c>
      <c r="C1815" t="str">
        <f>IF(INDEX('Display 730 &amp; 1200'!$D:$D,ROW())="","",INDEX('Display 730 &amp; 1200'!$D:$D,ROW()))</f>
        <v/>
      </c>
      <c r="D1815">
        <f>IF($C1815="",0,SUMIFS(#REF!,#REF!,$C1815,#REF!,"&gt;="&amp;'Display 730 &amp; 1200'!$AN$10,#REF!,"&lt;="&amp;'Display 730 &amp; 1200'!$AN$9))</f>
        <v>0</v>
      </c>
      <c r="E1815">
        <f>IF($C1815="",0,SUMIFS(#REF!,#REF!,$C1815,#REF!,"&gt;="&amp;'Display 730 &amp; 1200'!$AN$12,#REF!,"&lt;="&amp;'Display 730 &amp; 1200'!$AN$11))</f>
        <v>0</v>
      </c>
    </row>
    <row r="1816" spans="1:5">
      <c r="A1816" t="str">
        <f>IF(INDEX('Display 730 &amp; 1200'!$A:$A,ROW())="","",INDEX('Display 730 &amp; 1200'!$A:$A,ROW()))</f>
        <v/>
      </c>
      <c r="B1816" t="str">
        <f>IF(INDEX('Display 730 &amp; 1200'!$B:$B,ROW())="","",INDEX('Display 730 &amp; 1200'!$B:$B,ROW()))</f>
        <v/>
      </c>
      <c r="C1816" t="str">
        <f>IF(INDEX('Display 730 &amp; 1200'!$D:$D,ROW())="","",INDEX('Display 730 &amp; 1200'!$D:$D,ROW()))</f>
        <v/>
      </c>
      <c r="D1816">
        <f>IF($C1816="",0,SUMIFS(#REF!,#REF!,$C1816,#REF!,"&gt;="&amp;'Display 730 &amp; 1200'!$AN$10,#REF!,"&lt;="&amp;'Display 730 &amp; 1200'!$AN$9))</f>
        <v>0</v>
      </c>
      <c r="E1816">
        <f>IF($C1816="",0,SUMIFS(#REF!,#REF!,$C1816,#REF!,"&gt;="&amp;'Display 730 &amp; 1200'!$AN$12,#REF!,"&lt;="&amp;'Display 730 &amp; 1200'!$AN$11))</f>
        <v>0</v>
      </c>
    </row>
    <row r="1817" spans="1:5">
      <c r="A1817" t="str">
        <f>IF(INDEX('Display 730 &amp; 1200'!$A:$A,ROW())="","",INDEX('Display 730 &amp; 1200'!$A:$A,ROW()))</f>
        <v/>
      </c>
      <c r="B1817" t="str">
        <f>IF(INDEX('Display 730 &amp; 1200'!$B:$B,ROW())="","",INDEX('Display 730 &amp; 1200'!$B:$B,ROW()))</f>
        <v/>
      </c>
      <c r="C1817" t="str">
        <f>IF(INDEX('Display 730 &amp; 1200'!$D:$D,ROW())="","",INDEX('Display 730 &amp; 1200'!$D:$D,ROW()))</f>
        <v/>
      </c>
      <c r="D1817">
        <f>IF($C1817="",0,SUMIFS(#REF!,#REF!,$C1817,#REF!,"&gt;="&amp;'Display 730 &amp; 1200'!$AN$10,#REF!,"&lt;="&amp;'Display 730 &amp; 1200'!$AN$9))</f>
        <v>0</v>
      </c>
      <c r="E1817">
        <f>IF($C1817="",0,SUMIFS(#REF!,#REF!,$C1817,#REF!,"&gt;="&amp;'Display 730 &amp; 1200'!$AN$12,#REF!,"&lt;="&amp;'Display 730 &amp; 1200'!$AN$11))</f>
        <v>0</v>
      </c>
    </row>
    <row r="1818" spans="1:5">
      <c r="A1818" t="str">
        <f>IF(INDEX('Display 730 &amp; 1200'!$A:$A,ROW())="","",INDEX('Display 730 &amp; 1200'!$A:$A,ROW()))</f>
        <v/>
      </c>
      <c r="B1818" t="str">
        <f>IF(INDEX('Display 730 &amp; 1200'!$B:$B,ROW())="","",INDEX('Display 730 &amp; 1200'!$B:$B,ROW()))</f>
        <v/>
      </c>
      <c r="C1818" t="str">
        <f>IF(INDEX('Display 730 &amp; 1200'!$D:$D,ROW())="","",INDEX('Display 730 &amp; 1200'!$D:$D,ROW()))</f>
        <v/>
      </c>
      <c r="D1818">
        <f>IF($C1818="",0,SUMIFS(#REF!,#REF!,$C1818,#REF!,"&gt;="&amp;'Display 730 &amp; 1200'!$AN$10,#REF!,"&lt;="&amp;'Display 730 &amp; 1200'!$AN$9))</f>
        <v>0</v>
      </c>
      <c r="E1818">
        <f>IF($C1818="",0,SUMIFS(#REF!,#REF!,$C1818,#REF!,"&gt;="&amp;'Display 730 &amp; 1200'!$AN$12,#REF!,"&lt;="&amp;'Display 730 &amp; 1200'!$AN$11))</f>
        <v>0</v>
      </c>
    </row>
    <row r="1819" spans="1:5">
      <c r="A1819" t="str">
        <f>IF(INDEX('Display 730 &amp; 1200'!$A:$A,ROW())="","",INDEX('Display 730 &amp; 1200'!$A:$A,ROW()))</f>
        <v/>
      </c>
      <c r="B1819" t="str">
        <f>IF(INDEX('Display 730 &amp; 1200'!$B:$B,ROW())="","",INDEX('Display 730 &amp; 1200'!$B:$B,ROW()))</f>
        <v/>
      </c>
      <c r="C1819" t="str">
        <f>IF(INDEX('Display 730 &amp; 1200'!$D:$D,ROW())="","",INDEX('Display 730 &amp; 1200'!$D:$D,ROW()))</f>
        <v/>
      </c>
      <c r="D1819">
        <f>IF($C1819="",0,SUMIFS(#REF!,#REF!,$C1819,#REF!,"&gt;="&amp;'Display 730 &amp; 1200'!$AN$10,#REF!,"&lt;="&amp;'Display 730 &amp; 1200'!$AN$9))</f>
        <v>0</v>
      </c>
      <c r="E1819">
        <f>IF($C1819="",0,SUMIFS(#REF!,#REF!,$C1819,#REF!,"&gt;="&amp;'Display 730 &amp; 1200'!$AN$12,#REF!,"&lt;="&amp;'Display 730 &amp; 1200'!$AN$11))</f>
        <v>0</v>
      </c>
    </row>
    <row r="1820" spans="1:5">
      <c r="A1820" t="str">
        <f>IF(INDEX('Display 730 &amp; 1200'!$A:$A,ROW())="","",INDEX('Display 730 &amp; 1200'!$A:$A,ROW()))</f>
        <v/>
      </c>
      <c r="B1820" t="str">
        <f>IF(INDEX('Display 730 &amp; 1200'!$B:$B,ROW())="","",INDEX('Display 730 &amp; 1200'!$B:$B,ROW()))</f>
        <v/>
      </c>
      <c r="C1820" t="str">
        <f>IF(INDEX('Display 730 &amp; 1200'!$D:$D,ROW())="","",INDEX('Display 730 &amp; 1200'!$D:$D,ROW()))</f>
        <v/>
      </c>
      <c r="D1820">
        <f>IF($C1820="",0,SUMIFS(#REF!,#REF!,$C1820,#REF!,"&gt;="&amp;'Display 730 &amp; 1200'!$AN$10,#REF!,"&lt;="&amp;'Display 730 &amp; 1200'!$AN$9))</f>
        <v>0</v>
      </c>
      <c r="E1820">
        <f>IF($C1820="",0,SUMIFS(#REF!,#REF!,$C1820,#REF!,"&gt;="&amp;'Display 730 &amp; 1200'!$AN$12,#REF!,"&lt;="&amp;'Display 730 &amp; 1200'!$AN$11))</f>
        <v>0</v>
      </c>
    </row>
    <row r="1821" spans="1:5">
      <c r="A1821" t="str">
        <f>IF(INDEX('Display 730 &amp; 1200'!$A:$A,ROW())="","",INDEX('Display 730 &amp; 1200'!$A:$A,ROW()))</f>
        <v/>
      </c>
      <c r="B1821" t="str">
        <f>IF(INDEX('Display 730 &amp; 1200'!$B:$B,ROW())="","",INDEX('Display 730 &amp; 1200'!$B:$B,ROW()))</f>
        <v/>
      </c>
      <c r="C1821" t="str">
        <f>IF(INDEX('Display 730 &amp; 1200'!$D:$D,ROW())="","",INDEX('Display 730 &amp; 1200'!$D:$D,ROW()))</f>
        <v/>
      </c>
      <c r="D1821">
        <f>IF($C1821="",0,SUMIFS(#REF!,#REF!,$C1821,#REF!,"&gt;="&amp;'Display 730 &amp; 1200'!$AN$10,#REF!,"&lt;="&amp;'Display 730 &amp; 1200'!$AN$9))</f>
        <v>0</v>
      </c>
      <c r="E1821">
        <f>IF($C1821="",0,SUMIFS(#REF!,#REF!,$C1821,#REF!,"&gt;="&amp;'Display 730 &amp; 1200'!$AN$12,#REF!,"&lt;="&amp;'Display 730 &amp; 1200'!$AN$11))</f>
        <v>0</v>
      </c>
    </row>
    <row r="1822" spans="1:5">
      <c r="A1822" t="str">
        <f>IF(INDEX('Display 730 &amp; 1200'!$A:$A,ROW())="","",INDEX('Display 730 &amp; 1200'!$A:$A,ROW()))</f>
        <v/>
      </c>
      <c r="B1822" t="str">
        <f>IF(INDEX('Display 730 &amp; 1200'!$B:$B,ROW())="","",INDEX('Display 730 &amp; 1200'!$B:$B,ROW()))</f>
        <v/>
      </c>
      <c r="C1822" t="str">
        <f>IF(INDEX('Display 730 &amp; 1200'!$D:$D,ROW())="","",INDEX('Display 730 &amp; 1200'!$D:$D,ROW()))</f>
        <v/>
      </c>
      <c r="D1822">
        <f>IF($C1822="",0,SUMIFS(#REF!,#REF!,$C1822,#REF!,"&gt;="&amp;'Display 730 &amp; 1200'!$AN$10,#REF!,"&lt;="&amp;'Display 730 &amp; 1200'!$AN$9))</f>
        <v>0</v>
      </c>
      <c r="E1822">
        <f>IF($C1822="",0,SUMIFS(#REF!,#REF!,$C1822,#REF!,"&gt;="&amp;'Display 730 &amp; 1200'!$AN$12,#REF!,"&lt;="&amp;'Display 730 &amp; 1200'!$AN$11))</f>
        <v>0</v>
      </c>
    </row>
    <row r="1823" spans="1:5">
      <c r="A1823" t="str">
        <f>IF(INDEX('Display 730 &amp; 1200'!$A:$A,ROW())="","",INDEX('Display 730 &amp; 1200'!$A:$A,ROW()))</f>
        <v/>
      </c>
      <c r="B1823" t="str">
        <f>IF(INDEX('Display 730 &amp; 1200'!$B:$B,ROW())="","",INDEX('Display 730 &amp; 1200'!$B:$B,ROW()))</f>
        <v/>
      </c>
      <c r="C1823" t="str">
        <f>IF(INDEX('Display 730 &amp; 1200'!$D:$D,ROW())="","",INDEX('Display 730 &amp; 1200'!$D:$D,ROW()))</f>
        <v/>
      </c>
      <c r="D1823">
        <f>IF($C1823="",0,SUMIFS(#REF!,#REF!,$C1823,#REF!,"&gt;="&amp;'Display 730 &amp; 1200'!$AN$10,#REF!,"&lt;="&amp;'Display 730 &amp; 1200'!$AN$9))</f>
        <v>0</v>
      </c>
      <c r="E1823">
        <f>IF($C1823="",0,SUMIFS(#REF!,#REF!,$C1823,#REF!,"&gt;="&amp;'Display 730 &amp; 1200'!$AN$12,#REF!,"&lt;="&amp;'Display 730 &amp; 1200'!$AN$11))</f>
        <v>0</v>
      </c>
    </row>
    <row r="1824" spans="1:5">
      <c r="A1824" t="str">
        <f>IF(INDEX('Display 730 &amp; 1200'!$A:$A,ROW())="","",INDEX('Display 730 &amp; 1200'!$A:$A,ROW()))</f>
        <v/>
      </c>
      <c r="B1824" t="str">
        <f>IF(INDEX('Display 730 &amp; 1200'!$B:$B,ROW())="","",INDEX('Display 730 &amp; 1200'!$B:$B,ROW()))</f>
        <v/>
      </c>
      <c r="C1824" t="str">
        <f>IF(INDEX('Display 730 &amp; 1200'!$D:$D,ROW())="","",INDEX('Display 730 &amp; 1200'!$D:$D,ROW()))</f>
        <v/>
      </c>
      <c r="D1824">
        <f>IF($C1824="",0,SUMIFS(#REF!,#REF!,$C1824,#REF!,"&gt;="&amp;'Display 730 &amp; 1200'!$AN$10,#REF!,"&lt;="&amp;'Display 730 &amp; 1200'!$AN$9))</f>
        <v>0</v>
      </c>
      <c r="E1824">
        <f>IF($C1824="",0,SUMIFS(#REF!,#REF!,$C1824,#REF!,"&gt;="&amp;'Display 730 &amp; 1200'!$AN$12,#REF!,"&lt;="&amp;'Display 730 &amp; 1200'!$AN$11))</f>
        <v>0</v>
      </c>
    </row>
    <row r="1825" spans="1:5">
      <c r="A1825" t="str">
        <f>IF(INDEX('Display 730 &amp; 1200'!$A:$A,ROW())="","",INDEX('Display 730 &amp; 1200'!$A:$A,ROW()))</f>
        <v/>
      </c>
      <c r="B1825" t="str">
        <f>IF(INDEX('Display 730 &amp; 1200'!$B:$B,ROW())="","",INDEX('Display 730 &amp; 1200'!$B:$B,ROW()))</f>
        <v/>
      </c>
      <c r="C1825" t="str">
        <f>IF(INDEX('Display 730 &amp; 1200'!$D:$D,ROW())="","",INDEX('Display 730 &amp; 1200'!$D:$D,ROW()))</f>
        <v/>
      </c>
      <c r="D1825">
        <f>IF($C1825="",0,SUMIFS(#REF!,#REF!,$C1825,#REF!,"&gt;="&amp;'Display 730 &amp; 1200'!$AN$10,#REF!,"&lt;="&amp;'Display 730 &amp; 1200'!$AN$9))</f>
        <v>0</v>
      </c>
      <c r="E1825">
        <f>IF($C1825="",0,SUMIFS(#REF!,#REF!,$C1825,#REF!,"&gt;="&amp;'Display 730 &amp; 1200'!$AN$12,#REF!,"&lt;="&amp;'Display 730 &amp; 1200'!$AN$11))</f>
        <v>0</v>
      </c>
    </row>
    <row r="1826" spans="1:5">
      <c r="A1826" t="str">
        <f>IF(INDEX('Display 730 &amp; 1200'!$A:$A,ROW())="","",INDEX('Display 730 &amp; 1200'!$A:$A,ROW()))</f>
        <v/>
      </c>
      <c r="B1826" t="str">
        <f>IF(INDEX('Display 730 &amp; 1200'!$B:$B,ROW())="","",INDEX('Display 730 &amp; 1200'!$B:$B,ROW()))</f>
        <v/>
      </c>
      <c r="C1826" t="str">
        <f>IF(INDEX('Display 730 &amp; 1200'!$D:$D,ROW())="","",INDEX('Display 730 &amp; 1200'!$D:$D,ROW()))</f>
        <v/>
      </c>
      <c r="D1826">
        <f>IF($C1826="",0,SUMIFS(#REF!,#REF!,$C1826,#REF!,"&gt;="&amp;'Display 730 &amp; 1200'!$AN$10,#REF!,"&lt;="&amp;'Display 730 &amp; 1200'!$AN$9))</f>
        <v>0</v>
      </c>
      <c r="E1826">
        <f>IF($C1826="",0,SUMIFS(#REF!,#REF!,$C1826,#REF!,"&gt;="&amp;'Display 730 &amp; 1200'!$AN$12,#REF!,"&lt;="&amp;'Display 730 &amp; 1200'!$AN$11))</f>
        <v>0</v>
      </c>
    </row>
    <row r="1827" spans="1:5">
      <c r="A1827" t="str">
        <f>IF(INDEX('Display 730 &amp; 1200'!$A:$A,ROW())="","",INDEX('Display 730 &amp; 1200'!$A:$A,ROW()))</f>
        <v/>
      </c>
      <c r="B1827" t="str">
        <f>IF(INDEX('Display 730 &amp; 1200'!$B:$B,ROW())="","",INDEX('Display 730 &amp; 1200'!$B:$B,ROW()))</f>
        <v/>
      </c>
      <c r="C1827" t="str">
        <f>IF(INDEX('Display 730 &amp; 1200'!$D:$D,ROW())="","",INDEX('Display 730 &amp; 1200'!$D:$D,ROW()))</f>
        <v/>
      </c>
      <c r="D1827">
        <f>IF($C1827="",0,SUMIFS(#REF!,#REF!,$C1827,#REF!,"&gt;="&amp;'Display 730 &amp; 1200'!$AN$10,#REF!,"&lt;="&amp;'Display 730 &amp; 1200'!$AN$9))</f>
        <v>0</v>
      </c>
      <c r="E1827">
        <f>IF($C1827="",0,SUMIFS(#REF!,#REF!,$C1827,#REF!,"&gt;="&amp;'Display 730 &amp; 1200'!$AN$12,#REF!,"&lt;="&amp;'Display 730 &amp; 1200'!$AN$11))</f>
        <v>0</v>
      </c>
    </row>
    <row r="1828" spans="1:5">
      <c r="A1828" t="str">
        <f>IF(INDEX('Display 730 &amp; 1200'!$A:$A,ROW())="","",INDEX('Display 730 &amp; 1200'!$A:$A,ROW()))</f>
        <v/>
      </c>
      <c r="B1828" t="str">
        <f>IF(INDEX('Display 730 &amp; 1200'!$B:$B,ROW())="","",INDEX('Display 730 &amp; 1200'!$B:$B,ROW()))</f>
        <v/>
      </c>
      <c r="C1828" t="str">
        <f>IF(INDEX('Display 730 &amp; 1200'!$D:$D,ROW())="","",INDEX('Display 730 &amp; 1200'!$D:$D,ROW()))</f>
        <v/>
      </c>
      <c r="D1828">
        <f>IF($C1828="",0,SUMIFS(#REF!,#REF!,$C1828,#REF!,"&gt;="&amp;'Display 730 &amp; 1200'!$AN$10,#REF!,"&lt;="&amp;'Display 730 &amp; 1200'!$AN$9))</f>
        <v>0</v>
      </c>
      <c r="E1828">
        <f>IF($C1828="",0,SUMIFS(#REF!,#REF!,$C1828,#REF!,"&gt;="&amp;'Display 730 &amp; 1200'!$AN$12,#REF!,"&lt;="&amp;'Display 730 &amp; 1200'!$AN$11))</f>
        <v>0</v>
      </c>
    </row>
    <row r="1829" spans="1:5">
      <c r="A1829" t="str">
        <f>IF(INDEX('Display 730 &amp; 1200'!$A:$A,ROW())="","",INDEX('Display 730 &amp; 1200'!$A:$A,ROW()))</f>
        <v/>
      </c>
      <c r="B1829" t="str">
        <f>IF(INDEX('Display 730 &amp; 1200'!$B:$B,ROW())="","",INDEX('Display 730 &amp; 1200'!$B:$B,ROW()))</f>
        <v/>
      </c>
      <c r="C1829" t="str">
        <f>IF(INDEX('Display 730 &amp; 1200'!$D:$D,ROW())="","",INDEX('Display 730 &amp; 1200'!$D:$D,ROW()))</f>
        <v/>
      </c>
      <c r="D1829">
        <f>IF($C1829="",0,SUMIFS(#REF!,#REF!,$C1829,#REF!,"&gt;="&amp;'Display 730 &amp; 1200'!$AN$10,#REF!,"&lt;="&amp;'Display 730 &amp; 1200'!$AN$9))</f>
        <v>0</v>
      </c>
      <c r="E1829">
        <f>IF($C1829="",0,SUMIFS(#REF!,#REF!,$C1829,#REF!,"&gt;="&amp;'Display 730 &amp; 1200'!$AN$12,#REF!,"&lt;="&amp;'Display 730 &amp; 1200'!$AN$11))</f>
        <v>0</v>
      </c>
    </row>
    <row r="1830" spans="1:5">
      <c r="A1830" t="str">
        <f>IF(INDEX('Display 730 &amp; 1200'!$A:$A,ROW())="","",INDEX('Display 730 &amp; 1200'!$A:$A,ROW()))</f>
        <v/>
      </c>
      <c r="B1830" t="str">
        <f>IF(INDEX('Display 730 &amp; 1200'!$B:$B,ROW())="","",INDEX('Display 730 &amp; 1200'!$B:$B,ROW()))</f>
        <v/>
      </c>
      <c r="C1830" t="str">
        <f>IF(INDEX('Display 730 &amp; 1200'!$D:$D,ROW())="","",INDEX('Display 730 &amp; 1200'!$D:$D,ROW()))</f>
        <v/>
      </c>
      <c r="D1830">
        <f>IF($C1830="",0,SUMIFS(#REF!,#REF!,$C1830,#REF!,"&gt;="&amp;'Display 730 &amp; 1200'!$AN$10,#REF!,"&lt;="&amp;'Display 730 &amp; 1200'!$AN$9))</f>
        <v>0</v>
      </c>
      <c r="E1830">
        <f>IF($C1830="",0,SUMIFS(#REF!,#REF!,$C1830,#REF!,"&gt;="&amp;'Display 730 &amp; 1200'!$AN$12,#REF!,"&lt;="&amp;'Display 730 &amp; 1200'!$AN$11))</f>
        <v>0</v>
      </c>
    </row>
    <row r="1831" spans="1:5">
      <c r="A1831" t="str">
        <f>IF(INDEX('Display 730 &amp; 1200'!$A:$A,ROW())="","",INDEX('Display 730 &amp; 1200'!$A:$A,ROW()))</f>
        <v/>
      </c>
      <c r="B1831" t="str">
        <f>IF(INDEX('Display 730 &amp; 1200'!$B:$B,ROW())="","",INDEX('Display 730 &amp; 1200'!$B:$B,ROW()))</f>
        <v/>
      </c>
      <c r="C1831" t="str">
        <f>IF(INDEX('Display 730 &amp; 1200'!$D:$D,ROW())="","",INDEX('Display 730 &amp; 1200'!$D:$D,ROW()))</f>
        <v/>
      </c>
      <c r="D1831">
        <f>IF($C1831="",0,SUMIFS(#REF!,#REF!,$C1831,#REF!,"&gt;="&amp;'Display 730 &amp; 1200'!$AN$10,#REF!,"&lt;="&amp;'Display 730 &amp; 1200'!$AN$9))</f>
        <v>0</v>
      </c>
      <c r="E1831">
        <f>IF($C1831="",0,SUMIFS(#REF!,#REF!,$C1831,#REF!,"&gt;="&amp;'Display 730 &amp; 1200'!$AN$12,#REF!,"&lt;="&amp;'Display 730 &amp; 1200'!$AN$11))</f>
        <v>0</v>
      </c>
    </row>
    <row r="1832" spans="1:5">
      <c r="A1832" t="str">
        <f>IF(INDEX('Display 730 &amp; 1200'!$A:$A,ROW())="","",INDEX('Display 730 &amp; 1200'!$A:$A,ROW()))</f>
        <v/>
      </c>
      <c r="B1832" t="str">
        <f>IF(INDEX('Display 730 &amp; 1200'!$B:$B,ROW())="","",INDEX('Display 730 &amp; 1200'!$B:$B,ROW()))</f>
        <v/>
      </c>
      <c r="C1832" t="str">
        <f>IF(INDEX('Display 730 &amp; 1200'!$D:$D,ROW())="","",INDEX('Display 730 &amp; 1200'!$D:$D,ROW()))</f>
        <v/>
      </c>
      <c r="D1832">
        <f>IF($C1832="",0,SUMIFS(#REF!,#REF!,$C1832,#REF!,"&gt;="&amp;'Display 730 &amp; 1200'!$AN$10,#REF!,"&lt;="&amp;'Display 730 &amp; 1200'!$AN$9))</f>
        <v>0</v>
      </c>
      <c r="E1832">
        <f>IF($C1832="",0,SUMIFS(#REF!,#REF!,$C1832,#REF!,"&gt;="&amp;'Display 730 &amp; 1200'!$AN$12,#REF!,"&lt;="&amp;'Display 730 &amp; 1200'!$AN$11))</f>
        <v>0</v>
      </c>
    </row>
    <row r="1833" spans="1:5">
      <c r="A1833" t="str">
        <f>IF(INDEX('Display 730 &amp; 1200'!$A:$A,ROW())="","",INDEX('Display 730 &amp; 1200'!$A:$A,ROW()))</f>
        <v/>
      </c>
      <c r="B1833" t="str">
        <f>IF(INDEX('Display 730 &amp; 1200'!$B:$B,ROW())="","",INDEX('Display 730 &amp; 1200'!$B:$B,ROW()))</f>
        <v/>
      </c>
      <c r="C1833" t="str">
        <f>IF(INDEX('Display 730 &amp; 1200'!$D:$D,ROW())="","",INDEX('Display 730 &amp; 1200'!$D:$D,ROW()))</f>
        <v/>
      </c>
      <c r="D1833">
        <f>IF($C1833="",0,SUMIFS(#REF!,#REF!,$C1833,#REF!,"&gt;="&amp;'Display 730 &amp; 1200'!$AN$10,#REF!,"&lt;="&amp;'Display 730 &amp; 1200'!$AN$9))</f>
        <v>0</v>
      </c>
      <c r="E1833">
        <f>IF($C1833="",0,SUMIFS(#REF!,#REF!,$C1833,#REF!,"&gt;="&amp;'Display 730 &amp; 1200'!$AN$12,#REF!,"&lt;="&amp;'Display 730 &amp; 1200'!$AN$11))</f>
        <v>0</v>
      </c>
    </row>
    <row r="1834" spans="1:5">
      <c r="A1834" t="str">
        <f>IF(INDEX('Display 730 &amp; 1200'!$A:$A,ROW())="","",INDEX('Display 730 &amp; 1200'!$A:$A,ROW()))</f>
        <v/>
      </c>
      <c r="B1834" t="str">
        <f>IF(INDEX('Display 730 &amp; 1200'!$B:$B,ROW())="","",INDEX('Display 730 &amp; 1200'!$B:$B,ROW()))</f>
        <v/>
      </c>
      <c r="C1834" t="str">
        <f>IF(INDEX('Display 730 &amp; 1200'!$D:$D,ROW())="","",INDEX('Display 730 &amp; 1200'!$D:$D,ROW()))</f>
        <v/>
      </c>
      <c r="D1834">
        <f>IF($C1834="",0,SUMIFS(#REF!,#REF!,$C1834,#REF!,"&gt;="&amp;'Display 730 &amp; 1200'!$AN$10,#REF!,"&lt;="&amp;'Display 730 &amp; 1200'!$AN$9))</f>
        <v>0</v>
      </c>
      <c r="E1834">
        <f>IF($C1834="",0,SUMIFS(#REF!,#REF!,$C1834,#REF!,"&gt;="&amp;'Display 730 &amp; 1200'!$AN$12,#REF!,"&lt;="&amp;'Display 730 &amp; 1200'!$AN$11))</f>
        <v>0</v>
      </c>
    </row>
    <row r="1835" spans="1:5">
      <c r="A1835" t="str">
        <f>IF(INDEX('Display 730 &amp; 1200'!$A:$A,ROW())="","",INDEX('Display 730 &amp; 1200'!$A:$A,ROW()))</f>
        <v/>
      </c>
      <c r="B1835" t="str">
        <f>IF(INDEX('Display 730 &amp; 1200'!$B:$B,ROW())="","",INDEX('Display 730 &amp; 1200'!$B:$B,ROW()))</f>
        <v/>
      </c>
      <c r="C1835" t="str">
        <f>IF(INDEX('Display 730 &amp; 1200'!$D:$D,ROW())="","",INDEX('Display 730 &amp; 1200'!$D:$D,ROW()))</f>
        <v/>
      </c>
      <c r="D1835">
        <f>IF($C1835="",0,SUMIFS(#REF!,#REF!,$C1835,#REF!,"&gt;="&amp;'Display 730 &amp; 1200'!$AN$10,#REF!,"&lt;="&amp;'Display 730 &amp; 1200'!$AN$9))</f>
        <v>0</v>
      </c>
      <c r="E1835">
        <f>IF($C1835="",0,SUMIFS(#REF!,#REF!,$C1835,#REF!,"&gt;="&amp;'Display 730 &amp; 1200'!$AN$12,#REF!,"&lt;="&amp;'Display 730 &amp; 1200'!$AN$11))</f>
        <v>0</v>
      </c>
    </row>
    <row r="1836" spans="1:5">
      <c r="A1836" t="str">
        <f>IF(INDEX('Display 730 &amp; 1200'!$A:$A,ROW())="","",INDEX('Display 730 &amp; 1200'!$A:$A,ROW()))</f>
        <v/>
      </c>
      <c r="B1836" t="str">
        <f>IF(INDEX('Display 730 &amp; 1200'!$B:$B,ROW())="","",INDEX('Display 730 &amp; 1200'!$B:$B,ROW()))</f>
        <v/>
      </c>
      <c r="C1836" t="str">
        <f>IF(INDEX('Display 730 &amp; 1200'!$D:$D,ROW())="","",INDEX('Display 730 &amp; 1200'!$D:$D,ROW()))</f>
        <v/>
      </c>
      <c r="D1836">
        <f>IF($C1836="",0,SUMIFS(#REF!,#REF!,$C1836,#REF!,"&gt;="&amp;'Display 730 &amp; 1200'!$AN$10,#REF!,"&lt;="&amp;'Display 730 &amp; 1200'!$AN$9))</f>
        <v>0</v>
      </c>
      <c r="E1836">
        <f>IF($C1836="",0,SUMIFS(#REF!,#REF!,$C1836,#REF!,"&gt;="&amp;'Display 730 &amp; 1200'!$AN$12,#REF!,"&lt;="&amp;'Display 730 &amp; 1200'!$AN$11))</f>
        <v>0</v>
      </c>
    </row>
    <row r="1837" spans="1:5">
      <c r="A1837" t="str">
        <f>IF(INDEX('Display 730 &amp; 1200'!$A:$A,ROW())="","",INDEX('Display 730 &amp; 1200'!$A:$A,ROW()))</f>
        <v/>
      </c>
      <c r="B1837" t="str">
        <f>IF(INDEX('Display 730 &amp; 1200'!$B:$B,ROW())="","",INDEX('Display 730 &amp; 1200'!$B:$B,ROW()))</f>
        <v/>
      </c>
      <c r="C1837" t="str">
        <f>IF(INDEX('Display 730 &amp; 1200'!$D:$D,ROW())="","",INDEX('Display 730 &amp; 1200'!$D:$D,ROW()))</f>
        <v/>
      </c>
      <c r="D1837">
        <f>IF($C1837="",0,SUMIFS(#REF!,#REF!,$C1837,#REF!,"&gt;="&amp;'Display 730 &amp; 1200'!$AN$10,#REF!,"&lt;="&amp;'Display 730 &amp; 1200'!$AN$9))</f>
        <v>0</v>
      </c>
      <c r="E1837">
        <f>IF($C1837="",0,SUMIFS(#REF!,#REF!,$C1837,#REF!,"&gt;="&amp;'Display 730 &amp; 1200'!$AN$12,#REF!,"&lt;="&amp;'Display 730 &amp; 1200'!$AN$11))</f>
        <v>0</v>
      </c>
    </row>
    <row r="1838" spans="1:5">
      <c r="A1838" t="str">
        <f>IF(INDEX('Display 730 &amp; 1200'!$A:$A,ROW())="","",INDEX('Display 730 &amp; 1200'!$A:$A,ROW()))</f>
        <v/>
      </c>
      <c r="B1838" t="str">
        <f>IF(INDEX('Display 730 &amp; 1200'!$B:$B,ROW())="","",INDEX('Display 730 &amp; 1200'!$B:$B,ROW()))</f>
        <v/>
      </c>
      <c r="C1838" t="str">
        <f>IF(INDEX('Display 730 &amp; 1200'!$D:$D,ROW())="","",INDEX('Display 730 &amp; 1200'!$D:$D,ROW()))</f>
        <v/>
      </c>
      <c r="D1838">
        <f>IF($C1838="",0,SUMIFS(#REF!,#REF!,$C1838,#REF!,"&gt;="&amp;'Display 730 &amp; 1200'!$AN$10,#REF!,"&lt;="&amp;'Display 730 &amp; 1200'!$AN$9))</f>
        <v>0</v>
      </c>
      <c r="E1838">
        <f>IF($C1838="",0,SUMIFS(#REF!,#REF!,$C1838,#REF!,"&gt;="&amp;'Display 730 &amp; 1200'!$AN$12,#REF!,"&lt;="&amp;'Display 730 &amp; 1200'!$AN$11))</f>
        <v>0</v>
      </c>
    </row>
    <row r="1839" spans="1:5">
      <c r="A1839" t="str">
        <f>IF(INDEX('Display 730 &amp; 1200'!$A:$A,ROW())="","",INDEX('Display 730 &amp; 1200'!$A:$A,ROW()))</f>
        <v/>
      </c>
      <c r="B1839" t="str">
        <f>IF(INDEX('Display 730 &amp; 1200'!$B:$B,ROW())="","",INDEX('Display 730 &amp; 1200'!$B:$B,ROW()))</f>
        <v/>
      </c>
      <c r="C1839" t="str">
        <f>IF(INDEX('Display 730 &amp; 1200'!$D:$D,ROW())="","",INDEX('Display 730 &amp; 1200'!$D:$D,ROW()))</f>
        <v/>
      </c>
      <c r="D1839">
        <f>IF($C1839="",0,SUMIFS(#REF!,#REF!,$C1839,#REF!,"&gt;="&amp;'Display 730 &amp; 1200'!$AN$10,#REF!,"&lt;="&amp;'Display 730 &amp; 1200'!$AN$9))</f>
        <v>0</v>
      </c>
      <c r="E1839">
        <f>IF($C1839="",0,SUMIFS(#REF!,#REF!,$C1839,#REF!,"&gt;="&amp;'Display 730 &amp; 1200'!$AN$12,#REF!,"&lt;="&amp;'Display 730 &amp; 1200'!$AN$11))</f>
        <v>0</v>
      </c>
    </row>
    <row r="1840" spans="1:5">
      <c r="A1840" t="str">
        <f>IF(INDEX('Display 730 &amp; 1200'!$A:$A,ROW())="","",INDEX('Display 730 &amp; 1200'!$A:$A,ROW()))</f>
        <v/>
      </c>
      <c r="B1840" t="str">
        <f>IF(INDEX('Display 730 &amp; 1200'!$B:$B,ROW())="","",INDEX('Display 730 &amp; 1200'!$B:$B,ROW()))</f>
        <v/>
      </c>
      <c r="C1840" t="str">
        <f>IF(INDEX('Display 730 &amp; 1200'!$D:$D,ROW())="","",INDEX('Display 730 &amp; 1200'!$D:$D,ROW()))</f>
        <v/>
      </c>
      <c r="D1840">
        <f>IF($C1840="",0,SUMIFS(#REF!,#REF!,$C1840,#REF!,"&gt;="&amp;'Display 730 &amp; 1200'!$AN$10,#REF!,"&lt;="&amp;'Display 730 &amp; 1200'!$AN$9))</f>
        <v>0</v>
      </c>
      <c r="E1840">
        <f>IF($C1840="",0,SUMIFS(#REF!,#REF!,$C1840,#REF!,"&gt;="&amp;'Display 730 &amp; 1200'!$AN$12,#REF!,"&lt;="&amp;'Display 730 &amp; 1200'!$AN$11))</f>
        <v>0</v>
      </c>
    </row>
    <row r="1841" spans="1:5">
      <c r="A1841" t="str">
        <f>IF(INDEX('Display 730 &amp; 1200'!$A:$A,ROW())="","",INDEX('Display 730 &amp; 1200'!$A:$A,ROW()))</f>
        <v/>
      </c>
      <c r="B1841" t="str">
        <f>IF(INDEX('Display 730 &amp; 1200'!$B:$B,ROW())="","",INDEX('Display 730 &amp; 1200'!$B:$B,ROW()))</f>
        <v/>
      </c>
      <c r="C1841" t="str">
        <f>IF(INDEX('Display 730 &amp; 1200'!$D:$D,ROW())="","",INDEX('Display 730 &amp; 1200'!$D:$D,ROW()))</f>
        <v/>
      </c>
      <c r="D1841">
        <f>IF($C1841="",0,SUMIFS(#REF!,#REF!,$C1841,#REF!,"&gt;="&amp;'Display 730 &amp; 1200'!$AN$10,#REF!,"&lt;="&amp;'Display 730 &amp; 1200'!$AN$9))</f>
        <v>0</v>
      </c>
      <c r="E1841">
        <f>IF($C1841="",0,SUMIFS(#REF!,#REF!,$C1841,#REF!,"&gt;="&amp;'Display 730 &amp; 1200'!$AN$12,#REF!,"&lt;="&amp;'Display 730 &amp; 1200'!$AN$11))</f>
        <v>0</v>
      </c>
    </row>
    <row r="1842" spans="1:5">
      <c r="A1842" t="str">
        <f>IF(INDEX('Display 730 &amp; 1200'!$A:$A,ROW())="","",INDEX('Display 730 &amp; 1200'!$A:$A,ROW()))</f>
        <v/>
      </c>
      <c r="B1842" t="str">
        <f>IF(INDEX('Display 730 &amp; 1200'!$B:$B,ROW())="","",INDEX('Display 730 &amp; 1200'!$B:$B,ROW()))</f>
        <v/>
      </c>
      <c r="C1842" t="str">
        <f>IF(INDEX('Display 730 &amp; 1200'!$D:$D,ROW())="","",INDEX('Display 730 &amp; 1200'!$D:$D,ROW()))</f>
        <v/>
      </c>
      <c r="D1842">
        <f>IF($C1842="",0,SUMIFS(#REF!,#REF!,$C1842,#REF!,"&gt;="&amp;'Display 730 &amp; 1200'!$AN$10,#REF!,"&lt;="&amp;'Display 730 &amp; 1200'!$AN$9))</f>
        <v>0</v>
      </c>
      <c r="E1842">
        <f>IF($C1842="",0,SUMIFS(#REF!,#REF!,$C1842,#REF!,"&gt;="&amp;'Display 730 &amp; 1200'!$AN$12,#REF!,"&lt;="&amp;'Display 730 &amp; 1200'!$AN$11))</f>
        <v>0</v>
      </c>
    </row>
    <row r="1843" spans="1:5">
      <c r="A1843" t="str">
        <f>IF(INDEX('Display 730 &amp; 1200'!$A:$A,ROW())="","",INDEX('Display 730 &amp; 1200'!$A:$A,ROW()))</f>
        <v/>
      </c>
      <c r="B1843" t="str">
        <f>IF(INDEX('Display 730 &amp; 1200'!$B:$B,ROW())="","",INDEX('Display 730 &amp; 1200'!$B:$B,ROW()))</f>
        <v/>
      </c>
      <c r="C1843" t="str">
        <f>IF(INDEX('Display 730 &amp; 1200'!$D:$D,ROW())="","",INDEX('Display 730 &amp; 1200'!$D:$D,ROW()))</f>
        <v/>
      </c>
      <c r="D1843">
        <f>IF($C1843="",0,SUMIFS(#REF!,#REF!,$C1843,#REF!,"&gt;="&amp;'Display 730 &amp; 1200'!$AN$10,#REF!,"&lt;="&amp;'Display 730 &amp; 1200'!$AN$9))</f>
        <v>0</v>
      </c>
      <c r="E1843">
        <f>IF($C1843="",0,SUMIFS(#REF!,#REF!,$C1843,#REF!,"&gt;="&amp;'Display 730 &amp; 1200'!$AN$12,#REF!,"&lt;="&amp;'Display 730 &amp; 1200'!$AN$11))</f>
        <v>0</v>
      </c>
    </row>
    <row r="1844" spans="1:5">
      <c r="A1844" t="str">
        <f>IF(INDEX('Display 730 &amp; 1200'!$A:$A,ROW())="","",INDEX('Display 730 &amp; 1200'!$A:$A,ROW()))</f>
        <v/>
      </c>
      <c r="B1844" t="str">
        <f>IF(INDEX('Display 730 &amp; 1200'!$B:$B,ROW())="","",INDEX('Display 730 &amp; 1200'!$B:$B,ROW()))</f>
        <v/>
      </c>
      <c r="C1844" t="str">
        <f>IF(INDEX('Display 730 &amp; 1200'!$D:$D,ROW())="","",INDEX('Display 730 &amp; 1200'!$D:$D,ROW()))</f>
        <v/>
      </c>
      <c r="D1844">
        <f>IF($C1844="",0,SUMIFS(#REF!,#REF!,$C1844,#REF!,"&gt;="&amp;'Display 730 &amp; 1200'!$AN$10,#REF!,"&lt;="&amp;'Display 730 &amp; 1200'!$AN$9))</f>
        <v>0</v>
      </c>
      <c r="E1844">
        <f>IF($C1844="",0,SUMIFS(#REF!,#REF!,$C1844,#REF!,"&gt;="&amp;'Display 730 &amp; 1200'!$AN$12,#REF!,"&lt;="&amp;'Display 730 &amp; 1200'!$AN$11))</f>
        <v>0</v>
      </c>
    </row>
    <row r="1845" spans="1:5">
      <c r="A1845" t="str">
        <f>IF(INDEX('Display 730 &amp; 1200'!$A:$A,ROW())="","",INDEX('Display 730 &amp; 1200'!$A:$A,ROW()))</f>
        <v/>
      </c>
      <c r="B1845" t="str">
        <f>IF(INDEX('Display 730 &amp; 1200'!$B:$B,ROW())="","",INDEX('Display 730 &amp; 1200'!$B:$B,ROW()))</f>
        <v/>
      </c>
      <c r="C1845" t="str">
        <f>IF(INDEX('Display 730 &amp; 1200'!$D:$D,ROW())="","",INDEX('Display 730 &amp; 1200'!$D:$D,ROW()))</f>
        <v/>
      </c>
      <c r="D1845">
        <f>IF($C1845="",0,SUMIFS(#REF!,#REF!,$C1845,#REF!,"&gt;="&amp;'Display 730 &amp; 1200'!$AN$10,#REF!,"&lt;="&amp;'Display 730 &amp; 1200'!$AN$9))</f>
        <v>0</v>
      </c>
      <c r="E1845">
        <f>IF($C1845="",0,SUMIFS(#REF!,#REF!,$C1845,#REF!,"&gt;="&amp;'Display 730 &amp; 1200'!$AN$12,#REF!,"&lt;="&amp;'Display 730 &amp; 1200'!$AN$11))</f>
        <v>0</v>
      </c>
    </row>
    <row r="1846" spans="1:5">
      <c r="A1846" t="str">
        <f>IF(INDEX('Display 730 &amp; 1200'!$A:$A,ROW())="","",INDEX('Display 730 &amp; 1200'!$A:$A,ROW()))</f>
        <v/>
      </c>
      <c r="B1846" t="str">
        <f>IF(INDEX('Display 730 &amp; 1200'!$B:$B,ROW())="","",INDEX('Display 730 &amp; 1200'!$B:$B,ROW()))</f>
        <v/>
      </c>
      <c r="C1846" t="str">
        <f>IF(INDEX('Display 730 &amp; 1200'!$D:$D,ROW())="","",INDEX('Display 730 &amp; 1200'!$D:$D,ROW()))</f>
        <v/>
      </c>
      <c r="D1846">
        <f>IF($C1846="",0,SUMIFS(#REF!,#REF!,$C1846,#REF!,"&gt;="&amp;'Display 730 &amp; 1200'!$AN$10,#REF!,"&lt;="&amp;'Display 730 &amp; 1200'!$AN$9))</f>
        <v>0</v>
      </c>
      <c r="E1846">
        <f>IF($C1846="",0,SUMIFS(#REF!,#REF!,$C1846,#REF!,"&gt;="&amp;'Display 730 &amp; 1200'!$AN$12,#REF!,"&lt;="&amp;'Display 730 &amp; 1200'!$AN$11))</f>
        <v>0</v>
      </c>
    </row>
    <row r="1847" spans="1:5">
      <c r="A1847" t="str">
        <f>IF(INDEX('Display 730 &amp; 1200'!$A:$A,ROW())="","",INDEX('Display 730 &amp; 1200'!$A:$A,ROW()))</f>
        <v/>
      </c>
      <c r="B1847" t="str">
        <f>IF(INDEX('Display 730 &amp; 1200'!$B:$B,ROW())="","",INDEX('Display 730 &amp; 1200'!$B:$B,ROW()))</f>
        <v/>
      </c>
      <c r="C1847" t="str">
        <f>IF(INDEX('Display 730 &amp; 1200'!$D:$D,ROW())="","",INDEX('Display 730 &amp; 1200'!$D:$D,ROW()))</f>
        <v/>
      </c>
      <c r="D1847">
        <f>IF($C1847="",0,SUMIFS(#REF!,#REF!,$C1847,#REF!,"&gt;="&amp;'Display 730 &amp; 1200'!$AN$10,#REF!,"&lt;="&amp;'Display 730 &amp; 1200'!$AN$9))</f>
        <v>0</v>
      </c>
      <c r="E1847">
        <f>IF($C1847="",0,SUMIFS(#REF!,#REF!,$C1847,#REF!,"&gt;="&amp;'Display 730 &amp; 1200'!$AN$12,#REF!,"&lt;="&amp;'Display 730 &amp; 1200'!$AN$11))</f>
        <v>0</v>
      </c>
    </row>
    <row r="1848" spans="1:5">
      <c r="A1848" t="str">
        <f>IF(INDEX('Display 730 &amp; 1200'!$A:$A,ROW())="","",INDEX('Display 730 &amp; 1200'!$A:$A,ROW()))</f>
        <v/>
      </c>
      <c r="B1848" t="str">
        <f>IF(INDEX('Display 730 &amp; 1200'!$B:$B,ROW())="","",INDEX('Display 730 &amp; 1200'!$B:$B,ROW()))</f>
        <v/>
      </c>
      <c r="C1848" t="str">
        <f>IF(INDEX('Display 730 &amp; 1200'!$D:$D,ROW())="","",INDEX('Display 730 &amp; 1200'!$D:$D,ROW()))</f>
        <v/>
      </c>
      <c r="D1848">
        <f>IF($C1848="",0,SUMIFS(#REF!,#REF!,$C1848,#REF!,"&gt;="&amp;'Display 730 &amp; 1200'!$AN$10,#REF!,"&lt;="&amp;'Display 730 &amp; 1200'!$AN$9))</f>
        <v>0</v>
      </c>
      <c r="E1848">
        <f>IF($C1848="",0,SUMIFS(#REF!,#REF!,$C1848,#REF!,"&gt;="&amp;'Display 730 &amp; 1200'!$AN$12,#REF!,"&lt;="&amp;'Display 730 &amp; 1200'!$AN$11))</f>
        <v>0</v>
      </c>
    </row>
    <row r="1849" spans="1:5">
      <c r="A1849" t="str">
        <f>IF(INDEX('Display 730 &amp; 1200'!$A:$A,ROW())="","",INDEX('Display 730 &amp; 1200'!$A:$A,ROW()))</f>
        <v/>
      </c>
      <c r="B1849" t="str">
        <f>IF(INDEX('Display 730 &amp; 1200'!$B:$B,ROW())="","",INDEX('Display 730 &amp; 1200'!$B:$B,ROW()))</f>
        <v/>
      </c>
      <c r="C1849" t="str">
        <f>IF(INDEX('Display 730 &amp; 1200'!$D:$D,ROW())="","",INDEX('Display 730 &amp; 1200'!$D:$D,ROW()))</f>
        <v/>
      </c>
      <c r="D1849">
        <f>IF($C1849="",0,SUMIFS(#REF!,#REF!,$C1849,#REF!,"&gt;="&amp;'Display 730 &amp; 1200'!$AN$10,#REF!,"&lt;="&amp;'Display 730 &amp; 1200'!$AN$9))</f>
        <v>0</v>
      </c>
      <c r="E1849">
        <f>IF($C1849="",0,SUMIFS(#REF!,#REF!,$C1849,#REF!,"&gt;="&amp;'Display 730 &amp; 1200'!$AN$12,#REF!,"&lt;="&amp;'Display 730 &amp; 1200'!$AN$11))</f>
        <v>0</v>
      </c>
    </row>
    <row r="1850" spans="1:5">
      <c r="A1850" t="str">
        <f>IF(INDEX('Display 730 &amp; 1200'!$A:$A,ROW())="","",INDEX('Display 730 &amp; 1200'!$A:$A,ROW()))</f>
        <v/>
      </c>
      <c r="B1850" t="str">
        <f>IF(INDEX('Display 730 &amp; 1200'!$B:$B,ROW())="","",INDEX('Display 730 &amp; 1200'!$B:$B,ROW()))</f>
        <v/>
      </c>
      <c r="C1850" t="str">
        <f>IF(INDEX('Display 730 &amp; 1200'!$D:$D,ROW())="","",INDEX('Display 730 &amp; 1200'!$D:$D,ROW()))</f>
        <v/>
      </c>
      <c r="D1850">
        <f>IF($C1850="",0,SUMIFS(#REF!,#REF!,$C1850,#REF!,"&gt;="&amp;'Display 730 &amp; 1200'!$AN$10,#REF!,"&lt;="&amp;'Display 730 &amp; 1200'!$AN$9))</f>
        <v>0</v>
      </c>
      <c r="E1850">
        <f>IF($C1850="",0,SUMIFS(#REF!,#REF!,$C1850,#REF!,"&gt;="&amp;'Display 730 &amp; 1200'!$AN$12,#REF!,"&lt;="&amp;'Display 730 &amp; 1200'!$AN$11))</f>
        <v>0</v>
      </c>
    </row>
    <row r="1851" spans="1:5">
      <c r="A1851" t="str">
        <f>IF(INDEX('Display 730 &amp; 1200'!$A:$A,ROW())="","",INDEX('Display 730 &amp; 1200'!$A:$A,ROW()))</f>
        <v/>
      </c>
      <c r="B1851" t="str">
        <f>IF(INDEX('Display 730 &amp; 1200'!$B:$B,ROW())="","",INDEX('Display 730 &amp; 1200'!$B:$B,ROW()))</f>
        <v/>
      </c>
      <c r="C1851" t="str">
        <f>IF(INDEX('Display 730 &amp; 1200'!$D:$D,ROW())="","",INDEX('Display 730 &amp; 1200'!$D:$D,ROW()))</f>
        <v/>
      </c>
      <c r="D1851">
        <f>IF($C1851="",0,SUMIFS(#REF!,#REF!,$C1851,#REF!,"&gt;="&amp;'Display 730 &amp; 1200'!$AN$10,#REF!,"&lt;="&amp;'Display 730 &amp; 1200'!$AN$9))</f>
        <v>0</v>
      </c>
      <c r="E1851">
        <f>IF($C1851="",0,SUMIFS(#REF!,#REF!,$C1851,#REF!,"&gt;="&amp;'Display 730 &amp; 1200'!$AN$12,#REF!,"&lt;="&amp;'Display 730 &amp; 1200'!$AN$11))</f>
        <v>0</v>
      </c>
    </row>
    <row r="1852" spans="1:5">
      <c r="A1852" t="str">
        <f>IF(INDEX('Display 730 &amp; 1200'!$A:$A,ROW())="","",INDEX('Display 730 &amp; 1200'!$A:$A,ROW()))</f>
        <v/>
      </c>
      <c r="B1852" t="str">
        <f>IF(INDEX('Display 730 &amp; 1200'!$B:$B,ROW())="","",INDEX('Display 730 &amp; 1200'!$B:$B,ROW()))</f>
        <v/>
      </c>
      <c r="C1852" t="str">
        <f>IF(INDEX('Display 730 &amp; 1200'!$D:$D,ROW())="","",INDEX('Display 730 &amp; 1200'!$D:$D,ROW()))</f>
        <v/>
      </c>
      <c r="D1852">
        <f>IF($C1852="",0,SUMIFS(#REF!,#REF!,$C1852,#REF!,"&gt;="&amp;'Display 730 &amp; 1200'!$AN$10,#REF!,"&lt;="&amp;'Display 730 &amp; 1200'!$AN$9))</f>
        <v>0</v>
      </c>
      <c r="E1852">
        <f>IF($C1852="",0,SUMIFS(#REF!,#REF!,$C1852,#REF!,"&gt;="&amp;'Display 730 &amp; 1200'!$AN$12,#REF!,"&lt;="&amp;'Display 730 &amp; 1200'!$AN$11))</f>
        <v>0</v>
      </c>
    </row>
    <row r="1853" spans="1:5">
      <c r="A1853" t="str">
        <f>IF(INDEX('Display 730 &amp; 1200'!$A:$A,ROW())="","",INDEX('Display 730 &amp; 1200'!$A:$A,ROW()))</f>
        <v/>
      </c>
      <c r="B1853" t="str">
        <f>IF(INDEX('Display 730 &amp; 1200'!$B:$B,ROW())="","",INDEX('Display 730 &amp; 1200'!$B:$B,ROW()))</f>
        <v/>
      </c>
      <c r="C1853" t="str">
        <f>IF(INDEX('Display 730 &amp; 1200'!$D:$D,ROW())="","",INDEX('Display 730 &amp; 1200'!$D:$D,ROW()))</f>
        <v/>
      </c>
      <c r="D1853">
        <f>IF($C1853="",0,SUMIFS(#REF!,#REF!,$C1853,#REF!,"&gt;="&amp;'Display 730 &amp; 1200'!$AN$10,#REF!,"&lt;="&amp;'Display 730 &amp; 1200'!$AN$9))</f>
        <v>0</v>
      </c>
      <c r="E1853">
        <f>IF($C1853="",0,SUMIFS(#REF!,#REF!,$C1853,#REF!,"&gt;="&amp;'Display 730 &amp; 1200'!$AN$12,#REF!,"&lt;="&amp;'Display 730 &amp; 1200'!$AN$11))</f>
        <v>0</v>
      </c>
    </row>
    <row r="1854" spans="1:5">
      <c r="A1854" t="str">
        <f>IF(INDEX('Display 730 &amp; 1200'!$A:$A,ROW())="","",INDEX('Display 730 &amp; 1200'!$A:$A,ROW()))</f>
        <v/>
      </c>
      <c r="B1854" t="str">
        <f>IF(INDEX('Display 730 &amp; 1200'!$B:$B,ROW())="","",INDEX('Display 730 &amp; 1200'!$B:$B,ROW()))</f>
        <v/>
      </c>
      <c r="C1854" t="str">
        <f>IF(INDEX('Display 730 &amp; 1200'!$D:$D,ROW())="","",INDEX('Display 730 &amp; 1200'!$D:$D,ROW()))</f>
        <v/>
      </c>
      <c r="D1854">
        <f>IF($C1854="",0,SUMIFS(#REF!,#REF!,$C1854,#REF!,"&gt;="&amp;'Display 730 &amp; 1200'!$AN$10,#REF!,"&lt;="&amp;'Display 730 &amp; 1200'!$AN$9))</f>
        <v>0</v>
      </c>
      <c r="E1854">
        <f>IF($C1854="",0,SUMIFS(#REF!,#REF!,$C1854,#REF!,"&gt;="&amp;'Display 730 &amp; 1200'!$AN$12,#REF!,"&lt;="&amp;'Display 730 &amp; 1200'!$AN$11))</f>
        <v>0</v>
      </c>
    </row>
    <row r="1855" spans="1:5">
      <c r="A1855" t="str">
        <f>IF(INDEX('Display 730 &amp; 1200'!$A:$A,ROW())="","",INDEX('Display 730 &amp; 1200'!$A:$A,ROW()))</f>
        <v/>
      </c>
      <c r="B1855" t="str">
        <f>IF(INDEX('Display 730 &amp; 1200'!$B:$B,ROW())="","",INDEX('Display 730 &amp; 1200'!$B:$B,ROW()))</f>
        <v/>
      </c>
      <c r="C1855" t="str">
        <f>IF(INDEX('Display 730 &amp; 1200'!$D:$D,ROW())="","",INDEX('Display 730 &amp; 1200'!$D:$D,ROW()))</f>
        <v/>
      </c>
      <c r="D1855">
        <f>IF($C1855="",0,SUMIFS(#REF!,#REF!,$C1855,#REF!,"&gt;="&amp;'Display 730 &amp; 1200'!$AN$10,#REF!,"&lt;="&amp;'Display 730 &amp; 1200'!$AN$9))</f>
        <v>0</v>
      </c>
      <c r="E1855">
        <f>IF($C1855="",0,SUMIFS(#REF!,#REF!,$C1855,#REF!,"&gt;="&amp;'Display 730 &amp; 1200'!$AN$12,#REF!,"&lt;="&amp;'Display 730 &amp; 1200'!$AN$11))</f>
        <v>0</v>
      </c>
    </row>
    <row r="1856" spans="1:5">
      <c r="A1856" t="str">
        <f>IF(INDEX('Display 730 &amp; 1200'!$A:$A,ROW())="","",INDEX('Display 730 &amp; 1200'!$A:$A,ROW()))</f>
        <v/>
      </c>
      <c r="B1856" t="str">
        <f>IF(INDEX('Display 730 &amp; 1200'!$B:$B,ROW())="","",INDEX('Display 730 &amp; 1200'!$B:$B,ROW()))</f>
        <v/>
      </c>
      <c r="C1856" t="str">
        <f>IF(INDEX('Display 730 &amp; 1200'!$D:$D,ROW())="","",INDEX('Display 730 &amp; 1200'!$D:$D,ROW()))</f>
        <v/>
      </c>
      <c r="D1856">
        <f>IF($C1856="",0,SUMIFS(#REF!,#REF!,$C1856,#REF!,"&gt;="&amp;'Display 730 &amp; 1200'!$AN$10,#REF!,"&lt;="&amp;'Display 730 &amp; 1200'!$AN$9))</f>
        <v>0</v>
      </c>
      <c r="E1856">
        <f>IF($C1856="",0,SUMIFS(#REF!,#REF!,$C1856,#REF!,"&gt;="&amp;'Display 730 &amp; 1200'!$AN$12,#REF!,"&lt;="&amp;'Display 730 &amp; 1200'!$AN$11))</f>
        <v>0</v>
      </c>
    </row>
    <row r="1857" spans="1:5">
      <c r="A1857" t="str">
        <f>IF(INDEX('Display 730 &amp; 1200'!$A:$A,ROW())="","",INDEX('Display 730 &amp; 1200'!$A:$A,ROW()))</f>
        <v/>
      </c>
      <c r="B1857" t="str">
        <f>IF(INDEX('Display 730 &amp; 1200'!$B:$B,ROW())="","",INDEX('Display 730 &amp; 1200'!$B:$B,ROW()))</f>
        <v/>
      </c>
      <c r="C1857" t="str">
        <f>IF(INDEX('Display 730 &amp; 1200'!$D:$D,ROW())="","",INDEX('Display 730 &amp; 1200'!$D:$D,ROW()))</f>
        <v/>
      </c>
      <c r="D1857">
        <f>IF($C1857="",0,SUMIFS(#REF!,#REF!,$C1857,#REF!,"&gt;="&amp;'Display 730 &amp; 1200'!$AN$10,#REF!,"&lt;="&amp;'Display 730 &amp; 1200'!$AN$9))</f>
        <v>0</v>
      </c>
      <c r="E1857">
        <f>IF($C1857="",0,SUMIFS(#REF!,#REF!,$C1857,#REF!,"&gt;="&amp;'Display 730 &amp; 1200'!$AN$12,#REF!,"&lt;="&amp;'Display 730 &amp; 1200'!$AN$11))</f>
        <v>0</v>
      </c>
    </row>
    <row r="1858" spans="1:5">
      <c r="A1858" t="str">
        <f>IF(INDEX('Display 730 &amp; 1200'!$A:$A,ROW())="","",INDEX('Display 730 &amp; 1200'!$A:$A,ROW()))</f>
        <v/>
      </c>
      <c r="B1858" t="str">
        <f>IF(INDEX('Display 730 &amp; 1200'!$B:$B,ROW())="","",INDEX('Display 730 &amp; 1200'!$B:$B,ROW()))</f>
        <v/>
      </c>
      <c r="C1858" t="str">
        <f>IF(INDEX('Display 730 &amp; 1200'!$D:$D,ROW())="","",INDEX('Display 730 &amp; 1200'!$D:$D,ROW()))</f>
        <v/>
      </c>
      <c r="D1858">
        <f>IF($C1858="",0,SUMIFS(#REF!,#REF!,$C1858,#REF!,"&gt;="&amp;'Display 730 &amp; 1200'!$AN$10,#REF!,"&lt;="&amp;'Display 730 &amp; 1200'!$AN$9))</f>
        <v>0</v>
      </c>
      <c r="E1858">
        <f>IF($C1858="",0,SUMIFS(#REF!,#REF!,$C1858,#REF!,"&gt;="&amp;'Display 730 &amp; 1200'!$AN$12,#REF!,"&lt;="&amp;'Display 730 &amp; 1200'!$AN$11))</f>
        <v>0</v>
      </c>
    </row>
    <row r="1859" spans="1:5">
      <c r="A1859" t="str">
        <f>IF(INDEX('Display 730 &amp; 1200'!$A:$A,ROW())="","",INDEX('Display 730 &amp; 1200'!$A:$A,ROW()))</f>
        <v/>
      </c>
      <c r="B1859" t="str">
        <f>IF(INDEX('Display 730 &amp; 1200'!$B:$B,ROW())="","",INDEX('Display 730 &amp; 1200'!$B:$B,ROW()))</f>
        <v/>
      </c>
      <c r="C1859" t="str">
        <f>IF(INDEX('Display 730 &amp; 1200'!$D:$D,ROW())="","",INDEX('Display 730 &amp; 1200'!$D:$D,ROW()))</f>
        <v/>
      </c>
      <c r="D1859">
        <f>IF($C1859="",0,SUMIFS(#REF!,#REF!,$C1859,#REF!,"&gt;="&amp;'Display 730 &amp; 1200'!$AN$10,#REF!,"&lt;="&amp;'Display 730 &amp; 1200'!$AN$9))</f>
        <v>0</v>
      </c>
      <c r="E1859">
        <f>IF($C1859="",0,SUMIFS(#REF!,#REF!,$C1859,#REF!,"&gt;="&amp;'Display 730 &amp; 1200'!$AN$12,#REF!,"&lt;="&amp;'Display 730 &amp; 1200'!$AN$11))</f>
        <v>0</v>
      </c>
    </row>
    <row r="1860" spans="1:5">
      <c r="A1860" t="str">
        <f>IF(INDEX('Display 730 &amp; 1200'!$A:$A,ROW())="","",INDEX('Display 730 &amp; 1200'!$A:$A,ROW()))</f>
        <v/>
      </c>
      <c r="B1860" t="str">
        <f>IF(INDEX('Display 730 &amp; 1200'!$B:$B,ROW())="","",INDEX('Display 730 &amp; 1200'!$B:$B,ROW()))</f>
        <v/>
      </c>
      <c r="C1860" t="str">
        <f>IF(INDEX('Display 730 &amp; 1200'!$D:$D,ROW())="","",INDEX('Display 730 &amp; 1200'!$D:$D,ROW()))</f>
        <v/>
      </c>
      <c r="D1860">
        <f>IF($C1860="",0,SUMIFS(#REF!,#REF!,$C1860,#REF!,"&gt;="&amp;'Display 730 &amp; 1200'!$AN$10,#REF!,"&lt;="&amp;'Display 730 &amp; 1200'!$AN$9))</f>
        <v>0</v>
      </c>
      <c r="E1860">
        <f>IF($C1860="",0,SUMIFS(#REF!,#REF!,$C1860,#REF!,"&gt;="&amp;'Display 730 &amp; 1200'!$AN$12,#REF!,"&lt;="&amp;'Display 730 &amp; 1200'!$AN$11))</f>
        <v>0</v>
      </c>
    </row>
    <row r="1861" spans="1:5">
      <c r="A1861" t="str">
        <f>IF(INDEX('Display 730 &amp; 1200'!$A:$A,ROW())="","",INDEX('Display 730 &amp; 1200'!$A:$A,ROW()))</f>
        <v/>
      </c>
      <c r="B1861" t="str">
        <f>IF(INDEX('Display 730 &amp; 1200'!$B:$B,ROW())="","",INDEX('Display 730 &amp; 1200'!$B:$B,ROW()))</f>
        <v/>
      </c>
      <c r="C1861" t="str">
        <f>IF(INDEX('Display 730 &amp; 1200'!$D:$D,ROW())="","",INDEX('Display 730 &amp; 1200'!$D:$D,ROW()))</f>
        <v/>
      </c>
      <c r="D1861">
        <f>IF($C1861="",0,SUMIFS(#REF!,#REF!,$C1861,#REF!,"&gt;="&amp;'Display 730 &amp; 1200'!$AN$10,#REF!,"&lt;="&amp;'Display 730 &amp; 1200'!$AN$9))</f>
        <v>0</v>
      </c>
      <c r="E1861">
        <f>IF($C1861="",0,SUMIFS(#REF!,#REF!,$C1861,#REF!,"&gt;="&amp;'Display 730 &amp; 1200'!$AN$12,#REF!,"&lt;="&amp;'Display 730 &amp; 1200'!$AN$11))</f>
        <v>0</v>
      </c>
    </row>
    <row r="1862" spans="1:5">
      <c r="A1862" t="str">
        <f>IF(INDEX('Display 730 &amp; 1200'!$A:$A,ROW())="","",INDEX('Display 730 &amp; 1200'!$A:$A,ROW()))</f>
        <v/>
      </c>
      <c r="B1862" t="str">
        <f>IF(INDEX('Display 730 &amp; 1200'!$B:$B,ROW())="","",INDEX('Display 730 &amp; 1200'!$B:$B,ROW()))</f>
        <v/>
      </c>
      <c r="C1862" t="str">
        <f>IF(INDEX('Display 730 &amp; 1200'!$D:$D,ROW())="","",INDEX('Display 730 &amp; 1200'!$D:$D,ROW()))</f>
        <v/>
      </c>
      <c r="D1862">
        <f>IF($C1862="",0,SUMIFS(#REF!,#REF!,$C1862,#REF!,"&gt;="&amp;'Display 730 &amp; 1200'!$AN$10,#REF!,"&lt;="&amp;'Display 730 &amp; 1200'!$AN$9))</f>
        <v>0</v>
      </c>
      <c r="E1862">
        <f>IF($C1862="",0,SUMIFS(#REF!,#REF!,$C1862,#REF!,"&gt;="&amp;'Display 730 &amp; 1200'!$AN$12,#REF!,"&lt;="&amp;'Display 730 &amp; 1200'!$AN$11))</f>
        <v>0</v>
      </c>
    </row>
    <row r="1863" spans="1:5">
      <c r="A1863" t="str">
        <f>IF(INDEX('Display 730 &amp; 1200'!$A:$A,ROW())="","",INDEX('Display 730 &amp; 1200'!$A:$A,ROW()))</f>
        <v/>
      </c>
      <c r="B1863" t="str">
        <f>IF(INDEX('Display 730 &amp; 1200'!$B:$B,ROW())="","",INDEX('Display 730 &amp; 1200'!$B:$B,ROW()))</f>
        <v/>
      </c>
      <c r="C1863" t="str">
        <f>IF(INDEX('Display 730 &amp; 1200'!$D:$D,ROW())="","",INDEX('Display 730 &amp; 1200'!$D:$D,ROW()))</f>
        <v/>
      </c>
      <c r="D1863">
        <f>IF($C1863="",0,SUMIFS(#REF!,#REF!,$C1863,#REF!,"&gt;="&amp;'Display 730 &amp; 1200'!$AN$10,#REF!,"&lt;="&amp;'Display 730 &amp; 1200'!$AN$9))</f>
        <v>0</v>
      </c>
      <c r="E1863">
        <f>IF($C1863="",0,SUMIFS(#REF!,#REF!,$C1863,#REF!,"&gt;="&amp;'Display 730 &amp; 1200'!$AN$12,#REF!,"&lt;="&amp;'Display 730 &amp; 1200'!$AN$11))</f>
        <v>0</v>
      </c>
    </row>
    <row r="1864" spans="1:5">
      <c r="A1864" t="str">
        <f>IF(INDEX('Display 730 &amp; 1200'!$A:$A,ROW())="","",INDEX('Display 730 &amp; 1200'!$A:$A,ROW()))</f>
        <v/>
      </c>
      <c r="B1864" t="str">
        <f>IF(INDEX('Display 730 &amp; 1200'!$B:$B,ROW())="","",INDEX('Display 730 &amp; 1200'!$B:$B,ROW()))</f>
        <v/>
      </c>
      <c r="C1864" t="str">
        <f>IF(INDEX('Display 730 &amp; 1200'!$D:$D,ROW())="","",INDEX('Display 730 &amp; 1200'!$D:$D,ROW()))</f>
        <v/>
      </c>
      <c r="D1864">
        <f>IF($C1864="",0,SUMIFS(#REF!,#REF!,$C1864,#REF!,"&gt;="&amp;'Display 730 &amp; 1200'!$AN$10,#REF!,"&lt;="&amp;'Display 730 &amp; 1200'!$AN$9))</f>
        <v>0</v>
      </c>
      <c r="E1864">
        <f>IF($C1864="",0,SUMIFS(#REF!,#REF!,$C1864,#REF!,"&gt;="&amp;'Display 730 &amp; 1200'!$AN$12,#REF!,"&lt;="&amp;'Display 730 &amp; 1200'!$AN$11))</f>
        <v>0</v>
      </c>
    </row>
    <row r="1865" spans="1:5">
      <c r="A1865" t="str">
        <f>IF(INDEX('Display 730 &amp; 1200'!$A:$A,ROW())="","",INDEX('Display 730 &amp; 1200'!$A:$A,ROW()))</f>
        <v/>
      </c>
      <c r="B1865" t="str">
        <f>IF(INDEX('Display 730 &amp; 1200'!$B:$B,ROW())="","",INDEX('Display 730 &amp; 1200'!$B:$B,ROW()))</f>
        <v/>
      </c>
      <c r="C1865" t="str">
        <f>IF(INDEX('Display 730 &amp; 1200'!$D:$D,ROW())="","",INDEX('Display 730 &amp; 1200'!$D:$D,ROW()))</f>
        <v/>
      </c>
      <c r="D1865">
        <f>IF($C1865="",0,SUMIFS(#REF!,#REF!,$C1865,#REF!,"&gt;="&amp;'Display 730 &amp; 1200'!$AN$10,#REF!,"&lt;="&amp;'Display 730 &amp; 1200'!$AN$9))</f>
        <v>0</v>
      </c>
      <c r="E1865">
        <f>IF($C1865="",0,SUMIFS(#REF!,#REF!,$C1865,#REF!,"&gt;="&amp;'Display 730 &amp; 1200'!$AN$12,#REF!,"&lt;="&amp;'Display 730 &amp; 1200'!$AN$11))</f>
        <v>0</v>
      </c>
    </row>
    <row r="1866" spans="1:5">
      <c r="A1866" t="str">
        <f>IF(INDEX('Display 730 &amp; 1200'!$A:$A,ROW())="","",INDEX('Display 730 &amp; 1200'!$A:$A,ROW()))</f>
        <v/>
      </c>
      <c r="B1866" t="str">
        <f>IF(INDEX('Display 730 &amp; 1200'!$B:$B,ROW())="","",INDEX('Display 730 &amp; 1200'!$B:$B,ROW()))</f>
        <v/>
      </c>
      <c r="C1866" t="str">
        <f>IF(INDEX('Display 730 &amp; 1200'!$D:$D,ROW())="","",INDEX('Display 730 &amp; 1200'!$D:$D,ROW()))</f>
        <v/>
      </c>
      <c r="D1866">
        <f>IF($C1866="",0,SUMIFS(#REF!,#REF!,$C1866,#REF!,"&gt;="&amp;'Display 730 &amp; 1200'!$AN$10,#REF!,"&lt;="&amp;'Display 730 &amp; 1200'!$AN$9))</f>
        <v>0</v>
      </c>
      <c r="E1866">
        <f>IF($C1866="",0,SUMIFS(#REF!,#REF!,$C1866,#REF!,"&gt;="&amp;'Display 730 &amp; 1200'!$AN$12,#REF!,"&lt;="&amp;'Display 730 &amp; 1200'!$AN$11))</f>
        <v>0</v>
      </c>
    </row>
    <row r="1867" spans="1:5">
      <c r="A1867" t="str">
        <f>IF(INDEX('Display 730 &amp; 1200'!$A:$A,ROW())="","",INDEX('Display 730 &amp; 1200'!$A:$A,ROW()))</f>
        <v/>
      </c>
      <c r="B1867" t="str">
        <f>IF(INDEX('Display 730 &amp; 1200'!$B:$B,ROW())="","",INDEX('Display 730 &amp; 1200'!$B:$B,ROW()))</f>
        <v/>
      </c>
      <c r="C1867" t="str">
        <f>IF(INDEX('Display 730 &amp; 1200'!$D:$D,ROW())="","",INDEX('Display 730 &amp; 1200'!$D:$D,ROW()))</f>
        <v/>
      </c>
      <c r="D1867">
        <f>IF($C1867="",0,SUMIFS(#REF!,#REF!,$C1867,#REF!,"&gt;="&amp;'Display 730 &amp; 1200'!$AN$10,#REF!,"&lt;="&amp;'Display 730 &amp; 1200'!$AN$9))</f>
        <v>0</v>
      </c>
      <c r="E1867">
        <f>IF($C1867="",0,SUMIFS(#REF!,#REF!,$C1867,#REF!,"&gt;="&amp;'Display 730 &amp; 1200'!$AN$12,#REF!,"&lt;="&amp;'Display 730 &amp; 1200'!$AN$11))</f>
        <v>0</v>
      </c>
    </row>
    <row r="1868" spans="1:5">
      <c r="A1868" t="str">
        <f>IF(INDEX('Display 730 &amp; 1200'!$A:$A,ROW())="","",INDEX('Display 730 &amp; 1200'!$A:$A,ROW()))</f>
        <v/>
      </c>
      <c r="B1868" t="str">
        <f>IF(INDEX('Display 730 &amp; 1200'!$B:$B,ROW())="","",INDEX('Display 730 &amp; 1200'!$B:$B,ROW()))</f>
        <v/>
      </c>
      <c r="C1868" t="str">
        <f>IF(INDEX('Display 730 &amp; 1200'!$D:$D,ROW())="","",INDEX('Display 730 &amp; 1200'!$D:$D,ROW()))</f>
        <v/>
      </c>
      <c r="D1868">
        <f>IF($C1868="",0,SUMIFS(#REF!,#REF!,$C1868,#REF!,"&gt;="&amp;'Display 730 &amp; 1200'!$AN$10,#REF!,"&lt;="&amp;'Display 730 &amp; 1200'!$AN$9))</f>
        <v>0</v>
      </c>
      <c r="E1868">
        <f>IF($C1868="",0,SUMIFS(#REF!,#REF!,$C1868,#REF!,"&gt;="&amp;'Display 730 &amp; 1200'!$AN$12,#REF!,"&lt;="&amp;'Display 730 &amp; 1200'!$AN$11))</f>
        <v>0</v>
      </c>
    </row>
    <row r="1869" spans="1:5">
      <c r="A1869" t="str">
        <f>IF(INDEX('Display 730 &amp; 1200'!$A:$A,ROW())="","",INDEX('Display 730 &amp; 1200'!$A:$A,ROW()))</f>
        <v/>
      </c>
      <c r="B1869" t="str">
        <f>IF(INDEX('Display 730 &amp; 1200'!$B:$B,ROW())="","",INDEX('Display 730 &amp; 1200'!$B:$B,ROW()))</f>
        <v/>
      </c>
      <c r="C1869" t="str">
        <f>IF(INDEX('Display 730 &amp; 1200'!$D:$D,ROW())="","",INDEX('Display 730 &amp; 1200'!$D:$D,ROW()))</f>
        <v/>
      </c>
      <c r="D1869">
        <f>IF($C1869="",0,SUMIFS(#REF!,#REF!,$C1869,#REF!,"&gt;="&amp;'Display 730 &amp; 1200'!$AN$10,#REF!,"&lt;="&amp;'Display 730 &amp; 1200'!$AN$9))</f>
        <v>0</v>
      </c>
      <c r="E1869">
        <f>IF($C1869="",0,SUMIFS(#REF!,#REF!,$C1869,#REF!,"&gt;="&amp;'Display 730 &amp; 1200'!$AN$12,#REF!,"&lt;="&amp;'Display 730 &amp; 1200'!$AN$11))</f>
        <v>0</v>
      </c>
    </row>
    <row r="1870" spans="1:5">
      <c r="A1870" t="str">
        <f>IF(INDEX('Display 730 &amp; 1200'!$A:$A,ROW())="","",INDEX('Display 730 &amp; 1200'!$A:$A,ROW()))</f>
        <v/>
      </c>
      <c r="B1870" t="str">
        <f>IF(INDEX('Display 730 &amp; 1200'!$B:$B,ROW())="","",INDEX('Display 730 &amp; 1200'!$B:$B,ROW()))</f>
        <v/>
      </c>
      <c r="C1870" t="str">
        <f>IF(INDEX('Display 730 &amp; 1200'!$D:$D,ROW())="","",INDEX('Display 730 &amp; 1200'!$D:$D,ROW()))</f>
        <v/>
      </c>
      <c r="D1870">
        <f>IF($C1870="",0,SUMIFS(#REF!,#REF!,$C1870,#REF!,"&gt;="&amp;'Display 730 &amp; 1200'!$AN$10,#REF!,"&lt;="&amp;'Display 730 &amp; 1200'!$AN$9))</f>
        <v>0</v>
      </c>
      <c r="E1870">
        <f>IF($C1870="",0,SUMIFS(#REF!,#REF!,$C1870,#REF!,"&gt;="&amp;'Display 730 &amp; 1200'!$AN$12,#REF!,"&lt;="&amp;'Display 730 &amp; 1200'!$AN$11))</f>
        <v>0</v>
      </c>
    </row>
    <row r="1871" spans="1:5">
      <c r="A1871" t="str">
        <f>IF(INDEX('Display 730 &amp; 1200'!$A:$A,ROW())="","",INDEX('Display 730 &amp; 1200'!$A:$A,ROW()))</f>
        <v/>
      </c>
      <c r="B1871" t="str">
        <f>IF(INDEX('Display 730 &amp; 1200'!$B:$B,ROW())="","",INDEX('Display 730 &amp; 1200'!$B:$B,ROW()))</f>
        <v/>
      </c>
      <c r="C1871" t="str">
        <f>IF(INDEX('Display 730 &amp; 1200'!$D:$D,ROW())="","",INDEX('Display 730 &amp; 1200'!$D:$D,ROW()))</f>
        <v/>
      </c>
      <c r="D1871">
        <f>IF($C1871="",0,SUMIFS(#REF!,#REF!,$C1871,#REF!,"&gt;="&amp;'Display 730 &amp; 1200'!$AN$10,#REF!,"&lt;="&amp;'Display 730 &amp; 1200'!$AN$9))</f>
        <v>0</v>
      </c>
      <c r="E1871">
        <f>IF($C1871="",0,SUMIFS(#REF!,#REF!,$C1871,#REF!,"&gt;="&amp;'Display 730 &amp; 1200'!$AN$12,#REF!,"&lt;="&amp;'Display 730 &amp; 1200'!$AN$11))</f>
        <v>0</v>
      </c>
    </row>
    <row r="1872" spans="1:5">
      <c r="A1872" t="str">
        <f>IF(INDEX('Display 730 &amp; 1200'!$A:$A,ROW())="","",INDEX('Display 730 &amp; 1200'!$A:$A,ROW()))</f>
        <v/>
      </c>
      <c r="B1872" t="str">
        <f>IF(INDEX('Display 730 &amp; 1200'!$B:$B,ROW())="","",INDEX('Display 730 &amp; 1200'!$B:$B,ROW()))</f>
        <v/>
      </c>
      <c r="C1872" t="str">
        <f>IF(INDEX('Display 730 &amp; 1200'!$D:$D,ROW())="","",INDEX('Display 730 &amp; 1200'!$D:$D,ROW()))</f>
        <v/>
      </c>
      <c r="D1872">
        <f>IF($C1872="",0,SUMIFS(#REF!,#REF!,$C1872,#REF!,"&gt;="&amp;'Display 730 &amp; 1200'!$AN$10,#REF!,"&lt;="&amp;'Display 730 &amp; 1200'!$AN$9))</f>
        <v>0</v>
      </c>
      <c r="E1872">
        <f>IF($C1872="",0,SUMIFS(#REF!,#REF!,$C1872,#REF!,"&gt;="&amp;'Display 730 &amp; 1200'!$AN$12,#REF!,"&lt;="&amp;'Display 730 &amp; 1200'!$AN$11))</f>
        <v>0</v>
      </c>
    </row>
    <row r="1873" spans="1:5">
      <c r="A1873" t="str">
        <f>IF(INDEX('Display 730 &amp; 1200'!$A:$A,ROW())="","",INDEX('Display 730 &amp; 1200'!$A:$A,ROW()))</f>
        <v/>
      </c>
      <c r="B1873" t="str">
        <f>IF(INDEX('Display 730 &amp; 1200'!$B:$B,ROW())="","",INDEX('Display 730 &amp; 1200'!$B:$B,ROW()))</f>
        <v/>
      </c>
      <c r="C1873" t="str">
        <f>IF(INDEX('Display 730 &amp; 1200'!$D:$D,ROW())="","",INDEX('Display 730 &amp; 1200'!$D:$D,ROW()))</f>
        <v/>
      </c>
      <c r="D1873">
        <f>IF($C1873="",0,SUMIFS(#REF!,#REF!,$C1873,#REF!,"&gt;="&amp;'Display 730 &amp; 1200'!$AN$10,#REF!,"&lt;="&amp;'Display 730 &amp; 1200'!$AN$9))</f>
        <v>0</v>
      </c>
      <c r="E1873">
        <f>IF($C1873="",0,SUMIFS(#REF!,#REF!,$C1873,#REF!,"&gt;="&amp;'Display 730 &amp; 1200'!$AN$12,#REF!,"&lt;="&amp;'Display 730 &amp; 1200'!$AN$11))</f>
        <v>0</v>
      </c>
    </row>
    <row r="1874" spans="1:5">
      <c r="A1874" t="str">
        <f>IF(INDEX('Display 730 &amp; 1200'!$A:$A,ROW())="","",INDEX('Display 730 &amp; 1200'!$A:$A,ROW()))</f>
        <v/>
      </c>
      <c r="B1874" t="str">
        <f>IF(INDEX('Display 730 &amp; 1200'!$B:$B,ROW())="","",INDEX('Display 730 &amp; 1200'!$B:$B,ROW()))</f>
        <v/>
      </c>
      <c r="C1874" t="str">
        <f>IF(INDEX('Display 730 &amp; 1200'!$D:$D,ROW())="","",INDEX('Display 730 &amp; 1200'!$D:$D,ROW()))</f>
        <v/>
      </c>
      <c r="D1874">
        <f>IF($C1874="",0,SUMIFS(#REF!,#REF!,$C1874,#REF!,"&gt;="&amp;'Display 730 &amp; 1200'!$AN$10,#REF!,"&lt;="&amp;'Display 730 &amp; 1200'!$AN$9))</f>
        <v>0</v>
      </c>
      <c r="E1874">
        <f>IF($C1874="",0,SUMIFS(#REF!,#REF!,$C1874,#REF!,"&gt;="&amp;'Display 730 &amp; 1200'!$AN$12,#REF!,"&lt;="&amp;'Display 730 &amp; 1200'!$AN$11))</f>
        <v>0</v>
      </c>
    </row>
    <row r="1875" spans="1:5">
      <c r="A1875" t="str">
        <f>IF(INDEX('Display 730 &amp; 1200'!$A:$A,ROW())="","",INDEX('Display 730 &amp; 1200'!$A:$A,ROW()))</f>
        <v/>
      </c>
      <c r="B1875" t="str">
        <f>IF(INDEX('Display 730 &amp; 1200'!$B:$B,ROW())="","",INDEX('Display 730 &amp; 1200'!$B:$B,ROW()))</f>
        <v/>
      </c>
      <c r="C1875" t="str">
        <f>IF(INDEX('Display 730 &amp; 1200'!$D:$D,ROW())="","",INDEX('Display 730 &amp; 1200'!$D:$D,ROW()))</f>
        <v/>
      </c>
      <c r="D1875">
        <f>IF($C1875="",0,SUMIFS(#REF!,#REF!,$C1875,#REF!,"&gt;="&amp;'Display 730 &amp; 1200'!$AN$10,#REF!,"&lt;="&amp;'Display 730 &amp; 1200'!$AN$9))</f>
        <v>0</v>
      </c>
      <c r="E1875">
        <f>IF($C1875="",0,SUMIFS(#REF!,#REF!,$C1875,#REF!,"&gt;="&amp;'Display 730 &amp; 1200'!$AN$12,#REF!,"&lt;="&amp;'Display 730 &amp; 1200'!$AN$11))</f>
        <v>0</v>
      </c>
    </row>
    <row r="1876" spans="1:5">
      <c r="A1876" t="str">
        <f>IF(INDEX('Display 730 &amp; 1200'!$A:$A,ROW())="","",INDEX('Display 730 &amp; 1200'!$A:$A,ROW()))</f>
        <v/>
      </c>
      <c r="B1876" t="str">
        <f>IF(INDEX('Display 730 &amp; 1200'!$B:$B,ROW())="","",INDEX('Display 730 &amp; 1200'!$B:$B,ROW()))</f>
        <v/>
      </c>
      <c r="C1876" t="str">
        <f>IF(INDEX('Display 730 &amp; 1200'!$D:$D,ROW())="","",INDEX('Display 730 &amp; 1200'!$D:$D,ROW()))</f>
        <v/>
      </c>
      <c r="D1876">
        <f>IF($C1876="",0,SUMIFS(#REF!,#REF!,$C1876,#REF!,"&gt;="&amp;'Display 730 &amp; 1200'!$AN$10,#REF!,"&lt;="&amp;'Display 730 &amp; 1200'!$AN$9))</f>
        <v>0</v>
      </c>
      <c r="E1876">
        <f>IF($C1876="",0,SUMIFS(#REF!,#REF!,$C1876,#REF!,"&gt;="&amp;'Display 730 &amp; 1200'!$AN$12,#REF!,"&lt;="&amp;'Display 730 &amp; 1200'!$AN$11))</f>
        <v>0</v>
      </c>
    </row>
    <row r="1877" spans="1:5">
      <c r="A1877" t="str">
        <f>IF(INDEX('Display 730 &amp; 1200'!$A:$A,ROW())="","",INDEX('Display 730 &amp; 1200'!$A:$A,ROW()))</f>
        <v/>
      </c>
      <c r="B1877" t="str">
        <f>IF(INDEX('Display 730 &amp; 1200'!$B:$B,ROW())="","",INDEX('Display 730 &amp; 1200'!$B:$B,ROW()))</f>
        <v/>
      </c>
      <c r="C1877" t="str">
        <f>IF(INDEX('Display 730 &amp; 1200'!$D:$D,ROW())="","",INDEX('Display 730 &amp; 1200'!$D:$D,ROW()))</f>
        <v/>
      </c>
      <c r="D1877">
        <f>IF($C1877="",0,SUMIFS(#REF!,#REF!,$C1877,#REF!,"&gt;="&amp;'Display 730 &amp; 1200'!$AN$10,#REF!,"&lt;="&amp;'Display 730 &amp; 1200'!$AN$9))</f>
        <v>0</v>
      </c>
      <c r="E1877">
        <f>IF($C1877="",0,SUMIFS(#REF!,#REF!,$C1877,#REF!,"&gt;="&amp;'Display 730 &amp; 1200'!$AN$12,#REF!,"&lt;="&amp;'Display 730 &amp; 1200'!$AN$11))</f>
        <v>0</v>
      </c>
    </row>
    <row r="1878" spans="1:5">
      <c r="A1878" t="str">
        <f>IF(INDEX('Display 730 &amp; 1200'!$A:$A,ROW())="","",INDEX('Display 730 &amp; 1200'!$A:$A,ROW()))</f>
        <v/>
      </c>
      <c r="B1878" t="str">
        <f>IF(INDEX('Display 730 &amp; 1200'!$B:$B,ROW())="","",INDEX('Display 730 &amp; 1200'!$B:$B,ROW()))</f>
        <v/>
      </c>
      <c r="C1878" t="str">
        <f>IF(INDEX('Display 730 &amp; 1200'!$D:$D,ROW())="","",INDEX('Display 730 &amp; 1200'!$D:$D,ROW()))</f>
        <v/>
      </c>
      <c r="D1878">
        <f>IF($C1878="",0,SUMIFS(#REF!,#REF!,$C1878,#REF!,"&gt;="&amp;'Display 730 &amp; 1200'!$AN$10,#REF!,"&lt;="&amp;'Display 730 &amp; 1200'!$AN$9))</f>
        <v>0</v>
      </c>
      <c r="E1878">
        <f>IF($C1878="",0,SUMIFS(#REF!,#REF!,$C1878,#REF!,"&gt;="&amp;'Display 730 &amp; 1200'!$AN$12,#REF!,"&lt;="&amp;'Display 730 &amp; 1200'!$AN$11))</f>
        <v>0</v>
      </c>
    </row>
    <row r="1879" spans="1:5">
      <c r="A1879" t="str">
        <f>IF(INDEX('Display 730 &amp; 1200'!$A:$A,ROW())="","",INDEX('Display 730 &amp; 1200'!$A:$A,ROW()))</f>
        <v/>
      </c>
      <c r="B1879" t="str">
        <f>IF(INDEX('Display 730 &amp; 1200'!$B:$B,ROW())="","",INDEX('Display 730 &amp; 1200'!$B:$B,ROW()))</f>
        <v/>
      </c>
      <c r="C1879" t="str">
        <f>IF(INDEX('Display 730 &amp; 1200'!$D:$D,ROW())="","",INDEX('Display 730 &amp; 1200'!$D:$D,ROW()))</f>
        <v/>
      </c>
      <c r="D1879">
        <f>IF($C1879="",0,SUMIFS(#REF!,#REF!,$C1879,#REF!,"&gt;="&amp;'Display 730 &amp; 1200'!$AN$10,#REF!,"&lt;="&amp;'Display 730 &amp; 1200'!$AN$9))</f>
        <v>0</v>
      </c>
      <c r="E1879">
        <f>IF($C1879="",0,SUMIFS(#REF!,#REF!,$C1879,#REF!,"&gt;="&amp;'Display 730 &amp; 1200'!$AN$12,#REF!,"&lt;="&amp;'Display 730 &amp; 1200'!$AN$11))</f>
        <v>0</v>
      </c>
    </row>
    <row r="1880" spans="1:5">
      <c r="A1880" t="str">
        <f>IF(INDEX('Display 730 &amp; 1200'!$A:$A,ROW())="","",INDEX('Display 730 &amp; 1200'!$A:$A,ROW()))</f>
        <v/>
      </c>
      <c r="B1880" t="str">
        <f>IF(INDEX('Display 730 &amp; 1200'!$B:$B,ROW())="","",INDEX('Display 730 &amp; 1200'!$B:$B,ROW()))</f>
        <v/>
      </c>
      <c r="C1880" t="str">
        <f>IF(INDEX('Display 730 &amp; 1200'!$D:$D,ROW())="","",INDEX('Display 730 &amp; 1200'!$D:$D,ROW()))</f>
        <v/>
      </c>
      <c r="D1880">
        <f>IF($C1880="",0,SUMIFS(#REF!,#REF!,$C1880,#REF!,"&gt;="&amp;'Display 730 &amp; 1200'!$AN$10,#REF!,"&lt;="&amp;'Display 730 &amp; 1200'!$AN$9))</f>
        <v>0</v>
      </c>
      <c r="E1880">
        <f>IF($C1880="",0,SUMIFS(#REF!,#REF!,$C1880,#REF!,"&gt;="&amp;'Display 730 &amp; 1200'!$AN$12,#REF!,"&lt;="&amp;'Display 730 &amp; 1200'!$AN$11))</f>
        <v>0</v>
      </c>
    </row>
    <row r="1881" spans="1:5">
      <c r="A1881" t="str">
        <f>IF(INDEX('Display 730 &amp; 1200'!$A:$A,ROW())="","",INDEX('Display 730 &amp; 1200'!$A:$A,ROW()))</f>
        <v/>
      </c>
      <c r="B1881" t="str">
        <f>IF(INDEX('Display 730 &amp; 1200'!$B:$B,ROW())="","",INDEX('Display 730 &amp; 1200'!$B:$B,ROW()))</f>
        <v/>
      </c>
      <c r="C1881" t="str">
        <f>IF(INDEX('Display 730 &amp; 1200'!$D:$D,ROW())="","",INDEX('Display 730 &amp; 1200'!$D:$D,ROW()))</f>
        <v/>
      </c>
      <c r="D1881">
        <f>IF($C1881="",0,SUMIFS(#REF!,#REF!,$C1881,#REF!,"&gt;="&amp;'Display 730 &amp; 1200'!$AN$10,#REF!,"&lt;="&amp;'Display 730 &amp; 1200'!$AN$9))</f>
        <v>0</v>
      </c>
      <c r="E1881">
        <f>IF($C1881="",0,SUMIFS(#REF!,#REF!,$C1881,#REF!,"&gt;="&amp;'Display 730 &amp; 1200'!$AN$12,#REF!,"&lt;="&amp;'Display 730 &amp; 1200'!$AN$11))</f>
        <v>0</v>
      </c>
    </row>
    <row r="1882" spans="1:5">
      <c r="A1882" t="str">
        <f>IF(INDEX('Display 730 &amp; 1200'!$A:$A,ROW())="","",INDEX('Display 730 &amp; 1200'!$A:$A,ROW()))</f>
        <v/>
      </c>
      <c r="B1882" t="str">
        <f>IF(INDEX('Display 730 &amp; 1200'!$B:$B,ROW())="","",INDEX('Display 730 &amp; 1200'!$B:$B,ROW()))</f>
        <v/>
      </c>
      <c r="C1882" t="str">
        <f>IF(INDEX('Display 730 &amp; 1200'!$D:$D,ROW())="","",INDEX('Display 730 &amp; 1200'!$D:$D,ROW()))</f>
        <v/>
      </c>
      <c r="D1882">
        <f>IF($C1882="",0,SUMIFS(#REF!,#REF!,$C1882,#REF!,"&gt;="&amp;'Display 730 &amp; 1200'!$AN$10,#REF!,"&lt;="&amp;'Display 730 &amp; 1200'!$AN$9))</f>
        <v>0</v>
      </c>
      <c r="E1882">
        <f>IF($C1882="",0,SUMIFS(#REF!,#REF!,$C1882,#REF!,"&gt;="&amp;'Display 730 &amp; 1200'!$AN$12,#REF!,"&lt;="&amp;'Display 730 &amp; 1200'!$AN$11))</f>
        <v>0</v>
      </c>
    </row>
    <row r="1883" spans="1:5">
      <c r="A1883" t="str">
        <f>IF(INDEX('Display 730 &amp; 1200'!$A:$A,ROW())="","",INDEX('Display 730 &amp; 1200'!$A:$A,ROW()))</f>
        <v/>
      </c>
      <c r="B1883" t="str">
        <f>IF(INDEX('Display 730 &amp; 1200'!$B:$B,ROW())="","",INDEX('Display 730 &amp; 1200'!$B:$B,ROW()))</f>
        <v/>
      </c>
      <c r="C1883" t="str">
        <f>IF(INDEX('Display 730 &amp; 1200'!$D:$D,ROW())="","",INDEX('Display 730 &amp; 1200'!$D:$D,ROW()))</f>
        <v/>
      </c>
      <c r="D1883">
        <f>IF($C1883="",0,SUMIFS(#REF!,#REF!,$C1883,#REF!,"&gt;="&amp;'Display 730 &amp; 1200'!$AN$10,#REF!,"&lt;="&amp;'Display 730 &amp; 1200'!$AN$9))</f>
        <v>0</v>
      </c>
      <c r="E1883">
        <f>IF($C1883="",0,SUMIFS(#REF!,#REF!,$C1883,#REF!,"&gt;="&amp;'Display 730 &amp; 1200'!$AN$12,#REF!,"&lt;="&amp;'Display 730 &amp; 1200'!$AN$11))</f>
        <v>0</v>
      </c>
    </row>
    <row r="1884" spans="1:5">
      <c r="A1884" t="str">
        <f>IF(INDEX('Display 730 &amp; 1200'!$A:$A,ROW())="","",INDEX('Display 730 &amp; 1200'!$A:$A,ROW()))</f>
        <v/>
      </c>
      <c r="B1884" t="str">
        <f>IF(INDEX('Display 730 &amp; 1200'!$B:$B,ROW())="","",INDEX('Display 730 &amp; 1200'!$B:$B,ROW()))</f>
        <v/>
      </c>
      <c r="C1884" t="str">
        <f>IF(INDEX('Display 730 &amp; 1200'!$D:$D,ROW())="","",INDEX('Display 730 &amp; 1200'!$D:$D,ROW()))</f>
        <v/>
      </c>
      <c r="D1884">
        <f>IF($C1884="",0,SUMIFS(#REF!,#REF!,$C1884,#REF!,"&gt;="&amp;'Display 730 &amp; 1200'!$AN$10,#REF!,"&lt;="&amp;'Display 730 &amp; 1200'!$AN$9))</f>
        <v>0</v>
      </c>
      <c r="E1884">
        <f>IF($C1884="",0,SUMIFS(#REF!,#REF!,$C1884,#REF!,"&gt;="&amp;'Display 730 &amp; 1200'!$AN$12,#REF!,"&lt;="&amp;'Display 730 &amp; 1200'!$AN$11))</f>
        <v>0</v>
      </c>
    </row>
    <row r="1885" spans="1:5">
      <c r="A1885" t="str">
        <f>IF(INDEX('Display 730 &amp; 1200'!$A:$A,ROW())="","",INDEX('Display 730 &amp; 1200'!$A:$A,ROW()))</f>
        <v/>
      </c>
      <c r="B1885" t="str">
        <f>IF(INDEX('Display 730 &amp; 1200'!$B:$B,ROW())="","",INDEX('Display 730 &amp; 1200'!$B:$B,ROW()))</f>
        <v/>
      </c>
      <c r="C1885" t="str">
        <f>IF(INDEX('Display 730 &amp; 1200'!$D:$D,ROW())="","",INDEX('Display 730 &amp; 1200'!$D:$D,ROW()))</f>
        <v/>
      </c>
      <c r="D1885">
        <f>IF($C1885="",0,SUMIFS(#REF!,#REF!,$C1885,#REF!,"&gt;="&amp;'Display 730 &amp; 1200'!$AN$10,#REF!,"&lt;="&amp;'Display 730 &amp; 1200'!$AN$9))</f>
        <v>0</v>
      </c>
      <c r="E1885">
        <f>IF($C1885="",0,SUMIFS(#REF!,#REF!,$C1885,#REF!,"&gt;="&amp;'Display 730 &amp; 1200'!$AN$12,#REF!,"&lt;="&amp;'Display 730 &amp; 1200'!$AN$11))</f>
        <v>0</v>
      </c>
    </row>
    <row r="1886" spans="1:5">
      <c r="A1886" t="str">
        <f>IF(INDEX('Display 730 &amp; 1200'!$A:$A,ROW())="","",INDEX('Display 730 &amp; 1200'!$A:$A,ROW()))</f>
        <v/>
      </c>
      <c r="B1886" t="str">
        <f>IF(INDEX('Display 730 &amp; 1200'!$B:$B,ROW())="","",INDEX('Display 730 &amp; 1200'!$B:$B,ROW()))</f>
        <v/>
      </c>
      <c r="C1886" t="str">
        <f>IF(INDEX('Display 730 &amp; 1200'!$D:$D,ROW())="","",INDEX('Display 730 &amp; 1200'!$D:$D,ROW()))</f>
        <v/>
      </c>
      <c r="D1886">
        <f>IF($C1886="",0,SUMIFS(#REF!,#REF!,$C1886,#REF!,"&gt;="&amp;'Display 730 &amp; 1200'!$AN$10,#REF!,"&lt;="&amp;'Display 730 &amp; 1200'!$AN$9))</f>
        <v>0</v>
      </c>
      <c r="E1886">
        <f>IF($C1886="",0,SUMIFS(#REF!,#REF!,$C1886,#REF!,"&gt;="&amp;'Display 730 &amp; 1200'!$AN$12,#REF!,"&lt;="&amp;'Display 730 &amp; 1200'!$AN$11))</f>
        <v>0</v>
      </c>
    </row>
    <row r="1887" spans="1:5">
      <c r="A1887" t="str">
        <f>IF(INDEX('Display 730 &amp; 1200'!$A:$A,ROW())="","",INDEX('Display 730 &amp; 1200'!$A:$A,ROW()))</f>
        <v/>
      </c>
      <c r="B1887" t="str">
        <f>IF(INDEX('Display 730 &amp; 1200'!$B:$B,ROW())="","",INDEX('Display 730 &amp; 1200'!$B:$B,ROW()))</f>
        <v/>
      </c>
      <c r="C1887" t="str">
        <f>IF(INDEX('Display 730 &amp; 1200'!$D:$D,ROW())="","",INDEX('Display 730 &amp; 1200'!$D:$D,ROW()))</f>
        <v/>
      </c>
      <c r="D1887">
        <f>IF($C1887="",0,SUMIFS(#REF!,#REF!,$C1887,#REF!,"&gt;="&amp;'Display 730 &amp; 1200'!$AN$10,#REF!,"&lt;="&amp;'Display 730 &amp; 1200'!$AN$9))</f>
        <v>0</v>
      </c>
      <c r="E1887">
        <f>IF($C1887="",0,SUMIFS(#REF!,#REF!,$C1887,#REF!,"&gt;="&amp;'Display 730 &amp; 1200'!$AN$12,#REF!,"&lt;="&amp;'Display 730 &amp; 1200'!$AN$11))</f>
        <v>0</v>
      </c>
    </row>
    <row r="1888" spans="1:5">
      <c r="A1888" t="str">
        <f>IF(INDEX('Display 730 &amp; 1200'!$A:$A,ROW())="","",INDEX('Display 730 &amp; 1200'!$A:$A,ROW()))</f>
        <v/>
      </c>
      <c r="B1888" t="str">
        <f>IF(INDEX('Display 730 &amp; 1200'!$B:$B,ROW())="","",INDEX('Display 730 &amp; 1200'!$B:$B,ROW()))</f>
        <v/>
      </c>
      <c r="C1888" t="str">
        <f>IF(INDEX('Display 730 &amp; 1200'!$D:$D,ROW())="","",INDEX('Display 730 &amp; 1200'!$D:$D,ROW()))</f>
        <v/>
      </c>
      <c r="D1888">
        <f>IF($C1888="",0,SUMIFS(#REF!,#REF!,$C1888,#REF!,"&gt;="&amp;'Display 730 &amp; 1200'!$AN$10,#REF!,"&lt;="&amp;'Display 730 &amp; 1200'!$AN$9))</f>
        <v>0</v>
      </c>
      <c r="E1888">
        <f>IF($C1888="",0,SUMIFS(#REF!,#REF!,$C1888,#REF!,"&gt;="&amp;'Display 730 &amp; 1200'!$AN$12,#REF!,"&lt;="&amp;'Display 730 &amp; 1200'!$AN$11))</f>
        <v>0</v>
      </c>
    </row>
    <row r="1889" spans="1:5">
      <c r="A1889" t="str">
        <f>IF(INDEX('Display 730 &amp; 1200'!$A:$A,ROW())="","",INDEX('Display 730 &amp; 1200'!$A:$A,ROW()))</f>
        <v/>
      </c>
      <c r="B1889" t="str">
        <f>IF(INDEX('Display 730 &amp; 1200'!$B:$B,ROW())="","",INDEX('Display 730 &amp; 1200'!$B:$B,ROW()))</f>
        <v/>
      </c>
      <c r="C1889" t="str">
        <f>IF(INDEX('Display 730 &amp; 1200'!$D:$D,ROW())="","",INDEX('Display 730 &amp; 1200'!$D:$D,ROW()))</f>
        <v/>
      </c>
      <c r="D1889">
        <f>IF($C1889="",0,SUMIFS(#REF!,#REF!,$C1889,#REF!,"&gt;="&amp;'Display 730 &amp; 1200'!$AN$10,#REF!,"&lt;="&amp;'Display 730 &amp; 1200'!$AN$9))</f>
        <v>0</v>
      </c>
      <c r="E1889">
        <f>IF($C1889="",0,SUMIFS(#REF!,#REF!,$C1889,#REF!,"&gt;="&amp;'Display 730 &amp; 1200'!$AN$12,#REF!,"&lt;="&amp;'Display 730 &amp; 1200'!$AN$11))</f>
        <v>0</v>
      </c>
    </row>
    <row r="1890" spans="1:5">
      <c r="A1890" t="str">
        <f>IF(INDEX('Display 730 &amp; 1200'!$A:$A,ROW())="","",INDEX('Display 730 &amp; 1200'!$A:$A,ROW()))</f>
        <v/>
      </c>
      <c r="B1890" t="str">
        <f>IF(INDEX('Display 730 &amp; 1200'!$B:$B,ROW())="","",INDEX('Display 730 &amp; 1200'!$B:$B,ROW()))</f>
        <v/>
      </c>
      <c r="C1890" t="str">
        <f>IF(INDEX('Display 730 &amp; 1200'!$D:$D,ROW())="","",INDEX('Display 730 &amp; 1200'!$D:$D,ROW()))</f>
        <v/>
      </c>
      <c r="D1890">
        <f>IF($C1890="",0,SUMIFS(#REF!,#REF!,$C1890,#REF!,"&gt;="&amp;'Display 730 &amp; 1200'!$AN$10,#REF!,"&lt;="&amp;'Display 730 &amp; 1200'!$AN$9))</f>
        <v>0</v>
      </c>
      <c r="E1890">
        <f>IF($C1890="",0,SUMIFS(#REF!,#REF!,$C1890,#REF!,"&gt;="&amp;'Display 730 &amp; 1200'!$AN$12,#REF!,"&lt;="&amp;'Display 730 &amp; 1200'!$AN$11))</f>
        <v>0</v>
      </c>
    </row>
    <row r="1891" spans="1:5">
      <c r="A1891" t="str">
        <f>IF(INDEX('Display 730 &amp; 1200'!$A:$A,ROW())="","",INDEX('Display 730 &amp; 1200'!$A:$A,ROW()))</f>
        <v/>
      </c>
      <c r="B1891" t="str">
        <f>IF(INDEX('Display 730 &amp; 1200'!$B:$B,ROW())="","",INDEX('Display 730 &amp; 1200'!$B:$B,ROW()))</f>
        <v/>
      </c>
      <c r="C1891" t="str">
        <f>IF(INDEX('Display 730 &amp; 1200'!$D:$D,ROW())="","",INDEX('Display 730 &amp; 1200'!$D:$D,ROW()))</f>
        <v/>
      </c>
      <c r="D1891">
        <f>IF($C1891="",0,SUMIFS(#REF!,#REF!,$C1891,#REF!,"&gt;="&amp;'Display 730 &amp; 1200'!$AN$10,#REF!,"&lt;="&amp;'Display 730 &amp; 1200'!$AN$9))</f>
        <v>0</v>
      </c>
      <c r="E1891">
        <f>IF($C1891="",0,SUMIFS(#REF!,#REF!,$C1891,#REF!,"&gt;="&amp;'Display 730 &amp; 1200'!$AN$12,#REF!,"&lt;="&amp;'Display 730 &amp; 1200'!$AN$11))</f>
        <v>0</v>
      </c>
    </row>
    <row r="1892" spans="1:5">
      <c r="A1892" t="str">
        <f>IF(INDEX('Display 730 &amp; 1200'!$A:$A,ROW())="","",INDEX('Display 730 &amp; 1200'!$A:$A,ROW()))</f>
        <v/>
      </c>
      <c r="B1892" t="str">
        <f>IF(INDEX('Display 730 &amp; 1200'!$B:$B,ROW())="","",INDEX('Display 730 &amp; 1200'!$B:$B,ROW()))</f>
        <v/>
      </c>
      <c r="C1892" t="str">
        <f>IF(INDEX('Display 730 &amp; 1200'!$D:$D,ROW())="","",INDEX('Display 730 &amp; 1200'!$D:$D,ROW()))</f>
        <v/>
      </c>
      <c r="D1892">
        <f>IF($C1892="",0,SUMIFS(#REF!,#REF!,$C1892,#REF!,"&gt;="&amp;'Display 730 &amp; 1200'!$AN$10,#REF!,"&lt;="&amp;'Display 730 &amp; 1200'!$AN$9))</f>
        <v>0</v>
      </c>
      <c r="E1892">
        <f>IF($C1892="",0,SUMIFS(#REF!,#REF!,$C1892,#REF!,"&gt;="&amp;'Display 730 &amp; 1200'!$AN$12,#REF!,"&lt;="&amp;'Display 730 &amp; 1200'!$AN$11))</f>
        <v>0</v>
      </c>
    </row>
    <row r="1893" spans="1:5">
      <c r="A1893" t="str">
        <f>IF(INDEX('Display 730 &amp; 1200'!$A:$A,ROW())="","",INDEX('Display 730 &amp; 1200'!$A:$A,ROW()))</f>
        <v/>
      </c>
      <c r="B1893" t="str">
        <f>IF(INDEX('Display 730 &amp; 1200'!$B:$B,ROW())="","",INDEX('Display 730 &amp; 1200'!$B:$B,ROW()))</f>
        <v/>
      </c>
      <c r="C1893" t="str">
        <f>IF(INDEX('Display 730 &amp; 1200'!$D:$D,ROW())="","",INDEX('Display 730 &amp; 1200'!$D:$D,ROW()))</f>
        <v/>
      </c>
      <c r="D1893">
        <f>IF($C1893="",0,SUMIFS(#REF!,#REF!,$C1893,#REF!,"&gt;="&amp;'Display 730 &amp; 1200'!$AN$10,#REF!,"&lt;="&amp;'Display 730 &amp; 1200'!$AN$9))</f>
        <v>0</v>
      </c>
      <c r="E1893">
        <f>IF($C1893="",0,SUMIFS(#REF!,#REF!,$C1893,#REF!,"&gt;="&amp;'Display 730 &amp; 1200'!$AN$12,#REF!,"&lt;="&amp;'Display 730 &amp; 1200'!$AN$11))</f>
        <v>0</v>
      </c>
    </row>
    <row r="1894" spans="1:5">
      <c r="A1894" t="str">
        <f>IF(INDEX('Display 730 &amp; 1200'!$A:$A,ROW())="","",INDEX('Display 730 &amp; 1200'!$A:$A,ROW()))</f>
        <v/>
      </c>
      <c r="B1894" t="str">
        <f>IF(INDEX('Display 730 &amp; 1200'!$B:$B,ROW())="","",INDEX('Display 730 &amp; 1200'!$B:$B,ROW()))</f>
        <v/>
      </c>
      <c r="C1894" t="str">
        <f>IF(INDEX('Display 730 &amp; 1200'!$D:$D,ROW())="","",INDEX('Display 730 &amp; 1200'!$D:$D,ROW()))</f>
        <v/>
      </c>
      <c r="D1894">
        <f>IF($C1894="",0,SUMIFS(#REF!,#REF!,$C1894,#REF!,"&gt;="&amp;'Display 730 &amp; 1200'!$AN$10,#REF!,"&lt;="&amp;'Display 730 &amp; 1200'!$AN$9))</f>
        <v>0</v>
      </c>
      <c r="E1894">
        <f>IF($C1894="",0,SUMIFS(#REF!,#REF!,$C1894,#REF!,"&gt;="&amp;'Display 730 &amp; 1200'!$AN$12,#REF!,"&lt;="&amp;'Display 730 &amp; 1200'!$AN$11))</f>
        <v>0</v>
      </c>
    </row>
    <row r="1895" spans="1:5">
      <c r="A1895" t="str">
        <f>IF(INDEX('Display 730 &amp; 1200'!$A:$A,ROW())="","",INDEX('Display 730 &amp; 1200'!$A:$A,ROW()))</f>
        <v/>
      </c>
      <c r="B1895" t="str">
        <f>IF(INDEX('Display 730 &amp; 1200'!$B:$B,ROW())="","",INDEX('Display 730 &amp; 1200'!$B:$B,ROW()))</f>
        <v/>
      </c>
      <c r="C1895" t="str">
        <f>IF(INDEX('Display 730 &amp; 1200'!$D:$D,ROW())="","",INDEX('Display 730 &amp; 1200'!$D:$D,ROW()))</f>
        <v/>
      </c>
      <c r="D1895">
        <f>IF($C1895="",0,SUMIFS(#REF!,#REF!,$C1895,#REF!,"&gt;="&amp;'Display 730 &amp; 1200'!$AN$10,#REF!,"&lt;="&amp;'Display 730 &amp; 1200'!$AN$9))</f>
        <v>0</v>
      </c>
      <c r="E1895">
        <f>IF($C1895="",0,SUMIFS(#REF!,#REF!,$C1895,#REF!,"&gt;="&amp;'Display 730 &amp; 1200'!$AN$12,#REF!,"&lt;="&amp;'Display 730 &amp; 1200'!$AN$11))</f>
        <v>0</v>
      </c>
    </row>
    <row r="1896" spans="1:5">
      <c r="A1896" t="str">
        <f>IF(INDEX('Display 730 &amp; 1200'!$A:$A,ROW())="","",INDEX('Display 730 &amp; 1200'!$A:$A,ROW()))</f>
        <v/>
      </c>
      <c r="B1896" t="str">
        <f>IF(INDEX('Display 730 &amp; 1200'!$B:$B,ROW())="","",INDEX('Display 730 &amp; 1200'!$B:$B,ROW()))</f>
        <v/>
      </c>
      <c r="C1896" t="str">
        <f>IF(INDEX('Display 730 &amp; 1200'!$D:$D,ROW())="","",INDEX('Display 730 &amp; 1200'!$D:$D,ROW()))</f>
        <v/>
      </c>
      <c r="D1896">
        <f>IF($C1896="",0,SUMIFS(#REF!,#REF!,$C1896,#REF!,"&gt;="&amp;'Display 730 &amp; 1200'!$AN$10,#REF!,"&lt;="&amp;'Display 730 &amp; 1200'!$AN$9))</f>
        <v>0</v>
      </c>
      <c r="E1896">
        <f>IF($C1896="",0,SUMIFS(#REF!,#REF!,$C1896,#REF!,"&gt;="&amp;'Display 730 &amp; 1200'!$AN$12,#REF!,"&lt;="&amp;'Display 730 &amp; 1200'!$AN$11))</f>
        <v>0</v>
      </c>
    </row>
    <row r="1897" spans="1:5">
      <c r="A1897" t="str">
        <f>IF(INDEX('Display 730 &amp; 1200'!$A:$A,ROW())="","",INDEX('Display 730 &amp; 1200'!$A:$A,ROW()))</f>
        <v/>
      </c>
      <c r="B1897" t="str">
        <f>IF(INDEX('Display 730 &amp; 1200'!$B:$B,ROW())="","",INDEX('Display 730 &amp; 1200'!$B:$B,ROW()))</f>
        <v/>
      </c>
      <c r="C1897" t="str">
        <f>IF(INDEX('Display 730 &amp; 1200'!$D:$D,ROW())="","",INDEX('Display 730 &amp; 1200'!$D:$D,ROW()))</f>
        <v/>
      </c>
      <c r="D1897">
        <f>IF($C1897="",0,SUMIFS(#REF!,#REF!,$C1897,#REF!,"&gt;="&amp;'Display 730 &amp; 1200'!$AN$10,#REF!,"&lt;="&amp;'Display 730 &amp; 1200'!$AN$9))</f>
        <v>0</v>
      </c>
      <c r="E1897">
        <f>IF($C1897="",0,SUMIFS(#REF!,#REF!,$C1897,#REF!,"&gt;="&amp;'Display 730 &amp; 1200'!$AN$12,#REF!,"&lt;="&amp;'Display 730 &amp; 1200'!$AN$11))</f>
        <v>0</v>
      </c>
    </row>
    <row r="1898" spans="1:5">
      <c r="A1898" t="str">
        <f>IF(INDEX('Display 730 &amp; 1200'!$A:$A,ROW())="","",INDEX('Display 730 &amp; 1200'!$A:$A,ROW()))</f>
        <v/>
      </c>
      <c r="B1898" t="str">
        <f>IF(INDEX('Display 730 &amp; 1200'!$B:$B,ROW())="","",INDEX('Display 730 &amp; 1200'!$B:$B,ROW()))</f>
        <v/>
      </c>
      <c r="C1898" t="str">
        <f>IF(INDEX('Display 730 &amp; 1200'!$D:$D,ROW())="","",INDEX('Display 730 &amp; 1200'!$D:$D,ROW()))</f>
        <v/>
      </c>
      <c r="D1898">
        <f>IF($C1898="",0,SUMIFS(#REF!,#REF!,$C1898,#REF!,"&gt;="&amp;'Display 730 &amp; 1200'!$AN$10,#REF!,"&lt;="&amp;'Display 730 &amp; 1200'!$AN$9))</f>
        <v>0</v>
      </c>
      <c r="E1898">
        <f>IF($C1898="",0,SUMIFS(#REF!,#REF!,$C1898,#REF!,"&gt;="&amp;'Display 730 &amp; 1200'!$AN$12,#REF!,"&lt;="&amp;'Display 730 &amp; 1200'!$AN$11))</f>
        <v>0</v>
      </c>
    </row>
    <row r="1899" spans="1:5">
      <c r="A1899" t="str">
        <f>IF(INDEX('Display 730 &amp; 1200'!$A:$A,ROW())="","",INDEX('Display 730 &amp; 1200'!$A:$A,ROW()))</f>
        <v/>
      </c>
      <c r="B1899" t="str">
        <f>IF(INDEX('Display 730 &amp; 1200'!$B:$B,ROW())="","",INDEX('Display 730 &amp; 1200'!$B:$B,ROW()))</f>
        <v/>
      </c>
      <c r="C1899" t="str">
        <f>IF(INDEX('Display 730 &amp; 1200'!$D:$D,ROW())="","",INDEX('Display 730 &amp; 1200'!$D:$D,ROW()))</f>
        <v/>
      </c>
      <c r="D1899">
        <f>IF($C1899="",0,SUMIFS(#REF!,#REF!,$C1899,#REF!,"&gt;="&amp;'Display 730 &amp; 1200'!$AN$10,#REF!,"&lt;="&amp;'Display 730 &amp; 1200'!$AN$9))</f>
        <v>0</v>
      </c>
      <c r="E1899">
        <f>IF($C1899="",0,SUMIFS(#REF!,#REF!,$C1899,#REF!,"&gt;="&amp;'Display 730 &amp; 1200'!$AN$12,#REF!,"&lt;="&amp;'Display 730 &amp; 1200'!$AN$11))</f>
        <v>0</v>
      </c>
    </row>
    <row r="1900" spans="1:5">
      <c r="A1900" t="str">
        <f>IF(INDEX('Display 730 &amp; 1200'!$A:$A,ROW())="","",INDEX('Display 730 &amp; 1200'!$A:$A,ROW()))</f>
        <v/>
      </c>
      <c r="B1900" t="str">
        <f>IF(INDEX('Display 730 &amp; 1200'!$B:$B,ROW())="","",INDEX('Display 730 &amp; 1200'!$B:$B,ROW()))</f>
        <v/>
      </c>
      <c r="C1900" t="str">
        <f>IF(INDEX('Display 730 &amp; 1200'!$D:$D,ROW())="","",INDEX('Display 730 &amp; 1200'!$D:$D,ROW()))</f>
        <v/>
      </c>
      <c r="D1900">
        <f>IF($C1900="",0,SUMIFS(#REF!,#REF!,$C1900,#REF!,"&gt;="&amp;'Display 730 &amp; 1200'!$AN$10,#REF!,"&lt;="&amp;'Display 730 &amp; 1200'!$AN$9))</f>
        <v>0</v>
      </c>
      <c r="E1900">
        <f>IF($C1900="",0,SUMIFS(#REF!,#REF!,$C1900,#REF!,"&gt;="&amp;'Display 730 &amp; 1200'!$AN$12,#REF!,"&lt;="&amp;'Display 730 &amp; 1200'!$AN$11))</f>
        <v>0</v>
      </c>
    </row>
    <row r="1901" spans="1:5">
      <c r="A1901" t="str">
        <f>IF(INDEX('Display 730 &amp; 1200'!$A:$A,ROW())="","",INDEX('Display 730 &amp; 1200'!$A:$A,ROW()))</f>
        <v/>
      </c>
      <c r="B1901" t="str">
        <f>IF(INDEX('Display 730 &amp; 1200'!$B:$B,ROW())="","",INDEX('Display 730 &amp; 1200'!$B:$B,ROW()))</f>
        <v/>
      </c>
      <c r="C1901" t="str">
        <f>IF(INDEX('Display 730 &amp; 1200'!$D:$D,ROW())="","",INDEX('Display 730 &amp; 1200'!$D:$D,ROW()))</f>
        <v/>
      </c>
      <c r="D1901">
        <f>IF($C1901="",0,SUMIFS(#REF!,#REF!,$C1901,#REF!,"&gt;="&amp;'Display 730 &amp; 1200'!$AN$10,#REF!,"&lt;="&amp;'Display 730 &amp; 1200'!$AN$9))</f>
        <v>0</v>
      </c>
      <c r="E1901">
        <f>IF($C1901="",0,SUMIFS(#REF!,#REF!,$C1901,#REF!,"&gt;="&amp;'Display 730 &amp; 1200'!$AN$12,#REF!,"&lt;="&amp;'Display 730 &amp; 1200'!$AN$11))</f>
        <v>0</v>
      </c>
    </row>
    <row r="1902" spans="1:5">
      <c r="A1902" t="str">
        <f>IF(INDEX('Display 730 &amp; 1200'!$A:$A,ROW())="","",INDEX('Display 730 &amp; 1200'!$A:$A,ROW()))</f>
        <v/>
      </c>
      <c r="B1902" t="str">
        <f>IF(INDEX('Display 730 &amp; 1200'!$B:$B,ROW())="","",INDEX('Display 730 &amp; 1200'!$B:$B,ROW()))</f>
        <v/>
      </c>
      <c r="C1902" t="str">
        <f>IF(INDEX('Display 730 &amp; 1200'!$D:$D,ROW())="","",INDEX('Display 730 &amp; 1200'!$D:$D,ROW()))</f>
        <v/>
      </c>
      <c r="D1902">
        <f>IF($C1902="",0,SUMIFS(#REF!,#REF!,$C1902,#REF!,"&gt;="&amp;'Display 730 &amp; 1200'!$AN$10,#REF!,"&lt;="&amp;'Display 730 &amp; 1200'!$AN$9))</f>
        <v>0</v>
      </c>
      <c r="E1902">
        <f>IF($C1902="",0,SUMIFS(#REF!,#REF!,$C1902,#REF!,"&gt;="&amp;'Display 730 &amp; 1200'!$AN$12,#REF!,"&lt;="&amp;'Display 730 &amp; 1200'!$AN$11))</f>
        <v>0</v>
      </c>
    </row>
    <row r="1903" spans="1:5">
      <c r="A1903" t="str">
        <f>IF(INDEX('Display 730 &amp; 1200'!$A:$A,ROW())="","",INDEX('Display 730 &amp; 1200'!$A:$A,ROW()))</f>
        <v/>
      </c>
      <c r="B1903" t="str">
        <f>IF(INDEX('Display 730 &amp; 1200'!$B:$B,ROW())="","",INDEX('Display 730 &amp; 1200'!$B:$B,ROW()))</f>
        <v/>
      </c>
      <c r="C1903" t="str">
        <f>IF(INDEX('Display 730 &amp; 1200'!$D:$D,ROW())="","",INDEX('Display 730 &amp; 1200'!$D:$D,ROW()))</f>
        <v/>
      </c>
      <c r="D1903">
        <f>IF($C1903="",0,SUMIFS(#REF!,#REF!,$C1903,#REF!,"&gt;="&amp;'Display 730 &amp; 1200'!$AN$10,#REF!,"&lt;="&amp;'Display 730 &amp; 1200'!$AN$9))</f>
        <v>0</v>
      </c>
      <c r="E1903">
        <f>IF($C1903="",0,SUMIFS(#REF!,#REF!,$C1903,#REF!,"&gt;="&amp;'Display 730 &amp; 1200'!$AN$12,#REF!,"&lt;="&amp;'Display 730 &amp; 1200'!$AN$11))</f>
        <v>0</v>
      </c>
    </row>
    <row r="1904" spans="1:5">
      <c r="A1904" t="str">
        <f>IF(INDEX('Display 730 &amp; 1200'!$A:$A,ROW())="","",INDEX('Display 730 &amp; 1200'!$A:$A,ROW()))</f>
        <v/>
      </c>
      <c r="B1904" t="str">
        <f>IF(INDEX('Display 730 &amp; 1200'!$B:$B,ROW())="","",INDEX('Display 730 &amp; 1200'!$B:$B,ROW()))</f>
        <v/>
      </c>
      <c r="C1904" t="str">
        <f>IF(INDEX('Display 730 &amp; 1200'!$D:$D,ROW())="","",INDEX('Display 730 &amp; 1200'!$D:$D,ROW()))</f>
        <v/>
      </c>
      <c r="D1904">
        <f>IF($C1904="",0,SUMIFS(#REF!,#REF!,$C1904,#REF!,"&gt;="&amp;'Display 730 &amp; 1200'!$AN$10,#REF!,"&lt;="&amp;'Display 730 &amp; 1200'!$AN$9))</f>
        <v>0</v>
      </c>
      <c r="E1904">
        <f>IF($C1904="",0,SUMIFS(#REF!,#REF!,$C1904,#REF!,"&gt;="&amp;'Display 730 &amp; 1200'!$AN$12,#REF!,"&lt;="&amp;'Display 730 &amp; 1200'!$AN$11))</f>
        <v>0</v>
      </c>
    </row>
    <row r="1905" spans="1:5">
      <c r="A1905" t="str">
        <f>IF(INDEX('Display 730 &amp; 1200'!$A:$A,ROW())="","",INDEX('Display 730 &amp; 1200'!$A:$A,ROW()))</f>
        <v/>
      </c>
      <c r="B1905" t="str">
        <f>IF(INDEX('Display 730 &amp; 1200'!$B:$B,ROW())="","",INDEX('Display 730 &amp; 1200'!$B:$B,ROW()))</f>
        <v/>
      </c>
      <c r="C1905" t="str">
        <f>IF(INDEX('Display 730 &amp; 1200'!$D:$D,ROW())="","",INDEX('Display 730 &amp; 1200'!$D:$D,ROW()))</f>
        <v/>
      </c>
      <c r="D1905">
        <f>IF($C1905="",0,SUMIFS(#REF!,#REF!,$C1905,#REF!,"&gt;="&amp;'Display 730 &amp; 1200'!$AN$10,#REF!,"&lt;="&amp;'Display 730 &amp; 1200'!$AN$9))</f>
        <v>0</v>
      </c>
      <c r="E1905">
        <f>IF($C1905="",0,SUMIFS(#REF!,#REF!,$C1905,#REF!,"&gt;="&amp;'Display 730 &amp; 1200'!$AN$12,#REF!,"&lt;="&amp;'Display 730 &amp; 1200'!$AN$11))</f>
        <v>0</v>
      </c>
    </row>
    <row r="1906" spans="1:5">
      <c r="A1906" t="str">
        <f>IF(INDEX('Display 730 &amp; 1200'!$A:$A,ROW())="","",INDEX('Display 730 &amp; 1200'!$A:$A,ROW()))</f>
        <v/>
      </c>
      <c r="B1906" t="str">
        <f>IF(INDEX('Display 730 &amp; 1200'!$B:$B,ROW())="","",INDEX('Display 730 &amp; 1200'!$B:$B,ROW()))</f>
        <v/>
      </c>
      <c r="C1906" t="str">
        <f>IF(INDEX('Display 730 &amp; 1200'!$D:$D,ROW())="","",INDEX('Display 730 &amp; 1200'!$D:$D,ROW()))</f>
        <v/>
      </c>
      <c r="D1906">
        <f>IF($C1906="",0,SUMIFS(#REF!,#REF!,$C1906,#REF!,"&gt;="&amp;'Display 730 &amp; 1200'!$AN$10,#REF!,"&lt;="&amp;'Display 730 &amp; 1200'!$AN$9))</f>
        <v>0</v>
      </c>
      <c r="E1906">
        <f>IF($C1906="",0,SUMIFS(#REF!,#REF!,$C1906,#REF!,"&gt;="&amp;'Display 730 &amp; 1200'!$AN$12,#REF!,"&lt;="&amp;'Display 730 &amp; 1200'!$AN$11))</f>
        <v>0</v>
      </c>
    </row>
    <row r="1907" spans="1:5">
      <c r="A1907" t="str">
        <f>IF(INDEX('Display 730 &amp; 1200'!$A:$A,ROW())="","",INDEX('Display 730 &amp; 1200'!$A:$A,ROW()))</f>
        <v/>
      </c>
      <c r="B1907" t="str">
        <f>IF(INDEX('Display 730 &amp; 1200'!$B:$B,ROW())="","",INDEX('Display 730 &amp; 1200'!$B:$B,ROW()))</f>
        <v/>
      </c>
      <c r="C1907" t="str">
        <f>IF(INDEX('Display 730 &amp; 1200'!$D:$D,ROW())="","",INDEX('Display 730 &amp; 1200'!$D:$D,ROW()))</f>
        <v/>
      </c>
      <c r="D1907">
        <f>IF($C1907="",0,SUMIFS(#REF!,#REF!,$C1907,#REF!,"&gt;="&amp;'Display 730 &amp; 1200'!$AN$10,#REF!,"&lt;="&amp;'Display 730 &amp; 1200'!$AN$9))</f>
        <v>0</v>
      </c>
      <c r="E1907">
        <f>IF($C1907="",0,SUMIFS(#REF!,#REF!,$C1907,#REF!,"&gt;="&amp;'Display 730 &amp; 1200'!$AN$12,#REF!,"&lt;="&amp;'Display 730 &amp; 1200'!$AN$11))</f>
        <v>0</v>
      </c>
    </row>
    <row r="1908" spans="1:5">
      <c r="A1908" t="str">
        <f>IF(INDEX('Display 730 &amp; 1200'!$A:$A,ROW())="","",INDEX('Display 730 &amp; 1200'!$A:$A,ROW()))</f>
        <v/>
      </c>
      <c r="B1908" t="str">
        <f>IF(INDEX('Display 730 &amp; 1200'!$B:$B,ROW())="","",INDEX('Display 730 &amp; 1200'!$B:$B,ROW()))</f>
        <v/>
      </c>
      <c r="C1908" t="str">
        <f>IF(INDEX('Display 730 &amp; 1200'!$D:$D,ROW())="","",INDEX('Display 730 &amp; 1200'!$D:$D,ROW()))</f>
        <v/>
      </c>
      <c r="D1908">
        <f>IF($C1908="",0,SUMIFS(#REF!,#REF!,$C1908,#REF!,"&gt;="&amp;'Display 730 &amp; 1200'!$AN$10,#REF!,"&lt;="&amp;'Display 730 &amp; 1200'!$AN$9))</f>
        <v>0</v>
      </c>
      <c r="E1908">
        <f>IF($C1908="",0,SUMIFS(#REF!,#REF!,$C1908,#REF!,"&gt;="&amp;'Display 730 &amp; 1200'!$AN$12,#REF!,"&lt;="&amp;'Display 730 &amp; 1200'!$AN$11))</f>
        <v>0</v>
      </c>
    </row>
    <row r="1909" spans="1:5">
      <c r="A1909" t="str">
        <f>IF(INDEX('Display 730 &amp; 1200'!$A:$A,ROW())="","",INDEX('Display 730 &amp; 1200'!$A:$A,ROW()))</f>
        <v/>
      </c>
      <c r="B1909" t="str">
        <f>IF(INDEX('Display 730 &amp; 1200'!$B:$B,ROW())="","",INDEX('Display 730 &amp; 1200'!$B:$B,ROW()))</f>
        <v/>
      </c>
      <c r="C1909" t="str">
        <f>IF(INDEX('Display 730 &amp; 1200'!$D:$D,ROW())="","",INDEX('Display 730 &amp; 1200'!$D:$D,ROW()))</f>
        <v/>
      </c>
      <c r="D1909">
        <f>IF($C1909="",0,SUMIFS(#REF!,#REF!,$C1909,#REF!,"&gt;="&amp;'Display 730 &amp; 1200'!$AN$10,#REF!,"&lt;="&amp;'Display 730 &amp; 1200'!$AN$9))</f>
        <v>0</v>
      </c>
      <c r="E1909">
        <f>IF($C1909="",0,SUMIFS(#REF!,#REF!,$C1909,#REF!,"&gt;="&amp;'Display 730 &amp; 1200'!$AN$12,#REF!,"&lt;="&amp;'Display 730 &amp; 1200'!$AN$11))</f>
        <v>0</v>
      </c>
    </row>
    <row r="1910" spans="1:5">
      <c r="A1910" t="str">
        <f>IF(INDEX('Display 730 &amp; 1200'!$A:$A,ROW())="","",INDEX('Display 730 &amp; 1200'!$A:$A,ROW()))</f>
        <v/>
      </c>
      <c r="B1910" t="str">
        <f>IF(INDEX('Display 730 &amp; 1200'!$B:$B,ROW())="","",INDEX('Display 730 &amp; 1200'!$B:$B,ROW()))</f>
        <v/>
      </c>
      <c r="C1910" t="str">
        <f>IF(INDEX('Display 730 &amp; 1200'!$D:$D,ROW())="","",INDEX('Display 730 &amp; 1200'!$D:$D,ROW()))</f>
        <v/>
      </c>
      <c r="D1910">
        <f>IF($C1910="",0,SUMIFS(#REF!,#REF!,$C1910,#REF!,"&gt;="&amp;'Display 730 &amp; 1200'!$AN$10,#REF!,"&lt;="&amp;'Display 730 &amp; 1200'!$AN$9))</f>
        <v>0</v>
      </c>
      <c r="E1910">
        <f>IF($C1910="",0,SUMIFS(#REF!,#REF!,$C1910,#REF!,"&gt;="&amp;'Display 730 &amp; 1200'!$AN$12,#REF!,"&lt;="&amp;'Display 730 &amp; 1200'!$AN$11))</f>
        <v>0</v>
      </c>
    </row>
    <row r="1911" spans="1:5">
      <c r="A1911" t="str">
        <f>IF(INDEX('Display 730 &amp; 1200'!$A:$A,ROW())="","",INDEX('Display 730 &amp; 1200'!$A:$A,ROW()))</f>
        <v/>
      </c>
      <c r="B1911" t="str">
        <f>IF(INDEX('Display 730 &amp; 1200'!$B:$B,ROW())="","",INDEX('Display 730 &amp; 1200'!$B:$B,ROW()))</f>
        <v/>
      </c>
      <c r="C1911" t="str">
        <f>IF(INDEX('Display 730 &amp; 1200'!$D:$D,ROW())="","",INDEX('Display 730 &amp; 1200'!$D:$D,ROW()))</f>
        <v/>
      </c>
      <c r="D1911">
        <f>IF($C1911="",0,SUMIFS(#REF!,#REF!,$C1911,#REF!,"&gt;="&amp;'Display 730 &amp; 1200'!$AN$10,#REF!,"&lt;="&amp;'Display 730 &amp; 1200'!$AN$9))</f>
        <v>0</v>
      </c>
      <c r="E1911">
        <f>IF($C1911="",0,SUMIFS(#REF!,#REF!,$C1911,#REF!,"&gt;="&amp;'Display 730 &amp; 1200'!$AN$12,#REF!,"&lt;="&amp;'Display 730 &amp; 1200'!$AN$11))</f>
        <v>0</v>
      </c>
    </row>
    <row r="1912" spans="1:5">
      <c r="A1912" t="str">
        <f>IF(INDEX('Display 730 &amp; 1200'!$A:$A,ROW())="","",INDEX('Display 730 &amp; 1200'!$A:$A,ROW()))</f>
        <v/>
      </c>
      <c r="B1912" t="str">
        <f>IF(INDEX('Display 730 &amp; 1200'!$B:$B,ROW())="","",INDEX('Display 730 &amp; 1200'!$B:$B,ROW()))</f>
        <v/>
      </c>
      <c r="C1912" t="str">
        <f>IF(INDEX('Display 730 &amp; 1200'!$D:$D,ROW())="","",INDEX('Display 730 &amp; 1200'!$D:$D,ROW()))</f>
        <v/>
      </c>
      <c r="D1912">
        <f>IF($C1912="",0,SUMIFS(#REF!,#REF!,$C1912,#REF!,"&gt;="&amp;'Display 730 &amp; 1200'!$AN$10,#REF!,"&lt;="&amp;'Display 730 &amp; 1200'!$AN$9))</f>
        <v>0</v>
      </c>
      <c r="E1912">
        <f>IF($C1912="",0,SUMIFS(#REF!,#REF!,$C1912,#REF!,"&gt;="&amp;'Display 730 &amp; 1200'!$AN$12,#REF!,"&lt;="&amp;'Display 730 &amp; 1200'!$AN$11))</f>
        <v>0</v>
      </c>
    </row>
    <row r="1913" spans="1:5">
      <c r="A1913" t="str">
        <f>IF(INDEX('Display 730 &amp; 1200'!$A:$A,ROW())="","",INDEX('Display 730 &amp; 1200'!$A:$A,ROW()))</f>
        <v/>
      </c>
      <c r="B1913" t="str">
        <f>IF(INDEX('Display 730 &amp; 1200'!$B:$B,ROW())="","",INDEX('Display 730 &amp; 1200'!$B:$B,ROW()))</f>
        <v/>
      </c>
      <c r="C1913" t="str">
        <f>IF(INDEX('Display 730 &amp; 1200'!$D:$D,ROW())="","",INDEX('Display 730 &amp; 1200'!$D:$D,ROW()))</f>
        <v/>
      </c>
      <c r="D1913">
        <f>IF($C1913="",0,SUMIFS(#REF!,#REF!,$C1913,#REF!,"&gt;="&amp;'Display 730 &amp; 1200'!$AN$10,#REF!,"&lt;="&amp;'Display 730 &amp; 1200'!$AN$9))</f>
        <v>0</v>
      </c>
      <c r="E1913">
        <f>IF($C1913="",0,SUMIFS(#REF!,#REF!,$C1913,#REF!,"&gt;="&amp;'Display 730 &amp; 1200'!$AN$12,#REF!,"&lt;="&amp;'Display 730 &amp; 1200'!$AN$11))</f>
        <v>0</v>
      </c>
    </row>
    <row r="1914" spans="1:5">
      <c r="A1914" t="str">
        <f>IF(INDEX('Display 730 &amp; 1200'!$A:$A,ROW())="","",INDEX('Display 730 &amp; 1200'!$A:$A,ROW()))</f>
        <v/>
      </c>
      <c r="B1914" t="str">
        <f>IF(INDEX('Display 730 &amp; 1200'!$B:$B,ROW())="","",INDEX('Display 730 &amp; 1200'!$B:$B,ROW()))</f>
        <v/>
      </c>
      <c r="C1914" t="str">
        <f>IF(INDEX('Display 730 &amp; 1200'!$D:$D,ROW())="","",INDEX('Display 730 &amp; 1200'!$D:$D,ROW()))</f>
        <v/>
      </c>
      <c r="D1914">
        <f>IF($C1914="",0,SUMIFS(#REF!,#REF!,$C1914,#REF!,"&gt;="&amp;'Display 730 &amp; 1200'!$AN$10,#REF!,"&lt;="&amp;'Display 730 &amp; 1200'!$AN$9))</f>
        <v>0</v>
      </c>
      <c r="E1914">
        <f>IF($C1914="",0,SUMIFS(#REF!,#REF!,$C1914,#REF!,"&gt;="&amp;'Display 730 &amp; 1200'!$AN$12,#REF!,"&lt;="&amp;'Display 730 &amp; 1200'!$AN$11))</f>
        <v>0</v>
      </c>
    </row>
    <row r="1915" spans="1:5">
      <c r="A1915" t="str">
        <f>IF(INDEX('Display 730 &amp; 1200'!$A:$A,ROW())="","",INDEX('Display 730 &amp; 1200'!$A:$A,ROW()))</f>
        <v/>
      </c>
      <c r="B1915" t="str">
        <f>IF(INDEX('Display 730 &amp; 1200'!$B:$B,ROW())="","",INDEX('Display 730 &amp; 1200'!$B:$B,ROW()))</f>
        <v/>
      </c>
      <c r="C1915" t="str">
        <f>IF(INDEX('Display 730 &amp; 1200'!$D:$D,ROW())="","",INDEX('Display 730 &amp; 1200'!$D:$D,ROW()))</f>
        <v/>
      </c>
      <c r="D1915">
        <f>IF($C1915="",0,SUMIFS(#REF!,#REF!,$C1915,#REF!,"&gt;="&amp;'Display 730 &amp; 1200'!$AN$10,#REF!,"&lt;="&amp;'Display 730 &amp; 1200'!$AN$9))</f>
        <v>0</v>
      </c>
      <c r="E1915">
        <f>IF($C1915="",0,SUMIFS(#REF!,#REF!,$C1915,#REF!,"&gt;="&amp;'Display 730 &amp; 1200'!$AN$12,#REF!,"&lt;="&amp;'Display 730 &amp; 1200'!$AN$11))</f>
        <v>0</v>
      </c>
    </row>
    <row r="1916" spans="1:5">
      <c r="A1916" t="str">
        <f>IF(INDEX('Display 730 &amp; 1200'!$A:$A,ROW())="","",INDEX('Display 730 &amp; 1200'!$A:$A,ROW()))</f>
        <v/>
      </c>
      <c r="B1916" t="str">
        <f>IF(INDEX('Display 730 &amp; 1200'!$B:$B,ROW())="","",INDEX('Display 730 &amp; 1200'!$B:$B,ROW()))</f>
        <v/>
      </c>
      <c r="C1916" t="str">
        <f>IF(INDEX('Display 730 &amp; 1200'!$D:$D,ROW())="","",INDEX('Display 730 &amp; 1200'!$D:$D,ROW()))</f>
        <v/>
      </c>
      <c r="D1916">
        <f>IF($C1916="",0,SUMIFS(#REF!,#REF!,$C1916,#REF!,"&gt;="&amp;'Display 730 &amp; 1200'!$AN$10,#REF!,"&lt;="&amp;'Display 730 &amp; 1200'!$AN$9))</f>
        <v>0</v>
      </c>
      <c r="E1916">
        <f>IF($C1916="",0,SUMIFS(#REF!,#REF!,$C1916,#REF!,"&gt;="&amp;'Display 730 &amp; 1200'!$AN$12,#REF!,"&lt;="&amp;'Display 730 &amp; 1200'!$AN$11))</f>
        <v>0</v>
      </c>
    </row>
    <row r="1917" spans="1:5">
      <c r="A1917" t="str">
        <f>IF(INDEX('Display 730 &amp; 1200'!$A:$A,ROW())="","",INDEX('Display 730 &amp; 1200'!$A:$A,ROW()))</f>
        <v/>
      </c>
      <c r="B1917" t="str">
        <f>IF(INDEX('Display 730 &amp; 1200'!$B:$B,ROW())="","",INDEX('Display 730 &amp; 1200'!$B:$B,ROW()))</f>
        <v/>
      </c>
      <c r="C1917" t="str">
        <f>IF(INDEX('Display 730 &amp; 1200'!$D:$D,ROW())="","",INDEX('Display 730 &amp; 1200'!$D:$D,ROW()))</f>
        <v/>
      </c>
      <c r="D1917">
        <f>IF($C1917="",0,SUMIFS(#REF!,#REF!,$C1917,#REF!,"&gt;="&amp;'Display 730 &amp; 1200'!$AN$10,#REF!,"&lt;="&amp;'Display 730 &amp; 1200'!$AN$9))</f>
        <v>0</v>
      </c>
      <c r="E1917">
        <f>IF($C1917="",0,SUMIFS(#REF!,#REF!,$C1917,#REF!,"&gt;="&amp;'Display 730 &amp; 1200'!$AN$12,#REF!,"&lt;="&amp;'Display 730 &amp; 1200'!$AN$11))</f>
        <v>0</v>
      </c>
    </row>
    <row r="1918" spans="1:5">
      <c r="A1918" t="str">
        <f>IF(INDEX('Display 730 &amp; 1200'!$A:$A,ROW())="","",INDEX('Display 730 &amp; 1200'!$A:$A,ROW()))</f>
        <v/>
      </c>
      <c r="B1918" t="str">
        <f>IF(INDEX('Display 730 &amp; 1200'!$B:$B,ROW())="","",INDEX('Display 730 &amp; 1200'!$B:$B,ROW()))</f>
        <v/>
      </c>
      <c r="C1918" t="str">
        <f>IF(INDEX('Display 730 &amp; 1200'!$D:$D,ROW())="","",INDEX('Display 730 &amp; 1200'!$D:$D,ROW()))</f>
        <v/>
      </c>
      <c r="D1918">
        <f>IF($C1918="",0,SUMIFS(#REF!,#REF!,$C1918,#REF!,"&gt;="&amp;'Display 730 &amp; 1200'!$AN$10,#REF!,"&lt;="&amp;'Display 730 &amp; 1200'!$AN$9))</f>
        <v>0</v>
      </c>
      <c r="E1918">
        <f>IF($C1918="",0,SUMIFS(#REF!,#REF!,$C1918,#REF!,"&gt;="&amp;'Display 730 &amp; 1200'!$AN$12,#REF!,"&lt;="&amp;'Display 730 &amp; 1200'!$AN$11))</f>
        <v>0</v>
      </c>
    </row>
    <row r="1919" spans="1:5">
      <c r="A1919" t="str">
        <f>IF(INDEX('Display 730 &amp; 1200'!$A:$A,ROW())="","",INDEX('Display 730 &amp; 1200'!$A:$A,ROW()))</f>
        <v/>
      </c>
      <c r="B1919" t="str">
        <f>IF(INDEX('Display 730 &amp; 1200'!$B:$B,ROW())="","",INDEX('Display 730 &amp; 1200'!$B:$B,ROW()))</f>
        <v/>
      </c>
      <c r="C1919" t="str">
        <f>IF(INDEX('Display 730 &amp; 1200'!$D:$D,ROW())="","",INDEX('Display 730 &amp; 1200'!$D:$D,ROW()))</f>
        <v/>
      </c>
      <c r="D1919">
        <f>IF($C1919="",0,SUMIFS(#REF!,#REF!,$C1919,#REF!,"&gt;="&amp;'Display 730 &amp; 1200'!$AN$10,#REF!,"&lt;="&amp;'Display 730 &amp; 1200'!$AN$9))</f>
        <v>0</v>
      </c>
      <c r="E1919">
        <f>IF($C1919="",0,SUMIFS(#REF!,#REF!,$C1919,#REF!,"&gt;="&amp;'Display 730 &amp; 1200'!$AN$12,#REF!,"&lt;="&amp;'Display 730 &amp; 1200'!$AN$11))</f>
        <v>0</v>
      </c>
    </row>
    <row r="1920" spans="1:5">
      <c r="A1920" t="str">
        <f>IF(INDEX('Display 730 &amp; 1200'!$A:$A,ROW())="","",INDEX('Display 730 &amp; 1200'!$A:$A,ROW()))</f>
        <v/>
      </c>
      <c r="B1920" t="str">
        <f>IF(INDEX('Display 730 &amp; 1200'!$B:$B,ROW())="","",INDEX('Display 730 &amp; 1200'!$B:$B,ROW()))</f>
        <v/>
      </c>
      <c r="C1920" t="str">
        <f>IF(INDEX('Display 730 &amp; 1200'!$D:$D,ROW())="","",INDEX('Display 730 &amp; 1200'!$D:$D,ROW()))</f>
        <v/>
      </c>
      <c r="D1920">
        <f>IF($C1920="",0,SUMIFS(#REF!,#REF!,$C1920,#REF!,"&gt;="&amp;'Display 730 &amp; 1200'!$AN$10,#REF!,"&lt;="&amp;'Display 730 &amp; 1200'!$AN$9))</f>
        <v>0</v>
      </c>
      <c r="E1920">
        <f>IF($C1920="",0,SUMIFS(#REF!,#REF!,$C1920,#REF!,"&gt;="&amp;'Display 730 &amp; 1200'!$AN$12,#REF!,"&lt;="&amp;'Display 730 &amp; 1200'!$AN$11))</f>
        <v>0</v>
      </c>
    </row>
    <row r="1921" spans="1:5">
      <c r="A1921" t="str">
        <f>IF(INDEX('Display 730 &amp; 1200'!$A:$A,ROW())="","",INDEX('Display 730 &amp; 1200'!$A:$A,ROW()))</f>
        <v/>
      </c>
      <c r="B1921" t="str">
        <f>IF(INDEX('Display 730 &amp; 1200'!$B:$B,ROW())="","",INDEX('Display 730 &amp; 1200'!$B:$B,ROW()))</f>
        <v/>
      </c>
      <c r="C1921" t="str">
        <f>IF(INDEX('Display 730 &amp; 1200'!$D:$D,ROW())="","",INDEX('Display 730 &amp; 1200'!$D:$D,ROW()))</f>
        <v/>
      </c>
      <c r="D1921">
        <f>IF($C1921="",0,SUMIFS(#REF!,#REF!,$C1921,#REF!,"&gt;="&amp;'Display 730 &amp; 1200'!$AN$10,#REF!,"&lt;="&amp;'Display 730 &amp; 1200'!$AN$9))</f>
        <v>0</v>
      </c>
      <c r="E1921">
        <f>IF($C1921="",0,SUMIFS(#REF!,#REF!,$C1921,#REF!,"&gt;="&amp;'Display 730 &amp; 1200'!$AN$12,#REF!,"&lt;="&amp;'Display 730 &amp; 1200'!$AN$11))</f>
        <v>0</v>
      </c>
    </row>
    <row r="1922" spans="1:5">
      <c r="A1922" t="str">
        <f>IF(INDEX('Display 730 &amp; 1200'!$A:$A,ROW())="","",INDEX('Display 730 &amp; 1200'!$A:$A,ROW()))</f>
        <v/>
      </c>
      <c r="B1922" t="str">
        <f>IF(INDEX('Display 730 &amp; 1200'!$B:$B,ROW())="","",INDEX('Display 730 &amp; 1200'!$B:$B,ROW()))</f>
        <v/>
      </c>
      <c r="C1922" t="str">
        <f>IF(INDEX('Display 730 &amp; 1200'!$D:$D,ROW())="","",INDEX('Display 730 &amp; 1200'!$D:$D,ROW()))</f>
        <v/>
      </c>
      <c r="D1922">
        <f>IF($C1922="",0,SUMIFS(#REF!,#REF!,$C1922,#REF!,"&gt;="&amp;'Display 730 &amp; 1200'!$AN$10,#REF!,"&lt;="&amp;'Display 730 &amp; 1200'!$AN$9))</f>
        <v>0</v>
      </c>
      <c r="E1922">
        <f>IF($C1922="",0,SUMIFS(#REF!,#REF!,$C1922,#REF!,"&gt;="&amp;'Display 730 &amp; 1200'!$AN$12,#REF!,"&lt;="&amp;'Display 730 &amp; 1200'!$AN$11))</f>
        <v>0</v>
      </c>
    </row>
    <row r="1923" spans="1:5">
      <c r="A1923" t="str">
        <f>IF(INDEX('Display 730 &amp; 1200'!$A:$A,ROW())="","",INDEX('Display 730 &amp; 1200'!$A:$A,ROW()))</f>
        <v/>
      </c>
      <c r="B1923" t="str">
        <f>IF(INDEX('Display 730 &amp; 1200'!$B:$B,ROW())="","",INDEX('Display 730 &amp; 1200'!$B:$B,ROW()))</f>
        <v/>
      </c>
      <c r="C1923" t="str">
        <f>IF(INDEX('Display 730 &amp; 1200'!$D:$D,ROW())="","",INDEX('Display 730 &amp; 1200'!$D:$D,ROW()))</f>
        <v/>
      </c>
      <c r="D1923">
        <f>IF($C1923="",0,SUMIFS(#REF!,#REF!,$C1923,#REF!,"&gt;="&amp;'Display 730 &amp; 1200'!$AN$10,#REF!,"&lt;="&amp;'Display 730 &amp; 1200'!$AN$9))</f>
        <v>0</v>
      </c>
      <c r="E1923">
        <f>IF($C1923="",0,SUMIFS(#REF!,#REF!,$C1923,#REF!,"&gt;="&amp;'Display 730 &amp; 1200'!$AN$12,#REF!,"&lt;="&amp;'Display 730 &amp; 1200'!$AN$11))</f>
        <v>0</v>
      </c>
    </row>
    <row r="1924" spans="1:5">
      <c r="A1924" t="str">
        <f>IF(INDEX('Display 730 &amp; 1200'!$A:$A,ROW())="","",INDEX('Display 730 &amp; 1200'!$A:$A,ROW()))</f>
        <v/>
      </c>
      <c r="B1924" t="str">
        <f>IF(INDEX('Display 730 &amp; 1200'!$B:$B,ROW())="","",INDEX('Display 730 &amp; 1200'!$B:$B,ROW()))</f>
        <v/>
      </c>
      <c r="C1924" t="str">
        <f>IF(INDEX('Display 730 &amp; 1200'!$D:$D,ROW())="","",INDEX('Display 730 &amp; 1200'!$D:$D,ROW()))</f>
        <v/>
      </c>
      <c r="D1924">
        <f>IF($C1924="",0,SUMIFS(#REF!,#REF!,$C1924,#REF!,"&gt;="&amp;'Display 730 &amp; 1200'!$AN$10,#REF!,"&lt;="&amp;'Display 730 &amp; 1200'!$AN$9))</f>
        <v>0</v>
      </c>
      <c r="E1924">
        <f>IF($C1924="",0,SUMIFS(#REF!,#REF!,$C1924,#REF!,"&gt;="&amp;'Display 730 &amp; 1200'!$AN$12,#REF!,"&lt;="&amp;'Display 730 &amp; 1200'!$AN$11))</f>
        <v>0</v>
      </c>
    </row>
    <row r="1925" spans="1:5">
      <c r="A1925" t="str">
        <f>IF(INDEX('Display 730 &amp; 1200'!$A:$A,ROW())="","",INDEX('Display 730 &amp; 1200'!$A:$A,ROW()))</f>
        <v/>
      </c>
      <c r="B1925" t="str">
        <f>IF(INDEX('Display 730 &amp; 1200'!$B:$B,ROW())="","",INDEX('Display 730 &amp; 1200'!$B:$B,ROW()))</f>
        <v/>
      </c>
      <c r="C1925" t="str">
        <f>IF(INDEX('Display 730 &amp; 1200'!$D:$D,ROW())="","",INDEX('Display 730 &amp; 1200'!$D:$D,ROW()))</f>
        <v/>
      </c>
      <c r="D1925">
        <f>IF($C1925="",0,SUMIFS(#REF!,#REF!,$C1925,#REF!,"&gt;="&amp;'Display 730 &amp; 1200'!$AN$10,#REF!,"&lt;="&amp;'Display 730 &amp; 1200'!$AN$9))</f>
        <v>0</v>
      </c>
      <c r="E1925">
        <f>IF($C1925="",0,SUMIFS(#REF!,#REF!,$C1925,#REF!,"&gt;="&amp;'Display 730 &amp; 1200'!$AN$12,#REF!,"&lt;="&amp;'Display 730 &amp; 1200'!$AN$11))</f>
        <v>0</v>
      </c>
    </row>
    <row r="1926" spans="1:5">
      <c r="A1926" t="str">
        <f>IF(INDEX('Display 730 &amp; 1200'!$A:$A,ROW())="","",INDEX('Display 730 &amp; 1200'!$A:$A,ROW()))</f>
        <v/>
      </c>
      <c r="B1926" t="str">
        <f>IF(INDEX('Display 730 &amp; 1200'!$B:$B,ROW())="","",INDEX('Display 730 &amp; 1200'!$B:$B,ROW()))</f>
        <v/>
      </c>
      <c r="C1926" t="str">
        <f>IF(INDEX('Display 730 &amp; 1200'!$D:$D,ROW())="","",INDEX('Display 730 &amp; 1200'!$D:$D,ROW()))</f>
        <v/>
      </c>
      <c r="D1926">
        <f>IF($C1926="",0,SUMIFS(#REF!,#REF!,$C1926,#REF!,"&gt;="&amp;'Display 730 &amp; 1200'!$AN$10,#REF!,"&lt;="&amp;'Display 730 &amp; 1200'!$AN$9))</f>
        <v>0</v>
      </c>
      <c r="E1926">
        <f>IF($C1926="",0,SUMIFS(#REF!,#REF!,$C1926,#REF!,"&gt;="&amp;'Display 730 &amp; 1200'!$AN$12,#REF!,"&lt;="&amp;'Display 730 &amp; 1200'!$AN$11))</f>
        <v>0</v>
      </c>
    </row>
    <row r="1927" spans="1:5">
      <c r="A1927" t="str">
        <f>IF(INDEX('Display 730 &amp; 1200'!$A:$A,ROW())="","",INDEX('Display 730 &amp; 1200'!$A:$A,ROW()))</f>
        <v/>
      </c>
      <c r="B1927" t="str">
        <f>IF(INDEX('Display 730 &amp; 1200'!$B:$B,ROW())="","",INDEX('Display 730 &amp; 1200'!$B:$B,ROW()))</f>
        <v/>
      </c>
      <c r="C1927" t="str">
        <f>IF(INDEX('Display 730 &amp; 1200'!$D:$D,ROW())="","",INDEX('Display 730 &amp; 1200'!$D:$D,ROW()))</f>
        <v/>
      </c>
      <c r="D1927">
        <f>IF($C1927="",0,SUMIFS(#REF!,#REF!,$C1927,#REF!,"&gt;="&amp;'Display 730 &amp; 1200'!$AN$10,#REF!,"&lt;="&amp;'Display 730 &amp; 1200'!$AN$9))</f>
        <v>0</v>
      </c>
      <c r="E1927">
        <f>IF($C1927="",0,SUMIFS(#REF!,#REF!,$C1927,#REF!,"&gt;="&amp;'Display 730 &amp; 1200'!$AN$12,#REF!,"&lt;="&amp;'Display 730 &amp; 1200'!$AN$11))</f>
        <v>0</v>
      </c>
    </row>
    <row r="1928" spans="1:5">
      <c r="A1928" t="str">
        <f>IF(INDEX('Display 730 &amp; 1200'!$A:$A,ROW())="","",INDEX('Display 730 &amp; 1200'!$A:$A,ROW()))</f>
        <v/>
      </c>
      <c r="B1928" t="str">
        <f>IF(INDEX('Display 730 &amp; 1200'!$B:$B,ROW())="","",INDEX('Display 730 &amp; 1200'!$B:$B,ROW()))</f>
        <v/>
      </c>
      <c r="C1928" t="str">
        <f>IF(INDEX('Display 730 &amp; 1200'!$D:$D,ROW())="","",INDEX('Display 730 &amp; 1200'!$D:$D,ROW()))</f>
        <v/>
      </c>
      <c r="D1928">
        <f>IF($C1928="",0,SUMIFS(#REF!,#REF!,$C1928,#REF!,"&gt;="&amp;'Display 730 &amp; 1200'!$AN$10,#REF!,"&lt;="&amp;'Display 730 &amp; 1200'!$AN$9))</f>
        <v>0</v>
      </c>
      <c r="E1928">
        <f>IF($C1928="",0,SUMIFS(#REF!,#REF!,$C1928,#REF!,"&gt;="&amp;'Display 730 &amp; 1200'!$AN$12,#REF!,"&lt;="&amp;'Display 730 &amp; 1200'!$AN$11))</f>
        <v>0</v>
      </c>
    </row>
    <row r="1929" spans="1:5">
      <c r="A1929" t="str">
        <f>IF(INDEX('Display 730 &amp; 1200'!$A:$A,ROW())="","",INDEX('Display 730 &amp; 1200'!$A:$A,ROW()))</f>
        <v/>
      </c>
      <c r="B1929" t="str">
        <f>IF(INDEX('Display 730 &amp; 1200'!$B:$B,ROW())="","",INDEX('Display 730 &amp; 1200'!$B:$B,ROW()))</f>
        <v/>
      </c>
      <c r="C1929" t="str">
        <f>IF(INDEX('Display 730 &amp; 1200'!$D:$D,ROW())="","",INDEX('Display 730 &amp; 1200'!$D:$D,ROW()))</f>
        <v/>
      </c>
      <c r="D1929">
        <f>IF($C1929="",0,SUMIFS(#REF!,#REF!,$C1929,#REF!,"&gt;="&amp;'Display 730 &amp; 1200'!$AN$10,#REF!,"&lt;="&amp;'Display 730 &amp; 1200'!$AN$9))</f>
        <v>0</v>
      </c>
      <c r="E1929">
        <f>IF($C1929="",0,SUMIFS(#REF!,#REF!,$C1929,#REF!,"&gt;="&amp;'Display 730 &amp; 1200'!$AN$12,#REF!,"&lt;="&amp;'Display 730 &amp; 1200'!$AN$11))</f>
        <v>0</v>
      </c>
    </row>
    <row r="1930" spans="1:5">
      <c r="A1930" t="str">
        <f>IF(INDEX('Display 730 &amp; 1200'!$A:$A,ROW())="","",INDEX('Display 730 &amp; 1200'!$A:$A,ROW()))</f>
        <v/>
      </c>
      <c r="B1930" t="str">
        <f>IF(INDEX('Display 730 &amp; 1200'!$B:$B,ROW())="","",INDEX('Display 730 &amp; 1200'!$B:$B,ROW()))</f>
        <v/>
      </c>
      <c r="C1930" t="str">
        <f>IF(INDEX('Display 730 &amp; 1200'!$D:$D,ROW())="","",INDEX('Display 730 &amp; 1200'!$D:$D,ROW()))</f>
        <v/>
      </c>
      <c r="D1930">
        <f>IF($C1930="",0,SUMIFS(#REF!,#REF!,$C1930,#REF!,"&gt;="&amp;'Display 730 &amp; 1200'!$AN$10,#REF!,"&lt;="&amp;'Display 730 &amp; 1200'!$AN$9))</f>
        <v>0</v>
      </c>
      <c r="E1930">
        <f>IF($C1930="",0,SUMIFS(#REF!,#REF!,$C1930,#REF!,"&gt;="&amp;'Display 730 &amp; 1200'!$AN$12,#REF!,"&lt;="&amp;'Display 730 &amp; 1200'!$AN$11))</f>
        <v>0</v>
      </c>
    </row>
    <row r="1931" spans="1:5">
      <c r="A1931" t="str">
        <f>IF(INDEX('Display 730 &amp; 1200'!$A:$A,ROW())="","",INDEX('Display 730 &amp; 1200'!$A:$A,ROW()))</f>
        <v/>
      </c>
      <c r="B1931" t="str">
        <f>IF(INDEX('Display 730 &amp; 1200'!$B:$B,ROW())="","",INDEX('Display 730 &amp; 1200'!$B:$B,ROW()))</f>
        <v/>
      </c>
      <c r="C1931" t="str">
        <f>IF(INDEX('Display 730 &amp; 1200'!$D:$D,ROW())="","",INDEX('Display 730 &amp; 1200'!$D:$D,ROW()))</f>
        <v/>
      </c>
      <c r="D1931">
        <f>IF($C1931="",0,SUMIFS(#REF!,#REF!,$C1931,#REF!,"&gt;="&amp;'Display 730 &amp; 1200'!$AN$10,#REF!,"&lt;="&amp;'Display 730 &amp; 1200'!$AN$9))</f>
        <v>0</v>
      </c>
      <c r="E1931">
        <f>IF($C1931="",0,SUMIFS(#REF!,#REF!,$C1931,#REF!,"&gt;="&amp;'Display 730 &amp; 1200'!$AN$12,#REF!,"&lt;="&amp;'Display 730 &amp; 1200'!$AN$11))</f>
        <v>0</v>
      </c>
    </row>
    <row r="1932" spans="1:5">
      <c r="A1932" t="str">
        <f>IF(INDEX('Display 730 &amp; 1200'!$A:$A,ROW())="","",INDEX('Display 730 &amp; 1200'!$A:$A,ROW()))</f>
        <v/>
      </c>
      <c r="B1932" t="str">
        <f>IF(INDEX('Display 730 &amp; 1200'!$B:$B,ROW())="","",INDEX('Display 730 &amp; 1200'!$B:$B,ROW()))</f>
        <v/>
      </c>
      <c r="C1932" t="str">
        <f>IF(INDEX('Display 730 &amp; 1200'!$D:$D,ROW())="","",INDEX('Display 730 &amp; 1200'!$D:$D,ROW()))</f>
        <v/>
      </c>
      <c r="D1932">
        <f>IF($C1932="",0,SUMIFS(#REF!,#REF!,$C1932,#REF!,"&gt;="&amp;'Display 730 &amp; 1200'!$AN$10,#REF!,"&lt;="&amp;'Display 730 &amp; 1200'!$AN$9))</f>
        <v>0</v>
      </c>
      <c r="E1932">
        <f>IF($C1932="",0,SUMIFS(#REF!,#REF!,$C1932,#REF!,"&gt;="&amp;'Display 730 &amp; 1200'!$AN$12,#REF!,"&lt;="&amp;'Display 730 &amp; 1200'!$AN$11))</f>
        <v>0</v>
      </c>
    </row>
    <row r="1933" spans="1:5">
      <c r="A1933" t="str">
        <f>IF(INDEX('Display 730 &amp; 1200'!$A:$A,ROW())="","",INDEX('Display 730 &amp; 1200'!$A:$A,ROW()))</f>
        <v/>
      </c>
      <c r="B1933" t="str">
        <f>IF(INDEX('Display 730 &amp; 1200'!$B:$B,ROW())="","",INDEX('Display 730 &amp; 1200'!$B:$B,ROW()))</f>
        <v/>
      </c>
      <c r="C1933" t="str">
        <f>IF(INDEX('Display 730 &amp; 1200'!$D:$D,ROW())="","",INDEX('Display 730 &amp; 1200'!$D:$D,ROW()))</f>
        <v/>
      </c>
      <c r="D1933">
        <f>IF($C1933="",0,SUMIFS(#REF!,#REF!,$C1933,#REF!,"&gt;="&amp;'Display 730 &amp; 1200'!$AN$10,#REF!,"&lt;="&amp;'Display 730 &amp; 1200'!$AN$9))</f>
        <v>0</v>
      </c>
      <c r="E1933">
        <f>IF($C1933="",0,SUMIFS(#REF!,#REF!,$C1933,#REF!,"&gt;="&amp;'Display 730 &amp; 1200'!$AN$12,#REF!,"&lt;="&amp;'Display 730 &amp; 1200'!$AN$11))</f>
        <v>0</v>
      </c>
    </row>
    <row r="1934" spans="1:5">
      <c r="A1934" t="str">
        <f>IF(INDEX('Display 730 &amp; 1200'!$A:$A,ROW())="","",INDEX('Display 730 &amp; 1200'!$A:$A,ROW()))</f>
        <v/>
      </c>
      <c r="B1934" t="str">
        <f>IF(INDEX('Display 730 &amp; 1200'!$B:$B,ROW())="","",INDEX('Display 730 &amp; 1200'!$B:$B,ROW()))</f>
        <v/>
      </c>
      <c r="C1934" t="str">
        <f>IF(INDEX('Display 730 &amp; 1200'!$D:$D,ROW())="","",INDEX('Display 730 &amp; 1200'!$D:$D,ROW()))</f>
        <v/>
      </c>
      <c r="D1934">
        <f>IF($C1934="",0,SUMIFS(#REF!,#REF!,$C1934,#REF!,"&gt;="&amp;'Display 730 &amp; 1200'!$AN$10,#REF!,"&lt;="&amp;'Display 730 &amp; 1200'!$AN$9))</f>
        <v>0</v>
      </c>
      <c r="E1934">
        <f>IF($C1934="",0,SUMIFS(#REF!,#REF!,$C1934,#REF!,"&gt;="&amp;'Display 730 &amp; 1200'!$AN$12,#REF!,"&lt;="&amp;'Display 730 &amp; 1200'!$AN$11))</f>
        <v>0</v>
      </c>
    </row>
    <row r="1935" spans="1:5">
      <c r="A1935" t="str">
        <f>IF(INDEX('Display 730 &amp; 1200'!$A:$A,ROW())="","",INDEX('Display 730 &amp; 1200'!$A:$A,ROW()))</f>
        <v/>
      </c>
      <c r="B1935" t="str">
        <f>IF(INDEX('Display 730 &amp; 1200'!$B:$B,ROW())="","",INDEX('Display 730 &amp; 1200'!$B:$B,ROW()))</f>
        <v/>
      </c>
      <c r="C1935" t="str">
        <f>IF(INDEX('Display 730 &amp; 1200'!$D:$D,ROW())="","",INDEX('Display 730 &amp; 1200'!$D:$D,ROW()))</f>
        <v/>
      </c>
      <c r="D1935">
        <f>IF($C1935="",0,SUMIFS(#REF!,#REF!,$C1935,#REF!,"&gt;="&amp;'Display 730 &amp; 1200'!$AN$10,#REF!,"&lt;="&amp;'Display 730 &amp; 1200'!$AN$9))</f>
        <v>0</v>
      </c>
      <c r="E1935">
        <f>IF($C1935="",0,SUMIFS(#REF!,#REF!,$C1935,#REF!,"&gt;="&amp;'Display 730 &amp; 1200'!$AN$12,#REF!,"&lt;="&amp;'Display 730 &amp; 1200'!$AN$11))</f>
        <v>0</v>
      </c>
    </row>
    <row r="1936" spans="1:5">
      <c r="A1936" t="str">
        <f>IF(INDEX('Display 730 &amp; 1200'!$A:$A,ROW())="","",INDEX('Display 730 &amp; 1200'!$A:$A,ROW()))</f>
        <v/>
      </c>
      <c r="B1936" t="str">
        <f>IF(INDEX('Display 730 &amp; 1200'!$B:$B,ROW())="","",INDEX('Display 730 &amp; 1200'!$B:$B,ROW()))</f>
        <v/>
      </c>
      <c r="C1936" t="str">
        <f>IF(INDEX('Display 730 &amp; 1200'!$D:$D,ROW())="","",INDEX('Display 730 &amp; 1200'!$D:$D,ROW()))</f>
        <v/>
      </c>
      <c r="D1936">
        <f>IF($C1936="",0,SUMIFS(#REF!,#REF!,$C1936,#REF!,"&gt;="&amp;'Display 730 &amp; 1200'!$AN$10,#REF!,"&lt;="&amp;'Display 730 &amp; 1200'!$AN$9))</f>
        <v>0</v>
      </c>
      <c r="E1936">
        <f>IF($C1936="",0,SUMIFS(#REF!,#REF!,$C1936,#REF!,"&gt;="&amp;'Display 730 &amp; 1200'!$AN$12,#REF!,"&lt;="&amp;'Display 730 &amp; 1200'!$AN$11))</f>
        <v>0</v>
      </c>
    </row>
    <row r="1937" spans="1:5">
      <c r="A1937" t="str">
        <f>IF(INDEX('Display 730 &amp; 1200'!$A:$A,ROW())="","",INDEX('Display 730 &amp; 1200'!$A:$A,ROW()))</f>
        <v/>
      </c>
      <c r="B1937" t="str">
        <f>IF(INDEX('Display 730 &amp; 1200'!$B:$B,ROW())="","",INDEX('Display 730 &amp; 1200'!$B:$B,ROW()))</f>
        <v/>
      </c>
      <c r="C1937" t="str">
        <f>IF(INDEX('Display 730 &amp; 1200'!$D:$D,ROW())="","",INDEX('Display 730 &amp; 1200'!$D:$D,ROW()))</f>
        <v/>
      </c>
      <c r="D1937">
        <f>IF($C1937="",0,SUMIFS(#REF!,#REF!,$C1937,#REF!,"&gt;="&amp;'Display 730 &amp; 1200'!$AN$10,#REF!,"&lt;="&amp;'Display 730 &amp; 1200'!$AN$9))</f>
        <v>0</v>
      </c>
      <c r="E1937">
        <f>IF($C1937="",0,SUMIFS(#REF!,#REF!,$C1937,#REF!,"&gt;="&amp;'Display 730 &amp; 1200'!$AN$12,#REF!,"&lt;="&amp;'Display 730 &amp; 1200'!$AN$11))</f>
        <v>0</v>
      </c>
    </row>
    <row r="1938" spans="1:5">
      <c r="A1938" t="str">
        <f>IF(INDEX('Display 730 &amp; 1200'!$A:$A,ROW())="","",INDEX('Display 730 &amp; 1200'!$A:$A,ROW()))</f>
        <v/>
      </c>
      <c r="B1938" t="str">
        <f>IF(INDEX('Display 730 &amp; 1200'!$B:$B,ROW())="","",INDEX('Display 730 &amp; 1200'!$B:$B,ROW()))</f>
        <v/>
      </c>
      <c r="C1938" t="str">
        <f>IF(INDEX('Display 730 &amp; 1200'!$D:$D,ROW())="","",INDEX('Display 730 &amp; 1200'!$D:$D,ROW()))</f>
        <v/>
      </c>
      <c r="D1938">
        <f>IF($C1938="",0,SUMIFS(#REF!,#REF!,$C1938,#REF!,"&gt;="&amp;'Display 730 &amp; 1200'!$AN$10,#REF!,"&lt;="&amp;'Display 730 &amp; 1200'!$AN$9))</f>
        <v>0</v>
      </c>
      <c r="E1938">
        <f>IF($C1938="",0,SUMIFS(#REF!,#REF!,$C1938,#REF!,"&gt;="&amp;'Display 730 &amp; 1200'!$AN$12,#REF!,"&lt;="&amp;'Display 730 &amp; 1200'!$AN$11))</f>
        <v>0</v>
      </c>
    </row>
    <row r="1939" spans="1:5">
      <c r="A1939" t="str">
        <f>IF(INDEX('Display 730 &amp; 1200'!$A:$A,ROW())="","",INDEX('Display 730 &amp; 1200'!$A:$A,ROW()))</f>
        <v/>
      </c>
      <c r="B1939" t="str">
        <f>IF(INDEX('Display 730 &amp; 1200'!$B:$B,ROW())="","",INDEX('Display 730 &amp; 1200'!$B:$B,ROW()))</f>
        <v/>
      </c>
      <c r="C1939" t="str">
        <f>IF(INDEX('Display 730 &amp; 1200'!$D:$D,ROW())="","",INDEX('Display 730 &amp; 1200'!$D:$D,ROW()))</f>
        <v/>
      </c>
      <c r="D1939">
        <f>IF($C1939="",0,SUMIFS(#REF!,#REF!,$C1939,#REF!,"&gt;="&amp;'Display 730 &amp; 1200'!$AN$10,#REF!,"&lt;="&amp;'Display 730 &amp; 1200'!$AN$9))</f>
        <v>0</v>
      </c>
      <c r="E1939">
        <f>IF($C1939="",0,SUMIFS(#REF!,#REF!,$C1939,#REF!,"&gt;="&amp;'Display 730 &amp; 1200'!$AN$12,#REF!,"&lt;="&amp;'Display 730 &amp; 1200'!$AN$11))</f>
        <v>0</v>
      </c>
    </row>
    <row r="1940" spans="1:5">
      <c r="A1940" t="str">
        <f>IF(INDEX('Display 730 &amp; 1200'!$A:$A,ROW())="","",INDEX('Display 730 &amp; 1200'!$A:$A,ROW()))</f>
        <v/>
      </c>
      <c r="B1940" t="str">
        <f>IF(INDEX('Display 730 &amp; 1200'!$B:$B,ROW())="","",INDEX('Display 730 &amp; 1200'!$B:$B,ROW()))</f>
        <v/>
      </c>
      <c r="C1940" t="str">
        <f>IF(INDEX('Display 730 &amp; 1200'!$D:$D,ROW())="","",INDEX('Display 730 &amp; 1200'!$D:$D,ROW()))</f>
        <v/>
      </c>
      <c r="D1940">
        <f>IF($C1940="",0,SUMIFS(#REF!,#REF!,$C1940,#REF!,"&gt;="&amp;'Display 730 &amp; 1200'!$AN$10,#REF!,"&lt;="&amp;'Display 730 &amp; 1200'!$AN$9))</f>
        <v>0</v>
      </c>
      <c r="E1940">
        <f>IF($C1940="",0,SUMIFS(#REF!,#REF!,$C1940,#REF!,"&gt;="&amp;'Display 730 &amp; 1200'!$AN$12,#REF!,"&lt;="&amp;'Display 730 &amp; 1200'!$AN$11))</f>
        <v>0</v>
      </c>
    </row>
    <row r="1941" spans="1:5">
      <c r="A1941" t="str">
        <f>IF(INDEX('Display 730 &amp; 1200'!$A:$A,ROW())="","",INDEX('Display 730 &amp; 1200'!$A:$A,ROW()))</f>
        <v/>
      </c>
      <c r="B1941" t="str">
        <f>IF(INDEX('Display 730 &amp; 1200'!$B:$B,ROW())="","",INDEX('Display 730 &amp; 1200'!$B:$B,ROW()))</f>
        <v/>
      </c>
      <c r="C1941" t="str">
        <f>IF(INDEX('Display 730 &amp; 1200'!$D:$D,ROW())="","",INDEX('Display 730 &amp; 1200'!$D:$D,ROW()))</f>
        <v/>
      </c>
      <c r="D1941">
        <f>IF($C1941="",0,SUMIFS(#REF!,#REF!,$C1941,#REF!,"&gt;="&amp;'Display 730 &amp; 1200'!$AN$10,#REF!,"&lt;="&amp;'Display 730 &amp; 1200'!$AN$9))</f>
        <v>0</v>
      </c>
      <c r="E1941">
        <f>IF($C1941="",0,SUMIFS(#REF!,#REF!,$C1941,#REF!,"&gt;="&amp;'Display 730 &amp; 1200'!$AN$12,#REF!,"&lt;="&amp;'Display 730 &amp; 1200'!$AN$11))</f>
        <v>0</v>
      </c>
    </row>
    <row r="1942" spans="1:5">
      <c r="A1942" t="str">
        <f>IF(INDEX('Display 730 &amp; 1200'!$A:$A,ROW())="","",INDEX('Display 730 &amp; 1200'!$A:$A,ROW()))</f>
        <v/>
      </c>
      <c r="B1942" t="str">
        <f>IF(INDEX('Display 730 &amp; 1200'!$B:$B,ROW())="","",INDEX('Display 730 &amp; 1200'!$B:$B,ROW()))</f>
        <v/>
      </c>
      <c r="C1942" t="str">
        <f>IF(INDEX('Display 730 &amp; 1200'!$D:$D,ROW())="","",INDEX('Display 730 &amp; 1200'!$D:$D,ROW()))</f>
        <v/>
      </c>
      <c r="D1942">
        <f>IF($C1942="",0,SUMIFS(#REF!,#REF!,$C1942,#REF!,"&gt;="&amp;'Display 730 &amp; 1200'!$AN$10,#REF!,"&lt;="&amp;'Display 730 &amp; 1200'!$AN$9))</f>
        <v>0</v>
      </c>
      <c r="E1942">
        <f>IF($C1942="",0,SUMIFS(#REF!,#REF!,$C1942,#REF!,"&gt;="&amp;'Display 730 &amp; 1200'!$AN$12,#REF!,"&lt;="&amp;'Display 730 &amp; 1200'!$AN$11))</f>
        <v>0</v>
      </c>
    </row>
    <row r="1943" spans="1:5">
      <c r="A1943" t="str">
        <f>IF(INDEX('Display 730 &amp; 1200'!$A:$A,ROW())="","",INDEX('Display 730 &amp; 1200'!$A:$A,ROW()))</f>
        <v/>
      </c>
      <c r="B1943" t="str">
        <f>IF(INDEX('Display 730 &amp; 1200'!$B:$B,ROW())="","",INDEX('Display 730 &amp; 1200'!$B:$B,ROW()))</f>
        <v/>
      </c>
      <c r="C1943" t="str">
        <f>IF(INDEX('Display 730 &amp; 1200'!$D:$D,ROW())="","",INDEX('Display 730 &amp; 1200'!$D:$D,ROW()))</f>
        <v/>
      </c>
      <c r="D1943">
        <f>IF($C1943="",0,SUMIFS(#REF!,#REF!,$C1943,#REF!,"&gt;="&amp;'Display 730 &amp; 1200'!$AN$10,#REF!,"&lt;="&amp;'Display 730 &amp; 1200'!$AN$9))</f>
        <v>0</v>
      </c>
      <c r="E1943">
        <f>IF($C1943="",0,SUMIFS(#REF!,#REF!,$C1943,#REF!,"&gt;="&amp;'Display 730 &amp; 1200'!$AN$12,#REF!,"&lt;="&amp;'Display 730 &amp; 1200'!$AN$11))</f>
        <v>0</v>
      </c>
    </row>
    <row r="1944" spans="1:5">
      <c r="A1944" t="str">
        <f>IF(INDEX('Display 730 &amp; 1200'!$A:$A,ROW())="","",INDEX('Display 730 &amp; 1200'!$A:$A,ROW()))</f>
        <v/>
      </c>
      <c r="B1944" t="str">
        <f>IF(INDEX('Display 730 &amp; 1200'!$B:$B,ROW())="","",INDEX('Display 730 &amp; 1200'!$B:$B,ROW()))</f>
        <v/>
      </c>
      <c r="C1944" t="str">
        <f>IF(INDEX('Display 730 &amp; 1200'!$D:$D,ROW())="","",INDEX('Display 730 &amp; 1200'!$D:$D,ROW()))</f>
        <v/>
      </c>
      <c r="D1944">
        <f>IF($C1944="",0,SUMIFS(#REF!,#REF!,$C1944,#REF!,"&gt;="&amp;'Display 730 &amp; 1200'!$AN$10,#REF!,"&lt;="&amp;'Display 730 &amp; 1200'!$AN$9))</f>
        <v>0</v>
      </c>
      <c r="E1944">
        <f>IF($C1944="",0,SUMIFS(#REF!,#REF!,$C1944,#REF!,"&gt;="&amp;'Display 730 &amp; 1200'!$AN$12,#REF!,"&lt;="&amp;'Display 730 &amp; 1200'!$AN$11))</f>
        <v>0</v>
      </c>
    </row>
    <row r="1945" spans="1:5">
      <c r="A1945" t="str">
        <f>IF(INDEX('Display 730 &amp; 1200'!$A:$A,ROW())="","",INDEX('Display 730 &amp; 1200'!$A:$A,ROW()))</f>
        <v/>
      </c>
      <c r="B1945" t="str">
        <f>IF(INDEX('Display 730 &amp; 1200'!$B:$B,ROW())="","",INDEX('Display 730 &amp; 1200'!$B:$B,ROW()))</f>
        <v/>
      </c>
      <c r="C1945" t="str">
        <f>IF(INDEX('Display 730 &amp; 1200'!$D:$D,ROW())="","",INDEX('Display 730 &amp; 1200'!$D:$D,ROW()))</f>
        <v/>
      </c>
      <c r="D1945">
        <f>IF($C1945="",0,SUMIFS(#REF!,#REF!,$C1945,#REF!,"&gt;="&amp;'Display 730 &amp; 1200'!$AN$10,#REF!,"&lt;="&amp;'Display 730 &amp; 1200'!$AN$9))</f>
        <v>0</v>
      </c>
      <c r="E1945">
        <f>IF($C1945="",0,SUMIFS(#REF!,#REF!,$C1945,#REF!,"&gt;="&amp;'Display 730 &amp; 1200'!$AN$12,#REF!,"&lt;="&amp;'Display 730 &amp; 1200'!$AN$11))</f>
        <v>0</v>
      </c>
    </row>
    <row r="1946" spans="1:5">
      <c r="A1946" t="str">
        <f>IF(INDEX('Display 730 &amp; 1200'!$A:$A,ROW())="","",INDEX('Display 730 &amp; 1200'!$A:$A,ROW()))</f>
        <v/>
      </c>
      <c r="B1946" t="str">
        <f>IF(INDEX('Display 730 &amp; 1200'!$B:$B,ROW())="","",INDEX('Display 730 &amp; 1200'!$B:$B,ROW()))</f>
        <v/>
      </c>
      <c r="C1946" t="str">
        <f>IF(INDEX('Display 730 &amp; 1200'!$D:$D,ROW())="","",INDEX('Display 730 &amp; 1200'!$D:$D,ROW()))</f>
        <v/>
      </c>
      <c r="D1946">
        <f>IF($C1946="",0,SUMIFS(#REF!,#REF!,$C1946,#REF!,"&gt;="&amp;'Display 730 &amp; 1200'!$AN$10,#REF!,"&lt;="&amp;'Display 730 &amp; 1200'!$AN$9))</f>
        <v>0</v>
      </c>
      <c r="E1946">
        <f>IF($C1946="",0,SUMIFS(#REF!,#REF!,$C1946,#REF!,"&gt;="&amp;'Display 730 &amp; 1200'!$AN$12,#REF!,"&lt;="&amp;'Display 730 &amp; 1200'!$AN$11))</f>
        <v>0</v>
      </c>
    </row>
    <row r="1947" spans="1:5">
      <c r="A1947" t="str">
        <f>IF(INDEX('Display 730 &amp; 1200'!$A:$A,ROW())="","",INDEX('Display 730 &amp; 1200'!$A:$A,ROW()))</f>
        <v/>
      </c>
      <c r="B1947" t="str">
        <f>IF(INDEX('Display 730 &amp; 1200'!$B:$B,ROW())="","",INDEX('Display 730 &amp; 1200'!$B:$B,ROW()))</f>
        <v/>
      </c>
      <c r="C1947" t="str">
        <f>IF(INDEX('Display 730 &amp; 1200'!$D:$D,ROW())="","",INDEX('Display 730 &amp; 1200'!$D:$D,ROW()))</f>
        <v/>
      </c>
      <c r="D1947">
        <f>IF($C1947="",0,SUMIFS(#REF!,#REF!,$C1947,#REF!,"&gt;="&amp;'Display 730 &amp; 1200'!$AN$10,#REF!,"&lt;="&amp;'Display 730 &amp; 1200'!$AN$9))</f>
        <v>0</v>
      </c>
      <c r="E1947">
        <f>IF($C1947="",0,SUMIFS(#REF!,#REF!,$C1947,#REF!,"&gt;="&amp;'Display 730 &amp; 1200'!$AN$12,#REF!,"&lt;="&amp;'Display 730 &amp; 1200'!$AN$11))</f>
        <v>0</v>
      </c>
    </row>
    <row r="1948" spans="1:5">
      <c r="A1948" t="str">
        <f>IF(INDEX('Display 730 &amp; 1200'!$A:$A,ROW())="","",INDEX('Display 730 &amp; 1200'!$A:$A,ROW()))</f>
        <v/>
      </c>
      <c r="B1948" t="str">
        <f>IF(INDEX('Display 730 &amp; 1200'!$B:$B,ROW())="","",INDEX('Display 730 &amp; 1200'!$B:$B,ROW()))</f>
        <v/>
      </c>
      <c r="C1948" t="str">
        <f>IF(INDEX('Display 730 &amp; 1200'!$D:$D,ROW())="","",INDEX('Display 730 &amp; 1200'!$D:$D,ROW()))</f>
        <v/>
      </c>
      <c r="D1948">
        <f>IF($C1948="",0,SUMIFS(#REF!,#REF!,$C1948,#REF!,"&gt;="&amp;'Display 730 &amp; 1200'!$AN$10,#REF!,"&lt;="&amp;'Display 730 &amp; 1200'!$AN$9))</f>
        <v>0</v>
      </c>
      <c r="E1948">
        <f>IF($C1948="",0,SUMIFS(#REF!,#REF!,$C1948,#REF!,"&gt;="&amp;'Display 730 &amp; 1200'!$AN$12,#REF!,"&lt;="&amp;'Display 730 &amp; 1200'!$AN$11))</f>
        <v>0</v>
      </c>
    </row>
    <row r="1949" spans="1:5">
      <c r="A1949" t="str">
        <f>IF(INDEX('Display 730 &amp; 1200'!$A:$A,ROW())="","",INDEX('Display 730 &amp; 1200'!$A:$A,ROW()))</f>
        <v/>
      </c>
      <c r="B1949" t="str">
        <f>IF(INDEX('Display 730 &amp; 1200'!$B:$B,ROW())="","",INDEX('Display 730 &amp; 1200'!$B:$B,ROW()))</f>
        <v/>
      </c>
      <c r="C1949" t="str">
        <f>IF(INDEX('Display 730 &amp; 1200'!$D:$D,ROW())="","",INDEX('Display 730 &amp; 1200'!$D:$D,ROW()))</f>
        <v/>
      </c>
      <c r="D1949">
        <f>IF($C1949="",0,SUMIFS(#REF!,#REF!,$C1949,#REF!,"&gt;="&amp;'Display 730 &amp; 1200'!$AN$10,#REF!,"&lt;="&amp;'Display 730 &amp; 1200'!$AN$9))</f>
        <v>0</v>
      </c>
      <c r="E1949">
        <f>IF($C1949="",0,SUMIFS(#REF!,#REF!,$C1949,#REF!,"&gt;="&amp;'Display 730 &amp; 1200'!$AN$12,#REF!,"&lt;="&amp;'Display 730 &amp; 1200'!$AN$11))</f>
        <v>0</v>
      </c>
    </row>
    <row r="1950" spans="1:5">
      <c r="A1950" t="str">
        <f>IF(INDEX('Display 730 &amp; 1200'!$A:$A,ROW())="","",INDEX('Display 730 &amp; 1200'!$A:$A,ROW()))</f>
        <v/>
      </c>
      <c r="B1950" t="str">
        <f>IF(INDEX('Display 730 &amp; 1200'!$B:$B,ROW())="","",INDEX('Display 730 &amp; 1200'!$B:$B,ROW()))</f>
        <v/>
      </c>
      <c r="C1950" t="str">
        <f>IF(INDEX('Display 730 &amp; 1200'!$D:$D,ROW())="","",INDEX('Display 730 &amp; 1200'!$D:$D,ROW()))</f>
        <v/>
      </c>
      <c r="D1950">
        <f>IF($C1950="",0,SUMIFS(#REF!,#REF!,$C1950,#REF!,"&gt;="&amp;'Display 730 &amp; 1200'!$AN$10,#REF!,"&lt;="&amp;'Display 730 &amp; 1200'!$AN$9))</f>
        <v>0</v>
      </c>
      <c r="E1950">
        <f>IF($C1950="",0,SUMIFS(#REF!,#REF!,$C1950,#REF!,"&gt;="&amp;'Display 730 &amp; 1200'!$AN$12,#REF!,"&lt;="&amp;'Display 730 &amp; 1200'!$AN$11))</f>
        <v>0</v>
      </c>
    </row>
    <row r="1951" spans="1:5">
      <c r="A1951" t="str">
        <f>IF(INDEX('Display 730 &amp; 1200'!$A:$A,ROW())="","",INDEX('Display 730 &amp; 1200'!$A:$A,ROW()))</f>
        <v/>
      </c>
      <c r="B1951" t="str">
        <f>IF(INDEX('Display 730 &amp; 1200'!$B:$B,ROW())="","",INDEX('Display 730 &amp; 1200'!$B:$B,ROW()))</f>
        <v/>
      </c>
      <c r="C1951" t="str">
        <f>IF(INDEX('Display 730 &amp; 1200'!$D:$D,ROW())="","",INDEX('Display 730 &amp; 1200'!$D:$D,ROW()))</f>
        <v/>
      </c>
      <c r="D1951">
        <f>IF($C1951="",0,SUMIFS(#REF!,#REF!,$C1951,#REF!,"&gt;="&amp;'Display 730 &amp; 1200'!$AN$10,#REF!,"&lt;="&amp;'Display 730 &amp; 1200'!$AN$9))</f>
        <v>0</v>
      </c>
      <c r="E1951">
        <f>IF($C1951="",0,SUMIFS(#REF!,#REF!,$C1951,#REF!,"&gt;="&amp;'Display 730 &amp; 1200'!$AN$12,#REF!,"&lt;="&amp;'Display 730 &amp; 1200'!$AN$11))</f>
        <v>0</v>
      </c>
    </row>
    <row r="1952" spans="1:5">
      <c r="A1952" t="str">
        <f>IF(INDEX('Display 730 &amp; 1200'!$A:$A,ROW())="","",INDEX('Display 730 &amp; 1200'!$A:$A,ROW()))</f>
        <v/>
      </c>
      <c r="B1952" t="str">
        <f>IF(INDEX('Display 730 &amp; 1200'!$B:$B,ROW())="","",INDEX('Display 730 &amp; 1200'!$B:$B,ROW()))</f>
        <v/>
      </c>
      <c r="C1952" t="str">
        <f>IF(INDEX('Display 730 &amp; 1200'!$D:$D,ROW())="","",INDEX('Display 730 &amp; 1200'!$D:$D,ROW()))</f>
        <v/>
      </c>
      <c r="D1952">
        <f>IF($C1952="",0,SUMIFS(#REF!,#REF!,$C1952,#REF!,"&gt;="&amp;'Display 730 &amp; 1200'!$AN$10,#REF!,"&lt;="&amp;'Display 730 &amp; 1200'!$AN$9))</f>
        <v>0</v>
      </c>
      <c r="E1952">
        <f>IF($C1952="",0,SUMIFS(#REF!,#REF!,$C1952,#REF!,"&gt;="&amp;'Display 730 &amp; 1200'!$AN$12,#REF!,"&lt;="&amp;'Display 730 &amp; 1200'!$AN$11))</f>
        <v>0</v>
      </c>
    </row>
    <row r="1953" spans="1:5">
      <c r="A1953" t="str">
        <f>IF(INDEX('Display 730 &amp; 1200'!$A:$A,ROW())="","",INDEX('Display 730 &amp; 1200'!$A:$A,ROW()))</f>
        <v/>
      </c>
      <c r="B1953" t="str">
        <f>IF(INDEX('Display 730 &amp; 1200'!$B:$B,ROW())="","",INDEX('Display 730 &amp; 1200'!$B:$B,ROW()))</f>
        <v/>
      </c>
      <c r="C1953" t="str">
        <f>IF(INDEX('Display 730 &amp; 1200'!$D:$D,ROW())="","",INDEX('Display 730 &amp; 1200'!$D:$D,ROW()))</f>
        <v/>
      </c>
      <c r="D1953">
        <f>IF($C1953="",0,SUMIFS(#REF!,#REF!,$C1953,#REF!,"&gt;="&amp;'Display 730 &amp; 1200'!$AN$10,#REF!,"&lt;="&amp;'Display 730 &amp; 1200'!$AN$9))</f>
        <v>0</v>
      </c>
      <c r="E1953">
        <f>IF($C1953="",0,SUMIFS(#REF!,#REF!,$C1953,#REF!,"&gt;="&amp;'Display 730 &amp; 1200'!$AN$12,#REF!,"&lt;="&amp;'Display 730 &amp; 1200'!$AN$11))</f>
        <v>0</v>
      </c>
    </row>
    <row r="1954" spans="1:5">
      <c r="A1954" t="str">
        <f>IF(INDEX('Display 730 &amp; 1200'!$A:$A,ROW())="","",INDEX('Display 730 &amp; 1200'!$A:$A,ROW()))</f>
        <v/>
      </c>
      <c r="B1954" t="str">
        <f>IF(INDEX('Display 730 &amp; 1200'!$B:$B,ROW())="","",INDEX('Display 730 &amp; 1200'!$B:$B,ROW()))</f>
        <v/>
      </c>
      <c r="C1954" t="str">
        <f>IF(INDEX('Display 730 &amp; 1200'!$D:$D,ROW())="","",INDEX('Display 730 &amp; 1200'!$D:$D,ROW()))</f>
        <v/>
      </c>
      <c r="D1954">
        <f>IF($C1954="",0,SUMIFS(#REF!,#REF!,$C1954,#REF!,"&gt;="&amp;'Display 730 &amp; 1200'!$AN$10,#REF!,"&lt;="&amp;'Display 730 &amp; 1200'!$AN$9))</f>
        <v>0</v>
      </c>
      <c r="E1954">
        <f>IF($C1954="",0,SUMIFS(#REF!,#REF!,$C1954,#REF!,"&gt;="&amp;'Display 730 &amp; 1200'!$AN$12,#REF!,"&lt;="&amp;'Display 730 &amp; 1200'!$AN$11))</f>
        <v>0</v>
      </c>
    </row>
    <row r="1955" spans="1:5">
      <c r="A1955" t="str">
        <f>IF(INDEX('Display 730 &amp; 1200'!$A:$A,ROW())="","",INDEX('Display 730 &amp; 1200'!$A:$A,ROW()))</f>
        <v/>
      </c>
      <c r="B1955" t="str">
        <f>IF(INDEX('Display 730 &amp; 1200'!$B:$B,ROW())="","",INDEX('Display 730 &amp; 1200'!$B:$B,ROW()))</f>
        <v/>
      </c>
      <c r="C1955" t="str">
        <f>IF(INDEX('Display 730 &amp; 1200'!$D:$D,ROW())="","",INDEX('Display 730 &amp; 1200'!$D:$D,ROW()))</f>
        <v/>
      </c>
      <c r="D1955">
        <f>IF($C1955="",0,SUMIFS(#REF!,#REF!,$C1955,#REF!,"&gt;="&amp;'Display 730 &amp; 1200'!$AN$10,#REF!,"&lt;="&amp;'Display 730 &amp; 1200'!$AN$9))</f>
        <v>0</v>
      </c>
      <c r="E1955">
        <f>IF($C1955="",0,SUMIFS(#REF!,#REF!,$C1955,#REF!,"&gt;="&amp;'Display 730 &amp; 1200'!$AN$12,#REF!,"&lt;="&amp;'Display 730 &amp; 1200'!$AN$11))</f>
        <v>0</v>
      </c>
    </row>
    <row r="1956" spans="1:5">
      <c r="A1956" t="str">
        <f>IF(INDEX('Display 730 &amp; 1200'!$A:$A,ROW())="","",INDEX('Display 730 &amp; 1200'!$A:$A,ROW()))</f>
        <v/>
      </c>
      <c r="B1956" t="str">
        <f>IF(INDEX('Display 730 &amp; 1200'!$B:$B,ROW())="","",INDEX('Display 730 &amp; 1200'!$B:$B,ROW()))</f>
        <v/>
      </c>
      <c r="C1956" t="str">
        <f>IF(INDEX('Display 730 &amp; 1200'!$D:$D,ROW())="","",INDEX('Display 730 &amp; 1200'!$D:$D,ROW()))</f>
        <v/>
      </c>
      <c r="D1956">
        <f>IF($C1956="",0,SUMIFS(#REF!,#REF!,$C1956,#REF!,"&gt;="&amp;'Display 730 &amp; 1200'!$AN$10,#REF!,"&lt;="&amp;'Display 730 &amp; 1200'!$AN$9))</f>
        <v>0</v>
      </c>
      <c r="E1956">
        <f>IF($C1956="",0,SUMIFS(#REF!,#REF!,$C1956,#REF!,"&gt;="&amp;'Display 730 &amp; 1200'!$AN$12,#REF!,"&lt;="&amp;'Display 730 &amp; 1200'!$AN$11))</f>
        <v>0</v>
      </c>
    </row>
    <row r="1957" spans="1:5">
      <c r="A1957" t="str">
        <f>IF(INDEX('Display 730 &amp; 1200'!$A:$A,ROW())="","",INDEX('Display 730 &amp; 1200'!$A:$A,ROW()))</f>
        <v/>
      </c>
      <c r="B1957" t="str">
        <f>IF(INDEX('Display 730 &amp; 1200'!$B:$B,ROW())="","",INDEX('Display 730 &amp; 1200'!$B:$B,ROW()))</f>
        <v/>
      </c>
      <c r="C1957" t="str">
        <f>IF(INDEX('Display 730 &amp; 1200'!$D:$D,ROW())="","",INDEX('Display 730 &amp; 1200'!$D:$D,ROW()))</f>
        <v/>
      </c>
      <c r="D1957">
        <f>IF($C1957="",0,SUMIFS(#REF!,#REF!,$C1957,#REF!,"&gt;="&amp;'Display 730 &amp; 1200'!$AN$10,#REF!,"&lt;="&amp;'Display 730 &amp; 1200'!$AN$9))</f>
        <v>0</v>
      </c>
      <c r="E1957">
        <f>IF($C1957="",0,SUMIFS(#REF!,#REF!,$C1957,#REF!,"&gt;="&amp;'Display 730 &amp; 1200'!$AN$12,#REF!,"&lt;="&amp;'Display 730 &amp; 1200'!$AN$11))</f>
        <v>0</v>
      </c>
    </row>
    <row r="1958" spans="1:5">
      <c r="A1958" t="str">
        <f>IF(INDEX('Display 730 &amp; 1200'!$A:$A,ROW())="","",INDEX('Display 730 &amp; 1200'!$A:$A,ROW()))</f>
        <v/>
      </c>
      <c r="B1958" t="str">
        <f>IF(INDEX('Display 730 &amp; 1200'!$B:$B,ROW())="","",INDEX('Display 730 &amp; 1200'!$B:$B,ROW()))</f>
        <v/>
      </c>
      <c r="C1958" t="str">
        <f>IF(INDEX('Display 730 &amp; 1200'!$D:$D,ROW())="","",INDEX('Display 730 &amp; 1200'!$D:$D,ROW()))</f>
        <v/>
      </c>
      <c r="D1958">
        <f>IF($C1958="",0,SUMIFS(#REF!,#REF!,$C1958,#REF!,"&gt;="&amp;'Display 730 &amp; 1200'!$AN$10,#REF!,"&lt;="&amp;'Display 730 &amp; 1200'!$AN$9))</f>
        <v>0</v>
      </c>
      <c r="E1958">
        <f>IF($C1958="",0,SUMIFS(#REF!,#REF!,$C1958,#REF!,"&gt;="&amp;'Display 730 &amp; 1200'!$AN$12,#REF!,"&lt;="&amp;'Display 730 &amp; 1200'!$AN$11))</f>
        <v>0</v>
      </c>
    </row>
    <row r="1959" spans="1:5">
      <c r="A1959" t="str">
        <f>IF(INDEX('Display 730 &amp; 1200'!$A:$A,ROW())="","",INDEX('Display 730 &amp; 1200'!$A:$A,ROW()))</f>
        <v/>
      </c>
      <c r="B1959" t="str">
        <f>IF(INDEX('Display 730 &amp; 1200'!$B:$B,ROW())="","",INDEX('Display 730 &amp; 1200'!$B:$B,ROW()))</f>
        <v/>
      </c>
      <c r="C1959" t="str">
        <f>IF(INDEX('Display 730 &amp; 1200'!$D:$D,ROW())="","",INDEX('Display 730 &amp; 1200'!$D:$D,ROW()))</f>
        <v/>
      </c>
      <c r="D1959">
        <f>IF($C1959="",0,SUMIFS(#REF!,#REF!,$C1959,#REF!,"&gt;="&amp;'Display 730 &amp; 1200'!$AN$10,#REF!,"&lt;="&amp;'Display 730 &amp; 1200'!$AN$9))</f>
        <v>0</v>
      </c>
      <c r="E1959">
        <f>IF($C1959="",0,SUMIFS(#REF!,#REF!,$C1959,#REF!,"&gt;="&amp;'Display 730 &amp; 1200'!$AN$12,#REF!,"&lt;="&amp;'Display 730 &amp; 1200'!$AN$11))</f>
        <v>0</v>
      </c>
    </row>
    <row r="1960" spans="1:5">
      <c r="A1960" t="str">
        <f>IF(INDEX('Display 730 &amp; 1200'!$A:$A,ROW())="","",INDEX('Display 730 &amp; 1200'!$A:$A,ROW()))</f>
        <v/>
      </c>
      <c r="B1960" t="str">
        <f>IF(INDEX('Display 730 &amp; 1200'!$B:$B,ROW())="","",INDEX('Display 730 &amp; 1200'!$B:$B,ROW()))</f>
        <v/>
      </c>
      <c r="C1960" t="str">
        <f>IF(INDEX('Display 730 &amp; 1200'!$D:$D,ROW())="","",INDEX('Display 730 &amp; 1200'!$D:$D,ROW()))</f>
        <v/>
      </c>
      <c r="D1960">
        <f>IF($C1960="",0,SUMIFS(#REF!,#REF!,$C1960,#REF!,"&gt;="&amp;'Display 730 &amp; 1200'!$AN$10,#REF!,"&lt;="&amp;'Display 730 &amp; 1200'!$AN$9))</f>
        <v>0</v>
      </c>
      <c r="E1960">
        <f>IF($C1960="",0,SUMIFS(#REF!,#REF!,$C1960,#REF!,"&gt;="&amp;'Display 730 &amp; 1200'!$AN$12,#REF!,"&lt;="&amp;'Display 730 &amp; 1200'!$AN$11))</f>
        <v>0</v>
      </c>
    </row>
    <row r="1961" spans="1:5">
      <c r="A1961" t="str">
        <f>IF(INDEX('Display 730 &amp; 1200'!$A:$A,ROW())="","",INDEX('Display 730 &amp; 1200'!$A:$A,ROW()))</f>
        <v/>
      </c>
      <c r="B1961" t="str">
        <f>IF(INDEX('Display 730 &amp; 1200'!$B:$B,ROW())="","",INDEX('Display 730 &amp; 1200'!$B:$B,ROW()))</f>
        <v/>
      </c>
      <c r="C1961" t="str">
        <f>IF(INDEX('Display 730 &amp; 1200'!$D:$D,ROW())="","",INDEX('Display 730 &amp; 1200'!$D:$D,ROW()))</f>
        <v/>
      </c>
      <c r="D1961">
        <f>IF($C1961="",0,SUMIFS(#REF!,#REF!,$C1961,#REF!,"&gt;="&amp;'Display 730 &amp; 1200'!$AN$10,#REF!,"&lt;="&amp;'Display 730 &amp; 1200'!$AN$9))</f>
        <v>0</v>
      </c>
      <c r="E1961">
        <f>IF($C1961="",0,SUMIFS(#REF!,#REF!,$C1961,#REF!,"&gt;="&amp;'Display 730 &amp; 1200'!$AN$12,#REF!,"&lt;="&amp;'Display 730 &amp; 1200'!$AN$11))</f>
        <v>0</v>
      </c>
    </row>
    <row r="1962" spans="1:5">
      <c r="A1962" t="str">
        <f>IF(INDEX('Display 730 &amp; 1200'!$A:$A,ROW())="","",INDEX('Display 730 &amp; 1200'!$A:$A,ROW()))</f>
        <v/>
      </c>
      <c r="B1962" t="str">
        <f>IF(INDEX('Display 730 &amp; 1200'!$B:$B,ROW())="","",INDEX('Display 730 &amp; 1200'!$B:$B,ROW()))</f>
        <v/>
      </c>
      <c r="C1962" t="str">
        <f>IF(INDEX('Display 730 &amp; 1200'!$D:$D,ROW())="","",INDEX('Display 730 &amp; 1200'!$D:$D,ROW()))</f>
        <v/>
      </c>
      <c r="D1962">
        <f>IF($C1962="",0,SUMIFS(#REF!,#REF!,$C1962,#REF!,"&gt;="&amp;'Display 730 &amp; 1200'!$AN$10,#REF!,"&lt;="&amp;'Display 730 &amp; 1200'!$AN$9))</f>
        <v>0</v>
      </c>
      <c r="E1962">
        <f>IF($C1962="",0,SUMIFS(#REF!,#REF!,$C1962,#REF!,"&gt;="&amp;'Display 730 &amp; 1200'!$AN$12,#REF!,"&lt;="&amp;'Display 730 &amp; 1200'!$AN$11))</f>
        <v>0</v>
      </c>
    </row>
    <row r="1963" spans="1:5">
      <c r="A1963" t="str">
        <f>IF(INDEX('Display 730 &amp; 1200'!$A:$A,ROW())="","",INDEX('Display 730 &amp; 1200'!$A:$A,ROW()))</f>
        <v/>
      </c>
      <c r="B1963" t="str">
        <f>IF(INDEX('Display 730 &amp; 1200'!$B:$B,ROW())="","",INDEX('Display 730 &amp; 1200'!$B:$B,ROW()))</f>
        <v/>
      </c>
      <c r="C1963" t="str">
        <f>IF(INDEX('Display 730 &amp; 1200'!$D:$D,ROW())="","",INDEX('Display 730 &amp; 1200'!$D:$D,ROW()))</f>
        <v/>
      </c>
      <c r="D1963">
        <f>IF($C1963="",0,SUMIFS(#REF!,#REF!,$C1963,#REF!,"&gt;="&amp;'Display 730 &amp; 1200'!$AN$10,#REF!,"&lt;="&amp;'Display 730 &amp; 1200'!$AN$9))</f>
        <v>0</v>
      </c>
      <c r="E1963">
        <f>IF($C1963="",0,SUMIFS(#REF!,#REF!,$C1963,#REF!,"&gt;="&amp;'Display 730 &amp; 1200'!$AN$12,#REF!,"&lt;="&amp;'Display 730 &amp; 1200'!$AN$11))</f>
        <v>0</v>
      </c>
    </row>
    <row r="1964" spans="1:5">
      <c r="A1964" t="str">
        <f>IF(INDEX('Display 730 &amp; 1200'!$A:$A,ROW())="","",INDEX('Display 730 &amp; 1200'!$A:$A,ROW()))</f>
        <v/>
      </c>
      <c r="B1964" t="str">
        <f>IF(INDEX('Display 730 &amp; 1200'!$B:$B,ROW())="","",INDEX('Display 730 &amp; 1200'!$B:$B,ROW()))</f>
        <v/>
      </c>
      <c r="C1964" t="str">
        <f>IF(INDEX('Display 730 &amp; 1200'!$D:$D,ROW())="","",INDEX('Display 730 &amp; 1200'!$D:$D,ROW()))</f>
        <v/>
      </c>
      <c r="D1964">
        <f>IF($C1964="",0,SUMIFS(#REF!,#REF!,$C1964,#REF!,"&gt;="&amp;'Display 730 &amp; 1200'!$AN$10,#REF!,"&lt;="&amp;'Display 730 &amp; 1200'!$AN$9))</f>
        <v>0</v>
      </c>
      <c r="E1964">
        <f>IF($C1964="",0,SUMIFS(#REF!,#REF!,$C1964,#REF!,"&gt;="&amp;'Display 730 &amp; 1200'!$AN$12,#REF!,"&lt;="&amp;'Display 730 &amp; 1200'!$AN$11))</f>
        <v>0</v>
      </c>
    </row>
    <row r="1965" spans="1:5">
      <c r="A1965" t="str">
        <f>IF(INDEX('Display 730 &amp; 1200'!$A:$A,ROW())="","",INDEX('Display 730 &amp; 1200'!$A:$A,ROW()))</f>
        <v/>
      </c>
      <c r="B1965" t="str">
        <f>IF(INDEX('Display 730 &amp; 1200'!$B:$B,ROW())="","",INDEX('Display 730 &amp; 1200'!$B:$B,ROW()))</f>
        <v/>
      </c>
      <c r="C1965" t="str">
        <f>IF(INDEX('Display 730 &amp; 1200'!$D:$D,ROW())="","",INDEX('Display 730 &amp; 1200'!$D:$D,ROW()))</f>
        <v/>
      </c>
      <c r="D1965">
        <f>IF($C1965="",0,SUMIFS(#REF!,#REF!,$C1965,#REF!,"&gt;="&amp;'Display 730 &amp; 1200'!$AN$10,#REF!,"&lt;="&amp;'Display 730 &amp; 1200'!$AN$9))</f>
        <v>0</v>
      </c>
      <c r="E1965">
        <f>IF($C1965="",0,SUMIFS(#REF!,#REF!,$C1965,#REF!,"&gt;="&amp;'Display 730 &amp; 1200'!$AN$12,#REF!,"&lt;="&amp;'Display 730 &amp; 1200'!$AN$11))</f>
        <v>0</v>
      </c>
    </row>
    <row r="1966" spans="1:5">
      <c r="A1966" t="str">
        <f>IF(INDEX('Display 730 &amp; 1200'!$A:$A,ROW())="","",INDEX('Display 730 &amp; 1200'!$A:$A,ROW()))</f>
        <v/>
      </c>
      <c r="B1966" t="str">
        <f>IF(INDEX('Display 730 &amp; 1200'!$B:$B,ROW())="","",INDEX('Display 730 &amp; 1200'!$B:$B,ROW()))</f>
        <v/>
      </c>
      <c r="C1966" t="str">
        <f>IF(INDEX('Display 730 &amp; 1200'!$D:$D,ROW())="","",INDEX('Display 730 &amp; 1200'!$D:$D,ROW()))</f>
        <v/>
      </c>
      <c r="D1966">
        <f>IF($C1966="",0,SUMIFS(#REF!,#REF!,$C1966,#REF!,"&gt;="&amp;'Display 730 &amp; 1200'!$AN$10,#REF!,"&lt;="&amp;'Display 730 &amp; 1200'!$AN$9))</f>
        <v>0</v>
      </c>
      <c r="E1966">
        <f>IF($C1966="",0,SUMIFS(#REF!,#REF!,$C1966,#REF!,"&gt;="&amp;'Display 730 &amp; 1200'!$AN$12,#REF!,"&lt;="&amp;'Display 730 &amp; 1200'!$AN$11))</f>
        <v>0</v>
      </c>
    </row>
    <row r="1967" spans="1:5">
      <c r="A1967" t="str">
        <f>IF(INDEX('Display 730 &amp; 1200'!$A:$A,ROW())="","",INDEX('Display 730 &amp; 1200'!$A:$A,ROW()))</f>
        <v/>
      </c>
      <c r="B1967" t="str">
        <f>IF(INDEX('Display 730 &amp; 1200'!$B:$B,ROW())="","",INDEX('Display 730 &amp; 1200'!$B:$B,ROW()))</f>
        <v/>
      </c>
      <c r="C1967" t="str">
        <f>IF(INDEX('Display 730 &amp; 1200'!$D:$D,ROW())="","",INDEX('Display 730 &amp; 1200'!$D:$D,ROW()))</f>
        <v/>
      </c>
      <c r="D1967">
        <f>IF($C1967="",0,SUMIFS(#REF!,#REF!,$C1967,#REF!,"&gt;="&amp;'Display 730 &amp; 1200'!$AN$10,#REF!,"&lt;="&amp;'Display 730 &amp; 1200'!$AN$9))</f>
        <v>0</v>
      </c>
      <c r="E1967">
        <f>IF($C1967="",0,SUMIFS(#REF!,#REF!,$C1967,#REF!,"&gt;="&amp;'Display 730 &amp; 1200'!$AN$12,#REF!,"&lt;="&amp;'Display 730 &amp; 1200'!$AN$11))</f>
        <v>0</v>
      </c>
    </row>
    <row r="1968" spans="1:5">
      <c r="A1968" t="str">
        <f>IF(INDEX('Display 730 &amp; 1200'!$A:$A,ROW())="","",INDEX('Display 730 &amp; 1200'!$A:$A,ROW()))</f>
        <v/>
      </c>
      <c r="B1968" t="str">
        <f>IF(INDEX('Display 730 &amp; 1200'!$B:$B,ROW())="","",INDEX('Display 730 &amp; 1200'!$B:$B,ROW()))</f>
        <v/>
      </c>
      <c r="C1968" t="str">
        <f>IF(INDEX('Display 730 &amp; 1200'!$D:$D,ROW())="","",INDEX('Display 730 &amp; 1200'!$D:$D,ROW()))</f>
        <v/>
      </c>
      <c r="D1968">
        <f>IF($C1968="",0,SUMIFS(#REF!,#REF!,$C1968,#REF!,"&gt;="&amp;'Display 730 &amp; 1200'!$AN$10,#REF!,"&lt;="&amp;'Display 730 &amp; 1200'!$AN$9))</f>
        <v>0</v>
      </c>
      <c r="E1968">
        <f>IF($C1968="",0,SUMIFS(#REF!,#REF!,$C1968,#REF!,"&gt;="&amp;'Display 730 &amp; 1200'!$AN$12,#REF!,"&lt;="&amp;'Display 730 &amp; 1200'!$AN$11))</f>
        <v>0</v>
      </c>
    </row>
    <row r="1969" spans="1:5">
      <c r="A1969" t="str">
        <f>IF(INDEX('Display 730 &amp; 1200'!$A:$A,ROW())="","",INDEX('Display 730 &amp; 1200'!$A:$A,ROW()))</f>
        <v/>
      </c>
      <c r="B1969" t="str">
        <f>IF(INDEX('Display 730 &amp; 1200'!$B:$B,ROW())="","",INDEX('Display 730 &amp; 1200'!$B:$B,ROW()))</f>
        <v/>
      </c>
      <c r="C1969" t="str">
        <f>IF(INDEX('Display 730 &amp; 1200'!$D:$D,ROW())="","",INDEX('Display 730 &amp; 1200'!$D:$D,ROW()))</f>
        <v/>
      </c>
      <c r="D1969">
        <f>IF($C1969="",0,SUMIFS(#REF!,#REF!,$C1969,#REF!,"&gt;="&amp;'Display 730 &amp; 1200'!$AN$10,#REF!,"&lt;="&amp;'Display 730 &amp; 1200'!$AN$9))</f>
        <v>0</v>
      </c>
      <c r="E1969">
        <f>IF($C1969="",0,SUMIFS(#REF!,#REF!,$C1969,#REF!,"&gt;="&amp;'Display 730 &amp; 1200'!$AN$12,#REF!,"&lt;="&amp;'Display 730 &amp; 1200'!$AN$11))</f>
        <v>0</v>
      </c>
    </row>
    <row r="1970" spans="1:5">
      <c r="A1970" t="str">
        <f>IF(INDEX('Display 730 &amp; 1200'!$A:$A,ROW())="","",INDEX('Display 730 &amp; 1200'!$A:$A,ROW()))</f>
        <v/>
      </c>
      <c r="B1970" t="str">
        <f>IF(INDEX('Display 730 &amp; 1200'!$B:$B,ROW())="","",INDEX('Display 730 &amp; 1200'!$B:$B,ROW()))</f>
        <v/>
      </c>
      <c r="C1970" t="str">
        <f>IF(INDEX('Display 730 &amp; 1200'!$D:$D,ROW())="","",INDEX('Display 730 &amp; 1200'!$D:$D,ROW()))</f>
        <v/>
      </c>
      <c r="D1970">
        <f>IF($C1970="",0,SUMIFS(#REF!,#REF!,$C1970,#REF!,"&gt;="&amp;'Display 730 &amp; 1200'!$AN$10,#REF!,"&lt;="&amp;'Display 730 &amp; 1200'!$AN$9))</f>
        <v>0</v>
      </c>
      <c r="E1970">
        <f>IF($C1970="",0,SUMIFS(#REF!,#REF!,$C1970,#REF!,"&gt;="&amp;'Display 730 &amp; 1200'!$AN$12,#REF!,"&lt;="&amp;'Display 730 &amp; 1200'!$AN$11))</f>
        <v>0</v>
      </c>
    </row>
    <row r="1971" spans="1:5">
      <c r="A1971" t="str">
        <f>IF(INDEX('Display 730 &amp; 1200'!$A:$A,ROW())="","",INDEX('Display 730 &amp; 1200'!$A:$A,ROW()))</f>
        <v/>
      </c>
      <c r="B1971" t="str">
        <f>IF(INDEX('Display 730 &amp; 1200'!$B:$B,ROW())="","",INDEX('Display 730 &amp; 1200'!$B:$B,ROW()))</f>
        <v/>
      </c>
      <c r="C1971" t="str">
        <f>IF(INDEX('Display 730 &amp; 1200'!$D:$D,ROW())="","",INDEX('Display 730 &amp; 1200'!$D:$D,ROW()))</f>
        <v/>
      </c>
      <c r="D1971">
        <f>IF($C1971="",0,SUMIFS(#REF!,#REF!,$C1971,#REF!,"&gt;="&amp;'Display 730 &amp; 1200'!$AN$10,#REF!,"&lt;="&amp;'Display 730 &amp; 1200'!$AN$9))</f>
        <v>0</v>
      </c>
      <c r="E1971">
        <f>IF($C1971="",0,SUMIFS(#REF!,#REF!,$C1971,#REF!,"&gt;="&amp;'Display 730 &amp; 1200'!$AN$12,#REF!,"&lt;="&amp;'Display 730 &amp; 1200'!$AN$11))</f>
        <v>0</v>
      </c>
    </row>
    <row r="1972" spans="1:5">
      <c r="A1972" t="str">
        <f>IF(INDEX('Display 730 &amp; 1200'!$A:$A,ROW())="","",INDEX('Display 730 &amp; 1200'!$A:$A,ROW()))</f>
        <v/>
      </c>
      <c r="B1972" t="str">
        <f>IF(INDEX('Display 730 &amp; 1200'!$B:$B,ROW())="","",INDEX('Display 730 &amp; 1200'!$B:$B,ROW()))</f>
        <v/>
      </c>
      <c r="C1972" t="str">
        <f>IF(INDEX('Display 730 &amp; 1200'!$D:$D,ROW())="","",INDEX('Display 730 &amp; 1200'!$D:$D,ROW()))</f>
        <v/>
      </c>
      <c r="D1972">
        <f>IF($C1972="",0,SUMIFS(#REF!,#REF!,$C1972,#REF!,"&gt;="&amp;'Display 730 &amp; 1200'!$AN$10,#REF!,"&lt;="&amp;'Display 730 &amp; 1200'!$AN$9))</f>
        <v>0</v>
      </c>
      <c r="E1972">
        <f>IF($C1972="",0,SUMIFS(#REF!,#REF!,$C1972,#REF!,"&gt;="&amp;'Display 730 &amp; 1200'!$AN$12,#REF!,"&lt;="&amp;'Display 730 &amp; 1200'!$AN$11))</f>
        <v>0</v>
      </c>
    </row>
    <row r="1973" spans="1:5">
      <c r="A1973" t="str">
        <f>IF(INDEX('Display 730 &amp; 1200'!$A:$A,ROW())="","",INDEX('Display 730 &amp; 1200'!$A:$A,ROW()))</f>
        <v/>
      </c>
      <c r="B1973" t="str">
        <f>IF(INDEX('Display 730 &amp; 1200'!$B:$B,ROW())="","",INDEX('Display 730 &amp; 1200'!$B:$B,ROW()))</f>
        <v/>
      </c>
      <c r="C1973" t="str">
        <f>IF(INDEX('Display 730 &amp; 1200'!$D:$D,ROW())="","",INDEX('Display 730 &amp; 1200'!$D:$D,ROW()))</f>
        <v/>
      </c>
      <c r="D1973">
        <f>IF($C1973="",0,SUMIFS(#REF!,#REF!,$C1973,#REF!,"&gt;="&amp;'Display 730 &amp; 1200'!$AN$10,#REF!,"&lt;="&amp;'Display 730 &amp; 1200'!$AN$9))</f>
        <v>0</v>
      </c>
      <c r="E1973">
        <f>IF($C1973="",0,SUMIFS(#REF!,#REF!,$C1973,#REF!,"&gt;="&amp;'Display 730 &amp; 1200'!$AN$12,#REF!,"&lt;="&amp;'Display 730 &amp; 1200'!$AN$11))</f>
        <v>0</v>
      </c>
    </row>
    <row r="1974" spans="1:5">
      <c r="A1974" t="str">
        <f>IF(INDEX('Display 730 &amp; 1200'!$A:$A,ROW())="","",INDEX('Display 730 &amp; 1200'!$A:$A,ROW()))</f>
        <v/>
      </c>
      <c r="B1974" t="str">
        <f>IF(INDEX('Display 730 &amp; 1200'!$B:$B,ROW())="","",INDEX('Display 730 &amp; 1200'!$B:$B,ROW()))</f>
        <v/>
      </c>
      <c r="C1974" t="str">
        <f>IF(INDEX('Display 730 &amp; 1200'!$D:$D,ROW())="","",INDEX('Display 730 &amp; 1200'!$D:$D,ROW()))</f>
        <v/>
      </c>
      <c r="D1974">
        <f>IF($C1974="",0,SUMIFS(#REF!,#REF!,$C1974,#REF!,"&gt;="&amp;'Display 730 &amp; 1200'!$AN$10,#REF!,"&lt;="&amp;'Display 730 &amp; 1200'!$AN$9))</f>
        <v>0</v>
      </c>
      <c r="E1974">
        <f>IF($C1974="",0,SUMIFS(#REF!,#REF!,$C1974,#REF!,"&gt;="&amp;'Display 730 &amp; 1200'!$AN$12,#REF!,"&lt;="&amp;'Display 730 &amp; 1200'!$AN$11))</f>
        <v>0</v>
      </c>
    </row>
    <row r="1975" spans="1:5">
      <c r="A1975" t="str">
        <f>IF(INDEX('Display 730 &amp; 1200'!$A:$A,ROW())="","",INDEX('Display 730 &amp; 1200'!$A:$A,ROW()))</f>
        <v/>
      </c>
      <c r="B1975" t="str">
        <f>IF(INDEX('Display 730 &amp; 1200'!$B:$B,ROW())="","",INDEX('Display 730 &amp; 1200'!$B:$B,ROW()))</f>
        <v/>
      </c>
      <c r="C1975" t="str">
        <f>IF(INDEX('Display 730 &amp; 1200'!$D:$D,ROW())="","",INDEX('Display 730 &amp; 1200'!$D:$D,ROW()))</f>
        <v/>
      </c>
      <c r="D1975">
        <f>IF($C1975="",0,SUMIFS(#REF!,#REF!,$C1975,#REF!,"&gt;="&amp;'Display 730 &amp; 1200'!$AN$10,#REF!,"&lt;="&amp;'Display 730 &amp; 1200'!$AN$9))</f>
        <v>0</v>
      </c>
      <c r="E1975">
        <f>IF($C1975="",0,SUMIFS(#REF!,#REF!,$C1975,#REF!,"&gt;="&amp;'Display 730 &amp; 1200'!$AN$12,#REF!,"&lt;="&amp;'Display 730 &amp; 1200'!$AN$11))</f>
        <v>0</v>
      </c>
    </row>
    <row r="1976" spans="1:5">
      <c r="A1976" t="str">
        <f>IF(INDEX('Display 730 &amp; 1200'!$A:$A,ROW())="","",INDEX('Display 730 &amp; 1200'!$A:$A,ROW()))</f>
        <v/>
      </c>
      <c r="B1976" t="str">
        <f>IF(INDEX('Display 730 &amp; 1200'!$B:$B,ROW())="","",INDEX('Display 730 &amp; 1200'!$B:$B,ROW()))</f>
        <v/>
      </c>
      <c r="C1976" t="str">
        <f>IF(INDEX('Display 730 &amp; 1200'!$D:$D,ROW())="","",INDEX('Display 730 &amp; 1200'!$D:$D,ROW()))</f>
        <v/>
      </c>
      <c r="D1976">
        <f>IF($C1976="",0,SUMIFS(#REF!,#REF!,$C1976,#REF!,"&gt;="&amp;'Display 730 &amp; 1200'!$AN$10,#REF!,"&lt;="&amp;'Display 730 &amp; 1200'!$AN$9))</f>
        <v>0</v>
      </c>
      <c r="E1976">
        <f>IF($C1976="",0,SUMIFS(#REF!,#REF!,$C1976,#REF!,"&gt;="&amp;'Display 730 &amp; 1200'!$AN$12,#REF!,"&lt;="&amp;'Display 730 &amp; 1200'!$AN$11))</f>
        <v>0</v>
      </c>
    </row>
    <row r="1977" spans="1:5">
      <c r="A1977" t="str">
        <f>IF(INDEX('Display 730 &amp; 1200'!$A:$A,ROW())="","",INDEX('Display 730 &amp; 1200'!$A:$A,ROW()))</f>
        <v/>
      </c>
      <c r="B1977" t="str">
        <f>IF(INDEX('Display 730 &amp; 1200'!$B:$B,ROW())="","",INDEX('Display 730 &amp; 1200'!$B:$B,ROW()))</f>
        <v/>
      </c>
      <c r="C1977" t="str">
        <f>IF(INDEX('Display 730 &amp; 1200'!$D:$D,ROW())="","",INDEX('Display 730 &amp; 1200'!$D:$D,ROW()))</f>
        <v/>
      </c>
      <c r="D1977">
        <f>IF($C1977="",0,SUMIFS(#REF!,#REF!,$C1977,#REF!,"&gt;="&amp;'Display 730 &amp; 1200'!$AN$10,#REF!,"&lt;="&amp;'Display 730 &amp; 1200'!$AN$9))</f>
        <v>0</v>
      </c>
      <c r="E1977">
        <f>IF($C1977="",0,SUMIFS(#REF!,#REF!,$C1977,#REF!,"&gt;="&amp;'Display 730 &amp; 1200'!$AN$12,#REF!,"&lt;="&amp;'Display 730 &amp; 1200'!$AN$11))</f>
        <v>0</v>
      </c>
    </row>
    <row r="1978" spans="1:5">
      <c r="A1978" t="str">
        <f>IF(INDEX('Display 730 &amp; 1200'!$A:$A,ROW())="","",INDEX('Display 730 &amp; 1200'!$A:$A,ROW()))</f>
        <v/>
      </c>
      <c r="B1978" t="str">
        <f>IF(INDEX('Display 730 &amp; 1200'!$B:$B,ROW())="","",INDEX('Display 730 &amp; 1200'!$B:$B,ROW()))</f>
        <v/>
      </c>
      <c r="C1978" t="str">
        <f>IF(INDEX('Display 730 &amp; 1200'!$D:$D,ROW())="","",INDEX('Display 730 &amp; 1200'!$D:$D,ROW()))</f>
        <v/>
      </c>
      <c r="D1978">
        <f>IF($C1978="",0,SUMIFS(#REF!,#REF!,$C1978,#REF!,"&gt;="&amp;'Display 730 &amp; 1200'!$AN$10,#REF!,"&lt;="&amp;'Display 730 &amp; 1200'!$AN$9))</f>
        <v>0</v>
      </c>
      <c r="E1978">
        <f>IF($C1978="",0,SUMIFS(#REF!,#REF!,$C1978,#REF!,"&gt;="&amp;'Display 730 &amp; 1200'!$AN$12,#REF!,"&lt;="&amp;'Display 730 &amp; 1200'!$AN$11))</f>
        <v>0</v>
      </c>
    </row>
    <row r="1979" spans="1:5">
      <c r="A1979" t="str">
        <f>IF(INDEX('Display 730 &amp; 1200'!$A:$A,ROW())="","",INDEX('Display 730 &amp; 1200'!$A:$A,ROW()))</f>
        <v/>
      </c>
      <c r="B1979" t="str">
        <f>IF(INDEX('Display 730 &amp; 1200'!$B:$B,ROW())="","",INDEX('Display 730 &amp; 1200'!$B:$B,ROW()))</f>
        <v/>
      </c>
      <c r="C1979" t="str">
        <f>IF(INDEX('Display 730 &amp; 1200'!$D:$D,ROW())="","",INDEX('Display 730 &amp; 1200'!$D:$D,ROW()))</f>
        <v/>
      </c>
      <c r="D1979">
        <f>IF($C1979="",0,SUMIFS(#REF!,#REF!,$C1979,#REF!,"&gt;="&amp;'Display 730 &amp; 1200'!$AN$10,#REF!,"&lt;="&amp;'Display 730 &amp; 1200'!$AN$9))</f>
        <v>0</v>
      </c>
      <c r="E1979">
        <f>IF($C1979="",0,SUMIFS(#REF!,#REF!,$C1979,#REF!,"&gt;="&amp;'Display 730 &amp; 1200'!$AN$12,#REF!,"&lt;="&amp;'Display 730 &amp; 1200'!$AN$11))</f>
        <v>0</v>
      </c>
    </row>
    <row r="1980" spans="1:5">
      <c r="A1980" t="str">
        <f>IF(INDEX('Display 730 &amp; 1200'!$A:$A,ROW())="","",INDEX('Display 730 &amp; 1200'!$A:$A,ROW()))</f>
        <v/>
      </c>
      <c r="B1980" t="str">
        <f>IF(INDEX('Display 730 &amp; 1200'!$B:$B,ROW())="","",INDEX('Display 730 &amp; 1200'!$B:$B,ROW()))</f>
        <v/>
      </c>
      <c r="C1980" t="str">
        <f>IF(INDEX('Display 730 &amp; 1200'!$D:$D,ROW())="","",INDEX('Display 730 &amp; 1200'!$D:$D,ROW()))</f>
        <v/>
      </c>
      <c r="D1980">
        <f>IF($C1980="",0,SUMIFS(#REF!,#REF!,$C1980,#REF!,"&gt;="&amp;'Display 730 &amp; 1200'!$AN$10,#REF!,"&lt;="&amp;'Display 730 &amp; 1200'!$AN$9))</f>
        <v>0</v>
      </c>
      <c r="E1980">
        <f>IF($C1980="",0,SUMIFS(#REF!,#REF!,$C1980,#REF!,"&gt;="&amp;'Display 730 &amp; 1200'!$AN$12,#REF!,"&lt;="&amp;'Display 730 &amp; 1200'!$AN$11))</f>
        <v>0</v>
      </c>
    </row>
    <row r="1981" spans="1:5">
      <c r="A1981" t="str">
        <f>IF(INDEX('Display 730 &amp; 1200'!$A:$A,ROW())="","",INDEX('Display 730 &amp; 1200'!$A:$A,ROW()))</f>
        <v/>
      </c>
      <c r="B1981" t="str">
        <f>IF(INDEX('Display 730 &amp; 1200'!$B:$B,ROW())="","",INDEX('Display 730 &amp; 1200'!$B:$B,ROW()))</f>
        <v/>
      </c>
      <c r="C1981" t="str">
        <f>IF(INDEX('Display 730 &amp; 1200'!$D:$D,ROW())="","",INDEX('Display 730 &amp; 1200'!$D:$D,ROW()))</f>
        <v/>
      </c>
      <c r="D1981">
        <f>IF($C1981="",0,SUMIFS(#REF!,#REF!,$C1981,#REF!,"&gt;="&amp;'Display 730 &amp; 1200'!$AN$10,#REF!,"&lt;="&amp;'Display 730 &amp; 1200'!$AN$9))</f>
        <v>0</v>
      </c>
      <c r="E1981">
        <f>IF($C1981="",0,SUMIFS(#REF!,#REF!,$C1981,#REF!,"&gt;="&amp;'Display 730 &amp; 1200'!$AN$12,#REF!,"&lt;="&amp;'Display 730 &amp; 1200'!$AN$11))</f>
        <v>0</v>
      </c>
    </row>
    <row r="1982" spans="1:5">
      <c r="A1982" t="str">
        <f>IF(INDEX('Display 730 &amp; 1200'!$A:$A,ROW())="","",INDEX('Display 730 &amp; 1200'!$A:$A,ROW()))</f>
        <v/>
      </c>
      <c r="B1982" t="str">
        <f>IF(INDEX('Display 730 &amp; 1200'!$B:$B,ROW())="","",INDEX('Display 730 &amp; 1200'!$B:$B,ROW()))</f>
        <v/>
      </c>
      <c r="C1982" t="str">
        <f>IF(INDEX('Display 730 &amp; 1200'!$D:$D,ROW())="","",INDEX('Display 730 &amp; 1200'!$D:$D,ROW()))</f>
        <v/>
      </c>
      <c r="D1982">
        <f>IF($C1982="",0,SUMIFS(#REF!,#REF!,$C1982,#REF!,"&gt;="&amp;'Display 730 &amp; 1200'!$AN$10,#REF!,"&lt;="&amp;'Display 730 &amp; 1200'!$AN$9))</f>
        <v>0</v>
      </c>
      <c r="E1982">
        <f>IF($C1982="",0,SUMIFS(#REF!,#REF!,$C1982,#REF!,"&gt;="&amp;'Display 730 &amp; 1200'!$AN$12,#REF!,"&lt;="&amp;'Display 730 &amp; 1200'!$AN$11))</f>
        <v>0</v>
      </c>
    </row>
    <row r="1983" spans="1:5">
      <c r="A1983" t="str">
        <f>IF(INDEX('Display 730 &amp; 1200'!$A:$A,ROW())="","",INDEX('Display 730 &amp; 1200'!$A:$A,ROW()))</f>
        <v/>
      </c>
      <c r="B1983" t="str">
        <f>IF(INDEX('Display 730 &amp; 1200'!$B:$B,ROW())="","",INDEX('Display 730 &amp; 1200'!$B:$B,ROW()))</f>
        <v/>
      </c>
      <c r="C1983" t="str">
        <f>IF(INDEX('Display 730 &amp; 1200'!$D:$D,ROW())="","",INDEX('Display 730 &amp; 1200'!$D:$D,ROW()))</f>
        <v/>
      </c>
      <c r="D1983">
        <f>IF($C1983="",0,SUMIFS(#REF!,#REF!,$C1983,#REF!,"&gt;="&amp;'Display 730 &amp; 1200'!$AN$10,#REF!,"&lt;="&amp;'Display 730 &amp; 1200'!$AN$9))</f>
        <v>0</v>
      </c>
      <c r="E1983">
        <f>IF($C1983="",0,SUMIFS(#REF!,#REF!,$C1983,#REF!,"&gt;="&amp;'Display 730 &amp; 1200'!$AN$12,#REF!,"&lt;="&amp;'Display 730 &amp; 1200'!$AN$11))</f>
        <v>0</v>
      </c>
    </row>
    <row r="1984" spans="1:5">
      <c r="A1984" t="str">
        <f>IF(INDEX('Display 730 &amp; 1200'!$A:$A,ROW())="","",INDEX('Display 730 &amp; 1200'!$A:$A,ROW()))</f>
        <v/>
      </c>
      <c r="B1984" t="str">
        <f>IF(INDEX('Display 730 &amp; 1200'!$B:$B,ROW())="","",INDEX('Display 730 &amp; 1200'!$B:$B,ROW()))</f>
        <v/>
      </c>
      <c r="C1984" t="str">
        <f>IF(INDEX('Display 730 &amp; 1200'!$D:$D,ROW())="","",INDEX('Display 730 &amp; 1200'!$D:$D,ROW()))</f>
        <v/>
      </c>
      <c r="D1984">
        <f>IF($C1984="",0,SUMIFS(#REF!,#REF!,$C1984,#REF!,"&gt;="&amp;'Display 730 &amp; 1200'!$AN$10,#REF!,"&lt;="&amp;'Display 730 &amp; 1200'!$AN$9))</f>
        <v>0</v>
      </c>
      <c r="E1984">
        <f>IF($C1984="",0,SUMIFS(#REF!,#REF!,$C1984,#REF!,"&gt;="&amp;'Display 730 &amp; 1200'!$AN$12,#REF!,"&lt;="&amp;'Display 730 &amp; 1200'!$AN$11))</f>
        <v>0</v>
      </c>
    </row>
    <row r="1985" spans="1:5">
      <c r="A1985" t="str">
        <f>IF(INDEX('Display 730 &amp; 1200'!$A:$A,ROW())="","",INDEX('Display 730 &amp; 1200'!$A:$A,ROW()))</f>
        <v/>
      </c>
      <c r="B1985" t="str">
        <f>IF(INDEX('Display 730 &amp; 1200'!$B:$B,ROW())="","",INDEX('Display 730 &amp; 1200'!$B:$B,ROW()))</f>
        <v/>
      </c>
      <c r="C1985" t="str">
        <f>IF(INDEX('Display 730 &amp; 1200'!$D:$D,ROW())="","",INDEX('Display 730 &amp; 1200'!$D:$D,ROW()))</f>
        <v/>
      </c>
      <c r="D1985">
        <f>IF($C1985="",0,SUMIFS(#REF!,#REF!,$C1985,#REF!,"&gt;="&amp;'Display 730 &amp; 1200'!$AN$10,#REF!,"&lt;="&amp;'Display 730 &amp; 1200'!$AN$9))</f>
        <v>0</v>
      </c>
      <c r="E1985">
        <f>IF($C1985="",0,SUMIFS(#REF!,#REF!,$C1985,#REF!,"&gt;="&amp;'Display 730 &amp; 1200'!$AN$12,#REF!,"&lt;="&amp;'Display 730 &amp; 1200'!$AN$11))</f>
        <v>0</v>
      </c>
    </row>
    <row r="1986" spans="1:5">
      <c r="A1986" t="str">
        <f>IF(INDEX('Display 730 &amp; 1200'!$A:$A,ROW())="","",INDEX('Display 730 &amp; 1200'!$A:$A,ROW()))</f>
        <v/>
      </c>
      <c r="B1986" t="str">
        <f>IF(INDEX('Display 730 &amp; 1200'!$B:$B,ROW())="","",INDEX('Display 730 &amp; 1200'!$B:$B,ROW()))</f>
        <v/>
      </c>
      <c r="C1986" t="str">
        <f>IF(INDEX('Display 730 &amp; 1200'!$D:$D,ROW())="","",INDEX('Display 730 &amp; 1200'!$D:$D,ROW()))</f>
        <v/>
      </c>
      <c r="D1986">
        <f>IF($C1986="",0,SUMIFS(#REF!,#REF!,$C1986,#REF!,"&gt;="&amp;'Display 730 &amp; 1200'!$AN$10,#REF!,"&lt;="&amp;'Display 730 &amp; 1200'!$AN$9))</f>
        <v>0</v>
      </c>
      <c r="E1986">
        <f>IF($C1986="",0,SUMIFS(#REF!,#REF!,$C1986,#REF!,"&gt;="&amp;'Display 730 &amp; 1200'!$AN$12,#REF!,"&lt;="&amp;'Display 730 &amp; 1200'!$AN$11))</f>
        <v>0</v>
      </c>
    </row>
    <row r="1987" spans="1:5">
      <c r="A1987" t="str">
        <f>IF(INDEX('Display 730 &amp; 1200'!$A:$A,ROW())="","",INDEX('Display 730 &amp; 1200'!$A:$A,ROW()))</f>
        <v/>
      </c>
      <c r="B1987" t="str">
        <f>IF(INDEX('Display 730 &amp; 1200'!$B:$B,ROW())="","",INDEX('Display 730 &amp; 1200'!$B:$B,ROW()))</f>
        <v/>
      </c>
      <c r="C1987" t="str">
        <f>IF(INDEX('Display 730 &amp; 1200'!$D:$D,ROW())="","",INDEX('Display 730 &amp; 1200'!$D:$D,ROW()))</f>
        <v/>
      </c>
      <c r="D1987">
        <f>IF($C1987="",0,SUMIFS(#REF!,#REF!,$C1987,#REF!,"&gt;="&amp;'Display 730 &amp; 1200'!$AN$10,#REF!,"&lt;="&amp;'Display 730 &amp; 1200'!$AN$9))</f>
        <v>0</v>
      </c>
      <c r="E1987">
        <f>IF($C1987="",0,SUMIFS(#REF!,#REF!,$C1987,#REF!,"&gt;="&amp;'Display 730 &amp; 1200'!$AN$12,#REF!,"&lt;="&amp;'Display 730 &amp; 1200'!$AN$11))</f>
        <v>0</v>
      </c>
    </row>
    <row r="1988" spans="1:5">
      <c r="A1988" t="str">
        <f>IF(INDEX('Display 730 &amp; 1200'!$A:$A,ROW())="","",INDEX('Display 730 &amp; 1200'!$A:$A,ROW()))</f>
        <v/>
      </c>
      <c r="B1988" t="str">
        <f>IF(INDEX('Display 730 &amp; 1200'!$B:$B,ROW())="","",INDEX('Display 730 &amp; 1200'!$B:$B,ROW()))</f>
        <v/>
      </c>
      <c r="C1988" t="str">
        <f>IF(INDEX('Display 730 &amp; 1200'!$D:$D,ROW())="","",INDEX('Display 730 &amp; 1200'!$D:$D,ROW()))</f>
        <v/>
      </c>
      <c r="D1988">
        <f>IF($C1988="",0,SUMIFS(#REF!,#REF!,$C1988,#REF!,"&gt;="&amp;'Display 730 &amp; 1200'!$AN$10,#REF!,"&lt;="&amp;'Display 730 &amp; 1200'!$AN$9))</f>
        <v>0</v>
      </c>
      <c r="E1988">
        <f>IF($C1988="",0,SUMIFS(#REF!,#REF!,$C1988,#REF!,"&gt;="&amp;'Display 730 &amp; 1200'!$AN$12,#REF!,"&lt;="&amp;'Display 730 &amp; 1200'!$AN$11))</f>
        <v>0</v>
      </c>
    </row>
    <row r="1989" spans="1:5">
      <c r="A1989" t="str">
        <f>IF(INDEX('Display 730 &amp; 1200'!$A:$A,ROW())="","",INDEX('Display 730 &amp; 1200'!$A:$A,ROW()))</f>
        <v/>
      </c>
      <c r="B1989" t="str">
        <f>IF(INDEX('Display 730 &amp; 1200'!$B:$B,ROW())="","",INDEX('Display 730 &amp; 1200'!$B:$B,ROW()))</f>
        <v/>
      </c>
      <c r="C1989" t="str">
        <f>IF(INDEX('Display 730 &amp; 1200'!$D:$D,ROW())="","",INDEX('Display 730 &amp; 1200'!$D:$D,ROW()))</f>
        <v/>
      </c>
      <c r="D1989">
        <f>IF($C1989="",0,SUMIFS(#REF!,#REF!,$C1989,#REF!,"&gt;="&amp;'Display 730 &amp; 1200'!$AN$10,#REF!,"&lt;="&amp;'Display 730 &amp; 1200'!$AN$9))</f>
        <v>0</v>
      </c>
      <c r="E1989">
        <f>IF($C1989="",0,SUMIFS(#REF!,#REF!,$C1989,#REF!,"&gt;="&amp;'Display 730 &amp; 1200'!$AN$12,#REF!,"&lt;="&amp;'Display 730 &amp; 1200'!$AN$11))</f>
        <v>0</v>
      </c>
    </row>
    <row r="1990" spans="1:5">
      <c r="A1990" t="str">
        <f>IF(INDEX('Display 730 &amp; 1200'!$A:$A,ROW())="","",INDEX('Display 730 &amp; 1200'!$A:$A,ROW()))</f>
        <v/>
      </c>
      <c r="B1990" t="str">
        <f>IF(INDEX('Display 730 &amp; 1200'!$B:$B,ROW())="","",INDEX('Display 730 &amp; 1200'!$B:$B,ROW()))</f>
        <v/>
      </c>
      <c r="C1990" t="str">
        <f>IF(INDEX('Display 730 &amp; 1200'!$D:$D,ROW())="","",INDEX('Display 730 &amp; 1200'!$D:$D,ROW()))</f>
        <v/>
      </c>
      <c r="D1990">
        <f>IF($C1990="",0,SUMIFS(#REF!,#REF!,$C1990,#REF!,"&gt;="&amp;'Display 730 &amp; 1200'!$AN$10,#REF!,"&lt;="&amp;'Display 730 &amp; 1200'!$AN$9))</f>
        <v>0</v>
      </c>
      <c r="E1990">
        <f>IF($C1990="",0,SUMIFS(#REF!,#REF!,$C1990,#REF!,"&gt;="&amp;'Display 730 &amp; 1200'!$AN$12,#REF!,"&lt;="&amp;'Display 730 &amp; 1200'!$AN$11))</f>
        <v>0</v>
      </c>
    </row>
    <row r="1991" spans="1:5">
      <c r="A1991" t="str">
        <f>IF(INDEX('Display 730 &amp; 1200'!$A:$A,ROW())="","",INDEX('Display 730 &amp; 1200'!$A:$A,ROW()))</f>
        <v/>
      </c>
      <c r="B1991" t="str">
        <f>IF(INDEX('Display 730 &amp; 1200'!$B:$B,ROW())="","",INDEX('Display 730 &amp; 1200'!$B:$B,ROW()))</f>
        <v/>
      </c>
      <c r="C1991" t="str">
        <f>IF(INDEX('Display 730 &amp; 1200'!$D:$D,ROW())="","",INDEX('Display 730 &amp; 1200'!$D:$D,ROW()))</f>
        <v/>
      </c>
      <c r="D1991">
        <f>IF($C1991="",0,SUMIFS(#REF!,#REF!,$C1991,#REF!,"&gt;="&amp;'Display 730 &amp; 1200'!$AN$10,#REF!,"&lt;="&amp;'Display 730 &amp; 1200'!$AN$9))</f>
        <v>0</v>
      </c>
      <c r="E1991">
        <f>IF($C1991="",0,SUMIFS(#REF!,#REF!,$C1991,#REF!,"&gt;="&amp;'Display 730 &amp; 1200'!$AN$12,#REF!,"&lt;="&amp;'Display 730 &amp; 1200'!$AN$11))</f>
        <v>0</v>
      </c>
    </row>
    <row r="1992" spans="1:5">
      <c r="A1992" t="str">
        <f>IF(INDEX('Display 730 &amp; 1200'!$A:$A,ROW())="","",INDEX('Display 730 &amp; 1200'!$A:$A,ROW()))</f>
        <v/>
      </c>
      <c r="B1992" t="str">
        <f>IF(INDEX('Display 730 &amp; 1200'!$B:$B,ROW())="","",INDEX('Display 730 &amp; 1200'!$B:$B,ROW()))</f>
        <v/>
      </c>
      <c r="C1992" t="str">
        <f>IF(INDEX('Display 730 &amp; 1200'!$D:$D,ROW())="","",INDEX('Display 730 &amp; 1200'!$D:$D,ROW()))</f>
        <v/>
      </c>
      <c r="D1992">
        <f>IF($C1992="",0,SUMIFS(#REF!,#REF!,$C1992,#REF!,"&gt;="&amp;'Display 730 &amp; 1200'!$AN$10,#REF!,"&lt;="&amp;'Display 730 &amp; 1200'!$AN$9))</f>
        <v>0</v>
      </c>
      <c r="E1992">
        <f>IF($C1992="",0,SUMIFS(#REF!,#REF!,$C1992,#REF!,"&gt;="&amp;'Display 730 &amp; 1200'!$AN$12,#REF!,"&lt;="&amp;'Display 730 &amp; 1200'!$AN$11))</f>
        <v>0</v>
      </c>
    </row>
    <row r="1993" spans="1:5">
      <c r="A1993" t="str">
        <f>IF(INDEX('Display 730 &amp; 1200'!$A:$A,ROW())="","",INDEX('Display 730 &amp; 1200'!$A:$A,ROW()))</f>
        <v/>
      </c>
      <c r="B1993" t="str">
        <f>IF(INDEX('Display 730 &amp; 1200'!$B:$B,ROW())="","",INDEX('Display 730 &amp; 1200'!$B:$B,ROW()))</f>
        <v/>
      </c>
      <c r="C1993" t="str">
        <f>IF(INDEX('Display 730 &amp; 1200'!$D:$D,ROW())="","",INDEX('Display 730 &amp; 1200'!$D:$D,ROW()))</f>
        <v/>
      </c>
      <c r="D1993">
        <f>IF($C1993="",0,SUMIFS(#REF!,#REF!,$C1993,#REF!,"&gt;="&amp;'Display 730 &amp; 1200'!$AN$10,#REF!,"&lt;="&amp;'Display 730 &amp; 1200'!$AN$9))</f>
        <v>0</v>
      </c>
      <c r="E1993">
        <f>IF($C1993="",0,SUMIFS(#REF!,#REF!,$C1993,#REF!,"&gt;="&amp;'Display 730 &amp; 1200'!$AN$12,#REF!,"&lt;="&amp;'Display 730 &amp; 1200'!$AN$11))</f>
        <v>0</v>
      </c>
    </row>
    <row r="1994" spans="1:5">
      <c r="A1994" t="str">
        <f>IF(INDEX('Display 730 &amp; 1200'!$A:$A,ROW())="","",INDEX('Display 730 &amp; 1200'!$A:$A,ROW()))</f>
        <v/>
      </c>
      <c r="B1994" t="str">
        <f>IF(INDEX('Display 730 &amp; 1200'!$B:$B,ROW())="","",INDEX('Display 730 &amp; 1200'!$B:$B,ROW()))</f>
        <v/>
      </c>
      <c r="C1994" t="str">
        <f>IF(INDEX('Display 730 &amp; 1200'!$D:$D,ROW())="","",INDEX('Display 730 &amp; 1200'!$D:$D,ROW()))</f>
        <v/>
      </c>
      <c r="D1994">
        <f>IF($C1994="",0,SUMIFS(#REF!,#REF!,$C1994,#REF!,"&gt;="&amp;'Display 730 &amp; 1200'!$AN$10,#REF!,"&lt;="&amp;'Display 730 &amp; 1200'!$AN$9))</f>
        <v>0</v>
      </c>
      <c r="E1994">
        <f>IF($C1994="",0,SUMIFS(#REF!,#REF!,$C1994,#REF!,"&gt;="&amp;'Display 730 &amp; 1200'!$AN$12,#REF!,"&lt;="&amp;'Display 730 &amp; 1200'!$AN$11))</f>
        <v>0</v>
      </c>
    </row>
    <row r="1995" spans="1:5">
      <c r="A1995" t="str">
        <f>IF(INDEX('Display 730 &amp; 1200'!$A:$A,ROW())="","",INDEX('Display 730 &amp; 1200'!$A:$A,ROW()))</f>
        <v/>
      </c>
      <c r="B1995" t="str">
        <f>IF(INDEX('Display 730 &amp; 1200'!$B:$B,ROW())="","",INDEX('Display 730 &amp; 1200'!$B:$B,ROW()))</f>
        <v/>
      </c>
      <c r="C1995" t="str">
        <f>IF(INDEX('Display 730 &amp; 1200'!$D:$D,ROW())="","",INDEX('Display 730 &amp; 1200'!$D:$D,ROW()))</f>
        <v/>
      </c>
      <c r="D1995">
        <f>IF($C1995="",0,SUMIFS(#REF!,#REF!,$C1995,#REF!,"&gt;="&amp;'Display 730 &amp; 1200'!$AN$10,#REF!,"&lt;="&amp;'Display 730 &amp; 1200'!$AN$9))</f>
        <v>0</v>
      </c>
      <c r="E1995">
        <f>IF($C1995="",0,SUMIFS(#REF!,#REF!,$C1995,#REF!,"&gt;="&amp;'Display 730 &amp; 1200'!$AN$12,#REF!,"&lt;="&amp;'Display 730 &amp; 1200'!$AN$11))</f>
        <v>0</v>
      </c>
    </row>
    <row r="1996" spans="1:5">
      <c r="A1996" t="str">
        <f>IF(INDEX('Display 730 &amp; 1200'!$A:$A,ROW())="","",INDEX('Display 730 &amp; 1200'!$A:$A,ROW()))</f>
        <v/>
      </c>
      <c r="B1996" t="str">
        <f>IF(INDEX('Display 730 &amp; 1200'!$B:$B,ROW())="","",INDEX('Display 730 &amp; 1200'!$B:$B,ROW()))</f>
        <v/>
      </c>
      <c r="C1996" t="str">
        <f>IF(INDEX('Display 730 &amp; 1200'!$D:$D,ROW())="","",INDEX('Display 730 &amp; 1200'!$D:$D,ROW()))</f>
        <v/>
      </c>
      <c r="D1996">
        <f>IF($C1996="",0,SUMIFS(#REF!,#REF!,$C1996,#REF!,"&gt;="&amp;'Display 730 &amp; 1200'!$AN$10,#REF!,"&lt;="&amp;'Display 730 &amp; 1200'!$AN$9))</f>
        <v>0</v>
      </c>
      <c r="E1996">
        <f>IF($C1996="",0,SUMIFS(#REF!,#REF!,$C1996,#REF!,"&gt;="&amp;'Display 730 &amp; 1200'!$AN$12,#REF!,"&lt;="&amp;'Display 730 &amp; 1200'!$AN$11))</f>
        <v>0</v>
      </c>
    </row>
    <row r="1997" spans="1:5">
      <c r="A1997" t="str">
        <f>IF(INDEX('Display 730 &amp; 1200'!$A:$A,ROW())="","",INDEX('Display 730 &amp; 1200'!$A:$A,ROW()))</f>
        <v/>
      </c>
      <c r="B1997" t="str">
        <f>IF(INDEX('Display 730 &amp; 1200'!$B:$B,ROW())="","",INDEX('Display 730 &amp; 1200'!$B:$B,ROW()))</f>
        <v/>
      </c>
      <c r="C1997" t="str">
        <f>IF(INDEX('Display 730 &amp; 1200'!$D:$D,ROW())="","",INDEX('Display 730 &amp; 1200'!$D:$D,ROW()))</f>
        <v/>
      </c>
      <c r="D1997">
        <f>IF($C1997="",0,SUMIFS(#REF!,#REF!,$C1997,#REF!,"&gt;="&amp;'Display 730 &amp; 1200'!$AN$10,#REF!,"&lt;="&amp;'Display 730 &amp; 1200'!$AN$9))</f>
        <v>0</v>
      </c>
      <c r="E1997">
        <f>IF($C1997="",0,SUMIFS(#REF!,#REF!,$C1997,#REF!,"&gt;="&amp;'Display 730 &amp; 1200'!$AN$12,#REF!,"&lt;="&amp;'Display 730 &amp; 1200'!$AN$11))</f>
        <v>0</v>
      </c>
    </row>
    <row r="1998" spans="1:5">
      <c r="A1998" t="str">
        <f>IF(INDEX('Display 730 &amp; 1200'!$A:$A,ROW())="","",INDEX('Display 730 &amp; 1200'!$A:$A,ROW()))</f>
        <v/>
      </c>
      <c r="B1998" t="str">
        <f>IF(INDEX('Display 730 &amp; 1200'!$B:$B,ROW())="","",INDEX('Display 730 &amp; 1200'!$B:$B,ROW()))</f>
        <v/>
      </c>
      <c r="C1998" t="str">
        <f>IF(INDEX('Display 730 &amp; 1200'!$D:$D,ROW())="","",INDEX('Display 730 &amp; 1200'!$D:$D,ROW()))</f>
        <v/>
      </c>
      <c r="D1998">
        <f>IF($C1998="",0,SUMIFS(#REF!,#REF!,$C1998,#REF!,"&gt;="&amp;'Display 730 &amp; 1200'!$AN$10,#REF!,"&lt;="&amp;'Display 730 &amp; 1200'!$AN$9))</f>
        <v>0</v>
      </c>
      <c r="E1998">
        <f>IF($C1998="",0,SUMIFS(#REF!,#REF!,$C1998,#REF!,"&gt;="&amp;'Display 730 &amp; 1200'!$AN$12,#REF!,"&lt;="&amp;'Display 730 &amp; 1200'!$AN$11))</f>
        <v>0</v>
      </c>
    </row>
    <row r="1999" spans="1:5">
      <c r="A1999" t="str">
        <f>IF(INDEX('Display 730 &amp; 1200'!$A:$A,ROW())="","",INDEX('Display 730 &amp; 1200'!$A:$A,ROW()))</f>
        <v/>
      </c>
      <c r="B1999" t="str">
        <f>IF(INDEX('Display 730 &amp; 1200'!$B:$B,ROW())="","",INDEX('Display 730 &amp; 1200'!$B:$B,ROW()))</f>
        <v/>
      </c>
      <c r="C1999" t="str">
        <f>IF(INDEX('Display 730 &amp; 1200'!$D:$D,ROW())="","",INDEX('Display 730 &amp; 1200'!$D:$D,ROW()))</f>
        <v/>
      </c>
      <c r="D1999">
        <f>IF($C1999="",0,SUMIFS(#REF!,#REF!,$C1999,#REF!,"&gt;="&amp;'Display 730 &amp; 1200'!$AN$10,#REF!,"&lt;="&amp;'Display 730 &amp; 1200'!$AN$9))</f>
        <v>0</v>
      </c>
      <c r="E1999">
        <f>IF($C1999="",0,SUMIFS(#REF!,#REF!,$C1999,#REF!,"&gt;="&amp;'Display 730 &amp; 1200'!$AN$12,#REF!,"&lt;="&amp;'Display 730 &amp; 1200'!$AN$11))</f>
        <v>0</v>
      </c>
    </row>
    <row r="2000" spans="1:5">
      <c r="A2000" t="str">
        <f>IF(INDEX('Display 730 &amp; 1200'!$A:$A,ROW())="","",INDEX('Display 730 &amp; 1200'!$A:$A,ROW()))</f>
        <v/>
      </c>
      <c r="B2000" t="str">
        <f>IF(INDEX('Display 730 &amp; 1200'!$B:$B,ROW())="","",INDEX('Display 730 &amp; 1200'!$B:$B,ROW()))</f>
        <v/>
      </c>
      <c r="C2000" t="str">
        <f>IF(INDEX('Display 730 &amp; 1200'!$D:$D,ROW())="","",INDEX('Display 730 &amp; 1200'!$D:$D,ROW()))</f>
        <v/>
      </c>
      <c r="D2000">
        <f>IF($C2000="",0,SUMIFS(#REF!,#REF!,$C2000,#REF!,"&gt;="&amp;'Display 730 &amp; 1200'!$AN$10,#REF!,"&lt;="&amp;'Display 730 &amp; 1200'!$AN$9))</f>
        <v>0</v>
      </c>
      <c r="E2000">
        <f>IF($C2000="",0,SUMIFS(#REF!,#REF!,$C2000,#REF!,"&gt;="&amp;'Display 730 &amp; 1200'!$AN$12,#REF!,"&lt;="&amp;'Display 730 &amp; 1200'!$AN$11))</f>
        <v>0</v>
      </c>
    </row>
    <row r="2001" spans="1:5">
      <c r="A2001" t="str">
        <f>IF(INDEX('Display 730 &amp; 1200'!$A:$A,ROW())="","",INDEX('Display 730 &amp; 1200'!$A:$A,ROW()))</f>
        <v/>
      </c>
      <c r="B2001" t="str">
        <f>IF(INDEX('Display 730 &amp; 1200'!$B:$B,ROW())="","",INDEX('Display 730 &amp; 1200'!$B:$B,ROW()))</f>
        <v/>
      </c>
      <c r="C2001" t="str">
        <f>IF(INDEX('Display 730 &amp; 1200'!$D:$D,ROW())="","",INDEX('Display 730 &amp; 1200'!$D:$D,ROW()))</f>
        <v/>
      </c>
      <c r="D2001">
        <f>IF($C2001="",0,SUMIFS(#REF!,#REF!,$C2001,#REF!,"&gt;="&amp;'Display 730 &amp; 1200'!$AN$10,#REF!,"&lt;="&amp;'Display 730 &amp; 1200'!$AN$9))</f>
        <v>0</v>
      </c>
      <c r="E2001">
        <f>IF($C2001="",0,SUMIFS(#REF!,#REF!,$C2001,#REF!,"&gt;="&amp;'Display 730 &amp; 1200'!$AN$12,#REF!,"&lt;="&amp;'Display 730 &amp; 1200'!$AN$11))</f>
        <v>0</v>
      </c>
    </row>
    <row r="2002" spans="1:5">
      <c r="A2002" t="str">
        <f>IF(INDEX('Display 730 &amp; 1200'!$A:$A,ROW())="","",INDEX('Display 730 &amp; 1200'!$A:$A,ROW()))</f>
        <v/>
      </c>
      <c r="B2002" t="str">
        <f>IF(INDEX('Display 730 &amp; 1200'!$B:$B,ROW())="","",INDEX('Display 730 &amp; 1200'!$B:$B,ROW()))</f>
        <v/>
      </c>
      <c r="C2002" t="str">
        <f>IF(INDEX('Display 730 &amp; 1200'!$D:$D,ROW())="","",INDEX('Display 730 &amp; 1200'!$D:$D,ROW()))</f>
        <v/>
      </c>
      <c r="D2002">
        <f>IF($C2002="",0,SUMIFS(#REF!,#REF!,$C2002,#REF!,"&gt;="&amp;'Display 730 &amp; 1200'!$AN$10,#REF!,"&lt;="&amp;'Display 730 &amp; 1200'!$AN$9))</f>
        <v>0</v>
      </c>
      <c r="E2002">
        <f>IF($C2002="",0,SUMIFS(#REF!,#REF!,$C2002,#REF!,"&gt;="&amp;'Display 730 &amp; 1200'!$AN$12,#REF!,"&lt;="&amp;'Display 730 &amp; 1200'!$AN$11))</f>
        <v>0</v>
      </c>
    </row>
    <row r="2003" spans="1:5">
      <c r="A2003" t="str">
        <f>IF(INDEX('Display 730 &amp; 1200'!$A:$A,ROW())="","",INDEX('Display 730 &amp; 1200'!$A:$A,ROW()))</f>
        <v/>
      </c>
      <c r="B2003" t="str">
        <f>IF(INDEX('Display 730 &amp; 1200'!$B:$B,ROW())="","",INDEX('Display 730 &amp; 1200'!$B:$B,ROW()))</f>
        <v/>
      </c>
      <c r="C2003" t="str">
        <f>IF(INDEX('Display 730 &amp; 1200'!$D:$D,ROW())="","",INDEX('Display 730 &amp; 1200'!$D:$D,ROW()))</f>
        <v/>
      </c>
      <c r="D2003">
        <f>IF($C2003="",0,SUMIFS(#REF!,#REF!,$C2003,#REF!,"&gt;="&amp;'Display 730 &amp; 1200'!$AN$10,#REF!,"&lt;="&amp;'Display 730 &amp; 1200'!$AN$9))</f>
        <v>0</v>
      </c>
      <c r="E2003">
        <f>IF($C2003="",0,SUMIFS(#REF!,#REF!,$C2003,#REF!,"&gt;="&amp;'Display 730 &amp; 1200'!$AN$12,#REF!,"&lt;="&amp;'Display 730 &amp; 1200'!$AN$11))</f>
        <v>0</v>
      </c>
    </row>
    <row r="2004" spans="1:5">
      <c r="A2004" t="str">
        <f>IF(INDEX('Display 730 &amp; 1200'!$A:$A,ROW())="","",INDEX('Display 730 &amp; 1200'!$A:$A,ROW()))</f>
        <v/>
      </c>
      <c r="B2004" t="str">
        <f>IF(INDEX('Display 730 &amp; 1200'!$B:$B,ROW())="","",INDEX('Display 730 &amp; 1200'!$B:$B,ROW()))</f>
        <v/>
      </c>
      <c r="C2004" t="str">
        <f>IF(INDEX('Display 730 &amp; 1200'!$D:$D,ROW())="","",INDEX('Display 730 &amp; 1200'!$D:$D,ROW()))</f>
        <v/>
      </c>
      <c r="D2004">
        <f>IF($C2004="",0,SUMIFS(#REF!,#REF!,$C2004,#REF!,"&gt;="&amp;'Display 730 &amp; 1200'!$AN$10,#REF!,"&lt;="&amp;'Display 730 &amp; 1200'!$AN$9))</f>
        <v>0</v>
      </c>
      <c r="E2004">
        <f>IF($C2004="",0,SUMIFS(#REF!,#REF!,$C2004,#REF!,"&gt;="&amp;'Display 730 &amp; 1200'!$AN$12,#REF!,"&lt;="&amp;'Display 730 &amp; 1200'!$AN$11))</f>
        <v>0</v>
      </c>
    </row>
    <row r="2005" spans="1:5">
      <c r="A2005" t="str">
        <f>IF(INDEX('Display 730 &amp; 1200'!$A:$A,ROW())="","",INDEX('Display 730 &amp; 1200'!$A:$A,ROW()))</f>
        <v/>
      </c>
      <c r="B2005" t="str">
        <f>IF(INDEX('Display 730 &amp; 1200'!$B:$B,ROW())="","",INDEX('Display 730 &amp; 1200'!$B:$B,ROW()))</f>
        <v/>
      </c>
      <c r="C2005" t="str">
        <f>IF(INDEX('Display 730 &amp; 1200'!$D:$D,ROW())="","",INDEX('Display 730 &amp; 1200'!$D:$D,ROW()))</f>
        <v/>
      </c>
      <c r="D2005">
        <f>IF($C2005="",0,SUMIFS(#REF!,#REF!,$C2005,#REF!,"&gt;="&amp;'Display 730 &amp; 1200'!$AN$10,#REF!,"&lt;="&amp;'Display 730 &amp; 1200'!$AN$9))</f>
        <v>0</v>
      </c>
      <c r="E2005">
        <f>IF($C2005="",0,SUMIFS(#REF!,#REF!,$C2005,#REF!,"&gt;="&amp;'Display 730 &amp; 1200'!$AN$12,#REF!,"&lt;="&amp;'Display 730 &amp; 1200'!$AN$11))</f>
        <v>0</v>
      </c>
    </row>
    <row r="2006" spans="1:5">
      <c r="A2006" t="str">
        <f>IF(INDEX('Display 730 &amp; 1200'!$A:$A,ROW())="","",INDEX('Display 730 &amp; 1200'!$A:$A,ROW()))</f>
        <v/>
      </c>
      <c r="B2006" t="str">
        <f>IF(INDEX('Display 730 &amp; 1200'!$B:$B,ROW())="","",INDEX('Display 730 &amp; 1200'!$B:$B,ROW()))</f>
        <v/>
      </c>
      <c r="C2006" t="str">
        <f>IF(INDEX('Display 730 &amp; 1200'!$D:$D,ROW())="","",INDEX('Display 730 &amp; 1200'!$D:$D,ROW()))</f>
        <v/>
      </c>
      <c r="D2006">
        <f>IF($C2006="",0,SUMIFS(#REF!,#REF!,$C2006,#REF!,"&gt;="&amp;'Display 730 &amp; 1200'!$AN$10,#REF!,"&lt;="&amp;'Display 730 &amp; 1200'!$AN$9))</f>
        <v>0</v>
      </c>
      <c r="E2006">
        <f>IF($C2006="",0,SUMIFS(#REF!,#REF!,$C2006,#REF!,"&gt;="&amp;'Display 730 &amp; 1200'!$AN$12,#REF!,"&lt;="&amp;'Display 730 &amp; 1200'!$AN$11))</f>
        <v>0</v>
      </c>
    </row>
    <row r="2007" spans="1:5">
      <c r="A2007" t="str">
        <f>IF(INDEX('Display 730 &amp; 1200'!$A:$A,ROW())="","",INDEX('Display 730 &amp; 1200'!$A:$A,ROW()))</f>
        <v/>
      </c>
      <c r="B2007" t="str">
        <f>IF(INDEX('Display 730 &amp; 1200'!$B:$B,ROW())="","",INDEX('Display 730 &amp; 1200'!$B:$B,ROW()))</f>
        <v/>
      </c>
      <c r="C2007" t="str">
        <f>IF(INDEX('Display 730 &amp; 1200'!$D:$D,ROW())="","",INDEX('Display 730 &amp; 1200'!$D:$D,ROW()))</f>
        <v/>
      </c>
      <c r="D2007">
        <f>IF($C2007="",0,SUMIFS(#REF!,#REF!,$C2007,#REF!,"&gt;="&amp;'Display 730 &amp; 1200'!$AN$10,#REF!,"&lt;="&amp;'Display 730 &amp; 1200'!$AN$9))</f>
        <v>0</v>
      </c>
      <c r="E2007">
        <f>IF($C2007="",0,SUMIFS(#REF!,#REF!,$C2007,#REF!,"&gt;="&amp;'Display 730 &amp; 1200'!$AN$12,#REF!,"&lt;="&amp;'Display 730 &amp; 1200'!$AN$11))</f>
        <v>0</v>
      </c>
    </row>
    <row r="2008" spans="1:5">
      <c r="A2008" t="str">
        <f>IF(INDEX('Display 730 &amp; 1200'!$A:$A,ROW())="","",INDEX('Display 730 &amp; 1200'!$A:$A,ROW()))</f>
        <v/>
      </c>
      <c r="B2008" t="str">
        <f>IF(INDEX('Display 730 &amp; 1200'!$B:$B,ROW())="","",INDEX('Display 730 &amp; 1200'!$B:$B,ROW()))</f>
        <v/>
      </c>
      <c r="C2008" t="str">
        <f>IF(INDEX('Display 730 &amp; 1200'!$D:$D,ROW())="","",INDEX('Display 730 &amp; 1200'!$D:$D,ROW()))</f>
        <v/>
      </c>
      <c r="D2008">
        <f>IF($C2008="",0,SUMIFS(#REF!,#REF!,$C2008,#REF!,"&gt;="&amp;'Display 730 &amp; 1200'!$AN$10,#REF!,"&lt;="&amp;'Display 730 &amp; 1200'!$AN$9))</f>
        <v>0</v>
      </c>
      <c r="E2008">
        <f>IF($C2008="",0,SUMIFS(#REF!,#REF!,$C2008,#REF!,"&gt;="&amp;'Display 730 &amp; 1200'!$AN$12,#REF!,"&lt;="&amp;'Display 730 &amp; 1200'!$AN$11))</f>
        <v>0</v>
      </c>
    </row>
    <row r="2009" spans="1:5">
      <c r="A2009" t="str">
        <f>IF(INDEX('Display 730 &amp; 1200'!$A:$A,ROW())="","",INDEX('Display 730 &amp; 1200'!$A:$A,ROW()))</f>
        <v/>
      </c>
      <c r="B2009" t="str">
        <f>IF(INDEX('Display 730 &amp; 1200'!$B:$B,ROW())="","",INDEX('Display 730 &amp; 1200'!$B:$B,ROW()))</f>
        <v/>
      </c>
      <c r="C2009" t="str">
        <f>IF(INDEX('Display 730 &amp; 1200'!$D:$D,ROW())="","",INDEX('Display 730 &amp; 1200'!$D:$D,ROW()))</f>
        <v/>
      </c>
      <c r="D2009">
        <f>IF($C2009="",0,SUMIFS(#REF!,#REF!,$C2009,#REF!,"&gt;="&amp;'Display 730 &amp; 1200'!$AN$10,#REF!,"&lt;="&amp;'Display 730 &amp; 1200'!$AN$9))</f>
        <v>0</v>
      </c>
      <c r="E2009">
        <f>IF($C2009="",0,SUMIFS(#REF!,#REF!,$C2009,#REF!,"&gt;="&amp;'Display 730 &amp; 1200'!$AN$12,#REF!,"&lt;="&amp;'Display 730 &amp; 1200'!$AN$11))</f>
        <v>0</v>
      </c>
    </row>
    <row r="2010" spans="1:5">
      <c r="A2010" t="str">
        <f>IF(INDEX('Display 730 &amp; 1200'!$A:$A,ROW())="","",INDEX('Display 730 &amp; 1200'!$A:$A,ROW()))</f>
        <v/>
      </c>
      <c r="B2010" t="str">
        <f>IF(INDEX('Display 730 &amp; 1200'!$B:$B,ROW())="","",INDEX('Display 730 &amp; 1200'!$B:$B,ROW()))</f>
        <v/>
      </c>
      <c r="C2010" t="str">
        <f>IF(INDEX('Display 730 &amp; 1200'!$D:$D,ROW())="","",INDEX('Display 730 &amp; 1200'!$D:$D,ROW()))</f>
        <v/>
      </c>
      <c r="D2010">
        <f>IF($C2010="",0,SUMIFS(#REF!,#REF!,$C2010,#REF!,"&gt;="&amp;'Display 730 &amp; 1200'!$AN$10,#REF!,"&lt;="&amp;'Display 730 &amp; 1200'!$AN$9))</f>
        <v>0</v>
      </c>
      <c r="E2010">
        <f>IF($C2010="",0,SUMIFS(#REF!,#REF!,$C2010,#REF!,"&gt;="&amp;'Display 730 &amp; 1200'!$AN$12,#REF!,"&lt;="&amp;'Display 730 &amp; 1200'!$AN$11))</f>
        <v>0</v>
      </c>
    </row>
    <row r="2011" spans="1:5">
      <c r="A2011" t="str">
        <f>IF(INDEX('Display 730 &amp; 1200'!$A:$A,ROW())="","",INDEX('Display 730 &amp; 1200'!$A:$A,ROW()))</f>
        <v/>
      </c>
      <c r="B2011" t="str">
        <f>IF(INDEX('Display 730 &amp; 1200'!$B:$B,ROW())="","",INDEX('Display 730 &amp; 1200'!$B:$B,ROW()))</f>
        <v/>
      </c>
      <c r="C2011" t="str">
        <f>IF(INDEX('Display 730 &amp; 1200'!$D:$D,ROW())="","",INDEX('Display 730 &amp; 1200'!$D:$D,ROW()))</f>
        <v/>
      </c>
      <c r="D2011">
        <f>IF($C2011="",0,SUMIFS(#REF!,#REF!,$C2011,#REF!,"&gt;="&amp;'Display 730 &amp; 1200'!$AN$10,#REF!,"&lt;="&amp;'Display 730 &amp; 1200'!$AN$9))</f>
        <v>0</v>
      </c>
      <c r="E2011">
        <f>IF($C2011="",0,SUMIFS(#REF!,#REF!,$C2011,#REF!,"&gt;="&amp;'Display 730 &amp; 1200'!$AN$12,#REF!,"&lt;="&amp;'Display 730 &amp; 1200'!$AN$11))</f>
        <v>0</v>
      </c>
    </row>
    <row r="2012" spans="1:5">
      <c r="A2012" t="str">
        <f>IF(INDEX('Display 730 &amp; 1200'!$A:$A,ROW())="","",INDEX('Display 730 &amp; 1200'!$A:$A,ROW()))</f>
        <v/>
      </c>
      <c r="B2012" t="str">
        <f>IF(INDEX('Display 730 &amp; 1200'!$B:$B,ROW())="","",INDEX('Display 730 &amp; 1200'!$B:$B,ROW()))</f>
        <v/>
      </c>
      <c r="C2012" t="str">
        <f>IF(INDEX('Display 730 &amp; 1200'!$D:$D,ROW())="","",INDEX('Display 730 &amp; 1200'!$D:$D,ROW()))</f>
        <v/>
      </c>
      <c r="D2012">
        <f>IF($C2012="",0,SUMIFS(#REF!,#REF!,$C2012,#REF!,"&gt;="&amp;'Display 730 &amp; 1200'!$AN$10,#REF!,"&lt;="&amp;'Display 730 &amp; 1200'!$AN$9))</f>
        <v>0</v>
      </c>
      <c r="E2012">
        <f>IF($C2012="",0,SUMIFS(#REF!,#REF!,$C2012,#REF!,"&gt;="&amp;'Display 730 &amp; 1200'!$AN$12,#REF!,"&lt;="&amp;'Display 730 &amp; 1200'!$AN$11))</f>
        <v>0</v>
      </c>
    </row>
    <row r="2013" spans="1:5">
      <c r="A2013" t="str">
        <f>IF(INDEX('Display 730 &amp; 1200'!$A:$A,ROW())="","",INDEX('Display 730 &amp; 1200'!$A:$A,ROW()))</f>
        <v/>
      </c>
      <c r="B2013" t="str">
        <f>IF(INDEX('Display 730 &amp; 1200'!$B:$B,ROW())="","",INDEX('Display 730 &amp; 1200'!$B:$B,ROW()))</f>
        <v/>
      </c>
      <c r="C2013" t="str">
        <f>IF(INDEX('Display 730 &amp; 1200'!$D:$D,ROW())="","",INDEX('Display 730 &amp; 1200'!$D:$D,ROW()))</f>
        <v/>
      </c>
      <c r="D2013">
        <f>IF($C2013="",0,SUMIFS(#REF!,#REF!,$C2013,#REF!,"&gt;="&amp;'Display 730 &amp; 1200'!$AN$10,#REF!,"&lt;="&amp;'Display 730 &amp; 1200'!$AN$9))</f>
        <v>0</v>
      </c>
      <c r="E2013">
        <f>IF($C2013="",0,SUMIFS(#REF!,#REF!,$C2013,#REF!,"&gt;="&amp;'Display 730 &amp; 1200'!$AN$12,#REF!,"&lt;="&amp;'Display 730 &amp; 1200'!$AN$11))</f>
        <v>0</v>
      </c>
    </row>
    <row r="2014" spans="1:5">
      <c r="A2014" t="str">
        <f>IF(INDEX('Display 730 &amp; 1200'!$A:$A,ROW())="","",INDEX('Display 730 &amp; 1200'!$A:$A,ROW()))</f>
        <v/>
      </c>
      <c r="B2014" t="str">
        <f>IF(INDEX('Display 730 &amp; 1200'!$B:$B,ROW())="","",INDEX('Display 730 &amp; 1200'!$B:$B,ROW()))</f>
        <v/>
      </c>
      <c r="C2014" t="str">
        <f>IF(INDEX('Display 730 &amp; 1200'!$D:$D,ROW())="","",INDEX('Display 730 &amp; 1200'!$D:$D,ROW()))</f>
        <v/>
      </c>
      <c r="D2014">
        <f>IF($C2014="",0,SUMIFS(#REF!,#REF!,$C2014,#REF!,"&gt;="&amp;'Display 730 &amp; 1200'!$AN$10,#REF!,"&lt;="&amp;'Display 730 &amp; 1200'!$AN$9))</f>
        <v>0</v>
      </c>
      <c r="E2014">
        <f>IF($C2014="",0,SUMIFS(#REF!,#REF!,$C2014,#REF!,"&gt;="&amp;'Display 730 &amp; 1200'!$AN$12,#REF!,"&lt;="&amp;'Display 730 &amp; 1200'!$AN$11))</f>
        <v>0</v>
      </c>
    </row>
    <row r="2015" spans="1:5">
      <c r="A2015" t="str">
        <f>IF(INDEX('Display 730 &amp; 1200'!$A:$A,ROW())="","",INDEX('Display 730 &amp; 1200'!$A:$A,ROW()))</f>
        <v/>
      </c>
      <c r="B2015" t="str">
        <f>IF(INDEX('Display 730 &amp; 1200'!$B:$B,ROW())="","",INDEX('Display 730 &amp; 1200'!$B:$B,ROW()))</f>
        <v/>
      </c>
      <c r="C2015" t="str">
        <f>IF(INDEX('Display 730 &amp; 1200'!$D:$D,ROW())="","",INDEX('Display 730 &amp; 1200'!$D:$D,ROW()))</f>
        <v/>
      </c>
      <c r="D2015">
        <f>IF($C2015="",0,SUMIFS(#REF!,#REF!,$C2015,#REF!,"&gt;="&amp;'Display 730 &amp; 1200'!$AN$10,#REF!,"&lt;="&amp;'Display 730 &amp; 1200'!$AN$9))</f>
        <v>0</v>
      </c>
      <c r="E2015">
        <f>IF($C2015="",0,SUMIFS(#REF!,#REF!,$C2015,#REF!,"&gt;="&amp;'Display 730 &amp; 1200'!$AN$12,#REF!,"&lt;="&amp;'Display 730 &amp; 1200'!$AN$11))</f>
        <v>0</v>
      </c>
    </row>
    <row r="2016" spans="1:5">
      <c r="A2016" t="str">
        <f>IF(INDEX('Display 730 &amp; 1200'!$A:$A,ROW())="","",INDEX('Display 730 &amp; 1200'!$A:$A,ROW()))</f>
        <v/>
      </c>
      <c r="B2016" t="str">
        <f>IF(INDEX('Display 730 &amp; 1200'!$B:$B,ROW())="","",INDEX('Display 730 &amp; 1200'!$B:$B,ROW()))</f>
        <v/>
      </c>
      <c r="C2016" t="str">
        <f>IF(INDEX('Display 730 &amp; 1200'!$D:$D,ROW())="","",INDEX('Display 730 &amp; 1200'!$D:$D,ROW()))</f>
        <v/>
      </c>
      <c r="D2016">
        <f>IF($C2016="",0,SUMIFS(#REF!,#REF!,$C2016,#REF!,"&gt;="&amp;'Display 730 &amp; 1200'!$AN$10,#REF!,"&lt;="&amp;'Display 730 &amp; 1200'!$AN$9))</f>
        <v>0</v>
      </c>
      <c r="E2016">
        <f>IF($C2016="",0,SUMIFS(#REF!,#REF!,$C2016,#REF!,"&gt;="&amp;'Display 730 &amp; 1200'!$AN$12,#REF!,"&lt;="&amp;'Display 730 &amp; 1200'!$AN$11))</f>
        <v>0</v>
      </c>
    </row>
    <row r="2017" spans="1:5">
      <c r="A2017" t="str">
        <f>IF(INDEX('Display 730 &amp; 1200'!$A:$A,ROW())="","",INDEX('Display 730 &amp; 1200'!$A:$A,ROW()))</f>
        <v/>
      </c>
      <c r="B2017" t="str">
        <f>IF(INDEX('Display 730 &amp; 1200'!$B:$B,ROW())="","",INDEX('Display 730 &amp; 1200'!$B:$B,ROW()))</f>
        <v/>
      </c>
      <c r="C2017" t="str">
        <f>IF(INDEX('Display 730 &amp; 1200'!$D:$D,ROW())="","",INDEX('Display 730 &amp; 1200'!$D:$D,ROW()))</f>
        <v/>
      </c>
      <c r="D2017">
        <f>IF($C2017="",0,SUMIFS(#REF!,#REF!,$C2017,#REF!,"&gt;="&amp;'Display 730 &amp; 1200'!$AN$10,#REF!,"&lt;="&amp;'Display 730 &amp; 1200'!$AN$9))</f>
        <v>0</v>
      </c>
      <c r="E2017">
        <f>IF($C2017="",0,SUMIFS(#REF!,#REF!,$C2017,#REF!,"&gt;="&amp;'Display 730 &amp; 1200'!$AN$12,#REF!,"&lt;="&amp;'Display 730 &amp; 1200'!$AN$11))</f>
        <v>0</v>
      </c>
    </row>
    <row r="2018" spans="1:5">
      <c r="A2018" t="str">
        <f>IF(INDEX('Display 730 &amp; 1200'!$A:$A,ROW())="","",INDEX('Display 730 &amp; 1200'!$A:$A,ROW()))</f>
        <v/>
      </c>
      <c r="B2018" t="str">
        <f>IF(INDEX('Display 730 &amp; 1200'!$B:$B,ROW())="","",INDEX('Display 730 &amp; 1200'!$B:$B,ROW()))</f>
        <v/>
      </c>
      <c r="C2018" t="str">
        <f>IF(INDEX('Display 730 &amp; 1200'!$D:$D,ROW())="","",INDEX('Display 730 &amp; 1200'!$D:$D,ROW()))</f>
        <v/>
      </c>
      <c r="D2018">
        <f>IF($C2018="",0,SUMIFS(#REF!,#REF!,$C2018,#REF!,"&gt;="&amp;'Display 730 &amp; 1200'!$AN$10,#REF!,"&lt;="&amp;'Display 730 &amp; 1200'!$AN$9))</f>
        <v>0</v>
      </c>
      <c r="E2018">
        <f>IF($C2018="",0,SUMIFS(#REF!,#REF!,$C2018,#REF!,"&gt;="&amp;'Display 730 &amp; 1200'!$AN$12,#REF!,"&lt;="&amp;'Display 730 &amp; 1200'!$AN$11))</f>
        <v>0</v>
      </c>
    </row>
    <row r="2019" spans="1:5">
      <c r="A2019" t="str">
        <f>IF(INDEX('Display 730 &amp; 1200'!$A:$A,ROW())="","",INDEX('Display 730 &amp; 1200'!$A:$A,ROW()))</f>
        <v/>
      </c>
      <c r="B2019" t="str">
        <f>IF(INDEX('Display 730 &amp; 1200'!$B:$B,ROW())="","",INDEX('Display 730 &amp; 1200'!$B:$B,ROW()))</f>
        <v/>
      </c>
      <c r="C2019" t="str">
        <f>IF(INDEX('Display 730 &amp; 1200'!$D:$D,ROW())="","",INDEX('Display 730 &amp; 1200'!$D:$D,ROW()))</f>
        <v/>
      </c>
      <c r="D2019">
        <f>IF($C2019="",0,SUMIFS(#REF!,#REF!,$C2019,#REF!,"&gt;="&amp;'Display 730 &amp; 1200'!$AN$10,#REF!,"&lt;="&amp;'Display 730 &amp; 1200'!$AN$9))</f>
        <v>0</v>
      </c>
      <c r="E2019">
        <f>IF($C2019="",0,SUMIFS(#REF!,#REF!,$C2019,#REF!,"&gt;="&amp;'Display 730 &amp; 1200'!$AN$12,#REF!,"&lt;="&amp;'Display 730 &amp; 1200'!$AN$11))</f>
        <v>0</v>
      </c>
    </row>
    <row r="2020" spans="1:5">
      <c r="A2020" t="str">
        <f>IF(INDEX('Display 730 &amp; 1200'!$A:$A,ROW())="","",INDEX('Display 730 &amp; 1200'!$A:$A,ROW()))</f>
        <v/>
      </c>
      <c r="B2020" t="str">
        <f>IF(INDEX('Display 730 &amp; 1200'!$B:$B,ROW())="","",INDEX('Display 730 &amp; 1200'!$B:$B,ROW()))</f>
        <v/>
      </c>
      <c r="C2020" t="str">
        <f>IF(INDEX('Display 730 &amp; 1200'!$D:$D,ROW())="","",INDEX('Display 730 &amp; 1200'!$D:$D,ROW()))</f>
        <v/>
      </c>
      <c r="D2020">
        <f>IF($C2020="",0,SUMIFS(#REF!,#REF!,$C2020,#REF!,"&gt;="&amp;'Display 730 &amp; 1200'!$AN$10,#REF!,"&lt;="&amp;'Display 730 &amp; 1200'!$AN$9))</f>
        <v>0</v>
      </c>
      <c r="E2020">
        <f>IF($C2020="",0,SUMIFS(#REF!,#REF!,$C2020,#REF!,"&gt;="&amp;'Display 730 &amp; 1200'!$AN$12,#REF!,"&lt;="&amp;'Display 730 &amp; 1200'!$AN$11))</f>
        <v>0</v>
      </c>
    </row>
    <row r="2021" spans="1:5">
      <c r="A2021" t="str">
        <f>IF(INDEX('Display 730 &amp; 1200'!$A:$A,ROW())="","",INDEX('Display 730 &amp; 1200'!$A:$A,ROW()))</f>
        <v/>
      </c>
      <c r="B2021" t="str">
        <f>IF(INDEX('Display 730 &amp; 1200'!$B:$B,ROW())="","",INDEX('Display 730 &amp; 1200'!$B:$B,ROW()))</f>
        <v/>
      </c>
      <c r="C2021" t="str">
        <f>IF(INDEX('Display 730 &amp; 1200'!$D:$D,ROW())="","",INDEX('Display 730 &amp; 1200'!$D:$D,ROW()))</f>
        <v/>
      </c>
      <c r="D2021">
        <f>IF($C2021="",0,SUMIFS(#REF!,#REF!,$C2021,#REF!,"&gt;="&amp;'Display 730 &amp; 1200'!$AN$10,#REF!,"&lt;="&amp;'Display 730 &amp; 1200'!$AN$9))</f>
        <v>0</v>
      </c>
      <c r="E2021">
        <f>IF($C2021="",0,SUMIFS(#REF!,#REF!,$C2021,#REF!,"&gt;="&amp;'Display 730 &amp; 1200'!$AN$12,#REF!,"&lt;="&amp;'Display 730 &amp; 1200'!$AN$11))</f>
        <v>0</v>
      </c>
    </row>
    <row r="2022" spans="1:5">
      <c r="A2022" t="str">
        <f>IF(INDEX('Display 730 &amp; 1200'!$A:$A,ROW())="","",INDEX('Display 730 &amp; 1200'!$A:$A,ROW()))</f>
        <v/>
      </c>
      <c r="B2022" t="str">
        <f>IF(INDEX('Display 730 &amp; 1200'!$B:$B,ROW())="","",INDEX('Display 730 &amp; 1200'!$B:$B,ROW()))</f>
        <v/>
      </c>
      <c r="C2022" t="str">
        <f>IF(INDEX('Display 730 &amp; 1200'!$D:$D,ROW())="","",INDEX('Display 730 &amp; 1200'!$D:$D,ROW()))</f>
        <v/>
      </c>
      <c r="D2022">
        <f>IF($C2022="",0,SUMIFS(#REF!,#REF!,$C2022,#REF!,"&gt;="&amp;'Display 730 &amp; 1200'!$AN$10,#REF!,"&lt;="&amp;'Display 730 &amp; 1200'!$AN$9))</f>
        <v>0</v>
      </c>
      <c r="E2022">
        <f>IF($C2022="",0,SUMIFS(#REF!,#REF!,$C2022,#REF!,"&gt;="&amp;'Display 730 &amp; 1200'!$AN$12,#REF!,"&lt;="&amp;'Display 730 &amp; 1200'!$AN$11))</f>
        <v>0</v>
      </c>
    </row>
    <row r="2023" spans="1:5">
      <c r="A2023" t="str">
        <f>IF(INDEX('Display 730 &amp; 1200'!$A:$A,ROW())="","",INDEX('Display 730 &amp; 1200'!$A:$A,ROW()))</f>
        <v/>
      </c>
      <c r="B2023" t="str">
        <f>IF(INDEX('Display 730 &amp; 1200'!$B:$B,ROW())="","",INDEX('Display 730 &amp; 1200'!$B:$B,ROW()))</f>
        <v/>
      </c>
      <c r="C2023" t="str">
        <f>IF(INDEX('Display 730 &amp; 1200'!$D:$D,ROW())="","",INDEX('Display 730 &amp; 1200'!$D:$D,ROW()))</f>
        <v/>
      </c>
      <c r="D2023">
        <f>IF($C2023="",0,SUMIFS(#REF!,#REF!,$C2023,#REF!,"&gt;="&amp;'Display 730 &amp; 1200'!$AN$10,#REF!,"&lt;="&amp;'Display 730 &amp; 1200'!$AN$9))</f>
        <v>0</v>
      </c>
      <c r="E2023">
        <f>IF($C2023="",0,SUMIFS(#REF!,#REF!,$C2023,#REF!,"&gt;="&amp;'Display 730 &amp; 1200'!$AN$12,#REF!,"&lt;="&amp;'Display 730 &amp; 1200'!$AN$11))</f>
        <v>0</v>
      </c>
    </row>
    <row r="2024" spans="1:5">
      <c r="A2024" t="str">
        <f>IF(INDEX('Display 730 &amp; 1200'!$A:$A,ROW())="","",INDEX('Display 730 &amp; 1200'!$A:$A,ROW()))</f>
        <v/>
      </c>
      <c r="B2024" t="str">
        <f>IF(INDEX('Display 730 &amp; 1200'!$B:$B,ROW())="","",INDEX('Display 730 &amp; 1200'!$B:$B,ROW()))</f>
        <v/>
      </c>
      <c r="C2024" t="str">
        <f>IF(INDEX('Display 730 &amp; 1200'!$D:$D,ROW())="","",INDEX('Display 730 &amp; 1200'!$D:$D,ROW()))</f>
        <v/>
      </c>
      <c r="D2024">
        <f>IF($C2024="",0,SUMIFS(#REF!,#REF!,$C2024,#REF!,"&gt;="&amp;'Display 730 &amp; 1200'!$AN$10,#REF!,"&lt;="&amp;'Display 730 &amp; 1200'!$AN$9))</f>
        <v>0</v>
      </c>
      <c r="E2024">
        <f>IF($C2024="",0,SUMIFS(#REF!,#REF!,$C2024,#REF!,"&gt;="&amp;'Display 730 &amp; 1200'!$AN$12,#REF!,"&lt;="&amp;'Display 730 &amp; 1200'!$AN$11))</f>
        <v>0</v>
      </c>
    </row>
    <row r="2025" spans="1:5">
      <c r="A2025" t="str">
        <f>IF(INDEX('Display 730 &amp; 1200'!$A:$A,ROW())="","",INDEX('Display 730 &amp; 1200'!$A:$A,ROW()))</f>
        <v/>
      </c>
      <c r="B2025" t="str">
        <f>IF(INDEX('Display 730 &amp; 1200'!$B:$B,ROW())="","",INDEX('Display 730 &amp; 1200'!$B:$B,ROW()))</f>
        <v/>
      </c>
      <c r="C2025" t="str">
        <f>IF(INDEX('Display 730 &amp; 1200'!$D:$D,ROW())="","",INDEX('Display 730 &amp; 1200'!$D:$D,ROW()))</f>
        <v/>
      </c>
      <c r="D2025">
        <f>IF($C2025="",0,SUMIFS(#REF!,#REF!,$C2025,#REF!,"&gt;="&amp;'Display 730 &amp; 1200'!$AN$10,#REF!,"&lt;="&amp;'Display 730 &amp; 1200'!$AN$9))</f>
        <v>0</v>
      </c>
      <c r="E2025">
        <f>IF($C2025="",0,SUMIFS(#REF!,#REF!,$C2025,#REF!,"&gt;="&amp;'Display 730 &amp; 1200'!$AN$12,#REF!,"&lt;="&amp;'Display 730 &amp; 1200'!$AN$11))</f>
        <v>0</v>
      </c>
    </row>
    <row r="2026" spans="1:5">
      <c r="A2026" t="str">
        <f>IF(INDEX('Display 730 &amp; 1200'!$A:$A,ROW())="","",INDEX('Display 730 &amp; 1200'!$A:$A,ROW()))</f>
        <v/>
      </c>
      <c r="B2026" t="str">
        <f>IF(INDEX('Display 730 &amp; 1200'!$B:$B,ROW())="","",INDEX('Display 730 &amp; 1200'!$B:$B,ROW()))</f>
        <v/>
      </c>
      <c r="C2026" t="str">
        <f>IF(INDEX('Display 730 &amp; 1200'!$D:$D,ROW())="","",INDEX('Display 730 &amp; 1200'!$D:$D,ROW()))</f>
        <v/>
      </c>
      <c r="D2026">
        <f>IF($C2026="",0,SUMIFS(#REF!,#REF!,$C2026,#REF!,"&gt;="&amp;'Display 730 &amp; 1200'!$AN$10,#REF!,"&lt;="&amp;'Display 730 &amp; 1200'!$AN$9))</f>
        <v>0</v>
      </c>
      <c r="E2026">
        <f>IF($C2026="",0,SUMIFS(#REF!,#REF!,$C2026,#REF!,"&gt;="&amp;'Display 730 &amp; 1200'!$AN$12,#REF!,"&lt;="&amp;'Display 730 &amp; 1200'!$AN$11))</f>
        <v>0</v>
      </c>
    </row>
    <row r="2027" spans="1:5">
      <c r="A2027" t="str">
        <f>IF(INDEX('Display 730 &amp; 1200'!$A:$A,ROW())="","",INDEX('Display 730 &amp; 1200'!$A:$A,ROW()))</f>
        <v/>
      </c>
      <c r="B2027" t="str">
        <f>IF(INDEX('Display 730 &amp; 1200'!$B:$B,ROW())="","",INDEX('Display 730 &amp; 1200'!$B:$B,ROW()))</f>
        <v/>
      </c>
      <c r="C2027" t="str">
        <f>IF(INDEX('Display 730 &amp; 1200'!$D:$D,ROW())="","",INDEX('Display 730 &amp; 1200'!$D:$D,ROW()))</f>
        <v/>
      </c>
      <c r="D2027">
        <f>IF($C2027="",0,SUMIFS(#REF!,#REF!,$C2027,#REF!,"&gt;="&amp;'Display 730 &amp; 1200'!$AN$10,#REF!,"&lt;="&amp;'Display 730 &amp; 1200'!$AN$9))</f>
        <v>0</v>
      </c>
      <c r="E2027">
        <f>IF($C2027="",0,SUMIFS(#REF!,#REF!,$C2027,#REF!,"&gt;="&amp;'Display 730 &amp; 1200'!$AN$12,#REF!,"&lt;="&amp;'Display 730 &amp; 1200'!$AN$11))</f>
        <v>0</v>
      </c>
    </row>
    <row r="2028" spans="1:5">
      <c r="A2028" t="str">
        <f>IF(INDEX('Display 730 &amp; 1200'!$A:$A,ROW())="","",INDEX('Display 730 &amp; 1200'!$A:$A,ROW()))</f>
        <v/>
      </c>
      <c r="B2028" t="str">
        <f>IF(INDEX('Display 730 &amp; 1200'!$B:$B,ROW())="","",INDEX('Display 730 &amp; 1200'!$B:$B,ROW()))</f>
        <v/>
      </c>
      <c r="C2028" t="str">
        <f>IF(INDEX('Display 730 &amp; 1200'!$D:$D,ROW())="","",INDEX('Display 730 &amp; 1200'!$D:$D,ROW()))</f>
        <v/>
      </c>
      <c r="D2028">
        <f>IF($C2028="",0,SUMIFS(#REF!,#REF!,$C2028,#REF!,"&gt;="&amp;'Display 730 &amp; 1200'!$AN$10,#REF!,"&lt;="&amp;'Display 730 &amp; 1200'!$AN$9))</f>
        <v>0</v>
      </c>
      <c r="E2028">
        <f>IF($C2028="",0,SUMIFS(#REF!,#REF!,$C2028,#REF!,"&gt;="&amp;'Display 730 &amp; 1200'!$AN$12,#REF!,"&lt;="&amp;'Display 730 &amp; 1200'!$AN$11))</f>
        <v>0</v>
      </c>
    </row>
    <row r="2029" spans="1:5">
      <c r="A2029" t="str">
        <f>IF(INDEX('Display 730 &amp; 1200'!$A:$A,ROW())="","",INDEX('Display 730 &amp; 1200'!$A:$A,ROW()))</f>
        <v/>
      </c>
      <c r="B2029" t="str">
        <f>IF(INDEX('Display 730 &amp; 1200'!$B:$B,ROW())="","",INDEX('Display 730 &amp; 1200'!$B:$B,ROW()))</f>
        <v/>
      </c>
      <c r="C2029" t="str">
        <f>IF(INDEX('Display 730 &amp; 1200'!$D:$D,ROW())="","",INDEX('Display 730 &amp; 1200'!$D:$D,ROW()))</f>
        <v/>
      </c>
      <c r="D2029">
        <f>IF($C2029="",0,SUMIFS(#REF!,#REF!,$C2029,#REF!,"&gt;="&amp;'Display 730 &amp; 1200'!$AN$10,#REF!,"&lt;="&amp;'Display 730 &amp; 1200'!$AN$9))</f>
        <v>0</v>
      </c>
      <c r="E2029">
        <f>IF($C2029="",0,SUMIFS(#REF!,#REF!,$C2029,#REF!,"&gt;="&amp;'Display 730 &amp; 1200'!$AN$12,#REF!,"&lt;="&amp;'Display 730 &amp; 1200'!$AN$11))</f>
        <v>0</v>
      </c>
    </row>
    <row r="2030" spans="1:5">
      <c r="A2030" t="str">
        <f>IF(INDEX('Display 730 &amp; 1200'!$A:$A,ROW())="","",INDEX('Display 730 &amp; 1200'!$A:$A,ROW()))</f>
        <v/>
      </c>
      <c r="B2030" t="str">
        <f>IF(INDEX('Display 730 &amp; 1200'!$B:$B,ROW())="","",INDEX('Display 730 &amp; 1200'!$B:$B,ROW()))</f>
        <v/>
      </c>
      <c r="C2030" t="str">
        <f>IF(INDEX('Display 730 &amp; 1200'!$D:$D,ROW())="","",INDEX('Display 730 &amp; 1200'!$D:$D,ROW()))</f>
        <v/>
      </c>
      <c r="D2030">
        <f>IF($C2030="",0,SUMIFS(#REF!,#REF!,$C2030,#REF!,"&gt;="&amp;'Display 730 &amp; 1200'!$AN$10,#REF!,"&lt;="&amp;'Display 730 &amp; 1200'!$AN$9))</f>
        <v>0</v>
      </c>
      <c r="E2030">
        <f>IF($C2030="",0,SUMIFS(#REF!,#REF!,$C2030,#REF!,"&gt;="&amp;'Display 730 &amp; 1200'!$AN$12,#REF!,"&lt;="&amp;'Display 730 &amp; 1200'!$AN$11))</f>
        <v>0</v>
      </c>
    </row>
    <row r="2031" spans="1:5">
      <c r="A2031" t="str">
        <f>IF(INDEX('Display 730 &amp; 1200'!$A:$A,ROW())="","",INDEX('Display 730 &amp; 1200'!$A:$A,ROW()))</f>
        <v/>
      </c>
      <c r="B2031" t="str">
        <f>IF(INDEX('Display 730 &amp; 1200'!$B:$B,ROW())="","",INDEX('Display 730 &amp; 1200'!$B:$B,ROW()))</f>
        <v/>
      </c>
      <c r="C2031" t="str">
        <f>IF(INDEX('Display 730 &amp; 1200'!$D:$D,ROW())="","",INDEX('Display 730 &amp; 1200'!$D:$D,ROW()))</f>
        <v/>
      </c>
      <c r="D2031">
        <f>IF($C2031="",0,SUMIFS(#REF!,#REF!,$C2031,#REF!,"&gt;="&amp;'Display 730 &amp; 1200'!$AN$10,#REF!,"&lt;="&amp;'Display 730 &amp; 1200'!$AN$9))</f>
        <v>0</v>
      </c>
      <c r="E2031">
        <f>IF($C2031="",0,SUMIFS(#REF!,#REF!,$C2031,#REF!,"&gt;="&amp;'Display 730 &amp; 1200'!$AN$12,#REF!,"&lt;="&amp;'Display 730 &amp; 1200'!$AN$11))</f>
        <v>0</v>
      </c>
    </row>
    <row r="2032" spans="1:5">
      <c r="A2032" t="str">
        <f>IF(INDEX('Display 730 &amp; 1200'!$A:$A,ROW())="","",INDEX('Display 730 &amp; 1200'!$A:$A,ROW()))</f>
        <v/>
      </c>
      <c r="B2032" t="str">
        <f>IF(INDEX('Display 730 &amp; 1200'!$B:$B,ROW())="","",INDEX('Display 730 &amp; 1200'!$B:$B,ROW()))</f>
        <v/>
      </c>
      <c r="C2032" t="str">
        <f>IF(INDEX('Display 730 &amp; 1200'!$D:$D,ROW())="","",INDEX('Display 730 &amp; 1200'!$D:$D,ROW()))</f>
        <v/>
      </c>
      <c r="D2032">
        <f>IF($C2032="",0,SUMIFS(#REF!,#REF!,$C2032,#REF!,"&gt;="&amp;'Display 730 &amp; 1200'!$AN$10,#REF!,"&lt;="&amp;'Display 730 &amp; 1200'!$AN$9))</f>
        <v>0</v>
      </c>
      <c r="E2032">
        <f>IF($C2032="",0,SUMIFS(#REF!,#REF!,$C2032,#REF!,"&gt;="&amp;'Display 730 &amp; 1200'!$AN$12,#REF!,"&lt;="&amp;'Display 730 &amp; 1200'!$AN$11))</f>
        <v>0</v>
      </c>
    </row>
    <row r="2033" spans="1:5">
      <c r="A2033" t="str">
        <f>IF(INDEX('Display 730 &amp; 1200'!$A:$A,ROW())="","",INDEX('Display 730 &amp; 1200'!$A:$A,ROW()))</f>
        <v/>
      </c>
      <c r="B2033" t="str">
        <f>IF(INDEX('Display 730 &amp; 1200'!$B:$B,ROW())="","",INDEX('Display 730 &amp; 1200'!$B:$B,ROW()))</f>
        <v/>
      </c>
      <c r="C2033" t="str">
        <f>IF(INDEX('Display 730 &amp; 1200'!$D:$D,ROW())="","",INDEX('Display 730 &amp; 1200'!$D:$D,ROW()))</f>
        <v/>
      </c>
      <c r="D2033">
        <f>IF($C2033="",0,SUMIFS(#REF!,#REF!,$C2033,#REF!,"&gt;="&amp;'Display 730 &amp; 1200'!$AN$10,#REF!,"&lt;="&amp;'Display 730 &amp; 1200'!$AN$9))</f>
        <v>0</v>
      </c>
      <c r="E2033">
        <f>IF($C2033="",0,SUMIFS(#REF!,#REF!,$C2033,#REF!,"&gt;="&amp;'Display 730 &amp; 1200'!$AN$12,#REF!,"&lt;="&amp;'Display 730 &amp; 1200'!$AN$11))</f>
        <v>0</v>
      </c>
    </row>
    <row r="2034" spans="1:5">
      <c r="A2034" t="str">
        <f>IF(INDEX('Display 730 &amp; 1200'!$A:$A,ROW())="","",INDEX('Display 730 &amp; 1200'!$A:$A,ROW()))</f>
        <v/>
      </c>
      <c r="B2034" t="str">
        <f>IF(INDEX('Display 730 &amp; 1200'!$B:$B,ROW())="","",INDEX('Display 730 &amp; 1200'!$B:$B,ROW()))</f>
        <v/>
      </c>
      <c r="C2034" t="str">
        <f>IF(INDEX('Display 730 &amp; 1200'!$D:$D,ROW())="","",INDEX('Display 730 &amp; 1200'!$D:$D,ROW()))</f>
        <v/>
      </c>
      <c r="D2034">
        <f>IF($C2034="",0,SUMIFS(#REF!,#REF!,$C2034,#REF!,"&gt;="&amp;'Display 730 &amp; 1200'!$AN$10,#REF!,"&lt;="&amp;'Display 730 &amp; 1200'!$AN$9))</f>
        <v>0</v>
      </c>
      <c r="E2034">
        <f>IF($C2034="",0,SUMIFS(#REF!,#REF!,$C2034,#REF!,"&gt;="&amp;'Display 730 &amp; 1200'!$AN$12,#REF!,"&lt;="&amp;'Display 730 &amp; 1200'!$AN$11))</f>
        <v>0</v>
      </c>
    </row>
    <row r="2035" spans="1:5">
      <c r="A2035" t="str">
        <f>IF(INDEX('Display 730 &amp; 1200'!$A:$A,ROW())="","",INDEX('Display 730 &amp; 1200'!$A:$A,ROW()))</f>
        <v/>
      </c>
      <c r="B2035" t="str">
        <f>IF(INDEX('Display 730 &amp; 1200'!$B:$B,ROW())="","",INDEX('Display 730 &amp; 1200'!$B:$B,ROW()))</f>
        <v/>
      </c>
      <c r="C2035" t="str">
        <f>IF(INDEX('Display 730 &amp; 1200'!$D:$D,ROW())="","",INDEX('Display 730 &amp; 1200'!$D:$D,ROW()))</f>
        <v/>
      </c>
      <c r="D2035">
        <f>IF($C2035="",0,SUMIFS(#REF!,#REF!,$C2035,#REF!,"&gt;="&amp;'Display 730 &amp; 1200'!$AN$10,#REF!,"&lt;="&amp;'Display 730 &amp; 1200'!$AN$9))</f>
        <v>0</v>
      </c>
      <c r="E2035">
        <f>IF($C2035="",0,SUMIFS(#REF!,#REF!,$C2035,#REF!,"&gt;="&amp;'Display 730 &amp; 1200'!$AN$12,#REF!,"&lt;="&amp;'Display 730 &amp; 1200'!$AN$11))</f>
        <v>0</v>
      </c>
    </row>
    <row r="2036" spans="1:5">
      <c r="A2036" t="str">
        <f>IF(INDEX('Display 730 &amp; 1200'!$A:$A,ROW())="","",INDEX('Display 730 &amp; 1200'!$A:$A,ROW()))</f>
        <v/>
      </c>
      <c r="B2036" t="str">
        <f>IF(INDEX('Display 730 &amp; 1200'!$B:$B,ROW())="","",INDEX('Display 730 &amp; 1200'!$B:$B,ROW()))</f>
        <v/>
      </c>
      <c r="C2036" t="str">
        <f>IF(INDEX('Display 730 &amp; 1200'!$D:$D,ROW())="","",INDEX('Display 730 &amp; 1200'!$D:$D,ROW()))</f>
        <v/>
      </c>
      <c r="D2036">
        <f>IF($C2036="",0,SUMIFS(#REF!,#REF!,$C2036,#REF!,"&gt;="&amp;'Display 730 &amp; 1200'!$AN$10,#REF!,"&lt;="&amp;'Display 730 &amp; 1200'!$AN$9))</f>
        <v>0</v>
      </c>
      <c r="E2036">
        <f>IF($C2036="",0,SUMIFS(#REF!,#REF!,$C2036,#REF!,"&gt;="&amp;'Display 730 &amp; 1200'!$AN$12,#REF!,"&lt;="&amp;'Display 730 &amp; 1200'!$AN$11))</f>
        <v>0</v>
      </c>
    </row>
    <row r="2037" spans="1:5">
      <c r="A2037" t="str">
        <f>IF(INDEX('Display 730 &amp; 1200'!$A:$A,ROW())="","",INDEX('Display 730 &amp; 1200'!$A:$A,ROW()))</f>
        <v/>
      </c>
      <c r="B2037" t="str">
        <f>IF(INDEX('Display 730 &amp; 1200'!$B:$B,ROW())="","",INDEX('Display 730 &amp; 1200'!$B:$B,ROW()))</f>
        <v/>
      </c>
      <c r="C2037" t="str">
        <f>IF(INDEX('Display 730 &amp; 1200'!$D:$D,ROW())="","",INDEX('Display 730 &amp; 1200'!$D:$D,ROW()))</f>
        <v/>
      </c>
      <c r="D2037">
        <f>IF($C2037="",0,SUMIFS(#REF!,#REF!,$C2037,#REF!,"&gt;="&amp;'Display 730 &amp; 1200'!$AN$10,#REF!,"&lt;="&amp;'Display 730 &amp; 1200'!$AN$9))</f>
        <v>0</v>
      </c>
      <c r="E2037">
        <f>IF($C2037="",0,SUMIFS(#REF!,#REF!,$C2037,#REF!,"&gt;="&amp;'Display 730 &amp; 1200'!$AN$12,#REF!,"&lt;="&amp;'Display 730 &amp; 1200'!$AN$11))</f>
        <v>0</v>
      </c>
    </row>
    <row r="2038" spans="1:5">
      <c r="A2038" t="str">
        <f>IF(INDEX('Display 730 &amp; 1200'!$A:$A,ROW())="","",INDEX('Display 730 &amp; 1200'!$A:$A,ROW()))</f>
        <v/>
      </c>
      <c r="B2038" t="str">
        <f>IF(INDEX('Display 730 &amp; 1200'!$B:$B,ROW())="","",INDEX('Display 730 &amp; 1200'!$B:$B,ROW()))</f>
        <v/>
      </c>
      <c r="C2038" t="str">
        <f>IF(INDEX('Display 730 &amp; 1200'!$D:$D,ROW())="","",INDEX('Display 730 &amp; 1200'!$D:$D,ROW()))</f>
        <v/>
      </c>
      <c r="D2038">
        <f>IF($C2038="",0,SUMIFS(#REF!,#REF!,$C2038,#REF!,"&gt;="&amp;'Display 730 &amp; 1200'!$AN$10,#REF!,"&lt;="&amp;'Display 730 &amp; 1200'!$AN$9))</f>
        <v>0</v>
      </c>
      <c r="E2038">
        <f>IF($C2038="",0,SUMIFS(#REF!,#REF!,$C2038,#REF!,"&gt;="&amp;'Display 730 &amp; 1200'!$AN$12,#REF!,"&lt;="&amp;'Display 730 &amp; 1200'!$AN$11))</f>
        <v>0</v>
      </c>
    </row>
    <row r="2039" spans="1:5">
      <c r="A2039" t="str">
        <f>IF(INDEX('Display 730 &amp; 1200'!$A:$A,ROW())="","",INDEX('Display 730 &amp; 1200'!$A:$A,ROW()))</f>
        <v/>
      </c>
      <c r="B2039" t="str">
        <f>IF(INDEX('Display 730 &amp; 1200'!$B:$B,ROW())="","",INDEX('Display 730 &amp; 1200'!$B:$B,ROW()))</f>
        <v/>
      </c>
      <c r="C2039" t="str">
        <f>IF(INDEX('Display 730 &amp; 1200'!$D:$D,ROW())="","",INDEX('Display 730 &amp; 1200'!$D:$D,ROW()))</f>
        <v/>
      </c>
      <c r="D2039">
        <f>IF($C2039="",0,SUMIFS(#REF!,#REF!,$C2039,#REF!,"&gt;="&amp;'Display 730 &amp; 1200'!$AN$10,#REF!,"&lt;="&amp;'Display 730 &amp; 1200'!$AN$9))</f>
        <v>0</v>
      </c>
      <c r="E2039">
        <f>IF($C2039="",0,SUMIFS(#REF!,#REF!,$C2039,#REF!,"&gt;="&amp;'Display 730 &amp; 1200'!$AN$12,#REF!,"&lt;="&amp;'Display 730 &amp; 1200'!$AN$11))</f>
        <v>0</v>
      </c>
    </row>
    <row r="2040" spans="1:5">
      <c r="A2040" t="str">
        <f>IF(INDEX('Display 730 &amp; 1200'!$A:$A,ROW())="","",INDEX('Display 730 &amp; 1200'!$A:$A,ROW()))</f>
        <v/>
      </c>
      <c r="B2040" t="str">
        <f>IF(INDEX('Display 730 &amp; 1200'!$B:$B,ROW())="","",INDEX('Display 730 &amp; 1200'!$B:$B,ROW()))</f>
        <v/>
      </c>
      <c r="C2040" t="str">
        <f>IF(INDEX('Display 730 &amp; 1200'!$D:$D,ROW())="","",INDEX('Display 730 &amp; 1200'!$D:$D,ROW()))</f>
        <v/>
      </c>
      <c r="D2040">
        <f>IF($C2040="",0,SUMIFS(#REF!,#REF!,$C2040,#REF!,"&gt;="&amp;'Display 730 &amp; 1200'!$AN$10,#REF!,"&lt;="&amp;'Display 730 &amp; 1200'!$AN$9))</f>
        <v>0</v>
      </c>
      <c r="E2040">
        <f>IF($C2040="",0,SUMIFS(#REF!,#REF!,$C2040,#REF!,"&gt;="&amp;'Display 730 &amp; 1200'!$AN$12,#REF!,"&lt;="&amp;'Display 730 &amp; 1200'!$AN$11))</f>
        <v>0</v>
      </c>
    </row>
    <row r="2041" spans="1:5">
      <c r="A2041" t="str">
        <f>IF(INDEX('Display 730 &amp; 1200'!$A:$A,ROW())="","",INDEX('Display 730 &amp; 1200'!$A:$A,ROW()))</f>
        <v/>
      </c>
      <c r="B2041" t="str">
        <f>IF(INDEX('Display 730 &amp; 1200'!$B:$B,ROW())="","",INDEX('Display 730 &amp; 1200'!$B:$B,ROW()))</f>
        <v/>
      </c>
      <c r="C2041" t="str">
        <f>IF(INDEX('Display 730 &amp; 1200'!$D:$D,ROW())="","",INDEX('Display 730 &amp; 1200'!$D:$D,ROW()))</f>
        <v/>
      </c>
      <c r="D2041">
        <f>IF($C2041="",0,SUMIFS(#REF!,#REF!,$C2041,#REF!,"&gt;="&amp;'Display 730 &amp; 1200'!$AN$10,#REF!,"&lt;="&amp;'Display 730 &amp; 1200'!$AN$9))</f>
        <v>0</v>
      </c>
      <c r="E2041">
        <f>IF($C2041="",0,SUMIFS(#REF!,#REF!,$C2041,#REF!,"&gt;="&amp;'Display 730 &amp; 1200'!$AN$12,#REF!,"&lt;="&amp;'Display 730 &amp; 1200'!$AN$11))</f>
        <v>0</v>
      </c>
    </row>
    <row r="2042" spans="1:5">
      <c r="A2042" t="str">
        <f>IF(INDEX('Display 730 &amp; 1200'!$A:$A,ROW())="","",INDEX('Display 730 &amp; 1200'!$A:$A,ROW()))</f>
        <v/>
      </c>
      <c r="B2042" t="str">
        <f>IF(INDEX('Display 730 &amp; 1200'!$B:$B,ROW())="","",INDEX('Display 730 &amp; 1200'!$B:$B,ROW()))</f>
        <v/>
      </c>
      <c r="C2042" t="str">
        <f>IF(INDEX('Display 730 &amp; 1200'!$D:$D,ROW())="","",INDEX('Display 730 &amp; 1200'!$D:$D,ROW()))</f>
        <v/>
      </c>
      <c r="D2042">
        <f>IF($C2042="",0,SUMIFS(#REF!,#REF!,$C2042,#REF!,"&gt;="&amp;'Display 730 &amp; 1200'!$AN$10,#REF!,"&lt;="&amp;'Display 730 &amp; 1200'!$AN$9))</f>
        <v>0</v>
      </c>
      <c r="E2042">
        <f>IF($C2042="",0,SUMIFS(#REF!,#REF!,$C2042,#REF!,"&gt;="&amp;'Display 730 &amp; 1200'!$AN$12,#REF!,"&lt;="&amp;'Display 730 &amp; 1200'!$AN$11))</f>
        <v>0</v>
      </c>
    </row>
    <row r="2043" spans="1:5">
      <c r="A2043" t="str">
        <f>IF(INDEX('Display 730 &amp; 1200'!$A:$A,ROW())="","",INDEX('Display 730 &amp; 1200'!$A:$A,ROW()))</f>
        <v/>
      </c>
      <c r="B2043" t="str">
        <f>IF(INDEX('Display 730 &amp; 1200'!$B:$B,ROW())="","",INDEX('Display 730 &amp; 1200'!$B:$B,ROW()))</f>
        <v/>
      </c>
      <c r="C2043" t="str">
        <f>IF(INDEX('Display 730 &amp; 1200'!$D:$D,ROW())="","",INDEX('Display 730 &amp; 1200'!$D:$D,ROW()))</f>
        <v/>
      </c>
      <c r="D2043">
        <f>IF($C2043="",0,SUMIFS(#REF!,#REF!,$C2043,#REF!,"&gt;="&amp;'Display 730 &amp; 1200'!$AN$10,#REF!,"&lt;="&amp;'Display 730 &amp; 1200'!$AN$9))</f>
        <v>0</v>
      </c>
      <c r="E2043">
        <f>IF($C2043="",0,SUMIFS(#REF!,#REF!,$C2043,#REF!,"&gt;="&amp;'Display 730 &amp; 1200'!$AN$12,#REF!,"&lt;="&amp;'Display 730 &amp; 1200'!$AN$11))</f>
        <v>0</v>
      </c>
    </row>
    <row r="2044" spans="1:5">
      <c r="A2044" t="str">
        <f>IF(INDEX('Display 730 &amp; 1200'!$A:$A,ROW())="","",INDEX('Display 730 &amp; 1200'!$A:$A,ROW()))</f>
        <v/>
      </c>
      <c r="B2044" t="str">
        <f>IF(INDEX('Display 730 &amp; 1200'!$B:$B,ROW())="","",INDEX('Display 730 &amp; 1200'!$B:$B,ROW()))</f>
        <v/>
      </c>
      <c r="C2044" t="str">
        <f>IF(INDEX('Display 730 &amp; 1200'!$D:$D,ROW())="","",INDEX('Display 730 &amp; 1200'!$D:$D,ROW()))</f>
        <v/>
      </c>
      <c r="D2044">
        <f>IF($C2044="",0,SUMIFS(#REF!,#REF!,$C2044,#REF!,"&gt;="&amp;'Display 730 &amp; 1200'!$AN$10,#REF!,"&lt;="&amp;'Display 730 &amp; 1200'!$AN$9))</f>
        <v>0</v>
      </c>
      <c r="E2044">
        <f>IF($C2044="",0,SUMIFS(#REF!,#REF!,$C2044,#REF!,"&gt;="&amp;'Display 730 &amp; 1200'!$AN$12,#REF!,"&lt;="&amp;'Display 730 &amp; 1200'!$AN$11))</f>
        <v>0</v>
      </c>
    </row>
    <row r="2045" spans="1:5">
      <c r="A2045" t="str">
        <f>IF(INDEX('Display 730 &amp; 1200'!$A:$A,ROW())="","",INDEX('Display 730 &amp; 1200'!$A:$A,ROW()))</f>
        <v/>
      </c>
      <c r="B2045" t="str">
        <f>IF(INDEX('Display 730 &amp; 1200'!$B:$B,ROW())="","",INDEX('Display 730 &amp; 1200'!$B:$B,ROW()))</f>
        <v/>
      </c>
      <c r="C2045" t="str">
        <f>IF(INDEX('Display 730 &amp; 1200'!$D:$D,ROW())="","",INDEX('Display 730 &amp; 1200'!$D:$D,ROW()))</f>
        <v/>
      </c>
      <c r="D2045">
        <f>IF($C2045="",0,SUMIFS(#REF!,#REF!,$C2045,#REF!,"&gt;="&amp;'Display 730 &amp; 1200'!$AN$10,#REF!,"&lt;="&amp;'Display 730 &amp; 1200'!$AN$9))</f>
        <v>0</v>
      </c>
      <c r="E2045">
        <f>IF($C2045="",0,SUMIFS(#REF!,#REF!,$C2045,#REF!,"&gt;="&amp;'Display 730 &amp; 1200'!$AN$12,#REF!,"&lt;="&amp;'Display 730 &amp; 1200'!$AN$11))</f>
        <v>0</v>
      </c>
    </row>
    <row r="2046" spans="1:5">
      <c r="A2046" t="str">
        <f>IF(INDEX('Display 730 &amp; 1200'!$A:$A,ROW())="","",INDEX('Display 730 &amp; 1200'!$A:$A,ROW()))</f>
        <v/>
      </c>
      <c r="B2046" t="str">
        <f>IF(INDEX('Display 730 &amp; 1200'!$B:$B,ROW())="","",INDEX('Display 730 &amp; 1200'!$B:$B,ROW()))</f>
        <v/>
      </c>
      <c r="C2046" t="str">
        <f>IF(INDEX('Display 730 &amp; 1200'!$D:$D,ROW())="","",INDEX('Display 730 &amp; 1200'!$D:$D,ROW()))</f>
        <v/>
      </c>
      <c r="D2046">
        <f>IF($C2046="",0,SUMIFS(#REF!,#REF!,$C2046,#REF!,"&gt;="&amp;'Display 730 &amp; 1200'!$AN$10,#REF!,"&lt;="&amp;'Display 730 &amp; 1200'!$AN$9))</f>
        <v>0</v>
      </c>
      <c r="E2046">
        <f>IF($C2046="",0,SUMIFS(#REF!,#REF!,$C2046,#REF!,"&gt;="&amp;'Display 730 &amp; 1200'!$AN$12,#REF!,"&lt;="&amp;'Display 730 &amp; 1200'!$AN$11))</f>
        <v>0</v>
      </c>
    </row>
    <row r="2047" spans="1:5">
      <c r="A2047" t="str">
        <f>IF(INDEX('Display 730 &amp; 1200'!$A:$A,ROW())="","",INDEX('Display 730 &amp; 1200'!$A:$A,ROW()))</f>
        <v/>
      </c>
      <c r="B2047" t="str">
        <f>IF(INDEX('Display 730 &amp; 1200'!$B:$B,ROW())="","",INDEX('Display 730 &amp; 1200'!$B:$B,ROW()))</f>
        <v/>
      </c>
      <c r="C2047" t="str">
        <f>IF(INDEX('Display 730 &amp; 1200'!$D:$D,ROW())="","",INDEX('Display 730 &amp; 1200'!$D:$D,ROW()))</f>
        <v/>
      </c>
      <c r="D2047">
        <f>IF($C2047="",0,SUMIFS(#REF!,#REF!,$C2047,#REF!,"&gt;="&amp;'Display 730 &amp; 1200'!$AN$10,#REF!,"&lt;="&amp;'Display 730 &amp; 1200'!$AN$9))</f>
        <v>0</v>
      </c>
      <c r="E2047">
        <f>IF($C2047="",0,SUMIFS(#REF!,#REF!,$C2047,#REF!,"&gt;="&amp;'Display 730 &amp; 1200'!$AN$12,#REF!,"&lt;="&amp;'Display 730 &amp; 1200'!$AN$11))</f>
        <v>0</v>
      </c>
    </row>
    <row r="2048" spans="1:5">
      <c r="A2048" t="str">
        <f>IF(INDEX('Display 730 &amp; 1200'!$A:$A,ROW())="","",INDEX('Display 730 &amp; 1200'!$A:$A,ROW()))</f>
        <v/>
      </c>
      <c r="B2048" t="str">
        <f>IF(INDEX('Display 730 &amp; 1200'!$B:$B,ROW())="","",INDEX('Display 730 &amp; 1200'!$B:$B,ROW()))</f>
        <v/>
      </c>
      <c r="C2048" t="str">
        <f>IF(INDEX('Display 730 &amp; 1200'!$D:$D,ROW())="","",INDEX('Display 730 &amp; 1200'!$D:$D,ROW()))</f>
        <v/>
      </c>
      <c r="D2048">
        <f>IF($C2048="",0,SUMIFS(#REF!,#REF!,$C2048,#REF!,"&gt;="&amp;'Display 730 &amp; 1200'!$AN$10,#REF!,"&lt;="&amp;'Display 730 &amp; 1200'!$AN$9))</f>
        <v>0</v>
      </c>
      <c r="E2048">
        <f>IF($C2048="",0,SUMIFS(#REF!,#REF!,$C2048,#REF!,"&gt;="&amp;'Display 730 &amp; 1200'!$AN$12,#REF!,"&lt;="&amp;'Display 730 &amp; 1200'!$AN$11))</f>
        <v>0</v>
      </c>
    </row>
    <row r="2049" spans="1:5">
      <c r="A2049" t="str">
        <f>IF(INDEX('Display 730 &amp; 1200'!$A:$A,ROW())="","",INDEX('Display 730 &amp; 1200'!$A:$A,ROW()))</f>
        <v/>
      </c>
      <c r="B2049" t="str">
        <f>IF(INDEX('Display 730 &amp; 1200'!$B:$B,ROW())="","",INDEX('Display 730 &amp; 1200'!$B:$B,ROW()))</f>
        <v/>
      </c>
      <c r="C2049" t="str">
        <f>IF(INDEX('Display 730 &amp; 1200'!$D:$D,ROW())="","",INDEX('Display 730 &amp; 1200'!$D:$D,ROW()))</f>
        <v/>
      </c>
      <c r="D2049">
        <f>IF($C2049="",0,SUMIFS(#REF!,#REF!,$C2049,#REF!,"&gt;="&amp;'Display 730 &amp; 1200'!$AN$10,#REF!,"&lt;="&amp;'Display 730 &amp; 1200'!$AN$9))</f>
        <v>0</v>
      </c>
      <c r="E2049">
        <f>IF($C2049="",0,SUMIFS(#REF!,#REF!,$C2049,#REF!,"&gt;="&amp;'Display 730 &amp; 1200'!$AN$12,#REF!,"&lt;="&amp;'Display 730 &amp; 1200'!$AN$11))</f>
        <v>0</v>
      </c>
    </row>
    <row r="2050" spans="1:5">
      <c r="A2050" t="str">
        <f>IF(INDEX('Display 730 &amp; 1200'!$A:$A,ROW())="","",INDEX('Display 730 &amp; 1200'!$A:$A,ROW()))</f>
        <v/>
      </c>
      <c r="B2050" t="str">
        <f>IF(INDEX('Display 730 &amp; 1200'!$B:$B,ROW())="","",INDEX('Display 730 &amp; 1200'!$B:$B,ROW()))</f>
        <v/>
      </c>
      <c r="C2050" t="str">
        <f>IF(INDEX('Display 730 &amp; 1200'!$D:$D,ROW())="","",INDEX('Display 730 &amp; 1200'!$D:$D,ROW()))</f>
        <v/>
      </c>
      <c r="D2050">
        <f>IF($C2050="",0,SUMIFS(#REF!,#REF!,$C2050,#REF!,"&gt;="&amp;'Display 730 &amp; 1200'!$AN$10,#REF!,"&lt;="&amp;'Display 730 &amp; 1200'!$AN$9))</f>
        <v>0</v>
      </c>
      <c r="E2050">
        <f>IF($C2050="",0,SUMIFS(#REF!,#REF!,$C2050,#REF!,"&gt;="&amp;'Display 730 &amp; 1200'!$AN$12,#REF!,"&lt;="&amp;'Display 730 &amp; 1200'!$AN$11))</f>
        <v>0</v>
      </c>
    </row>
    <row r="2051" spans="1:5">
      <c r="A2051" t="str">
        <f>IF(INDEX('Display 730 &amp; 1200'!$A:$A,ROW())="","",INDEX('Display 730 &amp; 1200'!$A:$A,ROW()))</f>
        <v/>
      </c>
      <c r="B2051" t="str">
        <f>IF(INDEX('Display 730 &amp; 1200'!$B:$B,ROW())="","",INDEX('Display 730 &amp; 1200'!$B:$B,ROW()))</f>
        <v/>
      </c>
      <c r="C2051" t="str">
        <f>IF(INDEX('Display 730 &amp; 1200'!$D:$D,ROW())="","",INDEX('Display 730 &amp; 1200'!$D:$D,ROW()))</f>
        <v/>
      </c>
      <c r="D2051">
        <f>IF($C2051="",0,SUMIFS(#REF!,#REF!,$C2051,#REF!,"&gt;="&amp;'Display 730 &amp; 1200'!$AN$10,#REF!,"&lt;="&amp;'Display 730 &amp; 1200'!$AN$9))</f>
        <v>0</v>
      </c>
      <c r="E2051">
        <f>IF($C2051="",0,SUMIFS(#REF!,#REF!,$C2051,#REF!,"&gt;="&amp;'Display 730 &amp; 1200'!$AN$12,#REF!,"&lt;="&amp;'Display 730 &amp; 1200'!$AN$11))</f>
        <v>0</v>
      </c>
    </row>
    <row r="2052" spans="1:5">
      <c r="A2052" t="str">
        <f>IF(INDEX('Display 730 &amp; 1200'!$A:$A,ROW())="","",INDEX('Display 730 &amp; 1200'!$A:$A,ROW()))</f>
        <v/>
      </c>
      <c r="B2052" t="str">
        <f>IF(INDEX('Display 730 &amp; 1200'!$B:$B,ROW())="","",INDEX('Display 730 &amp; 1200'!$B:$B,ROW()))</f>
        <v/>
      </c>
      <c r="C2052" t="str">
        <f>IF(INDEX('Display 730 &amp; 1200'!$D:$D,ROW())="","",INDEX('Display 730 &amp; 1200'!$D:$D,ROW()))</f>
        <v/>
      </c>
      <c r="D2052">
        <f>IF($C2052="",0,SUMIFS(#REF!,#REF!,$C2052,#REF!,"&gt;="&amp;'Display 730 &amp; 1200'!$AN$10,#REF!,"&lt;="&amp;'Display 730 &amp; 1200'!$AN$9))</f>
        <v>0</v>
      </c>
      <c r="E2052">
        <f>IF($C2052="",0,SUMIFS(#REF!,#REF!,$C2052,#REF!,"&gt;="&amp;'Display 730 &amp; 1200'!$AN$12,#REF!,"&lt;="&amp;'Display 730 &amp; 1200'!$AN$11))</f>
        <v>0</v>
      </c>
    </row>
    <row r="2053" spans="1:5">
      <c r="A2053" t="str">
        <f>IF(INDEX('Display 730 &amp; 1200'!$A:$A,ROW())="","",INDEX('Display 730 &amp; 1200'!$A:$A,ROW()))</f>
        <v/>
      </c>
      <c r="B2053" t="str">
        <f>IF(INDEX('Display 730 &amp; 1200'!$B:$B,ROW())="","",INDEX('Display 730 &amp; 1200'!$B:$B,ROW()))</f>
        <v/>
      </c>
      <c r="C2053" t="str">
        <f>IF(INDEX('Display 730 &amp; 1200'!$D:$D,ROW())="","",INDEX('Display 730 &amp; 1200'!$D:$D,ROW()))</f>
        <v/>
      </c>
      <c r="D2053">
        <f>IF($C2053="",0,SUMIFS(#REF!,#REF!,$C2053,#REF!,"&gt;="&amp;'Display 730 &amp; 1200'!$AN$10,#REF!,"&lt;="&amp;'Display 730 &amp; 1200'!$AN$9))</f>
        <v>0</v>
      </c>
      <c r="E2053">
        <f>IF($C2053="",0,SUMIFS(#REF!,#REF!,$C2053,#REF!,"&gt;="&amp;'Display 730 &amp; 1200'!$AN$12,#REF!,"&lt;="&amp;'Display 730 &amp; 1200'!$AN$11))</f>
        <v>0</v>
      </c>
    </row>
    <row r="2054" spans="1:5">
      <c r="A2054" t="str">
        <f>IF(INDEX('Display 730 &amp; 1200'!$A:$A,ROW())="","",INDEX('Display 730 &amp; 1200'!$A:$A,ROW()))</f>
        <v/>
      </c>
      <c r="B2054" t="str">
        <f>IF(INDEX('Display 730 &amp; 1200'!$B:$B,ROW())="","",INDEX('Display 730 &amp; 1200'!$B:$B,ROW()))</f>
        <v/>
      </c>
      <c r="C2054" t="str">
        <f>IF(INDEX('Display 730 &amp; 1200'!$D:$D,ROW())="","",INDEX('Display 730 &amp; 1200'!$D:$D,ROW()))</f>
        <v/>
      </c>
      <c r="D2054">
        <f>IF($C2054="",0,SUMIFS(#REF!,#REF!,$C2054,#REF!,"&gt;="&amp;'Display 730 &amp; 1200'!$AN$10,#REF!,"&lt;="&amp;'Display 730 &amp; 1200'!$AN$9))</f>
        <v>0</v>
      </c>
      <c r="E2054">
        <f>IF($C2054="",0,SUMIFS(#REF!,#REF!,$C2054,#REF!,"&gt;="&amp;'Display 730 &amp; 1200'!$AN$12,#REF!,"&lt;="&amp;'Display 730 &amp; 1200'!$AN$11))</f>
        <v>0</v>
      </c>
    </row>
    <row r="2055" spans="1:5">
      <c r="A2055" t="str">
        <f>IF(INDEX('Display 730 &amp; 1200'!$A:$A,ROW())="","",INDEX('Display 730 &amp; 1200'!$A:$A,ROW()))</f>
        <v/>
      </c>
      <c r="B2055" t="str">
        <f>IF(INDEX('Display 730 &amp; 1200'!$B:$B,ROW())="","",INDEX('Display 730 &amp; 1200'!$B:$B,ROW()))</f>
        <v/>
      </c>
      <c r="C2055" t="str">
        <f>IF(INDEX('Display 730 &amp; 1200'!$D:$D,ROW())="","",INDEX('Display 730 &amp; 1200'!$D:$D,ROW()))</f>
        <v/>
      </c>
      <c r="D2055">
        <f>IF($C2055="",0,SUMIFS(#REF!,#REF!,$C2055,#REF!,"&gt;="&amp;'Display 730 &amp; 1200'!$AN$10,#REF!,"&lt;="&amp;'Display 730 &amp; 1200'!$AN$9))</f>
        <v>0</v>
      </c>
      <c r="E2055">
        <f>IF($C2055="",0,SUMIFS(#REF!,#REF!,$C2055,#REF!,"&gt;="&amp;'Display 730 &amp; 1200'!$AN$12,#REF!,"&lt;="&amp;'Display 730 &amp; 1200'!$AN$11))</f>
        <v>0</v>
      </c>
    </row>
    <row r="2056" spans="1:5">
      <c r="A2056" t="str">
        <f>IF(INDEX('Display 730 &amp; 1200'!$A:$A,ROW())="","",INDEX('Display 730 &amp; 1200'!$A:$A,ROW()))</f>
        <v/>
      </c>
      <c r="B2056" t="str">
        <f>IF(INDEX('Display 730 &amp; 1200'!$B:$B,ROW())="","",INDEX('Display 730 &amp; 1200'!$B:$B,ROW()))</f>
        <v/>
      </c>
      <c r="C2056" t="str">
        <f>IF(INDEX('Display 730 &amp; 1200'!$D:$D,ROW())="","",INDEX('Display 730 &amp; 1200'!$D:$D,ROW()))</f>
        <v/>
      </c>
      <c r="D2056">
        <f>IF($C2056="",0,SUMIFS(#REF!,#REF!,$C2056,#REF!,"&gt;="&amp;'Display 730 &amp; 1200'!$AN$10,#REF!,"&lt;="&amp;'Display 730 &amp; 1200'!$AN$9))</f>
        <v>0</v>
      </c>
      <c r="E2056">
        <f>IF($C2056="",0,SUMIFS(#REF!,#REF!,$C2056,#REF!,"&gt;="&amp;'Display 730 &amp; 1200'!$AN$12,#REF!,"&lt;="&amp;'Display 730 &amp; 1200'!$AN$11))</f>
        <v>0</v>
      </c>
    </row>
    <row r="2057" spans="1:5">
      <c r="A2057" t="str">
        <f>IF(INDEX('Display 730 &amp; 1200'!$A:$A,ROW())="","",INDEX('Display 730 &amp; 1200'!$A:$A,ROW()))</f>
        <v/>
      </c>
      <c r="B2057" t="str">
        <f>IF(INDEX('Display 730 &amp; 1200'!$B:$B,ROW())="","",INDEX('Display 730 &amp; 1200'!$B:$B,ROW()))</f>
        <v/>
      </c>
      <c r="C2057" t="str">
        <f>IF(INDEX('Display 730 &amp; 1200'!$D:$D,ROW())="","",INDEX('Display 730 &amp; 1200'!$D:$D,ROW()))</f>
        <v/>
      </c>
      <c r="D2057">
        <f>IF($C2057="",0,SUMIFS(#REF!,#REF!,$C2057,#REF!,"&gt;="&amp;'Display 730 &amp; 1200'!$AN$10,#REF!,"&lt;="&amp;'Display 730 &amp; 1200'!$AN$9))</f>
        <v>0</v>
      </c>
      <c r="E2057">
        <f>IF($C2057="",0,SUMIFS(#REF!,#REF!,$C2057,#REF!,"&gt;="&amp;'Display 730 &amp; 1200'!$AN$12,#REF!,"&lt;="&amp;'Display 730 &amp; 1200'!$AN$11))</f>
        <v>0</v>
      </c>
    </row>
    <row r="2058" spans="1:5">
      <c r="A2058" t="str">
        <f>IF(INDEX('Display 730 &amp; 1200'!$A:$A,ROW())="","",INDEX('Display 730 &amp; 1200'!$A:$A,ROW()))</f>
        <v/>
      </c>
      <c r="B2058" t="str">
        <f>IF(INDEX('Display 730 &amp; 1200'!$B:$B,ROW())="","",INDEX('Display 730 &amp; 1200'!$B:$B,ROW()))</f>
        <v/>
      </c>
      <c r="C2058" t="str">
        <f>IF(INDEX('Display 730 &amp; 1200'!$D:$D,ROW())="","",INDEX('Display 730 &amp; 1200'!$D:$D,ROW()))</f>
        <v/>
      </c>
      <c r="D2058">
        <f>IF($C2058="",0,SUMIFS(#REF!,#REF!,$C2058,#REF!,"&gt;="&amp;'Display 730 &amp; 1200'!$AN$10,#REF!,"&lt;="&amp;'Display 730 &amp; 1200'!$AN$9))</f>
        <v>0</v>
      </c>
      <c r="E2058">
        <f>IF($C2058="",0,SUMIFS(#REF!,#REF!,$C2058,#REF!,"&gt;="&amp;'Display 730 &amp; 1200'!$AN$12,#REF!,"&lt;="&amp;'Display 730 &amp; 1200'!$AN$11))</f>
        <v>0</v>
      </c>
    </row>
    <row r="2059" spans="1:5">
      <c r="A2059" t="str">
        <f>IF(INDEX('Display 730 &amp; 1200'!$A:$A,ROW())="","",INDEX('Display 730 &amp; 1200'!$A:$A,ROW()))</f>
        <v/>
      </c>
      <c r="B2059" t="str">
        <f>IF(INDEX('Display 730 &amp; 1200'!$B:$B,ROW())="","",INDEX('Display 730 &amp; 1200'!$B:$B,ROW()))</f>
        <v/>
      </c>
      <c r="C2059" t="str">
        <f>IF(INDEX('Display 730 &amp; 1200'!$D:$D,ROW())="","",INDEX('Display 730 &amp; 1200'!$D:$D,ROW()))</f>
        <v/>
      </c>
      <c r="D2059">
        <f>IF($C2059="",0,SUMIFS(#REF!,#REF!,$C2059,#REF!,"&gt;="&amp;'Display 730 &amp; 1200'!$AN$10,#REF!,"&lt;="&amp;'Display 730 &amp; 1200'!$AN$9))</f>
        <v>0</v>
      </c>
      <c r="E2059">
        <f>IF($C2059="",0,SUMIFS(#REF!,#REF!,$C2059,#REF!,"&gt;="&amp;'Display 730 &amp; 1200'!$AN$12,#REF!,"&lt;="&amp;'Display 730 &amp; 1200'!$AN$11))</f>
        <v>0</v>
      </c>
    </row>
    <row r="2060" spans="1:5">
      <c r="A2060" t="str">
        <f>IF(INDEX('Display 730 &amp; 1200'!$A:$A,ROW())="","",INDEX('Display 730 &amp; 1200'!$A:$A,ROW()))</f>
        <v/>
      </c>
      <c r="B2060" t="str">
        <f>IF(INDEX('Display 730 &amp; 1200'!$B:$B,ROW())="","",INDEX('Display 730 &amp; 1200'!$B:$B,ROW()))</f>
        <v/>
      </c>
      <c r="C2060" t="str">
        <f>IF(INDEX('Display 730 &amp; 1200'!$D:$D,ROW())="","",INDEX('Display 730 &amp; 1200'!$D:$D,ROW()))</f>
        <v/>
      </c>
      <c r="D2060">
        <f>IF($C2060="",0,SUMIFS(#REF!,#REF!,$C2060,#REF!,"&gt;="&amp;'Display 730 &amp; 1200'!$AN$10,#REF!,"&lt;="&amp;'Display 730 &amp; 1200'!$AN$9))</f>
        <v>0</v>
      </c>
      <c r="E2060">
        <f>IF($C2060="",0,SUMIFS(#REF!,#REF!,$C2060,#REF!,"&gt;="&amp;'Display 730 &amp; 1200'!$AN$12,#REF!,"&lt;="&amp;'Display 730 &amp; 1200'!$AN$11))</f>
        <v>0</v>
      </c>
    </row>
    <row r="2061" spans="1:5">
      <c r="A2061" t="str">
        <f>IF(INDEX('Display 730 &amp; 1200'!$A:$A,ROW())="","",INDEX('Display 730 &amp; 1200'!$A:$A,ROW()))</f>
        <v/>
      </c>
      <c r="B2061" t="str">
        <f>IF(INDEX('Display 730 &amp; 1200'!$B:$B,ROW())="","",INDEX('Display 730 &amp; 1200'!$B:$B,ROW()))</f>
        <v/>
      </c>
      <c r="C2061" t="str">
        <f>IF(INDEX('Display 730 &amp; 1200'!$D:$D,ROW())="","",INDEX('Display 730 &amp; 1200'!$D:$D,ROW()))</f>
        <v/>
      </c>
      <c r="D2061">
        <f>IF($C2061="",0,SUMIFS(#REF!,#REF!,$C2061,#REF!,"&gt;="&amp;'Display 730 &amp; 1200'!$AN$10,#REF!,"&lt;="&amp;'Display 730 &amp; 1200'!$AN$9))</f>
        <v>0</v>
      </c>
      <c r="E2061">
        <f>IF($C2061="",0,SUMIFS(#REF!,#REF!,$C2061,#REF!,"&gt;="&amp;'Display 730 &amp; 1200'!$AN$12,#REF!,"&lt;="&amp;'Display 730 &amp; 1200'!$AN$11))</f>
        <v>0</v>
      </c>
    </row>
    <row r="2062" spans="1:5">
      <c r="A2062" t="str">
        <f>IF(INDEX('Display 730 &amp; 1200'!$A:$A,ROW())="","",INDEX('Display 730 &amp; 1200'!$A:$A,ROW()))</f>
        <v/>
      </c>
      <c r="B2062" t="str">
        <f>IF(INDEX('Display 730 &amp; 1200'!$B:$B,ROW())="","",INDEX('Display 730 &amp; 1200'!$B:$B,ROW()))</f>
        <v/>
      </c>
      <c r="C2062" t="str">
        <f>IF(INDEX('Display 730 &amp; 1200'!$D:$D,ROW())="","",INDEX('Display 730 &amp; 1200'!$D:$D,ROW()))</f>
        <v/>
      </c>
      <c r="D2062">
        <f>IF($C2062="",0,SUMIFS(#REF!,#REF!,$C2062,#REF!,"&gt;="&amp;'Display 730 &amp; 1200'!$AN$10,#REF!,"&lt;="&amp;'Display 730 &amp; 1200'!$AN$9))</f>
        <v>0</v>
      </c>
      <c r="E2062">
        <f>IF($C2062="",0,SUMIFS(#REF!,#REF!,$C2062,#REF!,"&gt;="&amp;'Display 730 &amp; 1200'!$AN$12,#REF!,"&lt;="&amp;'Display 730 &amp; 1200'!$AN$11))</f>
        <v>0</v>
      </c>
    </row>
    <row r="2063" spans="1:5">
      <c r="A2063" t="str">
        <f>IF(INDEX('Display 730 &amp; 1200'!$A:$A,ROW())="","",INDEX('Display 730 &amp; 1200'!$A:$A,ROW()))</f>
        <v/>
      </c>
      <c r="B2063" t="str">
        <f>IF(INDEX('Display 730 &amp; 1200'!$B:$B,ROW())="","",INDEX('Display 730 &amp; 1200'!$B:$B,ROW()))</f>
        <v/>
      </c>
      <c r="C2063" t="str">
        <f>IF(INDEX('Display 730 &amp; 1200'!$D:$D,ROW())="","",INDEX('Display 730 &amp; 1200'!$D:$D,ROW()))</f>
        <v/>
      </c>
      <c r="D2063">
        <f>IF($C2063="",0,SUMIFS(#REF!,#REF!,$C2063,#REF!,"&gt;="&amp;'Display 730 &amp; 1200'!$AN$10,#REF!,"&lt;="&amp;'Display 730 &amp; 1200'!$AN$9))</f>
        <v>0</v>
      </c>
      <c r="E2063">
        <f>IF($C2063="",0,SUMIFS(#REF!,#REF!,$C2063,#REF!,"&gt;="&amp;'Display 730 &amp; 1200'!$AN$12,#REF!,"&lt;="&amp;'Display 730 &amp; 1200'!$AN$11))</f>
        <v>0</v>
      </c>
    </row>
    <row r="2064" spans="1:5">
      <c r="A2064" t="str">
        <f>IF(INDEX('Display 730 &amp; 1200'!$A:$A,ROW())="","",INDEX('Display 730 &amp; 1200'!$A:$A,ROW()))</f>
        <v/>
      </c>
      <c r="B2064" t="str">
        <f>IF(INDEX('Display 730 &amp; 1200'!$B:$B,ROW())="","",INDEX('Display 730 &amp; 1200'!$B:$B,ROW()))</f>
        <v/>
      </c>
      <c r="C2064" t="str">
        <f>IF(INDEX('Display 730 &amp; 1200'!$D:$D,ROW())="","",INDEX('Display 730 &amp; 1200'!$D:$D,ROW()))</f>
        <v/>
      </c>
      <c r="D2064">
        <f>IF($C2064="",0,SUMIFS(#REF!,#REF!,$C2064,#REF!,"&gt;="&amp;'Display 730 &amp; 1200'!$AN$10,#REF!,"&lt;="&amp;'Display 730 &amp; 1200'!$AN$9))</f>
        <v>0</v>
      </c>
      <c r="E2064">
        <f>IF($C2064="",0,SUMIFS(#REF!,#REF!,$C2064,#REF!,"&gt;="&amp;'Display 730 &amp; 1200'!$AN$12,#REF!,"&lt;="&amp;'Display 730 &amp; 1200'!$AN$11))</f>
        <v>0</v>
      </c>
    </row>
    <row r="2065" spans="1:5">
      <c r="A2065" t="str">
        <f>IF(INDEX('Display 730 &amp; 1200'!$A:$A,ROW())="","",INDEX('Display 730 &amp; 1200'!$A:$A,ROW()))</f>
        <v/>
      </c>
      <c r="B2065" t="str">
        <f>IF(INDEX('Display 730 &amp; 1200'!$B:$B,ROW())="","",INDEX('Display 730 &amp; 1200'!$B:$B,ROW()))</f>
        <v/>
      </c>
      <c r="C2065" t="str">
        <f>IF(INDEX('Display 730 &amp; 1200'!$D:$D,ROW())="","",INDEX('Display 730 &amp; 1200'!$D:$D,ROW()))</f>
        <v/>
      </c>
      <c r="D2065">
        <f>IF($C2065="",0,SUMIFS(#REF!,#REF!,$C2065,#REF!,"&gt;="&amp;'Display 730 &amp; 1200'!$AN$10,#REF!,"&lt;="&amp;'Display 730 &amp; 1200'!$AN$9))</f>
        <v>0</v>
      </c>
      <c r="E2065">
        <f>IF($C2065="",0,SUMIFS(#REF!,#REF!,$C2065,#REF!,"&gt;="&amp;'Display 730 &amp; 1200'!$AN$12,#REF!,"&lt;="&amp;'Display 730 &amp; 1200'!$AN$11))</f>
        <v>0</v>
      </c>
    </row>
    <row r="2066" spans="1:5">
      <c r="A2066" t="str">
        <f>IF(INDEX('Display 730 &amp; 1200'!$A:$A,ROW())="","",INDEX('Display 730 &amp; 1200'!$A:$A,ROW()))</f>
        <v/>
      </c>
      <c r="B2066" t="str">
        <f>IF(INDEX('Display 730 &amp; 1200'!$B:$B,ROW())="","",INDEX('Display 730 &amp; 1200'!$B:$B,ROW()))</f>
        <v/>
      </c>
      <c r="C2066" t="str">
        <f>IF(INDEX('Display 730 &amp; 1200'!$D:$D,ROW())="","",INDEX('Display 730 &amp; 1200'!$D:$D,ROW()))</f>
        <v/>
      </c>
      <c r="D2066">
        <f>IF($C2066="",0,SUMIFS(#REF!,#REF!,$C2066,#REF!,"&gt;="&amp;'Display 730 &amp; 1200'!$AN$10,#REF!,"&lt;="&amp;'Display 730 &amp; 1200'!$AN$9))</f>
        <v>0</v>
      </c>
      <c r="E2066">
        <f>IF($C2066="",0,SUMIFS(#REF!,#REF!,$C2066,#REF!,"&gt;="&amp;'Display 730 &amp; 1200'!$AN$12,#REF!,"&lt;="&amp;'Display 730 &amp; 1200'!$AN$11))</f>
        <v>0</v>
      </c>
    </row>
    <row r="2067" spans="1:5">
      <c r="A2067" t="str">
        <f>IF(INDEX('Display 730 &amp; 1200'!$A:$A,ROW())="","",INDEX('Display 730 &amp; 1200'!$A:$A,ROW()))</f>
        <v/>
      </c>
      <c r="B2067" t="str">
        <f>IF(INDEX('Display 730 &amp; 1200'!$B:$B,ROW())="","",INDEX('Display 730 &amp; 1200'!$B:$B,ROW()))</f>
        <v/>
      </c>
      <c r="C2067" t="str">
        <f>IF(INDEX('Display 730 &amp; 1200'!$D:$D,ROW())="","",INDEX('Display 730 &amp; 1200'!$D:$D,ROW()))</f>
        <v/>
      </c>
      <c r="D2067">
        <f>IF($C2067="",0,SUMIFS(#REF!,#REF!,$C2067,#REF!,"&gt;="&amp;'Display 730 &amp; 1200'!$AN$10,#REF!,"&lt;="&amp;'Display 730 &amp; 1200'!$AN$9))</f>
        <v>0</v>
      </c>
      <c r="E2067">
        <f>IF($C2067="",0,SUMIFS(#REF!,#REF!,$C2067,#REF!,"&gt;="&amp;'Display 730 &amp; 1200'!$AN$12,#REF!,"&lt;="&amp;'Display 730 &amp; 1200'!$AN$11))</f>
        <v>0</v>
      </c>
    </row>
    <row r="2068" spans="1:5">
      <c r="A2068" t="str">
        <f>IF(INDEX('Display 730 &amp; 1200'!$A:$A,ROW())="","",INDEX('Display 730 &amp; 1200'!$A:$A,ROW()))</f>
        <v/>
      </c>
      <c r="B2068" t="str">
        <f>IF(INDEX('Display 730 &amp; 1200'!$B:$B,ROW())="","",INDEX('Display 730 &amp; 1200'!$B:$B,ROW()))</f>
        <v/>
      </c>
      <c r="C2068" t="str">
        <f>IF(INDEX('Display 730 &amp; 1200'!$D:$D,ROW())="","",INDEX('Display 730 &amp; 1200'!$D:$D,ROW()))</f>
        <v/>
      </c>
      <c r="D2068">
        <f>IF($C2068="",0,SUMIFS(#REF!,#REF!,$C2068,#REF!,"&gt;="&amp;'Display 730 &amp; 1200'!$AN$10,#REF!,"&lt;="&amp;'Display 730 &amp; 1200'!$AN$9))</f>
        <v>0</v>
      </c>
      <c r="E2068">
        <f>IF($C2068="",0,SUMIFS(#REF!,#REF!,$C2068,#REF!,"&gt;="&amp;'Display 730 &amp; 1200'!$AN$12,#REF!,"&lt;="&amp;'Display 730 &amp; 1200'!$AN$11))</f>
        <v>0</v>
      </c>
    </row>
    <row r="2069" spans="1:5">
      <c r="A2069" t="str">
        <f>IF(INDEX('Display 730 &amp; 1200'!$A:$A,ROW())="","",INDEX('Display 730 &amp; 1200'!$A:$A,ROW()))</f>
        <v/>
      </c>
      <c r="B2069" t="str">
        <f>IF(INDEX('Display 730 &amp; 1200'!$B:$B,ROW())="","",INDEX('Display 730 &amp; 1200'!$B:$B,ROW()))</f>
        <v/>
      </c>
      <c r="C2069" t="str">
        <f>IF(INDEX('Display 730 &amp; 1200'!$D:$D,ROW())="","",INDEX('Display 730 &amp; 1200'!$D:$D,ROW()))</f>
        <v/>
      </c>
      <c r="D2069">
        <f>IF($C2069="",0,SUMIFS(#REF!,#REF!,$C2069,#REF!,"&gt;="&amp;'Display 730 &amp; 1200'!$AN$10,#REF!,"&lt;="&amp;'Display 730 &amp; 1200'!$AN$9))</f>
        <v>0</v>
      </c>
      <c r="E2069">
        <f>IF($C2069="",0,SUMIFS(#REF!,#REF!,$C2069,#REF!,"&gt;="&amp;'Display 730 &amp; 1200'!$AN$12,#REF!,"&lt;="&amp;'Display 730 &amp; 1200'!$AN$11))</f>
        <v>0</v>
      </c>
    </row>
    <row r="2070" spans="1:5">
      <c r="A2070" t="str">
        <f>IF(INDEX('Display 730 &amp; 1200'!$A:$A,ROW())="","",INDEX('Display 730 &amp; 1200'!$A:$A,ROW()))</f>
        <v/>
      </c>
      <c r="B2070" t="str">
        <f>IF(INDEX('Display 730 &amp; 1200'!$B:$B,ROW())="","",INDEX('Display 730 &amp; 1200'!$B:$B,ROW()))</f>
        <v/>
      </c>
      <c r="C2070" t="str">
        <f>IF(INDEX('Display 730 &amp; 1200'!$D:$D,ROW())="","",INDEX('Display 730 &amp; 1200'!$D:$D,ROW()))</f>
        <v/>
      </c>
      <c r="D2070">
        <f>IF($C2070="",0,SUMIFS(#REF!,#REF!,$C2070,#REF!,"&gt;="&amp;'Display 730 &amp; 1200'!$AN$10,#REF!,"&lt;="&amp;'Display 730 &amp; 1200'!$AN$9))</f>
        <v>0</v>
      </c>
      <c r="E2070">
        <f>IF($C2070="",0,SUMIFS(#REF!,#REF!,$C2070,#REF!,"&gt;="&amp;'Display 730 &amp; 1200'!$AN$12,#REF!,"&lt;="&amp;'Display 730 &amp; 1200'!$AN$11))</f>
        <v>0</v>
      </c>
    </row>
    <row r="2071" spans="1:5">
      <c r="A2071" t="str">
        <f>IF(INDEX('Display 730 &amp; 1200'!$A:$A,ROW())="","",INDEX('Display 730 &amp; 1200'!$A:$A,ROW()))</f>
        <v/>
      </c>
      <c r="B2071" t="str">
        <f>IF(INDEX('Display 730 &amp; 1200'!$B:$B,ROW())="","",INDEX('Display 730 &amp; 1200'!$B:$B,ROW()))</f>
        <v/>
      </c>
      <c r="C2071" t="str">
        <f>IF(INDEX('Display 730 &amp; 1200'!$D:$D,ROW())="","",INDEX('Display 730 &amp; 1200'!$D:$D,ROW()))</f>
        <v/>
      </c>
      <c r="D2071">
        <f>IF($C2071="",0,SUMIFS(#REF!,#REF!,$C2071,#REF!,"&gt;="&amp;'Display 730 &amp; 1200'!$AN$10,#REF!,"&lt;="&amp;'Display 730 &amp; 1200'!$AN$9))</f>
        <v>0</v>
      </c>
      <c r="E2071">
        <f>IF($C2071="",0,SUMIFS(#REF!,#REF!,$C2071,#REF!,"&gt;="&amp;'Display 730 &amp; 1200'!$AN$12,#REF!,"&lt;="&amp;'Display 730 &amp; 1200'!$AN$11))</f>
        <v>0</v>
      </c>
    </row>
    <row r="2072" spans="1:5">
      <c r="A2072" t="str">
        <f>IF(INDEX('Display 730 &amp; 1200'!$A:$A,ROW())="","",INDEX('Display 730 &amp; 1200'!$A:$A,ROW()))</f>
        <v/>
      </c>
      <c r="B2072" t="str">
        <f>IF(INDEX('Display 730 &amp; 1200'!$B:$B,ROW())="","",INDEX('Display 730 &amp; 1200'!$B:$B,ROW()))</f>
        <v/>
      </c>
      <c r="C2072" t="str">
        <f>IF(INDEX('Display 730 &amp; 1200'!$D:$D,ROW())="","",INDEX('Display 730 &amp; 1200'!$D:$D,ROW()))</f>
        <v/>
      </c>
      <c r="D2072">
        <f>IF($C2072="",0,SUMIFS(#REF!,#REF!,$C2072,#REF!,"&gt;="&amp;'Display 730 &amp; 1200'!$AN$10,#REF!,"&lt;="&amp;'Display 730 &amp; 1200'!$AN$9))</f>
        <v>0</v>
      </c>
      <c r="E2072">
        <f>IF($C2072="",0,SUMIFS(#REF!,#REF!,$C2072,#REF!,"&gt;="&amp;'Display 730 &amp; 1200'!$AN$12,#REF!,"&lt;="&amp;'Display 730 &amp; 1200'!$AN$11))</f>
        <v>0</v>
      </c>
    </row>
    <row r="2073" spans="1:5">
      <c r="A2073" t="str">
        <f>IF(INDEX('Display 730 &amp; 1200'!$A:$A,ROW())="","",INDEX('Display 730 &amp; 1200'!$A:$A,ROW()))</f>
        <v/>
      </c>
      <c r="B2073" t="str">
        <f>IF(INDEX('Display 730 &amp; 1200'!$B:$B,ROW())="","",INDEX('Display 730 &amp; 1200'!$B:$B,ROW()))</f>
        <v/>
      </c>
      <c r="C2073" t="str">
        <f>IF(INDEX('Display 730 &amp; 1200'!$D:$D,ROW())="","",INDEX('Display 730 &amp; 1200'!$D:$D,ROW()))</f>
        <v/>
      </c>
      <c r="D2073">
        <f>IF($C2073="",0,SUMIFS(#REF!,#REF!,$C2073,#REF!,"&gt;="&amp;'Display 730 &amp; 1200'!$AN$10,#REF!,"&lt;="&amp;'Display 730 &amp; 1200'!$AN$9))</f>
        <v>0</v>
      </c>
      <c r="E2073">
        <f>IF($C2073="",0,SUMIFS(#REF!,#REF!,$C2073,#REF!,"&gt;="&amp;'Display 730 &amp; 1200'!$AN$12,#REF!,"&lt;="&amp;'Display 730 &amp; 1200'!$AN$11))</f>
        <v>0</v>
      </c>
    </row>
    <row r="2074" spans="1:5">
      <c r="A2074" t="str">
        <f>IF(INDEX('Display 730 &amp; 1200'!$A:$A,ROW())="","",INDEX('Display 730 &amp; 1200'!$A:$A,ROW()))</f>
        <v/>
      </c>
      <c r="B2074" t="str">
        <f>IF(INDEX('Display 730 &amp; 1200'!$B:$B,ROW())="","",INDEX('Display 730 &amp; 1200'!$B:$B,ROW()))</f>
        <v/>
      </c>
      <c r="C2074" t="str">
        <f>IF(INDEX('Display 730 &amp; 1200'!$D:$D,ROW())="","",INDEX('Display 730 &amp; 1200'!$D:$D,ROW()))</f>
        <v/>
      </c>
      <c r="D2074">
        <f>IF($C2074="",0,SUMIFS(#REF!,#REF!,$C2074,#REF!,"&gt;="&amp;'Display 730 &amp; 1200'!$AN$10,#REF!,"&lt;="&amp;'Display 730 &amp; 1200'!$AN$9))</f>
        <v>0</v>
      </c>
      <c r="E2074">
        <f>IF($C2074="",0,SUMIFS(#REF!,#REF!,$C2074,#REF!,"&gt;="&amp;'Display 730 &amp; 1200'!$AN$12,#REF!,"&lt;="&amp;'Display 730 &amp; 1200'!$AN$11))</f>
        <v>0</v>
      </c>
    </row>
    <row r="2075" spans="1:5">
      <c r="A2075" t="str">
        <f>IF(INDEX('Display 730 &amp; 1200'!$A:$A,ROW())="","",INDEX('Display 730 &amp; 1200'!$A:$A,ROW()))</f>
        <v/>
      </c>
      <c r="B2075" t="str">
        <f>IF(INDEX('Display 730 &amp; 1200'!$B:$B,ROW())="","",INDEX('Display 730 &amp; 1200'!$B:$B,ROW()))</f>
        <v/>
      </c>
      <c r="C2075" t="str">
        <f>IF(INDEX('Display 730 &amp; 1200'!$D:$D,ROW())="","",INDEX('Display 730 &amp; 1200'!$D:$D,ROW()))</f>
        <v/>
      </c>
      <c r="D2075">
        <f>IF($C2075="",0,SUMIFS(#REF!,#REF!,$C2075,#REF!,"&gt;="&amp;'Display 730 &amp; 1200'!$AN$10,#REF!,"&lt;="&amp;'Display 730 &amp; 1200'!$AN$9))</f>
        <v>0</v>
      </c>
      <c r="E2075">
        <f>IF($C2075="",0,SUMIFS(#REF!,#REF!,$C2075,#REF!,"&gt;="&amp;'Display 730 &amp; 1200'!$AN$12,#REF!,"&lt;="&amp;'Display 730 &amp; 1200'!$AN$11))</f>
        <v>0</v>
      </c>
    </row>
    <row r="2076" spans="1:5">
      <c r="A2076" t="str">
        <f>IF(INDEX('Display 730 &amp; 1200'!$A:$A,ROW())="","",INDEX('Display 730 &amp; 1200'!$A:$A,ROW()))</f>
        <v/>
      </c>
      <c r="B2076" t="str">
        <f>IF(INDEX('Display 730 &amp; 1200'!$B:$B,ROW())="","",INDEX('Display 730 &amp; 1200'!$B:$B,ROW()))</f>
        <v/>
      </c>
      <c r="C2076" t="str">
        <f>IF(INDEX('Display 730 &amp; 1200'!$D:$D,ROW())="","",INDEX('Display 730 &amp; 1200'!$D:$D,ROW()))</f>
        <v/>
      </c>
      <c r="D2076">
        <f>IF($C2076="",0,SUMIFS(#REF!,#REF!,$C2076,#REF!,"&gt;="&amp;'Display 730 &amp; 1200'!$AN$10,#REF!,"&lt;="&amp;'Display 730 &amp; 1200'!$AN$9))</f>
        <v>0</v>
      </c>
      <c r="E2076">
        <f>IF($C2076="",0,SUMIFS(#REF!,#REF!,$C2076,#REF!,"&gt;="&amp;'Display 730 &amp; 1200'!$AN$12,#REF!,"&lt;="&amp;'Display 730 &amp; 1200'!$AN$11))</f>
        <v>0</v>
      </c>
    </row>
    <row r="2077" spans="1:5">
      <c r="A2077" t="str">
        <f>IF(INDEX('Display 730 &amp; 1200'!$A:$A,ROW())="","",INDEX('Display 730 &amp; 1200'!$A:$A,ROW()))</f>
        <v/>
      </c>
      <c r="B2077" t="str">
        <f>IF(INDEX('Display 730 &amp; 1200'!$B:$B,ROW())="","",INDEX('Display 730 &amp; 1200'!$B:$B,ROW()))</f>
        <v/>
      </c>
      <c r="C2077" t="str">
        <f>IF(INDEX('Display 730 &amp; 1200'!$D:$D,ROW())="","",INDEX('Display 730 &amp; 1200'!$D:$D,ROW()))</f>
        <v/>
      </c>
      <c r="D2077">
        <f>IF($C2077="",0,SUMIFS(#REF!,#REF!,$C2077,#REF!,"&gt;="&amp;'Display 730 &amp; 1200'!$AN$10,#REF!,"&lt;="&amp;'Display 730 &amp; 1200'!$AN$9))</f>
        <v>0</v>
      </c>
      <c r="E2077">
        <f>IF($C2077="",0,SUMIFS(#REF!,#REF!,$C2077,#REF!,"&gt;="&amp;'Display 730 &amp; 1200'!$AN$12,#REF!,"&lt;="&amp;'Display 730 &amp; 1200'!$AN$11))</f>
        <v>0</v>
      </c>
    </row>
    <row r="2078" spans="1:5">
      <c r="A2078" t="str">
        <f>IF(INDEX('Display 730 &amp; 1200'!$A:$A,ROW())="","",INDEX('Display 730 &amp; 1200'!$A:$A,ROW()))</f>
        <v/>
      </c>
      <c r="B2078" t="str">
        <f>IF(INDEX('Display 730 &amp; 1200'!$B:$B,ROW())="","",INDEX('Display 730 &amp; 1200'!$B:$B,ROW()))</f>
        <v/>
      </c>
      <c r="C2078" t="str">
        <f>IF(INDEX('Display 730 &amp; 1200'!$D:$D,ROW())="","",INDEX('Display 730 &amp; 1200'!$D:$D,ROW()))</f>
        <v/>
      </c>
      <c r="D2078">
        <f>IF($C2078="",0,SUMIFS(#REF!,#REF!,$C2078,#REF!,"&gt;="&amp;'Display 730 &amp; 1200'!$AN$10,#REF!,"&lt;="&amp;'Display 730 &amp; 1200'!$AN$9))</f>
        <v>0</v>
      </c>
      <c r="E2078">
        <f>IF($C2078="",0,SUMIFS(#REF!,#REF!,$C2078,#REF!,"&gt;="&amp;'Display 730 &amp; 1200'!$AN$12,#REF!,"&lt;="&amp;'Display 730 &amp; 1200'!$AN$11))</f>
        <v>0</v>
      </c>
    </row>
    <row r="2079" spans="1:5">
      <c r="A2079" t="str">
        <f>IF(INDEX('Display 730 &amp; 1200'!$A:$A,ROW())="","",INDEX('Display 730 &amp; 1200'!$A:$A,ROW()))</f>
        <v/>
      </c>
      <c r="B2079" t="str">
        <f>IF(INDEX('Display 730 &amp; 1200'!$B:$B,ROW())="","",INDEX('Display 730 &amp; 1200'!$B:$B,ROW()))</f>
        <v/>
      </c>
      <c r="C2079" t="str">
        <f>IF(INDEX('Display 730 &amp; 1200'!$D:$D,ROW())="","",INDEX('Display 730 &amp; 1200'!$D:$D,ROW()))</f>
        <v/>
      </c>
      <c r="D2079">
        <f>IF($C2079="",0,SUMIFS(#REF!,#REF!,$C2079,#REF!,"&gt;="&amp;'Display 730 &amp; 1200'!$AN$10,#REF!,"&lt;="&amp;'Display 730 &amp; 1200'!$AN$9))</f>
        <v>0</v>
      </c>
      <c r="E2079">
        <f>IF($C2079="",0,SUMIFS(#REF!,#REF!,$C2079,#REF!,"&gt;="&amp;'Display 730 &amp; 1200'!$AN$12,#REF!,"&lt;="&amp;'Display 730 &amp; 1200'!$AN$11))</f>
        <v>0</v>
      </c>
    </row>
    <row r="2080" spans="1:5">
      <c r="A2080" t="str">
        <f>IF(INDEX('Display 730 &amp; 1200'!$A:$A,ROW())="","",INDEX('Display 730 &amp; 1200'!$A:$A,ROW()))</f>
        <v/>
      </c>
      <c r="B2080" t="str">
        <f>IF(INDEX('Display 730 &amp; 1200'!$B:$B,ROW())="","",INDEX('Display 730 &amp; 1200'!$B:$B,ROW()))</f>
        <v/>
      </c>
      <c r="C2080" t="str">
        <f>IF(INDEX('Display 730 &amp; 1200'!$D:$D,ROW())="","",INDEX('Display 730 &amp; 1200'!$D:$D,ROW()))</f>
        <v/>
      </c>
      <c r="D2080">
        <f>IF($C2080="",0,SUMIFS(#REF!,#REF!,$C2080,#REF!,"&gt;="&amp;'Display 730 &amp; 1200'!$AN$10,#REF!,"&lt;="&amp;'Display 730 &amp; 1200'!$AN$9))</f>
        <v>0</v>
      </c>
      <c r="E2080">
        <f>IF($C2080="",0,SUMIFS(#REF!,#REF!,$C2080,#REF!,"&gt;="&amp;'Display 730 &amp; 1200'!$AN$12,#REF!,"&lt;="&amp;'Display 730 &amp; 1200'!$AN$11))</f>
        <v>0</v>
      </c>
    </row>
    <row r="2081" spans="1:5">
      <c r="A2081" t="str">
        <f>IF(INDEX('Display 730 &amp; 1200'!$A:$A,ROW())="","",INDEX('Display 730 &amp; 1200'!$A:$A,ROW()))</f>
        <v/>
      </c>
      <c r="B2081" t="str">
        <f>IF(INDEX('Display 730 &amp; 1200'!$B:$B,ROW())="","",INDEX('Display 730 &amp; 1200'!$B:$B,ROW()))</f>
        <v/>
      </c>
      <c r="C2081" t="str">
        <f>IF(INDEX('Display 730 &amp; 1200'!$D:$D,ROW())="","",INDEX('Display 730 &amp; 1200'!$D:$D,ROW()))</f>
        <v/>
      </c>
      <c r="D2081">
        <f>IF($C2081="",0,SUMIFS(#REF!,#REF!,$C2081,#REF!,"&gt;="&amp;'Display 730 &amp; 1200'!$AN$10,#REF!,"&lt;="&amp;'Display 730 &amp; 1200'!$AN$9))</f>
        <v>0</v>
      </c>
      <c r="E2081">
        <f>IF($C2081="",0,SUMIFS(#REF!,#REF!,$C2081,#REF!,"&gt;="&amp;'Display 730 &amp; 1200'!$AN$12,#REF!,"&lt;="&amp;'Display 730 &amp; 1200'!$AN$11))</f>
        <v>0</v>
      </c>
    </row>
    <row r="2082" spans="1:5">
      <c r="A2082" t="str">
        <f>IF(INDEX('Display 730 &amp; 1200'!$A:$A,ROW())="","",INDEX('Display 730 &amp; 1200'!$A:$A,ROW()))</f>
        <v/>
      </c>
      <c r="B2082" t="str">
        <f>IF(INDEX('Display 730 &amp; 1200'!$B:$B,ROW())="","",INDEX('Display 730 &amp; 1200'!$B:$B,ROW()))</f>
        <v/>
      </c>
      <c r="C2082" t="str">
        <f>IF(INDEX('Display 730 &amp; 1200'!$D:$D,ROW())="","",INDEX('Display 730 &amp; 1200'!$D:$D,ROW()))</f>
        <v/>
      </c>
      <c r="D2082">
        <f>IF($C2082="",0,SUMIFS(#REF!,#REF!,$C2082,#REF!,"&gt;="&amp;'Display 730 &amp; 1200'!$AN$10,#REF!,"&lt;="&amp;'Display 730 &amp; 1200'!$AN$9))</f>
        <v>0</v>
      </c>
      <c r="E2082">
        <f>IF($C2082="",0,SUMIFS(#REF!,#REF!,$C2082,#REF!,"&gt;="&amp;'Display 730 &amp; 1200'!$AN$12,#REF!,"&lt;="&amp;'Display 730 &amp; 1200'!$AN$11))</f>
        <v>0</v>
      </c>
    </row>
    <row r="2083" spans="1:5">
      <c r="A2083" t="str">
        <f>IF(INDEX('Display 730 &amp; 1200'!$A:$A,ROW())="","",INDEX('Display 730 &amp; 1200'!$A:$A,ROW()))</f>
        <v/>
      </c>
      <c r="B2083" t="str">
        <f>IF(INDEX('Display 730 &amp; 1200'!$B:$B,ROW())="","",INDEX('Display 730 &amp; 1200'!$B:$B,ROW()))</f>
        <v/>
      </c>
      <c r="C2083" t="str">
        <f>IF(INDEX('Display 730 &amp; 1200'!$D:$D,ROW())="","",INDEX('Display 730 &amp; 1200'!$D:$D,ROW()))</f>
        <v/>
      </c>
      <c r="D2083">
        <f>IF($C2083="",0,SUMIFS(#REF!,#REF!,$C2083,#REF!,"&gt;="&amp;'Display 730 &amp; 1200'!$AN$10,#REF!,"&lt;="&amp;'Display 730 &amp; 1200'!$AN$9))</f>
        <v>0</v>
      </c>
      <c r="E2083">
        <f>IF($C2083="",0,SUMIFS(#REF!,#REF!,$C2083,#REF!,"&gt;="&amp;'Display 730 &amp; 1200'!$AN$12,#REF!,"&lt;="&amp;'Display 730 &amp; 1200'!$AN$11))</f>
        <v>0</v>
      </c>
    </row>
    <row r="2084" spans="1:5">
      <c r="A2084" t="str">
        <f>IF(INDEX('Display 730 &amp; 1200'!$A:$A,ROW())="","",INDEX('Display 730 &amp; 1200'!$A:$A,ROW()))</f>
        <v/>
      </c>
      <c r="B2084" t="str">
        <f>IF(INDEX('Display 730 &amp; 1200'!$B:$B,ROW())="","",INDEX('Display 730 &amp; 1200'!$B:$B,ROW()))</f>
        <v/>
      </c>
      <c r="C2084" t="str">
        <f>IF(INDEX('Display 730 &amp; 1200'!$D:$D,ROW())="","",INDEX('Display 730 &amp; 1200'!$D:$D,ROW()))</f>
        <v/>
      </c>
      <c r="D2084">
        <f>IF($C2084="",0,SUMIFS(#REF!,#REF!,$C2084,#REF!,"&gt;="&amp;'Display 730 &amp; 1200'!$AN$10,#REF!,"&lt;="&amp;'Display 730 &amp; 1200'!$AN$9))</f>
        <v>0</v>
      </c>
      <c r="E2084">
        <f>IF($C2084="",0,SUMIFS(#REF!,#REF!,$C2084,#REF!,"&gt;="&amp;'Display 730 &amp; 1200'!$AN$12,#REF!,"&lt;="&amp;'Display 730 &amp; 1200'!$AN$11))</f>
        <v>0</v>
      </c>
    </row>
    <row r="2085" spans="1:5">
      <c r="A2085" t="str">
        <f>IF(INDEX('Display 730 &amp; 1200'!$A:$A,ROW())="","",INDEX('Display 730 &amp; 1200'!$A:$A,ROW()))</f>
        <v/>
      </c>
      <c r="B2085" t="str">
        <f>IF(INDEX('Display 730 &amp; 1200'!$B:$B,ROW())="","",INDEX('Display 730 &amp; 1200'!$B:$B,ROW()))</f>
        <v/>
      </c>
      <c r="C2085" t="str">
        <f>IF(INDEX('Display 730 &amp; 1200'!$D:$D,ROW())="","",INDEX('Display 730 &amp; 1200'!$D:$D,ROW()))</f>
        <v/>
      </c>
      <c r="D2085">
        <f>IF($C2085="",0,SUMIFS(#REF!,#REF!,$C2085,#REF!,"&gt;="&amp;'Display 730 &amp; 1200'!$AN$10,#REF!,"&lt;="&amp;'Display 730 &amp; 1200'!$AN$9))</f>
        <v>0</v>
      </c>
      <c r="E2085">
        <f>IF($C2085="",0,SUMIFS(#REF!,#REF!,$C2085,#REF!,"&gt;="&amp;'Display 730 &amp; 1200'!$AN$12,#REF!,"&lt;="&amp;'Display 730 &amp; 1200'!$AN$11))</f>
        <v>0</v>
      </c>
    </row>
    <row r="2086" spans="1:5">
      <c r="A2086" t="str">
        <f>IF(INDEX('Display 730 &amp; 1200'!$A:$A,ROW())="","",INDEX('Display 730 &amp; 1200'!$A:$A,ROW()))</f>
        <v/>
      </c>
      <c r="B2086" t="str">
        <f>IF(INDEX('Display 730 &amp; 1200'!$B:$B,ROW())="","",INDEX('Display 730 &amp; 1200'!$B:$B,ROW()))</f>
        <v/>
      </c>
      <c r="C2086" t="str">
        <f>IF(INDEX('Display 730 &amp; 1200'!$D:$D,ROW())="","",INDEX('Display 730 &amp; 1200'!$D:$D,ROW()))</f>
        <v/>
      </c>
      <c r="D2086">
        <f>IF($C2086="",0,SUMIFS(#REF!,#REF!,$C2086,#REF!,"&gt;="&amp;'Display 730 &amp; 1200'!$AN$10,#REF!,"&lt;="&amp;'Display 730 &amp; 1200'!$AN$9))</f>
        <v>0</v>
      </c>
      <c r="E2086">
        <f>IF($C2086="",0,SUMIFS(#REF!,#REF!,$C2086,#REF!,"&gt;="&amp;'Display 730 &amp; 1200'!$AN$12,#REF!,"&lt;="&amp;'Display 730 &amp; 1200'!$AN$11))</f>
        <v>0</v>
      </c>
    </row>
    <row r="2087" spans="1:5">
      <c r="A2087" t="str">
        <f>IF(INDEX('Display 730 &amp; 1200'!$A:$A,ROW())="","",INDEX('Display 730 &amp; 1200'!$A:$A,ROW()))</f>
        <v/>
      </c>
      <c r="B2087" t="str">
        <f>IF(INDEX('Display 730 &amp; 1200'!$B:$B,ROW())="","",INDEX('Display 730 &amp; 1200'!$B:$B,ROW()))</f>
        <v/>
      </c>
      <c r="C2087" t="str">
        <f>IF(INDEX('Display 730 &amp; 1200'!$D:$D,ROW())="","",INDEX('Display 730 &amp; 1200'!$D:$D,ROW()))</f>
        <v/>
      </c>
      <c r="D2087">
        <f>IF($C2087="",0,SUMIFS(#REF!,#REF!,$C2087,#REF!,"&gt;="&amp;'Display 730 &amp; 1200'!$AN$10,#REF!,"&lt;="&amp;'Display 730 &amp; 1200'!$AN$9))</f>
        <v>0</v>
      </c>
      <c r="E2087">
        <f>IF($C2087="",0,SUMIFS(#REF!,#REF!,$C2087,#REF!,"&gt;="&amp;'Display 730 &amp; 1200'!$AN$12,#REF!,"&lt;="&amp;'Display 730 &amp; 1200'!$AN$11))</f>
        <v>0</v>
      </c>
    </row>
    <row r="2088" spans="1:5">
      <c r="A2088" t="str">
        <f>IF(INDEX('Display 730 &amp; 1200'!$A:$A,ROW())="","",INDEX('Display 730 &amp; 1200'!$A:$A,ROW()))</f>
        <v/>
      </c>
      <c r="B2088" t="str">
        <f>IF(INDEX('Display 730 &amp; 1200'!$B:$B,ROW())="","",INDEX('Display 730 &amp; 1200'!$B:$B,ROW()))</f>
        <v/>
      </c>
      <c r="C2088" t="str">
        <f>IF(INDEX('Display 730 &amp; 1200'!$D:$D,ROW())="","",INDEX('Display 730 &amp; 1200'!$D:$D,ROW()))</f>
        <v/>
      </c>
      <c r="D2088">
        <f>IF($C2088="",0,SUMIFS(#REF!,#REF!,$C2088,#REF!,"&gt;="&amp;'Display 730 &amp; 1200'!$AN$10,#REF!,"&lt;="&amp;'Display 730 &amp; 1200'!$AN$9))</f>
        <v>0</v>
      </c>
      <c r="E2088">
        <f>IF($C2088="",0,SUMIFS(#REF!,#REF!,$C2088,#REF!,"&gt;="&amp;'Display 730 &amp; 1200'!$AN$12,#REF!,"&lt;="&amp;'Display 730 &amp; 1200'!$AN$11))</f>
        <v>0</v>
      </c>
    </row>
    <row r="2089" spans="1:5">
      <c r="A2089" t="str">
        <f>IF(INDEX('Display 730 &amp; 1200'!$A:$A,ROW())="","",INDEX('Display 730 &amp; 1200'!$A:$A,ROW()))</f>
        <v/>
      </c>
      <c r="B2089" t="str">
        <f>IF(INDEX('Display 730 &amp; 1200'!$B:$B,ROW())="","",INDEX('Display 730 &amp; 1200'!$B:$B,ROW()))</f>
        <v/>
      </c>
      <c r="C2089" t="str">
        <f>IF(INDEX('Display 730 &amp; 1200'!$D:$D,ROW())="","",INDEX('Display 730 &amp; 1200'!$D:$D,ROW()))</f>
        <v/>
      </c>
      <c r="D2089">
        <f>IF($C2089="",0,SUMIFS(#REF!,#REF!,$C2089,#REF!,"&gt;="&amp;'Display 730 &amp; 1200'!$AN$10,#REF!,"&lt;="&amp;'Display 730 &amp; 1200'!$AN$9))</f>
        <v>0</v>
      </c>
      <c r="E2089">
        <f>IF($C2089="",0,SUMIFS(#REF!,#REF!,$C2089,#REF!,"&gt;="&amp;'Display 730 &amp; 1200'!$AN$12,#REF!,"&lt;="&amp;'Display 730 &amp; 1200'!$AN$11))</f>
        <v>0</v>
      </c>
    </row>
    <row r="2090" spans="1:5">
      <c r="A2090" t="str">
        <f>IF(INDEX('Display 730 &amp; 1200'!$A:$A,ROW())="","",INDEX('Display 730 &amp; 1200'!$A:$A,ROW()))</f>
        <v/>
      </c>
      <c r="B2090" t="str">
        <f>IF(INDEX('Display 730 &amp; 1200'!$B:$B,ROW())="","",INDEX('Display 730 &amp; 1200'!$B:$B,ROW()))</f>
        <v/>
      </c>
      <c r="C2090" t="str">
        <f>IF(INDEX('Display 730 &amp; 1200'!$D:$D,ROW())="","",INDEX('Display 730 &amp; 1200'!$D:$D,ROW()))</f>
        <v/>
      </c>
      <c r="D2090">
        <f>IF($C2090="",0,SUMIFS(#REF!,#REF!,$C2090,#REF!,"&gt;="&amp;'Display 730 &amp; 1200'!$AN$10,#REF!,"&lt;="&amp;'Display 730 &amp; 1200'!$AN$9))</f>
        <v>0</v>
      </c>
      <c r="E2090">
        <f>IF($C2090="",0,SUMIFS(#REF!,#REF!,$C2090,#REF!,"&gt;="&amp;'Display 730 &amp; 1200'!$AN$12,#REF!,"&lt;="&amp;'Display 730 &amp; 1200'!$AN$11))</f>
        <v>0</v>
      </c>
    </row>
    <row r="2091" spans="1:5">
      <c r="A2091" t="str">
        <f>IF(INDEX('Display 730 &amp; 1200'!$A:$A,ROW())="","",INDEX('Display 730 &amp; 1200'!$A:$A,ROW()))</f>
        <v/>
      </c>
      <c r="B2091" t="str">
        <f>IF(INDEX('Display 730 &amp; 1200'!$B:$B,ROW())="","",INDEX('Display 730 &amp; 1200'!$B:$B,ROW()))</f>
        <v/>
      </c>
      <c r="C2091" t="str">
        <f>IF(INDEX('Display 730 &amp; 1200'!$D:$D,ROW())="","",INDEX('Display 730 &amp; 1200'!$D:$D,ROW()))</f>
        <v/>
      </c>
      <c r="D2091">
        <f>IF($C2091="",0,SUMIFS(#REF!,#REF!,$C2091,#REF!,"&gt;="&amp;'Display 730 &amp; 1200'!$AN$10,#REF!,"&lt;="&amp;'Display 730 &amp; 1200'!$AN$9))</f>
        <v>0</v>
      </c>
      <c r="E2091">
        <f>IF($C2091="",0,SUMIFS(#REF!,#REF!,$C2091,#REF!,"&gt;="&amp;'Display 730 &amp; 1200'!$AN$12,#REF!,"&lt;="&amp;'Display 730 &amp; 1200'!$AN$11))</f>
        <v>0</v>
      </c>
    </row>
    <row r="2092" spans="1:5">
      <c r="A2092" t="str">
        <f>IF(INDEX('Display 730 &amp; 1200'!$A:$A,ROW())="","",INDEX('Display 730 &amp; 1200'!$A:$A,ROW()))</f>
        <v/>
      </c>
      <c r="B2092" t="str">
        <f>IF(INDEX('Display 730 &amp; 1200'!$B:$B,ROW())="","",INDEX('Display 730 &amp; 1200'!$B:$B,ROW()))</f>
        <v/>
      </c>
      <c r="C2092" t="str">
        <f>IF(INDEX('Display 730 &amp; 1200'!$D:$D,ROW())="","",INDEX('Display 730 &amp; 1200'!$D:$D,ROW()))</f>
        <v/>
      </c>
      <c r="D2092">
        <f>IF($C2092="",0,SUMIFS(#REF!,#REF!,$C2092,#REF!,"&gt;="&amp;'Display 730 &amp; 1200'!$AN$10,#REF!,"&lt;="&amp;'Display 730 &amp; 1200'!$AN$9))</f>
        <v>0</v>
      </c>
      <c r="E2092">
        <f>IF($C2092="",0,SUMIFS(#REF!,#REF!,$C2092,#REF!,"&gt;="&amp;'Display 730 &amp; 1200'!$AN$12,#REF!,"&lt;="&amp;'Display 730 &amp; 1200'!$AN$11))</f>
        <v>0</v>
      </c>
    </row>
    <row r="2093" spans="1:5">
      <c r="A2093" t="str">
        <f>IF(INDEX('Display 730 &amp; 1200'!$A:$A,ROW())="","",INDEX('Display 730 &amp; 1200'!$A:$A,ROW()))</f>
        <v/>
      </c>
      <c r="B2093" t="str">
        <f>IF(INDEX('Display 730 &amp; 1200'!$B:$B,ROW())="","",INDEX('Display 730 &amp; 1200'!$B:$B,ROW()))</f>
        <v/>
      </c>
      <c r="C2093" t="str">
        <f>IF(INDEX('Display 730 &amp; 1200'!$D:$D,ROW())="","",INDEX('Display 730 &amp; 1200'!$D:$D,ROW()))</f>
        <v/>
      </c>
      <c r="D2093">
        <f>IF($C2093="",0,SUMIFS(#REF!,#REF!,$C2093,#REF!,"&gt;="&amp;'Display 730 &amp; 1200'!$AN$10,#REF!,"&lt;="&amp;'Display 730 &amp; 1200'!$AN$9))</f>
        <v>0</v>
      </c>
      <c r="E2093">
        <f>IF($C2093="",0,SUMIFS(#REF!,#REF!,$C2093,#REF!,"&gt;="&amp;'Display 730 &amp; 1200'!$AN$12,#REF!,"&lt;="&amp;'Display 730 &amp; 1200'!$AN$11))</f>
        <v>0</v>
      </c>
    </row>
    <row r="2094" spans="1:5">
      <c r="A2094" t="str">
        <f>IF(INDEX('Display 730 &amp; 1200'!$A:$A,ROW())="","",INDEX('Display 730 &amp; 1200'!$A:$A,ROW()))</f>
        <v/>
      </c>
      <c r="B2094" t="str">
        <f>IF(INDEX('Display 730 &amp; 1200'!$B:$B,ROW())="","",INDEX('Display 730 &amp; 1200'!$B:$B,ROW()))</f>
        <v/>
      </c>
      <c r="C2094" t="str">
        <f>IF(INDEX('Display 730 &amp; 1200'!$D:$D,ROW())="","",INDEX('Display 730 &amp; 1200'!$D:$D,ROW()))</f>
        <v/>
      </c>
      <c r="D2094">
        <f>IF($C2094="",0,SUMIFS(#REF!,#REF!,$C2094,#REF!,"&gt;="&amp;'Display 730 &amp; 1200'!$AN$10,#REF!,"&lt;="&amp;'Display 730 &amp; 1200'!$AN$9))</f>
        <v>0</v>
      </c>
      <c r="E2094">
        <f>IF($C2094="",0,SUMIFS(#REF!,#REF!,$C2094,#REF!,"&gt;="&amp;'Display 730 &amp; 1200'!$AN$12,#REF!,"&lt;="&amp;'Display 730 &amp; 1200'!$AN$11))</f>
        <v>0</v>
      </c>
    </row>
    <row r="2095" spans="1:5">
      <c r="A2095" t="str">
        <f>IF(INDEX('Display 730 &amp; 1200'!$A:$A,ROW())="","",INDEX('Display 730 &amp; 1200'!$A:$A,ROW()))</f>
        <v/>
      </c>
      <c r="B2095" t="str">
        <f>IF(INDEX('Display 730 &amp; 1200'!$B:$B,ROW())="","",INDEX('Display 730 &amp; 1200'!$B:$B,ROW()))</f>
        <v/>
      </c>
      <c r="C2095" t="str">
        <f>IF(INDEX('Display 730 &amp; 1200'!$D:$D,ROW())="","",INDEX('Display 730 &amp; 1200'!$D:$D,ROW()))</f>
        <v/>
      </c>
      <c r="D2095">
        <f>IF($C2095="",0,SUMIFS(#REF!,#REF!,$C2095,#REF!,"&gt;="&amp;'Display 730 &amp; 1200'!$AN$10,#REF!,"&lt;="&amp;'Display 730 &amp; 1200'!$AN$9))</f>
        <v>0</v>
      </c>
      <c r="E2095">
        <f>IF($C2095="",0,SUMIFS(#REF!,#REF!,$C2095,#REF!,"&gt;="&amp;'Display 730 &amp; 1200'!$AN$12,#REF!,"&lt;="&amp;'Display 730 &amp; 1200'!$AN$11))</f>
        <v>0</v>
      </c>
    </row>
    <row r="2096" spans="1:5">
      <c r="A2096" t="str">
        <f>IF(INDEX('Display 730 &amp; 1200'!$A:$A,ROW())="","",INDEX('Display 730 &amp; 1200'!$A:$A,ROW()))</f>
        <v/>
      </c>
      <c r="B2096" t="str">
        <f>IF(INDEX('Display 730 &amp; 1200'!$B:$B,ROW())="","",INDEX('Display 730 &amp; 1200'!$B:$B,ROW()))</f>
        <v/>
      </c>
      <c r="C2096" t="str">
        <f>IF(INDEX('Display 730 &amp; 1200'!$D:$D,ROW())="","",INDEX('Display 730 &amp; 1200'!$D:$D,ROW()))</f>
        <v/>
      </c>
      <c r="D2096">
        <f>IF($C2096="",0,SUMIFS(#REF!,#REF!,$C2096,#REF!,"&gt;="&amp;'Display 730 &amp; 1200'!$AN$10,#REF!,"&lt;="&amp;'Display 730 &amp; 1200'!$AN$9))</f>
        <v>0</v>
      </c>
      <c r="E2096">
        <f>IF($C2096="",0,SUMIFS(#REF!,#REF!,$C2096,#REF!,"&gt;="&amp;'Display 730 &amp; 1200'!$AN$12,#REF!,"&lt;="&amp;'Display 730 &amp; 1200'!$AN$11))</f>
        <v>0</v>
      </c>
    </row>
    <row r="2097" spans="1:5">
      <c r="A2097" t="str">
        <f>IF(INDEX('Display 730 &amp; 1200'!$A:$A,ROW())="","",INDEX('Display 730 &amp; 1200'!$A:$A,ROW()))</f>
        <v/>
      </c>
      <c r="B2097" t="str">
        <f>IF(INDEX('Display 730 &amp; 1200'!$B:$B,ROW())="","",INDEX('Display 730 &amp; 1200'!$B:$B,ROW()))</f>
        <v/>
      </c>
      <c r="C2097" t="str">
        <f>IF(INDEX('Display 730 &amp; 1200'!$D:$D,ROW())="","",INDEX('Display 730 &amp; 1200'!$D:$D,ROW()))</f>
        <v/>
      </c>
      <c r="D2097">
        <f>IF($C2097="",0,SUMIFS(#REF!,#REF!,$C2097,#REF!,"&gt;="&amp;'Display 730 &amp; 1200'!$AN$10,#REF!,"&lt;="&amp;'Display 730 &amp; 1200'!$AN$9))</f>
        <v>0</v>
      </c>
      <c r="E2097">
        <f>IF($C2097="",0,SUMIFS(#REF!,#REF!,$C2097,#REF!,"&gt;="&amp;'Display 730 &amp; 1200'!$AN$12,#REF!,"&lt;="&amp;'Display 730 &amp; 1200'!$AN$11))</f>
        <v>0</v>
      </c>
    </row>
    <row r="2098" spans="1:5">
      <c r="A2098" t="str">
        <f>IF(INDEX('Display 730 &amp; 1200'!$A:$A,ROW())="","",INDEX('Display 730 &amp; 1200'!$A:$A,ROW()))</f>
        <v/>
      </c>
      <c r="B2098" t="str">
        <f>IF(INDEX('Display 730 &amp; 1200'!$B:$B,ROW())="","",INDEX('Display 730 &amp; 1200'!$B:$B,ROW()))</f>
        <v/>
      </c>
      <c r="C2098" t="str">
        <f>IF(INDEX('Display 730 &amp; 1200'!$D:$D,ROW())="","",INDEX('Display 730 &amp; 1200'!$D:$D,ROW()))</f>
        <v/>
      </c>
      <c r="D2098">
        <f>IF($C2098="",0,SUMIFS(#REF!,#REF!,$C2098,#REF!,"&gt;="&amp;'Display 730 &amp; 1200'!$AN$10,#REF!,"&lt;="&amp;'Display 730 &amp; 1200'!$AN$9))</f>
        <v>0</v>
      </c>
      <c r="E2098">
        <f>IF($C2098="",0,SUMIFS(#REF!,#REF!,$C2098,#REF!,"&gt;="&amp;'Display 730 &amp; 1200'!$AN$12,#REF!,"&lt;="&amp;'Display 730 &amp; 1200'!$AN$11))</f>
        <v>0</v>
      </c>
    </row>
    <row r="2099" spans="1:5">
      <c r="A2099" t="str">
        <f>IF(INDEX('Display 730 &amp; 1200'!$A:$A,ROW())="","",INDEX('Display 730 &amp; 1200'!$A:$A,ROW()))</f>
        <v/>
      </c>
      <c r="B2099" t="str">
        <f>IF(INDEX('Display 730 &amp; 1200'!$B:$B,ROW())="","",INDEX('Display 730 &amp; 1200'!$B:$B,ROW()))</f>
        <v/>
      </c>
      <c r="C2099" t="str">
        <f>IF(INDEX('Display 730 &amp; 1200'!$D:$D,ROW())="","",INDEX('Display 730 &amp; 1200'!$D:$D,ROW()))</f>
        <v/>
      </c>
      <c r="D2099">
        <f>IF($C2099="",0,SUMIFS(#REF!,#REF!,$C2099,#REF!,"&gt;="&amp;'Display 730 &amp; 1200'!$AN$10,#REF!,"&lt;="&amp;'Display 730 &amp; 1200'!$AN$9))</f>
        <v>0</v>
      </c>
      <c r="E2099">
        <f>IF($C2099="",0,SUMIFS(#REF!,#REF!,$C2099,#REF!,"&gt;="&amp;'Display 730 &amp; 1200'!$AN$12,#REF!,"&lt;="&amp;'Display 730 &amp; 1200'!$AN$11))</f>
        <v>0</v>
      </c>
    </row>
    <row r="2100" spans="1:5">
      <c r="A2100" t="str">
        <f>IF(INDEX('Display 730 &amp; 1200'!$A:$A,ROW())="","",INDEX('Display 730 &amp; 1200'!$A:$A,ROW()))</f>
        <v/>
      </c>
      <c r="B2100" t="str">
        <f>IF(INDEX('Display 730 &amp; 1200'!$B:$B,ROW())="","",INDEX('Display 730 &amp; 1200'!$B:$B,ROW()))</f>
        <v/>
      </c>
      <c r="C2100" t="str">
        <f>IF(INDEX('Display 730 &amp; 1200'!$D:$D,ROW())="","",INDEX('Display 730 &amp; 1200'!$D:$D,ROW()))</f>
        <v/>
      </c>
      <c r="D2100">
        <f>IF($C2100="",0,SUMIFS(#REF!,#REF!,$C2100,#REF!,"&gt;="&amp;'Display 730 &amp; 1200'!$AN$10,#REF!,"&lt;="&amp;'Display 730 &amp; 1200'!$AN$9))</f>
        <v>0</v>
      </c>
      <c r="E2100">
        <f>IF($C2100="",0,SUMIFS(#REF!,#REF!,$C2100,#REF!,"&gt;="&amp;'Display 730 &amp; 1200'!$AN$12,#REF!,"&lt;="&amp;'Display 730 &amp; 1200'!$AN$11))</f>
        <v>0</v>
      </c>
    </row>
    <row r="2101" spans="1:5">
      <c r="A2101" t="str">
        <f>IF(INDEX('Display 730 &amp; 1200'!$A:$A,ROW())="","",INDEX('Display 730 &amp; 1200'!$A:$A,ROW()))</f>
        <v/>
      </c>
      <c r="B2101" t="str">
        <f>IF(INDEX('Display 730 &amp; 1200'!$B:$B,ROW())="","",INDEX('Display 730 &amp; 1200'!$B:$B,ROW()))</f>
        <v/>
      </c>
      <c r="C2101" t="str">
        <f>IF(INDEX('Display 730 &amp; 1200'!$D:$D,ROW())="","",INDEX('Display 730 &amp; 1200'!$D:$D,ROW()))</f>
        <v/>
      </c>
      <c r="D2101">
        <f>IF($C2101="",0,SUMIFS(#REF!,#REF!,$C2101,#REF!,"&gt;="&amp;'Display 730 &amp; 1200'!$AN$10,#REF!,"&lt;="&amp;'Display 730 &amp; 1200'!$AN$9))</f>
        <v>0</v>
      </c>
      <c r="E2101">
        <f>IF($C2101="",0,SUMIFS(#REF!,#REF!,$C2101,#REF!,"&gt;="&amp;'Display 730 &amp; 1200'!$AN$12,#REF!,"&lt;="&amp;'Display 730 &amp; 1200'!$AN$11))</f>
        <v>0</v>
      </c>
    </row>
    <row r="2102" spans="1:5">
      <c r="A2102" t="str">
        <f>IF(INDEX('Display 730 &amp; 1200'!$A:$A,ROW())="","",INDEX('Display 730 &amp; 1200'!$A:$A,ROW()))</f>
        <v/>
      </c>
      <c r="B2102" t="str">
        <f>IF(INDEX('Display 730 &amp; 1200'!$B:$B,ROW())="","",INDEX('Display 730 &amp; 1200'!$B:$B,ROW()))</f>
        <v/>
      </c>
      <c r="C2102" t="str">
        <f>IF(INDEX('Display 730 &amp; 1200'!$D:$D,ROW())="","",INDEX('Display 730 &amp; 1200'!$D:$D,ROW()))</f>
        <v/>
      </c>
      <c r="D2102">
        <f>IF($C2102="",0,SUMIFS(#REF!,#REF!,$C2102,#REF!,"&gt;="&amp;'Display 730 &amp; 1200'!$AN$10,#REF!,"&lt;="&amp;'Display 730 &amp; 1200'!$AN$9))</f>
        <v>0</v>
      </c>
      <c r="E2102">
        <f>IF($C2102="",0,SUMIFS(#REF!,#REF!,$C2102,#REF!,"&gt;="&amp;'Display 730 &amp; 1200'!$AN$12,#REF!,"&lt;="&amp;'Display 730 &amp; 1200'!$AN$11))</f>
        <v>0</v>
      </c>
    </row>
    <row r="2103" spans="1:5">
      <c r="A2103" t="str">
        <f>IF(INDEX('Display 730 &amp; 1200'!$A:$A,ROW())="","",INDEX('Display 730 &amp; 1200'!$A:$A,ROW()))</f>
        <v/>
      </c>
      <c r="B2103" t="str">
        <f>IF(INDEX('Display 730 &amp; 1200'!$B:$B,ROW())="","",INDEX('Display 730 &amp; 1200'!$B:$B,ROW()))</f>
        <v/>
      </c>
      <c r="C2103" t="str">
        <f>IF(INDEX('Display 730 &amp; 1200'!$D:$D,ROW())="","",INDEX('Display 730 &amp; 1200'!$D:$D,ROW()))</f>
        <v/>
      </c>
      <c r="D2103">
        <f>IF($C2103="",0,SUMIFS(#REF!,#REF!,$C2103,#REF!,"&gt;="&amp;'Display 730 &amp; 1200'!$AN$10,#REF!,"&lt;="&amp;'Display 730 &amp; 1200'!$AN$9))</f>
        <v>0</v>
      </c>
      <c r="E2103">
        <f>IF($C2103="",0,SUMIFS(#REF!,#REF!,$C2103,#REF!,"&gt;="&amp;'Display 730 &amp; 1200'!$AN$12,#REF!,"&lt;="&amp;'Display 730 &amp; 1200'!$AN$11))</f>
        <v>0</v>
      </c>
    </row>
    <row r="2104" spans="1:5">
      <c r="A2104" t="str">
        <f>IF(INDEX('Display 730 &amp; 1200'!$A:$A,ROW())="","",INDEX('Display 730 &amp; 1200'!$A:$A,ROW()))</f>
        <v/>
      </c>
      <c r="B2104" t="str">
        <f>IF(INDEX('Display 730 &amp; 1200'!$B:$B,ROW())="","",INDEX('Display 730 &amp; 1200'!$B:$B,ROW()))</f>
        <v/>
      </c>
      <c r="C2104" t="str">
        <f>IF(INDEX('Display 730 &amp; 1200'!$D:$D,ROW())="","",INDEX('Display 730 &amp; 1200'!$D:$D,ROW()))</f>
        <v/>
      </c>
      <c r="D2104">
        <f>IF($C2104="",0,SUMIFS(#REF!,#REF!,$C2104,#REF!,"&gt;="&amp;'Display 730 &amp; 1200'!$AN$10,#REF!,"&lt;="&amp;'Display 730 &amp; 1200'!$AN$9))</f>
        <v>0</v>
      </c>
      <c r="E2104">
        <f>IF($C2104="",0,SUMIFS(#REF!,#REF!,$C2104,#REF!,"&gt;="&amp;'Display 730 &amp; 1200'!$AN$12,#REF!,"&lt;="&amp;'Display 730 &amp; 1200'!$AN$11))</f>
        <v>0</v>
      </c>
    </row>
    <row r="2105" spans="1:5">
      <c r="A2105" t="str">
        <f>IF(INDEX('Display 730 &amp; 1200'!$A:$A,ROW())="","",INDEX('Display 730 &amp; 1200'!$A:$A,ROW()))</f>
        <v/>
      </c>
      <c r="B2105" t="str">
        <f>IF(INDEX('Display 730 &amp; 1200'!$B:$B,ROW())="","",INDEX('Display 730 &amp; 1200'!$B:$B,ROW()))</f>
        <v/>
      </c>
      <c r="C2105" t="str">
        <f>IF(INDEX('Display 730 &amp; 1200'!$D:$D,ROW())="","",INDEX('Display 730 &amp; 1200'!$D:$D,ROW()))</f>
        <v/>
      </c>
      <c r="D2105">
        <f>IF($C2105="",0,SUMIFS(#REF!,#REF!,$C2105,#REF!,"&gt;="&amp;'Display 730 &amp; 1200'!$AN$10,#REF!,"&lt;="&amp;'Display 730 &amp; 1200'!$AN$9))</f>
        <v>0</v>
      </c>
      <c r="E2105">
        <f>IF($C2105="",0,SUMIFS(#REF!,#REF!,$C2105,#REF!,"&gt;="&amp;'Display 730 &amp; 1200'!$AN$12,#REF!,"&lt;="&amp;'Display 730 &amp; 1200'!$AN$11))</f>
        <v>0</v>
      </c>
    </row>
    <row r="2106" spans="1:5">
      <c r="A2106" t="str">
        <f>IF(INDEX('Display 730 &amp; 1200'!$A:$A,ROW())="","",INDEX('Display 730 &amp; 1200'!$A:$A,ROW()))</f>
        <v/>
      </c>
      <c r="B2106" t="str">
        <f>IF(INDEX('Display 730 &amp; 1200'!$B:$B,ROW())="","",INDEX('Display 730 &amp; 1200'!$B:$B,ROW()))</f>
        <v/>
      </c>
      <c r="C2106" t="str">
        <f>IF(INDEX('Display 730 &amp; 1200'!$D:$D,ROW())="","",INDEX('Display 730 &amp; 1200'!$D:$D,ROW()))</f>
        <v/>
      </c>
      <c r="D2106">
        <f>IF($C2106="",0,SUMIFS(#REF!,#REF!,$C2106,#REF!,"&gt;="&amp;'Display 730 &amp; 1200'!$AN$10,#REF!,"&lt;="&amp;'Display 730 &amp; 1200'!$AN$9))</f>
        <v>0</v>
      </c>
      <c r="E2106">
        <f>IF($C2106="",0,SUMIFS(#REF!,#REF!,$C2106,#REF!,"&gt;="&amp;'Display 730 &amp; 1200'!$AN$12,#REF!,"&lt;="&amp;'Display 730 &amp; 1200'!$AN$11))</f>
        <v>0</v>
      </c>
    </row>
    <row r="2107" spans="1:5">
      <c r="A2107" t="str">
        <f>IF(INDEX('Display 730 &amp; 1200'!$A:$A,ROW())="","",INDEX('Display 730 &amp; 1200'!$A:$A,ROW()))</f>
        <v/>
      </c>
      <c r="B2107" t="str">
        <f>IF(INDEX('Display 730 &amp; 1200'!$B:$B,ROW())="","",INDEX('Display 730 &amp; 1200'!$B:$B,ROW()))</f>
        <v/>
      </c>
      <c r="C2107" t="str">
        <f>IF(INDEX('Display 730 &amp; 1200'!$D:$D,ROW())="","",INDEX('Display 730 &amp; 1200'!$D:$D,ROW()))</f>
        <v/>
      </c>
      <c r="D2107">
        <f>IF($C2107="",0,SUMIFS(#REF!,#REF!,$C2107,#REF!,"&gt;="&amp;'Display 730 &amp; 1200'!$AN$10,#REF!,"&lt;="&amp;'Display 730 &amp; 1200'!$AN$9))</f>
        <v>0</v>
      </c>
      <c r="E2107">
        <f>IF($C2107="",0,SUMIFS(#REF!,#REF!,$C2107,#REF!,"&gt;="&amp;'Display 730 &amp; 1200'!$AN$12,#REF!,"&lt;="&amp;'Display 730 &amp; 1200'!$AN$11))</f>
        <v>0</v>
      </c>
    </row>
    <row r="2108" spans="1:5">
      <c r="A2108" t="str">
        <f>IF(INDEX('Display 730 &amp; 1200'!$A:$A,ROW())="","",INDEX('Display 730 &amp; 1200'!$A:$A,ROW()))</f>
        <v/>
      </c>
      <c r="B2108" t="str">
        <f>IF(INDEX('Display 730 &amp; 1200'!$B:$B,ROW())="","",INDEX('Display 730 &amp; 1200'!$B:$B,ROW()))</f>
        <v/>
      </c>
      <c r="C2108" t="str">
        <f>IF(INDEX('Display 730 &amp; 1200'!$D:$D,ROW())="","",INDEX('Display 730 &amp; 1200'!$D:$D,ROW()))</f>
        <v/>
      </c>
      <c r="D2108">
        <f>IF($C2108="",0,SUMIFS(#REF!,#REF!,$C2108,#REF!,"&gt;="&amp;'Display 730 &amp; 1200'!$AN$10,#REF!,"&lt;="&amp;'Display 730 &amp; 1200'!$AN$9))</f>
        <v>0</v>
      </c>
      <c r="E2108">
        <f>IF($C2108="",0,SUMIFS(#REF!,#REF!,$C2108,#REF!,"&gt;="&amp;'Display 730 &amp; 1200'!$AN$12,#REF!,"&lt;="&amp;'Display 730 &amp; 1200'!$AN$11))</f>
        <v>0</v>
      </c>
    </row>
    <row r="2109" spans="1:5">
      <c r="A2109" t="str">
        <f>IF(INDEX('Display 730 &amp; 1200'!$A:$A,ROW())="","",INDEX('Display 730 &amp; 1200'!$A:$A,ROW()))</f>
        <v/>
      </c>
      <c r="B2109" t="str">
        <f>IF(INDEX('Display 730 &amp; 1200'!$B:$B,ROW())="","",INDEX('Display 730 &amp; 1200'!$B:$B,ROW()))</f>
        <v/>
      </c>
      <c r="C2109" t="str">
        <f>IF(INDEX('Display 730 &amp; 1200'!$D:$D,ROW())="","",INDEX('Display 730 &amp; 1200'!$D:$D,ROW()))</f>
        <v/>
      </c>
      <c r="D2109">
        <f>IF($C2109="",0,SUMIFS(#REF!,#REF!,$C2109,#REF!,"&gt;="&amp;'Display 730 &amp; 1200'!$AN$10,#REF!,"&lt;="&amp;'Display 730 &amp; 1200'!$AN$9))</f>
        <v>0</v>
      </c>
      <c r="E2109">
        <f>IF($C2109="",0,SUMIFS(#REF!,#REF!,$C2109,#REF!,"&gt;="&amp;'Display 730 &amp; 1200'!$AN$12,#REF!,"&lt;="&amp;'Display 730 &amp; 1200'!$AN$11))</f>
        <v>0</v>
      </c>
    </row>
    <row r="2110" spans="1:5">
      <c r="A2110" t="str">
        <f>IF(INDEX('Display 730 &amp; 1200'!$A:$A,ROW())="","",INDEX('Display 730 &amp; 1200'!$A:$A,ROW()))</f>
        <v/>
      </c>
      <c r="B2110" t="str">
        <f>IF(INDEX('Display 730 &amp; 1200'!$B:$B,ROW())="","",INDEX('Display 730 &amp; 1200'!$B:$B,ROW()))</f>
        <v/>
      </c>
      <c r="C2110" t="str">
        <f>IF(INDEX('Display 730 &amp; 1200'!$D:$D,ROW())="","",INDEX('Display 730 &amp; 1200'!$D:$D,ROW()))</f>
        <v/>
      </c>
      <c r="D2110">
        <f>IF($C2110="",0,SUMIFS(#REF!,#REF!,$C2110,#REF!,"&gt;="&amp;'Display 730 &amp; 1200'!$AN$10,#REF!,"&lt;="&amp;'Display 730 &amp; 1200'!$AN$9))</f>
        <v>0</v>
      </c>
      <c r="E2110">
        <f>IF($C2110="",0,SUMIFS(#REF!,#REF!,$C2110,#REF!,"&gt;="&amp;'Display 730 &amp; 1200'!$AN$12,#REF!,"&lt;="&amp;'Display 730 &amp; 1200'!$AN$11))</f>
        <v>0</v>
      </c>
    </row>
    <row r="2111" spans="1:5">
      <c r="A2111" t="str">
        <f>IF(INDEX('Display 730 &amp; 1200'!$A:$A,ROW())="","",INDEX('Display 730 &amp; 1200'!$A:$A,ROW()))</f>
        <v/>
      </c>
      <c r="B2111" t="str">
        <f>IF(INDEX('Display 730 &amp; 1200'!$B:$B,ROW())="","",INDEX('Display 730 &amp; 1200'!$B:$B,ROW()))</f>
        <v/>
      </c>
      <c r="C2111" t="str">
        <f>IF(INDEX('Display 730 &amp; 1200'!$D:$D,ROW())="","",INDEX('Display 730 &amp; 1200'!$D:$D,ROW()))</f>
        <v/>
      </c>
      <c r="D2111">
        <f>IF($C2111="",0,SUMIFS(#REF!,#REF!,$C2111,#REF!,"&gt;="&amp;'Display 730 &amp; 1200'!$AN$10,#REF!,"&lt;="&amp;'Display 730 &amp; 1200'!$AN$9))</f>
        <v>0</v>
      </c>
      <c r="E2111">
        <f>IF($C2111="",0,SUMIFS(#REF!,#REF!,$C2111,#REF!,"&gt;="&amp;'Display 730 &amp; 1200'!$AN$12,#REF!,"&lt;="&amp;'Display 730 &amp; 1200'!$AN$11))</f>
        <v>0</v>
      </c>
    </row>
    <row r="2112" spans="1:5">
      <c r="A2112" t="str">
        <f>IF(INDEX('Display 730 &amp; 1200'!$A:$A,ROW())="","",INDEX('Display 730 &amp; 1200'!$A:$A,ROW()))</f>
        <v/>
      </c>
      <c r="B2112" t="str">
        <f>IF(INDEX('Display 730 &amp; 1200'!$B:$B,ROW())="","",INDEX('Display 730 &amp; 1200'!$B:$B,ROW()))</f>
        <v/>
      </c>
      <c r="C2112" t="str">
        <f>IF(INDEX('Display 730 &amp; 1200'!$D:$D,ROW())="","",INDEX('Display 730 &amp; 1200'!$D:$D,ROW()))</f>
        <v/>
      </c>
      <c r="D2112">
        <f>IF($C2112="",0,SUMIFS(#REF!,#REF!,$C2112,#REF!,"&gt;="&amp;'Display 730 &amp; 1200'!$AN$10,#REF!,"&lt;="&amp;'Display 730 &amp; 1200'!$AN$9))</f>
        <v>0</v>
      </c>
      <c r="E2112">
        <f>IF($C2112="",0,SUMIFS(#REF!,#REF!,$C2112,#REF!,"&gt;="&amp;'Display 730 &amp; 1200'!$AN$12,#REF!,"&lt;="&amp;'Display 730 &amp; 1200'!$AN$11))</f>
        <v>0</v>
      </c>
    </row>
    <row r="2113" spans="1:5">
      <c r="A2113" t="str">
        <f>IF(INDEX('Display 730 &amp; 1200'!$A:$A,ROW())="","",INDEX('Display 730 &amp; 1200'!$A:$A,ROW()))</f>
        <v/>
      </c>
      <c r="B2113" t="str">
        <f>IF(INDEX('Display 730 &amp; 1200'!$B:$B,ROW())="","",INDEX('Display 730 &amp; 1200'!$B:$B,ROW()))</f>
        <v/>
      </c>
      <c r="C2113" t="str">
        <f>IF(INDEX('Display 730 &amp; 1200'!$D:$D,ROW())="","",INDEX('Display 730 &amp; 1200'!$D:$D,ROW()))</f>
        <v/>
      </c>
      <c r="D2113">
        <f>IF($C2113="",0,SUMIFS(#REF!,#REF!,$C2113,#REF!,"&gt;="&amp;'Display 730 &amp; 1200'!$AN$10,#REF!,"&lt;="&amp;'Display 730 &amp; 1200'!$AN$9))</f>
        <v>0</v>
      </c>
      <c r="E2113">
        <f>IF($C2113="",0,SUMIFS(#REF!,#REF!,$C2113,#REF!,"&gt;="&amp;'Display 730 &amp; 1200'!$AN$12,#REF!,"&lt;="&amp;'Display 730 &amp; 1200'!$AN$11))</f>
        <v>0</v>
      </c>
    </row>
    <row r="2114" spans="1:5">
      <c r="A2114" t="str">
        <f>IF(INDEX('Display 730 &amp; 1200'!$A:$A,ROW())="","",INDEX('Display 730 &amp; 1200'!$A:$A,ROW()))</f>
        <v/>
      </c>
      <c r="B2114" t="str">
        <f>IF(INDEX('Display 730 &amp; 1200'!$B:$B,ROW())="","",INDEX('Display 730 &amp; 1200'!$B:$B,ROW()))</f>
        <v/>
      </c>
      <c r="C2114" t="str">
        <f>IF(INDEX('Display 730 &amp; 1200'!$D:$D,ROW())="","",INDEX('Display 730 &amp; 1200'!$D:$D,ROW()))</f>
        <v/>
      </c>
      <c r="D2114">
        <f>IF($C2114="",0,SUMIFS(#REF!,#REF!,$C2114,#REF!,"&gt;="&amp;'Display 730 &amp; 1200'!$AN$10,#REF!,"&lt;="&amp;'Display 730 &amp; 1200'!$AN$9))</f>
        <v>0</v>
      </c>
      <c r="E2114">
        <f>IF($C2114="",0,SUMIFS(#REF!,#REF!,$C2114,#REF!,"&gt;="&amp;'Display 730 &amp; 1200'!$AN$12,#REF!,"&lt;="&amp;'Display 730 &amp; 1200'!$AN$11))</f>
        <v>0</v>
      </c>
    </row>
    <row r="2115" spans="1:5">
      <c r="A2115" t="str">
        <f>IF(INDEX('Display 730 &amp; 1200'!$A:$A,ROW())="","",INDEX('Display 730 &amp; 1200'!$A:$A,ROW()))</f>
        <v/>
      </c>
      <c r="B2115" t="str">
        <f>IF(INDEX('Display 730 &amp; 1200'!$B:$B,ROW())="","",INDEX('Display 730 &amp; 1200'!$B:$B,ROW()))</f>
        <v/>
      </c>
      <c r="C2115" t="str">
        <f>IF(INDEX('Display 730 &amp; 1200'!$D:$D,ROW())="","",INDEX('Display 730 &amp; 1200'!$D:$D,ROW()))</f>
        <v/>
      </c>
      <c r="D2115">
        <f>IF($C2115="",0,SUMIFS(#REF!,#REF!,$C2115,#REF!,"&gt;="&amp;'Display 730 &amp; 1200'!$AN$10,#REF!,"&lt;="&amp;'Display 730 &amp; 1200'!$AN$9))</f>
        <v>0</v>
      </c>
      <c r="E2115">
        <f>IF($C2115="",0,SUMIFS(#REF!,#REF!,$C2115,#REF!,"&gt;="&amp;'Display 730 &amp; 1200'!$AN$12,#REF!,"&lt;="&amp;'Display 730 &amp; 1200'!$AN$11))</f>
        <v>0</v>
      </c>
    </row>
    <row r="2116" spans="1:5">
      <c r="A2116" t="str">
        <f>IF(INDEX('Display 730 &amp; 1200'!$A:$A,ROW())="","",INDEX('Display 730 &amp; 1200'!$A:$A,ROW()))</f>
        <v/>
      </c>
      <c r="B2116" t="str">
        <f>IF(INDEX('Display 730 &amp; 1200'!$B:$B,ROW())="","",INDEX('Display 730 &amp; 1200'!$B:$B,ROW()))</f>
        <v/>
      </c>
      <c r="C2116" t="str">
        <f>IF(INDEX('Display 730 &amp; 1200'!$D:$D,ROW())="","",INDEX('Display 730 &amp; 1200'!$D:$D,ROW()))</f>
        <v/>
      </c>
      <c r="D2116">
        <f>IF($C2116="",0,SUMIFS(#REF!,#REF!,$C2116,#REF!,"&gt;="&amp;'Display 730 &amp; 1200'!$AN$10,#REF!,"&lt;="&amp;'Display 730 &amp; 1200'!$AN$9))</f>
        <v>0</v>
      </c>
      <c r="E2116">
        <f>IF($C2116="",0,SUMIFS(#REF!,#REF!,$C2116,#REF!,"&gt;="&amp;'Display 730 &amp; 1200'!$AN$12,#REF!,"&lt;="&amp;'Display 730 &amp; 1200'!$AN$11))</f>
        <v>0</v>
      </c>
    </row>
    <row r="2117" spans="1:5">
      <c r="A2117" t="str">
        <f>IF(INDEX('Display 730 &amp; 1200'!$A:$A,ROW())="","",INDEX('Display 730 &amp; 1200'!$A:$A,ROW()))</f>
        <v/>
      </c>
      <c r="B2117" t="str">
        <f>IF(INDEX('Display 730 &amp; 1200'!$B:$B,ROW())="","",INDEX('Display 730 &amp; 1200'!$B:$B,ROW()))</f>
        <v/>
      </c>
      <c r="C2117" t="str">
        <f>IF(INDEX('Display 730 &amp; 1200'!$D:$D,ROW())="","",INDEX('Display 730 &amp; 1200'!$D:$D,ROW()))</f>
        <v/>
      </c>
      <c r="D2117">
        <f>IF($C2117="",0,SUMIFS(#REF!,#REF!,$C2117,#REF!,"&gt;="&amp;'Display 730 &amp; 1200'!$AN$10,#REF!,"&lt;="&amp;'Display 730 &amp; 1200'!$AN$9))</f>
        <v>0</v>
      </c>
      <c r="E2117">
        <f>IF($C2117="",0,SUMIFS(#REF!,#REF!,$C2117,#REF!,"&gt;="&amp;'Display 730 &amp; 1200'!$AN$12,#REF!,"&lt;="&amp;'Display 730 &amp; 1200'!$AN$11))</f>
        <v>0</v>
      </c>
    </row>
    <row r="2118" spans="1:5">
      <c r="A2118" t="str">
        <f>IF(INDEX('Display 730 &amp; 1200'!$A:$A,ROW())="","",INDEX('Display 730 &amp; 1200'!$A:$A,ROW()))</f>
        <v/>
      </c>
      <c r="B2118" t="str">
        <f>IF(INDEX('Display 730 &amp; 1200'!$B:$B,ROW())="","",INDEX('Display 730 &amp; 1200'!$B:$B,ROW()))</f>
        <v/>
      </c>
      <c r="C2118" t="str">
        <f>IF(INDEX('Display 730 &amp; 1200'!$D:$D,ROW())="","",INDEX('Display 730 &amp; 1200'!$D:$D,ROW()))</f>
        <v/>
      </c>
      <c r="D2118">
        <f>IF($C2118="",0,SUMIFS(#REF!,#REF!,$C2118,#REF!,"&gt;="&amp;'Display 730 &amp; 1200'!$AN$10,#REF!,"&lt;="&amp;'Display 730 &amp; 1200'!$AN$9))</f>
        <v>0</v>
      </c>
      <c r="E2118">
        <f>IF($C2118="",0,SUMIFS(#REF!,#REF!,$C2118,#REF!,"&gt;="&amp;'Display 730 &amp; 1200'!$AN$12,#REF!,"&lt;="&amp;'Display 730 &amp; 1200'!$AN$11))</f>
        <v>0</v>
      </c>
    </row>
    <row r="2119" spans="1:5">
      <c r="A2119" t="str">
        <f>IF(INDEX('Display 730 &amp; 1200'!$A:$A,ROW())="","",INDEX('Display 730 &amp; 1200'!$A:$A,ROW()))</f>
        <v/>
      </c>
      <c r="B2119" t="str">
        <f>IF(INDEX('Display 730 &amp; 1200'!$B:$B,ROW())="","",INDEX('Display 730 &amp; 1200'!$B:$B,ROW()))</f>
        <v/>
      </c>
      <c r="C2119" t="str">
        <f>IF(INDEX('Display 730 &amp; 1200'!$D:$D,ROW())="","",INDEX('Display 730 &amp; 1200'!$D:$D,ROW()))</f>
        <v/>
      </c>
      <c r="D2119">
        <f>IF($C2119="",0,SUMIFS(#REF!,#REF!,$C2119,#REF!,"&gt;="&amp;'Display 730 &amp; 1200'!$AN$10,#REF!,"&lt;="&amp;'Display 730 &amp; 1200'!$AN$9))</f>
        <v>0</v>
      </c>
      <c r="E2119">
        <f>IF($C2119="",0,SUMIFS(#REF!,#REF!,$C2119,#REF!,"&gt;="&amp;'Display 730 &amp; 1200'!$AN$12,#REF!,"&lt;="&amp;'Display 730 &amp; 1200'!$AN$11))</f>
        <v>0</v>
      </c>
    </row>
    <row r="2120" spans="1:5">
      <c r="A2120" t="str">
        <f>IF(INDEX('Display 730 &amp; 1200'!$A:$A,ROW())="","",INDEX('Display 730 &amp; 1200'!$A:$A,ROW()))</f>
        <v/>
      </c>
      <c r="B2120" t="str">
        <f>IF(INDEX('Display 730 &amp; 1200'!$B:$B,ROW())="","",INDEX('Display 730 &amp; 1200'!$B:$B,ROW()))</f>
        <v/>
      </c>
      <c r="C2120" t="str">
        <f>IF(INDEX('Display 730 &amp; 1200'!$D:$D,ROW())="","",INDEX('Display 730 &amp; 1200'!$D:$D,ROW()))</f>
        <v/>
      </c>
      <c r="D2120">
        <f>IF($C2120="",0,SUMIFS(#REF!,#REF!,$C2120,#REF!,"&gt;="&amp;'Display 730 &amp; 1200'!$AN$10,#REF!,"&lt;="&amp;'Display 730 &amp; 1200'!$AN$9))</f>
        <v>0</v>
      </c>
      <c r="E2120">
        <f>IF($C2120="",0,SUMIFS(#REF!,#REF!,$C2120,#REF!,"&gt;="&amp;'Display 730 &amp; 1200'!$AN$12,#REF!,"&lt;="&amp;'Display 730 &amp; 1200'!$AN$11))</f>
        <v>0</v>
      </c>
    </row>
    <row r="2121" spans="1:5">
      <c r="A2121" t="str">
        <f>IF(INDEX('Display 730 &amp; 1200'!$A:$A,ROW())="","",INDEX('Display 730 &amp; 1200'!$A:$A,ROW()))</f>
        <v/>
      </c>
      <c r="B2121" t="str">
        <f>IF(INDEX('Display 730 &amp; 1200'!$B:$B,ROW())="","",INDEX('Display 730 &amp; 1200'!$B:$B,ROW()))</f>
        <v/>
      </c>
      <c r="C2121" t="str">
        <f>IF(INDEX('Display 730 &amp; 1200'!$D:$D,ROW())="","",INDEX('Display 730 &amp; 1200'!$D:$D,ROW()))</f>
        <v/>
      </c>
      <c r="D2121">
        <f>IF($C2121="",0,SUMIFS(#REF!,#REF!,$C2121,#REF!,"&gt;="&amp;'Display 730 &amp; 1200'!$AN$10,#REF!,"&lt;="&amp;'Display 730 &amp; 1200'!$AN$9))</f>
        <v>0</v>
      </c>
      <c r="E2121">
        <f>IF($C2121="",0,SUMIFS(#REF!,#REF!,$C2121,#REF!,"&gt;="&amp;'Display 730 &amp; 1200'!$AN$12,#REF!,"&lt;="&amp;'Display 730 &amp; 1200'!$AN$11))</f>
        <v>0</v>
      </c>
    </row>
    <row r="2122" spans="1:5">
      <c r="A2122" t="str">
        <f>IF(INDEX('Display 730 &amp; 1200'!$A:$A,ROW())="","",INDEX('Display 730 &amp; 1200'!$A:$A,ROW()))</f>
        <v/>
      </c>
      <c r="B2122" t="str">
        <f>IF(INDEX('Display 730 &amp; 1200'!$B:$B,ROW())="","",INDEX('Display 730 &amp; 1200'!$B:$B,ROW()))</f>
        <v/>
      </c>
      <c r="C2122" t="str">
        <f>IF(INDEX('Display 730 &amp; 1200'!$D:$D,ROW())="","",INDEX('Display 730 &amp; 1200'!$D:$D,ROW()))</f>
        <v/>
      </c>
      <c r="D2122">
        <f>IF($C2122="",0,SUMIFS(#REF!,#REF!,$C2122,#REF!,"&gt;="&amp;'Display 730 &amp; 1200'!$AN$10,#REF!,"&lt;="&amp;'Display 730 &amp; 1200'!$AN$9))</f>
        <v>0</v>
      </c>
      <c r="E2122">
        <f>IF($C2122="",0,SUMIFS(#REF!,#REF!,$C2122,#REF!,"&gt;="&amp;'Display 730 &amp; 1200'!$AN$12,#REF!,"&lt;="&amp;'Display 730 &amp; 1200'!$AN$11))</f>
        <v>0</v>
      </c>
    </row>
    <row r="2123" spans="1:5">
      <c r="A2123" t="str">
        <f>IF(INDEX('Display 730 &amp; 1200'!$A:$A,ROW())="","",INDEX('Display 730 &amp; 1200'!$A:$A,ROW()))</f>
        <v/>
      </c>
      <c r="B2123" t="str">
        <f>IF(INDEX('Display 730 &amp; 1200'!$B:$B,ROW())="","",INDEX('Display 730 &amp; 1200'!$B:$B,ROW()))</f>
        <v/>
      </c>
      <c r="C2123" t="str">
        <f>IF(INDEX('Display 730 &amp; 1200'!$D:$D,ROW())="","",INDEX('Display 730 &amp; 1200'!$D:$D,ROW()))</f>
        <v/>
      </c>
      <c r="D2123">
        <f>IF($C2123="",0,SUMIFS(#REF!,#REF!,$C2123,#REF!,"&gt;="&amp;'Display 730 &amp; 1200'!$AN$10,#REF!,"&lt;="&amp;'Display 730 &amp; 1200'!$AN$9))</f>
        <v>0</v>
      </c>
      <c r="E2123">
        <f>IF($C2123="",0,SUMIFS(#REF!,#REF!,$C2123,#REF!,"&gt;="&amp;'Display 730 &amp; 1200'!$AN$12,#REF!,"&lt;="&amp;'Display 730 &amp; 1200'!$AN$11))</f>
        <v>0</v>
      </c>
    </row>
    <row r="2124" spans="1:5">
      <c r="A2124" t="str">
        <f>IF(INDEX('Display 730 &amp; 1200'!$A:$A,ROW())="","",INDEX('Display 730 &amp; 1200'!$A:$A,ROW()))</f>
        <v/>
      </c>
      <c r="B2124" t="str">
        <f>IF(INDEX('Display 730 &amp; 1200'!$B:$B,ROW())="","",INDEX('Display 730 &amp; 1200'!$B:$B,ROW()))</f>
        <v/>
      </c>
      <c r="C2124" t="str">
        <f>IF(INDEX('Display 730 &amp; 1200'!$D:$D,ROW())="","",INDEX('Display 730 &amp; 1200'!$D:$D,ROW()))</f>
        <v/>
      </c>
      <c r="D2124">
        <f>IF($C2124="",0,SUMIFS(#REF!,#REF!,$C2124,#REF!,"&gt;="&amp;'Display 730 &amp; 1200'!$AN$10,#REF!,"&lt;="&amp;'Display 730 &amp; 1200'!$AN$9))</f>
        <v>0</v>
      </c>
      <c r="E2124">
        <f>IF($C2124="",0,SUMIFS(#REF!,#REF!,$C2124,#REF!,"&gt;="&amp;'Display 730 &amp; 1200'!$AN$12,#REF!,"&lt;="&amp;'Display 730 &amp; 1200'!$AN$11))</f>
        <v>0</v>
      </c>
    </row>
    <row r="2125" spans="1:5">
      <c r="A2125" t="str">
        <f>IF(INDEX('Display 730 &amp; 1200'!$A:$A,ROW())="","",INDEX('Display 730 &amp; 1200'!$A:$A,ROW()))</f>
        <v/>
      </c>
      <c r="B2125" t="str">
        <f>IF(INDEX('Display 730 &amp; 1200'!$B:$B,ROW())="","",INDEX('Display 730 &amp; 1200'!$B:$B,ROW()))</f>
        <v/>
      </c>
      <c r="C2125" t="str">
        <f>IF(INDEX('Display 730 &amp; 1200'!$D:$D,ROW())="","",INDEX('Display 730 &amp; 1200'!$D:$D,ROW()))</f>
        <v/>
      </c>
      <c r="D2125">
        <f>IF($C2125="",0,SUMIFS(#REF!,#REF!,$C2125,#REF!,"&gt;="&amp;'Display 730 &amp; 1200'!$AN$10,#REF!,"&lt;="&amp;'Display 730 &amp; 1200'!$AN$9))</f>
        <v>0</v>
      </c>
      <c r="E2125">
        <f>IF($C2125="",0,SUMIFS(#REF!,#REF!,$C2125,#REF!,"&gt;="&amp;'Display 730 &amp; 1200'!$AN$12,#REF!,"&lt;="&amp;'Display 730 &amp; 1200'!$AN$11))</f>
        <v>0</v>
      </c>
    </row>
    <row r="2126" spans="1:5">
      <c r="A2126" t="str">
        <f>IF(INDEX('Display 730 &amp; 1200'!$A:$A,ROW())="","",INDEX('Display 730 &amp; 1200'!$A:$A,ROW()))</f>
        <v/>
      </c>
      <c r="B2126" t="str">
        <f>IF(INDEX('Display 730 &amp; 1200'!$B:$B,ROW())="","",INDEX('Display 730 &amp; 1200'!$B:$B,ROW()))</f>
        <v/>
      </c>
      <c r="C2126" t="str">
        <f>IF(INDEX('Display 730 &amp; 1200'!$D:$D,ROW())="","",INDEX('Display 730 &amp; 1200'!$D:$D,ROW()))</f>
        <v/>
      </c>
      <c r="D2126">
        <f>IF($C2126="",0,SUMIFS(#REF!,#REF!,$C2126,#REF!,"&gt;="&amp;'Display 730 &amp; 1200'!$AN$10,#REF!,"&lt;="&amp;'Display 730 &amp; 1200'!$AN$9))</f>
        <v>0</v>
      </c>
      <c r="E2126">
        <f>IF($C2126="",0,SUMIFS(#REF!,#REF!,$C2126,#REF!,"&gt;="&amp;'Display 730 &amp; 1200'!$AN$12,#REF!,"&lt;="&amp;'Display 730 &amp; 1200'!$AN$11))</f>
        <v>0</v>
      </c>
    </row>
    <row r="2127" spans="1:5">
      <c r="A2127" t="str">
        <f>IF(INDEX('Display 730 &amp; 1200'!$A:$A,ROW())="","",INDEX('Display 730 &amp; 1200'!$A:$A,ROW()))</f>
        <v/>
      </c>
      <c r="B2127" t="str">
        <f>IF(INDEX('Display 730 &amp; 1200'!$B:$B,ROW())="","",INDEX('Display 730 &amp; 1200'!$B:$B,ROW()))</f>
        <v/>
      </c>
      <c r="C2127" t="str">
        <f>IF(INDEX('Display 730 &amp; 1200'!$D:$D,ROW())="","",INDEX('Display 730 &amp; 1200'!$D:$D,ROW()))</f>
        <v/>
      </c>
      <c r="D2127">
        <f>IF($C2127="",0,SUMIFS(#REF!,#REF!,$C2127,#REF!,"&gt;="&amp;'Display 730 &amp; 1200'!$AN$10,#REF!,"&lt;="&amp;'Display 730 &amp; 1200'!$AN$9))</f>
        <v>0</v>
      </c>
      <c r="E2127">
        <f>IF($C2127="",0,SUMIFS(#REF!,#REF!,$C2127,#REF!,"&gt;="&amp;'Display 730 &amp; 1200'!$AN$12,#REF!,"&lt;="&amp;'Display 730 &amp; 1200'!$AN$11))</f>
        <v>0</v>
      </c>
    </row>
    <row r="2128" spans="1:5">
      <c r="A2128" t="str">
        <f>IF(INDEX('Display 730 &amp; 1200'!$A:$A,ROW())="","",INDEX('Display 730 &amp; 1200'!$A:$A,ROW()))</f>
        <v/>
      </c>
      <c r="B2128" t="str">
        <f>IF(INDEX('Display 730 &amp; 1200'!$B:$B,ROW())="","",INDEX('Display 730 &amp; 1200'!$B:$B,ROW()))</f>
        <v/>
      </c>
      <c r="C2128" t="str">
        <f>IF(INDEX('Display 730 &amp; 1200'!$D:$D,ROW())="","",INDEX('Display 730 &amp; 1200'!$D:$D,ROW()))</f>
        <v/>
      </c>
      <c r="D2128">
        <f>IF($C2128="",0,SUMIFS(#REF!,#REF!,$C2128,#REF!,"&gt;="&amp;'Display 730 &amp; 1200'!$AN$10,#REF!,"&lt;="&amp;'Display 730 &amp; 1200'!$AN$9))</f>
        <v>0</v>
      </c>
      <c r="E2128">
        <f>IF($C2128="",0,SUMIFS(#REF!,#REF!,$C2128,#REF!,"&gt;="&amp;'Display 730 &amp; 1200'!$AN$12,#REF!,"&lt;="&amp;'Display 730 &amp; 1200'!$AN$11))</f>
        <v>0</v>
      </c>
    </row>
    <row r="2129" spans="1:5">
      <c r="A2129" t="str">
        <f>IF(INDEX('Display 730 &amp; 1200'!$A:$A,ROW())="","",INDEX('Display 730 &amp; 1200'!$A:$A,ROW()))</f>
        <v/>
      </c>
      <c r="B2129" t="str">
        <f>IF(INDEX('Display 730 &amp; 1200'!$B:$B,ROW())="","",INDEX('Display 730 &amp; 1200'!$B:$B,ROW()))</f>
        <v/>
      </c>
      <c r="C2129" t="str">
        <f>IF(INDEX('Display 730 &amp; 1200'!$D:$D,ROW())="","",INDEX('Display 730 &amp; 1200'!$D:$D,ROW()))</f>
        <v/>
      </c>
      <c r="D2129">
        <f>IF($C2129="",0,SUMIFS(#REF!,#REF!,$C2129,#REF!,"&gt;="&amp;'Display 730 &amp; 1200'!$AN$10,#REF!,"&lt;="&amp;'Display 730 &amp; 1200'!$AN$9))</f>
        <v>0</v>
      </c>
      <c r="E2129">
        <f>IF($C2129="",0,SUMIFS(#REF!,#REF!,$C2129,#REF!,"&gt;="&amp;'Display 730 &amp; 1200'!$AN$12,#REF!,"&lt;="&amp;'Display 730 &amp; 1200'!$AN$11))</f>
        <v>0</v>
      </c>
    </row>
    <row r="2130" spans="1:5">
      <c r="A2130" t="str">
        <f>IF(INDEX('Display 730 &amp; 1200'!$A:$A,ROW())="","",INDEX('Display 730 &amp; 1200'!$A:$A,ROW()))</f>
        <v/>
      </c>
      <c r="B2130" t="str">
        <f>IF(INDEX('Display 730 &amp; 1200'!$B:$B,ROW())="","",INDEX('Display 730 &amp; 1200'!$B:$B,ROW()))</f>
        <v/>
      </c>
      <c r="C2130" t="str">
        <f>IF(INDEX('Display 730 &amp; 1200'!$D:$D,ROW())="","",INDEX('Display 730 &amp; 1200'!$D:$D,ROW()))</f>
        <v/>
      </c>
      <c r="D2130">
        <f>IF($C2130="",0,SUMIFS(#REF!,#REF!,$C2130,#REF!,"&gt;="&amp;'Display 730 &amp; 1200'!$AN$10,#REF!,"&lt;="&amp;'Display 730 &amp; 1200'!$AN$9))</f>
        <v>0</v>
      </c>
      <c r="E2130">
        <f>IF($C2130="",0,SUMIFS(#REF!,#REF!,$C2130,#REF!,"&gt;="&amp;'Display 730 &amp; 1200'!$AN$12,#REF!,"&lt;="&amp;'Display 730 &amp; 1200'!$AN$11))</f>
        <v>0</v>
      </c>
    </row>
    <row r="2131" spans="1:5">
      <c r="A2131" t="str">
        <f>IF(INDEX('Display 730 &amp; 1200'!$A:$A,ROW())="","",INDEX('Display 730 &amp; 1200'!$A:$A,ROW()))</f>
        <v/>
      </c>
      <c r="B2131" t="str">
        <f>IF(INDEX('Display 730 &amp; 1200'!$B:$B,ROW())="","",INDEX('Display 730 &amp; 1200'!$B:$B,ROW()))</f>
        <v/>
      </c>
      <c r="C2131" t="str">
        <f>IF(INDEX('Display 730 &amp; 1200'!$D:$D,ROW())="","",INDEX('Display 730 &amp; 1200'!$D:$D,ROW()))</f>
        <v/>
      </c>
      <c r="D2131">
        <f>IF($C2131="",0,SUMIFS(#REF!,#REF!,$C2131,#REF!,"&gt;="&amp;'Display 730 &amp; 1200'!$AN$10,#REF!,"&lt;="&amp;'Display 730 &amp; 1200'!$AN$9))</f>
        <v>0</v>
      </c>
      <c r="E2131">
        <f>IF($C2131="",0,SUMIFS(#REF!,#REF!,$C2131,#REF!,"&gt;="&amp;'Display 730 &amp; 1200'!$AN$12,#REF!,"&lt;="&amp;'Display 730 &amp; 1200'!$AN$11))</f>
        <v>0</v>
      </c>
    </row>
    <row r="2132" spans="1:5">
      <c r="A2132" t="str">
        <f>IF(INDEX('Display 730 &amp; 1200'!$A:$A,ROW())="","",INDEX('Display 730 &amp; 1200'!$A:$A,ROW()))</f>
        <v/>
      </c>
      <c r="B2132" t="str">
        <f>IF(INDEX('Display 730 &amp; 1200'!$B:$B,ROW())="","",INDEX('Display 730 &amp; 1200'!$B:$B,ROW()))</f>
        <v/>
      </c>
      <c r="C2132" t="str">
        <f>IF(INDEX('Display 730 &amp; 1200'!$D:$D,ROW())="","",INDEX('Display 730 &amp; 1200'!$D:$D,ROW()))</f>
        <v/>
      </c>
      <c r="D2132">
        <f>IF($C2132="",0,SUMIFS(#REF!,#REF!,$C2132,#REF!,"&gt;="&amp;'Display 730 &amp; 1200'!$AN$10,#REF!,"&lt;="&amp;'Display 730 &amp; 1200'!$AN$9))</f>
        <v>0</v>
      </c>
      <c r="E2132">
        <f>IF($C2132="",0,SUMIFS(#REF!,#REF!,$C2132,#REF!,"&gt;="&amp;'Display 730 &amp; 1200'!$AN$12,#REF!,"&lt;="&amp;'Display 730 &amp; 1200'!$AN$11))</f>
        <v>0</v>
      </c>
    </row>
    <row r="2133" spans="1:5">
      <c r="A2133" t="str">
        <f>IF(INDEX('Display 730 &amp; 1200'!$A:$A,ROW())="","",INDEX('Display 730 &amp; 1200'!$A:$A,ROW()))</f>
        <v/>
      </c>
      <c r="B2133" t="str">
        <f>IF(INDEX('Display 730 &amp; 1200'!$B:$B,ROW())="","",INDEX('Display 730 &amp; 1200'!$B:$B,ROW()))</f>
        <v/>
      </c>
      <c r="C2133" t="str">
        <f>IF(INDEX('Display 730 &amp; 1200'!$D:$D,ROW())="","",INDEX('Display 730 &amp; 1200'!$D:$D,ROW()))</f>
        <v/>
      </c>
      <c r="D2133">
        <f>IF($C2133="",0,SUMIFS(#REF!,#REF!,$C2133,#REF!,"&gt;="&amp;'Display 730 &amp; 1200'!$AN$10,#REF!,"&lt;="&amp;'Display 730 &amp; 1200'!$AN$9))</f>
        <v>0</v>
      </c>
      <c r="E2133">
        <f>IF($C2133="",0,SUMIFS(#REF!,#REF!,$C2133,#REF!,"&gt;="&amp;'Display 730 &amp; 1200'!$AN$12,#REF!,"&lt;="&amp;'Display 730 &amp; 1200'!$AN$11))</f>
        <v>0</v>
      </c>
    </row>
    <row r="2134" spans="1:5">
      <c r="A2134" t="str">
        <f>IF(INDEX('Display 730 &amp; 1200'!$A:$A,ROW())="","",INDEX('Display 730 &amp; 1200'!$A:$A,ROW()))</f>
        <v/>
      </c>
      <c r="B2134" t="str">
        <f>IF(INDEX('Display 730 &amp; 1200'!$B:$B,ROW())="","",INDEX('Display 730 &amp; 1200'!$B:$B,ROW()))</f>
        <v/>
      </c>
      <c r="C2134" t="str">
        <f>IF(INDEX('Display 730 &amp; 1200'!$D:$D,ROW())="","",INDEX('Display 730 &amp; 1200'!$D:$D,ROW()))</f>
        <v/>
      </c>
      <c r="D2134">
        <f>IF($C2134="",0,SUMIFS(#REF!,#REF!,$C2134,#REF!,"&gt;="&amp;'Display 730 &amp; 1200'!$AN$10,#REF!,"&lt;="&amp;'Display 730 &amp; 1200'!$AN$9))</f>
        <v>0</v>
      </c>
      <c r="E2134">
        <f>IF($C2134="",0,SUMIFS(#REF!,#REF!,$C2134,#REF!,"&gt;="&amp;'Display 730 &amp; 1200'!$AN$12,#REF!,"&lt;="&amp;'Display 730 &amp; 1200'!$AN$11))</f>
        <v>0</v>
      </c>
    </row>
    <row r="2135" spans="1:5">
      <c r="A2135" t="str">
        <f>IF(INDEX('Display 730 &amp; 1200'!$A:$A,ROW())="","",INDEX('Display 730 &amp; 1200'!$A:$A,ROW()))</f>
        <v/>
      </c>
      <c r="B2135" t="str">
        <f>IF(INDEX('Display 730 &amp; 1200'!$B:$B,ROW())="","",INDEX('Display 730 &amp; 1200'!$B:$B,ROW()))</f>
        <v/>
      </c>
      <c r="C2135" t="str">
        <f>IF(INDEX('Display 730 &amp; 1200'!$D:$D,ROW())="","",INDEX('Display 730 &amp; 1200'!$D:$D,ROW()))</f>
        <v/>
      </c>
      <c r="D2135">
        <f>IF($C2135="",0,SUMIFS(#REF!,#REF!,$C2135,#REF!,"&gt;="&amp;'Display 730 &amp; 1200'!$AN$10,#REF!,"&lt;="&amp;'Display 730 &amp; 1200'!$AN$9))</f>
        <v>0</v>
      </c>
      <c r="E2135">
        <f>IF($C2135="",0,SUMIFS(#REF!,#REF!,$C2135,#REF!,"&gt;="&amp;'Display 730 &amp; 1200'!$AN$12,#REF!,"&lt;="&amp;'Display 730 &amp; 1200'!$AN$11))</f>
        <v>0</v>
      </c>
    </row>
    <row r="2136" spans="1:5">
      <c r="A2136" t="str">
        <f>IF(INDEX('Display 730 &amp; 1200'!$A:$A,ROW())="","",INDEX('Display 730 &amp; 1200'!$A:$A,ROW()))</f>
        <v/>
      </c>
      <c r="B2136" t="str">
        <f>IF(INDEX('Display 730 &amp; 1200'!$B:$B,ROW())="","",INDEX('Display 730 &amp; 1200'!$B:$B,ROW()))</f>
        <v/>
      </c>
      <c r="C2136" t="str">
        <f>IF(INDEX('Display 730 &amp; 1200'!$D:$D,ROW())="","",INDEX('Display 730 &amp; 1200'!$D:$D,ROW()))</f>
        <v/>
      </c>
      <c r="D2136">
        <f>IF($C2136="",0,SUMIFS(#REF!,#REF!,$C2136,#REF!,"&gt;="&amp;'Display 730 &amp; 1200'!$AN$10,#REF!,"&lt;="&amp;'Display 730 &amp; 1200'!$AN$9))</f>
        <v>0</v>
      </c>
      <c r="E2136">
        <f>IF($C2136="",0,SUMIFS(#REF!,#REF!,$C2136,#REF!,"&gt;="&amp;'Display 730 &amp; 1200'!$AN$12,#REF!,"&lt;="&amp;'Display 730 &amp; 1200'!$AN$11))</f>
        <v>0</v>
      </c>
    </row>
    <row r="2137" spans="1:5">
      <c r="A2137" t="str">
        <f>IF(INDEX('Display 730 &amp; 1200'!$A:$A,ROW())="","",INDEX('Display 730 &amp; 1200'!$A:$A,ROW()))</f>
        <v/>
      </c>
      <c r="B2137" t="str">
        <f>IF(INDEX('Display 730 &amp; 1200'!$B:$B,ROW())="","",INDEX('Display 730 &amp; 1200'!$B:$B,ROW()))</f>
        <v/>
      </c>
      <c r="C2137" t="str">
        <f>IF(INDEX('Display 730 &amp; 1200'!$D:$D,ROW())="","",INDEX('Display 730 &amp; 1200'!$D:$D,ROW()))</f>
        <v/>
      </c>
      <c r="D2137">
        <f>IF($C2137="",0,SUMIFS(#REF!,#REF!,$C2137,#REF!,"&gt;="&amp;'Display 730 &amp; 1200'!$AN$10,#REF!,"&lt;="&amp;'Display 730 &amp; 1200'!$AN$9))</f>
        <v>0</v>
      </c>
      <c r="E2137">
        <f>IF($C2137="",0,SUMIFS(#REF!,#REF!,$C2137,#REF!,"&gt;="&amp;'Display 730 &amp; 1200'!$AN$12,#REF!,"&lt;="&amp;'Display 730 &amp; 1200'!$AN$11))</f>
        <v>0</v>
      </c>
    </row>
    <row r="2138" spans="1:5">
      <c r="A2138" t="str">
        <f>IF(INDEX('Display 730 &amp; 1200'!$A:$A,ROW())="","",INDEX('Display 730 &amp; 1200'!$A:$A,ROW()))</f>
        <v/>
      </c>
      <c r="B2138" t="str">
        <f>IF(INDEX('Display 730 &amp; 1200'!$B:$B,ROW())="","",INDEX('Display 730 &amp; 1200'!$B:$B,ROW()))</f>
        <v/>
      </c>
      <c r="C2138" t="str">
        <f>IF(INDEX('Display 730 &amp; 1200'!$D:$D,ROW())="","",INDEX('Display 730 &amp; 1200'!$D:$D,ROW()))</f>
        <v/>
      </c>
      <c r="D2138">
        <f>IF($C2138="",0,SUMIFS(#REF!,#REF!,$C2138,#REF!,"&gt;="&amp;'Display 730 &amp; 1200'!$AN$10,#REF!,"&lt;="&amp;'Display 730 &amp; 1200'!$AN$9))</f>
        <v>0</v>
      </c>
      <c r="E2138">
        <f>IF($C2138="",0,SUMIFS(#REF!,#REF!,$C2138,#REF!,"&gt;="&amp;'Display 730 &amp; 1200'!$AN$12,#REF!,"&lt;="&amp;'Display 730 &amp; 1200'!$AN$11))</f>
        <v>0</v>
      </c>
    </row>
    <row r="2139" spans="1:5">
      <c r="A2139" t="str">
        <f>IF(INDEX('Display 730 &amp; 1200'!$A:$A,ROW())="","",INDEX('Display 730 &amp; 1200'!$A:$A,ROW()))</f>
        <v/>
      </c>
      <c r="B2139" t="str">
        <f>IF(INDEX('Display 730 &amp; 1200'!$B:$B,ROW())="","",INDEX('Display 730 &amp; 1200'!$B:$B,ROW()))</f>
        <v/>
      </c>
      <c r="C2139" t="str">
        <f>IF(INDEX('Display 730 &amp; 1200'!$D:$D,ROW())="","",INDEX('Display 730 &amp; 1200'!$D:$D,ROW()))</f>
        <v/>
      </c>
      <c r="D2139">
        <f>IF($C2139="",0,SUMIFS(#REF!,#REF!,$C2139,#REF!,"&gt;="&amp;'Display 730 &amp; 1200'!$AN$10,#REF!,"&lt;="&amp;'Display 730 &amp; 1200'!$AN$9))</f>
        <v>0</v>
      </c>
      <c r="E2139">
        <f>IF($C2139="",0,SUMIFS(#REF!,#REF!,$C2139,#REF!,"&gt;="&amp;'Display 730 &amp; 1200'!$AN$12,#REF!,"&lt;="&amp;'Display 730 &amp; 1200'!$AN$11))</f>
        <v>0</v>
      </c>
    </row>
    <row r="2140" spans="1:5">
      <c r="A2140" t="str">
        <f>IF(INDEX('Display 730 &amp; 1200'!$A:$A,ROW())="","",INDEX('Display 730 &amp; 1200'!$A:$A,ROW()))</f>
        <v/>
      </c>
      <c r="B2140" t="str">
        <f>IF(INDEX('Display 730 &amp; 1200'!$B:$B,ROW())="","",INDEX('Display 730 &amp; 1200'!$B:$B,ROW()))</f>
        <v/>
      </c>
      <c r="C2140" t="str">
        <f>IF(INDEX('Display 730 &amp; 1200'!$D:$D,ROW())="","",INDEX('Display 730 &amp; 1200'!$D:$D,ROW()))</f>
        <v/>
      </c>
      <c r="D2140">
        <f>IF($C2140="",0,SUMIFS(#REF!,#REF!,$C2140,#REF!,"&gt;="&amp;'Display 730 &amp; 1200'!$AN$10,#REF!,"&lt;="&amp;'Display 730 &amp; 1200'!$AN$9))</f>
        <v>0</v>
      </c>
      <c r="E2140">
        <f>IF($C2140="",0,SUMIFS(#REF!,#REF!,$C2140,#REF!,"&gt;="&amp;'Display 730 &amp; 1200'!$AN$12,#REF!,"&lt;="&amp;'Display 730 &amp; 1200'!$AN$11))</f>
        <v>0</v>
      </c>
    </row>
    <row r="2141" spans="1:5">
      <c r="A2141" t="str">
        <f>IF(INDEX('Display 730 &amp; 1200'!$A:$A,ROW())="","",INDEX('Display 730 &amp; 1200'!$A:$A,ROW()))</f>
        <v/>
      </c>
      <c r="B2141" t="str">
        <f>IF(INDEX('Display 730 &amp; 1200'!$B:$B,ROW())="","",INDEX('Display 730 &amp; 1200'!$B:$B,ROW()))</f>
        <v/>
      </c>
      <c r="C2141" t="str">
        <f>IF(INDEX('Display 730 &amp; 1200'!$D:$D,ROW())="","",INDEX('Display 730 &amp; 1200'!$D:$D,ROW()))</f>
        <v/>
      </c>
      <c r="D2141">
        <f>IF($C2141="",0,SUMIFS(#REF!,#REF!,$C2141,#REF!,"&gt;="&amp;'Display 730 &amp; 1200'!$AN$10,#REF!,"&lt;="&amp;'Display 730 &amp; 1200'!$AN$9))</f>
        <v>0</v>
      </c>
      <c r="E2141">
        <f>IF($C2141="",0,SUMIFS(#REF!,#REF!,$C2141,#REF!,"&gt;="&amp;'Display 730 &amp; 1200'!$AN$12,#REF!,"&lt;="&amp;'Display 730 &amp; 1200'!$AN$11))</f>
        <v>0</v>
      </c>
    </row>
    <row r="2142" spans="1:5">
      <c r="A2142" t="str">
        <f>IF(INDEX('Display 730 &amp; 1200'!$A:$A,ROW())="","",INDEX('Display 730 &amp; 1200'!$A:$A,ROW()))</f>
        <v/>
      </c>
      <c r="B2142" t="str">
        <f>IF(INDEX('Display 730 &amp; 1200'!$B:$B,ROW())="","",INDEX('Display 730 &amp; 1200'!$B:$B,ROW()))</f>
        <v/>
      </c>
      <c r="C2142" t="str">
        <f>IF(INDEX('Display 730 &amp; 1200'!$D:$D,ROW())="","",INDEX('Display 730 &amp; 1200'!$D:$D,ROW()))</f>
        <v/>
      </c>
      <c r="D2142">
        <f>IF($C2142="",0,SUMIFS(#REF!,#REF!,$C2142,#REF!,"&gt;="&amp;'Display 730 &amp; 1200'!$AN$10,#REF!,"&lt;="&amp;'Display 730 &amp; 1200'!$AN$9))</f>
        <v>0</v>
      </c>
      <c r="E2142">
        <f>IF($C2142="",0,SUMIFS(#REF!,#REF!,$C2142,#REF!,"&gt;="&amp;'Display 730 &amp; 1200'!$AN$12,#REF!,"&lt;="&amp;'Display 730 &amp; 1200'!$AN$11))</f>
        <v>0</v>
      </c>
    </row>
    <row r="2143" spans="1:5">
      <c r="A2143" t="str">
        <f>IF(INDEX('Display 730 &amp; 1200'!$A:$A,ROW())="","",INDEX('Display 730 &amp; 1200'!$A:$A,ROW()))</f>
        <v/>
      </c>
      <c r="B2143" t="str">
        <f>IF(INDEX('Display 730 &amp; 1200'!$B:$B,ROW())="","",INDEX('Display 730 &amp; 1200'!$B:$B,ROW()))</f>
        <v/>
      </c>
      <c r="C2143" t="str">
        <f>IF(INDEX('Display 730 &amp; 1200'!$D:$D,ROW())="","",INDEX('Display 730 &amp; 1200'!$D:$D,ROW()))</f>
        <v/>
      </c>
      <c r="D2143">
        <f>IF($C2143="",0,SUMIFS(#REF!,#REF!,$C2143,#REF!,"&gt;="&amp;'Display 730 &amp; 1200'!$AN$10,#REF!,"&lt;="&amp;'Display 730 &amp; 1200'!$AN$9))</f>
        <v>0</v>
      </c>
      <c r="E2143">
        <f>IF($C2143="",0,SUMIFS(#REF!,#REF!,$C2143,#REF!,"&gt;="&amp;'Display 730 &amp; 1200'!$AN$12,#REF!,"&lt;="&amp;'Display 730 &amp; 1200'!$AN$11))</f>
        <v>0</v>
      </c>
    </row>
    <row r="2144" spans="1:5">
      <c r="A2144" t="str">
        <f>IF(INDEX('Display 730 &amp; 1200'!$A:$A,ROW())="","",INDEX('Display 730 &amp; 1200'!$A:$A,ROW()))</f>
        <v/>
      </c>
      <c r="B2144" t="str">
        <f>IF(INDEX('Display 730 &amp; 1200'!$B:$B,ROW())="","",INDEX('Display 730 &amp; 1200'!$B:$B,ROW()))</f>
        <v/>
      </c>
      <c r="C2144" t="str">
        <f>IF(INDEX('Display 730 &amp; 1200'!$D:$D,ROW())="","",INDEX('Display 730 &amp; 1200'!$D:$D,ROW()))</f>
        <v/>
      </c>
      <c r="D2144">
        <f>IF($C2144="",0,SUMIFS(#REF!,#REF!,$C2144,#REF!,"&gt;="&amp;'Display 730 &amp; 1200'!$AN$10,#REF!,"&lt;="&amp;'Display 730 &amp; 1200'!$AN$9))</f>
        <v>0</v>
      </c>
      <c r="E2144">
        <f>IF($C2144="",0,SUMIFS(#REF!,#REF!,$C2144,#REF!,"&gt;="&amp;'Display 730 &amp; 1200'!$AN$12,#REF!,"&lt;="&amp;'Display 730 &amp; 1200'!$AN$11))</f>
        <v>0</v>
      </c>
    </row>
    <row r="2145" spans="1:5">
      <c r="A2145" t="str">
        <f>IF(INDEX('Display 730 &amp; 1200'!$A:$A,ROW())="","",INDEX('Display 730 &amp; 1200'!$A:$A,ROW()))</f>
        <v/>
      </c>
      <c r="B2145" t="str">
        <f>IF(INDEX('Display 730 &amp; 1200'!$B:$B,ROW())="","",INDEX('Display 730 &amp; 1200'!$B:$B,ROW()))</f>
        <v/>
      </c>
      <c r="C2145" t="str">
        <f>IF(INDEX('Display 730 &amp; 1200'!$D:$D,ROW())="","",INDEX('Display 730 &amp; 1200'!$D:$D,ROW()))</f>
        <v/>
      </c>
      <c r="D2145">
        <f>IF($C2145="",0,SUMIFS(#REF!,#REF!,$C2145,#REF!,"&gt;="&amp;'Display 730 &amp; 1200'!$AN$10,#REF!,"&lt;="&amp;'Display 730 &amp; 1200'!$AN$9))</f>
        <v>0</v>
      </c>
      <c r="E2145">
        <f>IF($C2145="",0,SUMIFS(#REF!,#REF!,$C2145,#REF!,"&gt;="&amp;'Display 730 &amp; 1200'!$AN$12,#REF!,"&lt;="&amp;'Display 730 &amp; 1200'!$AN$11))</f>
        <v>0</v>
      </c>
    </row>
    <row r="2146" spans="1:5">
      <c r="A2146" t="str">
        <f>IF(INDEX('Display 730 &amp; 1200'!$A:$A,ROW())="","",INDEX('Display 730 &amp; 1200'!$A:$A,ROW()))</f>
        <v/>
      </c>
      <c r="B2146" t="str">
        <f>IF(INDEX('Display 730 &amp; 1200'!$B:$B,ROW())="","",INDEX('Display 730 &amp; 1200'!$B:$B,ROW()))</f>
        <v/>
      </c>
      <c r="C2146" t="str">
        <f>IF(INDEX('Display 730 &amp; 1200'!$D:$D,ROW())="","",INDEX('Display 730 &amp; 1200'!$D:$D,ROW()))</f>
        <v/>
      </c>
      <c r="D2146">
        <f>IF($C2146="",0,SUMIFS(#REF!,#REF!,$C2146,#REF!,"&gt;="&amp;'Display 730 &amp; 1200'!$AN$10,#REF!,"&lt;="&amp;'Display 730 &amp; 1200'!$AN$9))</f>
        <v>0</v>
      </c>
      <c r="E2146">
        <f>IF($C2146="",0,SUMIFS(#REF!,#REF!,$C2146,#REF!,"&gt;="&amp;'Display 730 &amp; 1200'!$AN$12,#REF!,"&lt;="&amp;'Display 730 &amp; 1200'!$AN$11))</f>
        <v>0</v>
      </c>
    </row>
    <row r="2147" spans="1:5">
      <c r="A2147" t="str">
        <f>IF(INDEX('Display 730 &amp; 1200'!$A:$A,ROW())="","",INDEX('Display 730 &amp; 1200'!$A:$A,ROW()))</f>
        <v/>
      </c>
      <c r="B2147" t="str">
        <f>IF(INDEX('Display 730 &amp; 1200'!$B:$B,ROW())="","",INDEX('Display 730 &amp; 1200'!$B:$B,ROW()))</f>
        <v/>
      </c>
      <c r="C2147" t="str">
        <f>IF(INDEX('Display 730 &amp; 1200'!$D:$D,ROW())="","",INDEX('Display 730 &amp; 1200'!$D:$D,ROW()))</f>
        <v/>
      </c>
      <c r="D2147">
        <f>IF($C2147="",0,SUMIFS(#REF!,#REF!,$C2147,#REF!,"&gt;="&amp;'Display 730 &amp; 1200'!$AN$10,#REF!,"&lt;="&amp;'Display 730 &amp; 1200'!$AN$9))</f>
        <v>0</v>
      </c>
      <c r="E2147">
        <f>IF($C2147="",0,SUMIFS(#REF!,#REF!,$C2147,#REF!,"&gt;="&amp;'Display 730 &amp; 1200'!$AN$12,#REF!,"&lt;="&amp;'Display 730 &amp; 1200'!$AN$11))</f>
        <v>0</v>
      </c>
    </row>
    <row r="2148" spans="1:5">
      <c r="A2148" t="str">
        <f>IF(INDEX('Display 730 &amp; 1200'!$A:$A,ROW())="","",INDEX('Display 730 &amp; 1200'!$A:$A,ROW()))</f>
        <v/>
      </c>
      <c r="B2148" t="str">
        <f>IF(INDEX('Display 730 &amp; 1200'!$B:$B,ROW())="","",INDEX('Display 730 &amp; 1200'!$B:$B,ROW()))</f>
        <v/>
      </c>
      <c r="C2148" t="str">
        <f>IF(INDEX('Display 730 &amp; 1200'!$D:$D,ROW())="","",INDEX('Display 730 &amp; 1200'!$D:$D,ROW()))</f>
        <v/>
      </c>
      <c r="D2148">
        <f>IF($C2148="",0,SUMIFS(#REF!,#REF!,$C2148,#REF!,"&gt;="&amp;'Display 730 &amp; 1200'!$AN$10,#REF!,"&lt;="&amp;'Display 730 &amp; 1200'!$AN$9))</f>
        <v>0</v>
      </c>
      <c r="E2148">
        <f>IF($C2148="",0,SUMIFS(#REF!,#REF!,$C2148,#REF!,"&gt;="&amp;'Display 730 &amp; 1200'!$AN$12,#REF!,"&lt;="&amp;'Display 730 &amp; 1200'!$AN$11))</f>
        <v>0</v>
      </c>
    </row>
    <row r="2149" spans="1:5">
      <c r="A2149" t="str">
        <f>IF(INDEX('Display 730 &amp; 1200'!$A:$A,ROW())="","",INDEX('Display 730 &amp; 1200'!$A:$A,ROW()))</f>
        <v/>
      </c>
      <c r="B2149" t="str">
        <f>IF(INDEX('Display 730 &amp; 1200'!$B:$B,ROW())="","",INDEX('Display 730 &amp; 1200'!$B:$B,ROW()))</f>
        <v/>
      </c>
      <c r="C2149" t="str">
        <f>IF(INDEX('Display 730 &amp; 1200'!$D:$D,ROW())="","",INDEX('Display 730 &amp; 1200'!$D:$D,ROW()))</f>
        <v/>
      </c>
      <c r="D2149">
        <f>IF($C2149="",0,SUMIFS(#REF!,#REF!,$C2149,#REF!,"&gt;="&amp;'Display 730 &amp; 1200'!$AN$10,#REF!,"&lt;="&amp;'Display 730 &amp; 1200'!$AN$9))</f>
        <v>0</v>
      </c>
      <c r="E2149">
        <f>IF($C2149="",0,SUMIFS(#REF!,#REF!,$C2149,#REF!,"&gt;="&amp;'Display 730 &amp; 1200'!$AN$12,#REF!,"&lt;="&amp;'Display 730 &amp; 1200'!$AN$11))</f>
        <v>0</v>
      </c>
    </row>
    <row r="2150" spans="1:5">
      <c r="A2150" t="str">
        <f>IF(INDEX('Display 730 &amp; 1200'!$A:$A,ROW())="","",INDEX('Display 730 &amp; 1200'!$A:$A,ROW()))</f>
        <v/>
      </c>
      <c r="B2150" t="str">
        <f>IF(INDEX('Display 730 &amp; 1200'!$B:$B,ROW())="","",INDEX('Display 730 &amp; 1200'!$B:$B,ROW()))</f>
        <v/>
      </c>
      <c r="C2150" t="str">
        <f>IF(INDEX('Display 730 &amp; 1200'!$D:$D,ROW())="","",INDEX('Display 730 &amp; 1200'!$D:$D,ROW()))</f>
        <v/>
      </c>
      <c r="D2150">
        <f>IF($C2150="",0,SUMIFS(#REF!,#REF!,$C2150,#REF!,"&gt;="&amp;'Display 730 &amp; 1200'!$AN$10,#REF!,"&lt;="&amp;'Display 730 &amp; 1200'!$AN$9))</f>
        <v>0</v>
      </c>
      <c r="E2150">
        <f>IF($C2150="",0,SUMIFS(#REF!,#REF!,$C2150,#REF!,"&gt;="&amp;'Display 730 &amp; 1200'!$AN$12,#REF!,"&lt;="&amp;'Display 730 &amp; 1200'!$AN$11))</f>
        <v>0</v>
      </c>
    </row>
    <row r="2151" spans="1:5">
      <c r="A2151" t="str">
        <f>IF(INDEX('Display 730 &amp; 1200'!$A:$A,ROW())="","",INDEX('Display 730 &amp; 1200'!$A:$A,ROW()))</f>
        <v/>
      </c>
      <c r="B2151" t="str">
        <f>IF(INDEX('Display 730 &amp; 1200'!$B:$B,ROW())="","",INDEX('Display 730 &amp; 1200'!$B:$B,ROW()))</f>
        <v/>
      </c>
      <c r="C2151" t="str">
        <f>IF(INDEX('Display 730 &amp; 1200'!$D:$D,ROW())="","",INDEX('Display 730 &amp; 1200'!$D:$D,ROW()))</f>
        <v/>
      </c>
      <c r="D2151">
        <f>IF($C2151="",0,SUMIFS(#REF!,#REF!,$C2151,#REF!,"&gt;="&amp;'Display 730 &amp; 1200'!$AN$10,#REF!,"&lt;="&amp;'Display 730 &amp; 1200'!$AN$9))</f>
        <v>0</v>
      </c>
      <c r="E2151">
        <f>IF($C2151="",0,SUMIFS(#REF!,#REF!,$C2151,#REF!,"&gt;="&amp;'Display 730 &amp; 1200'!$AN$12,#REF!,"&lt;="&amp;'Display 730 &amp; 1200'!$AN$11))</f>
        <v>0</v>
      </c>
    </row>
    <row r="2152" spans="1:5">
      <c r="A2152" t="str">
        <f>IF(INDEX('Display 730 &amp; 1200'!$A:$A,ROW())="","",INDEX('Display 730 &amp; 1200'!$A:$A,ROW()))</f>
        <v/>
      </c>
      <c r="B2152" t="str">
        <f>IF(INDEX('Display 730 &amp; 1200'!$B:$B,ROW())="","",INDEX('Display 730 &amp; 1200'!$B:$B,ROW()))</f>
        <v/>
      </c>
      <c r="C2152" t="str">
        <f>IF(INDEX('Display 730 &amp; 1200'!$D:$D,ROW())="","",INDEX('Display 730 &amp; 1200'!$D:$D,ROW()))</f>
        <v/>
      </c>
      <c r="D2152">
        <f>IF($C2152="",0,SUMIFS(#REF!,#REF!,$C2152,#REF!,"&gt;="&amp;'Display 730 &amp; 1200'!$AN$10,#REF!,"&lt;="&amp;'Display 730 &amp; 1200'!$AN$9))</f>
        <v>0</v>
      </c>
      <c r="E2152">
        <f>IF($C2152="",0,SUMIFS(#REF!,#REF!,$C2152,#REF!,"&gt;="&amp;'Display 730 &amp; 1200'!$AN$12,#REF!,"&lt;="&amp;'Display 730 &amp; 1200'!$AN$11))</f>
        <v>0</v>
      </c>
    </row>
    <row r="2153" spans="1:5">
      <c r="A2153" t="str">
        <f>IF(INDEX('Display 730 &amp; 1200'!$A:$A,ROW())="","",INDEX('Display 730 &amp; 1200'!$A:$A,ROW()))</f>
        <v/>
      </c>
      <c r="B2153" t="str">
        <f>IF(INDEX('Display 730 &amp; 1200'!$B:$B,ROW())="","",INDEX('Display 730 &amp; 1200'!$B:$B,ROW()))</f>
        <v/>
      </c>
      <c r="C2153" t="str">
        <f>IF(INDEX('Display 730 &amp; 1200'!$D:$D,ROW())="","",INDEX('Display 730 &amp; 1200'!$D:$D,ROW()))</f>
        <v/>
      </c>
      <c r="D2153">
        <f>IF($C2153="",0,SUMIFS(#REF!,#REF!,$C2153,#REF!,"&gt;="&amp;'Display 730 &amp; 1200'!$AN$10,#REF!,"&lt;="&amp;'Display 730 &amp; 1200'!$AN$9))</f>
        <v>0</v>
      </c>
      <c r="E2153">
        <f>IF($C2153="",0,SUMIFS(#REF!,#REF!,$C2153,#REF!,"&gt;="&amp;'Display 730 &amp; 1200'!$AN$12,#REF!,"&lt;="&amp;'Display 730 &amp; 1200'!$AN$11))</f>
        <v>0</v>
      </c>
    </row>
    <row r="2154" spans="1:5">
      <c r="A2154" t="str">
        <f>IF(INDEX('Display 730 &amp; 1200'!$A:$A,ROW())="","",INDEX('Display 730 &amp; 1200'!$A:$A,ROW()))</f>
        <v/>
      </c>
      <c r="B2154" t="str">
        <f>IF(INDEX('Display 730 &amp; 1200'!$B:$B,ROW())="","",INDEX('Display 730 &amp; 1200'!$B:$B,ROW()))</f>
        <v/>
      </c>
      <c r="C2154" t="str">
        <f>IF(INDEX('Display 730 &amp; 1200'!$D:$D,ROW())="","",INDEX('Display 730 &amp; 1200'!$D:$D,ROW()))</f>
        <v/>
      </c>
      <c r="D2154">
        <f>IF($C2154="",0,SUMIFS(#REF!,#REF!,$C2154,#REF!,"&gt;="&amp;'Display 730 &amp; 1200'!$AN$10,#REF!,"&lt;="&amp;'Display 730 &amp; 1200'!$AN$9))</f>
        <v>0</v>
      </c>
      <c r="E2154">
        <f>IF($C2154="",0,SUMIFS(#REF!,#REF!,$C2154,#REF!,"&gt;="&amp;'Display 730 &amp; 1200'!$AN$12,#REF!,"&lt;="&amp;'Display 730 &amp; 1200'!$AN$11))</f>
        <v>0</v>
      </c>
    </row>
    <row r="2155" spans="1:5">
      <c r="A2155" t="str">
        <f>IF(INDEX('Display 730 &amp; 1200'!$A:$A,ROW())="","",INDEX('Display 730 &amp; 1200'!$A:$A,ROW()))</f>
        <v/>
      </c>
      <c r="B2155" t="str">
        <f>IF(INDEX('Display 730 &amp; 1200'!$B:$B,ROW())="","",INDEX('Display 730 &amp; 1200'!$B:$B,ROW()))</f>
        <v/>
      </c>
      <c r="C2155" t="str">
        <f>IF(INDEX('Display 730 &amp; 1200'!$D:$D,ROW())="","",INDEX('Display 730 &amp; 1200'!$D:$D,ROW()))</f>
        <v/>
      </c>
      <c r="D2155">
        <f>IF($C2155="",0,SUMIFS(#REF!,#REF!,$C2155,#REF!,"&gt;="&amp;'Display 730 &amp; 1200'!$AN$10,#REF!,"&lt;="&amp;'Display 730 &amp; 1200'!$AN$9))</f>
        <v>0</v>
      </c>
      <c r="E2155">
        <f>IF($C2155="",0,SUMIFS(#REF!,#REF!,$C2155,#REF!,"&gt;="&amp;'Display 730 &amp; 1200'!$AN$12,#REF!,"&lt;="&amp;'Display 730 &amp; 1200'!$AN$11))</f>
        <v>0</v>
      </c>
    </row>
    <row r="2156" spans="1:5">
      <c r="A2156" t="str">
        <f>IF(INDEX('Display 730 &amp; 1200'!$A:$A,ROW())="","",INDEX('Display 730 &amp; 1200'!$A:$A,ROW()))</f>
        <v/>
      </c>
      <c r="B2156" t="str">
        <f>IF(INDEX('Display 730 &amp; 1200'!$B:$B,ROW())="","",INDEX('Display 730 &amp; 1200'!$B:$B,ROW()))</f>
        <v/>
      </c>
      <c r="C2156" t="str">
        <f>IF(INDEX('Display 730 &amp; 1200'!$D:$D,ROW())="","",INDEX('Display 730 &amp; 1200'!$D:$D,ROW()))</f>
        <v/>
      </c>
      <c r="D2156">
        <f>IF($C2156="",0,SUMIFS(#REF!,#REF!,$C2156,#REF!,"&gt;="&amp;'Display 730 &amp; 1200'!$AN$10,#REF!,"&lt;="&amp;'Display 730 &amp; 1200'!$AN$9))</f>
        <v>0</v>
      </c>
      <c r="E2156">
        <f>IF($C2156="",0,SUMIFS(#REF!,#REF!,$C2156,#REF!,"&gt;="&amp;'Display 730 &amp; 1200'!$AN$12,#REF!,"&lt;="&amp;'Display 730 &amp; 1200'!$AN$11))</f>
        <v>0</v>
      </c>
    </row>
    <row r="2157" spans="1:5">
      <c r="A2157" t="str">
        <f>IF(INDEX('Display 730 &amp; 1200'!$A:$A,ROW())="","",INDEX('Display 730 &amp; 1200'!$A:$A,ROW()))</f>
        <v/>
      </c>
      <c r="B2157" t="str">
        <f>IF(INDEX('Display 730 &amp; 1200'!$B:$B,ROW())="","",INDEX('Display 730 &amp; 1200'!$B:$B,ROW()))</f>
        <v/>
      </c>
      <c r="C2157" t="str">
        <f>IF(INDEX('Display 730 &amp; 1200'!$D:$D,ROW())="","",INDEX('Display 730 &amp; 1200'!$D:$D,ROW()))</f>
        <v/>
      </c>
      <c r="D2157">
        <f>IF($C2157="",0,SUMIFS(#REF!,#REF!,$C2157,#REF!,"&gt;="&amp;'Display 730 &amp; 1200'!$AN$10,#REF!,"&lt;="&amp;'Display 730 &amp; 1200'!$AN$9))</f>
        <v>0</v>
      </c>
      <c r="E2157">
        <f>IF($C2157="",0,SUMIFS(#REF!,#REF!,$C2157,#REF!,"&gt;="&amp;'Display 730 &amp; 1200'!$AN$12,#REF!,"&lt;="&amp;'Display 730 &amp; 1200'!$AN$11))</f>
        <v>0</v>
      </c>
    </row>
    <row r="2158" spans="1:5">
      <c r="A2158" t="str">
        <f>IF(INDEX('Display 730 &amp; 1200'!$A:$A,ROW())="","",INDEX('Display 730 &amp; 1200'!$A:$A,ROW()))</f>
        <v/>
      </c>
      <c r="B2158" t="str">
        <f>IF(INDEX('Display 730 &amp; 1200'!$B:$B,ROW())="","",INDEX('Display 730 &amp; 1200'!$B:$B,ROW()))</f>
        <v/>
      </c>
      <c r="C2158" t="str">
        <f>IF(INDEX('Display 730 &amp; 1200'!$D:$D,ROW())="","",INDEX('Display 730 &amp; 1200'!$D:$D,ROW()))</f>
        <v/>
      </c>
      <c r="D2158">
        <f>IF($C2158="",0,SUMIFS(#REF!,#REF!,$C2158,#REF!,"&gt;="&amp;'Display 730 &amp; 1200'!$AN$10,#REF!,"&lt;="&amp;'Display 730 &amp; 1200'!$AN$9))</f>
        <v>0</v>
      </c>
      <c r="E2158">
        <f>IF($C2158="",0,SUMIFS(#REF!,#REF!,$C2158,#REF!,"&gt;="&amp;'Display 730 &amp; 1200'!$AN$12,#REF!,"&lt;="&amp;'Display 730 &amp; 1200'!$AN$11))</f>
        <v>0</v>
      </c>
    </row>
    <row r="2159" spans="1:5">
      <c r="A2159" t="str">
        <f>IF(INDEX('Display 730 &amp; 1200'!$A:$A,ROW())="","",INDEX('Display 730 &amp; 1200'!$A:$A,ROW()))</f>
        <v/>
      </c>
      <c r="B2159" t="str">
        <f>IF(INDEX('Display 730 &amp; 1200'!$B:$B,ROW())="","",INDEX('Display 730 &amp; 1200'!$B:$B,ROW()))</f>
        <v/>
      </c>
      <c r="C2159" t="str">
        <f>IF(INDEX('Display 730 &amp; 1200'!$D:$D,ROW())="","",INDEX('Display 730 &amp; 1200'!$D:$D,ROW()))</f>
        <v/>
      </c>
      <c r="D2159">
        <f>IF($C2159="",0,SUMIFS(#REF!,#REF!,$C2159,#REF!,"&gt;="&amp;'Display 730 &amp; 1200'!$AN$10,#REF!,"&lt;="&amp;'Display 730 &amp; 1200'!$AN$9))</f>
        <v>0</v>
      </c>
      <c r="E2159">
        <f>IF($C2159="",0,SUMIFS(#REF!,#REF!,$C2159,#REF!,"&gt;="&amp;'Display 730 &amp; 1200'!$AN$12,#REF!,"&lt;="&amp;'Display 730 &amp; 1200'!$AN$11))</f>
        <v>0</v>
      </c>
    </row>
    <row r="2160" spans="1:5">
      <c r="A2160" t="str">
        <f>IF(INDEX('Display 730 &amp; 1200'!$A:$A,ROW())="","",INDEX('Display 730 &amp; 1200'!$A:$A,ROW()))</f>
        <v/>
      </c>
      <c r="B2160" t="str">
        <f>IF(INDEX('Display 730 &amp; 1200'!$B:$B,ROW())="","",INDEX('Display 730 &amp; 1200'!$B:$B,ROW()))</f>
        <v/>
      </c>
      <c r="C2160" t="str">
        <f>IF(INDEX('Display 730 &amp; 1200'!$D:$D,ROW())="","",INDEX('Display 730 &amp; 1200'!$D:$D,ROW()))</f>
        <v/>
      </c>
      <c r="D2160">
        <f>IF($C2160="",0,SUMIFS(#REF!,#REF!,$C2160,#REF!,"&gt;="&amp;'Display 730 &amp; 1200'!$AN$10,#REF!,"&lt;="&amp;'Display 730 &amp; 1200'!$AN$9))</f>
        <v>0</v>
      </c>
      <c r="E2160">
        <f>IF($C2160="",0,SUMIFS(#REF!,#REF!,$C2160,#REF!,"&gt;="&amp;'Display 730 &amp; 1200'!$AN$12,#REF!,"&lt;="&amp;'Display 730 &amp; 1200'!$AN$11))</f>
        <v>0</v>
      </c>
    </row>
    <row r="2161" spans="1:5">
      <c r="A2161" t="str">
        <f>IF(INDEX('Display 730 &amp; 1200'!$A:$A,ROW())="","",INDEX('Display 730 &amp; 1200'!$A:$A,ROW()))</f>
        <v/>
      </c>
      <c r="B2161" t="str">
        <f>IF(INDEX('Display 730 &amp; 1200'!$B:$B,ROW())="","",INDEX('Display 730 &amp; 1200'!$B:$B,ROW()))</f>
        <v/>
      </c>
      <c r="C2161" t="str">
        <f>IF(INDEX('Display 730 &amp; 1200'!$D:$D,ROW())="","",INDEX('Display 730 &amp; 1200'!$D:$D,ROW()))</f>
        <v/>
      </c>
      <c r="D2161">
        <f>IF($C2161="",0,SUMIFS(#REF!,#REF!,$C2161,#REF!,"&gt;="&amp;'Display 730 &amp; 1200'!$AN$10,#REF!,"&lt;="&amp;'Display 730 &amp; 1200'!$AN$9))</f>
        <v>0</v>
      </c>
      <c r="E2161">
        <f>IF($C2161="",0,SUMIFS(#REF!,#REF!,$C2161,#REF!,"&gt;="&amp;'Display 730 &amp; 1200'!$AN$12,#REF!,"&lt;="&amp;'Display 730 &amp; 1200'!$AN$11))</f>
        <v>0</v>
      </c>
    </row>
    <row r="2162" spans="1:5">
      <c r="A2162" t="str">
        <f>IF(INDEX('Display 730 &amp; 1200'!$A:$A,ROW())="","",INDEX('Display 730 &amp; 1200'!$A:$A,ROW()))</f>
        <v/>
      </c>
      <c r="B2162" t="str">
        <f>IF(INDEX('Display 730 &amp; 1200'!$B:$B,ROW())="","",INDEX('Display 730 &amp; 1200'!$B:$B,ROW()))</f>
        <v/>
      </c>
      <c r="C2162" t="str">
        <f>IF(INDEX('Display 730 &amp; 1200'!$D:$D,ROW())="","",INDEX('Display 730 &amp; 1200'!$D:$D,ROW()))</f>
        <v/>
      </c>
      <c r="D2162">
        <f>IF($C2162="",0,SUMIFS(#REF!,#REF!,$C2162,#REF!,"&gt;="&amp;'Display 730 &amp; 1200'!$AN$10,#REF!,"&lt;="&amp;'Display 730 &amp; 1200'!$AN$9))</f>
        <v>0</v>
      </c>
      <c r="E2162">
        <f>IF($C2162="",0,SUMIFS(#REF!,#REF!,$C2162,#REF!,"&gt;="&amp;'Display 730 &amp; 1200'!$AN$12,#REF!,"&lt;="&amp;'Display 730 &amp; 1200'!$AN$11))</f>
        <v>0</v>
      </c>
    </row>
    <row r="2163" spans="1:5">
      <c r="A2163" t="str">
        <f>IF(INDEX('Display 730 &amp; 1200'!$A:$A,ROW())="","",INDEX('Display 730 &amp; 1200'!$A:$A,ROW()))</f>
        <v/>
      </c>
      <c r="B2163" t="str">
        <f>IF(INDEX('Display 730 &amp; 1200'!$B:$B,ROW())="","",INDEX('Display 730 &amp; 1200'!$B:$B,ROW()))</f>
        <v/>
      </c>
      <c r="C2163" t="str">
        <f>IF(INDEX('Display 730 &amp; 1200'!$D:$D,ROW())="","",INDEX('Display 730 &amp; 1200'!$D:$D,ROW()))</f>
        <v/>
      </c>
      <c r="D2163">
        <f>IF($C2163="",0,SUMIFS(#REF!,#REF!,$C2163,#REF!,"&gt;="&amp;'Display 730 &amp; 1200'!$AN$10,#REF!,"&lt;="&amp;'Display 730 &amp; 1200'!$AN$9))</f>
        <v>0</v>
      </c>
      <c r="E2163">
        <f>IF($C2163="",0,SUMIFS(#REF!,#REF!,$C2163,#REF!,"&gt;="&amp;'Display 730 &amp; 1200'!$AN$12,#REF!,"&lt;="&amp;'Display 730 &amp; 1200'!$AN$11))</f>
        <v>0</v>
      </c>
    </row>
    <row r="2164" spans="1:5">
      <c r="A2164" t="str">
        <f>IF(INDEX('Display 730 &amp; 1200'!$A:$A,ROW())="","",INDEX('Display 730 &amp; 1200'!$A:$A,ROW()))</f>
        <v/>
      </c>
      <c r="B2164" t="str">
        <f>IF(INDEX('Display 730 &amp; 1200'!$B:$B,ROW())="","",INDEX('Display 730 &amp; 1200'!$B:$B,ROW()))</f>
        <v/>
      </c>
      <c r="C2164" t="str">
        <f>IF(INDEX('Display 730 &amp; 1200'!$D:$D,ROW())="","",INDEX('Display 730 &amp; 1200'!$D:$D,ROW()))</f>
        <v/>
      </c>
      <c r="D2164">
        <f>IF($C2164="",0,SUMIFS(#REF!,#REF!,$C2164,#REF!,"&gt;="&amp;'Display 730 &amp; 1200'!$AN$10,#REF!,"&lt;="&amp;'Display 730 &amp; 1200'!$AN$9))</f>
        <v>0</v>
      </c>
      <c r="E2164">
        <f>IF($C2164="",0,SUMIFS(#REF!,#REF!,$C2164,#REF!,"&gt;="&amp;'Display 730 &amp; 1200'!$AN$12,#REF!,"&lt;="&amp;'Display 730 &amp; 1200'!$AN$11))</f>
        <v>0</v>
      </c>
    </row>
    <row r="2165" spans="1:5">
      <c r="A2165" t="str">
        <f>IF(INDEX('Display 730 &amp; 1200'!$A:$A,ROW())="","",INDEX('Display 730 &amp; 1200'!$A:$A,ROW()))</f>
        <v/>
      </c>
      <c r="B2165" t="str">
        <f>IF(INDEX('Display 730 &amp; 1200'!$B:$B,ROW())="","",INDEX('Display 730 &amp; 1200'!$B:$B,ROW()))</f>
        <v/>
      </c>
      <c r="C2165" t="str">
        <f>IF(INDEX('Display 730 &amp; 1200'!$D:$D,ROW())="","",INDEX('Display 730 &amp; 1200'!$D:$D,ROW()))</f>
        <v/>
      </c>
      <c r="D2165">
        <f>IF($C2165="",0,SUMIFS(#REF!,#REF!,$C2165,#REF!,"&gt;="&amp;'Display 730 &amp; 1200'!$AN$10,#REF!,"&lt;="&amp;'Display 730 &amp; 1200'!$AN$9))</f>
        <v>0</v>
      </c>
      <c r="E2165">
        <f>IF($C2165="",0,SUMIFS(#REF!,#REF!,$C2165,#REF!,"&gt;="&amp;'Display 730 &amp; 1200'!$AN$12,#REF!,"&lt;="&amp;'Display 730 &amp; 1200'!$AN$11))</f>
        <v>0</v>
      </c>
    </row>
    <row r="2166" spans="1:5">
      <c r="A2166" t="str">
        <f>IF(INDEX('Display 730 &amp; 1200'!$A:$A,ROW())="","",INDEX('Display 730 &amp; 1200'!$A:$A,ROW()))</f>
        <v/>
      </c>
      <c r="B2166" t="str">
        <f>IF(INDEX('Display 730 &amp; 1200'!$B:$B,ROW())="","",INDEX('Display 730 &amp; 1200'!$B:$B,ROW()))</f>
        <v/>
      </c>
      <c r="C2166" t="str">
        <f>IF(INDEX('Display 730 &amp; 1200'!$D:$D,ROW())="","",INDEX('Display 730 &amp; 1200'!$D:$D,ROW()))</f>
        <v/>
      </c>
      <c r="D2166">
        <f>IF($C2166="",0,SUMIFS(#REF!,#REF!,$C2166,#REF!,"&gt;="&amp;'Display 730 &amp; 1200'!$AN$10,#REF!,"&lt;="&amp;'Display 730 &amp; 1200'!$AN$9))</f>
        <v>0</v>
      </c>
      <c r="E2166">
        <f>IF($C2166="",0,SUMIFS(#REF!,#REF!,$C2166,#REF!,"&gt;="&amp;'Display 730 &amp; 1200'!$AN$12,#REF!,"&lt;="&amp;'Display 730 &amp; 1200'!$AN$11))</f>
        <v>0</v>
      </c>
    </row>
    <row r="2167" spans="1:5">
      <c r="A2167" t="str">
        <f>IF(INDEX('Display 730 &amp; 1200'!$A:$A,ROW())="","",INDEX('Display 730 &amp; 1200'!$A:$A,ROW()))</f>
        <v/>
      </c>
      <c r="B2167" t="str">
        <f>IF(INDEX('Display 730 &amp; 1200'!$B:$B,ROW())="","",INDEX('Display 730 &amp; 1200'!$B:$B,ROW()))</f>
        <v/>
      </c>
      <c r="C2167" t="str">
        <f>IF(INDEX('Display 730 &amp; 1200'!$D:$D,ROW())="","",INDEX('Display 730 &amp; 1200'!$D:$D,ROW()))</f>
        <v/>
      </c>
      <c r="D2167">
        <f>IF($C2167="",0,SUMIFS(#REF!,#REF!,$C2167,#REF!,"&gt;="&amp;'Display 730 &amp; 1200'!$AN$10,#REF!,"&lt;="&amp;'Display 730 &amp; 1200'!$AN$9))</f>
        <v>0</v>
      </c>
      <c r="E2167">
        <f>IF($C2167="",0,SUMIFS(#REF!,#REF!,$C2167,#REF!,"&gt;="&amp;'Display 730 &amp; 1200'!$AN$12,#REF!,"&lt;="&amp;'Display 730 &amp; 1200'!$AN$11))</f>
        <v>0</v>
      </c>
    </row>
    <row r="2168" spans="1:5">
      <c r="A2168" t="str">
        <f>IF(INDEX('Display 730 &amp; 1200'!$A:$A,ROW())="","",INDEX('Display 730 &amp; 1200'!$A:$A,ROW()))</f>
        <v/>
      </c>
      <c r="B2168" t="str">
        <f>IF(INDEX('Display 730 &amp; 1200'!$B:$B,ROW())="","",INDEX('Display 730 &amp; 1200'!$B:$B,ROW()))</f>
        <v/>
      </c>
      <c r="C2168" t="str">
        <f>IF(INDEX('Display 730 &amp; 1200'!$D:$D,ROW())="","",INDEX('Display 730 &amp; 1200'!$D:$D,ROW()))</f>
        <v/>
      </c>
      <c r="D2168">
        <f>IF($C2168="",0,SUMIFS(#REF!,#REF!,$C2168,#REF!,"&gt;="&amp;'Display 730 &amp; 1200'!$AN$10,#REF!,"&lt;="&amp;'Display 730 &amp; 1200'!$AN$9))</f>
        <v>0</v>
      </c>
      <c r="E2168">
        <f>IF($C2168="",0,SUMIFS(#REF!,#REF!,$C2168,#REF!,"&gt;="&amp;'Display 730 &amp; 1200'!$AN$12,#REF!,"&lt;="&amp;'Display 730 &amp; 1200'!$AN$11))</f>
        <v>0</v>
      </c>
    </row>
    <row r="2169" spans="1:5">
      <c r="A2169" t="str">
        <f>IF(INDEX('Display 730 &amp; 1200'!$A:$A,ROW())="","",INDEX('Display 730 &amp; 1200'!$A:$A,ROW()))</f>
        <v/>
      </c>
      <c r="B2169" t="str">
        <f>IF(INDEX('Display 730 &amp; 1200'!$B:$B,ROW())="","",INDEX('Display 730 &amp; 1200'!$B:$B,ROW()))</f>
        <v/>
      </c>
      <c r="C2169" t="str">
        <f>IF(INDEX('Display 730 &amp; 1200'!$D:$D,ROW())="","",INDEX('Display 730 &amp; 1200'!$D:$D,ROW()))</f>
        <v/>
      </c>
      <c r="D2169">
        <f>IF($C2169="",0,SUMIFS(#REF!,#REF!,$C2169,#REF!,"&gt;="&amp;'Display 730 &amp; 1200'!$AN$10,#REF!,"&lt;="&amp;'Display 730 &amp; 1200'!$AN$9))</f>
        <v>0</v>
      </c>
      <c r="E2169">
        <f>IF($C2169="",0,SUMIFS(#REF!,#REF!,$C2169,#REF!,"&gt;="&amp;'Display 730 &amp; 1200'!$AN$12,#REF!,"&lt;="&amp;'Display 730 &amp; 1200'!$AN$11))</f>
        <v>0</v>
      </c>
    </row>
    <row r="2170" spans="1:5">
      <c r="A2170" t="str">
        <f>IF(INDEX('Display 730 &amp; 1200'!$A:$A,ROW())="","",INDEX('Display 730 &amp; 1200'!$A:$A,ROW()))</f>
        <v/>
      </c>
      <c r="B2170" t="str">
        <f>IF(INDEX('Display 730 &amp; 1200'!$B:$B,ROW())="","",INDEX('Display 730 &amp; 1200'!$B:$B,ROW()))</f>
        <v/>
      </c>
      <c r="C2170" t="str">
        <f>IF(INDEX('Display 730 &amp; 1200'!$D:$D,ROW())="","",INDEX('Display 730 &amp; 1200'!$D:$D,ROW()))</f>
        <v/>
      </c>
      <c r="D2170">
        <f>IF($C2170="",0,SUMIFS(#REF!,#REF!,$C2170,#REF!,"&gt;="&amp;'Display 730 &amp; 1200'!$AN$10,#REF!,"&lt;="&amp;'Display 730 &amp; 1200'!$AN$9))</f>
        <v>0</v>
      </c>
      <c r="E2170">
        <f>IF($C2170="",0,SUMIFS(#REF!,#REF!,$C2170,#REF!,"&gt;="&amp;'Display 730 &amp; 1200'!$AN$12,#REF!,"&lt;="&amp;'Display 730 &amp; 1200'!$AN$11))</f>
        <v>0</v>
      </c>
    </row>
    <row r="2171" spans="1:5">
      <c r="A2171" t="str">
        <f>IF(INDEX('Display 730 &amp; 1200'!$A:$A,ROW())="","",INDEX('Display 730 &amp; 1200'!$A:$A,ROW()))</f>
        <v/>
      </c>
      <c r="B2171" t="str">
        <f>IF(INDEX('Display 730 &amp; 1200'!$B:$B,ROW())="","",INDEX('Display 730 &amp; 1200'!$B:$B,ROW()))</f>
        <v/>
      </c>
      <c r="C2171" t="str">
        <f>IF(INDEX('Display 730 &amp; 1200'!$D:$D,ROW())="","",INDEX('Display 730 &amp; 1200'!$D:$D,ROW()))</f>
        <v/>
      </c>
      <c r="D2171">
        <f>IF($C2171="",0,SUMIFS(#REF!,#REF!,$C2171,#REF!,"&gt;="&amp;'Display 730 &amp; 1200'!$AN$10,#REF!,"&lt;="&amp;'Display 730 &amp; 1200'!$AN$9))</f>
        <v>0</v>
      </c>
      <c r="E2171">
        <f>IF($C2171="",0,SUMIFS(#REF!,#REF!,$C2171,#REF!,"&gt;="&amp;'Display 730 &amp; 1200'!$AN$12,#REF!,"&lt;="&amp;'Display 730 &amp; 1200'!$AN$11))</f>
        <v>0</v>
      </c>
    </row>
    <row r="2172" spans="1:5">
      <c r="A2172" t="str">
        <f>IF(INDEX('Display 730 &amp; 1200'!$A:$A,ROW())="","",INDEX('Display 730 &amp; 1200'!$A:$A,ROW()))</f>
        <v/>
      </c>
      <c r="B2172" t="str">
        <f>IF(INDEX('Display 730 &amp; 1200'!$B:$B,ROW())="","",INDEX('Display 730 &amp; 1200'!$B:$B,ROW()))</f>
        <v/>
      </c>
      <c r="C2172" t="str">
        <f>IF(INDEX('Display 730 &amp; 1200'!$D:$D,ROW())="","",INDEX('Display 730 &amp; 1200'!$D:$D,ROW()))</f>
        <v/>
      </c>
      <c r="D2172">
        <f>IF($C2172="",0,SUMIFS(#REF!,#REF!,$C2172,#REF!,"&gt;="&amp;'Display 730 &amp; 1200'!$AN$10,#REF!,"&lt;="&amp;'Display 730 &amp; 1200'!$AN$9))</f>
        <v>0</v>
      </c>
      <c r="E2172">
        <f>IF($C2172="",0,SUMIFS(#REF!,#REF!,$C2172,#REF!,"&gt;="&amp;'Display 730 &amp; 1200'!$AN$12,#REF!,"&lt;="&amp;'Display 730 &amp; 1200'!$AN$11))</f>
        <v>0</v>
      </c>
    </row>
    <row r="2173" spans="1:5">
      <c r="A2173" t="str">
        <f>IF(INDEX('Display 730 &amp; 1200'!$A:$A,ROW())="","",INDEX('Display 730 &amp; 1200'!$A:$A,ROW()))</f>
        <v/>
      </c>
      <c r="B2173" t="str">
        <f>IF(INDEX('Display 730 &amp; 1200'!$B:$B,ROW())="","",INDEX('Display 730 &amp; 1200'!$B:$B,ROW()))</f>
        <v/>
      </c>
      <c r="C2173" t="str">
        <f>IF(INDEX('Display 730 &amp; 1200'!$D:$D,ROW())="","",INDEX('Display 730 &amp; 1200'!$D:$D,ROW()))</f>
        <v/>
      </c>
      <c r="D2173">
        <f>IF($C2173="",0,SUMIFS(#REF!,#REF!,$C2173,#REF!,"&gt;="&amp;'Display 730 &amp; 1200'!$AN$10,#REF!,"&lt;="&amp;'Display 730 &amp; 1200'!$AN$9))</f>
        <v>0</v>
      </c>
      <c r="E2173">
        <f>IF($C2173="",0,SUMIFS(#REF!,#REF!,$C2173,#REF!,"&gt;="&amp;'Display 730 &amp; 1200'!$AN$12,#REF!,"&lt;="&amp;'Display 730 &amp; 1200'!$AN$11))</f>
        <v>0</v>
      </c>
    </row>
    <row r="2174" spans="1:5">
      <c r="A2174" t="str">
        <f>IF(INDEX('Display 730 &amp; 1200'!$A:$A,ROW())="","",INDEX('Display 730 &amp; 1200'!$A:$A,ROW()))</f>
        <v/>
      </c>
      <c r="B2174" t="str">
        <f>IF(INDEX('Display 730 &amp; 1200'!$B:$B,ROW())="","",INDEX('Display 730 &amp; 1200'!$B:$B,ROW()))</f>
        <v/>
      </c>
      <c r="C2174" t="str">
        <f>IF(INDEX('Display 730 &amp; 1200'!$D:$D,ROW())="","",INDEX('Display 730 &amp; 1200'!$D:$D,ROW()))</f>
        <v/>
      </c>
      <c r="D2174">
        <f>IF($C2174="",0,SUMIFS(#REF!,#REF!,$C2174,#REF!,"&gt;="&amp;'Display 730 &amp; 1200'!$AN$10,#REF!,"&lt;="&amp;'Display 730 &amp; 1200'!$AN$9))</f>
        <v>0</v>
      </c>
      <c r="E2174">
        <f>IF($C2174="",0,SUMIFS(#REF!,#REF!,$C2174,#REF!,"&gt;="&amp;'Display 730 &amp; 1200'!$AN$12,#REF!,"&lt;="&amp;'Display 730 &amp; 1200'!$AN$11))</f>
        <v>0</v>
      </c>
    </row>
    <row r="2175" spans="1:5">
      <c r="A2175" t="str">
        <f>IF(INDEX('Display 730 &amp; 1200'!$A:$A,ROW())="","",INDEX('Display 730 &amp; 1200'!$A:$A,ROW()))</f>
        <v/>
      </c>
      <c r="B2175" t="str">
        <f>IF(INDEX('Display 730 &amp; 1200'!$B:$B,ROW())="","",INDEX('Display 730 &amp; 1200'!$B:$B,ROW()))</f>
        <v/>
      </c>
      <c r="C2175" t="str">
        <f>IF(INDEX('Display 730 &amp; 1200'!$D:$D,ROW())="","",INDEX('Display 730 &amp; 1200'!$D:$D,ROW()))</f>
        <v/>
      </c>
      <c r="D2175">
        <f>IF($C2175="",0,SUMIFS(#REF!,#REF!,$C2175,#REF!,"&gt;="&amp;'Display 730 &amp; 1200'!$AN$10,#REF!,"&lt;="&amp;'Display 730 &amp; 1200'!$AN$9))</f>
        <v>0</v>
      </c>
      <c r="E2175">
        <f>IF($C2175="",0,SUMIFS(#REF!,#REF!,$C2175,#REF!,"&gt;="&amp;'Display 730 &amp; 1200'!$AN$12,#REF!,"&lt;="&amp;'Display 730 &amp; 1200'!$AN$11))</f>
        <v>0</v>
      </c>
    </row>
    <row r="2176" spans="1:5">
      <c r="A2176" t="str">
        <f>IF(INDEX('Display 730 &amp; 1200'!$A:$A,ROW())="","",INDEX('Display 730 &amp; 1200'!$A:$A,ROW()))</f>
        <v/>
      </c>
      <c r="B2176" t="str">
        <f>IF(INDEX('Display 730 &amp; 1200'!$B:$B,ROW())="","",INDEX('Display 730 &amp; 1200'!$B:$B,ROW()))</f>
        <v/>
      </c>
      <c r="C2176" t="str">
        <f>IF(INDEX('Display 730 &amp; 1200'!$D:$D,ROW())="","",INDEX('Display 730 &amp; 1200'!$D:$D,ROW()))</f>
        <v/>
      </c>
      <c r="D2176">
        <f>IF($C2176="",0,SUMIFS(#REF!,#REF!,$C2176,#REF!,"&gt;="&amp;'Display 730 &amp; 1200'!$AN$10,#REF!,"&lt;="&amp;'Display 730 &amp; 1200'!$AN$9))</f>
        <v>0</v>
      </c>
      <c r="E2176">
        <f>IF($C2176="",0,SUMIFS(#REF!,#REF!,$C2176,#REF!,"&gt;="&amp;'Display 730 &amp; 1200'!$AN$12,#REF!,"&lt;="&amp;'Display 730 &amp; 1200'!$AN$11))</f>
        <v>0</v>
      </c>
    </row>
    <row r="2177" spans="1:5">
      <c r="A2177" t="str">
        <f>IF(INDEX('Display 730 &amp; 1200'!$A:$A,ROW())="","",INDEX('Display 730 &amp; 1200'!$A:$A,ROW()))</f>
        <v/>
      </c>
      <c r="B2177" t="str">
        <f>IF(INDEX('Display 730 &amp; 1200'!$B:$B,ROW())="","",INDEX('Display 730 &amp; 1200'!$B:$B,ROW()))</f>
        <v/>
      </c>
      <c r="C2177" t="str">
        <f>IF(INDEX('Display 730 &amp; 1200'!$D:$D,ROW())="","",INDEX('Display 730 &amp; 1200'!$D:$D,ROW()))</f>
        <v/>
      </c>
      <c r="D2177">
        <f>IF($C2177="",0,SUMIFS(#REF!,#REF!,$C2177,#REF!,"&gt;="&amp;'Display 730 &amp; 1200'!$AN$10,#REF!,"&lt;="&amp;'Display 730 &amp; 1200'!$AN$9))</f>
        <v>0</v>
      </c>
      <c r="E2177">
        <f>IF($C2177="",0,SUMIFS(#REF!,#REF!,$C2177,#REF!,"&gt;="&amp;'Display 730 &amp; 1200'!$AN$12,#REF!,"&lt;="&amp;'Display 730 &amp; 1200'!$AN$11))</f>
        <v>0</v>
      </c>
    </row>
    <row r="2178" spans="1:5">
      <c r="A2178" t="str">
        <f>IF(INDEX('Display 730 &amp; 1200'!$A:$A,ROW())="","",INDEX('Display 730 &amp; 1200'!$A:$A,ROW()))</f>
        <v/>
      </c>
      <c r="B2178" t="str">
        <f>IF(INDEX('Display 730 &amp; 1200'!$B:$B,ROW())="","",INDEX('Display 730 &amp; 1200'!$B:$B,ROW()))</f>
        <v/>
      </c>
      <c r="C2178" t="str">
        <f>IF(INDEX('Display 730 &amp; 1200'!$D:$D,ROW())="","",INDEX('Display 730 &amp; 1200'!$D:$D,ROW()))</f>
        <v/>
      </c>
      <c r="D2178">
        <f>IF($C2178="",0,SUMIFS(#REF!,#REF!,$C2178,#REF!,"&gt;="&amp;'Display 730 &amp; 1200'!$AN$10,#REF!,"&lt;="&amp;'Display 730 &amp; 1200'!$AN$9))</f>
        <v>0</v>
      </c>
      <c r="E2178">
        <f>IF($C2178="",0,SUMIFS(#REF!,#REF!,$C2178,#REF!,"&gt;="&amp;'Display 730 &amp; 1200'!$AN$12,#REF!,"&lt;="&amp;'Display 730 &amp; 1200'!$AN$11))</f>
        <v>0</v>
      </c>
    </row>
    <row r="2179" spans="1:5">
      <c r="A2179" t="str">
        <f>IF(INDEX('Display 730 &amp; 1200'!$A:$A,ROW())="","",INDEX('Display 730 &amp; 1200'!$A:$A,ROW()))</f>
        <v/>
      </c>
      <c r="B2179" t="str">
        <f>IF(INDEX('Display 730 &amp; 1200'!$B:$B,ROW())="","",INDEX('Display 730 &amp; 1200'!$B:$B,ROW()))</f>
        <v/>
      </c>
      <c r="C2179" t="str">
        <f>IF(INDEX('Display 730 &amp; 1200'!$D:$D,ROW())="","",INDEX('Display 730 &amp; 1200'!$D:$D,ROW()))</f>
        <v/>
      </c>
      <c r="D2179">
        <f>IF($C2179="",0,SUMIFS(#REF!,#REF!,$C2179,#REF!,"&gt;="&amp;'Display 730 &amp; 1200'!$AN$10,#REF!,"&lt;="&amp;'Display 730 &amp; 1200'!$AN$9))</f>
        <v>0</v>
      </c>
      <c r="E2179">
        <f>IF($C2179="",0,SUMIFS(#REF!,#REF!,$C2179,#REF!,"&gt;="&amp;'Display 730 &amp; 1200'!$AN$12,#REF!,"&lt;="&amp;'Display 730 &amp; 1200'!$AN$11))</f>
        <v>0</v>
      </c>
    </row>
    <row r="2180" spans="1:5">
      <c r="A2180" t="str">
        <f>IF(INDEX('Display 730 &amp; 1200'!$A:$A,ROW())="","",INDEX('Display 730 &amp; 1200'!$A:$A,ROW()))</f>
        <v/>
      </c>
      <c r="B2180" t="str">
        <f>IF(INDEX('Display 730 &amp; 1200'!$B:$B,ROW())="","",INDEX('Display 730 &amp; 1200'!$B:$B,ROW()))</f>
        <v/>
      </c>
      <c r="C2180" t="str">
        <f>IF(INDEX('Display 730 &amp; 1200'!$D:$D,ROW())="","",INDEX('Display 730 &amp; 1200'!$D:$D,ROW()))</f>
        <v/>
      </c>
      <c r="D2180">
        <f>IF($C2180="",0,SUMIFS(#REF!,#REF!,$C2180,#REF!,"&gt;="&amp;'Display 730 &amp; 1200'!$AN$10,#REF!,"&lt;="&amp;'Display 730 &amp; 1200'!$AN$9))</f>
        <v>0</v>
      </c>
      <c r="E2180">
        <f>IF($C2180="",0,SUMIFS(#REF!,#REF!,$C2180,#REF!,"&gt;="&amp;'Display 730 &amp; 1200'!$AN$12,#REF!,"&lt;="&amp;'Display 730 &amp; 1200'!$AN$11))</f>
        <v>0</v>
      </c>
    </row>
    <row r="2181" spans="1:5">
      <c r="A2181" t="str">
        <f>IF(INDEX('Display 730 &amp; 1200'!$A:$A,ROW())="","",INDEX('Display 730 &amp; 1200'!$A:$A,ROW()))</f>
        <v/>
      </c>
      <c r="B2181" t="str">
        <f>IF(INDEX('Display 730 &amp; 1200'!$B:$B,ROW())="","",INDEX('Display 730 &amp; 1200'!$B:$B,ROW()))</f>
        <v/>
      </c>
      <c r="C2181" t="str">
        <f>IF(INDEX('Display 730 &amp; 1200'!$D:$D,ROW())="","",INDEX('Display 730 &amp; 1200'!$D:$D,ROW()))</f>
        <v/>
      </c>
      <c r="D2181">
        <f>IF($C2181="",0,SUMIFS(#REF!,#REF!,$C2181,#REF!,"&gt;="&amp;'Display 730 &amp; 1200'!$AN$10,#REF!,"&lt;="&amp;'Display 730 &amp; 1200'!$AN$9))</f>
        <v>0</v>
      </c>
      <c r="E2181">
        <f>IF($C2181="",0,SUMIFS(#REF!,#REF!,$C2181,#REF!,"&gt;="&amp;'Display 730 &amp; 1200'!$AN$12,#REF!,"&lt;="&amp;'Display 730 &amp; 1200'!$AN$11))</f>
        <v>0</v>
      </c>
    </row>
    <row r="2182" spans="1:5">
      <c r="A2182" t="str">
        <f>IF(INDEX('Display 730 &amp; 1200'!$A:$A,ROW())="","",INDEX('Display 730 &amp; 1200'!$A:$A,ROW()))</f>
        <v/>
      </c>
      <c r="B2182" t="str">
        <f>IF(INDEX('Display 730 &amp; 1200'!$B:$B,ROW())="","",INDEX('Display 730 &amp; 1200'!$B:$B,ROW()))</f>
        <v/>
      </c>
      <c r="C2182" t="str">
        <f>IF(INDEX('Display 730 &amp; 1200'!$D:$D,ROW())="","",INDEX('Display 730 &amp; 1200'!$D:$D,ROW()))</f>
        <v/>
      </c>
      <c r="D2182">
        <f>IF($C2182="",0,SUMIFS(#REF!,#REF!,$C2182,#REF!,"&gt;="&amp;'Display 730 &amp; 1200'!$AN$10,#REF!,"&lt;="&amp;'Display 730 &amp; 1200'!$AN$9))</f>
        <v>0</v>
      </c>
      <c r="E2182">
        <f>IF($C2182="",0,SUMIFS(#REF!,#REF!,$C2182,#REF!,"&gt;="&amp;'Display 730 &amp; 1200'!$AN$12,#REF!,"&lt;="&amp;'Display 730 &amp; 1200'!$AN$11))</f>
        <v>0</v>
      </c>
    </row>
    <row r="2183" spans="1:5">
      <c r="A2183" t="str">
        <f>IF(INDEX('Display 730 &amp; 1200'!$A:$A,ROW())="","",INDEX('Display 730 &amp; 1200'!$A:$A,ROW()))</f>
        <v/>
      </c>
      <c r="B2183" t="str">
        <f>IF(INDEX('Display 730 &amp; 1200'!$B:$B,ROW())="","",INDEX('Display 730 &amp; 1200'!$B:$B,ROW()))</f>
        <v/>
      </c>
      <c r="C2183" t="str">
        <f>IF(INDEX('Display 730 &amp; 1200'!$D:$D,ROW())="","",INDEX('Display 730 &amp; 1200'!$D:$D,ROW()))</f>
        <v/>
      </c>
      <c r="D2183">
        <f>IF($C2183="",0,SUMIFS(#REF!,#REF!,$C2183,#REF!,"&gt;="&amp;'Display 730 &amp; 1200'!$AN$10,#REF!,"&lt;="&amp;'Display 730 &amp; 1200'!$AN$9))</f>
        <v>0</v>
      </c>
      <c r="E2183">
        <f>IF($C2183="",0,SUMIFS(#REF!,#REF!,$C2183,#REF!,"&gt;="&amp;'Display 730 &amp; 1200'!$AN$12,#REF!,"&lt;="&amp;'Display 730 &amp; 1200'!$AN$11))</f>
        <v>0</v>
      </c>
    </row>
    <row r="2184" spans="1:5">
      <c r="A2184" t="str">
        <f>IF(INDEX('Display 730 &amp; 1200'!$A:$A,ROW())="","",INDEX('Display 730 &amp; 1200'!$A:$A,ROW()))</f>
        <v/>
      </c>
      <c r="B2184" t="str">
        <f>IF(INDEX('Display 730 &amp; 1200'!$B:$B,ROW())="","",INDEX('Display 730 &amp; 1200'!$B:$B,ROW()))</f>
        <v/>
      </c>
      <c r="C2184" t="str">
        <f>IF(INDEX('Display 730 &amp; 1200'!$D:$D,ROW())="","",INDEX('Display 730 &amp; 1200'!$D:$D,ROW()))</f>
        <v/>
      </c>
      <c r="D2184">
        <f>IF($C2184="",0,SUMIFS(#REF!,#REF!,$C2184,#REF!,"&gt;="&amp;'Display 730 &amp; 1200'!$AN$10,#REF!,"&lt;="&amp;'Display 730 &amp; 1200'!$AN$9))</f>
        <v>0</v>
      </c>
      <c r="E2184">
        <f>IF($C2184="",0,SUMIFS(#REF!,#REF!,$C2184,#REF!,"&gt;="&amp;'Display 730 &amp; 1200'!$AN$12,#REF!,"&lt;="&amp;'Display 730 &amp; 1200'!$AN$11))</f>
        <v>0</v>
      </c>
    </row>
    <row r="2185" spans="1:5">
      <c r="A2185" t="str">
        <f>IF(INDEX('Display 730 &amp; 1200'!$A:$A,ROW())="","",INDEX('Display 730 &amp; 1200'!$A:$A,ROW()))</f>
        <v/>
      </c>
      <c r="B2185" t="str">
        <f>IF(INDEX('Display 730 &amp; 1200'!$B:$B,ROW())="","",INDEX('Display 730 &amp; 1200'!$B:$B,ROW()))</f>
        <v/>
      </c>
      <c r="C2185" t="str">
        <f>IF(INDEX('Display 730 &amp; 1200'!$D:$D,ROW())="","",INDEX('Display 730 &amp; 1200'!$D:$D,ROW()))</f>
        <v/>
      </c>
      <c r="D2185">
        <f>IF($C2185="",0,SUMIFS(#REF!,#REF!,$C2185,#REF!,"&gt;="&amp;'Display 730 &amp; 1200'!$AN$10,#REF!,"&lt;="&amp;'Display 730 &amp; 1200'!$AN$9))</f>
        <v>0</v>
      </c>
      <c r="E2185">
        <f>IF($C2185="",0,SUMIFS(#REF!,#REF!,$C2185,#REF!,"&gt;="&amp;'Display 730 &amp; 1200'!$AN$12,#REF!,"&lt;="&amp;'Display 730 &amp; 1200'!$AN$11))</f>
        <v>0</v>
      </c>
    </row>
    <row r="2186" spans="1:5">
      <c r="A2186" t="str">
        <f>IF(INDEX('Display 730 &amp; 1200'!$A:$A,ROW())="","",INDEX('Display 730 &amp; 1200'!$A:$A,ROW()))</f>
        <v/>
      </c>
      <c r="B2186" t="str">
        <f>IF(INDEX('Display 730 &amp; 1200'!$B:$B,ROW())="","",INDEX('Display 730 &amp; 1200'!$B:$B,ROW()))</f>
        <v/>
      </c>
      <c r="C2186" t="str">
        <f>IF(INDEX('Display 730 &amp; 1200'!$D:$D,ROW())="","",INDEX('Display 730 &amp; 1200'!$D:$D,ROW()))</f>
        <v/>
      </c>
      <c r="D2186">
        <f>IF($C2186="",0,SUMIFS(#REF!,#REF!,$C2186,#REF!,"&gt;="&amp;'Display 730 &amp; 1200'!$AN$10,#REF!,"&lt;="&amp;'Display 730 &amp; 1200'!$AN$9))</f>
        <v>0</v>
      </c>
      <c r="E2186">
        <f>IF($C2186="",0,SUMIFS(#REF!,#REF!,$C2186,#REF!,"&gt;="&amp;'Display 730 &amp; 1200'!$AN$12,#REF!,"&lt;="&amp;'Display 730 &amp; 1200'!$AN$11))</f>
        <v>0</v>
      </c>
    </row>
    <row r="2187" spans="1:5">
      <c r="A2187" t="str">
        <f>IF(INDEX('Display 730 &amp; 1200'!$A:$A,ROW())="","",INDEX('Display 730 &amp; 1200'!$A:$A,ROW()))</f>
        <v/>
      </c>
      <c r="B2187" t="str">
        <f>IF(INDEX('Display 730 &amp; 1200'!$B:$B,ROW())="","",INDEX('Display 730 &amp; 1200'!$B:$B,ROW()))</f>
        <v/>
      </c>
      <c r="C2187" t="str">
        <f>IF(INDEX('Display 730 &amp; 1200'!$D:$D,ROW())="","",INDEX('Display 730 &amp; 1200'!$D:$D,ROW()))</f>
        <v/>
      </c>
      <c r="D2187">
        <f>IF($C2187="",0,SUMIFS(#REF!,#REF!,$C2187,#REF!,"&gt;="&amp;'Display 730 &amp; 1200'!$AN$10,#REF!,"&lt;="&amp;'Display 730 &amp; 1200'!$AN$9))</f>
        <v>0</v>
      </c>
      <c r="E2187">
        <f>IF($C2187="",0,SUMIFS(#REF!,#REF!,$C2187,#REF!,"&gt;="&amp;'Display 730 &amp; 1200'!$AN$12,#REF!,"&lt;="&amp;'Display 730 &amp; 1200'!$AN$11))</f>
        <v>0</v>
      </c>
    </row>
    <row r="2188" spans="1:5">
      <c r="A2188" t="str">
        <f>IF(INDEX('Display 730 &amp; 1200'!$A:$A,ROW())="","",INDEX('Display 730 &amp; 1200'!$A:$A,ROW()))</f>
        <v/>
      </c>
      <c r="B2188" t="str">
        <f>IF(INDEX('Display 730 &amp; 1200'!$B:$B,ROW())="","",INDEX('Display 730 &amp; 1200'!$B:$B,ROW()))</f>
        <v/>
      </c>
      <c r="C2188" t="str">
        <f>IF(INDEX('Display 730 &amp; 1200'!$D:$D,ROW())="","",INDEX('Display 730 &amp; 1200'!$D:$D,ROW()))</f>
        <v/>
      </c>
      <c r="D2188">
        <f>IF($C2188="",0,SUMIFS(#REF!,#REF!,$C2188,#REF!,"&gt;="&amp;'Display 730 &amp; 1200'!$AN$10,#REF!,"&lt;="&amp;'Display 730 &amp; 1200'!$AN$9))</f>
        <v>0</v>
      </c>
      <c r="E2188">
        <f>IF($C2188="",0,SUMIFS(#REF!,#REF!,$C2188,#REF!,"&gt;="&amp;'Display 730 &amp; 1200'!$AN$12,#REF!,"&lt;="&amp;'Display 730 &amp; 1200'!$AN$11))</f>
        <v>0</v>
      </c>
    </row>
    <row r="2189" spans="1:5">
      <c r="A2189" t="str">
        <f>IF(INDEX('Display 730 &amp; 1200'!$A:$A,ROW())="","",INDEX('Display 730 &amp; 1200'!$A:$A,ROW()))</f>
        <v/>
      </c>
      <c r="B2189" t="str">
        <f>IF(INDEX('Display 730 &amp; 1200'!$B:$B,ROW())="","",INDEX('Display 730 &amp; 1200'!$B:$B,ROW()))</f>
        <v/>
      </c>
      <c r="C2189" t="str">
        <f>IF(INDEX('Display 730 &amp; 1200'!$D:$D,ROW())="","",INDEX('Display 730 &amp; 1200'!$D:$D,ROW()))</f>
        <v/>
      </c>
      <c r="D2189">
        <f>IF($C2189="",0,SUMIFS(#REF!,#REF!,$C2189,#REF!,"&gt;="&amp;'Display 730 &amp; 1200'!$AN$10,#REF!,"&lt;="&amp;'Display 730 &amp; 1200'!$AN$9))</f>
        <v>0</v>
      </c>
      <c r="E2189">
        <f>IF($C2189="",0,SUMIFS(#REF!,#REF!,$C2189,#REF!,"&gt;="&amp;'Display 730 &amp; 1200'!$AN$12,#REF!,"&lt;="&amp;'Display 730 &amp; 1200'!$AN$11))</f>
        <v>0</v>
      </c>
    </row>
    <row r="2190" spans="1:5">
      <c r="A2190" t="str">
        <f>IF(INDEX('Display 730 &amp; 1200'!$A:$A,ROW())="","",INDEX('Display 730 &amp; 1200'!$A:$A,ROW()))</f>
        <v/>
      </c>
      <c r="B2190" t="str">
        <f>IF(INDEX('Display 730 &amp; 1200'!$B:$B,ROW())="","",INDEX('Display 730 &amp; 1200'!$B:$B,ROW()))</f>
        <v/>
      </c>
      <c r="C2190" t="str">
        <f>IF(INDEX('Display 730 &amp; 1200'!$D:$D,ROW())="","",INDEX('Display 730 &amp; 1200'!$D:$D,ROW()))</f>
        <v/>
      </c>
      <c r="D2190">
        <f>IF($C2190="",0,SUMIFS(#REF!,#REF!,$C2190,#REF!,"&gt;="&amp;'Display 730 &amp; 1200'!$AN$10,#REF!,"&lt;="&amp;'Display 730 &amp; 1200'!$AN$9))</f>
        <v>0</v>
      </c>
      <c r="E2190">
        <f>IF($C2190="",0,SUMIFS(#REF!,#REF!,$C2190,#REF!,"&gt;="&amp;'Display 730 &amp; 1200'!$AN$12,#REF!,"&lt;="&amp;'Display 730 &amp; 1200'!$AN$11))</f>
        <v>0</v>
      </c>
    </row>
    <row r="2191" spans="1:5">
      <c r="A2191" t="str">
        <f>IF(INDEX('Display 730 &amp; 1200'!$A:$A,ROW())="","",INDEX('Display 730 &amp; 1200'!$A:$A,ROW()))</f>
        <v/>
      </c>
      <c r="B2191" t="str">
        <f>IF(INDEX('Display 730 &amp; 1200'!$B:$B,ROW())="","",INDEX('Display 730 &amp; 1200'!$B:$B,ROW()))</f>
        <v/>
      </c>
      <c r="C2191" t="str">
        <f>IF(INDEX('Display 730 &amp; 1200'!$D:$D,ROW())="","",INDEX('Display 730 &amp; 1200'!$D:$D,ROW()))</f>
        <v/>
      </c>
      <c r="D2191">
        <f>IF($C2191="",0,SUMIFS(#REF!,#REF!,$C2191,#REF!,"&gt;="&amp;'Display 730 &amp; 1200'!$AN$10,#REF!,"&lt;="&amp;'Display 730 &amp; 1200'!$AN$9))</f>
        <v>0</v>
      </c>
      <c r="E2191">
        <f>IF($C2191="",0,SUMIFS(#REF!,#REF!,$C2191,#REF!,"&gt;="&amp;'Display 730 &amp; 1200'!$AN$12,#REF!,"&lt;="&amp;'Display 730 &amp; 1200'!$AN$11))</f>
        <v>0</v>
      </c>
    </row>
    <row r="2192" spans="1:5">
      <c r="A2192" t="str">
        <f>IF(INDEX('Display 730 &amp; 1200'!$A:$A,ROW())="","",INDEX('Display 730 &amp; 1200'!$A:$A,ROW()))</f>
        <v/>
      </c>
      <c r="B2192" t="str">
        <f>IF(INDEX('Display 730 &amp; 1200'!$B:$B,ROW())="","",INDEX('Display 730 &amp; 1200'!$B:$B,ROW()))</f>
        <v/>
      </c>
      <c r="C2192" t="str">
        <f>IF(INDEX('Display 730 &amp; 1200'!$D:$D,ROW())="","",INDEX('Display 730 &amp; 1200'!$D:$D,ROW()))</f>
        <v/>
      </c>
      <c r="D2192">
        <f>IF($C2192="",0,SUMIFS(#REF!,#REF!,$C2192,#REF!,"&gt;="&amp;'Display 730 &amp; 1200'!$AN$10,#REF!,"&lt;="&amp;'Display 730 &amp; 1200'!$AN$9))</f>
        <v>0</v>
      </c>
      <c r="E2192">
        <f>IF($C2192="",0,SUMIFS(#REF!,#REF!,$C2192,#REF!,"&gt;="&amp;'Display 730 &amp; 1200'!$AN$12,#REF!,"&lt;="&amp;'Display 730 &amp; 1200'!$AN$11))</f>
        <v>0</v>
      </c>
    </row>
    <row r="2193" spans="1:5">
      <c r="A2193" t="str">
        <f>IF(INDEX('Display 730 &amp; 1200'!$A:$A,ROW())="","",INDEX('Display 730 &amp; 1200'!$A:$A,ROW()))</f>
        <v/>
      </c>
      <c r="B2193" t="str">
        <f>IF(INDEX('Display 730 &amp; 1200'!$B:$B,ROW())="","",INDEX('Display 730 &amp; 1200'!$B:$B,ROW()))</f>
        <v/>
      </c>
      <c r="C2193" t="str">
        <f>IF(INDEX('Display 730 &amp; 1200'!$D:$D,ROW())="","",INDEX('Display 730 &amp; 1200'!$D:$D,ROW()))</f>
        <v/>
      </c>
      <c r="D2193">
        <f>IF($C2193="",0,SUMIFS(#REF!,#REF!,$C2193,#REF!,"&gt;="&amp;'Display 730 &amp; 1200'!$AN$10,#REF!,"&lt;="&amp;'Display 730 &amp; 1200'!$AN$9))</f>
        <v>0</v>
      </c>
      <c r="E2193">
        <f>IF($C2193="",0,SUMIFS(#REF!,#REF!,$C2193,#REF!,"&gt;="&amp;'Display 730 &amp; 1200'!$AN$12,#REF!,"&lt;="&amp;'Display 730 &amp; 1200'!$AN$11))</f>
        <v>0</v>
      </c>
    </row>
    <row r="2194" spans="1:5">
      <c r="A2194" t="str">
        <f>IF(INDEX('Display 730 &amp; 1200'!$A:$A,ROW())="","",INDEX('Display 730 &amp; 1200'!$A:$A,ROW()))</f>
        <v/>
      </c>
      <c r="B2194" t="str">
        <f>IF(INDEX('Display 730 &amp; 1200'!$B:$B,ROW())="","",INDEX('Display 730 &amp; 1200'!$B:$B,ROW()))</f>
        <v/>
      </c>
      <c r="C2194" t="str">
        <f>IF(INDEX('Display 730 &amp; 1200'!$D:$D,ROW())="","",INDEX('Display 730 &amp; 1200'!$D:$D,ROW()))</f>
        <v/>
      </c>
      <c r="D2194">
        <f>IF($C2194="",0,SUMIFS(#REF!,#REF!,$C2194,#REF!,"&gt;="&amp;'Display 730 &amp; 1200'!$AN$10,#REF!,"&lt;="&amp;'Display 730 &amp; 1200'!$AN$9))</f>
        <v>0</v>
      </c>
      <c r="E2194">
        <f>IF($C2194="",0,SUMIFS(#REF!,#REF!,$C2194,#REF!,"&gt;="&amp;'Display 730 &amp; 1200'!$AN$12,#REF!,"&lt;="&amp;'Display 730 &amp; 1200'!$AN$11))</f>
        <v>0</v>
      </c>
    </row>
    <row r="2195" spans="1:5">
      <c r="A2195" t="str">
        <f>IF(INDEX('Display 730 &amp; 1200'!$A:$A,ROW())="","",INDEX('Display 730 &amp; 1200'!$A:$A,ROW()))</f>
        <v/>
      </c>
      <c r="B2195" t="str">
        <f>IF(INDEX('Display 730 &amp; 1200'!$B:$B,ROW())="","",INDEX('Display 730 &amp; 1200'!$B:$B,ROW()))</f>
        <v/>
      </c>
      <c r="C2195" t="str">
        <f>IF(INDEX('Display 730 &amp; 1200'!$D:$D,ROW())="","",INDEX('Display 730 &amp; 1200'!$D:$D,ROW()))</f>
        <v/>
      </c>
      <c r="D2195">
        <f>IF($C2195="",0,SUMIFS(#REF!,#REF!,$C2195,#REF!,"&gt;="&amp;'Display 730 &amp; 1200'!$AN$10,#REF!,"&lt;="&amp;'Display 730 &amp; 1200'!$AN$9))</f>
        <v>0</v>
      </c>
      <c r="E2195">
        <f>IF($C2195="",0,SUMIFS(#REF!,#REF!,$C2195,#REF!,"&gt;="&amp;'Display 730 &amp; 1200'!$AN$12,#REF!,"&lt;="&amp;'Display 730 &amp; 1200'!$AN$11))</f>
        <v>0</v>
      </c>
    </row>
    <row r="2196" spans="1:5">
      <c r="A2196" t="str">
        <f>IF(INDEX('Display 730 &amp; 1200'!$A:$A,ROW())="","",INDEX('Display 730 &amp; 1200'!$A:$A,ROW()))</f>
        <v/>
      </c>
      <c r="B2196" t="str">
        <f>IF(INDEX('Display 730 &amp; 1200'!$B:$B,ROW())="","",INDEX('Display 730 &amp; 1200'!$B:$B,ROW()))</f>
        <v/>
      </c>
      <c r="C2196" t="str">
        <f>IF(INDEX('Display 730 &amp; 1200'!$D:$D,ROW())="","",INDEX('Display 730 &amp; 1200'!$D:$D,ROW()))</f>
        <v/>
      </c>
      <c r="D2196">
        <f>IF($C2196="",0,SUMIFS(#REF!,#REF!,$C2196,#REF!,"&gt;="&amp;'Display 730 &amp; 1200'!$AN$10,#REF!,"&lt;="&amp;'Display 730 &amp; 1200'!$AN$9))</f>
        <v>0</v>
      </c>
      <c r="E2196">
        <f>IF($C2196="",0,SUMIFS(#REF!,#REF!,$C2196,#REF!,"&gt;="&amp;'Display 730 &amp; 1200'!$AN$12,#REF!,"&lt;="&amp;'Display 730 &amp; 1200'!$AN$11))</f>
        <v>0</v>
      </c>
    </row>
    <row r="2197" spans="1:5">
      <c r="A2197" t="str">
        <f>IF(INDEX('Display 730 &amp; 1200'!$A:$A,ROW())="","",INDEX('Display 730 &amp; 1200'!$A:$A,ROW()))</f>
        <v/>
      </c>
      <c r="B2197" t="str">
        <f>IF(INDEX('Display 730 &amp; 1200'!$B:$B,ROW())="","",INDEX('Display 730 &amp; 1200'!$B:$B,ROW()))</f>
        <v/>
      </c>
      <c r="C2197" t="str">
        <f>IF(INDEX('Display 730 &amp; 1200'!$D:$D,ROW())="","",INDEX('Display 730 &amp; 1200'!$D:$D,ROW()))</f>
        <v/>
      </c>
      <c r="D2197">
        <f>IF($C2197="",0,SUMIFS(#REF!,#REF!,$C2197,#REF!,"&gt;="&amp;'Display 730 &amp; 1200'!$AN$10,#REF!,"&lt;="&amp;'Display 730 &amp; 1200'!$AN$9))</f>
        <v>0</v>
      </c>
      <c r="E2197">
        <f>IF($C2197="",0,SUMIFS(#REF!,#REF!,$C2197,#REF!,"&gt;="&amp;'Display 730 &amp; 1200'!$AN$12,#REF!,"&lt;="&amp;'Display 730 &amp; 1200'!$AN$11))</f>
        <v>0</v>
      </c>
    </row>
    <row r="2198" spans="1:5">
      <c r="A2198" t="str">
        <f>IF(INDEX('Display 730 &amp; 1200'!$A:$A,ROW())="","",INDEX('Display 730 &amp; 1200'!$A:$A,ROW()))</f>
        <v/>
      </c>
      <c r="B2198" t="str">
        <f>IF(INDEX('Display 730 &amp; 1200'!$B:$B,ROW())="","",INDEX('Display 730 &amp; 1200'!$B:$B,ROW()))</f>
        <v/>
      </c>
      <c r="C2198" t="str">
        <f>IF(INDEX('Display 730 &amp; 1200'!$D:$D,ROW())="","",INDEX('Display 730 &amp; 1200'!$D:$D,ROW()))</f>
        <v/>
      </c>
      <c r="D2198">
        <f>IF($C2198="",0,SUMIFS(#REF!,#REF!,$C2198,#REF!,"&gt;="&amp;'Display 730 &amp; 1200'!$AN$10,#REF!,"&lt;="&amp;'Display 730 &amp; 1200'!$AN$9))</f>
        <v>0</v>
      </c>
      <c r="E2198">
        <f>IF($C2198="",0,SUMIFS(#REF!,#REF!,$C2198,#REF!,"&gt;="&amp;'Display 730 &amp; 1200'!$AN$12,#REF!,"&lt;="&amp;'Display 730 &amp; 1200'!$AN$11))</f>
        <v>0</v>
      </c>
    </row>
    <row r="2199" spans="1:5">
      <c r="A2199" t="str">
        <f>IF(INDEX('Display 730 &amp; 1200'!$A:$A,ROW())="","",INDEX('Display 730 &amp; 1200'!$A:$A,ROW()))</f>
        <v/>
      </c>
      <c r="B2199" t="str">
        <f>IF(INDEX('Display 730 &amp; 1200'!$B:$B,ROW())="","",INDEX('Display 730 &amp; 1200'!$B:$B,ROW()))</f>
        <v/>
      </c>
      <c r="C2199" t="str">
        <f>IF(INDEX('Display 730 &amp; 1200'!$D:$D,ROW())="","",INDEX('Display 730 &amp; 1200'!$D:$D,ROW()))</f>
        <v/>
      </c>
      <c r="D2199">
        <f>IF($C2199="",0,SUMIFS(#REF!,#REF!,$C2199,#REF!,"&gt;="&amp;'Display 730 &amp; 1200'!$AN$10,#REF!,"&lt;="&amp;'Display 730 &amp; 1200'!$AN$9))</f>
        <v>0</v>
      </c>
      <c r="E2199">
        <f>IF($C2199="",0,SUMIFS(#REF!,#REF!,$C2199,#REF!,"&gt;="&amp;'Display 730 &amp; 1200'!$AN$12,#REF!,"&lt;="&amp;'Display 730 &amp; 1200'!$AN$11))</f>
        <v>0</v>
      </c>
    </row>
    <row r="2200" spans="1:5">
      <c r="A2200" t="str">
        <f>IF(INDEX('Display 730 &amp; 1200'!$A:$A,ROW())="","",INDEX('Display 730 &amp; 1200'!$A:$A,ROW()))</f>
        <v/>
      </c>
      <c r="B2200" t="str">
        <f>IF(INDEX('Display 730 &amp; 1200'!$B:$B,ROW())="","",INDEX('Display 730 &amp; 1200'!$B:$B,ROW()))</f>
        <v/>
      </c>
      <c r="C2200" t="str">
        <f>IF(INDEX('Display 730 &amp; 1200'!$D:$D,ROW())="","",INDEX('Display 730 &amp; 1200'!$D:$D,ROW()))</f>
        <v/>
      </c>
      <c r="D2200">
        <f>IF($C2200="",0,SUMIFS(#REF!,#REF!,$C2200,#REF!,"&gt;="&amp;'Display 730 &amp; 1200'!$AN$10,#REF!,"&lt;="&amp;'Display 730 &amp; 1200'!$AN$9))</f>
        <v>0</v>
      </c>
      <c r="E2200">
        <f>IF($C2200="",0,SUMIFS(#REF!,#REF!,$C2200,#REF!,"&gt;="&amp;'Display 730 &amp; 1200'!$AN$12,#REF!,"&lt;="&amp;'Display 730 &amp; 1200'!$AN$11))</f>
        <v>0</v>
      </c>
    </row>
    <row r="2201" spans="1:5">
      <c r="A2201" t="str">
        <f>IF(INDEX('Display 730 &amp; 1200'!$A:$A,ROW())="","",INDEX('Display 730 &amp; 1200'!$A:$A,ROW()))</f>
        <v/>
      </c>
      <c r="B2201" t="str">
        <f>IF(INDEX('Display 730 &amp; 1200'!$B:$B,ROW())="","",INDEX('Display 730 &amp; 1200'!$B:$B,ROW()))</f>
        <v/>
      </c>
      <c r="C2201" t="str">
        <f>IF(INDEX('Display 730 &amp; 1200'!$D:$D,ROW())="","",INDEX('Display 730 &amp; 1200'!$D:$D,ROW()))</f>
        <v/>
      </c>
      <c r="D2201">
        <f>IF($C2201="",0,SUMIFS(#REF!,#REF!,$C2201,#REF!,"&gt;="&amp;'Display 730 &amp; 1200'!$AN$10,#REF!,"&lt;="&amp;'Display 730 &amp; 1200'!$AN$9))</f>
        <v>0</v>
      </c>
      <c r="E2201">
        <f>IF($C2201="",0,SUMIFS(#REF!,#REF!,$C2201,#REF!,"&gt;="&amp;'Display 730 &amp; 1200'!$AN$12,#REF!,"&lt;="&amp;'Display 730 &amp; 1200'!$AN$11))</f>
        <v>0</v>
      </c>
    </row>
    <row r="2202" spans="1:5">
      <c r="A2202" t="str">
        <f>IF(INDEX('Display 730 &amp; 1200'!$A:$A,ROW())="","",INDEX('Display 730 &amp; 1200'!$A:$A,ROW()))</f>
        <v/>
      </c>
      <c r="B2202" t="str">
        <f>IF(INDEX('Display 730 &amp; 1200'!$B:$B,ROW())="","",INDEX('Display 730 &amp; 1200'!$B:$B,ROW()))</f>
        <v/>
      </c>
      <c r="C2202" t="str">
        <f>IF(INDEX('Display 730 &amp; 1200'!$D:$D,ROW())="","",INDEX('Display 730 &amp; 1200'!$D:$D,ROW()))</f>
        <v/>
      </c>
      <c r="D2202">
        <f>IF($C2202="",0,SUMIFS(#REF!,#REF!,$C2202,#REF!,"&gt;="&amp;'Display 730 &amp; 1200'!$AN$10,#REF!,"&lt;="&amp;'Display 730 &amp; 1200'!$AN$9))</f>
        <v>0</v>
      </c>
      <c r="E2202">
        <f>IF($C2202="",0,SUMIFS(#REF!,#REF!,$C2202,#REF!,"&gt;="&amp;'Display 730 &amp; 1200'!$AN$12,#REF!,"&lt;="&amp;'Display 730 &amp; 1200'!$AN$11))</f>
        <v>0</v>
      </c>
    </row>
    <row r="2203" spans="1:5">
      <c r="A2203" t="str">
        <f>IF(INDEX('Display 730 &amp; 1200'!$A:$A,ROW())="","",INDEX('Display 730 &amp; 1200'!$A:$A,ROW()))</f>
        <v/>
      </c>
      <c r="B2203" t="str">
        <f>IF(INDEX('Display 730 &amp; 1200'!$B:$B,ROW())="","",INDEX('Display 730 &amp; 1200'!$B:$B,ROW()))</f>
        <v/>
      </c>
      <c r="C2203" t="str">
        <f>IF(INDEX('Display 730 &amp; 1200'!$D:$D,ROW())="","",INDEX('Display 730 &amp; 1200'!$D:$D,ROW()))</f>
        <v/>
      </c>
      <c r="D2203">
        <f>IF($C2203="",0,SUMIFS(#REF!,#REF!,$C2203,#REF!,"&gt;="&amp;'Display 730 &amp; 1200'!$AN$10,#REF!,"&lt;="&amp;'Display 730 &amp; 1200'!$AN$9))</f>
        <v>0</v>
      </c>
      <c r="E2203">
        <f>IF($C2203="",0,SUMIFS(#REF!,#REF!,$C2203,#REF!,"&gt;="&amp;'Display 730 &amp; 1200'!$AN$12,#REF!,"&lt;="&amp;'Display 730 &amp; 1200'!$AN$11))</f>
        <v>0</v>
      </c>
    </row>
    <row r="2204" spans="1:5">
      <c r="A2204" t="str">
        <f>IF(INDEX('Display 730 &amp; 1200'!$A:$A,ROW())="","",INDEX('Display 730 &amp; 1200'!$A:$A,ROW()))</f>
        <v/>
      </c>
      <c r="B2204" t="str">
        <f>IF(INDEX('Display 730 &amp; 1200'!$B:$B,ROW())="","",INDEX('Display 730 &amp; 1200'!$B:$B,ROW()))</f>
        <v/>
      </c>
      <c r="C2204" t="str">
        <f>IF(INDEX('Display 730 &amp; 1200'!$D:$D,ROW())="","",INDEX('Display 730 &amp; 1200'!$D:$D,ROW()))</f>
        <v/>
      </c>
      <c r="D2204">
        <f>IF($C2204="",0,SUMIFS(#REF!,#REF!,$C2204,#REF!,"&gt;="&amp;'Display 730 &amp; 1200'!$AN$10,#REF!,"&lt;="&amp;'Display 730 &amp; 1200'!$AN$9))</f>
        <v>0</v>
      </c>
      <c r="E2204">
        <f>IF($C2204="",0,SUMIFS(#REF!,#REF!,$C2204,#REF!,"&gt;="&amp;'Display 730 &amp; 1200'!$AN$12,#REF!,"&lt;="&amp;'Display 730 &amp; 1200'!$AN$11))</f>
        <v>0</v>
      </c>
    </row>
    <row r="2205" spans="1:5">
      <c r="A2205" t="str">
        <f>IF(INDEX('Display 730 &amp; 1200'!$A:$A,ROW())="","",INDEX('Display 730 &amp; 1200'!$A:$A,ROW()))</f>
        <v/>
      </c>
      <c r="B2205" t="str">
        <f>IF(INDEX('Display 730 &amp; 1200'!$B:$B,ROW())="","",INDEX('Display 730 &amp; 1200'!$B:$B,ROW()))</f>
        <v/>
      </c>
      <c r="C2205" t="str">
        <f>IF(INDEX('Display 730 &amp; 1200'!$D:$D,ROW())="","",INDEX('Display 730 &amp; 1200'!$D:$D,ROW()))</f>
        <v/>
      </c>
      <c r="D2205">
        <f>IF($C2205="",0,SUMIFS(#REF!,#REF!,$C2205,#REF!,"&gt;="&amp;'Display 730 &amp; 1200'!$AN$10,#REF!,"&lt;="&amp;'Display 730 &amp; 1200'!$AN$9))</f>
        <v>0</v>
      </c>
      <c r="E2205">
        <f>IF($C2205="",0,SUMIFS(#REF!,#REF!,$C2205,#REF!,"&gt;="&amp;'Display 730 &amp; 1200'!$AN$12,#REF!,"&lt;="&amp;'Display 730 &amp; 1200'!$AN$11))</f>
        <v>0</v>
      </c>
    </row>
    <row r="2206" spans="1:5">
      <c r="A2206" t="str">
        <f>IF(INDEX('Display 730 &amp; 1200'!$A:$A,ROW())="","",INDEX('Display 730 &amp; 1200'!$A:$A,ROW()))</f>
        <v/>
      </c>
      <c r="B2206" t="str">
        <f>IF(INDEX('Display 730 &amp; 1200'!$B:$B,ROW())="","",INDEX('Display 730 &amp; 1200'!$B:$B,ROW()))</f>
        <v/>
      </c>
      <c r="C2206" t="str">
        <f>IF(INDEX('Display 730 &amp; 1200'!$D:$D,ROW())="","",INDEX('Display 730 &amp; 1200'!$D:$D,ROW()))</f>
        <v/>
      </c>
      <c r="D2206">
        <f>IF($C2206="",0,SUMIFS(#REF!,#REF!,$C2206,#REF!,"&gt;="&amp;'Display 730 &amp; 1200'!$AN$10,#REF!,"&lt;="&amp;'Display 730 &amp; 1200'!$AN$9))</f>
        <v>0</v>
      </c>
      <c r="E2206">
        <f>IF($C2206="",0,SUMIFS(#REF!,#REF!,$C2206,#REF!,"&gt;="&amp;'Display 730 &amp; 1200'!$AN$12,#REF!,"&lt;="&amp;'Display 730 &amp; 1200'!$AN$11))</f>
        <v>0</v>
      </c>
    </row>
    <row r="2207" spans="1:5">
      <c r="A2207" t="str">
        <f>IF(INDEX('Display 730 &amp; 1200'!$A:$A,ROW())="","",INDEX('Display 730 &amp; 1200'!$A:$A,ROW()))</f>
        <v/>
      </c>
      <c r="B2207" t="str">
        <f>IF(INDEX('Display 730 &amp; 1200'!$B:$B,ROW())="","",INDEX('Display 730 &amp; 1200'!$B:$B,ROW()))</f>
        <v/>
      </c>
      <c r="C2207" t="str">
        <f>IF(INDEX('Display 730 &amp; 1200'!$D:$D,ROW())="","",INDEX('Display 730 &amp; 1200'!$D:$D,ROW()))</f>
        <v/>
      </c>
      <c r="D2207">
        <f>IF($C2207="",0,SUMIFS(#REF!,#REF!,$C2207,#REF!,"&gt;="&amp;'Display 730 &amp; 1200'!$AN$10,#REF!,"&lt;="&amp;'Display 730 &amp; 1200'!$AN$9))</f>
        <v>0</v>
      </c>
      <c r="E2207">
        <f>IF($C2207="",0,SUMIFS(#REF!,#REF!,$C2207,#REF!,"&gt;="&amp;'Display 730 &amp; 1200'!$AN$12,#REF!,"&lt;="&amp;'Display 730 &amp; 1200'!$AN$11))</f>
        <v>0</v>
      </c>
    </row>
    <row r="2208" spans="1:5">
      <c r="A2208" t="str">
        <f>IF(INDEX('Display 730 &amp; 1200'!$A:$A,ROW())="","",INDEX('Display 730 &amp; 1200'!$A:$A,ROW()))</f>
        <v/>
      </c>
      <c r="B2208" t="str">
        <f>IF(INDEX('Display 730 &amp; 1200'!$B:$B,ROW())="","",INDEX('Display 730 &amp; 1200'!$B:$B,ROW()))</f>
        <v/>
      </c>
      <c r="C2208" t="str">
        <f>IF(INDEX('Display 730 &amp; 1200'!$D:$D,ROW())="","",INDEX('Display 730 &amp; 1200'!$D:$D,ROW()))</f>
        <v/>
      </c>
      <c r="D2208">
        <f>IF($C2208="",0,SUMIFS(#REF!,#REF!,$C2208,#REF!,"&gt;="&amp;'Display 730 &amp; 1200'!$AN$10,#REF!,"&lt;="&amp;'Display 730 &amp; 1200'!$AN$9))</f>
        <v>0</v>
      </c>
      <c r="E2208">
        <f>IF($C2208="",0,SUMIFS(#REF!,#REF!,$C2208,#REF!,"&gt;="&amp;'Display 730 &amp; 1200'!$AN$12,#REF!,"&lt;="&amp;'Display 730 &amp; 1200'!$AN$11))</f>
        <v>0</v>
      </c>
    </row>
    <row r="2209" spans="1:5">
      <c r="A2209" t="str">
        <f>IF(INDEX('Display 730 &amp; 1200'!$A:$A,ROW())="","",INDEX('Display 730 &amp; 1200'!$A:$A,ROW()))</f>
        <v/>
      </c>
      <c r="B2209" t="str">
        <f>IF(INDEX('Display 730 &amp; 1200'!$B:$B,ROW())="","",INDEX('Display 730 &amp; 1200'!$B:$B,ROW()))</f>
        <v/>
      </c>
      <c r="C2209" t="str">
        <f>IF(INDEX('Display 730 &amp; 1200'!$D:$D,ROW())="","",INDEX('Display 730 &amp; 1200'!$D:$D,ROW()))</f>
        <v/>
      </c>
      <c r="D2209">
        <f>IF($C2209="",0,SUMIFS(#REF!,#REF!,$C2209,#REF!,"&gt;="&amp;'Display 730 &amp; 1200'!$AN$10,#REF!,"&lt;="&amp;'Display 730 &amp; 1200'!$AN$9))</f>
        <v>0</v>
      </c>
      <c r="E2209">
        <f>IF($C2209="",0,SUMIFS(#REF!,#REF!,$C2209,#REF!,"&gt;="&amp;'Display 730 &amp; 1200'!$AN$12,#REF!,"&lt;="&amp;'Display 730 &amp; 1200'!$AN$11))</f>
        <v>0</v>
      </c>
    </row>
    <row r="2210" spans="1:5">
      <c r="A2210" t="str">
        <f>IF(INDEX('Display 730 &amp; 1200'!$A:$A,ROW())="","",INDEX('Display 730 &amp; 1200'!$A:$A,ROW()))</f>
        <v/>
      </c>
      <c r="B2210" t="str">
        <f>IF(INDEX('Display 730 &amp; 1200'!$B:$B,ROW())="","",INDEX('Display 730 &amp; 1200'!$B:$B,ROW()))</f>
        <v/>
      </c>
      <c r="C2210" t="str">
        <f>IF(INDEX('Display 730 &amp; 1200'!$D:$D,ROW())="","",INDEX('Display 730 &amp; 1200'!$D:$D,ROW()))</f>
        <v/>
      </c>
      <c r="D2210">
        <f>IF($C2210="",0,SUMIFS(#REF!,#REF!,$C2210,#REF!,"&gt;="&amp;'Display 730 &amp; 1200'!$AN$10,#REF!,"&lt;="&amp;'Display 730 &amp; 1200'!$AN$9))</f>
        <v>0</v>
      </c>
      <c r="E2210">
        <f>IF($C2210="",0,SUMIFS(#REF!,#REF!,$C2210,#REF!,"&gt;="&amp;'Display 730 &amp; 1200'!$AN$12,#REF!,"&lt;="&amp;'Display 730 &amp; 1200'!$AN$11))</f>
        <v>0</v>
      </c>
    </row>
    <row r="2211" spans="1:5">
      <c r="A2211" t="str">
        <f>IF(INDEX('Display 730 &amp; 1200'!$A:$A,ROW())="","",INDEX('Display 730 &amp; 1200'!$A:$A,ROW()))</f>
        <v/>
      </c>
      <c r="B2211" t="str">
        <f>IF(INDEX('Display 730 &amp; 1200'!$B:$B,ROW())="","",INDEX('Display 730 &amp; 1200'!$B:$B,ROW()))</f>
        <v/>
      </c>
      <c r="C2211" t="str">
        <f>IF(INDEX('Display 730 &amp; 1200'!$D:$D,ROW())="","",INDEX('Display 730 &amp; 1200'!$D:$D,ROW()))</f>
        <v/>
      </c>
      <c r="D2211">
        <f>IF($C2211="",0,SUMIFS(#REF!,#REF!,$C2211,#REF!,"&gt;="&amp;'Display 730 &amp; 1200'!$AN$10,#REF!,"&lt;="&amp;'Display 730 &amp; 1200'!$AN$9))</f>
        <v>0</v>
      </c>
      <c r="E2211">
        <f>IF($C2211="",0,SUMIFS(#REF!,#REF!,$C2211,#REF!,"&gt;="&amp;'Display 730 &amp; 1200'!$AN$12,#REF!,"&lt;="&amp;'Display 730 &amp; 1200'!$AN$11))</f>
        <v>0</v>
      </c>
    </row>
    <row r="2212" spans="1:5">
      <c r="A2212" t="str">
        <f>IF(INDEX('Display 730 &amp; 1200'!$A:$A,ROW())="","",INDEX('Display 730 &amp; 1200'!$A:$A,ROW()))</f>
        <v/>
      </c>
      <c r="B2212" t="str">
        <f>IF(INDEX('Display 730 &amp; 1200'!$B:$B,ROW())="","",INDEX('Display 730 &amp; 1200'!$B:$B,ROW()))</f>
        <v/>
      </c>
      <c r="C2212" t="str">
        <f>IF(INDEX('Display 730 &amp; 1200'!$D:$D,ROW())="","",INDEX('Display 730 &amp; 1200'!$D:$D,ROW()))</f>
        <v/>
      </c>
      <c r="D2212">
        <f>IF($C2212="",0,SUMIFS(#REF!,#REF!,$C2212,#REF!,"&gt;="&amp;'Display 730 &amp; 1200'!$AN$10,#REF!,"&lt;="&amp;'Display 730 &amp; 1200'!$AN$9))</f>
        <v>0</v>
      </c>
      <c r="E2212">
        <f>IF($C2212="",0,SUMIFS(#REF!,#REF!,$C2212,#REF!,"&gt;="&amp;'Display 730 &amp; 1200'!$AN$12,#REF!,"&lt;="&amp;'Display 730 &amp; 1200'!$AN$11))</f>
        <v>0</v>
      </c>
    </row>
    <row r="2213" spans="1:5">
      <c r="A2213" t="str">
        <f>IF(INDEX('Display 730 &amp; 1200'!$A:$A,ROW())="","",INDEX('Display 730 &amp; 1200'!$A:$A,ROW()))</f>
        <v/>
      </c>
      <c r="B2213" t="str">
        <f>IF(INDEX('Display 730 &amp; 1200'!$B:$B,ROW())="","",INDEX('Display 730 &amp; 1200'!$B:$B,ROW()))</f>
        <v/>
      </c>
      <c r="C2213" t="str">
        <f>IF(INDEX('Display 730 &amp; 1200'!$D:$D,ROW())="","",INDEX('Display 730 &amp; 1200'!$D:$D,ROW()))</f>
        <v/>
      </c>
      <c r="D2213">
        <f>IF($C2213="",0,SUMIFS(#REF!,#REF!,$C2213,#REF!,"&gt;="&amp;'Display 730 &amp; 1200'!$AN$10,#REF!,"&lt;="&amp;'Display 730 &amp; 1200'!$AN$9))</f>
        <v>0</v>
      </c>
      <c r="E2213">
        <f>IF($C2213="",0,SUMIFS(#REF!,#REF!,$C2213,#REF!,"&gt;="&amp;'Display 730 &amp; 1200'!$AN$12,#REF!,"&lt;="&amp;'Display 730 &amp; 1200'!$AN$11))</f>
        <v>0</v>
      </c>
    </row>
    <row r="2214" spans="1:5">
      <c r="A2214" t="str">
        <f>IF(INDEX('Display 730 &amp; 1200'!$A:$A,ROW())="","",INDEX('Display 730 &amp; 1200'!$A:$A,ROW()))</f>
        <v/>
      </c>
      <c r="B2214" t="str">
        <f>IF(INDEX('Display 730 &amp; 1200'!$B:$B,ROW())="","",INDEX('Display 730 &amp; 1200'!$B:$B,ROW()))</f>
        <v/>
      </c>
      <c r="C2214" t="str">
        <f>IF(INDEX('Display 730 &amp; 1200'!$D:$D,ROW())="","",INDEX('Display 730 &amp; 1200'!$D:$D,ROW()))</f>
        <v/>
      </c>
      <c r="D2214">
        <f>IF($C2214="",0,SUMIFS(#REF!,#REF!,$C2214,#REF!,"&gt;="&amp;'Display 730 &amp; 1200'!$AN$10,#REF!,"&lt;="&amp;'Display 730 &amp; 1200'!$AN$9))</f>
        <v>0</v>
      </c>
      <c r="E2214">
        <f>IF($C2214="",0,SUMIFS(#REF!,#REF!,$C2214,#REF!,"&gt;="&amp;'Display 730 &amp; 1200'!$AN$12,#REF!,"&lt;="&amp;'Display 730 &amp; 1200'!$AN$11))</f>
        <v>0</v>
      </c>
    </row>
    <row r="2215" spans="1:5">
      <c r="A2215" t="str">
        <f>IF(INDEX('Display 730 &amp; 1200'!$A:$A,ROW())="","",INDEX('Display 730 &amp; 1200'!$A:$A,ROW()))</f>
        <v/>
      </c>
      <c r="B2215" t="str">
        <f>IF(INDEX('Display 730 &amp; 1200'!$B:$B,ROW())="","",INDEX('Display 730 &amp; 1200'!$B:$B,ROW()))</f>
        <v/>
      </c>
      <c r="C2215" t="str">
        <f>IF(INDEX('Display 730 &amp; 1200'!$D:$D,ROW())="","",INDEX('Display 730 &amp; 1200'!$D:$D,ROW()))</f>
        <v/>
      </c>
      <c r="D2215">
        <f>IF($C2215="",0,SUMIFS(#REF!,#REF!,$C2215,#REF!,"&gt;="&amp;'Display 730 &amp; 1200'!$AN$10,#REF!,"&lt;="&amp;'Display 730 &amp; 1200'!$AN$9))</f>
        <v>0</v>
      </c>
      <c r="E2215">
        <f>IF($C2215="",0,SUMIFS(#REF!,#REF!,$C2215,#REF!,"&gt;="&amp;'Display 730 &amp; 1200'!$AN$12,#REF!,"&lt;="&amp;'Display 730 &amp; 1200'!$AN$11))</f>
        <v>0</v>
      </c>
    </row>
    <row r="2216" spans="1:5">
      <c r="A2216" t="str">
        <f>IF(INDEX('Display 730 &amp; 1200'!$A:$A,ROW())="","",INDEX('Display 730 &amp; 1200'!$A:$A,ROW()))</f>
        <v/>
      </c>
      <c r="B2216" t="str">
        <f>IF(INDEX('Display 730 &amp; 1200'!$B:$B,ROW())="","",INDEX('Display 730 &amp; 1200'!$B:$B,ROW()))</f>
        <v/>
      </c>
      <c r="C2216" t="str">
        <f>IF(INDEX('Display 730 &amp; 1200'!$D:$D,ROW())="","",INDEX('Display 730 &amp; 1200'!$D:$D,ROW()))</f>
        <v/>
      </c>
      <c r="D2216">
        <f>IF($C2216="",0,SUMIFS(#REF!,#REF!,$C2216,#REF!,"&gt;="&amp;'Display 730 &amp; 1200'!$AN$10,#REF!,"&lt;="&amp;'Display 730 &amp; 1200'!$AN$9))</f>
        <v>0</v>
      </c>
      <c r="E2216">
        <f>IF($C2216="",0,SUMIFS(#REF!,#REF!,$C2216,#REF!,"&gt;="&amp;'Display 730 &amp; 1200'!$AN$12,#REF!,"&lt;="&amp;'Display 730 &amp; 1200'!$AN$11))</f>
        <v>0</v>
      </c>
    </row>
    <row r="2217" spans="1:5">
      <c r="A2217" t="str">
        <f>IF(INDEX('Display 730 &amp; 1200'!$A:$A,ROW())="","",INDEX('Display 730 &amp; 1200'!$A:$A,ROW()))</f>
        <v/>
      </c>
      <c r="B2217" t="str">
        <f>IF(INDEX('Display 730 &amp; 1200'!$B:$B,ROW())="","",INDEX('Display 730 &amp; 1200'!$B:$B,ROW()))</f>
        <v/>
      </c>
      <c r="C2217" t="str">
        <f>IF(INDEX('Display 730 &amp; 1200'!$D:$D,ROW())="","",INDEX('Display 730 &amp; 1200'!$D:$D,ROW()))</f>
        <v/>
      </c>
      <c r="D2217">
        <f>IF($C2217="",0,SUMIFS(#REF!,#REF!,$C2217,#REF!,"&gt;="&amp;'Display 730 &amp; 1200'!$AN$10,#REF!,"&lt;="&amp;'Display 730 &amp; 1200'!$AN$9))</f>
        <v>0</v>
      </c>
      <c r="E2217">
        <f>IF($C2217="",0,SUMIFS(#REF!,#REF!,$C2217,#REF!,"&gt;="&amp;'Display 730 &amp; 1200'!$AN$12,#REF!,"&lt;="&amp;'Display 730 &amp; 1200'!$AN$11))</f>
        <v>0</v>
      </c>
    </row>
    <row r="2218" spans="1:5">
      <c r="A2218" t="str">
        <f>IF(INDEX('Display 730 &amp; 1200'!$A:$A,ROW())="","",INDEX('Display 730 &amp; 1200'!$A:$A,ROW()))</f>
        <v/>
      </c>
      <c r="B2218" t="str">
        <f>IF(INDEX('Display 730 &amp; 1200'!$B:$B,ROW())="","",INDEX('Display 730 &amp; 1200'!$B:$B,ROW()))</f>
        <v/>
      </c>
      <c r="C2218" t="str">
        <f>IF(INDEX('Display 730 &amp; 1200'!$D:$D,ROW())="","",INDEX('Display 730 &amp; 1200'!$D:$D,ROW()))</f>
        <v/>
      </c>
      <c r="D2218">
        <f>IF($C2218="",0,SUMIFS(#REF!,#REF!,$C2218,#REF!,"&gt;="&amp;'Display 730 &amp; 1200'!$AN$10,#REF!,"&lt;="&amp;'Display 730 &amp; 1200'!$AN$9))</f>
        <v>0</v>
      </c>
      <c r="E2218">
        <f>IF($C2218="",0,SUMIFS(#REF!,#REF!,$C2218,#REF!,"&gt;="&amp;'Display 730 &amp; 1200'!$AN$12,#REF!,"&lt;="&amp;'Display 730 &amp; 1200'!$AN$11))</f>
        <v>0</v>
      </c>
    </row>
    <row r="2219" spans="1:5">
      <c r="A2219" t="str">
        <f>IF(INDEX('Display 730 &amp; 1200'!$A:$A,ROW())="","",INDEX('Display 730 &amp; 1200'!$A:$A,ROW()))</f>
        <v/>
      </c>
      <c r="B2219" t="str">
        <f>IF(INDEX('Display 730 &amp; 1200'!$B:$B,ROW())="","",INDEX('Display 730 &amp; 1200'!$B:$B,ROW()))</f>
        <v/>
      </c>
      <c r="C2219" t="str">
        <f>IF(INDEX('Display 730 &amp; 1200'!$D:$D,ROW())="","",INDEX('Display 730 &amp; 1200'!$D:$D,ROW()))</f>
        <v/>
      </c>
      <c r="D2219">
        <f>IF($C2219="",0,SUMIFS(#REF!,#REF!,$C2219,#REF!,"&gt;="&amp;'Display 730 &amp; 1200'!$AN$10,#REF!,"&lt;="&amp;'Display 730 &amp; 1200'!$AN$9))</f>
        <v>0</v>
      </c>
      <c r="E2219">
        <f>IF($C2219="",0,SUMIFS(#REF!,#REF!,$C2219,#REF!,"&gt;="&amp;'Display 730 &amp; 1200'!$AN$12,#REF!,"&lt;="&amp;'Display 730 &amp; 1200'!$AN$11))</f>
        <v>0</v>
      </c>
    </row>
    <row r="2220" spans="1:5">
      <c r="A2220" t="str">
        <f>IF(INDEX('Display 730 &amp; 1200'!$A:$A,ROW())="","",INDEX('Display 730 &amp; 1200'!$A:$A,ROW()))</f>
        <v/>
      </c>
      <c r="B2220" t="str">
        <f>IF(INDEX('Display 730 &amp; 1200'!$B:$B,ROW())="","",INDEX('Display 730 &amp; 1200'!$B:$B,ROW()))</f>
        <v/>
      </c>
      <c r="C2220" t="str">
        <f>IF(INDEX('Display 730 &amp; 1200'!$D:$D,ROW())="","",INDEX('Display 730 &amp; 1200'!$D:$D,ROW()))</f>
        <v/>
      </c>
      <c r="D2220">
        <f>IF($C2220="",0,SUMIFS(#REF!,#REF!,$C2220,#REF!,"&gt;="&amp;'Display 730 &amp; 1200'!$AN$10,#REF!,"&lt;="&amp;'Display 730 &amp; 1200'!$AN$9))</f>
        <v>0</v>
      </c>
      <c r="E2220">
        <f>IF($C2220="",0,SUMIFS(#REF!,#REF!,$C2220,#REF!,"&gt;="&amp;'Display 730 &amp; 1200'!$AN$12,#REF!,"&lt;="&amp;'Display 730 &amp; 1200'!$AN$11))</f>
        <v>0</v>
      </c>
    </row>
    <row r="2221" spans="1:5">
      <c r="A2221" t="str">
        <f>IF(INDEX('Display 730 &amp; 1200'!$A:$A,ROW())="","",INDEX('Display 730 &amp; 1200'!$A:$A,ROW()))</f>
        <v/>
      </c>
      <c r="B2221" t="str">
        <f>IF(INDEX('Display 730 &amp; 1200'!$B:$B,ROW())="","",INDEX('Display 730 &amp; 1200'!$B:$B,ROW()))</f>
        <v/>
      </c>
      <c r="C2221" t="str">
        <f>IF(INDEX('Display 730 &amp; 1200'!$D:$D,ROW())="","",INDEX('Display 730 &amp; 1200'!$D:$D,ROW()))</f>
        <v/>
      </c>
      <c r="D2221">
        <f>IF($C2221="",0,SUMIFS(#REF!,#REF!,$C2221,#REF!,"&gt;="&amp;'Display 730 &amp; 1200'!$AN$10,#REF!,"&lt;="&amp;'Display 730 &amp; 1200'!$AN$9))</f>
        <v>0</v>
      </c>
      <c r="E2221">
        <f>IF($C2221="",0,SUMIFS(#REF!,#REF!,$C2221,#REF!,"&gt;="&amp;'Display 730 &amp; 1200'!$AN$12,#REF!,"&lt;="&amp;'Display 730 &amp; 1200'!$AN$11))</f>
        <v>0</v>
      </c>
    </row>
    <row r="2222" spans="1:5">
      <c r="A2222" t="str">
        <f>IF(INDEX('Display 730 &amp; 1200'!$A:$A,ROW())="","",INDEX('Display 730 &amp; 1200'!$A:$A,ROW()))</f>
        <v/>
      </c>
      <c r="B2222" t="str">
        <f>IF(INDEX('Display 730 &amp; 1200'!$B:$B,ROW())="","",INDEX('Display 730 &amp; 1200'!$B:$B,ROW()))</f>
        <v/>
      </c>
      <c r="C2222" t="str">
        <f>IF(INDEX('Display 730 &amp; 1200'!$D:$D,ROW())="","",INDEX('Display 730 &amp; 1200'!$D:$D,ROW()))</f>
        <v/>
      </c>
      <c r="D2222">
        <f>IF($C2222="",0,SUMIFS(#REF!,#REF!,$C2222,#REF!,"&gt;="&amp;'Display 730 &amp; 1200'!$AN$10,#REF!,"&lt;="&amp;'Display 730 &amp; 1200'!$AN$9))</f>
        <v>0</v>
      </c>
      <c r="E2222">
        <f>IF($C2222="",0,SUMIFS(#REF!,#REF!,$C2222,#REF!,"&gt;="&amp;'Display 730 &amp; 1200'!$AN$12,#REF!,"&lt;="&amp;'Display 730 &amp; 1200'!$AN$11))</f>
        <v>0</v>
      </c>
    </row>
    <row r="2223" spans="1:5">
      <c r="A2223" t="str">
        <f>IF(INDEX('Display 730 &amp; 1200'!$A:$A,ROW())="","",INDEX('Display 730 &amp; 1200'!$A:$A,ROW()))</f>
        <v/>
      </c>
      <c r="B2223" t="str">
        <f>IF(INDEX('Display 730 &amp; 1200'!$B:$B,ROW())="","",INDEX('Display 730 &amp; 1200'!$B:$B,ROW()))</f>
        <v/>
      </c>
      <c r="C2223" t="str">
        <f>IF(INDEX('Display 730 &amp; 1200'!$D:$D,ROW())="","",INDEX('Display 730 &amp; 1200'!$D:$D,ROW()))</f>
        <v/>
      </c>
      <c r="D2223">
        <f>IF($C2223="",0,SUMIFS(#REF!,#REF!,$C2223,#REF!,"&gt;="&amp;'Display 730 &amp; 1200'!$AN$10,#REF!,"&lt;="&amp;'Display 730 &amp; 1200'!$AN$9))</f>
        <v>0</v>
      </c>
      <c r="E2223">
        <f>IF($C2223="",0,SUMIFS(#REF!,#REF!,$C2223,#REF!,"&gt;="&amp;'Display 730 &amp; 1200'!$AN$12,#REF!,"&lt;="&amp;'Display 730 &amp; 1200'!$AN$11))</f>
        <v>0</v>
      </c>
    </row>
    <row r="2224" spans="1:5">
      <c r="A2224" t="str">
        <f>IF(INDEX('Display 730 &amp; 1200'!$A:$A,ROW())="","",INDEX('Display 730 &amp; 1200'!$A:$A,ROW()))</f>
        <v/>
      </c>
      <c r="B2224" t="str">
        <f>IF(INDEX('Display 730 &amp; 1200'!$B:$B,ROW())="","",INDEX('Display 730 &amp; 1200'!$B:$B,ROW()))</f>
        <v/>
      </c>
      <c r="C2224" t="str">
        <f>IF(INDEX('Display 730 &amp; 1200'!$D:$D,ROW())="","",INDEX('Display 730 &amp; 1200'!$D:$D,ROW()))</f>
        <v/>
      </c>
      <c r="D2224">
        <f>IF($C2224="",0,SUMIFS(#REF!,#REF!,$C2224,#REF!,"&gt;="&amp;'Display 730 &amp; 1200'!$AN$10,#REF!,"&lt;="&amp;'Display 730 &amp; 1200'!$AN$9))</f>
        <v>0</v>
      </c>
      <c r="E2224">
        <f>IF($C2224="",0,SUMIFS(#REF!,#REF!,$C2224,#REF!,"&gt;="&amp;'Display 730 &amp; 1200'!$AN$12,#REF!,"&lt;="&amp;'Display 730 &amp; 1200'!$AN$11))</f>
        <v>0</v>
      </c>
    </row>
    <row r="2225" spans="1:5">
      <c r="A2225" t="str">
        <f>IF(INDEX('Display 730 &amp; 1200'!$A:$A,ROW())="","",INDEX('Display 730 &amp; 1200'!$A:$A,ROW()))</f>
        <v/>
      </c>
      <c r="B2225" t="str">
        <f>IF(INDEX('Display 730 &amp; 1200'!$B:$B,ROW())="","",INDEX('Display 730 &amp; 1200'!$B:$B,ROW()))</f>
        <v/>
      </c>
      <c r="C2225" t="str">
        <f>IF(INDEX('Display 730 &amp; 1200'!$D:$D,ROW())="","",INDEX('Display 730 &amp; 1200'!$D:$D,ROW()))</f>
        <v/>
      </c>
      <c r="D2225">
        <f>IF($C2225="",0,SUMIFS(#REF!,#REF!,$C2225,#REF!,"&gt;="&amp;'Display 730 &amp; 1200'!$AN$10,#REF!,"&lt;="&amp;'Display 730 &amp; 1200'!$AN$9))</f>
        <v>0</v>
      </c>
      <c r="E2225">
        <f>IF($C2225="",0,SUMIFS(#REF!,#REF!,$C2225,#REF!,"&gt;="&amp;'Display 730 &amp; 1200'!$AN$12,#REF!,"&lt;="&amp;'Display 730 &amp; 1200'!$AN$11))</f>
        <v>0</v>
      </c>
    </row>
    <row r="2226" spans="1:5">
      <c r="A2226" t="str">
        <f>IF(INDEX('Display 730 &amp; 1200'!$A:$A,ROW())="","",INDEX('Display 730 &amp; 1200'!$A:$A,ROW()))</f>
        <v/>
      </c>
      <c r="B2226" t="str">
        <f>IF(INDEX('Display 730 &amp; 1200'!$B:$B,ROW())="","",INDEX('Display 730 &amp; 1200'!$B:$B,ROW()))</f>
        <v/>
      </c>
      <c r="C2226" t="str">
        <f>IF(INDEX('Display 730 &amp; 1200'!$D:$D,ROW())="","",INDEX('Display 730 &amp; 1200'!$D:$D,ROW()))</f>
        <v/>
      </c>
      <c r="D2226">
        <f>IF($C2226="",0,SUMIFS(#REF!,#REF!,$C2226,#REF!,"&gt;="&amp;'Display 730 &amp; 1200'!$AN$10,#REF!,"&lt;="&amp;'Display 730 &amp; 1200'!$AN$9))</f>
        <v>0</v>
      </c>
      <c r="E2226">
        <f>IF($C2226="",0,SUMIFS(#REF!,#REF!,$C2226,#REF!,"&gt;="&amp;'Display 730 &amp; 1200'!$AN$12,#REF!,"&lt;="&amp;'Display 730 &amp; 1200'!$AN$11))</f>
        <v>0</v>
      </c>
    </row>
    <row r="2227" spans="1:5">
      <c r="A2227" t="str">
        <f>IF(INDEX('Display 730 &amp; 1200'!$A:$A,ROW())="","",INDEX('Display 730 &amp; 1200'!$A:$A,ROW()))</f>
        <v/>
      </c>
      <c r="B2227" t="str">
        <f>IF(INDEX('Display 730 &amp; 1200'!$B:$B,ROW())="","",INDEX('Display 730 &amp; 1200'!$B:$B,ROW()))</f>
        <v/>
      </c>
      <c r="C2227" t="str">
        <f>IF(INDEX('Display 730 &amp; 1200'!$D:$D,ROW())="","",INDEX('Display 730 &amp; 1200'!$D:$D,ROW()))</f>
        <v/>
      </c>
      <c r="D2227">
        <f>IF($C2227="",0,SUMIFS(#REF!,#REF!,$C2227,#REF!,"&gt;="&amp;'Display 730 &amp; 1200'!$AN$10,#REF!,"&lt;="&amp;'Display 730 &amp; 1200'!$AN$9))</f>
        <v>0</v>
      </c>
      <c r="E2227">
        <f>IF($C2227="",0,SUMIFS(#REF!,#REF!,$C2227,#REF!,"&gt;="&amp;'Display 730 &amp; 1200'!$AN$12,#REF!,"&lt;="&amp;'Display 730 &amp; 1200'!$AN$11))</f>
        <v>0</v>
      </c>
    </row>
    <row r="2228" spans="1:5">
      <c r="A2228" t="str">
        <f>IF(INDEX('Display 730 &amp; 1200'!$A:$A,ROW())="","",INDEX('Display 730 &amp; 1200'!$A:$A,ROW()))</f>
        <v/>
      </c>
      <c r="B2228" t="str">
        <f>IF(INDEX('Display 730 &amp; 1200'!$B:$B,ROW())="","",INDEX('Display 730 &amp; 1200'!$B:$B,ROW()))</f>
        <v/>
      </c>
      <c r="C2228" t="str">
        <f>IF(INDEX('Display 730 &amp; 1200'!$D:$D,ROW())="","",INDEX('Display 730 &amp; 1200'!$D:$D,ROW()))</f>
        <v/>
      </c>
      <c r="D2228">
        <f>IF($C2228="",0,SUMIFS(#REF!,#REF!,$C2228,#REF!,"&gt;="&amp;'Display 730 &amp; 1200'!$AN$10,#REF!,"&lt;="&amp;'Display 730 &amp; 1200'!$AN$9))</f>
        <v>0</v>
      </c>
      <c r="E2228">
        <f>IF($C2228="",0,SUMIFS(#REF!,#REF!,$C2228,#REF!,"&gt;="&amp;'Display 730 &amp; 1200'!$AN$12,#REF!,"&lt;="&amp;'Display 730 &amp; 1200'!$AN$11))</f>
        <v>0</v>
      </c>
    </row>
    <row r="2229" spans="1:5">
      <c r="A2229" t="str">
        <f>IF(INDEX('Display 730 &amp; 1200'!$A:$A,ROW())="","",INDEX('Display 730 &amp; 1200'!$A:$A,ROW()))</f>
        <v/>
      </c>
      <c r="B2229" t="str">
        <f>IF(INDEX('Display 730 &amp; 1200'!$B:$B,ROW())="","",INDEX('Display 730 &amp; 1200'!$B:$B,ROW()))</f>
        <v/>
      </c>
      <c r="C2229" t="str">
        <f>IF(INDEX('Display 730 &amp; 1200'!$D:$D,ROW())="","",INDEX('Display 730 &amp; 1200'!$D:$D,ROW()))</f>
        <v/>
      </c>
      <c r="D2229">
        <f>IF($C2229="",0,SUMIFS(#REF!,#REF!,$C2229,#REF!,"&gt;="&amp;'Display 730 &amp; 1200'!$AN$10,#REF!,"&lt;="&amp;'Display 730 &amp; 1200'!$AN$9))</f>
        <v>0</v>
      </c>
      <c r="E2229">
        <f>IF($C2229="",0,SUMIFS(#REF!,#REF!,$C2229,#REF!,"&gt;="&amp;'Display 730 &amp; 1200'!$AN$12,#REF!,"&lt;="&amp;'Display 730 &amp; 1200'!$AN$11))</f>
        <v>0</v>
      </c>
    </row>
    <row r="2230" spans="1:5">
      <c r="A2230" t="str">
        <f>IF(INDEX('Display 730 &amp; 1200'!$A:$A,ROW())="","",INDEX('Display 730 &amp; 1200'!$A:$A,ROW()))</f>
        <v/>
      </c>
      <c r="B2230" t="str">
        <f>IF(INDEX('Display 730 &amp; 1200'!$B:$B,ROW())="","",INDEX('Display 730 &amp; 1200'!$B:$B,ROW()))</f>
        <v/>
      </c>
      <c r="C2230" t="str">
        <f>IF(INDEX('Display 730 &amp; 1200'!$D:$D,ROW())="","",INDEX('Display 730 &amp; 1200'!$D:$D,ROW()))</f>
        <v/>
      </c>
      <c r="D2230">
        <f>IF($C2230="",0,SUMIFS(#REF!,#REF!,$C2230,#REF!,"&gt;="&amp;'Display 730 &amp; 1200'!$AN$10,#REF!,"&lt;="&amp;'Display 730 &amp; 1200'!$AN$9))</f>
        <v>0</v>
      </c>
      <c r="E2230">
        <f>IF($C2230="",0,SUMIFS(#REF!,#REF!,$C2230,#REF!,"&gt;="&amp;'Display 730 &amp; 1200'!$AN$12,#REF!,"&lt;="&amp;'Display 730 &amp; 1200'!$AN$11))</f>
        <v>0</v>
      </c>
    </row>
    <row r="2231" spans="1:5">
      <c r="A2231" t="str">
        <f>IF(INDEX('Display 730 &amp; 1200'!$A:$A,ROW())="","",INDEX('Display 730 &amp; 1200'!$A:$A,ROW()))</f>
        <v/>
      </c>
      <c r="B2231" t="str">
        <f>IF(INDEX('Display 730 &amp; 1200'!$B:$B,ROW())="","",INDEX('Display 730 &amp; 1200'!$B:$B,ROW()))</f>
        <v/>
      </c>
      <c r="C2231" t="str">
        <f>IF(INDEX('Display 730 &amp; 1200'!$D:$D,ROW())="","",INDEX('Display 730 &amp; 1200'!$D:$D,ROW()))</f>
        <v/>
      </c>
      <c r="D2231">
        <f>IF($C2231="",0,SUMIFS(#REF!,#REF!,$C2231,#REF!,"&gt;="&amp;'Display 730 &amp; 1200'!$AN$10,#REF!,"&lt;="&amp;'Display 730 &amp; 1200'!$AN$9))</f>
        <v>0</v>
      </c>
      <c r="E2231">
        <f>IF($C2231="",0,SUMIFS(#REF!,#REF!,$C2231,#REF!,"&gt;="&amp;'Display 730 &amp; 1200'!$AN$12,#REF!,"&lt;="&amp;'Display 730 &amp; 1200'!$AN$11))</f>
        <v>0</v>
      </c>
    </row>
    <row r="2232" spans="1:5">
      <c r="A2232" t="str">
        <f>IF(INDEX('Display 730 &amp; 1200'!$A:$A,ROW())="","",INDEX('Display 730 &amp; 1200'!$A:$A,ROW()))</f>
        <v/>
      </c>
      <c r="B2232" t="str">
        <f>IF(INDEX('Display 730 &amp; 1200'!$B:$B,ROW())="","",INDEX('Display 730 &amp; 1200'!$B:$B,ROW()))</f>
        <v/>
      </c>
      <c r="C2232" t="str">
        <f>IF(INDEX('Display 730 &amp; 1200'!$D:$D,ROW())="","",INDEX('Display 730 &amp; 1200'!$D:$D,ROW()))</f>
        <v/>
      </c>
      <c r="D2232">
        <f>IF($C2232="",0,SUMIFS(#REF!,#REF!,$C2232,#REF!,"&gt;="&amp;'Display 730 &amp; 1200'!$AN$10,#REF!,"&lt;="&amp;'Display 730 &amp; 1200'!$AN$9))</f>
        <v>0</v>
      </c>
      <c r="E2232">
        <f>IF($C2232="",0,SUMIFS(#REF!,#REF!,$C2232,#REF!,"&gt;="&amp;'Display 730 &amp; 1200'!$AN$12,#REF!,"&lt;="&amp;'Display 730 &amp; 1200'!$AN$11))</f>
        <v>0</v>
      </c>
    </row>
    <row r="2233" spans="1:5">
      <c r="A2233" t="str">
        <f>IF(INDEX('Display 730 &amp; 1200'!$A:$A,ROW())="","",INDEX('Display 730 &amp; 1200'!$A:$A,ROW()))</f>
        <v/>
      </c>
      <c r="B2233" t="str">
        <f>IF(INDEX('Display 730 &amp; 1200'!$B:$B,ROW())="","",INDEX('Display 730 &amp; 1200'!$B:$B,ROW()))</f>
        <v/>
      </c>
      <c r="C2233" t="str">
        <f>IF(INDEX('Display 730 &amp; 1200'!$D:$D,ROW())="","",INDEX('Display 730 &amp; 1200'!$D:$D,ROW()))</f>
        <v/>
      </c>
      <c r="D2233">
        <f>IF($C2233="",0,SUMIFS(#REF!,#REF!,$C2233,#REF!,"&gt;="&amp;'Display 730 &amp; 1200'!$AN$10,#REF!,"&lt;="&amp;'Display 730 &amp; 1200'!$AN$9))</f>
        <v>0</v>
      </c>
      <c r="E2233">
        <f>IF($C2233="",0,SUMIFS(#REF!,#REF!,$C2233,#REF!,"&gt;="&amp;'Display 730 &amp; 1200'!$AN$12,#REF!,"&lt;="&amp;'Display 730 &amp; 1200'!$AN$11))</f>
        <v>0</v>
      </c>
    </row>
    <row r="2234" spans="1:5">
      <c r="A2234" t="str">
        <f>IF(INDEX('Display 730 &amp; 1200'!$A:$A,ROW())="","",INDEX('Display 730 &amp; 1200'!$A:$A,ROW()))</f>
        <v/>
      </c>
      <c r="B2234" t="str">
        <f>IF(INDEX('Display 730 &amp; 1200'!$B:$B,ROW())="","",INDEX('Display 730 &amp; 1200'!$B:$B,ROW()))</f>
        <v/>
      </c>
      <c r="C2234" t="str">
        <f>IF(INDEX('Display 730 &amp; 1200'!$D:$D,ROW())="","",INDEX('Display 730 &amp; 1200'!$D:$D,ROW()))</f>
        <v/>
      </c>
      <c r="D2234">
        <f>IF($C2234="",0,SUMIFS(#REF!,#REF!,$C2234,#REF!,"&gt;="&amp;'Display 730 &amp; 1200'!$AN$10,#REF!,"&lt;="&amp;'Display 730 &amp; 1200'!$AN$9))</f>
        <v>0</v>
      </c>
      <c r="E2234">
        <f>IF($C2234="",0,SUMIFS(#REF!,#REF!,$C2234,#REF!,"&gt;="&amp;'Display 730 &amp; 1200'!$AN$12,#REF!,"&lt;="&amp;'Display 730 &amp; 1200'!$AN$11))</f>
        <v>0</v>
      </c>
    </row>
    <row r="2235" spans="1:5">
      <c r="A2235" t="str">
        <f>IF(INDEX('Display 730 &amp; 1200'!$A:$A,ROW())="","",INDEX('Display 730 &amp; 1200'!$A:$A,ROW()))</f>
        <v/>
      </c>
      <c r="B2235" t="str">
        <f>IF(INDEX('Display 730 &amp; 1200'!$B:$B,ROW())="","",INDEX('Display 730 &amp; 1200'!$B:$B,ROW()))</f>
        <v/>
      </c>
      <c r="C2235" t="str">
        <f>IF(INDEX('Display 730 &amp; 1200'!$D:$D,ROW())="","",INDEX('Display 730 &amp; 1200'!$D:$D,ROW()))</f>
        <v/>
      </c>
      <c r="D2235">
        <f>IF($C2235="",0,SUMIFS(#REF!,#REF!,$C2235,#REF!,"&gt;="&amp;'Display 730 &amp; 1200'!$AN$10,#REF!,"&lt;="&amp;'Display 730 &amp; 1200'!$AN$9))</f>
        <v>0</v>
      </c>
      <c r="E2235">
        <f>IF($C2235="",0,SUMIFS(#REF!,#REF!,$C2235,#REF!,"&gt;="&amp;'Display 730 &amp; 1200'!$AN$12,#REF!,"&lt;="&amp;'Display 730 &amp; 1200'!$AN$11))</f>
        <v>0</v>
      </c>
    </row>
    <row r="2236" spans="1:5">
      <c r="A2236" t="str">
        <f>IF(INDEX('Display 730 &amp; 1200'!$A:$A,ROW())="","",INDEX('Display 730 &amp; 1200'!$A:$A,ROW()))</f>
        <v/>
      </c>
      <c r="B2236" t="str">
        <f>IF(INDEX('Display 730 &amp; 1200'!$B:$B,ROW())="","",INDEX('Display 730 &amp; 1200'!$B:$B,ROW()))</f>
        <v/>
      </c>
      <c r="C2236" t="str">
        <f>IF(INDEX('Display 730 &amp; 1200'!$D:$D,ROW())="","",INDEX('Display 730 &amp; 1200'!$D:$D,ROW()))</f>
        <v/>
      </c>
      <c r="D2236">
        <f>IF($C2236="",0,SUMIFS(#REF!,#REF!,$C2236,#REF!,"&gt;="&amp;'Display 730 &amp; 1200'!$AN$10,#REF!,"&lt;="&amp;'Display 730 &amp; 1200'!$AN$9))</f>
        <v>0</v>
      </c>
      <c r="E2236">
        <f>IF($C2236="",0,SUMIFS(#REF!,#REF!,$C2236,#REF!,"&gt;="&amp;'Display 730 &amp; 1200'!$AN$12,#REF!,"&lt;="&amp;'Display 730 &amp; 1200'!$AN$11))</f>
        <v>0</v>
      </c>
    </row>
    <row r="2237" spans="1:5">
      <c r="A2237" t="str">
        <f>IF(INDEX('Display 730 &amp; 1200'!$A:$A,ROW())="","",INDEX('Display 730 &amp; 1200'!$A:$A,ROW()))</f>
        <v/>
      </c>
      <c r="B2237" t="str">
        <f>IF(INDEX('Display 730 &amp; 1200'!$B:$B,ROW())="","",INDEX('Display 730 &amp; 1200'!$B:$B,ROW()))</f>
        <v/>
      </c>
      <c r="C2237" t="str">
        <f>IF(INDEX('Display 730 &amp; 1200'!$D:$D,ROW())="","",INDEX('Display 730 &amp; 1200'!$D:$D,ROW()))</f>
        <v/>
      </c>
      <c r="D2237">
        <f>IF($C2237="",0,SUMIFS(#REF!,#REF!,$C2237,#REF!,"&gt;="&amp;'Display 730 &amp; 1200'!$AN$10,#REF!,"&lt;="&amp;'Display 730 &amp; 1200'!$AN$9))</f>
        <v>0</v>
      </c>
      <c r="E2237">
        <f>IF($C2237="",0,SUMIFS(#REF!,#REF!,$C2237,#REF!,"&gt;="&amp;'Display 730 &amp; 1200'!$AN$12,#REF!,"&lt;="&amp;'Display 730 &amp; 1200'!$AN$11))</f>
        <v>0</v>
      </c>
    </row>
    <row r="2238" spans="1:5">
      <c r="A2238" t="str">
        <f>IF(INDEX('Display 730 &amp; 1200'!$A:$A,ROW())="","",INDEX('Display 730 &amp; 1200'!$A:$A,ROW()))</f>
        <v/>
      </c>
      <c r="B2238" t="str">
        <f>IF(INDEX('Display 730 &amp; 1200'!$B:$B,ROW())="","",INDEX('Display 730 &amp; 1200'!$B:$B,ROW()))</f>
        <v/>
      </c>
      <c r="C2238" t="str">
        <f>IF(INDEX('Display 730 &amp; 1200'!$D:$D,ROW())="","",INDEX('Display 730 &amp; 1200'!$D:$D,ROW()))</f>
        <v/>
      </c>
      <c r="D2238">
        <f>IF($C2238="",0,SUMIFS(#REF!,#REF!,$C2238,#REF!,"&gt;="&amp;'Display 730 &amp; 1200'!$AN$10,#REF!,"&lt;="&amp;'Display 730 &amp; 1200'!$AN$9))</f>
        <v>0</v>
      </c>
      <c r="E2238">
        <f>IF($C2238="",0,SUMIFS(#REF!,#REF!,$C2238,#REF!,"&gt;="&amp;'Display 730 &amp; 1200'!$AN$12,#REF!,"&lt;="&amp;'Display 730 &amp; 1200'!$AN$11))</f>
        <v>0</v>
      </c>
    </row>
    <row r="2239" spans="1:5">
      <c r="A2239" t="str">
        <f>IF(INDEX('Display 730 &amp; 1200'!$A:$A,ROW())="","",INDEX('Display 730 &amp; 1200'!$A:$A,ROW()))</f>
        <v/>
      </c>
      <c r="B2239" t="str">
        <f>IF(INDEX('Display 730 &amp; 1200'!$B:$B,ROW())="","",INDEX('Display 730 &amp; 1200'!$B:$B,ROW()))</f>
        <v/>
      </c>
      <c r="C2239" t="str">
        <f>IF(INDEX('Display 730 &amp; 1200'!$D:$D,ROW())="","",INDEX('Display 730 &amp; 1200'!$D:$D,ROW()))</f>
        <v/>
      </c>
      <c r="D2239">
        <f>IF($C2239="",0,SUMIFS(#REF!,#REF!,$C2239,#REF!,"&gt;="&amp;'Display 730 &amp; 1200'!$AN$10,#REF!,"&lt;="&amp;'Display 730 &amp; 1200'!$AN$9))</f>
        <v>0</v>
      </c>
      <c r="E2239">
        <f>IF($C2239="",0,SUMIFS(#REF!,#REF!,$C2239,#REF!,"&gt;="&amp;'Display 730 &amp; 1200'!$AN$12,#REF!,"&lt;="&amp;'Display 730 &amp; 1200'!$AN$11))</f>
        <v>0</v>
      </c>
    </row>
    <row r="2240" spans="1:5">
      <c r="A2240" t="str">
        <f>IF(INDEX('Display 730 &amp; 1200'!$A:$A,ROW())="","",INDEX('Display 730 &amp; 1200'!$A:$A,ROW()))</f>
        <v/>
      </c>
      <c r="B2240" t="str">
        <f>IF(INDEX('Display 730 &amp; 1200'!$B:$B,ROW())="","",INDEX('Display 730 &amp; 1200'!$B:$B,ROW()))</f>
        <v/>
      </c>
      <c r="C2240" t="str">
        <f>IF(INDEX('Display 730 &amp; 1200'!$D:$D,ROW())="","",INDEX('Display 730 &amp; 1200'!$D:$D,ROW()))</f>
        <v/>
      </c>
      <c r="D2240">
        <f>IF($C2240="",0,SUMIFS(#REF!,#REF!,$C2240,#REF!,"&gt;="&amp;'Display 730 &amp; 1200'!$AN$10,#REF!,"&lt;="&amp;'Display 730 &amp; 1200'!$AN$9))</f>
        <v>0</v>
      </c>
      <c r="E2240">
        <f>IF($C2240="",0,SUMIFS(#REF!,#REF!,$C2240,#REF!,"&gt;="&amp;'Display 730 &amp; 1200'!$AN$12,#REF!,"&lt;="&amp;'Display 730 &amp; 1200'!$AN$11))</f>
        <v>0</v>
      </c>
    </row>
    <row r="2241" spans="1:5">
      <c r="A2241" t="str">
        <f>IF(INDEX('Display 730 &amp; 1200'!$A:$A,ROW())="","",INDEX('Display 730 &amp; 1200'!$A:$A,ROW()))</f>
        <v/>
      </c>
      <c r="B2241" t="str">
        <f>IF(INDEX('Display 730 &amp; 1200'!$B:$B,ROW())="","",INDEX('Display 730 &amp; 1200'!$B:$B,ROW()))</f>
        <v/>
      </c>
      <c r="C2241" t="str">
        <f>IF(INDEX('Display 730 &amp; 1200'!$D:$D,ROW())="","",INDEX('Display 730 &amp; 1200'!$D:$D,ROW()))</f>
        <v/>
      </c>
      <c r="D2241">
        <f>IF($C2241="",0,SUMIFS(#REF!,#REF!,$C2241,#REF!,"&gt;="&amp;'Display 730 &amp; 1200'!$AN$10,#REF!,"&lt;="&amp;'Display 730 &amp; 1200'!$AN$9))</f>
        <v>0</v>
      </c>
      <c r="E2241">
        <f>IF($C2241="",0,SUMIFS(#REF!,#REF!,$C2241,#REF!,"&gt;="&amp;'Display 730 &amp; 1200'!$AN$12,#REF!,"&lt;="&amp;'Display 730 &amp; 1200'!$AN$11))</f>
        <v>0</v>
      </c>
    </row>
    <row r="2242" spans="1:5">
      <c r="A2242" t="str">
        <f>IF(INDEX('Display 730 &amp; 1200'!$A:$A,ROW())="","",INDEX('Display 730 &amp; 1200'!$A:$A,ROW()))</f>
        <v/>
      </c>
      <c r="B2242" t="str">
        <f>IF(INDEX('Display 730 &amp; 1200'!$B:$B,ROW())="","",INDEX('Display 730 &amp; 1200'!$B:$B,ROW()))</f>
        <v/>
      </c>
      <c r="C2242" t="str">
        <f>IF(INDEX('Display 730 &amp; 1200'!$D:$D,ROW())="","",INDEX('Display 730 &amp; 1200'!$D:$D,ROW()))</f>
        <v/>
      </c>
      <c r="D2242">
        <f>IF($C2242="",0,SUMIFS(#REF!,#REF!,$C2242,#REF!,"&gt;="&amp;'Display 730 &amp; 1200'!$AN$10,#REF!,"&lt;="&amp;'Display 730 &amp; 1200'!$AN$9))</f>
        <v>0</v>
      </c>
      <c r="E2242">
        <f>IF($C2242="",0,SUMIFS(#REF!,#REF!,$C2242,#REF!,"&gt;="&amp;'Display 730 &amp; 1200'!$AN$12,#REF!,"&lt;="&amp;'Display 730 &amp; 1200'!$AN$11))</f>
        <v>0</v>
      </c>
    </row>
    <row r="2243" spans="1:5">
      <c r="A2243" t="str">
        <f>IF(INDEX('Display 730 &amp; 1200'!$A:$A,ROW())="","",INDEX('Display 730 &amp; 1200'!$A:$A,ROW()))</f>
        <v/>
      </c>
      <c r="B2243" t="str">
        <f>IF(INDEX('Display 730 &amp; 1200'!$B:$B,ROW())="","",INDEX('Display 730 &amp; 1200'!$B:$B,ROW()))</f>
        <v/>
      </c>
      <c r="C2243" t="str">
        <f>IF(INDEX('Display 730 &amp; 1200'!$D:$D,ROW())="","",INDEX('Display 730 &amp; 1200'!$D:$D,ROW()))</f>
        <v/>
      </c>
      <c r="D2243">
        <f>IF($C2243="",0,SUMIFS(#REF!,#REF!,$C2243,#REF!,"&gt;="&amp;'Display 730 &amp; 1200'!$AN$10,#REF!,"&lt;="&amp;'Display 730 &amp; 1200'!$AN$9))</f>
        <v>0</v>
      </c>
      <c r="E2243">
        <f>IF($C2243="",0,SUMIFS(#REF!,#REF!,$C2243,#REF!,"&gt;="&amp;'Display 730 &amp; 1200'!$AN$12,#REF!,"&lt;="&amp;'Display 730 &amp; 1200'!$AN$11))</f>
        <v>0</v>
      </c>
    </row>
    <row r="2244" spans="1:5">
      <c r="A2244" t="str">
        <f>IF(INDEX('Display 730 &amp; 1200'!$A:$A,ROW())="","",INDEX('Display 730 &amp; 1200'!$A:$A,ROW()))</f>
        <v/>
      </c>
      <c r="B2244" t="str">
        <f>IF(INDEX('Display 730 &amp; 1200'!$B:$B,ROW())="","",INDEX('Display 730 &amp; 1200'!$B:$B,ROW()))</f>
        <v/>
      </c>
      <c r="C2244" t="str">
        <f>IF(INDEX('Display 730 &amp; 1200'!$D:$D,ROW())="","",INDEX('Display 730 &amp; 1200'!$D:$D,ROW()))</f>
        <v/>
      </c>
      <c r="D2244">
        <f>IF($C2244="",0,SUMIFS(#REF!,#REF!,$C2244,#REF!,"&gt;="&amp;'Display 730 &amp; 1200'!$AN$10,#REF!,"&lt;="&amp;'Display 730 &amp; 1200'!$AN$9))</f>
        <v>0</v>
      </c>
      <c r="E2244">
        <f>IF($C2244="",0,SUMIFS(#REF!,#REF!,$C2244,#REF!,"&gt;="&amp;'Display 730 &amp; 1200'!$AN$12,#REF!,"&lt;="&amp;'Display 730 &amp; 1200'!$AN$11))</f>
        <v>0</v>
      </c>
    </row>
    <row r="2245" spans="1:5">
      <c r="A2245" t="str">
        <f>IF(INDEX('Display 730 &amp; 1200'!$A:$A,ROW())="","",INDEX('Display 730 &amp; 1200'!$A:$A,ROW()))</f>
        <v/>
      </c>
      <c r="B2245" t="str">
        <f>IF(INDEX('Display 730 &amp; 1200'!$B:$B,ROW())="","",INDEX('Display 730 &amp; 1200'!$B:$B,ROW()))</f>
        <v/>
      </c>
      <c r="C2245" t="str">
        <f>IF(INDEX('Display 730 &amp; 1200'!$D:$D,ROW())="","",INDEX('Display 730 &amp; 1200'!$D:$D,ROW()))</f>
        <v/>
      </c>
      <c r="D2245">
        <f>IF($C2245="",0,SUMIFS(#REF!,#REF!,$C2245,#REF!,"&gt;="&amp;'Display 730 &amp; 1200'!$AN$10,#REF!,"&lt;="&amp;'Display 730 &amp; 1200'!$AN$9))</f>
        <v>0</v>
      </c>
      <c r="E2245">
        <f>IF($C2245="",0,SUMIFS(#REF!,#REF!,$C2245,#REF!,"&gt;="&amp;'Display 730 &amp; 1200'!$AN$12,#REF!,"&lt;="&amp;'Display 730 &amp; 1200'!$AN$11))</f>
        <v>0</v>
      </c>
    </row>
    <row r="2246" spans="1:5">
      <c r="A2246" t="str">
        <f>IF(INDEX('Display 730 &amp; 1200'!$A:$A,ROW())="","",INDEX('Display 730 &amp; 1200'!$A:$A,ROW()))</f>
        <v/>
      </c>
      <c r="B2246" t="str">
        <f>IF(INDEX('Display 730 &amp; 1200'!$B:$B,ROW())="","",INDEX('Display 730 &amp; 1200'!$B:$B,ROW()))</f>
        <v/>
      </c>
      <c r="C2246" t="str">
        <f>IF(INDEX('Display 730 &amp; 1200'!$D:$D,ROW())="","",INDEX('Display 730 &amp; 1200'!$D:$D,ROW()))</f>
        <v/>
      </c>
      <c r="D2246">
        <f>IF($C2246="",0,SUMIFS(#REF!,#REF!,$C2246,#REF!,"&gt;="&amp;'Display 730 &amp; 1200'!$AN$10,#REF!,"&lt;="&amp;'Display 730 &amp; 1200'!$AN$9))</f>
        <v>0</v>
      </c>
      <c r="E2246">
        <f>IF($C2246="",0,SUMIFS(#REF!,#REF!,$C2246,#REF!,"&gt;="&amp;'Display 730 &amp; 1200'!$AN$12,#REF!,"&lt;="&amp;'Display 730 &amp; 1200'!$AN$11))</f>
        <v>0</v>
      </c>
    </row>
    <row r="2247" spans="1:5">
      <c r="A2247" t="str">
        <f>IF(INDEX('Display 730 &amp; 1200'!$A:$A,ROW())="","",INDEX('Display 730 &amp; 1200'!$A:$A,ROW()))</f>
        <v/>
      </c>
      <c r="B2247" t="str">
        <f>IF(INDEX('Display 730 &amp; 1200'!$B:$B,ROW())="","",INDEX('Display 730 &amp; 1200'!$B:$B,ROW()))</f>
        <v/>
      </c>
      <c r="C2247" t="str">
        <f>IF(INDEX('Display 730 &amp; 1200'!$D:$D,ROW())="","",INDEX('Display 730 &amp; 1200'!$D:$D,ROW()))</f>
        <v/>
      </c>
      <c r="D2247">
        <f>IF($C2247="",0,SUMIFS(#REF!,#REF!,$C2247,#REF!,"&gt;="&amp;'Display 730 &amp; 1200'!$AN$10,#REF!,"&lt;="&amp;'Display 730 &amp; 1200'!$AN$9))</f>
        <v>0</v>
      </c>
      <c r="E2247">
        <f>IF($C2247="",0,SUMIFS(#REF!,#REF!,$C2247,#REF!,"&gt;="&amp;'Display 730 &amp; 1200'!$AN$12,#REF!,"&lt;="&amp;'Display 730 &amp; 1200'!$AN$11))</f>
        <v>0</v>
      </c>
    </row>
    <row r="2248" spans="1:5">
      <c r="A2248" t="str">
        <f>IF(INDEX('Display 730 &amp; 1200'!$A:$A,ROW())="","",INDEX('Display 730 &amp; 1200'!$A:$A,ROW()))</f>
        <v/>
      </c>
      <c r="B2248" t="str">
        <f>IF(INDEX('Display 730 &amp; 1200'!$B:$B,ROW())="","",INDEX('Display 730 &amp; 1200'!$B:$B,ROW()))</f>
        <v/>
      </c>
      <c r="C2248" t="str">
        <f>IF(INDEX('Display 730 &amp; 1200'!$D:$D,ROW())="","",INDEX('Display 730 &amp; 1200'!$D:$D,ROW()))</f>
        <v/>
      </c>
      <c r="D2248">
        <f>IF($C2248="",0,SUMIFS(#REF!,#REF!,$C2248,#REF!,"&gt;="&amp;'Display 730 &amp; 1200'!$AN$10,#REF!,"&lt;="&amp;'Display 730 &amp; 1200'!$AN$9))</f>
        <v>0</v>
      </c>
      <c r="E2248">
        <f>IF($C2248="",0,SUMIFS(#REF!,#REF!,$C2248,#REF!,"&gt;="&amp;'Display 730 &amp; 1200'!$AN$12,#REF!,"&lt;="&amp;'Display 730 &amp; 1200'!$AN$11))</f>
        <v>0</v>
      </c>
    </row>
    <row r="2249" spans="1:5">
      <c r="A2249" t="str">
        <f>IF(INDEX('Display 730 &amp; 1200'!$A:$A,ROW())="","",INDEX('Display 730 &amp; 1200'!$A:$A,ROW()))</f>
        <v/>
      </c>
      <c r="B2249" t="str">
        <f>IF(INDEX('Display 730 &amp; 1200'!$B:$B,ROW())="","",INDEX('Display 730 &amp; 1200'!$B:$B,ROW()))</f>
        <v/>
      </c>
      <c r="C2249" t="str">
        <f>IF(INDEX('Display 730 &amp; 1200'!$D:$D,ROW())="","",INDEX('Display 730 &amp; 1200'!$D:$D,ROW()))</f>
        <v/>
      </c>
      <c r="D2249">
        <f>IF($C2249="",0,SUMIFS(#REF!,#REF!,$C2249,#REF!,"&gt;="&amp;'Display 730 &amp; 1200'!$AN$10,#REF!,"&lt;="&amp;'Display 730 &amp; 1200'!$AN$9))</f>
        <v>0</v>
      </c>
      <c r="E2249">
        <f>IF($C2249="",0,SUMIFS(#REF!,#REF!,$C2249,#REF!,"&gt;="&amp;'Display 730 &amp; 1200'!$AN$12,#REF!,"&lt;="&amp;'Display 730 &amp; 1200'!$AN$11))</f>
        <v>0</v>
      </c>
    </row>
    <row r="2250" spans="1:5">
      <c r="A2250" t="str">
        <f>IF(INDEX('Display 730 &amp; 1200'!$A:$A,ROW())="","",INDEX('Display 730 &amp; 1200'!$A:$A,ROW()))</f>
        <v/>
      </c>
      <c r="B2250" t="str">
        <f>IF(INDEX('Display 730 &amp; 1200'!$B:$B,ROW())="","",INDEX('Display 730 &amp; 1200'!$B:$B,ROW()))</f>
        <v/>
      </c>
      <c r="C2250" t="str">
        <f>IF(INDEX('Display 730 &amp; 1200'!$D:$D,ROW())="","",INDEX('Display 730 &amp; 1200'!$D:$D,ROW()))</f>
        <v/>
      </c>
      <c r="D2250">
        <f>IF($C2250="",0,SUMIFS(#REF!,#REF!,$C2250,#REF!,"&gt;="&amp;'Display 730 &amp; 1200'!$AN$10,#REF!,"&lt;="&amp;'Display 730 &amp; 1200'!$AN$9))</f>
        <v>0</v>
      </c>
      <c r="E2250">
        <f>IF($C2250="",0,SUMIFS(#REF!,#REF!,$C2250,#REF!,"&gt;="&amp;'Display 730 &amp; 1200'!$AN$12,#REF!,"&lt;="&amp;'Display 730 &amp; 1200'!$AN$11))</f>
        <v>0</v>
      </c>
    </row>
    <row r="2251" spans="1:5">
      <c r="A2251" t="str">
        <f>IF(INDEX('Display 730 &amp; 1200'!$A:$A,ROW())="","",INDEX('Display 730 &amp; 1200'!$A:$A,ROW()))</f>
        <v/>
      </c>
      <c r="B2251" t="str">
        <f>IF(INDEX('Display 730 &amp; 1200'!$B:$B,ROW())="","",INDEX('Display 730 &amp; 1200'!$B:$B,ROW()))</f>
        <v/>
      </c>
      <c r="C2251" t="str">
        <f>IF(INDEX('Display 730 &amp; 1200'!$D:$D,ROW())="","",INDEX('Display 730 &amp; 1200'!$D:$D,ROW()))</f>
        <v/>
      </c>
      <c r="D2251">
        <f>IF($C2251="",0,SUMIFS(#REF!,#REF!,$C2251,#REF!,"&gt;="&amp;'Display 730 &amp; 1200'!$AN$10,#REF!,"&lt;="&amp;'Display 730 &amp; 1200'!$AN$9))</f>
        <v>0</v>
      </c>
      <c r="E2251">
        <f>IF($C2251="",0,SUMIFS(#REF!,#REF!,$C2251,#REF!,"&gt;="&amp;'Display 730 &amp; 1200'!$AN$12,#REF!,"&lt;="&amp;'Display 730 &amp; 1200'!$AN$11))</f>
        <v>0</v>
      </c>
    </row>
    <row r="2252" spans="1:5">
      <c r="A2252" t="str">
        <f>IF(INDEX('Display 730 &amp; 1200'!$A:$A,ROW())="","",INDEX('Display 730 &amp; 1200'!$A:$A,ROW()))</f>
        <v/>
      </c>
      <c r="B2252" t="str">
        <f>IF(INDEX('Display 730 &amp; 1200'!$B:$B,ROW())="","",INDEX('Display 730 &amp; 1200'!$B:$B,ROW()))</f>
        <v/>
      </c>
      <c r="C2252" t="str">
        <f>IF(INDEX('Display 730 &amp; 1200'!$D:$D,ROW())="","",INDEX('Display 730 &amp; 1200'!$D:$D,ROW()))</f>
        <v/>
      </c>
      <c r="D2252">
        <f>IF($C2252="",0,SUMIFS(#REF!,#REF!,$C2252,#REF!,"&gt;="&amp;'Display 730 &amp; 1200'!$AN$10,#REF!,"&lt;="&amp;'Display 730 &amp; 1200'!$AN$9))</f>
        <v>0</v>
      </c>
      <c r="E2252">
        <f>IF($C2252="",0,SUMIFS(#REF!,#REF!,$C2252,#REF!,"&gt;="&amp;'Display 730 &amp; 1200'!$AN$12,#REF!,"&lt;="&amp;'Display 730 &amp; 1200'!$AN$11))</f>
        <v>0</v>
      </c>
    </row>
    <row r="2253" spans="1:5">
      <c r="A2253" t="str">
        <f>IF(INDEX('Display 730 &amp; 1200'!$A:$A,ROW())="","",INDEX('Display 730 &amp; 1200'!$A:$A,ROW()))</f>
        <v/>
      </c>
      <c r="B2253" t="str">
        <f>IF(INDEX('Display 730 &amp; 1200'!$B:$B,ROW())="","",INDEX('Display 730 &amp; 1200'!$B:$B,ROW()))</f>
        <v/>
      </c>
      <c r="C2253" t="str">
        <f>IF(INDEX('Display 730 &amp; 1200'!$D:$D,ROW())="","",INDEX('Display 730 &amp; 1200'!$D:$D,ROW()))</f>
        <v/>
      </c>
      <c r="D2253">
        <f>IF($C2253="",0,SUMIFS(#REF!,#REF!,$C2253,#REF!,"&gt;="&amp;'Display 730 &amp; 1200'!$AN$10,#REF!,"&lt;="&amp;'Display 730 &amp; 1200'!$AN$9))</f>
        <v>0</v>
      </c>
      <c r="E2253">
        <f>IF($C2253="",0,SUMIFS(#REF!,#REF!,$C2253,#REF!,"&gt;="&amp;'Display 730 &amp; 1200'!$AN$12,#REF!,"&lt;="&amp;'Display 730 &amp; 1200'!$AN$11))</f>
        <v>0</v>
      </c>
    </row>
    <row r="2254" spans="1:5">
      <c r="A2254" t="str">
        <f>IF(INDEX('Display 730 &amp; 1200'!$A:$A,ROW())="","",INDEX('Display 730 &amp; 1200'!$A:$A,ROW()))</f>
        <v/>
      </c>
      <c r="B2254" t="str">
        <f>IF(INDEX('Display 730 &amp; 1200'!$B:$B,ROW())="","",INDEX('Display 730 &amp; 1200'!$B:$B,ROW()))</f>
        <v/>
      </c>
      <c r="C2254" t="str">
        <f>IF(INDEX('Display 730 &amp; 1200'!$D:$D,ROW())="","",INDEX('Display 730 &amp; 1200'!$D:$D,ROW()))</f>
        <v/>
      </c>
      <c r="D2254">
        <f>IF($C2254="",0,SUMIFS(#REF!,#REF!,$C2254,#REF!,"&gt;="&amp;'Display 730 &amp; 1200'!$AN$10,#REF!,"&lt;="&amp;'Display 730 &amp; 1200'!$AN$9))</f>
        <v>0</v>
      </c>
      <c r="E2254">
        <f>IF($C2254="",0,SUMIFS(#REF!,#REF!,$C2254,#REF!,"&gt;="&amp;'Display 730 &amp; 1200'!$AN$12,#REF!,"&lt;="&amp;'Display 730 &amp; 1200'!$AN$11))</f>
        <v>0</v>
      </c>
    </row>
    <row r="2255" spans="1:5">
      <c r="A2255" t="str">
        <f>IF(INDEX('Display 730 &amp; 1200'!$A:$A,ROW())="","",INDEX('Display 730 &amp; 1200'!$A:$A,ROW()))</f>
        <v/>
      </c>
      <c r="B2255" t="str">
        <f>IF(INDEX('Display 730 &amp; 1200'!$B:$B,ROW())="","",INDEX('Display 730 &amp; 1200'!$B:$B,ROW()))</f>
        <v/>
      </c>
      <c r="C2255" t="str">
        <f>IF(INDEX('Display 730 &amp; 1200'!$D:$D,ROW())="","",INDEX('Display 730 &amp; 1200'!$D:$D,ROW()))</f>
        <v/>
      </c>
      <c r="D2255">
        <f>IF($C2255="",0,SUMIFS(#REF!,#REF!,$C2255,#REF!,"&gt;="&amp;'Display 730 &amp; 1200'!$AN$10,#REF!,"&lt;="&amp;'Display 730 &amp; 1200'!$AN$9))</f>
        <v>0</v>
      </c>
      <c r="E2255">
        <f>IF($C2255="",0,SUMIFS(#REF!,#REF!,$C2255,#REF!,"&gt;="&amp;'Display 730 &amp; 1200'!$AN$12,#REF!,"&lt;="&amp;'Display 730 &amp; 1200'!$AN$11))</f>
        <v>0</v>
      </c>
    </row>
    <row r="2256" spans="1:5">
      <c r="A2256" t="str">
        <f>IF(INDEX('Display 730 &amp; 1200'!$A:$A,ROW())="","",INDEX('Display 730 &amp; 1200'!$A:$A,ROW()))</f>
        <v/>
      </c>
      <c r="B2256" t="str">
        <f>IF(INDEX('Display 730 &amp; 1200'!$B:$B,ROW())="","",INDEX('Display 730 &amp; 1200'!$B:$B,ROW()))</f>
        <v/>
      </c>
      <c r="C2256" t="str">
        <f>IF(INDEX('Display 730 &amp; 1200'!$D:$D,ROW())="","",INDEX('Display 730 &amp; 1200'!$D:$D,ROW()))</f>
        <v/>
      </c>
      <c r="D2256">
        <f>IF($C2256="",0,SUMIFS(#REF!,#REF!,$C2256,#REF!,"&gt;="&amp;'Display 730 &amp; 1200'!$AN$10,#REF!,"&lt;="&amp;'Display 730 &amp; 1200'!$AN$9))</f>
        <v>0</v>
      </c>
      <c r="E2256">
        <f>IF($C2256="",0,SUMIFS(#REF!,#REF!,$C2256,#REF!,"&gt;="&amp;'Display 730 &amp; 1200'!$AN$12,#REF!,"&lt;="&amp;'Display 730 &amp; 1200'!$AN$11))</f>
        <v>0</v>
      </c>
    </row>
    <row r="2257" spans="1:5">
      <c r="A2257" t="str">
        <f>IF(INDEX('Display 730 &amp; 1200'!$A:$A,ROW())="","",INDEX('Display 730 &amp; 1200'!$A:$A,ROW()))</f>
        <v/>
      </c>
      <c r="B2257" t="str">
        <f>IF(INDEX('Display 730 &amp; 1200'!$B:$B,ROW())="","",INDEX('Display 730 &amp; 1200'!$B:$B,ROW()))</f>
        <v/>
      </c>
      <c r="C2257" t="str">
        <f>IF(INDEX('Display 730 &amp; 1200'!$D:$D,ROW())="","",INDEX('Display 730 &amp; 1200'!$D:$D,ROW()))</f>
        <v/>
      </c>
      <c r="D2257">
        <f>IF($C2257="",0,SUMIFS(#REF!,#REF!,$C2257,#REF!,"&gt;="&amp;'Display 730 &amp; 1200'!$AN$10,#REF!,"&lt;="&amp;'Display 730 &amp; 1200'!$AN$9))</f>
        <v>0</v>
      </c>
      <c r="E2257">
        <f>IF($C2257="",0,SUMIFS(#REF!,#REF!,$C2257,#REF!,"&gt;="&amp;'Display 730 &amp; 1200'!$AN$12,#REF!,"&lt;="&amp;'Display 730 &amp; 1200'!$AN$11))</f>
        <v>0</v>
      </c>
    </row>
    <row r="2258" spans="1:5">
      <c r="A2258" t="str">
        <f>IF(INDEX('Display 730 &amp; 1200'!$A:$A,ROW())="","",INDEX('Display 730 &amp; 1200'!$A:$A,ROW()))</f>
        <v/>
      </c>
      <c r="B2258" t="str">
        <f>IF(INDEX('Display 730 &amp; 1200'!$B:$B,ROW())="","",INDEX('Display 730 &amp; 1200'!$B:$B,ROW()))</f>
        <v/>
      </c>
      <c r="C2258" t="str">
        <f>IF(INDEX('Display 730 &amp; 1200'!$D:$D,ROW())="","",INDEX('Display 730 &amp; 1200'!$D:$D,ROW()))</f>
        <v/>
      </c>
      <c r="D2258">
        <f>IF($C2258="",0,SUMIFS(#REF!,#REF!,$C2258,#REF!,"&gt;="&amp;'Display 730 &amp; 1200'!$AN$10,#REF!,"&lt;="&amp;'Display 730 &amp; 1200'!$AN$9))</f>
        <v>0</v>
      </c>
      <c r="E2258">
        <f>IF($C2258="",0,SUMIFS(#REF!,#REF!,$C2258,#REF!,"&gt;="&amp;'Display 730 &amp; 1200'!$AN$12,#REF!,"&lt;="&amp;'Display 730 &amp; 1200'!$AN$11))</f>
        <v>0</v>
      </c>
    </row>
    <row r="2259" spans="1:5">
      <c r="A2259" t="str">
        <f>IF(INDEX('Display 730 &amp; 1200'!$A:$A,ROW())="","",INDEX('Display 730 &amp; 1200'!$A:$A,ROW()))</f>
        <v/>
      </c>
      <c r="B2259" t="str">
        <f>IF(INDEX('Display 730 &amp; 1200'!$B:$B,ROW())="","",INDEX('Display 730 &amp; 1200'!$B:$B,ROW()))</f>
        <v/>
      </c>
      <c r="C2259" t="str">
        <f>IF(INDEX('Display 730 &amp; 1200'!$D:$D,ROW())="","",INDEX('Display 730 &amp; 1200'!$D:$D,ROW()))</f>
        <v/>
      </c>
      <c r="D2259">
        <f>IF($C2259="",0,SUMIFS(#REF!,#REF!,$C2259,#REF!,"&gt;="&amp;'Display 730 &amp; 1200'!$AN$10,#REF!,"&lt;="&amp;'Display 730 &amp; 1200'!$AN$9))</f>
        <v>0</v>
      </c>
      <c r="E2259">
        <f>IF($C2259="",0,SUMIFS(#REF!,#REF!,$C2259,#REF!,"&gt;="&amp;'Display 730 &amp; 1200'!$AN$12,#REF!,"&lt;="&amp;'Display 730 &amp; 1200'!$AN$11))</f>
        <v>0</v>
      </c>
    </row>
    <row r="2260" spans="1:5">
      <c r="A2260" t="str">
        <f>IF(INDEX('Display 730 &amp; 1200'!$A:$A,ROW())="","",INDEX('Display 730 &amp; 1200'!$A:$A,ROW()))</f>
        <v/>
      </c>
      <c r="B2260" t="str">
        <f>IF(INDEX('Display 730 &amp; 1200'!$B:$B,ROW())="","",INDEX('Display 730 &amp; 1200'!$B:$B,ROW()))</f>
        <v/>
      </c>
      <c r="C2260" t="str">
        <f>IF(INDEX('Display 730 &amp; 1200'!$D:$D,ROW())="","",INDEX('Display 730 &amp; 1200'!$D:$D,ROW()))</f>
        <v/>
      </c>
      <c r="D2260">
        <f>IF($C2260="",0,SUMIFS(#REF!,#REF!,$C2260,#REF!,"&gt;="&amp;'Display 730 &amp; 1200'!$AN$10,#REF!,"&lt;="&amp;'Display 730 &amp; 1200'!$AN$9))</f>
        <v>0</v>
      </c>
      <c r="E2260">
        <f>IF($C2260="",0,SUMIFS(#REF!,#REF!,$C2260,#REF!,"&gt;="&amp;'Display 730 &amp; 1200'!$AN$12,#REF!,"&lt;="&amp;'Display 730 &amp; 1200'!$AN$11))</f>
        <v>0</v>
      </c>
    </row>
    <row r="2261" spans="1:5">
      <c r="A2261" t="str">
        <f>IF(INDEX('Display 730 &amp; 1200'!$A:$A,ROW())="","",INDEX('Display 730 &amp; 1200'!$A:$A,ROW()))</f>
        <v/>
      </c>
      <c r="B2261" t="str">
        <f>IF(INDEX('Display 730 &amp; 1200'!$B:$B,ROW())="","",INDEX('Display 730 &amp; 1200'!$B:$B,ROW()))</f>
        <v/>
      </c>
      <c r="C2261" t="str">
        <f>IF(INDEX('Display 730 &amp; 1200'!$D:$D,ROW())="","",INDEX('Display 730 &amp; 1200'!$D:$D,ROW()))</f>
        <v/>
      </c>
      <c r="D2261">
        <f>IF($C2261="",0,SUMIFS(#REF!,#REF!,$C2261,#REF!,"&gt;="&amp;'Display 730 &amp; 1200'!$AN$10,#REF!,"&lt;="&amp;'Display 730 &amp; 1200'!$AN$9))</f>
        <v>0</v>
      </c>
      <c r="E2261">
        <f>IF($C2261="",0,SUMIFS(#REF!,#REF!,$C2261,#REF!,"&gt;="&amp;'Display 730 &amp; 1200'!$AN$12,#REF!,"&lt;="&amp;'Display 730 &amp; 1200'!$AN$11))</f>
        <v>0</v>
      </c>
    </row>
    <row r="2262" spans="1:5">
      <c r="A2262" t="str">
        <f>IF(INDEX('Display 730 &amp; 1200'!$A:$A,ROW())="","",INDEX('Display 730 &amp; 1200'!$A:$A,ROW()))</f>
        <v/>
      </c>
      <c r="B2262" t="str">
        <f>IF(INDEX('Display 730 &amp; 1200'!$B:$B,ROW())="","",INDEX('Display 730 &amp; 1200'!$B:$B,ROW()))</f>
        <v/>
      </c>
      <c r="C2262" t="str">
        <f>IF(INDEX('Display 730 &amp; 1200'!$D:$D,ROW())="","",INDEX('Display 730 &amp; 1200'!$D:$D,ROW()))</f>
        <v/>
      </c>
      <c r="D2262">
        <f>IF($C2262="",0,SUMIFS(#REF!,#REF!,$C2262,#REF!,"&gt;="&amp;'Display 730 &amp; 1200'!$AN$10,#REF!,"&lt;="&amp;'Display 730 &amp; 1200'!$AN$9))</f>
        <v>0</v>
      </c>
      <c r="E2262">
        <f>IF($C2262="",0,SUMIFS(#REF!,#REF!,$C2262,#REF!,"&gt;="&amp;'Display 730 &amp; 1200'!$AN$12,#REF!,"&lt;="&amp;'Display 730 &amp; 1200'!$AN$11))</f>
        <v>0</v>
      </c>
    </row>
    <row r="2263" spans="1:5">
      <c r="A2263" t="str">
        <f>IF(INDEX('Display 730 &amp; 1200'!$A:$A,ROW())="","",INDEX('Display 730 &amp; 1200'!$A:$A,ROW()))</f>
        <v/>
      </c>
      <c r="B2263" t="str">
        <f>IF(INDEX('Display 730 &amp; 1200'!$B:$B,ROW())="","",INDEX('Display 730 &amp; 1200'!$B:$B,ROW()))</f>
        <v/>
      </c>
      <c r="C2263" t="str">
        <f>IF(INDEX('Display 730 &amp; 1200'!$D:$D,ROW())="","",INDEX('Display 730 &amp; 1200'!$D:$D,ROW()))</f>
        <v/>
      </c>
      <c r="D2263">
        <f>IF($C2263="",0,SUMIFS(#REF!,#REF!,$C2263,#REF!,"&gt;="&amp;'Display 730 &amp; 1200'!$AN$10,#REF!,"&lt;="&amp;'Display 730 &amp; 1200'!$AN$9))</f>
        <v>0</v>
      </c>
      <c r="E2263">
        <f>IF($C2263="",0,SUMIFS(#REF!,#REF!,$C2263,#REF!,"&gt;="&amp;'Display 730 &amp; 1200'!$AN$12,#REF!,"&lt;="&amp;'Display 730 &amp; 1200'!$AN$11))</f>
        <v>0</v>
      </c>
    </row>
    <row r="2264" spans="1:5">
      <c r="A2264" t="str">
        <f>IF(INDEX('Display 730 &amp; 1200'!$A:$A,ROW())="","",INDEX('Display 730 &amp; 1200'!$A:$A,ROW()))</f>
        <v/>
      </c>
      <c r="B2264" t="str">
        <f>IF(INDEX('Display 730 &amp; 1200'!$B:$B,ROW())="","",INDEX('Display 730 &amp; 1200'!$B:$B,ROW()))</f>
        <v/>
      </c>
      <c r="C2264" t="str">
        <f>IF(INDEX('Display 730 &amp; 1200'!$D:$D,ROW())="","",INDEX('Display 730 &amp; 1200'!$D:$D,ROW()))</f>
        <v/>
      </c>
      <c r="D2264">
        <f>IF($C2264="",0,SUMIFS(#REF!,#REF!,$C2264,#REF!,"&gt;="&amp;'Display 730 &amp; 1200'!$AN$10,#REF!,"&lt;="&amp;'Display 730 &amp; 1200'!$AN$9))</f>
        <v>0</v>
      </c>
      <c r="E2264">
        <f>IF($C2264="",0,SUMIFS(#REF!,#REF!,$C2264,#REF!,"&gt;="&amp;'Display 730 &amp; 1200'!$AN$12,#REF!,"&lt;="&amp;'Display 730 &amp; 1200'!$AN$11))</f>
        <v>0</v>
      </c>
    </row>
    <row r="2265" spans="1:5">
      <c r="A2265" t="str">
        <f>IF(INDEX('Display 730 &amp; 1200'!$A:$A,ROW())="","",INDEX('Display 730 &amp; 1200'!$A:$A,ROW()))</f>
        <v/>
      </c>
      <c r="B2265" t="str">
        <f>IF(INDEX('Display 730 &amp; 1200'!$B:$B,ROW())="","",INDEX('Display 730 &amp; 1200'!$B:$B,ROW()))</f>
        <v/>
      </c>
      <c r="C2265" t="str">
        <f>IF(INDEX('Display 730 &amp; 1200'!$D:$D,ROW())="","",INDEX('Display 730 &amp; 1200'!$D:$D,ROW()))</f>
        <v/>
      </c>
      <c r="D2265">
        <f>IF($C2265="",0,SUMIFS(#REF!,#REF!,$C2265,#REF!,"&gt;="&amp;'Display 730 &amp; 1200'!$AN$10,#REF!,"&lt;="&amp;'Display 730 &amp; 1200'!$AN$9))</f>
        <v>0</v>
      </c>
      <c r="E2265">
        <f>IF($C2265="",0,SUMIFS(#REF!,#REF!,$C2265,#REF!,"&gt;="&amp;'Display 730 &amp; 1200'!$AN$12,#REF!,"&lt;="&amp;'Display 730 &amp; 1200'!$AN$11))</f>
        <v>0</v>
      </c>
    </row>
    <row r="2266" spans="1:5">
      <c r="A2266" t="str">
        <f>IF(INDEX('Display 730 &amp; 1200'!$A:$A,ROW())="","",INDEX('Display 730 &amp; 1200'!$A:$A,ROW()))</f>
        <v/>
      </c>
      <c r="B2266" t="str">
        <f>IF(INDEX('Display 730 &amp; 1200'!$B:$B,ROW())="","",INDEX('Display 730 &amp; 1200'!$B:$B,ROW()))</f>
        <v/>
      </c>
      <c r="C2266" t="str">
        <f>IF(INDEX('Display 730 &amp; 1200'!$D:$D,ROW())="","",INDEX('Display 730 &amp; 1200'!$D:$D,ROW()))</f>
        <v/>
      </c>
      <c r="D2266">
        <f>IF($C2266="",0,SUMIFS(#REF!,#REF!,$C2266,#REF!,"&gt;="&amp;'Display 730 &amp; 1200'!$AN$10,#REF!,"&lt;="&amp;'Display 730 &amp; 1200'!$AN$9))</f>
        <v>0</v>
      </c>
      <c r="E2266">
        <f>IF($C2266="",0,SUMIFS(#REF!,#REF!,$C2266,#REF!,"&gt;="&amp;'Display 730 &amp; 1200'!$AN$12,#REF!,"&lt;="&amp;'Display 730 &amp; 1200'!$AN$11))</f>
        <v>0</v>
      </c>
    </row>
    <row r="2267" spans="1:5">
      <c r="A2267" t="str">
        <f>IF(INDEX('Display 730 &amp; 1200'!$A:$A,ROW())="","",INDEX('Display 730 &amp; 1200'!$A:$A,ROW()))</f>
        <v/>
      </c>
      <c r="B2267" t="str">
        <f>IF(INDEX('Display 730 &amp; 1200'!$B:$B,ROW())="","",INDEX('Display 730 &amp; 1200'!$B:$B,ROW()))</f>
        <v/>
      </c>
      <c r="C2267" t="str">
        <f>IF(INDEX('Display 730 &amp; 1200'!$D:$D,ROW())="","",INDEX('Display 730 &amp; 1200'!$D:$D,ROW()))</f>
        <v/>
      </c>
      <c r="D2267">
        <f>IF($C2267="",0,SUMIFS(#REF!,#REF!,$C2267,#REF!,"&gt;="&amp;'Display 730 &amp; 1200'!$AN$10,#REF!,"&lt;="&amp;'Display 730 &amp; 1200'!$AN$9))</f>
        <v>0</v>
      </c>
      <c r="E2267">
        <f>IF($C2267="",0,SUMIFS(#REF!,#REF!,$C2267,#REF!,"&gt;="&amp;'Display 730 &amp; 1200'!$AN$12,#REF!,"&lt;="&amp;'Display 730 &amp; 1200'!$AN$11))</f>
        <v>0</v>
      </c>
    </row>
    <row r="2268" spans="1:5">
      <c r="A2268" t="str">
        <f>IF(INDEX('Display 730 &amp; 1200'!$A:$A,ROW())="","",INDEX('Display 730 &amp; 1200'!$A:$A,ROW()))</f>
        <v/>
      </c>
      <c r="B2268" t="str">
        <f>IF(INDEX('Display 730 &amp; 1200'!$B:$B,ROW())="","",INDEX('Display 730 &amp; 1200'!$B:$B,ROW()))</f>
        <v/>
      </c>
      <c r="C2268" t="str">
        <f>IF(INDEX('Display 730 &amp; 1200'!$D:$D,ROW())="","",INDEX('Display 730 &amp; 1200'!$D:$D,ROW()))</f>
        <v/>
      </c>
      <c r="D2268">
        <f>IF($C2268="",0,SUMIFS(#REF!,#REF!,$C2268,#REF!,"&gt;="&amp;'Display 730 &amp; 1200'!$AN$10,#REF!,"&lt;="&amp;'Display 730 &amp; 1200'!$AN$9))</f>
        <v>0</v>
      </c>
      <c r="E2268">
        <f>IF($C2268="",0,SUMIFS(#REF!,#REF!,$C2268,#REF!,"&gt;="&amp;'Display 730 &amp; 1200'!$AN$12,#REF!,"&lt;="&amp;'Display 730 &amp; 1200'!$AN$11))</f>
        <v>0</v>
      </c>
    </row>
    <row r="2269" spans="1:5">
      <c r="A2269" t="str">
        <f>IF(INDEX('Display 730 &amp; 1200'!$A:$A,ROW())="","",INDEX('Display 730 &amp; 1200'!$A:$A,ROW()))</f>
        <v/>
      </c>
      <c r="B2269" t="str">
        <f>IF(INDEX('Display 730 &amp; 1200'!$B:$B,ROW())="","",INDEX('Display 730 &amp; 1200'!$B:$B,ROW()))</f>
        <v/>
      </c>
      <c r="C2269" t="str">
        <f>IF(INDEX('Display 730 &amp; 1200'!$D:$D,ROW())="","",INDEX('Display 730 &amp; 1200'!$D:$D,ROW()))</f>
        <v/>
      </c>
      <c r="D2269">
        <f>IF($C2269="",0,SUMIFS(#REF!,#REF!,$C2269,#REF!,"&gt;="&amp;'Display 730 &amp; 1200'!$AN$10,#REF!,"&lt;="&amp;'Display 730 &amp; 1200'!$AN$9))</f>
        <v>0</v>
      </c>
      <c r="E2269">
        <f>IF($C2269="",0,SUMIFS(#REF!,#REF!,$C2269,#REF!,"&gt;="&amp;'Display 730 &amp; 1200'!$AN$12,#REF!,"&lt;="&amp;'Display 730 &amp; 1200'!$AN$11))</f>
        <v>0</v>
      </c>
    </row>
    <row r="2270" spans="1:5">
      <c r="A2270" t="str">
        <f>IF(INDEX('Display 730 &amp; 1200'!$A:$A,ROW())="","",INDEX('Display 730 &amp; 1200'!$A:$A,ROW()))</f>
        <v/>
      </c>
      <c r="B2270" t="str">
        <f>IF(INDEX('Display 730 &amp; 1200'!$B:$B,ROW())="","",INDEX('Display 730 &amp; 1200'!$B:$B,ROW()))</f>
        <v/>
      </c>
      <c r="C2270" t="str">
        <f>IF(INDEX('Display 730 &amp; 1200'!$D:$D,ROW())="","",INDEX('Display 730 &amp; 1200'!$D:$D,ROW()))</f>
        <v/>
      </c>
      <c r="D2270">
        <f>IF($C2270="",0,SUMIFS(#REF!,#REF!,$C2270,#REF!,"&gt;="&amp;'Display 730 &amp; 1200'!$AN$10,#REF!,"&lt;="&amp;'Display 730 &amp; 1200'!$AN$9))</f>
        <v>0</v>
      </c>
      <c r="E2270">
        <f>IF($C2270="",0,SUMIFS(#REF!,#REF!,$C2270,#REF!,"&gt;="&amp;'Display 730 &amp; 1200'!$AN$12,#REF!,"&lt;="&amp;'Display 730 &amp; 1200'!$AN$11))</f>
        <v>0</v>
      </c>
    </row>
    <row r="2271" spans="1:5">
      <c r="A2271" t="str">
        <f>IF(INDEX('Display 730 &amp; 1200'!$A:$A,ROW())="","",INDEX('Display 730 &amp; 1200'!$A:$A,ROW()))</f>
        <v/>
      </c>
      <c r="B2271" t="str">
        <f>IF(INDEX('Display 730 &amp; 1200'!$B:$B,ROW())="","",INDEX('Display 730 &amp; 1200'!$B:$B,ROW()))</f>
        <v/>
      </c>
      <c r="C2271" t="str">
        <f>IF(INDEX('Display 730 &amp; 1200'!$D:$D,ROW())="","",INDEX('Display 730 &amp; 1200'!$D:$D,ROW()))</f>
        <v/>
      </c>
      <c r="D2271">
        <f>IF($C2271="",0,SUMIFS(#REF!,#REF!,$C2271,#REF!,"&gt;="&amp;'Display 730 &amp; 1200'!$AN$10,#REF!,"&lt;="&amp;'Display 730 &amp; 1200'!$AN$9))</f>
        <v>0</v>
      </c>
      <c r="E2271">
        <f>IF($C2271="",0,SUMIFS(#REF!,#REF!,$C2271,#REF!,"&gt;="&amp;'Display 730 &amp; 1200'!$AN$12,#REF!,"&lt;="&amp;'Display 730 &amp; 1200'!$AN$11))</f>
        <v>0</v>
      </c>
    </row>
    <row r="2272" spans="1:5">
      <c r="A2272" t="str">
        <f>IF(INDEX('Display 730 &amp; 1200'!$A:$A,ROW())="","",INDEX('Display 730 &amp; 1200'!$A:$A,ROW()))</f>
        <v/>
      </c>
      <c r="B2272" t="str">
        <f>IF(INDEX('Display 730 &amp; 1200'!$B:$B,ROW())="","",INDEX('Display 730 &amp; 1200'!$B:$B,ROW()))</f>
        <v/>
      </c>
      <c r="C2272" t="str">
        <f>IF(INDEX('Display 730 &amp; 1200'!$D:$D,ROW())="","",INDEX('Display 730 &amp; 1200'!$D:$D,ROW()))</f>
        <v/>
      </c>
      <c r="D2272">
        <f>IF($C2272="",0,SUMIFS(#REF!,#REF!,$C2272,#REF!,"&gt;="&amp;'Display 730 &amp; 1200'!$AN$10,#REF!,"&lt;="&amp;'Display 730 &amp; 1200'!$AN$9))</f>
        <v>0</v>
      </c>
      <c r="E2272">
        <f>IF($C2272="",0,SUMIFS(#REF!,#REF!,$C2272,#REF!,"&gt;="&amp;'Display 730 &amp; 1200'!$AN$12,#REF!,"&lt;="&amp;'Display 730 &amp; 1200'!$AN$11))</f>
        <v>0</v>
      </c>
    </row>
    <row r="2273" spans="1:5">
      <c r="A2273" t="str">
        <f>IF(INDEX('Display 730 &amp; 1200'!$A:$A,ROW())="","",INDEX('Display 730 &amp; 1200'!$A:$A,ROW()))</f>
        <v/>
      </c>
      <c r="B2273" t="str">
        <f>IF(INDEX('Display 730 &amp; 1200'!$B:$B,ROW())="","",INDEX('Display 730 &amp; 1200'!$B:$B,ROW()))</f>
        <v/>
      </c>
      <c r="C2273" t="str">
        <f>IF(INDEX('Display 730 &amp; 1200'!$D:$D,ROW())="","",INDEX('Display 730 &amp; 1200'!$D:$D,ROW()))</f>
        <v/>
      </c>
      <c r="D2273">
        <f>IF($C2273="",0,SUMIFS(#REF!,#REF!,$C2273,#REF!,"&gt;="&amp;'Display 730 &amp; 1200'!$AN$10,#REF!,"&lt;="&amp;'Display 730 &amp; 1200'!$AN$9))</f>
        <v>0</v>
      </c>
      <c r="E2273">
        <f>IF($C2273="",0,SUMIFS(#REF!,#REF!,$C2273,#REF!,"&gt;="&amp;'Display 730 &amp; 1200'!$AN$12,#REF!,"&lt;="&amp;'Display 730 &amp; 1200'!$AN$11))</f>
        <v>0</v>
      </c>
    </row>
    <row r="2274" spans="1:5">
      <c r="A2274" t="str">
        <f>IF(INDEX('Display 730 &amp; 1200'!$A:$A,ROW())="","",INDEX('Display 730 &amp; 1200'!$A:$A,ROW()))</f>
        <v/>
      </c>
      <c r="B2274" t="str">
        <f>IF(INDEX('Display 730 &amp; 1200'!$B:$B,ROW())="","",INDEX('Display 730 &amp; 1200'!$B:$B,ROW()))</f>
        <v/>
      </c>
      <c r="C2274" t="str">
        <f>IF(INDEX('Display 730 &amp; 1200'!$D:$D,ROW())="","",INDEX('Display 730 &amp; 1200'!$D:$D,ROW()))</f>
        <v/>
      </c>
      <c r="D2274">
        <f>IF($C2274="",0,SUMIFS(#REF!,#REF!,$C2274,#REF!,"&gt;="&amp;'Display 730 &amp; 1200'!$AN$10,#REF!,"&lt;="&amp;'Display 730 &amp; 1200'!$AN$9))</f>
        <v>0</v>
      </c>
      <c r="E2274">
        <f>IF($C2274="",0,SUMIFS(#REF!,#REF!,$C2274,#REF!,"&gt;="&amp;'Display 730 &amp; 1200'!$AN$12,#REF!,"&lt;="&amp;'Display 730 &amp; 1200'!$AN$11))</f>
        <v>0</v>
      </c>
    </row>
    <row r="2275" spans="1:5">
      <c r="A2275" t="str">
        <f>IF(INDEX('Display 730 &amp; 1200'!$A:$A,ROW())="","",INDEX('Display 730 &amp; 1200'!$A:$A,ROW()))</f>
        <v/>
      </c>
      <c r="B2275" t="str">
        <f>IF(INDEX('Display 730 &amp; 1200'!$B:$B,ROW())="","",INDEX('Display 730 &amp; 1200'!$B:$B,ROW()))</f>
        <v/>
      </c>
      <c r="C2275" t="str">
        <f>IF(INDEX('Display 730 &amp; 1200'!$D:$D,ROW())="","",INDEX('Display 730 &amp; 1200'!$D:$D,ROW()))</f>
        <v/>
      </c>
      <c r="D2275">
        <f>IF($C2275="",0,SUMIFS(#REF!,#REF!,$C2275,#REF!,"&gt;="&amp;'Display 730 &amp; 1200'!$AN$10,#REF!,"&lt;="&amp;'Display 730 &amp; 1200'!$AN$9))</f>
        <v>0</v>
      </c>
      <c r="E2275">
        <f>IF($C2275="",0,SUMIFS(#REF!,#REF!,$C2275,#REF!,"&gt;="&amp;'Display 730 &amp; 1200'!$AN$12,#REF!,"&lt;="&amp;'Display 730 &amp; 1200'!$AN$11))</f>
        <v>0</v>
      </c>
    </row>
    <row r="2276" spans="1:5">
      <c r="A2276" t="str">
        <f>IF(INDEX('Display 730 &amp; 1200'!$A:$A,ROW())="","",INDEX('Display 730 &amp; 1200'!$A:$A,ROW()))</f>
        <v/>
      </c>
      <c r="B2276" t="str">
        <f>IF(INDEX('Display 730 &amp; 1200'!$B:$B,ROW())="","",INDEX('Display 730 &amp; 1200'!$B:$B,ROW()))</f>
        <v/>
      </c>
      <c r="C2276" t="str">
        <f>IF(INDEX('Display 730 &amp; 1200'!$D:$D,ROW())="","",INDEX('Display 730 &amp; 1200'!$D:$D,ROW()))</f>
        <v/>
      </c>
      <c r="D2276">
        <f>IF($C2276="",0,SUMIFS(#REF!,#REF!,$C2276,#REF!,"&gt;="&amp;'Display 730 &amp; 1200'!$AN$10,#REF!,"&lt;="&amp;'Display 730 &amp; 1200'!$AN$9))</f>
        <v>0</v>
      </c>
      <c r="E2276">
        <f>IF($C2276="",0,SUMIFS(#REF!,#REF!,$C2276,#REF!,"&gt;="&amp;'Display 730 &amp; 1200'!$AN$12,#REF!,"&lt;="&amp;'Display 730 &amp; 1200'!$AN$11))</f>
        <v>0</v>
      </c>
    </row>
    <row r="2277" spans="1:5">
      <c r="A2277" t="str">
        <f>IF(INDEX('Display 730 &amp; 1200'!$A:$A,ROW())="","",INDEX('Display 730 &amp; 1200'!$A:$A,ROW()))</f>
        <v/>
      </c>
      <c r="B2277" t="str">
        <f>IF(INDEX('Display 730 &amp; 1200'!$B:$B,ROW())="","",INDEX('Display 730 &amp; 1200'!$B:$B,ROW()))</f>
        <v/>
      </c>
      <c r="C2277" t="str">
        <f>IF(INDEX('Display 730 &amp; 1200'!$D:$D,ROW())="","",INDEX('Display 730 &amp; 1200'!$D:$D,ROW()))</f>
        <v/>
      </c>
      <c r="D2277">
        <f>IF($C2277="",0,SUMIFS(#REF!,#REF!,$C2277,#REF!,"&gt;="&amp;'Display 730 &amp; 1200'!$AN$10,#REF!,"&lt;="&amp;'Display 730 &amp; 1200'!$AN$9))</f>
        <v>0</v>
      </c>
      <c r="E2277">
        <f>IF($C2277="",0,SUMIFS(#REF!,#REF!,$C2277,#REF!,"&gt;="&amp;'Display 730 &amp; 1200'!$AN$12,#REF!,"&lt;="&amp;'Display 730 &amp; 1200'!$AN$11))</f>
        <v>0</v>
      </c>
    </row>
    <row r="2278" spans="1:5">
      <c r="A2278" t="str">
        <f>IF(INDEX('Display 730 &amp; 1200'!$A:$A,ROW())="","",INDEX('Display 730 &amp; 1200'!$A:$A,ROW()))</f>
        <v/>
      </c>
      <c r="B2278" t="str">
        <f>IF(INDEX('Display 730 &amp; 1200'!$B:$B,ROW())="","",INDEX('Display 730 &amp; 1200'!$B:$B,ROW()))</f>
        <v/>
      </c>
      <c r="C2278" t="str">
        <f>IF(INDEX('Display 730 &amp; 1200'!$D:$D,ROW())="","",INDEX('Display 730 &amp; 1200'!$D:$D,ROW()))</f>
        <v/>
      </c>
      <c r="D2278">
        <f>IF($C2278="",0,SUMIFS(#REF!,#REF!,$C2278,#REF!,"&gt;="&amp;'Display 730 &amp; 1200'!$AN$10,#REF!,"&lt;="&amp;'Display 730 &amp; 1200'!$AN$9))</f>
        <v>0</v>
      </c>
      <c r="E2278">
        <f>IF($C2278="",0,SUMIFS(#REF!,#REF!,$C2278,#REF!,"&gt;="&amp;'Display 730 &amp; 1200'!$AN$12,#REF!,"&lt;="&amp;'Display 730 &amp; 1200'!$AN$11))</f>
        <v>0</v>
      </c>
    </row>
    <row r="2279" spans="1:5">
      <c r="A2279" t="str">
        <f>IF(INDEX('Display 730 &amp; 1200'!$A:$A,ROW())="","",INDEX('Display 730 &amp; 1200'!$A:$A,ROW()))</f>
        <v/>
      </c>
      <c r="B2279" t="str">
        <f>IF(INDEX('Display 730 &amp; 1200'!$B:$B,ROW())="","",INDEX('Display 730 &amp; 1200'!$B:$B,ROW()))</f>
        <v/>
      </c>
      <c r="C2279" t="str">
        <f>IF(INDEX('Display 730 &amp; 1200'!$D:$D,ROW())="","",INDEX('Display 730 &amp; 1200'!$D:$D,ROW()))</f>
        <v/>
      </c>
      <c r="D2279">
        <f>IF($C2279="",0,SUMIFS(#REF!,#REF!,$C2279,#REF!,"&gt;="&amp;'Display 730 &amp; 1200'!$AN$10,#REF!,"&lt;="&amp;'Display 730 &amp; 1200'!$AN$9))</f>
        <v>0</v>
      </c>
      <c r="E2279">
        <f>IF($C2279="",0,SUMIFS(#REF!,#REF!,$C2279,#REF!,"&gt;="&amp;'Display 730 &amp; 1200'!$AN$12,#REF!,"&lt;="&amp;'Display 730 &amp; 1200'!$AN$11))</f>
        <v>0</v>
      </c>
    </row>
    <row r="2280" spans="1:5">
      <c r="A2280" t="str">
        <f>IF(INDEX('Display 730 &amp; 1200'!$A:$A,ROW())="","",INDEX('Display 730 &amp; 1200'!$A:$A,ROW()))</f>
        <v/>
      </c>
      <c r="B2280" t="str">
        <f>IF(INDEX('Display 730 &amp; 1200'!$B:$B,ROW())="","",INDEX('Display 730 &amp; 1200'!$B:$B,ROW()))</f>
        <v/>
      </c>
      <c r="C2280" t="str">
        <f>IF(INDEX('Display 730 &amp; 1200'!$D:$D,ROW())="","",INDEX('Display 730 &amp; 1200'!$D:$D,ROW()))</f>
        <v/>
      </c>
      <c r="D2280">
        <f>IF($C2280="",0,SUMIFS(#REF!,#REF!,$C2280,#REF!,"&gt;="&amp;'Display 730 &amp; 1200'!$AN$10,#REF!,"&lt;="&amp;'Display 730 &amp; 1200'!$AN$9))</f>
        <v>0</v>
      </c>
      <c r="E2280">
        <f>IF($C2280="",0,SUMIFS(#REF!,#REF!,$C2280,#REF!,"&gt;="&amp;'Display 730 &amp; 1200'!$AN$12,#REF!,"&lt;="&amp;'Display 730 &amp; 1200'!$AN$11))</f>
        <v>0</v>
      </c>
    </row>
    <row r="2281" spans="1:5">
      <c r="A2281" t="str">
        <f>IF(INDEX('Display 730 &amp; 1200'!$A:$A,ROW())="","",INDEX('Display 730 &amp; 1200'!$A:$A,ROW()))</f>
        <v/>
      </c>
      <c r="B2281" t="str">
        <f>IF(INDEX('Display 730 &amp; 1200'!$B:$B,ROW())="","",INDEX('Display 730 &amp; 1200'!$B:$B,ROW()))</f>
        <v/>
      </c>
      <c r="C2281" t="str">
        <f>IF(INDEX('Display 730 &amp; 1200'!$D:$D,ROW())="","",INDEX('Display 730 &amp; 1200'!$D:$D,ROW()))</f>
        <v/>
      </c>
      <c r="D2281">
        <f>IF($C2281="",0,SUMIFS(#REF!,#REF!,$C2281,#REF!,"&gt;="&amp;'Display 730 &amp; 1200'!$AN$10,#REF!,"&lt;="&amp;'Display 730 &amp; 1200'!$AN$9))</f>
        <v>0</v>
      </c>
      <c r="E2281">
        <f>IF($C2281="",0,SUMIFS(#REF!,#REF!,$C2281,#REF!,"&gt;="&amp;'Display 730 &amp; 1200'!$AN$12,#REF!,"&lt;="&amp;'Display 730 &amp; 1200'!$AN$11))</f>
        <v>0</v>
      </c>
    </row>
    <row r="2282" spans="1:5">
      <c r="A2282" t="str">
        <f>IF(INDEX('Display 730 &amp; 1200'!$A:$A,ROW())="","",INDEX('Display 730 &amp; 1200'!$A:$A,ROW()))</f>
        <v/>
      </c>
      <c r="B2282" t="str">
        <f>IF(INDEX('Display 730 &amp; 1200'!$B:$B,ROW())="","",INDEX('Display 730 &amp; 1200'!$B:$B,ROW()))</f>
        <v/>
      </c>
      <c r="C2282" t="str">
        <f>IF(INDEX('Display 730 &amp; 1200'!$D:$D,ROW())="","",INDEX('Display 730 &amp; 1200'!$D:$D,ROW()))</f>
        <v/>
      </c>
      <c r="D2282">
        <f>IF($C2282="",0,SUMIFS(#REF!,#REF!,$C2282,#REF!,"&gt;="&amp;'Display 730 &amp; 1200'!$AN$10,#REF!,"&lt;="&amp;'Display 730 &amp; 1200'!$AN$9))</f>
        <v>0</v>
      </c>
      <c r="E2282">
        <f>IF($C2282="",0,SUMIFS(#REF!,#REF!,$C2282,#REF!,"&gt;="&amp;'Display 730 &amp; 1200'!$AN$12,#REF!,"&lt;="&amp;'Display 730 &amp; 1200'!$AN$11))</f>
        <v>0</v>
      </c>
    </row>
    <row r="2283" spans="1:5">
      <c r="A2283" t="str">
        <f>IF(INDEX('Display 730 &amp; 1200'!$A:$A,ROW())="","",INDEX('Display 730 &amp; 1200'!$A:$A,ROW()))</f>
        <v/>
      </c>
      <c r="B2283" t="str">
        <f>IF(INDEX('Display 730 &amp; 1200'!$B:$B,ROW())="","",INDEX('Display 730 &amp; 1200'!$B:$B,ROW()))</f>
        <v/>
      </c>
      <c r="C2283" t="str">
        <f>IF(INDEX('Display 730 &amp; 1200'!$D:$D,ROW())="","",INDEX('Display 730 &amp; 1200'!$D:$D,ROW()))</f>
        <v/>
      </c>
      <c r="D2283">
        <f>IF($C2283="",0,SUMIFS(#REF!,#REF!,$C2283,#REF!,"&gt;="&amp;'Display 730 &amp; 1200'!$AN$10,#REF!,"&lt;="&amp;'Display 730 &amp; 1200'!$AN$9))</f>
        <v>0</v>
      </c>
      <c r="E2283">
        <f>IF($C2283="",0,SUMIFS(#REF!,#REF!,$C2283,#REF!,"&gt;="&amp;'Display 730 &amp; 1200'!$AN$12,#REF!,"&lt;="&amp;'Display 730 &amp; 1200'!$AN$11))</f>
        <v>0</v>
      </c>
    </row>
    <row r="2284" spans="1:5">
      <c r="A2284" t="str">
        <f>IF(INDEX('Display 730 &amp; 1200'!$A:$A,ROW())="","",INDEX('Display 730 &amp; 1200'!$A:$A,ROW()))</f>
        <v/>
      </c>
      <c r="B2284" t="str">
        <f>IF(INDEX('Display 730 &amp; 1200'!$B:$B,ROW())="","",INDEX('Display 730 &amp; 1200'!$B:$B,ROW()))</f>
        <v/>
      </c>
      <c r="C2284" t="str">
        <f>IF(INDEX('Display 730 &amp; 1200'!$D:$D,ROW())="","",INDEX('Display 730 &amp; 1200'!$D:$D,ROW()))</f>
        <v/>
      </c>
      <c r="D2284">
        <f>IF($C2284="",0,SUMIFS(#REF!,#REF!,$C2284,#REF!,"&gt;="&amp;'Display 730 &amp; 1200'!$AN$10,#REF!,"&lt;="&amp;'Display 730 &amp; 1200'!$AN$9))</f>
        <v>0</v>
      </c>
      <c r="E2284">
        <f>IF($C2284="",0,SUMIFS(#REF!,#REF!,$C2284,#REF!,"&gt;="&amp;'Display 730 &amp; 1200'!$AN$12,#REF!,"&lt;="&amp;'Display 730 &amp; 1200'!$AN$11))</f>
        <v>0</v>
      </c>
    </row>
    <row r="2285" spans="1:5">
      <c r="A2285" t="str">
        <f>IF(INDEX('Display 730 &amp; 1200'!$A:$A,ROW())="","",INDEX('Display 730 &amp; 1200'!$A:$A,ROW()))</f>
        <v/>
      </c>
      <c r="B2285" t="str">
        <f>IF(INDEX('Display 730 &amp; 1200'!$B:$B,ROW())="","",INDEX('Display 730 &amp; 1200'!$B:$B,ROW()))</f>
        <v/>
      </c>
      <c r="C2285" t="str">
        <f>IF(INDEX('Display 730 &amp; 1200'!$D:$D,ROW())="","",INDEX('Display 730 &amp; 1200'!$D:$D,ROW()))</f>
        <v/>
      </c>
      <c r="D2285">
        <f>IF($C2285="",0,SUMIFS(#REF!,#REF!,$C2285,#REF!,"&gt;="&amp;'Display 730 &amp; 1200'!$AN$10,#REF!,"&lt;="&amp;'Display 730 &amp; 1200'!$AN$9))</f>
        <v>0</v>
      </c>
      <c r="E2285">
        <f>IF($C2285="",0,SUMIFS(#REF!,#REF!,$C2285,#REF!,"&gt;="&amp;'Display 730 &amp; 1200'!$AN$12,#REF!,"&lt;="&amp;'Display 730 &amp; 1200'!$AN$11))</f>
        <v>0</v>
      </c>
    </row>
    <row r="2286" spans="1:5">
      <c r="A2286" t="str">
        <f>IF(INDEX('Display 730 &amp; 1200'!$A:$A,ROW())="","",INDEX('Display 730 &amp; 1200'!$A:$A,ROW()))</f>
        <v/>
      </c>
      <c r="B2286" t="str">
        <f>IF(INDEX('Display 730 &amp; 1200'!$B:$B,ROW())="","",INDEX('Display 730 &amp; 1200'!$B:$B,ROW()))</f>
        <v/>
      </c>
      <c r="C2286" t="str">
        <f>IF(INDEX('Display 730 &amp; 1200'!$D:$D,ROW())="","",INDEX('Display 730 &amp; 1200'!$D:$D,ROW()))</f>
        <v/>
      </c>
      <c r="D2286">
        <f>IF($C2286="",0,SUMIFS(#REF!,#REF!,$C2286,#REF!,"&gt;="&amp;'Display 730 &amp; 1200'!$AN$10,#REF!,"&lt;="&amp;'Display 730 &amp; 1200'!$AN$9))</f>
        <v>0</v>
      </c>
      <c r="E2286">
        <f>IF($C2286="",0,SUMIFS(#REF!,#REF!,$C2286,#REF!,"&gt;="&amp;'Display 730 &amp; 1200'!$AN$12,#REF!,"&lt;="&amp;'Display 730 &amp; 1200'!$AN$11))</f>
        <v>0</v>
      </c>
    </row>
    <row r="2287" spans="1:5">
      <c r="A2287" t="str">
        <f>IF(INDEX('Display 730 &amp; 1200'!$A:$A,ROW())="","",INDEX('Display 730 &amp; 1200'!$A:$A,ROW()))</f>
        <v/>
      </c>
      <c r="B2287" t="str">
        <f>IF(INDEX('Display 730 &amp; 1200'!$B:$B,ROW())="","",INDEX('Display 730 &amp; 1200'!$B:$B,ROW()))</f>
        <v/>
      </c>
      <c r="C2287" t="str">
        <f>IF(INDEX('Display 730 &amp; 1200'!$D:$D,ROW())="","",INDEX('Display 730 &amp; 1200'!$D:$D,ROW()))</f>
        <v/>
      </c>
      <c r="D2287">
        <f>IF($C2287="",0,SUMIFS(#REF!,#REF!,$C2287,#REF!,"&gt;="&amp;'Display 730 &amp; 1200'!$AN$10,#REF!,"&lt;="&amp;'Display 730 &amp; 1200'!$AN$9))</f>
        <v>0</v>
      </c>
      <c r="E2287">
        <f>IF($C2287="",0,SUMIFS(#REF!,#REF!,$C2287,#REF!,"&gt;="&amp;'Display 730 &amp; 1200'!$AN$12,#REF!,"&lt;="&amp;'Display 730 &amp; 1200'!$AN$11))</f>
        <v>0</v>
      </c>
    </row>
    <row r="2288" spans="1:5">
      <c r="A2288" t="str">
        <f>IF(INDEX('Display 730 &amp; 1200'!$A:$A,ROW())="","",INDEX('Display 730 &amp; 1200'!$A:$A,ROW()))</f>
        <v/>
      </c>
      <c r="B2288" t="str">
        <f>IF(INDEX('Display 730 &amp; 1200'!$B:$B,ROW())="","",INDEX('Display 730 &amp; 1200'!$B:$B,ROW()))</f>
        <v/>
      </c>
      <c r="C2288" t="str">
        <f>IF(INDEX('Display 730 &amp; 1200'!$D:$D,ROW())="","",INDEX('Display 730 &amp; 1200'!$D:$D,ROW()))</f>
        <v/>
      </c>
      <c r="D2288">
        <f>IF($C2288="",0,SUMIFS(#REF!,#REF!,$C2288,#REF!,"&gt;="&amp;'Display 730 &amp; 1200'!$AN$10,#REF!,"&lt;="&amp;'Display 730 &amp; 1200'!$AN$9))</f>
        <v>0</v>
      </c>
      <c r="E2288">
        <f>IF($C2288="",0,SUMIFS(#REF!,#REF!,$C2288,#REF!,"&gt;="&amp;'Display 730 &amp; 1200'!$AN$12,#REF!,"&lt;="&amp;'Display 730 &amp; 1200'!$AN$11))</f>
        <v>0</v>
      </c>
    </row>
    <row r="2289" spans="1:5">
      <c r="A2289" t="str">
        <f>IF(INDEX('Display 730 &amp; 1200'!$A:$A,ROW())="","",INDEX('Display 730 &amp; 1200'!$A:$A,ROW()))</f>
        <v/>
      </c>
      <c r="B2289" t="str">
        <f>IF(INDEX('Display 730 &amp; 1200'!$B:$B,ROW())="","",INDEX('Display 730 &amp; 1200'!$B:$B,ROW()))</f>
        <v/>
      </c>
      <c r="C2289" t="str">
        <f>IF(INDEX('Display 730 &amp; 1200'!$D:$D,ROW())="","",INDEX('Display 730 &amp; 1200'!$D:$D,ROW()))</f>
        <v/>
      </c>
      <c r="D2289">
        <f>IF($C2289="",0,SUMIFS(#REF!,#REF!,$C2289,#REF!,"&gt;="&amp;'Display 730 &amp; 1200'!$AN$10,#REF!,"&lt;="&amp;'Display 730 &amp; 1200'!$AN$9))</f>
        <v>0</v>
      </c>
      <c r="E2289">
        <f>IF($C2289="",0,SUMIFS(#REF!,#REF!,$C2289,#REF!,"&gt;="&amp;'Display 730 &amp; 1200'!$AN$12,#REF!,"&lt;="&amp;'Display 730 &amp; 1200'!$AN$11))</f>
        <v>0</v>
      </c>
    </row>
    <row r="2290" spans="1:5">
      <c r="A2290" t="str">
        <f>IF(INDEX('Display 730 &amp; 1200'!$A:$A,ROW())="","",INDEX('Display 730 &amp; 1200'!$A:$A,ROW()))</f>
        <v/>
      </c>
      <c r="B2290" t="str">
        <f>IF(INDEX('Display 730 &amp; 1200'!$B:$B,ROW())="","",INDEX('Display 730 &amp; 1200'!$B:$B,ROW()))</f>
        <v/>
      </c>
      <c r="C2290" t="str">
        <f>IF(INDEX('Display 730 &amp; 1200'!$D:$D,ROW())="","",INDEX('Display 730 &amp; 1200'!$D:$D,ROW()))</f>
        <v/>
      </c>
      <c r="D2290">
        <f>IF($C2290="",0,SUMIFS(#REF!,#REF!,$C2290,#REF!,"&gt;="&amp;'Display 730 &amp; 1200'!$AN$10,#REF!,"&lt;="&amp;'Display 730 &amp; 1200'!$AN$9))</f>
        <v>0</v>
      </c>
      <c r="E2290">
        <f>IF($C2290="",0,SUMIFS(#REF!,#REF!,$C2290,#REF!,"&gt;="&amp;'Display 730 &amp; 1200'!$AN$12,#REF!,"&lt;="&amp;'Display 730 &amp; 1200'!$AN$11))</f>
        <v>0</v>
      </c>
    </row>
    <row r="2291" spans="1:5">
      <c r="A2291" t="str">
        <f>IF(INDEX('Display 730 &amp; 1200'!$A:$A,ROW())="","",INDEX('Display 730 &amp; 1200'!$A:$A,ROW()))</f>
        <v/>
      </c>
      <c r="B2291" t="str">
        <f>IF(INDEX('Display 730 &amp; 1200'!$B:$B,ROW())="","",INDEX('Display 730 &amp; 1200'!$B:$B,ROW()))</f>
        <v/>
      </c>
      <c r="C2291" t="str">
        <f>IF(INDEX('Display 730 &amp; 1200'!$D:$D,ROW())="","",INDEX('Display 730 &amp; 1200'!$D:$D,ROW()))</f>
        <v/>
      </c>
      <c r="D2291">
        <f>IF($C2291="",0,SUMIFS(#REF!,#REF!,$C2291,#REF!,"&gt;="&amp;'Display 730 &amp; 1200'!$AN$10,#REF!,"&lt;="&amp;'Display 730 &amp; 1200'!$AN$9))</f>
        <v>0</v>
      </c>
      <c r="E2291">
        <f>IF($C2291="",0,SUMIFS(#REF!,#REF!,$C2291,#REF!,"&gt;="&amp;'Display 730 &amp; 1200'!$AN$12,#REF!,"&lt;="&amp;'Display 730 &amp; 1200'!$AN$11))</f>
        <v>0</v>
      </c>
    </row>
    <row r="2292" spans="1:5">
      <c r="A2292" t="str">
        <f>IF(INDEX('Display 730 &amp; 1200'!$A:$A,ROW())="","",INDEX('Display 730 &amp; 1200'!$A:$A,ROW()))</f>
        <v/>
      </c>
      <c r="B2292" t="str">
        <f>IF(INDEX('Display 730 &amp; 1200'!$B:$B,ROW())="","",INDEX('Display 730 &amp; 1200'!$B:$B,ROW()))</f>
        <v/>
      </c>
      <c r="C2292" t="str">
        <f>IF(INDEX('Display 730 &amp; 1200'!$D:$D,ROW())="","",INDEX('Display 730 &amp; 1200'!$D:$D,ROW()))</f>
        <v/>
      </c>
      <c r="D2292">
        <f>IF($C2292="",0,SUMIFS(#REF!,#REF!,$C2292,#REF!,"&gt;="&amp;'Display 730 &amp; 1200'!$AN$10,#REF!,"&lt;="&amp;'Display 730 &amp; 1200'!$AN$9))</f>
        <v>0</v>
      </c>
      <c r="E2292">
        <f>IF($C2292="",0,SUMIFS(#REF!,#REF!,$C2292,#REF!,"&gt;="&amp;'Display 730 &amp; 1200'!$AN$12,#REF!,"&lt;="&amp;'Display 730 &amp; 1200'!$AN$11))</f>
        <v>0</v>
      </c>
    </row>
    <row r="2293" spans="1:5">
      <c r="A2293" t="str">
        <f>IF(INDEX('Display 730 &amp; 1200'!$A:$A,ROW())="","",INDEX('Display 730 &amp; 1200'!$A:$A,ROW()))</f>
        <v/>
      </c>
      <c r="B2293" t="str">
        <f>IF(INDEX('Display 730 &amp; 1200'!$B:$B,ROW())="","",INDEX('Display 730 &amp; 1200'!$B:$B,ROW()))</f>
        <v/>
      </c>
      <c r="C2293" t="str">
        <f>IF(INDEX('Display 730 &amp; 1200'!$D:$D,ROW())="","",INDEX('Display 730 &amp; 1200'!$D:$D,ROW()))</f>
        <v/>
      </c>
      <c r="D2293">
        <f>IF($C2293="",0,SUMIFS(#REF!,#REF!,$C2293,#REF!,"&gt;="&amp;'Display 730 &amp; 1200'!$AN$10,#REF!,"&lt;="&amp;'Display 730 &amp; 1200'!$AN$9))</f>
        <v>0</v>
      </c>
      <c r="E2293">
        <f>IF($C2293="",0,SUMIFS(#REF!,#REF!,$C2293,#REF!,"&gt;="&amp;'Display 730 &amp; 1200'!$AN$12,#REF!,"&lt;="&amp;'Display 730 &amp; 1200'!$AN$11))</f>
        <v>0</v>
      </c>
    </row>
    <row r="2294" spans="1:5">
      <c r="A2294" t="str">
        <f>IF(INDEX('Display 730 &amp; 1200'!$A:$A,ROW())="","",INDEX('Display 730 &amp; 1200'!$A:$A,ROW()))</f>
        <v/>
      </c>
      <c r="B2294" t="str">
        <f>IF(INDEX('Display 730 &amp; 1200'!$B:$B,ROW())="","",INDEX('Display 730 &amp; 1200'!$B:$B,ROW()))</f>
        <v/>
      </c>
      <c r="C2294" t="str">
        <f>IF(INDEX('Display 730 &amp; 1200'!$D:$D,ROW())="","",INDEX('Display 730 &amp; 1200'!$D:$D,ROW()))</f>
        <v/>
      </c>
      <c r="D2294">
        <f>IF($C2294="",0,SUMIFS(#REF!,#REF!,$C2294,#REF!,"&gt;="&amp;'Display 730 &amp; 1200'!$AN$10,#REF!,"&lt;="&amp;'Display 730 &amp; 1200'!$AN$9))</f>
        <v>0</v>
      </c>
      <c r="E2294">
        <f>IF($C2294="",0,SUMIFS(#REF!,#REF!,$C2294,#REF!,"&gt;="&amp;'Display 730 &amp; 1200'!$AN$12,#REF!,"&lt;="&amp;'Display 730 &amp; 1200'!$AN$11))</f>
        <v>0</v>
      </c>
    </row>
    <row r="2295" spans="1:5">
      <c r="A2295" t="str">
        <f>IF(INDEX('Display 730 &amp; 1200'!$A:$A,ROW())="","",INDEX('Display 730 &amp; 1200'!$A:$A,ROW()))</f>
        <v/>
      </c>
      <c r="B2295" t="str">
        <f>IF(INDEX('Display 730 &amp; 1200'!$B:$B,ROW())="","",INDEX('Display 730 &amp; 1200'!$B:$B,ROW()))</f>
        <v/>
      </c>
      <c r="C2295" t="str">
        <f>IF(INDEX('Display 730 &amp; 1200'!$D:$D,ROW())="","",INDEX('Display 730 &amp; 1200'!$D:$D,ROW()))</f>
        <v/>
      </c>
      <c r="D2295">
        <f>IF($C2295="",0,SUMIFS(#REF!,#REF!,$C2295,#REF!,"&gt;="&amp;'Display 730 &amp; 1200'!$AN$10,#REF!,"&lt;="&amp;'Display 730 &amp; 1200'!$AN$9))</f>
        <v>0</v>
      </c>
      <c r="E2295">
        <f>IF($C2295="",0,SUMIFS(#REF!,#REF!,$C2295,#REF!,"&gt;="&amp;'Display 730 &amp; 1200'!$AN$12,#REF!,"&lt;="&amp;'Display 730 &amp; 1200'!$AN$11))</f>
        <v>0</v>
      </c>
    </row>
    <row r="2296" spans="1:5">
      <c r="A2296" t="str">
        <f>IF(INDEX('Display 730 &amp; 1200'!$A:$A,ROW())="","",INDEX('Display 730 &amp; 1200'!$A:$A,ROW()))</f>
        <v/>
      </c>
      <c r="B2296" t="str">
        <f>IF(INDEX('Display 730 &amp; 1200'!$B:$B,ROW())="","",INDEX('Display 730 &amp; 1200'!$B:$B,ROW()))</f>
        <v/>
      </c>
      <c r="C2296" t="str">
        <f>IF(INDEX('Display 730 &amp; 1200'!$D:$D,ROW())="","",INDEX('Display 730 &amp; 1200'!$D:$D,ROW()))</f>
        <v/>
      </c>
      <c r="D2296">
        <f>IF($C2296="",0,SUMIFS(#REF!,#REF!,$C2296,#REF!,"&gt;="&amp;'Display 730 &amp; 1200'!$AN$10,#REF!,"&lt;="&amp;'Display 730 &amp; 1200'!$AN$9))</f>
        <v>0</v>
      </c>
      <c r="E2296">
        <f>IF($C2296="",0,SUMIFS(#REF!,#REF!,$C2296,#REF!,"&gt;="&amp;'Display 730 &amp; 1200'!$AN$12,#REF!,"&lt;="&amp;'Display 730 &amp; 1200'!$AN$11))</f>
        <v>0</v>
      </c>
    </row>
    <row r="2297" spans="1:5">
      <c r="A2297" t="str">
        <f>IF(INDEX('Display 730 &amp; 1200'!$A:$A,ROW())="","",INDEX('Display 730 &amp; 1200'!$A:$A,ROW()))</f>
        <v/>
      </c>
      <c r="B2297" t="str">
        <f>IF(INDEX('Display 730 &amp; 1200'!$B:$B,ROW())="","",INDEX('Display 730 &amp; 1200'!$B:$B,ROW()))</f>
        <v/>
      </c>
      <c r="C2297" t="str">
        <f>IF(INDEX('Display 730 &amp; 1200'!$D:$D,ROW())="","",INDEX('Display 730 &amp; 1200'!$D:$D,ROW()))</f>
        <v/>
      </c>
      <c r="D2297">
        <f>IF($C2297="",0,SUMIFS(#REF!,#REF!,$C2297,#REF!,"&gt;="&amp;'Display 730 &amp; 1200'!$AN$10,#REF!,"&lt;="&amp;'Display 730 &amp; 1200'!$AN$9))</f>
        <v>0</v>
      </c>
      <c r="E2297">
        <f>IF($C2297="",0,SUMIFS(#REF!,#REF!,$C2297,#REF!,"&gt;="&amp;'Display 730 &amp; 1200'!$AN$12,#REF!,"&lt;="&amp;'Display 730 &amp; 1200'!$AN$11))</f>
        <v>0</v>
      </c>
    </row>
    <row r="2298" spans="1:5">
      <c r="A2298" t="str">
        <f>IF(INDEX('Display 730 &amp; 1200'!$A:$A,ROW())="","",INDEX('Display 730 &amp; 1200'!$A:$A,ROW()))</f>
        <v/>
      </c>
      <c r="B2298" t="str">
        <f>IF(INDEX('Display 730 &amp; 1200'!$B:$B,ROW())="","",INDEX('Display 730 &amp; 1200'!$B:$B,ROW()))</f>
        <v/>
      </c>
      <c r="C2298" t="str">
        <f>IF(INDEX('Display 730 &amp; 1200'!$D:$D,ROW())="","",INDEX('Display 730 &amp; 1200'!$D:$D,ROW()))</f>
        <v/>
      </c>
      <c r="D2298">
        <f>IF($C2298="",0,SUMIFS(#REF!,#REF!,$C2298,#REF!,"&gt;="&amp;'Display 730 &amp; 1200'!$AN$10,#REF!,"&lt;="&amp;'Display 730 &amp; 1200'!$AN$9))</f>
        <v>0</v>
      </c>
      <c r="E2298">
        <f>IF($C2298="",0,SUMIFS(#REF!,#REF!,$C2298,#REF!,"&gt;="&amp;'Display 730 &amp; 1200'!$AN$12,#REF!,"&lt;="&amp;'Display 730 &amp; 1200'!$AN$11))</f>
        <v>0</v>
      </c>
    </row>
    <row r="2299" spans="1:5">
      <c r="A2299" t="str">
        <f>IF(INDEX('Display 730 &amp; 1200'!$A:$A,ROW())="","",INDEX('Display 730 &amp; 1200'!$A:$A,ROW()))</f>
        <v/>
      </c>
      <c r="B2299" t="str">
        <f>IF(INDEX('Display 730 &amp; 1200'!$B:$B,ROW())="","",INDEX('Display 730 &amp; 1200'!$B:$B,ROW()))</f>
        <v/>
      </c>
      <c r="C2299" t="str">
        <f>IF(INDEX('Display 730 &amp; 1200'!$D:$D,ROW())="","",INDEX('Display 730 &amp; 1200'!$D:$D,ROW()))</f>
        <v/>
      </c>
      <c r="D2299">
        <f>IF($C2299="",0,SUMIFS(#REF!,#REF!,$C2299,#REF!,"&gt;="&amp;'Display 730 &amp; 1200'!$AN$10,#REF!,"&lt;="&amp;'Display 730 &amp; 1200'!$AN$9))</f>
        <v>0</v>
      </c>
      <c r="E2299">
        <f>IF($C2299="",0,SUMIFS(#REF!,#REF!,$C2299,#REF!,"&gt;="&amp;'Display 730 &amp; 1200'!$AN$12,#REF!,"&lt;="&amp;'Display 730 &amp; 1200'!$AN$11))</f>
        <v>0</v>
      </c>
    </row>
    <row r="2300" spans="1:5">
      <c r="A2300" t="str">
        <f>IF(INDEX('Display 730 &amp; 1200'!$A:$A,ROW())="","",INDEX('Display 730 &amp; 1200'!$A:$A,ROW()))</f>
        <v/>
      </c>
      <c r="B2300" t="str">
        <f>IF(INDEX('Display 730 &amp; 1200'!$B:$B,ROW())="","",INDEX('Display 730 &amp; 1200'!$B:$B,ROW()))</f>
        <v/>
      </c>
      <c r="C2300" t="str">
        <f>IF(INDEX('Display 730 &amp; 1200'!$D:$D,ROW())="","",INDEX('Display 730 &amp; 1200'!$D:$D,ROW()))</f>
        <v/>
      </c>
      <c r="D2300">
        <f>IF($C2300="",0,SUMIFS(#REF!,#REF!,$C2300,#REF!,"&gt;="&amp;'Display 730 &amp; 1200'!$AN$10,#REF!,"&lt;="&amp;'Display 730 &amp; 1200'!$AN$9))</f>
        <v>0</v>
      </c>
      <c r="E2300">
        <f>IF($C2300="",0,SUMIFS(#REF!,#REF!,$C2300,#REF!,"&gt;="&amp;'Display 730 &amp; 1200'!$AN$12,#REF!,"&lt;="&amp;'Display 730 &amp; 1200'!$AN$11))</f>
        <v>0</v>
      </c>
    </row>
    <row r="2301" spans="1:5">
      <c r="A2301" t="str">
        <f>IF(INDEX('Display 730 &amp; 1200'!$A:$A,ROW())="","",INDEX('Display 730 &amp; 1200'!$A:$A,ROW()))</f>
        <v/>
      </c>
      <c r="B2301" t="str">
        <f>IF(INDEX('Display 730 &amp; 1200'!$B:$B,ROW())="","",INDEX('Display 730 &amp; 1200'!$B:$B,ROW()))</f>
        <v/>
      </c>
      <c r="C2301" t="str">
        <f>IF(INDEX('Display 730 &amp; 1200'!$D:$D,ROW())="","",INDEX('Display 730 &amp; 1200'!$D:$D,ROW()))</f>
        <v/>
      </c>
      <c r="D2301">
        <f>IF($C2301="",0,SUMIFS(#REF!,#REF!,$C2301,#REF!,"&gt;="&amp;'Display 730 &amp; 1200'!$AN$10,#REF!,"&lt;="&amp;'Display 730 &amp; 1200'!$AN$9))</f>
        <v>0</v>
      </c>
      <c r="E2301">
        <f>IF($C2301="",0,SUMIFS(#REF!,#REF!,$C2301,#REF!,"&gt;="&amp;'Display 730 &amp; 1200'!$AN$12,#REF!,"&lt;="&amp;'Display 730 &amp; 1200'!$AN$11))</f>
        <v>0</v>
      </c>
    </row>
    <row r="2302" spans="1:5">
      <c r="A2302" t="str">
        <f>IF(INDEX('Display 730 &amp; 1200'!$A:$A,ROW())="","",INDEX('Display 730 &amp; 1200'!$A:$A,ROW()))</f>
        <v/>
      </c>
      <c r="B2302" t="str">
        <f>IF(INDEX('Display 730 &amp; 1200'!$B:$B,ROW())="","",INDEX('Display 730 &amp; 1200'!$B:$B,ROW()))</f>
        <v/>
      </c>
      <c r="C2302" t="str">
        <f>IF(INDEX('Display 730 &amp; 1200'!$D:$D,ROW())="","",INDEX('Display 730 &amp; 1200'!$D:$D,ROW()))</f>
        <v/>
      </c>
      <c r="D2302">
        <f>IF($C2302="",0,SUMIFS(#REF!,#REF!,$C2302,#REF!,"&gt;="&amp;'Display 730 &amp; 1200'!$AN$10,#REF!,"&lt;="&amp;'Display 730 &amp; 1200'!$AN$9))</f>
        <v>0</v>
      </c>
      <c r="E2302">
        <f>IF($C2302="",0,SUMIFS(#REF!,#REF!,$C2302,#REF!,"&gt;="&amp;'Display 730 &amp; 1200'!$AN$12,#REF!,"&lt;="&amp;'Display 730 &amp; 1200'!$AN$11))</f>
        <v>0</v>
      </c>
    </row>
    <row r="2303" spans="1:5">
      <c r="A2303" t="str">
        <f>IF(INDEX('Display 730 &amp; 1200'!$A:$A,ROW())="","",INDEX('Display 730 &amp; 1200'!$A:$A,ROW()))</f>
        <v/>
      </c>
      <c r="B2303" t="str">
        <f>IF(INDEX('Display 730 &amp; 1200'!$B:$B,ROW())="","",INDEX('Display 730 &amp; 1200'!$B:$B,ROW()))</f>
        <v/>
      </c>
      <c r="C2303" t="str">
        <f>IF(INDEX('Display 730 &amp; 1200'!$D:$D,ROW())="","",INDEX('Display 730 &amp; 1200'!$D:$D,ROW()))</f>
        <v/>
      </c>
      <c r="D2303">
        <f>IF($C2303="",0,SUMIFS(#REF!,#REF!,$C2303,#REF!,"&gt;="&amp;'Display 730 &amp; 1200'!$AN$10,#REF!,"&lt;="&amp;'Display 730 &amp; 1200'!$AN$9))</f>
        <v>0</v>
      </c>
      <c r="E2303">
        <f>IF($C2303="",0,SUMIFS(#REF!,#REF!,$C2303,#REF!,"&gt;="&amp;'Display 730 &amp; 1200'!$AN$12,#REF!,"&lt;="&amp;'Display 730 &amp; 1200'!$AN$11))</f>
        <v>0</v>
      </c>
    </row>
    <row r="2304" spans="1:5">
      <c r="A2304" t="str">
        <f>IF(INDEX('Display 730 &amp; 1200'!$A:$A,ROW())="","",INDEX('Display 730 &amp; 1200'!$A:$A,ROW()))</f>
        <v/>
      </c>
      <c r="B2304" t="str">
        <f>IF(INDEX('Display 730 &amp; 1200'!$B:$B,ROW())="","",INDEX('Display 730 &amp; 1200'!$B:$B,ROW()))</f>
        <v/>
      </c>
      <c r="C2304" t="str">
        <f>IF(INDEX('Display 730 &amp; 1200'!$D:$D,ROW())="","",INDEX('Display 730 &amp; 1200'!$D:$D,ROW()))</f>
        <v/>
      </c>
      <c r="D2304">
        <f>IF($C2304="",0,SUMIFS(#REF!,#REF!,$C2304,#REF!,"&gt;="&amp;'Display 730 &amp; 1200'!$AN$10,#REF!,"&lt;="&amp;'Display 730 &amp; 1200'!$AN$9))</f>
        <v>0</v>
      </c>
      <c r="E2304">
        <f>IF($C2304="",0,SUMIFS(#REF!,#REF!,$C2304,#REF!,"&gt;="&amp;'Display 730 &amp; 1200'!$AN$12,#REF!,"&lt;="&amp;'Display 730 &amp; 1200'!$AN$11))</f>
        <v>0</v>
      </c>
    </row>
    <row r="2305" spans="1:5">
      <c r="A2305" t="str">
        <f>IF(INDEX('Display 730 &amp; 1200'!$A:$A,ROW())="","",INDEX('Display 730 &amp; 1200'!$A:$A,ROW()))</f>
        <v/>
      </c>
      <c r="B2305" t="str">
        <f>IF(INDEX('Display 730 &amp; 1200'!$B:$B,ROW())="","",INDEX('Display 730 &amp; 1200'!$B:$B,ROW()))</f>
        <v/>
      </c>
      <c r="C2305" t="str">
        <f>IF(INDEX('Display 730 &amp; 1200'!$D:$D,ROW())="","",INDEX('Display 730 &amp; 1200'!$D:$D,ROW()))</f>
        <v/>
      </c>
      <c r="D2305">
        <f>IF($C2305="",0,SUMIFS(#REF!,#REF!,$C2305,#REF!,"&gt;="&amp;'Display 730 &amp; 1200'!$AN$10,#REF!,"&lt;="&amp;'Display 730 &amp; 1200'!$AN$9))</f>
        <v>0</v>
      </c>
      <c r="E2305">
        <f>IF($C2305="",0,SUMIFS(#REF!,#REF!,$C2305,#REF!,"&gt;="&amp;'Display 730 &amp; 1200'!$AN$12,#REF!,"&lt;="&amp;'Display 730 &amp; 1200'!$AN$11))</f>
        <v>0</v>
      </c>
    </row>
    <row r="2306" spans="1:5">
      <c r="A2306" t="str">
        <f>IF(INDEX('Display 730 &amp; 1200'!$A:$A,ROW())="","",INDEX('Display 730 &amp; 1200'!$A:$A,ROW()))</f>
        <v/>
      </c>
      <c r="B2306" t="str">
        <f>IF(INDEX('Display 730 &amp; 1200'!$B:$B,ROW())="","",INDEX('Display 730 &amp; 1200'!$B:$B,ROW()))</f>
        <v/>
      </c>
      <c r="C2306" t="str">
        <f>IF(INDEX('Display 730 &amp; 1200'!$D:$D,ROW())="","",INDEX('Display 730 &amp; 1200'!$D:$D,ROW()))</f>
        <v/>
      </c>
      <c r="D2306">
        <f>IF($C2306="",0,SUMIFS(#REF!,#REF!,$C2306,#REF!,"&gt;="&amp;'Display 730 &amp; 1200'!$AN$10,#REF!,"&lt;="&amp;'Display 730 &amp; 1200'!$AN$9))</f>
        <v>0</v>
      </c>
      <c r="E2306">
        <f>IF($C2306="",0,SUMIFS(#REF!,#REF!,$C2306,#REF!,"&gt;="&amp;'Display 730 &amp; 1200'!$AN$12,#REF!,"&lt;="&amp;'Display 730 &amp; 1200'!$AN$11))</f>
        <v>0</v>
      </c>
    </row>
    <row r="2307" spans="1:5">
      <c r="A2307" t="str">
        <f>IF(INDEX('Display 730 &amp; 1200'!$A:$A,ROW())="","",INDEX('Display 730 &amp; 1200'!$A:$A,ROW()))</f>
        <v/>
      </c>
      <c r="B2307" t="str">
        <f>IF(INDEX('Display 730 &amp; 1200'!$B:$B,ROW())="","",INDEX('Display 730 &amp; 1200'!$B:$B,ROW()))</f>
        <v/>
      </c>
      <c r="C2307" t="str">
        <f>IF(INDEX('Display 730 &amp; 1200'!$D:$D,ROW())="","",INDEX('Display 730 &amp; 1200'!$D:$D,ROW()))</f>
        <v/>
      </c>
      <c r="D2307">
        <f>IF($C2307="",0,SUMIFS(#REF!,#REF!,$C2307,#REF!,"&gt;="&amp;'Display 730 &amp; 1200'!$AN$10,#REF!,"&lt;="&amp;'Display 730 &amp; 1200'!$AN$9))</f>
        <v>0</v>
      </c>
      <c r="E2307">
        <f>IF($C2307="",0,SUMIFS(#REF!,#REF!,$C2307,#REF!,"&gt;="&amp;'Display 730 &amp; 1200'!$AN$12,#REF!,"&lt;="&amp;'Display 730 &amp; 1200'!$AN$11))</f>
        <v>0</v>
      </c>
    </row>
    <row r="2308" spans="1:5">
      <c r="A2308" t="str">
        <f>IF(INDEX('Display 730 &amp; 1200'!$A:$A,ROW())="","",INDEX('Display 730 &amp; 1200'!$A:$A,ROW()))</f>
        <v/>
      </c>
      <c r="B2308" t="str">
        <f>IF(INDEX('Display 730 &amp; 1200'!$B:$B,ROW())="","",INDEX('Display 730 &amp; 1200'!$B:$B,ROW()))</f>
        <v/>
      </c>
      <c r="C2308" t="str">
        <f>IF(INDEX('Display 730 &amp; 1200'!$D:$D,ROW())="","",INDEX('Display 730 &amp; 1200'!$D:$D,ROW()))</f>
        <v/>
      </c>
      <c r="D2308">
        <f>IF($C2308="",0,SUMIFS(#REF!,#REF!,$C2308,#REF!,"&gt;="&amp;'Display 730 &amp; 1200'!$AN$10,#REF!,"&lt;="&amp;'Display 730 &amp; 1200'!$AN$9))</f>
        <v>0</v>
      </c>
      <c r="E2308">
        <f>IF($C2308="",0,SUMIFS(#REF!,#REF!,$C2308,#REF!,"&gt;="&amp;'Display 730 &amp; 1200'!$AN$12,#REF!,"&lt;="&amp;'Display 730 &amp; 1200'!$AN$11))</f>
        <v>0</v>
      </c>
    </row>
    <row r="2309" spans="1:5">
      <c r="A2309" t="str">
        <f>IF(INDEX('Display 730 &amp; 1200'!$A:$A,ROW())="","",INDEX('Display 730 &amp; 1200'!$A:$A,ROW()))</f>
        <v/>
      </c>
      <c r="B2309" t="str">
        <f>IF(INDEX('Display 730 &amp; 1200'!$B:$B,ROW())="","",INDEX('Display 730 &amp; 1200'!$B:$B,ROW()))</f>
        <v/>
      </c>
      <c r="C2309" t="str">
        <f>IF(INDEX('Display 730 &amp; 1200'!$D:$D,ROW())="","",INDEX('Display 730 &amp; 1200'!$D:$D,ROW()))</f>
        <v/>
      </c>
      <c r="D2309">
        <f>IF($C2309="",0,SUMIFS(#REF!,#REF!,$C2309,#REF!,"&gt;="&amp;'Display 730 &amp; 1200'!$AN$10,#REF!,"&lt;="&amp;'Display 730 &amp; 1200'!$AN$9))</f>
        <v>0</v>
      </c>
      <c r="E2309">
        <f>IF($C2309="",0,SUMIFS(#REF!,#REF!,$C2309,#REF!,"&gt;="&amp;'Display 730 &amp; 1200'!$AN$12,#REF!,"&lt;="&amp;'Display 730 &amp; 1200'!$AN$11))</f>
        <v>0</v>
      </c>
    </row>
    <row r="2310" spans="1:5">
      <c r="A2310" t="str">
        <f>IF(INDEX('Display 730 &amp; 1200'!$A:$A,ROW())="","",INDEX('Display 730 &amp; 1200'!$A:$A,ROW()))</f>
        <v/>
      </c>
      <c r="B2310" t="str">
        <f>IF(INDEX('Display 730 &amp; 1200'!$B:$B,ROW())="","",INDEX('Display 730 &amp; 1200'!$B:$B,ROW()))</f>
        <v/>
      </c>
      <c r="C2310" t="str">
        <f>IF(INDEX('Display 730 &amp; 1200'!$D:$D,ROW())="","",INDEX('Display 730 &amp; 1200'!$D:$D,ROW()))</f>
        <v/>
      </c>
      <c r="D2310">
        <f>IF($C2310="",0,SUMIFS(#REF!,#REF!,$C2310,#REF!,"&gt;="&amp;'Display 730 &amp; 1200'!$AN$10,#REF!,"&lt;="&amp;'Display 730 &amp; 1200'!$AN$9))</f>
        <v>0</v>
      </c>
      <c r="E2310">
        <f>IF($C2310="",0,SUMIFS(#REF!,#REF!,$C2310,#REF!,"&gt;="&amp;'Display 730 &amp; 1200'!$AN$12,#REF!,"&lt;="&amp;'Display 730 &amp; 1200'!$AN$11))</f>
        <v>0</v>
      </c>
    </row>
    <row r="2311" spans="1:5">
      <c r="A2311" t="str">
        <f>IF(INDEX('Display 730 &amp; 1200'!$A:$A,ROW())="","",INDEX('Display 730 &amp; 1200'!$A:$A,ROW()))</f>
        <v/>
      </c>
      <c r="B2311" t="str">
        <f>IF(INDEX('Display 730 &amp; 1200'!$B:$B,ROW())="","",INDEX('Display 730 &amp; 1200'!$B:$B,ROW()))</f>
        <v/>
      </c>
      <c r="C2311" t="str">
        <f>IF(INDEX('Display 730 &amp; 1200'!$D:$D,ROW())="","",INDEX('Display 730 &amp; 1200'!$D:$D,ROW()))</f>
        <v/>
      </c>
      <c r="D2311">
        <f>IF($C2311="",0,SUMIFS(#REF!,#REF!,$C2311,#REF!,"&gt;="&amp;'Display 730 &amp; 1200'!$AN$10,#REF!,"&lt;="&amp;'Display 730 &amp; 1200'!$AN$9))</f>
        <v>0</v>
      </c>
      <c r="E2311">
        <f>IF($C2311="",0,SUMIFS(#REF!,#REF!,$C2311,#REF!,"&gt;="&amp;'Display 730 &amp; 1200'!$AN$12,#REF!,"&lt;="&amp;'Display 730 &amp; 1200'!$AN$11))</f>
        <v>0</v>
      </c>
    </row>
    <row r="2312" spans="1:5">
      <c r="A2312" t="str">
        <f>IF(INDEX('Display 730 &amp; 1200'!$A:$A,ROW())="","",INDEX('Display 730 &amp; 1200'!$A:$A,ROW()))</f>
        <v/>
      </c>
      <c r="B2312" t="str">
        <f>IF(INDEX('Display 730 &amp; 1200'!$B:$B,ROW())="","",INDEX('Display 730 &amp; 1200'!$B:$B,ROW()))</f>
        <v/>
      </c>
      <c r="C2312" t="str">
        <f>IF(INDEX('Display 730 &amp; 1200'!$D:$D,ROW())="","",INDEX('Display 730 &amp; 1200'!$D:$D,ROW()))</f>
        <v/>
      </c>
      <c r="D2312">
        <f>IF($C2312="",0,SUMIFS(#REF!,#REF!,$C2312,#REF!,"&gt;="&amp;'Display 730 &amp; 1200'!$AN$10,#REF!,"&lt;="&amp;'Display 730 &amp; 1200'!$AN$9))</f>
        <v>0</v>
      </c>
      <c r="E2312">
        <f>IF($C2312="",0,SUMIFS(#REF!,#REF!,$C2312,#REF!,"&gt;="&amp;'Display 730 &amp; 1200'!$AN$12,#REF!,"&lt;="&amp;'Display 730 &amp; 1200'!$AN$11))</f>
        <v>0</v>
      </c>
    </row>
    <row r="2313" spans="1:5">
      <c r="A2313" t="str">
        <f>IF(INDEX('Display 730 &amp; 1200'!$A:$A,ROW())="","",INDEX('Display 730 &amp; 1200'!$A:$A,ROW()))</f>
        <v/>
      </c>
      <c r="B2313" t="str">
        <f>IF(INDEX('Display 730 &amp; 1200'!$B:$B,ROW())="","",INDEX('Display 730 &amp; 1200'!$B:$B,ROW()))</f>
        <v/>
      </c>
      <c r="C2313" t="str">
        <f>IF(INDEX('Display 730 &amp; 1200'!$D:$D,ROW())="","",INDEX('Display 730 &amp; 1200'!$D:$D,ROW()))</f>
        <v/>
      </c>
      <c r="D2313">
        <f>IF($C2313="",0,SUMIFS(#REF!,#REF!,$C2313,#REF!,"&gt;="&amp;'Display 730 &amp; 1200'!$AN$10,#REF!,"&lt;="&amp;'Display 730 &amp; 1200'!$AN$9))</f>
        <v>0</v>
      </c>
      <c r="E2313">
        <f>IF($C2313="",0,SUMIFS(#REF!,#REF!,$C2313,#REF!,"&gt;="&amp;'Display 730 &amp; 1200'!$AN$12,#REF!,"&lt;="&amp;'Display 730 &amp; 1200'!$AN$11))</f>
        <v>0</v>
      </c>
    </row>
    <row r="2314" spans="1:5">
      <c r="A2314" t="str">
        <f>IF(INDEX('Display 730 &amp; 1200'!$A:$A,ROW())="","",INDEX('Display 730 &amp; 1200'!$A:$A,ROW()))</f>
        <v/>
      </c>
      <c r="B2314" t="str">
        <f>IF(INDEX('Display 730 &amp; 1200'!$B:$B,ROW())="","",INDEX('Display 730 &amp; 1200'!$B:$B,ROW()))</f>
        <v/>
      </c>
      <c r="C2314" t="str">
        <f>IF(INDEX('Display 730 &amp; 1200'!$D:$D,ROW())="","",INDEX('Display 730 &amp; 1200'!$D:$D,ROW()))</f>
        <v/>
      </c>
      <c r="D2314">
        <f>IF($C2314="",0,SUMIFS(#REF!,#REF!,$C2314,#REF!,"&gt;="&amp;'Display 730 &amp; 1200'!$AN$10,#REF!,"&lt;="&amp;'Display 730 &amp; 1200'!$AN$9))</f>
        <v>0</v>
      </c>
      <c r="E2314">
        <f>IF($C2314="",0,SUMIFS(#REF!,#REF!,$C2314,#REF!,"&gt;="&amp;'Display 730 &amp; 1200'!$AN$12,#REF!,"&lt;="&amp;'Display 730 &amp; 1200'!$AN$11))</f>
        <v>0</v>
      </c>
    </row>
    <row r="2315" spans="1:5">
      <c r="A2315" t="str">
        <f>IF(INDEX('Display 730 &amp; 1200'!$A:$A,ROW())="","",INDEX('Display 730 &amp; 1200'!$A:$A,ROW()))</f>
        <v/>
      </c>
      <c r="B2315" t="str">
        <f>IF(INDEX('Display 730 &amp; 1200'!$B:$B,ROW())="","",INDEX('Display 730 &amp; 1200'!$B:$B,ROW()))</f>
        <v/>
      </c>
      <c r="C2315" t="str">
        <f>IF(INDEX('Display 730 &amp; 1200'!$D:$D,ROW())="","",INDEX('Display 730 &amp; 1200'!$D:$D,ROW()))</f>
        <v/>
      </c>
      <c r="D2315">
        <f>IF($C2315="",0,SUMIFS(#REF!,#REF!,$C2315,#REF!,"&gt;="&amp;'Display 730 &amp; 1200'!$AN$10,#REF!,"&lt;="&amp;'Display 730 &amp; 1200'!$AN$9))</f>
        <v>0</v>
      </c>
      <c r="E2315">
        <f>IF($C2315="",0,SUMIFS(#REF!,#REF!,$C2315,#REF!,"&gt;="&amp;'Display 730 &amp; 1200'!$AN$12,#REF!,"&lt;="&amp;'Display 730 &amp; 1200'!$AN$11))</f>
        <v>0</v>
      </c>
    </row>
    <row r="2316" spans="1:5">
      <c r="A2316" t="str">
        <f>IF(INDEX('Display 730 &amp; 1200'!$A:$A,ROW())="","",INDEX('Display 730 &amp; 1200'!$A:$A,ROW()))</f>
        <v/>
      </c>
      <c r="B2316" t="str">
        <f>IF(INDEX('Display 730 &amp; 1200'!$B:$B,ROW())="","",INDEX('Display 730 &amp; 1200'!$B:$B,ROW()))</f>
        <v/>
      </c>
      <c r="C2316" t="str">
        <f>IF(INDEX('Display 730 &amp; 1200'!$D:$D,ROW())="","",INDEX('Display 730 &amp; 1200'!$D:$D,ROW()))</f>
        <v/>
      </c>
      <c r="D2316">
        <f>IF($C2316="",0,SUMIFS(#REF!,#REF!,$C2316,#REF!,"&gt;="&amp;'Display 730 &amp; 1200'!$AN$10,#REF!,"&lt;="&amp;'Display 730 &amp; 1200'!$AN$9))</f>
        <v>0</v>
      </c>
      <c r="E2316">
        <f>IF($C2316="",0,SUMIFS(#REF!,#REF!,$C2316,#REF!,"&gt;="&amp;'Display 730 &amp; 1200'!$AN$12,#REF!,"&lt;="&amp;'Display 730 &amp; 1200'!$AN$11))</f>
        <v>0</v>
      </c>
    </row>
    <row r="2317" spans="1:5">
      <c r="A2317" t="str">
        <f>IF(INDEX('Display 730 &amp; 1200'!$A:$A,ROW())="","",INDEX('Display 730 &amp; 1200'!$A:$A,ROW()))</f>
        <v/>
      </c>
      <c r="B2317" t="str">
        <f>IF(INDEX('Display 730 &amp; 1200'!$B:$B,ROW())="","",INDEX('Display 730 &amp; 1200'!$B:$B,ROW()))</f>
        <v/>
      </c>
      <c r="C2317" t="str">
        <f>IF(INDEX('Display 730 &amp; 1200'!$D:$D,ROW())="","",INDEX('Display 730 &amp; 1200'!$D:$D,ROW()))</f>
        <v/>
      </c>
      <c r="D2317">
        <f>IF($C2317="",0,SUMIFS(#REF!,#REF!,$C2317,#REF!,"&gt;="&amp;'Display 730 &amp; 1200'!$AN$10,#REF!,"&lt;="&amp;'Display 730 &amp; 1200'!$AN$9))</f>
        <v>0</v>
      </c>
      <c r="E2317">
        <f>IF($C2317="",0,SUMIFS(#REF!,#REF!,$C2317,#REF!,"&gt;="&amp;'Display 730 &amp; 1200'!$AN$12,#REF!,"&lt;="&amp;'Display 730 &amp; 1200'!$AN$11))</f>
        <v>0</v>
      </c>
    </row>
    <row r="2318" spans="1:5">
      <c r="A2318" t="str">
        <f>IF(INDEX('Display 730 &amp; 1200'!$A:$A,ROW())="","",INDEX('Display 730 &amp; 1200'!$A:$A,ROW()))</f>
        <v/>
      </c>
      <c r="B2318" t="str">
        <f>IF(INDEX('Display 730 &amp; 1200'!$B:$B,ROW())="","",INDEX('Display 730 &amp; 1200'!$B:$B,ROW()))</f>
        <v/>
      </c>
      <c r="C2318" t="str">
        <f>IF(INDEX('Display 730 &amp; 1200'!$D:$D,ROW())="","",INDEX('Display 730 &amp; 1200'!$D:$D,ROW()))</f>
        <v/>
      </c>
      <c r="D2318">
        <f>IF($C2318="",0,SUMIFS(#REF!,#REF!,$C2318,#REF!,"&gt;="&amp;'Display 730 &amp; 1200'!$AN$10,#REF!,"&lt;="&amp;'Display 730 &amp; 1200'!$AN$9))</f>
        <v>0</v>
      </c>
      <c r="E2318">
        <f>IF($C2318="",0,SUMIFS(#REF!,#REF!,$C2318,#REF!,"&gt;="&amp;'Display 730 &amp; 1200'!$AN$12,#REF!,"&lt;="&amp;'Display 730 &amp; 1200'!$AN$11))</f>
        <v>0</v>
      </c>
    </row>
    <row r="2319" spans="1:5">
      <c r="A2319" t="str">
        <f>IF(INDEX('Display 730 &amp; 1200'!$A:$A,ROW())="","",INDEX('Display 730 &amp; 1200'!$A:$A,ROW()))</f>
        <v/>
      </c>
      <c r="B2319" t="str">
        <f>IF(INDEX('Display 730 &amp; 1200'!$B:$B,ROW())="","",INDEX('Display 730 &amp; 1200'!$B:$B,ROW()))</f>
        <v/>
      </c>
      <c r="C2319" t="str">
        <f>IF(INDEX('Display 730 &amp; 1200'!$D:$D,ROW())="","",INDEX('Display 730 &amp; 1200'!$D:$D,ROW()))</f>
        <v/>
      </c>
      <c r="D2319">
        <f>IF($C2319="",0,SUMIFS(#REF!,#REF!,$C2319,#REF!,"&gt;="&amp;'Display 730 &amp; 1200'!$AN$10,#REF!,"&lt;="&amp;'Display 730 &amp; 1200'!$AN$9))</f>
        <v>0</v>
      </c>
      <c r="E2319">
        <f>IF($C2319="",0,SUMIFS(#REF!,#REF!,$C2319,#REF!,"&gt;="&amp;'Display 730 &amp; 1200'!$AN$12,#REF!,"&lt;="&amp;'Display 730 &amp; 1200'!$AN$11))</f>
        <v>0</v>
      </c>
    </row>
    <row r="2320" spans="1:5">
      <c r="A2320" t="str">
        <f>IF(INDEX('Display 730 &amp; 1200'!$A:$A,ROW())="","",INDEX('Display 730 &amp; 1200'!$A:$A,ROW()))</f>
        <v/>
      </c>
      <c r="B2320" t="str">
        <f>IF(INDEX('Display 730 &amp; 1200'!$B:$B,ROW())="","",INDEX('Display 730 &amp; 1200'!$B:$B,ROW()))</f>
        <v/>
      </c>
      <c r="C2320" t="str">
        <f>IF(INDEX('Display 730 &amp; 1200'!$D:$D,ROW())="","",INDEX('Display 730 &amp; 1200'!$D:$D,ROW()))</f>
        <v/>
      </c>
      <c r="D2320">
        <f>IF($C2320="",0,SUMIFS(#REF!,#REF!,$C2320,#REF!,"&gt;="&amp;'Display 730 &amp; 1200'!$AN$10,#REF!,"&lt;="&amp;'Display 730 &amp; 1200'!$AN$9))</f>
        <v>0</v>
      </c>
      <c r="E2320">
        <f>IF($C2320="",0,SUMIFS(#REF!,#REF!,$C2320,#REF!,"&gt;="&amp;'Display 730 &amp; 1200'!$AN$12,#REF!,"&lt;="&amp;'Display 730 &amp; 1200'!$AN$11))</f>
        <v>0</v>
      </c>
    </row>
    <row r="2321" spans="1:5">
      <c r="A2321" t="str">
        <f>IF(INDEX('Display 730 &amp; 1200'!$A:$A,ROW())="","",INDEX('Display 730 &amp; 1200'!$A:$A,ROW()))</f>
        <v/>
      </c>
      <c r="B2321" t="str">
        <f>IF(INDEX('Display 730 &amp; 1200'!$B:$B,ROW())="","",INDEX('Display 730 &amp; 1200'!$B:$B,ROW()))</f>
        <v/>
      </c>
      <c r="C2321" t="str">
        <f>IF(INDEX('Display 730 &amp; 1200'!$D:$D,ROW())="","",INDEX('Display 730 &amp; 1200'!$D:$D,ROW()))</f>
        <v/>
      </c>
      <c r="D2321">
        <f>IF($C2321="",0,SUMIFS(#REF!,#REF!,$C2321,#REF!,"&gt;="&amp;'Display 730 &amp; 1200'!$AN$10,#REF!,"&lt;="&amp;'Display 730 &amp; 1200'!$AN$9))</f>
        <v>0</v>
      </c>
      <c r="E2321">
        <f>IF($C2321="",0,SUMIFS(#REF!,#REF!,$C2321,#REF!,"&gt;="&amp;'Display 730 &amp; 1200'!$AN$12,#REF!,"&lt;="&amp;'Display 730 &amp; 1200'!$AN$11))</f>
        <v>0</v>
      </c>
    </row>
    <row r="2322" spans="1:5">
      <c r="A2322" t="str">
        <f>IF(INDEX('Display 730 &amp; 1200'!$A:$A,ROW())="","",INDEX('Display 730 &amp; 1200'!$A:$A,ROW()))</f>
        <v/>
      </c>
      <c r="B2322" t="str">
        <f>IF(INDEX('Display 730 &amp; 1200'!$B:$B,ROW())="","",INDEX('Display 730 &amp; 1200'!$B:$B,ROW()))</f>
        <v/>
      </c>
      <c r="C2322" t="str">
        <f>IF(INDEX('Display 730 &amp; 1200'!$D:$D,ROW())="","",INDEX('Display 730 &amp; 1200'!$D:$D,ROW()))</f>
        <v/>
      </c>
      <c r="D2322">
        <f>IF($C2322="",0,SUMIFS(#REF!,#REF!,$C2322,#REF!,"&gt;="&amp;'Display 730 &amp; 1200'!$AN$10,#REF!,"&lt;="&amp;'Display 730 &amp; 1200'!$AN$9))</f>
        <v>0</v>
      </c>
      <c r="E2322">
        <f>IF($C2322="",0,SUMIFS(#REF!,#REF!,$C2322,#REF!,"&gt;="&amp;'Display 730 &amp; 1200'!$AN$12,#REF!,"&lt;="&amp;'Display 730 &amp; 1200'!$AN$11))</f>
        <v>0</v>
      </c>
    </row>
    <row r="2323" spans="1:5">
      <c r="A2323" t="str">
        <f>IF(INDEX('Display 730 &amp; 1200'!$A:$A,ROW())="","",INDEX('Display 730 &amp; 1200'!$A:$A,ROW()))</f>
        <v/>
      </c>
      <c r="B2323" t="str">
        <f>IF(INDEX('Display 730 &amp; 1200'!$B:$B,ROW())="","",INDEX('Display 730 &amp; 1200'!$B:$B,ROW()))</f>
        <v/>
      </c>
      <c r="C2323" t="str">
        <f>IF(INDEX('Display 730 &amp; 1200'!$D:$D,ROW())="","",INDEX('Display 730 &amp; 1200'!$D:$D,ROW()))</f>
        <v/>
      </c>
      <c r="D2323">
        <f>IF($C2323="",0,SUMIFS(#REF!,#REF!,$C2323,#REF!,"&gt;="&amp;'Display 730 &amp; 1200'!$AN$10,#REF!,"&lt;="&amp;'Display 730 &amp; 1200'!$AN$9))</f>
        <v>0</v>
      </c>
      <c r="E2323">
        <f>IF($C2323="",0,SUMIFS(#REF!,#REF!,$C2323,#REF!,"&gt;="&amp;'Display 730 &amp; 1200'!$AN$12,#REF!,"&lt;="&amp;'Display 730 &amp; 1200'!$AN$11))</f>
        <v>0</v>
      </c>
    </row>
    <row r="2324" spans="1:5">
      <c r="A2324" t="str">
        <f>IF(INDEX('Display 730 &amp; 1200'!$A:$A,ROW())="","",INDEX('Display 730 &amp; 1200'!$A:$A,ROW()))</f>
        <v/>
      </c>
      <c r="B2324" t="str">
        <f>IF(INDEX('Display 730 &amp; 1200'!$B:$B,ROW())="","",INDEX('Display 730 &amp; 1200'!$B:$B,ROW()))</f>
        <v/>
      </c>
      <c r="C2324" t="str">
        <f>IF(INDEX('Display 730 &amp; 1200'!$D:$D,ROW())="","",INDEX('Display 730 &amp; 1200'!$D:$D,ROW()))</f>
        <v/>
      </c>
      <c r="D2324">
        <f>IF($C2324="",0,SUMIFS(#REF!,#REF!,$C2324,#REF!,"&gt;="&amp;'Display 730 &amp; 1200'!$AN$10,#REF!,"&lt;="&amp;'Display 730 &amp; 1200'!$AN$9))</f>
        <v>0</v>
      </c>
      <c r="E2324">
        <f>IF($C2324="",0,SUMIFS(#REF!,#REF!,$C2324,#REF!,"&gt;="&amp;'Display 730 &amp; 1200'!$AN$12,#REF!,"&lt;="&amp;'Display 730 &amp; 1200'!$AN$11))</f>
        <v>0</v>
      </c>
    </row>
    <row r="2325" spans="1:5">
      <c r="A2325" t="str">
        <f>IF(INDEX('Display 730 &amp; 1200'!$A:$A,ROW())="","",INDEX('Display 730 &amp; 1200'!$A:$A,ROW()))</f>
        <v/>
      </c>
      <c r="B2325" t="str">
        <f>IF(INDEX('Display 730 &amp; 1200'!$B:$B,ROW())="","",INDEX('Display 730 &amp; 1200'!$B:$B,ROW()))</f>
        <v/>
      </c>
      <c r="C2325" t="str">
        <f>IF(INDEX('Display 730 &amp; 1200'!$D:$D,ROW())="","",INDEX('Display 730 &amp; 1200'!$D:$D,ROW()))</f>
        <v/>
      </c>
      <c r="D2325">
        <f>IF($C2325="",0,SUMIFS(#REF!,#REF!,$C2325,#REF!,"&gt;="&amp;'Display 730 &amp; 1200'!$AN$10,#REF!,"&lt;="&amp;'Display 730 &amp; 1200'!$AN$9))</f>
        <v>0</v>
      </c>
      <c r="E2325">
        <f>IF($C2325="",0,SUMIFS(#REF!,#REF!,$C2325,#REF!,"&gt;="&amp;'Display 730 &amp; 1200'!$AN$12,#REF!,"&lt;="&amp;'Display 730 &amp; 1200'!$AN$11))</f>
        <v>0</v>
      </c>
    </row>
    <row r="2326" spans="1:5">
      <c r="A2326" t="str">
        <f>IF(INDEX('Display 730 &amp; 1200'!$A:$A,ROW())="","",INDEX('Display 730 &amp; 1200'!$A:$A,ROW()))</f>
        <v/>
      </c>
      <c r="B2326" t="str">
        <f>IF(INDEX('Display 730 &amp; 1200'!$B:$B,ROW())="","",INDEX('Display 730 &amp; 1200'!$B:$B,ROW()))</f>
        <v/>
      </c>
      <c r="C2326" t="str">
        <f>IF(INDEX('Display 730 &amp; 1200'!$D:$D,ROW())="","",INDEX('Display 730 &amp; 1200'!$D:$D,ROW()))</f>
        <v/>
      </c>
      <c r="D2326">
        <f>IF($C2326="",0,SUMIFS(#REF!,#REF!,$C2326,#REF!,"&gt;="&amp;'Display 730 &amp; 1200'!$AN$10,#REF!,"&lt;="&amp;'Display 730 &amp; 1200'!$AN$9))</f>
        <v>0</v>
      </c>
      <c r="E2326">
        <f>IF($C2326="",0,SUMIFS(#REF!,#REF!,$C2326,#REF!,"&gt;="&amp;'Display 730 &amp; 1200'!$AN$12,#REF!,"&lt;="&amp;'Display 730 &amp; 1200'!$AN$11))</f>
        <v>0</v>
      </c>
    </row>
    <row r="2327" spans="1:5">
      <c r="A2327" t="str">
        <f>IF(INDEX('Display 730 &amp; 1200'!$A:$A,ROW())="","",INDEX('Display 730 &amp; 1200'!$A:$A,ROW()))</f>
        <v/>
      </c>
      <c r="B2327" t="str">
        <f>IF(INDEX('Display 730 &amp; 1200'!$B:$B,ROW())="","",INDEX('Display 730 &amp; 1200'!$B:$B,ROW()))</f>
        <v/>
      </c>
      <c r="C2327" t="str">
        <f>IF(INDEX('Display 730 &amp; 1200'!$D:$D,ROW())="","",INDEX('Display 730 &amp; 1200'!$D:$D,ROW()))</f>
        <v/>
      </c>
      <c r="D2327">
        <f>IF($C2327="",0,SUMIFS(#REF!,#REF!,$C2327,#REF!,"&gt;="&amp;'Display 730 &amp; 1200'!$AN$10,#REF!,"&lt;="&amp;'Display 730 &amp; 1200'!$AN$9))</f>
        <v>0</v>
      </c>
      <c r="E2327">
        <f>IF($C2327="",0,SUMIFS(#REF!,#REF!,$C2327,#REF!,"&gt;="&amp;'Display 730 &amp; 1200'!$AN$12,#REF!,"&lt;="&amp;'Display 730 &amp; 1200'!$AN$11))</f>
        <v>0</v>
      </c>
    </row>
    <row r="2328" spans="1:5">
      <c r="A2328" t="str">
        <f>IF(INDEX('Display 730 &amp; 1200'!$A:$A,ROW())="","",INDEX('Display 730 &amp; 1200'!$A:$A,ROW()))</f>
        <v/>
      </c>
      <c r="B2328" t="str">
        <f>IF(INDEX('Display 730 &amp; 1200'!$B:$B,ROW())="","",INDEX('Display 730 &amp; 1200'!$B:$B,ROW()))</f>
        <v/>
      </c>
      <c r="C2328" t="str">
        <f>IF(INDEX('Display 730 &amp; 1200'!$D:$D,ROW())="","",INDEX('Display 730 &amp; 1200'!$D:$D,ROW()))</f>
        <v/>
      </c>
      <c r="D2328">
        <f>IF($C2328="",0,SUMIFS(#REF!,#REF!,$C2328,#REF!,"&gt;="&amp;'Display 730 &amp; 1200'!$AN$10,#REF!,"&lt;="&amp;'Display 730 &amp; 1200'!$AN$9))</f>
        <v>0</v>
      </c>
      <c r="E2328">
        <f>IF($C2328="",0,SUMIFS(#REF!,#REF!,$C2328,#REF!,"&gt;="&amp;'Display 730 &amp; 1200'!$AN$12,#REF!,"&lt;="&amp;'Display 730 &amp; 1200'!$AN$11))</f>
        <v>0</v>
      </c>
    </row>
    <row r="2329" spans="1:5">
      <c r="A2329" t="str">
        <f>IF(INDEX('Display 730 &amp; 1200'!$A:$A,ROW())="","",INDEX('Display 730 &amp; 1200'!$A:$A,ROW()))</f>
        <v/>
      </c>
      <c r="B2329" t="str">
        <f>IF(INDEX('Display 730 &amp; 1200'!$B:$B,ROW())="","",INDEX('Display 730 &amp; 1200'!$B:$B,ROW()))</f>
        <v/>
      </c>
      <c r="C2329" t="str">
        <f>IF(INDEX('Display 730 &amp; 1200'!$D:$D,ROW())="","",INDEX('Display 730 &amp; 1200'!$D:$D,ROW()))</f>
        <v/>
      </c>
      <c r="D2329">
        <f>IF($C2329="",0,SUMIFS(#REF!,#REF!,$C2329,#REF!,"&gt;="&amp;'Display 730 &amp; 1200'!$AN$10,#REF!,"&lt;="&amp;'Display 730 &amp; 1200'!$AN$9))</f>
        <v>0</v>
      </c>
      <c r="E2329">
        <f>IF($C2329="",0,SUMIFS(#REF!,#REF!,$C2329,#REF!,"&gt;="&amp;'Display 730 &amp; 1200'!$AN$12,#REF!,"&lt;="&amp;'Display 730 &amp; 1200'!$AN$11))</f>
        <v>0</v>
      </c>
    </row>
    <row r="2330" spans="1:5">
      <c r="A2330" t="str">
        <f>IF(INDEX('Display 730 &amp; 1200'!$A:$A,ROW())="","",INDEX('Display 730 &amp; 1200'!$A:$A,ROW()))</f>
        <v/>
      </c>
      <c r="B2330" t="str">
        <f>IF(INDEX('Display 730 &amp; 1200'!$B:$B,ROW())="","",INDEX('Display 730 &amp; 1200'!$B:$B,ROW()))</f>
        <v/>
      </c>
      <c r="C2330" t="str">
        <f>IF(INDEX('Display 730 &amp; 1200'!$D:$D,ROW())="","",INDEX('Display 730 &amp; 1200'!$D:$D,ROW()))</f>
        <v/>
      </c>
      <c r="D2330">
        <f>IF($C2330="",0,SUMIFS(#REF!,#REF!,$C2330,#REF!,"&gt;="&amp;'Display 730 &amp; 1200'!$AN$10,#REF!,"&lt;="&amp;'Display 730 &amp; 1200'!$AN$9))</f>
        <v>0</v>
      </c>
      <c r="E2330">
        <f>IF($C2330="",0,SUMIFS(#REF!,#REF!,$C2330,#REF!,"&gt;="&amp;'Display 730 &amp; 1200'!$AN$12,#REF!,"&lt;="&amp;'Display 730 &amp; 1200'!$AN$11))</f>
        <v>0</v>
      </c>
    </row>
    <row r="2331" spans="1:5">
      <c r="A2331" t="str">
        <f>IF(INDEX('Display 730 &amp; 1200'!$A:$A,ROW())="","",INDEX('Display 730 &amp; 1200'!$A:$A,ROW()))</f>
        <v/>
      </c>
      <c r="B2331" t="str">
        <f>IF(INDEX('Display 730 &amp; 1200'!$B:$B,ROW())="","",INDEX('Display 730 &amp; 1200'!$B:$B,ROW()))</f>
        <v/>
      </c>
      <c r="C2331" t="str">
        <f>IF(INDEX('Display 730 &amp; 1200'!$D:$D,ROW())="","",INDEX('Display 730 &amp; 1200'!$D:$D,ROW()))</f>
        <v/>
      </c>
      <c r="D2331">
        <f>IF($C2331="",0,SUMIFS(#REF!,#REF!,$C2331,#REF!,"&gt;="&amp;'Display 730 &amp; 1200'!$AN$10,#REF!,"&lt;="&amp;'Display 730 &amp; 1200'!$AN$9))</f>
        <v>0</v>
      </c>
      <c r="E2331">
        <f>IF($C2331="",0,SUMIFS(#REF!,#REF!,$C2331,#REF!,"&gt;="&amp;'Display 730 &amp; 1200'!$AN$12,#REF!,"&lt;="&amp;'Display 730 &amp; 1200'!$AN$11))</f>
        <v>0</v>
      </c>
    </row>
    <row r="2332" spans="1:5">
      <c r="A2332" t="str">
        <f>IF(INDEX('Display 730 &amp; 1200'!$A:$A,ROW())="","",INDEX('Display 730 &amp; 1200'!$A:$A,ROW()))</f>
        <v/>
      </c>
      <c r="B2332" t="str">
        <f>IF(INDEX('Display 730 &amp; 1200'!$B:$B,ROW())="","",INDEX('Display 730 &amp; 1200'!$B:$B,ROW()))</f>
        <v/>
      </c>
      <c r="C2332" t="str">
        <f>IF(INDEX('Display 730 &amp; 1200'!$D:$D,ROW())="","",INDEX('Display 730 &amp; 1200'!$D:$D,ROW()))</f>
        <v/>
      </c>
      <c r="D2332">
        <f>IF($C2332="",0,SUMIFS(#REF!,#REF!,$C2332,#REF!,"&gt;="&amp;'Display 730 &amp; 1200'!$AN$10,#REF!,"&lt;="&amp;'Display 730 &amp; 1200'!$AN$9))</f>
        <v>0</v>
      </c>
      <c r="E2332">
        <f>IF($C2332="",0,SUMIFS(#REF!,#REF!,$C2332,#REF!,"&gt;="&amp;'Display 730 &amp; 1200'!$AN$12,#REF!,"&lt;="&amp;'Display 730 &amp; 1200'!$AN$11))</f>
        <v>0</v>
      </c>
    </row>
    <row r="2333" spans="1:5">
      <c r="A2333" t="str">
        <f>IF(INDEX('Display 730 &amp; 1200'!$A:$A,ROW())="","",INDEX('Display 730 &amp; 1200'!$A:$A,ROW()))</f>
        <v/>
      </c>
      <c r="B2333" t="str">
        <f>IF(INDEX('Display 730 &amp; 1200'!$B:$B,ROW())="","",INDEX('Display 730 &amp; 1200'!$B:$B,ROW()))</f>
        <v/>
      </c>
      <c r="C2333" t="str">
        <f>IF(INDEX('Display 730 &amp; 1200'!$D:$D,ROW())="","",INDEX('Display 730 &amp; 1200'!$D:$D,ROW()))</f>
        <v/>
      </c>
      <c r="D2333">
        <f>IF($C2333="",0,SUMIFS(#REF!,#REF!,$C2333,#REF!,"&gt;="&amp;'Display 730 &amp; 1200'!$AN$10,#REF!,"&lt;="&amp;'Display 730 &amp; 1200'!$AN$9))</f>
        <v>0</v>
      </c>
      <c r="E2333">
        <f>IF($C2333="",0,SUMIFS(#REF!,#REF!,$C2333,#REF!,"&gt;="&amp;'Display 730 &amp; 1200'!$AN$12,#REF!,"&lt;="&amp;'Display 730 &amp; 1200'!$AN$11))</f>
        <v>0</v>
      </c>
    </row>
    <row r="2334" spans="1:5">
      <c r="A2334" t="str">
        <f>IF(INDEX('Display 730 &amp; 1200'!$A:$A,ROW())="","",INDEX('Display 730 &amp; 1200'!$A:$A,ROW()))</f>
        <v/>
      </c>
      <c r="B2334" t="str">
        <f>IF(INDEX('Display 730 &amp; 1200'!$B:$B,ROW())="","",INDEX('Display 730 &amp; 1200'!$B:$B,ROW()))</f>
        <v/>
      </c>
      <c r="C2334" t="str">
        <f>IF(INDEX('Display 730 &amp; 1200'!$D:$D,ROW())="","",INDEX('Display 730 &amp; 1200'!$D:$D,ROW()))</f>
        <v/>
      </c>
      <c r="D2334">
        <f>IF($C2334="",0,SUMIFS(#REF!,#REF!,$C2334,#REF!,"&gt;="&amp;'Display 730 &amp; 1200'!$AN$10,#REF!,"&lt;="&amp;'Display 730 &amp; 1200'!$AN$9))</f>
        <v>0</v>
      </c>
      <c r="E2334">
        <f>IF($C2334="",0,SUMIFS(#REF!,#REF!,$C2334,#REF!,"&gt;="&amp;'Display 730 &amp; 1200'!$AN$12,#REF!,"&lt;="&amp;'Display 730 &amp; 1200'!$AN$11))</f>
        <v>0</v>
      </c>
    </row>
    <row r="2335" spans="1:5">
      <c r="A2335" t="str">
        <f>IF(INDEX('Display 730 &amp; 1200'!$A:$A,ROW())="","",INDEX('Display 730 &amp; 1200'!$A:$A,ROW()))</f>
        <v/>
      </c>
      <c r="B2335" t="str">
        <f>IF(INDEX('Display 730 &amp; 1200'!$B:$B,ROW())="","",INDEX('Display 730 &amp; 1200'!$B:$B,ROW()))</f>
        <v/>
      </c>
      <c r="C2335" t="str">
        <f>IF(INDEX('Display 730 &amp; 1200'!$D:$D,ROW())="","",INDEX('Display 730 &amp; 1200'!$D:$D,ROW()))</f>
        <v/>
      </c>
      <c r="D2335">
        <f>IF($C2335="",0,SUMIFS(#REF!,#REF!,$C2335,#REF!,"&gt;="&amp;'Display 730 &amp; 1200'!$AN$10,#REF!,"&lt;="&amp;'Display 730 &amp; 1200'!$AN$9))</f>
        <v>0</v>
      </c>
      <c r="E2335">
        <f>IF($C2335="",0,SUMIFS(#REF!,#REF!,$C2335,#REF!,"&gt;="&amp;'Display 730 &amp; 1200'!$AN$12,#REF!,"&lt;="&amp;'Display 730 &amp; 1200'!$AN$11))</f>
        <v>0</v>
      </c>
    </row>
    <row r="2336" spans="1:5">
      <c r="A2336" t="str">
        <f>IF(INDEX('Display 730 &amp; 1200'!$A:$A,ROW())="","",INDEX('Display 730 &amp; 1200'!$A:$A,ROW()))</f>
        <v/>
      </c>
      <c r="B2336" t="str">
        <f>IF(INDEX('Display 730 &amp; 1200'!$B:$B,ROW())="","",INDEX('Display 730 &amp; 1200'!$B:$B,ROW()))</f>
        <v/>
      </c>
      <c r="C2336" t="str">
        <f>IF(INDEX('Display 730 &amp; 1200'!$D:$D,ROW())="","",INDEX('Display 730 &amp; 1200'!$D:$D,ROW()))</f>
        <v/>
      </c>
      <c r="D2336">
        <f>IF($C2336="",0,SUMIFS(#REF!,#REF!,$C2336,#REF!,"&gt;="&amp;'Display 730 &amp; 1200'!$AN$10,#REF!,"&lt;="&amp;'Display 730 &amp; 1200'!$AN$9))</f>
        <v>0</v>
      </c>
      <c r="E2336">
        <f>IF($C2336="",0,SUMIFS(#REF!,#REF!,$C2336,#REF!,"&gt;="&amp;'Display 730 &amp; 1200'!$AN$12,#REF!,"&lt;="&amp;'Display 730 &amp; 1200'!$AN$11))</f>
        <v>0</v>
      </c>
    </row>
    <row r="2337" spans="1:5">
      <c r="A2337" t="str">
        <f>IF(INDEX('Display 730 &amp; 1200'!$A:$A,ROW())="","",INDEX('Display 730 &amp; 1200'!$A:$A,ROW()))</f>
        <v/>
      </c>
      <c r="B2337" t="str">
        <f>IF(INDEX('Display 730 &amp; 1200'!$B:$B,ROW())="","",INDEX('Display 730 &amp; 1200'!$B:$B,ROW()))</f>
        <v/>
      </c>
      <c r="C2337" t="str">
        <f>IF(INDEX('Display 730 &amp; 1200'!$D:$D,ROW())="","",INDEX('Display 730 &amp; 1200'!$D:$D,ROW()))</f>
        <v/>
      </c>
      <c r="D2337">
        <f>IF($C2337="",0,SUMIFS(#REF!,#REF!,$C2337,#REF!,"&gt;="&amp;'Display 730 &amp; 1200'!$AN$10,#REF!,"&lt;="&amp;'Display 730 &amp; 1200'!$AN$9))</f>
        <v>0</v>
      </c>
      <c r="E2337">
        <f>IF($C2337="",0,SUMIFS(#REF!,#REF!,$C2337,#REF!,"&gt;="&amp;'Display 730 &amp; 1200'!$AN$12,#REF!,"&lt;="&amp;'Display 730 &amp; 1200'!$AN$11))</f>
        <v>0</v>
      </c>
    </row>
    <row r="2338" spans="1:5">
      <c r="A2338" t="str">
        <f>IF(INDEX('Display 730 &amp; 1200'!$A:$A,ROW())="","",INDEX('Display 730 &amp; 1200'!$A:$A,ROW()))</f>
        <v/>
      </c>
      <c r="B2338" t="str">
        <f>IF(INDEX('Display 730 &amp; 1200'!$B:$B,ROW())="","",INDEX('Display 730 &amp; 1200'!$B:$B,ROW()))</f>
        <v/>
      </c>
      <c r="C2338" t="str">
        <f>IF(INDEX('Display 730 &amp; 1200'!$D:$D,ROW())="","",INDEX('Display 730 &amp; 1200'!$D:$D,ROW()))</f>
        <v/>
      </c>
      <c r="D2338">
        <f>IF($C2338="",0,SUMIFS(#REF!,#REF!,$C2338,#REF!,"&gt;="&amp;'Display 730 &amp; 1200'!$AN$10,#REF!,"&lt;="&amp;'Display 730 &amp; 1200'!$AN$9))</f>
        <v>0</v>
      </c>
      <c r="E2338">
        <f>IF($C2338="",0,SUMIFS(#REF!,#REF!,$C2338,#REF!,"&gt;="&amp;'Display 730 &amp; 1200'!$AN$12,#REF!,"&lt;="&amp;'Display 730 &amp; 1200'!$AN$11))</f>
        <v>0</v>
      </c>
    </row>
    <row r="2339" spans="1:5">
      <c r="A2339" t="str">
        <f>IF(INDEX('Display 730 &amp; 1200'!$A:$A,ROW())="","",INDEX('Display 730 &amp; 1200'!$A:$A,ROW()))</f>
        <v/>
      </c>
      <c r="B2339" t="str">
        <f>IF(INDEX('Display 730 &amp; 1200'!$B:$B,ROW())="","",INDEX('Display 730 &amp; 1200'!$B:$B,ROW()))</f>
        <v/>
      </c>
      <c r="C2339" t="str">
        <f>IF(INDEX('Display 730 &amp; 1200'!$D:$D,ROW())="","",INDEX('Display 730 &amp; 1200'!$D:$D,ROW()))</f>
        <v/>
      </c>
      <c r="D2339">
        <f>IF($C2339="",0,SUMIFS(#REF!,#REF!,$C2339,#REF!,"&gt;="&amp;'Display 730 &amp; 1200'!$AN$10,#REF!,"&lt;="&amp;'Display 730 &amp; 1200'!$AN$9))</f>
        <v>0</v>
      </c>
      <c r="E2339">
        <f>IF($C2339="",0,SUMIFS(#REF!,#REF!,$C2339,#REF!,"&gt;="&amp;'Display 730 &amp; 1200'!$AN$12,#REF!,"&lt;="&amp;'Display 730 &amp; 1200'!$AN$11))</f>
        <v>0</v>
      </c>
    </row>
    <row r="2340" spans="1:5">
      <c r="A2340" t="str">
        <f>IF(INDEX('Display 730 &amp; 1200'!$A:$A,ROW())="","",INDEX('Display 730 &amp; 1200'!$A:$A,ROW()))</f>
        <v/>
      </c>
      <c r="B2340" t="str">
        <f>IF(INDEX('Display 730 &amp; 1200'!$B:$B,ROW())="","",INDEX('Display 730 &amp; 1200'!$B:$B,ROW()))</f>
        <v/>
      </c>
      <c r="C2340" t="str">
        <f>IF(INDEX('Display 730 &amp; 1200'!$D:$D,ROW())="","",INDEX('Display 730 &amp; 1200'!$D:$D,ROW()))</f>
        <v/>
      </c>
      <c r="D2340">
        <f>IF($C2340="",0,SUMIFS(#REF!,#REF!,$C2340,#REF!,"&gt;="&amp;'Display 730 &amp; 1200'!$AN$10,#REF!,"&lt;="&amp;'Display 730 &amp; 1200'!$AN$9))</f>
        <v>0</v>
      </c>
      <c r="E2340">
        <f>IF($C2340="",0,SUMIFS(#REF!,#REF!,$C2340,#REF!,"&gt;="&amp;'Display 730 &amp; 1200'!$AN$12,#REF!,"&lt;="&amp;'Display 730 &amp; 1200'!$AN$11))</f>
        <v>0</v>
      </c>
    </row>
    <row r="2341" spans="1:5">
      <c r="A2341" t="str">
        <f>IF(INDEX('Display 730 &amp; 1200'!$A:$A,ROW())="","",INDEX('Display 730 &amp; 1200'!$A:$A,ROW()))</f>
        <v/>
      </c>
      <c r="B2341" t="str">
        <f>IF(INDEX('Display 730 &amp; 1200'!$B:$B,ROW())="","",INDEX('Display 730 &amp; 1200'!$B:$B,ROW()))</f>
        <v/>
      </c>
      <c r="C2341" t="str">
        <f>IF(INDEX('Display 730 &amp; 1200'!$D:$D,ROW())="","",INDEX('Display 730 &amp; 1200'!$D:$D,ROW()))</f>
        <v/>
      </c>
      <c r="D2341">
        <f>IF($C2341="",0,SUMIFS(#REF!,#REF!,$C2341,#REF!,"&gt;="&amp;'Display 730 &amp; 1200'!$AN$10,#REF!,"&lt;="&amp;'Display 730 &amp; 1200'!$AN$9))</f>
        <v>0</v>
      </c>
      <c r="E2341">
        <f>IF($C2341="",0,SUMIFS(#REF!,#REF!,$C2341,#REF!,"&gt;="&amp;'Display 730 &amp; 1200'!$AN$12,#REF!,"&lt;="&amp;'Display 730 &amp; 1200'!$AN$11))</f>
        <v>0</v>
      </c>
    </row>
    <row r="2342" spans="1:5">
      <c r="A2342" t="str">
        <f>IF(INDEX('Display 730 &amp; 1200'!$A:$A,ROW())="","",INDEX('Display 730 &amp; 1200'!$A:$A,ROW()))</f>
        <v/>
      </c>
      <c r="B2342" t="str">
        <f>IF(INDEX('Display 730 &amp; 1200'!$B:$B,ROW())="","",INDEX('Display 730 &amp; 1200'!$B:$B,ROW()))</f>
        <v/>
      </c>
      <c r="C2342" t="str">
        <f>IF(INDEX('Display 730 &amp; 1200'!$D:$D,ROW())="","",INDEX('Display 730 &amp; 1200'!$D:$D,ROW()))</f>
        <v/>
      </c>
      <c r="D2342">
        <f>IF($C2342="",0,SUMIFS(#REF!,#REF!,$C2342,#REF!,"&gt;="&amp;'Display 730 &amp; 1200'!$AN$10,#REF!,"&lt;="&amp;'Display 730 &amp; 1200'!$AN$9))</f>
        <v>0</v>
      </c>
      <c r="E2342">
        <f>IF($C2342="",0,SUMIFS(#REF!,#REF!,$C2342,#REF!,"&gt;="&amp;'Display 730 &amp; 1200'!$AN$12,#REF!,"&lt;="&amp;'Display 730 &amp; 1200'!$AN$11))</f>
        <v>0</v>
      </c>
    </row>
    <row r="2343" spans="1:5">
      <c r="A2343" t="str">
        <f>IF(INDEX('Display 730 &amp; 1200'!$A:$A,ROW())="","",INDEX('Display 730 &amp; 1200'!$A:$A,ROW()))</f>
        <v/>
      </c>
      <c r="B2343" t="str">
        <f>IF(INDEX('Display 730 &amp; 1200'!$B:$B,ROW())="","",INDEX('Display 730 &amp; 1200'!$B:$B,ROW()))</f>
        <v/>
      </c>
      <c r="C2343" t="str">
        <f>IF(INDEX('Display 730 &amp; 1200'!$D:$D,ROW())="","",INDEX('Display 730 &amp; 1200'!$D:$D,ROW()))</f>
        <v/>
      </c>
      <c r="D2343">
        <f>IF($C2343="",0,SUMIFS(#REF!,#REF!,$C2343,#REF!,"&gt;="&amp;'Display 730 &amp; 1200'!$AN$10,#REF!,"&lt;="&amp;'Display 730 &amp; 1200'!$AN$9))</f>
        <v>0</v>
      </c>
      <c r="E2343">
        <f>IF($C2343="",0,SUMIFS(#REF!,#REF!,$C2343,#REF!,"&gt;="&amp;'Display 730 &amp; 1200'!$AN$12,#REF!,"&lt;="&amp;'Display 730 &amp; 1200'!$AN$11))</f>
        <v>0</v>
      </c>
    </row>
    <row r="2344" spans="1:5">
      <c r="A2344" t="str">
        <f>IF(INDEX('Display 730 &amp; 1200'!$A:$A,ROW())="","",INDEX('Display 730 &amp; 1200'!$A:$A,ROW()))</f>
        <v/>
      </c>
      <c r="B2344" t="str">
        <f>IF(INDEX('Display 730 &amp; 1200'!$B:$B,ROW())="","",INDEX('Display 730 &amp; 1200'!$B:$B,ROW()))</f>
        <v/>
      </c>
      <c r="C2344" t="str">
        <f>IF(INDEX('Display 730 &amp; 1200'!$D:$D,ROW())="","",INDEX('Display 730 &amp; 1200'!$D:$D,ROW()))</f>
        <v/>
      </c>
      <c r="D2344">
        <f>IF($C2344="",0,SUMIFS(#REF!,#REF!,$C2344,#REF!,"&gt;="&amp;'Display 730 &amp; 1200'!$AN$10,#REF!,"&lt;="&amp;'Display 730 &amp; 1200'!$AN$9))</f>
        <v>0</v>
      </c>
      <c r="E2344">
        <f>IF($C2344="",0,SUMIFS(#REF!,#REF!,$C2344,#REF!,"&gt;="&amp;'Display 730 &amp; 1200'!$AN$12,#REF!,"&lt;="&amp;'Display 730 &amp; 1200'!$AN$11))</f>
        <v>0</v>
      </c>
    </row>
    <row r="2345" spans="1:5">
      <c r="A2345" t="str">
        <f>IF(INDEX('Display 730 &amp; 1200'!$A:$A,ROW())="","",INDEX('Display 730 &amp; 1200'!$A:$A,ROW()))</f>
        <v/>
      </c>
      <c r="B2345" t="str">
        <f>IF(INDEX('Display 730 &amp; 1200'!$B:$B,ROW())="","",INDEX('Display 730 &amp; 1200'!$B:$B,ROW()))</f>
        <v/>
      </c>
      <c r="C2345" t="str">
        <f>IF(INDEX('Display 730 &amp; 1200'!$D:$D,ROW())="","",INDEX('Display 730 &amp; 1200'!$D:$D,ROW()))</f>
        <v/>
      </c>
      <c r="D2345">
        <f>IF($C2345="",0,SUMIFS(#REF!,#REF!,$C2345,#REF!,"&gt;="&amp;'Display 730 &amp; 1200'!$AN$10,#REF!,"&lt;="&amp;'Display 730 &amp; 1200'!$AN$9))</f>
        <v>0</v>
      </c>
      <c r="E2345">
        <f>IF($C2345="",0,SUMIFS(#REF!,#REF!,$C2345,#REF!,"&gt;="&amp;'Display 730 &amp; 1200'!$AN$12,#REF!,"&lt;="&amp;'Display 730 &amp; 1200'!$AN$11))</f>
        <v>0</v>
      </c>
    </row>
    <row r="2346" spans="1:5">
      <c r="A2346" t="str">
        <f>IF(INDEX('Display 730 &amp; 1200'!$A:$A,ROW())="","",INDEX('Display 730 &amp; 1200'!$A:$A,ROW()))</f>
        <v/>
      </c>
      <c r="B2346" t="str">
        <f>IF(INDEX('Display 730 &amp; 1200'!$B:$B,ROW())="","",INDEX('Display 730 &amp; 1200'!$B:$B,ROW()))</f>
        <v/>
      </c>
      <c r="C2346" t="str">
        <f>IF(INDEX('Display 730 &amp; 1200'!$D:$D,ROW())="","",INDEX('Display 730 &amp; 1200'!$D:$D,ROW()))</f>
        <v/>
      </c>
      <c r="D2346">
        <f>IF($C2346="",0,SUMIFS(#REF!,#REF!,$C2346,#REF!,"&gt;="&amp;'Display 730 &amp; 1200'!$AN$10,#REF!,"&lt;="&amp;'Display 730 &amp; 1200'!$AN$9))</f>
        <v>0</v>
      </c>
      <c r="E2346">
        <f>IF($C2346="",0,SUMIFS(#REF!,#REF!,$C2346,#REF!,"&gt;="&amp;'Display 730 &amp; 1200'!$AN$12,#REF!,"&lt;="&amp;'Display 730 &amp; 1200'!$AN$11))</f>
        <v>0</v>
      </c>
    </row>
    <row r="2347" spans="1:5">
      <c r="A2347" t="str">
        <f>IF(INDEX('Display 730 &amp; 1200'!$A:$A,ROW())="","",INDEX('Display 730 &amp; 1200'!$A:$A,ROW()))</f>
        <v/>
      </c>
      <c r="B2347" t="str">
        <f>IF(INDEX('Display 730 &amp; 1200'!$B:$B,ROW())="","",INDEX('Display 730 &amp; 1200'!$B:$B,ROW()))</f>
        <v/>
      </c>
      <c r="C2347" t="str">
        <f>IF(INDEX('Display 730 &amp; 1200'!$D:$D,ROW())="","",INDEX('Display 730 &amp; 1200'!$D:$D,ROW()))</f>
        <v/>
      </c>
      <c r="D2347">
        <f>IF($C2347="",0,SUMIFS(#REF!,#REF!,$C2347,#REF!,"&gt;="&amp;'Display 730 &amp; 1200'!$AN$10,#REF!,"&lt;="&amp;'Display 730 &amp; 1200'!$AN$9))</f>
        <v>0</v>
      </c>
      <c r="E2347">
        <f>IF($C2347="",0,SUMIFS(#REF!,#REF!,$C2347,#REF!,"&gt;="&amp;'Display 730 &amp; 1200'!$AN$12,#REF!,"&lt;="&amp;'Display 730 &amp; 1200'!$AN$11))</f>
        <v>0</v>
      </c>
    </row>
    <row r="2348" spans="1:5">
      <c r="A2348" t="str">
        <f>IF(INDEX('Display 730 &amp; 1200'!$A:$A,ROW())="","",INDEX('Display 730 &amp; 1200'!$A:$A,ROW()))</f>
        <v/>
      </c>
      <c r="B2348" t="str">
        <f>IF(INDEX('Display 730 &amp; 1200'!$B:$B,ROW())="","",INDEX('Display 730 &amp; 1200'!$B:$B,ROW()))</f>
        <v/>
      </c>
      <c r="C2348" t="str">
        <f>IF(INDEX('Display 730 &amp; 1200'!$D:$D,ROW())="","",INDEX('Display 730 &amp; 1200'!$D:$D,ROW()))</f>
        <v/>
      </c>
      <c r="D2348">
        <f>IF($C2348="",0,SUMIFS(#REF!,#REF!,$C2348,#REF!,"&gt;="&amp;'Display 730 &amp; 1200'!$AN$10,#REF!,"&lt;="&amp;'Display 730 &amp; 1200'!$AN$9))</f>
        <v>0</v>
      </c>
      <c r="E2348">
        <f>IF($C2348="",0,SUMIFS(#REF!,#REF!,$C2348,#REF!,"&gt;="&amp;'Display 730 &amp; 1200'!$AN$12,#REF!,"&lt;="&amp;'Display 730 &amp; 1200'!$AN$11))</f>
        <v>0</v>
      </c>
    </row>
    <row r="2349" spans="1:5">
      <c r="A2349" t="str">
        <f>IF(INDEX('Display 730 &amp; 1200'!$A:$A,ROW())="","",INDEX('Display 730 &amp; 1200'!$A:$A,ROW()))</f>
        <v/>
      </c>
      <c r="B2349" t="str">
        <f>IF(INDEX('Display 730 &amp; 1200'!$B:$B,ROW())="","",INDEX('Display 730 &amp; 1200'!$B:$B,ROW()))</f>
        <v/>
      </c>
      <c r="C2349" t="str">
        <f>IF(INDEX('Display 730 &amp; 1200'!$D:$D,ROW())="","",INDEX('Display 730 &amp; 1200'!$D:$D,ROW()))</f>
        <v/>
      </c>
      <c r="D2349">
        <f>IF($C2349="",0,SUMIFS(#REF!,#REF!,$C2349,#REF!,"&gt;="&amp;'Display 730 &amp; 1200'!$AN$10,#REF!,"&lt;="&amp;'Display 730 &amp; 1200'!$AN$9))</f>
        <v>0</v>
      </c>
      <c r="E2349">
        <f>IF($C2349="",0,SUMIFS(#REF!,#REF!,$C2349,#REF!,"&gt;="&amp;'Display 730 &amp; 1200'!$AN$12,#REF!,"&lt;="&amp;'Display 730 &amp; 1200'!$AN$11))</f>
        <v>0</v>
      </c>
    </row>
    <row r="2350" spans="1:5">
      <c r="A2350" t="str">
        <f>IF(INDEX('Display 730 &amp; 1200'!$A:$A,ROW())="","",INDEX('Display 730 &amp; 1200'!$A:$A,ROW()))</f>
        <v/>
      </c>
      <c r="B2350" t="str">
        <f>IF(INDEX('Display 730 &amp; 1200'!$B:$B,ROW())="","",INDEX('Display 730 &amp; 1200'!$B:$B,ROW()))</f>
        <v/>
      </c>
      <c r="C2350" t="str">
        <f>IF(INDEX('Display 730 &amp; 1200'!$D:$D,ROW())="","",INDEX('Display 730 &amp; 1200'!$D:$D,ROW()))</f>
        <v/>
      </c>
      <c r="D2350">
        <f>IF($C2350="",0,SUMIFS(#REF!,#REF!,$C2350,#REF!,"&gt;="&amp;'Display 730 &amp; 1200'!$AN$10,#REF!,"&lt;="&amp;'Display 730 &amp; 1200'!$AN$9))</f>
        <v>0</v>
      </c>
      <c r="E2350">
        <f>IF($C2350="",0,SUMIFS(#REF!,#REF!,$C2350,#REF!,"&gt;="&amp;'Display 730 &amp; 1200'!$AN$12,#REF!,"&lt;="&amp;'Display 730 &amp; 1200'!$AN$11))</f>
        <v>0</v>
      </c>
    </row>
    <row r="2351" spans="1:5">
      <c r="A2351" t="str">
        <f>IF(INDEX('Display 730 &amp; 1200'!$A:$A,ROW())="","",INDEX('Display 730 &amp; 1200'!$A:$A,ROW()))</f>
        <v/>
      </c>
      <c r="B2351" t="str">
        <f>IF(INDEX('Display 730 &amp; 1200'!$B:$B,ROW())="","",INDEX('Display 730 &amp; 1200'!$B:$B,ROW()))</f>
        <v/>
      </c>
      <c r="C2351" t="str">
        <f>IF(INDEX('Display 730 &amp; 1200'!$D:$D,ROW())="","",INDEX('Display 730 &amp; 1200'!$D:$D,ROW()))</f>
        <v/>
      </c>
      <c r="D2351">
        <f>IF($C2351="",0,SUMIFS(#REF!,#REF!,$C2351,#REF!,"&gt;="&amp;'Display 730 &amp; 1200'!$AN$10,#REF!,"&lt;="&amp;'Display 730 &amp; 1200'!$AN$9))</f>
        <v>0</v>
      </c>
      <c r="E2351">
        <f>IF($C2351="",0,SUMIFS(#REF!,#REF!,$C2351,#REF!,"&gt;="&amp;'Display 730 &amp; 1200'!$AN$12,#REF!,"&lt;="&amp;'Display 730 &amp; 1200'!$AN$11))</f>
        <v>0</v>
      </c>
    </row>
    <row r="2352" spans="1:5">
      <c r="A2352" t="str">
        <f>IF(INDEX('Display 730 &amp; 1200'!$A:$A,ROW())="","",INDEX('Display 730 &amp; 1200'!$A:$A,ROW()))</f>
        <v/>
      </c>
      <c r="B2352" t="str">
        <f>IF(INDEX('Display 730 &amp; 1200'!$B:$B,ROW())="","",INDEX('Display 730 &amp; 1200'!$B:$B,ROW()))</f>
        <v/>
      </c>
      <c r="C2352" t="str">
        <f>IF(INDEX('Display 730 &amp; 1200'!$D:$D,ROW())="","",INDEX('Display 730 &amp; 1200'!$D:$D,ROW()))</f>
        <v/>
      </c>
      <c r="D2352">
        <f>IF($C2352="",0,SUMIFS(#REF!,#REF!,$C2352,#REF!,"&gt;="&amp;'Display 730 &amp; 1200'!$AN$10,#REF!,"&lt;="&amp;'Display 730 &amp; 1200'!$AN$9))</f>
        <v>0</v>
      </c>
      <c r="E2352">
        <f>IF($C2352="",0,SUMIFS(#REF!,#REF!,$C2352,#REF!,"&gt;="&amp;'Display 730 &amp; 1200'!$AN$12,#REF!,"&lt;="&amp;'Display 730 &amp; 1200'!$AN$11))</f>
        <v>0</v>
      </c>
    </row>
    <row r="2353" spans="1:5">
      <c r="A2353" t="str">
        <f>IF(INDEX('Display 730 &amp; 1200'!$A:$A,ROW())="","",INDEX('Display 730 &amp; 1200'!$A:$A,ROW()))</f>
        <v/>
      </c>
      <c r="B2353" t="str">
        <f>IF(INDEX('Display 730 &amp; 1200'!$B:$B,ROW())="","",INDEX('Display 730 &amp; 1200'!$B:$B,ROW()))</f>
        <v/>
      </c>
      <c r="C2353" t="str">
        <f>IF(INDEX('Display 730 &amp; 1200'!$D:$D,ROW())="","",INDEX('Display 730 &amp; 1200'!$D:$D,ROW()))</f>
        <v/>
      </c>
      <c r="D2353">
        <f>IF($C2353="",0,SUMIFS(#REF!,#REF!,$C2353,#REF!,"&gt;="&amp;'Display 730 &amp; 1200'!$AN$10,#REF!,"&lt;="&amp;'Display 730 &amp; 1200'!$AN$9))</f>
        <v>0</v>
      </c>
      <c r="E2353">
        <f>IF($C2353="",0,SUMIFS(#REF!,#REF!,$C2353,#REF!,"&gt;="&amp;'Display 730 &amp; 1200'!$AN$12,#REF!,"&lt;="&amp;'Display 730 &amp; 1200'!$AN$11))</f>
        <v>0</v>
      </c>
    </row>
    <row r="2354" spans="1:5">
      <c r="A2354" t="str">
        <f>IF(INDEX('Display 730 &amp; 1200'!$A:$A,ROW())="","",INDEX('Display 730 &amp; 1200'!$A:$A,ROW()))</f>
        <v/>
      </c>
      <c r="B2354" t="str">
        <f>IF(INDEX('Display 730 &amp; 1200'!$B:$B,ROW())="","",INDEX('Display 730 &amp; 1200'!$B:$B,ROW()))</f>
        <v/>
      </c>
      <c r="C2354" t="str">
        <f>IF(INDEX('Display 730 &amp; 1200'!$D:$D,ROW())="","",INDEX('Display 730 &amp; 1200'!$D:$D,ROW()))</f>
        <v/>
      </c>
      <c r="D2354">
        <f>IF($C2354="",0,SUMIFS(#REF!,#REF!,$C2354,#REF!,"&gt;="&amp;'Display 730 &amp; 1200'!$AN$10,#REF!,"&lt;="&amp;'Display 730 &amp; 1200'!$AN$9))</f>
        <v>0</v>
      </c>
      <c r="E2354">
        <f>IF($C2354="",0,SUMIFS(#REF!,#REF!,$C2354,#REF!,"&gt;="&amp;'Display 730 &amp; 1200'!$AN$12,#REF!,"&lt;="&amp;'Display 730 &amp; 1200'!$AN$11))</f>
        <v>0</v>
      </c>
    </row>
    <row r="2355" spans="1:5">
      <c r="A2355" t="str">
        <f>IF(INDEX('Display 730 &amp; 1200'!$A:$A,ROW())="","",INDEX('Display 730 &amp; 1200'!$A:$A,ROW()))</f>
        <v/>
      </c>
      <c r="B2355" t="str">
        <f>IF(INDEX('Display 730 &amp; 1200'!$B:$B,ROW())="","",INDEX('Display 730 &amp; 1200'!$B:$B,ROW()))</f>
        <v/>
      </c>
      <c r="C2355" t="str">
        <f>IF(INDEX('Display 730 &amp; 1200'!$D:$D,ROW())="","",INDEX('Display 730 &amp; 1200'!$D:$D,ROW()))</f>
        <v/>
      </c>
      <c r="D2355">
        <f>IF($C2355="",0,SUMIFS(#REF!,#REF!,$C2355,#REF!,"&gt;="&amp;'Display 730 &amp; 1200'!$AN$10,#REF!,"&lt;="&amp;'Display 730 &amp; 1200'!$AN$9))</f>
        <v>0</v>
      </c>
      <c r="E2355">
        <f>IF($C2355="",0,SUMIFS(#REF!,#REF!,$C2355,#REF!,"&gt;="&amp;'Display 730 &amp; 1200'!$AN$12,#REF!,"&lt;="&amp;'Display 730 &amp; 1200'!$AN$11))</f>
        <v>0</v>
      </c>
    </row>
    <row r="2356" spans="1:5">
      <c r="A2356" t="str">
        <f>IF(INDEX('Display 730 &amp; 1200'!$A:$A,ROW())="","",INDEX('Display 730 &amp; 1200'!$A:$A,ROW()))</f>
        <v/>
      </c>
      <c r="B2356" t="str">
        <f>IF(INDEX('Display 730 &amp; 1200'!$B:$B,ROW())="","",INDEX('Display 730 &amp; 1200'!$B:$B,ROW()))</f>
        <v/>
      </c>
      <c r="C2356" t="str">
        <f>IF(INDEX('Display 730 &amp; 1200'!$D:$D,ROW())="","",INDEX('Display 730 &amp; 1200'!$D:$D,ROW()))</f>
        <v/>
      </c>
      <c r="D2356">
        <f>IF($C2356="",0,SUMIFS(#REF!,#REF!,$C2356,#REF!,"&gt;="&amp;'Display 730 &amp; 1200'!$AN$10,#REF!,"&lt;="&amp;'Display 730 &amp; 1200'!$AN$9))</f>
        <v>0</v>
      </c>
      <c r="E2356">
        <f>IF($C2356="",0,SUMIFS(#REF!,#REF!,$C2356,#REF!,"&gt;="&amp;'Display 730 &amp; 1200'!$AN$12,#REF!,"&lt;="&amp;'Display 730 &amp; 1200'!$AN$11))</f>
        <v>0</v>
      </c>
    </row>
    <row r="2357" spans="1:5">
      <c r="A2357" t="str">
        <f>IF(INDEX('Display 730 &amp; 1200'!$A:$A,ROW())="","",INDEX('Display 730 &amp; 1200'!$A:$A,ROW()))</f>
        <v/>
      </c>
      <c r="B2357" t="str">
        <f>IF(INDEX('Display 730 &amp; 1200'!$B:$B,ROW())="","",INDEX('Display 730 &amp; 1200'!$B:$B,ROW()))</f>
        <v/>
      </c>
      <c r="C2357" t="str">
        <f>IF(INDEX('Display 730 &amp; 1200'!$D:$D,ROW())="","",INDEX('Display 730 &amp; 1200'!$D:$D,ROW()))</f>
        <v/>
      </c>
      <c r="D2357">
        <f>IF($C2357="",0,SUMIFS(#REF!,#REF!,$C2357,#REF!,"&gt;="&amp;'Display 730 &amp; 1200'!$AN$10,#REF!,"&lt;="&amp;'Display 730 &amp; 1200'!$AN$9))</f>
        <v>0</v>
      </c>
      <c r="E2357">
        <f>IF($C2357="",0,SUMIFS(#REF!,#REF!,$C2357,#REF!,"&gt;="&amp;'Display 730 &amp; 1200'!$AN$12,#REF!,"&lt;="&amp;'Display 730 &amp; 1200'!$AN$11))</f>
        <v>0</v>
      </c>
    </row>
    <row r="2358" spans="1:5">
      <c r="A2358" t="str">
        <f>IF(INDEX('Display 730 &amp; 1200'!$A:$A,ROW())="","",INDEX('Display 730 &amp; 1200'!$A:$A,ROW()))</f>
        <v/>
      </c>
      <c r="B2358" t="str">
        <f>IF(INDEX('Display 730 &amp; 1200'!$B:$B,ROW())="","",INDEX('Display 730 &amp; 1200'!$B:$B,ROW()))</f>
        <v/>
      </c>
      <c r="C2358" t="str">
        <f>IF(INDEX('Display 730 &amp; 1200'!$D:$D,ROW())="","",INDEX('Display 730 &amp; 1200'!$D:$D,ROW()))</f>
        <v/>
      </c>
      <c r="D2358">
        <f>IF($C2358="",0,SUMIFS(#REF!,#REF!,$C2358,#REF!,"&gt;="&amp;'Display 730 &amp; 1200'!$AN$10,#REF!,"&lt;="&amp;'Display 730 &amp; 1200'!$AN$9))</f>
        <v>0</v>
      </c>
      <c r="E2358">
        <f>IF($C2358="",0,SUMIFS(#REF!,#REF!,$C2358,#REF!,"&gt;="&amp;'Display 730 &amp; 1200'!$AN$12,#REF!,"&lt;="&amp;'Display 730 &amp; 1200'!$AN$11))</f>
        <v>0</v>
      </c>
    </row>
    <row r="2359" spans="1:5">
      <c r="A2359" t="str">
        <f>IF(INDEX('Display 730 &amp; 1200'!$A:$A,ROW())="","",INDEX('Display 730 &amp; 1200'!$A:$A,ROW()))</f>
        <v/>
      </c>
      <c r="B2359" t="str">
        <f>IF(INDEX('Display 730 &amp; 1200'!$B:$B,ROW())="","",INDEX('Display 730 &amp; 1200'!$B:$B,ROW()))</f>
        <v/>
      </c>
      <c r="C2359" t="str">
        <f>IF(INDEX('Display 730 &amp; 1200'!$D:$D,ROW())="","",INDEX('Display 730 &amp; 1200'!$D:$D,ROW()))</f>
        <v/>
      </c>
      <c r="D2359">
        <f>IF($C2359="",0,SUMIFS(#REF!,#REF!,$C2359,#REF!,"&gt;="&amp;'Display 730 &amp; 1200'!$AN$10,#REF!,"&lt;="&amp;'Display 730 &amp; 1200'!$AN$9))</f>
        <v>0</v>
      </c>
      <c r="E2359">
        <f>IF($C2359="",0,SUMIFS(#REF!,#REF!,$C2359,#REF!,"&gt;="&amp;'Display 730 &amp; 1200'!$AN$12,#REF!,"&lt;="&amp;'Display 730 &amp; 1200'!$AN$11))</f>
        <v>0</v>
      </c>
    </row>
    <row r="2360" spans="1:5">
      <c r="A2360" t="str">
        <f>IF(INDEX('Display 730 &amp; 1200'!$A:$A,ROW())="","",INDEX('Display 730 &amp; 1200'!$A:$A,ROW()))</f>
        <v/>
      </c>
      <c r="B2360" t="str">
        <f>IF(INDEX('Display 730 &amp; 1200'!$B:$B,ROW())="","",INDEX('Display 730 &amp; 1200'!$B:$B,ROW()))</f>
        <v/>
      </c>
      <c r="C2360" t="str">
        <f>IF(INDEX('Display 730 &amp; 1200'!$D:$D,ROW())="","",INDEX('Display 730 &amp; 1200'!$D:$D,ROW()))</f>
        <v/>
      </c>
      <c r="D2360">
        <f>IF($C2360="",0,SUMIFS(#REF!,#REF!,$C2360,#REF!,"&gt;="&amp;'Display 730 &amp; 1200'!$AN$10,#REF!,"&lt;="&amp;'Display 730 &amp; 1200'!$AN$9))</f>
        <v>0</v>
      </c>
      <c r="E2360">
        <f>IF($C2360="",0,SUMIFS(#REF!,#REF!,$C2360,#REF!,"&gt;="&amp;'Display 730 &amp; 1200'!$AN$12,#REF!,"&lt;="&amp;'Display 730 &amp; 1200'!$AN$11))</f>
        <v>0</v>
      </c>
    </row>
    <row r="2361" spans="1:5">
      <c r="A2361" t="str">
        <f>IF(INDEX('Display 730 &amp; 1200'!$A:$A,ROW())="","",INDEX('Display 730 &amp; 1200'!$A:$A,ROW()))</f>
        <v/>
      </c>
      <c r="B2361" t="str">
        <f>IF(INDEX('Display 730 &amp; 1200'!$B:$B,ROW())="","",INDEX('Display 730 &amp; 1200'!$B:$B,ROW()))</f>
        <v/>
      </c>
      <c r="C2361" t="str">
        <f>IF(INDEX('Display 730 &amp; 1200'!$D:$D,ROW())="","",INDEX('Display 730 &amp; 1200'!$D:$D,ROW()))</f>
        <v/>
      </c>
      <c r="D2361">
        <f>IF($C2361="",0,SUMIFS(#REF!,#REF!,$C2361,#REF!,"&gt;="&amp;'Display 730 &amp; 1200'!$AN$10,#REF!,"&lt;="&amp;'Display 730 &amp; 1200'!$AN$9))</f>
        <v>0</v>
      </c>
      <c r="E2361">
        <f>IF($C2361="",0,SUMIFS(#REF!,#REF!,$C2361,#REF!,"&gt;="&amp;'Display 730 &amp; 1200'!$AN$12,#REF!,"&lt;="&amp;'Display 730 &amp; 1200'!$AN$11))</f>
        <v>0</v>
      </c>
    </row>
    <row r="2362" spans="1:5">
      <c r="A2362" t="str">
        <f>IF(INDEX('Display 730 &amp; 1200'!$A:$A,ROW())="","",INDEX('Display 730 &amp; 1200'!$A:$A,ROW()))</f>
        <v/>
      </c>
      <c r="B2362" t="str">
        <f>IF(INDEX('Display 730 &amp; 1200'!$B:$B,ROW())="","",INDEX('Display 730 &amp; 1200'!$B:$B,ROW()))</f>
        <v/>
      </c>
      <c r="C2362" t="str">
        <f>IF(INDEX('Display 730 &amp; 1200'!$D:$D,ROW())="","",INDEX('Display 730 &amp; 1200'!$D:$D,ROW()))</f>
        <v/>
      </c>
      <c r="D2362">
        <f>IF($C2362="",0,SUMIFS(#REF!,#REF!,$C2362,#REF!,"&gt;="&amp;'Display 730 &amp; 1200'!$AN$10,#REF!,"&lt;="&amp;'Display 730 &amp; 1200'!$AN$9))</f>
        <v>0</v>
      </c>
      <c r="E2362">
        <f>IF($C2362="",0,SUMIFS(#REF!,#REF!,$C2362,#REF!,"&gt;="&amp;'Display 730 &amp; 1200'!$AN$12,#REF!,"&lt;="&amp;'Display 730 &amp; 1200'!$AN$11))</f>
        <v>0</v>
      </c>
    </row>
    <row r="2363" spans="1:5">
      <c r="A2363" t="str">
        <f>IF(INDEX('Display 730 &amp; 1200'!$A:$A,ROW())="","",INDEX('Display 730 &amp; 1200'!$A:$A,ROW()))</f>
        <v/>
      </c>
      <c r="B2363" t="str">
        <f>IF(INDEX('Display 730 &amp; 1200'!$B:$B,ROW())="","",INDEX('Display 730 &amp; 1200'!$B:$B,ROW()))</f>
        <v/>
      </c>
      <c r="C2363" t="str">
        <f>IF(INDEX('Display 730 &amp; 1200'!$D:$D,ROW())="","",INDEX('Display 730 &amp; 1200'!$D:$D,ROW()))</f>
        <v/>
      </c>
      <c r="D2363">
        <f>IF($C2363="",0,SUMIFS(#REF!,#REF!,$C2363,#REF!,"&gt;="&amp;'Display 730 &amp; 1200'!$AN$10,#REF!,"&lt;="&amp;'Display 730 &amp; 1200'!$AN$9))</f>
        <v>0</v>
      </c>
      <c r="E2363">
        <f>IF($C2363="",0,SUMIFS(#REF!,#REF!,$C2363,#REF!,"&gt;="&amp;'Display 730 &amp; 1200'!$AN$12,#REF!,"&lt;="&amp;'Display 730 &amp; 1200'!$AN$11))</f>
        <v>0</v>
      </c>
    </row>
    <row r="2364" spans="1:5">
      <c r="A2364" t="str">
        <f>IF(INDEX('Display 730 &amp; 1200'!$A:$A,ROW())="","",INDEX('Display 730 &amp; 1200'!$A:$A,ROW()))</f>
        <v/>
      </c>
      <c r="B2364" t="str">
        <f>IF(INDEX('Display 730 &amp; 1200'!$B:$B,ROW())="","",INDEX('Display 730 &amp; 1200'!$B:$B,ROW()))</f>
        <v/>
      </c>
      <c r="C2364" t="str">
        <f>IF(INDEX('Display 730 &amp; 1200'!$D:$D,ROW())="","",INDEX('Display 730 &amp; 1200'!$D:$D,ROW()))</f>
        <v/>
      </c>
      <c r="D2364">
        <f>IF($C2364="",0,SUMIFS(#REF!,#REF!,$C2364,#REF!,"&gt;="&amp;'Display 730 &amp; 1200'!$AN$10,#REF!,"&lt;="&amp;'Display 730 &amp; 1200'!$AN$9))</f>
        <v>0</v>
      </c>
      <c r="E2364">
        <f>IF($C2364="",0,SUMIFS(#REF!,#REF!,$C2364,#REF!,"&gt;="&amp;'Display 730 &amp; 1200'!$AN$12,#REF!,"&lt;="&amp;'Display 730 &amp; 1200'!$AN$11))</f>
        <v>0</v>
      </c>
    </row>
    <row r="2365" spans="1:5">
      <c r="A2365" t="str">
        <f>IF(INDEX('Display 730 &amp; 1200'!$A:$A,ROW())="","",INDEX('Display 730 &amp; 1200'!$A:$A,ROW()))</f>
        <v/>
      </c>
      <c r="B2365" t="str">
        <f>IF(INDEX('Display 730 &amp; 1200'!$B:$B,ROW())="","",INDEX('Display 730 &amp; 1200'!$B:$B,ROW()))</f>
        <v/>
      </c>
      <c r="C2365" t="str">
        <f>IF(INDEX('Display 730 &amp; 1200'!$D:$D,ROW())="","",INDEX('Display 730 &amp; 1200'!$D:$D,ROW()))</f>
        <v/>
      </c>
      <c r="D2365">
        <f>IF($C2365="",0,SUMIFS(#REF!,#REF!,$C2365,#REF!,"&gt;="&amp;'Display 730 &amp; 1200'!$AN$10,#REF!,"&lt;="&amp;'Display 730 &amp; 1200'!$AN$9))</f>
        <v>0</v>
      </c>
      <c r="E2365">
        <f>IF($C2365="",0,SUMIFS(#REF!,#REF!,$C2365,#REF!,"&gt;="&amp;'Display 730 &amp; 1200'!$AN$12,#REF!,"&lt;="&amp;'Display 730 &amp; 1200'!$AN$11))</f>
        <v>0</v>
      </c>
    </row>
    <row r="2366" spans="1:5">
      <c r="A2366" t="str">
        <f>IF(INDEX('Display 730 &amp; 1200'!$A:$A,ROW())="","",INDEX('Display 730 &amp; 1200'!$A:$A,ROW()))</f>
        <v/>
      </c>
      <c r="B2366" t="str">
        <f>IF(INDEX('Display 730 &amp; 1200'!$B:$B,ROW())="","",INDEX('Display 730 &amp; 1200'!$B:$B,ROW()))</f>
        <v/>
      </c>
      <c r="C2366" t="str">
        <f>IF(INDEX('Display 730 &amp; 1200'!$D:$D,ROW())="","",INDEX('Display 730 &amp; 1200'!$D:$D,ROW()))</f>
        <v/>
      </c>
      <c r="D2366">
        <f>IF($C2366="",0,SUMIFS(#REF!,#REF!,$C2366,#REF!,"&gt;="&amp;'Display 730 &amp; 1200'!$AN$10,#REF!,"&lt;="&amp;'Display 730 &amp; 1200'!$AN$9))</f>
        <v>0</v>
      </c>
      <c r="E2366">
        <f>IF($C2366="",0,SUMIFS(#REF!,#REF!,$C2366,#REF!,"&gt;="&amp;'Display 730 &amp; 1200'!$AN$12,#REF!,"&lt;="&amp;'Display 730 &amp; 1200'!$AN$11))</f>
        <v>0</v>
      </c>
    </row>
    <row r="2367" spans="1:5">
      <c r="A2367" t="str">
        <f>IF(INDEX('Display 730 &amp; 1200'!$A:$A,ROW())="","",INDEX('Display 730 &amp; 1200'!$A:$A,ROW()))</f>
        <v/>
      </c>
      <c r="B2367" t="str">
        <f>IF(INDEX('Display 730 &amp; 1200'!$B:$B,ROW())="","",INDEX('Display 730 &amp; 1200'!$B:$B,ROW()))</f>
        <v/>
      </c>
      <c r="C2367" t="str">
        <f>IF(INDEX('Display 730 &amp; 1200'!$D:$D,ROW())="","",INDEX('Display 730 &amp; 1200'!$D:$D,ROW()))</f>
        <v/>
      </c>
      <c r="D2367">
        <f>IF($C2367="",0,SUMIFS(#REF!,#REF!,$C2367,#REF!,"&gt;="&amp;'Display 730 &amp; 1200'!$AN$10,#REF!,"&lt;="&amp;'Display 730 &amp; 1200'!$AN$9))</f>
        <v>0</v>
      </c>
      <c r="E2367">
        <f>IF($C2367="",0,SUMIFS(#REF!,#REF!,$C2367,#REF!,"&gt;="&amp;'Display 730 &amp; 1200'!$AN$12,#REF!,"&lt;="&amp;'Display 730 &amp; 1200'!$AN$11))</f>
        <v>0</v>
      </c>
    </row>
    <row r="2368" spans="1:5">
      <c r="A2368" t="str">
        <f>IF(INDEX('Display 730 &amp; 1200'!$A:$A,ROW())="","",INDEX('Display 730 &amp; 1200'!$A:$A,ROW()))</f>
        <v/>
      </c>
      <c r="B2368" t="str">
        <f>IF(INDEX('Display 730 &amp; 1200'!$B:$B,ROW())="","",INDEX('Display 730 &amp; 1200'!$B:$B,ROW()))</f>
        <v/>
      </c>
      <c r="C2368" t="str">
        <f>IF(INDEX('Display 730 &amp; 1200'!$D:$D,ROW())="","",INDEX('Display 730 &amp; 1200'!$D:$D,ROW()))</f>
        <v/>
      </c>
      <c r="D2368">
        <f>IF($C2368="",0,SUMIFS(#REF!,#REF!,$C2368,#REF!,"&gt;="&amp;'Display 730 &amp; 1200'!$AN$10,#REF!,"&lt;="&amp;'Display 730 &amp; 1200'!$AN$9))</f>
        <v>0</v>
      </c>
      <c r="E2368">
        <f>IF($C2368="",0,SUMIFS(#REF!,#REF!,$C2368,#REF!,"&gt;="&amp;'Display 730 &amp; 1200'!$AN$12,#REF!,"&lt;="&amp;'Display 730 &amp; 1200'!$AN$11))</f>
        <v>0</v>
      </c>
    </row>
    <row r="2369" spans="1:5">
      <c r="A2369" t="str">
        <f>IF(INDEX('Display 730 &amp; 1200'!$A:$A,ROW())="","",INDEX('Display 730 &amp; 1200'!$A:$A,ROW()))</f>
        <v/>
      </c>
      <c r="B2369" t="str">
        <f>IF(INDEX('Display 730 &amp; 1200'!$B:$B,ROW())="","",INDEX('Display 730 &amp; 1200'!$B:$B,ROW()))</f>
        <v/>
      </c>
      <c r="C2369" t="str">
        <f>IF(INDEX('Display 730 &amp; 1200'!$D:$D,ROW())="","",INDEX('Display 730 &amp; 1200'!$D:$D,ROW()))</f>
        <v/>
      </c>
      <c r="D2369">
        <f>IF($C2369="",0,SUMIFS(#REF!,#REF!,$C2369,#REF!,"&gt;="&amp;'Display 730 &amp; 1200'!$AN$10,#REF!,"&lt;="&amp;'Display 730 &amp; 1200'!$AN$9))</f>
        <v>0</v>
      </c>
      <c r="E2369">
        <f>IF($C2369="",0,SUMIFS(#REF!,#REF!,$C2369,#REF!,"&gt;="&amp;'Display 730 &amp; 1200'!$AN$12,#REF!,"&lt;="&amp;'Display 730 &amp; 1200'!$AN$11))</f>
        <v>0</v>
      </c>
    </row>
    <row r="2370" spans="1:5">
      <c r="A2370" t="str">
        <f>IF(INDEX('Display 730 &amp; 1200'!$A:$A,ROW())="","",INDEX('Display 730 &amp; 1200'!$A:$A,ROW()))</f>
        <v/>
      </c>
      <c r="B2370" t="str">
        <f>IF(INDEX('Display 730 &amp; 1200'!$B:$B,ROW())="","",INDEX('Display 730 &amp; 1200'!$B:$B,ROW()))</f>
        <v/>
      </c>
      <c r="C2370" t="str">
        <f>IF(INDEX('Display 730 &amp; 1200'!$D:$D,ROW())="","",INDEX('Display 730 &amp; 1200'!$D:$D,ROW()))</f>
        <v/>
      </c>
      <c r="D2370">
        <f>IF($C2370="",0,SUMIFS(#REF!,#REF!,$C2370,#REF!,"&gt;="&amp;'Display 730 &amp; 1200'!$AN$10,#REF!,"&lt;="&amp;'Display 730 &amp; 1200'!$AN$9))</f>
        <v>0</v>
      </c>
      <c r="E2370">
        <f>IF($C2370="",0,SUMIFS(#REF!,#REF!,$C2370,#REF!,"&gt;="&amp;'Display 730 &amp; 1200'!$AN$12,#REF!,"&lt;="&amp;'Display 730 &amp; 1200'!$AN$11))</f>
        <v>0</v>
      </c>
    </row>
    <row r="2371" spans="1:5">
      <c r="A2371" t="str">
        <f>IF(INDEX('Display 730 &amp; 1200'!$A:$A,ROW())="","",INDEX('Display 730 &amp; 1200'!$A:$A,ROW()))</f>
        <v/>
      </c>
      <c r="B2371" t="str">
        <f>IF(INDEX('Display 730 &amp; 1200'!$B:$B,ROW())="","",INDEX('Display 730 &amp; 1200'!$B:$B,ROW()))</f>
        <v/>
      </c>
      <c r="C2371" t="str">
        <f>IF(INDEX('Display 730 &amp; 1200'!$D:$D,ROW())="","",INDEX('Display 730 &amp; 1200'!$D:$D,ROW()))</f>
        <v/>
      </c>
      <c r="D2371">
        <f>IF($C2371="",0,SUMIFS(#REF!,#REF!,$C2371,#REF!,"&gt;="&amp;'Display 730 &amp; 1200'!$AN$10,#REF!,"&lt;="&amp;'Display 730 &amp; 1200'!$AN$9))</f>
        <v>0</v>
      </c>
      <c r="E2371">
        <f>IF($C2371="",0,SUMIFS(#REF!,#REF!,$C2371,#REF!,"&gt;="&amp;'Display 730 &amp; 1200'!$AN$12,#REF!,"&lt;="&amp;'Display 730 &amp; 1200'!$AN$11))</f>
        <v>0</v>
      </c>
    </row>
    <row r="2372" spans="1:5">
      <c r="A2372" t="str">
        <f>IF(INDEX('Display 730 &amp; 1200'!$A:$A,ROW())="","",INDEX('Display 730 &amp; 1200'!$A:$A,ROW()))</f>
        <v/>
      </c>
      <c r="B2372" t="str">
        <f>IF(INDEX('Display 730 &amp; 1200'!$B:$B,ROW())="","",INDEX('Display 730 &amp; 1200'!$B:$B,ROW()))</f>
        <v/>
      </c>
      <c r="C2372" t="str">
        <f>IF(INDEX('Display 730 &amp; 1200'!$D:$D,ROW())="","",INDEX('Display 730 &amp; 1200'!$D:$D,ROW()))</f>
        <v/>
      </c>
      <c r="D2372">
        <f>IF($C2372="",0,SUMIFS(#REF!,#REF!,$C2372,#REF!,"&gt;="&amp;'Display 730 &amp; 1200'!$AN$10,#REF!,"&lt;="&amp;'Display 730 &amp; 1200'!$AN$9))</f>
        <v>0</v>
      </c>
      <c r="E2372">
        <f>IF($C2372="",0,SUMIFS(#REF!,#REF!,$C2372,#REF!,"&gt;="&amp;'Display 730 &amp; 1200'!$AN$12,#REF!,"&lt;="&amp;'Display 730 &amp; 1200'!$AN$11))</f>
        <v>0</v>
      </c>
    </row>
    <row r="2373" spans="1:5">
      <c r="A2373" t="str">
        <f>IF(INDEX('Display 730 &amp; 1200'!$A:$A,ROW())="","",INDEX('Display 730 &amp; 1200'!$A:$A,ROW()))</f>
        <v/>
      </c>
      <c r="B2373" t="str">
        <f>IF(INDEX('Display 730 &amp; 1200'!$B:$B,ROW())="","",INDEX('Display 730 &amp; 1200'!$B:$B,ROW()))</f>
        <v/>
      </c>
      <c r="C2373" t="str">
        <f>IF(INDEX('Display 730 &amp; 1200'!$D:$D,ROW())="","",INDEX('Display 730 &amp; 1200'!$D:$D,ROW()))</f>
        <v/>
      </c>
      <c r="D2373">
        <f>IF($C2373="",0,SUMIFS(#REF!,#REF!,$C2373,#REF!,"&gt;="&amp;'Display 730 &amp; 1200'!$AN$10,#REF!,"&lt;="&amp;'Display 730 &amp; 1200'!$AN$9))</f>
        <v>0</v>
      </c>
      <c r="E2373">
        <f>IF($C2373="",0,SUMIFS(#REF!,#REF!,$C2373,#REF!,"&gt;="&amp;'Display 730 &amp; 1200'!$AN$12,#REF!,"&lt;="&amp;'Display 730 &amp; 1200'!$AN$11))</f>
        <v>0</v>
      </c>
    </row>
    <row r="2374" spans="1:5">
      <c r="A2374" t="str">
        <f>IF(INDEX('Display 730 &amp; 1200'!$A:$A,ROW())="","",INDEX('Display 730 &amp; 1200'!$A:$A,ROW()))</f>
        <v/>
      </c>
      <c r="B2374" t="str">
        <f>IF(INDEX('Display 730 &amp; 1200'!$B:$B,ROW())="","",INDEX('Display 730 &amp; 1200'!$B:$B,ROW()))</f>
        <v/>
      </c>
      <c r="C2374" t="str">
        <f>IF(INDEX('Display 730 &amp; 1200'!$D:$D,ROW())="","",INDEX('Display 730 &amp; 1200'!$D:$D,ROW()))</f>
        <v/>
      </c>
      <c r="D2374">
        <f>IF($C2374="",0,SUMIFS(#REF!,#REF!,$C2374,#REF!,"&gt;="&amp;'Display 730 &amp; 1200'!$AN$10,#REF!,"&lt;="&amp;'Display 730 &amp; 1200'!$AN$9))</f>
        <v>0</v>
      </c>
      <c r="E2374">
        <f>IF($C2374="",0,SUMIFS(#REF!,#REF!,$C2374,#REF!,"&gt;="&amp;'Display 730 &amp; 1200'!$AN$12,#REF!,"&lt;="&amp;'Display 730 &amp; 1200'!$AN$11))</f>
        <v>0</v>
      </c>
    </row>
    <row r="2375" spans="1:5">
      <c r="A2375" t="str">
        <f>IF(INDEX('Display 730 &amp; 1200'!$A:$A,ROW())="","",INDEX('Display 730 &amp; 1200'!$A:$A,ROW()))</f>
        <v/>
      </c>
      <c r="B2375" t="str">
        <f>IF(INDEX('Display 730 &amp; 1200'!$B:$B,ROW())="","",INDEX('Display 730 &amp; 1200'!$B:$B,ROW()))</f>
        <v/>
      </c>
      <c r="C2375" t="str">
        <f>IF(INDEX('Display 730 &amp; 1200'!$D:$D,ROW())="","",INDEX('Display 730 &amp; 1200'!$D:$D,ROW()))</f>
        <v/>
      </c>
      <c r="D2375">
        <f>IF($C2375="",0,SUMIFS(#REF!,#REF!,$C2375,#REF!,"&gt;="&amp;'Display 730 &amp; 1200'!$AN$10,#REF!,"&lt;="&amp;'Display 730 &amp; 1200'!$AN$9))</f>
        <v>0</v>
      </c>
      <c r="E2375">
        <f>IF($C2375="",0,SUMIFS(#REF!,#REF!,$C2375,#REF!,"&gt;="&amp;'Display 730 &amp; 1200'!$AN$12,#REF!,"&lt;="&amp;'Display 730 &amp; 1200'!$AN$11))</f>
        <v>0</v>
      </c>
    </row>
    <row r="2376" spans="1:5">
      <c r="A2376" t="str">
        <f>IF(INDEX('Display 730 &amp; 1200'!$A:$A,ROW())="","",INDEX('Display 730 &amp; 1200'!$A:$A,ROW()))</f>
        <v/>
      </c>
      <c r="B2376" t="str">
        <f>IF(INDEX('Display 730 &amp; 1200'!$B:$B,ROW())="","",INDEX('Display 730 &amp; 1200'!$B:$B,ROW()))</f>
        <v/>
      </c>
      <c r="C2376" t="str">
        <f>IF(INDEX('Display 730 &amp; 1200'!$D:$D,ROW())="","",INDEX('Display 730 &amp; 1200'!$D:$D,ROW()))</f>
        <v/>
      </c>
      <c r="D2376">
        <f>IF($C2376="",0,SUMIFS(#REF!,#REF!,$C2376,#REF!,"&gt;="&amp;'Display 730 &amp; 1200'!$AN$10,#REF!,"&lt;="&amp;'Display 730 &amp; 1200'!$AN$9))</f>
        <v>0</v>
      </c>
      <c r="E2376">
        <f>IF($C2376="",0,SUMIFS(#REF!,#REF!,$C2376,#REF!,"&gt;="&amp;'Display 730 &amp; 1200'!$AN$12,#REF!,"&lt;="&amp;'Display 730 &amp; 1200'!$AN$11))</f>
        <v>0</v>
      </c>
    </row>
    <row r="2377" spans="1:5">
      <c r="A2377" t="str">
        <f>IF(INDEX('Display 730 &amp; 1200'!$A:$A,ROW())="","",INDEX('Display 730 &amp; 1200'!$A:$A,ROW()))</f>
        <v/>
      </c>
      <c r="B2377" t="str">
        <f>IF(INDEX('Display 730 &amp; 1200'!$B:$B,ROW())="","",INDEX('Display 730 &amp; 1200'!$B:$B,ROW()))</f>
        <v/>
      </c>
      <c r="C2377" t="str">
        <f>IF(INDEX('Display 730 &amp; 1200'!$D:$D,ROW())="","",INDEX('Display 730 &amp; 1200'!$D:$D,ROW()))</f>
        <v/>
      </c>
      <c r="D2377">
        <f>IF($C2377="",0,SUMIFS(#REF!,#REF!,$C2377,#REF!,"&gt;="&amp;'Display 730 &amp; 1200'!$AN$10,#REF!,"&lt;="&amp;'Display 730 &amp; 1200'!$AN$9))</f>
        <v>0</v>
      </c>
      <c r="E2377">
        <f>IF($C2377="",0,SUMIFS(#REF!,#REF!,$C2377,#REF!,"&gt;="&amp;'Display 730 &amp; 1200'!$AN$12,#REF!,"&lt;="&amp;'Display 730 &amp; 1200'!$AN$11))</f>
        <v>0</v>
      </c>
    </row>
    <row r="2378" spans="1:5">
      <c r="A2378" t="str">
        <f>IF(INDEX('Display 730 &amp; 1200'!$A:$A,ROW())="","",INDEX('Display 730 &amp; 1200'!$A:$A,ROW()))</f>
        <v/>
      </c>
      <c r="B2378" t="str">
        <f>IF(INDEX('Display 730 &amp; 1200'!$B:$B,ROW())="","",INDEX('Display 730 &amp; 1200'!$B:$B,ROW()))</f>
        <v/>
      </c>
      <c r="C2378" t="str">
        <f>IF(INDEX('Display 730 &amp; 1200'!$D:$D,ROW())="","",INDEX('Display 730 &amp; 1200'!$D:$D,ROW()))</f>
        <v/>
      </c>
      <c r="D2378">
        <f>IF($C2378="",0,SUMIFS(#REF!,#REF!,$C2378,#REF!,"&gt;="&amp;'Display 730 &amp; 1200'!$AN$10,#REF!,"&lt;="&amp;'Display 730 &amp; 1200'!$AN$9))</f>
        <v>0</v>
      </c>
      <c r="E2378">
        <f>IF($C2378="",0,SUMIFS(#REF!,#REF!,$C2378,#REF!,"&gt;="&amp;'Display 730 &amp; 1200'!$AN$12,#REF!,"&lt;="&amp;'Display 730 &amp; 1200'!$AN$11))</f>
        <v>0</v>
      </c>
    </row>
    <row r="2379" spans="1:5">
      <c r="A2379" t="str">
        <f>IF(INDEX('Display 730 &amp; 1200'!$A:$A,ROW())="","",INDEX('Display 730 &amp; 1200'!$A:$A,ROW()))</f>
        <v/>
      </c>
      <c r="B2379" t="str">
        <f>IF(INDEX('Display 730 &amp; 1200'!$B:$B,ROW())="","",INDEX('Display 730 &amp; 1200'!$B:$B,ROW()))</f>
        <v/>
      </c>
      <c r="C2379" t="str">
        <f>IF(INDEX('Display 730 &amp; 1200'!$D:$D,ROW())="","",INDEX('Display 730 &amp; 1200'!$D:$D,ROW()))</f>
        <v/>
      </c>
      <c r="D2379">
        <f>IF($C2379="",0,SUMIFS(#REF!,#REF!,$C2379,#REF!,"&gt;="&amp;'Display 730 &amp; 1200'!$AN$10,#REF!,"&lt;="&amp;'Display 730 &amp; 1200'!$AN$9))</f>
        <v>0</v>
      </c>
      <c r="E2379">
        <f>IF($C2379="",0,SUMIFS(#REF!,#REF!,$C2379,#REF!,"&gt;="&amp;'Display 730 &amp; 1200'!$AN$12,#REF!,"&lt;="&amp;'Display 730 &amp; 1200'!$AN$11))</f>
        <v>0</v>
      </c>
    </row>
    <row r="2380" spans="1:5">
      <c r="A2380" t="str">
        <f>IF(INDEX('Display 730 &amp; 1200'!$A:$A,ROW())="","",INDEX('Display 730 &amp; 1200'!$A:$A,ROW()))</f>
        <v/>
      </c>
      <c r="B2380" t="str">
        <f>IF(INDEX('Display 730 &amp; 1200'!$B:$B,ROW())="","",INDEX('Display 730 &amp; 1200'!$B:$B,ROW()))</f>
        <v/>
      </c>
      <c r="C2380" t="str">
        <f>IF(INDEX('Display 730 &amp; 1200'!$D:$D,ROW())="","",INDEX('Display 730 &amp; 1200'!$D:$D,ROW()))</f>
        <v/>
      </c>
      <c r="D2380">
        <f>IF($C2380="",0,SUMIFS(#REF!,#REF!,$C2380,#REF!,"&gt;="&amp;'Display 730 &amp; 1200'!$AN$10,#REF!,"&lt;="&amp;'Display 730 &amp; 1200'!$AN$9))</f>
        <v>0</v>
      </c>
      <c r="E2380">
        <f>IF($C2380="",0,SUMIFS(#REF!,#REF!,$C2380,#REF!,"&gt;="&amp;'Display 730 &amp; 1200'!$AN$12,#REF!,"&lt;="&amp;'Display 730 &amp; 1200'!$AN$11))</f>
        <v>0</v>
      </c>
    </row>
    <row r="2381" spans="1:5">
      <c r="A2381" t="str">
        <f>IF(INDEX('Display 730 &amp; 1200'!$A:$A,ROW())="","",INDEX('Display 730 &amp; 1200'!$A:$A,ROW()))</f>
        <v/>
      </c>
      <c r="B2381" t="str">
        <f>IF(INDEX('Display 730 &amp; 1200'!$B:$B,ROW())="","",INDEX('Display 730 &amp; 1200'!$B:$B,ROW()))</f>
        <v/>
      </c>
      <c r="C2381" t="str">
        <f>IF(INDEX('Display 730 &amp; 1200'!$D:$D,ROW())="","",INDEX('Display 730 &amp; 1200'!$D:$D,ROW()))</f>
        <v/>
      </c>
      <c r="D2381">
        <f>IF($C2381="",0,SUMIFS(#REF!,#REF!,$C2381,#REF!,"&gt;="&amp;'Display 730 &amp; 1200'!$AN$10,#REF!,"&lt;="&amp;'Display 730 &amp; 1200'!$AN$9))</f>
        <v>0</v>
      </c>
      <c r="E2381">
        <f>IF($C2381="",0,SUMIFS(#REF!,#REF!,$C2381,#REF!,"&gt;="&amp;'Display 730 &amp; 1200'!$AN$12,#REF!,"&lt;="&amp;'Display 730 &amp; 1200'!$AN$11))</f>
        <v>0</v>
      </c>
    </row>
    <row r="2382" spans="1:5">
      <c r="A2382" t="str">
        <f>IF(INDEX('Display 730 &amp; 1200'!$A:$A,ROW())="","",INDEX('Display 730 &amp; 1200'!$A:$A,ROW()))</f>
        <v/>
      </c>
      <c r="B2382" t="str">
        <f>IF(INDEX('Display 730 &amp; 1200'!$B:$B,ROW())="","",INDEX('Display 730 &amp; 1200'!$B:$B,ROW()))</f>
        <v/>
      </c>
      <c r="C2382" t="str">
        <f>IF(INDEX('Display 730 &amp; 1200'!$D:$D,ROW())="","",INDEX('Display 730 &amp; 1200'!$D:$D,ROW()))</f>
        <v/>
      </c>
      <c r="D2382">
        <f>IF($C2382="",0,SUMIFS(#REF!,#REF!,$C2382,#REF!,"&gt;="&amp;'Display 730 &amp; 1200'!$AN$10,#REF!,"&lt;="&amp;'Display 730 &amp; 1200'!$AN$9))</f>
        <v>0</v>
      </c>
      <c r="E2382">
        <f>IF($C2382="",0,SUMIFS(#REF!,#REF!,$C2382,#REF!,"&gt;="&amp;'Display 730 &amp; 1200'!$AN$12,#REF!,"&lt;="&amp;'Display 730 &amp; 1200'!$AN$11))</f>
        <v>0</v>
      </c>
    </row>
    <row r="2383" spans="1:5">
      <c r="A2383" t="str">
        <f>IF(INDEX('Display 730 &amp; 1200'!$A:$A,ROW())="","",INDEX('Display 730 &amp; 1200'!$A:$A,ROW()))</f>
        <v/>
      </c>
      <c r="B2383" t="str">
        <f>IF(INDEX('Display 730 &amp; 1200'!$B:$B,ROW())="","",INDEX('Display 730 &amp; 1200'!$B:$B,ROW()))</f>
        <v/>
      </c>
      <c r="C2383" t="str">
        <f>IF(INDEX('Display 730 &amp; 1200'!$D:$D,ROW())="","",INDEX('Display 730 &amp; 1200'!$D:$D,ROW()))</f>
        <v/>
      </c>
      <c r="D2383">
        <f>IF($C2383="",0,SUMIFS(#REF!,#REF!,$C2383,#REF!,"&gt;="&amp;'Display 730 &amp; 1200'!$AN$10,#REF!,"&lt;="&amp;'Display 730 &amp; 1200'!$AN$9))</f>
        <v>0</v>
      </c>
      <c r="E2383">
        <f>IF($C2383="",0,SUMIFS(#REF!,#REF!,$C2383,#REF!,"&gt;="&amp;'Display 730 &amp; 1200'!$AN$12,#REF!,"&lt;="&amp;'Display 730 &amp; 1200'!$AN$11))</f>
        <v>0</v>
      </c>
    </row>
    <row r="2384" spans="1:5">
      <c r="A2384" t="str">
        <f>IF(INDEX('Display 730 &amp; 1200'!$A:$A,ROW())="","",INDEX('Display 730 &amp; 1200'!$A:$A,ROW()))</f>
        <v/>
      </c>
      <c r="B2384" t="str">
        <f>IF(INDEX('Display 730 &amp; 1200'!$B:$B,ROW())="","",INDEX('Display 730 &amp; 1200'!$B:$B,ROW()))</f>
        <v/>
      </c>
      <c r="C2384" t="str">
        <f>IF(INDEX('Display 730 &amp; 1200'!$D:$D,ROW())="","",INDEX('Display 730 &amp; 1200'!$D:$D,ROW()))</f>
        <v/>
      </c>
      <c r="D2384">
        <f>IF($C2384="",0,SUMIFS(#REF!,#REF!,$C2384,#REF!,"&gt;="&amp;'Display 730 &amp; 1200'!$AN$10,#REF!,"&lt;="&amp;'Display 730 &amp; 1200'!$AN$9))</f>
        <v>0</v>
      </c>
      <c r="E2384">
        <f>IF($C2384="",0,SUMIFS(#REF!,#REF!,$C2384,#REF!,"&gt;="&amp;'Display 730 &amp; 1200'!$AN$12,#REF!,"&lt;="&amp;'Display 730 &amp; 1200'!$AN$11))</f>
        <v>0</v>
      </c>
    </row>
    <row r="2385" spans="1:5">
      <c r="A2385" t="str">
        <f>IF(INDEX('Display 730 &amp; 1200'!$A:$A,ROW())="","",INDEX('Display 730 &amp; 1200'!$A:$A,ROW()))</f>
        <v/>
      </c>
      <c r="B2385" t="str">
        <f>IF(INDEX('Display 730 &amp; 1200'!$B:$B,ROW())="","",INDEX('Display 730 &amp; 1200'!$B:$B,ROW()))</f>
        <v/>
      </c>
      <c r="C2385" t="str">
        <f>IF(INDEX('Display 730 &amp; 1200'!$D:$D,ROW())="","",INDEX('Display 730 &amp; 1200'!$D:$D,ROW()))</f>
        <v/>
      </c>
      <c r="D2385">
        <f>IF($C2385="",0,SUMIFS(#REF!,#REF!,$C2385,#REF!,"&gt;="&amp;'Display 730 &amp; 1200'!$AN$10,#REF!,"&lt;="&amp;'Display 730 &amp; 1200'!$AN$9))</f>
        <v>0</v>
      </c>
      <c r="E2385">
        <f>IF($C2385="",0,SUMIFS(#REF!,#REF!,$C2385,#REF!,"&gt;="&amp;'Display 730 &amp; 1200'!$AN$12,#REF!,"&lt;="&amp;'Display 730 &amp; 1200'!$AN$11))</f>
        <v>0</v>
      </c>
    </row>
    <row r="2386" spans="1:5">
      <c r="A2386" t="str">
        <f>IF(INDEX('Display 730 &amp; 1200'!$A:$A,ROW())="","",INDEX('Display 730 &amp; 1200'!$A:$A,ROW()))</f>
        <v/>
      </c>
      <c r="B2386" t="str">
        <f>IF(INDEX('Display 730 &amp; 1200'!$B:$B,ROW())="","",INDEX('Display 730 &amp; 1200'!$B:$B,ROW()))</f>
        <v/>
      </c>
      <c r="C2386" t="str">
        <f>IF(INDEX('Display 730 &amp; 1200'!$D:$D,ROW())="","",INDEX('Display 730 &amp; 1200'!$D:$D,ROW()))</f>
        <v/>
      </c>
      <c r="D2386">
        <f>IF($C2386="",0,SUMIFS(#REF!,#REF!,$C2386,#REF!,"&gt;="&amp;'Display 730 &amp; 1200'!$AN$10,#REF!,"&lt;="&amp;'Display 730 &amp; 1200'!$AN$9))</f>
        <v>0</v>
      </c>
      <c r="E2386">
        <f>IF($C2386="",0,SUMIFS(#REF!,#REF!,$C2386,#REF!,"&gt;="&amp;'Display 730 &amp; 1200'!$AN$12,#REF!,"&lt;="&amp;'Display 730 &amp; 1200'!$AN$11))</f>
        <v>0</v>
      </c>
    </row>
    <row r="2387" spans="1:5">
      <c r="A2387" t="str">
        <f>IF(INDEX('Display 730 &amp; 1200'!$A:$A,ROW())="","",INDEX('Display 730 &amp; 1200'!$A:$A,ROW()))</f>
        <v/>
      </c>
      <c r="B2387" t="str">
        <f>IF(INDEX('Display 730 &amp; 1200'!$B:$B,ROW())="","",INDEX('Display 730 &amp; 1200'!$B:$B,ROW()))</f>
        <v/>
      </c>
      <c r="C2387" t="str">
        <f>IF(INDEX('Display 730 &amp; 1200'!$D:$D,ROW())="","",INDEX('Display 730 &amp; 1200'!$D:$D,ROW()))</f>
        <v/>
      </c>
      <c r="D2387">
        <f>IF($C2387="",0,SUMIFS(#REF!,#REF!,$C2387,#REF!,"&gt;="&amp;'Display 730 &amp; 1200'!$AN$10,#REF!,"&lt;="&amp;'Display 730 &amp; 1200'!$AN$9))</f>
        <v>0</v>
      </c>
      <c r="E2387">
        <f>IF($C2387="",0,SUMIFS(#REF!,#REF!,$C2387,#REF!,"&gt;="&amp;'Display 730 &amp; 1200'!$AN$12,#REF!,"&lt;="&amp;'Display 730 &amp; 1200'!$AN$11))</f>
        <v>0</v>
      </c>
    </row>
    <row r="2388" spans="1:5">
      <c r="A2388" t="str">
        <f>IF(INDEX('Display 730 &amp; 1200'!$A:$A,ROW())="","",INDEX('Display 730 &amp; 1200'!$A:$A,ROW()))</f>
        <v/>
      </c>
      <c r="B2388" t="str">
        <f>IF(INDEX('Display 730 &amp; 1200'!$B:$B,ROW())="","",INDEX('Display 730 &amp; 1200'!$B:$B,ROW()))</f>
        <v/>
      </c>
      <c r="C2388" t="str">
        <f>IF(INDEX('Display 730 &amp; 1200'!$D:$D,ROW())="","",INDEX('Display 730 &amp; 1200'!$D:$D,ROW()))</f>
        <v/>
      </c>
      <c r="D2388">
        <f>IF($C2388="",0,SUMIFS(#REF!,#REF!,$C2388,#REF!,"&gt;="&amp;'Display 730 &amp; 1200'!$AN$10,#REF!,"&lt;="&amp;'Display 730 &amp; 1200'!$AN$9))</f>
        <v>0</v>
      </c>
      <c r="E2388">
        <f>IF($C2388="",0,SUMIFS(#REF!,#REF!,$C2388,#REF!,"&gt;="&amp;'Display 730 &amp; 1200'!$AN$12,#REF!,"&lt;="&amp;'Display 730 &amp; 1200'!$AN$11))</f>
        <v>0</v>
      </c>
    </row>
    <row r="2389" spans="1:5">
      <c r="A2389" t="str">
        <f>IF(INDEX('Display 730 &amp; 1200'!$A:$A,ROW())="","",INDEX('Display 730 &amp; 1200'!$A:$A,ROW()))</f>
        <v/>
      </c>
      <c r="B2389" t="str">
        <f>IF(INDEX('Display 730 &amp; 1200'!$B:$B,ROW())="","",INDEX('Display 730 &amp; 1200'!$B:$B,ROW()))</f>
        <v/>
      </c>
      <c r="C2389" t="str">
        <f>IF(INDEX('Display 730 &amp; 1200'!$D:$D,ROW())="","",INDEX('Display 730 &amp; 1200'!$D:$D,ROW()))</f>
        <v/>
      </c>
      <c r="D2389">
        <f>IF($C2389="",0,SUMIFS(#REF!,#REF!,$C2389,#REF!,"&gt;="&amp;'Display 730 &amp; 1200'!$AN$10,#REF!,"&lt;="&amp;'Display 730 &amp; 1200'!$AN$9))</f>
        <v>0</v>
      </c>
      <c r="E2389">
        <f>IF($C2389="",0,SUMIFS(#REF!,#REF!,$C2389,#REF!,"&gt;="&amp;'Display 730 &amp; 1200'!$AN$12,#REF!,"&lt;="&amp;'Display 730 &amp; 1200'!$AN$11))</f>
        <v>0</v>
      </c>
    </row>
    <row r="2390" spans="1:5">
      <c r="A2390" t="str">
        <f>IF(INDEX('Display 730 &amp; 1200'!$A:$A,ROW())="","",INDEX('Display 730 &amp; 1200'!$A:$A,ROW()))</f>
        <v/>
      </c>
      <c r="B2390" t="str">
        <f>IF(INDEX('Display 730 &amp; 1200'!$B:$B,ROW())="","",INDEX('Display 730 &amp; 1200'!$B:$B,ROW()))</f>
        <v/>
      </c>
      <c r="C2390" t="str">
        <f>IF(INDEX('Display 730 &amp; 1200'!$D:$D,ROW())="","",INDEX('Display 730 &amp; 1200'!$D:$D,ROW()))</f>
        <v/>
      </c>
      <c r="D2390">
        <f>IF($C2390="",0,SUMIFS(#REF!,#REF!,$C2390,#REF!,"&gt;="&amp;'Display 730 &amp; 1200'!$AN$10,#REF!,"&lt;="&amp;'Display 730 &amp; 1200'!$AN$9))</f>
        <v>0</v>
      </c>
      <c r="E2390">
        <f>IF($C2390="",0,SUMIFS(#REF!,#REF!,$C2390,#REF!,"&gt;="&amp;'Display 730 &amp; 1200'!$AN$12,#REF!,"&lt;="&amp;'Display 730 &amp; 1200'!$AN$11))</f>
        <v>0</v>
      </c>
    </row>
    <row r="2391" spans="1:5">
      <c r="A2391" t="str">
        <f>IF(INDEX('Display 730 &amp; 1200'!$A:$A,ROW())="","",INDEX('Display 730 &amp; 1200'!$A:$A,ROW()))</f>
        <v/>
      </c>
      <c r="B2391" t="str">
        <f>IF(INDEX('Display 730 &amp; 1200'!$B:$B,ROW())="","",INDEX('Display 730 &amp; 1200'!$B:$B,ROW()))</f>
        <v/>
      </c>
      <c r="C2391" t="str">
        <f>IF(INDEX('Display 730 &amp; 1200'!$D:$D,ROW())="","",INDEX('Display 730 &amp; 1200'!$D:$D,ROW()))</f>
        <v/>
      </c>
      <c r="D2391">
        <f>IF($C2391="",0,SUMIFS(#REF!,#REF!,$C2391,#REF!,"&gt;="&amp;'Display 730 &amp; 1200'!$AN$10,#REF!,"&lt;="&amp;'Display 730 &amp; 1200'!$AN$9))</f>
        <v>0</v>
      </c>
      <c r="E2391">
        <f>IF($C2391="",0,SUMIFS(#REF!,#REF!,$C2391,#REF!,"&gt;="&amp;'Display 730 &amp; 1200'!$AN$12,#REF!,"&lt;="&amp;'Display 730 &amp; 1200'!$AN$11))</f>
        <v>0</v>
      </c>
    </row>
    <row r="2392" spans="1:5">
      <c r="A2392" t="str">
        <f>IF(INDEX('Display 730 &amp; 1200'!$A:$A,ROW())="","",INDEX('Display 730 &amp; 1200'!$A:$A,ROW()))</f>
        <v/>
      </c>
      <c r="B2392" t="str">
        <f>IF(INDEX('Display 730 &amp; 1200'!$B:$B,ROW())="","",INDEX('Display 730 &amp; 1200'!$B:$B,ROW()))</f>
        <v/>
      </c>
      <c r="C2392" t="str">
        <f>IF(INDEX('Display 730 &amp; 1200'!$D:$D,ROW())="","",INDEX('Display 730 &amp; 1200'!$D:$D,ROW()))</f>
        <v/>
      </c>
      <c r="D2392">
        <f>IF($C2392="",0,SUMIFS(#REF!,#REF!,$C2392,#REF!,"&gt;="&amp;'Display 730 &amp; 1200'!$AN$10,#REF!,"&lt;="&amp;'Display 730 &amp; 1200'!$AN$9))</f>
        <v>0</v>
      </c>
      <c r="E2392">
        <f>IF($C2392="",0,SUMIFS(#REF!,#REF!,$C2392,#REF!,"&gt;="&amp;'Display 730 &amp; 1200'!$AN$12,#REF!,"&lt;="&amp;'Display 730 &amp; 1200'!$AN$11))</f>
        <v>0</v>
      </c>
    </row>
    <row r="2393" spans="1:5">
      <c r="A2393" t="str">
        <f>IF(INDEX('Display 730 &amp; 1200'!$A:$A,ROW())="","",INDEX('Display 730 &amp; 1200'!$A:$A,ROW()))</f>
        <v/>
      </c>
      <c r="B2393" t="str">
        <f>IF(INDEX('Display 730 &amp; 1200'!$B:$B,ROW())="","",INDEX('Display 730 &amp; 1200'!$B:$B,ROW()))</f>
        <v/>
      </c>
      <c r="C2393" t="str">
        <f>IF(INDEX('Display 730 &amp; 1200'!$D:$D,ROW())="","",INDEX('Display 730 &amp; 1200'!$D:$D,ROW()))</f>
        <v/>
      </c>
      <c r="D2393">
        <f>IF($C2393="",0,SUMIFS(#REF!,#REF!,$C2393,#REF!,"&gt;="&amp;'Display 730 &amp; 1200'!$AN$10,#REF!,"&lt;="&amp;'Display 730 &amp; 1200'!$AN$9))</f>
        <v>0</v>
      </c>
      <c r="E2393">
        <f>IF($C2393="",0,SUMIFS(#REF!,#REF!,$C2393,#REF!,"&gt;="&amp;'Display 730 &amp; 1200'!$AN$12,#REF!,"&lt;="&amp;'Display 730 &amp; 1200'!$AN$11))</f>
        <v>0</v>
      </c>
    </row>
    <row r="2394" spans="1:5">
      <c r="A2394" t="str">
        <f>IF(INDEX('Display 730 &amp; 1200'!$A:$A,ROW())="","",INDEX('Display 730 &amp; 1200'!$A:$A,ROW()))</f>
        <v/>
      </c>
      <c r="B2394" t="str">
        <f>IF(INDEX('Display 730 &amp; 1200'!$B:$B,ROW())="","",INDEX('Display 730 &amp; 1200'!$B:$B,ROW()))</f>
        <v/>
      </c>
      <c r="C2394" t="str">
        <f>IF(INDEX('Display 730 &amp; 1200'!$D:$D,ROW())="","",INDEX('Display 730 &amp; 1200'!$D:$D,ROW()))</f>
        <v/>
      </c>
      <c r="D2394">
        <f>IF($C2394="",0,SUMIFS(#REF!,#REF!,$C2394,#REF!,"&gt;="&amp;'Display 730 &amp; 1200'!$AN$10,#REF!,"&lt;="&amp;'Display 730 &amp; 1200'!$AN$9))</f>
        <v>0</v>
      </c>
      <c r="E2394">
        <f>IF($C2394="",0,SUMIFS(#REF!,#REF!,$C2394,#REF!,"&gt;="&amp;'Display 730 &amp; 1200'!$AN$12,#REF!,"&lt;="&amp;'Display 730 &amp; 1200'!$AN$11))</f>
        <v>0</v>
      </c>
    </row>
    <row r="2395" spans="1:5">
      <c r="A2395" t="str">
        <f>IF(INDEX('Display 730 &amp; 1200'!$A:$A,ROW())="","",INDEX('Display 730 &amp; 1200'!$A:$A,ROW()))</f>
        <v/>
      </c>
      <c r="B2395" t="str">
        <f>IF(INDEX('Display 730 &amp; 1200'!$B:$B,ROW())="","",INDEX('Display 730 &amp; 1200'!$B:$B,ROW()))</f>
        <v/>
      </c>
      <c r="C2395" t="str">
        <f>IF(INDEX('Display 730 &amp; 1200'!$D:$D,ROW())="","",INDEX('Display 730 &amp; 1200'!$D:$D,ROW()))</f>
        <v/>
      </c>
      <c r="D2395">
        <f>IF($C2395="",0,SUMIFS(#REF!,#REF!,$C2395,#REF!,"&gt;="&amp;'Display 730 &amp; 1200'!$AN$10,#REF!,"&lt;="&amp;'Display 730 &amp; 1200'!$AN$9))</f>
        <v>0</v>
      </c>
      <c r="E2395">
        <f>IF($C2395="",0,SUMIFS(#REF!,#REF!,$C2395,#REF!,"&gt;="&amp;'Display 730 &amp; 1200'!$AN$12,#REF!,"&lt;="&amp;'Display 730 &amp; 1200'!$AN$11))</f>
        <v>0</v>
      </c>
    </row>
    <row r="2396" spans="1:5">
      <c r="A2396" t="str">
        <f>IF(INDEX('Display 730 &amp; 1200'!$A:$A,ROW())="","",INDEX('Display 730 &amp; 1200'!$A:$A,ROW()))</f>
        <v/>
      </c>
      <c r="B2396" t="str">
        <f>IF(INDEX('Display 730 &amp; 1200'!$B:$B,ROW())="","",INDEX('Display 730 &amp; 1200'!$B:$B,ROW()))</f>
        <v/>
      </c>
      <c r="C2396" t="str">
        <f>IF(INDEX('Display 730 &amp; 1200'!$D:$D,ROW())="","",INDEX('Display 730 &amp; 1200'!$D:$D,ROW()))</f>
        <v/>
      </c>
      <c r="D2396">
        <f>IF($C2396="",0,SUMIFS(#REF!,#REF!,$C2396,#REF!,"&gt;="&amp;'Display 730 &amp; 1200'!$AN$10,#REF!,"&lt;="&amp;'Display 730 &amp; 1200'!$AN$9))</f>
        <v>0</v>
      </c>
      <c r="E2396">
        <f>IF($C2396="",0,SUMIFS(#REF!,#REF!,$C2396,#REF!,"&gt;="&amp;'Display 730 &amp; 1200'!$AN$12,#REF!,"&lt;="&amp;'Display 730 &amp; 1200'!$AN$11))</f>
        <v>0</v>
      </c>
    </row>
    <row r="2397" spans="1:5">
      <c r="A2397" t="str">
        <f>IF(INDEX('Display 730 &amp; 1200'!$A:$A,ROW())="","",INDEX('Display 730 &amp; 1200'!$A:$A,ROW()))</f>
        <v/>
      </c>
      <c r="B2397" t="str">
        <f>IF(INDEX('Display 730 &amp; 1200'!$B:$B,ROW())="","",INDEX('Display 730 &amp; 1200'!$B:$B,ROW()))</f>
        <v/>
      </c>
      <c r="C2397" t="str">
        <f>IF(INDEX('Display 730 &amp; 1200'!$D:$D,ROW())="","",INDEX('Display 730 &amp; 1200'!$D:$D,ROW()))</f>
        <v/>
      </c>
      <c r="D2397">
        <f>IF($C2397="",0,SUMIFS(#REF!,#REF!,$C2397,#REF!,"&gt;="&amp;'Display 730 &amp; 1200'!$AN$10,#REF!,"&lt;="&amp;'Display 730 &amp; 1200'!$AN$9))</f>
        <v>0</v>
      </c>
      <c r="E2397">
        <f>IF($C2397="",0,SUMIFS(#REF!,#REF!,$C2397,#REF!,"&gt;="&amp;'Display 730 &amp; 1200'!$AN$12,#REF!,"&lt;="&amp;'Display 730 &amp; 1200'!$AN$11))</f>
        <v>0</v>
      </c>
    </row>
    <row r="2398" spans="1:5">
      <c r="A2398" t="str">
        <f>IF(INDEX('Display 730 &amp; 1200'!$A:$A,ROW())="","",INDEX('Display 730 &amp; 1200'!$A:$A,ROW()))</f>
        <v/>
      </c>
      <c r="B2398" t="str">
        <f>IF(INDEX('Display 730 &amp; 1200'!$B:$B,ROW())="","",INDEX('Display 730 &amp; 1200'!$B:$B,ROW()))</f>
        <v/>
      </c>
      <c r="C2398" t="str">
        <f>IF(INDEX('Display 730 &amp; 1200'!$D:$D,ROW())="","",INDEX('Display 730 &amp; 1200'!$D:$D,ROW()))</f>
        <v/>
      </c>
      <c r="D2398">
        <f>IF($C2398="",0,SUMIFS(#REF!,#REF!,$C2398,#REF!,"&gt;="&amp;'Display 730 &amp; 1200'!$AN$10,#REF!,"&lt;="&amp;'Display 730 &amp; 1200'!$AN$9))</f>
        <v>0</v>
      </c>
      <c r="E2398">
        <f>IF($C2398="",0,SUMIFS(#REF!,#REF!,$C2398,#REF!,"&gt;="&amp;'Display 730 &amp; 1200'!$AN$12,#REF!,"&lt;="&amp;'Display 730 &amp; 1200'!$AN$11))</f>
        <v>0</v>
      </c>
    </row>
    <row r="2399" spans="1:5">
      <c r="A2399" t="str">
        <f>IF(INDEX('Display 730 &amp; 1200'!$A:$A,ROW())="","",INDEX('Display 730 &amp; 1200'!$A:$A,ROW()))</f>
        <v/>
      </c>
      <c r="B2399" t="str">
        <f>IF(INDEX('Display 730 &amp; 1200'!$B:$B,ROW())="","",INDEX('Display 730 &amp; 1200'!$B:$B,ROW()))</f>
        <v/>
      </c>
      <c r="C2399" t="str">
        <f>IF(INDEX('Display 730 &amp; 1200'!$D:$D,ROW())="","",INDEX('Display 730 &amp; 1200'!$D:$D,ROW()))</f>
        <v/>
      </c>
      <c r="D2399">
        <f>IF($C2399="",0,SUMIFS(#REF!,#REF!,$C2399,#REF!,"&gt;="&amp;'Display 730 &amp; 1200'!$AN$10,#REF!,"&lt;="&amp;'Display 730 &amp; 1200'!$AN$9))</f>
        <v>0</v>
      </c>
      <c r="E2399">
        <f>IF($C2399="",0,SUMIFS(#REF!,#REF!,$C2399,#REF!,"&gt;="&amp;'Display 730 &amp; 1200'!$AN$12,#REF!,"&lt;="&amp;'Display 730 &amp; 1200'!$AN$11))</f>
        <v>0</v>
      </c>
    </row>
    <row r="2400" spans="1:5">
      <c r="A2400" t="str">
        <f>IF(INDEX('Display 730 &amp; 1200'!$A:$A,ROW())="","",INDEX('Display 730 &amp; 1200'!$A:$A,ROW()))</f>
        <v/>
      </c>
      <c r="B2400" t="str">
        <f>IF(INDEX('Display 730 &amp; 1200'!$B:$B,ROW())="","",INDEX('Display 730 &amp; 1200'!$B:$B,ROW()))</f>
        <v/>
      </c>
      <c r="C2400" t="str">
        <f>IF(INDEX('Display 730 &amp; 1200'!$D:$D,ROW())="","",INDEX('Display 730 &amp; 1200'!$D:$D,ROW()))</f>
        <v/>
      </c>
      <c r="D2400">
        <f>IF($C2400="",0,SUMIFS(#REF!,#REF!,$C2400,#REF!,"&gt;="&amp;'Display 730 &amp; 1200'!$AN$10,#REF!,"&lt;="&amp;'Display 730 &amp; 1200'!$AN$9))</f>
        <v>0</v>
      </c>
      <c r="E2400">
        <f>IF($C2400="",0,SUMIFS(#REF!,#REF!,$C2400,#REF!,"&gt;="&amp;'Display 730 &amp; 1200'!$AN$12,#REF!,"&lt;="&amp;'Display 730 &amp; 1200'!$AN$11))</f>
        <v>0</v>
      </c>
    </row>
    <row r="2401" spans="1:5">
      <c r="A2401" t="str">
        <f>IF(INDEX('Display 730 &amp; 1200'!$A:$A,ROW())="","",INDEX('Display 730 &amp; 1200'!$A:$A,ROW()))</f>
        <v/>
      </c>
      <c r="B2401" t="str">
        <f>IF(INDEX('Display 730 &amp; 1200'!$B:$B,ROW())="","",INDEX('Display 730 &amp; 1200'!$B:$B,ROW()))</f>
        <v/>
      </c>
      <c r="C2401" t="str">
        <f>IF(INDEX('Display 730 &amp; 1200'!$D:$D,ROW())="","",INDEX('Display 730 &amp; 1200'!$D:$D,ROW()))</f>
        <v/>
      </c>
      <c r="D2401">
        <f>IF($C2401="",0,SUMIFS(#REF!,#REF!,$C2401,#REF!,"&gt;="&amp;'Display 730 &amp; 1200'!$AN$10,#REF!,"&lt;="&amp;'Display 730 &amp; 1200'!$AN$9))</f>
        <v>0</v>
      </c>
      <c r="E2401">
        <f>IF($C2401="",0,SUMIFS(#REF!,#REF!,$C2401,#REF!,"&gt;="&amp;'Display 730 &amp; 1200'!$AN$12,#REF!,"&lt;="&amp;'Display 730 &amp; 1200'!$AN$11))</f>
        <v>0</v>
      </c>
    </row>
    <row r="2402" spans="1:5">
      <c r="A2402" t="str">
        <f>IF(INDEX('Display 730 &amp; 1200'!$A:$A,ROW())="","",INDEX('Display 730 &amp; 1200'!$A:$A,ROW()))</f>
        <v/>
      </c>
      <c r="B2402" t="str">
        <f>IF(INDEX('Display 730 &amp; 1200'!$B:$B,ROW())="","",INDEX('Display 730 &amp; 1200'!$B:$B,ROW()))</f>
        <v/>
      </c>
      <c r="C2402" t="str">
        <f>IF(INDEX('Display 730 &amp; 1200'!$D:$D,ROW())="","",INDEX('Display 730 &amp; 1200'!$D:$D,ROW()))</f>
        <v/>
      </c>
      <c r="D2402">
        <f>IF($C2402="",0,SUMIFS(#REF!,#REF!,$C2402,#REF!,"&gt;="&amp;'Display 730 &amp; 1200'!$AN$10,#REF!,"&lt;="&amp;'Display 730 &amp; 1200'!$AN$9))</f>
        <v>0</v>
      </c>
      <c r="E2402">
        <f>IF($C2402="",0,SUMIFS(#REF!,#REF!,$C2402,#REF!,"&gt;="&amp;'Display 730 &amp; 1200'!$AN$12,#REF!,"&lt;="&amp;'Display 730 &amp; 1200'!$AN$11))</f>
        <v>0</v>
      </c>
    </row>
    <row r="2403" spans="1:5">
      <c r="A2403" t="str">
        <f>IF(INDEX('Display 730 &amp; 1200'!$A:$A,ROW())="","",INDEX('Display 730 &amp; 1200'!$A:$A,ROW()))</f>
        <v/>
      </c>
      <c r="B2403" t="str">
        <f>IF(INDEX('Display 730 &amp; 1200'!$B:$B,ROW())="","",INDEX('Display 730 &amp; 1200'!$B:$B,ROW()))</f>
        <v/>
      </c>
      <c r="C2403" t="str">
        <f>IF(INDEX('Display 730 &amp; 1200'!$D:$D,ROW())="","",INDEX('Display 730 &amp; 1200'!$D:$D,ROW()))</f>
        <v/>
      </c>
      <c r="D2403">
        <f>IF($C2403="",0,SUMIFS(#REF!,#REF!,$C2403,#REF!,"&gt;="&amp;'Display 730 &amp; 1200'!$AN$10,#REF!,"&lt;="&amp;'Display 730 &amp; 1200'!$AN$9))</f>
        <v>0</v>
      </c>
      <c r="E2403">
        <f>IF($C2403="",0,SUMIFS(#REF!,#REF!,$C2403,#REF!,"&gt;="&amp;'Display 730 &amp; 1200'!$AN$12,#REF!,"&lt;="&amp;'Display 730 &amp; 1200'!$AN$11))</f>
        <v>0</v>
      </c>
    </row>
    <row r="2404" spans="1:5">
      <c r="A2404" t="str">
        <f>IF(INDEX('Display 730 &amp; 1200'!$A:$A,ROW())="","",INDEX('Display 730 &amp; 1200'!$A:$A,ROW()))</f>
        <v/>
      </c>
      <c r="B2404" t="str">
        <f>IF(INDEX('Display 730 &amp; 1200'!$B:$B,ROW())="","",INDEX('Display 730 &amp; 1200'!$B:$B,ROW()))</f>
        <v/>
      </c>
      <c r="C2404" t="str">
        <f>IF(INDEX('Display 730 &amp; 1200'!$D:$D,ROW())="","",INDEX('Display 730 &amp; 1200'!$D:$D,ROW()))</f>
        <v/>
      </c>
      <c r="D2404">
        <f>IF($C2404="",0,SUMIFS(#REF!,#REF!,$C2404,#REF!,"&gt;="&amp;'Display 730 &amp; 1200'!$AN$10,#REF!,"&lt;="&amp;'Display 730 &amp; 1200'!$AN$9))</f>
        <v>0</v>
      </c>
      <c r="E2404">
        <f>IF($C2404="",0,SUMIFS(#REF!,#REF!,$C2404,#REF!,"&gt;="&amp;'Display 730 &amp; 1200'!$AN$12,#REF!,"&lt;="&amp;'Display 730 &amp; 1200'!$AN$11))</f>
        <v>0</v>
      </c>
    </row>
    <row r="2405" spans="1:5">
      <c r="A2405" t="str">
        <f>IF(INDEX('Display 730 &amp; 1200'!$A:$A,ROW())="","",INDEX('Display 730 &amp; 1200'!$A:$A,ROW()))</f>
        <v/>
      </c>
      <c r="B2405" t="str">
        <f>IF(INDEX('Display 730 &amp; 1200'!$B:$B,ROW())="","",INDEX('Display 730 &amp; 1200'!$B:$B,ROW()))</f>
        <v/>
      </c>
      <c r="C2405" t="str">
        <f>IF(INDEX('Display 730 &amp; 1200'!$D:$D,ROW())="","",INDEX('Display 730 &amp; 1200'!$D:$D,ROW()))</f>
        <v/>
      </c>
      <c r="D2405">
        <f>IF($C2405="",0,SUMIFS(#REF!,#REF!,$C2405,#REF!,"&gt;="&amp;'Display 730 &amp; 1200'!$AN$10,#REF!,"&lt;="&amp;'Display 730 &amp; 1200'!$AN$9))</f>
        <v>0</v>
      </c>
      <c r="E2405">
        <f>IF($C2405="",0,SUMIFS(#REF!,#REF!,$C2405,#REF!,"&gt;="&amp;'Display 730 &amp; 1200'!$AN$12,#REF!,"&lt;="&amp;'Display 730 &amp; 1200'!$AN$11))</f>
        <v>0</v>
      </c>
    </row>
    <row r="2406" spans="1:5">
      <c r="A2406" t="str">
        <f>IF(INDEX('Display 730 &amp; 1200'!$A:$A,ROW())="","",INDEX('Display 730 &amp; 1200'!$A:$A,ROW()))</f>
        <v/>
      </c>
      <c r="B2406" t="str">
        <f>IF(INDEX('Display 730 &amp; 1200'!$B:$B,ROW())="","",INDEX('Display 730 &amp; 1200'!$B:$B,ROW()))</f>
        <v/>
      </c>
      <c r="C2406" t="str">
        <f>IF(INDEX('Display 730 &amp; 1200'!$D:$D,ROW())="","",INDEX('Display 730 &amp; 1200'!$D:$D,ROW()))</f>
        <v/>
      </c>
      <c r="D2406">
        <f>IF($C2406="",0,SUMIFS(#REF!,#REF!,$C2406,#REF!,"&gt;="&amp;'Display 730 &amp; 1200'!$AN$10,#REF!,"&lt;="&amp;'Display 730 &amp; 1200'!$AN$9))</f>
        <v>0</v>
      </c>
      <c r="E2406">
        <f>IF($C2406="",0,SUMIFS(#REF!,#REF!,$C2406,#REF!,"&gt;="&amp;'Display 730 &amp; 1200'!$AN$12,#REF!,"&lt;="&amp;'Display 730 &amp; 1200'!$AN$11))</f>
        <v>0</v>
      </c>
    </row>
    <row r="2407" spans="1:5">
      <c r="A2407" t="str">
        <f>IF(INDEX('Display 730 &amp; 1200'!$A:$A,ROW())="","",INDEX('Display 730 &amp; 1200'!$A:$A,ROW()))</f>
        <v/>
      </c>
      <c r="B2407" t="str">
        <f>IF(INDEX('Display 730 &amp; 1200'!$B:$B,ROW())="","",INDEX('Display 730 &amp; 1200'!$B:$B,ROW()))</f>
        <v/>
      </c>
      <c r="C2407" t="str">
        <f>IF(INDEX('Display 730 &amp; 1200'!$D:$D,ROW())="","",INDEX('Display 730 &amp; 1200'!$D:$D,ROW()))</f>
        <v/>
      </c>
      <c r="D2407">
        <f>IF($C2407="",0,SUMIFS(#REF!,#REF!,$C2407,#REF!,"&gt;="&amp;'Display 730 &amp; 1200'!$AN$10,#REF!,"&lt;="&amp;'Display 730 &amp; 1200'!$AN$9))</f>
        <v>0</v>
      </c>
      <c r="E2407">
        <f>IF($C2407="",0,SUMIFS(#REF!,#REF!,$C2407,#REF!,"&gt;="&amp;'Display 730 &amp; 1200'!$AN$12,#REF!,"&lt;="&amp;'Display 730 &amp; 1200'!$AN$11))</f>
        <v>0</v>
      </c>
    </row>
    <row r="2408" spans="1:5">
      <c r="A2408" t="str">
        <f>IF(INDEX('Display 730 &amp; 1200'!$A:$A,ROW())="","",INDEX('Display 730 &amp; 1200'!$A:$A,ROW()))</f>
        <v/>
      </c>
      <c r="B2408" t="str">
        <f>IF(INDEX('Display 730 &amp; 1200'!$B:$B,ROW())="","",INDEX('Display 730 &amp; 1200'!$B:$B,ROW()))</f>
        <v/>
      </c>
      <c r="C2408" t="str">
        <f>IF(INDEX('Display 730 &amp; 1200'!$D:$D,ROW())="","",INDEX('Display 730 &amp; 1200'!$D:$D,ROW()))</f>
        <v/>
      </c>
      <c r="D2408">
        <f>IF($C2408="",0,SUMIFS(#REF!,#REF!,$C2408,#REF!,"&gt;="&amp;'Display 730 &amp; 1200'!$AN$10,#REF!,"&lt;="&amp;'Display 730 &amp; 1200'!$AN$9))</f>
        <v>0</v>
      </c>
      <c r="E2408">
        <f>IF($C2408="",0,SUMIFS(#REF!,#REF!,$C2408,#REF!,"&gt;="&amp;'Display 730 &amp; 1200'!$AN$12,#REF!,"&lt;="&amp;'Display 730 &amp; 1200'!$AN$11))</f>
        <v>0</v>
      </c>
    </row>
    <row r="2409" spans="1:5">
      <c r="A2409" t="str">
        <f>IF(INDEX('Display 730 &amp; 1200'!$A:$A,ROW())="","",INDEX('Display 730 &amp; 1200'!$A:$A,ROW()))</f>
        <v/>
      </c>
      <c r="B2409" t="str">
        <f>IF(INDEX('Display 730 &amp; 1200'!$B:$B,ROW())="","",INDEX('Display 730 &amp; 1200'!$B:$B,ROW()))</f>
        <v/>
      </c>
      <c r="C2409" t="str">
        <f>IF(INDEX('Display 730 &amp; 1200'!$D:$D,ROW())="","",INDEX('Display 730 &amp; 1200'!$D:$D,ROW()))</f>
        <v/>
      </c>
      <c r="D2409">
        <f>IF($C2409="",0,SUMIFS(#REF!,#REF!,$C2409,#REF!,"&gt;="&amp;'Display 730 &amp; 1200'!$AN$10,#REF!,"&lt;="&amp;'Display 730 &amp; 1200'!$AN$9))</f>
        <v>0</v>
      </c>
      <c r="E2409">
        <f>IF($C2409="",0,SUMIFS(#REF!,#REF!,$C2409,#REF!,"&gt;="&amp;'Display 730 &amp; 1200'!$AN$12,#REF!,"&lt;="&amp;'Display 730 &amp; 1200'!$AN$11))</f>
        <v>0</v>
      </c>
    </row>
    <row r="2410" spans="1:5">
      <c r="A2410" t="str">
        <f>IF(INDEX('Display 730 &amp; 1200'!$A:$A,ROW())="","",INDEX('Display 730 &amp; 1200'!$A:$A,ROW()))</f>
        <v/>
      </c>
      <c r="B2410" t="str">
        <f>IF(INDEX('Display 730 &amp; 1200'!$B:$B,ROW())="","",INDEX('Display 730 &amp; 1200'!$B:$B,ROW()))</f>
        <v/>
      </c>
      <c r="C2410" t="str">
        <f>IF(INDEX('Display 730 &amp; 1200'!$D:$D,ROW())="","",INDEX('Display 730 &amp; 1200'!$D:$D,ROW()))</f>
        <v/>
      </c>
      <c r="D2410">
        <f>IF($C2410="",0,SUMIFS(#REF!,#REF!,$C2410,#REF!,"&gt;="&amp;'Display 730 &amp; 1200'!$AN$10,#REF!,"&lt;="&amp;'Display 730 &amp; 1200'!$AN$9))</f>
        <v>0</v>
      </c>
      <c r="E2410">
        <f>IF($C2410="",0,SUMIFS(#REF!,#REF!,$C2410,#REF!,"&gt;="&amp;'Display 730 &amp; 1200'!$AN$12,#REF!,"&lt;="&amp;'Display 730 &amp; 1200'!$AN$11))</f>
        <v>0</v>
      </c>
    </row>
    <row r="2411" spans="1:5">
      <c r="A2411" t="str">
        <f>IF(INDEX('Display 730 &amp; 1200'!$A:$A,ROW())="","",INDEX('Display 730 &amp; 1200'!$A:$A,ROW()))</f>
        <v/>
      </c>
      <c r="B2411" t="str">
        <f>IF(INDEX('Display 730 &amp; 1200'!$B:$B,ROW())="","",INDEX('Display 730 &amp; 1200'!$B:$B,ROW()))</f>
        <v/>
      </c>
      <c r="C2411" t="str">
        <f>IF(INDEX('Display 730 &amp; 1200'!$D:$D,ROW())="","",INDEX('Display 730 &amp; 1200'!$D:$D,ROW()))</f>
        <v/>
      </c>
      <c r="D2411">
        <f>IF($C2411="",0,SUMIFS(#REF!,#REF!,$C2411,#REF!,"&gt;="&amp;'Display 730 &amp; 1200'!$AN$10,#REF!,"&lt;="&amp;'Display 730 &amp; 1200'!$AN$9))</f>
        <v>0</v>
      </c>
      <c r="E2411">
        <f>IF($C2411="",0,SUMIFS(#REF!,#REF!,$C2411,#REF!,"&gt;="&amp;'Display 730 &amp; 1200'!$AN$12,#REF!,"&lt;="&amp;'Display 730 &amp; 1200'!$AN$11))</f>
        <v>0</v>
      </c>
    </row>
    <row r="2412" spans="1:5">
      <c r="A2412" t="str">
        <f>IF(INDEX('Display 730 &amp; 1200'!$A:$A,ROW())="","",INDEX('Display 730 &amp; 1200'!$A:$A,ROW()))</f>
        <v/>
      </c>
      <c r="B2412" t="str">
        <f>IF(INDEX('Display 730 &amp; 1200'!$B:$B,ROW())="","",INDEX('Display 730 &amp; 1200'!$B:$B,ROW()))</f>
        <v/>
      </c>
      <c r="C2412" t="str">
        <f>IF(INDEX('Display 730 &amp; 1200'!$D:$D,ROW())="","",INDEX('Display 730 &amp; 1200'!$D:$D,ROW()))</f>
        <v/>
      </c>
      <c r="D2412">
        <f>IF($C2412="",0,SUMIFS(#REF!,#REF!,$C2412,#REF!,"&gt;="&amp;'Display 730 &amp; 1200'!$AN$10,#REF!,"&lt;="&amp;'Display 730 &amp; 1200'!$AN$9))</f>
        <v>0</v>
      </c>
      <c r="E2412">
        <f>IF($C2412="",0,SUMIFS(#REF!,#REF!,$C2412,#REF!,"&gt;="&amp;'Display 730 &amp; 1200'!$AN$12,#REF!,"&lt;="&amp;'Display 730 &amp; 1200'!$AN$11))</f>
        <v>0</v>
      </c>
    </row>
    <row r="2413" spans="1:5">
      <c r="A2413" t="str">
        <f>IF(INDEX('Display 730 &amp; 1200'!$A:$A,ROW())="","",INDEX('Display 730 &amp; 1200'!$A:$A,ROW()))</f>
        <v/>
      </c>
      <c r="B2413" t="str">
        <f>IF(INDEX('Display 730 &amp; 1200'!$B:$B,ROW())="","",INDEX('Display 730 &amp; 1200'!$B:$B,ROW()))</f>
        <v/>
      </c>
      <c r="C2413" t="str">
        <f>IF(INDEX('Display 730 &amp; 1200'!$D:$D,ROW())="","",INDEX('Display 730 &amp; 1200'!$D:$D,ROW()))</f>
        <v/>
      </c>
      <c r="D2413">
        <f>IF($C2413="",0,SUMIFS(#REF!,#REF!,$C2413,#REF!,"&gt;="&amp;'Display 730 &amp; 1200'!$AN$10,#REF!,"&lt;="&amp;'Display 730 &amp; 1200'!$AN$9))</f>
        <v>0</v>
      </c>
      <c r="E2413">
        <f>IF($C2413="",0,SUMIFS(#REF!,#REF!,$C2413,#REF!,"&gt;="&amp;'Display 730 &amp; 1200'!$AN$12,#REF!,"&lt;="&amp;'Display 730 &amp; 1200'!$AN$11))</f>
        <v>0</v>
      </c>
    </row>
    <row r="2414" spans="1:5">
      <c r="A2414" t="str">
        <f>IF(INDEX('Display 730 &amp; 1200'!$A:$A,ROW())="","",INDEX('Display 730 &amp; 1200'!$A:$A,ROW()))</f>
        <v/>
      </c>
      <c r="B2414" t="str">
        <f>IF(INDEX('Display 730 &amp; 1200'!$B:$B,ROW())="","",INDEX('Display 730 &amp; 1200'!$B:$B,ROW()))</f>
        <v/>
      </c>
      <c r="C2414" t="str">
        <f>IF(INDEX('Display 730 &amp; 1200'!$D:$D,ROW())="","",INDEX('Display 730 &amp; 1200'!$D:$D,ROW()))</f>
        <v/>
      </c>
      <c r="D2414">
        <f>IF($C2414="",0,SUMIFS(#REF!,#REF!,$C2414,#REF!,"&gt;="&amp;'Display 730 &amp; 1200'!$AN$10,#REF!,"&lt;="&amp;'Display 730 &amp; 1200'!$AN$9))</f>
        <v>0</v>
      </c>
      <c r="E2414">
        <f>IF($C2414="",0,SUMIFS(#REF!,#REF!,$C2414,#REF!,"&gt;="&amp;'Display 730 &amp; 1200'!$AN$12,#REF!,"&lt;="&amp;'Display 730 &amp; 1200'!$AN$11))</f>
        <v>0</v>
      </c>
    </row>
    <row r="2415" spans="1:5">
      <c r="A2415" t="str">
        <f>IF(INDEX('Display 730 &amp; 1200'!$A:$A,ROW())="","",INDEX('Display 730 &amp; 1200'!$A:$A,ROW()))</f>
        <v/>
      </c>
      <c r="B2415" t="str">
        <f>IF(INDEX('Display 730 &amp; 1200'!$B:$B,ROW())="","",INDEX('Display 730 &amp; 1200'!$B:$B,ROW()))</f>
        <v/>
      </c>
      <c r="C2415" t="str">
        <f>IF(INDEX('Display 730 &amp; 1200'!$D:$D,ROW())="","",INDEX('Display 730 &amp; 1200'!$D:$D,ROW()))</f>
        <v/>
      </c>
      <c r="D2415">
        <f>IF($C2415="",0,SUMIFS(#REF!,#REF!,$C2415,#REF!,"&gt;="&amp;'Display 730 &amp; 1200'!$AN$10,#REF!,"&lt;="&amp;'Display 730 &amp; 1200'!$AN$9))</f>
        <v>0</v>
      </c>
      <c r="E2415">
        <f>IF($C2415="",0,SUMIFS(#REF!,#REF!,$C2415,#REF!,"&gt;="&amp;'Display 730 &amp; 1200'!$AN$12,#REF!,"&lt;="&amp;'Display 730 &amp; 1200'!$AN$11))</f>
        <v>0</v>
      </c>
    </row>
    <row r="2416" spans="1:5">
      <c r="A2416" t="str">
        <f>IF(INDEX('Display 730 &amp; 1200'!$A:$A,ROW())="","",INDEX('Display 730 &amp; 1200'!$A:$A,ROW()))</f>
        <v/>
      </c>
      <c r="B2416" t="str">
        <f>IF(INDEX('Display 730 &amp; 1200'!$B:$B,ROW())="","",INDEX('Display 730 &amp; 1200'!$B:$B,ROW()))</f>
        <v/>
      </c>
      <c r="C2416" t="str">
        <f>IF(INDEX('Display 730 &amp; 1200'!$D:$D,ROW())="","",INDEX('Display 730 &amp; 1200'!$D:$D,ROW()))</f>
        <v/>
      </c>
      <c r="D2416">
        <f>IF($C2416="",0,SUMIFS(#REF!,#REF!,$C2416,#REF!,"&gt;="&amp;'Display 730 &amp; 1200'!$AN$10,#REF!,"&lt;="&amp;'Display 730 &amp; 1200'!$AN$9))</f>
        <v>0</v>
      </c>
      <c r="E2416">
        <f>IF($C2416="",0,SUMIFS(#REF!,#REF!,$C2416,#REF!,"&gt;="&amp;'Display 730 &amp; 1200'!$AN$12,#REF!,"&lt;="&amp;'Display 730 &amp; 1200'!$AN$11))</f>
        <v>0</v>
      </c>
    </row>
    <row r="2417" spans="1:5">
      <c r="A2417" t="str">
        <f>IF(INDEX('Display 730 &amp; 1200'!$A:$A,ROW())="","",INDEX('Display 730 &amp; 1200'!$A:$A,ROW()))</f>
        <v/>
      </c>
      <c r="B2417" t="str">
        <f>IF(INDEX('Display 730 &amp; 1200'!$B:$B,ROW())="","",INDEX('Display 730 &amp; 1200'!$B:$B,ROW()))</f>
        <v/>
      </c>
      <c r="C2417" t="str">
        <f>IF(INDEX('Display 730 &amp; 1200'!$D:$D,ROW())="","",INDEX('Display 730 &amp; 1200'!$D:$D,ROW()))</f>
        <v/>
      </c>
      <c r="D2417">
        <f>IF($C2417="",0,SUMIFS(#REF!,#REF!,$C2417,#REF!,"&gt;="&amp;'Display 730 &amp; 1200'!$AN$10,#REF!,"&lt;="&amp;'Display 730 &amp; 1200'!$AN$9))</f>
        <v>0</v>
      </c>
      <c r="E2417">
        <f>IF($C2417="",0,SUMIFS(#REF!,#REF!,$C2417,#REF!,"&gt;="&amp;'Display 730 &amp; 1200'!$AN$12,#REF!,"&lt;="&amp;'Display 730 &amp; 1200'!$AN$11))</f>
        <v>0</v>
      </c>
    </row>
    <row r="2418" spans="1:5">
      <c r="A2418" t="str">
        <f>IF(INDEX('Display 730 &amp; 1200'!$A:$A,ROW())="","",INDEX('Display 730 &amp; 1200'!$A:$A,ROW()))</f>
        <v/>
      </c>
      <c r="B2418" t="str">
        <f>IF(INDEX('Display 730 &amp; 1200'!$B:$B,ROW())="","",INDEX('Display 730 &amp; 1200'!$B:$B,ROW()))</f>
        <v/>
      </c>
      <c r="C2418" t="str">
        <f>IF(INDEX('Display 730 &amp; 1200'!$D:$D,ROW())="","",INDEX('Display 730 &amp; 1200'!$D:$D,ROW()))</f>
        <v/>
      </c>
      <c r="D2418">
        <f>IF($C2418="",0,SUMIFS(#REF!,#REF!,$C2418,#REF!,"&gt;="&amp;'Display 730 &amp; 1200'!$AN$10,#REF!,"&lt;="&amp;'Display 730 &amp; 1200'!$AN$9))</f>
        <v>0</v>
      </c>
      <c r="E2418">
        <f>IF($C2418="",0,SUMIFS(#REF!,#REF!,$C2418,#REF!,"&gt;="&amp;'Display 730 &amp; 1200'!$AN$12,#REF!,"&lt;="&amp;'Display 730 &amp; 1200'!$AN$11))</f>
        <v>0</v>
      </c>
    </row>
    <row r="2419" spans="1:5">
      <c r="A2419" t="str">
        <f>IF(INDEX('Display 730 &amp; 1200'!$A:$A,ROW())="","",INDEX('Display 730 &amp; 1200'!$A:$A,ROW()))</f>
        <v/>
      </c>
      <c r="B2419" t="str">
        <f>IF(INDEX('Display 730 &amp; 1200'!$B:$B,ROW())="","",INDEX('Display 730 &amp; 1200'!$B:$B,ROW()))</f>
        <v/>
      </c>
      <c r="C2419" t="str">
        <f>IF(INDEX('Display 730 &amp; 1200'!$D:$D,ROW())="","",INDEX('Display 730 &amp; 1200'!$D:$D,ROW()))</f>
        <v/>
      </c>
      <c r="D2419">
        <f>IF($C2419="",0,SUMIFS(#REF!,#REF!,$C2419,#REF!,"&gt;="&amp;'Display 730 &amp; 1200'!$AN$10,#REF!,"&lt;="&amp;'Display 730 &amp; 1200'!$AN$9))</f>
        <v>0</v>
      </c>
      <c r="E2419">
        <f>IF($C2419="",0,SUMIFS(#REF!,#REF!,$C2419,#REF!,"&gt;="&amp;'Display 730 &amp; 1200'!$AN$12,#REF!,"&lt;="&amp;'Display 730 &amp; 1200'!$AN$11))</f>
        <v>0</v>
      </c>
    </row>
    <row r="2420" spans="1:5">
      <c r="A2420" t="str">
        <f>IF(INDEX('Display 730 &amp; 1200'!$A:$A,ROW())="","",INDEX('Display 730 &amp; 1200'!$A:$A,ROW()))</f>
        <v/>
      </c>
      <c r="B2420" t="str">
        <f>IF(INDEX('Display 730 &amp; 1200'!$B:$B,ROW())="","",INDEX('Display 730 &amp; 1200'!$B:$B,ROW()))</f>
        <v/>
      </c>
      <c r="C2420" t="str">
        <f>IF(INDEX('Display 730 &amp; 1200'!$D:$D,ROW())="","",INDEX('Display 730 &amp; 1200'!$D:$D,ROW()))</f>
        <v/>
      </c>
      <c r="D2420">
        <f>IF($C2420="",0,SUMIFS(#REF!,#REF!,$C2420,#REF!,"&gt;="&amp;'Display 730 &amp; 1200'!$AN$10,#REF!,"&lt;="&amp;'Display 730 &amp; 1200'!$AN$9))</f>
        <v>0</v>
      </c>
      <c r="E2420">
        <f>IF($C2420="",0,SUMIFS(#REF!,#REF!,$C2420,#REF!,"&gt;="&amp;'Display 730 &amp; 1200'!$AN$12,#REF!,"&lt;="&amp;'Display 730 &amp; 1200'!$AN$11))</f>
        <v>0</v>
      </c>
    </row>
    <row r="2421" spans="1:5">
      <c r="A2421" t="str">
        <f>IF(INDEX('Display 730 &amp; 1200'!$A:$A,ROW())="","",INDEX('Display 730 &amp; 1200'!$A:$A,ROW()))</f>
        <v/>
      </c>
      <c r="B2421" t="str">
        <f>IF(INDEX('Display 730 &amp; 1200'!$B:$B,ROW())="","",INDEX('Display 730 &amp; 1200'!$B:$B,ROW()))</f>
        <v/>
      </c>
      <c r="C2421" t="str">
        <f>IF(INDEX('Display 730 &amp; 1200'!$D:$D,ROW())="","",INDEX('Display 730 &amp; 1200'!$D:$D,ROW()))</f>
        <v/>
      </c>
      <c r="D2421">
        <f>IF($C2421="",0,SUMIFS(#REF!,#REF!,$C2421,#REF!,"&gt;="&amp;'Display 730 &amp; 1200'!$AN$10,#REF!,"&lt;="&amp;'Display 730 &amp; 1200'!$AN$9))</f>
        <v>0</v>
      </c>
      <c r="E2421">
        <f>IF($C2421="",0,SUMIFS(#REF!,#REF!,$C2421,#REF!,"&gt;="&amp;'Display 730 &amp; 1200'!$AN$12,#REF!,"&lt;="&amp;'Display 730 &amp; 1200'!$AN$11))</f>
        <v>0</v>
      </c>
    </row>
    <row r="2422" spans="1:5">
      <c r="A2422" t="str">
        <f>IF(INDEX('Display 730 &amp; 1200'!$A:$A,ROW())="","",INDEX('Display 730 &amp; 1200'!$A:$A,ROW()))</f>
        <v/>
      </c>
      <c r="B2422" t="str">
        <f>IF(INDEX('Display 730 &amp; 1200'!$B:$B,ROW())="","",INDEX('Display 730 &amp; 1200'!$B:$B,ROW()))</f>
        <v/>
      </c>
      <c r="C2422" t="str">
        <f>IF(INDEX('Display 730 &amp; 1200'!$D:$D,ROW())="","",INDEX('Display 730 &amp; 1200'!$D:$D,ROW()))</f>
        <v/>
      </c>
      <c r="D2422">
        <f>IF($C2422="",0,SUMIFS(#REF!,#REF!,$C2422,#REF!,"&gt;="&amp;'Display 730 &amp; 1200'!$AN$10,#REF!,"&lt;="&amp;'Display 730 &amp; 1200'!$AN$9))</f>
        <v>0</v>
      </c>
      <c r="E2422">
        <f>IF($C2422="",0,SUMIFS(#REF!,#REF!,$C2422,#REF!,"&gt;="&amp;'Display 730 &amp; 1200'!$AN$12,#REF!,"&lt;="&amp;'Display 730 &amp; 1200'!$AN$11))</f>
        <v>0</v>
      </c>
    </row>
    <row r="2423" spans="1:5">
      <c r="A2423" t="str">
        <f>IF(INDEX('Display 730 &amp; 1200'!$A:$A,ROW())="","",INDEX('Display 730 &amp; 1200'!$A:$A,ROW()))</f>
        <v/>
      </c>
      <c r="B2423" t="str">
        <f>IF(INDEX('Display 730 &amp; 1200'!$B:$B,ROW())="","",INDEX('Display 730 &amp; 1200'!$B:$B,ROW()))</f>
        <v/>
      </c>
      <c r="C2423" t="str">
        <f>IF(INDEX('Display 730 &amp; 1200'!$D:$D,ROW())="","",INDEX('Display 730 &amp; 1200'!$D:$D,ROW()))</f>
        <v/>
      </c>
      <c r="D2423">
        <f>IF($C2423="",0,SUMIFS(#REF!,#REF!,$C2423,#REF!,"&gt;="&amp;'Display 730 &amp; 1200'!$AN$10,#REF!,"&lt;="&amp;'Display 730 &amp; 1200'!$AN$9))</f>
        <v>0</v>
      </c>
      <c r="E2423">
        <f>IF($C2423="",0,SUMIFS(#REF!,#REF!,$C2423,#REF!,"&gt;="&amp;'Display 730 &amp; 1200'!$AN$12,#REF!,"&lt;="&amp;'Display 730 &amp; 1200'!$AN$11))</f>
        <v>0</v>
      </c>
    </row>
    <row r="2424" spans="1:5">
      <c r="A2424" t="str">
        <f>IF(INDEX('Display 730 &amp; 1200'!$A:$A,ROW())="","",INDEX('Display 730 &amp; 1200'!$A:$A,ROW()))</f>
        <v/>
      </c>
      <c r="B2424" t="str">
        <f>IF(INDEX('Display 730 &amp; 1200'!$B:$B,ROW())="","",INDEX('Display 730 &amp; 1200'!$B:$B,ROW()))</f>
        <v/>
      </c>
      <c r="C2424" t="str">
        <f>IF(INDEX('Display 730 &amp; 1200'!$D:$D,ROW())="","",INDEX('Display 730 &amp; 1200'!$D:$D,ROW()))</f>
        <v/>
      </c>
      <c r="D2424">
        <f>IF($C2424="",0,SUMIFS(#REF!,#REF!,$C2424,#REF!,"&gt;="&amp;'Display 730 &amp; 1200'!$AN$10,#REF!,"&lt;="&amp;'Display 730 &amp; 1200'!$AN$9))</f>
        <v>0</v>
      </c>
      <c r="E2424">
        <f>IF($C2424="",0,SUMIFS(#REF!,#REF!,$C2424,#REF!,"&gt;="&amp;'Display 730 &amp; 1200'!$AN$12,#REF!,"&lt;="&amp;'Display 730 &amp; 1200'!$AN$11))</f>
        <v>0</v>
      </c>
    </row>
    <row r="2425" spans="1:5">
      <c r="A2425" t="str">
        <f>IF(INDEX('Display 730 &amp; 1200'!$A:$A,ROW())="","",INDEX('Display 730 &amp; 1200'!$A:$A,ROW()))</f>
        <v/>
      </c>
      <c r="B2425" t="str">
        <f>IF(INDEX('Display 730 &amp; 1200'!$B:$B,ROW())="","",INDEX('Display 730 &amp; 1200'!$B:$B,ROW()))</f>
        <v/>
      </c>
      <c r="C2425" t="str">
        <f>IF(INDEX('Display 730 &amp; 1200'!$D:$D,ROW())="","",INDEX('Display 730 &amp; 1200'!$D:$D,ROW()))</f>
        <v/>
      </c>
      <c r="D2425">
        <f>IF($C2425="",0,SUMIFS(#REF!,#REF!,$C2425,#REF!,"&gt;="&amp;'Display 730 &amp; 1200'!$AN$10,#REF!,"&lt;="&amp;'Display 730 &amp; 1200'!$AN$9))</f>
        <v>0</v>
      </c>
      <c r="E2425">
        <f>IF($C2425="",0,SUMIFS(#REF!,#REF!,$C2425,#REF!,"&gt;="&amp;'Display 730 &amp; 1200'!$AN$12,#REF!,"&lt;="&amp;'Display 730 &amp; 1200'!$AN$11))</f>
        <v>0</v>
      </c>
    </row>
    <row r="2426" spans="1:5">
      <c r="A2426" t="str">
        <f>IF(INDEX('Display 730 &amp; 1200'!$A:$A,ROW())="","",INDEX('Display 730 &amp; 1200'!$A:$A,ROW()))</f>
        <v/>
      </c>
      <c r="B2426" t="str">
        <f>IF(INDEX('Display 730 &amp; 1200'!$B:$B,ROW())="","",INDEX('Display 730 &amp; 1200'!$B:$B,ROW()))</f>
        <v/>
      </c>
      <c r="C2426" t="str">
        <f>IF(INDEX('Display 730 &amp; 1200'!$D:$D,ROW())="","",INDEX('Display 730 &amp; 1200'!$D:$D,ROW()))</f>
        <v/>
      </c>
      <c r="D2426">
        <f>IF($C2426="",0,SUMIFS(#REF!,#REF!,$C2426,#REF!,"&gt;="&amp;'Display 730 &amp; 1200'!$AN$10,#REF!,"&lt;="&amp;'Display 730 &amp; 1200'!$AN$9))</f>
        <v>0</v>
      </c>
      <c r="E2426">
        <f>IF($C2426="",0,SUMIFS(#REF!,#REF!,$C2426,#REF!,"&gt;="&amp;'Display 730 &amp; 1200'!$AN$12,#REF!,"&lt;="&amp;'Display 730 &amp; 1200'!$AN$11))</f>
        <v>0</v>
      </c>
    </row>
    <row r="2427" spans="1:5">
      <c r="A2427" t="str">
        <f>IF(INDEX('Display 730 &amp; 1200'!$A:$A,ROW())="","",INDEX('Display 730 &amp; 1200'!$A:$A,ROW()))</f>
        <v/>
      </c>
      <c r="B2427" t="str">
        <f>IF(INDEX('Display 730 &amp; 1200'!$B:$B,ROW())="","",INDEX('Display 730 &amp; 1200'!$B:$B,ROW()))</f>
        <v/>
      </c>
      <c r="C2427" t="str">
        <f>IF(INDEX('Display 730 &amp; 1200'!$D:$D,ROW())="","",INDEX('Display 730 &amp; 1200'!$D:$D,ROW()))</f>
        <v/>
      </c>
      <c r="D2427">
        <f>IF($C2427="",0,SUMIFS(#REF!,#REF!,$C2427,#REF!,"&gt;="&amp;'Display 730 &amp; 1200'!$AN$10,#REF!,"&lt;="&amp;'Display 730 &amp; 1200'!$AN$9))</f>
        <v>0</v>
      </c>
      <c r="E2427">
        <f>IF($C2427="",0,SUMIFS(#REF!,#REF!,$C2427,#REF!,"&gt;="&amp;'Display 730 &amp; 1200'!$AN$12,#REF!,"&lt;="&amp;'Display 730 &amp; 1200'!$AN$11))</f>
        <v>0</v>
      </c>
    </row>
    <row r="2428" spans="1:5">
      <c r="A2428" t="str">
        <f>IF(INDEX('Display 730 &amp; 1200'!$A:$A,ROW())="","",INDEX('Display 730 &amp; 1200'!$A:$A,ROW()))</f>
        <v/>
      </c>
      <c r="B2428" t="str">
        <f>IF(INDEX('Display 730 &amp; 1200'!$B:$B,ROW())="","",INDEX('Display 730 &amp; 1200'!$B:$B,ROW()))</f>
        <v/>
      </c>
      <c r="C2428" t="str">
        <f>IF(INDEX('Display 730 &amp; 1200'!$D:$D,ROW())="","",INDEX('Display 730 &amp; 1200'!$D:$D,ROW()))</f>
        <v/>
      </c>
      <c r="D2428">
        <f>IF($C2428="",0,SUMIFS(#REF!,#REF!,$C2428,#REF!,"&gt;="&amp;'Display 730 &amp; 1200'!$AN$10,#REF!,"&lt;="&amp;'Display 730 &amp; 1200'!$AN$9))</f>
        <v>0</v>
      </c>
      <c r="E2428">
        <f>IF($C2428="",0,SUMIFS(#REF!,#REF!,$C2428,#REF!,"&gt;="&amp;'Display 730 &amp; 1200'!$AN$12,#REF!,"&lt;="&amp;'Display 730 &amp; 1200'!$AN$11))</f>
        <v>0</v>
      </c>
    </row>
    <row r="2429" spans="1:5">
      <c r="A2429" t="str">
        <f>IF(INDEX('Display 730 &amp; 1200'!$A:$A,ROW())="","",INDEX('Display 730 &amp; 1200'!$A:$A,ROW()))</f>
        <v/>
      </c>
      <c r="B2429" t="str">
        <f>IF(INDEX('Display 730 &amp; 1200'!$B:$B,ROW())="","",INDEX('Display 730 &amp; 1200'!$B:$B,ROW()))</f>
        <v/>
      </c>
      <c r="C2429" t="str">
        <f>IF(INDEX('Display 730 &amp; 1200'!$D:$D,ROW())="","",INDEX('Display 730 &amp; 1200'!$D:$D,ROW()))</f>
        <v/>
      </c>
      <c r="D2429">
        <f>IF($C2429="",0,SUMIFS(#REF!,#REF!,$C2429,#REF!,"&gt;="&amp;'Display 730 &amp; 1200'!$AN$10,#REF!,"&lt;="&amp;'Display 730 &amp; 1200'!$AN$9))</f>
        <v>0</v>
      </c>
      <c r="E2429">
        <f>IF($C2429="",0,SUMIFS(#REF!,#REF!,$C2429,#REF!,"&gt;="&amp;'Display 730 &amp; 1200'!$AN$12,#REF!,"&lt;="&amp;'Display 730 &amp; 1200'!$AN$11))</f>
        <v>0</v>
      </c>
    </row>
    <row r="2430" spans="1:5">
      <c r="A2430" t="str">
        <f>IF(INDEX('Display 730 &amp; 1200'!$A:$A,ROW())="","",INDEX('Display 730 &amp; 1200'!$A:$A,ROW()))</f>
        <v/>
      </c>
      <c r="B2430" t="str">
        <f>IF(INDEX('Display 730 &amp; 1200'!$B:$B,ROW())="","",INDEX('Display 730 &amp; 1200'!$B:$B,ROW()))</f>
        <v/>
      </c>
      <c r="C2430" t="str">
        <f>IF(INDEX('Display 730 &amp; 1200'!$D:$D,ROW())="","",INDEX('Display 730 &amp; 1200'!$D:$D,ROW()))</f>
        <v/>
      </c>
      <c r="D2430">
        <f>IF($C2430="",0,SUMIFS(#REF!,#REF!,$C2430,#REF!,"&gt;="&amp;'Display 730 &amp; 1200'!$AN$10,#REF!,"&lt;="&amp;'Display 730 &amp; 1200'!$AN$9))</f>
        <v>0</v>
      </c>
      <c r="E2430">
        <f>IF($C2430="",0,SUMIFS(#REF!,#REF!,$C2430,#REF!,"&gt;="&amp;'Display 730 &amp; 1200'!$AN$12,#REF!,"&lt;="&amp;'Display 730 &amp; 1200'!$AN$11))</f>
        <v>0</v>
      </c>
    </row>
    <row r="2431" spans="1:5">
      <c r="A2431" t="str">
        <f>IF(INDEX('Display 730 &amp; 1200'!$A:$A,ROW())="","",INDEX('Display 730 &amp; 1200'!$A:$A,ROW()))</f>
        <v/>
      </c>
      <c r="B2431" t="str">
        <f>IF(INDEX('Display 730 &amp; 1200'!$B:$B,ROW())="","",INDEX('Display 730 &amp; 1200'!$B:$B,ROW()))</f>
        <v/>
      </c>
      <c r="C2431" t="str">
        <f>IF(INDEX('Display 730 &amp; 1200'!$D:$D,ROW())="","",INDEX('Display 730 &amp; 1200'!$D:$D,ROW()))</f>
        <v/>
      </c>
      <c r="D2431">
        <f>IF($C2431="",0,SUMIFS(#REF!,#REF!,$C2431,#REF!,"&gt;="&amp;'Display 730 &amp; 1200'!$AN$10,#REF!,"&lt;="&amp;'Display 730 &amp; 1200'!$AN$9))</f>
        <v>0</v>
      </c>
      <c r="E2431">
        <f>IF($C2431="",0,SUMIFS(#REF!,#REF!,$C2431,#REF!,"&gt;="&amp;'Display 730 &amp; 1200'!$AN$12,#REF!,"&lt;="&amp;'Display 730 &amp; 1200'!$AN$11))</f>
        <v>0</v>
      </c>
    </row>
    <row r="2432" spans="1:5">
      <c r="A2432" t="str">
        <f>IF(INDEX('Display 730 &amp; 1200'!$A:$A,ROW())="","",INDEX('Display 730 &amp; 1200'!$A:$A,ROW()))</f>
        <v/>
      </c>
      <c r="B2432" t="str">
        <f>IF(INDEX('Display 730 &amp; 1200'!$B:$B,ROW())="","",INDEX('Display 730 &amp; 1200'!$B:$B,ROW()))</f>
        <v/>
      </c>
      <c r="C2432" t="str">
        <f>IF(INDEX('Display 730 &amp; 1200'!$D:$D,ROW())="","",INDEX('Display 730 &amp; 1200'!$D:$D,ROW()))</f>
        <v/>
      </c>
      <c r="D2432">
        <f>IF($C2432="",0,SUMIFS(#REF!,#REF!,$C2432,#REF!,"&gt;="&amp;'Display 730 &amp; 1200'!$AN$10,#REF!,"&lt;="&amp;'Display 730 &amp; 1200'!$AN$9))</f>
        <v>0</v>
      </c>
      <c r="E2432">
        <f>IF($C2432="",0,SUMIFS(#REF!,#REF!,$C2432,#REF!,"&gt;="&amp;'Display 730 &amp; 1200'!$AN$12,#REF!,"&lt;="&amp;'Display 730 &amp; 1200'!$AN$11))</f>
        <v>0</v>
      </c>
    </row>
    <row r="2433" spans="1:5">
      <c r="A2433" t="str">
        <f>IF(INDEX('Display 730 &amp; 1200'!$A:$A,ROW())="","",INDEX('Display 730 &amp; 1200'!$A:$A,ROW()))</f>
        <v/>
      </c>
      <c r="B2433" t="str">
        <f>IF(INDEX('Display 730 &amp; 1200'!$B:$B,ROW())="","",INDEX('Display 730 &amp; 1200'!$B:$B,ROW()))</f>
        <v/>
      </c>
      <c r="C2433" t="str">
        <f>IF(INDEX('Display 730 &amp; 1200'!$D:$D,ROW())="","",INDEX('Display 730 &amp; 1200'!$D:$D,ROW()))</f>
        <v/>
      </c>
      <c r="D2433">
        <f>IF($C2433="",0,SUMIFS(#REF!,#REF!,$C2433,#REF!,"&gt;="&amp;'Display 730 &amp; 1200'!$AN$10,#REF!,"&lt;="&amp;'Display 730 &amp; 1200'!$AN$9))</f>
        <v>0</v>
      </c>
      <c r="E2433">
        <f>IF($C2433="",0,SUMIFS(#REF!,#REF!,$C2433,#REF!,"&gt;="&amp;'Display 730 &amp; 1200'!$AN$12,#REF!,"&lt;="&amp;'Display 730 &amp; 1200'!$AN$11))</f>
        <v>0</v>
      </c>
    </row>
    <row r="2434" spans="1:5">
      <c r="A2434" t="str">
        <f>IF(INDEX('Display 730 &amp; 1200'!$A:$A,ROW())="","",INDEX('Display 730 &amp; 1200'!$A:$A,ROW()))</f>
        <v/>
      </c>
      <c r="B2434" t="str">
        <f>IF(INDEX('Display 730 &amp; 1200'!$B:$B,ROW())="","",INDEX('Display 730 &amp; 1200'!$B:$B,ROW()))</f>
        <v/>
      </c>
      <c r="C2434" t="str">
        <f>IF(INDEX('Display 730 &amp; 1200'!$D:$D,ROW())="","",INDEX('Display 730 &amp; 1200'!$D:$D,ROW()))</f>
        <v/>
      </c>
      <c r="D2434">
        <f>IF($C2434="",0,SUMIFS(#REF!,#REF!,$C2434,#REF!,"&gt;="&amp;'Display 730 &amp; 1200'!$AN$10,#REF!,"&lt;="&amp;'Display 730 &amp; 1200'!$AN$9))</f>
        <v>0</v>
      </c>
      <c r="E2434">
        <f>IF($C2434="",0,SUMIFS(#REF!,#REF!,$C2434,#REF!,"&gt;="&amp;'Display 730 &amp; 1200'!$AN$12,#REF!,"&lt;="&amp;'Display 730 &amp; 1200'!$AN$11))</f>
        <v>0</v>
      </c>
    </row>
    <row r="2435" spans="1:5">
      <c r="A2435" t="str">
        <f>IF(INDEX('Display 730 &amp; 1200'!$A:$A,ROW())="","",INDEX('Display 730 &amp; 1200'!$A:$A,ROW()))</f>
        <v/>
      </c>
      <c r="B2435" t="str">
        <f>IF(INDEX('Display 730 &amp; 1200'!$B:$B,ROW())="","",INDEX('Display 730 &amp; 1200'!$B:$B,ROW()))</f>
        <v/>
      </c>
      <c r="C2435" t="str">
        <f>IF(INDEX('Display 730 &amp; 1200'!$D:$D,ROW())="","",INDEX('Display 730 &amp; 1200'!$D:$D,ROW()))</f>
        <v/>
      </c>
      <c r="D2435">
        <f>IF($C2435="",0,SUMIFS(#REF!,#REF!,$C2435,#REF!,"&gt;="&amp;'Display 730 &amp; 1200'!$AN$10,#REF!,"&lt;="&amp;'Display 730 &amp; 1200'!$AN$9))</f>
        <v>0</v>
      </c>
      <c r="E2435">
        <f>IF($C2435="",0,SUMIFS(#REF!,#REF!,$C2435,#REF!,"&gt;="&amp;'Display 730 &amp; 1200'!$AN$12,#REF!,"&lt;="&amp;'Display 730 &amp; 1200'!$AN$11))</f>
        <v>0</v>
      </c>
    </row>
    <row r="2436" spans="1:5">
      <c r="A2436" t="str">
        <f>IF(INDEX('Display 730 &amp; 1200'!$A:$A,ROW())="","",INDEX('Display 730 &amp; 1200'!$A:$A,ROW()))</f>
        <v/>
      </c>
      <c r="B2436" t="str">
        <f>IF(INDEX('Display 730 &amp; 1200'!$B:$B,ROW())="","",INDEX('Display 730 &amp; 1200'!$B:$B,ROW()))</f>
        <v/>
      </c>
      <c r="C2436" t="str">
        <f>IF(INDEX('Display 730 &amp; 1200'!$D:$D,ROW())="","",INDEX('Display 730 &amp; 1200'!$D:$D,ROW()))</f>
        <v/>
      </c>
      <c r="D2436">
        <f>IF($C2436="",0,SUMIFS(#REF!,#REF!,$C2436,#REF!,"&gt;="&amp;'Display 730 &amp; 1200'!$AN$10,#REF!,"&lt;="&amp;'Display 730 &amp; 1200'!$AN$9))</f>
        <v>0</v>
      </c>
      <c r="E2436">
        <f>IF($C2436="",0,SUMIFS(#REF!,#REF!,$C2436,#REF!,"&gt;="&amp;'Display 730 &amp; 1200'!$AN$12,#REF!,"&lt;="&amp;'Display 730 &amp; 1200'!$AN$11))</f>
        <v>0</v>
      </c>
    </row>
    <row r="2437" spans="1:5">
      <c r="A2437" t="str">
        <f>IF(INDEX('Display 730 &amp; 1200'!$A:$A,ROW())="","",INDEX('Display 730 &amp; 1200'!$A:$A,ROW()))</f>
        <v/>
      </c>
      <c r="B2437" t="str">
        <f>IF(INDEX('Display 730 &amp; 1200'!$B:$B,ROW())="","",INDEX('Display 730 &amp; 1200'!$B:$B,ROW()))</f>
        <v/>
      </c>
      <c r="C2437" t="str">
        <f>IF(INDEX('Display 730 &amp; 1200'!$D:$D,ROW())="","",INDEX('Display 730 &amp; 1200'!$D:$D,ROW()))</f>
        <v/>
      </c>
      <c r="D2437">
        <f>IF($C2437="",0,SUMIFS(#REF!,#REF!,$C2437,#REF!,"&gt;="&amp;'Display 730 &amp; 1200'!$AN$10,#REF!,"&lt;="&amp;'Display 730 &amp; 1200'!$AN$9))</f>
        <v>0</v>
      </c>
      <c r="E2437">
        <f>IF($C2437="",0,SUMIFS(#REF!,#REF!,$C2437,#REF!,"&gt;="&amp;'Display 730 &amp; 1200'!$AN$12,#REF!,"&lt;="&amp;'Display 730 &amp; 1200'!$AN$11))</f>
        <v>0</v>
      </c>
    </row>
    <row r="2438" spans="1:5">
      <c r="A2438" t="str">
        <f>IF(INDEX('Display 730 &amp; 1200'!$A:$A,ROW())="","",INDEX('Display 730 &amp; 1200'!$A:$A,ROW()))</f>
        <v/>
      </c>
      <c r="B2438" t="str">
        <f>IF(INDEX('Display 730 &amp; 1200'!$B:$B,ROW())="","",INDEX('Display 730 &amp; 1200'!$B:$B,ROW()))</f>
        <v/>
      </c>
      <c r="C2438" t="str">
        <f>IF(INDEX('Display 730 &amp; 1200'!$D:$D,ROW())="","",INDEX('Display 730 &amp; 1200'!$D:$D,ROW()))</f>
        <v/>
      </c>
      <c r="D2438">
        <f>IF($C2438="",0,SUMIFS(#REF!,#REF!,$C2438,#REF!,"&gt;="&amp;'Display 730 &amp; 1200'!$AN$10,#REF!,"&lt;="&amp;'Display 730 &amp; 1200'!$AN$9))</f>
        <v>0</v>
      </c>
      <c r="E2438">
        <f>IF($C2438="",0,SUMIFS(#REF!,#REF!,$C2438,#REF!,"&gt;="&amp;'Display 730 &amp; 1200'!$AN$12,#REF!,"&lt;="&amp;'Display 730 &amp; 1200'!$AN$11))</f>
        <v>0</v>
      </c>
    </row>
    <row r="2439" spans="1:5">
      <c r="A2439" t="str">
        <f>IF(INDEX('Display 730 &amp; 1200'!$A:$A,ROW())="","",INDEX('Display 730 &amp; 1200'!$A:$A,ROW()))</f>
        <v/>
      </c>
      <c r="B2439" t="str">
        <f>IF(INDEX('Display 730 &amp; 1200'!$B:$B,ROW())="","",INDEX('Display 730 &amp; 1200'!$B:$B,ROW()))</f>
        <v/>
      </c>
      <c r="C2439" t="str">
        <f>IF(INDEX('Display 730 &amp; 1200'!$D:$D,ROW())="","",INDEX('Display 730 &amp; 1200'!$D:$D,ROW()))</f>
        <v/>
      </c>
      <c r="D2439">
        <f>IF($C2439="",0,SUMIFS(#REF!,#REF!,$C2439,#REF!,"&gt;="&amp;'Display 730 &amp; 1200'!$AN$10,#REF!,"&lt;="&amp;'Display 730 &amp; 1200'!$AN$9))</f>
        <v>0</v>
      </c>
      <c r="E2439">
        <f>IF($C2439="",0,SUMIFS(#REF!,#REF!,$C2439,#REF!,"&gt;="&amp;'Display 730 &amp; 1200'!$AN$12,#REF!,"&lt;="&amp;'Display 730 &amp; 1200'!$AN$11))</f>
        <v>0</v>
      </c>
    </row>
    <row r="2440" spans="1:5">
      <c r="A2440" t="str">
        <f>IF(INDEX('Display 730 &amp; 1200'!$A:$A,ROW())="","",INDEX('Display 730 &amp; 1200'!$A:$A,ROW()))</f>
        <v/>
      </c>
      <c r="B2440" t="str">
        <f>IF(INDEX('Display 730 &amp; 1200'!$B:$B,ROW())="","",INDEX('Display 730 &amp; 1200'!$B:$B,ROW()))</f>
        <v/>
      </c>
      <c r="C2440" t="str">
        <f>IF(INDEX('Display 730 &amp; 1200'!$D:$D,ROW())="","",INDEX('Display 730 &amp; 1200'!$D:$D,ROW()))</f>
        <v/>
      </c>
      <c r="D2440">
        <f>IF($C2440="",0,SUMIFS(#REF!,#REF!,$C2440,#REF!,"&gt;="&amp;'Display 730 &amp; 1200'!$AN$10,#REF!,"&lt;="&amp;'Display 730 &amp; 1200'!$AN$9))</f>
        <v>0</v>
      </c>
      <c r="E2440">
        <f>IF($C2440="",0,SUMIFS(#REF!,#REF!,$C2440,#REF!,"&gt;="&amp;'Display 730 &amp; 1200'!$AN$12,#REF!,"&lt;="&amp;'Display 730 &amp; 1200'!$AN$11))</f>
        <v>0</v>
      </c>
    </row>
    <row r="2441" spans="1:5">
      <c r="A2441" t="str">
        <f>IF(INDEX('Display 730 &amp; 1200'!$A:$A,ROW())="","",INDEX('Display 730 &amp; 1200'!$A:$A,ROW()))</f>
        <v/>
      </c>
      <c r="B2441" t="str">
        <f>IF(INDEX('Display 730 &amp; 1200'!$B:$B,ROW())="","",INDEX('Display 730 &amp; 1200'!$B:$B,ROW()))</f>
        <v/>
      </c>
      <c r="C2441" t="str">
        <f>IF(INDEX('Display 730 &amp; 1200'!$D:$D,ROW())="","",INDEX('Display 730 &amp; 1200'!$D:$D,ROW()))</f>
        <v/>
      </c>
      <c r="D2441">
        <f>IF($C2441="",0,SUMIFS(#REF!,#REF!,$C2441,#REF!,"&gt;="&amp;'Display 730 &amp; 1200'!$AN$10,#REF!,"&lt;="&amp;'Display 730 &amp; 1200'!$AN$9))</f>
        <v>0</v>
      </c>
      <c r="E2441">
        <f>IF($C2441="",0,SUMIFS(#REF!,#REF!,$C2441,#REF!,"&gt;="&amp;'Display 730 &amp; 1200'!$AN$12,#REF!,"&lt;="&amp;'Display 730 &amp; 1200'!$AN$11))</f>
        <v>0</v>
      </c>
    </row>
    <row r="2442" spans="1:5">
      <c r="A2442" t="str">
        <f>IF(INDEX('Display 730 &amp; 1200'!$A:$A,ROW())="","",INDEX('Display 730 &amp; 1200'!$A:$A,ROW()))</f>
        <v/>
      </c>
      <c r="B2442" t="str">
        <f>IF(INDEX('Display 730 &amp; 1200'!$B:$B,ROW())="","",INDEX('Display 730 &amp; 1200'!$B:$B,ROW()))</f>
        <v/>
      </c>
      <c r="C2442" t="str">
        <f>IF(INDEX('Display 730 &amp; 1200'!$D:$D,ROW())="","",INDEX('Display 730 &amp; 1200'!$D:$D,ROW()))</f>
        <v/>
      </c>
      <c r="D2442">
        <f>IF($C2442="",0,SUMIFS(#REF!,#REF!,$C2442,#REF!,"&gt;="&amp;'Display 730 &amp; 1200'!$AN$10,#REF!,"&lt;="&amp;'Display 730 &amp; 1200'!$AN$9))</f>
        <v>0</v>
      </c>
      <c r="E2442">
        <f>IF($C2442="",0,SUMIFS(#REF!,#REF!,$C2442,#REF!,"&gt;="&amp;'Display 730 &amp; 1200'!$AN$12,#REF!,"&lt;="&amp;'Display 730 &amp; 1200'!$AN$11))</f>
        <v>0</v>
      </c>
    </row>
    <row r="2443" spans="1:5">
      <c r="A2443" t="str">
        <f>IF(INDEX('Display 730 &amp; 1200'!$A:$A,ROW())="","",INDEX('Display 730 &amp; 1200'!$A:$A,ROW()))</f>
        <v/>
      </c>
      <c r="B2443" t="str">
        <f>IF(INDEX('Display 730 &amp; 1200'!$B:$B,ROW())="","",INDEX('Display 730 &amp; 1200'!$B:$B,ROW()))</f>
        <v/>
      </c>
      <c r="C2443" t="str">
        <f>IF(INDEX('Display 730 &amp; 1200'!$D:$D,ROW())="","",INDEX('Display 730 &amp; 1200'!$D:$D,ROW()))</f>
        <v/>
      </c>
      <c r="D2443">
        <f>IF($C2443="",0,SUMIFS(#REF!,#REF!,$C2443,#REF!,"&gt;="&amp;'Display 730 &amp; 1200'!$AN$10,#REF!,"&lt;="&amp;'Display 730 &amp; 1200'!$AN$9))</f>
        <v>0</v>
      </c>
      <c r="E2443">
        <f>IF($C2443="",0,SUMIFS(#REF!,#REF!,$C2443,#REF!,"&gt;="&amp;'Display 730 &amp; 1200'!$AN$12,#REF!,"&lt;="&amp;'Display 730 &amp; 1200'!$AN$11))</f>
        <v>0</v>
      </c>
    </row>
    <row r="2444" spans="1:5">
      <c r="A2444" t="str">
        <f>IF(INDEX('Display 730 &amp; 1200'!$A:$A,ROW())="","",INDEX('Display 730 &amp; 1200'!$A:$A,ROW()))</f>
        <v/>
      </c>
      <c r="B2444" t="str">
        <f>IF(INDEX('Display 730 &amp; 1200'!$B:$B,ROW())="","",INDEX('Display 730 &amp; 1200'!$B:$B,ROW()))</f>
        <v/>
      </c>
      <c r="C2444" t="str">
        <f>IF(INDEX('Display 730 &amp; 1200'!$D:$D,ROW())="","",INDEX('Display 730 &amp; 1200'!$D:$D,ROW()))</f>
        <v/>
      </c>
      <c r="D2444">
        <f>IF($C2444="",0,SUMIFS(#REF!,#REF!,$C2444,#REF!,"&gt;="&amp;'Display 730 &amp; 1200'!$AN$10,#REF!,"&lt;="&amp;'Display 730 &amp; 1200'!$AN$9))</f>
        <v>0</v>
      </c>
      <c r="E2444">
        <f>IF($C2444="",0,SUMIFS(#REF!,#REF!,$C2444,#REF!,"&gt;="&amp;'Display 730 &amp; 1200'!$AN$12,#REF!,"&lt;="&amp;'Display 730 &amp; 1200'!$AN$11))</f>
        <v>0</v>
      </c>
    </row>
    <row r="2445" spans="1:5">
      <c r="A2445" t="str">
        <f>IF(INDEX('Display 730 &amp; 1200'!$A:$A,ROW())="","",INDEX('Display 730 &amp; 1200'!$A:$A,ROW()))</f>
        <v/>
      </c>
      <c r="B2445" t="str">
        <f>IF(INDEX('Display 730 &amp; 1200'!$B:$B,ROW())="","",INDEX('Display 730 &amp; 1200'!$B:$B,ROW()))</f>
        <v/>
      </c>
      <c r="C2445" t="str">
        <f>IF(INDEX('Display 730 &amp; 1200'!$D:$D,ROW())="","",INDEX('Display 730 &amp; 1200'!$D:$D,ROW()))</f>
        <v/>
      </c>
      <c r="D2445">
        <f>IF($C2445="",0,SUMIFS(#REF!,#REF!,$C2445,#REF!,"&gt;="&amp;'Display 730 &amp; 1200'!$AN$10,#REF!,"&lt;="&amp;'Display 730 &amp; 1200'!$AN$9))</f>
        <v>0</v>
      </c>
      <c r="E2445">
        <f>IF($C2445="",0,SUMIFS(#REF!,#REF!,$C2445,#REF!,"&gt;="&amp;'Display 730 &amp; 1200'!$AN$12,#REF!,"&lt;="&amp;'Display 730 &amp; 1200'!$AN$11))</f>
        <v>0</v>
      </c>
    </row>
    <row r="2446" spans="1:5">
      <c r="A2446" t="str">
        <f>IF(INDEX('Display 730 &amp; 1200'!$A:$A,ROW())="","",INDEX('Display 730 &amp; 1200'!$A:$A,ROW()))</f>
        <v/>
      </c>
      <c r="B2446" t="str">
        <f>IF(INDEX('Display 730 &amp; 1200'!$B:$B,ROW())="","",INDEX('Display 730 &amp; 1200'!$B:$B,ROW()))</f>
        <v/>
      </c>
      <c r="C2446" t="str">
        <f>IF(INDEX('Display 730 &amp; 1200'!$D:$D,ROW())="","",INDEX('Display 730 &amp; 1200'!$D:$D,ROW()))</f>
        <v/>
      </c>
      <c r="D2446">
        <f>IF($C2446="",0,SUMIFS(#REF!,#REF!,$C2446,#REF!,"&gt;="&amp;'Display 730 &amp; 1200'!$AN$10,#REF!,"&lt;="&amp;'Display 730 &amp; 1200'!$AN$9))</f>
        <v>0</v>
      </c>
      <c r="E2446">
        <f>IF($C2446="",0,SUMIFS(#REF!,#REF!,$C2446,#REF!,"&gt;="&amp;'Display 730 &amp; 1200'!$AN$12,#REF!,"&lt;="&amp;'Display 730 &amp; 1200'!$AN$11))</f>
        <v>0</v>
      </c>
    </row>
    <row r="2447" spans="1:5">
      <c r="A2447" t="str">
        <f>IF(INDEX('Display 730 &amp; 1200'!$A:$A,ROW())="","",INDEX('Display 730 &amp; 1200'!$A:$A,ROW()))</f>
        <v/>
      </c>
      <c r="B2447" t="str">
        <f>IF(INDEX('Display 730 &amp; 1200'!$B:$B,ROW())="","",INDEX('Display 730 &amp; 1200'!$B:$B,ROW()))</f>
        <v/>
      </c>
      <c r="C2447" t="str">
        <f>IF(INDEX('Display 730 &amp; 1200'!$D:$D,ROW())="","",INDEX('Display 730 &amp; 1200'!$D:$D,ROW()))</f>
        <v/>
      </c>
      <c r="D2447">
        <f>IF($C2447="",0,SUMIFS(#REF!,#REF!,$C2447,#REF!,"&gt;="&amp;'Display 730 &amp; 1200'!$AN$10,#REF!,"&lt;="&amp;'Display 730 &amp; 1200'!$AN$9))</f>
        <v>0</v>
      </c>
      <c r="E2447">
        <f>IF($C2447="",0,SUMIFS(#REF!,#REF!,$C2447,#REF!,"&gt;="&amp;'Display 730 &amp; 1200'!$AN$12,#REF!,"&lt;="&amp;'Display 730 &amp; 1200'!$AN$11))</f>
        <v>0</v>
      </c>
    </row>
    <row r="2448" spans="1:5">
      <c r="A2448" t="str">
        <f>IF(INDEX('Display 730 &amp; 1200'!$A:$A,ROW())="","",INDEX('Display 730 &amp; 1200'!$A:$A,ROW()))</f>
        <v/>
      </c>
      <c r="B2448" t="str">
        <f>IF(INDEX('Display 730 &amp; 1200'!$B:$B,ROW())="","",INDEX('Display 730 &amp; 1200'!$B:$B,ROW()))</f>
        <v/>
      </c>
      <c r="C2448" t="str">
        <f>IF(INDEX('Display 730 &amp; 1200'!$D:$D,ROW())="","",INDEX('Display 730 &amp; 1200'!$D:$D,ROW()))</f>
        <v/>
      </c>
      <c r="D2448">
        <f>IF($C2448="",0,SUMIFS(#REF!,#REF!,$C2448,#REF!,"&gt;="&amp;'Display 730 &amp; 1200'!$AN$10,#REF!,"&lt;="&amp;'Display 730 &amp; 1200'!$AN$9))</f>
        <v>0</v>
      </c>
      <c r="E2448">
        <f>IF($C2448="",0,SUMIFS(#REF!,#REF!,$C2448,#REF!,"&gt;="&amp;'Display 730 &amp; 1200'!$AN$12,#REF!,"&lt;="&amp;'Display 730 &amp; 1200'!$AN$11))</f>
        <v>0</v>
      </c>
    </row>
    <row r="2449" spans="1:5">
      <c r="A2449" t="str">
        <f>IF(INDEX('Display 730 &amp; 1200'!$A:$A,ROW())="","",INDEX('Display 730 &amp; 1200'!$A:$A,ROW()))</f>
        <v/>
      </c>
      <c r="B2449" t="str">
        <f>IF(INDEX('Display 730 &amp; 1200'!$B:$B,ROW())="","",INDEX('Display 730 &amp; 1200'!$B:$B,ROW()))</f>
        <v/>
      </c>
      <c r="C2449" t="str">
        <f>IF(INDEX('Display 730 &amp; 1200'!$D:$D,ROW())="","",INDEX('Display 730 &amp; 1200'!$D:$D,ROW()))</f>
        <v/>
      </c>
      <c r="D2449">
        <f>IF($C2449="",0,SUMIFS(#REF!,#REF!,$C2449,#REF!,"&gt;="&amp;'Display 730 &amp; 1200'!$AN$10,#REF!,"&lt;="&amp;'Display 730 &amp; 1200'!$AN$9))</f>
        <v>0</v>
      </c>
      <c r="E2449">
        <f>IF($C2449="",0,SUMIFS(#REF!,#REF!,$C2449,#REF!,"&gt;="&amp;'Display 730 &amp; 1200'!$AN$12,#REF!,"&lt;="&amp;'Display 730 &amp; 1200'!$AN$11))</f>
        <v>0</v>
      </c>
    </row>
    <row r="2450" spans="1:5">
      <c r="A2450" t="str">
        <f>IF(INDEX('Display 730 &amp; 1200'!$A:$A,ROW())="","",INDEX('Display 730 &amp; 1200'!$A:$A,ROW()))</f>
        <v/>
      </c>
      <c r="B2450" t="str">
        <f>IF(INDEX('Display 730 &amp; 1200'!$B:$B,ROW())="","",INDEX('Display 730 &amp; 1200'!$B:$B,ROW()))</f>
        <v/>
      </c>
      <c r="C2450" t="str">
        <f>IF(INDEX('Display 730 &amp; 1200'!$D:$D,ROW())="","",INDEX('Display 730 &amp; 1200'!$D:$D,ROW()))</f>
        <v/>
      </c>
      <c r="D2450">
        <f>IF($C2450="",0,SUMIFS(#REF!,#REF!,$C2450,#REF!,"&gt;="&amp;'Display 730 &amp; 1200'!$AN$10,#REF!,"&lt;="&amp;'Display 730 &amp; 1200'!$AN$9))</f>
        <v>0</v>
      </c>
      <c r="E2450">
        <f>IF($C2450="",0,SUMIFS(#REF!,#REF!,$C2450,#REF!,"&gt;="&amp;'Display 730 &amp; 1200'!$AN$12,#REF!,"&lt;="&amp;'Display 730 &amp; 1200'!$AN$11))</f>
        <v>0</v>
      </c>
    </row>
    <row r="2451" spans="1:5">
      <c r="A2451" t="str">
        <f>IF(INDEX('Display 730 &amp; 1200'!$A:$A,ROW())="","",INDEX('Display 730 &amp; 1200'!$A:$A,ROW()))</f>
        <v/>
      </c>
      <c r="B2451" t="str">
        <f>IF(INDEX('Display 730 &amp; 1200'!$B:$B,ROW())="","",INDEX('Display 730 &amp; 1200'!$B:$B,ROW()))</f>
        <v/>
      </c>
      <c r="C2451" t="str">
        <f>IF(INDEX('Display 730 &amp; 1200'!$D:$D,ROW())="","",INDEX('Display 730 &amp; 1200'!$D:$D,ROW()))</f>
        <v/>
      </c>
      <c r="D2451">
        <f>IF($C2451="",0,SUMIFS(#REF!,#REF!,$C2451,#REF!,"&gt;="&amp;'Display 730 &amp; 1200'!$AN$10,#REF!,"&lt;="&amp;'Display 730 &amp; 1200'!$AN$9))</f>
        <v>0</v>
      </c>
      <c r="E2451">
        <f>IF($C2451="",0,SUMIFS(#REF!,#REF!,$C2451,#REF!,"&gt;="&amp;'Display 730 &amp; 1200'!$AN$12,#REF!,"&lt;="&amp;'Display 730 &amp; 1200'!$AN$11))</f>
        <v>0</v>
      </c>
    </row>
    <row r="2452" spans="1:5">
      <c r="A2452" t="str">
        <f>IF(INDEX('Display 730 &amp; 1200'!$A:$A,ROW())="","",INDEX('Display 730 &amp; 1200'!$A:$A,ROW()))</f>
        <v/>
      </c>
      <c r="B2452" t="str">
        <f>IF(INDEX('Display 730 &amp; 1200'!$B:$B,ROW())="","",INDEX('Display 730 &amp; 1200'!$B:$B,ROW()))</f>
        <v/>
      </c>
      <c r="C2452" t="str">
        <f>IF(INDEX('Display 730 &amp; 1200'!$D:$D,ROW())="","",INDEX('Display 730 &amp; 1200'!$D:$D,ROW()))</f>
        <v/>
      </c>
      <c r="D2452">
        <f>IF($C2452="",0,SUMIFS(#REF!,#REF!,$C2452,#REF!,"&gt;="&amp;'Display 730 &amp; 1200'!$AN$10,#REF!,"&lt;="&amp;'Display 730 &amp; 1200'!$AN$9))</f>
        <v>0</v>
      </c>
      <c r="E2452">
        <f>IF($C2452="",0,SUMIFS(#REF!,#REF!,$C2452,#REF!,"&gt;="&amp;'Display 730 &amp; 1200'!$AN$12,#REF!,"&lt;="&amp;'Display 730 &amp; 1200'!$AN$11))</f>
        <v>0</v>
      </c>
    </row>
    <row r="2453" spans="1:5">
      <c r="A2453" t="str">
        <f>IF(INDEX('Display 730 &amp; 1200'!$A:$A,ROW())="","",INDEX('Display 730 &amp; 1200'!$A:$A,ROW()))</f>
        <v/>
      </c>
      <c r="B2453" t="str">
        <f>IF(INDEX('Display 730 &amp; 1200'!$B:$B,ROW())="","",INDEX('Display 730 &amp; 1200'!$B:$B,ROW()))</f>
        <v/>
      </c>
      <c r="C2453" t="str">
        <f>IF(INDEX('Display 730 &amp; 1200'!$D:$D,ROW())="","",INDEX('Display 730 &amp; 1200'!$D:$D,ROW()))</f>
        <v/>
      </c>
      <c r="D2453">
        <f>IF($C2453="",0,SUMIFS(#REF!,#REF!,$C2453,#REF!,"&gt;="&amp;'Display 730 &amp; 1200'!$AN$10,#REF!,"&lt;="&amp;'Display 730 &amp; 1200'!$AN$9))</f>
        <v>0</v>
      </c>
      <c r="E2453">
        <f>IF($C2453="",0,SUMIFS(#REF!,#REF!,$C2453,#REF!,"&gt;="&amp;'Display 730 &amp; 1200'!$AN$12,#REF!,"&lt;="&amp;'Display 730 &amp; 1200'!$AN$11))</f>
        <v>0</v>
      </c>
    </row>
    <row r="2454" spans="1:5">
      <c r="A2454" t="str">
        <f>IF(INDEX('Display 730 &amp; 1200'!$A:$A,ROW())="","",INDEX('Display 730 &amp; 1200'!$A:$A,ROW()))</f>
        <v/>
      </c>
      <c r="B2454" t="str">
        <f>IF(INDEX('Display 730 &amp; 1200'!$B:$B,ROW())="","",INDEX('Display 730 &amp; 1200'!$B:$B,ROW()))</f>
        <v/>
      </c>
      <c r="C2454" t="str">
        <f>IF(INDEX('Display 730 &amp; 1200'!$D:$D,ROW())="","",INDEX('Display 730 &amp; 1200'!$D:$D,ROW()))</f>
        <v/>
      </c>
      <c r="D2454">
        <f>IF($C2454="",0,SUMIFS(#REF!,#REF!,$C2454,#REF!,"&gt;="&amp;'Display 730 &amp; 1200'!$AN$10,#REF!,"&lt;="&amp;'Display 730 &amp; 1200'!$AN$9))</f>
        <v>0</v>
      </c>
      <c r="E2454">
        <f>IF($C2454="",0,SUMIFS(#REF!,#REF!,$C2454,#REF!,"&gt;="&amp;'Display 730 &amp; 1200'!$AN$12,#REF!,"&lt;="&amp;'Display 730 &amp; 1200'!$AN$11))</f>
        <v>0</v>
      </c>
    </row>
    <row r="2455" spans="1:5">
      <c r="A2455" t="str">
        <f>IF(INDEX('Display 730 &amp; 1200'!$A:$A,ROW())="","",INDEX('Display 730 &amp; 1200'!$A:$A,ROW()))</f>
        <v/>
      </c>
      <c r="B2455" t="str">
        <f>IF(INDEX('Display 730 &amp; 1200'!$B:$B,ROW())="","",INDEX('Display 730 &amp; 1200'!$B:$B,ROW()))</f>
        <v/>
      </c>
      <c r="C2455" t="str">
        <f>IF(INDEX('Display 730 &amp; 1200'!$D:$D,ROW())="","",INDEX('Display 730 &amp; 1200'!$D:$D,ROW()))</f>
        <v/>
      </c>
      <c r="D2455">
        <f>IF($C2455="",0,SUMIFS(#REF!,#REF!,$C2455,#REF!,"&gt;="&amp;'Display 730 &amp; 1200'!$AN$10,#REF!,"&lt;="&amp;'Display 730 &amp; 1200'!$AN$9))</f>
        <v>0</v>
      </c>
      <c r="E2455">
        <f>IF($C2455="",0,SUMIFS(#REF!,#REF!,$C2455,#REF!,"&gt;="&amp;'Display 730 &amp; 1200'!$AN$12,#REF!,"&lt;="&amp;'Display 730 &amp; 1200'!$AN$11))</f>
        <v>0</v>
      </c>
    </row>
    <row r="2456" spans="1:5">
      <c r="A2456" t="str">
        <f>IF(INDEX('Display 730 &amp; 1200'!$A:$A,ROW())="","",INDEX('Display 730 &amp; 1200'!$A:$A,ROW()))</f>
        <v/>
      </c>
      <c r="B2456" t="str">
        <f>IF(INDEX('Display 730 &amp; 1200'!$B:$B,ROW())="","",INDEX('Display 730 &amp; 1200'!$B:$B,ROW()))</f>
        <v/>
      </c>
      <c r="C2456" t="str">
        <f>IF(INDEX('Display 730 &amp; 1200'!$D:$D,ROW())="","",INDEX('Display 730 &amp; 1200'!$D:$D,ROW()))</f>
        <v/>
      </c>
      <c r="D2456">
        <f>IF($C2456="",0,SUMIFS(#REF!,#REF!,$C2456,#REF!,"&gt;="&amp;'Display 730 &amp; 1200'!$AN$10,#REF!,"&lt;="&amp;'Display 730 &amp; 1200'!$AN$9))</f>
        <v>0</v>
      </c>
      <c r="E2456">
        <f>IF($C2456="",0,SUMIFS(#REF!,#REF!,$C2456,#REF!,"&gt;="&amp;'Display 730 &amp; 1200'!$AN$12,#REF!,"&lt;="&amp;'Display 730 &amp; 1200'!$AN$11))</f>
        <v>0</v>
      </c>
    </row>
    <row r="2457" spans="1:5">
      <c r="A2457" t="str">
        <f>IF(INDEX('Display 730 &amp; 1200'!$A:$A,ROW())="","",INDEX('Display 730 &amp; 1200'!$A:$A,ROW()))</f>
        <v/>
      </c>
      <c r="B2457" t="str">
        <f>IF(INDEX('Display 730 &amp; 1200'!$B:$B,ROW())="","",INDEX('Display 730 &amp; 1200'!$B:$B,ROW()))</f>
        <v/>
      </c>
      <c r="C2457" t="str">
        <f>IF(INDEX('Display 730 &amp; 1200'!$D:$D,ROW())="","",INDEX('Display 730 &amp; 1200'!$D:$D,ROW()))</f>
        <v/>
      </c>
      <c r="D2457">
        <f>IF($C2457="",0,SUMIFS(#REF!,#REF!,$C2457,#REF!,"&gt;="&amp;'Display 730 &amp; 1200'!$AN$10,#REF!,"&lt;="&amp;'Display 730 &amp; 1200'!$AN$9))</f>
        <v>0</v>
      </c>
      <c r="E2457">
        <f>IF($C2457="",0,SUMIFS(#REF!,#REF!,$C2457,#REF!,"&gt;="&amp;'Display 730 &amp; 1200'!$AN$12,#REF!,"&lt;="&amp;'Display 730 &amp; 1200'!$AN$11))</f>
        <v>0</v>
      </c>
    </row>
    <row r="2458" spans="1:5">
      <c r="A2458" t="str">
        <f>IF(INDEX('Display 730 &amp; 1200'!$A:$A,ROW())="","",INDEX('Display 730 &amp; 1200'!$A:$A,ROW()))</f>
        <v/>
      </c>
      <c r="B2458" t="str">
        <f>IF(INDEX('Display 730 &amp; 1200'!$B:$B,ROW())="","",INDEX('Display 730 &amp; 1200'!$B:$B,ROW()))</f>
        <v/>
      </c>
      <c r="C2458" t="str">
        <f>IF(INDEX('Display 730 &amp; 1200'!$D:$D,ROW())="","",INDEX('Display 730 &amp; 1200'!$D:$D,ROW()))</f>
        <v/>
      </c>
      <c r="D2458">
        <f>IF($C2458="",0,SUMIFS(#REF!,#REF!,$C2458,#REF!,"&gt;="&amp;'Display 730 &amp; 1200'!$AN$10,#REF!,"&lt;="&amp;'Display 730 &amp; 1200'!$AN$9))</f>
        <v>0</v>
      </c>
      <c r="E2458">
        <f>IF($C2458="",0,SUMIFS(#REF!,#REF!,$C2458,#REF!,"&gt;="&amp;'Display 730 &amp; 1200'!$AN$12,#REF!,"&lt;="&amp;'Display 730 &amp; 1200'!$AN$11))</f>
        <v>0</v>
      </c>
    </row>
    <row r="2459" spans="1:5">
      <c r="A2459" t="str">
        <f>IF(INDEX('Display 730 &amp; 1200'!$A:$A,ROW())="","",INDEX('Display 730 &amp; 1200'!$A:$A,ROW()))</f>
        <v/>
      </c>
      <c r="B2459" t="str">
        <f>IF(INDEX('Display 730 &amp; 1200'!$B:$B,ROW())="","",INDEX('Display 730 &amp; 1200'!$B:$B,ROW()))</f>
        <v/>
      </c>
      <c r="C2459" t="str">
        <f>IF(INDEX('Display 730 &amp; 1200'!$D:$D,ROW())="","",INDEX('Display 730 &amp; 1200'!$D:$D,ROW()))</f>
        <v/>
      </c>
      <c r="D2459">
        <f>IF($C2459="",0,SUMIFS(#REF!,#REF!,$C2459,#REF!,"&gt;="&amp;'Display 730 &amp; 1200'!$AN$10,#REF!,"&lt;="&amp;'Display 730 &amp; 1200'!$AN$9))</f>
        <v>0</v>
      </c>
      <c r="E2459">
        <f>IF($C2459="",0,SUMIFS(#REF!,#REF!,$C2459,#REF!,"&gt;="&amp;'Display 730 &amp; 1200'!$AN$12,#REF!,"&lt;="&amp;'Display 730 &amp; 1200'!$AN$11))</f>
        <v>0</v>
      </c>
    </row>
    <row r="2460" spans="1:5">
      <c r="A2460" t="str">
        <f>IF(INDEX('Display 730 &amp; 1200'!$A:$A,ROW())="","",INDEX('Display 730 &amp; 1200'!$A:$A,ROW()))</f>
        <v/>
      </c>
      <c r="B2460" t="str">
        <f>IF(INDEX('Display 730 &amp; 1200'!$B:$B,ROW())="","",INDEX('Display 730 &amp; 1200'!$B:$B,ROW()))</f>
        <v/>
      </c>
      <c r="C2460" t="str">
        <f>IF(INDEX('Display 730 &amp; 1200'!$D:$D,ROW())="","",INDEX('Display 730 &amp; 1200'!$D:$D,ROW()))</f>
        <v/>
      </c>
      <c r="D2460">
        <f>IF($C2460="",0,SUMIFS(#REF!,#REF!,$C2460,#REF!,"&gt;="&amp;'Display 730 &amp; 1200'!$AN$10,#REF!,"&lt;="&amp;'Display 730 &amp; 1200'!$AN$9))</f>
        <v>0</v>
      </c>
      <c r="E2460">
        <f>IF($C2460="",0,SUMIFS(#REF!,#REF!,$C2460,#REF!,"&gt;="&amp;'Display 730 &amp; 1200'!$AN$12,#REF!,"&lt;="&amp;'Display 730 &amp; 1200'!$AN$11))</f>
        <v>0</v>
      </c>
    </row>
    <row r="2461" spans="1:5">
      <c r="A2461" t="str">
        <f>IF(INDEX('Display 730 &amp; 1200'!$A:$A,ROW())="","",INDEX('Display 730 &amp; 1200'!$A:$A,ROW()))</f>
        <v/>
      </c>
      <c r="B2461" t="str">
        <f>IF(INDEX('Display 730 &amp; 1200'!$B:$B,ROW())="","",INDEX('Display 730 &amp; 1200'!$B:$B,ROW()))</f>
        <v/>
      </c>
      <c r="C2461" t="str">
        <f>IF(INDEX('Display 730 &amp; 1200'!$D:$D,ROW())="","",INDEX('Display 730 &amp; 1200'!$D:$D,ROW()))</f>
        <v/>
      </c>
      <c r="D2461">
        <f>IF($C2461="",0,SUMIFS(#REF!,#REF!,$C2461,#REF!,"&gt;="&amp;'Display 730 &amp; 1200'!$AN$10,#REF!,"&lt;="&amp;'Display 730 &amp; 1200'!$AN$9))</f>
        <v>0</v>
      </c>
      <c r="E2461">
        <f>IF($C2461="",0,SUMIFS(#REF!,#REF!,$C2461,#REF!,"&gt;="&amp;'Display 730 &amp; 1200'!$AN$12,#REF!,"&lt;="&amp;'Display 730 &amp; 1200'!$AN$11))</f>
        <v>0</v>
      </c>
    </row>
    <row r="2462" spans="1:5">
      <c r="A2462" t="str">
        <f>IF(INDEX('Display 730 &amp; 1200'!$A:$A,ROW())="","",INDEX('Display 730 &amp; 1200'!$A:$A,ROW()))</f>
        <v/>
      </c>
      <c r="B2462" t="str">
        <f>IF(INDEX('Display 730 &amp; 1200'!$B:$B,ROW())="","",INDEX('Display 730 &amp; 1200'!$B:$B,ROW()))</f>
        <v/>
      </c>
      <c r="C2462" t="str">
        <f>IF(INDEX('Display 730 &amp; 1200'!$D:$D,ROW())="","",INDEX('Display 730 &amp; 1200'!$D:$D,ROW()))</f>
        <v/>
      </c>
      <c r="D2462">
        <f>IF($C2462="",0,SUMIFS(#REF!,#REF!,$C2462,#REF!,"&gt;="&amp;'Display 730 &amp; 1200'!$AN$10,#REF!,"&lt;="&amp;'Display 730 &amp; 1200'!$AN$9))</f>
        <v>0</v>
      </c>
      <c r="E2462">
        <f>IF($C2462="",0,SUMIFS(#REF!,#REF!,$C2462,#REF!,"&gt;="&amp;'Display 730 &amp; 1200'!$AN$12,#REF!,"&lt;="&amp;'Display 730 &amp; 1200'!$AN$11))</f>
        <v>0</v>
      </c>
    </row>
    <row r="2463" spans="1:5">
      <c r="A2463" t="str">
        <f>IF(INDEX('Display 730 &amp; 1200'!$A:$A,ROW())="","",INDEX('Display 730 &amp; 1200'!$A:$A,ROW()))</f>
        <v/>
      </c>
      <c r="B2463" t="str">
        <f>IF(INDEX('Display 730 &amp; 1200'!$B:$B,ROW())="","",INDEX('Display 730 &amp; 1200'!$B:$B,ROW()))</f>
        <v/>
      </c>
      <c r="C2463" t="str">
        <f>IF(INDEX('Display 730 &amp; 1200'!$D:$D,ROW())="","",INDEX('Display 730 &amp; 1200'!$D:$D,ROW()))</f>
        <v/>
      </c>
      <c r="D2463">
        <f>IF($C2463="",0,SUMIFS(#REF!,#REF!,$C2463,#REF!,"&gt;="&amp;'Display 730 &amp; 1200'!$AN$10,#REF!,"&lt;="&amp;'Display 730 &amp; 1200'!$AN$9))</f>
        <v>0</v>
      </c>
      <c r="E2463">
        <f>IF($C2463="",0,SUMIFS(#REF!,#REF!,$C2463,#REF!,"&gt;="&amp;'Display 730 &amp; 1200'!$AN$12,#REF!,"&lt;="&amp;'Display 730 &amp; 1200'!$AN$11))</f>
        <v>0</v>
      </c>
    </row>
    <row r="2464" spans="1:5">
      <c r="A2464" t="str">
        <f>IF(INDEX('Display 730 &amp; 1200'!$A:$A,ROW())="","",INDEX('Display 730 &amp; 1200'!$A:$A,ROW()))</f>
        <v/>
      </c>
      <c r="B2464" t="str">
        <f>IF(INDEX('Display 730 &amp; 1200'!$B:$B,ROW())="","",INDEX('Display 730 &amp; 1200'!$B:$B,ROW()))</f>
        <v/>
      </c>
      <c r="C2464" t="str">
        <f>IF(INDEX('Display 730 &amp; 1200'!$D:$D,ROW())="","",INDEX('Display 730 &amp; 1200'!$D:$D,ROW()))</f>
        <v/>
      </c>
      <c r="D2464">
        <f>IF($C2464="",0,SUMIFS(#REF!,#REF!,$C2464,#REF!,"&gt;="&amp;'Display 730 &amp; 1200'!$AN$10,#REF!,"&lt;="&amp;'Display 730 &amp; 1200'!$AN$9))</f>
        <v>0</v>
      </c>
      <c r="E2464">
        <f>IF($C2464="",0,SUMIFS(#REF!,#REF!,$C2464,#REF!,"&gt;="&amp;'Display 730 &amp; 1200'!$AN$12,#REF!,"&lt;="&amp;'Display 730 &amp; 1200'!$AN$11))</f>
        <v>0</v>
      </c>
    </row>
    <row r="2465" spans="1:5">
      <c r="A2465" t="str">
        <f>IF(INDEX('Display 730 &amp; 1200'!$A:$A,ROW())="","",INDEX('Display 730 &amp; 1200'!$A:$A,ROW()))</f>
        <v/>
      </c>
      <c r="B2465" t="str">
        <f>IF(INDEX('Display 730 &amp; 1200'!$B:$B,ROW())="","",INDEX('Display 730 &amp; 1200'!$B:$B,ROW()))</f>
        <v/>
      </c>
      <c r="C2465" t="str">
        <f>IF(INDEX('Display 730 &amp; 1200'!$D:$D,ROW())="","",INDEX('Display 730 &amp; 1200'!$D:$D,ROW()))</f>
        <v/>
      </c>
      <c r="D2465">
        <f>IF($C2465="",0,SUMIFS(#REF!,#REF!,$C2465,#REF!,"&gt;="&amp;'Display 730 &amp; 1200'!$AN$10,#REF!,"&lt;="&amp;'Display 730 &amp; 1200'!$AN$9))</f>
        <v>0</v>
      </c>
      <c r="E2465">
        <f>IF($C2465="",0,SUMIFS(#REF!,#REF!,$C2465,#REF!,"&gt;="&amp;'Display 730 &amp; 1200'!$AN$12,#REF!,"&lt;="&amp;'Display 730 &amp; 1200'!$AN$11))</f>
        <v>0</v>
      </c>
    </row>
    <row r="2466" spans="1:5">
      <c r="A2466" t="str">
        <f>IF(INDEX('Display 730 &amp; 1200'!$A:$A,ROW())="","",INDEX('Display 730 &amp; 1200'!$A:$A,ROW()))</f>
        <v/>
      </c>
      <c r="B2466" t="str">
        <f>IF(INDEX('Display 730 &amp; 1200'!$B:$B,ROW())="","",INDEX('Display 730 &amp; 1200'!$B:$B,ROW()))</f>
        <v/>
      </c>
      <c r="C2466" t="str">
        <f>IF(INDEX('Display 730 &amp; 1200'!$D:$D,ROW())="","",INDEX('Display 730 &amp; 1200'!$D:$D,ROW()))</f>
        <v/>
      </c>
      <c r="D2466">
        <f>IF($C2466="",0,SUMIFS(#REF!,#REF!,$C2466,#REF!,"&gt;="&amp;'Display 730 &amp; 1200'!$AN$10,#REF!,"&lt;="&amp;'Display 730 &amp; 1200'!$AN$9))</f>
        <v>0</v>
      </c>
      <c r="E2466">
        <f>IF($C2466="",0,SUMIFS(#REF!,#REF!,$C2466,#REF!,"&gt;="&amp;'Display 730 &amp; 1200'!$AN$12,#REF!,"&lt;="&amp;'Display 730 &amp; 1200'!$AN$11))</f>
        <v>0</v>
      </c>
    </row>
    <row r="2467" spans="1:5">
      <c r="A2467" t="str">
        <f>IF(INDEX('Display 730 &amp; 1200'!$A:$A,ROW())="","",INDEX('Display 730 &amp; 1200'!$A:$A,ROW()))</f>
        <v/>
      </c>
      <c r="B2467" t="str">
        <f>IF(INDEX('Display 730 &amp; 1200'!$B:$B,ROW())="","",INDEX('Display 730 &amp; 1200'!$B:$B,ROW()))</f>
        <v/>
      </c>
      <c r="C2467" t="str">
        <f>IF(INDEX('Display 730 &amp; 1200'!$D:$D,ROW())="","",INDEX('Display 730 &amp; 1200'!$D:$D,ROW()))</f>
        <v/>
      </c>
      <c r="D2467">
        <f>IF($C2467="",0,SUMIFS(#REF!,#REF!,$C2467,#REF!,"&gt;="&amp;'Display 730 &amp; 1200'!$AN$10,#REF!,"&lt;="&amp;'Display 730 &amp; 1200'!$AN$9))</f>
        <v>0</v>
      </c>
      <c r="E2467">
        <f>IF($C2467="",0,SUMIFS(#REF!,#REF!,$C2467,#REF!,"&gt;="&amp;'Display 730 &amp; 1200'!$AN$12,#REF!,"&lt;="&amp;'Display 730 &amp; 1200'!$AN$11))</f>
        <v>0</v>
      </c>
    </row>
    <row r="2468" spans="1:5">
      <c r="A2468" t="str">
        <f>IF(INDEX('Display 730 &amp; 1200'!$A:$A,ROW())="","",INDEX('Display 730 &amp; 1200'!$A:$A,ROW()))</f>
        <v/>
      </c>
      <c r="B2468" t="str">
        <f>IF(INDEX('Display 730 &amp; 1200'!$B:$B,ROW())="","",INDEX('Display 730 &amp; 1200'!$B:$B,ROW()))</f>
        <v/>
      </c>
      <c r="C2468" t="str">
        <f>IF(INDEX('Display 730 &amp; 1200'!$D:$D,ROW())="","",INDEX('Display 730 &amp; 1200'!$D:$D,ROW()))</f>
        <v/>
      </c>
      <c r="D2468">
        <f>IF($C2468="",0,SUMIFS(#REF!,#REF!,$C2468,#REF!,"&gt;="&amp;'Display 730 &amp; 1200'!$AN$10,#REF!,"&lt;="&amp;'Display 730 &amp; 1200'!$AN$9))</f>
        <v>0</v>
      </c>
      <c r="E2468">
        <f>IF($C2468="",0,SUMIFS(#REF!,#REF!,$C2468,#REF!,"&gt;="&amp;'Display 730 &amp; 1200'!$AN$12,#REF!,"&lt;="&amp;'Display 730 &amp; 1200'!$AN$11))</f>
        <v>0</v>
      </c>
    </row>
    <row r="2469" spans="1:5">
      <c r="A2469" t="str">
        <f>IF(INDEX('Display 730 &amp; 1200'!$A:$A,ROW())="","",INDEX('Display 730 &amp; 1200'!$A:$A,ROW()))</f>
        <v/>
      </c>
      <c r="B2469" t="str">
        <f>IF(INDEX('Display 730 &amp; 1200'!$B:$B,ROW())="","",INDEX('Display 730 &amp; 1200'!$B:$B,ROW()))</f>
        <v/>
      </c>
      <c r="C2469" t="str">
        <f>IF(INDEX('Display 730 &amp; 1200'!$D:$D,ROW())="","",INDEX('Display 730 &amp; 1200'!$D:$D,ROW()))</f>
        <v/>
      </c>
      <c r="D2469">
        <f>IF($C2469="",0,SUMIFS(#REF!,#REF!,$C2469,#REF!,"&gt;="&amp;'Display 730 &amp; 1200'!$AN$10,#REF!,"&lt;="&amp;'Display 730 &amp; 1200'!$AN$9))</f>
        <v>0</v>
      </c>
      <c r="E2469">
        <f>IF($C2469="",0,SUMIFS(#REF!,#REF!,$C2469,#REF!,"&gt;="&amp;'Display 730 &amp; 1200'!$AN$12,#REF!,"&lt;="&amp;'Display 730 &amp; 1200'!$AN$11))</f>
        <v>0</v>
      </c>
    </row>
    <row r="2470" spans="1:5">
      <c r="A2470" t="str">
        <f>IF(INDEX('Display 730 &amp; 1200'!$A:$A,ROW())="","",INDEX('Display 730 &amp; 1200'!$A:$A,ROW()))</f>
        <v/>
      </c>
      <c r="B2470" t="str">
        <f>IF(INDEX('Display 730 &amp; 1200'!$B:$B,ROW())="","",INDEX('Display 730 &amp; 1200'!$B:$B,ROW()))</f>
        <v/>
      </c>
      <c r="C2470" t="str">
        <f>IF(INDEX('Display 730 &amp; 1200'!$D:$D,ROW())="","",INDEX('Display 730 &amp; 1200'!$D:$D,ROW()))</f>
        <v/>
      </c>
      <c r="D2470">
        <f>IF($C2470="",0,SUMIFS(#REF!,#REF!,$C2470,#REF!,"&gt;="&amp;'Display 730 &amp; 1200'!$AN$10,#REF!,"&lt;="&amp;'Display 730 &amp; 1200'!$AN$9))</f>
        <v>0</v>
      </c>
      <c r="E2470">
        <f>IF($C2470="",0,SUMIFS(#REF!,#REF!,$C2470,#REF!,"&gt;="&amp;'Display 730 &amp; 1200'!$AN$12,#REF!,"&lt;="&amp;'Display 730 &amp; 1200'!$AN$11))</f>
        <v>0</v>
      </c>
    </row>
    <row r="2471" spans="1:5">
      <c r="A2471" t="str">
        <f>IF(INDEX('Display 730 &amp; 1200'!$A:$A,ROW())="","",INDEX('Display 730 &amp; 1200'!$A:$A,ROW()))</f>
        <v/>
      </c>
      <c r="B2471" t="str">
        <f>IF(INDEX('Display 730 &amp; 1200'!$B:$B,ROW())="","",INDEX('Display 730 &amp; 1200'!$B:$B,ROW()))</f>
        <v/>
      </c>
      <c r="C2471" t="str">
        <f>IF(INDEX('Display 730 &amp; 1200'!$D:$D,ROW())="","",INDEX('Display 730 &amp; 1200'!$D:$D,ROW()))</f>
        <v/>
      </c>
      <c r="D2471">
        <f>IF($C2471="",0,SUMIFS(#REF!,#REF!,$C2471,#REF!,"&gt;="&amp;'Display 730 &amp; 1200'!$AN$10,#REF!,"&lt;="&amp;'Display 730 &amp; 1200'!$AN$9))</f>
        <v>0</v>
      </c>
      <c r="E2471">
        <f>IF($C2471="",0,SUMIFS(#REF!,#REF!,$C2471,#REF!,"&gt;="&amp;'Display 730 &amp; 1200'!$AN$12,#REF!,"&lt;="&amp;'Display 730 &amp; 1200'!$AN$11))</f>
        <v>0</v>
      </c>
    </row>
    <row r="2472" spans="1:5">
      <c r="A2472" t="str">
        <f>IF(INDEX('Display 730 &amp; 1200'!$A:$A,ROW())="","",INDEX('Display 730 &amp; 1200'!$A:$A,ROW()))</f>
        <v/>
      </c>
      <c r="B2472" t="str">
        <f>IF(INDEX('Display 730 &amp; 1200'!$B:$B,ROW())="","",INDEX('Display 730 &amp; 1200'!$B:$B,ROW()))</f>
        <v/>
      </c>
      <c r="C2472" t="str">
        <f>IF(INDEX('Display 730 &amp; 1200'!$D:$D,ROW())="","",INDEX('Display 730 &amp; 1200'!$D:$D,ROW()))</f>
        <v/>
      </c>
      <c r="D2472">
        <f>IF($C2472="",0,SUMIFS(#REF!,#REF!,$C2472,#REF!,"&gt;="&amp;'Display 730 &amp; 1200'!$AN$10,#REF!,"&lt;="&amp;'Display 730 &amp; 1200'!$AN$9))</f>
        <v>0</v>
      </c>
      <c r="E2472">
        <f>IF($C2472="",0,SUMIFS(#REF!,#REF!,$C2472,#REF!,"&gt;="&amp;'Display 730 &amp; 1200'!$AN$12,#REF!,"&lt;="&amp;'Display 730 &amp; 1200'!$AN$11))</f>
        <v>0</v>
      </c>
    </row>
    <row r="2473" spans="1:5">
      <c r="A2473" t="str">
        <f>IF(INDEX('Display 730 &amp; 1200'!$A:$A,ROW())="","",INDEX('Display 730 &amp; 1200'!$A:$A,ROW()))</f>
        <v/>
      </c>
      <c r="B2473" t="str">
        <f>IF(INDEX('Display 730 &amp; 1200'!$B:$B,ROW())="","",INDEX('Display 730 &amp; 1200'!$B:$B,ROW()))</f>
        <v/>
      </c>
      <c r="C2473" t="str">
        <f>IF(INDEX('Display 730 &amp; 1200'!$D:$D,ROW())="","",INDEX('Display 730 &amp; 1200'!$D:$D,ROW()))</f>
        <v/>
      </c>
      <c r="D2473">
        <f>IF($C2473="",0,SUMIFS(#REF!,#REF!,$C2473,#REF!,"&gt;="&amp;'Display 730 &amp; 1200'!$AN$10,#REF!,"&lt;="&amp;'Display 730 &amp; 1200'!$AN$9))</f>
        <v>0</v>
      </c>
      <c r="E2473">
        <f>IF($C2473="",0,SUMIFS(#REF!,#REF!,$C2473,#REF!,"&gt;="&amp;'Display 730 &amp; 1200'!$AN$12,#REF!,"&lt;="&amp;'Display 730 &amp; 1200'!$AN$11))</f>
        <v>0</v>
      </c>
    </row>
    <row r="2474" spans="1:5">
      <c r="A2474" t="str">
        <f>IF(INDEX('Display 730 &amp; 1200'!$A:$A,ROW())="","",INDEX('Display 730 &amp; 1200'!$A:$A,ROW()))</f>
        <v/>
      </c>
      <c r="B2474" t="str">
        <f>IF(INDEX('Display 730 &amp; 1200'!$B:$B,ROW())="","",INDEX('Display 730 &amp; 1200'!$B:$B,ROW()))</f>
        <v/>
      </c>
      <c r="C2474" t="str">
        <f>IF(INDEX('Display 730 &amp; 1200'!$D:$D,ROW())="","",INDEX('Display 730 &amp; 1200'!$D:$D,ROW()))</f>
        <v/>
      </c>
      <c r="D2474">
        <f>IF($C2474="",0,SUMIFS(#REF!,#REF!,$C2474,#REF!,"&gt;="&amp;'Display 730 &amp; 1200'!$AN$10,#REF!,"&lt;="&amp;'Display 730 &amp; 1200'!$AN$9))</f>
        <v>0</v>
      </c>
      <c r="E2474">
        <f>IF($C2474="",0,SUMIFS(#REF!,#REF!,$C2474,#REF!,"&gt;="&amp;'Display 730 &amp; 1200'!$AN$12,#REF!,"&lt;="&amp;'Display 730 &amp; 1200'!$AN$11))</f>
        <v>0</v>
      </c>
    </row>
    <row r="2475" spans="1:5">
      <c r="A2475" t="str">
        <f>IF(INDEX('Display 730 &amp; 1200'!$A:$A,ROW())="","",INDEX('Display 730 &amp; 1200'!$A:$A,ROW()))</f>
        <v/>
      </c>
      <c r="B2475" t="str">
        <f>IF(INDEX('Display 730 &amp; 1200'!$B:$B,ROW())="","",INDEX('Display 730 &amp; 1200'!$B:$B,ROW()))</f>
        <v/>
      </c>
      <c r="C2475" t="str">
        <f>IF(INDEX('Display 730 &amp; 1200'!$D:$D,ROW())="","",INDEX('Display 730 &amp; 1200'!$D:$D,ROW()))</f>
        <v/>
      </c>
      <c r="D2475">
        <f>IF($C2475="",0,SUMIFS(#REF!,#REF!,$C2475,#REF!,"&gt;="&amp;'Display 730 &amp; 1200'!$AN$10,#REF!,"&lt;="&amp;'Display 730 &amp; 1200'!$AN$9))</f>
        <v>0</v>
      </c>
      <c r="E2475">
        <f>IF($C2475="",0,SUMIFS(#REF!,#REF!,$C2475,#REF!,"&gt;="&amp;'Display 730 &amp; 1200'!$AN$12,#REF!,"&lt;="&amp;'Display 730 &amp; 1200'!$AN$11))</f>
        <v>0</v>
      </c>
    </row>
    <row r="2476" spans="1:5">
      <c r="A2476" t="str">
        <f>IF(INDEX('Display 730 &amp; 1200'!$A:$A,ROW())="","",INDEX('Display 730 &amp; 1200'!$A:$A,ROW()))</f>
        <v/>
      </c>
      <c r="B2476" t="str">
        <f>IF(INDEX('Display 730 &amp; 1200'!$B:$B,ROW())="","",INDEX('Display 730 &amp; 1200'!$B:$B,ROW()))</f>
        <v/>
      </c>
      <c r="C2476" t="str">
        <f>IF(INDEX('Display 730 &amp; 1200'!$D:$D,ROW())="","",INDEX('Display 730 &amp; 1200'!$D:$D,ROW()))</f>
        <v/>
      </c>
      <c r="D2476">
        <f>IF($C2476="",0,SUMIFS(#REF!,#REF!,$C2476,#REF!,"&gt;="&amp;'Display 730 &amp; 1200'!$AN$10,#REF!,"&lt;="&amp;'Display 730 &amp; 1200'!$AN$9))</f>
        <v>0</v>
      </c>
      <c r="E2476">
        <f>IF($C2476="",0,SUMIFS(#REF!,#REF!,$C2476,#REF!,"&gt;="&amp;'Display 730 &amp; 1200'!$AN$12,#REF!,"&lt;="&amp;'Display 730 &amp; 1200'!$AN$11))</f>
        <v>0</v>
      </c>
    </row>
    <row r="2477" spans="1:5">
      <c r="A2477" t="str">
        <f>IF(INDEX('Display 730 &amp; 1200'!$A:$A,ROW())="","",INDEX('Display 730 &amp; 1200'!$A:$A,ROW()))</f>
        <v/>
      </c>
      <c r="B2477" t="str">
        <f>IF(INDEX('Display 730 &amp; 1200'!$B:$B,ROW())="","",INDEX('Display 730 &amp; 1200'!$B:$B,ROW()))</f>
        <v/>
      </c>
      <c r="C2477" t="str">
        <f>IF(INDEX('Display 730 &amp; 1200'!$D:$D,ROW())="","",INDEX('Display 730 &amp; 1200'!$D:$D,ROW()))</f>
        <v/>
      </c>
      <c r="D2477">
        <f>IF($C2477="",0,SUMIFS(#REF!,#REF!,$C2477,#REF!,"&gt;="&amp;'Display 730 &amp; 1200'!$AN$10,#REF!,"&lt;="&amp;'Display 730 &amp; 1200'!$AN$9))</f>
        <v>0</v>
      </c>
      <c r="E2477">
        <f>IF($C2477="",0,SUMIFS(#REF!,#REF!,$C2477,#REF!,"&gt;="&amp;'Display 730 &amp; 1200'!$AN$12,#REF!,"&lt;="&amp;'Display 730 &amp; 1200'!$AN$11))</f>
        <v>0</v>
      </c>
    </row>
    <row r="2478" spans="1:5">
      <c r="A2478" t="str">
        <f>IF(INDEX('Display 730 &amp; 1200'!$A:$A,ROW())="","",INDEX('Display 730 &amp; 1200'!$A:$A,ROW()))</f>
        <v/>
      </c>
      <c r="B2478" t="str">
        <f>IF(INDEX('Display 730 &amp; 1200'!$B:$B,ROW())="","",INDEX('Display 730 &amp; 1200'!$B:$B,ROW()))</f>
        <v/>
      </c>
      <c r="C2478" t="str">
        <f>IF(INDEX('Display 730 &amp; 1200'!$D:$D,ROW())="","",INDEX('Display 730 &amp; 1200'!$D:$D,ROW()))</f>
        <v/>
      </c>
      <c r="D2478">
        <f>IF($C2478="",0,SUMIFS(#REF!,#REF!,$C2478,#REF!,"&gt;="&amp;'Display 730 &amp; 1200'!$AN$10,#REF!,"&lt;="&amp;'Display 730 &amp; 1200'!$AN$9))</f>
        <v>0</v>
      </c>
      <c r="E2478">
        <f>IF($C2478="",0,SUMIFS(#REF!,#REF!,$C2478,#REF!,"&gt;="&amp;'Display 730 &amp; 1200'!$AN$12,#REF!,"&lt;="&amp;'Display 730 &amp; 1200'!$AN$11))</f>
        <v>0</v>
      </c>
    </row>
    <row r="2479" spans="1:5">
      <c r="A2479" t="str">
        <f>IF(INDEX('Display 730 &amp; 1200'!$A:$A,ROW())="","",INDEX('Display 730 &amp; 1200'!$A:$A,ROW()))</f>
        <v/>
      </c>
      <c r="B2479" t="str">
        <f>IF(INDEX('Display 730 &amp; 1200'!$B:$B,ROW())="","",INDEX('Display 730 &amp; 1200'!$B:$B,ROW()))</f>
        <v/>
      </c>
      <c r="C2479" t="str">
        <f>IF(INDEX('Display 730 &amp; 1200'!$D:$D,ROW())="","",INDEX('Display 730 &amp; 1200'!$D:$D,ROW()))</f>
        <v/>
      </c>
      <c r="D2479">
        <f>IF($C2479="",0,SUMIFS(#REF!,#REF!,$C2479,#REF!,"&gt;="&amp;'Display 730 &amp; 1200'!$AN$10,#REF!,"&lt;="&amp;'Display 730 &amp; 1200'!$AN$9))</f>
        <v>0</v>
      </c>
      <c r="E2479">
        <f>IF($C2479="",0,SUMIFS(#REF!,#REF!,$C2479,#REF!,"&gt;="&amp;'Display 730 &amp; 1200'!$AN$12,#REF!,"&lt;="&amp;'Display 730 &amp; 1200'!$AN$11))</f>
        <v>0</v>
      </c>
    </row>
    <row r="2480" spans="1:5">
      <c r="A2480" t="str">
        <f>IF(INDEX('Display 730 &amp; 1200'!$A:$A,ROW())="","",INDEX('Display 730 &amp; 1200'!$A:$A,ROW()))</f>
        <v/>
      </c>
      <c r="B2480" t="str">
        <f>IF(INDEX('Display 730 &amp; 1200'!$B:$B,ROW())="","",INDEX('Display 730 &amp; 1200'!$B:$B,ROW()))</f>
        <v/>
      </c>
      <c r="C2480" t="str">
        <f>IF(INDEX('Display 730 &amp; 1200'!$D:$D,ROW())="","",INDEX('Display 730 &amp; 1200'!$D:$D,ROW()))</f>
        <v/>
      </c>
      <c r="D2480">
        <f>IF($C2480="",0,SUMIFS(#REF!,#REF!,$C2480,#REF!,"&gt;="&amp;'Display 730 &amp; 1200'!$AN$10,#REF!,"&lt;="&amp;'Display 730 &amp; 1200'!$AN$9))</f>
        <v>0</v>
      </c>
      <c r="E2480">
        <f>IF($C2480="",0,SUMIFS(#REF!,#REF!,$C2480,#REF!,"&gt;="&amp;'Display 730 &amp; 1200'!$AN$12,#REF!,"&lt;="&amp;'Display 730 &amp; 1200'!$AN$11))</f>
        <v>0</v>
      </c>
    </row>
    <row r="2481" spans="1:5">
      <c r="A2481" t="str">
        <f>IF(INDEX('Display 730 &amp; 1200'!$A:$A,ROW())="","",INDEX('Display 730 &amp; 1200'!$A:$A,ROW()))</f>
        <v/>
      </c>
      <c r="B2481" t="str">
        <f>IF(INDEX('Display 730 &amp; 1200'!$B:$B,ROW())="","",INDEX('Display 730 &amp; 1200'!$B:$B,ROW()))</f>
        <v/>
      </c>
      <c r="C2481" t="str">
        <f>IF(INDEX('Display 730 &amp; 1200'!$D:$D,ROW())="","",INDEX('Display 730 &amp; 1200'!$D:$D,ROW()))</f>
        <v/>
      </c>
      <c r="D2481">
        <f>IF($C2481="",0,SUMIFS(#REF!,#REF!,$C2481,#REF!,"&gt;="&amp;'Display 730 &amp; 1200'!$AN$10,#REF!,"&lt;="&amp;'Display 730 &amp; 1200'!$AN$9))</f>
        <v>0</v>
      </c>
      <c r="E2481">
        <f>IF($C2481="",0,SUMIFS(#REF!,#REF!,$C2481,#REF!,"&gt;="&amp;'Display 730 &amp; 1200'!$AN$12,#REF!,"&lt;="&amp;'Display 730 &amp; 1200'!$AN$11))</f>
        <v>0</v>
      </c>
    </row>
    <row r="2482" spans="1:5">
      <c r="A2482" t="str">
        <f>IF(INDEX('Display 730 &amp; 1200'!$A:$A,ROW())="","",INDEX('Display 730 &amp; 1200'!$A:$A,ROW()))</f>
        <v/>
      </c>
      <c r="B2482" t="str">
        <f>IF(INDEX('Display 730 &amp; 1200'!$B:$B,ROW())="","",INDEX('Display 730 &amp; 1200'!$B:$B,ROW()))</f>
        <v/>
      </c>
      <c r="C2482" t="str">
        <f>IF(INDEX('Display 730 &amp; 1200'!$D:$D,ROW())="","",INDEX('Display 730 &amp; 1200'!$D:$D,ROW()))</f>
        <v/>
      </c>
      <c r="D2482">
        <f>IF($C2482="",0,SUMIFS(#REF!,#REF!,$C2482,#REF!,"&gt;="&amp;'Display 730 &amp; 1200'!$AN$10,#REF!,"&lt;="&amp;'Display 730 &amp; 1200'!$AN$9))</f>
        <v>0</v>
      </c>
      <c r="E2482">
        <f>IF($C2482="",0,SUMIFS(#REF!,#REF!,$C2482,#REF!,"&gt;="&amp;'Display 730 &amp; 1200'!$AN$12,#REF!,"&lt;="&amp;'Display 730 &amp; 1200'!$AN$11))</f>
        <v>0</v>
      </c>
    </row>
    <row r="2483" spans="1:5">
      <c r="A2483" t="str">
        <f>IF(INDEX('Display 730 &amp; 1200'!$A:$A,ROW())="","",INDEX('Display 730 &amp; 1200'!$A:$A,ROW()))</f>
        <v/>
      </c>
      <c r="B2483" t="str">
        <f>IF(INDEX('Display 730 &amp; 1200'!$B:$B,ROW())="","",INDEX('Display 730 &amp; 1200'!$B:$B,ROW()))</f>
        <v/>
      </c>
      <c r="C2483" t="str">
        <f>IF(INDEX('Display 730 &amp; 1200'!$D:$D,ROW())="","",INDEX('Display 730 &amp; 1200'!$D:$D,ROW()))</f>
        <v/>
      </c>
      <c r="D2483">
        <f>IF($C2483="",0,SUMIFS(#REF!,#REF!,$C2483,#REF!,"&gt;="&amp;'Display 730 &amp; 1200'!$AN$10,#REF!,"&lt;="&amp;'Display 730 &amp; 1200'!$AN$9))</f>
        <v>0</v>
      </c>
      <c r="E2483">
        <f>IF($C2483="",0,SUMIFS(#REF!,#REF!,$C2483,#REF!,"&gt;="&amp;'Display 730 &amp; 1200'!$AN$12,#REF!,"&lt;="&amp;'Display 730 &amp; 1200'!$AN$11))</f>
        <v>0</v>
      </c>
    </row>
    <row r="2484" spans="1:5">
      <c r="A2484" t="str">
        <f>IF(INDEX('Display 730 &amp; 1200'!$A:$A,ROW())="","",INDEX('Display 730 &amp; 1200'!$A:$A,ROW()))</f>
        <v/>
      </c>
      <c r="B2484" t="str">
        <f>IF(INDEX('Display 730 &amp; 1200'!$B:$B,ROW())="","",INDEX('Display 730 &amp; 1200'!$B:$B,ROW()))</f>
        <v/>
      </c>
      <c r="C2484" t="str">
        <f>IF(INDEX('Display 730 &amp; 1200'!$D:$D,ROW())="","",INDEX('Display 730 &amp; 1200'!$D:$D,ROW()))</f>
        <v/>
      </c>
      <c r="D2484">
        <f>IF($C2484="",0,SUMIFS(#REF!,#REF!,$C2484,#REF!,"&gt;="&amp;'Display 730 &amp; 1200'!$AN$10,#REF!,"&lt;="&amp;'Display 730 &amp; 1200'!$AN$9))</f>
        <v>0</v>
      </c>
      <c r="E2484">
        <f>IF($C2484="",0,SUMIFS(#REF!,#REF!,$C2484,#REF!,"&gt;="&amp;'Display 730 &amp; 1200'!$AN$12,#REF!,"&lt;="&amp;'Display 730 &amp; 1200'!$AN$11))</f>
        <v>0</v>
      </c>
    </row>
    <row r="2485" spans="1:5">
      <c r="A2485" t="str">
        <f>IF(INDEX('Display 730 &amp; 1200'!$A:$A,ROW())="","",INDEX('Display 730 &amp; 1200'!$A:$A,ROW()))</f>
        <v/>
      </c>
      <c r="B2485" t="str">
        <f>IF(INDEX('Display 730 &amp; 1200'!$B:$B,ROW())="","",INDEX('Display 730 &amp; 1200'!$B:$B,ROW()))</f>
        <v/>
      </c>
      <c r="C2485" t="str">
        <f>IF(INDEX('Display 730 &amp; 1200'!$D:$D,ROW())="","",INDEX('Display 730 &amp; 1200'!$D:$D,ROW()))</f>
        <v/>
      </c>
      <c r="D2485">
        <f>IF($C2485="",0,SUMIFS(#REF!,#REF!,$C2485,#REF!,"&gt;="&amp;'Display 730 &amp; 1200'!$AN$10,#REF!,"&lt;="&amp;'Display 730 &amp; 1200'!$AN$9))</f>
        <v>0</v>
      </c>
      <c r="E2485">
        <f>IF($C2485="",0,SUMIFS(#REF!,#REF!,$C2485,#REF!,"&gt;="&amp;'Display 730 &amp; 1200'!$AN$12,#REF!,"&lt;="&amp;'Display 730 &amp; 1200'!$AN$11))</f>
        <v>0</v>
      </c>
    </row>
    <row r="2486" spans="1:5">
      <c r="A2486" t="str">
        <f>IF(INDEX('Display 730 &amp; 1200'!$A:$A,ROW())="","",INDEX('Display 730 &amp; 1200'!$A:$A,ROW()))</f>
        <v/>
      </c>
      <c r="B2486" t="str">
        <f>IF(INDEX('Display 730 &amp; 1200'!$B:$B,ROW())="","",INDEX('Display 730 &amp; 1200'!$B:$B,ROW()))</f>
        <v/>
      </c>
      <c r="C2486" t="str">
        <f>IF(INDEX('Display 730 &amp; 1200'!$D:$D,ROW())="","",INDEX('Display 730 &amp; 1200'!$D:$D,ROW()))</f>
        <v/>
      </c>
      <c r="D2486">
        <f>IF($C2486="",0,SUMIFS(#REF!,#REF!,$C2486,#REF!,"&gt;="&amp;'Display 730 &amp; 1200'!$AN$10,#REF!,"&lt;="&amp;'Display 730 &amp; 1200'!$AN$9))</f>
        <v>0</v>
      </c>
      <c r="E2486">
        <f>IF($C2486="",0,SUMIFS(#REF!,#REF!,$C2486,#REF!,"&gt;="&amp;'Display 730 &amp; 1200'!$AN$12,#REF!,"&lt;="&amp;'Display 730 &amp; 1200'!$AN$11))</f>
        <v>0</v>
      </c>
    </row>
    <row r="2487" spans="1:5">
      <c r="A2487" t="str">
        <f>IF(INDEX('Display 730 &amp; 1200'!$A:$A,ROW())="","",INDEX('Display 730 &amp; 1200'!$A:$A,ROW()))</f>
        <v/>
      </c>
      <c r="B2487" t="str">
        <f>IF(INDEX('Display 730 &amp; 1200'!$B:$B,ROW())="","",INDEX('Display 730 &amp; 1200'!$B:$B,ROW()))</f>
        <v/>
      </c>
      <c r="C2487" t="str">
        <f>IF(INDEX('Display 730 &amp; 1200'!$D:$D,ROW())="","",INDEX('Display 730 &amp; 1200'!$D:$D,ROW()))</f>
        <v/>
      </c>
      <c r="D2487">
        <f>IF($C2487="",0,SUMIFS(#REF!,#REF!,$C2487,#REF!,"&gt;="&amp;'Display 730 &amp; 1200'!$AN$10,#REF!,"&lt;="&amp;'Display 730 &amp; 1200'!$AN$9))</f>
        <v>0</v>
      </c>
      <c r="E2487">
        <f>IF($C2487="",0,SUMIFS(#REF!,#REF!,$C2487,#REF!,"&gt;="&amp;'Display 730 &amp; 1200'!$AN$12,#REF!,"&lt;="&amp;'Display 730 &amp; 1200'!$AN$11))</f>
        <v>0</v>
      </c>
    </row>
    <row r="2488" spans="1:5">
      <c r="A2488" t="str">
        <f>IF(INDEX('Display 730 &amp; 1200'!$A:$A,ROW())="","",INDEX('Display 730 &amp; 1200'!$A:$A,ROW()))</f>
        <v/>
      </c>
      <c r="B2488" t="str">
        <f>IF(INDEX('Display 730 &amp; 1200'!$B:$B,ROW())="","",INDEX('Display 730 &amp; 1200'!$B:$B,ROW()))</f>
        <v/>
      </c>
      <c r="C2488" t="str">
        <f>IF(INDEX('Display 730 &amp; 1200'!$D:$D,ROW())="","",INDEX('Display 730 &amp; 1200'!$D:$D,ROW()))</f>
        <v/>
      </c>
      <c r="D2488">
        <f>IF($C2488="",0,SUMIFS(#REF!,#REF!,$C2488,#REF!,"&gt;="&amp;'Display 730 &amp; 1200'!$AN$10,#REF!,"&lt;="&amp;'Display 730 &amp; 1200'!$AN$9))</f>
        <v>0</v>
      </c>
      <c r="E2488">
        <f>IF($C2488="",0,SUMIFS(#REF!,#REF!,$C2488,#REF!,"&gt;="&amp;'Display 730 &amp; 1200'!$AN$12,#REF!,"&lt;="&amp;'Display 730 &amp; 1200'!$AN$11))</f>
        <v>0</v>
      </c>
    </row>
    <row r="2489" spans="1:5">
      <c r="A2489" t="str">
        <f>IF(INDEX('Display 730 &amp; 1200'!$A:$A,ROW())="","",INDEX('Display 730 &amp; 1200'!$A:$A,ROW()))</f>
        <v/>
      </c>
      <c r="B2489" t="str">
        <f>IF(INDEX('Display 730 &amp; 1200'!$B:$B,ROW())="","",INDEX('Display 730 &amp; 1200'!$B:$B,ROW()))</f>
        <v/>
      </c>
      <c r="C2489" t="str">
        <f>IF(INDEX('Display 730 &amp; 1200'!$D:$D,ROW())="","",INDEX('Display 730 &amp; 1200'!$D:$D,ROW()))</f>
        <v/>
      </c>
      <c r="D2489">
        <f>IF($C2489="",0,SUMIFS(#REF!,#REF!,$C2489,#REF!,"&gt;="&amp;'Display 730 &amp; 1200'!$AN$10,#REF!,"&lt;="&amp;'Display 730 &amp; 1200'!$AN$9))</f>
        <v>0</v>
      </c>
      <c r="E2489">
        <f>IF($C2489="",0,SUMIFS(#REF!,#REF!,$C2489,#REF!,"&gt;="&amp;'Display 730 &amp; 1200'!$AN$12,#REF!,"&lt;="&amp;'Display 730 &amp; 1200'!$AN$11))</f>
        <v>0</v>
      </c>
    </row>
    <row r="2490" spans="1:5">
      <c r="A2490" t="str">
        <f>IF(INDEX('Display 730 &amp; 1200'!$A:$A,ROW())="","",INDEX('Display 730 &amp; 1200'!$A:$A,ROW()))</f>
        <v/>
      </c>
      <c r="B2490" t="str">
        <f>IF(INDEX('Display 730 &amp; 1200'!$B:$B,ROW())="","",INDEX('Display 730 &amp; 1200'!$B:$B,ROW()))</f>
        <v/>
      </c>
      <c r="C2490" t="str">
        <f>IF(INDEX('Display 730 &amp; 1200'!$D:$D,ROW())="","",INDEX('Display 730 &amp; 1200'!$D:$D,ROW()))</f>
        <v/>
      </c>
      <c r="D2490">
        <f>IF($C2490="",0,SUMIFS(#REF!,#REF!,$C2490,#REF!,"&gt;="&amp;'Display 730 &amp; 1200'!$AN$10,#REF!,"&lt;="&amp;'Display 730 &amp; 1200'!$AN$9))</f>
        <v>0</v>
      </c>
      <c r="E2490">
        <f>IF($C2490="",0,SUMIFS(#REF!,#REF!,$C2490,#REF!,"&gt;="&amp;'Display 730 &amp; 1200'!$AN$12,#REF!,"&lt;="&amp;'Display 730 &amp; 1200'!$AN$11))</f>
        <v>0</v>
      </c>
    </row>
    <row r="2491" spans="1:5">
      <c r="A2491" t="str">
        <f>IF(INDEX('Display 730 &amp; 1200'!$A:$A,ROW())="","",INDEX('Display 730 &amp; 1200'!$A:$A,ROW()))</f>
        <v/>
      </c>
      <c r="B2491" t="str">
        <f>IF(INDEX('Display 730 &amp; 1200'!$B:$B,ROW())="","",INDEX('Display 730 &amp; 1200'!$B:$B,ROW()))</f>
        <v/>
      </c>
      <c r="C2491" t="str">
        <f>IF(INDEX('Display 730 &amp; 1200'!$D:$D,ROW())="","",INDEX('Display 730 &amp; 1200'!$D:$D,ROW()))</f>
        <v/>
      </c>
      <c r="D2491">
        <f>IF($C2491="",0,SUMIFS(#REF!,#REF!,$C2491,#REF!,"&gt;="&amp;'Display 730 &amp; 1200'!$AN$10,#REF!,"&lt;="&amp;'Display 730 &amp; 1200'!$AN$9))</f>
        <v>0</v>
      </c>
      <c r="E2491">
        <f>IF($C2491="",0,SUMIFS(#REF!,#REF!,$C2491,#REF!,"&gt;="&amp;'Display 730 &amp; 1200'!$AN$12,#REF!,"&lt;="&amp;'Display 730 &amp; 1200'!$AN$11))</f>
        <v>0</v>
      </c>
    </row>
    <row r="2492" spans="1:5">
      <c r="A2492" t="str">
        <f>IF(INDEX('Display 730 &amp; 1200'!$A:$A,ROW())="","",INDEX('Display 730 &amp; 1200'!$A:$A,ROW()))</f>
        <v/>
      </c>
      <c r="B2492" t="str">
        <f>IF(INDEX('Display 730 &amp; 1200'!$B:$B,ROW())="","",INDEX('Display 730 &amp; 1200'!$B:$B,ROW()))</f>
        <v/>
      </c>
      <c r="C2492" t="str">
        <f>IF(INDEX('Display 730 &amp; 1200'!$D:$D,ROW())="","",INDEX('Display 730 &amp; 1200'!$D:$D,ROW()))</f>
        <v/>
      </c>
      <c r="D2492">
        <f>IF($C2492="",0,SUMIFS(#REF!,#REF!,$C2492,#REF!,"&gt;="&amp;'Display 730 &amp; 1200'!$AN$10,#REF!,"&lt;="&amp;'Display 730 &amp; 1200'!$AN$9))</f>
        <v>0</v>
      </c>
      <c r="E2492">
        <f>IF($C2492="",0,SUMIFS(#REF!,#REF!,$C2492,#REF!,"&gt;="&amp;'Display 730 &amp; 1200'!$AN$12,#REF!,"&lt;="&amp;'Display 730 &amp; 1200'!$AN$11))</f>
        <v>0</v>
      </c>
    </row>
    <row r="2493" spans="1:5">
      <c r="A2493" t="str">
        <f>IF(INDEX('Display 730 &amp; 1200'!$A:$A,ROW())="","",INDEX('Display 730 &amp; 1200'!$A:$A,ROW()))</f>
        <v/>
      </c>
      <c r="B2493" t="str">
        <f>IF(INDEX('Display 730 &amp; 1200'!$B:$B,ROW())="","",INDEX('Display 730 &amp; 1200'!$B:$B,ROW()))</f>
        <v/>
      </c>
      <c r="C2493" t="str">
        <f>IF(INDEX('Display 730 &amp; 1200'!$D:$D,ROW())="","",INDEX('Display 730 &amp; 1200'!$D:$D,ROW()))</f>
        <v/>
      </c>
      <c r="D2493">
        <f>IF($C2493="",0,SUMIFS(#REF!,#REF!,$C2493,#REF!,"&gt;="&amp;'Display 730 &amp; 1200'!$AN$10,#REF!,"&lt;="&amp;'Display 730 &amp; 1200'!$AN$9))</f>
        <v>0</v>
      </c>
      <c r="E2493">
        <f>IF($C2493="",0,SUMIFS(#REF!,#REF!,$C2493,#REF!,"&gt;="&amp;'Display 730 &amp; 1200'!$AN$12,#REF!,"&lt;="&amp;'Display 730 &amp; 1200'!$AN$11))</f>
        <v>0</v>
      </c>
    </row>
    <row r="2494" spans="1:5">
      <c r="A2494" t="str">
        <f>IF(INDEX('Display 730 &amp; 1200'!$A:$A,ROW())="","",INDEX('Display 730 &amp; 1200'!$A:$A,ROW()))</f>
        <v/>
      </c>
      <c r="B2494" t="str">
        <f>IF(INDEX('Display 730 &amp; 1200'!$B:$B,ROW())="","",INDEX('Display 730 &amp; 1200'!$B:$B,ROW()))</f>
        <v/>
      </c>
      <c r="C2494" t="str">
        <f>IF(INDEX('Display 730 &amp; 1200'!$D:$D,ROW())="","",INDEX('Display 730 &amp; 1200'!$D:$D,ROW()))</f>
        <v/>
      </c>
      <c r="D2494">
        <f>IF($C2494="",0,SUMIFS(#REF!,#REF!,$C2494,#REF!,"&gt;="&amp;'Display 730 &amp; 1200'!$AN$10,#REF!,"&lt;="&amp;'Display 730 &amp; 1200'!$AN$9))</f>
        <v>0</v>
      </c>
      <c r="E2494">
        <f>IF($C2494="",0,SUMIFS(#REF!,#REF!,$C2494,#REF!,"&gt;="&amp;'Display 730 &amp; 1200'!$AN$12,#REF!,"&lt;="&amp;'Display 730 &amp; 1200'!$AN$11))</f>
        <v>0</v>
      </c>
    </row>
    <row r="2495" spans="1:5">
      <c r="A2495" t="str">
        <f>IF(INDEX('Display 730 &amp; 1200'!$A:$A,ROW())="","",INDEX('Display 730 &amp; 1200'!$A:$A,ROW()))</f>
        <v/>
      </c>
      <c r="B2495" t="str">
        <f>IF(INDEX('Display 730 &amp; 1200'!$B:$B,ROW())="","",INDEX('Display 730 &amp; 1200'!$B:$B,ROW()))</f>
        <v/>
      </c>
      <c r="C2495" t="str">
        <f>IF(INDEX('Display 730 &amp; 1200'!$D:$D,ROW())="","",INDEX('Display 730 &amp; 1200'!$D:$D,ROW()))</f>
        <v/>
      </c>
      <c r="D2495">
        <f>IF($C2495="",0,SUMIFS(#REF!,#REF!,$C2495,#REF!,"&gt;="&amp;'Display 730 &amp; 1200'!$AN$10,#REF!,"&lt;="&amp;'Display 730 &amp; 1200'!$AN$9))</f>
        <v>0</v>
      </c>
      <c r="E2495">
        <f>IF($C2495="",0,SUMIFS(#REF!,#REF!,$C2495,#REF!,"&gt;="&amp;'Display 730 &amp; 1200'!$AN$12,#REF!,"&lt;="&amp;'Display 730 &amp; 1200'!$AN$11))</f>
        <v>0</v>
      </c>
    </row>
    <row r="2496" spans="1:5">
      <c r="A2496" t="str">
        <f>IF(INDEX('Display 730 &amp; 1200'!$A:$A,ROW())="","",INDEX('Display 730 &amp; 1200'!$A:$A,ROW()))</f>
        <v/>
      </c>
      <c r="B2496" t="str">
        <f>IF(INDEX('Display 730 &amp; 1200'!$B:$B,ROW())="","",INDEX('Display 730 &amp; 1200'!$B:$B,ROW()))</f>
        <v/>
      </c>
      <c r="C2496" t="str">
        <f>IF(INDEX('Display 730 &amp; 1200'!$D:$D,ROW())="","",INDEX('Display 730 &amp; 1200'!$D:$D,ROW()))</f>
        <v/>
      </c>
      <c r="D2496">
        <f>IF($C2496="",0,SUMIFS(#REF!,#REF!,$C2496,#REF!,"&gt;="&amp;'Display 730 &amp; 1200'!$AN$10,#REF!,"&lt;="&amp;'Display 730 &amp; 1200'!$AN$9))</f>
        <v>0</v>
      </c>
      <c r="E2496">
        <f>IF($C2496="",0,SUMIFS(#REF!,#REF!,$C2496,#REF!,"&gt;="&amp;'Display 730 &amp; 1200'!$AN$12,#REF!,"&lt;="&amp;'Display 730 &amp; 1200'!$AN$11))</f>
        <v>0</v>
      </c>
    </row>
    <row r="2497" spans="1:5">
      <c r="A2497" t="str">
        <f>IF(INDEX('Display 730 &amp; 1200'!$A:$A,ROW())="","",INDEX('Display 730 &amp; 1200'!$A:$A,ROW()))</f>
        <v/>
      </c>
      <c r="B2497" t="str">
        <f>IF(INDEX('Display 730 &amp; 1200'!$B:$B,ROW())="","",INDEX('Display 730 &amp; 1200'!$B:$B,ROW()))</f>
        <v/>
      </c>
      <c r="C2497" t="str">
        <f>IF(INDEX('Display 730 &amp; 1200'!$D:$D,ROW())="","",INDEX('Display 730 &amp; 1200'!$D:$D,ROW()))</f>
        <v/>
      </c>
      <c r="D2497">
        <f>IF($C2497="",0,SUMIFS(#REF!,#REF!,$C2497,#REF!,"&gt;="&amp;'Display 730 &amp; 1200'!$AN$10,#REF!,"&lt;="&amp;'Display 730 &amp; 1200'!$AN$9))</f>
        <v>0</v>
      </c>
      <c r="E2497">
        <f>IF($C2497="",0,SUMIFS(#REF!,#REF!,$C2497,#REF!,"&gt;="&amp;'Display 730 &amp; 1200'!$AN$12,#REF!,"&lt;="&amp;'Display 730 &amp; 1200'!$AN$11))</f>
        <v>0</v>
      </c>
    </row>
    <row r="2498" spans="1:5">
      <c r="A2498" t="str">
        <f>IF(INDEX('Display 730 &amp; 1200'!$A:$A,ROW())="","",INDEX('Display 730 &amp; 1200'!$A:$A,ROW()))</f>
        <v/>
      </c>
      <c r="B2498" t="str">
        <f>IF(INDEX('Display 730 &amp; 1200'!$B:$B,ROW())="","",INDEX('Display 730 &amp; 1200'!$B:$B,ROW()))</f>
        <v/>
      </c>
      <c r="C2498" t="str">
        <f>IF(INDEX('Display 730 &amp; 1200'!$D:$D,ROW())="","",INDEX('Display 730 &amp; 1200'!$D:$D,ROW()))</f>
        <v/>
      </c>
      <c r="D2498">
        <f>IF($C2498="",0,SUMIFS(#REF!,#REF!,$C2498,#REF!,"&gt;="&amp;'Display 730 &amp; 1200'!$AN$10,#REF!,"&lt;="&amp;'Display 730 &amp; 1200'!$AN$9))</f>
        <v>0</v>
      </c>
      <c r="E2498">
        <f>IF($C2498="",0,SUMIFS(#REF!,#REF!,$C2498,#REF!,"&gt;="&amp;'Display 730 &amp; 1200'!$AN$12,#REF!,"&lt;="&amp;'Display 730 &amp; 1200'!$AN$11))</f>
        <v>0</v>
      </c>
    </row>
    <row r="2499" spans="1:5">
      <c r="A2499" t="str">
        <f>IF(INDEX('Display 730 &amp; 1200'!$A:$A,ROW())="","",INDEX('Display 730 &amp; 1200'!$A:$A,ROW()))</f>
        <v/>
      </c>
      <c r="B2499" t="str">
        <f>IF(INDEX('Display 730 &amp; 1200'!$B:$B,ROW())="","",INDEX('Display 730 &amp; 1200'!$B:$B,ROW()))</f>
        <v/>
      </c>
      <c r="C2499" t="str">
        <f>IF(INDEX('Display 730 &amp; 1200'!$D:$D,ROW())="","",INDEX('Display 730 &amp; 1200'!$D:$D,ROW()))</f>
        <v/>
      </c>
      <c r="D2499">
        <f>IF($C2499="",0,SUMIFS(#REF!,#REF!,$C2499,#REF!,"&gt;="&amp;'Display 730 &amp; 1200'!$AN$10,#REF!,"&lt;="&amp;'Display 730 &amp; 1200'!$AN$9))</f>
        <v>0</v>
      </c>
      <c r="E2499">
        <f>IF($C2499="",0,SUMIFS(#REF!,#REF!,$C2499,#REF!,"&gt;="&amp;'Display 730 &amp; 1200'!$AN$12,#REF!,"&lt;="&amp;'Display 730 &amp; 1200'!$AN$11))</f>
        <v>0</v>
      </c>
    </row>
    <row r="2500" spans="1:5">
      <c r="A2500" t="str">
        <f>IF(INDEX('Display 730 &amp; 1200'!$A:$A,ROW())="","",INDEX('Display 730 &amp; 1200'!$A:$A,ROW()))</f>
        <v/>
      </c>
      <c r="B2500" t="str">
        <f>IF(INDEX('Display 730 &amp; 1200'!$B:$B,ROW())="","",INDEX('Display 730 &amp; 1200'!$B:$B,ROW()))</f>
        <v/>
      </c>
      <c r="C2500" t="str">
        <f>IF(INDEX('Display 730 &amp; 1200'!$D:$D,ROW())="","",INDEX('Display 730 &amp; 1200'!$D:$D,ROW()))</f>
        <v/>
      </c>
      <c r="D2500">
        <f>IF($C2500="",0,SUMIFS(#REF!,#REF!,$C2500,#REF!,"&gt;="&amp;'Display 730 &amp; 1200'!$AN$10,#REF!,"&lt;="&amp;'Display 730 &amp; 1200'!$AN$9))</f>
        <v>0</v>
      </c>
      <c r="E2500">
        <f>IF($C2500="",0,SUMIFS(#REF!,#REF!,$C2500,#REF!,"&gt;="&amp;'Display 730 &amp; 1200'!$AN$12,#REF!,"&lt;="&amp;'Display 730 &amp; 1200'!$AN$11))</f>
        <v>0</v>
      </c>
    </row>
    <row r="2501" spans="1:5">
      <c r="A2501" t="str">
        <f>IF(INDEX('Display 730 &amp; 1200'!$A:$A,ROW())="","",INDEX('Display 730 &amp; 1200'!$A:$A,ROW()))</f>
        <v/>
      </c>
      <c r="B2501" t="str">
        <f>IF(INDEX('Display 730 &amp; 1200'!$B:$B,ROW())="","",INDEX('Display 730 &amp; 1200'!$B:$B,ROW()))</f>
        <v/>
      </c>
      <c r="C2501" t="str">
        <f>IF(INDEX('Display 730 &amp; 1200'!$D:$D,ROW())="","",INDEX('Display 730 &amp; 1200'!$D:$D,ROW()))</f>
        <v/>
      </c>
      <c r="D2501">
        <f>IF($C2501="",0,SUMIFS(#REF!,#REF!,$C2501,#REF!,"&gt;="&amp;'Display 730 &amp; 1200'!$AN$10,#REF!,"&lt;="&amp;'Display 730 &amp; 1200'!$AN$9))</f>
        <v>0</v>
      </c>
      <c r="E2501">
        <f>IF($C2501="",0,SUMIFS(#REF!,#REF!,$C2501,#REF!,"&gt;="&amp;'Display 730 &amp; 1200'!$AN$12,#REF!,"&lt;="&amp;'Display 730 &amp; 1200'!$AN$11))</f>
        <v>0</v>
      </c>
    </row>
    <row r="2502" spans="1:5">
      <c r="A2502" t="str">
        <f>IF(INDEX('Display 730 &amp; 1200'!$A:$A,ROW())="","",INDEX('Display 730 &amp; 1200'!$A:$A,ROW()))</f>
        <v/>
      </c>
      <c r="B2502" t="str">
        <f>IF(INDEX('Display 730 &amp; 1200'!$B:$B,ROW())="","",INDEX('Display 730 &amp; 1200'!$B:$B,ROW()))</f>
        <v/>
      </c>
      <c r="C2502" t="str">
        <f>IF(INDEX('Display 730 &amp; 1200'!$D:$D,ROW())="","",INDEX('Display 730 &amp; 1200'!$D:$D,ROW()))</f>
        <v/>
      </c>
      <c r="D2502">
        <f>IF($C2502="",0,SUMIFS(#REF!,#REF!,$C2502,#REF!,"&gt;="&amp;'Display 730 &amp; 1200'!$AN$10,#REF!,"&lt;="&amp;'Display 730 &amp; 1200'!$AN$9))</f>
        <v>0</v>
      </c>
      <c r="E2502">
        <f>IF($C2502="",0,SUMIFS(#REF!,#REF!,$C2502,#REF!,"&gt;="&amp;'Display 730 &amp; 1200'!$AN$12,#REF!,"&lt;="&amp;'Display 730 &amp; 1200'!$AN$11))</f>
        <v>0</v>
      </c>
    </row>
    <row r="2503" spans="1:5">
      <c r="A2503" t="str">
        <f>IF(INDEX('Display 730 &amp; 1200'!$A:$A,ROW())="","",INDEX('Display 730 &amp; 1200'!$A:$A,ROW()))</f>
        <v/>
      </c>
      <c r="B2503" t="str">
        <f>IF(INDEX('Display 730 &amp; 1200'!$B:$B,ROW())="","",INDEX('Display 730 &amp; 1200'!$B:$B,ROW()))</f>
        <v/>
      </c>
      <c r="C2503" t="str">
        <f>IF(INDEX('Display 730 &amp; 1200'!$D:$D,ROW())="","",INDEX('Display 730 &amp; 1200'!$D:$D,ROW()))</f>
        <v/>
      </c>
      <c r="D2503">
        <f>IF($C2503="",0,SUMIFS(#REF!,#REF!,$C2503,#REF!,"&gt;="&amp;'Display 730 &amp; 1200'!$AN$10,#REF!,"&lt;="&amp;'Display 730 &amp; 1200'!$AN$9))</f>
        <v>0</v>
      </c>
      <c r="E2503">
        <f>IF($C2503="",0,SUMIFS(#REF!,#REF!,$C2503,#REF!,"&gt;="&amp;'Display 730 &amp; 1200'!$AN$12,#REF!,"&lt;="&amp;'Display 730 &amp; 1200'!$AN$11))</f>
        <v>0</v>
      </c>
    </row>
    <row r="2504" spans="1:5">
      <c r="A2504" t="str">
        <f>IF(INDEX('Display 730 &amp; 1200'!$A:$A,ROW())="","",INDEX('Display 730 &amp; 1200'!$A:$A,ROW()))</f>
        <v/>
      </c>
      <c r="B2504" t="str">
        <f>IF(INDEX('Display 730 &amp; 1200'!$B:$B,ROW())="","",INDEX('Display 730 &amp; 1200'!$B:$B,ROW()))</f>
        <v/>
      </c>
      <c r="C2504" t="str">
        <f>IF(INDEX('Display 730 &amp; 1200'!$D:$D,ROW())="","",INDEX('Display 730 &amp; 1200'!$D:$D,ROW()))</f>
        <v/>
      </c>
      <c r="D2504">
        <f>IF($C2504="",0,SUMIFS(#REF!,#REF!,$C2504,#REF!,"&gt;="&amp;'Display 730 &amp; 1200'!$AN$10,#REF!,"&lt;="&amp;'Display 730 &amp; 1200'!$AN$9))</f>
        <v>0</v>
      </c>
      <c r="E2504">
        <f>IF($C2504="",0,SUMIFS(#REF!,#REF!,$C2504,#REF!,"&gt;="&amp;'Display 730 &amp; 1200'!$AN$12,#REF!,"&lt;="&amp;'Display 730 &amp; 1200'!$AN$11))</f>
        <v>0</v>
      </c>
    </row>
    <row r="2505" spans="1:5">
      <c r="A2505" t="str">
        <f>IF(INDEX('Display 730 &amp; 1200'!$A:$A,ROW())="","",INDEX('Display 730 &amp; 1200'!$A:$A,ROW()))</f>
        <v/>
      </c>
      <c r="B2505" t="str">
        <f>IF(INDEX('Display 730 &amp; 1200'!$B:$B,ROW())="","",INDEX('Display 730 &amp; 1200'!$B:$B,ROW()))</f>
        <v/>
      </c>
      <c r="C2505" t="str">
        <f>IF(INDEX('Display 730 &amp; 1200'!$D:$D,ROW())="","",INDEX('Display 730 &amp; 1200'!$D:$D,ROW()))</f>
        <v/>
      </c>
      <c r="D2505">
        <f>IF($C2505="",0,SUMIFS(#REF!,#REF!,$C2505,#REF!,"&gt;="&amp;'Display 730 &amp; 1200'!$AN$10,#REF!,"&lt;="&amp;'Display 730 &amp; 1200'!$AN$9))</f>
        <v>0</v>
      </c>
      <c r="E2505">
        <f>IF($C2505="",0,SUMIFS(#REF!,#REF!,$C2505,#REF!,"&gt;="&amp;'Display 730 &amp; 1200'!$AN$12,#REF!,"&lt;="&amp;'Display 730 &amp; 1200'!$AN$11))</f>
        <v>0</v>
      </c>
    </row>
    <row r="2506" spans="1:5">
      <c r="A2506" t="str">
        <f>IF(INDEX('Display 730 &amp; 1200'!$A:$A,ROW())="","",INDEX('Display 730 &amp; 1200'!$A:$A,ROW()))</f>
        <v/>
      </c>
      <c r="B2506" t="str">
        <f>IF(INDEX('Display 730 &amp; 1200'!$B:$B,ROW())="","",INDEX('Display 730 &amp; 1200'!$B:$B,ROW()))</f>
        <v/>
      </c>
      <c r="C2506" t="str">
        <f>IF(INDEX('Display 730 &amp; 1200'!$D:$D,ROW())="","",INDEX('Display 730 &amp; 1200'!$D:$D,ROW()))</f>
        <v/>
      </c>
      <c r="D2506">
        <f>IF($C2506="",0,SUMIFS(#REF!,#REF!,$C2506,#REF!,"&gt;="&amp;'Display 730 &amp; 1200'!$AN$10,#REF!,"&lt;="&amp;'Display 730 &amp; 1200'!$AN$9))</f>
        <v>0</v>
      </c>
      <c r="E2506">
        <f>IF($C2506="",0,SUMIFS(#REF!,#REF!,$C2506,#REF!,"&gt;="&amp;'Display 730 &amp; 1200'!$AN$12,#REF!,"&lt;="&amp;'Display 730 &amp; 1200'!$AN$11))</f>
        <v>0</v>
      </c>
    </row>
    <row r="2507" spans="1:5">
      <c r="A2507" t="str">
        <f>IF(INDEX('Display 730 &amp; 1200'!$A:$A,ROW())="","",INDEX('Display 730 &amp; 1200'!$A:$A,ROW()))</f>
        <v/>
      </c>
      <c r="B2507" t="str">
        <f>IF(INDEX('Display 730 &amp; 1200'!$B:$B,ROW())="","",INDEX('Display 730 &amp; 1200'!$B:$B,ROW()))</f>
        <v/>
      </c>
      <c r="C2507" t="str">
        <f>IF(INDEX('Display 730 &amp; 1200'!$D:$D,ROW())="","",INDEX('Display 730 &amp; 1200'!$D:$D,ROW()))</f>
        <v/>
      </c>
      <c r="D2507">
        <f>IF($C2507="",0,SUMIFS(#REF!,#REF!,$C2507,#REF!,"&gt;="&amp;'Display 730 &amp; 1200'!$AN$10,#REF!,"&lt;="&amp;'Display 730 &amp; 1200'!$AN$9))</f>
        <v>0</v>
      </c>
      <c r="E2507">
        <f>IF($C2507="",0,SUMIFS(#REF!,#REF!,$C2507,#REF!,"&gt;="&amp;'Display 730 &amp; 1200'!$AN$12,#REF!,"&lt;="&amp;'Display 730 &amp; 1200'!$AN$11))</f>
        <v>0</v>
      </c>
    </row>
    <row r="2508" spans="1:5">
      <c r="A2508" t="str">
        <f>IF(INDEX('Display 730 &amp; 1200'!$A:$A,ROW())="","",INDEX('Display 730 &amp; 1200'!$A:$A,ROW()))</f>
        <v/>
      </c>
      <c r="B2508" t="str">
        <f>IF(INDEX('Display 730 &amp; 1200'!$B:$B,ROW())="","",INDEX('Display 730 &amp; 1200'!$B:$B,ROW()))</f>
        <v/>
      </c>
      <c r="C2508" t="str">
        <f>IF(INDEX('Display 730 &amp; 1200'!$D:$D,ROW())="","",INDEX('Display 730 &amp; 1200'!$D:$D,ROW()))</f>
        <v/>
      </c>
      <c r="D2508">
        <f>IF($C2508="",0,SUMIFS(#REF!,#REF!,$C2508,#REF!,"&gt;="&amp;'Display 730 &amp; 1200'!$AN$10,#REF!,"&lt;="&amp;'Display 730 &amp; 1200'!$AN$9))</f>
        <v>0</v>
      </c>
      <c r="E2508">
        <f>IF($C2508="",0,SUMIFS(#REF!,#REF!,$C2508,#REF!,"&gt;="&amp;'Display 730 &amp; 1200'!$AN$12,#REF!,"&lt;="&amp;'Display 730 &amp; 1200'!$AN$11))</f>
        <v>0</v>
      </c>
    </row>
    <row r="2509" spans="1:5">
      <c r="A2509" t="str">
        <f>IF(INDEX('Display 730 &amp; 1200'!$A:$A,ROW())="","",INDEX('Display 730 &amp; 1200'!$A:$A,ROW()))</f>
        <v/>
      </c>
      <c r="B2509" t="str">
        <f>IF(INDEX('Display 730 &amp; 1200'!$B:$B,ROW())="","",INDEX('Display 730 &amp; 1200'!$B:$B,ROW()))</f>
        <v/>
      </c>
      <c r="C2509" t="str">
        <f>IF(INDEX('Display 730 &amp; 1200'!$D:$D,ROW())="","",INDEX('Display 730 &amp; 1200'!$D:$D,ROW()))</f>
        <v/>
      </c>
      <c r="D2509">
        <f>IF($C2509="",0,SUMIFS(#REF!,#REF!,$C2509,#REF!,"&gt;="&amp;'Display 730 &amp; 1200'!$AN$10,#REF!,"&lt;="&amp;'Display 730 &amp; 1200'!$AN$9))</f>
        <v>0</v>
      </c>
      <c r="E2509">
        <f>IF($C2509="",0,SUMIFS(#REF!,#REF!,$C2509,#REF!,"&gt;="&amp;'Display 730 &amp; 1200'!$AN$12,#REF!,"&lt;="&amp;'Display 730 &amp; 1200'!$AN$11))</f>
        <v>0</v>
      </c>
    </row>
    <row r="2510" spans="1:5">
      <c r="A2510" t="str">
        <f>IF(INDEX('Display 730 &amp; 1200'!$A:$A,ROW())="","",INDEX('Display 730 &amp; 1200'!$A:$A,ROW()))</f>
        <v/>
      </c>
      <c r="B2510" t="str">
        <f>IF(INDEX('Display 730 &amp; 1200'!$B:$B,ROW())="","",INDEX('Display 730 &amp; 1200'!$B:$B,ROW()))</f>
        <v/>
      </c>
      <c r="C2510" t="str">
        <f>IF(INDEX('Display 730 &amp; 1200'!$D:$D,ROW())="","",INDEX('Display 730 &amp; 1200'!$D:$D,ROW()))</f>
        <v/>
      </c>
      <c r="D2510">
        <f>IF($C2510="",0,SUMIFS(#REF!,#REF!,$C2510,#REF!,"&gt;="&amp;'Display 730 &amp; 1200'!$AN$10,#REF!,"&lt;="&amp;'Display 730 &amp; 1200'!$AN$9))</f>
        <v>0</v>
      </c>
      <c r="E2510">
        <f>IF($C2510="",0,SUMIFS(#REF!,#REF!,$C2510,#REF!,"&gt;="&amp;'Display 730 &amp; 1200'!$AN$12,#REF!,"&lt;="&amp;'Display 730 &amp; 1200'!$AN$11))</f>
        <v>0</v>
      </c>
    </row>
    <row r="2511" spans="1:5">
      <c r="A2511" t="str">
        <f>IF(INDEX('Display 730 &amp; 1200'!$A:$A,ROW())="","",INDEX('Display 730 &amp; 1200'!$A:$A,ROW()))</f>
        <v/>
      </c>
      <c r="B2511" t="str">
        <f>IF(INDEX('Display 730 &amp; 1200'!$B:$B,ROW())="","",INDEX('Display 730 &amp; 1200'!$B:$B,ROW()))</f>
        <v/>
      </c>
      <c r="C2511" t="str">
        <f>IF(INDEX('Display 730 &amp; 1200'!$D:$D,ROW())="","",INDEX('Display 730 &amp; 1200'!$D:$D,ROW()))</f>
        <v/>
      </c>
      <c r="D2511">
        <f>IF($C2511="",0,SUMIFS(#REF!,#REF!,$C2511,#REF!,"&gt;="&amp;'Display 730 &amp; 1200'!$AN$10,#REF!,"&lt;="&amp;'Display 730 &amp; 1200'!$AN$9))</f>
        <v>0</v>
      </c>
      <c r="E2511">
        <f>IF($C2511="",0,SUMIFS(#REF!,#REF!,$C2511,#REF!,"&gt;="&amp;'Display 730 &amp; 1200'!$AN$12,#REF!,"&lt;="&amp;'Display 730 &amp; 1200'!$AN$11))</f>
        <v>0</v>
      </c>
    </row>
    <row r="2512" spans="1:5">
      <c r="A2512" t="str">
        <f>IF(INDEX('Display 730 &amp; 1200'!$A:$A,ROW())="","",INDEX('Display 730 &amp; 1200'!$A:$A,ROW()))</f>
        <v/>
      </c>
      <c r="B2512" t="str">
        <f>IF(INDEX('Display 730 &amp; 1200'!$B:$B,ROW())="","",INDEX('Display 730 &amp; 1200'!$B:$B,ROW()))</f>
        <v/>
      </c>
      <c r="C2512" t="str">
        <f>IF(INDEX('Display 730 &amp; 1200'!$D:$D,ROW())="","",INDEX('Display 730 &amp; 1200'!$D:$D,ROW()))</f>
        <v/>
      </c>
      <c r="D2512">
        <f>IF($C2512="",0,SUMIFS(#REF!,#REF!,$C2512,#REF!,"&gt;="&amp;'Display 730 &amp; 1200'!$AN$10,#REF!,"&lt;="&amp;'Display 730 &amp; 1200'!$AN$9))</f>
        <v>0</v>
      </c>
      <c r="E2512">
        <f>IF($C2512="",0,SUMIFS(#REF!,#REF!,$C2512,#REF!,"&gt;="&amp;'Display 730 &amp; 1200'!$AN$12,#REF!,"&lt;="&amp;'Display 730 &amp; 1200'!$AN$11))</f>
        <v>0</v>
      </c>
    </row>
    <row r="2513" spans="1:5">
      <c r="A2513" t="str">
        <f>IF(INDEX('Display 730 &amp; 1200'!$A:$A,ROW())="","",INDEX('Display 730 &amp; 1200'!$A:$A,ROW()))</f>
        <v/>
      </c>
      <c r="B2513" t="str">
        <f>IF(INDEX('Display 730 &amp; 1200'!$B:$B,ROW())="","",INDEX('Display 730 &amp; 1200'!$B:$B,ROW()))</f>
        <v/>
      </c>
      <c r="C2513" t="str">
        <f>IF(INDEX('Display 730 &amp; 1200'!$D:$D,ROW())="","",INDEX('Display 730 &amp; 1200'!$D:$D,ROW()))</f>
        <v/>
      </c>
      <c r="D2513">
        <f>IF($C2513="",0,SUMIFS(#REF!,#REF!,$C2513,#REF!,"&gt;="&amp;'Display 730 &amp; 1200'!$AN$10,#REF!,"&lt;="&amp;'Display 730 &amp; 1200'!$AN$9))</f>
        <v>0</v>
      </c>
      <c r="E2513">
        <f>IF($C2513="",0,SUMIFS(#REF!,#REF!,$C2513,#REF!,"&gt;="&amp;'Display 730 &amp; 1200'!$AN$12,#REF!,"&lt;="&amp;'Display 730 &amp; 1200'!$AN$11))</f>
        <v>0</v>
      </c>
    </row>
    <row r="2514" spans="1:5">
      <c r="A2514" t="str">
        <f>IF(INDEX('Display 730 &amp; 1200'!$A:$A,ROW())="","",INDEX('Display 730 &amp; 1200'!$A:$A,ROW()))</f>
        <v/>
      </c>
      <c r="B2514" t="str">
        <f>IF(INDEX('Display 730 &amp; 1200'!$B:$B,ROW())="","",INDEX('Display 730 &amp; 1200'!$B:$B,ROW()))</f>
        <v/>
      </c>
      <c r="C2514" t="str">
        <f>IF(INDEX('Display 730 &amp; 1200'!$D:$D,ROW())="","",INDEX('Display 730 &amp; 1200'!$D:$D,ROW()))</f>
        <v/>
      </c>
      <c r="D2514">
        <f>IF($C2514="",0,SUMIFS(#REF!,#REF!,$C2514,#REF!,"&gt;="&amp;'Display 730 &amp; 1200'!$AN$10,#REF!,"&lt;="&amp;'Display 730 &amp; 1200'!$AN$9))</f>
        <v>0</v>
      </c>
      <c r="E2514">
        <f>IF($C2514="",0,SUMIFS(#REF!,#REF!,$C2514,#REF!,"&gt;="&amp;'Display 730 &amp; 1200'!$AN$12,#REF!,"&lt;="&amp;'Display 730 &amp; 1200'!$AN$11))</f>
        <v>0</v>
      </c>
    </row>
    <row r="2515" spans="1:5">
      <c r="A2515" t="str">
        <f>IF(INDEX('Display 730 &amp; 1200'!$A:$A,ROW())="","",INDEX('Display 730 &amp; 1200'!$A:$A,ROW()))</f>
        <v/>
      </c>
      <c r="B2515" t="str">
        <f>IF(INDEX('Display 730 &amp; 1200'!$B:$B,ROW())="","",INDEX('Display 730 &amp; 1200'!$B:$B,ROW()))</f>
        <v/>
      </c>
      <c r="C2515" t="str">
        <f>IF(INDEX('Display 730 &amp; 1200'!$D:$D,ROW())="","",INDEX('Display 730 &amp; 1200'!$D:$D,ROW()))</f>
        <v/>
      </c>
      <c r="D2515">
        <f>IF($C2515="",0,SUMIFS(#REF!,#REF!,$C2515,#REF!,"&gt;="&amp;'Display 730 &amp; 1200'!$AN$10,#REF!,"&lt;="&amp;'Display 730 &amp; 1200'!$AN$9))</f>
        <v>0</v>
      </c>
      <c r="E2515">
        <f>IF($C2515="",0,SUMIFS(#REF!,#REF!,$C2515,#REF!,"&gt;="&amp;'Display 730 &amp; 1200'!$AN$12,#REF!,"&lt;="&amp;'Display 730 &amp; 1200'!$AN$11))</f>
        <v>0</v>
      </c>
    </row>
    <row r="2516" spans="1:5">
      <c r="A2516" t="str">
        <f>IF(INDEX('Display 730 &amp; 1200'!$A:$A,ROW())="","",INDEX('Display 730 &amp; 1200'!$A:$A,ROW()))</f>
        <v/>
      </c>
      <c r="B2516" t="str">
        <f>IF(INDEX('Display 730 &amp; 1200'!$B:$B,ROW())="","",INDEX('Display 730 &amp; 1200'!$B:$B,ROW()))</f>
        <v/>
      </c>
      <c r="C2516" t="str">
        <f>IF(INDEX('Display 730 &amp; 1200'!$D:$D,ROW())="","",INDEX('Display 730 &amp; 1200'!$D:$D,ROW()))</f>
        <v/>
      </c>
      <c r="D2516">
        <f>IF($C2516="",0,SUMIFS(#REF!,#REF!,$C2516,#REF!,"&gt;="&amp;'Display 730 &amp; 1200'!$AN$10,#REF!,"&lt;="&amp;'Display 730 &amp; 1200'!$AN$9))</f>
        <v>0</v>
      </c>
      <c r="E2516">
        <f>IF($C2516="",0,SUMIFS(#REF!,#REF!,$C2516,#REF!,"&gt;="&amp;'Display 730 &amp; 1200'!$AN$12,#REF!,"&lt;="&amp;'Display 730 &amp; 1200'!$AN$11))</f>
        <v>0</v>
      </c>
    </row>
    <row r="2517" spans="1:5">
      <c r="A2517" t="str">
        <f>IF(INDEX('Display 730 &amp; 1200'!$A:$A,ROW())="","",INDEX('Display 730 &amp; 1200'!$A:$A,ROW()))</f>
        <v/>
      </c>
      <c r="B2517" t="str">
        <f>IF(INDEX('Display 730 &amp; 1200'!$B:$B,ROW())="","",INDEX('Display 730 &amp; 1200'!$B:$B,ROW()))</f>
        <v/>
      </c>
      <c r="C2517" t="str">
        <f>IF(INDEX('Display 730 &amp; 1200'!$D:$D,ROW())="","",INDEX('Display 730 &amp; 1200'!$D:$D,ROW()))</f>
        <v/>
      </c>
      <c r="D2517">
        <f>IF($C2517="",0,SUMIFS(#REF!,#REF!,$C2517,#REF!,"&gt;="&amp;'Display 730 &amp; 1200'!$AN$10,#REF!,"&lt;="&amp;'Display 730 &amp; 1200'!$AN$9))</f>
        <v>0</v>
      </c>
      <c r="E2517">
        <f>IF($C2517="",0,SUMIFS(#REF!,#REF!,$C2517,#REF!,"&gt;="&amp;'Display 730 &amp; 1200'!$AN$12,#REF!,"&lt;="&amp;'Display 730 &amp; 1200'!$AN$11))</f>
        <v>0</v>
      </c>
    </row>
    <row r="2518" spans="1:5">
      <c r="A2518" t="str">
        <f>IF(INDEX('Display 730 &amp; 1200'!$A:$A,ROW())="","",INDEX('Display 730 &amp; 1200'!$A:$A,ROW()))</f>
        <v/>
      </c>
      <c r="B2518" t="str">
        <f>IF(INDEX('Display 730 &amp; 1200'!$B:$B,ROW())="","",INDEX('Display 730 &amp; 1200'!$B:$B,ROW()))</f>
        <v/>
      </c>
      <c r="C2518" t="str">
        <f>IF(INDEX('Display 730 &amp; 1200'!$D:$D,ROW())="","",INDEX('Display 730 &amp; 1200'!$D:$D,ROW()))</f>
        <v/>
      </c>
      <c r="D2518">
        <f>IF($C2518="",0,SUMIFS(#REF!,#REF!,$C2518,#REF!,"&gt;="&amp;'Display 730 &amp; 1200'!$AN$10,#REF!,"&lt;="&amp;'Display 730 &amp; 1200'!$AN$9))</f>
        <v>0</v>
      </c>
      <c r="E2518">
        <f>IF($C2518="",0,SUMIFS(#REF!,#REF!,$C2518,#REF!,"&gt;="&amp;'Display 730 &amp; 1200'!$AN$12,#REF!,"&lt;="&amp;'Display 730 &amp; 1200'!$AN$11))</f>
        <v>0</v>
      </c>
    </row>
    <row r="2519" spans="1:5">
      <c r="A2519" t="str">
        <f>IF(INDEX('Display 730 &amp; 1200'!$A:$A,ROW())="","",INDEX('Display 730 &amp; 1200'!$A:$A,ROW()))</f>
        <v/>
      </c>
      <c r="B2519" t="str">
        <f>IF(INDEX('Display 730 &amp; 1200'!$B:$B,ROW())="","",INDEX('Display 730 &amp; 1200'!$B:$B,ROW()))</f>
        <v/>
      </c>
      <c r="C2519" t="str">
        <f>IF(INDEX('Display 730 &amp; 1200'!$D:$D,ROW())="","",INDEX('Display 730 &amp; 1200'!$D:$D,ROW()))</f>
        <v/>
      </c>
      <c r="D2519">
        <f>IF($C2519="",0,SUMIFS(#REF!,#REF!,$C2519,#REF!,"&gt;="&amp;'Display 730 &amp; 1200'!$AN$10,#REF!,"&lt;="&amp;'Display 730 &amp; 1200'!$AN$9))</f>
        <v>0</v>
      </c>
      <c r="E2519">
        <f>IF($C2519="",0,SUMIFS(#REF!,#REF!,$C2519,#REF!,"&gt;="&amp;'Display 730 &amp; 1200'!$AN$12,#REF!,"&lt;="&amp;'Display 730 &amp; 1200'!$AN$11))</f>
        <v>0</v>
      </c>
    </row>
    <row r="2520" spans="1:5">
      <c r="A2520" t="str">
        <f>IF(INDEX('Display 730 &amp; 1200'!$A:$A,ROW())="","",INDEX('Display 730 &amp; 1200'!$A:$A,ROW()))</f>
        <v/>
      </c>
      <c r="B2520" t="str">
        <f>IF(INDEX('Display 730 &amp; 1200'!$B:$B,ROW())="","",INDEX('Display 730 &amp; 1200'!$B:$B,ROW()))</f>
        <v/>
      </c>
      <c r="C2520" t="str">
        <f>IF(INDEX('Display 730 &amp; 1200'!$D:$D,ROW())="","",INDEX('Display 730 &amp; 1200'!$D:$D,ROW()))</f>
        <v/>
      </c>
      <c r="D2520">
        <f>IF($C2520="",0,SUMIFS(#REF!,#REF!,$C2520,#REF!,"&gt;="&amp;'Display 730 &amp; 1200'!$AN$10,#REF!,"&lt;="&amp;'Display 730 &amp; 1200'!$AN$9))</f>
        <v>0</v>
      </c>
      <c r="E2520">
        <f>IF($C2520="",0,SUMIFS(#REF!,#REF!,$C2520,#REF!,"&gt;="&amp;'Display 730 &amp; 1200'!$AN$12,#REF!,"&lt;="&amp;'Display 730 &amp; 1200'!$AN$11))</f>
        <v>0</v>
      </c>
    </row>
    <row r="2521" spans="1:5">
      <c r="A2521" t="str">
        <f>IF(INDEX('Display 730 &amp; 1200'!$A:$A,ROW())="","",INDEX('Display 730 &amp; 1200'!$A:$A,ROW()))</f>
        <v/>
      </c>
      <c r="B2521" t="str">
        <f>IF(INDEX('Display 730 &amp; 1200'!$B:$B,ROW())="","",INDEX('Display 730 &amp; 1200'!$B:$B,ROW()))</f>
        <v/>
      </c>
      <c r="C2521" t="str">
        <f>IF(INDEX('Display 730 &amp; 1200'!$D:$D,ROW())="","",INDEX('Display 730 &amp; 1200'!$D:$D,ROW()))</f>
        <v/>
      </c>
      <c r="D2521">
        <f>IF($C2521="",0,SUMIFS(#REF!,#REF!,$C2521,#REF!,"&gt;="&amp;'Display 730 &amp; 1200'!$AN$10,#REF!,"&lt;="&amp;'Display 730 &amp; 1200'!$AN$9))</f>
        <v>0</v>
      </c>
      <c r="E2521">
        <f>IF($C2521="",0,SUMIFS(#REF!,#REF!,$C2521,#REF!,"&gt;="&amp;'Display 730 &amp; 1200'!$AN$12,#REF!,"&lt;="&amp;'Display 730 &amp; 1200'!$AN$11))</f>
        <v>0</v>
      </c>
    </row>
    <row r="2522" spans="1:5">
      <c r="A2522" t="str">
        <f>IF(INDEX('Display 730 &amp; 1200'!$A:$A,ROW())="","",INDEX('Display 730 &amp; 1200'!$A:$A,ROW()))</f>
        <v/>
      </c>
      <c r="B2522" t="str">
        <f>IF(INDEX('Display 730 &amp; 1200'!$B:$B,ROW())="","",INDEX('Display 730 &amp; 1200'!$B:$B,ROW()))</f>
        <v/>
      </c>
      <c r="C2522" t="str">
        <f>IF(INDEX('Display 730 &amp; 1200'!$D:$D,ROW())="","",INDEX('Display 730 &amp; 1200'!$D:$D,ROW()))</f>
        <v/>
      </c>
      <c r="D2522">
        <f>IF($C2522="",0,SUMIFS(#REF!,#REF!,$C2522,#REF!,"&gt;="&amp;'Display 730 &amp; 1200'!$AN$10,#REF!,"&lt;="&amp;'Display 730 &amp; 1200'!$AN$9))</f>
        <v>0</v>
      </c>
      <c r="E2522">
        <f>IF($C2522="",0,SUMIFS(#REF!,#REF!,$C2522,#REF!,"&gt;="&amp;'Display 730 &amp; 1200'!$AN$12,#REF!,"&lt;="&amp;'Display 730 &amp; 1200'!$AN$11))</f>
        <v>0</v>
      </c>
    </row>
    <row r="2523" spans="1:5">
      <c r="A2523" t="str">
        <f>IF(INDEX('Display 730 &amp; 1200'!$A:$A,ROW())="","",INDEX('Display 730 &amp; 1200'!$A:$A,ROW()))</f>
        <v/>
      </c>
      <c r="B2523" t="str">
        <f>IF(INDEX('Display 730 &amp; 1200'!$B:$B,ROW())="","",INDEX('Display 730 &amp; 1200'!$B:$B,ROW()))</f>
        <v/>
      </c>
      <c r="C2523" t="str">
        <f>IF(INDEX('Display 730 &amp; 1200'!$D:$D,ROW())="","",INDEX('Display 730 &amp; 1200'!$D:$D,ROW()))</f>
        <v/>
      </c>
      <c r="D2523">
        <f>IF($C2523="",0,SUMIFS(#REF!,#REF!,$C2523,#REF!,"&gt;="&amp;'Display 730 &amp; 1200'!$AN$10,#REF!,"&lt;="&amp;'Display 730 &amp; 1200'!$AN$9))</f>
        <v>0</v>
      </c>
      <c r="E2523">
        <f>IF($C2523="",0,SUMIFS(#REF!,#REF!,$C2523,#REF!,"&gt;="&amp;'Display 730 &amp; 1200'!$AN$12,#REF!,"&lt;="&amp;'Display 730 &amp; 1200'!$AN$11))</f>
        <v>0</v>
      </c>
    </row>
    <row r="2524" spans="1:5">
      <c r="A2524" t="str">
        <f>IF(INDEX('Display 730 &amp; 1200'!$A:$A,ROW())="","",INDEX('Display 730 &amp; 1200'!$A:$A,ROW()))</f>
        <v/>
      </c>
      <c r="B2524" t="str">
        <f>IF(INDEX('Display 730 &amp; 1200'!$B:$B,ROW())="","",INDEX('Display 730 &amp; 1200'!$B:$B,ROW()))</f>
        <v/>
      </c>
      <c r="C2524" t="str">
        <f>IF(INDEX('Display 730 &amp; 1200'!$D:$D,ROW())="","",INDEX('Display 730 &amp; 1200'!$D:$D,ROW()))</f>
        <v/>
      </c>
      <c r="D2524">
        <f>IF($C2524="",0,SUMIFS(#REF!,#REF!,$C2524,#REF!,"&gt;="&amp;'Display 730 &amp; 1200'!$AN$10,#REF!,"&lt;="&amp;'Display 730 &amp; 1200'!$AN$9))</f>
        <v>0</v>
      </c>
      <c r="E2524">
        <f>IF($C2524="",0,SUMIFS(#REF!,#REF!,$C2524,#REF!,"&gt;="&amp;'Display 730 &amp; 1200'!$AN$12,#REF!,"&lt;="&amp;'Display 730 &amp; 1200'!$AN$11))</f>
        <v>0</v>
      </c>
    </row>
    <row r="2525" spans="1:5">
      <c r="A2525" t="str">
        <f>IF(INDEX('Display 730 &amp; 1200'!$A:$A,ROW())="","",INDEX('Display 730 &amp; 1200'!$A:$A,ROW()))</f>
        <v/>
      </c>
      <c r="B2525" t="str">
        <f>IF(INDEX('Display 730 &amp; 1200'!$B:$B,ROW())="","",INDEX('Display 730 &amp; 1200'!$B:$B,ROW()))</f>
        <v/>
      </c>
      <c r="C2525" t="str">
        <f>IF(INDEX('Display 730 &amp; 1200'!$D:$D,ROW())="","",INDEX('Display 730 &amp; 1200'!$D:$D,ROW()))</f>
        <v/>
      </c>
      <c r="D2525">
        <f>IF($C2525="",0,SUMIFS(#REF!,#REF!,$C2525,#REF!,"&gt;="&amp;'Display 730 &amp; 1200'!$AN$10,#REF!,"&lt;="&amp;'Display 730 &amp; 1200'!$AN$9))</f>
        <v>0</v>
      </c>
      <c r="E2525">
        <f>IF($C2525="",0,SUMIFS(#REF!,#REF!,$C2525,#REF!,"&gt;="&amp;'Display 730 &amp; 1200'!$AN$12,#REF!,"&lt;="&amp;'Display 730 &amp; 1200'!$AN$11))</f>
        <v>0</v>
      </c>
    </row>
    <row r="2526" spans="1:5">
      <c r="A2526" t="str">
        <f>IF(INDEX('Display 730 &amp; 1200'!$A:$A,ROW())="","",INDEX('Display 730 &amp; 1200'!$A:$A,ROW()))</f>
        <v/>
      </c>
      <c r="B2526" t="str">
        <f>IF(INDEX('Display 730 &amp; 1200'!$B:$B,ROW())="","",INDEX('Display 730 &amp; 1200'!$B:$B,ROW()))</f>
        <v/>
      </c>
      <c r="C2526" t="str">
        <f>IF(INDEX('Display 730 &amp; 1200'!$D:$D,ROW())="","",INDEX('Display 730 &amp; 1200'!$D:$D,ROW()))</f>
        <v/>
      </c>
      <c r="D2526">
        <f>IF($C2526="",0,SUMIFS(#REF!,#REF!,$C2526,#REF!,"&gt;="&amp;'Display 730 &amp; 1200'!$AN$10,#REF!,"&lt;="&amp;'Display 730 &amp; 1200'!$AN$9))</f>
        <v>0</v>
      </c>
      <c r="E2526">
        <f>IF($C2526="",0,SUMIFS(#REF!,#REF!,$C2526,#REF!,"&gt;="&amp;'Display 730 &amp; 1200'!$AN$12,#REF!,"&lt;="&amp;'Display 730 &amp; 1200'!$AN$11))</f>
        <v>0</v>
      </c>
    </row>
    <row r="2527" spans="1:5">
      <c r="A2527" t="str">
        <f>IF(INDEX('Display 730 &amp; 1200'!$A:$A,ROW())="","",INDEX('Display 730 &amp; 1200'!$A:$A,ROW()))</f>
        <v/>
      </c>
      <c r="B2527" t="str">
        <f>IF(INDEX('Display 730 &amp; 1200'!$B:$B,ROW())="","",INDEX('Display 730 &amp; 1200'!$B:$B,ROW()))</f>
        <v/>
      </c>
      <c r="C2527" t="str">
        <f>IF(INDEX('Display 730 &amp; 1200'!$D:$D,ROW())="","",INDEX('Display 730 &amp; 1200'!$D:$D,ROW()))</f>
        <v/>
      </c>
      <c r="D2527">
        <f>IF($C2527="",0,SUMIFS(#REF!,#REF!,$C2527,#REF!,"&gt;="&amp;'Display 730 &amp; 1200'!$AN$10,#REF!,"&lt;="&amp;'Display 730 &amp; 1200'!$AN$9))</f>
        <v>0</v>
      </c>
      <c r="E2527">
        <f>IF($C2527="",0,SUMIFS(#REF!,#REF!,$C2527,#REF!,"&gt;="&amp;'Display 730 &amp; 1200'!$AN$12,#REF!,"&lt;="&amp;'Display 730 &amp; 1200'!$AN$11))</f>
        <v>0</v>
      </c>
    </row>
    <row r="2528" spans="1:5">
      <c r="A2528" t="str">
        <f>IF(INDEX('Display 730 &amp; 1200'!$A:$A,ROW())="","",INDEX('Display 730 &amp; 1200'!$A:$A,ROW()))</f>
        <v/>
      </c>
      <c r="B2528" t="str">
        <f>IF(INDEX('Display 730 &amp; 1200'!$B:$B,ROW())="","",INDEX('Display 730 &amp; 1200'!$B:$B,ROW()))</f>
        <v/>
      </c>
      <c r="C2528" t="str">
        <f>IF(INDEX('Display 730 &amp; 1200'!$D:$D,ROW())="","",INDEX('Display 730 &amp; 1200'!$D:$D,ROW()))</f>
        <v/>
      </c>
      <c r="D2528">
        <f>IF($C2528="",0,SUMIFS(#REF!,#REF!,$C2528,#REF!,"&gt;="&amp;'Display 730 &amp; 1200'!$AN$10,#REF!,"&lt;="&amp;'Display 730 &amp; 1200'!$AN$9))</f>
        <v>0</v>
      </c>
      <c r="E2528">
        <f>IF($C2528="",0,SUMIFS(#REF!,#REF!,$C2528,#REF!,"&gt;="&amp;'Display 730 &amp; 1200'!$AN$12,#REF!,"&lt;="&amp;'Display 730 &amp; 1200'!$AN$11))</f>
        <v>0</v>
      </c>
    </row>
    <row r="2529" spans="1:5">
      <c r="A2529" t="str">
        <f>IF(INDEX('Display 730 &amp; 1200'!$A:$A,ROW())="","",INDEX('Display 730 &amp; 1200'!$A:$A,ROW()))</f>
        <v/>
      </c>
      <c r="B2529" t="str">
        <f>IF(INDEX('Display 730 &amp; 1200'!$B:$B,ROW())="","",INDEX('Display 730 &amp; 1200'!$B:$B,ROW()))</f>
        <v/>
      </c>
      <c r="C2529" t="str">
        <f>IF(INDEX('Display 730 &amp; 1200'!$D:$D,ROW())="","",INDEX('Display 730 &amp; 1200'!$D:$D,ROW()))</f>
        <v/>
      </c>
      <c r="D2529">
        <f>IF($C2529="",0,SUMIFS(#REF!,#REF!,$C2529,#REF!,"&gt;="&amp;'Display 730 &amp; 1200'!$AN$10,#REF!,"&lt;="&amp;'Display 730 &amp; 1200'!$AN$9))</f>
        <v>0</v>
      </c>
      <c r="E2529">
        <f>IF($C2529="",0,SUMIFS(#REF!,#REF!,$C2529,#REF!,"&gt;="&amp;'Display 730 &amp; 1200'!$AN$12,#REF!,"&lt;="&amp;'Display 730 &amp; 1200'!$AN$11))</f>
        <v>0</v>
      </c>
    </row>
    <row r="2530" spans="1:5">
      <c r="A2530" t="str">
        <f>IF(INDEX('Display 730 &amp; 1200'!$A:$A,ROW())="","",INDEX('Display 730 &amp; 1200'!$A:$A,ROW()))</f>
        <v/>
      </c>
      <c r="B2530" t="str">
        <f>IF(INDEX('Display 730 &amp; 1200'!$B:$B,ROW())="","",INDEX('Display 730 &amp; 1200'!$B:$B,ROW()))</f>
        <v/>
      </c>
      <c r="C2530" t="str">
        <f>IF(INDEX('Display 730 &amp; 1200'!$D:$D,ROW())="","",INDEX('Display 730 &amp; 1200'!$D:$D,ROW()))</f>
        <v/>
      </c>
      <c r="D2530">
        <f>IF($C2530="",0,SUMIFS(#REF!,#REF!,$C2530,#REF!,"&gt;="&amp;'Display 730 &amp; 1200'!$AN$10,#REF!,"&lt;="&amp;'Display 730 &amp; 1200'!$AN$9))</f>
        <v>0</v>
      </c>
      <c r="E2530">
        <f>IF($C2530="",0,SUMIFS(#REF!,#REF!,$C2530,#REF!,"&gt;="&amp;'Display 730 &amp; 1200'!$AN$12,#REF!,"&lt;="&amp;'Display 730 &amp; 1200'!$AN$11))</f>
        <v>0</v>
      </c>
    </row>
    <row r="2531" spans="1:5">
      <c r="A2531" t="str">
        <f>IF(INDEX('Display 730 &amp; 1200'!$A:$A,ROW())="","",INDEX('Display 730 &amp; 1200'!$A:$A,ROW()))</f>
        <v/>
      </c>
      <c r="B2531" t="str">
        <f>IF(INDEX('Display 730 &amp; 1200'!$B:$B,ROW())="","",INDEX('Display 730 &amp; 1200'!$B:$B,ROW()))</f>
        <v/>
      </c>
      <c r="C2531" t="str">
        <f>IF(INDEX('Display 730 &amp; 1200'!$D:$D,ROW())="","",INDEX('Display 730 &amp; 1200'!$D:$D,ROW()))</f>
        <v/>
      </c>
      <c r="D2531">
        <f>IF($C2531="",0,SUMIFS(#REF!,#REF!,$C2531,#REF!,"&gt;="&amp;'Display 730 &amp; 1200'!$AN$10,#REF!,"&lt;="&amp;'Display 730 &amp; 1200'!$AN$9))</f>
        <v>0</v>
      </c>
      <c r="E2531">
        <f>IF($C2531="",0,SUMIFS(#REF!,#REF!,$C2531,#REF!,"&gt;="&amp;'Display 730 &amp; 1200'!$AN$12,#REF!,"&lt;="&amp;'Display 730 &amp; 1200'!$AN$11))</f>
        <v>0</v>
      </c>
    </row>
    <row r="2532" spans="1:5">
      <c r="A2532" t="str">
        <f>IF(INDEX('Display 730 &amp; 1200'!$A:$A,ROW())="","",INDEX('Display 730 &amp; 1200'!$A:$A,ROW()))</f>
        <v/>
      </c>
      <c r="B2532" t="str">
        <f>IF(INDEX('Display 730 &amp; 1200'!$B:$B,ROW())="","",INDEX('Display 730 &amp; 1200'!$B:$B,ROW()))</f>
        <v/>
      </c>
      <c r="C2532" t="str">
        <f>IF(INDEX('Display 730 &amp; 1200'!$D:$D,ROW())="","",INDEX('Display 730 &amp; 1200'!$D:$D,ROW()))</f>
        <v/>
      </c>
      <c r="D2532">
        <f>IF($C2532="",0,SUMIFS(#REF!,#REF!,$C2532,#REF!,"&gt;="&amp;'Display 730 &amp; 1200'!$AN$10,#REF!,"&lt;="&amp;'Display 730 &amp; 1200'!$AN$9))</f>
        <v>0</v>
      </c>
      <c r="E2532">
        <f>IF($C2532="",0,SUMIFS(#REF!,#REF!,$C2532,#REF!,"&gt;="&amp;'Display 730 &amp; 1200'!$AN$12,#REF!,"&lt;="&amp;'Display 730 &amp; 1200'!$AN$11))</f>
        <v>0</v>
      </c>
    </row>
    <row r="2533" spans="1:5">
      <c r="A2533" t="str">
        <f>IF(INDEX('Display 730 &amp; 1200'!$A:$A,ROW())="","",INDEX('Display 730 &amp; 1200'!$A:$A,ROW()))</f>
        <v/>
      </c>
      <c r="B2533" t="str">
        <f>IF(INDEX('Display 730 &amp; 1200'!$B:$B,ROW())="","",INDEX('Display 730 &amp; 1200'!$B:$B,ROW()))</f>
        <v/>
      </c>
      <c r="C2533" t="str">
        <f>IF(INDEX('Display 730 &amp; 1200'!$D:$D,ROW())="","",INDEX('Display 730 &amp; 1200'!$D:$D,ROW()))</f>
        <v/>
      </c>
      <c r="D2533">
        <f>IF($C2533="",0,SUMIFS(#REF!,#REF!,$C2533,#REF!,"&gt;="&amp;'Display 730 &amp; 1200'!$AN$10,#REF!,"&lt;="&amp;'Display 730 &amp; 1200'!$AN$9))</f>
        <v>0</v>
      </c>
      <c r="E2533">
        <f>IF($C2533="",0,SUMIFS(#REF!,#REF!,$C2533,#REF!,"&gt;="&amp;'Display 730 &amp; 1200'!$AN$12,#REF!,"&lt;="&amp;'Display 730 &amp; 1200'!$AN$11))</f>
        <v>0</v>
      </c>
    </row>
    <row r="2534" spans="1:5">
      <c r="A2534" t="str">
        <f>IF(INDEX('Display 730 &amp; 1200'!$A:$A,ROW())="","",INDEX('Display 730 &amp; 1200'!$A:$A,ROW()))</f>
        <v/>
      </c>
      <c r="B2534" t="str">
        <f>IF(INDEX('Display 730 &amp; 1200'!$B:$B,ROW())="","",INDEX('Display 730 &amp; 1200'!$B:$B,ROW()))</f>
        <v/>
      </c>
      <c r="C2534" t="str">
        <f>IF(INDEX('Display 730 &amp; 1200'!$D:$D,ROW())="","",INDEX('Display 730 &amp; 1200'!$D:$D,ROW()))</f>
        <v/>
      </c>
      <c r="D2534">
        <f>IF($C2534="",0,SUMIFS(#REF!,#REF!,$C2534,#REF!,"&gt;="&amp;'Display 730 &amp; 1200'!$AN$10,#REF!,"&lt;="&amp;'Display 730 &amp; 1200'!$AN$9))</f>
        <v>0</v>
      </c>
      <c r="E2534">
        <f>IF($C2534="",0,SUMIFS(#REF!,#REF!,$C2534,#REF!,"&gt;="&amp;'Display 730 &amp; 1200'!$AN$12,#REF!,"&lt;="&amp;'Display 730 &amp; 1200'!$AN$11))</f>
        <v>0</v>
      </c>
    </row>
    <row r="2535" spans="1:5">
      <c r="A2535" t="str">
        <f>IF(INDEX('Display 730 &amp; 1200'!$A:$A,ROW())="","",INDEX('Display 730 &amp; 1200'!$A:$A,ROW()))</f>
        <v/>
      </c>
      <c r="B2535" t="str">
        <f>IF(INDEX('Display 730 &amp; 1200'!$B:$B,ROW())="","",INDEX('Display 730 &amp; 1200'!$B:$B,ROW()))</f>
        <v/>
      </c>
      <c r="C2535" t="str">
        <f>IF(INDEX('Display 730 &amp; 1200'!$D:$D,ROW())="","",INDEX('Display 730 &amp; 1200'!$D:$D,ROW()))</f>
        <v/>
      </c>
      <c r="D2535">
        <f>IF($C2535="",0,SUMIFS(#REF!,#REF!,$C2535,#REF!,"&gt;="&amp;'Display 730 &amp; 1200'!$AN$10,#REF!,"&lt;="&amp;'Display 730 &amp; 1200'!$AN$9))</f>
        <v>0</v>
      </c>
      <c r="E2535">
        <f>IF($C2535="",0,SUMIFS(#REF!,#REF!,$C2535,#REF!,"&gt;="&amp;'Display 730 &amp; 1200'!$AN$12,#REF!,"&lt;="&amp;'Display 730 &amp; 1200'!$AN$11))</f>
        <v>0</v>
      </c>
    </row>
    <row r="2536" spans="1:5">
      <c r="A2536" t="str">
        <f>IF(INDEX('Display 730 &amp; 1200'!$A:$A,ROW())="","",INDEX('Display 730 &amp; 1200'!$A:$A,ROW()))</f>
        <v/>
      </c>
      <c r="B2536" t="str">
        <f>IF(INDEX('Display 730 &amp; 1200'!$B:$B,ROW())="","",INDEX('Display 730 &amp; 1200'!$B:$B,ROW()))</f>
        <v/>
      </c>
      <c r="C2536" t="str">
        <f>IF(INDEX('Display 730 &amp; 1200'!$D:$D,ROW())="","",INDEX('Display 730 &amp; 1200'!$D:$D,ROW()))</f>
        <v/>
      </c>
      <c r="D2536">
        <f>IF($C2536="",0,SUMIFS(#REF!,#REF!,$C2536,#REF!,"&gt;="&amp;'Display 730 &amp; 1200'!$AN$10,#REF!,"&lt;="&amp;'Display 730 &amp; 1200'!$AN$9))</f>
        <v>0</v>
      </c>
      <c r="E2536">
        <f>IF($C2536="",0,SUMIFS(#REF!,#REF!,$C2536,#REF!,"&gt;="&amp;'Display 730 &amp; 1200'!$AN$12,#REF!,"&lt;="&amp;'Display 730 &amp; 1200'!$AN$11))</f>
        <v>0</v>
      </c>
    </row>
    <row r="2537" spans="1:5">
      <c r="A2537" t="str">
        <f>IF(INDEX('Display 730 &amp; 1200'!$A:$A,ROW())="","",INDEX('Display 730 &amp; 1200'!$A:$A,ROW()))</f>
        <v/>
      </c>
      <c r="B2537" t="str">
        <f>IF(INDEX('Display 730 &amp; 1200'!$B:$B,ROW())="","",INDEX('Display 730 &amp; 1200'!$B:$B,ROW()))</f>
        <v/>
      </c>
      <c r="C2537" t="str">
        <f>IF(INDEX('Display 730 &amp; 1200'!$D:$D,ROW())="","",INDEX('Display 730 &amp; 1200'!$D:$D,ROW()))</f>
        <v/>
      </c>
      <c r="D2537">
        <f>IF($C2537="",0,SUMIFS(#REF!,#REF!,$C2537,#REF!,"&gt;="&amp;'Display 730 &amp; 1200'!$AN$10,#REF!,"&lt;="&amp;'Display 730 &amp; 1200'!$AN$9))</f>
        <v>0</v>
      </c>
      <c r="E2537">
        <f>IF($C2537="",0,SUMIFS(#REF!,#REF!,$C2537,#REF!,"&gt;="&amp;'Display 730 &amp; 1200'!$AN$12,#REF!,"&lt;="&amp;'Display 730 &amp; 1200'!$AN$11))</f>
        <v>0</v>
      </c>
    </row>
    <row r="2538" spans="1:5">
      <c r="A2538" t="str">
        <f>IF(INDEX('Display 730 &amp; 1200'!$A:$A,ROW())="","",INDEX('Display 730 &amp; 1200'!$A:$A,ROW()))</f>
        <v/>
      </c>
      <c r="B2538" t="str">
        <f>IF(INDEX('Display 730 &amp; 1200'!$B:$B,ROW())="","",INDEX('Display 730 &amp; 1200'!$B:$B,ROW()))</f>
        <v/>
      </c>
      <c r="C2538" t="str">
        <f>IF(INDEX('Display 730 &amp; 1200'!$D:$D,ROW())="","",INDEX('Display 730 &amp; 1200'!$D:$D,ROW()))</f>
        <v/>
      </c>
      <c r="D2538">
        <f>IF($C2538="",0,SUMIFS(#REF!,#REF!,$C2538,#REF!,"&gt;="&amp;'Display 730 &amp; 1200'!$AN$10,#REF!,"&lt;="&amp;'Display 730 &amp; 1200'!$AN$9))</f>
        <v>0</v>
      </c>
      <c r="E2538">
        <f>IF($C2538="",0,SUMIFS(#REF!,#REF!,$C2538,#REF!,"&gt;="&amp;'Display 730 &amp; 1200'!$AN$12,#REF!,"&lt;="&amp;'Display 730 &amp; 1200'!$AN$11))</f>
        <v>0</v>
      </c>
    </row>
    <row r="2539" spans="1:5">
      <c r="A2539" t="str">
        <f>IF(INDEX('Display 730 &amp; 1200'!$A:$A,ROW())="","",INDEX('Display 730 &amp; 1200'!$A:$A,ROW()))</f>
        <v/>
      </c>
      <c r="B2539" t="str">
        <f>IF(INDEX('Display 730 &amp; 1200'!$B:$B,ROW())="","",INDEX('Display 730 &amp; 1200'!$B:$B,ROW()))</f>
        <v/>
      </c>
      <c r="C2539" t="str">
        <f>IF(INDEX('Display 730 &amp; 1200'!$D:$D,ROW())="","",INDEX('Display 730 &amp; 1200'!$D:$D,ROW()))</f>
        <v/>
      </c>
      <c r="D2539">
        <f>IF($C2539="",0,SUMIFS(#REF!,#REF!,$C2539,#REF!,"&gt;="&amp;'Display 730 &amp; 1200'!$AN$10,#REF!,"&lt;="&amp;'Display 730 &amp; 1200'!$AN$9))</f>
        <v>0</v>
      </c>
      <c r="E2539">
        <f>IF($C2539="",0,SUMIFS(#REF!,#REF!,$C2539,#REF!,"&gt;="&amp;'Display 730 &amp; 1200'!$AN$12,#REF!,"&lt;="&amp;'Display 730 &amp; 1200'!$AN$11))</f>
        <v>0</v>
      </c>
    </row>
    <row r="2540" spans="1:5">
      <c r="A2540" t="str">
        <f>IF(INDEX('Display 730 &amp; 1200'!$A:$A,ROW())="","",INDEX('Display 730 &amp; 1200'!$A:$A,ROW()))</f>
        <v/>
      </c>
      <c r="B2540" t="str">
        <f>IF(INDEX('Display 730 &amp; 1200'!$B:$B,ROW())="","",INDEX('Display 730 &amp; 1200'!$B:$B,ROW()))</f>
        <v/>
      </c>
      <c r="C2540" t="str">
        <f>IF(INDEX('Display 730 &amp; 1200'!$D:$D,ROW())="","",INDEX('Display 730 &amp; 1200'!$D:$D,ROW()))</f>
        <v/>
      </c>
      <c r="D2540">
        <f>IF($C2540="",0,SUMIFS(#REF!,#REF!,$C2540,#REF!,"&gt;="&amp;'Display 730 &amp; 1200'!$AN$10,#REF!,"&lt;="&amp;'Display 730 &amp; 1200'!$AN$9))</f>
        <v>0</v>
      </c>
      <c r="E2540">
        <f>IF($C2540="",0,SUMIFS(#REF!,#REF!,$C2540,#REF!,"&gt;="&amp;'Display 730 &amp; 1200'!$AN$12,#REF!,"&lt;="&amp;'Display 730 &amp; 1200'!$AN$11))</f>
        <v>0</v>
      </c>
    </row>
    <row r="2541" spans="1:5">
      <c r="A2541" t="str">
        <f>IF(INDEX('Display 730 &amp; 1200'!$A:$A,ROW())="","",INDEX('Display 730 &amp; 1200'!$A:$A,ROW()))</f>
        <v/>
      </c>
      <c r="B2541" t="str">
        <f>IF(INDEX('Display 730 &amp; 1200'!$B:$B,ROW())="","",INDEX('Display 730 &amp; 1200'!$B:$B,ROW()))</f>
        <v/>
      </c>
      <c r="C2541" t="str">
        <f>IF(INDEX('Display 730 &amp; 1200'!$D:$D,ROW())="","",INDEX('Display 730 &amp; 1200'!$D:$D,ROW()))</f>
        <v/>
      </c>
      <c r="D2541">
        <f>IF($C2541="",0,SUMIFS(#REF!,#REF!,$C2541,#REF!,"&gt;="&amp;'Display 730 &amp; 1200'!$AN$10,#REF!,"&lt;="&amp;'Display 730 &amp; 1200'!$AN$9))</f>
        <v>0</v>
      </c>
      <c r="E2541">
        <f>IF($C2541="",0,SUMIFS(#REF!,#REF!,$C2541,#REF!,"&gt;="&amp;'Display 730 &amp; 1200'!$AN$12,#REF!,"&lt;="&amp;'Display 730 &amp; 1200'!$AN$11))</f>
        <v>0</v>
      </c>
    </row>
    <row r="2542" spans="1:5">
      <c r="A2542" t="str">
        <f>IF(INDEX('Display 730 &amp; 1200'!$A:$A,ROW())="","",INDEX('Display 730 &amp; 1200'!$A:$A,ROW()))</f>
        <v/>
      </c>
      <c r="B2542" t="str">
        <f>IF(INDEX('Display 730 &amp; 1200'!$B:$B,ROW())="","",INDEX('Display 730 &amp; 1200'!$B:$B,ROW()))</f>
        <v/>
      </c>
      <c r="C2542" t="str">
        <f>IF(INDEX('Display 730 &amp; 1200'!$D:$D,ROW())="","",INDEX('Display 730 &amp; 1200'!$D:$D,ROW()))</f>
        <v/>
      </c>
      <c r="D2542">
        <f>IF($C2542="",0,SUMIFS(#REF!,#REF!,$C2542,#REF!,"&gt;="&amp;'Display 730 &amp; 1200'!$AN$10,#REF!,"&lt;="&amp;'Display 730 &amp; 1200'!$AN$9))</f>
        <v>0</v>
      </c>
      <c r="E2542">
        <f>IF($C2542="",0,SUMIFS(#REF!,#REF!,$C2542,#REF!,"&gt;="&amp;'Display 730 &amp; 1200'!$AN$12,#REF!,"&lt;="&amp;'Display 730 &amp; 1200'!$AN$11))</f>
        <v>0</v>
      </c>
    </row>
    <row r="2543" spans="1:5">
      <c r="A2543" t="str">
        <f>IF(INDEX('Display 730 &amp; 1200'!$A:$A,ROW())="","",INDEX('Display 730 &amp; 1200'!$A:$A,ROW()))</f>
        <v/>
      </c>
      <c r="B2543" t="str">
        <f>IF(INDEX('Display 730 &amp; 1200'!$B:$B,ROW())="","",INDEX('Display 730 &amp; 1200'!$B:$B,ROW()))</f>
        <v/>
      </c>
      <c r="C2543" t="str">
        <f>IF(INDEX('Display 730 &amp; 1200'!$D:$D,ROW())="","",INDEX('Display 730 &amp; 1200'!$D:$D,ROW()))</f>
        <v/>
      </c>
      <c r="D2543">
        <f>IF($C2543="",0,SUMIFS(#REF!,#REF!,$C2543,#REF!,"&gt;="&amp;'Display 730 &amp; 1200'!$AN$10,#REF!,"&lt;="&amp;'Display 730 &amp; 1200'!$AN$9))</f>
        <v>0</v>
      </c>
      <c r="E2543">
        <f>IF($C2543="",0,SUMIFS(#REF!,#REF!,$C2543,#REF!,"&gt;="&amp;'Display 730 &amp; 1200'!$AN$12,#REF!,"&lt;="&amp;'Display 730 &amp; 1200'!$AN$11))</f>
        <v>0</v>
      </c>
    </row>
    <row r="2544" spans="1:5">
      <c r="A2544" t="str">
        <f>IF(INDEX('Display 730 &amp; 1200'!$A:$A,ROW())="","",INDEX('Display 730 &amp; 1200'!$A:$A,ROW()))</f>
        <v/>
      </c>
      <c r="B2544" t="str">
        <f>IF(INDEX('Display 730 &amp; 1200'!$B:$B,ROW())="","",INDEX('Display 730 &amp; 1200'!$B:$B,ROW()))</f>
        <v/>
      </c>
      <c r="C2544" t="str">
        <f>IF(INDEX('Display 730 &amp; 1200'!$D:$D,ROW())="","",INDEX('Display 730 &amp; 1200'!$D:$D,ROW()))</f>
        <v/>
      </c>
      <c r="D2544">
        <f>IF($C2544="",0,SUMIFS(#REF!,#REF!,$C2544,#REF!,"&gt;="&amp;'Display 730 &amp; 1200'!$AN$10,#REF!,"&lt;="&amp;'Display 730 &amp; 1200'!$AN$9))</f>
        <v>0</v>
      </c>
      <c r="E2544">
        <f>IF($C2544="",0,SUMIFS(#REF!,#REF!,$C2544,#REF!,"&gt;="&amp;'Display 730 &amp; 1200'!$AN$12,#REF!,"&lt;="&amp;'Display 730 &amp; 1200'!$AN$11))</f>
        <v>0</v>
      </c>
    </row>
    <row r="2545" spans="1:5">
      <c r="A2545" t="str">
        <f>IF(INDEX('Display 730 &amp; 1200'!$A:$A,ROW())="","",INDEX('Display 730 &amp; 1200'!$A:$A,ROW()))</f>
        <v/>
      </c>
      <c r="B2545" t="str">
        <f>IF(INDEX('Display 730 &amp; 1200'!$B:$B,ROW())="","",INDEX('Display 730 &amp; 1200'!$B:$B,ROW()))</f>
        <v/>
      </c>
      <c r="C2545" t="str">
        <f>IF(INDEX('Display 730 &amp; 1200'!$D:$D,ROW())="","",INDEX('Display 730 &amp; 1200'!$D:$D,ROW()))</f>
        <v/>
      </c>
      <c r="D2545">
        <f>IF($C2545="",0,SUMIFS(#REF!,#REF!,$C2545,#REF!,"&gt;="&amp;'Display 730 &amp; 1200'!$AN$10,#REF!,"&lt;="&amp;'Display 730 &amp; 1200'!$AN$9))</f>
        <v>0</v>
      </c>
      <c r="E2545">
        <f>IF($C2545="",0,SUMIFS(#REF!,#REF!,$C2545,#REF!,"&gt;="&amp;'Display 730 &amp; 1200'!$AN$12,#REF!,"&lt;="&amp;'Display 730 &amp; 1200'!$AN$11))</f>
        <v>0</v>
      </c>
    </row>
    <row r="2546" spans="1:5">
      <c r="A2546" t="str">
        <f>IF(INDEX('Display 730 &amp; 1200'!$A:$A,ROW())="","",INDEX('Display 730 &amp; 1200'!$A:$A,ROW()))</f>
        <v/>
      </c>
      <c r="B2546" t="str">
        <f>IF(INDEX('Display 730 &amp; 1200'!$B:$B,ROW())="","",INDEX('Display 730 &amp; 1200'!$B:$B,ROW()))</f>
        <v/>
      </c>
      <c r="C2546" t="str">
        <f>IF(INDEX('Display 730 &amp; 1200'!$D:$D,ROW())="","",INDEX('Display 730 &amp; 1200'!$D:$D,ROW()))</f>
        <v/>
      </c>
      <c r="D2546">
        <f>IF($C2546="",0,SUMIFS(#REF!,#REF!,$C2546,#REF!,"&gt;="&amp;'Display 730 &amp; 1200'!$AN$10,#REF!,"&lt;="&amp;'Display 730 &amp; 1200'!$AN$9))</f>
        <v>0</v>
      </c>
      <c r="E2546">
        <f>IF($C2546="",0,SUMIFS(#REF!,#REF!,$C2546,#REF!,"&gt;="&amp;'Display 730 &amp; 1200'!$AN$12,#REF!,"&lt;="&amp;'Display 730 &amp; 1200'!$AN$11))</f>
        <v>0</v>
      </c>
    </row>
    <row r="2547" spans="1:5">
      <c r="A2547" t="str">
        <f>IF(INDEX('Display 730 &amp; 1200'!$A:$A,ROW())="","",INDEX('Display 730 &amp; 1200'!$A:$A,ROW()))</f>
        <v/>
      </c>
      <c r="B2547" t="str">
        <f>IF(INDEX('Display 730 &amp; 1200'!$B:$B,ROW())="","",INDEX('Display 730 &amp; 1200'!$B:$B,ROW()))</f>
        <v/>
      </c>
      <c r="C2547" t="str">
        <f>IF(INDEX('Display 730 &amp; 1200'!$D:$D,ROW())="","",INDEX('Display 730 &amp; 1200'!$D:$D,ROW()))</f>
        <v/>
      </c>
      <c r="D2547">
        <f>IF($C2547="",0,SUMIFS(#REF!,#REF!,$C2547,#REF!,"&gt;="&amp;'Display 730 &amp; 1200'!$AN$10,#REF!,"&lt;="&amp;'Display 730 &amp; 1200'!$AN$9))</f>
        <v>0</v>
      </c>
      <c r="E2547">
        <f>IF($C2547="",0,SUMIFS(#REF!,#REF!,$C2547,#REF!,"&gt;="&amp;'Display 730 &amp; 1200'!$AN$12,#REF!,"&lt;="&amp;'Display 730 &amp; 1200'!$AN$11))</f>
        <v>0</v>
      </c>
    </row>
    <row r="2548" spans="1:5">
      <c r="A2548" t="str">
        <f>IF(INDEX('Display 730 &amp; 1200'!$A:$A,ROW())="","",INDEX('Display 730 &amp; 1200'!$A:$A,ROW()))</f>
        <v/>
      </c>
      <c r="B2548" t="str">
        <f>IF(INDEX('Display 730 &amp; 1200'!$B:$B,ROW())="","",INDEX('Display 730 &amp; 1200'!$B:$B,ROW()))</f>
        <v/>
      </c>
      <c r="C2548" t="str">
        <f>IF(INDEX('Display 730 &amp; 1200'!$D:$D,ROW())="","",INDEX('Display 730 &amp; 1200'!$D:$D,ROW()))</f>
        <v/>
      </c>
      <c r="D2548">
        <f>IF($C2548="",0,SUMIFS(#REF!,#REF!,$C2548,#REF!,"&gt;="&amp;'Display 730 &amp; 1200'!$AN$10,#REF!,"&lt;="&amp;'Display 730 &amp; 1200'!$AN$9))</f>
        <v>0</v>
      </c>
      <c r="E2548">
        <f>IF($C2548="",0,SUMIFS(#REF!,#REF!,$C2548,#REF!,"&gt;="&amp;'Display 730 &amp; 1200'!$AN$12,#REF!,"&lt;="&amp;'Display 730 &amp; 1200'!$AN$11))</f>
        <v>0</v>
      </c>
    </row>
    <row r="2549" spans="1:5">
      <c r="A2549" t="str">
        <f>IF(INDEX('Display 730 &amp; 1200'!$A:$A,ROW())="","",INDEX('Display 730 &amp; 1200'!$A:$A,ROW()))</f>
        <v/>
      </c>
      <c r="B2549" t="str">
        <f>IF(INDEX('Display 730 &amp; 1200'!$B:$B,ROW())="","",INDEX('Display 730 &amp; 1200'!$B:$B,ROW()))</f>
        <v/>
      </c>
      <c r="C2549" t="str">
        <f>IF(INDEX('Display 730 &amp; 1200'!$D:$D,ROW())="","",INDEX('Display 730 &amp; 1200'!$D:$D,ROW()))</f>
        <v/>
      </c>
      <c r="D2549">
        <f>IF($C2549="",0,SUMIFS(#REF!,#REF!,$C2549,#REF!,"&gt;="&amp;'Display 730 &amp; 1200'!$AN$10,#REF!,"&lt;="&amp;'Display 730 &amp; 1200'!$AN$9))</f>
        <v>0</v>
      </c>
      <c r="E2549">
        <f>IF($C2549="",0,SUMIFS(#REF!,#REF!,$C2549,#REF!,"&gt;="&amp;'Display 730 &amp; 1200'!$AN$12,#REF!,"&lt;="&amp;'Display 730 &amp; 1200'!$AN$11))</f>
        <v>0</v>
      </c>
    </row>
    <row r="2550" spans="1:5">
      <c r="A2550" t="str">
        <f>IF(INDEX('Display 730 &amp; 1200'!$A:$A,ROW())="","",INDEX('Display 730 &amp; 1200'!$A:$A,ROW()))</f>
        <v/>
      </c>
      <c r="B2550" t="str">
        <f>IF(INDEX('Display 730 &amp; 1200'!$B:$B,ROW())="","",INDEX('Display 730 &amp; 1200'!$B:$B,ROW()))</f>
        <v/>
      </c>
      <c r="C2550" t="str">
        <f>IF(INDEX('Display 730 &amp; 1200'!$D:$D,ROW())="","",INDEX('Display 730 &amp; 1200'!$D:$D,ROW()))</f>
        <v/>
      </c>
      <c r="D2550">
        <f>IF($C2550="",0,SUMIFS(#REF!,#REF!,$C2550,#REF!,"&gt;="&amp;'Display 730 &amp; 1200'!$AN$10,#REF!,"&lt;="&amp;'Display 730 &amp; 1200'!$AN$9))</f>
        <v>0</v>
      </c>
      <c r="E2550">
        <f>IF($C2550="",0,SUMIFS(#REF!,#REF!,$C2550,#REF!,"&gt;="&amp;'Display 730 &amp; 1200'!$AN$12,#REF!,"&lt;="&amp;'Display 730 &amp; 1200'!$AN$11))</f>
        <v>0</v>
      </c>
    </row>
    <row r="2551" spans="1:5">
      <c r="A2551" t="str">
        <f>IF(INDEX('Display 730 &amp; 1200'!$A:$A,ROW())="","",INDEX('Display 730 &amp; 1200'!$A:$A,ROW()))</f>
        <v/>
      </c>
      <c r="B2551" t="str">
        <f>IF(INDEX('Display 730 &amp; 1200'!$B:$B,ROW())="","",INDEX('Display 730 &amp; 1200'!$B:$B,ROW()))</f>
        <v/>
      </c>
      <c r="C2551" t="str">
        <f>IF(INDEX('Display 730 &amp; 1200'!$D:$D,ROW())="","",INDEX('Display 730 &amp; 1200'!$D:$D,ROW()))</f>
        <v/>
      </c>
      <c r="D2551">
        <f>IF($C2551="",0,SUMIFS(#REF!,#REF!,$C2551,#REF!,"&gt;="&amp;'Display 730 &amp; 1200'!$AN$10,#REF!,"&lt;="&amp;'Display 730 &amp; 1200'!$AN$9))</f>
        <v>0</v>
      </c>
      <c r="E2551">
        <f>IF($C2551="",0,SUMIFS(#REF!,#REF!,$C2551,#REF!,"&gt;="&amp;'Display 730 &amp; 1200'!$AN$12,#REF!,"&lt;="&amp;'Display 730 &amp; 1200'!$AN$11))</f>
        <v>0</v>
      </c>
    </row>
    <row r="2552" spans="1:5">
      <c r="A2552" t="str">
        <f>IF(INDEX('Display 730 &amp; 1200'!$A:$A,ROW())="","",INDEX('Display 730 &amp; 1200'!$A:$A,ROW()))</f>
        <v/>
      </c>
      <c r="B2552" t="str">
        <f>IF(INDEX('Display 730 &amp; 1200'!$B:$B,ROW())="","",INDEX('Display 730 &amp; 1200'!$B:$B,ROW()))</f>
        <v/>
      </c>
      <c r="C2552" t="str">
        <f>IF(INDEX('Display 730 &amp; 1200'!$D:$D,ROW())="","",INDEX('Display 730 &amp; 1200'!$D:$D,ROW()))</f>
        <v/>
      </c>
      <c r="D2552">
        <f>IF($C2552="",0,SUMIFS(#REF!,#REF!,$C2552,#REF!,"&gt;="&amp;'Display 730 &amp; 1200'!$AN$10,#REF!,"&lt;="&amp;'Display 730 &amp; 1200'!$AN$9))</f>
        <v>0</v>
      </c>
      <c r="E2552">
        <f>IF($C2552="",0,SUMIFS(#REF!,#REF!,$C2552,#REF!,"&gt;="&amp;'Display 730 &amp; 1200'!$AN$12,#REF!,"&lt;="&amp;'Display 730 &amp; 1200'!$AN$11))</f>
        <v>0</v>
      </c>
    </row>
    <row r="2553" spans="1:5">
      <c r="A2553" t="str">
        <f>IF(INDEX('Display 730 &amp; 1200'!$A:$A,ROW())="","",INDEX('Display 730 &amp; 1200'!$A:$A,ROW()))</f>
        <v/>
      </c>
      <c r="B2553" t="str">
        <f>IF(INDEX('Display 730 &amp; 1200'!$B:$B,ROW())="","",INDEX('Display 730 &amp; 1200'!$B:$B,ROW()))</f>
        <v/>
      </c>
      <c r="C2553" t="str">
        <f>IF(INDEX('Display 730 &amp; 1200'!$D:$D,ROW())="","",INDEX('Display 730 &amp; 1200'!$D:$D,ROW()))</f>
        <v/>
      </c>
      <c r="D2553">
        <f>IF($C2553="",0,SUMIFS(#REF!,#REF!,$C2553,#REF!,"&gt;="&amp;'Display 730 &amp; 1200'!$AN$10,#REF!,"&lt;="&amp;'Display 730 &amp; 1200'!$AN$9))</f>
        <v>0</v>
      </c>
      <c r="E2553">
        <f>IF($C2553="",0,SUMIFS(#REF!,#REF!,$C2553,#REF!,"&gt;="&amp;'Display 730 &amp; 1200'!$AN$12,#REF!,"&lt;="&amp;'Display 730 &amp; 1200'!$AN$11))</f>
        <v>0</v>
      </c>
    </row>
    <row r="2554" spans="1:5">
      <c r="A2554" t="str">
        <f>IF(INDEX('Display 730 &amp; 1200'!$A:$A,ROW())="","",INDEX('Display 730 &amp; 1200'!$A:$A,ROW()))</f>
        <v/>
      </c>
      <c r="B2554" t="str">
        <f>IF(INDEX('Display 730 &amp; 1200'!$B:$B,ROW())="","",INDEX('Display 730 &amp; 1200'!$B:$B,ROW()))</f>
        <v/>
      </c>
      <c r="C2554" t="str">
        <f>IF(INDEX('Display 730 &amp; 1200'!$D:$D,ROW())="","",INDEX('Display 730 &amp; 1200'!$D:$D,ROW()))</f>
        <v/>
      </c>
      <c r="D2554">
        <f>IF($C2554="",0,SUMIFS(#REF!,#REF!,$C2554,#REF!,"&gt;="&amp;'Display 730 &amp; 1200'!$AN$10,#REF!,"&lt;="&amp;'Display 730 &amp; 1200'!$AN$9))</f>
        <v>0</v>
      </c>
      <c r="E2554">
        <f>IF($C2554="",0,SUMIFS(#REF!,#REF!,$C2554,#REF!,"&gt;="&amp;'Display 730 &amp; 1200'!$AN$12,#REF!,"&lt;="&amp;'Display 730 &amp; 1200'!$AN$11))</f>
        <v>0</v>
      </c>
    </row>
    <row r="2555" spans="1:5">
      <c r="A2555" t="str">
        <f>IF(INDEX('Display 730 &amp; 1200'!$A:$A,ROW())="","",INDEX('Display 730 &amp; 1200'!$A:$A,ROW()))</f>
        <v/>
      </c>
      <c r="B2555" t="str">
        <f>IF(INDEX('Display 730 &amp; 1200'!$B:$B,ROW())="","",INDEX('Display 730 &amp; 1200'!$B:$B,ROW()))</f>
        <v/>
      </c>
      <c r="C2555" t="str">
        <f>IF(INDEX('Display 730 &amp; 1200'!$D:$D,ROW())="","",INDEX('Display 730 &amp; 1200'!$D:$D,ROW()))</f>
        <v/>
      </c>
      <c r="D2555">
        <f>IF($C2555="",0,SUMIFS(#REF!,#REF!,$C2555,#REF!,"&gt;="&amp;'Display 730 &amp; 1200'!$AN$10,#REF!,"&lt;="&amp;'Display 730 &amp; 1200'!$AN$9))</f>
        <v>0</v>
      </c>
      <c r="E2555">
        <f>IF($C2555="",0,SUMIFS(#REF!,#REF!,$C2555,#REF!,"&gt;="&amp;'Display 730 &amp; 1200'!$AN$12,#REF!,"&lt;="&amp;'Display 730 &amp; 1200'!$AN$11))</f>
        <v>0</v>
      </c>
    </row>
    <row r="2556" spans="1:5">
      <c r="A2556" t="str">
        <f>IF(INDEX('Display 730 &amp; 1200'!$A:$A,ROW())="","",INDEX('Display 730 &amp; 1200'!$A:$A,ROW()))</f>
        <v/>
      </c>
      <c r="B2556" t="str">
        <f>IF(INDEX('Display 730 &amp; 1200'!$B:$B,ROW())="","",INDEX('Display 730 &amp; 1200'!$B:$B,ROW()))</f>
        <v/>
      </c>
      <c r="C2556" t="str">
        <f>IF(INDEX('Display 730 &amp; 1200'!$D:$D,ROW())="","",INDEX('Display 730 &amp; 1200'!$D:$D,ROW()))</f>
        <v/>
      </c>
      <c r="D2556">
        <f>IF($C2556="",0,SUMIFS(#REF!,#REF!,$C2556,#REF!,"&gt;="&amp;'Display 730 &amp; 1200'!$AN$10,#REF!,"&lt;="&amp;'Display 730 &amp; 1200'!$AN$9))</f>
        <v>0</v>
      </c>
      <c r="E2556">
        <f>IF($C2556="",0,SUMIFS(#REF!,#REF!,$C2556,#REF!,"&gt;="&amp;'Display 730 &amp; 1200'!$AN$12,#REF!,"&lt;="&amp;'Display 730 &amp; 1200'!$AN$11))</f>
        <v>0</v>
      </c>
    </row>
    <row r="2557" spans="1:5">
      <c r="A2557" t="str">
        <f>IF(INDEX('Display 730 &amp; 1200'!$A:$A,ROW())="","",INDEX('Display 730 &amp; 1200'!$A:$A,ROW()))</f>
        <v/>
      </c>
      <c r="B2557" t="str">
        <f>IF(INDEX('Display 730 &amp; 1200'!$B:$B,ROW())="","",INDEX('Display 730 &amp; 1200'!$B:$B,ROW()))</f>
        <v/>
      </c>
      <c r="C2557" t="str">
        <f>IF(INDEX('Display 730 &amp; 1200'!$D:$D,ROW())="","",INDEX('Display 730 &amp; 1200'!$D:$D,ROW()))</f>
        <v/>
      </c>
      <c r="D2557">
        <f>IF($C2557="",0,SUMIFS(#REF!,#REF!,$C2557,#REF!,"&gt;="&amp;'Display 730 &amp; 1200'!$AN$10,#REF!,"&lt;="&amp;'Display 730 &amp; 1200'!$AN$9))</f>
        <v>0</v>
      </c>
      <c r="E2557">
        <f>IF($C2557="",0,SUMIFS(#REF!,#REF!,$C2557,#REF!,"&gt;="&amp;'Display 730 &amp; 1200'!$AN$12,#REF!,"&lt;="&amp;'Display 730 &amp; 1200'!$AN$11))</f>
        <v>0</v>
      </c>
    </row>
    <row r="2558" spans="1:5">
      <c r="A2558" t="str">
        <f>IF(INDEX('Display 730 &amp; 1200'!$A:$A,ROW())="","",INDEX('Display 730 &amp; 1200'!$A:$A,ROW()))</f>
        <v/>
      </c>
      <c r="B2558" t="str">
        <f>IF(INDEX('Display 730 &amp; 1200'!$B:$B,ROW())="","",INDEX('Display 730 &amp; 1200'!$B:$B,ROW()))</f>
        <v/>
      </c>
      <c r="C2558" t="str">
        <f>IF(INDEX('Display 730 &amp; 1200'!$D:$D,ROW())="","",INDEX('Display 730 &amp; 1200'!$D:$D,ROW()))</f>
        <v/>
      </c>
      <c r="D2558">
        <f>IF($C2558="",0,SUMIFS(#REF!,#REF!,$C2558,#REF!,"&gt;="&amp;'Display 730 &amp; 1200'!$AN$10,#REF!,"&lt;="&amp;'Display 730 &amp; 1200'!$AN$9))</f>
        <v>0</v>
      </c>
      <c r="E2558">
        <f>IF($C2558="",0,SUMIFS(#REF!,#REF!,$C2558,#REF!,"&gt;="&amp;'Display 730 &amp; 1200'!$AN$12,#REF!,"&lt;="&amp;'Display 730 &amp; 1200'!$AN$11))</f>
        <v>0</v>
      </c>
    </row>
    <row r="2559" spans="1:5">
      <c r="A2559" t="str">
        <f>IF(INDEX('Display 730 &amp; 1200'!$A:$A,ROW())="","",INDEX('Display 730 &amp; 1200'!$A:$A,ROW()))</f>
        <v/>
      </c>
      <c r="B2559" t="str">
        <f>IF(INDEX('Display 730 &amp; 1200'!$B:$B,ROW())="","",INDEX('Display 730 &amp; 1200'!$B:$B,ROW()))</f>
        <v/>
      </c>
      <c r="C2559" t="str">
        <f>IF(INDEX('Display 730 &amp; 1200'!$D:$D,ROW())="","",INDEX('Display 730 &amp; 1200'!$D:$D,ROW()))</f>
        <v/>
      </c>
      <c r="D2559">
        <f>IF($C2559="",0,SUMIFS(#REF!,#REF!,$C2559,#REF!,"&gt;="&amp;'Display 730 &amp; 1200'!$AN$10,#REF!,"&lt;="&amp;'Display 730 &amp; 1200'!$AN$9))</f>
        <v>0</v>
      </c>
      <c r="E2559">
        <f>IF($C2559="",0,SUMIFS(#REF!,#REF!,$C2559,#REF!,"&gt;="&amp;'Display 730 &amp; 1200'!$AN$12,#REF!,"&lt;="&amp;'Display 730 &amp; 1200'!$AN$11))</f>
        <v>0</v>
      </c>
    </row>
    <row r="2560" spans="1:5">
      <c r="A2560" t="str">
        <f>IF(INDEX('Display 730 &amp; 1200'!$A:$A,ROW())="","",INDEX('Display 730 &amp; 1200'!$A:$A,ROW()))</f>
        <v/>
      </c>
      <c r="B2560" t="str">
        <f>IF(INDEX('Display 730 &amp; 1200'!$B:$B,ROW())="","",INDEX('Display 730 &amp; 1200'!$B:$B,ROW()))</f>
        <v/>
      </c>
      <c r="C2560" t="str">
        <f>IF(INDEX('Display 730 &amp; 1200'!$D:$D,ROW())="","",INDEX('Display 730 &amp; 1200'!$D:$D,ROW()))</f>
        <v/>
      </c>
      <c r="D2560">
        <f>IF($C2560="",0,SUMIFS(#REF!,#REF!,$C2560,#REF!,"&gt;="&amp;'Display 730 &amp; 1200'!$AN$10,#REF!,"&lt;="&amp;'Display 730 &amp; 1200'!$AN$9))</f>
        <v>0</v>
      </c>
      <c r="E2560">
        <f>IF($C2560="",0,SUMIFS(#REF!,#REF!,$C2560,#REF!,"&gt;="&amp;'Display 730 &amp; 1200'!$AN$12,#REF!,"&lt;="&amp;'Display 730 &amp; 1200'!$AN$11))</f>
        <v>0</v>
      </c>
    </row>
    <row r="2561" spans="1:5">
      <c r="A2561" t="str">
        <f>IF(INDEX('Display 730 &amp; 1200'!$A:$A,ROW())="","",INDEX('Display 730 &amp; 1200'!$A:$A,ROW()))</f>
        <v/>
      </c>
      <c r="B2561" t="str">
        <f>IF(INDEX('Display 730 &amp; 1200'!$B:$B,ROW())="","",INDEX('Display 730 &amp; 1200'!$B:$B,ROW()))</f>
        <v/>
      </c>
      <c r="C2561" t="str">
        <f>IF(INDEX('Display 730 &amp; 1200'!$D:$D,ROW())="","",INDEX('Display 730 &amp; 1200'!$D:$D,ROW()))</f>
        <v/>
      </c>
      <c r="D2561">
        <f>IF($C2561="",0,SUMIFS(#REF!,#REF!,$C2561,#REF!,"&gt;="&amp;'Display 730 &amp; 1200'!$AN$10,#REF!,"&lt;="&amp;'Display 730 &amp; 1200'!$AN$9))</f>
        <v>0</v>
      </c>
      <c r="E2561">
        <f>IF($C2561="",0,SUMIFS(#REF!,#REF!,$C2561,#REF!,"&gt;="&amp;'Display 730 &amp; 1200'!$AN$12,#REF!,"&lt;="&amp;'Display 730 &amp; 1200'!$AN$11))</f>
        <v>0</v>
      </c>
    </row>
    <row r="2562" spans="1:5">
      <c r="A2562" t="str">
        <f>IF(INDEX('Display 730 &amp; 1200'!$A:$A,ROW())="","",INDEX('Display 730 &amp; 1200'!$A:$A,ROW()))</f>
        <v/>
      </c>
      <c r="B2562" t="str">
        <f>IF(INDEX('Display 730 &amp; 1200'!$B:$B,ROW())="","",INDEX('Display 730 &amp; 1200'!$B:$B,ROW()))</f>
        <v/>
      </c>
      <c r="C2562" t="str">
        <f>IF(INDEX('Display 730 &amp; 1200'!$D:$D,ROW())="","",INDEX('Display 730 &amp; 1200'!$D:$D,ROW()))</f>
        <v/>
      </c>
      <c r="D2562">
        <f>IF($C2562="",0,SUMIFS(#REF!,#REF!,$C2562,#REF!,"&gt;="&amp;'Display 730 &amp; 1200'!$AN$10,#REF!,"&lt;="&amp;'Display 730 &amp; 1200'!$AN$9))</f>
        <v>0</v>
      </c>
      <c r="E2562">
        <f>IF($C2562="",0,SUMIFS(#REF!,#REF!,$C2562,#REF!,"&gt;="&amp;'Display 730 &amp; 1200'!$AN$12,#REF!,"&lt;="&amp;'Display 730 &amp; 1200'!$AN$11))</f>
        <v>0</v>
      </c>
    </row>
    <row r="2563" spans="1:5">
      <c r="A2563" t="str">
        <f>IF(INDEX('Display 730 &amp; 1200'!$A:$A,ROW())="","",INDEX('Display 730 &amp; 1200'!$A:$A,ROW()))</f>
        <v/>
      </c>
      <c r="B2563" t="str">
        <f>IF(INDEX('Display 730 &amp; 1200'!$B:$B,ROW())="","",INDEX('Display 730 &amp; 1200'!$B:$B,ROW()))</f>
        <v/>
      </c>
      <c r="C2563" t="str">
        <f>IF(INDEX('Display 730 &amp; 1200'!$D:$D,ROW())="","",INDEX('Display 730 &amp; 1200'!$D:$D,ROW()))</f>
        <v/>
      </c>
      <c r="D2563">
        <f>IF($C2563="",0,SUMIFS(#REF!,#REF!,$C2563,#REF!,"&gt;="&amp;'Display 730 &amp; 1200'!$AN$10,#REF!,"&lt;="&amp;'Display 730 &amp; 1200'!$AN$9))</f>
        <v>0</v>
      </c>
      <c r="E2563">
        <f>IF($C2563="",0,SUMIFS(#REF!,#REF!,$C2563,#REF!,"&gt;="&amp;'Display 730 &amp; 1200'!$AN$12,#REF!,"&lt;="&amp;'Display 730 &amp; 1200'!$AN$11))</f>
        <v>0</v>
      </c>
    </row>
    <row r="2564" spans="1:5">
      <c r="A2564" t="str">
        <f>IF(INDEX('Display 730 &amp; 1200'!$A:$A,ROW())="","",INDEX('Display 730 &amp; 1200'!$A:$A,ROW()))</f>
        <v/>
      </c>
      <c r="B2564" t="str">
        <f>IF(INDEX('Display 730 &amp; 1200'!$B:$B,ROW())="","",INDEX('Display 730 &amp; 1200'!$B:$B,ROW()))</f>
        <v/>
      </c>
      <c r="C2564" t="str">
        <f>IF(INDEX('Display 730 &amp; 1200'!$D:$D,ROW())="","",INDEX('Display 730 &amp; 1200'!$D:$D,ROW()))</f>
        <v/>
      </c>
      <c r="D2564">
        <f>IF($C2564="",0,SUMIFS(#REF!,#REF!,$C2564,#REF!,"&gt;="&amp;'Display 730 &amp; 1200'!$AN$10,#REF!,"&lt;="&amp;'Display 730 &amp; 1200'!$AN$9))</f>
        <v>0</v>
      </c>
      <c r="E2564">
        <f>IF($C2564="",0,SUMIFS(#REF!,#REF!,$C2564,#REF!,"&gt;="&amp;'Display 730 &amp; 1200'!$AN$12,#REF!,"&lt;="&amp;'Display 730 &amp; 1200'!$AN$11))</f>
        <v>0</v>
      </c>
    </row>
    <row r="2565" spans="1:5">
      <c r="A2565" t="str">
        <f>IF(INDEX('Display 730 &amp; 1200'!$A:$A,ROW())="","",INDEX('Display 730 &amp; 1200'!$A:$A,ROW()))</f>
        <v/>
      </c>
      <c r="B2565" t="str">
        <f>IF(INDEX('Display 730 &amp; 1200'!$B:$B,ROW())="","",INDEX('Display 730 &amp; 1200'!$B:$B,ROW()))</f>
        <v/>
      </c>
      <c r="C2565" t="str">
        <f>IF(INDEX('Display 730 &amp; 1200'!$D:$D,ROW())="","",INDEX('Display 730 &amp; 1200'!$D:$D,ROW()))</f>
        <v/>
      </c>
      <c r="D2565">
        <f>IF($C2565="",0,SUMIFS(#REF!,#REF!,$C2565,#REF!,"&gt;="&amp;'Display 730 &amp; 1200'!$AN$10,#REF!,"&lt;="&amp;'Display 730 &amp; 1200'!$AN$9))</f>
        <v>0</v>
      </c>
      <c r="E2565">
        <f>IF($C2565="",0,SUMIFS(#REF!,#REF!,$C2565,#REF!,"&gt;="&amp;'Display 730 &amp; 1200'!$AN$12,#REF!,"&lt;="&amp;'Display 730 &amp; 1200'!$AN$11))</f>
        <v>0</v>
      </c>
    </row>
    <row r="2566" spans="1:5">
      <c r="A2566" t="str">
        <f>IF(INDEX('Display 730 &amp; 1200'!$A:$A,ROW())="","",INDEX('Display 730 &amp; 1200'!$A:$A,ROW()))</f>
        <v/>
      </c>
      <c r="B2566" t="str">
        <f>IF(INDEX('Display 730 &amp; 1200'!$B:$B,ROW())="","",INDEX('Display 730 &amp; 1200'!$B:$B,ROW()))</f>
        <v/>
      </c>
      <c r="C2566" t="str">
        <f>IF(INDEX('Display 730 &amp; 1200'!$D:$D,ROW())="","",INDEX('Display 730 &amp; 1200'!$D:$D,ROW()))</f>
        <v/>
      </c>
      <c r="D2566">
        <f>IF($C2566="",0,SUMIFS(#REF!,#REF!,$C2566,#REF!,"&gt;="&amp;'Display 730 &amp; 1200'!$AN$10,#REF!,"&lt;="&amp;'Display 730 &amp; 1200'!$AN$9))</f>
        <v>0</v>
      </c>
      <c r="E2566">
        <f>IF($C2566="",0,SUMIFS(#REF!,#REF!,$C2566,#REF!,"&gt;="&amp;'Display 730 &amp; 1200'!$AN$12,#REF!,"&lt;="&amp;'Display 730 &amp; 1200'!$AN$11))</f>
        <v>0</v>
      </c>
    </row>
    <row r="2567" spans="1:5">
      <c r="A2567" t="str">
        <f>IF(INDEX('Display 730 &amp; 1200'!$A:$A,ROW())="","",INDEX('Display 730 &amp; 1200'!$A:$A,ROW()))</f>
        <v/>
      </c>
      <c r="B2567" t="str">
        <f>IF(INDEX('Display 730 &amp; 1200'!$B:$B,ROW())="","",INDEX('Display 730 &amp; 1200'!$B:$B,ROW()))</f>
        <v/>
      </c>
      <c r="C2567" t="str">
        <f>IF(INDEX('Display 730 &amp; 1200'!$D:$D,ROW())="","",INDEX('Display 730 &amp; 1200'!$D:$D,ROW()))</f>
        <v/>
      </c>
      <c r="D2567">
        <f>IF($C2567="",0,SUMIFS(#REF!,#REF!,$C2567,#REF!,"&gt;="&amp;'Display 730 &amp; 1200'!$AN$10,#REF!,"&lt;="&amp;'Display 730 &amp; 1200'!$AN$9))</f>
        <v>0</v>
      </c>
      <c r="E2567">
        <f>IF($C2567="",0,SUMIFS(#REF!,#REF!,$C2567,#REF!,"&gt;="&amp;'Display 730 &amp; 1200'!$AN$12,#REF!,"&lt;="&amp;'Display 730 &amp; 1200'!$AN$11))</f>
        <v>0</v>
      </c>
    </row>
    <row r="2568" spans="1:5">
      <c r="A2568" t="str">
        <f>IF(INDEX('Display 730 &amp; 1200'!$A:$A,ROW())="","",INDEX('Display 730 &amp; 1200'!$A:$A,ROW()))</f>
        <v/>
      </c>
      <c r="B2568" t="str">
        <f>IF(INDEX('Display 730 &amp; 1200'!$B:$B,ROW())="","",INDEX('Display 730 &amp; 1200'!$B:$B,ROW()))</f>
        <v/>
      </c>
      <c r="C2568" t="str">
        <f>IF(INDEX('Display 730 &amp; 1200'!$D:$D,ROW())="","",INDEX('Display 730 &amp; 1200'!$D:$D,ROW()))</f>
        <v/>
      </c>
      <c r="D2568">
        <f>IF($C2568="",0,SUMIFS(#REF!,#REF!,$C2568,#REF!,"&gt;="&amp;'Display 730 &amp; 1200'!$AN$10,#REF!,"&lt;="&amp;'Display 730 &amp; 1200'!$AN$9))</f>
        <v>0</v>
      </c>
      <c r="E2568">
        <f>IF($C2568="",0,SUMIFS(#REF!,#REF!,$C2568,#REF!,"&gt;="&amp;'Display 730 &amp; 1200'!$AN$12,#REF!,"&lt;="&amp;'Display 730 &amp; 1200'!$AN$11))</f>
        <v>0</v>
      </c>
    </row>
    <row r="2569" spans="1:5">
      <c r="A2569" t="str">
        <f>IF(INDEX('Display 730 &amp; 1200'!$A:$A,ROW())="","",INDEX('Display 730 &amp; 1200'!$A:$A,ROW()))</f>
        <v/>
      </c>
      <c r="B2569" t="str">
        <f>IF(INDEX('Display 730 &amp; 1200'!$B:$B,ROW())="","",INDEX('Display 730 &amp; 1200'!$B:$B,ROW()))</f>
        <v/>
      </c>
      <c r="C2569" t="str">
        <f>IF(INDEX('Display 730 &amp; 1200'!$D:$D,ROW())="","",INDEX('Display 730 &amp; 1200'!$D:$D,ROW()))</f>
        <v/>
      </c>
      <c r="D2569">
        <f>IF($C2569="",0,SUMIFS(#REF!,#REF!,$C2569,#REF!,"&gt;="&amp;'Display 730 &amp; 1200'!$AN$10,#REF!,"&lt;="&amp;'Display 730 &amp; 1200'!$AN$9))</f>
        <v>0</v>
      </c>
      <c r="E2569">
        <f>IF($C2569="",0,SUMIFS(#REF!,#REF!,$C2569,#REF!,"&gt;="&amp;'Display 730 &amp; 1200'!$AN$12,#REF!,"&lt;="&amp;'Display 730 &amp; 1200'!$AN$11))</f>
        <v>0</v>
      </c>
    </row>
    <row r="2570" spans="1:5">
      <c r="A2570" t="str">
        <f>IF(INDEX('Display 730 &amp; 1200'!$A:$A,ROW())="","",INDEX('Display 730 &amp; 1200'!$A:$A,ROW()))</f>
        <v/>
      </c>
      <c r="B2570" t="str">
        <f>IF(INDEX('Display 730 &amp; 1200'!$B:$B,ROW())="","",INDEX('Display 730 &amp; 1200'!$B:$B,ROW()))</f>
        <v/>
      </c>
      <c r="C2570" t="str">
        <f>IF(INDEX('Display 730 &amp; 1200'!$D:$D,ROW())="","",INDEX('Display 730 &amp; 1200'!$D:$D,ROW()))</f>
        <v/>
      </c>
      <c r="D2570">
        <f>IF($C2570="",0,SUMIFS(#REF!,#REF!,$C2570,#REF!,"&gt;="&amp;'Display 730 &amp; 1200'!$AN$10,#REF!,"&lt;="&amp;'Display 730 &amp; 1200'!$AN$9))</f>
        <v>0</v>
      </c>
      <c r="E2570">
        <f>IF($C2570="",0,SUMIFS(#REF!,#REF!,$C2570,#REF!,"&gt;="&amp;'Display 730 &amp; 1200'!$AN$12,#REF!,"&lt;="&amp;'Display 730 &amp; 1200'!$AN$11))</f>
        <v>0</v>
      </c>
    </row>
    <row r="2571" spans="1:5">
      <c r="A2571" t="str">
        <f>IF(INDEX('Display 730 &amp; 1200'!$A:$A,ROW())="","",INDEX('Display 730 &amp; 1200'!$A:$A,ROW()))</f>
        <v/>
      </c>
      <c r="B2571" t="str">
        <f>IF(INDEX('Display 730 &amp; 1200'!$B:$B,ROW())="","",INDEX('Display 730 &amp; 1200'!$B:$B,ROW()))</f>
        <v/>
      </c>
      <c r="C2571" t="str">
        <f>IF(INDEX('Display 730 &amp; 1200'!$D:$D,ROW())="","",INDEX('Display 730 &amp; 1200'!$D:$D,ROW()))</f>
        <v/>
      </c>
      <c r="D2571">
        <f>IF($C2571="",0,SUMIFS(#REF!,#REF!,$C2571,#REF!,"&gt;="&amp;'Display 730 &amp; 1200'!$AN$10,#REF!,"&lt;="&amp;'Display 730 &amp; 1200'!$AN$9))</f>
        <v>0</v>
      </c>
      <c r="E2571">
        <f>IF($C2571="",0,SUMIFS(#REF!,#REF!,$C2571,#REF!,"&gt;="&amp;'Display 730 &amp; 1200'!$AN$12,#REF!,"&lt;="&amp;'Display 730 &amp; 1200'!$AN$11))</f>
        <v>0</v>
      </c>
    </row>
    <row r="2572" spans="1:5">
      <c r="A2572" t="str">
        <f>IF(INDEX('Display 730 &amp; 1200'!$A:$A,ROW())="","",INDEX('Display 730 &amp; 1200'!$A:$A,ROW()))</f>
        <v/>
      </c>
      <c r="B2572" t="str">
        <f>IF(INDEX('Display 730 &amp; 1200'!$B:$B,ROW())="","",INDEX('Display 730 &amp; 1200'!$B:$B,ROW()))</f>
        <v/>
      </c>
      <c r="C2572" t="str">
        <f>IF(INDEX('Display 730 &amp; 1200'!$D:$D,ROW())="","",INDEX('Display 730 &amp; 1200'!$D:$D,ROW()))</f>
        <v/>
      </c>
      <c r="D2572">
        <f>IF($C2572="",0,SUMIFS(#REF!,#REF!,$C2572,#REF!,"&gt;="&amp;'Display 730 &amp; 1200'!$AN$10,#REF!,"&lt;="&amp;'Display 730 &amp; 1200'!$AN$9))</f>
        <v>0</v>
      </c>
      <c r="E2572">
        <f>IF($C2572="",0,SUMIFS(#REF!,#REF!,$C2572,#REF!,"&gt;="&amp;'Display 730 &amp; 1200'!$AN$12,#REF!,"&lt;="&amp;'Display 730 &amp; 1200'!$AN$11))</f>
        <v>0</v>
      </c>
    </row>
    <row r="2573" spans="1:5">
      <c r="A2573" t="str">
        <f>IF(INDEX('Display 730 &amp; 1200'!$A:$A,ROW())="","",INDEX('Display 730 &amp; 1200'!$A:$A,ROW()))</f>
        <v/>
      </c>
      <c r="B2573" t="str">
        <f>IF(INDEX('Display 730 &amp; 1200'!$B:$B,ROW())="","",INDEX('Display 730 &amp; 1200'!$B:$B,ROW()))</f>
        <v/>
      </c>
      <c r="C2573" t="str">
        <f>IF(INDEX('Display 730 &amp; 1200'!$D:$D,ROW())="","",INDEX('Display 730 &amp; 1200'!$D:$D,ROW()))</f>
        <v/>
      </c>
      <c r="D2573">
        <f>IF($C2573="",0,SUMIFS(#REF!,#REF!,$C2573,#REF!,"&gt;="&amp;'Display 730 &amp; 1200'!$AN$10,#REF!,"&lt;="&amp;'Display 730 &amp; 1200'!$AN$9))</f>
        <v>0</v>
      </c>
      <c r="E2573">
        <f>IF($C2573="",0,SUMIFS(#REF!,#REF!,$C2573,#REF!,"&gt;="&amp;'Display 730 &amp; 1200'!$AN$12,#REF!,"&lt;="&amp;'Display 730 &amp; 1200'!$AN$11))</f>
        <v>0</v>
      </c>
    </row>
    <row r="2574" spans="1:5">
      <c r="A2574" t="str">
        <f>IF(INDEX('Display 730 &amp; 1200'!$A:$A,ROW())="","",INDEX('Display 730 &amp; 1200'!$A:$A,ROW()))</f>
        <v/>
      </c>
      <c r="B2574" t="str">
        <f>IF(INDEX('Display 730 &amp; 1200'!$B:$B,ROW())="","",INDEX('Display 730 &amp; 1200'!$B:$B,ROW()))</f>
        <v/>
      </c>
      <c r="C2574" t="str">
        <f>IF(INDEX('Display 730 &amp; 1200'!$D:$D,ROW())="","",INDEX('Display 730 &amp; 1200'!$D:$D,ROW()))</f>
        <v/>
      </c>
      <c r="D2574">
        <f>IF($C2574="",0,SUMIFS(#REF!,#REF!,$C2574,#REF!,"&gt;="&amp;'Display 730 &amp; 1200'!$AN$10,#REF!,"&lt;="&amp;'Display 730 &amp; 1200'!$AN$9))</f>
        <v>0</v>
      </c>
      <c r="E2574">
        <f>IF($C2574="",0,SUMIFS(#REF!,#REF!,$C2574,#REF!,"&gt;="&amp;'Display 730 &amp; 1200'!$AN$12,#REF!,"&lt;="&amp;'Display 730 &amp; 1200'!$AN$11))</f>
        <v>0</v>
      </c>
    </row>
    <row r="2575" spans="1:5">
      <c r="A2575" t="str">
        <f>IF(INDEX('Display 730 &amp; 1200'!$A:$A,ROW())="","",INDEX('Display 730 &amp; 1200'!$A:$A,ROW()))</f>
        <v/>
      </c>
      <c r="B2575" t="str">
        <f>IF(INDEX('Display 730 &amp; 1200'!$B:$B,ROW())="","",INDEX('Display 730 &amp; 1200'!$B:$B,ROW()))</f>
        <v/>
      </c>
      <c r="C2575" t="str">
        <f>IF(INDEX('Display 730 &amp; 1200'!$D:$D,ROW())="","",INDEX('Display 730 &amp; 1200'!$D:$D,ROW()))</f>
        <v/>
      </c>
      <c r="D2575">
        <f>IF($C2575="",0,SUMIFS(#REF!,#REF!,$C2575,#REF!,"&gt;="&amp;'Display 730 &amp; 1200'!$AN$10,#REF!,"&lt;="&amp;'Display 730 &amp; 1200'!$AN$9))</f>
        <v>0</v>
      </c>
      <c r="E2575">
        <f>IF($C2575="",0,SUMIFS(#REF!,#REF!,$C2575,#REF!,"&gt;="&amp;'Display 730 &amp; 1200'!$AN$12,#REF!,"&lt;="&amp;'Display 730 &amp; 1200'!$AN$11))</f>
        <v>0</v>
      </c>
    </row>
    <row r="2576" spans="1:5">
      <c r="A2576" t="str">
        <f>IF(INDEX('Display 730 &amp; 1200'!$A:$A,ROW())="","",INDEX('Display 730 &amp; 1200'!$A:$A,ROW()))</f>
        <v/>
      </c>
      <c r="B2576" t="str">
        <f>IF(INDEX('Display 730 &amp; 1200'!$B:$B,ROW())="","",INDEX('Display 730 &amp; 1200'!$B:$B,ROW()))</f>
        <v/>
      </c>
      <c r="C2576" t="str">
        <f>IF(INDEX('Display 730 &amp; 1200'!$D:$D,ROW())="","",INDEX('Display 730 &amp; 1200'!$D:$D,ROW()))</f>
        <v/>
      </c>
      <c r="D2576">
        <f>IF($C2576="",0,SUMIFS(#REF!,#REF!,$C2576,#REF!,"&gt;="&amp;'Display 730 &amp; 1200'!$AN$10,#REF!,"&lt;="&amp;'Display 730 &amp; 1200'!$AN$9))</f>
        <v>0</v>
      </c>
      <c r="E2576">
        <f>IF($C2576="",0,SUMIFS(#REF!,#REF!,$C2576,#REF!,"&gt;="&amp;'Display 730 &amp; 1200'!$AN$12,#REF!,"&lt;="&amp;'Display 730 &amp; 1200'!$AN$11))</f>
        <v>0</v>
      </c>
    </row>
    <row r="2577" spans="1:5">
      <c r="A2577" t="str">
        <f>IF(INDEX('Display 730 &amp; 1200'!$A:$A,ROW())="","",INDEX('Display 730 &amp; 1200'!$A:$A,ROW()))</f>
        <v/>
      </c>
      <c r="B2577" t="str">
        <f>IF(INDEX('Display 730 &amp; 1200'!$B:$B,ROW())="","",INDEX('Display 730 &amp; 1200'!$B:$B,ROW()))</f>
        <v/>
      </c>
      <c r="C2577" t="str">
        <f>IF(INDEX('Display 730 &amp; 1200'!$D:$D,ROW())="","",INDEX('Display 730 &amp; 1200'!$D:$D,ROW()))</f>
        <v/>
      </c>
      <c r="D2577">
        <f>IF($C2577="",0,SUMIFS(#REF!,#REF!,$C2577,#REF!,"&gt;="&amp;'Display 730 &amp; 1200'!$AN$10,#REF!,"&lt;="&amp;'Display 730 &amp; 1200'!$AN$9))</f>
        <v>0</v>
      </c>
      <c r="E2577">
        <f>IF($C2577="",0,SUMIFS(#REF!,#REF!,$C2577,#REF!,"&gt;="&amp;'Display 730 &amp; 1200'!$AN$12,#REF!,"&lt;="&amp;'Display 730 &amp; 1200'!$AN$11))</f>
        <v>0</v>
      </c>
    </row>
    <row r="2578" spans="1:5">
      <c r="A2578" t="str">
        <f>IF(INDEX('Display 730 &amp; 1200'!$A:$A,ROW())="","",INDEX('Display 730 &amp; 1200'!$A:$A,ROW()))</f>
        <v/>
      </c>
      <c r="B2578" t="str">
        <f>IF(INDEX('Display 730 &amp; 1200'!$B:$B,ROW())="","",INDEX('Display 730 &amp; 1200'!$B:$B,ROW()))</f>
        <v/>
      </c>
      <c r="C2578" t="str">
        <f>IF(INDEX('Display 730 &amp; 1200'!$D:$D,ROW())="","",INDEX('Display 730 &amp; 1200'!$D:$D,ROW()))</f>
        <v/>
      </c>
      <c r="D2578">
        <f>IF($C2578="",0,SUMIFS(#REF!,#REF!,$C2578,#REF!,"&gt;="&amp;'Display 730 &amp; 1200'!$AN$10,#REF!,"&lt;="&amp;'Display 730 &amp; 1200'!$AN$9))</f>
        <v>0</v>
      </c>
      <c r="E2578">
        <f>IF($C2578="",0,SUMIFS(#REF!,#REF!,$C2578,#REF!,"&gt;="&amp;'Display 730 &amp; 1200'!$AN$12,#REF!,"&lt;="&amp;'Display 730 &amp; 1200'!$AN$11))</f>
        <v>0</v>
      </c>
    </row>
    <row r="2579" spans="1:5">
      <c r="A2579" t="str">
        <f>IF(INDEX('Display 730 &amp; 1200'!$A:$A,ROW())="","",INDEX('Display 730 &amp; 1200'!$A:$A,ROW()))</f>
        <v/>
      </c>
      <c r="B2579" t="str">
        <f>IF(INDEX('Display 730 &amp; 1200'!$B:$B,ROW())="","",INDEX('Display 730 &amp; 1200'!$B:$B,ROW()))</f>
        <v/>
      </c>
      <c r="C2579" t="str">
        <f>IF(INDEX('Display 730 &amp; 1200'!$D:$D,ROW())="","",INDEX('Display 730 &amp; 1200'!$D:$D,ROW()))</f>
        <v/>
      </c>
      <c r="D2579">
        <f>IF($C2579="",0,SUMIFS(#REF!,#REF!,$C2579,#REF!,"&gt;="&amp;'Display 730 &amp; 1200'!$AN$10,#REF!,"&lt;="&amp;'Display 730 &amp; 1200'!$AN$9))</f>
        <v>0</v>
      </c>
      <c r="E2579">
        <f>IF($C2579="",0,SUMIFS(#REF!,#REF!,$C2579,#REF!,"&gt;="&amp;'Display 730 &amp; 1200'!$AN$12,#REF!,"&lt;="&amp;'Display 730 &amp; 1200'!$AN$11))</f>
        <v>0</v>
      </c>
    </row>
    <row r="2580" spans="1:5">
      <c r="A2580" t="str">
        <f>IF(INDEX('Display 730 &amp; 1200'!$A:$A,ROW())="","",INDEX('Display 730 &amp; 1200'!$A:$A,ROW()))</f>
        <v/>
      </c>
      <c r="B2580" t="str">
        <f>IF(INDEX('Display 730 &amp; 1200'!$B:$B,ROW())="","",INDEX('Display 730 &amp; 1200'!$B:$B,ROW()))</f>
        <v/>
      </c>
      <c r="C2580" t="str">
        <f>IF(INDEX('Display 730 &amp; 1200'!$D:$D,ROW())="","",INDEX('Display 730 &amp; 1200'!$D:$D,ROW()))</f>
        <v/>
      </c>
      <c r="D2580">
        <f>IF($C2580="",0,SUMIFS(#REF!,#REF!,$C2580,#REF!,"&gt;="&amp;'Display 730 &amp; 1200'!$AN$10,#REF!,"&lt;="&amp;'Display 730 &amp; 1200'!$AN$9))</f>
        <v>0</v>
      </c>
      <c r="E2580">
        <f>IF($C2580="",0,SUMIFS(#REF!,#REF!,$C2580,#REF!,"&gt;="&amp;'Display 730 &amp; 1200'!$AN$12,#REF!,"&lt;="&amp;'Display 730 &amp; 1200'!$AN$11))</f>
        <v>0</v>
      </c>
    </row>
    <row r="2581" spans="1:5">
      <c r="A2581" t="str">
        <f>IF(INDEX('Display 730 &amp; 1200'!$A:$A,ROW())="","",INDEX('Display 730 &amp; 1200'!$A:$A,ROW()))</f>
        <v/>
      </c>
      <c r="B2581" t="str">
        <f>IF(INDEX('Display 730 &amp; 1200'!$B:$B,ROW())="","",INDEX('Display 730 &amp; 1200'!$B:$B,ROW()))</f>
        <v/>
      </c>
      <c r="C2581" t="str">
        <f>IF(INDEX('Display 730 &amp; 1200'!$D:$D,ROW())="","",INDEX('Display 730 &amp; 1200'!$D:$D,ROW()))</f>
        <v/>
      </c>
      <c r="D2581">
        <f>IF($C2581="",0,SUMIFS(#REF!,#REF!,$C2581,#REF!,"&gt;="&amp;'Display 730 &amp; 1200'!$AN$10,#REF!,"&lt;="&amp;'Display 730 &amp; 1200'!$AN$9))</f>
        <v>0</v>
      </c>
      <c r="E2581">
        <f>IF($C2581="",0,SUMIFS(#REF!,#REF!,$C2581,#REF!,"&gt;="&amp;'Display 730 &amp; 1200'!$AN$12,#REF!,"&lt;="&amp;'Display 730 &amp; 1200'!$AN$11))</f>
        <v>0</v>
      </c>
    </row>
    <row r="2582" spans="1:5">
      <c r="A2582" t="str">
        <f>IF(INDEX('Display 730 &amp; 1200'!$A:$A,ROW())="","",INDEX('Display 730 &amp; 1200'!$A:$A,ROW()))</f>
        <v/>
      </c>
      <c r="B2582" t="str">
        <f>IF(INDEX('Display 730 &amp; 1200'!$B:$B,ROW())="","",INDEX('Display 730 &amp; 1200'!$B:$B,ROW()))</f>
        <v/>
      </c>
      <c r="C2582" t="str">
        <f>IF(INDEX('Display 730 &amp; 1200'!$D:$D,ROW())="","",INDEX('Display 730 &amp; 1200'!$D:$D,ROW()))</f>
        <v/>
      </c>
      <c r="D2582">
        <f>IF($C2582="",0,SUMIFS(#REF!,#REF!,$C2582,#REF!,"&gt;="&amp;'Display 730 &amp; 1200'!$AN$10,#REF!,"&lt;="&amp;'Display 730 &amp; 1200'!$AN$9))</f>
        <v>0</v>
      </c>
      <c r="E2582">
        <f>IF($C2582="",0,SUMIFS(#REF!,#REF!,$C2582,#REF!,"&gt;="&amp;'Display 730 &amp; 1200'!$AN$12,#REF!,"&lt;="&amp;'Display 730 &amp; 1200'!$AN$11))</f>
        <v>0</v>
      </c>
    </row>
    <row r="2583" spans="1:5">
      <c r="A2583" t="str">
        <f>IF(INDEX('Display 730 &amp; 1200'!$A:$A,ROW())="","",INDEX('Display 730 &amp; 1200'!$A:$A,ROW()))</f>
        <v/>
      </c>
      <c r="B2583" t="str">
        <f>IF(INDEX('Display 730 &amp; 1200'!$B:$B,ROW())="","",INDEX('Display 730 &amp; 1200'!$B:$B,ROW()))</f>
        <v/>
      </c>
      <c r="C2583" t="str">
        <f>IF(INDEX('Display 730 &amp; 1200'!$D:$D,ROW())="","",INDEX('Display 730 &amp; 1200'!$D:$D,ROW()))</f>
        <v/>
      </c>
      <c r="D2583">
        <f>IF($C2583="",0,SUMIFS(#REF!,#REF!,$C2583,#REF!,"&gt;="&amp;'Display 730 &amp; 1200'!$AN$10,#REF!,"&lt;="&amp;'Display 730 &amp; 1200'!$AN$9))</f>
        <v>0</v>
      </c>
      <c r="E2583">
        <f>IF($C2583="",0,SUMIFS(#REF!,#REF!,$C2583,#REF!,"&gt;="&amp;'Display 730 &amp; 1200'!$AN$12,#REF!,"&lt;="&amp;'Display 730 &amp; 1200'!$AN$11))</f>
        <v>0</v>
      </c>
    </row>
    <row r="2584" spans="1:5">
      <c r="A2584" t="str">
        <f>IF(INDEX('Display 730 &amp; 1200'!$A:$A,ROW())="","",INDEX('Display 730 &amp; 1200'!$A:$A,ROW()))</f>
        <v/>
      </c>
      <c r="B2584" t="str">
        <f>IF(INDEX('Display 730 &amp; 1200'!$B:$B,ROW())="","",INDEX('Display 730 &amp; 1200'!$B:$B,ROW()))</f>
        <v/>
      </c>
      <c r="C2584" t="str">
        <f>IF(INDEX('Display 730 &amp; 1200'!$D:$D,ROW())="","",INDEX('Display 730 &amp; 1200'!$D:$D,ROW()))</f>
        <v/>
      </c>
      <c r="D2584">
        <f>IF($C2584="",0,SUMIFS(#REF!,#REF!,$C2584,#REF!,"&gt;="&amp;'Display 730 &amp; 1200'!$AN$10,#REF!,"&lt;="&amp;'Display 730 &amp; 1200'!$AN$9))</f>
        <v>0</v>
      </c>
      <c r="E2584">
        <f>IF($C2584="",0,SUMIFS(#REF!,#REF!,$C2584,#REF!,"&gt;="&amp;'Display 730 &amp; 1200'!$AN$12,#REF!,"&lt;="&amp;'Display 730 &amp; 1200'!$AN$11))</f>
        <v>0</v>
      </c>
    </row>
    <row r="2585" spans="1:5">
      <c r="A2585" t="str">
        <f>IF(INDEX('Display 730 &amp; 1200'!$A:$A,ROW())="","",INDEX('Display 730 &amp; 1200'!$A:$A,ROW()))</f>
        <v/>
      </c>
      <c r="B2585" t="str">
        <f>IF(INDEX('Display 730 &amp; 1200'!$B:$B,ROW())="","",INDEX('Display 730 &amp; 1200'!$B:$B,ROW()))</f>
        <v/>
      </c>
      <c r="C2585" t="str">
        <f>IF(INDEX('Display 730 &amp; 1200'!$D:$D,ROW())="","",INDEX('Display 730 &amp; 1200'!$D:$D,ROW()))</f>
        <v/>
      </c>
      <c r="D2585">
        <f>IF($C2585="",0,SUMIFS(#REF!,#REF!,$C2585,#REF!,"&gt;="&amp;'Display 730 &amp; 1200'!$AN$10,#REF!,"&lt;="&amp;'Display 730 &amp; 1200'!$AN$9))</f>
        <v>0</v>
      </c>
      <c r="E2585">
        <f>IF($C2585="",0,SUMIFS(#REF!,#REF!,$C2585,#REF!,"&gt;="&amp;'Display 730 &amp; 1200'!$AN$12,#REF!,"&lt;="&amp;'Display 730 &amp; 1200'!$AN$11))</f>
        <v>0</v>
      </c>
    </row>
    <row r="2586" spans="1:5">
      <c r="A2586" t="str">
        <f>IF(INDEX('Display 730 &amp; 1200'!$A:$A,ROW())="","",INDEX('Display 730 &amp; 1200'!$A:$A,ROW()))</f>
        <v/>
      </c>
      <c r="B2586" t="str">
        <f>IF(INDEX('Display 730 &amp; 1200'!$B:$B,ROW())="","",INDEX('Display 730 &amp; 1200'!$B:$B,ROW()))</f>
        <v/>
      </c>
      <c r="C2586" t="str">
        <f>IF(INDEX('Display 730 &amp; 1200'!$D:$D,ROW())="","",INDEX('Display 730 &amp; 1200'!$D:$D,ROW()))</f>
        <v/>
      </c>
      <c r="D2586">
        <f>IF($C2586="",0,SUMIFS(#REF!,#REF!,$C2586,#REF!,"&gt;="&amp;'Display 730 &amp; 1200'!$AN$10,#REF!,"&lt;="&amp;'Display 730 &amp; 1200'!$AN$9))</f>
        <v>0</v>
      </c>
      <c r="E2586">
        <f>IF($C2586="",0,SUMIFS(#REF!,#REF!,$C2586,#REF!,"&gt;="&amp;'Display 730 &amp; 1200'!$AN$12,#REF!,"&lt;="&amp;'Display 730 &amp; 1200'!$AN$11))</f>
        <v>0</v>
      </c>
    </row>
    <row r="2587" spans="1:5">
      <c r="A2587" t="str">
        <f>IF(INDEX('Display 730 &amp; 1200'!$A:$A,ROW())="","",INDEX('Display 730 &amp; 1200'!$A:$A,ROW()))</f>
        <v/>
      </c>
      <c r="B2587" t="str">
        <f>IF(INDEX('Display 730 &amp; 1200'!$B:$B,ROW())="","",INDEX('Display 730 &amp; 1200'!$B:$B,ROW()))</f>
        <v/>
      </c>
      <c r="C2587" t="str">
        <f>IF(INDEX('Display 730 &amp; 1200'!$D:$D,ROW())="","",INDEX('Display 730 &amp; 1200'!$D:$D,ROW()))</f>
        <v/>
      </c>
      <c r="D2587">
        <f>IF($C2587="",0,SUMIFS(#REF!,#REF!,$C2587,#REF!,"&gt;="&amp;'Display 730 &amp; 1200'!$AN$10,#REF!,"&lt;="&amp;'Display 730 &amp; 1200'!$AN$9))</f>
        <v>0</v>
      </c>
      <c r="E2587">
        <f>IF($C2587="",0,SUMIFS(#REF!,#REF!,$C2587,#REF!,"&gt;="&amp;'Display 730 &amp; 1200'!$AN$12,#REF!,"&lt;="&amp;'Display 730 &amp; 1200'!$AN$11))</f>
        <v>0</v>
      </c>
    </row>
    <row r="2588" spans="1:5">
      <c r="A2588" t="str">
        <f>IF(INDEX('Display 730 &amp; 1200'!$A:$A,ROW())="","",INDEX('Display 730 &amp; 1200'!$A:$A,ROW()))</f>
        <v/>
      </c>
      <c r="B2588" t="str">
        <f>IF(INDEX('Display 730 &amp; 1200'!$B:$B,ROW())="","",INDEX('Display 730 &amp; 1200'!$B:$B,ROW()))</f>
        <v/>
      </c>
      <c r="C2588" t="str">
        <f>IF(INDEX('Display 730 &amp; 1200'!$D:$D,ROW())="","",INDEX('Display 730 &amp; 1200'!$D:$D,ROW()))</f>
        <v/>
      </c>
      <c r="D2588">
        <f>IF($C2588="",0,SUMIFS(#REF!,#REF!,$C2588,#REF!,"&gt;="&amp;'Display 730 &amp; 1200'!$AN$10,#REF!,"&lt;="&amp;'Display 730 &amp; 1200'!$AN$9))</f>
        <v>0</v>
      </c>
      <c r="E2588">
        <f>IF($C2588="",0,SUMIFS(#REF!,#REF!,$C2588,#REF!,"&gt;="&amp;'Display 730 &amp; 1200'!$AN$12,#REF!,"&lt;="&amp;'Display 730 &amp; 1200'!$AN$11))</f>
        <v>0</v>
      </c>
    </row>
    <row r="2589" spans="1:5">
      <c r="A2589" t="str">
        <f>IF(INDEX('Display 730 &amp; 1200'!$A:$A,ROW())="","",INDEX('Display 730 &amp; 1200'!$A:$A,ROW()))</f>
        <v/>
      </c>
      <c r="B2589" t="str">
        <f>IF(INDEX('Display 730 &amp; 1200'!$B:$B,ROW())="","",INDEX('Display 730 &amp; 1200'!$B:$B,ROW()))</f>
        <v/>
      </c>
      <c r="C2589" t="str">
        <f>IF(INDEX('Display 730 &amp; 1200'!$D:$D,ROW())="","",INDEX('Display 730 &amp; 1200'!$D:$D,ROW()))</f>
        <v/>
      </c>
      <c r="D2589">
        <f>IF($C2589="",0,SUMIFS(#REF!,#REF!,$C2589,#REF!,"&gt;="&amp;'Display 730 &amp; 1200'!$AN$10,#REF!,"&lt;="&amp;'Display 730 &amp; 1200'!$AN$9))</f>
        <v>0</v>
      </c>
      <c r="E2589">
        <f>IF($C2589="",0,SUMIFS(#REF!,#REF!,$C2589,#REF!,"&gt;="&amp;'Display 730 &amp; 1200'!$AN$12,#REF!,"&lt;="&amp;'Display 730 &amp; 1200'!$AN$11))</f>
        <v>0</v>
      </c>
    </row>
    <row r="2590" spans="1:5">
      <c r="A2590" t="str">
        <f>IF(INDEX('Display 730 &amp; 1200'!$A:$A,ROW())="","",INDEX('Display 730 &amp; 1200'!$A:$A,ROW()))</f>
        <v/>
      </c>
      <c r="B2590" t="str">
        <f>IF(INDEX('Display 730 &amp; 1200'!$B:$B,ROW())="","",INDEX('Display 730 &amp; 1200'!$B:$B,ROW()))</f>
        <v/>
      </c>
      <c r="C2590" t="str">
        <f>IF(INDEX('Display 730 &amp; 1200'!$D:$D,ROW())="","",INDEX('Display 730 &amp; 1200'!$D:$D,ROW()))</f>
        <v/>
      </c>
      <c r="D2590">
        <f>IF($C2590="",0,SUMIFS(#REF!,#REF!,$C2590,#REF!,"&gt;="&amp;'Display 730 &amp; 1200'!$AN$10,#REF!,"&lt;="&amp;'Display 730 &amp; 1200'!$AN$9))</f>
        <v>0</v>
      </c>
      <c r="E2590">
        <f>IF($C2590="",0,SUMIFS(#REF!,#REF!,$C2590,#REF!,"&gt;="&amp;'Display 730 &amp; 1200'!$AN$12,#REF!,"&lt;="&amp;'Display 730 &amp; 1200'!$AN$11))</f>
        <v>0</v>
      </c>
    </row>
    <row r="2591" spans="1:5">
      <c r="A2591" t="str">
        <f>IF(INDEX('Display 730 &amp; 1200'!$A:$A,ROW())="","",INDEX('Display 730 &amp; 1200'!$A:$A,ROW()))</f>
        <v/>
      </c>
      <c r="B2591" t="str">
        <f>IF(INDEX('Display 730 &amp; 1200'!$B:$B,ROW())="","",INDEX('Display 730 &amp; 1200'!$B:$B,ROW()))</f>
        <v/>
      </c>
      <c r="C2591" t="str">
        <f>IF(INDEX('Display 730 &amp; 1200'!$D:$D,ROW())="","",INDEX('Display 730 &amp; 1200'!$D:$D,ROW()))</f>
        <v/>
      </c>
      <c r="D2591">
        <f>IF($C2591="",0,SUMIFS(#REF!,#REF!,$C2591,#REF!,"&gt;="&amp;'Display 730 &amp; 1200'!$AN$10,#REF!,"&lt;="&amp;'Display 730 &amp; 1200'!$AN$9))</f>
        <v>0</v>
      </c>
      <c r="E2591">
        <f>IF($C2591="",0,SUMIFS(#REF!,#REF!,$C2591,#REF!,"&gt;="&amp;'Display 730 &amp; 1200'!$AN$12,#REF!,"&lt;="&amp;'Display 730 &amp; 1200'!$AN$11))</f>
        <v>0</v>
      </c>
    </row>
    <row r="2592" spans="1:5">
      <c r="A2592" t="str">
        <f>IF(INDEX('Display 730 &amp; 1200'!$A:$A,ROW())="","",INDEX('Display 730 &amp; 1200'!$A:$A,ROW()))</f>
        <v/>
      </c>
      <c r="B2592" t="str">
        <f>IF(INDEX('Display 730 &amp; 1200'!$B:$B,ROW())="","",INDEX('Display 730 &amp; 1200'!$B:$B,ROW()))</f>
        <v/>
      </c>
      <c r="C2592" t="str">
        <f>IF(INDEX('Display 730 &amp; 1200'!$D:$D,ROW())="","",INDEX('Display 730 &amp; 1200'!$D:$D,ROW()))</f>
        <v/>
      </c>
      <c r="D2592">
        <f>IF($C2592="",0,SUMIFS(#REF!,#REF!,$C2592,#REF!,"&gt;="&amp;'Display 730 &amp; 1200'!$AN$10,#REF!,"&lt;="&amp;'Display 730 &amp; 1200'!$AN$9))</f>
        <v>0</v>
      </c>
      <c r="E2592">
        <f>IF($C2592="",0,SUMIFS(#REF!,#REF!,$C2592,#REF!,"&gt;="&amp;'Display 730 &amp; 1200'!$AN$12,#REF!,"&lt;="&amp;'Display 730 &amp; 1200'!$AN$11))</f>
        <v>0</v>
      </c>
    </row>
    <row r="2593" spans="1:5">
      <c r="A2593" t="str">
        <f>IF(INDEX('Display 730 &amp; 1200'!$A:$A,ROW())="","",INDEX('Display 730 &amp; 1200'!$A:$A,ROW()))</f>
        <v/>
      </c>
      <c r="B2593" t="str">
        <f>IF(INDEX('Display 730 &amp; 1200'!$B:$B,ROW())="","",INDEX('Display 730 &amp; 1200'!$B:$B,ROW()))</f>
        <v/>
      </c>
      <c r="C2593" t="str">
        <f>IF(INDEX('Display 730 &amp; 1200'!$D:$D,ROW())="","",INDEX('Display 730 &amp; 1200'!$D:$D,ROW()))</f>
        <v/>
      </c>
      <c r="D2593">
        <f>IF($C2593="",0,SUMIFS(#REF!,#REF!,$C2593,#REF!,"&gt;="&amp;'Display 730 &amp; 1200'!$AN$10,#REF!,"&lt;="&amp;'Display 730 &amp; 1200'!$AN$9))</f>
        <v>0</v>
      </c>
      <c r="E2593">
        <f>IF($C2593="",0,SUMIFS(#REF!,#REF!,$C2593,#REF!,"&gt;="&amp;'Display 730 &amp; 1200'!$AN$12,#REF!,"&lt;="&amp;'Display 730 &amp; 1200'!$AN$11))</f>
        <v>0</v>
      </c>
    </row>
    <row r="2594" spans="1:5">
      <c r="A2594" t="str">
        <f>IF(INDEX('Display 730 &amp; 1200'!$A:$A,ROW())="","",INDEX('Display 730 &amp; 1200'!$A:$A,ROW()))</f>
        <v/>
      </c>
      <c r="B2594" t="str">
        <f>IF(INDEX('Display 730 &amp; 1200'!$B:$B,ROW())="","",INDEX('Display 730 &amp; 1200'!$B:$B,ROW()))</f>
        <v/>
      </c>
      <c r="C2594" t="str">
        <f>IF(INDEX('Display 730 &amp; 1200'!$D:$D,ROW())="","",INDEX('Display 730 &amp; 1200'!$D:$D,ROW()))</f>
        <v/>
      </c>
      <c r="D2594">
        <f>IF($C2594="",0,SUMIFS(#REF!,#REF!,$C2594,#REF!,"&gt;="&amp;'Display 730 &amp; 1200'!$AN$10,#REF!,"&lt;="&amp;'Display 730 &amp; 1200'!$AN$9))</f>
        <v>0</v>
      </c>
      <c r="E2594">
        <f>IF($C2594="",0,SUMIFS(#REF!,#REF!,$C2594,#REF!,"&gt;="&amp;'Display 730 &amp; 1200'!$AN$12,#REF!,"&lt;="&amp;'Display 730 &amp; 1200'!$AN$11))</f>
        <v>0</v>
      </c>
    </row>
    <row r="2595" spans="1:5">
      <c r="A2595" t="str">
        <f>IF(INDEX('Display 730 &amp; 1200'!$A:$A,ROW())="","",INDEX('Display 730 &amp; 1200'!$A:$A,ROW()))</f>
        <v/>
      </c>
      <c r="B2595" t="str">
        <f>IF(INDEX('Display 730 &amp; 1200'!$B:$B,ROW())="","",INDEX('Display 730 &amp; 1200'!$B:$B,ROW()))</f>
        <v/>
      </c>
      <c r="C2595" t="str">
        <f>IF(INDEX('Display 730 &amp; 1200'!$D:$D,ROW())="","",INDEX('Display 730 &amp; 1200'!$D:$D,ROW()))</f>
        <v/>
      </c>
      <c r="D2595">
        <f>IF($C2595="",0,SUMIFS(#REF!,#REF!,$C2595,#REF!,"&gt;="&amp;'Display 730 &amp; 1200'!$AN$10,#REF!,"&lt;="&amp;'Display 730 &amp; 1200'!$AN$9))</f>
        <v>0</v>
      </c>
      <c r="E2595">
        <f>IF($C2595="",0,SUMIFS(#REF!,#REF!,$C2595,#REF!,"&gt;="&amp;'Display 730 &amp; 1200'!$AN$12,#REF!,"&lt;="&amp;'Display 730 &amp; 1200'!$AN$11))</f>
        <v>0</v>
      </c>
    </row>
    <row r="2596" spans="1:5">
      <c r="A2596" t="str">
        <f>IF(INDEX('Display 730 &amp; 1200'!$A:$A,ROW())="","",INDEX('Display 730 &amp; 1200'!$A:$A,ROW()))</f>
        <v/>
      </c>
      <c r="B2596" t="str">
        <f>IF(INDEX('Display 730 &amp; 1200'!$B:$B,ROW())="","",INDEX('Display 730 &amp; 1200'!$B:$B,ROW()))</f>
        <v/>
      </c>
      <c r="C2596" t="str">
        <f>IF(INDEX('Display 730 &amp; 1200'!$D:$D,ROW())="","",INDEX('Display 730 &amp; 1200'!$D:$D,ROW()))</f>
        <v/>
      </c>
      <c r="D2596">
        <f>IF($C2596="",0,SUMIFS(#REF!,#REF!,$C2596,#REF!,"&gt;="&amp;'Display 730 &amp; 1200'!$AN$10,#REF!,"&lt;="&amp;'Display 730 &amp; 1200'!$AN$9))</f>
        <v>0</v>
      </c>
      <c r="E2596">
        <f>IF($C2596="",0,SUMIFS(#REF!,#REF!,$C2596,#REF!,"&gt;="&amp;'Display 730 &amp; 1200'!$AN$12,#REF!,"&lt;="&amp;'Display 730 &amp; 1200'!$AN$11))</f>
        <v>0</v>
      </c>
    </row>
    <row r="2597" spans="1:5">
      <c r="A2597" t="str">
        <f>IF(INDEX('Display 730 &amp; 1200'!$A:$A,ROW())="","",INDEX('Display 730 &amp; 1200'!$A:$A,ROW()))</f>
        <v/>
      </c>
      <c r="B2597" t="str">
        <f>IF(INDEX('Display 730 &amp; 1200'!$B:$B,ROW())="","",INDEX('Display 730 &amp; 1200'!$B:$B,ROW()))</f>
        <v/>
      </c>
      <c r="C2597" t="str">
        <f>IF(INDEX('Display 730 &amp; 1200'!$D:$D,ROW())="","",INDEX('Display 730 &amp; 1200'!$D:$D,ROW()))</f>
        <v/>
      </c>
      <c r="D2597">
        <f>IF($C2597="",0,SUMIFS(#REF!,#REF!,$C2597,#REF!,"&gt;="&amp;'Display 730 &amp; 1200'!$AN$10,#REF!,"&lt;="&amp;'Display 730 &amp; 1200'!$AN$9))</f>
        <v>0</v>
      </c>
      <c r="E2597">
        <f>IF($C2597="",0,SUMIFS(#REF!,#REF!,$C2597,#REF!,"&gt;="&amp;'Display 730 &amp; 1200'!$AN$12,#REF!,"&lt;="&amp;'Display 730 &amp; 1200'!$AN$11))</f>
        <v>0</v>
      </c>
    </row>
    <row r="2598" spans="1:5">
      <c r="A2598" t="str">
        <f>IF(INDEX('Display 730 &amp; 1200'!$A:$A,ROW())="","",INDEX('Display 730 &amp; 1200'!$A:$A,ROW()))</f>
        <v/>
      </c>
      <c r="B2598" t="str">
        <f>IF(INDEX('Display 730 &amp; 1200'!$B:$B,ROW())="","",INDEX('Display 730 &amp; 1200'!$B:$B,ROW()))</f>
        <v/>
      </c>
      <c r="C2598" t="str">
        <f>IF(INDEX('Display 730 &amp; 1200'!$D:$D,ROW())="","",INDEX('Display 730 &amp; 1200'!$D:$D,ROW()))</f>
        <v/>
      </c>
      <c r="D2598">
        <f>IF($C2598="",0,SUMIFS(#REF!,#REF!,$C2598,#REF!,"&gt;="&amp;'Display 730 &amp; 1200'!$AN$10,#REF!,"&lt;="&amp;'Display 730 &amp; 1200'!$AN$9))</f>
        <v>0</v>
      </c>
      <c r="E2598">
        <f>IF($C2598="",0,SUMIFS(#REF!,#REF!,$C2598,#REF!,"&gt;="&amp;'Display 730 &amp; 1200'!$AN$12,#REF!,"&lt;="&amp;'Display 730 &amp; 1200'!$AN$11))</f>
        <v>0</v>
      </c>
    </row>
    <row r="2599" spans="1:5">
      <c r="A2599" t="str">
        <f>IF(INDEX('Display 730 &amp; 1200'!$A:$A,ROW())="","",INDEX('Display 730 &amp; 1200'!$A:$A,ROW()))</f>
        <v/>
      </c>
      <c r="B2599" t="str">
        <f>IF(INDEX('Display 730 &amp; 1200'!$B:$B,ROW())="","",INDEX('Display 730 &amp; 1200'!$B:$B,ROW()))</f>
        <v/>
      </c>
      <c r="C2599" t="str">
        <f>IF(INDEX('Display 730 &amp; 1200'!$D:$D,ROW())="","",INDEX('Display 730 &amp; 1200'!$D:$D,ROW()))</f>
        <v/>
      </c>
      <c r="D2599">
        <f>IF($C2599="",0,SUMIFS(#REF!,#REF!,$C2599,#REF!,"&gt;="&amp;'Display 730 &amp; 1200'!$AN$10,#REF!,"&lt;="&amp;'Display 730 &amp; 1200'!$AN$9))</f>
        <v>0</v>
      </c>
      <c r="E2599">
        <f>IF($C2599="",0,SUMIFS(#REF!,#REF!,$C2599,#REF!,"&gt;="&amp;'Display 730 &amp; 1200'!$AN$12,#REF!,"&lt;="&amp;'Display 730 &amp; 1200'!$AN$11))</f>
        <v>0</v>
      </c>
    </row>
    <row r="2600" spans="1:5">
      <c r="A2600" t="str">
        <f>IF(INDEX('Display 730 &amp; 1200'!$A:$A,ROW())="","",INDEX('Display 730 &amp; 1200'!$A:$A,ROW()))</f>
        <v/>
      </c>
      <c r="B2600" t="str">
        <f>IF(INDEX('Display 730 &amp; 1200'!$B:$B,ROW())="","",INDEX('Display 730 &amp; 1200'!$B:$B,ROW()))</f>
        <v/>
      </c>
      <c r="C2600" t="str">
        <f>IF(INDEX('Display 730 &amp; 1200'!$D:$D,ROW())="","",INDEX('Display 730 &amp; 1200'!$D:$D,ROW()))</f>
        <v/>
      </c>
      <c r="D2600">
        <f>IF($C2600="",0,SUMIFS(#REF!,#REF!,$C2600,#REF!,"&gt;="&amp;'Display 730 &amp; 1200'!$AN$10,#REF!,"&lt;="&amp;'Display 730 &amp; 1200'!$AN$9))</f>
        <v>0</v>
      </c>
      <c r="E2600">
        <f>IF($C2600="",0,SUMIFS(#REF!,#REF!,$C2600,#REF!,"&gt;="&amp;'Display 730 &amp; 1200'!$AN$12,#REF!,"&lt;="&amp;'Display 730 &amp; 1200'!$AN$11))</f>
        <v>0</v>
      </c>
    </row>
    <row r="2601" spans="1:5">
      <c r="A2601" t="str">
        <f>IF(INDEX('Display 730 &amp; 1200'!$A:$A,ROW())="","",INDEX('Display 730 &amp; 1200'!$A:$A,ROW()))</f>
        <v/>
      </c>
      <c r="B2601" t="str">
        <f>IF(INDEX('Display 730 &amp; 1200'!$B:$B,ROW())="","",INDEX('Display 730 &amp; 1200'!$B:$B,ROW()))</f>
        <v/>
      </c>
      <c r="C2601" t="str">
        <f>IF(INDEX('Display 730 &amp; 1200'!$D:$D,ROW())="","",INDEX('Display 730 &amp; 1200'!$D:$D,ROW()))</f>
        <v/>
      </c>
      <c r="D2601">
        <f>IF($C2601="",0,SUMIFS(#REF!,#REF!,$C2601,#REF!,"&gt;="&amp;'Display 730 &amp; 1200'!$AN$10,#REF!,"&lt;="&amp;'Display 730 &amp; 1200'!$AN$9))</f>
        <v>0</v>
      </c>
      <c r="E2601">
        <f>IF($C2601="",0,SUMIFS(#REF!,#REF!,$C2601,#REF!,"&gt;="&amp;'Display 730 &amp; 1200'!$AN$12,#REF!,"&lt;="&amp;'Display 730 &amp; 1200'!$AN$11))</f>
        <v>0</v>
      </c>
    </row>
    <row r="2602" spans="1:5">
      <c r="A2602" t="str">
        <f>IF(INDEX('Display 730 &amp; 1200'!$A:$A,ROW())="","",INDEX('Display 730 &amp; 1200'!$A:$A,ROW()))</f>
        <v/>
      </c>
      <c r="B2602" t="str">
        <f>IF(INDEX('Display 730 &amp; 1200'!$B:$B,ROW())="","",INDEX('Display 730 &amp; 1200'!$B:$B,ROW()))</f>
        <v/>
      </c>
      <c r="C2602" t="str">
        <f>IF(INDEX('Display 730 &amp; 1200'!$D:$D,ROW())="","",INDEX('Display 730 &amp; 1200'!$D:$D,ROW()))</f>
        <v/>
      </c>
      <c r="D2602">
        <f>IF($C2602="",0,SUMIFS(#REF!,#REF!,$C2602,#REF!,"&gt;="&amp;'Display 730 &amp; 1200'!$AN$10,#REF!,"&lt;="&amp;'Display 730 &amp; 1200'!$AN$9))</f>
        <v>0</v>
      </c>
      <c r="E2602">
        <f>IF($C2602="",0,SUMIFS(#REF!,#REF!,$C2602,#REF!,"&gt;="&amp;'Display 730 &amp; 1200'!$AN$12,#REF!,"&lt;="&amp;'Display 730 &amp; 1200'!$AN$11))</f>
        <v>0</v>
      </c>
    </row>
    <row r="2603" spans="1:5">
      <c r="A2603" t="str">
        <f>IF(INDEX('Display 730 &amp; 1200'!$A:$A,ROW())="","",INDEX('Display 730 &amp; 1200'!$A:$A,ROW()))</f>
        <v/>
      </c>
      <c r="B2603" t="str">
        <f>IF(INDEX('Display 730 &amp; 1200'!$B:$B,ROW())="","",INDEX('Display 730 &amp; 1200'!$B:$B,ROW()))</f>
        <v/>
      </c>
      <c r="C2603" t="str">
        <f>IF(INDEX('Display 730 &amp; 1200'!$D:$D,ROW())="","",INDEX('Display 730 &amp; 1200'!$D:$D,ROW()))</f>
        <v/>
      </c>
      <c r="D2603">
        <f>IF($C2603="",0,SUMIFS(#REF!,#REF!,$C2603,#REF!,"&gt;="&amp;'Display 730 &amp; 1200'!$AN$10,#REF!,"&lt;="&amp;'Display 730 &amp; 1200'!$AN$9))</f>
        <v>0</v>
      </c>
      <c r="E2603">
        <f>IF($C2603="",0,SUMIFS(#REF!,#REF!,$C2603,#REF!,"&gt;="&amp;'Display 730 &amp; 1200'!$AN$12,#REF!,"&lt;="&amp;'Display 730 &amp; 1200'!$AN$11))</f>
        <v>0</v>
      </c>
    </row>
    <row r="2604" spans="1:5">
      <c r="A2604" t="str">
        <f>IF(INDEX('Display 730 &amp; 1200'!$A:$A,ROW())="","",INDEX('Display 730 &amp; 1200'!$A:$A,ROW()))</f>
        <v/>
      </c>
      <c r="B2604" t="str">
        <f>IF(INDEX('Display 730 &amp; 1200'!$B:$B,ROW())="","",INDEX('Display 730 &amp; 1200'!$B:$B,ROW()))</f>
        <v/>
      </c>
      <c r="C2604" t="str">
        <f>IF(INDEX('Display 730 &amp; 1200'!$D:$D,ROW())="","",INDEX('Display 730 &amp; 1200'!$D:$D,ROW()))</f>
        <v/>
      </c>
      <c r="D2604">
        <f>IF($C2604="",0,SUMIFS(#REF!,#REF!,$C2604,#REF!,"&gt;="&amp;'Display 730 &amp; 1200'!$AN$10,#REF!,"&lt;="&amp;'Display 730 &amp; 1200'!$AN$9))</f>
        <v>0</v>
      </c>
      <c r="E2604">
        <f>IF($C2604="",0,SUMIFS(#REF!,#REF!,$C2604,#REF!,"&gt;="&amp;'Display 730 &amp; 1200'!$AN$12,#REF!,"&lt;="&amp;'Display 730 &amp; 1200'!$AN$11))</f>
        <v>0</v>
      </c>
    </row>
    <row r="2605" spans="1:5">
      <c r="A2605" t="str">
        <f>IF(INDEX('Display 730 &amp; 1200'!$A:$A,ROW())="","",INDEX('Display 730 &amp; 1200'!$A:$A,ROW()))</f>
        <v/>
      </c>
      <c r="B2605" t="str">
        <f>IF(INDEX('Display 730 &amp; 1200'!$B:$B,ROW())="","",INDEX('Display 730 &amp; 1200'!$B:$B,ROW()))</f>
        <v/>
      </c>
      <c r="C2605" t="str">
        <f>IF(INDEX('Display 730 &amp; 1200'!$D:$D,ROW())="","",INDEX('Display 730 &amp; 1200'!$D:$D,ROW()))</f>
        <v/>
      </c>
      <c r="D2605">
        <f>IF($C2605="",0,SUMIFS(#REF!,#REF!,$C2605,#REF!,"&gt;="&amp;'Display 730 &amp; 1200'!$AN$10,#REF!,"&lt;="&amp;'Display 730 &amp; 1200'!$AN$9))</f>
        <v>0</v>
      </c>
      <c r="E2605">
        <f>IF($C2605="",0,SUMIFS(#REF!,#REF!,$C2605,#REF!,"&gt;="&amp;'Display 730 &amp; 1200'!$AN$12,#REF!,"&lt;="&amp;'Display 730 &amp; 1200'!$AN$11))</f>
        <v>0</v>
      </c>
    </row>
    <row r="2606" spans="1:5">
      <c r="A2606" t="str">
        <f>IF(INDEX('Display 730 &amp; 1200'!$A:$A,ROW())="","",INDEX('Display 730 &amp; 1200'!$A:$A,ROW()))</f>
        <v/>
      </c>
      <c r="B2606" t="str">
        <f>IF(INDEX('Display 730 &amp; 1200'!$B:$B,ROW())="","",INDEX('Display 730 &amp; 1200'!$B:$B,ROW()))</f>
        <v/>
      </c>
      <c r="C2606" t="str">
        <f>IF(INDEX('Display 730 &amp; 1200'!$D:$D,ROW())="","",INDEX('Display 730 &amp; 1200'!$D:$D,ROW()))</f>
        <v/>
      </c>
      <c r="D2606">
        <f>IF($C2606="",0,SUMIFS(#REF!,#REF!,$C2606,#REF!,"&gt;="&amp;'Display 730 &amp; 1200'!$AN$10,#REF!,"&lt;="&amp;'Display 730 &amp; 1200'!$AN$9))</f>
        <v>0</v>
      </c>
      <c r="E2606">
        <f>IF($C2606="",0,SUMIFS(#REF!,#REF!,$C2606,#REF!,"&gt;="&amp;'Display 730 &amp; 1200'!$AN$12,#REF!,"&lt;="&amp;'Display 730 &amp; 1200'!$AN$11))</f>
        <v>0</v>
      </c>
    </row>
    <row r="2607" spans="1:5">
      <c r="A2607" t="str">
        <f>IF(INDEX('Display 730 &amp; 1200'!$A:$A,ROW())="","",INDEX('Display 730 &amp; 1200'!$A:$A,ROW()))</f>
        <v/>
      </c>
      <c r="B2607" t="str">
        <f>IF(INDEX('Display 730 &amp; 1200'!$B:$B,ROW())="","",INDEX('Display 730 &amp; 1200'!$B:$B,ROW()))</f>
        <v/>
      </c>
      <c r="C2607" t="str">
        <f>IF(INDEX('Display 730 &amp; 1200'!$D:$D,ROW())="","",INDEX('Display 730 &amp; 1200'!$D:$D,ROW()))</f>
        <v/>
      </c>
      <c r="D2607">
        <f>IF($C2607="",0,SUMIFS(#REF!,#REF!,$C2607,#REF!,"&gt;="&amp;'Display 730 &amp; 1200'!$AN$10,#REF!,"&lt;="&amp;'Display 730 &amp; 1200'!$AN$9))</f>
        <v>0</v>
      </c>
      <c r="E2607">
        <f>IF($C2607="",0,SUMIFS(#REF!,#REF!,$C2607,#REF!,"&gt;="&amp;'Display 730 &amp; 1200'!$AN$12,#REF!,"&lt;="&amp;'Display 730 &amp; 1200'!$AN$11))</f>
        <v>0</v>
      </c>
    </row>
    <row r="2608" spans="1:5">
      <c r="A2608" t="str">
        <f>IF(INDEX('Display 730 &amp; 1200'!$A:$A,ROW())="","",INDEX('Display 730 &amp; 1200'!$A:$A,ROW()))</f>
        <v/>
      </c>
      <c r="B2608" t="str">
        <f>IF(INDEX('Display 730 &amp; 1200'!$B:$B,ROW())="","",INDEX('Display 730 &amp; 1200'!$B:$B,ROW()))</f>
        <v/>
      </c>
      <c r="C2608" t="str">
        <f>IF(INDEX('Display 730 &amp; 1200'!$D:$D,ROW())="","",INDEX('Display 730 &amp; 1200'!$D:$D,ROW()))</f>
        <v/>
      </c>
      <c r="D2608">
        <f>IF($C2608="",0,SUMIFS(#REF!,#REF!,$C2608,#REF!,"&gt;="&amp;'Display 730 &amp; 1200'!$AN$10,#REF!,"&lt;="&amp;'Display 730 &amp; 1200'!$AN$9))</f>
        <v>0</v>
      </c>
      <c r="E2608">
        <f>IF($C2608="",0,SUMIFS(#REF!,#REF!,$C2608,#REF!,"&gt;="&amp;'Display 730 &amp; 1200'!$AN$12,#REF!,"&lt;="&amp;'Display 730 &amp; 1200'!$AN$11))</f>
        <v>0</v>
      </c>
    </row>
    <row r="2609" spans="1:5">
      <c r="A2609" t="str">
        <f>IF(INDEX('Display 730 &amp; 1200'!$A:$A,ROW())="","",INDEX('Display 730 &amp; 1200'!$A:$A,ROW()))</f>
        <v/>
      </c>
      <c r="B2609" t="str">
        <f>IF(INDEX('Display 730 &amp; 1200'!$B:$B,ROW())="","",INDEX('Display 730 &amp; 1200'!$B:$B,ROW()))</f>
        <v/>
      </c>
      <c r="C2609" t="str">
        <f>IF(INDEX('Display 730 &amp; 1200'!$D:$D,ROW())="","",INDEX('Display 730 &amp; 1200'!$D:$D,ROW()))</f>
        <v/>
      </c>
      <c r="D2609">
        <f>IF($C2609="",0,SUMIFS(#REF!,#REF!,$C2609,#REF!,"&gt;="&amp;'Display 730 &amp; 1200'!$AN$10,#REF!,"&lt;="&amp;'Display 730 &amp; 1200'!$AN$9))</f>
        <v>0</v>
      </c>
      <c r="E2609">
        <f>IF($C2609="",0,SUMIFS(#REF!,#REF!,$C2609,#REF!,"&gt;="&amp;'Display 730 &amp; 1200'!$AN$12,#REF!,"&lt;="&amp;'Display 730 &amp; 1200'!$AN$11))</f>
        <v>0</v>
      </c>
    </row>
    <row r="2610" spans="1:5">
      <c r="A2610" t="str">
        <f>IF(INDEX('Display 730 &amp; 1200'!$A:$A,ROW())="","",INDEX('Display 730 &amp; 1200'!$A:$A,ROW()))</f>
        <v/>
      </c>
      <c r="B2610" t="str">
        <f>IF(INDEX('Display 730 &amp; 1200'!$B:$B,ROW())="","",INDEX('Display 730 &amp; 1200'!$B:$B,ROW()))</f>
        <v/>
      </c>
      <c r="C2610" t="str">
        <f>IF(INDEX('Display 730 &amp; 1200'!$D:$D,ROW())="","",INDEX('Display 730 &amp; 1200'!$D:$D,ROW()))</f>
        <v/>
      </c>
      <c r="D2610">
        <f>IF($C2610="",0,SUMIFS(#REF!,#REF!,$C2610,#REF!,"&gt;="&amp;'Display 730 &amp; 1200'!$AN$10,#REF!,"&lt;="&amp;'Display 730 &amp; 1200'!$AN$9))</f>
        <v>0</v>
      </c>
      <c r="E2610">
        <f>IF($C2610="",0,SUMIFS(#REF!,#REF!,$C2610,#REF!,"&gt;="&amp;'Display 730 &amp; 1200'!$AN$12,#REF!,"&lt;="&amp;'Display 730 &amp; 1200'!$AN$11))</f>
        <v>0</v>
      </c>
    </row>
    <row r="2611" spans="1:5">
      <c r="A2611" t="str">
        <f>IF(INDEX('Display 730 &amp; 1200'!$A:$A,ROW())="","",INDEX('Display 730 &amp; 1200'!$A:$A,ROW()))</f>
        <v/>
      </c>
      <c r="B2611" t="str">
        <f>IF(INDEX('Display 730 &amp; 1200'!$B:$B,ROW())="","",INDEX('Display 730 &amp; 1200'!$B:$B,ROW()))</f>
        <v/>
      </c>
      <c r="C2611" t="str">
        <f>IF(INDEX('Display 730 &amp; 1200'!$D:$D,ROW())="","",INDEX('Display 730 &amp; 1200'!$D:$D,ROW()))</f>
        <v/>
      </c>
      <c r="D2611">
        <f>IF($C2611="",0,SUMIFS(#REF!,#REF!,$C2611,#REF!,"&gt;="&amp;'Display 730 &amp; 1200'!$AN$10,#REF!,"&lt;="&amp;'Display 730 &amp; 1200'!$AN$9))</f>
        <v>0</v>
      </c>
      <c r="E2611">
        <f>IF($C2611="",0,SUMIFS(#REF!,#REF!,$C2611,#REF!,"&gt;="&amp;'Display 730 &amp; 1200'!$AN$12,#REF!,"&lt;="&amp;'Display 730 &amp; 1200'!$AN$11))</f>
        <v>0</v>
      </c>
    </row>
    <row r="2612" spans="1:5">
      <c r="A2612" t="str">
        <f>IF(INDEX('Display 730 &amp; 1200'!$A:$A,ROW())="","",INDEX('Display 730 &amp; 1200'!$A:$A,ROW()))</f>
        <v/>
      </c>
      <c r="B2612" t="str">
        <f>IF(INDEX('Display 730 &amp; 1200'!$B:$B,ROW())="","",INDEX('Display 730 &amp; 1200'!$B:$B,ROW()))</f>
        <v/>
      </c>
      <c r="C2612" t="str">
        <f>IF(INDEX('Display 730 &amp; 1200'!$D:$D,ROW())="","",INDEX('Display 730 &amp; 1200'!$D:$D,ROW()))</f>
        <v/>
      </c>
      <c r="D2612">
        <f>IF($C2612="",0,SUMIFS(#REF!,#REF!,$C2612,#REF!,"&gt;="&amp;'Display 730 &amp; 1200'!$AN$10,#REF!,"&lt;="&amp;'Display 730 &amp; 1200'!$AN$9))</f>
        <v>0</v>
      </c>
      <c r="E2612">
        <f>IF($C2612="",0,SUMIFS(#REF!,#REF!,$C2612,#REF!,"&gt;="&amp;'Display 730 &amp; 1200'!$AN$12,#REF!,"&lt;="&amp;'Display 730 &amp; 1200'!$AN$11))</f>
        <v>0</v>
      </c>
    </row>
    <row r="2613" spans="1:5">
      <c r="A2613" t="str">
        <f>IF(INDEX('Display 730 &amp; 1200'!$A:$A,ROW())="","",INDEX('Display 730 &amp; 1200'!$A:$A,ROW()))</f>
        <v/>
      </c>
      <c r="B2613" t="str">
        <f>IF(INDEX('Display 730 &amp; 1200'!$B:$B,ROW())="","",INDEX('Display 730 &amp; 1200'!$B:$B,ROW()))</f>
        <v/>
      </c>
      <c r="C2613" t="str">
        <f>IF(INDEX('Display 730 &amp; 1200'!$D:$D,ROW())="","",INDEX('Display 730 &amp; 1200'!$D:$D,ROW()))</f>
        <v/>
      </c>
      <c r="D2613">
        <f>IF($C2613="",0,SUMIFS(#REF!,#REF!,$C2613,#REF!,"&gt;="&amp;'Display 730 &amp; 1200'!$AN$10,#REF!,"&lt;="&amp;'Display 730 &amp; 1200'!$AN$9))</f>
        <v>0</v>
      </c>
      <c r="E2613">
        <f>IF($C2613="",0,SUMIFS(#REF!,#REF!,$C2613,#REF!,"&gt;="&amp;'Display 730 &amp; 1200'!$AN$12,#REF!,"&lt;="&amp;'Display 730 &amp; 1200'!$AN$11))</f>
        <v>0</v>
      </c>
    </row>
    <row r="2614" spans="1:5">
      <c r="A2614" t="str">
        <f>IF(INDEX('Display 730 &amp; 1200'!$A:$A,ROW())="","",INDEX('Display 730 &amp; 1200'!$A:$A,ROW()))</f>
        <v/>
      </c>
      <c r="B2614" t="str">
        <f>IF(INDEX('Display 730 &amp; 1200'!$B:$B,ROW())="","",INDEX('Display 730 &amp; 1200'!$B:$B,ROW()))</f>
        <v/>
      </c>
      <c r="C2614" t="str">
        <f>IF(INDEX('Display 730 &amp; 1200'!$D:$D,ROW())="","",INDEX('Display 730 &amp; 1200'!$D:$D,ROW()))</f>
        <v/>
      </c>
      <c r="D2614">
        <f>IF($C2614="",0,SUMIFS(#REF!,#REF!,$C2614,#REF!,"&gt;="&amp;'Display 730 &amp; 1200'!$AN$10,#REF!,"&lt;="&amp;'Display 730 &amp; 1200'!$AN$9))</f>
        <v>0</v>
      </c>
      <c r="E2614">
        <f>IF($C2614="",0,SUMIFS(#REF!,#REF!,$C2614,#REF!,"&gt;="&amp;'Display 730 &amp; 1200'!$AN$12,#REF!,"&lt;="&amp;'Display 730 &amp; 1200'!$AN$11))</f>
        <v>0</v>
      </c>
    </row>
    <row r="2615" spans="1:5">
      <c r="A2615" t="str">
        <f>IF(INDEX('Display 730 &amp; 1200'!$A:$A,ROW())="","",INDEX('Display 730 &amp; 1200'!$A:$A,ROW()))</f>
        <v/>
      </c>
      <c r="B2615" t="str">
        <f>IF(INDEX('Display 730 &amp; 1200'!$B:$B,ROW())="","",INDEX('Display 730 &amp; 1200'!$B:$B,ROW()))</f>
        <v/>
      </c>
      <c r="C2615" t="str">
        <f>IF(INDEX('Display 730 &amp; 1200'!$D:$D,ROW())="","",INDEX('Display 730 &amp; 1200'!$D:$D,ROW()))</f>
        <v/>
      </c>
      <c r="D2615">
        <f>IF($C2615="",0,SUMIFS(#REF!,#REF!,$C2615,#REF!,"&gt;="&amp;'Display 730 &amp; 1200'!$AN$10,#REF!,"&lt;="&amp;'Display 730 &amp; 1200'!$AN$9))</f>
        <v>0</v>
      </c>
      <c r="E2615">
        <f>IF($C2615="",0,SUMIFS(#REF!,#REF!,$C2615,#REF!,"&gt;="&amp;'Display 730 &amp; 1200'!$AN$12,#REF!,"&lt;="&amp;'Display 730 &amp; 1200'!$AN$11))</f>
        <v>0</v>
      </c>
    </row>
    <row r="2616" spans="1:5">
      <c r="A2616" t="str">
        <f>IF(INDEX('Display 730 &amp; 1200'!$A:$A,ROW())="","",INDEX('Display 730 &amp; 1200'!$A:$A,ROW()))</f>
        <v/>
      </c>
      <c r="B2616" t="str">
        <f>IF(INDEX('Display 730 &amp; 1200'!$B:$B,ROW())="","",INDEX('Display 730 &amp; 1200'!$B:$B,ROW()))</f>
        <v/>
      </c>
      <c r="C2616" t="str">
        <f>IF(INDEX('Display 730 &amp; 1200'!$D:$D,ROW())="","",INDEX('Display 730 &amp; 1200'!$D:$D,ROW()))</f>
        <v/>
      </c>
      <c r="D2616">
        <f>IF($C2616="",0,SUMIFS(#REF!,#REF!,$C2616,#REF!,"&gt;="&amp;'Display 730 &amp; 1200'!$AN$10,#REF!,"&lt;="&amp;'Display 730 &amp; 1200'!$AN$9))</f>
        <v>0</v>
      </c>
      <c r="E2616">
        <f>IF($C2616="",0,SUMIFS(#REF!,#REF!,$C2616,#REF!,"&gt;="&amp;'Display 730 &amp; 1200'!$AN$12,#REF!,"&lt;="&amp;'Display 730 &amp; 1200'!$AN$11))</f>
        <v>0</v>
      </c>
    </row>
    <row r="2617" spans="1:5">
      <c r="A2617" t="str">
        <f>IF(INDEX('Display 730 &amp; 1200'!$A:$A,ROW())="","",INDEX('Display 730 &amp; 1200'!$A:$A,ROW()))</f>
        <v/>
      </c>
      <c r="B2617" t="str">
        <f>IF(INDEX('Display 730 &amp; 1200'!$B:$B,ROW())="","",INDEX('Display 730 &amp; 1200'!$B:$B,ROW()))</f>
        <v/>
      </c>
      <c r="C2617" t="str">
        <f>IF(INDEX('Display 730 &amp; 1200'!$D:$D,ROW())="","",INDEX('Display 730 &amp; 1200'!$D:$D,ROW()))</f>
        <v/>
      </c>
      <c r="D2617">
        <f>IF($C2617="",0,SUMIFS(#REF!,#REF!,$C2617,#REF!,"&gt;="&amp;'Display 730 &amp; 1200'!$AN$10,#REF!,"&lt;="&amp;'Display 730 &amp; 1200'!$AN$9))</f>
        <v>0</v>
      </c>
      <c r="E2617">
        <f>IF($C2617="",0,SUMIFS(#REF!,#REF!,$C2617,#REF!,"&gt;="&amp;'Display 730 &amp; 1200'!$AN$12,#REF!,"&lt;="&amp;'Display 730 &amp; 1200'!$AN$11))</f>
        <v>0</v>
      </c>
    </row>
    <row r="2618" spans="1:5">
      <c r="A2618" t="str">
        <f>IF(INDEX('Display 730 &amp; 1200'!$A:$A,ROW())="","",INDEX('Display 730 &amp; 1200'!$A:$A,ROW()))</f>
        <v/>
      </c>
      <c r="B2618" t="str">
        <f>IF(INDEX('Display 730 &amp; 1200'!$B:$B,ROW())="","",INDEX('Display 730 &amp; 1200'!$B:$B,ROW()))</f>
        <v/>
      </c>
      <c r="C2618" t="str">
        <f>IF(INDEX('Display 730 &amp; 1200'!$D:$D,ROW())="","",INDEX('Display 730 &amp; 1200'!$D:$D,ROW()))</f>
        <v/>
      </c>
      <c r="D2618">
        <f>IF($C2618="",0,SUMIFS(#REF!,#REF!,$C2618,#REF!,"&gt;="&amp;'Display 730 &amp; 1200'!$AN$10,#REF!,"&lt;="&amp;'Display 730 &amp; 1200'!$AN$9))</f>
        <v>0</v>
      </c>
      <c r="E2618">
        <f>IF($C2618="",0,SUMIFS(#REF!,#REF!,$C2618,#REF!,"&gt;="&amp;'Display 730 &amp; 1200'!$AN$12,#REF!,"&lt;="&amp;'Display 730 &amp; 1200'!$AN$11))</f>
        <v>0</v>
      </c>
    </row>
    <row r="2619" spans="1:5">
      <c r="A2619" t="str">
        <f>IF(INDEX('Display 730 &amp; 1200'!$A:$A,ROW())="","",INDEX('Display 730 &amp; 1200'!$A:$A,ROW()))</f>
        <v/>
      </c>
      <c r="B2619" t="str">
        <f>IF(INDEX('Display 730 &amp; 1200'!$B:$B,ROW())="","",INDEX('Display 730 &amp; 1200'!$B:$B,ROW()))</f>
        <v/>
      </c>
      <c r="C2619" t="str">
        <f>IF(INDEX('Display 730 &amp; 1200'!$D:$D,ROW())="","",INDEX('Display 730 &amp; 1200'!$D:$D,ROW()))</f>
        <v/>
      </c>
      <c r="D2619">
        <f>IF($C2619="",0,SUMIFS(#REF!,#REF!,$C2619,#REF!,"&gt;="&amp;'Display 730 &amp; 1200'!$AN$10,#REF!,"&lt;="&amp;'Display 730 &amp; 1200'!$AN$9))</f>
        <v>0</v>
      </c>
      <c r="E2619">
        <f>IF($C2619="",0,SUMIFS(#REF!,#REF!,$C2619,#REF!,"&gt;="&amp;'Display 730 &amp; 1200'!$AN$12,#REF!,"&lt;="&amp;'Display 730 &amp; 1200'!$AN$11))</f>
        <v>0</v>
      </c>
    </row>
    <row r="2620" spans="1:5">
      <c r="A2620" t="str">
        <f>IF(INDEX('Display 730 &amp; 1200'!$A:$A,ROW())="","",INDEX('Display 730 &amp; 1200'!$A:$A,ROW()))</f>
        <v/>
      </c>
      <c r="B2620" t="str">
        <f>IF(INDEX('Display 730 &amp; 1200'!$B:$B,ROW())="","",INDEX('Display 730 &amp; 1200'!$B:$B,ROW()))</f>
        <v/>
      </c>
      <c r="C2620" t="str">
        <f>IF(INDEX('Display 730 &amp; 1200'!$D:$D,ROW())="","",INDEX('Display 730 &amp; 1200'!$D:$D,ROW()))</f>
        <v/>
      </c>
      <c r="D2620">
        <f>IF($C2620="",0,SUMIFS(#REF!,#REF!,$C2620,#REF!,"&gt;="&amp;'Display 730 &amp; 1200'!$AN$10,#REF!,"&lt;="&amp;'Display 730 &amp; 1200'!$AN$9))</f>
        <v>0</v>
      </c>
      <c r="E2620">
        <f>IF($C2620="",0,SUMIFS(#REF!,#REF!,$C2620,#REF!,"&gt;="&amp;'Display 730 &amp; 1200'!$AN$12,#REF!,"&lt;="&amp;'Display 730 &amp; 1200'!$AN$11))</f>
        <v>0</v>
      </c>
    </row>
    <row r="2621" spans="1:5">
      <c r="A2621" t="str">
        <f>IF(INDEX('Display 730 &amp; 1200'!$A:$A,ROW())="","",INDEX('Display 730 &amp; 1200'!$A:$A,ROW()))</f>
        <v/>
      </c>
      <c r="B2621" t="str">
        <f>IF(INDEX('Display 730 &amp; 1200'!$B:$B,ROW())="","",INDEX('Display 730 &amp; 1200'!$B:$B,ROW()))</f>
        <v/>
      </c>
      <c r="C2621" t="str">
        <f>IF(INDEX('Display 730 &amp; 1200'!$D:$D,ROW())="","",INDEX('Display 730 &amp; 1200'!$D:$D,ROW()))</f>
        <v/>
      </c>
      <c r="D2621">
        <f>IF($C2621="",0,SUMIFS(#REF!,#REF!,$C2621,#REF!,"&gt;="&amp;'Display 730 &amp; 1200'!$AN$10,#REF!,"&lt;="&amp;'Display 730 &amp; 1200'!$AN$9))</f>
        <v>0</v>
      </c>
      <c r="E2621">
        <f>IF($C2621="",0,SUMIFS(#REF!,#REF!,$C2621,#REF!,"&gt;="&amp;'Display 730 &amp; 1200'!$AN$12,#REF!,"&lt;="&amp;'Display 730 &amp; 1200'!$AN$11))</f>
        <v>0</v>
      </c>
    </row>
    <row r="2622" spans="1:5">
      <c r="A2622" t="str">
        <f>IF(INDEX('Display 730 &amp; 1200'!$A:$A,ROW())="","",INDEX('Display 730 &amp; 1200'!$A:$A,ROW()))</f>
        <v/>
      </c>
      <c r="B2622" t="str">
        <f>IF(INDEX('Display 730 &amp; 1200'!$B:$B,ROW())="","",INDEX('Display 730 &amp; 1200'!$B:$B,ROW()))</f>
        <v/>
      </c>
      <c r="C2622" t="str">
        <f>IF(INDEX('Display 730 &amp; 1200'!$D:$D,ROW())="","",INDEX('Display 730 &amp; 1200'!$D:$D,ROW()))</f>
        <v/>
      </c>
      <c r="D2622">
        <f>IF($C2622="",0,SUMIFS(#REF!,#REF!,$C2622,#REF!,"&gt;="&amp;'Display 730 &amp; 1200'!$AN$10,#REF!,"&lt;="&amp;'Display 730 &amp; 1200'!$AN$9))</f>
        <v>0</v>
      </c>
      <c r="E2622">
        <f>IF($C2622="",0,SUMIFS(#REF!,#REF!,$C2622,#REF!,"&gt;="&amp;'Display 730 &amp; 1200'!$AN$12,#REF!,"&lt;="&amp;'Display 730 &amp; 1200'!$AN$11))</f>
        <v>0</v>
      </c>
    </row>
    <row r="2623" spans="1:5">
      <c r="A2623" t="str">
        <f>IF(INDEX('Display 730 &amp; 1200'!$A:$A,ROW())="","",INDEX('Display 730 &amp; 1200'!$A:$A,ROW()))</f>
        <v/>
      </c>
      <c r="B2623" t="str">
        <f>IF(INDEX('Display 730 &amp; 1200'!$B:$B,ROW())="","",INDEX('Display 730 &amp; 1200'!$B:$B,ROW()))</f>
        <v/>
      </c>
      <c r="C2623" t="str">
        <f>IF(INDEX('Display 730 &amp; 1200'!$D:$D,ROW())="","",INDEX('Display 730 &amp; 1200'!$D:$D,ROW()))</f>
        <v/>
      </c>
      <c r="D2623">
        <f>IF($C2623="",0,SUMIFS(#REF!,#REF!,$C2623,#REF!,"&gt;="&amp;'Display 730 &amp; 1200'!$AN$10,#REF!,"&lt;="&amp;'Display 730 &amp; 1200'!$AN$9))</f>
        <v>0</v>
      </c>
      <c r="E2623">
        <f>IF($C2623="",0,SUMIFS(#REF!,#REF!,$C2623,#REF!,"&gt;="&amp;'Display 730 &amp; 1200'!$AN$12,#REF!,"&lt;="&amp;'Display 730 &amp; 1200'!$AN$11))</f>
        <v>0</v>
      </c>
    </row>
    <row r="2624" spans="1:5">
      <c r="A2624" t="str">
        <f>IF(INDEX('Display 730 &amp; 1200'!$A:$A,ROW())="","",INDEX('Display 730 &amp; 1200'!$A:$A,ROW()))</f>
        <v/>
      </c>
      <c r="B2624" t="str">
        <f>IF(INDEX('Display 730 &amp; 1200'!$B:$B,ROW())="","",INDEX('Display 730 &amp; 1200'!$B:$B,ROW()))</f>
        <v/>
      </c>
      <c r="C2624" t="str">
        <f>IF(INDEX('Display 730 &amp; 1200'!$D:$D,ROW())="","",INDEX('Display 730 &amp; 1200'!$D:$D,ROW()))</f>
        <v/>
      </c>
      <c r="D2624">
        <f>IF($C2624="",0,SUMIFS(#REF!,#REF!,$C2624,#REF!,"&gt;="&amp;'Display 730 &amp; 1200'!$AN$10,#REF!,"&lt;="&amp;'Display 730 &amp; 1200'!$AN$9))</f>
        <v>0</v>
      </c>
      <c r="E2624">
        <f>IF($C2624="",0,SUMIFS(#REF!,#REF!,$C2624,#REF!,"&gt;="&amp;'Display 730 &amp; 1200'!$AN$12,#REF!,"&lt;="&amp;'Display 730 &amp; 1200'!$AN$11))</f>
        <v>0</v>
      </c>
    </row>
    <row r="2625" spans="1:5">
      <c r="A2625" t="str">
        <f>IF(INDEX('Display 730 &amp; 1200'!$A:$A,ROW())="","",INDEX('Display 730 &amp; 1200'!$A:$A,ROW()))</f>
        <v/>
      </c>
      <c r="B2625" t="str">
        <f>IF(INDEX('Display 730 &amp; 1200'!$B:$B,ROW())="","",INDEX('Display 730 &amp; 1200'!$B:$B,ROW()))</f>
        <v/>
      </c>
      <c r="C2625" t="str">
        <f>IF(INDEX('Display 730 &amp; 1200'!$D:$D,ROW())="","",INDEX('Display 730 &amp; 1200'!$D:$D,ROW()))</f>
        <v/>
      </c>
      <c r="D2625">
        <f>IF($C2625="",0,SUMIFS(#REF!,#REF!,$C2625,#REF!,"&gt;="&amp;'Display 730 &amp; 1200'!$AN$10,#REF!,"&lt;="&amp;'Display 730 &amp; 1200'!$AN$9))</f>
        <v>0</v>
      </c>
      <c r="E2625">
        <f>IF($C2625="",0,SUMIFS(#REF!,#REF!,$C2625,#REF!,"&gt;="&amp;'Display 730 &amp; 1200'!$AN$12,#REF!,"&lt;="&amp;'Display 730 &amp; 1200'!$AN$11))</f>
        <v>0</v>
      </c>
    </row>
    <row r="2626" spans="1:5">
      <c r="A2626" t="str">
        <f>IF(INDEX('Display 730 &amp; 1200'!$A:$A,ROW())="","",INDEX('Display 730 &amp; 1200'!$A:$A,ROW()))</f>
        <v/>
      </c>
      <c r="B2626" t="str">
        <f>IF(INDEX('Display 730 &amp; 1200'!$B:$B,ROW())="","",INDEX('Display 730 &amp; 1200'!$B:$B,ROW()))</f>
        <v/>
      </c>
      <c r="C2626" t="str">
        <f>IF(INDEX('Display 730 &amp; 1200'!$D:$D,ROW())="","",INDEX('Display 730 &amp; 1200'!$D:$D,ROW()))</f>
        <v/>
      </c>
      <c r="D2626">
        <f>IF($C2626="",0,SUMIFS(#REF!,#REF!,$C2626,#REF!,"&gt;="&amp;'Display 730 &amp; 1200'!$AN$10,#REF!,"&lt;="&amp;'Display 730 &amp; 1200'!$AN$9))</f>
        <v>0</v>
      </c>
      <c r="E2626">
        <f>IF($C2626="",0,SUMIFS(#REF!,#REF!,$C2626,#REF!,"&gt;="&amp;'Display 730 &amp; 1200'!$AN$12,#REF!,"&lt;="&amp;'Display 730 &amp; 1200'!$AN$11))</f>
        <v>0</v>
      </c>
    </row>
    <row r="2627" spans="1:5">
      <c r="A2627" t="str">
        <f>IF(INDEX('Display 730 &amp; 1200'!$A:$A,ROW())="","",INDEX('Display 730 &amp; 1200'!$A:$A,ROW()))</f>
        <v/>
      </c>
      <c r="B2627" t="str">
        <f>IF(INDEX('Display 730 &amp; 1200'!$B:$B,ROW())="","",INDEX('Display 730 &amp; 1200'!$B:$B,ROW()))</f>
        <v/>
      </c>
      <c r="C2627" t="str">
        <f>IF(INDEX('Display 730 &amp; 1200'!$D:$D,ROW())="","",INDEX('Display 730 &amp; 1200'!$D:$D,ROW()))</f>
        <v/>
      </c>
      <c r="D2627">
        <f>IF($C2627="",0,SUMIFS(#REF!,#REF!,$C2627,#REF!,"&gt;="&amp;'Display 730 &amp; 1200'!$AN$10,#REF!,"&lt;="&amp;'Display 730 &amp; 1200'!$AN$9))</f>
        <v>0</v>
      </c>
      <c r="E2627">
        <f>IF($C2627="",0,SUMIFS(#REF!,#REF!,$C2627,#REF!,"&gt;="&amp;'Display 730 &amp; 1200'!$AN$12,#REF!,"&lt;="&amp;'Display 730 &amp; 1200'!$AN$11))</f>
        <v>0</v>
      </c>
    </row>
    <row r="2628" spans="1:5">
      <c r="A2628" t="str">
        <f>IF(INDEX('Display 730 &amp; 1200'!$A:$A,ROW())="","",INDEX('Display 730 &amp; 1200'!$A:$A,ROW()))</f>
        <v/>
      </c>
      <c r="B2628" t="str">
        <f>IF(INDEX('Display 730 &amp; 1200'!$B:$B,ROW())="","",INDEX('Display 730 &amp; 1200'!$B:$B,ROW()))</f>
        <v/>
      </c>
      <c r="C2628" t="str">
        <f>IF(INDEX('Display 730 &amp; 1200'!$D:$D,ROW())="","",INDEX('Display 730 &amp; 1200'!$D:$D,ROW()))</f>
        <v/>
      </c>
      <c r="D2628">
        <f>IF($C2628="",0,SUMIFS(#REF!,#REF!,$C2628,#REF!,"&gt;="&amp;'Display 730 &amp; 1200'!$AN$10,#REF!,"&lt;="&amp;'Display 730 &amp; 1200'!$AN$9))</f>
        <v>0</v>
      </c>
      <c r="E2628">
        <f>IF($C2628="",0,SUMIFS(#REF!,#REF!,$C2628,#REF!,"&gt;="&amp;'Display 730 &amp; 1200'!$AN$12,#REF!,"&lt;="&amp;'Display 730 &amp; 1200'!$AN$11))</f>
        <v>0</v>
      </c>
    </row>
    <row r="2629" spans="1:5">
      <c r="A2629" t="str">
        <f>IF(INDEX('Display 730 &amp; 1200'!$A:$A,ROW())="","",INDEX('Display 730 &amp; 1200'!$A:$A,ROW()))</f>
        <v/>
      </c>
      <c r="B2629" t="str">
        <f>IF(INDEX('Display 730 &amp; 1200'!$B:$B,ROW())="","",INDEX('Display 730 &amp; 1200'!$B:$B,ROW()))</f>
        <v/>
      </c>
      <c r="C2629" t="str">
        <f>IF(INDEX('Display 730 &amp; 1200'!$D:$D,ROW())="","",INDEX('Display 730 &amp; 1200'!$D:$D,ROW()))</f>
        <v/>
      </c>
      <c r="D2629">
        <f>IF($C2629="",0,SUMIFS(#REF!,#REF!,$C2629,#REF!,"&gt;="&amp;'Display 730 &amp; 1200'!$AN$10,#REF!,"&lt;="&amp;'Display 730 &amp; 1200'!$AN$9))</f>
        <v>0</v>
      </c>
      <c r="E2629">
        <f>IF($C2629="",0,SUMIFS(#REF!,#REF!,$C2629,#REF!,"&gt;="&amp;'Display 730 &amp; 1200'!$AN$12,#REF!,"&lt;="&amp;'Display 730 &amp; 1200'!$AN$11))</f>
        <v>0</v>
      </c>
    </row>
    <row r="2630" spans="1:5">
      <c r="A2630" t="str">
        <f>IF(INDEX('Display 730 &amp; 1200'!$A:$A,ROW())="","",INDEX('Display 730 &amp; 1200'!$A:$A,ROW()))</f>
        <v/>
      </c>
      <c r="B2630" t="str">
        <f>IF(INDEX('Display 730 &amp; 1200'!$B:$B,ROW())="","",INDEX('Display 730 &amp; 1200'!$B:$B,ROW()))</f>
        <v/>
      </c>
      <c r="C2630" t="str">
        <f>IF(INDEX('Display 730 &amp; 1200'!$D:$D,ROW())="","",INDEX('Display 730 &amp; 1200'!$D:$D,ROW()))</f>
        <v/>
      </c>
      <c r="D2630">
        <f>IF($C2630="",0,SUMIFS(#REF!,#REF!,$C2630,#REF!,"&gt;="&amp;'Display 730 &amp; 1200'!$AN$10,#REF!,"&lt;="&amp;'Display 730 &amp; 1200'!$AN$9))</f>
        <v>0</v>
      </c>
      <c r="E2630">
        <f>IF($C2630="",0,SUMIFS(#REF!,#REF!,$C2630,#REF!,"&gt;="&amp;'Display 730 &amp; 1200'!$AN$12,#REF!,"&lt;="&amp;'Display 730 &amp; 1200'!$AN$11))</f>
        <v>0</v>
      </c>
    </row>
    <row r="2631" spans="1:5">
      <c r="A2631" t="str">
        <f>IF(INDEX('Display 730 &amp; 1200'!$A:$A,ROW())="","",INDEX('Display 730 &amp; 1200'!$A:$A,ROW()))</f>
        <v/>
      </c>
      <c r="B2631" t="str">
        <f>IF(INDEX('Display 730 &amp; 1200'!$B:$B,ROW())="","",INDEX('Display 730 &amp; 1200'!$B:$B,ROW()))</f>
        <v/>
      </c>
      <c r="C2631" t="str">
        <f>IF(INDEX('Display 730 &amp; 1200'!$D:$D,ROW())="","",INDEX('Display 730 &amp; 1200'!$D:$D,ROW()))</f>
        <v/>
      </c>
      <c r="D2631">
        <f>IF($C2631="",0,SUMIFS(#REF!,#REF!,$C2631,#REF!,"&gt;="&amp;'Display 730 &amp; 1200'!$AN$10,#REF!,"&lt;="&amp;'Display 730 &amp; 1200'!$AN$9))</f>
        <v>0</v>
      </c>
      <c r="E2631">
        <f>IF($C2631="",0,SUMIFS(#REF!,#REF!,$C2631,#REF!,"&gt;="&amp;'Display 730 &amp; 1200'!$AN$12,#REF!,"&lt;="&amp;'Display 730 &amp; 1200'!$AN$11))</f>
        <v>0</v>
      </c>
    </row>
    <row r="2632" spans="1:5">
      <c r="A2632" t="str">
        <f>IF(INDEX('Display 730 &amp; 1200'!$A:$A,ROW())="","",INDEX('Display 730 &amp; 1200'!$A:$A,ROW()))</f>
        <v/>
      </c>
      <c r="B2632" t="str">
        <f>IF(INDEX('Display 730 &amp; 1200'!$B:$B,ROW())="","",INDEX('Display 730 &amp; 1200'!$B:$B,ROW()))</f>
        <v/>
      </c>
      <c r="C2632" t="str">
        <f>IF(INDEX('Display 730 &amp; 1200'!$D:$D,ROW())="","",INDEX('Display 730 &amp; 1200'!$D:$D,ROW()))</f>
        <v/>
      </c>
      <c r="D2632">
        <f>IF($C2632="",0,SUMIFS(#REF!,#REF!,$C2632,#REF!,"&gt;="&amp;'Display 730 &amp; 1200'!$AN$10,#REF!,"&lt;="&amp;'Display 730 &amp; 1200'!$AN$9))</f>
        <v>0</v>
      </c>
      <c r="E2632">
        <f>IF($C2632="",0,SUMIFS(#REF!,#REF!,$C2632,#REF!,"&gt;="&amp;'Display 730 &amp; 1200'!$AN$12,#REF!,"&lt;="&amp;'Display 730 &amp; 1200'!$AN$11))</f>
        <v>0</v>
      </c>
    </row>
    <row r="2633" spans="1:5">
      <c r="A2633" t="str">
        <f>IF(INDEX('Display 730 &amp; 1200'!$A:$A,ROW())="","",INDEX('Display 730 &amp; 1200'!$A:$A,ROW()))</f>
        <v/>
      </c>
      <c r="B2633" t="str">
        <f>IF(INDEX('Display 730 &amp; 1200'!$B:$B,ROW())="","",INDEX('Display 730 &amp; 1200'!$B:$B,ROW()))</f>
        <v/>
      </c>
      <c r="C2633" t="str">
        <f>IF(INDEX('Display 730 &amp; 1200'!$D:$D,ROW())="","",INDEX('Display 730 &amp; 1200'!$D:$D,ROW()))</f>
        <v/>
      </c>
      <c r="D2633">
        <f>IF($C2633="",0,SUMIFS(#REF!,#REF!,$C2633,#REF!,"&gt;="&amp;'Display 730 &amp; 1200'!$AN$10,#REF!,"&lt;="&amp;'Display 730 &amp; 1200'!$AN$9))</f>
        <v>0</v>
      </c>
      <c r="E2633">
        <f>IF($C2633="",0,SUMIFS(#REF!,#REF!,$C2633,#REF!,"&gt;="&amp;'Display 730 &amp; 1200'!$AN$12,#REF!,"&lt;="&amp;'Display 730 &amp; 1200'!$AN$11))</f>
        <v>0</v>
      </c>
    </row>
    <row r="2634" spans="1:5">
      <c r="A2634" t="str">
        <f>IF(INDEX('Display 730 &amp; 1200'!$A:$A,ROW())="","",INDEX('Display 730 &amp; 1200'!$A:$A,ROW()))</f>
        <v/>
      </c>
      <c r="B2634" t="str">
        <f>IF(INDEX('Display 730 &amp; 1200'!$B:$B,ROW())="","",INDEX('Display 730 &amp; 1200'!$B:$B,ROW()))</f>
        <v/>
      </c>
      <c r="C2634" t="str">
        <f>IF(INDEX('Display 730 &amp; 1200'!$D:$D,ROW())="","",INDEX('Display 730 &amp; 1200'!$D:$D,ROW()))</f>
        <v/>
      </c>
      <c r="D2634">
        <f>IF($C2634="",0,SUMIFS(#REF!,#REF!,$C2634,#REF!,"&gt;="&amp;'Display 730 &amp; 1200'!$AN$10,#REF!,"&lt;="&amp;'Display 730 &amp; 1200'!$AN$9))</f>
        <v>0</v>
      </c>
      <c r="E2634">
        <f>IF($C2634="",0,SUMIFS(#REF!,#REF!,$C2634,#REF!,"&gt;="&amp;'Display 730 &amp; 1200'!$AN$12,#REF!,"&lt;="&amp;'Display 730 &amp; 1200'!$AN$11))</f>
        <v>0</v>
      </c>
    </row>
    <row r="2635" spans="1:5">
      <c r="A2635" t="str">
        <f>IF(INDEX('Display 730 &amp; 1200'!$A:$A,ROW())="","",INDEX('Display 730 &amp; 1200'!$A:$A,ROW()))</f>
        <v/>
      </c>
      <c r="B2635" t="str">
        <f>IF(INDEX('Display 730 &amp; 1200'!$B:$B,ROW())="","",INDEX('Display 730 &amp; 1200'!$B:$B,ROW()))</f>
        <v/>
      </c>
      <c r="C2635" t="str">
        <f>IF(INDEX('Display 730 &amp; 1200'!$D:$D,ROW())="","",INDEX('Display 730 &amp; 1200'!$D:$D,ROW()))</f>
        <v/>
      </c>
      <c r="D2635">
        <f>IF($C2635="",0,SUMIFS(#REF!,#REF!,$C2635,#REF!,"&gt;="&amp;'Display 730 &amp; 1200'!$AN$10,#REF!,"&lt;="&amp;'Display 730 &amp; 1200'!$AN$9))</f>
        <v>0</v>
      </c>
      <c r="E2635">
        <f>IF($C2635="",0,SUMIFS(#REF!,#REF!,$C2635,#REF!,"&gt;="&amp;'Display 730 &amp; 1200'!$AN$12,#REF!,"&lt;="&amp;'Display 730 &amp; 1200'!$AN$11))</f>
        <v>0</v>
      </c>
    </row>
    <row r="2636" spans="1:5">
      <c r="A2636" t="str">
        <f>IF(INDEX('Display 730 &amp; 1200'!$A:$A,ROW())="","",INDEX('Display 730 &amp; 1200'!$A:$A,ROW()))</f>
        <v/>
      </c>
      <c r="B2636" t="str">
        <f>IF(INDEX('Display 730 &amp; 1200'!$B:$B,ROW())="","",INDEX('Display 730 &amp; 1200'!$B:$B,ROW()))</f>
        <v/>
      </c>
      <c r="C2636" t="str">
        <f>IF(INDEX('Display 730 &amp; 1200'!$D:$D,ROW())="","",INDEX('Display 730 &amp; 1200'!$D:$D,ROW()))</f>
        <v/>
      </c>
      <c r="D2636">
        <f>IF($C2636="",0,SUMIFS(#REF!,#REF!,$C2636,#REF!,"&gt;="&amp;'Display 730 &amp; 1200'!$AN$10,#REF!,"&lt;="&amp;'Display 730 &amp; 1200'!$AN$9))</f>
        <v>0</v>
      </c>
      <c r="E2636">
        <f>IF($C2636="",0,SUMIFS(#REF!,#REF!,$C2636,#REF!,"&gt;="&amp;'Display 730 &amp; 1200'!$AN$12,#REF!,"&lt;="&amp;'Display 730 &amp; 1200'!$AN$11))</f>
        <v>0</v>
      </c>
    </row>
    <row r="2637" spans="1:5">
      <c r="A2637" t="str">
        <f>IF(INDEX('Display 730 &amp; 1200'!$A:$A,ROW())="","",INDEX('Display 730 &amp; 1200'!$A:$A,ROW()))</f>
        <v/>
      </c>
      <c r="B2637" t="str">
        <f>IF(INDEX('Display 730 &amp; 1200'!$B:$B,ROW())="","",INDEX('Display 730 &amp; 1200'!$B:$B,ROW()))</f>
        <v/>
      </c>
      <c r="C2637" t="str">
        <f>IF(INDEX('Display 730 &amp; 1200'!$D:$D,ROW())="","",INDEX('Display 730 &amp; 1200'!$D:$D,ROW()))</f>
        <v/>
      </c>
      <c r="D2637">
        <f>IF($C2637="",0,SUMIFS(#REF!,#REF!,$C2637,#REF!,"&gt;="&amp;'Display 730 &amp; 1200'!$AN$10,#REF!,"&lt;="&amp;'Display 730 &amp; 1200'!$AN$9))</f>
        <v>0</v>
      </c>
      <c r="E2637">
        <f>IF($C2637="",0,SUMIFS(#REF!,#REF!,$C2637,#REF!,"&gt;="&amp;'Display 730 &amp; 1200'!$AN$12,#REF!,"&lt;="&amp;'Display 730 &amp; 1200'!$AN$11))</f>
        <v>0</v>
      </c>
    </row>
    <row r="2638" spans="1:5">
      <c r="A2638" t="str">
        <f>IF(INDEX('Display 730 &amp; 1200'!$A:$A,ROW())="","",INDEX('Display 730 &amp; 1200'!$A:$A,ROW()))</f>
        <v/>
      </c>
      <c r="B2638" t="str">
        <f>IF(INDEX('Display 730 &amp; 1200'!$B:$B,ROW())="","",INDEX('Display 730 &amp; 1200'!$B:$B,ROW()))</f>
        <v/>
      </c>
      <c r="C2638" t="str">
        <f>IF(INDEX('Display 730 &amp; 1200'!$D:$D,ROW())="","",INDEX('Display 730 &amp; 1200'!$D:$D,ROW()))</f>
        <v/>
      </c>
      <c r="D2638">
        <f>IF($C2638="",0,SUMIFS(#REF!,#REF!,$C2638,#REF!,"&gt;="&amp;'Display 730 &amp; 1200'!$AN$10,#REF!,"&lt;="&amp;'Display 730 &amp; 1200'!$AN$9))</f>
        <v>0</v>
      </c>
      <c r="E2638">
        <f>IF($C2638="",0,SUMIFS(#REF!,#REF!,$C2638,#REF!,"&gt;="&amp;'Display 730 &amp; 1200'!$AN$12,#REF!,"&lt;="&amp;'Display 730 &amp; 1200'!$AN$11))</f>
        <v>0</v>
      </c>
    </row>
    <row r="2639" spans="1:5">
      <c r="A2639" t="str">
        <f>IF(INDEX('Display 730 &amp; 1200'!$A:$A,ROW())="","",INDEX('Display 730 &amp; 1200'!$A:$A,ROW()))</f>
        <v/>
      </c>
      <c r="B2639" t="str">
        <f>IF(INDEX('Display 730 &amp; 1200'!$B:$B,ROW())="","",INDEX('Display 730 &amp; 1200'!$B:$B,ROW()))</f>
        <v/>
      </c>
      <c r="C2639" t="str">
        <f>IF(INDEX('Display 730 &amp; 1200'!$D:$D,ROW())="","",INDEX('Display 730 &amp; 1200'!$D:$D,ROW()))</f>
        <v/>
      </c>
      <c r="D2639">
        <f>IF($C2639="",0,SUMIFS(#REF!,#REF!,$C2639,#REF!,"&gt;="&amp;'Display 730 &amp; 1200'!$AN$10,#REF!,"&lt;="&amp;'Display 730 &amp; 1200'!$AN$9))</f>
        <v>0</v>
      </c>
      <c r="E2639">
        <f>IF($C2639="",0,SUMIFS(#REF!,#REF!,$C2639,#REF!,"&gt;="&amp;'Display 730 &amp; 1200'!$AN$12,#REF!,"&lt;="&amp;'Display 730 &amp; 1200'!$AN$11))</f>
        <v>0</v>
      </c>
    </row>
    <row r="2640" spans="1:5">
      <c r="A2640" t="str">
        <f>IF(INDEX('Display 730 &amp; 1200'!$A:$A,ROW())="","",INDEX('Display 730 &amp; 1200'!$A:$A,ROW()))</f>
        <v/>
      </c>
      <c r="B2640" t="str">
        <f>IF(INDEX('Display 730 &amp; 1200'!$B:$B,ROW())="","",INDEX('Display 730 &amp; 1200'!$B:$B,ROW()))</f>
        <v/>
      </c>
      <c r="C2640" t="str">
        <f>IF(INDEX('Display 730 &amp; 1200'!$D:$D,ROW())="","",INDEX('Display 730 &amp; 1200'!$D:$D,ROW()))</f>
        <v/>
      </c>
      <c r="D2640">
        <f>IF($C2640="",0,SUMIFS(#REF!,#REF!,$C2640,#REF!,"&gt;="&amp;'Display 730 &amp; 1200'!$AN$10,#REF!,"&lt;="&amp;'Display 730 &amp; 1200'!$AN$9))</f>
        <v>0</v>
      </c>
      <c r="E2640">
        <f>IF($C2640="",0,SUMIFS(#REF!,#REF!,$C2640,#REF!,"&gt;="&amp;'Display 730 &amp; 1200'!$AN$12,#REF!,"&lt;="&amp;'Display 730 &amp; 1200'!$AN$11))</f>
        <v>0</v>
      </c>
    </row>
    <row r="2641" spans="1:5">
      <c r="A2641" t="str">
        <f>IF(INDEX('Display 730 &amp; 1200'!$A:$A,ROW())="","",INDEX('Display 730 &amp; 1200'!$A:$A,ROW()))</f>
        <v/>
      </c>
      <c r="B2641" t="str">
        <f>IF(INDEX('Display 730 &amp; 1200'!$B:$B,ROW())="","",INDEX('Display 730 &amp; 1200'!$B:$B,ROW()))</f>
        <v/>
      </c>
      <c r="C2641" t="str">
        <f>IF(INDEX('Display 730 &amp; 1200'!$D:$D,ROW())="","",INDEX('Display 730 &amp; 1200'!$D:$D,ROW()))</f>
        <v/>
      </c>
      <c r="D2641">
        <f>IF($C2641="",0,SUMIFS(#REF!,#REF!,$C2641,#REF!,"&gt;="&amp;'Display 730 &amp; 1200'!$AN$10,#REF!,"&lt;="&amp;'Display 730 &amp; 1200'!$AN$9))</f>
        <v>0</v>
      </c>
      <c r="E2641">
        <f>IF($C2641="",0,SUMIFS(#REF!,#REF!,$C2641,#REF!,"&gt;="&amp;'Display 730 &amp; 1200'!$AN$12,#REF!,"&lt;="&amp;'Display 730 &amp; 1200'!$AN$11))</f>
        <v>0</v>
      </c>
    </row>
    <row r="2642" spans="1:5">
      <c r="A2642" t="str">
        <f>IF(INDEX('Display 730 &amp; 1200'!$A:$A,ROW())="","",INDEX('Display 730 &amp; 1200'!$A:$A,ROW()))</f>
        <v/>
      </c>
      <c r="B2642" t="str">
        <f>IF(INDEX('Display 730 &amp; 1200'!$B:$B,ROW())="","",INDEX('Display 730 &amp; 1200'!$B:$B,ROW()))</f>
        <v/>
      </c>
      <c r="C2642" t="str">
        <f>IF(INDEX('Display 730 &amp; 1200'!$D:$D,ROW())="","",INDEX('Display 730 &amp; 1200'!$D:$D,ROW()))</f>
        <v/>
      </c>
      <c r="D2642">
        <f>IF($C2642="",0,SUMIFS(#REF!,#REF!,$C2642,#REF!,"&gt;="&amp;'Display 730 &amp; 1200'!$AN$10,#REF!,"&lt;="&amp;'Display 730 &amp; 1200'!$AN$9))</f>
        <v>0</v>
      </c>
      <c r="E2642">
        <f>IF($C2642="",0,SUMIFS(#REF!,#REF!,$C2642,#REF!,"&gt;="&amp;'Display 730 &amp; 1200'!$AN$12,#REF!,"&lt;="&amp;'Display 730 &amp; 1200'!$AN$11))</f>
        <v>0</v>
      </c>
    </row>
    <row r="2643" spans="1:5">
      <c r="A2643" t="str">
        <f>IF(INDEX('Display 730 &amp; 1200'!$A:$A,ROW())="","",INDEX('Display 730 &amp; 1200'!$A:$A,ROW()))</f>
        <v/>
      </c>
      <c r="B2643" t="str">
        <f>IF(INDEX('Display 730 &amp; 1200'!$B:$B,ROW())="","",INDEX('Display 730 &amp; 1200'!$B:$B,ROW()))</f>
        <v/>
      </c>
      <c r="C2643" t="str">
        <f>IF(INDEX('Display 730 &amp; 1200'!$D:$D,ROW())="","",INDEX('Display 730 &amp; 1200'!$D:$D,ROW()))</f>
        <v/>
      </c>
      <c r="D2643">
        <f>IF($C2643="",0,SUMIFS(#REF!,#REF!,$C2643,#REF!,"&gt;="&amp;'Display 730 &amp; 1200'!$AN$10,#REF!,"&lt;="&amp;'Display 730 &amp; 1200'!$AN$9))</f>
        <v>0</v>
      </c>
      <c r="E2643">
        <f>IF($C2643="",0,SUMIFS(#REF!,#REF!,$C2643,#REF!,"&gt;="&amp;'Display 730 &amp; 1200'!$AN$12,#REF!,"&lt;="&amp;'Display 730 &amp; 1200'!$AN$11))</f>
        <v>0</v>
      </c>
    </row>
    <row r="2644" spans="1:5">
      <c r="A2644" t="str">
        <f>IF(INDEX('Display 730 &amp; 1200'!$A:$A,ROW())="","",INDEX('Display 730 &amp; 1200'!$A:$A,ROW()))</f>
        <v/>
      </c>
      <c r="B2644" t="str">
        <f>IF(INDEX('Display 730 &amp; 1200'!$B:$B,ROW())="","",INDEX('Display 730 &amp; 1200'!$B:$B,ROW()))</f>
        <v/>
      </c>
      <c r="C2644" t="str">
        <f>IF(INDEX('Display 730 &amp; 1200'!$D:$D,ROW())="","",INDEX('Display 730 &amp; 1200'!$D:$D,ROW()))</f>
        <v/>
      </c>
      <c r="D2644">
        <f>IF($C2644="",0,SUMIFS(#REF!,#REF!,$C2644,#REF!,"&gt;="&amp;'Display 730 &amp; 1200'!$AN$10,#REF!,"&lt;="&amp;'Display 730 &amp; 1200'!$AN$9))</f>
        <v>0</v>
      </c>
      <c r="E2644">
        <f>IF($C2644="",0,SUMIFS(#REF!,#REF!,$C2644,#REF!,"&gt;="&amp;'Display 730 &amp; 1200'!$AN$12,#REF!,"&lt;="&amp;'Display 730 &amp; 1200'!$AN$11))</f>
        <v>0</v>
      </c>
    </row>
    <row r="2645" spans="1:5">
      <c r="A2645" t="str">
        <f>IF(INDEX('Display 730 &amp; 1200'!$A:$A,ROW())="","",INDEX('Display 730 &amp; 1200'!$A:$A,ROW()))</f>
        <v/>
      </c>
      <c r="B2645" t="str">
        <f>IF(INDEX('Display 730 &amp; 1200'!$B:$B,ROW())="","",INDEX('Display 730 &amp; 1200'!$B:$B,ROW()))</f>
        <v/>
      </c>
      <c r="C2645" t="str">
        <f>IF(INDEX('Display 730 &amp; 1200'!$D:$D,ROW())="","",INDEX('Display 730 &amp; 1200'!$D:$D,ROW()))</f>
        <v/>
      </c>
      <c r="D2645">
        <f>IF($C2645="",0,SUMIFS(#REF!,#REF!,$C2645,#REF!,"&gt;="&amp;'Display 730 &amp; 1200'!$AN$10,#REF!,"&lt;="&amp;'Display 730 &amp; 1200'!$AN$9))</f>
        <v>0</v>
      </c>
      <c r="E2645">
        <f>IF($C2645="",0,SUMIFS(#REF!,#REF!,$C2645,#REF!,"&gt;="&amp;'Display 730 &amp; 1200'!$AN$12,#REF!,"&lt;="&amp;'Display 730 &amp; 1200'!$AN$11))</f>
        <v>0</v>
      </c>
    </row>
    <row r="2646" spans="1:5">
      <c r="A2646" t="str">
        <f>IF(INDEX('Display 730 &amp; 1200'!$A:$A,ROW())="","",INDEX('Display 730 &amp; 1200'!$A:$A,ROW()))</f>
        <v/>
      </c>
      <c r="B2646" t="str">
        <f>IF(INDEX('Display 730 &amp; 1200'!$B:$B,ROW())="","",INDEX('Display 730 &amp; 1200'!$B:$B,ROW()))</f>
        <v/>
      </c>
      <c r="C2646" t="str">
        <f>IF(INDEX('Display 730 &amp; 1200'!$D:$D,ROW())="","",INDEX('Display 730 &amp; 1200'!$D:$D,ROW()))</f>
        <v/>
      </c>
      <c r="D2646">
        <f>IF($C2646="",0,SUMIFS(#REF!,#REF!,$C2646,#REF!,"&gt;="&amp;'Display 730 &amp; 1200'!$AN$10,#REF!,"&lt;="&amp;'Display 730 &amp; 1200'!$AN$9))</f>
        <v>0</v>
      </c>
      <c r="E2646">
        <f>IF($C2646="",0,SUMIFS(#REF!,#REF!,$C2646,#REF!,"&gt;="&amp;'Display 730 &amp; 1200'!$AN$12,#REF!,"&lt;="&amp;'Display 730 &amp; 1200'!$AN$11))</f>
        <v>0</v>
      </c>
    </row>
    <row r="2647" spans="1:5">
      <c r="A2647" t="str">
        <f>IF(INDEX('Display 730 &amp; 1200'!$A:$A,ROW())="","",INDEX('Display 730 &amp; 1200'!$A:$A,ROW()))</f>
        <v/>
      </c>
      <c r="B2647" t="str">
        <f>IF(INDEX('Display 730 &amp; 1200'!$B:$B,ROW())="","",INDEX('Display 730 &amp; 1200'!$B:$B,ROW()))</f>
        <v/>
      </c>
      <c r="C2647" t="str">
        <f>IF(INDEX('Display 730 &amp; 1200'!$D:$D,ROW())="","",INDEX('Display 730 &amp; 1200'!$D:$D,ROW()))</f>
        <v/>
      </c>
      <c r="D2647">
        <f>IF($C2647="",0,SUMIFS(#REF!,#REF!,$C2647,#REF!,"&gt;="&amp;'Display 730 &amp; 1200'!$AN$10,#REF!,"&lt;="&amp;'Display 730 &amp; 1200'!$AN$9))</f>
        <v>0</v>
      </c>
      <c r="E2647">
        <f>IF($C2647="",0,SUMIFS(#REF!,#REF!,$C2647,#REF!,"&gt;="&amp;'Display 730 &amp; 1200'!$AN$12,#REF!,"&lt;="&amp;'Display 730 &amp; 1200'!$AN$11))</f>
        <v>0</v>
      </c>
    </row>
    <row r="2648" spans="1:5">
      <c r="A2648" t="str">
        <f>IF(INDEX('Display 730 &amp; 1200'!$A:$A,ROW())="","",INDEX('Display 730 &amp; 1200'!$A:$A,ROW()))</f>
        <v/>
      </c>
      <c r="B2648" t="str">
        <f>IF(INDEX('Display 730 &amp; 1200'!$B:$B,ROW())="","",INDEX('Display 730 &amp; 1200'!$B:$B,ROW()))</f>
        <v/>
      </c>
      <c r="C2648" t="str">
        <f>IF(INDEX('Display 730 &amp; 1200'!$D:$D,ROW())="","",INDEX('Display 730 &amp; 1200'!$D:$D,ROW()))</f>
        <v/>
      </c>
      <c r="D2648">
        <f>IF($C2648="",0,SUMIFS(#REF!,#REF!,$C2648,#REF!,"&gt;="&amp;'Display 730 &amp; 1200'!$AN$10,#REF!,"&lt;="&amp;'Display 730 &amp; 1200'!$AN$9))</f>
        <v>0</v>
      </c>
      <c r="E2648">
        <f>IF($C2648="",0,SUMIFS(#REF!,#REF!,$C2648,#REF!,"&gt;="&amp;'Display 730 &amp; 1200'!$AN$12,#REF!,"&lt;="&amp;'Display 730 &amp; 1200'!$AN$11))</f>
        <v>0</v>
      </c>
    </row>
    <row r="2649" spans="1:5">
      <c r="A2649" t="str">
        <f>IF(INDEX('Display 730 &amp; 1200'!$A:$A,ROW())="","",INDEX('Display 730 &amp; 1200'!$A:$A,ROW()))</f>
        <v/>
      </c>
      <c r="B2649" t="str">
        <f>IF(INDEX('Display 730 &amp; 1200'!$B:$B,ROW())="","",INDEX('Display 730 &amp; 1200'!$B:$B,ROW()))</f>
        <v/>
      </c>
      <c r="C2649" t="str">
        <f>IF(INDEX('Display 730 &amp; 1200'!$D:$D,ROW())="","",INDEX('Display 730 &amp; 1200'!$D:$D,ROW()))</f>
        <v/>
      </c>
      <c r="D2649">
        <f>IF($C2649="",0,SUMIFS(#REF!,#REF!,$C2649,#REF!,"&gt;="&amp;'Display 730 &amp; 1200'!$AN$10,#REF!,"&lt;="&amp;'Display 730 &amp; 1200'!$AN$9))</f>
        <v>0</v>
      </c>
      <c r="E2649">
        <f>IF($C2649="",0,SUMIFS(#REF!,#REF!,$C2649,#REF!,"&gt;="&amp;'Display 730 &amp; 1200'!$AN$12,#REF!,"&lt;="&amp;'Display 730 &amp; 1200'!$AN$11))</f>
        <v>0</v>
      </c>
    </row>
    <row r="2650" spans="1:5">
      <c r="A2650" t="str">
        <f>IF(INDEX('Display 730 &amp; 1200'!$A:$A,ROW())="","",INDEX('Display 730 &amp; 1200'!$A:$A,ROW()))</f>
        <v/>
      </c>
      <c r="B2650" t="str">
        <f>IF(INDEX('Display 730 &amp; 1200'!$B:$B,ROW())="","",INDEX('Display 730 &amp; 1200'!$B:$B,ROW()))</f>
        <v/>
      </c>
      <c r="C2650" t="str">
        <f>IF(INDEX('Display 730 &amp; 1200'!$D:$D,ROW())="","",INDEX('Display 730 &amp; 1200'!$D:$D,ROW()))</f>
        <v/>
      </c>
      <c r="D2650">
        <f>IF($C2650="",0,SUMIFS(#REF!,#REF!,$C2650,#REF!,"&gt;="&amp;'Display 730 &amp; 1200'!$AN$10,#REF!,"&lt;="&amp;'Display 730 &amp; 1200'!$AN$9))</f>
        <v>0</v>
      </c>
      <c r="E2650">
        <f>IF($C2650="",0,SUMIFS(#REF!,#REF!,$C2650,#REF!,"&gt;="&amp;'Display 730 &amp; 1200'!$AN$12,#REF!,"&lt;="&amp;'Display 730 &amp; 1200'!$AN$11))</f>
        <v>0</v>
      </c>
    </row>
    <row r="2651" spans="1:5">
      <c r="A2651" t="str">
        <f>IF(INDEX('Display 730 &amp; 1200'!$A:$A,ROW())="","",INDEX('Display 730 &amp; 1200'!$A:$A,ROW()))</f>
        <v/>
      </c>
      <c r="B2651" t="str">
        <f>IF(INDEX('Display 730 &amp; 1200'!$B:$B,ROW())="","",INDEX('Display 730 &amp; 1200'!$B:$B,ROW()))</f>
        <v/>
      </c>
      <c r="C2651" t="str">
        <f>IF(INDEX('Display 730 &amp; 1200'!$D:$D,ROW())="","",INDEX('Display 730 &amp; 1200'!$D:$D,ROW()))</f>
        <v/>
      </c>
      <c r="D2651">
        <f>IF($C2651="",0,SUMIFS(#REF!,#REF!,$C2651,#REF!,"&gt;="&amp;'Display 730 &amp; 1200'!$AN$10,#REF!,"&lt;="&amp;'Display 730 &amp; 1200'!$AN$9))</f>
        <v>0</v>
      </c>
      <c r="E2651">
        <f>IF($C2651="",0,SUMIFS(#REF!,#REF!,$C2651,#REF!,"&gt;="&amp;'Display 730 &amp; 1200'!$AN$12,#REF!,"&lt;="&amp;'Display 730 &amp; 1200'!$AN$11))</f>
        <v>0</v>
      </c>
    </row>
    <row r="2652" spans="1:5">
      <c r="A2652" t="str">
        <f>IF(INDEX('Display 730 &amp; 1200'!$A:$A,ROW())="","",INDEX('Display 730 &amp; 1200'!$A:$A,ROW()))</f>
        <v/>
      </c>
      <c r="B2652" t="str">
        <f>IF(INDEX('Display 730 &amp; 1200'!$B:$B,ROW())="","",INDEX('Display 730 &amp; 1200'!$B:$B,ROW()))</f>
        <v/>
      </c>
      <c r="C2652" t="str">
        <f>IF(INDEX('Display 730 &amp; 1200'!$D:$D,ROW())="","",INDEX('Display 730 &amp; 1200'!$D:$D,ROW()))</f>
        <v/>
      </c>
      <c r="D2652">
        <f>IF($C2652="",0,SUMIFS(#REF!,#REF!,$C2652,#REF!,"&gt;="&amp;'Display 730 &amp; 1200'!$AN$10,#REF!,"&lt;="&amp;'Display 730 &amp; 1200'!$AN$9))</f>
        <v>0</v>
      </c>
      <c r="E2652">
        <f>IF($C2652="",0,SUMIFS(#REF!,#REF!,$C2652,#REF!,"&gt;="&amp;'Display 730 &amp; 1200'!$AN$12,#REF!,"&lt;="&amp;'Display 730 &amp; 1200'!$AN$11))</f>
        <v>0</v>
      </c>
    </row>
    <row r="2653" spans="1:5">
      <c r="A2653" t="str">
        <f>IF(INDEX('Display 730 &amp; 1200'!$A:$A,ROW())="","",INDEX('Display 730 &amp; 1200'!$A:$A,ROW()))</f>
        <v/>
      </c>
      <c r="B2653" t="str">
        <f>IF(INDEX('Display 730 &amp; 1200'!$B:$B,ROW())="","",INDEX('Display 730 &amp; 1200'!$B:$B,ROW()))</f>
        <v/>
      </c>
      <c r="C2653" t="str">
        <f>IF(INDEX('Display 730 &amp; 1200'!$D:$D,ROW())="","",INDEX('Display 730 &amp; 1200'!$D:$D,ROW()))</f>
        <v/>
      </c>
      <c r="D2653">
        <f>IF($C2653="",0,SUMIFS(#REF!,#REF!,$C2653,#REF!,"&gt;="&amp;'Display 730 &amp; 1200'!$AN$10,#REF!,"&lt;="&amp;'Display 730 &amp; 1200'!$AN$9))</f>
        <v>0</v>
      </c>
      <c r="E2653">
        <f>IF($C2653="",0,SUMIFS(#REF!,#REF!,$C2653,#REF!,"&gt;="&amp;'Display 730 &amp; 1200'!$AN$12,#REF!,"&lt;="&amp;'Display 730 &amp; 1200'!$AN$11))</f>
        <v>0</v>
      </c>
    </row>
    <row r="2654" spans="1:5">
      <c r="A2654" t="str">
        <f>IF(INDEX('Display 730 &amp; 1200'!$A:$A,ROW())="","",INDEX('Display 730 &amp; 1200'!$A:$A,ROW()))</f>
        <v/>
      </c>
      <c r="B2654" t="str">
        <f>IF(INDEX('Display 730 &amp; 1200'!$B:$B,ROW())="","",INDEX('Display 730 &amp; 1200'!$B:$B,ROW()))</f>
        <v/>
      </c>
      <c r="C2654" t="str">
        <f>IF(INDEX('Display 730 &amp; 1200'!$D:$D,ROW())="","",INDEX('Display 730 &amp; 1200'!$D:$D,ROW()))</f>
        <v/>
      </c>
      <c r="D2654">
        <f>IF($C2654="",0,SUMIFS(#REF!,#REF!,$C2654,#REF!,"&gt;="&amp;'Display 730 &amp; 1200'!$AN$10,#REF!,"&lt;="&amp;'Display 730 &amp; 1200'!$AN$9))</f>
        <v>0</v>
      </c>
      <c r="E2654">
        <f>IF($C2654="",0,SUMIFS(#REF!,#REF!,$C2654,#REF!,"&gt;="&amp;'Display 730 &amp; 1200'!$AN$12,#REF!,"&lt;="&amp;'Display 730 &amp; 1200'!$AN$11))</f>
        <v>0</v>
      </c>
    </row>
    <row r="2655" spans="1:5">
      <c r="A2655" t="str">
        <f>IF(INDEX('Display 730 &amp; 1200'!$A:$A,ROW())="","",INDEX('Display 730 &amp; 1200'!$A:$A,ROW()))</f>
        <v/>
      </c>
      <c r="B2655" t="str">
        <f>IF(INDEX('Display 730 &amp; 1200'!$B:$B,ROW())="","",INDEX('Display 730 &amp; 1200'!$B:$B,ROW()))</f>
        <v/>
      </c>
      <c r="C2655" t="str">
        <f>IF(INDEX('Display 730 &amp; 1200'!$D:$D,ROW())="","",INDEX('Display 730 &amp; 1200'!$D:$D,ROW()))</f>
        <v/>
      </c>
      <c r="D2655">
        <f>IF($C2655="",0,SUMIFS(#REF!,#REF!,$C2655,#REF!,"&gt;="&amp;'Display 730 &amp; 1200'!$AN$10,#REF!,"&lt;="&amp;'Display 730 &amp; 1200'!$AN$9))</f>
        <v>0</v>
      </c>
      <c r="E2655">
        <f>IF($C2655="",0,SUMIFS(#REF!,#REF!,$C2655,#REF!,"&gt;="&amp;'Display 730 &amp; 1200'!$AN$12,#REF!,"&lt;="&amp;'Display 730 &amp; 1200'!$AN$11))</f>
        <v>0</v>
      </c>
    </row>
    <row r="2656" spans="1:5">
      <c r="A2656" t="str">
        <f>IF(INDEX('Display 730 &amp; 1200'!$A:$A,ROW())="","",INDEX('Display 730 &amp; 1200'!$A:$A,ROW()))</f>
        <v/>
      </c>
      <c r="B2656" t="str">
        <f>IF(INDEX('Display 730 &amp; 1200'!$B:$B,ROW())="","",INDEX('Display 730 &amp; 1200'!$B:$B,ROW()))</f>
        <v/>
      </c>
      <c r="C2656" t="str">
        <f>IF(INDEX('Display 730 &amp; 1200'!$D:$D,ROW())="","",INDEX('Display 730 &amp; 1200'!$D:$D,ROW()))</f>
        <v/>
      </c>
      <c r="D2656">
        <f>IF($C2656="",0,SUMIFS(#REF!,#REF!,$C2656,#REF!,"&gt;="&amp;'Display 730 &amp; 1200'!$AN$10,#REF!,"&lt;="&amp;'Display 730 &amp; 1200'!$AN$9))</f>
        <v>0</v>
      </c>
      <c r="E2656">
        <f>IF($C2656="",0,SUMIFS(#REF!,#REF!,$C2656,#REF!,"&gt;="&amp;'Display 730 &amp; 1200'!$AN$12,#REF!,"&lt;="&amp;'Display 730 &amp; 1200'!$AN$11))</f>
        <v>0</v>
      </c>
    </row>
    <row r="2657" spans="1:5">
      <c r="A2657" t="str">
        <f>IF(INDEX('Display 730 &amp; 1200'!$A:$A,ROW())="","",INDEX('Display 730 &amp; 1200'!$A:$A,ROW()))</f>
        <v/>
      </c>
      <c r="B2657" t="str">
        <f>IF(INDEX('Display 730 &amp; 1200'!$B:$B,ROW())="","",INDEX('Display 730 &amp; 1200'!$B:$B,ROW()))</f>
        <v/>
      </c>
      <c r="C2657" t="str">
        <f>IF(INDEX('Display 730 &amp; 1200'!$D:$D,ROW())="","",INDEX('Display 730 &amp; 1200'!$D:$D,ROW()))</f>
        <v/>
      </c>
      <c r="D2657">
        <f>IF($C2657="",0,SUMIFS(#REF!,#REF!,$C2657,#REF!,"&gt;="&amp;'Display 730 &amp; 1200'!$AN$10,#REF!,"&lt;="&amp;'Display 730 &amp; 1200'!$AN$9))</f>
        <v>0</v>
      </c>
      <c r="E2657">
        <f>IF($C2657="",0,SUMIFS(#REF!,#REF!,$C2657,#REF!,"&gt;="&amp;'Display 730 &amp; 1200'!$AN$12,#REF!,"&lt;="&amp;'Display 730 &amp; 1200'!$AN$11))</f>
        <v>0</v>
      </c>
    </row>
    <row r="2658" spans="1:5">
      <c r="A2658" t="str">
        <f>IF(INDEX('Display 730 &amp; 1200'!$A:$A,ROW())="","",INDEX('Display 730 &amp; 1200'!$A:$A,ROW()))</f>
        <v/>
      </c>
      <c r="B2658" t="str">
        <f>IF(INDEX('Display 730 &amp; 1200'!$B:$B,ROW())="","",INDEX('Display 730 &amp; 1200'!$B:$B,ROW()))</f>
        <v/>
      </c>
      <c r="C2658" t="str">
        <f>IF(INDEX('Display 730 &amp; 1200'!$D:$D,ROW())="","",INDEX('Display 730 &amp; 1200'!$D:$D,ROW()))</f>
        <v/>
      </c>
      <c r="D2658">
        <f>IF($C2658="",0,SUMIFS(#REF!,#REF!,$C2658,#REF!,"&gt;="&amp;'Display 730 &amp; 1200'!$AN$10,#REF!,"&lt;="&amp;'Display 730 &amp; 1200'!$AN$9))</f>
        <v>0</v>
      </c>
      <c r="E2658">
        <f>IF($C2658="",0,SUMIFS(#REF!,#REF!,$C2658,#REF!,"&gt;="&amp;'Display 730 &amp; 1200'!$AN$12,#REF!,"&lt;="&amp;'Display 730 &amp; 1200'!$AN$11))</f>
        <v>0</v>
      </c>
    </row>
    <row r="2659" spans="1:5">
      <c r="A2659" t="str">
        <f>IF(INDEX('Display 730 &amp; 1200'!$A:$A,ROW())="","",INDEX('Display 730 &amp; 1200'!$A:$A,ROW()))</f>
        <v/>
      </c>
      <c r="B2659" t="str">
        <f>IF(INDEX('Display 730 &amp; 1200'!$B:$B,ROW())="","",INDEX('Display 730 &amp; 1200'!$B:$B,ROW()))</f>
        <v/>
      </c>
      <c r="C2659" t="str">
        <f>IF(INDEX('Display 730 &amp; 1200'!$D:$D,ROW())="","",INDEX('Display 730 &amp; 1200'!$D:$D,ROW()))</f>
        <v/>
      </c>
      <c r="D2659">
        <f>IF($C2659="",0,SUMIFS(#REF!,#REF!,$C2659,#REF!,"&gt;="&amp;'Display 730 &amp; 1200'!$AN$10,#REF!,"&lt;="&amp;'Display 730 &amp; 1200'!$AN$9))</f>
        <v>0</v>
      </c>
      <c r="E2659">
        <f>IF($C2659="",0,SUMIFS(#REF!,#REF!,$C2659,#REF!,"&gt;="&amp;'Display 730 &amp; 1200'!$AN$12,#REF!,"&lt;="&amp;'Display 730 &amp; 1200'!$AN$11))</f>
        <v>0</v>
      </c>
    </row>
    <row r="2660" spans="1:5">
      <c r="A2660" t="str">
        <f>IF(INDEX('Display 730 &amp; 1200'!$A:$A,ROW())="","",INDEX('Display 730 &amp; 1200'!$A:$A,ROW()))</f>
        <v/>
      </c>
      <c r="B2660" t="str">
        <f>IF(INDEX('Display 730 &amp; 1200'!$B:$B,ROW())="","",INDEX('Display 730 &amp; 1200'!$B:$B,ROW()))</f>
        <v/>
      </c>
      <c r="C2660" t="str">
        <f>IF(INDEX('Display 730 &amp; 1200'!$D:$D,ROW())="","",INDEX('Display 730 &amp; 1200'!$D:$D,ROW()))</f>
        <v/>
      </c>
      <c r="D2660">
        <f>IF($C2660="",0,SUMIFS(#REF!,#REF!,$C2660,#REF!,"&gt;="&amp;'Display 730 &amp; 1200'!$AN$10,#REF!,"&lt;="&amp;'Display 730 &amp; 1200'!$AN$9))</f>
        <v>0</v>
      </c>
      <c r="E2660">
        <f>IF($C2660="",0,SUMIFS(#REF!,#REF!,$C2660,#REF!,"&gt;="&amp;'Display 730 &amp; 1200'!$AN$12,#REF!,"&lt;="&amp;'Display 730 &amp; 1200'!$AN$11))</f>
        <v>0</v>
      </c>
    </row>
    <row r="2661" spans="1:5">
      <c r="A2661" t="str">
        <f>IF(INDEX('Display 730 &amp; 1200'!$A:$A,ROW())="","",INDEX('Display 730 &amp; 1200'!$A:$A,ROW()))</f>
        <v/>
      </c>
      <c r="B2661" t="str">
        <f>IF(INDEX('Display 730 &amp; 1200'!$B:$B,ROW())="","",INDEX('Display 730 &amp; 1200'!$B:$B,ROW()))</f>
        <v/>
      </c>
      <c r="C2661" t="str">
        <f>IF(INDEX('Display 730 &amp; 1200'!$D:$D,ROW())="","",INDEX('Display 730 &amp; 1200'!$D:$D,ROW()))</f>
        <v/>
      </c>
      <c r="D2661">
        <f>IF($C2661="",0,SUMIFS(#REF!,#REF!,$C2661,#REF!,"&gt;="&amp;'Display 730 &amp; 1200'!$AN$10,#REF!,"&lt;="&amp;'Display 730 &amp; 1200'!$AN$9))</f>
        <v>0</v>
      </c>
      <c r="E2661">
        <f>IF($C2661="",0,SUMIFS(#REF!,#REF!,$C2661,#REF!,"&gt;="&amp;'Display 730 &amp; 1200'!$AN$12,#REF!,"&lt;="&amp;'Display 730 &amp; 1200'!$AN$11))</f>
        <v>0</v>
      </c>
    </row>
    <row r="2662" spans="1:5">
      <c r="A2662" t="str">
        <f>IF(INDEX('Display 730 &amp; 1200'!$A:$A,ROW())="","",INDEX('Display 730 &amp; 1200'!$A:$A,ROW()))</f>
        <v/>
      </c>
      <c r="B2662" t="str">
        <f>IF(INDEX('Display 730 &amp; 1200'!$B:$B,ROW())="","",INDEX('Display 730 &amp; 1200'!$B:$B,ROW()))</f>
        <v/>
      </c>
      <c r="C2662" t="str">
        <f>IF(INDEX('Display 730 &amp; 1200'!$D:$D,ROW())="","",INDEX('Display 730 &amp; 1200'!$D:$D,ROW()))</f>
        <v/>
      </c>
      <c r="D2662">
        <f>IF($C2662="",0,SUMIFS(#REF!,#REF!,$C2662,#REF!,"&gt;="&amp;'Display 730 &amp; 1200'!$AN$10,#REF!,"&lt;="&amp;'Display 730 &amp; 1200'!$AN$9))</f>
        <v>0</v>
      </c>
      <c r="E2662">
        <f>IF($C2662="",0,SUMIFS(#REF!,#REF!,$C2662,#REF!,"&gt;="&amp;'Display 730 &amp; 1200'!$AN$12,#REF!,"&lt;="&amp;'Display 730 &amp; 1200'!$AN$11))</f>
        <v>0</v>
      </c>
    </row>
    <row r="2663" spans="1:5">
      <c r="A2663" t="str">
        <f>IF(INDEX('Display 730 &amp; 1200'!$A:$A,ROW())="","",INDEX('Display 730 &amp; 1200'!$A:$A,ROW()))</f>
        <v/>
      </c>
      <c r="B2663" t="str">
        <f>IF(INDEX('Display 730 &amp; 1200'!$B:$B,ROW())="","",INDEX('Display 730 &amp; 1200'!$B:$B,ROW()))</f>
        <v/>
      </c>
      <c r="C2663" t="str">
        <f>IF(INDEX('Display 730 &amp; 1200'!$D:$D,ROW())="","",INDEX('Display 730 &amp; 1200'!$D:$D,ROW()))</f>
        <v/>
      </c>
      <c r="D2663">
        <f>IF($C2663="",0,SUMIFS(#REF!,#REF!,$C2663,#REF!,"&gt;="&amp;'Display 730 &amp; 1200'!$AN$10,#REF!,"&lt;="&amp;'Display 730 &amp; 1200'!$AN$9))</f>
        <v>0</v>
      </c>
      <c r="E2663">
        <f>IF($C2663="",0,SUMIFS(#REF!,#REF!,$C2663,#REF!,"&gt;="&amp;'Display 730 &amp; 1200'!$AN$12,#REF!,"&lt;="&amp;'Display 730 &amp; 1200'!$AN$11))</f>
        <v>0</v>
      </c>
    </row>
    <row r="2664" spans="1:5">
      <c r="A2664" t="str">
        <f>IF(INDEX('Display 730 &amp; 1200'!$A:$A,ROW())="","",INDEX('Display 730 &amp; 1200'!$A:$A,ROW()))</f>
        <v/>
      </c>
      <c r="B2664" t="str">
        <f>IF(INDEX('Display 730 &amp; 1200'!$B:$B,ROW())="","",INDEX('Display 730 &amp; 1200'!$B:$B,ROW()))</f>
        <v/>
      </c>
      <c r="C2664" t="str">
        <f>IF(INDEX('Display 730 &amp; 1200'!$D:$D,ROW())="","",INDEX('Display 730 &amp; 1200'!$D:$D,ROW()))</f>
        <v/>
      </c>
      <c r="D2664">
        <f>IF($C2664="",0,SUMIFS(#REF!,#REF!,$C2664,#REF!,"&gt;="&amp;'Display 730 &amp; 1200'!$AN$10,#REF!,"&lt;="&amp;'Display 730 &amp; 1200'!$AN$9))</f>
        <v>0</v>
      </c>
      <c r="E2664">
        <f>IF($C2664="",0,SUMIFS(#REF!,#REF!,$C2664,#REF!,"&gt;="&amp;'Display 730 &amp; 1200'!$AN$12,#REF!,"&lt;="&amp;'Display 730 &amp; 1200'!$AN$11))</f>
        <v>0</v>
      </c>
    </row>
    <row r="2665" spans="1:5">
      <c r="A2665" t="str">
        <f>IF(INDEX('Display 730 &amp; 1200'!$A:$A,ROW())="","",INDEX('Display 730 &amp; 1200'!$A:$A,ROW()))</f>
        <v/>
      </c>
      <c r="B2665" t="str">
        <f>IF(INDEX('Display 730 &amp; 1200'!$B:$B,ROW())="","",INDEX('Display 730 &amp; 1200'!$B:$B,ROW()))</f>
        <v/>
      </c>
      <c r="C2665" t="str">
        <f>IF(INDEX('Display 730 &amp; 1200'!$D:$D,ROW())="","",INDEX('Display 730 &amp; 1200'!$D:$D,ROW()))</f>
        <v/>
      </c>
      <c r="D2665">
        <f>IF($C2665="",0,SUMIFS(#REF!,#REF!,$C2665,#REF!,"&gt;="&amp;'Display 730 &amp; 1200'!$AN$10,#REF!,"&lt;="&amp;'Display 730 &amp; 1200'!$AN$9))</f>
        <v>0</v>
      </c>
      <c r="E2665">
        <f>IF($C2665="",0,SUMIFS(#REF!,#REF!,$C2665,#REF!,"&gt;="&amp;'Display 730 &amp; 1200'!$AN$12,#REF!,"&lt;="&amp;'Display 730 &amp; 1200'!$AN$11))</f>
        <v>0</v>
      </c>
    </row>
    <row r="2666" spans="1:5">
      <c r="A2666" t="str">
        <f>IF(INDEX('Display 730 &amp; 1200'!$A:$A,ROW())="","",INDEX('Display 730 &amp; 1200'!$A:$A,ROW()))</f>
        <v/>
      </c>
      <c r="B2666" t="str">
        <f>IF(INDEX('Display 730 &amp; 1200'!$B:$B,ROW())="","",INDEX('Display 730 &amp; 1200'!$B:$B,ROW()))</f>
        <v/>
      </c>
      <c r="C2666" t="str">
        <f>IF(INDEX('Display 730 &amp; 1200'!$D:$D,ROW())="","",INDEX('Display 730 &amp; 1200'!$D:$D,ROW()))</f>
        <v/>
      </c>
      <c r="D2666">
        <f>IF($C2666="",0,SUMIFS(#REF!,#REF!,$C2666,#REF!,"&gt;="&amp;'Display 730 &amp; 1200'!$AN$10,#REF!,"&lt;="&amp;'Display 730 &amp; 1200'!$AN$9))</f>
        <v>0</v>
      </c>
      <c r="E2666">
        <f>IF($C2666="",0,SUMIFS(#REF!,#REF!,$C2666,#REF!,"&gt;="&amp;'Display 730 &amp; 1200'!$AN$12,#REF!,"&lt;="&amp;'Display 730 &amp; 1200'!$AN$11))</f>
        <v>0</v>
      </c>
    </row>
    <row r="2667" spans="1:5">
      <c r="A2667" t="str">
        <f>IF(INDEX('Display 730 &amp; 1200'!$A:$A,ROW())="","",INDEX('Display 730 &amp; 1200'!$A:$A,ROW()))</f>
        <v/>
      </c>
      <c r="B2667" t="str">
        <f>IF(INDEX('Display 730 &amp; 1200'!$B:$B,ROW())="","",INDEX('Display 730 &amp; 1200'!$B:$B,ROW()))</f>
        <v/>
      </c>
      <c r="C2667" t="str">
        <f>IF(INDEX('Display 730 &amp; 1200'!$D:$D,ROW())="","",INDEX('Display 730 &amp; 1200'!$D:$D,ROW()))</f>
        <v/>
      </c>
      <c r="D2667">
        <f>IF($C2667="",0,SUMIFS(#REF!,#REF!,$C2667,#REF!,"&gt;="&amp;'Display 730 &amp; 1200'!$AN$10,#REF!,"&lt;="&amp;'Display 730 &amp; 1200'!$AN$9))</f>
        <v>0</v>
      </c>
      <c r="E2667">
        <f>IF($C2667="",0,SUMIFS(#REF!,#REF!,$C2667,#REF!,"&gt;="&amp;'Display 730 &amp; 1200'!$AN$12,#REF!,"&lt;="&amp;'Display 730 &amp; 1200'!$AN$11))</f>
        <v>0</v>
      </c>
    </row>
    <row r="2668" spans="1:5">
      <c r="A2668" t="str">
        <f>IF(INDEX('Display 730 &amp; 1200'!$A:$A,ROW())="","",INDEX('Display 730 &amp; 1200'!$A:$A,ROW()))</f>
        <v/>
      </c>
      <c r="B2668" t="str">
        <f>IF(INDEX('Display 730 &amp; 1200'!$B:$B,ROW())="","",INDEX('Display 730 &amp; 1200'!$B:$B,ROW()))</f>
        <v/>
      </c>
      <c r="C2668" t="str">
        <f>IF(INDEX('Display 730 &amp; 1200'!$D:$D,ROW())="","",INDEX('Display 730 &amp; 1200'!$D:$D,ROW()))</f>
        <v/>
      </c>
      <c r="D2668">
        <f>IF($C2668="",0,SUMIFS(#REF!,#REF!,$C2668,#REF!,"&gt;="&amp;'Display 730 &amp; 1200'!$AN$10,#REF!,"&lt;="&amp;'Display 730 &amp; 1200'!$AN$9))</f>
        <v>0</v>
      </c>
      <c r="E2668">
        <f>IF($C2668="",0,SUMIFS(#REF!,#REF!,$C2668,#REF!,"&gt;="&amp;'Display 730 &amp; 1200'!$AN$12,#REF!,"&lt;="&amp;'Display 730 &amp; 1200'!$AN$11))</f>
        <v>0</v>
      </c>
    </row>
    <row r="2669" spans="1:5">
      <c r="A2669" t="str">
        <f>IF(INDEX('Display 730 &amp; 1200'!$A:$A,ROW())="","",INDEX('Display 730 &amp; 1200'!$A:$A,ROW()))</f>
        <v/>
      </c>
      <c r="B2669" t="str">
        <f>IF(INDEX('Display 730 &amp; 1200'!$B:$B,ROW())="","",INDEX('Display 730 &amp; 1200'!$B:$B,ROW()))</f>
        <v/>
      </c>
      <c r="C2669" t="str">
        <f>IF(INDEX('Display 730 &amp; 1200'!$D:$D,ROW())="","",INDEX('Display 730 &amp; 1200'!$D:$D,ROW()))</f>
        <v/>
      </c>
      <c r="D2669">
        <f>IF($C2669="",0,SUMIFS(#REF!,#REF!,$C2669,#REF!,"&gt;="&amp;'Display 730 &amp; 1200'!$AN$10,#REF!,"&lt;="&amp;'Display 730 &amp; 1200'!$AN$9))</f>
        <v>0</v>
      </c>
      <c r="E2669">
        <f>IF($C2669="",0,SUMIFS(#REF!,#REF!,$C2669,#REF!,"&gt;="&amp;'Display 730 &amp; 1200'!$AN$12,#REF!,"&lt;="&amp;'Display 730 &amp; 1200'!$AN$11))</f>
        <v>0</v>
      </c>
    </row>
    <row r="2670" spans="1:5">
      <c r="A2670" t="str">
        <f>IF(INDEX('Display 730 &amp; 1200'!$A:$A,ROW())="","",INDEX('Display 730 &amp; 1200'!$A:$A,ROW()))</f>
        <v/>
      </c>
      <c r="B2670" t="str">
        <f>IF(INDEX('Display 730 &amp; 1200'!$B:$B,ROW())="","",INDEX('Display 730 &amp; 1200'!$B:$B,ROW()))</f>
        <v/>
      </c>
      <c r="C2670" t="str">
        <f>IF(INDEX('Display 730 &amp; 1200'!$D:$D,ROW())="","",INDEX('Display 730 &amp; 1200'!$D:$D,ROW()))</f>
        <v/>
      </c>
      <c r="D2670">
        <f>IF($C2670="",0,SUMIFS(#REF!,#REF!,$C2670,#REF!,"&gt;="&amp;'Display 730 &amp; 1200'!$AN$10,#REF!,"&lt;="&amp;'Display 730 &amp; 1200'!$AN$9))</f>
        <v>0</v>
      </c>
      <c r="E2670">
        <f>IF($C2670="",0,SUMIFS(#REF!,#REF!,$C2670,#REF!,"&gt;="&amp;'Display 730 &amp; 1200'!$AN$12,#REF!,"&lt;="&amp;'Display 730 &amp; 1200'!$AN$11))</f>
        <v>0</v>
      </c>
    </row>
    <row r="2671" spans="1:5">
      <c r="A2671" t="str">
        <f>IF(INDEX('Display 730 &amp; 1200'!$A:$A,ROW())="","",INDEX('Display 730 &amp; 1200'!$A:$A,ROW()))</f>
        <v/>
      </c>
      <c r="B2671" t="str">
        <f>IF(INDEX('Display 730 &amp; 1200'!$B:$B,ROW())="","",INDEX('Display 730 &amp; 1200'!$B:$B,ROW()))</f>
        <v/>
      </c>
      <c r="C2671" t="str">
        <f>IF(INDEX('Display 730 &amp; 1200'!$D:$D,ROW())="","",INDEX('Display 730 &amp; 1200'!$D:$D,ROW()))</f>
        <v/>
      </c>
      <c r="D2671">
        <f>IF($C2671="",0,SUMIFS(#REF!,#REF!,$C2671,#REF!,"&gt;="&amp;'Display 730 &amp; 1200'!$AN$10,#REF!,"&lt;="&amp;'Display 730 &amp; 1200'!$AN$9))</f>
        <v>0</v>
      </c>
      <c r="E2671">
        <f>IF($C2671="",0,SUMIFS(#REF!,#REF!,$C2671,#REF!,"&gt;="&amp;'Display 730 &amp; 1200'!$AN$12,#REF!,"&lt;="&amp;'Display 730 &amp; 1200'!$AN$11))</f>
        <v>0</v>
      </c>
    </row>
    <row r="2672" spans="1:5">
      <c r="A2672" t="str">
        <f>IF(INDEX('Display 730 &amp; 1200'!$A:$A,ROW())="","",INDEX('Display 730 &amp; 1200'!$A:$A,ROW()))</f>
        <v/>
      </c>
      <c r="B2672" t="str">
        <f>IF(INDEX('Display 730 &amp; 1200'!$B:$B,ROW())="","",INDEX('Display 730 &amp; 1200'!$B:$B,ROW()))</f>
        <v/>
      </c>
      <c r="C2672" t="str">
        <f>IF(INDEX('Display 730 &amp; 1200'!$D:$D,ROW())="","",INDEX('Display 730 &amp; 1200'!$D:$D,ROW()))</f>
        <v/>
      </c>
      <c r="D2672">
        <f>IF($C2672="",0,SUMIFS(#REF!,#REF!,$C2672,#REF!,"&gt;="&amp;'Display 730 &amp; 1200'!$AN$10,#REF!,"&lt;="&amp;'Display 730 &amp; 1200'!$AN$9))</f>
        <v>0</v>
      </c>
      <c r="E2672">
        <f>IF($C2672="",0,SUMIFS(#REF!,#REF!,$C2672,#REF!,"&gt;="&amp;'Display 730 &amp; 1200'!$AN$12,#REF!,"&lt;="&amp;'Display 730 &amp; 1200'!$AN$11))</f>
        <v>0</v>
      </c>
    </row>
    <row r="2673" spans="1:5">
      <c r="A2673" t="str">
        <f>IF(INDEX('Display 730 &amp; 1200'!$A:$A,ROW())="","",INDEX('Display 730 &amp; 1200'!$A:$A,ROW()))</f>
        <v/>
      </c>
      <c r="B2673" t="str">
        <f>IF(INDEX('Display 730 &amp; 1200'!$B:$B,ROW())="","",INDEX('Display 730 &amp; 1200'!$B:$B,ROW()))</f>
        <v/>
      </c>
      <c r="C2673" t="str">
        <f>IF(INDEX('Display 730 &amp; 1200'!$D:$D,ROW())="","",INDEX('Display 730 &amp; 1200'!$D:$D,ROW()))</f>
        <v/>
      </c>
      <c r="D2673">
        <f>IF($C2673="",0,SUMIFS(#REF!,#REF!,$C2673,#REF!,"&gt;="&amp;'Display 730 &amp; 1200'!$AN$10,#REF!,"&lt;="&amp;'Display 730 &amp; 1200'!$AN$9))</f>
        <v>0</v>
      </c>
      <c r="E2673">
        <f>IF($C2673="",0,SUMIFS(#REF!,#REF!,$C2673,#REF!,"&gt;="&amp;'Display 730 &amp; 1200'!$AN$12,#REF!,"&lt;="&amp;'Display 730 &amp; 1200'!$AN$11))</f>
        <v>0</v>
      </c>
    </row>
    <row r="2674" spans="1:5">
      <c r="A2674" t="str">
        <f>IF(INDEX('Display 730 &amp; 1200'!$A:$A,ROW())="","",INDEX('Display 730 &amp; 1200'!$A:$A,ROW()))</f>
        <v/>
      </c>
      <c r="B2674" t="str">
        <f>IF(INDEX('Display 730 &amp; 1200'!$B:$B,ROW())="","",INDEX('Display 730 &amp; 1200'!$B:$B,ROW()))</f>
        <v/>
      </c>
      <c r="C2674" t="str">
        <f>IF(INDEX('Display 730 &amp; 1200'!$D:$D,ROW())="","",INDEX('Display 730 &amp; 1200'!$D:$D,ROW()))</f>
        <v/>
      </c>
      <c r="D2674">
        <f>IF($C2674="",0,SUMIFS(#REF!,#REF!,$C2674,#REF!,"&gt;="&amp;'Display 730 &amp; 1200'!$AN$10,#REF!,"&lt;="&amp;'Display 730 &amp; 1200'!$AN$9))</f>
        <v>0</v>
      </c>
      <c r="E2674">
        <f>IF($C2674="",0,SUMIFS(#REF!,#REF!,$C2674,#REF!,"&gt;="&amp;'Display 730 &amp; 1200'!$AN$12,#REF!,"&lt;="&amp;'Display 730 &amp; 1200'!$AN$11))</f>
        <v>0</v>
      </c>
    </row>
    <row r="2675" spans="1:5">
      <c r="A2675" t="str">
        <f>IF(INDEX('Display 730 &amp; 1200'!$A:$A,ROW())="","",INDEX('Display 730 &amp; 1200'!$A:$A,ROW()))</f>
        <v/>
      </c>
      <c r="B2675" t="str">
        <f>IF(INDEX('Display 730 &amp; 1200'!$B:$B,ROW())="","",INDEX('Display 730 &amp; 1200'!$B:$B,ROW()))</f>
        <v/>
      </c>
      <c r="C2675" t="str">
        <f>IF(INDEX('Display 730 &amp; 1200'!$D:$D,ROW())="","",INDEX('Display 730 &amp; 1200'!$D:$D,ROW()))</f>
        <v/>
      </c>
      <c r="D2675">
        <f>IF($C2675="",0,SUMIFS(#REF!,#REF!,$C2675,#REF!,"&gt;="&amp;'Display 730 &amp; 1200'!$AN$10,#REF!,"&lt;="&amp;'Display 730 &amp; 1200'!$AN$9))</f>
        <v>0</v>
      </c>
      <c r="E2675">
        <f>IF($C2675="",0,SUMIFS(#REF!,#REF!,$C2675,#REF!,"&gt;="&amp;'Display 730 &amp; 1200'!$AN$12,#REF!,"&lt;="&amp;'Display 730 &amp; 1200'!$AN$11))</f>
        <v>0</v>
      </c>
    </row>
    <row r="2676" spans="1:5">
      <c r="A2676" t="str">
        <f>IF(INDEX('Display 730 &amp; 1200'!$A:$A,ROW())="","",INDEX('Display 730 &amp; 1200'!$A:$A,ROW()))</f>
        <v/>
      </c>
      <c r="B2676" t="str">
        <f>IF(INDEX('Display 730 &amp; 1200'!$B:$B,ROW())="","",INDEX('Display 730 &amp; 1200'!$B:$B,ROW()))</f>
        <v/>
      </c>
      <c r="C2676" t="str">
        <f>IF(INDEX('Display 730 &amp; 1200'!$D:$D,ROW())="","",INDEX('Display 730 &amp; 1200'!$D:$D,ROW()))</f>
        <v/>
      </c>
      <c r="D2676">
        <f>IF($C2676="",0,SUMIFS(#REF!,#REF!,$C2676,#REF!,"&gt;="&amp;'Display 730 &amp; 1200'!$AN$10,#REF!,"&lt;="&amp;'Display 730 &amp; 1200'!$AN$9))</f>
        <v>0</v>
      </c>
      <c r="E2676">
        <f>IF($C2676="",0,SUMIFS(#REF!,#REF!,$C2676,#REF!,"&gt;="&amp;'Display 730 &amp; 1200'!$AN$12,#REF!,"&lt;="&amp;'Display 730 &amp; 1200'!$AN$11))</f>
        <v>0</v>
      </c>
    </row>
    <row r="2677" spans="1:5">
      <c r="A2677" t="str">
        <f>IF(INDEX('Display 730 &amp; 1200'!$A:$A,ROW())="","",INDEX('Display 730 &amp; 1200'!$A:$A,ROW()))</f>
        <v/>
      </c>
      <c r="B2677" t="str">
        <f>IF(INDEX('Display 730 &amp; 1200'!$B:$B,ROW())="","",INDEX('Display 730 &amp; 1200'!$B:$B,ROW()))</f>
        <v/>
      </c>
      <c r="C2677" t="str">
        <f>IF(INDEX('Display 730 &amp; 1200'!$D:$D,ROW())="","",INDEX('Display 730 &amp; 1200'!$D:$D,ROW()))</f>
        <v/>
      </c>
      <c r="D2677">
        <f>IF($C2677="",0,SUMIFS(#REF!,#REF!,$C2677,#REF!,"&gt;="&amp;'Display 730 &amp; 1200'!$AN$10,#REF!,"&lt;="&amp;'Display 730 &amp; 1200'!$AN$9))</f>
        <v>0</v>
      </c>
      <c r="E2677">
        <f>IF($C2677="",0,SUMIFS(#REF!,#REF!,$C2677,#REF!,"&gt;="&amp;'Display 730 &amp; 1200'!$AN$12,#REF!,"&lt;="&amp;'Display 730 &amp; 1200'!$AN$11))</f>
        <v>0</v>
      </c>
    </row>
    <row r="2678" spans="1:5">
      <c r="A2678" t="str">
        <f>IF(INDEX('Display 730 &amp; 1200'!$A:$A,ROW())="","",INDEX('Display 730 &amp; 1200'!$A:$A,ROW()))</f>
        <v/>
      </c>
      <c r="B2678" t="str">
        <f>IF(INDEX('Display 730 &amp; 1200'!$B:$B,ROW())="","",INDEX('Display 730 &amp; 1200'!$B:$B,ROW()))</f>
        <v/>
      </c>
      <c r="C2678" t="str">
        <f>IF(INDEX('Display 730 &amp; 1200'!$D:$D,ROW())="","",INDEX('Display 730 &amp; 1200'!$D:$D,ROW()))</f>
        <v/>
      </c>
      <c r="D2678">
        <f>IF($C2678="",0,SUMIFS(#REF!,#REF!,$C2678,#REF!,"&gt;="&amp;'Display 730 &amp; 1200'!$AN$10,#REF!,"&lt;="&amp;'Display 730 &amp; 1200'!$AN$9))</f>
        <v>0</v>
      </c>
      <c r="E2678">
        <f>IF($C2678="",0,SUMIFS(#REF!,#REF!,$C2678,#REF!,"&gt;="&amp;'Display 730 &amp; 1200'!$AN$12,#REF!,"&lt;="&amp;'Display 730 &amp; 1200'!$AN$11))</f>
        <v>0</v>
      </c>
    </row>
    <row r="2679" spans="1:5">
      <c r="A2679" t="str">
        <f>IF(INDEX('Display 730 &amp; 1200'!$A:$A,ROW())="","",INDEX('Display 730 &amp; 1200'!$A:$A,ROW()))</f>
        <v/>
      </c>
      <c r="B2679" t="str">
        <f>IF(INDEX('Display 730 &amp; 1200'!$B:$B,ROW())="","",INDEX('Display 730 &amp; 1200'!$B:$B,ROW()))</f>
        <v/>
      </c>
      <c r="C2679" t="str">
        <f>IF(INDEX('Display 730 &amp; 1200'!$D:$D,ROW())="","",INDEX('Display 730 &amp; 1200'!$D:$D,ROW()))</f>
        <v/>
      </c>
      <c r="D2679">
        <f>IF($C2679="",0,SUMIFS(#REF!,#REF!,$C2679,#REF!,"&gt;="&amp;'Display 730 &amp; 1200'!$AN$10,#REF!,"&lt;="&amp;'Display 730 &amp; 1200'!$AN$9))</f>
        <v>0</v>
      </c>
      <c r="E2679">
        <f>IF($C2679="",0,SUMIFS(#REF!,#REF!,$C2679,#REF!,"&gt;="&amp;'Display 730 &amp; 1200'!$AN$12,#REF!,"&lt;="&amp;'Display 730 &amp; 1200'!$AN$11))</f>
        <v>0</v>
      </c>
    </row>
    <row r="2680" spans="1:5">
      <c r="A2680" t="str">
        <f>IF(INDEX('Display 730 &amp; 1200'!$A:$A,ROW())="","",INDEX('Display 730 &amp; 1200'!$A:$A,ROW()))</f>
        <v/>
      </c>
      <c r="B2680" t="str">
        <f>IF(INDEX('Display 730 &amp; 1200'!$B:$B,ROW())="","",INDEX('Display 730 &amp; 1200'!$B:$B,ROW()))</f>
        <v/>
      </c>
      <c r="C2680" t="str">
        <f>IF(INDEX('Display 730 &amp; 1200'!$D:$D,ROW())="","",INDEX('Display 730 &amp; 1200'!$D:$D,ROW()))</f>
        <v/>
      </c>
      <c r="D2680">
        <f>IF($C2680="",0,SUMIFS(#REF!,#REF!,$C2680,#REF!,"&gt;="&amp;'Display 730 &amp; 1200'!$AN$10,#REF!,"&lt;="&amp;'Display 730 &amp; 1200'!$AN$9))</f>
        <v>0</v>
      </c>
      <c r="E2680">
        <f>IF($C2680="",0,SUMIFS(#REF!,#REF!,$C2680,#REF!,"&gt;="&amp;'Display 730 &amp; 1200'!$AN$12,#REF!,"&lt;="&amp;'Display 730 &amp; 1200'!$AN$11))</f>
        <v>0</v>
      </c>
    </row>
    <row r="2681" spans="1:5">
      <c r="A2681" t="str">
        <f>IF(INDEX('Display 730 &amp; 1200'!$A:$A,ROW())="","",INDEX('Display 730 &amp; 1200'!$A:$A,ROW()))</f>
        <v/>
      </c>
      <c r="B2681" t="str">
        <f>IF(INDEX('Display 730 &amp; 1200'!$B:$B,ROW())="","",INDEX('Display 730 &amp; 1200'!$B:$B,ROW()))</f>
        <v/>
      </c>
      <c r="C2681" t="str">
        <f>IF(INDEX('Display 730 &amp; 1200'!$D:$D,ROW())="","",INDEX('Display 730 &amp; 1200'!$D:$D,ROW()))</f>
        <v/>
      </c>
      <c r="D2681">
        <f>IF($C2681="",0,SUMIFS(#REF!,#REF!,$C2681,#REF!,"&gt;="&amp;'Display 730 &amp; 1200'!$AN$10,#REF!,"&lt;="&amp;'Display 730 &amp; 1200'!$AN$9))</f>
        <v>0</v>
      </c>
      <c r="E2681">
        <f>IF($C2681="",0,SUMIFS(#REF!,#REF!,$C2681,#REF!,"&gt;="&amp;'Display 730 &amp; 1200'!$AN$12,#REF!,"&lt;="&amp;'Display 730 &amp; 1200'!$AN$11))</f>
        <v>0</v>
      </c>
    </row>
    <row r="2682" spans="1:5">
      <c r="A2682" t="str">
        <f>IF(INDEX('Display 730 &amp; 1200'!$A:$A,ROW())="","",INDEX('Display 730 &amp; 1200'!$A:$A,ROW()))</f>
        <v/>
      </c>
      <c r="B2682" t="str">
        <f>IF(INDEX('Display 730 &amp; 1200'!$B:$B,ROW())="","",INDEX('Display 730 &amp; 1200'!$B:$B,ROW()))</f>
        <v/>
      </c>
      <c r="C2682" t="str">
        <f>IF(INDEX('Display 730 &amp; 1200'!$D:$D,ROW())="","",INDEX('Display 730 &amp; 1200'!$D:$D,ROW()))</f>
        <v/>
      </c>
      <c r="D2682">
        <f>IF($C2682="",0,SUMIFS(#REF!,#REF!,$C2682,#REF!,"&gt;="&amp;'Display 730 &amp; 1200'!$AN$10,#REF!,"&lt;="&amp;'Display 730 &amp; 1200'!$AN$9))</f>
        <v>0</v>
      </c>
      <c r="E2682">
        <f>IF($C2682="",0,SUMIFS(#REF!,#REF!,$C2682,#REF!,"&gt;="&amp;'Display 730 &amp; 1200'!$AN$12,#REF!,"&lt;="&amp;'Display 730 &amp; 1200'!$AN$11))</f>
        <v>0</v>
      </c>
    </row>
    <row r="2683" spans="1:5">
      <c r="A2683" t="str">
        <f>IF(INDEX('Display 730 &amp; 1200'!$A:$A,ROW())="","",INDEX('Display 730 &amp; 1200'!$A:$A,ROW()))</f>
        <v/>
      </c>
      <c r="B2683" t="str">
        <f>IF(INDEX('Display 730 &amp; 1200'!$B:$B,ROW())="","",INDEX('Display 730 &amp; 1200'!$B:$B,ROW()))</f>
        <v/>
      </c>
      <c r="C2683" t="str">
        <f>IF(INDEX('Display 730 &amp; 1200'!$D:$D,ROW())="","",INDEX('Display 730 &amp; 1200'!$D:$D,ROW()))</f>
        <v/>
      </c>
      <c r="D2683">
        <f>IF($C2683="",0,SUMIFS(#REF!,#REF!,$C2683,#REF!,"&gt;="&amp;'Display 730 &amp; 1200'!$AN$10,#REF!,"&lt;="&amp;'Display 730 &amp; 1200'!$AN$9))</f>
        <v>0</v>
      </c>
      <c r="E2683">
        <f>IF($C2683="",0,SUMIFS(#REF!,#REF!,$C2683,#REF!,"&gt;="&amp;'Display 730 &amp; 1200'!$AN$12,#REF!,"&lt;="&amp;'Display 730 &amp; 1200'!$AN$11))</f>
        <v>0</v>
      </c>
    </row>
    <row r="2684" spans="1:5">
      <c r="A2684" t="str">
        <f>IF(INDEX('Display 730 &amp; 1200'!$A:$A,ROW())="","",INDEX('Display 730 &amp; 1200'!$A:$A,ROW()))</f>
        <v/>
      </c>
      <c r="B2684" t="str">
        <f>IF(INDEX('Display 730 &amp; 1200'!$B:$B,ROW())="","",INDEX('Display 730 &amp; 1200'!$B:$B,ROW()))</f>
        <v/>
      </c>
      <c r="C2684" t="str">
        <f>IF(INDEX('Display 730 &amp; 1200'!$D:$D,ROW())="","",INDEX('Display 730 &amp; 1200'!$D:$D,ROW()))</f>
        <v/>
      </c>
      <c r="D2684">
        <f>IF($C2684="",0,SUMIFS(#REF!,#REF!,$C2684,#REF!,"&gt;="&amp;'Display 730 &amp; 1200'!$AN$10,#REF!,"&lt;="&amp;'Display 730 &amp; 1200'!$AN$9))</f>
        <v>0</v>
      </c>
      <c r="E2684">
        <f>IF($C2684="",0,SUMIFS(#REF!,#REF!,$C2684,#REF!,"&gt;="&amp;'Display 730 &amp; 1200'!$AN$12,#REF!,"&lt;="&amp;'Display 730 &amp; 1200'!$AN$11))</f>
        <v>0</v>
      </c>
    </row>
    <row r="2685" spans="1:5">
      <c r="A2685" t="str">
        <f>IF(INDEX('Display 730 &amp; 1200'!$A:$A,ROW())="","",INDEX('Display 730 &amp; 1200'!$A:$A,ROW()))</f>
        <v/>
      </c>
      <c r="B2685" t="str">
        <f>IF(INDEX('Display 730 &amp; 1200'!$B:$B,ROW())="","",INDEX('Display 730 &amp; 1200'!$B:$B,ROW()))</f>
        <v/>
      </c>
      <c r="C2685" t="str">
        <f>IF(INDEX('Display 730 &amp; 1200'!$D:$D,ROW())="","",INDEX('Display 730 &amp; 1200'!$D:$D,ROW()))</f>
        <v/>
      </c>
      <c r="D2685">
        <f>IF($C2685="",0,SUMIFS(#REF!,#REF!,$C2685,#REF!,"&gt;="&amp;'Display 730 &amp; 1200'!$AN$10,#REF!,"&lt;="&amp;'Display 730 &amp; 1200'!$AN$9))</f>
        <v>0</v>
      </c>
      <c r="E2685">
        <f>IF($C2685="",0,SUMIFS(#REF!,#REF!,$C2685,#REF!,"&gt;="&amp;'Display 730 &amp; 1200'!$AN$12,#REF!,"&lt;="&amp;'Display 730 &amp; 1200'!$AN$11))</f>
        <v>0</v>
      </c>
    </row>
    <row r="2686" spans="1:5">
      <c r="A2686" t="str">
        <f>IF(INDEX('Display 730 &amp; 1200'!$A:$A,ROW())="","",INDEX('Display 730 &amp; 1200'!$A:$A,ROW()))</f>
        <v/>
      </c>
      <c r="B2686" t="str">
        <f>IF(INDEX('Display 730 &amp; 1200'!$B:$B,ROW())="","",INDEX('Display 730 &amp; 1200'!$B:$B,ROW()))</f>
        <v/>
      </c>
      <c r="C2686" t="str">
        <f>IF(INDEX('Display 730 &amp; 1200'!$D:$D,ROW())="","",INDEX('Display 730 &amp; 1200'!$D:$D,ROW()))</f>
        <v/>
      </c>
      <c r="D2686">
        <f>IF($C2686="",0,SUMIFS(#REF!,#REF!,$C2686,#REF!,"&gt;="&amp;'Display 730 &amp; 1200'!$AN$10,#REF!,"&lt;="&amp;'Display 730 &amp; 1200'!$AN$9))</f>
        <v>0</v>
      </c>
      <c r="E2686">
        <f>IF($C2686="",0,SUMIFS(#REF!,#REF!,$C2686,#REF!,"&gt;="&amp;'Display 730 &amp; 1200'!$AN$12,#REF!,"&lt;="&amp;'Display 730 &amp; 1200'!$AN$11))</f>
        <v>0</v>
      </c>
    </row>
    <row r="2687" spans="1:5">
      <c r="A2687" t="str">
        <f>IF(INDEX('Display 730 &amp; 1200'!$A:$A,ROW())="","",INDEX('Display 730 &amp; 1200'!$A:$A,ROW()))</f>
        <v/>
      </c>
      <c r="B2687" t="str">
        <f>IF(INDEX('Display 730 &amp; 1200'!$B:$B,ROW())="","",INDEX('Display 730 &amp; 1200'!$B:$B,ROW()))</f>
        <v/>
      </c>
      <c r="C2687" t="str">
        <f>IF(INDEX('Display 730 &amp; 1200'!$D:$D,ROW())="","",INDEX('Display 730 &amp; 1200'!$D:$D,ROW()))</f>
        <v/>
      </c>
      <c r="D2687">
        <f>IF($C2687="",0,SUMIFS(#REF!,#REF!,$C2687,#REF!,"&gt;="&amp;'Display 730 &amp; 1200'!$AN$10,#REF!,"&lt;="&amp;'Display 730 &amp; 1200'!$AN$9))</f>
        <v>0</v>
      </c>
      <c r="E2687">
        <f>IF($C2687="",0,SUMIFS(#REF!,#REF!,$C2687,#REF!,"&gt;="&amp;'Display 730 &amp; 1200'!$AN$12,#REF!,"&lt;="&amp;'Display 730 &amp; 1200'!$AN$11))</f>
        <v>0</v>
      </c>
    </row>
    <row r="2688" spans="1:5">
      <c r="A2688" t="str">
        <f>IF(INDEX('Display 730 &amp; 1200'!$A:$A,ROW())="","",INDEX('Display 730 &amp; 1200'!$A:$A,ROW()))</f>
        <v/>
      </c>
      <c r="B2688" t="str">
        <f>IF(INDEX('Display 730 &amp; 1200'!$B:$B,ROW())="","",INDEX('Display 730 &amp; 1200'!$B:$B,ROW()))</f>
        <v/>
      </c>
      <c r="C2688" t="str">
        <f>IF(INDEX('Display 730 &amp; 1200'!$D:$D,ROW())="","",INDEX('Display 730 &amp; 1200'!$D:$D,ROW()))</f>
        <v/>
      </c>
      <c r="D2688">
        <f>IF($C2688="",0,SUMIFS(#REF!,#REF!,$C2688,#REF!,"&gt;="&amp;'Display 730 &amp; 1200'!$AN$10,#REF!,"&lt;="&amp;'Display 730 &amp; 1200'!$AN$9))</f>
        <v>0</v>
      </c>
      <c r="E2688">
        <f>IF($C2688="",0,SUMIFS(#REF!,#REF!,$C2688,#REF!,"&gt;="&amp;'Display 730 &amp; 1200'!$AN$12,#REF!,"&lt;="&amp;'Display 730 &amp; 1200'!$AN$11))</f>
        <v>0</v>
      </c>
    </row>
    <row r="2689" spans="1:5">
      <c r="A2689" t="str">
        <f>IF(INDEX('Display 730 &amp; 1200'!$A:$A,ROW())="","",INDEX('Display 730 &amp; 1200'!$A:$A,ROW()))</f>
        <v/>
      </c>
      <c r="B2689" t="str">
        <f>IF(INDEX('Display 730 &amp; 1200'!$B:$B,ROW())="","",INDEX('Display 730 &amp; 1200'!$B:$B,ROW()))</f>
        <v/>
      </c>
      <c r="C2689" t="str">
        <f>IF(INDEX('Display 730 &amp; 1200'!$D:$D,ROW())="","",INDEX('Display 730 &amp; 1200'!$D:$D,ROW()))</f>
        <v/>
      </c>
      <c r="D2689">
        <f>IF($C2689="",0,SUMIFS(#REF!,#REF!,$C2689,#REF!,"&gt;="&amp;'Display 730 &amp; 1200'!$AN$10,#REF!,"&lt;="&amp;'Display 730 &amp; 1200'!$AN$9))</f>
        <v>0</v>
      </c>
      <c r="E2689">
        <f>IF($C2689="",0,SUMIFS(#REF!,#REF!,$C2689,#REF!,"&gt;="&amp;'Display 730 &amp; 1200'!$AN$12,#REF!,"&lt;="&amp;'Display 730 &amp; 1200'!$AN$11))</f>
        <v>0</v>
      </c>
    </row>
    <row r="2690" spans="1:5">
      <c r="A2690" t="str">
        <f>IF(INDEX('Display 730 &amp; 1200'!$A:$A,ROW())="","",INDEX('Display 730 &amp; 1200'!$A:$A,ROW()))</f>
        <v/>
      </c>
      <c r="B2690" t="str">
        <f>IF(INDEX('Display 730 &amp; 1200'!$B:$B,ROW())="","",INDEX('Display 730 &amp; 1200'!$B:$B,ROW()))</f>
        <v/>
      </c>
      <c r="C2690" t="str">
        <f>IF(INDEX('Display 730 &amp; 1200'!$D:$D,ROW())="","",INDEX('Display 730 &amp; 1200'!$D:$D,ROW()))</f>
        <v/>
      </c>
      <c r="D2690">
        <f>IF($C2690="",0,SUMIFS(#REF!,#REF!,$C2690,#REF!,"&gt;="&amp;'Display 730 &amp; 1200'!$AN$10,#REF!,"&lt;="&amp;'Display 730 &amp; 1200'!$AN$9))</f>
        <v>0</v>
      </c>
      <c r="E2690">
        <f>IF($C2690="",0,SUMIFS(#REF!,#REF!,$C2690,#REF!,"&gt;="&amp;'Display 730 &amp; 1200'!$AN$12,#REF!,"&lt;="&amp;'Display 730 &amp; 1200'!$AN$11))</f>
        <v>0</v>
      </c>
    </row>
    <row r="2691" spans="1:5">
      <c r="A2691" t="str">
        <f>IF(INDEX('Display 730 &amp; 1200'!$A:$A,ROW())="","",INDEX('Display 730 &amp; 1200'!$A:$A,ROW()))</f>
        <v/>
      </c>
      <c r="B2691" t="str">
        <f>IF(INDEX('Display 730 &amp; 1200'!$B:$B,ROW())="","",INDEX('Display 730 &amp; 1200'!$B:$B,ROW()))</f>
        <v/>
      </c>
      <c r="C2691" t="str">
        <f>IF(INDEX('Display 730 &amp; 1200'!$D:$D,ROW())="","",INDEX('Display 730 &amp; 1200'!$D:$D,ROW()))</f>
        <v/>
      </c>
      <c r="D2691">
        <f>IF($C2691="",0,SUMIFS(#REF!,#REF!,$C2691,#REF!,"&gt;="&amp;'Display 730 &amp; 1200'!$AN$10,#REF!,"&lt;="&amp;'Display 730 &amp; 1200'!$AN$9))</f>
        <v>0</v>
      </c>
      <c r="E2691">
        <f>IF($C2691="",0,SUMIFS(#REF!,#REF!,$C2691,#REF!,"&gt;="&amp;'Display 730 &amp; 1200'!$AN$12,#REF!,"&lt;="&amp;'Display 730 &amp; 1200'!$AN$11))</f>
        <v>0</v>
      </c>
    </row>
    <row r="2692" spans="1:5">
      <c r="A2692" t="str">
        <f>IF(INDEX('Display 730 &amp; 1200'!$A:$A,ROW())="","",INDEX('Display 730 &amp; 1200'!$A:$A,ROW()))</f>
        <v/>
      </c>
      <c r="B2692" t="str">
        <f>IF(INDEX('Display 730 &amp; 1200'!$B:$B,ROW())="","",INDEX('Display 730 &amp; 1200'!$B:$B,ROW()))</f>
        <v/>
      </c>
      <c r="C2692" t="str">
        <f>IF(INDEX('Display 730 &amp; 1200'!$D:$D,ROW())="","",INDEX('Display 730 &amp; 1200'!$D:$D,ROW()))</f>
        <v/>
      </c>
      <c r="D2692">
        <f>IF($C2692="",0,SUMIFS(#REF!,#REF!,$C2692,#REF!,"&gt;="&amp;'Display 730 &amp; 1200'!$AN$10,#REF!,"&lt;="&amp;'Display 730 &amp; 1200'!$AN$9))</f>
        <v>0</v>
      </c>
      <c r="E2692">
        <f>IF($C2692="",0,SUMIFS(#REF!,#REF!,$C2692,#REF!,"&gt;="&amp;'Display 730 &amp; 1200'!$AN$12,#REF!,"&lt;="&amp;'Display 730 &amp; 1200'!$AN$11))</f>
        <v>0</v>
      </c>
    </row>
    <row r="2693" spans="1:5">
      <c r="A2693" t="str">
        <f>IF(INDEX('Display 730 &amp; 1200'!$A:$A,ROW())="","",INDEX('Display 730 &amp; 1200'!$A:$A,ROW()))</f>
        <v/>
      </c>
      <c r="B2693" t="str">
        <f>IF(INDEX('Display 730 &amp; 1200'!$B:$B,ROW())="","",INDEX('Display 730 &amp; 1200'!$B:$B,ROW()))</f>
        <v/>
      </c>
      <c r="C2693" t="str">
        <f>IF(INDEX('Display 730 &amp; 1200'!$D:$D,ROW())="","",INDEX('Display 730 &amp; 1200'!$D:$D,ROW()))</f>
        <v/>
      </c>
      <c r="D2693">
        <f>IF($C2693="",0,SUMIFS(#REF!,#REF!,$C2693,#REF!,"&gt;="&amp;'Display 730 &amp; 1200'!$AN$10,#REF!,"&lt;="&amp;'Display 730 &amp; 1200'!$AN$9))</f>
        <v>0</v>
      </c>
      <c r="E2693">
        <f>IF($C2693="",0,SUMIFS(#REF!,#REF!,$C2693,#REF!,"&gt;="&amp;'Display 730 &amp; 1200'!$AN$12,#REF!,"&lt;="&amp;'Display 730 &amp; 1200'!$AN$11))</f>
        <v>0</v>
      </c>
    </row>
    <row r="2694" spans="1:5">
      <c r="A2694" t="str">
        <f>IF(INDEX('Display 730 &amp; 1200'!$A:$A,ROW())="","",INDEX('Display 730 &amp; 1200'!$A:$A,ROW()))</f>
        <v/>
      </c>
      <c r="B2694" t="str">
        <f>IF(INDEX('Display 730 &amp; 1200'!$B:$B,ROW())="","",INDEX('Display 730 &amp; 1200'!$B:$B,ROW()))</f>
        <v/>
      </c>
      <c r="C2694" t="str">
        <f>IF(INDEX('Display 730 &amp; 1200'!$D:$D,ROW())="","",INDEX('Display 730 &amp; 1200'!$D:$D,ROW()))</f>
        <v/>
      </c>
      <c r="D2694">
        <f>IF($C2694="",0,SUMIFS(#REF!,#REF!,$C2694,#REF!,"&gt;="&amp;'Display 730 &amp; 1200'!$AN$10,#REF!,"&lt;="&amp;'Display 730 &amp; 1200'!$AN$9))</f>
        <v>0</v>
      </c>
      <c r="E2694">
        <f>IF($C2694="",0,SUMIFS(#REF!,#REF!,$C2694,#REF!,"&gt;="&amp;'Display 730 &amp; 1200'!$AN$12,#REF!,"&lt;="&amp;'Display 730 &amp; 1200'!$AN$11))</f>
        <v>0</v>
      </c>
    </row>
    <row r="2695" spans="1:5">
      <c r="A2695" t="str">
        <f>IF(INDEX('Display 730 &amp; 1200'!$A:$A,ROW())="","",INDEX('Display 730 &amp; 1200'!$A:$A,ROW()))</f>
        <v/>
      </c>
      <c r="B2695" t="str">
        <f>IF(INDEX('Display 730 &amp; 1200'!$B:$B,ROW())="","",INDEX('Display 730 &amp; 1200'!$B:$B,ROW()))</f>
        <v/>
      </c>
      <c r="C2695" t="str">
        <f>IF(INDEX('Display 730 &amp; 1200'!$D:$D,ROW())="","",INDEX('Display 730 &amp; 1200'!$D:$D,ROW()))</f>
        <v/>
      </c>
      <c r="D2695">
        <f>IF($C2695="",0,SUMIFS(#REF!,#REF!,$C2695,#REF!,"&gt;="&amp;'Display 730 &amp; 1200'!$AN$10,#REF!,"&lt;="&amp;'Display 730 &amp; 1200'!$AN$9))</f>
        <v>0</v>
      </c>
      <c r="E2695">
        <f>IF($C2695="",0,SUMIFS(#REF!,#REF!,$C2695,#REF!,"&gt;="&amp;'Display 730 &amp; 1200'!$AN$12,#REF!,"&lt;="&amp;'Display 730 &amp; 1200'!$AN$11))</f>
        <v>0</v>
      </c>
    </row>
    <row r="2696" spans="1:5">
      <c r="A2696" t="str">
        <f>IF(INDEX('Display 730 &amp; 1200'!$A:$A,ROW())="","",INDEX('Display 730 &amp; 1200'!$A:$A,ROW()))</f>
        <v/>
      </c>
      <c r="B2696" t="str">
        <f>IF(INDEX('Display 730 &amp; 1200'!$B:$B,ROW())="","",INDEX('Display 730 &amp; 1200'!$B:$B,ROW()))</f>
        <v/>
      </c>
      <c r="C2696" t="str">
        <f>IF(INDEX('Display 730 &amp; 1200'!$D:$D,ROW())="","",INDEX('Display 730 &amp; 1200'!$D:$D,ROW()))</f>
        <v/>
      </c>
      <c r="D2696">
        <f>IF($C2696="",0,SUMIFS(#REF!,#REF!,$C2696,#REF!,"&gt;="&amp;'Display 730 &amp; 1200'!$AN$10,#REF!,"&lt;="&amp;'Display 730 &amp; 1200'!$AN$9))</f>
        <v>0</v>
      </c>
      <c r="E2696">
        <f>IF($C2696="",0,SUMIFS(#REF!,#REF!,$C2696,#REF!,"&gt;="&amp;'Display 730 &amp; 1200'!$AN$12,#REF!,"&lt;="&amp;'Display 730 &amp; 1200'!$AN$11))</f>
        <v>0</v>
      </c>
    </row>
    <row r="2697" spans="1:5">
      <c r="A2697" t="str">
        <f>IF(INDEX('Display 730 &amp; 1200'!$A:$A,ROW())="","",INDEX('Display 730 &amp; 1200'!$A:$A,ROW()))</f>
        <v/>
      </c>
      <c r="B2697" t="str">
        <f>IF(INDEX('Display 730 &amp; 1200'!$B:$B,ROW())="","",INDEX('Display 730 &amp; 1200'!$B:$B,ROW()))</f>
        <v/>
      </c>
      <c r="C2697" t="str">
        <f>IF(INDEX('Display 730 &amp; 1200'!$D:$D,ROW())="","",INDEX('Display 730 &amp; 1200'!$D:$D,ROW()))</f>
        <v/>
      </c>
      <c r="D2697">
        <f>IF($C2697="",0,SUMIFS(#REF!,#REF!,$C2697,#REF!,"&gt;="&amp;'Display 730 &amp; 1200'!$AN$10,#REF!,"&lt;="&amp;'Display 730 &amp; 1200'!$AN$9))</f>
        <v>0</v>
      </c>
      <c r="E2697">
        <f>IF($C2697="",0,SUMIFS(#REF!,#REF!,$C2697,#REF!,"&gt;="&amp;'Display 730 &amp; 1200'!$AN$12,#REF!,"&lt;="&amp;'Display 730 &amp; 1200'!$AN$11))</f>
        <v>0</v>
      </c>
    </row>
    <row r="2698" spans="1:5">
      <c r="A2698" t="str">
        <f>IF(INDEX('Display 730 &amp; 1200'!$A:$A,ROW())="","",INDEX('Display 730 &amp; 1200'!$A:$A,ROW()))</f>
        <v/>
      </c>
      <c r="B2698" t="str">
        <f>IF(INDEX('Display 730 &amp; 1200'!$B:$B,ROW())="","",INDEX('Display 730 &amp; 1200'!$B:$B,ROW()))</f>
        <v/>
      </c>
      <c r="C2698" t="str">
        <f>IF(INDEX('Display 730 &amp; 1200'!$D:$D,ROW())="","",INDEX('Display 730 &amp; 1200'!$D:$D,ROW()))</f>
        <v/>
      </c>
      <c r="D2698">
        <f>IF($C2698="",0,SUMIFS(#REF!,#REF!,$C2698,#REF!,"&gt;="&amp;'Display 730 &amp; 1200'!$AN$10,#REF!,"&lt;="&amp;'Display 730 &amp; 1200'!$AN$9))</f>
        <v>0</v>
      </c>
      <c r="E2698">
        <f>IF($C2698="",0,SUMIFS(#REF!,#REF!,$C2698,#REF!,"&gt;="&amp;'Display 730 &amp; 1200'!$AN$12,#REF!,"&lt;="&amp;'Display 730 &amp; 1200'!$AN$11))</f>
        <v>0</v>
      </c>
    </row>
    <row r="2699" spans="1:5">
      <c r="A2699" t="str">
        <f>IF(INDEX('Display 730 &amp; 1200'!$A:$A,ROW())="","",INDEX('Display 730 &amp; 1200'!$A:$A,ROW()))</f>
        <v/>
      </c>
      <c r="B2699" t="str">
        <f>IF(INDEX('Display 730 &amp; 1200'!$B:$B,ROW())="","",INDEX('Display 730 &amp; 1200'!$B:$B,ROW()))</f>
        <v/>
      </c>
      <c r="C2699" t="str">
        <f>IF(INDEX('Display 730 &amp; 1200'!$D:$D,ROW())="","",INDEX('Display 730 &amp; 1200'!$D:$D,ROW()))</f>
        <v/>
      </c>
      <c r="D2699">
        <f>IF($C2699="",0,SUMIFS(#REF!,#REF!,$C2699,#REF!,"&gt;="&amp;'Display 730 &amp; 1200'!$AN$10,#REF!,"&lt;="&amp;'Display 730 &amp; 1200'!$AN$9))</f>
        <v>0</v>
      </c>
      <c r="E2699">
        <f>IF($C2699="",0,SUMIFS(#REF!,#REF!,$C2699,#REF!,"&gt;="&amp;'Display 730 &amp; 1200'!$AN$12,#REF!,"&lt;="&amp;'Display 730 &amp; 1200'!$AN$11))</f>
        <v>0</v>
      </c>
    </row>
    <row r="2700" spans="1:5">
      <c r="A2700" t="str">
        <f>IF(INDEX('Display 730 &amp; 1200'!$A:$A,ROW())="","",INDEX('Display 730 &amp; 1200'!$A:$A,ROW()))</f>
        <v/>
      </c>
      <c r="B2700" t="str">
        <f>IF(INDEX('Display 730 &amp; 1200'!$B:$B,ROW())="","",INDEX('Display 730 &amp; 1200'!$B:$B,ROW()))</f>
        <v/>
      </c>
      <c r="C2700" t="str">
        <f>IF(INDEX('Display 730 &amp; 1200'!$D:$D,ROW())="","",INDEX('Display 730 &amp; 1200'!$D:$D,ROW()))</f>
        <v/>
      </c>
      <c r="D2700">
        <f>IF($C2700="",0,SUMIFS(#REF!,#REF!,$C2700,#REF!,"&gt;="&amp;'Display 730 &amp; 1200'!$AN$10,#REF!,"&lt;="&amp;'Display 730 &amp; 1200'!$AN$9))</f>
        <v>0</v>
      </c>
      <c r="E2700">
        <f>IF($C2700="",0,SUMIFS(#REF!,#REF!,$C2700,#REF!,"&gt;="&amp;'Display 730 &amp; 1200'!$AN$12,#REF!,"&lt;="&amp;'Display 730 &amp; 1200'!$AN$11))</f>
        <v>0</v>
      </c>
    </row>
    <row r="2701" spans="1:5">
      <c r="A2701" t="str">
        <f>IF(INDEX('Display 730 &amp; 1200'!$A:$A,ROW())="","",INDEX('Display 730 &amp; 1200'!$A:$A,ROW()))</f>
        <v/>
      </c>
      <c r="B2701" t="str">
        <f>IF(INDEX('Display 730 &amp; 1200'!$B:$B,ROW())="","",INDEX('Display 730 &amp; 1200'!$B:$B,ROW()))</f>
        <v/>
      </c>
      <c r="C2701" t="str">
        <f>IF(INDEX('Display 730 &amp; 1200'!$D:$D,ROW())="","",INDEX('Display 730 &amp; 1200'!$D:$D,ROW()))</f>
        <v/>
      </c>
      <c r="D2701">
        <f>IF($C2701="",0,SUMIFS(#REF!,#REF!,$C2701,#REF!,"&gt;="&amp;'Display 730 &amp; 1200'!$AN$10,#REF!,"&lt;="&amp;'Display 730 &amp; 1200'!$AN$9))</f>
        <v>0</v>
      </c>
      <c r="E2701">
        <f>IF($C2701="",0,SUMIFS(#REF!,#REF!,$C2701,#REF!,"&gt;="&amp;'Display 730 &amp; 1200'!$AN$12,#REF!,"&lt;="&amp;'Display 730 &amp; 1200'!$AN$11))</f>
        <v>0</v>
      </c>
    </row>
    <row r="2702" spans="1:5">
      <c r="A2702" t="str">
        <f>IF(INDEX('Display 730 &amp; 1200'!$A:$A,ROW())="","",INDEX('Display 730 &amp; 1200'!$A:$A,ROW()))</f>
        <v/>
      </c>
      <c r="B2702" t="str">
        <f>IF(INDEX('Display 730 &amp; 1200'!$B:$B,ROW())="","",INDEX('Display 730 &amp; 1200'!$B:$B,ROW()))</f>
        <v/>
      </c>
      <c r="C2702" t="str">
        <f>IF(INDEX('Display 730 &amp; 1200'!$D:$D,ROW())="","",INDEX('Display 730 &amp; 1200'!$D:$D,ROW()))</f>
        <v/>
      </c>
      <c r="D2702">
        <f>IF($C2702="",0,SUMIFS(#REF!,#REF!,$C2702,#REF!,"&gt;="&amp;'Display 730 &amp; 1200'!$AN$10,#REF!,"&lt;="&amp;'Display 730 &amp; 1200'!$AN$9))</f>
        <v>0</v>
      </c>
      <c r="E2702">
        <f>IF($C2702="",0,SUMIFS(#REF!,#REF!,$C2702,#REF!,"&gt;="&amp;'Display 730 &amp; 1200'!$AN$12,#REF!,"&lt;="&amp;'Display 730 &amp; 1200'!$AN$11))</f>
        <v>0</v>
      </c>
    </row>
    <row r="2703" spans="1:5">
      <c r="A2703" t="str">
        <f>IF(INDEX('Display 730 &amp; 1200'!$A:$A,ROW())="","",INDEX('Display 730 &amp; 1200'!$A:$A,ROW()))</f>
        <v/>
      </c>
      <c r="B2703" t="str">
        <f>IF(INDEX('Display 730 &amp; 1200'!$B:$B,ROW())="","",INDEX('Display 730 &amp; 1200'!$B:$B,ROW()))</f>
        <v/>
      </c>
      <c r="C2703" t="str">
        <f>IF(INDEX('Display 730 &amp; 1200'!$D:$D,ROW())="","",INDEX('Display 730 &amp; 1200'!$D:$D,ROW()))</f>
        <v/>
      </c>
      <c r="D2703">
        <f>IF($C2703="",0,SUMIFS(#REF!,#REF!,$C2703,#REF!,"&gt;="&amp;'Display 730 &amp; 1200'!$AN$10,#REF!,"&lt;="&amp;'Display 730 &amp; 1200'!$AN$9))</f>
        <v>0</v>
      </c>
      <c r="E2703">
        <f>IF($C2703="",0,SUMIFS(#REF!,#REF!,$C2703,#REF!,"&gt;="&amp;'Display 730 &amp; 1200'!$AN$12,#REF!,"&lt;="&amp;'Display 730 &amp; 1200'!$AN$11))</f>
        <v>0</v>
      </c>
    </row>
    <row r="2704" spans="1:5">
      <c r="A2704" t="str">
        <f>IF(INDEX('Display 730 &amp; 1200'!$A:$A,ROW())="","",INDEX('Display 730 &amp; 1200'!$A:$A,ROW()))</f>
        <v/>
      </c>
      <c r="B2704" t="str">
        <f>IF(INDEX('Display 730 &amp; 1200'!$B:$B,ROW())="","",INDEX('Display 730 &amp; 1200'!$B:$B,ROW()))</f>
        <v/>
      </c>
      <c r="C2704" t="str">
        <f>IF(INDEX('Display 730 &amp; 1200'!$D:$D,ROW())="","",INDEX('Display 730 &amp; 1200'!$D:$D,ROW()))</f>
        <v/>
      </c>
      <c r="D2704">
        <f>IF($C2704="",0,SUMIFS(#REF!,#REF!,$C2704,#REF!,"&gt;="&amp;'Display 730 &amp; 1200'!$AN$10,#REF!,"&lt;="&amp;'Display 730 &amp; 1200'!$AN$9))</f>
        <v>0</v>
      </c>
      <c r="E2704">
        <f>IF($C2704="",0,SUMIFS(#REF!,#REF!,$C2704,#REF!,"&gt;="&amp;'Display 730 &amp; 1200'!$AN$12,#REF!,"&lt;="&amp;'Display 730 &amp; 1200'!$AN$11))</f>
        <v>0</v>
      </c>
    </row>
    <row r="2705" spans="1:5">
      <c r="A2705" t="str">
        <f>IF(INDEX('Display 730 &amp; 1200'!$A:$A,ROW())="","",INDEX('Display 730 &amp; 1200'!$A:$A,ROW()))</f>
        <v/>
      </c>
      <c r="B2705" t="str">
        <f>IF(INDEX('Display 730 &amp; 1200'!$B:$B,ROW())="","",INDEX('Display 730 &amp; 1200'!$B:$B,ROW()))</f>
        <v/>
      </c>
      <c r="C2705" t="str">
        <f>IF(INDEX('Display 730 &amp; 1200'!$D:$D,ROW())="","",INDEX('Display 730 &amp; 1200'!$D:$D,ROW()))</f>
        <v/>
      </c>
      <c r="D2705">
        <f>IF($C2705="",0,SUMIFS(#REF!,#REF!,$C2705,#REF!,"&gt;="&amp;'Display 730 &amp; 1200'!$AN$10,#REF!,"&lt;="&amp;'Display 730 &amp; 1200'!$AN$9))</f>
        <v>0</v>
      </c>
      <c r="E2705">
        <f>IF($C2705="",0,SUMIFS(#REF!,#REF!,$C2705,#REF!,"&gt;="&amp;'Display 730 &amp; 1200'!$AN$12,#REF!,"&lt;="&amp;'Display 730 &amp; 1200'!$AN$11))</f>
        <v>0</v>
      </c>
    </row>
    <row r="2706" spans="1:5">
      <c r="A2706" t="str">
        <f>IF(INDEX('Display 730 &amp; 1200'!$A:$A,ROW())="","",INDEX('Display 730 &amp; 1200'!$A:$A,ROW()))</f>
        <v/>
      </c>
      <c r="B2706" t="str">
        <f>IF(INDEX('Display 730 &amp; 1200'!$B:$B,ROW())="","",INDEX('Display 730 &amp; 1200'!$B:$B,ROW()))</f>
        <v/>
      </c>
      <c r="C2706" t="str">
        <f>IF(INDEX('Display 730 &amp; 1200'!$D:$D,ROW())="","",INDEX('Display 730 &amp; 1200'!$D:$D,ROW()))</f>
        <v/>
      </c>
      <c r="D2706">
        <f>IF($C2706="",0,SUMIFS(#REF!,#REF!,$C2706,#REF!,"&gt;="&amp;'Display 730 &amp; 1200'!$AN$10,#REF!,"&lt;="&amp;'Display 730 &amp; 1200'!$AN$9))</f>
        <v>0</v>
      </c>
      <c r="E2706">
        <f>IF($C2706="",0,SUMIFS(#REF!,#REF!,$C2706,#REF!,"&gt;="&amp;'Display 730 &amp; 1200'!$AN$12,#REF!,"&lt;="&amp;'Display 730 &amp; 1200'!$AN$11))</f>
        <v>0</v>
      </c>
    </row>
    <row r="2707" spans="1:5">
      <c r="A2707" t="str">
        <f>IF(INDEX('Display 730 &amp; 1200'!$A:$A,ROW())="","",INDEX('Display 730 &amp; 1200'!$A:$A,ROW()))</f>
        <v/>
      </c>
      <c r="B2707" t="str">
        <f>IF(INDEX('Display 730 &amp; 1200'!$B:$B,ROW())="","",INDEX('Display 730 &amp; 1200'!$B:$B,ROW()))</f>
        <v/>
      </c>
      <c r="C2707" t="str">
        <f>IF(INDEX('Display 730 &amp; 1200'!$D:$D,ROW())="","",INDEX('Display 730 &amp; 1200'!$D:$D,ROW()))</f>
        <v/>
      </c>
      <c r="D2707">
        <f>IF($C2707="",0,SUMIFS(#REF!,#REF!,$C2707,#REF!,"&gt;="&amp;'Display 730 &amp; 1200'!$AN$10,#REF!,"&lt;="&amp;'Display 730 &amp; 1200'!$AN$9))</f>
        <v>0</v>
      </c>
      <c r="E2707">
        <f>IF($C2707="",0,SUMIFS(#REF!,#REF!,$C2707,#REF!,"&gt;="&amp;'Display 730 &amp; 1200'!$AN$12,#REF!,"&lt;="&amp;'Display 730 &amp; 1200'!$AN$11))</f>
        <v>0</v>
      </c>
    </row>
    <row r="2708" spans="1:5">
      <c r="A2708" t="str">
        <f>IF(INDEX('Display 730 &amp; 1200'!$A:$A,ROW())="","",INDEX('Display 730 &amp; 1200'!$A:$A,ROW()))</f>
        <v/>
      </c>
      <c r="B2708" t="str">
        <f>IF(INDEX('Display 730 &amp; 1200'!$B:$B,ROW())="","",INDEX('Display 730 &amp; 1200'!$B:$B,ROW()))</f>
        <v/>
      </c>
      <c r="C2708" t="str">
        <f>IF(INDEX('Display 730 &amp; 1200'!$D:$D,ROW())="","",INDEX('Display 730 &amp; 1200'!$D:$D,ROW()))</f>
        <v/>
      </c>
      <c r="D2708">
        <f>IF($C2708="",0,SUMIFS(#REF!,#REF!,$C2708,#REF!,"&gt;="&amp;'Display 730 &amp; 1200'!$AN$10,#REF!,"&lt;="&amp;'Display 730 &amp; 1200'!$AN$9))</f>
        <v>0</v>
      </c>
      <c r="E2708">
        <f>IF($C2708="",0,SUMIFS(#REF!,#REF!,$C2708,#REF!,"&gt;="&amp;'Display 730 &amp; 1200'!$AN$12,#REF!,"&lt;="&amp;'Display 730 &amp; 1200'!$AN$11))</f>
        <v>0</v>
      </c>
    </row>
    <row r="2709" spans="1:5">
      <c r="A2709" t="str">
        <f>IF(INDEX('Display 730 &amp; 1200'!$A:$A,ROW())="","",INDEX('Display 730 &amp; 1200'!$A:$A,ROW()))</f>
        <v/>
      </c>
      <c r="B2709" t="str">
        <f>IF(INDEX('Display 730 &amp; 1200'!$B:$B,ROW())="","",INDEX('Display 730 &amp; 1200'!$B:$B,ROW()))</f>
        <v/>
      </c>
      <c r="C2709" t="str">
        <f>IF(INDEX('Display 730 &amp; 1200'!$D:$D,ROW())="","",INDEX('Display 730 &amp; 1200'!$D:$D,ROW()))</f>
        <v/>
      </c>
      <c r="D2709">
        <f>IF($C2709="",0,SUMIFS(#REF!,#REF!,$C2709,#REF!,"&gt;="&amp;'Display 730 &amp; 1200'!$AN$10,#REF!,"&lt;="&amp;'Display 730 &amp; 1200'!$AN$9))</f>
        <v>0</v>
      </c>
      <c r="E2709">
        <f>IF($C2709="",0,SUMIFS(#REF!,#REF!,$C2709,#REF!,"&gt;="&amp;'Display 730 &amp; 1200'!$AN$12,#REF!,"&lt;="&amp;'Display 730 &amp; 1200'!$AN$11))</f>
        <v>0</v>
      </c>
    </row>
    <row r="2710" spans="1:5">
      <c r="A2710" t="str">
        <f>IF(INDEX('Display 730 &amp; 1200'!$A:$A,ROW())="","",INDEX('Display 730 &amp; 1200'!$A:$A,ROW()))</f>
        <v/>
      </c>
      <c r="B2710" t="str">
        <f>IF(INDEX('Display 730 &amp; 1200'!$B:$B,ROW())="","",INDEX('Display 730 &amp; 1200'!$B:$B,ROW()))</f>
        <v/>
      </c>
      <c r="C2710" t="str">
        <f>IF(INDEX('Display 730 &amp; 1200'!$D:$D,ROW())="","",INDEX('Display 730 &amp; 1200'!$D:$D,ROW()))</f>
        <v/>
      </c>
      <c r="D2710">
        <f>IF($C2710="",0,SUMIFS(#REF!,#REF!,$C2710,#REF!,"&gt;="&amp;'Display 730 &amp; 1200'!$AN$10,#REF!,"&lt;="&amp;'Display 730 &amp; 1200'!$AN$9))</f>
        <v>0</v>
      </c>
      <c r="E2710">
        <f>IF($C2710="",0,SUMIFS(#REF!,#REF!,$C2710,#REF!,"&gt;="&amp;'Display 730 &amp; 1200'!$AN$12,#REF!,"&lt;="&amp;'Display 730 &amp; 1200'!$AN$11))</f>
        <v>0</v>
      </c>
    </row>
    <row r="2711" spans="1:5">
      <c r="A2711" t="str">
        <f>IF(INDEX('Display 730 &amp; 1200'!$A:$A,ROW())="","",INDEX('Display 730 &amp; 1200'!$A:$A,ROW()))</f>
        <v/>
      </c>
      <c r="B2711" t="str">
        <f>IF(INDEX('Display 730 &amp; 1200'!$B:$B,ROW())="","",INDEX('Display 730 &amp; 1200'!$B:$B,ROW()))</f>
        <v/>
      </c>
      <c r="C2711" t="str">
        <f>IF(INDEX('Display 730 &amp; 1200'!$D:$D,ROW())="","",INDEX('Display 730 &amp; 1200'!$D:$D,ROW()))</f>
        <v/>
      </c>
      <c r="D2711">
        <f>IF($C2711="",0,SUMIFS(#REF!,#REF!,$C2711,#REF!,"&gt;="&amp;'Display 730 &amp; 1200'!$AN$10,#REF!,"&lt;="&amp;'Display 730 &amp; 1200'!$AN$9))</f>
        <v>0</v>
      </c>
      <c r="E2711">
        <f>IF($C2711="",0,SUMIFS(#REF!,#REF!,$C2711,#REF!,"&gt;="&amp;'Display 730 &amp; 1200'!$AN$12,#REF!,"&lt;="&amp;'Display 730 &amp; 1200'!$AN$11))</f>
        <v>0</v>
      </c>
    </row>
    <row r="2712" spans="1:5">
      <c r="A2712" t="str">
        <f>IF(INDEX('Display 730 &amp; 1200'!$A:$A,ROW())="","",INDEX('Display 730 &amp; 1200'!$A:$A,ROW()))</f>
        <v/>
      </c>
      <c r="B2712" t="str">
        <f>IF(INDEX('Display 730 &amp; 1200'!$B:$B,ROW())="","",INDEX('Display 730 &amp; 1200'!$B:$B,ROW()))</f>
        <v/>
      </c>
      <c r="C2712" t="str">
        <f>IF(INDEX('Display 730 &amp; 1200'!$D:$D,ROW())="","",INDEX('Display 730 &amp; 1200'!$D:$D,ROW()))</f>
        <v/>
      </c>
      <c r="D2712">
        <f>IF($C2712="",0,SUMIFS(#REF!,#REF!,$C2712,#REF!,"&gt;="&amp;'Display 730 &amp; 1200'!$AN$10,#REF!,"&lt;="&amp;'Display 730 &amp; 1200'!$AN$9))</f>
        <v>0</v>
      </c>
      <c r="E2712">
        <f>IF($C2712="",0,SUMIFS(#REF!,#REF!,$C2712,#REF!,"&gt;="&amp;'Display 730 &amp; 1200'!$AN$12,#REF!,"&lt;="&amp;'Display 730 &amp; 1200'!$AN$11))</f>
        <v>0</v>
      </c>
    </row>
    <row r="2713" spans="1:5">
      <c r="A2713" t="str">
        <f>IF(INDEX('Display 730 &amp; 1200'!$A:$A,ROW())="","",INDEX('Display 730 &amp; 1200'!$A:$A,ROW()))</f>
        <v/>
      </c>
      <c r="B2713" t="str">
        <f>IF(INDEX('Display 730 &amp; 1200'!$B:$B,ROW())="","",INDEX('Display 730 &amp; 1200'!$B:$B,ROW()))</f>
        <v/>
      </c>
      <c r="C2713" t="str">
        <f>IF(INDEX('Display 730 &amp; 1200'!$D:$D,ROW())="","",INDEX('Display 730 &amp; 1200'!$D:$D,ROW()))</f>
        <v/>
      </c>
      <c r="D2713">
        <f>IF($C2713="",0,SUMIFS(#REF!,#REF!,$C2713,#REF!,"&gt;="&amp;'Display 730 &amp; 1200'!$AN$10,#REF!,"&lt;="&amp;'Display 730 &amp; 1200'!$AN$9))</f>
        <v>0</v>
      </c>
      <c r="E2713">
        <f>IF($C2713="",0,SUMIFS(#REF!,#REF!,$C2713,#REF!,"&gt;="&amp;'Display 730 &amp; 1200'!$AN$12,#REF!,"&lt;="&amp;'Display 730 &amp; 1200'!$AN$11))</f>
        <v>0</v>
      </c>
    </row>
    <row r="2714" spans="1:5">
      <c r="A2714" t="str">
        <f>IF(INDEX('Display 730 &amp; 1200'!$A:$A,ROW())="","",INDEX('Display 730 &amp; 1200'!$A:$A,ROW()))</f>
        <v/>
      </c>
      <c r="B2714" t="str">
        <f>IF(INDEX('Display 730 &amp; 1200'!$B:$B,ROW())="","",INDEX('Display 730 &amp; 1200'!$B:$B,ROW()))</f>
        <v/>
      </c>
      <c r="C2714" t="str">
        <f>IF(INDEX('Display 730 &amp; 1200'!$D:$D,ROW())="","",INDEX('Display 730 &amp; 1200'!$D:$D,ROW()))</f>
        <v/>
      </c>
      <c r="D2714">
        <f>IF($C2714="",0,SUMIFS(#REF!,#REF!,$C2714,#REF!,"&gt;="&amp;'Display 730 &amp; 1200'!$AN$10,#REF!,"&lt;="&amp;'Display 730 &amp; 1200'!$AN$9))</f>
        <v>0</v>
      </c>
      <c r="E2714">
        <f>IF($C2714="",0,SUMIFS(#REF!,#REF!,$C2714,#REF!,"&gt;="&amp;'Display 730 &amp; 1200'!$AN$12,#REF!,"&lt;="&amp;'Display 730 &amp; 1200'!$AN$11))</f>
        <v>0</v>
      </c>
    </row>
    <row r="2715" spans="1:5">
      <c r="A2715" t="str">
        <f>IF(INDEX('Display 730 &amp; 1200'!$A:$A,ROW())="","",INDEX('Display 730 &amp; 1200'!$A:$A,ROW()))</f>
        <v/>
      </c>
      <c r="B2715" t="str">
        <f>IF(INDEX('Display 730 &amp; 1200'!$B:$B,ROW())="","",INDEX('Display 730 &amp; 1200'!$B:$B,ROW()))</f>
        <v/>
      </c>
      <c r="C2715" t="str">
        <f>IF(INDEX('Display 730 &amp; 1200'!$D:$D,ROW())="","",INDEX('Display 730 &amp; 1200'!$D:$D,ROW()))</f>
        <v/>
      </c>
      <c r="D2715">
        <f>IF($C2715="",0,SUMIFS(#REF!,#REF!,$C2715,#REF!,"&gt;="&amp;'Display 730 &amp; 1200'!$AN$10,#REF!,"&lt;="&amp;'Display 730 &amp; 1200'!$AN$9))</f>
        <v>0</v>
      </c>
      <c r="E2715">
        <f>IF($C2715="",0,SUMIFS(#REF!,#REF!,$C2715,#REF!,"&gt;="&amp;'Display 730 &amp; 1200'!$AN$12,#REF!,"&lt;="&amp;'Display 730 &amp; 1200'!$AN$11))</f>
        <v>0</v>
      </c>
    </row>
    <row r="2716" spans="1:5">
      <c r="A2716" t="str">
        <f>IF(INDEX('Display 730 &amp; 1200'!$A:$A,ROW())="","",INDEX('Display 730 &amp; 1200'!$A:$A,ROW()))</f>
        <v/>
      </c>
      <c r="B2716" t="str">
        <f>IF(INDEX('Display 730 &amp; 1200'!$B:$B,ROW())="","",INDEX('Display 730 &amp; 1200'!$B:$B,ROW()))</f>
        <v/>
      </c>
      <c r="C2716" t="str">
        <f>IF(INDEX('Display 730 &amp; 1200'!$D:$D,ROW())="","",INDEX('Display 730 &amp; 1200'!$D:$D,ROW()))</f>
        <v/>
      </c>
      <c r="D2716">
        <f>IF($C2716="",0,SUMIFS(#REF!,#REF!,$C2716,#REF!,"&gt;="&amp;'Display 730 &amp; 1200'!$AN$10,#REF!,"&lt;="&amp;'Display 730 &amp; 1200'!$AN$9))</f>
        <v>0</v>
      </c>
      <c r="E2716">
        <f>IF($C2716="",0,SUMIFS(#REF!,#REF!,$C2716,#REF!,"&gt;="&amp;'Display 730 &amp; 1200'!$AN$12,#REF!,"&lt;="&amp;'Display 730 &amp; 1200'!$AN$11))</f>
        <v>0</v>
      </c>
    </row>
    <row r="2717" spans="1:5">
      <c r="A2717" t="str">
        <f>IF(INDEX('Display 730 &amp; 1200'!$A:$A,ROW())="","",INDEX('Display 730 &amp; 1200'!$A:$A,ROW()))</f>
        <v/>
      </c>
      <c r="B2717" t="str">
        <f>IF(INDEX('Display 730 &amp; 1200'!$B:$B,ROW())="","",INDEX('Display 730 &amp; 1200'!$B:$B,ROW()))</f>
        <v/>
      </c>
      <c r="C2717" t="str">
        <f>IF(INDEX('Display 730 &amp; 1200'!$D:$D,ROW())="","",INDEX('Display 730 &amp; 1200'!$D:$D,ROW()))</f>
        <v/>
      </c>
      <c r="D2717">
        <f>IF($C2717="",0,SUMIFS(#REF!,#REF!,$C2717,#REF!,"&gt;="&amp;'Display 730 &amp; 1200'!$AN$10,#REF!,"&lt;="&amp;'Display 730 &amp; 1200'!$AN$9))</f>
        <v>0</v>
      </c>
      <c r="E2717">
        <f>IF($C2717="",0,SUMIFS(#REF!,#REF!,$C2717,#REF!,"&gt;="&amp;'Display 730 &amp; 1200'!$AN$12,#REF!,"&lt;="&amp;'Display 730 &amp; 1200'!$AN$11))</f>
        <v>0</v>
      </c>
    </row>
    <row r="2718" spans="1:5">
      <c r="A2718" t="str">
        <f>IF(INDEX('Display 730 &amp; 1200'!$A:$A,ROW())="","",INDEX('Display 730 &amp; 1200'!$A:$A,ROW()))</f>
        <v/>
      </c>
      <c r="B2718" t="str">
        <f>IF(INDEX('Display 730 &amp; 1200'!$B:$B,ROW())="","",INDEX('Display 730 &amp; 1200'!$B:$B,ROW()))</f>
        <v/>
      </c>
      <c r="C2718" t="str">
        <f>IF(INDEX('Display 730 &amp; 1200'!$D:$D,ROW())="","",INDEX('Display 730 &amp; 1200'!$D:$D,ROW()))</f>
        <v/>
      </c>
      <c r="D2718">
        <f>IF($C2718="",0,SUMIFS(#REF!,#REF!,$C2718,#REF!,"&gt;="&amp;'Display 730 &amp; 1200'!$AN$10,#REF!,"&lt;="&amp;'Display 730 &amp; 1200'!$AN$9))</f>
        <v>0</v>
      </c>
      <c r="E2718">
        <f>IF($C2718="",0,SUMIFS(#REF!,#REF!,$C2718,#REF!,"&gt;="&amp;'Display 730 &amp; 1200'!$AN$12,#REF!,"&lt;="&amp;'Display 730 &amp; 1200'!$AN$11))</f>
        <v>0</v>
      </c>
    </row>
    <row r="2719" spans="1:5">
      <c r="A2719" t="str">
        <f>IF(INDEX('Display 730 &amp; 1200'!$A:$A,ROW())="","",INDEX('Display 730 &amp; 1200'!$A:$A,ROW()))</f>
        <v/>
      </c>
      <c r="B2719" t="str">
        <f>IF(INDEX('Display 730 &amp; 1200'!$B:$B,ROW())="","",INDEX('Display 730 &amp; 1200'!$B:$B,ROW()))</f>
        <v/>
      </c>
      <c r="C2719" t="str">
        <f>IF(INDEX('Display 730 &amp; 1200'!$D:$D,ROW())="","",INDEX('Display 730 &amp; 1200'!$D:$D,ROW()))</f>
        <v/>
      </c>
      <c r="D2719">
        <f>IF($C2719="",0,SUMIFS(#REF!,#REF!,$C2719,#REF!,"&gt;="&amp;'Display 730 &amp; 1200'!$AN$10,#REF!,"&lt;="&amp;'Display 730 &amp; 1200'!$AN$9))</f>
        <v>0</v>
      </c>
      <c r="E2719">
        <f>IF($C2719="",0,SUMIFS(#REF!,#REF!,$C2719,#REF!,"&gt;="&amp;'Display 730 &amp; 1200'!$AN$12,#REF!,"&lt;="&amp;'Display 730 &amp; 1200'!$AN$11))</f>
        <v>0</v>
      </c>
    </row>
    <row r="2720" spans="1:5">
      <c r="A2720" t="str">
        <f>IF(INDEX('Display 730 &amp; 1200'!$A:$A,ROW())="","",INDEX('Display 730 &amp; 1200'!$A:$A,ROW()))</f>
        <v/>
      </c>
      <c r="B2720" t="str">
        <f>IF(INDEX('Display 730 &amp; 1200'!$B:$B,ROW())="","",INDEX('Display 730 &amp; 1200'!$B:$B,ROW()))</f>
        <v/>
      </c>
      <c r="C2720" t="str">
        <f>IF(INDEX('Display 730 &amp; 1200'!$D:$D,ROW())="","",INDEX('Display 730 &amp; 1200'!$D:$D,ROW()))</f>
        <v/>
      </c>
      <c r="D2720">
        <f>IF($C2720="",0,SUMIFS(#REF!,#REF!,$C2720,#REF!,"&gt;="&amp;'Display 730 &amp; 1200'!$AN$10,#REF!,"&lt;="&amp;'Display 730 &amp; 1200'!$AN$9))</f>
        <v>0</v>
      </c>
      <c r="E2720">
        <f>IF($C2720="",0,SUMIFS(#REF!,#REF!,$C2720,#REF!,"&gt;="&amp;'Display 730 &amp; 1200'!$AN$12,#REF!,"&lt;="&amp;'Display 730 &amp; 1200'!$AN$11))</f>
        <v>0</v>
      </c>
    </row>
    <row r="2721" spans="1:5">
      <c r="A2721" t="str">
        <f>IF(INDEX('Display 730 &amp; 1200'!$A:$A,ROW())="","",INDEX('Display 730 &amp; 1200'!$A:$A,ROW()))</f>
        <v/>
      </c>
      <c r="B2721" t="str">
        <f>IF(INDEX('Display 730 &amp; 1200'!$B:$B,ROW())="","",INDEX('Display 730 &amp; 1200'!$B:$B,ROW()))</f>
        <v/>
      </c>
      <c r="C2721" t="str">
        <f>IF(INDEX('Display 730 &amp; 1200'!$D:$D,ROW())="","",INDEX('Display 730 &amp; 1200'!$D:$D,ROW()))</f>
        <v/>
      </c>
      <c r="D2721">
        <f>IF($C2721="",0,SUMIFS(#REF!,#REF!,$C2721,#REF!,"&gt;="&amp;'Display 730 &amp; 1200'!$AN$10,#REF!,"&lt;="&amp;'Display 730 &amp; 1200'!$AN$9))</f>
        <v>0</v>
      </c>
      <c r="E2721">
        <f>IF($C2721="",0,SUMIFS(#REF!,#REF!,$C2721,#REF!,"&gt;="&amp;'Display 730 &amp; 1200'!$AN$12,#REF!,"&lt;="&amp;'Display 730 &amp; 1200'!$AN$11))</f>
        <v>0</v>
      </c>
    </row>
    <row r="2722" spans="1:5">
      <c r="A2722" t="str">
        <f>IF(INDEX('Display 730 &amp; 1200'!$A:$A,ROW())="","",INDEX('Display 730 &amp; 1200'!$A:$A,ROW()))</f>
        <v/>
      </c>
      <c r="B2722" t="str">
        <f>IF(INDEX('Display 730 &amp; 1200'!$B:$B,ROW())="","",INDEX('Display 730 &amp; 1200'!$B:$B,ROW()))</f>
        <v/>
      </c>
      <c r="C2722" t="str">
        <f>IF(INDEX('Display 730 &amp; 1200'!$D:$D,ROW())="","",INDEX('Display 730 &amp; 1200'!$D:$D,ROW()))</f>
        <v/>
      </c>
      <c r="D2722">
        <f>IF($C2722="",0,SUMIFS(#REF!,#REF!,$C2722,#REF!,"&gt;="&amp;'Display 730 &amp; 1200'!$AN$10,#REF!,"&lt;="&amp;'Display 730 &amp; 1200'!$AN$9))</f>
        <v>0</v>
      </c>
      <c r="E2722">
        <f>IF($C2722="",0,SUMIFS(#REF!,#REF!,$C2722,#REF!,"&gt;="&amp;'Display 730 &amp; 1200'!$AN$12,#REF!,"&lt;="&amp;'Display 730 &amp; 1200'!$AN$11))</f>
        <v>0</v>
      </c>
    </row>
    <row r="2723" spans="1:5">
      <c r="A2723" t="str">
        <f>IF(INDEX('Display 730 &amp; 1200'!$A:$A,ROW())="","",INDEX('Display 730 &amp; 1200'!$A:$A,ROW()))</f>
        <v/>
      </c>
      <c r="B2723" t="str">
        <f>IF(INDEX('Display 730 &amp; 1200'!$B:$B,ROW())="","",INDEX('Display 730 &amp; 1200'!$B:$B,ROW()))</f>
        <v/>
      </c>
      <c r="C2723" t="str">
        <f>IF(INDEX('Display 730 &amp; 1200'!$D:$D,ROW())="","",INDEX('Display 730 &amp; 1200'!$D:$D,ROW()))</f>
        <v/>
      </c>
      <c r="D2723">
        <f>IF($C2723="",0,SUMIFS(#REF!,#REF!,$C2723,#REF!,"&gt;="&amp;'Display 730 &amp; 1200'!$AN$10,#REF!,"&lt;="&amp;'Display 730 &amp; 1200'!$AN$9))</f>
        <v>0</v>
      </c>
      <c r="E2723">
        <f>IF($C2723="",0,SUMIFS(#REF!,#REF!,$C2723,#REF!,"&gt;="&amp;'Display 730 &amp; 1200'!$AN$12,#REF!,"&lt;="&amp;'Display 730 &amp; 1200'!$AN$11))</f>
        <v>0</v>
      </c>
    </row>
    <row r="2724" spans="1:5">
      <c r="A2724" t="str">
        <f>IF(INDEX('Display 730 &amp; 1200'!$A:$A,ROW())="","",INDEX('Display 730 &amp; 1200'!$A:$A,ROW()))</f>
        <v/>
      </c>
      <c r="B2724" t="str">
        <f>IF(INDEX('Display 730 &amp; 1200'!$B:$B,ROW())="","",INDEX('Display 730 &amp; 1200'!$B:$B,ROW()))</f>
        <v/>
      </c>
      <c r="C2724" t="str">
        <f>IF(INDEX('Display 730 &amp; 1200'!$D:$D,ROW())="","",INDEX('Display 730 &amp; 1200'!$D:$D,ROW()))</f>
        <v/>
      </c>
      <c r="D2724">
        <f>IF($C2724="",0,SUMIFS(#REF!,#REF!,$C2724,#REF!,"&gt;="&amp;'Display 730 &amp; 1200'!$AN$10,#REF!,"&lt;="&amp;'Display 730 &amp; 1200'!$AN$9))</f>
        <v>0</v>
      </c>
      <c r="E2724">
        <f>IF($C2724="",0,SUMIFS(#REF!,#REF!,$C2724,#REF!,"&gt;="&amp;'Display 730 &amp; 1200'!$AN$12,#REF!,"&lt;="&amp;'Display 730 &amp; 1200'!$AN$11))</f>
        <v>0</v>
      </c>
    </row>
    <row r="2725" spans="1:5">
      <c r="A2725" t="str">
        <f>IF(INDEX('Display 730 &amp; 1200'!$A:$A,ROW())="","",INDEX('Display 730 &amp; 1200'!$A:$A,ROW()))</f>
        <v/>
      </c>
      <c r="B2725" t="str">
        <f>IF(INDEX('Display 730 &amp; 1200'!$B:$B,ROW())="","",INDEX('Display 730 &amp; 1200'!$B:$B,ROW()))</f>
        <v/>
      </c>
      <c r="C2725" t="str">
        <f>IF(INDEX('Display 730 &amp; 1200'!$D:$D,ROW())="","",INDEX('Display 730 &amp; 1200'!$D:$D,ROW()))</f>
        <v/>
      </c>
      <c r="D2725">
        <f>IF($C2725="",0,SUMIFS(#REF!,#REF!,$C2725,#REF!,"&gt;="&amp;'Display 730 &amp; 1200'!$AN$10,#REF!,"&lt;="&amp;'Display 730 &amp; 1200'!$AN$9))</f>
        <v>0</v>
      </c>
      <c r="E2725">
        <f>IF($C2725="",0,SUMIFS(#REF!,#REF!,$C2725,#REF!,"&gt;="&amp;'Display 730 &amp; 1200'!$AN$12,#REF!,"&lt;="&amp;'Display 730 &amp; 1200'!$AN$11))</f>
        <v>0</v>
      </c>
    </row>
    <row r="2726" spans="1:5">
      <c r="A2726" t="str">
        <f>IF(INDEX('Display 730 &amp; 1200'!$A:$A,ROW())="","",INDEX('Display 730 &amp; 1200'!$A:$A,ROW()))</f>
        <v/>
      </c>
      <c r="B2726" t="str">
        <f>IF(INDEX('Display 730 &amp; 1200'!$B:$B,ROW())="","",INDEX('Display 730 &amp; 1200'!$B:$B,ROW()))</f>
        <v/>
      </c>
      <c r="C2726" t="str">
        <f>IF(INDEX('Display 730 &amp; 1200'!$D:$D,ROW())="","",INDEX('Display 730 &amp; 1200'!$D:$D,ROW()))</f>
        <v/>
      </c>
      <c r="D2726">
        <f>IF($C2726="",0,SUMIFS(#REF!,#REF!,$C2726,#REF!,"&gt;="&amp;'Display 730 &amp; 1200'!$AN$10,#REF!,"&lt;="&amp;'Display 730 &amp; 1200'!$AN$9))</f>
        <v>0</v>
      </c>
      <c r="E2726">
        <f>IF($C2726="",0,SUMIFS(#REF!,#REF!,$C2726,#REF!,"&gt;="&amp;'Display 730 &amp; 1200'!$AN$12,#REF!,"&lt;="&amp;'Display 730 &amp; 1200'!$AN$11))</f>
        <v>0</v>
      </c>
    </row>
    <row r="2727" spans="1:5">
      <c r="A2727" t="str">
        <f>IF(INDEX('Display 730 &amp; 1200'!$A:$A,ROW())="","",INDEX('Display 730 &amp; 1200'!$A:$A,ROW()))</f>
        <v/>
      </c>
      <c r="B2727" t="str">
        <f>IF(INDEX('Display 730 &amp; 1200'!$B:$B,ROW())="","",INDEX('Display 730 &amp; 1200'!$B:$B,ROW()))</f>
        <v/>
      </c>
      <c r="C2727" t="str">
        <f>IF(INDEX('Display 730 &amp; 1200'!$D:$D,ROW())="","",INDEX('Display 730 &amp; 1200'!$D:$D,ROW()))</f>
        <v/>
      </c>
      <c r="D2727">
        <f>IF($C2727="",0,SUMIFS(#REF!,#REF!,$C2727,#REF!,"&gt;="&amp;'Display 730 &amp; 1200'!$AN$10,#REF!,"&lt;="&amp;'Display 730 &amp; 1200'!$AN$9))</f>
        <v>0</v>
      </c>
      <c r="E2727">
        <f>IF($C2727="",0,SUMIFS(#REF!,#REF!,$C2727,#REF!,"&gt;="&amp;'Display 730 &amp; 1200'!$AN$12,#REF!,"&lt;="&amp;'Display 730 &amp; 1200'!$AN$11))</f>
        <v>0</v>
      </c>
    </row>
    <row r="2728" spans="1:5">
      <c r="A2728" t="str">
        <f>IF(INDEX('Display 730 &amp; 1200'!$A:$A,ROW())="","",INDEX('Display 730 &amp; 1200'!$A:$A,ROW()))</f>
        <v/>
      </c>
      <c r="B2728" t="str">
        <f>IF(INDEX('Display 730 &amp; 1200'!$B:$B,ROW())="","",INDEX('Display 730 &amp; 1200'!$B:$B,ROW()))</f>
        <v/>
      </c>
      <c r="C2728" t="str">
        <f>IF(INDEX('Display 730 &amp; 1200'!$D:$D,ROW())="","",INDEX('Display 730 &amp; 1200'!$D:$D,ROW()))</f>
        <v/>
      </c>
      <c r="D2728">
        <f>IF($C2728="",0,SUMIFS(#REF!,#REF!,$C2728,#REF!,"&gt;="&amp;'Display 730 &amp; 1200'!$AN$10,#REF!,"&lt;="&amp;'Display 730 &amp; 1200'!$AN$9))</f>
        <v>0</v>
      </c>
      <c r="E2728">
        <f>IF($C2728="",0,SUMIFS(#REF!,#REF!,$C2728,#REF!,"&gt;="&amp;'Display 730 &amp; 1200'!$AN$12,#REF!,"&lt;="&amp;'Display 730 &amp; 1200'!$AN$11))</f>
        <v>0</v>
      </c>
    </row>
    <row r="2729" spans="1:5">
      <c r="A2729" t="str">
        <f>IF(INDEX('Display 730 &amp; 1200'!$A:$A,ROW())="","",INDEX('Display 730 &amp; 1200'!$A:$A,ROW()))</f>
        <v/>
      </c>
      <c r="B2729" t="str">
        <f>IF(INDEX('Display 730 &amp; 1200'!$B:$B,ROW())="","",INDEX('Display 730 &amp; 1200'!$B:$B,ROW()))</f>
        <v/>
      </c>
      <c r="C2729" t="str">
        <f>IF(INDEX('Display 730 &amp; 1200'!$D:$D,ROW())="","",INDEX('Display 730 &amp; 1200'!$D:$D,ROW()))</f>
        <v/>
      </c>
      <c r="D2729">
        <f>IF($C2729="",0,SUMIFS(#REF!,#REF!,$C2729,#REF!,"&gt;="&amp;'Display 730 &amp; 1200'!$AN$10,#REF!,"&lt;="&amp;'Display 730 &amp; 1200'!$AN$9))</f>
        <v>0</v>
      </c>
      <c r="E2729">
        <f>IF($C2729="",0,SUMIFS(#REF!,#REF!,$C2729,#REF!,"&gt;="&amp;'Display 730 &amp; 1200'!$AN$12,#REF!,"&lt;="&amp;'Display 730 &amp; 1200'!$AN$11))</f>
        <v>0</v>
      </c>
    </row>
    <row r="2730" spans="1:5">
      <c r="A2730" t="str">
        <f>IF(INDEX('Display 730 &amp; 1200'!$A:$A,ROW())="","",INDEX('Display 730 &amp; 1200'!$A:$A,ROW()))</f>
        <v/>
      </c>
      <c r="B2730" t="str">
        <f>IF(INDEX('Display 730 &amp; 1200'!$B:$B,ROW())="","",INDEX('Display 730 &amp; 1200'!$B:$B,ROW()))</f>
        <v/>
      </c>
      <c r="C2730" t="str">
        <f>IF(INDEX('Display 730 &amp; 1200'!$D:$D,ROW())="","",INDEX('Display 730 &amp; 1200'!$D:$D,ROW()))</f>
        <v/>
      </c>
      <c r="D2730">
        <f>IF($C2730="",0,SUMIFS(#REF!,#REF!,$C2730,#REF!,"&gt;="&amp;'Display 730 &amp; 1200'!$AN$10,#REF!,"&lt;="&amp;'Display 730 &amp; 1200'!$AN$9))</f>
        <v>0</v>
      </c>
      <c r="E2730">
        <f>IF($C2730="",0,SUMIFS(#REF!,#REF!,$C2730,#REF!,"&gt;="&amp;'Display 730 &amp; 1200'!$AN$12,#REF!,"&lt;="&amp;'Display 730 &amp; 1200'!$AN$11))</f>
        <v>0</v>
      </c>
    </row>
    <row r="2731" spans="1:5">
      <c r="A2731" t="str">
        <f>IF(INDEX('Display 730 &amp; 1200'!$A:$A,ROW())="","",INDEX('Display 730 &amp; 1200'!$A:$A,ROW()))</f>
        <v/>
      </c>
      <c r="B2731" t="str">
        <f>IF(INDEX('Display 730 &amp; 1200'!$B:$B,ROW())="","",INDEX('Display 730 &amp; 1200'!$B:$B,ROW()))</f>
        <v/>
      </c>
      <c r="C2731" t="str">
        <f>IF(INDEX('Display 730 &amp; 1200'!$D:$D,ROW())="","",INDEX('Display 730 &amp; 1200'!$D:$D,ROW()))</f>
        <v/>
      </c>
      <c r="D2731">
        <f>IF($C2731="",0,SUMIFS(#REF!,#REF!,$C2731,#REF!,"&gt;="&amp;'Display 730 &amp; 1200'!$AN$10,#REF!,"&lt;="&amp;'Display 730 &amp; 1200'!$AN$9))</f>
        <v>0</v>
      </c>
      <c r="E2731">
        <f>IF($C2731="",0,SUMIFS(#REF!,#REF!,$C2731,#REF!,"&gt;="&amp;'Display 730 &amp; 1200'!$AN$12,#REF!,"&lt;="&amp;'Display 730 &amp; 1200'!$AN$11))</f>
        <v>0</v>
      </c>
    </row>
    <row r="2732" spans="1:5">
      <c r="A2732" t="str">
        <f>IF(INDEX('Display 730 &amp; 1200'!$A:$A,ROW())="","",INDEX('Display 730 &amp; 1200'!$A:$A,ROW()))</f>
        <v/>
      </c>
      <c r="B2732" t="str">
        <f>IF(INDEX('Display 730 &amp; 1200'!$B:$B,ROW())="","",INDEX('Display 730 &amp; 1200'!$B:$B,ROW()))</f>
        <v/>
      </c>
      <c r="C2732" t="str">
        <f>IF(INDEX('Display 730 &amp; 1200'!$D:$D,ROW())="","",INDEX('Display 730 &amp; 1200'!$D:$D,ROW()))</f>
        <v/>
      </c>
      <c r="D2732">
        <f>IF($C2732="",0,SUMIFS(#REF!,#REF!,$C2732,#REF!,"&gt;="&amp;'Display 730 &amp; 1200'!$AN$10,#REF!,"&lt;="&amp;'Display 730 &amp; 1200'!$AN$9))</f>
        <v>0</v>
      </c>
      <c r="E2732">
        <f>IF($C2732="",0,SUMIFS(#REF!,#REF!,$C2732,#REF!,"&gt;="&amp;'Display 730 &amp; 1200'!$AN$12,#REF!,"&lt;="&amp;'Display 730 &amp; 1200'!$AN$11))</f>
        <v>0</v>
      </c>
    </row>
    <row r="2733" spans="1:5">
      <c r="A2733" t="str">
        <f>IF(INDEX('Display 730 &amp; 1200'!$A:$A,ROW())="","",INDEX('Display 730 &amp; 1200'!$A:$A,ROW()))</f>
        <v/>
      </c>
      <c r="B2733" t="str">
        <f>IF(INDEX('Display 730 &amp; 1200'!$B:$B,ROW())="","",INDEX('Display 730 &amp; 1200'!$B:$B,ROW()))</f>
        <v/>
      </c>
      <c r="C2733" t="str">
        <f>IF(INDEX('Display 730 &amp; 1200'!$D:$D,ROW())="","",INDEX('Display 730 &amp; 1200'!$D:$D,ROW()))</f>
        <v/>
      </c>
      <c r="D2733">
        <f>IF($C2733="",0,SUMIFS(#REF!,#REF!,$C2733,#REF!,"&gt;="&amp;'Display 730 &amp; 1200'!$AN$10,#REF!,"&lt;="&amp;'Display 730 &amp; 1200'!$AN$9))</f>
        <v>0</v>
      </c>
      <c r="E2733">
        <f>IF($C2733="",0,SUMIFS(#REF!,#REF!,$C2733,#REF!,"&gt;="&amp;'Display 730 &amp; 1200'!$AN$12,#REF!,"&lt;="&amp;'Display 730 &amp; 1200'!$AN$11))</f>
        <v>0</v>
      </c>
    </row>
    <row r="2734" spans="1:5">
      <c r="A2734" t="str">
        <f>IF(INDEX('Display 730 &amp; 1200'!$A:$A,ROW())="","",INDEX('Display 730 &amp; 1200'!$A:$A,ROW()))</f>
        <v/>
      </c>
      <c r="B2734" t="str">
        <f>IF(INDEX('Display 730 &amp; 1200'!$B:$B,ROW())="","",INDEX('Display 730 &amp; 1200'!$B:$B,ROW()))</f>
        <v/>
      </c>
      <c r="C2734" t="str">
        <f>IF(INDEX('Display 730 &amp; 1200'!$D:$D,ROW())="","",INDEX('Display 730 &amp; 1200'!$D:$D,ROW()))</f>
        <v/>
      </c>
      <c r="D2734">
        <f>IF($C2734="",0,SUMIFS(#REF!,#REF!,$C2734,#REF!,"&gt;="&amp;'Display 730 &amp; 1200'!$AN$10,#REF!,"&lt;="&amp;'Display 730 &amp; 1200'!$AN$9))</f>
        <v>0</v>
      </c>
      <c r="E2734">
        <f>IF($C2734="",0,SUMIFS(#REF!,#REF!,$C2734,#REF!,"&gt;="&amp;'Display 730 &amp; 1200'!$AN$12,#REF!,"&lt;="&amp;'Display 730 &amp; 1200'!$AN$11))</f>
        <v>0</v>
      </c>
    </row>
    <row r="2735" spans="1:5">
      <c r="A2735" t="str">
        <f>IF(INDEX('Display 730 &amp; 1200'!$A:$A,ROW())="","",INDEX('Display 730 &amp; 1200'!$A:$A,ROW()))</f>
        <v/>
      </c>
      <c r="B2735" t="str">
        <f>IF(INDEX('Display 730 &amp; 1200'!$B:$B,ROW())="","",INDEX('Display 730 &amp; 1200'!$B:$B,ROW()))</f>
        <v/>
      </c>
      <c r="C2735" t="str">
        <f>IF(INDEX('Display 730 &amp; 1200'!$D:$D,ROW())="","",INDEX('Display 730 &amp; 1200'!$D:$D,ROW()))</f>
        <v/>
      </c>
      <c r="D2735">
        <f>IF($C2735="",0,SUMIFS(#REF!,#REF!,$C2735,#REF!,"&gt;="&amp;'Display 730 &amp; 1200'!$AN$10,#REF!,"&lt;="&amp;'Display 730 &amp; 1200'!$AN$9))</f>
        <v>0</v>
      </c>
      <c r="E2735">
        <f>IF($C2735="",0,SUMIFS(#REF!,#REF!,$C2735,#REF!,"&gt;="&amp;'Display 730 &amp; 1200'!$AN$12,#REF!,"&lt;="&amp;'Display 730 &amp; 1200'!$AN$11))</f>
        <v>0</v>
      </c>
    </row>
    <row r="2736" spans="1:5">
      <c r="A2736" t="str">
        <f>IF(INDEX('Display 730 &amp; 1200'!$A:$A,ROW())="","",INDEX('Display 730 &amp; 1200'!$A:$A,ROW()))</f>
        <v/>
      </c>
      <c r="B2736" t="str">
        <f>IF(INDEX('Display 730 &amp; 1200'!$B:$B,ROW())="","",INDEX('Display 730 &amp; 1200'!$B:$B,ROW()))</f>
        <v/>
      </c>
      <c r="C2736" t="str">
        <f>IF(INDEX('Display 730 &amp; 1200'!$D:$D,ROW())="","",INDEX('Display 730 &amp; 1200'!$D:$D,ROW()))</f>
        <v/>
      </c>
      <c r="D2736">
        <f>IF($C2736="",0,SUMIFS(#REF!,#REF!,$C2736,#REF!,"&gt;="&amp;'Display 730 &amp; 1200'!$AN$10,#REF!,"&lt;="&amp;'Display 730 &amp; 1200'!$AN$9))</f>
        <v>0</v>
      </c>
      <c r="E2736">
        <f>IF($C2736="",0,SUMIFS(#REF!,#REF!,$C2736,#REF!,"&gt;="&amp;'Display 730 &amp; 1200'!$AN$12,#REF!,"&lt;="&amp;'Display 730 &amp; 1200'!$AN$11))</f>
        <v>0</v>
      </c>
    </row>
    <row r="2737" spans="1:5">
      <c r="A2737" t="str">
        <f>IF(INDEX('Display 730 &amp; 1200'!$A:$A,ROW())="","",INDEX('Display 730 &amp; 1200'!$A:$A,ROW()))</f>
        <v/>
      </c>
      <c r="B2737" t="str">
        <f>IF(INDEX('Display 730 &amp; 1200'!$B:$B,ROW())="","",INDEX('Display 730 &amp; 1200'!$B:$B,ROW()))</f>
        <v/>
      </c>
      <c r="C2737" t="str">
        <f>IF(INDEX('Display 730 &amp; 1200'!$D:$D,ROW())="","",INDEX('Display 730 &amp; 1200'!$D:$D,ROW()))</f>
        <v/>
      </c>
      <c r="D2737">
        <f>IF($C2737="",0,SUMIFS(#REF!,#REF!,$C2737,#REF!,"&gt;="&amp;'Display 730 &amp; 1200'!$AN$10,#REF!,"&lt;="&amp;'Display 730 &amp; 1200'!$AN$9))</f>
        <v>0</v>
      </c>
      <c r="E2737">
        <f>IF($C2737="",0,SUMIFS(#REF!,#REF!,$C2737,#REF!,"&gt;="&amp;'Display 730 &amp; 1200'!$AN$12,#REF!,"&lt;="&amp;'Display 730 &amp; 1200'!$AN$11))</f>
        <v>0</v>
      </c>
    </row>
    <row r="2738" spans="1:5">
      <c r="A2738" t="str">
        <f>IF(INDEX('Display 730 &amp; 1200'!$A:$A,ROW())="","",INDEX('Display 730 &amp; 1200'!$A:$A,ROW()))</f>
        <v/>
      </c>
      <c r="B2738" t="str">
        <f>IF(INDEX('Display 730 &amp; 1200'!$B:$B,ROW())="","",INDEX('Display 730 &amp; 1200'!$B:$B,ROW()))</f>
        <v/>
      </c>
      <c r="C2738" t="str">
        <f>IF(INDEX('Display 730 &amp; 1200'!$D:$D,ROW())="","",INDEX('Display 730 &amp; 1200'!$D:$D,ROW()))</f>
        <v/>
      </c>
      <c r="D2738">
        <f>IF($C2738="",0,SUMIFS(#REF!,#REF!,$C2738,#REF!,"&gt;="&amp;'Display 730 &amp; 1200'!$AN$10,#REF!,"&lt;="&amp;'Display 730 &amp; 1200'!$AN$9))</f>
        <v>0</v>
      </c>
      <c r="E2738">
        <f>IF($C2738="",0,SUMIFS(#REF!,#REF!,$C2738,#REF!,"&gt;="&amp;'Display 730 &amp; 1200'!$AN$12,#REF!,"&lt;="&amp;'Display 730 &amp; 1200'!$AN$11))</f>
        <v>0</v>
      </c>
    </row>
    <row r="2739" spans="1:5">
      <c r="A2739" t="str">
        <f>IF(INDEX('Display 730 &amp; 1200'!$A:$A,ROW())="","",INDEX('Display 730 &amp; 1200'!$A:$A,ROW()))</f>
        <v/>
      </c>
      <c r="B2739" t="str">
        <f>IF(INDEX('Display 730 &amp; 1200'!$B:$B,ROW())="","",INDEX('Display 730 &amp; 1200'!$B:$B,ROW()))</f>
        <v/>
      </c>
      <c r="C2739" t="str">
        <f>IF(INDEX('Display 730 &amp; 1200'!$D:$D,ROW())="","",INDEX('Display 730 &amp; 1200'!$D:$D,ROW()))</f>
        <v/>
      </c>
      <c r="D2739">
        <f>IF($C2739="",0,SUMIFS(#REF!,#REF!,$C2739,#REF!,"&gt;="&amp;'Display 730 &amp; 1200'!$AN$10,#REF!,"&lt;="&amp;'Display 730 &amp; 1200'!$AN$9))</f>
        <v>0</v>
      </c>
      <c r="E2739">
        <f>IF($C2739="",0,SUMIFS(#REF!,#REF!,$C2739,#REF!,"&gt;="&amp;'Display 730 &amp; 1200'!$AN$12,#REF!,"&lt;="&amp;'Display 730 &amp; 1200'!$AN$11))</f>
        <v>0</v>
      </c>
    </row>
    <row r="2740" spans="1:5">
      <c r="A2740" t="str">
        <f>IF(INDEX('Display 730 &amp; 1200'!$A:$A,ROW())="","",INDEX('Display 730 &amp; 1200'!$A:$A,ROW()))</f>
        <v/>
      </c>
      <c r="B2740" t="str">
        <f>IF(INDEX('Display 730 &amp; 1200'!$B:$B,ROW())="","",INDEX('Display 730 &amp; 1200'!$B:$B,ROW()))</f>
        <v/>
      </c>
      <c r="C2740" t="str">
        <f>IF(INDEX('Display 730 &amp; 1200'!$D:$D,ROW())="","",INDEX('Display 730 &amp; 1200'!$D:$D,ROW()))</f>
        <v/>
      </c>
      <c r="D2740">
        <f>IF($C2740="",0,SUMIFS(#REF!,#REF!,$C2740,#REF!,"&gt;="&amp;'Display 730 &amp; 1200'!$AN$10,#REF!,"&lt;="&amp;'Display 730 &amp; 1200'!$AN$9))</f>
        <v>0</v>
      </c>
      <c r="E2740">
        <f>IF($C2740="",0,SUMIFS(#REF!,#REF!,$C2740,#REF!,"&gt;="&amp;'Display 730 &amp; 1200'!$AN$12,#REF!,"&lt;="&amp;'Display 730 &amp; 1200'!$AN$11))</f>
        <v>0</v>
      </c>
    </row>
    <row r="2741" spans="1:5">
      <c r="A2741" t="str">
        <f>IF(INDEX('Display 730 &amp; 1200'!$A:$A,ROW())="","",INDEX('Display 730 &amp; 1200'!$A:$A,ROW()))</f>
        <v/>
      </c>
      <c r="B2741" t="str">
        <f>IF(INDEX('Display 730 &amp; 1200'!$B:$B,ROW())="","",INDEX('Display 730 &amp; 1200'!$B:$B,ROW()))</f>
        <v/>
      </c>
      <c r="C2741" t="str">
        <f>IF(INDEX('Display 730 &amp; 1200'!$D:$D,ROW())="","",INDEX('Display 730 &amp; 1200'!$D:$D,ROW()))</f>
        <v/>
      </c>
      <c r="D2741">
        <f>IF($C2741="",0,SUMIFS(#REF!,#REF!,$C2741,#REF!,"&gt;="&amp;'Display 730 &amp; 1200'!$AN$10,#REF!,"&lt;="&amp;'Display 730 &amp; 1200'!$AN$9))</f>
        <v>0</v>
      </c>
      <c r="E2741">
        <f>IF($C2741="",0,SUMIFS(#REF!,#REF!,$C2741,#REF!,"&gt;="&amp;'Display 730 &amp; 1200'!$AN$12,#REF!,"&lt;="&amp;'Display 730 &amp; 1200'!$AN$11))</f>
        <v>0</v>
      </c>
    </row>
    <row r="2742" spans="1:5">
      <c r="A2742" t="str">
        <f>IF(INDEX('Display 730 &amp; 1200'!$A:$A,ROW())="","",INDEX('Display 730 &amp; 1200'!$A:$A,ROW()))</f>
        <v/>
      </c>
      <c r="B2742" t="str">
        <f>IF(INDEX('Display 730 &amp; 1200'!$B:$B,ROW())="","",INDEX('Display 730 &amp; 1200'!$B:$B,ROW()))</f>
        <v/>
      </c>
      <c r="C2742" t="str">
        <f>IF(INDEX('Display 730 &amp; 1200'!$D:$D,ROW())="","",INDEX('Display 730 &amp; 1200'!$D:$D,ROW()))</f>
        <v/>
      </c>
      <c r="D2742">
        <f>IF($C2742="",0,SUMIFS(#REF!,#REF!,$C2742,#REF!,"&gt;="&amp;'Display 730 &amp; 1200'!$AN$10,#REF!,"&lt;="&amp;'Display 730 &amp; 1200'!$AN$9))</f>
        <v>0</v>
      </c>
      <c r="E2742">
        <f>IF($C2742="",0,SUMIFS(#REF!,#REF!,$C2742,#REF!,"&gt;="&amp;'Display 730 &amp; 1200'!$AN$12,#REF!,"&lt;="&amp;'Display 730 &amp; 1200'!$AN$11))</f>
        <v>0</v>
      </c>
    </row>
    <row r="2743" spans="1:5">
      <c r="A2743" t="str">
        <f>IF(INDEX('Display 730 &amp; 1200'!$A:$A,ROW())="","",INDEX('Display 730 &amp; 1200'!$A:$A,ROW()))</f>
        <v/>
      </c>
      <c r="B2743" t="str">
        <f>IF(INDEX('Display 730 &amp; 1200'!$B:$B,ROW())="","",INDEX('Display 730 &amp; 1200'!$B:$B,ROW()))</f>
        <v/>
      </c>
      <c r="C2743" t="str">
        <f>IF(INDEX('Display 730 &amp; 1200'!$D:$D,ROW())="","",INDEX('Display 730 &amp; 1200'!$D:$D,ROW()))</f>
        <v/>
      </c>
      <c r="D2743">
        <f>IF($C2743="",0,SUMIFS(#REF!,#REF!,$C2743,#REF!,"&gt;="&amp;'Display 730 &amp; 1200'!$AN$10,#REF!,"&lt;="&amp;'Display 730 &amp; 1200'!$AN$9))</f>
        <v>0</v>
      </c>
      <c r="E2743">
        <f>IF($C2743="",0,SUMIFS(#REF!,#REF!,$C2743,#REF!,"&gt;="&amp;'Display 730 &amp; 1200'!$AN$12,#REF!,"&lt;="&amp;'Display 730 &amp; 1200'!$AN$11))</f>
        <v>0</v>
      </c>
    </row>
    <row r="2744" spans="1:5">
      <c r="A2744" t="str">
        <f>IF(INDEX('Display 730 &amp; 1200'!$A:$A,ROW())="","",INDEX('Display 730 &amp; 1200'!$A:$A,ROW()))</f>
        <v/>
      </c>
      <c r="B2744" t="str">
        <f>IF(INDEX('Display 730 &amp; 1200'!$B:$B,ROW())="","",INDEX('Display 730 &amp; 1200'!$B:$B,ROW()))</f>
        <v/>
      </c>
      <c r="C2744" t="str">
        <f>IF(INDEX('Display 730 &amp; 1200'!$D:$D,ROW())="","",INDEX('Display 730 &amp; 1200'!$D:$D,ROW()))</f>
        <v/>
      </c>
      <c r="D2744">
        <f>IF($C2744="",0,SUMIFS(#REF!,#REF!,$C2744,#REF!,"&gt;="&amp;'Display 730 &amp; 1200'!$AN$10,#REF!,"&lt;="&amp;'Display 730 &amp; 1200'!$AN$9))</f>
        <v>0</v>
      </c>
      <c r="E2744">
        <f>IF($C2744="",0,SUMIFS(#REF!,#REF!,$C2744,#REF!,"&gt;="&amp;'Display 730 &amp; 1200'!$AN$12,#REF!,"&lt;="&amp;'Display 730 &amp; 1200'!$AN$11))</f>
        <v>0</v>
      </c>
    </row>
    <row r="2745" spans="1:5">
      <c r="A2745" t="str">
        <f>IF(INDEX('Display 730 &amp; 1200'!$A:$A,ROW())="","",INDEX('Display 730 &amp; 1200'!$A:$A,ROW()))</f>
        <v/>
      </c>
      <c r="B2745" t="str">
        <f>IF(INDEX('Display 730 &amp; 1200'!$B:$B,ROW())="","",INDEX('Display 730 &amp; 1200'!$B:$B,ROW()))</f>
        <v/>
      </c>
      <c r="C2745" t="str">
        <f>IF(INDEX('Display 730 &amp; 1200'!$D:$D,ROW())="","",INDEX('Display 730 &amp; 1200'!$D:$D,ROW()))</f>
        <v/>
      </c>
      <c r="D2745">
        <f>IF($C2745="",0,SUMIFS(#REF!,#REF!,$C2745,#REF!,"&gt;="&amp;'Display 730 &amp; 1200'!$AN$10,#REF!,"&lt;="&amp;'Display 730 &amp; 1200'!$AN$9))</f>
        <v>0</v>
      </c>
      <c r="E2745">
        <f>IF($C2745="",0,SUMIFS(#REF!,#REF!,$C2745,#REF!,"&gt;="&amp;'Display 730 &amp; 1200'!$AN$12,#REF!,"&lt;="&amp;'Display 730 &amp; 1200'!$AN$11))</f>
        <v>0</v>
      </c>
    </row>
    <row r="2746" spans="1:5">
      <c r="A2746" t="str">
        <f>IF(INDEX('Display 730 &amp; 1200'!$A:$A,ROW())="","",INDEX('Display 730 &amp; 1200'!$A:$A,ROW()))</f>
        <v/>
      </c>
      <c r="B2746" t="str">
        <f>IF(INDEX('Display 730 &amp; 1200'!$B:$B,ROW())="","",INDEX('Display 730 &amp; 1200'!$B:$B,ROW()))</f>
        <v/>
      </c>
      <c r="C2746" t="str">
        <f>IF(INDEX('Display 730 &amp; 1200'!$D:$D,ROW())="","",INDEX('Display 730 &amp; 1200'!$D:$D,ROW()))</f>
        <v/>
      </c>
      <c r="D2746">
        <f>IF($C2746="",0,SUMIFS(#REF!,#REF!,$C2746,#REF!,"&gt;="&amp;'Display 730 &amp; 1200'!$AN$10,#REF!,"&lt;="&amp;'Display 730 &amp; 1200'!$AN$9))</f>
        <v>0</v>
      </c>
      <c r="E2746">
        <f>IF($C2746="",0,SUMIFS(#REF!,#REF!,$C2746,#REF!,"&gt;="&amp;'Display 730 &amp; 1200'!$AN$12,#REF!,"&lt;="&amp;'Display 730 &amp; 1200'!$AN$11))</f>
        <v>0</v>
      </c>
    </row>
    <row r="2747" spans="1:5">
      <c r="A2747" t="str">
        <f>IF(INDEX('Display 730 &amp; 1200'!$A:$A,ROW())="","",INDEX('Display 730 &amp; 1200'!$A:$A,ROW()))</f>
        <v/>
      </c>
      <c r="B2747" t="str">
        <f>IF(INDEX('Display 730 &amp; 1200'!$B:$B,ROW())="","",INDEX('Display 730 &amp; 1200'!$B:$B,ROW()))</f>
        <v/>
      </c>
      <c r="C2747" t="str">
        <f>IF(INDEX('Display 730 &amp; 1200'!$D:$D,ROW())="","",INDEX('Display 730 &amp; 1200'!$D:$D,ROW()))</f>
        <v/>
      </c>
      <c r="D2747">
        <f>IF($C2747="",0,SUMIFS(#REF!,#REF!,$C2747,#REF!,"&gt;="&amp;'Display 730 &amp; 1200'!$AN$10,#REF!,"&lt;="&amp;'Display 730 &amp; 1200'!$AN$9))</f>
        <v>0</v>
      </c>
      <c r="E2747">
        <f>IF($C2747="",0,SUMIFS(#REF!,#REF!,$C2747,#REF!,"&gt;="&amp;'Display 730 &amp; 1200'!$AN$12,#REF!,"&lt;="&amp;'Display 730 &amp; 1200'!$AN$11))</f>
        <v>0</v>
      </c>
    </row>
    <row r="2748" spans="1:5">
      <c r="A2748" t="str">
        <f>IF(INDEX('Display 730 &amp; 1200'!$A:$A,ROW())="","",INDEX('Display 730 &amp; 1200'!$A:$A,ROW()))</f>
        <v/>
      </c>
      <c r="B2748" t="str">
        <f>IF(INDEX('Display 730 &amp; 1200'!$B:$B,ROW())="","",INDEX('Display 730 &amp; 1200'!$B:$B,ROW()))</f>
        <v/>
      </c>
      <c r="C2748" t="str">
        <f>IF(INDEX('Display 730 &amp; 1200'!$D:$D,ROW())="","",INDEX('Display 730 &amp; 1200'!$D:$D,ROW()))</f>
        <v/>
      </c>
      <c r="D2748">
        <f>IF($C2748="",0,SUMIFS(#REF!,#REF!,$C2748,#REF!,"&gt;="&amp;'Display 730 &amp; 1200'!$AN$10,#REF!,"&lt;="&amp;'Display 730 &amp; 1200'!$AN$9))</f>
        <v>0</v>
      </c>
      <c r="E2748">
        <f>IF($C2748="",0,SUMIFS(#REF!,#REF!,$C2748,#REF!,"&gt;="&amp;'Display 730 &amp; 1200'!$AN$12,#REF!,"&lt;="&amp;'Display 730 &amp; 1200'!$AN$11))</f>
        <v>0</v>
      </c>
    </row>
    <row r="2749" spans="1:5">
      <c r="A2749" t="str">
        <f>IF(INDEX('Display 730 &amp; 1200'!$A:$A,ROW())="","",INDEX('Display 730 &amp; 1200'!$A:$A,ROW()))</f>
        <v/>
      </c>
      <c r="B2749" t="str">
        <f>IF(INDEX('Display 730 &amp; 1200'!$B:$B,ROW())="","",INDEX('Display 730 &amp; 1200'!$B:$B,ROW()))</f>
        <v/>
      </c>
      <c r="C2749" t="str">
        <f>IF(INDEX('Display 730 &amp; 1200'!$D:$D,ROW())="","",INDEX('Display 730 &amp; 1200'!$D:$D,ROW()))</f>
        <v/>
      </c>
      <c r="D2749">
        <f>IF($C2749="",0,SUMIFS(#REF!,#REF!,$C2749,#REF!,"&gt;="&amp;'Display 730 &amp; 1200'!$AN$10,#REF!,"&lt;="&amp;'Display 730 &amp; 1200'!$AN$9))</f>
        <v>0</v>
      </c>
      <c r="E2749">
        <f>IF($C2749="",0,SUMIFS(#REF!,#REF!,$C2749,#REF!,"&gt;="&amp;'Display 730 &amp; 1200'!$AN$12,#REF!,"&lt;="&amp;'Display 730 &amp; 1200'!$AN$11))</f>
        <v>0</v>
      </c>
    </row>
    <row r="2750" spans="1:5">
      <c r="A2750" t="str">
        <f>IF(INDEX('Display 730 &amp; 1200'!$A:$A,ROW())="","",INDEX('Display 730 &amp; 1200'!$A:$A,ROW()))</f>
        <v/>
      </c>
      <c r="B2750" t="str">
        <f>IF(INDEX('Display 730 &amp; 1200'!$B:$B,ROW())="","",INDEX('Display 730 &amp; 1200'!$B:$B,ROW()))</f>
        <v/>
      </c>
      <c r="C2750" t="str">
        <f>IF(INDEX('Display 730 &amp; 1200'!$D:$D,ROW())="","",INDEX('Display 730 &amp; 1200'!$D:$D,ROW()))</f>
        <v/>
      </c>
      <c r="D2750">
        <f>IF($C2750="",0,SUMIFS(#REF!,#REF!,$C2750,#REF!,"&gt;="&amp;'Display 730 &amp; 1200'!$AN$10,#REF!,"&lt;="&amp;'Display 730 &amp; 1200'!$AN$9))</f>
        <v>0</v>
      </c>
      <c r="E2750">
        <f>IF($C2750="",0,SUMIFS(#REF!,#REF!,$C2750,#REF!,"&gt;="&amp;'Display 730 &amp; 1200'!$AN$12,#REF!,"&lt;="&amp;'Display 730 &amp; 1200'!$AN$11))</f>
        <v>0</v>
      </c>
    </row>
    <row r="2751" spans="1:5">
      <c r="A2751" t="str">
        <f>IF(INDEX('Display 730 &amp; 1200'!$A:$A,ROW())="","",INDEX('Display 730 &amp; 1200'!$A:$A,ROW()))</f>
        <v/>
      </c>
      <c r="B2751" t="str">
        <f>IF(INDEX('Display 730 &amp; 1200'!$B:$B,ROW())="","",INDEX('Display 730 &amp; 1200'!$B:$B,ROW()))</f>
        <v/>
      </c>
      <c r="C2751" t="str">
        <f>IF(INDEX('Display 730 &amp; 1200'!$D:$D,ROW())="","",INDEX('Display 730 &amp; 1200'!$D:$D,ROW()))</f>
        <v/>
      </c>
      <c r="D2751">
        <f>IF($C2751="",0,SUMIFS(#REF!,#REF!,$C2751,#REF!,"&gt;="&amp;'Display 730 &amp; 1200'!$AN$10,#REF!,"&lt;="&amp;'Display 730 &amp; 1200'!$AN$9))</f>
        <v>0</v>
      </c>
      <c r="E2751">
        <f>IF($C2751="",0,SUMIFS(#REF!,#REF!,$C2751,#REF!,"&gt;="&amp;'Display 730 &amp; 1200'!$AN$12,#REF!,"&lt;="&amp;'Display 730 &amp; 1200'!$AN$11))</f>
        <v>0</v>
      </c>
    </row>
    <row r="2752" spans="1:5">
      <c r="A2752" t="str">
        <f>IF(INDEX('Display 730 &amp; 1200'!$A:$A,ROW())="","",INDEX('Display 730 &amp; 1200'!$A:$A,ROW()))</f>
        <v/>
      </c>
      <c r="B2752" t="str">
        <f>IF(INDEX('Display 730 &amp; 1200'!$B:$B,ROW())="","",INDEX('Display 730 &amp; 1200'!$B:$B,ROW()))</f>
        <v/>
      </c>
      <c r="C2752" t="str">
        <f>IF(INDEX('Display 730 &amp; 1200'!$D:$D,ROW())="","",INDEX('Display 730 &amp; 1200'!$D:$D,ROW()))</f>
        <v/>
      </c>
      <c r="D2752">
        <f>IF($C2752="",0,SUMIFS(#REF!,#REF!,$C2752,#REF!,"&gt;="&amp;'Display 730 &amp; 1200'!$AN$10,#REF!,"&lt;="&amp;'Display 730 &amp; 1200'!$AN$9))</f>
        <v>0</v>
      </c>
      <c r="E2752">
        <f>IF($C2752="",0,SUMIFS(#REF!,#REF!,$C2752,#REF!,"&gt;="&amp;'Display 730 &amp; 1200'!$AN$12,#REF!,"&lt;="&amp;'Display 730 &amp; 1200'!$AN$11))</f>
        <v>0</v>
      </c>
    </row>
    <row r="2753" spans="1:5">
      <c r="A2753" t="str">
        <f>IF(INDEX('Display 730 &amp; 1200'!$A:$A,ROW())="","",INDEX('Display 730 &amp; 1200'!$A:$A,ROW()))</f>
        <v/>
      </c>
      <c r="B2753" t="str">
        <f>IF(INDEX('Display 730 &amp; 1200'!$B:$B,ROW())="","",INDEX('Display 730 &amp; 1200'!$B:$B,ROW()))</f>
        <v/>
      </c>
      <c r="C2753" t="str">
        <f>IF(INDEX('Display 730 &amp; 1200'!$D:$D,ROW())="","",INDEX('Display 730 &amp; 1200'!$D:$D,ROW()))</f>
        <v/>
      </c>
      <c r="D2753">
        <f>IF($C2753="",0,SUMIFS(#REF!,#REF!,$C2753,#REF!,"&gt;="&amp;'Display 730 &amp; 1200'!$AN$10,#REF!,"&lt;="&amp;'Display 730 &amp; 1200'!$AN$9))</f>
        <v>0</v>
      </c>
      <c r="E2753">
        <f>IF($C2753="",0,SUMIFS(#REF!,#REF!,$C2753,#REF!,"&gt;="&amp;'Display 730 &amp; 1200'!$AN$12,#REF!,"&lt;="&amp;'Display 730 &amp; 1200'!$AN$11))</f>
        <v>0</v>
      </c>
    </row>
    <row r="2754" spans="1:5">
      <c r="A2754" t="str">
        <f>IF(INDEX('Display 730 &amp; 1200'!$A:$A,ROW())="","",INDEX('Display 730 &amp; 1200'!$A:$A,ROW()))</f>
        <v/>
      </c>
      <c r="B2754" t="str">
        <f>IF(INDEX('Display 730 &amp; 1200'!$B:$B,ROW())="","",INDEX('Display 730 &amp; 1200'!$B:$B,ROW()))</f>
        <v/>
      </c>
      <c r="C2754" t="str">
        <f>IF(INDEX('Display 730 &amp; 1200'!$D:$D,ROW())="","",INDEX('Display 730 &amp; 1200'!$D:$D,ROW()))</f>
        <v/>
      </c>
      <c r="D2754">
        <f>IF($C2754="",0,SUMIFS(#REF!,#REF!,$C2754,#REF!,"&gt;="&amp;'Display 730 &amp; 1200'!$AN$10,#REF!,"&lt;="&amp;'Display 730 &amp; 1200'!$AN$9))</f>
        <v>0</v>
      </c>
      <c r="E2754">
        <f>IF($C2754="",0,SUMIFS(#REF!,#REF!,$C2754,#REF!,"&gt;="&amp;'Display 730 &amp; 1200'!$AN$12,#REF!,"&lt;="&amp;'Display 730 &amp; 1200'!$AN$11))</f>
        <v>0</v>
      </c>
    </row>
    <row r="2755" spans="1:5">
      <c r="A2755" t="str">
        <f>IF(INDEX('Display 730 &amp; 1200'!$A:$A,ROW())="","",INDEX('Display 730 &amp; 1200'!$A:$A,ROW()))</f>
        <v/>
      </c>
      <c r="B2755" t="str">
        <f>IF(INDEX('Display 730 &amp; 1200'!$B:$B,ROW())="","",INDEX('Display 730 &amp; 1200'!$B:$B,ROW()))</f>
        <v/>
      </c>
      <c r="C2755" t="str">
        <f>IF(INDEX('Display 730 &amp; 1200'!$D:$D,ROW())="","",INDEX('Display 730 &amp; 1200'!$D:$D,ROW()))</f>
        <v/>
      </c>
      <c r="D2755">
        <f>IF($C2755="",0,SUMIFS(#REF!,#REF!,$C2755,#REF!,"&gt;="&amp;'Display 730 &amp; 1200'!$AN$10,#REF!,"&lt;="&amp;'Display 730 &amp; 1200'!$AN$9))</f>
        <v>0</v>
      </c>
      <c r="E2755">
        <f>IF($C2755="",0,SUMIFS(#REF!,#REF!,$C2755,#REF!,"&gt;="&amp;'Display 730 &amp; 1200'!$AN$12,#REF!,"&lt;="&amp;'Display 730 &amp; 1200'!$AN$11))</f>
        <v>0</v>
      </c>
    </row>
    <row r="2756" spans="1:5">
      <c r="A2756" t="str">
        <f>IF(INDEX('Display 730 &amp; 1200'!$A:$A,ROW())="","",INDEX('Display 730 &amp; 1200'!$A:$A,ROW()))</f>
        <v/>
      </c>
      <c r="B2756" t="str">
        <f>IF(INDEX('Display 730 &amp; 1200'!$B:$B,ROW())="","",INDEX('Display 730 &amp; 1200'!$B:$B,ROW()))</f>
        <v/>
      </c>
      <c r="C2756" t="str">
        <f>IF(INDEX('Display 730 &amp; 1200'!$D:$D,ROW())="","",INDEX('Display 730 &amp; 1200'!$D:$D,ROW()))</f>
        <v/>
      </c>
      <c r="D2756">
        <f>IF($C2756="",0,SUMIFS(#REF!,#REF!,$C2756,#REF!,"&gt;="&amp;'Display 730 &amp; 1200'!$AN$10,#REF!,"&lt;="&amp;'Display 730 &amp; 1200'!$AN$9))</f>
        <v>0</v>
      </c>
      <c r="E2756">
        <f>IF($C2756="",0,SUMIFS(#REF!,#REF!,$C2756,#REF!,"&gt;="&amp;'Display 730 &amp; 1200'!$AN$12,#REF!,"&lt;="&amp;'Display 730 &amp; 1200'!$AN$11))</f>
        <v>0</v>
      </c>
    </row>
    <row r="2757" spans="1:5">
      <c r="A2757" t="str">
        <f>IF(INDEX('Display 730 &amp; 1200'!$A:$A,ROW())="","",INDEX('Display 730 &amp; 1200'!$A:$A,ROW()))</f>
        <v/>
      </c>
      <c r="B2757" t="str">
        <f>IF(INDEX('Display 730 &amp; 1200'!$B:$B,ROW())="","",INDEX('Display 730 &amp; 1200'!$B:$B,ROW()))</f>
        <v/>
      </c>
      <c r="C2757" t="str">
        <f>IF(INDEX('Display 730 &amp; 1200'!$D:$D,ROW())="","",INDEX('Display 730 &amp; 1200'!$D:$D,ROW()))</f>
        <v/>
      </c>
      <c r="D2757">
        <f>IF($C2757="",0,SUMIFS(#REF!,#REF!,$C2757,#REF!,"&gt;="&amp;'Display 730 &amp; 1200'!$AN$10,#REF!,"&lt;="&amp;'Display 730 &amp; 1200'!$AN$9))</f>
        <v>0</v>
      </c>
      <c r="E2757">
        <f>IF($C2757="",0,SUMIFS(#REF!,#REF!,$C2757,#REF!,"&gt;="&amp;'Display 730 &amp; 1200'!$AN$12,#REF!,"&lt;="&amp;'Display 730 &amp; 1200'!$AN$11))</f>
        <v>0</v>
      </c>
    </row>
    <row r="2758" spans="1:5">
      <c r="A2758" t="str">
        <f>IF(INDEX('Display 730 &amp; 1200'!$A:$A,ROW())="","",INDEX('Display 730 &amp; 1200'!$A:$A,ROW()))</f>
        <v/>
      </c>
      <c r="B2758" t="str">
        <f>IF(INDEX('Display 730 &amp; 1200'!$B:$B,ROW())="","",INDEX('Display 730 &amp; 1200'!$B:$B,ROW()))</f>
        <v/>
      </c>
      <c r="C2758" t="str">
        <f>IF(INDEX('Display 730 &amp; 1200'!$D:$D,ROW())="","",INDEX('Display 730 &amp; 1200'!$D:$D,ROW()))</f>
        <v/>
      </c>
      <c r="D2758">
        <f>IF($C2758="",0,SUMIFS(#REF!,#REF!,$C2758,#REF!,"&gt;="&amp;'Display 730 &amp; 1200'!$AN$10,#REF!,"&lt;="&amp;'Display 730 &amp; 1200'!$AN$9))</f>
        <v>0</v>
      </c>
      <c r="E2758">
        <f>IF($C2758="",0,SUMIFS(#REF!,#REF!,$C2758,#REF!,"&gt;="&amp;'Display 730 &amp; 1200'!$AN$12,#REF!,"&lt;="&amp;'Display 730 &amp; 1200'!$AN$11))</f>
        <v>0</v>
      </c>
    </row>
    <row r="2759" spans="1:5">
      <c r="A2759" t="str">
        <f>IF(INDEX('Display 730 &amp; 1200'!$A:$A,ROW())="","",INDEX('Display 730 &amp; 1200'!$A:$A,ROW()))</f>
        <v/>
      </c>
      <c r="B2759" t="str">
        <f>IF(INDEX('Display 730 &amp; 1200'!$B:$B,ROW())="","",INDEX('Display 730 &amp; 1200'!$B:$B,ROW()))</f>
        <v/>
      </c>
      <c r="C2759" t="str">
        <f>IF(INDEX('Display 730 &amp; 1200'!$D:$D,ROW())="","",INDEX('Display 730 &amp; 1200'!$D:$D,ROW()))</f>
        <v/>
      </c>
      <c r="D2759">
        <f>IF($C2759="",0,SUMIFS(#REF!,#REF!,$C2759,#REF!,"&gt;="&amp;'Display 730 &amp; 1200'!$AN$10,#REF!,"&lt;="&amp;'Display 730 &amp; 1200'!$AN$9))</f>
        <v>0</v>
      </c>
      <c r="E2759">
        <f>IF($C2759="",0,SUMIFS(#REF!,#REF!,$C2759,#REF!,"&gt;="&amp;'Display 730 &amp; 1200'!$AN$12,#REF!,"&lt;="&amp;'Display 730 &amp; 1200'!$AN$11))</f>
        <v>0</v>
      </c>
    </row>
    <row r="2760" spans="1:5">
      <c r="A2760" t="str">
        <f>IF(INDEX('Display 730 &amp; 1200'!$A:$A,ROW())="","",INDEX('Display 730 &amp; 1200'!$A:$A,ROW()))</f>
        <v/>
      </c>
      <c r="B2760" t="str">
        <f>IF(INDEX('Display 730 &amp; 1200'!$B:$B,ROW())="","",INDEX('Display 730 &amp; 1200'!$B:$B,ROW()))</f>
        <v/>
      </c>
      <c r="C2760" t="str">
        <f>IF(INDEX('Display 730 &amp; 1200'!$D:$D,ROW())="","",INDEX('Display 730 &amp; 1200'!$D:$D,ROW()))</f>
        <v/>
      </c>
      <c r="D2760">
        <f>IF($C2760="",0,SUMIFS(#REF!,#REF!,$C2760,#REF!,"&gt;="&amp;'Display 730 &amp; 1200'!$AN$10,#REF!,"&lt;="&amp;'Display 730 &amp; 1200'!$AN$9))</f>
        <v>0</v>
      </c>
      <c r="E2760">
        <f>IF($C2760="",0,SUMIFS(#REF!,#REF!,$C2760,#REF!,"&gt;="&amp;'Display 730 &amp; 1200'!$AN$12,#REF!,"&lt;="&amp;'Display 730 &amp; 1200'!$AN$11))</f>
        <v>0</v>
      </c>
    </row>
    <row r="2761" spans="1:5">
      <c r="A2761" t="str">
        <f>IF(INDEX('Display 730 &amp; 1200'!$A:$A,ROW())="","",INDEX('Display 730 &amp; 1200'!$A:$A,ROW()))</f>
        <v/>
      </c>
      <c r="B2761" t="str">
        <f>IF(INDEX('Display 730 &amp; 1200'!$B:$B,ROW())="","",INDEX('Display 730 &amp; 1200'!$B:$B,ROW()))</f>
        <v/>
      </c>
      <c r="C2761" t="str">
        <f>IF(INDEX('Display 730 &amp; 1200'!$D:$D,ROW())="","",INDEX('Display 730 &amp; 1200'!$D:$D,ROW()))</f>
        <v/>
      </c>
      <c r="D2761">
        <f>IF($C2761="",0,SUMIFS(#REF!,#REF!,$C2761,#REF!,"&gt;="&amp;'Display 730 &amp; 1200'!$AN$10,#REF!,"&lt;="&amp;'Display 730 &amp; 1200'!$AN$9))</f>
        <v>0</v>
      </c>
      <c r="E2761">
        <f>IF($C2761="",0,SUMIFS(#REF!,#REF!,$C2761,#REF!,"&gt;="&amp;'Display 730 &amp; 1200'!$AN$12,#REF!,"&lt;="&amp;'Display 730 &amp; 1200'!$AN$11))</f>
        <v>0</v>
      </c>
    </row>
    <row r="2762" spans="1:5">
      <c r="A2762" t="str">
        <f>IF(INDEX('Display 730 &amp; 1200'!$A:$A,ROW())="","",INDEX('Display 730 &amp; 1200'!$A:$A,ROW()))</f>
        <v/>
      </c>
      <c r="B2762" t="str">
        <f>IF(INDEX('Display 730 &amp; 1200'!$B:$B,ROW())="","",INDEX('Display 730 &amp; 1200'!$B:$B,ROW()))</f>
        <v/>
      </c>
      <c r="C2762" t="str">
        <f>IF(INDEX('Display 730 &amp; 1200'!$D:$D,ROW())="","",INDEX('Display 730 &amp; 1200'!$D:$D,ROW()))</f>
        <v/>
      </c>
      <c r="D2762">
        <f>IF($C2762="",0,SUMIFS(#REF!,#REF!,$C2762,#REF!,"&gt;="&amp;'Display 730 &amp; 1200'!$AN$10,#REF!,"&lt;="&amp;'Display 730 &amp; 1200'!$AN$9))</f>
        <v>0</v>
      </c>
      <c r="E2762">
        <f>IF($C2762="",0,SUMIFS(#REF!,#REF!,$C2762,#REF!,"&gt;="&amp;'Display 730 &amp; 1200'!$AN$12,#REF!,"&lt;="&amp;'Display 730 &amp; 1200'!$AN$11))</f>
        <v>0</v>
      </c>
    </row>
    <row r="2763" spans="1:5">
      <c r="A2763" t="str">
        <f>IF(INDEX('Display 730 &amp; 1200'!$A:$A,ROW())="","",INDEX('Display 730 &amp; 1200'!$A:$A,ROW()))</f>
        <v/>
      </c>
      <c r="B2763" t="str">
        <f>IF(INDEX('Display 730 &amp; 1200'!$B:$B,ROW())="","",INDEX('Display 730 &amp; 1200'!$B:$B,ROW()))</f>
        <v/>
      </c>
      <c r="C2763" t="str">
        <f>IF(INDEX('Display 730 &amp; 1200'!$D:$D,ROW())="","",INDEX('Display 730 &amp; 1200'!$D:$D,ROW()))</f>
        <v/>
      </c>
      <c r="D2763">
        <f>IF($C2763="",0,SUMIFS(#REF!,#REF!,$C2763,#REF!,"&gt;="&amp;'Display 730 &amp; 1200'!$AN$10,#REF!,"&lt;="&amp;'Display 730 &amp; 1200'!$AN$9))</f>
        <v>0</v>
      </c>
      <c r="E2763">
        <f>IF($C2763="",0,SUMIFS(#REF!,#REF!,$C2763,#REF!,"&gt;="&amp;'Display 730 &amp; 1200'!$AN$12,#REF!,"&lt;="&amp;'Display 730 &amp; 1200'!$AN$11))</f>
        <v>0</v>
      </c>
    </row>
    <row r="2764" spans="1:5">
      <c r="A2764" t="str">
        <f>IF(INDEX('Display 730 &amp; 1200'!$A:$A,ROW())="","",INDEX('Display 730 &amp; 1200'!$A:$A,ROW()))</f>
        <v/>
      </c>
      <c r="B2764" t="str">
        <f>IF(INDEX('Display 730 &amp; 1200'!$B:$B,ROW())="","",INDEX('Display 730 &amp; 1200'!$B:$B,ROW()))</f>
        <v/>
      </c>
      <c r="C2764" t="str">
        <f>IF(INDEX('Display 730 &amp; 1200'!$D:$D,ROW())="","",INDEX('Display 730 &amp; 1200'!$D:$D,ROW()))</f>
        <v/>
      </c>
      <c r="D2764">
        <f>IF($C2764="",0,SUMIFS(#REF!,#REF!,$C2764,#REF!,"&gt;="&amp;'Display 730 &amp; 1200'!$AN$10,#REF!,"&lt;="&amp;'Display 730 &amp; 1200'!$AN$9))</f>
        <v>0</v>
      </c>
      <c r="E2764">
        <f>IF($C2764="",0,SUMIFS(#REF!,#REF!,$C2764,#REF!,"&gt;="&amp;'Display 730 &amp; 1200'!$AN$12,#REF!,"&lt;="&amp;'Display 730 &amp; 1200'!$AN$11))</f>
        <v>0</v>
      </c>
    </row>
    <row r="2765" spans="1:5">
      <c r="A2765" t="str">
        <f>IF(INDEX('Display 730 &amp; 1200'!$A:$A,ROW())="","",INDEX('Display 730 &amp; 1200'!$A:$A,ROW()))</f>
        <v/>
      </c>
      <c r="B2765" t="str">
        <f>IF(INDEX('Display 730 &amp; 1200'!$B:$B,ROW())="","",INDEX('Display 730 &amp; 1200'!$B:$B,ROW()))</f>
        <v/>
      </c>
      <c r="C2765" t="str">
        <f>IF(INDEX('Display 730 &amp; 1200'!$D:$D,ROW())="","",INDEX('Display 730 &amp; 1200'!$D:$D,ROW()))</f>
        <v/>
      </c>
      <c r="D2765">
        <f>IF($C2765="",0,SUMIFS(#REF!,#REF!,$C2765,#REF!,"&gt;="&amp;'Display 730 &amp; 1200'!$AN$10,#REF!,"&lt;="&amp;'Display 730 &amp; 1200'!$AN$9))</f>
        <v>0</v>
      </c>
      <c r="E2765">
        <f>IF($C2765="",0,SUMIFS(#REF!,#REF!,$C2765,#REF!,"&gt;="&amp;'Display 730 &amp; 1200'!$AN$12,#REF!,"&lt;="&amp;'Display 730 &amp; 1200'!$AN$11))</f>
        <v>0</v>
      </c>
    </row>
    <row r="2766" spans="1:5">
      <c r="A2766" t="str">
        <f>IF(INDEX('Display 730 &amp; 1200'!$A:$A,ROW())="","",INDEX('Display 730 &amp; 1200'!$A:$A,ROW()))</f>
        <v/>
      </c>
      <c r="B2766" t="str">
        <f>IF(INDEX('Display 730 &amp; 1200'!$B:$B,ROW())="","",INDEX('Display 730 &amp; 1200'!$B:$B,ROW()))</f>
        <v/>
      </c>
      <c r="C2766" t="str">
        <f>IF(INDEX('Display 730 &amp; 1200'!$D:$D,ROW())="","",INDEX('Display 730 &amp; 1200'!$D:$D,ROW()))</f>
        <v/>
      </c>
      <c r="D2766">
        <f>IF($C2766="",0,SUMIFS(#REF!,#REF!,$C2766,#REF!,"&gt;="&amp;'Display 730 &amp; 1200'!$AN$10,#REF!,"&lt;="&amp;'Display 730 &amp; 1200'!$AN$9))</f>
        <v>0</v>
      </c>
      <c r="E2766">
        <f>IF($C2766="",0,SUMIFS(#REF!,#REF!,$C2766,#REF!,"&gt;="&amp;'Display 730 &amp; 1200'!$AN$12,#REF!,"&lt;="&amp;'Display 730 &amp; 1200'!$AN$11))</f>
        <v>0</v>
      </c>
    </row>
    <row r="2767" spans="1:5">
      <c r="A2767" t="str">
        <f>IF(INDEX('Display 730 &amp; 1200'!$A:$A,ROW())="","",INDEX('Display 730 &amp; 1200'!$A:$A,ROW()))</f>
        <v/>
      </c>
      <c r="B2767" t="str">
        <f>IF(INDEX('Display 730 &amp; 1200'!$B:$B,ROW())="","",INDEX('Display 730 &amp; 1200'!$B:$B,ROW()))</f>
        <v/>
      </c>
      <c r="C2767" t="str">
        <f>IF(INDEX('Display 730 &amp; 1200'!$D:$D,ROW())="","",INDEX('Display 730 &amp; 1200'!$D:$D,ROW()))</f>
        <v/>
      </c>
      <c r="D2767">
        <f>IF($C2767="",0,SUMIFS(#REF!,#REF!,$C2767,#REF!,"&gt;="&amp;'Display 730 &amp; 1200'!$AN$10,#REF!,"&lt;="&amp;'Display 730 &amp; 1200'!$AN$9))</f>
        <v>0</v>
      </c>
      <c r="E2767">
        <f>IF($C2767="",0,SUMIFS(#REF!,#REF!,$C2767,#REF!,"&gt;="&amp;'Display 730 &amp; 1200'!$AN$12,#REF!,"&lt;="&amp;'Display 730 &amp; 1200'!$AN$11))</f>
        <v>0</v>
      </c>
    </row>
    <row r="2768" spans="1:5">
      <c r="A2768" t="str">
        <f>IF(INDEX('Display 730 &amp; 1200'!$A:$A,ROW())="","",INDEX('Display 730 &amp; 1200'!$A:$A,ROW()))</f>
        <v/>
      </c>
      <c r="B2768" t="str">
        <f>IF(INDEX('Display 730 &amp; 1200'!$B:$B,ROW())="","",INDEX('Display 730 &amp; 1200'!$B:$B,ROW()))</f>
        <v/>
      </c>
      <c r="C2768" t="str">
        <f>IF(INDEX('Display 730 &amp; 1200'!$D:$D,ROW())="","",INDEX('Display 730 &amp; 1200'!$D:$D,ROW()))</f>
        <v/>
      </c>
      <c r="D2768">
        <f>IF($C2768="",0,SUMIFS(#REF!,#REF!,$C2768,#REF!,"&gt;="&amp;'Display 730 &amp; 1200'!$AN$10,#REF!,"&lt;="&amp;'Display 730 &amp; 1200'!$AN$9))</f>
        <v>0</v>
      </c>
      <c r="E2768">
        <f>IF($C2768="",0,SUMIFS(#REF!,#REF!,$C2768,#REF!,"&gt;="&amp;'Display 730 &amp; 1200'!$AN$12,#REF!,"&lt;="&amp;'Display 730 &amp; 1200'!$AN$11))</f>
        <v>0</v>
      </c>
    </row>
    <row r="2769" spans="1:5">
      <c r="A2769" t="str">
        <f>IF(INDEX('Display 730 &amp; 1200'!$A:$A,ROW())="","",INDEX('Display 730 &amp; 1200'!$A:$A,ROW()))</f>
        <v/>
      </c>
      <c r="B2769" t="str">
        <f>IF(INDEX('Display 730 &amp; 1200'!$B:$B,ROW())="","",INDEX('Display 730 &amp; 1200'!$B:$B,ROW()))</f>
        <v/>
      </c>
      <c r="C2769" t="str">
        <f>IF(INDEX('Display 730 &amp; 1200'!$D:$D,ROW())="","",INDEX('Display 730 &amp; 1200'!$D:$D,ROW()))</f>
        <v/>
      </c>
      <c r="D2769">
        <f>IF($C2769="",0,SUMIFS(#REF!,#REF!,$C2769,#REF!,"&gt;="&amp;'Display 730 &amp; 1200'!$AN$10,#REF!,"&lt;="&amp;'Display 730 &amp; 1200'!$AN$9))</f>
        <v>0</v>
      </c>
      <c r="E2769">
        <f>IF($C2769="",0,SUMIFS(#REF!,#REF!,$C2769,#REF!,"&gt;="&amp;'Display 730 &amp; 1200'!$AN$12,#REF!,"&lt;="&amp;'Display 730 &amp; 1200'!$AN$11))</f>
        <v>0</v>
      </c>
    </row>
    <row r="2770" spans="1:5">
      <c r="A2770" t="str">
        <f>IF(INDEX('Display 730 &amp; 1200'!$A:$A,ROW())="","",INDEX('Display 730 &amp; 1200'!$A:$A,ROW()))</f>
        <v/>
      </c>
      <c r="B2770" t="str">
        <f>IF(INDEX('Display 730 &amp; 1200'!$B:$B,ROW())="","",INDEX('Display 730 &amp; 1200'!$B:$B,ROW()))</f>
        <v/>
      </c>
      <c r="C2770" t="str">
        <f>IF(INDEX('Display 730 &amp; 1200'!$D:$D,ROW())="","",INDEX('Display 730 &amp; 1200'!$D:$D,ROW()))</f>
        <v/>
      </c>
      <c r="D2770">
        <f>IF($C2770="",0,SUMIFS(#REF!,#REF!,$C2770,#REF!,"&gt;="&amp;'Display 730 &amp; 1200'!$AN$10,#REF!,"&lt;="&amp;'Display 730 &amp; 1200'!$AN$9))</f>
        <v>0</v>
      </c>
      <c r="E2770">
        <f>IF($C2770="",0,SUMIFS(#REF!,#REF!,$C2770,#REF!,"&gt;="&amp;'Display 730 &amp; 1200'!$AN$12,#REF!,"&lt;="&amp;'Display 730 &amp; 1200'!$AN$11))</f>
        <v>0</v>
      </c>
    </row>
    <row r="2771" spans="1:5">
      <c r="A2771" t="str">
        <f>IF(INDEX('Display 730 &amp; 1200'!$A:$A,ROW())="","",INDEX('Display 730 &amp; 1200'!$A:$A,ROW()))</f>
        <v/>
      </c>
      <c r="B2771" t="str">
        <f>IF(INDEX('Display 730 &amp; 1200'!$B:$B,ROW())="","",INDEX('Display 730 &amp; 1200'!$B:$B,ROW()))</f>
        <v/>
      </c>
      <c r="C2771" t="str">
        <f>IF(INDEX('Display 730 &amp; 1200'!$D:$D,ROW())="","",INDEX('Display 730 &amp; 1200'!$D:$D,ROW()))</f>
        <v/>
      </c>
      <c r="D2771">
        <f>IF($C2771="",0,SUMIFS(#REF!,#REF!,$C2771,#REF!,"&gt;="&amp;'Display 730 &amp; 1200'!$AN$10,#REF!,"&lt;="&amp;'Display 730 &amp; 1200'!$AN$9))</f>
        <v>0</v>
      </c>
      <c r="E2771">
        <f>IF($C2771="",0,SUMIFS(#REF!,#REF!,$C2771,#REF!,"&gt;="&amp;'Display 730 &amp; 1200'!$AN$12,#REF!,"&lt;="&amp;'Display 730 &amp; 1200'!$AN$11))</f>
        <v>0</v>
      </c>
    </row>
    <row r="2772" spans="1:5">
      <c r="A2772" t="str">
        <f>IF(INDEX('Display 730 &amp; 1200'!$A:$A,ROW())="","",INDEX('Display 730 &amp; 1200'!$A:$A,ROW()))</f>
        <v/>
      </c>
      <c r="B2772" t="str">
        <f>IF(INDEX('Display 730 &amp; 1200'!$B:$B,ROW())="","",INDEX('Display 730 &amp; 1200'!$B:$B,ROW()))</f>
        <v/>
      </c>
      <c r="C2772" t="str">
        <f>IF(INDEX('Display 730 &amp; 1200'!$D:$D,ROW())="","",INDEX('Display 730 &amp; 1200'!$D:$D,ROW()))</f>
        <v/>
      </c>
      <c r="D2772">
        <f>IF($C2772="",0,SUMIFS(#REF!,#REF!,$C2772,#REF!,"&gt;="&amp;'Display 730 &amp; 1200'!$AN$10,#REF!,"&lt;="&amp;'Display 730 &amp; 1200'!$AN$9))</f>
        <v>0</v>
      </c>
      <c r="E2772">
        <f>IF($C2772="",0,SUMIFS(#REF!,#REF!,$C2772,#REF!,"&gt;="&amp;'Display 730 &amp; 1200'!$AN$12,#REF!,"&lt;="&amp;'Display 730 &amp; 1200'!$AN$11))</f>
        <v>0</v>
      </c>
    </row>
    <row r="2773" spans="1:5">
      <c r="A2773" t="str">
        <f>IF(INDEX('Display 730 &amp; 1200'!$A:$A,ROW())="","",INDEX('Display 730 &amp; 1200'!$A:$A,ROW()))</f>
        <v/>
      </c>
      <c r="B2773" t="str">
        <f>IF(INDEX('Display 730 &amp; 1200'!$B:$B,ROW())="","",INDEX('Display 730 &amp; 1200'!$B:$B,ROW()))</f>
        <v/>
      </c>
      <c r="C2773" t="str">
        <f>IF(INDEX('Display 730 &amp; 1200'!$D:$D,ROW())="","",INDEX('Display 730 &amp; 1200'!$D:$D,ROW()))</f>
        <v/>
      </c>
      <c r="D2773">
        <f>IF($C2773="",0,SUMIFS(#REF!,#REF!,$C2773,#REF!,"&gt;="&amp;'Display 730 &amp; 1200'!$AN$10,#REF!,"&lt;="&amp;'Display 730 &amp; 1200'!$AN$9))</f>
        <v>0</v>
      </c>
      <c r="E2773">
        <f>IF($C2773="",0,SUMIFS(#REF!,#REF!,$C2773,#REF!,"&gt;="&amp;'Display 730 &amp; 1200'!$AN$12,#REF!,"&lt;="&amp;'Display 730 &amp; 1200'!$AN$11))</f>
        <v>0</v>
      </c>
    </row>
    <row r="2774" spans="1:5">
      <c r="A2774" t="str">
        <f>IF(INDEX('Display 730 &amp; 1200'!$A:$A,ROW())="","",INDEX('Display 730 &amp; 1200'!$A:$A,ROW()))</f>
        <v/>
      </c>
      <c r="B2774" t="str">
        <f>IF(INDEX('Display 730 &amp; 1200'!$B:$B,ROW())="","",INDEX('Display 730 &amp; 1200'!$B:$B,ROW()))</f>
        <v/>
      </c>
      <c r="C2774" t="str">
        <f>IF(INDEX('Display 730 &amp; 1200'!$D:$D,ROW())="","",INDEX('Display 730 &amp; 1200'!$D:$D,ROW()))</f>
        <v/>
      </c>
      <c r="D2774">
        <f>IF($C2774="",0,SUMIFS(#REF!,#REF!,$C2774,#REF!,"&gt;="&amp;'Display 730 &amp; 1200'!$AN$10,#REF!,"&lt;="&amp;'Display 730 &amp; 1200'!$AN$9))</f>
        <v>0</v>
      </c>
      <c r="E2774">
        <f>IF($C2774="",0,SUMIFS(#REF!,#REF!,$C2774,#REF!,"&gt;="&amp;'Display 730 &amp; 1200'!$AN$12,#REF!,"&lt;="&amp;'Display 730 &amp; 1200'!$AN$11))</f>
        <v>0</v>
      </c>
    </row>
    <row r="2775" spans="1:5">
      <c r="A2775" t="str">
        <f>IF(INDEX('Display 730 &amp; 1200'!$A:$A,ROW())="","",INDEX('Display 730 &amp; 1200'!$A:$A,ROW()))</f>
        <v/>
      </c>
      <c r="B2775" t="str">
        <f>IF(INDEX('Display 730 &amp; 1200'!$B:$B,ROW())="","",INDEX('Display 730 &amp; 1200'!$B:$B,ROW()))</f>
        <v/>
      </c>
      <c r="C2775" t="str">
        <f>IF(INDEX('Display 730 &amp; 1200'!$D:$D,ROW())="","",INDEX('Display 730 &amp; 1200'!$D:$D,ROW()))</f>
        <v/>
      </c>
      <c r="D2775">
        <f>IF($C2775="",0,SUMIFS(#REF!,#REF!,$C2775,#REF!,"&gt;="&amp;'Display 730 &amp; 1200'!$AN$10,#REF!,"&lt;="&amp;'Display 730 &amp; 1200'!$AN$9))</f>
        <v>0</v>
      </c>
      <c r="E2775">
        <f>IF($C2775="",0,SUMIFS(#REF!,#REF!,$C2775,#REF!,"&gt;="&amp;'Display 730 &amp; 1200'!$AN$12,#REF!,"&lt;="&amp;'Display 730 &amp; 1200'!$AN$11))</f>
        <v>0</v>
      </c>
    </row>
    <row r="2776" spans="1:5">
      <c r="A2776" t="str">
        <f>IF(INDEX('Display 730 &amp; 1200'!$A:$A,ROW())="","",INDEX('Display 730 &amp; 1200'!$A:$A,ROW()))</f>
        <v/>
      </c>
      <c r="B2776" t="str">
        <f>IF(INDEX('Display 730 &amp; 1200'!$B:$B,ROW())="","",INDEX('Display 730 &amp; 1200'!$B:$B,ROW()))</f>
        <v/>
      </c>
      <c r="C2776" t="str">
        <f>IF(INDEX('Display 730 &amp; 1200'!$D:$D,ROW())="","",INDEX('Display 730 &amp; 1200'!$D:$D,ROW()))</f>
        <v/>
      </c>
      <c r="D2776">
        <f>IF($C2776="",0,SUMIFS(#REF!,#REF!,$C2776,#REF!,"&gt;="&amp;'Display 730 &amp; 1200'!$AN$10,#REF!,"&lt;="&amp;'Display 730 &amp; 1200'!$AN$9))</f>
        <v>0</v>
      </c>
      <c r="E2776">
        <f>IF($C2776="",0,SUMIFS(#REF!,#REF!,$C2776,#REF!,"&gt;="&amp;'Display 730 &amp; 1200'!$AN$12,#REF!,"&lt;="&amp;'Display 730 &amp; 1200'!$AN$11))</f>
        <v>0</v>
      </c>
    </row>
    <row r="2777" spans="1:5">
      <c r="A2777" t="str">
        <f>IF(INDEX('Display 730 &amp; 1200'!$A:$A,ROW())="","",INDEX('Display 730 &amp; 1200'!$A:$A,ROW()))</f>
        <v/>
      </c>
      <c r="B2777" t="str">
        <f>IF(INDEX('Display 730 &amp; 1200'!$B:$B,ROW())="","",INDEX('Display 730 &amp; 1200'!$B:$B,ROW()))</f>
        <v/>
      </c>
      <c r="C2777" t="str">
        <f>IF(INDEX('Display 730 &amp; 1200'!$D:$D,ROW())="","",INDEX('Display 730 &amp; 1200'!$D:$D,ROW()))</f>
        <v/>
      </c>
      <c r="D2777">
        <f>IF($C2777="",0,SUMIFS(#REF!,#REF!,$C2777,#REF!,"&gt;="&amp;'Display 730 &amp; 1200'!$AN$10,#REF!,"&lt;="&amp;'Display 730 &amp; 1200'!$AN$9))</f>
        <v>0</v>
      </c>
      <c r="E2777">
        <f>IF($C2777="",0,SUMIFS(#REF!,#REF!,$C2777,#REF!,"&gt;="&amp;'Display 730 &amp; 1200'!$AN$12,#REF!,"&lt;="&amp;'Display 730 &amp; 1200'!$AN$11))</f>
        <v>0</v>
      </c>
    </row>
    <row r="2778" spans="1:5">
      <c r="A2778" t="str">
        <f>IF(INDEX('Display 730 &amp; 1200'!$A:$A,ROW())="","",INDEX('Display 730 &amp; 1200'!$A:$A,ROW()))</f>
        <v/>
      </c>
      <c r="B2778" t="str">
        <f>IF(INDEX('Display 730 &amp; 1200'!$B:$B,ROW())="","",INDEX('Display 730 &amp; 1200'!$B:$B,ROW()))</f>
        <v/>
      </c>
      <c r="C2778" t="str">
        <f>IF(INDEX('Display 730 &amp; 1200'!$D:$D,ROW())="","",INDEX('Display 730 &amp; 1200'!$D:$D,ROW()))</f>
        <v/>
      </c>
      <c r="D2778">
        <f>IF($C2778="",0,SUMIFS(#REF!,#REF!,$C2778,#REF!,"&gt;="&amp;'Display 730 &amp; 1200'!$AN$10,#REF!,"&lt;="&amp;'Display 730 &amp; 1200'!$AN$9))</f>
        <v>0</v>
      </c>
      <c r="E2778">
        <f>IF($C2778="",0,SUMIFS(#REF!,#REF!,$C2778,#REF!,"&gt;="&amp;'Display 730 &amp; 1200'!$AN$12,#REF!,"&lt;="&amp;'Display 730 &amp; 1200'!$AN$11))</f>
        <v>0</v>
      </c>
    </row>
    <row r="2779" spans="1:5">
      <c r="A2779" t="str">
        <f>IF(INDEX('Display 730 &amp; 1200'!$A:$A,ROW())="","",INDEX('Display 730 &amp; 1200'!$A:$A,ROW()))</f>
        <v/>
      </c>
      <c r="B2779" t="str">
        <f>IF(INDEX('Display 730 &amp; 1200'!$B:$B,ROW())="","",INDEX('Display 730 &amp; 1200'!$B:$B,ROW()))</f>
        <v/>
      </c>
      <c r="C2779" t="str">
        <f>IF(INDEX('Display 730 &amp; 1200'!$D:$D,ROW())="","",INDEX('Display 730 &amp; 1200'!$D:$D,ROW()))</f>
        <v/>
      </c>
      <c r="D2779">
        <f>IF($C2779="",0,SUMIFS(#REF!,#REF!,$C2779,#REF!,"&gt;="&amp;'Display 730 &amp; 1200'!$AN$10,#REF!,"&lt;="&amp;'Display 730 &amp; 1200'!$AN$9))</f>
        <v>0</v>
      </c>
      <c r="E2779">
        <f>IF($C2779="",0,SUMIFS(#REF!,#REF!,$C2779,#REF!,"&gt;="&amp;'Display 730 &amp; 1200'!$AN$12,#REF!,"&lt;="&amp;'Display 730 &amp; 1200'!$AN$11))</f>
        <v>0</v>
      </c>
    </row>
    <row r="2780" spans="1:5">
      <c r="A2780" t="str">
        <f>IF(INDEX('Display 730 &amp; 1200'!$A:$A,ROW())="","",INDEX('Display 730 &amp; 1200'!$A:$A,ROW()))</f>
        <v/>
      </c>
      <c r="B2780" t="str">
        <f>IF(INDEX('Display 730 &amp; 1200'!$B:$B,ROW())="","",INDEX('Display 730 &amp; 1200'!$B:$B,ROW()))</f>
        <v/>
      </c>
      <c r="C2780" t="str">
        <f>IF(INDEX('Display 730 &amp; 1200'!$D:$D,ROW())="","",INDEX('Display 730 &amp; 1200'!$D:$D,ROW()))</f>
        <v/>
      </c>
      <c r="D2780">
        <f>IF($C2780="",0,SUMIFS(#REF!,#REF!,$C2780,#REF!,"&gt;="&amp;'Display 730 &amp; 1200'!$AN$10,#REF!,"&lt;="&amp;'Display 730 &amp; 1200'!$AN$9))</f>
        <v>0</v>
      </c>
      <c r="E2780">
        <f>IF($C2780="",0,SUMIFS(#REF!,#REF!,$C2780,#REF!,"&gt;="&amp;'Display 730 &amp; 1200'!$AN$12,#REF!,"&lt;="&amp;'Display 730 &amp; 1200'!$AN$11))</f>
        <v>0</v>
      </c>
    </row>
    <row r="2781" spans="1:5">
      <c r="A2781" t="str">
        <f>IF(INDEX('Display 730 &amp; 1200'!$A:$A,ROW())="","",INDEX('Display 730 &amp; 1200'!$A:$A,ROW()))</f>
        <v/>
      </c>
      <c r="B2781" t="str">
        <f>IF(INDEX('Display 730 &amp; 1200'!$B:$B,ROW())="","",INDEX('Display 730 &amp; 1200'!$B:$B,ROW()))</f>
        <v/>
      </c>
      <c r="C2781" t="str">
        <f>IF(INDEX('Display 730 &amp; 1200'!$D:$D,ROW())="","",INDEX('Display 730 &amp; 1200'!$D:$D,ROW()))</f>
        <v/>
      </c>
      <c r="D2781">
        <f>IF($C2781="",0,SUMIFS(#REF!,#REF!,$C2781,#REF!,"&gt;="&amp;'Display 730 &amp; 1200'!$AN$10,#REF!,"&lt;="&amp;'Display 730 &amp; 1200'!$AN$9))</f>
        <v>0</v>
      </c>
      <c r="E2781">
        <f>IF($C2781="",0,SUMIFS(#REF!,#REF!,$C2781,#REF!,"&gt;="&amp;'Display 730 &amp; 1200'!$AN$12,#REF!,"&lt;="&amp;'Display 730 &amp; 1200'!$AN$11))</f>
        <v>0</v>
      </c>
    </row>
    <row r="2782" spans="1:5">
      <c r="A2782" t="str">
        <f>IF(INDEX('Display 730 &amp; 1200'!$A:$A,ROW())="","",INDEX('Display 730 &amp; 1200'!$A:$A,ROW()))</f>
        <v/>
      </c>
      <c r="B2782" t="str">
        <f>IF(INDEX('Display 730 &amp; 1200'!$B:$B,ROW())="","",INDEX('Display 730 &amp; 1200'!$B:$B,ROW()))</f>
        <v/>
      </c>
      <c r="C2782" t="str">
        <f>IF(INDEX('Display 730 &amp; 1200'!$D:$D,ROW())="","",INDEX('Display 730 &amp; 1200'!$D:$D,ROW()))</f>
        <v/>
      </c>
      <c r="D2782">
        <f>IF($C2782="",0,SUMIFS(#REF!,#REF!,$C2782,#REF!,"&gt;="&amp;'Display 730 &amp; 1200'!$AN$10,#REF!,"&lt;="&amp;'Display 730 &amp; 1200'!$AN$9))</f>
        <v>0</v>
      </c>
      <c r="E2782">
        <f>IF($C2782="",0,SUMIFS(#REF!,#REF!,$C2782,#REF!,"&gt;="&amp;'Display 730 &amp; 1200'!$AN$12,#REF!,"&lt;="&amp;'Display 730 &amp; 1200'!$AN$11))</f>
        <v>0</v>
      </c>
    </row>
    <row r="2783" spans="1:5">
      <c r="A2783" t="str">
        <f>IF(INDEX('Display 730 &amp; 1200'!$A:$A,ROW())="","",INDEX('Display 730 &amp; 1200'!$A:$A,ROW()))</f>
        <v/>
      </c>
      <c r="B2783" t="str">
        <f>IF(INDEX('Display 730 &amp; 1200'!$B:$B,ROW())="","",INDEX('Display 730 &amp; 1200'!$B:$B,ROW()))</f>
        <v/>
      </c>
      <c r="C2783" t="str">
        <f>IF(INDEX('Display 730 &amp; 1200'!$D:$D,ROW())="","",INDEX('Display 730 &amp; 1200'!$D:$D,ROW()))</f>
        <v/>
      </c>
      <c r="D2783">
        <f>IF($C2783="",0,SUMIFS(#REF!,#REF!,$C2783,#REF!,"&gt;="&amp;'Display 730 &amp; 1200'!$AN$10,#REF!,"&lt;="&amp;'Display 730 &amp; 1200'!$AN$9))</f>
        <v>0</v>
      </c>
      <c r="E2783">
        <f>IF($C2783="",0,SUMIFS(#REF!,#REF!,$C2783,#REF!,"&gt;="&amp;'Display 730 &amp; 1200'!$AN$12,#REF!,"&lt;="&amp;'Display 730 &amp; 1200'!$AN$11))</f>
        <v>0</v>
      </c>
    </row>
    <row r="2784" spans="1:5">
      <c r="A2784" t="str">
        <f>IF(INDEX('Display 730 &amp; 1200'!$A:$A,ROW())="","",INDEX('Display 730 &amp; 1200'!$A:$A,ROW()))</f>
        <v/>
      </c>
      <c r="B2784" t="str">
        <f>IF(INDEX('Display 730 &amp; 1200'!$B:$B,ROW())="","",INDEX('Display 730 &amp; 1200'!$B:$B,ROW()))</f>
        <v/>
      </c>
      <c r="C2784" t="str">
        <f>IF(INDEX('Display 730 &amp; 1200'!$D:$D,ROW())="","",INDEX('Display 730 &amp; 1200'!$D:$D,ROW()))</f>
        <v/>
      </c>
      <c r="D2784">
        <f>IF($C2784="",0,SUMIFS(#REF!,#REF!,$C2784,#REF!,"&gt;="&amp;'Display 730 &amp; 1200'!$AN$10,#REF!,"&lt;="&amp;'Display 730 &amp; 1200'!$AN$9))</f>
        <v>0</v>
      </c>
      <c r="E2784">
        <f>IF($C2784="",0,SUMIFS(#REF!,#REF!,$C2784,#REF!,"&gt;="&amp;'Display 730 &amp; 1200'!$AN$12,#REF!,"&lt;="&amp;'Display 730 &amp; 1200'!$AN$11))</f>
        <v>0</v>
      </c>
    </row>
    <row r="2785" spans="1:5">
      <c r="A2785" t="str">
        <f>IF(INDEX('Display 730 &amp; 1200'!$A:$A,ROW())="","",INDEX('Display 730 &amp; 1200'!$A:$A,ROW()))</f>
        <v/>
      </c>
      <c r="B2785" t="str">
        <f>IF(INDEX('Display 730 &amp; 1200'!$B:$B,ROW())="","",INDEX('Display 730 &amp; 1200'!$B:$B,ROW()))</f>
        <v/>
      </c>
      <c r="C2785" t="str">
        <f>IF(INDEX('Display 730 &amp; 1200'!$D:$D,ROW())="","",INDEX('Display 730 &amp; 1200'!$D:$D,ROW()))</f>
        <v/>
      </c>
      <c r="D2785">
        <f>IF($C2785="",0,SUMIFS(#REF!,#REF!,$C2785,#REF!,"&gt;="&amp;'Display 730 &amp; 1200'!$AN$10,#REF!,"&lt;="&amp;'Display 730 &amp; 1200'!$AN$9))</f>
        <v>0</v>
      </c>
      <c r="E2785">
        <f>IF($C2785="",0,SUMIFS(#REF!,#REF!,$C2785,#REF!,"&gt;="&amp;'Display 730 &amp; 1200'!$AN$12,#REF!,"&lt;="&amp;'Display 730 &amp; 1200'!$AN$11))</f>
        <v>0</v>
      </c>
    </row>
    <row r="2786" spans="1:5">
      <c r="A2786" t="str">
        <f>IF(INDEX('Display 730 &amp; 1200'!$A:$A,ROW())="","",INDEX('Display 730 &amp; 1200'!$A:$A,ROW()))</f>
        <v/>
      </c>
      <c r="B2786" t="str">
        <f>IF(INDEX('Display 730 &amp; 1200'!$B:$B,ROW())="","",INDEX('Display 730 &amp; 1200'!$B:$B,ROW()))</f>
        <v/>
      </c>
      <c r="C2786" t="str">
        <f>IF(INDEX('Display 730 &amp; 1200'!$D:$D,ROW())="","",INDEX('Display 730 &amp; 1200'!$D:$D,ROW()))</f>
        <v/>
      </c>
      <c r="D2786">
        <f>IF($C2786="",0,SUMIFS(#REF!,#REF!,$C2786,#REF!,"&gt;="&amp;'Display 730 &amp; 1200'!$AN$10,#REF!,"&lt;="&amp;'Display 730 &amp; 1200'!$AN$9))</f>
        <v>0</v>
      </c>
      <c r="E2786">
        <f>IF($C2786="",0,SUMIFS(#REF!,#REF!,$C2786,#REF!,"&gt;="&amp;'Display 730 &amp; 1200'!$AN$12,#REF!,"&lt;="&amp;'Display 730 &amp; 1200'!$AN$11))</f>
        <v>0</v>
      </c>
    </row>
    <row r="2787" spans="1:5">
      <c r="A2787" t="str">
        <f>IF(INDEX('Display 730 &amp; 1200'!$A:$A,ROW())="","",INDEX('Display 730 &amp; 1200'!$A:$A,ROW()))</f>
        <v/>
      </c>
      <c r="B2787" t="str">
        <f>IF(INDEX('Display 730 &amp; 1200'!$B:$B,ROW())="","",INDEX('Display 730 &amp; 1200'!$B:$B,ROW()))</f>
        <v/>
      </c>
      <c r="C2787" t="str">
        <f>IF(INDEX('Display 730 &amp; 1200'!$D:$D,ROW())="","",INDEX('Display 730 &amp; 1200'!$D:$D,ROW()))</f>
        <v/>
      </c>
      <c r="D2787">
        <f>IF($C2787="",0,SUMIFS(#REF!,#REF!,$C2787,#REF!,"&gt;="&amp;'Display 730 &amp; 1200'!$AN$10,#REF!,"&lt;="&amp;'Display 730 &amp; 1200'!$AN$9))</f>
        <v>0</v>
      </c>
      <c r="E2787">
        <f>IF($C2787="",0,SUMIFS(#REF!,#REF!,$C2787,#REF!,"&gt;="&amp;'Display 730 &amp; 1200'!$AN$12,#REF!,"&lt;="&amp;'Display 730 &amp; 1200'!$AN$11))</f>
        <v>0</v>
      </c>
    </row>
    <row r="2788" spans="1:5">
      <c r="A2788" t="str">
        <f>IF(INDEX('Display 730 &amp; 1200'!$A:$A,ROW())="","",INDEX('Display 730 &amp; 1200'!$A:$A,ROW()))</f>
        <v/>
      </c>
      <c r="B2788" t="str">
        <f>IF(INDEX('Display 730 &amp; 1200'!$B:$B,ROW())="","",INDEX('Display 730 &amp; 1200'!$B:$B,ROW()))</f>
        <v/>
      </c>
      <c r="C2788" t="str">
        <f>IF(INDEX('Display 730 &amp; 1200'!$D:$D,ROW())="","",INDEX('Display 730 &amp; 1200'!$D:$D,ROW()))</f>
        <v/>
      </c>
      <c r="D2788">
        <f>IF($C2788="",0,SUMIFS(#REF!,#REF!,$C2788,#REF!,"&gt;="&amp;'Display 730 &amp; 1200'!$AN$10,#REF!,"&lt;="&amp;'Display 730 &amp; 1200'!$AN$9))</f>
        <v>0</v>
      </c>
      <c r="E2788">
        <f>IF($C2788="",0,SUMIFS(#REF!,#REF!,$C2788,#REF!,"&gt;="&amp;'Display 730 &amp; 1200'!$AN$12,#REF!,"&lt;="&amp;'Display 730 &amp; 1200'!$AN$11))</f>
        <v>0</v>
      </c>
    </row>
    <row r="2789" spans="1:5">
      <c r="A2789" t="str">
        <f>IF(INDEX('Display 730 &amp; 1200'!$A:$A,ROW())="","",INDEX('Display 730 &amp; 1200'!$A:$A,ROW()))</f>
        <v/>
      </c>
      <c r="B2789" t="str">
        <f>IF(INDEX('Display 730 &amp; 1200'!$B:$B,ROW())="","",INDEX('Display 730 &amp; 1200'!$B:$B,ROW()))</f>
        <v/>
      </c>
      <c r="C2789" t="str">
        <f>IF(INDEX('Display 730 &amp; 1200'!$D:$D,ROW())="","",INDEX('Display 730 &amp; 1200'!$D:$D,ROW()))</f>
        <v/>
      </c>
      <c r="D2789">
        <f>IF($C2789="",0,SUMIFS(#REF!,#REF!,$C2789,#REF!,"&gt;="&amp;'Display 730 &amp; 1200'!$AN$10,#REF!,"&lt;="&amp;'Display 730 &amp; 1200'!$AN$9))</f>
        <v>0</v>
      </c>
      <c r="E2789">
        <f>IF($C2789="",0,SUMIFS(#REF!,#REF!,$C2789,#REF!,"&gt;="&amp;'Display 730 &amp; 1200'!$AN$12,#REF!,"&lt;="&amp;'Display 730 &amp; 1200'!$AN$11))</f>
        <v>0</v>
      </c>
    </row>
    <row r="2790" spans="1:5">
      <c r="A2790" t="str">
        <f>IF(INDEX('Display 730 &amp; 1200'!$A:$A,ROW())="","",INDEX('Display 730 &amp; 1200'!$A:$A,ROW()))</f>
        <v/>
      </c>
      <c r="B2790" t="str">
        <f>IF(INDEX('Display 730 &amp; 1200'!$B:$B,ROW())="","",INDEX('Display 730 &amp; 1200'!$B:$B,ROW()))</f>
        <v/>
      </c>
      <c r="C2790" t="str">
        <f>IF(INDEX('Display 730 &amp; 1200'!$D:$D,ROW())="","",INDEX('Display 730 &amp; 1200'!$D:$D,ROW()))</f>
        <v/>
      </c>
      <c r="D2790">
        <f>IF($C2790="",0,SUMIFS(#REF!,#REF!,$C2790,#REF!,"&gt;="&amp;'Display 730 &amp; 1200'!$AN$10,#REF!,"&lt;="&amp;'Display 730 &amp; 1200'!$AN$9))</f>
        <v>0</v>
      </c>
      <c r="E2790">
        <f>IF($C2790="",0,SUMIFS(#REF!,#REF!,$C2790,#REF!,"&gt;="&amp;'Display 730 &amp; 1200'!$AN$12,#REF!,"&lt;="&amp;'Display 730 &amp; 1200'!$AN$11))</f>
        <v>0</v>
      </c>
    </row>
    <row r="2791" spans="1:5">
      <c r="A2791" t="str">
        <f>IF(INDEX('Display 730 &amp; 1200'!$A:$A,ROW())="","",INDEX('Display 730 &amp; 1200'!$A:$A,ROW()))</f>
        <v/>
      </c>
      <c r="B2791" t="str">
        <f>IF(INDEX('Display 730 &amp; 1200'!$B:$B,ROW())="","",INDEX('Display 730 &amp; 1200'!$B:$B,ROW()))</f>
        <v/>
      </c>
      <c r="C2791" t="str">
        <f>IF(INDEX('Display 730 &amp; 1200'!$D:$D,ROW())="","",INDEX('Display 730 &amp; 1200'!$D:$D,ROW()))</f>
        <v/>
      </c>
      <c r="D2791">
        <f>IF($C2791="",0,SUMIFS(#REF!,#REF!,$C2791,#REF!,"&gt;="&amp;'Display 730 &amp; 1200'!$AN$10,#REF!,"&lt;="&amp;'Display 730 &amp; 1200'!$AN$9))</f>
        <v>0</v>
      </c>
      <c r="E2791">
        <f>IF($C2791="",0,SUMIFS(#REF!,#REF!,$C2791,#REF!,"&gt;="&amp;'Display 730 &amp; 1200'!$AN$12,#REF!,"&lt;="&amp;'Display 730 &amp; 1200'!$AN$11))</f>
        <v>0</v>
      </c>
    </row>
    <row r="2792" spans="1:5">
      <c r="A2792" t="str">
        <f>IF(INDEX('Display 730 &amp; 1200'!$A:$A,ROW())="","",INDEX('Display 730 &amp; 1200'!$A:$A,ROW()))</f>
        <v/>
      </c>
      <c r="B2792" t="str">
        <f>IF(INDEX('Display 730 &amp; 1200'!$B:$B,ROW())="","",INDEX('Display 730 &amp; 1200'!$B:$B,ROW()))</f>
        <v/>
      </c>
      <c r="C2792" t="str">
        <f>IF(INDEX('Display 730 &amp; 1200'!$D:$D,ROW())="","",INDEX('Display 730 &amp; 1200'!$D:$D,ROW()))</f>
        <v/>
      </c>
      <c r="D2792">
        <f>IF($C2792="",0,SUMIFS(#REF!,#REF!,$C2792,#REF!,"&gt;="&amp;'Display 730 &amp; 1200'!$AN$10,#REF!,"&lt;="&amp;'Display 730 &amp; 1200'!$AN$9))</f>
        <v>0</v>
      </c>
      <c r="E2792">
        <f>IF($C2792="",0,SUMIFS(#REF!,#REF!,$C2792,#REF!,"&gt;="&amp;'Display 730 &amp; 1200'!$AN$12,#REF!,"&lt;="&amp;'Display 730 &amp; 1200'!$AN$11))</f>
        <v>0</v>
      </c>
    </row>
    <row r="2793" spans="1:5">
      <c r="A2793" t="str">
        <f>IF(INDEX('Display 730 &amp; 1200'!$A:$A,ROW())="","",INDEX('Display 730 &amp; 1200'!$A:$A,ROW()))</f>
        <v/>
      </c>
      <c r="B2793" t="str">
        <f>IF(INDEX('Display 730 &amp; 1200'!$B:$B,ROW())="","",INDEX('Display 730 &amp; 1200'!$B:$B,ROW()))</f>
        <v/>
      </c>
      <c r="C2793" t="str">
        <f>IF(INDEX('Display 730 &amp; 1200'!$D:$D,ROW())="","",INDEX('Display 730 &amp; 1200'!$D:$D,ROW()))</f>
        <v/>
      </c>
      <c r="D2793">
        <f>IF($C2793="",0,SUMIFS(#REF!,#REF!,$C2793,#REF!,"&gt;="&amp;'Display 730 &amp; 1200'!$AN$10,#REF!,"&lt;="&amp;'Display 730 &amp; 1200'!$AN$9))</f>
        <v>0</v>
      </c>
      <c r="E2793">
        <f>IF($C2793="",0,SUMIFS(#REF!,#REF!,$C2793,#REF!,"&gt;="&amp;'Display 730 &amp; 1200'!$AN$12,#REF!,"&lt;="&amp;'Display 730 &amp; 1200'!$AN$11))</f>
        <v>0</v>
      </c>
    </row>
    <row r="2794" spans="1:5">
      <c r="A2794" t="str">
        <f>IF(INDEX('Display 730 &amp; 1200'!$A:$A,ROW())="","",INDEX('Display 730 &amp; 1200'!$A:$A,ROW()))</f>
        <v/>
      </c>
      <c r="B2794" t="str">
        <f>IF(INDEX('Display 730 &amp; 1200'!$B:$B,ROW())="","",INDEX('Display 730 &amp; 1200'!$B:$B,ROW()))</f>
        <v/>
      </c>
      <c r="C2794" t="str">
        <f>IF(INDEX('Display 730 &amp; 1200'!$D:$D,ROW())="","",INDEX('Display 730 &amp; 1200'!$D:$D,ROW()))</f>
        <v/>
      </c>
      <c r="D2794">
        <f>IF($C2794="",0,SUMIFS(#REF!,#REF!,$C2794,#REF!,"&gt;="&amp;'Display 730 &amp; 1200'!$AN$10,#REF!,"&lt;="&amp;'Display 730 &amp; 1200'!$AN$9))</f>
        <v>0</v>
      </c>
      <c r="E2794">
        <f>IF($C2794="",0,SUMIFS(#REF!,#REF!,$C2794,#REF!,"&gt;="&amp;'Display 730 &amp; 1200'!$AN$12,#REF!,"&lt;="&amp;'Display 730 &amp; 1200'!$AN$11))</f>
        <v>0</v>
      </c>
    </row>
    <row r="2795" spans="1:5">
      <c r="A2795" t="str">
        <f>IF(INDEX('Display 730 &amp; 1200'!$A:$A,ROW())="","",INDEX('Display 730 &amp; 1200'!$A:$A,ROW()))</f>
        <v/>
      </c>
      <c r="B2795" t="str">
        <f>IF(INDEX('Display 730 &amp; 1200'!$B:$B,ROW())="","",INDEX('Display 730 &amp; 1200'!$B:$B,ROW()))</f>
        <v/>
      </c>
      <c r="C2795" t="str">
        <f>IF(INDEX('Display 730 &amp; 1200'!$D:$D,ROW())="","",INDEX('Display 730 &amp; 1200'!$D:$D,ROW()))</f>
        <v/>
      </c>
      <c r="D2795">
        <f>IF($C2795="",0,SUMIFS(#REF!,#REF!,$C2795,#REF!,"&gt;="&amp;'Display 730 &amp; 1200'!$AN$10,#REF!,"&lt;="&amp;'Display 730 &amp; 1200'!$AN$9))</f>
        <v>0</v>
      </c>
      <c r="E2795">
        <f>IF($C2795="",0,SUMIFS(#REF!,#REF!,$C2795,#REF!,"&gt;="&amp;'Display 730 &amp; 1200'!$AN$12,#REF!,"&lt;="&amp;'Display 730 &amp; 1200'!$AN$11))</f>
        <v>0</v>
      </c>
    </row>
    <row r="2796" spans="1:5">
      <c r="A2796" t="str">
        <f>IF(INDEX('Display 730 &amp; 1200'!$A:$A,ROW())="","",INDEX('Display 730 &amp; 1200'!$A:$A,ROW()))</f>
        <v/>
      </c>
      <c r="B2796" t="str">
        <f>IF(INDEX('Display 730 &amp; 1200'!$B:$B,ROW())="","",INDEX('Display 730 &amp; 1200'!$B:$B,ROW()))</f>
        <v/>
      </c>
      <c r="C2796" t="str">
        <f>IF(INDEX('Display 730 &amp; 1200'!$D:$D,ROW())="","",INDEX('Display 730 &amp; 1200'!$D:$D,ROW()))</f>
        <v/>
      </c>
      <c r="D2796">
        <f>IF($C2796="",0,SUMIFS(#REF!,#REF!,$C2796,#REF!,"&gt;="&amp;'Display 730 &amp; 1200'!$AN$10,#REF!,"&lt;="&amp;'Display 730 &amp; 1200'!$AN$9))</f>
        <v>0</v>
      </c>
      <c r="E2796">
        <f>IF($C2796="",0,SUMIFS(#REF!,#REF!,$C2796,#REF!,"&gt;="&amp;'Display 730 &amp; 1200'!$AN$12,#REF!,"&lt;="&amp;'Display 730 &amp; 1200'!$AN$11))</f>
        <v>0</v>
      </c>
    </row>
    <row r="2797" spans="1:5">
      <c r="A2797" t="str">
        <f>IF(INDEX('Display 730 &amp; 1200'!$A:$A,ROW())="","",INDEX('Display 730 &amp; 1200'!$A:$A,ROW()))</f>
        <v/>
      </c>
      <c r="B2797" t="str">
        <f>IF(INDEX('Display 730 &amp; 1200'!$B:$B,ROW())="","",INDEX('Display 730 &amp; 1200'!$B:$B,ROW()))</f>
        <v/>
      </c>
      <c r="C2797" t="str">
        <f>IF(INDEX('Display 730 &amp; 1200'!$D:$D,ROW())="","",INDEX('Display 730 &amp; 1200'!$D:$D,ROW()))</f>
        <v/>
      </c>
      <c r="D2797">
        <f>IF($C2797="",0,SUMIFS(#REF!,#REF!,$C2797,#REF!,"&gt;="&amp;'Display 730 &amp; 1200'!$AN$10,#REF!,"&lt;="&amp;'Display 730 &amp; 1200'!$AN$9))</f>
        <v>0</v>
      </c>
      <c r="E2797">
        <f>IF($C2797="",0,SUMIFS(#REF!,#REF!,$C2797,#REF!,"&gt;="&amp;'Display 730 &amp; 1200'!$AN$12,#REF!,"&lt;="&amp;'Display 730 &amp; 1200'!$AN$11))</f>
        <v>0</v>
      </c>
    </row>
    <row r="2798" spans="1:5">
      <c r="A2798" t="str">
        <f>IF(INDEX('Display 730 &amp; 1200'!$A:$A,ROW())="","",INDEX('Display 730 &amp; 1200'!$A:$A,ROW()))</f>
        <v/>
      </c>
      <c r="B2798" t="str">
        <f>IF(INDEX('Display 730 &amp; 1200'!$B:$B,ROW())="","",INDEX('Display 730 &amp; 1200'!$B:$B,ROW()))</f>
        <v/>
      </c>
      <c r="C2798" t="str">
        <f>IF(INDEX('Display 730 &amp; 1200'!$D:$D,ROW())="","",INDEX('Display 730 &amp; 1200'!$D:$D,ROW()))</f>
        <v/>
      </c>
      <c r="D2798">
        <f>IF($C2798="",0,SUMIFS(#REF!,#REF!,$C2798,#REF!,"&gt;="&amp;'Display 730 &amp; 1200'!$AN$10,#REF!,"&lt;="&amp;'Display 730 &amp; 1200'!$AN$9))</f>
        <v>0</v>
      </c>
      <c r="E2798">
        <f>IF($C2798="",0,SUMIFS(#REF!,#REF!,$C2798,#REF!,"&gt;="&amp;'Display 730 &amp; 1200'!$AN$12,#REF!,"&lt;="&amp;'Display 730 &amp; 1200'!$AN$11))</f>
        <v>0</v>
      </c>
    </row>
    <row r="2799" spans="1:5">
      <c r="A2799" t="str">
        <f>IF(INDEX('Display 730 &amp; 1200'!$A:$A,ROW())="","",INDEX('Display 730 &amp; 1200'!$A:$A,ROW()))</f>
        <v/>
      </c>
      <c r="B2799" t="str">
        <f>IF(INDEX('Display 730 &amp; 1200'!$B:$B,ROW())="","",INDEX('Display 730 &amp; 1200'!$B:$B,ROW()))</f>
        <v/>
      </c>
      <c r="C2799" t="str">
        <f>IF(INDEX('Display 730 &amp; 1200'!$D:$D,ROW())="","",INDEX('Display 730 &amp; 1200'!$D:$D,ROW()))</f>
        <v/>
      </c>
      <c r="D2799">
        <f>IF($C2799="",0,SUMIFS(#REF!,#REF!,$C2799,#REF!,"&gt;="&amp;'Display 730 &amp; 1200'!$AN$10,#REF!,"&lt;="&amp;'Display 730 &amp; 1200'!$AN$9))</f>
        <v>0</v>
      </c>
      <c r="E2799">
        <f>IF($C2799="",0,SUMIFS(#REF!,#REF!,$C2799,#REF!,"&gt;="&amp;'Display 730 &amp; 1200'!$AN$12,#REF!,"&lt;="&amp;'Display 730 &amp; 1200'!$AN$11))</f>
        <v>0</v>
      </c>
    </row>
    <row r="2800" spans="1:5">
      <c r="A2800" t="str">
        <f>IF(INDEX('Display 730 &amp; 1200'!$A:$A,ROW())="","",INDEX('Display 730 &amp; 1200'!$A:$A,ROW()))</f>
        <v/>
      </c>
      <c r="B2800" t="str">
        <f>IF(INDEX('Display 730 &amp; 1200'!$B:$B,ROW())="","",INDEX('Display 730 &amp; 1200'!$B:$B,ROW()))</f>
        <v/>
      </c>
      <c r="C2800" t="str">
        <f>IF(INDEX('Display 730 &amp; 1200'!$D:$D,ROW())="","",INDEX('Display 730 &amp; 1200'!$D:$D,ROW()))</f>
        <v/>
      </c>
      <c r="D2800">
        <f>IF($C2800="",0,SUMIFS(#REF!,#REF!,$C2800,#REF!,"&gt;="&amp;'Display 730 &amp; 1200'!$AN$10,#REF!,"&lt;="&amp;'Display 730 &amp; 1200'!$AN$9))</f>
        <v>0</v>
      </c>
      <c r="E2800">
        <f>IF($C2800="",0,SUMIFS(#REF!,#REF!,$C2800,#REF!,"&gt;="&amp;'Display 730 &amp; 1200'!$AN$12,#REF!,"&lt;="&amp;'Display 730 &amp; 1200'!$AN$11))</f>
        <v>0</v>
      </c>
    </row>
    <row r="2801" spans="1:5">
      <c r="A2801" t="str">
        <f>IF(INDEX('Display 730 &amp; 1200'!$A:$A,ROW())="","",INDEX('Display 730 &amp; 1200'!$A:$A,ROW()))</f>
        <v/>
      </c>
      <c r="B2801" t="str">
        <f>IF(INDEX('Display 730 &amp; 1200'!$B:$B,ROW())="","",INDEX('Display 730 &amp; 1200'!$B:$B,ROW()))</f>
        <v/>
      </c>
      <c r="C2801" t="str">
        <f>IF(INDEX('Display 730 &amp; 1200'!$D:$D,ROW())="","",INDEX('Display 730 &amp; 1200'!$D:$D,ROW()))</f>
        <v/>
      </c>
      <c r="D2801">
        <f>IF($C2801="",0,SUMIFS(#REF!,#REF!,$C2801,#REF!,"&gt;="&amp;'Display 730 &amp; 1200'!$AN$10,#REF!,"&lt;="&amp;'Display 730 &amp; 1200'!$AN$9))</f>
        <v>0</v>
      </c>
      <c r="E2801">
        <f>IF($C2801="",0,SUMIFS(#REF!,#REF!,$C2801,#REF!,"&gt;="&amp;'Display 730 &amp; 1200'!$AN$12,#REF!,"&lt;="&amp;'Display 730 &amp; 1200'!$AN$11))</f>
        <v>0</v>
      </c>
    </row>
    <row r="2802" spans="1:5">
      <c r="A2802" t="str">
        <f>IF(INDEX('Display 730 &amp; 1200'!$A:$A,ROW())="","",INDEX('Display 730 &amp; 1200'!$A:$A,ROW()))</f>
        <v/>
      </c>
      <c r="B2802" t="str">
        <f>IF(INDEX('Display 730 &amp; 1200'!$B:$B,ROW())="","",INDEX('Display 730 &amp; 1200'!$B:$B,ROW()))</f>
        <v/>
      </c>
      <c r="C2802" t="str">
        <f>IF(INDEX('Display 730 &amp; 1200'!$D:$D,ROW())="","",INDEX('Display 730 &amp; 1200'!$D:$D,ROW()))</f>
        <v/>
      </c>
      <c r="D2802">
        <f>IF($C2802="",0,SUMIFS(#REF!,#REF!,$C2802,#REF!,"&gt;="&amp;'Display 730 &amp; 1200'!$AN$10,#REF!,"&lt;="&amp;'Display 730 &amp; 1200'!$AN$9))</f>
        <v>0</v>
      </c>
      <c r="E2802">
        <f>IF($C2802="",0,SUMIFS(#REF!,#REF!,$C2802,#REF!,"&gt;="&amp;'Display 730 &amp; 1200'!$AN$12,#REF!,"&lt;="&amp;'Display 730 &amp; 1200'!$AN$11))</f>
        <v>0</v>
      </c>
    </row>
    <row r="2803" spans="1:5">
      <c r="A2803" t="str">
        <f>IF(INDEX('Display 730 &amp; 1200'!$A:$A,ROW())="","",INDEX('Display 730 &amp; 1200'!$A:$A,ROW()))</f>
        <v/>
      </c>
      <c r="B2803" t="str">
        <f>IF(INDEX('Display 730 &amp; 1200'!$B:$B,ROW())="","",INDEX('Display 730 &amp; 1200'!$B:$B,ROW()))</f>
        <v/>
      </c>
      <c r="C2803" t="str">
        <f>IF(INDEX('Display 730 &amp; 1200'!$D:$D,ROW())="","",INDEX('Display 730 &amp; 1200'!$D:$D,ROW()))</f>
        <v/>
      </c>
      <c r="D2803">
        <f>IF($C2803="",0,SUMIFS(#REF!,#REF!,$C2803,#REF!,"&gt;="&amp;'Display 730 &amp; 1200'!$AN$10,#REF!,"&lt;="&amp;'Display 730 &amp; 1200'!$AN$9))</f>
        <v>0</v>
      </c>
      <c r="E2803">
        <f>IF($C2803="",0,SUMIFS(#REF!,#REF!,$C2803,#REF!,"&gt;="&amp;'Display 730 &amp; 1200'!$AN$12,#REF!,"&lt;="&amp;'Display 730 &amp; 1200'!$AN$11))</f>
        <v>0</v>
      </c>
    </row>
    <row r="2804" spans="1:5">
      <c r="A2804" t="str">
        <f>IF(INDEX('Display 730 &amp; 1200'!$A:$A,ROW())="","",INDEX('Display 730 &amp; 1200'!$A:$A,ROW()))</f>
        <v/>
      </c>
      <c r="B2804" t="str">
        <f>IF(INDEX('Display 730 &amp; 1200'!$B:$B,ROW())="","",INDEX('Display 730 &amp; 1200'!$B:$B,ROW()))</f>
        <v/>
      </c>
      <c r="C2804" t="str">
        <f>IF(INDEX('Display 730 &amp; 1200'!$D:$D,ROW())="","",INDEX('Display 730 &amp; 1200'!$D:$D,ROW()))</f>
        <v/>
      </c>
      <c r="D2804">
        <f>IF($C2804="",0,SUMIFS(#REF!,#REF!,$C2804,#REF!,"&gt;="&amp;'Display 730 &amp; 1200'!$AN$10,#REF!,"&lt;="&amp;'Display 730 &amp; 1200'!$AN$9))</f>
        <v>0</v>
      </c>
      <c r="E2804">
        <f>IF($C2804="",0,SUMIFS(#REF!,#REF!,$C2804,#REF!,"&gt;="&amp;'Display 730 &amp; 1200'!$AN$12,#REF!,"&lt;="&amp;'Display 730 &amp; 1200'!$AN$11))</f>
        <v>0</v>
      </c>
    </row>
    <row r="2805" spans="1:5">
      <c r="A2805" t="str">
        <f>IF(INDEX('Display 730 &amp; 1200'!$A:$A,ROW())="","",INDEX('Display 730 &amp; 1200'!$A:$A,ROW()))</f>
        <v/>
      </c>
      <c r="B2805" t="str">
        <f>IF(INDEX('Display 730 &amp; 1200'!$B:$B,ROW())="","",INDEX('Display 730 &amp; 1200'!$B:$B,ROW()))</f>
        <v/>
      </c>
      <c r="C2805" t="str">
        <f>IF(INDEX('Display 730 &amp; 1200'!$D:$D,ROW())="","",INDEX('Display 730 &amp; 1200'!$D:$D,ROW()))</f>
        <v/>
      </c>
      <c r="D2805">
        <f>IF($C2805="",0,SUMIFS(#REF!,#REF!,$C2805,#REF!,"&gt;="&amp;'Display 730 &amp; 1200'!$AN$10,#REF!,"&lt;="&amp;'Display 730 &amp; 1200'!$AN$9))</f>
        <v>0</v>
      </c>
      <c r="E2805">
        <f>IF($C2805="",0,SUMIFS(#REF!,#REF!,$C2805,#REF!,"&gt;="&amp;'Display 730 &amp; 1200'!$AN$12,#REF!,"&lt;="&amp;'Display 730 &amp; 1200'!$AN$11))</f>
        <v>0</v>
      </c>
    </row>
    <row r="2806" spans="1:5">
      <c r="A2806" t="str">
        <f>IF(INDEX('Display 730 &amp; 1200'!$A:$A,ROW())="","",INDEX('Display 730 &amp; 1200'!$A:$A,ROW()))</f>
        <v/>
      </c>
      <c r="B2806" t="str">
        <f>IF(INDEX('Display 730 &amp; 1200'!$B:$B,ROW())="","",INDEX('Display 730 &amp; 1200'!$B:$B,ROW()))</f>
        <v/>
      </c>
      <c r="C2806" t="str">
        <f>IF(INDEX('Display 730 &amp; 1200'!$D:$D,ROW())="","",INDEX('Display 730 &amp; 1200'!$D:$D,ROW()))</f>
        <v/>
      </c>
      <c r="D2806">
        <f>IF($C2806="",0,SUMIFS(#REF!,#REF!,$C2806,#REF!,"&gt;="&amp;'Display 730 &amp; 1200'!$AN$10,#REF!,"&lt;="&amp;'Display 730 &amp; 1200'!$AN$9))</f>
        <v>0</v>
      </c>
      <c r="E2806">
        <f>IF($C2806="",0,SUMIFS(#REF!,#REF!,$C2806,#REF!,"&gt;="&amp;'Display 730 &amp; 1200'!$AN$12,#REF!,"&lt;="&amp;'Display 730 &amp; 1200'!$AN$11))</f>
        <v>0</v>
      </c>
    </row>
    <row r="2807" spans="1:5">
      <c r="A2807" t="str">
        <f>IF(INDEX('Display 730 &amp; 1200'!$A:$A,ROW())="","",INDEX('Display 730 &amp; 1200'!$A:$A,ROW()))</f>
        <v/>
      </c>
      <c r="B2807" t="str">
        <f>IF(INDEX('Display 730 &amp; 1200'!$B:$B,ROW())="","",INDEX('Display 730 &amp; 1200'!$B:$B,ROW()))</f>
        <v/>
      </c>
      <c r="C2807" t="str">
        <f>IF(INDEX('Display 730 &amp; 1200'!$D:$D,ROW())="","",INDEX('Display 730 &amp; 1200'!$D:$D,ROW()))</f>
        <v/>
      </c>
      <c r="D2807">
        <f>IF($C2807="",0,SUMIFS(#REF!,#REF!,$C2807,#REF!,"&gt;="&amp;'Display 730 &amp; 1200'!$AN$10,#REF!,"&lt;="&amp;'Display 730 &amp; 1200'!$AN$9))</f>
        <v>0</v>
      </c>
      <c r="E2807">
        <f>IF($C2807="",0,SUMIFS(#REF!,#REF!,$C2807,#REF!,"&gt;="&amp;'Display 730 &amp; 1200'!$AN$12,#REF!,"&lt;="&amp;'Display 730 &amp; 1200'!$AN$11))</f>
        <v>0</v>
      </c>
    </row>
    <row r="2808" spans="1:5">
      <c r="A2808" t="str">
        <f>IF(INDEX('Display 730 &amp; 1200'!$A:$A,ROW())="","",INDEX('Display 730 &amp; 1200'!$A:$A,ROW()))</f>
        <v/>
      </c>
      <c r="B2808" t="str">
        <f>IF(INDEX('Display 730 &amp; 1200'!$B:$B,ROW())="","",INDEX('Display 730 &amp; 1200'!$B:$B,ROW()))</f>
        <v/>
      </c>
      <c r="C2808" t="str">
        <f>IF(INDEX('Display 730 &amp; 1200'!$D:$D,ROW())="","",INDEX('Display 730 &amp; 1200'!$D:$D,ROW()))</f>
        <v/>
      </c>
      <c r="D2808">
        <f>IF($C2808="",0,SUMIFS(#REF!,#REF!,$C2808,#REF!,"&gt;="&amp;'Display 730 &amp; 1200'!$AN$10,#REF!,"&lt;="&amp;'Display 730 &amp; 1200'!$AN$9))</f>
        <v>0</v>
      </c>
      <c r="E2808">
        <f>IF($C2808="",0,SUMIFS(#REF!,#REF!,$C2808,#REF!,"&gt;="&amp;'Display 730 &amp; 1200'!$AN$12,#REF!,"&lt;="&amp;'Display 730 &amp; 1200'!$AN$11))</f>
        <v>0</v>
      </c>
    </row>
    <row r="2809" spans="1:5">
      <c r="A2809" t="str">
        <f>IF(INDEX('Display 730 &amp; 1200'!$A:$A,ROW())="","",INDEX('Display 730 &amp; 1200'!$A:$A,ROW()))</f>
        <v/>
      </c>
      <c r="B2809" t="str">
        <f>IF(INDEX('Display 730 &amp; 1200'!$B:$B,ROW())="","",INDEX('Display 730 &amp; 1200'!$B:$B,ROW()))</f>
        <v/>
      </c>
      <c r="C2809" t="str">
        <f>IF(INDEX('Display 730 &amp; 1200'!$D:$D,ROW())="","",INDEX('Display 730 &amp; 1200'!$D:$D,ROW()))</f>
        <v/>
      </c>
      <c r="D2809">
        <f>IF($C2809="",0,SUMIFS(#REF!,#REF!,$C2809,#REF!,"&gt;="&amp;'Display 730 &amp; 1200'!$AN$10,#REF!,"&lt;="&amp;'Display 730 &amp; 1200'!$AN$9))</f>
        <v>0</v>
      </c>
      <c r="E2809">
        <f>IF($C2809="",0,SUMIFS(#REF!,#REF!,$C2809,#REF!,"&gt;="&amp;'Display 730 &amp; 1200'!$AN$12,#REF!,"&lt;="&amp;'Display 730 &amp; 1200'!$AN$11))</f>
        <v>0</v>
      </c>
    </row>
    <row r="2810" spans="1:5">
      <c r="A2810" t="str">
        <f>IF(INDEX('Display 730 &amp; 1200'!$A:$A,ROW())="","",INDEX('Display 730 &amp; 1200'!$A:$A,ROW()))</f>
        <v/>
      </c>
      <c r="B2810" t="str">
        <f>IF(INDEX('Display 730 &amp; 1200'!$B:$B,ROW())="","",INDEX('Display 730 &amp; 1200'!$B:$B,ROW()))</f>
        <v/>
      </c>
      <c r="C2810" t="str">
        <f>IF(INDEX('Display 730 &amp; 1200'!$D:$D,ROW())="","",INDEX('Display 730 &amp; 1200'!$D:$D,ROW()))</f>
        <v/>
      </c>
      <c r="D2810">
        <f>IF($C2810="",0,SUMIFS(#REF!,#REF!,$C2810,#REF!,"&gt;="&amp;'Display 730 &amp; 1200'!$AN$10,#REF!,"&lt;="&amp;'Display 730 &amp; 1200'!$AN$9))</f>
        <v>0</v>
      </c>
      <c r="E2810">
        <f>IF($C2810="",0,SUMIFS(#REF!,#REF!,$C2810,#REF!,"&gt;="&amp;'Display 730 &amp; 1200'!$AN$12,#REF!,"&lt;="&amp;'Display 730 &amp; 1200'!$AN$11))</f>
        <v>0</v>
      </c>
    </row>
    <row r="2811" spans="1:5">
      <c r="A2811" t="str">
        <f>IF(INDEX('Display 730 &amp; 1200'!$A:$A,ROW())="","",INDEX('Display 730 &amp; 1200'!$A:$A,ROW()))</f>
        <v/>
      </c>
      <c r="B2811" t="str">
        <f>IF(INDEX('Display 730 &amp; 1200'!$B:$B,ROW())="","",INDEX('Display 730 &amp; 1200'!$B:$B,ROW()))</f>
        <v/>
      </c>
      <c r="C2811" t="str">
        <f>IF(INDEX('Display 730 &amp; 1200'!$D:$D,ROW())="","",INDEX('Display 730 &amp; 1200'!$D:$D,ROW()))</f>
        <v/>
      </c>
      <c r="D2811">
        <f>IF($C2811="",0,SUMIFS(#REF!,#REF!,$C2811,#REF!,"&gt;="&amp;'Display 730 &amp; 1200'!$AN$10,#REF!,"&lt;="&amp;'Display 730 &amp; 1200'!$AN$9))</f>
        <v>0</v>
      </c>
      <c r="E2811">
        <f>IF($C2811="",0,SUMIFS(#REF!,#REF!,$C2811,#REF!,"&gt;="&amp;'Display 730 &amp; 1200'!$AN$12,#REF!,"&lt;="&amp;'Display 730 &amp; 1200'!$AN$11))</f>
        <v>0</v>
      </c>
    </row>
    <row r="2812" spans="1:5">
      <c r="A2812" t="str">
        <f>IF(INDEX('Display 730 &amp; 1200'!$A:$A,ROW())="","",INDEX('Display 730 &amp; 1200'!$A:$A,ROW()))</f>
        <v/>
      </c>
      <c r="B2812" t="str">
        <f>IF(INDEX('Display 730 &amp; 1200'!$B:$B,ROW())="","",INDEX('Display 730 &amp; 1200'!$B:$B,ROW()))</f>
        <v/>
      </c>
      <c r="C2812" t="str">
        <f>IF(INDEX('Display 730 &amp; 1200'!$D:$D,ROW())="","",INDEX('Display 730 &amp; 1200'!$D:$D,ROW()))</f>
        <v/>
      </c>
      <c r="D2812">
        <f>IF($C2812="",0,SUMIFS(#REF!,#REF!,$C2812,#REF!,"&gt;="&amp;'Display 730 &amp; 1200'!$AN$10,#REF!,"&lt;="&amp;'Display 730 &amp; 1200'!$AN$9))</f>
        <v>0</v>
      </c>
      <c r="E2812">
        <f>IF($C2812="",0,SUMIFS(#REF!,#REF!,$C2812,#REF!,"&gt;="&amp;'Display 730 &amp; 1200'!$AN$12,#REF!,"&lt;="&amp;'Display 730 &amp; 1200'!$AN$11))</f>
        <v>0</v>
      </c>
    </row>
    <row r="2813" spans="1:5">
      <c r="A2813" t="str">
        <f>IF(INDEX('Display 730 &amp; 1200'!$A:$A,ROW())="","",INDEX('Display 730 &amp; 1200'!$A:$A,ROW()))</f>
        <v/>
      </c>
      <c r="B2813" t="str">
        <f>IF(INDEX('Display 730 &amp; 1200'!$B:$B,ROW())="","",INDEX('Display 730 &amp; 1200'!$B:$B,ROW()))</f>
        <v/>
      </c>
      <c r="C2813" t="str">
        <f>IF(INDEX('Display 730 &amp; 1200'!$D:$D,ROW())="","",INDEX('Display 730 &amp; 1200'!$D:$D,ROW()))</f>
        <v/>
      </c>
      <c r="D2813">
        <f>IF($C2813="",0,SUMIFS(#REF!,#REF!,$C2813,#REF!,"&gt;="&amp;'Display 730 &amp; 1200'!$AN$10,#REF!,"&lt;="&amp;'Display 730 &amp; 1200'!$AN$9))</f>
        <v>0</v>
      </c>
      <c r="E2813">
        <f>IF($C2813="",0,SUMIFS(#REF!,#REF!,$C2813,#REF!,"&gt;="&amp;'Display 730 &amp; 1200'!$AN$12,#REF!,"&lt;="&amp;'Display 730 &amp; 1200'!$AN$11))</f>
        <v>0</v>
      </c>
    </row>
    <row r="2814" spans="1:5">
      <c r="A2814" t="str">
        <f>IF(INDEX('Display 730 &amp; 1200'!$A:$A,ROW())="","",INDEX('Display 730 &amp; 1200'!$A:$A,ROW()))</f>
        <v/>
      </c>
      <c r="B2814" t="str">
        <f>IF(INDEX('Display 730 &amp; 1200'!$B:$B,ROW())="","",INDEX('Display 730 &amp; 1200'!$B:$B,ROW()))</f>
        <v/>
      </c>
      <c r="C2814" t="str">
        <f>IF(INDEX('Display 730 &amp; 1200'!$D:$D,ROW())="","",INDEX('Display 730 &amp; 1200'!$D:$D,ROW()))</f>
        <v/>
      </c>
      <c r="D2814">
        <f>IF($C2814="",0,SUMIFS(#REF!,#REF!,$C2814,#REF!,"&gt;="&amp;'Display 730 &amp; 1200'!$AN$10,#REF!,"&lt;="&amp;'Display 730 &amp; 1200'!$AN$9))</f>
        <v>0</v>
      </c>
      <c r="E2814">
        <f>IF($C2814="",0,SUMIFS(#REF!,#REF!,$C2814,#REF!,"&gt;="&amp;'Display 730 &amp; 1200'!$AN$12,#REF!,"&lt;="&amp;'Display 730 &amp; 1200'!$AN$11))</f>
        <v>0</v>
      </c>
    </row>
    <row r="2815" spans="1:5">
      <c r="A2815" t="str">
        <f>IF(INDEX('Display 730 &amp; 1200'!$A:$A,ROW())="","",INDEX('Display 730 &amp; 1200'!$A:$A,ROW()))</f>
        <v/>
      </c>
      <c r="B2815" t="str">
        <f>IF(INDEX('Display 730 &amp; 1200'!$B:$B,ROW())="","",INDEX('Display 730 &amp; 1200'!$B:$B,ROW()))</f>
        <v/>
      </c>
      <c r="C2815" t="str">
        <f>IF(INDEX('Display 730 &amp; 1200'!$D:$D,ROW())="","",INDEX('Display 730 &amp; 1200'!$D:$D,ROW()))</f>
        <v/>
      </c>
      <c r="D2815">
        <f>IF($C2815="",0,SUMIFS(#REF!,#REF!,$C2815,#REF!,"&gt;="&amp;'Display 730 &amp; 1200'!$AN$10,#REF!,"&lt;="&amp;'Display 730 &amp; 1200'!$AN$9))</f>
        <v>0</v>
      </c>
      <c r="E2815">
        <f>IF($C2815="",0,SUMIFS(#REF!,#REF!,$C2815,#REF!,"&gt;="&amp;'Display 730 &amp; 1200'!$AN$12,#REF!,"&lt;="&amp;'Display 730 &amp; 1200'!$AN$11))</f>
        <v>0</v>
      </c>
    </row>
    <row r="2816" spans="1:5">
      <c r="A2816" t="str">
        <f>IF(INDEX('Display 730 &amp; 1200'!$A:$A,ROW())="","",INDEX('Display 730 &amp; 1200'!$A:$A,ROW()))</f>
        <v/>
      </c>
      <c r="B2816" t="str">
        <f>IF(INDEX('Display 730 &amp; 1200'!$B:$B,ROW())="","",INDEX('Display 730 &amp; 1200'!$B:$B,ROW()))</f>
        <v/>
      </c>
      <c r="C2816" t="str">
        <f>IF(INDEX('Display 730 &amp; 1200'!$D:$D,ROW())="","",INDEX('Display 730 &amp; 1200'!$D:$D,ROW()))</f>
        <v/>
      </c>
      <c r="D2816">
        <f>IF($C2816="",0,SUMIFS(#REF!,#REF!,$C2816,#REF!,"&gt;="&amp;'Display 730 &amp; 1200'!$AN$10,#REF!,"&lt;="&amp;'Display 730 &amp; 1200'!$AN$9))</f>
        <v>0</v>
      </c>
      <c r="E2816">
        <f>IF($C2816="",0,SUMIFS(#REF!,#REF!,$C2816,#REF!,"&gt;="&amp;'Display 730 &amp; 1200'!$AN$12,#REF!,"&lt;="&amp;'Display 730 &amp; 1200'!$AN$11))</f>
        <v>0</v>
      </c>
    </row>
    <row r="2817" spans="1:5">
      <c r="A2817" t="str">
        <f>IF(INDEX('Display 730 &amp; 1200'!$A:$A,ROW())="","",INDEX('Display 730 &amp; 1200'!$A:$A,ROW()))</f>
        <v/>
      </c>
      <c r="B2817" t="str">
        <f>IF(INDEX('Display 730 &amp; 1200'!$B:$B,ROW())="","",INDEX('Display 730 &amp; 1200'!$B:$B,ROW()))</f>
        <v/>
      </c>
      <c r="C2817" t="str">
        <f>IF(INDEX('Display 730 &amp; 1200'!$D:$D,ROW())="","",INDEX('Display 730 &amp; 1200'!$D:$D,ROW()))</f>
        <v/>
      </c>
      <c r="D2817">
        <f>IF($C2817="",0,SUMIFS(#REF!,#REF!,$C2817,#REF!,"&gt;="&amp;'Display 730 &amp; 1200'!$AN$10,#REF!,"&lt;="&amp;'Display 730 &amp; 1200'!$AN$9))</f>
        <v>0</v>
      </c>
      <c r="E2817">
        <f>IF($C2817="",0,SUMIFS(#REF!,#REF!,$C2817,#REF!,"&gt;="&amp;'Display 730 &amp; 1200'!$AN$12,#REF!,"&lt;="&amp;'Display 730 &amp; 1200'!$AN$11))</f>
        <v>0</v>
      </c>
    </row>
    <row r="2818" spans="1:5">
      <c r="A2818" t="str">
        <f>IF(INDEX('Display 730 &amp; 1200'!$A:$A,ROW())="","",INDEX('Display 730 &amp; 1200'!$A:$A,ROW()))</f>
        <v/>
      </c>
      <c r="B2818" t="str">
        <f>IF(INDEX('Display 730 &amp; 1200'!$B:$B,ROW())="","",INDEX('Display 730 &amp; 1200'!$B:$B,ROW()))</f>
        <v/>
      </c>
      <c r="C2818" t="str">
        <f>IF(INDEX('Display 730 &amp; 1200'!$D:$D,ROW())="","",INDEX('Display 730 &amp; 1200'!$D:$D,ROW()))</f>
        <v/>
      </c>
      <c r="D2818">
        <f>IF($C2818="",0,SUMIFS(#REF!,#REF!,$C2818,#REF!,"&gt;="&amp;'Display 730 &amp; 1200'!$AN$10,#REF!,"&lt;="&amp;'Display 730 &amp; 1200'!$AN$9))</f>
        <v>0</v>
      </c>
      <c r="E2818">
        <f>IF($C2818="",0,SUMIFS(#REF!,#REF!,$C2818,#REF!,"&gt;="&amp;'Display 730 &amp; 1200'!$AN$12,#REF!,"&lt;="&amp;'Display 730 &amp; 1200'!$AN$11))</f>
        <v>0</v>
      </c>
    </row>
    <row r="2819" spans="1:5">
      <c r="A2819" t="str">
        <f>IF(INDEX('Display 730 &amp; 1200'!$A:$A,ROW())="","",INDEX('Display 730 &amp; 1200'!$A:$A,ROW()))</f>
        <v/>
      </c>
      <c r="B2819" t="str">
        <f>IF(INDEX('Display 730 &amp; 1200'!$B:$B,ROW())="","",INDEX('Display 730 &amp; 1200'!$B:$B,ROW()))</f>
        <v/>
      </c>
      <c r="C2819" t="str">
        <f>IF(INDEX('Display 730 &amp; 1200'!$D:$D,ROW())="","",INDEX('Display 730 &amp; 1200'!$D:$D,ROW()))</f>
        <v/>
      </c>
      <c r="D2819">
        <f>IF($C2819="",0,SUMIFS(#REF!,#REF!,$C2819,#REF!,"&gt;="&amp;'Display 730 &amp; 1200'!$AN$10,#REF!,"&lt;="&amp;'Display 730 &amp; 1200'!$AN$9))</f>
        <v>0</v>
      </c>
      <c r="E2819">
        <f>IF($C2819="",0,SUMIFS(#REF!,#REF!,$C2819,#REF!,"&gt;="&amp;'Display 730 &amp; 1200'!$AN$12,#REF!,"&lt;="&amp;'Display 730 &amp; 1200'!$AN$11))</f>
        <v>0</v>
      </c>
    </row>
    <row r="2820" spans="1:5">
      <c r="A2820" t="str">
        <f>IF(INDEX('Display 730 &amp; 1200'!$A:$A,ROW())="","",INDEX('Display 730 &amp; 1200'!$A:$A,ROW()))</f>
        <v/>
      </c>
      <c r="B2820" t="str">
        <f>IF(INDEX('Display 730 &amp; 1200'!$B:$B,ROW())="","",INDEX('Display 730 &amp; 1200'!$B:$B,ROW()))</f>
        <v/>
      </c>
      <c r="C2820" t="str">
        <f>IF(INDEX('Display 730 &amp; 1200'!$D:$D,ROW())="","",INDEX('Display 730 &amp; 1200'!$D:$D,ROW()))</f>
        <v/>
      </c>
      <c r="D2820">
        <f>IF($C2820="",0,SUMIFS(#REF!,#REF!,$C2820,#REF!,"&gt;="&amp;'Display 730 &amp; 1200'!$AN$10,#REF!,"&lt;="&amp;'Display 730 &amp; 1200'!$AN$9))</f>
        <v>0</v>
      </c>
      <c r="E2820">
        <f>IF($C2820="",0,SUMIFS(#REF!,#REF!,$C2820,#REF!,"&gt;="&amp;'Display 730 &amp; 1200'!$AN$12,#REF!,"&lt;="&amp;'Display 730 &amp; 1200'!$AN$11))</f>
        <v>0</v>
      </c>
    </row>
    <row r="2821" spans="1:5">
      <c r="A2821" t="str">
        <f>IF(INDEX('Display 730 &amp; 1200'!$A:$A,ROW())="","",INDEX('Display 730 &amp; 1200'!$A:$A,ROW()))</f>
        <v/>
      </c>
      <c r="B2821" t="str">
        <f>IF(INDEX('Display 730 &amp; 1200'!$B:$B,ROW())="","",INDEX('Display 730 &amp; 1200'!$B:$B,ROW()))</f>
        <v/>
      </c>
      <c r="C2821" t="str">
        <f>IF(INDEX('Display 730 &amp; 1200'!$D:$D,ROW())="","",INDEX('Display 730 &amp; 1200'!$D:$D,ROW()))</f>
        <v/>
      </c>
      <c r="D2821">
        <f>IF($C2821="",0,SUMIFS(#REF!,#REF!,$C2821,#REF!,"&gt;="&amp;'Display 730 &amp; 1200'!$AN$10,#REF!,"&lt;="&amp;'Display 730 &amp; 1200'!$AN$9))</f>
        <v>0</v>
      </c>
      <c r="E2821">
        <f>IF($C2821="",0,SUMIFS(#REF!,#REF!,$C2821,#REF!,"&gt;="&amp;'Display 730 &amp; 1200'!$AN$12,#REF!,"&lt;="&amp;'Display 730 &amp; 1200'!$AN$11))</f>
        <v>0</v>
      </c>
    </row>
    <row r="2822" spans="1:5">
      <c r="A2822" t="str">
        <f>IF(INDEX('Display 730 &amp; 1200'!$A:$A,ROW())="","",INDEX('Display 730 &amp; 1200'!$A:$A,ROW()))</f>
        <v/>
      </c>
      <c r="B2822" t="str">
        <f>IF(INDEX('Display 730 &amp; 1200'!$B:$B,ROW())="","",INDEX('Display 730 &amp; 1200'!$B:$B,ROW()))</f>
        <v/>
      </c>
      <c r="C2822" t="str">
        <f>IF(INDEX('Display 730 &amp; 1200'!$D:$D,ROW())="","",INDEX('Display 730 &amp; 1200'!$D:$D,ROW()))</f>
        <v/>
      </c>
      <c r="D2822">
        <f>IF($C2822="",0,SUMIFS(#REF!,#REF!,$C2822,#REF!,"&gt;="&amp;'Display 730 &amp; 1200'!$AN$10,#REF!,"&lt;="&amp;'Display 730 &amp; 1200'!$AN$9))</f>
        <v>0</v>
      </c>
      <c r="E2822">
        <f>IF($C2822="",0,SUMIFS(#REF!,#REF!,$C2822,#REF!,"&gt;="&amp;'Display 730 &amp; 1200'!$AN$12,#REF!,"&lt;="&amp;'Display 730 &amp; 1200'!$AN$11))</f>
        <v>0</v>
      </c>
    </row>
    <row r="2823" spans="1:5">
      <c r="A2823" t="str">
        <f>IF(INDEX('Display 730 &amp; 1200'!$A:$A,ROW())="","",INDEX('Display 730 &amp; 1200'!$A:$A,ROW()))</f>
        <v/>
      </c>
      <c r="B2823" t="str">
        <f>IF(INDEX('Display 730 &amp; 1200'!$B:$B,ROW())="","",INDEX('Display 730 &amp; 1200'!$B:$B,ROW()))</f>
        <v/>
      </c>
      <c r="C2823" t="str">
        <f>IF(INDEX('Display 730 &amp; 1200'!$D:$D,ROW())="","",INDEX('Display 730 &amp; 1200'!$D:$D,ROW()))</f>
        <v/>
      </c>
      <c r="D2823">
        <f>IF($C2823="",0,SUMIFS(#REF!,#REF!,$C2823,#REF!,"&gt;="&amp;'Display 730 &amp; 1200'!$AN$10,#REF!,"&lt;="&amp;'Display 730 &amp; 1200'!$AN$9))</f>
        <v>0</v>
      </c>
      <c r="E2823">
        <f>IF($C2823="",0,SUMIFS(#REF!,#REF!,$C2823,#REF!,"&gt;="&amp;'Display 730 &amp; 1200'!$AN$12,#REF!,"&lt;="&amp;'Display 730 &amp; 1200'!$AN$11))</f>
        <v>0</v>
      </c>
    </row>
    <row r="2824" spans="1:5">
      <c r="A2824" t="str">
        <f>IF(INDEX('Display 730 &amp; 1200'!$A:$A,ROW())="","",INDEX('Display 730 &amp; 1200'!$A:$A,ROW()))</f>
        <v/>
      </c>
      <c r="B2824" t="str">
        <f>IF(INDEX('Display 730 &amp; 1200'!$B:$B,ROW())="","",INDEX('Display 730 &amp; 1200'!$B:$B,ROW()))</f>
        <v/>
      </c>
      <c r="C2824" t="str">
        <f>IF(INDEX('Display 730 &amp; 1200'!$D:$D,ROW())="","",INDEX('Display 730 &amp; 1200'!$D:$D,ROW()))</f>
        <v/>
      </c>
      <c r="D2824">
        <f>IF($C2824="",0,SUMIFS(#REF!,#REF!,$C2824,#REF!,"&gt;="&amp;'Display 730 &amp; 1200'!$AN$10,#REF!,"&lt;="&amp;'Display 730 &amp; 1200'!$AN$9))</f>
        <v>0</v>
      </c>
      <c r="E2824">
        <f>IF($C2824="",0,SUMIFS(#REF!,#REF!,$C2824,#REF!,"&gt;="&amp;'Display 730 &amp; 1200'!$AN$12,#REF!,"&lt;="&amp;'Display 730 &amp; 1200'!$AN$11))</f>
        <v>0</v>
      </c>
    </row>
    <row r="2825" spans="1:5">
      <c r="A2825" t="str">
        <f>IF(INDEX('Display 730 &amp; 1200'!$A:$A,ROW())="","",INDEX('Display 730 &amp; 1200'!$A:$A,ROW()))</f>
        <v/>
      </c>
      <c r="B2825" t="str">
        <f>IF(INDEX('Display 730 &amp; 1200'!$B:$B,ROW())="","",INDEX('Display 730 &amp; 1200'!$B:$B,ROW()))</f>
        <v/>
      </c>
      <c r="C2825" t="str">
        <f>IF(INDEX('Display 730 &amp; 1200'!$D:$D,ROW())="","",INDEX('Display 730 &amp; 1200'!$D:$D,ROW()))</f>
        <v/>
      </c>
      <c r="D2825">
        <f>IF($C2825="",0,SUMIFS(#REF!,#REF!,$C2825,#REF!,"&gt;="&amp;'Display 730 &amp; 1200'!$AN$10,#REF!,"&lt;="&amp;'Display 730 &amp; 1200'!$AN$9))</f>
        <v>0</v>
      </c>
      <c r="E2825">
        <f>IF($C2825="",0,SUMIFS(#REF!,#REF!,$C2825,#REF!,"&gt;="&amp;'Display 730 &amp; 1200'!$AN$12,#REF!,"&lt;="&amp;'Display 730 &amp; 1200'!$AN$11))</f>
        <v>0</v>
      </c>
    </row>
    <row r="2826" spans="1:5">
      <c r="A2826" t="str">
        <f>IF(INDEX('Display 730 &amp; 1200'!$A:$A,ROW())="","",INDEX('Display 730 &amp; 1200'!$A:$A,ROW()))</f>
        <v/>
      </c>
      <c r="B2826" t="str">
        <f>IF(INDEX('Display 730 &amp; 1200'!$B:$B,ROW())="","",INDEX('Display 730 &amp; 1200'!$B:$B,ROW()))</f>
        <v/>
      </c>
      <c r="C2826" t="str">
        <f>IF(INDEX('Display 730 &amp; 1200'!$D:$D,ROW())="","",INDEX('Display 730 &amp; 1200'!$D:$D,ROW()))</f>
        <v/>
      </c>
      <c r="D2826">
        <f>IF($C2826="",0,SUMIFS(#REF!,#REF!,$C2826,#REF!,"&gt;="&amp;'Display 730 &amp; 1200'!$AN$10,#REF!,"&lt;="&amp;'Display 730 &amp; 1200'!$AN$9))</f>
        <v>0</v>
      </c>
      <c r="E2826">
        <f>IF($C2826="",0,SUMIFS(#REF!,#REF!,$C2826,#REF!,"&gt;="&amp;'Display 730 &amp; 1200'!$AN$12,#REF!,"&lt;="&amp;'Display 730 &amp; 1200'!$AN$11))</f>
        <v>0</v>
      </c>
    </row>
    <row r="2827" spans="1:5">
      <c r="A2827" t="str">
        <f>IF(INDEX('Display 730 &amp; 1200'!$A:$A,ROW())="","",INDEX('Display 730 &amp; 1200'!$A:$A,ROW()))</f>
        <v/>
      </c>
      <c r="B2827" t="str">
        <f>IF(INDEX('Display 730 &amp; 1200'!$B:$B,ROW())="","",INDEX('Display 730 &amp; 1200'!$B:$B,ROW()))</f>
        <v/>
      </c>
      <c r="C2827" t="str">
        <f>IF(INDEX('Display 730 &amp; 1200'!$D:$D,ROW())="","",INDEX('Display 730 &amp; 1200'!$D:$D,ROW()))</f>
        <v/>
      </c>
      <c r="D2827">
        <f>IF($C2827="",0,SUMIFS(#REF!,#REF!,$C2827,#REF!,"&gt;="&amp;'Display 730 &amp; 1200'!$AN$10,#REF!,"&lt;="&amp;'Display 730 &amp; 1200'!$AN$9))</f>
        <v>0</v>
      </c>
      <c r="E2827">
        <f>IF($C2827="",0,SUMIFS(#REF!,#REF!,$C2827,#REF!,"&gt;="&amp;'Display 730 &amp; 1200'!$AN$12,#REF!,"&lt;="&amp;'Display 730 &amp; 1200'!$AN$11))</f>
        <v>0</v>
      </c>
    </row>
    <row r="2828" spans="1:5">
      <c r="A2828" t="str">
        <f>IF(INDEX('Display 730 &amp; 1200'!$A:$A,ROW())="","",INDEX('Display 730 &amp; 1200'!$A:$A,ROW()))</f>
        <v/>
      </c>
      <c r="B2828" t="str">
        <f>IF(INDEX('Display 730 &amp; 1200'!$B:$B,ROW())="","",INDEX('Display 730 &amp; 1200'!$B:$B,ROW()))</f>
        <v/>
      </c>
      <c r="C2828" t="str">
        <f>IF(INDEX('Display 730 &amp; 1200'!$D:$D,ROW())="","",INDEX('Display 730 &amp; 1200'!$D:$D,ROW()))</f>
        <v/>
      </c>
      <c r="D2828">
        <f>IF($C2828="",0,SUMIFS(#REF!,#REF!,$C2828,#REF!,"&gt;="&amp;'Display 730 &amp; 1200'!$AN$10,#REF!,"&lt;="&amp;'Display 730 &amp; 1200'!$AN$9))</f>
        <v>0</v>
      </c>
      <c r="E2828">
        <f>IF($C2828="",0,SUMIFS(#REF!,#REF!,$C2828,#REF!,"&gt;="&amp;'Display 730 &amp; 1200'!$AN$12,#REF!,"&lt;="&amp;'Display 730 &amp; 1200'!$AN$11))</f>
        <v>0</v>
      </c>
    </row>
    <row r="2829" spans="1:5">
      <c r="A2829" t="str">
        <f>IF(INDEX('Display 730 &amp; 1200'!$A:$A,ROW())="","",INDEX('Display 730 &amp; 1200'!$A:$A,ROW()))</f>
        <v/>
      </c>
      <c r="B2829" t="str">
        <f>IF(INDEX('Display 730 &amp; 1200'!$B:$B,ROW())="","",INDEX('Display 730 &amp; 1200'!$B:$B,ROW()))</f>
        <v/>
      </c>
      <c r="C2829" t="str">
        <f>IF(INDEX('Display 730 &amp; 1200'!$D:$D,ROW())="","",INDEX('Display 730 &amp; 1200'!$D:$D,ROW()))</f>
        <v/>
      </c>
      <c r="D2829">
        <f>IF($C2829="",0,SUMIFS(#REF!,#REF!,$C2829,#REF!,"&gt;="&amp;'Display 730 &amp; 1200'!$AN$10,#REF!,"&lt;="&amp;'Display 730 &amp; 1200'!$AN$9))</f>
        <v>0</v>
      </c>
      <c r="E2829">
        <f>IF($C2829="",0,SUMIFS(#REF!,#REF!,$C2829,#REF!,"&gt;="&amp;'Display 730 &amp; 1200'!$AN$12,#REF!,"&lt;="&amp;'Display 730 &amp; 1200'!$AN$11))</f>
        <v>0</v>
      </c>
    </row>
    <row r="2830" spans="1:5">
      <c r="A2830" t="str">
        <f>IF(INDEX('Display 730 &amp; 1200'!$A:$A,ROW())="","",INDEX('Display 730 &amp; 1200'!$A:$A,ROW()))</f>
        <v/>
      </c>
      <c r="B2830" t="str">
        <f>IF(INDEX('Display 730 &amp; 1200'!$B:$B,ROW())="","",INDEX('Display 730 &amp; 1200'!$B:$B,ROW()))</f>
        <v/>
      </c>
      <c r="C2830" t="str">
        <f>IF(INDEX('Display 730 &amp; 1200'!$D:$D,ROW())="","",INDEX('Display 730 &amp; 1200'!$D:$D,ROW()))</f>
        <v/>
      </c>
      <c r="D2830">
        <f>IF($C2830="",0,SUMIFS(#REF!,#REF!,$C2830,#REF!,"&gt;="&amp;'Display 730 &amp; 1200'!$AN$10,#REF!,"&lt;="&amp;'Display 730 &amp; 1200'!$AN$9))</f>
        <v>0</v>
      </c>
      <c r="E2830">
        <f>IF($C2830="",0,SUMIFS(#REF!,#REF!,$C2830,#REF!,"&gt;="&amp;'Display 730 &amp; 1200'!$AN$12,#REF!,"&lt;="&amp;'Display 730 &amp; 1200'!$AN$11))</f>
        <v>0</v>
      </c>
    </row>
    <row r="2831" spans="1:5">
      <c r="A2831" t="str">
        <f>IF(INDEX('Display 730 &amp; 1200'!$A:$A,ROW())="","",INDEX('Display 730 &amp; 1200'!$A:$A,ROW()))</f>
        <v/>
      </c>
      <c r="B2831" t="str">
        <f>IF(INDEX('Display 730 &amp; 1200'!$B:$B,ROW())="","",INDEX('Display 730 &amp; 1200'!$B:$B,ROW()))</f>
        <v/>
      </c>
      <c r="C2831" t="str">
        <f>IF(INDEX('Display 730 &amp; 1200'!$D:$D,ROW())="","",INDEX('Display 730 &amp; 1200'!$D:$D,ROW()))</f>
        <v/>
      </c>
      <c r="D2831">
        <f>IF($C2831="",0,SUMIFS(#REF!,#REF!,$C2831,#REF!,"&gt;="&amp;'Display 730 &amp; 1200'!$AN$10,#REF!,"&lt;="&amp;'Display 730 &amp; 1200'!$AN$9))</f>
        <v>0</v>
      </c>
      <c r="E2831">
        <f>IF($C2831="",0,SUMIFS(#REF!,#REF!,$C2831,#REF!,"&gt;="&amp;'Display 730 &amp; 1200'!$AN$12,#REF!,"&lt;="&amp;'Display 730 &amp; 1200'!$AN$11))</f>
        <v>0</v>
      </c>
    </row>
    <row r="2832" spans="1:5">
      <c r="A2832" t="str">
        <f>IF(INDEX('Display 730 &amp; 1200'!$A:$A,ROW())="","",INDEX('Display 730 &amp; 1200'!$A:$A,ROW()))</f>
        <v/>
      </c>
      <c r="B2832" t="str">
        <f>IF(INDEX('Display 730 &amp; 1200'!$B:$B,ROW())="","",INDEX('Display 730 &amp; 1200'!$B:$B,ROW()))</f>
        <v/>
      </c>
      <c r="C2832" t="str">
        <f>IF(INDEX('Display 730 &amp; 1200'!$D:$D,ROW())="","",INDEX('Display 730 &amp; 1200'!$D:$D,ROW()))</f>
        <v/>
      </c>
      <c r="D2832">
        <f>IF($C2832="",0,SUMIFS(#REF!,#REF!,$C2832,#REF!,"&gt;="&amp;'Display 730 &amp; 1200'!$AN$10,#REF!,"&lt;="&amp;'Display 730 &amp; 1200'!$AN$9))</f>
        <v>0</v>
      </c>
      <c r="E2832">
        <f>IF($C2832="",0,SUMIFS(#REF!,#REF!,$C2832,#REF!,"&gt;="&amp;'Display 730 &amp; 1200'!$AN$12,#REF!,"&lt;="&amp;'Display 730 &amp; 1200'!$AN$11))</f>
        <v>0</v>
      </c>
    </row>
    <row r="2833" spans="1:5">
      <c r="A2833" t="str">
        <f>IF(INDEX('Display 730 &amp; 1200'!$A:$A,ROW())="","",INDEX('Display 730 &amp; 1200'!$A:$A,ROW()))</f>
        <v/>
      </c>
      <c r="B2833" t="str">
        <f>IF(INDEX('Display 730 &amp; 1200'!$B:$B,ROW())="","",INDEX('Display 730 &amp; 1200'!$B:$B,ROW()))</f>
        <v/>
      </c>
      <c r="C2833" t="str">
        <f>IF(INDEX('Display 730 &amp; 1200'!$D:$D,ROW())="","",INDEX('Display 730 &amp; 1200'!$D:$D,ROW()))</f>
        <v/>
      </c>
      <c r="D2833">
        <f>IF($C2833="",0,SUMIFS(#REF!,#REF!,$C2833,#REF!,"&gt;="&amp;'Display 730 &amp; 1200'!$AN$10,#REF!,"&lt;="&amp;'Display 730 &amp; 1200'!$AN$9))</f>
        <v>0</v>
      </c>
      <c r="E2833">
        <f>IF($C2833="",0,SUMIFS(#REF!,#REF!,$C2833,#REF!,"&gt;="&amp;'Display 730 &amp; 1200'!$AN$12,#REF!,"&lt;="&amp;'Display 730 &amp; 1200'!$AN$11))</f>
        <v>0</v>
      </c>
    </row>
    <row r="2834" spans="1:5">
      <c r="A2834" t="str">
        <f>IF(INDEX('Display 730 &amp; 1200'!$A:$A,ROW())="","",INDEX('Display 730 &amp; 1200'!$A:$A,ROW()))</f>
        <v/>
      </c>
      <c r="B2834" t="str">
        <f>IF(INDEX('Display 730 &amp; 1200'!$B:$B,ROW())="","",INDEX('Display 730 &amp; 1200'!$B:$B,ROW()))</f>
        <v/>
      </c>
      <c r="C2834" t="str">
        <f>IF(INDEX('Display 730 &amp; 1200'!$D:$D,ROW())="","",INDEX('Display 730 &amp; 1200'!$D:$D,ROW()))</f>
        <v/>
      </c>
      <c r="D2834">
        <f>IF($C2834="",0,SUMIFS(#REF!,#REF!,$C2834,#REF!,"&gt;="&amp;'Display 730 &amp; 1200'!$AN$10,#REF!,"&lt;="&amp;'Display 730 &amp; 1200'!$AN$9))</f>
        <v>0</v>
      </c>
      <c r="E2834">
        <f>IF($C2834="",0,SUMIFS(#REF!,#REF!,$C2834,#REF!,"&gt;="&amp;'Display 730 &amp; 1200'!$AN$12,#REF!,"&lt;="&amp;'Display 730 &amp; 1200'!$AN$11))</f>
        <v>0</v>
      </c>
    </row>
    <row r="2835" spans="1:5">
      <c r="A2835" t="str">
        <f>IF(INDEX('Display 730 &amp; 1200'!$A:$A,ROW())="","",INDEX('Display 730 &amp; 1200'!$A:$A,ROW()))</f>
        <v/>
      </c>
      <c r="B2835" t="str">
        <f>IF(INDEX('Display 730 &amp; 1200'!$B:$B,ROW())="","",INDEX('Display 730 &amp; 1200'!$B:$B,ROW()))</f>
        <v/>
      </c>
      <c r="C2835" t="str">
        <f>IF(INDEX('Display 730 &amp; 1200'!$D:$D,ROW())="","",INDEX('Display 730 &amp; 1200'!$D:$D,ROW()))</f>
        <v/>
      </c>
      <c r="D2835">
        <f>IF($C2835="",0,SUMIFS(#REF!,#REF!,$C2835,#REF!,"&gt;="&amp;'Display 730 &amp; 1200'!$AN$10,#REF!,"&lt;="&amp;'Display 730 &amp; 1200'!$AN$9))</f>
        <v>0</v>
      </c>
      <c r="E2835">
        <f>IF($C2835="",0,SUMIFS(#REF!,#REF!,$C2835,#REF!,"&gt;="&amp;'Display 730 &amp; 1200'!$AN$12,#REF!,"&lt;="&amp;'Display 730 &amp; 1200'!$AN$11))</f>
        <v>0</v>
      </c>
    </row>
    <row r="2836" spans="1:5">
      <c r="A2836" t="str">
        <f>IF(INDEX('Display 730 &amp; 1200'!$A:$A,ROW())="","",INDEX('Display 730 &amp; 1200'!$A:$A,ROW()))</f>
        <v/>
      </c>
      <c r="B2836" t="str">
        <f>IF(INDEX('Display 730 &amp; 1200'!$B:$B,ROW())="","",INDEX('Display 730 &amp; 1200'!$B:$B,ROW()))</f>
        <v/>
      </c>
      <c r="C2836" t="str">
        <f>IF(INDEX('Display 730 &amp; 1200'!$D:$D,ROW())="","",INDEX('Display 730 &amp; 1200'!$D:$D,ROW()))</f>
        <v/>
      </c>
      <c r="D2836">
        <f>IF($C2836="",0,SUMIFS(#REF!,#REF!,$C2836,#REF!,"&gt;="&amp;'Display 730 &amp; 1200'!$AN$10,#REF!,"&lt;="&amp;'Display 730 &amp; 1200'!$AN$9))</f>
        <v>0</v>
      </c>
      <c r="E2836">
        <f>IF($C2836="",0,SUMIFS(#REF!,#REF!,$C2836,#REF!,"&gt;="&amp;'Display 730 &amp; 1200'!$AN$12,#REF!,"&lt;="&amp;'Display 730 &amp; 1200'!$AN$11))</f>
        <v>0</v>
      </c>
    </row>
    <row r="2837" spans="1:5">
      <c r="A2837" t="str">
        <f>IF(INDEX('Display 730 &amp; 1200'!$A:$A,ROW())="","",INDEX('Display 730 &amp; 1200'!$A:$A,ROW()))</f>
        <v/>
      </c>
      <c r="B2837" t="str">
        <f>IF(INDEX('Display 730 &amp; 1200'!$B:$B,ROW())="","",INDEX('Display 730 &amp; 1200'!$B:$B,ROW()))</f>
        <v/>
      </c>
      <c r="C2837" t="str">
        <f>IF(INDEX('Display 730 &amp; 1200'!$D:$D,ROW())="","",INDEX('Display 730 &amp; 1200'!$D:$D,ROW()))</f>
        <v/>
      </c>
      <c r="D2837">
        <f>IF($C2837="",0,SUMIFS(#REF!,#REF!,$C2837,#REF!,"&gt;="&amp;'Display 730 &amp; 1200'!$AN$10,#REF!,"&lt;="&amp;'Display 730 &amp; 1200'!$AN$9))</f>
        <v>0</v>
      </c>
      <c r="E2837">
        <f>IF($C2837="",0,SUMIFS(#REF!,#REF!,$C2837,#REF!,"&gt;="&amp;'Display 730 &amp; 1200'!$AN$12,#REF!,"&lt;="&amp;'Display 730 &amp; 1200'!$AN$11))</f>
        <v>0</v>
      </c>
    </row>
    <row r="2838" spans="1:5">
      <c r="A2838" t="str">
        <f>IF(INDEX('Display 730 &amp; 1200'!$A:$A,ROW())="","",INDEX('Display 730 &amp; 1200'!$A:$A,ROW()))</f>
        <v/>
      </c>
      <c r="B2838" t="str">
        <f>IF(INDEX('Display 730 &amp; 1200'!$B:$B,ROW())="","",INDEX('Display 730 &amp; 1200'!$B:$B,ROW()))</f>
        <v/>
      </c>
      <c r="C2838" t="str">
        <f>IF(INDEX('Display 730 &amp; 1200'!$D:$D,ROW())="","",INDEX('Display 730 &amp; 1200'!$D:$D,ROW()))</f>
        <v/>
      </c>
      <c r="D2838">
        <f>IF($C2838="",0,SUMIFS(#REF!,#REF!,$C2838,#REF!,"&gt;="&amp;'Display 730 &amp; 1200'!$AN$10,#REF!,"&lt;="&amp;'Display 730 &amp; 1200'!$AN$9))</f>
        <v>0</v>
      </c>
      <c r="E2838">
        <f>IF($C2838="",0,SUMIFS(#REF!,#REF!,$C2838,#REF!,"&gt;="&amp;'Display 730 &amp; 1200'!$AN$12,#REF!,"&lt;="&amp;'Display 730 &amp; 1200'!$AN$11))</f>
        <v>0</v>
      </c>
    </row>
    <row r="2839" spans="1:5">
      <c r="A2839" t="str">
        <f>IF(INDEX('Display 730 &amp; 1200'!$A:$A,ROW())="","",INDEX('Display 730 &amp; 1200'!$A:$A,ROW()))</f>
        <v/>
      </c>
      <c r="B2839" t="str">
        <f>IF(INDEX('Display 730 &amp; 1200'!$B:$B,ROW())="","",INDEX('Display 730 &amp; 1200'!$B:$B,ROW()))</f>
        <v/>
      </c>
      <c r="C2839" t="str">
        <f>IF(INDEX('Display 730 &amp; 1200'!$D:$D,ROW())="","",INDEX('Display 730 &amp; 1200'!$D:$D,ROW()))</f>
        <v/>
      </c>
      <c r="D2839">
        <f>IF($C2839="",0,SUMIFS(#REF!,#REF!,$C2839,#REF!,"&gt;="&amp;'Display 730 &amp; 1200'!$AN$10,#REF!,"&lt;="&amp;'Display 730 &amp; 1200'!$AN$9))</f>
        <v>0</v>
      </c>
      <c r="E2839">
        <f>IF($C2839="",0,SUMIFS(#REF!,#REF!,$C2839,#REF!,"&gt;="&amp;'Display 730 &amp; 1200'!$AN$12,#REF!,"&lt;="&amp;'Display 730 &amp; 1200'!$AN$11))</f>
        <v>0</v>
      </c>
    </row>
    <row r="2840" spans="1:5">
      <c r="A2840" t="str">
        <f>IF(INDEX('Display 730 &amp; 1200'!$A:$A,ROW())="","",INDEX('Display 730 &amp; 1200'!$A:$A,ROW()))</f>
        <v/>
      </c>
      <c r="B2840" t="str">
        <f>IF(INDEX('Display 730 &amp; 1200'!$B:$B,ROW())="","",INDEX('Display 730 &amp; 1200'!$B:$B,ROW()))</f>
        <v/>
      </c>
      <c r="C2840" t="str">
        <f>IF(INDEX('Display 730 &amp; 1200'!$D:$D,ROW())="","",INDEX('Display 730 &amp; 1200'!$D:$D,ROW()))</f>
        <v/>
      </c>
      <c r="D2840">
        <f>IF($C2840="",0,SUMIFS(#REF!,#REF!,$C2840,#REF!,"&gt;="&amp;'Display 730 &amp; 1200'!$AN$10,#REF!,"&lt;="&amp;'Display 730 &amp; 1200'!$AN$9))</f>
        <v>0</v>
      </c>
      <c r="E2840">
        <f>IF($C2840="",0,SUMIFS(#REF!,#REF!,$C2840,#REF!,"&gt;="&amp;'Display 730 &amp; 1200'!$AN$12,#REF!,"&lt;="&amp;'Display 730 &amp; 1200'!$AN$11))</f>
        <v>0</v>
      </c>
    </row>
    <row r="2841" spans="1:5">
      <c r="A2841" t="str">
        <f>IF(INDEX('Display 730 &amp; 1200'!$A:$A,ROW())="","",INDEX('Display 730 &amp; 1200'!$A:$A,ROW()))</f>
        <v/>
      </c>
      <c r="B2841" t="str">
        <f>IF(INDEX('Display 730 &amp; 1200'!$B:$B,ROW())="","",INDEX('Display 730 &amp; 1200'!$B:$B,ROW()))</f>
        <v/>
      </c>
      <c r="C2841" t="str">
        <f>IF(INDEX('Display 730 &amp; 1200'!$D:$D,ROW())="","",INDEX('Display 730 &amp; 1200'!$D:$D,ROW()))</f>
        <v/>
      </c>
      <c r="D2841">
        <f>IF($C2841="",0,SUMIFS(#REF!,#REF!,$C2841,#REF!,"&gt;="&amp;'Display 730 &amp; 1200'!$AN$10,#REF!,"&lt;="&amp;'Display 730 &amp; 1200'!$AN$9))</f>
        <v>0</v>
      </c>
      <c r="E2841">
        <f>IF($C2841="",0,SUMIFS(#REF!,#REF!,$C2841,#REF!,"&gt;="&amp;'Display 730 &amp; 1200'!$AN$12,#REF!,"&lt;="&amp;'Display 730 &amp; 1200'!$AN$11))</f>
        <v>0</v>
      </c>
    </row>
    <row r="2842" spans="1:5">
      <c r="A2842" t="str">
        <f>IF(INDEX('Display 730 &amp; 1200'!$A:$A,ROW())="","",INDEX('Display 730 &amp; 1200'!$A:$A,ROW()))</f>
        <v/>
      </c>
      <c r="B2842" t="str">
        <f>IF(INDEX('Display 730 &amp; 1200'!$B:$B,ROW())="","",INDEX('Display 730 &amp; 1200'!$B:$B,ROW()))</f>
        <v/>
      </c>
      <c r="C2842" t="str">
        <f>IF(INDEX('Display 730 &amp; 1200'!$D:$D,ROW())="","",INDEX('Display 730 &amp; 1200'!$D:$D,ROW()))</f>
        <v/>
      </c>
      <c r="D2842">
        <f>IF($C2842="",0,SUMIFS(#REF!,#REF!,$C2842,#REF!,"&gt;="&amp;'Display 730 &amp; 1200'!$AN$10,#REF!,"&lt;="&amp;'Display 730 &amp; 1200'!$AN$9))</f>
        <v>0</v>
      </c>
      <c r="E2842">
        <f>IF($C2842="",0,SUMIFS(#REF!,#REF!,$C2842,#REF!,"&gt;="&amp;'Display 730 &amp; 1200'!$AN$12,#REF!,"&lt;="&amp;'Display 730 &amp; 1200'!$AN$11))</f>
        <v>0</v>
      </c>
    </row>
    <row r="2843" spans="1:5">
      <c r="A2843" t="str">
        <f>IF(INDEX('Display 730 &amp; 1200'!$A:$A,ROW())="","",INDEX('Display 730 &amp; 1200'!$A:$A,ROW()))</f>
        <v/>
      </c>
      <c r="B2843" t="str">
        <f>IF(INDEX('Display 730 &amp; 1200'!$B:$B,ROW())="","",INDEX('Display 730 &amp; 1200'!$B:$B,ROW()))</f>
        <v/>
      </c>
      <c r="C2843" t="str">
        <f>IF(INDEX('Display 730 &amp; 1200'!$D:$D,ROW())="","",INDEX('Display 730 &amp; 1200'!$D:$D,ROW()))</f>
        <v/>
      </c>
      <c r="D2843">
        <f>IF($C2843="",0,SUMIFS(#REF!,#REF!,$C2843,#REF!,"&gt;="&amp;'Display 730 &amp; 1200'!$AN$10,#REF!,"&lt;="&amp;'Display 730 &amp; 1200'!$AN$9))</f>
        <v>0</v>
      </c>
      <c r="E2843">
        <f>IF($C2843="",0,SUMIFS(#REF!,#REF!,$C2843,#REF!,"&gt;="&amp;'Display 730 &amp; 1200'!$AN$12,#REF!,"&lt;="&amp;'Display 730 &amp; 1200'!$AN$11))</f>
        <v>0</v>
      </c>
    </row>
    <row r="2844" spans="1:5">
      <c r="A2844" t="str">
        <f>IF(INDEX('Display 730 &amp; 1200'!$A:$A,ROW())="","",INDEX('Display 730 &amp; 1200'!$A:$A,ROW()))</f>
        <v/>
      </c>
      <c r="B2844" t="str">
        <f>IF(INDEX('Display 730 &amp; 1200'!$B:$B,ROW())="","",INDEX('Display 730 &amp; 1200'!$B:$B,ROW()))</f>
        <v/>
      </c>
      <c r="C2844" t="str">
        <f>IF(INDEX('Display 730 &amp; 1200'!$D:$D,ROW())="","",INDEX('Display 730 &amp; 1200'!$D:$D,ROW()))</f>
        <v/>
      </c>
      <c r="D2844">
        <f>IF($C2844="",0,SUMIFS(#REF!,#REF!,$C2844,#REF!,"&gt;="&amp;'Display 730 &amp; 1200'!$AN$10,#REF!,"&lt;="&amp;'Display 730 &amp; 1200'!$AN$9))</f>
        <v>0</v>
      </c>
      <c r="E2844">
        <f>IF($C2844="",0,SUMIFS(#REF!,#REF!,$C2844,#REF!,"&gt;="&amp;'Display 730 &amp; 1200'!$AN$12,#REF!,"&lt;="&amp;'Display 730 &amp; 1200'!$AN$11))</f>
        <v>0</v>
      </c>
    </row>
    <row r="2845" spans="1:5">
      <c r="A2845" t="str">
        <f>IF(INDEX('Display 730 &amp; 1200'!$A:$A,ROW())="","",INDEX('Display 730 &amp; 1200'!$A:$A,ROW()))</f>
        <v/>
      </c>
      <c r="B2845" t="str">
        <f>IF(INDEX('Display 730 &amp; 1200'!$B:$B,ROW())="","",INDEX('Display 730 &amp; 1200'!$B:$B,ROW()))</f>
        <v/>
      </c>
      <c r="C2845" t="str">
        <f>IF(INDEX('Display 730 &amp; 1200'!$D:$D,ROW())="","",INDEX('Display 730 &amp; 1200'!$D:$D,ROW()))</f>
        <v/>
      </c>
      <c r="D2845">
        <f>IF($C2845="",0,SUMIFS(#REF!,#REF!,$C2845,#REF!,"&gt;="&amp;'Display 730 &amp; 1200'!$AN$10,#REF!,"&lt;="&amp;'Display 730 &amp; 1200'!$AN$9))</f>
        <v>0</v>
      </c>
      <c r="E2845">
        <f>IF($C2845="",0,SUMIFS(#REF!,#REF!,$C2845,#REF!,"&gt;="&amp;'Display 730 &amp; 1200'!$AN$12,#REF!,"&lt;="&amp;'Display 730 &amp; 1200'!$AN$11))</f>
        <v>0</v>
      </c>
    </row>
    <row r="2846" spans="1:5">
      <c r="A2846" t="str">
        <f>IF(INDEX('Display 730 &amp; 1200'!$A:$A,ROW())="","",INDEX('Display 730 &amp; 1200'!$A:$A,ROW()))</f>
        <v/>
      </c>
      <c r="B2846" t="str">
        <f>IF(INDEX('Display 730 &amp; 1200'!$B:$B,ROW())="","",INDEX('Display 730 &amp; 1200'!$B:$B,ROW()))</f>
        <v/>
      </c>
      <c r="C2846" t="str">
        <f>IF(INDEX('Display 730 &amp; 1200'!$D:$D,ROW())="","",INDEX('Display 730 &amp; 1200'!$D:$D,ROW()))</f>
        <v/>
      </c>
      <c r="D2846">
        <f>IF($C2846="",0,SUMIFS(#REF!,#REF!,$C2846,#REF!,"&gt;="&amp;'Display 730 &amp; 1200'!$AN$10,#REF!,"&lt;="&amp;'Display 730 &amp; 1200'!$AN$9))</f>
        <v>0</v>
      </c>
      <c r="E2846">
        <f>IF($C2846="",0,SUMIFS(#REF!,#REF!,$C2846,#REF!,"&gt;="&amp;'Display 730 &amp; 1200'!$AN$12,#REF!,"&lt;="&amp;'Display 730 &amp; 1200'!$AN$11))</f>
        <v>0</v>
      </c>
    </row>
    <row r="2847" spans="1:5">
      <c r="A2847" t="str">
        <f>IF(INDEX('Display 730 &amp; 1200'!$A:$A,ROW())="","",INDEX('Display 730 &amp; 1200'!$A:$A,ROW()))</f>
        <v/>
      </c>
      <c r="B2847" t="str">
        <f>IF(INDEX('Display 730 &amp; 1200'!$B:$B,ROW())="","",INDEX('Display 730 &amp; 1200'!$B:$B,ROW()))</f>
        <v/>
      </c>
      <c r="C2847" t="str">
        <f>IF(INDEX('Display 730 &amp; 1200'!$D:$D,ROW())="","",INDEX('Display 730 &amp; 1200'!$D:$D,ROW()))</f>
        <v/>
      </c>
      <c r="D2847">
        <f>IF($C2847="",0,SUMIFS(#REF!,#REF!,$C2847,#REF!,"&gt;="&amp;'Display 730 &amp; 1200'!$AN$10,#REF!,"&lt;="&amp;'Display 730 &amp; 1200'!$AN$9))</f>
        <v>0</v>
      </c>
      <c r="E2847">
        <f>IF($C2847="",0,SUMIFS(#REF!,#REF!,$C2847,#REF!,"&gt;="&amp;'Display 730 &amp; 1200'!$AN$12,#REF!,"&lt;="&amp;'Display 730 &amp; 1200'!$AN$11))</f>
        <v>0</v>
      </c>
    </row>
    <row r="2848" spans="1:5">
      <c r="A2848" t="str">
        <f>IF(INDEX('Display 730 &amp; 1200'!$A:$A,ROW())="","",INDEX('Display 730 &amp; 1200'!$A:$A,ROW()))</f>
        <v/>
      </c>
      <c r="B2848" t="str">
        <f>IF(INDEX('Display 730 &amp; 1200'!$B:$B,ROW())="","",INDEX('Display 730 &amp; 1200'!$B:$B,ROW()))</f>
        <v/>
      </c>
      <c r="C2848" t="str">
        <f>IF(INDEX('Display 730 &amp; 1200'!$D:$D,ROW())="","",INDEX('Display 730 &amp; 1200'!$D:$D,ROW()))</f>
        <v/>
      </c>
      <c r="D2848">
        <f>IF($C2848="",0,SUMIFS(#REF!,#REF!,$C2848,#REF!,"&gt;="&amp;'Display 730 &amp; 1200'!$AN$10,#REF!,"&lt;="&amp;'Display 730 &amp; 1200'!$AN$9))</f>
        <v>0</v>
      </c>
      <c r="E2848">
        <f>IF($C2848="",0,SUMIFS(#REF!,#REF!,$C2848,#REF!,"&gt;="&amp;'Display 730 &amp; 1200'!$AN$12,#REF!,"&lt;="&amp;'Display 730 &amp; 1200'!$AN$11))</f>
        <v>0</v>
      </c>
    </row>
    <row r="2849" spans="1:5">
      <c r="A2849" t="str">
        <f>IF(INDEX('Display 730 &amp; 1200'!$A:$A,ROW())="","",INDEX('Display 730 &amp; 1200'!$A:$A,ROW()))</f>
        <v/>
      </c>
      <c r="B2849" t="str">
        <f>IF(INDEX('Display 730 &amp; 1200'!$B:$B,ROW())="","",INDEX('Display 730 &amp; 1200'!$B:$B,ROW()))</f>
        <v/>
      </c>
      <c r="C2849" t="str">
        <f>IF(INDEX('Display 730 &amp; 1200'!$D:$D,ROW())="","",INDEX('Display 730 &amp; 1200'!$D:$D,ROW()))</f>
        <v/>
      </c>
      <c r="D2849">
        <f>IF($C2849="",0,SUMIFS(#REF!,#REF!,$C2849,#REF!,"&gt;="&amp;'Display 730 &amp; 1200'!$AN$10,#REF!,"&lt;="&amp;'Display 730 &amp; 1200'!$AN$9))</f>
        <v>0</v>
      </c>
      <c r="E2849">
        <f>IF($C2849="",0,SUMIFS(#REF!,#REF!,$C2849,#REF!,"&gt;="&amp;'Display 730 &amp; 1200'!$AN$12,#REF!,"&lt;="&amp;'Display 730 &amp; 1200'!$AN$11))</f>
        <v>0</v>
      </c>
    </row>
    <row r="2850" spans="1:5">
      <c r="A2850" t="str">
        <f>IF(INDEX('Display 730 &amp; 1200'!$A:$A,ROW())="","",INDEX('Display 730 &amp; 1200'!$A:$A,ROW()))</f>
        <v/>
      </c>
      <c r="B2850" t="str">
        <f>IF(INDEX('Display 730 &amp; 1200'!$B:$B,ROW())="","",INDEX('Display 730 &amp; 1200'!$B:$B,ROW()))</f>
        <v/>
      </c>
      <c r="C2850" t="str">
        <f>IF(INDEX('Display 730 &amp; 1200'!$D:$D,ROW())="","",INDEX('Display 730 &amp; 1200'!$D:$D,ROW()))</f>
        <v/>
      </c>
      <c r="D2850">
        <f>IF($C2850="",0,SUMIFS(#REF!,#REF!,$C2850,#REF!,"&gt;="&amp;'Display 730 &amp; 1200'!$AN$10,#REF!,"&lt;="&amp;'Display 730 &amp; 1200'!$AN$9))</f>
        <v>0</v>
      </c>
      <c r="E2850">
        <f>IF($C2850="",0,SUMIFS(#REF!,#REF!,$C2850,#REF!,"&gt;="&amp;'Display 730 &amp; 1200'!$AN$12,#REF!,"&lt;="&amp;'Display 730 &amp; 1200'!$AN$11))</f>
        <v>0</v>
      </c>
    </row>
    <row r="2851" spans="1:5">
      <c r="A2851" t="str">
        <f>IF(INDEX('Display 730 &amp; 1200'!$A:$A,ROW())="","",INDEX('Display 730 &amp; 1200'!$A:$A,ROW()))</f>
        <v/>
      </c>
      <c r="B2851" t="str">
        <f>IF(INDEX('Display 730 &amp; 1200'!$B:$B,ROW())="","",INDEX('Display 730 &amp; 1200'!$B:$B,ROW()))</f>
        <v/>
      </c>
      <c r="C2851" t="str">
        <f>IF(INDEX('Display 730 &amp; 1200'!$D:$D,ROW())="","",INDEX('Display 730 &amp; 1200'!$D:$D,ROW()))</f>
        <v/>
      </c>
      <c r="D2851">
        <f>IF($C2851="",0,SUMIFS(#REF!,#REF!,$C2851,#REF!,"&gt;="&amp;'Display 730 &amp; 1200'!$AN$10,#REF!,"&lt;="&amp;'Display 730 &amp; 1200'!$AN$9))</f>
        <v>0</v>
      </c>
      <c r="E2851">
        <f>IF($C2851="",0,SUMIFS(#REF!,#REF!,$C2851,#REF!,"&gt;="&amp;'Display 730 &amp; 1200'!$AN$12,#REF!,"&lt;="&amp;'Display 730 &amp; 1200'!$AN$11))</f>
        <v>0</v>
      </c>
    </row>
    <row r="2852" spans="1:5">
      <c r="A2852" t="str">
        <f>IF(INDEX('Display 730 &amp; 1200'!$A:$A,ROW())="","",INDEX('Display 730 &amp; 1200'!$A:$A,ROW()))</f>
        <v/>
      </c>
      <c r="B2852" t="str">
        <f>IF(INDEX('Display 730 &amp; 1200'!$B:$B,ROW())="","",INDEX('Display 730 &amp; 1200'!$B:$B,ROW()))</f>
        <v/>
      </c>
      <c r="C2852" t="str">
        <f>IF(INDEX('Display 730 &amp; 1200'!$D:$D,ROW())="","",INDEX('Display 730 &amp; 1200'!$D:$D,ROW()))</f>
        <v/>
      </c>
      <c r="D2852">
        <f>IF($C2852="",0,SUMIFS(#REF!,#REF!,$C2852,#REF!,"&gt;="&amp;'Display 730 &amp; 1200'!$AN$10,#REF!,"&lt;="&amp;'Display 730 &amp; 1200'!$AN$9))</f>
        <v>0</v>
      </c>
      <c r="E2852">
        <f>IF($C2852="",0,SUMIFS(#REF!,#REF!,$C2852,#REF!,"&gt;="&amp;'Display 730 &amp; 1200'!$AN$12,#REF!,"&lt;="&amp;'Display 730 &amp; 1200'!$AN$11))</f>
        <v>0</v>
      </c>
    </row>
    <row r="2853" spans="1:5">
      <c r="A2853" t="str">
        <f>IF(INDEX('Display 730 &amp; 1200'!$A:$A,ROW())="","",INDEX('Display 730 &amp; 1200'!$A:$A,ROW()))</f>
        <v/>
      </c>
      <c r="B2853" t="str">
        <f>IF(INDEX('Display 730 &amp; 1200'!$B:$B,ROW())="","",INDEX('Display 730 &amp; 1200'!$B:$B,ROW()))</f>
        <v/>
      </c>
      <c r="C2853" t="str">
        <f>IF(INDEX('Display 730 &amp; 1200'!$D:$D,ROW())="","",INDEX('Display 730 &amp; 1200'!$D:$D,ROW()))</f>
        <v/>
      </c>
      <c r="D2853">
        <f>IF($C2853="",0,SUMIFS(#REF!,#REF!,$C2853,#REF!,"&gt;="&amp;'Display 730 &amp; 1200'!$AN$10,#REF!,"&lt;="&amp;'Display 730 &amp; 1200'!$AN$9))</f>
        <v>0</v>
      </c>
      <c r="E2853">
        <f>IF($C2853="",0,SUMIFS(#REF!,#REF!,$C2853,#REF!,"&gt;="&amp;'Display 730 &amp; 1200'!$AN$12,#REF!,"&lt;="&amp;'Display 730 &amp; 1200'!$AN$11))</f>
        <v>0</v>
      </c>
    </row>
    <row r="2854" spans="1:5">
      <c r="A2854" t="str">
        <f>IF(INDEX('Display 730 &amp; 1200'!$A:$A,ROW())="","",INDEX('Display 730 &amp; 1200'!$A:$A,ROW()))</f>
        <v/>
      </c>
      <c r="B2854" t="str">
        <f>IF(INDEX('Display 730 &amp; 1200'!$B:$B,ROW())="","",INDEX('Display 730 &amp; 1200'!$B:$B,ROW()))</f>
        <v/>
      </c>
      <c r="C2854" t="str">
        <f>IF(INDEX('Display 730 &amp; 1200'!$D:$D,ROW())="","",INDEX('Display 730 &amp; 1200'!$D:$D,ROW()))</f>
        <v/>
      </c>
      <c r="D2854">
        <f>IF($C2854="",0,SUMIFS(#REF!,#REF!,$C2854,#REF!,"&gt;="&amp;'Display 730 &amp; 1200'!$AN$10,#REF!,"&lt;="&amp;'Display 730 &amp; 1200'!$AN$9))</f>
        <v>0</v>
      </c>
      <c r="E2854">
        <f>IF($C2854="",0,SUMIFS(#REF!,#REF!,$C2854,#REF!,"&gt;="&amp;'Display 730 &amp; 1200'!$AN$12,#REF!,"&lt;="&amp;'Display 730 &amp; 1200'!$AN$11))</f>
        <v>0</v>
      </c>
    </row>
    <row r="2855" spans="1:5">
      <c r="A2855" t="str">
        <f>IF(INDEX('Display 730 &amp; 1200'!$A:$A,ROW())="","",INDEX('Display 730 &amp; 1200'!$A:$A,ROW()))</f>
        <v/>
      </c>
      <c r="B2855" t="str">
        <f>IF(INDEX('Display 730 &amp; 1200'!$B:$B,ROW())="","",INDEX('Display 730 &amp; 1200'!$B:$B,ROW()))</f>
        <v/>
      </c>
      <c r="C2855" t="str">
        <f>IF(INDEX('Display 730 &amp; 1200'!$D:$D,ROW())="","",INDEX('Display 730 &amp; 1200'!$D:$D,ROW()))</f>
        <v/>
      </c>
      <c r="D2855">
        <f>IF($C2855="",0,SUMIFS(#REF!,#REF!,$C2855,#REF!,"&gt;="&amp;'Display 730 &amp; 1200'!$AN$10,#REF!,"&lt;="&amp;'Display 730 &amp; 1200'!$AN$9))</f>
        <v>0</v>
      </c>
      <c r="E2855">
        <f>IF($C2855="",0,SUMIFS(#REF!,#REF!,$C2855,#REF!,"&gt;="&amp;'Display 730 &amp; 1200'!$AN$12,#REF!,"&lt;="&amp;'Display 730 &amp; 1200'!$AN$11))</f>
        <v>0</v>
      </c>
    </row>
    <row r="2856" spans="1:5">
      <c r="A2856" t="str">
        <f>IF(INDEX('Display 730 &amp; 1200'!$A:$A,ROW())="","",INDEX('Display 730 &amp; 1200'!$A:$A,ROW()))</f>
        <v/>
      </c>
      <c r="B2856" t="str">
        <f>IF(INDEX('Display 730 &amp; 1200'!$B:$B,ROW())="","",INDEX('Display 730 &amp; 1200'!$B:$B,ROW()))</f>
        <v/>
      </c>
      <c r="C2856" t="str">
        <f>IF(INDEX('Display 730 &amp; 1200'!$D:$D,ROW())="","",INDEX('Display 730 &amp; 1200'!$D:$D,ROW()))</f>
        <v/>
      </c>
      <c r="D2856">
        <f>IF($C2856="",0,SUMIFS(#REF!,#REF!,$C2856,#REF!,"&gt;="&amp;'Display 730 &amp; 1200'!$AN$10,#REF!,"&lt;="&amp;'Display 730 &amp; 1200'!$AN$9))</f>
        <v>0</v>
      </c>
      <c r="E2856">
        <f>IF($C2856="",0,SUMIFS(#REF!,#REF!,$C2856,#REF!,"&gt;="&amp;'Display 730 &amp; 1200'!$AN$12,#REF!,"&lt;="&amp;'Display 730 &amp; 1200'!$AN$11))</f>
        <v>0</v>
      </c>
    </row>
    <row r="2857" spans="1:5">
      <c r="A2857" t="str">
        <f>IF(INDEX('Display 730 &amp; 1200'!$A:$A,ROW())="","",INDEX('Display 730 &amp; 1200'!$A:$A,ROW()))</f>
        <v/>
      </c>
      <c r="B2857" t="str">
        <f>IF(INDEX('Display 730 &amp; 1200'!$B:$B,ROW())="","",INDEX('Display 730 &amp; 1200'!$B:$B,ROW()))</f>
        <v/>
      </c>
      <c r="C2857" t="str">
        <f>IF(INDEX('Display 730 &amp; 1200'!$D:$D,ROW())="","",INDEX('Display 730 &amp; 1200'!$D:$D,ROW()))</f>
        <v/>
      </c>
      <c r="D2857">
        <f>IF($C2857="",0,SUMIFS(#REF!,#REF!,$C2857,#REF!,"&gt;="&amp;'Display 730 &amp; 1200'!$AN$10,#REF!,"&lt;="&amp;'Display 730 &amp; 1200'!$AN$9))</f>
        <v>0</v>
      </c>
      <c r="E2857">
        <f>IF($C2857="",0,SUMIFS(#REF!,#REF!,$C2857,#REF!,"&gt;="&amp;'Display 730 &amp; 1200'!$AN$12,#REF!,"&lt;="&amp;'Display 730 &amp; 1200'!$AN$11))</f>
        <v>0</v>
      </c>
    </row>
    <row r="2858" spans="1:5">
      <c r="A2858" t="str">
        <f>IF(INDEX('Display 730 &amp; 1200'!$A:$A,ROW())="","",INDEX('Display 730 &amp; 1200'!$A:$A,ROW()))</f>
        <v/>
      </c>
      <c r="B2858" t="str">
        <f>IF(INDEX('Display 730 &amp; 1200'!$B:$B,ROW())="","",INDEX('Display 730 &amp; 1200'!$B:$B,ROW()))</f>
        <v/>
      </c>
      <c r="C2858" t="str">
        <f>IF(INDEX('Display 730 &amp; 1200'!$D:$D,ROW())="","",INDEX('Display 730 &amp; 1200'!$D:$D,ROW()))</f>
        <v/>
      </c>
      <c r="D2858">
        <f>IF($C2858="",0,SUMIFS(#REF!,#REF!,$C2858,#REF!,"&gt;="&amp;'Display 730 &amp; 1200'!$AN$10,#REF!,"&lt;="&amp;'Display 730 &amp; 1200'!$AN$9))</f>
        <v>0</v>
      </c>
      <c r="E2858">
        <f>IF($C2858="",0,SUMIFS(#REF!,#REF!,$C2858,#REF!,"&gt;="&amp;'Display 730 &amp; 1200'!$AN$12,#REF!,"&lt;="&amp;'Display 730 &amp; 1200'!$AN$11))</f>
        <v>0</v>
      </c>
    </row>
    <row r="2859" spans="1:5">
      <c r="A2859" t="str">
        <f>IF(INDEX('Display 730 &amp; 1200'!$A:$A,ROW())="","",INDEX('Display 730 &amp; 1200'!$A:$A,ROW()))</f>
        <v/>
      </c>
      <c r="B2859" t="str">
        <f>IF(INDEX('Display 730 &amp; 1200'!$B:$B,ROW())="","",INDEX('Display 730 &amp; 1200'!$B:$B,ROW()))</f>
        <v/>
      </c>
      <c r="C2859" t="str">
        <f>IF(INDEX('Display 730 &amp; 1200'!$D:$D,ROW())="","",INDEX('Display 730 &amp; 1200'!$D:$D,ROW()))</f>
        <v/>
      </c>
      <c r="D2859">
        <f>IF($C2859="",0,SUMIFS(#REF!,#REF!,$C2859,#REF!,"&gt;="&amp;'Display 730 &amp; 1200'!$AN$10,#REF!,"&lt;="&amp;'Display 730 &amp; 1200'!$AN$9))</f>
        <v>0</v>
      </c>
      <c r="E2859">
        <f>IF($C2859="",0,SUMIFS(#REF!,#REF!,$C2859,#REF!,"&gt;="&amp;'Display 730 &amp; 1200'!$AN$12,#REF!,"&lt;="&amp;'Display 730 &amp; 1200'!$AN$11))</f>
        <v>0</v>
      </c>
    </row>
    <row r="2860" spans="1:5">
      <c r="A2860" t="str">
        <f>IF(INDEX('Display 730 &amp; 1200'!$A:$A,ROW())="","",INDEX('Display 730 &amp; 1200'!$A:$A,ROW()))</f>
        <v/>
      </c>
      <c r="B2860" t="str">
        <f>IF(INDEX('Display 730 &amp; 1200'!$B:$B,ROW())="","",INDEX('Display 730 &amp; 1200'!$B:$B,ROW()))</f>
        <v/>
      </c>
      <c r="C2860" t="str">
        <f>IF(INDEX('Display 730 &amp; 1200'!$D:$D,ROW())="","",INDEX('Display 730 &amp; 1200'!$D:$D,ROW()))</f>
        <v/>
      </c>
      <c r="D2860">
        <f>IF($C2860="",0,SUMIFS(#REF!,#REF!,$C2860,#REF!,"&gt;="&amp;'Display 730 &amp; 1200'!$AN$10,#REF!,"&lt;="&amp;'Display 730 &amp; 1200'!$AN$9))</f>
        <v>0</v>
      </c>
      <c r="E2860">
        <f>IF($C2860="",0,SUMIFS(#REF!,#REF!,$C2860,#REF!,"&gt;="&amp;'Display 730 &amp; 1200'!$AN$12,#REF!,"&lt;="&amp;'Display 730 &amp; 1200'!$AN$11))</f>
        <v>0</v>
      </c>
    </row>
    <row r="2861" spans="1:5">
      <c r="A2861" t="str">
        <f>IF(INDEX('Display 730 &amp; 1200'!$A:$A,ROW())="","",INDEX('Display 730 &amp; 1200'!$A:$A,ROW()))</f>
        <v/>
      </c>
      <c r="B2861" t="str">
        <f>IF(INDEX('Display 730 &amp; 1200'!$B:$B,ROW())="","",INDEX('Display 730 &amp; 1200'!$B:$B,ROW()))</f>
        <v/>
      </c>
      <c r="C2861" t="str">
        <f>IF(INDEX('Display 730 &amp; 1200'!$D:$D,ROW())="","",INDEX('Display 730 &amp; 1200'!$D:$D,ROW()))</f>
        <v/>
      </c>
      <c r="D2861">
        <f>IF($C2861="",0,SUMIFS(#REF!,#REF!,$C2861,#REF!,"&gt;="&amp;'Display 730 &amp; 1200'!$AN$10,#REF!,"&lt;="&amp;'Display 730 &amp; 1200'!$AN$9))</f>
        <v>0</v>
      </c>
      <c r="E2861">
        <f>IF($C2861="",0,SUMIFS(#REF!,#REF!,$C2861,#REF!,"&gt;="&amp;'Display 730 &amp; 1200'!$AN$12,#REF!,"&lt;="&amp;'Display 730 &amp; 1200'!$AN$11))</f>
        <v>0</v>
      </c>
    </row>
    <row r="2862" spans="1:5">
      <c r="A2862" t="str">
        <f>IF(INDEX('Display 730 &amp; 1200'!$A:$A,ROW())="","",INDEX('Display 730 &amp; 1200'!$A:$A,ROW()))</f>
        <v/>
      </c>
      <c r="B2862" t="str">
        <f>IF(INDEX('Display 730 &amp; 1200'!$B:$B,ROW())="","",INDEX('Display 730 &amp; 1200'!$B:$B,ROW()))</f>
        <v/>
      </c>
      <c r="C2862" t="str">
        <f>IF(INDEX('Display 730 &amp; 1200'!$D:$D,ROW())="","",INDEX('Display 730 &amp; 1200'!$D:$D,ROW()))</f>
        <v/>
      </c>
      <c r="D2862">
        <f>IF($C2862="",0,SUMIFS(#REF!,#REF!,$C2862,#REF!,"&gt;="&amp;'Display 730 &amp; 1200'!$AN$10,#REF!,"&lt;="&amp;'Display 730 &amp; 1200'!$AN$9))</f>
        <v>0</v>
      </c>
      <c r="E2862">
        <f>IF($C2862="",0,SUMIFS(#REF!,#REF!,$C2862,#REF!,"&gt;="&amp;'Display 730 &amp; 1200'!$AN$12,#REF!,"&lt;="&amp;'Display 730 &amp; 1200'!$AN$11))</f>
        <v>0</v>
      </c>
    </row>
    <row r="2863" spans="1:5">
      <c r="A2863" t="str">
        <f>IF(INDEX('Display 730 &amp; 1200'!$A:$A,ROW())="","",INDEX('Display 730 &amp; 1200'!$A:$A,ROW()))</f>
        <v/>
      </c>
      <c r="B2863" t="str">
        <f>IF(INDEX('Display 730 &amp; 1200'!$B:$B,ROW())="","",INDEX('Display 730 &amp; 1200'!$B:$B,ROW()))</f>
        <v/>
      </c>
      <c r="C2863" t="str">
        <f>IF(INDEX('Display 730 &amp; 1200'!$D:$D,ROW())="","",INDEX('Display 730 &amp; 1200'!$D:$D,ROW()))</f>
        <v/>
      </c>
      <c r="D2863">
        <f>IF($C2863="",0,SUMIFS(#REF!,#REF!,$C2863,#REF!,"&gt;="&amp;'Display 730 &amp; 1200'!$AN$10,#REF!,"&lt;="&amp;'Display 730 &amp; 1200'!$AN$9))</f>
        <v>0</v>
      </c>
      <c r="E2863">
        <f>IF($C2863="",0,SUMIFS(#REF!,#REF!,$C2863,#REF!,"&gt;="&amp;'Display 730 &amp; 1200'!$AN$12,#REF!,"&lt;="&amp;'Display 730 &amp; 1200'!$AN$11))</f>
        <v>0</v>
      </c>
    </row>
    <row r="2864" spans="1:5">
      <c r="A2864" t="str">
        <f>IF(INDEX('Display 730 &amp; 1200'!$A:$A,ROW())="","",INDEX('Display 730 &amp; 1200'!$A:$A,ROW()))</f>
        <v/>
      </c>
      <c r="B2864" t="str">
        <f>IF(INDEX('Display 730 &amp; 1200'!$B:$B,ROW())="","",INDEX('Display 730 &amp; 1200'!$B:$B,ROW()))</f>
        <v/>
      </c>
      <c r="C2864" t="str">
        <f>IF(INDEX('Display 730 &amp; 1200'!$D:$D,ROW())="","",INDEX('Display 730 &amp; 1200'!$D:$D,ROW()))</f>
        <v/>
      </c>
      <c r="D2864">
        <f>IF($C2864="",0,SUMIFS(#REF!,#REF!,$C2864,#REF!,"&gt;="&amp;'Display 730 &amp; 1200'!$AN$10,#REF!,"&lt;="&amp;'Display 730 &amp; 1200'!$AN$9))</f>
        <v>0</v>
      </c>
      <c r="E2864">
        <f>IF($C2864="",0,SUMIFS(#REF!,#REF!,$C2864,#REF!,"&gt;="&amp;'Display 730 &amp; 1200'!$AN$12,#REF!,"&lt;="&amp;'Display 730 &amp; 1200'!$AN$11))</f>
        <v>0</v>
      </c>
    </row>
    <row r="2865" spans="1:5">
      <c r="A2865" t="str">
        <f>IF(INDEX('Display 730 &amp; 1200'!$A:$A,ROW())="","",INDEX('Display 730 &amp; 1200'!$A:$A,ROW()))</f>
        <v/>
      </c>
      <c r="B2865" t="str">
        <f>IF(INDEX('Display 730 &amp; 1200'!$B:$B,ROW())="","",INDEX('Display 730 &amp; 1200'!$B:$B,ROW()))</f>
        <v/>
      </c>
      <c r="C2865" t="str">
        <f>IF(INDEX('Display 730 &amp; 1200'!$D:$D,ROW())="","",INDEX('Display 730 &amp; 1200'!$D:$D,ROW()))</f>
        <v/>
      </c>
      <c r="D2865">
        <f>IF($C2865="",0,SUMIFS(#REF!,#REF!,$C2865,#REF!,"&gt;="&amp;'Display 730 &amp; 1200'!$AN$10,#REF!,"&lt;="&amp;'Display 730 &amp; 1200'!$AN$9))</f>
        <v>0</v>
      </c>
      <c r="E2865">
        <f>IF($C2865="",0,SUMIFS(#REF!,#REF!,$C2865,#REF!,"&gt;="&amp;'Display 730 &amp; 1200'!$AN$12,#REF!,"&lt;="&amp;'Display 730 &amp; 1200'!$AN$11))</f>
        <v>0</v>
      </c>
    </row>
    <row r="2866" spans="1:5">
      <c r="A2866" t="str">
        <f>IF(INDEX('Display 730 &amp; 1200'!$A:$A,ROW())="","",INDEX('Display 730 &amp; 1200'!$A:$A,ROW()))</f>
        <v/>
      </c>
      <c r="B2866" t="str">
        <f>IF(INDEX('Display 730 &amp; 1200'!$B:$B,ROW())="","",INDEX('Display 730 &amp; 1200'!$B:$B,ROW()))</f>
        <v/>
      </c>
      <c r="C2866" t="str">
        <f>IF(INDEX('Display 730 &amp; 1200'!$D:$D,ROW())="","",INDEX('Display 730 &amp; 1200'!$D:$D,ROW()))</f>
        <v/>
      </c>
      <c r="D2866">
        <f>IF($C2866="",0,SUMIFS(#REF!,#REF!,$C2866,#REF!,"&gt;="&amp;'Display 730 &amp; 1200'!$AN$10,#REF!,"&lt;="&amp;'Display 730 &amp; 1200'!$AN$9))</f>
        <v>0</v>
      </c>
      <c r="E2866">
        <f>IF($C2866="",0,SUMIFS(#REF!,#REF!,$C2866,#REF!,"&gt;="&amp;'Display 730 &amp; 1200'!$AN$12,#REF!,"&lt;="&amp;'Display 730 &amp; 1200'!$AN$11))</f>
        <v>0</v>
      </c>
    </row>
    <row r="2867" spans="1:5">
      <c r="A2867" t="str">
        <f>IF(INDEX('Display 730 &amp; 1200'!$A:$A,ROW())="","",INDEX('Display 730 &amp; 1200'!$A:$A,ROW()))</f>
        <v/>
      </c>
      <c r="B2867" t="str">
        <f>IF(INDEX('Display 730 &amp; 1200'!$B:$B,ROW())="","",INDEX('Display 730 &amp; 1200'!$B:$B,ROW()))</f>
        <v/>
      </c>
      <c r="C2867" t="str">
        <f>IF(INDEX('Display 730 &amp; 1200'!$D:$D,ROW())="","",INDEX('Display 730 &amp; 1200'!$D:$D,ROW()))</f>
        <v/>
      </c>
      <c r="D2867">
        <f>IF($C2867="",0,SUMIFS(#REF!,#REF!,$C2867,#REF!,"&gt;="&amp;'Display 730 &amp; 1200'!$AN$10,#REF!,"&lt;="&amp;'Display 730 &amp; 1200'!$AN$9))</f>
        <v>0</v>
      </c>
      <c r="E2867">
        <f>IF($C2867="",0,SUMIFS(#REF!,#REF!,$C2867,#REF!,"&gt;="&amp;'Display 730 &amp; 1200'!$AN$12,#REF!,"&lt;="&amp;'Display 730 &amp; 1200'!$AN$11))</f>
        <v>0</v>
      </c>
    </row>
    <row r="2868" spans="1:5">
      <c r="A2868" t="str">
        <f>IF(INDEX('Display 730 &amp; 1200'!$A:$A,ROW())="","",INDEX('Display 730 &amp; 1200'!$A:$A,ROW()))</f>
        <v/>
      </c>
      <c r="B2868" t="str">
        <f>IF(INDEX('Display 730 &amp; 1200'!$B:$B,ROW())="","",INDEX('Display 730 &amp; 1200'!$B:$B,ROW()))</f>
        <v/>
      </c>
      <c r="C2868" t="str">
        <f>IF(INDEX('Display 730 &amp; 1200'!$D:$D,ROW())="","",INDEX('Display 730 &amp; 1200'!$D:$D,ROW()))</f>
        <v/>
      </c>
      <c r="D2868">
        <f>IF($C2868="",0,SUMIFS(#REF!,#REF!,$C2868,#REF!,"&gt;="&amp;'Display 730 &amp; 1200'!$AN$10,#REF!,"&lt;="&amp;'Display 730 &amp; 1200'!$AN$9))</f>
        <v>0</v>
      </c>
      <c r="E2868">
        <f>IF($C2868="",0,SUMIFS(#REF!,#REF!,$C2868,#REF!,"&gt;="&amp;'Display 730 &amp; 1200'!$AN$12,#REF!,"&lt;="&amp;'Display 730 &amp; 1200'!$AN$11))</f>
        <v>0</v>
      </c>
    </row>
    <row r="2869" spans="1:5">
      <c r="A2869" t="str">
        <f>IF(INDEX('Display 730 &amp; 1200'!$A:$A,ROW())="","",INDEX('Display 730 &amp; 1200'!$A:$A,ROW()))</f>
        <v/>
      </c>
      <c r="B2869" t="str">
        <f>IF(INDEX('Display 730 &amp; 1200'!$B:$B,ROW())="","",INDEX('Display 730 &amp; 1200'!$B:$B,ROW()))</f>
        <v/>
      </c>
      <c r="C2869" t="str">
        <f>IF(INDEX('Display 730 &amp; 1200'!$D:$D,ROW())="","",INDEX('Display 730 &amp; 1200'!$D:$D,ROW()))</f>
        <v/>
      </c>
      <c r="D2869">
        <f>IF($C2869="",0,SUMIFS(#REF!,#REF!,$C2869,#REF!,"&gt;="&amp;'Display 730 &amp; 1200'!$AN$10,#REF!,"&lt;="&amp;'Display 730 &amp; 1200'!$AN$9))</f>
        <v>0</v>
      </c>
      <c r="E2869">
        <f>IF($C2869="",0,SUMIFS(#REF!,#REF!,$C2869,#REF!,"&gt;="&amp;'Display 730 &amp; 1200'!$AN$12,#REF!,"&lt;="&amp;'Display 730 &amp; 1200'!$AN$11))</f>
        <v>0</v>
      </c>
    </row>
    <row r="2870" spans="1:5">
      <c r="A2870" t="str">
        <f>IF(INDEX('Display 730 &amp; 1200'!$A:$A,ROW())="","",INDEX('Display 730 &amp; 1200'!$A:$A,ROW()))</f>
        <v/>
      </c>
      <c r="B2870" t="str">
        <f>IF(INDEX('Display 730 &amp; 1200'!$B:$B,ROW())="","",INDEX('Display 730 &amp; 1200'!$B:$B,ROW()))</f>
        <v/>
      </c>
      <c r="C2870" t="str">
        <f>IF(INDEX('Display 730 &amp; 1200'!$D:$D,ROW())="","",INDEX('Display 730 &amp; 1200'!$D:$D,ROW()))</f>
        <v/>
      </c>
      <c r="D2870">
        <f>IF($C2870="",0,SUMIFS(#REF!,#REF!,$C2870,#REF!,"&gt;="&amp;'Display 730 &amp; 1200'!$AN$10,#REF!,"&lt;="&amp;'Display 730 &amp; 1200'!$AN$9))</f>
        <v>0</v>
      </c>
      <c r="E2870">
        <f>IF($C2870="",0,SUMIFS(#REF!,#REF!,$C2870,#REF!,"&gt;="&amp;'Display 730 &amp; 1200'!$AN$12,#REF!,"&lt;="&amp;'Display 730 &amp; 1200'!$AN$11))</f>
        <v>0</v>
      </c>
    </row>
    <row r="2871" spans="1:5">
      <c r="A2871" t="str">
        <f>IF(INDEX('Display 730 &amp; 1200'!$A:$A,ROW())="","",INDEX('Display 730 &amp; 1200'!$A:$A,ROW()))</f>
        <v/>
      </c>
      <c r="B2871" t="str">
        <f>IF(INDEX('Display 730 &amp; 1200'!$B:$B,ROW())="","",INDEX('Display 730 &amp; 1200'!$B:$B,ROW()))</f>
        <v/>
      </c>
      <c r="C2871" t="str">
        <f>IF(INDEX('Display 730 &amp; 1200'!$D:$D,ROW())="","",INDEX('Display 730 &amp; 1200'!$D:$D,ROW()))</f>
        <v/>
      </c>
      <c r="D2871">
        <f>IF($C2871="",0,SUMIFS(#REF!,#REF!,$C2871,#REF!,"&gt;="&amp;'Display 730 &amp; 1200'!$AN$10,#REF!,"&lt;="&amp;'Display 730 &amp; 1200'!$AN$9))</f>
        <v>0</v>
      </c>
      <c r="E2871">
        <f>IF($C2871="",0,SUMIFS(#REF!,#REF!,$C2871,#REF!,"&gt;="&amp;'Display 730 &amp; 1200'!$AN$12,#REF!,"&lt;="&amp;'Display 730 &amp; 1200'!$AN$11))</f>
        <v>0</v>
      </c>
    </row>
    <row r="2872" spans="1:5">
      <c r="A2872" t="str">
        <f>IF(INDEX('Display 730 &amp; 1200'!$A:$A,ROW())="","",INDEX('Display 730 &amp; 1200'!$A:$A,ROW()))</f>
        <v/>
      </c>
      <c r="B2872" t="str">
        <f>IF(INDEX('Display 730 &amp; 1200'!$B:$B,ROW())="","",INDEX('Display 730 &amp; 1200'!$B:$B,ROW()))</f>
        <v/>
      </c>
      <c r="C2872" t="str">
        <f>IF(INDEX('Display 730 &amp; 1200'!$D:$D,ROW())="","",INDEX('Display 730 &amp; 1200'!$D:$D,ROW()))</f>
        <v/>
      </c>
      <c r="D2872">
        <f>IF($C2872="",0,SUMIFS(#REF!,#REF!,$C2872,#REF!,"&gt;="&amp;'Display 730 &amp; 1200'!$AN$10,#REF!,"&lt;="&amp;'Display 730 &amp; 1200'!$AN$9))</f>
        <v>0</v>
      </c>
      <c r="E2872">
        <f>IF($C2872="",0,SUMIFS(#REF!,#REF!,$C2872,#REF!,"&gt;="&amp;'Display 730 &amp; 1200'!$AN$12,#REF!,"&lt;="&amp;'Display 730 &amp; 1200'!$AN$11))</f>
        <v>0</v>
      </c>
    </row>
    <row r="2873" spans="1:5">
      <c r="A2873" t="str">
        <f>IF(INDEX('Display 730 &amp; 1200'!$A:$A,ROW())="","",INDEX('Display 730 &amp; 1200'!$A:$A,ROW()))</f>
        <v/>
      </c>
      <c r="B2873" t="str">
        <f>IF(INDEX('Display 730 &amp; 1200'!$B:$B,ROW())="","",INDEX('Display 730 &amp; 1200'!$B:$B,ROW()))</f>
        <v/>
      </c>
      <c r="C2873" t="str">
        <f>IF(INDEX('Display 730 &amp; 1200'!$D:$D,ROW())="","",INDEX('Display 730 &amp; 1200'!$D:$D,ROW()))</f>
        <v/>
      </c>
      <c r="D2873">
        <f>IF($C2873="",0,SUMIFS(#REF!,#REF!,$C2873,#REF!,"&gt;="&amp;'Display 730 &amp; 1200'!$AN$10,#REF!,"&lt;="&amp;'Display 730 &amp; 1200'!$AN$9))</f>
        <v>0</v>
      </c>
      <c r="E2873">
        <f>IF($C2873="",0,SUMIFS(#REF!,#REF!,$C2873,#REF!,"&gt;="&amp;'Display 730 &amp; 1200'!$AN$12,#REF!,"&lt;="&amp;'Display 730 &amp; 1200'!$AN$11))</f>
        <v>0</v>
      </c>
    </row>
    <row r="2874" spans="1:5">
      <c r="A2874" t="str">
        <f>IF(INDEX('Display 730 &amp; 1200'!$A:$A,ROW())="","",INDEX('Display 730 &amp; 1200'!$A:$A,ROW()))</f>
        <v/>
      </c>
      <c r="B2874" t="str">
        <f>IF(INDEX('Display 730 &amp; 1200'!$B:$B,ROW())="","",INDEX('Display 730 &amp; 1200'!$B:$B,ROW()))</f>
        <v/>
      </c>
      <c r="C2874" t="str">
        <f>IF(INDEX('Display 730 &amp; 1200'!$D:$D,ROW())="","",INDEX('Display 730 &amp; 1200'!$D:$D,ROW()))</f>
        <v/>
      </c>
      <c r="D2874">
        <f>IF($C2874="",0,SUMIFS(#REF!,#REF!,$C2874,#REF!,"&gt;="&amp;'Display 730 &amp; 1200'!$AN$10,#REF!,"&lt;="&amp;'Display 730 &amp; 1200'!$AN$9))</f>
        <v>0</v>
      </c>
      <c r="E2874">
        <f>IF($C2874="",0,SUMIFS(#REF!,#REF!,$C2874,#REF!,"&gt;="&amp;'Display 730 &amp; 1200'!$AN$12,#REF!,"&lt;="&amp;'Display 730 &amp; 1200'!$AN$11))</f>
        <v>0</v>
      </c>
    </row>
    <row r="2875" spans="1:5">
      <c r="A2875" t="str">
        <f>IF(INDEX('Display 730 &amp; 1200'!$A:$A,ROW())="","",INDEX('Display 730 &amp; 1200'!$A:$A,ROW()))</f>
        <v/>
      </c>
      <c r="B2875" t="str">
        <f>IF(INDEX('Display 730 &amp; 1200'!$B:$B,ROW())="","",INDEX('Display 730 &amp; 1200'!$B:$B,ROW()))</f>
        <v/>
      </c>
      <c r="C2875" t="str">
        <f>IF(INDEX('Display 730 &amp; 1200'!$D:$D,ROW())="","",INDEX('Display 730 &amp; 1200'!$D:$D,ROW()))</f>
        <v/>
      </c>
      <c r="D2875">
        <f>IF($C2875="",0,SUMIFS(#REF!,#REF!,$C2875,#REF!,"&gt;="&amp;'Display 730 &amp; 1200'!$AN$10,#REF!,"&lt;="&amp;'Display 730 &amp; 1200'!$AN$9))</f>
        <v>0</v>
      </c>
      <c r="E2875">
        <f>IF($C2875="",0,SUMIFS(#REF!,#REF!,$C2875,#REF!,"&gt;="&amp;'Display 730 &amp; 1200'!$AN$12,#REF!,"&lt;="&amp;'Display 730 &amp; 1200'!$AN$11))</f>
        <v>0</v>
      </c>
    </row>
    <row r="2876" spans="1:5">
      <c r="A2876" t="str">
        <f>IF(INDEX('Display 730 &amp; 1200'!$A:$A,ROW())="","",INDEX('Display 730 &amp; 1200'!$A:$A,ROW()))</f>
        <v/>
      </c>
      <c r="B2876" t="str">
        <f>IF(INDEX('Display 730 &amp; 1200'!$B:$B,ROW())="","",INDEX('Display 730 &amp; 1200'!$B:$B,ROW()))</f>
        <v/>
      </c>
      <c r="C2876" t="str">
        <f>IF(INDEX('Display 730 &amp; 1200'!$D:$D,ROW())="","",INDEX('Display 730 &amp; 1200'!$D:$D,ROW()))</f>
        <v/>
      </c>
      <c r="D2876">
        <f>IF($C2876="",0,SUMIFS(#REF!,#REF!,$C2876,#REF!,"&gt;="&amp;'Display 730 &amp; 1200'!$AN$10,#REF!,"&lt;="&amp;'Display 730 &amp; 1200'!$AN$9))</f>
        <v>0</v>
      </c>
      <c r="E2876">
        <f>IF($C2876="",0,SUMIFS(#REF!,#REF!,$C2876,#REF!,"&gt;="&amp;'Display 730 &amp; 1200'!$AN$12,#REF!,"&lt;="&amp;'Display 730 &amp; 1200'!$AN$11))</f>
        <v>0</v>
      </c>
    </row>
    <row r="2877" spans="1:5">
      <c r="A2877" t="str">
        <f>IF(INDEX('Display 730 &amp; 1200'!$A:$A,ROW())="","",INDEX('Display 730 &amp; 1200'!$A:$A,ROW()))</f>
        <v/>
      </c>
      <c r="B2877" t="str">
        <f>IF(INDEX('Display 730 &amp; 1200'!$B:$B,ROW())="","",INDEX('Display 730 &amp; 1200'!$B:$B,ROW()))</f>
        <v/>
      </c>
      <c r="C2877" t="str">
        <f>IF(INDEX('Display 730 &amp; 1200'!$D:$D,ROW())="","",INDEX('Display 730 &amp; 1200'!$D:$D,ROW()))</f>
        <v/>
      </c>
      <c r="D2877">
        <f>IF($C2877="",0,SUMIFS(#REF!,#REF!,$C2877,#REF!,"&gt;="&amp;'Display 730 &amp; 1200'!$AN$10,#REF!,"&lt;="&amp;'Display 730 &amp; 1200'!$AN$9))</f>
        <v>0</v>
      </c>
      <c r="E2877">
        <f>IF($C2877="",0,SUMIFS(#REF!,#REF!,$C2877,#REF!,"&gt;="&amp;'Display 730 &amp; 1200'!$AN$12,#REF!,"&lt;="&amp;'Display 730 &amp; 1200'!$AN$11))</f>
        <v>0</v>
      </c>
    </row>
    <row r="2878" spans="1:5">
      <c r="A2878" t="str">
        <f>IF(INDEX('Display 730 &amp; 1200'!$A:$A,ROW())="","",INDEX('Display 730 &amp; 1200'!$A:$A,ROW()))</f>
        <v/>
      </c>
      <c r="B2878" t="str">
        <f>IF(INDEX('Display 730 &amp; 1200'!$B:$B,ROW())="","",INDEX('Display 730 &amp; 1200'!$B:$B,ROW()))</f>
        <v/>
      </c>
      <c r="C2878" t="str">
        <f>IF(INDEX('Display 730 &amp; 1200'!$D:$D,ROW())="","",INDEX('Display 730 &amp; 1200'!$D:$D,ROW()))</f>
        <v/>
      </c>
      <c r="D2878">
        <f>IF($C2878="",0,SUMIFS(#REF!,#REF!,$C2878,#REF!,"&gt;="&amp;'Display 730 &amp; 1200'!$AN$10,#REF!,"&lt;="&amp;'Display 730 &amp; 1200'!$AN$9))</f>
        <v>0</v>
      </c>
      <c r="E2878">
        <f>IF($C2878="",0,SUMIFS(#REF!,#REF!,$C2878,#REF!,"&gt;="&amp;'Display 730 &amp; 1200'!$AN$12,#REF!,"&lt;="&amp;'Display 730 &amp; 1200'!$AN$11))</f>
        <v>0</v>
      </c>
    </row>
    <row r="2879" spans="1:5">
      <c r="A2879" t="str">
        <f>IF(INDEX('Display 730 &amp; 1200'!$A:$A,ROW())="","",INDEX('Display 730 &amp; 1200'!$A:$A,ROW()))</f>
        <v/>
      </c>
      <c r="B2879" t="str">
        <f>IF(INDEX('Display 730 &amp; 1200'!$B:$B,ROW())="","",INDEX('Display 730 &amp; 1200'!$B:$B,ROW()))</f>
        <v/>
      </c>
      <c r="C2879" t="str">
        <f>IF(INDEX('Display 730 &amp; 1200'!$D:$D,ROW())="","",INDEX('Display 730 &amp; 1200'!$D:$D,ROW()))</f>
        <v/>
      </c>
      <c r="D2879">
        <f>IF($C2879="",0,SUMIFS(#REF!,#REF!,$C2879,#REF!,"&gt;="&amp;'Display 730 &amp; 1200'!$AN$10,#REF!,"&lt;="&amp;'Display 730 &amp; 1200'!$AN$9))</f>
        <v>0</v>
      </c>
      <c r="E2879">
        <f>IF($C2879="",0,SUMIFS(#REF!,#REF!,$C2879,#REF!,"&gt;="&amp;'Display 730 &amp; 1200'!$AN$12,#REF!,"&lt;="&amp;'Display 730 &amp; 1200'!$AN$11))</f>
        <v>0</v>
      </c>
    </row>
    <row r="2880" spans="1:5">
      <c r="A2880" t="str">
        <f>IF(INDEX('Display 730 &amp; 1200'!$A:$A,ROW())="","",INDEX('Display 730 &amp; 1200'!$A:$A,ROW()))</f>
        <v/>
      </c>
      <c r="B2880" t="str">
        <f>IF(INDEX('Display 730 &amp; 1200'!$B:$B,ROW())="","",INDEX('Display 730 &amp; 1200'!$B:$B,ROW()))</f>
        <v/>
      </c>
      <c r="C2880" t="str">
        <f>IF(INDEX('Display 730 &amp; 1200'!$D:$D,ROW())="","",INDEX('Display 730 &amp; 1200'!$D:$D,ROW()))</f>
        <v/>
      </c>
      <c r="D2880">
        <f>IF($C2880="",0,SUMIFS(#REF!,#REF!,$C2880,#REF!,"&gt;="&amp;'Display 730 &amp; 1200'!$AN$10,#REF!,"&lt;="&amp;'Display 730 &amp; 1200'!$AN$9))</f>
        <v>0</v>
      </c>
      <c r="E2880">
        <f>IF($C2880="",0,SUMIFS(#REF!,#REF!,$C2880,#REF!,"&gt;="&amp;'Display 730 &amp; 1200'!$AN$12,#REF!,"&lt;="&amp;'Display 730 &amp; 1200'!$AN$11))</f>
        <v>0</v>
      </c>
    </row>
    <row r="2881" spans="1:5">
      <c r="A2881" t="str">
        <f>IF(INDEX('Display 730 &amp; 1200'!$A:$A,ROW())="","",INDEX('Display 730 &amp; 1200'!$A:$A,ROW()))</f>
        <v/>
      </c>
      <c r="B2881" t="str">
        <f>IF(INDEX('Display 730 &amp; 1200'!$B:$B,ROW())="","",INDEX('Display 730 &amp; 1200'!$B:$B,ROW()))</f>
        <v/>
      </c>
      <c r="C2881" t="str">
        <f>IF(INDEX('Display 730 &amp; 1200'!$D:$D,ROW())="","",INDEX('Display 730 &amp; 1200'!$D:$D,ROW()))</f>
        <v/>
      </c>
      <c r="D2881">
        <f>IF($C2881="",0,SUMIFS(#REF!,#REF!,$C2881,#REF!,"&gt;="&amp;'Display 730 &amp; 1200'!$AN$10,#REF!,"&lt;="&amp;'Display 730 &amp; 1200'!$AN$9))</f>
        <v>0</v>
      </c>
      <c r="E2881">
        <f>IF($C2881="",0,SUMIFS(#REF!,#REF!,$C2881,#REF!,"&gt;="&amp;'Display 730 &amp; 1200'!$AN$12,#REF!,"&lt;="&amp;'Display 730 &amp; 1200'!$AN$11))</f>
        <v>0</v>
      </c>
    </row>
    <row r="2882" spans="1:5">
      <c r="A2882" t="str">
        <f>IF(INDEX('Display 730 &amp; 1200'!$A:$A,ROW())="","",INDEX('Display 730 &amp; 1200'!$A:$A,ROW()))</f>
        <v/>
      </c>
      <c r="B2882" t="str">
        <f>IF(INDEX('Display 730 &amp; 1200'!$B:$B,ROW())="","",INDEX('Display 730 &amp; 1200'!$B:$B,ROW()))</f>
        <v/>
      </c>
      <c r="C2882" t="str">
        <f>IF(INDEX('Display 730 &amp; 1200'!$D:$D,ROW())="","",INDEX('Display 730 &amp; 1200'!$D:$D,ROW()))</f>
        <v/>
      </c>
      <c r="D2882">
        <f>IF($C2882="",0,SUMIFS(#REF!,#REF!,$C2882,#REF!,"&gt;="&amp;'Display 730 &amp; 1200'!$AN$10,#REF!,"&lt;="&amp;'Display 730 &amp; 1200'!$AN$9))</f>
        <v>0</v>
      </c>
      <c r="E2882">
        <f>IF($C2882="",0,SUMIFS(#REF!,#REF!,$C2882,#REF!,"&gt;="&amp;'Display 730 &amp; 1200'!$AN$12,#REF!,"&lt;="&amp;'Display 730 &amp; 1200'!$AN$11))</f>
        <v>0</v>
      </c>
    </row>
    <row r="2883" spans="1:5">
      <c r="A2883" t="str">
        <f>IF(INDEX('Display 730 &amp; 1200'!$A:$A,ROW())="","",INDEX('Display 730 &amp; 1200'!$A:$A,ROW()))</f>
        <v/>
      </c>
      <c r="B2883" t="str">
        <f>IF(INDEX('Display 730 &amp; 1200'!$B:$B,ROW())="","",INDEX('Display 730 &amp; 1200'!$B:$B,ROW()))</f>
        <v/>
      </c>
      <c r="C2883" t="str">
        <f>IF(INDEX('Display 730 &amp; 1200'!$D:$D,ROW())="","",INDEX('Display 730 &amp; 1200'!$D:$D,ROW()))</f>
        <v/>
      </c>
      <c r="D2883">
        <f>IF($C2883="",0,SUMIFS(#REF!,#REF!,$C2883,#REF!,"&gt;="&amp;'Display 730 &amp; 1200'!$AN$10,#REF!,"&lt;="&amp;'Display 730 &amp; 1200'!$AN$9))</f>
        <v>0</v>
      </c>
      <c r="E2883">
        <f>IF($C2883="",0,SUMIFS(#REF!,#REF!,$C2883,#REF!,"&gt;="&amp;'Display 730 &amp; 1200'!$AN$12,#REF!,"&lt;="&amp;'Display 730 &amp; 1200'!$AN$11))</f>
        <v>0</v>
      </c>
    </row>
    <row r="2884" spans="1:5">
      <c r="A2884" t="str">
        <f>IF(INDEX('Display 730 &amp; 1200'!$A:$A,ROW())="","",INDEX('Display 730 &amp; 1200'!$A:$A,ROW()))</f>
        <v/>
      </c>
      <c r="B2884" t="str">
        <f>IF(INDEX('Display 730 &amp; 1200'!$B:$B,ROW())="","",INDEX('Display 730 &amp; 1200'!$B:$B,ROW()))</f>
        <v/>
      </c>
      <c r="C2884" t="str">
        <f>IF(INDEX('Display 730 &amp; 1200'!$D:$D,ROW())="","",INDEX('Display 730 &amp; 1200'!$D:$D,ROW()))</f>
        <v/>
      </c>
      <c r="D2884">
        <f>IF($C2884="",0,SUMIFS(#REF!,#REF!,$C2884,#REF!,"&gt;="&amp;'Display 730 &amp; 1200'!$AN$10,#REF!,"&lt;="&amp;'Display 730 &amp; 1200'!$AN$9))</f>
        <v>0</v>
      </c>
      <c r="E2884">
        <f>IF($C2884="",0,SUMIFS(#REF!,#REF!,$C2884,#REF!,"&gt;="&amp;'Display 730 &amp; 1200'!$AN$12,#REF!,"&lt;="&amp;'Display 730 &amp; 1200'!$AN$11))</f>
        <v>0</v>
      </c>
    </row>
    <row r="2885" spans="1:5">
      <c r="A2885" t="str">
        <f>IF(INDEX('Display 730 &amp; 1200'!$A:$A,ROW())="","",INDEX('Display 730 &amp; 1200'!$A:$A,ROW()))</f>
        <v/>
      </c>
      <c r="B2885" t="str">
        <f>IF(INDEX('Display 730 &amp; 1200'!$B:$B,ROW())="","",INDEX('Display 730 &amp; 1200'!$B:$B,ROW()))</f>
        <v/>
      </c>
      <c r="C2885" t="str">
        <f>IF(INDEX('Display 730 &amp; 1200'!$D:$D,ROW())="","",INDEX('Display 730 &amp; 1200'!$D:$D,ROW()))</f>
        <v/>
      </c>
      <c r="D2885">
        <f>IF($C2885="",0,SUMIFS(#REF!,#REF!,$C2885,#REF!,"&gt;="&amp;'Display 730 &amp; 1200'!$AN$10,#REF!,"&lt;="&amp;'Display 730 &amp; 1200'!$AN$9))</f>
        <v>0</v>
      </c>
      <c r="E2885">
        <f>IF($C2885="",0,SUMIFS(#REF!,#REF!,$C2885,#REF!,"&gt;="&amp;'Display 730 &amp; 1200'!$AN$12,#REF!,"&lt;="&amp;'Display 730 &amp; 1200'!$AN$11))</f>
        <v>0</v>
      </c>
    </row>
    <row r="2886" spans="1:5">
      <c r="A2886" t="str">
        <f>IF(INDEX('Display 730 &amp; 1200'!$A:$A,ROW())="","",INDEX('Display 730 &amp; 1200'!$A:$A,ROW()))</f>
        <v/>
      </c>
      <c r="B2886" t="str">
        <f>IF(INDEX('Display 730 &amp; 1200'!$B:$B,ROW())="","",INDEX('Display 730 &amp; 1200'!$B:$B,ROW()))</f>
        <v/>
      </c>
      <c r="C2886" t="str">
        <f>IF(INDEX('Display 730 &amp; 1200'!$D:$D,ROW())="","",INDEX('Display 730 &amp; 1200'!$D:$D,ROW()))</f>
        <v/>
      </c>
      <c r="D2886">
        <f>IF($C2886="",0,SUMIFS(#REF!,#REF!,$C2886,#REF!,"&gt;="&amp;'Display 730 &amp; 1200'!$AN$10,#REF!,"&lt;="&amp;'Display 730 &amp; 1200'!$AN$9))</f>
        <v>0</v>
      </c>
      <c r="E2886">
        <f>IF($C2886="",0,SUMIFS(#REF!,#REF!,$C2886,#REF!,"&gt;="&amp;'Display 730 &amp; 1200'!$AN$12,#REF!,"&lt;="&amp;'Display 730 &amp; 1200'!$AN$11))</f>
        <v>0</v>
      </c>
    </row>
    <row r="2887" spans="1:5">
      <c r="A2887" t="str">
        <f>IF(INDEX('Display 730 &amp; 1200'!$A:$A,ROW())="","",INDEX('Display 730 &amp; 1200'!$A:$A,ROW()))</f>
        <v/>
      </c>
      <c r="B2887" t="str">
        <f>IF(INDEX('Display 730 &amp; 1200'!$B:$B,ROW())="","",INDEX('Display 730 &amp; 1200'!$B:$B,ROW()))</f>
        <v/>
      </c>
      <c r="C2887" t="str">
        <f>IF(INDEX('Display 730 &amp; 1200'!$D:$D,ROW())="","",INDEX('Display 730 &amp; 1200'!$D:$D,ROW()))</f>
        <v/>
      </c>
      <c r="D2887">
        <f>IF($C2887="",0,SUMIFS(#REF!,#REF!,$C2887,#REF!,"&gt;="&amp;'Display 730 &amp; 1200'!$AN$10,#REF!,"&lt;="&amp;'Display 730 &amp; 1200'!$AN$9))</f>
        <v>0</v>
      </c>
      <c r="E2887">
        <f>IF($C2887="",0,SUMIFS(#REF!,#REF!,$C2887,#REF!,"&gt;="&amp;'Display 730 &amp; 1200'!$AN$12,#REF!,"&lt;="&amp;'Display 730 &amp; 1200'!$AN$11))</f>
        <v>0</v>
      </c>
    </row>
    <row r="2888" spans="1:5">
      <c r="A2888" t="str">
        <f>IF(INDEX('Display 730 &amp; 1200'!$A:$A,ROW())="","",INDEX('Display 730 &amp; 1200'!$A:$A,ROW()))</f>
        <v/>
      </c>
      <c r="B2888" t="str">
        <f>IF(INDEX('Display 730 &amp; 1200'!$B:$B,ROW())="","",INDEX('Display 730 &amp; 1200'!$B:$B,ROW()))</f>
        <v/>
      </c>
      <c r="C2888" t="str">
        <f>IF(INDEX('Display 730 &amp; 1200'!$D:$D,ROW())="","",INDEX('Display 730 &amp; 1200'!$D:$D,ROW()))</f>
        <v/>
      </c>
      <c r="D2888">
        <f>IF($C2888="",0,SUMIFS(#REF!,#REF!,$C2888,#REF!,"&gt;="&amp;'Display 730 &amp; 1200'!$AN$10,#REF!,"&lt;="&amp;'Display 730 &amp; 1200'!$AN$9))</f>
        <v>0</v>
      </c>
      <c r="E2888">
        <f>IF($C2888="",0,SUMIFS(#REF!,#REF!,$C2888,#REF!,"&gt;="&amp;'Display 730 &amp; 1200'!$AN$12,#REF!,"&lt;="&amp;'Display 730 &amp; 1200'!$AN$11))</f>
        <v>0</v>
      </c>
    </row>
    <row r="2889" spans="1:5">
      <c r="A2889" t="str">
        <f>IF(INDEX('Display 730 &amp; 1200'!$A:$A,ROW())="","",INDEX('Display 730 &amp; 1200'!$A:$A,ROW()))</f>
        <v/>
      </c>
      <c r="B2889" t="str">
        <f>IF(INDEX('Display 730 &amp; 1200'!$B:$B,ROW())="","",INDEX('Display 730 &amp; 1200'!$B:$B,ROW()))</f>
        <v/>
      </c>
      <c r="C2889" t="str">
        <f>IF(INDEX('Display 730 &amp; 1200'!$D:$D,ROW())="","",INDEX('Display 730 &amp; 1200'!$D:$D,ROW()))</f>
        <v/>
      </c>
      <c r="D2889">
        <f>IF($C2889="",0,SUMIFS(#REF!,#REF!,$C2889,#REF!,"&gt;="&amp;'Display 730 &amp; 1200'!$AN$10,#REF!,"&lt;="&amp;'Display 730 &amp; 1200'!$AN$9))</f>
        <v>0</v>
      </c>
      <c r="E2889">
        <f>IF($C2889="",0,SUMIFS(#REF!,#REF!,$C2889,#REF!,"&gt;="&amp;'Display 730 &amp; 1200'!$AN$12,#REF!,"&lt;="&amp;'Display 730 &amp; 1200'!$AN$11))</f>
        <v>0</v>
      </c>
    </row>
    <row r="2890" spans="1:5">
      <c r="A2890" t="str">
        <f>IF(INDEX('Display 730 &amp; 1200'!$A:$A,ROW())="","",INDEX('Display 730 &amp; 1200'!$A:$A,ROW()))</f>
        <v/>
      </c>
      <c r="B2890" t="str">
        <f>IF(INDEX('Display 730 &amp; 1200'!$B:$B,ROW())="","",INDEX('Display 730 &amp; 1200'!$B:$B,ROW()))</f>
        <v/>
      </c>
      <c r="C2890" t="str">
        <f>IF(INDEX('Display 730 &amp; 1200'!$D:$D,ROW())="","",INDEX('Display 730 &amp; 1200'!$D:$D,ROW()))</f>
        <v/>
      </c>
      <c r="D2890">
        <f>IF($C2890="",0,SUMIFS(#REF!,#REF!,$C2890,#REF!,"&gt;="&amp;'Display 730 &amp; 1200'!$AN$10,#REF!,"&lt;="&amp;'Display 730 &amp; 1200'!$AN$9))</f>
        <v>0</v>
      </c>
      <c r="E2890">
        <f>IF($C2890="",0,SUMIFS(#REF!,#REF!,$C2890,#REF!,"&gt;="&amp;'Display 730 &amp; 1200'!$AN$12,#REF!,"&lt;="&amp;'Display 730 &amp; 1200'!$AN$11))</f>
        <v>0</v>
      </c>
    </row>
    <row r="2891" spans="1:5">
      <c r="A2891" t="str">
        <f>IF(INDEX('Display 730 &amp; 1200'!$A:$A,ROW())="","",INDEX('Display 730 &amp; 1200'!$A:$A,ROW()))</f>
        <v/>
      </c>
      <c r="B2891" t="str">
        <f>IF(INDEX('Display 730 &amp; 1200'!$B:$B,ROW())="","",INDEX('Display 730 &amp; 1200'!$B:$B,ROW()))</f>
        <v/>
      </c>
      <c r="C2891" t="str">
        <f>IF(INDEX('Display 730 &amp; 1200'!$D:$D,ROW())="","",INDEX('Display 730 &amp; 1200'!$D:$D,ROW()))</f>
        <v/>
      </c>
      <c r="D2891">
        <f>IF($C2891="",0,SUMIFS(#REF!,#REF!,$C2891,#REF!,"&gt;="&amp;'Display 730 &amp; 1200'!$AN$10,#REF!,"&lt;="&amp;'Display 730 &amp; 1200'!$AN$9))</f>
        <v>0</v>
      </c>
      <c r="E2891">
        <f>IF($C2891="",0,SUMIFS(#REF!,#REF!,$C2891,#REF!,"&gt;="&amp;'Display 730 &amp; 1200'!$AN$12,#REF!,"&lt;="&amp;'Display 730 &amp; 1200'!$AN$11))</f>
        <v>0</v>
      </c>
    </row>
    <row r="2892" spans="1:5">
      <c r="A2892" t="str">
        <f>IF(INDEX('Display 730 &amp; 1200'!$A:$A,ROW())="","",INDEX('Display 730 &amp; 1200'!$A:$A,ROW()))</f>
        <v/>
      </c>
      <c r="B2892" t="str">
        <f>IF(INDEX('Display 730 &amp; 1200'!$B:$B,ROW())="","",INDEX('Display 730 &amp; 1200'!$B:$B,ROW()))</f>
        <v/>
      </c>
      <c r="C2892" t="str">
        <f>IF(INDEX('Display 730 &amp; 1200'!$D:$D,ROW())="","",INDEX('Display 730 &amp; 1200'!$D:$D,ROW()))</f>
        <v/>
      </c>
      <c r="D2892">
        <f>IF($C2892="",0,SUMIFS(#REF!,#REF!,$C2892,#REF!,"&gt;="&amp;'Display 730 &amp; 1200'!$AN$10,#REF!,"&lt;="&amp;'Display 730 &amp; 1200'!$AN$9))</f>
        <v>0</v>
      </c>
      <c r="E2892">
        <f>IF($C2892="",0,SUMIFS(#REF!,#REF!,$C2892,#REF!,"&gt;="&amp;'Display 730 &amp; 1200'!$AN$12,#REF!,"&lt;="&amp;'Display 730 &amp; 1200'!$AN$11))</f>
        <v>0</v>
      </c>
    </row>
    <row r="2893" spans="1:5">
      <c r="A2893" t="str">
        <f>IF(INDEX('Display 730 &amp; 1200'!$A:$A,ROW())="","",INDEX('Display 730 &amp; 1200'!$A:$A,ROW()))</f>
        <v/>
      </c>
      <c r="B2893" t="str">
        <f>IF(INDEX('Display 730 &amp; 1200'!$B:$B,ROW())="","",INDEX('Display 730 &amp; 1200'!$B:$B,ROW()))</f>
        <v/>
      </c>
      <c r="C2893" t="str">
        <f>IF(INDEX('Display 730 &amp; 1200'!$D:$D,ROW())="","",INDEX('Display 730 &amp; 1200'!$D:$D,ROW()))</f>
        <v/>
      </c>
      <c r="D2893">
        <f>IF($C2893="",0,SUMIFS(#REF!,#REF!,$C2893,#REF!,"&gt;="&amp;'Display 730 &amp; 1200'!$AN$10,#REF!,"&lt;="&amp;'Display 730 &amp; 1200'!$AN$9))</f>
        <v>0</v>
      </c>
      <c r="E2893">
        <f>IF($C2893="",0,SUMIFS(#REF!,#REF!,$C2893,#REF!,"&gt;="&amp;'Display 730 &amp; 1200'!$AN$12,#REF!,"&lt;="&amp;'Display 730 &amp; 1200'!$AN$11))</f>
        <v>0</v>
      </c>
    </row>
    <row r="2894" spans="1:5">
      <c r="A2894" t="str">
        <f>IF(INDEX('Display 730 &amp; 1200'!$A:$A,ROW())="","",INDEX('Display 730 &amp; 1200'!$A:$A,ROW()))</f>
        <v/>
      </c>
      <c r="B2894" t="str">
        <f>IF(INDEX('Display 730 &amp; 1200'!$B:$B,ROW())="","",INDEX('Display 730 &amp; 1200'!$B:$B,ROW()))</f>
        <v/>
      </c>
      <c r="C2894" t="str">
        <f>IF(INDEX('Display 730 &amp; 1200'!$D:$D,ROW())="","",INDEX('Display 730 &amp; 1200'!$D:$D,ROW()))</f>
        <v/>
      </c>
      <c r="D2894">
        <f>IF($C2894="",0,SUMIFS(#REF!,#REF!,$C2894,#REF!,"&gt;="&amp;'Display 730 &amp; 1200'!$AN$10,#REF!,"&lt;="&amp;'Display 730 &amp; 1200'!$AN$9))</f>
        <v>0</v>
      </c>
      <c r="E2894">
        <f>IF($C2894="",0,SUMIFS(#REF!,#REF!,$C2894,#REF!,"&gt;="&amp;'Display 730 &amp; 1200'!$AN$12,#REF!,"&lt;="&amp;'Display 730 &amp; 1200'!$AN$11))</f>
        <v>0</v>
      </c>
    </row>
    <row r="2895" spans="1:5">
      <c r="A2895" t="str">
        <f>IF(INDEX('Display 730 &amp; 1200'!$A:$A,ROW())="","",INDEX('Display 730 &amp; 1200'!$A:$A,ROW()))</f>
        <v/>
      </c>
      <c r="B2895" t="str">
        <f>IF(INDEX('Display 730 &amp; 1200'!$B:$B,ROW())="","",INDEX('Display 730 &amp; 1200'!$B:$B,ROW()))</f>
        <v/>
      </c>
      <c r="C2895" t="str">
        <f>IF(INDEX('Display 730 &amp; 1200'!$D:$D,ROW())="","",INDEX('Display 730 &amp; 1200'!$D:$D,ROW()))</f>
        <v/>
      </c>
      <c r="D2895">
        <f>IF($C2895="",0,SUMIFS(#REF!,#REF!,$C2895,#REF!,"&gt;="&amp;'Display 730 &amp; 1200'!$AN$10,#REF!,"&lt;="&amp;'Display 730 &amp; 1200'!$AN$9))</f>
        <v>0</v>
      </c>
      <c r="E2895">
        <f>IF($C2895="",0,SUMIFS(#REF!,#REF!,$C2895,#REF!,"&gt;="&amp;'Display 730 &amp; 1200'!$AN$12,#REF!,"&lt;="&amp;'Display 730 &amp; 1200'!$AN$11))</f>
        <v>0</v>
      </c>
    </row>
    <row r="2896" spans="1:5">
      <c r="A2896" t="str">
        <f>IF(INDEX('Display 730 &amp; 1200'!$A:$A,ROW())="","",INDEX('Display 730 &amp; 1200'!$A:$A,ROW()))</f>
        <v/>
      </c>
      <c r="B2896" t="str">
        <f>IF(INDEX('Display 730 &amp; 1200'!$B:$B,ROW())="","",INDEX('Display 730 &amp; 1200'!$B:$B,ROW()))</f>
        <v/>
      </c>
      <c r="C2896" t="str">
        <f>IF(INDEX('Display 730 &amp; 1200'!$D:$D,ROW())="","",INDEX('Display 730 &amp; 1200'!$D:$D,ROW()))</f>
        <v/>
      </c>
      <c r="D2896">
        <f>IF($C2896="",0,SUMIFS(#REF!,#REF!,$C2896,#REF!,"&gt;="&amp;'Display 730 &amp; 1200'!$AN$10,#REF!,"&lt;="&amp;'Display 730 &amp; 1200'!$AN$9))</f>
        <v>0</v>
      </c>
      <c r="E2896">
        <f>IF($C2896="",0,SUMIFS(#REF!,#REF!,$C2896,#REF!,"&gt;="&amp;'Display 730 &amp; 1200'!$AN$12,#REF!,"&lt;="&amp;'Display 730 &amp; 1200'!$AN$11))</f>
        <v>0</v>
      </c>
    </row>
    <row r="2897" spans="1:5">
      <c r="A2897" t="str">
        <f>IF(INDEX('Display 730 &amp; 1200'!$A:$A,ROW())="","",INDEX('Display 730 &amp; 1200'!$A:$A,ROW()))</f>
        <v/>
      </c>
      <c r="B2897" t="str">
        <f>IF(INDEX('Display 730 &amp; 1200'!$B:$B,ROW())="","",INDEX('Display 730 &amp; 1200'!$B:$B,ROW()))</f>
        <v/>
      </c>
      <c r="C2897" t="str">
        <f>IF(INDEX('Display 730 &amp; 1200'!$D:$D,ROW())="","",INDEX('Display 730 &amp; 1200'!$D:$D,ROW()))</f>
        <v/>
      </c>
      <c r="D2897">
        <f>IF($C2897="",0,SUMIFS(#REF!,#REF!,$C2897,#REF!,"&gt;="&amp;'Display 730 &amp; 1200'!$AN$10,#REF!,"&lt;="&amp;'Display 730 &amp; 1200'!$AN$9))</f>
        <v>0</v>
      </c>
      <c r="E2897">
        <f>IF($C2897="",0,SUMIFS(#REF!,#REF!,$C2897,#REF!,"&gt;="&amp;'Display 730 &amp; 1200'!$AN$12,#REF!,"&lt;="&amp;'Display 730 &amp; 1200'!$AN$11))</f>
        <v>0</v>
      </c>
    </row>
    <row r="2898" spans="1:5">
      <c r="A2898" t="str">
        <f>IF(INDEX('Display 730 &amp; 1200'!$A:$A,ROW())="","",INDEX('Display 730 &amp; 1200'!$A:$A,ROW()))</f>
        <v/>
      </c>
      <c r="B2898" t="str">
        <f>IF(INDEX('Display 730 &amp; 1200'!$B:$B,ROW())="","",INDEX('Display 730 &amp; 1200'!$B:$B,ROW()))</f>
        <v/>
      </c>
      <c r="C2898" t="str">
        <f>IF(INDEX('Display 730 &amp; 1200'!$D:$D,ROW())="","",INDEX('Display 730 &amp; 1200'!$D:$D,ROW()))</f>
        <v/>
      </c>
      <c r="D2898">
        <f>IF($C2898="",0,SUMIFS(#REF!,#REF!,$C2898,#REF!,"&gt;="&amp;'Display 730 &amp; 1200'!$AN$10,#REF!,"&lt;="&amp;'Display 730 &amp; 1200'!$AN$9))</f>
        <v>0</v>
      </c>
      <c r="E2898">
        <f>IF($C2898="",0,SUMIFS(#REF!,#REF!,$C2898,#REF!,"&gt;="&amp;'Display 730 &amp; 1200'!$AN$12,#REF!,"&lt;="&amp;'Display 730 &amp; 1200'!$AN$11))</f>
        <v>0</v>
      </c>
    </row>
    <row r="2899" spans="1:5">
      <c r="A2899" t="str">
        <f>IF(INDEX('Display 730 &amp; 1200'!$A:$A,ROW())="","",INDEX('Display 730 &amp; 1200'!$A:$A,ROW()))</f>
        <v/>
      </c>
      <c r="B2899" t="str">
        <f>IF(INDEX('Display 730 &amp; 1200'!$B:$B,ROW())="","",INDEX('Display 730 &amp; 1200'!$B:$B,ROW()))</f>
        <v/>
      </c>
      <c r="C2899" t="str">
        <f>IF(INDEX('Display 730 &amp; 1200'!$D:$D,ROW())="","",INDEX('Display 730 &amp; 1200'!$D:$D,ROW()))</f>
        <v/>
      </c>
      <c r="D2899">
        <f>IF($C2899="",0,SUMIFS(#REF!,#REF!,$C2899,#REF!,"&gt;="&amp;'Display 730 &amp; 1200'!$AN$10,#REF!,"&lt;="&amp;'Display 730 &amp; 1200'!$AN$9))</f>
        <v>0</v>
      </c>
      <c r="E2899">
        <f>IF($C2899="",0,SUMIFS(#REF!,#REF!,$C2899,#REF!,"&gt;="&amp;'Display 730 &amp; 1200'!$AN$12,#REF!,"&lt;="&amp;'Display 730 &amp; 1200'!$AN$11))</f>
        <v>0</v>
      </c>
    </row>
    <row r="2900" spans="1:5">
      <c r="A2900" t="str">
        <f>IF(INDEX('Display 730 &amp; 1200'!$A:$A,ROW())="","",INDEX('Display 730 &amp; 1200'!$A:$A,ROW()))</f>
        <v/>
      </c>
      <c r="B2900" t="str">
        <f>IF(INDEX('Display 730 &amp; 1200'!$B:$B,ROW())="","",INDEX('Display 730 &amp; 1200'!$B:$B,ROW()))</f>
        <v/>
      </c>
      <c r="C2900" t="str">
        <f>IF(INDEX('Display 730 &amp; 1200'!$D:$D,ROW())="","",INDEX('Display 730 &amp; 1200'!$D:$D,ROW()))</f>
        <v/>
      </c>
      <c r="D2900">
        <f>IF($C2900="",0,SUMIFS(#REF!,#REF!,$C2900,#REF!,"&gt;="&amp;'Display 730 &amp; 1200'!$AN$10,#REF!,"&lt;="&amp;'Display 730 &amp; 1200'!$AN$9))</f>
        <v>0</v>
      </c>
      <c r="E2900">
        <f>IF($C2900="",0,SUMIFS(#REF!,#REF!,$C2900,#REF!,"&gt;="&amp;'Display 730 &amp; 1200'!$AN$12,#REF!,"&lt;="&amp;'Display 730 &amp; 1200'!$AN$11))</f>
        <v>0</v>
      </c>
    </row>
    <row r="2901" spans="1:5">
      <c r="A2901" t="str">
        <f>IF(INDEX('Display 730 &amp; 1200'!$A:$A,ROW())="","",INDEX('Display 730 &amp; 1200'!$A:$A,ROW()))</f>
        <v/>
      </c>
      <c r="B2901" t="str">
        <f>IF(INDEX('Display 730 &amp; 1200'!$B:$B,ROW())="","",INDEX('Display 730 &amp; 1200'!$B:$B,ROW()))</f>
        <v/>
      </c>
      <c r="C2901" t="str">
        <f>IF(INDEX('Display 730 &amp; 1200'!$D:$D,ROW())="","",INDEX('Display 730 &amp; 1200'!$D:$D,ROW()))</f>
        <v/>
      </c>
      <c r="D2901">
        <f>IF($C2901="",0,SUMIFS(#REF!,#REF!,$C2901,#REF!,"&gt;="&amp;'Display 730 &amp; 1200'!$AN$10,#REF!,"&lt;="&amp;'Display 730 &amp; 1200'!$AN$9))</f>
        <v>0</v>
      </c>
      <c r="E2901">
        <f>IF($C2901="",0,SUMIFS(#REF!,#REF!,$C2901,#REF!,"&gt;="&amp;'Display 730 &amp; 1200'!$AN$12,#REF!,"&lt;="&amp;'Display 730 &amp; 1200'!$AN$11))</f>
        <v>0</v>
      </c>
    </row>
    <row r="2902" spans="1:5">
      <c r="A2902" t="str">
        <f>IF(INDEX('Display 730 &amp; 1200'!$A:$A,ROW())="","",INDEX('Display 730 &amp; 1200'!$A:$A,ROW()))</f>
        <v/>
      </c>
      <c r="B2902" t="str">
        <f>IF(INDEX('Display 730 &amp; 1200'!$B:$B,ROW())="","",INDEX('Display 730 &amp; 1200'!$B:$B,ROW()))</f>
        <v/>
      </c>
      <c r="C2902" t="str">
        <f>IF(INDEX('Display 730 &amp; 1200'!$D:$D,ROW())="","",INDEX('Display 730 &amp; 1200'!$D:$D,ROW()))</f>
        <v/>
      </c>
      <c r="D2902">
        <f>IF($C2902="",0,SUMIFS(#REF!,#REF!,$C2902,#REF!,"&gt;="&amp;'Display 730 &amp; 1200'!$AN$10,#REF!,"&lt;="&amp;'Display 730 &amp; 1200'!$AN$9))</f>
        <v>0</v>
      </c>
      <c r="E2902">
        <f>IF($C2902="",0,SUMIFS(#REF!,#REF!,$C2902,#REF!,"&gt;="&amp;'Display 730 &amp; 1200'!$AN$12,#REF!,"&lt;="&amp;'Display 730 &amp; 1200'!$AN$11))</f>
        <v>0</v>
      </c>
    </row>
    <row r="2903" spans="1:5">
      <c r="A2903" t="str">
        <f>IF(INDEX('Display 730 &amp; 1200'!$A:$A,ROW())="","",INDEX('Display 730 &amp; 1200'!$A:$A,ROW()))</f>
        <v/>
      </c>
      <c r="B2903" t="str">
        <f>IF(INDEX('Display 730 &amp; 1200'!$B:$B,ROW())="","",INDEX('Display 730 &amp; 1200'!$B:$B,ROW()))</f>
        <v/>
      </c>
      <c r="C2903" t="str">
        <f>IF(INDEX('Display 730 &amp; 1200'!$D:$D,ROW())="","",INDEX('Display 730 &amp; 1200'!$D:$D,ROW()))</f>
        <v/>
      </c>
      <c r="D2903">
        <f>IF($C2903="",0,SUMIFS(#REF!,#REF!,$C2903,#REF!,"&gt;="&amp;'Display 730 &amp; 1200'!$AN$10,#REF!,"&lt;="&amp;'Display 730 &amp; 1200'!$AN$9))</f>
        <v>0</v>
      </c>
      <c r="E2903">
        <f>IF($C2903="",0,SUMIFS(#REF!,#REF!,$C2903,#REF!,"&gt;="&amp;'Display 730 &amp; 1200'!$AN$12,#REF!,"&lt;="&amp;'Display 730 &amp; 1200'!$AN$11))</f>
        <v>0</v>
      </c>
    </row>
    <row r="2904" spans="1:5">
      <c r="A2904" t="str">
        <f>IF(INDEX('Display 730 &amp; 1200'!$A:$A,ROW())="","",INDEX('Display 730 &amp; 1200'!$A:$A,ROW()))</f>
        <v/>
      </c>
      <c r="B2904" t="str">
        <f>IF(INDEX('Display 730 &amp; 1200'!$B:$B,ROW())="","",INDEX('Display 730 &amp; 1200'!$B:$B,ROW()))</f>
        <v/>
      </c>
      <c r="C2904" t="str">
        <f>IF(INDEX('Display 730 &amp; 1200'!$D:$D,ROW())="","",INDEX('Display 730 &amp; 1200'!$D:$D,ROW()))</f>
        <v/>
      </c>
      <c r="D2904">
        <f>IF($C2904="",0,SUMIFS(#REF!,#REF!,$C2904,#REF!,"&gt;="&amp;'Display 730 &amp; 1200'!$AN$10,#REF!,"&lt;="&amp;'Display 730 &amp; 1200'!$AN$9))</f>
        <v>0</v>
      </c>
      <c r="E2904">
        <f>IF($C2904="",0,SUMIFS(#REF!,#REF!,$C2904,#REF!,"&gt;="&amp;'Display 730 &amp; 1200'!$AN$12,#REF!,"&lt;="&amp;'Display 730 &amp; 1200'!$AN$11))</f>
        <v>0</v>
      </c>
    </row>
    <row r="2905" spans="1:5">
      <c r="A2905" t="str">
        <f>IF(INDEX('Display 730 &amp; 1200'!$A:$A,ROW())="","",INDEX('Display 730 &amp; 1200'!$A:$A,ROW()))</f>
        <v/>
      </c>
      <c r="B2905" t="str">
        <f>IF(INDEX('Display 730 &amp; 1200'!$B:$B,ROW())="","",INDEX('Display 730 &amp; 1200'!$B:$B,ROW()))</f>
        <v/>
      </c>
      <c r="C2905" t="str">
        <f>IF(INDEX('Display 730 &amp; 1200'!$D:$D,ROW())="","",INDEX('Display 730 &amp; 1200'!$D:$D,ROW()))</f>
        <v/>
      </c>
      <c r="D2905">
        <f>IF($C2905="",0,SUMIFS(#REF!,#REF!,$C2905,#REF!,"&gt;="&amp;'Display 730 &amp; 1200'!$AN$10,#REF!,"&lt;="&amp;'Display 730 &amp; 1200'!$AN$9))</f>
        <v>0</v>
      </c>
      <c r="E2905">
        <f>IF($C2905="",0,SUMIFS(#REF!,#REF!,$C2905,#REF!,"&gt;="&amp;'Display 730 &amp; 1200'!$AN$12,#REF!,"&lt;="&amp;'Display 730 &amp; 1200'!$AN$11))</f>
        <v>0</v>
      </c>
    </row>
    <row r="2906" spans="1:5">
      <c r="A2906" t="str">
        <f>IF(INDEX('Display 730 &amp; 1200'!$A:$A,ROW())="","",INDEX('Display 730 &amp; 1200'!$A:$A,ROW()))</f>
        <v/>
      </c>
      <c r="B2906" t="str">
        <f>IF(INDEX('Display 730 &amp; 1200'!$B:$B,ROW())="","",INDEX('Display 730 &amp; 1200'!$B:$B,ROW()))</f>
        <v/>
      </c>
      <c r="C2906" t="str">
        <f>IF(INDEX('Display 730 &amp; 1200'!$D:$D,ROW())="","",INDEX('Display 730 &amp; 1200'!$D:$D,ROW()))</f>
        <v/>
      </c>
      <c r="D2906">
        <f>IF($C2906="",0,SUMIFS(#REF!,#REF!,$C2906,#REF!,"&gt;="&amp;'Display 730 &amp; 1200'!$AN$10,#REF!,"&lt;="&amp;'Display 730 &amp; 1200'!$AN$9))</f>
        <v>0</v>
      </c>
      <c r="E2906">
        <f>IF($C2906="",0,SUMIFS(#REF!,#REF!,$C2906,#REF!,"&gt;="&amp;'Display 730 &amp; 1200'!$AN$12,#REF!,"&lt;="&amp;'Display 730 &amp; 1200'!$AN$11))</f>
        <v>0</v>
      </c>
    </row>
    <row r="2907" spans="1:5">
      <c r="A2907" t="str">
        <f>IF(INDEX('Display 730 &amp; 1200'!$A:$A,ROW())="","",INDEX('Display 730 &amp; 1200'!$A:$A,ROW()))</f>
        <v/>
      </c>
      <c r="B2907" t="str">
        <f>IF(INDEX('Display 730 &amp; 1200'!$B:$B,ROW())="","",INDEX('Display 730 &amp; 1200'!$B:$B,ROW()))</f>
        <v/>
      </c>
      <c r="C2907" t="str">
        <f>IF(INDEX('Display 730 &amp; 1200'!$D:$D,ROW())="","",INDEX('Display 730 &amp; 1200'!$D:$D,ROW()))</f>
        <v/>
      </c>
      <c r="D2907">
        <f>IF($C2907="",0,SUMIFS(#REF!,#REF!,$C2907,#REF!,"&gt;="&amp;'Display 730 &amp; 1200'!$AN$10,#REF!,"&lt;="&amp;'Display 730 &amp; 1200'!$AN$9))</f>
        <v>0</v>
      </c>
      <c r="E2907">
        <f>IF($C2907="",0,SUMIFS(#REF!,#REF!,$C2907,#REF!,"&gt;="&amp;'Display 730 &amp; 1200'!$AN$12,#REF!,"&lt;="&amp;'Display 730 &amp; 1200'!$AN$11))</f>
        <v>0</v>
      </c>
    </row>
    <row r="2908" spans="1:5">
      <c r="A2908" t="str">
        <f>IF(INDEX('Display 730 &amp; 1200'!$A:$A,ROW())="","",INDEX('Display 730 &amp; 1200'!$A:$A,ROW()))</f>
        <v/>
      </c>
      <c r="B2908" t="str">
        <f>IF(INDEX('Display 730 &amp; 1200'!$B:$B,ROW())="","",INDEX('Display 730 &amp; 1200'!$B:$B,ROW()))</f>
        <v/>
      </c>
      <c r="C2908" t="str">
        <f>IF(INDEX('Display 730 &amp; 1200'!$D:$D,ROW())="","",INDEX('Display 730 &amp; 1200'!$D:$D,ROW()))</f>
        <v/>
      </c>
      <c r="D2908">
        <f>IF($C2908="",0,SUMIFS(#REF!,#REF!,$C2908,#REF!,"&gt;="&amp;'Display 730 &amp; 1200'!$AN$10,#REF!,"&lt;="&amp;'Display 730 &amp; 1200'!$AN$9))</f>
        <v>0</v>
      </c>
      <c r="E2908">
        <f>IF($C2908="",0,SUMIFS(#REF!,#REF!,$C2908,#REF!,"&gt;="&amp;'Display 730 &amp; 1200'!$AN$12,#REF!,"&lt;="&amp;'Display 730 &amp; 1200'!$AN$11))</f>
        <v>0</v>
      </c>
    </row>
    <row r="2909" spans="1:5">
      <c r="A2909" t="str">
        <f>IF(INDEX('Display 730 &amp; 1200'!$A:$A,ROW())="","",INDEX('Display 730 &amp; 1200'!$A:$A,ROW()))</f>
        <v/>
      </c>
      <c r="B2909" t="str">
        <f>IF(INDEX('Display 730 &amp; 1200'!$B:$B,ROW())="","",INDEX('Display 730 &amp; 1200'!$B:$B,ROW()))</f>
        <v/>
      </c>
      <c r="C2909" t="str">
        <f>IF(INDEX('Display 730 &amp; 1200'!$D:$D,ROW())="","",INDEX('Display 730 &amp; 1200'!$D:$D,ROW()))</f>
        <v/>
      </c>
      <c r="D2909">
        <f>IF($C2909="",0,SUMIFS(#REF!,#REF!,$C2909,#REF!,"&gt;="&amp;'Display 730 &amp; 1200'!$AN$10,#REF!,"&lt;="&amp;'Display 730 &amp; 1200'!$AN$9))</f>
        <v>0</v>
      </c>
      <c r="E2909">
        <f>IF($C2909="",0,SUMIFS(#REF!,#REF!,$C2909,#REF!,"&gt;="&amp;'Display 730 &amp; 1200'!$AN$12,#REF!,"&lt;="&amp;'Display 730 &amp; 1200'!$AN$11))</f>
        <v>0</v>
      </c>
    </row>
    <row r="2910" spans="1:5">
      <c r="A2910" t="str">
        <f>IF(INDEX('Display 730 &amp; 1200'!$A:$A,ROW())="","",INDEX('Display 730 &amp; 1200'!$A:$A,ROW()))</f>
        <v/>
      </c>
      <c r="B2910" t="str">
        <f>IF(INDEX('Display 730 &amp; 1200'!$B:$B,ROW())="","",INDEX('Display 730 &amp; 1200'!$B:$B,ROW()))</f>
        <v/>
      </c>
      <c r="C2910" t="str">
        <f>IF(INDEX('Display 730 &amp; 1200'!$D:$D,ROW())="","",INDEX('Display 730 &amp; 1200'!$D:$D,ROW()))</f>
        <v/>
      </c>
      <c r="D2910">
        <f>IF($C2910="",0,SUMIFS(#REF!,#REF!,$C2910,#REF!,"&gt;="&amp;'Display 730 &amp; 1200'!$AN$10,#REF!,"&lt;="&amp;'Display 730 &amp; 1200'!$AN$9))</f>
        <v>0</v>
      </c>
      <c r="E2910">
        <f>IF($C2910="",0,SUMIFS(#REF!,#REF!,$C2910,#REF!,"&gt;="&amp;'Display 730 &amp; 1200'!$AN$12,#REF!,"&lt;="&amp;'Display 730 &amp; 1200'!$AN$11))</f>
        <v>0</v>
      </c>
    </row>
    <row r="2911" spans="1:5">
      <c r="A2911" t="str">
        <f>IF(INDEX('Display 730 &amp; 1200'!$A:$A,ROW())="","",INDEX('Display 730 &amp; 1200'!$A:$A,ROW()))</f>
        <v/>
      </c>
      <c r="B2911" t="str">
        <f>IF(INDEX('Display 730 &amp; 1200'!$B:$B,ROW())="","",INDEX('Display 730 &amp; 1200'!$B:$B,ROW()))</f>
        <v/>
      </c>
      <c r="C2911" t="str">
        <f>IF(INDEX('Display 730 &amp; 1200'!$D:$D,ROW())="","",INDEX('Display 730 &amp; 1200'!$D:$D,ROW()))</f>
        <v/>
      </c>
      <c r="D2911">
        <f>IF($C2911="",0,SUMIFS(#REF!,#REF!,$C2911,#REF!,"&gt;="&amp;'Display 730 &amp; 1200'!$AN$10,#REF!,"&lt;="&amp;'Display 730 &amp; 1200'!$AN$9))</f>
        <v>0</v>
      </c>
      <c r="E2911">
        <f>IF($C2911="",0,SUMIFS(#REF!,#REF!,$C2911,#REF!,"&gt;="&amp;'Display 730 &amp; 1200'!$AN$12,#REF!,"&lt;="&amp;'Display 730 &amp; 1200'!$AN$11))</f>
        <v>0</v>
      </c>
    </row>
    <row r="2912" spans="1:5">
      <c r="A2912" t="str">
        <f>IF(INDEX('Display 730 &amp; 1200'!$A:$A,ROW())="","",INDEX('Display 730 &amp; 1200'!$A:$A,ROW()))</f>
        <v/>
      </c>
      <c r="B2912" t="str">
        <f>IF(INDEX('Display 730 &amp; 1200'!$B:$B,ROW())="","",INDEX('Display 730 &amp; 1200'!$B:$B,ROW()))</f>
        <v/>
      </c>
      <c r="C2912" t="str">
        <f>IF(INDEX('Display 730 &amp; 1200'!$D:$D,ROW())="","",INDEX('Display 730 &amp; 1200'!$D:$D,ROW()))</f>
        <v/>
      </c>
      <c r="D2912">
        <f>IF($C2912="",0,SUMIFS(#REF!,#REF!,$C2912,#REF!,"&gt;="&amp;'Display 730 &amp; 1200'!$AN$10,#REF!,"&lt;="&amp;'Display 730 &amp; 1200'!$AN$9))</f>
        <v>0</v>
      </c>
      <c r="E2912">
        <f>IF($C2912="",0,SUMIFS(#REF!,#REF!,$C2912,#REF!,"&gt;="&amp;'Display 730 &amp; 1200'!$AN$12,#REF!,"&lt;="&amp;'Display 730 &amp; 1200'!$AN$11))</f>
        <v>0</v>
      </c>
    </row>
    <row r="2913" spans="1:5">
      <c r="A2913" t="str">
        <f>IF(INDEX('Display 730 &amp; 1200'!$A:$A,ROW())="","",INDEX('Display 730 &amp; 1200'!$A:$A,ROW()))</f>
        <v/>
      </c>
      <c r="B2913" t="str">
        <f>IF(INDEX('Display 730 &amp; 1200'!$B:$B,ROW())="","",INDEX('Display 730 &amp; 1200'!$B:$B,ROW()))</f>
        <v/>
      </c>
      <c r="C2913" t="str">
        <f>IF(INDEX('Display 730 &amp; 1200'!$D:$D,ROW())="","",INDEX('Display 730 &amp; 1200'!$D:$D,ROW()))</f>
        <v/>
      </c>
      <c r="D2913">
        <f>IF($C2913="",0,SUMIFS(#REF!,#REF!,$C2913,#REF!,"&gt;="&amp;'Display 730 &amp; 1200'!$AN$10,#REF!,"&lt;="&amp;'Display 730 &amp; 1200'!$AN$9))</f>
        <v>0</v>
      </c>
      <c r="E2913">
        <f>IF($C2913="",0,SUMIFS(#REF!,#REF!,$C2913,#REF!,"&gt;="&amp;'Display 730 &amp; 1200'!$AN$12,#REF!,"&lt;="&amp;'Display 730 &amp; 1200'!$AN$11))</f>
        <v>0</v>
      </c>
    </row>
    <row r="2914" spans="1:5">
      <c r="A2914" t="str">
        <f>IF(INDEX('Display 730 &amp; 1200'!$A:$A,ROW())="","",INDEX('Display 730 &amp; 1200'!$A:$A,ROW()))</f>
        <v/>
      </c>
      <c r="B2914" t="str">
        <f>IF(INDEX('Display 730 &amp; 1200'!$B:$B,ROW())="","",INDEX('Display 730 &amp; 1200'!$B:$B,ROW()))</f>
        <v/>
      </c>
      <c r="C2914" t="str">
        <f>IF(INDEX('Display 730 &amp; 1200'!$D:$D,ROW())="","",INDEX('Display 730 &amp; 1200'!$D:$D,ROW()))</f>
        <v/>
      </c>
      <c r="D2914">
        <f>IF($C2914="",0,SUMIFS(#REF!,#REF!,$C2914,#REF!,"&gt;="&amp;'Display 730 &amp; 1200'!$AN$10,#REF!,"&lt;="&amp;'Display 730 &amp; 1200'!$AN$9))</f>
        <v>0</v>
      </c>
      <c r="E2914">
        <f>IF($C2914="",0,SUMIFS(#REF!,#REF!,$C2914,#REF!,"&gt;="&amp;'Display 730 &amp; 1200'!$AN$12,#REF!,"&lt;="&amp;'Display 730 &amp; 1200'!$AN$11))</f>
        <v>0</v>
      </c>
    </row>
    <row r="2915" spans="1:5">
      <c r="A2915" t="str">
        <f>IF(INDEX('Display 730 &amp; 1200'!$A:$A,ROW())="","",INDEX('Display 730 &amp; 1200'!$A:$A,ROW()))</f>
        <v/>
      </c>
      <c r="B2915" t="str">
        <f>IF(INDEX('Display 730 &amp; 1200'!$B:$B,ROW())="","",INDEX('Display 730 &amp; 1200'!$B:$B,ROW()))</f>
        <v/>
      </c>
      <c r="C2915" t="str">
        <f>IF(INDEX('Display 730 &amp; 1200'!$D:$D,ROW())="","",INDEX('Display 730 &amp; 1200'!$D:$D,ROW()))</f>
        <v/>
      </c>
      <c r="D2915">
        <f>IF($C2915="",0,SUMIFS(#REF!,#REF!,$C2915,#REF!,"&gt;="&amp;'Display 730 &amp; 1200'!$AN$10,#REF!,"&lt;="&amp;'Display 730 &amp; 1200'!$AN$9))</f>
        <v>0</v>
      </c>
      <c r="E2915">
        <f>IF($C2915="",0,SUMIFS(#REF!,#REF!,$C2915,#REF!,"&gt;="&amp;'Display 730 &amp; 1200'!$AN$12,#REF!,"&lt;="&amp;'Display 730 &amp; 1200'!$AN$11))</f>
        <v>0</v>
      </c>
    </row>
    <row r="2916" spans="1:5">
      <c r="A2916" t="str">
        <f>IF(INDEX('Display 730 &amp; 1200'!$A:$A,ROW())="","",INDEX('Display 730 &amp; 1200'!$A:$A,ROW()))</f>
        <v/>
      </c>
      <c r="B2916" t="str">
        <f>IF(INDEX('Display 730 &amp; 1200'!$B:$B,ROW())="","",INDEX('Display 730 &amp; 1200'!$B:$B,ROW()))</f>
        <v/>
      </c>
      <c r="C2916" t="str">
        <f>IF(INDEX('Display 730 &amp; 1200'!$D:$D,ROW())="","",INDEX('Display 730 &amp; 1200'!$D:$D,ROW()))</f>
        <v/>
      </c>
      <c r="D2916">
        <f>IF($C2916="",0,SUMIFS(#REF!,#REF!,$C2916,#REF!,"&gt;="&amp;'Display 730 &amp; 1200'!$AN$10,#REF!,"&lt;="&amp;'Display 730 &amp; 1200'!$AN$9))</f>
        <v>0</v>
      </c>
      <c r="E2916">
        <f>IF($C2916="",0,SUMIFS(#REF!,#REF!,$C2916,#REF!,"&gt;="&amp;'Display 730 &amp; 1200'!$AN$12,#REF!,"&lt;="&amp;'Display 730 &amp; 1200'!$AN$11))</f>
        <v>0</v>
      </c>
    </row>
    <row r="2917" spans="1:5">
      <c r="A2917" t="str">
        <f>IF(INDEX('Display 730 &amp; 1200'!$A:$A,ROW())="","",INDEX('Display 730 &amp; 1200'!$A:$A,ROW()))</f>
        <v/>
      </c>
      <c r="B2917" t="str">
        <f>IF(INDEX('Display 730 &amp; 1200'!$B:$B,ROW())="","",INDEX('Display 730 &amp; 1200'!$B:$B,ROW()))</f>
        <v/>
      </c>
      <c r="C2917" t="str">
        <f>IF(INDEX('Display 730 &amp; 1200'!$D:$D,ROW())="","",INDEX('Display 730 &amp; 1200'!$D:$D,ROW()))</f>
        <v/>
      </c>
      <c r="D2917">
        <f>IF($C2917="",0,SUMIFS(#REF!,#REF!,$C2917,#REF!,"&gt;="&amp;'Display 730 &amp; 1200'!$AN$10,#REF!,"&lt;="&amp;'Display 730 &amp; 1200'!$AN$9))</f>
        <v>0</v>
      </c>
      <c r="E2917">
        <f>IF($C2917="",0,SUMIFS(#REF!,#REF!,$C2917,#REF!,"&gt;="&amp;'Display 730 &amp; 1200'!$AN$12,#REF!,"&lt;="&amp;'Display 730 &amp; 1200'!$AN$11))</f>
        <v>0</v>
      </c>
    </row>
    <row r="2918" spans="1:5">
      <c r="A2918" t="str">
        <f>IF(INDEX('Display 730 &amp; 1200'!$A:$A,ROW())="","",INDEX('Display 730 &amp; 1200'!$A:$A,ROW()))</f>
        <v/>
      </c>
      <c r="B2918" t="str">
        <f>IF(INDEX('Display 730 &amp; 1200'!$B:$B,ROW())="","",INDEX('Display 730 &amp; 1200'!$B:$B,ROW()))</f>
        <v/>
      </c>
      <c r="C2918" t="str">
        <f>IF(INDEX('Display 730 &amp; 1200'!$D:$D,ROW())="","",INDEX('Display 730 &amp; 1200'!$D:$D,ROW()))</f>
        <v/>
      </c>
      <c r="D2918">
        <f>IF($C2918="",0,SUMIFS(#REF!,#REF!,$C2918,#REF!,"&gt;="&amp;'Display 730 &amp; 1200'!$AN$10,#REF!,"&lt;="&amp;'Display 730 &amp; 1200'!$AN$9))</f>
        <v>0</v>
      </c>
      <c r="E2918">
        <f>IF($C2918="",0,SUMIFS(#REF!,#REF!,$C2918,#REF!,"&gt;="&amp;'Display 730 &amp; 1200'!$AN$12,#REF!,"&lt;="&amp;'Display 730 &amp; 1200'!$AN$11))</f>
        <v>0</v>
      </c>
    </row>
    <row r="2919" spans="1:5">
      <c r="A2919" t="str">
        <f>IF(INDEX('Display 730 &amp; 1200'!$A:$A,ROW())="","",INDEX('Display 730 &amp; 1200'!$A:$A,ROW()))</f>
        <v/>
      </c>
      <c r="B2919" t="str">
        <f>IF(INDEX('Display 730 &amp; 1200'!$B:$B,ROW())="","",INDEX('Display 730 &amp; 1200'!$B:$B,ROW()))</f>
        <v/>
      </c>
      <c r="C2919" t="str">
        <f>IF(INDEX('Display 730 &amp; 1200'!$D:$D,ROW())="","",INDEX('Display 730 &amp; 1200'!$D:$D,ROW()))</f>
        <v/>
      </c>
      <c r="D2919">
        <f>IF($C2919="",0,SUMIFS(#REF!,#REF!,$C2919,#REF!,"&gt;="&amp;'Display 730 &amp; 1200'!$AN$10,#REF!,"&lt;="&amp;'Display 730 &amp; 1200'!$AN$9))</f>
        <v>0</v>
      </c>
      <c r="E2919">
        <f>IF($C2919="",0,SUMIFS(#REF!,#REF!,$C2919,#REF!,"&gt;="&amp;'Display 730 &amp; 1200'!$AN$12,#REF!,"&lt;="&amp;'Display 730 &amp; 1200'!$AN$11))</f>
        <v>0</v>
      </c>
    </row>
    <row r="2920" spans="1:5">
      <c r="A2920" t="str">
        <f>IF(INDEX('Display 730 &amp; 1200'!$A:$A,ROW())="","",INDEX('Display 730 &amp; 1200'!$A:$A,ROW()))</f>
        <v/>
      </c>
      <c r="B2920" t="str">
        <f>IF(INDEX('Display 730 &amp; 1200'!$B:$B,ROW())="","",INDEX('Display 730 &amp; 1200'!$B:$B,ROW()))</f>
        <v/>
      </c>
      <c r="C2920" t="str">
        <f>IF(INDEX('Display 730 &amp; 1200'!$D:$D,ROW())="","",INDEX('Display 730 &amp; 1200'!$D:$D,ROW()))</f>
        <v/>
      </c>
      <c r="D2920">
        <f>IF($C2920="",0,SUMIFS(#REF!,#REF!,$C2920,#REF!,"&gt;="&amp;'Display 730 &amp; 1200'!$AN$10,#REF!,"&lt;="&amp;'Display 730 &amp; 1200'!$AN$9))</f>
        <v>0</v>
      </c>
      <c r="E2920">
        <f>IF($C2920="",0,SUMIFS(#REF!,#REF!,$C2920,#REF!,"&gt;="&amp;'Display 730 &amp; 1200'!$AN$12,#REF!,"&lt;="&amp;'Display 730 &amp; 1200'!$AN$11))</f>
        <v>0</v>
      </c>
    </row>
    <row r="2921" spans="1:5">
      <c r="A2921" t="str">
        <f>IF(INDEX('Display 730 &amp; 1200'!$A:$A,ROW())="","",INDEX('Display 730 &amp; 1200'!$A:$A,ROW()))</f>
        <v/>
      </c>
      <c r="B2921" t="str">
        <f>IF(INDEX('Display 730 &amp; 1200'!$B:$B,ROW())="","",INDEX('Display 730 &amp; 1200'!$B:$B,ROW()))</f>
        <v/>
      </c>
      <c r="C2921" t="str">
        <f>IF(INDEX('Display 730 &amp; 1200'!$D:$D,ROW())="","",INDEX('Display 730 &amp; 1200'!$D:$D,ROW()))</f>
        <v/>
      </c>
      <c r="D2921">
        <f>IF($C2921="",0,SUMIFS(#REF!,#REF!,$C2921,#REF!,"&gt;="&amp;'Display 730 &amp; 1200'!$AN$10,#REF!,"&lt;="&amp;'Display 730 &amp; 1200'!$AN$9))</f>
        <v>0</v>
      </c>
      <c r="E2921">
        <f>IF($C2921="",0,SUMIFS(#REF!,#REF!,$C2921,#REF!,"&gt;="&amp;'Display 730 &amp; 1200'!$AN$12,#REF!,"&lt;="&amp;'Display 730 &amp; 1200'!$AN$11))</f>
        <v>0</v>
      </c>
    </row>
    <row r="2922" spans="1:5">
      <c r="A2922" t="str">
        <f>IF(INDEX('Display 730 &amp; 1200'!$A:$A,ROW())="","",INDEX('Display 730 &amp; 1200'!$A:$A,ROW()))</f>
        <v/>
      </c>
      <c r="B2922" t="str">
        <f>IF(INDEX('Display 730 &amp; 1200'!$B:$B,ROW())="","",INDEX('Display 730 &amp; 1200'!$B:$B,ROW()))</f>
        <v/>
      </c>
      <c r="C2922" t="str">
        <f>IF(INDEX('Display 730 &amp; 1200'!$D:$D,ROW())="","",INDEX('Display 730 &amp; 1200'!$D:$D,ROW()))</f>
        <v/>
      </c>
      <c r="D2922">
        <f>IF($C2922="",0,SUMIFS(#REF!,#REF!,$C2922,#REF!,"&gt;="&amp;'Display 730 &amp; 1200'!$AN$10,#REF!,"&lt;="&amp;'Display 730 &amp; 1200'!$AN$9))</f>
        <v>0</v>
      </c>
      <c r="E2922">
        <f>IF($C2922="",0,SUMIFS(#REF!,#REF!,$C2922,#REF!,"&gt;="&amp;'Display 730 &amp; 1200'!$AN$12,#REF!,"&lt;="&amp;'Display 730 &amp; 1200'!$AN$11))</f>
        <v>0</v>
      </c>
    </row>
    <row r="2923" spans="1:5">
      <c r="A2923" t="str">
        <f>IF(INDEX('Display 730 &amp; 1200'!$A:$A,ROW())="","",INDEX('Display 730 &amp; 1200'!$A:$A,ROW()))</f>
        <v/>
      </c>
      <c r="B2923" t="str">
        <f>IF(INDEX('Display 730 &amp; 1200'!$B:$B,ROW())="","",INDEX('Display 730 &amp; 1200'!$B:$B,ROW()))</f>
        <v/>
      </c>
      <c r="C2923" t="str">
        <f>IF(INDEX('Display 730 &amp; 1200'!$D:$D,ROW())="","",INDEX('Display 730 &amp; 1200'!$D:$D,ROW()))</f>
        <v/>
      </c>
      <c r="D2923">
        <f>IF($C2923="",0,SUMIFS(#REF!,#REF!,$C2923,#REF!,"&gt;="&amp;'Display 730 &amp; 1200'!$AN$10,#REF!,"&lt;="&amp;'Display 730 &amp; 1200'!$AN$9))</f>
        <v>0</v>
      </c>
      <c r="E2923">
        <f>IF($C2923="",0,SUMIFS(#REF!,#REF!,$C2923,#REF!,"&gt;="&amp;'Display 730 &amp; 1200'!$AN$12,#REF!,"&lt;="&amp;'Display 730 &amp; 1200'!$AN$11))</f>
        <v>0</v>
      </c>
    </row>
    <row r="2924" spans="1:5">
      <c r="A2924" t="str">
        <f>IF(INDEX('Display 730 &amp; 1200'!$A:$A,ROW())="","",INDEX('Display 730 &amp; 1200'!$A:$A,ROW()))</f>
        <v/>
      </c>
      <c r="B2924" t="str">
        <f>IF(INDEX('Display 730 &amp; 1200'!$B:$B,ROW())="","",INDEX('Display 730 &amp; 1200'!$B:$B,ROW()))</f>
        <v/>
      </c>
      <c r="C2924" t="str">
        <f>IF(INDEX('Display 730 &amp; 1200'!$D:$D,ROW())="","",INDEX('Display 730 &amp; 1200'!$D:$D,ROW()))</f>
        <v/>
      </c>
      <c r="D2924">
        <f>IF($C2924="",0,SUMIFS(#REF!,#REF!,$C2924,#REF!,"&gt;="&amp;'Display 730 &amp; 1200'!$AN$10,#REF!,"&lt;="&amp;'Display 730 &amp; 1200'!$AN$9))</f>
        <v>0</v>
      </c>
      <c r="E2924">
        <f>IF($C2924="",0,SUMIFS(#REF!,#REF!,$C2924,#REF!,"&gt;="&amp;'Display 730 &amp; 1200'!$AN$12,#REF!,"&lt;="&amp;'Display 730 &amp; 1200'!$AN$11))</f>
        <v>0</v>
      </c>
    </row>
    <row r="2925" spans="1:5">
      <c r="A2925" t="str">
        <f>IF(INDEX('Display 730 &amp; 1200'!$A:$A,ROW())="","",INDEX('Display 730 &amp; 1200'!$A:$A,ROW()))</f>
        <v/>
      </c>
      <c r="B2925" t="str">
        <f>IF(INDEX('Display 730 &amp; 1200'!$B:$B,ROW())="","",INDEX('Display 730 &amp; 1200'!$B:$B,ROW()))</f>
        <v/>
      </c>
      <c r="C2925" t="str">
        <f>IF(INDEX('Display 730 &amp; 1200'!$D:$D,ROW())="","",INDEX('Display 730 &amp; 1200'!$D:$D,ROW()))</f>
        <v/>
      </c>
      <c r="D2925">
        <f>IF($C2925="",0,SUMIFS(#REF!,#REF!,$C2925,#REF!,"&gt;="&amp;'Display 730 &amp; 1200'!$AN$10,#REF!,"&lt;="&amp;'Display 730 &amp; 1200'!$AN$9))</f>
        <v>0</v>
      </c>
      <c r="E2925">
        <f>IF($C2925="",0,SUMIFS(#REF!,#REF!,$C2925,#REF!,"&gt;="&amp;'Display 730 &amp; 1200'!$AN$12,#REF!,"&lt;="&amp;'Display 730 &amp; 1200'!$AN$11))</f>
        <v>0</v>
      </c>
    </row>
    <row r="2926" spans="1:5">
      <c r="A2926" t="str">
        <f>IF(INDEX('Display 730 &amp; 1200'!$A:$A,ROW())="","",INDEX('Display 730 &amp; 1200'!$A:$A,ROW()))</f>
        <v/>
      </c>
      <c r="B2926" t="str">
        <f>IF(INDEX('Display 730 &amp; 1200'!$B:$B,ROW())="","",INDEX('Display 730 &amp; 1200'!$B:$B,ROW()))</f>
        <v/>
      </c>
      <c r="C2926" t="str">
        <f>IF(INDEX('Display 730 &amp; 1200'!$D:$D,ROW())="","",INDEX('Display 730 &amp; 1200'!$D:$D,ROW()))</f>
        <v/>
      </c>
      <c r="D2926">
        <f>IF($C2926="",0,SUMIFS(#REF!,#REF!,$C2926,#REF!,"&gt;="&amp;'Display 730 &amp; 1200'!$AN$10,#REF!,"&lt;="&amp;'Display 730 &amp; 1200'!$AN$9))</f>
        <v>0</v>
      </c>
      <c r="E2926">
        <f>IF($C2926="",0,SUMIFS(#REF!,#REF!,$C2926,#REF!,"&gt;="&amp;'Display 730 &amp; 1200'!$AN$12,#REF!,"&lt;="&amp;'Display 730 &amp; 1200'!$AN$11))</f>
        <v>0</v>
      </c>
    </row>
    <row r="2927" spans="1:5">
      <c r="A2927" t="str">
        <f>IF(INDEX('Display 730 &amp; 1200'!$A:$A,ROW())="","",INDEX('Display 730 &amp; 1200'!$A:$A,ROW()))</f>
        <v/>
      </c>
      <c r="B2927" t="str">
        <f>IF(INDEX('Display 730 &amp; 1200'!$B:$B,ROW())="","",INDEX('Display 730 &amp; 1200'!$B:$B,ROW()))</f>
        <v/>
      </c>
      <c r="C2927" t="str">
        <f>IF(INDEX('Display 730 &amp; 1200'!$D:$D,ROW())="","",INDEX('Display 730 &amp; 1200'!$D:$D,ROW()))</f>
        <v/>
      </c>
      <c r="D2927">
        <f>IF($C2927="",0,SUMIFS(#REF!,#REF!,$C2927,#REF!,"&gt;="&amp;'Display 730 &amp; 1200'!$AN$10,#REF!,"&lt;="&amp;'Display 730 &amp; 1200'!$AN$9))</f>
        <v>0</v>
      </c>
      <c r="E2927">
        <f>IF($C2927="",0,SUMIFS(#REF!,#REF!,$C2927,#REF!,"&gt;="&amp;'Display 730 &amp; 1200'!$AN$12,#REF!,"&lt;="&amp;'Display 730 &amp; 1200'!$AN$11))</f>
        <v>0</v>
      </c>
    </row>
    <row r="2928" spans="1:5">
      <c r="A2928" t="str">
        <f>IF(INDEX('Display 730 &amp; 1200'!$A:$A,ROW())="","",INDEX('Display 730 &amp; 1200'!$A:$A,ROW()))</f>
        <v/>
      </c>
      <c r="B2928" t="str">
        <f>IF(INDEX('Display 730 &amp; 1200'!$B:$B,ROW())="","",INDEX('Display 730 &amp; 1200'!$B:$B,ROW()))</f>
        <v/>
      </c>
      <c r="C2928" t="str">
        <f>IF(INDEX('Display 730 &amp; 1200'!$D:$D,ROW())="","",INDEX('Display 730 &amp; 1200'!$D:$D,ROW()))</f>
        <v/>
      </c>
      <c r="D2928">
        <f>IF($C2928="",0,SUMIFS(#REF!,#REF!,$C2928,#REF!,"&gt;="&amp;'Display 730 &amp; 1200'!$AN$10,#REF!,"&lt;="&amp;'Display 730 &amp; 1200'!$AN$9))</f>
        <v>0</v>
      </c>
      <c r="E2928">
        <f>IF($C2928="",0,SUMIFS(#REF!,#REF!,$C2928,#REF!,"&gt;="&amp;'Display 730 &amp; 1200'!$AN$12,#REF!,"&lt;="&amp;'Display 730 &amp; 1200'!$AN$11))</f>
        <v>0</v>
      </c>
    </row>
    <row r="2929" spans="1:5">
      <c r="A2929" t="str">
        <f>IF(INDEX('Display 730 &amp; 1200'!$A:$A,ROW())="","",INDEX('Display 730 &amp; 1200'!$A:$A,ROW()))</f>
        <v/>
      </c>
      <c r="B2929" t="str">
        <f>IF(INDEX('Display 730 &amp; 1200'!$B:$B,ROW())="","",INDEX('Display 730 &amp; 1200'!$B:$B,ROW()))</f>
        <v/>
      </c>
      <c r="C2929" t="str">
        <f>IF(INDEX('Display 730 &amp; 1200'!$D:$D,ROW())="","",INDEX('Display 730 &amp; 1200'!$D:$D,ROW()))</f>
        <v/>
      </c>
      <c r="D2929">
        <f>IF($C2929="",0,SUMIFS(#REF!,#REF!,$C2929,#REF!,"&gt;="&amp;'Display 730 &amp; 1200'!$AN$10,#REF!,"&lt;="&amp;'Display 730 &amp; 1200'!$AN$9))</f>
        <v>0</v>
      </c>
      <c r="E2929">
        <f>IF($C2929="",0,SUMIFS(#REF!,#REF!,$C2929,#REF!,"&gt;="&amp;'Display 730 &amp; 1200'!$AN$12,#REF!,"&lt;="&amp;'Display 730 &amp; 1200'!$AN$11))</f>
        <v>0</v>
      </c>
    </row>
    <row r="2930" spans="1:5">
      <c r="A2930" t="str">
        <f>IF(INDEX('Display 730 &amp; 1200'!$A:$A,ROW())="","",INDEX('Display 730 &amp; 1200'!$A:$A,ROW()))</f>
        <v/>
      </c>
      <c r="B2930" t="str">
        <f>IF(INDEX('Display 730 &amp; 1200'!$B:$B,ROW())="","",INDEX('Display 730 &amp; 1200'!$B:$B,ROW()))</f>
        <v/>
      </c>
      <c r="C2930" t="str">
        <f>IF(INDEX('Display 730 &amp; 1200'!$D:$D,ROW())="","",INDEX('Display 730 &amp; 1200'!$D:$D,ROW()))</f>
        <v/>
      </c>
      <c r="D2930">
        <f>IF($C2930="",0,SUMIFS(#REF!,#REF!,$C2930,#REF!,"&gt;="&amp;'Display 730 &amp; 1200'!$AN$10,#REF!,"&lt;="&amp;'Display 730 &amp; 1200'!$AN$9))</f>
        <v>0</v>
      </c>
      <c r="E2930">
        <f>IF($C2930="",0,SUMIFS(#REF!,#REF!,$C2930,#REF!,"&gt;="&amp;'Display 730 &amp; 1200'!$AN$12,#REF!,"&lt;="&amp;'Display 730 &amp; 1200'!$AN$11))</f>
        <v>0</v>
      </c>
    </row>
    <row r="2931" spans="1:5">
      <c r="A2931" t="str">
        <f>IF(INDEX('Display 730 &amp; 1200'!$A:$A,ROW())="","",INDEX('Display 730 &amp; 1200'!$A:$A,ROW()))</f>
        <v/>
      </c>
      <c r="B2931" t="str">
        <f>IF(INDEX('Display 730 &amp; 1200'!$B:$B,ROW())="","",INDEX('Display 730 &amp; 1200'!$B:$B,ROW()))</f>
        <v/>
      </c>
      <c r="C2931" t="str">
        <f>IF(INDEX('Display 730 &amp; 1200'!$D:$D,ROW())="","",INDEX('Display 730 &amp; 1200'!$D:$D,ROW()))</f>
        <v/>
      </c>
      <c r="D2931">
        <f>IF($C2931="",0,SUMIFS(#REF!,#REF!,$C2931,#REF!,"&gt;="&amp;'Display 730 &amp; 1200'!$AN$10,#REF!,"&lt;="&amp;'Display 730 &amp; 1200'!$AN$9))</f>
        <v>0</v>
      </c>
      <c r="E2931">
        <f>IF($C2931="",0,SUMIFS(#REF!,#REF!,$C2931,#REF!,"&gt;="&amp;'Display 730 &amp; 1200'!$AN$12,#REF!,"&lt;="&amp;'Display 730 &amp; 1200'!$AN$11))</f>
        <v>0</v>
      </c>
    </row>
    <row r="2932" spans="1:5">
      <c r="A2932" t="str">
        <f>IF(INDEX('Display 730 &amp; 1200'!$A:$A,ROW())="","",INDEX('Display 730 &amp; 1200'!$A:$A,ROW()))</f>
        <v/>
      </c>
      <c r="B2932" t="str">
        <f>IF(INDEX('Display 730 &amp; 1200'!$B:$B,ROW())="","",INDEX('Display 730 &amp; 1200'!$B:$B,ROW()))</f>
        <v/>
      </c>
      <c r="C2932" t="str">
        <f>IF(INDEX('Display 730 &amp; 1200'!$D:$D,ROW())="","",INDEX('Display 730 &amp; 1200'!$D:$D,ROW()))</f>
        <v/>
      </c>
      <c r="D2932">
        <f>IF($C2932="",0,SUMIFS(#REF!,#REF!,$C2932,#REF!,"&gt;="&amp;'Display 730 &amp; 1200'!$AN$10,#REF!,"&lt;="&amp;'Display 730 &amp; 1200'!$AN$9))</f>
        <v>0</v>
      </c>
      <c r="E2932">
        <f>IF($C2932="",0,SUMIFS(#REF!,#REF!,$C2932,#REF!,"&gt;="&amp;'Display 730 &amp; 1200'!$AN$12,#REF!,"&lt;="&amp;'Display 730 &amp; 1200'!$AN$11))</f>
        <v>0</v>
      </c>
    </row>
    <row r="2933" spans="1:5">
      <c r="A2933" t="str">
        <f>IF(INDEX('Display 730 &amp; 1200'!$A:$A,ROW())="","",INDEX('Display 730 &amp; 1200'!$A:$A,ROW()))</f>
        <v/>
      </c>
      <c r="B2933" t="str">
        <f>IF(INDEX('Display 730 &amp; 1200'!$B:$B,ROW())="","",INDEX('Display 730 &amp; 1200'!$B:$B,ROW()))</f>
        <v/>
      </c>
      <c r="C2933" t="str">
        <f>IF(INDEX('Display 730 &amp; 1200'!$D:$D,ROW())="","",INDEX('Display 730 &amp; 1200'!$D:$D,ROW()))</f>
        <v/>
      </c>
      <c r="D2933">
        <f>IF($C2933="",0,SUMIFS(#REF!,#REF!,$C2933,#REF!,"&gt;="&amp;'Display 730 &amp; 1200'!$AN$10,#REF!,"&lt;="&amp;'Display 730 &amp; 1200'!$AN$9))</f>
        <v>0</v>
      </c>
      <c r="E2933">
        <f>IF($C2933="",0,SUMIFS(#REF!,#REF!,$C2933,#REF!,"&gt;="&amp;'Display 730 &amp; 1200'!$AN$12,#REF!,"&lt;="&amp;'Display 730 &amp; 1200'!$AN$11))</f>
        <v>0</v>
      </c>
    </row>
    <row r="2934" spans="1:5">
      <c r="A2934" t="str">
        <f>IF(INDEX('Display 730 &amp; 1200'!$A:$A,ROW())="","",INDEX('Display 730 &amp; 1200'!$A:$A,ROW()))</f>
        <v/>
      </c>
      <c r="B2934" t="str">
        <f>IF(INDEX('Display 730 &amp; 1200'!$B:$B,ROW())="","",INDEX('Display 730 &amp; 1200'!$B:$B,ROW()))</f>
        <v/>
      </c>
      <c r="C2934" t="str">
        <f>IF(INDEX('Display 730 &amp; 1200'!$D:$D,ROW())="","",INDEX('Display 730 &amp; 1200'!$D:$D,ROW()))</f>
        <v/>
      </c>
      <c r="D2934">
        <f>IF($C2934="",0,SUMIFS(#REF!,#REF!,$C2934,#REF!,"&gt;="&amp;'Display 730 &amp; 1200'!$AN$10,#REF!,"&lt;="&amp;'Display 730 &amp; 1200'!$AN$9))</f>
        <v>0</v>
      </c>
      <c r="E2934">
        <f>IF($C2934="",0,SUMIFS(#REF!,#REF!,$C2934,#REF!,"&gt;="&amp;'Display 730 &amp; 1200'!$AN$12,#REF!,"&lt;="&amp;'Display 730 &amp; 1200'!$AN$11))</f>
        <v>0</v>
      </c>
    </row>
    <row r="2935" spans="1:5">
      <c r="A2935" t="str">
        <f>IF(INDEX('Display 730 &amp; 1200'!$A:$A,ROW())="","",INDEX('Display 730 &amp; 1200'!$A:$A,ROW()))</f>
        <v/>
      </c>
      <c r="B2935" t="str">
        <f>IF(INDEX('Display 730 &amp; 1200'!$B:$B,ROW())="","",INDEX('Display 730 &amp; 1200'!$B:$B,ROW()))</f>
        <v/>
      </c>
      <c r="C2935" t="str">
        <f>IF(INDEX('Display 730 &amp; 1200'!$D:$D,ROW())="","",INDEX('Display 730 &amp; 1200'!$D:$D,ROW()))</f>
        <v/>
      </c>
      <c r="D2935">
        <f>IF($C2935="",0,SUMIFS(#REF!,#REF!,$C2935,#REF!,"&gt;="&amp;'Display 730 &amp; 1200'!$AN$10,#REF!,"&lt;="&amp;'Display 730 &amp; 1200'!$AN$9))</f>
        <v>0</v>
      </c>
      <c r="E2935">
        <f>IF($C2935="",0,SUMIFS(#REF!,#REF!,$C2935,#REF!,"&gt;="&amp;'Display 730 &amp; 1200'!$AN$12,#REF!,"&lt;="&amp;'Display 730 &amp; 1200'!$AN$11))</f>
        <v>0</v>
      </c>
    </row>
    <row r="2936" spans="1:5">
      <c r="A2936" t="str">
        <f>IF(INDEX('Display 730 &amp; 1200'!$A:$A,ROW())="","",INDEX('Display 730 &amp; 1200'!$A:$A,ROW()))</f>
        <v/>
      </c>
      <c r="B2936" t="str">
        <f>IF(INDEX('Display 730 &amp; 1200'!$B:$B,ROW())="","",INDEX('Display 730 &amp; 1200'!$B:$B,ROW()))</f>
        <v/>
      </c>
      <c r="C2936" t="str">
        <f>IF(INDEX('Display 730 &amp; 1200'!$D:$D,ROW())="","",INDEX('Display 730 &amp; 1200'!$D:$D,ROW()))</f>
        <v/>
      </c>
      <c r="D2936">
        <f>IF($C2936="",0,SUMIFS(#REF!,#REF!,$C2936,#REF!,"&gt;="&amp;'Display 730 &amp; 1200'!$AN$10,#REF!,"&lt;="&amp;'Display 730 &amp; 1200'!$AN$9))</f>
        <v>0</v>
      </c>
      <c r="E2936">
        <f>IF($C2936="",0,SUMIFS(#REF!,#REF!,$C2936,#REF!,"&gt;="&amp;'Display 730 &amp; 1200'!$AN$12,#REF!,"&lt;="&amp;'Display 730 &amp; 1200'!$AN$11))</f>
        <v>0</v>
      </c>
    </row>
    <row r="2937" spans="1:5">
      <c r="A2937" t="str">
        <f>IF(INDEX('Display 730 &amp; 1200'!$A:$A,ROW())="","",INDEX('Display 730 &amp; 1200'!$A:$A,ROW()))</f>
        <v/>
      </c>
      <c r="B2937" t="str">
        <f>IF(INDEX('Display 730 &amp; 1200'!$B:$B,ROW())="","",INDEX('Display 730 &amp; 1200'!$B:$B,ROW()))</f>
        <v/>
      </c>
      <c r="C2937" t="str">
        <f>IF(INDEX('Display 730 &amp; 1200'!$D:$D,ROW())="","",INDEX('Display 730 &amp; 1200'!$D:$D,ROW()))</f>
        <v/>
      </c>
      <c r="D2937">
        <f>IF($C2937="",0,SUMIFS(#REF!,#REF!,$C2937,#REF!,"&gt;="&amp;'Display 730 &amp; 1200'!$AN$10,#REF!,"&lt;="&amp;'Display 730 &amp; 1200'!$AN$9))</f>
        <v>0</v>
      </c>
      <c r="E2937">
        <f>IF($C2937="",0,SUMIFS(#REF!,#REF!,$C2937,#REF!,"&gt;="&amp;'Display 730 &amp; 1200'!$AN$12,#REF!,"&lt;="&amp;'Display 730 &amp; 1200'!$AN$11))</f>
        <v>0</v>
      </c>
    </row>
    <row r="2938" spans="1:5">
      <c r="A2938" t="str">
        <f>IF(INDEX('Display 730 &amp; 1200'!$A:$A,ROW())="","",INDEX('Display 730 &amp; 1200'!$A:$A,ROW()))</f>
        <v/>
      </c>
      <c r="B2938" t="str">
        <f>IF(INDEX('Display 730 &amp; 1200'!$B:$B,ROW())="","",INDEX('Display 730 &amp; 1200'!$B:$B,ROW()))</f>
        <v/>
      </c>
      <c r="C2938" t="str">
        <f>IF(INDEX('Display 730 &amp; 1200'!$D:$D,ROW())="","",INDEX('Display 730 &amp; 1200'!$D:$D,ROW()))</f>
        <v/>
      </c>
      <c r="D2938">
        <f>IF($C2938="",0,SUMIFS(#REF!,#REF!,$C2938,#REF!,"&gt;="&amp;'Display 730 &amp; 1200'!$AN$10,#REF!,"&lt;="&amp;'Display 730 &amp; 1200'!$AN$9))</f>
        <v>0</v>
      </c>
      <c r="E2938">
        <f>IF($C2938="",0,SUMIFS(#REF!,#REF!,$C2938,#REF!,"&gt;="&amp;'Display 730 &amp; 1200'!$AN$12,#REF!,"&lt;="&amp;'Display 730 &amp; 1200'!$AN$11))</f>
        <v>0</v>
      </c>
    </row>
    <row r="2939" spans="1:5">
      <c r="A2939" t="str">
        <f>IF(INDEX('Display 730 &amp; 1200'!$A:$A,ROW())="","",INDEX('Display 730 &amp; 1200'!$A:$A,ROW()))</f>
        <v/>
      </c>
      <c r="B2939" t="str">
        <f>IF(INDEX('Display 730 &amp; 1200'!$B:$B,ROW())="","",INDEX('Display 730 &amp; 1200'!$B:$B,ROW()))</f>
        <v/>
      </c>
      <c r="C2939" t="str">
        <f>IF(INDEX('Display 730 &amp; 1200'!$D:$D,ROW())="","",INDEX('Display 730 &amp; 1200'!$D:$D,ROW()))</f>
        <v/>
      </c>
      <c r="D2939">
        <f>IF($C2939="",0,SUMIFS(#REF!,#REF!,$C2939,#REF!,"&gt;="&amp;'Display 730 &amp; 1200'!$AN$10,#REF!,"&lt;="&amp;'Display 730 &amp; 1200'!$AN$9))</f>
        <v>0</v>
      </c>
      <c r="E2939">
        <f>IF($C2939="",0,SUMIFS(#REF!,#REF!,$C2939,#REF!,"&gt;="&amp;'Display 730 &amp; 1200'!$AN$12,#REF!,"&lt;="&amp;'Display 730 &amp; 1200'!$AN$11))</f>
        <v>0</v>
      </c>
    </row>
    <row r="2940" spans="1:5">
      <c r="A2940" t="str">
        <f>IF(INDEX('Display 730 &amp; 1200'!$A:$A,ROW())="","",INDEX('Display 730 &amp; 1200'!$A:$A,ROW()))</f>
        <v/>
      </c>
      <c r="B2940" t="str">
        <f>IF(INDEX('Display 730 &amp; 1200'!$B:$B,ROW())="","",INDEX('Display 730 &amp; 1200'!$B:$B,ROW()))</f>
        <v/>
      </c>
      <c r="C2940" t="str">
        <f>IF(INDEX('Display 730 &amp; 1200'!$D:$D,ROW())="","",INDEX('Display 730 &amp; 1200'!$D:$D,ROW()))</f>
        <v/>
      </c>
      <c r="D2940">
        <f>IF($C2940="",0,SUMIFS(#REF!,#REF!,$C2940,#REF!,"&gt;="&amp;'Display 730 &amp; 1200'!$AN$10,#REF!,"&lt;="&amp;'Display 730 &amp; 1200'!$AN$9))</f>
        <v>0</v>
      </c>
      <c r="E2940">
        <f>IF($C2940="",0,SUMIFS(#REF!,#REF!,$C2940,#REF!,"&gt;="&amp;'Display 730 &amp; 1200'!$AN$12,#REF!,"&lt;="&amp;'Display 730 &amp; 1200'!$AN$11))</f>
        <v>0</v>
      </c>
    </row>
    <row r="2941" spans="1:5">
      <c r="A2941" t="str">
        <f>IF(INDEX('Display 730 &amp; 1200'!$A:$A,ROW())="","",INDEX('Display 730 &amp; 1200'!$A:$A,ROW()))</f>
        <v/>
      </c>
      <c r="B2941" t="str">
        <f>IF(INDEX('Display 730 &amp; 1200'!$B:$B,ROW())="","",INDEX('Display 730 &amp; 1200'!$B:$B,ROW()))</f>
        <v/>
      </c>
      <c r="C2941" t="str">
        <f>IF(INDEX('Display 730 &amp; 1200'!$D:$D,ROW())="","",INDEX('Display 730 &amp; 1200'!$D:$D,ROW()))</f>
        <v/>
      </c>
      <c r="D2941">
        <f>IF($C2941="",0,SUMIFS(#REF!,#REF!,$C2941,#REF!,"&gt;="&amp;'Display 730 &amp; 1200'!$AN$10,#REF!,"&lt;="&amp;'Display 730 &amp; 1200'!$AN$9))</f>
        <v>0</v>
      </c>
      <c r="E2941">
        <f>IF($C2941="",0,SUMIFS(#REF!,#REF!,$C2941,#REF!,"&gt;="&amp;'Display 730 &amp; 1200'!$AN$12,#REF!,"&lt;="&amp;'Display 730 &amp; 1200'!$AN$11))</f>
        <v>0</v>
      </c>
    </row>
    <row r="2942" spans="1:5">
      <c r="A2942" t="str">
        <f>IF(INDEX('Display 730 &amp; 1200'!$A:$A,ROW())="","",INDEX('Display 730 &amp; 1200'!$A:$A,ROW()))</f>
        <v/>
      </c>
      <c r="B2942" t="str">
        <f>IF(INDEX('Display 730 &amp; 1200'!$B:$B,ROW())="","",INDEX('Display 730 &amp; 1200'!$B:$B,ROW()))</f>
        <v/>
      </c>
      <c r="C2942" t="str">
        <f>IF(INDEX('Display 730 &amp; 1200'!$D:$D,ROW())="","",INDEX('Display 730 &amp; 1200'!$D:$D,ROW()))</f>
        <v/>
      </c>
      <c r="D2942">
        <f>IF($C2942="",0,SUMIFS(#REF!,#REF!,$C2942,#REF!,"&gt;="&amp;'Display 730 &amp; 1200'!$AN$10,#REF!,"&lt;="&amp;'Display 730 &amp; 1200'!$AN$9))</f>
        <v>0</v>
      </c>
      <c r="E2942">
        <f>IF($C2942="",0,SUMIFS(#REF!,#REF!,$C2942,#REF!,"&gt;="&amp;'Display 730 &amp; 1200'!$AN$12,#REF!,"&lt;="&amp;'Display 730 &amp; 1200'!$AN$11))</f>
        <v>0</v>
      </c>
    </row>
    <row r="2943" spans="1:5">
      <c r="A2943" t="str">
        <f>IF(INDEX('Display 730 &amp; 1200'!$A:$A,ROW())="","",INDEX('Display 730 &amp; 1200'!$A:$A,ROW()))</f>
        <v/>
      </c>
      <c r="B2943" t="str">
        <f>IF(INDEX('Display 730 &amp; 1200'!$B:$B,ROW())="","",INDEX('Display 730 &amp; 1200'!$B:$B,ROW()))</f>
        <v/>
      </c>
      <c r="C2943" t="str">
        <f>IF(INDEX('Display 730 &amp; 1200'!$D:$D,ROW())="","",INDEX('Display 730 &amp; 1200'!$D:$D,ROW()))</f>
        <v/>
      </c>
      <c r="D2943">
        <f>IF($C2943="",0,SUMIFS(#REF!,#REF!,$C2943,#REF!,"&gt;="&amp;'Display 730 &amp; 1200'!$AN$10,#REF!,"&lt;="&amp;'Display 730 &amp; 1200'!$AN$9))</f>
        <v>0</v>
      </c>
      <c r="E2943">
        <f>IF($C2943="",0,SUMIFS(#REF!,#REF!,$C2943,#REF!,"&gt;="&amp;'Display 730 &amp; 1200'!$AN$12,#REF!,"&lt;="&amp;'Display 730 &amp; 1200'!$AN$11))</f>
        <v>0</v>
      </c>
    </row>
    <row r="2944" spans="1:5">
      <c r="A2944" t="str">
        <f>IF(INDEX('Display 730 &amp; 1200'!$A:$A,ROW())="","",INDEX('Display 730 &amp; 1200'!$A:$A,ROW()))</f>
        <v/>
      </c>
      <c r="B2944" t="str">
        <f>IF(INDEX('Display 730 &amp; 1200'!$B:$B,ROW())="","",INDEX('Display 730 &amp; 1200'!$B:$B,ROW()))</f>
        <v/>
      </c>
      <c r="C2944" t="str">
        <f>IF(INDEX('Display 730 &amp; 1200'!$D:$D,ROW())="","",INDEX('Display 730 &amp; 1200'!$D:$D,ROW()))</f>
        <v/>
      </c>
      <c r="D2944">
        <f>IF($C2944="",0,SUMIFS(#REF!,#REF!,$C2944,#REF!,"&gt;="&amp;'Display 730 &amp; 1200'!$AN$10,#REF!,"&lt;="&amp;'Display 730 &amp; 1200'!$AN$9))</f>
        <v>0</v>
      </c>
      <c r="E2944">
        <f>IF($C2944="",0,SUMIFS(#REF!,#REF!,$C2944,#REF!,"&gt;="&amp;'Display 730 &amp; 1200'!$AN$12,#REF!,"&lt;="&amp;'Display 730 &amp; 1200'!$AN$11))</f>
        <v>0</v>
      </c>
    </row>
    <row r="2945" spans="1:5">
      <c r="A2945" t="str">
        <f>IF(INDEX('Display 730 &amp; 1200'!$A:$A,ROW())="","",INDEX('Display 730 &amp; 1200'!$A:$A,ROW()))</f>
        <v/>
      </c>
      <c r="B2945" t="str">
        <f>IF(INDEX('Display 730 &amp; 1200'!$B:$B,ROW())="","",INDEX('Display 730 &amp; 1200'!$B:$B,ROW()))</f>
        <v/>
      </c>
      <c r="C2945" t="str">
        <f>IF(INDEX('Display 730 &amp; 1200'!$D:$D,ROW())="","",INDEX('Display 730 &amp; 1200'!$D:$D,ROW()))</f>
        <v/>
      </c>
      <c r="D2945">
        <f>IF($C2945="",0,SUMIFS(#REF!,#REF!,$C2945,#REF!,"&gt;="&amp;'Display 730 &amp; 1200'!$AN$10,#REF!,"&lt;="&amp;'Display 730 &amp; 1200'!$AN$9))</f>
        <v>0</v>
      </c>
      <c r="E2945">
        <f>IF($C2945="",0,SUMIFS(#REF!,#REF!,$C2945,#REF!,"&gt;="&amp;'Display 730 &amp; 1200'!$AN$12,#REF!,"&lt;="&amp;'Display 730 &amp; 1200'!$AN$11))</f>
        <v>0</v>
      </c>
    </row>
    <row r="2946" spans="1:5">
      <c r="A2946" t="str">
        <f>IF(INDEX('Display 730 &amp; 1200'!$A:$A,ROW())="","",INDEX('Display 730 &amp; 1200'!$A:$A,ROW()))</f>
        <v/>
      </c>
      <c r="B2946" t="str">
        <f>IF(INDEX('Display 730 &amp; 1200'!$B:$B,ROW())="","",INDEX('Display 730 &amp; 1200'!$B:$B,ROW()))</f>
        <v/>
      </c>
      <c r="C2946" t="str">
        <f>IF(INDEX('Display 730 &amp; 1200'!$D:$D,ROW())="","",INDEX('Display 730 &amp; 1200'!$D:$D,ROW()))</f>
        <v/>
      </c>
      <c r="D2946">
        <f>IF($C2946="",0,SUMIFS(#REF!,#REF!,$C2946,#REF!,"&gt;="&amp;'Display 730 &amp; 1200'!$AN$10,#REF!,"&lt;="&amp;'Display 730 &amp; 1200'!$AN$9))</f>
        <v>0</v>
      </c>
      <c r="E2946">
        <f>IF($C2946="",0,SUMIFS(#REF!,#REF!,$C2946,#REF!,"&gt;="&amp;'Display 730 &amp; 1200'!$AN$12,#REF!,"&lt;="&amp;'Display 730 &amp; 1200'!$AN$11))</f>
        <v>0</v>
      </c>
    </row>
    <row r="2947" spans="1:5">
      <c r="A2947" t="str">
        <f>IF(INDEX('Display 730 &amp; 1200'!$A:$A,ROW())="","",INDEX('Display 730 &amp; 1200'!$A:$A,ROW()))</f>
        <v/>
      </c>
      <c r="B2947" t="str">
        <f>IF(INDEX('Display 730 &amp; 1200'!$B:$B,ROW())="","",INDEX('Display 730 &amp; 1200'!$B:$B,ROW()))</f>
        <v/>
      </c>
      <c r="C2947" t="str">
        <f>IF(INDEX('Display 730 &amp; 1200'!$D:$D,ROW())="","",INDEX('Display 730 &amp; 1200'!$D:$D,ROW()))</f>
        <v/>
      </c>
      <c r="D2947">
        <f>IF($C2947="",0,SUMIFS(#REF!,#REF!,$C2947,#REF!,"&gt;="&amp;'Display 730 &amp; 1200'!$AN$10,#REF!,"&lt;="&amp;'Display 730 &amp; 1200'!$AN$9))</f>
        <v>0</v>
      </c>
      <c r="E2947">
        <f>IF($C2947="",0,SUMIFS(#REF!,#REF!,$C2947,#REF!,"&gt;="&amp;'Display 730 &amp; 1200'!$AN$12,#REF!,"&lt;="&amp;'Display 730 &amp; 1200'!$AN$11))</f>
        <v>0</v>
      </c>
    </row>
    <row r="2948" spans="1:5">
      <c r="A2948" t="str">
        <f>IF(INDEX('Display 730 &amp; 1200'!$A:$A,ROW())="","",INDEX('Display 730 &amp; 1200'!$A:$A,ROW()))</f>
        <v/>
      </c>
      <c r="B2948" t="str">
        <f>IF(INDEX('Display 730 &amp; 1200'!$B:$B,ROW())="","",INDEX('Display 730 &amp; 1200'!$B:$B,ROW()))</f>
        <v/>
      </c>
      <c r="C2948" t="str">
        <f>IF(INDEX('Display 730 &amp; 1200'!$D:$D,ROW())="","",INDEX('Display 730 &amp; 1200'!$D:$D,ROW()))</f>
        <v/>
      </c>
      <c r="D2948">
        <f>IF($C2948="",0,SUMIFS(#REF!,#REF!,$C2948,#REF!,"&gt;="&amp;'Display 730 &amp; 1200'!$AN$10,#REF!,"&lt;="&amp;'Display 730 &amp; 1200'!$AN$9))</f>
        <v>0</v>
      </c>
      <c r="E2948">
        <f>IF($C2948="",0,SUMIFS(#REF!,#REF!,$C2948,#REF!,"&gt;="&amp;'Display 730 &amp; 1200'!$AN$12,#REF!,"&lt;="&amp;'Display 730 &amp; 1200'!$AN$11))</f>
        <v>0</v>
      </c>
    </row>
    <row r="2949" spans="1:5">
      <c r="A2949" t="str">
        <f>IF(INDEX('Display 730 &amp; 1200'!$A:$A,ROW())="","",INDEX('Display 730 &amp; 1200'!$A:$A,ROW()))</f>
        <v/>
      </c>
      <c r="B2949" t="str">
        <f>IF(INDEX('Display 730 &amp; 1200'!$B:$B,ROW())="","",INDEX('Display 730 &amp; 1200'!$B:$B,ROW()))</f>
        <v/>
      </c>
      <c r="C2949" t="str">
        <f>IF(INDEX('Display 730 &amp; 1200'!$D:$D,ROW())="","",INDEX('Display 730 &amp; 1200'!$D:$D,ROW()))</f>
        <v/>
      </c>
      <c r="D2949">
        <f>IF($C2949="",0,SUMIFS(#REF!,#REF!,$C2949,#REF!,"&gt;="&amp;'Display 730 &amp; 1200'!$AN$10,#REF!,"&lt;="&amp;'Display 730 &amp; 1200'!$AN$9))</f>
        <v>0</v>
      </c>
      <c r="E2949">
        <f>IF($C2949="",0,SUMIFS(#REF!,#REF!,$C2949,#REF!,"&gt;="&amp;'Display 730 &amp; 1200'!$AN$12,#REF!,"&lt;="&amp;'Display 730 &amp; 1200'!$AN$11))</f>
        <v>0</v>
      </c>
    </row>
    <row r="2950" spans="1:5">
      <c r="A2950" t="str">
        <f>IF(INDEX('Display 730 &amp; 1200'!$A:$A,ROW())="","",INDEX('Display 730 &amp; 1200'!$A:$A,ROW()))</f>
        <v/>
      </c>
      <c r="B2950" t="str">
        <f>IF(INDEX('Display 730 &amp; 1200'!$B:$B,ROW())="","",INDEX('Display 730 &amp; 1200'!$B:$B,ROW()))</f>
        <v/>
      </c>
      <c r="C2950" t="str">
        <f>IF(INDEX('Display 730 &amp; 1200'!$D:$D,ROW())="","",INDEX('Display 730 &amp; 1200'!$D:$D,ROW()))</f>
        <v/>
      </c>
      <c r="D2950">
        <f>IF($C2950="",0,SUMIFS(#REF!,#REF!,$C2950,#REF!,"&gt;="&amp;'Display 730 &amp; 1200'!$AN$10,#REF!,"&lt;="&amp;'Display 730 &amp; 1200'!$AN$9))</f>
        <v>0</v>
      </c>
      <c r="E2950">
        <f>IF($C2950="",0,SUMIFS(#REF!,#REF!,$C2950,#REF!,"&gt;="&amp;'Display 730 &amp; 1200'!$AN$12,#REF!,"&lt;="&amp;'Display 730 &amp; 1200'!$AN$11))</f>
        <v>0</v>
      </c>
    </row>
    <row r="2951" spans="1:5">
      <c r="A2951" t="str">
        <f>IF(INDEX('Display 730 &amp; 1200'!$A:$A,ROW())="","",INDEX('Display 730 &amp; 1200'!$A:$A,ROW()))</f>
        <v/>
      </c>
      <c r="B2951" t="str">
        <f>IF(INDEX('Display 730 &amp; 1200'!$B:$B,ROW())="","",INDEX('Display 730 &amp; 1200'!$B:$B,ROW()))</f>
        <v/>
      </c>
      <c r="C2951" t="str">
        <f>IF(INDEX('Display 730 &amp; 1200'!$D:$D,ROW())="","",INDEX('Display 730 &amp; 1200'!$D:$D,ROW()))</f>
        <v/>
      </c>
      <c r="D2951">
        <f>IF($C2951="",0,SUMIFS(#REF!,#REF!,$C2951,#REF!,"&gt;="&amp;'Display 730 &amp; 1200'!$AN$10,#REF!,"&lt;="&amp;'Display 730 &amp; 1200'!$AN$9))</f>
        <v>0</v>
      </c>
      <c r="E2951">
        <f>IF($C2951="",0,SUMIFS(#REF!,#REF!,$C2951,#REF!,"&gt;="&amp;'Display 730 &amp; 1200'!$AN$12,#REF!,"&lt;="&amp;'Display 730 &amp; 1200'!$AN$11))</f>
        <v>0</v>
      </c>
    </row>
    <row r="2952" spans="1:5">
      <c r="A2952" t="str">
        <f>IF(INDEX('Display 730 &amp; 1200'!$A:$A,ROW())="","",INDEX('Display 730 &amp; 1200'!$A:$A,ROW()))</f>
        <v/>
      </c>
      <c r="B2952" t="str">
        <f>IF(INDEX('Display 730 &amp; 1200'!$B:$B,ROW())="","",INDEX('Display 730 &amp; 1200'!$B:$B,ROW()))</f>
        <v/>
      </c>
      <c r="C2952" t="str">
        <f>IF(INDEX('Display 730 &amp; 1200'!$D:$D,ROW())="","",INDEX('Display 730 &amp; 1200'!$D:$D,ROW()))</f>
        <v/>
      </c>
      <c r="D2952">
        <f>IF($C2952="",0,SUMIFS(#REF!,#REF!,$C2952,#REF!,"&gt;="&amp;'Display 730 &amp; 1200'!$AN$10,#REF!,"&lt;="&amp;'Display 730 &amp; 1200'!$AN$9))</f>
        <v>0</v>
      </c>
      <c r="E2952">
        <f>IF($C2952="",0,SUMIFS(#REF!,#REF!,$C2952,#REF!,"&gt;="&amp;'Display 730 &amp; 1200'!$AN$12,#REF!,"&lt;="&amp;'Display 730 &amp; 1200'!$AN$11))</f>
        <v>0</v>
      </c>
    </row>
    <row r="2953" spans="1:5">
      <c r="A2953" t="str">
        <f>IF(INDEX('Display 730 &amp; 1200'!$A:$A,ROW())="","",INDEX('Display 730 &amp; 1200'!$A:$A,ROW()))</f>
        <v/>
      </c>
      <c r="B2953" t="str">
        <f>IF(INDEX('Display 730 &amp; 1200'!$B:$B,ROW())="","",INDEX('Display 730 &amp; 1200'!$B:$B,ROW()))</f>
        <v/>
      </c>
      <c r="C2953" t="str">
        <f>IF(INDEX('Display 730 &amp; 1200'!$D:$D,ROW())="","",INDEX('Display 730 &amp; 1200'!$D:$D,ROW()))</f>
        <v/>
      </c>
      <c r="D2953">
        <f>IF($C2953="",0,SUMIFS(#REF!,#REF!,$C2953,#REF!,"&gt;="&amp;'Display 730 &amp; 1200'!$AN$10,#REF!,"&lt;="&amp;'Display 730 &amp; 1200'!$AN$9))</f>
        <v>0</v>
      </c>
      <c r="E2953">
        <f>IF($C2953="",0,SUMIFS(#REF!,#REF!,$C2953,#REF!,"&gt;="&amp;'Display 730 &amp; 1200'!$AN$12,#REF!,"&lt;="&amp;'Display 730 &amp; 1200'!$AN$11))</f>
        <v>0</v>
      </c>
    </row>
    <row r="2954" spans="1:5">
      <c r="A2954" t="str">
        <f>IF(INDEX('Display 730 &amp; 1200'!$A:$A,ROW())="","",INDEX('Display 730 &amp; 1200'!$A:$A,ROW()))</f>
        <v/>
      </c>
      <c r="B2954" t="str">
        <f>IF(INDEX('Display 730 &amp; 1200'!$B:$B,ROW())="","",INDEX('Display 730 &amp; 1200'!$B:$B,ROW()))</f>
        <v/>
      </c>
      <c r="C2954" t="str">
        <f>IF(INDEX('Display 730 &amp; 1200'!$D:$D,ROW())="","",INDEX('Display 730 &amp; 1200'!$D:$D,ROW()))</f>
        <v/>
      </c>
      <c r="D2954">
        <f>IF($C2954="",0,SUMIFS(#REF!,#REF!,$C2954,#REF!,"&gt;="&amp;'Display 730 &amp; 1200'!$AN$10,#REF!,"&lt;="&amp;'Display 730 &amp; 1200'!$AN$9))</f>
        <v>0</v>
      </c>
      <c r="E2954">
        <f>IF($C2954="",0,SUMIFS(#REF!,#REF!,$C2954,#REF!,"&gt;="&amp;'Display 730 &amp; 1200'!$AN$12,#REF!,"&lt;="&amp;'Display 730 &amp; 1200'!$AN$11))</f>
        <v>0</v>
      </c>
    </row>
    <row r="2955" spans="1:5">
      <c r="A2955" t="str">
        <f>IF(INDEX('Display 730 &amp; 1200'!$A:$A,ROW())="","",INDEX('Display 730 &amp; 1200'!$A:$A,ROW()))</f>
        <v/>
      </c>
      <c r="B2955" t="str">
        <f>IF(INDEX('Display 730 &amp; 1200'!$B:$B,ROW())="","",INDEX('Display 730 &amp; 1200'!$B:$B,ROW()))</f>
        <v/>
      </c>
      <c r="C2955" t="str">
        <f>IF(INDEX('Display 730 &amp; 1200'!$D:$D,ROW())="","",INDEX('Display 730 &amp; 1200'!$D:$D,ROW()))</f>
        <v/>
      </c>
      <c r="D2955">
        <f>IF($C2955="",0,SUMIFS(#REF!,#REF!,$C2955,#REF!,"&gt;="&amp;'Display 730 &amp; 1200'!$AN$10,#REF!,"&lt;="&amp;'Display 730 &amp; 1200'!$AN$9))</f>
        <v>0</v>
      </c>
      <c r="E2955">
        <f>IF($C2955="",0,SUMIFS(#REF!,#REF!,$C2955,#REF!,"&gt;="&amp;'Display 730 &amp; 1200'!$AN$12,#REF!,"&lt;="&amp;'Display 730 &amp; 1200'!$AN$11))</f>
        <v>0</v>
      </c>
    </row>
    <row r="2956" spans="1:5">
      <c r="A2956" t="str">
        <f>IF(INDEX('Display 730 &amp; 1200'!$A:$A,ROW())="","",INDEX('Display 730 &amp; 1200'!$A:$A,ROW()))</f>
        <v/>
      </c>
      <c r="B2956" t="str">
        <f>IF(INDEX('Display 730 &amp; 1200'!$B:$B,ROW())="","",INDEX('Display 730 &amp; 1200'!$B:$B,ROW()))</f>
        <v/>
      </c>
      <c r="C2956" t="str">
        <f>IF(INDEX('Display 730 &amp; 1200'!$D:$D,ROW())="","",INDEX('Display 730 &amp; 1200'!$D:$D,ROW()))</f>
        <v/>
      </c>
      <c r="D2956">
        <f>IF($C2956="",0,SUMIFS(#REF!,#REF!,$C2956,#REF!,"&gt;="&amp;'Display 730 &amp; 1200'!$AN$10,#REF!,"&lt;="&amp;'Display 730 &amp; 1200'!$AN$9))</f>
        <v>0</v>
      </c>
      <c r="E2956">
        <f>IF($C2956="",0,SUMIFS(#REF!,#REF!,$C2956,#REF!,"&gt;="&amp;'Display 730 &amp; 1200'!$AN$12,#REF!,"&lt;="&amp;'Display 730 &amp; 1200'!$AN$11))</f>
        <v>0</v>
      </c>
    </row>
    <row r="2957" spans="1:5">
      <c r="A2957" t="str">
        <f>IF(INDEX('Display 730 &amp; 1200'!$A:$A,ROW())="","",INDEX('Display 730 &amp; 1200'!$A:$A,ROW()))</f>
        <v/>
      </c>
      <c r="B2957" t="str">
        <f>IF(INDEX('Display 730 &amp; 1200'!$B:$B,ROW())="","",INDEX('Display 730 &amp; 1200'!$B:$B,ROW()))</f>
        <v/>
      </c>
      <c r="C2957" t="str">
        <f>IF(INDEX('Display 730 &amp; 1200'!$D:$D,ROW())="","",INDEX('Display 730 &amp; 1200'!$D:$D,ROW()))</f>
        <v/>
      </c>
      <c r="D2957">
        <f>IF($C2957="",0,SUMIFS(#REF!,#REF!,$C2957,#REF!,"&gt;="&amp;'Display 730 &amp; 1200'!$AN$10,#REF!,"&lt;="&amp;'Display 730 &amp; 1200'!$AN$9))</f>
        <v>0</v>
      </c>
      <c r="E2957">
        <f>IF($C2957="",0,SUMIFS(#REF!,#REF!,$C2957,#REF!,"&gt;="&amp;'Display 730 &amp; 1200'!$AN$12,#REF!,"&lt;="&amp;'Display 730 &amp; 1200'!$AN$11))</f>
        <v>0</v>
      </c>
    </row>
    <row r="2958" spans="1:5">
      <c r="A2958" t="str">
        <f>IF(INDEX('Display 730 &amp; 1200'!$A:$A,ROW())="","",INDEX('Display 730 &amp; 1200'!$A:$A,ROW()))</f>
        <v/>
      </c>
      <c r="B2958" t="str">
        <f>IF(INDEX('Display 730 &amp; 1200'!$B:$B,ROW())="","",INDEX('Display 730 &amp; 1200'!$B:$B,ROW()))</f>
        <v/>
      </c>
      <c r="C2958" t="str">
        <f>IF(INDEX('Display 730 &amp; 1200'!$D:$D,ROW())="","",INDEX('Display 730 &amp; 1200'!$D:$D,ROW()))</f>
        <v/>
      </c>
      <c r="D2958">
        <f>IF($C2958="",0,SUMIFS(#REF!,#REF!,$C2958,#REF!,"&gt;="&amp;'Display 730 &amp; 1200'!$AN$10,#REF!,"&lt;="&amp;'Display 730 &amp; 1200'!$AN$9))</f>
        <v>0</v>
      </c>
      <c r="E2958">
        <f>IF($C2958="",0,SUMIFS(#REF!,#REF!,$C2958,#REF!,"&gt;="&amp;'Display 730 &amp; 1200'!$AN$12,#REF!,"&lt;="&amp;'Display 730 &amp; 1200'!$AN$11))</f>
        <v>0</v>
      </c>
    </row>
    <row r="2959" spans="1:5">
      <c r="A2959" t="str">
        <f>IF(INDEX('Display 730 &amp; 1200'!$A:$A,ROW())="","",INDEX('Display 730 &amp; 1200'!$A:$A,ROW()))</f>
        <v/>
      </c>
      <c r="B2959" t="str">
        <f>IF(INDEX('Display 730 &amp; 1200'!$B:$B,ROW())="","",INDEX('Display 730 &amp; 1200'!$B:$B,ROW()))</f>
        <v/>
      </c>
      <c r="C2959" t="str">
        <f>IF(INDEX('Display 730 &amp; 1200'!$D:$D,ROW())="","",INDEX('Display 730 &amp; 1200'!$D:$D,ROW()))</f>
        <v/>
      </c>
      <c r="D2959">
        <f>IF($C2959="",0,SUMIFS(#REF!,#REF!,$C2959,#REF!,"&gt;="&amp;'Display 730 &amp; 1200'!$AN$10,#REF!,"&lt;="&amp;'Display 730 &amp; 1200'!$AN$9))</f>
        <v>0</v>
      </c>
      <c r="E2959">
        <f>IF($C2959="",0,SUMIFS(#REF!,#REF!,$C2959,#REF!,"&gt;="&amp;'Display 730 &amp; 1200'!$AN$12,#REF!,"&lt;="&amp;'Display 730 &amp; 1200'!$AN$11))</f>
        <v>0</v>
      </c>
    </row>
    <row r="2960" spans="1:5">
      <c r="A2960" t="str">
        <f>IF(INDEX('Display 730 &amp; 1200'!$A:$A,ROW())="","",INDEX('Display 730 &amp; 1200'!$A:$A,ROW()))</f>
        <v/>
      </c>
      <c r="B2960" t="str">
        <f>IF(INDEX('Display 730 &amp; 1200'!$B:$B,ROW())="","",INDEX('Display 730 &amp; 1200'!$B:$B,ROW()))</f>
        <v/>
      </c>
      <c r="C2960" t="str">
        <f>IF(INDEX('Display 730 &amp; 1200'!$D:$D,ROW())="","",INDEX('Display 730 &amp; 1200'!$D:$D,ROW()))</f>
        <v/>
      </c>
      <c r="D2960">
        <f>IF($C2960="",0,SUMIFS(#REF!,#REF!,$C2960,#REF!,"&gt;="&amp;'Display 730 &amp; 1200'!$AN$10,#REF!,"&lt;="&amp;'Display 730 &amp; 1200'!$AN$9))</f>
        <v>0</v>
      </c>
      <c r="E2960">
        <f>IF($C2960="",0,SUMIFS(#REF!,#REF!,$C2960,#REF!,"&gt;="&amp;'Display 730 &amp; 1200'!$AN$12,#REF!,"&lt;="&amp;'Display 730 &amp; 1200'!$AN$11))</f>
        <v>0</v>
      </c>
    </row>
    <row r="2961" spans="1:5">
      <c r="A2961" t="str">
        <f>IF(INDEX('Display 730 &amp; 1200'!$A:$A,ROW())="","",INDEX('Display 730 &amp; 1200'!$A:$A,ROW()))</f>
        <v/>
      </c>
      <c r="B2961" t="str">
        <f>IF(INDEX('Display 730 &amp; 1200'!$B:$B,ROW())="","",INDEX('Display 730 &amp; 1200'!$B:$B,ROW()))</f>
        <v/>
      </c>
      <c r="C2961" t="str">
        <f>IF(INDEX('Display 730 &amp; 1200'!$D:$D,ROW())="","",INDEX('Display 730 &amp; 1200'!$D:$D,ROW()))</f>
        <v/>
      </c>
      <c r="D2961">
        <f>IF($C2961="",0,SUMIFS(#REF!,#REF!,$C2961,#REF!,"&gt;="&amp;'Display 730 &amp; 1200'!$AN$10,#REF!,"&lt;="&amp;'Display 730 &amp; 1200'!$AN$9))</f>
        <v>0</v>
      </c>
      <c r="E2961">
        <f>IF($C2961="",0,SUMIFS(#REF!,#REF!,$C2961,#REF!,"&gt;="&amp;'Display 730 &amp; 1200'!$AN$12,#REF!,"&lt;="&amp;'Display 730 &amp; 1200'!$AN$11))</f>
        <v>0</v>
      </c>
    </row>
    <row r="2962" spans="1:5">
      <c r="A2962" t="str">
        <f>IF(INDEX('Display 730 &amp; 1200'!$A:$A,ROW())="","",INDEX('Display 730 &amp; 1200'!$A:$A,ROW()))</f>
        <v/>
      </c>
      <c r="B2962" t="str">
        <f>IF(INDEX('Display 730 &amp; 1200'!$B:$B,ROW())="","",INDEX('Display 730 &amp; 1200'!$B:$B,ROW()))</f>
        <v/>
      </c>
      <c r="C2962" t="str">
        <f>IF(INDEX('Display 730 &amp; 1200'!$D:$D,ROW())="","",INDEX('Display 730 &amp; 1200'!$D:$D,ROW()))</f>
        <v/>
      </c>
      <c r="D2962">
        <f>IF($C2962="",0,SUMIFS(#REF!,#REF!,$C2962,#REF!,"&gt;="&amp;'Display 730 &amp; 1200'!$AN$10,#REF!,"&lt;="&amp;'Display 730 &amp; 1200'!$AN$9))</f>
        <v>0</v>
      </c>
      <c r="E2962">
        <f>IF($C2962="",0,SUMIFS(#REF!,#REF!,$C2962,#REF!,"&gt;="&amp;'Display 730 &amp; 1200'!$AN$12,#REF!,"&lt;="&amp;'Display 730 &amp; 1200'!$AN$11))</f>
        <v>0</v>
      </c>
    </row>
    <row r="2963" spans="1:5">
      <c r="A2963" t="str">
        <f>IF(INDEX('Display 730 &amp; 1200'!$A:$A,ROW())="","",INDEX('Display 730 &amp; 1200'!$A:$A,ROW()))</f>
        <v/>
      </c>
      <c r="B2963" t="str">
        <f>IF(INDEX('Display 730 &amp; 1200'!$B:$B,ROW())="","",INDEX('Display 730 &amp; 1200'!$B:$B,ROW()))</f>
        <v/>
      </c>
      <c r="C2963" t="str">
        <f>IF(INDEX('Display 730 &amp; 1200'!$D:$D,ROW())="","",INDEX('Display 730 &amp; 1200'!$D:$D,ROW()))</f>
        <v/>
      </c>
      <c r="D2963">
        <f>IF($C2963="",0,SUMIFS(#REF!,#REF!,$C2963,#REF!,"&gt;="&amp;'Display 730 &amp; 1200'!$AN$10,#REF!,"&lt;="&amp;'Display 730 &amp; 1200'!$AN$9))</f>
        <v>0</v>
      </c>
      <c r="E2963">
        <f>IF($C2963="",0,SUMIFS(#REF!,#REF!,$C2963,#REF!,"&gt;="&amp;'Display 730 &amp; 1200'!$AN$12,#REF!,"&lt;="&amp;'Display 730 &amp; 1200'!$AN$11))</f>
        <v>0</v>
      </c>
    </row>
    <row r="2964" spans="1:5">
      <c r="A2964" t="str">
        <f>IF(INDEX('Display 730 &amp; 1200'!$A:$A,ROW())="","",INDEX('Display 730 &amp; 1200'!$A:$A,ROW()))</f>
        <v/>
      </c>
      <c r="B2964" t="str">
        <f>IF(INDEX('Display 730 &amp; 1200'!$B:$B,ROW())="","",INDEX('Display 730 &amp; 1200'!$B:$B,ROW()))</f>
        <v/>
      </c>
      <c r="C2964" t="str">
        <f>IF(INDEX('Display 730 &amp; 1200'!$D:$D,ROW())="","",INDEX('Display 730 &amp; 1200'!$D:$D,ROW()))</f>
        <v/>
      </c>
      <c r="D2964">
        <f>IF($C2964="",0,SUMIFS(#REF!,#REF!,$C2964,#REF!,"&gt;="&amp;'Display 730 &amp; 1200'!$AN$10,#REF!,"&lt;="&amp;'Display 730 &amp; 1200'!$AN$9))</f>
        <v>0</v>
      </c>
      <c r="E2964">
        <f>IF($C2964="",0,SUMIFS(#REF!,#REF!,$C2964,#REF!,"&gt;="&amp;'Display 730 &amp; 1200'!$AN$12,#REF!,"&lt;="&amp;'Display 730 &amp; 1200'!$AN$11))</f>
        <v>0</v>
      </c>
    </row>
    <row r="2965" spans="1:5">
      <c r="A2965" t="str">
        <f>IF(INDEX('Display 730 &amp; 1200'!$A:$A,ROW())="","",INDEX('Display 730 &amp; 1200'!$A:$A,ROW()))</f>
        <v/>
      </c>
      <c r="B2965" t="str">
        <f>IF(INDEX('Display 730 &amp; 1200'!$B:$B,ROW())="","",INDEX('Display 730 &amp; 1200'!$B:$B,ROW()))</f>
        <v/>
      </c>
      <c r="C2965" t="str">
        <f>IF(INDEX('Display 730 &amp; 1200'!$D:$D,ROW())="","",INDEX('Display 730 &amp; 1200'!$D:$D,ROW()))</f>
        <v/>
      </c>
      <c r="D2965">
        <f>IF($C2965="",0,SUMIFS(#REF!,#REF!,$C2965,#REF!,"&gt;="&amp;'Display 730 &amp; 1200'!$AN$10,#REF!,"&lt;="&amp;'Display 730 &amp; 1200'!$AN$9))</f>
        <v>0</v>
      </c>
      <c r="E2965">
        <f>IF($C2965="",0,SUMIFS(#REF!,#REF!,$C2965,#REF!,"&gt;="&amp;'Display 730 &amp; 1200'!$AN$12,#REF!,"&lt;="&amp;'Display 730 &amp; 1200'!$AN$11))</f>
        <v>0</v>
      </c>
    </row>
    <row r="2966" spans="1:5">
      <c r="A2966" t="str">
        <f>IF(INDEX('Display 730 &amp; 1200'!$A:$A,ROW())="","",INDEX('Display 730 &amp; 1200'!$A:$A,ROW()))</f>
        <v/>
      </c>
      <c r="B2966" t="str">
        <f>IF(INDEX('Display 730 &amp; 1200'!$B:$B,ROW())="","",INDEX('Display 730 &amp; 1200'!$B:$B,ROW()))</f>
        <v/>
      </c>
      <c r="C2966" t="str">
        <f>IF(INDEX('Display 730 &amp; 1200'!$D:$D,ROW())="","",INDEX('Display 730 &amp; 1200'!$D:$D,ROW()))</f>
        <v/>
      </c>
      <c r="D2966">
        <f>IF($C2966="",0,SUMIFS(#REF!,#REF!,$C2966,#REF!,"&gt;="&amp;'Display 730 &amp; 1200'!$AN$10,#REF!,"&lt;="&amp;'Display 730 &amp; 1200'!$AN$9))</f>
        <v>0</v>
      </c>
      <c r="E2966">
        <f>IF($C2966="",0,SUMIFS(#REF!,#REF!,$C2966,#REF!,"&gt;="&amp;'Display 730 &amp; 1200'!$AN$12,#REF!,"&lt;="&amp;'Display 730 &amp; 1200'!$AN$11))</f>
        <v>0</v>
      </c>
    </row>
    <row r="2967" spans="1:5">
      <c r="A2967" t="str">
        <f>IF(INDEX('Display 730 &amp; 1200'!$A:$A,ROW())="","",INDEX('Display 730 &amp; 1200'!$A:$A,ROW()))</f>
        <v/>
      </c>
      <c r="B2967" t="str">
        <f>IF(INDEX('Display 730 &amp; 1200'!$B:$B,ROW())="","",INDEX('Display 730 &amp; 1200'!$B:$B,ROW()))</f>
        <v/>
      </c>
      <c r="C2967" t="str">
        <f>IF(INDEX('Display 730 &amp; 1200'!$D:$D,ROW())="","",INDEX('Display 730 &amp; 1200'!$D:$D,ROW()))</f>
        <v/>
      </c>
      <c r="D2967">
        <f>IF($C2967="",0,SUMIFS(#REF!,#REF!,$C2967,#REF!,"&gt;="&amp;'Display 730 &amp; 1200'!$AN$10,#REF!,"&lt;="&amp;'Display 730 &amp; 1200'!$AN$9))</f>
        <v>0</v>
      </c>
      <c r="E2967">
        <f>IF($C2967="",0,SUMIFS(#REF!,#REF!,$C2967,#REF!,"&gt;="&amp;'Display 730 &amp; 1200'!$AN$12,#REF!,"&lt;="&amp;'Display 730 &amp; 1200'!$AN$11))</f>
        <v>0</v>
      </c>
    </row>
    <row r="2968" spans="1:5">
      <c r="A2968" t="str">
        <f>IF(INDEX('Display 730 &amp; 1200'!$A:$A,ROW())="","",INDEX('Display 730 &amp; 1200'!$A:$A,ROW()))</f>
        <v/>
      </c>
      <c r="B2968" t="str">
        <f>IF(INDEX('Display 730 &amp; 1200'!$B:$B,ROW())="","",INDEX('Display 730 &amp; 1200'!$B:$B,ROW()))</f>
        <v/>
      </c>
      <c r="C2968" t="str">
        <f>IF(INDEX('Display 730 &amp; 1200'!$D:$D,ROW())="","",INDEX('Display 730 &amp; 1200'!$D:$D,ROW()))</f>
        <v/>
      </c>
      <c r="D2968">
        <f>IF($C2968="",0,SUMIFS(#REF!,#REF!,$C2968,#REF!,"&gt;="&amp;'Display 730 &amp; 1200'!$AN$10,#REF!,"&lt;="&amp;'Display 730 &amp; 1200'!$AN$9))</f>
        <v>0</v>
      </c>
      <c r="E2968">
        <f>IF($C2968="",0,SUMIFS(#REF!,#REF!,$C2968,#REF!,"&gt;="&amp;'Display 730 &amp; 1200'!$AN$12,#REF!,"&lt;="&amp;'Display 730 &amp; 1200'!$AN$11))</f>
        <v>0</v>
      </c>
    </row>
    <row r="2969" spans="1:5">
      <c r="A2969" t="str">
        <f>IF(INDEX('Display 730 &amp; 1200'!$A:$A,ROW())="","",INDEX('Display 730 &amp; 1200'!$A:$A,ROW()))</f>
        <v/>
      </c>
      <c r="B2969" t="str">
        <f>IF(INDEX('Display 730 &amp; 1200'!$B:$B,ROW())="","",INDEX('Display 730 &amp; 1200'!$B:$B,ROW()))</f>
        <v/>
      </c>
      <c r="C2969" t="str">
        <f>IF(INDEX('Display 730 &amp; 1200'!$D:$D,ROW())="","",INDEX('Display 730 &amp; 1200'!$D:$D,ROW()))</f>
        <v/>
      </c>
      <c r="D2969">
        <f>IF($C2969="",0,SUMIFS(#REF!,#REF!,$C2969,#REF!,"&gt;="&amp;'Display 730 &amp; 1200'!$AN$10,#REF!,"&lt;="&amp;'Display 730 &amp; 1200'!$AN$9))</f>
        <v>0</v>
      </c>
      <c r="E2969">
        <f>IF($C2969="",0,SUMIFS(#REF!,#REF!,$C2969,#REF!,"&gt;="&amp;'Display 730 &amp; 1200'!$AN$12,#REF!,"&lt;="&amp;'Display 730 &amp; 1200'!$AN$11))</f>
        <v>0</v>
      </c>
    </row>
    <row r="2970" spans="1:5">
      <c r="A2970" t="str">
        <f>IF(INDEX('Display 730 &amp; 1200'!$A:$A,ROW())="","",INDEX('Display 730 &amp; 1200'!$A:$A,ROW()))</f>
        <v/>
      </c>
      <c r="B2970" t="str">
        <f>IF(INDEX('Display 730 &amp; 1200'!$B:$B,ROW())="","",INDEX('Display 730 &amp; 1200'!$B:$B,ROW()))</f>
        <v/>
      </c>
      <c r="C2970" t="str">
        <f>IF(INDEX('Display 730 &amp; 1200'!$D:$D,ROW())="","",INDEX('Display 730 &amp; 1200'!$D:$D,ROW()))</f>
        <v/>
      </c>
      <c r="D2970">
        <f>IF($C2970="",0,SUMIFS(#REF!,#REF!,$C2970,#REF!,"&gt;="&amp;'Display 730 &amp; 1200'!$AN$10,#REF!,"&lt;="&amp;'Display 730 &amp; 1200'!$AN$9))</f>
        <v>0</v>
      </c>
      <c r="E2970">
        <f>IF($C2970="",0,SUMIFS(#REF!,#REF!,$C2970,#REF!,"&gt;="&amp;'Display 730 &amp; 1200'!$AN$12,#REF!,"&lt;="&amp;'Display 730 &amp; 1200'!$AN$11))</f>
        <v>0</v>
      </c>
    </row>
    <row r="2971" spans="1:5">
      <c r="A2971" t="str">
        <f>IF(INDEX('Display 730 &amp; 1200'!$A:$A,ROW())="","",INDEX('Display 730 &amp; 1200'!$A:$A,ROW()))</f>
        <v/>
      </c>
      <c r="B2971" t="str">
        <f>IF(INDEX('Display 730 &amp; 1200'!$B:$B,ROW())="","",INDEX('Display 730 &amp; 1200'!$B:$B,ROW()))</f>
        <v/>
      </c>
      <c r="C2971" t="str">
        <f>IF(INDEX('Display 730 &amp; 1200'!$D:$D,ROW())="","",INDEX('Display 730 &amp; 1200'!$D:$D,ROW()))</f>
        <v/>
      </c>
      <c r="D2971">
        <f>IF($C2971="",0,SUMIFS(#REF!,#REF!,$C2971,#REF!,"&gt;="&amp;'Display 730 &amp; 1200'!$AN$10,#REF!,"&lt;="&amp;'Display 730 &amp; 1200'!$AN$9))</f>
        <v>0</v>
      </c>
      <c r="E2971">
        <f>IF($C2971="",0,SUMIFS(#REF!,#REF!,$C2971,#REF!,"&gt;="&amp;'Display 730 &amp; 1200'!$AN$12,#REF!,"&lt;="&amp;'Display 730 &amp; 1200'!$AN$11))</f>
        <v>0</v>
      </c>
    </row>
    <row r="2972" spans="1:5">
      <c r="A2972" t="str">
        <f>IF(INDEX('Display 730 &amp; 1200'!$A:$A,ROW())="","",INDEX('Display 730 &amp; 1200'!$A:$A,ROW()))</f>
        <v/>
      </c>
      <c r="B2972" t="str">
        <f>IF(INDEX('Display 730 &amp; 1200'!$B:$B,ROW())="","",INDEX('Display 730 &amp; 1200'!$B:$B,ROW()))</f>
        <v/>
      </c>
      <c r="C2972" t="str">
        <f>IF(INDEX('Display 730 &amp; 1200'!$D:$D,ROW())="","",INDEX('Display 730 &amp; 1200'!$D:$D,ROW()))</f>
        <v/>
      </c>
      <c r="D2972">
        <f>IF($C2972="",0,SUMIFS(#REF!,#REF!,$C2972,#REF!,"&gt;="&amp;'Display 730 &amp; 1200'!$AN$10,#REF!,"&lt;="&amp;'Display 730 &amp; 1200'!$AN$9))</f>
        <v>0</v>
      </c>
      <c r="E2972">
        <f>IF($C2972="",0,SUMIFS(#REF!,#REF!,$C2972,#REF!,"&gt;="&amp;'Display 730 &amp; 1200'!$AN$12,#REF!,"&lt;="&amp;'Display 730 &amp; 1200'!$AN$11))</f>
        <v>0</v>
      </c>
    </row>
    <row r="2973" spans="1:5">
      <c r="A2973" t="str">
        <f>IF(INDEX('Display 730 &amp; 1200'!$A:$A,ROW())="","",INDEX('Display 730 &amp; 1200'!$A:$A,ROW()))</f>
        <v/>
      </c>
      <c r="B2973" t="str">
        <f>IF(INDEX('Display 730 &amp; 1200'!$B:$B,ROW())="","",INDEX('Display 730 &amp; 1200'!$B:$B,ROW()))</f>
        <v/>
      </c>
      <c r="C2973" t="str">
        <f>IF(INDEX('Display 730 &amp; 1200'!$D:$D,ROW())="","",INDEX('Display 730 &amp; 1200'!$D:$D,ROW()))</f>
        <v/>
      </c>
      <c r="D2973">
        <f>IF($C2973="",0,SUMIFS(#REF!,#REF!,$C2973,#REF!,"&gt;="&amp;'Display 730 &amp; 1200'!$AN$10,#REF!,"&lt;="&amp;'Display 730 &amp; 1200'!$AN$9))</f>
        <v>0</v>
      </c>
      <c r="E2973">
        <f>IF($C2973="",0,SUMIFS(#REF!,#REF!,$C2973,#REF!,"&gt;="&amp;'Display 730 &amp; 1200'!$AN$12,#REF!,"&lt;="&amp;'Display 730 &amp; 1200'!$AN$11))</f>
        <v>0</v>
      </c>
    </row>
    <row r="2974" spans="1:5">
      <c r="A2974" t="str">
        <f>IF(INDEX('Display 730 &amp; 1200'!$A:$A,ROW())="","",INDEX('Display 730 &amp; 1200'!$A:$A,ROW()))</f>
        <v/>
      </c>
      <c r="B2974" t="str">
        <f>IF(INDEX('Display 730 &amp; 1200'!$B:$B,ROW())="","",INDEX('Display 730 &amp; 1200'!$B:$B,ROW()))</f>
        <v/>
      </c>
      <c r="C2974" t="str">
        <f>IF(INDEX('Display 730 &amp; 1200'!$D:$D,ROW())="","",INDEX('Display 730 &amp; 1200'!$D:$D,ROW()))</f>
        <v/>
      </c>
      <c r="D2974">
        <f>IF($C2974="",0,SUMIFS(#REF!,#REF!,$C2974,#REF!,"&gt;="&amp;'Display 730 &amp; 1200'!$AN$10,#REF!,"&lt;="&amp;'Display 730 &amp; 1200'!$AN$9))</f>
        <v>0</v>
      </c>
      <c r="E2974">
        <f>IF($C2974="",0,SUMIFS(#REF!,#REF!,$C2974,#REF!,"&gt;="&amp;'Display 730 &amp; 1200'!$AN$12,#REF!,"&lt;="&amp;'Display 730 &amp; 1200'!$AN$11))</f>
        <v>0</v>
      </c>
    </row>
    <row r="2975" spans="1:5">
      <c r="A2975" t="str">
        <f>IF(INDEX('Display 730 &amp; 1200'!$A:$A,ROW())="","",INDEX('Display 730 &amp; 1200'!$A:$A,ROW()))</f>
        <v/>
      </c>
      <c r="B2975" t="str">
        <f>IF(INDEX('Display 730 &amp; 1200'!$B:$B,ROW())="","",INDEX('Display 730 &amp; 1200'!$B:$B,ROW()))</f>
        <v/>
      </c>
      <c r="C2975" t="str">
        <f>IF(INDEX('Display 730 &amp; 1200'!$D:$D,ROW())="","",INDEX('Display 730 &amp; 1200'!$D:$D,ROW()))</f>
        <v/>
      </c>
      <c r="D2975">
        <f>IF($C2975="",0,SUMIFS(#REF!,#REF!,$C2975,#REF!,"&gt;="&amp;'Display 730 &amp; 1200'!$AN$10,#REF!,"&lt;="&amp;'Display 730 &amp; 1200'!$AN$9))</f>
        <v>0</v>
      </c>
      <c r="E2975">
        <f>IF($C2975="",0,SUMIFS(#REF!,#REF!,$C2975,#REF!,"&gt;="&amp;'Display 730 &amp; 1200'!$AN$12,#REF!,"&lt;="&amp;'Display 730 &amp; 1200'!$AN$11))</f>
        <v>0</v>
      </c>
    </row>
    <row r="2976" spans="1:5">
      <c r="A2976" t="str">
        <f>IF(INDEX('Display 730 &amp; 1200'!$A:$A,ROW())="","",INDEX('Display 730 &amp; 1200'!$A:$A,ROW()))</f>
        <v/>
      </c>
      <c r="B2976" t="str">
        <f>IF(INDEX('Display 730 &amp; 1200'!$B:$B,ROW())="","",INDEX('Display 730 &amp; 1200'!$B:$B,ROW()))</f>
        <v/>
      </c>
      <c r="C2976" t="str">
        <f>IF(INDEX('Display 730 &amp; 1200'!$D:$D,ROW())="","",INDEX('Display 730 &amp; 1200'!$D:$D,ROW()))</f>
        <v/>
      </c>
      <c r="D2976">
        <f>IF($C2976="",0,SUMIFS(#REF!,#REF!,$C2976,#REF!,"&gt;="&amp;'Display 730 &amp; 1200'!$AN$10,#REF!,"&lt;="&amp;'Display 730 &amp; 1200'!$AN$9))</f>
        <v>0</v>
      </c>
      <c r="E2976">
        <f>IF($C2976="",0,SUMIFS(#REF!,#REF!,$C2976,#REF!,"&gt;="&amp;'Display 730 &amp; 1200'!$AN$12,#REF!,"&lt;="&amp;'Display 730 &amp; 1200'!$AN$11))</f>
        <v>0</v>
      </c>
    </row>
    <row r="2977" spans="1:5">
      <c r="A2977" t="str">
        <f>IF(INDEX('Display 730 &amp; 1200'!$A:$A,ROW())="","",INDEX('Display 730 &amp; 1200'!$A:$A,ROW()))</f>
        <v/>
      </c>
      <c r="B2977" t="str">
        <f>IF(INDEX('Display 730 &amp; 1200'!$B:$B,ROW())="","",INDEX('Display 730 &amp; 1200'!$B:$B,ROW()))</f>
        <v/>
      </c>
      <c r="C2977" t="str">
        <f>IF(INDEX('Display 730 &amp; 1200'!$D:$D,ROW())="","",INDEX('Display 730 &amp; 1200'!$D:$D,ROW()))</f>
        <v/>
      </c>
      <c r="D2977">
        <f>IF($C2977="",0,SUMIFS(#REF!,#REF!,$C2977,#REF!,"&gt;="&amp;'Display 730 &amp; 1200'!$AN$10,#REF!,"&lt;="&amp;'Display 730 &amp; 1200'!$AN$9))</f>
        <v>0</v>
      </c>
      <c r="E2977">
        <f>IF($C2977="",0,SUMIFS(#REF!,#REF!,$C2977,#REF!,"&gt;="&amp;'Display 730 &amp; 1200'!$AN$12,#REF!,"&lt;="&amp;'Display 730 &amp; 1200'!$AN$11))</f>
        <v>0</v>
      </c>
    </row>
    <row r="2978" spans="1:5">
      <c r="A2978" t="str">
        <f>IF(INDEX('Display 730 &amp; 1200'!$A:$A,ROW())="","",INDEX('Display 730 &amp; 1200'!$A:$A,ROW()))</f>
        <v/>
      </c>
      <c r="B2978" t="str">
        <f>IF(INDEX('Display 730 &amp; 1200'!$B:$B,ROW())="","",INDEX('Display 730 &amp; 1200'!$B:$B,ROW()))</f>
        <v/>
      </c>
      <c r="C2978" t="str">
        <f>IF(INDEX('Display 730 &amp; 1200'!$D:$D,ROW())="","",INDEX('Display 730 &amp; 1200'!$D:$D,ROW()))</f>
        <v/>
      </c>
      <c r="D2978">
        <f>IF($C2978="",0,SUMIFS(#REF!,#REF!,$C2978,#REF!,"&gt;="&amp;'Display 730 &amp; 1200'!$AN$10,#REF!,"&lt;="&amp;'Display 730 &amp; 1200'!$AN$9))</f>
        <v>0</v>
      </c>
      <c r="E2978">
        <f>IF($C2978="",0,SUMIFS(#REF!,#REF!,$C2978,#REF!,"&gt;="&amp;'Display 730 &amp; 1200'!$AN$12,#REF!,"&lt;="&amp;'Display 730 &amp; 1200'!$AN$11))</f>
        <v>0</v>
      </c>
    </row>
    <row r="2979" spans="1:5">
      <c r="A2979" t="str">
        <f>IF(INDEX('Display 730 &amp; 1200'!$A:$A,ROW())="","",INDEX('Display 730 &amp; 1200'!$A:$A,ROW()))</f>
        <v/>
      </c>
      <c r="B2979" t="str">
        <f>IF(INDEX('Display 730 &amp; 1200'!$B:$B,ROW())="","",INDEX('Display 730 &amp; 1200'!$B:$B,ROW()))</f>
        <v/>
      </c>
      <c r="C2979" t="str">
        <f>IF(INDEX('Display 730 &amp; 1200'!$D:$D,ROW())="","",INDEX('Display 730 &amp; 1200'!$D:$D,ROW()))</f>
        <v/>
      </c>
      <c r="D2979">
        <f>IF($C2979="",0,SUMIFS(#REF!,#REF!,$C2979,#REF!,"&gt;="&amp;'Display 730 &amp; 1200'!$AN$10,#REF!,"&lt;="&amp;'Display 730 &amp; 1200'!$AN$9))</f>
        <v>0</v>
      </c>
      <c r="E2979">
        <f>IF($C2979="",0,SUMIFS(#REF!,#REF!,$C2979,#REF!,"&gt;="&amp;'Display 730 &amp; 1200'!$AN$12,#REF!,"&lt;="&amp;'Display 730 &amp; 1200'!$AN$11))</f>
        <v>0</v>
      </c>
    </row>
    <row r="2980" spans="1:5">
      <c r="A2980" t="str">
        <f>IF(INDEX('Display 730 &amp; 1200'!$A:$A,ROW())="","",INDEX('Display 730 &amp; 1200'!$A:$A,ROW()))</f>
        <v/>
      </c>
      <c r="B2980" t="str">
        <f>IF(INDEX('Display 730 &amp; 1200'!$B:$B,ROW())="","",INDEX('Display 730 &amp; 1200'!$B:$B,ROW()))</f>
        <v/>
      </c>
      <c r="C2980" t="str">
        <f>IF(INDEX('Display 730 &amp; 1200'!$D:$D,ROW())="","",INDEX('Display 730 &amp; 1200'!$D:$D,ROW()))</f>
        <v/>
      </c>
      <c r="D2980">
        <f>IF($C2980="",0,SUMIFS(#REF!,#REF!,$C2980,#REF!,"&gt;="&amp;'Display 730 &amp; 1200'!$AN$10,#REF!,"&lt;="&amp;'Display 730 &amp; 1200'!$AN$9))</f>
        <v>0</v>
      </c>
      <c r="E2980">
        <f>IF($C2980="",0,SUMIFS(#REF!,#REF!,$C2980,#REF!,"&gt;="&amp;'Display 730 &amp; 1200'!$AN$12,#REF!,"&lt;="&amp;'Display 730 &amp; 1200'!$AN$11))</f>
        <v>0</v>
      </c>
    </row>
    <row r="2981" spans="1:5">
      <c r="A2981" t="str">
        <f>IF(INDEX('Display 730 &amp; 1200'!$A:$A,ROW())="","",INDEX('Display 730 &amp; 1200'!$A:$A,ROW()))</f>
        <v/>
      </c>
      <c r="B2981" t="str">
        <f>IF(INDEX('Display 730 &amp; 1200'!$B:$B,ROW())="","",INDEX('Display 730 &amp; 1200'!$B:$B,ROW()))</f>
        <v/>
      </c>
      <c r="C2981" t="str">
        <f>IF(INDEX('Display 730 &amp; 1200'!$D:$D,ROW())="","",INDEX('Display 730 &amp; 1200'!$D:$D,ROW()))</f>
        <v/>
      </c>
      <c r="D2981">
        <f>IF($C2981="",0,SUMIFS(#REF!,#REF!,$C2981,#REF!,"&gt;="&amp;'Display 730 &amp; 1200'!$AN$10,#REF!,"&lt;="&amp;'Display 730 &amp; 1200'!$AN$9))</f>
        <v>0</v>
      </c>
      <c r="E2981">
        <f>IF($C2981="",0,SUMIFS(#REF!,#REF!,$C2981,#REF!,"&gt;="&amp;'Display 730 &amp; 1200'!$AN$12,#REF!,"&lt;="&amp;'Display 730 &amp; 1200'!$AN$11))</f>
        <v>0</v>
      </c>
    </row>
    <row r="2982" spans="1:5">
      <c r="A2982" t="str">
        <f>IF(INDEX('Display 730 &amp; 1200'!$A:$A,ROW())="","",INDEX('Display 730 &amp; 1200'!$A:$A,ROW()))</f>
        <v/>
      </c>
      <c r="B2982" t="str">
        <f>IF(INDEX('Display 730 &amp; 1200'!$B:$B,ROW())="","",INDEX('Display 730 &amp; 1200'!$B:$B,ROW()))</f>
        <v/>
      </c>
      <c r="C2982" t="str">
        <f>IF(INDEX('Display 730 &amp; 1200'!$D:$D,ROW())="","",INDEX('Display 730 &amp; 1200'!$D:$D,ROW()))</f>
        <v/>
      </c>
      <c r="D2982">
        <f>IF($C2982="",0,SUMIFS(#REF!,#REF!,$C2982,#REF!,"&gt;="&amp;'Display 730 &amp; 1200'!$AN$10,#REF!,"&lt;="&amp;'Display 730 &amp; 1200'!$AN$9))</f>
        <v>0</v>
      </c>
      <c r="E2982">
        <f>IF($C2982="",0,SUMIFS(#REF!,#REF!,$C2982,#REF!,"&gt;="&amp;'Display 730 &amp; 1200'!$AN$12,#REF!,"&lt;="&amp;'Display 730 &amp; 1200'!$AN$11))</f>
        <v>0</v>
      </c>
    </row>
    <row r="2983" spans="1:5">
      <c r="A2983" t="str">
        <f>IF(INDEX('Display 730 &amp; 1200'!$A:$A,ROW())="","",INDEX('Display 730 &amp; 1200'!$A:$A,ROW()))</f>
        <v/>
      </c>
      <c r="B2983" t="str">
        <f>IF(INDEX('Display 730 &amp; 1200'!$B:$B,ROW())="","",INDEX('Display 730 &amp; 1200'!$B:$B,ROW()))</f>
        <v/>
      </c>
      <c r="C2983" t="str">
        <f>IF(INDEX('Display 730 &amp; 1200'!$D:$D,ROW())="","",INDEX('Display 730 &amp; 1200'!$D:$D,ROW()))</f>
        <v/>
      </c>
      <c r="D2983">
        <f>IF($C2983="",0,SUMIFS(#REF!,#REF!,$C2983,#REF!,"&gt;="&amp;'Display 730 &amp; 1200'!$AN$10,#REF!,"&lt;="&amp;'Display 730 &amp; 1200'!$AN$9))</f>
        <v>0</v>
      </c>
      <c r="E2983">
        <f>IF($C2983="",0,SUMIFS(#REF!,#REF!,$C2983,#REF!,"&gt;="&amp;'Display 730 &amp; 1200'!$AN$12,#REF!,"&lt;="&amp;'Display 730 &amp; 1200'!$AN$11))</f>
        <v>0</v>
      </c>
    </row>
    <row r="2984" spans="1:5">
      <c r="A2984" t="str">
        <f>IF(INDEX('Display 730 &amp; 1200'!$A:$A,ROW())="","",INDEX('Display 730 &amp; 1200'!$A:$A,ROW()))</f>
        <v/>
      </c>
      <c r="B2984" t="str">
        <f>IF(INDEX('Display 730 &amp; 1200'!$B:$B,ROW())="","",INDEX('Display 730 &amp; 1200'!$B:$B,ROW()))</f>
        <v/>
      </c>
      <c r="C2984" t="str">
        <f>IF(INDEX('Display 730 &amp; 1200'!$D:$D,ROW())="","",INDEX('Display 730 &amp; 1200'!$D:$D,ROW()))</f>
        <v/>
      </c>
      <c r="D2984">
        <f>IF($C2984="",0,SUMIFS(#REF!,#REF!,$C2984,#REF!,"&gt;="&amp;'Display 730 &amp; 1200'!$AN$10,#REF!,"&lt;="&amp;'Display 730 &amp; 1200'!$AN$9))</f>
        <v>0</v>
      </c>
      <c r="E2984">
        <f>IF($C2984="",0,SUMIFS(#REF!,#REF!,$C2984,#REF!,"&gt;="&amp;'Display 730 &amp; 1200'!$AN$12,#REF!,"&lt;="&amp;'Display 730 &amp; 1200'!$AN$11))</f>
        <v>0</v>
      </c>
    </row>
    <row r="2985" spans="1:5">
      <c r="A2985" t="str">
        <f>IF(INDEX('Display 730 &amp; 1200'!$A:$A,ROW())="","",INDEX('Display 730 &amp; 1200'!$A:$A,ROW()))</f>
        <v/>
      </c>
      <c r="B2985" t="str">
        <f>IF(INDEX('Display 730 &amp; 1200'!$B:$B,ROW())="","",INDEX('Display 730 &amp; 1200'!$B:$B,ROW()))</f>
        <v/>
      </c>
      <c r="C2985" t="str">
        <f>IF(INDEX('Display 730 &amp; 1200'!$D:$D,ROW())="","",INDEX('Display 730 &amp; 1200'!$D:$D,ROW()))</f>
        <v/>
      </c>
      <c r="D2985">
        <f>IF($C2985="",0,SUMIFS(#REF!,#REF!,$C2985,#REF!,"&gt;="&amp;'Display 730 &amp; 1200'!$AN$10,#REF!,"&lt;="&amp;'Display 730 &amp; 1200'!$AN$9))</f>
        <v>0</v>
      </c>
      <c r="E2985">
        <f>IF($C2985="",0,SUMIFS(#REF!,#REF!,$C2985,#REF!,"&gt;="&amp;'Display 730 &amp; 1200'!$AN$12,#REF!,"&lt;="&amp;'Display 730 &amp; 1200'!$AN$11))</f>
        <v>0</v>
      </c>
    </row>
    <row r="2986" spans="1:5">
      <c r="A2986" t="str">
        <f>IF(INDEX('Display 730 &amp; 1200'!$A:$A,ROW())="","",INDEX('Display 730 &amp; 1200'!$A:$A,ROW()))</f>
        <v/>
      </c>
      <c r="B2986" t="str">
        <f>IF(INDEX('Display 730 &amp; 1200'!$B:$B,ROW())="","",INDEX('Display 730 &amp; 1200'!$B:$B,ROW()))</f>
        <v/>
      </c>
      <c r="C2986" t="str">
        <f>IF(INDEX('Display 730 &amp; 1200'!$D:$D,ROW())="","",INDEX('Display 730 &amp; 1200'!$D:$D,ROW()))</f>
        <v/>
      </c>
      <c r="D2986">
        <f>IF($C2986="",0,SUMIFS(#REF!,#REF!,$C2986,#REF!,"&gt;="&amp;'Display 730 &amp; 1200'!$AN$10,#REF!,"&lt;="&amp;'Display 730 &amp; 1200'!$AN$9))</f>
        <v>0</v>
      </c>
      <c r="E2986">
        <f>IF($C2986="",0,SUMIFS(#REF!,#REF!,$C2986,#REF!,"&gt;="&amp;'Display 730 &amp; 1200'!$AN$12,#REF!,"&lt;="&amp;'Display 730 &amp; 1200'!$AN$11))</f>
        <v>0</v>
      </c>
    </row>
    <row r="2987" spans="1:5">
      <c r="A2987" t="str">
        <f>IF(INDEX('Display 730 &amp; 1200'!$A:$A,ROW())="","",INDEX('Display 730 &amp; 1200'!$A:$A,ROW()))</f>
        <v/>
      </c>
      <c r="B2987" t="str">
        <f>IF(INDEX('Display 730 &amp; 1200'!$B:$B,ROW())="","",INDEX('Display 730 &amp; 1200'!$B:$B,ROW()))</f>
        <v/>
      </c>
      <c r="C2987" t="str">
        <f>IF(INDEX('Display 730 &amp; 1200'!$D:$D,ROW())="","",INDEX('Display 730 &amp; 1200'!$D:$D,ROW()))</f>
        <v/>
      </c>
      <c r="D2987">
        <f>IF($C2987="",0,SUMIFS(#REF!,#REF!,$C2987,#REF!,"&gt;="&amp;'Display 730 &amp; 1200'!$AN$10,#REF!,"&lt;="&amp;'Display 730 &amp; 1200'!$AN$9))</f>
        <v>0</v>
      </c>
      <c r="E2987">
        <f>IF($C2987="",0,SUMIFS(#REF!,#REF!,$C2987,#REF!,"&gt;="&amp;'Display 730 &amp; 1200'!$AN$12,#REF!,"&lt;="&amp;'Display 730 &amp; 1200'!$AN$11))</f>
        <v>0</v>
      </c>
    </row>
    <row r="2988" spans="1:5">
      <c r="A2988" t="str">
        <f>IF(INDEX('Display 730 &amp; 1200'!$A:$A,ROW())="","",INDEX('Display 730 &amp; 1200'!$A:$A,ROW()))</f>
        <v/>
      </c>
      <c r="B2988" t="str">
        <f>IF(INDEX('Display 730 &amp; 1200'!$B:$B,ROW())="","",INDEX('Display 730 &amp; 1200'!$B:$B,ROW()))</f>
        <v/>
      </c>
      <c r="C2988" t="str">
        <f>IF(INDEX('Display 730 &amp; 1200'!$D:$D,ROW())="","",INDEX('Display 730 &amp; 1200'!$D:$D,ROW()))</f>
        <v/>
      </c>
      <c r="D2988">
        <f>IF($C2988="",0,SUMIFS(#REF!,#REF!,$C2988,#REF!,"&gt;="&amp;'Display 730 &amp; 1200'!$AN$10,#REF!,"&lt;="&amp;'Display 730 &amp; 1200'!$AN$9))</f>
        <v>0</v>
      </c>
      <c r="E2988">
        <f>IF($C2988="",0,SUMIFS(#REF!,#REF!,$C2988,#REF!,"&gt;="&amp;'Display 730 &amp; 1200'!$AN$12,#REF!,"&lt;="&amp;'Display 730 &amp; 1200'!$AN$11))</f>
        <v>0</v>
      </c>
    </row>
    <row r="2989" spans="1:5">
      <c r="A2989" t="str">
        <f>IF(INDEX('Display 730 &amp; 1200'!$A:$A,ROW())="","",INDEX('Display 730 &amp; 1200'!$A:$A,ROW()))</f>
        <v/>
      </c>
      <c r="B2989" t="str">
        <f>IF(INDEX('Display 730 &amp; 1200'!$B:$B,ROW())="","",INDEX('Display 730 &amp; 1200'!$B:$B,ROW()))</f>
        <v/>
      </c>
      <c r="C2989" t="str">
        <f>IF(INDEX('Display 730 &amp; 1200'!$D:$D,ROW())="","",INDEX('Display 730 &amp; 1200'!$D:$D,ROW()))</f>
        <v/>
      </c>
      <c r="D2989">
        <f>IF($C2989="",0,SUMIFS(#REF!,#REF!,$C2989,#REF!,"&gt;="&amp;'Display 730 &amp; 1200'!$AN$10,#REF!,"&lt;="&amp;'Display 730 &amp; 1200'!$AN$9))</f>
        <v>0</v>
      </c>
      <c r="E2989">
        <f>IF($C2989="",0,SUMIFS(#REF!,#REF!,$C2989,#REF!,"&gt;="&amp;'Display 730 &amp; 1200'!$AN$12,#REF!,"&lt;="&amp;'Display 730 &amp; 1200'!$AN$11))</f>
        <v>0</v>
      </c>
    </row>
    <row r="2990" spans="1:5">
      <c r="A2990" t="str">
        <f>IF(INDEX('Display 730 &amp; 1200'!$A:$A,ROW())="","",INDEX('Display 730 &amp; 1200'!$A:$A,ROW()))</f>
        <v/>
      </c>
      <c r="B2990" t="str">
        <f>IF(INDEX('Display 730 &amp; 1200'!$B:$B,ROW())="","",INDEX('Display 730 &amp; 1200'!$B:$B,ROW()))</f>
        <v/>
      </c>
      <c r="C2990" t="str">
        <f>IF(INDEX('Display 730 &amp; 1200'!$D:$D,ROW())="","",INDEX('Display 730 &amp; 1200'!$D:$D,ROW()))</f>
        <v/>
      </c>
      <c r="D2990">
        <f>IF($C2990="",0,SUMIFS(#REF!,#REF!,$C2990,#REF!,"&gt;="&amp;'Display 730 &amp; 1200'!$AN$10,#REF!,"&lt;="&amp;'Display 730 &amp; 1200'!$AN$9))</f>
        <v>0</v>
      </c>
      <c r="E2990">
        <f>IF($C2990="",0,SUMIFS(#REF!,#REF!,$C2990,#REF!,"&gt;="&amp;'Display 730 &amp; 1200'!$AN$12,#REF!,"&lt;="&amp;'Display 730 &amp; 1200'!$AN$11))</f>
        <v>0</v>
      </c>
    </row>
    <row r="2991" spans="1:5">
      <c r="A2991" t="str">
        <f>IF(INDEX('Display 730 &amp; 1200'!$A:$A,ROW())="","",INDEX('Display 730 &amp; 1200'!$A:$A,ROW()))</f>
        <v/>
      </c>
      <c r="B2991" t="str">
        <f>IF(INDEX('Display 730 &amp; 1200'!$B:$B,ROW())="","",INDEX('Display 730 &amp; 1200'!$B:$B,ROW()))</f>
        <v/>
      </c>
      <c r="C2991" t="str">
        <f>IF(INDEX('Display 730 &amp; 1200'!$D:$D,ROW())="","",INDEX('Display 730 &amp; 1200'!$D:$D,ROW()))</f>
        <v/>
      </c>
      <c r="D2991">
        <f>IF($C2991="",0,SUMIFS(#REF!,#REF!,$C2991,#REF!,"&gt;="&amp;'Display 730 &amp; 1200'!$AN$10,#REF!,"&lt;="&amp;'Display 730 &amp; 1200'!$AN$9))</f>
        <v>0</v>
      </c>
      <c r="E2991">
        <f>IF($C2991="",0,SUMIFS(#REF!,#REF!,$C2991,#REF!,"&gt;="&amp;'Display 730 &amp; 1200'!$AN$12,#REF!,"&lt;="&amp;'Display 730 &amp; 1200'!$AN$11))</f>
        <v>0</v>
      </c>
    </row>
    <row r="2992" spans="1:5">
      <c r="A2992" t="str">
        <f>IF(INDEX('Display 730 &amp; 1200'!$A:$A,ROW())="","",INDEX('Display 730 &amp; 1200'!$A:$A,ROW()))</f>
        <v/>
      </c>
      <c r="B2992" t="str">
        <f>IF(INDEX('Display 730 &amp; 1200'!$B:$B,ROW())="","",INDEX('Display 730 &amp; 1200'!$B:$B,ROW()))</f>
        <v/>
      </c>
      <c r="C2992" t="str">
        <f>IF(INDEX('Display 730 &amp; 1200'!$D:$D,ROW())="","",INDEX('Display 730 &amp; 1200'!$D:$D,ROW()))</f>
        <v/>
      </c>
      <c r="D2992">
        <f>IF($C2992="",0,SUMIFS(#REF!,#REF!,$C2992,#REF!,"&gt;="&amp;'Display 730 &amp; 1200'!$AN$10,#REF!,"&lt;="&amp;'Display 730 &amp; 1200'!$AN$9))</f>
        <v>0</v>
      </c>
      <c r="E2992">
        <f>IF($C2992="",0,SUMIFS(#REF!,#REF!,$C2992,#REF!,"&gt;="&amp;'Display 730 &amp; 1200'!$AN$12,#REF!,"&lt;="&amp;'Display 730 &amp; 1200'!$AN$11))</f>
        <v>0</v>
      </c>
    </row>
    <row r="2993" spans="1:5">
      <c r="A2993" t="str">
        <f>IF(INDEX('Display 730 &amp; 1200'!$A:$A,ROW())="","",INDEX('Display 730 &amp; 1200'!$A:$A,ROW()))</f>
        <v/>
      </c>
      <c r="B2993" t="str">
        <f>IF(INDEX('Display 730 &amp; 1200'!$B:$B,ROW())="","",INDEX('Display 730 &amp; 1200'!$B:$B,ROW()))</f>
        <v/>
      </c>
      <c r="C2993" t="str">
        <f>IF(INDEX('Display 730 &amp; 1200'!$D:$D,ROW())="","",INDEX('Display 730 &amp; 1200'!$D:$D,ROW()))</f>
        <v/>
      </c>
      <c r="D2993">
        <f>IF($C2993="",0,SUMIFS(#REF!,#REF!,$C2993,#REF!,"&gt;="&amp;'Display 730 &amp; 1200'!$AN$10,#REF!,"&lt;="&amp;'Display 730 &amp; 1200'!$AN$9))</f>
        <v>0</v>
      </c>
      <c r="E2993">
        <f>IF($C2993="",0,SUMIFS(#REF!,#REF!,$C2993,#REF!,"&gt;="&amp;'Display 730 &amp; 1200'!$AN$12,#REF!,"&lt;="&amp;'Display 730 &amp; 1200'!$AN$11))</f>
        <v>0</v>
      </c>
    </row>
    <row r="2994" spans="1:5">
      <c r="A2994" t="str">
        <f>IF(INDEX('Display 730 &amp; 1200'!$A:$A,ROW())="","",INDEX('Display 730 &amp; 1200'!$A:$A,ROW()))</f>
        <v/>
      </c>
      <c r="B2994" t="str">
        <f>IF(INDEX('Display 730 &amp; 1200'!$B:$B,ROW())="","",INDEX('Display 730 &amp; 1200'!$B:$B,ROW()))</f>
        <v/>
      </c>
      <c r="C2994" t="str">
        <f>IF(INDEX('Display 730 &amp; 1200'!$D:$D,ROW())="","",INDEX('Display 730 &amp; 1200'!$D:$D,ROW()))</f>
        <v/>
      </c>
      <c r="D2994">
        <f>IF($C2994="",0,SUMIFS(#REF!,#REF!,$C2994,#REF!,"&gt;="&amp;'Display 730 &amp; 1200'!$AN$10,#REF!,"&lt;="&amp;'Display 730 &amp; 1200'!$AN$9))</f>
        <v>0</v>
      </c>
      <c r="E2994">
        <f>IF($C2994="",0,SUMIFS(#REF!,#REF!,$C2994,#REF!,"&gt;="&amp;'Display 730 &amp; 1200'!$AN$12,#REF!,"&lt;="&amp;'Display 730 &amp; 1200'!$AN$11))</f>
        <v>0</v>
      </c>
    </row>
    <row r="2995" spans="1:5">
      <c r="A2995" t="str">
        <f>IF(INDEX('Display 730 &amp; 1200'!$A:$A,ROW())="","",INDEX('Display 730 &amp; 1200'!$A:$A,ROW()))</f>
        <v/>
      </c>
      <c r="B2995" t="str">
        <f>IF(INDEX('Display 730 &amp; 1200'!$B:$B,ROW())="","",INDEX('Display 730 &amp; 1200'!$B:$B,ROW()))</f>
        <v/>
      </c>
      <c r="C2995" t="str">
        <f>IF(INDEX('Display 730 &amp; 1200'!$D:$D,ROW())="","",INDEX('Display 730 &amp; 1200'!$D:$D,ROW()))</f>
        <v/>
      </c>
      <c r="D2995">
        <f>IF($C2995="",0,SUMIFS(#REF!,#REF!,$C2995,#REF!,"&gt;="&amp;'Display 730 &amp; 1200'!$AN$10,#REF!,"&lt;="&amp;'Display 730 &amp; 1200'!$AN$9))</f>
        <v>0</v>
      </c>
      <c r="E2995">
        <f>IF($C2995="",0,SUMIFS(#REF!,#REF!,$C2995,#REF!,"&gt;="&amp;'Display 730 &amp; 1200'!$AN$12,#REF!,"&lt;="&amp;'Display 730 &amp; 1200'!$AN$11))</f>
        <v>0</v>
      </c>
    </row>
    <row r="2996" spans="1:5">
      <c r="A2996" t="str">
        <f>IF(INDEX('Display 730 &amp; 1200'!$A:$A,ROW())="","",INDEX('Display 730 &amp; 1200'!$A:$A,ROW()))</f>
        <v/>
      </c>
      <c r="B2996" t="str">
        <f>IF(INDEX('Display 730 &amp; 1200'!$B:$B,ROW())="","",INDEX('Display 730 &amp; 1200'!$B:$B,ROW()))</f>
        <v/>
      </c>
      <c r="C2996" t="str">
        <f>IF(INDEX('Display 730 &amp; 1200'!$D:$D,ROW())="","",INDEX('Display 730 &amp; 1200'!$D:$D,ROW()))</f>
        <v/>
      </c>
      <c r="D2996">
        <f>IF($C2996="",0,SUMIFS(#REF!,#REF!,$C2996,#REF!,"&gt;="&amp;'Display 730 &amp; 1200'!$AN$10,#REF!,"&lt;="&amp;'Display 730 &amp; 1200'!$AN$9))</f>
        <v>0</v>
      </c>
      <c r="E2996">
        <f>IF($C2996="",0,SUMIFS(#REF!,#REF!,$C2996,#REF!,"&gt;="&amp;'Display 730 &amp; 1200'!$AN$12,#REF!,"&lt;="&amp;'Display 730 &amp; 1200'!$AN$11))</f>
        <v>0</v>
      </c>
    </row>
    <row r="2997" spans="1:5">
      <c r="A2997" t="str">
        <f>IF(INDEX('Display 730 &amp; 1200'!$A:$A,ROW())="","",INDEX('Display 730 &amp; 1200'!$A:$A,ROW()))</f>
        <v/>
      </c>
      <c r="B2997" t="str">
        <f>IF(INDEX('Display 730 &amp; 1200'!$B:$B,ROW())="","",INDEX('Display 730 &amp; 1200'!$B:$B,ROW()))</f>
        <v/>
      </c>
      <c r="C2997" t="str">
        <f>IF(INDEX('Display 730 &amp; 1200'!$D:$D,ROW())="","",INDEX('Display 730 &amp; 1200'!$D:$D,ROW()))</f>
        <v/>
      </c>
      <c r="D2997">
        <f>IF($C2997="",0,SUMIFS(#REF!,#REF!,$C2997,#REF!,"&gt;="&amp;'Display 730 &amp; 1200'!$AN$10,#REF!,"&lt;="&amp;'Display 730 &amp; 1200'!$AN$9))</f>
        <v>0</v>
      </c>
      <c r="E2997">
        <f>IF($C2997="",0,SUMIFS(#REF!,#REF!,$C2997,#REF!,"&gt;="&amp;'Display 730 &amp; 1200'!$AN$12,#REF!,"&lt;="&amp;'Display 730 &amp; 1200'!$AN$11))</f>
        <v>0</v>
      </c>
    </row>
    <row r="2998" spans="1:5">
      <c r="A2998" t="str">
        <f>IF(INDEX('Display 730 &amp; 1200'!$A:$A,ROW())="","",INDEX('Display 730 &amp; 1200'!$A:$A,ROW()))</f>
        <v/>
      </c>
      <c r="B2998" t="str">
        <f>IF(INDEX('Display 730 &amp; 1200'!$B:$B,ROW())="","",INDEX('Display 730 &amp; 1200'!$B:$B,ROW()))</f>
        <v/>
      </c>
      <c r="C2998" t="str">
        <f>IF(INDEX('Display 730 &amp; 1200'!$D:$D,ROW())="","",INDEX('Display 730 &amp; 1200'!$D:$D,ROW()))</f>
        <v/>
      </c>
      <c r="D2998">
        <f>IF($C2998="",0,SUMIFS(#REF!,#REF!,$C2998,#REF!,"&gt;="&amp;'Display 730 &amp; 1200'!$AN$10,#REF!,"&lt;="&amp;'Display 730 &amp; 1200'!$AN$9))</f>
        <v>0</v>
      </c>
      <c r="E2998">
        <f>IF($C2998="",0,SUMIFS(#REF!,#REF!,$C2998,#REF!,"&gt;="&amp;'Display 730 &amp; 1200'!$AN$12,#REF!,"&lt;="&amp;'Display 730 &amp; 1200'!$AN$11))</f>
        <v>0</v>
      </c>
    </row>
    <row r="2999" spans="1:5">
      <c r="A2999" t="str">
        <f>IF(INDEX('Display 730 &amp; 1200'!$A:$A,ROW())="","",INDEX('Display 730 &amp; 1200'!$A:$A,ROW()))</f>
        <v/>
      </c>
      <c r="B2999" t="str">
        <f>IF(INDEX('Display 730 &amp; 1200'!$B:$B,ROW())="","",INDEX('Display 730 &amp; 1200'!$B:$B,ROW()))</f>
        <v/>
      </c>
      <c r="C2999" t="str">
        <f>IF(INDEX('Display 730 &amp; 1200'!$D:$D,ROW())="","",INDEX('Display 730 &amp; 1200'!$D:$D,ROW()))</f>
        <v/>
      </c>
      <c r="D2999">
        <f>IF($C2999="",0,SUMIFS(#REF!,#REF!,$C2999,#REF!,"&gt;="&amp;'Display 730 &amp; 1200'!$AN$10,#REF!,"&lt;="&amp;'Display 730 &amp; 1200'!$AN$9))</f>
        <v>0</v>
      </c>
      <c r="E2999">
        <f>IF($C2999="",0,SUMIFS(#REF!,#REF!,$C2999,#REF!,"&gt;="&amp;'Display 730 &amp; 1200'!$AN$12,#REF!,"&lt;="&amp;'Display 730 &amp; 1200'!$AN$11))</f>
        <v>0</v>
      </c>
    </row>
    <row r="3000" spans="1:5">
      <c r="A3000" t="str">
        <f>IF(INDEX('Display 730 &amp; 1200'!$A:$A,ROW())="","",INDEX('Display 730 &amp; 1200'!$A:$A,ROW()))</f>
        <v/>
      </c>
      <c r="B3000" t="str">
        <f>IF(INDEX('Display 730 &amp; 1200'!$B:$B,ROW())="","",INDEX('Display 730 &amp; 1200'!$B:$B,ROW()))</f>
        <v/>
      </c>
      <c r="C3000" t="str">
        <f>IF(INDEX('Display 730 &amp; 1200'!$D:$D,ROW())="","",INDEX('Display 730 &amp; 1200'!$D:$D,ROW()))</f>
        <v/>
      </c>
      <c r="D3000">
        <f>IF($C3000="",0,SUMIFS(#REF!,#REF!,$C3000,#REF!,"&gt;="&amp;'Display 730 &amp; 1200'!$AN$10,#REF!,"&lt;="&amp;'Display 730 &amp; 1200'!$AN$9))</f>
        <v>0</v>
      </c>
      <c r="E3000">
        <f>IF($C3000="",0,SUMIFS(#REF!,#REF!,$C3000,#REF!,"&gt;="&amp;'Display 730 &amp; 1200'!$AN$12,#REF!,"&lt;="&amp;'Display 730 &amp; 1200'!$AN$11))</f>
        <v>0</v>
      </c>
    </row>
    <row r="3001" spans="1:5">
      <c r="A3001" t="str">
        <f>IF(INDEX('Display 730 &amp; 1200'!$A:$A,ROW())="","",INDEX('Display 730 &amp; 1200'!$A:$A,ROW()))</f>
        <v/>
      </c>
      <c r="B3001" t="str">
        <f>IF(INDEX('Display 730 &amp; 1200'!$B:$B,ROW())="","",INDEX('Display 730 &amp; 1200'!$B:$B,ROW()))</f>
        <v/>
      </c>
      <c r="C3001" t="str">
        <f>IF(INDEX('Display 730 &amp; 1200'!$D:$D,ROW())="","",INDEX('Display 730 &amp; 1200'!$D:$D,ROW()))</f>
        <v/>
      </c>
      <c r="D3001">
        <f>IF($C3001="",0,SUMIFS(#REF!,#REF!,$C3001,#REF!,"&gt;="&amp;'Display 730 &amp; 1200'!$AN$10,#REF!,"&lt;="&amp;'Display 730 &amp; 1200'!$AN$9))</f>
        <v>0</v>
      </c>
      <c r="E3001">
        <f>IF($C3001="",0,SUMIFS(#REF!,#REF!,$C3001,#REF!,"&gt;="&amp;'Display 730 &amp; 1200'!$AN$12,#REF!,"&lt;="&amp;'Display 730 &amp; 1200'!$AN$11))</f>
        <v>0</v>
      </c>
    </row>
    <row r="3002" spans="1:5">
      <c r="A3002" t="str">
        <f>IF(INDEX('Display 730 &amp; 1200'!$A:$A,ROW())="","",INDEX('Display 730 &amp; 1200'!$A:$A,ROW()))</f>
        <v/>
      </c>
      <c r="B3002" t="str">
        <f>IF(INDEX('Display 730 &amp; 1200'!$B:$B,ROW())="","",INDEX('Display 730 &amp; 1200'!$B:$B,ROW()))</f>
        <v/>
      </c>
      <c r="C3002" t="str">
        <f>IF(INDEX('Display 730 &amp; 1200'!$D:$D,ROW())="","",INDEX('Display 730 &amp; 1200'!$D:$D,ROW()))</f>
        <v/>
      </c>
      <c r="D3002">
        <f>IF($C3002="",0,SUMIFS(#REF!,#REF!,$C3002,#REF!,"&gt;="&amp;'Display 730 &amp; 1200'!$AN$10,#REF!,"&lt;="&amp;'Display 730 &amp; 1200'!$AN$9))</f>
        <v>0</v>
      </c>
      <c r="E3002">
        <f>IF($C3002="",0,SUMIFS(#REF!,#REF!,$C3002,#REF!,"&gt;="&amp;'Display 730 &amp; 1200'!$AN$12,#REF!,"&lt;="&amp;'Display 730 &amp; 1200'!$AN$11))</f>
        <v>0</v>
      </c>
    </row>
    <row r="3003" spans="1:5">
      <c r="A3003" t="str">
        <f>IF(INDEX('Display 730 &amp; 1200'!$A:$A,ROW())="","",INDEX('Display 730 &amp; 1200'!$A:$A,ROW()))</f>
        <v/>
      </c>
      <c r="B3003" t="str">
        <f>IF(INDEX('Display 730 &amp; 1200'!$B:$B,ROW())="","",INDEX('Display 730 &amp; 1200'!$B:$B,ROW()))</f>
        <v/>
      </c>
      <c r="C3003" t="str">
        <f>IF(INDEX('Display 730 &amp; 1200'!$D:$D,ROW())="","",INDEX('Display 730 &amp; 1200'!$D:$D,ROW()))</f>
        <v/>
      </c>
      <c r="D3003">
        <f>IF($C3003="",0,SUMIFS(#REF!,#REF!,$C3003,#REF!,"&gt;="&amp;'Display 730 &amp; 1200'!$AN$10,#REF!,"&lt;="&amp;'Display 730 &amp; 1200'!$AN$9))</f>
        <v>0</v>
      </c>
      <c r="E3003">
        <f>IF($C3003="",0,SUMIFS(#REF!,#REF!,$C3003,#REF!,"&gt;="&amp;'Display 730 &amp; 1200'!$AN$12,#REF!,"&lt;="&amp;'Display 730 &amp; 1200'!$AN$11))</f>
        <v>0</v>
      </c>
    </row>
    <row r="3004" spans="1:5">
      <c r="A3004" t="str">
        <f>IF(INDEX('Display 730 &amp; 1200'!$A:$A,ROW())="","",INDEX('Display 730 &amp; 1200'!$A:$A,ROW()))</f>
        <v/>
      </c>
      <c r="B3004" t="str">
        <f>IF(INDEX('Display 730 &amp; 1200'!$B:$B,ROW())="","",INDEX('Display 730 &amp; 1200'!$B:$B,ROW()))</f>
        <v/>
      </c>
      <c r="C3004" t="str">
        <f>IF(INDEX('Display 730 &amp; 1200'!$D:$D,ROW())="","",INDEX('Display 730 &amp; 1200'!$D:$D,ROW()))</f>
        <v/>
      </c>
      <c r="D3004">
        <f>IF($C3004="",0,SUMIFS(#REF!,#REF!,$C3004,#REF!,"&gt;="&amp;'Display 730 &amp; 1200'!$AN$10,#REF!,"&lt;="&amp;'Display 730 &amp; 1200'!$AN$9))</f>
        <v>0</v>
      </c>
      <c r="E3004">
        <f>IF($C3004="",0,SUMIFS(#REF!,#REF!,$C3004,#REF!,"&gt;="&amp;'Display 730 &amp; 1200'!$AN$12,#REF!,"&lt;="&amp;'Display 730 &amp; 1200'!$AN$11))</f>
        <v>0</v>
      </c>
    </row>
    <row r="3005" spans="1:5">
      <c r="A3005" t="str">
        <f>IF(INDEX('Display 730 &amp; 1200'!$A:$A,ROW())="","",INDEX('Display 730 &amp; 1200'!$A:$A,ROW()))</f>
        <v/>
      </c>
      <c r="B3005" t="str">
        <f>IF(INDEX('Display 730 &amp; 1200'!$B:$B,ROW())="","",INDEX('Display 730 &amp; 1200'!$B:$B,ROW()))</f>
        <v/>
      </c>
      <c r="C3005" t="str">
        <f>IF(INDEX('Display 730 &amp; 1200'!$D:$D,ROW())="","",INDEX('Display 730 &amp; 1200'!$D:$D,ROW()))</f>
        <v/>
      </c>
      <c r="D3005">
        <f>IF($C3005="",0,SUMIFS(#REF!,#REF!,$C3005,#REF!,"&gt;="&amp;'Display 730 &amp; 1200'!$AN$10,#REF!,"&lt;="&amp;'Display 730 &amp; 1200'!$AN$9))</f>
        <v>0</v>
      </c>
      <c r="E3005">
        <f>IF($C3005="",0,SUMIFS(#REF!,#REF!,$C3005,#REF!,"&gt;="&amp;'Display 730 &amp; 1200'!$AN$12,#REF!,"&lt;="&amp;'Display 730 &amp; 1200'!$AN$11))</f>
        <v>0</v>
      </c>
    </row>
    <row r="3006" spans="1:5">
      <c r="A3006" t="str">
        <f>IF(INDEX('Display 730 &amp; 1200'!$A:$A,ROW())="","",INDEX('Display 730 &amp; 1200'!$A:$A,ROW()))</f>
        <v/>
      </c>
      <c r="B3006" t="str">
        <f>IF(INDEX('Display 730 &amp; 1200'!$B:$B,ROW())="","",INDEX('Display 730 &amp; 1200'!$B:$B,ROW()))</f>
        <v/>
      </c>
      <c r="C3006" t="str">
        <f>IF(INDEX('Display 730 &amp; 1200'!$D:$D,ROW())="","",INDEX('Display 730 &amp; 1200'!$D:$D,ROW()))</f>
        <v/>
      </c>
      <c r="D3006">
        <f>IF($C3006="",0,SUMIFS(#REF!,#REF!,$C3006,#REF!,"&gt;="&amp;'Display 730 &amp; 1200'!$AN$10,#REF!,"&lt;="&amp;'Display 730 &amp; 1200'!$AN$9))</f>
        <v>0</v>
      </c>
      <c r="E3006">
        <f>IF($C3006="",0,SUMIFS(#REF!,#REF!,$C3006,#REF!,"&gt;="&amp;'Display 730 &amp; 1200'!$AN$12,#REF!,"&lt;="&amp;'Display 730 &amp; 1200'!$AN$11))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Display ALL DP</vt:lpstr>
      <vt:lpstr>Display Absensi 630</vt:lpstr>
      <vt:lpstr>Display 730 &amp; 1200</vt:lpstr>
      <vt:lpstr>Display Ritase Keseluruhan</vt:lpstr>
      <vt:lpstr>Display Retur</vt:lpstr>
      <vt:lpstr>06.30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  <vt:lpstr>Helper RM 0730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Dennis Huang</cp:lastModifiedBy>
  <dcterms:created xsi:type="dcterms:W3CDTF">2026-01-05T01:38:00Z</dcterms:created>
  <dcterms:modified xsi:type="dcterms:W3CDTF">2026-09-30T09:38:18Z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E6B78771BCE34E78AF127689A3FF1AC7_13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